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comments1.xml" ContentType="application/vnd.openxmlformats-officedocument.spreadsheetml.comments+xml"/>
  <Override PartName="/xl/drawings/drawing5.xml" ContentType="application/vnd.openxmlformats-officedocument.drawing+xml"/>
  <Override PartName="/xl/tables/table4.xml" ContentType="application/vnd.openxmlformats-officedocument.spreadsheetml.table+xml"/>
  <Override PartName="/xl/comments2.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10.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armyeitaas-my.sharepoint-mil.us/personal/steven_m_wienecke_civ_army_mil/Documents/Documents/00000 Ben - APG Vendor Report_4.3/0000 Current SP version of APG Vendor Report v4.3/"/>
    </mc:Choice>
  </mc:AlternateContent>
  <xr:revisionPtr revIDLastSave="0" documentId="8_{B0364910-E653-4C32-851E-775443164C6D}" xr6:coauthVersionLast="47" xr6:coauthVersionMax="47" xr10:uidLastSave="{00000000-0000-0000-0000-000000000000}"/>
  <bookViews>
    <workbookView xWindow="-120" yWindow="-90" windowWidth="29040" windowHeight="15690" tabRatio="811" xr2:uid="{284C7D87-9880-4701-8862-127D6A1537ED}"/>
  </bookViews>
  <sheets>
    <sheet name="Change History Log" sheetId="30" r:id="rId1"/>
    <sheet name="Quick Start Guide" sheetId="22" r:id="rId2"/>
    <sheet name="Defined Lists" sheetId="4" r:id="rId3"/>
    <sheet name="Vendor LCAT Crosswalk" sheetId="26" r:id="rId4"/>
    <sheet name="LCAT List" sheetId="5" state="hidden" r:id="rId5"/>
    <sheet name="Proposed Labor" sheetId="6" r:id="rId6"/>
    <sheet name="Invoiced Labor" sheetId="3" r:id="rId7"/>
    <sheet name="Invoice Summary" sheetId="7" r:id="rId8"/>
    <sheet name="Potential Recovery Amount" sheetId="25" r:id="rId9"/>
    <sheet name="Visualization I " sheetId="34" r:id="rId10"/>
    <sheet name="Visualization II" sheetId="33" r:id="rId11"/>
    <sheet name="Visualization III " sheetId="35" state="hidden" r:id="rId12"/>
    <sheet name="CLIN Summary" sheetId="17" r:id="rId13"/>
    <sheet name="Contract Mods" sheetId="20" r:id="rId14"/>
    <sheet name="Projections" sheetId="21" r:id="rId15"/>
    <sheet name="MSA Codes" sheetId="1" state="hidden" r:id="rId16"/>
    <sheet name="MSA_Title_List" sheetId="31" r:id="rId17"/>
    <sheet name="KO Listing" sheetId="29" r:id="rId18"/>
    <sheet name="MSA Lists" sheetId="2" state="hidden" r:id="rId19"/>
    <sheet name="Occupation Structure" sheetId="23" state="hidden" r:id="rId20"/>
  </sheets>
  <externalReferences>
    <externalReference r:id="rId21"/>
  </externalReferences>
  <definedNames>
    <definedName name="Admin_Support_Clerical">'Occupation Structure'!$A$2:$A$83</definedName>
    <definedName name="Alabama">'MSA Lists'!$C$1:$C$14</definedName>
    <definedName name="Alaska">'MSA Lists'!$D$1:$D$3</definedName>
    <definedName name="Arizona">'MSA Lists'!$E$1:$E$8</definedName>
    <definedName name="Arkansas">'MSA Lists'!$F$1:$F$9</definedName>
    <definedName name="CAGE">INDIRECT('Defined Lists'!$B$3)</definedName>
    <definedName name="California">'MSA Lists'!$G$1:$G$27</definedName>
    <definedName name="CLIN_Description">INDIRECT('Defined Lists'!$E$3)</definedName>
    <definedName name="CLIN_SLIN">INDIRECT('Defined Lists'!$D$3)</definedName>
    <definedName name="Colorado">'MSA Lists'!$H$1:$H$8</definedName>
    <definedName name="Company_Name">INDIRECT('Defined Lists'!$A$3)</definedName>
    <definedName name="Connecticut">'MSA Lists'!$I$1:$I$9</definedName>
    <definedName name="Contract_Number">'Invoice Summary'!$B$2</definedName>
    <definedName name="Delaware">'MSA Lists'!$J$1:$J$4</definedName>
    <definedName name="District_of_Columbia">'MSA Lists'!$K$1:$K$2</definedName>
    <definedName name="Division_List">#REF!</definedName>
    <definedName name="DivList">#REF!</definedName>
    <definedName name="Engineer_Scientist">'Occupation Structure'!$G$2:$G$53</definedName>
    <definedName name="First_Date_Invoiced_Cost_Incurred">'Invoice Summary'!$F$2</definedName>
    <definedName name="Florida">'MSA Lists'!$L$1:$L$23</definedName>
    <definedName name="Foreign_Countries">'MSA Lists'!$B$2:$B$250</definedName>
    <definedName name="Georgia">'MSA Lists'!$M$1:$M$16</definedName>
    <definedName name="Guam">'MSA Lists'!$BB$1</definedName>
    <definedName name="Hawaii">'MSA Lists'!$N$1:$N$3</definedName>
    <definedName name="Idaho">'MSA Lists'!$O$1:$O$8</definedName>
    <definedName name="Illinois">'MSA Lists'!$P$1:$P$14</definedName>
    <definedName name="Indiana">'MSA Lists'!$Q$1:$Q$16</definedName>
    <definedName name="Information_Technology">'Occupation Structure'!$E$2:$E$46</definedName>
    <definedName name="Invoice_Cage">INDIRECT('Invoiced Labor'!$B$2)</definedName>
    <definedName name="Invoice_CLIN_SLIN">INDIRECT('Invoiced Labor'!$D$2)</definedName>
    <definedName name="Invoice_Company">INDIRECT('Invoiced Labor'!$A$2)</definedName>
    <definedName name="Invoice_Date">'Invoice Summary'!$E$2</definedName>
    <definedName name="Invoice_Direct_Cost">INDIRECT('Invoiced Labor'!$N$2)</definedName>
    <definedName name="Invoice_Hours">INDIRECT('Invoiced Labor'!$M$2)</definedName>
    <definedName name="Invoice_Labor_Category">INDIRECT('Invoiced Labor'!$F$2)</definedName>
    <definedName name="Invoice_LCAT_ID">INDIRECT('Invoiced Labor'!$G$2)</definedName>
    <definedName name="Invoice_MSA_Code">INDIRECT('Invoiced Labor'!$K$2)</definedName>
    <definedName name="Invoice_Number">'Invoice Summary'!$D$2</definedName>
    <definedName name="Invoice_Prime_Sub">INDIRECT('Invoiced Labor'!$C$2)</definedName>
    <definedName name="Invoice_Site">INDIRECT('Invoiced Labor'!$H$2)</definedName>
    <definedName name="Invoice_Total_Cost">INDIRECT('Invoiced Labor'!$O$2)</definedName>
    <definedName name="Invoice_Unique_Employee_ID">INDIRECT('Invoiced Labor'!$L$2)</definedName>
    <definedName name="Iowa">'MSA Lists'!$R$1:$R$10</definedName>
    <definedName name="Kansas">'MSA Lists'!$S$1:$S$7</definedName>
    <definedName name="Kentucky">'MSA Lists'!$T$1:$T$6</definedName>
    <definedName name="KO_KS_List">#REF!</definedName>
    <definedName name="Last_Date_Invoiced_Cost_Incurred">'Invoice Summary'!$G$2</definedName>
    <definedName name="LCAT_ID">INDIRECT('LCAT List'!$A$2)</definedName>
    <definedName name="LCAT_Name">INDIRECT('LCAT List'!$B$2)</definedName>
    <definedName name="LCAT_Section">INDIRECT('LCAT List'!$C$2)</definedName>
    <definedName name="LCAT_Type">'Occupation Structure'!$A$1:$H$1</definedName>
    <definedName name="Louisiana">'MSA Lists'!$U$1:$U$6</definedName>
    <definedName name="Maine">'MSA Lists'!$V$1:$V$6</definedName>
    <definedName name="Major_Subordinate_Command">'Invoice Summary'!$I$2</definedName>
    <definedName name="Major_Subordinate_Directorate">'Invoice Summary'!$J$2</definedName>
    <definedName name="Maryland">'MSA Lists'!$W$1:$W$8</definedName>
    <definedName name="Massachusetts">'MSA Lists'!$X$1:$X$9</definedName>
    <definedName name="Michigan">'MSA Lists'!$Y$1:$Y$16</definedName>
    <definedName name="Minnesota">'MSA Lists'!$Z$1:$Z$9</definedName>
    <definedName name="Mississippi">'MSA Lists'!$AA$1:$AA$5</definedName>
    <definedName name="Missouri">'MSA Lists'!$AB$1:$AB$10</definedName>
    <definedName name="Montana">'MSA Lists'!$AC$1:$AC$4</definedName>
    <definedName name="MSA_Code">INDIRECT('MSA Codes'!$A$2)</definedName>
    <definedName name="MSA_Title">INDIRECT('MSA Codes'!$B$2)</definedName>
    <definedName name="MSA_Title_List">MSA_Title_List!$B$2:$B$643</definedName>
    <definedName name="Nebraska">'MSA Lists'!$AD$1:$AD$5</definedName>
    <definedName name="Nevada">'MSA Lists'!$AE$1:$AE$4</definedName>
    <definedName name="New_Hampshire">'MSA Lists'!$AF$1:$AF$5</definedName>
    <definedName name="New_Jersey">'MSA Lists'!$AG$1:$AG$8</definedName>
    <definedName name="New_Mexico">'MSA Lists'!$AH$1:$AH$5</definedName>
    <definedName name="New_York">'MSA Lists'!$AI$1:$AI$13</definedName>
    <definedName name="North_Carolina">'MSA Lists'!$AJ$1:$AJ$18</definedName>
    <definedName name="North_Dakota">'MSA Lists'!$AK$1:$AK$4</definedName>
    <definedName name="Ohio">'MSA Lists'!$AL$1:$AL$15</definedName>
    <definedName name="Oklahoma">'MSA Lists'!$AM$1:$AM$6</definedName>
    <definedName name="Order_Number">'Invoice Summary'!$C$2</definedName>
    <definedName name="Oregon">'MSA Lists'!$AN$1:$AN$9</definedName>
    <definedName name="Other">'Occupation Structure'!$F$2:$F$64</definedName>
    <definedName name="PCO_List">'KO Listing'!$D$5:$D$984</definedName>
    <definedName name="Pennsylvania">'MSA Lists'!$AO$1:$AO$21</definedName>
    <definedName name="Period_of_Performance">'Invoice Summary'!$H$2</definedName>
    <definedName name="Prime_Sub">INDIRECT('Defined Lists'!$C$3)</definedName>
    <definedName name="Prime_SubList">#REF!</definedName>
    <definedName name="PrimeSubList">'[1]Indiv. LCAT Comparison'!$BC$2:$BC$3</definedName>
    <definedName name="Professional">'Occupation Structure'!$B$2:$B$73</definedName>
    <definedName name="Proposed_CAGE">INDIRECT('Proposed Labor'!$B$2)</definedName>
    <definedName name="Proposed_Company">INDIRECT('Proposed Labor'!$A$2)</definedName>
    <definedName name="Proposed_Direct_Cost" localSheetId="16">INDIRECT('Proposed Labor'!$K$2)</definedName>
    <definedName name="Proposed_Direct_Cost">INDIRECT('Proposed Labor'!$L$2)</definedName>
    <definedName name="Proposed_Hours" localSheetId="16">INDIRECT('Proposed Labor'!$J$2)</definedName>
    <definedName name="Proposed_Hours">INDIRECT('Proposed Labor'!$K$2)</definedName>
    <definedName name="Proposed_Labor_Category">INDIRECT('Proposed Labor'!$E$2)</definedName>
    <definedName name="Proposed_LCAT_ID">INDIRECT('Proposed Labor'!$F$2)</definedName>
    <definedName name="Proposed_MSA_Code" localSheetId="16">INDIRECT('Proposed Labor'!$I$2)</definedName>
    <definedName name="Proposed_MSA_Code">INDIRECT('Proposed Labor'!$J$2)</definedName>
    <definedName name="Proposed_Prime_Sub">INDIRECT('Proposed Labor'!$C$2)</definedName>
    <definedName name="Proposed_Site">INDIRECT('Proposed Labor'!$G$2)</definedName>
    <definedName name="Proposed_Total_Cost" localSheetId="16">INDIRECT('Proposed Labor'!$L$2)</definedName>
    <definedName name="Proposed_Total_Cost">INDIRECT('Proposed Labor'!$M$2)</definedName>
    <definedName name="Puerto_Rico">'MSA Lists'!$BC$1:$BC$8</definedName>
    <definedName name="Rhode_Island">'MSA Lists'!$AP$1:$AP$3</definedName>
    <definedName name="South_Carolina">'MSA Lists'!$AQ$1:$AQ$11</definedName>
    <definedName name="South_Dakota">'MSA Lists'!$AR$1:$AR$4</definedName>
    <definedName name="State">'MSA Lists'!$B$1:$BD$1</definedName>
    <definedName name="Technician">'Occupation Structure'!$D$2:$D$46</definedName>
    <definedName name="Tennessee">'MSA Lists'!$AS$1:$AS$11</definedName>
    <definedName name="Texas">'MSA Lists'!$AT$1:$AT$26</definedName>
    <definedName name="U.S.">'MSA Lists'!$A$1</definedName>
    <definedName name="UEI_List">#REF!</definedName>
    <definedName name="Undetermined">'Occupation Structure'!$H$2:$H$31</definedName>
    <definedName name="Utah">'MSA Lists'!$AU$1:$AU$6</definedName>
    <definedName name="Vermont">'MSA Lists'!$AV$1:$AV$2</definedName>
    <definedName name="Virgin_Islands">'MSA Lists'!$BD$1</definedName>
    <definedName name="Virginia">'MSA Lists'!$AW$1:$AW$12</definedName>
    <definedName name="Wage">'Occupation Structure'!$C$2:$C$227</definedName>
    <definedName name="Washington">'MSA Lists'!$AX$1:$AX$14</definedName>
    <definedName name="West_Virginia">'MSA Lists'!$AY$1:$AY$12</definedName>
    <definedName name="Wisconsin">'MSA Lists'!$AZ$1:$AZ$16</definedName>
    <definedName name="Wyoming">'MSA Lists'!$BA$1:$BA$3</definedName>
    <definedName name="YesNoLis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501" i="25" l="1"/>
  <c r="R3502" i="25"/>
  <c r="R3503" i="25"/>
  <c r="R3504" i="25"/>
  <c r="R3505" i="25"/>
  <c r="R3506" i="25"/>
  <c r="R3507" i="25"/>
  <c r="R3508" i="25"/>
  <c r="R3509" i="25"/>
  <c r="R3510" i="25"/>
  <c r="R3511" i="25"/>
  <c r="R3512" i="25"/>
  <c r="R3513" i="25"/>
  <c r="R3514" i="25"/>
  <c r="R3515" i="25"/>
  <c r="R3516" i="25"/>
  <c r="R3517" i="25"/>
  <c r="R3518" i="25"/>
  <c r="R3519" i="25"/>
  <c r="R3520" i="25"/>
  <c r="R3521" i="25"/>
  <c r="R3522" i="25"/>
  <c r="R3523" i="25"/>
  <c r="R3524" i="25"/>
  <c r="R3525" i="25"/>
  <c r="R3526" i="25"/>
  <c r="R3527" i="25"/>
  <c r="R3528" i="25"/>
  <c r="R3529" i="25"/>
  <c r="R3530" i="25"/>
  <c r="R3531" i="25"/>
  <c r="R3532" i="25"/>
  <c r="R3533" i="25"/>
  <c r="R3534" i="25"/>
  <c r="R3535" i="25"/>
  <c r="R3536" i="25"/>
  <c r="R3537" i="25"/>
  <c r="R3538" i="25"/>
  <c r="R3539" i="25"/>
  <c r="R3540" i="25"/>
  <c r="R3541" i="25"/>
  <c r="R3542" i="25"/>
  <c r="R3543" i="25"/>
  <c r="R3544" i="25"/>
  <c r="R3545" i="25"/>
  <c r="R3546" i="25"/>
  <c r="R3547" i="25"/>
  <c r="R3548" i="25"/>
  <c r="R3549" i="25"/>
  <c r="R3550" i="25"/>
  <c r="R3551" i="25"/>
  <c r="R3552" i="25"/>
  <c r="R3553" i="25"/>
  <c r="R3554" i="25"/>
  <c r="R3555" i="25"/>
  <c r="R3556" i="25"/>
  <c r="R3557" i="25"/>
  <c r="R3558" i="25"/>
  <c r="R3559" i="25"/>
  <c r="R3560" i="25"/>
  <c r="R3561" i="25"/>
  <c r="R3562" i="25"/>
  <c r="R3563" i="25"/>
  <c r="R3564" i="25"/>
  <c r="R3565" i="25"/>
  <c r="R3566" i="25"/>
  <c r="R3567" i="25"/>
  <c r="R3568" i="25"/>
  <c r="R3569" i="25"/>
  <c r="R3570" i="25"/>
  <c r="R3571" i="25"/>
  <c r="R3572" i="25"/>
  <c r="R3573" i="25"/>
  <c r="R3574" i="25"/>
  <c r="R3575" i="25"/>
  <c r="R3576" i="25"/>
  <c r="R3577" i="25"/>
  <c r="R3578" i="25"/>
  <c r="R3579" i="25"/>
  <c r="R3580" i="25"/>
  <c r="R3581" i="25"/>
  <c r="R3582" i="25"/>
  <c r="R3583" i="25"/>
  <c r="R3584" i="25"/>
  <c r="R3585" i="25"/>
  <c r="R3586" i="25"/>
  <c r="R3587" i="25"/>
  <c r="R3588" i="25"/>
  <c r="R3589" i="25"/>
  <c r="R3590" i="25"/>
  <c r="R3591" i="25"/>
  <c r="R3592" i="25"/>
  <c r="R3593" i="25"/>
  <c r="R3594" i="25"/>
  <c r="R3595" i="25"/>
  <c r="R3596" i="25"/>
  <c r="R3597" i="25"/>
  <c r="R3598" i="25"/>
  <c r="R3599" i="25"/>
  <c r="R3600" i="25"/>
  <c r="R3601" i="25"/>
  <c r="R3602" i="25"/>
  <c r="R3603" i="25"/>
  <c r="R3604" i="25"/>
  <c r="R3605" i="25"/>
  <c r="R3606" i="25"/>
  <c r="R3607" i="25"/>
  <c r="R3608" i="25"/>
  <c r="R3609" i="25"/>
  <c r="R3610" i="25"/>
  <c r="R3611" i="25"/>
  <c r="R3612" i="25"/>
  <c r="R3613" i="25"/>
  <c r="R3614" i="25"/>
  <c r="R3615" i="25"/>
  <c r="R3616" i="25"/>
  <c r="R3617" i="25"/>
  <c r="R3618" i="25"/>
  <c r="R3619" i="25"/>
  <c r="R3620" i="25"/>
  <c r="R3621" i="25"/>
  <c r="R3622" i="25"/>
  <c r="R3623" i="25"/>
  <c r="R3624" i="25"/>
  <c r="R3625" i="25"/>
  <c r="R3626" i="25"/>
  <c r="R3627" i="25"/>
  <c r="R3628" i="25"/>
  <c r="R3629" i="25"/>
  <c r="R3630" i="25"/>
  <c r="R3631" i="25"/>
  <c r="R3632" i="25"/>
  <c r="R3633" i="25"/>
  <c r="R3634" i="25"/>
  <c r="R3635" i="25"/>
  <c r="R3636" i="25"/>
  <c r="R3637" i="25"/>
  <c r="R3638" i="25"/>
  <c r="R3639" i="25"/>
  <c r="R3640" i="25"/>
  <c r="R3641" i="25"/>
  <c r="R3642" i="25"/>
  <c r="R3643" i="25"/>
  <c r="R3644" i="25"/>
  <c r="R3645" i="25"/>
  <c r="R3646" i="25"/>
  <c r="R3647" i="25"/>
  <c r="R3648" i="25"/>
  <c r="R3649" i="25"/>
  <c r="R3650" i="25"/>
  <c r="R3651" i="25"/>
  <c r="R3652" i="25"/>
  <c r="R3653" i="25"/>
  <c r="R3654" i="25"/>
  <c r="R3655" i="25"/>
  <c r="R3656" i="25"/>
  <c r="R3657" i="25"/>
  <c r="R3658" i="25"/>
  <c r="R3659" i="25"/>
  <c r="R3660" i="25"/>
  <c r="R3661" i="25"/>
  <c r="R3662" i="25"/>
  <c r="R3663" i="25"/>
  <c r="R3664" i="25"/>
  <c r="R3665" i="25"/>
  <c r="R3666" i="25"/>
  <c r="R3667" i="25"/>
  <c r="R3668" i="25"/>
  <c r="R3669" i="25"/>
  <c r="R3670" i="25"/>
  <c r="R3671" i="25"/>
  <c r="R3672" i="25"/>
  <c r="R3673" i="25"/>
  <c r="R3674" i="25"/>
  <c r="R3675" i="25"/>
  <c r="R3676" i="25"/>
  <c r="R3677" i="25"/>
  <c r="R3678" i="25"/>
  <c r="R3679" i="25"/>
  <c r="R3680" i="25"/>
  <c r="R3681" i="25"/>
  <c r="R3682" i="25"/>
  <c r="R3683" i="25"/>
  <c r="R3684" i="25"/>
  <c r="R3685" i="25"/>
  <c r="R3686" i="25"/>
  <c r="R3687" i="25"/>
  <c r="R3688" i="25"/>
  <c r="R3689" i="25"/>
  <c r="R3690" i="25"/>
  <c r="R3691" i="25"/>
  <c r="R3692" i="25"/>
  <c r="R3693" i="25"/>
  <c r="R3694" i="25"/>
  <c r="R3695" i="25"/>
  <c r="R3696" i="25"/>
  <c r="R3697" i="25"/>
  <c r="R3698" i="25"/>
  <c r="R3699" i="25"/>
  <c r="R3700" i="25"/>
  <c r="R3701" i="25"/>
  <c r="R3702" i="25"/>
  <c r="R3703" i="25"/>
  <c r="R3704" i="25"/>
  <c r="R3705" i="25"/>
  <c r="R3706" i="25"/>
  <c r="R3707" i="25"/>
  <c r="R3708" i="25"/>
  <c r="R3709" i="25"/>
  <c r="R3710" i="25"/>
  <c r="R3711" i="25"/>
  <c r="R3712" i="25"/>
  <c r="R3713" i="25"/>
  <c r="R3714" i="25"/>
  <c r="R3715" i="25"/>
  <c r="R3716" i="25"/>
  <c r="R3717" i="25"/>
  <c r="R3718" i="25"/>
  <c r="R3719" i="25"/>
  <c r="R3720" i="25"/>
  <c r="R3721" i="25"/>
  <c r="R3722" i="25"/>
  <c r="R3723" i="25"/>
  <c r="R3724" i="25"/>
  <c r="R3725" i="25"/>
  <c r="R3726" i="25"/>
  <c r="R3727" i="25"/>
  <c r="R3728" i="25"/>
  <c r="R3729" i="25"/>
  <c r="R3730" i="25"/>
  <c r="R3731" i="25"/>
  <c r="R3732" i="25"/>
  <c r="R3733" i="25"/>
  <c r="R3734" i="25"/>
  <c r="R3735" i="25"/>
  <c r="R3736" i="25"/>
  <c r="R3737" i="25"/>
  <c r="R3738" i="25"/>
  <c r="R3739" i="25"/>
  <c r="R3740" i="25"/>
  <c r="R3741" i="25"/>
  <c r="R3742" i="25"/>
  <c r="R3743" i="25"/>
  <c r="R3744" i="25"/>
  <c r="R3745" i="25"/>
  <c r="R3746" i="25"/>
  <c r="R3747" i="25"/>
  <c r="R3748" i="25"/>
  <c r="R3749" i="25"/>
  <c r="R3750" i="25"/>
  <c r="R3751" i="25"/>
  <c r="R3752" i="25"/>
  <c r="R3753" i="25"/>
  <c r="R3754" i="25"/>
  <c r="R3755" i="25"/>
  <c r="R3756" i="25"/>
  <c r="R3757" i="25"/>
  <c r="R3758" i="25"/>
  <c r="R3759" i="25"/>
  <c r="R3760" i="25"/>
  <c r="R3761" i="25"/>
  <c r="R3762" i="25"/>
  <c r="R3763" i="25"/>
  <c r="R3764" i="25"/>
  <c r="R3765" i="25"/>
  <c r="R3766" i="25"/>
  <c r="R3767" i="25"/>
  <c r="R3768" i="25"/>
  <c r="R3769" i="25"/>
  <c r="R3770" i="25"/>
  <c r="R3771" i="25"/>
  <c r="R3772" i="25"/>
  <c r="R3773" i="25"/>
  <c r="R3774" i="25"/>
  <c r="R3775" i="25"/>
  <c r="R3776" i="25"/>
  <c r="R3777" i="25"/>
  <c r="R3778" i="25"/>
  <c r="R3779" i="25"/>
  <c r="R3780" i="25"/>
  <c r="R3781" i="25"/>
  <c r="R3782" i="25"/>
  <c r="R3783" i="25"/>
  <c r="R3784" i="25"/>
  <c r="R3785" i="25"/>
  <c r="R3786" i="25"/>
  <c r="R3787" i="25"/>
  <c r="R3788" i="25"/>
  <c r="R3789" i="25"/>
  <c r="R3790" i="25"/>
  <c r="R3791" i="25"/>
  <c r="R3792" i="25"/>
  <c r="R3793" i="25"/>
  <c r="R3794" i="25"/>
  <c r="R3795" i="25"/>
  <c r="R3796" i="25"/>
  <c r="R3797" i="25"/>
  <c r="R3798" i="25"/>
  <c r="R3799" i="25"/>
  <c r="R3800" i="25"/>
  <c r="R3801" i="25"/>
  <c r="R3802" i="25"/>
  <c r="R3803" i="25"/>
  <c r="R3804" i="25"/>
  <c r="R3805" i="25"/>
  <c r="R3806" i="25"/>
  <c r="R3807" i="25"/>
  <c r="R3808" i="25"/>
  <c r="R3809" i="25"/>
  <c r="R3810" i="25"/>
  <c r="R3811" i="25"/>
  <c r="R3812" i="25"/>
  <c r="R3813" i="25"/>
  <c r="R3814" i="25"/>
  <c r="R3815" i="25"/>
  <c r="R3816" i="25"/>
  <c r="R3817" i="25"/>
  <c r="R3818" i="25"/>
  <c r="R3819" i="25"/>
  <c r="R3820" i="25"/>
  <c r="R3821" i="25"/>
  <c r="R3822" i="25"/>
  <c r="R3823" i="25"/>
  <c r="R3824" i="25"/>
  <c r="R3825" i="25"/>
  <c r="R3826" i="25"/>
  <c r="R3827" i="25"/>
  <c r="R3828" i="25"/>
  <c r="R3829" i="25"/>
  <c r="R3830" i="25"/>
  <c r="R3831" i="25"/>
  <c r="R3832" i="25"/>
  <c r="R3833" i="25"/>
  <c r="R3834" i="25"/>
  <c r="R3835" i="25"/>
  <c r="R3836" i="25"/>
  <c r="R3837" i="25"/>
  <c r="R3838" i="25"/>
  <c r="R3839" i="25"/>
  <c r="R3840" i="25"/>
  <c r="R3841" i="25"/>
  <c r="R3842" i="25"/>
  <c r="R3843" i="25"/>
  <c r="R3844" i="25"/>
  <c r="R3845" i="25"/>
  <c r="R3846" i="25"/>
  <c r="R3847" i="25"/>
  <c r="R3848" i="25"/>
  <c r="R3849" i="25"/>
  <c r="R3850" i="25"/>
  <c r="R3851" i="25"/>
  <c r="R3852" i="25"/>
  <c r="R3853" i="25"/>
  <c r="R3854" i="25"/>
  <c r="R3855" i="25"/>
  <c r="R3856" i="25"/>
  <c r="R3857" i="25"/>
  <c r="R3858" i="25"/>
  <c r="R3859" i="25"/>
  <c r="R3860" i="25"/>
  <c r="R3861" i="25"/>
  <c r="R3862" i="25"/>
  <c r="R3863" i="25"/>
  <c r="R3864" i="25"/>
  <c r="R3865" i="25"/>
  <c r="R3866" i="25"/>
  <c r="R3867" i="25"/>
  <c r="R3868" i="25"/>
  <c r="R3869" i="25"/>
  <c r="R3870" i="25"/>
  <c r="R3871" i="25"/>
  <c r="R3872" i="25"/>
  <c r="R3873" i="25"/>
  <c r="R3874" i="25"/>
  <c r="R3875" i="25"/>
  <c r="R3876" i="25"/>
  <c r="R3877" i="25"/>
  <c r="R3878" i="25"/>
  <c r="R3879" i="25"/>
  <c r="R3880" i="25"/>
  <c r="R3881" i="25"/>
  <c r="R3882" i="25"/>
  <c r="R3883" i="25"/>
  <c r="R3884" i="25"/>
  <c r="R3885" i="25"/>
  <c r="R3886" i="25"/>
  <c r="R3887" i="25"/>
  <c r="R3888" i="25"/>
  <c r="R3889" i="25"/>
  <c r="R3890" i="25"/>
  <c r="R3891" i="25"/>
  <c r="R3892" i="25"/>
  <c r="R3893" i="25"/>
  <c r="R3894" i="25"/>
  <c r="R3895" i="25"/>
  <c r="R3896" i="25"/>
  <c r="R3897" i="25"/>
  <c r="R3898" i="25"/>
  <c r="R3899" i="25"/>
  <c r="R3900" i="25"/>
  <c r="R3901" i="25"/>
  <c r="R3902" i="25"/>
  <c r="R3903" i="25"/>
  <c r="R3904" i="25"/>
  <c r="R3905" i="25"/>
  <c r="R3906" i="25"/>
  <c r="R3907" i="25"/>
  <c r="R3908" i="25"/>
  <c r="R3909" i="25"/>
  <c r="R3910" i="25"/>
  <c r="R3911" i="25"/>
  <c r="R3912" i="25"/>
  <c r="R3913" i="25"/>
  <c r="R3914" i="25"/>
  <c r="R3915" i="25"/>
  <c r="R3916" i="25"/>
  <c r="R3917" i="25"/>
  <c r="R3918" i="25"/>
  <c r="R3919" i="25"/>
  <c r="R3920" i="25"/>
  <c r="R3921" i="25"/>
  <c r="R3922" i="25"/>
  <c r="R3923" i="25"/>
  <c r="R3924" i="25"/>
  <c r="R3925" i="25"/>
  <c r="R3926" i="25"/>
  <c r="R3927" i="25"/>
  <c r="R3928" i="25"/>
  <c r="R3929" i="25"/>
  <c r="R3930" i="25"/>
  <c r="R3931" i="25"/>
  <c r="R3932" i="25"/>
  <c r="R3933" i="25"/>
  <c r="R3934" i="25"/>
  <c r="R3935" i="25"/>
  <c r="R3936" i="25"/>
  <c r="R3937" i="25"/>
  <c r="R3938" i="25"/>
  <c r="R3939" i="25"/>
  <c r="R3940" i="25"/>
  <c r="R3941" i="25"/>
  <c r="R3942" i="25"/>
  <c r="R3943" i="25"/>
  <c r="R3944" i="25"/>
  <c r="R3945" i="25"/>
  <c r="R3946" i="25"/>
  <c r="R3947" i="25"/>
  <c r="R3948" i="25"/>
  <c r="R3949" i="25"/>
  <c r="R3950" i="25"/>
  <c r="R3951" i="25"/>
  <c r="R3952" i="25"/>
  <c r="R3953" i="25"/>
  <c r="R3954" i="25"/>
  <c r="R3955" i="25"/>
  <c r="R3956" i="25"/>
  <c r="R3957" i="25"/>
  <c r="R3958" i="25"/>
  <c r="R3959" i="25"/>
  <c r="R3960" i="25"/>
  <c r="R3961" i="25"/>
  <c r="R3962" i="25"/>
  <c r="R3963" i="25"/>
  <c r="R3964" i="25"/>
  <c r="R3965" i="25"/>
  <c r="R3966" i="25"/>
  <c r="R3967" i="25"/>
  <c r="R3968" i="25"/>
  <c r="R3969" i="25"/>
  <c r="R3970" i="25"/>
  <c r="R3971" i="25"/>
  <c r="R3972" i="25"/>
  <c r="R3973" i="25"/>
  <c r="R3974" i="25"/>
  <c r="R3975" i="25"/>
  <c r="R3976" i="25"/>
  <c r="R3977" i="25"/>
  <c r="R3978" i="25"/>
  <c r="R3979" i="25"/>
  <c r="R3980" i="25"/>
  <c r="R3981" i="25"/>
  <c r="R3982" i="25"/>
  <c r="R3983" i="25"/>
  <c r="R3984" i="25"/>
  <c r="R3985" i="25"/>
  <c r="R3986" i="25"/>
  <c r="R3987" i="25"/>
  <c r="R3988" i="25"/>
  <c r="R3989" i="25"/>
  <c r="R3990" i="25"/>
  <c r="R3991" i="25"/>
  <c r="R3992" i="25"/>
  <c r="R3993" i="25"/>
  <c r="R3994" i="25"/>
  <c r="R3995" i="25"/>
  <c r="R3996" i="25"/>
  <c r="R3997" i="25"/>
  <c r="R3998" i="25"/>
  <c r="R3999" i="25"/>
  <c r="R4000" i="25"/>
  <c r="R4001" i="25"/>
  <c r="R4002" i="25"/>
  <c r="R4003" i="25"/>
  <c r="R4004" i="25"/>
  <c r="R4005" i="25"/>
  <c r="R4006" i="25"/>
  <c r="R4007" i="25"/>
  <c r="R4008" i="25"/>
  <c r="R4009" i="25"/>
  <c r="R4010" i="25"/>
  <c r="R4011" i="25"/>
  <c r="R4012" i="25"/>
  <c r="R4013" i="25"/>
  <c r="R4014" i="25"/>
  <c r="R4015" i="25"/>
  <c r="R4016" i="25"/>
  <c r="R4017" i="25"/>
  <c r="R4018" i="25"/>
  <c r="R4019" i="25"/>
  <c r="R4020" i="25"/>
  <c r="R4021" i="25"/>
  <c r="R4022" i="25"/>
  <c r="R4023" i="25"/>
  <c r="R4024" i="25"/>
  <c r="R4025" i="25"/>
  <c r="R4026" i="25"/>
  <c r="R4027" i="25"/>
  <c r="R4028" i="25"/>
  <c r="R4029" i="25"/>
  <c r="R4030" i="25"/>
  <c r="R4031" i="25"/>
  <c r="R4032" i="25"/>
  <c r="R4033" i="25"/>
  <c r="R4034" i="25"/>
  <c r="R4035" i="25"/>
  <c r="R4036" i="25"/>
  <c r="R4037" i="25"/>
  <c r="R4038" i="25"/>
  <c r="R4039" i="25"/>
  <c r="R4040" i="25"/>
  <c r="R4041" i="25"/>
  <c r="R4042" i="25"/>
  <c r="R4043" i="25"/>
  <c r="R4044" i="25"/>
  <c r="R4045" i="25"/>
  <c r="R4046" i="25"/>
  <c r="R4047" i="25"/>
  <c r="R4048" i="25"/>
  <c r="R4049" i="25"/>
  <c r="R4050" i="25"/>
  <c r="R4051" i="25"/>
  <c r="R4052" i="25"/>
  <c r="R4053" i="25"/>
  <c r="R4054" i="25"/>
  <c r="R4055" i="25"/>
  <c r="R4056" i="25"/>
  <c r="R4057" i="25"/>
  <c r="R4058" i="25"/>
  <c r="R4059" i="25"/>
  <c r="R4060" i="25"/>
  <c r="R4061" i="25"/>
  <c r="R4062" i="25"/>
  <c r="R4063" i="25"/>
  <c r="R4064" i="25"/>
  <c r="R4065" i="25"/>
  <c r="R4066" i="25"/>
  <c r="R4067" i="25"/>
  <c r="R4068" i="25"/>
  <c r="R4069" i="25"/>
  <c r="R4070" i="25"/>
  <c r="R4071" i="25"/>
  <c r="R4072" i="25"/>
  <c r="R4073" i="25"/>
  <c r="R4074" i="25"/>
  <c r="R4075" i="25"/>
  <c r="R4076" i="25"/>
  <c r="R4077" i="25"/>
  <c r="R4078" i="25"/>
  <c r="R4079" i="25"/>
  <c r="R4080" i="25"/>
  <c r="R4081" i="25"/>
  <c r="R4082" i="25"/>
  <c r="R4083" i="25"/>
  <c r="R4084" i="25"/>
  <c r="R4085" i="25"/>
  <c r="R4086" i="25"/>
  <c r="R4087" i="25"/>
  <c r="R4088" i="25"/>
  <c r="R4089" i="25"/>
  <c r="R4090" i="25"/>
  <c r="R4091" i="25"/>
  <c r="R4092" i="25"/>
  <c r="R4093" i="25"/>
  <c r="R4094" i="25"/>
  <c r="R4095" i="25"/>
  <c r="R4096" i="25"/>
  <c r="R4097" i="25"/>
  <c r="R4098" i="25"/>
  <c r="R4099" i="25"/>
  <c r="R4100" i="25"/>
  <c r="R4101" i="25"/>
  <c r="R4102" i="25"/>
  <c r="R4103" i="25"/>
  <c r="R4104" i="25"/>
  <c r="R4105" i="25"/>
  <c r="R4106" i="25"/>
  <c r="R4107" i="25"/>
  <c r="R4108" i="25"/>
  <c r="R4109" i="25"/>
  <c r="R4110" i="25"/>
  <c r="R4111" i="25"/>
  <c r="R4112" i="25"/>
  <c r="R4113" i="25"/>
  <c r="R4114" i="25"/>
  <c r="R4115" i="25"/>
  <c r="R4116" i="25"/>
  <c r="R4117" i="25"/>
  <c r="R4118" i="25"/>
  <c r="R4119" i="25"/>
  <c r="R4120" i="25"/>
  <c r="R4121" i="25"/>
  <c r="R4122" i="25"/>
  <c r="R4123" i="25"/>
  <c r="R4124" i="25"/>
  <c r="R4125" i="25"/>
  <c r="R4126" i="25"/>
  <c r="R4127" i="25"/>
  <c r="R4128" i="25"/>
  <c r="R4129" i="25"/>
  <c r="R4130" i="25"/>
  <c r="R4131" i="25"/>
  <c r="R4132" i="25"/>
  <c r="R4133" i="25"/>
  <c r="R4134" i="25"/>
  <c r="R4135" i="25"/>
  <c r="R4136" i="25"/>
  <c r="R4137" i="25"/>
  <c r="R4138" i="25"/>
  <c r="R4139" i="25"/>
  <c r="R4140" i="25"/>
  <c r="R4141" i="25"/>
  <c r="R4142" i="25"/>
  <c r="R4143" i="25"/>
  <c r="R4144" i="25"/>
  <c r="R4145" i="25"/>
  <c r="R4146" i="25"/>
  <c r="R4147" i="25"/>
  <c r="R4148" i="25"/>
  <c r="R4149" i="25"/>
  <c r="R4150" i="25"/>
  <c r="R4151" i="25"/>
  <c r="R4152" i="25"/>
  <c r="R4153" i="25"/>
  <c r="R4154" i="25"/>
  <c r="R4155" i="25"/>
  <c r="R4156" i="25"/>
  <c r="R4157" i="25"/>
  <c r="R4158" i="25"/>
  <c r="R4159" i="25"/>
  <c r="R4160" i="25"/>
  <c r="R4161" i="25"/>
  <c r="R4162" i="25"/>
  <c r="R4163" i="25"/>
  <c r="R4164" i="25"/>
  <c r="R4165" i="25"/>
  <c r="R4166" i="25"/>
  <c r="R4167" i="25"/>
  <c r="R4168" i="25"/>
  <c r="R4169" i="25"/>
  <c r="R4170" i="25"/>
  <c r="R4171" i="25"/>
  <c r="R4172" i="25"/>
  <c r="R4173" i="25"/>
  <c r="R4174" i="25"/>
  <c r="R4175" i="25"/>
  <c r="R4176" i="25"/>
  <c r="R4177" i="25"/>
  <c r="R4178" i="25"/>
  <c r="R4179" i="25"/>
  <c r="R4180" i="25"/>
  <c r="R4181" i="25"/>
  <c r="R4182" i="25"/>
  <c r="R4183" i="25"/>
  <c r="R4184" i="25"/>
  <c r="R4185" i="25"/>
  <c r="R4186" i="25"/>
  <c r="R4187" i="25"/>
  <c r="R4188" i="25"/>
  <c r="R4189" i="25"/>
  <c r="R4190" i="25"/>
  <c r="R4191" i="25"/>
  <c r="R4192" i="25"/>
  <c r="R4193" i="25"/>
  <c r="R4194" i="25"/>
  <c r="R4195" i="25"/>
  <c r="R4196" i="25"/>
  <c r="R4197" i="25"/>
  <c r="R4198" i="25"/>
  <c r="R4199" i="25"/>
  <c r="R4200" i="25"/>
  <c r="R4201" i="25"/>
  <c r="R4202" i="25"/>
  <c r="R4203" i="25"/>
  <c r="R4204" i="25"/>
  <c r="R4205" i="25"/>
  <c r="R4206" i="25"/>
  <c r="R4207" i="25"/>
  <c r="R4208" i="25"/>
  <c r="R4209" i="25"/>
  <c r="R4210" i="25"/>
  <c r="R4211" i="25"/>
  <c r="R4212" i="25"/>
  <c r="R4213" i="25"/>
  <c r="R4214" i="25"/>
  <c r="R4215" i="25"/>
  <c r="R4216" i="25"/>
  <c r="R4217" i="25"/>
  <c r="R4218" i="25"/>
  <c r="R4219" i="25"/>
  <c r="R4220" i="25"/>
  <c r="R4221" i="25"/>
  <c r="R4222" i="25"/>
  <c r="R4223" i="25"/>
  <c r="R4224" i="25"/>
  <c r="R4225" i="25"/>
  <c r="R4226" i="25"/>
  <c r="R4227" i="25"/>
  <c r="R4228" i="25"/>
  <c r="R4229" i="25"/>
  <c r="R4230" i="25"/>
  <c r="R4231" i="25"/>
  <c r="R4232" i="25"/>
  <c r="R4233" i="25"/>
  <c r="R4234" i="25"/>
  <c r="R4235" i="25"/>
  <c r="R4236" i="25"/>
  <c r="R4237" i="25"/>
  <c r="R4238" i="25"/>
  <c r="R4239" i="25"/>
  <c r="R4240" i="25"/>
  <c r="R4241" i="25"/>
  <c r="R4242" i="25"/>
  <c r="R4243" i="25"/>
  <c r="R4244" i="25"/>
  <c r="R4245" i="25"/>
  <c r="R4246" i="25"/>
  <c r="R4247" i="25"/>
  <c r="R4248" i="25"/>
  <c r="R4249" i="25"/>
  <c r="R4250" i="25"/>
  <c r="R4251" i="25"/>
  <c r="R4252" i="25"/>
  <c r="R4253" i="25"/>
  <c r="R4254" i="25"/>
  <c r="R4255" i="25"/>
  <c r="R4256" i="25"/>
  <c r="R4257" i="25"/>
  <c r="R4258" i="25"/>
  <c r="R4259" i="25"/>
  <c r="R4260" i="25"/>
  <c r="R4261" i="25"/>
  <c r="R4262" i="25"/>
  <c r="R4263" i="25"/>
  <c r="R4264" i="25"/>
  <c r="R4265" i="25"/>
  <c r="R4266" i="25"/>
  <c r="R4267" i="25"/>
  <c r="R4268" i="25"/>
  <c r="R4269" i="25"/>
  <c r="R4270" i="25"/>
  <c r="R4271" i="25"/>
  <c r="R4272" i="25"/>
  <c r="R4273" i="25"/>
  <c r="R4274" i="25"/>
  <c r="R4275" i="25"/>
  <c r="R4276" i="25"/>
  <c r="R4277" i="25"/>
  <c r="R4278" i="25"/>
  <c r="R4279" i="25"/>
  <c r="R4280" i="25"/>
  <c r="R4281" i="25"/>
  <c r="R4282" i="25"/>
  <c r="R4283" i="25"/>
  <c r="R4284" i="25"/>
  <c r="R4285" i="25"/>
  <c r="R4286" i="25"/>
  <c r="R4287" i="25"/>
  <c r="R4288" i="25"/>
  <c r="R4289" i="25"/>
  <c r="R4290" i="25"/>
  <c r="R4291" i="25"/>
  <c r="R4292" i="25"/>
  <c r="R4293" i="25"/>
  <c r="R4294" i="25"/>
  <c r="R4295" i="25"/>
  <c r="R4296" i="25"/>
  <c r="R4297" i="25"/>
  <c r="R4298" i="25"/>
  <c r="R4299" i="25"/>
  <c r="R4300" i="25"/>
  <c r="R4301" i="25"/>
  <c r="R4302" i="25"/>
  <c r="R4303" i="25"/>
  <c r="R4304" i="25"/>
  <c r="R4305" i="25"/>
  <c r="R4306" i="25"/>
  <c r="R4307" i="25"/>
  <c r="R4308" i="25"/>
  <c r="R4309" i="25"/>
  <c r="R4310" i="25"/>
  <c r="R4311" i="25"/>
  <c r="R4312" i="25"/>
  <c r="R4313" i="25"/>
  <c r="R4314" i="25"/>
  <c r="R4315" i="25"/>
  <c r="R4316" i="25"/>
  <c r="R4317" i="25"/>
  <c r="R4318" i="25"/>
  <c r="R4319" i="25"/>
  <c r="R4320" i="25"/>
  <c r="R4321" i="25"/>
  <c r="R4322" i="25"/>
  <c r="R4323" i="25"/>
  <c r="R4324" i="25"/>
  <c r="R4325" i="25"/>
  <c r="R4326" i="25"/>
  <c r="R4327" i="25"/>
  <c r="R4328" i="25"/>
  <c r="R4329" i="25"/>
  <c r="R4330" i="25"/>
  <c r="R4331" i="25"/>
  <c r="R4332" i="25"/>
  <c r="R4333" i="25"/>
  <c r="R4334" i="25"/>
  <c r="R4335" i="25"/>
  <c r="R4336" i="25"/>
  <c r="R4337" i="25"/>
  <c r="R4338" i="25"/>
  <c r="R4339" i="25"/>
  <c r="R4340" i="25"/>
  <c r="R4341" i="25"/>
  <c r="R4342" i="25"/>
  <c r="R4343" i="25"/>
  <c r="R4344" i="25"/>
  <c r="R4345" i="25"/>
  <c r="R4346" i="25"/>
  <c r="R4347" i="25"/>
  <c r="R4348" i="25"/>
  <c r="R4349" i="25"/>
  <c r="R4350" i="25"/>
  <c r="R4351" i="25"/>
  <c r="R4352" i="25"/>
  <c r="R4353" i="25"/>
  <c r="R4354" i="25"/>
  <c r="R4355" i="25"/>
  <c r="R4356" i="25"/>
  <c r="R4357" i="25"/>
  <c r="R4358" i="25"/>
  <c r="R4359" i="25"/>
  <c r="R4360" i="25"/>
  <c r="R4361" i="25"/>
  <c r="R4362" i="25"/>
  <c r="R4363" i="25"/>
  <c r="R4364" i="25"/>
  <c r="R4365" i="25"/>
  <c r="R4366" i="25"/>
  <c r="R4367" i="25"/>
  <c r="R4368" i="25"/>
  <c r="R4369" i="25"/>
  <c r="R4370" i="25"/>
  <c r="R4371" i="25"/>
  <c r="R4372" i="25"/>
  <c r="R4373" i="25"/>
  <c r="R4374" i="25"/>
  <c r="R4375" i="25"/>
  <c r="R4376" i="25"/>
  <c r="R4377" i="25"/>
  <c r="R4378" i="25"/>
  <c r="R4379" i="25"/>
  <c r="R4380" i="25"/>
  <c r="R4381" i="25"/>
  <c r="R4382" i="25"/>
  <c r="R4383" i="25"/>
  <c r="R4384" i="25"/>
  <c r="R4385" i="25"/>
  <c r="R4386" i="25"/>
  <c r="R4387" i="25"/>
  <c r="R4388" i="25"/>
  <c r="R4389" i="25"/>
  <c r="R4390" i="25"/>
  <c r="R4391" i="25"/>
  <c r="R4392" i="25"/>
  <c r="R4393" i="25"/>
  <c r="R4394" i="25"/>
  <c r="R4395" i="25"/>
  <c r="R4396" i="25"/>
  <c r="R4397" i="25"/>
  <c r="R4398" i="25"/>
  <c r="R4399" i="25"/>
  <c r="R4400" i="25"/>
  <c r="R4401" i="25"/>
  <c r="R4402" i="25"/>
  <c r="R4403" i="25"/>
  <c r="R4404" i="25"/>
  <c r="R4405" i="25"/>
  <c r="R4406" i="25"/>
  <c r="R4407" i="25"/>
  <c r="R4408" i="25"/>
  <c r="R4409" i="25"/>
  <c r="R4410" i="25"/>
  <c r="R4411" i="25"/>
  <c r="R4412" i="25"/>
  <c r="R4413" i="25"/>
  <c r="R4414" i="25"/>
  <c r="R4415" i="25"/>
  <c r="R4416" i="25"/>
  <c r="R4417" i="25"/>
  <c r="R4418" i="25"/>
  <c r="R4419" i="25"/>
  <c r="R4420" i="25"/>
  <c r="R4421" i="25"/>
  <c r="R4422" i="25"/>
  <c r="R4423" i="25"/>
  <c r="R4424" i="25"/>
  <c r="R4425" i="25"/>
  <c r="R4426" i="25"/>
  <c r="R4427" i="25"/>
  <c r="R4428" i="25"/>
  <c r="R4429" i="25"/>
  <c r="R4430" i="25"/>
  <c r="R4431" i="25"/>
  <c r="R4432" i="25"/>
  <c r="R4433" i="25"/>
  <c r="R4434" i="25"/>
  <c r="R4435" i="25"/>
  <c r="R4436" i="25"/>
  <c r="R4437" i="25"/>
  <c r="R4438" i="25"/>
  <c r="R4439" i="25"/>
  <c r="R4440" i="25"/>
  <c r="R4441" i="25"/>
  <c r="R4442" i="25"/>
  <c r="R4443" i="25"/>
  <c r="R4444" i="25"/>
  <c r="R4445" i="25"/>
  <c r="R4446" i="25"/>
  <c r="R4447" i="25"/>
  <c r="R4448" i="25"/>
  <c r="R4449" i="25"/>
  <c r="R4450" i="25"/>
  <c r="R4451" i="25"/>
  <c r="R4452" i="25"/>
  <c r="R4453" i="25"/>
  <c r="R4454" i="25"/>
  <c r="R4455" i="25"/>
  <c r="R4456" i="25"/>
  <c r="R4457" i="25"/>
  <c r="R4458" i="25"/>
  <c r="R4459" i="25"/>
  <c r="R4460" i="25"/>
  <c r="R4461" i="25"/>
  <c r="R4462" i="25"/>
  <c r="R4463" i="25"/>
  <c r="R4464" i="25"/>
  <c r="R4465" i="25"/>
  <c r="R4466" i="25"/>
  <c r="R4467" i="25"/>
  <c r="R4468" i="25"/>
  <c r="R4469" i="25"/>
  <c r="R4470" i="25"/>
  <c r="R4471" i="25"/>
  <c r="R4472" i="25"/>
  <c r="R4473" i="25"/>
  <c r="R4474" i="25"/>
  <c r="R4475" i="25"/>
  <c r="R4476" i="25"/>
  <c r="R4477" i="25"/>
  <c r="R4478" i="25"/>
  <c r="R4479" i="25"/>
  <c r="R4480" i="25"/>
  <c r="R4481" i="25"/>
  <c r="R4482" i="25"/>
  <c r="R4483" i="25"/>
  <c r="R4484" i="25"/>
  <c r="R4485" i="25"/>
  <c r="R4486" i="25"/>
  <c r="R4487" i="25"/>
  <c r="R4488" i="25"/>
  <c r="R4489" i="25"/>
  <c r="R4490" i="25"/>
  <c r="R4491" i="25"/>
  <c r="R4492" i="25"/>
  <c r="R4493" i="25"/>
  <c r="R4494" i="25"/>
  <c r="R4495" i="25"/>
  <c r="R4496" i="25"/>
  <c r="R4497" i="25"/>
  <c r="R4498" i="25"/>
  <c r="R4499" i="25"/>
  <c r="R4500" i="25"/>
  <c r="R4501" i="25"/>
  <c r="R4502" i="25"/>
  <c r="R4503" i="25"/>
  <c r="R4504" i="25"/>
  <c r="R4505" i="25"/>
  <c r="R4506" i="25"/>
  <c r="R4507" i="25"/>
  <c r="R4508" i="25"/>
  <c r="R4509" i="25"/>
  <c r="R4510" i="25"/>
  <c r="R4511" i="25"/>
  <c r="R4512" i="25"/>
  <c r="R4513" i="25"/>
  <c r="R4514" i="25"/>
  <c r="R4515" i="25"/>
  <c r="R4516" i="25"/>
  <c r="R4517" i="25"/>
  <c r="R4518" i="25"/>
  <c r="R4519" i="25"/>
  <c r="R4520" i="25"/>
  <c r="R4521" i="25"/>
  <c r="R4522" i="25"/>
  <c r="R4523" i="25"/>
  <c r="R4524" i="25"/>
  <c r="R4525" i="25"/>
  <c r="R4526" i="25"/>
  <c r="R4527" i="25"/>
  <c r="R4528" i="25"/>
  <c r="R4529" i="25"/>
  <c r="R4530" i="25"/>
  <c r="R4531" i="25"/>
  <c r="R4532" i="25"/>
  <c r="R4533" i="25"/>
  <c r="R4534" i="25"/>
  <c r="R4535" i="25"/>
  <c r="R4536" i="25"/>
  <c r="R4537" i="25"/>
  <c r="R4538" i="25"/>
  <c r="R4539" i="25"/>
  <c r="R4540" i="25"/>
  <c r="R4541" i="25"/>
  <c r="R4542" i="25"/>
  <c r="R4543" i="25"/>
  <c r="R4544" i="25"/>
  <c r="R4545" i="25"/>
  <c r="R4546" i="25"/>
  <c r="R4547" i="25"/>
  <c r="R4548" i="25"/>
  <c r="R4549" i="25"/>
  <c r="R4550" i="25"/>
  <c r="R4551" i="25"/>
  <c r="R4552" i="25"/>
  <c r="R4553" i="25"/>
  <c r="R4554" i="25"/>
  <c r="R4555" i="25"/>
  <c r="R4556" i="25"/>
  <c r="R4557" i="25"/>
  <c r="R4558" i="25"/>
  <c r="R4559" i="25"/>
  <c r="R4560" i="25"/>
  <c r="R4561" i="25"/>
  <c r="R4562" i="25"/>
  <c r="R4563" i="25"/>
  <c r="R4564" i="25"/>
  <c r="R4565" i="25"/>
  <c r="R4566" i="25"/>
  <c r="R4567" i="25"/>
  <c r="R4568" i="25"/>
  <c r="R4569" i="25"/>
  <c r="R4570" i="25"/>
  <c r="R4571" i="25"/>
  <c r="R4572" i="25"/>
  <c r="R4573" i="25"/>
  <c r="R4574" i="25"/>
  <c r="R4575" i="25"/>
  <c r="R4576" i="25"/>
  <c r="R4577" i="25"/>
  <c r="R4578" i="25"/>
  <c r="R4579" i="25"/>
  <c r="R4580" i="25"/>
  <c r="R4581" i="25"/>
  <c r="R4582" i="25"/>
  <c r="R4583" i="25"/>
  <c r="R4584" i="25"/>
  <c r="R4585" i="25"/>
  <c r="R4586" i="25"/>
  <c r="R4587" i="25"/>
  <c r="R4588" i="25"/>
  <c r="R4589" i="25"/>
  <c r="R4590" i="25"/>
  <c r="R4591" i="25"/>
  <c r="R4592" i="25"/>
  <c r="R4593" i="25"/>
  <c r="R4594" i="25"/>
  <c r="R4595" i="25"/>
  <c r="R4596" i="25"/>
  <c r="R4597" i="25"/>
  <c r="R4598" i="25"/>
  <c r="R4599" i="25"/>
  <c r="R4600" i="25"/>
  <c r="R4601" i="25"/>
  <c r="R4602" i="25"/>
  <c r="R4603" i="25"/>
  <c r="R4604" i="25"/>
  <c r="R4605" i="25"/>
  <c r="R4606" i="25"/>
  <c r="R4607" i="25"/>
  <c r="R4608" i="25"/>
  <c r="R4609" i="25"/>
  <c r="R4610" i="25"/>
  <c r="R4611" i="25"/>
  <c r="R4612" i="25"/>
  <c r="R4613" i="25"/>
  <c r="R4614" i="25"/>
  <c r="R4615" i="25"/>
  <c r="R4616" i="25"/>
  <c r="R4617" i="25"/>
  <c r="R4618" i="25"/>
  <c r="R4619" i="25"/>
  <c r="R4620" i="25"/>
  <c r="R4621" i="25"/>
  <c r="R4622" i="25"/>
  <c r="R4623" i="25"/>
  <c r="R4624" i="25"/>
  <c r="R4625" i="25"/>
  <c r="R4626" i="25"/>
  <c r="R4627" i="25"/>
  <c r="R4628" i="25"/>
  <c r="R4629" i="25"/>
  <c r="R4630" i="25"/>
  <c r="R4631" i="25"/>
  <c r="R4632" i="25"/>
  <c r="R4633" i="25"/>
  <c r="R4634" i="25"/>
  <c r="R4635" i="25"/>
  <c r="R4636" i="25"/>
  <c r="R4637" i="25"/>
  <c r="R4638" i="25"/>
  <c r="R4639" i="25"/>
  <c r="R4640" i="25"/>
  <c r="R4641" i="25"/>
  <c r="R4642" i="25"/>
  <c r="R4643" i="25"/>
  <c r="R4644" i="25"/>
  <c r="R4645" i="25"/>
  <c r="R4646" i="25"/>
  <c r="R4647" i="25"/>
  <c r="R4648" i="25"/>
  <c r="R4649" i="25"/>
  <c r="R4650" i="25"/>
  <c r="R4651" i="25"/>
  <c r="R4652" i="25"/>
  <c r="R4653" i="25"/>
  <c r="R4654" i="25"/>
  <c r="R4655" i="25"/>
  <c r="R4656" i="25"/>
  <c r="R4657" i="25"/>
  <c r="R4658" i="25"/>
  <c r="R4659" i="25"/>
  <c r="R4660" i="25"/>
  <c r="R4661" i="25"/>
  <c r="R4662" i="25"/>
  <c r="R4663" i="25"/>
  <c r="R4664" i="25"/>
  <c r="R4665" i="25"/>
  <c r="R4666" i="25"/>
  <c r="R4667" i="25"/>
  <c r="R4668" i="25"/>
  <c r="R4669" i="25"/>
  <c r="R4670" i="25"/>
  <c r="R4671" i="25"/>
  <c r="R4672" i="25"/>
  <c r="R4673" i="25"/>
  <c r="R4674" i="25"/>
  <c r="R4675" i="25"/>
  <c r="R4676" i="25"/>
  <c r="R4677" i="25"/>
  <c r="R4678" i="25"/>
  <c r="R4679" i="25"/>
  <c r="R4680" i="25"/>
  <c r="R4681" i="25"/>
  <c r="R4682" i="25"/>
  <c r="R4683" i="25"/>
  <c r="R4684" i="25"/>
  <c r="R4685" i="25"/>
  <c r="R4686" i="25"/>
  <c r="R4687" i="25"/>
  <c r="R4688" i="25"/>
  <c r="R4689" i="25"/>
  <c r="R4690" i="25"/>
  <c r="R4691" i="25"/>
  <c r="R4692" i="25"/>
  <c r="R4693" i="25"/>
  <c r="R4694" i="25"/>
  <c r="R4695" i="25"/>
  <c r="R4696" i="25"/>
  <c r="R4697" i="25"/>
  <c r="R4698" i="25"/>
  <c r="R4699" i="25"/>
  <c r="R4700" i="25"/>
  <c r="R4701" i="25"/>
  <c r="R4702" i="25"/>
  <c r="R4703" i="25"/>
  <c r="R4704" i="25"/>
  <c r="R4705" i="25"/>
  <c r="R4706" i="25"/>
  <c r="R4707" i="25"/>
  <c r="R4708" i="25"/>
  <c r="R4709" i="25"/>
  <c r="R4710" i="25"/>
  <c r="R4711" i="25"/>
  <c r="R4712" i="25"/>
  <c r="R4713" i="25"/>
  <c r="R4714" i="25"/>
  <c r="R4715" i="25"/>
  <c r="R4716" i="25"/>
  <c r="R4717" i="25"/>
  <c r="R4718" i="25"/>
  <c r="R4719" i="25"/>
  <c r="R4720" i="25"/>
  <c r="R4721" i="25"/>
  <c r="R4722" i="25"/>
  <c r="R4723" i="25"/>
  <c r="R4724" i="25"/>
  <c r="R4725" i="25"/>
  <c r="R4726" i="25"/>
  <c r="R4727" i="25"/>
  <c r="R4728" i="25"/>
  <c r="R4729" i="25"/>
  <c r="R4730" i="25"/>
  <c r="R4731" i="25"/>
  <c r="R4732" i="25"/>
  <c r="R4733" i="25"/>
  <c r="R4734" i="25"/>
  <c r="R4735" i="25"/>
  <c r="R4736" i="25"/>
  <c r="R4737" i="25"/>
  <c r="R4738" i="25"/>
  <c r="R4739" i="25"/>
  <c r="R4740" i="25"/>
  <c r="R4741" i="25"/>
  <c r="R4742" i="25"/>
  <c r="R4743" i="25"/>
  <c r="R4744" i="25"/>
  <c r="R4745" i="25"/>
  <c r="R4746" i="25"/>
  <c r="R4747" i="25"/>
  <c r="R4748" i="25"/>
  <c r="R4749" i="25"/>
  <c r="R4750" i="25"/>
  <c r="R4751" i="25"/>
  <c r="R4752" i="25"/>
  <c r="R4753" i="25"/>
  <c r="R4754" i="25"/>
  <c r="R4755" i="25"/>
  <c r="R4756" i="25"/>
  <c r="R4757" i="25"/>
  <c r="R4758" i="25"/>
  <c r="R4759" i="25"/>
  <c r="R4760" i="25"/>
  <c r="R4761" i="25"/>
  <c r="R4762" i="25"/>
  <c r="R4763" i="25"/>
  <c r="R4764" i="25"/>
  <c r="R4765" i="25"/>
  <c r="R4766" i="25"/>
  <c r="R4767" i="25"/>
  <c r="R4768" i="25"/>
  <c r="R4769" i="25"/>
  <c r="R4770" i="25"/>
  <c r="R4771" i="25"/>
  <c r="R4772" i="25"/>
  <c r="R4773" i="25"/>
  <c r="R4774" i="25"/>
  <c r="R4775" i="25"/>
  <c r="R4776" i="25"/>
  <c r="R4777" i="25"/>
  <c r="R4778" i="25"/>
  <c r="R4779" i="25"/>
  <c r="R4780" i="25"/>
  <c r="R4781" i="25"/>
  <c r="R4782" i="25"/>
  <c r="R4783" i="25"/>
  <c r="R4784" i="25"/>
  <c r="R4785" i="25"/>
  <c r="R4786" i="25"/>
  <c r="R4787" i="25"/>
  <c r="R4788" i="25"/>
  <c r="R4789" i="25"/>
  <c r="R4790" i="25"/>
  <c r="R4791" i="25"/>
  <c r="R4792" i="25"/>
  <c r="R4793" i="25"/>
  <c r="R4794" i="25"/>
  <c r="R4795" i="25"/>
  <c r="R4796" i="25"/>
  <c r="R4797" i="25"/>
  <c r="R4798" i="25"/>
  <c r="R4799" i="25"/>
  <c r="R4800" i="25"/>
  <c r="R4801" i="25"/>
  <c r="R4802" i="25"/>
  <c r="R4803" i="25"/>
  <c r="R4804" i="25"/>
  <c r="R4805" i="25"/>
  <c r="R4806" i="25"/>
  <c r="R4807" i="25"/>
  <c r="R4808" i="25"/>
  <c r="R4809" i="25"/>
  <c r="R4810" i="25"/>
  <c r="R4811" i="25"/>
  <c r="R4812" i="25"/>
  <c r="R4813" i="25"/>
  <c r="R4814" i="25"/>
  <c r="R4815" i="25"/>
  <c r="R4816" i="25"/>
  <c r="R4817" i="25"/>
  <c r="R4818" i="25"/>
  <c r="R4819" i="25"/>
  <c r="R4820" i="25"/>
  <c r="R4821" i="25"/>
  <c r="R4822" i="25"/>
  <c r="R4823" i="25"/>
  <c r="R4824" i="25"/>
  <c r="R4825" i="25"/>
  <c r="R4826" i="25"/>
  <c r="R4827" i="25"/>
  <c r="R4828" i="25"/>
  <c r="R4829" i="25"/>
  <c r="R4830" i="25"/>
  <c r="R4831" i="25"/>
  <c r="R4832" i="25"/>
  <c r="R4833" i="25"/>
  <c r="R4834" i="25"/>
  <c r="R4835" i="25"/>
  <c r="R4836" i="25"/>
  <c r="R4837" i="25"/>
  <c r="R4838" i="25"/>
  <c r="R4839" i="25"/>
  <c r="R4840" i="25"/>
  <c r="R4841" i="25"/>
  <c r="R4842" i="25"/>
  <c r="R4843" i="25"/>
  <c r="R4844" i="25"/>
  <c r="R4845" i="25"/>
  <c r="R4846" i="25"/>
  <c r="R4847" i="25"/>
  <c r="R4848" i="25"/>
  <c r="R4849" i="25"/>
  <c r="R4850" i="25"/>
  <c r="R4851" i="25"/>
  <c r="R4852" i="25"/>
  <c r="R4853" i="25"/>
  <c r="R4854" i="25"/>
  <c r="R4855" i="25"/>
  <c r="R4856" i="25"/>
  <c r="R4857" i="25"/>
  <c r="R4858" i="25"/>
  <c r="R4859" i="25"/>
  <c r="R4860" i="25"/>
  <c r="R4861" i="25"/>
  <c r="R4862" i="25"/>
  <c r="R4863" i="25"/>
  <c r="R4864" i="25"/>
  <c r="R4865" i="25"/>
  <c r="R4866" i="25"/>
  <c r="R4867" i="25"/>
  <c r="R4868" i="25"/>
  <c r="R4869" i="25"/>
  <c r="R4870" i="25"/>
  <c r="R4871" i="25"/>
  <c r="R4872" i="25"/>
  <c r="R4873" i="25"/>
  <c r="R4874" i="25"/>
  <c r="R4875" i="25"/>
  <c r="R4876" i="25"/>
  <c r="R4877" i="25"/>
  <c r="R4878" i="25"/>
  <c r="R4879" i="25"/>
  <c r="R4880" i="25"/>
  <c r="R4881" i="25"/>
  <c r="R4882" i="25"/>
  <c r="R4883" i="25"/>
  <c r="R4884" i="25"/>
  <c r="R4885" i="25"/>
  <c r="R4886" i="25"/>
  <c r="R4887" i="25"/>
  <c r="R4888" i="25"/>
  <c r="R4889" i="25"/>
  <c r="R4890" i="25"/>
  <c r="R4891" i="25"/>
  <c r="R4892" i="25"/>
  <c r="R4893" i="25"/>
  <c r="R4894" i="25"/>
  <c r="R4895" i="25"/>
  <c r="R4896" i="25"/>
  <c r="R4897" i="25"/>
  <c r="R4898" i="25"/>
  <c r="R4899" i="25"/>
  <c r="R4900" i="25"/>
  <c r="R4901" i="25"/>
  <c r="R4902" i="25"/>
  <c r="R4903" i="25"/>
  <c r="R4904" i="25"/>
  <c r="R4905" i="25"/>
  <c r="R4906" i="25"/>
  <c r="R4907" i="25"/>
  <c r="R4908" i="25"/>
  <c r="R4909" i="25"/>
  <c r="R4910" i="25"/>
  <c r="R4911" i="25"/>
  <c r="R4912" i="25"/>
  <c r="R4913" i="25"/>
  <c r="R4914" i="25"/>
  <c r="R4915" i="25"/>
  <c r="R4916" i="25"/>
  <c r="R4917" i="25"/>
  <c r="R4918" i="25"/>
  <c r="R4919" i="25"/>
  <c r="R4920" i="25"/>
  <c r="R4921" i="25"/>
  <c r="R4922" i="25"/>
  <c r="R4923" i="25"/>
  <c r="R4924" i="25"/>
  <c r="R4925" i="25"/>
  <c r="R4926" i="25"/>
  <c r="R4927" i="25"/>
  <c r="R4928" i="25"/>
  <c r="R4929" i="25"/>
  <c r="R4930" i="25"/>
  <c r="R4931" i="25"/>
  <c r="R4932" i="25"/>
  <c r="R4933" i="25"/>
  <c r="R4934" i="25"/>
  <c r="R4935" i="25"/>
  <c r="R4936" i="25"/>
  <c r="R4937" i="25"/>
  <c r="R4938" i="25"/>
  <c r="R4939" i="25"/>
  <c r="R4940" i="25"/>
  <c r="R4941" i="25"/>
  <c r="R4942" i="25"/>
  <c r="R4943" i="25"/>
  <c r="R4944" i="25"/>
  <c r="R4945" i="25"/>
  <c r="R4946" i="25"/>
  <c r="R4947" i="25"/>
  <c r="R4948" i="25"/>
  <c r="R4949" i="25"/>
  <c r="R4950" i="25"/>
  <c r="R4951" i="25"/>
  <c r="R4952" i="25"/>
  <c r="R4953" i="25"/>
  <c r="R4954" i="25"/>
  <c r="R4955" i="25"/>
  <c r="R4956" i="25"/>
  <c r="R4957" i="25"/>
  <c r="R4958" i="25"/>
  <c r="R4959" i="25"/>
  <c r="R4960" i="25"/>
  <c r="R4961" i="25"/>
  <c r="R4962" i="25"/>
  <c r="R4963" i="25"/>
  <c r="R4964" i="25"/>
  <c r="R4965" i="25"/>
  <c r="R4966" i="25"/>
  <c r="R4967" i="25"/>
  <c r="R4968" i="25"/>
  <c r="R4969" i="25"/>
  <c r="R4970" i="25"/>
  <c r="R4971" i="25"/>
  <c r="R4972" i="25"/>
  <c r="R4973" i="25"/>
  <c r="R4974" i="25"/>
  <c r="R4975" i="25"/>
  <c r="R4976" i="25"/>
  <c r="R4977" i="25"/>
  <c r="R4978" i="25"/>
  <c r="R4979" i="25"/>
  <c r="R4980" i="25"/>
  <c r="R4981" i="25"/>
  <c r="R4982" i="25"/>
  <c r="R4983" i="25"/>
  <c r="R4984" i="25"/>
  <c r="R4985" i="25"/>
  <c r="R4986" i="25"/>
  <c r="R4987" i="25"/>
  <c r="R4988" i="25"/>
  <c r="R4989" i="25"/>
  <c r="R4990" i="25"/>
  <c r="R4991" i="25"/>
  <c r="R4992" i="25"/>
  <c r="R4993" i="25"/>
  <c r="R4994" i="25"/>
  <c r="R4995" i="25"/>
  <c r="R4996" i="25"/>
  <c r="R4997" i="25"/>
  <c r="R4998" i="25"/>
  <c r="R4999" i="25"/>
  <c r="R5000" i="25"/>
  <c r="J286" i="6"/>
  <c r="J287" i="6"/>
  <c r="J288" i="6"/>
  <c r="J289" i="6"/>
  <c r="J290" i="6"/>
  <c r="J291" i="6"/>
  <c r="J292" i="6"/>
  <c r="J293" i="6"/>
  <c r="J294" i="6"/>
  <c r="J295" i="6"/>
  <c r="J296" i="6"/>
  <c r="J297" i="6"/>
  <c r="J298" i="6"/>
  <c r="J299" i="6"/>
  <c r="J300" i="6"/>
  <c r="J301" i="6"/>
  <c r="J302" i="6"/>
  <c r="J303" i="6"/>
  <c r="J304" i="6"/>
  <c r="J305" i="6"/>
  <c r="J306" i="6"/>
  <c r="J307" i="6"/>
  <c r="J308" i="6"/>
  <c r="J309" i="6"/>
  <c r="J310" i="6"/>
  <c r="J311" i="6"/>
  <c r="J312" i="6"/>
  <c r="J313" i="6"/>
  <c r="J314" i="6"/>
  <c r="J315" i="6"/>
  <c r="J316" i="6"/>
  <c r="J317" i="6"/>
  <c r="J318" i="6"/>
  <c r="J319" i="6"/>
  <c r="J320" i="6"/>
  <c r="J321" i="6"/>
  <c r="J322" i="6"/>
  <c r="J323" i="6"/>
  <c r="J324" i="6"/>
  <c r="J325" i="6"/>
  <c r="J326" i="6"/>
  <c r="J327" i="6"/>
  <c r="J328" i="6"/>
  <c r="J329" i="6"/>
  <c r="J330" i="6"/>
  <c r="J331" i="6"/>
  <c r="J332" i="6"/>
  <c r="J333" i="6"/>
  <c r="J334" i="6"/>
  <c r="J335" i="6"/>
  <c r="J336" i="6"/>
  <c r="J337" i="6"/>
  <c r="J338" i="6"/>
  <c r="J339" i="6"/>
  <c r="J340" i="6"/>
  <c r="J341" i="6"/>
  <c r="J342" i="6"/>
  <c r="J343" i="6"/>
  <c r="J344" i="6"/>
  <c r="J345" i="6"/>
  <c r="J346" i="6"/>
  <c r="J347" i="6"/>
  <c r="J348" i="6"/>
  <c r="J349" i="6"/>
  <c r="J350" i="6"/>
  <c r="J351" i="6"/>
  <c r="J352" i="6"/>
  <c r="J353" i="6"/>
  <c r="J354" i="6"/>
  <c r="J355" i="6"/>
  <c r="J356" i="6"/>
  <c r="J357" i="6"/>
  <c r="J358" i="6"/>
  <c r="J359" i="6"/>
  <c r="J360" i="6"/>
  <c r="J361" i="6"/>
  <c r="J362" i="6"/>
  <c r="J363" i="6"/>
  <c r="J364" i="6"/>
  <c r="J365" i="6"/>
  <c r="J366" i="6"/>
  <c r="J367" i="6"/>
  <c r="J368" i="6"/>
  <c r="J369" i="6"/>
  <c r="J370" i="6"/>
  <c r="J371" i="6"/>
  <c r="J372" i="6"/>
  <c r="J16" i="6"/>
  <c r="J17" i="6"/>
  <c r="J18" i="6"/>
  <c r="J19" i="6"/>
  <c r="J20" i="6"/>
  <c r="J21" i="6"/>
  <c r="J379" i="6"/>
  <c r="J380" i="6"/>
  <c r="J381" i="6"/>
  <c r="J382" i="6"/>
  <c r="J383" i="6"/>
  <c r="J384" i="6"/>
  <c r="J385" i="6"/>
  <c r="J386" i="6"/>
  <c r="J387" i="6"/>
  <c r="J388" i="6"/>
  <c r="J389" i="6"/>
  <c r="J390" i="6"/>
  <c r="J391" i="6"/>
  <c r="J392" i="6"/>
  <c r="J393" i="6"/>
  <c r="J394" i="6"/>
  <c r="J395" i="6"/>
  <c r="J396" i="6"/>
  <c r="J397" i="6"/>
  <c r="J398" i="6"/>
  <c r="J399" i="6"/>
  <c r="J400" i="6"/>
  <c r="J401" i="6"/>
  <c r="J402" i="6"/>
  <c r="J403" i="6"/>
  <c r="J404" i="6"/>
  <c r="J405" i="6"/>
  <c r="J406" i="6"/>
  <c r="J407" i="6"/>
  <c r="J408" i="6"/>
  <c r="J409" i="6"/>
  <c r="J411" i="6"/>
  <c r="J412" i="6"/>
  <c r="J413" i="6"/>
  <c r="J414" i="6"/>
  <c r="J415" i="6"/>
  <c r="J416" i="6"/>
  <c r="J417" i="6"/>
  <c r="J418" i="6"/>
  <c r="J419" i="6"/>
  <c r="J420" i="6"/>
  <c r="J421" i="6"/>
  <c r="J422" i="6"/>
  <c r="J423" i="6"/>
  <c r="J424" i="6"/>
  <c r="J425" i="6"/>
  <c r="J426" i="6"/>
  <c r="J427" i="6"/>
  <c r="J428" i="6"/>
  <c r="J429" i="6"/>
  <c r="J430" i="6"/>
  <c r="J431" i="6"/>
  <c r="J432" i="6"/>
  <c r="J433" i="6"/>
  <c r="J434" i="6"/>
  <c r="J435" i="6"/>
  <c r="J436" i="6"/>
  <c r="J437" i="6"/>
  <c r="J438" i="6"/>
  <c r="J439" i="6"/>
  <c r="J440" i="6"/>
  <c r="J441" i="6"/>
  <c r="J442" i="6"/>
  <c r="J443" i="6"/>
  <c r="J444" i="6"/>
  <c r="J445" i="6"/>
  <c r="J446" i="6"/>
  <c r="J447" i="6"/>
  <c r="J448" i="6"/>
  <c r="J449" i="6"/>
  <c r="J450" i="6"/>
  <c r="J451" i="6"/>
  <c r="J452" i="6"/>
  <c r="J453" i="6"/>
  <c r="J454" i="6"/>
  <c r="J455" i="6"/>
  <c r="J456" i="6"/>
  <c r="J457" i="6"/>
  <c r="J458" i="6"/>
  <c r="J459" i="6"/>
  <c r="J460" i="6"/>
  <c r="J461" i="6"/>
  <c r="J462" i="6"/>
  <c r="J463" i="6"/>
  <c r="J464" i="6"/>
  <c r="J465" i="6"/>
  <c r="J466" i="6"/>
  <c r="J467" i="6"/>
  <c r="J468" i="6"/>
  <c r="J469" i="6"/>
  <c r="J470" i="6"/>
  <c r="J471" i="6"/>
  <c r="J472" i="6"/>
  <c r="J473" i="6"/>
  <c r="J474" i="6"/>
  <c r="J475" i="6"/>
  <c r="J476" i="6"/>
  <c r="J477" i="6"/>
  <c r="J478" i="6"/>
  <c r="J479" i="6"/>
  <c r="J480" i="6"/>
  <c r="J481" i="6"/>
  <c r="J482" i="6"/>
  <c r="J483" i="6"/>
  <c r="J484" i="6"/>
  <c r="J485" i="6"/>
  <c r="J486" i="6"/>
  <c r="J487" i="6"/>
  <c r="J488" i="6"/>
  <c r="J489" i="6"/>
  <c r="J490" i="6"/>
  <c r="J491" i="6"/>
  <c r="J492" i="6"/>
  <c r="J493" i="6"/>
  <c r="J494" i="6"/>
  <c r="J495" i="6"/>
  <c r="J496" i="6"/>
  <c r="J497" i="6"/>
  <c r="J498" i="6"/>
  <c r="J499" i="6"/>
  <c r="J500" i="6"/>
  <c r="J501" i="6"/>
  <c r="J502" i="6"/>
  <c r="J503" i="6"/>
  <c r="J504" i="6"/>
  <c r="J505" i="6"/>
  <c r="J506" i="6"/>
  <c r="J507" i="6"/>
  <c r="J508" i="6"/>
  <c r="J509" i="6"/>
  <c r="J510" i="6"/>
  <c r="J511" i="6"/>
  <c r="J512" i="6"/>
  <c r="J513" i="6"/>
  <c r="J514" i="6"/>
  <c r="J515" i="6"/>
  <c r="J516" i="6"/>
  <c r="J517" i="6"/>
  <c r="J518" i="6"/>
  <c r="J519" i="6"/>
  <c r="J520" i="6"/>
  <c r="J521" i="6"/>
  <c r="J522" i="6"/>
  <c r="J523" i="6"/>
  <c r="J524" i="6"/>
  <c r="J525" i="6"/>
  <c r="J526" i="6"/>
  <c r="J527" i="6"/>
  <c r="J528" i="6"/>
  <c r="J529" i="6"/>
  <c r="J530" i="6"/>
  <c r="J531" i="6"/>
  <c r="J532" i="6"/>
  <c r="J533" i="6"/>
  <c r="J534" i="6"/>
  <c r="J535" i="6"/>
  <c r="J536" i="6"/>
  <c r="J537" i="6"/>
  <c r="J538" i="6"/>
  <c r="J539" i="6"/>
  <c r="J540" i="6"/>
  <c r="J541" i="6"/>
  <c r="J542" i="6"/>
  <c r="J543" i="6"/>
  <c r="J544" i="6"/>
  <c r="J545" i="6"/>
  <c r="J546" i="6"/>
  <c r="J547" i="6"/>
  <c r="J548" i="6"/>
  <c r="J549" i="6"/>
  <c r="J550" i="6"/>
  <c r="J551" i="6"/>
  <c r="J552" i="6"/>
  <c r="J553" i="6"/>
  <c r="J554" i="6"/>
  <c r="J555" i="6"/>
  <c r="J556" i="6"/>
  <c r="J557" i="6"/>
  <c r="J558" i="6"/>
  <c r="J559" i="6"/>
  <c r="J560" i="6"/>
  <c r="J561" i="6"/>
  <c r="J562" i="6"/>
  <c r="J563" i="6"/>
  <c r="J564" i="6"/>
  <c r="J565" i="6"/>
  <c r="J566" i="6"/>
  <c r="J567" i="6"/>
  <c r="J568" i="6"/>
  <c r="J569" i="6"/>
  <c r="J570" i="6"/>
  <c r="J571" i="6"/>
  <c r="J572" i="6"/>
  <c r="J573" i="6"/>
  <c r="J574" i="6"/>
  <c r="J575" i="6"/>
  <c r="J576" i="6"/>
  <c r="J577" i="6"/>
  <c r="J578" i="6"/>
  <c r="J579" i="6"/>
  <c r="J580" i="6"/>
  <c r="J581" i="6"/>
  <c r="J582" i="6"/>
  <c r="J583" i="6"/>
  <c r="J584" i="6"/>
  <c r="J585" i="6"/>
  <c r="J586" i="6"/>
  <c r="J587" i="6"/>
  <c r="J588" i="6"/>
  <c r="J589" i="6"/>
  <c r="J590" i="6"/>
  <c r="J591" i="6"/>
  <c r="J592" i="6"/>
  <c r="J593" i="6"/>
  <c r="J594" i="6"/>
  <c r="J595" i="6"/>
  <c r="J596" i="6"/>
  <c r="J597" i="6"/>
  <c r="J598" i="6"/>
  <c r="J599" i="6"/>
  <c r="J600" i="6"/>
  <c r="J601" i="6"/>
  <c r="J602" i="6"/>
  <c r="J603" i="6"/>
  <c r="J604" i="6"/>
  <c r="J605" i="6"/>
  <c r="J606" i="6"/>
  <c r="J607" i="6"/>
  <c r="J608" i="6"/>
  <c r="J609" i="6"/>
  <c r="J610" i="6"/>
  <c r="J611" i="6"/>
  <c r="J612" i="6"/>
  <c r="J613" i="6"/>
  <c r="J614" i="6"/>
  <c r="J615" i="6"/>
  <c r="J616" i="6"/>
  <c r="J617" i="6"/>
  <c r="J618" i="6"/>
  <c r="J619" i="6"/>
  <c r="J620" i="6"/>
  <c r="J621" i="6"/>
  <c r="J622" i="6"/>
  <c r="J623" i="6"/>
  <c r="J624" i="6"/>
  <c r="J625" i="6"/>
  <c r="J626" i="6"/>
  <c r="J627" i="6"/>
  <c r="J628" i="6"/>
  <c r="J629" i="6"/>
  <c r="J630" i="6"/>
  <c r="J631" i="6"/>
  <c r="J632" i="6"/>
  <c r="J633" i="6"/>
  <c r="J634" i="6"/>
  <c r="J635" i="6"/>
  <c r="J636" i="6"/>
  <c r="J637" i="6"/>
  <c r="J638" i="6"/>
  <c r="J639" i="6"/>
  <c r="J640" i="6"/>
  <c r="J641" i="6"/>
  <c r="J642" i="6"/>
  <c r="J643" i="6"/>
  <c r="J644" i="6"/>
  <c r="J645" i="6"/>
  <c r="J646" i="6"/>
  <c r="J647" i="6"/>
  <c r="J648" i="6"/>
  <c r="J649" i="6"/>
  <c r="J650" i="6"/>
  <c r="J651" i="6"/>
  <c r="J652" i="6"/>
  <c r="J653" i="6"/>
  <c r="J654" i="6"/>
  <c r="J655" i="6"/>
  <c r="J656" i="6"/>
  <c r="J657" i="6"/>
  <c r="J658" i="6"/>
  <c r="J659" i="6"/>
  <c r="J660" i="6"/>
  <c r="J661" i="6"/>
  <c r="J662" i="6"/>
  <c r="J663" i="6"/>
  <c r="J664" i="6"/>
  <c r="J665" i="6"/>
  <c r="J666" i="6"/>
  <c r="J667" i="6"/>
  <c r="J668" i="6"/>
  <c r="J669" i="6"/>
  <c r="J670" i="6"/>
  <c r="J671" i="6"/>
  <c r="J672" i="6"/>
  <c r="J673" i="6"/>
  <c r="J674" i="6"/>
  <c r="J675" i="6"/>
  <c r="J676" i="6"/>
  <c r="J677" i="6"/>
  <c r="J678" i="6"/>
  <c r="J679" i="6"/>
  <c r="J680" i="6"/>
  <c r="J681" i="6"/>
  <c r="J682" i="6"/>
  <c r="J683" i="6"/>
  <c r="J684" i="6"/>
  <c r="J685" i="6"/>
  <c r="J686" i="6"/>
  <c r="J687" i="6"/>
  <c r="J688" i="6"/>
  <c r="J689" i="6"/>
  <c r="J690" i="6"/>
  <c r="J691" i="6"/>
  <c r="J692" i="6"/>
  <c r="J693" i="6"/>
  <c r="J694" i="6"/>
  <c r="J695" i="6"/>
  <c r="J696" i="6"/>
  <c r="J697" i="6"/>
  <c r="J698" i="6"/>
  <c r="J699" i="6"/>
  <c r="J700" i="6"/>
  <c r="J701" i="6"/>
  <c r="J702" i="6"/>
  <c r="J703" i="6"/>
  <c r="J704" i="6"/>
  <c r="J705" i="6"/>
  <c r="J706" i="6"/>
  <c r="J707" i="6"/>
  <c r="J708" i="6"/>
  <c r="J709" i="6"/>
  <c r="J710" i="6"/>
  <c r="J711" i="6"/>
  <c r="J712" i="6"/>
  <c r="J713" i="6"/>
  <c r="J714" i="6"/>
  <c r="J715" i="6"/>
  <c r="J716" i="6"/>
  <c r="J717" i="6"/>
  <c r="J718" i="6"/>
  <c r="J719" i="6"/>
  <c r="J720" i="6"/>
  <c r="J721" i="6"/>
  <c r="J722" i="6"/>
  <c r="J723" i="6"/>
  <c r="J724" i="6"/>
  <c r="J725" i="6"/>
  <c r="J726" i="6"/>
  <c r="J727" i="6"/>
  <c r="J728" i="6"/>
  <c r="J729" i="6"/>
  <c r="J730" i="6"/>
  <c r="J731" i="6"/>
  <c r="J732" i="6"/>
  <c r="J733" i="6"/>
  <c r="J734" i="6"/>
  <c r="J735" i="6"/>
  <c r="J736" i="6"/>
  <c r="J737" i="6"/>
  <c r="J738" i="6"/>
  <c r="J739" i="6"/>
  <c r="J740" i="6"/>
  <c r="J741" i="6"/>
  <c r="J742" i="6"/>
  <c r="J743" i="6"/>
  <c r="J744" i="6"/>
  <c r="J745" i="6"/>
  <c r="J746" i="6"/>
  <c r="J747" i="6"/>
  <c r="J748" i="6"/>
  <c r="J749" i="6"/>
  <c r="J750" i="6"/>
  <c r="J751" i="6"/>
  <c r="J752" i="6"/>
  <c r="J753" i="6"/>
  <c r="J754" i="6"/>
  <c r="J755" i="6"/>
  <c r="J756" i="6"/>
  <c r="J757" i="6"/>
  <c r="J758" i="6"/>
  <c r="J759" i="6"/>
  <c r="J760" i="6"/>
  <c r="J761" i="6"/>
  <c r="J762" i="6"/>
  <c r="J763" i="6"/>
  <c r="J764" i="6"/>
  <c r="J765" i="6"/>
  <c r="J766" i="6"/>
  <c r="J767" i="6"/>
  <c r="J768" i="6"/>
  <c r="J769" i="6"/>
  <c r="J770" i="6"/>
  <c r="J771" i="6"/>
  <c r="J772" i="6"/>
  <c r="J773" i="6"/>
  <c r="J774" i="6"/>
  <c r="J775" i="6"/>
  <c r="J776" i="6"/>
  <c r="J777" i="6"/>
  <c r="J778" i="6"/>
  <c r="J779" i="6"/>
  <c r="J780" i="6"/>
  <c r="J781" i="6"/>
  <c r="J782" i="6"/>
  <c r="J783" i="6"/>
  <c r="J784" i="6"/>
  <c r="J785" i="6"/>
  <c r="J786" i="6"/>
  <c r="J787" i="6"/>
  <c r="J788" i="6"/>
  <c r="J789" i="6"/>
  <c r="J790" i="6"/>
  <c r="J791" i="6"/>
  <c r="J792" i="6"/>
  <c r="J793" i="6"/>
  <c r="J794" i="6"/>
  <c r="J795" i="6"/>
  <c r="J796" i="6"/>
  <c r="J797" i="6"/>
  <c r="J798" i="6"/>
  <c r="J799" i="6"/>
  <c r="J800" i="6"/>
  <c r="J801" i="6"/>
  <c r="J802" i="6"/>
  <c r="J803" i="6"/>
  <c r="J804" i="6"/>
  <c r="J805" i="6"/>
  <c r="J806" i="6"/>
  <c r="J807" i="6"/>
  <c r="J808" i="6"/>
  <c r="J809" i="6"/>
  <c r="J810" i="6"/>
  <c r="J811" i="6"/>
  <c r="J812" i="6"/>
  <c r="J813" i="6"/>
  <c r="J814" i="6"/>
  <c r="J815" i="6"/>
  <c r="J816" i="6"/>
  <c r="J817" i="6"/>
  <c r="J818" i="6"/>
  <c r="J819" i="6"/>
  <c r="J820" i="6"/>
  <c r="J821" i="6"/>
  <c r="J822" i="6"/>
  <c r="J823" i="6"/>
  <c r="J824" i="6"/>
  <c r="J825" i="6"/>
  <c r="J826" i="6"/>
  <c r="J827" i="6"/>
  <c r="J828" i="6"/>
  <c r="J829" i="6"/>
  <c r="J830" i="6"/>
  <c r="J831" i="6"/>
  <c r="J832" i="6"/>
  <c r="J833" i="6"/>
  <c r="J834" i="6"/>
  <c r="J835" i="6"/>
  <c r="J836" i="6"/>
  <c r="J837" i="6"/>
  <c r="J838" i="6"/>
  <c r="J839" i="6"/>
  <c r="J840" i="6"/>
  <c r="J841" i="6"/>
  <c r="J842" i="6"/>
  <c r="J843" i="6"/>
  <c r="J844" i="6"/>
  <c r="J845" i="6"/>
  <c r="J846" i="6"/>
  <c r="J847" i="6"/>
  <c r="J848" i="6"/>
  <c r="J849" i="6"/>
  <c r="J850" i="6"/>
  <c r="J851" i="6"/>
  <c r="J852" i="6"/>
  <c r="J853" i="6"/>
  <c r="J854" i="6"/>
  <c r="J855" i="6"/>
  <c r="J856" i="6"/>
  <c r="J857" i="6"/>
  <c r="J858" i="6"/>
  <c r="J859" i="6"/>
  <c r="J860" i="6"/>
  <c r="J861" i="6"/>
  <c r="J862" i="6"/>
  <c r="J863" i="6"/>
  <c r="J864" i="6"/>
  <c r="J865" i="6"/>
  <c r="J866" i="6"/>
  <c r="J867" i="6"/>
  <c r="J868" i="6"/>
  <c r="J869" i="6"/>
  <c r="J870" i="6"/>
  <c r="J871" i="6"/>
  <c r="J872" i="6"/>
  <c r="J873" i="6"/>
  <c r="J874" i="6"/>
  <c r="J875" i="6"/>
  <c r="J876" i="6"/>
  <c r="J877" i="6"/>
  <c r="J878" i="6"/>
  <c r="J879" i="6"/>
  <c r="J880" i="6"/>
  <c r="J881" i="6"/>
  <c r="J882" i="6"/>
  <c r="J883" i="6"/>
  <c r="J884" i="6"/>
  <c r="J885" i="6"/>
  <c r="J886" i="6"/>
  <c r="J887" i="6"/>
  <c r="J888" i="6"/>
  <c r="J889" i="6"/>
  <c r="J890" i="6"/>
  <c r="J891" i="6"/>
  <c r="J892" i="6"/>
  <c r="J893" i="6"/>
  <c r="J894" i="6"/>
  <c r="J895" i="6"/>
  <c r="J896" i="6"/>
  <c r="J897" i="6"/>
  <c r="J898" i="6"/>
  <c r="J899" i="6"/>
  <c r="J900" i="6"/>
  <c r="J901" i="6"/>
  <c r="J902" i="6"/>
  <c r="J903" i="6"/>
  <c r="J904" i="6"/>
  <c r="J905" i="6"/>
  <c r="J906" i="6"/>
  <c r="J907" i="6"/>
  <c r="J908" i="6"/>
  <c r="J909" i="6"/>
  <c r="J910" i="6"/>
  <c r="J911" i="6"/>
  <c r="J912" i="6"/>
  <c r="J913" i="6"/>
  <c r="J914" i="6"/>
  <c r="J915" i="6"/>
  <c r="J916" i="6"/>
  <c r="J917" i="6"/>
  <c r="J918" i="6"/>
  <c r="J919" i="6"/>
  <c r="J920" i="6"/>
  <c r="J921" i="6"/>
  <c r="J922" i="6"/>
  <c r="J923" i="6"/>
  <c r="J924" i="6"/>
  <c r="J925" i="6"/>
  <c r="J926" i="6"/>
  <c r="J927" i="6"/>
  <c r="J928" i="6"/>
  <c r="J929" i="6"/>
  <c r="J930" i="6"/>
  <c r="J931" i="6"/>
  <c r="J932" i="6"/>
  <c r="J933" i="6"/>
  <c r="J934" i="6"/>
  <c r="J935" i="6"/>
  <c r="J936" i="6"/>
  <c r="J937" i="6"/>
  <c r="J938" i="6"/>
  <c r="J939" i="6"/>
  <c r="J940" i="6"/>
  <c r="J941" i="6"/>
  <c r="J942" i="6"/>
  <c r="J943" i="6"/>
  <c r="J944" i="6"/>
  <c r="J945" i="6"/>
  <c r="J946" i="6"/>
  <c r="J947" i="6"/>
  <c r="J948" i="6"/>
  <c r="J949" i="6"/>
  <c r="J950" i="6"/>
  <c r="J951" i="6"/>
  <c r="J952" i="6"/>
  <c r="J953" i="6"/>
  <c r="J954" i="6"/>
  <c r="J955" i="6"/>
  <c r="J956" i="6"/>
  <c r="J957" i="6"/>
  <c r="J958" i="6"/>
  <c r="J959" i="6"/>
  <c r="J960" i="6"/>
  <c r="J961" i="6"/>
  <c r="J962" i="6"/>
  <c r="J963" i="6"/>
  <c r="J964" i="6"/>
  <c r="J965" i="6"/>
  <c r="J966" i="6"/>
  <c r="J967" i="6"/>
  <c r="J968" i="6"/>
  <c r="J969" i="6"/>
  <c r="J970" i="6"/>
  <c r="J971" i="6"/>
  <c r="J972" i="6"/>
  <c r="J973" i="6"/>
  <c r="J974" i="6"/>
  <c r="J975" i="6"/>
  <c r="J976" i="6"/>
  <c r="J977" i="6"/>
  <c r="J978" i="6"/>
  <c r="J979" i="6"/>
  <c r="J980" i="6"/>
  <c r="J981" i="6"/>
  <c r="J982" i="6"/>
  <c r="J983" i="6"/>
  <c r="J984" i="6"/>
  <c r="J985" i="6"/>
  <c r="J986" i="6"/>
  <c r="J987" i="6"/>
  <c r="J988" i="6"/>
  <c r="J989" i="6"/>
  <c r="J990" i="6"/>
  <c r="J991" i="6"/>
  <c r="J992" i="6"/>
  <c r="J993" i="6"/>
  <c r="J994" i="6"/>
  <c r="J995" i="6"/>
  <c r="J996" i="6"/>
  <c r="J997" i="6"/>
  <c r="J998" i="6"/>
  <c r="J999" i="6"/>
  <c r="J1000" i="6"/>
  <c r="J1001" i="6"/>
  <c r="J1002" i="6"/>
  <c r="J1003" i="6"/>
  <c r="J1004" i="6"/>
  <c r="J1005" i="6"/>
  <c r="J1006" i="6"/>
  <c r="J1007" i="6"/>
  <c r="J1008" i="6"/>
  <c r="J1009" i="6"/>
  <c r="J1010" i="6"/>
  <c r="J1011" i="6"/>
  <c r="J1012" i="6"/>
  <c r="J1013" i="6"/>
  <c r="J1014" i="6"/>
  <c r="J1015" i="6"/>
  <c r="J1016" i="6"/>
  <c r="J1017" i="6"/>
  <c r="J1018" i="6"/>
  <c r="J1019" i="6"/>
  <c r="J1020" i="6"/>
  <c r="J1021" i="6"/>
  <c r="J1022" i="6"/>
  <c r="J1023" i="6"/>
  <c r="J1024" i="6"/>
  <c r="J1025" i="6"/>
  <c r="J1026" i="6"/>
  <c r="J1027" i="6"/>
  <c r="J1028" i="6"/>
  <c r="J1029" i="6"/>
  <c r="J1030" i="6"/>
  <c r="J1031" i="6"/>
  <c r="J1032" i="6"/>
  <c r="J1033" i="6"/>
  <c r="J1034" i="6"/>
  <c r="J1035" i="6"/>
  <c r="J1036" i="6"/>
  <c r="J1037" i="6"/>
  <c r="J1038" i="6"/>
  <c r="J1039" i="6"/>
  <c r="J1040" i="6"/>
  <c r="J1041" i="6"/>
  <c r="J1042" i="6"/>
  <c r="J1043" i="6"/>
  <c r="J1044" i="6"/>
  <c r="J1045" i="6"/>
  <c r="J1046" i="6"/>
  <c r="J1047" i="6"/>
  <c r="J1048" i="6"/>
  <c r="J1049" i="6"/>
  <c r="J1050" i="6"/>
  <c r="J1051" i="6"/>
  <c r="J1052" i="6"/>
  <c r="J1053" i="6"/>
  <c r="J1054" i="6"/>
  <c r="J1055" i="6"/>
  <c r="J1056" i="6"/>
  <c r="J1057" i="6"/>
  <c r="J1058" i="6"/>
  <c r="J1059" i="6"/>
  <c r="J1060" i="6"/>
  <c r="J1061" i="6"/>
  <c r="J1062" i="6"/>
  <c r="J1063" i="6"/>
  <c r="J1064" i="6"/>
  <c r="J1065" i="6"/>
  <c r="J1066" i="6"/>
  <c r="J1067" i="6"/>
  <c r="J1068" i="6"/>
  <c r="J1069" i="6"/>
  <c r="J1070" i="6"/>
  <c r="J1071" i="6"/>
  <c r="J1072" i="6"/>
  <c r="J1073" i="6"/>
  <c r="J1074" i="6"/>
  <c r="J1075" i="6"/>
  <c r="J1076" i="6"/>
  <c r="J1077" i="6"/>
  <c r="J1078" i="6"/>
  <c r="J1079" i="6"/>
  <c r="J1080" i="6"/>
  <c r="J1081" i="6"/>
  <c r="J1082" i="6"/>
  <c r="J1083" i="6"/>
  <c r="J1084" i="6"/>
  <c r="J1085" i="6"/>
  <c r="J1086" i="6"/>
  <c r="J1087" i="6"/>
  <c r="J1088" i="6"/>
  <c r="J1089" i="6"/>
  <c r="J1090" i="6"/>
  <c r="J1091" i="6"/>
  <c r="J1092" i="6"/>
  <c r="J1093" i="6"/>
  <c r="J1094" i="6"/>
  <c r="J1095" i="6"/>
  <c r="J1096" i="6"/>
  <c r="J1097" i="6"/>
  <c r="J1098" i="6"/>
  <c r="J1099" i="6"/>
  <c r="J1100" i="6"/>
  <c r="J1101" i="6"/>
  <c r="J1102" i="6"/>
  <c r="J1103" i="6"/>
  <c r="J1104" i="6"/>
  <c r="J1105" i="6"/>
  <c r="J1106" i="6"/>
  <c r="J1107" i="6"/>
  <c r="J1108" i="6"/>
  <c r="J1109" i="6"/>
  <c r="J1110" i="6"/>
  <c r="J1111" i="6"/>
  <c r="J1112" i="6"/>
  <c r="J1113" i="6"/>
  <c r="J1114" i="6"/>
  <c r="J1115" i="6"/>
  <c r="J1116" i="6"/>
  <c r="J1117" i="6"/>
  <c r="J1118" i="6"/>
  <c r="J1119" i="6"/>
  <c r="J1120" i="6"/>
  <c r="J1121" i="6"/>
  <c r="J1122" i="6"/>
  <c r="J1123" i="6"/>
  <c r="J1124" i="6"/>
  <c r="J1125" i="6"/>
  <c r="J1126" i="6"/>
  <c r="J1127" i="6"/>
  <c r="J1128" i="6"/>
  <c r="J1129" i="6"/>
  <c r="J1130" i="6"/>
  <c r="J1131" i="6"/>
  <c r="J1132" i="6"/>
  <c r="J1133" i="6"/>
  <c r="J1134" i="6"/>
  <c r="J1135" i="6"/>
  <c r="J1136" i="6"/>
  <c r="J1137" i="6"/>
  <c r="J1138" i="6"/>
  <c r="J1139" i="6"/>
  <c r="J1140" i="6"/>
  <c r="J1141" i="6"/>
  <c r="J1142" i="6"/>
  <c r="J1143" i="6"/>
  <c r="J1144" i="6"/>
  <c r="J1145" i="6"/>
  <c r="J1146" i="6"/>
  <c r="J1147" i="6"/>
  <c r="J1148" i="6"/>
  <c r="J1149" i="6"/>
  <c r="J1150" i="6"/>
  <c r="J1151" i="6"/>
  <c r="J1152" i="6"/>
  <c r="J1153" i="6"/>
  <c r="J1154" i="6"/>
  <c r="J1155" i="6"/>
  <c r="J1156" i="6"/>
  <c r="J1157" i="6"/>
  <c r="J1158" i="6"/>
  <c r="J1159" i="6"/>
  <c r="J1160" i="6"/>
  <c r="J1161" i="6"/>
  <c r="J1162" i="6"/>
  <c r="J1163" i="6"/>
  <c r="J1164" i="6"/>
  <c r="J1165" i="6"/>
  <c r="J1166" i="6"/>
  <c r="J1167" i="6"/>
  <c r="J1168" i="6"/>
  <c r="J1169" i="6"/>
  <c r="J1170" i="6"/>
  <c r="J1171" i="6"/>
  <c r="J1172" i="6"/>
  <c r="J1173" i="6"/>
  <c r="J1174" i="6"/>
  <c r="J1175" i="6"/>
  <c r="J1176" i="6"/>
  <c r="J1177" i="6"/>
  <c r="J1178" i="6"/>
  <c r="J1179" i="6"/>
  <c r="J1180" i="6"/>
  <c r="J1181" i="6"/>
  <c r="J1182" i="6"/>
  <c r="J1183" i="6"/>
  <c r="J1184" i="6"/>
  <c r="J1185" i="6"/>
  <c r="J1186" i="6"/>
  <c r="J1187" i="6"/>
  <c r="J1188" i="6"/>
  <c r="J1189" i="6"/>
  <c r="J1190" i="6"/>
  <c r="J1191" i="6"/>
  <c r="J1192" i="6"/>
  <c r="J1193" i="6"/>
  <c r="J1194" i="6"/>
  <c r="J1195" i="6"/>
  <c r="J1196" i="6"/>
  <c r="J1197" i="6"/>
  <c r="J1198" i="6"/>
  <c r="J1199" i="6"/>
  <c r="J1200" i="6"/>
  <c r="J1201" i="6"/>
  <c r="J1202" i="6"/>
  <c r="J1203" i="6"/>
  <c r="J1204" i="6"/>
  <c r="J1205" i="6"/>
  <c r="J1206" i="6"/>
  <c r="J1207" i="6"/>
  <c r="J1208" i="6"/>
  <c r="J1209" i="6"/>
  <c r="J1210" i="6"/>
  <c r="J1211" i="6"/>
  <c r="J1212" i="6"/>
  <c r="J1213" i="6"/>
  <c r="J1214" i="6"/>
  <c r="J1215" i="6"/>
  <c r="J1216" i="6"/>
  <c r="J1217" i="6"/>
  <c r="J1218" i="6"/>
  <c r="J1219" i="6"/>
  <c r="J1220" i="6"/>
  <c r="J1221" i="6"/>
  <c r="J1222" i="6"/>
  <c r="J1223" i="6"/>
  <c r="J1224" i="6"/>
  <c r="J1225" i="6"/>
  <c r="J1226" i="6"/>
  <c r="J1227" i="6"/>
  <c r="J1228" i="6"/>
  <c r="J1229" i="6"/>
  <c r="J1230" i="6"/>
  <c r="J1231" i="6"/>
  <c r="J1232" i="6"/>
  <c r="J1233" i="6"/>
  <c r="J1234" i="6"/>
  <c r="J1235" i="6"/>
  <c r="J1236" i="6"/>
  <c r="J1237" i="6"/>
  <c r="J1238" i="6"/>
  <c r="J1239" i="6"/>
  <c r="J1240" i="6"/>
  <c r="J1241" i="6"/>
  <c r="J1242" i="6"/>
  <c r="J1243" i="6"/>
  <c r="J1244" i="6"/>
  <c r="J1245" i="6"/>
  <c r="J1246" i="6"/>
  <c r="J1247" i="6"/>
  <c r="J1248" i="6"/>
  <c r="J1249" i="6"/>
  <c r="J1250" i="6"/>
  <c r="J1251" i="6"/>
  <c r="J1252" i="6"/>
  <c r="J1253" i="6"/>
  <c r="J1254" i="6"/>
  <c r="J1255" i="6"/>
  <c r="J1256" i="6"/>
  <c r="J1257" i="6"/>
  <c r="J1258" i="6"/>
  <c r="J1259" i="6"/>
  <c r="J1260" i="6"/>
  <c r="J1261" i="6"/>
  <c r="J1262" i="6"/>
  <c r="J1263" i="6"/>
  <c r="J1264" i="6"/>
  <c r="J1265" i="6"/>
  <c r="J1266" i="6"/>
  <c r="J1267" i="6"/>
  <c r="J1268" i="6"/>
  <c r="J1269" i="6"/>
  <c r="J1270" i="6"/>
  <c r="J1271" i="6"/>
  <c r="J1272" i="6"/>
  <c r="J1273" i="6"/>
  <c r="J1274" i="6"/>
  <c r="J1275" i="6"/>
  <c r="J1276" i="6"/>
  <c r="J1277" i="6"/>
  <c r="J1278" i="6"/>
  <c r="J1279" i="6"/>
  <c r="J1280" i="6"/>
  <c r="J1281" i="6"/>
  <c r="J1282" i="6"/>
  <c r="J1283" i="6"/>
  <c r="J1284" i="6"/>
  <c r="J1285" i="6"/>
  <c r="J1286" i="6"/>
  <c r="J1287" i="6"/>
  <c r="J1288" i="6"/>
  <c r="J1289" i="6"/>
  <c r="J1290" i="6"/>
  <c r="J1291" i="6"/>
  <c r="J1292" i="6"/>
  <c r="J1293" i="6"/>
  <c r="J1294" i="6"/>
  <c r="J1295" i="6"/>
  <c r="J1296" i="6"/>
  <c r="J1297" i="6"/>
  <c r="J1298" i="6"/>
  <c r="J1299" i="6"/>
  <c r="J1300" i="6"/>
  <c r="J1301" i="6"/>
  <c r="J1302" i="6"/>
  <c r="J1303" i="6"/>
  <c r="J1304" i="6"/>
  <c r="J1305" i="6"/>
  <c r="J1306" i="6"/>
  <c r="J1307" i="6"/>
  <c r="J1308" i="6"/>
  <c r="J1309" i="6"/>
  <c r="J1310" i="6"/>
  <c r="J1311" i="6"/>
  <c r="J1312" i="6"/>
  <c r="J1313" i="6"/>
  <c r="J1314" i="6"/>
  <c r="J1315" i="6"/>
  <c r="J1316" i="6"/>
  <c r="J1317" i="6"/>
  <c r="J1318" i="6"/>
  <c r="J1319" i="6"/>
  <c r="J1320" i="6"/>
  <c r="J1321" i="6"/>
  <c r="J1322" i="6"/>
  <c r="J1323" i="6"/>
  <c r="J1324" i="6"/>
  <c r="J1325" i="6"/>
  <c r="J1326" i="6"/>
  <c r="J1327" i="6"/>
  <c r="J1328" i="6"/>
  <c r="J1329" i="6"/>
  <c r="J1330" i="6"/>
  <c r="J1331" i="6"/>
  <c r="J1332" i="6"/>
  <c r="J1333" i="6"/>
  <c r="J1334" i="6"/>
  <c r="J1335" i="6"/>
  <c r="J1336" i="6"/>
  <c r="J1337" i="6"/>
  <c r="J1338" i="6"/>
  <c r="J1339" i="6"/>
  <c r="J1340" i="6"/>
  <c r="J1341" i="6"/>
  <c r="J1342" i="6"/>
  <c r="J1343" i="6"/>
  <c r="J1344" i="6"/>
  <c r="J1345" i="6"/>
  <c r="J1346" i="6"/>
  <c r="J1347" i="6"/>
  <c r="J1348" i="6"/>
  <c r="J1349" i="6"/>
  <c r="J1350" i="6"/>
  <c r="J1351" i="6"/>
  <c r="J1352" i="6"/>
  <c r="J1353" i="6"/>
  <c r="J1354" i="6"/>
  <c r="J1355" i="6"/>
  <c r="J1356" i="6"/>
  <c r="J1357" i="6"/>
  <c r="J1358" i="6"/>
  <c r="J1359" i="6"/>
  <c r="J1360" i="6"/>
  <c r="J1361" i="6"/>
  <c r="J1362" i="6"/>
  <c r="J1363" i="6"/>
  <c r="J1364" i="6"/>
  <c r="J1365" i="6"/>
  <c r="J1366" i="6"/>
  <c r="J1367" i="6"/>
  <c r="J1368" i="6"/>
  <c r="J1369" i="6"/>
  <c r="J1370" i="6"/>
  <c r="J1371" i="6"/>
  <c r="J1372" i="6"/>
  <c r="J1373" i="6"/>
  <c r="J1374" i="6"/>
  <c r="J1375" i="6"/>
  <c r="J1376" i="6"/>
  <c r="J1377" i="6"/>
  <c r="J1378" i="6"/>
  <c r="J1379" i="6"/>
  <c r="J1380" i="6"/>
  <c r="J1381" i="6"/>
  <c r="J1382" i="6"/>
  <c r="J1383" i="6"/>
  <c r="J1384" i="6"/>
  <c r="J1385" i="6"/>
  <c r="J1386" i="6"/>
  <c r="J1387" i="6"/>
  <c r="J1388" i="6"/>
  <c r="J1389" i="6"/>
  <c r="J1390" i="6"/>
  <c r="J1391" i="6"/>
  <c r="J1392" i="6"/>
  <c r="J1393" i="6"/>
  <c r="J1394" i="6"/>
  <c r="J1395" i="6"/>
  <c r="J1396" i="6"/>
  <c r="J1397" i="6"/>
  <c r="J1398" i="6"/>
  <c r="J1399" i="6"/>
  <c r="J1400" i="6"/>
  <c r="J1401" i="6"/>
  <c r="J1402" i="6"/>
  <c r="J1403" i="6"/>
  <c r="J1404" i="6"/>
  <c r="J1405" i="6"/>
  <c r="J1406" i="6"/>
  <c r="J1407" i="6"/>
  <c r="J1408" i="6"/>
  <c r="J1409" i="6"/>
  <c r="J1410" i="6"/>
  <c r="J1411" i="6"/>
  <c r="J1412" i="6"/>
  <c r="J1413" i="6"/>
  <c r="J1414" i="6"/>
  <c r="J1415" i="6"/>
  <c r="J1416" i="6"/>
  <c r="J1417" i="6"/>
  <c r="J1418" i="6"/>
  <c r="J1419" i="6"/>
  <c r="J1420" i="6"/>
  <c r="J1421" i="6"/>
  <c r="J1422" i="6"/>
  <c r="J1423" i="6"/>
  <c r="J1424" i="6"/>
  <c r="J1425" i="6"/>
  <c r="J1426" i="6"/>
  <c r="J1427" i="6"/>
  <c r="J1428" i="6"/>
  <c r="J1429" i="6"/>
  <c r="J1430" i="6"/>
  <c r="J1431" i="6"/>
  <c r="J1432" i="6"/>
  <c r="J1433" i="6"/>
  <c r="J1434" i="6"/>
  <c r="J1435" i="6"/>
  <c r="J1436" i="6"/>
  <c r="J1437" i="6"/>
  <c r="J1438" i="6"/>
  <c r="J1439" i="6"/>
  <c r="J1440" i="6"/>
  <c r="J1441" i="6"/>
  <c r="J1442" i="6"/>
  <c r="J1443" i="6"/>
  <c r="J1444" i="6"/>
  <c r="J1445" i="6"/>
  <c r="J1446" i="6"/>
  <c r="J1447" i="6"/>
  <c r="J1448" i="6"/>
  <c r="J1449" i="6"/>
  <c r="J1450" i="6"/>
  <c r="J1451" i="6"/>
  <c r="J1452" i="6"/>
  <c r="J1453" i="6"/>
  <c r="J1454" i="6"/>
  <c r="J1455" i="6"/>
  <c r="J1456" i="6"/>
  <c r="J1457" i="6"/>
  <c r="J1458" i="6"/>
  <c r="J1459" i="6"/>
  <c r="J1460" i="6"/>
  <c r="J1461" i="6"/>
  <c r="J1462" i="6"/>
  <c r="J1463" i="6"/>
  <c r="J1464" i="6"/>
  <c r="J1465" i="6"/>
  <c r="J1466" i="6"/>
  <c r="J1467" i="6"/>
  <c r="J1468" i="6"/>
  <c r="J1469" i="6"/>
  <c r="J1470" i="6"/>
  <c r="J1471" i="6"/>
  <c r="J1472" i="6"/>
  <c r="J1473" i="6"/>
  <c r="J1474" i="6"/>
  <c r="J1475" i="6"/>
  <c r="J1476" i="6"/>
  <c r="J1477" i="6"/>
  <c r="J1478" i="6"/>
  <c r="J1479" i="6"/>
  <c r="J1480" i="6"/>
  <c r="J1481" i="6"/>
  <c r="J1482" i="6"/>
  <c r="J1483" i="6"/>
  <c r="J1484" i="6"/>
  <c r="J1485" i="6"/>
  <c r="J1486" i="6"/>
  <c r="J1487" i="6"/>
  <c r="J1488" i="6"/>
  <c r="J1489" i="6"/>
  <c r="J1490" i="6"/>
  <c r="J1491" i="6"/>
  <c r="J1492" i="6"/>
  <c r="J1493" i="6"/>
  <c r="J1494" i="6"/>
  <c r="J1495" i="6"/>
  <c r="J1496" i="6"/>
  <c r="J1497" i="6"/>
  <c r="J1498" i="6"/>
  <c r="J1499" i="6"/>
  <c r="J1500" i="6"/>
  <c r="J1501" i="6"/>
  <c r="J1502" i="6"/>
  <c r="J1503" i="6"/>
  <c r="J1504" i="6"/>
  <c r="J1505" i="6"/>
  <c r="J1506" i="6"/>
  <c r="J1507" i="6"/>
  <c r="J1508" i="6"/>
  <c r="J1509" i="6"/>
  <c r="J1510" i="6"/>
  <c r="J1511" i="6"/>
  <c r="J1512" i="6"/>
  <c r="J1513" i="6"/>
  <c r="J1514" i="6"/>
  <c r="J1515" i="6"/>
  <c r="J1516" i="6"/>
  <c r="J1517" i="6"/>
  <c r="J1518" i="6"/>
  <c r="J1519" i="6"/>
  <c r="J1520" i="6"/>
  <c r="J1521" i="6"/>
  <c r="J1522" i="6"/>
  <c r="J1523" i="6"/>
  <c r="J1524" i="6"/>
  <c r="J1525" i="6"/>
  <c r="J1526" i="6"/>
  <c r="J1527" i="6"/>
  <c r="J1528" i="6"/>
  <c r="J1529" i="6"/>
  <c r="J1530" i="6"/>
  <c r="J1531" i="6"/>
  <c r="J1532" i="6"/>
  <c r="J1533" i="6"/>
  <c r="J1534" i="6"/>
  <c r="J1535" i="6"/>
  <c r="J1536" i="6"/>
  <c r="J1537" i="6"/>
  <c r="J1538" i="6"/>
  <c r="J1539" i="6"/>
  <c r="J1540" i="6"/>
  <c r="J1541" i="6"/>
  <c r="J1542" i="6"/>
  <c r="J1543" i="6"/>
  <c r="J1544" i="6"/>
  <c r="J1545" i="6"/>
  <c r="J1546" i="6"/>
  <c r="J1547" i="6"/>
  <c r="J1548" i="6"/>
  <c r="J1549" i="6"/>
  <c r="J1550" i="6"/>
  <c r="J1551" i="6"/>
  <c r="J1552" i="6"/>
  <c r="J1553" i="6"/>
  <c r="J1554" i="6"/>
  <c r="J1555" i="6"/>
  <c r="J1556" i="6"/>
  <c r="J1557" i="6"/>
  <c r="J1558" i="6"/>
  <c r="J1559" i="6"/>
  <c r="J1560" i="6"/>
  <c r="J1561" i="6"/>
  <c r="J1562" i="6"/>
  <c r="J1563" i="6"/>
  <c r="J1564" i="6"/>
  <c r="J1565" i="6"/>
  <c r="J1566" i="6"/>
  <c r="J1567" i="6"/>
  <c r="J1568" i="6"/>
  <c r="J1569" i="6"/>
  <c r="J1570" i="6"/>
  <c r="J1571" i="6"/>
  <c r="J1572" i="6"/>
  <c r="J1573" i="6"/>
  <c r="J1574" i="6"/>
  <c r="J1575" i="6"/>
  <c r="J1576" i="6"/>
  <c r="J1577" i="6"/>
  <c r="J1578" i="6"/>
  <c r="J1579" i="6"/>
  <c r="J1580" i="6"/>
  <c r="J1581" i="6"/>
  <c r="J1582" i="6"/>
  <c r="J1583" i="6"/>
  <c r="J1584" i="6"/>
  <c r="J1585" i="6"/>
  <c r="J1586" i="6"/>
  <c r="J1587" i="6"/>
  <c r="J1588" i="6"/>
  <c r="J1589" i="6"/>
  <c r="J1590" i="6"/>
  <c r="J1591" i="6"/>
  <c r="J1592" i="6"/>
  <c r="J1593" i="6"/>
  <c r="J1594" i="6"/>
  <c r="J1595" i="6"/>
  <c r="J1596" i="6"/>
  <c r="J1597" i="6"/>
  <c r="J1598" i="6"/>
  <c r="J1599" i="6"/>
  <c r="J1600" i="6"/>
  <c r="J1601" i="6"/>
  <c r="J1602" i="6"/>
  <c r="J1603" i="6"/>
  <c r="J1604" i="6"/>
  <c r="J1605" i="6"/>
  <c r="J1606" i="6"/>
  <c r="J1607" i="6"/>
  <c r="J1608" i="6"/>
  <c r="J1609" i="6"/>
  <c r="J1610" i="6"/>
  <c r="J1611" i="6"/>
  <c r="J1612" i="6"/>
  <c r="J1613" i="6"/>
  <c r="J1614" i="6"/>
  <c r="J1615" i="6"/>
  <c r="J1616" i="6"/>
  <c r="J1617" i="6"/>
  <c r="J1618" i="6"/>
  <c r="J1619" i="6"/>
  <c r="J1620" i="6"/>
  <c r="J1621" i="6"/>
  <c r="J1622" i="6"/>
  <c r="J1623" i="6"/>
  <c r="J1624" i="6"/>
  <c r="J1625" i="6"/>
  <c r="J1626" i="6"/>
  <c r="J1627" i="6"/>
  <c r="J1628" i="6"/>
  <c r="J1629" i="6"/>
  <c r="J1630" i="6"/>
  <c r="J1631" i="6"/>
  <c r="J1632" i="6"/>
  <c r="J1633" i="6"/>
  <c r="J1634" i="6"/>
  <c r="J1635" i="6"/>
  <c r="J1636" i="6"/>
  <c r="J1637" i="6"/>
  <c r="J1638" i="6"/>
  <c r="J1639" i="6"/>
  <c r="J1640" i="6"/>
  <c r="J1641" i="6"/>
  <c r="J1642" i="6"/>
  <c r="J1643" i="6"/>
  <c r="J1644" i="6"/>
  <c r="J1645" i="6"/>
  <c r="J1646" i="6"/>
  <c r="J1647" i="6"/>
  <c r="J1648" i="6"/>
  <c r="J1649" i="6"/>
  <c r="J1650" i="6"/>
  <c r="J1651" i="6"/>
  <c r="J1652" i="6"/>
  <c r="J1653" i="6"/>
  <c r="J1654" i="6"/>
  <c r="J1655" i="6"/>
  <c r="J1656" i="6"/>
  <c r="J1657" i="6"/>
  <c r="J1658" i="6"/>
  <c r="J1659" i="6"/>
  <c r="J1660" i="6"/>
  <c r="J1661" i="6"/>
  <c r="J1662" i="6"/>
  <c r="J1663" i="6"/>
  <c r="J1664" i="6"/>
  <c r="J1665" i="6"/>
  <c r="J1666" i="6"/>
  <c r="J1667" i="6"/>
  <c r="J1668" i="6"/>
  <c r="J1669" i="6"/>
  <c r="J1670" i="6"/>
  <c r="J1671" i="6"/>
  <c r="J1672" i="6"/>
  <c r="J1673" i="6"/>
  <c r="J1674" i="6"/>
  <c r="J1675" i="6"/>
  <c r="J1676" i="6"/>
  <c r="J1677" i="6"/>
  <c r="J1678" i="6"/>
  <c r="J1679" i="6"/>
  <c r="J1680" i="6"/>
  <c r="J1681" i="6"/>
  <c r="J1682" i="6"/>
  <c r="J1683" i="6"/>
  <c r="J1684" i="6"/>
  <c r="J1685" i="6"/>
  <c r="J1686" i="6"/>
  <c r="J1687" i="6"/>
  <c r="J1688" i="6"/>
  <c r="J1689" i="6"/>
  <c r="J1690" i="6"/>
  <c r="J1691" i="6"/>
  <c r="J1692" i="6"/>
  <c r="J1693" i="6"/>
  <c r="J1694" i="6"/>
  <c r="J1695" i="6"/>
  <c r="J1696" i="6"/>
  <c r="J1697" i="6"/>
  <c r="J1698" i="6"/>
  <c r="J1699" i="6"/>
  <c r="J1700" i="6"/>
  <c r="J1701" i="6"/>
  <c r="J1702" i="6"/>
  <c r="J1703" i="6"/>
  <c r="J1704" i="6"/>
  <c r="J1705" i="6"/>
  <c r="J1706" i="6"/>
  <c r="J1707" i="6"/>
  <c r="J1708" i="6"/>
  <c r="J1709" i="6"/>
  <c r="J1710" i="6"/>
  <c r="J1711" i="6"/>
  <c r="J1712" i="6"/>
  <c r="J1713" i="6"/>
  <c r="J1714" i="6"/>
  <c r="J1715" i="6"/>
  <c r="J1716" i="6"/>
  <c r="J1717" i="6"/>
  <c r="J1718" i="6"/>
  <c r="J1719" i="6"/>
  <c r="J1720" i="6"/>
  <c r="J1721" i="6"/>
  <c r="J1722" i="6"/>
  <c r="J1723" i="6"/>
  <c r="J1724" i="6"/>
  <c r="J1725" i="6"/>
  <c r="J1726" i="6"/>
  <c r="J1727" i="6"/>
  <c r="J1728" i="6"/>
  <c r="J1729" i="6"/>
  <c r="J1730" i="6"/>
  <c r="J1731" i="6"/>
  <c r="J1732" i="6"/>
  <c r="J1733" i="6"/>
  <c r="J1734" i="6"/>
  <c r="J1735" i="6"/>
  <c r="J1736" i="6"/>
  <c r="J1737" i="6"/>
  <c r="J1738" i="6"/>
  <c r="J1739" i="6"/>
  <c r="J1740" i="6"/>
  <c r="J1741" i="6"/>
  <c r="J1742" i="6"/>
  <c r="J1743" i="6"/>
  <c r="J1744" i="6"/>
  <c r="J1745" i="6"/>
  <c r="J1746" i="6"/>
  <c r="J1747" i="6"/>
  <c r="J1748" i="6"/>
  <c r="J1749" i="6"/>
  <c r="J1750" i="6"/>
  <c r="J1751" i="6"/>
  <c r="J1752" i="6"/>
  <c r="J1753" i="6"/>
  <c r="J1754" i="6"/>
  <c r="J1755" i="6"/>
  <c r="J1756" i="6"/>
  <c r="J1757" i="6"/>
  <c r="J1758" i="6"/>
  <c r="J1759" i="6"/>
  <c r="J1760" i="6"/>
  <c r="J1761" i="6"/>
  <c r="J1762" i="6"/>
  <c r="J1763" i="6"/>
  <c r="J1764" i="6"/>
  <c r="J1765" i="6"/>
  <c r="J1766" i="6"/>
  <c r="J1767" i="6"/>
  <c r="J1768" i="6"/>
  <c r="J1769" i="6"/>
  <c r="J1770" i="6"/>
  <c r="J1771" i="6"/>
  <c r="J1772" i="6"/>
  <c r="J1773" i="6"/>
  <c r="J1774" i="6"/>
  <c r="J1775" i="6"/>
  <c r="J1776" i="6"/>
  <c r="J1777" i="6"/>
  <c r="J1778" i="6"/>
  <c r="J1779" i="6"/>
  <c r="J1780" i="6"/>
  <c r="J1781" i="6"/>
  <c r="J1782" i="6"/>
  <c r="J1783" i="6"/>
  <c r="J1784" i="6"/>
  <c r="J1785" i="6"/>
  <c r="J1786" i="6"/>
  <c r="J1787" i="6"/>
  <c r="J1788" i="6"/>
  <c r="J1789" i="6"/>
  <c r="J1790" i="6"/>
  <c r="J1791" i="6"/>
  <c r="J1792" i="6"/>
  <c r="J1793" i="6"/>
  <c r="J1794" i="6"/>
  <c r="J1795" i="6"/>
  <c r="J1796" i="6"/>
  <c r="J1797" i="6"/>
  <c r="J1798" i="6"/>
  <c r="J1799" i="6"/>
  <c r="J1800" i="6"/>
  <c r="J1801" i="6"/>
  <c r="J1802" i="6"/>
  <c r="J1803" i="6"/>
  <c r="J1804" i="6"/>
  <c r="J1805" i="6"/>
  <c r="J1806" i="6"/>
  <c r="J1807" i="6"/>
  <c r="J1808" i="6"/>
  <c r="J1809" i="6"/>
  <c r="J1810" i="6"/>
  <c r="J1811" i="6"/>
  <c r="J1812" i="6"/>
  <c r="J1813" i="6"/>
  <c r="J1814" i="6"/>
  <c r="J1815" i="6"/>
  <c r="J1816" i="6"/>
  <c r="J1817" i="6"/>
  <c r="J1818" i="6"/>
  <c r="J1819" i="6"/>
  <c r="J1820" i="6"/>
  <c r="J1821" i="6"/>
  <c r="J1822" i="6"/>
  <c r="J1823" i="6"/>
  <c r="J1824" i="6"/>
  <c r="J1825" i="6"/>
  <c r="J1826" i="6"/>
  <c r="J1827" i="6"/>
  <c r="J1828" i="6"/>
  <c r="J1829" i="6"/>
  <c r="J1830" i="6"/>
  <c r="J1831" i="6"/>
  <c r="J1832" i="6"/>
  <c r="J1833" i="6"/>
  <c r="J1834" i="6"/>
  <c r="J1835" i="6"/>
  <c r="J1836" i="6"/>
  <c r="J1837" i="6"/>
  <c r="J1838" i="6"/>
  <c r="J1839" i="6"/>
  <c r="J1840" i="6"/>
  <c r="J1841" i="6"/>
  <c r="J1842" i="6"/>
  <c r="J1843" i="6"/>
  <c r="J1844" i="6"/>
  <c r="J1845" i="6"/>
  <c r="J1846" i="6"/>
  <c r="J1847" i="6"/>
  <c r="J1848" i="6"/>
  <c r="J1849" i="6"/>
  <c r="J1850" i="6"/>
  <c r="J1851" i="6"/>
  <c r="J1852" i="6"/>
  <c r="J1853" i="6"/>
  <c r="J1854" i="6"/>
  <c r="J1855" i="6"/>
  <c r="J1856" i="6"/>
  <c r="J1857" i="6"/>
  <c r="J1858" i="6"/>
  <c r="J1859" i="6"/>
  <c r="J1860" i="6"/>
  <c r="J1861" i="6"/>
  <c r="J1862" i="6"/>
  <c r="J1863" i="6"/>
  <c r="J1864" i="6"/>
  <c r="J1865" i="6"/>
  <c r="J1866" i="6"/>
  <c r="J1867" i="6"/>
  <c r="J1868" i="6"/>
  <c r="J1869" i="6"/>
  <c r="J1870" i="6"/>
  <c r="J1871" i="6"/>
  <c r="J1872" i="6"/>
  <c r="J1873" i="6"/>
  <c r="J1874" i="6"/>
  <c r="J1875" i="6"/>
  <c r="J1876" i="6"/>
  <c r="J1877" i="6"/>
  <c r="J1878" i="6"/>
  <c r="J1879" i="6"/>
  <c r="J1880" i="6"/>
  <c r="J1881" i="6"/>
  <c r="J1882" i="6"/>
  <c r="J1883" i="6"/>
  <c r="J1884" i="6"/>
  <c r="J1885" i="6"/>
  <c r="J1886" i="6"/>
  <c r="J1887" i="6"/>
  <c r="J1888" i="6"/>
  <c r="J1889" i="6"/>
  <c r="J1890" i="6"/>
  <c r="J1891" i="6"/>
  <c r="J1892" i="6"/>
  <c r="J1893" i="6"/>
  <c r="J1894" i="6"/>
  <c r="J1895" i="6"/>
  <c r="J1896" i="6"/>
  <c r="J1897" i="6"/>
  <c r="J1898" i="6"/>
  <c r="J1899" i="6"/>
  <c r="J1900" i="6"/>
  <c r="J1901" i="6"/>
  <c r="J1902" i="6"/>
  <c r="J1903" i="6"/>
  <c r="J1904" i="6"/>
  <c r="J1905" i="6"/>
  <c r="J1906" i="6"/>
  <c r="J1907" i="6"/>
  <c r="J1908" i="6"/>
  <c r="J1909" i="6"/>
  <c r="J1910" i="6"/>
  <c r="J1911" i="6"/>
  <c r="J1912" i="6"/>
  <c r="J1913" i="6"/>
  <c r="J1914" i="6"/>
  <c r="J1915" i="6"/>
  <c r="J1916" i="6"/>
  <c r="J1917" i="6"/>
  <c r="J1918" i="6"/>
  <c r="J1919" i="6"/>
  <c r="J1920" i="6"/>
  <c r="J1921" i="6"/>
  <c r="J1922" i="6"/>
  <c r="J1923" i="6"/>
  <c r="J1924" i="6"/>
  <c r="J1925" i="6"/>
  <c r="J1926" i="6"/>
  <c r="J1927" i="6"/>
  <c r="J1928" i="6"/>
  <c r="J1929" i="6"/>
  <c r="J1930" i="6"/>
  <c r="J1931" i="6"/>
  <c r="J1932" i="6"/>
  <c r="J1933" i="6"/>
  <c r="J1934" i="6"/>
  <c r="J1935" i="6"/>
  <c r="J1936" i="6"/>
  <c r="J1937" i="6"/>
  <c r="J1938" i="6"/>
  <c r="J1939" i="6"/>
  <c r="J1940" i="6"/>
  <c r="J1941" i="6"/>
  <c r="J1942" i="6"/>
  <c r="J1943" i="6"/>
  <c r="J1944" i="6"/>
  <c r="J1945" i="6"/>
  <c r="J1946" i="6"/>
  <c r="J1947" i="6"/>
  <c r="J1948" i="6"/>
  <c r="J1949" i="6"/>
  <c r="J1950" i="6"/>
  <c r="J1951" i="6"/>
  <c r="J1952" i="6"/>
  <c r="J1953" i="6"/>
  <c r="J1954" i="6"/>
  <c r="J1955" i="6"/>
  <c r="J1956" i="6"/>
  <c r="J1957" i="6"/>
  <c r="J1958" i="6"/>
  <c r="J1959" i="6"/>
  <c r="J1960" i="6"/>
  <c r="J1961" i="6"/>
  <c r="J1962" i="6"/>
  <c r="J1963" i="6"/>
  <c r="J1964" i="6"/>
  <c r="J1965" i="6"/>
  <c r="J1966" i="6"/>
  <c r="J1967" i="6"/>
  <c r="J1968" i="6"/>
  <c r="J1969" i="6"/>
  <c r="J1970" i="6"/>
  <c r="J1971" i="6"/>
  <c r="J1972" i="6"/>
  <c r="J1973" i="6"/>
  <c r="J1974" i="6"/>
  <c r="J1975" i="6"/>
  <c r="J1976" i="6"/>
  <c r="J1977" i="6"/>
  <c r="J1978" i="6"/>
  <c r="J1979" i="6"/>
  <c r="J1980" i="6"/>
  <c r="J1981" i="6"/>
  <c r="J1982" i="6"/>
  <c r="J1983" i="6"/>
  <c r="J1984" i="6"/>
  <c r="J1985" i="6"/>
  <c r="J1986" i="6"/>
  <c r="J1987" i="6"/>
  <c r="J1988" i="6"/>
  <c r="J1989" i="6"/>
  <c r="J1990" i="6"/>
  <c r="J1991" i="6"/>
  <c r="J1992" i="6"/>
  <c r="J1993" i="6"/>
  <c r="J1994" i="6"/>
  <c r="J1995" i="6"/>
  <c r="J1996" i="6"/>
  <c r="J1997" i="6"/>
  <c r="J1998" i="6"/>
  <c r="J1999" i="6"/>
  <c r="J2000" i="6"/>
  <c r="J2001" i="6"/>
  <c r="J2002" i="6"/>
  <c r="J2003" i="6"/>
  <c r="J2004" i="6"/>
  <c r="J2005" i="6"/>
  <c r="J2006" i="6"/>
  <c r="J2007" i="6"/>
  <c r="J2008" i="6"/>
  <c r="J2009" i="6"/>
  <c r="J2010" i="6"/>
  <c r="J2011" i="6"/>
  <c r="J2012" i="6"/>
  <c r="J2013" i="6"/>
  <c r="J2014" i="6"/>
  <c r="J2015" i="6"/>
  <c r="J2016" i="6"/>
  <c r="J2017" i="6"/>
  <c r="J2018" i="6"/>
  <c r="J2019" i="6"/>
  <c r="J2020" i="6"/>
  <c r="J2021" i="6"/>
  <c r="J2022" i="6"/>
  <c r="J2023" i="6"/>
  <c r="J2024" i="6"/>
  <c r="J2025" i="6"/>
  <c r="J2026" i="6"/>
  <c r="J2027" i="6"/>
  <c r="J2028" i="6"/>
  <c r="J2029" i="6"/>
  <c r="J2030" i="6"/>
  <c r="J2031" i="6"/>
  <c r="J2032" i="6"/>
  <c r="J2033" i="6"/>
  <c r="J2034" i="6"/>
  <c r="J2035" i="6"/>
  <c r="J2036" i="6"/>
  <c r="J2037" i="6"/>
  <c r="J2038" i="6"/>
  <c r="J2039" i="6"/>
  <c r="J2040" i="6"/>
  <c r="J2041" i="6"/>
  <c r="J2042" i="6"/>
  <c r="J2043" i="6"/>
  <c r="J2044" i="6"/>
  <c r="J2045" i="6"/>
  <c r="J2046" i="6"/>
  <c r="J2047" i="6"/>
  <c r="J2048" i="6"/>
  <c r="J2049" i="6"/>
  <c r="J2050" i="6"/>
  <c r="J2051" i="6"/>
  <c r="J2052" i="6"/>
  <c r="J2053" i="6"/>
  <c r="J2054" i="6"/>
  <c r="J2055" i="6"/>
  <c r="J2056" i="6"/>
  <c r="J2057" i="6"/>
  <c r="J2058" i="6"/>
  <c r="J2059" i="6"/>
  <c r="J2060" i="6"/>
  <c r="J2061" i="6"/>
  <c r="J2062" i="6"/>
  <c r="J2063" i="6"/>
  <c r="J2064" i="6"/>
  <c r="J2065" i="6"/>
  <c r="J2066" i="6"/>
  <c r="J2067" i="6"/>
  <c r="J2068" i="6"/>
  <c r="J2069" i="6"/>
  <c r="J2070" i="6"/>
  <c r="J2071" i="6"/>
  <c r="J2072" i="6"/>
  <c r="J2073" i="6"/>
  <c r="J2074" i="6"/>
  <c r="J2075" i="6"/>
  <c r="J2076" i="6"/>
  <c r="J2077" i="6"/>
  <c r="J2078" i="6"/>
  <c r="J2079" i="6"/>
  <c r="J2080" i="6"/>
  <c r="J2081" i="6"/>
  <c r="J2082" i="6"/>
  <c r="J2083" i="6"/>
  <c r="J2084" i="6"/>
  <c r="J2085" i="6"/>
  <c r="J2086" i="6"/>
  <c r="J2087" i="6"/>
  <c r="J2088" i="6"/>
  <c r="J2089" i="6"/>
  <c r="J2090" i="6"/>
  <c r="J2091" i="6"/>
  <c r="J2092" i="6"/>
  <c r="J2093" i="6"/>
  <c r="J2094" i="6"/>
  <c r="J2095" i="6"/>
  <c r="J2096" i="6"/>
  <c r="J2097" i="6"/>
  <c r="J2098" i="6"/>
  <c r="J2099" i="6"/>
  <c r="J2100" i="6"/>
  <c r="J2101" i="6"/>
  <c r="J2102" i="6"/>
  <c r="J2103" i="6"/>
  <c r="J2104" i="6"/>
  <c r="J2105" i="6"/>
  <c r="J2106" i="6"/>
  <c r="J2107" i="6"/>
  <c r="J2108" i="6"/>
  <c r="J2109" i="6"/>
  <c r="J2110" i="6"/>
  <c r="J2111" i="6"/>
  <c r="J2112" i="6"/>
  <c r="J2113" i="6"/>
  <c r="J2114" i="6"/>
  <c r="J2115" i="6"/>
  <c r="J2116" i="6"/>
  <c r="J2117" i="6"/>
  <c r="J2118" i="6"/>
  <c r="J2119" i="6"/>
  <c r="J2120" i="6"/>
  <c r="J2121" i="6"/>
  <c r="J2122" i="6"/>
  <c r="J2123" i="6"/>
  <c r="J2124" i="6"/>
  <c r="J2125" i="6"/>
  <c r="J2126" i="6"/>
  <c r="J2127" i="6"/>
  <c r="J2128" i="6"/>
  <c r="J2129" i="6"/>
  <c r="J2130" i="6"/>
  <c r="J2131" i="6"/>
  <c r="J2132" i="6"/>
  <c r="J2133" i="6"/>
  <c r="J2134" i="6"/>
  <c r="J2135" i="6"/>
  <c r="J2136" i="6"/>
  <c r="J2137" i="6"/>
  <c r="J2138" i="6"/>
  <c r="J2139" i="6"/>
  <c r="J2140" i="6"/>
  <c r="J2141" i="6"/>
  <c r="J2142" i="6"/>
  <c r="J2143" i="6"/>
  <c r="J2144" i="6"/>
  <c r="J2145" i="6"/>
  <c r="J2146" i="6"/>
  <c r="J2147" i="6"/>
  <c r="J2148" i="6"/>
  <c r="J2149" i="6"/>
  <c r="J2150" i="6"/>
  <c r="J2151" i="6"/>
  <c r="J2152" i="6"/>
  <c r="J2153" i="6"/>
  <c r="J2154" i="6"/>
  <c r="J2155" i="6"/>
  <c r="J2156" i="6"/>
  <c r="J2157" i="6"/>
  <c r="J2158" i="6"/>
  <c r="J2159" i="6"/>
  <c r="J2160" i="6"/>
  <c r="J2161" i="6"/>
  <c r="J2162" i="6"/>
  <c r="J2163" i="6"/>
  <c r="J2164" i="6"/>
  <c r="J2165" i="6"/>
  <c r="J2166" i="6"/>
  <c r="J2167" i="6"/>
  <c r="J2168" i="6"/>
  <c r="J2169" i="6"/>
  <c r="J2170" i="6"/>
  <c r="J2171" i="6"/>
  <c r="J2172" i="6"/>
  <c r="J2173" i="6"/>
  <c r="J2174" i="6"/>
  <c r="J2175" i="6"/>
  <c r="J2176" i="6"/>
  <c r="J2177" i="6"/>
  <c r="J2178" i="6"/>
  <c r="J2179" i="6"/>
  <c r="J2180" i="6"/>
  <c r="J2181" i="6"/>
  <c r="J2182" i="6"/>
  <c r="J2183" i="6"/>
  <c r="J2184" i="6"/>
  <c r="J2185" i="6"/>
  <c r="J2186" i="6"/>
  <c r="J2187" i="6"/>
  <c r="J2188" i="6"/>
  <c r="J2189" i="6"/>
  <c r="J2190" i="6"/>
  <c r="J2191" i="6"/>
  <c r="J2192" i="6"/>
  <c r="J2193" i="6"/>
  <c r="J2194" i="6"/>
  <c r="J2195" i="6"/>
  <c r="J2196" i="6"/>
  <c r="J2197" i="6"/>
  <c r="J2198" i="6"/>
  <c r="J2199" i="6"/>
  <c r="J2200" i="6"/>
  <c r="J2201" i="6"/>
  <c r="J2202" i="6"/>
  <c r="J2203" i="6"/>
  <c r="J2204" i="6"/>
  <c r="J2205" i="6"/>
  <c r="J2206" i="6"/>
  <c r="J2207" i="6"/>
  <c r="J2208" i="6"/>
  <c r="J2209" i="6"/>
  <c r="J2210" i="6"/>
  <c r="J2211" i="6"/>
  <c r="J2212" i="6"/>
  <c r="J2213" i="6"/>
  <c r="J2214" i="6"/>
  <c r="J2215" i="6"/>
  <c r="J2216" i="6"/>
  <c r="J2217" i="6"/>
  <c r="J2218" i="6"/>
  <c r="J2219" i="6"/>
  <c r="J2220" i="6"/>
  <c r="J2221" i="6"/>
  <c r="J2222" i="6"/>
  <c r="J2223" i="6"/>
  <c r="J2224" i="6"/>
  <c r="J2225" i="6"/>
  <c r="J2226" i="6"/>
  <c r="J2227" i="6"/>
  <c r="J2228" i="6"/>
  <c r="J2229" i="6"/>
  <c r="J2230" i="6"/>
  <c r="J2231" i="6"/>
  <c r="J2232" i="6"/>
  <c r="J2233" i="6"/>
  <c r="J2234" i="6"/>
  <c r="J2235" i="6"/>
  <c r="J2236" i="6"/>
  <c r="J2237" i="6"/>
  <c r="J2238" i="6"/>
  <c r="J2239" i="6"/>
  <c r="J2240" i="6"/>
  <c r="J2241" i="6"/>
  <c r="J2242" i="6"/>
  <c r="J2243" i="6"/>
  <c r="J2244" i="6"/>
  <c r="J2245" i="6"/>
  <c r="J2246" i="6"/>
  <c r="J2247" i="6"/>
  <c r="J2248" i="6"/>
  <c r="J2249" i="6"/>
  <c r="J2250" i="6"/>
  <c r="J2251" i="6"/>
  <c r="J2252" i="6"/>
  <c r="J2253" i="6"/>
  <c r="J2254" i="6"/>
  <c r="J2255" i="6"/>
  <c r="J2256" i="6"/>
  <c r="J2257" i="6"/>
  <c r="J2258" i="6"/>
  <c r="J2259" i="6"/>
  <c r="J2260" i="6"/>
  <c r="J2261" i="6"/>
  <c r="J2262" i="6"/>
  <c r="J2263" i="6"/>
  <c r="J2264" i="6"/>
  <c r="J2265" i="6"/>
  <c r="J2266" i="6"/>
  <c r="J2267" i="6"/>
  <c r="J2268" i="6"/>
  <c r="J2269" i="6"/>
  <c r="J2270" i="6"/>
  <c r="J2271" i="6"/>
  <c r="J2272" i="6"/>
  <c r="J2273" i="6"/>
  <c r="J2274" i="6"/>
  <c r="J2275" i="6"/>
  <c r="J2276" i="6"/>
  <c r="J2277" i="6"/>
  <c r="J2278" i="6"/>
  <c r="J2279" i="6"/>
  <c r="J2280" i="6"/>
  <c r="J2281" i="6"/>
  <c r="J2282" i="6"/>
  <c r="J2283" i="6"/>
  <c r="J2284" i="6"/>
  <c r="J2285" i="6"/>
  <c r="J2286" i="6"/>
  <c r="J2287" i="6"/>
  <c r="J2288" i="6"/>
  <c r="J2289" i="6"/>
  <c r="J2290" i="6"/>
  <c r="J2291" i="6"/>
  <c r="J2292" i="6"/>
  <c r="J2293" i="6"/>
  <c r="J2294" i="6"/>
  <c r="J2295" i="6"/>
  <c r="J2296" i="6"/>
  <c r="J2297" i="6"/>
  <c r="J2298" i="6"/>
  <c r="J2299" i="6"/>
  <c r="J2300" i="6"/>
  <c r="J2301" i="6"/>
  <c r="J2302" i="6"/>
  <c r="J2303" i="6"/>
  <c r="J2304" i="6"/>
  <c r="J2305" i="6"/>
  <c r="J2306" i="6"/>
  <c r="J2307" i="6"/>
  <c r="J2308" i="6"/>
  <c r="J2309" i="6"/>
  <c r="J2310" i="6"/>
  <c r="J2311" i="6"/>
  <c r="J2312" i="6"/>
  <c r="J2313" i="6"/>
  <c r="J2314" i="6"/>
  <c r="J2315" i="6"/>
  <c r="J2316" i="6"/>
  <c r="J2317" i="6"/>
  <c r="J2318" i="6"/>
  <c r="J2319" i="6"/>
  <c r="J2320" i="6"/>
  <c r="J2321" i="6"/>
  <c r="J2322" i="6"/>
  <c r="J2323" i="6"/>
  <c r="J2324" i="6"/>
  <c r="J2325" i="6"/>
  <c r="J2326" i="6"/>
  <c r="J2327" i="6"/>
  <c r="J2328" i="6"/>
  <c r="J2329" i="6"/>
  <c r="J2330" i="6"/>
  <c r="J2331" i="6"/>
  <c r="J2332" i="6"/>
  <c r="J2333" i="6"/>
  <c r="J2334" i="6"/>
  <c r="J2335" i="6"/>
  <c r="J2336" i="6"/>
  <c r="J2337" i="6"/>
  <c r="J2338" i="6"/>
  <c r="J2339" i="6"/>
  <c r="J2340" i="6"/>
  <c r="J2341" i="6"/>
  <c r="J2342" i="6"/>
  <c r="J2343" i="6"/>
  <c r="J2344" i="6"/>
  <c r="J2345" i="6"/>
  <c r="J2346" i="6"/>
  <c r="J2347" i="6"/>
  <c r="J2348" i="6"/>
  <c r="J2349" i="6"/>
  <c r="J2350" i="6"/>
  <c r="J2351" i="6"/>
  <c r="J2352" i="6"/>
  <c r="J2353" i="6"/>
  <c r="J2354" i="6"/>
  <c r="J2355" i="6"/>
  <c r="J2356" i="6"/>
  <c r="J2357" i="6"/>
  <c r="J2358" i="6"/>
  <c r="J2359" i="6"/>
  <c r="J2360" i="6"/>
  <c r="J2361" i="6"/>
  <c r="J2362" i="6"/>
  <c r="J2363" i="6"/>
  <c r="J2364" i="6"/>
  <c r="J2365" i="6"/>
  <c r="J2366" i="6"/>
  <c r="J2367" i="6"/>
  <c r="J2368" i="6"/>
  <c r="J2369" i="6"/>
  <c r="J2370" i="6"/>
  <c r="J2371" i="6"/>
  <c r="J2372" i="6"/>
  <c r="J2373" i="6"/>
  <c r="J2374" i="6"/>
  <c r="J2375" i="6"/>
  <c r="J2376" i="6"/>
  <c r="J2377" i="6"/>
  <c r="J2378" i="6"/>
  <c r="J2379" i="6"/>
  <c r="J2380" i="6"/>
  <c r="J2381" i="6"/>
  <c r="J2382" i="6"/>
  <c r="J2383" i="6"/>
  <c r="J2384" i="6"/>
  <c r="J2385" i="6"/>
  <c r="J2386" i="6"/>
  <c r="J2387" i="6"/>
  <c r="J2388" i="6"/>
  <c r="J2389" i="6"/>
  <c r="J2390" i="6"/>
  <c r="J2391" i="6"/>
  <c r="J2392" i="6"/>
  <c r="J2393" i="6"/>
  <c r="J2394" i="6"/>
  <c r="J2395" i="6"/>
  <c r="J2396" i="6"/>
  <c r="J2397" i="6"/>
  <c r="J2398" i="6"/>
  <c r="J2399" i="6"/>
  <c r="J2400" i="6"/>
  <c r="J2401" i="6"/>
  <c r="J2402" i="6"/>
  <c r="J2403" i="6"/>
  <c r="J2404" i="6"/>
  <c r="J2405" i="6"/>
  <c r="J2406" i="6"/>
  <c r="J2407" i="6"/>
  <c r="J2408" i="6"/>
  <c r="J2409" i="6"/>
  <c r="J2410" i="6"/>
  <c r="J2411" i="6"/>
  <c r="J2412" i="6"/>
  <c r="J2413" i="6"/>
  <c r="J2414" i="6"/>
  <c r="J2415" i="6"/>
  <c r="J2416" i="6"/>
  <c r="J2417" i="6"/>
  <c r="J2418" i="6"/>
  <c r="J2419" i="6"/>
  <c r="J2420" i="6"/>
  <c r="J2421" i="6"/>
  <c r="J2422" i="6"/>
  <c r="J2423" i="6"/>
  <c r="J2424" i="6"/>
  <c r="J2425" i="6"/>
  <c r="J2426" i="6"/>
  <c r="J2427" i="6"/>
  <c r="J2428" i="6"/>
  <c r="J2429" i="6"/>
  <c r="J2430" i="6"/>
  <c r="J2431" i="6"/>
  <c r="J2432" i="6"/>
  <c r="J2433" i="6"/>
  <c r="J2434" i="6"/>
  <c r="J2435" i="6"/>
  <c r="J2436" i="6"/>
  <c r="J2437" i="6"/>
  <c r="J2438" i="6"/>
  <c r="J2439" i="6"/>
  <c r="J2440" i="6"/>
  <c r="J2441" i="6"/>
  <c r="J2442" i="6"/>
  <c r="J2443" i="6"/>
  <c r="J2444" i="6"/>
  <c r="J2445" i="6"/>
  <c r="J2446" i="6"/>
  <c r="J2447" i="6"/>
  <c r="J2448" i="6"/>
  <c r="J2449" i="6"/>
  <c r="J2450" i="6"/>
  <c r="J2451" i="6"/>
  <c r="J2452" i="6"/>
  <c r="J2453" i="6"/>
  <c r="J2454" i="6"/>
  <c r="J2455" i="6"/>
  <c r="J2456" i="6"/>
  <c r="J2457" i="6"/>
  <c r="J2458" i="6"/>
  <c r="J2459" i="6"/>
  <c r="J2460" i="6"/>
  <c r="J2461" i="6"/>
  <c r="J2462" i="6"/>
  <c r="J2463" i="6"/>
  <c r="J2464" i="6"/>
  <c r="J2465" i="6"/>
  <c r="J2466" i="6"/>
  <c r="J2467" i="6"/>
  <c r="J2468" i="6"/>
  <c r="J2469" i="6"/>
  <c r="J2470" i="6"/>
  <c r="J2471" i="6"/>
  <c r="J2472" i="6"/>
  <c r="J2473" i="6"/>
  <c r="J2474" i="6"/>
  <c r="J2475" i="6"/>
  <c r="J2476" i="6"/>
  <c r="J2477" i="6"/>
  <c r="J2478" i="6"/>
  <c r="J2479" i="6"/>
  <c r="J2480" i="6"/>
  <c r="J2481" i="6"/>
  <c r="J2482" i="6"/>
  <c r="J2483" i="6"/>
  <c r="J2484" i="6"/>
  <c r="J2485" i="6"/>
  <c r="J2486" i="6"/>
  <c r="J2487" i="6"/>
  <c r="J2488" i="6"/>
  <c r="J2489" i="6"/>
  <c r="J2490" i="6"/>
  <c r="J2491" i="6"/>
  <c r="J2492" i="6"/>
  <c r="J2493" i="6"/>
  <c r="J2494" i="6"/>
  <c r="J2495" i="6"/>
  <c r="J2496" i="6"/>
  <c r="J2497" i="6"/>
  <c r="J2498" i="6"/>
  <c r="J2499" i="6"/>
  <c r="J2500" i="6"/>
  <c r="J2501" i="6"/>
  <c r="J2502" i="6"/>
  <c r="J2503" i="6"/>
  <c r="J2504" i="6"/>
  <c r="J2505" i="6"/>
  <c r="J2506" i="6"/>
  <c r="J2507" i="6"/>
  <c r="J2508" i="6"/>
  <c r="J2509" i="6"/>
  <c r="J2510" i="6"/>
  <c r="J2511" i="6"/>
  <c r="J2512" i="6"/>
  <c r="J2513" i="6"/>
  <c r="J2514" i="6"/>
  <c r="J2515" i="6"/>
  <c r="J2516" i="6"/>
  <c r="J2517" i="6"/>
  <c r="J2518" i="6"/>
  <c r="J2519" i="6"/>
  <c r="J2520" i="6"/>
  <c r="J2521" i="6"/>
  <c r="J2522" i="6"/>
  <c r="J2523" i="6"/>
  <c r="J2524" i="6"/>
  <c r="J2525" i="6"/>
  <c r="J2526" i="6"/>
  <c r="J2527" i="6"/>
  <c r="J2528" i="6"/>
  <c r="J2529" i="6"/>
  <c r="J2530" i="6"/>
  <c r="J2531" i="6"/>
  <c r="J2532" i="6"/>
  <c r="J2533" i="6"/>
  <c r="J2534" i="6"/>
  <c r="J2535" i="6"/>
  <c r="J2536" i="6"/>
  <c r="J2537" i="6"/>
  <c r="J2538" i="6"/>
  <c r="J2539" i="6"/>
  <c r="J2540" i="6"/>
  <c r="J2541" i="6"/>
  <c r="J2542" i="6"/>
  <c r="J2543" i="6"/>
  <c r="J2544" i="6"/>
  <c r="J2545" i="6"/>
  <c r="J2546" i="6"/>
  <c r="J2547" i="6"/>
  <c r="J2548" i="6"/>
  <c r="J2549" i="6"/>
  <c r="J2550" i="6"/>
  <c r="J2551" i="6"/>
  <c r="J2552" i="6"/>
  <c r="J2553" i="6"/>
  <c r="J2554" i="6"/>
  <c r="J2555" i="6"/>
  <c r="J2556" i="6"/>
  <c r="J2557" i="6"/>
  <c r="J2558" i="6"/>
  <c r="J2559" i="6"/>
  <c r="J2560" i="6"/>
  <c r="J2561" i="6"/>
  <c r="J2562" i="6"/>
  <c r="J2563" i="6"/>
  <c r="J2564" i="6"/>
  <c r="J2565" i="6"/>
  <c r="J2566" i="6"/>
  <c r="J2567" i="6"/>
  <c r="J2568" i="6"/>
  <c r="J2569" i="6"/>
  <c r="J2570" i="6"/>
  <c r="J2571" i="6"/>
  <c r="J2572" i="6"/>
  <c r="J2573" i="6"/>
  <c r="J2574" i="6"/>
  <c r="J2575" i="6"/>
  <c r="J2576" i="6"/>
  <c r="J2577" i="6"/>
  <c r="J2578" i="6"/>
  <c r="J2579" i="6"/>
  <c r="J2580" i="6"/>
  <c r="J2581" i="6"/>
  <c r="J2582" i="6"/>
  <c r="J2583" i="6"/>
  <c r="J2584" i="6"/>
  <c r="J2585" i="6"/>
  <c r="J2586" i="6"/>
  <c r="J2587" i="6"/>
  <c r="J2588" i="6"/>
  <c r="J2589" i="6"/>
  <c r="J2590" i="6"/>
  <c r="J2591" i="6"/>
  <c r="J2592" i="6"/>
  <c r="J2593" i="6"/>
  <c r="J2594" i="6"/>
  <c r="J2595" i="6"/>
  <c r="J2596" i="6"/>
  <c r="J2597" i="6"/>
  <c r="J2598" i="6"/>
  <c r="J2599" i="6"/>
  <c r="J2600" i="6"/>
  <c r="J2601" i="6"/>
  <c r="J2602" i="6"/>
  <c r="J2603" i="6"/>
  <c r="J2604" i="6"/>
  <c r="J2605" i="6"/>
  <c r="J2606" i="6"/>
  <c r="J2607" i="6"/>
  <c r="J2608" i="6"/>
  <c r="J2609" i="6"/>
  <c r="J2610" i="6"/>
  <c r="J2611" i="6"/>
  <c r="J2612" i="6"/>
  <c r="J2613" i="6"/>
  <c r="J2614" i="6"/>
  <c r="J2615" i="6"/>
  <c r="J2616" i="6"/>
  <c r="J2617" i="6"/>
  <c r="J2618" i="6"/>
  <c r="J2619" i="6"/>
  <c r="J2620" i="6"/>
  <c r="J2621" i="6"/>
  <c r="J2622" i="6"/>
  <c r="J2623" i="6"/>
  <c r="J2624" i="6"/>
  <c r="J2625" i="6"/>
  <c r="J2626" i="6"/>
  <c r="J2627" i="6"/>
  <c r="J2628" i="6"/>
  <c r="J2629" i="6"/>
  <c r="J2630" i="6"/>
  <c r="J2631" i="6"/>
  <c r="J2632" i="6"/>
  <c r="J2633" i="6"/>
  <c r="J2634" i="6"/>
  <c r="J2635" i="6"/>
  <c r="J2636" i="6"/>
  <c r="J2637" i="6"/>
  <c r="J2638" i="6"/>
  <c r="J2639" i="6"/>
  <c r="J2640" i="6"/>
  <c r="J2641" i="6"/>
  <c r="J2642" i="6"/>
  <c r="J2643" i="6"/>
  <c r="J2644" i="6"/>
  <c r="J2645" i="6"/>
  <c r="J2646" i="6"/>
  <c r="J2647" i="6"/>
  <c r="J2648" i="6"/>
  <c r="J2649" i="6"/>
  <c r="J2650" i="6"/>
  <c r="J2651" i="6"/>
  <c r="J2652" i="6"/>
  <c r="J2653" i="6"/>
  <c r="J2654" i="6"/>
  <c r="J2655" i="6"/>
  <c r="J2656" i="6"/>
  <c r="J2657" i="6"/>
  <c r="J2658" i="6"/>
  <c r="J2659" i="6"/>
  <c r="J2660" i="6"/>
  <c r="J2661" i="6"/>
  <c r="J2662" i="6"/>
  <c r="J2663" i="6"/>
  <c r="J2664" i="6"/>
  <c r="J2665" i="6"/>
  <c r="J2666" i="6"/>
  <c r="J2667" i="6"/>
  <c r="J2668" i="6"/>
  <c r="J2669" i="6"/>
  <c r="J2670" i="6"/>
  <c r="J2671" i="6"/>
  <c r="J2672" i="6"/>
  <c r="J2673" i="6"/>
  <c r="J2674" i="6"/>
  <c r="J2675" i="6"/>
  <c r="J2676" i="6"/>
  <c r="J2677" i="6"/>
  <c r="J2678" i="6"/>
  <c r="J2679" i="6"/>
  <c r="J2680" i="6"/>
  <c r="J2681" i="6"/>
  <c r="J2682" i="6"/>
  <c r="J2683" i="6"/>
  <c r="J2684" i="6"/>
  <c r="J2685" i="6"/>
  <c r="J2686" i="6"/>
  <c r="J2687" i="6"/>
  <c r="J2688" i="6"/>
  <c r="J2689" i="6"/>
  <c r="J2690" i="6"/>
  <c r="J2691" i="6"/>
  <c r="J2692" i="6"/>
  <c r="J2693" i="6"/>
  <c r="J2694" i="6"/>
  <c r="J2695" i="6"/>
  <c r="J2696" i="6"/>
  <c r="J2697" i="6"/>
  <c r="J2698" i="6"/>
  <c r="J2699" i="6"/>
  <c r="J2700" i="6"/>
  <c r="J2701" i="6"/>
  <c r="J2702" i="6"/>
  <c r="J2703" i="6"/>
  <c r="J2704" i="6"/>
  <c r="J2705" i="6"/>
  <c r="J2706" i="6"/>
  <c r="J2707" i="6"/>
  <c r="J2708" i="6"/>
  <c r="J2709" i="6"/>
  <c r="J2710" i="6"/>
  <c r="J2711" i="6"/>
  <c r="J2712" i="6"/>
  <c r="J2713" i="6"/>
  <c r="J2714" i="6"/>
  <c r="J2715" i="6"/>
  <c r="J2716" i="6"/>
  <c r="J2717" i="6"/>
  <c r="J2718" i="6"/>
  <c r="J2719" i="6"/>
  <c r="J2720" i="6"/>
  <c r="J2721" i="6"/>
  <c r="J2722" i="6"/>
  <c r="J2723" i="6"/>
  <c r="J2724" i="6"/>
  <c r="J2725" i="6"/>
  <c r="J2726" i="6"/>
  <c r="J2727" i="6"/>
  <c r="J2728" i="6"/>
  <c r="J2729" i="6"/>
  <c r="J2730" i="6"/>
  <c r="J2731" i="6"/>
  <c r="J2732" i="6"/>
  <c r="J2733" i="6"/>
  <c r="J2734" i="6"/>
  <c r="J2735" i="6"/>
  <c r="J2736" i="6"/>
  <c r="J2737" i="6"/>
  <c r="J2738" i="6"/>
  <c r="J2739" i="6"/>
  <c r="J2740" i="6"/>
  <c r="J2741" i="6"/>
  <c r="J2742" i="6"/>
  <c r="J2743" i="6"/>
  <c r="J2744" i="6"/>
  <c r="J2745" i="6"/>
  <c r="J2746" i="6"/>
  <c r="J2747" i="6"/>
  <c r="J2748" i="6"/>
  <c r="J2749" i="6"/>
  <c r="J2750" i="6"/>
  <c r="J2751" i="6"/>
  <c r="J2752" i="6"/>
  <c r="J2753" i="6"/>
  <c r="J2754" i="6"/>
  <c r="J2755" i="6"/>
  <c r="J2756" i="6"/>
  <c r="J2757" i="6"/>
  <c r="J2758" i="6"/>
  <c r="J2759" i="6"/>
  <c r="J2760" i="6"/>
  <c r="J2761" i="6"/>
  <c r="J2762" i="6"/>
  <c r="J2763" i="6"/>
  <c r="J2764" i="6"/>
  <c r="J2765" i="6"/>
  <c r="J2766" i="6"/>
  <c r="J2767" i="6"/>
  <c r="J2768" i="6"/>
  <c r="J2769" i="6"/>
  <c r="J2770" i="6"/>
  <c r="J2771" i="6"/>
  <c r="J2772" i="6"/>
  <c r="J2773" i="6"/>
  <c r="J2774" i="6"/>
  <c r="J2775" i="6"/>
  <c r="J2776" i="6"/>
  <c r="J2777" i="6"/>
  <c r="J2778" i="6"/>
  <c r="J2779" i="6"/>
  <c r="J2780" i="6"/>
  <c r="J2781" i="6"/>
  <c r="J2782" i="6"/>
  <c r="J2783" i="6"/>
  <c r="J2784" i="6"/>
  <c r="J2785" i="6"/>
  <c r="J2786" i="6"/>
  <c r="J2787" i="6"/>
  <c r="J2788" i="6"/>
  <c r="J2789" i="6"/>
  <c r="J2790" i="6"/>
  <c r="J2791" i="6"/>
  <c r="J2792" i="6"/>
  <c r="J2793" i="6"/>
  <c r="J2794" i="6"/>
  <c r="J2795" i="6"/>
  <c r="J2796" i="6"/>
  <c r="J2797" i="6"/>
  <c r="J2798" i="6"/>
  <c r="J2799" i="6"/>
  <c r="J2800" i="6"/>
  <c r="J2801" i="6"/>
  <c r="J2802" i="6"/>
  <c r="J2803" i="6"/>
  <c r="J2804" i="6"/>
  <c r="J2805" i="6"/>
  <c r="J2806" i="6"/>
  <c r="J2807" i="6"/>
  <c r="J2808" i="6"/>
  <c r="J2809" i="6"/>
  <c r="J2810" i="6"/>
  <c r="J2811" i="6"/>
  <c r="J2812" i="6"/>
  <c r="J2813" i="6"/>
  <c r="J2814" i="6"/>
  <c r="J2815" i="6"/>
  <c r="J2816" i="6"/>
  <c r="J2817" i="6"/>
  <c r="J2818" i="6"/>
  <c r="J2819" i="6"/>
  <c r="J2820" i="6"/>
  <c r="J2821" i="6"/>
  <c r="J2822" i="6"/>
  <c r="J2823" i="6"/>
  <c r="J2824" i="6"/>
  <c r="J2825" i="6"/>
  <c r="J2826" i="6"/>
  <c r="J2827" i="6"/>
  <c r="J2828" i="6"/>
  <c r="J2829" i="6"/>
  <c r="J2830" i="6"/>
  <c r="J2831" i="6"/>
  <c r="J2832" i="6"/>
  <c r="J2833" i="6"/>
  <c r="J2834" i="6"/>
  <c r="J2835" i="6"/>
  <c r="J2836" i="6"/>
  <c r="J2837" i="6"/>
  <c r="J2838" i="6"/>
  <c r="J2839" i="6"/>
  <c r="J2840" i="6"/>
  <c r="J2841" i="6"/>
  <c r="J2842" i="6"/>
  <c r="J2843" i="6"/>
  <c r="J2844" i="6"/>
  <c r="J2845" i="6"/>
  <c r="J2846" i="6"/>
  <c r="J2847" i="6"/>
  <c r="J2848" i="6"/>
  <c r="J2849" i="6"/>
  <c r="J2850" i="6"/>
  <c r="J2851" i="6"/>
  <c r="J2852" i="6"/>
  <c r="J2853" i="6"/>
  <c r="J2854" i="6"/>
  <c r="J2855" i="6"/>
  <c r="J2856" i="6"/>
  <c r="J2857" i="6"/>
  <c r="J2858" i="6"/>
  <c r="J2859" i="6"/>
  <c r="J2860" i="6"/>
  <c r="J2861" i="6"/>
  <c r="J2862" i="6"/>
  <c r="J2863" i="6"/>
  <c r="J2864" i="6"/>
  <c r="J2865" i="6"/>
  <c r="J2866" i="6"/>
  <c r="J2867" i="6"/>
  <c r="J2868" i="6"/>
  <c r="J2869" i="6"/>
  <c r="J2870" i="6"/>
  <c r="J2871" i="6"/>
  <c r="J2872" i="6"/>
  <c r="J2873" i="6"/>
  <c r="J2874" i="6"/>
  <c r="J2875" i="6"/>
  <c r="J2876" i="6"/>
  <c r="J2877" i="6"/>
  <c r="J2878" i="6"/>
  <c r="J2879" i="6"/>
  <c r="J2880" i="6"/>
  <c r="J2881" i="6"/>
  <c r="J2882" i="6"/>
  <c r="J2883" i="6"/>
  <c r="J2884" i="6"/>
  <c r="J2885" i="6"/>
  <c r="J2886" i="6"/>
  <c r="J2887" i="6"/>
  <c r="J2888" i="6"/>
  <c r="J2889" i="6"/>
  <c r="J2890" i="6"/>
  <c r="J2891" i="6"/>
  <c r="J2892" i="6"/>
  <c r="J2893" i="6"/>
  <c r="J2894" i="6"/>
  <c r="J2895" i="6"/>
  <c r="J2896" i="6"/>
  <c r="J2897" i="6"/>
  <c r="J2898" i="6"/>
  <c r="J2899" i="6"/>
  <c r="J2900" i="6"/>
  <c r="J2901" i="6"/>
  <c r="J2902" i="6"/>
  <c r="J2903" i="6"/>
  <c r="J2904" i="6"/>
  <c r="J2905" i="6"/>
  <c r="J2906" i="6"/>
  <c r="J2907" i="6"/>
  <c r="J2908" i="6"/>
  <c r="J2909" i="6"/>
  <c r="J2910" i="6"/>
  <c r="J2911" i="6"/>
  <c r="J2912" i="6"/>
  <c r="J2913" i="6"/>
  <c r="J2914" i="6"/>
  <c r="J2915" i="6"/>
  <c r="J2916" i="6"/>
  <c r="J2917" i="6"/>
  <c r="J2918" i="6"/>
  <c r="J2919" i="6"/>
  <c r="J2920" i="6"/>
  <c r="J2921" i="6"/>
  <c r="J2922" i="6"/>
  <c r="J2923" i="6"/>
  <c r="J2924" i="6"/>
  <c r="J2925" i="6"/>
  <c r="J2926" i="6"/>
  <c r="J2927" i="6"/>
  <c r="J2928" i="6"/>
  <c r="J2929" i="6"/>
  <c r="J2930" i="6"/>
  <c r="J2931" i="6"/>
  <c r="J2932" i="6"/>
  <c r="J2933" i="6"/>
  <c r="J2934" i="6"/>
  <c r="J2935" i="6"/>
  <c r="J2936" i="6"/>
  <c r="J2937" i="6"/>
  <c r="J2938" i="6"/>
  <c r="J2939" i="6"/>
  <c r="J2940" i="6"/>
  <c r="J2941" i="6"/>
  <c r="J2942" i="6"/>
  <c r="J2943" i="6"/>
  <c r="J2944" i="6"/>
  <c r="J2945" i="6"/>
  <c r="J2946" i="6"/>
  <c r="J2947" i="6"/>
  <c r="J2948" i="6"/>
  <c r="J2949" i="6"/>
  <c r="J2950" i="6"/>
  <c r="J2951" i="6"/>
  <c r="J2952" i="6"/>
  <c r="J2953" i="6"/>
  <c r="J2954" i="6"/>
  <c r="J2955" i="6"/>
  <c r="J2956" i="6"/>
  <c r="J2957" i="6"/>
  <c r="J2958" i="6"/>
  <c r="J2959" i="6"/>
  <c r="J2960" i="6"/>
  <c r="J2961" i="6"/>
  <c r="J2962" i="6"/>
  <c r="J2963" i="6"/>
  <c r="J2964" i="6"/>
  <c r="J2965" i="6"/>
  <c r="J2966" i="6"/>
  <c r="J2967" i="6"/>
  <c r="J2968" i="6"/>
  <c r="J2969" i="6"/>
  <c r="J2970" i="6"/>
  <c r="J2971" i="6"/>
  <c r="J2972" i="6"/>
  <c r="J2973" i="6"/>
  <c r="J2974" i="6"/>
  <c r="J2975" i="6"/>
  <c r="J2976" i="6"/>
  <c r="J2977" i="6"/>
  <c r="J2978" i="6"/>
  <c r="J2979" i="6"/>
  <c r="J2980" i="6"/>
  <c r="J2981" i="6"/>
  <c r="J2982" i="6"/>
  <c r="J2983" i="6"/>
  <c r="J2984" i="6"/>
  <c r="J2985" i="6"/>
  <c r="J2986" i="6"/>
  <c r="J2987" i="6"/>
  <c r="J2988" i="6"/>
  <c r="J2989" i="6"/>
  <c r="J2990" i="6"/>
  <c r="J2991" i="6"/>
  <c r="J2992" i="6"/>
  <c r="J2993" i="6"/>
  <c r="J2994" i="6"/>
  <c r="J2995" i="6"/>
  <c r="J2996" i="6"/>
  <c r="J2997" i="6"/>
  <c r="J2998" i="6"/>
  <c r="J2999" i="6"/>
  <c r="J3000" i="6"/>
  <c r="J3001" i="6"/>
  <c r="J3002" i="6"/>
  <c r="J3003" i="6"/>
  <c r="J3004" i="6"/>
  <c r="J3005" i="6"/>
  <c r="J3006" i="6"/>
  <c r="J3007" i="6"/>
  <c r="J3008" i="6"/>
  <c r="J3009" i="6"/>
  <c r="J3010" i="6"/>
  <c r="J3011" i="6"/>
  <c r="J3012" i="6"/>
  <c r="J3013" i="6"/>
  <c r="J3014" i="6"/>
  <c r="J3015" i="6"/>
  <c r="J3016" i="6"/>
  <c r="J3017" i="6"/>
  <c r="J3018" i="6"/>
  <c r="J3019" i="6"/>
  <c r="J3020" i="6"/>
  <c r="J3021" i="6"/>
  <c r="J3022" i="6"/>
  <c r="J3023" i="6"/>
  <c r="J3024" i="6"/>
  <c r="J3025" i="6"/>
  <c r="J3026" i="6"/>
  <c r="J3027" i="6"/>
  <c r="J3028" i="6"/>
  <c r="J3029" i="6"/>
  <c r="J3030" i="6"/>
  <c r="J3031" i="6"/>
  <c r="J3032" i="6"/>
  <c r="J3033" i="6"/>
  <c r="J3034" i="6"/>
  <c r="J3035" i="6"/>
  <c r="J3036" i="6"/>
  <c r="J3037" i="6"/>
  <c r="J3038" i="6"/>
  <c r="J3039" i="6"/>
  <c r="J3040" i="6"/>
  <c r="J3041" i="6"/>
  <c r="J3042" i="6"/>
  <c r="J3043" i="6"/>
  <c r="J3044" i="6"/>
  <c r="J3045" i="6"/>
  <c r="J3046" i="6"/>
  <c r="J3047" i="6"/>
  <c r="J3048" i="6"/>
  <c r="J3049" i="6"/>
  <c r="J3050" i="6"/>
  <c r="J3051" i="6"/>
  <c r="J3052" i="6"/>
  <c r="J3053" i="6"/>
  <c r="J3054" i="6"/>
  <c r="J3055" i="6"/>
  <c r="J3056" i="6"/>
  <c r="J3057" i="6"/>
  <c r="J3058" i="6"/>
  <c r="J3059" i="6"/>
  <c r="J3060" i="6"/>
  <c r="J3061" i="6"/>
  <c r="J3062" i="6"/>
  <c r="J3063" i="6"/>
  <c r="J3064" i="6"/>
  <c r="J3065" i="6"/>
  <c r="J3066" i="6"/>
  <c r="J3067" i="6"/>
  <c r="J3068" i="6"/>
  <c r="J3069" i="6"/>
  <c r="J3070" i="6"/>
  <c r="J3071" i="6"/>
  <c r="J3072" i="6"/>
  <c r="J3073" i="6"/>
  <c r="J3074" i="6"/>
  <c r="J3075" i="6"/>
  <c r="J3076" i="6"/>
  <c r="J3077" i="6"/>
  <c r="J3078" i="6"/>
  <c r="J3079" i="6"/>
  <c r="J3080" i="6"/>
  <c r="J3081" i="6"/>
  <c r="J3082" i="6"/>
  <c r="J3083" i="6"/>
  <c r="J3084" i="6"/>
  <c r="J3085" i="6"/>
  <c r="J3086" i="6"/>
  <c r="J3087" i="6"/>
  <c r="J3088" i="6"/>
  <c r="J3089" i="6"/>
  <c r="J3090" i="6"/>
  <c r="J3091" i="6"/>
  <c r="J3092" i="6"/>
  <c r="J3093" i="6"/>
  <c r="J3094" i="6"/>
  <c r="J3095" i="6"/>
  <c r="J3096" i="6"/>
  <c r="J3097" i="6"/>
  <c r="J3098" i="6"/>
  <c r="J3099" i="6"/>
  <c r="J3100" i="6"/>
  <c r="J3101" i="6"/>
  <c r="J3102" i="6"/>
  <c r="J3103" i="6"/>
  <c r="J3104" i="6"/>
  <c r="J3105" i="6"/>
  <c r="J3106" i="6"/>
  <c r="J3107" i="6"/>
  <c r="J3108" i="6"/>
  <c r="J3109" i="6"/>
  <c r="J3110" i="6"/>
  <c r="J3111" i="6"/>
  <c r="J3112" i="6"/>
  <c r="J3113" i="6"/>
  <c r="J3114" i="6"/>
  <c r="J3115" i="6"/>
  <c r="J3116" i="6"/>
  <c r="J3117" i="6"/>
  <c r="J3118" i="6"/>
  <c r="J3119" i="6"/>
  <c r="J3120" i="6"/>
  <c r="J3121" i="6"/>
  <c r="J3122" i="6"/>
  <c r="J3123" i="6"/>
  <c r="J3124" i="6"/>
  <c r="J3125" i="6"/>
  <c r="J3126" i="6"/>
  <c r="J3127" i="6"/>
  <c r="J3128" i="6"/>
  <c r="J3129" i="6"/>
  <c r="J3130" i="6"/>
  <c r="J3131" i="6"/>
  <c r="J3132" i="6"/>
  <c r="J3133" i="6"/>
  <c r="J3134" i="6"/>
  <c r="J3135" i="6"/>
  <c r="J3136" i="6"/>
  <c r="J3137" i="6"/>
  <c r="J3138" i="6"/>
  <c r="J3139" i="6"/>
  <c r="J3140" i="6"/>
  <c r="J3141" i="6"/>
  <c r="J3142" i="6"/>
  <c r="J3143" i="6"/>
  <c r="J3144" i="6"/>
  <c r="J3145" i="6"/>
  <c r="J3146" i="6"/>
  <c r="J3147" i="6"/>
  <c r="J3148" i="6"/>
  <c r="J3149" i="6"/>
  <c r="J3150" i="6"/>
  <c r="J3151" i="6"/>
  <c r="J3152" i="6"/>
  <c r="J3153" i="6"/>
  <c r="J3154" i="6"/>
  <c r="J3155" i="6"/>
  <c r="J3156" i="6"/>
  <c r="J3157" i="6"/>
  <c r="J3158" i="6"/>
  <c r="J3159" i="6"/>
  <c r="J3160" i="6"/>
  <c r="J3161" i="6"/>
  <c r="J3162" i="6"/>
  <c r="J3163" i="6"/>
  <c r="J3164" i="6"/>
  <c r="J3165" i="6"/>
  <c r="J3166" i="6"/>
  <c r="J3167" i="6"/>
  <c r="J3168" i="6"/>
  <c r="J3169" i="6"/>
  <c r="J3170" i="6"/>
  <c r="J3171" i="6"/>
  <c r="J3172" i="6"/>
  <c r="J3173" i="6"/>
  <c r="J3174" i="6"/>
  <c r="J3175" i="6"/>
  <c r="J3176" i="6"/>
  <c r="J3177" i="6"/>
  <c r="J3178" i="6"/>
  <c r="J3179" i="6"/>
  <c r="J3180" i="6"/>
  <c r="J3181" i="6"/>
  <c r="J3182" i="6"/>
  <c r="J3183" i="6"/>
  <c r="J3184" i="6"/>
  <c r="J3185" i="6"/>
  <c r="J3186" i="6"/>
  <c r="J3187" i="6"/>
  <c r="J3188" i="6"/>
  <c r="J3189" i="6"/>
  <c r="J3190" i="6"/>
  <c r="J3191" i="6"/>
  <c r="J3192" i="6"/>
  <c r="J3193" i="6"/>
  <c r="J3194" i="6"/>
  <c r="J3195" i="6"/>
  <c r="J3196" i="6"/>
  <c r="J3197" i="6"/>
  <c r="J3198" i="6"/>
  <c r="J3199" i="6"/>
  <c r="J3200" i="6"/>
  <c r="J3201" i="6"/>
  <c r="J3202" i="6"/>
  <c r="J3203" i="6"/>
  <c r="J3204" i="6"/>
  <c r="J3205" i="6"/>
  <c r="J3206" i="6"/>
  <c r="J3207" i="6"/>
  <c r="J3208" i="6"/>
  <c r="J3209" i="6"/>
  <c r="J3210" i="6"/>
  <c r="J3211" i="6"/>
  <c r="J3212" i="6"/>
  <c r="J3213" i="6"/>
  <c r="J3214" i="6"/>
  <c r="J3215" i="6"/>
  <c r="J3216" i="6"/>
  <c r="J3217" i="6"/>
  <c r="J3218" i="6"/>
  <c r="J3219" i="6"/>
  <c r="J3220" i="6"/>
  <c r="J3221" i="6"/>
  <c r="J3222" i="6"/>
  <c r="J3223" i="6"/>
  <c r="J3224" i="6"/>
  <c r="J3225" i="6"/>
  <c r="J3226" i="6"/>
  <c r="J3227" i="6"/>
  <c r="J3228" i="6"/>
  <c r="J3229" i="6"/>
  <c r="J3230" i="6"/>
  <c r="J3231" i="6"/>
  <c r="J3232" i="6"/>
  <c r="J3233" i="6"/>
  <c r="J3234" i="6"/>
  <c r="J3235" i="6"/>
  <c r="J3236" i="6"/>
  <c r="J3237" i="6"/>
  <c r="J3238" i="6"/>
  <c r="J3239" i="6"/>
  <c r="J3240" i="6"/>
  <c r="J3241" i="6"/>
  <c r="J3242" i="6"/>
  <c r="J3243" i="6"/>
  <c r="J3244" i="6"/>
  <c r="J3245" i="6"/>
  <c r="J3246" i="6"/>
  <c r="J3247" i="6"/>
  <c r="J3248" i="6"/>
  <c r="J3249" i="6"/>
  <c r="J3250" i="6"/>
  <c r="J3251" i="6"/>
  <c r="J3252" i="6"/>
  <c r="J3253" i="6"/>
  <c r="J3254" i="6"/>
  <c r="J3255" i="6"/>
  <c r="J3256" i="6"/>
  <c r="J3257" i="6"/>
  <c r="J3258" i="6"/>
  <c r="J3259" i="6"/>
  <c r="J3260" i="6"/>
  <c r="J3261" i="6"/>
  <c r="J3262" i="6"/>
  <c r="J3263" i="6"/>
  <c r="J3264" i="6"/>
  <c r="J3265" i="6"/>
  <c r="J3266" i="6"/>
  <c r="J3267" i="6"/>
  <c r="J3268" i="6"/>
  <c r="J3269" i="6"/>
  <c r="J3270" i="6"/>
  <c r="J3271" i="6"/>
  <c r="J3272" i="6"/>
  <c r="J3273" i="6"/>
  <c r="J3274" i="6"/>
  <c r="J3275" i="6"/>
  <c r="J3276" i="6"/>
  <c r="J3277" i="6"/>
  <c r="J3278" i="6"/>
  <c r="J3279" i="6"/>
  <c r="J3280" i="6"/>
  <c r="J3281" i="6"/>
  <c r="J3282" i="6"/>
  <c r="J3283" i="6"/>
  <c r="J3284" i="6"/>
  <c r="J3285" i="6"/>
  <c r="J3286" i="6"/>
  <c r="J3287" i="6"/>
  <c r="J3288" i="6"/>
  <c r="J3289" i="6"/>
  <c r="J3290" i="6"/>
  <c r="J3291" i="6"/>
  <c r="J3292" i="6"/>
  <c r="J3293" i="6"/>
  <c r="J3294" i="6"/>
  <c r="J3295" i="6"/>
  <c r="J3296" i="6"/>
  <c r="J3297" i="6"/>
  <c r="J3298" i="6"/>
  <c r="J3299" i="6"/>
  <c r="J3300" i="6"/>
  <c r="J3301" i="6"/>
  <c r="J3302" i="6"/>
  <c r="J3303" i="6"/>
  <c r="J3304" i="6"/>
  <c r="J3305" i="6"/>
  <c r="J3306" i="6"/>
  <c r="J3307" i="6"/>
  <c r="J3308" i="6"/>
  <c r="J3309" i="6"/>
  <c r="J3310" i="6"/>
  <c r="J3311" i="6"/>
  <c r="J3312" i="6"/>
  <c r="J3313" i="6"/>
  <c r="J3314" i="6"/>
  <c r="J3315" i="6"/>
  <c r="J3316" i="6"/>
  <c r="J3317" i="6"/>
  <c r="J3318" i="6"/>
  <c r="J3319" i="6"/>
  <c r="J3320" i="6"/>
  <c r="J3321" i="6"/>
  <c r="J3322" i="6"/>
  <c r="J3323" i="6"/>
  <c r="J3324" i="6"/>
  <c r="J3325" i="6"/>
  <c r="J3326" i="6"/>
  <c r="J3327" i="6"/>
  <c r="J3328" i="6"/>
  <c r="J3329" i="6"/>
  <c r="J3330" i="6"/>
  <c r="J3331" i="6"/>
  <c r="J3332" i="6"/>
  <c r="J3333" i="6"/>
  <c r="J3334" i="6"/>
  <c r="J3335" i="6"/>
  <c r="J3336" i="6"/>
  <c r="J3337" i="6"/>
  <c r="J3338" i="6"/>
  <c r="J3339" i="6"/>
  <c r="J3340" i="6"/>
  <c r="J3341" i="6"/>
  <c r="J3342" i="6"/>
  <c r="J3343" i="6"/>
  <c r="J3344" i="6"/>
  <c r="J3345" i="6"/>
  <c r="J3346" i="6"/>
  <c r="J3347" i="6"/>
  <c r="J3348" i="6"/>
  <c r="J3349" i="6"/>
  <c r="J3350" i="6"/>
  <c r="J3351" i="6"/>
  <c r="J3352" i="6"/>
  <c r="J3353" i="6"/>
  <c r="J3354" i="6"/>
  <c r="J3355" i="6"/>
  <c r="J3356" i="6"/>
  <c r="J3357" i="6"/>
  <c r="J3358" i="6"/>
  <c r="J3359" i="6"/>
  <c r="J3360" i="6"/>
  <c r="J3361" i="6"/>
  <c r="J3362" i="6"/>
  <c r="J3363" i="6"/>
  <c r="J3364" i="6"/>
  <c r="J3365" i="6"/>
  <c r="J3366" i="6"/>
  <c r="J3367" i="6"/>
  <c r="J3368" i="6"/>
  <c r="J3369" i="6"/>
  <c r="J3370" i="6"/>
  <c r="J3371" i="6"/>
  <c r="J3372" i="6"/>
  <c r="J3373" i="6"/>
  <c r="J3374" i="6"/>
  <c r="J3375" i="6"/>
  <c r="J3376" i="6"/>
  <c r="J3377" i="6"/>
  <c r="J3378" i="6"/>
  <c r="J3379" i="6"/>
  <c r="J3380" i="6"/>
  <c r="J3381" i="6"/>
  <c r="J3382" i="6"/>
  <c r="J3383" i="6"/>
  <c r="J3384" i="6"/>
  <c r="J3385" i="6"/>
  <c r="J3386" i="6"/>
  <c r="J3387" i="6"/>
  <c r="J3388" i="6"/>
  <c r="J3389" i="6"/>
  <c r="J3390" i="6"/>
  <c r="J3391" i="6"/>
  <c r="J3392" i="6"/>
  <c r="J3393" i="6"/>
  <c r="J3394" i="6"/>
  <c r="J3395" i="6"/>
  <c r="J3396" i="6"/>
  <c r="J3397" i="6"/>
  <c r="J3398" i="6"/>
  <c r="J3399" i="6"/>
  <c r="J3400" i="6"/>
  <c r="J3401" i="6"/>
  <c r="J3402" i="6"/>
  <c r="J3403" i="6"/>
  <c r="J3404" i="6"/>
  <c r="J3405" i="6"/>
  <c r="J3406" i="6"/>
  <c r="J3407" i="6"/>
  <c r="J3408" i="6"/>
  <c r="J3409" i="6"/>
  <c r="J3410" i="6"/>
  <c r="J3411" i="6"/>
  <c r="J3412" i="6"/>
  <c r="J3413" i="6"/>
  <c r="J3414" i="6"/>
  <c r="J3415" i="6"/>
  <c r="J3416" i="6"/>
  <c r="J3417" i="6"/>
  <c r="J3418" i="6"/>
  <c r="J3419" i="6"/>
  <c r="J3420" i="6"/>
  <c r="J3421" i="6"/>
  <c r="J3422" i="6"/>
  <c r="J3423" i="6"/>
  <c r="J3424" i="6"/>
  <c r="J3425" i="6"/>
  <c r="J3426" i="6"/>
  <c r="J3427" i="6"/>
  <c r="J3428" i="6"/>
  <c r="J3429" i="6"/>
  <c r="J3430" i="6"/>
  <c r="J3431" i="6"/>
  <c r="J3432" i="6"/>
  <c r="J3433" i="6"/>
  <c r="J3434" i="6"/>
  <c r="J3435" i="6"/>
  <c r="J3436" i="6"/>
  <c r="J3437" i="6"/>
  <c r="J3438" i="6"/>
  <c r="J3439" i="6"/>
  <c r="J3440" i="6"/>
  <c r="J3441" i="6"/>
  <c r="J3442" i="6"/>
  <c r="J3443" i="6"/>
  <c r="J3444" i="6"/>
  <c r="J3445" i="6"/>
  <c r="J3446" i="6"/>
  <c r="J3447" i="6"/>
  <c r="J3448" i="6"/>
  <c r="J3449" i="6"/>
  <c r="J3450" i="6"/>
  <c r="J3451" i="6"/>
  <c r="J3452" i="6"/>
  <c r="J3453" i="6"/>
  <c r="J3454" i="6"/>
  <c r="J3455" i="6"/>
  <c r="J3456" i="6"/>
  <c r="J3457" i="6"/>
  <c r="J3458" i="6"/>
  <c r="J3459" i="6"/>
  <c r="J3460" i="6"/>
  <c r="J3461" i="6"/>
  <c r="J3462" i="6"/>
  <c r="J3463" i="6"/>
  <c r="J3464" i="6"/>
  <c r="J3465" i="6"/>
  <c r="J3466" i="6"/>
  <c r="J3467" i="6"/>
  <c r="J3468" i="6"/>
  <c r="J3469" i="6"/>
  <c r="J3470" i="6"/>
  <c r="J3471" i="6"/>
  <c r="J3472" i="6"/>
  <c r="J3473" i="6"/>
  <c r="J3474" i="6"/>
  <c r="J3475" i="6"/>
  <c r="J3476" i="6"/>
  <c r="J3477" i="6"/>
  <c r="J3478" i="6"/>
  <c r="J3479" i="6"/>
  <c r="J3480" i="6"/>
  <c r="J3481" i="6"/>
  <c r="J3482" i="6"/>
  <c r="J3483" i="6"/>
  <c r="J3484" i="6"/>
  <c r="J3485" i="6"/>
  <c r="J3486" i="6"/>
  <c r="J3487" i="6"/>
  <c r="J3488" i="6"/>
  <c r="J3489" i="6"/>
  <c r="J3490" i="6"/>
  <c r="J3491" i="6"/>
  <c r="J3492" i="6"/>
  <c r="J3493" i="6"/>
  <c r="J3494" i="6"/>
  <c r="J3495" i="6"/>
  <c r="J3496" i="6"/>
  <c r="J3497" i="6"/>
  <c r="J3498" i="6"/>
  <c r="J3499" i="6"/>
  <c r="J3500" i="6"/>
  <c r="J3501" i="6"/>
  <c r="J3502" i="6"/>
  <c r="J3503" i="6"/>
  <c r="J3504" i="6"/>
  <c r="J3505" i="6"/>
  <c r="J3506" i="6"/>
  <c r="J3507" i="6"/>
  <c r="J3508" i="6"/>
  <c r="J3509" i="6"/>
  <c r="J3510" i="6"/>
  <c r="J3511" i="6"/>
  <c r="J3512" i="6"/>
  <c r="J3513" i="6"/>
  <c r="J3514" i="6"/>
  <c r="J3515" i="6"/>
  <c r="J209" i="6" l="1"/>
  <c r="J210" i="6"/>
  <c r="J41" i="6"/>
  <c r="M3501" i="25" l="1"/>
  <c r="M3502" i="25"/>
  <c r="O3502" i="25" s="1"/>
  <c r="M3503" i="25"/>
  <c r="M3504" i="25"/>
  <c r="O3504" i="25" s="1"/>
  <c r="M3505" i="25"/>
  <c r="M3506" i="25"/>
  <c r="M3507" i="25"/>
  <c r="N3507" i="25" s="1"/>
  <c r="M3508" i="25"/>
  <c r="M3509" i="25"/>
  <c r="N3509" i="25" s="1"/>
  <c r="M3510" i="25"/>
  <c r="M3511" i="25"/>
  <c r="M3512" i="25"/>
  <c r="M3513" i="25"/>
  <c r="N3513" i="25" s="1"/>
  <c r="M3514" i="25"/>
  <c r="M3515" i="25"/>
  <c r="M3516" i="25"/>
  <c r="O3516" i="25" s="1"/>
  <c r="M3517" i="25"/>
  <c r="M3518" i="25"/>
  <c r="M3519" i="25"/>
  <c r="M3520" i="25"/>
  <c r="M3521" i="25"/>
  <c r="M3522" i="25"/>
  <c r="N3522" i="25" s="1"/>
  <c r="M3523" i="25"/>
  <c r="M3524" i="25"/>
  <c r="M3525" i="25"/>
  <c r="M3526" i="25"/>
  <c r="M3527" i="25"/>
  <c r="O3527" i="25" s="1"/>
  <c r="M3528" i="25"/>
  <c r="M3529" i="25"/>
  <c r="M3530" i="25"/>
  <c r="M3531" i="25"/>
  <c r="M3532" i="25"/>
  <c r="M3533" i="25"/>
  <c r="M3534" i="25"/>
  <c r="M3535" i="25"/>
  <c r="M3536" i="25"/>
  <c r="O3536" i="25" s="1"/>
  <c r="M3537" i="25"/>
  <c r="M3538" i="25"/>
  <c r="O3538" i="25" s="1"/>
  <c r="M3539" i="25"/>
  <c r="M3540" i="25"/>
  <c r="M3541" i="25"/>
  <c r="M3542" i="25"/>
  <c r="M3543" i="25"/>
  <c r="N3543" i="25" s="1"/>
  <c r="M3544" i="25"/>
  <c r="N3544" i="25" s="1"/>
  <c r="M3545" i="25"/>
  <c r="M3546" i="25"/>
  <c r="O3546" i="25" s="1"/>
  <c r="M3547" i="25"/>
  <c r="O3547" i="25" s="1"/>
  <c r="M3548" i="25"/>
  <c r="O3548" i="25" s="1"/>
  <c r="M3549" i="25"/>
  <c r="M3550" i="25"/>
  <c r="M3551" i="25"/>
  <c r="M3552" i="25"/>
  <c r="N3552" i="25" s="1"/>
  <c r="M3553" i="25"/>
  <c r="M3554" i="25"/>
  <c r="M3555" i="25"/>
  <c r="N3555" i="25" s="1"/>
  <c r="M3556" i="25"/>
  <c r="M3557" i="25"/>
  <c r="M3558" i="25"/>
  <c r="M3559" i="25"/>
  <c r="M3560" i="25"/>
  <c r="M3561" i="25"/>
  <c r="N3561" i="25" s="1"/>
  <c r="M3562" i="25"/>
  <c r="O3562" i="25" s="1"/>
  <c r="M3563" i="25"/>
  <c r="M3564" i="25"/>
  <c r="M3565" i="25"/>
  <c r="M3566" i="25"/>
  <c r="M3567" i="25"/>
  <c r="M3568" i="25"/>
  <c r="O3568" i="25" s="1"/>
  <c r="M3569" i="25"/>
  <c r="N3569" i="25" s="1"/>
  <c r="M3570" i="25"/>
  <c r="O3570" i="25" s="1"/>
  <c r="M3571" i="25"/>
  <c r="M3572" i="25"/>
  <c r="O3572" i="25" s="1"/>
  <c r="M3573" i="25"/>
  <c r="O3573" i="25" s="1"/>
  <c r="M3574" i="25"/>
  <c r="M3575" i="25"/>
  <c r="M3576" i="25"/>
  <c r="M3577" i="25"/>
  <c r="M3578" i="25"/>
  <c r="O3578" i="25" s="1"/>
  <c r="M3579" i="25"/>
  <c r="O3579" i="25" s="1"/>
  <c r="M3580" i="25"/>
  <c r="O3580" i="25" s="1"/>
  <c r="M3581" i="25"/>
  <c r="M3582" i="25"/>
  <c r="M3583" i="25"/>
  <c r="N3583" i="25" s="1"/>
  <c r="M3584" i="25"/>
  <c r="M3585" i="25"/>
  <c r="O3585" i="25" s="1"/>
  <c r="M3586" i="25"/>
  <c r="M3587" i="25"/>
  <c r="M3588" i="25"/>
  <c r="M3589" i="25"/>
  <c r="M3590" i="25"/>
  <c r="M3591" i="25"/>
  <c r="N3591" i="25" s="1"/>
  <c r="M3592" i="25"/>
  <c r="M3593" i="25"/>
  <c r="M3594" i="25"/>
  <c r="M3595" i="25"/>
  <c r="M3596" i="25"/>
  <c r="O3596" i="25" s="1"/>
  <c r="M3597" i="25"/>
  <c r="M3598" i="25"/>
  <c r="M3599" i="25"/>
  <c r="M3600" i="25"/>
  <c r="M3601" i="25"/>
  <c r="M3602" i="25"/>
  <c r="M3603" i="25"/>
  <c r="M3604" i="25"/>
  <c r="O3604" i="25" s="1"/>
  <c r="M3605" i="25"/>
  <c r="M3606" i="25"/>
  <c r="M3607" i="25"/>
  <c r="N3607" i="25" s="1"/>
  <c r="M3608" i="25"/>
  <c r="N3608" i="25" s="1"/>
  <c r="M3609" i="25"/>
  <c r="M3610" i="25"/>
  <c r="N3610" i="25" s="1"/>
  <c r="M3611" i="25"/>
  <c r="M3612" i="25"/>
  <c r="O3612" i="25" s="1"/>
  <c r="M3613" i="25"/>
  <c r="N3613" i="25" s="1"/>
  <c r="M3614" i="25"/>
  <c r="M3615" i="25"/>
  <c r="M3616" i="25"/>
  <c r="N3616" i="25" s="1"/>
  <c r="M3617" i="25"/>
  <c r="M3618" i="25"/>
  <c r="M3619" i="25"/>
  <c r="M3620" i="25"/>
  <c r="M3621" i="25"/>
  <c r="M3622" i="25"/>
  <c r="O3622" i="25" s="1"/>
  <c r="M3623" i="25"/>
  <c r="M3624" i="25"/>
  <c r="N3624" i="25" s="1"/>
  <c r="M3625" i="25"/>
  <c r="M3626" i="25"/>
  <c r="M3627" i="25"/>
  <c r="M3628" i="25"/>
  <c r="M3629" i="25"/>
  <c r="N3629" i="25" s="1"/>
  <c r="M3630" i="25"/>
  <c r="M3631" i="25"/>
  <c r="M3632" i="25"/>
  <c r="M3633" i="25"/>
  <c r="M3634" i="25"/>
  <c r="O3634" i="25" s="1"/>
  <c r="M3635" i="25"/>
  <c r="M3636" i="25"/>
  <c r="M3637" i="25"/>
  <c r="M3638" i="25"/>
  <c r="M3639" i="25"/>
  <c r="M3640" i="25"/>
  <c r="M3641" i="25"/>
  <c r="M3642" i="25"/>
  <c r="M3643" i="25"/>
  <c r="M3644" i="25"/>
  <c r="M3645" i="25"/>
  <c r="M3646" i="25"/>
  <c r="O3646" i="25" s="1"/>
  <c r="M3647" i="25"/>
  <c r="M3648" i="25"/>
  <c r="O3648" i="25" s="1"/>
  <c r="M3649" i="25"/>
  <c r="M3650" i="25"/>
  <c r="O3650" i="25" s="1"/>
  <c r="M3651" i="25"/>
  <c r="O3651" i="25" s="1"/>
  <c r="M3652" i="25"/>
  <c r="N3652" i="25" s="1"/>
  <c r="M3653" i="25"/>
  <c r="N3653" i="25" s="1"/>
  <c r="M3654" i="25"/>
  <c r="O3654" i="25" s="1"/>
  <c r="M3655" i="25"/>
  <c r="O3655" i="25" s="1"/>
  <c r="M3656" i="25"/>
  <c r="O3656" i="25" s="1"/>
  <c r="M3657" i="25"/>
  <c r="N3657" i="25" s="1"/>
  <c r="M3658" i="25"/>
  <c r="N3658" i="25" s="1"/>
  <c r="M3659" i="25"/>
  <c r="M3660" i="25"/>
  <c r="O3660" i="25" s="1"/>
  <c r="M3661" i="25"/>
  <c r="M3662" i="25"/>
  <c r="M3663" i="25"/>
  <c r="O3663" i="25" s="1"/>
  <c r="M3664" i="25"/>
  <c r="M3665" i="25"/>
  <c r="M3666" i="25"/>
  <c r="M3667" i="25"/>
  <c r="M3668" i="25"/>
  <c r="M3669" i="25"/>
  <c r="M3670" i="25"/>
  <c r="M3671" i="25"/>
  <c r="O3671" i="25" s="1"/>
  <c r="M3672" i="25"/>
  <c r="M3673" i="25"/>
  <c r="M3674" i="25"/>
  <c r="M3675" i="25"/>
  <c r="M3676" i="25"/>
  <c r="N3676" i="25" s="1"/>
  <c r="M3677" i="25"/>
  <c r="M3678" i="25"/>
  <c r="O3678" i="25" s="1"/>
  <c r="M3679" i="25"/>
  <c r="N3679" i="25" s="1"/>
  <c r="M3680" i="25"/>
  <c r="M3681" i="25"/>
  <c r="O3681" i="25" s="1"/>
  <c r="M3682" i="25"/>
  <c r="N3682" i="25" s="1"/>
  <c r="M3683" i="25"/>
  <c r="M3684" i="25"/>
  <c r="N3684" i="25" s="1"/>
  <c r="M3685" i="25"/>
  <c r="M3686" i="25"/>
  <c r="M3687" i="25"/>
  <c r="O3687" i="25" s="1"/>
  <c r="M3688" i="25"/>
  <c r="M3689" i="25"/>
  <c r="M3690" i="25"/>
  <c r="O3690" i="25" s="1"/>
  <c r="M3691" i="25"/>
  <c r="M3692" i="25"/>
  <c r="M3693" i="25"/>
  <c r="M3694" i="25"/>
  <c r="M3695" i="25"/>
  <c r="O3695" i="25" s="1"/>
  <c r="M3696" i="25"/>
  <c r="M3697" i="25"/>
  <c r="M3698" i="25"/>
  <c r="M3699" i="25"/>
  <c r="O3699" i="25" s="1"/>
  <c r="M3700" i="25"/>
  <c r="M3701" i="25"/>
  <c r="M3702" i="25"/>
  <c r="M3703" i="25"/>
  <c r="M3704" i="25"/>
  <c r="M3705" i="25"/>
  <c r="M3706" i="25"/>
  <c r="M3707" i="25"/>
  <c r="M3708" i="25"/>
  <c r="O3708" i="25" s="1"/>
  <c r="M3709" i="25"/>
  <c r="M3710" i="25"/>
  <c r="M3711" i="25"/>
  <c r="O3711" i="25" s="1"/>
  <c r="M3712" i="25"/>
  <c r="O3712" i="25" s="1"/>
  <c r="M3713" i="25"/>
  <c r="M3714" i="25"/>
  <c r="N3714" i="25" s="1"/>
  <c r="M3715" i="25"/>
  <c r="N3715" i="25" s="1"/>
  <c r="M3716" i="25"/>
  <c r="M3717" i="25"/>
  <c r="O3717" i="25" s="1"/>
  <c r="M3718" i="25"/>
  <c r="M3719" i="25"/>
  <c r="M3720" i="25"/>
  <c r="M3721" i="25"/>
  <c r="M3722" i="25"/>
  <c r="M3723" i="25"/>
  <c r="N3723" i="25" s="1"/>
  <c r="M3724" i="25"/>
  <c r="M3725" i="25"/>
  <c r="M3726" i="25"/>
  <c r="M3727" i="25"/>
  <c r="N3727" i="25" s="1"/>
  <c r="M3728" i="25"/>
  <c r="M3729" i="25"/>
  <c r="M3730" i="25"/>
  <c r="O3730" i="25" s="1"/>
  <c r="M3731" i="25"/>
  <c r="M3732" i="25"/>
  <c r="O3732" i="25" s="1"/>
  <c r="M3733" i="25"/>
  <c r="M3734" i="25"/>
  <c r="M3735" i="25"/>
  <c r="M3736" i="25"/>
  <c r="M3737" i="25"/>
  <c r="N3737" i="25" s="1"/>
  <c r="M3738" i="25"/>
  <c r="N3738" i="25" s="1"/>
  <c r="M3739" i="25"/>
  <c r="O3739" i="25" s="1"/>
  <c r="M3740" i="25"/>
  <c r="N3740" i="25" s="1"/>
  <c r="M3741" i="25"/>
  <c r="M3742" i="25"/>
  <c r="O3742" i="25" s="1"/>
  <c r="M3743" i="25"/>
  <c r="O3743" i="25" s="1"/>
  <c r="M3744" i="25"/>
  <c r="N3744" i="25" s="1"/>
  <c r="M3745" i="25"/>
  <c r="M3746" i="25"/>
  <c r="O3746" i="25" s="1"/>
  <c r="M3747" i="25"/>
  <c r="M3748" i="25"/>
  <c r="M3749" i="25"/>
  <c r="M3750" i="25"/>
  <c r="M3751" i="25"/>
  <c r="M3752" i="25"/>
  <c r="M3753" i="25"/>
  <c r="N3753" i="25" s="1"/>
  <c r="M3754" i="25"/>
  <c r="N3754" i="25" s="1"/>
  <c r="M3755" i="25"/>
  <c r="O3755" i="25" s="1"/>
  <c r="M3756" i="25"/>
  <c r="O3756" i="25" s="1"/>
  <c r="M3757" i="25"/>
  <c r="M3758" i="25"/>
  <c r="N3758" i="25" s="1"/>
  <c r="M3759" i="25"/>
  <c r="M3760" i="25"/>
  <c r="O3760" i="25" s="1"/>
  <c r="M3761" i="25"/>
  <c r="M3762" i="25"/>
  <c r="M3763" i="25"/>
  <c r="O3763" i="25" s="1"/>
  <c r="M3764" i="25"/>
  <c r="M3765" i="25"/>
  <c r="O3765" i="25" s="1"/>
  <c r="M3766" i="25"/>
  <c r="O3766" i="25" s="1"/>
  <c r="M3767" i="25"/>
  <c r="M3768" i="25"/>
  <c r="M3769" i="25"/>
  <c r="M3770" i="25"/>
  <c r="N3770" i="25" s="1"/>
  <c r="M3771" i="25"/>
  <c r="O3771" i="25" s="1"/>
  <c r="M3772" i="25"/>
  <c r="M3773" i="25"/>
  <c r="M3774" i="25"/>
  <c r="M3775" i="25"/>
  <c r="O3775" i="25" s="1"/>
  <c r="M3776" i="25"/>
  <c r="M3777" i="25"/>
  <c r="O3777" i="25" s="1"/>
  <c r="M3778" i="25"/>
  <c r="O3778" i="25" s="1"/>
  <c r="M3779" i="25"/>
  <c r="O3779" i="25" s="1"/>
  <c r="M3780" i="25"/>
  <c r="M3781" i="25"/>
  <c r="M3782" i="25"/>
  <c r="O3782" i="25" s="1"/>
  <c r="M3783" i="25"/>
  <c r="N3783" i="25" s="1"/>
  <c r="M3784" i="25"/>
  <c r="N3784" i="25" s="1"/>
  <c r="M3785" i="25"/>
  <c r="M3786" i="25"/>
  <c r="N3786" i="25" s="1"/>
  <c r="M3787" i="25"/>
  <c r="O3787" i="25" s="1"/>
  <c r="M3788" i="25"/>
  <c r="O3788" i="25" s="1"/>
  <c r="M3789" i="25"/>
  <c r="M3790" i="25"/>
  <c r="N3790" i="25" s="1"/>
  <c r="M3791" i="25"/>
  <c r="M3792" i="25"/>
  <c r="M3793" i="25"/>
  <c r="M3794" i="25"/>
  <c r="M3795" i="25"/>
  <c r="M3796" i="25"/>
  <c r="M3797" i="25"/>
  <c r="M3798" i="25"/>
  <c r="O3798" i="25" s="1"/>
  <c r="M3799" i="25"/>
  <c r="O3799" i="25" s="1"/>
  <c r="M3800" i="25"/>
  <c r="N3800" i="25" s="1"/>
  <c r="M3801" i="25"/>
  <c r="M3802" i="25"/>
  <c r="M3803" i="25"/>
  <c r="O3803" i="25" s="1"/>
  <c r="M3804" i="25"/>
  <c r="M3805" i="25"/>
  <c r="O3805" i="25" s="1"/>
  <c r="M3806" i="25"/>
  <c r="M3807" i="25"/>
  <c r="M3808" i="25"/>
  <c r="M3809" i="25"/>
  <c r="M3810" i="25"/>
  <c r="M3811" i="25"/>
  <c r="N3811" i="25" s="1"/>
  <c r="M3812" i="25"/>
  <c r="O3812" i="25" s="1"/>
  <c r="M3813" i="25"/>
  <c r="O3813" i="25" s="1"/>
  <c r="M3814" i="25"/>
  <c r="O3814" i="25" s="1"/>
  <c r="M3815" i="25"/>
  <c r="M3816" i="25"/>
  <c r="O3816" i="25" s="1"/>
  <c r="M3817" i="25"/>
  <c r="M3818" i="25"/>
  <c r="M3819" i="25"/>
  <c r="M3820" i="25"/>
  <c r="M3821" i="25"/>
  <c r="M3822" i="25"/>
  <c r="O3822" i="25" s="1"/>
  <c r="M3823" i="25"/>
  <c r="N3823" i="25" s="1"/>
  <c r="M3824" i="25"/>
  <c r="M3825" i="25"/>
  <c r="M3826" i="25"/>
  <c r="M3827" i="25"/>
  <c r="M3828" i="25"/>
  <c r="O3828" i="25" s="1"/>
  <c r="M3829" i="25"/>
  <c r="M3830" i="25"/>
  <c r="M3831" i="25"/>
  <c r="M3832" i="25"/>
  <c r="M3833" i="25"/>
  <c r="M3834" i="25"/>
  <c r="M3835" i="25"/>
  <c r="N3835" i="25" s="1"/>
  <c r="M3836" i="25"/>
  <c r="M3837" i="25"/>
  <c r="M3838" i="25"/>
  <c r="M3839" i="25"/>
  <c r="O3839" i="25" s="1"/>
  <c r="M3840" i="25"/>
  <c r="O3840" i="25" s="1"/>
  <c r="M3841" i="25"/>
  <c r="M3842" i="25"/>
  <c r="M3843" i="25"/>
  <c r="M3844" i="25"/>
  <c r="M3845" i="25"/>
  <c r="M3846" i="25"/>
  <c r="N3846" i="25" s="1"/>
  <c r="M3847" i="25"/>
  <c r="N3847" i="25" s="1"/>
  <c r="M3848" i="25"/>
  <c r="M3849" i="25"/>
  <c r="M3850" i="25"/>
  <c r="O3850" i="25" s="1"/>
  <c r="M3851" i="25"/>
  <c r="N3851" i="25" s="1"/>
  <c r="M3852" i="25"/>
  <c r="N3852" i="25" s="1"/>
  <c r="M3853" i="25"/>
  <c r="O3853" i="25" s="1"/>
  <c r="M3854" i="25"/>
  <c r="M3855" i="25"/>
  <c r="O3855" i="25" s="1"/>
  <c r="M3856" i="25"/>
  <c r="O3856" i="25" s="1"/>
  <c r="M3857" i="25"/>
  <c r="M3858" i="25"/>
  <c r="M3859" i="25"/>
  <c r="M3860" i="25"/>
  <c r="N3860" i="25" s="1"/>
  <c r="M3861" i="25"/>
  <c r="N3861" i="25" s="1"/>
  <c r="M3862" i="25"/>
  <c r="N3862" i="25" s="1"/>
  <c r="M3863" i="25"/>
  <c r="M3864" i="25"/>
  <c r="M3865" i="25"/>
  <c r="M3866" i="25"/>
  <c r="M3867" i="25"/>
  <c r="M3868" i="25"/>
  <c r="M3869" i="25"/>
  <c r="M3870" i="25"/>
  <c r="O3870" i="25" s="1"/>
  <c r="M3871" i="25"/>
  <c r="O3871" i="25" s="1"/>
  <c r="M3872" i="25"/>
  <c r="O3872" i="25" s="1"/>
  <c r="M3873" i="25"/>
  <c r="O3873" i="25" s="1"/>
  <c r="M3874" i="25"/>
  <c r="M3875" i="25"/>
  <c r="M3876" i="25"/>
  <c r="O3876" i="25" s="1"/>
  <c r="M3877" i="25"/>
  <c r="M3878" i="25"/>
  <c r="M3879" i="25"/>
  <c r="M3880" i="25"/>
  <c r="O3880" i="25" s="1"/>
  <c r="M3881" i="25"/>
  <c r="M3882" i="25"/>
  <c r="M3883" i="25"/>
  <c r="M3884" i="25"/>
  <c r="M3885" i="25"/>
  <c r="M3886" i="25"/>
  <c r="O3886" i="25" s="1"/>
  <c r="M3887" i="25"/>
  <c r="O3887" i="25" s="1"/>
  <c r="M3888" i="25"/>
  <c r="M3889" i="25"/>
  <c r="M3890" i="25"/>
  <c r="M3891" i="25"/>
  <c r="O3891" i="25" s="1"/>
  <c r="M3892" i="25"/>
  <c r="M3893" i="25"/>
  <c r="M3894" i="25"/>
  <c r="M3895" i="25"/>
  <c r="O3895" i="25" s="1"/>
  <c r="M3896" i="25"/>
  <c r="M3897" i="25"/>
  <c r="O3897" i="25" s="1"/>
  <c r="M3898" i="25"/>
  <c r="N3898" i="25" s="1"/>
  <c r="M3899" i="25"/>
  <c r="O3899" i="25" s="1"/>
  <c r="M3900" i="25"/>
  <c r="N3900" i="25" s="1"/>
  <c r="M3901" i="25"/>
  <c r="N3901" i="25" s="1"/>
  <c r="M3902" i="25"/>
  <c r="M3903" i="25"/>
  <c r="M3904" i="25"/>
  <c r="M3905" i="25"/>
  <c r="M3906" i="25"/>
  <c r="O3906" i="25" s="1"/>
  <c r="M3907" i="25"/>
  <c r="O3907" i="25" s="1"/>
  <c r="M3908" i="25"/>
  <c r="N3908" i="25" s="1"/>
  <c r="M3909" i="25"/>
  <c r="M3910" i="25"/>
  <c r="M3911" i="25"/>
  <c r="N3911" i="25" s="1"/>
  <c r="M3912" i="25"/>
  <c r="O3912" i="25" s="1"/>
  <c r="M3913" i="25"/>
  <c r="O3913" i="25" s="1"/>
  <c r="M3914" i="25"/>
  <c r="M3915" i="25"/>
  <c r="N3915" i="25" s="1"/>
  <c r="M3916" i="25"/>
  <c r="O3916" i="25" s="1"/>
  <c r="M3917" i="25"/>
  <c r="M3918" i="25"/>
  <c r="O3918" i="25" s="1"/>
  <c r="M3919" i="25"/>
  <c r="M3920" i="25"/>
  <c r="O3920" i="25" s="1"/>
  <c r="M3921" i="25"/>
  <c r="O3921" i="25" s="1"/>
  <c r="M3922" i="25"/>
  <c r="M3923" i="25"/>
  <c r="M3924" i="25"/>
  <c r="M3925" i="25"/>
  <c r="M3926" i="25"/>
  <c r="M3927" i="25"/>
  <c r="M3928" i="25"/>
  <c r="O3928" i="25" s="1"/>
  <c r="M3929" i="25"/>
  <c r="M3930" i="25"/>
  <c r="N3930" i="25" s="1"/>
  <c r="M3931" i="25"/>
  <c r="O3931" i="25" s="1"/>
  <c r="M3932" i="25"/>
  <c r="M3933" i="25"/>
  <c r="M3934" i="25"/>
  <c r="O3934" i="25" s="1"/>
  <c r="M3935" i="25"/>
  <c r="O3935" i="25" s="1"/>
  <c r="M3936" i="25"/>
  <c r="M3937" i="25"/>
  <c r="M3938" i="25"/>
  <c r="M3939" i="25"/>
  <c r="M3940" i="25"/>
  <c r="N3940" i="25" s="1"/>
  <c r="M3941" i="25"/>
  <c r="M3942" i="25"/>
  <c r="N3942" i="25" s="1"/>
  <c r="M3943" i="25"/>
  <c r="N3943" i="25" s="1"/>
  <c r="M3944" i="25"/>
  <c r="N3944" i="25" s="1"/>
  <c r="M3945" i="25"/>
  <c r="O3945" i="25" s="1"/>
  <c r="M3946" i="25"/>
  <c r="M3947" i="25"/>
  <c r="O3947" i="25" s="1"/>
  <c r="M3948" i="25"/>
  <c r="O3948" i="25" s="1"/>
  <c r="M3949" i="25"/>
  <c r="M3950" i="25"/>
  <c r="N3950" i="25" s="1"/>
  <c r="M3951" i="25"/>
  <c r="M3952" i="25"/>
  <c r="M3953" i="25"/>
  <c r="M3954" i="25"/>
  <c r="M3955" i="25"/>
  <c r="M3956" i="25"/>
  <c r="N3956" i="25" s="1"/>
  <c r="M3957" i="25"/>
  <c r="N3957" i="25" s="1"/>
  <c r="M3958" i="25"/>
  <c r="O3958" i="25" s="1"/>
  <c r="M3959" i="25"/>
  <c r="O3959" i="25" s="1"/>
  <c r="M3960" i="25"/>
  <c r="N3960" i="25" s="1"/>
  <c r="M3961" i="25"/>
  <c r="M3962" i="25"/>
  <c r="M3963" i="25"/>
  <c r="N3963" i="25" s="1"/>
  <c r="M3964" i="25"/>
  <c r="O3964" i="25" s="1"/>
  <c r="M3965" i="25"/>
  <c r="M3966" i="25"/>
  <c r="O3966" i="25" s="1"/>
  <c r="M3967" i="25"/>
  <c r="N3967" i="25" s="1"/>
  <c r="M3968" i="25"/>
  <c r="M3969" i="25"/>
  <c r="O3969" i="25" s="1"/>
  <c r="M3970" i="25"/>
  <c r="N3970" i="25" s="1"/>
  <c r="M3971" i="25"/>
  <c r="M3972" i="25"/>
  <c r="O3972" i="25" s="1"/>
  <c r="M3973" i="25"/>
  <c r="M3974" i="25"/>
  <c r="M3975" i="25"/>
  <c r="N3975" i="25" s="1"/>
  <c r="M3976" i="25"/>
  <c r="N3976" i="25" s="1"/>
  <c r="M3977" i="25"/>
  <c r="M3978" i="25"/>
  <c r="M3979" i="25"/>
  <c r="M3980" i="25"/>
  <c r="M3981" i="25"/>
  <c r="O3981" i="25" s="1"/>
  <c r="M3982" i="25"/>
  <c r="O3982" i="25" s="1"/>
  <c r="M3983" i="25"/>
  <c r="M3984" i="25"/>
  <c r="O3984" i="25" s="1"/>
  <c r="M3985" i="25"/>
  <c r="M3986" i="25"/>
  <c r="M3987" i="25"/>
  <c r="M3988" i="25"/>
  <c r="M3989" i="25"/>
  <c r="M3990" i="25"/>
  <c r="N3990" i="25" s="1"/>
  <c r="M3991" i="25"/>
  <c r="O3991" i="25" s="1"/>
  <c r="M3992" i="25"/>
  <c r="O3992" i="25" s="1"/>
  <c r="M3993" i="25"/>
  <c r="M3994" i="25"/>
  <c r="M3995" i="25"/>
  <c r="M3996" i="25"/>
  <c r="O3996" i="25" s="1"/>
  <c r="M3997" i="25"/>
  <c r="M3998" i="25"/>
  <c r="M3999" i="25"/>
  <c r="O3999" i="25" s="1"/>
  <c r="M4000" i="25"/>
  <c r="M4001" i="25"/>
  <c r="M4002" i="25"/>
  <c r="N4002" i="25" s="1"/>
  <c r="M4003" i="25"/>
  <c r="N4003" i="25" s="1"/>
  <c r="M4004" i="25"/>
  <c r="M4005" i="25"/>
  <c r="M4006" i="25"/>
  <c r="N4006" i="25" s="1"/>
  <c r="M4007" i="25"/>
  <c r="N4007" i="25" s="1"/>
  <c r="M4008" i="25"/>
  <c r="N4008" i="25" s="1"/>
  <c r="M4009" i="25"/>
  <c r="M4010" i="25"/>
  <c r="M4011" i="25"/>
  <c r="M4012" i="25"/>
  <c r="O4012" i="25" s="1"/>
  <c r="M4013" i="25"/>
  <c r="M4014" i="25"/>
  <c r="O4014" i="25" s="1"/>
  <c r="M4015" i="25"/>
  <c r="O4015" i="25" s="1"/>
  <c r="M4016" i="25"/>
  <c r="N4016" i="25" s="1"/>
  <c r="M4017" i="25"/>
  <c r="N4017" i="25" s="1"/>
  <c r="M4018" i="25"/>
  <c r="N4018" i="25" s="1"/>
  <c r="M4019" i="25"/>
  <c r="N4019" i="25" s="1"/>
  <c r="M4020" i="25"/>
  <c r="M4021" i="25"/>
  <c r="O4021" i="25" s="1"/>
  <c r="M4022" i="25"/>
  <c r="N4022" i="25" s="1"/>
  <c r="M4023" i="25"/>
  <c r="M4024" i="25"/>
  <c r="M4025" i="25"/>
  <c r="M4026" i="25"/>
  <c r="M4027" i="25"/>
  <c r="M4028" i="25"/>
  <c r="O4028" i="25" s="1"/>
  <c r="M4029" i="25"/>
  <c r="M4030" i="25"/>
  <c r="O4030" i="25" s="1"/>
  <c r="M4031" i="25"/>
  <c r="M4032" i="25"/>
  <c r="M4033" i="25"/>
  <c r="M4034" i="25"/>
  <c r="M4035" i="25"/>
  <c r="O4035" i="25" s="1"/>
  <c r="M4036" i="25"/>
  <c r="M4037" i="25"/>
  <c r="M4038" i="25"/>
  <c r="O4038" i="25" s="1"/>
  <c r="M4039" i="25"/>
  <c r="O4039" i="25" s="1"/>
  <c r="M4040" i="25"/>
  <c r="O4040" i="25" s="1"/>
  <c r="M4041" i="25"/>
  <c r="M4042" i="25"/>
  <c r="N4042" i="25" s="1"/>
  <c r="M4043" i="25"/>
  <c r="N4043" i="25" s="1"/>
  <c r="M4044" i="25"/>
  <c r="M4045" i="25"/>
  <c r="M4046" i="25"/>
  <c r="M4047" i="25"/>
  <c r="O4047" i="25" s="1"/>
  <c r="M4048" i="25"/>
  <c r="M4049" i="25"/>
  <c r="M4050" i="25"/>
  <c r="M4051" i="25"/>
  <c r="O4051" i="25" s="1"/>
  <c r="M4052" i="25"/>
  <c r="M4053" i="25"/>
  <c r="M4054" i="25"/>
  <c r="M4055" i="25"/>
  <c r="M4056" i="25"/>
  <c r="M4057" i="25"/>
  <c r="M4058" i="25"/>
  <c r="M4059" i="25"/>
  <c r="M4060" i="25"/>
  <c r="M4061" i="25"/>
  <c r="M4062" i="25"/>
  <c r="O4062" i="25" s="1"/>
  <c r="M4063" i="25"/>
  <c r="M4064" i="25"/>
  <c r="M4065" i="25"/>
  <c r="N4065" i="25" s="1"/>
  <c r="M4066" i="25"/>
  <c r="M4067" i="25"/>
  <c r="N4067" i="25" s="1"/>
  <c r="M4068" i="25"/>
  <c r="N4068" i="25" s="1"/>
  <c r="M4069" i="25"/>
  <c r="M4070" i="25"/>
  <c r="M4071" i="25"/>
  <c r="M4072" i="25"/>
  <c r="O4072" i="25" s="1"/>
  <c r="M4073" i="25"/>
  <c r="M4074" i="25"/>
  <c r="N4074" i="25" s="1"/>
  <c r="M4075" i="25"/>
  <c r="O4075" i="25" s="1"/>
  <c r="M4076" i="25"/>
  <c r="M4077" i="25"/>
  <c r="M4078" i="25"/>
  <c r="M4079" i="25"/>
  <c r="M4080" i="25"/>
  <c r="M4081" i="25"/>
  <c r="M4082" i="25"/>
  <c r="M4083" i="25"/>
  <c r="N4083" i="25" s="1"/>
  <c r="M4084" i="25"/>
  <c r="M4085" i="25"/>
  <c r="M4086" i="25"/>
  <c r="O4086" i="25" s="1"/>
  <c r="M4087" i="25"/>
  <c r="O4087" i="25" s="1"/>
  <c r="M4088" i="25"/>
  <c r="O4088" i="25" s="1"/>
  <c r="M4089" i="25"/>
  <c r="O4089" i="25" s="1"/>
  <c r="M4090" i="25"/>
  <c r="O4090" i="25" s="1"/>
  <c r="M4091" i="25"/>
  <c r="O4091" i="25" s="1"/>
  <c r="M4092" i="25"/>
  <c r="M4093" i="25"/>
  <c r="M4094" i="25"/>
  <c r="M4095" i="25"/>
  <c r="M4096" i="25"/>
  <c r="M4097" i="25"/>
  <c r="M4098" i="25"/>
  <c r="M4099" i="25"/>
  <c r="O4099" i="25" s="1"/>
  <c r="M4100" i="25"/>
  <c r="N4100" i="25" s="1"/>
  <c r="M4101" i="25"/>
  <c r="O4101" i="25" s="1"/>
  <c r="M4102" i="25"/>
  <c r="O4102" i="25" s="1"/>
  <c r="M4103" i="25"/>
  <c r="M4104" i="25"/>
  <c r="M4105" i="25"/>
  <c r="M4106" i="25"/>
  <c r="M4107" i="25"/>
  <c r="M4108" i="25"/>
  <c r="M4109" i="25"/>
  <c r="M4110" i="25"/>
  <c r="M4111" i="25"/>
  <c r="M4112" i="25"/>
  <c r="N4112" i="25" s="1"/>
  <c r="M4113" i="25"/>
  <c r="M4114" i="25"/>
  <c r="O4114" i="25" s="1"/>
  <c r="M4115" i="25"/>
  <c r="O4115" i="25" s="1"/>
  <c r="M4116" i="25"/>
  <c r="O4116" i="25" s="1"/>
  <c r="M4117" i="25"/>
  <c r="M4118" i="25"/>
  <c r="M4119" i="25"/>
  <c r="M4120" i="25"/>
  <c r="M4121" i="25"/>
  <c r="M4122" i="25"/>
  <c r="O4122" i="25" s="1"/>
  <c r="M4123" i="25"/>
  <c r="N4123" i="25" s="1"/>
  <c r="M4124" i="25"/>
  <c r="M4125" i="25"/>
  <c r="M4126" i="25"/>
  <c r="N4126" i="25" s="1"/>
  <c r="M4127" i="25"/>
  <c r="M4128" i="25"/>
  <c r="O4128" i="25" s="1"/>
  <c r="M4129" i="25"/>
  <c r="M4130" i="25"/>
  <c r="M4131" i="25"/>
  <c r="M4132" i="25"/>
  <c r="M4133" i="25"/>
  <c r="M4134" i="25"/>
  <c r="M4135" i="25"/>
  <c r="M4136" i="25"/>
  <c r="M4137" i="25"/>
  <c r="N4137" i="25" s="1"/>
  <c r="M4138" i="25"/>
  <c r="M4139" i="25"/>
  <c r="N4139" i="25" s="1"/>
  <c r="M4140" i="25"/>
  <c r="N4140" i="25" s="1"/>
  <c r="M4141" i="25"/>
  <c r="M4142" i="25"/>
  <c r="M4143" i="25"/>
  <c r="M4144" i="25"/>
  <c r="M4145" i="25"/>
  <c r="M4146" i="25"/>
  <c r="O4146" i="25" s="1"/>
  <c r="M4147" i="25"/>
  <c r="O4147" i="25" s="1"/>
  <c r="M4148" i="25"/>
  <c r="O4148" i="25" s="1"/>
  <c r="M4149" i="25"/>
  <c r="O4149" i="25" s="1"/>
  <c r="M4150" i="25"/>
  <c r="N4150" i="25" s="1"/>
  <c r="M4151" i="25"/>
  <c r="M4152" i="25"/>
  <c r="M4153" i="25"/>
  <c r="M4154" i="25"/>
  <c r="M4155" i="25"/>
  <c r="M4156" i="25"/>
  <c r="M4157" i="25"/>
  <c r="M4158" i="25"/>
  <c r="M4159" i="25"/>
  <c r="O4159" i="25" s="1"/>
  <c r="M4160" i="25"/>
  <c r="O4160" i="25" s="1"/>
  <c r="M4161" i="25"/>
  <c r="O4161" i="25" s="1"/>
  <c r="M4162" i="25"/>
  <c r="O4162" i="25" s="1"/>
  <c r="M4163" i="25"/>
  <c r="M4164" i="25"/>
  <c r="M4165" i="25"/>
  <c r="M4166" i="25"/>
  <c r="M4167" i="25"/>
  <c r="O4167" i="25" s="1"/>
  <c r="M4168" i="25"/>
  <c r="O4168" i="25" s="1"/>
  <c r="M4169" i="25"/>
  <c r="M4170" i="25"/>
  <c r="N4170" i="25" s="1"/>
  <c r="M4171" i="25"/>
  <c r="M4172" i="25"/>
  <c r="N4172" i="25" s="1"/>
  <c r="M4173" i="25"/>
  <c r="O4173" i="25" s="1"/>
  <c r="M4174" i="25"/>
  <c r="M4175" i="25"/>
  <c r="M4176" i="25"/>
  <c r="M4177" i="25"/>
  <c r="M4178" i="25"/>
  <c r="O4178" i="25" s="1"/>
  <c r="M4179" i="25"/>
  <c r="O4179" i="25" s="1"/>
  <c r="M4180" i="25"/>
  <c r="O4180" i="25" s="1"/>
  <c r="M4181" i="25"/>
  <c r="M4182" i="25"/>
  <c r="M4183" i="25"/>
  <c r="O4183" i="25" s="1"/>
  <c r="M4184" i="25"/>
  <c r="M4185" i="25"/>
  <c r="M4186" i="25"/>
  <c r="N4186" i="25" s="1"/>
  <c r="M4187" i="25"/>
  <c r="M4188" i="25"/>
  <c r="O4188" i="25" s="1"/>
  <c r="M4189" i="25"/>
  <c r="M4190" i="25"/>
  <c r="N4190" i="25" s="1"/>
  <c r="M4191" i="25"/>
  <c r="M4192" i="25"/>
  <c r="N4192" i="25" s="1"/>
  <c r="M4193" i="25"/>
  <c r="M4194" i="25"/>
  <c r="M4195" i="25"/>
  <c r="O4195" i="25" s="1"/>
  <c r="M4196" i="25"/>
  <c r="N4196" i="25" s="1"/>
  <c r="M4197" i="25"/>
  <c r="M4198" i="25"/>
  <c r="N4198" i="25" s="1"/>
  <c r="M4199" i="25"/>
  <c r="M4200" i="25"/>
  <c r="N4200" i="25" s="1"/>
  <c r="M4201" i="25"/>
  <c r="M4202" i="25"/>
  <c r="M4203" i="25"/>
  <c r="O4203" i="25" s="1"/>
  <c r="M4204" i="25"/>
  <c r="N4204" i="25" s="1"/>
  <c r="M4205" i="25"/>
  <c r="M4206" i="25"/>
  <c r="N4206" i="25" s="1"/>
  <c r="M4207" i="25"/>
  <c r="M4208" i="25"/>
  <c r="M4209" i="25"/>
  <c r="M4210" i="25"/>
  <c r="O4210" i="25" s="1"/>
  <c r="M4211" i="25"/>
  <c r="M4212" i="25"/>
  <c r="O4212" i="25" s="1"/>
  <c r="M4213" i="25"/>
  <c r="M4214" i="25"/>
  <c r="M4215" i="25"/>
  <c r="N4215" i="25" s="1"/>
  <c r="M4216" i="25"/>
  <c r="M4217" i="25"/>
  <c r="M4218" i="25"/>
  <c r="N4218" i="25" s="1"/>
  <c r="M4219" i="25"/>
  <c r="O4219" i="25" s="1"/>
  <c r="M4220" i="25"/>
  <c r="N4220" i="25" s="1"/>
  <c r="M4221" i="25"/>
  <c r="O4221" i="25" s="1"/>
  <c r="M4222" i="25"/>
  <c r="M4223" i="25"/>
  <c r="O4223" i="25" s="1"/>
  <c r="M4224" i="25"/>
  <c r="M4225" i="25"/>
  <c r="M4226" i="25"/>
  <c r="M4227" i="25"/>
  <c r="N4227" i="25" s="1"/>
  <c r="M4228" i="25"/>
  <c r="M4229" i="25"/>
  <c r="M4230" i="25"/>
  <c r="N4230" i="25" s="1"/>
  <c r="M4231" i="25"/>
  <c r="N4231" i="25" s="1"/>
  <c r="M4232" i="25"/>
  <c r="N4232" i="25" s="1"/>
  <c r="M4233" i="25"/>
  <c r="O4233" i="25" s="1"/>
  <c r="M4234" i="25"/>
  <c r="M4235" i="25"/>
  <c r="M4236" i="25"/>
  <c r="M4237" i="25"/>
  <c r="M4238" i="25"/>
  <c r="M4239" i="25"/>
  <c r="O4239" i="25" s="1"/>
  <c r="M4240" i="25"/>
  <c r="O4240" i="25" s="1"/>
  <c r="M4241" i="25"/>
  <c r="M4242" i="25"/>
  <c r="M4243" i="25"/>
  <c r="M4244" i="25"/>
  <c r="O4244" i="25" s="1"/>
  <c r="M4245" i="25"/>
  <c r="O4245" i="25" s="1"/>
  <c r="M4246" i="25"/>
  <c r="O4246" i="25" s="1"/>
  <c r="M4247" i="25"/>
  <c r="O4247" i="25" s="1"/>
  <c r="M4248" i="25"/>
  <c r="M4249" i="25"/>
  <c r="M4250" i="25"/>
  <c r="M4251" i="25"/>
  <c r="N4251" i="25" s="1"/>
  <c r="M4252" i="25"/>
  <c r="M4253" i="25"/>
  <c r="M4254" i="25"/>
  <c r="O4254" i="25" s="1"/>
  <c r="M4255" i="25"/>
  <c r="N4255" i="25" s="1"/>
  <c r="M4256" i="25"/>
  <c r="M4257" i="25"/>
  <c r="M4258" i="25"/>
  <c r="N4258" i="25" s="1"/>
  <c r="M4259" i="25"/>
  <c r="M4260" i="25"/>
  <c r="O4260" i="25" s="1"/>
  <c r="M4261" i="25"/>
  <c r="M4262" i="25"/>
  <c r="M4263" i="25"/>
  <c r="O4263" i="25" s="1"/>
  <c r="M4264" i="25"/>
  <c r="M4265" i="25"/>
  <c r="M4266" i="25"/>
  <c r="O4266" i="25" s="1"/>
  <c r="M4267" i="25"/>
  <c r="O4267" i="25" s="1"/>
  <c r="M4268" i="25"/>
  <c r="M4269" i="25"/>
  <c r="M4270" i="25"/>
  <c r="N4270" i="25" s="1"/>
  <c r="M4271" i="25"/>
  <c r="M4272" i="25"/>
  <c r="O4272" i="25" s="1"/>
  <c r="M4273" i="25"/>
  <c r="M4274" i="25"/>
  <c r="M4275" i="25"/>
  <c r="M4276" i="25"/>
  <c r="M4277" i="25"/>
  <c r="M4278" i="25"/>
  <c r="O4278" i="25" s="1"/>
  <c r="M4279" i="25"/>
  <c r="O4279" i="25" s="1"/>
  <c r="M4280" i="25"/>
  <c r="M4281" i="25"/>
  <c r="N4281" i="25" s="1"/>
  <c r="M4282" i="25"/>
  <c r="N4282" i="25" s="1"/>
  <c r="M4283" i="25"/>
  <c r="N4283" i="25" s="1"/>
  <c r="M4284" i="25"/>
  <c r="M4285" i="25"/>
  <c r="O4285" i="25" s="1"/>
  <c r="M4286" i="25"/>
  <c r="M4287" i="25"/>
  <c r="M4288" i="25"/>
  <c r="O4288" i="25" s="1"/>
  <c r="M4289" i="25"/>
  <c r="M4290" i="25"/>
  <c r="O4290" i="25" s="1"/>
  <c r="M4291" i="25"/>
  <c r="O4291" i="25" s="1"/>
  <c r="M4292" i="25"/>
  <c r="M4293" i="25"/>
  <c r="M4294" i="25"/>
  <c r="M4295" i="25"/>
  <c r="O4295" i="25" s="1"/>
  <c r="M4296" i="25"/>
  <c r="O4296" i="25" s="1"/>
  <c r="M4297" i="25"/>
  <c r="M4298" i="25"/>
  <c r="M4299" i="25"/>
  <c r="O4299" i="25" s="1"/>
  <c r="M4300" i="25"/>
  <c r="N4300" i="25" s="1"/>
  <c r="M4301" i="25"/>
  <c r="M4302" i="25"/>
  <c r="O4302" i="25" s="1"/>
  <c r="M4303" i="25"/>
  <c r="N4303" i="25" s="1"/>
  <c r="M4304" i="25"/>
  <c r="M4305" i="25"/>
  <c r="O4305" i="25" s="1"/>
  <c r="M4306" i="25"/>
  <c r="O4306" i="25" s="1"/>
  <c r="M4307" i="25"/>
  <c r="O4307" i="25" s="1"/>
  <c r="M4308" i="25"/>
  <c r="N4308" i="25" s="1"/>
  <c r="M4309" i="25"/>
  <c r="M4310" i="25"/>
  <c r="M4311" i="25"/>
  <c r="M4312" i="25"/>
  <c r="M4313" i="25"/>
  <c r="O4313" i="25" s="1"/>
  <c r="M4314" i="25"/>
  <c r="M4315" i="25"/>
  <c r="M4316" i="25"/>
  <c r="M4317" i="25"/>
  <c r="N4317" i="25" s="1"/>
  <c r="M4318" i="25"/>
  <c r="N4318" i="25" s="1"/>
  <c r="M4319" i="25"/>
  <c r="M4320" i="25"/>
  <c r="O4320" i="25" s="1"/>
  <c r="M4321" i="25"/>
  <c r="M4322" i="25"/>
  <c r="O4322" i="25" s="1"/>
  <c r="M4323" i="25"/>
  <c r="N4323" i="25" s="1"/>
  <c r="M4324" i="25"/>
  <c r="M4325" i="25"/>
  <c r="O4325" i="25" s="1"/>
  <c r="M4326" i="25"/>
  <c r="O4326" i="25" s="1"/>
  <c r="M4327" i="25"/>
  <c r="N4327" i="25" s="1"/>
  <c r="M4328" i="25"/>
  <c r="O4328" i="25" s="1"/>
  <c r="M4329" i="25"/>
  <c r="M4330" i="25"/>
  <c r="O4330" i="25" s="1"/>
  <c r="M4331" i="25"/>
  <c r="M4332" i="25"/>
  <c r="N4332" i="25" s="1"/>
  <c r="M4333" i="25"/>
  <c r="O4333" i="25" s="1"/>
  <c r="M4334" i="25"/>
  <c r="M4335" i="25"/>
  <c r="O4335" i="25" s="1"/>
  <c r="M4336" i="25"/>
  <c r="M4337" i="25"/>
  <c r="M4338" i="25"/>
  <c r="M4339" i="25"/>
  <c r="O4339" i="25" s="1"/>
  <c r="M4340" i="25"/>
  <c r="M4341" i="25"/>
  <c r="M4342" i="25"/>
  <c r="M4343" i="25"/>
  <c r="M4344" i="25"/>
  <c r="O4344" i="25" s="1"/>
  <c r="M4345" i="25"/>
  <c r="M4346" i="25"/>
  <c r="M4347" i="25"/>
  <c r="M4348" i="25"/>
  <c r="O4348" i="25" s="1"/>
  <c r="M4349" i="25"/>
  <c r="M4350" i="25"/>
  <c r="M4351" i="25"/>
  <c r="O4351" i="25" s="1"/>
  <c r="M4352" i="25"/>
  <c r="N4352" i="25" s="1"/>
  <c r="M4353" i="25"/>
  <c r="M4354" i="25"/>
  <c r="M4355" i="25"/>
  <c r="O4355" i="25" s="1"/>
  <c r="M4356" i="25"/>
  <c r="O4356" i="25" s="1"/>
  <c r="M4357" i="25"/>
  <c r="M4358" i="25"/>
  <c r="N4358" i="25" s="1"/>
  <c r="M4359" i="25"/>
  <c r="N4359" i="25" s="1"/>
  <c r="M4360" i="25"/>
  <c r="M4361" i="25"/>
  <c r="M4362" i="25"/>
  <c r="N4362" i="25" s="1"/>
  <c r="M4363" i="25"/>
  <c r="N4363" i="25" s="1"/>
  <c r="M4364" i="25"/>
  <c r="M4365" i="25"/>
  <c r="O4365" i="25" s="1"/>
  <c r="M4366" i="25"/>
  <c r="O4366" i="25" s="1"/>
  <c r="M4367" i="25"/>
  <c r="O4367" i="25" s="1"/>
  <c r="M4368" i="25"/>
  <c r="N4368" i="25" s="1"/>
  <c r="M4369" i="25"/>
  <c r="M4370" i="25"/>
  <c r="M4371" i="25"/>
  <c r="M4372" i="25"/>
  <c r="M4373" i="25"/>
  <c r="M4374" i="25"/>
  <c r="N4374" i="25" s="1"/>
  <c r="M4375" i="25"/>
  <c r="N4375" i="25" s="1"/>
  <c r="M4376" i="25"/>
  <c r="M4377" i="25"/>
  <c r="M4378" i="25"/>
  <c r="M4379" i="25"/>
  <c r="M4380" i="25"/>
  <c r="M4381" i="25"/>
  <c r="M4382" i="25"/>
  <c r="M4383" i="25"/>
  <c r="O4383" i="25" s="1"/>
  <c r="M4384" i="25"/>
  <c r="O4384" i="25" s="1"/>
  <c r="M4385" i="25"/>
  <c r="O4385" i="25" s="1"/>
  <c r="M4386" i="25"/>
  <c r="O4386" i="25" s="1"/>
  <c r="M4387" i="25"/>
  <c r="O4387" i="25" s="1"/>
  <c r="M4388" i="25"/>
  <c r="M4389" i="25"/>
  <c r="M4390" i="25"/>
  <c r="M4391" i="25"/>
  <c r="N4391" i="25" s="1"/>
  <c r="M4392" i="25"/>
  <c r="O4392" i="25" s="1"/>
  <c r="M4393" i="25"/>
  <c r="M4394" i="25"/>
  <c r="M4395" i="25"/>
  <c r="M4396" i="25"/>
  <c r="M4397" i="25"/>
  <c r="M4398" i="25"/>
  <c r="O4398" i="25" s="1"/>
  <c r="M4399" i="25"/>
  <c r="O4399" i="25" s="1"/>
  <c r="M4400" i="25"/>
  <c r="M4401" i="25"/>
  <c r="M4402" i="25"/>
  <c r="N4402" i="25" s="1"/>
  <c r="M4403" i="25"/>
  <c r="M4404" i="25"/>
  <c r="O4404" i="25" s="1"/>
  <c r="M4405" i="25"/>
  <c r="M4406" i="25"/>
  <c r="M4407" i="25"/>
  <c r="N4407" i="25" s="1"/>
  <c r="M4408" i="25"/>
  <c r="O4408" i="25" s="1"/>
  <c r="M4409" i="25"/>
  <c r="M4410" i="25"/>
  <c r="N4410" i="25" s="1"/>
  <c r="M4411" i="25"/>
  <c r="O4411" i="25" s="1"/>
  <c r="M4412" i="25"/>
  <c r="N4412" i="25" s="1"/>
  <c r="M4413" i="25"/>
  <c r="M4414" i="25"/>
  <c r="M4415" i="25"/>
  <c r="M4416" i="25"/>
  <c r="O4416" i="25" s="1"/>
  <c r="M4417" i="25"/>
  <c r="M4418" i="25"/>
  <c r="M4419" i="25"/>
  <c r="O4419" i="25" s="1"/>
  <c r="M4420" i="25"/>
  <c r="O4420" i="25" s="1"/>
  <c r="M4421" i="25"/>
  <c r="M4422" i="25"/>
  <c r="O4422" i="25" s="1"/>
  <c r="M4423" i="25"/>
  <c r="M4424" i="25"/>
  <c r="M4425" i="25"/>
  <c r="M4426" i="25"/>
  <c r="N4426" i="25" s="1"/>
  <c r="M4427" i="25"/>
  <c r="O4427" i="25" s="1"/>
  <c r="M4428" i="25"/>
  <c r="N4428" i="25" s="1"/>
  <c r="M4429" i="25"/>
  <c r="O4429" i="25" s="1"/>
  <c r="M4430" i="25"/>
  <c r="M4431" i="25"/>
  <c r="M4432" i="25"/>
  <c r="M4433" i="25"/>
  <c r="M4434" i="25"/>
  <c r="M4435" i="25"/>
  <c r="M4436" i="25"/>
  <c r="M4437" i="25"/>
  <c r="M4438" i="25"/>
  <c r="O4438" i="25" s="1"/>
  <c r="M4439" i="25"/>
  <c r="O4439" i="25" s="1"/>
  <c r="M4440" i="25"/>
  <c r="M4441" i="25"/>
  <c r="M4442" i="25"/>
  <c r="M4443" i="25"/>
  <c r="O4443" i="25" s="1"/>
  <c r="M4444" i="25"/>
  <c r="O4444" i="25" s="1"/>
  <c r="M4445" i="25"/>
  <c r="O4445" i="25" s="1"/>
  <c r="M4446" i="25"/>
  <c r="O4446" i="25" s="1"/>
  <c r="M4447" i="25"/>
  <c r="M4448" i="25"/>
  <c r="N4448" i="25" s="1"/>
  <c r="M4449" i="25"/>
  <c r="N4449" i="25" s="1"/>
  <c r="M4450" i="25"/>
  <c r="O4450" i="25" s="1"/>
  <c r="M4451" i="25"/>
  <c r="M4452" i="25"/>
  <c r="N4452" i="25" s="1"/>
  <c r="M4453" i="25"/>
  <c r="N4453" i="25" s="1"/>
  <c r="M4454" i="25"/>
  <c r="N4454" i="25" s="1"/>
  <c r="M4455" i="25"/>
  <c r="M4456" i="25"/>
  <c r="M4457" i="25"/>
  <c r="M4458" i="25"/>
  <c r="O4458" i="25" s="1"/>
  <c r="M4459" i="25"/>
  <c r="O4459" i="25" s="1"/>
  <c r="M4460" i="25"/>
  <c r="M4461" i="25"/>
  <c r="O4461" i="25" s="1"/>
  <c r="M4462" i="25"/>
  <c r="O4462" i="25" s="1"/>
  <c r="M4463" i="25"/>
  <c r="M4464" i="25"/>
  <c r="O4464" i="25" s="1"/>
  <c r="M4465" i="25"/>
  <c r="M4466" i="25"/>
  <c r="M4467" i="25"/>
  <c r="N4467" i="25" s="1"/>
  <c r="M4468" i="25"/>
  <c r="M4469" i="25"/>
  <c r="M4470" i="25"/>
  <c r="M4471" i="25"/>
  <c r="N4471" i="25" s="1"/>
  <c r="M4472" i="25"/>
  <c r="O4472" i="25" s="1"/>
  <c r="M4473" i="25"/>
  <c r="M4474" i="25"/>
  <c r="M4475" i="25"/>
  <c r="O4475" i="25" s="1"/>
  <c r="M4476" i="25"/>
  <c r="M4477" i="25"/>
  <c r="M4478" i="25"/>
  <c r="M4479" i="25"/>
  <c r="N4479" i="25" s="1"/>
  <c r="M4480" i="25"/>
  <c r="N4480" i="25" s="1"/>
  <c r="M4481" i="25"/>
  <c r="M4482" i="25"/>
  <c r="O4482" i="25" s="1"/>
  <c r="M4483" i="25"/>
  <c r="N4483" i="25" s="1"/>
  <c r="M4484" i="25"/>
  <c r="M4485" i="25"/>
  <c r="O4485" i="25" s="1"/>
  <c r="M4486" i="25"/>
  <c r="O4486" i="25" s="1"/>
  <c r="M4487" i="25"/>
  <c r="N4487" i="25" s="1"/>
  <c r="M4488" i="25"/>
  <c r="N4488" i="25" s="1"/>
  <c r="M4489" i="25"/>
  <c r="M4490" i="25"/>
  <c r="M4491" i="25"/>
  <c r="O4491" i="25" s="1"/>
  <c r="M4492" i="25"/>
  <c r="N4492" i="25" s="1"/>
  <c r="M4493" i="25"/>
  <c r="M4494" i="25"/>
  <c r="M4495" i="25"/>
  <c r="O4495" i="25" s="1"/>
  <c r="M4496" i="25"/>
  <c r="M4497" i="25"/>
  <c r="N4497" i="25" s="1"/>
  <c r="M4498" i="25"/>
  <c r="M4499" i="25"/>
  <c r="N4499" i="25" s="1"/>
  <c r="M4500" i="25"/>
  <c r="M4501" i="25"/>
  <c r="M4502" i="25"/>
  <c r="M4503" i="25"/>
  <c r="M4504" i="25"/>
  <c r="M4505" i="25"/>
  <c r="O4505" i="25" s="1"/>
  <c r="M4506" i="25"/>
  <c r="M4507" i="25"/>
  <c r="M4508" i="25"/>
  <c r="M4509" i="25"/>
  <c r="O4509" i="25" s="1"/>
  <c r="M4510" i="25"/>
  <c r="M4511" i="25"/>
  <c r="M4512" i="25"/>
  <c r="O4512" i="25" s="1"/>
  <c r="M4513" i="25"/>
  <c r="M4514" i="25"/>
  <c r="M4515" i="25"/>
  <c r="O4515" i="25" s="1"/>
  <c r="M4516" i="25"/>
  <c r="M4517" i="25"/>
  <c r="M4518" i="25"/>
  <c r="N4518" i="25" s="1"/>
  <c r="M4519" i="25"/>
  <c r="N4519" i="25" s="1"/>
  <c r="M4520" i="25"/>
  <c r="M4521" i="25"/>
  <c r="M4522" i="25"/>
  <c r="M4523" i="25"/>
  <c r="N4523" i="25" s="1"/>
  <c r="M4524" i="25"/>
  <c r="M4525" i="25"/>
  <c r="M4526" i="25"/>
  <c r="M4527" i="25"/>
  <c r="M4528" i="25"/>
  <c r="M4529" i="25"/>
  <c r="M4530" i="25"/>
  <c r="O4530" i="25" s="1"/>
  <c r="M4531" i="25"/>
  <c r="O4531" i="25" s="1"/>
  <c r="M4532" i="25"/>
  <c r="M4533" i="25"/>
  <c r="N4533" i="25" s="1"/>
  <c r="M4534" i="25"/>
  <c r="M4535" i="25"/>
  <c r="N4535" i="25" s="1"/>
  <c r="M4536" i="25"/>
  <c r="M4537" i="25"/>
  <c r="M4538" i="25"/>
  <c r="O4538" i="25" s="1"/>
  <c r="M4539" i="25"/>
  <c r="O4539" i="25" s="1"/>
  <c r="M4540" i="25"/>
  <c r="N4540" i="25" s="1"/>
  <c r="M4541" i="25"/>
  <c r="O4541" i="25" s="1"/>
  <c r="M4542" i="25"/>
  <c r="N4542" i="25" s="1"/>
  <c r="M4543" i="25"/>
  <c r="O4543" i="25" s="1"/>
  <c r="M4544" i="25"/>
  <c r="N4544" i="25" s="1"/>
  <c r="M4545" i="25"/>
  <c r="O4545" i="25" s="1"/>
  <c r="M4546" i="25"/>
  <c r="N4546" i="25" s="1"/>
  <c r="M4547" i="25"/>
  <c r="M4548" i="25"/>
  <c r="O4548" i="25" s="1"/>
  <c r="M4549" i="25"/>
  <c r="M4550" i="25"/>
  <c r="M4551" i="25"/>
  <c r="N4551" i="25" s="1"/>
  <c r="M4552" i="25"/>
  <c r="M4553" i="25"/>
  <c r="M4554" i="25"/>
  <c r="O4554" i="25" s="1"/>
  <c r="M4555" i="25"/>
  <c r="O4555" i="25" s="1"/>
  <c r="M4556" i="25"/>
  <c r="M4557" i="25"/>
  <c r="N4557" i="25" s="1"/>
  <c r="M4558" i="25"/>
  <c r="M4559" i="25"/>
  <c r="N4559" i="25" s="1"/>
  <c r="M4560" i="25"/>
  <c r="O4560" i="25" s="1"/>
  <c r="M4561" i="25"/>
  <c r="M4562" i="25"/>
  <c r="M4563" i="25"/>
  <c r="M4564" i="25"/>
  <c r="N4564" i="25" s="1"/>
  <c r="M4565" i="25"/>
  <c r="M4566" i="25"/>
  <c r="M4567" i="25"/>
  <c r="O4567" i="25" s="1"/>
  <c r="M4568" i="25"/>
  <c r="N4568" i="25" s="1"/>
  <c r="M4569" i="25"/>
  <c r="M4570" i="25"/>
  <c r="O4570" i="25" s="1"/>
  <c r="M4571" i="25"/>
  <c r="M4572" i="25"/>
  <c r="N4572" i="25" s="1"/>
  <c r="M4573" i="25"/>
  <c r="O4573" i="25" s="1"/>
  <c r="M4574" i="25"/>
  <c r="N4574" i="25" s="1"/>
  <c r="M4575" i="25"/>
  <c r="N4575" i="25" s="1"/>
  <c r="M4576" i="25"/>
  <c r="M4577" i="25"/>
  <c r="M4578" i="25"/>
  <c r="M4579" i="25"/>
  <c r="O4579" i="25" s="1"/>
  <c r="M4580" i="25"/>
  <c r="N4580" i="25" s="1"/>
  <c r="M4581" i="25"/>
  <c r="N4581" i="25" s="1"/>
  <c r="M4582" i="25"/>
  <c r="O4582" i="25" s="1"/>
  <c r="M4583" i="25"/>
  <c r="O4583" i="25" s="1"/>
  <c r="M4584" i="25"/>
  <c r="O4584" i="25" s="1"/>
  <c r="M4585" i="25"/>
  <c r="M4586" i="25"/>
  <c r="M4587" i="25"/>
  <c r="O4587" i="25" s="1"/>
  <c r="M4588" i="25"/>
  <c r="O4588" i="25" s="1"/>
  <c r="M4589" i="25"/>
  <c r="M4590" i="25"/>
  <c r="M4591" i="25"/>
  <c r="N4591" i="25" s="1"/>
  <c r="M4592" i="25"/>
  <c r="M4593" i="25"/>
  <c r="M4594" i="25"/>
  <c r="N4594" i="25" s="1"/>
  <c r="M4595" i="25"/>
  <c r="N4595" i="25" s="1"/>
  <c r="M4596" i="25"/>
  <c r="M4597" i="25"/>
  <c r="M4598" i="25"/>
  <c r="M4599" i="25"/>
  <c r="M4600" i="25"/>
  <c r="O4600" i="25" s="1"/>
  <c r="M4601" i="25"/>
  <c r="O4601" i="25" s="1"/>
  <c r="M4602" i="25"/>
  <c r="O4602" i="25" s="1"/>
  <c r="M4603" i="25"/>
  <c r="O4603" i="25" s="1"/>
  <c r="M4604" i="25"/>
  <c r="M4605" i="25"/>
  <c r="O4605" i="25" s="1"/>
  <c r="M4606" i="25"/>
  <c r="N4606" i="25" s="1"/>
  <c r="M4607" i="25"/>
  <c r="N4607" i="25" s="1"/>
  <c r="M4608" i="25"/>
  <c r="M4609" i="25"/>
  <c r="M4610" i="25"/>
  <c r="M4611" i="25"/>
  <c r="N4611" i="25" s="1"/>
  <c r="M4612" i="25"/>
  <c r="M4613" i="25"/>
  <c r="M4614" i="25"/>
  <c r="O4614" i="25" s="1"/>
  <c r="M4615" i="25"/>
  <c r="O4615" i="25" s="1"/>
  <c r="M4616" i="25"/>
  <c r="O4616" i="25" s="1"/>
  <c r="M4617" i="25"/>
  <c r="M4618" i="25"/>
  <c r="N4618" i="25" s="1"/>
  <c r="M4619" i="25"/>
  <c r="N4619" i="25" s="1"/>
  <c r="M4620" i="25"/>
  <c r="M4621" i="25"/>
  <c r="M4622" i="25"/>
  <c r="M4623" i="25"/>
  <c r="O4623" i="25" s="1"/>
  <c r="M4624" i="25"/>
  <c r="M4625" i="25"/>
  <c r="M4626" i="25"/>
  <c r="O4626" i="25" s="1"/>
  <c r="M4627" i="25"/>
  <c r="N4627" i="25" s="1"/>
  <c r="M4628" i="25"/>
  <c r="M4629" i="25"/>
  <c r="M4630" i="25"/>
  <c r="M4631" i="25"/>
  <c r="O4631" i="25" s="1"/>
  <c r="M4632" i="25"/>
  <c r="M4633" i="25"/>
  <c r="M4634" i="25"/>
  <c r="O4634" i="25" s="1"/>
  <c r="M4635" i="25"/>
  <c r="O4635" i="25" s="1"/>
  <c r="M4636" i="25"/>
  <c r="M4637" i="25"/>
  <c r="M4638" i="25"/>
  <c r="N4638" i="25" s="1"/>
  <c r="M4639" i="25"/>
  <c r="M4640" i="25"/>
  <c r="M4641" i="25"/>
  <c r="M4642" i="25"/>
  <c r="M4643" i="25"/>
  <c r="N4643" i="25" s="1"/>
  <c r="M4644" i="25"/>
  <c r="M4645" i="25"/>
  <c r="M4646" i="25"/>
  <c r="M4647" i="25"/>
  <c r="O4647" i="25" s="1"/>
  <c r="M4648" i="25"/>
  <c r="M4649" i="25"/>
  <c r="M4650" i="25"/>
  <c r="M4651" i="25"/>
  <c r="M4652" i="25"/>
  <c r="N4652" i="25" s="1"/>
  <c r="M4653" i="25"/>
  <c r="M4654" i="25"/>
  <c r="M4655" i="25"/>
  <c r="M4656" i="25"/>
  <c r="M4657" i="25"/>
  <c r="M4658" i="25"/>
  <c r="M4659" i="25"/>
  <c r="N4659" i="25" s="1"/>
  <c r="M4660" i="25"/>
  <c r="O4660" i="25" s="1"/>
  <c r="M4661" i="25"/>
  <c r="O4661" i="25" s="1"/>
  <c r="M4662" i="25"/>
  <c r="O4662" i="25" s="1"/>
  <c r="M4663" i="25"/>
  <c r="N4663" i="25" s="1"/>
  <c r="M4664" i="25"/>
  <c r="M4665" i="25"/>
  <c r="M4666" i="25"/>
  <c r="M4667" i="25"/>
  <c r="M4668" i="25"/>
  <c r="M4669" i="25"/>
  <c r="M4670" i="25"/>
  <c r="M4671" i="25"/>
  <c r="O4671" i="25" s="1"/>
  <c r="M4672" i="25"/>
  <c r="M4673" i="25"/>
  <c r="M4674" i="25"/>
  <c r="M4675" i="25"/>
  <c r="O4675" i="25" s="1"/>
  <c r="M4676" i="25"/>
  <c r="N4676" i="25" s="1"/>
  <c r="M4677" i="25"/>
  <c r="M4678" i="25"/>
  <c r="M4679" i="25"/>
  <c r="O4679" i="25" s="1"/>
  <c r="M4680" i="25"/>
  <c r="M4681" i="25"/>
  <c r="M4682" i="25"/>
  <c r="M4683" i="25"/>
  <c r="O4683" i="25" s="1"/>
  <c r="M4684" i="25"/>
  <c r="M4685" i="25"/>
  <c r="M4686" i="25"/>
  <c r="O4686" i="25" s="1"/>
  <c r="M4687" i="25"/>
  <c r="M4688" i="25"/>
  <c r="M4689" i="25"/>
  <c r="N4689" i="25" s="1"/>
  <c r="M4690" i="25"/>
  <c r="N4690" i="25" s="1"/>
  <c r="M4691" i="25"/>
  <c r="M4692" i="25"/>
  <c r="M4693" i="25"/>
  <c r="M4694" i="25"/>
  <c r="M4695" i="25"/>
  <c r="O4695" i="25" s="1"/>
  <c r="M4696" i="25"/>
  <c r="O4696" i="25" s="1"/>
  <c r="M4697" i="25"/>
  <c r="O4697" i="25" s="1"/>
  <c r="M4698" i="25"/>
  <c r="N4698" i="25" s="1"/>
  <c r="M4699" i="25"/>
  <c r="O4699" i="25" s="1"/>
  <c r="M4700" i="25"/>
  <c r="N4700" i="25" s="1"/>
  <c r="M4701" i="25"/>
  <c r="O4701" i="25" s="1"/>
  <c r="M4702" i="25"/>
  <c r="O4702" i="25" s="1"/>
  <c r="M4703" i="25"/>
  <c r="N4703" i="25" s="1"/>
  <c r="M4704" i="25"/>
  <c r="O4704" i="25" s="1"/>
  <c r="M4705" i="25"/>
  <c r="M4706" i="25"/>
  <c r="M4707" i="25"/>
  <c r="M4708" i="25"/>
  <c r="M4709" i="25"/>
  <c r="M4710" i="25"/>
  <c r="M4711" i="25"/>
  <c r="N4711" i="25" s="1"/>
  <c r="M4712" i="25"/>
  <c r="M4713" i="25"/>
  <c r="M4714" i="25"/>
  <c r="M4715" i="25"/>
  <c r="M4716" i="25"/>
  <c r="M4717" i="25"/>
  <c r="O4717" i="25" s="1"/>
  <c r="M4718" i="25"/>
  <c r="M4719" i="25"/>
  <c r="N4719" i="25" s="1"/>
  <c r="M4720" i="25"/>
  <c r="O4720" i="25" s="1"/>
  <c r="M4721" i="25"/>
  <c r="M4722" i="25"/>
  <c r="N4722" i="25" s="1"/>
  <c r="M4723" i="25"/>
  <c r="O4723" i="25" s="1"/>
  <c r="M4724" i="25"/>
  <c r="N4724" i="25" s="1"/>
  <c r="M4725" i="25"/>
  <c r="M4726" i="25"/>
  <c r="M4727" i="25"/>
  <c r="M4728" i="25"/>
  <c r="M4729" i="25"/>
  <c r="M4730" i="25"/>
  <c r="M4731" i="25"/>
  <c r="O4731" i="25" s="1"/>
  <c r="M4732" i="25"/>
  <c r="M4733" i="25"/>
  <c r="O4733" i="25" s="1"/>
  <c r="M4734" i="25"/>
  <c r="M4735" i="25"/>
  <c r="N4735" i="25" s="1"/>
  <c r="M4736" i="25"/>
  <c r="N4736" i="25" s="1"/>
  <c r="M4737" i="25"/>
  <c r="N4737" i="25" s="1"/>
  <c r="M4738" i="25"/>
  <c r="O4738" i="25" s="1"/>
  <c r="M4739" i="25"/>
  <c r="O4739" i="25" s="1"/>
  <c r="M4740" i="25"/>
  <c r="M4741" i="25"/>
  <c r="M4742" i="25"/>
  <c r="M4743" i="25"/>
  <c r="M4744" i="25"/>
  <c r="O4744" i="25" s="1"/>
  <c r="M4745" i="25"/>
  <c r="O4745" i="25" s="1"/>
  <c r="M4746" i="25"/>
  <c r="O4746" i="25" s="1"/>
  <c r="M4747" i="25"/>
  <c r="M4748" i="25"/>
  <c r="M4749" i="25"/>
  <c r="M4750" i="25"/>
  <c r="M4751" i="25"/>
  <c r="N4751" i="25" s="1"/>
  <c r="M4752" i="25"/>
  <c r="M4753" i="25"/>
  <c r="M4754" i="25"/>
  <c r="O4754" i="25" s="1"/>
  <c r="M4755" i="25"/>
  <c r="M4756" i="25"/>
  <c r="M4757" i="25"/>
  <c r="O4757" i="25" s="1"/>
  <c r="M4758" i="25"/>
  <c r="N4758" i="25" s="1"/>
  <c r="M4759" i="25"/>
  <c r="O4759" i="25" s="1"/>
  <c r="M4760" i="25"/>
  <c r="O4760" i="25" s="1"/>
  <c r="M4761" i="25"/>
  <c r="M4762" i="25"/>
  <c r="O4762" i="25" s="1"/>
  <c r="M4763" i="25"/>
  <c r="M4764" i="25"/>
  <c r="M4765" i="25"/>
  <c r="M4766" i="25"/>
  <c r="M4767" i="25"/>
  <c r="M4768" i="25"/>
  <c r="M4769" i="25"/>
  <c r="M4770" i="25"/>
  <c r="O4770" i="25" s="1"/>
  <c r="M4771" i="25"/>
  <c r="O4771" i="25" s="1"/>
  <c r="M4772" i="25"/>
  <c r="M4773" i="25"/>
  <c r="M4774" i="25"/>
  <c r="O4774" i="25" s="1"/>
  <c r="M4775" i="25"/>
  <c r="N4775" i="25" s="1"/>
  <c r="M4776" i="25"/>
  <c r="O4776" i="25" s="1"/>
  <c r="M4777" i="25"/>
  <c r="M4778" i="25"/>
  <c r="M4779" i="25"/>
  <c r="O4779" i="25" s="1"/>
  <c r="M4780" i="25"/>
  <c r="N4780" i="25" s="1"/>
  <c r="M4781" i="25"/>
  <c r="M4782" i="25"/>
  <c r="M4783" i="25"/>
  <c r="M4784" i="25"/>
  <c r="N4784" i="25" s="1"/>
  <c r="M4785" i="25"/>
  <c r="N4785" i="25" s="1"/>
  <c r="M4786" i="25"/>
  <c r="O4786" i="25" s="1"/>
  <c r="M4787" i="25"/>
  <c r="M4788" i="25"/>
  <c r="M4789" i="25"/>
  <c r="M4790" i="25"/>
  <c r="M4791" i="25"/>
  <c r="O4791" i="25" s="1"/>
  <c r="M4792" i="25"/>
  <c r="O4792" i="25" s="1"/>
  <c r="M4793" i="25"/>
  <c r="M4794" i="25"/>
  <c r="N4794" i="25" s="1"/>
  <c r="M4795" i="25"/>
  <c r="N4795" i="25" s="1"/>
  <c r="M4796" i="25"/>
  <c r="M4797" i="25"/>
  <c r="M4798" i="25"/>
  <c r="O4798" i="25" s="1"/>
  <c r="M4799" i="25"/>
  <c r="M4800" i="25"/>
  <c r="M4801" i="25"/>
  <c r="M4802" i="25"/>
  <c r="M4803" i="25"/>
  <c r="M4804" i="25"/>
  <c r="M4805" i="25"/>
  <c r="M4806" i="25"/>
  <c r="M4807" i="25"/>
  <c r="M4808" i="25"/>
  <c r="M4809" i="25"/>
  <c r="M4810" i="25"/>
  <c r="O4810" i="25" s="1"/>
  <c r="M4811" i="25"/>
  <c r="M4812" i="25"/>
  <c r="M4813" i="25"/>
  <c r="M4814" i="25"/>
  <c r="M4815" i="25"/>
  <c r="M4816" i="25"/>
  <c r="O4816" i="25" s="1"/>
  <c r="M4817" i="25"/>
  <c r="O4817" i="25" s="1"/>
  <c r="M4818" i="25"/>
  <c r="O4818" i="25" s="1"/>
  <c r="M4819" i="25"/>
  <c r="O4819" i="25" s="1"/>
  <c r="M4820" i="25"/>
  <c r="N4820" i="25" s="1"/>
  <c r="M4821" i="25"/>
  <c r="N4821" i="25" s="1"/>
  <c r="M4822" i="25"/>
  <c r="M4823" i="25"/>
  <c r="M4824" i="25"/>
  <c r="M4825" i="25"/>
  <c r="M4826" i="25"/>
  <c r="M4827" i="25"/>
  <c r="O4827" i="25" s="1"/>
  <c r="M4828" i="25"/>
  <c r="M4829" i="25"/>
  <c r="M4830" i="25"/>
  <c r="N4830" i="25" s="1"/>
  <c r="M4831" i="25"/>
  <c r="O4831" i="25" s="1"/>
  <c r="M4832" i="25"/>
  <c r="M4833" i="25"/>
  <c r="O4833" i="25" s="1"/>
  <c r="M4834" i="25"/>
  <c r="N4834" i="25" s="1"/>
  <c r="M4835" i="25"/>
  <c r="M4836" i="25"/>
  <c r="M4837" i="25"/>
  <c r="M4838" i="25"/>
  <c r="O4838" i="25" s="1"/>
  <c r="M4839" i="25"/>
  <c r="O4839" i="25" s="1"/>
  <c r="M4840" i="25"/>
  <c r="O4840" i="25" s="1"/>
  <c r="M4841" i="25"/>
  <c r="M4842" i="25"/>
  <c r="N4842" i="25" s="1"/>
  <c r="M4843" i="25"/>
  <c r="O4843" i="25" s="1"/>
  <c r="M4844" i="25"/>
  <c r="M4845" i="25"/>
  <c r="N4845" i="25" s="1"/>
  <c r="M4846" i="25"/>
  <c r="M4847" i="25"/>
  <c r="M4848" i="25"/>
  <c r="O4848" i="25" s="1"/>
  <c r="M4849" i="25"/>
  <c r="M4850" i="25"/>
  <c r="O4850" i="25" s="1"/>
  <c r="M4851" i="25"/>
  <c r="O4851" i="25" s="1"/>
  <c r="M4852" i="25"/>
  <c r="O4852" i="25" s="1"/>
  <c r="M4853" i="25"/>
  <c r="O4853" i="25" s="1"/>
  <c r="M4854" i="25"/>
  <c r="O4854" i="25" s="1"/>
  <c r="M4855" i="25"/>
  <c r="O4855" i="25" s="1"/>
  <c r="M4856" i="25"/>
  <c r="M4857" i="25"/>
  <c r="O4857" i="25" s="1"/>
  <c r="M4858" i="25"/>
  <c r="O4858" i="25" s="1"/>
  <c r="M4859" i="25"/>
  <c r="O4859" i="25" s="1"/>
  <c r="M4860" i="25"/>
  <c r="M4861" i="25"/>
  <c r="O4861" i="25" s="1"/>
  <c r="M4862" i="25"/>
  <c r="M4863" i="25"/>
  <c r="M4864" i="25"/>
  <c r="O4864" i="25" s="1"/>
  <c r="M4865" i="25"/>
  <c r="M4866" i="25"/>
  <c r="M4867" i="25"/>
  <c r="O4867" i="25" s="1"/>
  <c r="M4868" i="25"/>
  <c r="M4869" i="25"/>
  <c r="N4869" i="25" s="1"/>
  <c r="M4870" i="25"/>
  <c r="O4870" i="25" s="1"/>
  <c r="M4871" i="25"/>
  <c r="M4872" i="25"/>
  <c r="M4873" i="25"/>
  <c r="M4874" i="25"/>
  <c r="M4875" i="25"/>
  <c r="O4875" i="25" s="1"/>
  <c r="M4876" i="25"/>
  <c r="M4877" i="25"/>
  <c r="M4878" i="25"/>
  <c r="O4878" i="25" s="1"/>
  <c r="M4879" i="25"/>
  <c r="M4880" i="25"/>
  <c r="M4881" i="25"/>
  <c r="O4881" i="25" s="1"/>
  <c r="M4882" i="25"/>
  <c r="O4882" i="25" s="1"/>
  <c r="M4883" i="25"/>
  <c r="O4883" i="25" s="1"/>
  <c r="M4884" i="25"/>
  <c r="M4885" i="25"/>
  <c r="M4886" i="25"/>
  <c r="M4887" i="25"/>
  <c r="M4888" i="25"/>
  <c r="M4889" i="25"/>
  <c r="M4890" i="25"/>
  <c r="N4890" i="25" s="1"/>
  <c r="M4891" i="25"/>
  <c r="M4892" i="25"/>
  <c r="M4893" i="25"/>
  <c r="M4894" i="25"/>
  <c r="M4895" i="25"/>
  <c r="O4895" i="25" s="1"/>
  <c r="M4896" i="25"/>
  <c r="M4897" i="25"/>
  <c r="M4898" i="25"/>
  <c r="O4898" i="25" s="1"/>
  <c r="M4899" i="25"/>
  <c r="N4899" i="25" s="1"/>
  <c r="M4900" i="25"/>
  <c r="M4901" i="25"/>
  <c r="M4902" i="25"/>
  <c r="N4902" i="25" s="1"/>
  <c r="M4903" i="25"/>
  <c r="N4903" i="25" s="1"/>
  <c r="M4904" i="25"/>
  <c r="O4904" i="25" s="1"/>
  <c r="M4905" i="25"/>
  <c r="O4905" i="25" s="1"/>
  <c r="M4906" i="25"/>
  <c r="O4906" i="25" s="1"/>
  <c r="M4907" i="25"/>
  <c r="M4908" i="25"/>
  <c r="M4909" i="25"/>
  <c r="M4910" i="25"/>
  <c r="O4910" i="25" s="1"/>
  <c r="M4911" i="25"/>
  <c r="O4911" i="25" s="1"/>
  <c r="M4912" i="25"/>
  <c r="M4913" i="25"/>
  <c r="M4914" i="25"/>
  <c r="O4914" i="25" s="1"/>
  <c r="M4915" i="25"/>
  <c r="O4915" i="25" s="1"/>
  <c r="M4916" i="25"/>
  <c r="M4917" i="25"/>
  <c r="O4917" i="25" s="1"/>
  <c r="M4918" i="25"/>
  <c r="O4918" i="25" s="1"/>
  <c r="M4919" i="25"/>
  <c r="N4919" i="25" s="1"/>
  <c r="M4920" i="25"/>
  <c r="M4921" i="25"/>
  <c r="M4922" i="25"/>
  <c r="M4923" i="25"/>
  <c r="N4923" i="25" s="1"/>
  <c r="M4924" i="25"/>
  <c r="M4925" i="25"/>
  <c r="M4926" i="25"/>
  <c r="M4927" i="25"/>
  <c r="O4927" i="25" s="1"/>
  <c r="M4928" i="25"/>
  <c r="M4929" i="25"/>
  <c r="M4930" i="25"/>
  <c r="M4931" i="25"/>
  <c r="O4931" i="25" s="1"/>
  <c r="M4932" i="25"/>
  <c r="M4933" i="25"/>
  <c r="M4934" i="25"/>
  <c r="M4935" i="25"/>
  <c r="O4935" i="25" s="1"/>
  <c r="M4936" i="25"/>
  <c r="N4936" i="25" s="1"/>
  <c r="M4937" i="25"/>
  <c r="M4938" i="25"/>
  <c r="N4938" i="25" s="1"/>
  <c r="M4939" i="25"/>
  <c r="N4939" i="25" s="1"/>
  <c r="M4940" i="25"/>
  <c r="M4941" i="25"/>
  <c r="M4942" i="25"/>
  <c r="O4942" i="25" s="1"/>
  <c r="M4943" i="25"/>
  <c r="O4943" i="25" s="1"/>
  <c r="M4944" i="25"/>
  <c r="M4945" i="25"/>
  <c r="M4946" i="25"/>
  <c r="N4946" i="25" s="1"/>
  <c r="M4947" i="25"/>
  <c r="O4947" i="25" s="1"/>
  <c r="M4948" i="25"/>
  <c r="O4948" i="25" s="1"/>
  <c r="M4949" i="25"/>
  <c r="M4950" i="25"/>
  <c r="O4950" i="25" s="1"/>
  <c r="M4951" i="25"/>
  <c r="N4951" i="25" s="1"/>
  <c r="M4952" i="25"/>
  <c r="N4952" i="25" s="1"/>
  <c r="M4953" i="25"/>
  <c r="M4954" i="25"/>
  <c r="M4955" i="25"/>
  <c r="N4955" i="25" s="1"/>
  <c r="M4956" i="25"/>
  <c r="M4957" i="25"/>
  <c r="M4958" i="25"/>
  <c r="O4958" i="25" s="1"/>
  <c r="M4959" i="25"/>
  <c r="O4959" i="25" s="1"/>
  <c r="M4960" i="25"/>
  <c r="M4961" i="25"/>
  <c r="M4962" i="25"/>
  <c r="O4962" i="25" s="1"/>
  <c r="M4963" i="25"/>
  <c r="N4963" i="25" s="1"/>
  <c r="M4964" i="25"/>
  <c r="N4964" i="25" s="1"/>
  <c r="M4965" i="25"/>
  <c r="N4965" i="25" s="1"/>
  <c r="M4966" i="25"/>
  <c r="M4967" i="25"/>
  <c r="M4968" i="25"/>
  <c r="M4969" i="25"/>
  <c r="M4970" i="25"/>
  <c r="M4971" i="25"/>
  <c r="N4971" i="25" s="1"/>
  <c r="M4972" i="25"/>
  <c r="O4972" i="25" s="1"/>
  <c r="M4973" i="25"/>
  <c r="O4973" i="25" s="1"/>
  <c r="M4974" i="25"/>
  <c r="O4974" i="25" s="1"/>
  <c r="M4975" i="25"/>
  <c r="O4975" i="25" s="1"/>
  <c r="M4976" i="25"/>
  <c r="M4977" i="25"/>
  <c r="O4977" i="25" s="1"/>
  <c r="M4978" i="25"/>
  <c r="M4979" i="25"/>
  <c r="M4980" i="25"/>
  <c r="O4980" i="25" s="1"/>
  <c r="M4981" i="25"/>
  <c r="M4982" i="25"/>
  <c r="M4983" i="25"/>
  <c r="O4983" i="25" s="1"/>
  <c r="M4984" i="25"/>
  <c r="O4984" i="25" s="1"/>
  <c r="M4985" i="25"/>
  <c r="M4986" i="25"/>
  <c r="M4987" i="25"/>
  <c r="N4987" i="25" s="1"/>
  <c r="M4988" i="25"/>
  <c r="N4988" i="25" s="1"/>
  <c r="M4989" i="25"/>
  <c r="M4990" i="25"/>
  <c r="M4991" i="25"/>
  <c r="N4991" i="25" s="1"/>
  <c r="M4992" i="25"/>
  <c r="O4992" i="25" s="1"/>
  <c r="M4993" i="25"/>
  <c r="M4994" i="25"/>
  <c r="M4995" i="25"/>
  <c r="M4996" i="25"/>
  <c r="M4997" i="25"/>
  <c r="M4998" i="25"/>
  <c r="M4999" i="25"/>
  <c r="M5000" i="25"/>
  <c r="T3501" i="25"/>
  <c r="T3502" i="25"/>
  <c r="T3503" i="25"/>
  <c r="T3504" i="25"/>
  <c r="T3505" i="25"/>
  <c r="T3506" i="25"/>
  <c r="T3507" i="25"/>
  <c r="T3508" i="25"/>
  <c r="T3509" i="25"/>
  <c r="T3510" i="25"/>
  <c r="T3511" i="25"/>
  <c r="T3512" i="25"/>
  <c r="T3513" i="25"/>
  <c r="T3514" i="25"/>
  <c r="T3515" i="25"/>
  <c r="T3516" i="25"/>
  <c r="T3517" i="25"/>
  <c r="T3518" i="25"/>
  <c r="T3519" i="25"/>
  <c r="T3520" i="25"/>
  <c r="T3521" i="25"/>
  <c r="T3522" i="25"/>
  <c r="T3523" i="25"/>
  <c r="T3524" i="25"/>
  <c r="T3525" i="25"/>
  <c r="T3526" i="25"/>
  <c r="T3527" i="25"/>
  <c r="T3528" i="25"/>
  <c r="T3529" i="25"/>
  <c r="T3530" i="25"/>
  <c r="T3531" i="25"/>
  <c r="T3532" i="25"/>
  <c r="T3533" i="25"/>
  <c r="T3534" i="25"/>
  <c r="T3535" i="25"/>
  <c r="T3536" i="25"/>
  <c r="T3537" i="25"/>
  <c r="T3538" i="25"/>
  <c r="T3539" i="25"/>
  <c r="T3540" i="25"/>
  <c r="T3541" i="25"/>
  <c r="T3542" i="25"/>
  <c r="T3543" i="25"/>
  <c r="T3544" i="25"/>
  <c r="T3545" i="25"/>
  <c r="T3546" i="25"/>
  <c r="T3547" i="25"/>
  <c r="T3548" i="25"/>
  <c r="T3549" i="25"/>
  <c r="T3550" i="25"/>
  <c r="T3551" i="25"/>
  <c r="T3552" i="25"/>
  <c r="T3553" i="25"/>
  <c r="T3554" i="25"/>
  <c r="T3555" i="25"/>
  <c r="T3556" i="25"/>
  <c r="T3557" i="25"/>
  <c r="T3558" i="25"/>
  <c r="T3559" i="25"/>
  <c r="T3560" i="25"/>
  <c r="T3561" i="25"/>
  <c r="T3562" i="25"/>
  <c r="T3563" i="25"/>
  <c r="T3564" i="25"/>
  <c r="T3565" i="25"/>
  <c r="T3566" i="25"/>
  <c r="T3567" i="25"/>
  <c r="T3568" i="25"/>
  <c r="T3569" i="25"/>
  <c r="T3570" i="25"/>
  <c r="T3571" i="25"/>
  <c r="T3572" i="25"/>
  <c r="T3573" i="25"/>
  <c r="T3574" i="25"/>
  <c r="T3575" i="25"/>
  <c r="T3576" i="25"/>
  <c r="T3577" i="25"/>
  <c r="T3578" i="25"/>
  <c r="T3579" i="25"/>
  <c r="T3580" i="25"/>
  <c r="T3581" i="25"/>
  <c r="T3582" i="25"/>
  <c r="T3583" i="25"/>
  <c r="T3584" i="25"/>
  <c r="T3585" i="25"/>
  <c r="T3586" i="25"/>
  <c r="T3587" i="25"/>
  <c r="T3588" i="25"/>
  <c r="T3589" i="25"/>
  <c r="T3590" i="25"/>
  <c r="T3591" i="25"/>
  <c r="T3592" i="25"/>
  <c r="T3593" i="25"/>
  <c r="T3594" i="25"/>
  <c r="T3595" i="25"/>
  <c r="T3596" i="25"/>
  <c r="T3597" i="25"/>
  <c r="T3598" i="25"/>
  <c r="T3599" i="25"/>
  <c r="T3600" i="25"/>
  <c r="T3601" i="25"/>
  <c r="T3602" i="25"/>
  <c r="T3603" i="25"/>
  <c r="T3604" i="25"/>
  <c r="T3605" i="25"/>
  <c r="T3606" i="25"/>
  <c r="T3607" i="25"/>
  <c r="T3608" i="25"/>
  <c r="T3609" i="25"/>
  <c r="T3610" i="25"/>
  <c r="T3611" i="25"/>
  <c r="T3612" i="25"/>
  <c r="T3613" i="25"/>
  <c r="T3614" i="25"/>
  <c r="T3615" i="25"/>
  <c r="T3616" i="25"/>
  <c r="T3617" i="25"/>
  <c r="T3618" i="25"/>
  <c r="T3619" i="25"/>
  <c r="T3620" i="25"/>
  <c r="T3621" i="25"/>
  <c r="T3622" i="25"/>
  <c r="T3623" i="25"/>
  <c r="T3624" i="25"/>
  <c r="T3625" i="25"/>
  <c r="T3626" i="25"/>
  <c r="T3627" i="25"/>
  <c r="T3628" i="25"/>
  <c r="T3629" i="25"/>
  <c r="T3630" i="25"/>
  <c r="T3631" i="25"/>
  <c r="T3632" i="25"/>
  <c r="T3633" i="25"/>
  <c r="T3634" i="25"/>
  <c r="T3635" i="25"/>
  <c r="T3636" i="25"/>
  <c r="T3637" i="25"/>
  <c r="T3638" i="25"/>
  <c r="T3639" i="25"/>
  <c r="T3640" i="25"/>
  <c r="T3641" i="25"/>
  <c r="T3642" i="25"/>
  <c r="T3643" i="25"/>
  <c r="T3644" i="25"/>
  <c r="T3645" i="25"/>
  <c r="T3646" i="25"/>
  <c r="T3647" i="25"/>
  <c r="T3648" i="25"/>
  <c r="T3649" i="25"/>
  <c r="T3650" i="25"/>
  <c r="T3651" i="25"/>
  <c r="T3652" i="25"/>
  <c r="T3653" i="25"/>
  <c r="T3654" i="25"/>
  <c r="T3655" i="25"/>
  <c r="T3656" i="25"/>
  <c r="T3657" i="25"/>
  <c r="T3658" i="25"/>
  <c r="T3659" i="25"/>
  <c r="T3660" i="25"/>
  <c r="T3661" i="25"/>
  <c r="T3662" i="25"/>
  <c r="T3663" i="25"/>
  <c r="T3664" i="25"/>
  <c r="T3665" i="25"/>
  <c r="T3666" i="25"/>
  <c r="T3667" i="25"/>
  <c r="T3668" i="25"/>
  <c r="T3669" i="25"/>
  <c r="T3670" i="25"/>
  <c r="T3671" i="25"/>
  <c r="T3672" i="25"/>
  <c r="T3673" i="25"/>
  <c r="T3674" i="25"/>
  <c r="T3675" i="25"/>
  <c r="T3676" i="25"/>
  <c r="T3677" i="25"/>
  <c r="T3678" i="25"/>
  <c r="T3679" i="25"/>
  <c r="T3680" i="25"/>
  <c r="T3681" i="25"/>
  <c r="T3682" i="25"/>
  <c r="T3683" i="25"/>
  <c r="T3684" i="25"/>
  <c r="T3685" i="25"/>
  <c r="T3686" i="25"/>
  <c r="T3687" i="25"/>
  <c r="T3688" i="25"/>
  <c r="T3689" i="25"/>
  <c r="T3690" i="25"/>
  <c r="T3691" i="25"/>
  <c r="T3692" i="25"/>
  <c r="T3693" i="25"/>
  <c r="T3694" i="25"/>
  <c r="T3695" i="25"/>
  <c r="T3696" i="25"/>
  <c r="T3697" i="25"/>
  <c r="T3698" i="25"/>
  <c r="T3699" i="25"/>
  <c r="T3700" i="25"/>
  <c r="T3701" i="25"/>
  <c r="T3702" i="25"/>
  <c r="T3703" i="25"/>
  <c r="T3704" i="25"/>
  <c r="T3705" i="25"/>
  <c r="T3706" i="25"/>
  <c r="T3707" i="25"/>
  <c r="T3708" i="25"/>
  <c r="T3709" i="25"/>
  <c r="T3710" i="25"/>
  <c r="T3711" i="25"/>
  <c r="T3712" i="25"/>
  <c r="T3713" i="25"/>
  <c r="T3714" i="25"/>
  <c r="T3715" i="25"/>
  <c r="T3716" i="25"/>
  <c r="T3717" i="25"/>
  <c r="T3718" i="25"/>
  <c r="T3719" i="25"/>
  <c r="T3720" i="25"/>
  <c r="T3721" i="25"/>
  <c r="T3722" i="25"/>
  <c r="T3723" i="25"/>
  <c r="T3724" i="25"/>
  <c r="T3725" i="25"/>
  <c r="T3726" i="25"/>
  <c r="T3727" i="25"/>
  <c r="T3728" i="25"/>
  <c r="T3729" i="25"/>
  <c r="T3730" i="25"/>
  <c r="T3731" i="25"/>
  <c r="T3732" i="25"/>
  <c r="T3733" i="25"/>
  <c r="T3734" i="25"/>
  <c r="T3735" i="25"/>
  <c r="T3736" i="25"/>
  <c r="T3737" i="25"/>
  <c r="T3738" i="25"/>
  <c r="T3739" i="25"/>
  <c r="T3740" i="25"/>
  <c r="T3741" i="25"/>
  <c r="T3742" i="25"/>
  <c r="T3743" i="25"/>
  <c r="T3744" i="25"/>
  <c r="T3745" i="25"/>
  <c r="T3746" i="25"/>
  <c r="T3747" i="25"/>
  <c r="T3748" i="25"/>
  <c r="T3749" i="25"/>
  <c r="T3750" i="25"/>
  <c r="T3751" i="25"/>
  <c r="T3752" i="25"/>
  <c r="T3753" i="25"/>
  <c r="T3754" i="25"/>
  <c r="T3755" i="25"/>
  <c r="T3756" i="25"/>
  <c r="T3757" i="25"/>
  <c r="T3758" i="25"/>
  <c r="T3759" i="25"/>
  <c r="T3760" i="25"/>
  <c r="T3761" i="25"/>
  <c r="T3762" i="25"/>
  <c r="T3763" i="25"/>
  <c r="T3764" i="25"/>
  <c r="T3765" i="25"/>
  <c r="T3766" i="25"/>
  <c r="T3767" i="25"/>
  <c r="T3768" i="25"/>
  <c r="T3769" i="25"/>
  <c r="T3770" i="25"/>
  <c r="T3771" i="25"/>
  <c r="T3772" i="25"/>
  <c r="T3773" i="25"/>
  <c r="T3774" i="25"/>
  <c r="T3775" i="25"/>
  <c r="T3776" i="25"/>
  <c r="T3777" i="25"/>
  <c r="T3778" i="25"/>
  <c r="T3779" i="25"/>
  <c r="T3780" i="25"/>
  <c r="T3781" i="25"/>
  <c r="T3782" i="25"/>
  <c r="T3783" i="25"/>
  <c r="T3784" i="25"/>
  <c r="T3785" i="25"/>
  <c r="T3786" i="25"/>
  <c r="T3787" i="25"/>
  <c r="T3788" i="25"/>
  <c r="T3789" i="25"/>
  <c r="T3790" i="25"/>
  <c r="T3791" i="25"/>
  <c r="T3792" i="25"/>
  <c r="T3793" i="25"/>
  <c r="T3794" i="25"/>
  <c r="T3795" i="25"/>
  <c r="T3796" i="25"/>
  <c r="T3797" i="25"/>
  <c r="T3798" i="25"/>
  <c r="T3799" i="25"/>
  <c r="T3800" i="25"/>
  <c r="T3801" i="25"/>
  <c r="T3802" i="25"/>
  <c r="T3803" i="25"/>
  <c r="T3804" i="25"/>
  <c r="T3805" i="25"/>
  <c r="T3806" i="25"/>
  <c r="T3807" i="25"/>
  <c r="T3808" i="25"/>
  <c r="T3809" i="25"/>
  <c r="T3810" i="25"/>
  <c r="T3811" i="25"/>
  <c r="T3812" i="25"/>
  <c r="T3813" i="25"/>
  <c r="T3814" i="25"/>
  <c r="T3815" i="25"/>
  <c r="T3816" i="25"/>
  <c r="T3817" i="25"/>
  <c r="T3818" i="25"/>
  <c r="T3819" i="25"/>
  <c r="T3820" i="25"/>
  <c r="T3821" i="25"/>
  <c r="T3822" i="25"/>
  <c r="T3823" i="25"/>
  <c r="T3824" i="25"/>
  <c r="T3825" i="25"/>
  <c r="T3826" i="25"/>
  <c r="T3827" i="25"/>
  <c r="T3828" i="25"/>
  <c r="T3829" i="25"/>
  <c r="T3830" i="25"/>
  <c r="T3831" i="25"/>
  <c r="T3832" i="25"/>
  <c r="T3833" i="25"/>
  <c r="T3834" i="25"/>
  <c r="T3835" i="25"/>
  <c r="T3836" i="25"/>
  <c r="T3837" i="25"/>
  <c r="T3838" i="25"/>
  <c r="T3839" i="25"/>
  <c r="T3840" i="25"/>
  <c r="T3841" i="25"/>
  <c r="T3842" i="25"/>
  <c r="T3843" i="25"/>
  <c r="T3844" i="25"/>
  <c r="T3845" i="25"/>
  <c r="T3846" i="25"/>
  <c r="T3847" i="25"/>
  <c r="T3848" i="25"/>
  <c r="T3849" i="25"/>
  <c r="T3850" i="25"/>
  <c r="T3851" i="25"/>
  <c r="T3852" i="25"/>
  <c r="T3853" i="25"/>
  <c r="T3854" i="25"/>
  <c r="T3855" i="25"/>
  <c r="T3856" i="25"/>
  <c r="T3857" i="25"/>
  <c r="T3858" i="25"/>
  <c r="T3859" i="25"/>
  <c r="T3860" i="25"/>
  <c r="T3861" i="25"/>
  <c r="T3862" i="25"/>
  <c r="T3863" i="25"/>
  <c r="T3864" i="25"/>
  <c r="T3865" i="25"/>
  <c r="T3866" i="25"/>
  <c r="T3867" i="25"/>
  <c r="T3868" i="25"/>
  <c r="T3869" i="25"/>
  <c r="T3870" i="25"/>
  <c r="T3871" i="25"/>
  <c r="T3872" i="25"/>
  <c r="T3873" i="25"/>
  <c r="T3874" i="25"/>
  <c r="T3875" i="25"/>
  <c r="T3876" i="25"/>
  <c r="T3877" i="25"/>
  <c r="T3878" i="25"/>
  <c r="T3879" i="25"/>
  <c r="T3880" i="25"/>
  <c r="T3881" i="25"/>
  <c r="T3882" i="25"/>
  <c r="T3883" i="25"/>
  <c r="T3884" i="25"/>
  <c r="T3885" i="25"/>
  <c r="T3886" i="25"/>
  <c r="T3887" i="25"/>
  <c r="T3888" i="25"/>
  <c r="T3889" i="25"/>
  <c r="T3890" i="25"/>
  <c r="T3891" i="25"/>
  <c r="T3892" i="25"/>
  <c r="T3893" i="25"/>
  <c r="T3894" i="25"/>
  <c r="T3895" i="25"/>
  <c r="T3896" i="25"/>
  <c r="T3897" i="25"/>
  <c r="T3898" i="25"/>
  <c r="T3899" i="25"/>
  <c r="T3900" i="25"/>
  <c r="T3901" i="25"/>
  <c r="T3902" i="25"/>
  <c r="T3903" i="25"/>
  <c r="T3904" i="25"/>
  <c r="T3905" i="25"/>
  <c r="T3906" i="25"/>
  <c r="T3907" i="25"/>
  <c r="T3908" i="25"/>
  <c r="T3909" i="25"/>
  <c r="T3910" i="25"/>
  <c r="T3911" i="25"/>
  <c r="T3912" i="25"/>
  <c r="T3913" i="25"/>
  <c r="T3914" i="25"/>
  <c r="T3915" i="25"/>
  <c r="T3916" i="25"/>
  <c r="T3917" i="25"/>
  <c r="T3918" i="25"/>
  <c r="T3919" i="25"/>
  <c r="T3920" i="25"/>
  <c r="T3921" i="25"/>
  <c r="T3922" i="25"/>
  <c r="T3923" i="25"/>
  <c r="T3924" i="25"/>
  <c r="T3925" i="25"/>
  <c r="T3926" i="25"/>
  <c r="T3927" i="25"/>
  <c r="T3928" i="25"/>
  <c r="T3929" i="25"/>
  <c r="T3930" i="25"/>
  <c r="T3931" i="25"/>
  <c r="T3932" i="25"/>
  <c r="T3933" i="25"/>
  <c r="T3934" i="25"/>
  <c r="T3935" i="25"/>
  <c r="T3936" i="25"/>
  <c r="T3937" i="25"/>
  <c r="T3938" i="25"/>
  <c r="T3939" i="25"/>
  <c r="T3940" i="25"/>
  <c r="T3941" i="25"/>
  <c r="T3942" i="25"/>
  <c r="T3943" i="25"/>
  <c r="T3944" i="25"/>
  <c r="T3945" i="25"/>
  <c r="T3946" i="25"/>
  <c r="T3947" i="25"/>
  <c r="T3948" i="25"/>
  <c r="T3949" i="25"/>
  <c r="T3950" i="25"/>
  <c r="T3951" i="25"/>
  <c r="T3952" i="25"/>
  <c r="T3953" i="25"/>
  <c r="T3954" i="25"/>
  <c r="T3955" i="25"/>
  <c r="T3956" i="25"/>
  <c r="T3957" i="25"/>
  <c r="T3958" i="25"/>
  <c r="T3959" i="25"/>
  <c r="T3960" i="25"/>
  <c r="T3961" i="25"/>
  <c r="T3962" i="25"/>
  <c r="T3963" i="25"/>
  <c r="T3964" i="25"/>
  <c r="T3965" i="25"/>
  <c r="T3966" i="25"/>
  <c r="T3967" i="25"/>
  <c r="T3968" i="25"/>
  <c r="T3969" i="25"/>
  <c r="T3970" i="25"/>
  <c r="T3971" i="25"/>
  <c r="T3972" i="25"/>
  <c r="T3973" i="25"/>
  <c r="T3974" i="25"/>
  <c r="T3975" i="25"/>
  <c r="T3976" i="25"/>
  <c r="T3977" i="25"/>
  <c r="T3978" i="25"/>
  <c r="T3979" i="25"/>
  <c r="T3980" i="25"/>
  <c r="T3981" i="25"/>
  <c r="T3982" i="25"/>
  <c r="T3983" i="25"/>
  <c r="T3984" i="25"/>
  <c r="T3985" i="25"/>
  <c r="T3986" i="25"/>
  <c r="T3987" i="25"/>
  <c r="T3988" i="25"/>
  <c r="T3989" i="25"/>
  <c r="T3990" i="25"/>
  <c r="T3991" i="25"/>
  <c r="T3992" i="25"/>
  <c r="T3993" i="25"/>
  <c r="T3994" i="25"/>
  <c r="T3995" i="25"/>
  <c r="T3996" i="25"/>
  <c r="T3997" i="25"/>
  <c r="T3998" i="25"/>
  <c r="T3999" i="25"/>
  <c r="T4000" i="25"/>
  <c r="T4001" i="25"/>
  <c r="T4002" i="25"/>
  <c r="T4003" i="25"/>
  <c r="T4004" i="25"/>
  <c r="T4005" i="25"/>
  <c r="T4006" i="25"/>
  <c r="T4007" i="25"/>
  <c r="T4008" i="25"/>
  <c r="T4009" i="25"/>
  <c r="T4010" i="25"/>
  <c r="T4011" i="25"/>
  <c r="T4012" i="25"/>
  <c r="T4013" i="25"/>
  <c r="T4014" i="25"/>
  <c r="T4015" i="25"/>
  <c r="T4016" i="25"/>
  <c r="T4017" i="25"/>
  <c r="T4018" i="25"/>
  <c r="T4019" i="25"/>
  <c r="T4020" i="25"/>
  <c r="T4021" i="25"/>
  <c r="T4022" i="25"/>
  <c r="T4023" i="25"/>
  <c r="T4024" i="25"/>
  <c r="T4025" i="25"/>
  <c r="T4026" i="25"/>
  <c r="T4027" i="25"/>
  <c r="T4028" i="25"/>
  <c r="T4029" i="25"/>
  <c r="T4030" i="25"/>
  <c r="T4031" i="25"/>
  <c r="T4032" i="25"/>
  <c r="T4033" i="25"/>
  <c r="T4034" i="25"/>
  <c r="T4035" i="25"/>
  <c r="T4036" i="25"/>
  <c r="T4037" i="25"/>
  <c r="T4038" i="25"/>
  <c r="T4039" i="25"/>
  <c r="T4040" i="25"/>
  <c r="T4041" i="25"/>
  <c r="T4042" i="25"/>
  <c r="T4043" i="25"/>
  <c r="T4044" i="25"/>
  <c r="T4045" i="25"/>
  <c r="T4046" i="25"/>
  <c r="T4047" i="25"/>
  <c r="T4048" i="25"/>
  <c r="T4049" i="25"/>
  <c r="T4050" i="25"/>
  <c r="T4051" i="25"/>
  <c r="T4052" i="25"/>
  <c r="T4053" i="25"/>
  <c r="T4054" i="25"/>
  <c r="T4055" i="25"/>
  <c r="T4056" i="25"/>
  <c r="T4057" i="25"/>
  <c r="T4058" i="25"/>
  <c r="T4059" i="25"/>
  <c r="T4060" i="25"/>
  <c r="T4061" i="25"/>
  <c r="T4062" i="25"/>
  <c r="T4063" i="25"/>
  <c r="T4064" i="25"/>
  <c r="T4065" i="25"/>
  <c r="T4066" i="25"/>
  <c r="T4067" i="25"/>
  <c r="T4068" i="25"/>
  <c r="T4069" i="25"/>
  <c r="T4070" i="25"/>
  <c r="T4071" i="25"/>
  <c r="T4072" i="25"/>
  <c r="T4073" i="25"/>
  <c r="T4074" i="25"/>
  <c r="T4075" i="25"/>
  <c r="T4076" i="25"/>
  <c r="T4077" i="25"/>
  <c r="T4078" i="25"/>
  <c r="T4079" i="25"/>
  <c r="T4080" i="25"/>
  <c r="T4081" i="25"/>
  <c r="T4082" i="25"/>
  <c r="T4083" i="25"/>
  <c r="T4084" i="25"/>
  <c r="T4085" i="25"/>
  <c r="T4086" i="25"/>
  <c r="T4087" i="25"/>
  <c r="T4088" i="25"/>
  <c r="T4089" i="25"/>
  <c r="T4090" i="25"/>
  <c r="T4091" i="25"/>
  <c r="T4092" i="25"/>
  <c r="T4093" i="25"/>
  <c r="T4094" i="25"/>
  <c r="T4095" i="25"/>
  <c r="T4096" i="25"/>
  <c r="T4097" i="25"/>
  <c r="T4098" i="25"/>
  <c r="T4099" i="25"/>
  <c r="T4100" i="25"/>
  <c r="T4101" i="25"/>
  <c r="T4102" i="25"/>
  <c r="T4103" i="25"/>
  <c r="T4104" i="25"/>
  <c r="T4105" i="25"/>
  <c r="T4106" i="25"/>
  <c r="T4107" i="25"/>
  <c r="T4108" i="25"/>
  <c r="T4109" i="25"/>
  <c r="T4110" i="25"/>
  <c r="T4111" i="25"/>
  <c r="T4112" i="25"/>
  <c r="T4113" i="25"/>
  <c r="T4114" i="25"/>
  <c r="T4115" i="25"/>
  <c r="T4116" i="25"/>
  <c r="T4117" i="25"/>
  <c r="T4118" i="25"/>
  <c r="T4119" i="25"/>
  <c r="T4120" i="25"/>
  <c r="T4121" i="25"/>
  <c r="T4122" i="25"/>
  <c r="T4123" i="25"/>
  <c r="T4124" i="25"/>
  <c r="T4125" i="25"/>
  <c r="T4126" i="25"/>
  <c r="T4127" i="25"/>
  <c r="T4128" i="25"/>
  <c r="T4129" i="25"/>
  <c r="T4130" i="25"/>
  <c r="T4131" i="25"/>
  <c r="T4132" i="25"/>
  <c r="T4133" i="25"/>
  <c r="T4134" i="25"/>
  <c r="T4135" i="25"/>
  <c r="T4136" i="25"/>
  <c r="T4137" i="25"/>
  <c r="T4138" i="25"/>
  <c r="T4139" i="25"/>
  <c r="T4140" i="25"/>
  <c r="T4141" i="25"/>
  <c r="T4142" i="25"/>
  <c r="T4143" i="25"/>
  <c r="T4144" i="25"/>
  <c r="T4145" i="25"/>
  <c r="T4146" i="25"/>
  <c r="T4147" i="25"/>
  <c r="T4148" i="25"/>
  <c r="T4149" i="25"/>
  <c r="T4150" i="25"/>
  <c r="T4151" i="25"/>
  <c r="T4152" i="25"/>
  <c r="T4153" i="25"/>
  <c r="T4154" i="25"/>
  <c r="T4155" i="25"/>
  <c r="T4156" i="25"/>
  <c r="T4157" i="25"/>
  <c r="T4158" i="25"/>
  <c r="T4159" i="25"/>
  <c r="T4160" i="25"/>
  <c r="T4161" i="25"/>
  <c r="T4162" i="25"/>
  <c r="T4163" i="25"/>
  <c r="T4164" i="25"/>
  <c r="T4165" i="25"/>
  <c r="T4166" i="25"/>
  <c r="T4167" i="25"/>
  <c r="T4168" i="25"/>
  <c r="T4169" i="25"/>
  <c r="T4170" i="25"/>
  <c r="T4171" i="25"/>
  <c r="T4172" i="25"/>
  <c r="T4173" i="25"/>
  <c r="T4174" i="25"/>
  <c r="T4175" i="25"/>
  <c r="T4176" i="25"/>
  <c r="T4177" i="25"/>
  <c r="T4178" i="25"/>
  <c r="T4179" i="25"/>
  <c r="T4180" i="25"/>
  <c r="T4181" i="25"/>
  <c r="T4182" i="25"/>
  <c r="T4183" i="25"/>
  <c r="T4184" i="25"/>
  <c r="T4185" i="25"/>
  <c r="T4186" i="25"/>
  <c r="T4187" i="25"/>
  <c r="T4188" i="25"/>
  <c r="T4189" i="25"/>
  <c r="T4190" i="25"/>
  <c r="T4191" i="25"/>
  <c r="T4192" i="25"/>
  <c r="T4193" i="25"/>
  <c r="T4194" i="25"/>
  <c r="T4195" i="25"/>
  <c r="T4196" i="25"/>
  <c r="T4197" i="25"/>
  <c r="T4198" i="25"/>
  <c r="T4199" i="25"/>
  <c r="T4200" i="25"/>
  <c r="T4201" i="25"/>
  <c r="T4202" i="25"/>
  <c r="T4203" i="25"/>
  <c r="T4204" i="25"/>
  <c r="T4205" i="25"/>
  <c r="T4206" i="25"/>
  <c r="T4207" i="25"/>
  <c r="T4208" i="25"/>
  <c r="T4209" i="25"/>
  <c r="T4210" i="25"/>
  <c r="T4211" i="25"/>
  <c r="T4212" i="25"/>
  <c r="T4213" i="25"/>
  <c r="T4214" i="25"/>
  <c r="T4215" i="25"/>
  <c r="T4216" i="25"/>
  <c r="T4217" i="25"/>
  <c r="T4218" i="25"/>
  <c r="T4219" i="25"/>
  <c r="T4220" i="25"/>
  <c r="T4221" i="25"/>
  <c r="T4222" i="25"/>
  <c r="T4223" i="25"/>
  <c r="T4224" i="25"/>
  <c r="T4225" i="25"/>
  <c r="T4226" i="25"/>
  <c r="T4227" i="25"/>
  <c r="T4228" i="25"/>
  <c r="T4229" i="25"/>
  <c r="T4230" i="25"/>
  <c r="T4231" i="25"/>
  <c r="T4232" i="25"/>
  <c r="T4233" i="25"/>
  <c r="T4234" i="25"/>
  <c r="T4235" i="25"/>
  <c r="T4236" i="25"/>
  <c r="T4237" i="25"/>
  <c r="T4238" i="25"/>
  <c r="T4239" i="25"/>
  <c r="T4240" i="25"/>
  <c r="T4241" i="25"/>
  <c r="T4242" i="25"/>
  <c r="T4243" i="25"/>
  <c r="T4244" i="25"/>
  <c r="T4245" i="25"/>
  <c r="T4246" i="25"/>
  <c r="T4247" i="25"/>
  <c r="T4248" i="25"/>
  <c r="T4249" i="25"/>
  <c r="T4250" i="25"/>
  <c r="T4251" i="25"/>
  <c r="T4252" i="25"/>
  <c r="T4253" i="25"/>
  <c r="T4254" i="25"/>
  <c r="T4255" i="25"/>
  <c r="T4256" i="25"/>
  <c r="T4257" i="25"/>
  <c r="T4258" i="25"/>
  <c r="T4259" i="25"/>
  <c r="T4260" i="25"/>
  <c r="T4261" i="25"/>
  <c r="T4262" i="25"/>
  <c r="T4263" i="25"/>
  <c r="T4264" i="25"/>
  <c r="T4265" i="25"/>
  <c r="T4266" i="25"/>
  <c r="T4267" i="25"/>
  <c r="T4268" i="25"/>
  <c r="T4269" i="25"/>
  <c r="T4270" i="25"/>
  <c r="T4271" i="25"/>
  <c r="T4272" i="25"/>
  <c r="T4273" i="25"/>
  <c r="T4274" i="25"/>
  <c r="T4275" i="25"/>
  <c r="T4276" i="25"/>
  <c r="T4277" i="25"/>
  <c r="T4278" i="25"/>
  <c r="T4279" i="25"/>
  <c r="T4280" i="25"/>
  <c r="T4281" i="25"/>
  <c r="T4282" i="25"/>
  <c r="T4283" i="25"/>
  <c r="T4284" i="25"/>
  <c r="T4285" i="25"/>
  <c r="T4286" i="25"/>
  <c r="T4287" i="25"/>
  <c r="T4288" i="25"/>
  <c r="T4289" i="25"/>
  <c r="T4290" i="25"/>
  <c r="T4291" i="25"/>
  <c r="T4292" i="25"/>
  <c r="T4293" i="25"/>
  <c r="T4294" i="25"/>
  <c r="T4295" i="25"/>
  <c r="T4296" i="25"/>
  <c r="T4297" i="25"/>
  <c r="T4298" i="25"/>
  <c r="T4299" i="25"/>
  <c r="T4300" i="25"/>
  <c r="T4301" i="25"/>
  <c r="T4302" i="25"/>
  <c r="T4303" i="25"/>
  <c r="T4304" i="25"/>
  <c r="T4305" i="25"/>
  <c r="T4306" i="25"/>
  <c r="T4307" i="25"/>
  <c r="T4308" i="25"/>
  <c r="T4309" i="25"/>
  <c r="T4310" i="25"/>
  <c r="T4311" i="25"/>
  <c r="T4312" i="25"/>
  <c r="T4313" i="25"/>
  <c r="T4314" i="25"/>
  <c r="T4315" i="25"/>
  <c r="T4316" i="25"/>
  <c r="T4317" i="25"/>
  <c r="T4318" i="25"/>
  <c r="T4319" i="25"/>
  <c r="T4320" i="25"/>
  <c r="T4321" i="25"/>
  <c r="T4322" i="25"/>
  <c r="T4323" i="25"/>
  <c r="T4324" i="25"/>
  <c r="T4325" i="25"/>
  <c r="T4326" i="25"/>
  <c r="T4327" i="25"/>
  <c r="T4328" i="25"/>
  <c r="T4329" i="25"/>
  <c r="T4330" i="25"/>
  <c r="T4331" i="25"/>
  <c r="T4332" i="25"/>
  <c r="T4333" i="25"/>
  <c r="T4334" i="25"/>
  <c r="T4335" i="25"/>
  <c r="T4336" i="25"/>
  <c r="T4337" i="25"/>
  <c r="T4338" i="25"/>
  <c r="T4339" i="25"/>
  <c r="T4340" i="25"/>
  <c r="T4341" i="25"/>
  <c r="T4342" i="25"/>
  <c r="T4343" i="25"/>
  <c r="T4344" i="25"/>
  <c r="T4345" i="25"/>
  <c r="T4346" i="25"/>
  <c r="T4347" i="25"/>
  <c r="T4348" i="25"/>
  <c r="T4349" i="25"/>
  <c r="T4350" i="25"/>
  <c r="T4351" i="25"/>
  <c r="T4352" i="25"/>
  <c r="T4353" i="25"/>
  <c r="T4354" i="25"/>
  <c r="T4355" i="25"/>
  <c r="T4356" i="25"/>
  <c r="T4357" i="25"/>
  <c r="T4358" i="25"/>
  <c r="T4359" i="25"/>
  <c r="T4360" i="25"/>
  <c r="T4361" i="25"/>
  <c r="T4362" i="25"/>
  <c r="T4363" i="25"/>
  <c r="T4364" i="25"/>
  <c r="T4365" i="25"/>
  <c r="T4366" i="25"/>
  <c r="T4367" i="25"/>
  <c r="T4368" i="25"/>
  <c r="T4369" i="25"/>
  <c r="T4370" i="25"/>
  <c r="T4371" i="25"/>
  <c r="T4372" i="25"/>
  <c r="T4373" i="25"/>
  <c r="T4374" i="25"/>
  <c r="T4375" i="25"/>
  <c r="T4376" i="25"/>
  <c r="T4377" i="25"/>
  <c r="T4378" i="25"/>
  <c r="T4379" i="25"/>
  <c r="T4380" i="25"/>
  <c r="T4381" i="25"/>
  <c r="T4382" i="25"/>
  <c r="T4383" i="25"/>
  <c r="T4384" i="25"/>
  <c r="T4385" i="25"/>
  <c r="T4386" i="25"/>
  <c r="T4387" i="25"/>
  <c r="T4388" i="25"/>
  <c r="T4389" i="25"/>
  <c r="T4390" i="25"/>
  <c r="T4391" i="25"/>
  <c r="T4392" i="25"/>
  <c r="T4393" i="25"/>
  <c r="T4394" i="25"/>
  <c r="T4395" i="25"/>
  <c r="T4396" i="25"/>
  <c r="T4397" i="25"/>
  <c r="T4398" i="25"/>
  <c r="T4399" i="25"/>
  <c r="T4400" i="25"/>
  <c r="T4401" i="25"/>
  <c r="T4402" i="25"/>
  <c r="T4403" i="25"/>
  <c r="T4404" i="25"/>
  <c r="T4405" i="25"/>
  <c r="T4406" i="25"/>
  <c r="T4407" i="25"/>
  <c r="T4408" i="25"/>
  <c r="T4409" i="25"/>
  <c r="T4410" i="25"/>
  <c r="T4411" i="25"/>
  <c r="T4412" i="25"/>
  <c r="T4413" i="25"/>
  <c r="T4414" i="25"/>
  <c r="T4415" i="25"/>
  <c r="T4416" i="25"/>
  <c r="T4417" i="25"/>
  <c r="T4418" i="25"/>
  <c r="T4419" i="25"/>
  <c r="T4420" i="25"/>
  <c r="T4421" i="25"/>
  <c r="T4422" i="25"/>
  <c r="T4423" i="25"/>
  <c r="T4424" i="25"/>
  <c r="T4425" i="25"/>
  <c r="T4426" i="25"/>
  <c r="T4427" i="25"/>
  <c r="T4428" i="25"/>
  <c r="T4429" i="25"/>
  <c r="T4430" i="25"/>
  <c r="T4431" i="25"/>
  <c r="T4432" i="25"/>
  <c r="T4433" i="25"/>
  <c r="T4434" i="25"/>
  <c r="T4435" i="25"/>
  <c r="T4436" i="25"/>
  <c r="T4437" i="25"/>
  <c r="T4438" i="25"/>
  <c r="T4439" i="25"/>
  <c r="T4440" i="25"/>
  <c r="T4441" i="25"/>
  <c r="T4442" i="25"/>
  <c r="T4443" i="25"/>
  <c r="T4444" i="25"/>
  <c r="T4445" i="25"/>
  <c r="T4446" i="25"/>
  <c r="T4447" i="25"/>
  <c r="T4448" i="25"/>
  <c r="T4449" i="25"/>
  <c r="T4450" i="25"/>
  <c r="T4451" i="25"/>
  <c r="T4452" i="25"/>
  <c r="T4453" i="25"/>
  <c r="T4454" i="25"/>
  <c r="T4455" i="25"/>
  <c r="T4456" i="25"/>
  <c r="T4457" i="25"/>
  <c r="T4458" i="25"/>
  <c r="T4459" i="25"/>
  <c r="T4460" i="25"/>
  <c r="T4461" i="25"/>
  <c r="T4462" i="25"/>
  <c r="T4463" i="25"/>
  <c r="T4464" i="25"/>
  <c r="T4465" i="25"/>
  <c r="T4466" i="25"/>
  <c r="T4467" i="25"/>
  <c r="T4468" i="25"/>
  <c r="T4469" i="25"/>
  <c r="T4470" i="25"/>
  <c r="T4471" i="25"/>
  <c r="T4472" i="25"/>
  <c r="T4473" i="25"/>
  <c r="T4474" i="25"/>
  <c r="T4475" i="25"/>
  <c r="T4476" i="25"/>
  <c r="T4477" i="25"/>
  <c r="T4478" i="25"/>
  <c r="T4479" i="25"/>
  <c r="T4480" i="25"/>
  <c r="T4481" i="25"/>
  <c r="T4482" i="25"/>
  <c r="T4483" i="25"/>
  <c r="T4484" i="25"/>
  <c r="T4485" i="25"/>
  <c r="T4486" i="25"/>
  <c r="T4487" i="25"/>
  <c r="T4488" i="25"/>
  <c r="T4489" i="25"/>
  <c r="T4490" i="25"/>
  <c r="T4491" i="25"/>
  <c r="T4492" i="25"/>
  <c r="T4493" i="25"/>
  <c r="T4494" i="25"/>
  <c r="T4495" i="25"/>
  <c r="T4496" i="25"/>
  <c r="T4497" i="25"/>
  <c r="T4498" i="25"/>
  <c r="T4499" i="25"/>
  <c r="T4500" i="25"/>
  <c r="T4501" i="25"/>
  <c r="T4502" i="25"/>
  <c r="T4503" i="25"/>
  <c r="T4504" i="25"/>
  <c r="T4505" i="25"/>
  <c r="T4506" i="25"/>
  <c r="T4507" i="25"/>
  <c r="T4508" i="25"/>
  <c r="T4509" i="25"/>
  <c r="T4510" i="25"/>
  <c r="T4511" i="25"/>
  <c r="T4512" i="25"/>
  <c r="T4513" i="25"/>
  <c r="T4514" i="25"/>
  <c r="T4515" i="25"/>
  <c r="T4516" i="25"/>
  <c r="T4517" i="25"/>
  <c r="T4518" i="25"/>
  <c r="T4519" i="25"/>
  <c r="T4520" i="25"/>
  <c r="T4521" i="25"/>
  <c r="T4522" i="25"/>
  <c r="T4523" i="25"/>
  <c r="T4524" i="25"/>
  <c r="T4525" i="25"/>
  <c r="T4526" i="25"/>
  <c r="T4527" i="25"/>
  <c r="T4528" i="25"/>
  <c r="T4529" i="25"/>
  <c r="T4530" i="25"/>
  <c r="T4531" i="25"/>
  <c r="T4532" i="25"/>
  <c r="T4533" i="25"/>
  <c r="T4534" i="25"/>
  <c r="T4535" i="25"/>
  <c r="T4536" i="25"/>
  <c r="T4537" i="25"/>
  <c r="T4538" i="25"/>
  <c r="T4539" i="25"/>
  <c r="T4540" i="25"/>
  <c r="T4541" i="25"/>
  <c r="T4542" i="25"/>
  <c r="T4543" i="25"/>
  <c r="T4544" i="25"/>
  <c r="T4545" i="25"/>
  <c r="T4546" i="25"/>
  <c r="T4547" i="25"/>
  <c r="T4548" i="25"/>
  <c r="T4549" i="25"/>
  <c r="T4550" i="25"/>
  <c r="T4551" i="25"/>
  <c r="T4552" i="25"/>
  <c r="T4553" i="25"/>
  <c r="T4554" i="25"/>
  <c r="T4555" i="25"/>
  <c r="T4556" i="25"/>
  <c r="T4557" i="25"/>
  <c r="T4558" i="25"/>
  <c r="T4559" i="25"/>
  <c r="T4560" i="25"/>
  <c r="T4561" i="25"/>
  <c r="T4562" i="25"/>
  <c r="T4563" i="25"/>
  <c r="T4564" i="25"/>
  <c r="T4565" i="25"/>
  <c r="T4566" i="25"/>
  <c r="T4567" i="25"/>
  <c r="T4568" i="25"/>
  <c r="T4569" i="25"/>
  <c r="T4570" i="25"/>
  <c r="T4571" i="25"/>
  <c r="T4572" i="25"/>
  <c r="T4573" i="25"/>
  <c r="T4574" i="25"/>
  <c r="T4575" i="25"/>
  <c r="T4576" i="25"/>
  <c r="T4577" i="25"/>
  <c r="T4578" i="25"/>
  <c r="T4579" i="25"/>
  <c r="T4580" i="25"/>
  <c r="T4581" i="25"/>
  <c r="T4582" i="25"/>
  <c r="T4583" i="25"/>
  <c r="T4584" i="25"/>
  <c r="T4585" i="25"/>
  <c r="T4586" i="25"/>
  <c r="T4587" i="25"/>
  <c r="T4588" i="25"/>
  <c r="T4589" i="25"/>
  <c r="T4590" i="25"/>
  <c r="T4591" i="25"/>
  <c r="T4592" i="25"/>
  <c r="T4593" i="25"/>
  <c r="T4594" i="25"/>
  <c r="T4595" i="25"/>
  <c r="T4596" i="25"/>
  <c r="T4597" i="25"/>
  <c r="T4598" i="25"/>
  <c r="T4599" i="25"/>
  <c r="T4600" i="25"/>
  <c r="T4601" i="25"/>
  <c r="T4602" i="25"/>
  <c r="T4603" i="25"/>
  <c r="T4604" i="25"/>
  <c r="T4605" i="25"/>
  <c r="T4606" i="25"/>
  <c r="T4607" i="25"/>
  <c r="T4608" i="25"/>
  <c r="T4609" i="25"/>
  <c r="T4610" i="25"/>
  <c r="T4611" i="25"/>
  <c r="T4612" i="25"/>
  <c r="T4613" i="25"/>
  <c r="T4614" i="25"/>
  <c r="T4615" i="25"/>
  <c r="T4616" i="25"/>
  <c r="T4617" i="25"/>
  <c r="T4618" i="25"/>
  <c r="T4619" i="25"/>
  <c r="T4620" i="25"/>
  <c r="T4621" i="25"/>
  <c r="T4622" i="25"/>
  <c r="T4623" i="25"/>
  <c r="T4624" i="25"/>
  <c r="T4625" i="25"/>
  <c r="T4626" i="25"/>
  <c r="T4627" i="25"/>
  <c r="T4628" i="25"/>
  <c r="T4629" i="25"/>
  <c r="T4630" i="25"/>
  <c r="T4631" i="25"/>
  <c r="T4632" i="25"/>
  <c r="T4633" i="25"/>
  <c r="T4634" i="25"/>
  <c r="T4635" i="25"/>
  <c r="T4636" i="25"/>
  <c r="T4637" i="25"/>
  <c r="T4638" i="25"/>
  <c r="T4639" i="25"/>
  <c r="T4640" i="25"/>
  <c r="T4641" i="25"/>
  <c r="T4642" i="25"/>
  <c r="T4643" i="25"/>
  <c r="T4644" i="25"/>
  <c r="T4645" i="25"/>
  <c r="T4646" i="25"/>
  <c r="T4647" i="25"/>
  <c r="T4648" i="25"/>
  <c r="T4649" i="25"/>
  <c r="T4650" i="25"/>
  <c r="T4651" i="25"/>
  <c r="T4652" i="25"/>
  <c r="T4653" i="25"/>
  <c r="T4654" i="25"/>
  <c r="T4655" i="25"/>
  <c r="T4656" i="25"/>
  <c r="T4657" i="25"/>
  <c r="T4658" i="25"/>
  <c r="T4659" i="25"/>
  <c r="T4660" i="25"/>
  <c r="T4661" i="25"/>
  <c r="T4662" i="25"/>
  <c r="T4663" i="25"/>
  <c r="T4664" i="25"/>
  <c r="T4665" i="25"/>
  <c r="T4666" i="25"/>
  <c r="T4667" i="25"/>
  <c r="T4668" i="25"/>
  <c r="T4669" i="25"/>
  <c r="T4670" i="25"/>
  <c r="T4671" i="25"/>
  <c r="T4672" i="25"/>
  <c r="T4673" i="25"/>
  <c r="T4674" i="25"/>
  <c r="T4675" i="25"/>
  <c r="T4676" i="25"/>
  <c r="T4677" i="25"/>
  <c r="T4678" i="25"/>
  <c r="T4679" i="25"/>
  <c r="T4680" i="25"/>
  <c r="T4681" i="25"/>
  <c r="T4682" i="25"/>
  <c r="T4683" i="25"/>
  <c r="T4684" i="25"/>
  <c r="T4685" i="25"/>
  <c r="T4686" i="25"/>
  <c r="T4687" i="25"/>
  <c r="T4688" i="25"/>
  <c r="T4689" i="25"/>
  <c r="T4690" i="25"/>
  <c r="T4691" i="25"/>
  <c r="T4692" i="25"/>
  <c r="T4693" i="25"/>
  <c r="T4694" i="25"/>
  <c r="T4695" i="25"/>
  <c r="T4696" i="25"/>
  <c r="T4697" i="25"/>
  <c r="T4698" i="25"/>
  <c r="T4699" i="25"/>
  <c r="T4700" i="25"/>
  <c r="T4701" i="25"/>
  <c r="T4702" i="25"/>
  <c r="T4703" i="25"/>
  <c r="T4704" i="25"/>
  <c r="T4705" i="25"/>
  <c r="T4706" i="25"/>
  <c r="T4707" i="25"/>
  <c r="T4708" i="25"/>
  <c r="T4709" i="25"/>
  <c r="T4710" i="25"/>
  <c r="T4711" i="25"/>
  <c r="T4712" i="25"/>
  <c r="T4713" i="25"/>
  <c r="T4714" i="25"/>
  <c r="T4715" i="25"/>
  <c r="T4716" i="25"/>
  <c r="T4717" i="25"/>
  <c r="T4718" i="25"/>
  <c r="T4719" i="25"/>
  <c r="T4720" i="25"/>
  <c r="T4721" i="25"/>
  <c r="T4722" i="25"/>
  <c r="T4723" i="25"/>
  <c r="T4724" i="25"/>
  <c r="T4725" i="25"/>
  <c r="T4726" i="25"/>
  <c r="T4727" i="25"/>
  <c r="T4728" i="25"/>
  <c r="T4729" i="25"/>
  <c r="T4730" i="25"/>
  <c r="T4731" i="25"/>
  <c r="T4732" i="25"/>
  <c r="T4733" i="25"/>
  <c r="T4734" i="25"/>
  <c r="T4735" i="25"/>
  <c r="T4736" i="25"/>
  <c r="T4737" i="25"/>
  <c r="T4738" i="25"/>
  <c r="T4739" i="25"/>
  <c r="T4740" i="25"/>
  <c r="T4741" i="25"/>
  <c r="T4742" i="25"/>
  <c r="T4743" i="25"/>
  <c r="T4744" i="25"/>
  <c r="T4745" i="25"/>
  <c r="T4746" i="25"/>
  <c r="T4747" i="25"/>
  <c r="T4748" i="25"/>
  <c r="T4749" i="25"/>
  <c r="T4750" i="25"/>
  <c r="T4751" i="25"/>
  <c r="T4752" i="25"/>
  <c r="T4753" i="25"/>
  <c r="T4754" i="25"/>
  <c r="T4755" i="25"/>
  <c r="T4756" i="25"/>
  <c r="T4757" i="25"/>
  <c r="T4758" i="25"/>
  <c r="T4759" i="25"/>
  <c r="T4760" i="25"/>
  <c r="T4761" i="25"/>
  <c r="T4762" i="25"/>
  <c r="T4763" i="25"/>
  <c r="T4764" i="25"/>
  <c r="T4765" i="25"/>
  <c r="T4766" i="25"/>
  <c r="T4767" i="25"/>
  <c r="T4768" i="25"/>
  <c r="T4769" i="25"/>
  <c r="T4770" i="25"/>
  <c r="T4771" i="25"/>
  <c r="T4772" i="25"/>
  <c r="T4773" i="25"/>
  <c r="T4774" i="25"/>
  <c r="T4775" i="25"/>
  <c r="T4776" i="25"/>
  <c r="T4777" i="25"/>
  <c r="T4778" i="25"/>
  <c r="T4779" i="25"/>
  <c r="T4780" i="25"/>
  <c r="T4781" i="25"/>
  <c r="T4782" i="25"/>
  <c r="T4783" i="25"/>
  <c r="T4784" i="25"/>
  <c r="T4785" i="25"/>
  <c r="T4786" i="25"/>
  <c r="T4787" i="25"/>
  <c r="T4788" i="25"/>
  <c r="T4789" i="25"/>
  <c r="T4790" i="25"/>
  <c r="T4791" i="25"/>
  <c r="T4792" i="25"/>
  <c r="T4793" i="25"/>
  <c r="T4794" i="25"/>
  <c r="T4795" i="25"/>
  <c r="T4796" i="25"/>
  <c r="T4797" i="25"/>
  <c r="T4798" i="25"/>
  <c r="T4799" i="25"/>
  <c r="T4800" i="25"/>
  <c r="T4801" i="25"/>
  <c r="T4802" i="25"/>
  <c r="T4803" i="25"/>
  <c r="T4804" i="25"/>
  <c r="T4805" i="25"/>
  <c r="T4806" i="25"/>
  <c r="T4807" i="25"/>
  <c r="T4808" i="25"/>
  <c r="T4809" i="25"/>
  <c r="T4810" i="25"/>
  <c r="T4811" i="25"/>
  <c r="T4812" i="25"/>
  <c r="T4813" i="25"/>
  <c r="T4814" i="25"/>
  <c r="T4815" i="25"/>
  <c r="T4816" i="25"/>
  <c r="T4817" i="25"/>
  <c r="T4818" i="25"/>
  <c r="T4819" i="25"/>
  <c r="T4820" i="25"/>
  <c r="T4821" i="25"/>
  <c r="T4822" i="25"/>
  <c r="T4823" i="25"/>
  <c r="T4824" i="25"/>
  <c r="T4825" i="25"/>
  <c r="T4826" i="25"/>
  <c r="T4827" i="25"/>
  <c r="T4828" i="25"/>
  <c r="T4829" i="25"/>
  <c r="T4830" i="25"/>
  <c r="T4831" i="25"/>
  <c r="T4832" i="25"/>
  <c r="T4833" i="25"/>
  <c r="T4834" i="25"/>
  <c r="T4835" i="25"/>
  <c r="T4836" i="25"/>
  <c r="T4837" i="25"/>
  <c r="T4838" i="25"/>
  <c r="T4839" i="25"/>
  <c r="T4840" i="25"/>
  <c r="T4841" i="25"/>
  <c r="T4842" i="25"/>
  <c r="T4843" i="25"/>
  <c r="T4844" i="25"/>
  <c r="T4845" i="25"/>
  <c r="T4846" i="25"/>
  <c r="T4847" i="25"/>
  <c r="T4848" i="25"/>
  <c r="T4849" i="25"/>
  <c r="T4850" i="25"/>
  <c r="T4851" i="25"/>
  <c r="T4852" i="25"/>
  <c r="T4853" i="25"/>
  <c r="T4854" i="25"/>
  <c r="T4855" i="25"/>
  <c r="T4856" i="25"/>
  <c r="T4857" i="25"/>
  <c r="T4858" i="25"/>
  <c r="T4859" i="25"/>
  <c r="T4860" i="25"/>
  <c r="T4861" i="25"/>
  <c r="T4862" i="25"/>
  <c r="T4863" i="25"/>
  <c r="T4864" i="25"/>
  <c r="T4865" i="25"/>
  <c r="T4866" i="25"/>
  <c r="T4867" i="25"/>
  <c r="T4868" i="25"/>
  <c r="T4869" i="25"/>
  <c r="T4870" i="25"/>
  <c r="T4871" i="25"/>
  <c r="T4872" i="25"/>
  <c r="T4873" i="25"/>
  <c r="T4874" i="25"/>
  <c r="T4875" i="25"/>
  <c r="T4876" i="25"/>
  <c r="T4877" i="25"/>
  <c r="T4878" i="25"/>
  <c r="T4879" i="25"/>
  <c r="T4880" i="25"/>
  <c r="T4881" i="25"/>
  <c r="T4882" i="25"/>
  <c r="T4883" i="25"/>
  <c r="T4884" i="25"/>
  <c r="T4885" i="25"/>
  <c r="T4886" i="25"/>
  <c r="T4887" i="25"/>
  <c r="T4888" i="25"/>
  <c r="T4889" i="25"/>
  <c r="T4890" i="25"/>
  <c r="T4891" i="25"/>
  <c r="T4892" i="25"/>
  <c r="T4893" i="25"/>
  <c r="T4894" i="25"/>
  <c r="T4895" i="25"/>
  <c r="T4896" i="25"/>
  <c r="T4897" i="25"/>
  <c r="T4898" i="25"/>
  <c r="T4899" i="25"/>
  <c r="T4900" i="25"/>
  <c r="T4901" i="25"/>
  <c r="T4902" i="25"/>
  <c r="T4903" i="25"/>
  <c r="T4904" i="25"/>
  <c r="T4905" i="25"/>
  <c r="T4906" i="25"/>
  <c r="T4907" i="25"/>
  <c r="T4908" i="25"/>
  <c r="T4909" i="25"/>
  <c r="T4910" i="25"/>
  <c r="T4911" i="25"/>
  <c r="T4912" i="25"/>
  <c r="T4913" i="25"/>
  <c r="T4914" i="25"/>
  <c r="T4915" i="25"/>
  <c r="T4916" i="25"/>
  <c r="T4917" i="25"/>
  <c r="T4918" i="25"/>
  <c r="T4919" i="25"/>
  <c r="T4920" i="25"/>
  <c r="T4921" i="25"/>
  <c r="T4922" i="25"/>
  <c r="T4923" i="25"/>
  <c r="T4924" i="25"/>
  <c r="T4925" i="25"/>
  <c r="T4926" i="25"/>
  <c r="T4927" i="25"/>
  <c r="T4928" i="25"/>
  <c r="T4929" i="25"/>
  <c r="T4930" i="25"/>
  <c r="T4931" i="25"/>
  <c r="T4932" i="25"/>
  <c r="T4933" i="25"/>
  <c r="T4934" i="25"/>
  <c r="T4935" i="25"/>
  <c r="T4936" i="25"/>
  <c r="T4937" i="25"/>
  <c r="T4938" i="25"/>
  <c r="T4939" i="25"/>
  <c r="T4940" i="25"/>
  <c r="T4941" i="25"/>
  <c r="T4942" i="25"/>
  <c r="T4943" i="25"/>
  <c r="T4944" i="25"/>
  <c r="T4945" i="25"/>
  <c r="T4946" i="25"/>
  <c r="T4947" i="25"/>
  <c r="T4948" i="25"/>
  <c r="T4949" i="25"/>
  <c r="T4950" i="25"/>
  <c r="T4951" i="25"/>
  <c r="T4952" i="25"/>
  <c r="T4953" i="25"/>
  <c r="T4954" i="25"/>
  <c r="T4955" i="25"/>
  <c r="T4956" i="25"/>
  <c r="T4957" i="25"/>
  <c r="T4958" i="25"/>
  <c r="T4959" i="25"/>
  <c r="T4960" i="25"/>
  <c r="T4961" i="25"/>
  <c r="T4962" i="25"/>
  <c r="T4963" i="25"/>
  <c r="T4964" i="25"/>
  <c r="T4965" i="25"/>
  <c r="T4966" i="25"/>
  <c r="T4967" i="25"/>
  <c r="T4968" i="25"/>
  <c r="T4969" i="25"/>
  <c r="T4970" i="25"/>
  <c r="T4971" i="25"/>
  <c r="T4972" i="25"/>
  <c r="T4973" i="25"/>
  <c r="T4974" i="25"/>
  <c r="T4975" i="25"/>
  <c r="T4976" i="25"/>
  <c r="T4977" i="25"/>
  <c r="T4978" i="25"/>
  <c r="T4979" i="25"/>
  <c r="T4980" i="25"/>
  <c r="T4981" i="25"/>
  <c r="T4982" i="25"/>
  <c r="T4983" i="25"/>
  <c r="T4984" i="25"/>
  <c r="T4985" i="25"/>
  <c r="T4986" i="25"/>
  <c r="T4987" i="25"/>
  <c r="T4988" i="25"/>
  <c r="T4989" i="25"/>
  <c r="T4990" i="25"/>
  <c r="T4991" i="25"/>
  <c r="T4992" i="25"/>
  <c r="T4993" i="25"/>
  <c r="T4994" i="25"/>
  <c r="T4995" i="25"/>
  <c r="T4996" i="25"/>
  <c r="T4997" i="25"/>
  <c r="T4998" i="25"/>
  <c r="T4999" i="25"/>
  <c r="T5000" i="25"/>
  <c r="J6" i="6"/>
  <c r="S4410" i="25" l="1"/>
  <c r="S4206" i="25"/>
  <c r="S3784" i="25"/>
  <c r="S4834" i="25"/>
  <c r="N4160" i="25"/>
  <c r="N3580" i="25"/>
  <c r="O4780" i="25"/>
  <c r="P4780" i="25" s="1"/>
  <c r="O4359" i="25"/>
  <c r="P4359" i="25" s="1"/>
  <c r="N4091" i="25"/>
  <c r="S4091" i="25" s="1"/>
  <c r="O4323" i="25"/>
  <c r="P4323" i="25" s="1"/>
  <c r="N4980" i="25"/>
  <c r="S4980" i="25" s="1"/>
  <c r="N4035" i="25"/>
  <c r="S4035" i="25" s="1"/>
  <c r="O4112" i="25"/>
  <c r="Q4112" i="25" s="1"/>
  <c r="N4851" i="25"/>
  <c r="N3771" i="25"/>
  <c r="O4022" i="25"/>
  <c r="P4022" i="25" s="1"/>
  <c r="N4731" i="25"/>
  <c r="S4731" i="25" s="1"/>
  <c r="N3699" i="25"/>
  <c r="O3610" i="25"/>
  <c r="P3610" i="25" s="1"/>
  <c r="N4635" i="25"/>
  <c r="O3507" i="25"/>
  <c r="P3507" i="25" s="1"/>
  <c r="N4587" i="25"/>
  <c r="S4587" i="25" s="1"/>
  <c r="N3572" i="25"/>
  <c r="N4539" i="25"/>
  <c r="S4539" i="25" s="1"/>
  <c r="N4491" i="25"/>
  <c r="O4719" i="25"/>
  <c r="P4719" i="25" s="1"/>
  <c r="N4383" i="25"/>
  <c r="O4690" i="25"/>
  <c r="P4690" i="25" s="1"/>
  <c r="N4325" i="25"/>
  <c r="O4568" i="25"/>
  <c r="P4568" i="25" s="1"/>
  <c r="N4263" i="25"/>
  <c r="S4263" i="25" s="1"/>
  <c r="O4407" i="25"/>
  <c r="P4407" i="25" s="1"/>
  <c r="N4744" i="25"/>
  <c r="N4475" i="25"/>
  <c r="S4475" i="25" s="1"/>
  <c r="N4149" i="25"/>
  <c r="S4149" i="25" s="1"/>
  <c r="O4318" i="25"/>
  <c r="P4318" i="25" s="1"/>
  <c r="S4065" i="25"/>
  <c r="N4461" i="25"/>
  <c r="N4984" i="25"/>
  <c r="N4696" i="25"/>
  <c r="N4419" i="25"/>
  <c r="N4088" i="25"/>
  <c r="S4088" i="25" s="1"/>
  <c r="N3695" i="25"/>
  <c r="S3695" i="25" s="1"/>
  <c r="O4676" i="25"/>
  <c r="P4676" i="25" s="1"/>
  <c r="O4100" i="25"/>
  <c r="P4100" i="25" s="1"/>
  <c r="N4983" i="25"/>
  <c r="S4983" i="25" s="1"/>
  <c r="N4683" i="25"/>
  <c r="S4683" i="25" s="1"/>
  <c r="N4398" i="25"/>
  <c r="S4398" i="25" s="1"/>
  <c r="N4047" i="25"/>
  <c r="S4047" i="25" s="1"/>
  <c r="N3622" i="25"/>
  <c r="O4575" i="25"/>
  <c r="P4575" i="25" s="1"/>
  <c r="O4074" i="25"/>
  <c r="P4074" i="25" s="1"/>
  <c r="N4977" i="25"/>
  <c r="N4623" i="25"/>
  <c r="N4330" i="25"/>
  <c r="S4330" i="25" s="1"/>
  <c r="N3999" i="25"/>
  <c r="S3999" i="25" s="1"/>
  <c r="N3579" i="25"/>
  <c r="O4467" i="25"/>
  <c r="P4467" i="25" s="1"/>
  <c r="O3976" i="25"/>
  <c r="P3976" i="25" s="1"/>
  <c r="N4958" i="25"/>
  <c r="S4958" i="25" s="1"/>
  <c r="N3918" i="25"/>
  <c r="N3578" i="25"/>
  <c r="O3950" i="25"/>
  <c r="P3950" i="25" s="1"/>
  <c r="N4947" i="25"/>
  <c r="N4545" i="25"/>
  <c r="N4322" i="25"/>
  <c r="N3916" i="25"/>
  <c r="S3916" i="25" s="1"/>
  <c r="N3573" i="25"/>
  <c r="S3573" i="25" s="1"/>
  <c r="O4362" i="25"/>
  <c r="Q4362" i="25" s="1"/>
  <c r="O3783" i="25"/>
  <c r="Q3783" i="25" s="1"/>
  <c r="N4827" i="25"/>
  <c r="S4827" i="25" s="1"/>
  <c r="N4538" i="25"/>
  <c r="S4538" i="25" s="1"/>
  <c r="N4203" i="25"/>
  <c r="N3891" i="25"/>
  <c r="O4923" i="25"/>
  <c r="P4923" i="25" s="1"/>
  <c r="O4358" i="25"/>
  <c r="P4358" i="25" s="1"/>
  <c r="O3555" i="25"/>
  <c r="P3555" i="25" s="1"/>
  <c r="N3897" i="25"/>
  <c r="N4791" i="25"/>
  <c r="S4791" i="25" s="1"/>
  <c r="N4515" i="25"/>
  <c r="S4515" i="25" s="1"/>
  <c r="N4161" i="25"/>
  <c r="S4161" i="25" s="1"/>
  <c r="N3855" i="25"/>
  <c r="S3855" i="25" s="1"/>
  <c r="O4820" i="25"/>
  <c r="P4820" i="25" s="1"/>
  <c r="O4332" i="25"/>
  <c r="P4332" i="25" s="1"/>
  <c r="O3543" i="25"/>
  <c r="P3543" i="25" s="1"/>
  <c r="N4770" i="25"/>
  <c r="N3803" i="25"/>
  <c r="N4879" i="25"/>
  <c r="O4879" i="25"/>
  <c r="N4243" i="25"/>
  <c r="S4243" i="25" s="1"/>
  <c r="O4243" i="25"/>
  <c r="O4578" i="25"/>
  <c r="N4578" i="25"/>
  <c r="S4578" i="25" s="1"/>
  <c r="O4338" i="25"/>
  <c r="N4338" i="25"/>
  <c r="O3618" i="25"/>
  <c r="N3618" i="25"/>
  <c r="N4960" i="25"/>
  <c r="O4960" i="25"/>
  <c r="O4708" i="25"/>
  <c r="N4708" i="25"/>
  <c r="N4504" i="25"/>
  <c r="O4504" i="25"/>
  <c r="O4396" i="25"/>
  <c r="N4396" i="25"/>
  <c r="N4336" i="25"/>
  <c r="O4336" i="25"/>
  <c r="O4132" i="25"/>
  <c r="N4132" i="25"/>
  <c r="N4087" i="25"/>
  <c r="O4802" i="25"/>
  <c r="N4802" i="25"/>
  <c r="O4526" i="25"/>
  <c r="N4526" i="25"/>
  <c r="O4478" i="25"/>
  <c r="N4478" i="25"/>
  <c r="S4478" i="25" s="1"/>
  <c r="O4382" i="25"/>
  <c r="N4382" i="25"/>
  <c r="N4286" i="25"/>
  <c r="O4286" i="25"/>
  <c r="O4250" i="25"/>
  <c r="N4250" i="25"/>
  <c r="O4106" i="25"/>
  <c r="N4106" i="25"/>
  <c r="N3926" i="25"/>
  <c r="O3926" i="25"/>
  <c r="O3866" i="25"/>
  <c r="N3866" i="25"/>
  <c r="S3866" i="25" s="1"/>
  <c r="O3842" i="25"/>
  <c r="N3842" i="25"/>
  <c r="S3842" i="25" s="1"/>
  <c r="O3818" i="25"/>
  <c r="N3818" i="25"/>
  <c r="N3722" i="25"/>
  <c r="O3722" i="25"/>
  <c r="O3710" i="25"/>
  <c r="N3710" i="25"/>
  <c r="O3686" i="25"/>
  <c r="N3686" i="25"/>
  <c r="S3686" i="25" s="1"/>
  <c r="N3614" i="25"/>
  <c r="S3614" i="25" s="1"/>
  <c r="O3614" i="25"/>
  <c r="O3542" i="25"/>
  <c r="N3542" i="25"/>
  <c r="S3542" i="25" s="1"/>
  <c r="N3530" i="25"/>
  <c r="O3530" i="25"/>
  <c r="O3506" i="25"/>
  <c r="N3506" i="25"/>
  <c r="N4864" i="25"/>
  <c r="N4266" i="25"/>
  <c r="N4086" i="25"/>
  <c r="N3787" i="25"/>
  <c r="O4946" i="25"/>
  <c r="P4946" i="25" s="1"/>
  <c r="O4574" i="25"/>
  <c r="P4574" i="25" s="1"/>
  <c r="O4206" i="25"/>
  <c r="P4206" i="25" s="1"/>
  <c r="O3784" i="25"/>
  <c r="P3784" i="25" s="1"/>
  <c r="N4852" i="25"/>
  <c r="N4634" i="25"/>
  <c r="S4634" i="25" s="1"/>
  <c r="N4062" i="25"/>
  <c r="N3782" i="25"/>
  <c r="O4936" i="25"/>
  <c r="P4936" i="25" s="1"/>
  <c r="O4204" i="25"/>
  <c r="P4204" i="25" s="1"/>
  <c r="O4889" i="25"/>
  <c r="N4889" i="25"/>
  <c r="O4709" i="25"/>
  <c r="N4709" i="25"/>
  <c r="S4709" i="25" s="1"/>
  <c r="O4553" i="25"/>
  <c r="N4553" i="25"/>
  <c r="O4289" i="25"/>
  <c r="N4289" i="25"/>
  <c r="O4277" i="25"/>
  <c r="N4277" i="25"/>
  <c r="N4531" i="25"/>
  <c r="O4804" i="25"/>
  <c r="N4804" i="25"/>
  <c r="S4804" i="25" s="1"/>
  <c r="N4768" i="25"/>
  <c r="S4768" i="25" s="1"/>
  <c r="O4768" i="25"/>
  <c r="N4672" i="25"/>
  <c r="S4672" i="25" s="1"/>
  <c r="O4672" i="25"/>
  <c r="O4648" i="25"/>
  <c r="N4648" i="25"/>
  <c r="S4648" i="25" s="1"/>
  <c r="N4624" i="25"/>
  <c r="O4624" i="25"/>
  <c r="O4552" i="25"/>
  <c r="N4552" i="25"/>
  <c r="O4528" i="25"/>
  <c r="N4528" i="25"/>
  <c r="S4480" i="25"/>
  <c r="O4432" i="25"/>
  <c r="N4432" i="25"/>
  <c r="O4372" i="25"/>
  <c r="N4372" i="25"/>
  <c r="N4228" i="25"/>
  <c r="O4228" i="25"/>
  <c r="N4096" i="25"/>
  <c r="O4096" i="25"/>
  <c r="N4048" i="25"/>
  <c r="O4048" i="25"/>
  <c r="O3844" i="25"/>
  <c r="N3844" i="25"/>
  <c r="O3640" i="25"/>
  <c r="N3640" i="25"/>
  <c r="N4530" i="25"/>
  <c r="S4530" i="25" s="1"/>
  <c r="N4302" i="25"/>
  <c r="O3786" i="25"/>
  <c r="P3786" i="25" s="1"/>
  <c r="S4939" i="25"/>
  <c r="S4663" i="25"/>
  <c r="N4447" i="25"/>
  <c r="O4447" i="25"/>
  <c r="S4327" i="25"/>
  <c r="O3955" i="25"/>
  <c r="N3955" i="25"/>
  <c r="S3580" i="25"/>
  <c r="O4998" i="25"/>
  <c r="N4998" i="25"/>
  <c r="S4998" i="25" s="1"/>
  <c r="N4806" i="25"/>
  <c r="O4806" i="25"/>
  <c r="N4782" i="25"/>
  <c r="O4782" i="25"/>
  <c r="N4650" i="25"/>
  <c r="O4650" i="25"/>
  <c r="O4434" i="25"/>
  <c r="N4434" i="25"/>
  <c r="S4074" i="25"/>
  <c r="N3882" i="25"/>
  <c r="O3882" i="25"/>
  <c r="O4698" i="25"/>
  <c r="P4698" i="25" s="1"/>
  <c r="O4002" i="25"/>
  <c r="P4002" i="25" s="1"/>
  <c r="N4636" i="25"/>
  <c r="S4636" i="25" s="1"/>
  <c r="O4636" i="25"/>
  <c r="O4108" i="25"/>
  <c r="N4108" i="25"/>
  <c r="O4024" i="25"/>
  <c r="N4024" i="25"/>
  <c r="N4862" i="25"/>
  <c r="O4862" i="25"/>
  <c r="N4814" i="25"/>
  <c r="O4814" i="25"/>
  <c r="N4778" i="25"/>
  <c r="O4778" i="25"/>
  <c r="N4514" i="25"/>
  <c r="O4514" i="25"/>
  <c r="S4358" i="25"/>
  <c r="O4130" i="25"/>
  <c r="N4130" i="25"/>
  <c r="N4046" i="25"/>
  <c r="O4046" i="25"/>
  <c r="O3554" i="25"/>
  <c r="N3554" i="25"/>
  <c r="S3554" i="25" s="1"/>
  <c r="O4192" i="25"/>
  <c r="P4192" i="25" s="1"/>
  <c r="S3846" i="25"/>
  <c r="N4843" i="25"/>
  <c r="N4614" i="25"/>
  <c r="N4422" i="25"/>
  <c r="S4422" i="25" s="1"/>
  <c r="N4180" i="25"/>
  <c r="N3760" i="25"/>
  <c r="O4902" i="25"/>
  <c r="P4902" i="25" s="1"/>
  <c r="O4492" i="25"/>
  <c r="Q4492" i="25" s="1"/>
  <c r="O4190" i="25"/>
  <c r="P4190" i="25" s="1"/>
  <c r="O3616" i="25"/>
  <c r="P3616" i="25" s="1"/>
  <c r="O4999" i="25"/>
  <c r="N4999" i="25"/>
  <c r="S4999" i="25" s="1"/>
  <c r="N4807" i="25"/>
  <c r="O4807" i="25"/>
  <c r="S4003" i="25"/>
  <c r="O3979" i="25"/>
  <c r="N3979" i="25"/>
  <c r="S4842" i="25"/>
  <c r="O4734" i="25"/>
  <c r="N4734" i="25"/>
  <c r="S4734" i="25" s="1"/>
  <c r="N4674" i="25"/>
  <c r="O4674" i="25"/>
  <c r="O4194" i="25"/>
  <c r="N4194" i="25"/>
  <c r="S4194" i="25" s="1"/>
  <c r="N4110" i="25"/>
  <c r="O4110" i="25"/>
  <c r="O3750" i="25"/>
  <c r="N3750" i="25"/>
  <c r="S3750" i="25" s="1"/>
  <c r="O4828" i="25"/>
  <c r="N4828" i="25"/>
  <c r="O4684" i="25"/>
  <c r="N4684" i="25"/>
  <c r="S4684" i="25" s="1"/>
  <c r="O4576" i="25"/>
  <c r="N4576" i="25"/>
  <c r="O4516" i="25"/>
  <c r="N4516" i="25"/>
  <c r="O4360" i="25"/>
  <c r="N4360" i="25"/>
  <c r="S4360" i="25" s="1"/>
  <c r="O4276" i="25"/>
  <c r="N4276" i="25"/>
  <c r="S4276" i="25" s="1"/>
  <c r="O4144" i="25"/>
  <c r="N4144" i="25"/>
  <c r="O4060" i="25"/>
  <c r="N4060" i="25"/>
  <c r="N4686" i="25"/>
  <c r="N4886" i="25"/>
  <c r="S4886" i="25" s="1"/>
  <c r="O4886" i="25"/>
  <c r="O4790" i="25"/>
  <c r="N4790" i="25"/>
  <c r="O4418" i="25"/>
  <c r="N4418" i="25"/>
  <c r="S4418" i="25" s="1"/>
  <c r="O4370" i="25"/>
  <c r="N4370" i="25"/>
  <c r="O4238" i="25"/>
  <c r="N4238" i="25"/>
  <c r="N4142" i="25"/>
  <c r="S4142" i="25" s="1"/>
  <c r="O4142" i="25"/>
  <c r="N4082" i="25"/>
  <c r="O4082" i="25"/>
  <c r="N4034" i="25"/>
  <c r="O4034" i="25"/>
  <c r="O3998" i="25"/>
  <c r="N3998" i="25"/>
  <c r="O4564" i="25"/>
  <c r="P4564" i="25" s="1"/>
  <c r="O3770" i="25"/>
  <c r="P3770" i="25" s="1"/>
  <c r="N4588" i="25"/>
  <c r="N4420" i="25"/>
  <c r="N4178" i="25"/>
  <c r="O4830" i="25"/>
  <c r="P4830" i="25" s="1"/>
  <c r="S4795" i="25"/>
  <c r="S4471" i="25"/>
  <c r="O3619" i="25"/>
  <c r="N3619" i="25"/>
  <c r="O4590" i="25"/>
  <c r="N4590" i="25"/>
  <c r="S4590" i="25" s="1"/>
  <c r="S4170" i="25"/>
  <c r="N4098" i="25"/>
  <c r="O4098" i="25"/>
  <c r="O4996" i="25"/>
  <c r="N4996" i="25"/>
  <c r="O4924" i="25"/>
  <c r="N4924" i="25"/>
  <c r="S4924" i="25" s="1"/>
  <c r="N4732" i="25"/>
  <c r="O4732" i="25"/>
  <c r="N4120" i="25"/>
  <c r="O4120" i="25"/>
  <c r="O4036" i="25"/>
  <c r="N4036" i="25"/>
  <c r="O4000" i="25"/>
  <c r="N4000" i="25"/>
  <c r="O3952" i="25"/>
  <c r="N3952" i="25"/>
  <c r="S3952" i="25" s="1"/>
  <c r="O3808" i="25"/>
  <c r="N3808" i="25"/>
  <c r="S3808" i="25" s="1"/>
  <c r="N3748" i="25"/>
  <c r="O3748" i="25"/>
  <c r="O3700" i="25"/>
  <c r="N3700" i="25"/>
  <c r="S3700" i="25" s="1"/>
  <c r="O3664" i="25"/>
  <c r="N3664" i="25"/>
  <c r="O3532" i="25"/>
  <c r="N3532" i="25"/>
  <c r="O4682" i="25"/>
  <c r="N4682" i="25"/>
  <c r="O4646" i="25"/>
  <c r="N4646" i="25"/>
  <c r="S4646" i="25" s="1"/>
  <c r="O4490" i="25"/>
  <c r="N4490" i="25"/>
  <c r="O4430" i="25"/>
  <c r="N4430" i="25"/>
  <c r="S4430" i="25" s="1"/>
  <c r="N4274" i="25"/>
  <c r="S4274" i="25" s="1"/>
  <c r="O4274" i="25"/>
  <c r="N4168" i="25"/>
  <c r="N3928" i="25"/>
  <c r="O4995" i="25"/>
  <c r="N4995" i="25"/>
  <c r="O4803" i="25"/>
  <c r="N4803" i="25"/>
  <c r="S4803" i="25" s="1"/>
  <c r="O4563" i="25"/>
  <c r="N4563" i="25"/>
  <c r="O4527" i="25"/>
  <c r="N4527" i="25"/>
  <c r="S4527" i="25" s="1"/>
  <c r="O4431" i="25"/>
  <c r="N4431" i="25"/>
  <c r="S4431" i="25" s="1"/>
  <c r="N4395" i="25"/>
  <c r="O4395" i="25"/>
  <c r="O4371" i="25"/>
  <c r="N4371" i="25"/>
  <c r="O4275" i="25"/>
  <c r="N4275" i="25"/>
  <c r="S4275" i="25" s="1"/>
  <c r="O4191" i="25"/>
  <c r="N4191" i="25"/>
  <c r="O4119" i="25"/>
  <c r="N4119" i="25"/>
  <c r="S4119" i="25" s="1"/>
  <c r="N3807" i="25"/>
  <c r="S3807" i="25" s="1"/>
  <c r="O3807" i="25"/>
  <c r="O3735" i="25"/>
  <c r="N3735" i="25"/>
  <c r="N3639" i="25"/>
  <c r="O3639" i="25"/>
  <c r="O3603" i="25"/>
  <c r="N3603" i="25"/>
  <c r="S3603" i="25" s="1"/>
  <c r="N4959" i="25"/>
  <c r="S4959" i="25" s="1"/>
  <c r="N4839" i="25"/>
  <c r="N4695" i="25"/>
  <c r="N4167" i="25"/>
  <c r="S4167" i="25" s="1"/>
  <c r="N3756" i="25"/>
  <c r="O4689" i="25"/>
  <c r="P4689" i="25" s="1"/>
  <c r="O4551" i="25"/>
  <c r="P4551" i="25" s="1"/>
  <c r="O4172" i="25"/>
  <c r="Q4172" i="25" s="1"/>
  <c r="O3975" i="25"/>
  <c r="P3975" i="25" s="1"/>
  <c r="N4644" i="25"/>
  <c r="O4644" i="25"/>
  <c r="O4056" i="25"/>
  <c r="N4056" i="25"/>
  <c r="S3624" i="25"/>
  <c r="O4453" i="25"/>
  <c r="P4453" i="25" s="1"/>
  <c r="O3900" i="25"/>
  <c r="P3900" i="25" s="1"/>
  <c r="S4703" i="25"/>
  <c r="N4935" i="25"/>
  <c r="N4245" i="25"/>
  <c r="N4148" i="25"/>
  <c r="N3853" i="25"/>
  <c r="O4449" i="25"/>
  <c r="Q4449" i="25" s="1"/>
  <c r="O4317" i="25"/>
  <c r="P4317" i="25" s="1"/>
  <c r="O3898" i="25"/>
  <c r="Q3898" i="25" s="1"/>
  <c r="O3608" i="25"/>
  <c r="Q3608" i="25" s="1"/>
  <c r="O4930" i="25"/>
  <c r="N4930" i="25"/>
  <c r="O4522" i="25"/>
  <c r="N4522" i="25"/>
  <c r="S4522" i="25" s="1"/>
  <c r="N4510" i="25"/>
  <c r="S4510" i="25" s="1"/>
  <c r="O4510" i="25"/>
  <c r="N4378" i="25"/>
  <c r="O4378" i="25"/>
  <c r="O4054" i="25"/>
  <c r="N4054" i="25"/>
  <c r="N3526" i="25"/>
  <c r="O3526" i="25"/>
  <c r="N4244" i="25"/>
  <c r="S4244" i="25" s="1"/>
  <c r="N3663" i="25"/>
  <c r="S3663" i="25" s="1"/>
  <c r="O4611" i="25"/>
  <c r="P4611" i="25" s="1"/>
  <c r="O4448" i="25"/>
  <c r="P4448" i="25" s="1"/>
  <c r="O4232" i="25"/>
  <c r="P4232" i="25" s="1"/>
  <c r="O3800" i="25"/>
  <c r="P3800" i="25" s="1"/>
  <c r="O3591" i="25"/>
  <c r="P3591" i="25" s="1"/>
  <c r="O4641" i="25"/>
  <c r="N4641" i="25"/>
  <c r="S4641" i="25" s="1"/>
  <c r="S4581" i="25"/>
  <c r="N4389" i="25"/>
  <c r="O4389" i="25"/>
  <c r="N4113" i="25"/>
  <c r="O4113" i="25"/>
  <c r="O4053" i="25"/>
  <c r="N4053" i="25"/>
  <c r="S4053" i="25" s="1"/>
  <c r="S3861" i="25"/>
  <c r="S3657" i="25"/>
  <c r="N3525" i="25"/>
  <c r="O3525" i="25"/>
  <c r="N4779" i="25"/>
  <c r="S4779" i="25" s="1"/>
  <c r="N4671" i="25"/>
  <c r="N4239" i="25"/>
  <c r="N4021" i="25"/>
  <c r="S4021" i="25" s="1"/>
  <c r="O4971" i="25"/>
  <c r="P4971" i="25" s="1"/>
  <c r="O4083" i="25"/>
  <c r="P4083" i="25" s="1"/>
  <c r="O3790" i="25"/>
  <c r="P3790" i="25" s="1"/>
  <c r="N5000" i="25"/>
  <c r="O5000" i="25"/>
  <c r="N4832" i="25"/>
  <c r="O4832" i="25"/>
  <c r="N4748" i="25"/>
  <c r="O4748" i="25"/>
  <c r="N4520" i="25"/>
  <c r="S4520" i="25" s="1"/>
  <c r="O4520" i="25"/>
  <c r="O4184" i="25"/>
  <c r="N4184" i="25"/>
  <c r="O4052" i="25"/>
  <c r="N4052" i="25"/>
  <c r="S4052" i="25" s="1"/>
  <c r="O3848" i="25"/>
  <c r="N3848" i="25"/>
  <c r="N3728" i="25"/>
  <c r="O3728" i="25"/>
  <c r="N4875" i="25"/>
  <c r="N4774" i="25"/>
  <c r="N4647" i="25"/>
  <c r="N4462" i="25"/>
  <c r="S4462" i="25" s="1"/>
  <c r="N4335" i="25"/>
  <c r="S4335" i="25" s="1"/>
  <c r="N3788" i="25"/>
  <c r="S3788" i="25" s="1"/>
  <c r="N3634" i="25"/>
  <c r="O4580" i="25"/>
  <c r="P4580" i="25" s="1"/>
  <c r="O4227" i="25"/>
  <c r="Q4227" i="25" s="1"/>
  <c r="O4993" i="25"/>
  <c r="N4993" i="25"/>
  <c r="O4981" i="25"/>
  <c r="N4981" i="25"/>
  <c r="O4969" i="25"/>
  <c r="N4969" i="25"/>
  <c r="O4957" i="25"/>
  <c r="N4957" i="25"/>
  <c r="N4945" i="25"/>
  <c r="O4945" i="25"/>
  <c r="N4933" i="25"/>
  <c r="O4933" i="25"/>
  <c r="O4921" i="25"/>
  <c r="N4921" i="25"/>
  <c r="O4909" i="25"/>
  <c r="N4909" i="25"/>
  <c r="N4897" i="25"/>
  <c r="O4897" i="25"/>
  <c r="N4885" i="25"/>
  <c r="O4885" i="25"/>
  <c r="N4873" i="25"/>
  <c r="O4873" i="25"/>
  <c r="O4849" i="25"/>
  <c r="N4849" i="25"/>
  <c r="S4849" i="25" s="1"/>
  <c r="O4837" i="25"/>
  <c r="N4837" i="25"/>
  <c r="O4825" i="25"/>
  <c r="N4825" i="25"/>
  <c r="N4813" i="25"/>
  <c r="O4813" i="25"/>
  <c r="O4801" i="25"/>
  <c r="N4801" i="25"/>
  <c r="N4789" i="25"/>
  <c r="O4789" i="25"/>
  <c r="O4777" i="25"/>
  <c r="N4777" i="25"/>
  <c r="S4777" i="25" s="1"/>
  <c r="N4765" i="25"/>
  <c r="O4765" i="25"/>
  <c r="O4753" i="25"/>
  <c r="N4753" i="25"/>
  <c r="N4741" i="25"/>
  <c r="O4741" i="25"/>
  <c r="N4729" i="25"/>
  <c r="O4729" i="25"/>
  <c r="O4705" i="25"/>
  <c r="N4705" i="25"/>
  <c r="O4693" i="25"/>
  <c r="N4693" i="25"/>
  <c r="S4693" i="25" s="1"/>
  <c r="O4681" i="25"/>
  <c r="N4681" i="25"/>
  <c r="N4669" i="25"/>
  <c r="O4669" i="25"/>
  <c r="O4657" i="25"/>
  <c r="N4657" i="25"/>
  <c r="S4657" i="25" s="1"/>
  <c r="O4645" i="25"/>
  <c r="N4645" i="25"/>
  <c r="O4633" i="25"/>
  <c r="N4633" i="25"/>
  <c r="O4621" i="25"/>
  <c r="N4621" i="25"/>
  <c r="S4621" i="25" s="1"/>
  <c r="O4609" i="25"/>
  <c r="N4609" i="25"/>
  <c r="O4597" i="25"/>
  <c r="N4597" i="25"/>
  <c r="O4585" i="25"/>
  <c r="N4585" i="25"/>
  <c r="O4561" i="25"/>
  <c r="N4561" i="25"/>
  <c r="N4549" i="25"/>
  <c r="O4549" i="25"/>
  <c r="O4537" i="25"/>
  <c r="N4537" i="25"/>
  <c r="S4537" i="25" s="1"/>
  <c r="O4525" i="25"/>
  <c r="N4525" i="25"/>
  <c r="N4513" i="25"/>
  <c r="O4513" i="25"/>
  <c r="N4501" i="25"/>
  <c r="S4501" i="25" s="1"/>
  <c r="O4501" i="25"/>
  <c r="N4489" i="25"/>
  <c r="O4489" i="25"/>
  <c r="O4477" i="25"/>
  <c r="N4477" i="25"/>
  <c r="N4465" i="25"/>
  <c r="O4465" i="25"/>
  <c r="N4441" i="25"/>
  <c r="O4441" i="25"/>
  <c r="O4417" i="25"/>
  <c r="N4417" i="25"/>
  <c r="N4405" i="25"/>
  <c r="O4405" i="25"/>
  <c r="O4393" i="25"/>
  <c r="N4393" i="25"/>
  <c r="O4381" i="25"/>
  <c r="N4381" i="25"/>
  <c r="O4369" i="25"/>
  <c r="N4369" i="25"/>
  <c r="S4369" i="25" s="1"/>
  <c r="N4357" i="25"/>
  <c r="O4357" i="25"/>
  <c r="O4345" i="25"/>
  <c r="N4345" i="25"/>
  <c r="O4321" i="25"/>
  <c r="N4321" i="25"/>
  <c r="N4309" i="25"/>
  <c r="O4309" i="25"/>
  <c r="O4297" i="25"/>
  <c r="N4297" i="25"/>
  <c r="O4273" i="25"/>
  <c r="N4273" i="25"/>
  <c r="S4273" i="25" s="1"/>
  <c r="N4261" i="25"/>
  <c r="O4261" i="25"/>
  <c r="O4249" i="25"/>
  <c r="N4249" i="25"/>
  <c r="N4237" i="25"/>
  <c r="O4237" i="25"/>
  <c r="O4225" i="25"/>
  <c r="N4225" i="25"/>
  <c r="O4213" i="25"/>
  <c r="N4213" i="25"/>
  <c r="O4201" i="25"/>
  <c r="N4201" i="25"/>
  <c r="N4189" i="25"/>
  <c r="O4189" i="25"/>
  <c r="N4177" i="25"/>
  <c r="O4177" i="25"/>
  <c r="O4165" i="25"/>
  <c r="N4165" i="25"/>
  <c r="N4153" i="25"/>
  <c r="O4153" i="25"/>
  <c r="O4141" i="25"/>
  <c r="N4141" i="25"/>
  <c r="O4129" i="25"/>
  <c r="N4129" i="25"/>
  <c r="O4117" i="25"/>
  <c r="N4117" i="25"/>
  <c r="O4105" i="25"/>
  <c r="N4105" i="25"/>
  <c r="N4093" i="25"/>
  <c r="O4093" i="25"/>
  <c r="N4081" i="25"/>
  <c r="O4081" i="25"/>
  <c r="O4069" i="25"/>
  <c r="N4069" i="25"/>
  <c r="O4057" i="25"/>
  <c r="N4057" i="25"/>
  <c r="N4045" i="25"/>
  <c r="O4045" i="25"/>
  <c r="N4033" i="25"/>
  <c r="O4033" i="25"/>
  <c r="O4009" i="25"/>
  <c r="N4009" i="25"/>
  <c r="O3997" i="25"/>
  <c r="N3997" i="25"/>
  <c r="O3985" i="25"/>
  <c r="N3985" i="25"/>
  <c r="N3973" i="25"/>
  <c r="O3973" i="25"/>
  <c r="O3961" i="25"/>
  <c r="N3961" i="25"/>
  <c r="O3949" i="25"/>
  <c r="N3949" i="25"/>
  <c r="N3937" i="25"/>
  <c r="O3937" i="25"/>
  <c r="N3925" i="25"/>
  <c r="O3925" i="25"/>
  <c r="N3889" i="25"/>
  <c r="O3889" i="25"/>
  <c r="O3877" i="25"/>
  <c r="N3877" i="25"/>
  <c r="O3865" i="25"/>
  <c r="N3865" i="25"/>
  <c r="O3841" i="25"/>
  <c r="N3841" i="25"/>
  <c r="O3829" i="25"/>
  <c r="N3829" i="25"/>
  <c r="O3817" i="25"/>
  <c r="N3817" i="25"/>
  <c r="N3793" i="25"/>
  <c r="O3793" i="25"/>
  <c r="O3781" i="25"/>
  <c r="N3781" i="25"/>
  <c r="N3769" i="25"/>
  <c r="O3769" i="25"/>
  <c r="N3757" i="25"/>
  <c r="O3757" i="25"/>
  <c r="O3745" i="25"/>
  <c r="N3745" i="25"/>
  <c r="O3733" i="25"/>
  <c r="N3733" i="25"/>
  <c r="O3721" i="25"/>
  <c r="N3721" i="25"/>
  <c r="O3709" i="25"/>
  <c r="N3709" i="25"/>
  <c r="S3709" i="25" s="1"/>
  <c r="O3697" i="25"/>
  <c r="N3697" i="25"/>
  <c r="O3685" i="25"/>
  <c r="N3685" i="25"/>
  <c r="N3673" i="25"/>
  <c r="O3673" i="25"/>
  <c r="O3661" i="25"/>
  <c r="N3661" i="25"/>
  <c r="O3637" i="25"/>
  <c r="N3637" i="25"/>
  <c r="O3625" i="25"/>
  <c r="N3625" i="25"/>
  <c r="O3601" i="25"/>
  <c r="N3601" i="25"/>
  <c r="O3589" i="25"/>
  <c r="N3589" i="25"/>
  <c r="O3577" i="25"/>
  <c r="N3577" i="25"/>
  <c r="N3565" i="25"/>
  <c r="O3565" i="25"/>
  <c r="O3553" i="25"/>
  <c r="N3553" i="25"/>
  <c r="O3541" i="25"/>
  <c r="N3541" i="25"/>
  <c r="S3541" i="25" s="1"/>
  <c r="O3529" i="25"/>
  <c r="N3529" i="25"/>
  <c r="O3517" i="25"/>
  <c r="N3517" i="25"/>
  <c r="N3505" i="25"/>
  <c r="O3505" i="25"/>
  <c r="O4968" i="25"/>
  <c r="N4968" i="25"/>
  <c r="O4956" i="25"/>
  <c r="N4956" i="25"/>
  <c r="N4944" i="25"/>
  <c r="O4944" i="25"/>
  <c r="N4932" i="25"/>
  <c r="O4932" i="25"/>
  <c r="O4920" i="25"/>
  <c r="N4920" i="25"/>
  <c r="S4920" i="25" s="1"/>
  <c r="O4908" i="25"/>
  <c r="N4908" i="25"/>
  <c r="O4896" i="25"/>
  <c r="N4896" i="25"/>
  <c r="O4884" i="25"/>
  <c r="N4884" i="25"/>
  <c r="N4872" i="25"/>
  <c r="O4872" i="25"/>
  <c r="N4860" i="25"/>
  <c r="O4860" i="25"/>
  <c r="O4836" i="25"/>
  <c r="N4836" i="25"/>
  <c r="S4836" i="25" s="1"/>
  <c r="O4824" i="25"/>
  <c r="N4824" i="25"/>
  <c r="S4824" i="25" s="1"/>
  <c r="O4812" i="25"/>
  <c r="N4812" i="25"/>
  <c r="O4800" i="25"/>
  <c r="N4800" i="25"/>
  <c r="O4788" i="25"/>
  <c r="N4788" i="25"/>
  <c r="O4764" i="25"/>
  <c r="N4764" i="25"/>
  <c r="N4752" i="25"/>
  <c r="O4752" i="25"/>
  <c r="O4740" i="25"/>
  <c r="N4740" i="25"/>
  <c r="O4728" i="25"/>
  <c r="N4728" i="25"/>
  <c r="S4728" i="25" s="1"/>
  <c r="N4716" i="25"/>
  <c r="O4716" i="25"/>
  <c r="O4692" i="25"/>
  <c r="N4692" i="25"/>
  <c r="O4680" i="25"/>
  <c r="N4680" i="25"/>
  <c r="O4668" i="25"/>
  <c r="N4668" i="25"/>
  <c r="N4656" i="25"/>
  <c r="O4656" i="25"/>
  <c r="O4632" i="25"/>
  <c r="N4632" i="25"/>
  <c r="S4632" i="25" s="1"/>
  <c r="N4620" i="25"/>
  <c r="O4620" i="25"/>
  <c r="O4608" i="25"/>
  <c r="N4608" i="25"/>
  <c r="O4596" i="25"/>
  <c r="N4596" i="25"/>
  <c r="N4333" i="25"/>
  <c r="N3805" i="25"/>
  <c r="N4776" i="25"/>
  <c r="N3913" i="25"/>
  <c r="S4737" i="25"/>
  <c r="S4220" i="25"/>
  <c r="S3608" i="25"/>
  <c r="N3636" i="25"/>
  <c r="O3636" i="25"/>
  <c r="O4536" i="25"/>
  <c r="N4536" i="25"/>
  <c r="O4524" i="25"/>
  <c r="N4524" i="25"/>
  <c r="O4500" i="25"/>
  <c r="N4500" i="25"/>
  <c r="S4500" i="25" s="1"/>
  <c r="O4476" i="25"/>
  <c r="N4476" i="25"/>
  <c r="O4440" i="25"/>
  <c r="N4440" i="25"/>
  <c r="S4440" i="25" s="1"/>
  <c r="O4380" i="25"/>
  <c r="N4380" i="25"/>
  <c r="N4284" i="25"/>
  <c r="S4284" i="25" s="1"/>
  <c r="O4284" i="25"/>
  <c r="N4248" i="25"/>
  <c r="O4248" i="25"/>
  <c r="O4236" i="25"/>
  <c r="N4236" i="25"/>
  <c r="O4224" i="25"/>
  <c r="N4224" i="25"/>
  <c r="N4176" i="25"/>
  <c r="O4176" i="25"/>
  <c r="O4164" i="25"/>
  <c r="N4164" i="25"/>
  <c r="N4152" i="25"/>
  <c r="O4152" i="25"/>
  <c r="O4104" i="25"/>
  <c r="N4104" i="25"/>
  <c r="O4092" i="25"/>
  <c r="N4092" i="25"/>
  <c r="N4080" i="25"/>
  <c r="O4080" i="25"/>
  <c r="N4044" i="25"/>
  <c r="O4044" i="25"/>
  <c r="N4032" i="25"/>
  <c r="O4032" i="25"/>
  <c r="O4020" i="25"/>
  <c r="N4020" i="25"/>
  <c r="O3936" i="25"/>
  <c r="N3936" i="25"/>
  <c r="N3924" i="25"/>
  <c r="O3924" i="25"/>
  <c r="N3888" i="25"/>
  <c r="O3888" i="25"/>
  <c r="N3864" i="25"/>
  <c r="O3864" i="25"/>
  <c r="O3804" i="25"/>
  <c r="N3804" i="25"/>
  <c r="N3792" i="25"/>
  <c r="O3792" i="25"/>
  <c r="N3780" i="25"/>
  <c r="O3780" i="25"/>
  <c r="N3768" i="25"/>
  <c r="O3768" i="25"/>
  <c r="O3720" i="25"/>
  <c r="N3720" i="25"/>
  <c r="N3696" i="25"/>
  <c r="O3696" i="25"/>
  <c r="N3672" i="25"/>
  <c r="O3672" i="25"/>
  <c r="N3600" i="25"/>
  <c r="S3600" i="25" s="1"/>
  <c r="O3600" i="25"/>
  <c r="O3588" i="25"/>
  <c r="N3588" i="25"/>
  <c r="O3576" i="25"/>
  <c r="N3576" i="25"/>
  <c r="O3564" i="25"/>
  <c r="N3564" i="25"/>
  <c r="O3540" i="25"/>
  <c r="N3540" i="25"/>
  <c r="O3528" i="25"/>
  <c r="N3528" i="25"/>
  <c r="N4464" i="25"/>
  <c r="S4464" i="25" s="1"/>
  <c r="N3912" i="25"/>
  <c r="O4452" i="25"/>
  <c r="P4452" i="25" s="1"/>
  <c r="S4991" i="25"/>
  <c r="O4871" i="25"/>
  <c r="N4871" i="25"/>
  <c r="O4823" i="25"/>
  <c r="N4823" i="25"/>
  <c r="N4811" i="25"/>
  <c r="O4811" i="25"/>
  <c r="O4787" i="25"/>
  <c r="N4787" i="25"/>
  <c r="O4727" i="25"/>
  <c r="N4727" i="25"/>
  <c r="S4727" i="25" s="1"/>
  <c r="N4715" i="25"/>
  <c r="O4715" i="25"/>
  <c r="N4667" i="25"/>
  <c r="O4667" i="25"/>
  <c r="S4643" i="25"/>
  <c r="O4571" i="25"/>
  <c r="N4571" i="25"/>
  <c r="O4511" i="25"/>
  <c r="N4511" i="25"/>
  <c r="N4463" i="25"/>
  <c r="S4463" i="25" s="1"/>
  <c r="O4463" i="25"/>
  <c r="N4451" i="25"/>
  <c r="O4451" i="25"/>
  <c r="N4379" i="25"/>
  <c r="O4379" i="25"/>
  <c r="N4343" i="25"/>
  <c r="O4343" i="25"/>
  <c r="O4319" i="25"/>
  <c r="N4319" i="25"/>
  <c r="O4259" i="25"/>
  <c r="N4259" i="25"/>
  <c r="N4235" i="25"/>
  <c r="O4235" i="25"/>
  <c r="O4211" i="25"/>
  <c r="N4211" i="25"/>
  <c r="N4175" i="25"/>
  <c r="O4175" i="25"/>
  <c r="N4151" i="25"/>
  <c r="O4151" i="25"/>
  <c r="N4127" i="25"/>
  <c r="O4127" i="25"/>
  <c r="O4103" i="25"/>
  <c r="N4103" i="25"/>
  <c r="N4031" i="25"/>
  <c r="O4031" i="25"/>
  <c r="S4019" i="25"/>
  <c r="S4007" i="25"/>
  <c r="N3995" i="25"/>
  <c r="O3995" i="25"/>
  <c r="O3983" i="25"/>
  <c r="N3983" i="25"/>
  <c r="N3923" i="25"/>
  <c r="O3923" i="25"/>
  <c r="S3911" i="25"/>
  <c r="N3875" i="25"/>
  <c r="S3875" i="25" s="1"/>
  <c r="O3875" i="25"/>
  <c r="N3863" i="25"/>
  <c r="O3863" i="25"/>
  <c r="O3827" i="25"/>
  <c r="N3827" i="25"/>
  <c r="O3791" i="25"/>
  <c r="N3791" i="25"/>
  <c r="O3719" i="25"/>
  <c r="N3719" i="25"/>
  <c r="O3683" i="25"/>
  <c r="N3683" i="25"/>
  <c r="S3683" i="25" s="1"/>
  <c r="O3635" i="25"/>
  <c r="N3635" i="25"/>
  <c r="O3599" i="25"/>
  <c r="N3599" i="25"/>
  <c r="O3575" i="25"/>
  <c r="N3575" i="25"/>
  <c r="O3563" i="25"/>
  <c r="N3563" i="25"/>
  <c r="N4883" i="25"/>
  <c r="N4548" i="25"/>
  <c r="O3684" i="25"/>
  <c r="Q3684" i="25" s="1"/>
  <c r="O4990" i="25"/>
  <c r="N4990" i="25"/>
  <c r="N4978" i="25"/>
  <c r="O4978" i="25"/>
  <c r="O4954" i="25"/>
  <c r="N4954" i="25"/>
  <c r="O4894" i="25"/>
  <c r="N4894" i="25"/>
  <c r="N4846" i="25"/>
  <c r="O4846" i="25"/>
  <c r="O4750" i="25"/>
  <c r="N4750" i="25"/>
  <c r="O4726" i="25"/>
  <c r="N4726" i="25"/>
  <c r="O4714" i="25"/>
  <c r="N4714" i="25"/>
  <c r="S4714" i="25" s="1"/>
  <c r="O4666" i="25"/>
  <c r="N4666" i="25"/>
  <c r="O4654" i="25"/>
  <c r="N4654" i="25"/>
  <c r="O4642" i="25"/>
  <c r="N4642" i="25"/>
  <c r="O4630" i="25"/>
  <c r="N4630" i="25"/>
  <c r="N4558" i="25"/>
  <c r="O4558" i="25"/>
  <c r="O4498" i="25"/>
  <c r="N4498" i="25"/>
  <c r="S4498" i="25" s="1"/>
  <c r="O4474" i="25"/>
  <c r="N4474" i="25"/>
  <c r="O4414" i="25"/>
  <c r="N4414" i="25"/>
  <c r="O4354" i="25"/>
  <c r="N4354" i="25"/>
  <c r="O4342" i="25"/>
  <c r="N4342" i="25"/>
  <c r="O4294" i="25"/>
  <c r="N4294" i="25"/>
  <c r="S4258" i="25"/>
  <c r="O4234" i="25"/>
  <c r="N4234" i="25"/>
  <c r="N4222" i="25"/>
  <c r="O4222" i="25"/>
  <c r="S4198" i="25"/>
  <c r="O4174" i="25"/>
  <c r="N4174" i="25"/>
  <c r="S4150" i="25"/>
  <c r="N4138" i="25"/>
  <c r="O4138" i="25"/>
  <c r="O4078" i="25"/>
  <c r="N4078" i="25"/>
  <c r="O4066" i="25"/>
  <c r="N4066" i="25"/>
  <c r="S4042" i="25"/>
  <c r="N3994" i="25"/>
  <c r="O3994" i="25"/>
  <c r="O3946" i="25"/>
  <c r="N3946" i="25"/>
  <c r="O3922" i="25"/>
  <c r="N3922" i="25"/>
  <c r="O3910" i="25"/>
  <c r="N3910" i="25"/>
  <c r="O3874" i="25"/>
  <c r="N3874" i="25"/>
  <c r="S3862" i="25"/>
  <c r="O3838" i="25"/>
  <c r="N3838" i="25"/>
  <c r="N3826" i="25"/>
  <c r="O3826" i="25"/>
  <c r="O3802" i="25"/>
  <c r="N3802" i="25"/>
  <c r="S3754" i="25"/>
  <c r="N3718" i="25"/>
  <c r="O3718" i="25"/>
  <c r="O3706" i="25"/>
  <c r="N3706" i="25"/>
  <c r="N3694" i="25"/>
  <c r="O3694" i="25"/>
  <c r="N3670" i="25"/>
  <c r="O3670" i="25"/>
  <c r="N3598" i="25"/>
  <c r="O3598" i="25"/>
  <c r="N3586" i="25"/>
  <c r="O3586" i="25"/>
  <c r="N3550" i="25"/>
  <c r="O3550" i="25"/>
  <c r="O3514" i="25"/>
  <c r="N3514" i="25"/>
  <c r="S3514" i="25" s="1"/>
  <c r="N4882" i="25"/>
  <c r="S4882" i="25" s="1"/>
  <c r="N4631" i="25"/>
  <c r="N4512" i="25"/>
  <c r="S4512" i="25" s="1"/>
  <c r="N4366" i="25"/>
  <c r="N4188" i="25"/>
  <c r="N4090" i="25"/>
  <c r="S4090" i="25" s="1"/>
  <c r="N3948" i="25"/>
  <c r="S3948" i="25" s="1"/>
  <c r="N3743" i="25"/>
  <c r="N3562" i="25"/>
  <c r="O4572" i="25"/>
  <c r="P4572" i="25" s="1"/>
  <c r="O4043" i="25"/>
  <c r="P4043" i="25" s="1"/>
  <c r="O3970" i="25"/>
  <c r="P3970" i="25" s="1"/>
  <c r="O3682" i="25"/>
  <c r="Q3682" i="25" s="1"/>
  <c r="O4989" i="25"/>
  <c r="N4989" i="25"/>
  <c r="S4989" i="25" s="1"/>
  <c r="S4965" i="25"/>
  <c r="O4941" i="25"/>
  <c r="N4941" i="25"/>
  <c r="O4929" i="25"/>
  <c r="N4929" i="25"/>
  <c r="O4893" i="25"/>
  <c r="N4893" i="25"/>
  <c r="S4821" i="25"/>
  <c r="N4797" i="25"/>
  <c r="O4797" i="25"/>
  <c r="S4785" i="25"/>
  <c r="O4773" i="25"/>
  <c r="N4773" i="25"/>
  <c r="O4761" i="25"/>
  <c r="N4761" i="25"/>
  <c r="O4749" i="25"/>
  <c r="N4749" i="25"/>
  <c r="O4725" i="25"/>
  <c r="N4725" i="25"/>
  <c r="O4713" i="25"/>
  <c r="N4713" i="25"/>
  <c r="O4653" i="25"/>
  <c r="N4653" i="25"/>
  <c r="O4629" i="25"/>
  <c r="N4629" i="25"/>
  <c r="O4617" i="25"/>
  <c r="N4617" i="25"/>
  <c r="O4593" i="25"/>
  <c r="N4593" i="25"/>
  <c r="O4569" i="25"/>
  <c r="N4569" i="25"/>
  <c r="O4473" i="25"/>
  <c r="N4473" i="25"/>
  <c r="O4437" i="25"/>
  <c r="N4437" i="25"/>
  <c r="N4425" i="25"/>
  <c r="O4425" i="25"/>
  <c r="O4413" i="25"/>
  <c r="N4413" i="25"/>
  <c r="O4401" i="25"/>
  <c r="N4401" i="25"/>
  <c r="O4353" i="25"/>
  <c r="N4353" i="25"/>
  <c r="O4341" i="25"/>
  <c r="N4341" i="25"/>
  <c r="O4329" i="25"/>
  <c r="N4329" i="25"/>
  <c r="O4293" i="25"/>
  <c r="N4293" i="25"/>
  <c r="N4269" i="25"/>
  <c r="O4269" i="25"/>
  <c r="O4209" i="25"/>
  <c r="N4209" i="25"/>
  <c r="O4197" i="25"/>
  <c r="N4197" i="25"/>
  <c r="N4185" i="25"/>
  <c r="O4185" i="25"/>
  <c r="S4137" i="25"/>
  <c r="N4125" i="25"/>
  <c r="O4125" i="25"/>
  <c r="N4077" i="25"/>
  <c r="S4077" i="25" s="1"/>
  <c r="O4077" i="25"/>
  <c r="O4041" i="25"/>
  <c r="N4041" i="25"/>
  <c r="N4029" i="25"/>
  <c r="O4029" i="25"/>
  <c r="S4017" i="25"/>
  <c r="O4005" i="25"/>
  <c r="N4005" i="25"/>
  <c r="N3993" i="25"/>
  <c r="S3993" i="25" s="1"/>
  <c r="O3993" i="25"/>
  <c r="O3933" i="25"/>
  <c r="N3933" i="25"/>
  <c r="S3933" i="25" s="1"/>
  <c r="O3837" i="25"/>
  <c r="N3837" i="25"/>
  <c r="N3825" i="25"/>
  <c r="O3825" i="25"/>
  <c r="O3789" i="25"/>
  <c r="N3789" i="25"/>
  <c r="O3729" i="25"/>
  <c r="N3729" i="25"/>
  <c r="S3729" i="25" s="1"/>
  <c r="O3669" i="25"/>
  <c r="N3669" i="25"/>
  <c r="O3633" i="25"/>
  <c r="N3633" i="25"/>
  <c r="S3633" i="25" s="1"/>
  <c r="N3621" i="25"/>
  <c r="O3621" i="25"/>
  <c r="N3609" i="25"/>
  <c r="O3609" i="25"/>
  <c r="N3597" i="25"/>
  <c r="O3597" i="25"/>
  <c r="O3549" i="25"/>
  <c r="N3549" i="25"/>
  <c r="N3537" i="25"/>
  <c r="O3537" i="25"/>
  <c r="N3501" i="25"/>
  <c r="O3501" i="25"/>
  <c r="N4881" i="25"/>
  <c r="N4762" i="25"/>
  <c r="N4679" i="25"/>
  <c r="N4584" i="25"/>
  <c r="N4509" i="25"/>
  <c r="N4404" i="25"/>
  <c r="N4365" i="25"/>
  <c r="N4233" i="25"/>
  <c r="N4089" i="25"/>
  <c r="N3947" i="25"/>
  <c r="N3887" i="25"/>
  <c r="N3681" i="25"/>
  <c r="S3681" i="25" s="1"/>
  <c r="O4991" i="25"/>
  <c r="P4991" i="25" s="1"/>
  <c r="O4619" i="25"/>
  <c r="P4619" i="25" s="1"/>
  <c r="O4497" i="25"/>
  <c r="P4497" i="25" s="1"/>
  <c r="O4368" i="25"/>
  <c r="P4368" i="25" s="1"/>
  <c r="O4308" i="25"/>
  <c r="P4308" i="25" s="1"/>
  <c r="O3960" i="25"/>
  <c r="P3960" i="25" s="1"/>
  <c r="O3862" i="25"/>
  <c r="P3862" i="25" s="1"/>
  <c r="O3513" i="25"/>
  <c r="P3513" i="25" s="1"/>
  <c r="S3744" i="25"/>
  <c r="N4976" i="25"/>
  <c r="O4976" i="25"/>
  <c r="N4940" i="25"/>
  <c r="O4940" i="25"/>
  <c r="N4928" i="25"/>
  <c r="O4928" i="25"/>
  <c r="N4916" i="25"/>
  <c r="O4916" i="25"/>
  <c r="N4892" i="25"/>
  <c r="S4892" i="25" s="1"/>
  <c r="O4892" i="25"/>
  <c r="N4880" i="25"/>
  <c r="O4880" i="25"/>
  <c r="N4868" i="25"/>
  <c r="O4868" i="25"/>
  <c r="N4856" i="25"/>
  <c r="O4856" i="25"/>
  <c r="N4844" i="25"/>
  <c r="O4844" i="25"/>
  <c r="N4808" i="25"/>
  <c r="O4808" i="25"/>
  <c r="N4796" i="25"/>
  <c r="O4796" i="25"/>
  <c r="N4772" i="25"/>
  <c r="O4772" i="25"/>
  <c r="N4712" i="25"/>
  <c r="S4712" i="25" s="1"/>
  <c r="O4712" i="25"/>
  <c r="N4688" i="25"/>
  <c r="O4688" i="25"/>
  <c r="N4664" i="25"/>
  <c r="O4664" i="25"/>
  <c r="N4640" i="25"/>
  <c r="O4640" i="25"/>
  <c r="N4628" i="25"/>
  <c r="O4628" i="25"/>
  <c r="N4604" i="25"/>
  <c r="O4604" i="25"/>
  <c r="N4592" i="25"/>
  <c r="O4592" i="25"/>
  <c r="N4556" i="25"/>
  <c r="O4556" i="25"/>
  <c r="N4532" i="25"/>
  <c r="O4532" i="25"/>
  <c r="N4508" i="25"/>
  <c r="O4508" i="25"/>
  <c r="N4496" i="25"/>
  <c r="S4496" i="25" s="1"/>
  <c r="O4496" i="25"/>
  <c r="N4484" i="25"/>
  <c r="S4484" i="25" s="1"/>
  <c r="O4484" i="25"/>
  <c r="N4460" i="25"/>
  <c r="O4460" i="25"/>
  <c r="N4436" i="25"/>
  <c r="O4436" i="25"/>
  <c r="N4424" i="25"/>
  <c r="O4424" i="25"/>
  <c r="S4412" i="25"/>
  <c r="N4400" i="25"/>
  <c r="O4400" i="25"/>
  <c r="N4388" i="25"/>
  <c r="O4388" i="25"/>
  <c r="N4376" i="25"/>
  <c r="O4376" i="25"/>
  <c r="N4364" i="25"/>
  <c r="O4364" i="25"/>
  <c r="N4340" i="25"/>
  <c r="O4340" i="25"/>
  <c r="N4316" i="25"/>
  <c r="O4316" i="25"/>
  <c r="N4304" i="25"/>
  <c r="O4304" i="25"/>
  <c r="N4292" i="25"/>
  <c r="O4292" i="25"/>
  <c r="N4280" i="25"/>
  <c r="O4280" i="25"/>
  <c r="N4268" i="25"/>
  <c r="O4268" i="25"/>
  <c r="O4256" i="25"/>
  <c r="N4256" i="25"/>
  <c r="O4208" i="25"/>
  <c r="N4208" i="25"/>
  <c r="S4172" i="25"/>
  <c r="N4136" i="25"/>
  <c r="O4136" i="25"/>
  <c r="N4124" i="25"/>
  <c r="O4124" i="25"/>
  <c r="S4112" i="25"/>
  <c r="O4076" i="25"/>
  <c r="N4076" i="25"/>
  <c r="O4064" i="25"/>
  <c r="N4064" i="25"/>
  <c r="S4016" i="25"/>
  <c r="N4004" i="25"/>
  <c r="O4004" i="25"/>
  <c r="N3980" i="25"/>
  <c r="O3980" i="25"/>
  <c r="O3968" i="25"/>
  <c r="N3968" i="25"/>
  <c r="O3932" i="25"/>
  <c r="N3932" i="25"/>
  <c r="O3896" i="25"/>
  <c r="N3896" i="25"/>
  <c r="N3884" i="25"/>
  <c r="O3884" i="25"/>
  <c r="N3836" i="25"/>
  <c r="O3836" i="25"/>
  <c r="N3824" i="25"/>
  <c r="O3824" i="25"/>
  <c r="S3800" i="25"/>
  <c r="O3776" i="25"/>
  <c r="N3776" i="25"/>
  <c r="N3764" i="25"/>
  <c r="S3764" i="25" s="1"/>
  <c r="O3764" i="25"/>
  <c r="O3752" i="25"/>
  <c r="N3752" i="25"/>
  <c r="S3740" i="25"/>
  <c r="O3716" i="25"/>
  <c r="N3716" i="25"/>
  <c r="S3716" i="25" s="1"/>
  <c r="N3704" i="25"/>
  <c r="O3704" i="25"/>
  <c r="N3692" i="25"/>
  <c r="O3692" i="25"/>
  <c r="O3680" i="25"/>
  <c r="N3680" i="25"/>
  <c r="S3680" i="25" s="1"/>
  <c r="O3668" i="25"/>
  <c r="N3668" i="25"/>
  <c r="N3644" i="25"/>
  <c r="O3644" i="25"/>
  <c r="O3632" i="25"/>
  <c r="N3632" i="25"/>
  <c r="O3620" i="25"/>
  <c r="N3620" i="25"/>
  <c r="N3584" i="25"/>
  <c r="O3584" i="25"/>
  <c r="O3560" i="25"/>
  <c r="N3560" i="25"/>
  <c r="N3524" i="25"/>
  <c r="O3524" i="25"/>
  <c r="O3512" i="25"/>
  <c r="N3512" i="25"/>
  <c r="N4918" i="25"/>
  <c r="N4798" i="25"/>
  <c r="N4702" i="25"/>
  <c r="N4320" i="25"/>
  <c r="N4223" i="25"/>
  <c r="N4040" i="25"/>
  <c r="N3996" i="25"/>
  <c r="N3945" i="25"/>
  <c r="N3886" i="25"/>
  <c r="N3840" i="25"/>
  <c r="N3779" i="25"/>
  <c r="N3732" i="25"/>
  <c r="S3616" i="25"/>
  <c r="O4988" i="25"/>
  <c r="P4988" i="25" s="1"/>
  <c r="O4737" i="25"/>
  <c r="P4737" i="25" s="1"/>
  <c r="O4618" i="25"/>
  <c r="P4618" i="25" s="1"/>
  <c r="O3956" i="25"/>
  <c r="P3956" i="25" s="1"/>
  <c r="O3861" i="25"/>
  <c r="P3861" i="25" s="1"/>
  <c r="O3509" i="25"/>
  <c r="P3509" i="25" s="1"/>
  <c r="N4917" i="25"/>
  <c r="N4870" i="25"/>
  <c r="N4745" i="25"/>
  <c r="N4701" i="25"/>
  <c r="N4450" i="25"/>
  <c r="N4306" i="25"/>
  <c r="N4221" i="25"/>
  <c r="N3992" i="25"/>
  <c r="N3934" i="25"/>
  <c r="N3828" i="25"/>
  <c r="S3828" i="25" s="1"/>
  <c r="N3778" i="25"/>
  <c r="N3730" i="25"/>
  <c r="S3730" i="25" s="1"/>
  <c r="O4736" i="25"/>
  <c r="P4736" i="25" s="1"/>
  <c r="O4557" i="25"/>
  <c r="Q4557" i="25" s="1"/>
  <c r="O4426" i="25"/>
  <c r="Q4426" i="25" s="1"/>
  <c r="O4283" i="25"/>
  <c r="P4283" i="25" s="1"/>
  <c r="O4220" i="25"/>
  <c r="Q4220" i="25" s="1"/>
  <c r="O4019" i="25"/>
  <c r="P4019" i="25" s="1"/>
  <c r="O3860" i="25"/>
  <c r="P3860" i="25" s="1"/>
  <c r="O3658" i="25"/>
  <c r="P3658" i="25" s="1"/>
  <c r="N4833" i="25"/>
  <c r="S4833" i="25" s="1"/>
  <c r="N4438" i="25"/>
  <c r="S4438" i="25" s="1"/>
  <c r="N4356" i="25"/>
  <c r="N4305" i="25"/>
  <c r="N4173" i="25"/>
  <c r="N3984" i="25"/>
  <c r="N3876" i="25"/>
  <c r="N3777" i="25"/>
  <c r="N3538" i="25"/>
  <c r="S3538" i="25" s="1"/>
  <c r="O4919" i="25"/>
  <c r="P4919" i="25" s="1"/>
  <c r="O4869" i="25"/>
  <c r="P4869" i="25" s="1"/>
  <c r="O4607" i="25"/>
  <c r="P4607" i="25" s="1"/>
  <c r="O4488" i="25"/>
  <c r="P4488" i="25" s="1"/>
  <c r="O4282" i="25"/>
  <c r="P4282" i="25" s="1"/>
  <c r="O4140" i="25"/>
  <c r="P4140" i="25" s="1"/>
  <c r="O4016" i="25"/>
  <c r="P4016" i="25" s="1"/>
  <c r="O3944" i="25"/>
  <c r="P3944" i="25" s="1"/>
  <c r="O3657" i="25"/>
  <c r="Q3657" i="25" s="1"/>
  <c r="S4690" i="25"/>
  <c r="O4961" i="25"/>
  <c r="N4961" i="25"/>
  <c r="O4901" i="25"/>
  <c r="N4901" i="25"/>
  <c r="O4865" i="25"/>
  <c r="N4865" i="25"/>
  <c r="O4805" i="25"/>
  <c r="N4805" i="25"/>
  <c r="O4649" i="25"/>
  <c r="N4649" i="25"/>
  <c r="O4589" i="25"/>
  <c r="N4589" i="25"/>
  <c r="S4589" i="25" s="1"/>
  <c r="O4469" i="25"/>
  <c r="N4469" i="25"/>
  <c r="O4433" i="25"/>
  <c r="N4433" i="25"/>
  <c r="O4397" i="25"/>
  <c r="N4397" i="25"/>
  <c r="N3593" i="25"/>
  <c r="O3593" i="25"/>
  <c r="N3533" i="25"/>
  <c r="O3533" i="25"/>
  <c r="N4906" i="25"/>
  <c r="N4859" i="25"/>
  <c r="N4786" i="25"/>
  <c r="N4738" i="25"/>
  <c r="N4392" i="25"/>
  <c r="N4355" i="25"/>
  <c r="N4260" i="25"/>
  <c r="N4030" i="25"/>
  <c r="N3982" i="25"/>
  <c r="S3982" i="25" s="1"/>
  <c r="N3921" i="25"/>
  <c r="N3873" i="25"/>
  <c r="N3814" i="25"/>
  <c r="N3717" i="25"/>
  <c r="N3596" i="25"/>
  <c r="N3536" i="25"/>
  <c r="O4785" i="25"/>
  <c r="P4785" i="25" s="1"/>
  <c r="O4724" i="25"/>
  <c r="P4724" i="25" s="1"/>
  <c r="O4652" i="25"/>
  <c r="P4652" i="25" s="1"/>
  <c r="O4606" i="25"/>
  <c r="P4606" i="25" s="1"/>
  <c r="O4487" i="25"/>
  <c r="P4487" i="25" s="1"/>
  <c r="O4412" i="25"/>
  <c r="Q4412" i="25" s="1"/>
  <c r="O4281" i="25"/>
  <c r="P4281" i="25" s="1"/>
  <c r="O4139" i="25"/>
  <c r="P4139" i="25" s="1"/>
  <c r="O3852" i="25"/>
  <c r="P3852" i="25" s="1"/>
  <c r="O3561" i="25"/>
  <c r="P3561" i="25" s="1"/>
  <c r="N4905" i="25"/>
  <c r="N4858" i="25"/>
  <c r="N4570" i="25"/>
  <c r="N4486" i="25"/>
  <c r="N4344" i="25"/>
  <c r="S4344" i="25" s="1"/>
  <c r="N4212" i="25"/>
  <c r="N4028" i="25"/>
  <c r="N3981" i="25"/>
  <c r="N3920" i="25"/>
  <c r="N3872" i="25"/>
  <c r="N3813" i="25"/>
  <c r="N3766" i="25"/>
  <c r="N3656" i="25"/>
  <c r="N3585" i="25"/>
  <c r="O4964" i="25"/>
  <c r="P4964" i="25" s="1"/>
  <c r="O4784" i="25"/>
  <c r="P4784" i="25" s="1"/>
  <c r="O4594" i="25"/>
  <c r="P4594" i="25" s="1"/>
  <c r="O4544" i="25"/>
  <c r="P4544" i="25" s="1"/>
  <c r="O4352" i="25"/>
  <c r="P4352" i="25" s="1"/>
  <c r="O4200" i="25"/>
  <c r="P4200" i="25" s="1"/>
  <c r="O4137" i="25"/>
  <c r="Q4137" i="25" s="1"/>
  <c r="O4068" i="25"/>
  <c r="Q4068" i="25" s="1"/>
  <c r="O4008" i="25"/>
  <c r="P4008" i="25" s="1"/>
  <c r="O3851" i="25"/>
  <c r="P3851" i="25" s="1"/>
  <c r="N4943" i="25"/>
  <c r="N4857" i="25"/>
  <c r="N4605" i="25"/>
  <c r="N4485" i="25"/>
  <c r="N4296" i="25"/>
  <c r="S4296" i="25" s="1"/>
  <c r="N4247" i="25"/>
  <c r="S4247" i="25" s="1"/>
  <c r="N4210" i="25"/>
  <c r="N4116" i="25"/>
  <c r="N3812" i="25"/>
  <c r="N3765" i="25"/>
  <c r="N3648" i="25"/>
  <c r="O4845" i="25"/>
  <c r="Q4845" i="25" s="1"/>
  <c r="O4533" i="25"/>
  <c r="P4533" i="25" s="1"/>
  <c r="O4270" i="25"/>
  <c r="P4270" i="25" s="1"/>
  <c r="O4198" i="25"/>
  <c r="Q4198" i="25" s="1"/>
  <c r="O4126" i="25"/>
  <c r="P4126" i="25" s="1"/>
  <c r="O4067" i="25"/>
  <c r="P4067" i="25" s="1"/>
  <c r="O4006" i="25"/>
  <c r="Q4006" i="25" s="1"/>
  <c r="O3744" i="25"/>
  <c r="P3744" i="25" s="1"/>
  <c r="O3624" i="25"/>
  <c r="Q3624" i="25" s="1"/>
  <c r="O3552" i="25"/>
  <c r="P3552" i="25" s="1"/>
  <c r="S4869" i="25"/>
  <c r="S4546" i="25"/>
  <c r="N4942" i="25"/>
  <c r="N4853" i="25"/>
  <c r="N4810" i="25"/>
  <c r="N4733" i="25"/>
  <c r="N4295" i="25"/>
  <c r="N4246" i="25"/>
  <c r="N4162" i="25"/>
  <c r="S4162" i="25" s="1"/>
  <c r="N4114" i="25"/>
  <c r="N3969" i="25"/>
  <c r="N3646" i="25"/>
  <c r="N3516" i="25"/>
  <c r="O4952" i="25"/>
  <c r="P4952" i="25" s="1"/>
  <c r="O4834" i="25"/>
  <c r="Q4834" i="25" s="1"/>
  <c r="O4700" i="25"/>
  <c r="P4700" i="25" s="1"/>
  <c r="O4581" i="25"/>
  <c r="P4581" i="25" s="1"/>
  <c r="O4523" i="25"/>
  <c r="P4523" i="25" s="1"/>
  <c r="O4196" i="25"/>
  <c r="P4196" i="25" s="1"/>
  <c r="O4065" i="25"/>
  <c r="P4065" i="25" s="1"/>
  <c r="O3908" i="25"/>
  <c r="P3908" i="25" s="1"/>
  <c r="O3740" i="25"/>
  <c r="P3740" i="25" s="1"/>
  <c r="S4951" i="25"/>
  <c r="O4687" i="25"/>
  <c r="N4687" i="25"/>
  <c r="N4651" i="25"/>
  <c r="O4651" i="25"/>
  <c r="O4435" i="25"/>
  <c r="N4435" i="25"/>
  <c r="N4423" i="25"/>
  <c r="O4423" i="25"/>
  <c r="O4207" i="25"/>
  <c r="N4207" i="25"/>
  <c r="N4135" i="25"/>
  <c r="O4135" i="25"/>
  <c r="N3751" i="25"/>
  <c r="O3751" i="25"/>
  <c r="O3595" i="25"/>
  <c r="N3595" i="25"/>
  <c r="N3511" i="25"/>
  <c r="O3511" i="25"/>
  <c r="N4147" i="25"/>
  <c r="N3871" i="25"/>
  <c r="N3763" i="25"/>
  <c r="O3835" i="25"/>
  <c r="P3835" i="25" s="1"/>
  <c r="O4866" i="25"/>
  <c r="N4866" i="25"/>
  <c r="O4710" i="25"/>
  <c r="N4710" i="25"/>
  <c r="O4470" i="25"/>
  <c r="N4470" i="25"/>
  <c r="N4314" i="25"/>
  <c r="O4314" i="25"/>
  <c r="N4026" i="25"/>
  <c r="O4026" i="25"/>
  <c r="O3978" i="25"/>
  <c r="N3978" i="25"/>
  <c r="N3858" i="25"/>
  <c r="O3858" i="25"/>
  <c r="O3774" i="25"/>
  <c r="N3774" i="25"/>
  <c r="O3762" i="25"/>
  <c r="N3762" i="25"/>
  <c r="O3726" i="25"/>
  <c r="N3726" i="25"/>
  <c r="O3642" i="25"/>
  <c r="N3642" i="25"/>
  <c r="O3510" i="25"/>
  <c r="N3510" i="25"/>
  <c r="S3510" i="25" s="1"/>
  <c r="N4898" i="25"/>
  <c r="S4898" i="25" s="1"/>
  <c r="N4850" i="25"/>
  <c r="N4146" i="25"/>
  <c r="N3870" i="25"/>
  <c r="O4638" i="25"/>
  <c r="P4638" i="25" s="1"/>
  <c r="O3930" i="25"/>
  <c r="P3930" i="25" s="1"/>
  <c r="N4867" i="25"/>
  <c r="N4279" i="25"/>
  <c r="O4375" i="25"/>
  <c r="P4375" i="25" s="1"/>
  <c r="O4994" i="25"/>
  <c r="N4994" i="25"/>
  <c r="N4970" i="25"/>
  <c r="O4970" i="25"/>
  <c r="N4934" i="25"/>
  <c r="O4934" i="25"/>
  <c r="N4922" i="25"/>
  <c r="O4922" i="25"/>
  <c r="N4826" i="25"/>
  <c r="O4826" i="25"/>
  <c r="N4742" i="25"/>
  <c r="O4742" i="25"/>
  <c r="N4718" i="25"/>
  <c r="S4718" i="25" s="1"/>
  <c r="O4718" i="25"/>
  <c r="O4694" i="25"/>
  <c r="N4694" i="25"/>
  <c r="N4670" i="25"/>
  <c r="O4670" i="25"/>
  <c r="N4610" i="25"/>
  <c r="O4610" i="25"/>
  <c r="N4562" i="25"/>
  <c r="O4562" i="25"/>
  <c r="N4502" i="25"/>
  <c r="O4502" i="25"/>
  <c r="N4466" i="25"/>
  <c r="O4466" i="25"/>
  <c r="N4394" i="25"/>
  <c r="O4394" i="25"/>
  <c r="N4346" i="25"/>
  <c r="O4346" i="25"/>
  <c r="O4334" i="25"/>
  <c r="N4334" i="25"/>
  <c r="O4262" i="25"/>
  <c r="N4262" i="25"/>
  <c r="O4226" i="25"/>
  <c r="N4226" i="25"/>
  <c r="N4214" i="25"/>
  <c r="O4214" i="25"/>
  <c r="O4070" i="25"/>
  <c r="N4070" i="25"/>
  <c r="N3962" i="25"/>
  <c r="O3962" i="25"/>
  <c r="O3890" i="25"/>
  <c r="N3890" i="25"/>
  <c r="O3854" i="25"/>
  <c r="N3854" i="25"/>
  <c r="S3854" i="25" s="1"/>
  <c r="N3806" i="25"/>
  <c r="O3806" i="25"/>
  <c r="N3698" i="25"/>
  <c r="O3698" i="25"/>
  <c r="N3662" i="25"/>
  <c r="O3662" i="25"/>
  <c r="O3638" i="25"/>
  <c r="N3638" i="25"/>
  <c r="O3602" i="25"/>
  <c r="N3602" i="25"/>
  <c r="S3602" i="25" s="1"/>
  <c r="O3590" i="25"/>
  <c r="N3590" i="25"/>
  <c r="N3566" i="25"/>
  <c r="O3566" i="25"/>
  <c r="N4838" i="25"/>
  <c r="N4746" i="25"/>
  <c r="N4339" i="25"/>
  <c r="N4278" i="25"/>
  <c r="S4278" i="25" s="1"/>
  <c r="N3746" i="25"/>
  <c r="O4454" i="25"/>
  <c r="P4454" i="25" s="1"/>
  <c r="O4374" i="25"/>
  <c r="Q4374" i="25" s="1"/>
  <c r="O3758" i="25"/>
  <c r="P3758" i="25" s="1"/>
  <c r="O4899" i="25"/>
  <c r="P4899" i="25" s="1"/>
  <c r="O3723" i="25"/>
  <c r="P3723" i="25" s="1"/>
  <c r="S4971" i="25"/>
  <c r="N4503" i="25"/>
  <c r="O4503" i="25"/>
  <c r="S4251" i="25"/>
  <c r="N4155" i="25"/>
  <c r="O4155" i="25"/>
  <c r="N3927" i="25"/>
  <c r="O3927" i="25"/>
  <c r="N3903" i="25"/>
  <c r="O3903" i="25"/>
  <c r="O3747" i="25"/>
  <c r="N3747" i="25"/>
  <c r="N3627" i="25"/>
  <c r="O3627" i="25"/>
  <c r="O3615" i="25"/>
  <c r="N3615" i="25"/>
  <c r="N3567" i="25"/>
  <c r="O3567" i="25"/>
  <c r="N4299" i="25"/>
  <c r="N4179" i="25"/>
  <c r="O4215" i="25"/>
  <c r="P4215" i="25" s="1"/>
  <c r="N4264" i="25"/>
  <c r="O4264" i="25"/>
  <c r="N4156" i="25"/>
  <c r="O4156" i="25"/>
  <c r="N3904" i="25"/>
  <c r="O3904" i="25"/>
  <c r="O3820" i="25"/>
  <c r="N3820" i="25"/>
  <c r="N4840" i="25"/>
  <c r="N4288" i="25"/>
  <c r="N4240" i="25"/>
  <c r="S4126" i="25"/>
  <c r="S3852" i="25"/>
  <c r="S4531" i="25"/>
  <c r="S4374" i="25"/>
  <c r="S4902" i="25"/>
  <c r="S4453" i="25"/>
  <c r="S4168" i="25"/>
  <c r="S4619" i="25"/>
  <c r="S4523" i="25"/>
  <c r="S4283" i="25"/>
  <c r="S4139" i="25"/>
  <c r="S4067" i="25"/>
  <c r="S4452" i="25"/>
  <c r="S4426" i="25"/>
  <c r="S4270" i="25"/>
  <c r="S3994" i="25"/>
  <c r="S4552" i="25"/>
  <c r="S4190" i="25"/>
  <c r="S3513" i="25"/>
  <c r="S4540" i="25"/>
  <c r="S4407" i="25"/>
  <c r="S3543" i="25"/>
  <c r="S4282" i="25"/>
  <c r="S4043" i="25"/>
  <c r="S4689" i="25"/>
  <c r="S4964" i="25"/>
  <c r="S4952" i="25"/>
  <c r="S4820" i="25"/>
  <c r="S4784" i="25"/>
  <c r="S4736" i="25"/>
  <c r="S4724" i="25"/>
  <c r="S4700" i="25"/>
  <c r="S4676" i="25"/>
  <c r="S4652" i="25"/>
  <c r="S4580" i="25"/>
  <c r="S4568" i="25"/>
  <c r="S4544" i="25"/>
  <c r="S4448" i="25"/>
  <c r="S4352" i="25"/>
  <c r="S4574" i="25"/>
  <c r="S4419" i="25"/>
  <c r="S3658" i="25"/>
  <c r="S4890" i="25"/>
  <c r="S4758" i="25"/>
  <c r="S4698" i="25"/>
  <c r="S4542" i="25"/>
  <c r="S4218" i="25"/>
  <c r="S3930" i="25"/>
  <c r="S3714" i="25"/>
  <c r="S4318" i="25"/>
  <c r="S4022" i="25"/>
  <c r="S3555" i="25"/>
  <c r="S4359" i="25"/>
  <c r="S4719" i="25"/>
  <c r="S4479" i="25"/>
  <c r="S4845" i="25"/>
  <c r="S4988" i="25"/>
  <c r="S4987" i="25"/>
  <c r="S4963" i="25"/>
  <c r="S4879" i="25"/>
  <c r="S4711" i="25"/>
  <c r="S4303" i="25"/>
  <c r="S4231" i="25"/>
  <c r="S4123" i="25"/>
  <c r="S3943" i="25"/>
  <c r="S3847" i="25"/>
  <c r="S3835" i="25"/>
  <c r="S3811" i="25"/>
  <c r="S3727" i="25"/>
  <c r="S3607" i="25"/>
  <c r="S4492" i="25"/>
  <c r="S3682" i="25"/>
  <c r="S4976" i="25"/>
  <c r="S4775" i="25"/>
  <c r="S4830" i="25"/>
  <c r="O4493" i="25"/>
  <c r="N4493" i="25"/>
  <c r="O4481" i="25"/>
  <c r="N4481" i="25"/>
  <c r="N3859" i="25"/>
  <c r="O3859" i="25"/>
  <c r="S4722" i="25"/>
  <c r="S4638" i="25"/>
  <c r="O4566" i="25"/>
  <c r="N4566" i="25"/>
  <c r="S4518" i="25"/>
  <c r="O4506" i="25"/>
  <c r="N4506" i="25"/>
  <c r="N4494" i="25"/>
  <c r="O4494" i="25"/>
  <c r="S4362" i="25"/>
  <c r="O4350" i="25"/>
  <c r="N4350" i="25"/>
  <c r="N4242" i="25"/>
  <c r="O4242" i="25"/>
  <c r="S4230" i="25"/>
  <c r="O4182" i="25"/>
  <c r="N4182" i="25"/>
  <c r="O4158" i="25"/>
  <c r="N4158" i="25"/>
  <c r="N4134" i="25"/>
  <c r="O4134" i="25"/>
  <c r="O4050" i="25"/>
  <c r="N4050" i="25"/>
  <c r="S4002" i="25"/>
  <c r="S3990" i="25"/>
  <c r="N3954" i="25"/>
  <c r="O3954" i="25"/>
  <c r="S3942" i="25"/>
  <c r="O3894" i="25"/>
  <c r="N3894" i="25"/>
  <c r="O3834" i="25"/>
  <c r="N3834" i="25"/>
  <c r="N3810" i="25"/>
  <c r="O3810" i="25"/>
  <c r="S3786" i="25"/>
  <c r="S3738" i="25"/>
  <c r="O3702" i="25"/>
  <c r="N3702" i="25"/>
  <c r="N3666" i="25"/>
  <c r="O3666" i="25"/>
  <c r="O3630" i="25"/>
  <c r="N3630" i="25"/>
  <c r="O3606" i="25"/>
  <c r="N3606" i="25"/>
  <c r="O3594" i="25"/>
  <c r="N3594" i="25"/>
  <c r="N3582" i="25"/>
  <c r="O3582" i="25"/>
  <c r="N3558" i="25"/>
  <c r="O3558" i="25"/>
  <c r="O3534" i="25"/>
  <c r="N3534" i="25"/>
  <c r="N4975" i="25"/>
  <c r="N4819" i="25"/>
  <c r="N4626" i="25"/>
  <c r="N4567" i="25"/>
  <c r="S4180" i="25"/>
  <c r="N4122" i="25"/>
  <c r="N4038" i="25"/>
  <c r="N3907" i="25"/>
  <c r="N3822" i="25"/>
  <c r="N3739" i="25"/>
  <c r="N3678" i="25"/>
  <c r="O4938" i="25"/>
  <c r="P4938" i="25" s="1"/>
  <c r="O4758" i="25"/>
  <c r="P4758" i="25" s="1"/>
  <c r="O4627" i="25"/>
  <c r="P4627" i="25" s="1"/>
  <c r="O4218" i="25"/>
  <c r="P4218" i="25" s="1"/>
  <c r="O3714" i="25"/>
  <c r="P3714" i="25" s="1"/>
  <c r="O3607" i="25"/>
  <c r="P3607" i="25" s="1"/>
  <c r="S4936" i="25"/>
  <c r="S4203" i="25"/>
  <c r="O4997" i="25"/>
  <c r="N4997" i="25"/>
  <c r="O4985" i="25"/>
  <c r="N4985" i="25"/>
  <c r="O4949" i="25"/>
  <c r="N4949" i="25"/>
  <c r="O4937" i="25"/>
  <c r="N4937" i="25"/>
  <c r="O4925" i="25"/>
  <c r="N4925" i="25"/>
  <c r="O4913" i="25"/>
  <c r="N4913" i="25"/>
  <c r="O4877" i="25"/>
  <c r="N4877" i="25"/>
  <c r="O4841" i="25"/>
  <c r="N4841" i="25"/>
  <c r="O4829" i="25"/>
  <c r="N4829" i="25"/>
  <c r="O4793" i="25"/>
  <c r="N4793" i="25"/>
  <c r="O4781" i="25"/>
  <c r="N4781" i="25"/>
  <c r="O4769" i="25"/>
  <c r="N4769" i="25"/>
  <c r="O4721" i="25"/>
  <c r="N4721" i="25"/>
  <c r="O4685" i="25"/>
  <c r="N4685" i="25"/>
  <c r="O4673" i="25"/>
  <c r="N4673" i="25"/>
  <c r="O4637" i="25"/>
  <c r="N4637" i="25"/>
  <c r="O4625" i="25"/>
  <c r="N4625" i="25"/>
  <c r="O4613" i="25"/>
  <c r="N4613" i="25"/>
  <c r="O4577" i="25"/>
  <c r="N4577" i="25"/>
  <c r="O4565" i="25"/>
  <c r="N4565" i="25"/>
  <c r="O4529" i="25"/>
  <c r="N4529" i="25"/>
  <c r="O4517" i="25"/>
  <c r="N4517" i="25"/>
  <c r="O4457" i="25"/>
  <c r="N4457" i="25"/>
  <c r="O4421" i="25"/>
  <c r="N4421" i="25"/>
  <c r="O4409" i="25"/>
  <c r="N4409" i="25"/>
  <c r="O4373" i="25"/>
  <c r="N4373" i="25"/>
  <c r="O4361" i="25"/>
  <c r="N4361" i="25"/>
  <c r="O4349" i="25"/>
  <c r="N4349" i="25"/>
  <c r="O4337" i="25"/>
  <c r="N4337" i="25"/>
  <c r="O4301" i="25"/>
  <c r="N4301" i="25"/>
  <c r="O4265" i="25"/>
  <c r="N4265" i="25"/>
  <c r="O4253" i="25"/>
  <c r="N4253" i="25"/>
  <c r="O4241" i="25"/>
  <c r="N4241" i="25"/>
  <c r="O4229" i="25"/>
  <c r="N4229" i="25"/>
  <c r="O4217" i="25"/>
  <c r="N4217" i="25"/>
  <c r="O4205" i="25"/>
  <c r="N4205" i="25"/>
  <c r="O4193" i="25"/>
  <c r="N4193" i="25"/>
  <c r="O4181" i="25"/>
  <c r="N4181" i="25"/>
  <c r="O4169" i="25"/>
  <c r="N4169" i="25"/>
  <c r="O4157" i="25"/>
  <c r="N4157" i="25"/>
  <c r="O4145" i="25"/>
  <c r="N4145" i="25"/>
  <c r="O4133" i="25"/>
  <c r="N4133" i="25"/>
  <c r="O4121" i="25"/>
  <c r="N4121" i="25"/>
  <c r="O4109" i="25"/>
  <c r="N4109" i="25"/>
  <c r="O4097" i="25"/>
  <c r="N4097" i="25"/>
  <c r="O4085" i="25"/>
  <c r="N4085" i="25"/>
  <c r="O4073" i="25"/>
  <c r="N4073" i="25"/>
  <c r="O4061" i="25"/>
  <c r="N4061" i="25"/>
  <c r="O4049" i="25"/>
  <c r="N4049" i="25"/>
  <c r="O4037" i="25"/>
  <c r="N4037" i="25"/>
  <c r="O4025" i="25"/>
  <c r="N4025" i="25"/>
  <c r="O4013" i="25"/>
  <c r="N4013" i="25"/>
  <c r="O4001" i="25"/>
  <c r="N4001" i="25"/>
  <c r="O3989" i="25"/>
  <c r="N3989" i="25"/>
  <c r="O3977" i="25"/>
  <c r="N3977" i="25"/>
  <c r="O3965" i="25"/>
  <c r="N3965" i="25"/>
  <c r="O3953" i="25"/>
  <c r="N3953" i="25"/>
  <c r="O3941" i="25"/>
  <c r="N3941" i="25"/>
  <c r="O3929" i="25"/>
  <c r="N3929" i="25"/>
  <c r="O3917" i="25"/>
  <c r="N3917" i="25"/>
  <c r="O3905" i="25"/>
  <c r="N3905" i="25"/>
  <c r="O3893" i="25"/>
  <c r="N3893" i="25"/>
  <c r="O3881" i="25"/>
  <c r="N3881" i="25"/>
  <c r="O3869" i="25"/>
  <c r="N3869" i="25"/>
  <c r="O3857" i="25"/>
  <c r="N3857" i="25"/>
  <c r="O3845" i="25"/>
  <c r="N3845" i="25"/>
  <c r="O3833" i="25"/>
  <c r="N3833" i="25"/>
  <c r="O3821" i="25"/>
  <c r="N3821" i="25"/>
  <c r="O3809" i="25"/>
  <c r="N3809" i="25"/>
  <c r="O3797" i="25"/>
  <c r="N3797" i="25"/>
  <c r="O3785" i="25"/>
  <c r="N3785" i="25"/>
  <c r="N3773" i="25"/>
  <c r="O3773" i="25"/>
  <c r="N3761" i="25"/>
  <c r="O3761" i="25"/>
  <c r="N3749" i="25"/>
  <c r="O3749" i="25"/>
  <c r="S3737" i="25"/>
  <c r="N3725" i="25"/>
  <c r="O3725" i="25"/>
  <c r="N3713" i="25"/>
  <c r="O3713" i="25"/>
  <c r="N3701" i="25"/>
  <c r="O3701" i="25"/>
  <c r="N3689" i="25"/>
  <c r="O3689" i="25"/>
  <c r="N3677" i="25"/>
  <c r="O3677" i="25"/>
  <c r="N3665" i="25"/>
  <c r="O3665" i="25"/>
  <c r="S3653" i="25"/>
  <c r="O3641" i="25"/>
  <c r="N3641" i="25"/>
  <c r="S3629" i="25"/>
  <c r="N3617" i="25"/>
  <c r="O3617" i="25"/>
  <c r="N3605" i="25"/>
  <c r="O3605" i="25"/>
  <c r="N3581" i="25"/>
  <c r="O3581" i="25"/>
  <c r="S3569" i="25"/>
  <c r="N3557" i="25"/>
  <c r="O3557" i="25"/>
  <c r="N3545" i="25"/>
  <c r="O3545" i="25"/>
  <c r="N3521" i="25"/>
  <c r="O3521" i="25"/>
  <c r="S3509" i="25"/>
  <c r="N4974" i="25"/>
  <c r="N4915" i="25"/>
  <c r="N4878" i="25"/>
  <c r="N4818" i="25"/>
  <c r="N4759" i="25"/>
  <c r="N4723" i="25"/>
  <c r="N4662" i="25"/>
  <c r="N4603" i="25"/>
  <c r="S4564" i="25"/>
  <c r="N4543" i="25"/>
  <c r="N4505" i="25"/>
  <c r="N4446" i="25"/>
  <c r="N4411" i="25"/>
  <c r="N4387" i="25"/>
  <c r="N4313" i="25"/>
  <c r="N4254" i="25"/>
  <c r="S4100" i="25"/>
  <c r="N4015" i="25"/>
  <c r="N3906" i="25"/>
  <c r="N3655" i="25"/>
  <c r="S3507" i="25"/>
  <c r="O4890" i="25"/>
  <c r="P4890" i="25" s="1"/>
  <c r="O4711" i="25"/>
  <c r="P4711" i="25" s="1"/>
  <c r="O4542" i="25"/>
  <c r="P4542" i="25" s="1"/>
  <c r="O4519" i="25"/>
  <c r="P4519" i="25" s="1"/>
  <c r="O4483" i="25"/>
  <c r="P4483" i="25" s="1"/>
  <c r="O4391" i="25"/>
  <c r="Q4391" i="25" s="1"/>
  <c r="O4327" i="25"/>
  <c r="P4327" i="25" s="1"/>
  <c r="O4303" i="25"/>
  <c r="P4303" i="25" s="1"/>
  <c r="O4170" i="25"/>
  <c r="P4170" i="25" s="1"/>
  <c r="O3967" i="25"/>
  <c r="P3967" i="25" s="1"/>
  <c r="O3943" i="25"/>
  <c r="P3943" i="25" s="1"/>
  <c r="O3629" i="25"/>
  <c r="P3629" i="25" s="1"/>
  <c r="S4557" i="25"/>
  <c r="S3522" i="25"/>
  <c r="N4912" i="25"/>
  <c r="O4912" i="25"/>
  <c r="O4900" i="25"/>
  <c r="N4900" i="25"/>
  <c r="O4888" i="25"/>
  <c r="N4888" i="25"/>
  <c r="N4876" i="25"/>
  <c r="O4876" i="25"/>
  <c r="O4756" i="25"/>
  <c r="N4756" i="25"/>
  <c r="O4612" i="25"/>
  <c r="N4612" i="25"/>
  <c r="O4468" i="25"/>
  <c r="N4468" i="25"/>
  <c r="O4456" i="25"/>
  <c r="N4456" i="25"/>
  <c r="O4324" i="25"/>
  <c r="N4324" i="25"/>
  <c r="N4312" i="25"/>
  <c r="O4312" i="25"/>
  <c r="S4300" i="25"/>
  <c r="O4252" i="25"/>
  <c r="N4252" i="25"/>
  <c r="O4216" i="25"/>
  <c r="N4216" i="25"/>
  <c r="S4204" i="25"/>
  <c r="N4084" i="25"/>
  <c r="O4084" i="25"/>
  <c r="O3988" i="25"/>
  <c r="N3988" i="25"/>
  <c r="S3976" i="25"/>
  <c r="S3940" i="25"/>
  <c r="O3892" i="25"/>
  <c r="N3892" i="25"/>
  <c r="O3868" i="25"/>
  <c r="N3868" i="25"/>
  <c r="N3832" i="25"/>
  <c r="O3832" i="25"/>
  <c r="N3796" i="25"/>
  <c r="O3796" i="25"/>
  <c r="O3772" i="25"/>
  <c r="N3772" i="25"/>
  <c r="N3736" i="25"/>
  <c r="O3736" i="25"/>
  <c r="O3724" i="25"/>
  <c r="N3724" i="25"/>
  <c r="O3688" i="25"/>
  <c r="N3688" i="25"/>
  <c r="S3676" i="25"/>
  <c r="S3652" i="25"/>
  <c r="O3628" i="25"/>
  <c r="N3628" i="25"/>
  <c r="O3592" i="25"/>
  <c r="N3592" i="25"/>
  <c r="O3556" i="25"/>
  <c r="N3556" i="25"/>
  <c r="S3544" i="25"/>
  <c r="O3520" i="25"/>
  <c r="N3520" i="25"/>
  <c r="N3508" i="25"/>
  <c r="O3508" i="25"/>
  <c r="N4973" i="25"/>
  <c r="N4914" i="25"/>
  <c r="N4895" i="25"/>
  <c r="N4817" i="25"/>
  <c r="N4739" i="25"/>
  <c r="N4720" i="25"/>
  <c r="N4699" i="25"/>
  <c r="N4661" i="25"/>
  <c r="N4602" i="25"/>
  <c r="N4445" i="25"/>
  <c r="N4408" i="25"/>
  <c r="N4386" i="25"/>
  <c r="N4351" i="25"/>
  <c r="N4219" i="25"/>
  <c r="S4140" i="25"/>
  <c r="N4099" i="25"/>
  <c r="N4075" i="25"/>
  <c r="N4014" i="25"/>
  <c r="N3991" i="25"/>
  <c r="N3966" i="25"/>
  <c r="S3860" i="25"/>
  <c r="N3839" i="25"/>
  <c r="N3799" i="25"/>
  <c r="N3755" i="25"/>
  <c r="N3654" i="25"/>
  <c r="N3570" i="25"/>
  <c r="N3547" i="25"/>
  <c r="N3527" i="25"/>
  <c r="O4955" i="25"/>
  <c r="P4955" i="25" s="1"/>
  <c r="O4842" i="25"/>
  <c r="P4842" i="25" s="1"/>
  <c r="O4795" i="25"/>
  <c r="Q4795" i="25" s="1"/>
  <c r="O4540" i="25"/>
  <c r="P4540" i="25" s="1"/>
  <c r="O4518" i="25"/>
  <c r="P4518" i="25" s="1"/>
  <c r="O4480" i="25"/>
  <c r="P4480" i="25" s="1"/>
  <c r="O4300" i="25"/>
  <c r="Q4300" i="25" s="1"/>
  <c r="O4255" i="25"/>
  <c r="P4255" i="25" s="1"/>
  <c r="O3942" i="25"/>
  <c r="P3942" i="25" s="1"/>
  <c r="O3823" i="25"/>
  <c r="P3823" i="25" s="1"/>
  <c r="O3679" i="25"/>
  <c r="P3679" i="25" s="1"/>
  <c r="S4594" i="25"/>
  <c r="S4923" i="25"/>
  <c r="S4899" i="25"/>
  <c r="O4887" i="25"/>
  <c r="N4887" i="25"/>
  <c r="O4863" i="25"/>
  <c r="N4863" i="25"/>
  <c r="O4815" i="25"/>
  <c r="N4815" i="25"/>
  <c r="O4767" i="25"/>
  <c r="N4767" i="25"/>
  <c r="N4755" i="25"/>
  <c r="O4755" i="25"/>
  <c r="O4743" i="25"/>
  <c r="N4743" i="25"/>
  <c r="O4707" i="25"/>
  <c r="N4707" i="25"/>
  <c r="S4659" i="25"/>
  <c r="S4611" i="25"/>
  <c r="O4599" i="25"/>
  <c r="N4599" i="25"/>
  <c r="S4551" i="25"/>
  <c r="S4467" i="25"/>
  <c r="O4455" i="25"/>
  <c r="N4455" i="25"/>
  <c r="O4347" i="25"/>
  <c r="N4347" i="25"/>
  <c r="S4323" i="25"/>
  <c r="O4311" i="25"/>
  <c r="N4311" i="25"/>
  <c r="O4287" i="25"/>
  <c r="N4287" i="25"/>
  <c r="S4227" i="25"/>
  <c r="S4215" i="25"/>
  <c r="N4143" i="25"/>
  <c r="O4143" i="25"/>
  <c r="O4131" i="25"/>
  <c r="N4131" i="25"/>
  <c r="N4107" i="25"/>
  <c r="O4107" i="25"/>
  <c r="N4095" i="25"/>
  <c r="O4095" i="25"/>
  <c r="S4083" i="25"/>
  <c r="N4071" i="25"/>
  <c r="O4071" i="25"/>
  <c r="N4059" i="25"/>
  <c r="O4059" i="25"/>
  <c r="O4023" i="25"/>
  <c r="N4023" i="25"/>
  <c r="O4011" i="25"/>
  <c r="N4011" i="25"/>
  <c r="O3987" i="25"/>
  <c r="N3987" i="25"/>
  <c r="S3975" i="25"/>
  <c r="S3963" i="25"/>
  <c r="O3951" i="25"/>
  <c r="N3951" i="25"/>
  <c r="N3939" i="25"/>
  <c r="O3939" i="25"/>
  <c r="S3915" i="25"/>
  <c r="O3879" i="25"/>
  <c r="N3879" i="25"/>
  <c r="O3867" i="25"/>
  <c r="N3867" i="25"/>
  <c r="O3843" i="25"/>
  <c r="N3843" i="25"/>
  <c r="N3831" i="25"/>
  <c r="O3831" i="25"/>
  <c r="N3819" i="25"/>
  <c r="O3819" i="25"/>
  <c r="O3795" i="25"/>
  <c r="N3795" i="25"/>
  <c r="S3783" i="25"/>
  <c r="O3759" i="25"/>
  <c r="N3759" i="25"/>
  <c r="S3723" i="25"/>
  <c r="N3675" i="25"/>
  <c r="O3675" i="25"/>
  <c r="O3531" i="25"/>
  <c r="N3531" i="25"/>
  <c r="O3519" i="25"/>
  <c r="N3519" i="25"/>
  <c r="N4972" i="25"/>
  <c r="N4950" i="25"/>
  <c r="N4911" i="25"/>
  <c r="N4855" i="25"/>
  <c r="N4816" i="25"/>
  <c r="N4757" i="25"/>
  <c r="N4660" i="25"/>
  <c r="N4601" i="25"/>
  <c r="N4583" i="25"/>
  <c r="N4541" i="25"/>
  <c r="N4482" i="25"/>
  <c r="N4444" i="25"/>
  <c r="N4385" i="25"/>
  <c r="S4368" i="25"/>
  <c r="N4348" i="25"/>
  <c r="S4308" i="25"/>
  <c r="N4291" i="25"/>
  <c r="S4196" i="25"/>
  <c r="S4177" i="25"/>
  <c r="N4159" i="25"/>
  <c r="N4012" i="25"/>
  <c r="N3964" i="25"/>
  <c r="S3900" i="25"/>
  <c r="N3880" i="25"/>
  <c r="N3798" i="25"/>
  <c r="N3712" i="25"/>
  <c r="N3690" i="25"/>
  <c r="N3671" i="25"/>
  <c r="N3651" i="25"/>
  <c r="N3568" i="25"/>
  <c r="N3546" i="25"/>
  <c r="O4794" i="25"/>
  <c r="P4794" i="25" s="1"/>
  <c r="O4775" i="25"/>
  <c r="Q4775" i="25" s="1"/>
  <c r="O4751" i="25"/>
  <c r="Q4751" i="25" s="1"/>
  <c r="O4703" i="25"/>
  <c r="P4703" i="25" s="1"/>
  <c r="O4663" i="25"/>
  <c r="P4663" i="25" s="1"/>
  <c r="O4643" i="25"/>
  <c r="P4643" i="25" s="1"/>
  <c r="O4559" i="25"/>
  <c r="Q4559" i="25" s="1"/>
  <c r="O4479" i="25"/>
  <c r="P4479" i="25" s="1"/>
  <c r="O4410" i="25"/>
  <c r="P4410" i="25" s="1"/>
  <c r="O4231" i="25"/>
  <c r="P4231" i="25" s="1"/>
  <c r="O4123" i="25"/>
  <c r="P4123" i="25" s="1"/>
  <c r="O3990" i="25"/>
  <c r="P3990" i="25" s="1"/>
  <c r="O3940" i="25"/>
  <c r="Q3940" i="25" s="1"/>
  <c r="O3847" i="25"/>
  <c r="P3847" i="25" s="1"/>
  <c r="O3738" i="25"/>
  <c r="P3738" i="25" s="1"/>
  <c r="O3653" i="25"/>
  <c r="P3653" i="25" s="1"/>
  <c r="O3569" i="25"/>
  <c r="P3569" i="25" s="1"/>
  <c r="S4391" i="25"/>
  <c r="O4982" i="25"/>
  <c r="N4982" i="25"/>
  <c r="O4874" i="25"/>
  <c r="N4874" i="25"/>
  <c r="O4766" i="25"/>
  <c r="N4766" i="25"/>
  <c r="O4730" i="25"/>
  <c r="N4730" i="25"/>
  <c r="O4706" i="25"/>
  <c r="N4706" i="25"/>
  <c r="N4658" i="25"/>
  <c r="O4658" i="25"/>
  <c r="N4622" i="25"/>
  <c r="O4622" i="25"/>
  <c r="O4598" i="25"/>
  <c r="N4598" i="25"/>
  <c r="O4586" i="25"/>
  <c r="N4586" i="25"/>
  <c r="O4550" i="25"/>
  <c r="N4550" i="25"/>
  <c r="S4454" i="25"/>
  <c r="O4442" i="25"/>
  <c r="N4442" i="25"/>
  <c r="O4406" i="25"/>
  <c r="N4406" i="25"/>
  <c r="N4310" i="25"/>
  <c r="O4310" i="25"/>
  <c r="O4298" i="25"/>
  <c r="N4298" i="25"/>
  <c r="N4202" i="25"/>
  <c r="O4202" i="25"/>
  <c r="N4166" i="25"/>
  <c r="O4166" i="25"/>
  <c r="O4154" i="25"/>
  <c r="N4154" i="25"/>
  <c r="O4118" i="25"/>
  <c r="N4118" i="25"/>
  <c r="N4094" i="25"/>
  <c r="O4094" i="25"/>
  <c r="N4058" i="25"/>
  <c r="O4058" i="25"/>
  <c r="O4010" i="25"/>
  <c r="N4010" i="25"/>
  <c r="O3986" i="25"/>
  <c r="N3986" i="25"/>
  <c r="O3974" i="25"/>
  <c r="N3974" i="25"/>
  <c r="S3950" i="25"/>
  <c r="O3938" i="25"/>
  <c r="N3938" i="25"/>
  <c r="N3914" i="25"/>
  <c r="O3914" i="25"/>
  <c r="O3902" i="25"/>
  <c r="N3902" i="25"/>
  <c r="N3878" i="25"/>
  <c r="O3878" i="25"/>
  <c r="O3830" i="25"/>
  <c r="N3830" i="25"/>
  <c r="O3794" i="25"/>
  <c r="N3794" i="25"/>
  <c r="S3770" i="25"/>
  <c r="S3758" i="25"/>
  <c r="N3734" i="25"/>
  <c r="O3734" i="25"/>
  <c r="O3674" i="25"/>
  <c r="N3674" i="25"/>
  <c r="N3626" i="25"/>
  <c r="O3626" i="25"/>
  <c r="N3518" i="25"/>
  <c r="O3518" i="25"/>
  <c r="N4948" i="25"/>
  <c r="N4931" i="25"/>
  <c r="N4910" i="25"/>
  <c r="N4854" i="25"/>
  <c r="N4792" i="25"/>
  <c r="N4754" i="25"/>
  <c r="N4697" i="25"/>
  <c r="N4600" i="25"/>
  <c r="N4579" i="25"/>
  <c r="N4443" i="25"/>
  <c r="N4427" i="25"/>
  <c r="N4384" i="25"/>
  <c r="N4367" i="25"/>
  <c r="N4326" i="25"/>
  <c r="N4307" i="25"/>
  <c r="N4290" i="25"/>
  <c r="N4195" i="25"/>
  <c r="N4115" i="25"/>
  <c r="N4072" i="25"/>
  <c r="S3944" i="25"/>
  <c r="N3899" i="25"/>
  <c r="N3856" i="25"/>
  <c r="N3775" i="25"/>
  <c r="N3711" i="25"/>
  <c r="N3687" i="25"/>
  <c r="N3650" i="25"/>
  <c r="N3604" i="25"/>
  <c r="O4659" i="25"/>
  <c r="P4659" i="25" s="1"/>
  <c r="O4535" i="25"/>
  <c r="P4535" i="25" s="1"/>
  <c r="O4499" i="25"/>
  <c r="P4499" i="25" s="1"/>
  <c r="O4251" i="25"/>
  <c r="P4251" i="25" s="1"/>
  <c r="O4230" i="25"/>
  <c r="P4230" i="25" s="1"/>
  <c r="O4007" i="25"/>
  <c r="Q4007" i="25" s="1"/>
  <c r="O3963" i="25"/>
  <c r="P3963" i="25" s="1"/>
  <c r="O3915" i="25"/>
  <c r="P3915" i="25" s="1"/>
  <c r="O3846" i="25"/>
  <c r="P3846" i="25" s="1"/>
  <c r="O3737" i="25"/>
  <c r="P3737" i="25" s="1"/>
  <c r="O3676" i="25"/>
  <c r="Q3676" i="25" s="1"/>
  <c r="O3652" i="25"/>
  <c r="P3652" i="25" s="1"/>
  <c r="O3544" i="25"/>
  <c r="P3544" i="25" s="1"/>
  <c r="O3522" i="25"/>
  <c r="P3522" i="25" s="1"/>
  <c r="S4794" i="25"/>
  <c r="S4751" i="25"/>
  <c r="S3715" i="25"/>
  <c r="O3703" i="25"/>
  <c r="N3703" i="25"/>
  <c r="O3691" i="25"/>
  <c r="N3691" i="25"/>
  <c r="O3667" i="25"/>
  <c r="N3667" i="25"/>
  <c r="N3643" i="25"/>
  <c r="O3643" i="25"/>
  <c r="O3631" i="25"/>
  <c r="N3631" i="25"/>
  <c r="S3583" i="25"/>
  <c r="O3559" i="25"/>
  <c r="N3559" i="25"/>
  <c r="N3535" i="25"/>
  <c r="O3535" i="25"/>
  <c r="S4449" i="25"/>
  <c r="S4238" i="25"/>
  <c r="N4183" i="25"/>
  <c r="N4039" i="25"/>
  <c r="O4963" i="25"/>
  <c r="P4963" i="25" s="1"/>
  <c r="O4591" i="25"/>
  <c r="P4591" i="25" s="1"/>
  <c r="S4606" i="25"/>
  <c r="S4938" i="25"/>
  <c r="O4926" i="25"/>
  <c r="N4926" i="25"/>
  <c r="N4267" i="25"/>
  <c r="O4363" i="25"/>
  <c r="P4363" i="25" s="1"/>
  <c r="O3811" i="25"/>
  <c r="P3811" i="25" s="1"/>
  <c r="S3970" i="25"/>
  <c r="S3591" i="25"/>
  <c r="S4572" i="25"/>
  <c r="S4428" i="25"/>
  <c r="S4200" i="25"/>
  <c r="S3768" i="25"/>
  <c r="S3552" i="25"/>
  <c r="S4946" i="25"/>
  <c r="N4831" i="25"/>
  <c r="N4675" i="25"/>
  <c r="N4555" i="25"/>
  <c r="S4497" i="25"/>
  <c r="N4459" i="25"/>
  <c r="S4266" i="25"/>
  <c r="S4192" i="25"/>
  <c r="S3960" i="25"/>
  <c r="S3918" i="25"/>
  <c r="S3517" i="25"/>
  <c r="O3727" i="25"/>
  <c r="P3727" i="25" s="1"/>
  <c r="S4903" i="25"/>
  <c r="O4891" i="25"/>
  <c r="N4891" i="25"/>
  <c r="O4783" i="25"/>
  <c r="N4783" i="25"/>
  <c r="O4747" i="25"/>
  <c r="N4747" i="25"/>
  <c r="S4735" i="25"/>
  <c r="O4639" i="25"/>
  <c r="N4639" i="25"/>
  <c r="S4627" i="25"/>
  <c r="S4591" i="25"/>
  <c r="S4519" i="25"/>
  <c r="O4507" i="25"/>
  <c r="N4507" i="25"/>
  <c r="S4483" i="25"/>
  <c r="S4375" i="25"/>
  <c r="S4363" i="25"/>
  <c r="O4315" i="25"/>
  <c r="N4315" i="25"/>
  <c r="O4171" i="25"/>
  <c r="N4171" i="25"/>
  <c r="N4111" i="25"/>
  <c r="O4111" i="25"/>
  <c r="O4063" i="25"/>
  <c r="N4063" i="25"/>
  <c r="O4027" i="25"/>
  <c r="N4027" i="25"/>
  <c r="O3919" i="25"/>
  <c r="N3919" i="25"/>
  <c r="O3883" i="25"/>
  <c r="N3883" i="25"/>
  <c r="S3823" i="25"/>
  <c r="S3679" i="25"/>
  <c r="N3571" i="25"/>
  <c r="O3571" i="25"/>
  <c r="O3523" i="25"/>
  <c r="N3523" i="25"/>
  <c r="S4744" i="25"/>
  <c r="N3931" i="25"/>
  <c r="O4987" i="25"/>
  <c r="Q4987" i="25" s="1"/>
  <c r="O4939" i="25"/>
  <c r="P4939" i="25" s="1"/>
  <c r="O4735" i="25"/>
  <c r="Q4735" i="25" s="1"/>
  <c r="O3715" i="25"/>
  <c r="P3715" i="25" s="1"/>
  <c r="O3583" i="25"/>
  <c r="P3583" i="25" s="1"/>
  <c r="O4986" i="25"/>
  <c r="N4986" i="25"/>
  <c r="S4774" i="25"/>
  <c r="S4618" i="25"/>
  <c r="S4461" i="25"/>
  <c r="S4404" i="25"/>
  <c r="S4232" i="25"/>
  <c r="N4051" i="25"/>
  <c r="S4008" i="25"/>
  <c r="O4951" i="25"/>
  <c r="P4951" i="25" s="1"/>
  <c r="O4979" i="25"/>
  <c r="N4979" i="25"/>
  <c r="N4967" i="25"/>
  <c r="O4967" i="25"/>
  <c r="S4955" i="25"/>
  <c r="S4919" i="25"/>
  <c r="O4907" i="25"/>
  <c r="N4907" i="25"/>
  <c r="O4847" i="25"/>
  <c r="N4847" i="25"/>
  <c r="O4835" i="25"/>
  <c r="N4835" i="25"/>
  <c r="O4799" i="25"/>
  <c r="N4799" i="25"/>
  <c r="O4763" i="25"/>
  <c r="N4763" i="25"/>
  <c r="O4691" i="25"/>
  <c r="N4691" i="25"/>
  <c r="O4655" i="25"/>
  <c r="N4655" i="25"/>
  <c r="S4607" i="25"/>
  <c r="S4595" i="25"/>
  <c r="S4559" i="25"/>
  <c r="O4547" i="25"/>
  <c r="N4547" i="25"/>
  <c r="S4535" i="25"/>
  <c r="S4487" i="25"/>
  <c r="N4415" i="25"/>
  <c r="O4415" i="25"/>
  <c r="O4403" i="25"/>
  <c r="N4403" i="25"/>
  <c r="N4331" i="25"/>
  <c r="O4331" i="25"/>
  <c r="O4271" i="25"/>
  <c r="N4271" i="25"/>
  <c r="N4199" i="25"/>
  <c r="O4199" i="25"/>
  <c r="N4187" i="25"/>
  <c r="O4187" i="25"/>
  <c r="N4163" i="25"/>
  <c r="O4163" i="25"/>
  <c r="O4079" i="25"/>
  <c r="N4079" i="25"/>
  <c r="N4055" i="25"/>
  <c r="O4055" i="25"/>
  <c r="O3971" i="25"/>
  <c r="N3971" i="25"/>
  <c r="S3851" i="25"/>
  <c r="O3815" i="25"/>
  <c r="N3815" i="25"/>
  <c r="O3767" i="25"/>
  <c r="N3767" i="25"/>
  <c r="O3731" i="25"/>
  <c r="N3731" i="25"/>
  <c r="O3707" i="25"/>
  <c r="N3707" i="25"/>
  <c r="O3659" i="25"/>
  <c r="N3659" i="25"/>
  <c r="O3647" i="25"/>
  <c r="N3647" i="25"/>
  <c r="O3623" i="25"/>
  <c r="N3623" i="25"/>
  <c r="O3611" i="25"/>
  <c r="N3611" i="25"/>
  <c r="O3587" i="25"/>
  <c r="N3587" i="25"/>
  <c r="O3551" i="25"/>
  <c r="N3551" i="25"/>
  <c r="O3539" i="25"/>
  <c r="N3539" i="25"/>
  <c r="O3515" i="25"/>
  <c r="N3515" i="25"/>
  <c r="O3503" i="25"/>
  <c r="N3503" i="25"/>
  <c r="N4962" i="25"/>
  <c r="N4927" i="25"/>
  <c r="N4771" i="25"/>
  <c r="N4615" i="25"/>
  <c r="S4575" i="25"/>
  <c r="N4554" i="25"/>
  <c r="N4495" i="25"/>
  <c r="N4458" i="25"/>
  <c r="N4439" i="25"/>
  <c r="N4399" i="25"/>
  <c r="S4130" i="25"/>
  <c r="N3959" i="25"/>
  <c r="N3935" i="25"/>
  <c r="N3895" i="25"/>
  <c r="S3579" i="25"/>
  <c r="O4903" i="25"/>
  <c r="Q4903" i="25" s="1"/>
  <c r="O4722" i="25"/>
  <c r="P4722" i="25" s="1"/>
  <c r="O4595" i="25"/>
  <c r="Q4595" i="25" s="1"/>
  <c r="O4471" i="25"/>
  <c r="P4471" i="25" s="1"/>
  <c r="O4003" i="25"/>
  <c r="P4003" i="25" s="1"/>
  <c r="O3911" i="25"/>
  <c r="P3911" i="25" s="1"/>
  <c r="S4780" i="25"/>
  <c r="S4499" i="25"/>
  <c r="S4255" i="25"/>
  <c r="S3967" i="25"/>
  <c r="O4966" i="25"/>
  <c r="N4966" i="25"/>
  <c r="O4822" i="25"/>
  <c r="N4822" i="25"/>
  <c r="O4678" i="25"/>
  <c r="N4678" i="25"/>
  <c r="O4534" i="25"/>
  <c r="N4534" i="25"/>
  <c r="O4390" i="25"/>
  <c r="N4390" i="25"/>
  <c r="S4018" i="25"/>
  <c r="S4006" i="25"/>
  <c r="S3898" i="25"/>
  <c r="S3610" i="25"/>
  <c r="O3574" i="25"/>
  <c r="N3574" i="25"/>
  <c r="N4582" i="25"/>
  <c r="S4488" i="25"/>
  <c r="S4332" i="25"/>
  <c r="S4317" i="25"/>
  <c r="S4237" i="25"/>
  <c r="N4102" i="25"/>
  <c r="N3958" i="25"/>
  <c r="N3742" i="25"/>
  <c r="S3685" i="25"/>
  <c r="N3502" i="25"/>
  <c r="O4258" i="25"/>
  <c r="P4258" i="25" s="1"/>
  <c r="O4150" i="25"/>
  <c r="P4150" i="25" s="1"/>
  <c r="O4042" i="25"/>
  <c r="P4042" i="25" s="1"/>
  <c r="O4018" i="25"/>
  <c r="P4018" i="25" s="1"/>
  <c r="O3754" i="25"/>
  <c r="P3754" i="25" s="1"/>
  <c r="S4186" i="25"/>
  <c r="O4953" i="25"/>
  <c r="N4953" i="25"/>
  <c r="O4809" i="25"/>
  <c r="N4809" i="25"/>
  <c r="N4677" i="25"/>
  <c r="O4677" i="25"/>
  <c r="O4665" i="25"/>
  <c r="N4665" i="25"/>
  <c r="S4533" i="25"/>
  <c r="O4521" i="25"/>
  <c r="N4521" i="25"/>
  <c r="O4377" i="25"/>
  <c r="N4377" i="25"/>
  <c r="N4257" i="25"/>
  <c r="O4257" i="25"/>
  <c r="S3957" i="25"/>
  <c r="O3909" i="25"/>
  <c r="N3909" i="25"/>
  <c r="N3885" i="25"/>
  <c r="O3885" i="25"/>
  <c r="N3849" i="25"/>
  <c r="O3849" i="25"/>
  <c r="O3801" i="25"/>
  <c r="N3801" i="25"/>
  <c r="S3753" i="25"/>
  <c r="N3741" i="25"/>
  <c r="O3741" i="25"/>
  <c r="O3705" i="25"/>
  <c r="N3705" i="25"/>
  <c r="O3693" i="25"/>
  <c r="N3693" i="25"/>
  <c r="O3645" i="25"/>
  <c r="N3645" i="25"/>
  <c r="S3561" i="25"/>
  <c r="N4101" i="25"/>
  <c r="S3936" i="25"/>
  <c r="N3850" i="25"/>
  <c r="S3684" i="25"/>
  <c r="O4965" i="25"/>
  <c r="P4965" i="25" s="1"/>
  <c r="O4821" i="25"/>
  <c r="P4821" i="25" s="1"/>
  <c r="O4546" i="25"/>
  <c r="P4546" i="25" s="1"/>
  <c r="O4402" i="25"/>
  <c r="P4402" i="25" s="1"/>
  <c r="O4186" i="25"/>
  <c r="P4186" i="25" s="1"/>
  <c r="O4017" i="25"/>
  <c r="P4017" i="25" s="1"/>
  <c r="O3957" i="25"/>
  <c r="P3957" i="25" s="1"/>
  <c r="O3753" i="25"/>
  <c r="P3753" i="25" s="1"/>
  <c r="S4402" i="25"/>
  <c r="S4281" i="25"/>
  <c r="S4248" i="25"/>
  <c r="S3790" i="25"/>
  <c r="S3937" i="25"/>
  <c r="S3901" i="25"/>
  <c r="N3649" i="25"/>
  <c r="O3649" i="25"/>
  <c r="S3613" i="25"/>
  <c r="N4992" i="25"/>
  <c r="N4861" i="25"/>
  <c r="N4848" i="25"/>
  <c r="N4717" i="25"/>
  <c r="N4704" i="25"/>
  <c r="N4573" i="25"/>
  <c r="N4560" i="25"/>
  <c r="N4429" i="25"/>
  <c r="N4416" i="25"/>
  <c r="N4285" i="25"/>
  <c r="N4272" i="25"/>
  <c r="N4128" i="25"/>
  <c r="N3972" i="25"/>
  <c r="N3816" i="25"/>
  <c r="N3708" i="25"/>
  <c r="N3660" i="25"/>
  <c r="N3504" i="25"/>
  <c r="O4428" i="25"/>
  <c r="Q4428" i="25" s="1"/>
  <c r="O3613" i="25"/>
  <c r="P3613" i="25" s="1"/>
  <c r="S4068" i="25"/>
  <c r="N3612" i="25"/>
  <c r="O3901" i="25"/>
  <c r="Q3901" i="25" s="1"/>
  <c r="S3956" i="25"/>
  <c r="S3908" i="25"/>
  <c r="N4904" i="25"/>
  <c r="N4760" i="25"/>
  <c r="N4616" i="25"/>
  <c r="N4472" i="25"/>
  <c r="N4328" i="25"/>
  <c r="N3548" i="25"/>
  <c r="K288" i="3"/>
  <c r="K289" i="3"/>
  <c r="K13" i="3"/>
  <c r="K14" i="3"/>
  <c r="K117" i="3"/>
  <c r="K118" i="3"/>
  <c r="K119" i="3"/>
  <c r="K120" i="3"/>
  <c r="K121" i="3"/>
  <c r="K122" i="3"/>
  <c r="K123" i="3"/>
  <c r="K124" i="3"/>
  <c r="K125" i="3"/>
  <c r="K126" i="3"/>
  <c r="K127" i="3"/>
  <c r="K128" i="3"/>
  <c r="K129" i="3"/>
  <c r="K130" i="3"/>
  <c r="K131" i="3"/>
  <c r="K132" i="3"/>
  <c r="K133" i="3"/>
  <c r="K134" i="3"/>
  <c r="K135" i="3"/>
  <c r="K136" i="3"/>
  <c r="K137" i="3"/>
  <c r="K138" i="3"/>
  <c r="K139" i="3"/>
  <c r="K140" i="3"/>
  <c r="K141" i="3"/>
  <c r="K142" i="3"/>
  <c r="K143" i="3"/>
  <c r="K144" i="3"/>
  <c r="K145" i="3"/>
  <c r="K146" i="3"/>
  <c r="K147" i="3"/>
  <c r="K148" i="3"/>
  <c r="K149" i="3"/>
  <c r="K150" i="3"/>
  <c r="K151" i="3"/>
  <c r="K152" i="3"/>
  <c r="K153" i="3"/>
  <c r="K154" i="3"/>
  <c r="K155" i="3"/>
  <c r="K156" i="3"/>
  <c r="K157" i="3"/>
  <c r="K158" i="3"/>
  <c r="K159" i="3"/>
  <c r="K160" i="3"/>
  <c r="K161" i="3"/>
  <c r="K162" i="3"/>
  <c r="K163" i="3"/>
  <c r="K164" i="3"/>
  <c r="K165" i="3"/>
  <c r="K166" i="3"/>
  <c r="K167" i="3"/>
  <c r="K168" i="3"/>
  <c r="K169" i="3"/>
  <c r="K170" i="3"/>
  <c r="K171" i="3"/>
  <c r="K172" i="3"/>
  <c r="K173" i="3"/>
  <c r="K174" i="3"/>
  <c r="K175" i="3"/>
  <c r="K176" i="3"/>
  <c r="K177" i="3"/>
  <c r="K178" i="3"/>
  <c r="K179" i="3"/>
  <c r="K180" i="3"/>
  <c r="K181" i="3"/>
  <c r="K182" i="3"/>
  <c r="K183" i="3"/>
  <c r="K184" i="3"/>
  <c r="K185" i="3"/>
  <c r="K186" i="3"/>
  <c r="K187" i="3"/>
  <c r="K188" i="3"/>
  <c r="K189" i="3"/>
  <c r="K190" i="3"/>
  <c r="K191" i="3"/>
  <c r="K192" i="3"/>
  <c r="K193" i="3"/>
  <c r="K194" i="3"/>
  <c r="K195" i="3"/>
  <c r="K196" i="3"/>
  <c r="K197" i="3"/>
  <c r="K198" i="3"/>
  <c r="K199" i="3"/>
  <c r="K200" i="3"/>
  <c r="K201" i="3"/>
  <c r="K202" i="3"/>
  <c r="K203" i="3"/>
  <c r="K204" i="3"/>
  <c r="K205" i="3"/>
  <c r="K206" i="3"/>
  <c r="K207" i="3"/>
  <c r="K208" i="3"/>
  <c r="K209" i="3"/>
  <c r="K210" i="3"/>
  <c r="K211" i="3"/>
  <c r="K212" i="3"/>
  <c r="K213" i="3"/>
  <c r="K214" i="3"/>
  <c r="K215" i="3"/>
  <c r="K216" i="3"/>
  <c r="K217" i="3"/>
  <c r="K218" i="3"/>
  <c r="K219" i="3"/>
  <c r="K220" i="3"/>
  <c r="K221" i="3"/>
  <c r="K222" i="3"/>
  <c r="K223" i="3"/>
  <c r="K224" i="3"/>
  <c r="K225" i="3"/>
  <c r="K226" i="3"/>
  <c r="K227" i="3"/>
  <c r="K228" i="3"/>
  <c r="K229" i="3"/>
  <c r="K230" i="3"/>
  <c r="K231" i="3"/>
  <c r="K232" i="3"/>
  <c r="K233" i="3"/>
  <c r="K234" i="3"/>
  <c r="K235" i="3"/>
  <c r="K236" i="3"/>
  <c r="K237" i="3"/>
  <c r="K238" i="3"/>
  <c r="K239" i="3"/>
  <c r="K10" i="3"/>
  <c r="K11" i="3"/>
  <c r="K257" i="3"/>
  <c r="K258" i="3"/>
  <c r="K259" i="3"/>
  <c r="K260" i="3"/>
  <c r="K261" i="3"/>
  <c r="K262" i="3"/>
  <c r="K263" i="3"/>
  <c r="K264" i="3"/>
  <c r="K265" i="3"/>
  <c r="K266" i="3"/>
  <c r="K267" i="3"/>
  <c r="K268" i="3"/>
  <c r="K269" i="3"/>
  <c r="K270" i="3"/>
  <c r="K271" i="3"/>
  <c r="K272" i="3"/>
  <c r="K273" i="3"/>
  <c r="K274" i="3"/>
  <c r="K275" i="3"/>
  <c r="K276" i="3"/>
  <c r="K277" i="3"/>
  <c r="K278" i="3"/>
  <c r="K279" i="3"/>
  <c r="K280" i="3"/>
  <c r="K281" i="3"/>
  <c r="K282" i="3"/>
  <c r="K283" i="3"/>
  <c r="K284" i="3"/>
  <c r="K285" i="3"/>
  <c r="K286" i="3"/>
  <c r="K287" i="3"/>
  <c r="K46" i="3"/>
  <c r="K47" i="3"/>
  <c r="K48" i="3"/>
  <c r="K49" i="3"/>
  <c r="K50" i="3"/>
  <c r="K51" i="3"/>
  <c r="K52" i="3"/>
  <c r="K53" i="3"/>
  <c r="K54" i="3"/>
  <c r="K55" i="3"/>
  <c r="K56" i="3"/>
  <c r="K57" i="3"/>
  <c r="K58" i="3"/>
  <c r="K59" i="3"/>
  <c r="K60" i="3"/>
  <c r="K61" i="3"/>
  <c r="K62" i="3"/>
  <c r="K63" i="3"/>
  <c r="K64" i="3"/>
  <c r="K65" i="3"/>
  <c r="K66" i="3"/>
  <c r="K67" i="3"/>
  <c r="K68" i="3"/>
  <c r="K69" i="3"/>
  <c r="K70" i="3"/>
  <c r="K71" i="3"/>
  <c r="K72" i="3"/>
  <c r="K73" i="3"/>
  <c r="K74" i="3"/>
  <c r="K75" i="3"/>
  <c r="K76" i="3"/>
  <c r="K77" i="3"/>
  <c r="K78" i="3"/>
  <c r="K79" i="3"/>
  <c r="K80" i="3"/>
  <c r="K81" i="3"/>
  <c r="K82" i="3"/>
  <c r="K83" i="3"/>
  <c r="K84" i="3"/>
  <c r="K85" i="3"/>
  <c r="K86" i="3"/>
  <c r="K87" i="3"/>
  <c r="K88" i="3"/>
  <c r="K89" i="3"/>
  <c r="K90" i="3"/>
  <c r="K91" i="3"/>
  <c r="K92" i="3"/>
  <c r="K93" i="3"/>
  <c r="K94" i="3"/>
  <c r="K95" i="3"/>
  <c r="K96" i="3"/>
  <c r="K97" i="3"/>
  <c r="K98" i="3"/>
  <c r="K99" i="3"/>
  <c r="K100" i="3"/>
  <c r="K101" i="3"/>
  <c r="K102" i="3"/>
  <c r="K103" i="3"/>
  <c r="K104" i="3"/>
  <c r="K105" i="3"/>
  <c r="K106" i="3"/>
  <c r="K3" i="3"/>
  <c r="K4" i="3"/>
  <c r="K5" i="3"/>
  <c r="K6" i="3"/>
  <c r="K7" i="3"/>
  <c r="K8" i="3"/>
  <c r="K9" i="3"/>
  <c r="K15" i="3"/>
  <c r="K16" i="3"/>
  <c r="K17" i="3"/>
  <c r="K18" i="3"/>
  <c r="K19" i="3"/>
  <c r="K20" i="3"/>
  <c r="K21" i="3"/>
  <c r="K22" i="3"/>
  <c r="K23" i="3"/>
  <c r="K107" i="3"/>
  <c r="K108" i="3"/>
  <c r="K109" i="3"/>
  <c r="K110" i="3"/>
  <c r="K111" i="3"/>
  <c r="K112" i="3"/>
  <c r="K113" i="3"/>
  <c r="K114" i="3"/>
  <c r="K115" i="3"/>
  <c r="K116" i="3"/>
  <c r="K240" i="3"/>
  <c r="K241" i="3"/>
  <c r="K242" i="3"/>
  <c r="K243" i="3"/>
  <c r="K244" i="3"/>
  <c r="K245" i="3"/>
  <c r="K246" i="3"/>
  <c r="K247" i="3"/>
  <c r="K248" i="3"/>
  <c r="K249" i="3"/>
  <c r="K250" i="3"/>
  <c r="K251" i="3"/>
  <c r="K252" i="3"/>
  <c r="K253" i="3"/>
  <c r="K254" i="3"/>
  <c r="K255" i="3"/>
  <c r="K256" i="3"/>
  <c r="K290" i="3"/>
  <c r="K24" i="3"/>
  <c r="K25" i="3"/>
  <c r="K26" i="3"/>
  <c r="K27" i="3"/>
  <c r="K28" i="3"/>
  <c r="K29" i="3"/>
  <c r="K30" i="3"/>
  <c r="K31" i="3"/>
  <c r="K32" i="3"/>
  <c r="K33" i="3"/>
  <c r="K34" i="3"/>
  <c r="K35" i="3"/>
  <c r="K36" i="3"/>
  <c r="K37" i="3"/>
  <c r="K38" i="3"/>
  <c r="K39" i="3"/>
  <c r="K40" i="3"/>
  <c r="K41" i="3"/>
  <c r="K42" i="3"/>
  <c r="K43" i="3"/>
  <c r="K44" i="3"/>
  <c r="K45" i="3"/>
  <c r="K291" i="3"/>
  <c r="K292" i="3"/>
  <c r="K293" i="3"/>
  <c r="K294" i="3"/>
  <c r="K295" i="3"/>
  <c r="K296" i="3"/>
  <c r="K297" i="3"/>
  <c r="K298" i="3"/>
  <c r="K299" i="3"/>
  <c r="K300" i="3"/>
  <c r="K301" i="3"/>
  <c r="K302" i="3"/>
  <c r="K303" i="3"/>
  <c r="K304" i="3"/>
  <c r="K305" i="3"/>
  <c r="K306" i="3"/>
  <c r="K307" i="3"/>
  <c r="K308" i="3"/>
  <c r="K309" i="3"/>
  <c r="K310" i="3"/>
  <c r="K311" i="3"/>
  <c r="K312" i="3"/>
  <c r="K313" i="3"/>
  <c r="K314" i="3"/>
  <c r="K315" i="3"/>
  <c r="K316" i="3"/>
  <c r="K317" i="3"/>
  <c r="K318" i="3"/>
  <c r="K319" i="3"/>
  <c r="K320" i="3"/>
  <c r="K321" i="3"/>
  <c r="K322" i="3"/>
  <c r="K323" i="3"/>
  <c r="K324" i="3"/>
  <c r="K325" i="3"/>
  <c r="K326" i="3"/>
  <c r="K327" i="3"/>
  <c r="K328" i="3"/>
  <c r="K329" i="3"/>
  <c r="K330" i="3"/>
  <c r="K331" i="3"/>
  <c r="K332" i="3"/>
  <c r="K333" i="3"/>
  <c r="K334" i="3"/>
  <c r="K335" i="3"/>
  <c r="K336" i="3"/>
  <c r="K337" i="3"/>
  <c r="K338" i="3"/>
  <c r="K339" i="3"/>
  <c r="K340" i="3"/>
  <c r="K341" i="3"/>
  <c r="K342" i="3"/>
  <c r="K343" i="3"/>
  <c r="K344" i="3"/>
  <c r="K345" i="3"/>
  <c r="K346" i="3"/>
  <c r="K347" i="3"/>
  <c r="K348" i="3"/>
  <c r="K349" i="3"/>
  <c r="K350" i="3"/>
  <c r="K351" i="3"/>
  <c r="K352" i="3"/>
  <c r="K353" i="3"/>
  <c r="K354" i="3"/>
  <c r="K355" i="3"/>
  <c r="K356" i="3"/>
  <c r="K357" i="3"/>
  <c r="K358" i="3"/>
  <c r="K359" i="3"/>
  <c r="K360" i="3"/>
  <c r="K361" i="3"/>
  <c r="K362" i="3"/>
  <c r="K363" i="3"/>
  <c r="K364" i="3"/>
  <c r="K365" i="3"/>
  <c r="K366" i="3"/>
  <c r="K367" i="3"/>
  <c r="K368" i="3"/>
  <c r="K369" i="3"/>
  <c r="K370" i="3"/>
  <c r="K371" i="3"/>
  <c r="K372" i="3"/>
  <c r="K373" i="3"/>
  <c r="K374" i="3"/>
  <c r="K375" i="3"/>
  <c r="K376" i="3"/>
  <c r="K377" i="3"/>
  <c r="K378" i="3"/>
  <c r="K379" i="3"/>
  <c r="K380" i="3"/>
  <c r="K381" i="3"/>
  <c r="K382" i="3"/>
  <c r="K383" i="3"/>
  <c r="K384" i="3"/>
  <c r="K385" i="3"/>
  <c r="K386" i="3"/>
  <c r="K387" i="3"/>
  <c r="K388" i="3"/>
  <c r="K389" i="3"/>
  <c r="K390" i="3"/>
  <c r="K391" i="3"/>
  <c r="K392" i="3"/>
  <c r="K393" i="3"/>
  <c r="K394" i="3"/>
  <c r="K395" i="3"/>
  <c r="K396" i="3"/>
  <c r="K397" i="3"/>
  <c r="K398" i="3"/>
  <c r="K399" i="3"/>
  <c r="K400" i="3"/>
  <c r="K401" i="3"/>
  <c r="K402" i="3"/>
  <c r="K403" i="3"/>
  <c r="K404" i="3"/>
  <c r="K405" i="3"/>
  <c r="K406" i="3"/>
  <c r="K407" i="3"/>
  <c r="K408" i="3"/>
  <c r="K409" i="3"/>
  <c r="K410" i="3"/>
  <c r="K411" i="3"/>
  <c r="K412" i="3"/>
  <c r="K413" i="3"/>
  <c r="K414" i="3"/>
  <c r="K415" i="3"/>
  <c r="K416" i="3"/>
  <c r="K417" i="3"/>
  <c r="K418" i="3"/>
  <c r="K419" i="3"/>
  <c r="K420" i="3"/>
  <c r="K421" i="3"/>
  <c r="K422" i="3"/>
  <c r="K423" i="3"/>
  <c r="K424" i="3"/>
  <c r="K425" i="3"/>
  <c r="K426" i="3"/>
  <c r="K427" i="3"/>
  <c r="K428" i="3"/>
  <c r="K429" i="3"/>
  <c r="K430" i="3"/>
  <c r="K431" i="3"/>
  <c r="K432" i="3"/>
  <c r="K433" i="3"/>
  <c r="K434" i="3"/>
  <c r="K435" i="3"/>
  <c r="K436" i="3"/>
  <c r="K437" i="3"/>
  <c r="K438" i="3"/>
  <c r="K439" i="3"/>
  <c r="K440" i="3"/>
  <c r="K441" i="3"/>
  <c r="K442" i="3"/>
  <c r="K443" i="3"/>
  <c r="K444" i="3"/>
  <c r="K445" i="3"/>
  <c r="K446" i="3"/>
  <c r="K447" i="3"/>
  <c r="K448" i="3"/>
  <c r="K449" i="3"/>
  <c r="K450" i="3"/>
  <c r="K451" i="3"/>
  <c r="K452" i="3"/>
  <c r="K453" i="3"/>
  <c r="K454" i="3"/>
  <c r="K455" i="3"/>
  <c r="K456" i="3"/>
  <c r="K457" i="3"/>
  <c r="K458" i="3"/>
  <c r="K459" i="3"/>
  <c r="K460" i="3"/>
  <c r="K461" i="3"/>
  <c r="K462" i="3"/>
  <c r="K463" i="3"/>
  <c r="K464" i="3"/>
  <c r="K465" i="3"/>
  <c r="K466" i="3"/>
  <c r="K467" i="3"/>
  <c r="K468" i="3"/>
  <c r="K469" i="3"/>
  <c r="K470" i="3"/>
  <c r="K471" i="3"/>
  <c r="K472" i="3"/>
  <c r="K473" i="3"/>
  <c r="K474" i="3"/>
  <c r="K475" i="3"/>
  <c r="K476" i="3"/>
  <c r="K477" i="3"/>
  <c r="K478" i="3"/>
  <c r="K479" i="3"/>
  <c r="K480" i="3"/>
  <c r="K481" i="3"/>
  <c r="K482" i="3"/>
  <c r="K483" i="3"/>
  <c r="K484" i="3"/>
  <c r="K485" i="3"/>
  <c r="K486" i="3"/>
  <c r="K487" i="3"/>
  <c r="K488" i="3"/>
  <c r="K489" i="3"/>
  <c r="K490" i="3"/>
  <c r="K491" i="3"/>
  <c r="K492" i="3"/>
  <c r="K493" i="3"/>
  <c r="K494" i="3"/>
  <c r="K495" i="3"/>
  <c r="K496" i="3"/>
  <c r="K497" i="3"/>
  <c r="K498" i="3"/>
  <c r="K499" i="3"/>
  <c r="K500" i="3"/>
  <c r="K501" i="3"/>
  <c r="K502" i="3"/>
  <c r="K503" i="3"/>
  <c r="K504" i="3"/>
  <c r="K505" i="3"/>
  <c r="K506" i="3"/>
  <c r="K507" i="3"/>
  <c r="K508" i="3"/>
  <c r="K509" i="3"/>
  <c r="K510" i="3"/>
  <c r="K511" i="3"/>
  <c r="K512" i="3"/>
  <c r="K513" i="3"/>
  <c r="K514" i="3"/>
  <c r="K515" i="3"/>
  <c r="K516" i="3"/>
  <c r="K517" i="3"/>
  <c r="K518" i="3"/>
  <c r="K519" i="3"/>
  <c r="K520" i="3"/>
  <c r="K521" i="3"/>
  <c r="K522" i="3"/>
  <c r="K523" i="3"/>
  <c r="K524" i="3"/>
  <c r="K525" i="3"/>
  <c r="K526" i="3"/>
  <c r="K527" i="3"/>
  <c r="K528" i="3"/>
  <c r="K529" i="3"/>
  <c r="K530" i="3"/>
  <c r="K531" i="3"/>
  <c r="K532" i="3"/>
  <c r="K533" i="3"/>
  <c r="K534" i="3"/>
  <c r="K535" i="3"/>
  <c r="K536" i="3"/>
  <c r="K537" i="3"/>
  <c r="K538" i="3"/>
  <c r="K539" i="3"/>
  <c r="K540" i="3"/>
  <c r="K541" i="3"/>
  <c r="K542" i="3"/>
  <c r="K543" i="3"/>
  <c r="K544" i="3"/>
  <c r="K545" i="3"/>
  <c r="K546" i="3"/>
  <c r="K547" i="3"/>
  <c r="K548" i="3"/>
  <c r="K549" i="3"/>
  <c r="K550" i="3"/>
  <c r="K551" i="3"/>
  <c r="K552" i="3"/>
  <c r="K553" i="3"/>
  <c r="K554" i="3"/>
  <c r="K555" i="3"/>
  <c r="K556" i="3"/>
  <c r="K557" i="3"/>
  <c r="K558" i="3"/>
  <c r="K559" i="3"/>
  <c r="K560" i="3"/>
  <c r="K561" i="3"/>
  <c r="K562" i="3"/>
  <c r="K563" i="3"/>
  <c r="K564" i="3"/>
  <c r="K565" i="3"/>
  <c r="K566" i="3"/>
  <c r="K567" i="3"/>
  <c r="K568" i="3"/>
  <c r="K569" i="3"/>
  <c r="K570" i="3"/>
  <c r="K571" i="3"/>
  <c r="K572" i="3"/>
  <c r="K573" i="3"/>
  <c r="K574" i="3"/>
  <c r="K575" i="3"/>
  <c r="K576" i="3"/>
  <c r="K577" i="3"/>
  <c r="K578" i="3"/>
  <c r="K579" i="3"/>
  <c r="K580" i="3"/>
  <c r="K581" i="3"/>
  <c r="K582" i="3"/>
  <c r="K583" i="3"/>
  <c r="K584" i="3"/>
  <c r="K585" i="3"/>
  <c r="K586" i="3"/>
  <c r="K587" i="3"/>
  <c r="K588" i="3"/>
  <c r="K589" i="3"/>
  <c r="K590" i="3"/>
  <c r="K591" i="3"/>
  <c r="K592" i="3"/>
  <c r="K593" i="3"/>
  <c r="K594" i="3"/>
  <c r="K595" i="3"/>
  <c r="K596" i="3"/>
  <c r="K597" i="3"/>
  <c r="K598" i="3"/>
  <c r="K599" i="3"/>
  <c r="K600" i="3"/>
  <c r="K601" i="3"/>
  <c r="K602" i="3"/>
  <c r="K603" i="3"/>
  <c r="K604" i="3"/>
  <c r="K605" i="3"/>
  <c r="K606" i="3"/>
  <c r="K607" i="3"/>
  <c r="K608" i="3"/>
  <c r="K609" i="3"/>
  <c r="K610" i="3"/>
  <c r="K611" i="3"/>
  <c r="K612" i="3"/>
  <c r="K613" i="3"/>
  <c r="K614" i="3"/>
  <c r="K615" i="3"/>
  <c r="K616" i="3"/>
  <c r="K617" i="3"/>
  <c r="K618" i="3"/>
  <c r="K619" i="3"/>
  <c r="K620" i="3"/>
  <c r="K621" i="3"/>
  <c r="K622" i="3"/>
  <c r="K623" i="3"/>
  <c r="K624" i="3"/>
  <c r="K625" i="3"/>
  <c r="K626" i="3"/>
  <c r="K627" i="3"/>
  <c r="K628" i="3"/>
  <c r="K629" i="3"/>
  <c r="K630" i="3"/>
  <c r="K631" i="3"/>
  <c r="K632" i="3"/>
  <c r="K633" i="3"/>
  <c r="K634" i="3"/>
  <c r="K635" i="3"/>
  <c r="K636" i="3"/>
  <c r="K637" i="3"/>
  <c r="K638" i="3"/>
  <c r="K639" i="3"/>
  <c r="K640" i="3"/>
  <c r="K641" i="3"/>
  <c r="K642" i="3"/>
  <c r="K643" i="3"/>
  <c r="K644" i="3"/>
  <c r="K645" i="3"/>
  <c r="K646" i="3"/>
  <c r="K647" i="3"/>
  <c r="K648" i="3"/>
  <c r="K649" i="3"/>
  <c r="K650" i="3"/>
  <c r="K651" i="3"/>
  <c r="K652" i="3"/>
  <c r="K653" i="3"/>
  <c r="K654" i="3"/>
  <c r="K655" i="3"/>
  <c r="K656" i="3"/>
  <c r="K657" i="3"/>
  <c r="K658" i="3"/>
  <c r="K659" i="3"/>
  <c r="K660" i="3"/>
  <c r="K661" i="3"/>
  <c r="K662" i="3"/>
  <c r="K663" i="3"/>
  <c r="K664" i="3"/>
  <c r="K665" i="3"/>
  <c r="K666" i="3"/>
  <c r="K667" i="3"/>
  <c r="K668" i="3"/>
  <c r="K669" i="3"/>
  <c r="K670" i="3"/>
  <c r="K671" i="3"/>
  <c r="K672" i="3"/>
  <c r="K673" i="3"/>
  <c r="K674" i="3"/>
  <c r="K675" i="3"/>
  <c r="K676" i="3"/>
  <c r="K677" i="3"/>
  <c r="K678" i="3"/>
  <c r="K679" i="3"/>
  <c r="K680" i="3"/>
  <c r="K681" i="3"/>
  <c r="K682" i="3"/>
  <c r="K683" i="3"/>
  <c r="K684" i="3"/>
  <c r="K685" i="3"/>
  <c r="K686" i="3"/>
  <c r="K687" i="3"/>
  <c r="K688" i="3"/>
  <c r="K689" i="3"/>
  <c r="K690" i="3"/>
  <c r="K691" i="3"/>
  <c r="K692" i="3"/>
  <c r="K693" i="3"/>
  <c r="K694" i="3"/>
  <c r="K695" i="3"/>
  <c r="K696" i="3"/>
  <c r="K697" i="3"/>
  <c r="K698" i="3"/>
  <c r="K699" i="3"/>
  <c r="K700" i="3"/>
  <c r="K701" i="3"/>
  <c r="K702" i="3"/>
  <c r="K703" i="3"/>
  <c r="K704" i="3"/>
  <c r="K705" i="3"/>
  <c r="K706" i="3"/>
  <c r="K707" i="3"/>
  <c r="K708" i="3"/>
  <c r="K709" i="3"/>
  <c r="K710" i="3"/>
  <c r="K711" i="3"/>
  <c r="K712" i="3"/>
  <c r="K713" i="3"/>
  <c r="K714" i="3"/>
  <c r="K715" i="3"/>
  <c r="K716" i="3"/>
  <c r="K717" i="3"/>
  <c r="K718" i="3"/>
  <c r="K719" i="3"/>
  <c r="K720" i="3"/>
  <c r="K721" i="3"/>
  <c r="K722" i="3"/>
  <c r="K723" i="3"/>
  <c r="K724" i="3"/>
  <c r="K725" i="3"/>
  <c r="K726" i="3"/>
  <c r="K727" i="3"/>
  <c r="K728" i="3"/>
  <c r="K729" i="3"/>
  <c r="K730" i="3"/>
  <c r="K731" i="3"/>
  <c r="K732" i="3"/>
  <c r="K733" i="3"/>
  <c r="K734" i="3"/>
  <c r="K735" i="3"/>
  <c r="K736" i="3"/>
  <c r="K737" i="3"/>
  <c r="K738" i="3"/>
  <c r="K739" i="3"/>
  <c r="K740" i="3"/>
  <c r="K741" i="3"/>
  <c r="K742" i="3"/>
  <c r="K743" i="3"/>
  <c r="K744" i="3"/>
  <c r="K745" i="3"/>
  <c r="K746" i="3"/>
  <c r="K747" i="3"/>
  <c r="K748" i="3"/>
  <c r="K749" i="3"/>
  <c r="K750" i="3"/>
  <c r="K751" i="3"/>
  <c r="K752" i="3"/>
  <c r="K753" i="3"/>
  <c r="K754" i="3"/>
  <c r="K755" i="3"/>
  <c r="K756" i="3"/>
  <c r="K757" i="3"/>
  <c r="K758" i="3"/>
  <c r="K759" i="3"/>
  <c r="K760" i="3"/>
  <c r="K761" i="3"/>
  <c r="K762" i="3"/>
  <c r="K763" i="3"/>
  <c r="K764" i="3"/>
  <c r="K765" i="3"/>
  <c r="K766" i="3"/>
  <c r="K767" i="3"/>
  <c r="K768" i="3"/>
  <c r="K769" i="3"/>
  <c r="K770" i="3"/>
  <c r="K771" i="3"/>
  <c r="K772" i="3"/>
  <c r="K773" i="3"/>
  <c r="K774" i="3"/>
  <c r="K775" i="3"/>
  <c r="K776" i="3"/>
  <c r="K777" i="3"/>
  <c r="K778" i="3"/>
  <c r="K779" i="3"/>
  <c r="K780" i="3"/>
  <c r="K781" i="3"/>
  <c r="K782" i="3"/>
  <c r="K783" i="3"/>
  <c r="K784" i="3"/>
  <c r="K785" i="3"/>
  <c r="K786" i="3"/>
  <c r="K787" i="3"/>
  <c r="K788" i="3"/>
  <c r="K789" i="3"/>
  <c r="K790" i="3"/>
  <c r="K791" i="3"/>
  <c r="K792" i="3"/>
  <c r="K793" i="3"/>
  <c r="K794" i="3"/>
  <c r="K795" i="3"/>
  <c r="K796" i="3"/>
  <c r="K797" i="3"/>
  <c r="K798" i="3"/>
  <c r="K799" i="3"/>
  <c r="K800" i="3"/>
  <c r="K801" i="3"/>
  <c r="K802" i="3"/>
  <c r="K803" i="3"/>
  <c r="K804" i="3"/>
  <c r="K805" i="3"/>
  <c r="K806" i="3"/>
  <c r="K807" i="3"/>
  <c r="K808" i="3"/>
  <c r="K809" i="3"/>
  <c r="K810" i="3"/>
  <c r="K811" i="3"/>
  <c r="K812" i="3"/>
  <c r="K813" i="3"/>
  <c r="K814" i="3"/>
  <c r="K815" i="3"/>
  <c r="K816" i="3"/>
  <c r="K817" i="3"/>
  <c r="K818" i="3"/>
  <c r="K819" i="3"/>
  <c r="K820" i="3"/>
  <c r="K821" i="3"/>
  <c r="K822" i="3"/>
  <c r="K823" i="3"/>
  <c r="K824" i="3"/>
  <c r="K825" i="3"/>
  <c r="K826" i="3"/>
  <c r="K827" i="3"/>
  <c r="K828" i="3"/>
  <c r="K829" i="3"/>
  <c r="K830" i="3"/>
  <c r="K831" i="3"/>
  <c r="K832" i="3"/>
  <c r="K833" i="3"/>
  <c r="K834" i="3"/>
  <c r="K835" i="3"/>
  <c r="K836" i="3"/>
  <c r="K837" i="3"/>
  <c r="K838" i="3"/>
  <c r="K839" i="3"/>
  <c r="K840" i="3"/>
  <c r="K841" i="3"/>
  <c r="K842" i="3"/>
  <c r="K843" i="3"/>
  <c r="K844" i="3"/>
  <c r="K845" i="3"/>
  <c r="K846" i="3"/>
  <c r="K847" i="3"/>
  <c r="K848" i="3"/>
  <c r="K849" i="3"/>
  <c r="K850" i="3"/>
  <c r="K851" i="3"/>
  <c r="K852" i="3"/>
  <c r="K853" i="3"/>
  <c r="K854" i="3"/>
  <c r="K855" i="3"/>
  <c r="K856" i="3"/>
  <c r="K857" i="3"/>
  <c r="K858" i="3"/>
  <c r="K859" i="3"/>
  <c r="K860" i="3"/>
  <c r="K861" i="3"/>
  <c r="K862" i="3"/>
  <c r="K863" i="3"/>
  <c r="K864" i="3"/>
  <c r="K865" i="3"/>
  <c r="K866" i="3"/>
  <c r="K867" i="3"/>
  <c r="K868" i="3"/>
  <c r="K869" i="3"/>
  <c r="K870" i="3"/>
  <c r="K871" i="3"/>
  <c r="K872" i="3"/>
  <c r="K873" i="3"/>
  <c r="K874" i="3"/>
  <c r="K875" i="3"/>
  <c r="K876" i="3"/>
  <c r="K877" i="3"/>
  <c r="K878" i="3"/>
  <c r="K879" i="3"/>
  <c r="K880" i="3"/>
  <c r="K881" i="3"/>
  <c r="K882" i="3"/>
  <c r="K883" i="3"/>
  <c r="K884" i="3"/>
  <c r="K885" i="3"/>
  <c r="K886" i="3"/>
  <c r="K887" i="3"/>
  <c r="K888" i="3"/>
  <c r="K889" i="3"/>
  <c r="K890" i="3"/>
  <c r="K891" i="3"/>
  <c r="K892" i="3"/>
  <c r="K893" i="3"/>
  <c r="K894" i="3"/>
  <c r="K895" i="3"/>
  <c r="K896" i="3"/>
  <c r="K897" i="3"/>
  <c r="K898" i="3"/>
  <c r="K899" i="3"/>
  <c r="K900" i="3"/>
  <c r="K901" i="3"/>
  <c r="K902" i="3"/>
  <c r="K903" i="3"/>
  <c r="K904" i="3"/>
  <c r="K905" i="3"/>
  <c r="K906" i="3"/>
  <c r="K907" i="3"/>
  <c r="K908" i="3"/>
  <c r="K909" i="3"/>
  <c r="K910" i="3"/>
  <c r="K911" i="3"/>
  <c r="K912" i="3"/>
  <c r="K913" i="3"/>
  <c r="K914" i="3"/>
  <c r="K915" i="3"/>
  <c r="K916" i="3"/>
  <c r="K917" i="3"/>
  <c r="K918" i="3"/>
  <c r="K919" i="3"/>
  <c r="K920" i="3"/>
  <c r="K921" i="3"/>
  <c r="K922" i="3"/>
  <c r="K923" i="3"/>
  <c r="K924" i="3"/>
  <c r="K925" i="3"/>
  <c r="K926" i="3"/>
  <c r="K927" i="3"/>
  <c r="K928" i="3"/>
  <c r="K929" i="3"/>
  <c r="K930" i="3"/>
  <c r="K931" i="3"/>
  <c r="K932" i="3"/>
  <c r="K933" i="3"/>
  <c r="K934" i="3"/>
  <c r="K935" i="3"/>
  <c r="K936" i="3"/>
  <c r="K937" i="3"/>
  <c r="K938" i="3"/>
  <c r="K939" i="3"/>
  <c r="K940" i="3"/>
  <c r="K941" i="3"/>
  <c r="K942" i="3"/>
  <c r="K943" i="3"/>
  <c r="K944" i="3"/>
  <c r="K945" i="3"/>
  <c r="K946" i="3"/>
  <c r="K947" i="3"/>
  <c r="K948" i="3"/>
  <c r="K949" i="3"/>
  <c r="K950" i="3"/>
  <c r="K951" i="3"/>
  <c r="K952" i="3"/>
  <c r="K953" i="3"/>
  <c r="K954" i="3"/>
  <c r="K955" i="3"/>
  <c r="K956" i="3"/>
  <c r="K957" i="3"/>
  <c r="K958" i="3"/>
  <c r="K959" i="3"/>
  <c r="K960" i="3"/>
  <c r="K961" i="3"/>
  <c r="K962" i="3"/>
  <c r="K963" i="3"/>
  <c r="K964" i="3"/>
  <c r="K965" i="3"/>
  <c r="K966" i="3"/>
  <c r="K967" i="3"/>
  <c r="K968" i="3"/>
  <c r="K969" i="3"/>
  <c r="K970" i="3"/>
  <c r="K971" i="3"/>
  <c r="K972" i="3"/>
  <c r="K973" i="3"/>
  <c r="K974" i="3"/>
  <c r="K975" i="3"/>
  <c r="K976" i="3"/>
  <c r="K977" i="3"/>
  <c r="K978" i="3"/>
  <c r="K979" i="3"/>
  <c r="K980" i="3"/>
  <c r="K981" i="3"/>
  <c r="K982" i="3"/>
  <c r="K983" i="3"/>
  <c r="K984" i="3"/>
  <c r="K985" i="3"/>
  <c r="K986" i="3"/>
  <c r="K987" i="3"/>
  <c r="K988" i="3"/>
  <c r="K989" i="3"/>
  <c r="K990" i="3"/>
  <c r="K991" i="3"/>
  <c r="K992" i="3"/>
  <c r="K993" i="3"/>
  <c r="K994" i="3"/>
  <c r="K995" i="3"/>
  <c r="K996" i="3"/>
  <c r="K997" i="3"/>
  <c r="K998" i="3"/>
  <c r="K999" i="3"/>
  <c r="K1000" i="3"/>
  <c r="K1001" i="3"/>
  <c r="K1002" i="3"/>
  <c r="K1003" i="3"/>
  <c r="K1004" i="3"/>
  <c r="K1005" i="3"/>
  <c r="K1006" i="3"/>
  <c r="K1007" i="3"/>
  <c r="K1008" i="3"/>
  <c r="K1009" i="3"/>
  <c r="K1010" i="3"/>
  <c r="K1011" i="3"/>
  <c r="K1012" i="3"/>
  <c r="K1013" i="3"/>
  <c r="K1014" i="3"/>
  <c r="K1015" i="3"/>
  <c r="K1016" i="3"/>
  <c r="K1017" i="3"/>
  <c r="K1018" i="3"/>
  <c r="K1019" i="3"/>
  <c r="K1020" i="3"/>
  <c r="K1021" i="3"/>
  <c r="K1022" i="3"/>
  <c r="K1023" i="3"/>
  <c r="K1024" i="3"/>
  <c r="K1025" i="3"/>
  <c r="K1026" i="3"/>
  <c r="K1027" i="3"/>
  <c r="K1028" i="3"/>
  <c r="K1029" i="3"/>
  <c r="K1030" i="3"/>
  <c r="K1031" i="3"/>
  <c r="K1032" i="3"/>
  <c r="K1033" i="3"/>
  <c r="K1034" i="3"/>
  <c r="K1035" i="3"/>
  <c r="K1036" i="3"/>
  <c r="K1037" i="3"/>
  <c r="K1038" i="3"/>
  <c r="K1039" i="3"/>
  <c r="K1040" i="3"/>
  <c r="K1041" i="3"/>
  <c r="K1042" i="3"/>
  <c r="K1043" i="3"/>
  <c r="K1044" i="3"/>
  <c r="K1045" i="3"/>
  <c r="K1046" i="3"/>
  <c r="K1047" i="3"/>
  <c r="K1048" i="3"/>
  <c r="K1049" i="3"/>
  <c r="K1050" i="3"/>
  <c r="K1051" i="3"/>
  <c r="K1052" i="3"/>
  <c r="K1053" i="3"/>
  <c r="K1054" i="3"/>
  <c r="K1055" i="3"/>
  <c r="K1056" i="3"/>
  <c r="K1057" i="3"/>
  <c r="K1058" i="3"/>
  <c r="K1059" i="3"/>
  <c r="K1060" i="3"/>
  <c r="K1061" i="3"/>
  <c r="K1062" i="3"/>
  <c r="K1063" i="3"/>
  <c r="K1064" i="3"/>
  <c r="K1065" i="3"/>
  <c r="K1066" i="3"/>
  <c r="K1067" i="3"/>
  <c r="K1068" i="3"/>
  <c r="K1069" i="3"/>
  <c r="K1070" i="3"/>
  <c r="K1071" i="3"/>
  <c r="K1072" i="3"/>
  <c r="K1073" i="3"/>
  <c r="K1074" i="3"/>
  <c r="K1075" i="3"/>
  <c r="K1076" i="3"/>
  <c r="K1077" i="3"/>
  <c r="K1078" i="3"/>
  <c r="K1079" i="3"/>
  <c r="K1080" i="3"/>
  <c r="K1081" i="3"/>
  <c r="K1082" i="3"/>
  <c r="K1083" i="3"/>
  <c r="K1084" i="3"/>
  <c r="K1085" i="3"/>
  <c r="K1086" i="3"/>
  <c r="K1087" i="3"/>
  <c r="K1088" i="3"/>
  <c r="K1089" i="3"/>
  <c r="K1090" i="3"/>
  <c r="K1091" i="3"/>
  <c r="K1092" i="3"/>
  <c r="K1093" i="3"/>
  <c r="K1094" i="3"/>
  <c r="K1095" i="3"/>
  <c r="K1096" i="3"/>
  <c r="K1097" i="3"/>
  <c r="K1098" i="3"/>
  <c r="K1099" i="3"/>
  <c r="K1100" i="3"/>
  <c r="K1101" i="3"/>
  <c r="K1102" i="3"/>
  <c r="K1103" i="3"/>
  <c r="K1104" i="3"/>
  <c r="K1105" i="3"/>
  <c r="K1106" i="3"/>
  <c r="K1107" i="3"/>
  <c r="K1108" i="3"/>
  <c r="K1109" i="3"/>
  <c r="K1110" i="3"/>
  <c r="K1111" i="3"/>
  <c r="K1112" i="3"/>
  <c r="K1113" i="3"/>
  <c r="K1114" i="3"/>
  <c r="K1115" i="3"/>
  <c r="K1116" i="3"/>
  <c r="K1117" i="3"/>
  <c r="K1118" i="3"/>
  <c r="K1119" i="3"/>
  <c r="K1120" i="3"/>
  <c r="K1121" i="3"/>
  <c r="K1122" i="3"/>
  <c r="K1123" i="3"/>
  <c r="K1124" i="3"/>
  <c r="K1125" i="3"/>
  <c r="K1126" i="3"/>
  <c r="K1127" i="3"/>
  <c r="K1128" i="3"/>
  <c r="K1129" i="3"/>
  <c r="K1130" i="3"/>
  <c r="K1131" i="3"/>
  <c r="K1132" i="3"/>
  <c r="K1133" i="3"/>
  <c r="K1134" i="3"/>
  <c r="K1135" i="3"/>
  <c r="K1136" i="3"/>
  <c r="K1137" i="3"/>
  <c r="K1138" i="3"/>
  <c r="K1139" i="3"/>
  <c r="K1140" i="3"/>
  <c r="K1141" i="3"/>
  <c r="K1142" i="3"/>
  <c r="K1143" i="3"/>
  <c r="K1144" i="3"/>
  <c r="K1145" i="3"/>
  <c r="K1146" i="3"/>
  <c r="K1147" i="3"/>
  <c r="K1148" i="3"/>
  <c r="K1149" i="3"/>
  <c r="K1150" i="3"/>
  <c r="K1151" i="3"/>
  <c r="K1152" i="3"/>
  <c r="K1153" i="3"/>
  <c r="K1154" i="3"/>
  <c r="K1155" i="3"/>
  <c r="K1156" i="3"/>
  <c r="K1157" i="3"/>
  <c r="K1158" i="3"/>
  <c r="K1159" i="3"/>
  <c r="K1160" i="3"/>
  <c r="K1161" i="3"/>
  <c r="K1162" i="3"/>
  <c r="K1163" i="3"/>
  <c r="K1164" i="3"/>
  <c r="K1165" i="3"/>
  <c r="K1166" i="3"/>
  <c r="K1167" i="3"/>
  <c r="K1168" i="3"/>
  <c r="K1169" i="3"/>
  <c r="K1170" i="3"/>
  <c r="K1171" i="3"/>
  <c r="K1172" i="3"/>
  <c r="K1173" i="3"/>
  <c r="K1174" i="3"/>
  <c r="K1175" i="3"/>
  <c r="K1176" i="3"/>
  <c r="K1177" i="3"/>
  <c r="K1178" i="3"/>
  <c r="K1179" i="3"/>
  <c r="K1180" i="3"/>
  <c r="K1181" i="3"/>
  <c r="K1182" i="3"/>
  <c r="K1183" i="3"/>
  <c r="K1184" i="3"/>
  <c r="K1185" i="3"/>
  <c r="K1186" i="3"/>
  <c r="K1187" i="3"/>
  <c r="K1188" i="3"/>
  <c r="K1189" i="3"/>
  <c r="K1190" i="3"/>
  <c r="K1191" i="3"/>
  <c r="K1192" i="3"/>
  <c r="K1193" i="3"/>
  <c r="K1194" i="3"/>
  <c r="K1195" i="3"/>
  <c r="K1196" i="3"/>
  <c r="K1197" i="3"/>
  <c r="K1198" i="3"/>
  <c r="K1199" i="3"/>
  <c r="K1200" i="3"/>
  <c r="K1201" i="3"/>
  <c r="K1202" i="3"/>
  <c r="K1203" i="3"/>
  <c r="K1204" i="3"/>
  <c r="K1205" i="3"/>
  <c r="K1206" i="3"/>
  <c r="K1207" i="3"/>
  <c r="K1208" i="3"/>
  <c r="K1209" i="3"/>
  <c r="K1210" i="3"/>
  <c r="K1211" i="3"/>
  <c r="K1212" i="3"/>
  <c r="K1213" i="3"/>
  <c r="K1214" i="3"/>
  <c r="K1215" i="3"/>
  <c r="K1216" i="3"/>
  <c r="K1217" i="3"/>
  <c r="K1218" i="3"/>
  <c r="K1219" i="3"/>
  <c r="K1220" i="3"/>
  <c r="K1221" i="3"/>
  <c r="K1222" i="3"/>
  <c r="K1223" i="3"/>
  <c r="K1224" i="3"/>
  <c r="K1225" i="3"/>
  <c r="K1226" i="3"/>
  <c r="K1227" i="3"/>
  <c r="K1228" i="3"/>
  <c r="K1229" i="3"/>
  <c r="K1230" i="3"/>
  <c r="K1231" i="3"/>
  <c r="K1232" i="3"/>
  <c r="K1233" i="3"/>
  <c r="K1234" i="3"/>
  <c r="K1235" i="3"/>
  <c r="K1236" i="3"/>
  <c r="K1237" i="3"/>
  <c r="K1238" i="3"/>
  <c r="K1239" i="3"/>
  <c r="K1240" i="3"/>
  <c r="K1241" i="3"/>
  <c r="K1242" i="3"/>
  <c r="K1243" i="3"/>
  <c r="K1244" i="3"/>
  <c r="K1245" i="3"/>
  <c r="K1246" i="3"/>
  <c r="K1247" i="3"/>
  <c r="K1248" i="3"/>
  <c r="K1249" i="3"/>
  <c r="K1250" i="3"/>
  <c r="K1251" i="3"/>
  <c r="K1252" i="3"/>
  <c r="K1253" i="3"/>
  <c r="K1254" i="3"/>
  <c r="K1255" i="3"/>
  <c r="K1256" i="3"/>
  <c r="K1257" i="3"/>
  <c r="K1258" i="3"/>
  <c r="K1259" i="3"/>
  <c r="K1260" i="3"/>
  <c r="K1261" i="3"/>
  <c r="K1262" i="3"/>
  <c r="K1263" i="3"/>
  <c r="K1264" i="3"/>
  <c r="K1265" i="3"/>
  <c r="K1266" i="3"/>
  <c r="K1267" i="3"/>
  <c r="K1268" i="3"/>
  <c r="K1269" i="3"/>
  <c r="K1270" i="3"/>
  <c r="K1271" i="3"/>
  <c r="K1272" i="3"/>
  <c r="K1273" i="3"/>
  <c r="K1274" i="3"/>
  <c r="K1275" i="3"/>
  <c r="K1276" i="3"/>
  <c r="K1277" i="3"/>
  <c r="K1278" i="3"/>
  <c r="K1279" i="3"/>
  <c r="K1280" i="3"/>
  <c r="K1281" i="3"/>
  <c r="K1282" i="3"/>
  <c r="K1283" i="3"/>
  <c r="K1284" i="3"/>
  <c r="K1285" i="3"/>
  <c r="K1286" i="3"/>
  <c r="K1287" i="3"/>
  <c r="K1288" i="3"/>
  <c r="K1289" i="3"/>
  <c r="K1290" i="3"/>
  <c r="K1291" i="3"/>
  <c r="K1292" i="3"/>
  <c r="K1293" i="3"/>
  <c r="K1294" i="3"/>
  <c r="K1295" i="3"/>
  <c r="K1296" i="3"/>
  <c r="K1297" i="3"/>
  <c r="K1298" i="3"/>
  <c r="K1299" i="3"/>
  <c r="K1300" i="3"/>
  <c r="K1301" i="3"/>
  <c r="K1302" i="3"/>
  <c r="K1303" i="3"/>
  <c r="K1304" i="3"/>
  <c r="K1305" i="3"/>
  <c r="K1306" i="3"/>
  <c r="K1307" i="3"/>
  <c r="K1308" i="3"/>
  <c r="K1309" i="3"/>
  <c r="K1310" i="3"/>
  <c r="K1311" i="3"/>
  <c r="K1312" i="3"/>
  <c r="K1313" i="3"/>
  <c r="K1314" i="3"/>
  <c r="K1315" i="3"/>
  <c r="K1316" i="3"/>
  <c r="K1317" i="3"/>
  <c r="K1318" i="3"/>
  <c r="K1319" i="3"/>
  <c r="K1320" i="3"/>
  <c r="K1321" i="3"/>
  <c r="K1322" i="3"/>
  <c r="K1323" i="3"/>
  <c r="K1324" i="3"/>
  <c r="K1325" i="3"/>
  <c r="K1326" i="3"/>
  <c r="K1327" i="3"/>
  <c r="K1328" i="3"/>
  <c r="K1329" i="3"/>
  <c r="K1330" i="3"/>
  <c r="K1331" i="3"/>
  <c r="K1332" i="3"/>
  <c r="K1333" i="3"/>
  <c r="K1334" i="3"/>
  <c r="K1335" i="3"/>
  <c r="K1336" i="3"/>
  <c r="K1337" i="3"/>
  <c r="K1338" i="3"/>
  <c r="K1339" i="3"/>
  <c r="K1340" i="3"/>
  <c r="K1341" i="3"/>
  <c r="K1342" i="3"/>
  <c r="K1343" i="3"/>
  <c r="K1344" i="3"/>
  <c r="K1345" i="3"/>
  <c r="K1346" i="3"/>
  <c r="K1347" i="3"/>
  <c r="K1348" i="3"/>
  <c r="K1349" i="3"/>
  <c r="K1350" i="3"/>
  <c r="K1351" i="3"/>
  <c r="K1352" i="3"/>
  <c r="K1353" i="3"/>
  <c r="K1354" i="3"/>
  <c r="K1355" i="3"/>
  <c r="K1356" i="3"/>
  <c r="K1357" i="3"/>
  <c r="K1358" i="3"/>
  <c r="K1359" i="3"/>
  <c r="K1360" i="3"/>
  <c r="K1361" i="3"/>
  <c r="K1362" i="3"/>
  <c r="K1363" i="3"/>
  <c r="K1364" i="3"/>
  <c r="K1365" i="3"/>
  <c r="K1366" i="3"/>
  <c r="K1367" i="3"/>
  <c r="K1368" i="3"/>
  <c r="K1369" i="3"/>
  <c r="K1370" i="3"/>
  <c r="K1371" i="3"/>
  <c r="K1372" i="3"/>
  <c r="K1373" i="3"/>
  <c r="K1374" i="3"/>
  <c r="K1375" i="3"/>
  <c r="K1376" i="3"/>
  <c r="K1377" i="3"/>
  <c r="K1378" i="3"/>
  <c r="K1379" i="3"/>
  <c r="K1380" i="3"/>
  <c r="K1381" i="3"/>
  <c r="K1382" i="3"/>
  <c r="K1383" i="3"/>
  <c r="K1384" i="3"/>
  <c r="K1385" i="3"/>
  <c r="K1386" i="3"/>
  <c r="K1387" i="3"/>
  <c r="K1388" i="3"/>
  <c r="K1389" i="3"/>
  <c r="K1390" i="3"/>
  <c r="K1391" i="3"/>
  <c r="K1392" i="3"/>
  <c r="K1393" i="3"/>
  <c r="K1394" i="3"/>
  <c r="K1395" i="3"/>
  <c r="K1396" i="3"/>
  <c r="K1397" i="3"/>
  <c r="K1398" i="3"/>
  <c r="K1399" i="3"/>
  <c r="K1400" i="3"/>
  <c r="K1401" i="3"/>
  <c r="K1402" i="3"/>
  <c r="K1403" i="3"/>
  <c r="K1404" i="3"/>
  <c r="K1405" i="3"/>
  <c r="K1406" i="3"/>
  <c r="K1407" i="3"/>
  <c r="K1408" i="3"/>
  <c r="K1409" i="3"/>
  <c r="K1410" i="3"/>
  <c r="K1411" i="3"/>
  <c r="K1412" i="3"/>
  <c r="K1413" i="3"/>
  <c r="K1414" i="3"/>
  <c r="K1415" i="3"/>
  <c r="K1416" i="3"/>
  <c r="K1417" i="3"/>
  <c r="K1418" i="3"/>
  <c r="K1419" i="3"/>
  <c r="K1420" i="3"/>
  <c r="K1421" i="3"/>
  <c r="K1422" i="3"/>
  <c r="K1423" i="3"/>
  <c r="K1424" i="3"/>
  <c r="K1425" i="3"/>
  <c r="K1426" i="3"/>
  <c r="K1427" i="3"/>
  <c r="K1428" i="3"/>
  <c r="K1429" i="3"/>
  <c r="K1430" i="3"/>
  <c r="K1431" i="3"/>
  <c r="K1432" i="3"/>
  <c r="K1433" i="3"/>
  <c r="K1434" i="3"/>
  <c r="K1435" i="3"/>
  <c r="K1436" i="3"/>
  <c r="K1437" i="3"/>
  <c r="K1438" i="3"/>
  <c r="K1439" i="3"/>
  <c r="K1440" i="3"/>
  <c r="K1441" i="3"/>
  <c r="K1442" i="3"/>
  <c r="K1443" i="3"/>
  <c r="K1444" i="3"/>
  <c r="K1445" i="3"/>
  <c r="K1446" i="3"/>
  <c r="K1447" i="3"/>
  <c r="K1448" i="3"/>
  <c r="K1449" i="3"/>
  <c r="K1450" i="3"/>
  <c r="K1451" i="3"/>
  <c r="K1452" i="3"/>
  <c r="K1453" i="3"/>
  <c r="K1454" i="3"/>
  <c r="K1455" i="3"/>
  <c r="K1456" i="3"/>
  <c r="K1457" i="3"/>
  <c r="K1458" i="3"/>
  <c r="K1459" i="3"/>
  <c r="K1460" i="3"/>
  <c r="K1461" i="3"/>
  <c r="K1462" i="3"/>
  <c r="K1463" i="3"/>
  <c r="K1464" i="3"/>
  <c r="K1465" i="3"/>
  <c r="K1466" i="3"/>
  <c r="K1467" i="3"/>
  <c r="K1468" i="3"/>
  <c r="K1469" i="3"/>
  <c r="K1470" i="3"/>
  <c r="K1471" i="3"/>
  <c r="K1472" i="3"/>
  <c r="K1473" i="3"/>
  <c r="K1474" i="3"/>
  <c r="K1475" i="3"/>
  <c r="K1476" i="3"/>
  <c r="K1477" i="3"/>
  <c r="K1478" i="3"/>
  <c r="K1479" i="3"/>
  <c r="K1480" i="3"/>
  <c r="K1481" i="3"/>
  <c r="K1482" i="3"/>
  <c r="K1483" i="3"/>
  <c r="K1484" i="3"/>
  <c r="K1485" i="3"/>
  <c r="K1486" i="3"/>
  <c r="K1487" i="3"/>
  <c r="K1488" i="3"/>
  <c r="K1489" i="3"/>
  <c r="K1490" i="3"/>
  <c r="K1491" i="3"/>
  <c r="K1492" i="3"/>
  <c r="K1493" i="3"/>
  <c r="K1494" i="3"/>
  <c r="K1495" i="3"/>
  <c r="K1496" i="3"/>
  <c r="K1497" i="3"/>
  <c r="K1498" i="3"/>
  <c r="K1499" i="3"/>
  <c r="K1500" i="3"/>
  <c r="K1501" i="3"/>
  <c r="K1502" i="3"/>
  <c r="K1503" i="3"/>
  <c r="K1504" i="3"/>
  <c r="K1505" i="3"/>
  <c r="K1506" i="3"/>
  <c r="K1507" i="3"/>
  <c r="K1508" i="3"/>
  <c r="K1509" i="3"/>
  <c r="K1510" i="3"/>
  <c r="K1511" i="3"/>
  <c r="K1512" i="3"/>
  <c r="K1513" i="3"/>
  <c r="K1514" i="3"/>
  <c r="K1515" i="3"/>
  <c r="K1516" i="3"/>
  <c r="K1517" i="3"/>
  <c r="K1518" i="3"/>
  <c r="K1519" i="3"/>
  <c r="K1520" i="3"/>
  <c r="K1521" i="3"/>
  <c r="K1522" i="3"/>
  <c r="K1523" i="3"/>
  <c r="K1524" i="3"/>
  <c r="K1525" i="3"/>
  <c r="K1526" i="3"/>
  <c r="K1527" i="3"/>
  <c r="K1528" i="3"/>
  <c r="K1529" i="3"/>
  <c r="K1530" i="3"/>
  <c r="K1531" i="3"/>
  <c r="K1532" i="3"/>
  <c r="K1533" i="3"/>
  <c r="K1534" i="3"/>
  <c r="K1535" i="3"/>
  <c r="K1536" i="3"/>
  <c r="K1537" i="3"/>
  <c r="K1538" i="3"/>
  <c r="K1539" i="3"/>
  <c r="K1540" i="3"/>
  <c r="K1541" i="3"/>
  <c r="K1542" i="3"/>
  <c r="K1543" i="3"/>
  <c r="K1544" i="3"/>
  <c r="K1545" i="3"/>
  <c r="K1546" i="3"/>
  <c r="K1547" i="3"/>
  <c r="K1548" i="3"/>
  <c r="K1549" i="3"/>
  <c r="K1550" i="3"/>
  <c r="K1551" i="3"/>
  <c r="K1552" i="3"/>
  <c r="K1553" i="3"/>
  <c r="K1554" i="3"/>
  <c r="K1555" i="3"/>
  <c r="K1556" i="3"/>
  <c r="K1557" i="3"/>
  <c r="K1558" i="3"/>
  <c r="K1559" i="3"/>
  <c r="K1560" i="3"/>
  <c r="K1561" i="3"/>
  <c r="K1562" i="3"/>
  <c r="K1563" i="3"/>
  <c r="K1564" i="3"/>
  <c r="K1565" i="3"/>
  <c r="K1566" i="3"/>
  <c r="K1567" i="3"/>
  <c r="K1568" i="3"/>
  <c r="K1569" i="3"/>
  <c r="K1570" i="3"/>
  <c r="K1571" i="3"/>
  <c r="K1572" i="3"/>
  <c r="K1573" i="3"/>
  <c r="K1574" i="3"/>
  <c r="K1575" i="3"/>
  <c r="K1576" i="3"/>
  <c r="K1577" i="3"/>
  <c r="K1578" i="3"/>
  <c r="K1579" i="3"/>
  <c r="K1580" i="3"/>
  <c r="K1581" i="3"/>
  <c r="K1582" i="3"/>
  <c r="K1583" i="3"/>
  <c r="K1584" i="3"/>
  <c r="K1585" i="3"/>
  <c r="K1586" i="3"/>
  <c r="K1587" i="3"/>
  <c r="K1588" i="3"/>
  <c r="K1589" i="3"/>
  <c r="K1590" i="3"/>
  <c r="K1591" i="3"/>
  <c r="K1592" i="3"/>
  <c r="K1593" i="3"/>
  <c r="K1594" i="3"/>
  <c r="K1595" i="3"/>
  <c r="K1596" i="3"/>
  <c r="K1597" i="3"/>
  <c r="K1598" i="3"/>
  <c r="K1599" i="3"/>
  <c r="K1600" i="3"/>
  <c r="K1601" i="3"/>
  <c r="K1602" i="3"/>
  <c r="K1603" i="3"/>
  <c r="K1604" i="3"/>
  <c r="K1605" i="3"/>
  <c r="K1606" i="3"/>
  <c r="K1607" i="3"/>
  <c r="K1608" i="3"/>
  <c r="K1609" i="3"/>
  <c r="K1610" i="3"/>
  <c r="K1611" i="3"/>
  <c r="K1612" i="3"/>
  <c r="K1613" i="3"/>
  <c r="K1614" i="3"/>
  <c r="K1615" i="3"/>
  <c r="K1616" i="3"/>
  <c r="K1617" i="3"/>
  <c r="K1618" i="3"/>
  <c r="K1619" i="3"/>
  <c r="K1620" i="3"/>
  <c r="K1621" i="3"/>
  <c r="K1622" i="3"/>
  <c r="K1623" i="3"/>
  <c r="K1624" i="3"/>
  <c r="K1625" i="3"/>
  <c r="K1626" i="3"/>
  <c r="K1627" i="3"/>
  <c r="K1628" i="3"/>
  <c r="K1629" i="3"/>
  <c r="K1630" i="3"/>
  <c r="K1631" i="3"/>
  <c r="K1632" i="3"/>
  <c r="K1633" i="3"/>
  <c r="K1634" i="3"/>
  <c r="K1635" i="3"/>
  <c r="K1636" i="3"/>
  <c r="K1637" i="3"/>
  <c r="K1638" i="3"/>
  <c r="K1639" i="3"/>
  <c r="K1640" i="3"/>
  <c r="K1641" i="3"/>
  <c r="K1642" i="3"/>
  <c r="K1643" i="3"/>
  <c r="K1644" i="3"/>
  <c r="K1645" i="3"/>
  <c r="K1646" i="3"/>
  <c r="K1647" i="3"/>
  <c r="K1648" i="3"/>
  <c r="K1649" i="3"/>
  <c r="K1650" i="3"/>
  <c r="K1651" i="3"/>
  <c r="K1652" i="3"/>
  <c r="K1653" i="3"/>
  <c r="K1654" i="3"/>
  <c r="K1655" i="3"/>
  <c r="K1656" i="3"/>
  <c r="K1657" i="3"/>
  <c r="K1658" i="3"/>
  <c r="K1659" i="3"/>
  <c r="K1660" i="3"/>
  <c r="K1661" i="3"/>
  <c r="K1662" i="3"/>
  <c r="K1663" i="3"/>
  <c r="K1664" i="3"/>
  <c r="K1665" i="3"/>
  <c r="K1666" i="3"/>
  <c r="K1667" i="3"/>
  <c r="K1668" i="3"/>
  <c r="K1669" i="3"/>
  <c r="K1670" i="3"/>
  <c r="K1671" i="3"/>
  <c r="K1672" i="3"/>
  <c r="K1673" i="3"/>
  <c r="K1674" i="3"/>
  <c r="K1675" i="3"/>
  <c r="K1676" i="3"/>
  <c r="K1677" i="3"/>
  <c r="K1678" i="3"/>
  <c r="K1679" i="3"/>
  <c r="K1680" i="3"/>
  <c r="K1681" i="3"/>
  <c r="K1682" i="3"/>
  <c r="K1683" i="3"/>
  <c r="K1684" i="3"/>
  <c r="K1685" i="3"/>
  <c r="K1686" i="3"/>
  <c r="K1687" i="3"/>
  <c r="K1688" i="3"/>
  <c r="K1689" i="3"/>
  <c r="K1690" i="3"/>
  <c r="K1691" i="3"/>
  <c r="K1692" i="3"/>
  <c r="K1693" i="3"/>
  <c r="K1694" i="3"/>
  <c r="K1695" i="3"/>
  <c r="K1696" i="3"/>
  <c r="K1697" i="3"/>
  <c r="K1698" i="3"/>
  <c r="K1699" i="3"/>
  <c r="K1700" i="3"/>
  <c r="K1701" i="3"/>
  <c r="K1702" i="3"/>
  <c r="K1703" i="3"/>
  <c r="K1704" i="3"/>
  <c r="K1705" i="3"/>
  <c r="K1706" i="3"/>
  <c r="K1707" i="3"/>
  <c r="K1708" i="3"/>
  <c r="K1709" i="3"/>
  <c r="K1710" i="3"/>
  <c r="K1711" i="3"/>
  <c r="K1712" i="3"/>
  <c r="K1713" i="3"/>
  <c r="K1714" i="3"/>
  <c r="K1715" i="3"/>
  <c r="K1716" i="3"/>
  <c r="K1717" i="3"/>
  <c r="K1718" i="3"/>
  <c r="K1719" i="3"/>
  <c r="K1720" i="3"/>
  <c r="K1721" i="3"/>
  <c r="K1722" i="3"/>
  <c r="K1723" i="3"/>
  <c r="K1724" i="3"/>
  <c r="K1725" i="3"/>
  <c r="K1726" i="3"/>
  <c r="K1727" i="3"/>
  <c r="K1728" i="3"/>
  <c r="K1729" i="3"/>
  <c r="K1730" i="3"/>
  <c r="K1731" i="3"/>
  <c r="K1732" i="3"/>
  <c r="K1733" i="3"/>
  <c r="K1734" i="3"/>
  <c r="K1735" i="3"/>
  <c r="K1736" i="3"/>
  <c r="K1737" i="3"/>
  <c r="K1738" i="3"/>
  <c r="K1739" i="3"/>
  <c r="K1740" i="3"/>
  <c r="K1741" i="3"/>
  <c r="K1742" i="3"/>
  <c r="K1743" i="3"/>
  <c r="K1744" i="3"/>
  <c r="K1745" i="3"/>
  <c r="K1746" i="3"/>
  <c r="K1747" i="3"/>
  <c r="K1748" i="3"/>
  <c r="K1749" i="3"/>
  <c r="K1750" i="3"/>
  <c r="K1751" i="3"/>
  <c r="K1752" i="3"/>
  <c r="K1753" i="3"/>
  <c r="K1754" i="3"/>
  <c r="K1755" i="3"/>
  <c r="K1756" i="3"/>
  <c r="K1757" i="3"/>
  <c r="K1758" i="3"/>
  <c r="K1759" i="3"/>
  <c r="K1760" i="3"/>
  <c r="K1761" i="3"/>
  <c r="K1762" i="3"/>
  <c r="K1763" i="3"/>
  <c r="K1764" i="3"/>
  <c r="K1765" i="3"/>
  <c r="K1766" i="3"/>
  <c r="K1767" i="3"/>
  <c r="K1768" i="3"/>
  <c r="K1769" i="3"/>
  <c r="K1770" i="3"/>
  <c r="K1771" i="3"/>
  <c r="K1772" i="3"/>
  <c r="K1773" i="3"/>
  <c r="K1774" i="3"/>
  <c r="K1775" i="3"/>
  <c r="K1776" i="3"/>
  <c r="K1777" i="3"/>
  <c r="K1778" i="3"/>
  <c r="K1779" i="3"/>
  <c r="K1780" i="3"/>
  <c r="K1781" i="3"/>
  <c r="K1782" i="3"/>
  <c r="K1783" i="3"/>
  <c r="K1784" i="3"/>
  <c r="K1785" i="3"/>
  <c r="K1786" i="3"/>
  <c r="K1787" i="3"/>
  <c r="K1788" i="3"/>
  <c r="K1789" i="3"/>
  <c r="K1790" i="3"/>
  <c r="K1791" i="3"/>
  <c r="K1792" i="3"/>
  <c r="K1793" i="3"/>
  <c r="K1794" i="3"/>
  <c r="K1795" i="3"/>
  <c r="K1796" i="3"/>
  <c r="K1797" i="3"/>
  <c r="K1798" i="3"/>
  <c r="K1799" i="3"/>
  <c r="K1800" i="3"/>
  <c r="K1801" i="3"/>
  <c r="K1802" i="3"/>
  <c r="K1803" i="3"/>
  <c r="K1804" i="3"/>
  <c r="K1805" i="3"/>
  <c r="K1806" i="3"/>
  <c r="K1807" i="3"/>
  <c r="K1808" i="3"/>
  <c r="K1809" i="3"/>
  <c r="K1810" i="3"/>
  <c r="K1811" i="3"/>
  <c r="K1812" i="3"/>
  <c r="K1813" i="3"/>
  <c r="K1814" i="3"/>
  <c r="K1815" i="3"/>
  <c r="K1816" i="3"/>
  <c r="K1817" i="3"/>
  <c r="K1818" i="3"/>
  <c r="K1819" i="3"/>
  <c r="K1820" i="3"/>
  <c r="K1821" i="3"/>
  <c r="K1822" i="3"/>
  <c r="K1823" i="3"/>
  <c r="K1824" i="3"/>
  <c r="K1825" i="3"/>
  <c r="K1826" i="3"/>
  <c r="K1827" i="3"/>
  <c r="K1828" i="3"/>
  <c r="K1829" i="3"/>
  <c r="K1830" i="3"/>
  <c r="K1831" i="3"/>
  <c r="K1832" i="3"/>
  <c r="K1833" i="3"/>
  <c r="K1834" i="3"/>
  <c r="K1835" i="3"/>
  <c r="K1836" i="3"/>
  <c r="K1837" i="3"/>
  <c r="K1838" i="3"/>
  <c r="K1839" i="3"/>
  <c r="K1840" i="3"/>
  <c r="K1841" i="3"/>
  <c r="K1842" i="3"/>
  <c r="K1843" i="3"/>
  <c r="K1844" i="3"/>
  <c r="K1845" i="3"/>
  <c r="K1846" i="3"/>
  <c r="K1847" i="3"/>
  <c r="K1848" i="3"/>
  <c r="K1849" i="3"/>
  <c r="K1850" i="3"/>
  <c r="K1851" i="3"/>
  <c r="K1852" i="3"/>
  <c r="K1853" i="3"/>
  <c r="K1854" i="3"/>
  <c r="K1855" i="3"/>
  <c r="K1856" i="3"/>
  <c r="K1857" i="3"/>
  <c r="K1858" i="3"/>
  <c r="K1859" i="3"/>
  <c r="K1860" i="3"/>
  <c r="K1861" i="3"/>
  <c r="K1862" i="3"/>
  <c r="K1863" i="3"/>
  <c r="K1864" i="3"/>
  <c r="K1865" i="3"/>
  <c r="K1866" i="3"/>
  <c r="K1867" i="3"/>
  <c r="K1868" i="3"/>
  <c r="K1869" i="3"/>
  <c r="K1870" i="3"/>
  <c r="K1871" i="3"/>
  <c r="K1872" i="3"/>
  <c r="K1873" i="3"/>
  <c r="K1874" i="3"/>
  <c r="K1875" i="3"/>
  <c r="K1876" i="3"/>
  <c r="K1877" i="3"/>
  <c r="K1878" i="3"/>
  <c r="K1879" i="3"/>
  <c r="K1880" i="3"/>
  <c r="K1881" i="3"/>
  <c r="K1882" i="3"/>
  <c r="K1883" i="3"/>
  <c r="K1884" i="3"/>
  <c r="K1885" i="3"/>
  <c r="K1886" i="3"/>
  <c r="K1887" i="3"/>
  <c r="K1888" i="3"/>
  <c r="K1889" i="3"/>
  <c r="K1890" i="3"/>
  <c r="K1891" i="3"/>
  <c r="K1892" i="3"/>
  <c r="K1893" i="3"/>
  <c r="K1894" i="3"/>
  <c r="K1895" i="3"/>
  <c r="K1896" i="3"/>
  <c r="K1897" i="3"/>
  <c r="K1898" i="3"/>
  <c r="K1899" i="3"/>
  <c r="K1900" i="3"/>
  <c r="K1901" i="3"/>
  <c r="K1902" i="3"/>
  <c r="K1903" i="3"/>
  <c r="K1904" i="3"/>
  <c r="K1905" i="3"/>
  <c r="K1906" i="3"/>
  <c r="K1907" i="3"/>
  <c r="K1908" i="3"/>
  <c r="K1909" i="3"/>
  <c r="K1910" i="3"/>
  <c r="K1911" i="3"/>
  <c r="K1912" i="3"/>
  <c r="K1913" i="3"/>
  <c r="K1914" i="3"/>
  <c r="K1915" i="3"/>
  <c r="K1916" i="3"/>
  <c r="K1917" i="3"/>
  <c r="K1918" i="3"/>
  <c r="K1919" i="3"/>
  <c r="K1920" i="3"/>
  <c r="K1921" i="3"/>
  <c r="K1922" i="3"/>
  <c r="K1923" i="3"/>
  <c r="K1924" i="3"/>
  <c r="K1925" i="3"/>
  <c r="K1926" i="3"/>
  <c r="K1927" i="3"/>
  <c r="K1928" i="3"/>
  <c r="K1929" i="3"/>
  <c r="K1930" i="3"/>
  <c r="K1931" i="3"/>
  <c r="K1932" i="3"/>
  <c r="K1933" i="3"/>
  <c r="K1934" i="3"/>
  <c r="K1935" i="3"/>
  <c r="K1936" i="3"/>
  <c r="K1937" i="3"/>
  <c r="K1938" i="3"/>
  <c r="K1939" i="3"/>
  <c r="K1940" i="3"/>
  <c r="K1941" i="3"/>
  <c r="K1942" i="3"/>
  <c r="K1943" i="3"/>
  <c r="K1944" i="3"/>
  <c r="K1945" i="3"/>
  <c r="K1946" i="3"/>
  <c r="K1947" i="3"/>
  <c r="K1948" i="3"/>
  <c r="K1949" i="3"/>
  <c r="K1950" i="3"/>
  <c r="K1951" i="3"/>
  <c r="K1952" i="3"/>
  <c r="K1953" i="3"/>
  <c r="K1954" i="3"/>
  <c r="K1955" i="3"/>
  <c r="K1956" i="3"/>
  <c r="K1957" i="3"/>
  <c r="K1958" i="3"/>
  <c r="K1959" i="3"/>
  <c r="K1960" i="3"/>
  <c r="K1961" i="3"/>
  <c r="K1962" i="3"/>
  <c r="K1963" i="3"/>
  <c r="K1964" i="3"/>
  <c r="K1965" i="3"/>
  <c r="K1966" i="3"/>
  <c r="K1967" i="3"/>
  <c r="K1968" i="3"/>
  <c r="K1969" i="3"/>
  <c r="K1970" i="3"/>
  <c r="K1971" i="3"/>
  <c r="K1972" i="3"/>
  <c r="K1973" i="3"/>
  <c r="K1974" i="3"/>
  <c r="K1975" i="3"/>
  <c r="K1976" i="3"/>
  <c r="K1977" i="3"/>
  <c r="K1978" i="3"/>
  <c r="K1979" i="3"/>
  <c r="K1980" i="3"/>
  <c r="K1981" i="3"/>
  <c r="K1982" i="3"/>
  <c r="K1983" i="3"/>
  <c r="K1984" i="3"/>
  <c r="K1985" i="3"/>
  <c r="K1986" i="3"/>
  <c r="K1987" i="3"/>
  <c r="K1988" i="3"/>
  <c r="K1989" i="3"/>
  <c r="K1990" i="3"/>
  <c r="K1991" i="3"/>
  <c r="K1992" i="3"/>
  <c r="K1993" i="3"/>
  <c r="K1994" i="3"/>
  <c r="K1995" i="3"/>
  <c r="K1996" i="3"/>
  <c r="K1997" i="3"/>
  <c r="K1998" i="3"/>
  <c r="K1999" i="3"/>
  <c r="K2000" i="3"/>
  <c r="K2001" i="3"/>
  <c r="K2002" i="3"/>
  <c r="K2003" i="3"/>
  <c r="K2004" i="3"/>
  <c r="K2005" i="3"/>
  <c r="K2006" i="3"/>
  <c r="K2007" i="3"/>
  <c r="K2008" i="3"/>
  <c r="K2009" i="3"/>
  <c r="K2010" i="3"/>
  <c r="K2011" i="3"/>
  <c r="K2012" i="3"/>
  <c r="K2013" i="3"/>
  <c r="K2014" i="3"/>
  <c r="K2015" i="3"/>
  <c r="K2016" i="3"/>
  <c r="K2017" i="3"/>
  <c r="K2018" i="3"/>
  <c r="K2019" i="3"/>
  <c r="K2020" i="3"/>
  <c r="K2021" i="3"/>
  <c r="K2022" i="3"/>
  <c r="K2023" i="3"/>
  <c r="K2024" i="3"/>
  <c r="K2025" i="3"/>
  <c r="K2026" i="3"/>
  <c r="K2027" i="3"/>
  <c r="K2028" i="3"/>
  <c r="K2029" i="3"/>
  <c r="K2030" i="3"/>
  <c r="K2031" i="3"/>
  <c r="K2032" i="3"/>
  <c r="K2033" i="3"/>
  <c r="K2034" i="3"/>
  <c r="K2035" i="3"/>
  <c r="K2036" i="3"/>
  <c r="K2037" i="3"/>
  <c r="K2038" i="3"/>
  <c r="K2039" i="3"/>
  <c r="K2040" i="3"/>
  <c r="K2041" i="3"/>
  <c r="K2042" i="3"/>
  <c r="K2043" i="3"/>
  <c r="K2044" i="3"/>
  <c r="K2045" i="3"/>
  <c r="K2046" i="3"/>
  <c r="K2047" i="3"/>
  <c r="K2048" i="3"/>
  <c r="K2049" i="3"/>
  <c r="K2050" i="3"/>
  <c r="K2051" i="3"/>
  <c r="K2052" i="3"/>
  <c r="K2053" i="3"/>
  <c r="K2054" i="3"/>
  <c r="K2055" i="3"/>
  <c r="K2056" i="3"/>
  <c r="K2057" i="3"/>
  <c r="K2058" i="3"/>
  <c r="K2059" i="3"/>
  <c r="K2060" i="3"/>
  <c r="K2061" i="3"/>
  <c r="K2062" i="3"/>
  <c r="K2063" i="3"/>
  <c r="K2064" i="3"/>
  <c r="K2065" i="3"/>
  <c r="K2066" i="3"/>
  <c r="K2067" i="3"/>
  <c r="K2068" i="3"/>
  <c r="K2069" i="3"/>
  <c r="K2070" i="3"/>
  <c r="K2071" i="3"/>
  <c r="K2072" i="3"/>
  <c r="K2073" i="3"/>
  <c r="K2074" i="3"/>
  <c r="K2075" i="3"/>
  <c r="K2076" i="3"/>
  <c r="K2077" i="3"/>
  <c r="K2078" i="3"/>
  <c r="K2079" i="3"/>
  <c r="K2080" i="3"/>
  <c r="K2081" i="3"/>
  <c r="K2082" i="3"/>
  <c r="K2083" i="3"/>
  <c r="K2084" i="3"/>
  <c r="K2085" i="3"/>
  <c r="K2086" i="3"/>
  <c r="K2087" i="3"/>
  <c r="K2088" i="3"/>
  <c r="K2089" i="3"/>
  <c r="K2090" i="3"/>
  <c r="K2091" i="3"/>
  <c r="K2092" i="3"/>
  <c r="K2093" i="3"/>
  <c r="K2094" i="3"/>
  <c r="K2095" i="3"/>
  <c r="K2096" i="3"/>
  <c r="K2097" i="3"/>
  <c r="K2098" i="3"/>
  <c r="K2099" i="3"/>
  <c r="K2100" i="3"/>
  <c r="K2101" i="3"/>
  <c r="K2102" i="3"/>
  <c r="K2103" i="3"/>
  <c r="K2104" i="3"/>
  <c r="K2105" i="3"/>
  <c r="K2106" i="3"/>
  <c r="K2107" i="3"/>
  <c r="K2108" i="3"/>
  <c r="K2109" i="3"/>
  <c r="K2110" i="3"/>
  <c r="K2111" i="3"/>
  <c r="K2112" i="3"/>
  <c r="K2113" i="3"/>
  <c r="K2114" i="3"/>
  <c r="K2115" i="3"/>
  <c r="K2116" i="3"/>
  <c r="K2117" i="3"/>
  <c r="K2118" i="3"/>
  <c r="K2119" i="3"/>
  <c r="K2120" i="3"/>
  <c r="K2121" i="3"/>
  <c r="K2122" i="3"/>
  <c r="K2123" i="3"/>
  <c r="K2124" i="3"/>
  <c r="K2125" i="3"/>
  <c r="K2126" i="3"/>
  <c r="K2127" i="3"/>
  <c r="K2128" i="3"/>
  <c r="K2129" i="3"/>
  <c r="K2130" i="3"/>
  <c r="K2131" i="3"/>
  <c r="K2132" i="3"/>
  <c r="K2133" i="3"/>
  <c r="K2134" i="3"/>
  <c r="K2135" i="3"/>
  <c r="K2136" i="3"/>
  <c r="K2137" i="3"/>
  <c r="K2138" i="3"/>
  <c r="K2139" i="3"/>
  <c r="K2140" i="3"/>
  <c r="K2141" i="3"/>
  <c r="K2142" i="3"/>
  <c r="K2143" i="3"/>
  <c r="K2144" i="3"/>
  <c r="K2145" i="3"/>
  <c r="K2146" i="3"/>
  <c r="K2147" i="3"/>
  <c r="K2148" i="3"/>
  <c r="K2149" i="3"/>
  <c r="K2150" i="3"/>
  <c r="K2151" i="3"/>
  <c r="K2152" i="3"/>
  <c r="K2153" i="3"/>
  <c r="K2154" i="3"/>
  <c r="K2155" i="3"/>
  <c r="K2156" i="3"/>
  <c r="K2157" i="3"/>
  <c r="K2158" i="3"/>
  <c r="K2159" i="3"/>
  <c r="K2160" i="3"/>
  <c r="K2161" i="3"/>
  <c r="K2162" i="3"/>
  <c r="K2163" i="3"/>
  <c r="K2164" i="3"/>
  <c r="K2165" i="3"/>
  <c r="K2166" i="3"/>
  <c r="K2167" i="3"/>
  <c r="K2168" i="3"/>
  <c r="K2169" i="3"/>
  <c r="K2170" i="3"/>
  <c r="K2171" i="3"/>
  <c r="K2172" i="3"/>
  <c r="K2173" i="3"/>
  <c r="K2174" i="3"/>
  <c r="K2175" i="3"/>
  <c r="K2176" i="3"/>
  <c r="K2177" i="3"/>
  <c r="K2178" i="3"/>
  <c r="K2179" i="3"/>
  <c r="K2180" i="3"/>
  <c r="K2181" i="3"/>
  <c r="K2182" i="3"/>
  <c r="K2183" i="3"/>
  <c r="K2184" i="3"/>
  <c r="K2185" i="3"/>
  <c r="K2186" i="3"/>
  <c r="K2187" i="3"/>
  <c r="K2188" i="3"/>
  <c r="K2189" i="3"/>
  <c r="K2190" i="3"/>
  <c r="K2191" i="3"/>
  <c r="K2192" i="3"/>
  <c r="K2193" i="3"/>
  <c r="K2194" i="3"/>
  <c r="K2195" i="3"/>
  <c r="K2196" i="3"/>
  <c r="K2197" i="3"/>
  <c r="K2198" i="3"/>
  <c r="K2199" i="3"/>
  <c r="K2200" i="3"/>
  <c r="K2201" i="3"/>
  <c r="K2202" i="3"/>
  <c r="K2203" i="3"/>
  <c r="K2204" i="3"/>
  <c r="K2205" i="3"/>
  <c r="K2206" i="3"/>
  <c r="K2207" i="3"/>
  <c r="K2208" i="3"/>
  <c r="K2209" i="3"/>
  <c r="K2210" i="3"/>
  <c r="K2211" i="3"/>
  <c r="K2212" i="3"/>
  <c r="K2213" i="3"/>
  <c r="K2214" i="3"/>
  <c r="K2215" i="3"/>
  <c r="K2216" i="3"/>
  <c r="K2217" i="3"/>
  <c r="K2218" i="3"/>
  <c r="K2219" i="3"/>
  <c r="K2220" i="3"/>
  <c r="K2221" i="3"/>
  <c r="K2222" i="3"/>
  <c r="K2223" i="3"/>
  <c r="K2224" i="3"/>
  <c r="K2225" i="3"/>
  <c r="K2226" i="3"/>
  <c r="K2227" i="3"/>
  <c r="K2228" i="3"/>
  <c r="K2229" i="3"/>
  <c r="K2230" i="3"/>
  <c r="K2231" i="3"/>
  <c r="K2232" i="3"/>
  <c r="K2233" i="3"/>
  <c r="K2234" i="3"/>
  <c r="K2235" i="3"/>
  <c r="K2236" i="3"/>
  <c r="K2237" i="3"/>
  <c r="K2238" i="3"/>
  <c r="K2239" i="3"/>
  <c r="K2240" i="3"/>
  <c r="K2241" i="3"/>
  <c r="K2242" i="3"/>
  <c r="K2243" i="3"/>
  <c r="K2244" i="3"/>
  <c r="K2245" i="3"/>
  <c r="K2246" i="3"/>
  <c r="K2247" i="3"/>
  <c r="K2248" i="3"/>
  <c r="K2249" i="3"/>
  <c r="K2250" i="3"/>
  <c r="K2251" i="3"/>
  <c r="K2252" i="3"/>
  <c r="K2253" i="3"/>
  <c r="K2254" i="3"/>
  <c r="K2255" i="3"/>
  <c r="K2256" i="3"/>
  <c r="K2257" i="3"/>
  <c r="K2258" i="3"/>
  <c r="K2259" i="3"/>
  <c r="K2260" i="3"/>
  <c r="K2261" i="3"/>
  <c r="K2262" i="3"/>
  <c r="K2263" i="3"/>
  <c r="K2264" i="3"/>
  <c r="K2265" i="3"/>
  <c r="K2266" i="3"/>
  <c r="K2267" i="3"/>
  <c r="K2268" i="3"/>
  <c r="K2269" i="3"/>
  <c r="K2270" i="3"/>
  <c r="K2271" i="3"/>
  <c r="K2272" i="3"/>
  <c r="K2273" i="3"/>
  <c r="K2274" i="3"/>
  <c r="K2275" i="3"/>
  <c r="K2276" i="3"/>
  <c r="K2277" i="3"/>
  <c r="K2278" i="3"/>
  <c r="K2279" i="3"/>
  <c r="K2280" i="3"/>
  <c r="K2281" i="3"/>
  <c r="K2282" i="3"/>
  <c r="K2283" i="3"/>
  <c r="K2284" i="3"/>
  <c r="K2285" i="3"/>
  <c r="K2286" i="3"/>
  <c r="K2287" i="3"/>
  <c r="K2288" i="3"/>
  <c r="K2289" i="3"/>
  <c r="K2290" i="3"/>
  <c r="K2291" i="3"/>
  <c r="K2292" i="3"/>
  <c r="K2293" i="3"/>
  <c r="K2294" i="3"/>
  <c r="K2295" i="3"/>
  <c r="K2296" i="3"/>
  <c r="K2297" i="3"/>
  <c r="K2298" i="3"/>
  <c r="K2299" i="3"/>
  <c r="K2300" i="3"/>
  <c r="K2301" i="3"/>
  <c r="K2302" i="3"/>
  <c r="K2303" i="3"/>
  <c r="K2304" i="3"/>
  <c r="K2305" i="3"/>
  <c r="K2306" i="3"/>
  <c r="K2307" i="3"/>
  <c r="K2308" i="3"/>
  <c r="K2309" i="3"/>
  <c r="K2310" i="3"/>
  <c r="K2311" i="3"/>
  <c r="K2312" i="3"/>
  <c r="K2313" i="3"/>
  <c r="K2314" i="3"/>
  <c r="K2315" i="3"/>
  <c r="K2316" i="3"/>
  <c r="K2317" i="3"/>
  <c r="K2318" i="3"/>
  <c r="K2319" i="3"/>
  <c r="K2320" i="3"/>
  <c r="K2321" i="3"/>
  <c r="K2322" i="3"/>
  <c r="K2323" i="3"/>
  <c r="K2324" i="3"/>
  <c r="K2325" i="3"/>
  <c r="K2326" i="3"/>
  <c r="K2327" i="3"/>
  <c r="K2328" i="3"/>
  <c r="K2329" i="3"/>
  <c r="K2330" i="3"/>
  <c r="K2331" i="3"/>
  <c r="K2332" i="3"/>
  <c r="K2333" i="3"/>
  <c r="K2334" i="3"/>
  <c r="K2335" i="3"/>
  <c r="K2336" i="3"/>
  <c r="K2337" i="3"/>
  <c r="K2338" i="3"/>
  <c r="K2339" i="3"/>
  <c r="K2340" i="3"/>
  <c r="K2341" i="3"/>
  <c r="K2342" i="3"/>
  <c r="K2343" i="3"/>
  <c r="K2344" i="3"/>
  <c r="K2345" i="3"/>
  <c r="K2346" i="3"/>
  <c r="K2347" i="3"/>
  <c r="K2348" i="3"/>
  <c r="K2349" i="3"/>
  <c r="K2350" i="3"/>
  <c r="K2351" i="3"/>
  <c r="K2352" i="3"/>
  <c r="K2353" i="3"/>
  <c r="K2354" i="3"/>
  <c r="K2355" i="3"/>
  <c r="K2356" i="3"/>
  <c r="K2357" i="3"/>
  <c r="K2358" i="3"/>
  <c r="K2359" i="3"/>
  <c r="K2360" i="3"/>
  <c r="K2361" i="3"/>
  <c r="K2362" i="3"/>
  <c r="K2363" i="3"/>
  <c r="K2364" i="3"/>
  <c r="K2365" i="3"/>
  <c r="K2366" i="3"/>
  <c r="K2367" i="3"/>
  <c r="K2368" i="3"/>
  <c r="K2369" i="3"/>
  <c r="K2370" i="3"/>
  <c r="K2371" i="3"/>
  <c r="K2372" i="3"/>
  <c r="K2373" i="3"/>
  <c r="K2374" i="3"/>
  <c r="K2375" i="3"/>
  <c r="K2376" i="3"/>
  <c r="K2377" i="3"/>
  <c r="K2378" i="3"/>
  <c r="K2379" i="3"/>
  <c r="K2380" i="3"/>
  <c r="K2381" i="3"/>
  <c r="K2382" i="3"/>
  <c r="K2383" i="3"/>
  <c r="K2384" i="3"/>
  <c r="K2385" i="3"/>
  <c r="K2386" i="3"/>
  <c r="K2387" i="3"/>
  <c r="K2388" i="3"/>
  <c r="K2389" i="3"/>
  <c r="K2390" i="3"/>
  <c r="K2391" i="3"/>
  <c r="K2392" i="3"/>
  <c r="K2393" i="3"/>
  <c r="K2394" i="3"/>
  <c r="K2395" i="3"/>
  <c r="K2396" i="3"/>
  <c r="K2397" i="3"/>
  <c r="K2398" i="3"/>
  <c r="K2399" i="3"/>
  <c r="K2400" i="3"/>
  <c r="K2401" i="3"/>
  <c r="K2402" i="3"/>
  <c r="K2403" i="3"/>
  <c r="K2404" i="3"/>
  <c r="K2405" i="3"/>
  <c r="K2406" i="3"/>
  <c r="K2407" i="3"/>
  <c r="K2408" i="3"/>
  <c r="K2409" i="3"/>
  <c r="K2410" i="3"/>
  <c r="K2411" i="3"/>
  <c r="K2412" i="3"/>
  <c r="K2413" i="3"/>
  <c r="K2414" i="3"/>
  <c r="K2415" i="3"/>
  <c r="K2416" i="3"/>
  <c r="K2417" i="3"/>
  <c r="K2418" i="3"/>
  <c r="K2419" i="3"/>
  <c r="K2420" i="3"/>
  <c r="K2421" i="3"/>
  <c r="K2422" i="3"/>
  <c r="K2423" i="3"/>
  <c r="K2424" i="3"/>
  <c r="K2425" i="3"/>
  <c r="K2426" i="3"/>
  <c r="K2427" i="3"/>
  <c r="K2428" i="3"/>
  <c r="K2429" i="3"/>
  <c r="K2430" i="3"/>
  <c r="K2431" i="3"/>
  <c r="K2432" i="3"/>
  <c r="K2433" i="3"/>
  <c r="K2434" i="3"/>
  <c r="K2435" i="3"/>
  <c r="K2436" i="3"/>
  <c r="K2437" i="3"/>
  <c r="K2438" i="3"/>
  <c r="K2439" i="3"/>
  <c r="K2440" i="3"/>
  <c r="K2441" i="3"/>
  <c r="K2442" i="3"/>
  <c r="K2443" i="3"/>
  <c r="K2444" i="3"/>
  <c r="K2445" i="3"/>
  <c r="K2446" i="3"/>
  <c r="K2447" i="3"/>
  <c r="K2448" i="3"/>
  <c r="K2449" i="3"/>
  <c r="K2450" i="3"/>
  <c r="K2451" i="3"/>
  <c r="K2452" i="3"/>
  <c r="K2453" i="3"/>
  <c r="K2454" i="3"/>
  <c r="K2455" i="3"/>
  <c r="K2456" i="3"/>
  <c r="K2457" i="3"/>
  <c r="K2458" i="3"/>
  <c r="K2459" i="3"/>
  <c r="K2460" i="3"/>
  <c r="K2461" i="3"/>
  <c r="K2462" i="3"/>
  <c r="K2463" i="3"/>
  <c r="K2464" i="3"/>
  <c r="K2465" i="3"/>
  <c r="K2466" i="3"/>
  <c r="K2467" i="3"/>
  <c r="K2468" i="3"/>
  <c r="K2469" i="3"/>
  <c r="K2470" i="3"/>
  <c r="K2471" i="3"/>
  <c r="K2472" i="3"/>
  <c r="K2473" i="3"/>
  <c r="K2474" i="3"/>
  <c r="K2475" i="3"/>
  <c r="K2476" i="3"/>
  <c r="K2477" i="3"/>
  <c r="K2478" i="3"/>
  <c r="K2479" i="3"/>
  <c r="K2480" i="3"/>
  <c r="K2481" i="3"/>
  <c r="K2482" i="3"/>
  <c r="K2483" i="3"/>
  <c r="K2484" i="3"/>
  <c r="K2485" i="3"/>
  <c r="K2486" i="3"/>
  <c r="K2487" i="3"/>
  <c r="K2488" i="3"/>
  <c r="K2489" i="3"/>
  <c r="K2490" i="3"/>
  <c r="K2491" i="3"/>
  <c r="K2492" i="3"/>
  <c r="K2493" i="3"/>
  <c r="K2494" i="3"/>
  <c r="K2495" i="3"/>
  <c r="K2496" i="3"/>
  <c r="K2497" i="3"/>
  <c r="K2498" i="3"/>
  <c r="K2499" i="3"/>
  <c r="K2500" i="3"/>
  <c r="K2501" i="3"/>
  <c r="K2502" i="3"/>
  <c r="K2503" i="3"/>
  <c r="K2504" i="3"/>
  <c r="K2505" i="3"/>
  <c r="K2506" i="3"/>
  <c r="K2507" i="3"/>
  <c r="K2508" i="3"/>
  <c r="K2509" i="3"/>
  <c r="K2510" i="3"/>
  <c r="K2511" i="3"/>
  <c r="K2512" i="3"/>
  <c r="K2513" i="3"/>
  <c r="K2514" i="3"/>
  <c r="K2515" i="3"/>
  <c r="K2516" i="3"/>
  <c r="K2517" i="3"/>
  <c r="K2518" i="3"/>
  <c r="K2519" i="3"/>
  <c r="K2520" i="3"/>
  <c r="K2521" i="3"/>
  <c r="K2522" i="3"/>
  <c r="K2523" i="3"/>
  <c r="K2524" i="3"/>
  <c r="K2525" i="3"/>
  <c r="K2526" i="3"/>
  <c r="K2527" i="3"/>
  <c r="K2528" i="3"/>
  <c r="K2529" i="3"/>
  <c r="K2530" i="3"/>
  <c r="K2531" i="3"/>
  <c r="K2532" i="3"/>
  <c r="K2533" i="3"/>
  <c r="K2534" i="3"/>
  <c r="K2535" i="3"/>
  <c r="K2536" i="3"/>
  <c r="K2537" i="3"/>
  <c r="K2538" i="3"/>
  <c r="K2539" i="3"/>
  <c r="K2540" i="3"/>
  <c r="K2541" i="3"/>
  <c r="K2542" i="3"/>
  <c r="K2543" i="3"/>
  <c r="K2544" i="3"/>
  <c r="K2545" i="3"/>
  <c r="K2546" i="3"/>
  <c r="K2547" i="3"/>
  <c r="K2548" i="3"/>
  <c r="K2549" i="3"/>
  <c r="K2550" i="3"/>
  <c r="K2551" i="3"/>
  <c r="K2552" i="3"/>
  <c r="K2553" i="3"/>
  <c r="K2554" i="3"/>
  <c r="K2555" i="3"/>
  <c r="K2556" i="3"/>
  <c r="K2557" i="3"/>
  <c r="K2558" i="3"/>
  <c r="K2559" i="3"/>
  <c r="K2560" i="3"/>
  <c r="K2561" i="3"/>
  <c r="K2562" i="3"/>
  <c r="K2563" i="3"/>
  <c r="K2564" i="3"/>
  <c r="K2565" i="3"/>
  <c r="K2566" i="3"/>
  <c r="K2567" i="3"/>
  <c r="K2568" i="3"/>
  <c r="K2569" i="3"/>
  <c r="K2570" i="3"/>
  <c r="K2571" i="3"/>
  <c r="K2572" i="3"/>
  <c r="K2573" i="3"/>
  <c r="K2574" i="3"/>
  <c r="K2575" i="3"/>
  <c r="K2576" i="3"/>
  <c r="K2577" i="3"/>
  <c r="K2578" i="3"/>
  <c r="K2579" i="3"/>
  <c r="K2580" i="3"/>
  <c r="K2581" i="3"/>
  <c r="K2582" i="3"/>
  <c r="K2583" i="3"/>
  <c r="K2584" i="3"/>
  <c r="K2585" i="3"/>
  <c r="K2586" i="3"/>
  <c r="K2587" i="3"/>
  <c r="K2588" i="3"/>
  <c r="K2589" i="3"/>
  <c r="K2590" i="3"/>
  <c r="K2591" i="3"/>
  <c r="K2592" i="3"/>
  <c r="K2593" i="3"/>
  <c r="K2594" i="3"/>
  <c r="K2595" i="3"/>
  <c r="K2596" i="3"/>
  <c r="K2597" i="3"/>
  <c r="K2598" i="3"/>
  <c r="K2599" i="3"/>
  <c r="K2600" i="3"/>
  <c r="K2601" i="3"/>
  <c r="K2602" i="3"/>
  <c r="K2603" i="3"/>
  <c r="K2604" i="3"/>
  <c r="K2605" i="3"/>
  <c r="K2606" i="3"/>
  <c r="K2607" i="3"/>
  <c r="K2608" i="3"/>
  <c r="K2609" i="3"/>
  <c r="K2610" i="3"/>
  <c r="K2611" i="3"/>
  <c r="K2612" i="3"/>
  <c r="K2613" i="3"/>
  <c r="K2614" i="3"/>
  <c r="K2615" i="3"/>
  <c r="K2616" i="3"/>
  <c r="K2617" i="3"/>
  <c r="K2618" i="3"/>
  <c r="K2619" i="3"/>
  <c r="K2620" i="3"/>
  <c r="K2621" i="3"/>
  <c r="K2622" i="3"/>
  <c r="K2623" i="3"/>
  <c r="K2624" i="3"/>
  <c r="K2625" i="3"/>
  <c r="K2626" i="3"/>
  <c r="K2627" i="3"/>
  <c r="K2628" i="3"/>
  <c r="K2629" i="3"/>
  <c r="K2630" i="3"/>
  <c r="K2631" i="3"/>
  <c r="K2632" i="3"/>
  <c r="K2633" i="3"/>
  <c r="K2634" i="3"/>
  <c r="K2635" i="3"/>
  <c r="K2636" i="3"/>
  <c r="K2637" i="3"/>
  <c r="K2638" i="3"/>
  <c r="K2639" i="3"/>
  <c r="K2640" i="3"/>
  <c r="K2641" i="3"/>
  <c r="K2642" i="3"/>
  <c r="K2643" i="3"/>
  <c r="K2644" i="3"/>
  <c r="K2645" i="3"/>
  <c r="K2646" i="3"/>
  <c r="K2647" i="3"/>
  <c r="K2648" i="3"/>
  <c r="K2649" i="3"/>
  <c r="K2650" i="3"/>
  <c r="K2651" i="3"/>
  <c r="K2652" i="3"/>
  <c r="K2653" i="3"/>
  <c r="K2654" i="3"/>
  <c r="K2655" i="3"/>
  <c r="K2656" i="3"/>
  <c r="K2657" i="3"/>
  <c r="K2658" i="3"/>
  <c r="K2659" i="3"/>
  <c r="K2660" i="3"/>
  <c r="K2661" i="3"/>
  <c r="K2662" i="3"/>
  <c r="K2663" i="3"/>
  <c r="K2664" i="3"/>
  <c r="K2665" i="3"/>
  <c r="K2666" i="3"/>
  <c r="K2667" i="3"/>
  <c r="K2668" i="3"/>
  <c r="K2669" i="3"/>
  <c r="K2670" i="3"/>
  <c r="K2671" i="3"/>
  <c r="K2672" i="3"/>
  <c r="K2673" i="3"/>
  <c r="K2674" i="3"/>
  <c r="K2675" i="3"/>
  <c r="K2676" i="3"/>
  <c r="K2677" i="3"/>
  <c r="K2678" i="3"/>
  <c r="K2679" i="3"/>
  <c r="K2680" i="3"/>
  <c r="K2681" i="3"/>
  <c r="K2682" i="3"/>
  <c r="K2683" i="3"/>
  <c r="K2684" i="3"/>
  <c r="K2685" i="3"/>
  <c r="K2686" i="3"/>
  <c r="K2687" i="3"/>
  <c r="K2688" i="3"/>
  <c r="K2689" i="3"/>
  <c r="K2690" i="3"/>
  <c r="K2691" i="3"/>
  <c r="K2692" i="3"/>
  <c r="K2693" i="3"/>
  <c r="K2694" i="3"/>
  <c r="K2695" i="3"/>
  <c r="K2696" i="3"/>
  <c r="K2697" i="3"/>
  <c r="K2698" i="3"/>
  <c r="K2699" i="3"/>
  <c r="K2700" i="3"/>
  <c r="K2701" i="3"/>
  <c r="K2702" i="3"/>
  <c r="K2703" i="3"/>
  <c r="K2704" i="3"/>
  <c r="K2705" i="3"/>
  <c r="K2706" i="3"/>
  <c r="K2707" i="3"/>
  <c r="K2708" i="3"/>
  <c r="K2709" i="3"/>
  <c r="K2710" i="3"/>
  <c r="K2711" i="3"/>
  <c r="K2712" i="3"/>
  <c r="K2713" i="3"/>
  <c r="K2714" i="3"/>
  <c r="K2715" i="3"/>
  <c r="K2716" i="3"/>
  <c r="K2717" i="3"/>
  <c r="K2718" i="3"/>
  <c r="K2719" i="3"/>
  <c r="K2720" i="3"/>
  <c r="K2721" i="3"/>
  <c r="K2722" i="3"/>
  <c r="K2723" i="3"/>
  <c r="K2724" i="3"/>
  <c r="K2725" i="3"/>
  <c r="K2726" i="3"/>
  <c r="K2727" i="3"/>
  <c r="K2728" i="3"/>
  <c r="K2729" i="3"/>
  <c r="K2730" i="3"/>
  <c r="K2731" i="3"/>
  <c r="K2732" i="3"/>
  <c r="K2733" i="3"/>
  <c r="K2734" i="3"/>
  <c r="K2735" i="3"/>
  <c r="K2736" i="3"/>
  <c r="K2737" i="3"/>
  <c r="K2738" i="3"/>
  <c r="K2739" i="3"/>
  <c r="K2740" i="3"/>
  <c r="K2741" i="3"/>
  <c r="K2742" i="3"/>
  <c r="K2743" i="3"/>
  <c r="K2744" i="3"/>
  <c r="K2745" i="3"/>
  <c r="K2746" i="3"/>
  <c r="K2747" i="3"/>
  <c r="K2748" i="3"/>
  <c r="K2749" i="3"/>
  <c r="K2750" i="3"/>
  <c r="K2751" i="3"/>
  <c r="K2752" i="3"/>
  <c r="K2753" i="3"/>
  <c r="K2754" i="3"/>
  <c r="K2755" i="3"/>
  <c r="K2756" i="3"/>
  <c r="K2757" i="3"/>
  <c r="K2758" i="3"/>
  <c r="K2759" i="3"/>
  <c r="K2760" i="3"/>
  <c r="K2761" i="3"/>
  <c r="K2762" i="3"/>
  <c r="K2763" i="3"/>
  <c r="K2764" i="3"/>
  <c r="K2765" i="3"/>
  <c r="K2766" i="3"/>
  <c r="K2767" i="3"/>
  <c r="K2768" i="3"/>
  <c r="K2769" i="3"/>
  <c r="K2770" i="3"/>
  <c r="K2771" i="3"/>
  <c r="K2772" i="3"/>
  <c r="K2773" i="3"/>
  <c r="K2774" i="3"/>
  <c r="K2775" i="3"/>
  <c r="K2776" i="3"/>
  <c r="K2777" i="3"/>
  <c r="K2778" i="3"/>
  <c r="K2779" i="3"/>
  <c r="K2780" i="3"/>
  <c r="K2781" i="3"/>
  <c r="K2782" i="3"/>
  <c r="K2783" i="3"/>
  <c r="K2784" i="3"/>
  <c r="K2785" i="3"/>
  <c r="K2786" i="3"/>
  <c r="K2787" i="3"/>
  <c r="K2788" i="3"/>
  <c r="K2789" i="3"/>
  <c r="K2790" i="3"/>
  <c r="K2791" i="3"/>
  <c r="K2792" i="3"/>
  <c r="K2793" i="3"/>
  <c r="K2794" i="3"/>
  <c r="K2795" i="3"/>
  <c r="K2796" i="3"/>
  <c r="K2797" i="3"/>
  <c r="K2798" i="3"/>
  <c r="K2799" i="3"/>
  <c r="K2800" i="3"/>
  <c r="K2801" i="3"/>
  <c r="K2802" i="3"/>
  <c r="K2803" i="3"/>
  <c r="K2804" i="3"/>
  <c r="K2805" i="3"/>
  <c r="K2806" i="3"/>
  <c r="K2807" i="3"/>
  <c r="K2808" i="3"/>
  <c r="K2809" i="3"/>
  <c r="K2810" i="3"/>
  <c r="K2811" i="3"/>
  <c r="K2812" i="3"/>
  <c r="K2813" i="3"/>
  <c r="K2814" i="3"/>
  <c r="K2815" i="3"/>
  <c r="K2816" i="3"/>
  <c r="K2817" i="3"/>
  <c r="K2818" i="3"/>
  <c r="K2819" i="3"/>
  <c r="K2820" i="3"/>
  <c r="K2821" i="3"/>
  <c r="K2822" i="3"/>
  <c r="K2823" i="3"/>
  <c r="K2824" i="3"/>
  <c r="K2825" i="3"/>
  <c r="K2826" i="3"/>
  <c r="K2827" i="3"/>
  <c r="K2828" i="3"/>
  <c r="K2829" i="3"/>
  <c r="K2830" i="3"/>
  <c r="K2831" i="3"/>
  <c r="K2832" i="3"/>
  <c r="K2833" i="3"/>
  <c r="K2834" i="3"/>
  <c r="K2835" i="3"/>
  <c r="K2836" i="3"/>
  <c r="K2837" i="3"/>
  <c r="K2838" i="3"/>
  <c r="K2839" i="3"/>
  <c r="K2840" i="3"/>
  <c r="K2841" i="3"/>
  <c r="K2842" i="3"/>
  <c r="K2843" i="3"/>
  <c r="K2844" i="3"/>
  <c r="K2845" i="3"/>
  <c r="K2846" i="3"/>
  <c r="K2847" i="3"/>
  <c r="K2848" i="3"/>
  <c r="K2849" i="3"/>
  <c r="K2850" i="3"/>
  <c r="K2851" i="3"/>
  <c r="K2852" i="3"/>
  <c r="K2853" i="3"/>
  <c r="K2854" i="3"/>
  <c r="K2855" i="3"/>
  <c r="K2856" i="3"/>
  <c r="K2857" i="3"/>
  <c r="K2858" i="3"/>
  <c r="K2859" i="3"/>
  <c r="K2860" i="3"/>
  <c r="K2861" i="3"/>
  <c r="K2862" i="3"/>
  <c r="K2863" i="3"/>
  <c r="K2864" i="3"/>
  <c r="K2865" i="3"/>
  <c r="K2866" i="3"/>
  <c r="K2867" i="3"/>
  <c r="K2868" i="3"/>
  <c r="K2869" i="3"/>
  <c r="K2870" i="3"/>
  <c r="K2871" i="3"/>
  <c r="K2872" i="3"/>
  <c r="K2873" i="3"/>
  <c r="K2874" i="3"/>
  <c r="K2875" i="3"/>
  <c r="K2876" i="3"/>
  <c r="K2877" i="3"/>
  <c r="K2878" i="3"/>
  <c r="K2879" i="3"/>
  <c r="K2880" i="3"/>
  <c r="K2881" i="3"/>
  <c r="K2882" i="3"/>
  <c r="K2883" i="3"/>
  <c r="K2884" i="3"/>
  <c r="K2885" i="3"/>
  <c r="K2886" i="3"/>
  <c r="K2887" i="3"/>
  <c r="K2888" i="3"/>
  <c r="K2889" i="3"/>
  <c r="K2890" i="3"/>
  <c r="K2891" i="3"/>
  <c r="K2892" i="3"/>
  <c r="K2893" i="3"/>
  <c r="K2894" i="3"/>
  <c r="K2895" i="3"/>
  <c r="K2896" i="3"/>
  <c r="K2897" i="3"/>
  <c r="K2898" i="3"/>
  <c r="K2899" i="3"/>
  <c r="K2900" i="3"/>
  <c r="K2901" i="3"/>
  <c r="K2902" i="3"/>
  <c r="K2903" i="3"/>
  <c r="K2904" i="3"/>
  <c r="K2905" i="3"/>
  <c r="K2906" i="3"/>
  <c r="K2907" i="3"/>
  <c r="K2908" i="3"/>
  <c r="K2909" i="3"/>
  <c r="K2910" i="3"/>
  <c r="K2911" i="3"/>
  <c r="K2912" i="3"/>
  <c r="K2913" i="3"/>
  <c r="K2914" i="3"/>
  <c r="K2915" i="3"/>
  <c r="K2916" i="3"/>
  <c r="K2917" i="3"/>
  <c r="K2918" i="3"/>
  <c r="K2919" i="3"/>
  <c r="K2920" i="3"/>
  <c r="K2921" i="3"/>
  <c r="K2922" i="3"/>
  <c r="K2923" i="3"/>
  <c r="K2924" i="3"/>
  <c r="K2925" i="3"/>
  <c r="K2926" i="3"/>
  <c r="K2927" i="3"/>
  <c r="K2928" i="3"/>
  <c r="K2929" i="3"/>
  <c r="K2930" i="3"/>
  <c r="K2931" i="3"/>
  <c r="K2932" i="3"/>
  <c r="K2933" i="3"/>
  <c r="K2934" i="3"/>
  <c r="K2935" i="3"/>
  <c r="K2936" i="3"/>
  <c r="K2937" i="3"/>
  <c r="K2938" i="3"/>
  <c r="K2939" i="3"/>
  <c r="K2940" i="3"/>
  <c r="K2941" i="3"/>
  <c r="K2942" i="3"/>
  <c r="K2943" i="3"/>
  <c r="K2944" i="3"/>
  <c r="K2945" i="3"/>
  <c r="K2946" i="3"/>
  <c r="K2947" i="3"/>
  <c r="K2948" i="3"/>
  <c r="K2949" i="3"/>
  <c r="K2950" i="3"/>
  <c r="K2951" i="3"/>
  <c r="K2952" i="3"/>
  <c r="K2953" i="3"/>
  <c r="K2954" i="3"/>
  <c r="K2955" i="3"/>
  <c r="K2956" i="3"/>
  <c r="K2957" i="3"/>
  <c r="K2958" i="3"/>
  <c r="K2959" i="3"/>
  <c r="K2960" i="3"/>
  <c r="K2961" i="3"/>
  <c r="K2962" i="3"/>
  <c r="K2963" i="3"/>
  <c r="K2964" i="3"/>
  <c r="K2965" i="3"/>
  <c r="K2966" i="3"/>
  <c r="K2967" i="3"/>
  <c r="K2968" i="3"/>
  <c r="K2969" i="3"/>
  <c r="K2970" i="3"/>
  <c r="K2971" i="3"/>
  <c r="K2972" i="3"/>
  <c r="K2973" i="3"/>
  <c r="K2974" i="3"/>
  <c r="K2975" i="3"/>
  <c r="K2976" i="3"/>
  <c r="K2977" i="3"/>
  <c r="K2978" i="3"/>
  <c r="K2979" i="3"/>
  <c r="K2980" i="3"/>
  <c r="K2981" i="3"/>
  <c r="K2982" i="3"/>
  <c r="K2983" i="3"/>
  <c r="K2984" i="3"/>
  <c r="K2985" i="3"/>
  <c r="K2986" i="3"/>
  <c r="K2987" i="3"/>
  <c r="K2988" i="3"/>
  <c r="K2989" i="3"/>
  <c r="K2990" i="3"/>
  <c r="K2991" i="3"/>
  <c r="K2992" i="3"/>
  <c r="K2993" i="3"/>
  <c r="K2994" i="3"/>
  <c r="K2995" i="3"/>
  <c r="K2996" i="3"/>
  <c r="K2997" i="3"/>
  <c r="K2998" i="3"/>
  <c r="K2999" i="3"/>
  <c r="K3000" i="3"/>
  <c r="K3001" i="3"/>
  <c r="K3002" i="3"/>
  <c r="K3003" i="3"/>
  <c r="K3004" i="3"/>
  <c r="K3005" i="3"/>
  <c r="K3006" i="3"/>
  <c r="K3007" i="3"/>
  <c r="K3008" i="3"/>
  <c r="K3009" i="3"/>
  <c r="K3010" i="3"/>
  <c r="K3011" i="3"/>
  <c r="K3012" i="3"/>
  <c r="K3013" i="3"/>
  <c r="K3014" i="3"/>
  <c r="K3015" i="3"/>
  <c r="K3016" i="3"/>
  <c r="K3017" i="3"/>
  <c r="K3018" i="3"/>
  <c r="K3019" i="3"/>
  <c r="K3020" i="3"/>
  <c r="K3021" i="3"/>
  <c r="K3022" i="3"/>
  <c r="K3023" i="3"/>
  <c r="K3024" i="3"/>
  <c r="K3025" i="3"/>
  <c r="K3026" i="3"/>
  <c r="K3027" i="3"/>
  <c r="K3028" i="3"/>
  <c r="K3029" i="3"/>
  <c r="K3030" i="3"/>
  <c r="K3031" i="3"/>
  <c r="K3032" i="3"/>
  <c r="K3033" i="3"/>
  <c r="K3034" i="3"/>
  <c r="K3035" i="3"/>
  <c r="K3036" i="3"/>
  <c r="K3037" i="3"/>
  <c r="K3038" i="3"/>
  <c r="K3039" i="3"/>
  <c r="K3040" i="3"/>
  <c r="K3041" i="3"/>
  <c r="K3042" i="3"/>
  <c r="K3043" i="3"/>
  <c r="K3044" i="3"/>
  <c r="K3045" i="3"/>
  <c r="K3046" i="3"/>
  <c r="K3047" i="3"/>
  <c r="K3048" i="3"/>
  <c r="K3049" i="3"/>
  <c r="K3050" i="3"/>
  <c r="K3051" i="3"/>
  <c r="K3052" i="3"/>
  <c r="K3053" i="3"/>
  <c r="K3054" i="3"/>
  <c r="K3055" i="3"/>
  <c r="K3056" i="3"/>
  <c r="K3057" i="3"/>
  <c r="K3058" i="3"/>
  <c r="K3059" i="3"/>
  <c r="K3060" i="3"/>
  <c r="K3061" i="3"/>
  <c r="K3062" i="3"/>
  <c r="K3063" i="3"/>
  <c r="K3064" i="3"/>
  <c r="K3065" i="3"/>
  <c r="K3066" i="3"/>
  <c r="K3067" i="3"/>
  <c r="K3068" i="3"/>
  <c r="K3069" i="3"/>
  <c r="K3070" i="3"/>
  <c r="K3071" i="3"/>
  <c r="K3072" i="3"/>
  <c r="K3073" i="3"/>
  <c r="K3074" i="3"/>
  <c r="K3075" i="3"/>
  <c r="K3076" i="3"/>
  <c r="K3077" i="3"/>
  <c r="K3078" i="3"/>
  <c r="K3079" i="3"/>
  <c r="K3080" i="3"/>
  <c r="K3081" i="3"/>
  <c r="K3082" i="3"/>
  <c r="K3083" i="3"/>
  <c r="K3084" i="3"/>
  <c r="K3085" i="3"/>
  <c r="K3086" i="3"/>
  <c r="K3087" i="3"/>
  <c r="K3088" i="3"/>
  <c r="K3089" i="3"/>
  <c r="K3090" i="3"/>
  <c r="K3091" i="3"/>
  <c r="K3092" i="3"/>
  <c r="K3093" i="3"/>
  <c r="K3094" i="3"/>
  <c r="K3095" i="3"/>
  <c r="K3096" i="3"/>
  <c r="K3097" i="3"/>
  <c r="K3098" i="3"/>
  <c r="K3099" i="3"/>
  <c r="K3100" i="3"/>
  <c r="K3101" i="3"/>
  <c r="K3102" i="3"/>
  <c r="K3103" i="3"/>
  <c r="K3104" i="3"/>
  <c r="K3105" i="3"/>
  <c r="K3106" i="3"/>
  <c r="K3107" i="3"/>
  <c r="K3108" i="3"/>
  <c r="K3109" i="3"/>
  <c r="K3110" i="3"/>
  <c r="K3111" i="3"/>
  <c r="K3112" i="3"/>
  <c r="K3113" i="3"/>
  <c r="K3114" i="3"/>
  <c r="K3115" i="3"/>
  <c r="K3116" i="3"/>
  <c r="K3117" i="3"/>
  <c r="K3118" i="3"/>
  <c r="K3119" i="3"/>
  <c r="K3120" i="3"/>
  <c r="K3121" i="3"/>
  <c r="K3122" i="3"/>
  <c r="K3123" i="3"/>
  <c r="K3124" i="3"/>
  <c r="K3125" i="3"/>
  <c r="K3126" i="3"/>
  <c r="K3127" i="3"/>
  <c r="K3128" i="3"/>
  <c r="K3129" i="3"/>
  <c r="K3130" i="3"/>
  <c r="K3131" i="3"/>
  <c r="K3132" i="3"/>
  <c r="K3133" i="3"/>
  <c r="K3134" i="3"/>
  <c r="K3135" i="3"/>
  <c r="K3136" i="3"/>
  <c r="K3137" i="3"/>
  <c r="K3138" i="3"/>
  <c r="K3139" i="3"/>
  <c r="K3140" i="3"/>
  <c r="K3141" i="3"/>
  <c r="K3142" i="3"/>
  <c r="K3143" i="3"/>
  <c r="K3144" i="3"/>
  <c r="K3145" i="3"/>
  <c r="K3146" i="3"/>
  <c r="K3147" i="3"/>
  <c r="K3148" i="3"/>
  <c r="K3149" i="3"/>
  <c r="K3150" i="3"/>
  <c r="K3151" i="3"/>
  <c r="K3152" i="3"/>
  <c r="K3153" i="3"/>
  <c r="K3154" i="3"/>
  <c r="K3155" i="3"/>
  <c r="K3156" i="3"/>
  <c r="K3157" i="3"/>
  <c r="K3158" i="3"/>
  <c r="K3159" i="3"/>
  <c r="K3160" i="3"/>
  <c r="K3161" i="3"/>
  <c r="K3162" i="3"/>
  <c r="K3163" i="3"/>
  <c r="K3164" i="3"/>
  <c r="K3165" i="3"/>
  <c r="K3166" i="3"/>
  <c r="K3167" i="3"/>
  <c r="K3168" i="3"/>
  <c r="K3169" i="3"/>
  <c r="K3170" i="3"/>
  <c r="K3171" i="3"/>
  <c r="K3172" i="3"/>
  <c r="K3173" i="3"/>
  <c r="K3174" i="3"/>
  <c r="K3175" i="3"/>
  <c r="K3176" i="3"/>
  <c r="K3177" i="3"/>
  <c r="K3178" i="3"/>
  <c r="K3179" i="3"/>
  <c r="K3180" i="3"/>
  <c r="K3181" i="3"/>
  <c r="K3182" i="3"/>
  <c r="K3183" i="3"/>
  <c r="K3184" i="3"/>
  <c r="K3185" i="3"/>
  <c r="K3186" i="3"/>
  <c r="K3187" i="3"/>
  <c r="K3188" i="3"/>
  <c r="K3189" i="3"/>
  <c r="K3190" i="3"/>
  <c r="K3191" i="3"/>
  <c r="K3192" i="3"/>
  <c r="K3193" i="3"/>
  <c r="K3194" i="3"/>
  <c r="K3195" i="3"/>
  <c r="K3196" i="3"/>
  <c r="K3197" i="3"/>
  <c r="K3198" i="3"/>
  <c r="K3199" i="3"/>
  <c r="K3200" i="3"/>
  <c r="K3201" i="3"/>
  <c r="K3202" i="3"/>
  <c r="K3203" i="3"/>
  <c r="K3204" i="3"/>
  <c r="K3205" i="3"/>
  <c r="K3206" i="3"/>
  <c r="K3207" i="3"/>
  <c r="K3208" i="3"/>
  <c r="K3209" i="3"/>
  <c r="K3210" i="3"/>
  <c r="K3211" i="3"/>
  <c r="K3212" i="3"/>
  <c r="K3213" i="3"/>
  <c r="K3214" i="3"/>
  <c r="K3215" i="3"/>
  <c r="K3216" i="3"/>
  <c r="K3217" i="3"/>
  <c r="K3218" i="3"/>
  <c r="K3219" i="3"/>
  <c r="K3220" i="3"/>
  <c r="K3221" i="3"/>
  <c r="K3222" i="3"/>
  <c r="K3223" i="3"/>
  <c r="K3224" i="3"/>
  <c r="K3225" i="3"/>
  <c r="K3226" i="3"/>
  <c r="K3227" i="3"/>
  <c r="K3228" i="3"/>
  <c r="K3229" i="3"/>
  <c r="K3230" i="3"/>
  <c r="K3231" i="3"/>
  <c r="K3232" i="3"/>
  <c r="K3233" i="3"/>
  <c r="K3234" i="3"/>
  <c r="K3235" i="3"/>
  <c r="K3236" i="3"/>
  <c r="K3237" i="3"/>
  <c r="K3238" i="3"/>
  <c r="K3239" i="3"/>
  <c r="K3240" i="3"/>
  <c r="K3241" i="3"/>
  <c r="K3242" i="3"/>
  <c r="K3243" i="3"/>
  <c r="K3244" i="3"/>
  <c r="K3245" i="3"/>
  <c r="K3246" i="3"/>
  <c r="K3247" i="3"/>
  <c r="K3248" i="3"/>
  <c r="K3249" i="3"/>
  <c r="K3250" i="3"/>
  <c r="K3251" i="3"/>
  <c r="K3252" i="3"/>
  <c r="K3253" i="3"/>
  <c r="K3254" i="3"/>
  <c r="K3255" i="3"/>
  <c r="K3256" i="3"/>
  <c r="K3257" i="3"/>
  <c r="K3258" i="3"/>
  <c r="K3259" i="3"/>
  <c r="K3260" i="3"/>
  <c r="K3261" i="3"/>
  <c r="K3262" i="3"/>
  <c r="K3263" i="3"/>
  <c r="K3264" i="3"/>
  <c r="K3265" i="3"/>
  <c r="K3266" i="3"/>
  <c r="K3267" i="3"/>
  <c r="K3268" i="3"/>
  <c r="K3269" i="3"/>
  <c r="K3270" i="3"/>
  <c r="K3271" i="3"/>
  <c r="K3272" i="3"/>
  <c r="K3273" i="3"/>
  <c r="K3274" i="3"/>
  <c r="K3275" i="3"/>
  <c r="K3276" i="3"/>
  <c r="K3277" i="3"/>
  <c r="K3278" i="3"/>
  <c r="K3279" i="3"/>
  <c r="K3280" i="3"/>
  <c r="K3281" i="3"/>
  <c r="K3282" i="3"/>
  <c r="K3283" i="3"/>
  <c r="K3284" i="3"/>
  <c r="K3285" i="3"/>
  <c r="K3286" i="3"/>
  <c r="K3287" i="3"/>
  <c r="K3288" i="3"/>
  <c r="K3289" i="3"/>
  <c r="K3290" i="3"/>
  <c r="K3291" i="3"/>
  <c r="K3292" i="3"/>
  <c r="K3293" i="3"/>
  <c r="K3294" i="3"/>
  <c r="K3295" i="3"/>
  <c r="K3296" i="3"/>
  <c r="K3297" i="3"/>
  <c r="K3298" i="3"/>
  <c r="K3299" i="3"/>
  <c r="K3300" i="3"/>
  <c r="K3301" i="3"/>
  <c r="K3302" i="3"/>
  <c r="K3303" i="3"/>
  <c r="K3304" i="3"/>
  <c r="K3305" i="3"/>
  <c r="K3306" i="3"/>
  <c r="K3307" i="3"/>
  <c r="K3308" i="3"/>
  <c r="K3309" i="3"/>
  <c r="K3310" i="3"/>
  <c r="K3311" i="3"/>
  <c r="K3312" i="3"/>
  <c r="K3313" i="3"/>
  <c r="K3314" i="3"/>
  <c r="K3315" i="3"/>
  <c r="K3316" i="3"/>
  <c r="K3317" i="3"/>
  <c r="K3318" i="3"/>
  <c r="K3319" i="3"/>
  <c r="K3320" i="3"/>
  <c r="K3321" i="3"/>
  <c r="K3322" i="3"/>
  <c r="K3323" i="3"/>
  <c r="K3324" i="3"/>
  <c r="K3325" i="3"/>
  <c r="K3326" i="3"/>
  <c r="K3327" i="3"/>
  <c r="K3328" i="3"/>
  <c r="K3329" i="3"/>
  <c r="K3330" i="3"/>
  <c r="K3331" i="3"/>
  <c r="K3332" i="3"/>
  <c r="K3333" i="3"/>
  <c r="K3334" i="3"/>
  <c r="K3335" i="3"/>
  <c r="K3336" i="3"/>
  <c r="K3337" i="3"/>
  <c r="K3338" i="3"/>
  <c r="K3339" i="3"/>
  <c r="K3340" i="3"/>
  <c r="K3341" i="3"/>
  <c r="K3342" i="3"/>
  <c r="K3343" i="3"/>
  <c r="K3344" i="3"/>
  <c r="K3345" i="3"/>
  <c r="K3346" i="3"/>
  <c r="K3347" i="3"/>
  <c r="K3348" i="3"/>
  <c r="K3349" i="3"/>
  <c r="K3350" i="3"/>
  <c r="K3351" i="3"/>
  <c r="K3352" i="3"/>
  <c r="K3353" i="3"/>
  <c r="K3354" i="3"/>
  <c r="K3355" i="3"/>
  <c r="K3356" i="3"/>
  <c r="K3357" i="3"/>
  <c r="K3358" i="3"/>
  <c r="K3359" i="3"/>
  <c r="K3360" i="3"/>
  <c r="K3361" i="3"/>
  <c r="K3362" i="3"/>
  <c r="K3363" i="3"/>
  <c r="K3364" i="3"/>
  <c r="K3365" i="3"/>
  <c r="K3366" i="3"/>
  <c r="K3367" i="3"/>
  <c r="K3368" i="3"/>
  <c r="K3369" i="3"/>
  <c r="K3370" i="3"/>
  <c r="K3371" i="3"/>
  <c r="K3372" i="3"/>
  <c r="K3373" i="3"/>
  <c r="K3374" i="3"/>
  <c r="K3375" i="3"/>
  <c r="K3376" i="3"/>
  <c r="K3377" i="3"/>
  <c r="K3378" i="3"/>
  <c r="K3379" i="3"/>
  <c r="K3380" i="3"/>
  <c r="K3381" i="3"/>
  <c r="K3382" i="3"/>
  <c r="K3383" i="3"/>
  <c r="K3384" i="3"/>
  <c r="K3385" i="3"/>
  <c r="K3386" i="3"/>
  <c r="K3387" i="3"/>
  <c r="K3388" i="3"/>
  <c r="K3389" i="3"/>
  <c r="K3390" i="3"/>
  <c r="K3391" i="3"/>
  <c r="K3392" i="3"/>
  <c r="K3393" i="3"/>
  <c r="K3394" i="3"/>
  <c r="K3395" i="3"/>
  <c r="K3396" i="3"/>
  <c r="K3397" i="3"/>
  <c r="K3398" i="3"/>
  <c r="K3399" i="3"/>
  <c r="K3400" i="3"/>
  <c r="K3401" i="3"/>
  <c r="K3402" i="3"/>
  <c r="K3403" i="3"/>
  <c r="K3404" i="3"/>
  <c r="K3405" i="3"/>
  <c r="K3406" i="3"/>
  <c r="K3407" i="3"/>
  <c r="K3408" i="3"/>
  <c r="K3409" i="3"/>
  <c r="K3410" i="3"/>
  <c r="K3411" i="3"/>
  <c r="K3412" i="3"/>
  <c r="K3413" i="3"/>
  <c r="K3414" i="3"/>
  <c r="K3415" i="3"/>
  <c r="K3416" i="3"/>
  <c r="K3417" i="3"/>
  <c r="K3418" i="3"/>
  <c r="K3419" i="3"/>
  <c r="K3420" i="3"/>
  <c r="K3421" i="3"/>
  <c r="K3422" i="3"/>
  <c r="K3423" i="3"/>
  <c r="K3424" i="3"/>
  <c r="K3425" i="3"/>
  <c r="K3426" i="3"/>
  <c r="K3427" i="3"/>
  <c r="K3428" i="3"/>
  <c r="K3429" i="3"/>
  <c r="K3430" i="3"/>
  <c r="K3431" i="3"/>
  <c r="K3432" i="3"/>
  <c r="K3433" i="3"/>
  <c r="K3434" i="3"/>
  <c r="K3435" i="3"/>
  <c r="K3436" i="3"/>
  <c r="K3437" i="3"/>
  <c r="K3438" i="3"/>
  <c r="K3439" i="3"/>
  <c r="K3440" i="3"/>
  <c r="K3441" i="3"/>
  <c r="K3442" i="3"/>
  <c r="K3443" i="3"/>
  <c r="K3444" i="3"/>
  <c r="K3445" i="3"/>
  <c r="K3446" i="3"/>
  <c r="K3447" i="3"/>
  <c r="K3448" i="3"/>
  <c r="K3449" i="3"/>
  <c r="K3450" i="3"/>
  <c r="K3451" i="3"/>
  <c r="K3452" i="3"/>
  <c r="K3453" i="3"/>
  <c r="K3454" i="3"/>
  <c r="K3455" i="3"/>
  <c r="K3456" i="3"/>
  <c r="K3457" i="3"/>
  <c r="K3458" i="3"/>
  <c r="K3459" i="3"/>
  <c r="K3460" i="3"/>
  <c r="K3461" i="3"/>
  <c r="K3462" i="3"/>
  <c r="K3463" i="3"/>
  <c r="K3464" i="3"/>
  <c r="K3465" i="3"/>
  <c r="K3466" i="3"/>
  <c r="K3467" i="3"/>
  <c r="K3468" i="3"/>
  <c r="K3469" i="3"/>
  <c r="K3470" i="3"/>
  <c r="K3471" i="3"/>
  <c r="K3472" i="3"/>
  <c r="K3473" i="3"/>
  <c r="K3474" i="3"/>
  <c r="K3475" i="3"/>
  <c r="K3476" i="3"/>
  <c r="K3477" i="3"/>
  <c r="K3478" i="3"/>
  <c r="K3479" i="3"/>
  <c r="K3480" i="3"/>
  <c r="K3481" i="3"/>
  <c r="K3482" i="3"/>
  <c r="K3483" i="3"/>
  <c r="K3484" i="3"/>
  <c r="K3485" i="3"/>
  <c r="K3486" i="3"/>
  <c r="K3487" i="3"/>
  <c r="K3488" i="3"/>
  <c r="K3489" i="3"/>
  <c r="K3490" i="3"/>
  <c r="K3491" i="3"/>
  <c r="K3492" i="3"/>
  <c r="K3493" i="3"/>
  <c r="K3494" i="3"/>
  <c r="K3495" i="3"/>
  <c r="K3496" i="3"/>
  <c r="K3497" i="3"/>
  <c r="K3498" i="3"/>
  <c r="K3499" i="3"/>
  <c r="K3500" i="3"/>
  <c r="K3501" i="3"/>
  <c r="K3502" i="3"/>
  <c r="K3503" i="3"/>
  <c r="K3504" i="3"/>
  <c r="K3505" i="3"/>
  <c r="K3506" i="3"/>
  <c r="K3507" i="3"/>
  <c r="K3508" i="3"/>
  <c r="K3509" i="3"/>
  <c r="K3510" i="3"/>
  <c r="K3511" i="3"/>
  <c r="K3512" i="3"/>
  <c r="K3513" i="3"/>
  <c r="K3514" i="3"/>
  <c r="K3515" i="3"/>
  <c r="K3516" i="3"/>
  <c r="K3517" i="3"/>
  <c r="K3518" i="3"/>
  <c r="K3519" i="3"/>
  <c r="K3520" i="3"/>
  <c r="K3521" i="3"/>
  <c r="K3522" i="3"/>
  <c r="K3523" i="3"/>
  <c r="K3524" i="3"/>
  <c r="K3525" i="3"/>
  <c r="K3526" i="3"/>
  <c r="K3527" i="3"/>
  <c r="K3528" i="3"/>
  <c r="K3529" i="3"/>
  <c r="K3530" i="3"/>
  <c r="K3531" i="3"/>
  <c r="K3532" i="3"/>
  <c r="K3533" i="3"/>
  <c r="K3534" i="3"/>
  <c r="K3535" i="3"/>
  <c r="K3536" i="3"/>
  <c r="K3537" i="3"/>
  <c r="K3538" i="3"/>
  <c r="K3539" i="3"/>
  <c r="K3540" i="3"/>
  <c r="K3541" i="3"/>
  <c r="K3542" i="3"/>
  <c r="K3543" i="3"/>
  <c r="K3544" i="3"/>
  <c r="K3545" i="3"/>
  <c r="K3546" i="3"/>
  <c r="K3547" i="3"/>
  <c r="K3548" i="3"/>
  <c r="K3549" i="3"/>
  <c r="K3550" i="3"/>
  <c r="K3551" i="3"/>
  <c r="K3552" i="3"/>
  <c r="K3553" i="3"/>
  <c r="K3554" i="3"/>
  <c r="K3555" i="3"/>
  <c r="K3556" i="3"/>
  <c r="K3557" i="3"/>
  <c r="K3558" i="3"/>
  <c r="K3559" i="3"/>
  <c r="K3560" i="3"/>
  <c r="K3561" i="3"/>
  <c r="K3562" i="3"/>
  <c r="K3563" i="3"/>
  <c r="K3564" i="3"/>
  <c r="K3565" i="3"/>
  <c r="K3566" i="3"/>
  <c r="K3567" i="3"/>
  <c r="K3568" i="3"/>
  <c r="K3569" i="3"/>
  <c r="K3570" i="3"/>
  <c r="K3571" i="3"/>
  <c r="K3572" i="3"/>
  <c r="K3573" i="3"/>
  <c r="K3574" i="3"/>
  <c r="K3575" i="3"/>
  <c r="K3576" i="3"/>
  <c r="K3577" i="3"/>
  <c r="K3578" i="3"/>
  <c r="K3579" i="3"/>
  <c r="K3580" i="3"/>
  <c r="K3581" i="3"/>
  <c r="K3582" i="3"/>
  <c r="K3583" i="3"/>
  <c r="K3584" i="3"/>
  <c r="K3585" i="3"/>
  <c r="K3586" i="3"/>
  <c r="K3587" i="3"/>
  <c r="K3588" i="3"/>
  <c r="K3589" i="3"/>
  <c r="K3590" i="3"/>
  <c r="K3591" i="3"/>
  <c r="K3592" i="3"/>
  <c r="K3593" i="3"/>
  <c r="K3594" i="3"/>
  <c r="K3595" i="3"/>
  <c r="K3596" i="3"/>
  <c r="K3597" i="3"/>
  <c r="K3598" i="3"/>
  <c r="K3599" i="3"/>
  <c r="K3600" i="3"/>
  <c r="K3601" i="3"/>
  <c r="K3602" i="3"/>
  <c r="K3603" i="3"/>
  <c r="K3604" i="3"/>
  <c r="K3605" i="3"/>
  <c r="K3606" i="3"/>
  <c r="K3607" i="3"/>
  <c r="K3608" i="3"/>
  <c r="K3609" i="3"/>
  <c r="K3610" i="3"/>
  <c r="K3611" i="3"/>
  <c r="K3612" i="3"/>
  <c r="K3613" i="3"/>
  <c r="K3614" i="3"/>
  <c r="K3615" i="3"/>
  <c r="K3616" i="3"/>
  <c r="K3617" i="3"/>
  <c r="K3618" i="3"/>
  <c r="K3619" i="3"/>
  <c r="K3620" i="3"/>
  <c r="K3621" i="3"/>
  <c r="K3622" i="3"/>
  <c r="K3623" i="3"/>
  <c r="K3624" i="3"/>
  <c r="K3625" i="3"/>
  <c r="K3626" i="3"/>
  <c r="K3627" i="3"/>
  <c r="K3628" i="3"/>
  <c r="K3629" i="3"/>
  <c r="K3630" i="3"/>
  <c r="K3631" i="3"/>
  <c r="K3632" i="3"/>
  <c r="K3633" i="3"/>
  <c r="K3634" i="3"/>
  <c r="K3635" i="3"/>
  <c r="K3636" i="3"/>
  <c r="K3637" i="3"/>
  <c r="K3638" i="3"/>
  <c r="K3639" i="3"/>
  <c r="K3640" i="3"/>
  <c r="K3641" i="3"/>
  <c r="K3642" i="3"/>
  <c r="K3643" i="3"/>
  <c r="K3644" i="3"/>
  <c r="K3645" i="3"/>
  <c r="K3646" i="3"/>
  <c r="K3647" i="3"/>
  <c r="K3648" i="3"/>
  <c r="K3649" i="3"/>
  <c r="K3650" i="3"/>
  <c r="K3651" i="3"/>
  <c r="K3652" i="3"/>
  <c r="K3653" i="3"/>
  <c r="K3654" i="3"/>
  <c r="K3655" i="3"/>
  <c r="K3656" i="3"/>
  <c r="K3657" i="3"/>
  <c r="K3658" i="3"/>
  <c r="K3659" i="3"/>
  <c r="K3660" i="3"/>
  <c r="K3661" i="3"/>
  <c r="K3662" i="3"/>
  <c r="K3663" i="3"/>
  <c r="K3664" i="3"/>
  <c r="K3665" i="3"/>
  <c r="K3666" i="3"/>
  <c r="K3667" i="3"/>
  <c r="K3668" i="3"/>
  <c r="K3669" i="3"/>
  <c r="K3670" i="3"/>
  <c r="K3671" i="3"/>
  <c r="K3672" i="3"/>
  <c r="K3673" i="3"/>
  <c r="K3674" i="3"/>
  <c r="K3675" i="3"/>
  <c r="K3676" i="3"/>
  <c r="K3677" i="3"/>
  <c r="K3678" i="3"/>
  <c r="K3679" i="3"/>
  <c r="K3680" i="3"/>
  <c r="K3681" i="3"/>
  <c r="K3682" i="3"/>
  <c r="K3683" i="3"/>
  <c r="K3684" i="3"/>
  <c r="K3685" i="3"/>
  <c r="K3686" i="3"/>
  <c r="K3687" i="3"/>
  <c r="K3688" i="3"/>
  <c r="K3689" i="3"/>
  <c r="K3690" i="3"/>
  <c r="K3691" i="3"/>
  <c r="K3692" i="3"/>
  <c r="K3693" i="3"/>
  <c r="K3694" i="3"/>
  <c r="K3695" i="3"/>
  <c r="K3696" i="3"/>
  <c r="K3697" i="3"/>
  <c r="K3698" i="3"/>
  <c r="K3699" i="3"/>
  <c r="K3700" i="3"/>
  <c r="K3701" i="3"/>
  <c r="K3702" i="3"/>
  <c r="K3703" i="3"/>
  <c r="K3704" i="3"/>
  <c r="K3705" i="3"/>
  <c r="K3706" i="3"/>
  <c r="K3707" i="3"/>
  <c r="K3708" i="3"/>
  <c r="K3709" i="3"/>
  <c r="K3710" i="3"/>
  <c r="K3711" i="3"/>
  <c r="K3712" i="3"/>
  <c r="K3713" i="3"/>
  <c r="K3714" i="3"/>
  <c r="K3715" i="3"/>
  <c r="K3716" i="3"/>
  <c r="K3717" i="3"/>
  <c r="K3718" i="3"/>
  <c r="K3719" i="3"/>
  <c r="K3720" i="3"/>
  <c r="K3721" i="3"/>
  <c r="K3722" i="3"/>
  <c r="K3723" i="3"/>
  <c r="K3724" i="3"/>
  <c r="K3725" i="3"/>
  <c r="K3726" i="3"/>
  <c r="K3727" i="3"/>
  <c r="K3728" i="3"/>
  <c r="K3729" i="3"/>
  <c r="K3730" i="3"/>
  <c r="K3731" i="3"/>
  <c r="K3732" i="3"/>
  <c r="K3733" i="3"/>
  <c r="K3734" i="3"/>
  <c r="K3735" i="3"/>
  <c r="K3736" i="3"/>
  <c r="K3737" i="3"/>
  <c r="K3738" i="3"/>
  <c r="K3739" i="3"/>
  <c r="K3740" i="3"/>
  <c r="K3741" i="3"/>
  <c r="K3742" i="3"/>
  <c r="K3743" i="3"/>
  <c r="K3744" i="3"/>
  <c r="K3745" i="3"/>
  <c r="K3746" i="3"/>
  <c r="K3747" i="3"/>
  <c r="K3748" i="3"/>
  <c r="K3749" i="3"/>
  <c r="K3750" i="3"/>
  <c r="K3751" i="3"/>
  <c r="K3752" i="3"/>
  <c r="K3753" i="3"/>
  <c r="K3754" i="3"/>
  <c r="K3755" i="3"/>
  <c r="K3756" i="3"/>
  <c r="K3757" i="3"/>
  <c r="K3758" i="3"/>
  <c r="K3759" i="3"/>
  <c r="K3760" i="3"/>
  <c r="K3761" i="3"/>
  <c r="K3762" i="3"/>
  <c r="K3763" i="3"/>
  <c r="K3764" i="3"/>
  <c r="K3765" i="3"/>
  <c r="K3766" i="3"/>
  <c r="K3767" i="3"/>
  <c r="K3768" i="3"/>
  <c r="K3769" i="3"/>
  <c r="K3770" i="3"/>
  <c r="K3771" i="3"/>
  <c r="K3772" i="3"/>
  <c r="K3773" i="3"/>
  <c r="K3774" i="3"/>
  <c r="K3775" i="3"/>
  <c r="K3776" i="3"/>
  <c r="K3777" i="3"/>
  <c r="K3778" i="3"/>
  <c r="K3779" i="3"/>
  <c r="K3780" i="3"/>
  <c r="K3781" i="3"/>
  <c r="K3782" i="3"/>
  <c r="K3783" i="3"/>
  <c r="K3784" i="3"/>
  <c r="K3785" i="3"/>
  <c r="K3786" i="3"/>
  <c r="K3787" i="3"/>
  <c r="K3788" i="3"/>
  <c r="K3789" i="3"/>
  <c r="K3790" i="3"/>
  <c r="K3791" i="3"/>
  <c r="K3792" i="3"/>
  <c r="K3793" i="3"/>
  <c r="K3794" i="3"/>
  <c r="K3795" i="3"/>
  <c r="K3796" i="3"/>
  <c r="K3797" i="3"/>
  <c r="K3798" i="3"/>
  <c r="K3799" i="3"/>
  <c r="K3800" i="3"/>
  <c r="K3801" i="3"/>
  <c r="K3802" i="3"/>
  <c r="K3803" i="3"/>
  <c r="K3804" i="3"/>
  <c r="K3805" i="3"/>
  <c r="K3806" i="3"/>
  <c r="K3807" i="3"/>
  <c r="K3808" i="3"/>
  <c r="K3809" i="3"/>
  <c r="K3810" i="3"/>
  <c r="K3811" i="3"/>
  <c r="K3812" i="3"/>
  <c r="K3813" i="3"/>
  <c r="K3814" i="3"/>
  <c r="K3815" i="3"/>
  <c r="K3816" i="3"/>
  <c r="K3817" i="3"/>
  <c r="K3818" i="3"/>
  <c r="K3819" i="3"/>
  <c r="K3820" i="3"/>
  <c r="K3821" i="3"/>
  <c r="K3822" i="3"/>
  <c r="K3823" i="3"/>
  <c r="K3824" i="3"/>
  <c r="K3825" i="3"/>
  <c r="K3826" i="3"/>
  <c r="K3827" i="3"/>
  <c r="K3828" i="3"/>
  <c r="K3829" i="3"/>
  <c r="K3830" i="3"/>
  <c r="K3831" i="3"/>
  <c r="K3832" i="3"/>
  <c r="K3833" i="3"/>
  <c r="K3834" i="3"/>
  <c r="K3835" i="3"/>
  <c r="K3836" i="3"/>
  <c r="K3837" i="3"/>
  <c r="K3838" i="3"/>
  <c r="K3839" i="3"/>
  <c r="K3840" i="3"/>
  <c r="K3841" i="3"/>
  <c r="K3842" i="3"/>
  <c r="K3843" i="3"/>
  <c r="K3844" i="3"/>
  <c r="K3845" i="3"/>
  <c r="K3846" i="3"/>
  <c r="K3847" i="3"/>
  <c r="K3848" i="3"/>
  <c r="K3849" i="3"/>
  <c r="K3850" i="3"/>
  <c r="K3851" i="3"/>
  <c r="K3852" i="3"/>
  <c r="K3853" i="3"/>
  <c r="K3854" i="3"/>
  <c r="K3855" i="3"/>
  <c r="K3856" i="3"/>
  <c r="K3857" i="3"/>
  <c r="K3858" i="3"/>
  <c r="K3859" i="3"/>
  <c r="K3860" i="3"/>
  <c r="K3861" i="3"/>
  <c r="K3862" i="3"/>
  <c r="K3863" i="3"/>
  <c r="K3864" i="3"/>
  <c r="K3865" i="3"/>
  <c r="K3866" i="3"/>
  <c r="K3867" i="3"/>
  <c r="K3868" i="3"/>
  <c r="K3869" i="3"/>
  <c r="K3870" i="3"/>
  <c r="K3871" i="3"/>
  <c r="K3872" i="3"/>
  <c r="K3873" i="3"/>
  <c r="K3874" i="3"/>
  <c r="K3875" i="3"/>
  <c r="K3876" i="3"/>
  <c r="K3877" i="3"/>
  <c r="K3878" i="3"/>
  <c r="K3879" i="3"/>
  <c r="K3880" i="3"/>
  <c r="K3881" i="3"/>
  <c r="K3882" i="3"/>
  <c r="K3883" i="3"/>
  <c r="K3884" i="3"/>
  <c r="K3885" i="3"/>
  <c r="K3886" i="3"/>
  <c r="K3887" i="3"/>
  <c r="K3888" i="3"/>
  <c r="K3889" i="3"/>
  <c r="K3890" i="3"/>
  <c r="K3891" i="3"/>
  <c r="K3892" i="3"/>
  <c r="K3893" i="3"/>
  <c r="K3894" i="3"/>
  <c r="K3895" i="3"/>
  <c r="K3896" i="3"/>
  <c r="K3897" i="3"/>
  <c r="K3898" i="3"/>
  <c r="K3899" i="3"/>
  <c r="K3900" i="3"/>
  <c r="K3901" i="3"/>
  <c r="K3902" i="3"/>
  <c r="K3903" i="3"/>
  <c r="K3904" i="3"/>
  <c r="K3905" i="3"/>
  <c r="K3906" i="3"/>
  <c r="K3907" i="3"/>
  <c r="K3908" i="3"/>
  <c r="K3909" i="3"/>
  <c r="K3910" i="3"/>
  <c r="K3911" i="3"/>
  <c r="K3912" i="3"/>
  <c r="K3913" i="3"/>
  <c r="K3914" i="3"/>
  <c r="K3915" i="3"/>
  <c r="K3916" i="3"/>
  <c r="K3917" i="3"/>
  <c r="K3918" i="3"/>
  <c r="K3919" i="3"/>
  <c r="K3920" i="3"/>
  <c r="K3921" i="3"/>
  <c r="K3922" i="3"/>
  <c r="K3923" i="3"/>
  <c r="K3924" i="3"/>
  <c r="K3925" i="3"/>
  <c r="K3926" i="3"/>
  <c r="K3927" i="3"/>
  <c r="K3928" i="3"/>
  <c r="K3929" i="3"/>
  <c r="K3930" i="3"/>
  <c r="K3931" i="3"/>
  <c r="K3932" i="3"/>
  <c r="K3933" i="3"/>
  <c r="K3934" i="3"/>
  <c r="K3935" i="3"/>
  <c r="K3936" i="3"/>
  <c r="K3937" i="3"/>
  <c r="K3938" i="3"/>
  <c r="K3939" i="3"/>
  <c r="K3940" i="3"/>
  <c r="K3941" i="3"/>
  <c r="K3942" i="3"/>
  <c r="K3943" i="3"/>
  <c r="K3944" i="3"/>
  <c r="K3945" i="3"/>
  <c r="K3946" i="3"/>
  <c r="K3947" i="3"/>
  <c r="K3948" i="3"/>
  <c r="K3949" i="3"/>
  <c r="K3950" i="3"/>
  <c r="K3951" i="3"/>
  <c r="K3952" i="3"/>
  <c r="K3953" i="3"/>
  <c r="K3954" i="3"/>
  <c r="K3955" i="3"/>
  <c r="K3956" i="3"/>
  <c r="K3957" i="3"/>
  <c r="K3958" i="3"/>
  <c r="K3959" i="3"/>
  <c r="K3960" i="3"/>
  <c r="K3961" i="3"/>
  <c r="K3962" i="3"/>
  <c r="K3963" i="3"/>
  <c r="K3964" i="3"/>
  <c r="K3965" i="3"/>
  <c r="K3966" i="3"/>
  <c r="K3967" i="3"/>
  <c r="K3968" i="3"/>
  <c r="K3969" i="3"/>
  <c r="K3970" i="3"/>
  <c r="K3971" i="3"/>
  <c r="K3972" i="3"/>
  <c r="K3973" i="3"/>
  <c r="K3974" i="3"/>
  <c r="K3975" i="3"/>
  <c r="K3976" i="3"/>
  <c r="K3977" i="3"/>
  <c r="K3978" i="3"/>
  <c r="K3979" i="3"/>
  <c r="K3980" i="3"/>
  <c r="K3981" i="3"/>
  <c r="K3982" i="3"/>
  <c r="K3983" i="3"/>
  <c r="K3984" i="3"/>
  <c r="K3985" i="3"/>
  <c r="K3986" i="3"/>
  <c r="K3987" i="3"/>
  <c r="K3988" i="3"/>
  <c r="K3989" i="3"/>
  <c r="K3990" i="3"/>
  <c r="K3991" i="3"/>
  <c r="K3992" i="3"/>
  <c r="K3993" i="3"/>
  <c r="K3994" i="3"/>
  <c r="K3995" i="3"/>
  <c r="K3996" i="3"/>
  <c r="K3997" i="3"/>
  <c r="K3998" i="3"/>
  <c r="K3999" i="3"/>
  <c r="K4000" i="3"/>
  <c r="K12" i="3"/>
  <c r="J410" i="6"/>
  <c r="J36" i="6"/>
  <c r="J37" i="6"/>
  <c r="J202" i="6"/>
  <c r="J203" i="6"/>
  <c r="J204" i="6"/>
  <c r="J3" i="6"/>
  <c r="J4" i="6"/>
  <c r="J5" i="6"/>
  <c r="J38" i="6"/>
  <c r="J39" i="6"/>
  <c r="J40" i="6"/>
  <c r="J51" i="6"/>
  <c r="J30" i="6"/>
  <c r="J205" i="6"/>
  <c r="J206" i="6"/>
  <c r="J207" i="6"/>
  <c r="J208" i="6"/>
  <c r="J112" i="6"/>
  <c r="J7" i="6"/>
  <c r="J373" i="6"/>
  <c r="J42" i="6"/>
  <c r="J211" i="6"/>
  <c r="J212" i="6"/>
  <c r="J43" i="6"/>
  <c r="J213" i="6"/>
  <c r="J214" i="6"/>
  <c r="J44" i="6"/>
  <c r="J215" i="6"/>
  <c r="J374" i="6"/>
  <c r="J216" i="6"/>
  <c r="J217" i="6"/>
  <c r="J218" i="6"/>
  <c r="J219" i="6"/>
  <c r="J220" i="6"/>
  <c r="J221" i="6"/>
  <c r="J45" i="6"/>
  <c r="J222" i="6"/>
  <c r="J223" i="6"/>
  <c r="J224" i="6"/>
  <c r="J225" i="6"/>
  <c r="J226" i="6"/>
  <c r="J8" i="6"/>
  <c r="J227" i="6"/>
  <c r="J228" i="6"/>
  <c r="J375" i="6"/>
  <c r="J31" i="6"/>
  <c r="J229" i="6"/>
  <c r="J230" i="6"/>
  <c r="J231" i="6"/>
  <c r="J232" i="6"/>
  <c r="J233" i="6"/>
  <c r="J9" i="6"/>
  <c r="J234" i="6"/>
  <c r="J10" i="6"/>
  <c r="J235" i="6"/>
  <c r="J11" i="6"/>
  <c r="J12" i="6"/>
  <c r="J236" i="6"/>
  <c r="J13" i="6"/>
  <c r="J14" i="6"/>
  <c r="J237" i="6"/>
  <c r="J238" i="6"/>
  <c r="J46" i="6"/>
  <c r="J239" i="6"/>
  <c r="J47" i="6"/>
  <c r="J240" i="6"/>
  <c r="J113" i="6"/>
  <c r="J241" i="6"/>
  <c r="J242" i="6"/>
  <c r="J243" i="6"/>
  <c r="J48" i="6"/>
  <c r="J49" i="6"/>
  <c r="J244" i="6"/>
  <c r="J245" i="6"/>
  <c r="J376" i="6"/>
  <c r="J246" i="6"/>
  <c r="J32" i="6"/>
  <c r="J33" i="6"/>
  <c r="J34" i="6"/>
  <c r="J247" i="6"/>
  <c r="J377" i="6"/>
  <c r="J15" i="6"/>
  <c r="J50" i="6"/>
  <c r="J248" i="6"/>
  <c r="J249" i="6"/>
  <c r="J250" i="6"/>
  <c r="J251" i="6"/>
  <c r="J252" i="6"/>
  <c r="J253" i="6"/>
  <c r="J254" i="6"/>
  <c r="J255" i="6"/>
  <c r="J256" i="6"/>
  <c r="J257" i="6"/>
  <c r="J258" i="6"/>
  <c r="J259" i="6"/>
  <c r="J260" i="6"/>
  <c r="J261" i="6"/>
  <c r="J378" i="6"/>
  <c r="J262" i="6"/>
  <c r="J263" i="6"/>
  <c r="J264" i="6"/>
  <c r="J265" i="6"/>
  <c r="J266"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22" i="6"/>
  <c r="J23" i="6"/>
  <c r="J24" i="6"/>
  <c r="J25" i="6"/>
  <c r="J26" i="6"/>
  <c r="J27" i="6"/>
  <c r="J28" i="6"/>
  <c r="J29"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82" i="6"/>
  <c r="J183" i="6"/>
  <c r="J184" i="6"/>
  <c r="J185" i="6"/>
  <c r="J186" i="6"/>
  <c r="J187" i="6"/>
  <c r="J188" i="6"/>
  <c r="J189" i="6"/>
  <c r="J190" i="6"/>
  <c r="J191" i="6"/>
  <c r="J192" i="6"/>
  <c r="J193" i="6"/>
  <c r="J194" i="6"/>
  <c r="J195" i="6"/>
  <c r="J196" i="6"/>
  <c r="J197" i="6"/>
  <c r="J198" i="6"/>
  <c r="J199" i="6"/>
  <c r="J200" i="6"/>
  <c r="J201" i="6"/>
  <c r="J267" i="6"/>
  <c r="J268" i="6"/>
  <c r="J269" i="6"/>
  <c r="J270" i="6"/>
  <c r="J271" i="6"/>
  <c r="J272" i="6"/>
  <c r="J273" i="6"/>
  <c r="J274" i="6"/>
  <c r="J275" i="6"/>
  <c r="J276" i="6"/>
  <c r="J277" i="6"/>
  <c r="J278" i="6"/>
  <c r="J279" i="6"/>
  <c r="J280" i="6"/>
  <c r="J281" i="6"/>
  <c r="J282" i="6"/>
  <c r="J283" i="6"/>
  <c r="J284" i="6"/>
  <c r="J285" i="6"/>
  <c r="J35" i="6"/>
  <c r="B3501" i="6" a="1"/>
  <c r="B3501" i="6" s="1"/>
  <c r="B3502" i="6" a="1"/>
  <c r="B3502" i="6" s="1"/>
  <c r="B3503" i="6" a="1"/>
  <c r="B3503" i="6" s="1"/>
  <c r="B3504" i="6" a="1"/>
  <c r="B3504" i="6" s="1"/>
  <c r="B3505" i="6" a="1"/>
  <c r="B3505" i="6" s="1"/>
  <c r="B3506" i="6" a="1"/>
  <c r="B3506" i="6" s="1"/>
  <c r="B3507" i="6" a="1"/>
  <c r="B3507" i="6" s="1"/>
  <c r="B3508" i="6" a="1"/>
  <c r="B3508" i="6" s="1"/>
  <c r="B3509" i="6" a="1"/>
  <c r="B3509" i="6" s="1"/>
  <c r="B3510" i="6" a="1"/>
  <c r="B3510" i="6" s="1"/>
  <c r="B3511" i="6" a="1"/>
  <c r="B3511" i="6" s="1"/>
  <c r="B3512" i="6" a="1"/>
  <c r="B3512" i="6" s="1"/>
  <c r="B3513" i="6" a="1"/>
  <c r="B3513" i="6" s="1"/>
  <c r="B3514" i="6" a="1"/>
  <c r="B3514" i="6" s="1"/>
  <c r="B3515" i="6" a="1"/>
  <c r="B3515" i="6" s="1"/>
  <c r="C3501" i="6" a="1"/>
  <c r="C3501" i="6" s="1"/>
  <c r="C3502" i="6" a="1"/>
  <c r="C3502" i="6" s="1"/>
  <c r="C3503" i="6" a="1"/>
  <c r="C3503" i="6" s="1"/>
  <c r="C3504" i="6" a="1"/>
  <c r="C3504" i="6" s="1"/>
  <c r="C3505" i="6" a="1"/>
  <c r="C3505" i="6" s="1"/>
  <c r="C3506" i="6" a="1"/>
  <c r="C3506" i="6" s="1"/>
  <c r="C3507" i="6" a="1"/>
  <c r="C3507" i="6" s="1"/>
  <c r="C3508" i="6" a="1"/>
  <c r="C3508" i="6" s="1"/>
  <c r="C3509" i="6" a="1"/>
  <c r="C3509" i="6" s="1"/>
  <c r="C3510" i="6" a="1"/>
  <c r="C3510" i="6" s="1"/>
  <c r="C3511" i="6" a="1"/>
  <c r="C3511" i="6" s="1"/>
  <c r="C3512" i="6" a="1"/>
  <c r="C3512" i="6" s="1"/>
  <c r="C3513" i="6" a="1"/>
  <c r="C3513" i="6" s="1"/>
  <c r="C3514" i="6" a="1"/>
  <c r="C3514" i="6" s="1"/>
  <c r="C3515" i="6" a="1"/>
  <c r="C3515" i="6" s="1"/>
  <c r="F3501" i="6" a="1"/>
  <c r="F3501" i="6" s="1"/>
  <c r="F3502" i="6" a="1"/>
  <c r="F3502" i="6" s="1"/>
  <c r="F3503" i="6" a="1"/>
  <c r="F3503" i="6" s="1"/>
  <c r="F3504" i="6" a="1"/>
  <c r="F3504" i="6" s="1"/>
  <c r="F3505" i="6" a="1"/>
  <c r="F3505" i="6" s="1"/>
  <c r="F3506" i="6" a="1"/>
  <c r="F3506" i="6" s="1"/>
  <c r="F3507" i="6" a="1"/>
  <c r="F3507" i="6" s="1"/>
  <c r="F3508" i="6" a="1"/>
  <c r="F3508" i="6" s="1"/>
  <c r="F3509" i="6" a="1"/>
  <c r="F3509" i="6" s="1"/>
  <c r="F3510" i="6" a="1"/>
  <c r="F3510" i="6" s="1"/>
  <c r="F3511" i="6" a="1"/>
  <c r="F3511" i="6" s="1"/>
  <c r="F3512" i="6" a="1"/>
  <c r="F3512" i="6" s="1"/>
  <c r="F3513" i="6" a="1"/>
  <c r="F3513" i="6" s="1"/>
  <c r="F3514" i="6" a="1"/>
  <c r="F3514" i="6" s="1"/>
  <c r="F3515" i="6" a="1"/>
  <c r="F3515" i="6" s="1"/>
  <c r="H396" i="31"/>
  <c r="H397" i="31"/>
  <c r="H398" i="31"/>
  <c r="H399" i="31"/>
  <c r="H400" i="31"/>
  <c r="H401" i="31"/>
  <c r="H402" i="31"/>
  <c r="H403" i="31"/>
  <c r="H404" i="31"/>
  <c r="H405" i="31"/>
  <c r="H406" i="31"/>
  <c r="H407" i="31"/>
  <c r="H408" i="31"/>
  <c r="H409" i="31"/>
  <c r="H410" i="31"/>
  <c r="H411" i="31"/>
  <c r="H412" i="31"/>
  <c r="H413" i="31"/>
  <c r="H414" i="31"/>
  <c r="H415" i="31"/>
  <c r="H416" i="31"/>
  <c r="H417" i="31"/>
  <c r="H418" i="31"/>
  <c r="H419" i="31"/>
  <c r="H420" i="31"/>
  <c r="H421" i="31"/>
  <c r="H422" i="31"/>
  <c r="H423" i="31"/>
  <c r="H424" i="31"/>
  <c r="H425" i="31"/>
  <c r="H426" i="31"/>
  <c r="H427" i="31"/>
  <c r="H428" i="31"/>
  <c r="H429" i="31"/>
  <c r="H430" i="31"/>
  <c r="H431" i="31"/>
  <c r="H432" i="31"/>
  <c r="H433" i="31"/>
  <c r="H434" i="31"/>
  <c r="H435" i="31"/>
  <c r="H436" i="31"/>
  <c r="H437" i="31"/>
  <c r="H438" i="31"/>
  <c r="H439" i="31"/>
  <c r="H440" i="31"/>
  <c r="H441" i="31"/>
  <c r="H442" i="31"/>
  <c r="H443" i="31"/>
  <c r="H444" i="31"/>
  <c r="H445" i="31"/>
  <c r="H446" i="31"/>
  <c r="H447" i="31"/>
  <c r="H448" i="31"/>
  <c r="H449" i="31"/>
  <c r="H450" i="31"/>
  <c r="H451" i="31"/>
  <c r="H452" i="31"/>
  <c r="H453" i="31"/>
  <c r="H454" i="31"/>
  <c r="H455" i="31"/>
  <c r="H456" i="31"/>
  <c r="H457" i="31"/>
  <c r="H458" i="31"/>
  <c r="H459" i="31"/>
  <c r="H460" i="31"/>
  <c r="H461" i="31"/>
  <c r="H462" i="31"/>
  <c r="H463" i="31"/>
  <c r="H464" i="31"/>
  <c r="H465" i="31"/>
  <c r="H466" i="31"/>
  <c r="H467" i="31"/>
  <c r="H468" i="31"/>
  <c r="H469" i="31"/>
  <c r="H470" i="31"/>
  <c r="H471" i="31"/>
  <c r="H472" i="31"/>
  <c r="H473" i="31"/>
  <c r="H474" i="31"/>
  <c r="H475" i="31"/>
  <c r="H476" i="31"/>
  <c r="H477" i="31"/>
  <c r="H478" i="31"/>
  <c r="H479" i="31"/>
  <c r="H480" i="31"/>
  <c r="H481" i="31"/>
  <c r="H482" i="31"/>
  <c r="H483" i="31"/>
  <c r="H484" i="31"/>
  <c r="H485" i="31"/>
  <c r="H486" i="31"/>
  <c r="H487" i="31"/>
  <c r="H488" i="31"/>
  <c r="H489" i="31"/>
  <c r="H490" i="31"/>
  <c r="H491" i="31"/>
  <c r="H492" i="31"/>
  <c r="H493" i="31"/>
  <c r="H494" i="31"/>
  <c r="H495" i="31"/>
  <c r="H496" i="31"/>
  <c r="H497" i="31"/>
  <c r="H498" i="31"/>
  <c r="H499" i="31"/>
  <c r="H500" i="31"/>
  <c r="H501" i="31"/>
  <c r="H502" i="31"/>
  <c r="H503" i="31"/>
  <c r="H504" i="31"/>
  <c r="H505" i="31"/>
  <c r="H506" i="31"/>
  <c r="H507" i="31"/>
  <c r="H508" i="31"/>
  <c r="H509" i="31"/>
  <c r="H510" i="31"/>
  <c r="H511" i="31"/>
  <c r="H512" i="31"/>
  <c r="H513" i="31"/>
  <c r="H514" i="31"/>
  <c r="H515" i="31"/>
  <c r="H516" i="31"/>
  <c r="H517" i="31"/>
  <c r="H518" i="31"/>
  <c r="H519" i="31"/>
  <c r="H520" i="31"/>
  <c r="H521" i="31"/>
  <c r="H522" i="31"/>
  <c r="H523" i="31"/>
  <c r="H524" i="31"/>
  <c r="H525" i="31"/>
  <c r="H526" i="31"/>
  <c r="H527" i="31"/>
  <c r="H528" i="31"/>
  <c r="H529" i="31"/>
  <c r="H530" i="31"/>
  <c r="H531" i="31"/>
  <c r="H532" i="31"/>
  <c r="H533" i="31"/>
  <c r="H534" i="31"/>
  <c r="H535" i="31"/>
  <c r="H536" i="31"/>
  <c r="H537" i="31"/>
  <c r="H538" i="31"/>
  <c r="H539" i="31"/>
  <c r="H540" i="31"/>
  <c r="H541" i="31"/>
  <c r="H542" i="31"/>
  <c r="H543" i="31"/>
  <c r="H544" i="31"/>
  <c r="H545" i="31"/>
  <c r="H546" i="31"/>
  <c r="H547" i="31"/>
  <c r="H548" i="31"/>
  <c r="H549" i="31"/>
  <c r="H550" i="31"/>
  <c r="H551" i="31"/>
  <c r="H552" i="31"/>
  <c r="H553" i="31"/>
  <c r="H554" i="31"/>
  <c r="H555" i="31"/>
  <c r="H556" i="31"/>
  <c r="H557" i="31"/>
  <c r="H558" i="31"/>
  <c r="H559" i="31"/>
  <c r="H560" i="31"/>
  <c r="H561" i="31"/>
  <c r="H562" i="31"/>
  <c r="H563" i="31"/>
  <c r="H564" i="31"/>
  <c r="H565" i="31"/>
  <c r="H566" i="31"/>
  <c r="H567" i="31"/>
  <c r="H568" i="31"/>
  <c r="H569" i="31"/>
  <c r="H570" i="31"/>
  <c r="H571" i="31"/>
  <c r="H572" i="31"/>
  <c r="H573" i="31"/>
  <c r="H574" i="31"/>
  <c r="H575" i="31"/>
  <c r="H576" i="31"/>
  <c r="H577" i="31"/>
  <c r="H578" i="31"/>
  <c r="H579" i="31"/>
  <c r="H580" i="31"/>
  <c r="H581" i="31"/>
  <c r="H582" i="31"/>
  <c r="H583" i="31"/>
  <c r="H584" i="31"/>
  <c r="H585" i="31"/>
  <c r="H586" i="31"/>
  <c r="H587" i="31"/>
  <c r="H588" i="31"/>
  <c r="H589" i="31"/>
  <c r="H590" i="31"/>
  <c r="H591" i="31"/>
  <c r="H592" i="31"/>
  <c r="H593" i="31"/>
  <c r="H594" i="31"/>
  <c r="H595" i="31"/>
  <c r="H596" i="31"/>
  <c r="H597" i="31"/>
  <c r="H598" i="31"/>
  <c r="H599" i="31"/>
  <c r="H600" i="31"/>
  <c r="H601" i="31"/>
  <c r="H602" i="31"/>
  <c r="H603" i="31"/>
  <c r="H604" i="31"/>
  <c r="H605" i="31"/>
  <c r="H606" i="31"/>
  <c r="H607" i="31"/>
  <c r="H608" i="31"/>
  <c r="H609" i="31"/>
  <c r="H610" i="31"/>
  <c r="H611" i="31"/>
  <c r="H612" i="31"/>
  <c r="H613" i="31"/>
  <c r="H614" i="31"/>
  <c r="H615" i="31"/>
  <c r="H616" i="31"/>
  <c r="H617" i="31"/>
  <c r="H618" i="31"/>
  <c r="H619" i="31"/>
  <c r="H620" i="31"/>
  <c r="H621" i="31"/>
  <c r="H622" i="31"/>
  <c r="H623" i="31"/>
  <c r="H624" i="31"/>
  <c r="H625" i="31"/>
  <c r="H626" i="31"/>
  <c r="H627" i="31"/>
  <c r="H628" i="31"/>
  <c r="H629" i="31"/>
  <c r="H630" i="31"/>
  <c r="H631" i="31"/>
  <c r="H632" i="31"/>
  <c r="H633" i="31"/>
  <c r="H634" i="31"/>
  <c r="H635" i="31"/>
  <c r="H636" i="31"/>
  <c r="H637" i="31"/>
  <c r="H638" i="31"/>
  <c r="H639" i="31"/>
  <c r="H640" i="31"/>
  <c r="H641" i="31"/>
  <c r="H642" i="31"/>
  <c r="H643" i="31"/>
  <c r="H395" i="31"/>
  <c r="P4449" i="25" l="1"/>
  <c r="Q4780" i="25"/>
  <c r="Q4737" i="25"/>
  <c r="P3783" i="25"/>
  <c r="P3898" i="25"/>
  <c r="Q4575" i="25"/>
  <c r="Q4318" i="25"/>
  <c r="Q3930" i="25"/>
  <c r="Q4206" i="25"/>
  <c r="Q4606" i="25"/>
  <c r="P4374" i="25"/>
  <c r="Q4139" i="25"/>
  <c r="P4595" i="25"/>
  <c r="Q4627" i="25"/>
  <c r="Q3744" i="25"/>
  <c r="P3608" i="25"/>
  <c r="Q4140" i="25"/>
  <c r="P4112" i="25"/>
  <c r="Q4497" i="25"/>
  <c r="Q3862" i="25"/>
  <c r="P4391" i="25"/>
  <c r="Q4480" i="25"/>
  <c r="Q4083" i="25"/>
  <c r="Q3790" i="25"/>
  <c r="P4557" i="25"/>
  <c r="P4426" i="25"/>
  <c r="Q4535" i="25"/>
  <c r="Q3960" i="25"/>
  <c r="Q4564" i="25"/>
  <c r="P4227" i="25"/>
  <c r="Q4689" i="25"/>
  <c r="Q4594" i="25"/>
  <c r="P4559" i="25"/>
  <c r="P4068" i="25"/>
  <c r="Q4323" i="25"/>
  <c r="P4362" i="25"/>
  <c r="Q3740" i="25"/>
  <c r="Q3956" i="25"/>
  <c r="P4006" i="25"/>
  <c r="Q4607" i="25"/>
  <c r="Q4611" i="25"/>
  <c r="Q4785" i="25"/>
  <c r="Q4126" i="25"/>
  <c r="P4834" i="25"/>
  <c r="Q4332" i="25"/>
  <c r="Q3950" i="25"/>
  <c r="Q4698" i="25"/>
  <c r="Q4016" i="25"/>
  <c r="P3657" i="25"/>
  <c r="P4845" i="25"/>
  <c r="Q4703" i="25"/>
  <c r="Q4452" i="25"/>
  <c r="Q4946" i="25"/>
  <c r="Q4659" i="25"/>
  <c r="Q3727" i="25"/>
  <c r="Q3861" i="25"/>
  <c r="Q4965" i="25"/>
  <c r="Q4150" i="25"/>
  <c r="P3676" i="25"/>
  <c r="P4751" i="25"/>
  <c r="Q3616" i="25"/>
  <c r="Q3652" i="25"/>
  <c r="P4220" i="25"/>
  <c r="Q4017" i="25"/>
  <c r="Q3610" i="25"/>
  <c r="P4198" i="25"/>
  <c r="P3940" i="25"/>
  <c r="Q3552" i="25"/>
  <c r="Q3509" i="25"/>
  <c r="Q4327" i="25"/>
  <c r="P4137" i="25"/>
  <c r="Q4282" i="25"/>
  <c r="Q3851" i="25"/>
  <c r="P3624" i="25"/>
  <c r="Q4453" i="25"/>
  <c r="Q4192" i="25"/>
  <c r="Q4540" i="25"/>
  <c r="Q4232" i="25"/>
  <c r="P3682" i="25"/>
  <c r="P4007" i="25"/>
  <c r="P3684" i="25"/>
  <c r="Q3543" i="25"/>
  <c r="Q3786" i="25"/>
  <c r="Q4363" i="25"/>
  <c r="Q4580" i="25"/>
  <c r="P4458" i="25"/>
  <c r="Q4458" i="25"/>
  <c r="P4328" i="25"/>
  <c r="Q4328" i="25"/>
  <c r="P4429" i="25"/>
  <c r="Q4429" i="25"/>
  <c r="P3935" i="25"/>
  <c r="Q3935" i="25"/>
  <c r="P4615" i="25"/>
  <c r="Q4615" i="25"/>
  <c r="P3883" i="25"/>
  <c r="Q3883" i="25"/>
  <c r="P4459" i="25"/>
  <c r="Q4459" i="25"/>
  <c r="P3856" i="25"/>
  <c r="Q3856" i="25"/>
  <c r="P4427" i="25"/>
  <c r="Q4427" i="25"/>
  <c r="P4910" i="25"/>
  <c r="Q4910" i="25"/>
  <c r="P4118" i="25"/>
  <c r="Q4118" i="25"/>
  <c r="P4310" i="25"/>
  <c r="Q4310" i="25"/>
  <c r="P3546" i="25"/>
  <c r="Q3546" i="25"/>
  <c r="P4159" i="25"/>
  <c r="Q4159" i="25"/>
  <c r="P3519" i="25"/>
  <c r="Q3519" i="25"/>
  <c r="P3939" i="25"/>
  <c r="Q3939" i="25"/>
  <c r="P4059" i="25"/>
  <c r="Q4059" i="25"/>
  <c r="P4767" i="25"/>
  <c r="Q4767" i="25"/>
  <c r="P3527" i="25"/>
  <c r="Q3527" i="25"/>
  <c r="P4014" i="25"/>
  <c r="Q4014" i="25"/>
  <c r="P4914" i="25"/>
  <c r="Q4914" i="25"/>
  <c r="P3796" i="25"/>
  <c r="Q3796" i="25"/>
  <c r="P4084" i="25"/>
  <c r="Q4084" i="25"/>
  <c r="P4900" i="25"/>
  <c r="Q4900" i="25"/>
  <c r="P3655" i="25"/>
  <c r="Q3655" i="25"/>
  <c r="P4446" i="25"/>
  <c r="Q4446" i="25"/>
  <c r="P4915" i="25"/>
  <c r="Q4915" i="25"/>
  <c r="P3761" i="25"/>
  <c r="Q3761" i="25"/>
  <c r="P3594" i="25"/>
  <c r="Q3594" i="25"/>
  <c r="P4240" i="25"/>
  <c r="Q4240" i="25"/>
  <c r="P4179" i="25"/>
  <c r="Q4179" i="25"/>
  <c r="P4610" i="25"/>
  <c r="Q4610" i="25"/>
  <c r="P4922" i="25"/>
  <c r="Q4922" i="25"/>
  <c r="P4651" i="25"/>
  <c r="Q4651" i="25"/>
  <c r="P4942" i="25"/>
  <c r="Q4942" i="25"/>
  <c r="P4943" i="25"/>
  <c r="Q4943" i="25"/>
  <c r="P3656" i="25"/>
  <c r="Q3656" i="25"/>
  <c r="P4858" i="25"/>
  <c r="Q4858" i="25"/>
  <c r="Q3536" i="25"/>
  <c r="P3536" i="25"/>
  <c r="P4786" i="25"/>
  <c r="Q4786" i="25"/>
  <c r="P3777" i="25"/>
  <c r="Q3777" i="25"/>
  <c r="P4701" i="25"/>
  <c r="Q4701" i="25"/>
  <c r="P3732" i="25"/>
  <c r="Q3732" i="25"/>
  <c r="P4798" i="25"/>
  <c r="Q4798" i="25"/>
  <c r="Q3632" i="25"/>
  <c r="P3632" i="25"/>
  <c r="P3716" i="25"/>
  <c r="Q3716" i="25"/>
  <c r="P4304" i="25"/>
  <c r="Q4304" i="25"/>
  <c r="P4400" i="25"/>
  <c r="Q4400" i="25"/>
  <c r="P4404" i="25"/>
  <c r="Q4404" i="25"/>
  <c r="P3789" i="25"/>
  <c r="Q3789" i="25"/>
  <c r="P4197" i="25"/>
  <c r="Q4197" i="25"/>
  <c r="P4353" i="25"/>
  <c r="Q4353" i="25"/>
  <c r="P4569" i="25"/>
  <c r="Q4569" i="25"/>
  <c r="P4725" i="25"/>
  <c r="Q4725" i="25"/>
  <c r="P4893" i="25"/>
  <c r="Q4893" i="25"/>
  <c r="P4078" i="25"/>
  <c r="Q4078" i="25"/>
  <c r="P4978" i="25"/>
  <c r="Q4978" i="25"/>
  <c r="P3599" i="25"/>
  <c r="Q3599" i="25"/>
  <c r="P4451" i="25"/>
  <c r="Q4451" i="25"/>
  <c r="P4727" i="25"/>
  <c r="Q4727" i="25"/>
  <c r="P3912" i="25"/>
  <c r="Q3912" i="25"/>
  <c r="P4020" i="25"/>
  <c r="Q4020" i="25"/>
  <c r="P4536" i="25"/>
  <c r="Q4536" i="25"/>
  <c r="P3805" i="25"/>
  <c r="Q3805" i="25"/>
  <c r="P4668" i="25"/>
  <c r="Q4668" i="25"/>
  <c r="P4836" i="25"/>
  <c r="Q4836" i="25"/>
  <c r="P4920" i="25"/>
  <c r="Q4920" i="25"/>
  <c r="P3517" i="25"/>
  <c r="Q3517" i="25"/>
  <c r="P3589" i="25"/>
  <c r="Q3589" i="25"/>
  <c r="P3685" i="25"/>
  <c r="Q3685" i="25"/>
  <c r="P3841" i="25"/>
  <c r="Q3841" i="25"/>
  <c r="P3949" i="25"/>
  <c r="Q3949" i="25"/>
  <c r="P4105" i="25"/>
  <c r="Q4105" i="25"/>
  <c r="P4249" i="25"/>
  <c r="Q4249" i="25"/>
  <c r="P4345" i="25"/>
  <c r="Q4345" i="25"/>
  <c r="P4417" i="25"/>
  <c r="Q4417" i="25"/>
  <c r="P4597" i="25"/>
  <c r="Q4597" i="25"/>
  <c r="P4753" i="25"/>
  <c r="Q4753" i="25"/>
  <c r="P4825" i="25"/>
  <c r="Q4825" i="25"/>
  <c r="P4909" i="25"/>
  <c r="Q4909" i="25"/>
  <c r="P4981" i="25"/>
  <c r="Q4981" i="25"/>
  <c r="P4875" i="25"/>
  <c r="Q4875" i="25"/>
  <c r="P4748" i="25"/>
  <c r="Q4748" i="25"/>
  <c r="P3853" i="25"/>
  <c r="Q3853" i="25"/>
  <c r="P3639" i="25"/>
  <c r="Q3639" i="25"/>
  <c r="P4420" i="25"/>
  <c r="Q4420" i="25"/>
  <c r="P4686" i="25"/>
  <c r="Q4686" i="25"/>
  <c r="P4674" i="25"/>
  <c r="Q4674" i="25"/>
  <c r="P4862" i="25"/>
  <c r="Q4862" i="25"/>
  <c r="P4434" i="25"/>
  <c r="Q4434" i="25"/>
  <c r="P4528" i="25"/>
  <c r="Q4528" i="25"/>
  <c r="P4804" i="25"/>
  <c r="Q4804" i="25"/>
  <c r="P3787" i="25"/>
  <c r="Q3787" i="25"/>
  <c r="P3686" i="25"/>
  <c r="Q3686" i="25"/>
  <c r="P4526" i="25"/>
  <c r="Q4526" i="25"/>
  <c r="P4504" i="25"/>
  <c r="Q4504" i="25"/>
  <c r="P4243" i="25"/>
  <c r="Q4243" i="25"/>
  <c r="P3897" i="25"/>
  <c r="Q3897" i="25"/>
  <c r="P4322" i="25"/>
  <c r="Q4322" i="25"/>
  <c r="P4623" i="25"/>
  <c r="Q4623" i="25"/>
  <c r="P4088" i="25"/>
  <c r="Q4088" i="25"/>
  <c r="P3699" i="25"/>
  <c r="Q3699" i="25"/>
  <c r="P3580" i="25"/>
  <c r="Q3580" i="25"/>
  <c r="Q3957" i="25"/>
  <c r="Q3569" i="25"/>
  <c r="P4775" i="25"/>
  <c r="P4428" i="25"/>
  <c r="P3901" i="25"/>
  <c r="Q4022" i="25"/>
  <c r="Q3555" i="25"/>
  <c r="Q3975" i="25"/>
  <c r="Q4359" i="25"/>
  <c r="Q3846" i="25"/>
  <c r="Q4170" i="25"/>
  <c r="Q4722" i="25"/>
  <c r="Q4902" i="25"/>
  <c r="Q3967" i="25"/>
  <c r="Q4591" i="25"/>
  <c r="P4903" i="25"/>
  <c r="Q4568" i="25"/>
  <c r="Q4736" i="25"/>
  <c r="P3880" i="25"/>
  <c r="Q3880" i="25"/>
  <c r="P3839" i="25"/>
  <c r="Q3839" i="25"/>
  <c r="P4723" i="25"/>
  <c r="Q4723" i="25"/>
  <c r="P4169" i="25"/>
  <c r="Q4169" i="25"/>
  <c r="P3871" i="25"/>
  <c r="Q3871" i="25"/>
  <c r="P4397" i="25"/>
  <c r="Q4397" i="25"/>
  <c r="P3776" i="25"/>
  <c r="Q3776" i="25"/>
  <c r="P4976" i="25"/>
  <c r="Q4976" i="25"/>
  <c r="P3826" i="25"/>
  <c r="Q3826" i="25"/>
  <c r="P4894" i="25"/>
  <c r="Q4894" i="25"/>
  <c r="P4080" i="25"/>
  <c r="Q4080" i="25"/>
  <c r="P4620" i="25"/>
  <c r="Q4620" i="25"/>
  <c r="P3889" i="25"/>
  <c r="Q3889" i="25"/>
  <c r="P4549" i="25"/>
  <c r="Q4549" i="25"/>
  <c r="P4873" i="25"/>
  <c r="Q4873" i="25"/>
  <c r="P4806" i="25"/>
  <c r="Q4806" i="25"/>
  <c r="Q3572" i="25"/>
  <c r="P3572" i="25"/>
  <c r="P4472" i="25"/>
  <c r="Q4472" i="25"/>
  <c r="P4560" i="25"/>
  <c r="Q4560" i="25"/>
  <c r="P3693" i="25"/>
  <c r="Q3693" i="25"/>
  <c r="P3885" i="25"/>
  <c r="Q3885" i="25"/>
  <c r="P4534" i="25"/>
  <c r="Q4534" i="25"/>
  <c r="P3959" i="25"/>
  <c r="Q3959" i="25"/>
  <c r="P3587" i="25"/>
  <c r="Q3587" i="25"/>
  <c r="P3731" i="25"/>
  <c r="Q3731" i="25"/>
  <c r="P4055" i="25"/>
  <c r="Q4055" i="25"/>
  <c r="P4331" i="25"/>
  <c r="Q4331" i="25"/>
  <c r="P4655" i="25"/>
  <c r="Q4655" i="25"/>
  <c r="P4907" i="25"/>
  <c r="Q4907" i="25"/>
  <c r="P4315" i="25"/>
  <c r="Q4315" i="25"/>
  <c r="P3643" i="25"/>
  <c r="Q3643" i="25"/>
  <c r="P3899" i="25"/>
  <c r="Q3899" i="25"/>
  <c r="P4443" i="25"/>
  <c r="Q4443" i="25"/>
  <c r="P4931" i="25"/>
  <c r="Q4931" i="25"/>
  <c r="P3794" i="25"/>
  <c r="Q3794" i="25"/>
  <c r="P4406" i="25"/>
  <c r="Q4406" i="25"/>
  <c r="P4622" i="25"/>
  <c r="Q4622" i="25"/>
  <c r="P3568" i="25"/>
  <c r="Q3568" i="25"/>
  <c r="Q4541" i="25"/>
  <c r="P4541" i="25"/>
  <c r="P3819" i="25"/>
  <c r="Q3819" i="25"/>
  <c r="P3951" i="25"/>
  <c r="Q3951" i="25"/>
  <c r="P3547" i="25"/>
  <c r="Q3547" i="25"/>
  <c r="P4445" i="25"/>
  <c r="Q4445" i="25"/>
  <c r="P4973" i="25"/>
  <c r="Q4973" i="25"/>
  <c r="P4468" i="25"/>
  <c r="Q4468" i="25"/>
  <c r="P4505" i="25"/>
  <c r="Q4505" i="25"/>
  <c r="P4974" i="25"/>
  <c r="Q4974" i="25"/>
  <c r="P3605" i="25"/>
  <c r="Q3605" i="25"/>
  <c r="P3689" i="25"/>
  <c r="Q3689" i="25"/>
  <c r="P3845" i="25"/>
  <c r="Q3845" i="25"/>
  <c r="P3917" i="25"/>
  <c r="Q3917" i="25"/>
  <c r="P3989" i="25"/>
  <c r="Q3989" i="25"/>
  <c r="P4061" i="25"/>
  <c r="Q4061" i="25"/>
  <c r="P4133" i="25"/>
  <c r="Q4133" i="25"/>
  <c r="P4205" i="25"/>
  <c r="Q4205" i="25"/>
  <c r="P4301" i="25"/>
  <c r="Q4301" i="25"/>
  <c r="P4421" i="25"/>
  <c r="Q4421" i="25"/>
  <c r="P4613" i="25"/>
  <c r="Q4613" i="25"/>
  <c r="Q4769" i="25"/>
  <c r="P4769" i="25"/>
  <c r="P4913" i="25"/>
  <c r="Q4913" i="25"/>
  <c r="P4626" i="25"/>
  <c r="Q4626" i="25"/>
  <c r="P3810" i="25"/>
  <c r="Q3810" i="25"/>
  <c r="P4481" i="25"/>
  <c r="Q4481" i="25"/>
  <c r="P4288" i="25"/>
  <c r="Q4288" i="25"/>
  <c r="P4299" i="25"/>
  <c r="Q4299" i="25"/>
  <c r="P3927" i="25"/>
  <c r="Q3927" i="25"/>
  <c r="P3746" i="25"/>
  <c r="Q3746" i="25"/>
  <c r="P3638" i="25"/>
  <c r="Q3638" i="25"/>
  <c r="P3870" i="25"/>
  <c r="Q3870" i="25"/>
  <c r="P3774" i="25"/>
  <c r="Q3774" i="25"/>
  <c r="P4710" i="25"/>
  <c r="Q4710" i="25"/>
  <c r="P4687" i="25"/>
  <c r="Q4687" i="25"/>
  <c r="P3648" i="25"/>
  <c r="Q3648" i="25"/>
  <c r="P3766" i="25"/>
  <c r="Q3766" i="25"/>
  <c r="P4905" i="25"/>
  <c r="Q4905" i="25"/>
  <c r="Q3596" i="25"/>
  <c r="P3596" i="25"/>
  <c r="P4859" i="25"/>
  <c r="Q4859" i="25"/>
  <c r="Q4589" i="25"/>
  <c r="P4589" i="25"/>
  <c r="P3876" i="25"/>
  <c r="Q3876" i="25"/>
  <c r="P4745" i="25"/>
  <c r="Q4745" i="25"/>
  <c r="P3779" i="25"/>
  <c r="Q3779" i="25"/>
  <c r="P4918" i="25"/>
  <c r="Q4918" i="25"/>
  <c r="Q3836" i="25"/>
  <c r="P3836" i="25"/>
  <c r="P4004" i="25"/>
  <c r="Q4004" i="25"/>
  <c r="P4208" i="25"/>
  <c r="Q4208" i="25"/>
  <c r="P4508" i="25"/>
  <c r="Q4508" i="25"/>
  <c r="P4640" i="25"/>
  <c r="Q4640" i="25"/>
  <c r="P4808" i="25"/>
  <c r="Q4808" i="25"/>
  <c r="P4916" i="25"/>
  <c r="Q4916" i="25"/>
  <c r="P4509" i="25"/>
  <c r="Q4509" i="25"/>
  <c r="P3597" i="25"/>
  <c r="Q3597" i="25"/>
  <c r="P3562" i="25"/>
  <c r="Q3562" i="25"/>
  <c r="P3910" i="25"/>
  <c r="Q3910" i="25"/>
  <c r="P4294" i="25"/>
  <c r="Q4294" i="25"/>
  <c r="P4726" i="25"/>
  <c r="Q4726" i="25"/>
  <c r="P4990" i="25"/>
  <c r="Q4990" i="25"/>
  <c r="P3863" i="25"/>
  <c r="Q3863" i="25"/>
  <c r="P4464" i="25"/>
  <c r="Q4464" i="25"/>
  <c r="P3600" i="25"/>
  <c r="Q3600" i="25"/>
  <c r="P3792" i="25"/>
  <c r="Q3792" i="25"/>
  <c r="P4152" i="25"/>
  <c r="Q4152" i="25"/>
  <c r="P4284" i="25"/>
  <c r="Q4284" i="25"/>
  <c r="P4333" i="25"/>
  <c r="Q4333" i="25"/>
  <c r="P4752" i="25"/>
  <c r="Q4752" i="25"/>
  <c r="P3757" i="25"/>
  <c r="Q3757" i="25"/>
  <c r="P4033" i="25"/>
  <c r="Q4033" i="25"/>
  <c r="P4177" i="25"/>
  <c r="Q4177" i="25"/>
  <c r="P4513" i="25"/>
  <c r="Q4513" i="25"/>
  <c r="Q4669" i="25"/>
  <c r="P4669" i="25"/>
  <c r="P3525" i="25"/>
  <c r="Q3525" i="25"/>
  <c r="P4378" i="25"/>
  <c r="Q4378" i="25"/>
  <c r="P4148" i="25"/>
  <c r="Q4148" i="25"/>
  <c r="P3735" i="25"/>
  <c r="Q3735" i="25"/>
  <c r="P3928" i="25"/>
  <c r="Q3928" i="25"/>
  <c r="P3532" i="25"/>
  <c r="Q3532" i="25"/>
  <c r="P4000" i="25"/>
  <c r="Q4000" i="25"/>
  <c r="P4588" i="25"/>
  <c r="Q4588" i="25"/>
  <c r="P4142" i="25"/>
  <c r="Q4142" i="25"/>
  <c r="P4060" i="25"/>
  <c r="Q4060" i="25"/>
  <c r="P4684" i="25"/>
  <c r="Q4684" i="25"/>
  <c r="P4734" i="25"/>
  <c r="Q4734" i="25"/>
  <c r="P4046" i="25"/>
  <c r="Q4046" i="25"/>
  <c r="P4024" i="25"/>
  <c r="Q4024" i="25"/>
  <c r="P4086" i="25"/>
  <c r="Q4086" i="25"/>
  <c r="P3926" i="25"/>
  <c r="Q3926" i="25"/>
  <c r="P4708" i="25"/>
  <c r="Q4708" i="25"/>
  <c r="P4545" i="25"/>
  <c r="Q4545" i="25"/>
  <c r="P4977" i="25"/>
  <c r="Q4977" i="25"/>
  <c r="P4419" i="25"/>
  <c r="Q4419" i="25"/>
  <c r="P4325" i="25"/>
  <c r="Q4325" i="25"/>
  <c r="P4731" i="25"/>
  <c r="Q4731" i="25"/>
  <c r="P4160" i="25"/>
  <c r="Q4160" i="25"/>
  <c r="P4492" i="25"/>
  <c r="Q4019" i="25"/>
  <c r="Q4487" i="25"/>
  <c r="Q4919" i="25"/>
  <c r="Q4410" i="25"/>
  <c r="P3515" i="25"/>
  <c r="Q3515" i="25"/>
  <c r="P4107" i="25"/>
  <c r="Q4107" i="25"/>
  <c r="P3953" i="25"/>
  <c r="Q3953" i="25"/>
  <c r="P4529" i="25"/>
  <c r="Q4529" i="25"/>
  <c r="P4038" i="25"/>
  <c r="Q4038" i="25"/>
  <c r="P3627" i="25"/>
  <c r="Q3627" i="25"/>
  <c r="P4296" i="25"/>
  <c r="Q4296" i="25"/>
  <c r="P4865" i="25"/>
  <c r="Q4865" i="25"/>
  <c r="P4592" i="25"/>
  <c r="Q4592" i="25"/>
  <c r="P3887" i="25"/>
  <c r="Q3887" i="25"/>
  <c r="P4654" i="25"/>
  <c r="Q4654" i="25"/>
  <c r="P3983" i="25"/>
  <c r="Q3983" i="25"/>
  <c r="P4716" i="25"/>
  <c r="Q4716" i="25"/>
  <c r="P4945" i="25"/>
  <c r="Q4945" i="25"/>
  <c r="P4113" i="25"/>
  <c r="Q4113" i="25"/>
  <c r="P4839" i="25"/>
  <c r="Q4839" i="25"/>
  <c r="P4490" i="25"/>
  <c r="Q4490" i="25"/>
  <c r="P4553" i="25"/>
  <c r="Q4553" i="25"/>
  <c r="P4286" i="25"/>
  <c r="Q4286" i="25"/>
  <c r="P4616" i="25"/>
  <c r="Q4616" i="25"/>
  <c r="P3504" i="25"/>
  <c r="Q3504" i="25"/>
  <c r="P4573" i="25"/>
  <c r="Q4573" i="25"/>
  <c r="S3572" i="25"/>
  <c r="P3909" i="25"/>
  <c r="Q3909" i="25"/>
  <c r="P4665" i="25"/>
  <c r="Q4665" i="25"/>
  <c r="P4771" i="25"/>
  <c r="Q4771" i="25"/>
  <c r="P4079" i="25"/>
  <c r="Q4079" i="25"/>
  <c r="P4403" i="25"/>
  <c r="Q4403" i="25"/>
  <c r="P3931" i="25"/>
  <c r="Q3931" i="25"/>
  <c r="P3919" i="25"/>
  <c r="Q3919" i="25"/>
  <c r="P4747" i="25"/>
  <c r="Q4747" i="25"/>
  <c r="P3667" i="25"/>
  <c r="Q3667" i="25"/>
  <c r="P4948" i="25"/>
  <c r="Q4948" i="25"/>
  <c r="P3974" i="25"/>
  <c r="Q3974" i="25"/>
  <c r="P4982" i="25"/>
  <c r="Q4982" i="25"/>
  <c r="P3651" i="25"/>
  <c r="Q3651" i="25"/>
  <c r="P4583" i="25"/>
  <c r="Q4583" i="25"/>
  <c r="P3531" i="25"/>
  <c r="Q3531" i="25"/>
  <c r="P4071" i="25"/>
  <c r="Q4071" i="25"/>
  <c r="P4287" i="25"/>
  <c r="Q4287" i="25"/>
  <c r="P4599" i="25"/>
  <c r="Q4599" i="25"/>
  <c r="P4815" i="25"/>
  <c r="Q4815" i="25"/>
  <c r="P3570" i="25"/>
  <c r="Q3570" i="25"/>
  <c r="P4075" i="25"/>
  <c r="Q4075" i="25"/>
  <c r="P3832" i="25"/>
  <c r="Q3832" i="25"/>
  <c r="P4216" i="25"/>
  <c r="Q4216" i="25"/>
  <c r="P3906" i="25"/>
  <c r="Q3906" i="25"/>
  <c r="P4543" i="25"/>
  <c r="Q4543" i="25"/>
  <c r="P3773" i="25"/>
  <c r="Q3773" i="25"/>
  <c r="P3606" i="25"/>
  <c r="Q3606" i="25"/>
  <c r="P3834" i="25"/>
  <c r="Q3834" i="25"/>
  <c r="P4134" i="25"/>
  <c r="Q4134" i="25"/>
  <c r="P4494" i="25"/>
  <c r="Q4494" i="25"/>
  <c r="P4840" i="25"/>
  <c r="Q4840" i="25"/>
  <c r="P4278" i="25"/>
  <c r="Q4278" i="25"/>
  <c r="P3962" i="25"/>
  <c r="Q3962" i="25"/>
  <c r="P4346" i="25"/>
  <c r="Q4346" i="25"/>
  <c r="P4670" i="25"/>
  <c r="Q4670" i="25"/>
  <c r="P4934" i="25"/>
  <c r="Q4934" i="25"/>
  <c r="P4146" i="25"/>
  <c r="Q4146" i="25"/>
  <c r="P3751" i="25"/>
  <c r="Q3751" i="25"/>
  <c r="P3516" i="25"/>
  <c r="Q3516" i="25"/>
  <c r="P3765" i="25"/>
  <c r="Q3765" i="25"/>
  <c r="P3813" i="25"/>
  <c r="Q3813" i="25"/>
  <c r="P3717" i="25"/>
  <c r="Q3717" i="25"/>
  <c r="Q4906" i="25"/>
  <c r="P4906" i="25"/>
  <c r="P3984" i="25"/>
  <c r="Q3984" i="25"/>
  <c r="P4870" i="25"/>
  <c r="Q4870" i="25"/>
  <c r="P3840" i="25"/>
  <c r="Q3840" i="25"/>
  <c r="P3512" i="25"/>
  <c r="Q3512" i="25"/>
  <c r="Q4316" i="25"/>
  <c r="P4316" i="25"/>
  <c r="P4584" i="25"/>
  <c r="Q4584" i="25"/>
  <c r="P4029" i="25"/>
  <c r="Q4029" i="25"/>
  <c r="P4209" i="25"/>
  <c r="Q4209" i="25"/>
  <c r="P4401" i="25"/>
  <c r="Q4401" i="25"/>
  <c r="P4593" i="25"/>
  <c r="Q4593" i="25"/>
  <c r="P4749" i="25"/>
  <c r="Q4749" i="25"/>
  <c r="P4929" i="25"/>
  <c r="Q4929" i="25"/>
  <c r="P3743" i="25"/>
  <c r="Q3743" i="25"/>
  <c r="P3550" i="25"/>
  <c r="Q3550" i="25"/>
  <c r="P3718" i="25"/>
  <c r="Q3718" i="25"/>
  <c r="P4558" i="25"/>
  <c r="Q4558" i="25"/>
  <c r="P3635" i="25"/>
  <c r="Q3635" i="25"/>
  <c r="P4031" i="25"/>
  <c r="Q4031" i="25"/>
  <c r="P4235" i="25"/>
  <c r="Q4235" i="25"/>
  <c r="P4463" i="25"/>
  <c r="Q4463" i="25"/>
  <c r="P4787" i="25"/>
  <c r="Q4787" i="25"/>
  <c r="P3528" i="25"/>
  <c r="Q3528" i="25"/>
  <c r="P3804" i="25"/>
  <c r="Q3804" i="25"/>
  <c r="P4164" i="25"/>
  <c r="Q4164" i="25"/>
  <c r="P4380" i="25"/>
  <c r="Q4380" i="25"/>
  <c r="P4596" i="25"/>
  <c r="Q4596" i="25"/>
  <c r="P4680" i="25"/>
  <c r="Q4680" i="25"/>
  <c r="P4764" i="25"/>
  <c r="Q4764" i="25"/>
  <c r="P3529" i="25"/>
  <c r="Q3529" i="25"/>
  <c r="P3601" i="25"/>
  <c r="Q3601" i="25"/>
  <c r="P3697" i="25"/>
  <c r="Q3697" i="25"/>
  <c r="P3865" i="25"/>
  <c r="Q3865" i="25"/>
  <c r="P3961" i="25"/>
  <c r="Q3961" i="25"/>
  <c r="P4117" i="25"/>
  <c r="Q4117" i="25"/>
  <c r="P4525" i="25"/>
  <c r="Q4525" i="25"/>
  <c r="P4609" i="25"/>
  <c r="Q4609" i="25"/>
  <c r="P4681" i="25"/>
  <c r="Q4681" i="25"/>
  <c r="P4837" i="25"/>
  <c r="Q4837" i="25"/>
  <c r="P4921" i="25"/>
  <c r="Q4921" i="25"/>
  <c r="P4993" i="25"/>
  <c r="Q4993" i="25"/>
  <c r="P3728" i="25"/>
  <c r="Q3728" i="25"/>
  <c r="P4832" i="25"/>
  <c r="Q4832" i="25"/>
  <c r="P4245" i="25"/>
  <c r="Q4245" i="25"/>
  <c r="P4395" i="25"/>
  <c r="Q4395" i="25"/>
  <c r="P4168" i="25"/>
  <c r="Q4168" i="25"/>
  <c r="P4098" i="25"/>
  <c r="Q4098" i="25"/>
  <c r="P4238" i="25"/>
  <c r="Q4238" i="25"/>
  <c r="P4130" i="25"/>
  <c r="Q4130" i="25"/>
  <c r="P4048" i="25"/>
  <c r="Q4048" i="25"/>
  <c r="P4552" i="25"/>
  <c r="Q4552" i="25"/>
  <c r="P4531" i="25"/>
  <c r="Q4531" i="25"/>
  <c r="P4266" i="25"/>
  <c r="Q4266" i="25"/>
  <c r="P3710" i="25"/>
  <c r="Q3710" i="25"/>
  <c r="P4106" i="25"/>
  <c r="Q4106" i="25"/>
  <c r="P4802" i="25"/>
  <c r="Q4802" i="25"/>
  <c r="P4879" i="25"/>
  <c r="Q4879" i="25"/>
  <c r="P4947" i="25"/>
  <c r="Q4947" i="25"/>
  <c r="P4696" i="25"/>
  <c r="Q4696" i="25"/>
  <c r="Q3513" i="25"/>
  <c r="Q4618" i="25"/>
  <c r="Q4190" i="25"/>
  <c r="Q3591" i="25"/>
  <c r="Q4407" i="25"/>
  <c r="Q4758" i="25"/>
  <c r="Q4938" i="25"/>
  <c r="Q3811" i="25"/>
  <c r="Q4003" i="25"/>
  <c r="Q4939" i="25"/>
  <c r="Q4784" i="25"/>
  <c r="P4720" i="25"/>
  <c r="Q4720" i="25"/>
  <c r="P4030" i="25"/>
  <c r="Q4030" i="25"/>
  <c r="P4760" i="25"/>
  <c r="Q4760" i="25"/>
  <c r="P3660" i="25"/>
  <c r="Q3660" i="25"/>
  <c r="P4704" i="25"/>
  <c r="Q4704" i="25"/>
  <c r="P3705" i="25"/>
  <c r="Q3705" i="25"/>
  <c r="P4582" i="25"/>
  <c r="Q4582" i="25"/>
  <c r="P4678" i="25"/>
  <c r="Q4678" i="25"/>
  <c r="Q4927" i="25"/>
  <c r="P4927" i="25"/>
  <c r="P3611" i="25"/>
  <c r="Q3611" i="25"/>
  <c r="P3767" i="25"/>
  <c r="Q3767" i="25"/>
  <c r="P4691" i="25"/>
  <c r="Q4691" i="25"/>
  <c r="S4588" i="25"/>
  <c r="Q4555" i="25"/>
  <c r="P4555" i="25"/>
  <c r="P4926" i="25"/>
  <c r="Q4926" i="25"/>
  <c r="P4072" i="25"/>
  <c r="Q4072" i="25"/>
  <c r="P3830" i="25"/>
  <c r="Q3830" i="25"/>
  <c r="P4154" i="25"/>
  <c r="Q4154" i="25"/>
  <c r="P4442" i="25"/>
  <c r="Q4442" i="25"/>
  <c r="P4658" i="25"/>
  <c r="Q4658" i="25"/>
  <c r="P3671" i="25"/>
  <c r="Q3671" i="25"/>
  <c r="S4249" i="25"/>
  <c r="P4601" i="25"/>
  <c r="Q4601" i="25"/>
  <c r="P3831" i="25"/>
  <c r="Q3831" i="25"/>
  <c r="P4099" i="25"/>
  <c r="Q4099" i="25"/>
  <c r="P4602" i="25"/>
  <c r="Q4602" i="25"/>
  <c r="P3508" i="25"/>
  <c r="Q3508" i="25"/>
  <c r="P3688" i="25"/>
  <c r="Q3688" i="25"/>
  <c r="P3868" i="25"/>
  <c r="Q3868" i="25"/>
  <c r="P4612" i="25"/>
  <c r="Q4612" i="25"/>
  <c r="P4912" i="25"/>
  <c r="Q4912" i="25"/>
  <c r="P4015" i="25"/>
  <c r="Q4015" i="25"/>
  <c r="P3617" i="25"/>
  <c r="Q3617" i="25"/>
  <c r="P3701" i="25"/>
  <c r="Q3701" i="25"/>
  <c r="P3785" i="25"/>
  <c r="Q3785" i="25"/>
  <c r="P3857" i="25"/>
  <c r="Q3857" i="25"/>
  <c r="P3929" i="25"/>
  <c r="Q3929" i="25"/>
  <c r="P4001" i="25"/>
  <c r="Q4001" i="25"/>
  <c r="P4073" i="25"/>
  <c r="Q4073" i="25"/>
  <c r="P4145" i="25"/>
  <c r="Q4145" i="25"/>
  <c r="P4217" i="25"/>
  <c r="Q4217" i="25"/>
  <c r="P4337" i="25"/>
  <c r="Q4337" i="25"/>
  <c r="P4457" i="25"/>
  <c r="Q4457" i="25"/>
  <c r="P4625" i="25"/>
  <c r="Q4625" i="25"/>
  <c r="P4781" i="25"/>
  <c r="Q4781" i="25"/>
  <c r="P4925" i="25"/>
  <c r="Q4925" i="25"/>
  <c r="S4078" i="25"/>
  <c r="P3678" i="25"/>
  <c r="Q3678" i="25"/>
  <c r="P4819" i="25"/>
  <c r="Q4819" i="25"/>
  <c r="P4158" i="25"/>
  <c r="Q4158" i="25"/>
  <c r="P4506" i="25"/>
  <c r="Q4506" i="25"/>
  <c r="P4493" i="25"/>
  <c r="Q4493" i="25"/>
  <c r="S4513" i="25"/>
  <c r="Q3820" i="25"/>
  <c r="P3820" i="25"/>
  <c r="P3567" i="25"/>
  <c r="Q3567" i="25"/>
  <c r="P4155" i="25"/>
  <c r="Q4155" i="25"/>
  <c r="P4339" i="25"/>
  <c r="Q4339" i="25"/>
  <c r="P4070" i="25"/>
  <c r="Q4070" i="25"/>
  <c r="P4694" i="25"/>
  <c r="Q4694" i="25"/>
  <c r="P4850" i="25"/>
  <c r="Q4850" i="25"/>
  <c r="P4866" i="25"/>
  <c r="Q4866" i="25"/>
  <c r="P3646" i="25"/>
  <c r="Q3646" i="25"/>
  <c r="P3812" i="25"/>
  <c r="Q3812" i="25"/>
  <c r="P3872" i="25"/>
  <c r="Q3872" i="25"/>
  <c r="P3814" i="25"/>
  <c r="Q3814" i="25"/>
  <c r="P4649" i="25"/>
  <c r="Q4649" i="25"/>
  <c r="P4173" i="25"/>
  <c r="Q4173" i="25"/>
  <c r="P4917" i="25"/>
  <c r="Q4917" i="25"/>
  <c r="P3886" i="25"/>
  <c r="Q3886" i="25"/>
  <c r="Q3644" i="25"/>
  <c r="P3644" i="25"/>
  <c r="P3752" i="25"/>
  <c r="Q3752" i="25"/>
  <c r="Q3884" i="25"/>
  <c r="P3884" i="25"/>
  <c r="P4064" i="25"/>
  <c r="Q4064" i="25"/>
  <c r="P4256" i="25"/>
  <c r="Q4256" i="25"/>
  <c r="P4424" i="25"/>
  <c r="Q4424" i="25"/>
  <c r="P4532" i="25"/>
  <c r="Q4532" i="25"/>
  <c r="P4664" i="25"/>
  <c r="Q4664" i="25"/>
  <c r="P4844" i="25"/>
  <c r="Q4844" i="25"/>
  <c r="P4928" i="25"/>
  <c r="Q4928" i="25"/>
  <c r="P4679" i="25"/>
  <c r="Q4679" i="25"/>
  <c r="P3609" i="25"/>
  <c r="Q3609" i="25"/>
  <c r="P3825" i="25"/>
  <c r="Q3825" i="25"/>
  <c r="P4041" i="25"/>
  <c r="Q4041" i="25"/>
  <c r="P3948" i="25"/>
  <c r="Q3948" i="25"/>
  <c r="P3922" i="25"/>
  <c r="Q3922" i="25"/>
  <c r="P4138" i="25"/>
  <c r="Q4138" i="25"/>
  <c r="P4342" i="25"/>
  <c r="Q4342" i="25"/>
  <c r="P4630" i="25"/>
  <c r="Q4630" i="25"/>
  <c r="P4750" i="25"/>
  <c r="Q4750" i="25"/>
  <c r="P3875" i="25"/>
  <c r="Q3875" i="25"/>
  <c r="P4103" i="25"/>
  <c r="Q4103" i="25"/>
  <c r="P4259" i="25"/>
  <c r="Q4259" i="25"/>
  <c r="P4511" i="25"/>
  <c r="Q4511" i="25"/>
  <c r="P3672" i="25"/>
  <c r="Q3672" i="25"/>
  <c r="P4032" i="25"/>
  <c r="Q4032" i="25"/>
  <c r="P4860" i="25"/>
  <c r="Q4860" i="25"/>
  <c r="P4932" i="25"/>
  <c r="Q4932" i="25"/>
  <c r="P3769" i="25"/>
  <c r="Q3769" i="25"/>
  <c r="P4045" i="25"/>
  <c r="Q4045" i="25"/>
  <c r="P4189" i="25"/>
  <c r="Q4189" i="25"/>
  <c r="P4261" i="25"/>
  <c r="Q4261" i="25"/>
  <c r="P4357" i="25"/>
  <c r="Q4357" i="25"/>
  <c r="P4441" i="25"/>
  <c r="Q4441" i="25"/>
  <c r="P4765" i="25"/>
  <c r="Q4765" i="25"/>
  <c r="P3848" i="25"/>
  <c r="Q3848" i="25"/>
  <c r="P4510" i="25"/>
  <c r="Q4510" i="25"/>
  <c r="P4935" i="25"/>
  <c r="Q4935" i="25"/>
  <c r="P4431" i="25"/>
  <c r="Q4431" i="25"/>
  <c r="P3664" i="25"/>
  <c r="Q3664" i="25"/>
  <c r="P4036" i="25"/>
  <c r="Q4036" i="25"/>
  <c r="P4144" i="25"/>
  <c r="Q4144" i="25"/>
  <c r="P4828" i="25"/>
  <c r="Q4828" i="25"/>
  <c r="P3760" i="25"/>
  <c r="Q3760" i="25"/>
  <c r="Q4108" i="25"/>
  <c r="P4108" i="25"/>
  <c r="P4650" i="25"/>
  <c r="Q4650" i="25"/>
  <c r="P4447" i="25"/>
  <c r="Q4447" i="25"/>
  <c r="P4277" i="25"/>
  <c r="Q4277" i="25"/>
  <c r="P4864" i="25"/>
  <c r="Q4864" i="25"/>
  <c r="P3803" i="25"/>
  <c r="Q3803" i="25"/>
  <c r="P4984" i="25"/>
  <c r="Q4984" i="25"/>
  <c r="P4383" i="25"/>
  <c r="Q4383" i="25"/>
  <c r="P3771" i="25"/>
  <c r="Q3771" i="25"/>
  <c r="Q4936" i="25"/>
  <c r="Q4043" i="25"/>
  <c r="Q4499" i="25"/>
  <c r="Q4619" i="25"/>
  <c r="Q4955" i="25"/>
  <c r="Q3852" i="25"/>
  <c r="Q4200" i="25"/>
  <c r="Q4488" i="25"/>
  <c r="Q3544" i="25"/>
  <c r="P3647" i="25"/>
  <c r="Q3647" i="25"/>
  <c r="P4979" i="25"/>
  <c r="Q4979" i="25"/>
  <c r="P4290" i="25"/>
  <c r="Q4290" i="25"/>
  <c r="P4011" i="25"/>
  <c r="Q4011" i="25"/>
  <c r="P3881" i="25"/>
  <c r="Q3881" i="25"/>
  <c r="P4673" i="25"/>
  <c r="Q4673" i="25"/>
  <c r="P3642" i="25"/>
  <c r="Q3642" i="25"/>
  <c r="P4989" i="25"/>
  <c r="Q4989" i="25"/>
  <c r="P4904" i="25"/>
  <c r="Q4904" i="25"/>
  <c r="P3708" i="25"/>
  <c r="Q3708" i="25"/>
  <c r="P4717" i="25"/>
  <c r="Q4717" i="25"/>
  <c r="S4752" i="25"/>
  <c r="P4962" i="25"/>
  <c r="Q4962" i="25"/>
  <c r="P4986" i="25"/>
  <c r="Q4986" i="25"/>
  <c r="P4027" i="25"/>
  <c r="Q4027" i="25"/>
  <c r="P4783" i="25"/>
  <c r="Q4783" i="25"/>
  <c r="P3691" i="25"/>
  <c r="Q3691" i="25"/>
  <c r="P4115" i="25"/>
  <c r="Q4115" i="25"/>
  <c r="P4579" i="25"/>
  <c r="Q4579" i="25"/>
  <c r="P3518" i="25"/>
  <c r="Q3518" i="25"/>
  <c r="P3986" i="25"/>
  <c r="Q3986" i="25"/>
  <c r="P4706" i="25"/>
  <c r="Q4706" i="25"/>
  <c r="P3690" i="25"/>
  <c r="Q3690" i="25"/>
  <c r="P4291" i="25"/>
  <c r="Q4291" i="25"/>
  <c r="P3843" i="25"/>
  <c r="Q3843" i="25"/>
  <c r="P4311" i="25"/>
  <c r="Q4311" i="25"/>
  <c r="P4863" i="25"/>
  <c r="Q4863" i="25"/>
  <c r="P3654" i="25"/>
  <c r="Q3654" i="25"/>
  <c r="P3520" i="25"/>
  <c r="Q3520" i="25"/>
  <c r="P4252" i="25"/>
  <c r="Q4252" i="25"/>
  <c r="P4603" i="25"/>
  <c r="Q4603" i="25"/>
  <c r="P3521" i="25"/>
  <c r="Q3521" i="25"/>
  <c r="P3739" i="25"/>
  <c r="Q3739" i="25"/>
  <c r="S4859" i="25"/>
  <c r="P3630" i="25"/>
  <c r="Q3630" i="25"/>
  <c r="P3894" i="25"/>
  <c r="Q3894" i="25"/>
  <c r="S3532" i="25"/>
  <c r="S4504" i="25"/>
  <c r="S4708" i="25"/>
  <c r="P3615" i="25"/>
  <c r="Q3615" i="25"/>
  <c r="P4746" i="25"/>
  <c r="Q4746" i="25"/>
  <c r="P3662" i="25"/>
  <c r="Q3662" i="25"/>
  <c r="P4394" i="25"/>
  <c r="Q4394" i="25"/>
  <c r="P4970" i="25"/>
  <c r="Q4970" i="25"/>
  <c r="P4898" i="25"/>
  <c r="Q4898" i="25"/>
  <c r="P3858" i="25"/>
  <c r="Q3858" i="25"/>
  <c r="P4135" i="25"/>
  <c r="Q4135" i="25"/>
  <c r="S4545" i="25"/>
  <c r="P3969" i="25"/>
  <c r="Q3969" i="25"/>
  <c r="P4116" i="25"/>
  <c r="Q4116" i="25"/>
  <c r="P3920" i="25"/>
  <c r="Q3920" i="25"/>
  <c r="P3873" i="25"/>
  <c r="Q3873" i="25"/>
  <c r="P3533" i="25"/>
  <c r="Q3533" i="25"/>
  <c r="P4305" i="25"/>
  <c r="Q4305" i="25"/>
  <c r="P3730" i="25"/>
  <c r="Q3730" i="25"/>
  <c r="P3945" i="25"/>
  <c r="Q3945" i="25"/>
  <c r="Q3668" i="25"/>
  <c r="P3668" i="25"/>
  <c r="P3896" i="25"/>
  <c r="Q3896" i="25"/>
  <c r="P4340" i="25"/>
  <c r="Q4340" i="25"/>
  <c r="P4762" i="25"/>
  <c r="Q4762" i="25"/>
  <c r="P3837" i="25"/>
  <c r="Q3837" i="25"/>
  <c r="P4413" i="25"/>
  <c r="Q4413" i="25"/>
  <c r="P4617" i="25"/>
  <c r="Q4617" i="25"/>
  <c r="P4761" i="25"/>
  <c r="Q4761" i="25"/>
  <c r="P4941" i="25"/>
  <c r="Q4941" i="25"/>
  <c r="P4090" i="25"/>
  <c r="Q4090" i="25"/>
  <c r="P3586" i="25"/>
  <c r="Q3586" i="25"/>
  <c r="P3802" i="25"/>
  <c r="Q3802" i="25"/>
  <c r="S3897" i="25"/>
  <c r="P3683" i="25"/>
  <c r="Q3683" i="25"/>
  <c r="P3540" i="25"/>
  <c r="Q3540" i="25"/>
  <c r="P4440" i="25"/>
  <c r="Q4440" i="25"/>
  <c r="P3636" i="25"/>
  <c r="Q3636" i="25"/>
  <c r="P4608" i="25"/>
  <c r="Q4608" i="25"/>
  <c r="P4692" i="25"/>
  <c r="Q4692" i="25"/>
  <c r="P4788" i="25"/>
  <c r="Q4788" i="25"/>
  <c r="P3541" i="25"/>
  <c r="Q3541" i="25"/>
  <c r="P3625" i="25"/>
  <c r="Q3625" i="25"/>
  <c r="P3709" i="25"/>
  <c r="Q3709" i="25"/>
  <c r="P3781" i="25"/>
  <c r="Q3781" i="25"/>
  <c r="P3877" i="25"/>
  <c r="Q3877" i="25"/>
  <c r="P4057" i="25"/>
  <c r="Q4057" i="25"/>
  <c r="P4129" i="25"/>
  <c r="Q4129" i="25"/>
  <c r="P4201" i="25"/>
  <c r="Q4201" i="25"/>
  <c r="P4273" i="25"/>
  <c r="Q4273" i="25"/>
  <c r="P4369" i="25"/>
  <c r="Q4369" i="25"/>
  <c r="P4537" i="25"/>
  <c r="Q4537" i="25"/>
  <c r="P4621" i="25"/>
  <c r="Q4621" i="25"/>
  <c r="P4693" i="25"/>
  <c r="Q4693" i="25"/>
  <c r="P4777" i="25"/>
  <c r="Q4777" i="25"/>
  <c r="P4849" i="25"/>
  <c r="Q4849" i="25"/>
  <c r="P5000" i="25"/>
  <c r="Q5000" i="25"/>
  <c r="P4053" i="25"/>
  <c r="Q4053" i="25"/>
  <c r="P4522" i="25"/>
  <c r="Q4522" i="25"/>
  <c r="P3756" i="25"/>
  <c r="Q3756" i="25"/>
  <c r="P3807" i="25"/>
  <c r="Q3807" i="25"/>
  <c r="P4274" i="25"/>
  <c r="Q4274" i="25"/>
  <c r="P4590" i="25"/>
  <c r="Q4590" i="25"/>
  <c r="P4370" i="25"/>
  <c r="Q4370" i="25"/>
  <c r="P3979" i="25"/>
  <c r="Q3979" i="25"/>
  <c r="P4180" i="25"/>
  <c r="Q4180" i="25"/>
  <c r="P4096" i="25"/>
  <c r="Q4096" i="25"/>
  <c r="P3782" i="25"/>
  <c r="Q3782" i="25"/>
  <c r="P3506" i="25"/>
  <c r="Q3506" i="25"/>
  <c r="P4250" i="25"/>
  <c r="Q4250" i="25"/>
  <c r="P4087" i="25"/>
  <c r="Q4087" i="25"/>
  <c r="P4960" i="25"/>
  <c r="Q4960" i="25"/>
  <c r="S4770" i="25"/>
  <c r="P4770" i="25"/>
  <c r="Q4770" i="25"/>
  <c r="P3891" i="25"/>
  <c r="Q3891" i="25"/>
  <c r="P3578" i="25"/>
  <c r="Q3578" i="25"/>
  <c r="P3622" i="25"/>
  <c r="Q3622" i="25"/>
  <c r="P4461" i="25"/>
  <c r="Q4461" i="25"/>
  <c r="P4851" i="25"/>
  <c r="Q4851" i="25"/>
  <c r="Q3561" i="25"/>
  <c r="Q4065" i="25"/>
  <c r="Q4533" i="25"/>
  <c r="Q4821" i="25"/>
  <c r="Q3658" i="25"/>
  <c r="Q3970" i="25"/>
  <c r="Q4186" i="25"/>
  <c r="Q4402" i="25"/>
  <c r="Q4690" i="25"/>
  <c r="Q3629" i="25"/>
  <c r="Q4358" i="25"/>
  <c r="P4300" i="25"/>
  <c r="Q3723" i="25"/>
  <c r="Q4215" i="25"/>
  <c r="Q4467" i="25"/>
  <c r="Q4719" i="25"/>
  <c r="Q3522" i="25"/>
  <c r="Q3942" i="25"/>
  <c r="Q4518" i="25"/>
  <c r="Q4794" i="25"/>
  <c r="Q3583" i="25"/>
  <c r="Q3823" i="25"/>
  <c r="Q4123" i="25"/>
  <c r="Q4375" i="25"/>
  <c r="Q4663" i="25"/>
  <c r="Q4951" i="25"/>
  <c r="Q3800" i="25"/>
  <c r="Q4100" i="25"/>
  <c r="Q4352" i="25"/>
  <c r="Q4652" i="25"/>
  <c r="Q4820" i="25"/>
  <c r="P4128" i="25"/>
  <c r="Q4128" i="25"/>
  <c r="P4187" i="25"/>
  <c r="Q4187" i="25"/>
  <c r="P3687" i="25"/>
  <c r="Q3687" i="25"/>
  <c r="P3902" i="25"/>
  <c r="Q3902" i="25"/>
  <c r="P3759" i="25"/>
  <c r="Q3759" i="25"/>
  <c r="P3556" i="25"/>
  <c r="Q3556" i="25"/>
  <c r="P4361" i="25"/>
  <c r="Q4361" i="25"/>
  <c r="P4226" i="25"/>
  <c r="Q4226" i="25"/>
  <c r="P4425" i="25"/>
  <c r="Q4425" i="25"/>
  <c r="P3816" i="25"/>
  <c r="Q3816" i="25"/>
  <c r="P4848" i="25"/>
  <c r="Q4848" i="25"/>
  <c r="P4677" i="25"/>
  <c r="Q4677" i="25"/>
  <c r="P3502" i="25"/>
  <c r="Q3502" i="25"/>
  <c r="P3574" i="25"/>
  <c r="Q3574" i="25"/>
  <c r="P4822" i="25"/>
  <c r="Q4822" i="25"/>
  <c r="P4399" i="25"/>
  <c r="Q4399" i="25"/>
  <c r="P3503" i="25"/>
  <c r="Q3503" i="25"/>
  <c r="P3623" i="25"/>
  <c r="Q3623" i="25"/>
  <c r="P3815" i="25"/>
  <c r="Q3815" i="25"/>
  <c r="P4163" i="25"/>
  <c r="Q4163" i="25"/>
  <c r="P4415" i="25"/>
  <c r="Q4415" i="25"/>
  <c r="P4763" i="25"/>
  <c r="Q4763" i="25"/>
  <c r="P4051" i="25"/>
  <c r="Q4051" i="25"/>
  <c r="S4977" i="25"/>
  <c r="P4675" i="25"/>
  <c r="Q4675" i="25"/>
  <c r="S3710" i="25"/>
  <c r="P3604" i="25"/>
  <c r="Q3604" i="25"/>
  <c r="P4195" i="25"/>
  <c r="Q4195" i="25"/>
  <c r="P4600" i="25"/>
  <c r="Q4600" i="25"/>
  <c r="P3712" i="25"/>
  <c r="Q3712" i="25"/>
  <c r="P4660" i="25"/>
  <c r="Q4660" i="25"/>
  <c r="P3675" i="25"/>
  <c r="Q3675" i="25"/>
  <c r="P3987" i="25"/>
  <c r="Q3987" i="25"/>
  <c r="P4095" i="25"/>
  <c r="Q4095" i="25"/>
  <c r="P3755" i="25"/>
  <c r="Q3755" i="25"/>
  <c r="S4160" i="25"/>
  <c r="P4661" i="25"/>
  <c r="Q4661" i="25"/>
  <c r="P3724" i="25"/>
  <c r="Q3724" i="25"/>
  <c r="Q3892" i="25"/>
  <c r="P3892" i="25"/>
  <c r="P4756" i="25"/>
  <c r="Q4756" i="25"/>
  <c r="P4662" i="25"/>
  <c r="Q4662" i="25"/>
  <c r="P3641" i="25"/>
  <c r="Q3641" i="25"/>
  <c r="P3713" i="25"/>
  <c r="Q3713" i="25"/>
  <c r="P3797" i="25"/>
  <c r="Q3797" i="25"/>
  <c r="P3869" i="25"/>
  <c r="Q3869" i="25"/>
  <c r="P3941" i="25"/>
  <c r="Q3941" i="25"/>
  <c r="P4013" i="25"/>
  <c r="Q4013" i="25"/>
  <c r="P4085" i="25"/>
  <c r="Q4085" i="25"/>
  <c r="P4157" i="25"/>
  <c r="Q4157" i="25"/>
  <c r="P4229" i="25"/>
  <c r="Q4229" i="25"/>
  <c r="P4349" i="25"/>
  <c r="Q4349" i="25"/>
  <c r="P4517" i="25"/>
  <c r="Q4517" i="25"/>
  <c r="P4637" i="25"/>
  <c r="Q4637" i="25"/>
  <c r="P4793" i="25"/>
  <c r="Q4793" i="25"/>
  <c r="P4937" i="25"/>
  <c r="Q4937" i="25"/>
  <c r="P3822" i="25"/>
  <c r="Q3822" i="25"/>
  <c r="Q4975" i="25"/>
  <c r="P4975" i="25"/>
  <c r="P4182" i="25"/>
  <c r="Q4182" i="25"/>
  <c r="S3787" i="25"/>
  <c r="P4838" i="25"/>
  <c r="Q4838" i="25"/>
  <c r="P4994" i="25"/>
  <c r="Q4994" i="25"/>
  <c r="P3510" i="25"/>
  <c r="Q3510" i="25"/>
  <c r="P3978" i="25"/>
  <c r="Q3978" i="25"/>
  <c r="P4207" i="25"/>
  <c r="Q4207" i="25"/>
  <c r="P4114" i="25"/>
  <c r="Q4114" i="25"/>
  <c r="P4210" i="25"/>
  <c r="Q4210" i="25"/>
  <c r="P3981" i="25"/>
  <c r="Q3981" i="25"/>
  <c r="P3921" i="25"/>
  <c r="Q3921" i="25"/>
  <c r="P4805" i="25"/>
  <c r="Q4805" i="25"/>
  <c r="P4356" i="25"/>
  <c r="Q4356" i="25"/>
  <c r="P3778" i="25"/>
  <c r="Q3778" i="25"/>
  <c r="P3996" i="25"/>
  <c r="Q3996" i="25"/>
  <c r="Q3524" i="25"/>
  <c r="P3524" i="25"/>
  <c r="Q4076" i="25"/>
  <c r="P4076" i="25"/>
  <c r="P4436" i="25"/>
  <c r="Q4436" i="25"/>
  <c r="P4556" i="25"/>
  <c r="Q4556" i="25"/>
  <c r="P4688" i="25"/>
  <c r="Q4688" i="25"/>
  <c r="P4856" i="25"/>
  <c r="Q4856" i="25"/>
  <c r="P4940" i="25"/>
  <c r="Q4940" i="25"/>
  <c r="P4881" i="25"/>
  <c r="Q4881" i="25"/>
  <c r="P3621" i="25"/>
  <c r="Q3621" i="25"/>
  <c r="P4269" i="25"/>
  <c r="Q4269" i="25"/>
  <c r="P4188" i="25"/>
  <c r="Q4188" i="25"/>
  <c r="P3946" i="25"/>
  <c r="Q3946" i="25"/>
  <c r="P4174" i="25"/>
  <c r="Q4174" i="25"/>
  <c r="P4354" i="25"/>
  <c r="Q4354" i="25"/>
  <c r="P4642" i="25"/>
  <c r="Q4642" i="25"/>
  <c r="P4548" i="25"/>
  <c r="Q4548" i="25"/>
  <c r="P4319" i="25"/>
  <c r="Q4319" i="25"/>
  <c r="P4571" i="25"/>
  <c r="Q4571" i="25"/>
  <c r="P4811" i="25"/>
  <c r="Q4811" i="25"/>
  <c r="P3696" i="25"/>
  <c r="Q3696" i="25"/>
  <c r="P3864" i="25"/>
  <c r="Q3864" i="25"/>
  <c r="P4044" i="25"/>
  <c r="Q4044" i="25"/>
  <c r="P4176" i="25"/>
  <c r="Q4176" i="25"/>
  <c r="P4872" i="25"/>
  <c r="Q4872" i="25"/>
  <c r="P4944" i="25"/>
  <c r="Q4944" i="25"/>
  <c r="P3973" i="25"/>
  <c r="Q3973" i="25"/>
  <c r="P4465" i="25"/>
  <c r="Q4465" i="25"/>
  <c r="Q4933" i="25"/>
  <c r="P4933" i="25"/>
  <c r="P4052" i="25"/>
  <c r="Q4052" i="25"/>
  <c r="P4167" i="25"/>
  <c r="Q4167" i="25"/>
  <c r="P4119" i="25"/>
  <c r="Q4119" i="25"/>
  <c r="P4527" i="25"/>
  <c r="Q4527" i="25"/>
  <c r="P4430" i="25"/>
  <c r="Q4430" i="25"/>
  <c r="P3700" i="25"/>
  <c r="Q3700" i="25"/>
  <c r="S4623" i="25"/>
  <c r="Q4276" i="25"/>
  <c r="P4276" i="25"/>
  <c r="P3750" i="25"/>
  <c r="Q3750" i="25"/>
  <c r="P4422" i="25"/>
  <c r="Q4422" i="25"/>
  <c r="P4782" i="25"/>
  <c r="Q4782" i="25"/>
  <c r="P4624" i="25"/>
  <c r="Q4624" i="25"/>
  <c r="P4289" i="25"/>
  <c r="Q4289" i="25"/>
  <c r="P4062" i="25"/>
  <c r="Q4062" i="25"/>
  <c r="P3722" i="25"/>
  <c r="Q3722" i="25"/>
  <c r="P4132" i="25"/>
  <c r="Q4132" i="25"/>
  <c r="P3618" i="25"/>
  <c r="Q3618" i="25"/>
  <c r="P4203" i="25"/>
  <c r="Q4203" i="25"/>
  <c r="P3918" i="25"/>
  <c r="Q3918" i="25"/>
  <c r="P4047" i="25"/>
  <c r="Q4047" i="25"/>
  <c r="S4491" i="25"/>
  <c r="P4491" i="25"/>
  <c r="Q4491" i="25"/>
  <c r="Q3653" i="25"/>
  <c r="Q4067" i="25"/>
  <c r="Q4523" i="25"/>
  <c r="Q4643" i="25"/>
  <c r="Q4991" i="25"/>
  <c r="Q3900" i="25"/>
  <c r="Q4308" i="25"/>
  <c r="Q4572" i="25"/>
  <c r="Q3784" i="25"/>
  <c r="Q4218" i="25"/>
  <c r="P4966" i="25"/>
  <c r="Q4966" i="25"/>
  <c r="P3972" i="25"/>
  <c r="Q3972" i="25"/>
  <c r="P4861" i="25"/>
  <c r="Q4861" i="25"/>
  <c r="P3850" i="25"/>
  <c r="Q3850" i="25"/>
  <c r="P3741" i="25"/>
  <c r="Q3741" i="25"/>
  <c r="S4113" i="25"/>
  <c r="P4809" i="25"/>
  <c r="Q4809" i="25"/>
  <c r="S3632" i="25"/>
  <c r="P4439" i="25"/>
  <c r="Q4439" i="25"/>
  <c r="P4967" i="25"/>
  <c r="Q4967" i="25"/>
  <c r="P3523" i="25"/>
  <c r="Q3523" i="25"/>
  <c r="P4063" i="25"/>
  <c r="Q4063" i="25"/>
  <c r="P4507" i="25"/>
  <c r="Q4507" i="25"/>
  <c r="P4891" i="25"/>
  <c r="Q4891" i="25"/>
  <c r="P4831" i="25"/>
  <c r="Q4831" i="25"/>
  <c r="S4030" i="25"/>
  <c r="S4528" i="25"/>
  <c r="P3535" i="25"/>
  <c r="Q3535" i="25"/>
  <c r="P3703" i="25"/>
  <c r="Q3703" i="25"/>
  <c r="P3650" i="25"/>
  <c r="Q3650" i="25"/>
  <c r="P3626" i="25"/>
  <c r="Q3626" i="25"/>
  <c r="P3878" i="25"/>
  <c r="Q3878" i="25"/>
  <c r="P4010" i="25"/>
  <c r="Q4010" i="25"/>
  <c r="P4166" i="25"/>
  <c r="Q4166" i="25"/>
  <c r="P4550" i="25"/>
  <c r="Q4550" i="25"/>
  <c r="P3798" i="25"/>
  <c r="Q3798" i="25"/>
  <c r="P4348" i="25"/>
  <c r="Q4348" i="25"/>
  <c r="P4757" i="25"/>
  <c r="Q4757" i="25"/>
  <c r="P3867" i="25"/>
  <c r="Q3867" i="25"/>
  <c r="P4707" i="25"/>
  <c r="Q4707" i="25"/>
  <c r="P4887" i="25"/>
  <c r="Q4887" i="25"/>
  <c r="P3799" i="25"/>
  <c r="Q3799" i="25"/>
  <c r="P4219" i="25"/>
  <c r="Q4219" i="25"/>
  <c r="P4699" i="25"/>
  <c r="Q4699" i="25"/>
  <c r="P4254" i="25"/>
  <c r="Q4254" i="25"/>
  <c r="P3545" i="25"/>
  <c r="Q3545" i="25"/>
  <c r="S4686" i="25"/>
  <c r="P3907" i="25"/>
  <c r="Q3907" i="25"/>
  <c r="P3534" i="25"/>
  <c r="Q3534" i="25"/>
  <c r="P4566" i="25"/>
  <c r="Q4566" i="25"/>
  <c r="S4508" i="25"/>
  <c r="P3904" i="25"/>
  <c r="Q3904" i="25"/>
  <c r="P4503" i="25"/>
  <c r="Q4503" i="25"/>
  <c r="P3698" i="25"/>
  <c r="Q3698" i="25"/>
  <c r="P4214" i="25"/>
  <c r="Q4214" i="25"/>
  <c r="P4466" i="25"/>
  <c r="Q4466" i="25"/>
  <c r="P4718" i="25"/>
  <c r="Q4718" i="25"/>
  <c r="P3763" i="25"/>
  <c r="Q3763" i="25"/>
  <c r="P4162" i="25"/>
  <c r="Q4162" i="25"/>
  <c r="P4247" i="25"/>
  <c r="Q4247" i="25"/>
  <c r="Q4028" i="25"/>
  <c r="P4028" i="25"/>
  <c r="P3982" i="25"/>
  <c r="Q3982" i="25"/>
  <c r="P3593" i="25"/>
  <c r="Q3593" i="25"/>
  <c r="P4438" i="25"/>
  <c r="Q4438" i="25"/>
  <c r="P3828" i="25"/>
  <c r="Q3828" i="25"/>
  <c r="P4040" i="25"/>
  <c r="Q4040" i="25"/>
  <c r="Q3560" i="25"/>
  <c r="P3560" i="25"/>
  <c r="Q3680" i="25"/>
  <c r="P3680" i="25"/>
  <c r="P3764" i="25"/>
  <c r="Q3764" i="25"/>
  <c r="Q3932" i="25"/>
  <c r="P3932" i="25"/>
  <c r="Q4268" i="25"/>
  <c r="P4268" i="25"/>
  <c r="Q4364" i="25"/>
  <c r="P4364" i="25"/>
  <c r="P3681" i="25"/>
  <c r="Q3681" i="25"/>
  <c r="P3633" i="25"/>
  <c r="Q3633" i="25"/>
  <c r="P3933" i="25"/>
  <c r="Q3933" i="25"/>
  <c r="P4077" i="25"/>
  <c r="Q4077" i="25"/>
  <c r="P4293" i="25"/>
  <c r="Q4293" i="25"/>
  <c r="P4629" i="25"/>
  <c r="Q4629" i="25"/>
  <c r="P4773" i="25"/>
  <c r="Q4773" i="25"/>
  <c r="P4366" i="25"/>
  <c r="Q4366" i="25"/>
  <c r="P3598" i="25"/>
  <c r="Q3598" i="25"/>
  <c r="P4846" i="25"/>
  <c r="Q4846" i="25"/>
  <c r="S4802" i="25"/>
  <c r="P3719" i="25"/>
  <c r="Q3719" i="25"/>
  <c r="P3923" i="25"/>
  <c r="Q3923" i="25"/>
  <c r="P4127" i="25"/>
  <c r="Q4127" i="25"/>
  <c r="P4823" i="25"/>
  <c r="Q4823" i="25"/>
  <c r="P3564" i="25"/>
  <c r="Q3564" i="25"/>
  <c r="P3720" i="25"/>
  <c r="Q3720" i="25"/>
  <c r="P4224" i="25"/>
  <c r="Q4224" i="25"/>
  <c r="P4476" i="25"/>
  <c r="Q4476" i="25"/>
  <c r="S3728" i="25"/>
  <c r="P4800" i="25"/>
  <c r="Q4800" i="25"/>
  <c r="P4884" i="25"/>
  <c r="Q4884" i="25"/>
  <c r="P4956" i="25"/>
  <c r="Q4956" i="25"/>
  <c r="P3553" i="25"/>
  <c r="Q3553" i="25"/>
  <c r="P3637" i="25"/>
  <c r="Q3637" i="25"/>
  <c r="P3721" i="25"/>
  <c r="Q3721" i="25"/>
  <c r="P3985" i="25"/>
  <c r="Q3985" i="25"/>
  <c r="P4069" i="25"/>
  <c r="Q4069" i="25"/>
  <c r="P4141" i="25"/>
  <c r="Q4141" i="25"/>
  <c r="P4213" i="25"/>
  <c r="Q4213" i="25"/>
  <c r="P4297" i="25"/>
  <c r="Q4297" i="25"/>
  <c r="P4381" i="25"/>
  <c r="Q4381" i="25"/>
  <c r="P4477" i="25"/>
  <c r="Q4477" i="25"/>
  <c r="P4633" i="25"/>
  <c r="Q4633" i="25"/>
  <c r="Q4705" i="25"/>
  <c r="P4705" i="25"/>
  <c r="P3634" i="25"/>
  <c r="Q3634" i="25"/>
  <c r="P3663" i="25"/>
  <c r="Q3663" i="25"/>
  <c r="P4930" i="25"/>
  <c r="Q4930" i="25"/>
  <c r="P4695" i="25"/>
  <c r="Q4695" i="25"/>
  <c r="P4120" i="25"/>
  <c r="Q4120" i="25"/>
  <c r="P3619" i="25"/>
  <c r="Q3619" i="25"/>
  <c r="P3998" i="25"/>
  <c r="Q3998" i="25"/>
  <c r="P4418" i="25"/>
  <c r="Q4418" i="25"/>
  <c r="P4614" i="25"/>
  <c r="Q4614" i="25"/>
  <c r="P4514" i="25"/>
  <c r="Q4514" i="25"/>
  <c r="P4636" i="25"/>
  <c r="Q4636" i="25"/>
  <c r="P4228" i="25"/>
  <c r="Q4228" i="25"/>
  <c r="P4648" i="25"/>
  <c r="Q4648" i="25"/>
  <c r="P4634" i="25"/>
  <c r="Q4634" i="25"/>
  <c r="P3818" i="25"/>
  <c r="Q3818" i="25"/>
  <c r="P4538" i="25"/>
  <c r="Q4538" i="25"/>
  <c r="P4958" i="25"/>
  <c r="Q4958" i="25"/>
  <c r="P4398" i="25"/>
  <c r="Q4398" i="25"/>
  <c r="P4539" i="25"/>
  <c r="Q4539" i="25"/>
  <c r="P4035" i="25"/>
  <c r="Q4035" i="25"/>
  <c r="Q3758" i="25"/>
  <c r="Q4454" i="25"/>
  <c r="Q3737" i="25"/>
  <c r="Q4479" i="25"/>
  <c r="Q4899" i="25"/>
  <c r="Q3714" i="25"/>
  <c r="Q3990" i="25"/>
  <c r="Q4542" i="25"/>
  <c r="Q4830" i="25"/>
  <c r="Q3607" i="25"/>
  <c r="Q3835" i="25"/>
  <c r="Q4231" i="25"/>
  <c r="Q4471" i="25"/>
  <c r="Q4711" i="25"/>
  <c r="Q4963" i="25"/>
  <c r="Q3860" i="25"/>
  <c r="P4412" i="25"/>
  <c r="Q4676" i="25"/>
  <c r="Q4952" i="25"/>
  <c r="Q4230" i="25"/>
  <c r="P4799" i="25"/>
  <c r="Q4799" i="25"/>
  <c r="P3559" i="25"/>
  <c r="Q3559" i="25"/>
  <c r="P4730" i="25"/>
  <c r="Q4730" i="25"/>
  <c r="P4347" i="25"/>
  <c r="Q4347" i="25"/>
  <c r="P3725" i="25"/>
  <c r="Q3725" i="25"/>
  <c r="P4097" i="25"/>
  <c r="Q4097" i="25"/>
  <c r="P4829" i="25"/>
  <c r="Q4829" i="25"/>
  <c r="P4212" i="25"/>
  <c r="Q4212" i="25"/>
  <c r="P3934" i="25"/>
  <c r="Q3934" i="25"/>
  <c r="P4712" i="25"/>
  <c r="Q4712" i="25"/>
  <c r="P3501" i="25"/>
  <c r="Q3501" i="25"/>
  <c r="P4414" i="25"/>
  <c r="Q4414" i="25"/>
  <c r="P3793" i="25"/>
  <c r="Q3793" i="25"/>
  <c r="P4789" i="25"/>
  <c r="Q4789" i="25"/>
  <c r="P4184" i="25"/>
  <c r="Q4184" i="25"/>
  <c r="P4563" i="25"/>
  <c r="Q4563" i="25"/>
  <c r="Q4843" i="25"/>
  <c r="P4843" i="25"/>
  <c r="P4302" i="25"/>
  <c r="Q4302" i="25"/>
  <c r="P4852" i="25"/>
  <c r="Q4852" i="25"/>
  <c r="P4827" i="25"/>
  <c r="Q4827" i="25"/>
  <c r="P4149" i="25"/>
  <c r="Q4149" i="25"/>
  <c r="P3612" i="25"/>
  <c r="Q3612" i="25"/>
  <c r="P4101" i="25"/>
  <c r="Q4101" i="25"/>
  <c r="P3801" i="25"/>
  <c r="Q3801" i="25"/>
  <c r="P4257" i="25"/>
  <c r="Q4257" i="25"/>
  <c r="P4953" i="25"/>
  <c r="Q4953" i="25"/>
  <c r="P3742" i="25"/>
  <c r="Q3742" i="25"/>
  <c r="P4495" i="25"/>
  <c r="Q4495" i="25"/>
  <c r="S3863" i="25"/>
  <c r="P4547" i="25"/>
  <c r="Q4547" i="25"/>
  <c r="S4325" i="25"/>
  <c r="S4152" i="25"/>
  <c r="P3711" i="25"/>
  <c r="Q3711" i="25"/>
  <c r="P4307" i="25"/>
  <c r="Q4307" i="25"/>
  <c r="P4754" i="25"/>
  <c r="Q4754" i="25"/>
  <c r="P4202" i="25"/>
  <c r="Q4202" i="25"/>
  <c r="P4586" i="25"/>
  <c r="Q4586" i="25"/>
  <c r="P4385" i="25"/>
  <c r="Q4385" i="25"/>
  <c r="Q4855" i="25"/>
  <c r="P4855" i="25"/>
  <c r="P3879" i="25"/>
  <c r="Q3879" i="25"/>
  <c r="P4131" i="25"/>
  <c r="Q4131" i="25"/>
  <c r="P4743" i="25"/>
  <c r="Q4743" i="25"/>
  <c r="P4351" i="25"/>
  <c r="Q4351" i="25"/>
  <c r="P4739" i="25"/>
  <c r="Q4739" i="25"/>
  <c r="P3736" i="25"/>
  <c r="Q3736" i="25"/>
  <c r="P4312" i="25"/>
  <c r="Q4312" i="25"/>
  <c r="P4313" i="25"/>
  <c r="Q4313" i="25"/>
  <c r="P4759" i="25"/>
  <c r="Q4759" i="25"/>
  <c r="P3557" i="25"/>
  <c r="Q3557" i="25"/>
  <c r="P4122" i="25"/>
  <c r="Q4122" i="25"/>
  <c r="P3702" i="25"/>
  <c r="Q3702" i="25"/>
  <c r="P3954" i="25"/>
  <c r="Q3954" i="25"/>
  <c r="S4943" i="25"/>
  <c r="S4086" i="25"/>
  <c r="S4832" i="25"/>
  <c r="S3642" i="25"/>
  <c r="S3934" i="25"/>
  <c r="S3699" i="25"/>
  <c r="P4156" i="25"/>
  <c r="Q4156" i="25"/>
  <c r="P3747" i="25"/>
  <c r="Q3747" i="25"/>
  <c r="P3590" i="25"/>
  <c r="Q3590" i="25"/>
  <c r="P3806" i="25"/>
  <c r="Q3806" i="25"/>
  <c r="P4502" i="25"/>
  <c r="Q4502" i="25"/>
  <c r="P4742" i="25"/>
  <c r="Q4742" i="25"/>
  <c r="P4279" i="25"/>
  <c r="Q4279" i="25"/>
  <c r="P4026" i="25"/>
  <c r="Q4026" i="25"/>
  <c r="P4147" i="25"/>
  <c r="Q4147" i="25"/>
  <c r="P4423" i="25"/>
  <c r="Q4423" i="25"/>
  <c r="P4295" i="25"/>
  <c r="Q4295" i="25"/>
  <c r="P4485" i="25"/>
  <c r="Q4485" i="25"/>
  <c r="P4344" i="25"/>
  <c r="Q4344" i="25"/>
  <c r="P4260" i="25"/>
  <c r="Q4260" i="25"/>
  <c r="P3992" i="25"/>
  <c r="Q3992" i="25"/>
  <c r="P4320" i="25"/>
  <c r="Q4320" i="25"/>
  <c r="P3968" i="25"/>
  <c r="Q3968" i="25"/>
  <c r="P4280" i="25"/>
  <c r="Q4280" i="25"/>
  <c r="P4376" i="25"/>
  <c r="Q4376" i="25"/>
  <c r="P3947" i="25"/>
  <c r="Q3947" i="25"/>
  <c r="P3669" i="25"/>
  <c r="Q3669" i="25"/>
  <c r="P4125" i="25"/>
  <c r="Q4125" i="25"/>
  <c r="P4329" i="25"/>
  <c r="Q4329" i="25"/>
  <c r="P4437" i="25"/>
  <c r="Q4437" i="25"/>
  <c r="P4653" i="25"/>
  <c r="Q4653" i="25"/>
  <c r="P4512" i="25"/>
  <c r="Q4512" i="25"/>
  <c r="P3670" i="25"/>
  <c r="Q3670" i="25"/>
  <c r="P3838" i="25"/>
  <c r="Q3838" i="25"/>
  <c r="P3994" i="25"/>
  <c r="Q3994" i="25"/>
  <c r="P3563" i="25"/>
  <c r="Q3563" i="25"/>
  <c r="P3791" i="25"/>
  <c r="Q3791" i="25"/>
  <c r="P4151" i="25"/>
  <c r="Q4151" i="25"/>
  <c r="P4343" i="25"/>
  <c r="Q4343" i="25"/>
  <c r="P4871" i="25"/>
  <c r="Q4871" i="25"/>
  <c r="P3576" i="25"/>
  <c r="Q3576" i="25"/>
  <c r="P4092" i="25"/>
  <c r="Q4092" i="25"/>
  <c r="P4236" i="25"/>
  <c r="Q4236" i="25"/>
  <c r="P4500" i="25"/>
  <c r="Q4500" i="25"/>
  <c r="P4632" i="25"/>
  <c r="Q4632" i="25"/>
  <c r="P4728" i="25"/>
  <c r="Q4728" i="25"/>
  <c r="P4812" i="25"/>
  <c r="Q4812" i="25"/>
  <c r="P4896" i="25"/>
  <c r="Q4896" i="25"/>
  <c r="P4968" i="25"/>
  <c r="Q4968" i="25"/>
  <c r="P3661" i="25"/>
  <c r="Q3661" i="25"/>
  <c r="P3733" i="25"/>
  <c r="Q3733" i="25"/>
  <c r="P3817" i="25"/>
  <c r="Q3817" i="25"/>
  <c r="P3997" i="25"/>
  <c r="Q3997" i="25"/>
  <c r="P4225" i="25"/>
  <c r="Q4225" i="25"/>
  <c r="P4393" i="25"/>
  <c r="Q4393" i="25"/>
  <c r="P4561" i="25"/>
  <c r="Q4561" i="25"/>
  <c r="P4645" i="25"/>
  <c r="Q4645" i="25"/>
  <c r="P4801" i="25"/>
  <c r="Q4801" i="25"/>
  <c r="P4957" i="25"/>
  <c r="Q4957" i="25"/>
  <c r="P4335" i="25"/>
  <c r="Q4335" i="25"/>
  <c r="P4021" i="25"/>
  <c r="Q4021" i="25"/>
  <c r="P4056" i="25"/>
  <c r="Q4056" i="25"/>
  <c r="Q4959" i="25"/>
  <c r="P4959" i="25"/>
  <c r="P3748" i="25"/>
  <c r="Q3748" i="25"/>
  <c r="P4732" i="25"/>
  <c r="Q4732" i="25"/>
  <c r="P4790" i="25"/>
  <c r="Q4790" i="25"/>
  <c r="P4110" i="25"/>
  <c r="Q4110" i="25"/>
  <c r="P4807" i="25"/>
  <c r="Q4807" i="25"/>
  <c r="P4778" i="25"/>
  <c r="Q4778" i="25"/>
  <c r="P4998" i="25"/>
  <c r="Q4998" i="25"/>
  <c r="P4530" i="25"/>
  <c r="Q4530" i="25"/>
  <c r="P3542" i="25"/>
  <c r="Q3542" i="25"/>
  <c r="P3842" i="25"/>
  <c r="Q3842" i="25"/>
  <c r="P4382" i="25"/>
  <c r="Q4382" i="25"/>
  <c r="P4336" i="25"/>
  <c r="Q4336" i="25"/>
  <c r="P3855" i="25"/>
  <c r="Q3855" i="25"/>
  <c r="P4983" i="25"/>
  <c r="Q4983" i="25"/>
  <c r="P4475" i="25"/>
  <c r="Q4475" i="25"/>
  <c r="P4587" i="25"/>
  <c r="Q4587" i="25"/>
  <c r="Q3753" i="25"/>
  <c r="Q4281" i="25"/>
  <c r="Q4581" i="25"/>
  <c r="Q4869" i="25"/>
  <c r="Q3754" i="25"/>
  <c r="Q4018" i="25"/>
  <c r="Q4258" i="25"/>
  <c r="Q4546" i="25"/>
  <c r="Q3976" i="25"/>
  <c r="Q3770" i="25"/>
  <c r="Q4574" i="25"/>
  <c r="Q3507" i="25"/>
  <c r="Q3915" i="25"/>
  <c r="Q4251" i="25"/>
  <c r="Q4551" i="25"/>
  <c r="Q4923" i="25"/>
  <c r="Q3738" i="25"/>
  <c r="Q4002" i="25"/>
  <c r="Q4638" i="25"/>
  <c r="Q4842" i="25"/>
  <c r="Q3679" i="25"/>
  <c r="Q3847" i="25"/>
  <c r="Q4255" i="25"/>
  <c r="Q4483" i="25"/>
  <c r="P4735" i="25"/>
  <c r="P4987" i="25"/>
  <c r="Q3908" i="25"/>
  <c r="P4172" i="25"/>
  <c r="Q4448" i="25"/>
  <c r="Q4700" i="25"/>
  <c r="Q4964" i="25"/>
  <c r="P4697" i="25"/>
  <c r="Q4697" i="25"/>
  <c r="P4816" i="25"/>
  <c r="Q4816" i="25"/>
  <c r="P4025" i="25"/>
  <c r="Q4025" i="25"/>
  <c r="P4949" i="25"/>
  <c r="Q4949" i="25"/>
  <c r="P3666" i="25"/>
  <c r="Q3666" i="25"/>
  <c r="P3566" i="25"/>
  <c r="Q3566" i="25"/>
  <c r="P4246" i="25"/>
  <c r="Q4246" i="25"/>
  <c r="P4833" i="25"/>
  <c r="Q4833" i="25"/>
  <c r="P4460" i="25"/>
  <c r="Q4460" i="25"/>
  <c r="P4868" i="25"/>
  <c r="Q4868" i="25"/>
  <c r="P4883" i="25"/>
  <c r="Q4883" i="25"/>
  <c r="P3888" i="25"/>
  <c r="Q3888" i="25"/>
  <c r="P3788" i="25"/>
  <c r="Q3788" i="25"/>
  <c r="P4244" i="25"/>
  <c r="Q4244" i="25"/>
  <c r="P4191" i="25"/>
  <c r="Q4191" i="25"/>
  <c r="P4360" i="25"/>
  <c r="Q4360" i="25"/>
  <c r="P4372" i="25"/>
  <c r="Q4372" i="25"/>
  <c r="P3530" i="25"/>
  <c r="Q3530" i="25"/>
  <c r="P4338" i="25"/>
  <c r="Q4338" i="25"/>
  <c r="P4683" i="25"/>
  <c r="Q4683" i="25"/>
  <c r="P4980" i="25"/>
  <c r="Q4980" i="25"/>
  <c r="S4033" i="25"/>
  <c r="P4272" i="25"/>
  <c r="Q4272" i="25"/>
  <c r="P4377" i="25"/>
  <c r="Q4377" i="25"/>
  <c r="P3958" i="25"/>
  <c r="Q3958" i="25"/>
  <c r="S3789" i="25"/>
  <c r="P3539" i="25"/>
  <c r="Q3539" i="25"/>
  <c r="P3659" i="25"/>
  <c r="Q3659" i="25"/>
  <c r="P4199" i="25"/>
  <c r="Q4199" i="25"/>
  <c r="P4835" i="25"/>
  <c r="Q4835" i="25"/>
  <c r="P3571" i="25"/>
  <c r="Q3571" i="25"/>
  <c r="P4111" i="25"/>
  <c r="Q4111" i="25"/>
  <c r="P4267" i="25"/>
  <c r="Q4267" i="25"/>
  <c r="S4060" i="25"/>
  <c r="P4326" i="25"/>
  <c r="Q4326" i="25"/>
  <c r="P4792" i="25"/>
  <c r="Q4792" i="25"/>
  <c r="P4058" i="25"/>
  <c r="Q4058" i="25"/>
  <c r="P4298" i="25"/>
  <c r="Q4298" i="25"/>
  <c r="P4766" i="25"/>
  <c r="Q4766" i="25"/>
  <c r="P3964" i="25"/>
  <c r="Q3964" i="25"/>
  <c r="P4911" i="25"/>
  <c r="Q4911" i="25"/>
  <c r="P4023" i="25"/>
  <c r="Q4023" i="25"/>
  <c r="S4395" i="25"/>
  <c r="S3926" i="25"/>
  <c r="P3592" i="25"/>
  <c r="Q3592" i="25"/>
  <c r="P3772" i="25"/>
  <c r="Q3772" i="25"/>
  <c r="P3988" i="25"/>
  <c r="Q3988" i="25"/>
  <c r="P4324" i="25"/>
  <c r="Q4324" i="25"/>
  <c r="P4876" i="25"/>
  <c r="Q4876" i="25"/>
  <c r="S4526" i="25"/>
  <c r="S4353" i="25"/>
  <c r="P3665" i="25"/>
  <c r="Q3665" i="25"/>
  <c r="P3821" i="25"/>
  <c r="Q3821" i="25"/>
  <c r="P3893" i="25"/>
  <c r="Q3893" i="25"/>
  <c r="P3965" i="25"/>
  <c r="Q3965" i="25"/>
  <c r="P4037" i="25"/>
  <c r="Q4037" i="25"/>
  <c r="P4109" i="25"/>
  <c r="Q4109" i="25"/>
  <c r="P4181" i="25"/>
  <c r="Q4181" i="25"/>
  <c r="P4253" i="25"/>
  <c r="Q4253" i="25"/>
  <c r="P4373" i="25"/>
  <c r="Q4373" i="25"/>
  <c r="P4565" i="25"/>
  <c r="Q4565" i="25"/>
  <c r="P4685" i="25"/>
  <c r="Q4685" i="25"/>
  <c r="P4841" i="25"/>
  <c r="Q4841" i="25"/>
  <c r="P4985" i="25"/>
  <c r="Q4985" i="25"/>
  <c r="P3558" i="25"/>
  <c r="Q3558" i="25"/>
  <c r="P4242" i="25"/>
  <c r="Q4242" i="25"/>
  <c r="S4024" i="25"/>
  <c r="S4106" i="25"/>
  <c r="P3854" i="25"/>
  <c r="Q3854" i="25"/>
  <c r="P4262" i="25"/>
  <c r="Q4262" i="25"/>
  <c r="P4867" i="25"/>
  <c r="Q4867" i="25"/>
  <c r="P3726" i="25"/>
  <c r="Q3726" i="25"/>
  <c r="P4435" i="25"/>
  <c r="Q4435" i="25"/>
  <c r="P4733" i="25"/>
  <c r="Q4733" i="25"/>
  <c r="P4605" i="25"/>
  <c r="Q4605" i="25"/>
  <c r="P4486" i="25"/>
  <c r="Q4486" i="25"/>
  <c r="P4355" i="25"/>
  <c r="Q4355" i="25"/>
  <c r="P4433" i="25"/>
  <c r="Q4433" i="25"/>
  <c r="P4901" i="25"/>
  <c r="Q4901" i="25"/>
  <c r="P4221" i="25"/>
  <c r="Q4221" i="25"/>
  <c r="P3584" i="25"/>
  <c r="Q3584" i="25"/>
  <c r="P3692" i="25"/>
  <c r="Q3692" i="25"/>
  <c r="Q4124" i="25"/>
  <c r="P4124" i="25"/>
  <c r="P4484" i="25"/>
  <c r="Q4484" i="25"/>
  <c r="P4604" i="25"/>
  <c r="Q4604" i="25"/>
  <c r="P4772" i="25"/>
  <c r="Q4772" i="25"/>
  <c r="P4880" i="25"/>
  <c r="Q4880" i="25"/>
  <c r="P4089" i="25"/>
  <c r="Q4089" i="25"/>
  <c r="P3537" i="25"/>
  <c r="Q3537" i="25"/>
  <c r="P3993" i="25"/>
  <c r="Q3993" i="25"/>
  <c r="P4631" i="25"/>
  <c r="Q4631" i="25"/>
  <c r="P4222" i="25"/>
  <c r="Q4222" i="25"/>
  <c r="P4474" i="25"/>
  <c r="Q4474" i="25"/>
  <c r="P4666" i="25"/>
  <c r="Q4666" i="25"/>
  <c r="P4954" i="25"/>
  <c r="Q4954" i="25"/>
  <c r="P4667" i="25"/>
  <c r="Q4667" i="25"/>
  <c r="P3768" i="25"/>
  <c r="Q3768" i="25"/>
  <c r="P3924" i="25"/>
  <c r="Q3924" i="25"/>
  <c r="P3565" i="25"/>
  <c r="Q3565" i="25"/>
  <c r="P3925" i="25"/>
  <c r="Q3925" i="25"/>
  <c r="P4081" i="25"/>
  <c r="Q4081" i="25"/>
  <c r="P4153" i="25"/>
  <c r="Q4153" i="25"/>
  <c r="P4309" i="25"/>
  <c r="Q4309" i="25"/>
  <c r="P4489" i="25"/>
  <c r="Q4489" i="25"/>
  <c r="P4729" i="25"/>
  <c r="Q4729" i="25"/>
  <c r="P4885" i="25"/>
  <c r="Q4885" i="25"/>
  <c r="P4462" i="25"/>
  <c r="Q4462" i="25"/>
  <c r="P4239" i="25"/>
  <c r="Q4239" i="25"/>
  <c r="P4389" i="25"/>
  <c r="Q4389" i="25"/>
  <c r="P3526" i="25"/>
  <c r="Q3526" i="25"/>
  <c r="P3603" i="25"/>
  <c r="Q3603" i="25"/>
  <c r="P4275" i="25"/>
  <c r="Q4275" i="25"/>
  <c r="Q4803" i="25"/>
  <c r="P4803" i="25"/>
  <c r="P4646" i="25"/>
  <c r="Q4646" i="25"/>
  <c r="P3808" i="25"/>
  <c r="Q3808" i="25"/>
  <c r="P4924" i="25"/>
  <c r="Q4924" i="25"/>
  <c r="P4034" i="25"/>
  <c r="Q4034" i="25"/>
  <c r="P4516" i="25"/>
  <c r="Q4516" i="25"/>
  <c r="P4194" i="25"/>
  <c r="Q4194" i="25"/>
  <c r="Q4999" i="25"/>
  <c r="P4999" i="25"/>
  <c r="P3640" i="25"/>
  <c r="Q3640" i="25"/>
  <c r="P4432" i="25"/>
  <c r="Q4432" i="25"/>
  <c r="P4672" i="25"/>
  <c r="Q4672" i="25"/>
  <c r="P4709" i="25"/>
  <c r="Q4709" i="25"/>
  <c r="Q4396" i="25"/>
  <c r="P4396" i="25"/>
  <c r="P4578" i="25"/>
  <c r="Q4578" i="25"/>
  <c r="P4161" i="25"/>
  <c r="Q4161" i="25"/>
  <c r="P3579" i="25"/>
  <c r="Q3579" i="25"/>
  <c r="P4744" i="25"/>
  <c r="Q4744" i="25"/>
  <c r="P4091" i="25"/>
  <c r="Q4091" i="25"/>
  <c r="Q3911" i="25"/>
  <c r="Q4283" i="25"/>
  <c r="Q4008" i="25"/>
  <c r="Q4368" i="25"/>
  <c r="Q3613" i="25"/>
  <c r="P4223" i="25"/>
  <c r="Q4223" i="25"/>
  <c r="P4285" i="25"/>
  <c r="Q4285" i="25"/>
  <c r="P3649" i="25"/>
  <c r="Q3649" i="25"/>
  <c r="P4102" i="25"/>
  <c r="Q4102" i="25"/>
  <c r="P4554" i="25"/>
  <c r="Q4554" i="25"/>
  <c r="P3971" i="25"/>
  <c r="Q3971" i="25"/>
  <c r="P4271" i="25"/>
  <c r="Q4271" i="25"/>
  <c r="P4171" i="25"/>
  <c r="Q4171" i="25"/>
  <c r="P4039" i="25"/>
  <c r="Q4039" i="25"/>
  <c r="P3631" i="25"/>
  <c r="Q3631" i="25"/>
  <c r="P3775" i="25"/>
  <c r="Q3775" i="25"/>
  <c r="P4367" i="25"/>
  <c r="Q4367" i="25"/>
  <c r="P3734" i="25"/>
  <c r="Q3734" i="25"/>
  <c r="P3914" i="25"/>
  <c r="Q3914" i="25"/>
  <c r="P4598" i="25"/>
  <c r="Q4598" i="25"/>
  <c r="Q4012" i="25"/>
  <c r="P4012" i="25"/>
  <c r="P4444" i="25"/>
  <c r="Q4444" i="25"/>
  <c r="P4950" i="25"/>
  <c r="Q4950" i="25"/>
  <c r="P3795" i="25"/>
  <c r="Q3795" i="25"/>
  <c r="P4455" i="25"/>
  <c r="Q4455" i="25"/>
  <c r="P3966" i="25"/>
  <c r="Q3966" i="25"/>
  <c r="P4386" i="25"/>
  <c r="Q4386" i="25"/>
  <c r="P4817" i="25"/>
  <c r="Q4817" i="25"/>
  <c r="P4888" i="25"/>
  <c r="Q4888" i="25"/>
  <c r="P4387" i="25"/>
  <c r="Q4387" i="25"/>
  <c r="P4818" i="25"/>
  <c r="Q4818" i="25"/>
  <c r="P3749" i="25"/>
  <c r="Q3749" i="25"/>
  <c r="P4350" i="25"/>
  <c r="Q4350" i="25"/>
  <c r="P4264" i="25"/>
  <c r="Q4264" i="25"/>
  <c r="P3602" i="25"/>
  <c r="Q3602" i="25"/>
  <c r="P4562" i="25"/>
  <c r="Q4562" i="25"/>
  <c r="P4826" i="25"/>
  <c r="Q4826" i="25"/>
  <c r="P4314" i="25"/>
  <c r="Q4314" i="25"/>
  <c r="P3511" i="25"/>
  <c r="Q3511" i="25"/>
  <c r="P4810" i="25"/>
  <c r="Q4810" i="25"/>
  <c r="P4570" i="25"/>
  <c r="Q4570" i="25"/>
  <c r="P4392" i="25"/>
  <c r="Q4392" i="25"/>
  <c r="P4306" i="25"/>
  <c r="Q4306" i="25"/>
  <c r="Q3620" i="25"/>
  <c r="P3620" i="25"/>
  <c r="P4292" i="25"/>
  <c r="Q4292" i="25"/>
  <c r="P4388" i="25"/>
  <c r="Q4388" i="25"/>
  <c r="P4233" i="25"/>
  <c r="Q4233" i="25"/>
  <c r="P3549" i="25"/>
  <c r="Q3549" i="25"/>
  <c r="P3729" i="25"/>
  <c r="Q3729" i="25"/>
  <c r="P4005" i="25"/>
  <c r="Q4005" i="25"/>
  <c r="P4341" i="25"/>
  <c r="Q4341" i="25"/>
  <c r="P4473" i="25"/>
  <c r="Q4473" i="25"/>
  <c r="P4713" i="25"/>
  <c r="Q4713" i="25"/>
  <c r="P4797" i="25"/>
  <c r="Q4797" i="25"/>
  <c r="P4882" i="25"/>
  <c r="Q4882" i="25"/>
  <c r="P3694" i="25"/>
  <c r="Q3694" i="25"/>
  <c r="P4066" i="25"/>
  <c r="Q4066" i="25"/>
  <c r="P4234" i="25"/>
  <c r="Q4234" i="25"/>
  <c r="P3575" i="25"/>
  <c r="Q3575" i="25"/>
  <c r="P3827" i="25"/>
  <c r="Q3827" i="25"/>
  <c r="P3995" i="25"/>
  <c r="Q3995" i="25"/>
  <c r="P4175" i="25"/>
  <c r="Q4175" i="25"/>
  <c r="P4379" i="25"/>
  <c r="Q4379" i="25"/>
  <c r="P3588" i="25"/>
  <c r="Q3588" i="25"/>
  <c r="P3936" i="25"/>
  <c r="Q3936" i="25"/>
  <c r="P4104" i="25"/>
  <c r="Q4104" i="25"/>
  <c r="P4524" i="25"/>
  <c r="Q4524" i="25"/>
  <c r="P3913" i="25"/>
  <c r="Q3913" i="25"/>
  <c r="P4740" i="25"/>
  <c r="Q4740" i="25"/>
  <c r="P4824" i="25"/>
  <c r="Q4824" i="25"/>
  <c r="P4908" i="25"/>
  <c r="Q4908" i="25"/>
  <c r="P3577" i="25"/>
  <c r="Q3577" i="25"/>
  <c r="P3745" i="25"/>
  <c r="Q3745" i="25"/>
  <c r="P3829" i="25"/>
  <c r="Q3829" i="25"/>
  <c r="P4009" i="25"/>
  <c r="Q4009" i="25"/>
  <c r="P4165" i="25"/>
  <c r="Q4165" i="25"/>
  <c r="P4321" i="25"/>
  <c r="Q4321" i="25"/>
  <c r="Q4585" i="25"/>
  <c r="P4585" i="25"/>
  <c r="Q4657" i="25"/>
  <c r="P4657" i="25"/>
  <c r="P4969" i="25"/>
  <c r="Q4969" i="25"/>
  <c r="P4647" i="25"/>
  <c r="Q4647" i="25"/>
  <c r="P4520" i="25"/>
  <c r="Q4520" i="25"/>
  <c r="P4671" i="25"/>
  <c r="Q4671" i="25"/>
  <c r="P4054" i="25"/>
  <c r="Q4054" i="25"/>
  <c r="P3554" i="25"/>
  <c r="Q3554" i="25"/>
  <c r="P4814" i="25"/>
  <c r="Q4814" i="25"/>
  <c r="P3882" i="25"/>
  <c r="Q3882" i="25"/>
  <c r="P3866" i="25"/>
  <c r="Q3866" i="25"/>
  <c r="P4478" i="25"/>
  <c r="Q4478" i="25"/>
  <c r="P4515" i="25"/>
  <c r="Q4515" i="25"/>
  <c r="P3573" i="25"/>
  <c r="Q3573" i="25"/>
  <c r="P3999" i="25"/>
  <c r="Q3999" i="25"/>
  <c r="P4635" i="25"/>
  <c r="Q4635" i="25"/>
  <c r="Q4317" i="25"/>
  <c r="Q4042" i="25"/>
  <c r="Q4270" i="25"/>
  <c r="Q3963" i="25"/>
  <c r="Q4971" i="25"/>
  <c r="Q4074" i="25"/>
  <c r="Q4890" i="25"/>
  <c r="Q3715" i="25"/>
  <c r="Q3943" i="25"/>
  <c r="Q4303" i="25"/>
  <c r="Q4519" i="25"/>
  <c r="P4795" i="25"/>
  <c r="Q4204" i="25"/>
  <c r="Q3944" i="25"/>
  <c r="Q4196" i="25"/>
  <c r="Q4544" i="25"/>
  <c r="Q4724" i="25"/>
  <c r="Q4988" i="25"/>
  <c r="P4992" i="25"/>
  <c r="Q4992" i="25"/>
  <c r="P3674" i="25"/>
  <c r="Q3674" i="25"/>
  <c r="P3809" i="25"/>
  <c r="Q3809" i="25"/>
  <c r="P4241" i="25"/>
  <c r="Q4241" i="25"/>
  <c r="Q3548" i="25"/>
  <c r="P3548" i="25"/>
  <c r="P4416" i="25"/>
  <c r="Q4416" i="25"/>
  <c r="P3645" i="25"/>
  <c r="Q3645" i="25"/>
  <c r="P3849" i="25"/>
  <c r="Q3849" i="25"/>
  <c r="P4521" i="25"/>
  <c r="Q4521" i="25"/>
  <c r="P4390" i="25"/>
  <c r="Q4390" i="25"/>
  <c r="P3895" i="25"/>
  <c r="Q3895" i="25"/>
  <c r="P3551" i="25"/>
  <c r="Q3551" i="25"/>
  <c r="P3707" i="25"/>
  <c r="Q3707" i="25"/>
  <c r="P4847" i="25"/>
  <c r="Q4847" i="25"/>
  <c r="S4020" i="25"/>
  <c r="P4639" i="25"/>
  <c r="Q4639" i="25"/>
  <c r="S4322" i="25"/>
  <c r="S4635" i="25"/>
  <c r="P4183" i="25"/>
  <c r="Q4183" i="25"/>
  <c r="S4509" i="25"/>
  <c r="S3792" i="25"/>
  <c r="P4384" i="25"/>
  <c r="Q4384" i="25"/>
  <c r="P4854" i="25"/>
  <c r="Q4854" i="25"/>
  <c r="P3938" i="25"/>
  <c r="Q3938" i="25"/>
  <c r="P4094" i="25"/>
  <c r="Q4094" i="25"/>
  <c r="P4874" i="25"/>
  <c r="Q4874" i="25"/>
  <c r="P4482" i="25"/>
  <c r="Q4482" i="25"/>
  <c r="P4972" i="25"/>
  <c r="Q4972" i="25"/>
  <c r="P4143" i="25"/>
  <c r="Q4143" i="25"/>
  <c r="P4755" i="25"/>
  <c r="Q4755" i="25"/>
  <c r="P3991" i="25"/>
  <c r="Q3991" i="25"/>
  <c r="P4408" i="25"/>
  <c r="Q4408" i="25"/>
  <c r="P4895" i="25"/>
  <c r="Q4895" i="25"/>
  <c r="P3628" i="25"/>
  <c r="Q3628" i="25"/>
  <c r="P4456" i="25"/>
  <c r="Q4456" i="25"/>
  <c r="P4411" i="25"/>
  <c r="Q4411" i="25"/>
  <c r="P4878" i="25"/>
  <c r="Q4878" i="25"/>
  <c r="P3581" i="25"/>
  <c r="Q3581" i="25"/>
  <c r="P3677" i="25"/>
  <c r="Q3677" i="25"/>
  <c r="P3833" i="25"/>
  <c r="Q3833" i="25"/>
  <c r="P3905" i="25"/>
  <c r="Q3905" i="25"/>
  <c r="P3977" i="25"/>
  <c r="Q3977" i="25"/>
  <c r="P4049" i="25"/>
  <c r="Q4049" i="25"/>
  <c r="P4121" i="25"/>
  <c r="Q4121" i="25"/>
  <c r="P4193" i="25"/>
  <c r="Q4193" i="25"/>
  <c r="P4265" i="25"/>
  <c r="Q4265" i="25"/>
  <c r="P4409" i="25"/>
  <c r="Q4409" i="25"/>
  <c r="P4577" i="25"/>
  <c r="Q4577" i="25"/>
  <c r="P4721" i="25"/>
  <c r="Q4721" i="25"/>
  <c r="P4877" i="25"/>
  <c r="Q4877" i="25"/>
  <c r="P4997" i="25"/>
  <c r="Q4997" i="25"/>
  <c r="P4567" i="25"/>
  <c r="Q4567" i="25"/>
  <c r="P3582" i="25"/>
  <c r="Q3582" i="25"/>
  <c r="P4050" i="25"/>
  <c r="Q4050" i="25"/>
  <c r="P3859" i="25"/>
  <c r="Q3859" i="25"/>
  <c r="S4671" i="25"/>
  <c r="S4423" i="25"/>
  <c r="S4240" i="25"/>
  <c r="S4592" i="25"/>
  <c r="S4262" i="25"/>
  <c r="P3903" i="25"/>
  <c r="Q3903" i="25"/>
  <c r="P3890" i="25"/>
  <c r="Q3890" i="25"/>
  <c r="P4334" i="25"/>
  <c r="Q4334" i="25"/>
  <c r="P3762" i="25"/>
  <c r="Q3762" i="25"/>
  <c r="P4470" i="25"/>
  <c r="Q4470" i="25"/>
  <c r="P3595" i="25"/>
  <c r="Q3595" i="25"/>
  <c r="P4853" i="25"/>
  <c r="Q4853" i="25"/>
  <c r="P4857" i="25"/>
  <c r="Q4857" i="25"/>
  <c r="P3585" i="25"/>
  <c r="Q3585" i="25"/>
  <c r="S4647" i="25"/>
  <c r="P4738" i="25"/>
  <c r="Q4738" i="25"/>
  <c r="P4469" i="25"/>
  <c r="Q4469" i="25"/>
  <c r="P4961" i="25"/>
  <c r="Q4961" i="25"/>
  <c r="P3538" i="25"/>
  <c r="Q3538" i="25"/>
  <c r="P4450" i="25"/>
  <c r="Q4450" i="25"/>
  <c r="P4702" i="25"/>
  <c r="Q4702" i="25"/>
  <c r="P3704" i="25"/>
  <c r="Q3704" i="25"/>
  <c r="P3824" i="25"/>
  <c r="Q3824" i="25"/>
  <c r="Q3980" i="25"/>
  <c r="P3980" i="25"/>
  <c r="P4136" i="25"/>
  <c r="Q4136" i="25"/>
  <c r="P4496" i="25"/>
  <c r="Q4496" i="25"/>
  <c r="P4628" i="25"/>
  <c r="Q4628" i="25"/>
  <c r="P4796" i="25"/>
  <c r="Q4796" i="25"/>
  <c r="P4892" i="25"/>
  <c r="Q4892" i="25"/>
  <c r="P4365" i="25"/>
  <c r="Q4365" i="25"/>
  <c r="P4185" i="25"/>
  <c r="Q4185" i="25"/>
  <c r="P3514" i="25"/>
  <c r="Q3514" i="25"/>
  <c r="P3706" i="25"/>
  <c r="Q3706" i="25"/>
  <c r="P3874" i="25"/>
  <c r="Q3874" i="25"/>
  <c r="P4498" i="25"/>
  <c r="Q4498" i="25"/>
  <c r="P4714" i="25"/>
  <c r="Q4714" i="25"/>
  <c r="P4211" i="25"/>
  <c r="Q4211" i="25"/>
  <c r="P4715" i="25"/>
  <c r="Q4715" i="25"/>
  <c r="P3780" i="25"/>
  <c r="Q3780" i="25"/>
  <c r="P4248" i="25"/>
  <c r="Q4248" i="25"/>
  <c r="P4776" i="25"/>
  <c r="Q4776" i="25"/>
  <c r="P4656" i="25"/>
  <c r="Q4656" i="25"/>
  <c r="P3505" i="25"/>
  <c r="Q3505" i="25"/>
  <c r="P3673" i="25"/>
  <c r="Q3673" i="25"/>
  <c r="P3937" i="25"/>
  <c r="Q3937" i="25"/>
  <c r="P4093" i="25"/>
  <c r="Q4093" i="25"/>
  <c r="P4237" i="25"/>
  <c r="Q4237" i="25"/>
  <c r="P4405" i="25"/>
  <c r="Q4405" i="25"/>
  <c r="P4501" i="25"/>
  <c r="Q4501" i="25"/>
  <c r="P4741" i="25"/>
  <c r="Q4741" i="25"/>
  <c r="P4813" i="25"/>
  <c r="Q4813" i="25"/>
  <c r="P4897" i="25"/>
  <c r="Q4897" i="25"/>
  <c r="P4774" i="25"/>
  <c r="Q4774" i="25"/>
  <c r="P4779" i="25"/>
  <c r="Q4779" i="25"/>
  <c r="P4641" i="25"/>
  <c r="Q4641" i="25"/>
  <c r="P4644" i="25"/>
  <c r="Q4644" i="25"/>
  <c r="P4371" i="25"/>
  <c r="Q4371" i="25"/>
  <c r="P4995" i="25"/>
  <c r="Q4995" i="25"/>
  <c r="P4682" i="25"/>
  <c r="Q4682" i="25"/>
  <c r="P3952" i="25"/>
  <c r="Q3952" i="25"/>
  <c r="P4996" i="25"/>
  <c r="Q4996" i="25"/>
  <c r="P4178" i="25"/>
  <c r="Q4178" i="25"/>
  <c r="P4082" i="25"/>
  <c r="Q4082" i="25"/>
  <c r="P4886" i="25"/>
  <c r="Q4886" i="25"/>
  <c r="P4576" i="25"/>
  <c r="Q4576" i="25"/>
  <c r="P3955" i="25"/>
  <c r="Q3955" i="25"/>
  <c r="P3844" i="25"/>
  <c r="Q3844" i="25"/>
  <c r="P4768" i="25"/>
  <c r="Q4768" i="25"/>
  <c r="P4889" i="25"/>
  <c r="Q4889" i="25"/>
  <c r="P3614" i="25"/>
  <c r="Q3614" i="25"/>
  <c r="P4791" i="25"/>
  <c r="Q4791" i="25"/>
  <c r="Q3916" i="25"/>
  <c r="P3916" i="25"/>
  <c r="P4330" i="25"/>
  <c r="Q4330" i="25"/>
  <c r="P3695" i="25"/>
  <c r="Q3695" i="25"/>
  <c r="P4263" i="25"/>
  <c r="Q4263" i="25"/>
  <c r="S4814" i="25"/>
  <c r="S4593" i="25"/>
  <c r="S3804" i="25"/>
  <c r="S4394" i="25"/>
  <c r="S4056" i="25"/>
  <c r="S3743" i="25"/>
  <c r="S4860" i="25"/>
  <c r="S4383" i="25"/>
  <c r="S3526" i="25"/>
  <c r="S4748" i="25"/>
  <c r="S3765" i="25"/>
  <c r="S4191" i="25"/>
  <c r="S3525" i="25"/>
  <c r="S4993" i="25"/>
  <c r="S3646" i="25"/>
  <c r="S4828" i="25"/>
  <c r="S3886" i="25"/>
  <c r="S4357" i="25"/>
  <c r="S3882" i="25"/>
  <c r="S3609" i="25"/>
  <c r="S4839" i="25"/>
  <c r="S4173" i="25"/>
  <c r="S4917" i="25"/>
  <c r="S3896" i="25"/>
  <c r="S3662" i="25"/>
  <c r="S4875" i="25"/>
  <c r="S4844" i="25"/>
  <c r="S4096" i="25"/>
  <c r="S4370" i="25"/>
  <c r="S3884" i="25"/>
  <c r="S3718" i="25"/>
  <c r="S4984" i="25"/>
  <c r="S4031" i="25"/>
  <c r="S3619" i="25"/>
  <c r="S4032" i="25"/>
  <c r="S4164" i="25"/>
  <c r="S4144" i="25"/>
  <c r="S4209" i="25"/>
  <c r="S4664" i="25"/>
  <c r="S4259" i="25"/>
  <c r="S4584" i="25"/>
  <c r="S4630" i="25"/>
  <c r="S4147" i="25"/>
  <c r="S3771" i="25"/>
  <c r="S3672" i="25"/>
  <c r="S3840" i="25"/>
  <c r="S4749" i="25"/>
  <c r="S4490" i="25"/>
  <c r="S3622" i="25"/>
  <c r="S3891" i="25"/>
  <c r="S3747" i="25"/>
  <c r="S3578" i="25"/>
  <c r="S4062" i="25"/>
  <c r="S4851" i="25"/>
  <c r="S4916" i="25"/>
  <c r="S3656" i="25"/>
  <c r="S4339" i="25"/>
  <c r="S3973" i="25"/>
  <c r="S4210" i="25"/>
  <c r="S4688" i="25"/>
  <c r="S3978" i="25"/>
  <c r="S4944" i="25"/>
  <c r="S3621" i="25"/>
  <c r="S4696" i="25"/>
  <c r="S4188" i="25"/>
  <c r="S3864" i="25"/>
  <c r="S3533" i="25"/>
  <c r="S4295" i="25"/>
  <c r="S3803" i="25"/>
  <c r="S3696" i="25"/>
  <c r="S4354" i="25"/>
  <c r="S4076" i="25"/>
  <c r="S4174" i="25"/>
  <c r="S4319" i="25"/>
  <c r="S4746" i="25"/>
  <c r="S4279" i="25"/>
  <c r="S4947" i="25"/>
  <c r="S4933" i="25"/>
  <c r="S4135" i="25"/>
  <c r="S4856" i="25"/>
  <c r="S3890" i="25"/>
  <c r="S3870" i="25"/>
  <c r="S3996" i="25"/>
  <c r="S4376" i="25"/>
  <c r="S4884" i="25"/>
  <c r="S4245" i="25"/>
  <c r="S4222" i="25"/>
  <c r="S3924" i="25"/>
  <c r="S3634" i="25"/>
  <c r="S4000" i="25"/>
  <c r="S3818" i="25"/>
  <c r="S3618" i="25"/>
  <c r="S4705" i="25"/>
  <c r="S4667" i="25"/>
  <c r="S4858" i="25"/>
  <c r="S3947" i="25"/>
  <c r="S3760" i="25"/>
  <c r="S4371" i="25"/>
  <c r="S4961" i="25"/>
  <c r="S3889" i="25"/>
  <c r="S4302" i="25"/>
  <c r="S4786" i="25"/>
  <c r="S4524" i="25"/>
  <c r="S3829" i="25"/>
  <c r="S4009" i="25"/>
  <c r="S4852" i="25"/>
  <c r="S3774" i="25"/>
  <c r="S4605" i="25"/>
  <c r="S4280" i="25"/>
  <c r="S3615" i="25"/>
  <c r="S4381" i="25"/>
  <c r="S4716" i="25"/>
  <c r="S4823" i="25"/>
  <c r="S3732" i="25"/>
  <c r="S4620" i="25"/>
  <c r="S3766" i="25"/>
  <c r="S3694" i="25"/>
  <c r="S4432" i="25"/>
  <c r="S4843" i="25"/>
  <c r="S3980" i="25"/>
  <c r="S5000" i="25"/>
  <c r="S4866" i="25"/>
  <c r="S4224" i="25"/>
  <c r="S4175" i="25"/>
  <c r="S4905" i="25"/>
  <c r="S3627" i="25"/>
  <c r="S4316" i="25"/>
  <c r="S4597" i="25"/>
  <c r="S4908" i="25"/>
  <c r="S3853" i="25"/>
  <c r="S4212" i="25"/>
  <c r="S4853" i="25"/>
  <c r="S3697" i="25"/>
  <c r="S4918" i="25"/>
  <c r="S4695" i="25"/>
  <c r="S4679" i="25"/>
  <c r="S3814" i="25"/>
  <c r="S4034" i="25"/>
  <c r="S4277" i="25"/>
  <c r="S4036" i="25"/>
  <c r="S4650" i="25"/>
  <c r="S4447" i="25"/>
  <c r="S3501" i="25"/>
  <c r="S4026" i="25"/>
  <c r="S3998" i="25"/>
  <c r="S4292" i="25"/>
  <c r="S4772" i="25"/>
  <c r="S4338" i="25"/>
  <c r="S4396" i="25"/>
  <c r="S3979" i="25"/>
  <c r="S4805" i="25"/>
  <c r="S4687" i="25"/>
  <c r="S3644" i="25"/>
  <c r="S4029" i="25"/>
  <c r="S4389" i="25"/>
  <c r="S3910" i="25"/>
  <c r="S4294" i="25"/>
  <c r="S4990" i="25"/>
  <c r="S4576" i="25"/>
  <c r="S4862" i="25"/>
  <c r="S4624" i="25"/>
  <c r="S4372" i="25"/>
  <c r="S3983" i="25"/>
  <c r="S4477" i="25"/>
  <c r="S4355" i="25"/>
  <c r="S4250" i="25"/>
  <c r="S3669" i="25"/>
  <c r="S3887" i="25"/>
  <c r="S3793" i="25"/>
  <c r="S4434" i="25"/>
  <c r="S4132" i="25"/>
  <c r="S4087" i="25"/>
  <c r="S3704" i="25"/>
  <c r="S4633" i="25"/>
  <c r="S4996" i="25"/>
  <c r="S3992" i="25"/>
  <c r="S3692" i="25"/>
  <c r="S3904" i="25"/>
  <c r="S4850" i="25"/>
  <c r="S4211" i="25"/>
  <c r="S3673" i="25"/>
  <c r="S4813" i="25"/>
  <c r="S4336" i="25"/>
  <c r="S4420" i="25"/>
  <c r="S4995" i="25"/>
  <c r="S4046" i="25"/>
  <c r="S3567" i="25"/>
  <c r="S3827" i="25"/>
  <c r="S4628" i="25"/>
  <c r="S3512" i="25"/>
  <c r="S4450" i="25"/>
  <c r="S3844" i="25"/>
  <c r="S3806" i="25"/>
  <c r="S4235" i="25"/>
  <c r="S4596" i="25"/>
  <c r="S4048" i="25"/>
  <c r="S4289" i="25"/>
  <c r="S4807" i="25"/>
  <c r="S4790" i="25"/>
  <c r="S4146" i="25"/>
  <c r="S3762" i="25"/>
  <c r="S4405" i="25"/>
  <c r="S4922" i="25"/>
  <c r="S3639" i="25"/>
  <c r="S4741" i="25"/>
  <c r="S4782" i="25"/>
  <c r="S4378" i="25"/>
  <c r="S3912" i="25"/>
  <c r="S4640" i="25"/>
  <c r="S4796" i="25"/>
  <c r="S4787" i="25"/>
  <c r="S3858" i="25"/>
  <c r="S4299" i="25"/>
  <c r="S3955" i="25"/>
  <c r="S3748" i="25"/>
  <c r="S4264" i="25"/>
  <c r="S3928" i="25"/>
  <c r="S4750" i="25"/>
  <c r="S3769" i="25"/>
  <c r="S4563" i="25"/>
  <c r="S3746" i="25"/>
  <c r="S4810" i="25"/>
  <c r="S4414" i="25"/>
  <c r="S3722" i="25"/>
  <c r="S4733" i="25"/>
  <c r="S4004" i="25"/>
  <c r="S3598" i="25"/>
  <c r="S3564" i="25"/>
  <c r="S3874" i="25"/>
  <c r="S4382" i="25"/>
  <c r="S4930" i="25"/>
  <c r="S4502" i="25"/>
  <c r="S4674" i="25"/>
  <c r="S4682" i="25"/>
  <c r="S3528" i="25"/>
  <c r="S4098" i="25"/>
  <c r="S3751" i="25"/>
  <c r="S4184" i="25"/>
  <c r="S4400" i="25"/>
  <c r="S4108" i="25"/>
  <c r="S4806" i="25"/>
  <c r="S4631" i="25"/>
  <c r="S3640" i="25"/>
  <c r="S4041" i="25"/>
  <c r="S4865" i="25"/>
  <c r="S4614" i="25"/>
  <c r="S3586" i="25"/>
  <c r="S3781" i="25"/>
  <c r="S4129" i="25"/>
  <c r="S3756" i="25"/>
  <c r="S4054" i="25"/>
  <c r="S4732" i="25"/>
  <c r="S3721" i="25"/>
  <c r="S4392" i="25"/>
  <c r="S4236" i="25"/>
  <c r="S4644" i="25"/>
  <c r="S3637" i="25"/>
  <c r="S3782" i="25"/>
  <c r="S4151" i="25"/>
  <c r="S3836" i="25"/>
  <c r="S4808" i="25"/>
  <c r="S4197" i="25"/>
  <c r="S3505" i="25"/>
  <c r="S4897" i="25"/>
  <c r="S3664" i="25"/>
  <c r="S3848" i="25"/>
  <c r="S3824" i="25"/>
  <c r="S4288" i="25"/>
  <c r="S3530" i="25"/>
  <c r="S4516" i="25"/>
  <c r="S4178" i="25"/>
  <c r="S4864" i="25"/>
  <c r="S4935" i="25"/>
  <c r="S4110" i="25"/>
  <c r="S4304" i="25"/>
  <c r="S4960" i="25"/>
  <c r="S3921" i="25"/>
  <c r="S3668" i="25"/>
  <c r="S3601" i="25"/>
  <c r="S4117" i="25"/>
  <c r="S4837" i="25"/>
  <c r="S4120" i="25"/>
  <c r="S4778" i="25"/>
  <c r="S3872" i="25"/>
  <c r="S4114" i="25"/>
  <c r="S4221" i="25"/>
  <c r="S4089" i="25"/>
  <c r="S4476" i="25"/>
  <c r="S3949" i="25"/>
  <c r="S4401" i="25"/>
  <c r="S4889" i="25"/>
  <c r="S4104" i="25"/>
  <c r="S3984" i="25"/>
  <c r="S4082" i="25"/>
  <c r="S4286" i="25"/>
  <c r="S4514" i="25"/>
  <c r="S3985" i="25"/>
  <c r="S3506" i="25"/>
  <c r="S4228" i="25"/>
  <c r="S3549" i="25"/>
  <c r="S4141" i="25"/>
  <c r="S4840" i="25"/>
  <c r="S3913" i="25"/>
  <c r="S4208" i="25"/>
  <c r="S4239" i="25"/>
  <c r="S4649" i="25"/>
  <c r="S4553" i="25"/>
  <c r="S3638" i="25"/>
  <c r="S3720" i="25"/>
  <c r="S4148" i="25"/>
  <c r="S4334" i="25"/>
  <c r="S4460" i="25"/>
  <c r="S3735" i="25"/>
  <c r="S4642" i="25"/>
  <c r="S4176" i="25"/>
  <c r="S4873" i="25"/>
  <c r="S4896" i="25"/>
  <c r="S3661" i="25"/>
  <c r="S3733" i="25"/>
  <c r="S3817" i="25"/>
  <c r="S4225" i="25"/>
  <c r="S4561" i="25"/>
  <c r="S4645" i="25"/>
  <c r="S4801" i="25"/>
  <c r="S4957" i="25"/>
  <c r="S4341" i="25"/>
  <c r="S4437" i="25"/>
  <c r="S4653" i="25"/>
  <c r="S4726" i="25"/>
  <c r="S4883" i="25"/>
  <c r="S4451" i="25"/>
  <c r="S4715" i="25"/>
  <c r="S3588" i="25"/>
  <c r="S3925" i="25"/>
  <c r="S4153" i="25"/>
  <c r="S4729" i="25"/>
  <c r="S3997" i="25"/>
  <c r="S3565" i="25"/>
  <c r="S4309" i="25"/>
  <c r="S3962" i="25"/>
  <c r="S4346" i="25"/>
  <c r="S4670" i="25"/>
  <c r="S4651" i="25"/>
  <c r="S4028" i="25"/>
  <c r="S3873" i="25"/>
  <c r="S4305" i="25"/>
  <c r="S4306" i="25"/>
  <c r="S4320" i="25"/>
  <c r="S3560" i="25"/>
  <c r="S4185" i="25"/>
  <c r="S4342" i="25"/>
  <c r="S4558" i="25"/>
  <c r="S4776" i="25"/>
  <c r="S4740" i="25"/>
  <c r="S3577" i="25"/>
  <c r="S4165" i="25"/>
  <c r="S4321" i="25"/>
  <c r="S4081" i="25"/>
  <c r="S4885" i="25"/>
  <c r="S4812" i="25"/>
  <c r="S4393" i="25"/>
  <c r="S3825" i="25"/>
  <c r="S3805" i="25"/>
  <c r="S4656" i="25"/>
  <c r="S3698" i="25"/>
  <c r="S4214" i="25"/>
  <c r="S4466" i="25"/>
  <c r="S4994" i="25"/>
  <c r="S4314" i="25"/>
  <c r="S3763" i="25"/>
  <c r="S3812" i="25"/>
  <c r="S4570" i="25"/>
  <c r="S4260" i="25"/>
  <c r="S4870" i="25"/>
  <c r="S3599" i="25"/>
  <c r="S4127" i="25"/>
  <c r="S4571" i="25"/>
  <c r="S3932" i="25"/>
  <c r="S4156" i="25"/>
  <c r="S3590" i="25"/>
  <c r="S4226" i="25"/>
  <c r="S4470" i="25"/>
  <c r="S3871" i="25"/>
  <c r="S4207" i="25"/>
  <c r="S3969" i="25"/>
  <c r="S4116" i="25"/>
  <c r="S4857" i="25"/>
  <c r="S3585" i="25"/>
  <c r="S4433" i="25"/>
  <c r="S4901" i="25"/>
  <c r="S3779" i="25"/>
  <c r="S4702" i="25"/>
  <c r="S3620" i="25"/>
  <c r="S4549" i="25"/>
  <c r="S4789" i="25"/>
  <c r="S4945" i="25"/>
  <c r="S4762" i="25"/>
  <c r="S3837" i="25"/>
  <c r="S4333" i="25"/>
  <c r="S4345" i="25"/>
  <c r="S4417" i="25"/>
  <c r="S4753" i="25"/>
  <c r="S4825" i="25"/>
  <c r="S4909" i="25"/>
  <c r="S4981" i="25"/>
  <c r="S4155" i="25"/>
  <c r="S4970" i="25"/>
  <c r="S3726" i="25"/>
  <c r="S3516" i="25"/>
  <c r="S4486" i="25"/>
  <c r="S4397" i="25"/>
  <c r="S4745" i="25"/>
  <c r="S3584" i="25"/>
  <c r="S3776" i="25"/>
  <c r="S4064" i="25"/>
  <c r="S4388" i="25"/>
  <c r="S4604" i="25"/>
  <c r="S4880" i="25"/>
  <c r="S4881" i="25"/>
  <c r="S3566" i="25"/>
  <c r="S4968" i="25"/>
  <c r="S3745" i="25"/>
  <c r="S4489" i="25"/>
  <c r="S4893" i="25"/>
  <c r="S4234" i="25"/>
  <c r="S4654" i="25"/>
  <c r="S3995" i="25"/>
  <c r="S4811" i="25"/>
  <c r="S4380" i="25"/>
  <c r="S4680" i="25"/>
  <c r="S4764" i="25"/>
  <c r="S4669" i="25"/>
  <c r="S4269" i="25"/>
  <c r="S4366" i="25"/>
  <c r="S3802" i="25"/>
  <c r="S4846" i="25"/>
  <c r="S3635" i="25"/>
  <c r="S3529" i="25"/>
  <c r="S3961" i="25"/>
  <c r="S4525" i="25"/>
  <c r="S4609" i="25"/>
  <c r="S4681" i="25"/>
  <c r="S3922" i="25"/>
  <c r="S3865" i="25"/>
  <c r="S4293" i="25"/>
  <c r="S4617" i="25"/>
  <c r="S4761" i="25"/>
  <c r="S4929" i="25"/>
  <c r="S4474" i="25"/>
  <c r="S4666" i="25"/>
  <c r="S4608" i="25"/>
  <c r="S4692" i="25"/>
  <c r="S4932" i="25"/>
  <c r="S4045" i="25"/>
  <c r="S4189" i="25"/>
  <c r="S4413" i="25"/>
  <c r="S4261" i="25"/>
  <c r="S4340" i="25"/>
  <c r="S4424" i="25"/>
  <c r="S4532" i="25"/>
  <c r="S4928" i="25"/>
  <c r="S4365" i="25"/>
  <c r="S4125" i="25"/>
  <c r="S4921" i="25"/>
  <c r="S3757" i="25"/>
  <c r="S3820" i="25"/>
  <c r="S4610" i="25"/>
  <c r="S4867" i="25"/>
  <c r="S3511" i="25"/>
  <c r="S3920" i="25"/>
  <c r="S3717" i="25"/>
  <c r="S4906" i="25"/>
  <c r="S4040" i="25"/>
  <c r="S4005" i="25"/>
  <c r="S4379" i="25"/>
  <c r="S3576" i="25"/>
  <c r="S4080" i="25"/>
  <c r="S3636" i="25"/>
  <c r="S4179" i="25"/>
  <c r="S3903" i="25"/>
  <c r="S3595" i="25"/>
  <c r="S3981" i="25"/>
  <c r="S4223" i="25"/>
  <c r="S3524" i="25"/>
  <c r="S3752" i="25"/>
  <c r="S4124" i="25"/>
  <c r="S4268" i="25"/>
  <c r="S4364" i="25"/>
  <c r="S4436" i="25"/>
  <c r="S4556" i="25"/>
  <c r="S4940" i="25"/>
  <c r="S4954" i="25"/>
  <c r="S3719" i="25"/>
  <c r="S4092" i="25"/>
  <c r="S3927" i="25"/>
  <c r="S4934" i="25"/>
  <c r="S4942" i="25"/>
  <c r="S3597" i="25"/>
  <c r="S4329" i="25"/>
  <c r="S4629" i="25"/>
  <c r="S3562" i="25"/>
  <c r="S3946" i="25"/>
  <c r="S4044" i="25"/>
  <c r="S4668" i="25"/>
  <c r="S4093" i="25"/>
  <c r="S4969" i="25"/>
  <c r="S4070" i="25"/>
  <c r="S4138" i="25"/>
  <c r="S4838" i="25"/>
  <c r="S4694" i="25"/>
  <c r="S3648" i="25"/>
  <c r="S3593" i="25"/>
  <c r="S4701" i="25"/>
  <c r="S4136" i="25"/>
  <c r="S4868" i="25"/>
  <c r="S4425" i="25"/>
  <c r="S4941" i="25"/>
  <c r="S3670" i="25"/>
  <c r="S3826" i="25"/>
  <c r="S4871" i="25"/>
  <c r="S3888" i="25"/>
  <c r="S3589" i="25"/>
  <c r="S4105" i="25"/>
  <c r="S4797" i="25"/>
  <c r="S3563" i="25"/>
  <c r="S3791" i="25"/>
  <c r="S3923" i="25"/>
  <c r="S3780" i="25"/>
  <c r="S3625" i="25"/>
  <c r="S3877" i="25"/>
  <c r="S4201" i="25"/>
  <c r="S4441" i="25"/>
  <c r="S4765" i="25"/>
  <c r="S4057" i="25"/>
  <c r="S4569" i="25"/>
  <c r="S4725" i="25"/>
  <c r="S4066" i="25"/>
  <c r="S4978" i="25"/>
  <c r="S4103" i="25"/>
  <c r="S4585" i="25"/>
  <c r="S4788" i="25"/>
  <c r="S4356" i="25"/>
  <c r="S3537" i="25"/>
  <c r="S3550" i="25"/>
  <c r="S4511" i="25"/>
  <c r="S3575" i="25"/>
  <c r="S4773" i="25"/>
  <c r="S3841" i="25"/>
  <c r="S4826" i="25"/>
  <c r="S4710" i="25"/>
  <c r="S4435" i="25"/>
  <c r="S4485" i="25"/>
  <c r="S3596" i="25"/>
  <c r="S3876" i="25"/>
  <c r="S4256" i="25"/>
  <c r="S4233" i="25"/>
  <c r="S4798" i="25"/>
  <c r="S4473" i="25"/>
  <c r="S3838" i="25"/>
  <c r="S3540" i="25"/>
  <c r="S4872" i="25"/>
  <c r="S4548" i="25"/>
  <c r="S4742" i="25"/>
  <c r="S4738" i="25"/>
  <c r="S4469" i="25"/>
  <c r="S3778" i="25"/>
  <c r="S3968" i="25"/>
  <c r="S4894" i="25"/>
  <c r="S4343" i="25"/>
  <c r="S4800" i="25"/>
  <c r="S4956" i="25"/>
  <c r="S3553" i="25"/>
  <c r="S4069" i="25"/>
  <c r="S4213" i="25"/>
  <c r="S4297" i="25"/>
  <c r="S4465" i="25"/>
  <c r="S4503" i="25"/>
  <c r="S4562" i="25"/>
  <c r="S4246" i="25"/>
  <c r="S3813" i="25"/>
  <c r="S3536" i="25"/>
  <c r="S3777" i="25"/>
  <c r="S3945" i="25"/>
  <c r="S4713" i="25"/>
  <c r="S3706" i="25"/>
  <c r="S4536" i="25"/>
  <c r="S3628" i="25"/>
  <c r="S4616" i="25"/>
  <c r="S3972" i="25"/>
  <c r="S3885" i="25"/>
  <c r="S3935" i="25"/>
  <c r="S4459" i="25"/>
  <c r="S3902" i="25"/>
  <c r="S4010" i="25"/>
  <c r="S4406" i="25"/>
  <c r="S3651" i="25"/>
  <c r="S3964" i="25"/>
  <c r="S3867" i="25"/>
  <c r="S4059" i="25"/>
  <c r="S3654" i="25"/>
  <c r="S4099" i="25"/>
  <c r="S4973" i="25"/>
  <c r="S3592" i="25"/>
  <c r="S3868" i="25"/>
  <c r="S4612" i="25"/>
  <c r="S4603" i="25"/>
  <c r="S3965" i="25"/>
  <c r="S4181" i="25"/>
  <c r="S4373" i="25"/>
  <c r="S4685" i="25"/>
  <c r="S4985" i="25"/>
  <c r="S3582" i="25"/>
  <c r="S4760" i="25"/>
  <c r="S4717" i="25"/>
  <c r="S4521" i="25"/>
  <c r="S4390" i="25"/>
  <c r="S4399" i="25"/>
  <c r="S3611" i="25"/>
  <c r="S4639" i="25"/>
  <c r="S4384" i="25"/>
  <c r="S4094" i="25"/>
  <c r="S4550" i="25"/>
  <c r="S3671" i="25"/>
  <c r="S4444" i="25"/>
  <c r="S3741" i="25"/>
  <c r="S3742" i="25"/>
  <c r="S4966" i="25"/>
  <c r="S4615" i="25"/>
  <c r="S3971" i="25"/>
  <c r="S4331" i="25"/>
  <c r="S4799" i="25"/>
  <c r="S4831" i="25"/>
  <c r="S4854" i="25"/>
  <c r="S4118" i="25"/>
  <c r="S4442" i="25"/>
  <c r="S4482" i="25"/>
  <c r="S3879" i="25"/>
  <c r="S4071" i="25"/>
  <c r="S4739" i="25"/>
  <c r="S3557" i="25"/>
  <c r="S3689" i="25"/>
  <c r="S3905" i="25"/>
  <c r="S4049" i="25"/>
  <c r="S4265" i="25"/>
  <c r="S4721" i="25"/>
  <c r="S4997" i="25"/>
  <c r="S3739" i="25"/>
  <c r="S4128" i="25"/>
  <c r="S4386" i="25"/>
  <c r="S3655" i="25"/>
  <c r="S4974" i="25"/>
  <c r="S3761" i="25"/>
  <c r="S4567" i="25"/>
  <c r="S3606" i="25"/>
  <c r="S4242" i="25"/>
  <c r="S4566" i="25"/>
  <c r="S3859" i="25"/>
  <c r="S4439" i="25"/>
  <c r="S3539" i="25"/>
  <c r="S3883" i="25"/>
  <c r="S3650" i="25"/>
  <c r="S3856" i="25"/>
  <c r="S4427" i="25"/>
  <c r="S3794" i="25"/>
  <c r="S3938" i="25"/>
  <c r="S3508" i="25"/>
  <c r="S4312" i="25"/>
  <c r="S4015" i="25"/>
  <c r="S4723" i="25"/>
  <c r="S3917" i="25"/>
  <c r="S4061" i="25"/>
  <c r="S4301" i="25"/>
  <c r="S4421" i="25"/>
  <c r="S4913" i="25"/>
  <c r="S3643" i="25"/>
  <c r="S4443" i="25"/>
  <c r="S4948" i="25"/>
  <c r="S4298" i="25"/>
  <c r="S4598" i="25"/>
  <c r="S4707" i="25"/>
  <c r="S4887" i="25"/>
  <c r="S3991" i="25"/>
  <c r="S3520" i="25"/>
  <c r="S3504" i="25"/>
  <c r="S4257" i="25"/>
  <c r="S3551" i="25"/>
  <c r="S3647" i="25"/>
  <c r="S4079" i="25"/>
  <c r="S4403" i="25"/>
  <c r="S4655" i="25"/>
  <c r="S3667" i="25"/>
  <c r="S4195" i="25"/>
  <c r="S4697" i="25"/>
  <c r="S3674" i="25"/>
  <c r="S4154" i="25"/>
  <c r="S3798" i="25"/>
  <c r="S4950" i="25"/>
  <c r="S4095" i="25"/>
  <c r="S4287" i="25"/>
  <c r="S4014" i="25"/>
  <c r="S4254" i="25"/>
  <c r="S3581" i="25"/>
  <c r="S3713" i="25"/>
  <c r="S3785" i="25"/>
  <c r="S3857" i="25"/>
  <c r="S3929" i="25"/>
  <c r="S4001" i="25"/>
  <c r="S4073" i="25"/>
  <c r="S4145" i="25"/>
  <c r="S4217" i="25"/>
  <c r="S4337" i="25"/>
  <c r="S4457" i="25"/>
  <c r="S4625" i="25"/>
  <c r="S4781" i="25"/>
  <c r="S4925" i="25"/>
  <c r="S4975" i="25"/>
  <c r="S3630" i="25"/>
  <c r="S3660" i="25"/>
  <c r="S4285" i="25"/>
  <c r="S3801" i="25"/>
  <c r="S4953" i="25"/>
  <c r="S3958" i="25"/>
  <c r="S4678" i="25"/>
  <c r="S4847" i="25"/>
  <c r="S4967" i="25"/>
  <c r="S3523" i="25"/>
  <c r="S4555" i="25"/>
  <c r="S3687" i="25"/>
  <c r="S4754" i="25"/>
  <c r="S3880" i="25"/>
  <c r="S4159" i="25"/>
  <c r="S4348" i="25"/>
  <c r="S4541" i="25"/>
  <c r="S4972" i="25"/>
  <c r="S3819" i="25"/>
  <c r="S4011" i="25"/>
  <c r="S4743" i="25"/>
  <c r="S3527" i="25"/>
  <c r="S3755" i="25"/>
  <c r="S4445" i="25"/>
  <c r="S4505" i="25"/>
  <c r="S4759" i="25"/>
  <c r="S3822" i="25"/>
  <c r="S3534" i="25"/>
  <c r="S3954" i="25"/>
  <c r="S4134" i="25"/>
  <c r="S4481" i="25"/>
  <c r="S3708" i="25"/>
  <c r="S4416" i="25"/>
  <c r="S3693" i="25"/>
  <c r="S4665" i="25"/>
  <c r="S4495" i="25"/>
  <c r="S4962" i="25"/>
  <c r="S3659" i="25"/>
  <c r="S3767" i="25"/>
  <c r="S4271" i="25"/>
  <c r="S4547" i="25"/>
  <c r="S4691" i="25"/>
  <c r="S4979" i="25"/>
  <c r="S4891" i="25"/>
  <c r="S4183" i="25"/>
  <c r="S3535" i="25"/>
  <c r="S3691" i="25"/>
  <c r="S3711" i="25"/>
  <c r="S4792" i="25"/>
  <c r="S3830" i="25"/>
  <c r="S3974" i="25"/>
  <c r="S4310" i="25"/>
  <c r="S4622" i="25"/>
  <c r="S3546" i="25"/>
  <c r="S4757" i="25"/>
  <c r="S3675" i="25"/>
  <c r="S4107" i="25"/>
  <c r="S4311" i="25"/>
  <c r="S3547" i="25"/>
  <c r="S3799" i="25"/>
  <c r="S4895" i="25"/>
  <c r="S3796" i="25"/>
  <c r="S3988" i="25"/>
  <c r="S4252" i="25"/>
  <c r="S4456" i="25"/>
  <c r="S4543" i="25"/>
  <c r="S3521" i="25"/>
  <c r="S3725" i="25"/>
  <c r="S3797" i="25"/>
  <c r="S3869" i="25"/>
  <c r="S3941" i="25"/>
  <c r="S4013" i="25"/>
  <c r="S4085" i="25"/>
  <c r="S4157" i="25"/>
  <c r="S4229" i="25"/>
  <c r="S4349" i="25"/>
  <c r="S4517" i="25"/>
  <c r="S4637" i="25"/>
  <c r="S4793" i="25"/>
  <c r="S4937" i="25"/>
  <c r="S4038" i="25"/>
  <c r="S4626" i="25"/>
  <c r="S4158" i="25"/>
  <c r="S4051" i="25"/>
  <c r="S4704" i="25"/>
  <c r="S4315" i="25"/>
  <c r="S4367" i="25"/>
  <c r="S4143" i="25"/>
  <c r="S4699" i="25"/>
  <c r="S4915" i="25"/>
  <c r="S4109" i="25"/>
  <c r="S4841" i="25"/>
  <c r="S4050" i="25"/>
  <c r="S4904" i="25"/>
  <c r="S4675" i="25"/>
  <c r="S4291" i="25"/>
  <c r="S3977" i="25"/>
  <c r="S4193" i="25"/>
  <c r="S4577" i="25"/>
  <c r="S3914" i="25"/>
  <c r="S4730" i="25"/>
  <c r="S3712" i="25"/>
  <c r="S4863" i="25"/>
  <c r="S4931" i="25"/>
  <c r="S3795" i="25"/>
  <c r="S4408" i="25"/>
  <c r="S4602" i="25"/>
  <c r="S3736" i="25"/>
  <c r="S4216" i="25"/>
  <c r="S4756" i="25"/>
  <c r="S4446" i="25"/>
  <c r="S3641" i="25"/>
  <c r="S3845" i="25"/>
  <c r="S4205" i="25"/>
  <c r="S4350" i="25"/>
  <c r="S4458" i="25"/>
  <c r="S4115" i="25"/>
  <c r="S4766" i="25"/>
  <c r="S4817" i="25"/>
  <c r="S3772" i="25"/>
  <c r="S4324" i="25"/>
  <c r="S4272" i="25"/>
  <c r="S3574" i="25"/>
  <c r="S4171" i="25"/>
  <c r="S3612" i="25"/>
  <c r="S3816" i="25"/>
  <c r="S4377" i="25"/>
  <c r="S4328" i="25"/>
  <c r="S3849" i="25"/>
  <c r="S4307" i="25"/>
  <c r="S4579" i="25"/>
  <c r="S3986" i="25"/>
  <c r="S4658" i="25"/>
  <c r="S4385" i="25"/>
  <c r="S4583" i="25"/>
  <c r="S3519" i="25"/>
  <c r="S3843" i="25"/>
  <c r="S3951" i="25"/>
  <c r="S4755" i="25"/>
  <c r="S4468" i="25"/>
  <c r="S4888" i="25"/>
  <c r="S4818" i="25"/>
  <c r="S3665" i="25"/>
  <c r="S3809" i="25"/>
  <c r="S3881" i="25"/>
  <c r="S3953" i="25"/>
  <c r="S4025" i="25"/>
  <c r="S4097" i="25"/>
  <c r="S4169" i="25"/>
  <c r="S4241" i="25"/>
  <c r="S4361" i="25"/>
  <c r="S4673" i="25"/>
  <c r="S4829" i="25"/>
  <c r="S4949" i="25"/>
  <c r="S3558" i="25"/>
  <c r="S3810" i="25"/>
  <c r="S4182" i="25"/>
  <c r="S4494" i="25"/>
  <c r="S3815" i="25"/>
  <c r="S4163" i="25"/>
  <c r="S4027" i="25"/>
  <c r="S3531" i="25"/>
  <c r="S4347" i="25"/>
  <c r="S4351" i="25"/>
  <c r="S4900" i="25"/>
  <c r="S4387" i="25"/>
  <c r="S3545" i="25"/>
  <c r="S3677" i="25"/>
  <c r="S3821" i="25"/>
  <c r="S3893" i="25"/>
  <c r="S4037" i="25"/>
  <c r="S4253" i="25"/>
  <c r="S4565" i="25"/>
  <c r="S3850" i="25"/>
  <c r="S3909" i="25"/>
  <c r="S4809" i="25"/>
  <c r="S3959" i="25"/>
  <c r="S3515" i="25"/>
  <c r="S3707" i="25"/>
  <c r="S3931" i="25"/>
  <c r="S4783" i="25"/>
  <c r="S4815" i="25"/>
  <c r="S4720" i="25"/>
  <c r="S3724" i="25"/>
  <c r="S4411" i="25"/>
  <c r="S4662" i="25"/>
  <c r="S3617" i="25"/>
  <c r="S3749" i="25"/>
  <c r="S3594" i="25"/>
  <c r="S3894" i="25"/>
  <c r="S4848" i="25"/>
  <c r="S4187" i="25"/>
  <c r="S4063" i="25"/>
  <c r="S3631" i="25"/>
  <c r="S4072" i="25"/>
  <c r="S3690" i="25"/>
  <c r="S4855" i="25"/>
  <c r="S3892" i="25"/>
  <c r="S3833" i="25"/>
  <c r="S4121" i="25"/>
  <c r="S4409" i="25"/>
  <c r="S4877" i="25"/>
  <c r="S4861" i="25"/>
  <c r="S3502" i="25"/>
  <c r="S4582" i="25"/>
  <c r="S3623" i="25"/>
  <c r="S4507" i="25"/>
  <c r="S4926" i="25"/>
  <c r="S4039" i="25"/>
  <c r="S3604" i="25"/>
  <c r="S4910" i="25"/>
  <c r="S3626" i="25"/>
  <c r="S4586" i="25"/>
  <c r="S4982" i="25"/>
  <c r="S4012" i="25"/>
  <c r="S4911" i="25"/>
  <c r="S4912" i="25"/>
  <c r="S3907" i="25"/>
  <c r="S4992" i="25"/>
  <c r="S4101" i="25"/>
  <c r="S4534" i="25"/>
  <c r="S3731" i="25"/>
  <c r="S4199" i="25"/>
  <c r="S4267" i="25"/>
  <c r="S4660" i="25"/>
  <c r="S4455" i="25"/>
  <c r="S3966" i="25"/>
  <c r="S3701" i="25"/>
  <c r="S3989" i="25"/>
  <c r="S4133" i="25"/>
  <c r="S4613" i="25"/>
  <c r="S4769" i="25"/>
  <c r="S3645" i="25"/>
  <c r="S4927" i="25"/>
  <c r="S4055" i="25"/>
  <c r="S4835" i="25"/>
  <c r="S4111" i="25"/>
  <c r="S3899" i="25"/>
  <c r="S3987" i="25"/>
  <c r="S3773" i="25"/>
  <c r="S3919" i="25"/>
  <c r="S3548" i="25"/>
  <c r="S4429" i="25"/>
  <c r="S4771" i="25"/>
  <c r="S4415" i="25"/>
  <c r="S4986" i="25"/>
  <c r="S3559" i="25"/>
  <c r="S4290" i="25"/>
  <c r="S4058" i="25"/>
  <c r="S4166" i="25"/>
  <c r="S4874" i="25"/>
  <c r="S3568" i="25"/>
  <c r="S3831" i="25"/>
  <c r="S3939" i="25"/>
  <c r="S4023" i="25"/>
  <c r="S4131" i="25"/>
  <c r="S3570" i="25"/>
  <c r="S4219" i="25"/>
  <c r="S4661" i="25"/>
  <c r="S4914" i="25"/>
  <c r="S3556" i="25"/>
  <c r="S4876" i="25"/>
  <c r="S4313" i="25"/>
  <c r="S4819" i="25"/>
  <c r="S3666" i="25"/>
  <c r="S4493" i="25"/>
  <c r="S4560" i="25"/>
  <c r="S3649" i="25"/>
  <c r="S3705" i="25"/>
  <c r="S4102" i="25"/>
  <c r="S4822" i="25"/>
  <c r="S3587" i="25"/>
  <c r="S4907" i="25"/>
  <c r="S3571" i="25"/>
  <c r="S3703" i="25"/>
  <c r="S4529" i="25"/>
  <c r="S4472" i="25"/>
  <c r="S4573" i="25"/>
  <c r="S4677" i="25"/>
  <c r="S3895" i="25"/>
  <c r="S4554" i="25"/>
  <c r="S3503" i="25"/>
  <c r="S4763" i="25"/>
  <c r="S4747" i="25"/>
  <c r="S3775" i="25"/>
  <c r="S4326" i="25"/>
  <c r="S4600" i="25"/>
  <c r="S3518" i="25"/>
  <c r="S3734" i="25"/>
  <c r="S3878" i="25"/>
  <c r="S4202" i="25"/>
  <c r="S4706" i="25"/>
  <c r="S4601" i="25"/>
  <c r="S4816" i="25"/>
  <c r="S3759" i="25"/>
  <c r="S4599" i="25"/>
  <c r="S4767" i="25"/>
  <c r="S3839" i="25"/>
  <c r="S4075" i="25"/>
  <c r="S3688" i="25"/>
  <c r="S3832" i="25"/>
  <c r="S4084" i="25"/>
  <c r="S3906" i="25"/>
  <c r="S4878" i="25"/>
  <c r="S3605" i="25"/>
  <c r="S3678" i="25"/>
  <c r="S4122" i="25"/>
  <c r="S3702" i="25"/>
  <c r="S3834" i="25"/>
  <c r="S4506" i="25"/>
  <c r="B3501" i="3" a="1"/>
  <c r="B3501" i="3" s="1"/>
  <c r="B3502" i="3" a="1"/>
  <c r="B3502" i="3" s="1"/>
  <c r="B3503" i="3" a="1"/>
  <c r="B3503" i="3" s="1"/>
  <c r="B3504" i="3" a="1"/>
  <c r="B3504" i="3" s="1"/>
  <c r="B3505" i="3" a="1"/>
  <c r="B3505" i="3" s="1"/>
  <c r="B3506" i="3" a="1"/>
  <c r="B3506" i="3" s="1"/>
  <c r="B3507" i="3" a="1"/>
  <c r="B3507" i="3" s="1"/>
  <c r="B3508" i="3" a="1"/>
  <c r="B3508" i="3" s="1"/>
  <c r="B3509" i="3" a="1"/>
  <c r="B3509" i="3" s="1"/>
  <c r="B3510" i="3" a="1"/>
  <c r="B3510" i="3" s="1"/>
  <c r="B3511" i="3" a="1"/>
  <c r="B3511" i="3" s="1"/>
  <c r="B3512" i="3" a="1"/>
  <c r="B3512" i="3" s="1"/>
  <c r="B3513" i="3" a="1"/>
  <c r="B3513" i="3" s="1"/>
  <c r="B3514" i="3" a="1"/>
  <c r="B3514" i="3" s="1"/>
  <c r="B3515" i="3" a="1"/>
  <c r="B3515" i="3" s="1"/>
  <c r="B3516" i="3" a="1"/>
  <c r="B3516" i="3" s="1"/>
  <c r="B3517" i="3" a="1"/>
  <c r="B3517" i="3" s="1"/>
  <c r="B3518" i="3" a="1"/>
  <c r="B3518" i="3" s="1"/>
  <c r="B3519" i="3" a="1"/>
  <c r="B3519" i="3" s="1"/>
  <c r="B3520" i="3" a="1"/>
  <c r="B3520" i="3" s="1"/>
  <c r="B3521" i="3" a="1"/>
  <c r="B3521" i="3" s="1"/>
  <c r="B3522" i="3" a="1"/>
  <c r="B3522" i="3" s="1"/>
  <c r="B3523" i="3" a="1"/>
  <c r="B3523" i="3" s="1"/>
  <c r="B3524" i="3" a="1"/>
  <c r="B3524" i="3" s="1"/>
  <c r="B3525" i="3" a="1"/>
  <c r="B3525" i="3" s="1"/>
  <c r="B3526" i="3" a="1"/>
  <c r="B3526" i="3" s="1"/>
  <c r="B3527" i="3" a="1"/>
  <c r="B3527" i="3" s="1"/>
  <c r="B3528" i="3" a="1"/>
  <c r="B3528" i="3" s="1"/>
  <c r="B3529" i="3" a="1"/>
  <c r="B3529" i="3" s="1"/>
  <c r="B3530" i="3" a="1"/>
  <c r="B3530" i="3" s="1"/>
  <c r="B3531" i="3" a="1"/>
  <c r="B3531" i="3" s="1"/>
  <c r="B3532" i="3" a="1"/>
  <c r="B3532" i="3" s="1"/>
  <c r="B3533" i="3" a="1"/>
  <c r="B3533" i="3" s="1"/>
  <c r="B3534" i="3" a="1"/>
  <c r="B3534" i="3" s="1"/>
  <c r="B3535" i="3" a="1"/>
  <c r="B3535" i="3" s="1"/>
  <c r="B3536" i="3" a="1"/>
  <c r="B3536" i="3" s="1"/>
  <c r="B3537" i="3" a="1"/>
  <c r="B3537" i="3" s="1"/>
  <c r="B3538" i="3" a="1"/>
  <c r="B3538" i="3" s="1"/>
  <c r="B3539" i="3" a="1"/>
  <c r="B3539" i="3" s="1"/>
  <c r="B3540" i="3" a="1"/>
  <c r="B3540" i="3" s="1"/>
  <c r="B3541" i="3" a="1"/>
  <c r="B3541" i="3" s="1"/>
  <c r="B3542" i="3" a="1"/>
  <c r="B3542" i="3" s="1"/>
  <c r="B3543" i="3" a="1"/>
  <c r="B3543" i="3" s="1"/>
  <c r="B3544" i="3" a="1"/>
  <c r="B3544" i="3" s="1"/>
  <c r="B3545" i="3" a="1"/>
  <c r="B3545" i="3" s="1"/>
  <c r="B3546" i="3" a="1"/>
  <c r="B3546" i="3" s="1"/>
  <c r="B3547" i="3" a="1"/>
  <c r="B3547" i="3" s="1"/>
  <c r="B3548" i="3" a="1"/>
  <c r="B3548" i="3" s="1"/>
  <c r="B3549" i="3" a="1"/>
  <c r="B3549" i="3" s="1"/>
  <c r="B3550" i="3" a="1"/>
  <c r="B3550" i="3" s="1"/>
  <c r="B3551" i="3" a="1"/>
  <c r="B3551" i="3" s="1"/>
  <c r="B3552" i="3" a="1"/>
  <c r="B3552" i="3" s="1"/>
  <c r="B3553" i="3" a="1"/>
  <c r="B3553" i="3" s="1"/>
  <c r="B3554" i="3" a="1"/>
  <c r="B3554" i="3" s="1"/>
  <c r="B3555" i="3" a="1"/>
  <c r="B3555" i="3" s="1"/>
  <c r="B3556" i="3" a="1"/>
  <c r="B3556" i="3" s="1"/>
  <c r="B3557" i="3" a="1"/>
  <c r="B3557" i="3" s="1"/>
  <c r="B3558" i="3" a="1"/>
  <c r="B3558" i="3" s="1"/>
  <c r="B3559" i="3" a="1"/>
  <c r="B3559" i="3" s="1"/>
  <c r="B3560" i="3" a="1"/>
  <c r="B3560" i="3" s="1"/>
  <c r="B3561" i="3" a="1"/>
  <c r="B3561" i="3" s="1"/>
  <c r="B3562" i="3" a="1"/>
  <c r="B3562" i="3" s="1"/>
  <c r="B3563" i="3" a="1"/>
  <c r="B3563" i="3" s="1"/>
  <c r="B3564" i="3" a="1"/>
  <c r="B3564" i="3" s="1"/>
  <c r="B3565" i="3" a="1"/>
  <c r="B3565" i="3" s="1"/>
  <c r="B3566" i="3" a="1"/>
  <c r="B3566" i="3" s="1"/>
  <c r="B3567" i="3" a="1"/>
  <c r="B3567" i="3" s="1"/>
  <c r="B3568" i="3" a="1"/>
  <c r="B3568" i="3" s="1"/>
  <c r="B3569" i="3" a="1"/>
  <c r="B3569" i="3" s="1"/>
  <c r="B3570" i="3" a="1"/>
  <c r="B3570" i="3" s="1"/>
  <c r="B3571" i="3" a="1"/>
  <c r="B3571" i="3" s="1"/>
  <c r="B3572" i="3" a="1"/>
  <c r="B3572" i="3" s="1"/>
  <c r="B3573" i="3" a="1"/>
  <c r="B3573" i="3" s="1"/>
  <c r="B3574" i="3" a="1"/>
  <c r="B3574" i="3" s="1"/>
  <c r="B3575" i="3" a="1"/>
  <c r="B3575" i="3" s="1"/>
  <c r="B3576" i="3" a="1"/>
  <c r="B3576" i="3" s="1"/>
  <c r="B3577" i="3" a="1"/>
  <c r="B3577" i="3" s="1"/>
  <c r="B3578" i="3" a="1"/>
  <c r="B3578" i="3" s="1"/>
  <c r="B3579" i="3" a="1"/>
  <c r="B3579" i="3" s="1"/>
  <c r="B3580" i="3" a="1"/>
  <c r="B3580" i="3" s="1"/>
  <c r="B3581" i="3" a="1"/>
  <c r="B3581" i="3" s="1"/>
  <c r="B3582" i="3" a="1"/>
  <c r="B3582" i="3" s="1"/>
  <c r="B3583" i="3" a="1"/>
  <c r="B3583" i="3" s="1"/>
  <c r="B3584" i="3" a="1"/>
  <c r="B3584" i="3" s="1"/>
  <c r="B3585" i="3" a="1"/>
  <c r="B3585" i="3" s="1"/>
  <c r="B3586" i="3" a="1"/>
  <c r="B3586" i="3" s="1"/>
  <c r="B3587" i="3" a="1"/>
  <c r="B3587" i="3" s="1"/>
  <c r="B3588" i="3" a="1"/>
  <c r="B3588" i="3" s="1"/>
  <c r="B3589" i="3" a="1"/>
  <c r="B3589" i="3" s="1"/>
  <c r="B3590" i="3" a="1"/>
  <c r="B3590" i="3" s="1"/>
  <c r="B3591" i="3" a="1"/>
  <c r="B3591" i="3" s="1"/>
  <c r="B3592" i="3" a="1"/>
  <c r="B3592" i="3" s="1"/>
  <c r="B3593" i="3" a="1"/>
  <c r="B3593" i="3" s="1"/>
  <c r="B3594" i="3" a="1"/>
  <c r="B3594" i="3" s="1"/>
  <c r="B3595" i="3" a="1"/>
  <c r="B3595" i="3" s="1"/>
  <c r="B3596" i="3" a="1"/>
  <c r="B3596" i="3" s="1"/>
  <c r="B3597" i="3" a="1"/>
  <c r="B3597" i="3" s="1"/>
  <c r="B3598" i="3" a="1"/>
  <c r="B3598" i="3" s="1"/>
  <c r="B3599" i="3" a="1"/>
  <c r="B3599" i="3" s="1"/>
  <c r="B3600" i="3" a="1"/>
  <c r="B3600" i="3" s="1"/>
  <c r="B3601" i="3" a="1"/>
  <c r="B3601" i="3" s="1"/>
  <c r="B3602" i="3" a="1"/>
  <c r="B3602" i="3" s="1"/>
  <c r="B3603" i="3" a="1"/>
  <c r="B3603" i="3" s="1"/>
  <c r="B3604" i="3" a="1"/>
  <c r="B3604" i="3" s="1"/>
  <c r="B3605" i="3" a="1"/>
  <c r="B3605" i="3" s="1"/>
  <c r="B3606" i="3" a="1"/>
  <c r="B3606" i="3" s="1"/>
  <c r="B3607" i="3" a="1"/>
  <c r="B3607" i="3" s="1"/>
  <c r="B3608" i="3" a="1"/>
  <c r="B3608" i="3" s="1"/>
  <c r="B3609" i="3" a="1"/>
  <c r="B3609" i="3" s="1"/>
  <c r="B3610" i="3" a="1"/>
  <c r="B3610" i="3" s="1"/>
  <c r="B3611" i="3" a="1"/>
  <c r="B3611" i="3" s="1"/>
  <c r="B3612" i="3" a="1"/>
  <c r="B3612" i="3" s="1"/>
  <c r="B3613" i="3" a="1"/>
  <c r="B3613" i="3" s="1"/>
  <c r="B3614" i="3" a="1"/>
  <c r="B3614" i="3" s="1"/>
  <c r="B3615" i="3" a="1"/>
  <c r="B3615" i="3" s="1"/>
  <c r="B3616" i="3" a="1"/>
  <c r="B3616" i="3" s="1"/>
  <c r="B3617" i="3" a="1"/>
  <c r="B3617" i="3" s="1"/>
  <c r="B3618" i="3" a="1"/>
  <c r="B3618" i="3" s="1"/>
  <c r="B3619" i="3" a="1"/>
  <c r="B3619" i="3" s="1"/>
  <c r="B3620" i="3" a="1"/>
  <c r="B3620" i="3" s="1"/>
  <c r="B3621" i="3" a="1"/>
  <c r="B3621" i="3" s="1"/>
  <c r="B3622" i="3" a="1"/>
  <c r="B3622" i="3" s="1"/>
  <c r="B3623" i="3" a="1"/>
  <c r="B3623" i="3" s="1"/>
  <c r="B3624" i="3" a="1"/>
  <c r="B3624" i="3" s="1"/>
  <c r="B3625" i="3" a="1"/>
  <c r="B3625" i="3" s="1"/>
  <c r="B3626" i="3" a="1"/>
  <c r="B3626" i="3" s="1"/>
  <c r="B3627" i="3" a="1"/>
  <c r="B3627" i="3" s="1"/>
  <c r="B3628" i="3" a="1"/>
  <c r="B3628" i="3" s="1"/>
  <c r="B3629" i="3" a="1"/>
  <c r="B3629" i="3" s="1"/>
  <c r="B3630" i="3" a="1"/>
  <c r="B3630" i="3" s="1"/>
  <c r="B3631" i="3" a="1"/>
  <c r="B3631" i="3" s="1"/>
  <c r="B3632" i="3" a="1"/>
  <c r="B3632" i="3" s="1"/>
  <c r="B3633" i="3" a="1"/>
  <c r="B3633" i="3" s="1"/>
  <c r="B3634" i="3" a="1"/>
  <c r="B3634" i="3" s="1"/>
  <c r="B3635" i="3" a="1"/>
  <c r="B3635" i="3" s="1"/>
  <c r="B3636" i="3" a="1"/>
  <c r="B3636" i="3" s="1"/>
  <c r="B3637" i="3" a="1"/>
  <c r="B3637" i="3" s="1"/>
  <c r="B3638" i="3" a="1"/>
  <c r="B3638" i="3" s="1"/>
  <c r="B3639" i="3" a="1"/>
  <c r="B3639" i="3" s="1"/>
  <c r="B3640" i="3" a="1"/>
  <c r="B3640" i="3" s="1"/>
  <c r="B3641" i="3" a="1"/>
  <c r="B3641" i="3" s="1"/>
  <c r="B3642" i="3" a="1"/>
  <c r="B3642" i="3" s="1"/>
  <c r="B3643" i="3" a="1"/>
  <c r="B3643" i="3" s="1"/>
  <c r="B3644" i="3" a="1"/>
  <c r="B3644" i="3" s="1"/>
  <c r="B3645" i="3" a="1"/>
  <c r="B3645" i="3" s="1"/>
  <c r="B3646" i="3" a="1"/>
  <c r="B3646" i="3" s="1"/>
  <c r="B3647" i="3" a="1"/>
  <c r="B3647" i="3" s="1"/>
  <c r="B3648" i="3" a="1"/>
  <c r="B3648" i="3" s="1"/>
  <c r="B3649" i="3" a="1"/>
  <c r="B3649" i="3" s="1"/>
  <c r="B3650" i="3" a="1"/>
  <c r="B3650" i="3" s="1"/>
  <c r="B3651" i="3" a="1"/>
  <c r="B3651" i="3" s="1"/>
  <c r="B3652" i="3" a="1"/>
  <c r="B3652" i="3" s="1"/>
  <c r="B3653" i="3" a="1"/>
  <c r="B3653" i="3" s="1"/>
  <c r="B3654" i="3" a="1"/>
  <c r="B3654" i="3" s="1"/>
  <c r="B3655" i="3" a="1"/>
  <c r="B3655" i="3" s="1"/>
  <c r="B3656" i="3" a="1"/>
  <c r="B3656" i="3" s="1"/>
  <c r="B3657" i="3" a="1"/>
  <c r="B3657" i="3" s="1"/>
  <c r="B3658" i="3" a="1"/>
  <c r="B3658" i="3" s="1"/>
  <c r="B3659" i="3" a="1"/>
  <c r="B3659" i="3" s="1"/>
  <c r="B3660" i="3" a="1"/>
  <c r="B3660" i="3" s="1"/>
  <c r="B3661" i="3" a="1"/>
  <c r="B3661" i="3" s="1"/>
  <c r="B3662" i="3" a="1"/>
  <c r="B3662" i="3" s="1"/>
  <c r="B3663" i="3" a="1"/>
  <c r="B3663" i="3" s="1"/>
  <c r="B3664" i="3" a="1"/>
  <c r="B3664" i="3" s="1"/>
  <c r="B3665" i="3" a="1"/>
  <c r="B3665" i="3" s="1"/>
  <c r="B3666" i="3" a="1"/>
  <c r="B3666" i="3" s="1"/>
  <c r="B3667" i="3" a="1"/>
  <c r="B3667" i="3" s="1"/>
  <c r="B3668" i="3" a="1"/>
  <c r="B3668" i="3" s="1"/>
  <c r="B3669" i="3" a="1"/>
  <c r="B3669" i="3" s="1"/>
  <c r="B3670" i="3" a="1"/>
  <c r="B3670" i="3" s="1"/>
  <c r="B3671" i="3" a="1"/>
  <c r="B3671" i="3" s="1"/>
  <c r="B3672" i="3" a="1"/>
  <c r="B3672" i="3" s="1"/>
  <c r="B3673" i="3" a="1"/>
  <c r="B3673" i="3" s="1"/>
  <c r="B3674" i="3" a="1"/>
  <c r="B3674" i="3" s="1"/>
  <c r="B3675" i="3" a="1"/>
  <c r="B3675" i="3" s="1"/>
  <c r="B3676" i="3" a="1"/>
  <c r="B3676" i="3" s="1"/>
  <c r="B3677" i="3" a="1"/>
  <c r="B3677" i="3" s="1"/>
  <c r="B3678" i="3" a="1"/>
  <c r="B3678" i="3" s="1"/>
  <c r="B3679" i="3" a="1"/>
  <c r="B3679" i="3" s="1"/>
  <c r="B3680" i="3" a="1"/>
  <c r="B3680" i="3" s="1"/>
  <c r="B3681" i="3" a="1"/>
  <c r="B3681" i="3" s="1"/>
  <c r="B3682" i="3" a="1"/>
  <c r="B3682" i="3" s="1"/>
  <c r="B3683" i="3" a="1"/>
  <c r="B3683" i="3" s="1"/>
  <c r="B3684" i="3" a="1"/>
  <c r="B3684" i="3" s="1"/>
  <c r="B3685" i="3" a="1"/>
  <c r="B3685" i="3" s="1"/>
  <c r="B3686" i="3" a="1"/>
  <c r="B3686" i="3" s="1"/>
  <c r="B3687" i="3" a="1"/>
  <c r="B3687" i="3" s="1"/>
  <c r="B3688" i="3" a="1"/>
  <c r="B3688" i="3" s="1"/>
  <c r="B3689" i="3" a="1"/>
  <c r="B3689" i="3" s="1"/>
  <c r="B3690" i="3" a="1"/>
  <c r="B3690" i="3" s="1"/>
  <c r="B3691" i="3" a="1"/>
  <c r="B3691" i="3" s="1"/>
  <c r="B3692" i="3" a="1"/>
  <c r="B3692" i="3" s="1"/>
  <c r="B3693" i="3" a="1"/>
  <c r="B3693" i="3" s="1"/>
  <c r="B3694" i="3" a="1"/>
  <c r="B3694" i="3" s="1"/>
  <c r="B3695" i="3" a="1"/>
  <c r="B3695" i="3" s="1"/>
  <c r="B3696" i="3" a="1"/>
  <c r="B3696" i="3" s="1"/>
  <c r="B3697" i="3" a="1"/>
  <c r="B3697" i="3" s="1"/>
  <c r="B3698" i="3" a="1"/>
  <c r="B3698" i="3" s="1"/>
  <c r="B3699" i="3" a="1"/>
  <c r="B3699" i="3" s="1"/>
  <c r="B3700" i="3" a="1"/>
  <c r="B3700" i="3" s="1"/>
  <c r="B3701" i="3" a="1"/>
  <c r="B3701" i="3" s="1"/>
  <c r="B3702" i="3" a="1"/>
  <c r="B3702" i="3" s="1"/>
  <c r="B3703" i="3" a="1"/>
  <c r="B3703" i="3" s="1"/>
  <c r="B3704" i="3" a="1"/>
  <c r="B3704" i="3" s="1"/>
  <c r="B3705" i="3" a="1"/>
  <c r="B3705" i="3" s="1"/>
  <c r="B3706" i="3" a="1"/>
  <c r="B3706" i="3" s="1"/>
  <c r="B3707" i="3" a="1"/>
  <c r="B3707" i="3" s="1"/>
  <c r="B3708" i="3" a="1"/>
  <c r="B3708" i="3" s="1"/>
  <c r="B3709" i="3" a="1"/>
  <c r="B3709" i="3" s="1"/>
  <c r="B3710" i="3" a="1"/>
  <c r="B3710" i="3" s="1"/>
  <c r="B3711" i="3" a="1"/>
  <c r="B3711" i="3" s="1"/>
  <c r="B3712" i="3" a="1"/>
  <c r="B3712" i="3" s="1"/>
  <c r="B3713" i="3" a="1"/>
  <c r="B3713" i="3" s="1"/>
  <c r="B3714" i="3" a="1"/>
  <c r="B3714" i="3" s="1"/>
  <c r="B3715" i="3" a="1"/>
  <c r="B3715" i="3" s="1"/>
  <c r="B3716" i="3" a="1"/>
  <c r="B3716" i="3" s="1"/>
  <c r="B3717" i="3" a="1"/>
  <c r="B3717" i="3" s="1"/>
  <c r="B3718" i="3" a="1"/>
  <c r="B3718" i="3" s="1"/>
  <c r="B3719" i="3" a="1"/>
  <c r="B3719" i="3" s="1"/>
  <c r="B3720" i="3" a="1"/>
  <c r="B3720" i="3" s="1"/>
  <c r="B3721" i="3" a="1"/>
  <c r="B3721" i="3" s="1"/>
  <c r="B3722" i="3" a="1"/>
  <c r="B3722" i="3" s="1"/>
  <c r="B3723" i="3" a="1"/>
  <c r="B3723" i="3" s="1"/>
  <c r="B3724" i="3" a="1"/>
  <c r="B3724" i="3" s="1"/>
  <c r="B3725" i="3" a="1"/>
  <c r="B3725" i="3" s="1"/>
  <c r="B3726" i="3" a="1"/>
  <c r="B3726" i="3" s="1"/>
  <c r="B3727" i="3" a="1"/>
  <c r="B3727" i="3" s="1"/>
  <c r="B3728" i="3" a="1"/>
  <c r="B3728" i="3" s="1"/>
  <c r="B3729" i="3" a="1"/>
  <c r="B3729" i="3" s="1"/>
  <c r="B3730" i="3" a="1"/>
  <c r="B3730" i="3" s="1"/>
  <c r="B3731" i="3" a="1"/>
  <c r="B3731" i="3" s="1"/>
  <c r="B3732" i="3" a="1"/>
  <c r="B3732" i="3" s="1"/>
  <c r="B3733" i="3" a="1"/>
  <c r="B3733" i="3" s="1"/>
  <c r="B3734" i="3" a="1"/>
  <c r="B3734" i="3" s="1"/>
  <c r="B3735" i="3" a="1"/>
  <c r="B3735" i="3" s="1"/>
  <c r="B3736" i="3" a="1"/>
  <c r="B3736" i="3" s="1"/>
  <c r="B3737" i="3" a="1"/>
  <c r="B3737" i="3" s="1"/>
  <c r="B3738" i="3" a="1"/>
  <c r="B3738" i="3" s="1"/>
  <c r="B3739" i="3" a="1"/>
  <c r="B3739" i="3" s="1"/>
  <c r="B3740" i="3" a="1"/>
  <c r="B3740" i="3" s="1"/>
  <c r="B3741" i="3" a="1"/>
  <c r="B3741" i="3" s="1"/>
  <c r="B3742" i="3" a="1"/>
  <c r="B3742" i="3" s="1"/>
  <c r="B3743" i="3" a="1"/>
  <c r="B3743" i="3" s="1"/>
  <c r="B3744" i="3" a="1"/>
  <c r="B3744" i="3" s="1"/>
  <c r="B3745" i="3" a="1"/>
  <c r="B3745" i="3" s="1"/>
  <c r="B3746" i="3" a="1"/>
  <c r="B3746" i="3" s="1"/>
  <c r="B3747" i="3" a="1"/>
  <c r="B3747" i="3" s="1"/>
  <c r="B3748" i="3" a="1"/>
  <c r="B3748" i="3" s="1"/>
  <c r="B3749" i="3" a="1"/>
  <c r="B3749" i="3" s="1"/>
  <c r="B3750" i="3" a="1"/>
  <c r="B3750" i="3" s="1"/>
  <c r="B3751" i="3" a="1"/>
  <c r="B3751" i="3" s="1"/>
  <c r="B3752" i="3" a="1"/>
  <c r="B3752" i="3" s="1"/>
  <c r="B3753" i="3" a="1"/>
  <c r="B3753" i="3" s="1"/>
  <c r="B3754" i="3" a="1"/>
  <c r="B3754" i="3" s="1"/>
  <c r="B3755" i="3" a="1"/>
  <c r="B3755" i="3" s="1"/>
  <c r="B3756" i="3" a="1"/>
  <c r="B3756" i="3" s="1"/>
  <c r="B3757" i="3" a="1"/>
  <c r="B3757" i="3" s="1"/>
  <c r="B3758" i="3" a="1"/>
  <c r="B3758" i="3" s="1"/>
  <c r="B3759" i="3" a="1"/>
  <c r="B3759" i="3" s="1"/>
  <c r="B3760" i="3" a="1"/>
  <c r="B3760" i="3" s="1"/>
  <c r="B3761" i="3" a="1"/>
  <c r="B3761" i="3" s="1"/>
  <c r="B3762" i="3" a="1"/>
  <c r="B3762" i="3" s="1"/>
  <c r="B3763" i="3" a="1"/>
  <c r="B3763" i="3" s="1"/>
  <c r="B3764" i="3" a="1"/>
  <c r="B3764" i="3" s="1"/>
  <c r="B3765" i="3" a="1"/>
  <c r="B3765" i="3" s="1"/>
  <c r="B3766" i="3" a="1"/>
  <c r="B3766" i="3" s="1"/>
  <c r="B3767" i="3" a="1"/>
  <c r="B3767" i="3" s="1"/>
  <c r="B3768" i="3" a="1"/>
  <c r="B3768" i="3" s="1"/>
  <c r="B3769" i="3" a="1"/>
  <c r="B3769" i="3" s="1"/>
  <c r="B3770" i="3" a="1"/>
  <c r="B3770" i="3" s="1"/>
  <c r="B3771" i="3" a="1"/>
  <c r="B3771" i="3" s="1"/>
  <c r="B3772" i="3" a="1"/>
  <c r="B3772" i="3" s="1"/>
  <c r="B3773" i="3" a="1"/>
  <c r="B3773" i="3" s="1"/>
  <c r="B3774" i="3" a="1"/>
  <c r="B3774" i="3" s="1"/>
  <c r="B3775" i="3" a="1"/>
  <c r="B3775" i="3" s="1"/>
  <c r="B3776" i="3" a="1"/>
  <c r="B3776" i="3" s="1"/>
  <c r="B3777" i="3" a="1"/>
  <c r="B3777" i="3" s="1"/>
  <c r="B3778" i="3" a="1"/>
  <c r="B3778" i="3" s="1"/>
  <c r="B3779" i="3" a="1"/>
  <c r="B3779" i="3" s="1"/>
  <c r="B3780" i="3" a="1"/>
  <c r="B3780" i="3" s="1"/>
  <c r="B3781" i="3" a="1"/>
  <c r="B3781" i="3" s="1"/>
  <c r="B3782" i="3" a="1"/>
  <c r="B3782" i="3" s="1"/>
  <c r="B3783" i="3" a="1"/>
  <c r="B3783" i="3" s="1"/>
  <c r="B3784" i="3" a="1"/>
  <c r="B3784" i="3" s="1"/>
  <c r="B3785" i="3" a="1"/>
  <c r="B3785" i="3" s="1"/>
  <c r="B3786" i="3" a="1"/>
  <c r="B3786" i="3" s="1"/>
  <c r="B3787" i="3" a="1"/>
  <c r="B3787" i="3" s="1"/>
  <c r="B3788" i="3" a="1"/>
  <c r="B3788" i="3" s="1"/>
  <c r="B3789" i="3" a="1"/>
  <c r="B3789" i="3" s="1"/>
  <c r="B3790" i="3" a="1"/>
  <c r="B3790" i="3" s="1"/>
  <c r="B3791" i="3" a="1"/>
  <c r="B3791" i="3" s="1"/>
  <c r="B3792" i="3" a="1"/>
  <c r="B3792" i="3" s="1"/>
  <c r="B3793" i="3" a="1"/>
  <c r="B3793" i="3" s="1"/>
  <c r="B3794" i="3" a="1"/>
  <c r="B3794" i="3" s="1"/>
  <c r="B3795" i="3" a="1"/>
  <c r="B3795" i="3" s="1"/>
  <c r="B3796" i="3" a="1"/>
  <c r="B3796" i="3" s="1"/>
  <c r="B3797" i="3" a="1"/>
  <c r="B3797" i="3" s="1"/>
  <c r="B3798" i="3" a="1"/>
  <c r="B3798" i="3" s="1"/>
  <c r="B3799" i="3" a="1"/>
  <c r="B3799" i="3" s="1"/>
  <c r="B3800" i="3" a="1"/>
  <c r="B3800" i="3" s="1"/>
  <c r="B3801" i="3" a="1"/>
  <c r="B3801" i="3" s="1"/>
  <c r="B3802" i="3" a="1"/>
  <c r="B3802" i="3" s="1"/>
  <c r="B3803" i="3" a="1"/>
  <c r="B3803" i="3" s="1"/>
  <c r="B3804" i="3" a="1"/>
  <c r="B3804" i="3" s="1"/>
  <c r="B3805" i="3" a="1"/>
  <c r="B3805" i="3" s="1"/>
  <c r="B3806" i="3" a="1"/>
  <c r="B3806" i="3" s="1"/>
  <c r="B3807" i="3" a="1"/>
  <c r="B3807" i="3" s="1"/>
  <c r="B3808" i="3" a="1"/>
  <c r="B3808" i="3" s="1"/>
  <c r="B3809" i="3" a="1"/>
  <c r="B3809" i="3" s="1"/>
  <c r="B3810" i="3" a="1"/>
  <c r="B3810" i="3" s="1"/>
  <c r="B3811" i="3" a="1"/>
  <c r="B3811" i="3" s="1"/>
  <c r="B3812" i="3" a="1"/>
  <c r="B3812" i="3" s="1"/>
  <c r="B3813" i="3" a="1"/>
  <c r="B3813" i="3" s="1"/>
  <c r="B3814" i="3" a="1"/>
  <c r="B3814" i="3" s="1"/>
  <c r="B3815" i="3" a="1"/>
  <c r="B3815" i="3" s="1"/>
  <c r="B3816" i="3" a="1"/>
  <c r="B3816" i="3" s="1"/>
  <c r="B3817" i="3" a="1"/>
  <c r="B3817" i="3" s="1"/>
  <c r="B3818" i="3" a="1"/>
  <c r="B3818" i="3" s="1"/>
  <c r="B3819" i="3" a="1"/>
  <c r="B3819" i="3" s="1"/>
  <c r="B3820" i="3" a="1"/>
  <c r="B3820" i="3" s="1"/>
  <c r="B3821" i="3" a="1"/>
  <c r="B3821" i="3" s="1"/>
  <c r="B3822" i="3" a="1"/>
  <c r="B3822" i="3" s="1"/>
  <c r="B3823" i="3" a="1"/>
  <c r="B3823" i="3" s="1"/>
  <c r="B3824" i="3" a="1"/>
  <c r="B3824" i="3" s="1"/>
  <c r="B3825" i="3" a="1"/>
  <c r="B3825" i="3" s="1"/>
  <c r="B3826" i="3" a="1"/>
  <c r="B3826" i="3" s="1"/>
  <c r="B3827" i="3" a="1"/>
  <c r="B3827" i="3" s="1"/>
  <c r="B3828" i="3" a="1"/>
  <c r="B3828" i="3" s="1"/>
  <c r="B3829" i="3" a="1"/>
  <c r="B3829" i="3" s="1"/>
  <c r="B3830" i="3" a="1"/>
  <c r="B3830" i="3" s="1"/>
  <c r="B3831" i="3" a="1"/>
  <c r="B3831" i="3" s="1"/>
  <c r="B3832" i="3" a="1"/>
  <c r="B3832" i="3" s="1"/>
  <c r="B3833" i="3" a="1"/>
  <c r="B3833" i="3" s="1"/>
  <c r="B3834" i="3" a="1"/>
  <c r="B3834" i="3" s="1"/>
  <c r="B3835" i="3" a="1"/>
  <c r="B3835" i="3" s="1"/>
  <c r="B3836" i="3" a="1"/>
  <c r="B3836" i="3" s="1"/>
  <c r="B3837" i="3" a="1"/>
  <c r="B3837" i="3" s="1"/>
  <c r="B3838" i="3" a="1"/>
  <c r="B3838" i="3" s="1"/>
  <c r="B3839" i="3" a="1"/>
  <c r="B3839" i="3" s="1"/>
  <c r="B3840" i="3" a="1"/>
  <c r="B3840" i="3" s="1"/>
  <c r="B3841" i="3" a="1"/>
  <c r="B3841" i="3" s="1"/>
  <c r="B3842" i="3" a="1"/>
  <c r="B3842" i="3" s="1"/>
  <c r="B3843" i="3" a="1"/>
  <c r="B3843" i="3" s="1"/>
  <c r="B3844" i="3" a="1"/>
  <c r="B3844" i="3" s="1"/>
  <c r="B3845" i="3" a="1"/>
  <c r="B3845" i="3" s="1"/>
  <c r="B3846" i="3" a="1"/>
  <c r="B3846" i="3" s="1"/>
  <c r="B3847" i="3" a="1"/>
  <c r="B3847" i="3" s="1"/>
  <c r="B3848" i="3" a="1"/>
  <c r="B3848" i="3" s="1"/>
  <c r="B3849" i="3" a="1"/>
  <c r="B3849" i="3" s="1"/>
  <c r="B3850" i="3" a="1"/>
  <c r="B3850" i="3" s="1"/>
  <c r="B3851" i="3" a="1"/>
  <c r="B3851" i="3" s="1"/>
  <c r="B3852" i="3" a="1"/>
  <c r="B3852" i="3" s="1"/>
  <c r="B3853" i="3" a="1"/>
  <c r="B3853" i="3" s="1"/>
  <c r="B3854" i="3" a="1"/>
  <c r="B3854" i="3" s="1"/>
  <c r="B3855" i="3" a="1"/>
  <c r="B3855" i="3" s="1"/>
  <c r="B3856" i="3" a="1"/>
  <c r="B3856" i="3" s="1"/>
  <c r="B3857" i="3" a="1"/>
  <c r="B3857" i="3" s="1"/>
  <c r="B3858" i="3" a="1"/>
  <c r="B3858" i="3" s="1"/>
  <c r="B3859" i="3" a="1"/>
  <c r="B3859" i="3" s="1"/>
  <c r="B3860" i="3" a="1"/>
  <c r="B3860" i="3" s="1"/>
  <c r="B3861" i="3" a="1"/>
  <c r="B3861" i="3" s="1"/>
  <c r="B3862" i="3" a="1"/>
  <c r="B3862" i="3" s="1"/>
  <c r="B3863" i="3" a="1"/>
  <c r="B3863" i="3" s="1"/>
  <c r="B3864" i="3" a="1"/>
  <c r="B3864" i="3" s="1"/>
  <c r="B3865" i="3" a="1"/>
  <c r="B3865" i="3" s="1"/>
  <c r="B3866" i="3" a="1"/>
  <c r="B3866" i="3" s="1"/>
  <c r="B3867" i="3" a="1"/>
  <c r="B3867" i="3" s="1"/>
  <c r="B3868" i="3" a="1"/>
  <c r="B3868" i="3" s="1"/>
  <c r="B3869" i="3" a="1"/>
  <c r="B3869" i="3" s="1"/>
  <c r="B3870" i="3" a="1"/>
  <c r="B3870" i="3" s="1"/>
  <c r="B3871" i="3" a="1"/>
  <c r="B3871" i="3" s="1"/>
  <c r="B3872" i="3" a="1"/>
  <c r="B3872" i="3" s="1"/>
  <c r="B3873" i="3" a="1"/>
  <c r="B3873" i="3" s="1"/>
  <c r="B3874" i="3" a="1"/>
  <c r="B3874" i="3" s="1"/>
  <c r="B3875" i="3" a="1"/>
  <c r="B3875" i="3" s="1"/>
  <c r="B3876" i="3" a="1"/>
  <c r="B3876" i="3" s="1"/>
  <c r="B3877" i="3" a="1"/>
  <c r="B3877" i="3" s="1"/>
  <c r="B3878" i="3" a="1"/>
  <c r="B3878" i="3" s="1"/>
  <c r="B3879" i="3" a="1"/>
  <c r="B3879" i="3" s="1"/>
  <c r="B3880" i="3" a="1"/>
  <c r="B3880" i="3" s="1"/>
  <c r="B3881" i="3" a="1"/>
  <c r="B3881" i="3" s="1"/>
  <c r="B3882" i="3" a="1"/>
  <c r="B3882" i="3" s="1"/>
  <c r="B3883" i="3" a="1"/>
  <c r="B3883" i="3" s="1"/>
  <c r="B3884" i="3" a="1"/>
  <c r="B3884" i="3" s="1"/>
  <c r="B3885" i="3" a="1"/>
  <c r="B3885" i="3" s="1"/>
  <c r="B3886" i="3" a="1"/>
  <c r="B3886" i="3" s="1"/>
  <c r="B3887" i="3" a="1"/>
  <c r="B3887" i="3" s="1"/>
  <c r="B3888" i="3" a="1"/>
  <c r="B3888" i="3" s="1"/>
  <c r="B3889" i="3" a="1"/>
  <c r="B3889" i="3" s="1"/>
  <c r="B3890" i="3" a="1"/>
  <c r="B3890" i="3" s="1"/>
  <c r="B3891" i="3" a="1"/>
  <c r="B3891" i="3" s="1"/>
  <c r="B3892" i="3" a="1"/>
  <c r="B3892" i="3" s="1"/>
  <c r="B3893" i="3" a="1"/>
  <c r="B3893" i="3" s="1"/>
  <c r="B3894" i="3" a="1"/>
  <c r="B3894" i="3" s="1"/>
  <c r="B3895" i="3" a="1"/>
  <c r="B3895" i="3" s="1"/>
  <c r="B3896" i="3" a="1"/>
  <c r="B3896" i="3" s="1"/>
  <c r="B3897" i="3" a="1"/>
  <c r="B3897" i="3" s="1"/>
  <c r="B3898" i="3" a="1"/>
  <c r="B3898" i="3" s="1"/>
  <c r="B3899" i="3" a="1"/>
  <c r="B3899" i="3" s="1"/>
  <c r="B3900" i="3" a="1"/>
  <c r="B3900" i="3" s="1"/>
  <c r="B3901" i="3" a="1"/>
  <c r="B3901" i="3" s="1"/>
  <c r="B3902" i="3" a="1"/>
  <c r="B3902" i="3" s="1"/>
  <c r="B3903" i="3" a="1"/>
  <c r="B3903" i="3" s="1"/>
  <c r="B3904" i="3" a="1"/>
  <c r="B3904" i="3" s="1"/>
  <c r="B3905" i="3" a="1"/>
  <c r="B3905" i="3" s="1"/>
  <c r="B3906" i="3" a="1"/>
  <c r="B3906" i="3" s="1"/>
  <c r="B3907" i="3" a="1"/>
  <c r="B3907" i="3" s="1"/>
  <c r="B3908" i="3" a="1"/>
  <c r="B3908" i="3" s="1"/>
  <c r="B3909" i="3" a="1"/>
  <c r="B3909" i="3" s="1"/>
  <c r="B3910" i="3" a="1"/>
  <c r="B3910" i="3" s="1"/>
  <c r="B3911" i="3" a="1"/>
  <c r="B3911" i="3" s="1"/>
  <c r="B3912" i="3" a="1"/>
  <c r="B3912" i="3" s="1"/>
  <c r="B3913" i="3" a="1"/>
  <c r="B3913" i="3" s="1"/>
  <c r="B3914" i="3" a="1"/>
  <c r="B3914" i="3" s="1"/>
  <c r="B3915" i="3" a="1"/>
  <c r="B3915" i="3" s="1"/>
  <c r="B3916" i="3" a="1"/>
  <c r="B3916" i="3" s="1"/>
  <c r="B3917" i="3" a="1"/>
  <c r="B3917" i="3" s="1"/>
  <c r="B3918" i="3" a="1"/>
  <c r="B3918" i="3" s="1"/>
  <c r="B3919" i="3" a="1"/>
  <c r="B3919" i="3" s="1"/>
  <c r="B3920" i="3" a="1"/>
  <c r="B3920" i="3" s="1"/>
  <c r="B3921" i="3" a="1"/>
  <c r="B3921" i="3" s="1"/>
  <c r="B3922" i="3" a="1"/>
  <c r="B3922" i="3" s="1"/>
  <c r="B3923" i="3" a="1"/>
  <c r="B3923" i="3" s="1"/>
  <c r="B3924" i="3" a="1"/>
  <c r="B3924" i="3" s="1"/>
  <c r="B3925" i="3" a="1"/>
  <c r="B3925" i="3" s="1"/>
  <c r="B3926" i="3" a="1"/>
  <c r="B3926" i="3" s="1"/>
  <c r="B3927" i="3" a="1"/>
  <c r="B3927" i="3" s="1"/>
  <c r="B3928" i="3" a="1"/>
  <c r="B3928" i="3" s="1"/>
  <c r="B3929" i="3" a="1"/>
  <c r="B3929" i="3" s="1"/>
  <c r="B3930" i="3" a="1"/>
  <c r="B3930" i="3" s="1"/>
  <c r="B3931" i="3" a="1"/>
  <c r="B3931" i="3" s="1"/>
  <c r="B3932" i="3" a="1"/>
  <c r="B3932" i="3" s="1"/>
  <c r="B3933" i="3" a="1"/>
  <c r="B3933" i="3" s="1"/>
  <c r="B3934" i="3" a="1"/>
  <c r="B3934" i="3" s="1"/>
  <c r="B3935" i="3" a="1"/>
  <c r="B3935" i="3" s="1"/>
  <c r="B3936" i="3" a="1"/>
  <c r="B3936" i="3" s="1"/>
  <c r="B3937" i="3" a="1"/>
  <c r="B3937" i="3" s="1"/>
  <c r="B3938" i="3" a="1"/>
  <c r="B3938" i="3" s="1"/>
  <c r="B3939" i="3" a="1"/>
  <c r="B3939" i="3" s="1"/>
  <c r="B3940" i="3" a="1"/>
  <c r="B3940" i="3" s="1"/>
  <c r="B3941" i="3" a="1"/>
  <c r="B3941" i="3" s="1"/>
  <c r="B3942" i="3" a="1"/>
  <c r="B3942" i="3" s="1"/>
  <c r="B3943" i="3" a="1"/>
  <c r="B3943" i="3" s="1"/>
  <c r="B3944" i="3" a="1"/>
  <c r="B3944" i="3" s="1"/>
  <c r="B3945" i="3" a="1"/>
  <c r="B3945" i="3" s="1"/>
  <c r="B3946" i="3" a="1"/>
  <c r="B3946" i="3" s="1"/>
  <c r="B3947" i="3" a="1"/>
  <c r="B3947" i="3" s="1"/>
  <c r="B3948" i="3" a="1"/>
  <c r="B3948" i="3" s="1"/>
  <c r="B3949" i="3" a="1"/>
  <c r="B3949" i="3" s="1"/>
  <c r="B3950" i="3" a="1"/>
  <c r="B3950" i="3" s="1"/>
  <c r="B3951" i="3" a="1"/>
  <c r="B3951" i="3" s="1"/>
  <c r="B3952" i="3" a="1"/>
  <c r="B3952" i="3" s="1"/>
  <c r="B3953" i="3" a="1"/>
  <c r="B3953" i="3" s="1"/>
  <c r="B3954" i="3" a="1"/>
  <c r="B3954" i="3" s="1"/>
  <c r="B3955" i="3" a="1"/>
  <c r="B3955" i="3" s="1"/>
  <c r="B3956" i="3" a="1"/>
  <c r="B3956" i="3" s="1"/>
  <c r="B3957" i="3" a="1"/>
  <c r="B3957" i="3" s="1"/>
  <c r="B3958" i="3" a="1"/>
  <c r="B3958" i="3" s="1"/>
  <c r="B3959" i="3" a="1"/>
  <c r="B3959" i="3" s="1"/>
  <c r="B3960" i="3" a="1"/>
  <c r="B3960" i="3" s="1"/>
  <c r="B3961" i="3" a="1"/>
  <c r="B3961" i="3" s="1"/>
  <c r="B3962" i="3" a="1"/>
  <c r="B3962" i="3" s="1"/>
  <c r="B3963" i="3" a="1"/>
  <c r="B3963" i="3" s="1"/>
  <c r="B3964" i="3" a="1"/>
  <c r="B3964" i="3" s="1"/>
  <c r="B3965" i="3" a="1"/>
  <c r="B3965" i="3" s="1"/>
  <c r="B3966" i="3" a="1"/>
  <c r="B3966" i="3" s="1"/>
  <c r="B3967" i="3" a="1"/>
  <c r="B3967" i="3" s="1"/>
  <c r="B3968" i="3" a="1"/>
  <c r="B3968" i="3" s="1"/>
  <c r="B3969" i="3" a="1"/>
  <c r="B3969" i="3" s="1"/>
  <c r="B3970" i="3" a="1"/>
  <c r="B3970" i="3" s="1"/>
  <c r="B3971" i="3" a="1"/>
  <c r="B3971" i="3" s="1"/>
  <c r="B3972" i="3" a="1"/>
  <c r="B3972" i="3" s="1"/>
  <c r="B3973" i="3" a="1"/>
  <c r="B3973" i="3" s="1"/>
  <c r="B3974" i="3" a="1"/>
  <c r="B3974" i="3" s="1"/>
  <c r="B3975" i="3" a="1"/>
  <c r="B3975" i="3" s="1"/>
  <c r="B3976" i="3" a="1"/>
  <c r="B3976" i="3" s="1"/>
  <c r="B3977" i="3" a="1"/>
  <c r="B3977" i="3" s="1"/>
  <c r="B3978" i="3" a="1"/>
  <c r="B3978" i="3" s="1"/>
  <c r="B3979" i="3" a="1"/>
  <c r="B3979" i="3" s="1"/>
  <c r="B3980" i="3" a="1"/>
  <c r="B3980" i="3" s="1"/>
  <c r="B3981" i="3" a="1"/>
  <c r="B3981" i="3" s="1"/>
  <c r="B3982" i="3" a="1"/>
  <c r="B3982" i="3" s="1"/>
  <c r="B3983" i="3" a="1"/>
  <c r="B3983" i="3" s="1"/>
  <c r="B3984" i="3" a="1"/>
  <c r="B3984" i="3" s="1"/>
  <c r="B3985" i="3" a="1"/>
  <c r="B3985" i="3" s="1"/>
  <c r="B3986" i="3" a="1"/>
  <c r="B3986" i="3" s="1"/>
  <c r="B3987" i="3" a="1"/>
  <c r="B3987" i="3" s="1"/>
  <c r="B3988" i="3" a="1"/>
  <c r="B3988" i="3" s="1"/>
  <c r="B3989" i="3" a="1"/>
  <c r="B3989" i="3" s="1"/>
  <c r="B3990" i="3" a="1"/>
  <c r="B3990" i="3" s="1"/>
  <c r="B3991" i="3" a="1"/>
  <c r="B3991" i="3" s="1"/>
  <c r="B3992" i="3" a="1"/>
  <c r="B3992" i="3" s="1"/>
  <c r="B3993" i="3" a="1"/>
  <c r="B3993" i="3" s="1"/>
  <c r="B3994" i="3" a="1"/>
  <c r="B3994" i="3" s="1"/>
  <c r="B3995" i="3" a="1"/>
  <c r="B3995" i="3" s="1"/>
  <c r="B3996" i="3" a="1"/>
  <c r="B3996" i="3" s="1"/>
  <c r="B3997" i="3" a="1"/>
  <c r="B3997" i="3" s="1"/>
  <c r="B3998" i="3" a="1"/>
  <c r="B3998" i="3" s="1"/>
  <c r="B3999" i="3" a="1"/>
  <c r="B3999" i="3" s="1"/>
  <c r="B4000" i="3" a="1"/>
  <c r="B4000" i="3" s="1"/>
  <c r="B4001" i="3" a="1"/>
  <c r="B4001" i="3" s="1"/>
  <c r="B4002" i="3" a="1"/>
  <c r="B4002" i="3" s="1"/>
  <c r="B4003" i="3" a="1"/>
  <c r="B4003" i="3" s="1"/>
  <c r="B4004" i="3" a="1"/>
  <c r="B4004" i="3" s="1"/>
  <c r="B4005" i="3" a="1"/>
  <c r="B4005" i="3" s="1"/>
  <c r="B4006" i="3" a="1"/>
  <c r="B4006" i="3" s="1"/>
  <c r="C3501" i="3" a="1"/>
  <c r="C3501" i="3" s="1"/>
  <c r="C3502" i="3" a="1"/>
  <c r="C3502" i="3" s="1"/>
  <c r="C3503" i="3" a="1"/>
  <c r="C3503" i="3" s="1"/>
  <c r="C3504" i="3" a="1"/>
  <c r="C3504" i="3" s="1"/>
  <c r="C3505" i="3" a="1"/>
  <c r="C3505" i="3" s="1"/>
  <c r="C3506" i="3" a="1"/>
  <c r="C3506" i="3" s="1"/>
  <c r="C3507" i="3" a="1"/>
  <c r="C3507" i="3" s="1"/>
  <c r="C3508" i="3" a="1"/>
  <c r="C3508" i="3" s="1"/>
  <c r="C3509" i="3" a="1"/>
  <c r="C3509" i="3" s="1"/>
  <c r="C3510" i="3" a="1"/>
  <c r="C3510" i="3" s="1"/>
  <c r="C3511" i="3" a="1"/>
  <c r="C3511" i="3" s="1"/>
  <c r="C3512" i="3" a="1"/>
  <c r="C3512" i="3" s="1"/>
  <c r="C3513" i="3" a="1"/>
  <c r="C3513" i="3" s="1"/>
  <c r="C3514" i="3" a="1"/>
  <c r="C3514" i="3" s="1"/>
  <c r="C3515" i="3" a="1"/>
  <c r="C3515" i="3" s="1"/>
  <c r="C3516" i="3" a="1"/>
  <c r="C3516" i="3" s="1"/>
  <c r="C3517" i="3" a="1"/>
  <c r="C3517" i="3" s="1"/>
  <c r="C3518" i="3" a="1"/>
  <c r="C3518" i="3" s="1"/>
  <c r="C3519" i="3" a="1"/>
  <c r="C3519" i="3" s="1"/>
  <c r="C3520" i="3" a="1"/>
  <c r="C3520" i="3" s="1"/>
  <c r="C3521" i="3" a="1"/>
  <c r="C3521" i="3" s="1"/>
  <c r="C3522" i="3" a="1"/>
  <c r="C3522" i="3" s="1"/>
  <c r="C3523" i="3" a="1"/>
  <c r="C3523" i="3" s="1"/>
  <c r="C3524" i="3" a="1"/>
  <c r="C3524" i="3" s="1"/>
  <c r="C3525" i="3" a="1"/>
  <c r="C3525" i="3" s="1"/>
  <c r="C3526" i="3" a="1"/>
  <c r="C3526" i="3" s="1"/>
  <c r="C3527" i="3" a="1"/>
  <c r="C3527" i="3" s="1"/>
  <c r="C3528" i="3" a="1"/>
  <c r="C3528" i="3" s="1"/>
  <c r="C3529" i="3" a="1"/>
  <c r="C3529" i="3" s="1"/>
  <c r="C3530" i="3" a="1"/>
  <c r="C3530" i="3" s="1"/>
  <c r="C3531" i="3" a="1"/>
  <c r="C3531" i="3" s="1"/>
  <c r="C3532" i="3" a="1"/>
  <c r="C3532" i="3" s="1"/>
  <c r="C3533" i="3" a="1"/>
  <c r="C3533" i="3" s="1"/>
  <c r="C3534" i="3" a="1"/>
  <c r="C3534" i="3" s="1"/>
  <c r="C3535" i="3" a="1"/>
  <c r="C3535" i="3" s="1"/>
  <c r="C3536" i="3" a="1"/>
  <c r="C3536" i="3" s="1"/>
  <c r="C3537" i="3" a="1"/>
  <c r="C3537" i="3" s="1"/>
  <c r="C3538" i="3" a="1"/>
  <c r="C3538" i="3" s="1"/>
  <c r="C3539" i="3" a="1"/>
  <c r="C3539" i="3" s="1"/>
  <c r="C3540" i="3" a="1"/>
  <c r="C3540" i="3" s="1"/>
  <c r="C3541" i="3" a="1"/>
  <c r="C3541" i="3" s="1"/>
  <c r="C3542" i="3" a="1"/>
  <c r="C3542" i="3" s="1"/>
  <c r="C3543" i="3" a="1"/>
  <c r="C3543" i="3" s="1"/>
  <c r="C3544" i="3" a="1"/>
  <c r="C3544" i="3" s="1"/>
  <c r="C3545" i="3" a="1"/>
  <c r="C3545" i="3" s="1"/>
  <c r="C3546" i="3" a="1"/>
  <c r="C3546" i="3" s="1"/>
  <c r="C3547" i="3" a="1"/>
  <c r="C3547" i="3" s="1"/>
  <c r="C3548" i="3" a="1"/>
  <c r="C3548" i="3" s="1"/>
  <c r="C3549" i="3" a="1"/>
  <c r="C3549" i="3" s="1"/>
  <c r="C3550" i="3" a="1"/>
  <c r="C3550" i="3" s="1"/>
  <c r="C3551" i="3" a="1"/>
  <c r="C3551" i="3" s="1"/>
  <c r="C3552" i="3" a="1"/>
  <c r="C3552" i="3" s="1"/>
  <c r="C3553" i="3" a="1"/>
  <c r="C3553" i="3" s="1"/>
  <c r="C3554" i="3" a="1"/>
  <c r="C3554" i="3" s="1"/>
  <c r="C3555" i="3" a="1"/>
  <c r="C3555" i="3" s="1"/>
  <c r="C3556" i="3" a="1"/>
  <c r="C3556" i="3" s="1"/>
  <c r="C3557" i="3" a="1"/>
  <c r="C3557" i="3" s="1"/>
  <c r="C3558" i="3" a="1"/>
  <c r="C3558" i="3" s="1"/>
  <c r="C3559" i="3" a="1"/>
  <c r="C3559" i="3" s="1"/>
  <c r="C3560" i="3" a="1"/>
  <c r="C3560" i="3" s="1"/>
  <c r="C3561" i="3" a="1"/>
  <c r="C3561" i="3" s="1"/>
  <c r="C3562" i="3" a="1"/>
  <c r="C3562" i="3" s="1"/>
  <c r="C3563" i="3" a="1"/>
  <c r="C3563" i="3" s="1"/>
  <c r="C3564" i="3" a="1"/>
  <c r="C3564" i="3" s="1"/>
  <c r="C3565" i="3" a="1"/>
  <c r="C3565" i="3" s="1"/>
  <c r="C3566" i="3" a="1"/>
  <c r="C3566" i="3" s="1"/>
  <c r="C3567" i="3" a="1"/>
  <c r="C3567" i="3" s="1"/>
  <c r="C3568" i="3" a="1"/>
  <c r="C3568" i="3" s="1"/>
  <c r="C3569" i="3" a="1"/>
  <c r="C3569" i="3" s="1"/>
  <c r="C3570" i="3" a="1"/>
  <c r="C3570" i="3" s="1"/>
  <c r="C3571" i="3" a="1"/>
  <c r="C3571" i="3" s="1"/>
  <c r="C3572" i="3" a="1"/>
  <c r="C3572" i="3" s="1"/>
  <c r="C3573" i="3" a="1"/>
  <c r="C3573" i="3" s="1"/>
  <c r="C3574" i="3" a="1"/>
  <c r="C3574" i="3" s="1"/>
  <c r="C3575" i="3" a="1"/>
  <c r="C3575" i="3" s="1"/>
  <c r="C3576" i="3" a="1"/>
  <c r="C3576" i="3" s="1"/>
  <c r="C3577" i="3" a="1"/>
  <c r="C3577" i="3" s="1"/>
  <c r="C3578" i="3" a="1"/>
  <c r="C3578" i="3" s="1"/>
  <c r="C3579" i="3" a="1"/>
  <c r="C3579" i="3" s="1"/>
  <c r="C3580" i="3" a="1"/>
  <c r="C3580" i="3" s="1"/>
  <c r="C3581" i="3" a="1"/>
  <c r="C3581" i="3" s="1"/>
  <c r="C3582" i="3" a="1"/>
  <c r="C3582" i="3" s="1"/>
  <c r="C3583" i="3" a="1"/>
  <c r="C3583" i="3" s="1"/>
  <c r="C3584" i="3" a="1"/>
  <c r="C3584" i="3" s="1"/>
  <c r="C3585" i="3" a="1"/>
  <c r="C3585" i="3" s="1"/>
  <c r="C3586" i="3" a="1"/>
  <c r="C3586" i="3" s="1"/>
  <c r="C3587" i="3" a="1"/>
  <c r="C3587" i="3" s="1"/>
  <c r="C3588" i="3" a="1"/>
  <c r="C3588" i="3" s="1"/>
  <c r="C3589" i="3" a="1"/>
  <c r="C3589" i="3" s="1"/>
  <c r="C3590" i="3" a="1"/>
  <c r="C3590" i="3" s="1"/>
  <c r="C3591" i="3" a="1"/>
  <c r="C3591" i="3" s="1"/>
  <c r="C3592" i="3" a="1"/>
  <c r="C3592" i="3" s="1"/>
  <c r="C3593" i="3" a="1"/>
  <c r="C3593" i="3" s="1"/>
  <c r="C3594" i="3" a="1"/>
  <c r="C3594" i="3" s="1"/>
  <c r="C3595" i="3" a="1"/>
  <c r="C3595" i="3" s="1"/>
  <c r="C3596" i="3" a="1"/>
  <c r="C3596" i="3" s="1"/>
  <c r="C3597" i="3" a="1"/>
  <c r="C3597" i="3" s="1"/>
  <c r="C3598" i="3" a="1"/>
  <c r="C3598" i="3" s="1"/>
  <c r="C3599" i="3" a="1"/>
  <c r="C3599" i="3" s="1"/>
  <c r="C3600" i="3" a="1"/>
  <c r="C3600" i="3" s="1"/>
  <c r="C3601" i="3" a="1"/>
  <c r="C3601" i="3" s="1"/>
  <c r="C3602" i="3" a="1"/>
  <c r="C3602" i="3" s="1"/>
  <c r="C3603" i="3" a="1"/>
  <c r="C3603" i="3" s="1"/>
  <c r="C3604" i="3" a="1"/>
  <c r="C3604" i="3" s="1"/>
  <c r="C3605" i="3" a="1"/>
  <c r="C3605" i="3" s="1"/>
  <c r="C3606" i="3" a="1"/>
  <c r="C3606" i="3" s="1"/>
  <c r="C3607" i="3" a="1"/>
  <c r="C3607" i="3" s="1"/>
  <c r="C3608" i="3" a="1"/>
  <c r="C3608" i="3" s="1"/>
  <c r="C3609" i="3" a="1"/>
  <c r="C3609" i="3" s="1"/>
  <c r="C3610" i="3" a="1"/>
  <c r="C3610" i="3" s="1"/>
  <c r="C3611" i="3" a="1"/>
  <c r="C3611" i="3" s="1"/>
  <c r="C3612" i="3" a="1"/>
  <c r="C3612" i="3" s="1"/>
  <c r="C3613" i="3" a="1"/>
  <c r="C3613" i="3" s="1"/>
  <c r="C3614" i="3" a="1"/>
  <c r="C3614" i="3" s="1"/>
  <c r="C3615" i="3" a="1"/>
  <c r="C3615" i="3" s="1"/>
  <c r="C3616" i="3" a="1"/>
  <c r="C3616" i="3" s="1"/>
  <c r="C3617" i="3" a="1"/>
  <c r="C3617" i="3" s="1"/>
  <c r="C3618" i="3" a="1"/>
  <c r="C3618" i="3" s="1"/>
  <c r="C3619" i="3" a="1"/>
  <c r="C3619" i="3" s="1"/>
  <c r="C3620" i="3" a="1"/>
  <c r="C3620" i="3" s="1"/>
  <c r="C3621" i="3" a="1"/>
  <c r="C3621" i="3" s="1"/>
  <c r="C3622" i="3" a="1"/>
  <c r="C3622" i="3" s="1"/>
  <c r="C3623" i="3" a="1"/>
  <c r="C3623" i="3" s="1"/>
  <c r="C3624" i="3" a="1"/>
  <c r="C3624" i="3" s="1"/>
  <c r="C3625" i="3" a="1"/>
  <c r="C3625" i="3" s="1"/>
  <c r="C3626" i="3" a="1"/>
  <c r="C3626" i="3" s="1"/>
  <c r="C3627" i="3" a="1"/>
  <c r="C3627" i="3" s="1"/>
  <c r="C3628" i="3" a="1"/>
  <c r="C3628" i="3" s="1"/>
  <c r="C3629" i="3" a="1"/>
  <c r="C3629" i="3" s="1"/>
  <c r="C3630" i="3" a="1"/>
  <c r="C3630" i="3" s="1"/>
  <c r="C3631" i="3" a="1"/>
  <c r="C3631" i="3" s="1"/>
  <c r="C3632" i="3" a="1"/>
  <c r="C3632" i="3" s="1"/>
  <c r="C3633" i="3" a="1"/>
  <c r="C3633" i="3" s="1"/>
  <c r="C3634" i="3" a="1"/>
  <c r="C3634" i="3" s="1"/>
  <c r="C3635" i="3" a="1"/>
  <c r="C3635" i="3" s="1"/>
  <c r="C3636" i="3" a="1"/>
  <c r="C3636" i="3" s="1"/>
  <c r="C3637" i="3" a="1"/>
  <c r="C3637" i="3" s="1"/>
  <c r="C3638" i="3" a="1"/>
  <c r="C3638" i="3" s="1"/>
  <c r="C3639" i="3" a="1"/>
  <c r="C3639" i="3" s="1"/>
  <c r="C3640" i="3" a="1"/>
  <c r="C3640" i="3" s="1"/>
  <c r="C3641" i="3" a="1"/>
  <c r="C3641" i="3" s="1"/>
  <c r="C3642" i="3" a="1"/>
  <c r="C3642" i="3" s="1"/>
  <c r="C3643" i="3" a="1"/>
  <c r="C3643" i="3" s="1"/>
  <c r="C3644" i="3" a="1"/>
  <c r="C3644" i="3" s="1"/>
  <c r="C3645" i="3" a="1"/>
  <c r="C3645" i="3" s="1"/>
  <c r="C3646" i="3" a="1"/>
  <c r="C3646" i="3" s="1"/>
  <c r="C3647" i="3" a="1"/>
  <c r="C3647" i="3" s="1"/>
  <c r="C3648" i="3" a="1"/>
  <c r="C3648" i="3" s="1"/>
  <c r="C3649" i="3" a="1"/>
  <c r="C3649" i="3" s="1"/>
  <c r="C3650" i="3" a="1"/>
  <c r="C3650" i="3" s="1"/>
  <c r="C3651" i="3" a="1"/>
  <c r="C3651" i="3" s="1"/>
  <c r="C3652" i="3" a="1"/>
  <c r="C3652" i="3" s="1"/>
  <c r="C3653" i="3" a="1"/>
  <c r="C3653" i="3" s="1"/>
  <c r="C3654" i="3" a="1"/>
  <c r="C3654" i="3" s="1"/>
  <c r="C3655" i="3" a="1"/>
  <c r="C3655" i="3" s="1"/>
  <c r="C3656" i="3" a="1"/>
  <c r="C3656" i="3" s="1"/>
  <c r="C3657" i="3" a="1"/>
  <c r="C3657" i="3" s="1"/>
  <c r="C3658" i="3" a="1"/>
  <c r="C3658" i="3" s="1"/>
  <c r="C3659" i="3" a="1"/>
  <c r="C3659" i="3" s="1"/>
  <c r="C3660" i="3" a="1"/>
  <c r="C3660" i="3" s="1"/>
  <c r="C3661" i="3" a="1"/>
  <c r="C3661" i="3" s="1"/>
  <c r="C3662" i="3" a="1"/>
  <c r="C3662" i="3" s="1"/>
  <c r="C3663" i="3" a="1"/>
  <c r="C3663" i="3" s="1"/>
  <c r="C3664" i="3" a="1"/>
  <c r="C3664" i="3" s="1"/>
  <c r="C3665" i="3" a="1"/>
  <c r="C3665" i="3" s="1"/>
  <c r="C3666" i="3" a="1"/>
  <c r="C3666" i="3" s="1"/>
  <c r="C3667" i="3" a="1"/>
  <c r="C3667" i="3" s="1"/>
  <c r="C3668" i="3" a="1"/>
  <c r="C3668" i="3" s="1"/>
  <c r="C3669" i="3" a="1"/>
  <c r="C3669" i="3" s="1"/>
  <c r="C3670" i="3" a="1"/>
  <c r="C3670" i="3" s="1"/>
  <c r="C3671" i="3" a="1"/>
  <c r="C3671" i="3" s="1"/>
  <c r="C3672" i="3" a="1"/>
  <c r="C3672" i="3" s="1"/>
  <c r="C3673" i="3" a="1"/>
  <c r="C3673" i="3" s="1"/>
  <c r="C3674" i="3" a="1"/>
  <c r="C3674" i="3" s="1"/>
  <c r="C3675" i="3" a="1"/>
  <c r="C3675" i="3" s="1"/>
  <c r="C3676" i="3" a="1"/>
  <c r="C3676" i="3" s="1"/>
  <c r="C3677" i="3" a="1"/>
  <c r="C3677" i="3" s="1"/>
  <c r="C3678" i="3" a="1"/>
  <c r="C3678" i="3" s="1"/>
  <c r="C3679" i="3" a="1"/>
  <c r="C3679" i="3" s="1"/>
  <c r="C3680" i="3" a="1"/>
  <c r="C3680" i="3" s="1"/>
  <c r="C3681" i="3" a="1"/>
  <c r="C3681" i="3" s="1"/>
  <c r="C3682" i="3" a="1"/>
  <c r="C3682" i="3" s="1"/>
  <c r="C3683" i="3" a="1"/>
  <c r="C3683" i="3" s="1"/>
  <c r="C3684" i="3" a="1"/>
  <c r="C3684" i="3" s="1"/>
  <c r="C3685" i="3" a="1"/>
  <c r="C3685" i="3" s="1"/>
  <c r="C3686" i="3" a="1"/>
  <c r="C3686" i="3" s="1"/>
  <c r="C3687" i="3" a="1"/>
  <c r="C3687" i="3" s="1"/>
  <c r="C3688" i="3" a="1"/>
  <c r="C3688" i="3" s="1"/>
  <c r="C3689" i="3" a="1"/>
  <c r="C3689" i="3" s="1"/>
  <c r="C3690" i="3" a="1"/>
  <c r="C3690" i="3" s="1"/>
  <c r="C3691" i="3" a="1"/>
  <c r="C3691" i="3" s="1"/>
  <c r="C3692" i="3" a="1"/>
  <c r="C3692" i="3" s="1"/>
  <c r="C3693" i="3" a="1"/>
  <c r="C3693" i="3" s="1"/>
  <c r="C3694" i="3" a="1"/>
  <c r="C3694" i="3" s="1"/>
  <c r="C3695" i="3" a="1"/>
  <c r="C3695" i="3" s="1"/>
  <c r="C3696" i="3" a="1"/>
  <c r="C3696" i="3" s="1"/>
  <c r="C3697" i="3" a="1"/>
  <c r="C3697" i="3" s="1"/>
  <c r="C3698" i="3" a="1"/>
  <c r="C3698" i="3" s="1"/>
  <c r="C3699" i="3" a="1"/>
  <c r="C3699" i="3" s="1"/>
  <c r="C3700" i="3" a="1"/>
  <c r="C3700" i="3" s="1"/>
  <c r="C3701" i="3" a="1"/>
  <c r="C3701" i="3" s="1"/>
  <c r="C3702" i="3" a="1"/>
  <c r="C3702" i="3" s="1"/>
  <c r="C3703" i="3" a="1"/>
  <c r="C3703" i="3" s="1"/>
  <c r="C3704" i="3" a="1"/>
  <c r="C3704" i="3" s="1"/>
  <c r="C3705" i="3" a="1"/>
  <c r="C3705" i="3" s="1"/>
  <c r="C3706" i="3" a="1"/>
  <c r="C3706" i="3" s="1"/>
  <c r="C3707" i="3" a="1"/>
  <c r="C3707" i="3" s="1"/>
  <c r="C3708" i="3" a="1"/>
  <c r="C3708" i="3" s="1"/>
  <c r="C3709" i="3" a="1"/>
  <c r="C3709" i="3" s="1"/>
  <c r="C3710" i="3" a="1"/>
  <c r="C3710" i="3" s="1"/>
  <c r="C3711" i="3" a="1"/>
  <c r="C3711" i="3" s="1"/>
  <c r="C3712" i="3" a="1"/>
  <c r="C3712" i="3" s="1"/>
  <c r="C3713" i="3" a="1"/>
  <c r="C3713" i="3" s="1"/>
  <c r="C3714" i="3" a="1"/>
  <c r="C3714" i="3" s="1"/>
  <c r="C3715" i="3" a="1"/>
  <c r="C3715" i="3" s="1"/>
  <c r="C3716" i="3" a="1"/>
  <c r="C3716" i="3" s="1"/>
  <c r="C3717" i="3" a="1"/>
  <c r="C3717" i="3" s="1"/>
  <c r="C3718" i="3" a="1"/>
  <c r="C3718" i="3" s="1"/>
  <c r="C3719" i="3" a="1"/>
  <c r="C3719" i="3" s="1"/>
  <c r="C3720" i="3" a="1"/>
  <c r="C3720" i="3" s="1"/>
  <c r="C3721" i="3" a="1"/>
  <c r="C3721" i="3" s="1"/>
  <c r="C3722" i="3" a="1"/>
  <c r="C3722" i="3" s="1"/>
  <c r="C3723" i="3" a="1"/>
  <c r="C3723" i="3" s="1"/>
  <c r="C3724" i="3" a="1"/>
  <c r="C3724" i="3" s="1"/>
  <c r="C3725" i="3" a="1"/>
  <c r="C3725" i="3" s="1"/>
  <c r="C3726" i="3" a="1"/>
  <c r="C3726" i="3" s="1"/>
  <c r="C3727" i="3" a="1"/>
  <c r="C3727" i="3" s="1"/>
  <c r="C3728" i="3" a="1"/>
  <c r="C3728" i="3" s="1"/>
  <c r="C3729" i="3" a="1"/>
  <c r="C3729" i="3" s="1"/>
  <c r="C3730" i="3" a="1"/>
  <c r="C3730" i="3" s="1"/>
  <c r="C3731" i="3" a="1"/>
  <c r="C3731" i="3" s="1"/>
  <c r="C3732" i="3" a="1"/>
  <c r="C3732" i="3" s="1"/>
  <c r="C3733" i="3" a="1"/>
  <c r="C3733" i="3" s="1"/>
  <c r="C3734" i="3" a="1"/>
  <c r="C3734" i="3" s="1"/>
  <c r="C3735" i="3" a="1"/>
  <c r="C3735" i="3" s="1"/>
  <c r="C3736" i="3" a="1"/>
  <c r="C3736" i="3" s="1"/>
  <c r="C3737" i="3" a="1"/>
  <c r="C3737" i="3" s="1"/>
  <c r="C3738" i="3" a="1"/>
  <c r="C3738" i="3" s="1"/>
  <c r="C3739" i="3" a="1"/>
  <c r="C3739" i="3" s="1"/>
  <c r="C3740" i="3" a="1"/>
  <c r="C3740" i="3" s="1"/>
  <c r="C3741" i="3" a="1"/>
  <c r="C3741" i="3" s="1"/>
  <c r="C3742" i="3" a="1"/>
  <c r="C3742" i="3" s="1"/>
  <c r="C3743" i="3" a="1"/>
  <c r="C3743" i="3" s="1"/>
  <c r="C3744" i="3" a="1"/>
  <c r="C3744" i="3" s="1"/>
  <c r="C3745" i="3" a="1"/>
  <c r="C3745" i="3" s="1"/>
  <c r="C3746" i="3" a="1"/>
  <c r="C3746" i="3" s="1"/>
  <c r="C3747" i="3" a="1"/>
  <c r="C3747" i="3" s="1"/>
  <c r="C3748" i="3" a="1"/>
  <c r="C3748" i="3" s="1"/>
  <c r="C3749" i="3" a="1"/>
  <c r="C3749" i="3" s="1"/>
  <c r="C3750" i="3" a="1"/>
  <c r="C3750" i="3" s="1"/>
  <c r="C3751" i="3" a="1"/>
  <c r="C3751" i="3" s="1"/>
  <c r="C3752" i="3" a="1"/>
  <c r="C3752" i="3" s="1"/>
  <c r="C3753" i="3" a="1"/>
  <c r="C3753" i="3" s="1"/>
  <c r="C3754" i="3" a="1"/>
  <c r="C3754" i="3" s="1"/>
  <c r="C3755" i="3" a="1"/>
  <c r="C3755" i="3" s="1"/>
  <c r="C3756" i="3" a="1"/>
  <c r="C3756" i="3" s="1"/>
  <c r="C3757" i="3" a="1"/>
  <c r="C3757" i="3" s="1"/>
  <c r="C3758" i="3" a="1"/>
  <c r="C3758" i="3" s="1"/>
  <c r="C3759" i="3" a="1"/>
  <c r="C3759" i="3" s="1"/>
  <c r="C3760" i="3" a="1"/>
  <c r="C3760" i="3" s="1"/>
  <c r="C3761" i="3" a="1"/>
  <c r="C3761" i="3" s="1"/>
  <c r="C3762" i="3" a="1"/>
  <c r="C3762" i="3" s="1"/>
  <c r="C3763" i="3" a="1"/>
  <c r="C3763" i="3" s="1"/>
  <c r="C3764" i="3" a="1"/>
  <c r="C3764" i="3" s="1"/>
  <c r="C3765" i="3" a="1"/>
  <c r="C3765" i="3" s="1"/>
  <c r="C3766" i="3" a="1"/>
  <c r="C3766" i="3" s="1"/>
  <c r="C3767" i="3" a="1"/>
  <c r="C3767" i="3" s="1"/>
  <c r="C3768" i="3" a="1"/>
  <c r="C3768" i="3" s="1"/>
  <c r="C3769" i="3" a="1"/>
  <c r="C3769" i="3" s="1"/>
  <c r="C3770" i="3" a="1"/>
  <c r="C3770" i="3" s="1"/>
  <c r="C3771" i="3" a="1"/>
  <c r="C3771" i="3" s="1"/>
  <c r="C3772" i="3" a="1"/>
  <c r="C3772" i="3" s="1"/>
  <c r="C3773" i="3" a="1"/>
  <c r="C3773" i="3" s="1"/>
  <c r="C3774" i="3" a="1"/>
  <c r="C3774" i="3" s="1"/>
  <c r="C3775" i="3" a="1"/>
  <c r="C3775" i="3" s="1"/>
  <c r="C3776" i="3" a="1"/>
  <c r="C3776" i="3" s="1"/>
  <c r="C3777" i="3" a="1"/>
  <c r="C3777" i="3" s="1"/>
  <c r="C3778" i="3" a="1"/>
  <c r="C3778" i="3" s="1"/>
  <c r="C3779" i="3" a="1"/>
  <c r="C3779" i="3" s="1"/>
  <c r="C3780" i="3" a="1"/>
  <c r="C3780" i="3" s="1"/>
  <c r="C3781" i="3" a="1"/>
  <c r="C3781" i="3" s="1"/>
  <c r="C3782" i="3" a="1"/>
  <c r="C3782" i="3" s="1"/>
  <c r="C3783" i="3" a="1"/>
  <c r="C3783" i="3" s="1"/>
  <c r="C3784" i="3" a="1"/>
  <c r="C3784" i="3" s="1"/>
  <c r="C3785" i="3" a="1"/>
  <c r="C3785" i="3" s="1"/>
  <c r="C3786" i="3" a="1"/>
  <c r="C3786" i="3" s="1"/>
  <c r="C3787" i="3" a="1"/>
  <c r="C3787" i="3" s="1"/>
  <c r="C3788" i="3" a="1"/>
  <c r="C3788" i="3" s="1"/>
  <c r="C3789" i="3" a="1"/>
  <c r="C3789" i="3" s="1"/>
  <c r="C3790" i="3" a="1"/>
  <c r="C3790" i="3" s="1"/>
  <c r="C3791" i="3" a="1"/>
  <c r="C3791" i="3" s="1"/>
  <c r="C3792" i="3" a="1"/>
  <c r="C3792" i="3" s="1"/>
  <c r="C3793" i="3" a="1"/>
  <c r="C3793" i="3" s="1"/>
  <c r="C3794" i="3" a="1"/>
  <c r="C3794" i="3" s="1"/>
  <c r="C3795" i="3" a="1"/>
  <c r="C3795" i="3" s="1"/>
  <c r="C3796" i="3" a="1"/>
  <c r="C3796" i="3" s="1"/>
  <c r="C3797" i="3" a="1"/>
  <c r="C3797" i="3" s="1"/>
  <c r="C3798" i="3" a="1"/>
  <c r="C3798" i="3" s="1"/>
  <c r="C3799" i="3" a="1"/>
  <c r="C3799" i="3" s="1"/>
  <c r="C3800" i="3" a="1"/>
  <c r="C3800" i="3" s="1"/>
  <c r="C3801" i="3" a="1"/>
  <c r="C3801" i="3" s="1"/>
  <c r="C3802" i="3" a="1"/>
  <c r="C3802" i="3" s="1"/>
  <c r="C3803" i="3" a="1"/>
  <c r="C3803" i="3" s="1"/>
  <c r="C3804" i="3" a="1"/>
  <c r="C3804" i="3" s="1"/>
  <c r="C3805" i="3" a="1"/>
  <c r="C3805" i="3" s="1"/>
  <c r="C3806" i="3" a="1"/>
  <c r="C3806" i="3" s="1"/>
  <c r="C3807" i="3" a="1"/>
  <c r="C3807" i="3" s="1"/>
  <c r="C3808" i="3" a="1"/>
  <c r="C3808" i="3" s="1"/>
  <c r="C3809" i="3" a="1"/>
  <c r="C3809" i="3" s="1"/>
  <c r="C3810" i="3" a="1"/>
  <c r="C3810" i="3" s="1"/>
  <c r="C3811" i="3" a="1"/>
  <c r="C3811" i="3" s="1"/>
  <c r="C3812" i="3" a="1"/>
  <c r="C3812" i="3" s="1"/>
  <c r="C3813" i="3" a="1"/>
  <c r="C3813" i="3" s="1"/>
  <c r="C3814" i="3" a="1"/>
  <c r="C3814" i="3" s="1"/>
  <c r="C3815" i="3" a="1"/>
  <c r="C3815" i="3" s="1"/>
  <c r="C3816" i="3" a="1"/>
  <c r="C3816" i="3" s="1"/>
  <c r="C3817" i="3" a="1"/>
  <c r="C3817" i="3" s="1"/>
  <c r="C3818" i="3" a="1"/>
  <c r="C3818" i="3" s="1"/>
  <c r="C3819" i="3" a="1"/>
  <c r="C3819" i="3" s="1"/>
  <c r="C3820" i="3" a="1"/>
  <c r="C3820" i="3" s="1"/>
  <c r="C3821" i="3" a="1"/>
  <c r="C3821" i="3" s="1"/>
  <c r="C3822" i="3" a="1"/>
  <c r="C3822" i="3" s="1"/>
  <c r="C3823" i="3" a="1"/>
  <c r="C3823" i="3" s="1"/>
  <c r="C3824" i="3" a="1"/>
  <c r="C3824" i="3" s="1"/>
  <c r="C3825" i="3" a="1"/>
  <c r="C3825" i="3" s="1"/>
  <c r="C3826" i="3" a="1"/>
  <c r="C3826" i="3" s="1"/>
  <c r="C3827" i="3" a="1"/>
  <c r="C3827" i="3" s="1"/>
  <c r="C3828" i="3" a="1"/>
  <c r="C3828" i="3" s="1"/>
  <c r="C3829" i="3" a="1"/>
  <c r="C3829" i="3" s="1"/>
  <c r="C3830" i="3" a="1"/>
  <c r="C3830" i="3" s="1"/>
  <c r="C3831" i="3" a="1"/>
  <c r="C3831" i="3" s="1"/>
  <c r="C3832" i="3" a="1"/>
  <c r="C3832" i="3" s="1"/>
  <c r="C3833" i="3" a="1"/>
  <c r="C3833" i="3" s="1"/>
  <c r="C3834" i="3" a="1"/>
  <c r="C3834" i="3" s="1"/>
  <c r="C3835" i="3" a="1"/>
  <c r="C3835" i="3" s="1"/>
  <c r="C3836" i="3" a="1"/>
  <c r="C3836" i="3" s="1"/>
  <c r="C3837" i="3" a="1"/>
  <c r="C3837" i="3" s="1"/>
  <c r="C3838" i="3" a="1"/>
  <c r="C3838" i="3" s="1"/>
  <c r="C3839" i="3" a="1"/>
  <c r="C3839" i="3" s="1"/>
  <c r="C3840" i="3" a="1"/>
  <c r="C3840" i="3" s="1"/>
  <c r="C3841" i="3" a="1"/>
  <c r="C3841" i="3" s="1"/>
  <c r="C3842" i="3" a="1"/>
  <c r="C3842" i="3" s="1"/>
  <c r="C3843" i="3" a="1"/>
  <c r="C3843" i="3" s="1"/>
  <c r="C3844" i="3" a="1"/>
  <c r="C3844" i="3" s="1"/>
  <c r="C3845" i="3" a="1"/>
  <c r="C3845" i="3" s="1"/>
  <c r="C3846" i="3" a="1"/>
  <c r="C3846" i="3" s="1"/>
  <c r="C3847" i="3" a="1"/>
  <c r="C3847" i="3" s="1"/>
  <c r="C3848" i="3" a="1"/>
  <c r="C3848" i="3" s="1"/>
  <c r="C3849" i="3" a="1"/>
  <c r="C3849" i="3" s="1"/>
  <c r="C3850" i="3" a="1"/>
  <c r="C3850" i="3" s="1"/>
  <c r="C3851" i="3" a="1"/>
  <c r="C3851" i="3" s="1"/>
  <c r="C3852" i="3" a="1"/>
  <c r="C3852" i="3" s="1"/>
  <c r="C3853" i="3" a="1"/>
  <c r="C3853" i="3" s="1"/>
  <c r="C3854" i="3" a="1"/>
  <c r="C3854" i="3" s="1"/>
  <c r="C3855" i="3" a="1"/>
  <c r="C3855" i="3" s="1"/>
  <c r="C3856" i="3" a="1"/>
  <c r="C3856" i="3" s="1"/>
  <c r="C3857" i="3" a="1"/>
  <c r="C3857" i="3" s="1"/>
  <c r="C3858" i="3" a="1"/>
  <c r="C3858" i="3" s="1"/>
  <c r="C3859" i="3" a="1"/>
  <c r="C3859" i="3" s="1"/>
  <c r="C3860" i="3" a="1"/>
  <c r="C3860" i="3" s="1"/>
  <c r="C3861" i="3" a="1"/>
  <c r="C3861" i="3" s="1"/>
  <c r="C3862" i="3" a="1"/>
  <c r="C3862" i="3" s="1"/>
  <c r="C3863" i="3" a="1"/>
  <c r="C3863" i="3" s="1"/>
  <c r="C3864" i="3" a="1"/>
  <c r="C3864" i="3" s="1"/>
  <c r="C3865" i="3" a="1"/>
  <c r="C3865" i="3" s="1"/>
  <c r="C3866" i="3" a="1"/>
  <c r="C3866" i="3" s="1"/>
  <c r="C3867" i="3" a="1"/>
  <c r="C3867" i="3" s="1"/>
  <c r="C3868" i="3" a="1"/>
  <c r="C3868" i="3" s="1"/>
  <c r="C3869" i="3" a="1"/>
  <c r="C3869" i="3" s="1"/>
  <c r="C3870" i="3" a="1"/>
  <c r="C3870" i="3" s="1"/>
  <c r="C3871" i="3" a="1"/>
  <c r="C3871" i="3" s="1"/>
  <c r="C3872" i="3" a="1"/>
  <c r="C3872" i="3" s="1"/>
  <c r="C3873" i="3" a="1"/>
  <c r="C3873" i="3" s="1"/>
  <c r="C3874" i="3" a="1"/>
  <c r="C3874" i="3" s="1"/>
  <c r="C3875" i="3" a="1"/>
  <c r="C3875" i="3" s="1"/>
  <c r="C3876" i="3" a="1"/>
  <c r="C3876" i="3" s="1"/>
  <c r="C3877" i="3" a="1"/>
  <c r="C3877" i="3" s="1"/>
  <c r="C3878" i="3" a="1"/>
  <c r="C3878" i="3" s="1"/>
  <c r="C3879" i="3" a="1"/>
  <c r="C3879" i="3" s="1"/>
  <c r="C3880" i="3" a="1"/>
  <c r="C3880" i="3" s="1"/>
  <c r="C3881" i="3" a="1"/>
  <c r="C3881" i="3" s="1"/>
  <c r="C3882" i="3" a="1"/>
  <c r="C3882" i="3" s="1"/>
  <c r="C3883" i="3" a="1"/>
  <c r="C3883" i="3" s="1"/>
  <c r="C3884" i="3" a="1"/>
  <c r="C3884" i="3" s="1"/>
  <c r="C3885" i="3" a="1"/>
  <c r="C3885" i="3" s="1"/>
  <c r="C3886" i="3" a="1"/>
  <c r="C3886" i="3" s="1"/>
  <c r="C3887" i="3" a="1"/>
  <c r="C3887" i="3" s="1"/>
  <c r="C3888" i="3" a="1"/>
  <c r="C3888" i="3" s="1"/>
  <c r="C3889" i="3" a="1"/>
  <c r="C3889" i="3" s="1"/>
  <c r="C3890" i="3" a="1"/>
  <c r="C3890" i="3" s="1"/>
  <c r="C3891" i="3" a="1"/>
  <c r="C3891" i="3" s="1"/>
  <c r="C3892" i="3" a="1"/>
  <c r="C3892" i="3" s="1"/>
  <c r="C3893" i="3" a="1"/>
  <c r="C3893" i="3" s="1"/>
  <c r="C3894" i="3" a="1"/>
  <c r="C3894" i="3" s="1"/>
  <c r="C3895" i="3" a="1"/>
  <c r="C3895" i="3" s="1"/>
  <c r="C3896" i="3" a="1"/>
  <c r="C3896" i="3" s="1"/>
  <c r="C3897" i="3" a="1"/>
  <c r="C3897" i="3" s="1"/>
  <c r="C3898" i="3" a="1"/>
  <c r="C3898" i="3" s="1"/>
  <c r="C3899" i="3" a="1"/>
  <c r="C3899" i="3" s="1"/>
  <c r="C3900" i="3" a="1"/>
  <c r="C3900" i="3" s="1"/>
  <c r="C3901" i="3" a="1"/>
  <c r="C3901" i="3" s="1"/>
  <c r="C3902" i="3" a="1"/>
  <c r="C3902" i="3" s="1"/>
  <c r="C3903" i="3" a="1"/>
  <c r="C3903" i="3" s="1"/>
  <c r="C3904" i="3" a="1"/>
  <c r="C3904" i="3" s="1"/>
  <c r="C3905" i="3" a="1"/>
  <c r="C3905" i="3" s="1"/>
  <c r="C3906" i="3" a="1"/>
  <c r="C3906" i="3" s="1"/>
  <c r="C3907" i="3" a="1"/>
  <c r="C3907" i="3" s="1"/>
  <c r="C3908" i="3" a="1"/>
  <c r="C3908" i="3" s="1"/>
  <c r="C3909" i="3" a="1"/>
  <c r="C3909" i="3" s="1"/>
  <c r="C3910" i="3" a="1"/>
  <c r="C3910" i="3" s="1"/>
  <c r="C3911" i="3" a="1"/>
  <c r="C3911" i="3" s="1"/>
  <c r="C3912" i="3" a="1"/>
  <c r="C3912" i="3" s="1"/>
  <c r="C3913" i="3" a="1"/>
  <c r="C3913" i="3" s="1"/>
  <c r="C3914" i="3" a="1"/>
  <c r="C3914" i="3" s="1"/>
  <c r="C3915" i="3" a="1"/>
  <c r="C3915" i="3" s="1"/>
  <c r="C3916" i="3" a="1"/>
  <c r="C3916" i="3" s="1"/>
  <c r="C3917" i="3" a="1"/>
  <c r="C3917" i="3" s="1"/>
  <c r="C3918" i="3" a="1"/>
  <c r="C3918" i="3" s="1"/>
  <c r="C3919" i="3" a="1"/>
  <c r="C3919" i="3" s="1"/>
  <c r="C3920" i="3" a="1"/>
  <c r="C3920" i="3" s="1"/>
  <c r="C3921" i="3" a="1"/>
  <c r="C3921" i="3" s="1"/>
  <c r="C3922" i="3" a="1"/>
  <c r="C3922" i="3" s="1"/>
  <c r="C3923" i="3" a="1"/>
  <c r="C3923" i="3" s="1"/>
  <c r="C3924" i="3" a="1"/>
  <c r="C3924" i="3" s="1"/>
  <c r="C3925" i="3" a="1"/>
  <c r="C3925" i="3" s="1"/>
  <c r="C3926" i="3" a="1"/>
  <c r="C3926" i="3" s="1"/>
  <c r="C3927" i="3" a="1"/>
  <c r="C3927" i="3" s="1"/>
  <c r="C3928" i="3" a="1"/>
  <c r="C3928" i="3" s="1"/>
  <c r="C3929" i="3" a="1"/>
  <c r="C3929" i="3" s="1"/>
  <c r="C3930" i="3" a="1"/>
  <c r="C3930" i="3" s="1"/>
  <c r="C3931" i="3" a="1"/>
  <c r="C3931" i="3" s="1"/>
  <c r="C3932" i="3" a="1"/>
  <c r="C3932" i="3" s="1"/>
  <c r="C3933" i="3" a="1"/>
  <c r="C3933" i="3" s="1"/>
  <c r="C3934" i="3" a="1"/>
  <c r="C3934" i="3" s="1"/>
  <c r="C3935" i="3" a="1"/>
  <c r="C3935" i="3" s="1"/>
  <c r="C3936" i="3" a="1"/>
  <c r="C3936" i="3" s="1"/>
  <c r="C3937" i="3" a="1"/>
  <c r="C3937" i="3" s="1"/>
  <c r="C3938" i="3" a="1"/>
  <c r="C3938" i="3" s="1"/>
  <c r="C3939" i="3" a="1"/>
  <c r="C3939" i="3" s="1"/>
  <c r="C3940" i="3" a="1"/>
  <c r="C3940" i="3" s="1"/>
  <c r="C3941" i="3" a="1"/>
  <c r="C3941" i="3" s="1"/>
  <c r="C3942" i="3" a="1"/>
  <c r="C3942" i="3" s="1"/>
  <c r="C3943" i="3" a="1"/>
  <c r="C3943" i="3" s="1"/>
  <c r="C3944" i="3" a="1"/>
  <c r="C3944" i="3" s="1"/>
  <c r="C3945" i="3" a="1"/>
  <c r="C3945" i="3" s="1"/>
  <c r="C3946" i="3" a="1"/>
  <c r="C3946" i="3" s="1"/>
  <c r="C3947" i="3" a="1"/>
  <c r="C3947" i="3" s="1"/>
  <c r="C3948" i="3" a="1"/>
  <c r="C3948" i="3" s="1"/>
  <c r="C3949" i="3" a="1"/>
  <c r="C3949" i="3" s="1"/>
  <c r="C3950" i="3" a="1"/>
  <c r="C3950" i="3" s="1"/>
  <c r="C3951" i="3" a="1"/>
  <c r="C3951" i="3" s="1"/>
  <c r="C3952" i="3" a="1"/>
  <c r="C3952" i="3" s="1"/>
  <c r="C3953" i="3" a="1"/>
  <c r="C3953" i="3" s="1"/>
  <c r="C3954" i="3" a="1"/>
  <c r="C3954" i="3" s="1"/>
  <c r="C3955" i="3" a="1"/>
  <c r="C3955" i="3" s="1"/>
  <c r="C3956" i="3" a="1"/>
  <c r="C3956" i="3" s="1"/>
  <c r="C3957" i="3" a="1"/>
  <c r="C3957" i="3" s="1"/>
  <c r="C3958" i="3" a="1"/>
  <c r="C3958" i="3" s="1"/>
  <c r="C3959" i="3" a="1"/>
  <c r="C3959" i="3" s="1"/>
  <c r="C3960" i="3" a="1"/>
  <c r="C3960" i="3" s="1"/>
  <c r="C3961" i="3" a="1"/>
  <c r="C3961" i="3" s="1"/>
  <c r="C3962" i="3" a="1"/>
  <c r="C3962" i="3" s="1"/>
  <c r="C3963" i="3" a="1"/>
  <c r="C3963" i="3" s="1"/>
  <c r="C3964" i="3" a="1"/>
  <c r="C3964" i="3" s="1"/>
  <c r="C3965" i="3" a="1"/>
  <c r="C3965" i="3" s="1"/>
  <c r="C3966" i="3" a="1"/>
  <c r="C3966" i="3" s="1"/>
  <c r="C3967" i="3" a="1"/>
  <c r="C3967" i="3" s="1"/>
  <c r="C3968" i="3" a="1"/>
  <c r="C3968" i="3" s="1"/>
  <c r="C3969" i="3" a="1"/>
  <c r="C3969" i="3" s="1"/>
  <c r="C3970" i="3" a="1"/>
  <c r="C3970" i="3" s="1"/>
  <c r="C3971" i="3" a="1"/>
  <c r="C3971" i="3" s="1"/>
  <c r="C3972" i="3" a="1"/>
  <c r="C3972" i="3" s="1"/>
  <c r="C3973" i="3" a="1"/>
  <c r="C3973" i="3" s="1"/>
  <c r="C3974" i="3" a="1"/>
  <c r="C3974" i="3" s="1"/>
  <c r="C3975" i="3" a="1"/>
  <c r="C3975" i="3" s="1"/>
  <c r="C3976" i="3" a="1"/>
  <c r="C3976" i="3" s="1"/>
  <c r="C3977" i="3" a="1"/>
  <c r="C3977" i="3" s="1"/>
  <c r="C3978" i="3" a="1"/>
  <c r="C3978" i="3" s="1"/>
  <c r="C3979" i="3" a="1"/>
  <c r="C3979" i="3" s="1"/>
  <c r="C3980" i="3" a="1"/>
  <c r="C3980" i="3" s="1"/>
  <c r="C3981" i="3" a="1"/>
  <c r="C3981" i="3" s="1"/>
  <c r="C3982" i="3" a="1"/>
  <c r="C3982" i="3" s="1"/>
  <c r="C3983" i="3" a="1"/>
  <c r="C3983" i="3" s="1"/>
  <c r="C3984" i="3" a="1"/>
  <c r="C3984" i="3" s="1"/>
  <c r="C3985" i="3" a="1"/>
  <c r="C3985" i="3" s="1"/>
  <c r="C3986" i="3" a="1"/>
  <c r="C3986" i="3" s="1"/>
  <c r="C3987" i="3" a="1"/>
  <c r="C3987" i="3" s="1"/>
  <c r="C3988" i="3" a="1"/>
  <c r="C3988" i="3" s="1"/>
  <c r="C3989" i="3" a="1"/>
  <c r="C3989" i="3" s="1"/>
  <c r="C3990" i="3" a="1"/>
  <c r="C3990" i="3" s="1"/>
  <c r="C3991" i="3" a="1"/>
  <c r="C3991" i="3" s="1"/>
  <c r="C3992" i="3" a="1"/>
  <c r="C3992" i="3" s="1"/>
  <c r="C3993" i="3" a="1"/>
  <c r="C3993" i="3" s="1"/>
  <c r="C3994" i="3" a="1"/>
  <c r="C3994" i="3" s="1"/>
  <c r="C3995" i="3" a="1"/>
  <c r="C3995" i="3" s="1"/>
  <c r="C3996" i="3" a="1"/>
  <c r="C3996" i="3" s="1"/>
  <c r="C3997" i="3" a="1"/>
  <c r="C3997" i="3" s="1"/>
  <c r="C3998" i="3" a="1"/>
  <c r="C3998" i="3" s="1"/>
  <c r="C3999" i="3" a="1"/>
  <c r="C3999" i="3" s="1"/>
  <c r="C4000" i="3" a="1"/>
  <c r="C4000" i="3" s="1"/>
  <c r="C4001" i="3" a="1"/>
  <c r="C4001" i="3" s="1"/>
  <c r="C4002" i="3" a="1"/>
  <c r="C4002" i="3" s="1"/>
  <c r="C4003" i="3" a="1"/>
  <c r="C4003" i="3" s="1"/>
  <c r="C4004" i="3" a="1"/>
  <c r="C4004" i="3" s="1"/>
  <c r="C4005" i="3" a="1"/>
  <c r="C4005" i="3" s="1"/>
  <c r="C4006" i="3" a="1"/>
  <c r="C4006" i="3" s="1"/>
  <c r="G3501" i="3" a="1"/>
  <c r="G3501" i="3" s="1"/>
  <c r="G3502" i="3" a="1"/>
  <c r="G3502" i="3" s="1"/>
  <c r="G3503" i="3" a="1"/>
  <c r="G3503" i="3" s="1"/>
  <c r="G3504" i="3" a="1"/>
  <c r="G3504" i="3" s="1"/>
  <c r="G3505" i="3" a="1"/>
  <c r="G3505" i="3" s="1"/>
  <c r="G3506" i="3" a="1"/>
  <c r="G3506" i="3" s="1"/>
  <c r="G3507" i="3" a="1"/>
  <c r="G3507" i="3" s="1"/>
  <c r="G3508" i="3" a="1"/>
  <c r="G3508" i="3" s="1"/>
  <c r="G3509" i="3" a="1"/>
  <c r="G3509" i="3" s="1"/>
  <c r="G3510" i="3" a="1"/>
  <c r="G3510" i="3" s="1"/>
  <c r="G3511" i="3" a="1"/>
  <c r="G3511" i="3" s="1"/>
  <c r="G3512" i="3" a="1"/>
  <c r="G3512" i="3" s="1"/>
  <c r="G3513" i="3" a="1"/>
  <c r="G3513" i="3" s="1"/>
  <c r="G3514" i="3" a="1"/>
  <c r="G3514" i="3" s="1"/>
  <c r="G3515" i="3" a="1"/>
  <c r="G3515" i="3" s="1"/>
  <c r="G3516" i="3" a="1"/>
  <c r="G3516" i="3" s="1"/>
  <c r="G3517" i="3" a="1"/>
  <c r="G3517" i="3" s="1"/>
  <c r="G3518" i="3" a="1"/>
  <c r="G3518" i="3" s="1"/>
  <c r="G3519" i="3" a="1"/>
  <c r="G3519" i="3" s="1"/>
  <c r="G3520" i="3" a="1"/>
  <c r="G3520" i="3" s="1"/>
  <c r="G3521" i="3" a="1"/>
  <c r="G3521" i="3" s="1"/>
  <c r="G3522" i="3" a="1"/>
  <c r="G3522" i="3" s="1"/>
  <c r="G3523" i="3" a="1"/>
  <c r="G3523" i="3" s="1"/>
  <c r="G3524" i="3" a="1"/>
  <c r="G3524" i="3" s="1"/>
  <c r="G3525" i="3" a="1"/>
  <c r="G3525" i="3" s="1"/>
  <c r="G3526" i="3" a="1"/>
  <c r="G3526" i="3" s="1"/>
  <c r="G3527" i="3" a="1"/>
  <c r="G3527" i="3" s="1"/>
  <c r="G3528" i="3" a="1"/>
  <c r="G3528" i="3" s="1"/>
  <c r="G3529" i="3" a="1"/>
  <c r="G3529" i="3" s="1"/>
  <c r="G3530" i="3" a="1"/>
  <c r="G3530" i="3" s="1"/>
  <c r="G3531" i="3" a="1"/>
  <c r="G3531" i="3" s="1"/>
  <c r="G3532" i="3" a="1"/>
  <c r="G3532" i="3" s="1"/>
  <c r="G3533" i="3" a="1"/>
  <c r="G3533" i="3" s="1"/>
  <c r="G3534" i="3" a="1"/>
  <c r="G3534" i="3" s="1"/>
  <c r="G3535" i="3" a="1"/>
  <c r="G3535" i="3" s="1"/>
  <c r="G3536" i="3" a="1"/>
  <c r="G3536" i="3" s="1"/>
  <c r="G3537" i="3" a="1"/>
  <c r="G3537" i="3" s="1"/>
  <c r="G3538" i="3" a="1"/>
  <c r="G3538" i="3" s="1"/>
  <c r="G3539" i="3" a="1"/>
  <c r="G3539" i="3" s="1"/>
  <c r="G3540" i="3" a="1"/>
  <c r="G3540" i="3" s="1"/>
  <c r="G3541" i="3" a="1"/>
  <c r="G3541" i="3" s="1"/>
  <c r="G3542" i="3" a="1"/>
  <c r="G3542" i="3" s="1"/>
  <c r="G3543" i="3" a="1"/>
  <c r="G3543" i="3" s="1"/>
  <c r="G3544" i="3" a="1"/>
  <c r="G3544" i="3" s="1"/>
  <c r="G3545" i="3" a="1"/>
  <c r="G3545" i="3" s="1"/>
  <c r="G3546" i="3" a="1"/>
  <c r="G3546" i="3" s="1"/>
  <c r="G3547" i="3" a="1"/>
  <c r="G3547" i="3" s="1"/>
  <c r="G3548" i="3" a="1"/>
  <c r="G3548" i="3" s="1"/>
  <c r="G3549" i="3" a="1"/>
  <c r="G3549" i="3" s="1"/>
  <c r="G3550" i="3" a="1"/>
  <c r="G3550" i="3" s="1"/>
  <c r="G3551" i="3" a="1"/>
  <c r="G3551" i="3" s="1"/>
  <c r="G3552" i="3" a="1"/>
  <c r="G3552" i="3" s="1"/>
  <c r="G3553" i="3" a="1"/>
  <c r="G3553" i="3" s="1"/>
  <c r="G3554" i="3" a="1"/>
  <c r="G3554" i="3" s="1"/>
  <c r="G3555" i="3" a="1"/>
  <c r="G3555" i="3" s="1"/>
  <c r="G3556" i="3" a="1"/>
  <c r="G3556" i="3" s="1"/>
  <c r="G3557" i="3" a="1"/>
  <c r="G3557" i="3" s="1"/>
  <c r="G3558" i="3" a="1"/>
  <c r="G3558" i="3" s="1"/>
  <c r="G3559" i="3" a="1"/>
  <c r="G3559" i="3" s="1"/>
  <c r="G3560" i="3" a="1"/>
  <c r="G3560" i="3" s="1"/>
  <c r="G3561" i="3" a="1"/>
  <c r="G3561" i="3" s="1"/>
  <c r="G3562" i="3" a="1"/>
  <c r="G3562" i="3" s="1"/>
  <c r="G3563" i="3" a="1"/>
  <c r="G3563" i="3" s="1"/>
  <c r="G3564" i="3" a="1"/>
  <c r="G3564" i="3" s="1"/>
  <c r="G3565" i="3" a="1"/>
  <c r="G3565" i="3" s="1"/>
  <c r="G3566" i="3" a="1"/>
  <c r="G3566" i="3" s="1"/>
  <c r="G3567" i="3" a="1"/>
  <c r="G3567" i="3" s="1"/>
  <c r="G3568" i="3" a="1"/>
  <c r="G3568" i="3" s="1"/>
  <c r="G3569" i="3" a="1"/>
  <c r="G3569" i="3" s="1"/>
  <c r="G3570" i="3" a="1"/>
  <c r="G3570" i="3" s="1"/>
  <c r="G3571" i="3" a="1"/>
  <c r="G3571" i="3" s="1"/>
  <c r="G3572" i="3" a="1"/>
  <c r="G3572" i="3" s="1"/>
  <c r="G3573" i="3" a="1"/>
  <c r="G3573" i="3" s="1"/>
  <c r="G3574" i="3" a="1"/>
  <c r="G3574" i="3" s="1"/>
  <c r="G3575" i="3" a="1"/>
  <c r="G3575" i="3" s="1"/>
  <c r="G3576" i="3" a="1"/>
  <c r="G3576" i="3" s="1"/>
  <c r="G3577" i="3" a="1"/>
  <c r="G3577" i="3" s="1"/>
  <c r="G3578" i="3" a="1"/>
  <c r="G3578" i="3" s="1"/>
  <c r="G3579" i="3" a="1"/>
  <c r="G3579" i="3" s="1"/>
  <c r="G3580" i="3" a="1"/>
  <c r="G3580" i="3" s="1"/>
  <c r="G3581" i="3" a="1"/>
  <c r="G3581" i="3" s="1"/>
  <c r="G3582" i="3" a="1"/>
  <c r="G3582" i="3" s="1"/>
  <c r="G3583" i="3" a="1"/>
  <c r="G3583" i="3" s="1"/>
  <c r="G3584" i="3" a="1"/>
  <c r="G3584" i="3" s="1"/>
  <c r="G3585" i="3" a="1"/>
  <c r="G3585" i="3" s="1"/>
  <c r="G3586" i="3" a="1"/>
  <c r="G3586" i="3" s="1"/>
  <c r="G3587" i="3" a="1"/>
  <c r="G3587" i="3" s="1"/>
  <c r="G3588" i="3" a="1"/>
  <c r="G3588" i="3" s="1"/>
  <c r="G3589" i="3" a="1"/>
  <c r="G3589" i="3" s="1"/>
  <c r="G3590" i="3" a="1"/>
  <c r="G3590" i="3" s="1"/>
  <c r="G3591" i="3" a="1"/>
  <c r="G3591" i="3" s="1"/>
  <c r="G3592" i="3" a="1"/>
  <c r="G3592" i="3" s="1"/>
  <c r="G3593" i="3" a="1"/>
  <c r="G3593" i="3" s="1"/>
  <c r="G3594" i="3" a="1"/>
  <c r="G3594" i="3" s="1"/>
  <c r="G3595" i="3" a="1"/>
  <c r="G3595" i="3" s="1"/>
  <c r="G3596" i="3" a="1"/>
  <c r="G3596" i="3" s="1"/>
  <c r="G3597" i="3" a="1"/>
  <c r="G3597" i="3" s="1"/>
  <c r="G3598" i="3" a="1"/>
  <c r="G3598" i="3" s="1"/>
  <c r="G3599" i="3" a="1"/>
  <c r="G3599" i="3" s="1"/>
  <c r="G3600" i="3" a="1"/>
  <c r="G3600" i="3" s="1"/>
  <c r="G3601" i="3" a="1"/>
  <c r="G3601" i="3" s="1"/>
  <c r="G3602" i="3" a="1"/>
  <c r="G3602" i="3" s="1"/>
  <c r="G3603" i="3" a="1"/>
  <c r="G3603" i="3" s="1"/>
  <c r="G3604" i="3" a="1"/>
  <c r="G3604" i="3" s="1"/>
  <c r="G3605" i="3" a="1"/>
  <c r="G3605" i="3" s="1"/>
  <c r="G3606" i="3" a="1"/>
  <c r="G3606" i="3" s="1"/>
  <c r="G3607" i="3" a="1"/>
  <c r="G3607" i="3" s="1"/>
  <c r="G3608" i="3" a="1"/>
  <c r="G3608" i="3" s="1"/>
  <c r="G3609" i="3" a="1"/>
  <c r="G3609" i="3" s="1"/>
  <c r="G3610" i="3" a="1"/>
  <c r="G3610" i="3" s="1"/>
  <c r="G3611" i="3" a="1"/>
  <c r="G3611" i="3" s="1"/>
  <c r="G3612" i="3" a="1"/>
  <c r="G3612" i="3" s="1"/>
  <c r="G3613" i="3" a="1"/>
  <c r="G3613" i="3" s="1"/>
  <c r="G3614" i="3" a="1"/>
  <c r="G3614" i="3" s="1"/>
  <c r="G3615" i="3" a="1"/>
  <c r="G3615" i="3" s="1"/>
  <c r="G3616" i="3" a="1"/>
  <c r="G3616" i="3" s="1"/>
  <c r="G3617" i="3" a="1"/>
  <c r="G3617" i="3" s="1"/>
  <c r="G3618" i="3" a="1"/>
  <c r="G3618" i="3" s="1"/>
  <c r="G3619" i="3" a="1"/>
  <c r="G3619" i="3" s="1"/>
  <c r="G3620" i="3" a="1"/>
  <c r="G3620" i="3" s="1"/>
  <c r="G3621" i="3" a="1"/>
  <c r="G3621" i="3" s="1"/>
  <c r="G3622" i="3" a="1"/>
  <c r="G3622" i="3" s="1"/>
  <c r="G3623" i="3" a="1"/>
  <c r="G3623" i="3" s="1"/>
  <c r="G3624" i="3" a="1"/>
  <c r="G3624" i="3" s="1"/>
  <c r="G3625" i="3" a="1"/>
  <c r="G3625" i="3" s="1"/>
  <c r="G3626" i="3" a="1"/>
  <c r="G3626" i="3" s="1"/>
  <c r="G3627" i="3" a="1"/>
  <c r="G3627" i="3" s="1"/>
  <c r="G3628" i="3" a="1"/>
  <c r="G3628" i="3" s="1"/>
  <c r="G3629" i="3" a="1"/>
  <c r="G3629" i="3" s="1"/>
  <c r="G3630" i="3" a="1"/>
  <c r="G3630" i="3" s="1"/>
  <c r="G3631" i="3" a="1"/>
  <c r="G3631" i="3" s="1"/>
  <c r="G3632" i="3" a="1"/>
  <c r="G3632" i="3" s="1"/>
  <c r="G3633" i="3" a="1"/>
  <c r="G3633" i="3" s="1"/>
  <c r="G3634" i="3" a="1"/>
  <c r="G3634" i="3" s="1"/>
  <c r="G3635" i="3" a="1"/>
  <c r="G3635" i="3" s="1"/>
  <c r="G3636" i="3" a="1"/>
  <c r="G3636" i="3" s="1"/>
  <c r="G3637" i="3" a="1"/>
  <c r="G3637" i="3" s="1"/>
  <c r="G3638" i="3" a="1"/>
  <c r="G3638" i="3" s="1"/>
  <c r="G3639" i="3" a="1"/>
  <c r="G3639" i="3" s="1"/>
  <c r="G3640" i="3" a="1"/>
  <c r="G3640" i="3" s="1"/>
  <c r="G3641" i="3" a="1"/>
  <c r="G3641" i="3" s="1"/>
  <c r="G3642" i="3" a="1"/>
  <c r="G3642" i="3" s="1"/>
  <c r="G3643" i="3" a="1"/>
  <c r="G3643" i="3" s="1"/>
  <c r="G3644" i="3" a="1"/>
  <c r="G3644" i="3" s="1"/>
  <c r="G3645" i="3" a="1"/>
  <c r="G3645" i="3" s="1"/>
  <c r="G3646" i="3" a="1"/>
  <c r="G3646" i="3" s="1"/>
  <c r="G3647" i="3" a="1"/>
  <c r="G3647" i="3" s="1"/>
  <c r="G3648" i="3" a="1"/>
  <c r="G3648" i="3" s="1"/>
  <c r="G3649" i="3" a="1"/>
  <c r="G3649" i="3" s="1"/>
  <c r="G3650" i="3" a="1"/>
  <c r="G3650" i="3" s="1"/>
  <c r="G3651" i="3" a="1"/>
  <c r="G3651" i="3" s="1"/>
  <c r="G3652" i="3" a="1"/>
  <c r="G3652" i="3" s="1"/>
  <c r="G3653" i="3" a="1"/>
  <c r="G3653" i="3" s="1"/>
  <c r="G3654" i="3" a="1"/>
  <c r="G3654" i="3" s="1"/>
  <c r="G3655" i="3" a="1"/>
  <c r="G3655" i="3" s="1"/>
  <c r="G3656" i="3" a="1"/>
  <c r="G3656" i="3" s="1"/>
  <c r="G3657" i="3" a="1"/>
  <c r="G3657" i="3" s="1"/>
  <c r="G3658" i="3" a="1"/>
  <c r="G3658" i="3" s="1"/>
  <c r="G3659" i="3" a="1"/>
  <c r="G3659" i="3" s="1"/>
  <c r="G3660" i="3" a="1"/>
  <c r="G3660" i="3" s="1"/>
  <c r="G3661" i="3" a="1"/>
  <c r="G3661" i="3" s="1"/>
  <c r="G3662" i="3" a="1"/>
  <c r="G3662" i="3" s="1"/>
  <c r="G3663" i="3" a="1"/>
  <c r="G3663" i="3" s="1"/>
  <c r="G3664" i="3" a="1"/>
  <c r="G3664" i="3" s="1"/>
  <c r="G3665" i="3" a="1"/>
  <c r="G3665" i="3" s="1"/>
  <c r="G3666" i="3" a="1"/>
  <c r="G3666" i="3" s="1"/>
  <c r="G3667" i="3" a="1"/>
  <c r="G3667" i="3" s="1"/>
  <c r="G3668" i="3" a="1"/>
  <c r="G3668" i="3" s="1"/>
  <c r="G3669" i="3" a="1"/>
  <c r="G3669" i="3" s="1"/>
  <c r="G3670" i="3" a="1"/>
  <c r="G3670" i="3" s="1"/>
  <c r="G3671" i="3" a="1"/>
  <c r="G3671" i="3" s="1"/>
  <c r="G3672" i="3" a="1"/>
  <c r="G3672" i="3" s="1"/>
  <c r="G3673" i="3" a="1"/>
  <c r="G3673" i="3" s="1"/>
  <c r="G3674" i="3" a="1"/>
  <c r="G3674" i="3" s="1"/>
  <c r="G3675" i="3" a="1"/>
  <c r="G3675" i="3" s="1"/>
  <c r="G3676" i="3" a="1"/>
  <c r="G3676" i="3" s="1"/>
  <c r="G3677" i="3" a="1"/>
  <c r="G3677" i="3" s="1"/>
  <c r="G3678" i="3" a="1"/>
  <c r="G3678" i="3" s="1"/>
  <c r="G3679" i="3" a="1"/>
  <c r="G3679" i="3" s="1"/>
  <c r="G3680" i="3" a="1"/>
  <c r="G3680" i="3" s="1"/>
  <c r="G3681" i="3" a="1"/>
  <c r="G3681" i="3" s="1"/>
  <c r="G3682" i="3" a="1"/>
  <c r="G3682" i="3" s="1"/>
  <c r="G3683" i="3" a="1"/>
  <c r="G3683" i="3" s="1"/>
  <c r="G3684" i="3" a="1"/>
  <c r="G3684" i="3" s="1"/>
  <c r="G3685" i="3" a="1"/>
  <c r="G3685" i="3" s="1"/>
  <c r="G3686" i="3" a="1"/>
  <c r="G3686" i="3" s="1"/>
  <c r="G3687" i="3" a="1"/>
  <c r="G3687" i="3" s="1"/>
  <c r="G3688" i="3" a="1"/>
  <c r="G3688" i="3" s="1"/>
  <c r="G3689" i="3" a="1"/>
  <c r="G3689" i="3" s="1"/>
  <c r="G3690" i="3" a="1"/>
  <c r="G3690" i="3" s="1"/>
  <c r="G3691" i="3" a="1"/>
  <c r="G3691" i="3" s="1"/>
  <c r="G3692" i="3" a="1"/>
  <c r="G3692" i="3" s="1"/>
  <c r="G3693" i="3" a="1"/>
  <c r="G3693" i="3" s="1"/>
  <c r="G3694" i="3" a="1"/>
  <c r="G3694" i="3" s="1"/>
  <c r="G3695" i="3" a="1"/>
  <c r="G3695" i="3" s="1"/>
  <c r="G3696" i="3" a="1"/>
  <c r="G3696" i="3" s="1"/>
  <c r="G3697" i="3" a="1"/>
  <c r="G3697" i="3" s="1"/>
  <c r="G3698" i="3" a="1"/>
  <c r="G3698" i="3" s="1"/>
  <c r="G3699" i="3" a="1"/>
  <c r="G3699" i="3" s="1"/>
  <c r="G3700" i="3" a="1"/>
  <c r="G3700" i="3" s="1"/>
  <c r="G3701" i="3" a="1"/>
  <c r="G3701" i="3" s="1"/>
  <c r="G3702" i="3" a="1"/>
  <c r="G3702" i="3" s="1"/>
  <c r="G3703" i="3" a="1"/>
  <c r="G3703" i="3" s="1"/>
  <c r="G3704" i="3" a="1"/>
  <c r="G3704" i="3" s="1"/>
  <c r="G3705" i="3" a="1"/>
  <c r="G3705" i="3" s="1"/>
  <c r="G3706" i="3" a="1"/>
  <c r="G3706" i="3" s="1"/>
  <c r="G3707" i="3" a="1"/>
  <c r="G3707" i="3" s="1"/>
  <c r="G3708" i="3" a="1"/>
  <c r="G3708" i="3" s="1"/>
  <c r="G3709" i="3" a="1"/>
  <c r="G3709" i="3" s="1"/>
  <c r="G3710" i="3" a="1"/>
  <c r="G3710" i="3" s="1"/>
  <c r="G3711" i="3" a="1"/>
  <c r="G3711" i="3" s="1"/>
  <c r="G3712" i="3" a="1"/>
  <c r="G3712" i="3" s="1"/>
  <c r="G3713" i="3" a="1"/>
  <c r="G3713" i="3" s="1"/>
  <c r="G3714" i="3" a="1"/>
  <c r="G3714" i="3" s="1"/>
  <c r="G3715" i="3" a="1"/>
  <c r="G3715" i="3" s="1"/>
  <c r="G3716" i="3" a="1"/>
  <c r="G3716" i="3" s="1"/>
  <c r="G3717" i="3" a="1"/>
  <c r="G3717" i="3" s="1"/>
  <c r="G3718" i="3" a="1"/>
  <c r="G3718" i="3" s="1"/>
  <c r="G3719" i="3" a="1"/>
  <c r="G3719" i="3" s="1"/>
  <c r="G3720" i="3" a="1"/>
  <c r="G3720" i="3" s="1"/>
  <c r="G3721" i="3" a="1"/>
  <c r="G3721" i="3" s="1"/>
  <c r="G3722" i="3" a="1"/>
  <c r="G3722" i="3" s="1"/>
  <c r="G3723" i="3" a="1"/>
  <c r="G3723" i="3" s="1"/>
  <c r="G3724" i="3" a="1"/>
  <c r="G3724" i="3" s="1"/>
  <c r="G3725" i="3" a="1"/>
  <c r="G3725" i="3" s="1"/>
  <c r="G3726" i="3" a="1"/>
  <c r="G3726" i="3" s="1"/>
  <c r="G3727" i="3" a="1"/>
  <c r="G3727" i="3" s="1"/>
  <c r="G3728" i="3" a="1"/>
  <c r="G3728" i="3" s="1"/>
  <c r="G3729" i="3" a="1"/>
  <c r="G3729" i="3" s="1"/>
  <c r="G3730" i="3" a="1"/>
  <c r="G3730" i="3" s="1"/>
  <c r="G3731" i="3" a="1"/>
  <c r="G3731" i="3" s="1"/>
  <c r="G3732" i="3" a="1"/>
  <c r="G3732" i="3" s="1"/>
  <c r="G3733" i="3" a="1"/>
  <c r="G3733" i="3" s="1"/>
  <c r="G3734" i="3" a="1"/>
  <c r="G3734" i="3" s="1"/>
  <c r="G3735" i="3" a="1"/>
  <c r="G3735" i="3" s="1"/>
  <c r="G3736" i="3" a="1"/>
  <c r="G3736" i="3" s="1"/>
  <c r="G3737" i="3" a="1"/>
  <c r="G3737" i="3" s="1"/>
  <c r="G3738" i="3" a="1"/>
  <c r="G3738" i="3" s="1"/>
  <c r="G3739" i="3" a="1"/>
  <c r="G3739" i="3" s="1"/>
  <c r="G3740" i="3" a="1"/>
  <c r="G3740" i="3" s="1"/>
  <c r="G3741" i="3" a="1"/>
  <c r="G3741" i="3" s="1"/>
  <c r="G3742" i="3" a="1"/>
  <c r="G3742" i="3" s="1"/>
  <c r="G3743" i="3" a="1"/>
  <c r="G3743" i="3" s="1"/>
  <c r="G3744" i="3" a="1"/>
  <c r="G3744" i="3" s="1"/>
  <c r="G3745" i="3" a="1"/>
  <c r="G3745" i="3" s="1"/>
  <c r="G3746" i="3" a="1"/>
  <c r="G3746" i="3" s="1"/>
  <c r="G3747" i="3" a="1"/>
  <c r="G3747" i="3" s="1"/>
  <c r="G3748" i="3" a="1"/>
  <c r="G3748" i="3" s="1"/>
  <c r="G3749" i="3" a="1"/>
  <c r="G3749" i="3" s="1"/>
  <c r="G3750" i="3" a="1"/>
  <c r="G3750" i="3" s="1"/>
  <c r="G3751" i="3" a="1"/>
  <c r="G3751" i="3" s="1"/>
  <c r="G3752" i="3" a="1"/>
  <c r="G3752" i="3" s="1"/>
  <c r="G3753" i="3" a="1"/>
  <c r="G3753" i="3" s="1"/>
  <c r="G3754" i="3" a="1"/>
  <c r="G3754" i="3" s="1"/>
  <c r="G3755" i="3" a="1"/>
  <c r="G3755" i="3" s="1"/>
  <c r="G3756" i="3" a="1"/>
  <c r="G3756" i="3" s="1"/>
  <c r="G3757" i="3" a="1"/>
  <c r="G3757" i="3" s="1"/>
  <c r="G3758" i="3" a="1"/>
  <c r="G3758" i="3" s="1"/>
  <c r="G3759" i="3" a="1"/>
  <c r="G3759" i="3" s="1"/>
  <c r="G3760" i="3" a="1"/>
  <c r="G3760" i="3" s="1"/>
  <c r="G3761" i="3" a="1"/>
  <c r="G3761" i="3" s="1"/>
  <c r="G3762" i="3" a="1"/>
  <c r="G3762" i="3" s="1"/>
  <c r="G3763" i="3" a="1"/>
  <c r="G3763" i="3" s="1"/>
  <c r="G3764" i="3" a="1"/>
  <c r="G3764" i="3" s="1"/>
  <c r="G3765" i="3" a="1"/>
  <c r="G3765" i="3" s="1"/>
  <c r="G3766" i="3" a="1"/>
  <c r="G3766" i="3" s="1"/>
  <c r="G3767" i="3" a="1"/>
  <c r="G3767" i="3" s="1"/>
  <c r="G3768" i="3" a="1"/>
  <c r="G3768" i="3" s="1"/>
  <c r="G3769" i="3" a="1"/>
  <c r="G3769" i="3" s="1"/>
  <c r="G3770" i="3" a="1"/>
  <c r="G3770" i="3" s="1"/>
  <c r="G3771" i="3" a="1"/>
  <c r="G3771" i="3" s="1"/>
  <c r="G3772" i="3" a="1"/>
  <c r="G3772" i="3" s="1"/>
  <c r="G3773" i="3" a="1"/>
  <c r="G3773" i="3" s="1"/>
  <c r="G3774" i="3" a="1"/>
  <c r="G3774" i="3" s="1"/>
  <c r="G3775" i="3" a="1"/>
  <c r="G3775" i="3" s="1"/>
  <c r="G3776" i="3" a="1"/>
  <c r="G3776" i="3" s="1"/>
  <c r="G3777" i="3" a="1"/>
  <c r="G3777" i="3" s="1"/>
  <c r="G3778" i="3" a="1"/>
  <c r="G3778" i="3" s="1"/>
  <c r="G3779" i="3" a="1"/>
  <c r="G3779" i="3" s="1"/>
  <c r="G3780" i="3" a="1"/>
  <c r="G3780" i="3" s="1"/>
  <c r="G3781" i="3" a="1"/>
  <c r="G3781" i="3" s="1"/>
  <c r="G3782" i="3" a="1"/>
  <c r="G3782" i="3" s="1"/>
  <c r="G3783" i="3" a="1"/>
  <c r="G3783" i="3" s="1"/>
  <c r="G3784" i="3" a="1"/>
  <c r="G3784" i="3" s="1"/>
  <c r="G3785" i="3" a="1"/>
  <c r="G3785" i="3" s="1"/>
  <c r="G3786" i="3" a="1"/>
  <c r="G3786" i="3" s="1"/>
  <c r="G3787" i="3" a="1"/>
  <c r="G3787" i="3" s="1"/>
  <c r="G3788" i="3" a="1"/>
  <c r="G3788" i="3" s="1"/>
  <c r="G3789" i="3" a="1"/>
  <c r="G3789" i="3" s="1"/>
  <c r="G3790" i="3" a="1"/>
  <c r="G3790" i="3" s="1"/>
  <c r="G3791" i="3" a="1"/>
  <c r="G3791" i="3" s="1"/>
  <c r="G3792" i="3" a="1"/>
  <c r="G3792" i="3" s="1"/>
  <c r="G3793" i="3" a="1"/>
  <c r="G3793" i="3" s="1"/>
  <c r="G3794" i="3" a="1"/>
  <c r="G3794" i="3" s="1"/>
  <c r="G3795" i="3" a="1"/>
  <c r="G3795" i="3" s="1"/>
  <c r="G3796" i="3" a="1"/>
  <c r="G3796" i="3" s="1"/>
  <c r="G3797" i="3" a="1"/>
  <c r="G3797" i="3" s="1"/>
  <c r="G3798" i="3" a="1"/>
  <c r="G3798" i="3" s="1"/>
  <c r="G3799" i="3" a="1"/>
  <c r="G3799" i="3" s="1"/>
  <c r="G3800" i="3" a="1"/>
  <c r="G3800" i="3" s="1"/>
  <c r="G3801" i="3" a="1"/>
  <c r="G3801" i="3" s="1"/>
  <c r="G3802" i="3" a="1"/>
  <c r="G3802" i="3" s="1"/>
  <c r="G3803" i="3" a="1"/>
  <c r="G3803" i="3" s="1"/>
  <c r="G3804" i="3" a="1"/>
  <c r="G3804" i="3" s="1"/>
  <c r="G3805" i="3" a="1"/>
  <c r="G3805" i="3" s="1"/>
  <c r="G3806" i="3" a="1"/>
  <c r="G3806" i="3" s="1"/>
  <c r="G3807" i="3" a="1"/>
  <c r="G3807" i="3" s="1"/>
  <c r="G3808" i="3" a="1"/>
  <c r="G3808" i="3" s="1"/>
  <c r="G3809" i="3" a="1"/>
  <c r="G3809" i="3" s="1"/>
  <c r="G3810" i="3" a="1"/>
  <c r="G3810" i="3" s="1"/>
  <c r="G3811" i="3" a="1"/>
  <c r="G3811" i="3" s="1"/>
  <c r="G3812" i="3" a="1"/>
  <c r="G3812" i="3" s="1"/>
  <c r="G3813" i="3" a="1"/>
  <c r="G3813" i="3" s="1"/>
  <c r="G3814" i="3" a="1"/>
  <c r="G3814" i="3" s="1"/>
  <c r="G3815" i="3" a="1"/>
  <c r="G3815" i="3" s="1"/>
  <c r="G3816" i="3" a="1"/>
  <c r="G3816" i="3" s="1"/>
  <c r="G3817" i="3" a="1"/>
  <c r="G3817" i="3" s="1"/>
  <c r="G3818" i="3" a="1"/>
  <c r="G3818" i="3" s="1"/>
  <c r="G3819" i="3" a="1"/>
  <c r="G3819" i="3" s="1"/>
  <c r="G3820" i="3" a="1"/>
  <c r="G3820" i="3" s="1"/>
  <c r="G3821" i="3" a="1"/>
  <c r="G3821" i="3" s="1"/>
  <c r="G3822" i="3" a="1"/>
  <c r="G3822" i="3" s="1"/>
  <c r="G3823" i="3" a="1"/>
  <c r="G3823" i="3" s="1"/>
  <c r="G3824" i="3" a="1"/>
  <c r="G3824" i="3" s="1"/>
  <c r="G3825" i="3" a="1"/>
  <c r="G3825" i="3" s="1"/>
  <c r="G3826" i="3" a="1"/>
  <c r="G3826" i="3" s="1"/>
  <c r="G3827" i="3" a="1"/>
  <c r="G3827" i="3" s="1"/>
  <c r="G3828" i="3" a="1"/>
  <c r="G3828" i="3" s="1"/>
  <c r="G3829" i="3" a="1"/>
  <c r="G3829" i="3" s="1"/>
  <c r="G3830" i="3" a="1"/>
  <c r="G3830" i="3" s="1"/>
  <c r="G3831" i="3" a="1"/>
  <c r="G3831" i="3" s="1"/>
  <c r="G3832" i="3" a="1"/>
  <c r="G3832" i="3" s="1"/>
  <c r="G3833" i="3" a="1"/>
  <c r="G3833" i="3" s="1"/>
  <c r="G3834" i="3" a="1"/>
  <c r="G3834" i="3" s="1"/>
  <c r="G3835" i="3" a="1"/>
  <c r="G3835" i="3" s="1"/>
  <c r="G3836" i="3" a="1"/>
  <c r="G3836" i="3" s="1"/>
  <c r="G3837" i="3" a="1"/>
  <c r="G3837" i="3" s="1"/>
  <c r="G3838" i="3" a="1"/>
  <c r="G3838" i="3" s="1"/>
  <c r="G3839" i="3" a="1"/>
  <c r="G3839" i="3" s="1"/>
  <c r="G3840" i="3" a="1"/>
  <c r="G3840" i="3" s="1"/>
  <c r="G3841" i="3" a="1"/>
  <c r="G3841" i="3" s="1"/>
  <c r="G3842" i="3" a="1"/>
  <c r="G3842" i="3" s="1"/>
  <c r="G3843" i="3" a="1"/>
  <c r="G3843" i="3" s="1"/>
  <c r="G3844" i="3" a="1"/>
  <c r="G3844" i="3" s="1"/>
  <c r="G3845" i="3" a="1"/>
  <c r="G3845" i="3" s="1"/>
  <c r="G3846" i="3" a="1"/>
  <c r="G3846" i="3" s="1"/>
  <c r="G3847" i="3" a="1"/>
  <c r="G3847" i="3" s="1"/>
  <c r="G3848" i="3" a="1"/>
  <c r="G3848" i="3" s="1"/>
  <c r="G3849" i="3" a="1"/>
  <c r="G3849" i="3" s="1"/>
  <c r="G3850" i="3" a="1"/>
  <c r="G3850" i="3" s="1"/>
  <c r="G3851" i="3" a="1"/>
  <c r="G3851" i="3" s="1"/>
  <c r="G3852" i="3" a="1"/>
  <c r="G3852" i="3" s="1"/>
  <c r="G3853" i="3" a="1"/>
  <c r="G3853" i="3" s="1"/>
  <c r="G3854" i="3" a="1"/>
  <c r="G3854" i="3" s="1"/>
  <c r="G3855" i="3" a="1"/>
  <c r="G3855" i="3" s="1"/>
  <c r="G3856" i="3" a="1"/>
  <c r="G3856" i="3" s="1"/>
  <c r="G3857" i="3" a="1"/>
  <c r="G3857" i="3" s="1"/>
  <c r="G3858" i="3" a="1"/>
  <c r="G3858" i="3" s="1"/>
  <c r="G3859" i="3" a="1"/>
  <c r="G3859" i="3" s="1"/>
  <c r="G3860" i="3" a="1"/>
  <c r="G3860" i="3" s="1"/>
  <c r="G3861" i="3" a="1"/>
  <c r="G3861" i="3" s="1"/>
  <c r="G3862" i="3" a="1"/>
  <c r="G3862" i="3" s="1"/>
  <c r="G3863" i="3" a="1"/>
  <c r="G3863" i="3" s="1"/>
  <c r="G3864" i="3" a="1"/>
  <c r="G3864" i="3" s="1"/>
  <c r="G3865" i="3" a="1"/>
  <c r="G3865" i="3" s="1"/>
  <c r="G3866" i="3" a="1"/>
  <c r="G3866" i="3" s="1"/>
  <c r="G3867" i="3" a="1"/>
  <c r="G3867" i="3" s="1"/>
  <c r="G3868" i="3" a="1"/>
  <c r="G3868" i="3" s="1"/>
  <c r="G3869" i="3" a="1"/>
  <c r="G3869" i="3" s="1"/>
  <c r="G3870" i="3" a="1"/>
  <c r="G3870" i="3" s="1"/>
  <c r="G3871" i="3" a="1"/>
  <c r="G3871" i="3" s="1"/>
  <c r="G3872" i="3" a="1"/>
  <c r="G3872" i="3" s="1"/>
  <c r="G3873" i="3" a="1"/>
  <c r="G3873" i="3" s="1"/>
  <c r="G3874" i="3" a="1"/>
  <c r="G3874" i="3" s="1"/>
  <c r="G3875" i="3" a="1"/>
  <c r="G3875" i="3" s="1"/>
  <c r="G3876" i="3" a="1"/>
  <c r="G3876" i="3" s="1"/>
  <c r="G3877" i="3" a="1"/>
  <c r="G3877" i="3" s="1"/>
  <c r="G3878" i="3" a="1"/>
  <c r="G3878" i="3" s="1"/>
  <c r="G3879" i="3" a="1"/>
  <c r="G3879" i="3" s="1"/>
  <c r="G3880" i="3" a="1"/>
  <c r="G3880" i="3" s="1"/>
  <c r="G3881" i="3" a="1"/>
  <c r="G3881" i="3" s="1"/>
  <c r="G3882" i="3" a="1"/>
  <c r="G3882" i="3" s="1"/>
  <c r="G3883" i="3" a="1"/>
  <c r="G3883" i="3" s="1"/>
  <c r="G3884" i="3" a="1"/>
  <c r="G3884" i="3" s="1"/>
  <c r="G3885" i="3" a="1"/>
  <c r="G3885" i="3" s="1"/>
  <c r="G3886" i="3" a="1"/>
  <c r="G3886" i="3" s="1"/>
  <c r="G3887" i="3" a="1"/>
  <c r="G3887" i="3" s="1"/>
  <c r="G3888" i="3" a="1"/>
  <c r="G3888" i="3" s="1"/>
  <c r="G3889" i="3" a="1"/>
  <c r="G3889" i="3" s="1"/>
  <c r="G3890" i="3" a="1"/>
  <c r="G3890" i="3" s="1"/>
  <c r="G3891" i="3" a="1"/>
  <c r="G3891" i="3" s="1"/>
  <c r="G3892" i="3" a="1"/>
  <c r="G3892" i="3" s="1"/>
  <c r="G3893" i="3" a="1"/>
  <c r="G3893" i="3" s="1"/>
  <c r="G3894" i="3" a="1"/>
  <c r="G3894" i="3" s="1"/>
  <c r="G3895" i="3" a="1"/>
  <c r="G3895" i="3" s="1"/>
  <c r="G3896" i="3" a="1"/>
  <c r="G3896" i="3" s="1"/>
  <c r="G3897" i="3" a="1"/>
  <c r="G3897" i="3" s="1"/>
  <c r="G3898" i="3" a="1"/>
  <c r="G3898" i="3" s="1"/>
  <c r="G3899" i="3" a="1"/>
  <c r="G3899" i="3" s="1"/>
  <c r="G3900" i="3" a="1"/>
  <c r="G3900" i="3" s="1"/>
  <c r="G3901" i="3" a="1"/>
  <c r="G3901" i="3" s="1"/>
  <c r="G3902" i="3" a="1"/>
  <c r="G3902" i="3" s="1"/>
  <c r="G3903" i="3" a="1"/>
  <c r="G3903" i="3" s="1"/>
  <c r="G3904" i="3" a="1"/>
  <c r="G3904" i="3" s="1"/>
  <c r="G3905" i="3" a="1"/>
  <c r="G3905" i="3" s="1"/>
  <c r="G3906" i="3" a="1"/>
  <c r="G3906" i="3" s="1"/>
  <c r="G3907" i="3" a="1"/>
  <c r="G3907" i="3" s="1"/>
  <c r="G3908" i="3" a="1"/>
  <c r="G3908" i="3" s="1"/>
  <c r="G3909" i="3" a="1"/>
  <c r="G3909" i="3" s="1"/>
  <c r="G3910" i="3" a="1"/>
  <c r="G3910" i="3" s="1"/>
  <c r="G3911" i="3" a="1"/>
  <c r="G3911" i="3" s="1"/>
  <c r="G3912" i="3" a="1"/>
  <c r="G3912" i="3" s="1"/>
  <c r="G3913" i="3" a="1"/>
  <c r="G3913" i="3" s="1"/>
  <c r="G3914" i="3" a="1"/>
  <c r="G3914" i="3" s="1"/>
  <c r="G3915" i="3" a="1"/>
  <c r="G3915" i="3" s="1"/>
  <c r="G3916" i="3" a="1"/>
  <c r="G3916" i="3" s="1"/>
  <c r="G3917" i="3" a="1"/>
  <c r="G3917" i="3" s="1"/>
  <c r="G3918" i="3" a="1"/>
  <c r="G3918" i="3" s="1"/>
  <c r="G3919" i="3" a="1"/>
  <c r="G3919" i="3" s="1"/>
  <c r="G3920" i="3" a="1"/>
  <c r="G3920" i="3" s="1"/>
  <c r="G3921" i="3" a="1"/>
  <c r="G3921" i="3" s="1"/>
  <c r="G3922" i="3" a="1"/>
  <c r="G3922" i="3" s="1"/>
  <c r="G3923" i="3" a="1"/>
  <c r="G3923" i="3" s="1"/>
  <c r="G3924" i="3" a="1"/>
  <c r="G3924" i="3" s="1"/>
  <c r="G3925" i="3" a="1"/>
  <c r="G3925" i="3" s="1"/>
  <c r="G3926" i="3" a="1"/>
  <c r="G3926" i="3" s="1"/>
  <c r="G3927" i="3" a="1"/>
  <c r="G3927" i="3" s="1"/>
  <c r="G3928" i="3" a="1"/>
  <c r="G3928" i="3" s="1"/>
  <c r="G3929" i="3" a="1"/>
  <c r="G3929" i="3" s="1"/>
  <c r="G3930" i="3" a="1"/>
  <c r="G3930" i="3" s="1"/>
  <c r="G3931" i="3" a="1"/>
  <c r="G3931" i="3" s="1"/>
  <c r="G3932" i="3" a="1"/>
  <c r="G3932" i="3" s="1"/>
  <c r="G3933" i="3" a="1"/>
  <c r="G3933" i="3" s="1"/>
  <c r="G3934" i="3" a="1"/>
  <c r="G3934" i="3" s="1"/>
  <c r="G3935" i="3" a="1"/>
  <c r="G3935" i="3" s="1"/>
  <c r="G3936" i="3" a="1"/>
  <c r="G3936" i="3" s="1"/>
  <c r="G3937" i="3" a="1"/>
  <c r="G3937" i="3" s="1"/>
  <c r="G3938" i="3" a="1"/>
  <c r="G3938" i="3" s="1"/>
  <c r="G3939" i="3" a="1"/>
  <c r="G3939" i="3" s="1"/>
  <c r="G3940" i="3" a="1"/>
  <c r="G3940" i="3" s="1"/>
  <c r="G3941" i="3" a="1"/>
  <c r="G3941" i="3" s="1"/>
  <c r="G3942" i="3" a="1"/>
  <c r="G3942" i="3" s="1"/>
  <c r="G3943" i="3" a="1"/>
  <c r="G3943" i="3" s="1"/>
  <c r="G3944" i="3" a="1"/>
  <c r="G3944" i="3" s="1"/>
  <c r="G3945" i="3" a="1"/>
  <c r="G3945" i="3" s="1"/>
  <c r="G3946" i="3" a="1"/>
  <c r="G3946" i="3" s="1"/>
  <c r="G3947" i="3" a="1"/>
  <c r="G3947" i="3" s="1"/>
  <c r="G3948" i="3" a="1"/>
  <c r="G3948" i="3" s="1"/>
  <c r="G3949" i="3" a="1"/>
  <c r="G3949" i="3" s="1"/>
  <c r="G3950" i="3" a="1"/>
  <c r="G3950" i="3" s="1"/>
  <c r="G3951" i="3" a="1"/>
  <c r="G3951" i="3" s="1"/>
  <c r="G3952" i="3" a="1"/>
  <c r="G3952" i="3" s="1"/>
  <c r="G3953" i="3" a="1"/>
  <c r="G3953" i="3" s="1"/>
  <c r="G3954" i="3" a="1"/>
  <c r="G3954" i="3" s="1"/>
  <c r="G3955" i="3" a="1"/>
  <c r="G3955" i="3" s="1"/>
  <c r="G3956" i="3" a="1"/>
  <c r="G3956" i="3" s="1"/>
  <c r="G3957" i="3" a="1"/>
  <c r="G3957" i="3" s="1"/>
  <c r="G3958" i="3" a="1"/>
  <c r="G3958" i="3" s="1"/>
  <c r="G3959" i="3" a="1"/>
  <c r="G3959" i="3" s="1"/>
  <c r="G3960" i="3" a="1"/>
  <c r="G3960" i="3" s="1"/>
  <c r="G3961" i="3" a="1"/>
  <c r="G3961" i="3" s="1"/>
  <c r="G3962" i="3" a="1"/>
  <c r="G3962" i="3" s="1"/>
  <c r="G3963" i="3" a="1"/>
  <c r="G3963" i="3" s="1"/>
  <c r="G3964" i="3" a="1"/>
  <c r="G3964" i="3" s="1"/>
  <c r="G3965" i="3" a="1"/>
  <c r="G3965" i="3" s="1"/>
  <c r="G3966" i="3" a="1"/>
  <c r="G3966" i="3" s="1"/>
  <c r="G3967" i="3" a="1"/>
  <c r="G3967" i="3" s="1"/>
  <c r="G3968" i="3" a="1"/>
  <c r="G3968" i="3" s="1"/>
  <c r="G3969" i="3" a="1"/>
  <c r="G3969" i="3" s="1"/>
  <c r="G3970" i="3" a="1"/>
  <c r="G3970" i="3" s="1"/>
  <c r="G3971" i="3" a="1"/>
  <c r="G3971" i="3" s="1"/>
  <c r="G3972" i="3" a="1"/>
  <c r="G3972" i="3" s="1"/>
  <c r="G3973" i="3" a="1"/>
  <c r="G3973" i="3" s="1"/>
  <c r="G3974" i="3" a="1"/>
  <c r="G3974" i="3" s="1"/>
  <c r="G3975" i="3" a="1"/>
  <c r="G3975" i="3" s="1"/>
  <c r="G3976" i="3" a="1"/>
  <c r="G3976" i="3" s="1"/>
  <c r="G3977" i="3" a="1"/>
  <c r="G3977" i="3" s="1"/>
  <c r="G3978" i="3" a="1"/>
  <c r="G3978" i="3" s="1"/>
  <c r="G3979" i="3" a="1"/>
  <c r="G3979" i="3" s="1"/>
  <c r="G3980" i="3" a="1"/>
  <c r="G3980" i="3" s="1"/>
  <c r="G3981" i="3" a="1"/>
  <c r="G3981" i="3" s="1"/>
  <c r="G3982" i="3" a="1"/>
  <c r="G3982" i="3" s="1"/>
  <c r="G3983" i="3" a="1"/>
  <c r="G3983" i="3" s="1"/>
  <c r="G3984" i="3" a="1"/>
  <c r="G3984" i="3" s="1"/>
  <c r="G3985" i="3" a="1"/>
  <c r="G3985" i="3" s="1"/>
  <c r="G3986" i="3" a="1"/>
  <c r="G3986" i="3" s="1"/>
  <c r="G3987" i="3" a="1"/>
  <c r="G3987" i="3" s="1"/>
  <c r="G3988" i="3" a="1"/>
  <c r="G3988" i="3" s="1"/>
  <c r="G3989" i="3" a="1"/>
  <c r="G3989" i="3" s="1"/>
  <c r="G3990" i="3" a="1"/>
  <c r="G3990" i="3" s="1"/>
  <c r="G3991" i="3" a="1"/>
  <c r="G3991" i="3" s="1"/>
  <c r="G3992" i="3" a="1"/>
  <c r="G3992" i="3" s="1"/>
  <c r="G3993" i="3" a="1"/>
  <c r="G3993" i="3" s="1"/>
  <c r="G3994" i="3" a="1"/>
  <c r="G3994" i="3" s="1"/>
  <c r="G3995" i="3" a="1"/>
  <c r="G3995" i="3" s="1"/>
  <c r="G3996" i="3" a="1"/>
  <c r="G3996" i="3" s="1"/>
  <c r="G3997" i="3" a="1"/>
  <c r="G3997" i="3" s="1"/>
  <c r="G3998" i="3" a="1"/>
  <c r="G3998" i="3" s="1"/>
  <c r="G3999" i="3" a="1"/>
  <c r="G3999" i="3" s="1"/>
  <c r="G4000" i="3" a="1"/>
  <c r="G4000" i="3" s="1"/>
  <c r="G4001" i="3" a="1"/>
  <c r="G4001" i="3" s="1"/>
  <c r="G4002" i="3" a="1"/>
  <c r="G4002" i="3" s="1"/>
  <c r="G4003" i="3" a="1"/>
  <c r="G4003" i="3" s="1"/>
  <c r="G4004" i="3" a="1"/>
  <c r="G4004" i="3" s="1"/>
  <c r="G4005" i="3" a="1"/>
  <c r="G4005" i="3" s="1"/>
  <c r="G4006" i="3" a="1"/>
  <c r="G4006" i="3" s="1"/>
  <c r="K2" i="7"/>
  <c r="AD1001" i="25"/>
  <c r="AD1002" i="25"/>
  <c r="AD1003" i="25"/>
  <c r="AD1004" i="25"/>
  <c r="AD1005" i="25"/>
  <c r="AD1006" i="25"/>
  <c r="AD1007" i="25"/>
  <c r="AD1008" i="25"/>
  <c r="AD1009" i="25"/>
  <c r="AD1010" i="25"/>
  <c r="AD1011" i="25"/>
  <c r="AD1012" i="25"/>
  <c r="AD1013" i="25"/>
  <c r="AD1014" i="25"/>
  <c r="AD1015" i="25"/>
  <c r="AD1016" i="25"/>
  <c r="AD1017" i="25"/>
  <c r="AD1018" i="25"/>
  <c r="AD1019" i="25"/>
  <c r="AD1020" i="25"/>
  <c r="AD1021" i="25"/>
  <c r="AD1022" i="25"/>
  <c r="AD1023" i="25"/>
  <c r="AD1024" i="25"/>
  <c r="AD1025" i="25"/>
  <c r="AD1026" i="25"/>
  <c r="AD1027" i="25"/>
  <c r="AD1028" i="25"/>
  <c r="AD1029" i="25"/>
  <c r="AD1030" i="25"/>
  <c r="AD1031" i="25"/>
  <c r="AD1032" i="25"/>
  <c r="AD1033" i="25"/>
  <c r="AD1034" i="25"/>
  <c r="AD1035" i="25"/>
  <c r="AD1036" i="25"/>
  <c r="AD1037" i="25"/>
  <c r="AD1038" i="25"/>
  <c r="AD1039" i="25"/>
  <c r="AD1040" i="25"/>
  <c r="AD1041" i="25"/>
  <c r="AD1042" i="25"/>
  <c r="AD1043" i="25"/>
  <c r="AD1044" i="25"/>
  <c r="AD1045" i="25"/>
  <c r="AD1046" i="25"/>
  <c r="AD1047" i="25"/>
  <c r="AD1048" i="25"/>
  <c r="AD1049" i="25"/>
  <c r="AD1050" i="25"/>
  <c r="AD1051" i="25"/>
  <c r="AD1052" i="25"/>
  <c r="AD1053" i="25"/>
  <c r="AD1054" i="25"/>
  <c r="AD1055" i="25"/>
  <c r="AD1056" i="25"/>
  <c r="AD1057" i="25"/>
  <c r="AD1058" i="25"/>
  <c r="AD1059" i="25"/>
  <c r="AD1060" i="25"/>
  <c r="AD1061" i="25"/>
  <c r="AD1062" i="25"/>
  <c r="AD1063" i="25"/>
  <c r="AD1064" i="25"/>
  <c r="AD1065" i="25"/>
  <c r="AD1066" i="25"/>
  <c r="AD1067" i="25"/>
  <c r="AD1068" i="25"/>
  <c r="AD1069" i="25"/>
  <c r="AD1070" i="25"/>
  <c r="AD1071" i="25"/>
  <c r="AD1072" i="25"/>
  <c r="AD1073" i="25"/>
  <c r="AD1074" i="25"/>
  <c r="AD1075" i="25"/>
  <c r="AD1076" i="25"/>
  <c r="AD1077" i="25"/>
  <c r="AD1078" i="25"/>
  <c r="AD1079" i="25"/>
  <c r="AD1080" i="25"/>
  <c r="AD1081" i="25"/>
  <c r="AD1082" i="25"/>
  <c r="AD1083" i="25"/>
  <c r="AD1084" i="25"/>
  <c r="AD1085" i="25"/>
  <c r="AD1086" i="25"/>
  <c r="AD1087" i="25"/>
  <c r="AD1088" i="25"/>
  <c r="AD1089" i="25"/>
  <c r="AD1090" i="25"/>
  <c r="AD1091" i="25"/>
  <c r="AD1092" i="25"/>
  <c r="AD1093" i="25"/>
  <c r="AD1094" i="25"/>
  <c r="AD1095" i="25"/>
  <c r="AD1096" i="25"/>
  <c r="AD1097" i="25"/>
  <c r="AD1098" i="25"/>
  <c r="AD1099" i="25"/>
  <c r="AD1100" i="25"/>
  <c r="AD1101" i="25"/>
  <c r="AD1102" i="25"/>
  <c r="AD1103" i="25"/>
  <c r="AD1104" i="25"/>
  <c r="AD1105" i="25"/>
  <c r="AD1106" i="25"/>
  <c r="AD1107" i="25"/>
  <c r="AD1108" i="25"/>
  <c r="AD1109" i="25"/>
  <c r="AD1110" i="25"/>
  <c r="AD1111" i="25"/>
  <c r="AD1112" i="25"/>
  <c r="AD1113" i="25"/>
  <c r="AD1114" i="25"/>
  <c r="AD1115" i="25"/>
  <c r="AD1116" i="25"/>
  <c r="AD1117" i="25"/>
  <c r="AD1118" i="25"/>
  <c r="AD1119" i="25"/>
  <c r="AD1120" i="25"/>
  <c r="AD1121" i="25"/>
  <c r="AD1122" i="25"/>
  <c r="AD1123" i="25"/>
  <c r="AD1124" i="25"/>
  <c r="AD1125" i="25"/>
  <c r="AD1126" i="25"/>
  <c r="AD1127" i="25"/>
  <c r="AD1128" i="25"/>
  <c r="AD1129" i="25"/>
  <c r="AD1130" i="25"/>
  <c r="AD1131" i="25"/>
  <c r="AD1132" i="25"/>
  <c r="AD1133" i="25"/>
  <c r="AD1134" i="25"/>
  <c r="AD1135" i="25"/>
  <c r="AD1136" i="25"/>
  <c r="AD1137" i="25"/>
  <c r="AD1138" i="25"/>
  <c r="AD1139" i="25"/>
  <c r="AD1140" i="25"/>
  <c r="AD1141" i="25"/>
  <c r="AD1142" i="25"/>
  <c r="AD1143" i="25"/>
  <c r="AD1144" i="25"/>
  <c r="AD1145" i="25"/>
  <c r="AD1146" i="25"/>
  <c r="AD1147" i="25"/>
  <c r="AD1148" i="25"/>
  <c r="AD1149" i="25"/>
  <c r="AD1150" i="25"/>
  <c r="AD1151" i="25"/>
  <c r="AD1152" i="25"/>
  <c r="AD1153" i="25"/>
  <c r="AD1154" i="25"/>
  <c r="AD1155" i="25"/>
  <c r="AD1156" i="25"/>
  <c r="AD1157" i="25"/>
  <c r="AD1158" i="25"/>
  <c r="AD1159" i="25"/>
  <c r="AD1160" i="25"/>
  <c r="AD1161" i="25"/>
  <c r="AD1162" i="25"/>
  <c r="AD1163" i="25"/>
  <c r="AD1164" i="25"/>
  <c r="AD1165" i="25"/>
  <c r="AD1166" i="25"/>
  <c r="AD1167" i="25"/>
  <c r="AD1168" i="25"/>
  <c r="AD1169" i="25"/>
  <c r="AD1170" i="25"/>
  <c r="AD1171" i="25"/>
  <c r="AD1172" i="25"/>
  <c r="AD1173" i="25"/>
  <c r="AD1174" i="25"/>
  <c r="AD1175" i="25"/>
  <c r="AD1176" i="25"/>
  <c r="AD1177" i="25"/>
  <c r="AD1178" i="25"/>
  <c r="AD1179" i="25"/>
  <c r="AD1180" i="25"/>
  <c r="AD1181" i="25"/>
  <c r="AD1182" i="25"/>
  <c r="AD1183" i="25"/>
  <c r="AD1184" i="25"/>
  <c r="AD1185" i="25"/>
  <c r="AD1186" i="25"/>
  <c r="AD1187" i="25"/>
  <c r="AD1188" i="25"/>
  <c r="AD1189" i="25"/>
  <c r="AD1190" i="25"/>
  <c r="AD1191" i="25"/>
  <c r="AD1192" i="25"/>
  <c r="AD1193" i="25"/>
  <c r="AD1194" i="25"/>
  <c r="AD1195" i="25"/>
  <c r="AD1196" i="25"/>
  <c r="AD1197" i="25"/>
  <c r="AD1198" i="25"/>
  <c r="AD1199" i="25"/>
  <c r="AD1200" i="25"/>
  <c r="AD1201" i="25"/>
  <c r="AD1202" i="25"/>
  <c r="AD1203" i="25"/>
  <c r="AD1204" i="25"/>
  <c r="AD1205" i="25"/>
  <c r="AD1206" i="25"/>
  <c r="AD1207" i="25"/>
  <c r="AD1208" i="25"/>
  <c r="AD1209" i="25"/>
  <c r="AD1210" i="25"/>
  <c r="AD1211" i="25"/>
  <c r="AD1212" i="25"/>
  <c r="AD1213" i="25"/>
  <c r="AD1214" i="25"/>
  <c r="AD1215" i="25"/>
  <c r="AD1216" i="25"/>
  <c r="AD1217" i="25"/>
  <c r="AD1218" i="25"/>
  <c r="AD1219" i="25"/>
  <c r="AD1220" i="25"/>
  <c r="AD1221" i="25"/>
  <c r="AD1222" i="25"/>
  <c r="AD1223" i="25"/>
  <c r="AD1224" i="25"/>
  <c r="AD1225" i="25"/>
  <c r="AD1226" i="25"/>
  <c r="AD1227" i="25"/>
  <c r="AD1228" i="25"/>
  <c r="AD1229" i="25"/>
  <c r="AD1230" i="25"/>
  <c r="AD1231" i="25"/>
  <c r="AD1232" i="25"/>
  <c r="AD1233" i="25"/>
  <c r="AD1234" i="25"/>
  <c r="AD1235" i="25"/>
  <c r="AD1236" i="25"/>
  <c r="AD1237" i="25"/>
  <c r="AD1238" i="25"/>
  <c r="AD1239" i="25"/>
  <c r="AD1240" i="25"/>
  <c r="AD1241" i="25"/>
  <c r="AD1242" i="25"/>
  <c r="AD1243" i="25"/>
  <c r="AD1244" i="25"/>
  <c r="AD1245" i="25"/>
  <c r="AD1246" i="25"/>
  <c r="AD1247" i="25"/>
  <c r="AD1248" i="25"/>
  <c r="AD1249" i="25"/>
  <c r="AD1250" i="25"/>
  <c r="AD1251" i="25"/>
  <c r="AD1252" i="25"/>
  <c r="AD1253" i="25"/>
  <c r="AD1254" i="25"/>
  <c r="AD1255" i="25"/>
  <c r="AD1256" i="25"/>
  <c r="AD1257" i="25"/>
  <c r="AD1258" i="25"/>
  <c r="AD1259" i="25"/>
  <c r="AD1260" i="25"/>
  <c r="AD1261" i="25"/>
  <c r="AD1262" i="25"/>
  <c r="AD1263" i="25"/>
  <c r="AD1264" i="25"/>
  <c r="AD1265" i="25"/>
  <c r="AD1266" i="25"/>
  <c r="AD1267" i="25"/>
  <c r="AD1268" i="25"/>
  <c r="AD1269" i="25"/>
  <c r="AD1270" i="25"/>
  <c r="AD1271" i="25"/>
  <c r="AD1272" i="25"/>
  <c r="AD1273" i="25"/>
  <c r="AD1274" i="25"/>
  <c r="AD1275" i="25"/>
  <c r="AD1276" i="25"/>
  <c r="AD1277" i="25"/>
  <c r="AD1278" i="25"/>
  <c r="AD1279" i="25"/>
  <c r="AD1280" i="25"/>
  <c r="AD1281" i="25"/>
  <c r="AD1282" i="25"/>
  <c r="AD1283" i="25"/>
  <c r="AD1284" i="25"/>
  <c r="AD1285" i="25"/>
  <c r="AD1286" i="25"/>
  <c r="AD1287" i="25"/>
  <c r="AD1288" i="25"/>
  <c r="AD1289" i="25"/>
  <c r="AD1290" i="25"/>
  <c r="AD1291" i="25"/>
  <c r="AD1292" i="25"/>
  <c r="AD1293" i="25"/>
  <c r="AD1294" i="25"/>
  <c r="AD1295" i="25"/>
  <c r="AD1296" i="25"/>
  <c r="AD1297" i="25"/>
  <c r="AD1298" i="25"/>
  <c r="AD1299" i="25"/>
  <c r="AD1300" i="25"/>
  <c r="AD1301" i="25"/>
  <c r="AD1302" i="25"/>
  <c r="AD1303" i="25"/>
  <c r="AD1304" i="25"/>
  <c r="AD1305" i="25"/>
  <c r="AD1306" i="25"/>
  <c r="AD1307" i="25"/>
  <c r="AD1308" i="25"/>
  <c r="AD1309" i="25"/>
  <c r="AD1310" i="25"/>
  <c r="AD1311" i="25"/>
  <c r="AD1312" i="25"/>
  <c r="AD1313" i="25"/>
  <c r="AD1314" i="25"/>
  <c r="AD1315" i="25"/>
  <c r="AD1316" i="25"/>
  <c r="AD1317" i="25"/>
  <c r="AD1318" i="25"/>
  <c r="AD1319" i="25"/>
  <c r="AD1320" i="25"/>
  <c r="AD1321" i="25"/>
  <c r="AD1322" i="25"/>
  <c r="AD1323" i="25"/>
  <c r="AD1324" i="25"/>
  <c r="AD1325" i="25"/>
  <c r="AD1326" i="25"/>
  <c r="AD1327" i="25"/>
  <c r="AD1328" i="25"/>
  <c r="AD1329" i="25"/>
  <c r="AD1330" i="25"/>
  <c r="AD1331" i="25"/>
  <c r="AD1332" i="25"/>
  <c r="AD1333" i="25"/>
  <c r="AD1334" i="25"/>
  <c r="AD1335" i="25"/>
  <c r="AD1336" i="25"/>
  <c r="AD1337" i="25"/>
  <c r="AD1338" i="25"/>
  <c r="AD1339" i="25"/>
  <c r="AD1340" i="25"/>
  <c r="AD1341" i="25"/>
  <c r="AD1342" i="25"/>
  <c r="AD1343" i="25"/>
  <c r="AD1344" i="25"/>
  <c r="AD1345" i="25"/>
  <c r="AD1346" i="25"/>
  <c r="AD1347" i="25"/>
  <c r="AD1348" i="25"/>
  <c r="AD1349" i="25"/>
  <c r="AD1350" i="25"/>
  <c r="AD1351" i="25"/>
  <c r="AD1352" i="25"/>
  <c r="AD1353" i="25"/>
  <c r="AD1354" i="25"/>
  <c r="AD1355" i="25"/>
  <c r="AD1356" i="25"/>
  <c r="AD1357" i="25"/>
  <c r="AD1358" i="25"/>
  <c r="AD1359" i="25"/>
  <c r="AD1360" i="25"/>
  <c r="AD1361" i="25"/>
  <c r="AD1362" i="25"/>
  <c r="AD1363" i="25"/>
  <c r="AD1364" i="25"/>
  <c r="AD1365" i="25"/>
  <c r="AD1366" i="25"/>
  <c r="AD1367" i="25"/>
  <c r="AD1368" i="25"/>
  <c r="AD1369" i="25"/>
  <c r="AD1370" i="25"/>
  <c r="AD1371" i="25"/>
  <c r="AD1372" i="25"/>
  <c r="AD1373" i="25"/>
  <c r="AD1374" i="25"/>
  <c r="AD1375" i="25"/>
  <c r="AD1376" i="25"/>
  <c r="AD1377" i="25"/>
  <c r="AD1378" i="25"/>
  <c r="AD1379" i="25"/>
  <c r="AD1380" i="25"/>
  <c r="AD1381" i="25"/>
  <c r="AD1382" i="25"/>
  <c r="AD1383" i="25"/>
  <c r="AD1384" i="25"/>
  <c r="AD1385" i="25"/>
  <c r="AD1386" i="25"/>
  <c r="AD1387" i="25"/>
  <c r="AD1388" i="25"/>
  <c r="AD1389" i="25"/>
  <c r="AD1390" i="25"/>
  <c r="AD1391" i="25"/>
  <c r="AD1392" i="25"/>
  <c r="AD1393" i="25"/>
  <c r="AD1394" i="25"/>
  <c r="AD1395" i="25"/>
  <c r="AD1396" i="25"/>
  <c r="AD1397" i="25"/>
  <c r="AD1398" i="25"/>
  <c r="AD1399" i="25"/>
  <c r="AD1400" i="25"/>
  <c r="AD1401" i="25"/>
  <c r="AD1402" i="25"/>
  <c r="AD1403" i="25"/>
  <c r="AD1404" i="25"/>
  <c r="AD1405" i="25"/>
  <c r="AD1406" i="25"/>
  <c r="AD1407" i="25"/>
  <c r="AD1408" i="25"/>
  <c r="AD1409" i="25"/>
  <c r="AD1410" i="25"/>
  <c r="AD1411" i="25"/>
  <c r="AD1412" i="25"/>
  <c r="AD1413" i="25"/>
  <c r="AD1414" i="25"/>
  <c r="AD1415" i="25"/>
  <c r="AD1416" i="25"/>
  <c r="AD1417" i="25"/>
  <c r="AD1418" i="25"/>
  <c r="AD1419" i="25"/>
  <c r="AD1420" i="25"/>
  <c r="AD1421" i="25"/>
  <c r="AD1422" i="25"/>
  <c r="AD1423" i="25"/>
  <c r="AD1424" i="25"/>
  <c r="AD1425" i="25"/>
  <c r="AD1426" i="25"/>
  <c r="AD1427" i="25"/>
  <c r="AD1428" i="25"/>
  <c r="AD1429" i="25"/>
  <c r="AD1430" i="25"/>
  <c r="AD1431" i="25"/>
  <c r="AD1432" i="25"/>
  <c r="AD1433" i="25"/>
  <c r="AD1434" i="25"/>
  <c r="AD1435" i="25"/>
  <c r="AD1436" i="25"/>
  <c r="AD1437" i="25"/>
  <c r="AD1438" i="25"/>
  <c r="AD1439" i="25"/>
  <c r="AD1440" i="25"/>
  <c r="AD1441" i="25"/>
  <c r="AD1442" i="25"/>
  <c r="AD1443" i="25"/>
  <c r="AD1444" i="25"/>
  <c r="AD1445" i="25"/>
  <c r="AD1446" i="25"/>
  <c r="AD1447" i="25"/>
  <c r="AD1448" i="25"/>
  <c r="AD1449" i="25"/>
  <c r="AD1450" i="25"/>
  <c r="AD1451" i="25"/>
  <c r="AD1452" i="25"/>
  <c r="AD1453" i="25"/>
  <c r="AD1454" i="25"/>
  <c r="AD1455" i="25"/>
  <c r="AD1456" i="25"/>
  <c r="AD1457" i="25"/>
  <c r="AD1458" i="25"/>
  <c r="AD1459" i="25"/>
  <c r="AD1460" i="25"/>
  <c r="AD1461" i="25"/>
  <c r="AD1462" i="25"/>
  <c r="AD1463" i="25"/>
  <c r="AD1464" i="25"/>
  <c r="AD1465" i="25"/>
  <c r="AD1466" i="25"/>
  <c r="AD1467" i="25"/>
  <c r="AD1468" i="25"/>
  <c r="AD1469" i="25"/>
  <c r="AD1470" i="25"/>
  <c r="AD1471" i="25"/>
  <c r="AD1472" i="25"/>
  <c r="AD1473" i="25"/>
  <c r="AD1474" i="25"/>
  <c r="AD1475" i="25"/>
  <c r="AD1476" i="25"/>
  <c r="AD1477" i="25"/>
  <c r="AD1478" i="25"/>
  <c r="AD1479" i="25"/>
  <c r="AD1480" i="25"/>
  <c r="AD1481" i="25"/>
  <c r="AD1482" i="25"/>
  <c r="AD1483" i="25"/>
  <c r="AD1484" i="25"/>
  <c r="AD1485" i="25"/>
  <c r="AD1486" i="25"/>
  <c r="AD1487" i="25"/>
  <c r="AD1488" i="25"/>
  <c r="AD1489" i="25"/>
  <c r="AD1490" i="25"/>
  <c r="AD1491" i="25"/>
  <c r="AD1492" i="25"/>
  <c r="AD1493" i="25"/>
  <c r="AD1494" i="25"/>
  <c r="AD1495" i="25"/>
  <c r="AD1496" i="25"/>
  <c r="AD1497" i="25"/>
  <c r="AD1498" i="25"/>
  <c r="AD1499" i="25"/>
  <c r="AD1500" i="25"/>
  <c r="AD1501" i="25"/>
  <c r="AD1502" i="25"/>
  <c r="AD1503" i="25"/>
  <c r="AD1504" i="25"/>
  <c r="AD1505" i="25"/>
  <c r="AD1506" i="25"/>
  <c r="AD1507" i="25"/>
  <c r="AD1508" i="25"/>
  <c r="AD1509" i="25"/>
  <c r="AD1510" i="25"/>
  <c r="AD1511" i="25"/>
  <c r="AD1512" i="25"/>
  <c r="AD1513" i="25"/>
  <c r="AD1514" i="25"/>
  <c r="AD1515" i="25"/>
  <c r="AD1516" i="25"/>
  <c r="AD1517" i="25"/>
  <c r="AD1518" i="25"/>
  <c r="AD1519" i="25"/>
  <c r="AD1520" i="25"/>
  <c r="AD1521" i="25"/>
  <c r="AD1522" i="25"/>
  <c r="AD1523" i="25"/>
  <c r="AD1524" i="25"/>
  <c r="AD1525" i="25"/>
  <c r="AD1526" i="25"/>
  <c r="AD1527" i="25"/>
  <c r="AD1528" i="25"/>
  <c r="AD1529" i="25"/>
  <c r="AD1530" i="25"/>
  <c r="AD1531" i="25"/>
  <c r="AD1532" i="25"/>
  <c r="AD1533" i="25"/>
  <c r="AD1534" i="25"/>
  <c r="AD1535" i="25"/>
  <c r="AD1536" i="25"/>
  <c r="AD1537" i="25"/>
  <c r="AD1538" i="25"/>
  <c r="AD1539" i="25"/>
  <c r="AD1540" i="25"/>
  <c r="AD1541" i="25"/>
  <c r="AD1542" i="25"/>
  <c r="AD1543" i="25"/>
  <c r="AD1544" i="25"/>
  <c r="AD1545" i="25"/>
  <c r="AD1546" i="25"/>
  <c r="AD1547" i="25"/>
  <c r="AD1548" i="25"/>
  <c r="AD1549" i="25"/>
  <c r="AD1550" i="25"/>
  <c r="AD1551" i="25"/>
  <c r="AD1552" i="25"/>
  <c r="AD1553" i="25"/>
  <c r="AD1554" i="25"/>
  <c r="AD1555" i="25"/>
  <c r="AD1556" i="25"/>
  <c r="AD1557" i="25"/>
  <c r="AD1558" i="25"/>
  <c r="AD1559" i="25"/>
  <c r="AD1560" i="25"/>
  <c r="AD1561" i="25"/>
  <c r="AD1562" i="25"/>
  <c r="AD1563" i="25"/>
  <c r="AD1564" i="25"/>
  <c r="AD1565" i="25"/>
  <c r="AD1566" i="25"/>
  <c r="AD1567" i="25"/>
  <c r="AD1568" i="25"/>
  <c r="AD1569" i="25"/>
  <c r="AD1570" i="25"/>
  <c r="AD1571" i="25"/>
  <c r="AD1572" i="25"/>
  <c r="AD1573" i="25"/>
  <c r="AD1574" i="25"/>
  <c r="AD1575" i="25"/>
  <c r="AD1576" i="25"/>
  <c r="AD1577" i="25"/>
  <c r="AD1578" i="25"/>
  <c r="AD1579" i="25"/>
  <c r="AD1580" i="25"/>
  <c r="AD1581" i="25"/>
  <c r="AD1582" i="25"/>
  <c r="AD1583" i="25"/>
  <c r="AD1584" i="25"/>
  <c r="AD1585" i="25"/>
  <c r="AD1586" i="25"/>
  <c r="AD1587" i="25"/>
  <c r="AD1588" i="25"/>
  <c r="AD1589" i="25"/>
  <c r="AD1590" i="25"/>
  <c r="AD1591" i="25"/>
  <c r="AD1592" i="25"/>
  <c r="AD1593" i="25"/>
  <c r="AD1594" i="25"/>
  <c r="AD1595" i="25"/>
  <c r="AD1596" i="25"/>
  <c r="AD1597" i="25"/>
  <c r="AD1598" i="25"/>
  <c r="AD1599" i="25"/>
  <c r="AD1600" i="25"/>
  <c r="AD1601" i="25"/>
  <c r="AD1602" i="25"/>
  <c r="AD1603" i="25"/>
  <c r="AD1604" i="25"/>
  <c r="AD1605" i="25"/>
  <c r="AD1606" i="25"/>
  <c r="AD1607" i="25"/>
  <c r="AD1608" i="25"/>
  <c r="AD1609" i="25"/>
  <c r="AD1610" i="25"/>
  <c r="AD1611" i="25"/>
  <c r="AD1612" i="25"/>
  <c r="AD1613" i="25"/>
  <c r="AD1614" i="25"/>
  <c r="AD1615" i="25"/>
  <c r="AD1616" i="25"/>
  <c r="AD1617" i="25"/>
  <c r="AD1618" i="25"/>
  <c r="AD1619" i="25"/>
  <c r="AD1620" i="25"/>
  <c r="AD1621" i="25"/>
  <c r="AD1622" i="25"/>
  <c r="AD1623" i="25"/>
  <c r="AD1624" i="25"/>
  <c r="AD1625" i="25"/>
  <c r="AD1626" i="25"/>
  <c r="AD1627" i="25"/>
  <c r="AD1628" i="25"/>
  <c r="AD1629" i="25"/>
  <c r="AD1630" i="25"/>
  <c r="AD1631" i="25"/>
  <c r="AD1632" i="25"/>
  <c r="AD1633" i="25"/>
  <c r="AD1634" i="25"/>
  <c r="AD1635" i="25"/>
  <c r="AD1636" i="25"/>
  <c r="AD1637" i="25"/>
  <c r="AD1638" i="25"/>
  <c r="AD1639" i="25"/>
  <c r="AD1640" i="25"/>
  <c r="AD1641" i="25"/>
  <c r="AD1642" i="25"/>
  <c r="AD1643" i="25"/>
  <c r="AD1644" i="25"/>
  <c r="AD1645" i="25"/>
  <c r="AD1646" i="25"/>
  <c r="AD1647" i="25"/>
  <c r="AD1648" i="25"/>
  <c r="AD1649" i="25"/>
  <c r="AD1650" i="25"/>
  <c r="AD1651" i="25"/>
  <c r="AD1652" i="25"/>
  <c r="AD1653" i="25"/>
  <c r="AD1654" i="25"/>
  <c r="AD1655" i="25"/>
  <c r="AD1656" i="25"/>
  <c r="AD1657" i="25"/>
  <c r="AD1658" i="25"/>
  <c r="AD1659" i="25"/>
  <c r="AD1660" i="25"/>
  <c r="AD1661" i="25"/>
  <c r="AD1662" i="25"/>
  <c r="AD1663" i="25"/>
  <c r="AD1664" i="25"/>
  <c r="AD1665" i="25"/>
  <c r="AD1666" i="25"/>
  <c r="AD1667" i="25"/>
  <c r="AD1668" i="25"/>
  <c r="AD1669" i="25"/>
  <c r="AD1670" i="25"/>
  <c r="AD1671" i="25"/>
  <c r="AD1672" i="25"/>
  <c r="AD1673" i="25"/>
  <c r="AD1674" i="25"/>
  <c r="AD1675" i="25"/>
  <c r="AD1676" i="25"/>
  <c r="AD1677" i="25"/>
  <c r="AD1678" i="25"/>
  <c r="AD1679" i="25"/>
  <c r="AD1680" i="25"/>
  <c r="AD1681" i="25"/>
  <c r="AD1682" i="25"/>
  <c r="AD1683" i="25"/>
  <c r="AD1684" i="25"/>
  <c r="AD1685" i="25"/>
  <c r="AD1686" i="25"/>
  <c r="AD1687" i="25"/>
  <c r="AD1688" i="25"/>
  <c r="AD1689" i="25"/>
  <c r="AD1690" i="25"/>
  <c r="AD1691" i="25"/>
  <c r="AD1692" i="25"/>
  <c r="AD1693" i="25"/>
  <c r="AD1694" i="25"/>
  <c r="AD1695" i="25"/>
  <c r="AD1696" i="25"/>
  <c r="AD1697" i="25"/>
  <c r="AD1698" i="25"/>
  <c r="AD1699" i="25"/>
  <c r="AD1700" i="25"/>
  <c r="AD1701" i="25"/>
  <c r="AD1702" i="25"/>
  <c r="AD1703" i="25"/>
  <c r="AD1704" i="25"/>
  <c r="AD1705" i="25"/>
  <c r="AD1706" i="25"/>
  <c r="AD1707" i="25"/>
  <c r="AD1708" i="25"/>
  <c r="AD1709" i="25"/>
  <c r="AD1710" i="25"/>
  <c r="AD1711" i="25"/>
  <c r="AD1712" i="25"/>
  <c r="AD1713" i="25"/>
  <c r="AD1714" i="25"/>
  <c r="AD1715" i="25"/>
  <c r="AD1716" i="25"/>
  <c r="AD1717" i="25"/>
  <c r="AD1718" i="25"/>
  <c r="AD1719" i="25"/>
  <c r="AD1720" i="25"/>
  <c r="AD1721" i="25"/>
  <c r="AD1722" i="25"/>
  <c r="AD1723" i="25"/>
  <c r="AD1724" i="25"/>
  <c r="AD1725" i="25"/>
  <c r="AD1726" i="25"/>
  <c r="AD1727" i="25"/>
  <c r="AD1728" i="25"/>
  <c r="AD1729" i="25"/>
  <c r="AD1730" i="25"/>
  <c r="AD1731" i="25"/>
  <c r="AD1732" i="25"/>
  <c r="AD1733" i="25"/>
  <c r="AD1734" i="25"/>
  <c r="AD1735" i="25"/>
  <c r="AD1736" i="25"/>
  <c r="AD1737" i="25"/>
  <c r="AD1738" i="25"/>
  <c r="AD1739" i="25"/>
  <c r="AD1740" i="25"/>
  <c r="AD1741" i="25"/>
  <c r="AD1742" i="25"/>
  <c r="AD1743" i="25"/>
  <c r="AD1744" i="25"/>
  <c r="AD1745" i="25"/>
  <c r="AD1746" i="25"/>
  <c r="AD1747" i="25"/>
  <c r="AD1748" i="25"/>
  <c r="AD1749" i="25"/>
  <c r="AD1750" i="25"/>
  <c r="AD1751" i="25"/>
  <c r="AD1752" i="25"/>
  <c r="AD1753" i="25"/>
  <c r="AD1754" i="25"/>
  <c r="AD1755" i="25"/>
  <c r="AD1756" i="25"/>
  <c r="AD1757" i="25"/>
  <c r="AD1758" i="25"/>
  <c r="AD1759" i="25"/>
  <c r="AD1760" i="25"/>
  <c r="AD1761" i="25"/>
  <c r="AD1762" i="25"/>
  <c r="AD1763" i="25"/>
  <c r="AD1764" i="25"/>
  <c r="AD1765" i="25"/>
  <c r="AD1766" i="25"/>
  <c r="AD1767" i="25"/>
  <c r="AD1768" i="25"/>
  <c r="AD1769" i="25"/>
  <c r="AD1770" i="25"/>
  <c r="AD1771" i="25"/>
  <c r="AD1772" i="25"/>
  <c r="AD1773" i="25"/>
  <c r="AD1774" i="25"/>
  <c r="AD1775" i="25"/>
  <c r="AD1776" i="25"/>
  <c r="AD1777" i="25"/>
  <c r="AD1778" i="25"/>
  <c r="AD1779" i="25"/>
  <c r="AD1780" i="25"/>
  <c r="AD1781" i="25"/>
  <c r="AD1782" i="25"/>
  <c r="AD1783" i="25"/>
  <c r="AD1784" i="25"/>
  <c r="AD1785" i="25"/>
  <c r="AD1786" i="25"/>
  <c r="AD1787" i="25"/>
  <c r="AD1788" i="25"/>
  <c r="AD1789" i="25"/>
  <c r="AD1790" i="25"/>
  <c r="AD1791" i="25"/>
  <c r="AD1792" i="25"/>
  <c r="AD1793" i="25"/>
  <c r="AD1794" i="25"/>
  <c r="AD1795" i="25"/>
  <c r="AD1796" i="25"/>
  <c r="AD1797" i="25"/>
  <c r="AD1798" i="25"/>
  <c r="AD1799" i="25"/>
  <c r="AD1800" i="25"/>
  <c r="AD1801" i="25"/>
  <c r="AD1802" i="25"/>
  <c r="AD1803" i="25"/>
  <c r="AD1804" i="25"/>
  <c r="AD1805" i="25"/>
  <c r="AD1806" i="25"/>
  <c r="AD1807" i="25"/>
  <c r="AD1808" i="25"/>
  <c r="AD1809" i="25"/>
  <c r="AD1810" i="25"/>
  <c r="AD1811" i="25"/>
  <c r="AD1812" i="25"/>
  <c r="AD1813" i="25"/>
  <c r="AD1814" i="25"/>
  <c r="AD1815" i="25"/>
  <c r="AD1816" i="25"/>
  <c r="AD1817" i="25"/>
  <c r="AD1818" i="25"/>
  <c r="AD1819" i="25"/>
  <c r="AD1820" i="25"/>
  <c r="AD1821" i="25"/>
  <c r="AD1822" i="25"/>
  <c r="AD1823" i="25"/>
  <c r="AD1824" i="25"/>
  <c r="AD1825" i="25"/>
  <c r="AD1826" i="25"/>
  <c r="AD1827" i="25"/>
  <c r="AD1828" i="25"/>
  <c r="AD1829" i="25"/>
  <c r="AD1830" i="25"/>
  <c r="AD1831" i="25"/>
  <c r="AD1832" i="25"/>
  <c r="AD1833" i="25"/>
  <c r="AD1834" i="25"/>
  <c r="AD1835" i="25"/>
  <c r="AD1836" i="25"/>
  <c r="AD1837" i="25"/>
  <c r="AD1838" i="25"/>
  <c r="AD1839" i="25"/>
  <c r="AD1840" i="25"/>
  <c r="AD1841" i="25"/>
  <c r="AD1842" i="25"/>
  <c r="AD1843" i="25"/>
  <c r="AD1844" i="25"/>
  <c r="AD1845" i="25"/>
  <c r="AD1846" i="25"/>
  <c r="AD1847" i="25"/>
  <c r="AD1848" i="25"/>
  <c r="AD1849" i="25"/>
  <c r="AD1850" i="25"/>
  <c r="AD1851" i="25"/>
  <c r="AD1852" i="25"/>
  <c r="AD1853" i="25"/>
  <c r="AD1854" i="25"/>
  <c r="AD1855" i="25"/>
  <c r="AD1856" i="25"/>
  <c r="AD1857" i="25"/>
  <c r="AD1858" i="25"/>
  <c r="AD1859" i="25"/>
  <c r="AD1860" i="25"/>
  <c r="AD1861" i="25"/>
  <c r="AD1862" i="25"/>
  <c r="AD1863" i="25"/>
  <c r="AD1864" i="25"/>
  <c r="AD1865" i="25"/>
  <c r="AD1866" i="25"/>
  <c r="AD1867" i="25"/>
  <c r="AD1868" i="25"/>
  <c r="AD1869" i="25"/>
  <c r="AD1870" i="25"/>
  <c r="AD1871" i="25"/>
  <c r="AD1872" i="25"/>
  <c r="AD1873" i="25"/>
  <c r="AD1874" i="25"/>
  <c r="AD1875" i="25"/>
  <c r="AD1876" i="25"/>
  <c r="AD1877" i="25"/>
  <c r="AD1878" i="25"/>
  <c r="AD1879" i="25"/>
  <c r="AD1880" i="25"/>
  <c r="AD1881" i="25"/>
  <c r="AD1882" i="25"/>
  <c r="AD1883" i="25"/>
  <c r="AD1884" i="25"/>
  <c r="AD1885" i="25"/>
  <c r="AD1886" i="25"/>
  <c r="AD1887" i="25"/>
  <c r="AD1888" i="25"/>
  <c r="AD1889" i="25"/>
  <c r="AD1890" i="25"/>
  <c r="AD1891" i="25"/>
  <c r="AD1892" i="25"/>
  <c r="AD1893" i="25"/>
  <c r="AD1894" i="25"/>
  <c r="AD1895" i="25"/>
  <c r="AD1896" i="25"/>
  <c r="AD1897" i="25"/>
  <c r="AD1898" i="25"/>
  <c r="AD1899" i="25"/>
  <c r="AD1900" i="25"/>
  <c r="AD1901" i="25"/>
  <c r="AD1902" i="25"/>
  <c r="AD1903" i="25"/>
  <c r="AD1904" i="25"/>
  <c r="AD1905" i="25"/>
  <c r="AD1906" i="25"/>
  <c r="AD1907" i="25"/>
  <c r="AD1908" i="25"/>
  <c r="AD1909" i="25"/>
  <c r="AD1910" i="25"/>
  <c r="AD1911" i="25"/>
  <c r="AD1912" i="25"/>
  <c r="AD1913" i="25"/>
  <c r="AD1914" i="25"/>
  <c r="AD1915" i="25"/>
  <c r="AD1916" i="25"/>
  <c r="AD1917" i="25"/>
  <c r="AD1918" i="25"/>
  <c r="AD1919" i="25"/>
  <c r="AD1920" i="25"/>
  <c r="AD1921" i="25"/>
  <c r="AD1922" i="25"/>
  <c r="AD1923" i="25"/>
  <c r="AD1924" i="25"/>
  <c r="AD1925" i="25"/>
  <c r="AD1926" i="25"/>
  <c r="AD1927" i="25"/>
  <c r="AD1928" i="25"/>
  <c r="AD1929" i="25"/>
  <c r="AD1930" i="25"/>
  <c r="AD1931" i="25"/>
  <c r="AD1932" i="25"/>
  <c r="AD1933" i="25"/>
  <c r="AD1934" i="25"/>
  <c r="AD1935" i="25"/>
  <c r="AD1936" i="25"/>
  <c r="AD1937" i="25"/>
  <c r="AD1938" i="25"/>
  <c r="AD1939" i="25"/>
  <c r="AD1940" i="25"/>
  <c r="AD1941" i="25"/>
  <c r="AD1942" i="25"/>
  <c r="AD1943" i="25"/>
  <c r="AD1944" i="25"/>
  <c r="AD1945" i="25"/>
  <c r="AD1946" i="25"/>
  <c r="AD1947" i="25"/>
  <c r="AD1948" i="25"/>
  <c r="AD1949" i="25"/>
  <c r="AD1950" i="25"/>
  <c r="AD1951" i="25"/>
  <c r="AD1952" i="25"/>
  <c r="AD1953" i="25"/>
  <c r="AD1954" i="25"/>
  <c r="AD1955" i="25"/>
  <c r="AD1956" i="25"/>
  <c r="AD1957" i="25"/>
  <c r="AD1958" i="25"/>
  <c r="AD1959" i="25"/>
  <c r="AD1960" i="25"/>
  <c r="AD1961" i="25"/>
  <c r="AD1962" i="25"/>
  <c r="AD1963" i="25"/>
  <c r="AD1964" i="25"/>
  <c r="AD1965" i="25"/>
  <c r="AD1966" i="25"/>
  <c r="AD1967" i="25"/>
  <c r="AD1968" i="25"/>
  <c r="AD1969" i="25"/>
  <c r="AD1970" i="25"/>
  <c r="AD1971" i="25"/>
  <c r="AD1972" i="25"/>
  <c r="AD1973" i="25"/>
  <c r="AD1974" i="25"/>
  <c r="AD1975" i="25"/>
  <c r="AD1976" i="25"/>
  <c r="AD1977" i="25"/>
  <c r="AD1978" i="25"/>
  <c r="AD1979" i="25"/>
  <c r="AD1980" i="25"/>
  <c r="AD1981" i="25"/>
  <c r="AD1982" i="25"/>
  <c r="AD1983" i="25"/>
  <c r="AD1984" i="25"/>
  <c r="AD1985" i="25"/>
  <c r="AD1986" i="25"/>
  <c r="AD1987" i="25"/>
  <c r="AD1988" i="25"/>
  <c r="AD1989" i="25"/>
  <c r="AD1990" i="25"/>
  <c r="AD1991" i="25"/>
  <c r="AD1992" i="25"/>
  <c r="AD1993" i="25"/>
  <c r="AD1994" i="25"/>
  <c r="AD1995" i="25"/>
  <c r="AD1996" i="25"/>
  <c r="AD1997" i="25"/>
  <c r="AD1998" i="25"/>
  <c r="AD1999" i="25"/>
  <c r="AD2000" i="25"/>
  <c r="AD2001" i="25"/>
  <c r="AD2002" i="25"/>
  <c r="AD2003" i="25"/>
  <c r="AD2004" i="25"/>
  <c r="AD2005" i="25"/>
  <c r="AD2006" i="25"/>
  <c r="AD2007" i="25"/>
  <c r="AD2008" i="25"/>
  <c r="AD2009" i="25"/>
  <c r="AD2010" i="25"/>
  <c r="AD2011" i="25"/>
  <c r="AD2012" i="25"/>
  <c r="AD2013" i="25"/>
  <c r="AD2014" i="25"/>
  <c r="AD2015" i="25"/>
  <c r="AD2016" i="25"/>
  <c r="AD2017" i="25"/>
  <c r="AD2018" i="25"/>
  <c r="AD2019" i="25"/>
  <c r="AD2020" i="25"/>
  <c r="AD2021" i="25"/>
  <c r="AD2022" i="25"/>
  <c r="AD2023" i="25"/>
  <c r="AD2024" i="25"/>
  <c r="AD2025" i="25"/>
  <c r="AD2026" i="25"/>
  <c r="AD2027" i="25"/>
  <c r="AD2028" i="25"/>
  <c r="AD2029" i="25"/>
  <c r="AD2030" i="25"/>
  <c r="AD2031" i="25"/>
  <c r="AD2032" i="25"/>
  <c r="AD2033" i="25"/>
  <c r="AD2034" i="25"/>
  <c r="AD2035" i="25"/>
  <c r="AD2036" i="25"/>
  <c r="AD2037" i="25"/>
  <c r="AD2038" i="25"/>
  <c r="AD2039" i="25"/>
  <c r="AD2040" i="25"/>
  <c r="AD2041" i="25"/>
  <c r="AD2042" i="25"/>
  <c r="AD2043" i="25"/>
  <c r="AD2044" i="25"/>
  <c r="AD2045" i="25"/>
  <c r="AD2046" i="25"/>
  <c r="AD2047" i="25"/>
  <c r="AD2048" i="25"/>
  <c r="AD2049" i="25"/>
  <c r="AD2050" i="25"/>
  <c r="AD2051" i="25"/>
  <c r="AD2052" i="25"/>
  <c r="AD2053" i="25"/>
  <c r="AD2054" i="25"/>
  <c r="AD2055" i="25"/>
  <c r="AD2056" i="25"/>
  <c r="AD2057" i="25"/>
  <c r="AD2058" i="25"/>
  <c r="AD2059" i="25"/>
  <c r="AD2060" i="25"/>
  <c r="AD2061" i="25"/>
  <c r="AD2062" i="25"/>
  <c r="AD2063" i="25"/>
  <c r="AD2064" i="25"/>
  <c r="AD2065" i="25"/>
  <c r="AD2066" i="25"/>
  <c r="AD2067" i="25"/>
  <c r="AD2068" i="25"/>
  <c r="AD2069" i="25"/>
  <c r="AD2070" i="25"/>
  <c r="AD2071" i="25"/>
  <c r="AD2072" i="25"/>
  <c r="AD2073" i="25"/>
  <c r="AD2074" i="25"/>
  <c r="AD2075" i="25"/>
  <c r="AD2076" i="25"/>
  <c r="AD2077" i="25"/>
  <c r="AD2078" i="25"/>
  <c r="AD2079" i="25"/>
  <c r="AD2080" i="25"/>
  <c r="AD2081" i="25"/>
  <c r="AD2082" i="25"/>
  <c r="AD2083" i="25"/>
  <c r="AD2084" i="25"/>
  <c r="AD2085" i="25"/>
  <c r="AD2086" i="25"/>
  <c r="AD2087" i="25"/>
  <c r="AD2088" i="25"/>
  <c r="AD2089" i="25"/>
  <c r="AD2090" i="25"/>
  <c r="AD2091" i="25"/>
  <c r="AD2092" i="25"/>
  <c r="AD2093" i="25"/>
  <c r="AD2094" i="25"/>
  <c r="AD2095" i="25"/>
  <c r="AD2096" i="25"/>
  <c r="AD2097" i="25"/>
  <c r="AD2098" i="25"/>
  <c r="AD2099" i="25"/>
  <c r="AD2100" i="25"/>
  <c r="AD2101" i="25"/>
  <c r="AD2102" i="25"/>
  <c r="AD2103" i="25"/>
  <c r="AD2104" i="25"/>
  <c r="AD2105" i="25"/>
  <c r="AD2106" i="25"/>
  <c r="AD2107" i="25"/>
  <c r="AD2108" i="25"/>
  <c r="AD2109" i="25"/>
  <c r="AD2110" i="25"/>
  <c r="AD2111" i="25"/>
  <c r="AD2112" i="25"/>
  <c r="AD2113" i="25"/>
  <c r="AD2114" i="25"/>
  <c r="AD2115" i="25"/>
  <c r="AD2116" i="25"/>
  <c r="AD2117" i="25"/>
  <c r="AD2118" i="25"/>
  <c r="AD2119" i="25"/>
  <c r="AD2120" i="25"/>
  <c r="AD2121" i="25"/>
  <c r="AD2122" i="25"/>
  <c r="AD2123" i="25"/>
  <c r="AD2124" i="25"/>
  <c r="AD2125" i="25"/>
  <c r="AD2126" i="25"/>
  <c r="AD2127" i="25"/>
  <c r="AD2128" i="25"/>
  <c r="AD2129" i="25"/>
  <c r="AD2130" i="25"/>
  <c r="AD2131" i="25"/>
  <c r="AD2132" i="25"/>
  <c r="AD2133" i="25"/>
  <c r="AD2134" i="25"/>
  <c r="AD2135" i="25"/>
  <c r="AD2136" i="25"/>
  <c r="AD2137" i="25"/>
  <c r="AD2138" i="25"/>
  <c r="AD2139" i="25"/>
  <c r="AD2140" i="25"/>
  <c r="AD2141" i="25"/>
  <c r="AD2142" i="25"/>
  <c r="AD2143" i="25"/>
  <c r="AD2144" i="25"/>
  <c r="AD2145" i="25"/>
  <c r="AD2146" i="25"/>
  <c r="AD2147" i="25"/>
  <c r="AD2148" i="25"/>
  <c r="AD2149" i="25"/>
  <c r="AD2150" i="25"/>
  <c r="AD2151" i="25"/>
  <c r="AD2152" i="25"/>
  <c r="AD2153" i="25"/>
  <c r="AD2154" i="25"/>
  <c r="AD2155" i="25"/>
  <c r="AD2156" i="25"/>
  <c r="AD2157" i="25"/>
  <c r="AD2158" i="25"/>
  <c r="AD2159" i="25"/>
  <c r="AD2160" i="25"/>
  <c r="AD2161" i="25"/>
  <c r="AD2162" i="25"/>
  <c r="AD2163" i="25"/>
  <c r="AD2164" i="25"/>
  <c r="AD2165" i="25"/>
  <c r="AD2166" i="25"/>
  <c r="AD2167" i="25"/>
  <c r="AD2168" i="25"/>
  <c r="AD2169" i="25"/>
  <c r="AD2170" i="25"/>
  <c r="AD2171" i="25"/>
  <c r="AD2172" i="25"/>
  <c r="AD2173" i="25"/>
  <c r="AD2174" i="25"/>
  <c r="AD2175" i="25"/>
  <c r="AD2176" i="25"/>
  <c r="AD2177" i="25"/>
  <c r="AD2178" i="25"/>
  <c r="AD2179" i="25"/>
  <c r="AD2180" i="25"/>
  <c r="AD2181" i="25"/>
  <c r="AD2182" i="25"/>
  <c r="AD2183" i="25"/>
  <c r="AD2184" i="25"/>
  <c r="AD2185" i="25"/>
  <c r="AD2186" i="25"/>
  <c r="AD2187" i="25"/>
  <c r="AD2188" i="25"/>
  <c r="AD2189" i="25"/>
  <c r="AD2190" i="25"/>
  <c r="AD2191" i="25"/>
  <c r="AD2192" i="25"/>
  <c r="AD2193" i="25"/>
  <c r="AD2194" i="25"/>
  <c r="AD2195" i="25"/>
  <c r="AD2196" i="25"/>
  <c r="AD2197" i="25"/>
  <c r="AD2198" i="25"/>
  <c r="AD2199" i="25"/>
  <c r="AD2200" i="25"/>
  <c r="AD2201" i="25"/>
  <c r="AD2202" i="25"/>
  <c r="AD2203" i="25"/>
  <c r="AD2204" i="25"/>
  <c r="AD2205" i="25"/>
  <c r="AD2206" i="25"/>
  <c r="AD2207" i="25"/>
  <c r="AD2208" i="25"/>
  <c r="AD2209" i="25"/>
  <c r="AD2210" i="25"/>
  <c r="AD2211" i="25"/>
  <c r="AD2212" i="25"/>
  <c r="AD2213" i="25"/>
  <c r="AD2214" i="25"/>
  <c r="AD2215" i="25"/>
  <c r="AD2216" i="25"/>
  <c r="AD2217" i="25"/>
  <c r="AD2218" i="25"/>
  <c r="AD2219" i="25"/>
  <c r="AD2220" i="25"/>
  <c r="AD2221" i="25"/>
  <c r="AD2222" i="25"/>
  <c r="AD2223" i="25"/>
  <c r="AD2224" i="25"/>
  <c r="AD2225" i="25"/>
  <c r="AD2226" i="25"/>
  <c r="AD2227" i="25"/>
  <c r="AD2228" i="25"/>
  <c r="AD2229" i="25"/>
  <c r="AD2230" i="25"/>
  <c r="AD2231" i="25"/>
  <c r="AD2232" i="25"/>
  <c r="AD2233" i="25"/>
  <c r="AD2234" i="25"/>
  <c r="AD2235" i="25"/>
  <c r="AD2236" i="25"/>
  <c r="AD2237" i="25"/>
  <c r="AD2238" i="25"/>
  <c r="AD2239" i="25"/>
  <c r="AD2240" i="25"/>
  <c r="AD2241" i="25"/>
  <c r="AD2242" i="25"/>
  <c r="AD2243" i="25"/>
  <c r="AD2244" i="25"/>
  <c r="AD2245" i="25"/>
  <c r="AD2246" i="25"/>
  <c r="AD2247" i="25"/>
  <c r="AD2248" i="25"/>
  <c r="AD2249" i="25"/>
  <c r="AD2250" i="25"/>
  <c r="AD2251" i="25"/>
  <c r="AD2252" i="25"/>
  <c r="AD2253" i="25"/>
  <c r="AD2254" i="25"/>
  <c r="AD2255" i="25"/>
  <c r="AD2256" i="25"/>
  <c r="AD2257" i="25"/>
  <c r="AD2258" i="25"/>
  <c r="AD2259" i="25"/>
  <c r="AD2260" i="25"/>
  <c r="AD2261" i="25"/>
  <c r="AD2262" i="25"/>
  <c r="AD2263" i="25"/>
  <c r="AD2264" i="25"/>
  <c r="AD2265" i="25"/>
  <c r="AD2266" i="25"/>
  <c r="AD2267" i="25"/>
  <c r="AD2268" i="25"/>
  <c r="AD2269" i="25"/>
  <c r="AD2270" i="25"/>
  <c r="AD2271" i="25"/>
  <c r="AD2272" i="25"/>
  <c r="AD2273" i="25"/>
  <c r="AD2274" i="25"/>
  <c r="AD2275" i="25"/>
  <c r="AD2276" i="25"/>
  <c r="AD2277" i="25"/>
  <c r="AD2278" i="25"/>
  <c r="AD2279" i="25"/>
  <c r="AD2280" i="25"/>
  <c r="AD2281" i="25"/>
  <c r="AD2282" i="25"/>
  <c r="AD2283" i="25"/>
  <c r="AD2284" i="25"/>
  <c r="AD2285" i="25"/>
  <c r="AD2286" i="25"/>
  <c r="AD2287" i="25"/>
  <c r="AD2288" i="25"/>
  <c r="AD2289" i="25"/>
  <c r="AD2290" i="25"/>
  <c r="AD2291" i="25"/>
  <c r="AD2292" i="25"/>
  <c r="AD2293" i="25"/>
  <c r="AD2294" i="25"/>
  <c r="AD2295" i="25"/>
  <c r="AD2296" i="25"/>
  <c r="AD2297" i="25"/>
  <c r="AD2298" i="25"/>
  <c r="AD2299" i="25"/>
  <c r="AD2300" i="25"/>
  <c r="AD2301" i="25"/>
  <c r="AD2302" i="25"/>
  <c r="AD2303" i="25"/>
  <c r="AD2304" i="25"/>
  <c r="AD2305" i="25"/>
  <c r="AD2306" i="25"/>
  <c r="AD2307" i="25"/>
  <c r="AD2308" i="25"/>
  <c r="AD2309" i="25"/>
  <c r="AD2310" i="25"/>
  <c r="AD2311" i="25"/>
  <c r="AD2312" i="25"/>
  <c r="AD2313" i="25"/>
  <c r="AD2314" i="25"/>
  <c r="AD2315" i="25"/>
  <c r="AD2316" i="25"/>
  <c r="AD2317" i="25"/>
  <c r="AD2318" i="25"/>
  <c r="AD2319" i="25"/>
  <c r="AD2320" i="25"/>
  <c r="AD2321" i="25"/>
  <c r="AD2322" i="25"/>
  <c r="AD2323" i="25"/>
  <c r="AD2324" i="25"/>
  <c r="AD2325" i="25"/>
  <c r="AD2326" i="25"/>
  <c r="AD2327" i="25"/>
  <c r="AD2328" i="25"/>
  <c r="AD2329" i="25"/>
  <c r="AD2330" i="25"/>
  <c r="AD2331" i="25"/>
  <c r="AD2332" i="25"/>
  <c r="AD2333" i="25"/>
  <c r="AD2334" i="25"/>
  <c r="AD2335" i="25"/>
  <c r="AD2336" i="25"/>
  <c r="AD2337" i="25"/>
  <c r="AD2338" i="25"/>
  <c r="AD2339" i="25"/>
  <c r="AD2340" i="25"/>
  <c r="AD2341" i="25"/>
  <c r="AD2342" i="25"/>
  <c r="AD2343" i="25"/>
  <c r="AD2344" i="25"/>
  <c r="AD2345" i="25"/>
  <c r="AD2346" i="25"/>
  <c r="AD2347" i="25"/>
  <c r="AD2348" i="25"/>
  <c r="AD2349" i="25"/>
  <c r="AD2350" i="25"/>
  <c r="AD2351" i="25"/>
  <c r="AD2352" i="25"/>
  <c r="AD2353" i="25"/>
  <c r="AD2354" i="25"/>
  <c r="AD2355" i="25"/>
  <c r="AD2356" i="25"/>
  <c r="AD2357" i="25"/>
  <c r="AD2358" i="25"/>
  <c r="AD2359" i="25"/>
  <c r="AD2360" i="25"/>
  <c r="AD2361" i="25"/>
  <c r="AD2362" i="25"/>
  <c r="AD2363" i="25"/>
  <c r="AD2364" i="25"/>
  <c r="AD2365" i="25"/>
  <c r="AD2366" i="25"/>
  <c r="AD2367" i="25"/>
  <c r="AD2368" i="25"/>
  <c r="AD2369" i="25"/>
  <c r="AD2370" i="25"/>
  <c r="AD2371" i="25"/>
  <c r="AD2372" i="25"/>
  <c r="AD2373" i="25"/>
  <c r="AD2374" i="25"/>
  <c r="AD2375" i="25"/>
  <c r="AD2376" i="25"/>
  <c r="AD2377" i="25"/>
  <c r="AD2378" i="25"/>
  <c r="AD2379" i="25"/>
  <c r="AD2380" i="25"/>
  <c r="AD2381" i="25"/>
  <c r="AD2382" i="25"/>
  <c r="AD2383" i="25"/>
  <c r="AD2384" i="25"/>
  <c r="AD2385" i="25"/>
  <c r="AD2386" i="25"/>
  <c r="AD2387" i="25"/>
  <c r="AD2388" i="25"/>
  <c r="AD2389" i="25"/>
  <c r="AD2390" i="25"/>
  <c r="AD2391" i="25"/>
  <c r="AD2392" i="25"/>
  <c r="AD2393" i="25"/>
  <c r="AD2394" i="25"/>
  <c r="AD2395" i="25"/>
  <c r="AD2396" i="25"/>
  <c r="AD2397" i="25"/>
  <c r="AD2398" i="25"/>
  <c r="AD2399" i="25"/>
  <c r="AD2400" i="25"/>
  <c r="AD2401" i="25"/>
  <c r="AD2402" i="25"/>
  <c r="AD2403" i="25"/>
  <c r="AD2404" i="25"/>
  <c r="AD2405" i="25"/>
  <c r="AD2406" i="25"/>
  <c r="AD2407" i="25"/>
  <c r="AD2408" i="25"/>
  <c r="AD2409" i="25"/>
  <c r="AD2410" i="25"/>
  <c r="AD2411" i="25"/>
  <c r="AD2412" i="25"/>
  <c r="AD2413" i="25"/>
  <c r="AD2414" i="25"/>
  <c r="AD2415" i="25"/>
  <c r="AD2416" i="25"/>
  <c r="AD2417" i="25"/>
  <c r="AD2418" i="25"/>
  <c r="AD2419" i="25"/>
  <c r="AD2420" i="25"/>
  <c r="AD2421" i="25"/>
  <c r="AD2422" i="25"/>
  <c r="AD2423" i="25"/>
  <c r="AD2424" i="25"/>
  <c r="AD2425" i="25"/>
  <c r="AD2426" i="25"/>
  <c r="AD2427" i="25"/>
  <c r="AD2428" i="25"/>
  <c r="AD2429" i="25"/>
  <c r="AD2430" i="25"/>
  <c r="AD2431" i="25"/>
  <c r="AD2432" i="25"/>
  <c r="AD2433" i="25"/>
  <c r="AD2434" i="25"/>
  <c r="AD2435" i="25"/>
  <c r="AD2436" i="25"/>
  <c r="AD2437" i="25"/>
  <c r="AD2438" i="25"/>
  <c r="AD2439" i="25"/>
  <c r="AD2440" i="25"/>
  <c r="AD2441" i="25"/>
  <c r="AD2442" i="25"/>
  <c r="AD2443" i="25"/>
  <c r="AD2444" i="25"/>
  <c r="AD2445" i="25"/>
  <c r="AD2446" i="25"/>
  <c r="AD2447" i="25"/>
  <c r="AD2448" i="25"/>
  <c r="AD2449" i="25"/>
  <c r="AD2450" i="25"/>
  <c r="AD2451" i="25"/>
  <c r="AD2452" i="25"/>
  <c r="AD2453" i="25"/>
  <c r="AD2454" i="25"/>
  <c r="AD2455" i="25"/>
  <c r="AD2456" i="25"/>
  <c r="AD2457" i="25"/>
  <c r="AD2458" i="25"/>
  <c r="AD2459" i="25"/>
  <c r="AD2460" i="25"/>
  <c r="AD2461" i="25"/>
  <c r="AD2462" i="25"/>
  <c r="AD2463" i="25"/>
  <c r="AD2464" i="25"/>
  <c r="AD2465" i="25"/>
  <c r="AD2466" i="25"/>
  <c r="AD2467" i="25"/>
  <c r="AD2468" i="25"/>
  <c r="AD2469" i="25"/>
  <c r="AD2470" i="25"/>
  <c r="AD2471" i="25"/>
  <c r="AD2472" i="25"/>
  <c r="AD2473" i="25"/>
  <c r="AD2474" i="25"/>
  <c r="AD2475" i="25"/>
  <c r="AD2476" i="25"/>
  <c r="AD2477" i="25"/>
  <c r="AD2478" i="25"/>
  <c r="AD2479" i="25"/>
  <c r="AD2480" i="25"/>
  <c r="AD2481" i="25"/>
  <c r="AD2482" i="25"/>
  <c r="AD2483" i="25"/>
  <c r="AD2484" i="25"/>
  <c r="AD2485" i="25"/>
  <c r="AD2486" i="25"/>
  <c r="AD2487" i="25"/>
  <c r="AD2488" i="25"/>
  <c r="AD2489" i="25"/>
  <c r="AD2490" i="25"/>
  <c r="AD2491" i="25"/>
  <c r="AD2492" i="25"/>
  <c r="AD2493" i="25"/>
  <c r="AD2494" i="25"/>
  <c r="AD2495" i="25"/>
  <c r="AD2496" i="25"/>
  <c r="AD2497" i="25"/>
  <c r="AD2498" i="25"/>
  <c r="AD2499" i="25"/>
  <c r="AD2500" i="25"/>
  <c r="AD2501" i="25"/>
  <c r="AD2502" i="25"/>
  <c r="AD2503" i="25"/>
  <c r="AD2504" i="25"/>
  <c r="AD2505" i="25"/>
  <c r="AD2506" i="25"/>
  <c r="AD2507" i="25"/>
  <c r="AD2508" i="25"/>
  <c r="AD2509" i="25"/>
  <c r="AD2510" i="25"/>
  <c r="AD2511" i="25"/>
  <c r="AD2512" i="25"/>
  <c r="AD2513" i="25"/>
  <c r="AD2514" i="25"/>
  <c r="AD2515" i="25"/>
  <c r="AD2516" i="25"/>
  <c r="AD2517" i="25"/>
  <c r="AD2518" i="25"/>
  <c r="AD2519" i="25"/>
  <c r="AD2520" i="25"/>
  <c r="AD2521" i="25"/>
  <c r="AD2522" i="25"/>
  <c r="AD2523" i="25"/>
  <c r="AD2524" i="25"/>
  <c r="AD2525" i="25"/>
  <c r="AD2526" i="25"/>
  <c r="AD2527" i="25"/>
  <c r="AD2528" i="25"/>
  <c r="AD2529" i="25"/>
  <c r="AD2530" i="25"/>
  <c r="AD2531" i="25"/>
  <c r="AD2532" i="25"/>
  <c r="AD2533" i="25"/>
  <c r="AD2534" i="25"/>
  <c r="AD2535" i="25"/>
  <c r="AD2536" i="25"/>
  <c r="AD2537" i="25"/>
  <c r="AD2538" i="25"/>
  <c r="AD2539" i="25"/>
  <c r="AD2540" i="25"/>
  <c r="AD2541" i="25"/>
  <c r="AD2542" i="25"/>
  <c r="AD2543" i="25"/>
  <c r="AD2544" i="25"/>
  <c r="AD2545" i="25"/>
  <c r="AD2546" i="25"/>
  <c r="AD2547" i="25"/>
  <c r="AD2548" i="25"/>
  <c r="AD2549" i="25"/>
  <c r="AD2550" i="25"/>
  <c r="AD2551" i="25"/>
  <c r="AD2552" i="25"/>
  <c r="AD2553" i="25"/>
  <c r="AD2554" i="25"/>
  <c r="AD2555" i="25"/>
  <c r="AD2556" i="25"/>
  <c r="AD2557" i="25"/>
  <c r="AD2558" i="25"/>
  <c r="AD2559" i="25"/>
  <c r="AD2560" i="25"/>
  <c r="AD2561" i="25"/>
  <c r="AD2562" i="25"/>
  <c r="AD2563" i="25"/>
  <c r="AD2564" i="25"/>
  <c r="AD2565" i="25"/>
  <c r="AD2566" i="25"/>
  <c r="AD2567" i="25"/>
  <c r="AD2568" i="25"/>
  <c r="AD2569" i="25"/>
  <c r="AD2570" i="25"/>
  <c r="AD2571" i="25"/>
  <c r="AD2572" i="25"/>
  <c r="AD2573" i="25"/>
  <c r="AD2574" i="25"/>
  <c r="AD2575" i="25"/>
  <c r="AD2576" i="25"/>
  <c r="AD2577" i="25"/>
  <c r="AD2578" i="25"/>
  <c r="AD2579" i="25"/>
  <c r="AD2580" i="25"/>
  <c r="AD2581" i="25"/>
  <c r="AD2582" i="25"/>
  <c r="AD2583" i="25"/>
  <c r="AD2584" i="25"/>
  <c r="AD2585" i="25"/>
  <c r="AD2586" i="25"/>
  <c r="AD2587" i="25"/>
  <c r="AD2588" i="25"/>
  <c r="AD2589" i="25"/>
  <c r="AD2590" i="25"/>
  <c r="AD2591" i="25"/>
  <c r="AD2592" i="25"/>
  <c r="AD2593" i="25"/>
  <c r="AD2594" i="25"/>
  <c r="AD2595" i="25"/>
  <c r="AD2596" i="25"/>
  <c r="AD2597" i="25"/>
  <c r="AD2598" i="25"/>
  <c r="AD2599" i="25"/>
  <c r="AD2600" i="25"/>
  <c r="AD2601" i="25"/>
  <c r="AD2602" i="25"/>
  <c r="AD2603" i="25"/>
  <c r="AD2604" i="25"/>
  <c r="AD2605" i="25"/>
  <c r="AD2606" i="25"/>
  <c r="AD2607" i="25"/>
  <c r="AD2608" i="25"/>
  <c r="AD2609" i="25"/>
  <c r="AD2610" i="25"/>
  <c r="AD2611" i="25"/>
  <c r="AD2612" i="25"/>
  <c r="AD2613" i="25"/>
  <c r="AD2614" i="25"/>
  <c r="AD2615" i="25"/>
  <c r="AD2616" i="25"/>
  <c r="AD2617" i="25"/>
  <c r="AD2618" i="25"/>
  <c r="AD2619" i="25"/>
  <c r="AD2620" i="25"/>
  <c r="AD2621" i="25"/>
  <c r="AD2622" i="25"/>
  <c r="AD2623" i="25"/>
  <c r="AD2624" i="25"/>
  <c r="AD2625" i="25"/>
  <c r="AD2626" i="25"/>
  <c r="AD2627" i="25"/>
  <c r="AD2628" i="25"/>
  <c r="AD2629" i="25"/>
  <c r="AD2630" i="25"/>
  <c r="AD2631" i="25"/>
  <c r="AD2632" i="25"/>
  <c r="AD2633" i="25"/>
  <c r="AD2634" i="25"/>
  <c r="AD2635" i="25"/>
  <c r="AD2636" i="25"/>
  <c r="AD2637" i="25"/>
  <c r="AD2638" i="25"/>
  <c r="AD2639" i="25"/>
  <c r="AD2640" i="25"/>
  <c r="AD2641" i="25"/>
  <c r="AD2642" i="25"/>
  <c r="AD2643" i="25"/>
  <c r="AD2644" i="25"/>
  <c r="AD2645" i="25"/>
  <c r="AD2646" i="25"/>
  <c r="AD2647" i="25"/>
  <c r="AD2648" i="25"/>
  <c r="AD2649" i="25"/>
  <c r="AD2650" i="25"/>
  <c r="AD2651" i="25"/>
  <c r="AD2652" i="25"/>
  <c r="AD2653" i="25"/>
  <c r="AD2654" i="25"/>
  <c r="AD2655" i="25"/>
  <c r="AD2656" i="25"/>
  <c r="AD2657" i="25"/>
  <c r="AD2658" i="25"/>
  <c r="AD2659" i="25"/>
  <c r="AD2660" i="25"/>
  <c r="AD2661" i="25"/>
  <c r="AD2662" i="25"/>
  <c r="AD2663" i="25"/>
  <c r="AD2664" i="25"/>
  <c r="AD2665" i="25"/>
  <c r="AD2666" i="25"/>
  <c r="AD2667" i="25"/>
  <c r="AD2668" i="25"/>
  <c r="AD2669" i="25"/>
  <c r="AD2670" i="25"/>
  <c r="AD2671" i="25"/>
  <c r="AD2672" i="25"/>
  <c r="AD2673" i="25"/>
  <c r="AD2674" i="25"/>
  <c r="AD2675" i="25"/>
  <c r="AD2676" i="25"/>
  <c r="AD2677" i="25"/>
  <c r="AD2678" i="25"/>
  <c r="AD2679" i="25"/>
  <c r="AD2680" i="25"/>
  <c r="AD2681" i="25"/>
  <c r="AD2682" i="25"/>
  <c r="AD2683" i="25"/>
  <c r="AD2684" i="25"/>
  <c r="AD2685" i="25"/>
  <c r="AD2686" i="25"/>
  <c r="AD2687" i="25"/>
  <c r="AD2688" i="25"/>
  <c r="AD2689" i="25"/>
  <c r="AD2690" i="25"/>
  <c r="AD2691" i="25"/>
  <c r="AD2692" i="25"/>
  <c r="AD2693" i="25"/>
  <c r="AD2694" i="25"/>
  <c r="AD2695" i="25"/>
  <c r="AD2696" i="25"/>
  <c r="AD2697" i="25"/>
  <c r="AD2698" i="25"/>
  <c r="AD2699" i="25"/>
  <c r="AD2700" i="25"/>
  <c r="AD2701" i="25"/>
  <c r="AD2702" i="25"/>
  <c r="AD2703" i="25"/>
  <c r="AD2704" i="25"/>
  <c r="AD2705" i="25"/>
  <c r="AD2706" i="25"/>
  <c r="AD2707" i="25"/>
  <c r="AD2708" i="25"/>
  <c r="AD2709" i="25"/>
  <c r="AD2710" i="25"/>
  <c r="AD2711" i="25"/>
  <c r="AD2712" i="25"/>
  <c r="AD2713" i="25"/>
  <c r="AD2714" i="25"/>
  <c r="AD2715" i="25"/>
  <c r="AD2716" i="25"/>
  <c r="AD2717" i="25"/>
  <c r="AD2718" i="25"/>
  <c r="AD2719" i="25"/>
  <c r="AD2720" i="25"/>
  <c r="AD2721" i="25"/>
  <c r="AD2722" i="25"/>
  <c r="AD2723" i="25"/>
  <c r="AD2724" i="25"/>
  <c r="AD2725" i="25"/>
  <c r="AD2726" i="25"/>
  <c r="AD2727" i="25"/>
  <c r="AD2728" i="25"/>
  <c r="AD2729" i="25"/>
  <c r="AD2730" i="25"/>
  <c r="AD2731" i="25"/>
  <c r="AD2732" i="25"/>
  <c r="AD2733" i="25"/>
  <c r="AD2734" i="25"/>
  <c r="AD2735" i="25"/>
  <c r="AD2736" i="25"/>
  <c r="AD2737" i="25"/>
  <c r="AD2738" i="25"/>
  <c r="AD2739" i="25"/>
  <c r="AD2740" i="25"/>
  <c r="AD2741" i="25"/>
  <c r="AD2742" i="25"/>
  <c r="AD2743" i="25"/>
  <c r="AD2744" i="25"/>
  <c r="AD2745" i="25"/>
  <c r="AD2746" i="25"/>
  <c r="AD2747" i="25"/>
  <c r="AD2748" i="25"/>
  <c r="AD2749" i="25"/>
  <c r="AD2750" i="25"/>
  <c r="AD2751" i="25"/>
  <c r="AD2752" i="25"/>
  <c r="AD2753" i="25"/>
  <c r="AD2754" i="25"/>
  <c r="AD2755" i="25"/>
  <c r="AD2756" i="25"/>
  <c r="AD2757" i="25"/>
  <c r="AD2758" i="25"/>
  <c r="AD2759" i="25"/>
  <c r="AD2760" i="25"/>
  <c r="AD2761" i="25"/>
  <c r="AD2762" i="25"/>
  <c r="AD2763" i="25"/>
  <c r="AD2764" i="25"/>
  <c r="AD2765" i="25"/>
  <c r="AD2766" i="25"/>
  <c r="AD2767" i="25"/>
  <c r="AD2768" i="25"/>
  <c r="AD2769" i="25"/>
  <c r="AD2770" i="25"/>
  <c r="AD2771" i="25"/>
  <c r="AD2772" i="25"/>
  <c r="AD2773" i="25"/>
  <c r="AD2774" i="25"/>
  <c r="AD2775" i="25"/>
  <c r="AD2776" i="25"/>
  <c r="AD2777" i="25"/>
  <c r="AD2778" i="25"/>
  <c r="AD2779" i="25"/>
  <c r="AD2780" i="25"/>
  <c r="AD2781" i="25"/>
  <c r="AD2782" i="25"/>
  <c r="AD2783" i="25"/>
  <c r="AD2784" i="25"/>
  <c r="AD2785" i="25"/>
  <c r="AD2786" i="25"/>
  <c r="AD2787" i="25"/>
  <c r="AD2788" i="25"/>
  <c r="AD2789" i="25"/>
  <c r="AD2790" i="25"/>
  <c r="AD2791" i="25"/>
  <c r="AD2792" i="25"/>
  <c r="AD2793" i="25"/>
  <c r="AD2794" i="25"/>
  <c r="AD2795" i="25"/>
  <c r="AD2796" i="25"/>
  <c r="AD2797" i="25"/>
  <c r="AD2798" i="25"/>
  <c r="AD2799" i="25"/>
  <c r="AD2800" i="25"/>
  <c r="AD2801" i="25"/>
  <c r="AD2802" i="25"/>
  <c r="AD2803" i="25"/>
  <c r="AD2804" i="25"/>
  <c r="AD2805" i="25"/>
  <c r="AD2806" i="25"/>
  <c r="AD2807" i="25"/>
  <c r="AD2808" i="25"/>
  <c r="AD2809" i="25"/>
  <c r="AD2810" i="25"/>
  <c r="AD2811" i="25"/>
  <c r="AD2812" i="25"/>
  <c r="AD2813" i="25"/>
  <c r="AD2814" i="25"/>
  <c r="AD2815" i="25"/>
  <c r="AD2816" i="25"/>
  <c r="AD2817" i="25"/>
  <c r="AD2818" i="25"/>
  <c r="AD2819" i="25"/>
  <c r="AD2820" i="25"/>
  <c r="AD2821" i="25"/>
  <c r="AD2822" i="25"/>
  <c r="AD2823" i="25"/>
  <c r="AD2824" i="25"/>
  <c r="AD2825" i="25"/>
  <c r="AD2826" i="25"/>
  <c r="AD2827" i="25"/>
  <c r="AD2828" i="25"/>
  <c r="AD2829" i="25"/>
  <c r="AD2830" i="25"/>
  <c r="AD2831" i="25"/>
  <c r="AD2832" i="25"/>
  <c r="AD2833" i="25"/>
  <c r="AD2834" i="25"/>
  <c r="AD2835" i="25"/>
  <c r="AD2836" i="25"/>
  <c r="AD2837" i="25"/>
  <c r="AD2838" i="25"/>
  <c r="AD2839" i="25"/>
  <c r="AD2840" i="25"/>
  <c r="AD2841" i="25"/>
  <c r="AD2842" i="25"/>
  <c r="AD2843" i="25"/>
  <c r="AD2844" i="25"/>
  <c r="AD2845" i="25"/>
  <c r="AD2846" i="25"/>
  <c r="AD2847" i="25"/>
  <c r="AD2848" i="25"/>
  <c r="AD2849" i="25"/>
  <c r="AD2850" i="25"/>
  <c r="AD2851" i="25"/>
  <c r="AD2852" i="25"/>
  <c r="AD2853" i="25"/>
  <c r="AD2854" i="25"/>
  <c r="AD2855" i="25"/>
  <c r="AD2856" i="25"/>
  <c r="AD2857" i="25"/>
  <c r="AD2858" i="25"/>
  <c r="AD2859" i="25"/>
  <c r="AD2860" i="25"/>
  <c r="AD2861" i="25"/>
  <c r="AD2862" i="25"/>
  <c r="AD2863" i="25"/>
  <c r="AD2864" i="25"/>
  <c r="AD2865" i="25"/>
  <c r="AD2866" i="25"/>
  <c r="AD2867" i="25"/>
  <c r="AD2868" i="25"/>
  <c r="AD2869" i="25"/>
  <c r="AD2870" i="25"/>
  <c r="AD2871" i="25"/>
  <c r="AD2872" i="25"/>
  <c r="AD2873" i="25"/>
  <c r="AD2874" i="25"/>
  <c r="AD2875" i="25"/>
  <c r="AD2876" i="25"/>
  <c r="AD2877" i="25"/>
  <c r="AD2878" i="25"/>
  <c r="AD2879" i="25"/>
  <c r="AD2880" i="25"/>
  <c r="AD2881" i="25"/>
  <c r="AD2882" i="25"/>
  <c r="AD2883" i="25"/>
  <c r="AD2884" i="25"/>
  <c r="AD2885" i="25"/>
  <c r="AD2886" i="25"/>
  <c r="AD2887" i="25"/>
  <c r="AD2888" i="25"/>
  <c r="AD2889" i="25"/>
  <c r="AD2890" i="25"/>
  <c r="AD2891" i="25"/>
  <c r="AD2892" i="25"/>
  <c r="AD2893" i="25"/>
  <c r="AD2894" i="25"/>
  <c r="AD2895" i="25"/>
  <c r="AD2896" i="25"/>
  <c r="AD2897" i="25"/>
  <c r="AD2898" i="25"/>
  <c r="AD2899" i="25"/>
  <c r="AD2900" i="25"/>
  <c r="AD2901" i="25"/>
  <c r="AD2902" i="25"/>
  <c r="AD2903" i="25"/>
  <c r="AD2904" i="25"/>
  <c r="AD2905" i="25"/>
  <c r="AD2906" i="25"/>
  <c r="AD2907" i="25"/>
  <c r="AD2908" i="25"/>
  <c r="AD2909" i="25"/>
  <c r="AD2910" i="25"/>
  <c r="AD2911" i="25"/>
  <c r="AD2912" i="25"/>
  <c r="AD2913" i="25"/>
  <c r="AD2914" i="25"/>
  <c r="AD2915" i="25"/>
  <c r="AD2916" i="25"/>
  <c r="AD2917" i="25"/>
  <c r="AD2918" i="25"/>
  <c r="AD2919" i="25"/>
  <c r="AD2920" i="25"/>
  <c r="AD2921" i="25"/>
  <c r="AD2922" i="25"/>
  <c r="AD2923" i="25"/>
  <c r="AD2924" i="25"/>
  <c r="AD2925" i="25"/>
  <c r="AD2926" i="25"/>
  <c r="AD2927" i="25"/>
  <c r="AD2928" i="25"/>
  <c r="AD2929" i="25"/>
  <c r="AD2930" i="25"/>
  <c r="AD2931" i="25"/>
  <c r="AD2932" i="25"/>
  <c r="AD2933" i="25"/>
  <c r="AD2934" i="25"/>
  <c r="AD2935" i="25"/>
  <c r="AD2936" i="25"/>
  <c r="AD2937" i="25"/>
  <c r="AD2938" i="25"/>
  <c r="AD2939" i="25"/>
  <c r="AD2940" i="25"/>
  <c r="AD2941" i="25"/>
  <c r="AD2942" i="25"/>
  <c r="AD2943" i="25"/>
  <c r="AD2944" i="25"/>
  <c r="AD2945" i="25"/>
  <c r="AD2946" i="25"/>
  <c r="AD2947" i="25"/>
  <c r="AD2948" i="25"/>
  <c r="AD2949" i="25"/>
  <c r="AD2950" i="25"/>
  <c r="AD2951" i="25"/>
  <c r="AD2952" i="25"/>
  <c r="AD2953" i="25"/>
  <c r="AD2954" i="25"/>
  <c r="AD2955" i="25"/>
  <c r="AD2956" i="25"/>
  <c r="AD2957" i="25"/>
  <c r="AD2958" i="25"/>
  <c r="AD2959" i="25"/>
  <c r="AD2960" i="25"/>
  <c r="AD2961" i="25"/>
  <c r="AD2962" i="25"/>
  <c r="AD2963" i="25"/>
  <c r="AD2964" i="25"/>
  <c r="AD2965" i="25"/>
  <c r="AD2966" i="25"/>
  <c r="AD2967" i="25"/>
  <c r="AD2968" i="25"/>
  <c r="AD2969" i="25"/>
  <c r="AD2970" i="25"/>
  <c r="AD2971" i="25"/>
  <c r="AD2972" i="25"/>
  <c r="AD2973" i="25"/>
  <c r="AD2974" i="25"/>
  <c r="AD2975" i="25"/>
  <c r="AD2976" i="25"/>
  <c r="AD2977" i="25"/>
  <c r="AD2978" i="25"/>
  <c r="AD2979" i="25"/>
  <c r="AD2980" i="25"/>
  <c r="AD2981" i="25"/>
  <c r="AD2982" i="25"/>
  <c r="AD2983" i="25"/>
  <c r="AD2984" i="25"/>
  <c r="AD2985" i="25"/>
  <c r="AD2986" i="25"/>
  <c r="AD2987" i="25"/>
  <c r="AD2988" i="25"/>
  <c r="AD2989" i="25"/>
  <c r="AD2990" i="25"/>
  <c r="AD2991" i="25"/>
  <c r="AD2992" i="25"/>
  <c r="AD2993" i="25"/>
  <c r="AD2994" i="25"/>
  <c r="AD2995" i="25"/>
  <c r="AD2996" i="25"/>
  <c r="AD2997" i="25"/>
  <c r="AD2998" i="25"/>
  <c r="AD2999" i="25"/>
  <c r="AD3000" i="25"/>
  <c r="AD3001" i="25"/>
  <c r="AD3002" i="25"/>
  <c r="AD3003" i="25"/>
  <c r="AD3004" i="25"/>
  <c r="AD3005" i="25"/>
  <c r="AD3006" i="25"/>
  <c r="AD3007" i="25"/>
  <c r="AD3008" i="25"/>
  <c r="AD3009" i="25"/>
  <c r="AD3010" i="25"/>
  <c r="AD3011" i="25"/>
  <c r="AD3012" i="25"/>
  <c r="AD3013" i="25"/>
  <c r="AD3014" i="25"/>
  <c r="AD3015" i="25"/>
  <c r="AD3016" i="25"/>
  <c r="AD3017" i="25"/>
  <c r="AD3018" i="25"/>
  <c r="AD3019" i="25"/>
  <c r="AD3020" i="25"/>
  <c r="AD3021" i="25"/>
  <c r="AD3022" i="25"/>
  <c r="AD3023" i="25"/>
  <c r="AD3024" i="25"/>
  <c r="AD3025" i="25"/>
  <c r="AD3026" i="25"/>
  <c r="AD3027" i="25"/>
  <c r="AD3028" i="25"/>
  <c r="AD3029" i="25"/>
  <c r="AD3030" i="25"/>
  <c r="AD3031" i="25"/>
  <c r="AD3032" i="25"/>
  <c r="AD3033" i="25"/>
  <c r="AD3034" i="25"/>
  <c r="AD3035" i="25"/>
  <c r="AD3036" i="25"/>
  <c r="AD3037" i="25"/>
  <c r="AD3038" i="25"/>
  <c r="AD3039" i="25"/>
  <c r="AD3040" i="25"/>
  <c r="AD3041" i="25"/>
  <c r="AD3042" i="25"/>
  <c r="AD3043" i="25"/>
  <c r="AD3044" i="25"/>
  <c r="AD3045" i="25"/>
  <c r="AD3046" i="25"/>
  <c r="AD3047" i="25"/>
  <c r="AD3048" i="25"/>
  <c r="AD3049" i="25"/>
  <c r="AD3050" i="25"/>
  <c r="AD3051" i="25"/>
  <c r="AD3052" i="25"/>
  <c r="AD3053" i="25"/>
  <c r="AD3054" i="25"/>
  <c r="AD3055" i="25"/>
  <c r="AD3056" i="25"/>
  <c r="AD3057" i="25"/>
  <c r="AD3058" i="25"/>
  <c r="AD3059" i="25"/>
  <c r="AD3060" i="25"/>
  <c r="AD3061" i="25"/>
  <c r="AD3062" i="25"/>
  <c r="AD3063" i="25"/>
  <c r="AD3064" i="25"/>
  <c r="AD3065" i="25"/>
  <c r="AD3066" i="25"/>
  <c r="AD3067" i="25"/>
  <c r="AD3068" i="25"/>
  <c r="AD3069" i="25"/>
  <c r="AD3070" i="25"/>
  <c r="AD3071" i="25"/>
  <c r="AD3072" i="25"/>
  <c r="AD3073" i="25"/>
  <c r="AD3074" i="25"/>
  <c r="AD3075" i="25"/>
  <c r="AD3076" i="25"/>
  <c r="AD3077" i="25"/>
  <c r="AD3078" i="25"/>
  <c r="AD3079" i="25"/>
  <c r="AD3080" i="25"/>
  <c r="AD3081" i="25"/>
  <c r="AD3082" i="25"/>
  <c r="AD3083" i="25"/>
  <c r="AD3084" i="25"/>
  <c r="AD3085" i="25"/>
  <c r="AD3086" i="25"/>
  <c r="AD3087" i="25"/>
  <c r="AD3088" i="25"/>
  <c r="AD3089" i="25"/>
  <c r="AD3090" i="25"/>
  <c r="AD3091" i="25"/>
  <c r="AD3092" i="25"/>
  <c r="AD3093" i="25"/>
  <c r="AD3094" i="25"/>
  <c r="AD3095" i="25"/>
  <c r="AD3096" i="25"/>
  <c r="AD3097" i="25"/>
  <c r="AD3098" i="25"/>
  <c r="AD3099" i="25"/>
  <c r="AD3100" i="25"/>
  <c r="AD3101" i="25"/>
  <c r="AD3102" i="25"/>
  <c r="AD3103" i="25"/>
  <c r="AD3104" i="25"/>
  <c r="AD3105" i="25"/>
  <c r="AD3106" i="25"/>
  <c r="AD3107" i="25"/>
  <c r="AD3108" i="25"/>
  <c r="AD3109" i="25"/>
  <c r="AD3110" i="25"/>
  <c r="AD3111" i="25"/>
  <c r="AD3112" i="25"/>
  <c r="AD3113" i="25"/>
  <c r="AD3114" i="25"/>
  <c r="AD3115" i="25"/>
  <c r="AD3116" i="25"/>
  <c r="AD3117" i="25"/>
  <c r="AD3118" i="25"/>
  <c r="AD3119" i="25"/>
  <c r="AD3120" i="25"/>
  <c r="AD3121" i="25"/>
  <c r="AD3122" i="25"/>
  <c r="AD3123" i="25"/>
  <c r="AD3124" i="25"/>
  <c r="AD3125" i="25"/>
  <c r="AD3126" i="25"/>
  <c r="AD3127" i="25"/>
  <c r="AD3128" i="25"/>
  <c r="AD3129" i="25"/>
  <c r="AD3130" i="25"/>
  <c r="AD3131" i="25"/>
  <c r="AD3132" i="25"/>
  <c r="AD3133" i="25"/>
  <c r="AD3134" i="25"/>
  <c r="AD3135" i="25"/>
  <c r="AD3136" i="25"/>
  <c r="AD3137" i="25"/>
  <c r="AD3138" i="25"/>
  <c r="AD3139" i="25"/>
  <c r="AD3140" i="25"/>
  <c r="AD3141" i="25"/>
  <c r="AD3142" i="25"/>
  <c r="AD3143" i="25"/>
  <c r="AD3144" i="25"/>
  <c r="AD3145" i="25"/>
  <c r="AD3146" i="25"/>
  <c r="AD3147" i="25"/>
  <c r="AD3148" i="25"/>
  <c r="AD3149" i="25"/>
  <c r="AD3150" i="25"/>
  <c r="AD3151" i="25"/>
  <c r="AD3152" i="25"/>
  <c r="AD3153" i="25"/>
  <c r="AD3154" i="25"/>
  <c r="AD3155" i="25"/>
  <c r="AD3156" i="25"/>
  <c r="AD3157" i="25"/>
  <c r="AD3158" i="25"/>
  <c r="AD3159" i="25"/>
  <c r="AD3160" i="25"/>
  <c r="AD3161" i="25"/>
  <c r="AD3162" i="25"/>
  <c r="AD3163" i="25"/>
  <c r="AD3164" i="25"/>
  <c r="AD3165" i="25"/>
  <c r="AD3166" i="25"/>
  <c r="AD3167" i="25"/>
  <c r="AD3168" i="25"/>
  <c r="AD3169" i="25"/>
  <c r="AD3170" i="25"/>
  <c r="AD3171" i="25"/>
  <c r="AD3172" i="25"/>
  <c r="AD3173" i="25"/>
  <c r="AD3174" i="25"/>
  <c r="AD3175" i="25"/>
  <c r="AD3176" i="25"/>
  <c r="AD3177" i="25"/>
  <c r="AD3178" i="25"/>
  <c r="AD3179" i="25"/>
  <c r="AD3180" i="25"/>
  <c r="AD3181" i="25"/>
  <c r="AD3182" i="25"/>
  <c r="AD3183" i="25"/>
  <c r="AD3184" i="25"/>
  <c r="AD3185" i="25"/>
  <c r="AD3186" i="25"/>
  <c r="AD3187" i="25"/>
  <c r="AD3188" i="25"/>
  <c r="AD3189" i="25"/>
  <c r="AD3190" i="25"/>
  <c r="AD3191" i="25"/>
  <c r="AD3192" i="25"/>
  <c r="AD3193" i="25"/>
  <c r="AD3194" i="25"/>
  <c r="AD3195" i="25"/>
  <c r="AD3196" i="25"/>
  <c r="AD3197" i="25"/>
  <c r="AD3198" i="25"/>
  <c r="AD3199" i="25"/>
  <c r="AD3200" i="25"/>
  <c r="AD3201" i="25"/>
  <c r="AD3202" i="25"/>
  <c r="AD3203" i="25"/>
  <c r="AD3204" i="25"/>
  <c r="AD3205" i="25"/>
  <c r="AD3206" i="25"/>
  <c r="AD3207" i="25"/>
  <c r="AD3208" i="25"/>
  <c r="AD3209" i="25"/>
  <c r="AD3210" i="25"/>
  <c r="AD3211" i="25"/>
  <c r="AD3212" i="25"/>
  <c r="AD3213" i="25"/>
  <c r="AD3214" i="25"/>
  <c r="AD3215" i="25"/>
  <c r="AD3216" i="25"/>
  <c r="AD3217" i="25"/>
  <c r="AD3218" i="25"/>
  <c r="AD3219" i="25"/>
  <c r="AD3220" i="25"/>
  <c r="AD3221" i="25"/>
  <c r="AD3222" i="25"/>
  <c r="AD3223" i="25"/>
  <c r="AD3224" i="25"/>
  <c r="AD3225" i="25"/>
  <c r="AD3226" i="25"/>
  <c r="AD3227" i="25"/>
  <c r="AD3228" i="25"/>
  <c r="AD3229" i="25"/>
  <c r="AD3230" i="25"/>
  <c r="AD3231" i="25"/>
  <c r="AD3232" i="25"/>
  <c r="AD3233" i="25"/>
  <c r="AD3234" i="25"/>
  <c r="AD3235" i="25"/>
  <c r="AD3236" i="25"/>
  <c r="AD3237" i="25"/>
  <c r="AD3238" i="25"/>
  <c r="AD3239" i="25"/>
  <c r="AD3240" i="25"/>
  <c r="AD3241" i="25"/>
  <c r="AD3242" i="25"/>
  <c r="AD3243" i="25"/>
  <c r="AD3244" i="25"/>
  <c r="AD3245" i="25"/>
  <c r="AD3246" i="25"/>
  <c r="AD3247" i="25"/>
  <c r="AD3248" i="25"/>
  <c r="AD3249" i="25"/>
  <c r="AD3250" i="25"/>
  <c r="AD3251" i="25"/>
  <c r="AD3252" i="25"/>
  <c r="AD3253" i="25"/>
  <c r="AD3254" i="25"/>
  <c r="AD3255" i="25"/>
  <c r="AD3256" i="25"/>
  <c r="AD3257" i="25"/>
  <c r="AD3258" i="25"/>
  <c r="AD3259" i="25"/>
  <c r="AD3260" i="25"/>
  <c r="AD3261" i="25"/>
  <c r="AD3262" i="25"/>
  <c r="AD3263" i="25"/>
  <c r="AD3264" i="25"/>
  <c r="AD3265" i="25"/>
  <c r="AD3266" i="25"/>
  <c r="AD3267" i="25"/>
  <c r="AD3268" i="25"/>
  <c r="AD3269" i="25"/>
  <c r="AD3270" i="25"/>
  <c r="AD3271" i="25"/>
  <c r="AD3272" i="25"/>
  <c r="AD3273" i="25"/>
  <c r="AD3274" i="25"/>
  <c r="AD3275" i="25"/>
  <c r="AD3276" i="25"/>
  <c r="AD3277" i="25"/>
  <c r="AD3278" i="25"/>
  <c r="AD3279" i="25"/>
  <c r="AD3280" i="25"/>
  <c r="AD3281" i="25"/>
  <c r="AD3282" i="25"/>
  <c r="AD3283" i="25"/>
  <c r="AD3284" i="25"/>
  <c r="AD3285" i="25"/>
  <c r="AD3286" i="25"/>
  <c r="AD3287" i="25"/>
  <c r="AD3288" i="25"/>
  <c r="AD3289" i="25"/>
  <c r="AD3290" i="25"/>
  <c r="AD3291" i="25"/>
  <c r="AD3292" i="25"/>
  <c r="AD3293" i="25"/>
  <c r="AD3294" i="25"/>
  <c r="AD3295" i="25"/>
  <c r="AD3296" i="25"/>
  <c r="AD3297" i="25"/>
  <c r="AD3298" i="25"/>
  <c r="AD3299" i="25"/>
  <c r="AD3300" i="25"/>
  <c r="AD3301" i="25"/>
  <c r="AD3302" i="25"/>
  <c r="AD3303" i="25"/>
  <c r="AD3304" i="25"/>
  <c r="AD3305" i="25"/>
  <c r="AD3306" i="25"/>
  <c r="AD3307" i="25"/>
  <c r="AD3308" i="25"/>
  <c r="AD3309" i="25"/>
  <c r="AD3310" i="25"/>
  <c r="AD3311" i="25"/>
  <c r="AD3312" i="25"/>
  <c r="AD3313" i="25"/>
  <c r="AD3314" i="25"/>
  <c r="AD3315" i="25"/>
  <c r="AD3316" i="25"/>
  <c r="AD3317" i="25"/>
  <c r="AD3318" i="25"/>
  <c r="AD3319" i="25"/>
  <c r="AD3320" i="25"/>
  <c r="AD3321" i="25"/>
  <c r="AD3322" i="25"/>
  <c r="AD3323" i="25"/>
  <c r="AD3324" i="25"/>
  <c r="AD3325" i="25"/>
  <c r="AD3326" i="25"/>
  <c r="AD3327" i="25"/>
  <c r="AD3328" i="25"/>
  <c r="AD3329" i="25"/>
  <c r="AD3330" i="25"/>
  <c r="AD3331" i="25"/>
  <c r="AD3332" i="25"/>
  <c r="AD3333" i="25"/>
  <c r="AD3334" i="25"/>
  <c r="AD3335" i="25"/>
  <c r="AD3336" i="25"/>
  <c r="AD3337" i="25"/>
  <c r="AD3338" i="25"/>
  <c r="AD3339" i="25"/>
  <c r="AD3340" i="25"/>
  <c r="AD3341" i="25"/>
  <c r="AD3342" i="25"/>
  <c r="AD3343" i="25"/>
  <c r="AD3344" i="25"/>
  <c r="AD3345" i="25"/>
  <c r="AD3346" i="25"/>
  <c r="AD3347" i="25"/>
  <c r="AD3348" i="25"/>
  <c r="AD3349" i="25"/>
  <c r="AD3350" i="25"/>
  <c r="AD3351" i="25"/>
  <c r="AD3352" i="25"/>
  <c r="AD3353" i="25"/>
  <c r="AD3354" i="25"/>
  <c r="AD3355" i="25"/>
  <c r="AD3356" i="25"/>
  <c r="AD3357" i="25"/>
  <c r="AD3358" i="25"/>
  <c r="AD3359" i="25"/>
  <c r="AD3360" i="25"/>
  <c r="AD3361" i="25"/>
  <c r="AD3362" i="25"/>
  <c r="AD3363" i="25"/>
  <c r="AD3364" i="25"/>
  <c r="AD3365" i="25"/>
  <c r="AD3366" i="25"/>
  <c r="AD3367" i="25"/>
  <c r="AD3368" i="25"/>
  <c r="AD3369" i="25"/>
  <c r="AD3370" i="25"/>
  <c r="AD3371" i="25"/>
  <c r="AD3372" i="25"/>
  <c r="AD3373" i="25"/>
  <c r="AD3374" i="25"/>
  <c r="AD3375" i="25"/>
  <c r="AD3376" i="25"/>
  <c r="AD3377" i="25"/>
  <c r="AD3378" i="25"/>
  <c r="AD3379" i="25"/>
  <c r="AD3380" i="25"/>
  <c r="AD3381" i="25"/>
  <c r="AD3382" i="25"/>
  <c r="AD3383" i="25"/>
  <c r="AD3384" i="25"/>
  <c r="AD3385" i="25"/>
  <c r="AD3386" i="25"/>
  <c r="AD3387" i="25"/>
  <c r="AD3388" i="25"/>
  <c r="AD3389" i="25"/>
  <c r="AD3390" i="25"/>
  <c r="AD3391" i="25"/>
  <c r="AD3392" i="25"/>
  <c r="AD3393" i="25"/>
  <c r="AD3394" i="25"/>
  <c r="AD3395" i="25"/>
  <c r="AD3396" i="25"/>
  <c r="AD3397" i="25"/>
  <c r="AD3398" i="25"/>
  <c r="AD3399" i="25"/>
  <c r="AD3400" i="25"/>
  <c r="AD3401" i="25"/>
  <c r="AD3402" i="25"/>
  <c r="AD3403" i="25"/>
  <c r="AD3404" i="25"/>
  <c r="AD3405" i="25"/>
  <c r="AD3406" i="25"/>
  <c r="AD3407" i="25"/>
  <c r="AD3408" i="25"/>
  <c r="AD3409" i="25"/>
  <c r="AD3410" i="25"/>
  <c r="AD3411" i="25"/>
  <c r="AD3412" i="25"/>
  <c r="AD3413" i="25"/>
  <c r="AD3414" i="25"/>
  <c r="AD3415" i="25"/>
  <c r="AD3416" i="25"/>
  <c r="AD3417" i="25"/>
  <c r="AD3418" i="25"/>
  <c r="AD3419" i="25"/>
  <c r="AD3420" i="25"/>
  <c r="AD3421" i="25"/>
  <c r="AD3422" i="25"/>
  <c r="AD3423" i="25"/>
  <c r="AD3424" i="25"/>
  <c r="AD3425" i="25"/>
  <c r="AD3426" i="25"/>
  <c r="AD3427" i="25"/>
  <c r="AD3428" i="25"/>
  <c r="AD3429" i="25"/>
  <c r="AD3430" i="25"/>
  <c r="AD3431" i="25"/>
  <c r="AD3432" i="25"/>
  <c r="AD3433" i="25"/>
  <c r="AD3434" i="25"/>
  <c r="AD3435" i="25"/>
  <c r="AD3436" i="25"/>
  <c r="AD3437" i="25"/>
  <c r="AD3438" i="25"/>
  <c r="AD3439" i="25"/>
  <c r="AD3440" i="25"/>
  <c r="AD3441" i="25"/>
  <c r="AD3442" i="25"/>
  <c r="AD3443" i="25"/>
  <c r="AD3444" i="25"/>
  <c r="AD3445" i="25"/>
  <c r="AD3446" i="25"/>
  <c r="AD3447" i="25"/>
  <c r="AD3448" i="25"/>
  <c r="AD3449" i="25"/>
  <c r="AD3450" i="25"/>
  <c r="AD3451" i="25"/>
  <c r="AD3452" i="25"/>
  <c r="AD3453" i="25"/>
  <c r="AD3454" i="25"/>
  <c r="AD3455" i="25"/>
  <c r="AD3456" i="25"/>
  <c r="AD3457" i="25"/>
  <c r="AD3458" i="25"/>
  <c r="AD3459" i="25"/>
  <c r="AD3460" i="25"/>
  <c r="AD3461" i="25"/>
  <c r="AD3462" i="25"/>
  <c r="AD3463" i="25"/>
  <c r="AD3464" i="25"/>
  <c r="AD3465" i="25"/>
  <c r="AD3466" i="25"/>
  <c r="AD3467" i="25"/>
  <c r="AD3468" i="25"/>
  <c r="AD3469" i="25"/>
  <c r="AD3470" i="25"/>
  <c r="AD3471" i="25"/>
  <c r="AD3472" i="25"/>
  <c r="AD3473" i="25"/>
  <c r="AD3474" i="25"/>
  <c r="AD3475" i="25"/>
  <c r="AD3476" i="25"/>
  <c r="AD3477" i="25"/>
  <c r="AD3478" i="25"/>
  <c r="AD3479" i="25"/>
  <c r="AD3480" i="25"/>
  <c r="AD3481" i="25"/>
  <c r="AD3482" i="25"/>
  <c r="AD3483" i="25"/>
  <c r="AD3484" i="25"/>
  <c r="AD3485" i="25"/>
  <c r="AD3486" i="25"/>
  <c r="AD3487" i="25"/>
  <c r="AD3488" i="25"/>
  <c r="AD3489" i="25"/>
  <c r="AD3490" i="25"/>
  <c r="AD3491" i="25"/>
  <c r="AD3492" i="25"/>
  <c r="AD3493" i="25"/>
  <c r="AD3494" i="25"/>
  <c r="AD3495" i="25"/>
  <c r="AD3496" i="25"/>
  <c r="AD3497" i="25"/>
  <c r="AD3498" i="25"/>
  <c r="AD3499" i="25"/>
  <c r="AD3500" i="25"/>
  <c r="AD3501" i="25"/>
  <c r="AD3502" i="25"/>
  <c r="AD3503" i="25"/>
  <c r="AD3504" i="25"/>
  <c r="AD3505" i="25"/>
  <c r="AD3506" i="25"/>
  <c r="AD3507" i="25"/>
  <c r="AD3508" i="25"/>
  <c r="AD3509" i="25"/>
  <c r="AD3510" i="25"/>
  <c r="AD3511" i="25"/>
  <c r="AD3512" i="25"/>
  <c r="AD3513" i="25"/>
  <c r="AD3514" i="25"/>
  <c r="AD3515" i="25"/>
  <c r="AD3516" i="25"/>
  <c r="AD3517" i="25"/>
  <c r="AD3518" i="25"/>
  <c r="AD3519" i="25"/>
  <c r="AD3520" i="25"/>
  <c r="AD3521" i="25"/>
  <c r="AD3522" i="25"/>
  <c r="AD3523" i="25"/>
  <c r="AD3524" i="25"/>
  <c r="AD3525" i="25"/>
  <c r="AD3526" i="25"/>
  <c r="AD3527" i="25"/>
  <c r="AD3528" i="25"/>
  <c r="AD3529" i="25"/>
  <c r="AD3530" i="25"/>
  <c r="AD3531" i="25"/>
  <c r="AD3532" i="25"/>
  <c r="AD3533" i="25"/>
  <c r="AD3534" i="25"/>
  <c r="AD3535" i="25"/>
  <c r="AD3536" i="25"/>
  <c r="AD3537" i="25"/>
  <c r="AD3538" i="25"/>
  <c r="AD3539" i="25"/>
  <c r="AD3540" i="25"/>
  <c r="AD3541" i="25"/>
  <c r="AD3542" i="25"/>
  <c r="AD3543" i="25"/>
  <c r="AD3544" i="25"/>
  <c r="AD3545" i="25"/>
  <c r="AD3546" i="25"/>
  <c r="AD3547" i="25"/>
  <c r="AD3548" i="25"/>
  <c r="AD3549" i="25"/>
  <c r="AD3550" i="25"/>
  <c r="AD3551" i="25"/>
  <c r="AD3552" i="25"/>
  <c r="AD3553" i="25"/>
  <c r="AD3554" i="25"/>
  <c r="AD3555" i="25"/>
  <c r="AD3556" i="25"/>
  <c r="AD3557" i="25"/>
  <c r="AD3558" i="25"/>
  <c r="AD3559" i="25"/>
  <c r="AD3560" i="25"/>
  <c r="AD3561" i="25"/>
  <c r="AD3562" i="25"/>
  <c r="AD3563" i="25"/>
  <c r="AD3564" i="25"/>
  <c r="AD3565" i="25"/>
  <c r="AD3566" i="25"/>
  <c r="AD3567" i="25"/>
  <c r="AD3568" i="25"/>
  <c r="AD3569" i="25"/>
  <c r="AD3570" i="25"/>
  <c r="AD3571" i="25"/>
  <c r="AD3572" i="25"/>
  <c r="AD3573" i="25"/>
  <c r="AD3574" i="25"/>
  <c r="AD3575" i="25"/>
  <c r="AD3576" i="25"/>
  <c r="AD3577" i="25"/>
  <c r="AD3578" i="25"/>
  <c r="AD3579" i="25"/>
  <c r="AD3580" i="25"/>
  <c r="AD3581" i="25"/>
  <c r="AD3582" i="25"/>
  <c r="AD3583" i="25"/>
  <c r="AD3584" i="25"/>
  <c r="AD3585" i="25"/>
  <c r="AD3586" i="25"/>
  <c r="AD3587" i="25"/>
  <c r="AD3588" i="25"/>
  <c r="AD3589" i="25"/>
  <c r="AD3590" i="25"/>
  <c r="AD3591" i="25"/>
  <c r="AD3592" i="25"/>
  <c r="AD3593" i="25"/>
  <c r="AD3594" i="25"/>
  <c r="AD3595" i="25"/>
  <c r="AD3596" i="25"/>
  <c r="AD3597" i="25"/>
  <c r="AD3598" i="25"/>
  <c r="AD3599" i="25"/>
  <c r="AD3600" i="25"/>
  <c r="AD3601" i="25"/>
  <c r="AD3602" i="25"/>
  <c r="AD3603" i="25"/>
  <c r="AD3604" i="25"/>
  <c r="AD3605" i="25"/>
  <c r="AD3606" i="25"/>
  <c r="AD3607" i="25"/>
  <c r="AD3608" i="25"/>
  <c r="AD3609" i="25"/>
  <c r="AD3610" i="25"/>
  <c r="AD3611" i="25"/>
  <c r="AD3612" i="25"/>
  <c r="AD3613" i="25"/>
  <c r="AD3614" i="25"/>
  <c r="AD3615" i="25"/>
  <c r="AD3616" i="25"/>
  <c r="AD3617" i="25"/>
  <c r="AD3618" i="25"/>
  <c r="AD3619" i="25"/>
  <c r="AD3620" i="25"/>
  <c r="AD3621" i="25"/>
  <c r="AD3622" i="25"/>
  <c r="AD3623" i="25"/>
  <c r="AD3624" i="25"/>
  <c r="AD3625" i="25"/>
  <c r="AD3626" i="25"/>
  <c r="AD3627" i="25"/>
  <c r="AD3628" i="25"/>
  <c r="AD3629" i="25"/>
  <c r="AD3630" i="25"/>
  <c r="AD3631" i="25"/>
  <c r="AD3632" i="25"/>
  <c r="AD3633" i="25"/>
  <c r="AD3634" i="25"/>
  <c r="AD3635" i="25"/>
  <c r="AD3636" i="25"/>
  <c r="AD3637" i="25"/>
  <c r="AD3638" i="25"/>
  <c r="AD3639" i="25"/>
  <c r="AD3640" i="25"/>
  <c r="AD3641" i="25"/>
  <c r="AD3642" i="25"/>
  <c r="AD3643" i="25"/>
  <c r="AD3644" i="25"/>
  <c r="AD3645" i="25"/>
  <c r="AD3646" i="25"/>
  <c r="AD3647" i="25"/>
  <c r="AD3648" i="25"/>
  <c r="AD3649" i="25"/>
  <c r="AD3650" i="25"/>
  <c r="AD3651" i="25"/>
  <c r="AD3652" i="25"/>
  <c r="AD3653" i="25"/>
  <c r="AD3654" i="25"/>
  <c r="AD3655" i="25"/>
  <c r="AD3656" i="25"/>
  <c r="AD3657" i="25"/>
  <c r="AD3658" i="25"/>
  <c r="AD3659" i="25"/>
  <c r="AD3660" i="25"/>
  <c r="AD3661" i="25"/>
  <c r="AD3662" i="25"/>
  <c r="AD3663" i="25"/>
  <c r="AD3664" i="25"/>
  <c r="AD3665" i="25"/>
  <c r="AD3666" i="25"/>
  <c r="AD3667" i="25"/>
  <c r="AD3668" i="25"/>
  <c r="AD3669" i="25"/>
  <c r="AD3670" i="25"/>
  <c r="AD3671" i="25"/>
  <c r="AD3672" i="25"/>
  <c r="AD3673" i="25"/>
  <c r="AD3674" i="25"/>
  <c r="AD3675" i="25"/>
  <c r="AD3676" i="25"/>
  <c r="AD3677" i="25"/>
  <c r="AD3678" i="25"/>
  <c r="AD3679" i="25"/>
  <c r="AD3680" i="25"/>
  <c r="AD3681" i="25"/>
  <c r="AD3682" i="25"/>
  <c r="AD3683" i="25"/>
  <c r="AD3684" i="25"/>
  <c r="AD3685" i="25"/>
  <c r="AD3686" i="25"/>
  <c r="AD3687" i="25"/>
  <c r="AD3688" i="25"/>
  <c r="AD3689" i="25"/>
  <c r="AD3690" i="25"/>
  <c r="AD3691" i="25"/>
  <c r="AD3692" i="25"/>
  <c r="AD3693" i="25"/>
  <c r="AD3694" i="25"/>
  <c r="AD3695" i="25"/>
  <c r="AD3696" i="25"/>
  <c r="AD3697" i="25"/>
  <c r="AD3698" i="25"/>
  <c r="AD3699" i="25"/>
  <c r="AD3700" i="25"/>
  <c r="AD3701" i="25"/>
  <c r="AD3702" i="25"/>
  <c r="AD3703" i="25"/>
  <c r="AD3704" i="25"/>
  <c r="AD3705" i="25"/>
  <c r="AD3706" i="25"/>
  <c r="AD3707" i="25"/>
  <c r="AD3708" i="25"/>
  <c r="AD3709" i="25"/>
  <c r="AD3710" i="25"/>
  <c r="AD3711" i="25"/>
  <c r="AD3712" i="25"/>
  <c r="AD3713" i="25"/>
  <c r="AD3714" i="25"/>
  <c r="AD3715" i="25"/>
  <c r="AD3716" i="25"/>
  <c r="AD3717" i="25"/>
  <c r="AD3718" i="25"/>
  <c r="AD3719" i="25"/>
  <c r="AD3720" i="25"/>
  <c r="AD3721" i="25"/>
  <c r="AD3722" i="25"/>
  <c r="AD3723" i="25"/>
  <c r="AD3724" i="25"/>
  <c r="AD3725" i="25"/>
  <c r="AD3726" i="25"/>
  <c r="AD3727" i="25"/>
  <c r="AD3728" i="25"/>
  <c r="AD3729" i="25"/>
  <c r="AD3730" i="25"/>
  <c r="AD3731" i="25"/>
  <c r="AD3732" i="25"/>
  <c r="AD3733" i="25"/>
  <c r="AD3734" i="25"/>
  <c r="AD3735" i="25"/>
  <c r="AD3736" i="25"/>
  <c r="AD3737" i="25"/>
  <c r="AD3738" i="25"/>
  <c r="AD3739" i="25"/>
  <c r="AD3740" i="25"/>
  <c r="AD3741" i="25"/>
  <c r="AD3742" i="25"/>
  <c r="AD3743" i="25"/>
  <c r="AD3744" i="25"/>
  <c r="AD3745" i="25"/>
  <c r="AD3746" i="25"/>
  <c r="AD3747" i="25"/>
  <c r="AD3748" i="25"/>
  <c r="AD3749" i="25"/>
  <c r="AD3750" i="25"/>
  <c r="AD3751" i="25"/>
  <c r="AD3752" i="25"/>
  <c r="AD3753" i="25"/>
  <c r="AD3754" i="25"/>
  <c r="AD3755" i="25"/>
  <c r="AD3756" i="25"/>
  <c r="AD3757" i="25"/>
  <c r="AD3758" i="25"/>
  <c r="AD3759" i="25"/>
  <c r="AD3760" i="25"/>
  <c r="AD3761" i="25"/>
  <c r="AD3762" i="25"/>
  <c r="AD3763" i="25"/>
  <c r="AD3764" i="25"/>
  <c r="AD3765" i="25"/>
  <c r="AD3766" i="25"/>
  <c r="AD3767" i="25"/>
  <c r="AD3768" i="25"/>
  <c r="AD3769" i="25"/>
  <c r="AD3770" i="25"/>
  <c r="AD3771" i="25"/>
  <c r="AD3772" i="25"/>
  <c r="AD3773" i="25"/>
  <c r="AD3774" i="25"/>
  <c r="AD3775" i="25"/>
  <c r="AD3776" i="25"/>
  <c r="AD3777" i="25"/>
  <c r="AD3778" i="25"/>
  <c r="AD3779" i="25"/>
  <c r="AD3780" i="25"/>
  <c r="AD3781" i="25"/>
  <c r="AD3782" i="25"/>
  <c r="AD3783" i="25"/>
  <c r="AD3784" i="25"/>
  <c r="AD3785" i="25"/>
  <c r="AD3786" i="25"/>
  <c r="AD3787" i="25"/>
  <c r="AD3788" i="25"/>
  <c r="AD3789" i="25"/>
  <c r="AD3790" i="25"/>
  <c r="AD3791" i="25"/>
  <c r="AD3792" i="25"/>
  <c r="AD3793" i="25"/>
  <c r="AD3794" i="25"/>
  <c r="AD3795" i="25"/>
  <c r="AD3796" i="25"/>
  <c r="AD3797" i="25"/>
  <c r="AD3798" i="25"/>
  <c r="AD3799" i="25"/>
  <c r="AD3800" i="25"/>
  <c r="AD3801" i="25"/>
  <c r="AD3802" i="25"/>
  <c r="AD3803" i="25"/>
  <c r="AD3804" i="25"/>
  <c r="AD3805" i="25"/>
  <c r="AD3806" i="25"/>
  <c r="AD3807" i="25"/>
  <c r="AD3808" i="25"/>
  <c r="AD3809" i="25"/>
  <c r="AD3810" i="25"/>
  <c r="AD3811" i="25"/>
  <c r="AD3812" i="25"/>
  <c r="AD3813" i="25"/>
  <c r="AD3814" i="25"/>
  <c r="AD3815" i="25"/>
  <c r="AD3816" i="25"/>
  <c r="AD3817" i="25"/>
  <c r="AD3818" i="25"/>
  <c r="AD3819" i="25"/>
  <c r="AD3820" i="25"/>
  <c r="AD3821" i="25"/>
  <c r="AD3822" i="25"/>
  <c r="AD3823" i="25"/>
  <c r="AD3824" i="25"/>
  <c r="AD3825" i="25"/>
  <c r="AD3826" i="25"/>
  <c r="AD3827" i="25"/>
  <c r="AD3828" i="25"/>
  <c r="AD3829" i="25"/>
  <c r="AD3830" i="25"/>
  <c r="AD3831" i="25"/>
  <c r="AD3832" i="25"/>
  <c r="AD3833" i="25"/>
  <c r="AD3834" i="25"/>
  <c r="AD3835" i="25"/>
  <c r="AD3836" i="25"/>
  <c r="AD3837" i="25"/>
  <c r="AD3838" i="25"/>
  <c r="AD3839" i="25"/>
  <c r="AD3840" i="25"/>
  <c r="AD3841" i="25"/>
  <c r="AD3842" i="25"/>
  <c r="AD3843" i="25"/>
  <c r="AD3844" i="25"/>
  <c r="AD3845" i="25"/>
  <c r="AD3846" i="25"/>
  <c r="AD3847" i="25"/>
  <c r="AD3848" i="25"/>
  <c r="AD3849" i="25"/>
  <c r="AD3850" i="25"/>
  <c r="AD3851" i="25"/>
  <c r="AD3852" i="25"/>
  <c r="AD3853" i="25"/>
  <c r="AD3854" i="25"/>
  <c r="AD3855" i="25"/>
  <c r="AD3856" i="25"/>
  <c r="AD3857" i="25"/>
  <c r="AD3858" i="25"/>
  <c r="AD3859" i="25"/>
  <c r="AD3860" i="25"/>
  <c r="AD3861" i="25"/>
  <c r="AD3862" i="25"/>
  <c r="AD3863" i="25"/>
  <c r="AD3864" i="25"/>
  <c r="AD3865" i="25"/>
  <c r="AD3866" i="25"/>
  <c r="AD3867" i="25"/>
  <c r="AD3868" i="25"/>
  <c r="AD3869" i="25"/>
  <c r="AD3870" i="25"/>
  <c r="AD3871" i="25"/>
  <c r="AD3872" i="25"/>
  <c r="AD3873" i="25"/>
  <c r="AD3874" i="25"/>
  <c r="AD3875" i="25"/>
  <c r="AD3876" i="25"/>
  <c r="AD3877" i="25"/>
  <c r="AD3878" i="25"/>
  <c r="AD3879" i="25"/>
  <c r="AD3880" i="25"/>
  <c r="AD3881" i="25"/>
  <c r="AD3882" i="25"/>
  <c r="AD3883" i="25"/>
  <c r="AD3884" i="25"/>
  <c r="AD3885" i="25"/>
  <c r="AD3886" i="25"/>
  <c r="AD3887" i="25"/>
  <c r="AD3888" i="25"/>
  <c r="AD3889" i="25"/>
  <c r="AD3890" i="25"/>
  <c r="AD3891" i="25"/>
  <c r="AD3892" i="25"/>
  <c r="AD3893" i="25"/>
  <c r="AD3894" i="25"/>
  <c r="AD3895" i="25"/>
  <c r="AD3896" i="25"/>
  <c r="AD3897" i="25"/>
  <c r="AD3898" i="25"/>
  <c r="AD3899" i="25"/>
  <c r="AD3900" i="25"/>
  <c r="AD3901" i="25"/>
  <c r="AD3902" i="25"/>
  <c r="AD3903" i="25"/>
  <c r="AD3904" i="25"/>
  <c r="AD3905" i="25"/>
  <c r="AD3906" i="25"/>
  <c r="AD3907" i="25"/>
  <c r="AD3908" i="25"/>
  <c r="AD3909" i="25"/>
  <c r="AD3910" i="25"/>
  <c r="AD3911" i="25"/>
  <c r="AD3912" i="25"/>
  <c r="AD3913" i="25"/>
  <c r="AD3914" i="25"/>
  <c r="AD3915" i="25"/>
  <c r="AD3916" i="25"/>
  <c r="AD3917" i="25"/>
  <c r="AD3918" i="25"/>
  <c r="AD3919" i="25"/>
  <c r="AD3920" i="25"/>
  <c r="AD3921" i="25"/>
  <c r="AD3922" i="25"/>
  <c r="AD3923" i="25"/>
  <c r="AD3924" i="25"/>
  <c r="AD3925" i="25"/>
  <c r="AD3926" i="25"/>
  <c r="AD3927" i="25"/>
  <c r="AD3928" i="25"/>
  <c r="AD3929" i="25"/>
  <c r="AD3930" i="25"/>
  <c r="AD3931" i="25"/>
  <c r="AD3932" i="25"/>
  <c r="AD3933" i="25"/>
  <c r="AD3934" i="25"/>
  <c r="AD3935" i="25"/>
  <c r="AD3936" i="25"/>
  <c r="AD3937" i="25"/>
  <c r="AD3938" i="25"/>
  <c r="AD3939" i="25"/>
  <c r="AD3940" i="25"/>
  <c r="AD3941" i="25"/>
  <c r="AD3942" i="25"/>
  <c r="AD3943" i="25"/>
  <c r="AD3944" i="25"/>
  <c r="AD3945" i="25"/>
  <c r="AD3946" i="25"/>
  <c r="AD3947" i="25"/>
  <c r="AD3948" i="25"/>
  <c r="AD3949" i="25"/>
  <c r="AD3950" i="25"/>
  <c r="AD3951" i="25"/>
  <c r="AD3952" i="25"/>
  <c r="AD3953" i="25"/>
  <c r="AD3954" i="25"/>
  <c r="AD3955" i="25"/>
  <c r="AD3956" i="25"/>
  <c r="AD3957" i="25"/>
  <c r="AD3958" i="25"/>
  <c r="AD3959" i="25"/>
  <c r="AD3960" i="25"/>
  <c r="AD3961" i="25"/>
  <c r="AD3962" i="25"/>
  <c r="AD3963" i="25"/>
  <c r="AD3964" i="25"/>
  <c r="AD3965" i="25"/>
  <c r="AD3966" i="25"/>
  <c r="AD3967" i="25"/>
  <c r="AD3968" i="25"/>
  <c r="AD3969" i="25"/>
  <c r="AD3970" i="25"/>
  <c r="AD3971" i="25"/>
  <c r="AD3972" i="25"/>
  <c r="AD3973" i="25"/>
  <c r="AD3974" i="25"/>
  <c r="AD3975" i="25"/>
  <c r="AD3976" i="25"/>
  <c r="AD3977" i="25"/>
  <c r="AD3978" i="25"/>
  <c r="AD3979" i="25"/>
  <c r="AD3980" i="25"/>
  <c r="AD3981" i="25"/>
  <c r="AD3982" i="25"/>
  <c r="AD3983" i="25"/>
  <c r="AD3984" i="25"/>
  <c r="AD3985" i="25"/>
  <c r="AD3986" i="25"/>
  <c r="AD3987" i="25"/>
  <c r="AD3988" i="25"/>
  <c r="AD3989" i="25"/>
  <c r="AD3990" i="25"/>
  <c r="AD3991" i="25"/>
  <c r="AD3992" i="25"/>
  <c r="AD3993" i="25"/>
  <c r="AD3994" i="25"/>
  <c r="AD3995" i="25"/>
  <c r="AD3996" i="25"/>
  <c r="AD3997" i="25"/>
  <c r="AD3998" i="25"/>
  <c r="AD3999" i="25"/>
  <c r="AD4000" i="25"/>
  <c r="AD4001" i="25"/>
  <c r="AD4002" i="25"/>
  <c r="AD4003" i="25"/>
  <c r="AD4004" i="25"/>
  <c r="AD4005" i="25"/>
  <c r="AD4006" i="25"/>
  <c r="AD4007" i="25"/>
  <c r="AD4008" i="25"/>
  <c r="AD4009" i="25"/>
  <c r="AD4010" i="25"/>
  <c r="AD4011" i="25"/>
  <c r="AD4012" i="25"/>
  <c r="AD4013" i="25"/>
  <c r="AD4014" i="25"/>
  <c r="AD4015" i="25"/>
  <c r="AD4016" i="25"/>
  <c r="AD4017" i="25"/>
  <c r="AD4018" i="25"/>
  <c r="AD4019" i="25"/>
  <c r="AD4020" i="25"/>
  <c r="AD4021" i="25"/>
  <c r="AD4022" i="25"/>
  <c r="AD4023" i="25"/>
  <c r="AD4024" i="25"/>
  <c r="AD4025" i="25"/>
  <c r="AD4026" i="25"/>
  <c r="AD4027" i="25"/>
  <c r="AD4028" i="25"/>
  <c r="AD4029" i="25"/>
  <c r="AD4030" i="25"/>
  <c r="AD4031" i="25"/>
  <c r="AD4032" i="25"/>
  <c r="AD4033" i="25"/>
  <c r="AD4034" i="25"/>
  <c r="AD4035" i="25"/>
  <c r="AD4036" i="25"/>
  <c r="AD4037" i="25"/>
  <c r="AD4038" i="25"/>
  <c r="AD4039" i="25"/>
  <c r="AD4040" i="25"/>
  <c r="AD4041" i="25"/>
  <c r="AD4042" i="25"/>
  <c r="AD4043" i="25"/>
  <c r="AD4044" i="25"/>
  <c r="AD4045" i="25"/>
  <c r="AD4046" i="25"/>
  <c r="AD4047" i="25"/>
  <c r="AD4048" i="25"/>
  <c r="AD4049" i="25"/>
  <c r="AD4050" i="25"/>
  <c r="AD4051" i="25"/>
  <c r="AD4052" i="25"/>
  <c r="AD4053" i="25"/>
  <c r="AD4054" i="25"/>
  <c r="AD4055" i="25"/>
  <c r="AD4056" i="25"/>
  <c r="AD4057" i="25"/>
  <c r="AD4058" i="25"/>
  <c r="AD4059" i="25"/>
  <c r="AD4060" i="25"/>
  <c r="AD4061" i="25"/>
  <c r="AD4062" i="25"/>
  <c r="AD4063" i="25"/>
  <c r="AD4064" i="25"/>
  <c r="AD4065" i="25"/>
  <c r="AD4066" i="25"/>
  <c r="AD4067" i="25"/>
  <c r="AD4068" i="25"/>
  <c r="AD4069" i="25"/>
  <c r="AD4070" i="25"/>
  <c r="AD4071" i="25"/>
  <c r="AD4072" i="25"/>
  <c r="AD4073" i="25"/>
  <c r="AD4074" i="25"/>
  <c r="AD4075" i="25"/>
  <c r="AD4076" i="25"/>
  <c r="AD4077" i="25"/>
  <c r="AD4078" i="25"/>
  <c r="AD4079" i="25"/>
  <c r="AD4080" i="25"/>
  <c r="AD4081" i="25"/>
  <c r="AD4082" i="25"/>
  <c r="AD4083" i="25"/>
  <c r="AD4084" i="25"/>
  <c r="AD4085" i="25"/>
  <c r="AD4086" i="25"/>
  <c r="AD4087" i="25"/>
  <c r="AD4088" i="25"/>
  <c r="AD4089" i="25"/>
  <c r="AD4090" i="25"/>
  <c r="AD4091" i="25"/>
  <c r="AD4092" i="25"/>
  <c r="AD4093" i="25"/>
  <c r="AD4094" i="25"/>
  <c r="AD4095" i="25"/>
  <c r="AD4096" i="25"/>
  <c r="AD4097" i="25"/>
  <c r="AD4098" i="25"/>
  <c r="AD4099" i="25"/>
  <c r="AD4100" i="25"/>
  <c r="AD4101" i="25"/>
  <c r="AD4102" i="25"/>
  <c r="AD4103" i="25"/>
  <c r="AD4104" i="25"/>
  <c r="AD4105" i="25"/>
  <c r="AD4106" i="25"/>
  <c r="AD4107" i="25"/>
  <c r="AD4108" i="25"/>
  <c r="AD4109" i="25"/>
  <c r="AD4110" i="25"/>
  <c r="AD4111" i="25"/>
  <c r="AD4112" i="25"/>
  <c r="AD4113" i="25"/>
  <c r="AD4114" i="25"/>
  <c r="AD4115" i="25"/>
  <c r="AD4116" i="25"/>
  <c r="AD4117" i="25"/>
  <c r="AD4118" i="25"/>
  <c r="AD4119" i="25"/>
  <c r="AD4120" i="25"/>
  <c r="AD4121" i="25"/>
  <c r="AD4122" i="25"/>
  <c r="AD4123" i="25"/>
  <c r="AD4124" i="25"/>
  <c r="AD4125" i="25"/>
  <c r="AD4126" i="25"/>
  <c r="AD4127" i="25"/>
  <c r="AD4128" i="25"/>
  <c r="AD4129" i="25"/>
  <c r="AD4130" i="25"/>
  <c r="AD4131" i="25"/>
  <c r="AD4132" i="25"/>
  <c r="AD4133" i="25"/>
  <c r="AD4134" i="25"/>
  <c r="AD4135" i="25"/>
  <c r="AD4136" i="25"/>
  <c r="AD4137" i="25"/>
  <c r="AD4138" i="25"/>
  <c r="AD4139" i="25"/>
  <c r="AD4140" i="25"/>
  <c r="AD4141" i="25"/>
  <c r="AD4142" i="25"/>
  <c r="AD4143" i="25"/>
  <c r="AD4144" i="25"/>
  <c r="AD4145" i="25"/>
  <c r="AD4146" i="25"/>
  <c r="AD4147" i="25"/>
  <c r="AD4148" i="25"/>
  <c r="AD4149" i="25"/>
  <c r="AD4150" i="25"/>
  <c r="AD4151" i="25"/>
  <c r="AD4152" i="25"/>
  <c r="AD4153" i="25"/>
  <c r="AD4154" i="25"/>
  <c r="AD4155" i="25"/>
  <c r="AD4156" i="25"/>
  <c r="AD4157" i="25"/>
  <c r="AD4158" i="25"/>
  <c r="AD4159" i="25"/>
  <c r="AD4160" i="25"/>
  <c r="AD4161" i="25"/>
  <c r="AD4162" i="25"/>
  <c r="AD4163" i="25"/>
  <c r="AD4164" i="25"/>
  <c r="AD4165" i="25"/>
  <c r="AD4166" i="25"/>
  <c r="AD4167" i="25"/>
  <c r="AD4168" i="25"/>
  <c r="AD4169" i="25"/>
  <c r="AD4170" i="25"/>
  <c r="AD4171" i="25"/>
  <c r="AD4172" i="25"/>
  <c r="AD4173" i="25"/>
  <c r="AD4174" i="25"/>
  <c r="AD4175" i="25"/>
  <c r="AD4176" i="25"/>
  <c r="AD4177" i="25"/>
  <c r="AD4178" i="25"/>
  <c r="AD4179" i="25"/>
  <c r="AD4180" i="25"/>
  <c r="AD4181" i="25"/>
  <c r="AD4182" i="25"/>
  <c r="AD4183" i="25"/>
  <c r="AD4184" i="25"/>
  <c r="AD4185" i="25"/>
  <c r="AD4186" i="25"/>
  <c r="AD4187" i="25"/>
  <c r="AD4188" i="25"/>
  <c r="AD4189" i="25"/>
  <c r="AD4190" i="25"/>
  <c r="AD4191" i="25"/>
  <c r="AD4192" i="25"/>
  <c r="AD4193" i="25"/>
  <c r="AD4194" i="25"/>
  <c r="AD4195" i="25"/>
  <c r="AD4196" i="25"/>
  <c r="AD4197" i="25"/>
  <c r="AD4198" i="25"/>
  <c r="AD4199" i="25"/>
  <c r="AD4200" i="25"/>
  <c r="AD4201" i="25"/>
  <c r="AD4202" i="25"/>
  <c r="AD4203" i="25"/>
  <c r="AD4204" i="25"/>
  <c r="AD4205" i="25"/>
  <c r="AD4206" i="25"/>
  <c r="AD4207" i="25"/>
  <c r="AD4208" i="25"/>
  <c r="AD4209" i="25"/>
  <c r="AD4210" i="25"/>
  <c r="AD4211" i="25"/>
  <c r="AD4212" i="25"/>
  <c r="AD4213" i="25"/>
  <c r="AD4214" i="25"/>
  <c r="AD4215" i="25"/>
  <c r="AD4216" i="25"/>
  <c r="AD4217" i="25"/>
  <c r="AD4218" i="25"/>
  <c r="AD4219" i="25"/>
  <c r="AD4220" i="25"/>
  <c r="AD4221" i="25"/>
  <c r="AD4222" i="25"/>
  <c r="AD4223" i="25"/>
  <c r="AD4224" i="25"/>
  <c r="AD4225" i="25"/>
  <c r="AD4226" i="25"/>
  <c r="AD4227" i="25"/>
  <c r="AD4228" i="25"/>
  <c r="AD4229" i="25"/>
  <c r="AD4230" i="25"/>
  <c r="AD4231" i="25"/>
  <c r="AD4232" i="25"/>
  <c r="AD4233" i="25"/>
  <c r="AD4234" i="25"/>
  <c r="AD4235" i="25"/>
  <c r="AD4236" i="25"/>
  <c r="AD4237" i="25"/>
  <c r="AD4238" i="25"/>
  <c r="AD4239" i="25"/>
  <c r="AD4240" i="25"/>
  <c r="AD4241" i="25"/>
  <c r="AD4242" i="25"/>
  <c r="AD4243" i="25"/>
  <c r="AD4244" i="25"/>
  <c r="AD4245" i="25"/>
  <c r="AD4246" i="25"/>
  <c r="AD4247" i="25"/>
  <c r="AD4248" i="25"/>
  <c r="AD4249" i="25"/>
  <c r="AD4250" i="25"/>
  <c r="AD4251" i="25"/>
  <c r="AD4252" i="25"/>
  <c r="AD4253" i="25"/>
  <c r="AD4254" i="25"/>
  <c r="AD4255" i="25"/>
  <c r="AD4256" i="25"/>
  <c r="AD4257" i="25"/>
  <c r="AD4258" i="25"/>
  <c r="AD4259" i="25"/>
  <c r="AD4260" i="25"/>
  <c r="AD4261" i="25"/>
  <c r="AD4262" i="25"/>
  <c r="AD4263" i="25"/>
  <c r="AD4264" i="25"/>
  <c r="AD4265" i="25"/>
  <c r="AD4266" i="25"/>
  <c r="AD4267" i="25"/>
  <c r="AD4268" i="25"/>
  <c r="AD4269" i="25"/>
  <c r="AD4270" i="25"/>
  <c r="AD4271" i="25"/>
  <c r="AD4272" i="25"/>
  <c r="AD4273" i="25"/>
  <c r="AD4274" i="25"/>
  <c r="AD4275" i="25"/>
  <c r="AD4276" i="25"/>
  <c r="AD4277" i="25"/>
  <c r="AD4278" i="25"/>
  <c r="AD4279" i="25"/>
  <c r="AD4280" i="25"/>
  <c r="AD4281" i="25"/>
  <c r="AD4282" i="25"/>
  <c r="AD4283" i="25"/>
  <c r="AD4284" i="25"/>
  <c r="AD4285" i="25"/>
  <c r="AD4286" i="25"/>
  <c r="AD4287" i="25"/>
  <c r="AD4288" i="25"/>
  <c r="AD4289" i="25"/>
  <c r="AD4290" i="25"/>
  <c r="AD4291" i="25"/>
  <c r="AD4292" i="25"/>
  <c r="AD4293" i="25"/>
  <c r="AD4294" i="25"/>
  <c r="AD4295" i="25"/>
  <c r="AD4296" i="25"/>
  <c r="AD4297" i="25"/>
  <c r="AD4298" i="25"/>
  <c r="AD4299" i="25"/>
  <c r="AD4300" i="25"/>
  <c r="AD4301" i="25"/>
  <c r="AD4302" i="25"/>
  <c r="AD4303" i="25"/>
  <c r="AD4304" i="25"/>
  <c r="AD4305" i="25"/>
  <c r="AD4306" i="25"/>
  <c r="AD4307" i="25"/>
  <c r="AD4308" i="25"/>
  <c r="AD4309" i="25"/>
  <c r="AD4310" i="25"/>
  <c r="AD4311" i="25"/>
  <c r="AD4312" i="25"/>
  <c r="AD4313" i="25"/>
  <c r="AD4314" i="25"/>
  <c r="AD4315" i="25"/>
  <c r="AD4316" i="25"/>
  <c r="AD4317" i="25"/>
  <c r="AD4318" i="25"/>
  <c r="AD4319" i="25"/>
  <c r="AD4320" i="25"/>
  <c r="AD4321" i="25"/>
  <c r="AD4322" i="25"/>
  <c r="AD4323" i="25"/>
  <c r="AD4324" i="25"/>
  <c r="AD4325" i="25"/>
  <c r="AD4326" i="25"/>
  <c r="AD4327" i="25"/>
  <c r="AD4328" i="25"/>
  <c r="AD4329" i="25"/>
  <c r="AD4330" i="25"/>
  <c r="AD4331" i="25"/>
  <c r="AD4332" i="25"/>
  <c r="AD4333" i="25"/>
  <c r="AD4334" i="25"/>
  <c r="AD4335" i="25"/>
  <c r="AD4336" i="25"/>
  <c r="AD4337" i="25"/>
  <c r="AD4338" i="25"/>
  <c r="AD4339" i="25"/>
  <c r="AD4340" i="25"/>
  <c r="AD4341" i="25"/>
  <c r="AD4342" i="25"/>
  <c r="AD4343" i="25"/>
  <c r="AD4344" i="25"/>
  <c r="AD4345" i="25"/>
  <c r="AD4346" i="25"/>
  <c r="AD4347" i="25"/>
  <c r="AD4348" i="25"/>
  <c r="AD4349" i="25"/>
  <c r="AD4350" i="25"/>
  <c r="AD4351" i="25"/>
  <c r="AD4352" i="25"/>
  <c r="AD4353" i="25"/>
  <c r="AD4354" i="25"/>
  <c r="AD4355" i="25"/>
  <c r="AD4356" i="25"/>
  <c r="AD4357" i="25"/>
  <c r="AD4358" i="25"/>
  <c r="AD4359" i="25"/>
  <c r="AD4360" i="25"/>
  <c r="AD4361" i="25"/>
  <c r="AD4362" i="25"/>
  <c r="AD4363" i="25"/>
  <c r="AD4364" i="25"/>
  <c r="AD4365" i="25"/>
  <c r="AD4366" i="25"/>
  <c r="AD4367" i="25"/>
  <c r="AD4368" i="25"/>
  <c r="AD4369" i="25"/>
  <c r="AD4370" i="25"/>
  <c r="AD4371" i="25"/>
  <c r="AD4372" i="25"/>
  <c r="AD4373" i="25"/>
  <c r="AD4374" i="25"/>
  <c r="AD4375" i="25"/>
  <c r="AD4376" i="25"/>
  <c r="AD4377" i="25"/>
  <c r="AD4378" i="25"/>
  <c r="AD4379" i="25"/>
  <c r="AD4380" i="25"/>
  <c r="AD4381" i="25"/>
  <c r="AD4382" i="25"/>
  <c r="AD4383" i="25"/>
  <c r="AD4384" i="25"/>
  <c r="AD4385" i="25"/>
  <c r="AD4386" i="25"/>
  <c r="AD4387" i="25"/>
  <c r="AD4388" i="25"/>
  <c r="AD4389" i="25"/>
  <c r="AD4390" i="25"/>
  <c r="AD4391" i="25"/>
  <c r="AD4392" i="25"/>
  <c r="AD4393" i="25"/>
  <c r="AD4394" i="25"/>
  <c r="AD4395" i="25"/>
  <c r="AD4396" i="25"/>
  <c r="AD4397" i="25"/>
  <c r="AD4398" i="25"/>
  <c r="AD4399" i="25"/>
  <c r="AD4400" i="25"/>
  <c r="AD4401" i="25"/>
  <c r="AD4402" i="25"/>
  <c r="AD4403" i="25"/>
  <c r="AD4404" i="25"/>
  <c r="AD4405" i="25"/>
  <c r="AD4406" i="25"/>
  <c r="AD4407" i="25"/>
  <c r="AD4408" i="25"/>
  <c r="AD4409" i="25"/>
  <c r="AD4410" i="25"/>
  <c r="AD4411" i="25"/>
  <c r="AD4412" i="25"/>
  <c r="AD4413" i="25"/>
  <c r="AD4414" i="25"/>
  <c r="AD4415" i="25"/>
  <c r="AD4416" i="25"/>
  <c r="AD4417" i="25"/>
  <c r="AD4418" i="25"/>
  <c r="AD4419" i="25"/>
  <c r="AD4420" i="25"/>
  <c r="AD4421" i="25"/>
  <c r="AD4422" i="25"/>
  <c r="AD4423" i="25"/>
  <c r="AD4424" i="25"/>
  <c r="AD4425" i="25"/>
  <c r="AD4426" i="25"/>
  <c r="AD4427" i="25"/>
  <c r="AD4428" i="25"/>
  <c r="AD4429" i="25"/>
  <c r="AD4430" i="25"/>
  <c r="AD4431" i="25"/>
  <c r="AD4432" i="25"/>
  <c r="AD4433" i="25"/>
  <c r="AD4434" i="25"/>
  <c r="AD4435" i="25"/>
  <c r="AD4436" i="25"/>
  <c r="AD4437" i="25"/>
  <c r="AD4438" i="25"/>
  <c r="AD4439" i="25"/>
  <c r="AD4440" i="25"/>
  <c r="AD4441" i="25"/>
  <c r="AD4442" i="25"/>
  <c r="AD4443" i="25"/>
  <c r="AD4444" i="25"/>
  <c r="AD4445" i="25"/>
  <c r="AD4446" i="25"/>
  <c r="AD4447" i="25"/>
  <c r="AD4448" i="25"/>
  <c r="AD4449" i="25"/>
  <c r="AD4450" i="25"/>
  <c r="AD4451" i="25"/>
  <c r="AD4452" i="25"/>
  <c r="AD4453" i="25"/>
  <c r="AD4454" i="25"/>
  <c r="AD4455" i="25"/>
  <c r="AD4456" i="25"/>
  <c r="AD4457" i="25"/>
  <c r="AD4458" i="25"/>
  <c r="AD4459" i="25"/>
  <c r="AD4460" i="25"/>
  <c r="AD4461" i="25"/>
  <c r="AD4462" i="25"/>
  <c r="AD4463" i="25"/>
  <c r="AD4464" i="25"/>
  <c r="AD4465" i="25"/>
  <c r="AD4466" i="25"/>
  <c r="AD4467" i="25"/>
  <c r="AD4468" i="25"/>
  <c r="AD4469" i="25"/>
  <c r="AD4470" i="25"/>
  <c r="AD4471" i="25"/>
  <c r="AD4472" i="25"/>
  <c r="AD4473" i="25"/>
  <c r="AD4474" i="25"/>
  <c r="AD4475" i="25"/>
  <c r="AD4476" i="25"/>
  <c r="AD4477" i="25"/>
  <c r="AD4478" i="25"/>
  <c r="AD4479" i="25"/>
  <c r="AD4480" i="25"/>
  <c r="AD4481" i="25"/>
  <c r="AD4482" i="25"/>
  <c r="AD4483" i="25"/>
  <c r="AD4484" i="25"/>
  <c r="AD4485" i="25"/>
  <c r="AD4486" i="25"/>
  <c r="AD4487" i="25"/>
  <c r="AD4488" i="25"/>
  <c r="AD4489" i="25"/>
  <c r="AD4490" i="25"/>
  <c r="AD4491" i="25"/>
  <c r="AD4492" i="25"/>
  <c r="AD4493" i="25"/>
  <c r="AD4494" i="25"/>
  <c r="AD4495" i="25"/>
  <c r="AD4496" i="25"/>
  <c r="AD4497" i="25"/>
  <c r="AD4498" i="25"/>
  <c r="AD4499" i="25"/>
  <c r="AD4500" i="25"/>
  <c r="AD4501" i="25"/>
  <c r="AD4502" i="25"/>
  <c r="AD4503" i="25"/>
  <c r="AD4504" i="25"/>
  <c r="AD4505" i="25"/>
  <c r="AD4506" i="25"/>
  <c r="AD4507" i="25"/>
  <c r="AD4508" i="25"/>
  <c r="AD4509" i="25"/>
  <c r="AD4510" i="25"/>
  <c r="AD4511" i="25"/>
  <c r="AD4512" i="25"/>
  <c r="AD4513" i="25"/>
  <c r="AD4514" i="25"/>
  <c r="AD4515" i="25"/>
  <c r="AD4516" i="25"/>
  <c r="AD4517" i="25"/>
  <c r="AD4518" i="25"/>
  <c r="AD4519" i="25"/>
  <c r="AD4520" i="25"/>
  <c r="AD4521" i="25"/>
  <c r="AD4522" i="25"/>
  <c r="AD4523" i="25"/>
  <c r="AD4524" i="25"/>
  <c r="AD4525" i="25"/>
  <c r="AD4526" i="25"/>
  <c r="AD4527" i="25"/>
  <c r="AD4528" i="25"/>
  <c r="AD4529" i="25"/>
  <c r="AD4530" i="25"/>
  <c r="AD4531" i="25"/>
  <c r="AD4532" i="25"/>
  <c r="AD4533" i="25"/>
  <c r="AD4534" i="25"/>
  <c r="AD4535" i="25"/>
  <c r="AD4536" i="25"/>
  <c r="AD4537" i="25"/>
  <c r="AD4538" i="25"/>
  <c r="AD4539" i="25"/>
  <c r="AD4540" i="25"/>
  <c r="AD4541" i="25"/>
  <c r="AD4542" i="25"/>
  <c r="AD4543" i="25"/>
  <c r="AD4544" i="25"/>
  <c r="AD4545" i="25"/>
  <c r="AD4546" i="25"/>
  <c r="AD4547" i="25"/>
  <c r="AD4548" i="25"/>
  <c r="AD4549" i="25"/>
  <c r="AD4550" i="25"/>
  <c r="AD4551" i="25"/>
  <c r="AD4552" i="25"/>
  <c r="AD4553" i="25"/>
  <c r="AD4554" i="25"/>
  <c r="AD4555" i="25"/>
  <c r="AD4556" i="25"/>
  <c r="AD4557" i="25"/>
  <c r="AD4558" i="25"/>
  <c r="AD4559" i="25"/>
  <c r="AD4560" i="25"/>
  <c r="AD4561" i="25"/>
  <c r="AD4562" i="25"/>
  <c r="AD4563" i="25"/>
  <c r="AD4564" i="25"/>
  <c r="AD4565" i="25"/>
  <c r="AD4566" i="25"/>
  <c r="AD4567" i="25"/>
  <c r="AD4568" i="25"/>
  <c r="AD4569" i="25"/>
  <c r="AD4570" i="25"/>
  <c r="AD4571" i="25"/>
  <c r="AD4572" i="25"/>
  <c r="AD4573" i="25"/>
  <c r="AD4574" i="25"/>
  <c r="AD4575" i="25"/>
  <c r="AD4576" i="25"/>
  <c r="AD4577" i="25"/>
  <c r="AD4578" i="25"/>
  <c r="AD4579" i="25"/>
  <c r="AD4580" i="25"/>
  <c r="AD4581" i="25"/>
  <c r="AD4582" i="25"/>
  <c r="AD4583" i="25"/>
  <c r="AD4584" i="25"/>
  <c r="AD4585" i="25"/>
  <c r="AD4586" i="25"/>
  <c r="AD4587" i="25"/>
  <c r="AD4588" i="25"/>
  <c r="AD4589" i="25"/>
  <c r="AD4590" i="25"/>
  <c r="AD4591" i="25"/>
  <c r="AD4592" i="25"/>
  <c r="AD4593" i="25"/>
  <c r="AD4594" i="25"/>
  <c r="AD4595" i="25"/>
  <c r="AD4596" i="25"/>
  <c r="AD4597" i="25"/>
  <c r="AD4598" i="25"/>
  <c r="AD4599" i="25"/>
  <c r="AD4600" i="25"/>
  <c r="AD4601" i="25"/>
  <c r="AD4602" i="25"/>
  <c r="AD4603" i="25"/>
  <c r="AD4604" i="25"/>
  <c r="AD4605" i="25"/>
  <c r="AD4606" i="25"/>
  <c r="AD4607" i="25"/>
  <c r="AD4608" i="25"/>
  <c r="AD4609" i="25"/>
  <c r="AD4610" i="25"/>
  <c r="AD4611" i="25"/>
  <c r="AD4612" i="25"/>
  <c r="AD4613" i="25"/>
  <c r="AD4614" i="25"/>
  <c r="AD4615" i="25"/>
  <c r="AD4616" i="25"/>
  <c r="AD4617" i="25"/>
  <c r="AD4618" i="25"/>
  <c r="AD4619" i="25"/>
  <c r="AD4620" i="25"/>
  <c r="AD4621" i="25"/>
  <c r="AD4622" i="25"/>
  <c r="AD4623" i="25"/>
  <c r="AD4624" i="25"/>
  <c r="AD4625" i="25"/>
  <c r="AD4626" i="25"/>
  <c r="AD4627" i="25"/>
  <c r="AD4628" i="25"/>
  <c r="AD4629" i="25"/>
  <c r="AD4630" i="25"/>
  <c r="AD4631" i="25"/>
  <c r="AD4632" i="25"/>
  <c r="AD4633" i="25"/>
  <c r="AD4634" i="25"/>
  <c r="AD4635" i="25"/>
  <c r="AD4636" i="25"/>
  <c r="AD4637" i="25"/>
  <c r="AD4638" i="25"/>
  <c r="AD4639" i="25"/>
  <c r="AD4640" i="25"/>
  <c r="AD4641" i="25"/>
  <c r="AD4642" i="25"/>
  <c r="AD4643" i="25"/>
  <c r="AD4644" i="25"/>
  <c r="AD4645" i="25"/>
  <c r="AD4646" i="25"/>
  <c r="AD4647" i="25"/>
  <c r="AD4648" i="25"/>
  <c r="AD4649" i="25"/>
  <c r="AD4650" i="25"/>
  <c r="AD4651" i="25"/>
  <c r="AD4652" i="25"/>
  <c r="AD4653" i="25"/>
  <c r="AD4654" i="25"/>
  <c r="AD4655" i="25"/>
  <c r="AD4656" i="25"/>
  <c r="AD4657" i="25"/>
  <c r="AD4658" i="25"/>
  <c r="AD4659" i="25"/>
  <c r="AD4660" i="25"/>
  <c r="AD4661" i="25"/>
  <c r="AD4662" i="25"/>
  <c r="AD4663" i="25"/>
  <c r="AD4664" i="25"/>
  <c r="AD4665" i="25"/>
  <c r="AD4666" i="25"/>
  <c r="AD4667" i="25"/>
  <c r="AD4668" i="25"/>
  <c r="AD4669" i="25"/>
  <c r="AD4670" i="25"/>
  <c r="AD4671" i="25"/>
  <c r="AD4672" i="25"/>
  <c r="AD4673" i="25"/>
  <c r="AD4674" i="25"/>
  <c r="AD4675" i="25"/>
  <c r="AD4676" i="25"/>
  <c r="AD4677" i="25"/>
  <c r="AD4678" i="25"/>
  <c r="AD4679" i="25"/>
  <c r="AD4680" i="25"/>
  <c r="AD4681" i="25"/>
  <c r="AD4682" i="25"/>
  <c r="AD4683" i="25"/>
  <c r="AD4684" i="25"/>
  <c r="AD4685" i="25"/>
  <c r="AD4686" i="25"/>
  <c r="AD4687" i="25"/>
  <c r="AD4688" i="25"/>
  <c r="AD4689" i="25"/>
  <c r="AD4690" i="25"/>
  <c r="AD4691" i="25"/>
  <c r="AD4692" i="25"/>
  <c r="AD4693" i="25"/>
  <c r="AD4694" i="25"/>
  <c r="AD4695" i="25"/>
  <c r="AD4696" i="25"/>
  <c r="AD4697" i="25"/>
  <c r="AD4698" i="25"/>
  <c r="AD4699" i="25"/>
  <c r="AD4700" i="25"/>
  <c r="AD4701" i="25"/>
  <c r="AD4702" i="25"/>
  <c r="AD4703" i="25"/>
  <c r="AD4704" i="25"/>
  <c r="AD4705" i="25"/>
  <c r="AD4706" i="25"/>
  <c r="AD4707" i="25"/>
  <c r="AD4708" i="25"/>
  <c r="AD4709" i="25"/>
  <c r="AD4710" i="25"/>
  <c r="AD4711" i="25"/>
  <c r="AD4712" i="25"/>
  <c r="AD4713" i="25"/>
  <c r="AD4714" i="25"/>
  <c r="AD4715" i="25"/>
  <c r="AD4716" i="25"/>
  <c r="AD4717" i="25"/>
  <c r="AD4718" i="25"/>
  <c r="AD4719" i="25"/>
  <c r="AD4720" i="25"/>
  <c r="AD4721" i="25"/>
  <c r="AD4722" i="25"/>
  <c r="AD4723" i="25"/>
  <c r="AD4724" i="25"/>
  <c r="AD4725" i="25"/>
  <c r="AD4726" i="25"/>
  <c r="AD4727" i="25"/>
  <c r="AD4728" i="25"/>
  <c r="AD4729" i="25"/>
  <c r="AD4730" i="25"/>
  <c r="AD4731" i="25"/>
  <c r="AD4732" i="25"/>
  <c r="AD4733" i="25"/>
  <c r="AD4734" i="25"/>
  <c r="AD4735" i="25"/>
  <c r="AD4736" i="25"/>
  <c r="AD4737" i="25"/>
  <c r="AD4738" i="25"/>
  <c r="AD4739" i="25"/>
  <c r="AD4740" i="25"/>
  <c r="AD4741" i="25"/>
  <c r="AD4742" i="25"/>
  <c r="AD4743" i="25"/>
  <c r="AD4744" i="25"/>
  <c r="AD4745" i="25"/>
  <c r="AD4746" i="25"/>
  <c r="AD4747" i="25"/>
  <c r="AD4748" i="25"/>
  <c r="AD4749" i="25"/>
  <c r="AD4750" i="25"/>
  <c r="AD4751" i="25"/>
  <c r="AD4752" i="25"/>
  <c r="AD4753" i="25"/>
  <c r="AD4754" i="25"/>
  <c r="AD4755" i="25"/>
  <c r="AD4756" i="25"/>
  <c r="AD4757" i="25"/>
  <c r="AD4758" i="25"/>
  <c r="AD4759" i="25"/>
  <c r="AD4760" i="25"/>
  <c r="AD4761" i="25"/>
  <c r="AD4762" i="25"/>
  <c r="AD4763" i="25"/>
  <c r="AD4764" i="25"/>
  <c r="AD4765" i="25"/>
  <c r="AD4766" i="25"/>
  <c r="AD4767" i="25"/>
  <c r="AD4768" i="25"/>
  <c r="AD4769" i="25"/>
  <c r="AD4770" i="25"/>
  <c r="AD4771" i="25"/>
  <c r="AD4772" i="25"/>
  <c r="AD4773" i="25"/>
  <c r="AD4774" i="25"/>
  <c r="AD4775" i="25"/>
  <c r="AD4776" i="25"/>
  <c r="AD4777" i="25"/>
  <c r="AD4778" i="25"/>
  <c r="AD4779" i="25"/>
  <c r="AD4780" i="25"/>
  <c r="AD4781" i="25"/>
  <c r="AD4782" i="25"/>
  <c r="AD4783" i="25"/>
  <c r="AD4784" i="25"/>
  <c r="AD4785" i="25"/>
  <c r="AD4786" i="25"/>
  <c r="AD4787" i="25"/>
  <c r="AD4788" i="25"/>
  <c r="AD4789" i="25"/>
  <c r="AD4790" i="25"/>
  <c r="AD4791" i="25"/>
  <c r="AD4792" i="25"/>
  <c r="AD4793" i="25"/>
  <c r="AD4794" i="25"/>
  <c r="AD4795" i="25"/>
  <c r="AD4796" i="25"/>
  <c r="AD4797" i="25"/>
  <c r="AD4798" i="25"/>
  <c r="AD4799" i="25"/>
  <c r="AD4800" i="25"/>
  <c r="AD4801" i="25"/>
  <c r="AD4802" i="25"/>
  <c r="AD4803" i="25"/>
  <c r="AD4804" i="25"/>
  <c r="AD4805" i="25"/>
  <c r="AD4806" i="25"/>
  <c r="AD4807" i="25"/>
  <c r="AD4808" i="25"/>
  <c r="AD4809" i="25"/>
  <c r="AD4810" i="25"/>
  <c r="AD4811" i="25"/>
  <c r="AD4812" i="25"/>
  <c r="AD4813" i="25"/>
  <c r="AD4814" i="25"/>
  <c r="AD4815" i="25"/>
  <c r="AD4816" i="25"/>
  <c r="AD4817" i="25"/>
  <c r="AD4818" i="25"/>
  <c r="AD4819" i="25"/>
  <c r="AD4820" i="25"/>
  <c r="AD4821" i="25"/>
  <c r="AD4822" i="25"/>
  <c r="AD4823" i="25"/>
  <c r="AD4824" i="25"/>
  <c r="AD4825" i="25"/>
  <c r="AD4826" i="25"/>
  <c r="AD4827" i="25"/>
  <c r="AD4828" i="25"/>
  <c r="AD4829" i="25"/>
  <c r="AD4830" i="25"/>
  <c r="AD4831" i="25"/>
  <c r="AD4832" i="25"/>
  <c r="AD4833" i="25"/>
  <c r="AD4834" i="25"/>
  <c r="AD4835" i="25"/>
  <c r="AD4836" i="25"/>
  <c r="AD4837" i="25"/>
  <c r="AD4838" i="25"/>
  <c r="AD4839" i="25"/>
  <c r="AD4840" i="25"/>
  <c r="AD4841" i="25"/>
  <c r="AD4842" i="25"/>
  <c r="AD4843" i="25"/>
  <c r="AD4844" i="25"/>
  <c r="AD4845" i="25"/>
  <c r="AD4846" i="25"/>
  <c r="AD4847" i="25"/>
  <c r="AD4848" i="25"/>
  <c r="AD4849" i="25"/>
  <c r="AD4850" i="25"/>
  <c r="AD4851" i="25"/>
  <c r="AD4852" i="25"/>
  <c r="AD4853" i="25"/>
  <c r="AD4854" i="25"/>
  <c r="AD4855" i="25"/>
  <c r="AD4856" i="25"/>
  <c r="AD4857" i="25"/>
  <c r="AD4858" i="25"/>
  <c r="AD4859" i="25"/>
  <c r="AD4860" i="25"/>
  <c r="AD4861" i="25"/>
  <c r="AD4862" i="25"/>
  <c r="AD4863" i="25"/>
  <c r="AD4864" i="25"/>
  <c r="AD4865" i="25"/>
  <c r="AD4866" i="25"/>
  <c r="AD4867" i="25"/>
  <c r="AD4868" i="25"/>
  <c r="AD4869" i="25"/>
  <c r="AD4870" i="25"/>
  <c r="AD4871" i="25"/>
  <c r="AD4872" i="25"/>
  <c r="AD4873" i="25"/>
  <c r="AD4874" i="25"/>
  <c r="AD4875" i="25"/>
  <c r="AD4876" i="25"/>
  <c r="AD4877" i="25"/>
  <c r="AD4878" i="25"/>
  <c r="AD4879" i="25"/>
  <c r="AD4880" i="25"/>
  <c r="AD4881" i="25"/>
  <c r="AD4882" i="25"/>
  <c r="AD4883" i="25"/>
  <c r="AD4884" i="25"/>
  <c r="AD4885" i="25"/>
  <c r="AD4886" i="25"/>
  <c r="AD4887" i="25"/>
  <c r="AD4888" i="25"/>
  <c r="AD4889" i="25"/>
  <c r="AD4890" i="25"/>
  <c r="AD4891" i="25"/>
  <c r="AD4892" i="25"/>
  <c r="AD4893" i="25"/>
  <c r="AD4894" i="25"/>
  <c r="AD4895" i="25"/>
  <c r="AD4896" i="25"/>
  <c r="AD4897" i="25"/>
  <c r="AD4898" i="25"/>
  <c r="AD4899" i="25"/>
  <c r="AD4900" i="25"/>
  <c r="AD4901" i="25"/>
  <c r="AD4902" i="25"/>
  <c r="AD4903" i="25"/>
  <c r="AD4904" i="25"/>
  <c r="AD4905" i="25"/>
  <c r="AD4906" i="25"/>
  <c r="AD4907" i="25"/>
  <c r="AD4908" i="25"/>
  <c r="AD4909" i="25"/>
  <c r="AD4910" i="25"/>
  <c r="AD4911" i="25"/>
  <c r="AD4912" i="25"/>
  <c r="AD4913" i="25"/>
  <c r="AD4914" i="25"/>
  <c r="AD4915" i="25"/>
  <c r="AD4916" i="25"/>
  <c r="AD4917" i="25"/>
  <c r="AD4918" i="25"/>
  <c r="AD4919" i="25"/>
  <c r="AD4920" i="25"/>
  <c r="AD4921" i="25"/>
  <c r="AD4922" i="25"/>
  <c r="AD4923" i="25"/>
  <c r="AD4924" i="25"/>
  <c r="AD4925" i="25"/>
  <c r="AD4926" i="25"/>
  <c r="AD4927" i="25"/>
  <c r="AD4928" i="25"/>
  <c r="AD4929" i="25"/>
  <c r="AD4930" i="25"/>
  <c r="AD4931" i="25"/>
  <c r="AD4932" i="25"/>
  <c r="AD4933" i="25"/>
  <c r="AD4934" i="25"/>
  <c r="AD4935" i="25"/>
  <c r="AD4936" i="25"/>
  <c r="AD4937" i="25"/>
  <c r="AD4938" i="25"/>
  <c r="AD4939" i="25"/>
  <c r="AD4940" i="25"/>
  <c r="AD4941" i="25"/>
  <c r="AD4942" i="25"/>
  <c r="AD4943" i="25"/>
  <c r="AD4944" i="25"/>
  <c r="AD4945" i="25"/>
  <c r="AD4946" i="25"/>
  <c r="AD4947" i="25"/>
  <c r="AD4948" i="25"/>
  <c r="AD4949" i="25"/>
  <c r="AD4950" i="25"/>
  <c r="AD4951" i="25"/>
  <c r="AD4952" i="25"/>
  <c r="AD4953" i="25"/>
  <c r="AD4954" i="25"/>
  <c r="AD4955" i="25"/>
  <c r="AD4956" i="25"/>
  <c r="AD4957" i="25"/>
  <c r="AD4958" i="25"/>
  <c r="AD4959" i="25"/>
  <c r="AD4960" i="25"/>
  <c r="AD4961" i="25"/>
  <c r="AD4962" i="25"/>
  <c r="AD4963" i="25"/>
  <c r="AD4964" i="25"/>
  <c r="AD4965" i="25"/>
  <c r="AD4966" i="25"/>
  <c r="AD4967" i="25"/>
  <c r="AD4968" i="25"/>
  <c r="AD4969" i="25"/>
  <c r="AD4970" i="25"/>
  <c r="AD4971" i="25"/>
  <c r="AD4972" i="25"/>
  <c r="AD4973" i="25"/>
  <c r="AD4974" i="25"/>
  <c r="AD4975" i="25"/>
  <c r="AD4976" i="25"/>
  <c r="AD4977" i="25"/>
  <c r="AD4978" i="25"/>
  <c r="AD4979" i="25"/>
  <c r="AD4980" i="25"/>
  <c r="AD4981" i="25"/>
  <c r="AD4982" i="25"/>
  <c r="AD4983" i="25"/>
  <c r="AD4984" i="25"/>
  <c r="AD4985" i="25"/>
  <c r="AD4986" i="25"/>
  <c r="AD4987" i="25"/>
  <c r="AD4988" i="25"/>
  <c r="AD4989" i="25"/>
  <c r="AD4990" i="25"/>
  <c r="AD4991" i="25"/>
  <c r="AD4992" i="25"/>
  <c r="AD4993" i="25"/>
  <c r="AD4994" i="25"/>
  <c r="AD4995" i="25"/>
  <c r="AD4996" i="25"/>
  <c r="AD4997" i="25"/>
  <c r="AD4998" i="25"/>
  <c r="AD4999" i="25"/>
  <c r="AD5000" i="25"/>
  <c r="AC124" i="25"/>
  <c r="AC125" i="25"/>
  <c r="AC126" i="25"/>
  <c r="AC127" i="25"/>
  <c r="AC128" i="25"/>
  <c r="AC129" i="25"/>
  <c r="AC130" i="25"/>
  <c r="AC131" i="25"/>
  <c r="AC132" i="25"/>
  <c r="AC133" i="25"/>
  <c r="AC134" i="25"/>
  <c r="AC135" i="25"/>
  <c r="AC136" i="25"/>
  <c r="AC137" i="25"/>
  <c r="AC138" i="25"/>
  <c r="AC139" i="25"/>
  <c r="AC140" i="25"/>
  <c r="AC141" i="25"/>
  <c r="AC142" i="25"/>
  <c r="AC143" i="25"/>
  <c r="AC144" i="25"/>
  <c r="AC145" i="25"/>
  <c r="AC146" i="25"/>
  <c r="AC147" i="25"/>
  <c r="AC148" i="25"/>
  <c r="AC149" i="25"/>
  <c r="AC150" i="25"/>
  <c r="AC151" i="25"/>
  <c r="AC152" i="25"/>
  <c r="AC153" i="25"/>
  <c r="AC154" i="25"/>
  <c r="AC155" i="25"/>
  <c r="AC156" i="25"/>
  <c r="AC157" i="25"/>
  <c r="AC158" i="25"/>
  <c r="AC159" i="25"/>
  <c r="AC160" i="25"/>
  <c r="AC161" i="25"/>
  <c r="AC162" i="25"/>
  <c r="AC163" i="25"/>
  <c r="AC164" i="25"/>
  <c r="AC165" i="25"/>
  <c r="AC166" i="25"/>
  <c r="AC167" i="25"/>
  <c r="AC168" i="25"/>
  <c r="AC169" i="25"/>
  <c r="AC170" i="25"/>
  <c r="AC171" i="25"/>
  <c r="AC172" i="25"/>
  <c r="AC173" i="25"/>
  <c r="AC174" i="25"/>
  <c r="AC175" i="25"/>
  <c r="AC176" i="25"/>
  <c r="AC177" i="25"/>
  <c r="AC178" i="25"/>
  <c r="AC179" i="25"/>
  <c r="AC180" i="25"/>
  <c r="AC181" i="25"/>
  <c r="AC182" i="25"/>
  <c r="AC183" i="25"/>
  <c r="AC184" i="25"/>
  <c r="AC185" i="25"/>
  <c r="AC186" i="25"/>
  <c r="AC187" i="25"/>
  <c r="AC188" i="25"/>
  <c r="AC189" i="25"/>
  <c r="AC190" i="25"/>
  <c r="AC191" i="25"/>
  <c r="AC192" i="25"/>
  <c r="AC193" i="25"/>
  <c r="AC194" i="25"/>
  <c r="AC195" i="25"/>
  <c r="AC196" i="25"/>
  <c r="AC197" i="25"/>
  <c r="AC198" i="25"/>
  <c r="AC199" i="25"/>
  <c r="AC200" i="25"/>
  <c r="AC201" i="25"/>
  <c r="AC202" i="25"/>
  <c r="AC203" i="25"/>
  <c r="AC204" i="25"/>
  <c r="AC205" i="25"/>
  <c r="AC206" i="25"/>
  <c r="AC207" i="25"/>
  <c r="AC208" i="25"/>
  <c r="AC209" i="25"/>
  <c r="AC210" i="25"/>
  <c r="AC211" i="25"/>
  <c r="AC212" i="25"/>
  <c r="AC213" i="25"/>
  <c r="AC214" i="25"/>
  <c r="AC215" i="25"/>
  <c r="AC216" i="25"/>
  <c r="AC217" i="25"/>
  <c r="AC218" i="25"/>
  <c r="AC219" i="25"/>
  <c r="AC220" i="25"/>
  <c r="AC221" i="25"/>
  <c r="AC222" i="25"/>
  <c r="AC223" i="25"/>
  <c r="AC224" i="25"/>
  <c r="AC225" i="25"/>
  <c r="AC226" i="25"/>
  <c r="AC227" i="25"/>
  <c r="AC228" i="25"/>
  <c r="AC229" i="25"/>
  <c r="AC230" i="25"/>
  <c r="AC231" i="25"/>
  <c r="AC232" i="25"/>
  <c r="AC233" i="25"/>
  <c r="AC234" i="25"/>
  <c r="AC235" i="25"/>
  <c r="AC236" i="25"/>
  <c r="AC237" i="25"/>
  <c r="AC238" i="25"/>
  <c r="AC239" i="25"/>
  <c r="AC240" i="25"/>
  <c r="AC241" i="25"/>
  <c r="AC242" i="25"/>
  <c r="AC243" i="25"/>
  <c r="AC244" i="25"/>
  <c r="AC245" i="25"/>
  <c r="AC246" i="25"/>
  <c r="AC247" i="25"/>
  <c r="AC248" i="25"/>
  <c r="AC249" i="25"/>
  <c r="AC250" i="25"/>
  <c r="AC251" i="25"/>
  <c r="AC252" i="25"/>
  <c r="AC253" i="25"/>
  <c r="AC254" i="25"/>
  <c r="AC255" i="25"/>
  <c r="AC256" i="25"/>
  <c r="AC257" i="25"/>
  <c r="AC258" i="25"/>
  <c r="AC259" i="25"/>
  <c r="AC260" i="25"/>
  <c r="AC261" i="25"/>
  <c r="AC262" i="25"/>
  <c r="AC263" i="25"/>
  <c r="AC264" i="25"/>
  <c r="AC265" i="25"/>
  <c r="AC266" i="25"/>
  <c r="AC267" i="25"/>
  <c r="AC268" i="25"/>
  <c r="AC269" i="25"/>
  <c r="AC270" i="25"/>
  <c r="AC271" i="25"/>
  <c r="AC272" i="25"/>
  <c r="AC273" i="25"/>
  <c r="AC274" i="25"/>
  <c r="AC275" i="25"/>
  <c r="AC276" i="25"/>
  <c r="AC277" i="25"/>
  <c r="AC278" i="25"/>
  <c r="AC279" i="25"/>
  <c r="AC280" i="25"/>
  <c r="AC281" i="25"/>
  <c r="AC282" i="25"/>
  <c r="AC283" i="25"/>
  <c r="AC284" i="25"/>
  <c r="AC285" i="25"/>
  <c r="AC286" i="25"/>
  <c r="AC287" i="25"/>
  <c r="AC288" i="25"/>
  <c r="AC289" i="25"/>
  <c r="AC290" i="25"/>
  <c r="AC291" i="25"/>
  <c r="AC292" i="25"/>
  <c r="AC293" i="25"/>
  <c r="AC294" i="25"/>
  <c r="AC295" i="25"/>
  <c r="AC296" i="25"/>
  <c r="AC297" i="25"/>
  <c r="AC298" i="25"/>
  <c r="AC299" i="25"/>
  <c r="AC300" i="25"/>
  <c r="AC301" i="25"/>
  <c r="AC302" i="25"/>
  <c r="AC303" i="25"/>
  <c r="AC304" i="25"/>
  <c r="AC305" i="25"/>
  <c r="AC306" i="25"/>
  <c r="AC307" i="25"/>
  <c r="AC308" i="25"/>
  <c r="AC309" i="25"/>
  <c r="AC310" i="25"/>
  <c r="AC311" i="25"/>
  <c r="AC312" i="25"/>
  <c r="AC313" i="25"/>
  <c r="AC314" i="25"/>
  <c r="AC315" i="25"/>
  <c r="AC316" i="25"/>
  <c r="AC317" i="25"/>
  <c r="AC318" i="25"/>
  <c r="AC319" i="25"/>
  <c r="AC320" i="25"/>
  <c r="AC321" i="25"/>
  <c r="AC322" i="25"/>
  <c r="AC323" i="25"/>
  <c r="AC324" i="25"/>
  <c r="AC325" i="25"/>
  <c r="AC326" i="25"/>
  <c r="AC327" i="25"/>
  <c r="AC328" i="25"/>
  <c r="AC329" i="25"/>
  <c r="AC330" i="25"/>
  <c r="AC331" i="25"/>
  <c r="AC332" i="25"/>
  <c r="AC333" i="25"/>
  <c r="AC334" i="25"/>
  <c r="AC335" i="25"/>
  <c r="AC336" i="25"/>
  <c r="AC337" i="25"/>
  <c r="AC338" i="25"/>
  <c r="AC339" i="25"/>
  <c r="AC340" i="25"/>
  <c r="AC341" i="25"/>
  <c r="AC342" i="25"/>
  <c r="AC343" i="25"/>
  <c r="AC344" i="25"/>
  <c r="AC345" i="25"/>
  <c r="AC346" i="25"/>
  <c r="AC347" i="25"/>
  <c r="AC348" i="25"/>
  <c r="AC349" i="25"/>
  <c r="AC350" i="25"/>
  <c r="AC351" i="25"/>
  <c r="AC352" i="25"/>
  <c r="AC353" i="25"/>
  <c r="AC354" i="25"/>
  <c r="AC355" i="25"/>
  <c r="AC356" i="25"/>
  <c r="AC357" i="25"/>
  <c r="AC358" i="25"/>
  <c r="AC359" i="25"/>
  <c r="AC360" i="25"/>
  <c r="AC361" i="25"/>
  <c r="AC362" i="25"/>
  <c r="AC363" i="25"/>
  <c r="AC364" i="25"/>
  <c r="AC365" i="25"/>
  <c r="AC366" i="25"/>
  <c r="AC367" i="25"/>
  <c r="AC368" i="25"/>
  <c r="AC369" i="25"/>
  <c r="AC370" i="25"/>
  <c r="AC371" i="25"/>
  <c r="AC372" i="25"/>
  <c r="AC373" i="25"/>
  <c r="AC374" i="25"/>
  <c r="AC375" i="25"/>
  <c r="AC376" i="25"/>
  <c r="AC377" i="25"/>
  <c r="AC378" i="25"/>
  <c r="AC379" i="25"/>
  <c r="AC380" i="25"/>
  <c r="AC381" i="25"/>
  <c r="AC382" i="25"/>
  <c r="AC383" i="25"/>
  <c r="AC384" i="25"/>
  <c r="AC385" i="25"/>
  <c r="AC386" i="25"/>
  <c r="AC387" i="25"/>
  <c r="AC388" i="25"/>
  <c r="AC389" i="25"/>
  <c r="AC390" i="25"/>
  <c r="AC391" i="25"/>
  <c r="AC392" i="25"/>
  <c r="AC393" i="25"/>
  <c r="AC394" i="25"/>
  <c r="AC395" i="25"/>
  <c r="AC396" i="25"/>
  <c r="AC397" i="25"/>
  <c r="AC398" i="25"/>
  <c r="AC399" i="25"/>
  <c r="AC400" i="25"/>
  <c r="AC401" i="25"/>
  <c r="AC402" i="25"/>
  <c r="AC403" i="25"/>
  <c r="AC404" i="25"/>
  <c r="AC405" i="25"/>
  <c r="AC406" i="25"/>
  <c r="AC407" i="25"/>
  <c r="AC408" i="25"/>
  <c r="AC409" i="25"/>
  <c r="AC410" i="25"/>
  <c r="AC411" i="25"/>
  <c r="AC412" i="25"/>
  <c r="AC413" i="25"/>
  <c r="AC414" i="25"/>
  <c r="AC415" i="25"/>
  <c r="AC416" i="25"/>
  <c r="AC417" i="25"/>
  <c r="AC418" i="25"/>
  <c r="AC419" i="25"/>
  <c r="AC420" i="25"/>
  <c r="AC421" i="25"/>
  <c r="AC422" i="25"/>
  <c r="AC423" i="25"/>
  <c r="AC424" i="25"/>
  <c r="AC425" i="25"/>
  <c r="AC426" i="25"/>
  <c r="AC427" i="25"/>
  <c r="AC428" i="25"/>
  <c r="AC429" i="25"/>
  <c r="AC430" i="25"/>
  <c r="AC431" i="25"/>
  <c r="AC432" i="25"/>
  <c r="AC433" i="25"/>
  <c r="AC434" i="25"/>
  <c r="AC435" i="25"/>
  <c r="AC436" i="25"/>
  <c r="AC437" i="25"/>
  <c r="AC438" i="25"/>
  <c r="AC439" i="25"/>
  <c r="AC440" i="25"/>
  <c r="AC441" i="25"/>
  <c r="AC442" i="25"/>
  <c r="AC443" i="25"/>
  <c r="AC444" i="25"/>
  <c r="AC445" i="25"/>
  <c r="AC446" i="25"/>
  <c r="AC447" i="25"/>
  <c r="AC448" i="25"/>
  <c r="AC449" i="25"/>
  <c r="AC450" i="25"/>
  <c r="AC451" i="25"/>
  <c r="AC452" i="25"/>
  <c r="AC453" i="25"/>
  <c r="AC454" i="25"/>
  <c r="AC455" i="25"/>
  <c r="AC456" i="25"/>
  <c r="AC457" i="25"/>
  <c r="AC458" i="25"/>
  <c r="AC459" i="25"/>
  <c r="AC460" i="25"/>
  <c r="AC461" i="25"/>
  <c r="AC462" i="25"/>
  <c r="AC463" i="25"/>
  <c r="AC464" i="25"/>
  <c r="AC465" i="25"/>
  <c r="AC466" i="25"/>
  <c r="AC467" i="25"/>
  <c r="AC468" i="25"/>
  <c r="AC469" i="25"/>
  <c r="AC470" i="25"/>
  <c r="AC471" i="25"/>
  <c r="AC472" i="25"/>
  <c r="AC473" i="25"/>
  <c r="AC474" i="25"/>
  <c r="AC475" i="25"/>
  <c r="AC476" i="25"/>
  <c r="AC477" i="25"/>
  <c r="AC478" i="25"/>
  <c r="AC479" i="25"/>
  <c r="AC480" i="25"/>
  <c r="AC481" i="25"/>
  <c r="AC482" i="25"/>
  <c r="AC483" i="25"/>
  <c r="AC484" i="25"/>
  <c r="AC485" i="25"/>
  <c r="AC486" i="25"/>
  <c r="AC487" i="25"/>
  <c r="AC488" i="25"/>
  <c r="AC489" i="25"/>
  <c r="AC490" i="25"/>
  <c r="AC491" i="25"/>
  <c r="AC492" i="25"/>
  <c r="AC493" i="25"/>
  <c r="AC494" i="25"/>
  <c r="AC495" i="25"/>
  <c r="AC496" i="25"/>
  <c r="AC497" i="25"/>
  <c r="AC498" i="25"/>
  <c r="AC499" i="25"/>
  <c r="AC500" i="25"/>
  <c r="AC501" i="25"/>
  <c r="AC502" i="25"/>
  <c r="AC503" i="25"/>
  <c r="AC504" i="25"/>
  <c r="AC505" i="25"/>
  <c r="AC506" i="25"/>
  <c r="AC507" i="25"/>
  <c r="AC508" i="25"/>
  <c r="AC509" i="25"/>
  <c r="AC510" i="25"/>
  <c r="AC511" i="25"/>
  <c r="AC512" i="25"/>
  <c r="AC513" i="25"/>
  <c r="AC514" i="25"/>
  <c r="AC515" i="25"/>
  <c r="AC516" i="25"/>
  <c r="AC517" i="25"/>
  <c r="AC518" i="25"/>
  <c r="AC519" i="25"/>
  <c r="AC520" i="25"/>
  <c r="AC521" i="25"/>
  <c r="AC522" i="25"/>
  <c r="AC523" i="25"/>
  <c r="AC524" i="25"/>
  <c r="AC525" i="25"/>
  <c r="AC526" i="25"/>
  <c r="AC527" i="25"/>
  <c r="AC528" i="25"/>
  <c r="AC529" i="25"/>
  <c r="AC530" i="25"/>
  <c r="AC531" i="25"/>
  <c r="AC532" i="25"/>
  <c r="AC533" i="25"/>
  <c r="AC534" i="25"/>
  <c r="AC535" i="25"/>
  <c r="AC536" i="25"/>
  <c r="AC537" i="25"/>
  <c r="AC538" i="25"/>
  <c r="AC539" i="25"/>
  <c r="AC540" i="25"/>
  <c r="AC541" i="25"/>
  <c r="AC542" i="25"/>
  <c r="AC543" i="25"/>
  <c r="AC544" i="25"/>
  <c r="AC545" i="25"/>
  <c r="AC546" i="25"/>
  <c r="AC547" i="25"/>
  <c r="AC548" i="25"/>
  <c r="AC549" i="25"/>
  <c r="AC550" i="25"/>
  <c r="AC551" i="25"/>
  <c r="AC552" i="25"/>
  <c r="AC553" i="25"/>
  <c r="AC554" i="25"/>
  <c r="AC555" i="25"/>
  <c r="AC556" i="25"/>
  <c r="AC557" i="25"/>
  <c r="AC558" i="25"/>
  <c r="AC559" i="25"/>
  <c r="AC560" i="25"/>
  <c r="AC561" i="25"/>
  <c r="AC562" i="25"/>
  <c r="AC563" i="25"/>
  <c r="AC564" i="25"/>
  <c r="AC565" i="25"/>
  <c r="AC566" i="25"/>
  <c r="AC567" i="25"/>
  <c r="AC568" i="25"/>
  <c r="AC569" i="25"/>
  <c r="AC570" i="25"/>
  <c r="AC571" i="25"/>
  <c r="AC572" i="25"/>
  <c r="AC573" i="25"/>
  <c r="AC574" i="25"/>
  <c r="AC575" i="25"/>
  <c r="AC576" i="25"/>
  <c r="AC577" i="25"/>
  <c r="AC578" i="25"/>
  <c r="AC579" i="25"/>
  <c r="AC580" i="25"/>
  <c r="AC581" i="25"/>
  <c r="AC582" i="25"/>
  <c r="AC583" i="25"/>
  <c r="AC584" i="25"/>
  <c r="AC585" i="25"/>
  <c r="AC586" i="25"/>
  <c r="AC587" i="25"/>
  <c r="AC588" i="25"/>
  <c r="AC589" i="25"/>
  <c r="AC590" i="25"/>
  <c r="AC591" i="25"/>
  <c r="AC592" i="25"/>
  <c r="AC593" i="25"/>
  <c r="AC594" i="25"/>
  <c r="AC595" i="25"/>
  <c r="AC596" i="25"/>
  <c r="AC597" i="25"/>
  <c r="AC598" i="25"/>
  <c r="AC599" i="25"/>
  <c r="AC600" i="25"/>
  <c r="AC601" i="25"/>
  <c r="AC602" i="25"/>
  <c r="AC603" i="25"/>
  <c r="AC604" i="25"/>
  <c r="AC605" i="25"/>
  <c r="AC606" i="25"/>
  <c r="AC607" i="25"/>
  <c r="AC608" i="25"/>
  <c r="AC609" i="25"/>
  <c r="AC610" i="25"/>
  <c r="AC611" i="25"/>
  <c r="AC612" i="25"/>
  <c r="AC613" i="25"/>
  <c r="AC614" i="25"/>
  <c r="AC615" i="25"/>
  <c r="AC616" i="25"/>
  <c r="AC617" i="25"/>
  <c r="AC618" i="25"/>
  <c r="AC619" i="25"/>
  <c r="AC620" i="25"/>
  <c r="AC621" i="25"/>
  <c r="AC622" i="25"/>
  <c r="AC623" i="25"/>
  <c r="AC624" i="25"/>
  <c r="AC625" i="25"/>
  <c r="AC626" i="25"/>
  <c r="AC627" i="25"/>
  <c r="AC628" i="25"/>
  <c r="AC629" i="25"/>
  <c r="AC630" i="25"/>
  <c r="AC631" i="25"/>
  <c r="AC632" i="25"/>
  <c r="AC633" i="25"/>
  <c r="AC634" i="25"/>
  <c r="AC635" i="25"/>
  <c r="AC636" i="25"/>
  <c r="AC637" i="25"/>
  <c r="AC638" i="25"/>
  <c r="AC639" i="25"/>
  <c r="AC640" i="25"/>
  <c r="AC641" i="25"/>
  <c r="AC642" i="25"/>
  <c r="AC643" i="25"/>
  <c r="AC644" i="25"/>
  <c r="AC645" i="25"/>
  <c r="AC646" i="25"/>
  <c r="AC647" i="25"/>
  <c r="AC648" i="25"/>
  <c r="AC649" i="25"/>
  <c r="AC650" i="25"/>
  <c r="AC651" i="25"/>
  <c r="AC652" i="25"/>
  <c r="AC653" i="25"/>
  <c r="AC654" i="25"/>
  <c r="AC655" i="25"/>
  <c r="AC656" i="25"/>
  <c r="AC657" i="25"/>
  <c r="AC658" i="25"/>
  <c r="AC659" i="25"/>
  <c r="AC660" i="25"/>
  <c r="AC661" i="25"/>
  <c r="AC662" i="25"/>
  <c r="AC663" i="25"/>
  <c r="AC664" i="25"/>
  <c r="AC665" i="25"/>
  <c r="AC666" i="25"/>
  <c r="AC667" i="25"/>
  <c r="AC668" i="25"/>
  <c r="AC669" i="25"/>
  <c r="AC670" i="25"/>
  <c r="AC671" i="25"/>
  <c r="AC672" i="25"/>
  <c r="AC673" i="25"/>
  <c r="AC674" i="25"/>
  <c r="AC675" i="25"/>
  <c r="AC676" i="25"/>
  <c r="AC677" i="25"/>
  <c r="AC678" i="25"/>
  <c r="AC679" i="25"/>
  <c r="AC680" i="25"/>
  <c r="AC681" i="25"/>
  <c r="AC682" i="25"/>
  <c r="AC683" i="25"/>
  <c r="AC684" i="25"/>
  <c r="AC685" i="25"/>
  <c r="AC686" i="25"/>
  <c r="AC687" i="25"/>
  <c r="AC688" i="25"/>
  <c r="AC689" i="25"/>
  <c r="AC690" i="25"/>
  <c r="AC691" i="25"/>
  <c r="AC692" i="25"/>
  <c r="AC693" i="25"/>
  <c r="AC694" i="25"/>
  <c r="AC695" i="25"/>
  <c r="AC696" i="25"/>
  <c r="AC697" i="25"/>
  <c r="AC698" i="25"/>
  <c r="AC699" i="25"/>
  <c r="AC700" i="25"/>
  <c r="AC701" i="25"/>
  <c r="AC702" i="25"/>
  <c r="AC703" i="25"/>
  <c r="AC704" i="25"/>
  <c r="AC705" i="25"/>
  <c r="AC706" i="25"/>
  <c r="AC707" i="25"/>
  <c r="AC708" i="25"/>
  <c r="AC709" i="25"/>
  <c r="AC710" i="25"/>
  <c r="AC711" i="25"/>
  <c r="AC712" i="25"/>
  <c r="AC713" i="25"/>
  <c r="AC714" i="25"/>
  <c r="AC715" i="25"/>
  <c r="AC716" i="25"/>
  <c r="AC717" i="25"/>
  <c r="AC718" i="25"/>
  <c r="AC719" i="25"/>
  <c r="AC720" i="25"/>
  <c r="AC721" i="25"/>
  <c r="AC722" i="25"/>
  <c r="AC723" i="25"/>
  <c r="AC724" i="25"/>
  <c r="AC725" i="25"/>
  <c r="AC726" i="25"/>
  <c r="AC727" i="25"/>
  <c r="AC728" i="25"/>
  <c r="AC729" i="25"/>
  <c r="AC730" i="25"/>
  <c r="AC731" i="25"/>
  <c r="AC732" i="25"/>
  <c r="AC733" i="25"/>
  <c r="AC734" i="25"/>
  <c r="AC735" i="25"/>
  <c r="AC736" i="25"/>
  <c r="AC737" i="25"/>
  <c r="AC738" i="25"/>
  <c r="AC739" i="25"/>
  <c r="AC740" i="25"/>
  <c r="AC741" i="25"/>
  <c r="AC742" i="25"/>
  <c r="AC743" i="25"/>
  <c r="AC744" i="25"/>
  <c r="AC745" i="25"/>
  <c r="AC746" i="25"/>
  <c r="AC747" i="25"/>
  <c r="AC748" i="25"/>
  <c r="AC749" i="25"/>
  <c r="AC750" i="25"/>
  <c r="AC751" i="25"/>
  <c r="AC752" i="25"/>
  <c r="AC753" i="25"/>
  <c r="AC754" i="25"/>
  <c r="AC755" i="25"/>
  <c r="AC756" i="25"/>
  <c r="AC757" i="25"/>
  <c r="AC758" i="25"/>
  <c r="AC759" i="25"/>
  <c r="AC760" i="25"/>
  <c r="AC761" i="25"/>
  <c r="AC762" i="25"/>
  <c r="AC763" i="25"/>
  <c r="AC764" i="25"/>
  <c r="AC765" i="25"/>
  <c r="AC766" i="25"/>
  <c r="AC767" i="25"/>
  <c r="AC768" i="25"/>
  <c r="AC769" i="25"/>
  <c r="AC770" i="25"/>
  <c r="AC771" i="25"/>
  <c r="AC772" i="25"/>
  <c r="AC773" i="25"/>
  <c r="AC774" i="25"/>
  <c r="AC775" i="25"/>
  <c r="AC776" i="25"/>
  <c r="AC777" i="25"/>
  <c r="AC778" i="25"/>
  <c r="AC779" i="25"/>
  <c r="AC780" i="25"/>
  <c r="AC781" i="25"/>
  <c r="AC782" i="25"/>
  <c r="AC783" i="25"/>
  <c r="AC784" i="25"/>
  <c r="AC785" i="25"/>
  <c r="AC786" i="25"/>
  <c r="AC787" i="25"/>
  <c r="AC788" i="25"/>
  <c r="AC789" i="25"/>
  <c r="AC790" i="25"/>
  <c r="AC791" i="25"/>
  <c r="AC792" i="25"/>
  <c r="AC793" i="25"/>
  <c r="AC794" i="25"/>
  <c r="AC795" i="25"/>
  <c r="AC796" i="25"/>
  <c r="AC797" i="25"/>
  <c r="AC798" i="25"/>
  <c r="AC799" i="25"/>
  <c r="AC800" i="25"/>
  <c r="AC801" i="25"/>
  <c r="AC802" i="25"/>
  <c r="AC803" i="25"/>
  <c r="AC804" i="25"/>
  <c r="AC805" i="25"/>
  <c r="AC806" i="25"/>
  <c r="AC807" i="25"/>
  <c r="AC808" i="25"/>
  <c r="AC809" i="25"/>
  <c r="AC810" i="25"/>
  <c r="AC811" i="25"/>
  <c r="AC812" i="25"/>
  <c r="AC813" i="25"/>
  <c r="AC814" i="25"/>
  <c r="AC815" i="25"/>
  <c r="AC816" i="25"/>
  <c r="AC817" i="25"/>
  <c r="AC818" i="25"/>
  <c r="AC819" i="25"/>
  <c r="AC820" i="25"/>
  <c r="AC821" i="25"/>
  <c r="AC822" i="25"/>
  <c r="AC823" i="25"/>
  <c r="AC824" i="25"/>
  <c r="AC825" i="25"/>
  <c r="AC826" i="25"/>
  <c r="AC827" i="25"/>
  <c r="AC828" i="25"/>
  <c r="AC829" i="25"/>
  <c r="AC830" i="25"/>
  <c r="AC831" i="25"/>
  <c r="AC832" i="25"/>
  <c r="AC833" i="25"/>
  <c r="AC834" i="25"/>
  <c r="AC835" i="25"/>
  <c r="AC836" i="25"/>
  <c r="AC837" i="25"/>
  <c r="AC838" i="25"/>
  <c r="AC839" i="25"/>
  <c r="AC840" i="25"/>
  <c r="AC841" i="25"/>
  <c r="AC842" i="25"/>
  <c r="AC843" i="25"/>
  <c r="AC844" i="25"/>
  <c r="AC845" i="25"/>
  <c r="AC846" i="25"/>
  <c r="AC847" i="25"/>
  <c r="AC848" i="25"/>
  <c r="AC849" i="25"/>
  <c r="AC850" i="25"/>
  <c r="AC851" i="25"/>
  <c r="AC852" i="25"/>
  <c r="AC853" i="25"/>
  <c r="AC854" i="25"/>
  <c r="AC855" i="25"/>
  <c r="AC856" i="25"/>
  <c r="AC857" i="25"/>
  <c r="AC858" i="25"/>
  <c r="AC859" i="25"/>
  <c r="AC860" i="25"/>
  <c r="AC861" i="25"/>
  <c r="AC862" i="25"/>
  <c r="AC863" i="25"/>
  <c r="AC864" i="25"/>
  <c r="AC865" i="25"/>
  <c r="AC866" i="25"/>
  <c r="AC867" i="25"/>
  <c r="AC868" i="25"/>
  <c r="AC869" i="25"/>
  <c r="AC870" i="25"/>
  <c r="AC871" i="25"/>
  <c r="AC872" i="25"/>
  <c r="AC873" i="25"/>
  <c r="AC874" i="25"/>
  <c r="AC875" i="25"/>
  <c r="AC876" i="25"/>
  <c r="AC877" i="25"/>
  <c r="AC878" i="25"/>
  <c r="AC879" i="25"/>
  <c r="AC880" i="25"/>
  <c r="AC881" i="25"/>
  <c r="AC882" i="25"/>
  <c r="AC883" i="25"/>
  <c r="AC884" i="25"/>
  <c r="AC885" i="25"/>
  <c r="AC886" i="25"/>
  <c r="AC887" i="25"/>
  <c r="AC888" i="25"/>
  <c r="AC889" i="25"/>
  <c r="AC890" i="25"/>
  <c r="AC891" i="25"/>
  <c r="AC892" i="25"/>
  <c r="AC893" i="25"/>
  <c r="AC894" i="25"/>
  <c r="AC895" i="25"/>
  <c r="AC896" i="25"/>
  <c r="AC897" i="25"/>
  <c r="AC898" i="25"/>
  <c r="AC899" i="25"/>
  <c r="AC900" i="25"/>
  <c r="AC901" i="25"/>
  <c r="AC902" i="25"/>
  <c r="AC903" i="25"/>
  <c r="AC904" i="25"/>
  <c r="AC905" i="25"/>
  <c r="AC906" i="25"/>
  <c r="AC907" i="25"/>
  <c r="AC908" i="25"/>
  <c r="AC909" i="25"/>
  <c r="AC910" i="25"/>
  <c r="AC911" i="25"/>
  <c r="AC912" i="25"/>
  <c r="AC913" i="25"/>
  <c r="AC914" i="25"/>
  <c r="AC915" i="25"/>
  <c r="AC916" i="25"/>
  <c r="AC917" i="25"/>
  <c r="AC918" i="25"/>
  <c r="AC919" i="25"/>
  <c r="AC920" i="25"/>
  <c r="AC921" i="25"/>
  <c r="AC922" i="25"/>
  <c r="AC923" i="25"/>
  <c r="AC924" i="25"/>
  <c r="AC925" i="25"/>
  <c r="AC926" i="25"/>
  <c r="AC927" i="25"/>
  <c r="AC928" i="25"/>
  <c r="AC929" i="25"/>
  <c r="AC930" i="25"/>
  <c r="AC931" i="25"/>
  <c r="AC932" i="25"/>
  <c r="AC933" i="25"/>
  <c r="AC934" i="25"/>
  <c r="AC935" i="25"/>
  <c r="AC936" i="25"/>
  <c r="AC937" i="25"/>
  <c r="AC938" i="25"/>
  <c r="AC939" i="25"/>
  <c r="AC940" i="25"/>
  <c r="AC941" i="25"/>
  <c r="AC942" i="25"/>
  <c r="AC943" i="25"/>
  <c r="AC944" i="25"/>
  <c r="AC945" i="25"/>
  <c r="AC946" i="25"/>
  <c r="AC947" i="25"/>
  <c r="AC948" i="25"/>
  <c r="AC949" i="25"/>
  <c r="AC950" i="25"/>
  <c r="AC951" i="25"/>
  <c r="AC952" i="25"/>
  <c r="AC953" i="25"/>
  <c r="AC954" i="25"/>
  <c r="AC955" i="25"/>
  <c r="AC956" i="25"/>
  <c r="AC957" i="25"/>
  <c r="AC958" i="25"/>
  <c r="AC959" i="25"/>
  <c r="AC960" i="25"/>
  <c r="AC961" i="25"/>
  <c r="AC962" i="25"/>
  <c r="AC963" i="25"/>
  <c r="AC964" i="25"/>
  <c r="AC965" i="25"/>
  <c r="AC966" i="25"/>
  <c r="AC967" i="25"/>
  <c r="AC968" i="25"/>
  <c r="AC969" i="25"/>
  <c r="AC970" i="25"/>
  <c r="AC971" i="25"/>
  <c r="AC972" i="25"/>
  <c r="AC973" i="25"/>
  <c r="AC974" i="25"/>
  <c r="AC975" i="25"/>
  <c r="AC976" i="25"/>
  <c r="AC977" i="25"/>
  <c r="AC978" i="25"/>
  <c r="AC979" i="25"/>
  <c r="AC980" i="25"/>
  <c r="AC981" i="25"/>
  <c r="AC982" i="25"/>
  <c r="AC983" i="25"/>
  <c r="AC984" i="25"/>
  <c r="AC985" i="25"/>
  <c r="AC986" i="25"/>
  <c r="AC987" i="25"/>
  <c r="AC988" i="25"/>
  <c r="AC989" i="25"/>
  <c r="AC990" i="25"/>
  <c r="AC991" i="25"/>
  <c r="AC992" i="25"/>
  <c r="AC993" i="25"/>
  <c r="AC994" i="25"/>
  <c r="AC995" i="25"/>
  <c r="AC996" i="25"/>
  <c r="AC997" i="25"/>
  <c r="AC998" i="25"/>
  <c r="AC999" i="25"/>
  <c r="AC1000" i="25"/>
  <c r="AC1001" i="25"/>
  <c r="AC1002" i="25"/>
  <c r="AC1003" i="25"/>
  <c r="AC1004" i="25"/>
  <c r="AC1005" i="25"/>
  <c r="AC1006" i="25"/>
  <c r="AC1007" i="25"/>
  <c r="AC1008" i="25"/>
  <c r="AC1009" i="25"/>
  <c r="AC1010" i="25"/>
  <c r="AC1011" i="25"/>
  <c r="AC1012" i="25"/>
  <c r="AC1013" i="25"/>
  <c r="AC1014" i="25"/>
  <c r="AC1015" i="25"/>
  <c r="AC1016" i="25"/>
  <c r="AC1017" i="25"/>
  <c r="AC1018" i="25"/>
  <c r="AC1019" i="25"/>
  <c r="AC1020" i="25"/>
  <c r="AC1021" i="25"/>
  <c r="AC1022" i="25"/>
  <c r="AC1023" i="25"/>
  <c r="AC1024" i="25"/>
  <c r="AC1025" i="25"/>
  <c r="AC1026" i="25"/>
  <c r="AC1027" i="25"/>
  <c r="AC1028" i="25"/>
  <c r="AC1029" i="25"/>
  <c r="AC1030" i="25"/>
  <c r="AC1031" i="25"/>
  <c r="AC1032" i="25"/>
  <c r="AC1033" i="25"/>
  <c r="AC1034" i="25"/>
  <c r="AC1035" i="25"/>
  <c r="AC1036" i="25"/>
  <c r="AC1037" i="25"/>
  <c r="AC1038" i="25"/>
  <c r="AC1039" i="25"/>
  <c r="AC1040" i="25"/>
  <c r="AC1041" i="25"/>
  <c r="AC1042" i="25"/>
  <c r="AC1043" i="25"/>
  <c r="AC1044" i="25"/>
  <c r="AC1045" i="25"/>
  <c r="AC1046" i="25"/>
  <c r="AC1047" i="25"/>
  <c r="AC1048" i="25"/>
  <c r="AC1049" i="25"/>
  <c r="AC1050" i="25"/>
  <c r="AC1051" i="25"/>
  <c r="AC1052" i="25"/>
  <c r="AC1053" i="25"/>
  <c r="AC1054" i="25"/>
  <c r="AC1055" i="25"/>
  <c r="AC1056" i="25"/>
  <c r="AC1057" i="25"/>
  <c r="AC1058" i="25"/>
  <c r="AC1059" i="25"/>
  <c r="AC1060" i="25"/>
  <c r="AC1061" i="25"/>
  <c r="AC1062" i="25"/>
  <c r="AC1063" i="25"/>
  <c r="AC1064" i="25"/>
  <c r="AC1065" i="25"/>
  <c r="AC1066" i="25"/>
  <c r="AC1067" i="25"/>
  <c r="AC1068" i="25"/>
  <c r="AC1069" i="25"/>
  <c r="AC1070" i="25"/>
  <c r="AC1071" i="25"/>
  <c r="AC1072" i="25"/>
  <c r="AC1073" i="25"/>
  <c r="AC1074" i="25"/>
  <c r="AC1075" i="25"/>
  <c r="AC1076" i="25"/>
  <c r="AC1077" i="25"/>
  <c r="AC1078" i="25"/>
  <c r="AC1079" i="25"/>
  <c r="AC1080" i="25"/>
  <c r="AC1081" i="25"/>
  <c r="AC1082" i="25"/>
  <c r="AC1083" i="25"/>
  <c r="AC1084" i="25"/>
  <c r="AC1085" i="25"/>
  <c r="AC1086" i="25"/>
  <c r="AC1087" i="25"/>
  <c r="AC1088" i="25"/>
  <c r="AC1089" i="25"/>
  <c r="AC1090" i="25"/>
  <c r="AC1091" i="25"/>
  <c r="AC1092" i="25"/>
  <c r="AC1093" i="25"/>
  <c r="AC1094" i="25"/>
  <c r="AC1095" i="25"/>
  <c r="AC1096" i="25"/>
  <c r="AC1097" i="25"/>
  <c r="AC1098" i="25"/>
  <c r="AC1099" i="25"/>
  <c r="AC1100" i="25"/>
  <c r="AC1101" i="25"/>
  <c r="AC1102" i="25"/>
  <c r="AC1103" i="25"/>
  <c r="AC1104" i="25"/>
  <c r="AC1105" i="25"/>
  <c r="AC1106" i="25"/>
  <c r="AC1107" i="25"/>
  <c r="AC1108" i="25"/>
  <c r="AC1109" i="25"/>
  <c r="AC1110" i="25"/>
  <c r="AC1111" i="25"/>
  <c r="AC1112" i="25"/>
  <c r="AC1113" i="25"/>
  <c r="AC1114" i="25"/>
  <c r="AC1115" i="25"/>
  <c r="AC1116" i="25"/>
  <c r="AC1117" i="25"/>
  <c r="AC1118" i="25"/>
  <c r="AC1119" i="25"/>
  <c r="AC1120" i="25"/>
  <c r="AC1121" i="25"/>
  <c r="AC1122" i="25"/>
  <c r="AC1123" i="25"/>
  <c r="AC1124" i="25"/>
  <c r="AC1125" i="25"/>
  <c r="AC1126" i="25"/>
  <c r="AC1127" i="25"/>
  <c r="AC1128" i="25"/>
  <c r="AC1129" i="25"/>
  <c r="AC1130" i="25"/>
  <c r="AC1131" i="25"/>
  <c r="AC1132" i="25"/>
  <c r="AC1133" i="25"/>
  <c r="AC1134" i="25"/>
  <c r="AC1135" i="25"/>
  <c r="AC1136" i="25"/>
  <c r="AC1137" i="25"/>
  <c r="AC1138" i="25"/>
  <c r="AC1139" i="25"/>
  <c r="AC1140" i="25"/>
  <c r="AC1141" i="25"/>
  <c r="AC1142" i="25"/>
  <c r="AC1143" i="25"/>
  <c r="AC1144" i="25"/>
  <c r="AC1145" i="25"/>
  <c r="AC1146" i="25"/>
  <c r="AC1147" i="25"/>
  <c r="AC1148" i="25"/>
  <c r="AC1149" i="25"/>
  <c r="AC1150" i="25"/>
  <c r="AC1151" i="25"/>
  <c r="AC1152" i="25"/>
  <c r="AC1153" i="25"/>
  <c r="AC1154" i="25"/>
  <c r="AC1155" i="25"/>
  <c r="AC1156" i="25"/>
  <c r="AC1157" i="25"/>
  <c r="AC1158" i="25"/>
  <c r="AC1159" i="25"/>
  <c r="AC1160" i="25"/>
  <c r="AC1161" i="25"/>
  <c r="AC1162" i="25"/>
  <c r="AC1163" i="25"/>
  <c r="AC1164" i="25"/>
  <c r="AC1165" i="25"/>
  <c r="AC1166" i="25"/>
  <c r="AC1167" i="25"/>
  <c r="AC1168" i="25"/>
  <c r="AC1169" i="25"/>
  <c r="AC1170" i="25"/>
  <c r="AC1171" i="25"/>
  <c r="AC1172" i="25"/>
  <c r="AC1173" i="25"/>
  <c r="AC1174" i="25"/>
  <c r="AC1175" i="25"/>
  <c r="AC1176" i="25"/>
  <c r="AC1177" i="25"/>
  <c r="AC1178" i="25"/>
  <c r="AC1179" i="25"/>
  <c r="AC1180" i="25"/>
  <c r="AC1181" i="25"/>
  <c r="AC1182" i="25"/>
  <c r="AC1183" i="25"/>
  <c r="AC1184" i="25"/>
  <c r="AC1185" i="25"/>
  <c r="AC1186" i="25"/>
  <c r="AC1187" i="25"/>
  <c r="AC1188" i="25"/>
  <c r="AC1189" i="25"/>
  <c r="AC1190" i="25"/>
  <c r="AC1191" i="25"/>
  <c r="AC1192" i="25"/>
  <c r="AC1193" i="25"/>
  <c r="AC1194" i="25"/>
  <c r="AC1195" i="25"/>
  <c r="AC1196" i="25"/>
  <c r="AC1197" i="25"/>
  <c r="AC1198" i="25"/>
  <c r="AC1199" i="25"/>
  <c r="AC1200" i="25"/>
  <c r="AC1201" i="25"/>
  <c r="AC1202" i="25"/>
  <c r="AC1203" i="25"/>
  <c r="AC1204" i="25"/>
  <c r="AC1205" i="25"/>
  <c r="AC1206" i="25"/>
  <c r="AC1207" i="25"/>
  <c r="AC1208" i="25"/>
  <c r="AC1209" i="25"/>
  <c r="AC1210" i="25"/>
  <c r="AC1211" i="25"/>
  <c r="AC1212" i="25"/>
  <c r="AC1213" i="25"/>
  <c r="AC1214" i="25"/>
  <c r="AC1215" i="25"/>
  <c r="AC1216" i="25"/>
  <c r="AC1217" i="25"/>
  <c r="AC1218" i="25"/>
  <c r="AC1219" i="25"/>
  <c r="AC1220" i="25"/>
  <c r="AC1221" i="25"/>
  <c r="AC1222" i="25"/>
  <c r="AC1223" i="25"/>
  <c r="AC1224" i="25"/>
  <c r="AC1225" i="25"/>
  <c r="AC1226" i="25"/>
  <c r="AC1227" i="25"/>
  <c r="AC1228" i="25"/>
  <c r="AC1229" i="25"/>
  <c r="AC1230" i="25"/>
  <c r="AC1231" i="25"/>
  <c r="AC1232" i="25"/>
  <c r="AC1233" i="25"/>
  <c r="AC1234" i="25"/>
  <c r="AC1235" i="25"/>
  <c r="AC1236" i="25"/>
  <c r="AC1237" i="25"/>
  <c r="AC1238" i="25"/>
  <c r="AC1239" i="25"/>
  <c r="AC1240" i="25"/>
  <c r="AC1241" i="25"/>
  <c r="AC1242" i="25"/>
  <c r="AC1243" i="25"/>
  <c r="AC1244" i="25"/>
  <c r="AC1245" i="25"/>
  <c r="AC1246" i="25"/>
  <c r="AC1247" i="25"/>
  <c r="AC1248" i="25"/>
  <c r="AC1249" i="25"/>
  <c r="AC1250" i="25"/>
  <c r="AC1251" i="25"/>
  <c r="AC1252" i="25"/>
  <c r="AC1253" i="25"/>
  <c r="AC1254" i="25"/>
  <c r="AC1255" i="25"/>
  <c r="AC1256" i="25"/>
  <c r="AC1257" i="25"/>
  <c r="AC1258" i="25"/>
  <c r="AC1259" i="25"/>
  <c r="AC1260" i="25"/>
  <c r="AC1261" i="25"/>
  <c r="AC1262" i="25"/>
  <c r="AC1263" i="25"/>
  <c r="AC1264" i="25"/>
  <c r="AC1265" i="25"/>
  <c r="AC1266" i="25"/>
  <c r="AC1267" i="25"/>
  <c r="AC1268" i="25"/>
  <c r="AC1269" i="25"/>
  <c r="AC1270" i="25"/>
  <c r="AC1271" i="25"/>
  <c r="AC1272" i="25"/>
  <c r="AC1273" i="25"/>
  <c r="AC1274" i="25"/>
  <c r="AC1275" i="25"/>
  <c r="AC1276" i="25"/>
  <c r="AC1277" i="25"/>
  <c r="AC1278" i="25"/>
  <c r="AC1279" i="25"/>
  <c r="AC1280" i="25"/>
  <c r="AC1281" i="25"/>
  <c r="AC1282" i="25"/>
  <c r="AC1283" i="25"/>
  <c r="AC1284" i="25"/>
  <c r="AC1285" i="25"/>
  <c r="AC1286" i="25"/>
  <c r="AC1287" i="25"/>
  <c r="AC1288" i="25"/>
  <c r="AC1289" i="25"/>
  <c r="AC1290" i="25"/>
  <c r="AC1291" i="25"/>
  <c r="AC1292" i="25"/>
  <c r="AC1293" i="25"/>
  <c r="AC1294" i="25"/>
  <c r="AC1295" i="25"/>
  <c r="AC1296" i="25"/>
  <c r="AC1297" i="25"/>
  <c r="AC1298" i="25"/>
  <c r="AC1299" i="25"/>
  <c r="AC1300" i="25"/>
  <c r="AC1301" i="25"/>
  <c r="AC1302" i="25"/>
  <c r="AC1303" i="25"/>
  <c r="AC1304" i="25"/>
  <c r="AC1305" i="25"/>
  <c r="AC1306" i="25"/>
  <c r="AC1307" i="25"/>
  <c r="AC1308" i="25"/>
  <c r="AC1309" i="25"/>
  <c r="AC1310" i="25"/>
  <c r="AC1311" i="25"/>
  <c r="AC1312" i="25"/>
  <c r="AC1313" i="25"/>
  <c r="AC1314" i="25"/>
  <c r="AC1315" i="25"/>
  <c r="AC1316" i="25"/>
  <c r="AC1317" i="25"/>
  <c r="AC1318" i="25"/>
  <c r="AC1319" i="25"/>
  <c r="AC1320" i="25"/>
  <c r="AC1321" i="25"/>
  <c r="AC1322" i="25"/>
  <c r="AC1323" i="25"/>
  <c r="AC1324" i="25"/>
  <c r="AC1325" i="25"/>
  <c r="AC1326" i="25"/>
  <c r="AC1327" i="25"/>
  <c r="AC1328" i="25"/>
  <c r="AC1329" i="25"/>
  <c r="AC1330" i="25"/>
  <c r="AC1331" i="25"/>
  <c r="AC1332" i="25"/>
  <c r="AC1333" i="25"/>
  <c r="AC1334" i="25"/>
  <c r="AC1335" i="25"/>
  <c r="AC1336" i="25"/>
  <c r="AC1337" i="25"/>
  <c r="AC1338" i="25"/>
  <c r="AC1339" i="25"/>
  <c r="AC1340" i="25"/>
  <c r="AC1341" i="25"/>
  <c r="AC1342" i="25"/>
  <c r="AC1343" i="25"/>
  <c r="AC1344" i="25"/>
  <c r="AC1345" i="25"/>
  <c r="AC1346" i="25"/>
  <c r="AC1347" i="25"/>
  <c r="AC1348" i="25"/>
  <c r="AC1349" i="25"/>
  <c r="AC1350" i="25"/>
  <c r="AC1351" i="25"/>
  <c r="AC1352" i="25"/>
  <c r="AC1353" i="25"/>
  <c r="AC1354" i="25"/>
  <c r="AC1355" i="25"/>
  <c r="AC1356" i="25"/>
  <c r="AC1357" i="25"/>
  <c r="AC1358" i="25"/>
  <c r="AC1359" i="25"/>
  <c r="AC1360" i="25"/>
  <c r="AC1361" i="25"/>
  <c r="AC1362" i="25"/>
  <c r="AC1363" i="25"/>
  <c r="AC1364" i="25"/>
  <c r="AC1365" i="25"/>
  <c r="AC1366" i="25"/>
  <c r="AC1367" i="25"/>
  <c r="AC1368" i="25"/>
  <c r="AC1369" i="25"/>
  <c r="AC1370" i="25"/>
  <c r="AC1371" i="25"/>
  <c r="AC1372" i="25"/>
  <c r="AC1373" i="25"/>
  <c r="AC1374" i="25"/>
  <c r="AC1375" i="25"/>
  <c r="AC1376" i="25"/>
  <c r="AC1377" i="25"/>
  <c r="AC1378" i="25"/>
  <c r="AC1379" i="25"/>
  <c r="AC1380" i="25"/>
  <c r="AC1381" i="25"/>
  <c r="AC1382" i="25"/>
  <c r="AC1383" i="25"/>
  <c r="AC1384" i="25"/>
  <c r="AC1385" i="25"/>
  <c r="AC1386" i="25"/>
  <c r="AC1387" i="25"/>
  <c r="AC1388" i="25"/>
  <c r="AC1389" i="25"/>
  <c r="AC1390" i="25"/>
  <c r="AC1391" i="25"/>
  <c r="AC1392" i="25"/>
  <c r="AC1393" i="25"/>
  <c r="AC1394" i="25"/>
  <c r="AC1395" i="25"/>
  <c r="AC1396" i="25"/>
  <c r="AC1397" i="25"/>
  <c r="AC1398" i="25"/>
  <c r="AC1399" i="25"/>
  <c r="AC1400" i="25"/>
  <c r="AC1401" i="25"/>
  <c r="AC1402" i="25"/>
  <c r="AC1403" i="25"/>
  <c r="AC1404" i="25"/>
  <c r="AC1405" i="25"/>
  <c r="AC1406" i="25"/>
  <c r="AC1407" i="25"/>
  <c r="AC1408" i="25"/>
  <c r="AC1409" i="25"/>
  <c r="AC1410" i="25"/>
  <c r="AC1411" i="25"/>
  <c r="AC1412" i="25"/>
  <c r="AC1413" i="25"/>
  <c r="AC1414" i="25"/>
  <c r="AC1415" i="25"/>
  <c r="AC1416" i="25"/>
  <c r="AC1417" i="25"/>
  <c r="AC1418" i="25"/>
  <c r="AC1419" i="25"/>
  <c r="AC1420" i="25"/>
  <c r="AC1421" i="25"/>
  <c r="AC1422" i="25"/>
  <c r="AC1423" i="25"/>
  <c r="AC1424" i="25"/>
  <c r="AC1425" i="25"/>
  <c r="AC1426" i="25"/>
  <c r="AC1427" i="25"/>
  <c r="AC1428" i="25"/>
  <c r="AC1429" i="25"/>
  <c r="AC1430" i="25"/>
  <c r="AC1431" i="25"/>
  <c r="AC1432" i="25"/>
  <c r="AC1433" i="25"/>
  <c r="AC1434" i="25"/>
  <c r="AC1435" i="25"/>
  <c r="AC1436" i="25"/>
  <c r="AC1437" i="25"/>
  <c r="AC1438" i="25"/>
  <c r="AC1439" i="25"/>
  <c r="AC1440" i="25"/>
  <c r="AC1441" i="25"/>
  <c r="AC1442" i="25"/>
  <c r="AC1443" i="25"/>
  <c r="AC1444" i="25"/>
  <c r="AC1445" i="25"/>
  <c r="AC1446" i="25"/>
  <c r="AC1447" i="25"/>
  <c r="AC1448" i="25"/>
  <c r="AC1449" i="25"/>
  <c r="AC1450" i="25"/>
  <c r="AC1451" i="25"/>
  <c r="AC1452" i="25"/>
  <c r="AC1453" i="25"/>
  <c r="AC1454" i="25"/>
  <c r="AC1455" i="25"/>
  <c r="AC1456" i="25"/>
  <c r="AC1457" i="25"/>
  <c r="AC1458" i="25"/>
  <c r="AC1459" i="25"/>
  <c r="AC1460" i="25"/>
  <c r="AC1461" i="25"/>
  <c r="AC1462" i="25"/>
  <c r="AC1463" i="25"/>
  <c r="AC1464" i="25"/>
  <c r="AC1465" i="25"/>
  <c r="AC1466" i="25"/>
  <c r="AC1467" i="25"/>
  <c r="AC1468" i="25"/>
  <c r="AC1469" i="25"/>
  <c r="AC1470" i="25"/>
  <c r="AC1471" i="25"/>
  <c r="AC1472" i="25"/>
  <c r="AC1473" i="25"/>
  <c r="AC1474" i="25"/>
  <c r="AC1475" i="25"/>
  <c r="AC1476" i="25"/>
  <c r="AC1477" i="25"/>
  <c r="AC1478" i="25"/>
  <c r="AC1479" i="25"/>
  <c r="AC1480" i="25"/>
  <c r="AC1481" i="25"/>
  <c r="AC1482" i="25"/>
  <c r="AC1483" i="25"/>
  <c r="AC1484" i="25"/>
  <c r="AC1485" i="25"/>
  <c r="AC1486" i="25"/>
  <c r="AC1487" i="25"/>
  <c r="AC1488" i="25"/>
  <c r="AC1489" i="25"/>
  <c r="AC1490" i="25"/>
  <c r="AC1491" i="25"/>
  <c r="AC1492" i="25"/>
  <c r="AC1493" i="25"/>
  <c r="AC1494" i="25"/>
  <c r="AC1495" i="25"/>
  <c r="AC1496" i="25"/>
  <c r="AC1497" i="25"/>
  <c r="AC1498" i="25"/>
  <c r="AC1499" i="25"/>
  <c r="AC1500" i="25"/>
  <c r="AC1501" i="25"/>
  <c r="AC1502" i="25"/>
  <c r="AC1503" i="25"/>
  <c r="AC1504" i="25"/>
  <c r="AC1505" i="25"/>
  <c r="AC1506" i="25"/>
  <c r="AC1507" i="25"/>
  <c r="AC1508" i="25"/>
  <c r="AC1509" i="25"/>
  <c r="AC1510" i="25"/>
  <c r="AC1511" i="25"/>
  <c r="AC1512" i="25"/>
  <c r="AC1513" i="25"/>
  <c r="AC1514" i="25"/>
  <c r="AC1515" i="25"/>
  <c r="AC1516" i="25"/>
  <c r="AC1517" i="25"/>
  <c r="AC1518" i="25"/>
  <c r="AC1519" i="25"/>
  <c r="AC1520" i="25"/>
  <c r="AC1521" i="25"/>
  <c r="AC1522" i="25"/>
  <c r="AC1523" i="25"/>
  <c r="AC1524" i="25"/>
  <c r="AC1525" i="25"/>
  <c r="AC1526" i="25"/>
  <c r="AC1527" i="25"/>
  <c r="AC1528" i="25"/>
  <c r="AC1529" i="25"/>
  <c r="AC1530" i="25"/>
  <c r="AC1531" i="25"/>
  <c r="AC1532" i="25"/>
  <c r="AC1533" i="25"/>
  <c r="AC1534" i="25"/>
  <c r="AC1535" i="25"/>
  <c r="AC1536" i="25"/>
  <c r="AC1537" i="25"/>
  <c r="AC1538" i="25"/>
  <c r="AC1539" i="25"/>
  <c r="AC1540" i="25"/>
  <c r="AC1541" i="25"/>
  <c r="AC1542" i="25"/>
  <c r="AC1543" i="25"/>
  <c r="AC1544" i="25"/>
  <c r="AC1545" i="25"/>
  <c r="AC1546" i="25"/>
  <c r="AC1547" i="25"/>
  <c r="AC1548" i="25"/>
  <c r="AC1549" i="25"/>
  <c r="AC1550" i="25"/>
  <c r="AC1551" i="25"/>
  <c r="AC1552" i="25"/>
  <c r="AC1553" i="25"/>
  <c r="AC1554" i="25"/>
  <c r="AC1555" i="25"/>
  <c r="AC1556" i="25"/>
  <c r="AC1557" i="25"/>
  <c r="AC1558" i="25"/>
  <c r="AC1559" i="25"/>
  <c r="AC1560" i="25"/>
  <c r="AC1561" i="25"/>
  <c r="AC1562" i="25"/>
  <c r="AC1563" i="25"/>
  <c r="AC1564" i="25"/>
  <c r="AC1565" i="25"/>
  <c r="AC1566" i="25"/>
  <c r="AC1567" i="25"/>
  <c r="AC1568" i="25"/>
  <c r="AC1569" i="25"/>
  <c r="AC1570" i="25"/>
  <c r="AC1571" i="25"/>
  <c r="AC1572" i="25"/>
  <c r="AC1573" i="25"/>
  <c r="AC1574" i="25"/>
  <c r="AC1575" i="25"/>
  <c r="AC1576" i="25"/>
  <c r="AC1577" i="25"/>
  <c r="AC1578" i="25"/>
  <c r="AC1579" i="25"/>
  <c r="AC1580" i="25"/>
  <c r="AC1581" i="25"/>
  <c r="AC1582" i="25"/>
  <c r="AC1583" i="25"/>
  <c r="AC1584" i="25"/>
  <c r="AC1585" i="25"/>
  <c r="AC1586" i="25"/>
  <c r="AC1587" i="25"/>
  <c r="AC1588" i="25"/>
  <c r="AC1589" i="25"/>
  <c r="AC1590" i="25"/>
  <c r="AC1591" i="25"/>
  <c r="AC1592" i="25"/>
  <c r="AC1593" i="25"/>
  <c r="AC1594" i="25"/>
  <c r="AC1595" i="25"/>
  <c r="AC1596" i="25"/>
  <c r="AC1597" i="25"/>
  <c r="AC1598" i="25"/>
  <c r="AC1599" i="25"/>
  <c r="AC1600" i="25"/>
  <c r="AC1601" i="25"/>
  <c r="AC1602" i="25"/>
  <c r="AC1603" i="25"/>
  <c r="AC1604" i="25"/>
  <c r="AC1605" i="25"/>
  <c r="AC1606" i="25"/>
  <c r="AC1607" i="25"/>
  <c r="AC1608" i="25"/>
  <c r="AC1609" i="25"/>
  <c r="AC1610" i="25"/>
  <c r="AC1611" i="25"/>
  <c r="AC1612" i="25"/>
  <c r="AC1613" i="25"/>
  <c r="AC1614" i="25"/>
  <c r="AC1615" i="25"/>
  <c r="AC1616" i="25"/>
  <c r="AC1617" i="25"/>
  <c r="AC1618" i="25"/>
  <c r="AC1619" i="25"/>
  <c r="AC1620" i="25"/>
  <c r="AC1621" i="25"/>
  <c r="AC1622" i="25"/>
  <c r="AC1623" i="25"/>
  <c r="AC1624" i="25"/>
  <c r="AC1625" i="25"/>
  <c r="AC1626" i="25"/>
  <c r="AC1627" i="25"/>
  <c r="AC1628" i="25"/>
  <c r="AC1629" i="25"/>
  <c r="AC1630" i="25"/>
  <c r="AC1631" i="25"/>
  <c r="AC1632" i="25"/>
  <c r="AC1633" i="25"/>
  <c r="AC1634" i="25"/>
  <c r="AC1635" i="25"/>
  <c r="AC1636" i="25"/>
  <c r="AC1637" i="25"/>
  <c r="AC1638" i="25"/>
  <c r="AC1639" i="25"/>
  <c r="AC1640" i="25"/>
  <c r="AC1641" i="25"/>
  <c r="AC1642" i="25"/>
  <c r="AC1643" i="25"/>
  <c r="AC1644" i="25"/>
  <c r="AC1645" i="25"/>
  <c r="AC1646" i="25"/>
  <c r="AC1647" i="25"/>
  <c r="AC1648" i="25"/>
  <c r="AC1649" i="25"/>
  <c r="AC1650" i="25"/>
  <c r="AC1651" i="25"/>
  <c r="AC1652" i="25"/>
  <c r="AC1653" i="25"/>
  <c r="AC1654" i="25"/>
  <c r="AC1655" i="25"/>
  <c r="AC1656" i="25"/>
  <c r="AC1657" i="25"/>
  <c r="AC1658" i="25"/>
  <c r="AC1659" i="25"/>
  <c r="AC1660" i="25"/>
  <c r="AC1661" i="25"/>
  <c r="AC1662" i="25"/>
  <c r="AC1663" i="25"/>
  <c r="AC1664" i="25"/>
  <c r="AC1665" i="25"/>
  <c r="AC1666" i="25"/>
  <c r="AC1667" i="25"/>
  <c r="AC1668" i="25"/>
  <c r="AC1669" i="25"/>
  <c r="AC1670" i="25"/>
  <c r="AC1671" i="25"/>
  <c r="AC1672" i="25"/>
  <c r="AC1673" i="25"/>
  <c r="AC1674" i="25"/>
  <c r="AC1675" i="25"/>
  <c r="AC1676" i="25"/>
  <c r="AC1677" i="25"/>
  <c r="AC1678" i="25"/>
  <c r="AC1679" i="25"/>
  <c r="AC1680" i="25"/>
  <c r="AC1681" i="25"/>
  <c r="AC1682" i="25"/>
  <c r="AC1683" i="25"/>
  <c r="AC1684" i="25"/>
  <c r="AC1685" i="25"/>
  <c r="AC1686" i="25"/>
  <c r="AC1687" i="25"/>
  <c r="AC1688" i="25"/>
  <c r="AC1689" i="25"/>
  <c r="AC1690" i="25"/>
  <c r="AC1691" i="25"/>
  <c r="AC1692" i="25"/>
  <c r="AC1693" i="25"/>
  <c r="AC1694" i="25"/>
  <c r="AC1695" i="25"/>
  <c r="AC1696" i="25"/>
  <c r="AC1697" i="25"/>
  <c r="AC1698" i="25"/>
  <c r="AC1699" i="25"/>
  <c r="AC1700" i="25"/>
  <c r="AC1701" i="25"/>
  <c r="AC1702" i="25"/>
  <c r="AC1703" i="25"/>
  <c r="AC1704" i="25"/>
  <c r="AC1705" i="25"/>
  <c r="AC1706" i="25"/>
  <c r="AC1707" i="25"/>
  <c r="AC1708" i="25"/>
  <c r="AC1709" i="25"/>
  <c r="AC1710" i="25"/>
  <c r="AC1711" i="25"/>
  <c r="AC1712" i="25"/>
  <c r="AC1713" i="25"/>
  <c r="AC1714" i="25"/>
  <c r="AC1715" i="25"/>
  <c r="AC1716" i="25"/>
  <c r="AC1717" i="25"/>
  <c r="AC1718" i="25"/>
  <c r="AC1719" i="25"/>
  <c r="AC1720" i="25"/>
  <c r="AC1721" i="25"/>
  <c r="AC1722" i="25"/>
  <c r="AC1723" i="25"/>
  <c r="AC1724" i="25"/>
  <c r="AC1725" i="25"/>
  <c r="AC1726" i="25"/>
  <c r="AC1727" i="25"/>
  <c r="AC1728" i="25"/>
  <c r="AC1729" i="25"/>
  <c r="AC1730" i="25"/>
  <c r="AC1731" i="25"/>
  <c r="AC1732" i="25"/>
  <c r="AC1733" i="25"/>
  <c r="AC1734" i="25"/>
  <c r="AC1735" i="25"/>
  <c r="AC1736" i="25"/>
  <c r="AC1737" i="25"/>
  <c r="AC1738" i="25"/>
  <c r="AC1739" i="25"/>
  <c r="AC1740" i="25"/>
  <c r="AC1741" i="25"/>
  <c r="AC1742" i="25"/>
  <c r="AC1743" i="25"/>
  <c r="AC1744" i="25"/>
  <c r="AC1745" i="25"/>
  <c r="AC1746" i="25"/>
  <c r="AC1747" i="25"/>
  <c r="AC1748" i="25"/>
  <c r="AC1749" i="25"/>
  <c r="AC1750" i="25"/>
  <c r="AC1751" i="25"/>
  <c r="AC1752" i="25"/>
  <c r="AC1753" i="25"/>
  <c r="AC1754" i="25"/>
  <c r="AC1755" i="25"/>
  <c r="AC1756" i="25"/>
  <c r="AC1757" i="25"/>
  <c r="AC1758" i="25"/>
  <c r="AC1759" i="25"/>
  <c r="AC1760" i="25"/>
  <c r="AC1761" i="25"/>
  <c r="AC1762" i="25"/>
  <c r="AC1763" i="25"/>
  <c r="AC1764" i="25"/>
  <c r="AC1765" i="25"/>
  <c r="AC1766" i="25"/>
  <c r="AC1767" i="25"/>
  <c r="AC1768" i="25"/>
  <c r="AC1769" i="25"/>
  <c r="AC1770" i="25"/>
  <c r="AC1771" i="25"/>
  <c r="AC1772" i="25"/>
  <c r="AC1773" i="25"/>
  <c r="AC1774" i="25"/>
  <c r="AC1775" i="25"/>
  <c r="AC1776" i="25"/>
  <c r="AC1777" i="25"/>
  <c r="AC1778" i="25"/>
  <c r="AC1779" i="25"/>
  <c r="AC1780" i="25"/>
  <c r="AC1781" i="25"/>
  <c r="AC1782" i="25"/>
  <c r="AC1783" i="25"/>
  <c r="AC1784" i="25"/>
  <c r="AC1785" i="25"/>
  <c r="AC1786" i="25"/>
  <c r="AC1787" i="25"/>
  <c r="AC1788" i="25"/>
  <c r="AC1789" i="25"/>
  <c r="AC1790" i="25"/>
  <c r="AC1791" i="25"/>
  <c r="AC1792" i="25"/>
  <c r="AC1793" i="25"/>
  <c r="AC1794" i="25"/>
  <c r="AC1795" i="25"/>
  <c r="AC1796" i="25"/>
  <c r="AC1797" i="25"/>
  <c r="AC1798" i="25"/>
  <c r="AC1799" i="25"/>
  <c r="AC1800" i="25"/>
  <c r="AC1801" i="25"/>
  <c r="AC1802" i="25"/>
  <c r="AC1803" i="25"/>
  <c r="AC1804" i="25"/>
  <c r="AC1805" i="25"/>
  <c r="AC1806" i="25"/>
  <c r="AC1807" i="25"/>
  <c r="AC1808" i="25"/>
  <c r="AC1809" i="25"/>
  <c r="AC1810" i="25"/>
  <c r="AC1811" i="25"/>
  <c r="AC1812" i="25"/>
  <c r="AC1813" i="25"/>
  <c r="AC1814" i="25"/>
  <c r="AC1815" i="25"/>
  <c r="AC1816" i="25"/>
  <c r="AC1817" i="25"/>
  <c r="AC1818" i="25"/>
  <c r="AC1819" i="25"/>
  <c r="AC1820" i="25"/>
  <c r="AC1821" i="25"/>
  <c r="AC1822" i="25"/>
  <c r="AC1823" i="25"/>
  <c r="AC1824" i="25"/>
  <c r="AC1825" i="25"/>
  <c r="AC1826" i="25"/>
  <c r="AC1827" i="25"/>
  <c r="AC1828" i="25"/>
  <c r="AC1829" i="25"/>
  <c r="AC1830" i="25"/>
  <c r="AC1831" i="25"/>
  <c r="AC1832" i="25"/>
  <c r="AC1833" i="25"/>
  <c r="AC1834" i="25"/>
  <c r="AC1835" i="25"/>
  <c r="AC1836" i="25"/>
  <c r="AC1837" i="25"/>
  <c r="AC1838" i="25"/>
  <c r="AC1839" i="25"/>
  <c r="AC1840" i="25"/>
  <c r="AC1841" i="25"/>
  <c r="AC1842" i="25"/>
  <c r="AC1843" i="25"/>
  <c r="AC1844" i="25"/>
  <c r="AC1845" i="25"/>
  <c r="AC1846" i="25"/>
  <c r="AC1847" i="25"/>
  <c r="AC1848" i="25"/>
  <c r="AC1849" i="25"/>
  <c r="AC1850" i="25"/>
  <c r="AC1851" i="25"/>
  <c r="AC1852" i="25"/>
  <c r="AC1853" i="25"/>
  <c r="AC1854" i="25"/>
  <c r="AC1855" i="25"/>
  <c r="AC1856" i="25"/>
  <c r="AC1857" i="25"/>
  <c r="AC1858" i="25"/>
  <c r="AC1859" i="25"/>
  <c r="AC1860" i="25"/>
  <c r="AC1861" i="25"/>
  <c r="AC1862" i="25"/>
  <c r="AC1863" i="25"/>
  <c r="AC1864" i="25"/>
  <c r="AC1865" i="25"/>
  <c r="AC1866" i="25"/>
  <c r="AC1867" i="25"/>
  <c r="AC1868" i="25"/>
  <c r="AC1869" i="25"/>
  <c r="AC1870" i="25"/>
  <c r="AC1871" i="25"/>
  <c r="AC1872" i="25"/>
  <c r="AC1873" i="25"/>
  <c r="AC1874" i="25"/>
  <c r="AC1875" i="25"/>
  <c r="AC1876" i="25"/>
  <c r="AC1877" i="25"/>
  <c r="AC1878" i="25"/>
  <c r="AC1879" i="25"/>
  <c r="AC1880" i="25"/>
  <c r="AC1881" i="25"/>
  <c r="AC1882" i="25"/>
  <c r="AC1883" i="25"/>
  <c r="AC1884" i="25"/>
  <c r="AC1885" i="25"/>
  <c r="AC1886" i="25"/>
  <c r="AC1887" i="25"/>
  <c r="AC1888" i="25"/>
  <c r="AC1889" i="25"/>
  <c r="AC1890" i="25"/>
  <c r="AC1891" i="25"/>
  <c r="AC1892" i="25"/>
  <c r="AC1893" i="25"/>
  <c r="AC1894" i="25"/>
  <c r="AC1895" i="25"/>
  <c r="AC1896" i="25"/>
  <c r="AC1897" i="25"/>
  <c r="AC1898" i="25"/>
  <c r="AC1899" i="25"/>
  <c r="AC1900" i="25"/>
  <c r="AC1901" i="25"/>
  <c r="AC1902" i="25"/>
  <c r="AC1903" i="25"/>
  <c r="AC1904" i="25"/>
  <c r="AC1905" i="25"/>
  <c r="AC1906" i="25"/>
  <c r="AC1907" i="25"/>
  <c r="AC1908" i="25"/>
  <c r="AC1909" i="25"/>
  <c r="AC1910" i="25"/>
  <c r="AC1911" i="25"/>
  <c r="AC1912" i="25"/>
  <c r="AC1913" i="25"/>
  <c r="AC1914" i="25"/>
  <c r="AC1915" i="25"/>
  <c r="AC1916" i="25"/>
  <c r="AC1917" i="25"/>
  <c r="AC1918" i="25"/>
  <c r="AC1919" i="25"/>
  <c r="AC1920" i="25"/>
  <c r="AC1921" i="25"/>
  <c r="AC1922" i="25"/>
  <c r="AC1923" i="25"/>
  <c r="AC1924" i="25"/>
  <c r="AC1925" i="25"/>
  <c r="AC1926" i="25"/>
  <c r="AC1927" i="25"/>
  <c r="AC1928" i="25"/>
  <c r="AC1929" i="25"/>
  <c r="AC1930" i="25"/>
  <c r="AC1931" i="25"/>
  <c r="AC1932" i="25"/>
  <c r="AC1933" i="25"/>
  <c r="AC1934" i="25"/>
  <c r="AC1935" i="25"/>
  <c r="AC1936" i="25"/>
  <c r="AC1937" i="25"/>
  <c r="AC1938" i="25"/>
  <c r="AC1939" i="25"/>
  <c r="AC1940" i="25"/>
  <c r="AC1941" i="25"/>
  <c r="AC1942" i="25"/>
  <c r="AC1943" i="25"/>
  <c r="AC1944" i="25"/>
  <c r="AC1945" i="25"/>
  <c r="AC1946" i="25"/>
  <c r="AC1947" i="25"/>
  <c r="AC1948" i="25"/>
  <c r="AC1949" i="25"/>
  <c r="AC1950" i="25"/>
  <c r="AC1951" i="25"/>
  <c r="AC1952" i="25"/>
  <c r="AC1953" i="25"/>
  <c r="AC1954" i="25"/>
  <c r="AC1955" i="25"/>
  <c r="AC1956" i="25"/>
  <c r="AC1957" i="25"/>
  <c r="AC1958" i="25"/>
  <c r="AC1959" i="25"/>
  <c r="AC1960" i="25"/>
  <c r="AC1961" i="25"/>
  <c r="AC1962" i="25"/>
  <c r="AC1963" i="25"/>
  <c r="AC1964" i="25"/>
  <c r="AC1965" i="25"/>
  <c r="AC1966" i="25"/>
  <c r="AC1967" i="25"/>
  <c r="AC1968" i="25"/>
  <c r="AC1969" i="25"/>
  <c r="AC1970" i="25"/>
  <c r="AC1971" i="25"/>
  <c r="AC1972" i="25"/>
  <c r="AC1973" i="25"/>
  <c r="AC1974" i="25"/>
  <c r="AC1975" i="25"/>
  <c r="AC1976" i="25"/>
  <c r="AC1977" i="25"/>
  <c r="AC1978" i="25"/>
  <c r="AC1979" i="25"/>
  <c r="AC1980" i="25"/>
  <c r="AC1981" i="25"/>
  <c r="AC1982" i="25"/>
  <c r="AC1983" i="25"/>
  <c r="AC1984" i="25"/>
  <c r="AC1985" i="25"/>
  <c r="AC1986" i="25"/>
  <c r="AC1987" i="25"/>
  <c r="AC1988" i="25"/>
  <c r="AC1989" i="25"/>
  <c r="AC1990" i="25"/>
  <c r="AC1991" i="25"/>
  <c r="AC1992" i="25"/>
  <c r="AC1993" i="25"/>
  <c r="AC1994" i="25"/>
  <c r="AC1995" i="25"/>
  <c r="AC1996" i="25"/>
  <c r="AC1997" i="25"/>
  <c r="AC1998" i="25"/>
  <c r="AC1999" i="25"/>
  <c r="AC2000" i="25"/>
  <c r="AC2001" i="25"/>
  <c r="AC2002" i="25"/>
  <c r="AC2003" i="25"/>
  <c r="AC2004" i="25"/>
  <c r="AC2005" i="25"/>
  <c r="AC2006" i="25"/>
  <c r="AC2007" i="25"/>
  <c r="AC2008" i="25"/>
  <c r="AC2009" i="25"/>
  <c r="AC2010" i="25"/>
  <c r="AC2011" i="25"/>
  <c r="AC2012" i="25"/>
  <c r="AC2013" i="25"/>
  <c r="AC2014" i="25"/>
  <c r="AC2015" i="25"/>
  <c r="AC2016" i="25"/>
  <c r="AC2017" i="25"/>
  <c r="AC2018" i="25"/>
  <c r="AC2019" i="25"/>
  <c r="AC2020" i="25"/>
  <c r="AC2021" i="25"/>
  <c r="AC2022" i="25"/>
  <c r="AC2023" i="25"/>
  <c r="AC2024" i="25"/>
  <c r="AC2025" i="25"/>
  <c r="AC2026" i="25"/>
  <c r="AC2027" i="25"/>
  <c r="AC2028" i="25"/>
  <c r="AC2029" i="25"/>
  <c r="AC2030" i="25"/>
  <c r="AC2031" i="25"/>
  <c r="AC2032" i="25"/>
  <c r="AC2033" i="25"/>
  <c r="AC2034" i="25"/>
  <c r="AC2035" i="25"/>
  <c r="AC2036" i="25"/>
  <c r="AC2037" i="25"/>
  <c r="AC2038" i="25"/>
  <c r="AC2039" i="25"/>
  <c r="AC2040" i="25"/>
  <c r="AC2041" i="25"/>
  <c r="AC2042" i="25"/>
  <c r="AC2043" i="25"/>
  <c r="AC2044" i="25"/>
  <c r="AC2045" i="25"/>
  <c r="AC2046" i="25"/>
  <c r="AC2047" i="25"/>
  <c r="AC2048" i="25"/>
  <c r="AC2049" i="25"/>
  <c r="AC2050" i="25"/>
  <c r="AC2051" i="25"/>
  <c r="AC2052" i="25"/>
  <c r="AC2053" i="25"/>
  <c r="AC2054" i="25"/>
  <c r="AC2055" i="25"/>
  <c r="AC2056" i="25"/>
  <c r="AC2057" i="25"/>
  <c r="AC2058" i="25"/>
  <c r="AC2059" i="25"/>
  <c r="AC2060" i="25"/>
  <c r="AC2061" i="25"/>
  <c r="AC2062" i="25"/>
  <c r="AC2063" i="25"/>
  <c r="AC2064" i="25"/>
  <c r="AC2065" i="25"/>
  <c r="AC2066" i="25"/>
  <c r="AC2067" i="25"/>
  <c r="AC2068" i="25"/>
  <c r="AC2069" i="25"/>
  <c r="AC2070" i="25"/>
  <c r="AC2071" i="25"/>
  <c r="AC2072" i="25"/>
  <c r="AC2073" i="25"/>
  <c r="AC2074" i="25"/>
  <c r="AC2075" i="25"/>
  <c r="AC2076" i="25"/>
  <c r="AC2077" i="25"/>
  <c r="AC2078" i="25"/>
  <c r="AC2079" i="25"/>
  <c r="AC2080" i="25"/>
  <c r="AC2081" i="25"/>
  <c r="AC2082" i="25"/>
  <c r="AC2083" i="25"/>
  <c r="AC2084" i="25"/>
  <c r="AC2085" i="25"/>
  <c r="AC2086" i="25"/>
  <c r="AC2087" i="25"/>
  <c r="AC2088" i="25"/>
  <c r="AC2089" i="25"/>
  <c r="AC2090" i="25"/>
  <c r="AC2091" i="25"/>
  <c r="AC2092" i="25"/>
  <c r="AC2093" i="25"/>
  <c r="AC2094" i="25"/>
  <c r="AC2095" i="25"/>
  <c r="AC2096" i="25"/>
  <c r="AC2097" i="25"/>
  <c r="AC2098" i="25"/>
  <c r="AC2099" i="25"/>
  <c r="AC2100" i="25"/>
  <c r="AC2101" i="25"/>
  <c r="AC2102" i="25"/>
  <c r="AC2103" i="25"/>
  <c r="AC2104" i="25"/>
  <c r="AC2105" i="25"/>
  <c r="AC2106" i="25"/>
  <c r="AC2107" i="25"/>
  <c r="AC2108" i="25"/>
  <c r="AC2109" i="25"/>
  <c r="AC2110" i="25"/>
  <c r="AC2111" i="25"/>
  <c r="AC2112" i="25"/>
  <c r="AC2113" i="25"/>
  <c r="AC2114" i="25"/>
  <c r="AC2115" i="25"/>
  <c r="AC2116" i="25"/>
  <c r="AC2117" i="25"/>
  <c r="AC2118" i="25"/>
  <c r="AC2119" i="25"/>
  <c r="AC2120" i="25"/>
  <c r="AC2121" i="25"/>
  <c r="AC2122" i="25"/>
  <c r="AC2123" i="25"/>
  <c r="AC2124" i="25"/>
  <c r="AC2125" i="25"/>
  <c r="AC2126" i="25"/>
  <c r="AC2127" i="25"/>
  <c r="AC2128" i="25"/>
  <c r="AC2129" i="25"/>
  <c r="AC2130" i="25"/>
  <c r="AC2131" i="25"/>
  <c r="AC2132" i="25"/>
  <c r="AC2133" i="25"/>
  <c r="AC2134" i="25"/>
  <c r="AC2135" i="25"/>
  <c r="AC2136" i="25"/>
  <c r="AC2137" i="25"/>
  <c r="AC2138" i="25"/>
  <c r="AC2139" i="25"/>
  <c r="AC2140" i="25"/>
  <c r="AC2141" i="25"/>
  <c r="AC2142" i="25"/>
  <c r="AC2143" i="25"/>
  <c r="AC2144" i="25"/>
  <c r="AC2145" i="25"/>
  <c r="AC2146" i="25"/>
  <c r="AC2147" i="25"/>
  <c r="AC2148" i="25"/>
  <c r="AC2149" i="25"/>
  <c r="AC2150" i="25"/>
  <c r="AC2151" i="25"/>
  <c r="AC2152" i="25"/>
  <c r="AC2153" i="25"/>
  <c r="AC2154" i="25"/>
  <c r="AC2155" i="25"/>
  <c r="AC2156" i="25"/>
  <c r="AC2157" i="25"/>
  <c r="AC2158" i="25"/>
  <c r="AC2159" i="25"/>
  <c r="AC2160" i="25"/>
  <c r="AC2161" i="25"/>
  <c r="AC2162" i="25"/>
  <c r="AC2163" i="25"/>
  <c r="AC2164" i="25"/>
  <c r="AC2165" i="25"/>
  <c r="AC2166" i="25"/>
  <c r="AC2167" i="25"/>
  <c r="AC2168" i="25"/>
  <c r="AC2169" i="25"/>
  <c r="AC2170" i="25"/>
  <c r="AC2171" i="25"/>
  <c r="AC2172" i="25"/>
  <c r="AC2173" i="25"/>
  <c r="AC2174" i="25"/>
  <c r="AC2175" i="25"/>
  <c r="AC2176" i="25"/>
  <c r="AC2177" i="25"/>
  <c r="AC2178" i="25"/>
  <c r="AC2179" i="25"/>
  <c r="AC2180" i="25"/>
  <c r="AC2181" i="25"/>
  <c r="AC2182" i="25"/>
  <c r="AC2183" i="25"/>
  <c r="AC2184" i="25"/>
  <c r="AC2185" i="25"/>
  <c r="AC2186" i="25"/>
  <c r="AC2187" i="25"/>
  <c r="AC2188" i="25"/>
  <c r="AC2189" i="25"/>
  <c r="AC2190" i="25"/>
  <c r="AC2191" i="25"/>
  <c r="AC2192" i="25"/>
  <c r="AC2193" i="25"/>
  <c r="AC2194" i="25"/>
  <c r="AC2195" i="25"/>
  <c r="AC2196" i="25"/>
  <c r="AC2197" i="25"/>
  <c r="AC2198" i="25"/>
  <c r="AC2199" i="25"/>
  <c r="AC2200" i="25"/>
  <c r="AC2201" i="25"/>
  <c r="AC2202" i="25"/>
  <c r="AC2203" i="25"/>
  <c r="AC2204" i="25"/>
  <c r="AC2205" i="25"/>
  <c r="AC2206" i="25"/>
  <c r="AC2207" i="25"/>
  <c r="AC2208" i="25"/>
  <c r="AC2209" i="25"/>
  <c r="AC2210" i="25"/>
  <c r="AC2211" i="25"/>
  <c r="AC2212" i="25"/>
  <c r="AC2213" i="25"/>
  <c r="AC2214" i="25"/>
  <c r="AC2215" i="25"/>
  <c r="AC2216" i="25"/>
  <c r="AC2217" i="25"/>
  <c r="AC2218" i="25"/>
  <c r="AC2219" i="25"/>
  <c r="AC2220" i="25"/>
  <c r="AC2221" i="25"/>
  <c r="AC2222" i="25"/>
  <c r="AC2223" i="25"/>
  <c r="AC2224" i="25"/>
  <c r="AC2225" i="25"/>
  <c r="AC2226" i="25"/>
  <c r="AC2227" i="25"/>
  <c r="AC2228" i="25"/>
  <c r="AC2229" i="25"/>
  <c r="AC2230" i="25"/>
  <c r="AC2231" i="25"/>
  <c r="AC2232" i="25"/>
  <c r="AC2233" i="25"/>
  <c r="AC2234" i="25"/>
  <c r="AC2235" i="25"/>
  <c r="AC2236" i="25"/>
  <c r="AC2237" i="25"/>
  <c r="AC2238" i="25"/>
  <c r="AC2239" i="25"/>
  <c r="AC2240" i="25"/>
  <c r="AC2241" i="25"/>
  <c r="AC2242" i="25"/>
  <c r="AC2243" i="25"/>
  <c r="AC2244" i="25"/>
  <c r="AC2245" i="25"/>
  <c r="AC2246" i="25"/>
  <c r="AC2247" i="25"/>
  <c r="AC2248" i="25"/>
  <c r="AC2249" i="25"/>
  <c r="AC2250" i="25"/>
  <c r="AC2251" i="25"/>
  <c r="AC2252" i="25"/>
  <c r="AC2253" i="25"/>
  <c r="AC2254" i="25"/>
  <c r="AC2255" i="25"/>
  <c r="AC2256" i="25"/>
  <c r="AC2257" i="25"/>
  <c r="AC2258" i="25"/>
  <c r="AC2259" i="25"/>
  <c r="AC2260" i="25"/>
  <c r="AC2261" i="25"/>
  <c r="AC2262" i="25"/>
  <c r="AC2263" i="25"/>
  <c r="AC2264" i="25"/>
  <c r="AC2265" i="25"/>
  <c r="AC2266" i="25"/>
  <c r="AC2267" i="25"/>
  <c r="AC2268" i="25"/>
  <c r="AC2269" i="25"/>
  <c r="AC2270" i="25"/>
  <c r="AC2271" i="25"/>
  <c r="AC2272" i="25"/>
  <c r="AC2273" i="25"/>
  <c r="AC2274" i="25"/>
  <c r="AC2275" i="25"/>
  <c r="AC2276" i="25"/>
  <c r="AC2277" i="25"/>
  <c r="AC2278" i="25"/>
  <c r="AC2279" i="25"/>
  <c r="AC2280" i="25"/>
  <c r="AC2281" i="25"/>
  <c r="AC2282" i="25"/>
  <c r="AC2283" i="25"/>
  <c r="AC2284" i="25"/>
  <c r="AC2285" i="25"/>
  <c r="AC2286" i="25"/>
  <c r="AC2287" i="25"/>
  <c r="AC2288" i="25"/>
  <c r="AC2289" i="25"/>
  <c r="AC2290" i="25"/>
  <c r="AC2291" i="25"/>
  <c r="AC2292" i="25"/>
  <c r="AC2293" i="25"/>
  <c r="AC2294" i="25"/>
  <c r="AC2295" i="25"/>
  <c r="AC2296" i="25"/>
  <c r="AC2297" i="25"/>
  <c r="AC2298" i="25"/>
  <c r="AC2299" i="25"/>
  <c r="AC2300" i="25"/>
  <c r="AC2301" i="25"/>
  <c r="AC2302" i="25"/>
  <c r="AC2303" i="25"/>
  <c r="AC2304" i="25"/>
  <c r="AC2305" i="25"/>
  <c r="AC2306" i="25"/>
  <c r="AC2307" i="25"/>
  <c r="AC2308" i="25"/>
  <c r="AC2309" i="25"/>
  <c r="AC2310" i="25"/>
  <c r="AC2311" i="25"/>
  <c r="AC2312" i="25"/>
  <c r="AC2313" i="25"/>
  <c r="AC2314" i="25"/>
  <c r="AC2315" i="25"/>
  <c r="AC2316" i="25"/>
  <c r="AC2317" i="25"/>
  <c r="AC2318" i="25"/>
  <c r="AC2319" i="25"/>
  <c r="AC2320" i="25"/>
  <c r="AC2321" i="25"/>
  <c r="AC2322" i="25"/>
  <c r="AC2323" i="25"/>
  <c r="AC2324" i="25"/>
  <c r="AC2325" i="25"/>
  <c r="AC2326" i="25"/>
  <c r="AC2327" i="25"/>
  <c r="AC2328" i="25"/>
  <c r="AC2329" i="25"/>
  <c r="AC2330" i="25"/>
  <c r="AC2331" i="25"/>
  <c r="AC2332" i="25"/>
  <c r="AC2333" i="25"/>
  <c r="AC2334" i="25"/>
  <c r="AC2335" i="25"/>
  <c r="AC2336" i="25"/>
  <c r="AC2337" i="25"/>
  <c r="AC2338" i="25"/>
  <c r="AC2339" i="25"/>
  <c r="AC2340" i="25"/>
  <c r="AC2341" i="25"/>
  <c r="AC2342" i="25"/>
  <c r="AC2343" i="25"/>
  <c r="AC2344" i="25"/>
  <c r="AC2345" i="25"/>
  <c r="AC2346" i="25"/>
  <c r="AC2347" i="25"/>
  <c r="AC2348" i="25"/>
  <c r="AC2349" i="25"/>
  <c r="AC2350" i="25"/>
  <c r="AC2351" i="25"/>
  <c r="AC2352" i="25"/>
  <c r="AC2353" i="25"/>
  <c r="AC2354" i="25"/>
  <c r="AC2355" i="25"/>
  <c r="AC2356" i="25"/>
  <c r="AC2357" i="25"/>
  <c r="AC2358" i="25"/>
  <c r="AC2359" i="25"/>
  <c r="AC2360" i="25"/>
  <c r="AC2361" i="25"/>
  <c r="AC2362" i="25"/>
  <c r="AC2363" i="25"/>
  <c r="AC2364" i="25"/>
  <c r="AC2365" i="25"/>
  <c r="AC2366" i="25"/>
  <c r="AC2367" i="25"/>
  <c r="AC2368" i="25"/>
  <c r="AC2369" i="25"/>
  <c r="AC2370" i="25"/>
  <c r="AC2371" i="25"/>
  <c r="AC2372" i="25"/>
  <c r="AC2373" i="25"/>
  <c r="AC2374" i="25"/>
  <c r="AC2375" i="25"/>
  <c r="AC2376" i="25"/>
  <c r="AC2377" i="25"/>
  <c r="AC2378" i="25"/>
  <c r="AC2379" i="25"/>
  <c r="AC2380" i="25"/>
  <c r="AC2381" i="25"/>
  <c r="AC2382" i="25"/>
  <c r="AC2383" i="25"/>
  <c r="AC2384" i="25"/>
  <c r="AC2385" i="25"/>
  <c r="AC2386" i="25"/>
  <c r="AC2387" i="25"/>
  <c r="AC2388" i="25"/>
  <c r="AC2389" i="25"/>
  <c r="AC2390" i="25"/>
  <c r="AC2391" i="25"/>
  <c r="AC2392" i="25"/>
  <c r="AC2393" i="25"/>
  <c r="AC2394" i="25"/>
  <c r="AC2395" i="25"/>
  <c r="AC2396" i="25"/>
  <c r="AC2397" i="25"/>
  <c r="AC2398" i="25"/>
  <c r="AC2399" i="25"/>
  <c r="AC2400" i="25"/>
  <c r="AC2401" i="25"/>
  <c r="AC2402" i="25"/>
  <c r="AC2403" i="25"/>
  <c r="AC2404" i="25"/>
  <c r="AC2405" i="25"/>
  <c r="AC2406" i="25"/>
  <c r="AC2407" i="25"/>
  <c r="AC2408" i="25"/>
  <c r="AC2409" i="25"/>
  <c r="AC2410" i="25"/>
  <c r="AC2411" i="25"/>
  <c r="AC2412" i="25"/>
  <c r="AC2413" i="25"/>
  <c r="AC2414" i="25"/>
  <c r="AC2415" i="25"/>
  <c r="AC2416" i="25"/>
  <c r="AC2417" i="25"/>
  <c r="AC2418" i="25"/>
  <c r="AC2419" i="25"/>
  <c r="AC2420" i="25"/>
  <c r="AC2421" i="25"/>
  <c r="AC2422" i="25"/>
  <c r="AC2423" i="25"/>
  <c r="AC2424" i="25"/>
  <c r="AC2425" i="25"/>
  <c r="AC2426" i="25"/>
  <c r="AC2427" i="25"/>
  <c r="AC2428" i="25"/>
  <c r="AC2429" i="25"/>
  <c r="AC2430" i="25"/>
  <c r="AC2431" i="25"/>
  <c r="AC2432" i="25"/>
  <c r="AC2433" i="25"/>
  <c r="AC2434" i="25"/>
  <c r="AC2435" i="25"/>
  <c r="AC2436" i="25"/>
  <c r="AC2437" i="25"/>
  <c r="AC2438" i="25"/>
  <c r="AC2439" i="25"/>
  <c r="AC2440" i="25"/>
  <c r="AC2441" i="25"/>
  <c r="AC2442" i="25"/>
  <c r="AC2443" i="25"/>
  <c r="AC2444" i="25"/>
  <c r="AC2445" i="25"/>
  <c r="AC2446" i="25"/>
  <c r="AC2447" i="25"/>
  <c r="AC2448" i="25"/>
  <c r="AC2449" i="25"/>
  <c r="AC2450" i="25"/>
  <c r="AC2451" i="25"/>
  <c r="AC2452" i="25"/>
  <c r="AC2453" i="25"/>
  <c r="AC2454" i="25"/>
  <c r="AC2455" i="25"/>
  <c r="AC2456" i="25"/>
  <c r="AC2457" i="25"/>
  <c r="AC2458" i="25"/>
  <c r="AC2459" i="25"/>
  <c r="AC2460" i="25"/>
  <c r="AC2461" i="25"/>
  <c r="AC2462" i="25"/>
  <c r="AC2463" i="25"/>
  <c r="AC2464" i="25"/>
  <c r="AC2465" i="25"/>
  <c r="AC2466" i="25"/>
  <c r="AC2467" i="25"/>
  <c r="AC2468" i="25"/>
  <c r="AC2469" i="25"/>
  <c r="AC2470" i="25"/>
  <c r="AC2471" i="25"/>
  <c r="AC2472" i="25"/>
  <c r="AC2473" i="25"/>
  <c r="AC2474" i="25"/>
  <c r="AC2475" i="25"/>
  <c r="AC2476" i="25"/>
  <c r="AC2477" i="25"/>
  <c r="AC2478" i="25"/>
  <c r="AC2479" i="25"/>
  <c r="AC2480" i="25"/>
  <c r="AC2481" i="25"/>
  <c r="AC2482" i="25"/>
  <c r="AC2483" i="25"/>
  <c r="AC2484" i="25"/>
  <c r="AC2485" i="25"/>
  <c r="AC2486" i="25"/>
  <c r="AC2487" i="25"/>
  <c r="AC2488" i="25"/>
  <c r="AC2489" i="25"/>
  <c r="AC2490" i="25"/>
  <c r="AC2491" i="25"/>
  <c r="AC2492" i="25"/>
  <c r="AC2493" i="25"/>
  <c r="AC2494" i="25"/>
  <c r="AC2495" i="25"/>
  <c r="AC2496" i="25"/>
  <c r="AC2497" i="25"/>
  <c r="AC2498" i="25"/>
  <c r="AC2499" i="25"/>
  <c r="AC2500" i="25"/>
  <c r="AC2501" i="25"/>
  <c r="AC2502" i="25"/>
  <c r="AC2503" i="25"/>
  <c r="AC2504" i="25"/>
  <c r="AC2505" i="25"/>
  <c r="AC2506" i="25"/>
  <c r="AC2507" i="25"/>
  <c r="AC2508" i="25"/>
  <c r="AC2509" i="25"/>
  <c r="AC2510" i="25"/>
  <c r="AC2511" i="25"/>
  <c r="AC2512" i="25"/>
  <c r="AC2513" i="25"/>
  <c r="AC2514" i="25"/>
  <c r="AC2515" i="25"/>
  <c r="AC2516" i="25"/>
  <c r="AC2517" i="25"/>
  <c r="AC2518" i="25"/>
  <c r="AC2519" i="25"/>
  <c r="AC2520" i="25"/>
  <c r="AC2521" i="25"/>
  <c r="AC2522" i="25"/>
  <c r="AC2523" i="25"/>
  <c r="AC2524" i="25"/>
  <c r="AC2525" i="25"/>
  <c r="AC2526" i="25"/>
  <c r="AC2527" i="25"/>
  <c r="AC2528" i="25"/>
  <c r="AC2529" i="25"/>
  <c r="AC2530" i="25"/>
  <c r="AC2531" i="25"/>
  <c r="AC2532" i="25"/>
  <c r="AC2533" i="25"/>
  <c r="AC2534" i="25"/>
  <c r="AC2535" i="25"/>
  <c r="AC2536" i="25"/>
  <c r="AC2537" i="25"/>
  <c r="AC2538" i="25"/>
  <c r="AC2539" i="25"/>
  <c r="AC2540" i="25"/>
  <c r="AC2541" i="25"/>
  <c r="AC2542" i="25"/>
  <c r="AC2543" i="25"/>
  <c r="AC2544" i="25"/>
  <c r="AC2545" i="25"/>
  <c r="AC2546" i="25"/>
  <c r="AC2547" i="25"/>
  <c r="AC2548" i="25"/>
  <c r="AC2549" i="25"/>
  <c r="AC2550" i="25"/>
  <c r="AC2551" i="25"/>
  <c r="AC2552" i="25"/>
  <c r="AC2553" i="25"/>
  <c r="AC2554" i="25"/>
  <c r="AC2555" i="25"/>
  <c r="AC2556" i="25"/>
  <c r="AC2557" i="25"/>
  <c r="AC2558" i="25"/>
  <c r="AC2559" i="25"/>
  <c r="AC2560" i="25"/>
  <c r="AC2561" i="25"/>
  <c r="AC2562" i="25"/>
  <c r="AC2563" i="25"/>
  <c r="AC2564" i="25"/>
  <c r="AC2565" i="25"/>
  <c r="AC2566" i="25"/>
  <c r="AC2567" i="25"/>
  <c r="AC2568" i="25"/>
  <c r="AC2569" i="25"/>
  <c r="AC2570" i="25"/>
  <c r="AC2571" i="25"/>
  <c r="AC2572" i="25"/>
  <c r="AC2573" i="25"/>
  <c r="AC2574" i="25"/>
  <c r="AC2575" i="25"/>
  <c r="AC2576" i="25"/>
  <c r="AC2577" i="25"/>
  <c r="AC2578" i="25"/>
  <c r="AC2579" i="25"/>
  <c r="AC2580" i="25"/>
  <c r="AC2581" i="25"/>
  <c r="AC2582" i="25"/>
  <c r="AC2583" i="25"/>
  <c r="AC2584" i="25"/>
  <c r="AC2585" i="25"/>
  <c r="AC2586" i="25"/>
  <c r="AC2587" i="25"/>
  <c r="AC2588" i="25"/>
  <c r="AC2589" i="25"/>
  <c r="AC2590" i="25"/>
  <c r="AC2591" i="25"/>
  <c r="AC2592" i="25"/>
  <c r="AC2593" i="25"/>
  <c r="AC2594" i="25"/>
  <c r="AC2595" i="25"/>
  <c r="AC2596" i="25"/>
  <c r="AC2597" i="25"/>
  <c r="AC2598" i="25"/>
  <c r="AC2599" i="25"/>
  <c r="AC2600" i="25"/>
  <c r="AC2601" i="25"/>
  <c r="AC2602" i="25"/>
  <c r="AC2603" i="25"/>
  <c r="AC2604" i="25"/>
  <c r="AC2605" i="25"/>
  <c r="AC2606" i="25"/>
  <c r="AC2607" i="25"/>
  <c r="AC2608" i="25"/>
  <c r="AC2609" i="25"/>
  <c r="AC2610" i="25"/>
  <c r="AC2611" i="25"/>
  <c r="AC2612" i="25"/>
  <c r="AC2613" i="25"/>
  <c r="AC2614" i="25"/>
  <c r="AC2615" i="25"/>
  <c r="AC2616" i="25"/>
  <c r="AC2617" i="25"/>
  <c r="AC2618" i="25"/>
  <c r="AC2619" i="25"/>
  <c r="AC2620" i="25"/>
  <c r="AC2621" i="25"/>
  <c r="AC2622" i="25"/>
  <c r="AC2623" i="25"/>
  <c r="AC2624" i="25"/>
  <c r="AC2625" i="25"/>
  <c r="AC2626" i="25"/>
  <c r="AC2627" i="25"/>
  <c r="AC2628" i="25"/>
  <c r="AC2629" i="25"/>
  <c r="AC2630" i="25"/>
  <c r="AC2631" i="25"/>
  <c r="AC2632" i="25"/>
  <c r="AC2633" i="25"/>
  <c r="AC2634" i="25"/>
  <c r="AC2635" i="25"/>
  <c r="AC2636" i="25"/>
  <c r="AC2637" i="25"/>
  <c r="AC2638" i="25"/>
  <c r="AC2639" i="25"/>
  <c r="AC2640" i="25"/>
  <c r="AC2641" i="25"/>
  <c r="AC2642" i="25"/>
  <c r="AC2643" i="25"/>
  <c r="AC2644" i="25"/>
  <c r="AC2645" i="25"/>
  <c r="AC2646" i="25"/>
  <c r="AC2647" i="25"/>
  <c r="AC2648" i="25"/>
  <c r="AC2649" i="25"/>
  <c r="AC2650" i="25"/>
  <c r="AC2651" i="25"/>
  <c r="AC2652" i="25"/>
  <c r="AC2653" i="25"/>
  <c r="AC2654" i="25"/>
  <c r="AC2655" i="25"/>
  <c r="AC2656" i="25"/>
  <c r="AC2657" i="25"/>
  <c r="AC2658" i="25"/>
  <c r="AC2659" i="25"/>
  <c r="AC2660" i="25"/>
  <c r="AC2661" i="25"/>
  <c r="AC2662" i="25"/>
  <c r="AC2663" i="25"/>
  <c r="AC2664" i="25"/>
  <c r="AC2665" i="25"/>
  <c r="AC2666" i="25"/>
  <c r="AC2667" i="25"/>
  <c r="AC2668" i="25"/>
  <c r="AC2669" i="25"/>
  <c r="AC2670" i="25"/>
  <c r="AC2671" i="25"/>
  <c r="AC2672" i="25"/>
  <c r="AC2673" i="25"/>
  <c r="AC2674" i="25"/>
  <c r="AC2675" i="25"/>
  <c r="AC2676" i="25"/>
  <c r="AC2677" i="25"/>
  <c r="AC2678" i="25"/>
  <c r="AC2679" i="25"/>
  <c r="AC2680" i="25"/>
  <c r="AC2681" i="25"/>
  <c r="AC2682" i="25"/>
  <c r="AC2683" i="25"/>
  <c r="AC2684" i="25"/>
  <c r="AC2685" i="25"/>
  <c r="AC2686" i="25"/>
  <c r="AC2687" i="25"/>
  <c r="AC2688" i="25"/>
  <c r="AC2689" i="25"/>
  <c r="AC2690" i="25"/>
  <c r="AC2691" i="25"/>
  <c r="AC2692" i="25"/>
  <c r="AC2693" i="25"/>
  <c r="AC2694" i="25"/>
  <c r="AC2695" i="25"/>
  <c r="AC2696" i="25"/>
  <c r="AC2697" i="25"/>
  <c r="AC2698" i="25"/>
  <c r="AC2699" i="25"/>
  <c r="AC2700" i="25"/>
  <c r="AC2701" i="25"/>
  <c r="AC2702" i="25"/>
  <c r="AC2703" i="25"/>
  <c r="AC2704" i="25"/>
  <c r="AC2705" i="25"/>
  <c r="AC2706" i="25"/>
  <c r="AC2707" i="25"/>
  <c r="AC2708" i="25"/>
  <c r="AC2709" i="25"/>
  <c r="AC2710" i="25"/>
  <c r="AC2711" i="25"/>
  <c r="AC2712" i="25"/>
  <c r="AC2713" i="25"/>
  <c r="AC2714" i="25"/>
  <c r="AC2715" i="25"/>
  <c r="AC2716" i="25"/>
  <c r="AC2717" i="25"/>
  <c r="AC2718" i="25"/>
  <c r="AC2719" i="25"/>
  <c r="AC2720" i="25"/>
  <c r="AC2721" i="25"/>
  <c r="AC2722" i="25"/>
  <c r="AC2723" i="25"/>
  <c r="AC2724" i="25"/>
  <c r="AC2725" i="25"/>
  <c r="AC2726" i="25"/>
  <c r="AC2727" i="25"/>
  <c r="AC2728" i="25"/>
  <c r="AC2729" i="25"/>
  <c r="AC2730" i="25"/>
  <c r="AC2731" i="25"/>
  <c r="AC2732" i="25"/>
  <c r="AC2733" i="25"/>
  <c r="AC2734" i="25"/>
  <c r="AC2735" i="25"/>
  <c r="AC2736" i="25"/>
  <c r="AC2737" i="25"/>
  <c r="AC2738" i="25"/>
  <c r="AC2739" i="25"/>
  <c r="AC2740" i="25"/>
  <c r="AC2741" i="25"/>
  <c r="AC2742" i="25"/>
  <c r="AC2743" i="25"/>
  <c r="AC2744" i="25"/>
  <c r="AC2745" i="25"/>
  <c r="AC2746" i="25"/>
  <c r="AC2747" i="25"/>
  <c r="AC2748" i="25"/>
  <c r="AC2749" i="25"/>
  <c r="AC2750" i="25"/>
  <c r="AC2751" i="25"/>
  <c r="AC2752" i="25"/>
  <c r="AC2753" i="25"/>
  <c r="AC2754" i="25"/>
  <c r="AC2755" i="25"/>
  <c r="AC2756" i="25"/>
  <c r="AC2757" i="25"/>
  <c r="AC2758" i="25"/>
  <c r="AC2759" i="25"/>
  <c r="AC2760" i="25"/>
  <c r="AC2761" i="25"/>
  <c r="AC2762" i="25"/>
  <c r="AC2763" i="25"/>
  <c r="AC2764" i="25"/>
  <c r="AC2765" i="25"/>
  <c r="AC2766" i="25"/>
  <c r="AC2767" i="25"/>
  <c r="AC2768" i="25"/>
  <c r="AC2769" i="25"/>
  <c r="AC2770" i="25"/>
  <c r="AC2771" i="25"/>
  <c r="AC2772" i="25"/>
  <c r="AC2773" i="25"/>
  <c r="AC2774" i="25"/>
  <c r="AC2775" i="25"/>
  <c r="AC2776" i="25"/>
  <c r="AC2777" i="25"/>
  <c r="AC2778" i="25"/>
  <c r="AC2779" i="25"/>
  <c r="AC2780" i="25"/>
  <c r="AC2781" i="25"/>
  <c r="AC2782" i="25"/>
  <c r="AC2783" i="25"/>
  <c r="AC2784" i="25"/>
  <c r="AC2785" i="25"/>
  <c r="AC2786" i="25"/>
  <c r="AC2787" i="25"/>
  <c r="AC2788" i="25"/>
  <c r="AC2789" i="25"/>
  <c r="AC2790" i="25"/>
  <c r="AC2791" i="25"/>
  <c r="AC2792" i="25"/>
  <c r="AC2793" i="25"/>
  <c r="AC2794" i="25"/>
  <c r="AC2795" i="25"/>
  <c r="AC2796" i="25"/>
  <c r="AC2797" i="25"/>
  <c r="AC2798" i="25"/>
  <c r="AC2799" i="25"/>
  <c r="AC2800" i="25"/>
  <c r="AC2801" i="25"/>
  <c r="AC2802" i="25"/>
  <c r="AC2803" i="25"/>
  <c r="AC2804" i="25"/>
  <c r="AC2805" i="25"/>
  <c r="AC2806" i="25"/>
  <c r="AC2807" i="25"/>
  <c r="AC2808" i="25"/>
  <c r="AC2809" i="25"/>
  <c r="AC2810" i="25"/>
  <c r="AC2811" i="25"/>
  <c r="AC2812" i="25"/>
  <c r="AC2813" i="25"/>
  <c r="AC2814" i="25"/>
  <c r="AC2815" i="25"/>
  <c r="AC2816" i="25"/>
  <c r="AC2817" i="25"/>
  <c r="AC2818" i="25"/>
  <c r="AC2819" i="25"/>
  <c r="AC2820" i="25"/>
  <c r="AC2821" i="25"/>
  <c r="AC2822" i="25"/>
  <c r="AC2823" i="25"/>
  <c r="AC2824" i="25"/>
  <c r="AC2825" i="25"/>
  <c r="AC2826" i="25"/>
  <c r="AC2827" i="25"/>
  <c r="AC2828" i="25"/>
  <c r="AC2829" i="25"/>
  <c r="AC2830" i="25"/>
  <c r="AC2831" i="25"/>
  <c r="AC2832" i="25"/>
  <c r="AC2833" i="25"/>
  <c r="AC2834" i="25"/>
  <c r="AC2835" i="25"/>
  <c r="AC2836" i="25"/>
  <c r="AC2837" i="25"/>
  <c r="AC2838" i="25"/>
  <c r="AC2839" i="25"/>
  <c r="AC2840" i="25"/>
  <c r="AC2841" i="25"/>
  <c r="AC2842" i="25"/>
  <c r="AC2843" i="25"/>
  <c r="AC2844" i="25"/>
  <c r="AC2845" i="25"/>
  <c r="AC2846" i="25"/>
  <c r="AC2847" i="25"/>
  <c r="AC2848" i="25"/>
  <c r="AC2849" i="25"/>
  <c r="AC2850" i="25"/>
  <c r="AC2851" i="25"/>
  <c r="AC2852" i="25"/>
  <c r="AC2853" i="25"/>
  <c r="AC2854" i="25"/>
  <c r="AC2855" i="25"/>
  <c r="AC2856" i="25"/>
  <c r="AC2857" i="25"/>
  <c r="AC2858" i="25"/>
  <c r="AC2859" i="25"/>
  <c r="AC2860" i="25"/>
  <c r="AC2861" i="25"/>
  <c r="AC2862" i="25"/>
  <c r="AC2863" i="25"/>
  <c r="AC2864" i="25"/>
  <c r="AC2865" i="25"/>
  <c r="AC2866" i="25"/>
  <c r="AC2867" i="25"/>
  <c r="AC2868" i="25"/>
  <c r="AC2869" i="25"/>
  <c r="AC2870" i="25"/>
  <c r="AC2871" i="25"/>
  <c r="AC2872" i="25"/>
  <c r="AC2873" i="25"/>
  <c r="AC2874" i="25"/>
  <c r="AC2875" i="25"/>
  <c r="AC2876" i="25"/>
  <c r="AC2877" i="25"/>
  <c r="AC2878" i="25"/>
  <c r="AC2879" i="25"/>
  <c r="AC2880" i="25"/>
  <c r="AC2881" i="25"/>
  <c r="AC2882" i="25"/>
  <c r="AC2883" i="25"/>
  <c r="AC2884" i="25"/>
  <c r="AC2885" i="25"/>
  <c r="AC2886" i="25"/>
  <c r="AC2887" i="25"/>
  <c r="AC2888" i="25"/>
  <c r="AC2889" i="25"/>
  <c r="AC2890" i="25"/>
  <c r="AC2891" i="25"/>
  <c r="AC2892" i="25"/>
  <c r="AC2893" i="25"/>
  <c r="AC2894" i="25"/>
  <c r="AC2895" i="25"/>
  <c r="AC2896" i="25"/>
  <c r="AC2897" i="25"/>
  <c r="AC2898" i="25"/>
  <c r="AC2899" i="25"/>
  <c r="AC2900" i="25"/>
  <c r="AC2901" i="25"/>
  <c r="AC2902" i="25"/>
  <c r="AC2903" i="25"/>
  <c r="AC2904" i="25"/>
  <c r="AC2905" i="25"/>
  <c r="AC2906" i="25"/>
  <c r="AC2907" i="25"/>
  <c r="AC2908" i="25"/>
  <c r="AC2909" i="25"/>
  <c r="AC2910" i="25"/>
  <c r="AC2911" i="25"/>
  <c r="AC2912" i="25"/>
  <c r="AC2913" i="25"/>
  <c r="AC2914" i="25"/>
  <c r="AC2915" i="25"/>
  <c r="AC2916" i="25"/>
  <c r="AC2917" i="25"/>
  <c r="AC2918" i="25"/>
  <c r="AC2919" i="25"/>
  <c r="AC2920" i="25"/>
  <c r="AC2921" i="25"/>
  <c r="AC2922" i="25"/>
  <c r="AC2923" i="25"/>
  <c r="AC2924" i="25"/>
  <c r="AC2925" i="25"/>
  <c r="AC2926" i="25"/>
  <c r="AC2927" i="25"/>
  <c r="AC2928" i="25"/>
  <c r="AC2929" i="25"/>
  <c r="AC2930" i="25"/>
  <c r="AC2931" i="25"/>
  <c r="AC2932" i="25"/>
  <c r="AC2933" i="25"/>
  <c r="AC2934" i="25"/>
  <c r="AC2935" i="25"/>
  <c r="AC2936" i="25"/>
  <c r="AC2937" i="25"/>
  <c r="AC2938" i="25"/>
  <c r="AC2939" i="25"/>
  <c r="AC2940" i="25"/>
  <c r="AC2941" i="25"/>
  <c r="AC2942" i="25"/>
  <c r="AC2943" i="25"/>
  <c r="AC2944" i="25"/>
  <c r="AC2945" i="25"/>
  <c r="AC2946" i="25"/>
  <c r="AC2947" i="25"/>
  <c r="AC2948" i="25"/>
  <c r="AC2949" i="25"/>
  <c r="AC2950" i="25"/>
  <c r="AC2951" i="25"/>
  <c r="AC2952" i="25"/>
  <c r="AC2953" i="25"/>
  <c r="AC2954" i="25"/>
  <c r="AC2955" i="25"/>
  <c r="AC2956" i="25"/>
  <c r="AC2957" i="25"/>
  <c r="AC2958" i="25"/>
  <c r="AC2959" i="25"/>
  <c r="AC2960" i="25"/>
  <c r="AC2961" i="25"/>
  <c r="AC2962" i="25"/>
  <c r="AC2963" i="25"/>
  <c r="AC2964" i="25"/>
  <c r="AC2965" i="25"/>
  <c r="AC2966" i="25"/>
  <c r="AC2967" i="25"/>
  <c r="AC2968" i="25"/>
  <c r="AC2969" i="25"/>
  <c r="AC2970" i="25"/>
  <c r="AC2971" i="25"/>
  <c r="AC2972" i="25"/>
  <c r="AC2973" i="25"/>
  <c r="AC2974" i="25"/>
  <c r="AC2975" i="25"/>
  <c r="AC2976" i="25"/>
  <c r="AC2977" i="25"/>
  <c r="AC2978" i="25"/>
  <c r="AC2979" i="25"/>
  <c r="AC2980" i="25"/>
  <c r="AC2981" i="25"/>
  <c r="AC2982" i="25"/>
  <c r="AC2983" i="25"/>
  <c r="AC2984" i="25"/>
  <c r="AC2985" i="25"/>
  <c r="AC2986" i="25"/>
  <c r="AC2987" i="25"/>
  <c r="AC2988" i="25"/>
  <c r="AC2989" i="25"/>
  <c r="AC2990" i="25"/>
  <c r="AC2991" i="25"/>
  <c r="AC2992" i="25"/>
  <c r="AC2993" i="25"/>
  <c r="AC2994" i="25"/>
  <c r="AC2995" i="25"/>
  <c r="AC2996" i="25"/>
  <c r="AC2997" i="25"/>
  <c r="AC2998" i="25"/>
  <c r="AC2999" i="25"/>
  <c r="AC3000" i="25"/>
  <c r="AC3001" i="25"/>
  <c r="AC3002" i="25"/>
  <c r="AC3003" i="25"/>
  <c r="AC3004" i="25"/>
  <c r="AC3005" i="25"/>
  <c r="AC3006" i="25"/>
  <c r="AC3007" i="25"/>
  <c r="AC3008" i="25"/>
  <c r="AC3009" i="25"/>
  <c r="AC3010" i="25"/>
  <c r="AC3011" i="25"/>
  <c r="AC3012" i="25"/>
  <c r="AC3013" i="25"/>
  <c r="AC3014" i="25"/>
  <c r="AC3015" i="25"/>
  <c r="AC3016" i="25"/>
  <c r="AC3017" i="25"/>
  <c r="AC3018" i="25"/>
  <c r="AC3019" i="25"/>
  <c r="AC3020" i="25"/>
  <c r="AC3021" i="25"/>
  <c r="AC3022" i="25"/>
  <c r="AC3023" i="25"/>
  <c r="AC3024" i="25"/>
  <c r="AC3025" i="25"/>
  <c r="AC3026" i="25"/>
  <c r="AC3027" i="25"/>
  <c r="AC3028" i="25"/>
  <c r="AC3029" i="25"/>
  <c r="AC3030" i="25"/>
  <c r="AC3031" i="25"/>
  <c r="AC3032" i="25"/>
  <c r="AC3033" i="25"/>
  <c r="AC3034" i="25"/>
  <c r="AC3035" i="25"/>
  <c r="AC3036" i="25"/>
  <c r="AC3037" i="25"/>
  <c r="AC3038" i="25"/>
  <c r="AC3039" i="25"/>
  <c r="AC3040" i="25"/>
  <c r="AC3041" i="25"/>
  <c r="AC3042" i="25"/>
  <c r="AC3043" i="25"/>
  <c r="AC3044" i="25"/>
  <c r="AC3045" i="25"/>
  <c r="AC3046" i="25"/>
  <c r="AC3047" i="25"/>
  <c r="AC3048" i="25"/>
  <c r="AC3049" i="25"/>
  <c r="AC3050" i="25"/>
  <c r="AC3051" i="25"/>
  <c r="AC3052" i="25"/>
  <c r="AC3053" i="25"/>
  <c r="AC3054" i="25"/>
  <c r="AC3055" i="25"/>
  <c r="AC3056" i="25"/>
  <c r="AC3057" i="25"/>
  <c r="AC3058" i="25"/>
  <c r="AC3059" i="25"/>
  <c r="AC3060" i="25"/>
  <c r="AC3061" i="25"/>
  <c r="AC3062" i="25"/>
  <c r="AC3063" i="25"/>
  <c r="AC3064" i="25"/>
  <c r="AC3065" i="25"/>
  <c r="AC3066" i="25"/>
  <c r="AC3067" i="25"/>
  <c r="AC3068" i="25"/>
  <c r="AC3069" i="25"/>
  <c r="AC3070" i="25"/>
  <c r="AC3071" i="25"/>
  <c r="AC3072" i="25"/>
  <c r="AC3073" i="25"/>
  <c r="AC3074" i="25"/>
  <c r="AC3075" i="25"/>
  <c r="AC3076" i="25"/>
  <c r="AC3077" i="25"/>
  <c r="AC3078" i="25"/>
  <c r="AC3079" i="25"/>
  <c r="AC3080" i="25"/>
  <c r="AC3081" i="25"/>
  <c r="AC3082" i="25"/>
  <c r="AC3083" i="25"/>
  <c r="AC3084" i="25"/>
  <c r="AC3085" i="25"/>
  <c r="AC3086" i="25"/>
  <c r="AC3087" i="25"/>
  <c r="AC3088" i="25"/>
  <c r="AC3089" i="25"/>
  <c r="AC3090" i="25"/>
  <c r="AC3091" i="25"/>
  <c r="AC3092" i="25"/>
  <c r="AC3093" i="25"/>
  <c r="AC3094" i="25"/>
  <c r="AC3095" i="25"/>
  <c r="AC3096" i="25"/>
  <c r="AC3097" i="25"/>
  <c r="AC3098" i="25"/>
  <c r="AC3099" i="25"/>
  <c r="AC3100" i="25"/>
  <c r="AC3101" i="25"/>
  <c r="AC3102" i="25"/>
  <c r="AC3103" i="25"/>
  <c r="AC3104" i="25"/>
  <c r="AC3105" i="25"/>
  <c r="AC3106" i="25"/>
  <c r="AC3107" i="25"/>
  <c r="AC3108" i="25"/>
  <c r="AC3109" i="25"/>
  <c r="AC3110" i="25"/>
  <c r="AC3111" i="25"/>
  <c r="AC3112" i="25"/>
  <c r="AC3113" i="25"/>
  <c r="AC3114" i="25"/>
  <c r="AC3115" i="25"/>
  <c r="AC3116" i="25"/>
  <c r="AC3117" i="25"/>
  <c r="AC3118" i="25"/>
  <c r="AC3119" i="25"/>
  <c r="AC3120" i="25"/>
  <c r="AC3121" i="25"/>
  <c r="AC3122" i="25"/>
  <c r="AC3123" i="25"/>
  <c r="AC3124" i="25"/>
  <c r="AC3125" i="25"/>
  <c r="AC3126" i="25"/>
  <c r="AC3127" i="25"/>
  <c r="AC3128" i="25"/>
  <c r="AC3129" i="25"/>
  <c r="AC3130" i="25"/>
  <c r="AC3131" i="25"/>
  <c r="AC3132" i="25"/>
  <c r="AC3133" i="25"/>
  <c r="AC3134" i="25"/>
  <c r="AC3135" i="25"/>
  <c r="AC3136" i="25"/>
  <c r="AC3137" i="25"/>
  <c r="AC3138" i="25"/>
  <c r="AC3139" i="25"/>
  <c r="AC3140" i="25"/>
  <c r="AC3141" i="25"/>
  <c r="AC3142" i="25"/>
  <c r="AC3143" i="25"/>
  <c r="AC3144" i="25"/>
  <c r="AC3145" i="25"/>
  <c r="AC3146" i="25"/>
  <c r="AC3147" i="25"/>
  <c r="AC3148" i="25"/>
  <c r="AC3149" i="25"/>
  <c r="AC3150" i="25"/>
  <c r="AC3151" i="25"/>
  <c r="AC3152" i="25"/>
  <c r="AC3153" i="25"/>
  <c r="AC3154" i="25"/>
  <c r="AC3155" i="25"/>
  <c r="AC3156" i="25"/>
  <c r="AC3157" i="25"/>
  <c r="AC3158" i="25"/>
  <c r="AC3159" i="25"/>
  <c r="AC3160" i="25"/>
  <c r="AC3161" i="25"/>
  <c r="AC3162" i="25"/>
  <c r="AC3163" i="25"/>
  <c r="AC3164" i="25"/>
  <c r="AC3165" i="25"/>
  <c r="AC3166" i="25"/>
  <c r="AC3167" i="25"/>
  <c r="AC3168" i="25"/>
  <c r="AC3169" i="25"/>
  <c r="AC3170" i="25"/>
  <c r="AC3171" i="25"/>
  <c r="AC3172" i="25"/>
  <c r="AC3173" i="25"/>
  <c r="AC3174" i="25"/>
  <c r="AC3175" i="25"/>
  <c r="AC3176" i="25"/>
  <c r="AC3177" i="25"/>
  <c r="AC3178" i="25"/>
  <c r="AC3179" i="25"/>
  <c r="AC3180" i="25"/>
  <c r="AC3181" i="25"/>
  <c r="AC3182" i="25"/>
  <c r="AC3183" i="25"/>
  <c r="AC3184" i="25"/>
  <c r="AC3185" i="25"/>
  <c r="AC3186" i="25"/>
  <c r="AC3187" i="25"/>
  <c r="AC3188" i="25"/>
  <c r="AC3189" i="25"/>
  <c r="AC3190" i="25"/>
  <c r="AC3191" i="25"/>
  <c r="AC3192" i="25"/>
  <c r="AC3193" i="25"/>
  <c r="AC3194" i="25"/>
  <c r="AC3195" i="25"/>
  <c r="AC3196" i="25"/>
  <c r="AC3197" i="25"/>
  <c r="AC3198" i="25"/>
  <c r="AC3199" i="25"/>
  <c r="AC3200" i="25"/>
  <c r="AC3201" i="25"/>
  <c r="AC3202" i="25"/>
  <c r="AC3203" i="25"/>
  <c r="AC3204" i="25"/>
  <c r="AC3205" i="25"/>
  <c r="AC3206" i="25"/>
  <c r="AC3207" i="25"/>
  <c r="AC3208" i="25"/>
  <c r="AC3209" i="25"/>
  <c r="AC3210" i="25"/>
  <c r="AC3211" i="25"/>
  <c r="AC3212" i="25"/>
  <c r="AC3213" i="25"/>
  <c r="AC3214" i="25"/>
  <c r="AC3215" i="25"/>
  <c r="AC3216" i="25"/>
  <c r="AC3217" i="25"/>
  <c r="AC3218" i="25"/>
  <c r="AC3219" i="25"/>
  <c r="AC3220" i="25"/>
  <c r="AC3221" i="25"/>
  <c r="AC3222" i="25"/>
  <c r="AC3223" i="25"/>
  <c r="AC3224" i="25"/>
  <c r="AC3225" i="25"/>
  <c r="AC3226" i="25"/>
  <c r="AC3227" i="25"/>
  <c r="AC3228" i="25"/>
  <c r="AC3229" i="25"/>
  <c r="AC3230" i="25"/>
  <c r="AC3231" i="25"/>
  <c r="AC3232" i="25"/>
  <c r="AC3233" i="25"/>
  <c r="AC3234" i="25"/>
  <c r="AC3235" i="25"/>
  <c r="AC3236" i="25"/>
  <c r="AC3237" i="25"/>
  <c r="AC3238" i="25"/>
  <c r="AC3239" i="25"/>
  <c r="AC3240" i="25"/>
  <c r="AC3241" i="25"/>
  <c r="AC3242" i="25"/>
  <c r="AC3243" i="25"/>
  <c r="AC3244" i="25"/>
  <c r="AC3245" i="25"/>
  <c r="AC3246" i="25"/>
  <c r="AC3247" i="25"/>
  <c r="AC3248" i="25"/>
  <c r="AC3249" i="25"/>
  <c r="AC3250" i="25"/>
  <c r="AC3251" i="25"/>
  <c r="AC3252" i="25"/>
  <c r="AC3253" i="25"/>
  <c r="AC3254" i="25"/>
  <c r="AC3255" i="25"/>
  <c r="AC3256" i="25"/>
  <c r="AC3257" i="25"/>
  <c r="AC3258" i="25"/>
  <c r="AC3259" i="25"/>
  <c r="AC3260" i="25"/>
  <c r="AC3261" i="25"/>
  <c r="AC3262" i="25"/>
  <c r="AC3263" i="25"/>
  <c r="AC3264" i="25"/>
  <c r="AC3265" i="25"/>
  <c r="AC3266" i="25"/>
  <c r="AC3267" i="25"/>
  <c r="AC3268" i="25"/>
  <c r="AC3269" i="25"/>
  <c r="AC3270" i="25"/>
  <c r="AC3271" i="25"/>
  <c r="AC3272" i="25"/>
  <c r="AC3273" i="25"/>
  <c r="AC3274" i="25"/>
  <c r="AC3275" i="25"/>
  <c r="AC3276" i="25"/>
  <c r="AC3277" i="25"/>
  <c r="AC3278" i="25"/>
  <c r="AC3279" i="25"/>
  <c r="AC3280" i="25"/>
  <c r="AC3281" i="25"/>
  <c r="AC3282" i="25"/>
  <c r="AC3283" i="25"/>
  <c r="AC3284" i="25"/>
  <c r="AC3285" i="25"/>
  <c r="AC3286" i="25"/>
  <c r="AC3287" i="25"/>
  <c r="AC3288" i="25"/>
  <c r="AC3289" i="25"/>
  <c r="AC3290" i="25"/>
  <c r="AC3291" i="25"/>
  <c r="AC3292" i="25"/>
  <c r="AC3293" i="25"/>
  <c r="AC3294" i="25"/>
  <c r="AC3295" i="25"/>
  <c r="AC3296" i="25"/>
  <c r="AC3297" i="25"/>
  <c r="AC3298" i="25"/>
  <c r="AC3299" i="25"/>
  <c r="AC3300" i="25"/>
  <c r="AC3301" i="25"/>
  <c r="AC3302" i="25"/>
  <c r="AC3303" i="25"/>
  <c r="AC3304" i="25"/>
  <c r="AC3305" i="25"/>
  <c r="AC3306" i="25"/>
  <c r="AC3307" i="25"/>
  <c r="AC3308" i="25"/>
  <c r="AC3309" i="25"/>
  <c r="AC3310" i="25"/>
  <c r="AC3311" i="25"/>
  <c r="AC3312" i="25"/>
  <c r="AC3313" i="25"/>
  <c r="AC3314" i="25"/>
  <c r="AC3315" i="25"/>
  <c r="AC3316" i="25"/>
  <c r="AC3317" i="25"/>
  <c r="AC3318" i="25"/>
  <c r="AC3319" i="25"/>
  <c r="AC3320" i="25"/>
  <c r="AC3321" i="25"/>
  <c r="AC3322" i="25"/>
  <c r="AC3323" i="25"/>
  <c r="AC3324" i="25"/>
  <c r="AC3325" i="25"/>
  <c r="AC3326" i="25"/>
  <c r="AC3327" i="25"/>
  <c r="AC3328" i="25"/>
  <c r="AC3329" i="25"/>
  <c r="AC3330" i="25"/>
  <c r="AC3331" i="25"/>
  <c r="AC3332" i="25"/>
  <c r="AC3333" i="25"/>
  <c r="AC3334" i="25"/>
  <c r="AC3335" i="25"/>
  <c r="AC3336" i="25"/>
  <c r="AC3337" i="25"/>
  <c r="AC3338" i="25"/>
  <c r="AC3339" i="25"/>
  <c r="AC3340" i="25"/>
  <c r="AC3341" i="25"/>
  <c r="AC3342" i="25"/>
  <c r="AC3343" i="25"/>
  <c r="AC3344" i="25"/>
  <c r="AC3345" i="25"/>
  <c r="AC3346" i="25"/>
  <c r="AC3347" i="25"/>
  <c r="AC3348" i="25"/>
  <c r="AC3349" i="25"/>
  <c r="AC3350" i="25"/>
  <c r="AC3351" i="25"/>
  <c r="AC3352" i="25"/>
  <c r="AC3353" i="25"/>
  <c r="AC3354" i="25"/>
  <c r="AC3355" i="25"/>
  <c r="AC3356" i="25"/>
  <c r="AC3357" i="25"/>
  <c r="AC3358" i="25"/>
  <c r="AC3359" i="25"/>
  <c r="AC3360" i="25"/>
  <c r="AC3361" i="25"/>
  <c r="AC3362" i="25"/>
  <c r="AC3363" i="25"/>
  <c r="AC3364" i="25"/>
  <c r="AC3365" i="25"/>
  <c r="AC3366" i="25"/>
  <c r="AC3367" i="25"/>
  <c r="AC3368" i="25"/>
  <c r="AC3369" i="25"/>
  <c r="AC3370" i="25"/>
  <c r="AC3371" i="25"/>
  <c r="AC3372" i="25"/>
  <c r="AC3373" i="25"/>
  <c r="AC3374" i="25"/>
  <c r="AC3375" i="25"/>
  <c r="AC3376" i="25"/>
  <c r="AC3377" i="25"/>
  <c r="AC3378" i="25"/>
  <c r="AC3379" i="25"/>
  <c r="AC3380" i="25"/>
  <c r="AC3381" i="25"/>
  <c r="AC3382" i="25"/>
  <c r="AC3383" i="25"/>
  <c r="AC3384" i="25"/>
  <c r="AC3385" i="25"/>
  <c r="AC3386" i="25"/>
  <c r="AC3387" i="25"/>
  <c r="AC3388" i="25"/>
  <c r="AC3389" i="25"/>
  <c r="AC3390" i="25"/>
  <c r="AC3391" i="25"/>
  <c r="AC3392" i="25"/>
  <c r="AC3393" i="25"/>
  <c r="AC3394" i="25"/>
  <c r="AC3395" i="25"/>
  <c r="AC3396" i="25"/>
  <c r="AC3397" i="25"/>
  <c r="AC3398" i="25"/>
  <c r="AC3399" i="25"/>
  <c r="AC3400" i="25"/>
  <c r="AC3401" i="25"/>
  <c r="AC3402" i="25"/>
  <c r="AC3403" i="25"/>
  <c r="AC3404" i="25"/>
  <c r="AC3405" i="25"/>
  <c r="AC3406" i="25"/>
  <c r="AC3407" i="25"/>
  <c r="AC3408" i="25"/>
  <c r="AC3409" i="25"/>
  <c r="AC3410" i="25"/>
  <c r="AC3411" i="25"/>
  <c r="AC3412" i="25"/>
  <c r="AC3413" i="25"/>
  <c r="AC3414" i="25"/>
  <c r="AC3415" i="25"/>
  <c r="AC3416" i="25"/>
  <c r="AC3417" i="25"/>
  <c r="AC3418" i="25"/>
  <c r="AC3419" i="25"/>
  <c r="AC3420" i="25"/>
  <c r="AC3421" i="25"/>
  <c r="AC3422" i="25"/>
  <c r="AC3423" i="25"/>
  <c r="AC3424" i="25"/>
  <c r="AC3425" i="25"/>
  <c r="AC3426" i="25"/>
  <c r="AC3427" i="25"/>
  <c r="AC3428" i="25"/>
  <c r="AC3429" i="25"/>
  <c r="AC3430" i="25"/>
  <c r="AC3431" i="25"/>
  <c r="AC3432" i="25"/>
  <c r="AC3433" i="25"/>
  <c r="AC3434" i="25"/>
  <c r="AC3435" i="25"/>
  <c r="AC3436" i="25"/>
  <c r="AC3437" i="25"/>
  <c r="AC3438" i="25"/>
  <c r="AC3439" i="25"/>
  <c r="AC3440" i="25"/>
  <c r="AC3441" i="25"/>
  <c r="AC3442" i="25"/>
  <c r="AC3443" i="25"/>
  <c r="AC3444" i="25"/>
  <c r="AC3445" i="25"/>
  <c r="AC3446" i="25"/>
  <c r="AC3447" i="25"/>
  <c r="AC3448" i="25"/>
  <c r="AC3449" i="25"/>
  <c r="AC3450" i="25"/>
  <c r="AC3451" i="25"/>
  <c r="AC3452" i="25"/>
  <c r="AC3453" i="25"/>
  <c r="AC3454" i="25"/>
  <c r="AC3455" i="25"/>
  <c r="AC3456" i="25"/>
  <c r="AC3457" i="25"/>
  <c r="AC3458" i="25"/>
  <c r="AC3459" i="25"/>
  <c r="AC3460" i="25"/>
  <c r="AC3461" i="25"/>
  <c r="AC3462" i="25"/>
  <c r="AC3463" i="25"/>
  <c r="AC3464" i="25"/>
  <c r="AC3465" i="25"/>
  <c r="AC3466" i="25"/>
  <c r="AC3467" i="25"/>
  <c r="AC3468" i="25"/>
  <c r="AC3469" i="25"/>
  <c r="AC3470" i="25"/>
  <c r="AC3471" i="25"/>
  <c r="AC3472" i="25"/>
  <c r="AC3473" i="25"/>
  <c r="AC3474" i="25"/>
  <c r="AC3475" i="25"/>
  <c r="AC3476" i="25"/>
  <c r="AC3477" i="25"/>
  <c r="AC3478" i="25"/>
  <c r="AC3479" i="25"/>
  <c r="AC3480" i="25"/>
  <c r="AC3481" i="25"/>
  <c r="AC3482" i="25"/>
  <c r="AC3483" i="25"/>
  <c r="AC3484" i="25"/>
  <c r="AC3485" i="25"/>
  <c r="AC3486" i="25"/>
  <c r="AC3487" i="25"/>
  <c r="AC3488" i="25"/>
  <c r="AC3489" i="25"/>
  <c r="AC3490" i="25"/>
  <c r="AC3491" i="25"/>
  <c r="AC3492" i="25"/>
  <c r="AC3493" i="25"/>
  <c r="AC3494" i="25"/>
  <c r="AC3495" i="25"/>
  <c r="AC3496" i="25"/>
  <c r="AC3497" i="25"/>
  <c r="AC3498" i="25"/>
  <c r="AC3499" i="25"/>
  <c r="AC3500" i="25"/>
  <c r="AC3501" i="25"/>
  <c r="AC3502" i="25"/>
  <c r="AC3503" i="25"/>
  <c r="AC3504" i="25"/>
  <c r="AC3505" i="25"/>
  <c r="AC3506" i="25"/>
  <c r="AC3507" i="25"/>
  <c r="AC3508" i="25"/>
  <c r="AC3509" i="25"/>
  <c r="AC3510" i="25"/>
  <c r="AC3511" i="25"/>
  <c r="AC3512" i="25"/>
  <c r="AC3513" i="25"/>
  <c r="AC3514" i="25"/>
  <c r="AC3515" i="25"/>
  <c r="AC3516" i="25"/>
  <c r="AC3517" i="25"/>
  <c r="AC3518" i="25"/>
  <c r="AC3519" i="25"/>
  <c r="AC3520" i="25"/>
  <c r="AC3521" i="25"/>
  <c r="AC3522" i="25"/>
  <c r="AC3523" i="25"/>
  <c r="AC3524" i="25"/>
  <c r="AC3525" i="25"/>
  <c r="AC3526" i="25"/>
  <c r="AC3527" i="25"/>
  <c r="AC3528" i="25"/>
  <c r="AC3529" i="25"/>
  <c r="AC3530" i="25"/>
  <c r="AC3531" i="25"/>
  <c r="AC3532" i="25"/>
  <c r="AC3533" i="25"/>
  <c r="AC3534" i="25"/>
  <c r="AC3535" i="25"/>
  <c r="AC3536" i="25"/>
  <c r="AC3537" i="25"/>
  <c r="AC3538" i="25"/>
  <c r="AC3539" i="25"/>
  <c r="AC3540" i="25"/>
  <c r="AC3541" i="25"/>
  <c r="AC3542" i="25"/>
  <c r="AC3543" i="25"/>
  <c r="AC3544" i="25"/>
  <c r="AC3545" i="25"/>
  <c r="AC3546" i="25"/>
  <c r="AC3547" i="25"/>
  <c r="AC3548" i="25"/>
  <c r="AC3549" i="25"/>
  <c r="AC3550" i="25"/>
  <c r="AC3551" i="25"/>
  <c r="AC3552" i="25"/>
  <c r="AC3553" i="25"/>
  <c r="AC3554" i="25"/>
  <c r="AC3555" i="25"/>
  <c r="AC3556" i="25"/>
  <c r="AC3557" i="25"/>
  <c r="AC3558" i="25"/>
  <c r="AC3559" i="25"/>
  <c r="AC3560" i="25"/>
  <c r="AC3561" i="25"/>
  <c r="AC3562" i="25"/>
  <c r="AC3563" i="25"/>
  <c r="AC3564" i="25"/>
  <c r="AC3565" i="25"/>
  <c r="AC3566" i="25"/>
  <c r="AC3567" i="25"/>
  <c r="AC3568" i="25"/>
  <c r="AC3569" i="25"/>
  <c r="AC3570" i="25"/>
  <c r="AC3571" i="25"/>
  <c r="AC3572" i="25"/>
  <c r="AC3573" i="25"/>
  <c r="AC3574" i="25"/>
  <c r="AC3575" i="25"/>
  <c r="AC3576" i="25"/>
  <c r="AC3577" i="25"/>
  <c r="AC3578" i="25"/>
  <c r="AC3579" i="25"/>
  <c r="AC3580" i="25"/>
  <c r="AC3581" i="25"/>
  <c r="AC3582" i="25"/>
  <c r="AC3583" i="25"/>
  <c r="AC3584" i="25"/>
  <c r="AC3585" i="25"/>
  <c r="AC3586" i="25"/>
  <c r="AC3587" i="25"/>
  <c r="AC3588" i="25"/>
  <c r="AC3589" i="25"/>
  <c r="AC3590" i="25"/>
  <c r="AC3591" i="25"/>
  <c r="AC3592" i="25"/>
  <c r="AC3593" i="25"/>
  <c r="AC3594" i="25"/>
  <c r="AC3595" i="25"/>
  <c r="AC3596" i="25"/>
  <c r="AC3597" i="25"/>
  <c r="AC3598" i="25"/>
  <c r="AC3599" i="25"/>
  <c r="AC3600" i="25"/>
  <c r="AC3601" i="25"/>
  <c r="AC3602" i="25"/>
  <c r="AC3603" i="25"/>
  <c r="AC3604" i="25"/>
  <c r="AC3605" i="25"/>
  <c r="AC3606" i="25"/>
  <c r="AC3607" i="25"/>
  <c r="AC3608" i="25"/>
  <c r="AC3609" i="25"/>
  <c r="AC3610" i="25"/>
  <c r="AC3611" i="25"/>
  <c r="AC3612" i="25"/>
  <c r="AC3613" i="25"/>
  <c r="AC3614" i="25"/>
  <c r="AC3615" i="25"/>
  <c r="AC3616" i="25"/>
  <c r="AC3617" i="25"/>
  <c r="AC3618" i="25"/>
  <c r="AC3619" i="25"/>
  <c r="AC3620" i="25"/>
  <c r="AC3621" i="25"/>
  <c r="AC3622" i="25"/>
  <c r="AC3623" i="25"/>
  <c r="AC3624" i="25"/>
  <c r="AC3625" i="25"/>
  <c r="AC3626" i="25"/>
  <c r="AC3627" i="25"/>
  <c r="AC3628" i="25"/>
  <c r="AC3629" i="25"/>
  <c r="AC3630" i="25"/>
  <c r="AC3631" i="25"/>
  <c r="AC3632" i="25"/>
  <c r="AC3633" i="25"/>
  <c r="AC3634" i="25"/>
  <c r="AC3635" i="25"/>
  <c r="AC3636" i="25"/>
  <c r="AC3637" i="25"/>
  <c r="AC3638" i="25"/>
  <c r="AC3639" i="25"/>
  <c r="AC3640" i="25"/>
  <c r="AC3641" i="25"/>
  <c r="AC3642" i="25"/>
  <c r="AC3643" i="25"/>
  <c r="AC3644" i="25"/>
  <c r="AC3645" i="25"/>
  <c r="AC3646" i="25"/>
  <c r="AC3647" i="25"/>
  <c r="AC3648" i="25"/>
  <c r="AC3649" i="25"/>
  <c r="AC3650" i="25"/>
  <c r="AC3651" i="25"/>
  <c r="AC3652" i="25"/>
  <c r="AC3653" i="25"/>
  <c r="AC3654" i="25"/>
  <c r="AC3655" i="25"/>
  <c r="AC3656" i="25"/>
  <c r="AC3657" i="25"/>
  <c r="AC3658" i="25"/>
  <c r="AC3659" i="25"/>
  <c r="AC3660" i="25"/>
  <c r="AC3661" i="25"/>
  <c r="AC3662" i="25"/>
  <c r="AC3663" i="25"/>
  <c r="AC3664" i="25"/>
  <c r="AC3665" i="25"/>
  <c r="AC3666" i="25"/>
  <c r="AC3667" i="25"/>
  <c r="AC3668" i="25"/>
  <c r="AC3669" i="25"/>
  <c r="AC3670" i="25"/>
  <c r="AC3671" i="25"/>
  <c r="AC3672" i="25"/>
  <c r="AC3673" i="25"/>
  <c r="AC3674" i="25"/>
  <c r="AC3675" i="25"/>
  <c r="AC3676" i="25"/>
  <c r="AC3677" i="25"/>
  <c r="AC3678" i="25"/>
  <c r="AC3679" i="25"/>
  <c r="AC3680" i="25"/>
  <c r="AC3681" i="25"/>
  <c r="AC3682" i="25"/>
  <c r="AC3683" i="25"/>
  <c r="AC3684" i="25"/>
  <c r="AC3685" i="25"/>
  <c r="AC3686" i="25"/>
  <c r="AC3687" i="25"/>
  <c r="AC3688" i="25"/>
  <c r="AC3689" i="25"/>
  <c r="AC3690" i="25"/>
  <c r="AC3691" i="25"/>
  <c r="AC3692" i="25"/>
  <c r="AC3693" i="25"/>
  <c r="AC3694" i="25"/>
  <c r="AC3695" i="25"/>
  <c r="AC3696" i="25"/>
  <c r="AC3697" i="25"/>
  <c r="AC3698" i="25"/>
  <c r="AC3699" i="25"/>
  <c r="AC3700" i="25"/>
  <c r="AC3701" i="25"/>
  <c r="AC3702" i="25"/>
  <c r="AC3703" i="25"/>
  <c r="AC3704" i="25"/>
  <c r="AC3705" i="25"/>
  <c r="AC3706" i="25"/>
  <c r="AC3707" i="25"/>
  <c r="AC3708" i="25"/>
  <c r="AC3709" i="25"/>
  <c r="AC3710" i="25"/>
  <c r="AC3711" i="25"/>
  <c r="AC3712" i="25"/>
  <c r="AC3713" i="25"/>
  <c r="AC3714" i="25"/>
  <c r="AC3715" i="25"/>
  <c r="AC3716" i="25"/>
  <c r="AC3717" i="25"/>
  <c r="AC3718" i="25"/>
  <c r="AC3719" i="25"/>
  <c r="AC3720" i="25"/>
  <c r="AC3721" i="25"/>
  <c r="AC3722" i="25"/>
  <c r="AC3723" i="25"/>
  <c r="AC3724" i="25"/>
  <c r="AC3725" i="25"/>
  <c r="AC3726" i="25"/>
  <c r="AC3727" i="25"/>
  <c r="AC3728" i="25"/>
  <c r="AC3729" i="25"/>
  <c r="AC3730" i="25"/>
  <c r="AC3731" i="25"/>
  <c r="AC3732" i="25"/>
  <c r="AC3733" i="25"/>
  <c r="AC3734" i="25"/>
  <c r="AC3735" i="25"/>
  <c r="AC3736" i="25"/>
  <c r="AC3737" i="25"/>
  <c r="AC3738" i="25"/>
  <c r="AC3739" i="25"/>
  <c r="AC3740" i="25"/>
  <c r="AC3741" i="25"/>
  <c r="AC3742" i="25"/>
  <c r="AC3743" i="25"/>
  <c r="AC3744" i="25"/>
  <c r="AC3745" i="25"/>
  <c r="AC3746" i="25"/>
  <c r="AC3747" i="25"/>
  <c r="AC3748" i="25"/>
  <c r="AC3749" i="25"/>
  <c r="AC3750" i="25"/>
  <c r="AC3751" i="25"/>
  <c r="AC3752" i="25"/>
  <c r="AC3753" i="25"/>
  <c r="AC3754" i="25"/>
  <c r="AC3755" i="25"/>
  <c r="AC3756" i="25"/>
  <c r="AC3757" i="25"/>
  <c r="AC3758" i="25"/>
  <c r="AC3759" i="25"/>
  <c r="AC3760" i="25"/>
  <c r="AC3761" i="25"/>
  <c r="AC3762" i="25"/>
  <c r="AC3763" i="25"/>
  <c r="AC3764" i="25"/>
  <c r="AC3765" i="25"/>
  <c r="AC3766" i="25"/>
  <c r="AC3767" i="25"/>
  <c r="AC3768" i="25"/>
  <c r="AC3769" i="25"/>
  <c r="AC3770" i="25"/>
  <c r="AC3771" i="25"/>
  <c r="AC3772" i="25"/>
  <c r="AC3773" i="25"/>
  <c r="AC3774" i="25"/>
  <c r="AC3775" i="25"/>
  <c r="AC3776" i="25"/>
  <c r="AC3777" i="25"/>
  <c r="AC3778" i="25"/>
  <c r="AC3779" i="25"/>
  <c r="AC3780" i="25"/>
  <c r="AC3781" i="25"/>
  <c r="AC3782" i="25"/>
  <c r="AC3783" i="25"/>
  <c r="AC3784" i="25"/>
  <c r="AC3785" i="25"/>
  <c r="AC3786" i="25"/>
  <c r="AC3787" i="25"/>
  <c r="AC3788" i="25"/>
  <c r="AC3789" i="25"/>
  <c r="AC3790" i="25"/>
  <c r="AC3791" i="25"/>
  <c r="AC3792" i="25"/>
  <c r="AC3793" i="25"/>
  <c r="AC3794" i="25"/>
  <c r="AC3795" i="25"/>
  <c r="AC3796" i="25"/>
  <c r="AC3797" i="25"/>
  <c r="AC3798" i="25"/>
  <c r="AC3799" i="25"/>
  <c r="AC3800" i="25"/>
  <c r="AC3801" i="25"/>
  <c r="AC3802" i="25"/>
  <c r="AC3803" i="25"/>
  <c r="AC3804" i="25"/>
  <c r="AC3805" i="25"/>
  <c r="AC3806" i="25"/>
  <c r="AC3807" i="25"/>
  <c r="AC3808" i="25"/>
  <c r="AC3809" i="25"/>
  <c r="AC3810" i="25"/>
  <c r="AC3811" i="25"/>
  <c r="AC3812" i="25"/>
  <c r="AC3813" i="25"/>
  <c r="AC3814" i="25"/>
  <c r="AC3815" i="25"/>
  <c r="AC3816" i="25"/>
  <c r="AC3817" i="25"/>
  <c r="AC3818" i="25"/>
  <c r="AC3819" i="25"/>
  <c r="AC3820" i="25"/>
  <c r="AC3821" i="25"/>
  <c r="AC3822" i="25"/>
  <c r="AC3823" i="25"/>
  <c r="AC3824" i="25"/>
  <c r="AC3825" i="25"/>
  <c r="AC3826" i="25"/>
  <c r="AC3827" i="25"/>
  <c r="AC3828" i="25"/>
  <c r="AC3829" i="25"/>
  <c r="AC3830" i="25"/>
  <c r="AC3831" i="25"/>
  <c r="AC3832" i="25"/>
  <c r="AC3833" i="25"/>
  <c r="AC3834" i="25"/>
  <c r="AC3835" i="25"/>
  <c r="AC3836" i="25"/>
  <c r="AC3837" i="25"/>
  <c r="AC3838" i="25"/>
  <c r="AC3839" i="25"/>
  <c r="AC3840" i="25"/>
  <c r="AC3841" i="25"/>
  <c r="AC3842" i="25"/>
  <c r="AC3843" i="25"/>
  <c r="AC3844" i="25"/>
  <c r="AC3845" i="25"/>
  <c r="AC3846" i="25"/>
  <c r="AC3847" i="25"/>
  <c r="AC3848" i="25"/>
  <c r="AC3849" i="25"/>
  <c r="AC3850" i="25"/>
  <c r="AC3851" i="25"/>
  <c r="AC3852" i="25"/>
  <c r="AC3853" i="25"/>
  <c r="AC3854" i="25"/>
  <c r="AC3855" i="25"/>
  <c r="AC3856" i="25"/>
  <c r="AC3857" i="25"/>
  <c r="AC3858" i="25"/>
  <c r="AC3859" i="25"/>
  <c r="AC3860" i="25"/>
  <c r="AC3861" i="25"/>
  <c r="AC3862" i="25"/>
  <c r="AC3863" i="25"/>
  <c r="AC3864" i="25"/>
  <c r="AC3865" i="25"/>
  <c r="AC3866" i="25"/>
  <c r="AC3867" i="25"/>
  <c r="AC3868" i="25"/>
  <c r="AC3869" i="25"/>
  <c r="AC3870" i="25"/>
  <c r="AC3871" i="25"/>
  <c r="AC3872" i="25"/>
  <c r="AC3873" i="25"/>
  <c r="AC3874" i="25"/>
  <c r="AC3875" i="25"/>
  <c r="AC3876" i="25"/>
  <c r="AC3877" i="25"/>
  <c r="AC3878" i="25"/>
  <c r="AC3879" i="25"/>
  <c r="AC3880" i="25"/>
  <c r="AC3881" i="25"/>
  <c r="AC3882" i="25"/>
  <c r="AC3883" i="25"/>
  <c r="AC3884" i="25"/>
  <c r="AC3885" i="25"/>
  <c r="AC3886" i="25"/>
  <c r="AC3887" i="25"/>
  <c r="AC3888" i="25"/>
  <c r="AC3889" i="25"/>
  <c r="AC3890" i="25"/>
  <c r="AC3891" i="25"/>
  <c r="AC3892" i="25"/>
  <c r="AC3893" i="25"/>
  <c r="AC3894" i="25"/>
  <c r="AC3895" i="25"/>
  <c r="AC3896" i="25"/>
  <c r="AC3897" i="25"/>
  <c r="AC3898" i="25"/>
  <c r="AC3899" i="25"/>
  <c r="AC3900" i="25"/>
  <c r="AC3901" i="25"/>
  <c r="AC3902" i="25"/>
  <c r="AC3903" i="25"/>
  <c r="AC3904" i="25"/>
  <c r="AC3905" i="25"/>
  <c r="AC3906" i="25"/>
  <c r="AC3907" i="25"/>
  <c r="AC3908" i="25"/>
  <c r="AC3909" i="25"/>
  <c r="AC3910" i="25"/>
  <c r="AC3911" i="25"/>
  <c r="AC3912" i="25"/>
  <c r="AC3913" i="25"/>
  <c r="AC3914" i="25"/>
  <c r="AC3915" i="25"/>
  <c r="AC3916" i="25"/>
  <c r="AC3917" i="25"/>
  <c r="AC3918" i="25"/>
  <c r="AC3919" i="25"/>
  <c r="AC3920" i="25"/>
  <c r="AC3921" i="25"/>
  <c r="AC3922" i="25"/>
  <c r="AC3923" i="25"/>
  <c r="AC3924" i="25"/>
  <c r="AC3925" i="25"/>
  <c r="AC3926" i="25"/>
  <c r="AC3927" i="25"/>
  <c r="AC3928" i="25"/>
  <c r="AC3929" i="25"/>
  <c r="AC3930" i="25"/>
  <c r="AC3931" i="25"/>
  <c r="AC3932" i="25"/>
  <c r="AC3933" i="25"/>
  <c r="AC3934" i="25"/>
  <c r="AC3935" i="25"/>
  <c r="AC3936" i="25"/>
  <c r="AC3937" i="25"/>
  <c r="AC3938" i="25"/>
  <c r="AC3939" i="25"/>
  <c r="AC3940" i="25"/>
  <c r="AC3941" i="25"/>
  <c r="AC3942" i="25"/>
  <c r="AC3943" i="25"/>
  <c r="AC3944" i="25"/>
  <c r="AC3945" i="25"/>
  <c r="AC3946" i="25"/>
  <c r="AC3947" i="25"/>
  <c r="AC3948" i="25"/>
  <c r="AC3949" i="25"/>
  <c r="AC3950" i="25"/>
  <c r="AC3951" i="25"/>
  <c r="AC3952" i="25"/>
  <c r="AC3953" i="25"/>
  <c r="AC3954" i="25"/>
  <c r="AC3955" i="25"/>
  <c r="AC3956" i="25"/>
  <c r="AC3957" i="25"/>
  <c r="AC3958" i="25"/>
  <c r="AC3959" i="25"/>
  <c r="AC3960" i="25"/>
  <c r="AC3961" i="25"/>
  <c r="AC3962" i="25"/>
  <c r="AC3963" i="25"/>
  <c r="AC3964" i="25"/>
  <c r="AC3965" i="25"/>
  <c r="AC3966" i="25"/>
  <c r="AC3967" i="25"/>
  <c r="AC3968" i="25"/>
  <c r="AC3969" i="25"/>
  <c r="AC3970" i="25"/>
  <c r="AC3971" i="25"/>
  <c r="AC3972" i="25"/>
  <c r="AC3973" i="25"/>
  <c r="AC3974" i="25"/>
  <c r="AC3975" i="25"/>
  <c r="AC3976" i="25"/>
  <c r="AC3977" i="25"/>
  <c r="AC3978" i="25"/>
  <c r="AC3979" i="25"/>
  <c r="AC3980" i="25"/>
  <c r="AC3981" i="25"/>
  <c r="AC3982" i="25"/>
  <c r="AC3983" i="25"/>
  <c r="AC3984" i="25"/>
  <c r="AC3985" i="25"/>
  <c r="AC3986" i="25"/>
  <c r="AC3987" i="25"/>
  <c r="AC3988" i="25"/>
  <c r="AC3989" i="25"/>
  <c r="AC3990" i="25"/>
  <c r="AC3991" i="25"/>
  <c r="AC3992" i="25"/>
  <c r="AC3993" i="25"/>
  <c r="AC3994" i="25"/>
  <c r="AC3995" i="25"/>
  <c r="AC3996" i="25"/>
  <c r="AC3997" i="25"/>
  <c r="AC3998" i="25"/>
  <c r="AC3999" i="25"/>
  <c r="AC4000" i="25"/>
  <c r="AC4001" i="25"/>
  <c r="AC4002" i="25"/>
  <c r="AC4003" i="25"/>
  <c r="AC4004" i="25"/>
  <c r="AC4005" i="25"/>
  <c r="AC4006" i="25"/>
  <c r="AC4007" i="25"/>
  <c r="AC4008" i="25"/>
  <c r="AC4009" i="25"/>
  <c r="AC4010" i="25"/>
  <c r="AC4011" i="25"/>
  <c r="AC4012" i="25"/>
  <c r="AC4013" i="25"/>
  <c r="AC4014" i="25"/>
  <c r="AC4015" i="25"/>
  <c r="AC4016" i="25"/>
  <c r="AC4017" i="25"/>
  <c r="AC4018" i="25"/>
  <c r="AC4019" i="25"/>
  <c r="AC4020" i="25"/>
  <c r="AC4021" i="25"/>
  <c r="AC4022" i="25"/>
  <c r="AC4023" i="25"/>
  <c r="AC4024" i="25"/>
  <c r="AC4025" i="25"/>
  <c r="AC4026" i="25"/>
  <c r="AC4027" i="25"/>
  <c r="AC4028" i="25"/>
  <c r="AC4029" i="25"/>
  <c r="AC4030" i="25"/>
  <c r="AC4031" i="25"/>
  <c r="AC4032" i="25"/>
  <c r="AC4033" i="25"/>
  <c r="AC4034" i="25"/>
  <c r="AC4035" i="25"/>
  <c r="AC4036" i="25"/>
  <c r="AC4037" i="25"/>
  <c r="AC4038" i="25"/>
  <c r="AC4039" i="25"/>
  <c r="AC4040" i="25"/>
  <c r="AC4041" i="25"/>
  <c r="AC4042" i="25"/>
  <c r="AC4043" i="25"/>
  <c r="AC4044" i="25"/>
  <c r="AC4045" i="25"/>
  <c r="AC4046" i="25"/>
  <c r="AC4047" i="25"/>
  <c r="AC4048" i="25"/>
  <c r="AC4049" i="25"/>
  <c r="AC4050" i="25"/>
  <c r="AC4051" i="25"/>
  <c r="AC4052" i="25"/>
  <c r="AC4053" i="25"/>
  <c r="AC4054" i="25"/>
  <c r="AC4055" i="25"/>
  <c r="AC4056" i="25"/>
  <c r="AC4057" i="25"/>
  <c r="AC4058" i="25"/>
  <c r="AC4059" i="25"/>
  <c r="AC4060" i="25"/>
  <c r="AC4061" i="25"/>
  <c r="AC4062" i="25"/>
  <c r="AC4063" i="25"/>
  <c r="AC4064" i="25"/>
  <c r="AC4065" i="25"/>
  <c r="AC4066" i="25"/>
  <c r="AC4067" i="25"/>
  <c r="AC4068" i="25"/>
  <c r="AC4069" i="25"/>
  <c r="AC4070" i="25"/>
  <c r="AC4071" i="25"/>
  <c r="AC4072" i="25"/>
  <c r="AC4073" i="25"/>
  <c r="AC4074" i="25"/>
  <c r="AC4075" i="25"/>
  <c r="AC4076" i="25"/>
  <c r="AC4077" i="25"/>
  <c r="AC4078" i="25"/>
  <c r="AC4079" i="25"/>
  <c r="AC4080" i="25"/>
  <c r="AC4081" i="25"/>
  <c r="AC4082" i="25"/>
  <c r="AC4083" i="25"/>
  <c r="AC4084" i="25"/>
  <c r="AC4085" i="25"/>
  <c r="AC4086" i="25"/>
  <c r="AC4087" i="25"/>
  <c r="AC4088" i="25"/>
  <c r="AC4089" i="25"/>
  <c r="AC4090" i="25"/>
  <c r="AC4091" i="25"/>
  <c r="AC4092" i="25"/>
  <c r="AC4093" i="25"/>
  <c r="AC4094" i="25"/>
  <c r="AC4095" i="25"/>
  <c r="AC4096" i="25"/>
  <c r="AC4097" i="25"/>
  <c r="AC4098" i="25"/>
  <c r="AC4099" i="25"/>
  <c r="AC4100" i="25"/>
  <c r="AC4101" i="25"/>
  <c r="AC4102" i="25"/>
  <c r="AC4103" i="25"/>
  <c r="AC4104" i="25"/>
  <c r="AC4105" i="25"/>
  <c r="AC4106" i="25"/>
  <c r="AC4107" i="25"/>
  <c r="AC4108" i="25"/>
  <c r="AC4109" i="25"/>
  <c r="AC4110" i="25"/>
  <c r="AC4111" i="25"/>
  <c r="AC4112" i="25"/>
  <c r="AC4113" i="25"/>
  <c r="AC4114" i="25"/>
  <c r="AC4115" i="25"/>
  <c r="AC4116" i="25"/>
  <c r="AC4117" i="25"/>
  <c r="AC4118" i="25"/>
  <c r="AC4119" i="25"/>
  <c r="AC4120" i="25"/>
  <c r="AC4121" i="25"/>
  <c r="AC4122" i="25"/>
  <c r="AC4123" i="25"/>
  <c r="AC4124" i="25"/>
  <c r="AC4125" i="25"/>
  <c r="AC4126" i="25"/>
  <c r="AC4127" i="25"/>
  <c r="AC4128" i="25"/>
  <c r="AC4129" i="25"/>
  <c r="AC4130" i="25"/>
  <c r="AC4131" i="25"/>
  <c r="AC4132" i="25"/>
  <c r="AC4133" i="25"/>
  <c r="AC4134" i="25"/>
  <c r="AC4135" i="25"/>
  <c r="AC4136" i="25"/>
  <c r="AC4137" i="25"/>
  <c r="AC4138" i="25"/>
  <c r="AC4139" i="25"/>
  <c r="AC4140" i="25"/>
  <c r="AC4141" i="25"/>
  <c r="AC4142" i="25"/>
  <c r="AC4143" i="25"/>
  <c r="AC4144" i="25"/>
  <c r="AC4145" i="25"/>
  <c r="AC4146" i="25"/>
  <c r="AC4147" i="25"/>
  <c r="AC4148" i="25"/>
  <c r="AC4149" i="25"/>
  <c r="AC4150" i="25"/>
  <c r="AC4151" i="25"/>
  <c r="AC4152" i="25"/>
  <c r="AC4153" i="25"/>
  <c r="AC4154" i="25"/>
  <c r="AC4155" i="25"/>
  <c r="AC4156" i="25"/>
  <c r="AC4157" i="25"/>
  <c r="AC4158" i="25"/>
  <c r="AC4159" i="25"/>
  <c r="AC4160" i="25"/>
  <c r="AC4161" i="25"/>
  <c r="AC4162" i="25"/>
  <c r="AC4163" i="25"/>
  <c r="AC4164" i="25"/>
  <c r="AC4165" i="25"/>
  <c r="AC4166" i="25"/>
  <c r="AC4167" i="25"/>
  <c r="AC4168" i="25"/>
  <c r="AC4169" i="25"/>
  <c r="AC4170" i="25"/>
  <c r="AC4171" i="25"/>
  <c r="AC4172" i="25"/>
  <c r="AC4173" i="25"/>
  <c r="AC4174" i="25"/>
  <c r="AC4175" i="25"/>
  <c r="AC4176" i="25"/>
  <c r="AC4177" i="25"/>
  <c r="AC4178" i="25"/>
  <c r="AC4179" i="25"/>
  <c r="AC4180" i="25"/>
  <c r="AC4181" i="25"/>
  <c r="AC4182" i="25"/>
  <c r="AC4183" i="25"/>
  <c r="AC4184" i="25"/>
  <c r="AC4185" i="25"/>
  <c r="AC4186" i="25"/>
  <c r="AC4187" i="25"/>
  <c r="AC4188" i="25"/>
  <c r="AC4189" i="25"/>
  <c r="AC4190" i="25"/>
  <c r="AC4191" i="25"/>
  <c r="AC4192" i="25"/>
  <c r="AC4193" i="25"/>
  <c r="AC4194" i="25"/>
  <c r="AC4195" i="25"/>
  <c r="AC4196" i="25"/>
  <c r="AC4197" i="25"/>
  <c r="AC4198" i="25"/>
  <c r="AC4199" i="25"/>
  <c r="AC4200" i="25"/>
  <c r="AC4201" i="25"/>
  <c r="AC4202" i="25"/>
  <c r="AC4203" i="25"/>
  <c r="AC4204" i="25"/>
  <c r="AC4205" i="25"/>
  <c r="AC4206" i="25"/>
  <c r="AC4207" i="25"/>
  <c r="AC4208" i="25"/>
  <c r="AC4209" i="25"/>
  <c r="AC4210" i="25"/>
  <c r="AC4211" i="25"/>
  <c r="AC4212" i="25"/>
  <c r="AC4213" i="25"/>
  <c r="AC4214" i="25"/>
  <c r="AC4215" i="25"/>
  <c r="AC4216" i="25"/>
  <c r="AC4217" i="25"/>
  <c r="AC4218" i="25"/>
  <c r="AC4219" i="25"/>
  <c r="AC4220" i="25"/>
  <c r="AC4221" i="25"/>
  <c r="AC4222" i="25"/>
  <c r="AC4223" i="25"/>
  <c r="AC4224" i="25"/>
  <c r="AC4225" i="25"/>
  <c r="AC4226" i="25"/>
  <c r="AC4227" i="25"/>
  <c r="AC4228" i="25"/>
  <c r="AC4229" i="25"/>
  <c r="AC4230" i="25"/>
  <c r="AC4231" i="25"/>
  <c r="AC4232" i="25"/>
  <c r="AC4233" i="25"/>
  <c r="AC4234" i="25"/>
  <c r="AC4235" i="25"/>
  <c r="AC4236" i="25"/>
  <c r="AC4237" i="25"/>
  <c r="AC4238" i="25"/>
  <c r="AC4239" i="25"/>
  <c r="AC4240" i="25"/>
  <c r="AC4241" i="25"/>
  <c r="AC4242" i="25"/>
  <c r="AC4243" i="25"/>
  <c r="AC4244" i="25"/>
  <c r="AC4245" i="25"/>
  <c r="AC4246" i="25"/>
  <c r="AC4247" i="25"/>
  <c r="AC4248" i="25"/>
  <c r="AC4249" i="25"/>
  <c r="AC4250" i="25"/>
  <c r="AC4251" i="25"/>
  <c r="AC4252" i="25"/>
  <c r="AC4253" i="25"/>
  <c r="AC4254" i="25"/>
  <c r="AC4255" i="25"/>
  <c r="AC4256" i="25"/>
  <c r="AC4257" i="25"/>
  <c r="AC4258" i="25"/>
  <c r="AC4259" i="25"/>
  <c r="AC4260" i="25"/>
  <c r="AC4261" i="25"/>
  <c r="AC4262" i="25"/>
  <c r="AC4263" i="25"/>
  <c r="AC4264" i="25"/>
  <c r="AC4265" i="25"/>
  <c r="AC4266" i="25"/>
  <c r="AC4267" i="25"/>
  <c r="AC4268" i="25"/>
  <c r="AC4269" i="25"/>
  <c r="AC4270" i="25"/>
  <c r="AC4271" i="25"/>
  <c r="AC4272" i="25"/>
  <c r="AC4273" i="25"/>
  <c r="AC4274" i="25"/>
  <c r="AC4275" i="25"/>
  <c r="AC4276" i="25"/>
  <c r="AC4277" i="25"/>
  <c r="AC4278" i="25"/>
  <c r="AC4279" i="25"/>
  <c r="AC4280" i="25"/>
  <c r="AC4281" i="25"/>
  <c r="AC4282" i="25"/>
  <c r="AC4283" i="25"/>
  <c r="AC4284" i="25"/>
  <c r="AC4285" i="25"/>
  <c r="AC4286" i="25"/>
  <c r="AC4287" i="25"/>
  <c r="AC4288" i="25"/>
  <c r="AC4289" i="25"/>
  <c r="AC4290" i="25"/>
  <c r="AC4291" i="25"/>
  <c r="AC4292" i="25"/>
  <c r="AC4293" i="25"/>
  <c r="AC4294" i="25"/>
  <c r="AC4295" i="25"/>
  <c r="AC4296" i="25"/>
  <c r="AC4297" i="25"/>
  <c r="AC4298" i="25"/>
  <c r="AC4299" i="25"/>
  <c r="AC4300" i="25"/>
  <c r="AC4301" i="25"/>
  <c r="AC4302" i="25"/>
  <c r="AC4303" i="25"/>
  <c r="AC4304" i="25"/>
  <c r="AC4305" i="25"/>
  <c r="AC4306" i="25"/>
  <c r="AC4307" i="25"/>
  <c r="AC4308" i="25"/>
  <c r="AC4309" i="25"/>
  <c r="AC4310" i="25"/>
  <c r="AC4311" i="25"/>
  <c r="AC4312" i="25"/>
  <c r="AC4313" i="25"/>
  <c r="AC4314" i="25"/>
  <c r="AC4315" i="25"/>
  <c r="AC4316" i="25"/>
  <c r="AC4317" i="25"/>
  <c r="AC4318" i="25"/>
  <c r="AC4319" i="25"/>
  <c r="AC4320" i="25"/>
  <c r="AC4321" i="25"/>
  <c r="AC4322" i="25"/>
  <c r="AC4323" i="25"/>
  <c r="AC4324" i="25"/>
  <c r="AC4325" i="25"/>
  <c r="AC4326" i="25"/>
  <c r="AC4327" i="25"/>
  <c r="AC4328" i="25"/>
  <c r="AC4329" i="25"/>
  <c r="AC4330" i="25"/>
  <c r="AC4331" i="25"/>
  <c r="AC4332" i="25"/>
  <c r="AC4333" i="25"/>
  <c r="AC4334" i="25"/>
  <c r="AC4335" i="25"/>
  <c r="AC4336" i="25"/>
  <c r="AC4337" i="25"/>
  <c r="AC4338" i="25"/>
  <c r="AC4339" i="25"/>
  <c r="AC4340" i="25"/>
  <c r="AC4341" i="25"/>
  <c r="AC4342" i="25"/>
  <c r="AC4343" i="25"/>
  <c r="AC4344" i="25"/>
  <c r="AC4345" i="25"/>
  <c r="AC4346" i="25"/>
  <c r="AC4347" i="25"/>
  <c r="AC4348" i="25"/>
  <c r="AC4349" i="25"/>
  <c r="AC4350" i="25"/>
  <c r="AC4351" i="25"/>
  <c r="AC4352" i="25"/>
  <c r="AC4353" i="25"/>
  <c r="AC4354" i="25"/>
  <c r="AC4355" i="25"/>
  <c r="AC4356" i="25"/>
  <c r="AC4357" i="25"/>
  <c r="AC4358" i="25"/>
  <c r="AC4359" i="25"/>
  <c r="AC4360" i="25"/>
  <c r="AC4361" i="25"/>
  <c r="AC4362" i="25"/>
  <c r="AC4363" i="25"/>
  <c r="AC4364" i="25"/>
  <c r="AC4365" i="25"/>
  <c r="AC4366" i="25"/>
  <c r="AC4367" i="25"/>
  <c r="AC4368" i="25"/>
  <c r="AC4369" i="25"/>
  <c r="AC4370" i="25"/>
  <c r="AC4371" i="25"/>
  <c r="AC4372" i="25"/>
  <c r="AC4373" i="25"/>
  <c r="AC4374" i="25"/>
  <c r="AC4375" i="25"/>
  <c r="AC4376" i="25"/>
  <c r="AC4377" i="25"/>
  <c r="AC4378" i="25"/>
  <c r="AC4379" i="25"/>
  <c r="AC4380" i="25"/>
  <c r="AC4381" i="25"/>
  <c r="AC4382" i="25"/>
  <c r="AC4383" i="25"/>
  <c r="AC4384" i="25"/>
  <c r="AC4385" i="25"/>
  <c r="AC4386" i="25"/>
  <c r="AC4387" i="25"/>
  <c r="AC4388" i="25"/>
  <c r="AC4389" i="25"/>
  <c r="AC4390" i="25"/>
  <c r="AC4391" i="25"/>
  <c r="AC4392" i="25"/>
  <c r="AC4393" i="25"/>
  <c r="AC4394" i="25"/>
  <c r="AC4395" i="25"/>
  <c r="AC4396" i="25"/>
  <c r="AC4397" i="25"/>
  <c r="AC4398" i="25"/>
  <c r="AC4399" i="25"/>
  <c r="AC4400" i="25"/>
  <c r="AC4401" i="25"/>
  <c r="AC4402" i="25"/>
  <c r="AC4403" i="25"/>
  <c r="AC4404" i="25"/>
  <c r="AC4405" i="25"/>
  <c r="AC4406" i="25"/>
  <c r="AC4407" i="25"/>
  <c r="AC4408" i="25"/>
  <c r="AC4409" i="25"/>
  <c r="AC4410" i="25"/>
  <c r="AC4411" i="25"/>
  <c r="AC4412" i="25"/>
  <c r="AC4413" i="25"/>
  <c r="AC4414" i="25"/>
  <c r="AC4415" i="25"/>
  <c r="AC4416" i="25"/>
  <c r="AC4417" i="25"/>
  <c r="AC4418" i="25"/>
  <c r="AC4419" i="25"/>
  <c r="AC4420" i="25"/>
  <c r="AC4421" i="25"/>
  <c r="AC4422" i="25"/>
  <c r="AC4423" i="25"/>
  <c r="AC4424" i="25"/>
  <c r="AC4425" i="25"/>
  <c r="AC4426" i="25"/>
  <c r="AC4427" i="25"/>
  <c r="AC4428" i="25"/>
  <c r="AC4429" i="25"/>
  <c r="AC4430" i="25"/>
  <c r="AC4431" i="25"/>
  <c r="AC4432" i="25"/>
  <c r="AC4433" i="25"/>
  <c r="AC4434" i="25"/>
  <c r="AC4435" i="25"/>
  <c r="AC4436" i="25"/>
  <c r="AC4437" i="25"/>
  <c r="AC4438" i="25"/>
  <c r="AC4439" i="25"/>
  <c r="AC4440" i="25"/>
  <c r="AC4441" i="25"/>
  <c r="AC4442" i="25"/>
  <c r="AC4443" i="25"/>
  <c r="AC4444" i="25"/>
  <c r="AC4445" i="25"/>
  <c r="AC4446" i="25"/>
  <c r="AC4447" i="25"/>
  <c r="AC4448" i="25"/>
  <c r="AC4449" i="25"/>
  <c r="AC4450" i="25"/>
  <c r="AC4451" i="25"/>
  <c r="AC4452" i="25"/>
  <c r="AC4453" i="25"/>
  <c r="AC4454" i="25"/>
  <c r="AC4455" i="25"/>
  <c r="AC4456" i="25"/>
  <c r="AC4457" i="25"/>
  <c r="AC4458" i="25"/>
  <c r="AC4459" i="25"/>
  <c r="AC4460" i="25"/>
  <c r="AC4461" i="25"/>
  <c r="AC4462" i="25"/>
  <c r="AC4463" i="25"/>
  <c r="AC4464" i="25"/>
  <c r="AC4465" i="25"/>
  <c r="AC4466" i="25"/>
  <c r="AC4467" i="25"/>
  <c r="AC4468" i="25"/>
  <c r="AC4469" i="25"/>
  <c r="AC4470" i="25"/>
  <c r="AC4471" i="25"/>
  <c r="AC4472" i="25"/>
  <c r="AC4473" i="25"/>
  <c r="AC4474" i="25"/>
  <c r="AC4475" i="25"/>
  <c r="AC4476" i="25"/>
  <c r="AC4477" i="25"/>
  <c r="AC4478" i="25"/>
  <c r="AC4479" i="25"/>
  <c r="AC4480" i="25"/>
  <c r="AC4481" i="25"/>
  <c r="AC4482" i="25"/>
  <c r="AC4483" i="25"/>
  <c r="AC4484" i="25"/>
  <c r="AC4485" i="25"/>
  <c r="AC4486" i="25"/>
  <c r="AC4487" i="25"/>
  <c r="AC4488" i="25"/>
  <c r="AC4489" i="25"/>
  <c r="AC4490" i="25"/>
  <c r="AC4491" i="25"/>
  <c r="AC4492" i="25"/>
  <c r="AC4493" i="25"/>
  <c r="AC4494" i="25"/>
  <c r="AC4495" i="25"/>
  <c r="AC4496" i="25"/>
  <c r="AC4497" i="25"/>
  <c r="AC4498" i="25"/>
  <c r="AC4499" i="25"/>
  <c r="AC4500" i="25"/>
  <c r="AC4501" i="25"/>
  <c r="AC4502" i="25"/>
  <c r="AC4503" i="25"/>
  <c r="AC4504" i="25"/>
  <c r="AC4505" i="25"/>
  <c r="AC4506" i="25"/>
  <c r="AC4507" i="25"/>
  <c r="AC4508" i="25"/>
  <c r="AC4509" i="25"/>
  <c r="AC4510" i="25"/>
  <c r="AC4511" i="25"/>
  <c r="AC4512" i="25"/>
  <c r="AC4513" i="25"/>
  <c r="AC4514" i="25"/>
  <c r="AC4515" i="25"/>
  <c r="AC4516" i="25"/>
  <c r="AC4517" i="25"/>
  <c r="AC4518" i="25"/>
  <c r="AC4519" i="25"/>
  <c r="AC4520" i="25"/>
  <c r="AC4521" i="25"/>
  <c r="AC4522" i="25"/>
  <c r="AC4523" i="25"/>
  <c r="AC4524" i="25"/>
  <c r="AC4525" i="25"/>
  <c r="AC4526" i="25"/>
  <c r="AC4527" i="25"/>
  <c r="AC4528" i="25"/>
  <c r="AC4529" i="25"/>
  <c r="AC4530" i="25"/>
  <c r="AC4531" i="25"/>
  <c r="AC4532" i="25"/>
  <c r="AC4533" i="25"/>
  <c r="AC4534" i="25"/>
  <c r="AC4535" i="25"/>
  <c r="AC4536" i="25"/>
  <c r="AC4537" i="25"/>
  <c r="AC4538" i="25"/>
  <c r="AC4539" i="25"/>
  <c r="AC4540" i="25"/>
  <c r="AC4541" i="25"/>
  <c r="AC4542" i="25"/>
  <c r="AC4543" i="25"/>
  <c r="AC4544" i="25"/>
  <c r="AC4545" i="25"/>
  <c r="AC4546" i="25"/>
  <c r="AC4547" i="25"/>
  <c r="AC4548" i="25"/>
  <c r="AC4549" i="25"/>
  <c r="AC4550" i="25"/>
  <c r="AC4551" i="25"/>
  <c r="AC4552" i="25"/>
  <c r="AC4553" i="25"/>
  <c r="AC4554" i="25"/>
  <c r="AC4555" i="25"/>
  <c r="AC4556" i="25"/>
  <c r="AC4557" i="25"/>
  <c r="AC4558" i="25"/>
  <c r="AC4559" i="25"/>
  <c r="AC4560" i="25"/>
  <c r="AC4561" i="25"/>
  <c r="AC4562" i="25"/>
  <c r="AC4563" i="25"/>
  <c r="AC4564" i="25"/>
  <c r="AC4565" i="25"/>
  <c r="AC4566" i="25"/>
  <c r="AC4567" i="25"/>
  <c r="AC4568" i="25"/>
  <c r="AC4569" i="25"/>
  <c r="AC4570" i="25"/>
  <c r="AC4571" i="25"/>
  <c r="AC4572" i="25"/>
  <c r="AC4573" i="25"/>
  <c r="AC4574" i="25"/>
  <c r="AC4575" i="25"/>
  <c r="AC4576" i="25"/>
  <c r="AC4577" i="25"/>
  <c r="AC4578" i="25"/>
  <c r="AC4579" i="25"/>
  <c r="AC4580" i="25"/>
  <c r="AC4581" i="25"/>
  <c r="AC4582" i="25"/>
  <c r="AC4583" i="25"/>
  <c r="AC4584" i="25"/>
  <c r="AC4585" i="25"/>
  <c r="AC4586" i="25"/>
  <c r="AC4587" i="25"/>
  <c r="AC4588" i="25"/>
  <c r="AC4589" i="25"/>
  <c r="AC4590" i="25"/>
  <c r="AC4591" i="25"/>
  <c r="AC4592" i="25"/>
  <c r="AC4593" i="25"/>
  <c r="AC4594" i="25"/>
  <c r="AC4595" i="25"/>
  <c r="AC4596" i="25"/>
  <c r="AC4597" i="25"/>
  <c r="AC4598" i="25"/>
  <c r="AC4599" i="25"/>
  <c r="AC4600" i="25"/>
  <c r="AC4601" i="25"/>
  <c r="AC4602" i="25"/>
  <c r="AC4603" i="25"/>
  <c r="AC4604" i="25"/>
  <c r="AC4605" i="25"/>
  <c r="AC4606" i="25"/>
  <c r="AC4607" i="25"/>
  <c r="AC4608" i="25"/>
  <c r="AC4609" i="25"/>
  <c r="AC4610" i="25"/>
  <c r="AC4611" i="25"/>
  <c r="AC4612" i="25"/>
  <c r="AC4613" i="25"/>
  <c r="AC4614" i="25"/>
  <c r="AC4615" i="25"/>
  <c r="AC4616" i="25"/>
  <c r="AC4617" i="25"/>
  <c r="AC4618" i="25"/>
  <c r="AC4619" i="25"/>
  <c r="AC4620" i="25"/>
  <c r="AC4621" i="25"/>
  <c r="AC4622" i="25"/>
  <c r="AC4623" i="25"/>
  <c r="AC4624" i="25"/>
  <c r="AC4625" i="25"/>
  <c r="AC4626" i="25"/>
  <c r="AC4627" i="25"/>
  <c r="AC4628" i="25"/>
  <c r="AC4629" i="25"/>
  <c r="AC4630" i="25"/>
  <c r="AC4631" i="25"/>
  <c r="AC4632" i="25"/>
  <c r="AC4633" i="25"/>
  <c r="AC4634" i="25"/>
  <c r="AC4635" i="25"/>
  <c r="AC4636" i="25"/>
  <c r="AC4637" i="25"/>
  <c r="AC4638" i="25"/>
  <c r="AC4639" i="25"/>
  <c r="AC4640" i="25"/>
  <c r="AC4641" i="25"/>
  <c r="AC4642" i="25"/>
  <c r="AC4643" i="25"/>
  <c r="AC4644" i="25"/>
  <c r="AC4645" i="25"/>
  <c r="AC4646" i="25"/>
  <c r="AC4647" i="25"/>
  <c r="AC4648" i="25"/>
  <c r="AC4649" i="25"/>
  <c r="AC4650" i="25"/>
  <c r="AC4651" i="25"/>
  <c r="AC4652" i="25"/>
  <c r="AC4653" i="25"/>
  <c r="AC4654" i="25"/>
  <c r="AC4655" i="25"/>
  <c r="AC4656" i="25"/>
  <c r="AC4657" i="25"/>
  <c r="AC4658" i="25"/>
  <c r="AC4659" i="25"/>
  <c r="AC4660" i="25"/>
  <c r="AC4661" i="25"/>
  <c r="AC4662" i="25"/>
  <c r="AC4663" i="25"/>
  <c r="AC4664" i="25"/>
  <c r="AC4665" i="25"/>
  <c r="AC4666" i="25"/>
  <c r="AC4667" i="25"/>
  <c r="AC4668" i="25"/>
  <c r="AC4669" i="25"/>
  <c r="AC4670" i="25"/>
  <c r="AC4671" i="25"/>
  <c r="AC4672" i="25"/>
  <c r="AC4673" i="25"/>
  <c r="AC4674" i="25"/>
  <c r="AC4675" i="25"/>
  <c r="AC4676" i="25"/>
  <c r="AC4677" i="25"/>
  <c r="AC4678" i="25"/>
  <c r="AC4679" i="25"/>
  <c r="AC4680" i="25"/>
  <c r="AC4681" i="25"/>
  <c r="AC4682" i="25"/>
  <c r="AC4683" i="25"/>
  <c r="AC4684" i="25"/>
  <c r="AC4685" i="25"/>
  <c r="AC4686" i="25"/>
  <c r="AC4687" i="25"/>
  <c r="AC4688" i="25"/>
  <c r="AC4689" i="25"/>
  <c r="AC4690" i="25"/>
  <c r="AC4691" i="25"/>
  <c r="AC4692" i="25"/>
  <c r="AC4693" i="25"/>
  <c r="AC4694" i="25"/>
  <c r="AC4695" i="25"/>
  <c r="AC4696" i="25"/>
  <c r="AC4697" i="25"/>
  <c r="AC4698" i="25"/>
  <c r="AC4699" i="25"/>
  <c r="AC4700" i="25"/>
  <c r="AC4701" i="25"/>
  <c r="AC4702" i="25"/>
  <c r="AC4703" i="25"/>
  <c r="AC4704" i="25"/>
  <c r="AC4705" i="25"/>
  <c r="AC4706" i="25"/>
  <c r="AC4707" i="25"/>
  <c r="AC4708" i="25"/>
  <c r="AC4709" i="25"/>
  <c r="AC4710" i="25"/>
  <c r="AC4711" i="25"/>
  <c r="AC4712" i="25"/>
  <c r="AC4713" i="25"/>
  <c r="AC4714" i="25"/>
  <c r="AC4715" i="25"/>
  <c r="AC4716" i="25"/>
  <c r="AC4717" i="25"/>
  <c r="AC4718" i="25"/>
  <c r="AC4719" i="25"/>
  <c r="AC4720" i="25"/>
  <c r="AC4721" i="25"/>
  <c r="AC4722" i="25"/>
  <c r="AC4723" i="25"/>
  <c r="AC4724" i="25"/>
  <c r="AC4725" i="25"/>
  <c r="AC4726" i="25"/>
  <c r="AC4727" i="25"/>
  <c r="AC4728" i="25"/>
  <c r="AC4729" i="25"/>
  <c r="AC4730" i="25"/>
  <c r="AC4731" i="25"/>
  <c r="AC4732" i="25"/>
  <c r="AC4733" i="25"/>
  <c r="AC4734" i="25"/>
  <c r="AC4735" i="25"/>
  <c r="AC4736" i="25"/>
  <c r="AC4737" i="25"/>
  <c r="AC4738" i="25"/>
  <c r="AC4739" i="25"/>
  <c r="AC4740" i="25"/>
  <c r="AC4741" i="25"/>
  <c r="AC4742" i="25"/>
  <c r="AC4743" i="25"/>
  <c r="AC4744" i="25"/>
  <c r="AC4745" i="25"/>
  <c r="AC4746" i="25"/>
  <c r="AC4747" i="25"/>
  <c r="AC4748" i="25"/>
  <c r="AC4749" i="25"/>
  <c r="AC4750" i="25"/>
  <c r="AC4751" i="25"/>
  <c r="AC4752" i="25"/>
  <c r="AC4753" i="25"/>
  <c r="AC4754" i="25"/>
  <c r="AC4755" i="25"/>
  <c r="AC4756" i="25"/>
  <c r="AC4757" i="25"/>
  <c r="AC4758" i="25"/>
  <c r="AC4759" i="25"/>
  <c r="AC4760" i="25"/>
  <c r="AC4761" i="25"/>
  <c r="AC4762" i="25"/>
  <c r="AC4763" i="25"/>
  <c r="AC4764" i="25"/>
  <c r="AC4765" i="25"/>
  <c r="AC4766" i="25"/>
  <c r="AC4767" i="25"/>
  <c r="AC4768" i="25"/>
  <c r="AC4769" i="25"/>
  <c r="AC4770" i="25"/>
  <c r="AC4771" i="25"/>
  <c r="AC4772" i="25"/>
  <c r="AC4773" i="25"/>
  <c r="AC4774" i="25"/>
  <c r="AC4775" i="25"/>
  <c r="AC4776" i="25"/>
  <c r="AC4777" i="25"/>
  <c r="AC4778" i="25"/>
  <c r="AC4779" i="25"/>
  <c r="AC4780" i="25"/>
  <c r="AC4781" i="25"/>
  <c r="AC4782" i="25"/>
  <c r="AC4783" i="25"/>
  <c r="AC4784" i="25"/>
  <c r="AC4785" i="25"/>
  <c r="AC4786" i="25"/>
  <c r="AC4787" i="25"/>
  <c r="AC4788" i="25"/>
  <c r="AC4789" i="25"/>
  <c r="AC4790" i="25"/>
  <c r="AC4791" i="25"/>
  <c r="AC4792" i="25"/>
  <c r="AC4793" i="25"/>
  <c r="AC4794" i="25"/>
  <c r="AC4795" i="25"/>
  <c r="AC4796" i="25"/>
  <c r="AC4797" i="25"/>
  <c r="AC4798" i="25"/>
  <c r="AC4799" i="25"/>
  <c r="AC4800" i="25"/>
  <c r="AC4801" i="25"/>
  <c r="AC4802" i="25"/>
  <c r="AC4803" i="25"/>
  <c r="AC4804" i="25"/>
  <c r="AC4805" i="25"/>
  <c r="AC4806" i="25"/>
  <c r="AC4807" i="25"/>
  <c r="AC4808" i="25"/>
  <c r="AC4809" i="25"/>
  <c r="AC4810" i="25"/>
  <c r="AC4811" i="25"/>
  <c r="AC4812" i="25"/>
  <c r="AC4813" i="25"/>
  <c r="AC4814" i="25"/>
  <c r="AC4815" i="25"/>
  <c r="AC4816" i="25"/>
  <c r="AC4817" i="25"/>
  <c r="AC4818" i="25"/>
  <c r="AC4819" i="25"/>
  <c r="AC4820" i="25"/>
  <c r="AC4821" i="25"/>
  <c r="AC4822" i="25"/>
  <c r="AC4823" i="25"/>
  <c r="AC4824" i="25"/>
  <c r="AC4825" i="25"/>
  <c r="AC4826" i="25"/>
  <c r="AC4827" i="25"/>
  <c r="AC4828" i="25"/>
  <c r="AC4829" i="25"/>
  <c r="AC4830" i="25"/>
  <c r="AC4831" i="25"/>
  <c r="AC4832" i="25"/>
  <c r="AC4833" i="25"/>
  <c r="AC4834" i="25"/>
  <c r="AC4835" i="25"/>
  <c r="AC4836" i="25"/>
  <c r="AC4837" i="25"/>
  <c r="AC4838" i="25"/>
  <c r="AC4839" i="25"/>
  <c r="AC4840" i="25"/>
  <c r="AC4841" i="25"/>
  <c r="AC4842" i="25"/>
  <c r="AC4843" i="25"/>
  <c r="AC4844" i="25"/>
  <c r="AC4845" i="25"/>
  <c r="AC4846" i="25"/>
  <c r="AC4847" i="25"/>
  <c r="AC4848" i="25"/>
  <c r="AC4849" i="25"/>
  <c r="AC4850" i="25"/>
  <c r="AC4851" i="25"/>
  <c r="AC4852" i="25"/>
  <c r="AC4853" i="25"/>
  <c r="AC4854" i="25"/>
  <c r="AC4855" i="25"/>
  <c r="AC4856" i="25"/>
  <c r="AC4857" i="25"/>
  <c r="AC4858" i="25"/>
  <c r="AC4859" i="25"/>
  <c r="AC4860" i="25"/>
  <c r="AC4861" i="25"/>
  <c r="AC4862" i="25"/>
  <c r="AC4863" i="25"/>
  <c r="AC4864" i="25"/>
  <c r="AC4865" i="25"/>
  <c r="AC4866" i="25"/>
  <c r="AC4867" i="25"/>
  <c r="AC4868" i="25"/>
  <c r="AC4869" i="25"/>
  <c r="AC4870" i="25"/>
  <c r="AC4871" i="25"/>
  <c r="AC4872" i="25"/>
  <c r="AC4873" i="25"/>
  <c r="AC4874" i="25"/>
  <c r="AC4875" i="25"/>
  <c r="AC4876" i="25"/>
  <c r="AC4877" i="25"/>
  <c r="AC4878" i="25"/>
  <c r="AC4879" i="25"/>
  <c r="AC4880" i="25"/>
  <c r="AC4881" i="25"/>
  <c r="AC4882" i="25"/>
  <c r="AC4883" i="25"/>
  <c r="AC4884" i="25"/>
  <c r="AC4885" i="25"/>
  <c r="AC4886" i="25"/>
  <c r="AC4887" i="25"/>
  <c r="AC4888" i="25"/>
  <c r="AC4889" i="25"/>
  <c r="AC4890" i="25"/>
  <c r="AC4891" i="25"/>
  <c r="AC4892" i="25"/>
  <c r="AC4893" i="25"/>
  <c r="AC4894" i="25"/>
  <c r="AC4895" i="25"/>
  <c r="AC4896" i="25"/>
  <c r="AC4897" i="25"/>
  <c r="AC4898" i="25"/>
  <c r="AC4899" i="25"/>
  <c r="AC4900" i="25"/>
  <c r="AC4901" i="25"/>
  <c r="AC4902" i="25"/>
  <c r="AC4903" i="25"/>
  <c r="AC4904" i="25"/>
  <c r="AC4905" i="25"/>
  <c r="AC4906" i="25"/>
  <c r="AC4907" i="25"/>
  <c r="AC4908" i="25"/>
  <c r="AC4909" i="25"/>
  <c r="AC4910" i="25"/>
  <c r="AC4911" i="25"/>
  <c r="AC4912" i="25"/>
  <c r="AC4913" i="25"/>
  <c r="AC4914" i="25"/>
  <c r="AC4915" i="25"/>
  <c r="AC4916" i="25"/>
  <c r="AC4917" i="25"/>
  <c r="AC4918" i="25"/>
  <c r="AC4919" i="25"/>
  <c r="AC4920" i="25"/>
  <c r="AC4921" i="25"/>
  <c r="AC4922" i="25"/>
  <c r="AC4923" i="25"/>
  <c r="AC4924" i="25"/>
  <c r="AC4925" i="25"/>
  <c r="AC4926" i="25"/>
  <c r="AC4927" i="25"/>
  <c r="AC4928" i="25"/>
  <c r="AC4929" i="25"/>
  <c r="AC4930" i="25"/>
  <c r="AC4931" i="25"/>
  <c r="AC4932" i="25"/>
  <c r="AC4933" i="25"/>
  <c r="AC4934" i="25"/>
  <c r="AC4935" i="25"/>
  <c r="AC4936" i="25"/>
  <c r="AC4937" i="25"/>
  <c r="AC4938" i="25"/>
  <c r="AC4939" i="25"/>
  <c r="AC4940" i="25"/>
  <c r="AC4941" i="25"/>
  <c r="AC4942" i="25"/>
  <c r="AC4943" i="25"/>
  <c r="AC4944" i="25"/>
  <c r="AC4945" i="25"/>
  <c r="AC4946" i="25"/>
  <c r="AC4947" i="25"/>
  <c r="AC4948" i="25"/>
  <c r="AC4949" i="25"/>
  <c r="AC4950" i="25"/>
  <c r="AC4951" i="25"/>
  <c r="AC4952" i="25"/>
  <c r="AC4953" i="25"/>
  <c r="AC4954" i="25"/>
  <c r="AC4955" i="25"/>
  <c r="AC4956" i="25"/>
  <c r="AC4957" i="25"/>
  <c r="AC4958" i="25"/>
  <c r="AC4959" i="25"/>
  <c r="AC4960" i="25"/>
  <c r="AC4961" i="25"/>
  <c r="AC4962" i="25"/>
  <c r="AC4963" i="25"/>
  <c r="AC4964" i="25"/>
  <c r="AC4965" i="25"/>
  <c r="AC4966" i="25"/>
  <c r="AC4967" i="25"/>
  <c r="AC4968" i="25"/>
  <c r="AC4969" i="25"/>
  <c r="AC4970" i="25"/>
  <c r="AC4971" i="25"/>
  <c r="AC4972" i="25"/>
  <c r="AC4973" i="25"/>
  <c r="AC4974" i="25"/>
  <c r="AC4975" i="25"/>
  <c r="AC4976" i="25"/>
  <c r="AC4977" i="25"/>
  <c r="AC4978" i="25"/>
  <c r="AC4979" i="25"/>
  <c r="AC4980" i="25"/>
  <c r="AC4981" i="25"/>
  <c r="AC4982" i="25"/>
  <c r="AC4983" i="25"/>
  <c r="AC4984" i="25"/>
  <c r="AC4985" i="25"/>
  <c r="AC4986" i="25"/>
  <c r="AC4987" i="25"/>
  <c r="AC4988" i="25"/>
  <c r="AC4989" i="25"/>
  <c r="AC4990" i="25"/>
  <c r="AC4991" i="25"/>
  <c r="AC4992" i="25"/>
  <c r="AC4993" i="25"/>
  <c r="AC4994" i="25"/>
  <c r="AC4995" i="25"/>
  <c r="AC4996" i="25"/>
  <c r="AC4997" i="25"/>
  <c r="AC4998" i="25"/>
  <c r="AC4999" i="25"/>
  <c r="AC5000" i="25"/>
  <c r="AB1014" i="25"/>
  <c r="AB1015" i="25"/>
  <c r="AB1016" i="25"/>
  <c r="AB1017" i="25"/>
  <c r="AB1018" i="25"/>
  <c r="AB1019" i="25"/>
  <c r="AB1020" i="25"/>
  <c r="AB1021" i="25"/>
  <c r="AB1022" i="25"/>
  <c r="AB1023" i="25"/>
  <c r="AB1024" i="25"/>
  <c r="AB1025" i="25"/>
  <c r="AB1026" i="25"/>
  <c r="AB1027" i="25"/>
  <c r="AB1028" i="25"/>
  <c r="AB1029" i="25"/>
  <c r="AB1030" i="25"/>
  <c r="AB1031" i="25"/>
  <c r="AB1032" i="25"/>
  <c r="AB1033" i="25"/>
  <c r="AB1034" i="25"/>
  <c r="AB1035" i="25"/>
  <c r="AB1036" i="25"/>
  <c r="AB1037" i="25"/>
  <c r="AB1038" i="25"/>
  <c r="AB1039" i="25"/>
  <c r="AB1040" i="25"/>
  <c r="AB1041" i="25"/>
  <c r="AB1042" i="25"/>
  <c r="AB1043" i="25"/>
  <c r="AB1044" i="25"/>
  <c r="AB1045" i="25"/>
  <c r="AB1046" i="25"/>
  <c r="AB1047" i="25"/>
  <c r="AB1048" i="25"/>
  <c r="AB1049" i="25"/>
  <c r="AB1050" i="25"/>
  <c r="AB1051" i="25"/>
  <c r="AB1052" i="25"/>
  <c r="AB1053" i="25"/>
  <c r="AB1054" i="25"/>
  <c r="AB1055" i="25"/>
  <c r="AB1056" i="25"/>
  <c r="AB1057" i="25"/>
  <c r="AB1058" i="25"/>
  <c r="AB1059" i="25"/>
  <c r="AB1060" i="25"/>
  <c r="AB1061" i="25"/>
  <c r="AB1062" i="25"/>
  <c r="AB1063" i="25"/>
  <c r="AB1064" i="25"/>
  <c r="AB1065" i="25"/>
  <c r="AB1066" i="25"/>
  <c r="AB1067" i="25"/>
  <c r="AB1068" i="25"/>
  <c r="AB1069" i="25"/>
  <c r="AB1070" i="25"/>
  <c r="AB1071" i="25"/>
  <c r="AB1072" i="25"/>
  <c r="AB1073" i="25"/>
  <c r="AB1074" i="25"/>
  <c r="AB1075" i="25"/>
  <c r="AB1076" i="25"/>
  <c r="AB1077" i="25"/>
  <c r="AB1078" i="25"/>
  <c r="AB1079" i="25"/>
  <c r="AB1080" i="25"/>
  <c r="AB1081" i="25"/>
  <c r="AB1082" i="25"/>
  <c r="AB1083" i="25"/>
  <c r="AB1084" i="25"/>
  <c r="AB1085" i="25"/>
  <c r="AB1086" i="25"/>
  <c r="AB1087" i="25"/>
  <c r="AB1088" i="25"/>
  <c r="AB1089" i="25"/>
  <c r="AB1090" i="25"/>
  <c r="AB1091" i="25"/>
  <c r="AB1092" i="25"/>
  <c r="AB1093" i="25"/>
  <c r="AB1094" i="25"/>
  <c r="AB1095" i="25"/>
  <c r="AB1096" i="25"/>
  <c r="AB1097" i="25"/>
  <c r="AB1098" i="25"/>
  <c r="AB1099" i="25"/>
  <c r="AB1100" i="25"/>
  <c r="AB1101" i="25"/>
  <c r="AB1102" i="25"/>
  <c r="AB1103" i="25"/>
  <c r="AB1104" i="25"/>
  <c r="AB1105" i="25"/>
  <c r="AB1106" i="25"/>
  <c r="AB1107" i="25"/>
  <c r="AB1108" i="25"/>
  <c r="AB1109" i="25"/>
  <c r="AB1110" i="25"/>
  <c r="AB1111" i="25"/>
  <c r="AB1112" i="25"/>
  <c r="AB1113" i="25"/>
  <c r="AB1114" i="25"/>
  <c r="AB1115" i="25"/>
  <c r="AB1116" i="25"/>
  <c r="AB1117" i="25"/>
  <c r="AB1118" i="25"/>
  <c r="AB1119" i="25"/>
  <c r="AB1120" i="25"/>
  <c r="AB1121" i="25"/>
  <c r="AB1122" i="25"/>
  <c r="AB1123" i="25"/>
  <c r="AB1124" i="25"/>
  <c r="AB1125" i="25"/>
  <c r="AB1126" i="25"/>
  <c r="AB1127" i="25"/>
  <c r="AB1128" i="25"/>
  <c r="AB1129" i="25"/>
  <c r="AB1130" i="25"/>
  <c r="AB1131" i="25"/>
  <c r="AB1132" i="25"/>
  <c r="AB1133" i="25"/>
  <c r="AB1134" i="25"/>
  <c r="AB1135" i="25"/>
  <c r="AB1136" i="25"/>
  <c r="AB1137" i="25"/>
  <c r="AB1138" i="25"/>
  <c r="AB1139" i="25"/>
  <c r="AB1140" i="25"/>
  <c r="AB1141" i="25"/>
  <c r="AB1142" i="25"/>
  <c r="AB1143" i="25"/>
  <c r="AB1144" i="25"/>
  <c r="AB1145" i="25"/>
  <c r="AB1146" i="25"/>
  <c r="AB1147" i="25"/>
  <c r="AB1148" i="25"/>
  <c r="AB1149" i="25"/>
  <c r="AB1150" i="25"/>
  <c r="AB1151" i="25"/>
  <c r="AB1152" i="25"/>
  <c r="AB1153" i="25"/>
  <c r="AB1154" i="25"/>
  <c r="AB1155" i="25"/>
  <c r="AB1156" i="25"/>
  <c r="AB1157" i="25"/>
  <c r="AB1158" i="25"/>
  <c r="AB1159" i="25"/>
  <c r="AB1160" i="25"/>
  <c r="AB1161" i="25"/>
  <c r="AB1162" i="25"/>
  <c r="AB1163" i="25"/>
  <c r="AB1164" i="25"/>
  <c r="AB1165" i="25"/>
  <c r="AB1166" i="25"/>
  <c r="AB1167" i="25"/>
  <c r="AB1168" i="25"/>
  <c r="AB1169" i="25"/>
  <c r="AB1170" i="25"/>
  <c r="AB1171" i="25"/>
  <c r="AB1172" i="25"/>
  <c r="AB1173" i="25"/>
  <c r="AB1174" i="25"/>
  <c r="AB1175" i="25"/>
  <c r="AB1176" i="25"/>
  <c r="AB1177" i="25"/>
  <c r="AB1178" i="25"/>
  <c r="AB1179" i="25"/>
  <c r="AB1180" i="25"/>
  <c r="AB1181" i="25"/>
  <c r="AB1182" i="25"/>
  <c r="AB1183" i="25"/>
  <c r="AB1184" i="25"/>
  <c r="AB1185" i="25"/>
  <c r="AB1186" i="25"/>
  <c r="AB1187" i="25"/>
  <c r="AB1188" i="25"/>
  <c r="AB1189" i="25"/>
  <c r="AB1190" i="25"/>
  <c r="AB1191" i="25"/>
  <c r="AB1192" i="25"/>
  <c r="AB1193" i="25"/>
  <c r="AB1194" i="25"/>
  <c r="AB1195" i="25"/>
  <c r="AB1196" i="25"/>
  <c r="AB1197" i="25"/>
  <c r="AB1198" i="25"/>
  <c r="AB1199" i="25"/>
  <c r="AB1200" i="25"/>
  <c r="AB1201" i="25"/>
  <c r="AB1202" i="25"/>
  <c r="AB1203" i="25"/>
  <c r="AB1204" i="25"/>
  <c r="AB1205" i="25"/>
  <c r="AB1206" i="25"/>
  <c r="AB1207" i="25"/>
  <c r="AB1208" i="25"/>
  <c r="AB1209" i="25"/>
  <c r="AB1210" i="25"/>
  <c r="AB1211" i="25"/>
  <c r="AB1212" i="25"/>
  <c r="AB1213" i="25"/>
  <c r="AB1214" i="25"/>
  <c r="AB1215" i="25"/>
  <c r="AB1216" i="25"/>
  <c r="AB1217" i="25"/>
  <c r="AB1218" i="25"/>
  <c r="AB1219" i="25"/>
  <c r="AB1220" i="25"/>
  <c r="AB1221" i="25"/>
  <c r="AB1222" i="25"/>
  <c r="AB1223" i="25"/>
  <c r="AB1224" i="25"/>
  <c r="AB1225" i="25"/>
  <c r="AB1226" i="25"/>
  <c r="AB1227" i="25"/>
  <c r="AB1228" i="25"/>
  <c r="AB1229" i="25"/>
  <c r="AB1230" i="25"/>
  <c r="AB1231" i="25"/>
  <c r="AB1232" i="25"/>
  <c r="AB1233" i="25"/>
  <c r="AB1234" i="25"/>
  <c r="AB1235" i="25"/>
  <c r="AB1236" i="25"/>
  <c r="AB1237" i="25"/>
  <c r="AB1238" i="25"/>
  <c r="AB1239" i="25"/>
  <c r="AB1240" i="25"/>
  <c r="AB1241" i="25"/>
  <c r="AB1242" i="25"/>
  <c r="AB1243" i="25"/>
  <c r="AB1244" i="25"/>
  <c r="AB1245" i="25"/>
  <c r="AB1246" i="25"/>
  <c r="AB1247" i="25"/>
  <c r="AB1248" i="25"/>
  <c r="AB1249" i="25"/>
  <c r="AB1250" i="25"/>
  <c r="AB1251" i="25"/>
  <c r="AB1252" i="25"/>
  <c r="AB1253" i="25"/>
  <c r="AB1254" i="25"/>
  <c r="AB1255" i="25"/>
  <c r="AB1256" i="25"/>
  <c r="AB1257" i="25"/>
  <c r="AB1258" i="25"/>
  <c r="AB1259" i="25"/>
  <c r="AB1260" i="25"/>
  <c r="AB1261" i="25"/>
  <c r="AB1262" i="25"/>
  <c r="AB1263" i="25"/>
  <c r="AB1264" i="25"/>
  <c r="AB1265" i="25"/>
  <c r="AB1266" i="25"/>
  <c r="AB1267" i="25"/>
  <c r="AB1268" i="25"/>
  <c r="AB1269" i="25"/>
  <c r="AB1270" i="25"/>
  <c r="AB1271" i="25"/>
  <c r="AB1272" i="25"/>
  <c r="AB1273" i="25"/>
  <c r="AB1274" i="25"/>
  <c r="AB1275" i="25"/>
  <c r="AB1276" i="25"/>
  <c r="AB1277" i="25"/>
  <c r="AB1278" i="25"/>
  <c r="AB1279" i="25"/>
  <c r="AB1280" i="25"/>
  <c r="AB1281" i="25"/>
  <c r="AB1282" i="25"/>
  <c r="AB1283" i="25"/>
  <c r="AB1284" i="25"/>
  <c r="AB1285" i="25"/>
  <c r="AB1286" i="25"/>
  <c r="AB1287" i="25"/>
  <c r="AB1288" i="25"/>
  <c r="AB1289" i="25"/>
  <c r="AB1290" i="25"/>
  <c r="AB1291" i="25"/>
  <c r="AB1292" i="25"/>
  <c r="AB1293" i="25"/>
  <c r="AB1294" i="25"/>
  <c r="AB1295" i="25"/>
  <c r="AB1296" i="25"/>
  <c r="AB1297" i="25"/>
  <c r="AB1298" i="25"/>
  <c r="AB1299" i="25"/>
  <c r="AB1300" i="25"/>
  <c r="AB1301" i="25"/>
  <c r="AB1302" i="25"/>
  <c r="AB1303" i="25"/>
  <c r="AB1304" i="25"/>
  <c r="AB1305" i="25"/>
  <c r="AB1306" i="25"/>
  <c r="AB1307" i="25"/>
  <c r="AB1308" i="25"/>
  <c r="AB1309" i="25"/>
  <c r="AB1310" i="25"/>
  <c r="AB1311" i="25"/>
  <c r="AB1312" i="25"/>
  <c r="AB1313" i="25"/>
  <c r="AB1314" i="25"/>
  <c r="AB1315" i="25"/>
  <c r="AB1316" i="25"/>
  <c r="AB1317" i="25"/>
  <c r="AB1318" i="25"/>
  <c r="AB1319" i="25"/>
  <c r="AB1320" i="25"/>
  <c r="AB1321" i="25"/>
  <c r="AB1322" i="25"/>
  <c r="AB1323" i="25"/>
  <c r="AB1324" i="25"/>
  <c r="AB1325" i="25"/>
  <c r="AB1326" i="25"/>
  <c r="AB1327" i="25"/>
  <c r="AB1328" i="25"/>
  <c r="AB1329" i="25"/>
  <c r="AB1330" i="25"/>
  <c r="AB1331" i="25"/>
  <c r="AB1332" i="25"/>
  <c r="AB1333" i="25"/>
  <c r="AB1334" i="25"/>
  <c r="AB1335" i="25"/>
  <c r="AB1336" i="25"/>
  <c r="AB1337" i="25"/>
  <c r="AB1338" i="25"/>
  <c r="AB1339" i="25"/>
  <c r="AB1340" i="25"/>
  <c r="AB1341" i="25"/>
  <c r="AB1342" i="25"/>
  <c r="AB1343" i="25"/>
  <c r="AB1344" i="25"/>
  <c r="AB1345" i="25"/>
  <c r="AB1346" i="25"/>
  <c r="AB1347" i="25"/>
  <c r="AB1348" i="25"/>
  <c r="AB1349" i="25"/>
  <c r="AB1350" i="25"/>
  <c r="AB1351" i="25"/>
  <c r="AB1352" i="25"/>
  <c r="AB1353" i="25"/>
  <c r="AB1354" i="25"/>
  <c r="AB1355" i="25"/>
  <c r="AB1356" i="25"/>
  <c r="AB1357" i="25"/>
  <c r="AB1358" i="25"/>
  <c r="AB1359" i="25"/>
  <c r="AB1360" i="25"/>
  <c r="AB1361" i="25"/>
  <c r="AB1362" i="25"/>
  <c r="AB1363" i="25"/>
  <c r="AB1364" i="25"/>
  <c r="AB1365" i="25"/>
  <c r="AB1366" i="25"/>
  <c r="AB1367" i="25"/>
  <c r="AB1368" i="25"/>
  <c r="AB1369" i="25"/>
  <c r="AB1370" i="25"/>
  <c r="AB1371" i="25"/>
  <c r="AB1372" i="25"/>
  <c r="AB1373" i="25"/>
  <c r="AB1374" i="25"/>
  <c r="AB1375" i="25"/>
  <c r="AB1376" i="25"/>
  <c r="AB1377" i="25"/>
  <c r="AB1378" i="25"/>
  <c r="AB1379" i="25"/>
  <c r="AB1380" i="25"/>
  <c r="AB1381" i="25"/>
  <c r="AB1382" i="25"/>
  <c r="AB1383" i="25"/>
  <c r="AB1384" i="25"/>
  <c r="AB1385" i="25"/>
  <c r="AB1386" i="25"/>
  <c r="AB1387" i="25"/>
  <c r="AB1388" i="25"/>
  <c r="AB1389" i="25"/>
  <c r="AB1390" i="25"/>
  <c r="AB1391" i="25"/>
  <c r="AB1392" i="25"/>
  <c r="AB1393" i="25"/>
  <c r="AB1394" i="25"/>
  <c r="AB1395" i="25"/>
  <c r="AB1396" i="25"/>
  <c r="AB1397" i="25"/>
  <c r="AB1398" i="25"/>
  <c r="AB1399" i="25"/>
  <c r="AB1400" i="25"/>
  <c r="AB1401" i="25"/>
  <c r="AB1402" i="25"/>
  <c r="AB1403" i="25"/>
  <c r="AB1404" i="25"/>
  <c r="AB1405" i="25"/>
  <c r="AB1406" i="25"/>
  <c r="AB1407" i="25"/>
  <c r="AB1408" i="25"/>
  <c r="AB1409" i="25"/>
  <c r="AB1410" i="25"/>
  <c r="AB1411" i="25"/>
  <c r="AB1412" i="25"/>
  <c r="AB1413" i="25"/>
  <c r="AB1414" i="25"/>
  <c r="AB1415" i="25"/>
  <c r="AB1416" i="25"/>
  <c r="AB1417" i="25"/>
  <c r="AB1418" i="25"/>
  <c r="AB1419" i="25"/>
  <c r="AB1420" i="25"/>
  <c r="AB1421" i="25"/>
  <c r="AB1422" i="25"/>
  <c r="AB1423" i="25"/>
  <c r="AB1424" i="25"/>
  <c r="AB1425" i="25"/>
  <c r="AB1426" i="25"/>
  <c r="AB1427" i="25"/>
  <c r="AB1428" i="25"/>
  <c r="AB1429" i="25"/>
  <c r="AB1430" i="25"/>
  <c r="AB1431" i="25"/>
  <c r="AB1432" i="25"/>
  <c r="AB1433" i="25"/>
  <c r="AB1434" i="25"/>
  <c r="AB1435" i="25"/>
  <c r="AB1436" i="25"/>
  <c r="AB1437" i="25"/>
  <c r="AB1438" i="25"/>
  <c r="AB1439" i="25"/>
  <c r="AB1440" i="25"/>
  <c r="AB1441" i="25"/>
  <c r="AB1442" i="25"/>
  <c r="AB1443" i="25"/>
  <c r="AB1444" i="25"/>
  <c r="AB1445" i="25"/>
  <c r="AB1446" i="25"/>
  <c r="AB1447" i="25"/>
  <c r="AB1448" i="25"/>
  <c r="AB1449" i="25"/>
  <c r="AB1450" i="25"/>
  <c r="AB1451" i="25"/>
  <c r="AB1452" i="25"/>
  <c r="AB1453" i="25"/>
  <c r="AB1454" i="25"/>
  <c r="AB1455" i="25"/>
  <c r="AB1456" i="25"/>
  <c r="AB1457" i="25"/>
  <c r="AB1458" i="25"/>
  <c r="AB1459" i="25"/>
  <c r="AB1460" i="25"/>
  <c r="AB1461" i="25"/>
  <c r="AB1462" i="25"/>
  <c r="AB1463" i="25"/>
  <c r="AB1464" i="25"/>
  <c r="AB1465" i="25"/>
  <c r="AB1466" i="25"/>
  <c r="AB1467" i="25"/>
  <c r="AB1468" i="25"/>
  <c r="AB1469" i="25"/>
  <c r="AB1470" i="25"/>
  <c r="AB1471" i="25"/>
  <c r="AB1472" i="25"/>
  <c r="AB1473" i="25"/>
  <c r="AB1474" i="25"/>
  <c r="AB1475" i="25"/>
  <c r="AB1476" i="25"/>
  <c r="AB1477" i="25"/>
  <c r="AB1478" i="25"/>
  <c r="AB1479" i="25"/>
  <c r="AB1480" i="25"/>
  <c r="AB1481" i="25"/>
  <c r="AB1482" i="25"/>
  <c r="AB1483" i="25"/>
  <c r="AB1484" i="25"/>
  <c r="AB1485" i="25"/>
  <c r="AB1486" i="25"/>
  <c r="AB1487" i="25"/>
  <c r="AB1488" i="25"/>
  <c r="AB1489" i="25"/>
  <c r="AB1490" i="25"/>
  <c r="AB1491" i="25"/>
  <c r="AB1492" i="25"/>
  <c r="AB1493" i="25"/>
  <c r="AB1494" i="25"/>
  <c r="AB1495" i="25"/>
  <c r="AB1496" i="25"/>
  <c r="AB1497" i="25"/>
  <c r="AB1498" i="25"/>
  <c r="AB1499" i="25"/>
  <c r="AB1500" i="25"/>
  <c r="AB1501" i="25"/>
  <c r="AB1502" i="25"/>
  <c r="AB1503" i="25"/>
  <c r="AB1504" i="25"/>
  <c r="AB1505" i="25"/>
  <c r="AB1506" i="25"/>
  <c r="AB1507" i="25"/>
  <c r="AB1508" i="25"/>
  <c r="AB1509" i="25"/>
  <c r="AB1510" i="25"/>
  <c r="AB1511" i="25"/>
  <c r="AB1512" i="25"/>
  <c r="AB1513" i="25"/>
  <c r="AB1514" i="25"/>
  <c r="AB1515" i="25"/>
  <c r="AB1516" i="25"/>
  <c r="AB1517" i="25"/>
  <c r="AB1518" i="25"/>
  <c r="AB1519" i="25"/>
  <c r="AB1520" i="25"/>
  <c r="AB1521" i="25"/>
  <c r="AB1522" i="25"/>
  <c r="AB1523" i="25"/>
  <c r="AB1524" i="25"/>
  <c r="AB1525" i="25"/>
  <c r="AB1526" i="25"/>
  <c r="AB1527" i="25"/>
  <c r="AB1528" i="25"/>
  <c r="AB1529" i="25"/>
  <c r="AB1530" i="25"/>
  <c r="AB1531" i="25"/>
  <c r="AB1532" i="25"/>
  <c r="AB1533" i="25"/>
  <c r="AB1534" i="25"/>
  <c r="AB1535" i="25"/>
  <c r="AB1536" i="25"/>
  <c r="AB1537" i="25"/>
  <c r="AB1538" i="25"/>
  <c r="AB1539" i="25"/>
  <c r="AB1540" i="25"/>
  <c r="AB1541" i="25"/>
  <c r="AB1542" i="25"/>
  <c r="AB1543" i="25"/>
  <c r="AB1544" i="25"/>
  <c r="AB1545" i="25"/>
  <c r="AB1546" i="25"/>
  <c r="AB1547" i="25"/>
  <c r="AB1548" i="25"/>
  <c r="AB1549" i="25"/>
  <c r="AB1550" i="25"/>
  <c r="AB1551" i="25"/>
  <c r="AB1552" i="25"/>
  <c r="AB1553" i="25"/>
  <c r="AB1554" i="25"/>
  <c r="AB1555" i="25"/>
  <c r="AB1556" i="25"/>
  <c r="AB1557" i="25"/>
  <c r="AB1558" i="25"/>
  <c r="AB1559" i="25"/>
  <c r="AB1560" i="25"/>
  <c r="AB1561" i="25"/>
  <c r="AB1562" i="25"/>
  <c r="AB1563" i="25"/>
  <c r="AB1564" i="25"/>
  <c r="AB1565" i="25"/>
  <c r="AB1566" i="25"/>
  <c r="AB1567" i="25"/>
  <c r="AB1568" i="25"/>
  <c r="AB1569" i="25"/>
  <c r="AB1570" i="25"/>
  <c r="AB1571" i="25"/>
  <c r="AB1572" i="25"/>
  <c r="AB1573" i="25"/>
  <c r="AB1574" i="25"/>
  <c r="AB1575" i="25"/>
  <c r="AB1576" i="25"/>
  <c r="AB1577" i="25"/>
  <c r="AB1578" i="25"/>
  <c r="AB1579" i="25"/>
  <c r="AB1580" i="25"/>
  <c r="AB1581" i="25"/>
  <c r="AB1582" i="25"/>
  <c r="AB1583" i="25"/>
  <c r="AB1584" i="25"/>
  <c r="AB1585" i="25"/>
  <c r="AB1586" i="25"/>
  <c r="AB1587" i="25"/>
  <c r="AB1588" i="25"/>
  <c r="AB1589" i="25"/>
  <c r="AB1590" i="25"/>
  <c r="AB1591" i="25"/>
  <c r="AB1592" i="25"/>
  <c r="AB1593" i="25"/>
  <c r="AB1594" i="25"/>
  <c r="AB1595" i="25"/>
  <c r="AB1596" i="25"/>
  <c r="AB1597" i="25"/>
  <c r="AB1598" i="25"/>
  <c r="AB1599" i="25"/>
  <c r="AB1600" i="25"/>
  <c r="AB1601" i="25"/>
  <c r="AB1602" i="25"/>
  <c r="AB1603" i="25"/>
  <c r="AB1604" i="25"/>
  <c r="AB1605" i="25"/>
  <c r="AB1606" i="25"/>
  <c r="AB1607" i="25"/>
  <c r="AB1608" i="25"/>
  <c r="AB1609" i="25"/>
  <c r="AB1610" i="25"/>
  <c r="AB1611" i="25"/>
  <c r="AB1612" i="25"/>
  <c r="AB1613" i="25"/>
  <c r="AB1614" i="25"/>
  <c r="AB1615" i="25"/>
  <c r="AB1616" i="25"/>
  <c r="AB1617" i="25"/>
  <c r="AB1618" i="25"/>
  <c r="AB1619" i="25"/>
  <c r="AB1620" i="25"/>
  <c r="AB1621" i="25"/>
  <c r="AB1622" i="25"/>
  <c r="AB1623" i="25"/>
  <c r="AB1624" i="25"/>
  <c r="AB1625" i="25"/>
  <c r="AB1626" i="25"/>
  <c r="AB1627" i="25"/>
  <c r="AB1628" i="25"/>
  <c r="AB1629" i="25"/>
  <c r="AB1630" i="25"/>
  <c r="AB1631" i="25"/>
  <c r="AB1632" i="25"/>
  <c r="AB1633" i="25"/>
  <c r="AB1634" i="25"/>
  <c r="AB1635" i="25"/>
  <c r="AB1636" i="25"/>
  <c r="AB1637" i="25"/>
  <c r="AB1638" i="25"/>
  <c r="AB1639" i="25"/>
  <c r="AB1640" i="25"/>
  <c r="AB1641" i="25"/>
  <c r="AB1642" i="25"/>
  <c r="AB1643" i="25"/>
  <c r="AB1644" i="25"/>
  <c r="AB1645" i="25"/>
  <c r="AB1646" i="25"/>
  <c r="AB1647" i="25"/>
  <c r="AB1648" i="25"/>
  <c r="AB1649" i="25"/>
  <c r="AB1650" i="25"/>
  <c r="AB1651" i="25"/>
  <c r="AB1652" i="25"/>
  <c r="AB1653" i="25"/>
  <c r="AB1654" i="25"/>
  <c r="AB1655" i="25"/>
  <c r="AB1656" i="25"/>
  <c r="AB1657" i="25"/>
  <c r="AB1658" i="25"/>
  <c r="AB1659" i="25"/>
  <c r="AB1660" i="25"/>
  <c r="AB1661" i="25"/>
  <c r="AB1662" i="25"/>
  <c r="AB1663" i="25"/>
  <c r="AB1664" i="25"/>
  <c r="AB1665" i="25"/>
  <c r="AB1666" i="25"/>
  <c r="AB1667" i="25"/>
  <c r="AB1668" i="25"/>
  <c r="AB1669" i="25"/>
  <c r="AB1670" i="25"/>
  <c r="AB1671" i="25"/>
  <c r="AB1672" i="25"/>
  <c r="AB1673" i="25"/>
  <c r="AB1674" i="25"/>
  <c r="AB1675" i="25"/>
  <c r="AB1676" i="25"/>
  <c r="AB1677" i="25"/>
  <c r="AB1678" i="25"/>
  <c r="AB1679" i="25"/>
  <c r="AB1680" i="25"/>
  <c r="AB1681" i="25"/>
  <c r="AB1682" i="25"/>
  <c r="AB1683" i="25"/>
  <c r="AB1684" i="25"/>
  <c r="AB1685" i="25"/>
  <c r="AB1686" i="25"/>
  <c r="AB1687" i="25"/>
  <c r="AB1688" i="25"/>
  <c r="AB1689" i="25"/>
  <c r="AB1690" i="25"/>
  <c r="AB1691" i="25"/>
  <c r="AB1692" i="25"/>
  <c r="AB1693" i="25"/>
  <c r="AB1694" i="25"/>
  <c r="AB1695" i="25"/>
  <c r="AB1696" i="25"/>
  <c r="AB1697" i="25"/>
  <c r="AB1698" i="25"/>
  <c r="AB1699" i="25"/>
  <c r="AB1700" i="25"/>
  <c r="AB1701" i="25"/>
  <c r="AB1702" i="25"/>
  <c r="AB1703" i="25"/>
  <c r="AB1704" i="25"/>
  <c r="AB1705" i="25"/>
  <c r="AB1706" i="25"/>
  <c r="AB1707" i="25"/>
  <c r="AB1708" i="25"/>
  <c r="AB1709" i="25"/>
  <c r="AB1710" i="25"/>
  <c r="AB1711" i="25"/>
  <c r="AB1712" i="25"/>
  <c r="AB1713" i="25"/>
  <c r="AB1714" i="25"/>
  <c r="AB1715" i="25"/>
  <c r="AB1716" i="25"/>
  <c r="AB1717" i="25"/>
  <c r="AB1718" i="25"/>
  <c r="AB1719" i="25"/>
  <c r="AB1720" i="25"/>
  <c r="AB1721" i="25"/>
  <c r="AB1722" i="25"/>
  <c r="AB1723" i="25"/>
  <c r="AB1724" i="25"/>
  <c r="AB1725" i="25"/>
  <c r="AB1726" i="25"/>
  <c r="AB1727" i="25"/>
  <c r="AB1728" i="25"/>
  <c r="AB1729" i="25"/>
  <c r="AB1730" i="25"/>
  <c r="AB1731" i="25"/>
  <c r="AB1732" i="25"/>
  <c r="AB1733" i="25"/>
  <c r="AB1734" i="25"/>
  <c r="AB1735" i="25"/>
  <c r="AB1736" i="25"/>
  <c r="AB1737" i="25"/>
  <c r="AB1738" i="25"/>
  <c r="AB1739" i="25"/>
  <c r="AB1740" i="25"/>
  <c r="AB1741" i="25"/>
  <c r="AB1742" i="25"/>
  <c r="AB1743" i="25"/>
  <c r="AB1744" i="25"/>
  <c r="AB1745" i="25"/>
  <c r="AB1746" i="25"/>
  <c r="AB1747" i="25"/>
  <c r="AB1748" i="25"/>
  <c r="AB1749" i="25"/>
  <c r="AB1750" i="25"/>
  <c r="AB1751" i="25"/>
  <c r="AB1752" i="25"/>
  <c r="AB1753" i="25"/>
  <c r="AB1754" i="25"/>
  <c r="AB1755" i="25"/>
  <c r="AB1756" i="25"/>
  <c r="AB1757" i="25"/>
  <c r="AB1758" i="25"/>
  <c r="AB1759" i="25"/>
  <c r="AB1760" i="25"/>
  <c r="AB1761" i="25"/>
  <c r="AB1762" i="25"/>
  <c r="AB1763" i="25"/>
  <c r="AB1764" i="25"/>
  <c r="AB1765" i="25"/>
  <c r="AB1766" i="25"/>
  <c r="AB1767" i="25"/>
  <c r="AB1768" i="25"/>
  <c r="AB1769" i="25"/>
  <c r="AB1770" i="25"/>
  <c r="AB1771" i="25"/>
  <c r="AB1772" i="25"/>
  <c r="AB1773" i="25"/>
  <c r="AB1774" i="25"/>
  <c r="AB1775" i="25"/>
  <c r="AB1776" i="25"/>
  <c r="AB1777" i="25"/>
  <c r="AB1778" i="25"/>
  <c r="AB1779" i="25"/>
  <c r="AB1780" i="25"/>
  <c r="AB1781" i="25"/>
  <c r="AB1782" i="25"/>
  <c r="AB1783" i="25"/>
  <c r="AB1784" i="25"/>
  <c r="AB1785" i="25"/>
  <c r="AB1786" i="25"/>
  <c r="AB1787" i="25"/>
  <c r="AB1788" i="25"/>
  <c r="AB1789" i="25"/>
  <c r="AB1790" i="25"/>
  <c r="AB1791" i="25"/>
  <c r="AB1792" i="25"/>
  <c r="AB1793" i="25"/>
  <c r="AB1794" i="25"/>
  <c r="AB1795" i="25"/>
  <c r="AB1796" i="25"/>
  <c r="AB1797" i="25"/>
  <c r="AB1798" i="25"/>
  <c r="AB1799" i="25"/>
  <c r="AB1800" i="25"/>
  <c r="AB1801" i="25"/>
  <c r="AB1802" i="25"/>
  <c r="AB1803" i="25"/>
  <c r="AB1804" i="25"/>
  <c r="AB1805" i="25"/>
  <c r="AB1806" i="25"/>
  <c r="AB1807" i="25"/>
  <c r="AB1808" i="25"/>
  <c r="AB1809" i="25"/>
  <c r="AB1810" i="25"/>
  <c r="AB1811" i="25"/>
  <c r="AB1812" i="25"/>
  <c r="AB1813" i="25"/>
  <c r="AB1814" i="25"/>
  <c r="AB1815" i="25"/>
  <c r="AB1816" i="25"/>
  <c r="AB1817" i="25"/>
  <c r="AB1818" i="25"/>
  <c r="AB1819" i="25"/>
  <c r="AB1820" i="25"/>
  <c r="AB1821" i="25"/>
  <c r="AB1822" i="25"/>
  <c r="AB1823" i="25"/>
  <c r="AB1824" i="25"/>
  <c r="AB1825" i="25"/>
  <c r="AB1826" i="25"/>
  <c r="AB1827" i="25"/>
  <c r="AB1828" i="25"/>
  <c r="AB1829" i="25"/>
  <c r="AB1830" i="25"/>
  <c r="AB1831" i="25"/>
  <c r="AB1832" i="25"/>
  <c r="AB1833" i="25"/>
  <c r="AB1834" i="25"/>
  <c r="AB1835" i="25"/>
  <c r="AB1836" i="25"/>
  <c r="AB1837" i="25"/>
  <c r="AB1838" i="25"/>
  <c r="AB1839" i="25"/>
  <c r="AB1840" i="25"/>
  <c r="AB1841" i="25"/>
  <c r="AB1842" i="25"/>
  <c r="AB1843" i="25"/>
  <c r="AB1844" i="25"/>
  <c r="AB1845" i="25"/>
  <c r="AB1846" i="25"/>
  <c r="AB1847" i="25"/>
  <c r="AB1848" i="25"/>
  <c r="AB1849" i="25"/>
  <c r="AB1850" i="25"/>
  <c r="AB1851" i="25"/>
  <c r="AB1852" i="25"/>
  <c r="AB1853" i="25"/>
  <c r="AB1854" i="25"/>
  <c r="AB1855" i="25"/>
  <c r="AB1856" i="25"/>
  <c r="AB1857" i="25"/>
  <c r="AB1858" i="25"/>
  <c r="AB1859" i="25"/>
  <c r="AB1860" i="25"/>
  <c r="AB1861" i="25"/>
  <c r="AB1862" i="25"/>
  <c r="AB1863" i="25"/>
  <c r="AB1864" i="25"/>
  <c r="AB1865" i="25"/>
  <c r="AB1866" i="25"/>
  <c r="AB1867" i="25"/>
  <c r="AB1868" i="25"/>
  <c r="AB1869" i="25"/>
  <c r="AB1870" i="25"/>
  <c r="AB1871" i="25"/>
  <c r="AB1872" i="25"/>
  <c r="AB1873" i="25"/>
  <c r="AB1874" i="25"/>
  <c r="AB1875" i="25"/>
  <c r="AB1876" i="25"/>
  <c r="AB1877" i="25"/>
  <c r="AB1878" i="25"/>
  <c r="AB1879" i="25"/>
  <c r="AB1880" i="25"/>
  <c r="AB1881" i="25"/>
  <c r="AB1882" i="25"/>
  <c r="AB1883" i="25"/>
  <c r="AB1884" i="25"/>
  <c r="AB1885" i="25"/>
  <c r="AB1886" i="25"/>
  <c r="AB1887" i="25"/>
  <c r="AB1888" i="25"/>
  <c r="AB1889" i="25"/>
  <c r="AB1890" i="25"/>
  <c r="AB1891" i="25"/>
  <c r="AB1892" i="25"/>
  <c r="AB1893" i="25"/>
  <c r="AB1894" i="25"/>
  <c r="AB1895" i="25"/>
  <c r="AB1896" i="25"/>
  <c r="AB1897" i="25"/>
  <c r="AB1898" i="25"/>
  <c r="AB1899" i="25"/>
  <c r="AB1900" i="25"/>
  <c r="AB1901" i="25"/>
  <c r="AB1902" i="25"/>
  <c r="AB1903" i="25"/>
  <c r="AB1904" i="25"/>
  <c r="AB1905" i="25"/>
  <c r="AB1906" i="25"/>
  <c r="AB1907" i="25"/>
  <c r="AB1908" i="25"/>
  <c r="AB1909" i="25"/>
  <c r="AB1910" i="25"/>
  <c r="AB1911" i="25"/>
  <c r="AB1912" i="25"/>
  <c r="AB1913" i="25"/>
  <c r="AB1914" i="25"/>
  <c r="AB1915" i="25"/>
  <c r="AB1916" i="25"/>
  <c r="AB1917" i="25"/>
  <c r="AB1918" i="25"/>
  <c r="AB1919" i="25"/>
  <c r="AB1920" i="25"/>
  <c r="AB1921" i="25"/>
  <c r="AB1922" i="25"/>
  <c r="AB1923" i="25"/>
  <c r="AB1924" i="25"/>
  <c r="AB1925" i="25"/>
  <c r="AB1926" i="25"/>
  <c r="AB1927" i="25"/>
  <c r="AB1928" i="25"/>
  <c r="AB1929" i="25"/>
  <c r="AB1930" i="25"/>
  <c r="AB1931" i="25"/>
  <c r="AB1932" i="25"/>
  <c r="AB1933" i="25"/>
  <c r="AB1934" i="25"/>
  <c r="AB1935" i="25"/>
  <c r="AB1936" i="25"/>
  <c r="AB1937" i="25"/>
  <c r="AB1938" i="25"/>
  <c r="AB1939" i="25"/>
  <c r="AB1940" i="25"/>
  <c r="AB1941" i="25"/>
  <c r="AB1942" i="25"/>
  <c r="AB1943" i="25"/>
  <c r="AB1944" i="25"/>
  <c r="AB1945" i="25"/>
  <c r="AB1946" i="25"/>
  <c r="AB1947" i="25"/>
  <c r="AB1948" i="25"/>
  <c r="AB1949" i="25"/>
  <c r="AB1950" i="25"/>
  <c r="AB1951" i="25"/>
  <c r="AB1952" i="25"/>
  <c r="AB1953" i="25"/>
  <c r="AB1954" i="25"/>
  <c r="AB1955" i="25"/>
  <c r="AB1956" i="25"/>
  <c r="AB1957" i="25"/>
  <c r="AB1958" i="25"/>
  <c r="AB1959" i="25"/>
  <c r="AB1960" i="25"/>
  <c r="AB1961" i="25"/>
  <c r="AB1962" i="25"/>
  <c r="AB1963" i="25"/>
  <c r="AB1964" i="25"/>
  <c r="AB1965" i="25"/>
  <c r="AB1966" i="25"/>
  <c r="AB1967" i="25"/>
  <c r="AB1968" i="25"/>
  <c r="AB1969" i="25"/>
  <c r="AB1970" i="25"/>
  <c r="AB1971" i="25"/>
  <c r="AB1972" i="25"/>
  <c r="AB1973" i="25"/>
  <c r="AB1974" i="25"/>
  <c r="AB1975" i="25"/>
  <c r="AB1976" i="25"/>
  <c r="AB1977" i="25"/>
  <c r="AB1978" i="25"/>
  <c r="AB1979" i="25"/>
  <c r="AB1980" i="25"/>
  <c r="AB1981" i="25"/>
  <c r="AB1982" i="25"/>
  <c r="AB1983" i="25"/>
  <c r="AB1984" i="25"/>
  <c r="AB1985" i="25"/>
  <c r="AB1986" i="25"/>
  <c r="AB1987" i="25"/>
  <c r="AB1988" i="25"/>
  <c r="AB1989" i="25"/>
  <c r="AB1990" i="25"/>
  <c r="AB1991" i="25"/>
  <c r="AB1992" i="25"/>
  <c r="AB1993" i="25"/>
  <c r="AB1994" i="25"/>
  <c r="AB1995" i="25"/>
  <c r="AB1996" i="25"/>
  <c r="AB1997" i="25"/>
  <c r="AB1998" i="25"/>
  <c r="AB1999" i="25"/>
  <c r="AB2000" i="25"/>
  <c r="AB2001" i="25"/>
  <c r="AB2002" i="25"/>
  <c r="AB2003" i="25"/>
  <c r="AB2004" i="25"/>
  <c r="AB2005" i="25"/>
  <c r="AB2006" i="25"/>
  <c r="AB2007" i="25"/>
  <c r="AB2008" i="25"/>
  <c r="AB2009" i="25"/>
  <c r="AB2010" i="25"/>
  <c r="AB2011" i="25"/>
  <c r="AB2012" i="25"/>
  <c r="AB2013" i="25"/>
  <c r="AB2014" i="25"/>
  <c r="AB2015" i="25"/>
  <c r="AB2016" i="25"/>
  <c r="AB2017" i="25"/>
  <c r="AB2018" i="25"/>
  <c r="AB2019" i="25"/>
  <c r="AB2020" i="25"/>
  <c r="AB2021" i="25"/>
  <c r="AB2022" i="25"/>
  <c r="AB2023" i="25"/>
  <c r="AB2024" i="25"/>
  <c r="AB2025" i="25"/>
  <c r="AB2026" i="25"/>
  <c r="AB2027" i="25"/>
  <c r="AB2028" i="25"/>
  <c r="AB2029" i="25"/>
  <c r="AB2030" i="25"/>
  <c r="AB2031" i="25"/>
  <c r="AB2032" i="25"/>
  <c r="AB2033" i="25"/>
  <c r="AB2034" i="25"/>
  <c r="AB2035" i="25"/>
  <c r="AB2036" i="25"/>
  <c r="AB2037" i="25"/>
  <c r="AB2038" i="25"/>
  <c r="AB2039" i="25"/>
  <c r="AB2040" i="25"/>
  <c r="AB2041" i="25"/>
  <c r="AB2042" i="25"/>
  <c r="AB2043" i="25"/>
  <c r="AB2044" i="25"/>
  <c r="AB2045" i="25"/>
  <c r="AB2046" i="25"/>
  <c r="AB2047" i="25"/>
  <c r="AB2048" i="25"/>
  <c r="AB2049" i="25"/>
  <c r="AB2050" i="25"/>
  <c r="AB2051" i="25"/>
  <c r="AB2052" i="25"/>
  <c r="AB2053" i="25"/>
  <c r="AB2054" i="25"/>
  <c r="AB2055" i="25"/>
  <c r="AB2056" i="25"/>
  <c r="AB2057" i="25"/>
  <c r="AB2058" i="25"/>
  <c r="AB2059" i="25"/>
  <c r="AB2060" i="25"/>
  <c r="AB2061" i="25"/>
  <c r="AB2062" i="25"/>
  <c r="AB2063" i="25"/>
  <c r="AB2064" i="25"/>
  <c r="AB2065" i="25"/>
  <c r="AB2066" i="25"/>
  <c r="AB2067" i="25"/>
  <c r="AB2068" i="25"/>
  <c r="AB2069" i="25"/>
  <c r="AB2070" i="25"/>
  <c r="AB2071" i="25"/>
  <c r="AB2072" i="25"/>
  <c r="AB2073" i="25"/>
  <c r="AB2074" i="25"/>
  <c r="AB2075" i="25"/>
  <c r="AB2076" i="25"/>
  <c r="AB2077" i="25"/>
  <c r="AB2078" i="25"/>
  <c r="AB2079" i="25"/>
  <c r="AB2080" i="25"/>
  <c r="AB2081" i="25"/>
  <c r="AB2082" i="25"/>
  <c r="AB2083" i="25"/>
  <c r="AB2084" i="25"/>
  <c r="AB2085" i="25"/>
  <c r="AB2086" i="25"/>
  <c r="AB2087" i="25"/>
  <c r="AB2088" i="25"/>
  <c r="AB2089" i="25"/>
  <c r="AB2090" i="25"/>
  <c r="AB2091" i="25"/>
  <c r="AB2092" i="25"/>
  <c r="AB2093" i="25"/>
  <c r="AB2094" i="25"/>
  <c r="AB2095" i="25"/>
  <c r="AB2096" i="25"/>
  <c r="AB2097" i="25"/>
  <c r="AB2098" i="25"/>
  <c r="AB2099" i="25"/>
  <c r="AB2100" i="25"/>
  <c r="AB2101" i="25"/>
  <c r="AB2102" i="25"/>
  <c r="AB2103" i="25"/>
  <c r="AB2104" i="25"/>
  <c r="AB2105" i="25"/>
  <c r="AB2106" i="25"/>
  <c r="AB2107" i="25"/>
  <c r="AB2108" i="25"/>
  <c r="AB2109" i="25"/>
  <c r="AB2110" i="25"/>
  <c r="AB2111" i="25"/>
  <c r="AB2112" i="25"/>
  <c r="AB2113" i="25"/>
  <c r="AB2114" i="25"/>
  <c r="AB2115" i="25"/>
  <c r="AB2116" i="25"/>
  <c r="AB2117" i="25"/>
  <c r="AB2118" i="25"/>
  <c r="AB2119" i="25"/>
  <c r="AB2120" i="25"/>
  <c r="AB2121" i="25"/>
  <c r="AB2122" i="25"/>
  <c r="AB2123" i="25"/>
  <c r="AB2124" i="25"/>
  <c r="AB2125" i="25"/>
  <c r="AB2126" i="25"/>
  <c r="AB2127" i="25"/>
  <c r="AB2128" i="25"/>
  <c r="AB2129" i="25"/>
  <c r="AB2130" i="25"/>
  <c r="AB2131" i="25"/>
  <c r="AB2132" i="25"/>
  <c r="AB2133" i="25"/>
  <c r="AB2134" i="25"/>
  <c r="AB2135" i="25"/>
  <c r="AB2136" i="25"/>
  <c r="AB2137" i="25"/>
  <c r="AB2138" i="25"/>
  <c r="AB2139" i="25"/>
  <c r="AB2140" i="25"/>
  <c r="AB2141" i="25"/>
  <c r="AB2142" i="25"/>
  <c r="AB2143" i="25"/>
  <c r="AB2144" i="25"/>
  <c r="AB2145" i="25"/>
  <c r="AB2146" i="25"/>
  <c r="AB2147" i="25"/>
  <c r="AB2148" i="25"/>
  <c r="AB2149" i="25"/>
  <c r="AB2150" i="25"/>
  <c r="AB2151" i="25"/>
  <c r="AB2152" i="25"/>
  <c r="AB2153" i="25"/>
  <c r="AB2154" i="25"/>
  <c r="AB2155" i="25"/>
  <c r="AB2156" i="25"/>
  <c r="AB2157" i="25"/>
  <c r="AB2158" i="25"/>
  <c r="AB2159" i="25"/>
  <c r="AB2160" i="25"/>
  <c r="AB2161" i="25"/>
  <c r="AB2162" i="25"/>
  <c r="AB2163" i="25"/>
  <c r="AB2164" i="25"/>
  <c r="AB2165" i="25"/>
  <c r="AB2166" i="25"/>
  <c r="AB2167" i="25"/>
  <c r="AB2168" i="25"/>
  <c r="AB2169" i="25"/>
  <c r="AB2170" i="25"/>
  <c r="AB2171" i="25"/>
  <c r="AB2172" i="25"/>
  <c r="AB2173" i="25"/>
  <c r="AB2174" i="25"/>
  <c r="AB2175" i="25"/>
  <c r="AB2176" i="25"/>
  <c r="AB2177" i="25"/>
  <c r="AB2178" i="25"/>
  <c r="AB2179" i="25"/>
  <c r="AB2180" i="25"/>
  <c r="AB2181" i="25"/>
  <c r="AB2182" i="25"/>
  <c r="AB2183" i="25"/>
  <c r="AB2184" i="25"/>
  <c r="AB2185" i="25"/>
  <c r="AB2186" i="25"/>
  <c r="AB2187" i="25"/>
  <c r="AB2188" i="25"/>
  <c r="AB2189" i="25"/>
  <c r="AB2190" i="25"/>
  <c r="AB2191" i="25"/>
  <c r="AB2192" i="25"/>
  <c r="AB2193" i="25"/>
  <c r="AB2194" i="25"/>
  <c r="AB2195" i="25"/>
  <c r="AB2196" i="25"/>
  <c r="AB2197" i="25"/>
  <c r="AB2198" i="25"/>
  <c r="AB2199" i="25"/>
  <c r="AB2200" i="25"/>
  <c r="AB2201" i="25"/>
  <c r="AB2202" i="25"/>
  <c r="AB2203" i="25"/>
  <c r="AB2204" i="25"/>
  <c r="AB2205" i="25"/>
  <c r="AB2206" i="25"/>
  <c r="AB2207" i="25"/>
  <c r="AB2208" i="25"/>
  <c r="AB2209" i="25"/>
  <c r="AB2210" i="25"/>
  <c r="AB2211" i="25"/>
  <c r="AB2212" i="25"/>
  <c r="AB2213" i="25"/>
  <c r="AB2214" i="25"/>
  <c r="AB2215" i="25"/>
  <c r="AB2216" i="25"/>
  <c r="AB2217" i="25"/>
  <c r="AB2218" i="25"/>
  <c r="AB2219" i="25"/>
  <c r="AB2220" i="25"/>
  <c r="AB2221" i="25"/>
  <c r="AB2222" i="25"/>
  <c r="AB2223" i="25"/>
  <c r="AB2224" i="25"/>
  <c r="AB2225" i="25"/>
  <c r="AB2226" i="25"/>
  <c r="AB2227" i="25"/>
  <c r="AB2228" i="25"/>
  <c r="AB2229" i="25"/>
  <c r="AB2230" i="25"/>
  <c r="AB2231" i="25"/>
  <c r="AB2232" i="25"/>
  <c r="AB2233" i="25"/>
  <c r="AB2234" i="25"/>
  <c r="AB2235" i="25"/>
  <c r="AB2236" i="25"/>
  <c r="AB2237" i="25"/>
  <c r="AB2238" i="25"/>
  <c r="AB2239" i="25"/>
  <c r="AB2240" i="25"/>
  <c r="AB2241" i="25"/>
  <c r="AB2242" i="25"/>
  <c r="AB2243" i="25"/>
  <c r="AB2244" i="25"/>
  <c r="AB2245" i="25"/>
  <c r="AB2246" i="25"/>
  <c r="AB2247" i="25"/>
  <c r="AB2248" i="25"/>
  <c r="AB2249" i="25"/>
  <c r="AB2250" i="25"/>
  <c r="AB2251" i="25"/>
  <c r="AB2252" i="25"/>
  <c r="AB2253" i="25"/>
  <c r="AB2254" i="25"/>
  <c r="AB2255" i="25"/>
  <c r="AB2256" i="25"/>
  <c r="AB2257" i="25"/>
  <c r="AB2258" i="25"/>
  <c r="AB2259" i="25"/>
  <c r="AB2260" i="25"/>
  <c r="AB2261" i="25"/>
  <c r="AB2262" i="25"/>
  <c r="AB2263" i="25"/>
  <c r="AB2264" i="25"/>
  <c r="AB2265" i="25"/>
  <c r="AB2266" i="25"/>
  <c r="AB2267" i="25"/>
  <c r="AB2268" i="25"/>
  <c r="AB2269" i="25"/>
  <c r="AB2270" i="25"/>
  <c r="AB2271" i="25"/>
  <c r="AB2272" i="25"/>
  <c r="AB2273" i="25"/>
  <c r="AB2274" i="25"/>
  <c r="AB2275" i="25"/>
  <c r="AB2276" i="25"/>
  <c r="AB2277" i="25"/>
  <c r="AB2278" i="25"/>
  <c r="AB2279" i="25"/>
  <c r="AB2280" i="25"/>
  <c r="AB2281" i="25"/>
  <c r="AB2282" i="25"/>
  <c r="AB2283" i="25"/>
  <c r="AB2284" i="25"/>
  <c r="AB2285" i="25"/>
  <c r="AB2286" i="25"/>
  <c r="AB2287" i="25"/>
  <c r="AB2288" i="25"/>
  <c r="AB2289" i="25"/>
  <c r="AB2290" i="25"/>
  <c r="AB2291" i="25"/>
  <c r="AB2292" i="25"/>
  <c r="AB2293" i="25"/>
  <c r="AB2294" i="25"/>
  <c r="AB2295" i="25"/>
  <c r="AB2296" i="25"/>
  <c r="AB2297" i="25"/>
  <c r="AB2298" i="25"/>
  <c r="AB2299" i="25"/>
  <c r="AB2300" i="25"/>
  <c r="AB2301" i="25"/>
  <c r="AB2302" i="25"/>
  <c r="AB2303" i="25"/>
  <c r="AB2304" i="25"/>
  <c r="AB2305" i="25"/>
  <c r="AB2306" i="25"/>
  <c r="AB2307" i="25"/>
  <c r="AB2308" i="25"/>
  <c r="AB2309" i="25"/>
  <c r="AB2310" i="25"/>
  <c r="AB2311" i="25"/>
  <c r="AB2312" i="25"/>
  <c r="AB2313" i="25"/>
  <c r="AB2314" i="25"/>
  <c r="AB2315" i="25"/>
  <c r="AB2316" i="25"/>
  <c r="AB2317" i="25"/>
  <c r="AB2318" i="25"/>
  <c r="AB2319" i="25"/>
  <c r="AB2320" i="25"/>
  <c r="AB2321" i="25"/>
  <c r="AB2322" i="25"/>
  <c r="AB2323" i="25"/>
  <c r="AB2324" i="25"/>
  <c r="AB2325" i="25"/>
  <c r="AB2326" i="25"/>
  <c r="AB2327" i="25"/>
  <c r="AB2328" i="25"/>
  <c r="AB2329" i="25"/>
  <c r="AB2330" i="25"/>
  <c r="AB2331" i="25"/>
  <c r="AB2332" i="25"/>
  <c r="AB2333" i="25"/>
  <c r="AB2334" i="25"/>
  <c r="AB2335" i="25"/>
  <c r="AB2336" i="25"/>
  <c r="AB2337" i="25"/>
  <c r="AB2338" i="25"/>
  <c r="AB2339" i="25"/>
  <c r="AB2340" i="25"/>
  <c r="AB2341" i="25"/>
  <c r="AB2342" i="25"/>
  <c r="AB2343" i="25"/>
  <c r="AB2344" i="25"/>
  <c r="AB2345" i="25"/>
  <c r="AB2346" i="25"/>
  <c r="AB2347" i="25"/>
  <c r="AB2348" i="25"/>
  <c r="AB2349" i="25"/>
  <c r="AB2350" i="25"/>
  <c r="AB2351" i="25"/>
  <c r="AB2352" i="25"/>
  <c r="AB2353" i="25"/>
  <c r="AB2354" i="25"/>
  <c r="AB2355" i="25"/>
  <c r="AB2356" i="25"/>
  <c r="AB2357" i="25"/>
  <c r="AB2358" i="25"/>
  <c r="AB2359" i="25"/>
  <c r="AB2360" i="25"/>
  <c r="AB2361" i="25"/>
  <c r="AB2362" i="25"/>
  <c r="AB2363" i="25"/>
  <c r="AB2364" i="25"/>
  <c r="AB2365" i="25"/>
  <c r="AB2366" i="25"/>
  <c r="AB2367" i="25"/>
  <c r="AB2368" i="25"/>
  <c r="AB2369" i="25"/>
  <c r="AB2370" i="25"/>
  <c r="AB2371" i="25"/>
  <c r="AB2372" i="25"/>
  <c r="AB2373" i="25"/>
  <c r="AB2374" i="25"/>
  <c r="AB2375" i="25"/>
  <c r="AB2376" i="25"/>
  <c r="AB2377" i="25"/>
  <c r="AB2378" i="25"/>
  <c r="AB2379" i="25"/>
  <c r="AB2380" i="25"/>
  <c r="AB2381" i="25"/>
  <c r="AB2382" i="25"/>
  <c r="AB2383" i="25"/>
  <c r="AB2384" i="25"/>
  <c r="AB2385" i="25"/>
  <c r="AB2386" i="25"/>
  <c r="AB2387" i="25"/>
  <c r="AB2388" i="25"/>
  <c r="AB2389" i="25"/>
  <c r="AB2390" i="25"/>
  <c r="AB2391" i="25"/>
  <c r="AB2392" i="25"/>
  <c r="AB2393" i="25"/>
  <c r="AB2394" i="25"/>
  <c r="AB2395" i="25"/>
  <c r="AB2396" i="25"/>
  <c r="AB2397" i="25"/>
  <c r="AB2398" i="25"/>
  <c r="AB2399" i="25"/>
  <c r="AB2400" i="25"/>
  <c r="AB2401" i="25"/>
  <c r="AB2402" i="25"/>
  <c r="AB2403" i="25"/>
  <c r="AB2404" i="25"/>
  <c r="AB2405" i="25"/>
  <c r="AB2406" i="25"/>
  <c r="AB2407" i="25"/>
  <c r="AB2408" i="25"/>
  <c r="AB2409" i="25"/>
  <c r="AB2410" i="25"/>
  <c r="AB2411" i="25"/>
  <c r="AB2412" i="25"/>
  <c r="AB2413" i="25"/>
  <c r="AB2414" i="25"/>
  <c r="AB2415" i="25"/>
  <c r="AB2416" i="25"/>
  <c r="AB2417" i="25"/>
  <c r="AB2418" i="25"/>
  <c r="AB2419" i="25"/>
  <c r="AB2420" i="25"/>
  <c r="AB2421" i="25"/>
  <c r="AB2422" i="25"/>
  <c r="AB2423" i="25"/>
  <c r="AB2424" i="25"/>
  <c r="AB2425" i="25"/>
  <c r="AB2426" i="25"/>
  <c r="AB2427" i="25"/>
  <c r="AB2428" i="25"/>
  <c r="AB2429" i="25"/>
  <c r="AB2430" i="25"/>
  <c r="AB2431" i="25"/>
  <c r="AB2432" i="25"/>
  <c r="AB2433" i="25"/>
  <c r="AB2434" i="25"/>
  <c r="AB2435" i="25"/>
  <c r="AB2436" i="25"/>
  <c r="AB2437" i="25"/>
  <c r="AB2438" i="25"/>
  <c r="AB2439" i="25"/>
  <c r="AB2440" i="25"/>
  <c r="AB2441" i="25"/>
  <c r="AB2442" i="25"/>
  <c r="AB2443" i="25"/>
  <c r="AB2444" i="25"/>
  <c r="AB2445" i="25"/>
  <c r="AB2446" i="25"/>
  <c r="AB2447" i="25"/>
  <c r="AB2448" i="25"/>
  <c r="AB2449" i="25"/>
  <c r="AB2450" i="25"/>
  <c r="AB2451" i="25"/>
  <c r="AB2452" i="25"/>
  <c r="AB2453" i="25"/>
  <c r="AB2454" i="25"/>
  <c r="AB2455" i="25"/>
  <c r="AB2456" i="25"/>
  <c r="AB2457" i="25"/>
  <c r="AB2458" i="25"/>
  <c r="AB2459" i="25"/>
  <c r="AB2460" i="25"/>
  <c r="AB2461" i="25"/>
  <c r="AB2462" i="25"/>
  <c r="AB2463" i="25"/>
  <c r="AB2464" i="25"/>
  <c r="AB2465" i="25"/>
  <c r="AB2466" i="25"/>
  <c r="AB2467" i="25"/>
  <c r="AB2468" i="25"/>
  <c r="AB2469" i="25"/>
  <c r="AB2470" i="25"/>
  <c r="AB2471" i="25"/>
  <c r="AB2472" i="25"/>
  <c r="AB2473" i="25"/>
  <c r="AB2474" i="25"/>
  <c r="AB2475" i="25"/>
  <c r="AB2476" i="25"/>
  <c r="AB2477" i="25"/>
  <c r="AB2478" i="25"/>
  <c r="AB2479" i="25"/>
  <c r="AB2480" i="25"/>
  <c r="AB2481" i="25"/>
  <c r="AB2482" i="25"/>
  <c r="AB2483" i="25"/>
  <c r="AB2484" i="25"/>
  <c r="AB2485" i="25"/>
  <c r="AB2486" i="25"/>
  <c r="AB2487" i="25"/>
  <c r="AB2488" i="25"/>
  <c r="AB2489" i="25"/>
  <c r="AB2490" i="25"/>
  <c r="AB2491" i="25"/>
  <c r="AB2492" i="25"/>
  <c r="AB2493" i="25"/>
  <c r="AB2494" i="25"/>
  <c r="AB2495" i="25"/>
  <c r="AB2496" i="25"/>
  <c r="AB2497" i="25"/>
  <c r="AB2498" i="25"/>
  <c r="AB2499" i="25"/>
  <c r="AB2500" i="25"/>
  <c r="AB2501" i="25"/>
  <c r="AB2502" i="25"/>
  <c r="AB2503" i="25"/>
  <c r="AB2504" i="25"/>
  <c r="AB2505" i="25"/>
  <c r="AB2506" i="25"/>
  <c r="AB2507" i="25"/>
  <c r="AB2508" i="25"/>
  <c r="AB2509" i="25"/>
  <c r="AB2510" i="25"/>
  <c r="AB2511" i="25"/>
  <c r="AB2512" i="25"/>
  <c r="AB2513" i="25"/>
  <c r="AB2514" i="25"/>
  <c r="AB2515" i="25"/>
  <c r="AB2516" i="25"/>
  <c r="AB2517" i="25"/>
  <c r="AB2518" i="25"/>
  <c r="AB2519" i="25"/>
  <c r="AB2520" i="25"/>
  <c r="AB2521" i="25"/>
  <c r="AB2522" i="25"/>
  <c r="AB2523" i="25"/>
  <c r="AB2524" i="25"/>
  <c r="AB2525" i="25"/>
  <c r="AB2526" i="25"/>
  <c r="AB2527" i="25"/>
  <c r="AB2528" i="25"/>
  <c r="AB2529" i="25"/>
  <c r="AB2530" i="25"/>
  <c r="AB2531" i="25"/>
  <c r="AB2532" i="25"/>
  <c r="AB2533" i="25"/>
  <c r="AB2534" i="25"/>
  <c r="AB2535" i="25"/>
  <c r="AB2536" i="25"/>
  <c r="AB2537" i="25"/>
  <c r="AB2538" i="25"/>
  <c r="AB2539" i="25"/>
  <c r="AB2540" i="25"/>
  <c r="AB2541" i="25"/>
  <c r="AB2542" i="25"/>
  <c r="AB2543" i="25"/>
  <c r="AB2544" i="25"/>
  <c r="AB2545" i="25"/>
  <c r="AB2546" i="25"/>
  <c r="AB2547" i="25"/>
  <c r="AB2548" i="25"/>
  <c r="AB2549" i="25"/>
  <c r="AB2550" i="25"/>
  <c r="AB2551" i="25"/>
  <c r="AB2552" i="25"/>
  <c r="AB2553" i="25"/>
  <c r="AB2554" i="25"/>
  <c r="AB2555" i="25"/>
  <c r="AB2556" i="25"/>
  <c r="AB2557" i="25"/>
  <c r="AB2558" i="25"/>
  <c r="AB2559" i="25"/>
  <c r="AB2560" i="25"/>
  <c r="AB2561" i="25"/>
  <c r="AB2562" i="25"/>
  <c r="AB2563" i="25"/>
  <c r="AB2564" i="25"/>
  <c r="AB2565" i="25"/>
  <c r="AB2566" i="25"/>
  <c r="AB2567" i="25"/>
  <c r="AB2568" i="25"/>
  <c r="AB2569" i="25"/>
  <c r="AB2570" i="25"/>
  <c r="AB2571" i="25"/>
  <c r="AB2572" i="25"/>
  <c r="AB2573" i="25"/>
  <c r="AB2574" i="25"/>
  <c r="AB2575" i="25"/>
  <c r="AB2576" i="25"/>
  <c r="AB2577" i="25"/>
  <c r="AB2578" i="25"/>
  <c r="AB2579" i="25"/>
  <c r="AB2580" i="25"/>
  <c r="AB2581" i="25"/>
  <c r="AB2582" i="25"/>
  <c r="AB2583" i="25"/>
  <c r="AB2584" i="25"/>
  <c r="AB2585" i="25"/>
  <c r="AB2586" i="25"/>
  <c r="AB2587" i="25"/>
  <c r="AB2588" i="25"/>
  <c r="AB2589" i="25"/>
  <c r="AB2590" i="25"/>
  <c r="AB2591" i="25"/>
  <c r="AB2592" i="25"/>
  <c r="AB2593" i="25"/>
  <c r="AB2594" i="25"/>
  <c r="AB2595" i="25"/>
  <c r="AB2596" i="25"/>
  <c r="AB2597" i="25"/>
  <c r="AB2598" i="25"/>
  <c r="AB2599" i="25"/>
  <c r="AB2600" i="25"/>
  <c r="AB2601" i="25"/>
  <c r="AB2602" i="25"/>
  <c r="AB2603" i="25"/>
  <c r="AB2604" i="25"/>
  <c r="AB2605" i="25"/>
  <c r="AB2606" i="25"/>
  <c r="AB2607" i="25"/>
  <c r="AB2608" i="25"/>
  <c r="AB2609" i="25"/>
  <c r="AB2610" i="25"/>
  <c r="AB2611" i="25"/>
  <c r="AB2612" i="25"/>
  <c r="AB2613" i="25"/>
  <c r="AB2614" i="25"/>
  <c r="AB2615" i="25"/>
  <c r="AB2616" i="25"/>
  <c r="AB2617" i="25"/>
  <c r="AB2618" i="25"/>
  <c r="AB2619" i="25"/>
  <c r="AB2620" i="25"/>
  <c r="AB2621" i="25"/>
  <c r="AB2622" i="25"/>
  <c r="AB2623" i="25"/>
  <c r="AB2624" i="25"/>
  <c r="AB2625" i="25"/>
  <c r="AB2626" i="25"/>
  <c r="AB2627" i="25"/>
  <c r="AB2628" i="25"/>
  <c r="AB2629" i="25"/>
  <c r="AB2630" i="25"/>
  <c r="AB2631" i="25"/>
  <c r="AB2632" i="25"/>
  <c r="AB2633" i="25"/>
  <c r="AB2634" i="25"/>
  <c r="AB2635" i="25"/>
  <c r="AB2636" i="25"/>
  <c r="AB2637" i="25"/>
  <c r="AB2638" i="25"/>
  <c r="AB2639" i="25"/>
  <c r="AB2640" i="25"/>
  <c r="AB2641" i="25"/>
  <c r="AB2642" i="25"/>
  <c r="AB2643" i="25"/>
  <c r="AB2644" i="25"/>
  <c r="AB2645" i="25"/>
  <c r="AB2646" i="25"/>
  <c r="AB2647" i="25"/>
  <c r="AB2648" i="25"/>
  <c r="AB2649" i="25"/>
  <c r="AB2650" i="25"/>
  <c r="AB2651" i="25"/>
  <c r="AB2652" i="25"/>
  <c r="AB2653" i="25"/>
  <c r="AB2654" i="25"/>
  <c r="AB2655" i="25"/>
  <c r="AB2656" i="25"/>
  <c r="AB2657" i="25"/>
  <c r="AB2658" i="25"/>
  <c r="AB2659" i="25"/>
  <c r="AB2660" i="25"/>
  <c r="AB2661" i="25"/>
  <c r="AB2662" i="25"/>
  <c r="AB2663" i="25"/>
  <c r="AB2664" i="25"/>
  <c r="AB2665" i="25"/>
  <c r="AB2666" i="25"/>
  <c r="AB2667" i="25"/>
  <c r="AB2668" i="25"/>
  <c r="AB2669" i="25"/>
  <c r="AB2670" i="25"/>
  <c r="AB2671" i="25"/>
  <c r="AB2672" i="25"/>
  <c r="AB2673" i="25"/>
  <c r="AB2674" i="25"/>
  <c r="AB2675" i="25"/>
  <c r="AB2676" i="25"/>
  <c r="AB2677" i="25"/>
  <c r="AB2678" i="25"/>
  <c r="AB2679" i="25"/>
  <c r="AB2680" i="25"/>
  <c r="AB2681" i="25"/>
  <c r="AB2682" i="25"/>
  <c r="AB2683" i="25"/>
  <c r="AB2684" i="25"/>
  <c r="AB2685" i="25"/>
  <c r="AB2686" i="25"/>
  <c r="AB2687" i="25"/>
  <c r="AB2688" i="25"/>
  <c r="AB2689" i="25"/>
  <c r="AB2690" i="25"/>
  <c r="AB2691" i="25"/>
  <c r="AB2692" i="25"/>
  <c r="AB2693" i="25"/>
  <c r="AB2694" i="25"/>
  <c r="AB2695" i="25"/>
  <c r="AB2696" i="25"/>
  <c r="AB2697" i="25"/>
  <c r="AB2698" i="25"/>
  <c r="AB2699" i="25"/>
  <c r="AB2700" i="25"/>
  <c r="AB2701" i="25"/>
  <c r="AB2702" i="25"/>
  <c r="AB2703" i="25"/>
  <c r="AB2704" i="25"/>
  <c r="AB2705" i="25"/>
  <c r="AB2706" i="25"/>
  <c r="AB2707" i="25"/>
  <c r="AB2708" i="25"/>
  <c r="AB2709" i="25"/>
  <c r="AB2710" i="25"/>
  <c r="AB2711" i="25"/>
  <c r="AB2712" i="25"/>
  <c r="AB2713" i="25"/>
  <c r="AB2714" i="25"/>
  <c r="AB2715" i="25"/>
  <c r="AB2716" i="25"/>
  <c r="AB2717" i="25"/>
  <c r="AB2718" i="25"/>
  <c r="AB2719" i="25"/>
  <c r="AB2720" i="25"/>
  <c r="AB2721" i="25"/>
  <c r="AB2722" i="25"/>
  <c r="AB2723" i="25"/>
  <c r="AB2724" i="25"/>
  <c r="AB2725" i="25"/>
  <c r="AB2726" i="25"/>
  <c r="AB2727" i="25"/>
  <c r="AB2728" i="25"/>
  <c r="AB2729" i="25"/>
  <c r="AB2730" i="25"/>
  <c r="AB2731" i="25"/>
  <c r="AB2732" i="25"/>
  <c r="AB2733" i="25"/>
  <c r="AB2734" i="25"/>
  <c r="AB2735" i="25"/>
  <c r="AB2736" i="25"/>
  <c r="AB2737" i="25"/>
  <c r="AB2738" i="25"/>
  <c r="AB2739" i="25"/>
  <c r="AB2740" i="25"/>
  <c r="AB2741" i="25"/>
  <c r="AB2742" i="25"/>
  <c r="AB2743" i="25"/>
  <c r="AB2744" i="25"/>
  <c r="AB2745" i="25"/>
  <c r="AB2746" i="25"/>
  <c r="AB2747" i="25"/>
  <c r="AB2748" i="25"/>
  <c r="AB2749" i="25"/>
  <c r="AB2750" i="25"/>
  <c r="AB2751" i="25"/>
  <c r="AB2752" i="25"/>
  <c r="AB2753" i="25"/>
  <c r="AB2754" i="25"/>
  <c r="AB2755" i="25"/>
  <c r="AB2756" i="25"/>
  <c r="AB2757" i="25"/>
  <c r="AB2758" i="25"/>
  <c r="AB2759" i="25"/>
  <c r="AB2760" i="25"/>
  <c r="AB2761" i="25"/>
  <c r="AB2762" i="25"/>
  <c r="AB2763" i="25"/>
  <c r="AB2764" i="25"/>
  <c r="AB2765" i="25"/>
  <c r="AB2766" i="25"/>
  <c r="AB2767" i="25"/>
  <c r="AB2768" i="25"/>
  <c r="AB2769" i="25"/>
  <c r="AB2770" i="25"/>
  <c r="AB2771" i="25"/>
  <c r="AB2772" i="25"/>
  <c r="AB2773" i="25"/>
  <c r="AB2774" i="25"/>
  <c r="AB2775" i="25"/>
  <c r="AB2776" i="25"/>
  <c r="AB2777" i="25"/>
  <c r="AB2778" i="25"/>
  <c r="AB2779" i="25"/>
  <c r="AB2780" i="25"/>
  <c r="AB2781" i="25"/>
  <c r="AB2782" i="25"/>
  <c r="AB2783" i="25"/>
  <c r="AB2784" i="25"/>
  <c r="AB2785" i="25"/>
  <c r="AB2786" i="25"/>
  <c r="AB2787" i="25"/>
  <c r="AB2788" i="25"/>
  <c r="AB2789" i="25"/>
  <c r="AB2790" i="25"/>
  <c r="AB2791" i="25"/>
  <c r="AB2792" i="25"/>
  <c r="AB2793" i="25"/>
  <c r="AB2794" i="25"/>
  <c r="AB2795" i="25"/>
  <c r="AB2796" i="25"/>
  <c r="AB2797" i="25"/>
  <c r="AB2798" i="25"/>
  <c r="AB2799" i="25"/>
  <c r="AB2800" i="25"/>
  <c r="AB2801" i="25"/>
  <c r="AB2802" i="25"/>
  <c r="AB2803" i="25"/>
  <c r="AB2804" i="25"/>
  <c r="AB2805" i="25"/>
  <c r="AB2806" i="25"/>
  <c r="AB2807" i="25"/>
  <c r="AB2808" i="25"/>
  <c r="AB2809" i="25"/>
  <c r="AB2810" i="25"/>
  <c r="AB2811" i="25"/>
  <c r="AB2812" i="25"/>
  <c r="AB2813" i="25"/>
  <c r="AB2814" i="25"/>
  <c r="AB2815" i="25"/>
  <c r="AB2816" i="25"/>
  <c r="AB2817" i="25"/>
  <c r="AB2818" i="25"/>
  <c r="AB2819" i="25"/>
  <c r="AB2820" i="25"/>
  <c r="AB2821" i="25"/>
  <c r="AB2822" i="25"/>
  <c r="AB2823" i="25"/>
  <c r="AB2824" i="25"/>
  <c r="AB2825" i="25"/>
  <c r="AB2826" i="25"/>
  <c r="AB2827" i="25"/>
  <c r="AB2828" i="25"/>
  <c r="AB2829" i="25"/>
  <c r="AB2830" i="25"/>
  <c r="AB2831" i="25"/>
  <c r="AB2832" i="25"/>
  <c r="AB2833" i="25"/>
  <c r="AB2834" i="25"/>
  <c r="AB2835" i="25"/>
  <c r="AB2836" i="25"/>
  <c r="AB2837" i="25"/>
  <c r="AB2838" i="25"/>
  <c r="AB2839" i="25"/>
  <c r="AB2840" i="25"/>
  <c r="AB2841" i="25"/>
  <c r="AB2842" i="25"/>
  <c r="AB2843" i="25"/>
  <c r="AB2844" i="25"/>
  <c r="AB2845" i="25"/>
  <c r="AB2846" i="25"/>
  <c r="AB2847" i="25"/>
  <c r="AB2848" i="25"/>
  <c r="AB2849" i="25"/>
  <c r="AB2850" i="25"/>
  <c r="AB2851" i="25"/>
  <c r="AB2852" i="25"/>
  <c r="AB2853" i="25"/>
  <c r="AB2854" i="25"/>
  <c r="AB2855" i="25"/>
  <c r="AB2856" i="25"/>
  <c r="AB2857" i="25"/>
  <c r="AB2858" i="25"/>
  <c r="AB2859" i="25"/>
  <c r="AB2860" i="25"/>
  <c r="AB2861" i="25"/>
  <c r="AB2862" i="25"/>
  <c r="AB2863" i="25"/>
  <c r="AB2864" i="25"/>
  <c r="AB2865" i="25"/>
  <c r="AB2866" i="25"/>
  <c r="AB2867" i="25"/>
  <c r="AB2868" i="25"/>
  <c r="AB2869" i="25"/>
  <c r="AB2870" i="25"/>
  <c r="AB2871" i="25"/>
  <c r="AB2872" i="25"/>
  <c r="AB2873" i="25"/>
  <c r="AB2874" i="25"/>
  <c r="AB2875" i="25"/>
  <c r="AB2876" i="25"/>
  <c r="AB2877" i="25"/>
  <c r="AB2878" i="25"/>
  <c r="AB2879" i="25"/>
  <c r="AB2880" i="25"/>
  <c r="AB2881" i="25"/>
  <c r="AB2882" i="25"/>
  <c r="AB2883" i="25"/>
  <c r="AB2884" i="25"/>
  <c r="AB2885" i="25"/>
  <c r="AB2886" i="25"/>
  <c r="AB2887" i="25"/>
  <c r="AB2888" i="25"/>
  <c r="AB2889" i="25"/>
  <c r="AB2890" i="25"/>
  <c r="AB2891" i="25"/>
  <c r="AB2892" i="25"/>
  <c r="AB2893" i="25"/>
  <c r="AB2894" i="25"/>
  <c r="AB2895" i="25"/>
  <c r="AB2896" i="25"/>
  <c r="AB2897" i="25"/>
  <c r="AB2898" i="25"/>
  <c r="AB2899" i="25"/>
  <c r="AB2900" i="25"/>
  <c r="AB2901" i="25"/>
  <c r="AB2902" i="25"/>
  <c r="AB2903" i="25"/>
  <c r="AB2904" i="25"/>
  <c r="AB2905" i="25"/>
  <c r="AB2906" i="25"/>
  <c r="AB2907" i="25"/>
  <c r="AB2908" i="25"/>
  <c r="AB2909" i="25"/>
  <c r="AB2910" i="25"/>
  <c r="AB2911" i="25"/>
  <c r="AB2912" i="25"/>
  <c r="AB2913" i="25"/>
  <c r="AB2914" i="25"/>
  <c r="AB2915" i="25"/>
  <c r="AB2916" i="25"/>
  <c r="AB2917" i="25"/>
  <c r="AB2918" i="25"/>
  <c r="AB2919" i="25"/>
  <c r="AB2920" i="25"/>
  <c r="AB2921" i="25"/>
  <c r="AB2922" i="25"/>
  <c r="AB2923" i="25"/>
  <c r="AB2924" i="25"/>
  <c r="AB2925" i="25"/>
  <c r="AB2926" i="25"/>
  <c r="AB2927" i="25"/>
  <c r="AB2928" i="25"/>
  <c r="AB2929" i="25"/>
  <c r="AB2930" i="25"/>
  <c r="AB2931" i="25"/>
  <c r="AB2932" i="25"/>
  <c r="AB2933" i="25"/>
  <c r="AB2934" i="25"/>
  <c r="AB2935" i="25"/>
  <c r="AB2936" i="25"/>
  <c r="AB2937" i="25"/>
  <c r="AB2938" i="25"/>
  <c r="AB2939" i="25"/>
  <c r="AB2940" i="25"/>
  <c r="AB2941" i="25"/>
  <c r="AB2942" i="25"/>
  <c r="AB2943" i="25"/>
  <c r="AB2944" i="25"/>
  <c r="AB2945" i="25"/>
  <c r="AB2946" i="25"/>
  <c r="AB2947" i="25"/>
  <c r="AB2948" i="25"/>
  <c r="AB2949" i="25"/>
  <c r="AB2950" i="25"/>
  <c r="AB2951" i="25"/>
  <c r="AB2952" i="25"/>
  <c r="AB2953" i="25"/>
  <c r="AB2954" i="25"/>
  <c r="AB2955" i="25"/>
  <c r="AB2956" i="25"/>
  <c r="AB2957" i="25"/>
  <c r="AB2958" i="25"/>
  <c r="AB2959" i="25"/>
  <c r="AB2960" i="25"/>
  <c r="AB2961" i="25"/>
  <c r="AB2962" i="25"/>
  <c r="AB2963" i="25"/>
  <c r="AB2964" i="25"/>
  <c r="AB2965" i="25"/>
  <c r="AB2966" i="25"/>
  <c r="AB2967" i="25"/>
  <c r="AB2968" i="25"/>
  <c r="AB2969" i="25"/>
  <c r="AB2970" i="25"/>
  <c r="AB2971" i="25"/>
  <c r="AB2972" i="25"/>
  <c r="AB2973" i="25"/>
  <c r="AB2974" i="25"/>
  <c r="AB2975" i="25"/>
  <c r="AB2976" i="25"/>
  <c r="AB2977" i="25"/>
  <c r="AB2978" i="25"/>
  <c r="AB2979" i="25"/>
  <c r="AB2980" i="25"/>
  <c r="AB2981" i="25"/>
  <c r="AB2982" i="25"/>
  <c r="AB2983" i="25"/>
  <c r="AB2984" i="25"/>
  <c r="AB2985" i="25"/>
  <c r="AB2986" i="25"/>
  <c r="AB2987" i="25"/>
  <c r="AB2988" i="25"/>
  <c r="AB2989" i="25"/>
  <c r="AB2990" i="25"/>
  <c r="AB2991" i="25"/>
  <c r="AB2992" i="25"/>
  <c r="AB2993" i="25"/>
  <c r="AB2994" i="25"/>
  <c r="AB2995" i="25"/>
  <c r="AB2996" i="25"/>
  <c r="AB2997" i="25"/>
  <c r="AB2998" i="25"/>
  <c r="AB2999" i="25"/>
  <c r="AB3000" i="25"/>
  <c r="AB3001" i="25"/>
  <c r="AB3002" i="25"/>
  <c r="AB3003" i="25"/>
  <c r="AB3004" i="25"/>
  <c r="AB3005" i="25"/>
  <c r="AB3006" i="25"/>
  <c r="AB3007" i="25"/>
  <c r="AB3008" i="25"/>
  <c r="AB3009" i="25"/>
  <c r="AB3010" i="25"/>
  <c r="AB3011" i="25"/>
  <c r="AB3012" i="25"/>
  <c r="AB3013" i="25"/>
  <c r="AB3014" i="25"/>
  <c r="AB3015" i="25"/>
  <c r="AB3016" i="25"/>
  <c r="AB3017" i="25"/>
  <c r="AB3018" i="25"/>
  <c r="AB3019" i="25"/>
  <c r="AB3020" i="25"/>
  <c r="AB3021" i="25"/>
  <c r="AB3022" i="25"/>
  <c r="AB3023" i="25"/>
  <c r="AB3024" i="25"/>
  <c r="AB3025" i="25"/>
  <c r="AB3026" i="25"/>
  <c r="AB3027" i="25"/>
  <c r="AB3028" i="25"/>
  <c r="AB3029" i="25"/>
  <c r="AB3030" i="25"/>
  <c r="AB3031" i="25"/>
  <c r="AB3032" i="25"/>
  <c r="AB3033" i="25"/>
  <c r="AB3034" i="25"/>
  <c r="AB3035" i="25"/>
  <c r="AB3036" i="25"/>
  <c r="AB3037" i="25"/>
  <c r="AB3038" i="25"/>
  <c r="AB3039" i="25"/>
  <c r="AB3040" i="25"/>
  <c r="AB3041" i="25"/>
  <c r="AB3042" i="25"/>
  <c r="AB3043" i="25"/>
  <c r="AB3044" i="25"/>
  <c r="AB3045" i="25"/>
  <c r="AB3046" i="25"/>
  <c r="AB3047" i="25"/>
  <c r="AB3048" i="25"/>
  <c r="AB3049" i="25"/>
  <c r="AB3050" i="25"/>
  <c r="AB3051" i="25"/>
  <c r="AB3052" i="25"/>
  <c r="AB3053" i="25"/>
  <c r="AB3054" i="25"/>
  <c r="AB3055" i="25"/>
  <c r="AB3056" i="25"/>
  <c r="AB3057" i="25"/>
  <c r="AB3058" i="25"/>
  <c r="AB3059" i="25"/>
  <c r="AB3060" i="25"/>
  <c r="AB3061" i="25"/>
  <c r="AB3062" i="25"/>
  <c r="AB3063" i="25"/>
  <c r="AB3064" i="25"/>
  <c r="AB3065" i="25"/>
  <c r="AB3066" i="25"/>
  <c r="AB3067" i="25"/>
  <c r="AB3068" i="25"/>
  <c r="AB3069" i="25"/>
  <c r="AB3070" i="25"/>
  <c r="AB3071" i="25"/>
  <c r="AB3072" i="25"/>
  <c r="AB3073" i="25"/>
  <c r="AB3074" i="25"/>
  <c r="AB3075" i="25"/>
  <c r="AB3076" i="25"/>
  <c r="AB3077" i="25"/>
  <c r="AB3078" i="25"/>
  <c r="AB3079" i="25"/>
  <c r="AB3080" i="25"/>
  <c r="AB3081" i="25"/>
  <c r="AB3082" i="25"/>
  <c r="AB3083" i="25"/>
  <c r="AB3084" i="25"/>
  <c r="AB3085" i="25"/>
  <c r="AB3086" i="25"/>
  <c r="AB3087" i="25"/>
  <c r="AB3088" i="25"/>
  <c r="AB3089" i="25"/>
  <c r="AB3090" i="25"/>
  <c r="AB3091" i="25"/>
  <c r="AB3092" i="25"/>
  <c r="AB3093" i="25"/>
  <c r="AB3094" i="25"/>
  <c r="AB3095" i="25"/>
  <c r="AB3096" i="25"/>
  <c r="AB3097" i="25"/>
  <c r="AB3098" i="25"/>
  <c r="AB3099" i="25"/>
  <c r="AB3100" i="25"/>
  <c r="AB3101" i="25"/>
  <c r="AB3102" i="25"/>
  <c r="AB3103" i="25"/>
  <c r="AB3104" i="25"/>
  <c r="AB3105" i="25"/>
  <c r="AB3106" i="25"/>
  <c r="AB3107" i="25"/>
  <c r="AB3108" i="25"/>
  <c r="AB3109" i="25"/>
  <c r="AB3110" i="25"/>
  <c r="AB3111" i="25"/>
  <c r="AB3112" i="25"/>
  <c r="AB3113" i="25"/>
  <c r="AB3114" i="25"/>
  <c r="AB3115" i="25"/>
  <c r="AB3116" i="25"/>
  <c r="AB3117" i="25"/>
  <c r="AB3118" i="25"/>
  <c r="AB3119" i="25"/>
  <c r="AB3120" i="25"/>
  <c r="AB3121" i="25"/>
  <c r="AB3122" i="25"/>
  <c r="AB3123" i="25"/>
  <c r="AB3124" i="25"/>
  <c r="AB3125" i="25"/>
  <c r="AB3126" i="25"/>
  <c r="AB3127" i="25"/>
  <c r="AB3128" i="25"/>
  <c r="AB3129" i="25"/>
  <c r="AB3130" i="25"/>
  <c r="AB3131" i="25"/>
  <c r="AB3132" i="25"/>
  <c r="AB3133" i="25"/>
  <c r="AB3134" i="25"/>
  <c r="AB3135" i="25"/>
  <c r="AB3136" i="25"/>
  <c r="AB3137" i="25"/>
  <c r="AB3138" i="25"/>
  <c r="AB3139" i="25"/>
  <c r="AB3140" i="25"/>
  <c r="AB3141" i="25"/>
  <c r="AB3142" i="25"/>
  <c r="AB3143" i="25"/>
  <c r="AB3144" i="25"/>
  <c r="AB3145" i="25"/>
  <c r="AB3146" i="25"/>
  <c r="AB3147" i="25"/>
  <c r="AB3148" i="25"/>
  <c r="AB3149" i="25"/>
  <c r="AB3150" i="25"/>
  <c r="AB3151" i="25"/>
  <c r="AB3152" i="25"/>
  <c r="AB3153" i="25"/>
  <c r="AB3154" i="25"/>
  <c r="AB3155" i="25"/>
  <c r="AB3156" i="25"/>
  <c r="AB3157" i="25"/>
  <c r="AB3158" i="25"/>
  <c r="AB3159" i="25"/>
  <c r="AB3160" i="25"/>
  <c r="AB3161" i="25"/>
  <c r="AB3162" i="25"/>
  <c r="AB3163" i="25"/>
  <c r="AB3164" i="25"/>
  <c r="AB3165" i="25"/>
  <c r="AB3166" i="25"/>
  <c r="AB3167" i="25"/>
  <c r="AB3168" i="25"/>
  <c r="AB3169" i="25"/>
  <c r="AB3170" i="25"/>
  <c r="AB3171" i="25"/>
  <c r="AB3172" i="25"/>
  <c r="AB3173" i="25"/>
  <c r="AB3174" i="25"/>
  <c r="AB3175" i="25"/>
  <c r="AB3176" i="25"/>
  <c r="AB3177" i="25"/>
  <c r="AB3178" i="25"/>
  <c r="AB3179" i="25"/>
  <c r="AB3180" i="25"/>
  <c r="AB3181" i="25"/>
  <c r="AB3182" i="25"/>
  <c r="AB3183" i="25"/>
  <c r="AB3184" i="25"/>
  <c r="AB3185" i="25"/>
  <c r="AB3186" i="25"/>
  <c r="AB3187" i="25"/>
  <c r="AB3188" i="25"/>
  <c r="AB3189" i="25"/>
  <c r="AB3190" i="25"/>
  <c r="AB3191" i="25"/>
  <c r="AB3192" i="25"/>
  <c r="AB3193" i="25"/>
  <c r="AB3194" i="25"/>
  <c r="AB3195" i="25"/>
  <c r="AB3196" i="25"/>
  <c r="AB3197" i="25"/>
  <c r="AB3198" i="25"/>
  <c r="AB3199" i="25"/>
  <c r="AB3200" i="25"/>
  <c r="AB3201" i="25"/>
  <c r="AB3202" i="25"/>
  <c r="AB3203" i="25"/>
  <c r="AB3204" i="25"/>
  <c r="AB3205" i="25"/>
  <c r="AB3206" i="25"/>
  <c r="AB3207" i="25"/>
  <c r="AB3208" i="25"/>
  <c r="AB3209" i="25"/>
  <c r="AB3210" i="25"/>
  <c r="AB3211" i="25"/>
  <c r="AB3212" i="25"/>
  <c r="AB3213" i="25"/>
  <c r="AB3214" i="25"/>
  <c r="AB3215" i="25"/>
  <c r="AB3216" i="25"/>
  <c r="AB3217" i="25"/>
  <c r="AB3218" i="25"/>
  <c r="AB3219" i="25"/>
  <c r="AB3220" i="25"/>
  <c r="AB3221" i="25"/>
  <c r="AB3222" i="25"/>
  <c r="AB3223" i="25"/>
  <c r="AB3224" i="25"/>
  <c r="AB3225" i="25"/>
  <c r="AB3226" i="25"/>
  <c r="AB3227" i="25"/>
  <c r="AB3228" i="25"/>
  <c r="AB3229" i="25"/>
  <c r="AB3230" i="25"/>
  <c r="AB3231" i="25"/>
  <c r="AB3232" i="25"/>
  <c r="AB3233" i="25"/>
  <c r="AB3234" i="25"/>
  <c r="AB3235" i="25"/>
  <c r="AB3236" i="25"/>
  <c r="AB3237" i="25"/>
  <c r="AB3238" i="25"/>
  <c r="AB3239" i="25"/>
  <c r="AB3240" i="25"/>
  <c r="AB3241" i="25"/>
  <c r="AB3242" i="25"/>
  <c r="AB3243" i="25"/>
  <c r="AB3244" i="25"/>
  <c r="AB3245" i="25"/>
  <c r="AB3246" i="25"/>
  <c r="AB3247" i="25"/>
  <c r="AB3248" i="25"/>
  <c r="AB3249" i="25"/>
  <c r="AB3250" i="25"/>
  <c r="AB3251" i="25"/>
  <c r="AB3252" i="25"/>
  <c r="AB3253" i="25"/>
  <c r="AB3254" i="25"/>
  <c r="AB3255" i="25"/>
  <c r="AB3256" i="25"/>
  <c r="AB3257" i="25"/>
  <c r="AB3258" i="25"/>
  <c r="AB3259" i="25"/>
  <c r="AB3260" i="25"/>
  <c r="AB3261" i="25"/>
  <c r="AB3262" i="25"/>
  <c r="AB3263" i="25"/>
  <c r="AB3264" i="25"/>
  <c r="AB3265" i="25"/>
  <c r="AB3266" i="25"/>
  <c r="AB3267" i="25"/>
  <c r="AB3268" i="25"/>
  <c r="AB3269" i="25"/>
  <c r="AB3270" i="25"/>
  <c r="AB3271" i="25"/>
  <c r="AB3272" i="25"/>
  <c r="AB3273" i="25"/>
  <c r="AB3274" i="25"/>
  <c r="AB3275" i="25"/>
  <c r="AB3276" i="25"/>
  <c r="AB3277" i="25"/>
  <c r="AB3278" i="25"/>
  <c r="AB3279" i="25"/>
  <c r="AB3280" i="25"/>
  <c r="AB3281" i="25"/>
  <c r="AB3282" i="25"/>
  <c r="AB3283" i="25"/>
  <c r="AB3284" i="25"/>
  <c r="AB3285" i="25"/>
  <c r="AB3286" i="25"/>
  <c r="AB3287" i="25"/>
  <c r="AB3288" i="25"/>
  <c r="AB3289" i="25"/>
  <c r="AB3290" i="25"/>
  <c r="AB3291" i="25"/>
  <c r="AB3292" i="25"/>
  <c r="AB3293" i="25"/>
  <c r="AB3294" i="25"/>
  <c r="AB3295" i="25"/>
  <c r="AB3296" i="25"/>
  <c r="AB3297" i="25"/>
  <c r="AB3298" i="25"/>
  <c r="AB3299" i="25"/>
  <c r="AB3300" i="25"/>
  <c r="AB3301" i="25"/>
  <c r="AB3302" i="25"/>
  <c r="AB3303" i="25"/>
  <c r="AB3304" i="25"/>
  <c r="AB3305" i="25"/>
  <c r="AB3306" i="25"/>
  <c r="AB3307" i="25"/>
  <c r="AB3308" i="25"/>
  <c r="AB3309" i="25"/>
  <c r="AB3310" i="25"/>
  <c r="AB3311" i="25"/>
  <c r="AB3312" i="25"/>
  <c r="AB3313" i="25"/>
  <c r="AB3314" i="25"/>
  <c r="AB3315" i="25"/>
  <c r="AB3316" i="25"/>
  <c r="AB3317" i="25"/>
  <c r="AB3318" i="25"/>
  <c r="AB3319" i="25"/>
  <c r="AB3320" i="25"/>
  <c r="AB3321" i="25"/>
  <c r="AB3322" i="25"/>
  <c r="AB3323" i="25"/>
  <c r="AB3324" i="25"/>
  <c r="AB3325" i="25"/>
  <c r="AB3326" i="25"/>
  <c r="AB3327" i="25"/>
  <c r="AB3328" i="25"/>
  <c r="AB3329" i="25"/>
  <c r="AB3330" i="25"/>
  <c r="AB3331" i="25"/>
  <c r="AB3332" i="25"/>
  <c r="AB3333" i="25"/>
  <c r="AB3334" i="25"/>
  <c r="AB3335" i="25"/>
  <c r="AB3336" i="25"/>
  <c r="AB3337" i="25"/>
  <c r="AB3338" i="25"/>
  <c r="AB3339" i="25"/>
  <c r="AB3340" i="25"/>
  <c r="AB3341" i="25"/>
  <c r="AB3342" i="25"/>
  <c r="AB3343" i="25"/>
  <c r="AB3344" i="25"/>
  <c r="AB3345" i="25"/>
  <c r="AB3346" i="25"/>
  <c r="AB3347" i="25"/>
  <c r="AB3348" i="25"/>
  <c r="AB3349" i="25"/>
  <c r="AB3350" i="25"/>
  <c r="AB3351" i="25"/>
  <c r="AB3352" i="25"/>
  <c r="AB3353" i="25"/>
  <c r="AB3354" i="25"/>
  <c r="AB3355" i="25"/>
  <c r="AB3356" i="25"/>
  <c r="AB3357" i="25"/>
  <c r="AB3358" i="25"/>
  <c r="AB3359" i="25"/>
  <c r="AB3360" i="25"/>
  <c r="AB3361" i="25"/>
  <c r="AB3362" i="25"/>
  <c r="AB3363" i="25"/>
  <c r="AB3364" i="25"/>
  <c r="AB3365" i="25"/>
  <c r="AB3366" i="25"/>
  <c r="AB3367" i="25"/>
  <c r="AB3368" i="25"/>
  <c r="AB3369" i="25"/>
  <c r="AB3370" i="25"/>
  <c r="AB3371" i="25"/>
  <c r="AB3372" i="25"/>
  <c r="AB3373" i="25"/>
  <c r="AB3374" i="25"/>
  <c r="AB3375" i="25"/>
  <c r="AB3376" i="25"/>
  <c r="AB3377" i="25"/>
  <c r="AB3378" i="25"/>
  <c r="AB3379" i="25"/>
  <c r="AB3380" i="25"/>
  <c r="AB3381" i="25"/>
  <c r="AB3382" i="25"/>
  <c r="AB3383" i="25"/>
  <c r="AB3384" i="25"/>
  <c r="AB3385" i="25"/>
  <c r="AB3386" i="25"/>
  <c r="AB3387" i="25"/>
  <c r="AB3388" i="25"/>
  <c r="AB3389" i="25"/>
  <c r="AB3390" i="25"/>
  <c r="AB3391" i="25"/>
  <c r="AB3392" i="25"/>
  <c r="AB3393" i="25"/>
  <c r="AB3394" i="25"/>
  <c r="AB3395" i="25"/>
  <c r="AB3396" i="25"/>
  <c r="AB3397" i="25"/>
  <c r="AB3398" i="25"/>
  <c r="AB3399" i="25"/>
  <c r="AB3400" i="25"/>
  <c r="AB3401" i="25"/>
  <c r="AB3402" i="25"/>
  <c r="AB3403" i="25"/>
  <c r="AB3404" i="25"/>
  <c r="AB3405" i="25"/>
  <c r="AB3406" i="25"/>
  <c r="AB3407" i="25"/>
  <c r="AB3408" i="25"/>
  <c r="AB3409" i="25"/>
  <c r="AB3410" i="25"/>
  <c r="AB3411" i="25"/>
  <c r="AB3412" i="25"/>
  <c r="AB3413" i="25"/>
  <c r="AB3414" i="25"/>
  <c r="AB3415" i="25"/>
  <c r="AB3416" i="25"/>
  <c r="AB3417" i="25"/>
  <c r="AB3418" i="25"/>
  <c r="AB3419" i="25"/>
  <c r="AB3420" i="25"/>
  <c r="AB3421" i="25"/>
  <c r="AB3422" i="25"/>
  <c r="AB3423" i="25"/>
  <c r="AB3424" i="25"/>
  <c r="AB3425" i="25"/>
  <c r="AB3426" i="25"/>
  <c r="AB3427" i="25"/>
  <c r="AB3428" i="25"/>
  <c r="AB3429" i="25"/>
  <c r="AB3430" i="25"/>
  <c r="AB3431" i="25"/>
  <c r="AB3432" i="25"/>
  <c r="AB3433" i="25"/>
  <c r="AB3434" i="25"/>
  <c r="AB3435" i="25"/>
  <c r="AB3436" i="25"/>
  <c r="AB3437" i="25"/>
  <c r="AB3438" i="25"/>
  <c r="AB3439" i="25"/>
  <c r="AB3440" i="25"/>
  <c r="AB3441" i="25"/>
  <c r="AB3442" i="25"/>
  <c r="AB3443" i="25"/>
  <c r="AB3444" i="25"/>
  <c r="AB3445" i="25"/>
  <c r="AB3446" i="25"/>
  <c r="AB3447" i="25"/>
  <c r="AB3448" i="25"/>
  <c r="AB3449" i="25"/>
  <c r="AB3450" i="25"/>
  <c r="AB3451" i="25"/>
  <c r="AB3452" i="25"/>
  <c r="AB3453" i="25"/>
  <c r="AB3454" i="25"/>
  <c r="AB3455" i="25"/>
  <c r="AB3456" i="25"/>
  <c r="AB3457" i="25"/>
  <c r="AB3458" i="25"/>
  <c r="AB3459" i="25"/>
  <c r="AB3460" i="25"/>
  <c r="AB3461" i="25"/>
  <c r="AB3462" i="25"/>
  <c r="AB3463" i="25"/>
  <c r="AB3464" i="25"/>
  <c r="AB3465" i="25"/>
  <c r="AB3466" i="25"/>
  <c r="AB3467" i="25"/>
  <c r="AB3468" i="25"/>
  <c r="AB3469" i="25"/>
  <c r="AB3470" i="25"/>
  <c r="AB3471" i="25"/>
  <c r="AB3472" i="25"/>
  <c r="AB3473" i="25"/>
  <c r="AB3474" i="25"/>
  <c r="AB3475" i="25"/>
  <c r="AB3476" i="25"/>
  <c r="AB3477" i="25"/>
  <c r="AB3478" i="25"/>
  <c r="AB3479" i="25"/>
  <c r="AB3480" i="25"/>
  <c r="AB3481" i="25"/>
  <c r="AB3482" i="25"/>
  <c r="AB3483" i="25"/>
  <c r="AB3484" i="25"/>
  <c r="AB3485" i="25"/>
  <c r="AB3486" i="25"/>
  <c r="AB3487" i="25"/>
  <c r="AB3488" i="25"/>
  <c r="AB3489" i="25"/>
  <c r="AB3490" i="25"/>
  <c r="AB3491" i="25"/>
  <c r="AB3492" i="25"/>
  <c r="AB3493" i="25"/>
  <c r="AB3494" i="25"/>
  <c r="AB3495" i="25"/>
  <c r="AB3496" i="25"/>
  <c r="AB3497" i="25"/>
  <c r="AB3498" i="25"/>
  <c r="AB3499" i="25"/>
  <c r="AB3500" i="25"/>
  <c r="AB3501" i="25"/>
  <c r="AB3502" i="25"/>
  <c r="AB3503" i="25"/>
  <c r="AB3504" i="25"/>
  <c r="AB3505" i="25"/>
  <c r="AB3506" i="25"/>
  <c r="AB3507" i="25"/>
  <c r="AB3508" i="25"/>
  <c r="AB3509" i="25"/>
  <c r="AB3510" i="25"/>
  <c r="AB3511" i="25"/>
  <c r="AB3512" i="25"/>
  <c r="AB3513" i="25"/>
  <c r="AB3514" i="25"/>
  <c r="AB3515" i="25"/>
  <c r="AB3516" i="25"/>
  <c r="AB3517" i="25"/>
  <c r="AB3518" i="25"/>
  <c r="AB3519" i="25"/>
  <c r="AB3520" i="25"/>
  <c r="AB3521" i="25"/>
  <c r="AB3522" i="25"/>
  <c r="AB3523" i="25"/>
  <c r="AB3524" i="25"/>
  <c r="AB3525" i="25"/>
  <c r="AB3526" i="25"/>
  <c r="AB3527" i="25"/>
  <c r="AB3528" i="25"/>
  <c r="AB3529" i="25"/>
  <c r="AB3530" i="25"/>
  <c r="AB3531" i="25"/>
  <c r="AB3532" i="25"/>
  <c r="AB3533" i="25"/>
  <c r="AB3534" i="25"/>
  <c r="AB3535" i="25"/>
  <c r="AB3536" i="25"/>
  <c r="AB3537" i="25"/>
  <c r="AB3538" i="25"/>
  <c r="AB3539" i="25"/>
  <c r="AB3540" i="25"/>
  <c r="AB3541" i="25"/>
  <c r="AB3542" i="25"/>
  <c r="AB3543" i="25"/>
  <c r="AB3544" i="25"/>
  <c r="AB3545" i="25"/>
  <c r="AB3546" i="25"/>
  <c r="AB3547" i="25"/>
  <c r="AB3548" i="25"/>
  <c r="AB3549" i="25"/>
  <c r="AB3550" i="25"/>
  <c r="AB3551" i="25"/>
  <c r="AB3552" i="25"/>
  <c r="AB3553" i="25"/>
  <c r="AB3554" i="25"/>
  <c r="AB3555" i="25"/>
  <c r="AB3556" i="25"/>
  <c r="AB3557" i="25"/>
  <c r="AB3558" i="25"/>
  <c r="AB3559" i="25"/>
  <c r="AB3560" i="25"/>
  <c r="AB3561" i="25"/>
  <c r="AB3562" i="25"/>
  <c r="AB3563" i="25"/>
  <c r="AB3564" i="25"/>
  <c r="AB3565" i="25"/>
  <c r="AB3566" i="25"/>
  <c r="AB3567" i="25"/>
  <c r="AB3568" i="25"/>
  <c r="AB3569" i="25"/>
  <c r="AB3570" i="25"/>
  <c r="AB3571" i="25"/>
  <c r="AB3572" i="25"/>
  <c r="AB3573" i="25"/>
  <c r="AB3574" i="25"/>
  <c r="AB3575" i="25"/>
  <c r="AB3576" i="25"/>
  <c r="AB3577" i="25"/>
  <c r="AB3578" i="25"/>
  <c r="AB3579" i="25"/>
  <c r="AB3580" i="25"/>
  <c r="AB3581" i="25"/>
  <c r="AB3582" i="25"/>
  <c r="AB3583" i="25"/>
  <c r="AB3584" i="25"/>
  <c r="AB3585" i="25"/>
  <c r="AB3586" i="25"/>
  <c r="AB3587" i="25"/>
  <c r="AB3588" i="25"/>
  <c r="AB3589" i="25"/>
  <c r="AB3590" i="25"/>
  <c r="AB3591" i="25"/>
  <c r="AB3592" i="25"/>
  <c r="AB3593" i="25"/>
  <c r="AB3594" i="25"/>
  <c r="AB3595" i="25"/>
  <c r="AB3596" i="25"/>
  <c r="AB3597" i="25"/>
  <c r="AB3598" i="25"/>
  <c r="AB3599" i="25"/>
  <c r="AB3600" i="25"/>
  <c r="AB3601" i="25"/>
  <c r="AB3602" i="25"/>
  <c r="AB3603" i="25"/>
  <c r="AB3604" i="25"/>
  <c r="AB3605" i="25"/>
  <c r="AB3606" i="25"/>
  <c r="AB3607" i="25"/>
  <c r="AB3608" i="25"/>
  <c r="AB3609" i="25"/>
  <c r="AB3610" i="25"/>
  <c r="AB3611" i="25"/>
  <c r="AB3612" i="25"/>
  <c r="AB3613" i="25"/>
  <c r="AB3614" i="25"/>
  <c r="AB3615" i="25"/>
  <c r="AB3616" i="25"/>
  <c r="AB3617" i="25"/>
  <c r="AB3618" i="25"/>
  <c r="AB3619" i="25"/>
  <c r="AB3620" i="25"/>
  <c r="AB3621" i="25"/>
  <c r="AB3622" i="25"/>
  <c r="AB3623" i="25"/>
  <c r="AB3624" i="25"/>
  <c r="AB3625" i="25"/>
  <c r="AB3626" i="25"/>
  <c r="AB3627" i="25"/>
  <c r="AB3628" i="25"/>
  <c r="AB3629" i="25"/>
  <c r="AB3630" i="25"/>
  <c r="AB3631" i="25"/>
  <c r="AB3632" i="25"/>
  <c r="AB3633" i="25"/>
  <c r="AB3634" i="25"/>
  <c r="AB3635" i="25"/>
  <c r="AB3636" i="25"/>
  <c r="AB3637" i="25"/>
  <c r="AB3638" i="25"/>
  <c r="AB3639" i="25"/>
  <c r="AB3640" i="25"/>
  <c r="AB3641" i="25"/>
  <c r="AB3642" i="25"/>
  <c r="AB3643" i="25"/>
  <c r="AB3644" i="25"/>
  <c r="AB3645" i="25"/>
  <c r="AB3646" i="25"/>
  <c r="AB3647" i="25"/>
  <c r="AB3648" i="25"/>
  <c r="AB3649" i="25"/>
  <c r="AB3650" i="25"/>
  <c r="AB3651" i="25"/>
  <c r="AB3652" i="25"/>
  <c r="AB3653" i="25"/>
  <c r="AB3654" i="25"/>
  <c r="AB3655" i="25"/>
  <c r="AB3656" i="25"/>
  <c r="AB3657" i="25"/>
  <c r="AB3658" i="25"/>
  <c r="AB3659" i="25"/>
  <c r="AB3660" i="25"/>
  <c r="AB3661" i="25"/>
  <c r="AB3662" i="25"/>
  <c r="AB3663" i="25"/>
  <c r="AB3664" i="25"/>
  <c r="AB3665" i="25"/>
  <c r="AB3666" i="25"/>
  <c r="AB3667" i="25"/>
  <c r="AB3668" i="25"/>
  <c r="AB3669" i="25"/>
  <c r="AB3670" i="25"/>
  <c r="AB3671" i="25"/>
  <c r="AB3672" i="25"/>
  <c r="AB3673" i="25"/>
  <c r="AB3674" i="25"/>
  <c r="AB3675" i="25"/>
  <c r="AB3676" i="25"/>
  <c r="AB3677" i="25"/>
  <c r="AB3678" i="25"/>
  <c r="AB3679" i="25"/>
  <c r="AB3680" i="25"/>
  <c r="AB3681" i="25"/>
  <c r="AB3682" i="25"/>
  <c r="AB3683" i="25"/>
  <c r="AB3684" i="25"/>
  <c r="AB3685" i="25"/>
  <c r="AB3686" i="25"/>
  <c r="AB3687" i="25"/>
  <c r="AB3688" i="25"/>
  <c r="AB3689" i="25"/>
  <c r="AB3690" i="25"/>
  <c r="AB3691" i="25"/>
  <c r="AB3692" i="25"/>
  <c r="AB3693" i="25"/>
  <c r="AB3694" i="25"/>
  <c r="AB3695" i="25"/>
  <c r="AB3696" i="25"/>
  <c r="AB3697" i="25"/>
  <c r="AB3698" i="25"/>
  <c r="AB3699" i="25"/>
  <c r="AB3700" i="25"/>
  <c r="AB3701" i="25"/>
  <c r="AB3702" i="25"/>
  <c r="AB3703" i="25"/>
  <c r="AB3704" i="25"/>
  <c r="AB3705" i="25"/>
  <c r="AB3706" i="25"/>
  <c r="AB3707" i="25"/>
  <c r="AB3708" i="25"/>
  <c r="AB3709" i="25"/>
  <c r="AB3710" i="25"/>
  <c r="AB3711" i="25"/>
  <c r="AB3712" i="25"/>
  <c r="AB3713" i="25"/>
  <c r="AB3714" i="25"/>
  <c r="AB3715" i="25"/>
  <c r="AB3716" i="25"/>
  <c r="AB3717" i="25"/>
  <c r="AB3718" i="25"/>
  <c r="AB3719" i="25"/>
  <c r="AB3720" i="25"/>
  <c r="AB3721" i="25"/>
  <c r="AB3722" i="25"/>
  <c r="AB3723" i="25"/>
  <c r="AB3724" i="25"/>
  <c r="AB3725" i="25"/>
  <c r="AB3726" i="25"/>
  <c r="AB3727" i="25"/>
  <c r="AB3728" i="25"/>
  <c r="AB3729" i="25"/>
  <c r="AB3730" i="25"/>
  <c r="AB3731" i="25"/>
  <c r="AB3732" i="25"/>
  <c r="AB3733" i="25"/>
  <c r="AB3734" i="25"/>
  <c r="AB3735" i="25"/>
  <c r="AB3736" i="25"/>
  <c r="AB3737" i="25"/>
  <c r="AB3738" i="25"/>
  <c r="AB3739" i="25"/>
  <c r="AB3740" i="25"/>
  <c r="AB3741" i="25"/>
  <c r="AB3742" i="25"/>
  <c r="AB3743" i="25"/>
  <c r="AB3744" i="25"/>
  <c r="AB3745" i="25"/>
  <c r="AB3746" i="25"/>
  <c r="AB3747" i="25"/>
  <c r="AB3748" i="25"/>
  <c r="AB3749" i="25"/>
  <c r="AB3750" i="25"/>
  <c r="AB3751" i="25"/>
  <c r="AB3752" i="25"/>
  <c r="AB3753" i="25"/>
  <c r="AB3754" i="25"/>
  <c r="AB3755" i="25"/>
  <c r="AB3756" i="25"/>
  <c r="AB3757" i="25"/>
  <c r="AB3758" i="25"/>
  <c r="AB3759" i="25"/>
  <c r="AB3760" i="25"/>
  <c r="AB3761" i="25"/>
  <c r="AB3762" i="25"/>
  <c r="AB3763" i="25"/>
  <c r="AB3764" i="25"/>
  <c r="AB3765" i="25"/>
  <c r="AB3766" i="25"/>
  <c r="AB3767" i="25"/>
  <c r="AB3768" i="25"/>
  <c r="AB3769" i="25"/>
  <c r="AB3770" i="25"/>
  <c r="AB3771" i="25"/>
  <c r="AB3772" i="25"/>
  <c r="AB3773" i="25"/>
  <c r="AB3774" i="25"/>
  <c r="AB3775" i="25"/>
  <c r="AB3776" i="25"/>
  <c r="AB3777" i="25"/>
  <c r="AB3778" i="25"/>
  <c r="AB3779" i="25"/>
  <c r="AB3780" i="25"/>
  <c r="AB3781" i="25"/>
  <c r="AB3782" i="25"/>
  <c r="AB3783" i="25"/>
  <c r="AB3784" i="25"/>
  <c r="AB3785" i="25"/>
  <c r="AB3786" i="25"/>
  <c r="AB3787" i="25"/>
  <c r="AB3788" i="25"/>
  <c r="AB3789" i="25"/>
  <c r="AB3790" i="25"/>
  <c r="AB3791" i="25"/>
  <c r="AB3792" i="25"/>
  <c r="AB3793" i="25"/>
  <c r="AB3794" i="25"/>
  <c r="AB3795" i="25"/>
  <c r="AB3796" i="25"/>
  <c r="AB3797" i="25"/>
  <c r="AB3798" i="25"/>
  <c r="AB3799" i="25"/>
  <c r="AB3800" i="25"/>
  <c r="AB3801" i="25"/>
  <c r="AB3802" i="25"/>
  <c r="AB3803" i="25"/>
  <c r="AB3804" i="25"/>
  <c r="AB3805" i="25"/>
  <c r="AB3806" i="25"/>
  <c r="AB3807" i="25"/>
  <c r="AB3808" i="25"/>
  <c r="AB3809" i="25"/>
  <c r="AB3810" i="25"/>
  <c r="AB3811" i="25"/>
  <c r="AB3812" i="25"/>
  <c r="AB3813" i="25"/>
  <c r="AB3814" i="25"/>
  <c r="AB3815" i="25"/>
  <c r="AB3816" i="25"/>
  <c r="AB3817" i="25"/>
  <c r="AB3818" i="25"/>
  <c r="AB3819" i="25"/>
  <c r="AB3820" i="25"/>
  <c r="AB3821" i="25"/>
  <c r="AB3822" i="25"/>
  <c r="AB3823" i="25"/>
  <c r="AB3824" i="25"/>
  <c r="AB3825" i="25"/>
  <c r="AB3826" i="25"/>
  <c r="AB3827" i="25"/>
  <c r="AB3828" i="25"/>
  <c r="AB3829" i="25"/>
  <c r="AB3830" i="25"/>
  <c r="AB3831" i="25"/>
  <c r="AB3832" i="25"/>
  <c r="AB3833" i="25"/>
  <c r="AB3834" i="25"/>
  <c r="AB3835" i="25"/>
  <c r="AB3836" i="25"/>
  <c r="AB3837" i="25"/>
  <c r="AB3838" i="25"/>
  <c r="AB3839" i="25"/>
  <c r="AB3840" i="25"/>
  <c r="AB3841" i="25"/>
  <c r="AB3842" i="25"/>
  <c r="AB3843" i="25"/>
  <c r="AB3844" i="25"/>
  <c r="AB3845" i="25"/>
  <c r="AB3846" i="25"/>
  <c r="AB3847" i="25"/>
  <c r="AB3848" i="25"/>
  <c r="AB3849" i="25"/>
  <c r="AB3850" i="25"/>
  <c r="AB3851" i="25"/>
  <c r="AB3852" i="25"/>
  <c r="AB3853" i="25"/>
  <c r="AB3854" i="25"/>
  <c r="AB3855" i="25"/>
  <c r="AB3856" i="25"/>
  <c r="AB3857" i="25"/>
  <c r="AB3858" i="25"/>
  <c r="AB3859" i="25"/>
  <c r="AB3860" i="25"/>
  <c r="AB3861" i="25"/>
  <c r="AB3862" i="25"/>
  <c r="AB3863" i="25"/>
  <c r="AB3864" i="25"/>
  <c r="AB3865" i="25"/>
  <c r="AB3866" i="25"/>
  <c r="AB3867" i="25"/>
  <c r="AB3868" i="25"/>
  <c r="AB3869" i="25"/>
  <c r="AB3870" i="25"/>
  <c r="AB3871" i="25"/>
  <c r="AB3872" i="25"/>
  <c r="AB3873" i="25"/>
  <c r="AB3874" i="25"/>
  <c r="AB3875" i="25"/>
  <c r="AB3876" i="25"/>
  <c r="AB3877" i="25"/>
  <c r="AB3878" i="25"/>
  <c r="AB3879" i="25"/>
  <c r="AB3880" i="25"/>
  <c r="AB3881" i="25"/>
  <c r="AB3882" i="25"/>
  <c r="AB3883" i="25"/>
  <c r="AB3884" i="25"/>
  <c r="AB3885" i="25"/>
  <c r="AB3886" i="25"/>
  <c r="AB3887" i="25"/>
  <c r="AB3888" i="25"/>
  <c r="AB3889" i="25"/>
  <c r="AB3890" i="25"/>
  <c r="AB3891" i="25"/>
  <c r="AB3892" i="25"/>
  <c r="AB3893" i="25"/>
  <c r="AB3894" i="25"/>
  <c r="AB3895" i="25"/>
  <c r="AB3896" i="25"/>
  <c r="AB3897" i="25"/>
  <c r="AB3898" i="25"/>
  <c r="AB3899" i="25"/>
  <c r="AB3900" i="25"/>
  <c r="AB3901" i="25"/>
  <c r="AB3902" i="25"/>
  <c r="AB3903" i="25"/>
  <c r="AB3904" i="25"/>
  <c r="AB3905" i="25"/>
  <c r="AB3906" i="25"/>
  <c r="AB3907" i="25"/>
  <c r="AB3908" i="25"/>
  <c r="AB3909" i="25"/>
  <c r="AB3910" i="25"/>
  <c r="AB3911" i="25"/>
  <c r="AB3912" i="25"/>
  <c r="AB3913" i="25"/>
  <c r="AB3914" i="25"/>
  <c r="AB3915" i="25"/>
  <c r="AB3916" i="25"/>
  <c r="AB3917" i="25"/>
  <c r="AB3918" i="25"/>
  <c r="AB3919" i="25"/>
  <c r="AB3920" i="25"/>
  <c r="AB3921" i="25"/>
  <c r="AB3922" i="25"/>
  <c r="AB3923" i="25"/>
  <c r="AB3924" i="25"/>
  <c r="AB3925" i="25"/>
  <c r="AB3926" i="25"/>
  <c r="AB3927" i="25"/>
  <c r="AB3928" i="25"/>
  <c r="AB3929" i="25"/>
  <c r="AB3930" i="25"/>
  <c r="AB3931" i="25"/>
  <c r="AB3932" i="25"/>
  <c r="AB3933" i="25"/>
  <c r="AB3934" i="25"/>
  <c r="AB3935" i="25"/>
  <c r="AB3936" i="25"/>
  <c r="AB3937" i="25"/>
  <c r="AB3938" i="25"/>
  <c r="AB3939" i="25"/>
  <c r="AB3940" i="25"/>
  <c r="AB3941" i="25"/>
  <c r="AB3942" i="25"/>
  <c r="AB3943" i="25"/>
  <c r="AB3944" i="25"/>
  <c r="AB3945" i="25"/>
  <c r="AB3946" i="25"/>
  <c r="AB3947" i="25"/>
  <c r="AB3948" i="25"/>
  <c r="AB3949" i="25"/>
  <c r="AB3950" i="25"/>
  <c r="AB3951" i="25"/>
  <c r="AB3952" i="25"/>
  <c r="AB3953" i="25"/>
  <c r="AB3954" i="25"/>
  <c r="AB3955" i="25"/>
  <c r="AB3956" i="25"/>
  <c r="AB3957" i="25"/>
  <c r="AB3958" i="25"/>
  <c r="AB3959" i="25"/>
  <c r="AB3960" i="25"/>
  <c r="AB3961" i="25"/>
  <c r="AB3962" i="25"/>
  <c r="AB3963" i="25"/>
  <c r="AB3964" i="25"/>
  <c r="AB3965" i="25"/>
  <c r="AB3966" i="25"/>
  <c r="AB3967" i="25"/>
  <c r="AB3968" i="25"/>
  <c r="AB3969" i="25"/>
  <c r="AB3970" i="25"/>
  <c r="AB3971" i="25"/>
  <c r="AB3972" i="25"/>
  <c r="AB3973" i="25"/>
  <c r="AB3974" i="25"/>
  <c r="AB3975" i="25"/>
  <c r="AB3976" i="25"/>
  <c r="AB3977" i="25"/>
  <c r="AB3978" i="25"/>
  <c r="AB3979" i="25"/>
  <c r="AB3980" i="25"/>
  <c r="AB3981" i="25"/>
  <c r="AB3982" i="25"/>
  <c r="AB3983" i="25"/>
  <c r="AB3984" i="25"/>
  <c r="AB3985" i="25"/>
  <c r="AB3986" i="25"/>
  <c r="AB3987" i="25"/>
  <c r="AB3988" i="25"/>
  <c r="AB3989" i="25"/>
  <c r="AB3990" i="25"/>
  <c r="AB3991" i="25"/>
  <c r="AB3992" i="25"/>
  <c r="AB3993" i="25"/>
  <c r="AB3994" i="25"/>
  <c r="AB3995" i="25"/>
  <c r="AB3996" i="25"/>
  <c r="AB3997" i="25"/>
  <c r="AB3998" i="25"/>
  <c r="AB3999" i="25"/>
  <c r="AB4000" i="25"/>
  <c r="AB4001" i="25"/>
  <c r="AB4002" i="25"/>
  <c r="AB4003" i="25"/>
  <c r="AB4004" i="25"/>
  <c r="AB4005" i="25"/>
  <c r="AB4006" i="25"/>
  <c r="AB4007" i="25"/>
  <c r="AB4008" i="25"/>
  <c r="AB4009" i="25"/>
  <c r="AB4010" i="25"/>
  <c r="AB4011" i="25"/>
  <c r="AB4012" i="25"/>
  <c r="AB4013" i="25"/>
  <c r="AB4014" i="25"/>
  <c r="AB4015" i="25"/>
  <c r="AB4016" i="25"/>
  <c r="AB4017" i="25"/>
  <c r="AB4018" i="25"/>
  <c r="AB4019" i="25"/>
  <c r="AB4020" i="25"/>
  <c r="AB4021" i="25"/>
  <c r="AB4022" i="25"/>
  <c r="AB4023" i="25"/>
  <c r="AB4024" i="25"/>
  <c r="AB4025" i="25"/>
  <c r="AB4026" i="25"/>
  <c r="AB4027" i="25"/>
  <c r="AB4028" i="25"/>
  <c r="AB4029" i="25"/>
  <c r="AB4030" i="25"/>
  <c r="AB4031" i="25"/>
  <c r="AB4032" i="25"/>
  <c r="AB4033" i="25"/>
  <c r="AB4034" i="25"/>
  <c r="AB4035" i="25"/>
  <c r="AB4036" i="25"/>
  <c r="AB4037" i="25"/>
  <c r="AB4038" i="25"/>
  <c r="AB4039" i="25"/>
  <c r="AB4040" i="25"/>
  <c r="AB4041" i="25"/>
  <c r="AB4042" i="25"/>
  <c r="AB4043" i="25"/>
  <c r="AB4044" i="25"/>
  <c r="AB4045" i="25"/>
  <c r="AB4046" i="25"/>
  <c r="AB4047" i="25"/>
  <c r="AB4048" i="25"/>
  <c r="AB4049" i="25"/>
  <c r="AB4050" i="25"/>
  <c r="AB4051" i="25"/>
  <c r="AB4052" i="25"/>
  <c r="AB4053" i="25"/>
  <c r="AB4054" i="25"/>
  <c r="AB4055" i="25"/>
  <c r="AB4056" i="25"/>
  <c r="AB4057" i="25"/>
  <c r="AB4058" i="25"/>
  <c r="AB4059" i="25"/>
  <c r="AB4060" i="25"/>
  <c r="AB4061" i="25"/>
  <c r="AB4062" i="25"/>
  <c r="AB4063" i="25"/>
  <c r="AB4064" i="25"/>
  <c r="AB4065" i="25"/>
  <c r="AB4066" i="25"/>
  <c r="AB4067" i="25"/>
  <c r="AB4068" i="25"/>
  <c r="AB4069" i="25"/>
  <c r="AB4070" i="25"/>
  <c r="AB4071" i="25"/>
  <c r="AB4072" i="25"/>
  <c r="AB4073" i="25"/>
  <c r="AB4074" i="25"/>
  <c r="AB4075" i="25"/>
  <c r="AB4076" i="25"/>
  <c r="AB4077" i="25"/>
  <c r="AB4078" i="25"/>
  <c r="AB4079" i="25"/>
  <c r="AB4080" i="25"/>
  <c r="AB4081" i="25"/>
  <c r="AB4082" i="25"/>
  <c r="AB4083" i="25"/>
  <c r="AB4084" i="25"/>
  <c r="AB4085" i="25"/>
  <c r="AB4086" i="25"/>
  <c r="AB4087" i="25"/>
  <c r="AB4088" i="25"/>
  <c r="AB4089" i="25"/>
  <c r="AB4090" i="25"/>
  <c r="AB4091" i="25"/>
  <c r="AB4092" i="25"/>
  <c r="AB4093" i="25"/>
  <c r="AB4094" i="25"/>
  <c r="AB4095" i="25"/>
  <c r="AB4096" i="25"/>
  <c r="AB4097" i="25"/>
  <c r="AB4098" i="25"/>
  <c r="AB4099" i="25"/>
  <c r="AB4100" i="25"/>
  <c r="AB4101" i="25"/>
  <c r="AB4102" i="25"/>
  <c r="AB4103" i="25"/>
  <c r="AB4104" i="25"/>
  <c r="AB4105" i="25"/>
  <c r="AB4106" i="25"/>
  <c r="AB4107" i="25"/>
  <c r="AB4108" i="25"/>
  <c r="AB4109" i="25"/>
  <c r="AB4110" i="25"/>
  <c r="AB4111" i="25"/>
  <c r="AB4112" i="25"/>
  <c r="AB4113" i="25"/>
  <c r="AB4114" i="25"/>
  <c r="AB4115" i="25"/>
  <c r="AB4116" i="25"/>
  <c r="AB4117" i="25"/>
  <c r="AB4118" i="25"/>
  <c r="AB4119" i="25"/>
  <c r="AB4120" i="25"/>
  <c r="AB4121" i="25"/>
  <c r="AB4122" i="25"/>
  <c r="AB4123" i="25"/>
  <c r="AB4124" i="25"/>
  <c r="AB4125" i="25"/>
  <c r="AB4126" i="25"/>
  <c r="AB4127" i="25"/>
  <c r="AB4128" i="25"/>
  <c r="AB4129" i="25"/>
  <c r="AB4130" i="25"/>
  <c r="AB4131" i="25"/>
  <c r="AB4132" i="25"/>
  <c r="AB4133" i="25"/>
  <c r="AB4134" i="25"/>
  <c r="AB4135" i="25"/>
  <c r="AB4136" i="25"/>
  <c r="AB4137" i="25"/>
  <c r="AB4138" i="25"/>
  <c r="AB4139" i="25"/>
  <c r="AB4140" i="25"/>
  <c r="AB4141" i="25"/>
  <c r="AB4142" i="25"/>
  <c r="AB4143" i="25"/>
  <c r="AB4144" i="25"/>
  <c r="AB4145" i="25"/>
  <c r="AB4146" i="25"/>
  <c r="AB4147" i="25"/>
  <c r="AB4148" i="25"/>
  <c r="AB4149" i="25"/>
  <c r="AB4150" i="25"/>
  <c r="AB4151" i="25"/>
  <c r="AB4152" i="25"/>
  <c r="AB4153" i="25"/>
  <c r="AB4154" i="25"/>
  <c r="AB4155" i="25"/>
  <c r="AB4156" i="25"/>
  <c r="AB4157" i="25"/>
  <c r="AB4158" i="25"/>
  <c r="AB4159" i="25"/>
  <c r="AB4160" i="25"/>
  <c r="AB4161" i="25"/>
  <c r="AB4162" i="25"/>
  <c r="AB4163" i="25"/>
  <c r="AB4164" i="25"/>
  <c r="AB4165" i="25"/>
  <c r="AB4166" i="25"/>
  <c r="AB4167" i="25"/>
  <c r="AB4168" i="25"/>
  <c r="AB4169" i="25"/>
  <c r="AB4170" i="25"/>
  <c r="AB4171" i="25"/>
  <c r="AB4172" i="25"/>
  <c r="AB4173" i="25"/>
  <c r="AB4174" i="25"/>
  <c r="AB4175" i="25"/>
  <c r="AB4176" i="25"/>
  <c r="AB4177" i="25"/>
  <c r="AB4178" i="25"/>
  <c r="AB4179" i="25"/>
  <c r="AB4180" i="25"/>
  <c r="AB4181" i="25"/>
  <c r="AB4182" i="25"/>
  <c r="AB4183" i="25"/>
  <c r="AB4184" i="25"/>
  <c r="AB4185" i="25"/>
  <c r="AB4186" i="25"/>
  <c r="AB4187" i="25"/>
  <c r="AB4188" i="25"/>
  <c r="AB4189" i="25"/>
  <c r="AB4190" i="25"/>
  <c r="AB4191" i="25"/>
  <c r="AB4192" i="25"/>
  <c r="AB4193" i="25"/>
  <c r="AB4194" i="25"/>
  <c r="AB4195" i="25"/>
  <c r="AB4196" i="25"/>
  <c r="AB4197" i="25"/>
  <c r="AB4198" i="25"/>
  <c r="AB4199" i="25"/>
  <c r="AB4200" i="25"/>
  <c r="AB4201" i="25"/>
  <c r="AB4202" i="25"/>
  <c r="AB4203" i="25"/>
  <c r="AB4204" i="25"/>
  <c r="AB4205" i="25"/>
  <c r="AB4206" i="25"/>
  <c r="AB4207" i="25"/>
  <c r="AB4208" i="25"/>
  <c r="AB4209" i="25"/>
  <c r="AB4210" i="25"/>
  <c r="AB4211" i="25"/>
  <c r="AB4212" i="25"/>
  <c r="AB4213" i="25"/>
  <c r="AB4214" i="25"/>
  <c r="AB4215" i="25"/>
  <c r="AB4216" i="25"/>
  <c r="AB4217" i="25"/>
  <c r="AB4218" i="25"/>
  <c r="AB4219" i="25"/>
  <c r="AB4220" i="25"/>
  <c r="AB4221" i="25"/>
  <c r="AB4222" i="25"/>
  <c r="AB4223" i="25"/>
  <c r="AB4224" i="25"/>
  <c r="AB4225" i="25"/>
  <c r="AB4226" i="25"/>
  <c r="AB4227" i="25"/>
  <c r="AB4228" i="25"/>
  <c r="AB4229" i="25"/>
  <c r="AB4230" i="25"/>
  <c r="AB4231" i="25"/>
  <c r="AB4232" i="25"/>
  <c r="AB4233" i="25"/>
  <c r="AB4234" i="25"/>
  <c r="AB4235" i="25"/>
  <c r="AB4236" i="25"/>
  <c r="AB4237" i="25"/>
  <c r="AB4238" i="25"/>
  <c r="AB4239" i="25"/>
  <c r="AB4240" i="25"/>
  <c r="AB4241" i="25"/>
  <c r="AB4242" i="25"/>
  <c r="AB4243" i="25"/>
  <c r="AB4244" i="25"/>
  <c r="AB4245" i="25"/>
  <c r="AB4246" i="25"/>
  <c r="AB4247" i="25"/>
  <c r="AB4248" i="25"/>
  <c r="AB4249" i="25"/>
  <c r="AB4250" i="25"/>
  <c r="AB4251" i="25"/>
  <c r="AB4252" i="25"/>
  <c r="AB4253" i="25"/>
  <c r="AB4254" i="25"/>
  <c r="AB4255" i="25"/>
  <c r="AB4256" i="25"/>
  <c r="AB4257" i="25"/>
  <c r="AB4258" i="25"/>
  <c r="AB4259" i="25"/>
  <c r="AB4260" i="25"/>
  <c r="AB4261" i="25"/>
  <c r="AB4262" i="25"/>
  <c r="AB4263" i="25"/>
  <c r="AB4264" i="25"/>
  <c r="AB4265" i="25"/>
  <c r="AB4266" i="25"/>
  <c r="AB4267" i="25"/>
  <c r="AB4268" i="25"/>
  <c r="AB4269" i="25"/>
  <c r="AB4270" i="25"/>
  <c r="AB4271" i="25"/>
  <c r="AB4272" i="25"/>
  <c r="AB4273" i="25"/>
  <c r="AB4274" i="25"/>
  <c r="AB4275" i="25"/>
  <c r="AB4276" i="25"/>
  <c r="AB4277" i="25"/>
  <c r="AB4278" i="25"/>
  <c r="AB4279" i="25"/>
  <c r="AB4280" i="25"/>
  <c r="AB4281" i="25"/>
  <c r="AB4282" i="25"/>
  <c r="AB4283" i="25"/>
  <c r="AB4284" i="25"/>
  <c r="AB4285" i="25"/>
  <c r="AB4286" i="25"/>
  <c r="AB4287" i="25"/>
  <c r="AB4288" i="25"/>
  <c r="AB4289" i="25"/>
  <c r="AB4290" i="25"/>
  <c r="AB4291" i="25"/>
  <c r="AB4292" i="25"/>
  <c r="AB4293" i="25"/>
  <c r="AB4294" i="25"/>
  <c r="AB4295" i="25"/>
  <c r="AB4296" i="25"/>
  <c r="AB4297" i="25"/>
  <c r="AB4298" i="25"/>
  <c r="AB4299" i="25"/>
  <c r="AB4300" i="25"/>
  <c r="AB4301" i="25"/>
  <c r="AB4302" i="25"/>
  <c r="AB4303" i="25"/>
  <c r="AB4304" i="25"/>
  <c r="AB4305" i="25"/>
  <c r="AB4306" i="25"/>
  <c r="AB4307" i="25"/>
  <c r="AB4308" i="25"/>
  <c r="AB4309" i="25"/>
  <c r="AB4310" i="25"/>
  <c r="AB4311" i="25"/>
  <c r="AB4312" i="25"/>
  <c r="AB4313" i="25"/>
  <c r="AB4314" i="25"/>
  <c r="AB4315" i="25"/>
  <c r="AB4316" i="25"/>
  <c r="AB4317" i="25"/>
  <c r="AB4318" i="25"/>
  <c r="AB4319" i="25"/>
  <c r="AB4320" i="25"/>
  <c r="AB4321" i="25"/>
  <c r="AB4322" i="25"/>
  <c r="AB4323" i="25"/>
  <c r="AB4324" i="25"/>
  <c r="AB4325" i="25"/>
  <c r="AB4326" i="25"/>
  <c r="AB4327" i="25"/>
  <c r="AB4328" i="25"/>
  <c r="AB4329" i="25"/>
  <c r="AB4330" i="25"/>
  <c r="AB4331" i="25"/>
  <c r="AB4332" i="25"/>
  <c r="AB4333" i="25"/>
  <c r="AB4334" i="25"/>
  <c r="AB4335" i="25"/>
  <c r="AB4336" i="25"/>
  <c r="AB4337" i="25"/>
  <c r="AB4338" i="25"/>
  <c r="AB4339" i="25"/>
  <c r="AB4340" i="25"/>
  <c r="AB4341" i="25"/>
  <c r="AB4342" i="25"/>
  <c r="AB4343" i="25"/>
  <c r="AB4344" i="25"/>
  <c r="AB4345" i="25"/>
  <c r="AB4346" i="25"/>
  <c r="AB4347" i="25"/>
  <c r="AB4348" i="25"/>
  <c r="AB4349" i="25"/>
  <c r="AB4350" i="25"/>
  <c r="AB4351" i="25"/>
  <c r="AB4352" i="25"/>
  <c r="AB4353" i="25"/>
  <c r="AB4354" i="25"/>
  <c r="AB4355" i="25"/>
  <c r="AB4356" i="25"/>
  <c r="AB4357" i="25"/>
  <c r="AB4358" i="25"/>
  <c r="AB4359" i="25"/>
  <c r="AB4360" i="25"/>
  <c r="AB4361" i="25"/>
  <c r="AB4362" i="25"/>
  <c r="AB4363" i="25"/>
  <c r="AB4364" i="25"/>
  <c r="AB4365" i="25"/>
  <c r="AB4366" i="25"/>
  <c r="AB4367" i="25"/>
  <c r="AB4368" i="25"/>
  <c r="AB4369" i="25"/>
  <c r="AB4370" i="25"/>
  <c r="AB4371" i="25"/>
  <c r="AB4372" i="25"/>
  <c r="AB4373" i="25"/>
  <c r="AB4374" i="25"/>
  <c r="AB4375" i="25"/>
  <c r="AB4376" i="25"/>
  <c r="AB4377" i="25"/>
  <c r="AB4378" i="25"/>
  <c r="AB4379" i="25"/>
  <c r="AB4380" i="25"/>
  <c r="AB4381" i="25"/>
  <c r="AB4382" i="25"/>
  <c r="AB4383" i="25"/>
  <c r="AB4384" i="25"/>
  <c r="AB4385" i="25"/>
  <c r="AB4386" i="25"/>
  <c r="AB4387" i="25"/>
  <c r="AB4388" i="25"/>
  <c r="AB4389" i="25"/>
  <c r="AB4390" i="25"/>
  <c r="AB4391" i="25"/>
  <c r="AB4392" i="25"/>
  <c r="AB4393" i="25"/>
  <c r="AB4394" i="25"/>
  <c r="AB4395" i="25"/>
  <c r="AB4396" i="25"/>
  <c r="AB4397" i="25"/>
  <c r="AB4398" i="25"/>
  <c r="AB4399" i="25"/>
  <c r="AB4400" i="25"/>
  <c r="AB4401" i="25"/>
  <c r="AB4402" i="25"/>
  <c r="AB4403" i="25"/>
  <c r="AB4404" i="25"/>
  <c r="AB4405" i="25"/>
  <c r="AB4406" i="25"/>
  <c r="AB4407" i="25"/>
  <c r="AB4408" i="25"/>
  <c r="AB4409" i="25"/>
  <c r="AB4410" i="25"/>
  <c r="AB4411" i="25"/>
  <c r="AB4412" i="25"/>
  <c r="AB4413" i="25"/>
  <c r="AB4414" i="25"/>
  <c r="AB4415" i="25"/>
  <c r="AB4416" i="25"/>
  <c r="AB4417" i="25"/>
  <c r="AB4418" i="25"/>
  <c r="AB4419" i="25"/>
  <c r="AB4420" i="25"/>
  <c r="AB4421" i="25"/>
  <c r="AB4422" i="25"/>
  <c r="AB4423" i="25"/>
  <c r="AB4424" i="25"/>
  <c r="AB4425" i="25"/>
  <c r="AB4426" i="25"/>
  <c r="AB4427" i="25"/>
  <c r="AB4428" i="25"/>
  <c r="AB4429" i="25"/>
  <c r="AB4430" i="25"/>
  <c r="AB4431" i="25"/>
  <c r="AB4432" i="25"/>
  <c r="AB4433" i="25"/>
  <c r="AB4434" i="25"/>
  <c r="AB4435" i="25"/>
  <c r="AB4436" i="25"/>
  <c r="AB4437" i="25"/>
  <c r="AB4438" i="25"/>
  <c r="AB4439" i="25"/>
  <c r="AB4440" i="25"/>
  <c r="AB4441" i="25"/>
  <c r="AB4442" i="25"/>
  <c r="AB4443" i="25"/>
  <c r="AB4444" i="25"/>
  <c r="AB4445" i="25"/>
  <c r="AB4446" i="25"/>
  <c r="AB4447" i="25"/>
  <c r="AB4448" i="25"/>
  <c r="AB4449" i="25"/>
  <c r="AB4450" i="25"/>
  <c r="AB4451" i="25"/>
  <c r="AB4452" i="25"/>
  <c r="AB4453" i="25"/>
  <c r="AB4454" i="25"/>
  <c r="AB4455" i="25"/>
  <c r="AB4456" i="25"/>
  <c r="AB4457" i="25"/>
  <c r="AB4458" i="25"/>
  <c r="AB4459" i="25"/>
  <c r="AB4460" i="25"/>
  <c r="AB4461" i="25"/>
  <c r="AB4462" i="25"/>
  <c r="AB4463" i="25"/>
  <c r="AB4464" i="25"/>
  <c r="AB4465" i="25"/>
  <c r="AB4466" i="25"/>
  <c r="AB4467" i="25"/>
  <c r="AB4468" i="25"/>
  <c r="AB4469" i="25"/>
  <c r="AB4470" i="25"/>
  <c r="AB4471" i="25"/>
  <c r="AB4472" i="25"/>
  <c r="AB4473" i="25"/>
  <c r="AB4474" i="25"/>
  <c r="AB4475" i="25"/>
  <c r="AB4476" i="25"/>
  <c r="AB4477" i="25"/>
  <c r="AB4478" i="25"/>
  <c r="AB4479" i="25"/>
  <c r="AB4480" i="25"/>
  <c r="AB4481" i="25"/>
  <c r="AB4482" i="25"/>
  <c r="AB4483" i="25"/>
  <c r="AB4484" i="25"/>
  <c r="AB4485" i="25"/>
  <c r="AB4486" i="25"/>
  <c r="AB4487" i="25"/>
  <c r="AB4488" i="25"/>
  <c r="AB4489" i="25"/>
  <c r="AB4490" i="25"/>
  <c r="AB4491" i="25"/>
  <c r="AB4492" i="25"/>
  <c r="AB4493" i="25"/>
  <c r="AB4494" i="25"/>
  <c r="AB4495" i="25"/>
  <c r="AB4496" i="25"/>
  <c r="AB4497" i="25"/>
  <c r="AB4498" i="25"/>
  <c r="AB4499" i="25"/>
  <c r="AB4500" i="25"/>
  <c r="AB4501" i="25"/>
  <c r="AB4502" i="25"/>
  <c r="AB4503" i="25"/>
  <c r="AB4504" i="25"/>
  <c r="AB4505" i="25"/>
  <c r="AB4506" i="25"/>
  <c r="AB4507" i="25"/>
  <c r="AB4508" i="25"/>
  <c r="AB4509" i="25"/>
  <c r="AB4510" i="25"/>
  <c r="AB4511" i="25"/>
  <c r="AB4512" i="25"/>
  <c r="AB4513" i="25"/>
  <c r="AB4514" i="25"/>
  <c r="AB4515" i="25"/>
  <c r="AB4516" i="25"/>
  <c r="AB4517" i="25"/>
  <c r="AB4518" i="25"/>
  <c r="AB4519" i="25"/>
  <c r="AB4520" i="25"/>
  <c r="AB4521" i="25"/>
  <c r="AB4522" i="25"/>
  <c r="AB4523" i="25"/>
  <c r="AB4524" i="25"/>
  <c r="AB4525" i="25"/>
  <c r="AB4526" i="25"/>
  <c r="AB4527" i="25"/>
  <c r="AB4528" i="25"/>
  <c r="AB4529" i="25"/>
  <c r="AB4530" i="25"/>
  <c r="AB4531" i="25"/>
  <c r="AB4532" i="25"/>
  <c r="AB4533" i="25"/>
  <c r="AB4534" i="25"/>
  <c r="AB4535" i="25"/>
  <c r="AB4536" i="25"/>
  <c r="AB4537" i="25"/>
  <c r="AB4538" i="25"/>
  <c r="AB4539" i="25"/>
  <c r="AB4540" i="25"/>
  <c r="AB4541" i="25"/>
  <c r="AB4542" i="25"/>
  <c r="AB4543" i="25"/>
  <c r="AB4544" i="25"/>
  <c r="AB4545" i="25"/>
  <c r="AB4546" i="25"/>
  <c r="AB4547" i="25"/>
  <c r="AB4548" i="25"/>
  <c r="AB4549" i="25"/>
  <c r="AB4550" i="25"/>
  <c r="AB4551" i="25"/>
  <c r="AB4552" i="25"/>
  <c r="AB4553" i="25"/>
  <c r="AB4554" i="25"/>
  <c r="AB4555" i="25"/>
  <c r="AB4556" i="25"/>
  <c r="AB4557" i="25"/>
  <c r="AB4558" i="25"/>
  <c r="AB4559" i="25"/>
  <c r="AB4560" i="25"/>
  <c r="AB4561" i="25"/>
  <c r="AB4562" i="25"/>
  <c r="AB4563" i="25"/>
  <c r="AB4564" i="25"/>
  <c r="AB4565" i="25"/>
  <c r="AB4566" i="25"/>
  <c r="AB4567" i="25"/>
  <c r="AB4568" i="25"/>
  <c r="AB4569" i="25"/>
  <c r="AB4570" i="25"/>
  <c r="AB4571" i="25"/>
  <c r="AB4572" i="25"/>
  <c r="AB4573" i="25"/>
  <c r="AB4574" i="25"/>
  <c r="AB4575" i="25"/>
  <c r="AB4576" i="25"/>
  <c r="AB4577" i="25"/>
  <c r="AB4578" i="25"/>
  <c r="AB4579" i="25"/>
  <c r="AB4580" i="25"/>
  <c r="AB4581" i="25"/>
  <c r="AB4582" i="25"/>
  <c r="AB4583" i="25"/>
  <c r="AB4584" i="25"/>
  <c r="AB4585" i="25"/>
  <c r="AB4586" i="25"/>
  <c r="AB4587" i="25"/>
  <c r="AB4588" i="25"/>
  <c r="AB4589" i="25"/>
  <c r="AB4590" i="25"/>
  <c r="AB4591" i="25"/>
  <c r="AB4592" i="25"/>
  <c r="AB4593" i="25"/>
  <c r="AB4594" i="25"/>
  <c r="AB4595" i="25"/>
  <c r="AB4596" i="25"/>
  <c r="AB4597" i="25"/>
  <c r="AB4598" i="25"/>
  <c r="AB4599" i="25"/>
  <c r="AB4600" i="25"/>
  <c r="AB4601" i="25"/>
  <c r="AB4602" i="25"/>
  <c r="AB4603" i="25"/>
  <c r="AB4604" i="25"/>
  <c r="AB4605" i="25"/>
  <c r="AB4606" i="25"/>
  <c r="AB4607" i="25"/>
  <c r="AB4608" i="25"/>
  <c r="AB4609" i="25"/>
  <c r="AB4610" i="25"/>
  <c r="AB4611" i="25"/>
  <c r="AB4612" i="25"/>
  <c r="AB4613" i="25"/>
  <c r="AB4614" i="25"/>
  <c r="AB4615" i="25"/>
  <c r="AB4616" i="25"/>
  <c r="AB4617" i="25"/>
  <c r="AB4618" i="25"/>
  <c r="AB4619" i="25"/>
  <c r="AB4620" i="25"/>
  <c r="AB4621" i="25"/>
  <c r="AB4622" i="25"/>
  <c r="AB4623" i="25"/>
  <c r="AB4624" i="25"/>
  <c r="AB4625" i="25"/>
  <c r="AB4626" i="25"/>
  <c r="AB4627" i="25"/>
  <c r="AB4628" i="25"/>
  <c r="AB4629" i="25"/>
  <c r="AB4630" i="25"/>
  <c r="AB4631" i="25"/>
  <c r="AB4632" i="25"/>
  <c r="AB4633" i="25"/>
  <c r="AB4634" i="25"/>
  <c r="AB4635" i="25"/>
  <c r="AB4636" i="25"/>
  <c r="AB4637" i="25"/>
  <c r="AB4638" i="25"/>
  <c r="AB4639" i="25"/>
  <c r="AB4640" i="25"/>
  <c r="AB4641" i="25"/>
  <c r="AB4642" i="25"/>
  <c r="AB4643" i="25"/>
  <c r="AB4644" i="25"/>
  <c r="AB4645" i="25"/>
  <c r="AB4646" i="25"/>
  <c r="AB4647" i="25"/>
  <c r="AB4648" i="25"/>
  <c r="AB4649" i="25"/>
  <c r="AB4650" i="25"/>
  <c r="AB4651" i="25"/>
  <c r="AB4652" i="25"/>
  <c r="AB4653" i="25"/>
  <c r="AB4654" i="25"/>
  <c r="AB4655" i="25"/>
  <c r="AB4656" i="25"/>
  <c r="AB4657" i="25"/>
  <c r="AB4658" i="25"/>
  <c r="AB4659" i="25"/>
  <c r="AB4660" i="25"/>
  <c r="AB4661" i="25"/>
  <c r="AB4662" i="25"/>
  <c r="AB4663" i="25"/>
  <c r="AB4664" i="25"/>
  <c r="AB4665" i="25"/>
  <c r="AB4666" i="25"/>
  <c r="AB4667" i="25"/>
  <c r="AB4668" i="25"/>
  <c r="AB4669" i="25"/>
  <c r="AB4670" i="25"/>
  <c r="AB4671" i="25"/>
  <c r="AB4672" i="25"/>
  <c r="AB4673" i="25"/>
  <c r="AB4674" i="25"/>
  <c r="AB4675" i="25"/>
  <c r="AB4676" i="25"/>
  <c r="AB4677" i="25"/>
  <c r="AB4678" i="25"/>
  <c r="AB4679" i="25"/>
  <c r="AB4680" i="25"/>
  <c r="AB4681" i="25"/>
  <c r="AB4682" i="25"/>
  <c r="AB4683" i="25"/>
  <c r="AB4684" i="25"/>
  <c r="AB4685" i="25"/>
  <c r="AB4686" i="25"/>
  <c r="AB4687" i="25"/>
  <c r="AB4688" i="25"/>
  <c r="AB4689" i="25"/>
  <c r="AB4690" i="25"/>
  <c r="AB4691" i="25"/>
  <c r="AB4692" i="25"/>
  <c r="AB4693" i="25"/>
  <c r="AB4694" i="25"/>
  <c r="AB4695" i="25"/>
  <c r="AB4696" i="25"/>
  <c r="AB4697" i="25"/>
  <c r="AB4698" i="25"/>
  <c r="AB4699" i="25"/>
  <c r="AB4700" i="25"/>
  <c r="AB4701" i="25"/>
  <c r="AB4702" i="25"/>
  <c r="AB4703" i="25"/>
  <c r="AB4704" i="25"/>
  <c r="AB4705" i="25"/>
  <c r="AB4706" i="25"/>
  <c r="AB4707" i="25"/>
  <c r="AB4708" i="25"/>
  <c r="AB4709" i="25"/>
  <c r="AB4710" i="25"/>
  <c r="AB4711" i="25"/>
  <c r="AB4712" i="25"/>
  <c r="AB4713" i="25"/>
  <c r="AB4714" i="25"/>
  <c r="AB4715" i="25"/>
  <c r="AB4716" i="25"/>
  <c r="AB4717" i="25"/>
  <c r="AB4718" i="25"/>
  <c r="AB4719" i="25"/>
  <c r="AB4720" i="25"/>
  <c r="AB4721" i="25"/>
  <c r="AB4722" i="25"/>
  <c r="AB4723" i="25"/>
  <c r="AB4724" i="25"/>
  <c r="AB4725" i="25"/>
  <c r="AB4726" i="25"/>
  <c r="AB4727" i="25"/>
  <c r="AB4728" i="25"/>
  <c r="AB4729" i="25"/>
  <c r="AB4730" i="25"/>
  <c r="AB4731" i="25"/>
  <c r="AB4732" i="25"/>
  <c r="AB4733" i="25"/>
  <c r="AB4734" i="25"/>
  <c r="AB4735" i="25"/>
  <c r="AB4736" i="25"/>
  <c r="AB4737" i="25"/>
  <c r="AB4738" i="25"/>
  <c r="AB4739" i="25"/>
  <c r="AB4740" i="25"/>
  <c r="AB4741" i="25"/>
  <c r="AB4742" i="25"/>
  <c r="AB4743" i="25"/>
  <c r="AB4744" i="25"/>
  <c r="AB4745" i="25"/>
  <c r="AB4746" i="25"/>
  <c r="AB4747" i="25"/>
  <c r="AB4748" i="25"/>
  <c r="AB4749" i="25"/>
  <c r="AB4750" i="25"/>
  <c r="AB4751" i="25"/>
  <c r="AB4752" i="25"/>
  <c r="AB4753" i="25"/>
  <c r="AB4754" i="25"/>
  <c r="AB4755" i="25"/>
  <c r="AB4756" i="25"/>
  <c r="AB4757" i="25"/>
  <c r="AB4758" i="25"/>
  <c r="AB4759" i="25"/>
  <c r="AB4760" i="25"/>
  <c r="AB4761" i="25"/>
  <c r="AB4762" i="25"/>
  <c r="AB4763" i="25"/>
  <c r="AB4764" i="25"/>
  <c r="AB4765" i="25"/>
  <c r="AB4766" i="25"/>
  <c r="AB4767" i="25"/>
  <c r="AB4768" i="25"/>
  <c r="AB4769" i="25"/>
  <c r="AB4770" i="25"/>
  <c r="AB4771" i="25"/>
  <c r="AB4772" i="25"/>
  <c r="AB4773" i="25"/>
  <c r="AB4774" i="25"/>
  <c r="AB4775" i="25"/>
  <c r="AB4776" i="25"/>
  <c r="AB4777" i="25"/>
  <c r="AB4778" i="25"/>
  <c r="AB4779" i="25"/>
  <c r="AB4780" i="25"/>
  <c r="AB4781" i="25"/>
  <c r="AB4782" i="25"/>
  <c r="AB4783" i="25"/>
  <c r="AB4784" i="25"/>
  <c r="AB4785" i="25"/>
  <c r="AB4786" i="25"/>
  <c r="AB4787" i="25"/>
  <c r="AB4788" i="25"/>
  <c r="AB4789" i="25"/>
  <c r="AB4790" i="25"/>
  <c r="AB4791" i="25"/>
  <c r="AB4792" i="25"/>
  <c r="AB4793" i="25"/>
  <c r="AB4794" i="25"/>
  <c r="AB4795" i="25"/>
  <c r="AB4796" i="25"/>
  <c r="AB4797" i="25"/>
  <c r="AB4798" i="25"/>
  <c r="AB4799" i="25"/>
  <c r="AB4800" i="25"/>
  <c r="AB4801" i="25"/>
  <c r="AB4802" i="25"/>
  <c r="AB4803" i="25"/>
  <c r="AB4804" i="25"/>
  <c r="AB4805" i="25"/>
  <c r="AB4806" i="25"/>
  <c r="AB4807" i="25"/>
  <c r="AB4808" i="25"/>
  <c r="AB4809" i="25"/>
  <c r="AB4810" i="25"/>
  <c r="AB4811" i="25"/>
  <c r="AB4812" i="25"/>
  <c r="AB4813" i="25"/>
  <c r="AB4814" i="25"/>
  <c r="AB4815" i="25"/>
  <c r="AB4816" i="25"/>
  <c r="AB4817" i="25"/>
  <c r="AB4818" i="25"/>
  <c r="AB4819" i="25"/>
  <c r="AB4820" i="25"/>
  <c r="AB4821" i="25"/>
  <c r="AB4822" i="25"/>
  <c r="AB4823" i="25"/>
  <c r="AB4824" i="25"/>
  <c r="AB4825" i="25"/>
  <c r="AB4826" i="25"/>
  <c r="AB4827" i="25"/>
  <c r="AB4828" i="25"/>
  <c r="AB4829" i="25"/>
  <c r="AB4830" i="25"/>
  <c r="AB4831" i="25"/>
  <c r="AB4832" i="25"/>
  <c r="AB4833" i="25"/>
  <c r="AB4834" i="25"/>
  <c r="AB4835" i="25"/>
  <c r="AB4836" i="25"/>
  <c r="AB4837" i="25"/>
  <c r="AB4838" i="25"/>
  <c r="AB4839" i="25"/>
  <c r="AB4840" i="25"/>
  <c r="AB4841" i="25"/>
  <c r="AB4842" i="25"/>
  <c r="AB4843" i="25"/>
  <c r="AB4844" i="25"/>
  <c r="AB4845" i="25"/>
  <c r="AB4846" i="25"/>
  <c r="AB4847" i="25"/>
  <c r="AB4848" i="25"/>
  <c r="AB4849" i="25"/>
  <c r="AB4850" i="25"/>
  <c r="AB4851" i="25"/>
  <c r="AB4852" i="25"/>
  <c r="AB4853" i="25"/>
  <c r="AB4854" i="25"/>
  <c r="AB4855" i="25"/>
  <c r="AB4856" i="25"/>
  <c r="AB4857" i="25"/>
  <c r="AB4858" i="25"/>
  <c r="AB4859" i="25"/>
  <c r="AB4860" i="25"/>
  <c r="AB4861" i="25"/>
  <c r="AB4862" i="25"/>
  <c r="AB4863" i="25"/>
  <c r="AB4864" i="25"/>
  <c r="AB4865" i="25"/>
  <c r="AB4866" i="25"/>
  <c r="AB4867" i="25"/>
  <c r="AB4868" i="25"/>
  <c r="AB4869" i="25"/>
  <c r="AB4870" i="25"/>
  <c r="AB4871" i="25"/>
  <c r="AB4872" i="25"/>
  <c r="AB4873" i="25"/>
  <c r="AB4874" i="25"/>
  <c r="AB4875" i="25"/>
  <c r="AB4876" i="25"/>
  <c r="AB4877" i="25"/>
  <c r="AB4878" i="25"/>
  <c r="AB4879" i="25"/>
  <c r="AB4880" i="25"/>
  <c r="AB4881" i="25"/>
  <c r="AB4882" i="25"/>
  <c r="AB4883" i="25"/>
  <c r="AB4884" i="25"/>
  <c r="AB4885" i="25"/>
  <c r="AB4886" i="25"/>
  <c r="AB4887" i="25"/>
  <c r="AB4888" i="25"/>
  <c r="AB4889" i="25"/>
  <c r="AB4890" i="25"/>
  <c r="AB4891" i="25"/>
  <c r="AB4892" i="25"/>
  <c r="AB4893" i="25"/>
  <c r="AB4894" i="25"/>
  <c r="AB4895" i="25"/>
  <c r="AB4896" i="25"/>
  <c r="AB4897" i="25"/>
  <c r="AB4898" i="25"/>
  <c r="AB4899" i="25"/>
  <c r="AB4900" i="25"/>
  <c r="AB4901" i="25"/>
  <c r="AB4902" i="25"/>
  <c r="AB4903" i="25"/>
  <c r="AB4904" i="25"/>
  <c r="AB4905" i="25"/>
  <c r="AB4906" i="25"/>
  <c r="AB4907" i="25"/>
  <c r="AB4908" i="25"/>
  <c r="AB4909" i="25"/>
  <c r="AB4910" i="25"/>
  <c r="AB4911" i="25"/>
  <c r="AB4912" i="25"/>
  <c r="AB4913" i="25"/>
  <c r="AB4914" i="25"/>
  <c r="AB4915" i="25"/>
  <c r="AB4916" i="25"/>
  <c r="AB4917" i="25"/>
  <c r="AB4918" i="25"/>
  <c r="AB4919" i="25"/>
  <c r="AB4920" i="25"/>
  <c r="AB4921" i="25"/>
  <c r="AB4922" i="25"/>
  <c r="AB4923" i="25"/>
  <c r="AB4924" i="25"/>
  <c r="AB4925" i="25"/>
  <c r="AB4926" i="25"/>
  <c r="AB4927" i="25"/>
  <c r="AB4928" i="25"/>
  <c r="AB4929" i="25"/>
  <c r="AB4930" i="25"/>
  <c r="AB4931" i="25"/>
  <c r="AB4932" i="25"/>
  <c r="AB4933" i="25"/>
  <c r="AB4934" i="25"/>
  <c r="AB4935" i="25"/>
  <c r="AB4936" i="25"/>
  <c r="AB4937" i="25"/>
  <c r="AB4938" i="25"/>
  <c r="AB4939" i="25"/>
  <c r="AB4940" i="25"/>
  <c r="AB4941" i="25"/>
  <c r="AB4942" i="25"/>
  <c r="AB4943" i="25"/>
  <c r="AB4944" i="25"/>
  <c r="AB4945" i="25"/>
  <c r="AB4946" i="25"/>
  <c r="AB4947" i="25"/>
  <c r="AB4948" i="25"/>
  <c r="AB4949" i="25"/>
  <c r="AB4950" i="25"/>
  <c r="AB4951" i="25"/>
  <c r="AB4952" i="25"/>
  <c r="AB4953" i="25"/>
  <c r="AB4954" i="25"/>
  <c r="AB4955" i="25"/>
  <c r="AB4956" i="25"/>
  <c r="AB4957" i="25"/>
  <c r="AB4958" i="25"/>
  <c r="AB4959" i="25"/>
  <c r="AB4960" i="25"/>
  <c r="AB4961" i="25"/>
  <c r="AB4962" i="25"/>
  <c r="AB4963" i="25"/>
  <c r="AB4964" i="25"/>
  <c r="AB4965" i="25"/>
  <c r="AB4966" i="25"/>
  <c r="AB4967" i="25"/>
  <c r="AB4968" i="25"/>
  <c r="AB4969" i="25"/>
  <c r="AB4970" i="25"/>
  <c r="AB4971" i="25"/>
  <c r="AB4972" i="25"/>
  <c r="AB4973" i="25"/>
  <c r="AB4974" i="25"/>
  <c r="AB4975" i="25"/>
  <c r="AB4976" i="25"/>
  <c r="AB4977" i="25"/>
  <c r="AB4978" i="25"/>
  <c r="AB4979" i="25"/>
  <c r="AB4980" i="25"/>
  <c r="AB4981" i="25"/>
  <c r="AB4982" i="25"/>
  <c r="AB4983" i="25"/>
  <c r="AB4984" i="25"/>
  <c r="AB4985" i="25"/>
  <c r="AB4986" i="25"/>
  <c r="AB4987" i="25"/>
  <c r="AB4988" i="25"/>
  <c r="AB4989" i="25"/>
  <c r="AB4990" i="25"/>
  <c r="AB4991" i="25"/>
  <c r="AB4992" i="25"/>
  <c r="AB4993" i="25"/>
  <c r="AB4994" i="25"/>
  <c r="AB4995" i="25"/>
  <c r="AB4996" i="25"/>
  <c r="AB4997" i="25"/>
  <c r="AB4998" i="25"/>
  <c r="AB4999" i="25"/>
  <c r="AB5000" i="25"/>
  <c r="X3501" i="25"/>
  <c r="AE3501" i="25" s="1"/>
  <c r="X3502" i="25"/>
  <c r="AE3502" i="25" s="1"/>
  <c r="X3503" i="25"/>
  <c r="AE3503" i="25" s="1"/>
  <c r="X3504" i="25"/>
  <c r="AE3504" i="25" s="1"/>
  <c r="X3505" i="25"/>
  <c r="AE3505" i="25" s="1"/>
  <c r="X3506" i="25"/>
  <c r="AE3506" i="25" s="1"/>
  <c r="X3507" i="25"/>
  <c r="AE3507" i="25" s="1"/>
  <c r="X3508" i="25"/>
  <c r="AE3508" i="25" s="1"/>
  <c r="X3509" i="25"/>
  <c r="AE3509" i="25" s="1"/>
  <c r="X3510" i="25"/>
  <c r="AE3510" i="25" s="1"/>
  <c r="X3511" i="25"/>
  <c r="AE3511" i="25" s="1"/>
  <c r="X3512" i="25"/>
  <c r="AE3512" i="25" s="1"/>
  <c r="X3513" i="25"/>
  <c r="AE3513" i="25" s="1"/>
  <c r="X3514" i="25"/>
  <c r="AE3514" i="25" s="1"/>
  <c r="X3515" i="25"/>
  <c r="AE3515" i="25" s="1"/>
  <c r="X3516" i="25"/>
  <c r="AE3516" i="25" s="1"/>
  <c r="X3517" i="25"/>
  <c r="AE3517" i="25" s="1"/>
  <c r="X3518" i="25"/>
  <c r="AE3518" i="25" s="1"/>
  <c r="X3519" i="25"/>
  <c r="AE3519" i="25" s="1"/>
  <c r="X3520" i="25"/>
  <c r="AE3520" i="25" s="1"/>
  <c r="X3521" i="25"/>
  <c r="AE3521" i="25" s="1"/>
  <c r="X3522" i="25"/>
  <c r="AE3522" i="25" s="1"/>
  <c r="X3523" i="25"/>
  <c r="AE3523" i="25" s="1"/>
  <c r="X3524" i="25"/>
  <c r="AE3524" i="25" s="1"/>
  <c r="X3525" i="25"/>
  <c r="AE3525" i="25" s="1"/>
  <c r="X3526" i="25"/>
  <c r="AE3526" i="25" s="1"/>
  <c r="X3527" i="25"/>
  <c r="AE3527" i="25" s="1"/>
  <c r="X3528" i="25"/>
  <c r="AE3528" i="25" s="1"/>
  <c r="X3529" i="25"/>
  <c r="AE3529" i="25" s="1"/>
  <c r="X3530" i="25"/>
  <c r="AE3530" i="25" s="1"/>
  <c r="X3531" i="25"/>
  <c r="AE3531" i="25" s="1"/>
  <c r="X3532" i="25"/>
  <c r="AE3532" i="25" s="1"/>
  <c r="X3533" i="25"/>
  <c r="AE3533" i="25" s="1"/>
  <c r="X3534" i="25"/>
  <c r="AE3534" i="25" s="1"/>
  <c r="X3535" i="25"/>
  <c r="AE3535" i="25" s="1"/>
  <c r="X3536" i="25"/>
  <c r="AE3536" i="25" s="1"/>
  <c r="X3537" i="25"/>
  <c r="AE3537" i="25" s="1"/>
  <c r="X3538" i="25"/>
  <c r="AE3538" i="25" s="1"/>
  <c r="X3539" i="25"/>
  <c r="AE3539" i="25" s="1"/>
  <c r="X3540" i="25"/>
  <c r="AE3540" i="25" s="1"/>
  <c r="X3541" i="25"/>
  <c r="AE3541" i="25" s="1"/>
  <c r="X3542" i="25"/>
  <c r="AE3542" i="25" s="1"/>
  <c r="X3543" i="25"/>
  <c r="AE3543" i="25" s="1"/>
  <c r="X3544" i="25"/>
  <c r="AE3544" i="25" s="1"/>
  <c r="X3545" i="25"/>
  <c r="AE3545" i="25" s="1"/>
  <c r="X3546" i="25"/>
  <c r="AE3546" i="25" s="1"/>
  <c r="X3547" i="25"/>
  <c r="AE3547" i="25" s="1"/>
  <c r="X3548" i="25"/>
  <c r="AE3548" i="25" s="1"/>
  <c r="X3549" i="25"/>
  <c r="AE3549" i="25" s="1"/>
  <c r="X3550" i="25"/>
  <c r="AE3550" i="25" s="1"/>
  <c r="X3551" i="25"/>
  <c r="AE3551" i="25" s="1"/>
  <c r="X3552" i="25"/>
  <c r="AE3552" i="25" s="1"/>
  <c r="X3553" i="25"/>
  <c r="AE3553" i="25" s="1"/>
  <c r="X3554" i="25"/>
  <c r="AE3554" i="25" s="1"/>
  <c r="X3555" i="25"/>
  <c r="AE3555" i="25" s="1"/>
  <c r="X3556" i="25"/>
  <c r="AE3556" i="25" s="1"/>
  <c r="X3557" i="25"/>
  <c r="AE3557" i="25" s="1"/>
  <c r="X3558" i="25"/>
  <c r="AE3558" i="25" s="1"/>
  <c r="X3559" i="25"/>
  <c r="AE3559" i="25" s="1"/>
  <c r="X3560" i="25"/>
  <c r="AE3560" i="25" s="1"/>
  <c r="X3561" i="25"/>
  <c r="AE3561" i="25" s="1"/>
  <c r="X3562" i="25"/>
  <c r="AE3562" i="25" s="1"/>
  <c r="X3563" i="25"/>
  <c r="AE3563" i="25" s="1"/>
  <c r="X3564" i="25"/>
  <c r="AE3564" i="25" s="1"/>
  <c r="X3565" i="25"/>
  <c r="AE3565" i="25" s="1"/>
  <c r="X3566" i="25"/>
  <c r="AE3566" i="25" s="1"/>
  <c r="X3567" i="25"/>
  <c r="AE3567" i="25" s="1"/>
  <c r="X3568" i="25"/>
  <c r="AE3568" i="25" s="1"/>
  <c r="X3569" i="25"/>
  <c r="AE3569" i="25" s="1"/>
  <c r="X3570" i="25"/>
  <c r="AE3570" i="25" s="1"/>
  <c r="X3571" i="25"/>
  <c r="AE3571" i="25" s="1"/>
  <c r="X3572" i="25"/>
  <c r="AE3572" i="25" s="1"/>
  <c r="X3573" i="25"/>
  <c r="AE3573" i="25" s="1"/>
  <c r="X3574" i="25"/>
  <c r="AE3574" i="25" s="1"/>
  <c r="X3575" i="25"/>
  <c r="AE3575" i="25" s="1"/>
  <c r="X3576" i="25"/>
  <c r="AE3576" i="25" s="1"/>
  <c r="X3577" i="25"/>
  <c r="AE3577" i="25" s="1"/>
  <c r="X3578" i="25"/>
  <c r="AE3578" i="25" s="1"/>
  <c r="X3579" i="25"/>
  <c r="AE3579" i="25" s="1"/>
  <c r="X3580" i="25"/>
  <c r="AE3580" i="25" s="1"/>
  <c r="X3581" i="25"/>
  <c r="AE3581" i="25" s="1"/>
  <c r="X3582" i="25"/>
  <c r="AE3582" i="25" s="1"/>
  <c r="X3583" i="25"/>
  <c r="AE3583" i="25" s="1"/>
  <c r="X3584" i="25"/>
  <c r="AE3584" i="25" s="1"/>
  <c r="X3585" i="25"/>
  <c r="AE3585" i="25" s="1"/>
  <c r="X3586" i="25"/>
  <c r="AE3586" i="25" s="1"/>
  <c r="X3587" i="25"/>
  <c r="AE3587" i="25" s="1"/>
  <c r="X3588" i="25"/>
  <c r="AE3588" i="25" s="1"/>
  <c r="X3589" i="25"/>
  <c r="AE3589" i="25" s="1"/>
  <c r="X3590" i="25"/>
  <c r="AE3590" i="25" s="1"/>
  <c r="X3591" i="25"/>
  <c r="AE3591" i="25" s="1"/>
  <c r="X3592" i="25"/>
  <c r="AE3592" i="25" s="1"/>
  <c r="X3593" i="25"/>
  <c r="AE3593" i="25" s="1"/>
  <c r="X3594" i="25"/>
  <c r="AE3594" i="25" s="1"/>
  <c r="X3595" i="25"/>
  <c r="AE3595" i="25" s="1"/>
  <c r="X3596" i="25"/>
  <c r="AE3596" i="25" s="1"/>
  <c r="X3597" i="25"/>
  <c r="AE3597" i="25" s="1"/>
  <c r="X3598" i="25"/>
  <c r="AE3598" i="25" s="1"/>
  <c r="X3599" i="25"/>
  <c r="AE3599" i="25" s="1"/>
  <c r="X3600" i="25"/>
  <c r="AE3600" i="25" s="1"/>
  <c r="X3601" i="25"/>
  <c r="AE3601" i="25" s="1"/>
  <c r="X3602" i="25"/>
  <c r="AE3602" i="25" s="1"/>
  <c r="X3603" i="25"/>
  <c r="AE3603" i="25" s="1"/>
  <c r="X3604" i="25"/>
  <c r="AE3604" i="25" s="1"/>
  <c r="X3605" i="25"/>
  <c r="AE3605" i="25" s="1"/>
  <c r="X3606" i="25"/>
  <c r="AE3606" i="25" s="1"/>
  <c r="X3607" i="25"/>
  <c r="AE3607" i="25" s="1"/>
  <c r="X3608" i="25"/>
  <c r="AE3608" i="25" s="1"/>
  <c r="X3609" i="25"/>
  <c r="AE3609" i="25" s="1"/>
  <c r="X3610" i="25"/>
  <c r="AE3610" i="25" s="1"/>
  <c r="X3611" i="25"/>
  <c r="AE3611" i="25" s="1"/>
  <c r="X3612" i="25"/>
  <c r="AE3612" i="25" s="1"/>
  <c r="X3613" i="25"/>
  <c r="AE3613" i="25" s="1"/>
  <c r="X3614" i="25"/>
  <c r="AE3614" i="25" s="1"/>
  <c r="X3615" i="25"/>
  <c r="AE3615" i="25" s="1"/>
  <c r="X3616" i="25"/>
  <c r="AE3616" i="25" s="1"/>
  <c r="X3617" i="25"/>
  <c r="AE3617" i="25" s="1"/>
  <c r="X3618" i="25"/>
  <c r="AE3618" i="25" s="1"/>
  <c r="X3619" i="25"/>
  <c r="AE3619" i="25" s="1"/>
  <c r="X3620" i="25"/>
  <c r="AE3620" i="25" s="1"/>
  <c r="X3621" i="25"/>
  <c r="AE3621" i="25" s="1"/>
  <c r="X3622" i="25"/>
  <c r="AE3622" i="25" s="1"/>
  <c r="X3623" i="25"/>
  <c r="AE3623" i="25" s="1"/>
  <c r="X3624" i="25"/>
  <c r="AE3624" i="25" s="1"/>
  <c r="X3625" i="25"/>
  <c r="AE3625" i="25" s="1"/>
  <c r="X3626" i="25"/>
  <c r="AE3626" i="25" s="1"/>
  <c r="X3627" i="25"/>
  <c r="AE3627" i="25" s="1"/>
  <c r="X3628" i="25"/>
  <c r="AE3628" i="25" s="1"/>
  <c r="X3629" i="25"/>
  <c r="AE3629" i="25" s="1"/>
  <c r="X3630" i="25"/>
  <c r="AE3630" i="25" s="1"/>
  <c r="X3631" i="25"/>
  <c r="AE3631" i="25" s="1"/>
  <c r="X3632" i="25"/>
  <c r="AE3632" i="25" s="1"/>
  <c r="X3633" i="25"/>
  <c r="AE3633" i="25" s="1"/>
  <c r="X3634" i="25"/>
  <c r="AE3634" i="25" s="1"/>
  <c r="X3635" i="25"/>
  <c r="AE3635" i="25" s="1"/>
  <c r="X3636" i="25"/>
  <c r="AE3636" i="25" s="1"/>
  <c r="X3637" i="25"/>
  <c r="AE3637" i="25" s="1"/>
  <c r="X3638" i="25"/>
  <c r="AE3638" i="25" s="1"/>
  <c r="X3639" i="25"/>
  <c r="AE3639" i="25" s="1"/>
  <c r="X3640" i="25"/>
  <c r="AE3640" i="25" s="1"/>
  <c r="X3641" i="25"/>
  <c r="AE3641" i="25" s="1"/>
  <c r="X3642" i="25"/>
  <c r="AE3642" i="25" s="1"/>
  <c r="X3643" i="25"/>
  <c r="AE3643" i="25" s="1"/>
  <c r="X3644" i="25"/>
  <c r="AE3644" i="25" s="1"/>
  <c r="X3645" i="25"/>
  <c r="AE3645" i="25" s="1"/>
  <c r="X3646" i="25"/>
  <c r="AE3646" i="25" s="1"/>
  <c r="X3647" i="25"/>
  <c r="AE3647" i="25" s="1"/>
  <c r="X3648" i="25"/>
  <c r="AE3648" i="25" s="1"/>
  <c r="X3649" i="25"/>
  <c r="AE3649" i="25" s="1"/>
  <c r="X3650" i="25"/>
  <c r="AE3650" i="25" s="1"/>
  <c r="X3651" i="25"/>
  <c r="AE3651" i="25" s="1"/>
  <c r="X3652" i="25"/>
  <c r="AE3652" i="25" s="1"/>
  <c r="X3653" i="25"/>
  <c r="AE3653" i="25" s="1"/>
  <c r="X3654" i="25"/>
  <c r="AE3654" i="25" s="1"/>
  <c r="X3655" i="25"/>
  <c r="AE3655" i="25" s="1"/>
  <c r="X3656" i="25"/>
  <c r="AE3656" i="25" s="1"/>
  <c r="X3657" i="25"/>
  <c r="AE3657" i="25" s="1"/>
  <c r="X3658" i="25"/>
  <c r="AE3658" i="25" s="1"/>
  <c r="X3659" i="25"/>
  <c r="AE3659" i="25" s="1"/>
  <c r="X3660" i="25"/>
  <c r="AE3660" i="25" s="1"/>
  <c r="X3661" i="25"/>
  <c r="AE3661" i="25" s="1"/>
  <c r="X3662" i="25"/>
  <c r="AE3662" i="25" s="1"/>
  <c r="X3663" i="25"/>
  <c r="AE3663" i="25" s="1"/>
  <c r="X3664" i="25"/>
  <c r="AE3664" i="25" s="1"/>
  <c r="X3665" i="25"/>
  <c r="AE3665" i="25" s="1"/>
  <c r="X3666" i="25"/>
  <c r="AE3666" i="25" s="1"/>
  <c r="X3667" i="25"/>
  <c r="AE3667" i="25" s="1"/>
  <c r="X3668" i="25"/>
  <c r="AE3668" i="25" s="1"/>
  <c r="X3669" i="25"/>
  <c r="AE3669" i="25" s="1"/>
  <c r="X3670" i="25"/>
  <c r="AE3670" i="25" s="1"/>
  <c r="X3671" i="25"/>
  <c r="AE3671" i="25" s="1"/>
  <c r="X3672" i="25"/>
  <c r="AE3672" i="25" s="1"/>
  <c r="X3673" i="25"/>
  <c r="AE3673" i="25" s="1"/>
  <c r="X3674" i="25"/>
  <c r="AE3674" i="25" s="1"/>
  <c r="X3675" i="25"/>
  <c r="AE3675" i="25" s="1"/>
  <c r="X3676" i="25"/>
  <c r="AE3676" i="25" s="1"/>
  <c r="X3677" i="25"/>
  <c r="AE3677" i="25" s="1"/>
  <c r="X3678" i="25"/>
  <c r="AE3678" i="25" s="1"/>
  <c r="X3679" i="25"/>
  <c r="AE3679" i="25" s="1"/>
  <c r="X3680" i="25"/>
  <c r="AE3680" i="25" s="1"/>
  <c r="X3681" i="25"/>
  <c r="AE3681" i="25" s="1"/>
  <c r="X3682" i="25"/>
  <c r="AE3682" i="25" s="1"/>
  <c r="X3683" i="25"/>
  <c r="AE3683" i="25" s="1"/>
  <c r="X3684" i="25"/>
  <c r="AE3684" i="25" s="1"/>
  <c r="X3685" i="25"/>
  <c r="AE3685" i="25" s="1"/>
  <c r="X3686" i="25"/>
  <c r="AE3686" i="25" s="1"/>
  <c r="X3687" i="25"/>
  <c r="AE3687" i="25" s="1"/>
  <c r="X3688" i="25"/>
  <c r="AE3688" i="25" s="1"/>
  <c r="X3689" i="25"/>
  <c r="AE3689" i="25" s="1"/>
  <c r="X3690" i="25"/>
  <c r="AE3690" i="25" s="1"/>
  <c r="X3691" i="25"/>
  <c r="AE3691" i="25" s="1"/>
  <c r="X3692" i="25"/>
  <c r="AE3692" i="25" s="1"/>
  <c r="X3693" i="25"/>
  <c r="AE3693" i="25" s="1"/>
  <c r="X3694" i="25"/>
  <c r="AE3694" i="25" s="1"/>
  <c r="X3695" i="25"/>
  <c r="AE3695" i="25" s="1"/>
  <c r="X3696" i="25"/>
  <c r="AE3696" i="25" s="1"/>
  <c r="X3697" i="25"/>
  <c r="AE3697" i="25" s="1"/>
  <c r="X3698" i="25"/>
  <c r="AE3698" i="25" s="1"/>
  <c r="X3699" i="25"/>
  <c r="AE3699" i="25" s="1"/>
  <c r="X3700" i="25"/>
  <c r="AE3700" i="25" s="1"/>
  <c r="X3701" i="25"/>
  <c r="AE3701" i="25" s="1"/>
  <c r="X3702" i="25"/>
  <c r="AE3702" i="25" s="1"/>
  <c r="X3703" i="25"/>
  <c r="AE3703" i="25" s="1"/>
  <c r="X3704" i="25"/>
  <c r="AE3704" i="25" s="1"/>
  <c r="X3705" i="25"/>
  <c r="AE3705" i="25" s="1"/>
  <c r="X3706" i="25"/>
  <c r="AE3706" i="25" s="1"/>
  <c r="X3707" i="25"/>
  <c r="AE3707" i="25" s="1"/>
  <c r="X3708" i="25"/>
  <c r="AE3708" i="25" s="1"/>
  <c r="X3709" i="25"/>
  <c r="AE3709" i="25" s="1"/>
  <c r="X3710" i="25"/>
  <c r="AE3710" i="25" s="1"/>
  <c r="X3711" i="25"/>
  <c r="AE3711" i="25" s="1"/>
  <c r="X3712" i="25"/>
  <c r="AE3712" i="25" s="1"/>
  <c r="X3713" i="25"/>
  <c r="AE3713" i="25" s="1"/>
  <c r="X3714" i="25"/>
  <c r="AE3714" i="25" s="1"/>
  <c r="X3715" i="25"/>
  <c r="AE3715" i="25" s="1"/>
  <c r="X3716" i="25"/>
  <c r="AE3716" i="25" s="1"/>
  <c r="X3717" i="25"/>
  <c r="AE3717" i="25" s="1"/>
  <c r="X3718" i="25"/>
  <c r="AE3718" i="25" s="1"/>
  <c r="X3719" i="25"/>
  <c r="AE3719" i="25" s="1"/>
  <c r="X3720" i="25"/>
  <c r="AE3720" i="25" s="1"/>
  <c r="X3721" i="25"/>
  <c r="AE3721" i="25" s="1"/>
  <c r="X3722" i="25"/>
  <c r="AE3722" i="25" s="1"/>
  <c r="X3723" i="25"/>
  <c r="AE3723" i="25" s="1"/>
  <c r="X3724" i="25"/>
  <c r="AE3724" i="25" s="1"/>
  <c r="X3725" i="25"/>
  <c r="AE3725" i="25" s="1"/>
  <c r="X3726" i="25"/>
  <c r="AE3726" i="25" s="1"/>
  <c r="X3727" i="25"/>
  <c r="AE3727" i="25" s="1"/>
  <c r="X3728" i="25"/>
  <c r="AE3728" i="25" s="1"/>
  <c r="X3729" i="25"/>
  <c r="AE3729" i="25" s="1"/>
  <c r="X3730" i="25"/>
  <c r="AE3730" i="25" s="1"/>
  <c r="X3731" i="25"/>
  <c r="AE3731" i="25" s="1"/>
  <c r="X3732" i="25"/>
  <c r="AE3732" i="25" s="1"/>
  <c r="X3733" i="25"/>
  <c r="AE3733" i="25" s="1"/>
  <c r="X3734" i="25"/>
  <c r="AE3734" i="25" s="1"/>
  <c r="X3735" i="25"/>
  <c r="AE3735" i="25" s="1"/>
  <c r="X3736" i="25"/>
  <c r="AE3736" i="25" s="1"/>
  <c r="X3737" i="25"/>
  <c r="AE3737" i="25" s="1"/>
  <c r="X3738" i="25"/>
  <c r="AE3738" i="25" s="1"/>
  <c r="X3739" i="25"/>
  <c r="AE3739" i="25" s="1"/>
  <c r="X3740" i="25"/>
  <c r="AE3740" i="25" s="1"/>
  <c r="X3741" i="25"/>
  <c r="AE3741" i="25" s="1"/>
  <c r="X3742" i="25"/>
  <c r="AE3742" i="25" s="1"/>
  <c r="X3743" i="25"/>
  <c r="AE3743" i="25" s="1"/>
  <c r="X3744" i="25"/>
  <c r="AE3744" i="25" s="1"/>
  <c r="X3745" i="25"/>
  <c r="AE3745" i="25" s="1"/>
  <c r="X3746" i="25"/>
  <c r="AE3746" i="25" s="1"/>
  <c r="X3747" i="25"/>
  <c r="AE3747" i="25" s="1"/>
  <c r="X3748" i="25"/>
  <c r="AE3748" i="25" s="1"/>
  <c r="X3749" i="25"/>
  <c r="AE3749" i="25" s="1"/>
  <c r="X3750" i="25"/>
  <c r="AE3750" i="25" s="1"/>
  <c r="X3751" i="25"/>
  <c r="AE3751" i="25" s="1"/>
  <c r="X3752" i="25"/>
  <c r="AE3752" i="25" s="1"/>
  <c r="X3753" i="25"/>
  <c r="AE3753" i="25" s="1"/>
  <c r="X3754" i="25"/>
  <c r="AE3754" i="25" s="1"/>
  <c r="X3755" i="25"/>
  <c r="AE3755" i="25" s="1"/>
  <c r="X3756" i="25"/>
  <c r="AE3756" i="25" s="1"/>
  <c r="X3757" i="25"/>
  <c r="AE3757" i="25" s="1"/>
  <c r="X3758" i="25"/>
  <c r="AE3758" i="25" s="1"/>
  <c r="X3759" i="25"/>
  <c r="AE3759" i="25" s="1"/>
  <c r="X3760" i="25"/>
  <c r="AE3760" i="25" s="1"/>
  <c r="X3761" i="25"/>
  <c r="AE3761" i="25" s="1"/>
  <c r="X3762" i="25"/>
  <c r="AE3762" i="25" s="1"/>
  <c r="X3763" i="25"/>
  <c r="AE3763" i="25" s="1"/>
  <c r="X3764" i="25"/>
  <c r="AE3764" i="25" s="1"/>
  <c r="X3765" i="25"/>
  <c r="AE3765" i="25" s="1"/>
  <c r="X3766" i="25"/>
  <c r="AE3766" i="25" s="1"/>
  <c r="X3767" i="25"/>
  <c r="AE3767" i="25" s="1"/>
  <c r="X3768" i="25"/>
  <c r="AE3768" i="25" s="1"/>
  <c r="X3769" i="25"/>
  <c r="AE3769" i="25" s="1"/>
  <c r="X3770" i="25"/>
  <c r="AE3770" i="25" s="1"/>
  <c r="X3771" i="25"/>
  <c r="AE3771" i="25" s="1"/>
  <c r="X3772" i="25"/>
  <c r="AE3772" i="25" s="1"/>
  <c r="X3773" i="25"/>
  <c r="AE3773" i="25" s="1"/>
  <c r="X3774" i="25"/>
  <c r="AE3774" i="25" s="1"/>
  <c r="X3775" i="25"/>
  <c r="AE3775" i="25" s="1"/>
  <c r="X3776" i="25"/>
  <c r="AE3776" i="25" s="1"/>
  <c r="X3777" i="25"/>
  <c r="AE3777" i="25" s="1"/>
  <c r="X3778" i="25"/>
  <c r="AE3778" i="25" s="1"/>
  <c r="X3779" i="25"/>
  <c r="AE3779" i="25" s="1"/>
  <c r="X3780" i="25"/>
  <c r="AE3780" i="25" s="1"/>
  <c r="X3781" i="25"/>
  <c r="AE3781" i="25" s="1"/>
  <c r="X3782" i="25"/>
  <c r="AE3782" i="25" s="1"/>
  <c r="X3783" i="25"/>
  <c r="AE3783" i="25" s="1"/>
  <c r="X3784" i="25"/>
  <c r="AE3784" i="25" s="1"/>
  <c r="X3785" i="25"/>
  <c r="AE3785" i="25" s="1"/>
  <c r="X3786" i="25"/>
  <c r="AE3786" i="25" s="1"/>
  <c r="X3787" i="25"/>
  <c r="AE3787" i="25" s="1"/>
  <c r="X3788" i="25"/>
  <c r="AE3788" i="25" s="1"/>
  <c r="X3789" i="25"/>
  <c r="AE3789" i="25" s="1"/>
  <c r="X3790" i="25"/>
  <c r="AE3790" i="25" s="1"/>
  <c r="X3791" i="25"/>
  <c r="AE3791" i="25" s="1"/>
  <c r="X3792" i="25"/>
  <c r="AE3792" i="25" s="1"/>
  <c r="X3793" i="25"/>
  <c r="AE3793" i="25" s="1"/>
  <c r="X3794" i="25"/>
  <c r="AE3794" i="25" s="1"/>
  <c r="X3795" i="25"/>
  <c r="AE3795" i="25" s="1"/>
  <c r="X3796" i="25"/>
  <c r="AE3796" i="25" s="1"/>
  <c r="X3797" i="25"/>
  <c r="AE3797" i="25" s="1"/>
  <c r="X3798" i="25"/>
  <c r="AE3798" i="25" s="1"/>
  <c r="X3799" i="25"/>
  <c r="AE3799" i="25" s="1"/>
  <c r="X3800" i="25"/>
  <c r="AE3800" i="25" s="1"/>
  <c r="X3801" i="25"/>
  <c r="AE3801" i="25" s="1"/>
  <c r="X3802" i="25"/>
  <c r="AE3802" i="25" s="1"/>
  <c r="X3803" i="25"/>
  <c r="AE3803" i="25" s="1"/>
  <c r="X3804" i="25"/>
  <c r="AE3804" i="25" s="1"/>
  <c r="X3805" i="25"/>
  <c r="AE3805" i="25" s="1"/>
  <c r="X3806" i="25"/>
  <c r="AE3806" i="25" s="1"/>
  <c r="X3807" i="25"/>
  <c r="AE3807" i="25" s="1"/>
  <c r="X3808" i="25"/>
  <c r="AE3808" i="25" s="1"/>
  <c r="X3809" i="25"/>
  <c r="AE3809" i="25" s="1"/>
  <c r="X3810" i="25"/>
  <c r="AE3810" i="25" s="1"/>
  <c r="X3811" i="25"/>
  <c r="AE3811" i="25" s="1"/>
  <c r="X3812" i="25"/>
  <c r="AE3812" i="25" s="1"/>
  <c r="X3813" i="25"/>
  <c r="AE3813" i="25" s="1"/>
  <c r="X3814" i="25"/>
  <c r="AE3814" i="25" s="1"/>
  <c r="X3815" i="25"/>
  <c r="AE3815" i="25" s="1"/>
  <c r="X3816" i="25"/>
  <c r="AE3816" i="25" s="1"/>
  <c r="X3817" i="25"/>
  <c r="AE3817" i="25" s="1"/>
  <c r="X3818" i="25"/>
  <c r="AE3818" i="25" s="1"/>
  <c r="X3819" i="25"/>
  <c r="AE3819" i="25" s="1"/>
  <c r="X3820" i="25"/>
  <c r="AE3820" i="25" s="1"/>
  <c r="X3821" i="25"/>
  <c r="AE3821" i="25" s="1"/>
  <c r="X3822" i="25"/>
  <c r="AE3822" i="25" s="1"/>
  <c r="X3823" i="25"/>
  <c r="AE3823" i="25" s="1"/>
  <c r="X3824" i="25"/>
  <c r="AE3824" i="25" s="1"/>
  <c r="X3825" i="25"/>
  <c r="AE3825" i="25" s="1"/>
  <c r="X3826" i="25"/>
  <c r="AE3826" i="25" s="1"/>
  <c r="X3827" i="25"/>
  <c r="AE3827" i="25" s="1"/>
  <c r="X3828" i="25"/>
  <c r="AE3828" i="25" s="1"/>
  <c r="X3829" i="25"/>
  <c r="AE3829" i="25" s="1"/>
  <c r="X3830" i="25"/>
  <c r="AE3830" i="25" s="1"/>
  <c r="X3831" i="25"/>
  <c r="AE3831" i="25" s="1"/>
  <c r="X3832" i="25"/>
  <c r="AE3832" i="25" s="1"/>
  <c r="X3833" i="25"/>
  <c r="AE3833" i="25" s="1"/>
  <c r="X3834" i="25"/>
  <c r="AE3834" i="25" s="1"/>
  <c r="X3835" i="25"/>
  <c r="AE3835" i="25" s="1"/>
  <c r="X3836" i="25"/>
  <c r="AE3836" i="25" s="1"/>
  <c r="X3837" i="25"/>
  <c r="AE3837" i="25" s="1"/>
  <c r="X3838" i="25"/>
  <c r="AE3838" i="25" s="1"/>
  <c r="X3839" i="25"/>
  <c r="AE3839" i="25" s="1"/>
  <c r="X3840" i="25"/>
  <c r="AE3840" i="25" s="1"/>
  <c r="X3841" i="25"/>
  <c r="AE3841" i="25" s="1"/>
  <c r="X3842" i="25"/>
  <c r="AE3842" i="25" s="1"/>
  <c r="X3843" i="25"/>
  <c r="AE3843" i="25" s="1"/>
  <c r="X3844" i="25"/>
  <c r="AE3844" i="25" s="1"/>
  <c r="X3845" i="25"/>
  <c r="AE3845" i="25" s="1"/>
  <c r="X3846" i="25"/>
  <c r="AE3846" i="25" s="1"/>
  <c r="X3847" i="25"/>
  <c r="AE3847" i="25" s="1"/>
  <c r="X3848" i="25"/>
  <c r="AE3848" i="25" s="1"/>
  <c r="X3849" i="25"/>
  <c r="AE3849" i="25" s="1"/>
  <c r="X3850" i="25"/>
  <c r="AE3850" i="25" s="1"/>
  <c r="X3851" i="25"/>
  <c r="AE3851" i="25" s="1"/>
  <c r="X3852" i="25"/>
  <c r="AE3852" i="25" s="1"/>
  <c r="X3853" i="25"/>
  <c r="AE3853" i="25" s="1"/>
  <c r="X3854" i="25"/>
  <c r="AE3854" i="25" s="1"/>
  <c r="X3855" i="25"/>
  <c r="AE3855" i="25" s="1"/>
  <c r="X3856" i="25"/>
  <c r="AE3856" i="25" s="1"/>
  <c r="X3857" i="25"/>
  <c r="AE3857" i="25" s="1"/>
  <c r="X3858" i="25"/>
  <c r="AE3858" i="25" s="1"/>
  <c r="X3859" i="25"/>
  <c r="AE3859" i="25" s="1"/>
  <c r="X3860" i="25"/>
  <c r="AE3860" i="25" s="1"/>
  <c r="X3861" i="25"/>
  <c r="AE3861" i="25" s="1"/>
  <c r="X3862" i="25"/>
  <c r="AE3862" i="25" s="1"/>
  <c r="X3863" i="25"/>
  <c r="AE3863" i="25" s="1"/>
  <c r="X3864" i="25"/>
  <c r="AE3864" i="25" s="1"/>
  <c r="X3865" i="25"/>
  <c r="AE3865" i="25" s="1"/>
  <c r="X3866" i="25"/>
  <c r="AE3866" i="25" s="1"/>
  <c r="X3867" i="25"/>
  <c r="AE3867" i="25" s="1"/>
  <c r="X3868" i="25"/>
  <c r="AE3868" i="25" s="1"/>
  <c r="X3869" i="25"/>
  <c r="AE3869" i="25" s="1"/>
  <c r="X3870" i="25"/>
  <c r="AE3870" i="25" s="1"/>
  <c r="X3871" i="25"/>
  <c r="AE3871" i="25" s="1"/>
  <c r="X3872" i="25"/>
  <c r="AE3872" i="25" s="1"/>
  <c r="X3873" i="25"/>
  <c r="AE3873" i="25" s="1"/>
  <c r="X3874" i="25"/>
  <c r="AE3874" i="25" s="1"/>
  <c r="X3875" i="25"/>
  <c r="AE3875" i="25" s="1"/>
  <c r="X3876" i="25"/>
  <c r="AE3876" i="25" s="1"/>
  <c r="X3877" i="25"/>
  <c r="AE3877" i="25" s="1"/>
  <c r="X3878" i="25"/>
  <c r="AE3878" i="25" s="1"/>
  <c r="X3879" i="25"/>
  <c r="AE3879" i="25" s="1"/>
  <c r="X3880" i="25"/>
  <c r="AE3880" i="25" s="1"/>
  <c r="X3881" i="25"/>
  <c r="AE3881" i="25" s="1"/>
  <c r="X3882" i="25"/>
  <c r="AE3882" i="25" s="1"/>
  <c r="X3883" i="25"/>
  <c r="AE3883" i="25" s="1"/>
  <c r="X3884" i="25"/>
  <c r="AE3884" i="25" s="1"/>
  <c r="X3885" i="25"/>
  <c r="AE3885" i="25" s="1"/>
  <c r="X3886" i="25"/>
  <c r="AE3886" i="25" s="1"/>
  <c r="X3887" i="25"/>
  <c r="AE3887" i="25" s="1"/>
  <c r="X3888" i="25"/>
  <c r="AE3888" i="25" s="1"/>
  <c r="X3889" i="25"/>
  <c r="AE3889" i="25" s="1"/>
  <c r="X3890" i="25"/>
  <c r="AE3890" i="25" s="1"/>
  <c r="X3891" i="25"/>
  <c r="AE3891" i="25" s="1"/>
  <c r="X3892" i="25"/>
  <c r="AE3892" i="25" s="1"/>
  <c r="X3893" i="25"/>
  <c r="AE3893" i="25" s="1"/>
  <c r="X3894" i="25"/>
  <c r="AE3894" i="25" s="1"/>
  <c r="X3895" i="25"/>
  <c r="AE3895" i="25" s="1"/>
  <c r="X3896" i="25"/>
  <c r="AE3896" i="25" s="1"/>
  <c r="X3897" i="25"/>
  <c r="AE3897" i="25" s="1"/>
  <c r="X3898" i="25"/>
  <c r="AE3898" i="25" s="1"/>
  <c r="X3899" i="25"/>
  <c r="AE3899" i="25" s="1"/>
  <c r="X3900" i="25"/>
  <c r="AE3900" i="25" s="1"/>
  <c r="X3901" i="25"/>
  <c r="AE3901" i="25" s="1"/>
  <c r="X3902" i="25"/>
  <c r="AE3902" i="25" s="1"/>
  <c r="X3903" i="25"/>
  <c r="AE3903" i="25" s="1"/>
  <c r="X3904" i="25"/>
  <c r="AE3904" i="25" s="1"/>
  <c r="X3905" i="25"/>
  <c r="AE3905" i="25" s="1"/>
  <c r="X3906" i="25"/>
  <c r="AE3906" i="25" s="1"/>
  <c r="X3907" i="25"/>
  <c r="AE3907" i="25" s="1"/>
  <c r="X3908" i="25"/>
  <c r="AE3908" i="25" s="1"/>
  <c r="X3909" i="25"/>
  <c r="AE3909" i="25" s="1"/>
  <c r="X3910" i="25"/>
  <c r="AE3910" i="25" s="1"/>
  <c r="X3911" i="25"/>
  <c r="AE3911" i="25" s="1"/>
  <c r="X3912" i="25"/>
  <c r="AE3912" i="25" s="1"/>
  <c r="X3913" i="25"/>
  <c r="AE3913" i="25" s="1"/>
  <c r="X3914" i="25"/>
  <c r="AE3914" i="25" s="1"/>
  <c r="X3915" i="25"/>
  <c r="AE3915" i="25" s="1"/>
  <c r="X3916" i="25"/>
  <c r="AE3916" i="25" s="1"/>
  <c r="X3917" i="25"/>
  <c r="AE3917" i="25" s="1"/>
  <c r="X3918" i="25"/>
  <c r="AE3918" i="25" s="1"/>
  <c r="X3919" i="25"/>
  <c r="AE3919" i="25" s="1"/>
  <c r="X3920" i="25"/>
  <c r="AE3920" i="25" s="1"/>
  <c r="X3921" i="25"/>
  <c r="AE3921" i="25" s="1"/>
  <c r="X3922" i="25"/>
  <c r="AE3922" i="25" s="1"/>
  <c r="X3923" i="25"/>
  <c r="AE3923" i="25" s="1"/>
  <c r="X3924" i="25"/>
  <c r="AE3924" i="25" s="1"/>
  <c r="X3925" i="25"/>
  <c r="AE3925" i="25" s="1"/>
  <c r="X3926" i="25"/>
  <c r="AE3926" i="25" s="1"/>
  <c r="X3927" i="25"/>
  <c r="AE3927" i="25" s="1"/>
  <c r="X3928" i="25"/>
  <c r="AE3928" i="25" s="1"/>
  <c r="X3929" i="25"/>
  <c r="AE3929" i="25" s="1"/>
  <c r="X3930" i="25"/>
  <c r="AE3930" i="25" s="1"/>
  <c r="X3931" i="25"/>
  <c r="AE3931" i="25" s="1"/>
  <c r="X3932" i="25"/>
  <c r="AE3932" i="25" s="1"/>
  <c r="X3933" i="25"/>
  <c r="AE3933" i="25" s="1"/>
  <c r="X3934" i="25"/>
  <c r="AE3934" i="25" s="1"/>
  <c r="X3935" i="25"/>
  <c r="AE3935" i="25" s="1"/>
  <c r="X3936" i="25"/>
  <c r="AE3936" i="25" s="1"/>
  <c r="X3937" i="25"/>
  <c r="AE3937" i="25" s="1"/>
  <c r="X3938" i="25"/>
  <c r="AE3938" i="25" s="1"/>
  <c r="X3939" i="25"/>
  <c r="AE3939" i="25" s="1"/>
  <c r="X3940" i="25"/>
  <c r="AE3940" i="25" s="1"/>
  <c r="X3941" i="25"/>
  <c r="AE3941" i="25" s="1"/>
  <c r="X3942" i="25"/>
  <c r="AE3942" i="25" s="1"/>
  <c r="X3943" i="25"/>
  <c r="AE3943" i="25" s="1"/>
  <c r="X3944" i="25"/>
  <c r="AE3944" i="25" s="1"/>
  <c r="X3945" i="25"/>
  <c r="AE3945" i="25" s="1"/>
  <c r="X3946" i="25"/>
  <c r="AE3946" i="25" s="1"/>
  <c r="X3947" i="25"/>
  <c r="AE3947" i="25" s="1"/>
  <c r="X3948" i="25"/>
  <c r="AE3948" i="25" s="1"/>
  <c r="X3949" i="25"/>
  <c r="AE3949" i="25" s="1"/>
  <c r="X3950" i="25"/>
  <c r="AE3950" i="25" s="1"/>
  <c r="X3951" i="25"/>
  <c r="AE3951" i="25" s="1"/>
  <c r="X3952" i="25"/>
  <c r="AE3952" i="25" s="1"/>
  <c r="X3953" i="25"/>
  <c r="AE3953" i="25" s="1"/>
  <c r="X3954" i="25"/>
  <c r="AE3954" i="25" s="1"/>
  <c r="X3955" i="25"/>
  <c r="AE3955" i="25" s="1"/>
  <c r="X3956" i="25"/>
  <c r="AE3956" i="25" s="1"/>
  <c r="X3957" i="25"/>
  <c r="AE3957" i="25" s="1"/>
  <c r="X3958" i="25"/>
  <c r="AE3958" i="25" s="1"/>
  <c r="X3959" i="25"/>
  <c r="AE3959" i="25" s="1"/>
  <c r="X3960" i="25"/>
  <c r="AE3960" i="25" s="1"/>
  <c r="X3961" i="25"/>
  <c r="AE3961" i="25" s="1"/>
  <c r="X3962" i="25"/>
  <c r="AE3962" i="25" s="1"/>
  <c r="X3963" i="25"/>
  <c r="AE3963" i="25" s="1"/>
  <c r="X3964" i="25"/>
  <c r="AE3964" i="25" s="1"/>
  <c r="X3965" i="25"/>
  <c r="AE3965" i="25" s="1"/>
  <c r="X3966" i="25"/>
  <c r="AE3966" i="25" s="1"/>
  <c r="X3967" i="25"/>
  <c r="AE3967" i="25" s="1"/>
  <c r="X3968" i="25"/>
  <c r="AE3968" i="25" s="1"/>
  <c r="X3969" i="25"/>
  <c r="AE3969" i="25" s="1"/>
  <c r="X3970" i="25"/>
  <c r="AE3970" i="25" s="1"/>
  <c r="X3971" i="25"/>
  <c r="AE3971" i="25" s="1"/>
  <c r="X3972" i="25"/>
  <c r="AE3972" i="25" s="1"/>
  <c r="X3973" i="25"/>
  <c r="AE3973" i="25" s="1"/>
  <c r="X3974" i="25"/>
  <c r="AE3974" i="25" s="1"/>
  <c r="X3975" i="25"/>
  <c r="AE3975" i="25" s="1"/>
  <c r="X3976" i="25"/>
  <c r="AE3976" i="25" s="1"/>
  <c r="X3977" i="25"/>
  <c r="AE3977" i="25" s="1"/>
  <c r="X3978" i="25"/>
  <c r="AE3978" i="25" s="1"/>
  <c r="X3979" i="25"/>
  <c r="AE3979" i="25" s="1"/>
  <c r="X3980" i="25"/>
  <c r="AE3980" i="25" s="1"/>
  <c r="X3981" i="25"/>
  <c r="AE3981" i="25" s="1"/>
  <c r="X3982" i="25"/>
  <c r="AE3982" i="25" s="1"/>
  <c r="X3983" i="25"/>
  <c r="AE3983" i="25" s="1"/>
  <c r="X3984" i="25"/>
  <c r="AE3984" i="25" s="1"/>
  <c r="X3985" i="25"/>
  <c r="AE3985" i="25" s="1"/>
  <c r="X3986" i="25"/>
  <c r="AE3986" i="25" s="1"/>
  <c r="X3987" i="25"/>
  <c r="AE3987" i="25" s="1"/>
  <c r="X3988" i="25"/>
  <c r="AE3988" i="25" s="1"/>
  <c r="X3989" i="25"/>
  <c r="AE3989" i="25" s="1"/>
  <c r="X3990" i="25"/>
  <c r="AE3990" i="25" s="1"/>
  <c r="X3991" i="25"/>
  <c r="AE3991" i="25" s="1"/>
  <c r="X3992" i="25"/>
  <c r="AE3992" i="25" s="1"/>
  <c r="X3993" i="25"/>
  <c r="AE3993" i="25" s="1"/>
  <c r="X3994" i="25"/>
  <c r="AE3994" i="25" s="1"/>
  <c r="X3995" i="25"/>
  <c r="AE3995" i="25" s="1"/>
  <c r="X3996" i="25"/>
  <c r="AE3996" i="25" s="1"/>
  <c r="X3997" i="25"/>
  <c r="AE3997" i="25" s="1"/>
  <c r="X3998" i="25"/>
  <c r="AE3998" i="25" s="1"/>
  <c r="X3999" i="25"/>
  <c r="AE3999" i="25" s="1"/>
  <c r="X4000" i="25"/>
  <c r="AE4000" i="25" s="1"/>
  <c r="X4001" i="25"/>
  <c r="AE4001" i="25" s="1"/>
  <c r="X4002" i="25"/>
  <c r="AE4002" i="25" s="1"/>
  <c r="X4003" i="25"/>
  <c r="AE4003" i="25" s="1"/>
  <c r="X4004" i="25"/>
  <c r="AE4004" i="25" s="1"/>
  <c r="X4005" i="25"/>
  <c r="AE4005" i="25" s="1"/>
  <c r="X4006" i="25"/>
  <c r="AE4006" i="25" s="1"/>
  <c r="X4007" i="25"/>
  <c r="AE4007" i="25" s="1"/>
  <c r="X4008" i="25"/>
  <c r="AE4008" i="25" s="1"/>
  <c r="X4009" i="25"/>
  <c r="AE4009" i="25" s="1"/>
  <c r="X4010" i="25"/>
  <c r="AE4010" i="25" s="1"/>
  <c r="X4011" i="25"/>
  <c r="AE4011" i="25" s="1"/>
  <c r="X4012" i="25"/>
  <c r="AE4012" i="25" s="1"/>
  <c r="X4013" i="25"/>
  <c r="AE4013" i="25" s="1"/>
  <c r="X4014" i="25"/>
  <c r="AE4014" i="25" s="1"/>
  <c r="X4015" i="25"/>
  <c r="AE4015" i="25" s="1"/>
  <c r="X4016" i="25"/>
  <c r="AE4016" i="25" s="1"/>
  <c r="X4017" i="25"/>
  <c r="AE4017" i="25" s="1"/>
  <c r="X4018" i="25"/>
  <c r="AE4018" i="25" s="1"/>
  <c r="X4019" i="25"/>
  <c r="AE4019" i="25" s="1"/>
  <c r="X4020" i="25"/>
  <c r="AE4020" i="25" s="1"/>
  <c r="X4021" i="25"/>
  <c r="AE4021" i="25" s="1"/>
  <c r="X4022" i="25"/>
  <c r="AE4022" i="25" s="1"/>
  <c r="X4023" i="25"/>
  <c r="AE4023" i="25" s="1"/>
  <c r="X4024" i="25"/>
  <c r="AE4024" i="25" s="1"/>
  <c r="X4025" i="25"/>
  <c r="AE4025" i="25" s="1"/>
  <c r="X4026" i="25"/>
  <c r="AE4026" i="25" s="1"/>
  <c r="X4027" i="25"/>
  <c r="AE4027" i="25" s="1"/>
  <c r="X4028" i="25"/>
  <c r="AE4028" i="25" s="1"/>
  <c r="X4029" i="25"/>
  <c r="AE4029" i="25" s="1"/>
  <c r="X4030" i="25"/>
  <c r="AE4030" i="25" s="1"/>
  <c r="X4031" i="25"/>
  <c r="AE4031" i="25" s="1"/>
  <c r="X4032" i="25"/>
  <c r="AE4032" i="25" s="1"/>
  <c r="X4033" i="25"/>
  <c r="AE4033" i="25" s="1"/>
  <c r="X4034" i="25"/>
  <c r="AE4034" i="25" s="1"/>
  <c r="X4035" i="25"/>
  <c r="AE4035" i="25" s="1"/>
  <c r="X4036" i="25"/>
  <c r="AE4036" i="25" s="1"/>
  <c r="X4037" i="25"/>
  <c r="AE4037" i="25" s="1"/>
  <c r="X4038" i="25"/>
  <c r="AE4038" i="25" s="1"/>
  <c r="X4039" i="25"/>
  <c r="AE4039" i="25" s="1"/>
  <c r="X4040" i="25"/>
  <c r="AE4040" i="25" s="1"/>
  <c r="X4041" i="25"/>
  <c r="AE4041" i="25" s="1"/>
  <c r="X4042" i="25"/>
  <c r="AE4042" i="25" s="1"/>
  <c r="X4043" i="25"/>
  <c r="AE4043" i="25" s="1"/>
  <c r="X4044" i="25"/>
  <c r="AE4044" i="25" s="1"/>
  <c r="X4045" i="25"/>
  <c r="AE4045" i="25" s="1"/>
  <c r="X4046" i="25"/>
  <c r="AE4046" i="25" s="1"/>
  <c r="X4047" i="25"/>
  <c r="AE4047" i="25" s="1"/>
  <c r="X4048" i="25"/>
  <c r="AE4048" i="25" s="1"/>
  <c r="X4049" i="25"/>
  <c r="AE4049" i="25" s="1"/>
  <c r="X4050" i="25"/>
  <c r="AE4050" i="25" s="1"/>
  <c r="X4051" i="25"/>
  <c r="AE4051" i="25" s="1"/>
  <c r="X4052" i="25"/>
  <c r="AE4052" i="25" s="1"/>
  <c r="X4053" i="25"/>
  <c r="AE4053" i="25" s="1"/>
  <c r="X4054" i="25"/>
  <c r="AE4054" i="25" s="1"/>
  <c r="X4055" i="25"/>
  <c r="AE4055" i="25" s="1"/>
  <c r="X4056" i="25"/>
  <c r="AE4056" i="25" s="1"/>
  <c r="X4057" i="25"/>
  <c r="AE4057" i="25" s="1"/>
  <c r="X4058" i="25"/>
  <c r="AE4058" i="25" s="1"/>
  <c r="X4059" i="25"/>
  <c r="AE4059" i="25" s="1"/>
  <c r="X4060" i="25"/>
  <c r="AE4060" i="25" s="1"/>
  <c r="X4061" i="25"/>
  <c r="AE4061" i="25" s="1"/>
  <c r="X4062" i="25"/>
  <c r="AE4062" i="25" s="1"/>
  <c r="X4063" i="25"/>
  <c r="AE4063" i="25" s="1"/>
  <c r="X4064" i="25"/>
  <c r="AE4064" i="25" s="1"/>
  <c r="X4065" i="25"/>
  <c r="AE4065" i="25" s="1"/>
  <c r="X4066" i="25"/>
  <c r="AE4066" i="25" s="1"/>
  <c r="X4067" i="25"/>
  <c r="AE4067" i="25" s="1"/>
  <c r="X4068" i="25"/>
  <c r="AE4068" i="25" s="1"/>
  <c r="X4069" i="25"/>
  <c r="AE4069" i="25" s="1"/>
  <c r="X4070" i="25"/>
  <c r="AE4070" i="25" s="1"/>
  <c r="X4071" i="25"/>
  <c r="AE4071" i="25" s="1"/>
  <c r="X4072" i="25"/>
  <c r="AE4072" i="25" s="1"/>
  <c r="X4073" i="25"/>
  <c r="AE4073" i="25" s="1"/>
  <c r="X4074" i="25"/>
  <c r="AE4074" i="25" s="1"/>
  <c r="X4075" i="25"/>
  <c r="AE4075" i="25" s="1"/>
  <c r="X4076" i="25"/>
  <c r="AE4076" i="25" s="1"/>
  <c r="X4077" i="25"/>
  <c r="AE4077" i="25" s="1"/>
  <c r="X4078" i="25"/>
  <c r="AE4078" i="25" s="1"/>
  <c r="X4079" i="25"/>
  <c r="AE4079" i="25" s="1"/>
  <c r="X4080" i="25"/>
  <c r="AE4080" i="25" s="1"/>
  <c r="X4081" i="25"/>
  <c r="AE4081" i="25" s="1"/>
  <c r="X4082" i="25"/>
  <c r="AE4082" i="25" s="1"/>
  <c r="X4083" i="25"/>
  <c r="AE4083" i="25" s="1"/>
  <c r="X4084" i="25"/>
  <c r="AE4084" i="25" s="1"/>
  <c r="X4085" i="25"/>
  <c r="AE4085" i="25" s="1"/>
  <c r="X4086" i="25"/>
  <c r="AE4086" i="25" s="1"/>
  <c r="X4087" i="25"/>
  <c r="AE4087" i="25" s="1"/>
  <c r="X4088" i="25"/>
  <c r="AE4088" i="25" s="1"/>
  <c r="X4089" i="25"/>
  <c r="AE4089" i="25" s="1"/>
  <c r="X4090" i="25"/>
  <c r="AE4090" i="25" s="1"/>
  <c r="X4091" i="25"/>
  <c r="AE4091" i="25" s="1"/>
  <c r="X4092" i="25"/>
  <c r="AE4092" i="25" s="1"/>
  <c r="X4093" i="25"/>
  <c r="AE4093" i="25" s="1"/>
  <c r="X4094" i="25"/>
  <c r="AE4094" i="25" s="1"/>
  <c r="X4095" i="25"/>
  <c r="AE4095" i="25" s="1"/>
  <c r="X4096" i="25"/>
  <c r="AE4096" i="25" s="1"/>
  <c r="X4097" i="25"/>
  <c r="AE4097" i="25" s="1"/>
  <c r="X4098" i="25"/>
  <c r="AE4098" i="25" s="1"/>
  <c r="X4099" i="25"/>
  <c r="AE4099" i="25" s="1"/>
  <c r="X4100" i="25"/>
  <c r="AE4100" i="25" s="1"/>
  <c r="X4101" i="25"/>
  <c r="AE4101" i="25" s="1"/>
  <c r="X4102" i="25"/>
  <c r="AE4102" i="25" s="1"/>
  <c r="X4103" i="25"/>
  <c r="AE4103" i="25" s="1"/>
  <c r="X4104" i="25"/>
  <c r="AE4104" i="25" s="1"/>
  <c r="X4105" i="25"/>
  <c r="AE4105" i="25" s="1"/>
  <c r="X4106" i="25"/>
  <c r="AE4106" i="25" s="1"/>
  <c r="X4107" i="25"/>
  <c r="AE4107" i="25" s="1"/>
  <c r="X4108" i="25"/>
  <c r="AE4108" i="25" s="1"/>
  <c r="X4109" i="25"/>
  <c r="AE4109" i="25" s="1"/>
  <c r="X4110" i="25"/>
  <c r="AE4110" i="25" s="1"/>
  <c r="X4111" i="25"/>
  <c r="AE4111" i="25" s="1"/>
  <c r="X4112" i="25"/>
  <c r="AE4112" i="25" s="1"/>
  <c r="X4113" i="25"/>
  <c r="AE4113" i="25" s="1"/>
  <c r="X4114" i="25"/>
  <c r="AE4114" i="25" s="1"/>
  <c r="X4115" i="25"/>
  <c r="AE4115" i="25" s="1"/>
  <c r="X4116" i="25"/>
  <c r="AE4116" i="25" s="1"/>
  <c r="X4117" i="25"/>
  <c r="AE4117" i="25" s="1"/>
  <c r="X4118" i="25"/>
  <c r="AE4118" i="25" s="1"/>
  <c r="X4119" i="25"/>
  <c r="AE4119" i="25" s="1"/>
  <c r="X4120" i="25"/>
  <c r="AE4120" i="25" s="1"/>
  <c r="X4121" i="25"/>
  <c r="AE4121" i="25" s="1"/>
  <c r="X4122" i="25"/>
  <c r="AE4122" i="25" s="1"/>
  <c r="X4123" i="25"/>
  <c r="AE4123" i="25" s="1"/>
  <c r="X4124" i="25"/>
  <c r="AE4124" i="25" s="1"/>
  <c r="X4125" i="25"/>
  <c r="AE4125" i="25" s="1"/>
  <c r="X4126" i="25"/>
  <c r="AE4126" i="25" s="1"/>
  <c r="X4127" i="25"/>
  <c r="AE4127" i="25" s="1"/>
  <c r="X4128" i="25"/>
  <c r="AE4128" i="25" s="1"/>
  <c r="X4129" i="25"/>
  <c r="AE4129" i="25" s="1"/>
  <c r="X4130" i="25"/>
  <c r="AE4130" i="25" s="1"/>
  <c r="X4131" i="25"/>
  <c r="AE4131" i="25" s="1"/>
  <c r="X4132" i="25"/>
  <c r="AE4132" i="25" s="1"/>
  <c r="X4133" i="25"/>
  <c r="AE4133" i="25" s="1"/>
  <c r="X4134" i="25"/>
  <c r="AE4134" i="25" s="1"/>
  <c r="X4135" i="25"/>
  <c r="AE4135" i="25" s="1"/>
  <c r="X4136" i="25"/>
  <c r="AE4136" i="25" s="1"/>
  <c r="X4137" i="25"/>
  <c r="AE4137" i="25" s="1"/>
  <c r="X4138" i="25"/>
  <c r="AE4138" i="25" s="1"/>
  <c r="X4139" i="25"/>
  <c r="AE4139" i="25" s="1"/>
  <c r="X4140" i="25"/>
  <c r="AE4140" i="25" s="1"/>
  <c r="X4141" i="25"/>
  <c r="AE4141" i="25" s="1"/>
  <c r="X4142" i="25"/>
  <c r="AE4142" i="25" s="1"/>
  <c r="X4143" i="25"/>
  <c r="AE4143" i="25" s="1"/>
  <c r="X4144" i="25"/>
  <c r="AE4144" i="25" s="1"/>
  <c r="X4145" i="25"/>
  <c r="AE4145" i="25" s="1"/>
  <c r="X4146" i="25"/>
  <c r="AE4146" i="25" s="1"/>
  <c r="X4147" i="25"/>
  <c r="AE4147" i="25" s="1"/>
  <c r="X4148" i="25"/>
  <c r="AE4148" i="25" s="1"/>
  <c r="X4149" i="25"/>
  <c r="AE4149" i="25" s="1"/>
  <c r="X4150" i="25"/>
  <c r="AE4150" i="25" s="1"/>
  <c r="X4151" i="25"/>
  <c r="AE4151" i="25" s="1"/>
  <c r="X4152" i="25"/>
  <c r="AE4152" i="25" s="1"/>
  <c r="X4153" i="25"/>
  <c r="AE4153" i="25" s="1"/>
  <c r="X4154" i="25"/>
  <c r="AE4154" i="25" s="1"/>
  <c r="X4155" i="25"/>
  <c r="AE4155" i="25" s="1"/>
  <c r="X4156" i="25"/>
  <c r="AE4156" i="25" s="1"/>
  <c r="X4157" i="25"/>
  <c r="AE4157" i="25" s="1"/>
  <c r="X4158" i="25"/>
  <c r="AE4158" i="25" s="1"/>
  <c r="X4159" i="25"/>
  <c r="AE4159" i="25" s="1"/>
  <c r="X4160" i="25"/>
  <c r="AE4160" i="25" s="1"/>
  <c r="X4161" i="25"/>
  <c r="AE4161" i="25" s="1"/>
  <c r="X4162" i="25"/>
  <c r="AE4162" i="25" s="1"/>
  <c r="X4163" i="25"/>
  <c r="AE4163" i="25" s="1"/>
  <c r="X4164" i="25"/>
  <c r="AE4164" i="25" s="1"/>
  <c r="X4165" i="25"/>
  <c r="AE4165" i="25" s="1"/>
  <c r="X4166" i="25"/>
  <c r="AE4166" i="25" s="1"/>
  <c r="X4167" i="25"/>
  <c r="AE4167" i="25" s="1"/>
  <c r="X4168" i="25"/>
  <c r="AE4168" i="25" s="1"/>
  <c r="X4169" i="25"/>
  <c r="AE4169" i="25" s="1"/>
  <c r="X4170" i="25"/>
  <c r="AE4170" i="25" s="1"/>
  <c r="X4171" i="25"/>
  <c r="AE4171" i="25" s="1"/>
  <c r="X4172" i="25"/>
  <c r="AE4172" i="25" s="1"/>
  <c r="X4173" i="25"/>
  <c r="AE4173" i="25" s="1"/>
  <c r="X4174" i="25"/>
  <c r="AE4174" i="25" s="1"/>
  <c r="X4175" i="25"/>
  <c r="AE4175" i="25" s="1"/>
  <c r="X4176" i="25"/>
  <c r="AE4176" i="25" s="1"/>
  <c r="X4177" i="25"/>
  <c r="AE4177" i="25" s="1"/>
  <c r="X4178" i="25"/>
  <c r="AE4178" i="25" s="1"/>
  <c r="X4179" i="25"/>
  <c r="AE4179" i="25" s="1"/>
  <c r="X4180" i="25"/>
  <c r="AE4180" i="25" s="1"/>
  <c r="X4181" i="25"/>
  <c r="AE4181" i="25" s="1"/>
  <c r="X4182" i="25"/>
  <c r="AE4182" i="25" s="1"/>
  <c r="X4183" i="25"/>
  <c r="AE4183" i="25" s="1"/>
  <c r="X4184" i="25"/>
  <c r="AE4184" i="25" s="1"/>
  <c r="X4185" i="25"/>
  <c r="AE4185" i="25" s="1"/>
  <c r="X4186" i="25"/>
  <c r="AE4186" i="25" s="1"/>
  <c r="X4187" i="25"/>
  <c r="AE4187" i="25" s="1"/>
  <c r="X4188" i="25"/>
  <c r="AE4188" i="25" s="1"/>
  <c r="X4189" i="25"/>
  <c r="AE4189" i="25" s="1"/>
  <c r="X4190" i="25"/>
  <c r="AE4190" i="25" s="1"/>
  <c r="X4191" i="25"/>
  <c r="AE4191" i="25" s="1"/>
  <c r="X4192" i="25"/>
  <c r="AE4192" i="25" s="1"/>
  <c r="X4193" i="25"/>
  <c r="AE4193" i="25" s="1"/>
  <c r="X4194" i="25"/>
  <c r="AE4194" i="25" s="1"/>
  <c r="X4195" i="25"/>
  <c r="AE4195" i="25" s="1"/>
  <c r="X4196" i="25"/>
  <c r="AE4196" i="25" s="1"/>
  <c r="X4197" i="25"/>
  <c r="AE4197" i="25" s="1"/>
  <c r="X4198" i="25"/>
  <c r="AE4198" i="25" s="1"/>
  <c r="X4199" i="25"/>
  <c r="AE4199" i="25" s="1"/>
  <c r="X4200" i="25"/>
  <c r="AE4200" i="25" s="1"/>
  <c r="X4201" i="25"/>
  <c r="AE4201" i="25" s="1"/>
  <c r="X4202" i="25"/>
  <c r="AE4202" i="25" s="1"/>
  <c r="X4203" i="25"/>
  <c r="AE4203" i="25" s="1"/>
  <c r="X4204" i="25"/>
  <c r="AE4204" i="25" s="1"/>
  <c r="X4205" i="25"/>
  <c r="AE4205" i="25" s="1"/>
  <c r="X4206" i="25"/>
  <c r="AE4206" i="25" s="1"/>
  <c r="X4207" i="25"/>
  <c r="AE4207" i="25" s="1"/>
  <c r="X4208" i="25"/>
  <c r="AE4208" i="25" s="1"/>
  <c r="X4209" i="25"/>
  <c r="AE4209" i="25" s="1"/>
  <c r="X4210" i="25"/>
  <c r="AE4210" i="25" s="1"/>
  <c r="X4211" i="25"/>
  <c r="AE4211" i="25" s="1"/>
  <c r="X4212" i="25"/>
  <c r="AE4212" i="25" s="1"/>
  <c r="X4213" i="25"/>
  <c r="AE4213" i="25" s="1"/>
  <c r="X4214" i="25"/>
  <c r="AE4214" i="25" s="1"/>
  <c r="X4215" i="25"/>
  <c r="AE4215" i="25" s="1"/>
  <c r="X4216" i="25"/>
  <c r="AE4216" i="25" s="1"/>
  <c r="X4217" i="25"/>
  <c r="AE4217" i="25" s="1"/>
  <c r="X4218" i="25"/>
  <c r="AE4218" i="25" s="1"/>
  <c r="X4219" i="25"/>
  <c r="AE4219" i="25" s="1"/>
  <c r="X4220" i="25"/>
  <c r="AE4220" i="25" s="1"/>
  <c r="X4221" i="25"/>
  <c r="AE4221" i="25" s="1"/>
  <c r="X4222" i="25"/>
  <c r="AE4222" i="25" s="1"/>
  <c r="X4223" i="25"/>
  <c r="AE4223" i="25" s="1"/>
  <c r="X4224" i="25"/>
  <c r="AE4224" i="25" s="1"/>
  <c r="X4225" i="25"/>
  <c r="AE4225" i="25" s="1"/>
  <c r="X4226" i="25"/>
  <c r="AE4226" i="25" s="1"/>
  <c r="X4227" i="25"/>
  <c r="AE4227" i="25" s="1"/>
  <c r="X4228" i="25"/>
  <c r="AE4228" i="25" s="1"/>
  <c r="X4229" i="25"/>
  <c r="AE4229" i="25" s="1"/>
  <c r="X4230" i="25"/>
  <c r="AE4230" i="25" s="1"/>
  <c r="X4231" i="25"/>
  <c r="AE4231" i="25" s="1"/>
  <c r="X4232" i="25"/>
  <c r="AE4232" i="25" s="1"/>
  <c r="X4233" i="25"/>
  <c r="AE4233" i="25" s="1"/>
  <c r="X4234" i="25"/>
  <c r="AE4234" i="25" s="1"/>
  <c r="X4235" i="25"/>
  <c r="AE4235" i="25" s="1"/>
  <c r="X4236" i="25"/>
  <c r="AE4236" i="25" s="1"/>
  <c r="X4237" i="25"/>
  <c r="AE4237" i="25" s="1"/>
  <c r="X4238" i="25"/>
  <c r="AE4238" i="25" s="1"/>
  <c r="X4239" i="25"/>
  <c r="AE4239" i="25" s="1"/>
  <c r="X4240" i="25"/>
  <c r="AE4240" i="25" s="1"/>
  <c r="X4241" i="25"/>
  <c r="AE4241" i="25" s="1"/>
  <c r="X4242" i="25"/>
  <c r="AE4242" i="25" s="1"/>
  <c r="X4243" i="25"/>
  <c r="AE4243" i="25" s="1"/>
  <c r="X4244" i="25"/>
  <c r="AE4244" i="25" s="1"/>
  <c r="X4245" i="25"/>
  <c r="AE4245" i="25" s="1"/>
  <c r="X4246" i="25"/>
  <c r="AE4246" i="25" s="1"/>
  <c r="X4247" i="25"/>
  <c r="AE4247" i="25" s="1"/>
  <c r="X4248" i="25"/>
  <c r="AE4248" i="25" s="1"/>
  <c r="X4249" i="25"/>
  <c r="AE4249" i="25" s="1"/>
  <c r="X4250" i="25"/>
  <c r="AE4250" i="25" s="1"/>
  <c r="X4251" i="25"/>
  <c r="AE4251" i="25" s="1"/>
  <c r="X4252" i="25"/>
  <c r="AE4252" i="25" s="1"/>
  <c r="X4253" i="25"/>
  <c r="AE4253" i="25" s="1"/>
  <c r="X4254" i="25"/>
  <c r="AE4254" i="25" s="1"/>
  <c r="X4255" i="25"/>
  <c r="AE4255" i="25" s="1"/>
  <c r="X4256" i="25"/>
  <c r="AE4256" i="25" s="1"/>
  <c r="X4257" i="25"/>
  <c r="AE4257" i="25" s="1"/>
  <c r="X4258" i="25"/>
  <c r="AE4258" i="25" s="1"/>
  <c r="X4259" i="25"/>
  <c r="AE4259" i="25" s="1"/>
  <c r="X4260" i="25"/>
  <c r="AE4260" i="25" s="1"/>
  <c r="X4261" i="25"/>
  <c r="AE4261" i="25" s="1"/>
  <c r="X4262" i="25"/>
  <c r="AE4262" i="25" s="1"/>
  <c r="X4263" i="25"/>
  <c r="AE4263" i="25" s="1"/>
  <c r="X4264" i="25"/>
  <c r="AE4264" i="25" s="1"/>
  <c r="X4265" i="25"/>
  <c r="AE4265" i="25" s="1"/>
  <c r="X4266" i="25"/>
  <c r="AE4266" i="25" s="1"/>
  <c r="X4267" i="25"/>
  <c r="AE4267" i="25" s="1"/>
  <c r="X4268" i="25"/>
  <c r="AE4268" i="25" s="1"/>
  <c r="X4269" i="25"/>
  <c r="AE4269" i="25" s="1"/>
  <c r="X4270" i="25"/>
  <c r="AE4270" i="25" s="1"/>
  <c r="X4271" i="25"/>
  <c r="AE4271" i="25" s="1"/>
  <c r="X4272" i="25"/>
  <c r="AE4272" i="25" s="1"/>
  <c r="X4273" i="25"/>
  <c r="AE4273" i="25" s="1"/>
  <c r="X4274" i="25"/>
  <c r="AE4274" i="25" s="1"/>
  <c r="X4275" i="25"/>
  <c r="AE4275" i="25" s="1"/>
  <c r="X4276" i="25"/>
  <c r="AE4276" i="25" s="1"/>
  <c r="X4277" i="25"/>
  <c r="AE4277" i="25" s="1"/>
  <c r="X4278" i="25"/>
  <c r="AE4278" i="25" s="1"/>
  <c r="X4279" i="25"/>
  <c r="AE4279" i="25" s="1"/>
  <c r="X4280" i="25"/>
  <c r="AE4280" i="25" s="1"/>
  <c r="X4281" i="25"/>
  <c r="AE4281" i="25" s="1"/>
  <c r="X4282" i="25"/>
  <c r="AE4282" i="25" s="1"/>
  <c r="X4283" i="25"/>
  <c r="AE4283" i="25" s="1"/>
  <c r="X4284" i="25"/>
  <c r="AE4284" i="25" s="1"/>
  <c r="X4285" i="25"/>
  <c r="AE4285" i="25" s="1"/>
  <c r="X4286" i="25"/>
  <c r="AE4286" i="25" s="1"/>
  <c r="X4287" i="25"/>
  <c r="AE4287" i="25" s="1"/>
  <c r="X4288" i="25"/>
  <c r="AE4288" i="25" s="1"/>
  <c r="X4289" i="25"/>
  <c r="AE4289" i="25" s="1"/>
  <c r="X4290" i="25"/>
  <c r="AE4290" i="25" s="1"/>
  <c r="X4291" i="25"/>
  <c r="AE4291" i="25" s="1"/>
  <c r="X4292" i="25"/>
  <c r="AE4292" i="25" s="1"/>
  <c r="X4293" i="25"/>
  <c r="AE4293" i="25" s="1"/>
  <c r="X4294" i="25"/>
  <c r="AE4294" i="25" s="1"/>
  <c r="X4295" i="25"/>
  <c r="AE4295" i="25" s="1"/>
  <c r="X4296" i="25"/>
  <c r="AE4296" i="25" s="1"/>
  <c r="X4297" i="25"/>
  <c r="AE4297" i="25" s="1"/>
  <c r="X4298" i="25"/>
  <c r="AE4298" i="25" s="1"/>
  <c r="X4299" i="25"/>
  <c r="AE4299" i="25" s="1"/>
  <c r="X4300" i="25"/>
  <c r="AE4300" i="25" s="1"/>
  <c r="X4301" i="25"/>
  <c r="AE4301" i="25" s="1"/>
  <c r="X4302" i="25"/>
  <c r="AE4302" i="25" s="1"/>
  <c r="X4303" i="25"/>
  <c r="AE4303" i="25" s="1"/>
  <c r="X4304" i="25"/>
  <c r="AE4304" i="25" s="1"/>
  <c r="X4305" i="25"/>
  <c r="AE4305" i="25" s="1"/>
  <c r="X4306" i="25"/>
  <c r="AE4306" i="25" s="1"/>
  <c r="X4307" i="25"/>
  <c r="AE4307" i="25" s="1"/>
  <c r="X4308" i="25"/>
  <c r="AE4308" i="25" s="1"/>
  <c r="X4309" i="25"/>
  <c r="AE4309" i="25" s="1"/>
  <c r="X4310" i="25"/>
  <c r="AE4310" i="25" s="1"/>
  <c r="X4311" i="25"/>
  <c r="AE4311" i="25" s="1"/>
  <c r="X4312" i="25"/>
  <c r="AE4312" i="25" s="1"/>
  <c r="X4313" i="25"/>
  <c r="AE4313" i="25" s="1"/>
  <c r="X4314" i="25"/>
  <c r="AE4314" i="25" s="1"/>
  <c r="X4315" i="25"/>
  <c r="AE4315" i="25" s="1"/>
  <c r="X4316" i="25"/>
  <c r="AE4316" i="25" s="1"/>
  <c r="X4317" i="25"/>
  <c r="AE4317" i="25" s="1"/>
  <c r="X4318" i="25"/>
  <c r="AE4318" i="25" s="1"/>
  <c r="X4319" i="25"/>
  <c r="AE4319" i="25" s="1"/>
  <c r="X4320" i="25"/>
  <c r="AE4320" i="25" s="1"/>
  <c r="X4321" i="25"/>
  <c r="AE4321" i="25" s="1"/>
  <c r="X4322" i="25"/>
  <c r="AE4322" i="25" s="1"/>
  <c r="X4323" i="25"/>
  <c r="AE4323" i="25" s="1"/>
  <c r="X4324" i="25"/>
  <c r="AE4324" i="25" s="1"/>
  <c r="X4325" i="25"/>
  <c r="AE4325" i="25" s="1"/>
  <c r="X4326" i="25"/>
  <c r="AE4326" i="25" s="1"/>
  <c r="X4327" i="25"/>
  <c r="AE4327" i="25" s="1"/>
  <c r="X4328" i="25"/>
  <c r="AE4328" i="25" s="1"/>
  <c r="X4329" i="25"/>
  <c r="AE4329" i="25" s="1"/>
  <c r="X4330" i="25"/>
  <c r="AE4330" i="25" s="1"/>
  <c r="X4331" i="25"/>
  <c r="AE4331" i="25" s="1"/>
  <c r="X4332" i="25"/>
  <c r="AE4332" i="25" s="1"/>
  <c r="X4333" i="25"/>
  <c r="AE4333" i="25" s="1"/>
  <c r="X4334" i="25"/>
  <c r="AE4334" i="25" s="1"/>
  <c r="X4335" i="25"/>
  <c r="AE4335" i="25" s="1"/>
  <c r="X4336" i="25"/>
  <c r="AE4336" i="25" s="1"/>
  <c r="X4337" i="25"/>
  <c r="AE4337" i="25" s="1"/>
  <c r="X4338" i="25"/>
  <c r="AE4338" i="25" s="1"/>
  <c r="X4339" i="25"/>
  <c r="AE4339" i="25" s="1"/>
  <c r="X4340" i="25"/>
  <c r="AE4340" i="25" s="1"/>
  <c r="X4341" i="25"/>
  <c r="AE4341" i="25" s="1"/>
  <c r="X4342" i="25"/>
  <c r="AE4342" i="25" s="1"/>
  <c r="X4343" i="25"/>
  <c r="AE4343" i="25" s="1"/>
  <c r="X4344" i="25"/>
  <c r="AE4344" i="25" s="1"/>
  <c r="X4345" i="25"/>
  <c r="AE4345" i="25" s="1"/>
  <c r="X4346" i="25"/>
  <c r="AE4346" i="25" s="1"/>
  <c r="X4347" i="25"/>
  <c r="AE4347" i="25" s="1"/>
  <c r="X4348" i="25"/>
  <c r="AE4348" i="25" s="1"/>
  <c r="X4349" i="25"/>
  <c r="AE4349" i="25" s="1"/>
  <c r="X4350" i="25"/>
  <c r="AE4350" i="25" s="1"/>
  <c r="X4351" i="25"/>
  <c r="AE4351" i="25" s="1"/>
  <c r="X4352" i="25"/>
  <c r="AE4352" i="25" s="1"/>
  <c r="X4353" i="25"/>
  <c r="AE4353" i="25" s="1"/>
  <c r="X4354" i="25"/>
  <c r="AE4354" i="25" s="1"/>
  <c r="X4355" i="25"/>
  <c r="AE4355" i="25" s="1"/>
  <c r="X4356" i="25"/>
  <c r="AE4356" i="25" s="1"/>
  <c r="X4357" i="25"/>
  <c r="AE4357" i="25" s="1"/>
  <c r="X4358" i="25"/>
  <c r="AE4358" i="25" s="1"/>
  <c r="X4359" i="25"/>
  <c r="AE4359" i="25" s="1"/>
  <c r="X4360" i="25"/>
  <c r="AE4360" i="25" s="1"/>
  <c r="X4361" i="25"/>
  <c r="AE4361" i="25" s="1"/>
  <c r="X4362" i="25"/>
  <c r="AE4362" i="25" s="1"/>
  <c r="X4363" i="25"/>
  <c r="AE4363" i="25" s="1"/>
  <c r="X4364" i="25"/>
  <c r="AE4364" i="25" s="1"/>
  <c r="X4365" i="25"/>
  <c r="AE4365" i="25" s="1"/>
  <c r="X4366" i="25"/>
  <c r="AE4366" i="25" s="1"/>
  <c r="X4367" i="25"/>
  <c r="AE4367" i="25" s="1"/>
  <c r="X4368" i="25"/>
  <c r="AE4368" i="25" s="1"/>
  <c r="X4369" i="25"/>
  <c r="AE4369" i="25" s="1"/>
  <c r="X4370" i="25"/>
  <c r="AE4370" i="25" s="1"/>
  <c r="X4371" i="25"/>
  <c r="AE4371" i="25" s="1"/>
  <c r="X4372" i="25"/>
  <c r="AE4372" i="25" s="1"/>
  <c r="X4373" i="25"/>
  <c r="AE4373" i="25" s="1"/>
  <c r="X4374" i="25"/>
  <c r="AE4374" i="25" s="1"/>
  <c r="X4375" i="25"/>
  <c r="AE4375" i="25" s="1"/>
  <c r="X4376" i="25"/>
  <c r="AE4376" i="25" s="1"/>
  <c r="X4377" i="25"/>
  <c r="AE4377" i="25" s="1"/>
  <c r="X4378" i="25"/>
  <c r="AE4378" i="25" s="1"/>
  <c r="X4379" i="25"/>
  <c r="AE4379" i="25" s="1"/>
  <c r="X4380" i="25"/>
  <c r="AE4380" i="25" s="1"/>
  <c r="X4381" i="25"/>
  <c r="AE4381" i="25" s="1"/>
  <c r="X4382" i="25"/>
  <c r="AE4382" i="25" s="1"/>
  <c r="X4383" i="25"/>
  <c r="AE4383" i="25" s="1"/>
  <c r="X4384" i="25"/>
  <c r="AE4384" i="25" s="1"/>
  <c r="X4385" i="25"/>
  <c r="AE4385" i="25" s="1"/>
  <c r="X4386" i="25"/>
  <c r="AE4386" i="25" s="1"/>
  <c r="X4387" i="25"/>
  <c r="AE4387" i="25" s="1"/>
  <c r="X4388" i="25"/>
  <c r="AE4388" i="25" s="1"/>
  <c r="X4389" i="25"/>
  <c r="AE4389" i="25" s="1"/>
  <c r="X4390" i="25"/>
  <c r="AE4390" i="25" s="1"/>
  <c r="X4391" i="25"/>
  <c r="AE4391" i="25" s="1"/>
  <c r="X4392" i="25"/>
  <c r="AE4392" i="25" s="1"/>
  <c r="X4393" i="25"/>
  <c r="AE4393" i="25" s="1"/>
  <c r="X4394" i="25"/>
  <c r="AE4394" i="25" s="1"/>
  <c r="X4395" i="25"/>
  <c r="AE4395" i="25" s="1"/>
  <c r="X4396" i="25"/>
  <c r="AE4396" i="25" s="1"/>
  <c r="X4397" i="25"/>
  <c r="AE4397" i="25" s="1"/>
  <c r="X4398" i="25"/>
  <c r="AE4398" i="25" s="1"/>
  <c r="X4399" i="25"/>
  <c r="AE4399" i="25" s="1"/>
  <c r="X4400" i="25"/>
  <c r="AE4400" i="25" s="1"/>
  <c r="X4401" i="25"/>
  <c r="AE4401" i="25" s="1"/>
  <c r="X4402" i="25"/>
  <c r="AE4402" i="25" s="1"/>
  <c r="X4403" i="25"/>
  <c r="AE4403" i="25" s="1"/>
  <c r="X4404" i="25"/>
  <c r="AE4404" i="25" s="1"/>
  <c r="X4405" i="25"/>
  <c r="AE4405" i="25" s="1"/>
  <c r="X4406" i="25"/>
  <c r="AE4406" i="25" s="1"/>
  <c r="X4407" i="25"/>
  <c r="AE4407" i="25" s="1"/>
  <c r="X4408" i="25"/>
  <c r="AE4408" i="25" s="1"/>
  <c r="X4409" i="25"/>
  <c r="AE4409" i="25" s="1"/>
  <c r="X4410" i="25"/>
  <c r="AE4410" i="25" s="1"/>
  <c r="X4411" i="25"/>
  <c r="AE4411" i="25" s="1"/>
  <c r="X4412" i="25"/>
  <c r="AE4412" i="25" s="1"/>
  <c r="X4413" i="25"/>
  <c r="AE4413" i="25" s="1"/>
  <c r="X4414" i="25"/>
  <c r="AE4414" i="25" s="1"/>
  <c r="X4415" i="25"/>
  <c r="AE4415" i="25" s="1"/>
  <c r="X4416" i="25"/>
  <c r="AE4416" i="25" s="1"/>
  <c r="X4417" i="25"/>
  <c r="AE4417" i="25" s="1"/>
  <c r="X4418" i="25"/>
  <c r="AE4418" i="25" s="1"/>
  <c r="X4419" i="25"/>
  <c r="AE4419" i="25" s="1"/>
  <c r="X4420" i="25"/>
  <c r="AE4420" i="25" s="1"/>
  <c r="X4421" i="25"/>
  <c r="AE4421" i="25" s="1"/>
  <c r="X4422" i="25"/>
  <c r="AE4422" i="25" s="1"/>
  <c r="X4423" i="25"/>
  <c r="AE4423" i="25" s="1"/>
  <c r="X4424" i="25"/>
  <c r="AE4424" i="25" s="1"/>
  <c r="X4425" i="25"/>
  <c r="AE4425" i="25" s="1"/>
  <c r="X4426" i="25"/>
  <c r="AE4426" i="25" s="1"/>
  <c r="X4427" i="25"/>
  <c r="AE4427" i="25" s="1"/>
  <c r="X4428" i="25"/>
  <c r="AE4428" i="25" s="1"/>
  <c r="X4429" i="25"/>
  <c r="AE4429" i="25" s="1"/>
  <c r="X4430" i="25"/>
  <c r="AE4430" i="25" s="1"/>
  <c r="X4431" i="25"/>
  <c r="AE4431" i="25" s="1"/>
  <c r="X4432" i="25"/>
  <c r="AE4432" i="25" s="1"/>
  <c r="X4433" i="25"/>
  <c r="AE4433" i="25" s="1"/>
  <c r="X4434" i="25"/>
  <c r="AE4434" i="25" s="1"/>
  <c r="X4435" i="25"/>
  <c r="AE4435" i="25" s="1"/>
  <c r="X4436" i="25"/>
  <c r="AE4436" i="25" s="1"/>
  <c r="X4437" i="25"/>
  <c r="AE4437" i="25" s="1"/>
  <c r="X4438" i="25"/>
  <c r="AE4438" i="25" s="1"/>
  <c r="X4439" i="25"/>
  <c r="AE4439" i="25" s="1"/>
  <c r="X4440" i="25"/>
  <c r="AE4440" i="25" s="1"/>
  <c r="X4441" i="25"/>
  <c r="AE4441" i="25" s="1"/>
  <c r="X4442" i="25"/>
  <c r="AE4442" i="25" s="1"/>
  <c r="X4443" i="25"/>
  <c r="AE4443" i="25" s="1"/>
  <c r="X4444" i="25"/>
  <c r="AE4444" i="25" s="1"/>
  <c r="X4445" i="25"/>
  <c r="AE4445" i="25" s="1"/>
  <c r="X4446" i="25"/>
  <c r="AE4446" i="25" s="1"/>
  <c r="X4447" i="25"/>
  <c r="AE4447" i="25" s="1"/>
  <c r="X4448" i="25"/>
  <c r="AE4448" i="25" s="1"/>
  <c r="X4449" i="25"/>
  <c r="AE4449" i="25" s="1"/>
  <c r="X4450" i="25"/>
  <c r="AE4450" i="25" s="1"/>
  <c r="X4451" i="25"/>
  <c r="AE4451" i="25" s="1"/>
  <c r="X4452" i="25"/>
  <c r="AE4452" i="25" s="1"/>
  <c r="X4453" i="25"/>
  <c r="AE4453" i="25" s="1"/>
  <c r="X4454" i="25"/>
  <c r="AE4454" i="25" s="1"/>
  <c r="X4455" i="25"/>
  <c r="AE4455" i="25" s="1"/>
  <c r="X4456" i="25"/>
  <c r="AE4456" i="25" s="1"/>
  <c r="X4457" i="25"/>
  <c r="AE4457" i="25" s="1"/>
  <c r="X4458" i="25"/>
  <c r="AE4458" i="25" s="1"/>
  <c r="X4459" i="25"/>
  <c r="AE4459" i="25" s="1"/>
  <c r="X4460" i="25"/>
  <c r="AE4460" i="25" s="1"/>
  <c r="X4461" i="25"/>
  <c r="AE4461" i="25" s="1"/>
  <c r="X4462" i="25"/>
  <c r="AE4462" i="25" s="1"/>
  <c r="X4463" i="25"/>
  <c r="AE4463" i="25" s="1"/>
  <c r="X4464" i="25"/>
  <c r="AE4464" i="25" s="1"/>
  <c r="X4465" i="25"/>
  <c r="AE4465" i="25" s="1"/>
  <c r="X4466" i="25"/>
  <c r="AE4466" i="25" s="1"/>
  <c r="X4467" i="25"/>
  <c r="AE4467" i="25" s="1"/>
  <c r="X4468" i="25"/>
  <c r="AE4468" i="25" s="1"/>
  <c r="X4469" i="25"/>
  <c r="AE4469" i="25" s="1"/>
  <c r="X4470" i="25"/>
  <c r="AE4470" i="25" s="1"/>
  <c r="X4471" i="25"/>
  <c r="AE4471" i="25" s="1"/>
  <c r="X4472" i="25"/>
  <c r="AE4472" i="25" s="1"/>
  <c r="X4473" i="25"/>
  <c r="AE4473" i="25" s="1"/>
  <c r="X4474" i="25"/>
  <c r="AE4474" i="25" s="1"/>
  <c r="X4475" i="25"/>
  <c r="AE4475" i="25" s="1"/>
  <c r="X4476" i="25"/>
  <c r="AE4476" i="25" s="1"/>
  <c r="X4477" i="25"/>
  <c r="AE4477" i="25" s="1"/>
  <c r="X4478" i="25"/>
  <c r="AE4478" i="25" s="1"/>
  <c r="X4479" i="25"/>
  <c r="AE4479" i="25" s="1"/>
  <c r="X4480" i="25"/>
  <c r="AE4480" i="25" s="1"/>
  <c r="X4481" i="25"/>
  <c r="AE4481" i="25" s="1"/>
  <c r="X4482" i="25"/>
  <c r="AE4482" i="25" s="1"/>
  <c r="X4483" i="25"/>
  <c r="AE4483" i="25" s="1"/>
  <c r="X4484" i="25"/>
  <c r="AE4484" i="25" s="1"/>
  <c r="X4485" i="25"/>
  <c r="AE4485" i="25" s="1"/>
  <c r="X4486" i="25"/>
  <c r="AE4486" i="25" s="1"/>
  <c r="X4487" i="25"/>
  <c r="AE4487" i="25" s="1"/>
  <c r="X4488" i="25"/>
  <c r="AE4488" i="25" s="1"/>
  <c r="X4489" i="25"/>
  <c r="AE4489" i="25" s="1"/>
  <c r="X4490" i="25"/>
  <c r="AE4490" i="25" s="1"/>
  <c r="X4491" i="25"/>
  <c r="AE4491" i="25" s="1"/>
  <c r="X4492" i="25"/>
  <c r="AE4492" i="25" s="1"/>
  <c r="X4493" i="25"/>
  <c r="AE4493" i="25" s="1"/>
  <c r="X4494" i="25"/>
  <c r="AE4494" i="25" s="1"/>
  <c r="X4495" i="25"/>
  <c r="AE4495" i="25" s="1"/>
  <c r="X4496" i="25"/>
  <c r="AE4496" i="25" s="1"/>
  <c r="X4497" i="25"/>
  <c r="AE4497" i="25" s="1"/>
  <c r="X4498" i="25"/>
  <c r="AE4498" i="25" s="1"/>
  <c r="X4499" i="25"/>
  <c r="AE4499" i="25" s="1"/>
  <c r="X4500" i="25"/>
  <c r="AE4500" i="25" s="1"/>
  <c r="X4501" i="25"/>
  <c r="AE4501" i="25" s="1"/>
  <c r="X4502" i="25"/>
  <c r="AE4502" i="25" s="1"/>
  <c r="X4503" i="25"/>
  <c r="AE4503" i="25" s="1"/>
  <c r="X4504" i="25"/>
  <c r="AE4504" i="25" s="1"/>
  <c r="X4505" i="25"/>
  <c r="AE4505" i="25" s="1"/>
  <c r="X4506" i="25"/>
  <c r="AE4506" i="25" s="1"/>
  <c r="X4507" i="25"/>
  <c r="AE4507" i="25" s="1"/>
  <c r="X4508" i="25"/>
  <c r="AE4508" i="25" s="1"/>
  <c r="X4509" i="25"/>
  <c r="AE4509" i="25" s="1"/>
  <c r="X4510" i="25"/>
  <c r="AE4510" i="25" s="1"/>
  <c r="X4511" i="25"/>
  <c r="AE4511" i="25" s="1"/>
  <c r="X4512" i="25"/>
  <c r="AE4512" i="25" s="1"/>
  <c r="X4513" i="25"/>
  <c r="AE4513" i="25" s="1"/>
  <c r="X4514" i="25"/>
  <c r="AE4514" i="25" s="1"/>
  <c r="X4515" i="25"/>
  <c r="AE4515" i="25" s="1"/>
  <c r="X4516" i="25"/>
  <c r="AE4516" i="25" s="1"/>
  <c r="X4517" i="25"/>
  <c r="AE4517" i="25" s="1"/>
  <c r="X4518" i="25"/>
  <c r="AE4518" i="25" s="1"/>
  <c r="X4519" i="25"/>
  <c r="AE4519" i="25" s="1"/>
  <c r="X4520" i="25"/>
  <c r="AE4520" i="25" s="1"/>
  <c r="X4521" i="25"/>
  <c r="AE4521" i="25" s="1"/>
  <c r="X4522" i="25"/>
  <c r="AE4522" i="25" s="1"/>
  <c r="X4523" i="25"/>
  <c r="AE4523" i="25" s="1"/>
  <c r="X4524" i="25"/>
  <c r="AE4524" i="25" s="1"/>
  <c r="X4525" i="25"/>
  <c r="AE4525" i="25" s="1"/>
  <c r="X4526" i="25"/>
  <c r="AE4526" i="25" s="1"/>
  <c r="X4527" i="25"/>
  <c r="AE4527" i="25" s="1"/>
  <c r="X4528" i="25"/>
  <c r="AE4528" i="25" s="1"/>
  <c r="X4529" i="25"/>
  <c r="AE4529" i="25" s="1"/>
  <c r="X4530" i="25"/>
  <c r="AE4530" i="25" s="1"/>
  <c r="X4531" i="25"/>
  <c r="AE4531" i="25" s="1"/>
  <c r="X4532" i="25"/>
  <c r="AE4532" i="25" s="1"/>
  <c r="X4533" i="25"/>
  <c r="AE4533" i="25" s="1"/>
  <c r="X4534" i="25"/>
  <c r="AE4534" i="25" s="1"/>
  <c r="X4535" i="25"/>
  <c r="AE4535" i="25" s="1"/>
  <c r="X4536" i="25"/>
  <c r="AE4536" i="25" s="1"/>
  <c r="X4537" i="25"/>
  <c r="AE4537" i="25" s="1"/>
  <c r="X4538" i="25"/>
  <c r="AE4538" i="25" s="1"/>
  <c r="X4539" i="25"/>
  <c r="AE4539" i="25" s="1"/>
  <c r="X4540" i="25"/>
  <c r="AE4540" i="25" s="1"/>
  <c r="X4541" i="25"/>
  <c r="AE4541" i="25" s="1"/>
  <c r="X4542" i="25"/>
  <c r="AE4542" i="25" s="1"/>
  <c r="X4543" i="25"/>
  <c r="AE4543" i="25" s="1"/>
  <c r="X4544" i="25"/>
  <c r="AE4544" i="25" s="1"/>
  <c r="X4545" i="25"/>
  <c r="AE4545" i="25" s="1"/>
  <c r="X4546" i="25"/>
  <c r="AE4546" i="25" s="1"/>
  <c r="X4547" i="25"/>
  <c r="AE4547" i="25" s="1"/>
  <c r="X4548" i="25"/>
  <c r="AE4548" i="25" s="1"/>
  <c r="X4549" i="25"/>
  <c r="AE4549" i="25" s="1"/>
  <c r="X4550" i="25"/>
  <c r="AE4550" i="25" s="1"/>
  <c r="X4551" i="25"/>
  <c r="AE4551" i="25" s="1"/>
  <c r="X4552" i="25"/>
  <c r="AE4552" i="25" s="1"/>
  <c r="X4553" i="25"/>
  <c r="AE4553" i="25" s="1"/>
  <c r="X4554" i="25"/>
  <c r="AE4554" i="25" s="1"/>
  <c r="X4555" i="25"/>
  <c r="AE4555" i="25" s="1"/>
  <c r="X4556" i="25"/>
  <c r="AE4556" i="25" s="1"/>
  <c r="X4557" i="25"/>
  <c r="AE4557" i="25" s="1"/>
  <c r="X4558" i="25"/>
  <c r="AE4558" i="25" s="1"/>
  <c r="X4559" i="25"/>
  <c r="AE4559" i="25" s="1"/>
  <c r="X4560" i="25"/>
  <c r="AE4560" i="25" s="1"/>
  <c r="X4561" i="25"/>
  <c r="AE4561" i="25" s="1"/>
  <c r="X4562" i="25"/>
  <c r="AE4562" i="25" s="1"/>
  <c r="X4563" i="25"/>
  <c r="AE4563" i="25" s="1"/>
  <c r="X4564" i="25"/>
  <c r="AE4564" i="25" s="1"/>
  <c r="X4565" i="25"/>
  <c r="AE4565" i="25" s="1"/>
  <c r="X4566" i="25"/>
  <c r="AE4566" i="25" s="1"/>
  <c r="X4567" i="25"/>
  <c r="AE4567" i="25" s="1"/>
  <c r="X4568" i="25"/>
  <c r="AE4568" i="25" s="1"/>
  <c r="X4569" i="25"/>
  <c r="AE4569" i="25" s="1"/>
  <c r="X4570" i="25"/>
  <c r="AE4570" i="25" s="1"/>
  <c r="X4571" i="25"/>
  <c r="AE4571" i="25" s="1"/>
  <c r="X4572" i="25"/>
  <c r="AE4572" i="25" s="1"/>
  <c r="X4573" i="25"/>
  <c r="AE4573" i="25" s="1"/>
  <c r="X4574" i="25"/>
  <c r="AE4574" i="25" s="1"/>
  <c r="X4575" i="25"/>
  <c r="AE4575" i="25" s="1"/>
  <c r="X4576" i="25"/>
  <c r="AE4576" i="25" s="1"/>
  <c r="X4577" i="25"/>
  <c r="AE4577" i="25" s="1"/>
  <c r="X4578" i="25"/>
  <c r="AE4578" i="25" s="1"/>
  <c r="X4579" i="25"/>
  <c r="AE4579" i="25" s="1"/>
  <c r="X4580" i="25"/>
  <c r="AE4580" i="25" s="1"/>
  <c r="X4581" i="25"/>
  <c r="AE4581" i="25" s="1"/>
  <c r="X4582" i="25"/>
  <c r="AE4582" i="25" s="1"/>
  <c r="X4583" i="25"/>
  <c r="AE4583" i="25" s="1"/>
  <c r="X4584" i="25"/>
  <c r="AE4584" i="25" s="1"/>
  <c r="X4585" i="25"/>
  <c r="AE4585" i="25" s="1"/>
  <c r="X4586" i="25"/>
  <c r="AE4586" i="25" s="1"/>
  <c r="X4587" i="25"/>
  <c r="AE4587" i="25" s="1"/>
  <c r="X4588" i="25"/>
  <c r="AE4588" i="25" s="1"/>
  <c r="X4589" i="25"/>
  <c r="AE4589" i="25" s="1"/>
  <c r="X4590" i="25"/>
  <c r="AE4590" i="25" s="1"/>
  <c r="X4591" i="25"/>
  <c r="AE4591" i="25" s="1"/>
  <c r="X4592" i="25"/>
  <c r="AE4592" i="25" s="1"/>
  <c r="X4593" i="25"/>
  <c r="AE4593" i="25" s="1"/>
  <c r="X4594" i="25"/>
  <c r="AE4594" i="25" s="1"/>
  <c r="X4595" i="25"/>
  <c r="AE4595" i="25" s="1"/>
  <c r="X4596" i="25"/>
  <c r="AE4596" i="25" s="1"/>
  <c r="X4597" i="25"/>
  <c r="AE4597" i="25" s="1"/>
  <c r="X4598" i="25"/>
  <c r="AE4598" i="25" s="1"/>
  <c r="X4599" i="25"/>
  <c r="AE4599" i="25" s="1"/>
  <c r="X4600" i="25"/>
  <c r="AE4600" i="25" s="1"/>
  <c r="X4601" i="25"/>
  <c r="AE4601" i="25" s="1"/>
  <c r="X4602" i="25"/>
  <c r="AE4602" i="25" s="1"/>
  <c r="X4603" i="25"/>
  <c r="AE4603" i="25" s="1"/>
  <c r="X4604" i="25"/>
  <c r="AE4604" i="25" s="1"/>
  <c r="X4605" i="25"/>
  <c r="AE4605" i="25" s="1"/>
  <c r="X4606" i="25"/>
  <c r="AE4606" i="25" s="1"/>
  <c r="X4607" i="25"/>
  <c r="AE4607" i="25" s="1"/>
  <c r="X4608" i="25"/>
  <c r="AE4608" i="25" s="1"/>
  <c r="X4609" i="25"/>
  <c r="AE4609" i="25" s="1"/>
  <c r="X4610" i="25"/>
  <c r="AE4610" i="25" s="1"/>
  <c r="X4611" i="25"/>
  <c r="AE4611" i="25" s="1"/>
  <c r="X4612" i="25"/>
  <c r="AE4612" i="25" s="1"/>
  <c r="X4613" i="25"/>
  <c r="AE4613" i="25" s="1"/>
  <c r="X4614" i="25"/>
  <c r="AE4614" i="25" s="1"/>
  <c r="X4615" i="25"/>
  <c r="AE4615" i="25" s="1"/>
  <c r="X4616" i="25"/>
  <c r="AE4616" i="25" s="1"/>
  <c r="X4617" i="25"/>
  <c r="AE4617" i="25" s="1"/>
  <c r="X4618" i="25"/>
  <c r="AE4618" i="25" s="1"/>
  <c r="X4619" i="25"/>
  <c r="AE4619" i="25" s="1"/>
  <c r="X4620" i="25"/>
  <c r="AE4620" i="25" s="1"/>
  <c r="X4621" i="25"/>
  <c r="AE4621" i="25" s="1"/>
  <c r="X4622" i="25"/>
  <c r="AE4622" i="25" s="1"/>
  <c r="X4623" i="25"/>
  <c r="AE4623" i="25" s="1"/>
  <c r="X4624" i="25"/>
  <c r="AE4624" i="25" s="1"/>
  <c r="X4625" i="25"/>
  <c r="AE4625" i="25" s="1"/>
  <c r="X4626" i="25"/>
  <c r="AE4626" i="25" s="1"/>
  <c r="X4627" i="25"/>
  <c r="AE4627" i="25" s="1"/>
  <c r="X4628" i="25"/>
  <c r="AE4628" i="25" s="1"/>
  <c r="X4629" i="25"/>
  <c r="AE4629" i="25" s="1"/>
  <c r="X4630" i="25"/>
  <c r="AE4630" i="25" s="1"/>
  <c r="X4631" i="25"/>
  <c r="AE4631" i="25" s="1"/>
  <c r="X4632" i="25"/>
  <c r="AE4632" i="25" s="1"/>
  <c r="X4633" i="25"/>
  <c r="AE4633" i="25" s="1"/>
  <c r="X4634" i="25"/>
  <c r="AE4634" i="25" s="1"/>
  <c r="X4635" i="25"/>
  <c r="AE4635" i="25" s="1"/>
  <c r="X4636" i="25"/>
  <c r="AE4636" i="25" s="1"/>
  <c r="X4637" i="25"/>
  <c r="AE4637" i="25" s="1"/>
  <c r="X4638" i="25"/>
  <c r="AE4638" i="25" s="1"/>
  <c r="X4639" i="25"/>
  <c r="AE4639" i="25" s="1"/>
  <c r="X4640" i="25"/>
  <c r="AE4640" i="25" s="1"/>
  <c r="X4641" i="25"/>
  <c r="AE4641" i="25" s="1"/>
  <c r="X4642" i="25"/>
  <c r="AE4642" i="25" s="1"/>
  <c r="X4643" i="25"/>
  <c r="AE4643" i="25" s="1"/>
  <c r="X4644" i="25"/>
  <c r="AE4644" i="25" s="1"/>
  <c r="X4645" i="25"/>
  <c r="AE4645" i="25" s="1"/>
  <c r="X4646" i="25"/>
  <c r="AE4646" i="25" s="1"/>
  <c r="X4647" i="25"/>
  <c r="AE4647" i="25" s="1"/>
  <c r="X4648" i="25"/>
  <c r="AE4648" i="25" s="1"/>
  <c r="X4649" i="25"/>
  <c r="AE4649" i="25" s="1"/>
  <c r="X4650" i="25"/>
  <c r="AE4650" i="25" s="1"/>
  <c r="X4651" i="25"/>
  <c r="AE4651" i="25" s="1"/>
  <c r="X4652" i="25"/>
  <c r="AE4652" i="25" s="1"/>
  <c r="X4653" i="25"/>
  <c r="AE4653" i="25" s="1"/>
  <c r="X4654" i="25"/>
  <c r="AE4654" i="25" s="1"/>
  <c r="X4655" i="25"/>
  <c r="AE4655" i="25" s="1"/>
  <c r="X4656" i="25"/>
  <c r="AE4656" i="25" s="1"/>
  <c r="X4657" i="25"/>
  <c r="AE4657" i="25" s="1"/>
  <c r="X4658" i="25"/>
  <c r="AE4658" i="25" s="1"/>
  <c r="X4659" i="25"/>
  <c r="AE4659" i="25" s="1"/>
  <c r="X4660" i="25"/>
  <c r="AE4660" i="25" s="1"/>
  <c r="X4661" i="25"/>
  <c r="AE4661" i="25" s="1"/>
  <c r="X4662" i="25"/>
  <c r="AE4662" i="25" s="1"/>
  <c r="X4663" i="25"/>
  <c r="AE4663" i="25" s="1"/>
  <c r="X4664" i="25"/>
  <c r="AE4664" i="25" s="1"/>
  <c r="X4665" i="25"/>
  <c r="AE4665" i="25" s="1"/>
  <c r="X4666" i="25"/>
  <c r="AE4666" i="25" s="1"/>
  <c r="X4667" i="25"/>
  <c r="AE4667" i="25" s="1"/>
  <c r="X4668" i="25"/>
  <c r="AE4668" i="25" s="1"/>
  <c r="X4669" i="25"/>
  <c r="AE4669" i="25" s="1"/>
  <c r="X4670" i="25"/>
  <c r="AE4670" i="25" s="1"/>
  <c r="X4671" i="25"/>
  <c r="AE4671" i="25" s="1"/>
  <c r="X4672" i="25"/>
  <c r="AE4672" i="25" s="1"/>
  <c r="X4673" i="25"/>
  <c r="AE4673" i="25" s="1"/>
  <c r="X4674" i="25"/>
  <c r="AE4674" i="25" s="1"/>
  <c r="X4675" i="25"/>
  <c r="AE4675" i="25" s="1"/>
  <c r="X4676" i="25"/>
  <c r="AE4676" i="25" s="1"/>
  <c r="X4677" i="25"/>
  <c r="AE4677" i="25" s="1"/>
  <c r="X4678" i="25"/>
  <c r="AE4678" i="25" s="1"/>
  <c r="X4679" i="25"/>
  <c r="AE4679" i="25" s="1"/>
  <c r="X4680" i="25"/>
  <c r="AE4680" i="25" s="1"/>
  <c r="X4681" i="25"/>
  <c r="AE4681" i="25" s="1"/>
  <c r="X4682" i="25"/>
  <c r="AE4682" i="25" s="1"/>
  <c r="X4683" i="25"/>
  <c r="AE4683" i="25" s="1"/>
  <c r="X4684" i="25"/>
  <c r="AE4684" i="25" s="1"/>
  <c r="X4685" i="25"/>
  <c r="AE4685" i="25" s="1"/>
  <c r="X4686" i="25"/>
  <c r="AE4686" i="25" s="1"/>
  <c r="X4687" i="25"/>
  <c r="AE4687" i="25" s="1"/>
  <c r="X4688" i="25"/>
  <c r="AE4688" i="25" s="1"/>
  <c r="X4689" i="25"/>
  <c r="AE4689" i="25" s="1"/>
  <c r="X4690" i="25"/>
  <c r="AE4690" i="25" s="1"/>
  <c r="X4691" i="25"/>
  <c r="AE4691" i="25" s="1"/>
  <c r="X4692" i="25"/>
  <c r="AE4692" i="25" s="1"/>
  <c r="X4693" i="25"/>
  <c r="AE4693" i="25" s="1"/>
  <c r="X4694" i="25"/>
  <c r="AE4694" i="25" s="1"/>
  <c r="X4695" i="25"/>
  <c r="AE4695" i="25" s="1"/>
  <c r="X4696" i="25"/>
  <c r="AE4696" i="25" s="1"/>
  <c r="X4697" i="25"/>
  <c r="AE4697" i="25" s="1"/>
  <c r="X4698" i="25"/>
  <c r="AE4698" i="25" s="1"/>
  <c r="X4699" i="25"/>
  <c r="AE4699" i="25" s="1"/>
  <c r="X4700" i="25"/>
  <c r="AE4700" i="25" s="1"/>
  <c r="X4701" i="25"/>
  <c r="AE4701" i="25" s="1"/>
  <c r="X4702" i="25"/>
  <c r="AE4702" i="25" s="1"/>
  <c r="X4703" i="25"/>
  <c r="AE4703" i="25" s="1"/>
  <c r="X4704" i="25"/>
  <c r="AE4704" i="25" s="1"/>
  <c r="X4705" i="25"/>
  <c r="AE4705" i="25" s="1"/>
  <c r="X4706" i="25"/>
  <c r="AE4706" i="25" s="1"/>
  <c r="X4707" i="25"/>
  <c r="AE4707" i="25" s="1"/>
  <c r="X4708" i="25"/>
  <c r="AE4708" i="25" s="1"/>
  <c r="X4709" i="25"/>
  <c r="AE4709" i="25" s="1"/>
  <c r="X4710" i="25"/>
  <c r="AE4710" i="25" s="1"/>
  <c r="X4711" i="25"/>
  <c r="AE4711" i="25" s="1"/>
  <c r="X4712" i="25"/>
  <c r="AE4712" i="25" s="1"/>
  <c r="X4713" i="25"/>
  <c r="AE4713" i="25" s="1"/>
  <c r="X4714" i="25"/>
  <c r="AE4714" i="25" s="1"/>
  <c r="X4715" i="25"/>
  <c r="AE4715" i="25" s="1"/>
  <c r="X4716" i="25"/>
  <c r="AE4716" i="25" s="1"/>
  <c r="X4717" i="25"/>
  <c r="AE4717" i="25" s="1"/>
  <c r="X4718" i="25"/>
  <c r="AE4718" i="25" s="1"/>
  <c r="X4719" i="25"/>
  <c r="AE4719" i="25" s="1"/>
  <c r="X4720" i="25"/>
  <c r="AE4720" i="25" s="1"/>
  <c r="X4721" i="25"/>
  <c r="AE4721" i="25" s="1"/>
  <c r="X4722" i="25"/>
  <c r="AE4722" i="25" s="1"/>
  <c r="X4723" i="25"/>
  <c r="AE4723" i="25" s="1"/>
  <c r="X4724" i="25"/>
  <c r="AE4724" i="25" s="1"/>
  <c r="X4725" i="25"/>
  <c r="AE4725" i="25" s="1"/>
  <c r="X4726" i="25"/>
  <c r="AE4726" i="25" s="1"/>
  <c r="X4727" i="25"/>
  <c r="AE4727" i="25" s="1"/>
  <c r="X4728" i="25"/>
  <c r="AE4728" i="25" s="1"/>
  <c r="X4729" i="25"/>
  <c r="AE4729" i="25" s="1"/>
  <c r="X4730" i="25"/>
  <c r="AE4730" i="25" s="1"/>
  <c r="X4731" i="25"/>
  <c r="AE4731" i="25" s="1"/>
  <c r="X4732" i="25"/>
  <c r="AE4732" i="25" s="1"/>
  <c r="X4733" i="25"/>
  <c r="AE4733" i="25" s="1"/>
  <c r="X4734" i="25"/>
  <c r="AE4734" i="25" s="1"/>
  <c r="X4735" i="25"/>
  <c r="AE4735" i="25" s="1"/>
  <c r="X4736" i="25"/>
  <c r="AE4736" i="25" s="1"/>
  <c r="X4737" i="25"/>
  <c r="AE4737" i="25" s="1"/>
  <c r="X4738" i="25"/>
  <c r="AE4738" i="25" s="1"/>
  <c r="X4739" i="25"/>
  <c r="AE4739" i="25" s="1"/>
  <c r="X4740" i="25"/>
  <c r="AE4740" i="25" s="1"/>
  <c r="X4741" i="25"/>
  <c r="AE4741" i="25" s="1"/>
  <c r="X4742" i="25"/>
  <c r="AE4742" i="25" s="1"/>
  <c r="X4743" i="25"/>
  <c r="AE4743" i="25" s="1"/>
  <c r="X4744" i="25"/>
  <c r="AE4744" i="25" s="1"/>
  <c r="X4745" i="25"/>
  <c r="AE4745" i="25" s="1"/>
  <c r="X4746" i="25"/>
  <c r="AE4746" i="25" s="1"/>
  <c r="X4747" i="25"/>
  <c r="AE4747" i="25" s="1"/>
  <c r="X4748" i="25"/>
  <c r="AE4748" i="25" s="1"/>
  <c r="X4749" i="25"/>
  <c r="AE4749" i="25" s="1"/>
  <c r="X4750" i="25"/>
  <c r="AE4750" i="25" s="1"/>
  <c r="X4751" i="25"/>
  <c r="AE4751" i="25" s="1"/>
  <c r="X4752" i="25"/>
  <c r="AE4752" i="25" s="1"/>
  <c r="X4753" i="25"/>
  <c r="AE4753" i="25" s="1"/>
  <c r="X4754" i="25"/>
  <c r="AE4754" i="25" s="1"/>
  <c r="X4755" i="25"/>
  <c r="AE4755" i="25" s="1"/>
  <c r="X4756" i="25"/>
  <c r="AE4756" i="25" s="1"/>
  <c r="X4757" i="25"/>
  <c r="AE4757" i="25" s="1"/>
  <c r="X4758" i="25"/>
  <c r="AE4758" i="25" s="1"/>
  <c r="X4759" i="25"/>
  <c r="AE4759" i="25" s="1"/>
  <c r="X4760" i="25"/>
  <c r="AE4760" i="25" s="1"/>
  <c r="X4761" i="25"/>
  <c r="AE4761" i="25" s="1"/>
  <c r="X4762" i="25"/>
  <c r="AE4762" i="25" s="1"/>
  <c r="X4763" i="25"/>
  <c r="AE4763" i="25" s="1"/>
  <c r="X4764" i="25"/>
  <c r="AE4764" i="25" s="1"/>
  <c r="X4765" i="25"/>
  <c r="AE4765" i="25" s="1"/>
  <c r="X4766" i="25"/>
  <c r="AE4766" i="25" s="1"/>
  <c r="X4767" i="25"/>
  <c r="AE4767" i="25" s="1"/>
  <c r="X4768" i="25"/>
  <c r="AE4768" i="25" s="1"/>
  <c r="X4769" i="25"/>
  <c r="AE4769" i="25" s="1"/>
  <c r="X4770" i="25"/>
  <c r="AE4770" i="25" s="1"/>
  <c r="X4771" i="25"/>
  <c r="AE4771" i="25" s="1"/>
  <c r="X4772" i="25"/>
  <c r="AE4772" i="25" s="1"/>
  <c r="X4773" i="25"/>
  <c r="AE4773" i="25" s="1"/>
  <c r="X4774" i="25"/>
  <c r="AE4774" i="25" s="1"/>
  <c r="X4775" i="25"/>
  <c r="AE4775" i="25" s="1"/>
  <c r="X4776" i="25"/>
  <c r="AE4776" i="25" s="1"/>
  <c r="X4777" i="25"/>
  <c r="AE4777" i="25" s="1"/>
  <c r="X4778" i="25"/>
  <c r="AE4778" i="25" s="1"/>
  <c r="X4779" i="25"/>
  <c r="AE4779" i="25" s="1"/>
  <c r="X4780" i="25"/>
  <c r="AE4780" i="25" s="1"/>
  <c r="X4781" i="25"/>
  <c r="AE4781" i="25" s="1"/>
  <c r="X4782" i="25"/>
  <c r="AE4782" i="25" s="1"/>
  <c r="X4783" i="25"/>
  <c r="AE4783" i="25" s="1"/>
  <c r="X4784" i="25"/>
  <c r="AE4784" i="25" s="1"/>
  <c r="X4785" i="25"/>
  <c r="AE4785" i="25" s="1"/>
  <c r="X4786" i="25"/>
  <c r="AE4786" i="25" s="1"/>
  <c r="X4787" i="25"/>
  <c r="AE4787" i="25" s="1"/>
  <c r="X4788" i="25"/>
  <c r="AE4788" i="25" s="1"/>
  <c r="X4789" i="25"/>
  <c r="AE4789" i="25" s="1"/>
  <c r="X4790" i="25"/>
  <c r="AE4790" i="25" s="1"/>
  <c r="X4791" i="25"/>
  <c r="AE4791" i="25" s="1"/>
  <c r="X4792" i="25"/>
  <c r="AE4792" i="25" s="1"/>
  <c r="X4793" i="25"/>
  <c r="AE4793" i="25" s="1"/>
  <c r="X4794" i="25"/>
  <c r="AE4794" i="25" s="1"/>
  <c r="X4795" i="25"/>
  <c r="AE4795" i="25" s="1"/>
  <c r="X4796" i="25"/>
  <c r="AE4796" i="25" s="1"/>
  <c r="X4797" i="25"/>
  <c r="AE4797" i="25" s="1"/>
  <c r="X4798" i="25"/>
  <c r="AE4798" i="25" s="1"/>
  <c r="X4799" i="25"/>
  <c r="AE4799" i="25" s="1"/>
  <c r="X4800" i="25"/>
  <c r="AE4800" i="25" s="1"/>
  <c r="X4801" i="25"/>
  <c r="AE4801" i="25" s="1"/>
  <c r="X4802" i="25"/>
  <c r="AE4802" i="25" s="1"/>
  <c r="X4803" i="25"/>
  <c r="AE4803" i="25" s="1"/>
  <c r="X4804" i="25"/>
  <c r="AE4804" i="25" s="1"/>
  <c r="X4805" i="25"/>
  <c r="AE4805" i="25" s="1"/>
  <c r="X4806" i="25"/>
  <c r="AE4806" i="25" s="1"/>
  <c r="X4807" i="25"/>
  <c r="AE4807" i="25" s="1"/>
  <c r="X4808" i="25"/>
  <c r="AE4808" i="25" s="1"/>
  <c r="X4809" i="25"/>
  <c r="AE4809" i="25" s="1"/>
  <c r="X4810" i="25"/>
  <c r="AE4810" i="25" s="1"/>
  <c r="X4811" i="25"/>
  <c r="AE4811" i="25" s="1"/>
  <c r="X4812" i="25"/>
  <c r="AE4812" i="25" s="1"/>
  <c r="X4813" i="25"/>
  <c r="AE4813" i="25" s="1"/>
  <c r="X4814" i="25"/>
  <c r="AE4814" i="25" s="1"/>
  <c r="X4815" i="25"/>
  <c r="AE4815" i="25" s="1"/>
  <c r="X4816" i="25"/>
  <c r="AE4816" i="25" s="1"/>
  <c r="X4817" i="25"/>
  <c r="AE4817" i="25" s="1"/>
  <c r="X4818" i="25"/>
  <c r="AE4818" i="25" s="1"/>
  <c r="X4819" i="25"/>
  <c r="AE4819" i="25" s="1"/>
  <c r="X4820" i="25"/>
  <c r="AE4820" i="25" s="1"/>
  <c r="X4821" i="25"/>
  <c r="AE4821" i="25" s="1"/>
  <c r="X4822" i="25"/>
  <c r="AE4822" i="25" s="1"/>
  <c r="X4823" i="25"/>
  <c r="AE4823" i="25" s="1"/>
  <c r="X4824" i="25"/>
  <c r="AE4824" i="25" s="1"/>
  <c r="X4825" i="25"/>
  <c r="AE4825" i="25" s="1"/>
  <c r="X4826" i="25"/>
  <c r="AE4826" i="25" s="1"/>
  <c r="X4827" i="25"/>
  <c r="AE4827" i="25" s="1"/>
  <c r="X4828" i="25"/>
  <c r="AE4828" i="25" s="1"/>
  <c r="X4829" i="25"/>
  <c r="AE4829" i="25" s="1"/>
  <c r="X4830" i="25"/>
  <c r="AE4830" i="25" s="1"/>
  <c r="X4831" i="25"/>
  <c r="AE4831" i="25" s="1"/>
  <c r="X4832" i="25"/>
  <c r="AE4832" i="25" s="1"/>
  <c r="X4833" i="25"/>
  <c r="AE4833" i="25" s="1"/>
  <c r="X4834" i="25"/>
  <c r="AE4834" i="25" s="1"/>
  <c r="X4835" i="25"/>
  <c r="AE4835" i="25" s="1"/>
  <c r="X4836" i="25"/>
  <c r="AE4836" i="25" s="1"/>
  <c r="X4837" i="25"/>
  <c r="AE4837" i="25" s="1"/>
  <c r="X4838" i="25"/>
  <c r="AE4838" i="25" s="1"/>
  <c r="X4839" i="25"/>
  <c r="AE4839" i="25" s="1"/>
  <c r="X4840" i="25"/>
  <c r="AE4840" i="25" s="1"/>
  <c r="X4841" i="25"/>
  <c r="AE4841" i="25" s="1"/>
  <c r="X4842" i="25"/>
  <c r="AE4842" i="25" s="1"/>
  <c r="X4843" i="25"/>
  <c r="AE4843" i="25" s="1"/>
  <c r="X4844" i="25"/>
  <c r="AE4844" i="25" s="1"/>
  <c r="X4845" i="25"/>
  <c r="AE4845" i="25" s="1"/>
  <c r="X4846" i="25"/>
  <c r="AE4846" i="25" s="1"/>
  <c r="X4847" i="25"/>
  <c r="AE4847" i="25" s="1"/>
  <c r="X4848" i="25"/>
  <c r="AE4848" i="25" s="1"/>
  <c r="X4849" i="25"/>
  <c r="AE4849" i="25" s="1"/>
  <c r="X4850" i="25"/>
  <c r="AE4850" i="25" s="1"/>
  <c r="X4851" i="25"/>
  <c r="AE4851" i="25" s="1"/>
  <c r="X4852" i="25"/>
  <c r="AE4852" i="25" s="1"/>
  <c r="X4853" i="25"/>
  <c r="AE4853" i="25" s="1"/>
  <c r="X4854" i="25"/>
  <c r="AE4854" i="25" s="1"/>
  <c r="X4855" i="25"/>
  <c r="AE4855" i="25" s="1"/>
  <c r="X4856" i="25"/>
  <c r="AE4856" i="25" s="1"/>
  <c r="X4857" i="25"/>
  <c r="AE4857" i="25" s="1"/>
  <c r="X4858" i="25"/>
  <c r="AE4858" i="25" s="1"/>
  <c r="X4859" i="25"/>
  <c r="AE4859" i="25" s="1"/>
  <c r="X4860" i="25"/>
  <c r="AE4860" i="25" s="1"/>
  <c r="X4861" i="25"/>
  <c r="AE4861" i="25" s="1"/>
  <c r="X4862" i="25"/>
  <c r="AE4862" i="25" s="1"/>
  <c r="X4863" i="25"/>
  <c r="AE4863" i="25" s="1"/>
  <c r="X4864" i="25"/>
  <c r="AE4864" i="25" s="1"/>
  <c r="X4865" i="25"/>
  <c r="AE4865" i="25" s="1"/>
  <c r="X4866" i="25"/>
  <c r="AE4866" i="25" s="1"/>
  <c r="X4867" i="25"/>
  <c r="AE4867" i="25" s="1"/>
  <c r="X4868" i="25"/>
  <c r="AE4868" i="25" s="1"/>
  <c r="X4869" i="25"/>
  <c r="AE4869" i="25" s="1"/>
  <c r="X4870" i="25"/>
  <c r="AE4870" i="25" s="1"/>
  <c r="X4871" i="25"/>
  <c r="AE4871" i="25" s="1"/>
  <c r="X4872" i="25"/>
  <c r="AE4872" i="25" s="1"/>
  <c r="X4873" i="25"/>
  <c r="AE4873" i="25" s="1"/>
  <c r="X4874" i="25"/>
  <c r="AE4874" i="25" s="1"/>
  <c r="X4875" i="25"/>
  <c r="AE4875" i="25" s="1"/>
  <c r="X4876" i="25"/>
  <c r="AE4876" i="25" s="1"/>
  <c r="X4877" i="25"/>
  <c r="AE4877" i="25" s="1"/>
  <c r="X4878" i="25"/>
  <c r="AE4878" i="25" s="1"/>
  <c r="X4879" i="25"/>
  <c r="AE4879" i="25" s="1"/>
  <c r="X4880" i="25"/>
  <c r="AE4880" i="25" s="1"/>
  <c r="X4881" i="25"/>
  <c r="AE4881" i="25" s="1"/>
  <c r="X4882" i="25"/>
  <c r="AE4882" i="25" s="1"/>
  <c r="X4883" i="25"/>
  <c r="AE4883" i="25" s="1"/>
  <c r="X4884" i="25"/>
  <c r="AE4884" i="25" s="1"/>
  <c r="X4885" i="25"/>
  <c r="AE4885" i="25" s="1"/>
  <c r="X4886" i="25"/>
  <c r="AE4886" i="25" s="1"/>
  <c r="X4887" i="25"/>
  <c r="AE4887" i="25" s="1"/>
  <c r="X4888" i="25"/>
  <c r="AE4888" i="25" s="1"/>
  <c r="X4889" i="25"/>
  <c r="AE4889" i="25" s="1"/>
  <c r="X4890" i="25"/>
  <c r="AE4890" i="25" s="1"/>
  <c r="X4891" i="25"/>
  <c r="AE4891" i="25" s="1"/>
  <c r="X4892" i="25"/>
  <c r="AE4892" i="25" s="1"/>
  <c r="X4893" i="25"/>
  <c r="AE4893" i="25" s="1"/>
  <c r="X4894" i="25"/>
  <c r="AE4894" i="25" s="1"/>
  <c r="X4895" i="25"/>
  <c r="AE4895" i="25" s="1"/>
  <c r="X4896" i="25"/>
  <c r="AE4896" i="25" s="1"/>
  <c r="X4897" i="25"/>
  <c r="AE4897" i="25" s="1"/>
  <c r="X4898" i="25"/>
  <c r="AE4898" i="25" s="1"/>
  <c r="X4899" i="25"/>
  <c r="AE4899" i="25" s="1"/>
  <c r="X4900" i="25"/>
  <c r="AE4900" i="25" s="1"/>
  <c r="X4901" i="25"/>
  <c r="AE4901" i="25" s="1"/>
  <c r="X4902" i="25"/>
  <c r="AE4902" i="25" s="1"/>
  <c r="X4903" i="25"/>
  <c r="AE4903" i="25" s="1"/>
  <c r="X4904" i="25"/>
  <c r="AE4904" i="25" s="1"/>
  <c r="X4905" i="25"/>
  <c r="AE4905" i="25" s="1"/>
  <c r="X4906" i="25"/>
  <c r="AE4906" i="25" s="1"/>
  <c r="X4907" i="25"/>
  <c r="AE4907" i="25" s="1"/>
  <c r="X4908" i="25"/>
  <c r="AE4908" i="25" s="1"/>
  <c r="X4909" i="25"/>
  <c r="AE4909" i="25" s="1"/>
  <c r="X4910" i="25"/>
  <c r="AE4910" i="25" s="1"/>
  <c r="X4911" i="25"/>
  <c r="AE4911" i="25" s="1"/>
  <c r="X4912" i="25"/>
  <c r="AE4912" i="25" s="1"/>
  <c r="X4913" i="25"/>
  <c r="AE4913" i="25" s="1"/>
  <c r="X4914" i="25"/>
  <c r="AE4914" i="25" s="1"/>
  <c r="X4915" i="25"/>
  <c r="AE4915" i="25" s="1"/>
  <c r="X4916" i="25"/>
  <c r="AE4916" i="25" s="1"/>
  <c r="X4917" i="25"/>
  <c r="AE4917" i="25" s="1"/>
  <c r="X4918" i="25"/>
  <c r="AE4918" i="25" s="1"/>
  <c r="X4919" i="25"/>
  <c r="AE4919" i="25" s="1"/>
  <c r="X4920" i="25"/>
  <c r="AE4920" i="25" s="1"/>
  <c r="X4921" i="25"/>
  <c r="AE4921" i="25" s="1"/>
  <c r="X4922" i="25"/>
  <c r="AE4922" i="25" s="1"/>
  <c r="X4923" i="25"/>
  <c r="AE4923" i="25" s="1"/>
  <c r="X4924" i="25"/>
  <c r="AE4924" i="25" s="1"/>
  <c r="X4925" i="25"/>
  <c r="AE4925" i="25" s="1"/>
  <c r="X4926" i="25"/>
  <c r="AE4926" i="25" s="1"/>
  <c r="X4927" i="25"/>
  <c r="AE4927" i="25" s="1"/>
  <c r="X4928" i="25"/>
  <c r="AE4928" i="25" s="1"/>
  <c r="X4929" i="25"/>
  <c r="AE4929" i="25" s="1"/>
  <c r="X4930" i="25"/>
  <c r="AE4930" i="25" s="1"/>
  <c r="X4931" i="25"/>
  <c r="AE4931" i="25" s="1"/>
  <c r="X4932" i="25"/>
  <c r="AE4932" i="25" s="1"/>
  <c r="X4933" i="25"/>
  <c r="AE4933" i="25" s="1"/>
  <c r="X4934" i="25"/>
  <c r="AE4934" i="25" s="1"/>
  <c r="X4935" i="25"/>
  <c r="AE4935" i="25" s="1"/>
  <c r="X4936" i="25"/>
  <c r="AE4936" i="25" s="1"/>
  <c r="X4937" i="25"/>
  <c r="AE4937" i="25" s="1"/>
  <c r="X4938" i="25"/>
  <c r="AE4938" i="25" s="1"/>
  <c r="X4939" i="25"/>
  <c r="AE4939" i="25" s="1"/>
  <c r="X4940" i="25"/>
  <c r="AE4940" i="25" s="1"/>
  <c r="X4941" i="25"/>
  <c r="AE4941" i="25" s="1"/>
  <c r="X4942" i="25"/>
  <c r="AE4942" i="25" s="1"/>
  <c r="X4943" i="25"/>
  <c r="AE4943" i="25" s="1"/>
  <c r="X4944" i="25"/>
  <c r="AE4944" i="25" s="1"/>
  <c r="X4945" i="25"/>
  <c r="AE4945" i="25" s="1"/>
  <c r="X4946" i="25"/>
  <c r="AE4946" i="25" s="1"/>
  <c r="X4947" i="25"/>
  <c r="AE4947" i="25" s="1"/>
  <c r="X4948" i="25"/>
  <c r="AE4948" i="25" s="1"/>
  <c r="X4949" i="25"/>
  <c r="AE4949" i="25" s="1"/>
  <c r="X4950" i="25"/>
  <c r="AE4950" i="25" s="1"/>
  <c r="X4951" i="25"/>
  <c r="AE4951" i="25" s="1"/>
  <c r="X4952" i="25"/>
  <c r="AE4952" i="25" s="1"/>
  <c r="X4953" i="25"/>
  <c r="AE4953" i="25" s="1"/>
  <c r="X4954" i="25"/>
  <c r="AE4954" i="25" s="1"/>
  <c r="X4955" i="25"/>
  <c r="AE4955" i="25" s="1"/>
  <c r="X4956" i="25"/>
  <c r="AE4956" i="25" s="1"/>
  <c r="X4957" i="25"/>
  <c r="AE4957" i="25" s="1"/>
  <c r="X4958" i="25"/>
  <c r="AE4958" i="25" s="1"/>
  <c r="X4959" i="25"/>
  <c r="AE4959" i="25" s="1"/>
  <c r="X4960" i="25"/>
  <c r="AE4960" i="25" s="1"/>
  <c r="X4961" i="25"/>
  <c r="AE4961" i="25" s="1"/>
  <c r="X4962" i="25"/>
  <c r="AE4962" i="25" s="1"/>
  <c r="X4963" i="25"/>
  <c r="AE4963" i="25" s="1"/>
  <c r="X4964" i="25"/>
  <c r="AE4964" i="25" s="1"/>
  <c r="X4965" i="25"/>
  <c r="AE4965" i="25" s="1"/>
  <c r="X4966" i="25"/>
  <c r="AE4966" i="25" s="1"/>
  <c r="X4967" i="25"/>
  <c r="AE4967" i="25" s="1"/>
  <c r="X4968" i="25"/>
  <c r="AE4968" i="25" s="1"/>
  <c r="X4969" i="25"/>
  <c r="AE4969" i="25" s="1"/>
  <c r="X4970" i="25"/>
  <c r="AE4970" i="25" s="1"/>
  <c r="X4971" i="25"/>
  <c r="AE4971" i="25" s="1"/>
  <c r="X4972" i="25"/>
  <c r="AE4972" i="25" s="1"/>
  <c r="X4973" i="25"/>
  <c r="AE4973" i="25" s="1"/>
  <c r="X4974" i="25"/>
  <c r="AE4974" i="25" s="1"/>
  <c r="X4975" i="25"/>
  <c r="AE4975" i="25" s="1"/>
  <c r="X4976" i="25"/>
  <c r="AE4976" i="25" s="1"/>
  <c r="X4977" i="25"/>
  <c r="AE4977" i="25" s="1"/>
  <c r="X4978" i="25"/>
  <c r="AE4978" i="25" s="1"/>
  <c r="X4979" i="25"/>
  <c r="AE4979" i="25" s="1"/>
  <c r="X4980" i="25"/>
  <c r="AE4980" i="25" s="1"/>
  <c r="X4981" i="25"/>
  <c r="AE4981" i="25" s="1"/>
  <c r="X4982" i="25"/>
  <c r="AE4982" i="25" s="1"/>
  <c r="X4983" i="25"/>
  <c r="AE4983" i="25" s="1"/>
  <c r="X4984" i="25"/>
  <c r="AE4984" i="25" s="1"/>
  <c r="X4985" i="25"/>
  <c r="AE4985" i="25" s="1"/>
  <c r="X4986" i="25"/>
  <c r="AE4986" i="25" s="1"/>
  <c r="X4987" i="25"/>
  <c r="AE4987" i="25" s="1"/>
  <c r="X4988" i="25"/>
  <c r="AE4988" i="25" s="1"/>
  <c r="X4989" i="25"/>
  <c r="AE4989" i="25" s="1"/>
  <c r="X4990" i="25"/>
  <c r="AE4990" i="25" s="1"/>
  <c r="X4991" i="25"/>
  <c r="AE4991" i="25" s="1"/>
  <c r="X4992" i="25"/>
  <c r="AE4992" i="25" s="1"/>
  <c r="X4993" i="25"/>
  <c r="AE4993" i="25" s="1"/>
  <c r="X4994" i="25"/>
  <c r="AE4994" i="25" s="1"/>
  <c r="X4995" i="25"/>
  <c r="AE4995" i="25" s="1"/>
  <c r="X4996" i="25"/>
  <c r="AE4996" i="25" s="1"/>
  <c r="X4997" i="25"/>
  <c r="AE4997" i="25" s="1"/>
  <c r="X4998" i="25"/>
  <c r="AE4998" i="25" s="1"/>
  <c r="X4999" i="25"/>
  <c r="AE4999" i="25" s="1"/>
  <c r="X5000" i="25"/>
  <c r="AE5000" i="25" s="1"/>
  <c r="B291" i="3" a="1"/>
  <c r="B291" i="3" s="1"/>
  <c r="C291" i="3" a="1"/>
  <c r="C291" i="3" s="1"/>
  <c r="G291" i="3" a="1"/>
  <c r="G291" i="3" s="1"/>
  <c r="B292" i="3" a="1"/>
  <c r="B292" i="3" s="1"/>
  <c r="C292" i="3" a="1"/>
  <c r="C292" i="3" s="1"/>
  <c r="G292" i="3" a="1"/>
  <c r="G292" i="3" s="1"/>
  <c r="B293" i="3" a="1"/>
  <c r="B293" i="3" s="1"/>
  <c r="C293" i="3" a="1"/>
  <c r="C293" i="3" s="1"/>
  <c r="G293" i="3" a="1"/>
  <c r="G293" i="3" s="1"/>
  <c r="B294" i="3" a="1"/>
  <c r="B294" i="3" s="1"/>
  <c r="C294" i="3" a="1"/>
  <c r="C294" i="3" s="1"/>
  <c r="G294" i="3" a="1"/>
  <c r="G294" i="3" s="1"/>
  <c r="B295" i="3" a="1"/>
  <c r="B295" i="3" s="1"/>
  <c r="C295" i="3" a="1"/>
  <c r="C295" i="3" s="1"/>
  <c r="G295" i="3" a="1"/>
  <c r="G295" i="3" s="1"/>
  <c r="B296" i="3" a="1"/>
  <c r="B296" i="3" s="1"/>
  <c r="C296" i="3" a="1"/>
  <c r="C296" i="3" s="1"/>
  <c r="G296" i="3" a="1"/>
  <c r="G296" i="3" s="1"/>
  <c r="B297" i="3" a="1"/>
  <c r="B297" i="3" s="1"/>
  <c r="C297" i="3" a="1"/>
  <c r="C297" i="3" s="1"/>
  <c r="G297" i="3" a="1"/>
  <c r="G297" i="3" s="1"/>
  <c r="B298" i="3" a="1"/>
  <c r="B298" i="3" s="1"/>
  <c r="C298" i="3" a="1"/>
  <c r="C298" i="3" s="1"/>
  <c r="G298" i="3" a="1"/>
  <c r="G298" i="3" s="1"/>
  <c r="B299" i="3" a="1"/>
  <c r="B299" i="3" s="1"/>
  <c r="C299" i="3" a="1"/>
  <c r="C299" i="3" s="1"/>
  <c r="G299" i="3" a="1"/>
  <c r="G299" i="3" s="1"/>
  <c r="B300" i="3" a="1"/>
  <c r="B300" i="3" s="1"/>
  <c r="C300" i="3" a="1"/>
  <c r="C300" i="3" s="1"/>
  <c r="G300" i="3" a="1"/>
  <c r="G300" i="3" s="1"/>
  <c r="B301" i="3" a="1"/>
  <c r="B301" i="3" s="1"/>
  <c r="C301" i="3" a="1"/>
  <c r="C301" i="3" s="1"/>
  <c r="G301" i="3" a="1"/>
  <c r="G301" i="3" s="1"/>
  <c r="B302" i="3" a="1"/>
  <c r="B302" i="3" s="1"/>
  <c r="C302" i="3" a="1"/>
  <c r="C302" i="3" s="1"/>
  <c r="G302" i="3" a="1"/>
  <c r="G302" i="3" s="1"/>
  <c r="B303" i="3" a="1"/>
  <c r="B303" i="3" s="1"/>
  <c r="C303" i="3" a="1"/>
  <c r="C303" i="3" s="1"/>
  <c r="G303" i="3" a="1"/>
  <c r="G303" i="3" s="1"/>
  <c r="B304" i="3" a="1"/>
  <c r="B304" i="3" s="1"/>
  <c r="C304" i="3" a="1"/>
  <c r="C304" i="3" s="1"/>
  <c r="G304" i="3" a="1"/>
  <c r="G304" i="3" s="1"/>
  <c r="B305" i="3" a="1"/>
  <c r="B305" i="3" s="1"/>
  <c r="C305" i="3" a="1"/>
  <c r="C305" i="3" s="1"/>
  <c r="G305" i="3" a="1"/>
  <c r="G305" i="3" s="1"/>
  <c r="B306" i="3" a="1"/>
  <c r="B306" i="3" s="1"/>
  <c r="C306" i="3" a="1"/>
  <c r="C306" i="3" s="1"/>
  <c r="G306" i="3" a="1"/>
  <c r="G306" i="3" s="1"/>
  <c r="B307" i="3" a="1"/>
  <c r="B307" i="3" s="1"/>
  <c r="C307" i="3" a="1"/>
  <c r="C307" i="3" s="1"/>
  <c r="G307" i="3" a="1"/>
  <c r="G307" i="3" s="1"/>
  <c r="B308" i="3" a="1"/>
  <c r="B308" i="3" s="1"/>
  <c r="C308" i="3" a="1"/>
  <c r="C308" i="3" s="1"/>
  <c r="G308" i="3" a="1"/>
  <c r="G308" i="3" s="1"/>
  <c r="B309" i="3" a="1"/>
  <c r="B309" i="3" s="1"/>
  <c r="C309" i="3" a="1"/>
  <c r="C309" i="3" s="1"/>
  <c r="G309" i="3" a="1"/>
  <c r="G309" i="3" s="1"/>
  <c r="B310" i="3" a="1"/>
  <c r="B310" i="3" s="1"/>
  <c r="C310" i="3" a="1"/>
  <c r="C310" i="3" s="1"/>
  <c r="G310" i="3" a="1"/>
  <c r="G310" i="3" s="1"/>
  <c r="B311" i="3" a="1"/>
  <c r="B311" i="3" s="1"/>
  <c r="C311" i="3" a="1"/>
  <c r="C311" i="3" s="1"/>
  <c r="G311" i="3" a="1"/>
  <c r="G311" i="3" s="1"/>
  <c r="B312" i="3" a="1"/>
  <c r="B312" i="3" s="1"/>
  <c r="C312" i="3" a="1"/>
  <c r="C312" i="3" s="1"/>
  <c r="G312" i="3" a="1"/>
  <c r="G312" i="3" s="1"/>
  <c r="B313" i="3" a="1"/>
  <c r="B313" i="3" s="1"/>
  <c r="C313" i="3" a="1"/>
  <c r="C313" i="3" s="1"/>
  <c r="G313" i="3" a="1"/>
  <c r="G313" i="3" s="1"/>
  <c r="B314" i="3" a="1"/>
  <c r="B314" i="3" s="1"/>
  <c r="C314" i="3" a="1"/>
  <c r="C314" i="3" s="1"/>
  <c r="G314" i="3" a="1"/>
  <c r="G314" i="3" s="1"/>
  <c r="B315" i="3" a="1"/>
  <c r="B315" i="3" s="1"/>
  <c r="C315" i="3" a="1"/>
  <c r="C315" i="3" s="1"/>
  <c r="G315" i="3" a="1"/>
  <c r="G315" i="3" s="1"/>
  <c r="B316" i="3" a="1"/>
  <c r="B316" i="3" s="1"/>
  <c r="C316" i="3" a="1"/>
  <c r="C316" i="3" s="1"/>
  <c r="G316" i="3" a="1"/>
  <c r="G316" i="3" s="1"/>
  <c r="B317" i="3" a="1"/>
  <c r="B317" i="3" s="1"/>
  <c r="C317" i="3" a="1"/>
  <c r="C317" i="3" s="1"/>
  <c r="G317" i="3" a="1"/>
  <c r="G317" i="3" s="1"/>
  <c r="B318" i="3" a="1"/>
  <c r="B318" i="3" s="1"/>
  <c r="C318" i="3" a="1"/>
  <c r="C318" i="3" s="1"/>
  <c r="G318" i="3" a="1"/>
  <c r="G318" i="3" s="1"/>
  <c r="B319" i="3" a="1"/>
  <c r="B319" i="3" s="1"/>
  <c r="C319" i="3" a="1"/>
  <c r="C319" i="3" s="1"/>
  <c r="G319" i="3" a="1"/>
  <c r="G319" i="3" s="1"/>
  <c r="B320" i="3" a="1"/>
  <c r="B320" i="3" s="1"/>
  <c r="C320" i="3" a="1"/>
  <c r="C320" i="3" s="1"/>
  <c r="G320" i="3" a="1"/>
  <c r="G320" i="3" s="1"/>
  <c r="B321" i="3" a="1"/>
  <c r="B321" i="3" s="1"/>
  <c r="C321" i="3" a="1"/>
  <c r="C321" i="3" s="1"/>
  <c r="G321" i="3" a="1"/>
  <c r="G321" i="3" s="1"/>
  <c r="B322" i="3" a="1"/>
  <c r="B322" i="3" s="1"/>
  <c r="C322" i="3" a="1"/>
  <c r="C322" i="3" s="1"/>
  <c r="G322" i="3" a="1"/>
  <c r="G322" i="3" s="1"/>
  <c r="B323" i="3" a="1"/>
  <c r="B323" i="3" s="1"/>
  <c r="C323" i="3" a="1"/>
  <c r="C323" i="3" s="1"/>
  <c r="G323" i="3" a="1"/>
  <c r="G323" i="3" s="1"/>
  <c r="B324" i="3" a="1"/>
  <c r="B324" i="3" s="1"/>
  <c r="C324" i="3" a="1"/>
  <c r="C324" i="3" s="1"/>
  <c r="G324" i="3" a="1"/>
  <c r="G324" i="3" s="1"/>
  <c r="B325" i="3" a="1"/>
  <c r="B325" i="3" s="1"/>
  <c r="C325" i="3" a="1"/>
  <c r="C325" i="3" s="1"/>
  <c r="G325" i="3" a="1"/>
  <c r="G325" i="3" s="1"/>
  <c r="B326" i="3" a="1"/>
  <c r="B326" i="3" s="1"/>
  <c r="C326" i="3" a="1"/>
  <c r="C326" i="3" s="1"/>
  <c r="G326" i="3" a="1"/>
  <c r="G326" i="3" s="1"/>
  <c r="B327" i="3" a="1"/>
  <c r="B327" i="3" s="1"/>
  <c r="C327" i="3" a="1"/>
  <c r="C327" i="3" s="1"/>
  <c r="G327" i="3" a="1"/>
  <c r="G327" i="3" s="1"/>
  <c r="B328" i="3" a="1"/>
  <c r="B328" i="3" s="1"/>
  <c r="C328" i="3" a="1"/>
  <c r="C328" i="3" s="1"/>
  <c r="G328" i="3" a="1"/>
  <c r="G328" i="3" s="1"/>
  <c r="B329" i="3" a="1"/>
  <c r="B329" i="3" s="1"/>
  <c r="C329" i="3" a="1"/>
  <c r="C329" i="3" s="1"/>
  <c r="G329" i="3" a="1"/>
  <c r="G329" i="3" s="1"/>
  <c r="B330" i="3" a="1"/>
  <c r="B330" i="3" s="1"/>
  <c r="C330" i="3" a="1"/>
  <c r="C330" i="3" s="1"/>
  <c r="G330" i="3" a="1"/>
  <c r="G330" i="3" s="1"/>
  <c r="B331" i="3" a="1"/>
  <c r="B331" i="3" s="1"/>
  <c r="C331" i="3" a="1"/>
  <c r="C331" i="3" s="1"/>
  <c r="G331" i="3" a="1"/>
  <c r="G331" i="3" s="1"/>
  <c r="B332" i="3" a="1"/>
  <c r="B332" i="3" s="1"/>
  <c r="C332" i="3" a="1"/>
  <c r="C332" i="3" s="1"/>
  <c r="G332" i="3" a="1"/>
  <c r="G332" i="3" s="1"/>
  <c r="B333" i="3" a="1"/>
  <c r="B333" i="3" s="1"/>
  <c r="C333" i="3" a="1"/>
  <c r="C333" i="3" s="1"/>
  <c r="G333" i="3" a="1"/>
  <c r="G333" i="3" s="1"/>
  <c r="B334" i="3" a="1"/>
  <c r="B334" i="3" s="1"/>
  <c r="C334" i="3" a="1"/>
  <c r="C334" i="3" s="1"/>
  <c r="G334" i="3" a="1"/>
  <c r="G334" i="3" s="1"/>
  <c r="B335" i="3" a="1"/>
  <c r="B335" i="3" s="1"/>
  <c r="C335" i="3" a="1"/>
  <c r="C335" i="3" s="1"/>
  <c r="G335" i="3" a="1"/>
  <c r="G335" i="3" s="1"/>
  <c r="B336" i="3" a="1"/>
  <c r="B336" i="3" s="1"/>
  <c r="C336" i="3" a="1"/>
  <c r="C336" i="3" s="1"/>
  <c r="G336" i="3" a="1"/>
  <c r="G336" i="3" s="1"/>
  <c r="B337" i="3" a="1"/>
  <c r="B337" i="3" s="1"/>
  <c r="C337" i="3" a="1"/>
  <c r="C337" i="3" s="1"/>
  <c r="G337" i="3" a="1"/>
  <c r="G337" i="3" s="1"/>
  <c r="B338" i="3" a="1"/>
  <c r="B338" i="3" s="1"/>
  <c r="C338" i="3" a="1"/>
  <c r="C338" i="3" s="1"/>
  <c r="G338" i="3" a="1"/>
  <c r="G338" i="3" s="1"/>
  <c r="B339" i="3" a="1"/>
  <c r="B339" i="3" s="1"/>
  <c r="C339" i="3" a="1"/>
  <c r="C339" i="3" s="1"/>
  <c r="G339" i="3" a="1"/>
  <c r="G339" i="3" s="1"/>
  <c r="B340" i="3" a="1"/>
  <c r="B340" i="3" s="1"/>
  <c r="C340" i="3" a="1"/>
  <c r="C340" i="3" s="1"/>
  <c r="G340" i="3" a="1"/>
  <c r="G340" i="3" s="1"/>
  <c r="B341" i="3" a="1"/>
  <c r="B341" i="3" s="1"/>
  <c r="C341" i="3" a="1"/>
  <c r="C341" i="3" s="1"/>
  <c r="G341" i="3" a="1"/>
  <c r="G341" i="3" s="1"/>
  <c r="B342" i="3" a="1"/>
  <c r="B342" i="3" s="1"/>
  <c r="C342" i="3" a="1"/>
  <c r="C342" i="3" s="1"/>
  <c r="G342" i="3" a="1"/>
  <c r="G342" i="3" s="1"/>
  <c r="B343" i="3" a="1"/>
  <c r="B343" i="3" s="1"/>
  <c r="C343" i="3" a="1"/>
  <c r="C343" i="3" s="1"/>
  <c r="G343" i="3" a="1"/>
  <c r="G343" i="3" s="1"/>
  <c r="B344" i="3" a="1"/>
  <c r="B344" i="3" s="1"/>
  <c r="C344" i="3" a="1"/>
  <c r="C344" i="3" s="1"/>
  <c r="G344" i="3" a="1"/>
  <c r="G344" i="3" s="1"/>
  <c r="B345" i="3" a="1"/>
  <c r="B345" i="3" s="1"/>
  <c r="C345" i="3" a="1"/>
  <c r="C345" i="3" s="1"/>
  <c r="G345" i="3" a="1"/>
  <c r="G345" i="3" s="1"/>
  <c r="B346" i="3" a="1"/>
  <c r="B346" i="3" s="1"/>
  <c r="C346" i="3" a="1"/>
  <c r="C346" i="3" s="1"/>
  <c r="G346" i="3" a="1"/>
  <c r="G346" i="3" s="1"/>
  <c r="B347" i="3" a="1"/>
  <c r="B347" i="3" s="1"/>
  <c r="C347" i="3" a="1"/>
  <c r="C347" i="3" s="1"/>
  <c r="G347" i="3" a="1"/>
  <c r="G347" i="3" s="1"/>
  <c r="B348" i="3" a="1"/>
  <c r="B348" i="3" s="1"/>
  <c r="C348" i="3" a="1"/>
  <c r="C348" i="3" s="1"/>
  <c r="G348" i="3" a="1"/>
  <c r="G348" i="3" s="1"/>
  <c r="B349" i="3" a="1"/>
  <c r="B349" i="3" s="1"/>
  <c r="C349" i="3" a="1"/>
  <c r="C349" i="3" s="1"/>
  <c r="G349" i="3" a="1"/>
  <c r="G349" i="3" s="1"/>
  <c r="B350" i="3" a="1"/>
  <c r="B350" i="3" s="1"/>
  <c r="C350" i="3" a="1"/>
  <c r="C350" i="3" s="1"/>
  <c r="G350" i="3" a="1"/>
  <c r="G350" i="3" s="1"/>
  <c r="B351" i="3" a="1"/>
  <c r="B351" i="3" s="1"/>
  <c r="C351" i="3" a="1"/>
  <c r="C351" i="3" s="1"/>
  <c r="G351" i="3" a="1"/>
  <c r="G351" i="3" s="1"/>
  <c r="B352" i="3" a="1"/>
  <c r="B352" i="3" s="1"/>
  <c r="C352" i="3" a="1"/>
  <c r="C352" i="3" s="1"/>
  <c r="G352" i="3" a="1"/>
  <c r="G352" i="3" s="1"/>
  <c r="B353" i="3" a="1"/>
  <c r="B353" i="3" s="1"/>
  <c r="C353" i="3" a="1"/>
  <c r="C353" i="3" s="1"/>
  <c r="G353" i="3" a="1"/>
  <c r="G353" i="3" s="1"/>
  <c r="B354" i="3" a="1"/>
  <c r="B354" i="3" s="1"/>
  <c r="C354" i="3" a="1"/>
  <c r="C354" i="3" s="1"/>
  <c r="G354" i="3" a="1"/>
  <c r="G354" i="3" s="1"/>
  <c r="B355" i="3" a="1"/>
  <c r="B355" i="3" s="1"/>
  <c r="C355" i="3" a="1"/>
  <c r="C355" i="3" s="1"/>
  <c r="G355" i="3" a="1"/>
  <c r="G355" i="3" s="1"/>
  <c r="B356" i="3" a="1"/>
  <c r="B356" i="3" s="1"/>
  <c r="C356" i="3" a="1"/>
  <c r="C356" i="3" s="1"/>
  <c r="G356" i="3" a="1"/>
  <c r="G356" i="3" s="1"/>
  <c r="B357" i="3" a="1"/>
  <c r="B357" i="3" s="1"/>
  <c r="C357" i="3" a="1"/>
  <c r="C357" i="3" s="1"/>
  <c r="G357" i="3" a="1"/>
  <c r="G357" i="3" s="1"/>
  <c r="B358" i="3" a="1"/>
  <c r="B358" i="3" s="1"/>
  <c r="C358" i="3" a="1"/>
  <c r="C358" i="3" s="1"/>
  <c r="G358" i="3" a="1"/>
  <c r="G358" i="3" s="1"/>
  <c r="B359" i="3" a="1"/>
  <c r="B359" i="3" s="1"/>
  <c r="C359" i="3" a="1"/>
  <c r="C359" i="3" s="1"/>
  <c r="G359" i="3" a="1"/>
  <c r="G359" i="3" s="1"/>
  <c r="B360" i="3" a="1"/>
  <c r="B360" i="3" s="1"/>
  <c r="C360" i="3" a="1"/>
  <c r="C360" i="3" s="1"/>
  <c r="G360" i="3" a="1"/>
  <c r="G360" i="3" s="1"/>
  <c r="B361" i="3" a="1"/>
  <c r="B361" i="3" s="1"/>
  <c r="C361" i="3" a="1"/>
  <c r="C361" i="3" s="1"/>
  <c r="G361" i="3" a="1"/>
  <c r="G361" i="3" s="1"/>
  <c r="B362" i="3" a="1"/>
  <c r="B362" i="3" s="1"/>
  <c r="C362" i="3" a="1"/>
  <c r="C362" i="3" s="1"/>
  <c r="G362" i="3" a="1"/>
  <c r="G362" i="3" s="1"/>
  <c r="B363" i="3" a="1"/>
  <c r="B363" i="3" s="1"/>
  <c r="C363" i="3" a="1"/>
  <c r="C363" i="3" s="1"/>
  <c r="G363" i="3" a="1"/>
  <c r="G363" i="3" s="1"/>
  <c r="B364" i="3" a="1"/>
  <c r="B364" i="3" s="1"/>
  <c r="C364" i="3" a="1"/>
  <c r="C364" i="3" s="1"/>
  <c r="G364" i="3" a="1"/>
  <c r="G364" i="3" s="1"/>
  <c r="B365" i="3" a="1"/>
  <c r="B365" i="3" s="1"/>
  <c r="C365" i="3" a="1"/>
  <c r="C365" i="3" s="1"/>
  <c r="G365" i="3" a="1"/>
  <c r="G365" i="3" s="1"/>
  <c r="B366" i="3" a="1"/>
  <c r="B366" i="3" s="1"/>
  <c r="C366" i="3" a="1"/>
  <c r="C366" i="3" s="1"/>
  <c r="G366" i="3" a="1"/>
  <c r="G366" i="3" s="1"/>
  <c r="B367" i="3" a="1"/>
  <c r="B367" i="3" s="1"/>
  <c r="C367" i="3" a="1"/>
  <c r="C367" i="3" s="1"/>
  <c r="G367" i="3" a="1"/>
  <c r="G367" i="3" s="1"/>
  <c r="B368" i="3" a="1"/>
  <c r="B368" i="3" s="1"/>
  <c r="C368" i="3" a="1"/>
  <c r="C368" i="3" s="1"/>
  <c r="G368" i="3" a="1"/>
  <c r="G368" i="3" s="1"/>
  <c r="B369" i="3" a="1"/>
  <c r="B369" i="3" s="1"/>
  <c r="C369" i="3" a="1"/>
  <c r="C369" i="3" s="1"/>
  <c r="G369" i="3" a="1"/>
  <c r="G369" i="3" s="1"/>
  <c r="B370" i="3" a="1"/>
  <c r="B370" i="3" s="1"/>
  <c r="C370" i="3" a="1"/>
  <c r="C370" i="3" s="1"/>
  <c r="G370" i="3" a="1"/>
  <c r="G370" i="3" s="1"/>
  <c r="B371" i="3" a="1"/>
  <c r="B371" i="3" s="1"/>
  <c r="C371" i="3" a="1"/>
  <c r="C371" i="3" s="1"/>
  <c r="G371" i="3" a="1"/>
  <c r="G371" i="3" s="1"/>
  <c r="B372" i="3" a="1"/>
  <c r="B372" i="3" s="1"/>
  <c r="C372" i="3" a="1"/>
  <c r="C372" i="3" s="1"/>
  <c r="G372" i="3" a="1"/>
  <c r="G372" i="3" s="1"/>
  <c r="B373" i="3" a="1"/>
  <c r="B373" i="3" s="1"/>
  <c r="C373" i="3" a="1"/>
  <c r="C373" i="3" s="1"/>
  <c r="G373" i="3" a="1"/>
  <c r="G373" i="3" s="1"/>
  <c r="B374" i="3" a="1"/>
  <c r="B374" i="3" s="1"/>
  <c r="C374" i="3" a="1"/>
  <c r="C374" i="3" s="1"/>
  <c r="G374" i="3" a="1"/>
  <c r="G374" i="3" s="1"/>
  <c r="B375" i="3" a="1"/>
  <c r="B375" i="3" s="1"/>
  <c r="C375" i="3" a="1"/>
  <c r="C375" i="3" s="1"/>
  <c r="G375" i="3" a="1"/>
  <c r="G375" i="3" s="1"/>
  <c r="B376" i="3" a="1"/>
  <c r="B376" i="3" s="1"/>
  <c r="C376" i="3" a="1"/>
  <c r="C376" i="3" s="1"/>
  <c r="G376" i="3" a="1"/>
  <c r="G376" i="3" s="1"/>
  <c r="B377" i="3" a="1"/>
  <c r="B377" i="3" s="1"/>
  <c r="C377" i="3" a="1"/>
  <c r="C377" i="3" s="1"/>
  <c r="G377" i="3" a="1"/>
  <c r="G377" i="3" s="1"/>
  <c r="B378" i="3" a="1"/>
  <c r="B378" i="3" s="1"/>
  <c r="C378" i="3" a="1"/>
  <c r="C378" i="3" s="1"/>
  <c r="G378" i="3" a="1"/>
  <c r="G378" i="3" s="1"/>
  <c r="B379" i="3" a="1"/>
  <c r="B379" i="3" s="1"/>
  <c r="C379" i="3" a="1"/>
  <c r="C379" i="3" s="1"/>
  <c r="G379" i="3" a="1"/>
  <c r="G379" i="3" s="1"/>
  <c r="B380" i="3" a="1"/>
  <c r="B380" i="3" s="1"/>
  <c r="C380" i="3" a="1"/>
  <c r="C380" i="3" s="1"/>
  <c r="G380" i="3" a="1"/>
  <c r="G380" i="3" s="1"/>
  <c r="B381" i="3" a="1"/>
  <c r="B381" i="3" s="1"/>
  <c r="C381" i="3" a="1"/>
  <c r="C381" i="3" s="1"/>
  <c r="G381" i="3" a="1"/>
  <c r="G381" i="3" s="1"/>
  <c r="B382" i="3" a="1"/>
  <c r="B382" i="3" s="1"/>
  <c r="C382" i="3" a="1"/>
  <c r="C382" i="3" s="1"/>
  <c r="G382" i="3" a="1"/>
  <c r="G382" i="3" s="1"/>
  <c r="B383" i="3" a="1"/>
  <c r="B383" i="3" s="1"/>
  <c r="C383" i="3" a="1"/>
  <c r="C383" i="3" s="1"/>
  <c r="G383" i="3" a="1"/>
  <c r="G383" i="3" s="1"/>
  <c r="B384" i="3" a="1"/>
  <c r="B384" i="3" s="1"/>
  <c r="C384" i="3" a="1"/>
  <c r="C384" i="3" s="1"/>
  <c r="G384" i="3" a="1"/>
  <c r="G384" i="3" s="1"/>
  <c r="B385" i="3" a="1"/>
  <c r="B385" i="3" s="1"/>
  <c r="C385" i="3" a="1"/>
  <c r="C385" i="3" s="1"/>
  <c r="G385" i="3" a="1"/>
  <c r="G385" i="3" s="1"/>
  <c r="B386" i="3" a="1"/>
  <c r="B386" i="3" s="1"/>
  <c r="C386" i="3" a="1"/>
  <c r="C386" i="3" s="1"/>
  <c r="G386" i="3" a="1"/>
  <c r="G386" i="3" s="1"/>
  <c r="B387" i="3" a="1"/>
  <c r="B387" i="3" s="1"/>
  <c r="C387" i="3" a="1"/>
  <c r="C387" i="3" s="1"/>
  <c r="G387" i="3" a="1"/>
  <c r="G387" i="3" s="1"/>
  <c r="B388" i="3" a="1"/>
  <c r="B388" i="3" s="1"/>
  <c r="C388" i="3" a="1"/>
  <c r="C388" i="3" s="1"/>
  <c r="G388" i="3" a="1"/>
  <c r="G388" i="3" s="1"/>
  <c r="B389" i="3" a="1"/>
  <c r="B389" i="3" s="1"/>
  <c r="C389" i="3" a="1"/>
  <c r="C389" i="3" s="1"/>
  <c r="G389" i="3" a="1"/>
  <c r="G389" i="3" s="1"/>
  <c r="B390" i="3" a="1"/>
  <c r="B390" i="3" s="1"/>
  <c r="C390" i="3" a="1"/>
  <c r="C390" i="3" s="1"/>
  <c r="G390" i="3" a="1"/>
  <c r="G390" i="3" s="1"/>
  <c r="B391" i="3" a="1"/>
  <c r="B391" i="3" s="1"/>
  <c r="C391" i="3" a="1"/>
  <c r="C391" i="3" s="1"/>
  <c r="G391" i="3" a="1"/>
  <c r="G391" i="3" s="1"/>
  <c r="B392" i="3" a="1"/>
  <c r="B392" i="3" s="1"/>
  <c r="C392" i="3" a="1"/>
  <c r="C392" i="3" s="1"/>
  <c r="G392" i="3" a="1"/>
  <c r="G392" i="3" s="1"/>
  <c r="B393" i="3" a="1"/>
  <c r="B393" i="3" s="1"/>
  <c r="C393" i="3" a="1"/>
  <c r="C393" i="3" s="1"/>
  <c r="G393" i="3" a="1"/>
  <c r="G393" i="3" s="1"/>
  <c r="B394" i="3" a="1"/>
  <c r="B394" i="3" s="1"/>
  <c r="C394" i="3" a="1"/>
  <c r="C394" i="3" s="1"/>
  <c r="G394" i="3" a="1"/>
  <c r="G394" i="3" s="1"/>
  <c r="B395" i="3" a="1"/>
  <c r="B395" i="3" s="1"/>
  <c r="C395" i="3" a="1"/>
  <c r="C395" i="3" s="1"/>
  <c r="G395" i="3" a="1"/>
  <c r="G395" i="3" s="1"/>
  <c r="B396" i="3" a="1"/>
  <c r="B396" i="3" s="1"/>
  <c r="C396" i="3" a="1"/>
  <c r="C396" i="3" s="1"/>
  <c r="G396" i="3" a="1"/>
  <c r="G396" i="3" s="1"/>
  <c r="B397" i="3" a="1"/>
  <c r="B397" i="3" s="1"/>
  <c r="C397" i="3" a="1"/>
  <c r="C397" i="3" s="1"/>
  <c r="G397" i="3" a="1"/>
  <c r="G397" i="3" s="1"/>
  <c r="B398" i="3" a="1"/>
  <c r="B398" i="3" s="1"/>
  <c r="C398" i="3" a="1"/>
  <c r="C398" i="3" s="1"/>
  <c r="G398" i="3" a="1"/>
  <c r="G398" i="3" s="1"/>
  <c r="B399" i="3" a="1"/>
  <c r="B399" i="3" s="1"/>
  <c r="C399" i="3" a="1"/>
  <c r="C399" i="3" s="1"/>
  <c r="G399" i="3" a="1"/>
  <c r="G399" i="3" s="1"/>
  <c r="B400" i="3" a="1"/>
  <c r="B400" i="3" s="1"/>
  <c r="C400" i="3" a="1"/>
  <c r="C400" i="3" s="1"/>
  <c r="G400" i="3" a="1"/>
  <c r="G400" i="3" s="1"/>
  <c r="B401" i="3" a="1"/>
  <c r="B401" i="3" s="1"/>
  <c r="C401" i="3" a="1"/>
  <c r="C401" i="3" s="1"/>
  <c r="G401" i="3" a="1"/>
  <c r="G401" i="3" s="1"/>
  <c r="B402" i="3" a="1"/>
  <c r="B402" i="3" s="1"/>
  <c r="C402" i="3" a="1"/>
  <c r="C402" i="3" s="1"/>
  <c r="G402" i="3" a="1"/>
  <c r="G402" i="3" s="1"/>
  <c r="B403" i="3" a="1"/>
  <c r="B403" i="3" s="1"/>
  <c r="C403" i="3" a="1"/>
  <c r="C403" i="3" s="1"/>
  <c r="G403" i="3" a="1"/>
  <c r="G403" i="3" s="1"/>
  <c r="B404" i="3" a="1"/>
  <c r="B404" i="3" s="1"/>
  <c r="C404" i="3" a="1"/>
  <c r="C404" i="3" s="1"/>
  <c r="G404" i="3" a="1"/>
  <c r="G404" i="3" s="1"/>
  <c r="B405" i="3" a="1"/>
  <c r="B405" i="3" s="1"/>
  <c r="C405" i="3" a="1"/>
  <c r="C405" i="3" s="1"/>
  <c r="G405" i="3" a="1"/>
  <c r="G405" i="3" s="1"/>
  <c r="B406" i="3" a="1"/>
  <c r="B406" i="3" s="1"/>
  <c r="C406" i="3" a="1"/>
  <c r="C406" i="3" s="1"/>
  <c r="G406" i="3" a="1"/>
  <c r="G406" i="3" s="1"/>
  <c r="B407" i="3" a="1"/>
  <c r="B407" i="3" s="1"/>
  <c r="C407" i="3" a="1"/>
  <c r="C407" i="3" s="1"/>
  <c r="G407" i="3" a="1"/>
  <c r="G407" i="3" s="1"/>
  <c r="B408" i="3" a="1"/>
  <c r="B408" i="3" s="1"/>
  <c r="C408" i="3" a="1"/>
  <c r="C408" i="3" s="1"/>
  <c r="G408" i="3" a="1"/>
  <c r="G408" i="3" s="1"/>
  <c r="B409" i="3" a="1"/>
  <c r="B409" i="3" s="1"/>
  <c r="C409" i="3" a="1"/>
  <c r="C409" i="3" s="1"/>
  <c r="G409" i="3" a="1"/>
  <c r="G409" i="3" s="1"/>
  <c r="B410" i="3" a="1"/>
  <c r="B410" i="3" s="1"/>
  <c r="C410" i="3" a="1"/>
  <c r="C410" i="3" s="1"/>
  <c r="G410" i="3" a="1"/>
  <c r="G410" i="3" s="1"/>
  <c r="B411" i="3" a="1"/>
  <c r="B411" i="3" s="1"/>
  <c r="C411" i="3" a="1"/>
  <c r="C411" i="3" s="1"/>
  <c r="G411" i="3" a="1"/>
  <c r="G411" i="3" s="1"/>
  <c r="B412" i="3" a="1"/>
  <c r="B412" i="3" s="1"/>
  <c r="C412" i="3" a="1"/>
  <c r="C412" i="3" s="1"/>
  <c r="G412" i="3" a="1"/>
  <c r="G412" i="3" s="1"/>
  <c r="B413" i="3" a="1"/>
  <c r="B413" i="3" s="1"/>
  <c r="C413" i="3" a="1"/>
  <c r="C413" i="3" s="1"/>
  <c r="G413" i="3" a="1"/>
  <c r="G413" i="3" s="1"/>
  <c r="B414" i="3" a="1"/>
  <c r="B414" i="3" s="1"/>
  <c r="C414" i="3" a="1"/>
  <c r="C414" i="3" s="1"/>
  <c r="G414" i="3" a="1"/>
  <c r="G414" i="3" s="1"/>
  <c r="B415" i="3" a="1"/>
  <c r="B415" i="3" s="1"/>
  <c r="C415" i="3" a="1"/>
  <c r="C415" i="3" s="1"/>
  <c r="G415" i="3" a="1"/>
  <c r="G415" i="3" s="1"/>
  <c r="B416" i="3" a="1"/>
  <c r="B416" i="3" s="1"/>
  <c r="C416" i="3" a="1"/>
  <c r="C416" i="3" s="1"/>
  <c r="G416" i="3" a="1"/>
  <c r="G416" i="3" s="1"/>
  <c r="B417" i="3" a="1"/>
  <c r="B417" i="3" s="1"/>
  <c r="C417" i="3" a="1"/>
  <c r="C417" i="3" s="1"/>
  <c r="G417" i="3" a="1"/>
  <c r="G417" i="3" s="1"/>
  <c r="B418" i="3" a="1"/>
  <c r="B418" i="3" s="1"/>
  <c r="C418" i="3" a="1"/>
  <c r="C418" i="3" s="1"/>
  <c r="G418" i="3" a="1"/>
  <c r="G418" i="3" s="1"/>
  <c r="B419" i="3" a="1"/>
  <c r="B419" i="3" s="1"/>
  <c r="C419" i="3" a="1"/>
  <c r="C419" i="3" s="1"/>
  <c r="G419" i="3" a="1"/>
  <c r="G419" i="3" s="1"/>
  <c r="B420" i="3" a="1"/>
  <c r="B420" i="3" s="1"/>
  <c r="C420" i="3" a="1"/>
  <c r="C420" i="3" s="1"/>
  <c r="G420" i="3" a="1"/>
  <c r="G420" i="3" s="1"/>
  <c r="B421" i="3" a="1"/>
  <c r="B421" i="3" s="1"/>
  <c r="C421" i="3" a="1"/>
  <c r="C421" i="3" s="1"/>
  <c r="G421" i="3" a="1"/>
  <c r="G421" i="3" s="1"/>
  <c r="B422" i="3" a="1"/>
  <c r="B422" i="3" s="1"/>
  <c r="C422" i="3" a="1"/>
  <c r="C422" i="3" s="1"/>
  <c r="G422" i="3" a="1"/>
  <c r="G422" i="3" s="1"/>
  <c r="B423" i="3" a="1"/>
  <c r="B423" i="3" s="1"/>
  <c r="C423" i="3" a="1"/>
  <c r="C423" i="3" s="1"/>
  <c r="G423" i="3" a="1"/>
  <c r="G423" i="3" s="1"/>
  <c r="B424" i="3" a="1"/>
  <c r="B424" i="3" s="1"/>
  <c r="C424" i="3" a="1"/>
  <c r="C424" i="3" s="1"/>
  <c r="G424" i="3" a="1"/>
  <c r="G424" i="3" s="1"/>
  <c r="B425" i="3" a="1"/>
  <c r="B425" i="3" s="1"/>
  <c r="C425" i="3" a="1"/>
  <c r="C425" i="3" s="1"/>
  <c r="G425" i="3" a="1"/>
  <c r="G425" i="3" s="1"/>
  <c r="B426" i="3" a="1"/>
  <c r="B426" i="3" s="1"/>
  <c r="C426" i="3" a="1"/>
  <c r="C426" i="3" s="1"/>
  <c r="G426" i="3" a="1"/>
  <c r="G426" i="3" s="1"/>
  <c r="B427" i="3" a="1"/>
  <c r="B427" i="3" s="1"/>
  <c r="C427" i="3" a="1"/>
  <c r="C427" i="3" s="1"/>
  <c r="G427" i="3" a="1"/>
  <c r="G427" i="3" s="1"/>
  <c r="B428" i="3" a="1"/>
  <c r="B428" i="3" s="1"/>
  <c r="C428" i="3" a="1"/>
  <c r="C428" i="3" s="1"/>
  <c r="G428" i="3" a="1"/>
  <c r="G428" i="3" s="1"/>
  <c r="B429" i="3" a="1"/>
  <c r="B429" i="3" s="1"/>
  <c r="C429" i="3" a="1"/>
  <c r="C429" i="3" s="1"/>
  <c r="G429" i="3" a="1"/>
  <c r="G429" i="3" s="1"/>
  <c r="B430" i="3" a="1"/>
  <c r="B430" i="3" s="1"/>
  <c r="C430" i="3" a="1"/>
  <c r="C430" i="3" s="1"/>
  <c r="G430" i="3" a="1"/>
  <c r="G430" i="3" s="1"/>
  <c r="B431" i="3" a="1"/>
  <c r="B431" i="3" s="1"/>
  <c r="C431" i="3" a="1"/>
  <c r="C431" i="3" s="1"/>
  <c r="G431" i="3" a="1"/>
  <c r="G431" i="3" s="1"/>
  <c r="B432" i="3" a="1"/>
  <c r="B432" i="3" s="1"/>
  <c r="C432" i="3" a="1"/>
  <c r="C432" i="3" s="1"/>
  <c r="G432" i="3" a="1"/>
  <c r="G432" i="3" s="1"/>
  <c r="B433" i="3" a="1"/>
  <c r="B433" i="3" s="1"/>
  <c r="C433" i="3" a="1"/>
  <c r="C433" i="3" s="1"/>
  <c r="G433" i="3" a="1"/>
  <c r="G433" i="3" s="1"/>
  <c r="B434" i="3" a="1"/>
  <c r="B434" i="3" s="1"/>
  <c r="C434" i="3" a="1"/>
  <c r="C434" i="3" s="1"/>
  <c r="G434" i="3" a="1"/>
  <c r="G434" i="3" s="1"/>
  <c r="B435" i="3" a="1"/>
  <c r="B435" i="3" s="1"/>
  <c r="C435" i="3" a="1"/>
  <c r="C435" i="3" s="1"/>
  <c r="G435" i="3" a="1"/>
  <c r="G435" i="3" s="1"/>
  <c r="B436" i="3" a="1"/>
  <c r="B436" i="3" s="1"/>
  <c r="C436" i="3" a="1"/>
  <c r="C436" i="3" s="1"/>
  <c r="G436" i="3" a="1"/>
  <c r="G436" i="3" s="1"/>
  <c r="B437" i="3" a="1"/>
  <c r="B437" i="3" s="1"/>
  <c r="C437" i="3" a="1"/>
  <c r="C437" i="3" s="1"/>
  <c r="G437" i="3" a="1"/>
  <c r="G437" i="3" s="1"/>
  <c r="B438" i="3" a="1"/>
  <c r="B438" i="3" s="1"/>
  <c r="C438" i="3" a="1"/>
  <c r="C438" i="3" s="1"/>
  <c r="G438" i="3" a="1"/>
  <c r="G438" i="3" s="1"/>
  <c r="B439" i="3" a="1"/>
  <c r="B439" i="3" s="1"/>
  <c r="C439" i="3" a="1"/>
  <c r="C439" i="3" s="1"/>
  <c r="G439" i="3" a="1"/>
  <c r="G439" i="3" s="1"/>
  <c r="B440" i="3" a="1"/>
  <c r="B440" i="3" s="1"/>
  <c r="C440" i="3" a="1"/>
  <c r="C440" i="3" s="1"/>
  <c r="G440" i="3" a="1"/>
  <c r="G440" i="3" s="1"/>
  <c r="B441" i="3" a="1"/>
  <c r="B441" i="3" s="1"/>
  <c r="C441" i="3" a="1"/>
  <c r="C441" i="3" s="1"/>
  <c r="G441" i="3" a="1"/>
  <c r="G441" i="3" s="1"/>
  <c r="B442" i="3" a="1"/>
  <c r="B442" i="3" s="1"/>
  <c r="C442" i="3" a="1"/>
  <c r="C442" i="3" s="1"/>
  <c r="G442" i="3" a="1"/>
  <c r="G442" i="3" s="1"/>
  <c r="B443" i="3" a="1"/>
  <c r="B443" i="3" s="1"/>
  <c r="C443" i="3" a="1"/>
  <c r="C443" i="3" s="1"/>
  <c r="G443" i="3" a="1"/>
  <c r="G443" i="3" s="1"/>
  <c r="B444" i="3" a="1"/>
  <c r="B444" i="3" s="1"/>
  <c r="C444" i="3" a="1"/>
  <c r="C444" i="3" s="1"/>
  <c r="G444" i="3" a="1"/>
  <c r="G444" i="3" s="1"/>
  <c r="B445" i="3" a="1"/>
  <c r="B445" i="3" s="1"/>
  <c r="C445" i="3" a="1"/>
  <c r="C445" i="3" s="1"/>
  <c r="G445" i="3" a="1"/>
  <c r="G445" i="3" s="1"/>
  <c r="B446" i="3" a="1"/>
  <c r="B446" i="3" s="1"/>
  <c r="C446" i="3" a="1"/>
  <c r="C446" i="3" s="1"/>
  <c r="G446" i="3" a="1"/>
  <c r="G446" i="3" s="1"/>
  <c r="B447" i="3" a="1"/>
  <c r="B447" i="3" s="1"/>
  <c r="C447" i="3" a="1"/>
  <c r="C447" i="3" s="1"/>
  <c r="G447" i="3" a="1"/>
  <c r="G447" i="3" s="1"/>
  <c r="B448" i="3" a="1"/>
  <c r="B448" i="3" s="1"/>
  <c r="C448" i="3" a="1"/>
  <c r="C448" i="3" s="1"/>
  <c r="G448" i="3" a="1"/>
  <c r="G448" i="3" s="1"/>
  <c r="B449" i="3" a="1"/>
  <c r="B449" i="3" s="1"/>
  <c r="C449" i="3" a="1"/>
  <c r="C449" i="3" s="1"/>
  <c r="G449" i="3" a="1"/>
  <c r="G449" i="3" s="1"/>
  <c r="B450" i="3" a="1"/>
  <c r="B450" i="3" s="1"/>
  <c r="C450" i="3" a="1"/>
  <c r="C450" i="3" s="1"/>
  <c r="G450" i="3" a="1"/>
  <c r="G450" i="3" s="1"/>
  <c r="B451" i="3" a="1"/>
  <c r="B451" i="3" s="1"/>
  <c r="C451" i="3" a="1"/>
  <c r="C451" i="3" s="1"/>
  <c r="G451" i="3" a="1"/>
  <c r="G451" i="3" s="1"/>
  <c r="B452" i="3" a="1"/>
  <c r="B452" i="3" s="1"/>
  <c r="C452" i="3" a="1"/>
  <c r="C452" i="3" s="1"/>
  <c r="G452" i="3" a="1"/>
  <c r="G452" i="3" s="1"/>
  <c r="B453" i="3" a="1"/>
  <c r="B453" i="3" s="1"/>
  <c r="C453" i="3" a="1"/>
  <c r="C453" i="3" s="1"/>
  <c r="G453" i="3" a="1"/>
  <c r="G453" i="3" s="1"/>
  <c r="B454" i="3" a="1"/>
  <c r="B454" i="3" s="1"/>
  <c r="C454" i="3" a="1"/>
  <c r="C454" i="3" s="1"/>
  <c r="G454" i="3" a="1"/>
  <c r="G454" i="3" s="1"/>
  <c r="B455" i="3" a="1"/>
  <c r="B455" i="3" s="1"/>
  <c r="C455" i="3" a="1"/>
  <c r="C455" i="3" s="1"/>
  <c r="G455" i="3" a="1"/>
  <c r="G455" i="3" s="1"/>
  <c r="B456" i="3" a="1"/>
  <c r="B456" i="3" s="1"/>
  <c r="C456" i="3" a="1"/>
  <c r="C456" i="3" s="1"/>
  <c r="G456" i="3" a="1"/>
  <c r="G456" i="3" s="1"/>
  <c r="B457" i="3" a="1"/>
  <c r="B457" i="3" s="1"/>
  <c r="C457" i="3" a="1"/>
  <c r="C457" i="3" s="1"/>
  <c r="G457" i="3" a="1"/>
  <c r="G457" i="3" s="1"/>
  <c r="B458" i="3" a="1"/>
  <c r="B458" i="3" s="1"/>
  <c r="C458" i="3" a="1"/>
  <c r="C458" i="3" s="1"/>
  <c r="G458" i="3" a="1"/>
  <c r="G458" i="3" s="1"/>
  <c r="B459" i="3" a="1"/>
  <c r="B459" i="3" s="1"/>
  <c r="C459" i="3" a="1"/>
  <c r="C459" i="3" s="1"/>
  <c r="G459" i="3" a="1"/>
  <c r="G459" i="3" s="1"/>
  <c r="B460" i="3" a="1"/>
  <c r="B460" i="3" s="1"/>
  <c r="C460" i="3" a="1"/>
  <c r="C460" i="3" s="1"/>
  <c r="G460" i="3" a="1"/>
  <c r="G460" i="3" s="1"/>
  <c r="B461" i="3" a="1"/>
  <c r="B461" i="3" s="1"/>
  <c r="C461" i="3" a="1"/>
  <c r="C461" i="3" s="1"/>
  <c r="G461" i="3" a="1"/>
  <c r="G461" i="3" s="1"/>
  <c r="B462" i="3" a="1"/>
  <c r="B462" i="3" s="1"/>
  <c r="C462" i="3" a="1"/>
  <c r="C462" i="3" s="1"/>
  <c r="G462" i="3" a="1"/>
  <c r="G462" i="3" s="1"/>
  <c r="B463" i="3" a="1"/>
  <c r="B463" i="3" s="1"/>
  <c r="C463" i="3" a="1"/>
  <c r="C463" i="3" s="1"/>
  <c r="G463" i="3" a="1"/>
  <c r="G463" i="3" s="1"/>
  <c r="B464" i="3" a="1"/>
  <c r="B464" i="3" s="1"/>
  <c r="C464" i="3" a="1"/>
  <c r="C464" i="3" s="1"/>
  <c r="G464" i="3" a="1"/>
  <c r="G464" i="3" s="1"/>
  <c r="B465" i="3" a="1"/>
  <c r="B465" i="3" s="1"/>
  <c r="C465" i="3" a="1"/>
  <c r="C465" i="3" s="1"/>
  <c r="G465" i="3" a="1"/>
  <c r="G465" i="3" s="1"/>
  <c r="B466" i="3" a="1"/>
  <c r="B466" i="3" s="1"/>
  <c r="C466" i="3" a="1"/>
  <c r="C466" i="3" s="1"/>
  <c r="G466" i="3" a="1"/>
  <c r="G466" i="3" s="1"/>
  <c r="B467" i="3" a="1"/>
  <c r="B467" i="3" s="1"/>
  <c r="C467" i="3" a="1"/>
  <c r="C467" i="3" s="1"/>
  <c r="G467" i="3" a="1"/>
  <c r="G467" i="3" s="1"/>
  <c r="B468" i="3" a="1"/>
  <c r="B468" i="3" s="1"/>
  <c r="C468" i="3" a="1"/>
  <c r="C468" i="3" s="1"/>
  <c r="G468" i="3" a="1"/>
  <c r="G468" i="3" s="1"/>
  <c r="B469" i="3" a="1"/>
  <c r="B469" i="3" s="1"/>
  <c r="C469" i="3" a="1"/>
  <c r="C469" i="3" s="1"/>
  <c r="G469" i="3" a="1"/>
  <c r="G469" i="3" s="1"/>
  <c r="B470" i="3" a="1"/>
  <c r="B470" i="3" s="1"/>
  <c r="C470" i="3" a="1"/>
  <c r="C470" i="3" s="1"/>
  <c r="G470" i="3" a="1"/>
  <c r="G470" i="3" s="1"/>
  <c r="B471" i="3" a="1"/>
  <c r="B471" i="3" s="1"/>
  <c r="C471" i="3" a="1"/>
  <c r="C471" i="3" s="1"/>
  <c r="G471" i="3" a="1"/>
  <c r="G471" i="3" s="1"/>
  <c r="B472" i="3" a="1"/>
  <c r="B472" i="3" s="1"/>
  <c r="C472" i="3" a="1"/>
  <c r="C472" i="3" s="1"/>
  <c r="G472" i="3" a="1"/>
  <c r="G472" i="3" s="1"/>
  <c r="B473" i="3" a="1"/>
  <c r="B473" i="3" s="1"/>
  <c r="C473" i="3" a="1"/>
  <c r="C473" i="3" s="1"/>
  <c r="G473" i="3" a="1"/>
  <c r="G473" i="3" s="1"/>
  <c r="B474" i="3" a="1"/>
  <c r="B474" i="3" s="1"/>
  <c r="C474" i="3" a="1"/>
  <c r="C474" i="3" s="1"/>
  <c r="G474" i="3" a="1"/>
  <c r="G474" i="3" s="1"/>
  <c r="B475" i="3" a="1"/>
  <c r="B475" i="3" s="1"/>
  <c r="C475" i="3" a="1"/>
  <c r="C475" i="3" s="1"/>
  <c r="G475" i="3" a="1"/>
  <c r="G475" i="3" s="1"/>
  <c r="B476" i="3" a="1"/>
  <c r="B476" i="3" s="1"/>
  <c r="C476" i="3" a="1"/>
  <c r="C476" i="3" s="1"/>
  <c r="G476" i="3" a="1"/>
  <c r="G476" i="3" s="1"/>
  <c r="B477" i="3" a="1"/>
  <c r="B477" i="3" s="1"/>
  <c r="C477" i="3" a="1"/>
  <c r="C477" i="3" s="1"/>
  <c r="G477" i="3" a="1"/>
  <c r="G477" i="3" s="1"/>
  <c r="B478" i="3" a="1"/>
  <c r="B478" i="3" s="1"/>
  <c r="C478" i="3" a="1"/>
  <c r="C478" i="3" s="1"/>
  <c r="G478" i="3" a="1"/>
  <c r="G478" i="3" s="1"/>
  <c r="B479" i="3" a="1"/>
  <c r="B479" i="3" s="1"/>
  <c r="C479" i="3" a="1"/>
  <c r="C479" i="3" s="1"/>
  <c r="G479" i="3" a="1"/>
  <c r="G479" i="3" s="1"/>
  <c r="B480" i="3" a="1"/>
  <c r="B480" i="3" s="1"/>
  <c r="C480" i="3" a="1"/>
  <c r="C480" i="3" s="1"/>
  <c r="G480" i="3" a="1"/>
  <c r="G480" i="3" s="1"/>
  <c r="B481" i="3" a="1"/>
  <c r="B481" i="3" s="1"/>
  <c r="C481" i="3" a="1"/>
  <c r="C481" i="3" s="1"/>
  <c r="G481" i="3" a="1"/>
  <c r="G481" i="3" s="1"/>
  <c r="B482" i="3" a="1"/>
  <c r="B482" i="3" s="1"/>
  <c r="C482" i="3" a="1"/>
  <c r="C482" i="3" s="1"/>
  <c r="G482" i="3" a="1"/>
  <c r="G482" i="3" s="1"/>
  <c r="B483" i="3" a="1"/>
  <c r="B483" i="3" s="1"/>
  <c r="C483" i="3" a="1"/>
  <c r="C483" i="3" s="1"/>
  <c r="G483" i="3" a="1"/>
  <c r="G483" i="3" s="1"/>
  <c r="B484" i="3" a="1"/>
  <c r="B484" i="3" s="1"/>
  <c r="C484" i="3" a="1"/>
  <c r="C484" i="3" s="1"/>
  <c r="G484" i="3" a="1"/>
  <c r="G484" i="3" s="1"/>
  <c r="B485" i="3" a="1"/>
  <c r="B485" i="3" s="1"/>
  <c r="C485" i="3" a="1"/>
  <c r="C485" i="3" s="1"/>
  <c r="G485" i="3" a="1"/>
  <c r="G485" i="3" s="1"/>
  <c r="B486" i="3" a="1"/>
  <c r="B486" i="3" s="1"/>
  <c r="C486" i="3" a="1"/>
  <c r="C486" i="3" s="1"/>
  <c r="G486" i="3" a="1"/>
  <c r="G486" i="3" s="1"/>
  <c r="B487" i="3" a="1"/>
  <c r="B487" i="3" s="1"/>
  <c r="C487" i="3" a="1"/>
  <c r="C487" i="3" s="1"/>
  <c r="G487" i="3" a="1"/>
  <c r="G487" i="3" s="1"/>
  <c r="B488" i="3" a="1"/>
  <c r="B488" i="3" s="1"/>
  <c r="C488" i="3" a="1"/>
  <c r="C488" i="3" s="1"/>
  <c r="G488" i="3" a="1"/>
  <c r="G488" i="3" s="1"/>
  <c r="B489" i="3" a="1"/>
  <c r="B489" i="3" s="1"/>
  <c r="C489" i="3" a="1"/>
  <c r="C489" i="3" s="1"/>
  <c r="G489" i="3" a="1"/>
  <c r="G489" i="3" s="1"/>
  <c r="B490" i="3" a="1"/>
  <c r="B490" i="3" s="1"/>
  <c r="C490" i="3" a="1"/>
  <c r="C490" i="3" s="1"/>
  <c r="G490" i="3" a="1"/>
  <c r="G490" i="3" s="1"/>
  <c r="B491" i="3" a="1"/>
  <c r="B491" i="3" s="1"/>
  <c r="C491" i="3" a="1"/>
  <c r="C491" i="3" s="1"/>
  <c r="G491" i="3" a="1"/>
  <c r="G491" i="3" s="1"/>
  <c r="B492" i="3" a="1"/>
  <c r="B492" i="3" s="1"/>
  <c r="C492" i="3" a="1"/>
  <c r="C492" i="3" s="1"/>
  <c r="G492" i="3" a="1"/>
  <c r="G492" i="3" s="1"/>
  <c r="B493" i="3" a="1"/>
  <c r="B493" i="3" s="1"/>
  <c r="C493" i="3" a="1"/>
  <c r="C493" i="3" s="1"/>
  <c r="G493" i="3" a="1"/>
  <c r="G493" i="3" s="1"/>
  <c r="B494" i="3" a="1"/>
  <c r="B494" i="3" s="1"/>
  <c r="C494" i="3" a="1"/>
  <c r="C494" i="3" s="1"/>
  <c r="G494" i="3" a="1"/>
  <c r="G494" i="3" s="1"/>
  <c r="B495" i="3" a="1"/>
  <c r="B495" i="3" s="1"/>
  <c r="C495" i="3" a="1"/>
  <c r="C495" i="3" s="1"/>
  <c r="G495" i="3" a="1"/>
  <c r="G495" i="3" s="1"/>
  <c r="B496" i="3" a="1"/>
  <c r="B496" i="3" s="1"/>
  <c r="C496" i="3" a="1"/>
  <c r="C496" i="3" s="1"/>
  <c r="G496" i="3" a="1"/>
  <c r="G496" i="3" s="1"/>
  <c r="B497" i="3" a="1"/>
  <c r="B497" i="3" s="1"/>
  <c r="C497" i="3" a="1"/>
  <c r="C497" i="3" s="1"/>
  <c r="G497" i="3" a="1"/>
  <c r="G497" i="3" s="1"/>
  <c r="B498" i="3" a="1"/>
  <c r="B498" i="3" s="1"/>
  <c r="C498" i="3" a="1"/>
  <c r="C498" i="3" s="1"/>
  <c r="G498" i="3" a="1"/>
  <c r="G498" i="3" s="1"/>
  <c r="B499" i="3" a="1"/>
  <c r="B499" i="3" s="1"/>
  <c r="C499" i="3" a="1"/>
  <c r="C499" i="3" s="1"/>
  <c r="G499" i="3" a="1"/>
  <c r="G499" i="3" s="1"/>
  <c r="B500" i="3" a="1"/>
  <c r="B500" i="3" s="1"/>
  <c r="C500" i="3" a="1"/>
  <c r="C500" i="3" s="1"/>
  <c r="G500" i="3" a="1"/>
  <c r="G500" i="3" s="1"/>
  <c r="B501" i="3" a="1"/>
  <c r="B501" i="3" s="1"/>
  <c r="C501" i="3" a="1"/>
  <c r="C501" i="3" s="1"/>
  <c r="G501" i="3" a="1"/>
  <c r="G501" i="3" s="1"/>
  <c r="B502" i="3" a="1"/>
  <c r="B502" i="3" s="1"/>
  <c r="C502" i="3" a="1"/>
  <c r="C502" i="3" s="1"/>
  <c r="G502" i="3" a="1"/>
  <c r="G502" i="3" s="1"/>
  <c r="B503" i="3" a="1"/>
  <c r="B503" i="3" s="1"/>
  <c r="C503" i="3" a="1"/>
  <c r="C503" i="3" s="1"/>
  <c r="G503" i="3" a="1"/>
  <c r="G503" i="3" s="1"/>
  <c r="B504" i="3" a="1"/>
  <c r="B504" i="3" s="1"/>
  <c r="C504" i="3" a="1"/>
  <c r="C504" i="3" s="1"/>
  <c r="G504" i="3" a="1"/>
  <c r="G504" i="3" s="1"/>
  <c r="B505" i="3" a="1"/>
  <c r="B505" i="3" s="1"/>
  <c r="C505" i="3" a="1"/>
  <c r="C505" i="3" s="1"/>
  <c r="G505" i="3" a="1"/>
  <c r="G505" i="3" s="1"/>
  <c r="B506" i="3" a="1"/>
  <c r="B506" i="3" s="1"/>
  <c r="C506" i="3" a="1"/>
  <c r="C506" i="3" s="1"/>
  <c r="G506" i="3" a="1"/>
  <c r="G506" i="3" s="1"/>
  <c r="B507" i="3" a="1"/>
  <c r="B507" i="3" s="1"/>
  <c r="C507" i="3" a="1"/>
  <c r="C507" i="3" s="1"/>
  <c r="G507" i="3" a="1"/>
  <c r="G507" i="3" s="1"/>
  <c r="B508" i="3" a="1"/>
  <c r="B508" i="3" s="1"/>
  <c r="C508" i="3" a="1"/>
  <c r="C508" i="3" s="1"/>
  <c r="G508" i="3" a="1"/>
  <c r="G508" i="3" s="1"/>
  <c r="B509" i="3" a="1"/>
  <c r="B509" i="3" s="1"/>
  <c r="C509" i="3" a="1"/>
  <c r="C509" i="3" s="1"/>
  <c r="G509" i="3" a="1"/>
  <c r="G509" i="3" s="1"/>
  <c r="B510" i="3" a="1"/>
  <c r="B510" i="3" s="1"/>
  <c r="C510" i="3" a="1"/>
  <c r="C510" i="3" s="1"/>
  <c r="G510" i="3" a="1"/>
  <c r="G510" i="3" s="1"/>
  <c r="B511" i="3" a="1"/>
  <c r="B511" i="3" s="1"/>
  <c r="C511" i="3" a="1"/>
  <c r="C511" i="3" s="1"/>
  <c r="G511" i="3" a="1"/>
  <c r="G511" i="3" s="1"/>
  <c r="B512" i="3" a="1"/>
  <c r="B512" i="3" s="1"/>
  <c r="C512" i="3" a="1"/>
  <c r="C512" i="3" s="1"/>
  <c r="G512" i="3" a="1"/>
  <c r="G512" i="3" s="1"/>
  <c r="B513" i="3" a="1"/>
  <c r="B513" i="3" s="1"/>
  <c r="C513" i="3" a="1"/>
  <c r="C513" i="3" s="1"/>
  <c r="G513" i="3" a="1"/>
  <c r="G513" i="3" s="1"/>
  <c r="B514" i="3" a="1"/>
  <c r="B514" i="3" s="1"/>
  <c r="C514" i="3" a="1"/>
  <c r="C514" i="3" s="1"/>
  <c r="G514" i="3" a="1"/>
  <c r="G514" i="3" s="1"/>
  <c r="B515" i="3" a="1"/>
  <c r="B515" i="3" s="1"/>
  <c r="C515" i="3" a="1"/>
  <c r="C515" i="3" s="1"/>
  <c r="G515" i="3" a="1"/>
  <c r="G515" i="3" s="1"/>
  <c r="B516" i="3" a="1"/>
  <c r="B516" i="3" s="1"/>
  <c r="C516" i="3" a="1"/>
  <c r="C516" i="3" s="1"/>
  <c r="G516" i="3" a="1"/>
  <c r="G516" i="3" s="1"/>
  <c r="B517" i="3" a="1"/>
  <c r="B517" i="3" s="1"/>
  <c r="C517" i="3" a="1"/>
  <c r="C517" i="3" s="1"/>
  <c r="G517" i="3" a="1"/>
  <c r="G517" i="3" s="1"/>
  <c r="B518" i="3" a="1"/>
  <c r="B518" i="3" s="1"/>
  <c r="C518" i="3" a="1"/>
  <c r="C518" i="3" s="1"/>
  <c r="G518" i="3" a="1"/>
  <c r="G518" i="3" s="1"/>
  <c r="B519" i="3" a="1"/>
  <c r="B519" i="3" s="1"/>
  <c r="C519" i="3" a="1"/>
  <c r="C519" i="3" s="1"/>
  <c r="G519" i="3" a="1"/>
  <c r="G519" i="3" s="1"/>
  <c r="B520" i="3" a="1"/>
  <c r="B520" i="3" s="1"/>
  <c r="C520" i="3" a="1"/>
  <c r="C520" i="3" s="1"/>
  <c r="G520" i="3" a="1"/>
  <c r="G520" i="3" s="1"/>
  <c r="B521" i="3" a="1"/>
  <c r="B521" i="3" s="1"/>
  <c r="C521" i="3" a="1"/>
  <c r="C521" i="3" s="1"/>
  <c r="G521" i="3" a="1"/>
  <c r="G521" i="3" s="1"/>
  <c r="B522" i="3" a="1"/>
  <c r="B522" i="3" s="1"/>
  <c r="C522" i="3" a="1"/>
  <c r="C522" i="3" s="1"/>
  <c r="G522" i="3" a="1"/>
  <c r="G522" i="3" s="1"/>
  <c r="B523" i="3" a="1"/>
  <c r="B523" i="3" s="1"/>
  <c r="C523" i="3" a="1"/>
  <c r="C523" i="3" s="1"/>
  <c r="G523" i="3" a="1"/>
  <c r="G523" i="3" s="1"/>
  <c r="B524" i="3" a="1"/>
  <c r="B524" i="3" s="1"/>
  <c r="C524" i="3" a="1"/>
  <c r="C524" i="3" s="1"/>
  <c r="G524" i="3" a="1"/>
  <c r="G524" i="3" s="1"/>
  <c r="B525" i="3" a="1"/>
  <c r="B525" i="3" s="1"/>
  <c r="C525" i="3" a="1"/>
  <c r="C525" i="3" s="1"/>
  <c r="G525" i="3" a="1"/>
  <c r="G525" i="3" s="1"/>
  <c r="B526" i="3" a="1"/>
  <c r="B526" i="3" s="1"/>
  <c r="C526" i="3" a="1"/>
  <c r="C526" i="3" s="1"/>
  <c r="G526" i="3" a="1"/>
  <c r="G526" i="3" s="1"/>
  <c r="B527" i="3" a="1"/>
  <c r="B527" i="3" s="1"/>
  <c r="C527" i="3" a="1"/>
  <c r="C527" i="3" s="1"/>
  <c r="G527" i="3" a="1"/>
  <c r="G527" i="3" s="1"/>
  <c r="B528" i="3" a="1"/>
  <c r="B528" i="3" s="1"/>
  <c r="C528" i="3" a="1"/>
  <c r="C528" i="3" s="1"/>
  <c r="G528" i="3" a="1"/>
  <c r="G528" i="3" s="1"/>
  <c r="B529" i="3" a="1"/>
  <c r="B529" i="3" s="1"/>
  <c r="C529" i="3" a="1"/>
  <c r="C529" i="3" s="1"/>
  <c r="G529" i="3" a="1"/>
  <c r="G529" i="3" s="1"/>
  <c r="B530" i="3" a="1"/>
  <c r="B530" i="3" s="1"/>
  <c r="C530" i="3" a="1"/>
  <c r="C530" i="3" s="1"/>
  <c r="G530" i="3" a="1"/>
  <c r="G530" i="3" s="1"/>
  <c r="B531" i="3" a="1"/>
  <c r="B531" i="3" s="1"/>
  <c r="C531" i="3" a="1"/>
  <c r="C531" i="3" s="1"/>
  <c r="G531" i="3" a="1"/>
  <c r="G531" i="3" s="1"/>
  <c r="B532" i="3" a="1"/>
  <c r="B532" i="3" s="1"/>
  <c r="C532" i="3" a="1"/>
  <c r="C532" i="3" s="1"/>
  <c r="G532" i="3" a="1"/>
  <c r="G532" i="3" s="1"/>
  <c r="B533" i="3" a="1"/>
  <c r="B533" i="3" s="1"/>
  <c r="C533" i="3" a="1"/>
  <c r="C533" i="3" s="1"/>
  <c r="G533" i="3" a="1"/>
  <c r="G533" i="3" s="1"/>
  <c r="B534" i="3" a="1"/>
  <c r="B534" i="3" s="1"/>
  <c r="C534" i="3" a="1"/>
  <c r="C534" i="3" s="1"/>
  <c r="G534" i="3" a="1"/>
  <c r="G534" i="3" s="1"/>
  <c r="B535" i="3" a="1"/>
  <c r="B535" i="3" s="1"/>
  <c r="C535" i="3" a="1"/>
  <c r="C535" i="3" s="1"/>
  <c r="G535" i="3" a="1"/>
  <c r="G535" i="3" s="1"/>
  <c r="B536" i="3" a="1"/>
  <c r="B536" i="3" s="1"/>
  <c r="C536" i="3" a="1"/>
  <c r="C536" i="3" s="1"/>
  <c r="G536" i="3" a="1"/>
  <c r="G536" i="3" s="1"/>
  <c r="B537" i="3" a="1"/>
  <c r="B537" i="3" s="1"/>
  <c r="C537" i="3" a="1"/>
  <c r="C537" i="3" s="1"/>
  <c r="G537" i="3" a="1"/>
  <c r="G537" i="3" s="1"/>
  <c r="B538" i="3" a="1"/>
  <c r="B538" i="3" s="1"/>
  <c r="C538" i="3" a="1"/>
  <c r="C538" i="3" s="1"/>
  <c r="G538" i="3" a="1"/>
  <c r="G538" i="3" s="1"/>
  <c r="B539" i="3" a="1"/>
  <c r="B539" i="3" s="1"/>
  <c r="C539" i="3" a="1"/>
  <c r="C539" i="3" s="1"/>
  <c r="G539" i="3" a="1"/>
  <c r="G539" i="3" s="1"/>
  <c r="B540" i="3" a="1"/>
  <c r="B540" i="3" s="1"/>
  <c r="C540" i="3" a="1"/>
  <c r="C540" i="3" s="1"/>
  <c r="G540" i="3" a="1"/>
  <c r="G540" i="3" s="1"/>
  <c r="B541" i="3" a="1"/>
  <c r="B541" i="3" s="1"/>
  <c r="C541" i="3" a="1"/>
  <c r="C541" i="3" s="1"/>
  <c r="G541" i="3" a="1"/>
  <c r="G541" i="3" s="1"/>
  <c r="B542" i="3" a="1"/>
  <c r="B542" i="3" s="1"/>
  <c r="C542" i="3" a="1"/>
  <c r="C542" i="3" s="1"/>
  <c r="G542" i="3" a="1"/>
  <c r="G542" i="3" s="1"/>
  <c r="B543" i="3" a="1"/>
  <c r="B543" i="3" s="1"/>
  <c r="C543" i="3" a="1"/>
  <c r="C543" i="3" s="1"/>
  <c r="G543" i="3" a="1"/>
  <c r="G543" i="3" s="1"/>
  <c r="B544" i="3" a="1"/>
  <c r="B544" i="3" s="1"/>
  <c r="C544" i="3" a="1"/>
  <c r="C544" i="3" s="1"/>
  <c r="G544" i="3" a="1"/>
  <c r="G544" i="3" s="1"/>
  <c r="B545" i="3" a="1"/>
  <c r="B545" i="3" s="1"/>
  <c r="C545" i="3" a="1"/>
  <c r="C545" i="3" s="1"/>
  <c r="G545" i="3" a="1"/>
  <c r="G545" i="3" s="1"/>
  <c r="B546" i="3" a="1"/>
  <c r="B546" i="3" s="1"/>
  <c r="C546" i="3" a="1"/>
  <c r="C546" i="3" s="1"/>
  <c r="G546" i="3" a="1"/>
  <c r="G546" i="3" s="1"/>
  <c r="B547" i="3" a="1"/>
  <c r="B547" i="3" s="1"/>
  <c r="C547" i="3" a="1"/>
  <c r="C547" i="3" s="1"/>
  <c r="G547" i="3" a="1"/>
  <c r="G547" i="3" s="1"/>
  <c r="B548" i="3" a="1"/>
  <c r="B548" i="3" s="1"/>
  <c r="C548" i="3" a="1"/>
  <c r="C548" i="3" s="1"/>
  <c r="G548" i="3" a="1"/>
  <c r="G548" i="3" s="1"/>
  <c r="B549" i="3" a="1"/>
  <c r="B549" i="3" s="1"/>
  <c r="C549" i="3" a="1"/>
  <c r="C549" i="3" s="1"/>
  <c r="G549" i="3" a="1"/>
  <c r="G549" i="3" s="1"/>
  <c r="B550" i="3" a="1"/>
  <c r="B550" i="3" s="1"/>
  <c r="C550" i="3" a="1"/>
  <c r="C550" i="3" s="1"/>
  <c r="G550" i="3" a="1"/>
  <c r="G550" i="3" s="1"/>
  <c r="B551" i="3" a="1"/>
  <c r="B551" i="3" s="1"/>
  <c r="C551" i="3" a="1"/>
  <c r="C551" i="3" s="1"/>
  <c r="G551" i="3" a="1"/>
  <c r="G551" i="3" s="1"/>
  <c r="B552" i="3" a="1"/>
  <c r="B552" i="3" s="1"/>
  <c r="C552" i="3" a="1"/>
  <c r="C552" i="3" s="1"/>
  <c r="G552" i="3" a="1"/>
  <c r="G552" i="3" s="1"/>
  <c r="B553" i="3" a="1"/>
  <c r="B553" i="3" s="1"/>
  <c r="C553" i="3" a="1"/>
  <c r="C553" i="3" s="1"/>
  <c r="G553" i="3" a="1"/>
  <c r="G553" i="3" s="1"/>
  <c r="B554" i="3" a="1"/>
  <c r="B554" i="3" s="1"/>
  <c r="C554" i="3" a="1"/>
  <c r="C554" i="3" s="1"/>
  <c r="G554" i="3" a="1"/>
  <c r="G554" i="3" s="1"/>
  <c r="B555" i="3" a="1"/>
  <c r="B555" i="3" s="1"/>
  <c r="C555" i="3" a="1"/>
  <c r="C555" i="3" s="1"/>
  <c r="G555" i="3" a="1"/>
  <c r="G555" i="3" s="1"/>
  <c r="B556" i="3" a="1"/>
  <c r="B556" i="3" s="1"/>
  <c r="C556" i="3" a="1"/>
  <c r="C556" i="3" s="1"/>
  <c r="G556" i="3" a="1"/>
  <c r="G556" i="3" s="1"/>
  <c r="B557" i="3" a="1"/>
  <c r="B557" i="3" s="1"/>
  <c r="C557" i="3" a="1"/>
  <c r="C557" i="3" s="1"/>
  <c r="G557" i="3" a="1"/>
  <c r="G557" i="3" s="1"/>
  <c r="B558" i="3" a="1"/>
  <c r="B558" i="3" s="1"/>
  <c r="C558" i="3" a="1"/>
  <c r="C558" i="3" s="1"/>
  <c r="G558" i="3" a="1"/>
  <c r="G558" i="3" s="1"/>
  <c r="B559" i="3" a="1"/>
  <c r="B559" i="3" s="1"/>
  <c r="C559" i="3" a="1"/>
  <c r="C559" i="3" s="1"/>
  <c r="G559" i="3" a="1"/>
  <c r="G559" i="3" s="1"/>
  <c r="B560" i="3" a="1"/>
  <c r="B560" i="3" s="1"/>
  <c r="C560" i="3" a="1"/>
  <c r="C560" i="3" s="1"/>
  <c r="G560" i="3" a="1"/>
  <c r="G560" i="3" s="1"/>
  <c r="B561" i="3" a="1"/>
  <c r="B561" i="3" s="1"/>
  <c r="C561" i="3" a="1"/>
  <c r="C561" i="3" s="1"/>
  <c r="G561" i="3" a="1"/>
  <c r="G561" i="3" s="1"/>
  <c r="B562" i="3" a="1"/>
  <c r="B562" i="3" s="1"/>
  <c r="C562" i="3" a="1"/>
  <c r="C562" i="3" s="1"/>
  <c r="G562" i="3" a="1"/>
  <c r="G562" i="3" s="1"/>
  <c r="B563" i="3" a="1"/>
  <c r="B563" i="3" s="1"/>
  <c r="C563" i="3" a="1"/>
  <c r="C563" i="3" s="1"/>
  <c r="G563" i="3" a="1"/>
  <c r="G563" i="3" s="1"/>
  <c r="B564" i="3" a="1"/>
  <c r="B564" i="3" s="1"/>
  <c r="C564" i="3" a="1"/>
  <c r="C564" i="3" s="1"/>
  <c r="G564" i="3" a="1"/>
  <c r="G564" i="3" s="1"/>
  <c r="B565" i="3" a="1"/>
  <c r="B565" i="3" s="1"/>
  <c r="C565" i="3" a="1"/>
  <c r="C565" i="3" s="1"/>
  <c r="G565" i="3" a="1"/>
  <c r="G565" i="3" s="1"/>
  <c r="B566" i="3" a="1"/>
  <c r="B566" i="3" s="1"/>
  <c r="C566" i="3" a="1"/>
  <c r="C566" i="3" s="1"/>
  <c r="G566" i="3" a="1"/>
  <c r="G566" i="3" s="1"/>
  <c r="B567" i="3" a="1"/>
  <c r="B567" i="3" s="1"/>
  <c r="C567" i="3" a="1"/>
  <c r="C567" i="3" s="1"/>
  <c r="G567" i="3" a="1"/>
  <c r="G567" i="3" s="1"/>
  <c r="B568" i="3" a="1"/>
  <c r="B568" i="3" s="1"/>
  <c r="C568" i="3" a="1"/>
  <c r="C568" i="3" s="1"/>
  <c r="G568" i="3" a="1"/>
  <c r="G568" i="3" s="1"/>
  <c r="B569" i="3" a="1"/>
  <c r="B569" i="3" s="1"/>
  <c r="C569" i="3" a="1"/>
  <c r="C569" i="3" s="1"/>
  <c r="G569" i="3" a="1"/>
  <c r="G569" i="3" s="1"/>
  <c r="B570" i="3" a="1"/>
  <c r="B570" i="3" s="1"/>
  <c r="C570" i="3" a="1"/>
  <c r="C570" i="3" s="1"/>
  <c r="G570" i="3" a="1"/>
  <c r="G570" i="3" s="1"/>
  <c r="B571" i="3" a="1"/>
  <c r="B571" i="3" s="1"/>
  <c r="C571" i="3" a="1"/>
  <c r="C571" i="3" s="1"/>
  <c r="G571" i="3" a="1"/>
  <c r="G571" i="3" s="1"/>
  <c r="B572" i="3" a="1"/>
  <c r="B572" i="3" s="1"/>
  <c r="C572" i="3" a="1"/>
  <c r="C572" i="3" s="1"/>
  <c r="G572" i="3" a="1"/>
  <c r="G572" i="3" s="1"/>
  <c r="B573" i="3" a="1"/>
  <c r="B573" i="3" s="1"/>
  <c r="C573" i="3" a="1"/>
  <c r="C573" i="3" s="1"/>
  <c r="G573" i="3" a="1"/>
  <c r="G573" i="3" s="1"/>
  <c r="B574" i="3" a="1"/>
  <c r="B574" i="3" s="1"/>
  <c r="C574" i="3" a="1"/>
  <c r="C574" i="3" s="1"/>
  <c r="G574" i="3" a="1"/>
  <c r="G574" i="3" s="1"/>
  <c r="B575" i="3" a="1"/>
  <c r="B575" i="3" s="1"/>
  <c r="C575" i="3" a="1"/>
  <c r="C575" i="3" s="1"/>
  <c r="G575" i="3" a="1"/>
  <c r="G575" i="3" s="1"/>
  <c r="B576" i="3" a="1"/>
  <c r="B576" i="3" s="1"/>
  <c r="C576" i="3" a="1"/>
  <c r="C576" i="3" s="1"/>
  <c r="G576" i="3" a="1"/>
  <c r="G576" i="3" s="1"/>
  <c r="B577" i="3" a="1"/>
  <c r="B577" i="3" s="1"/>
  <c r="C577" i="3" a="1"/>
  <c r="C577" i="3" s="1"/>
  <c r="G577" i="3" a="1"/>
  <c r="G577" i="3" s="1"/>
  <c r="B578" i="3" a="1"/>
  <c r="B578" i="3" s="1"/>
  <c r="C578" i="3" a="1"/>
  <c r="C578" i="3" s="1"/>
  <c r="G578" i="3" a="1"/>
  <c r="G578" i="3" s="1"/>
  <c r="B579" i="3" a="1"/>
  <c r="B579" i="3" s="1"/>
  <c r="C579" i="3" a="1"/>
  <c r="C579" i="3" s="1"/>
  <c r="G579" i="3" a="1"/>
  <c r="G579" i="3" s="1"/>
  <c r="B580" i="3" a="1"/>
  <c r="B580" i="3" s="1"/>
  <c r="C580" i="3" a="1"/>
  <c r="C580" i="3" s="1"/>
  <c r="G580" i="3" a="1"/>
  <c r="G580" i="3" s="1"/>
  <c r="B581" i="3" a="1"/>
  <c r="B581" i="3" s="1"/>
  <c r="C581" i="3" a="1"/>
  <c r="C581" i="3" s="1"/>
  <c r="G581" i="3" a="1"/>
  <c r="G581" i="3" s="1"/>
  <c r="B582" i="3" a="1"/>
  <c r="B582" i="3" s="1"/>
  <c r="C582" i="3" a="1"/>
  <c r="C582" i="3" s="1"/>
  <c r="G582" i="3" a="1"/>
  <c r="G582" i="3" s="1"/>
  <c r="B583" i="3" a="1"/>
  <c r="B583" i="3" s="1"/>
  <c r="C583" i="3" a="1"/>
  <c r="C583" i="3" s="1"/>
  <c r="G583" i="3" a="1"/>
  <c r="G583" i="3" s="1"/>
  <c r="B584" i="3" a="1"/>
  <c r="B584" i="3" s="1"/>
  <c r="C584" i="3" a="1"/>
  <c r="C584" i="3" s="1"/>
  <c r="G584" i="3" a="1"/>
  <c r="G584" i="3" s="1"/>
  <c r="B585" i="3" a="1"/>
  <c r="B585" i="3" s="1"/>
  <c r="C585" i="3" a="1"/>
  <c r="C585" i="3" s="1"/>
  <c r="G585" i="3" a="1"/>
  <c r="G585" i="3" s="1"/>
  <c r="B586" i="3" a="1"/>
  <c r="B586" i="3" s="1"/>
  <c r="C586" i="3" a="1"/>
  <c r="C586" i="3" s="1"/>
  <c r="G586" i="3" a="1"/>
  <c r="G586" i="3" s="1"/>
  <c r="B587" i="3" a="1"/>
  <c r="B587" i="3" s="1"/>
  <c r="C587" i="3" a="1"/>
  <c r="C587" i="3" s="1"/>
  <c r="G587" i="3" a="1"/>
  <c r="G587" i="3" s="1"/>
  <c r="B588" i="3" a="1"/>
  <c r="B588" i="3" s="1"/>
  <c r="C588" i="3" a="1"/>
  <c r="C588" i="3" s="1"/>
  <c r="G588" i="3" a="1"/>
  <c r="G588" i="3" s="1"/>
  <c r="B589" i="3" a="1"/>
  <c r="B589" i="3" s="1"/>
  <c r="C589" i="3" a="1"/>
  <c r="C589" i="3" s="1"/>
  <c r="G589" i="3" a="1"/>
  <c r="G589" i="3" s="1"/>
  <c r="B590" i="3" a="1"/>
  <c r="B590" i="3" s="1"/>
  <c r="C590" i="3" a="1"/>
  <c r="C590" i="3" s="1"/>
  <c r="G590" i="3" a="1"/>
  <c r="G590" i="3" s="1"/>
  <c r="B591" i="3" a="1"/>
  <c r="B591" i="3" s="1"/>
  <c r="C591" i="3" a="1"/>
  <c r="C591" i="3" s="1"/>
  <c r="G591" i="3" a="1"/>
  <c r="G591" i="3" s="1"/>
  <c r="B592" i="3" a="1"/>
  <c r="B592" i="3" s="1"/>
  <c r="C592" i="3" a="1"/>
  <c r="C592" i="3" s="1"/>
  <c r="G592" i="3" a="1"/>
  <c r="G592" i="3" s="1"/>
  <c r="B593" i="3" a="1"/>
  <c r="B593" i="3" s="1"/>
  <c r="C593" i="3" a="1"/>
  <c r="C593" i="3" s="1"/>
  <c r="G593" i="3" a="1"/>
  <c r="G593" i="3" s="1"/>
  <c r="B594" i="3" a="1"/>
  <c r="B594" i="3" s="1"/>
  <c r="C594" i="3" a="1"/>
  <c r="C594" i="3" s="1"/>
  <c r="G594" i="3" a="1"/>
  <c r="G594" i="3" s="1"/>
  <c r="B595" i="3" a="1"/>
  <c r="B595" i="3" s="1"/>
  <c r="C595" i="3" a="1"/>
  <c r="C595" i="3" s="1"/>
  <c r="G595" i="3" a="1"/>
  <c r="G595" i="3" s="1"/>
  <c r="B596" i="3" a="1"/>
  <c r="B596" i="3" s="1"/>
  <c r="C596" i="3" a="1"/>
  <c r="C596" i="3" s="1"/>
  <c r="G596" i="3" a="1"/>
  <c r="G596" i="3" s="1"/>
  <c r="B597" i="3" a="1"/>
  <c r="B597" i="3" s="1"/>
  <c r="C597" i="3" a="1"/>
  <c r="C597" i="3" s="1"/>
  <c r="G597" i="3" a="1"/>
  <c r="G597" i="3" s="1"/>
  <c r="B598" i="3" a="1"/>
  <c r="B598" i="3" s="1"/>
  <c r="C598" i="3" a="1"/>
  <c r="C598" i="3" s="1"/>
  <c r="G598" i="3" a="1"/>
  <c r="G598" i="3" s="1"/>
  <c r="B599" i="3" a="1"/>
  <c r="B599" i="3" s="1"/>
  <c r="C599" i="3" a="1"/>
  <c r="C599" i="3" s="1"/>
  <c r="G599" i="3" a="1"/>
  <c r="G599" i="3" s="1"/>
  <c r="B600" i="3" a="1"/>
  <c r="B600" i="3" s="1"/>
  <c r="C600" i="3" a="1"/>
  <c r="C600" i="3" s="1"/>
  <c r="G600" i="3" a="1"/>
  <c r="G600" i="3" s="1"/>
  <c r="B601" i="3" a="1"/>
  <c r="B601" i="3" s="1"/>
  <c r="C601" i="3" a="1"/>
  <c r="C601" i="3" s="1"/>
  <c r="G601" i="3" a="1"/>
  <c r="G601" i="3" s="1"/>
  <c r="B602" i="3" a="1"/>
  <c r="B602" i="3" s="1"/>
  <c r="C602" i="3" a="1"/>
  <c r="C602" i="3" s="1"/>
  <c r="G602" i="3" a="1"/>
  <c r="G602" i="3" s="1"/>
  <c r="B603" i="3" a="1"/>
  <c r="B603" i="3" s="1"/>
  <c r="C603" i="3" a="1"/>
  <c r="C603" i="3" s="1"/>
  <c r="G603" i="3" a="1"/>
  <c r="G603" i="3" s="1"/>
  <c r="B604" i="3" a="1"/>
  <c r="B604" i="3" s="1"/>
  <c r="C604" i="3" a="1"/>
  <c r="C604" i="3" s="1"/>
  <c r="G604" i="3" a="1"/>
  <c r="G604" i="3" s="1"/>
  <c r="B605" i="3" a="1"/>
  <c r="B605" i="3" s="1"/>
  <c r="C605" i="3" a="1"/>
  <c r="C605" i="3" s="1"/>
  <c r="G605" i="3" a="1"/>
  <c r="G605" i="3" s="1"/>
  <c r="B606" i="3" a="1"/>
  <c r="B606" i="3" s="1"/>
  <c r="C606" i="3" a="1"/>
  <c r="C606" i="3" s="1"/>
  <c r="G606" i="3" a="1"/>
  <c r="G606" i="3" s="1"/>
  <c r="B607" i="3" a="1"/>
  <c r="B607" i="3" s="1"/>
  <c r="C607" i="3" a="1"/>
  <c r="C607" i="3" s="1"/>
  <c r="G607" i="3" a="1"/>
  <c r="G607" i="3" s="1"/>
  <c r="B608" i="3" a="1"/>
  <c r="B608" i="3" s="1"/>
  <c r="C608" i="3" a="1"/>
  <c r="C608" i="3" s="1"/>
  <c r="G608" i="3" a="1"/>
  <c r="G608" i="3" s="1"/>
  <c r="B609" i="3" a="1"/>
  <c r="B609" i="3" s="1"/>
  <c r="C609" i="3" a="1"/>
  <c r="C609" i="3" s="1"/>
  <c r="G609" i="3" a="1"/>
  <c r="G609" i="3" s="1"/>
  <c r="B610" i="3" a="1"/>
  <c r="B610" i="3" s="1"/>
  <c r="C610" i="3" a="1"/>
  <c r="C610" i="3" s="1"/>
  <c r="G610" i="3" a="1"/>
  <c r="G610" i="3" s="1"/>
  <c r="B611" i="3" a="1"/>
  <c r="B611" i="3" s="1"/>
  <c r="C611" i="3" a="1"/>
  <c r="C611" i="3" s="1"/>
  <c r="G611" i="3" a="1"/>
  <c r="G611" i="3" s="1"/>
  <c r="B612" i="3" a="1"/>
  <c r="B612" i="3" s="1"/>
  <c r="C612" i="3" a="1"/>
  <c r="C612" i="3" s="1"/>
  <c r="G612" i="3" a="1"/>
  <c r="G612" i="3" s="1"/>
  <c r="B613" i="3" a="1"/>
  <c r="B613" i="3" s="1"/>
  <c r="C613" i="3" a="1"/>
  <c r="C613" i="3" s="1"/>
  <c r="G613" i="3" a="1"/>
  <c r="G613" i="3" s="1"/>
  <c r="B614" i="3" a="1"/>
  <c r="B614" i="3" s="1"/>
  <c r="C614" i="3" a="1"/>
  <c r="C614" i="3" s="1"/>
  <c r="G614" i="3" a="1"/>
  <c r="G614" i="3" s="1"/>
  <c r="B615" i="3" a="1"/>
  <c r="B615" i="3" s="1"/>
  <c r="C615" i="3" a="1"/>
  <c r="C615" i="3" s="1"/>
  <c r="G615" i="3" a="1"/>
  <c r="G615" i="3" s="1"/>
  <c r="B616" i="3" a="1"/>
  <c r="B616" i="3" s="1"/>
  <c r="C616" i="3" a="1"/>
  <c r="C616" i="3" s="1"/>
  <c r="G616" i="3" a="1"/>
  <c r="G616" i="3" s="1"/>
  <c r="B617" i="3" a="1"/>
  <c r="B617" i="3" s="1"/>
  <c r="C617" i="3" a="1"/>
  <c r="C617" i="3" s="1"/>
  <c r="G617" i="3" a="1"/>
  <c r="G617" i="3" s="1"/>
  <c r="B618" i="3" a="1"/>
  <c r="B618" i="3" s="1"/>
  <c r="C618" i="3" a="1"/>
  <c r="C618" i="3" s="1"/>
  <c r="G618" i="3" a="1"/>
  <c r="G618" i="3" s="1"/>
  <c r="B619" i="3" a="1"/>
  <c r="B619" i="3" s="1"/>
  <c r="C619" i="3" a="1"/>
  <c r="C619" i="3" s="1"/>
  <c r="G619" i="3" a="1"/>
  <c r="G619" i="3" s="1"/>
  <c r="B620" i="3" a="1"/>
  <c r="B620" i="3" s="1"/>
  <c r="C620" i="3" a="1"/>
  <c r="C620" i="3" s="1"/>
  <c r="G620" i="3" a="1"/>
  <c r="G620" i="3" s="1"/>
  <c r="B621" i="3" a="1"/>
  <c r="B621" i="3" s="1"/>
  <c r="C621" i="3" a="1"/>
  <c r="C621" i="3" s="1"/>
  <c r="G621" i="3" a="1"/>
  <c r="G621" i="3" s="1"/>
  <c r="B622" i="3" a="1"/>
  <c r="B622" i="3" s="1"/>
  <c r="C622" i="3" a="1"/>
  <c r="C622" i="3" s="1"/>
  <c r="G622" i="3" a="1"/>
  <c r="G622" i="3" s="1"/>
  <c r="B623" i="3" a="1"/>
  <c r="B623" i="3" s="1"/>
  <c r="C623" i="3" a="1"/>
  <c r="C623" i="3" s="1"/>
  <c r="G623" i="3" a="1"/>
  <c r="G623" i="3" s="1"/>
  <c r="B624" i="3" a="1"/>
  <c r="B624" i="3" s="1"/>
  <c r="C624" i="3" a="1"/>
  <c r="C624" i="3" s="1"/>
  <c r="G624" i="3" a="1"/>
  <c r="G624" i="3" s="1"/>
  <c r="B625" i="3" a="1"/>
  <c r="B625" i="3" s="1"/>
  <c r="C625" i="3" a="1"/>
  <c r="C625" i="3" s="1"/>
  <c r="G625" i="3" a="1"/>
  <c r="G625" i="3" s="1"/>
  <c r="B626" i="3" a="1"/>
  <c r="B626" i="3" s="1"/>
  <c r="C626" i="3" a="1"/>
  <c r="C626" i="3" s="1"/>
  <c r="G626" i="3" a="1"/>
  <c r="G626" i="3" s="1"/>
  <c r="B627" i="3" a="1"/>
  <c r="B627" i="3" s="1"/>
  <c r="C627" i="3" a="1"/>
  <c r="C627" i="3" s="1"/>
  <c r="G627" i="3" a="1"/>
  <c r="G627" i="3" s="1"/>
  <c r="B628" i="3" a="1"/>
  <c r="B628" i="3" s="1"/>
  <c r="C628" i="3" a="1"/>
  <c r="C628" i="3" s="1"/>
  <c r="G628" i="3" a="1"/>
  <c r="G628" i="3" s="1"/>
  <c r="B629" i="3" a="1"/>
  <c r="B629" i="3" s="1"/>
  <c r="C629" i="3" a="1"/>
  <c r="C629" i="3" s="1"/>
  <c r="G629" i="3" a="1"/>
  <c r="G629" i="3" s="1"/>
  <c r="B630" i="3" a="1"/>
  <c r="B630" i="3" s="1"/>
  <c r="C630" i="3" a="1"/>
  <c r="C630" i="3" s="1"/>
  <c r="G630" i="3" a="1"/>
  <c r="G630" i="3" s="1"/>
  <c r="B631" i="3" a="1"/>
  <c r="B631" i="3" s="1"/>
  <c r="C631" i="3" a="1"/>
  <c r="C631" i="3" s="1"/>
  <c r="G631" i="3" a="1"/>
  <c r="G631" i="3" s="1"/>
  <c r="B632" i="3" a="1"/>
  <c r="B632" i="3" s="1"/>
  <c r="C632" i="3" a="1"/>
  <c r="C632" i="3" s="1"/>
  <c r="G632" i="3" a="1"/>
  <c r="G632" i="3" s="1"/>
  <c r="B633" i="3" a="1"/>
  <c r="B633" i="3" s="1"/>
  <c r="C633" i="3" a="1"/>
  <c r="C633" i="3" s="1"/>
  <c r="G633" i="3" a="1"/>
  <c r="G633" i="3" s="1"/>
  <c r="B634" i="3" a="1"/>
  <c r="B634" i="3" s="1"/>
  <c r="C634" i="3" a="1"/>
  <c r="C634" i="3" s="1"/>
  <c r="G634" i="3" a="1"/>
  <c r="G634" i="3" s="1"/>
  <c r="B635" i="3" a="1"/>
  <c r="B635" i="3" s="1"/>
  <c r="C635" i="3" a="1"/>
  <c r="C635" i="3" s="1"/>
  <c r="G635" i="3" a="1"/>
  <c r="G635" i="3" s="1"/>
  <c r="B636" i="3" a="1"/>
  <c r="B636" i="3" s="1"/>
  <c r="C636" i="3" a="1"/>
  <c r="C636" i="3" s="1"/>
  <c r="G636" i="3" a="1"/>
  <c r="G636" i="3" s="1"/>
  <c r="B637" i="3" a="1"/>
  <c r="B637" i="3" s="1"/>
  <c r="C637" i="3" a="1"/>
  <c r="C637" i="3" s="1"/>
  <c r="G637" i="3" a="1"/>
  <c r="G637" i="3" s="1"/>
  <c r="B638" i="3" a="1"/>
  <c r="B638" i="3" s="1"/>
  <c r="C638" i="3" a="1"/>
  <c r="C638" i="3" s="1"/>
  <c r="G638" i="3" a="1"/>
  <c r="G638" i="3" s="1"/>
  <c r="B639" i="3" a="1"/>
  <c r="B639" i="3" s="1"/>
  <c r="C639" i="3" a="1"/>
  <c r="C639" i="3" s="1"/>
  <c r="G639" i="3" a="1"/>
  <c r="G639" i="3" s="1"/>
  <c r="B640" i="3" a="1"/>
  <c r="B640" i="3" s="1"/>
  <c r="C640" i="3" a="1"/>
  <c r="C640" i="3" s="1"/>
  <c r="G640" i="3" a="1"/>
  <c r="G640" i="3" s="1"/>
  <c r="B641" i="3" a="1"/>
  <c r="B641" i="3" s="1"/>
  <c r="C641" i="3" a="1"/>
  <c r="C641" i="3" s="1"/>
  <c r="G641" i="3" a="1"/>
  <c r="G641" i="3" s="1"/>
  <c r="B642" i="3" a="1"/>
  <c r="B642" i="3" s="1"/>
  <c r="C642" i="3" a="1"/>
  <c r="C642" i="3" s="1"/>
  <c r="G642" i="3" a="1"/>
  <c r="G642" i="3" s="1"/>
  <c r="B643" i="3" a="1"/>
  <c r="B643" i="3" s="1"/>
  <c r="C643" i="3" a="1"/>
  <c r="C643" i="3" s="1"/>
  <c r="G643" i="3" a="1"/>
  <c r="G643" i="3" s="1"/>
  <c r="B644" i="3" a="1"/>
  <c r="B644" i="3" s="1"/>
  <c r="C644" i="3" a="1"/>
  <c r="C644" i="3" s="1"/>
  <c r="G644" i="3" a="1"/>
  <c r="G644" i="3" s="1"/>
  <c r="B645" i="3" a="1"/>
  <c r="B645" i="3" s="1"/>
  <c r="C645" i="3" a="1"/>
  <c r="C645" i="3" s="1"/>
  <c r="G645" i="3" a="1"/>
  <c r="G645" i="3" s="1"/>
  <c r="B646" i="3" a="1"/>
  <c r="B646" i="3" s="1"/>
  <c r="C646" i="3" a="1"/>
  <c r="C646" i="3" s="1"/>
  <c r="G646" i="3" a="1"/>
  <c r="G646" i="3" s="1"/>
  <c r="B647" i="3" a="1"/>
  <c r="B647" i="3" s="1"/>
  <c r="C647" i="3" a="1"/>
  <c r="C647" i="3" s="1"/>
  <c r="G647" i="3" a="1"/>
  <c r="G647" i="3" s="1"/>
  <c r="B648" i="3" a="1"/>
  <c r="B648" i="3" s="1"/>
  <c r="C648" i="3" a="1"/>
  <c r="C648" i="3" s="1"/>
  <c r="G648" i="3" a="1"/>
  <c r="G648" i="3" s="1"/>
  <c r="B649" i="3" a="1"/>
  <c r="B649" i="3" s="1"/>
  <c r="C649" i="3" a="1"/>
  <c r="C649" i="3" s="1"/>
  <c r="G649" i="3" a="1"/>
  <c r="G649" i="3" s="1"/>
  <c r="B650" i="3" a="1"/>
  <c r="B650" i="3" s="1"/>
  <c r="C650" i="3" a="1"/>
  <c r="C650" i="3" s="1"/>
  <c r="G650" i="3" a="1"/>
  <c r="G650" i="3" s="1"/>
  <c r="B651" i="3" a="1"/>
  <c r="B651" i="3" s="1"/>
  <c r="C651" i="3" a="1"/>
  <c r="C651" i="3" s="1"/>
  <c r="G651" i="3" a="1"/>
  <c r="G651" i="3" s="1"/>
  <c r="B652" i="3" a="1"/>
  <c r="B652" i="3" s="1"/>
  <c r="C652" i="3" a="1"/>
  <c r="C652" i="3" s="1"/>
  <c r="G652" i="3" a="1"/>
  <c r="G652" i="3" s="1"/>
  <c r="B653" i="3" a="1"/>
  <c r="B653" i="3" s="1"/>
  <c r="C653" i="3" a="1"/>
  <c r="C653" i="3" s="1"/>
  <c r="G653" i="3" a="1"/>
  <c r="G653" i="3" s="1"/>
  <c r="B654" i="3" a="1"/>
  <c r="B654" i="3" s="1"/>
  <c r="C654" i="3" a="1"/>
  <c r="C654" i="3" s="1"/>
  <c r="G654" i="3" a="1"/>
  <c r="G654" i="3" s="1"/>
  <c r="B655" i="3" a="1"/>
  <c r="B655" i="3" s="1"/>
  <c r="C655" i="3" a="1"/>
  <c r="C655" i="3" s="1"/>
  <c r="G655" i="3" a="1"/>
  <c r="G655" i="3" s="1"/>
  <c r="B656" i="3" a="1"/>
  <c r="B656" i="3" s="1"/>
  <c r="C656" i="3" a="1"/>
  <c r="C656" i="3" s="1"/>
  <c r="G656" i="3" a="1"/>
  <c r="G656" i="3" s="1"/>
  <c r="B657" i="3" a="1"/>
  <c r="B657" i="3" s="1"/>
  <c r="C657" i="3" a="1"/>
  <c r="C657" i="3" s="1"/>
  <c r="G657" i="3" a="1"/>
  <c r="G657" i="3" s="1"/>
  <c r="B658" i="3" a="1"/>
  <c r="B658" i="3" s="1"/>
  <c r="C658" i="3" a="1"/>
  <c r="C658" i="3" s="1"/>
  <c r="G658" i="3" a="1"/>
  <c r="G658" i="3" s="1"/>
  <c r="B659" i="3" a="1"/>
  <c r="B659" i="3" s="1"/>
  <c r="C659" i="3" a="1"/>
  <c r="C659" i="3" s="1"/>
  <c r="G659" i="3" a="1"/>
  <c r="G659" i="3" s="1"/>
  <c r="B660" i="3" a="1"/>
  <c r="B660" i="3" s="1"/>
  <c r="C660" i="3" a="1"/>
  <c r="C660" i="3" s="1"/>
  <c r="G660" i="3" a="1"/>
  <c r="G660" i="3" s="1"/>
  <c r="B661" i="3" a="1"/>
  <c r="B661" i="3" s="1"/>
  <c r="C661" i="3" a="1"/>
  <c r="C661" i="3" s="1"/>
  <c r="G661" i="3" a="1"/>
  <c r="G661" i="3" s="1"/>
  <c r="B662" i="3" a="1"/>
  <c r="B662" i="3" s="1"/>
  <c r="C662" i="3" a="1"/>
  <c r="C662" i="3" s="1"/>
  <c r="G662" i="3" a="1"/>
  <c r="G662" i="3" s="1"/>
  <c r="B663" i="3" a="1"/>
  <c r="B663" i="3" s="1"/>
  <c r="C663" i="3" a="1"/>
  <c r="C663" i="3" s="1"/>
  <c r="G663" i="3" a="1"/>
  <c r="G663" i="3" s="1"/>
  <c r="B664" i="3" a="1"/>
  <c r="B664" i="3" s="1"/>
  <c r="C664" i="3" a="1"/>
  <c r="C664" i="3" s="1"/>
  <c r="G664" i="3" a="1"/>
  <c r="G664" i="3" s="1"/>
  <c r="B665" i="3" a="1"/>
  <c r="B665" i="3" s="1"/>
  <c r="C665" i="3" a="1"/>
  <c r="C665" i="3" s="1"/>
  <c r="G665" i="3" a="1"/>
  <c r="G665" i="3" s="1"/>
  <c r="B666" i="3" a="1"/>
  <c r="B666" i="3" s="1"/>
  <c r="C666" i="3" a="1"/>
  <c r="C666" i="3" s="1"/>
  <c r="G666" i="3" a="1"/>
  <c r="G666" i="3" s="1"/>
  <c r="B667" i="3" a="1"/>
  <c r="B667" i="3" s="1"/>
  <c r="C667" i="3" a="1"/>
  <c r="C667" i="3" s="1"/>
  <c r="G667" i="3" a="1"/>
  <c r="G667" i="3" s="1"/>
  <c r="B668" i="3" a="1"/>
  <c r="B668" i="3" s="1"/>
  <c r="C668" i="3" a="1"/>
  <c r="C668" i="3" s="1"/>
  <c r="G668" i="3" a="1"/>
  <c r="G668" i="3" s="1"/>
  <c r="B669" i="3" a="1"/>
  <c r="B669" i="3" s="1"/>
  <c r="C669" i="3" a="1"/>
  <c r="C669" i="3" s="1"/>
  <c r="G669" i="3" a="1"/>
  <c r="G669" i="3" s="1"/>
  <c r="B670" i="3" a="1"/>
  <c r="B670" i="3" s="1"/>
  <c r="C670" i="3" a="1"/>
  <c r="C670" i="3" s="1"/>
  <c r="G670" i="3" a="1"/>
  <c r="G670" i="3" s="1"/>
  <c r="B671" i="3" a="1"/>
  <c r="B671" i="3" s="1"/>
  <c r="C671" i="3" a="1"/>
  <c r="C671" i="3" s="1"/>
  <c r="G671" i="3" a="1"/>
  <c r="G671" i="3" s="1"/>
  <c r="B672" i="3" a="1"/>
  <c r="B672" i="3" s="1"/>
  <c r="C672" i="3" a="1"/>
  <c r="C672" i="3" s="1"/>
  <c r="G672" i="3" a="1"/>
  <c r="G672" i="3" s="1"/>
  <c r="B673" i="3" a="1"/>
  <c r="B673" i="3" s="1"/>
  <c r="C673" i="3" a="1"/>
  <c r="C673" i="3" s="1"/>
  <c r="G673" i="3" a="1"/>
  <c r="G673" i="3" s="1"/>
  <c r="B674" i="3" a="1"/>
  <c r="B674" i="3" s="1"/>
  <c r="C674" i="3" a="1"/>
  <c r="C674" i="3" s="1"/>
  <c r="G674" i="3" a="1"/>
  <c r="G674" i="3" s="1"/>
  <c r="B675" i="3" a="1"/>
  <c r="B675" i="3" s="1"/>
  <c r="C675" i="3" a="1"/>
  <c r="C675" i="3" s="1"/>
  <c r="G675" i="3" a="1"/>
  <c r="G675" i="3" s="1"/>
  <c r="B676" i="3" a="1"/>
  <c r="B676" i="3" s="1"/>
  <c r="C676" i="3" a="1"/>
  <c r="C676" i="3" s="1"/>
  <c r="G676" i="3" a="1"/>
  <c r="G676" i="3" s="1"/>
  <c r="B677" i="3" a="1"/>
  <c r="B677" i="3" s="1"/>
  <c r="C677" i="3" a="1"/>
  <c r="C677" i="3" s="1"/>
  <c r="G677" i="3" a="1"/>
  <c r="G677" i="3" s="1"/>
  <c r="B678" i="3" a="1"/>
  <c r="B678" i="3" s="1"/>
  <c r="C678" i="3" a="1"/>
  <c r="C678" i="3" s="1"/>
  <c r="G678" i="3" a="1"/>
  <c r="G678" i="3" s="1"/>
  <c r="B679" i="3" a="1"/>
  <c r="B679" i="3" s="1"/>
  <c r="C679" i="3" a="1"/>
  <c r="C679" i="3" s="1"/>
  <c r="G679" i="3" a="1"/>
  <c r="G679" i="3" s="1"/>
  <c r="B680" i="3" a="1"/>
  <c r="B680" i="3" s="1"/>
  <c r="C680" i="3" a="1"/>
  <c r="C680" i="3" s="1"/>
  <c r="G680" i="3" a="1"/>
  <c r="G680" i="3" s="1"/>
  <c r="B681" i="3" a="1"/>
  <c r="B681" i="3" s="1"/>
  <c r="C681" i="3" a="1"/>
  <c r="C681" i="3" s="1"/>
  <c r="G681" i="3" a="1"/>
  <c r="G681" i="3" s="1"/>
  <c r="B682" i="3" a="1"/>
  <c r="B682" i="3" s="1"/>
  <c r="C682" i="3" a="1"/>
  <c r="C682" i="3" s="1"/>
  <c r="G682" i="3" a="1"/>
  <c r="G682" i="3" s="1"/>
  <c r="B683" i="3" a="1"/>
  <c r="B683" i="3" s="1"/>
  <c r="C683" i="3" a="1"/>
  <c r="C683" i="3" s="1"/>
  <c r="G683" i="3" a="1"/>
  <c r="G683" i="3" s="1"/>
  <c r="B684" i="3" a="1"/>
  <c r="B684" i="3" s="1"/>
  <c r="C684" i="3" a="1"/>
  <c r="C684" i="3" s="1"/>
  <c r="G684" i="3" a="1"/>
  <c r="G684" i="3" s="1"/>
  <c r="B685" i="3" a="1"/>
  <c r="B685" i="3" s="1"/>
  <c r="C685" i="3" a="1"/>
  <c r="C685" i="3" s="1"/>
  <c r="G685" i="3" a="1"/>
  <c r="G685" i="3" s="1"/>
  <c r="B686" i="3" a="1"/>
  <c r="B686" i="3" s="1"/>
  <c r="C686" i="3" a="1"/>
  <c r="C686" i="3" s="1"/>
  <c r="G686" i="3" a="1"/>
  <c r="G686" i="3" s="1"/>
  <c r="B687" i="3" a="1"/>
  <c r="B687" i="3" s="1"/>
  <c r="C687" i="3" a="1"/>
  <c r="C687" i="3" s="1"/>
  <c r="G687" i="3" a="1"/>
  <c r="G687" i="3" s="1"/>
  <c r="B688" i="3" a="1"/>
  <c r="B688" i="3" s="1"/>
  <c r="C688" i="3" a="1"/>
  <c r="C688" i="3" s="1"/>
  <c r="G688" i="3" a="1"/>
  <c r="G688" i="3" s="1"/>
  <c r="B689" i="3" a="1"/>
  <c r="B689" i="3" s="1"/>
  <c r="C689" i="3" a="1"/>
  <c r="C689" i="3" s="1"/>
  <c r="G689" i="3" a="1"/>
  <c r="G689" i="3" s="1"/>
  <c r="B690" i="3" a="1"/>
  <c r="B690" i="3" s="1"/>
  <c r="C690" i="3" a="1"/>
  <c r="C690" i="3" s="1"/>
  <c r="G690" i="3" a="1"/>
  <c r="G690" i="3" s="1"/>
  <c r="B691" i="3" a="1"/>
  <c r="B691" i="3" s="1"/>
  <c r="C691" i="3" a="1"/>
  <c r="C691" i="3" s="1"/>
  <c r="G691" i="3" a="1"/>
  <c r="G691" i="3" s="1"/>
  <c r="B692" i="3" a="1"/>
  <c r="B692" i="3" s="1"/>
  <c r="C692" i="3" a="1"/>
  <c r="C692" i="3" s="1"/>
  <c r="G692" i="3" a="1"/>
  <c r="G692" i="3" s="1"/>
  <c r="B693" i="3" a="1"/>
  <c r="B693" i="3" s="1"/>
  <c r="C693" i="3" a="1"/>
  <c r="C693" i="3" s="1"/>
  <c r="G693" i="3" a="1"/>
  <c r="G693" i="3" s="1"/>
  <c r="B694" i="3" a="1"/>
  <c r="B694" i="3" s="1"/>
  <c r="C694" i="3" a="1"/>
  <c r="C694" i="3" s="1"/>
  <c r="G694" i="3" a="1"/>
  <c r="G694" i="3" s="1"/>
  <c r="B695" i="3" a="1"/>
  <c r="B695" i="3" s="1"/>
  <c r="C695" i="3" a="1"/>
  <c r="C695" i="3" s="1"/>
  <c r="G695" i="3" a="1"/>
  <c r="G695" i="3" s="1"/>
  <c r="B696" i="3" a="1"/>
  <c r="B696" i="3" s="1"/>
  <c r="C696" i="3" a="1"/>
  <c r="C696" i="3" s="1"/>
  <c r="G696" i="3" a="1"/>
  <c r="G696" i="3" s="1"/>
  <c r="B697" i="3" a="1"/>
  <c r="B697" i="3" s="1"/>
  <c r="C697" i="3" a="1"/>
  <c r="C697" i="3" s="1"/>
  <c r="G697" i="3" a="1"/>
  <c r="G697" i="3" s="1"/>
  <c r="B698" i="3" a="1"/>
  <c r="B698" i="3" s="1"/>
  <c r="C698" i="3" a="1"/>
  <c r="C698" i="3" s="1"/>
  <c r="G698" i="3" a="1"/>
  <c r="G698" i="3" s="1"/>
  <c r="B699" i="3" a="1"/>
  <c r="B699" i="3" s="1"/>
  <c r="C699" i="3" a="1"/>
  <c r="C699" i="3" s="1"/>
  <c r="G699" i="3" a="1"/>
  <c r="G699" i="3" s="1"/>
  <c r="B700" i="3" a="1"/>
  <c r="B700" i="3" s="1"/>
  <c r="C700" i="3" a="1"/>
  <c r="C700" i="3" s="1"/>
  <c r="G700" i="3" a="1"/>
  <c r="G700" i="3" s="1"/>
  <c r="B701" i="3" a="1"/>
  <c r="B701" i="3" s="1"/>
  <c r="C701" i="3" a="1"/>
  <c r="C701" i="3" s="1"/>
  <c r="G701" i="3" a="1"/>
  <c r="G701" i="3" s="1"/>
  <c r="B702" i="3" a="1"/>
  <c r="B702" i="3" s="1"/>
  <c r="C702" i="3" a="1"/>
  <c r="C702" i="3" s="1"/>
  <c r="G702" i="3" a="1"/>
  <c r="G702" i="3" s="1"/>
  <c r="B703" i="3" a="1"/>
  <c r="B703" i="3" s="1"/>
  <c r="C703" i="3" a="1"/>
  <c r="C703" i="3" s="1"/>
  <c r="G703" i="3" a="1"/>
  <c r="G703" i="3" s="1"/>
  <c r="B704" i="3" a="1"/>
  <c r="B704" i="3" s="1"/>
  <c r="C704" i="3" a="1"/>
  <c r="C704" i="3" s="1"/>
  <c r="G704" i="3" a="1"/>
  <c r="G704" i="3" s="1"/>
  <c r="B705" i="3" a="1"/>
  <c r="B705" i="3" s="1"/>
  <c r="C705" i="3" a="1"/>
  <c r="C705" i="3" s="1"/>
  <c r="G705" i="3" a="1"/>
  <c r="G705" i="3" s="1"/>
  <c r="B706" i="3" a="1"/>
  <c r="B706" i="3" s="1"/>
  <c r="C706" i="3" a="1"/>
  <c r="C706" i="3" s="1"/>
  <c r="G706" i="3" a="1"/>
  <c r="G706" i="3" s="1"/>
  <c r="B707" i="3" a="1"/>
  <c r="B707" i="3" s="1"/>
  <c r="C707" i="3" a="1"/>
  <c r="C707" i="3" s="1"/>
  <c r="G707" i="3" a="1"/>
  <c r="G707" i="3" s="1"/>
  <c r="B708" i="3" a="1"/>
  <c r="B708" i="3" s="1"/>
  <c r="C708" i="3" a="1"/>
  <c r="C708" i="3" s="1"/>
  <c r="G708" i="3" a="1"/>
  <c r="G708" i="3" s="1"/>
  <c r="B709" i="3" a="1"/>
  <c r="B709" i="3" s="1"/>
  <c r="C709" i="3" a="1"/>
  <c r="C709" i="3" s="1"/>
  <c r="G709" i="3" a="1"/>
  <c r="G709" i="3" s="1"/>
  <c r="B710" i="3" a="1"/>
  <c r="B710" i="3" s="1"/>
  <c r="C710" i="3" a="1"/>
  <c r="C710" i="3" s="1"/>
  <c r="G710" i="3" a="1"/>
  <c r="G710" i="3" s="1"/>
  <c r="B711" i="3" a="1"/>
  <c r="B711" i="3" s="1"/>
  <c r="C711" i="3" a="1"/>
  <c r="C711" i="3" s="1"/>
  <c r="G711" i="3" a="1"/>
  <c r="G711" i="3" s="1"/>
  <c r="B712" i="3" a="1"/>
  <c r="B712" i="3" s="1"/>
  <c r="C712" i="3" a="1"/>
  <c r="C712" i="3" s="1"/>
  <c r="G712" i="3" a="1"/>
  <c r="G712" i="3" s="1"/>
  <c r="B713" i="3" a="1"/>
  <c r="B713" i="3" s="1"/>
  <c r="C713" i="3" a="1"/>
  <c r="C713" i="3" s="1"/>
  <c r="G713" i="3" a="1"/>
  <c r="G713" i="3" s="1"/>
  <c r="B714" i="3" a="1"/>
  <c r="B714" i="3" s="1"/>
  <c r="C714" i="3" a="1"/>
  <c r="C714" i="3" s="1"/>
  <c r="G714" i="3" a="1"/>
  <c r="G714" i="3" s="1"/>
  <c r="B715" i="3" a="1"/>
  <c r="B715" i="3" s="1"/>
  <c r="C715" i="3" a="1"/>
  <c r="C715" i="3" s="1"/>
  <c r="G715" i="3" a="1"/>
  <c r="G715" i="3" s="1"/>
  <c r="B716" i="3" a="1"/>
  <c r="B716" i="3" s="1"/>
  <c r="C716" i="3" a="1"/>
  <c r="C716" i="3" s="1"/>
  <c r="G716" i="3" a="1"/>
  <c r="G716" i="3" s="1"/>
  <c r="B717" i="3" a="1"/>
  <c r="B717" i="3" s="1"/>
  <c r="C717" i="3" a="1"/>
  <c r="C717" i="3" s="1"/>
  <c r="G717" i="3" a="1"/>
  <c r="G717" i="3" s="1"/>
  <c r="B718" i="3" a="1"/>
  <c r="B718" i="3" s="1"/>
  <c r="C718" i="3" a="1"/>
  <c r="C718" i="3" s="1"/>
  <c r="G718" i="3" a="1"/>
  <c r="G718" i="3" s="1"/>
  <c r="B719" i="3" a="1"/>
  <c r="B719" i="3" s="1"/>
  <c r="C719" i="3" a="1"/>
  <c r="C719" i="3" s="1"/>
  <c r="G719" i="3" a="1"/>
  <c r="G719" i="3" s="1"/>
  <c r="B720" i="3" a="1"/>
  <c r="B720" i="3" s="1"/>
  <c r="C720" i="3" a="1"/>
  <c r="C720" i="3" s="1"/>
  <c r="G720" i="3" a="1"/>
  <c r="G720" i="3" s="1"/>
  <c r="B721" i="3" a="1"/>
  <c r="B721" i="3" s="1"/>
  <c r="C721" i="3" a="1"/>
  <c r="C721" i="3" s="1"/>
  <c r="G721" i="3" a="1"/>
  <c r="G721" i="3" s="1"/>
  <c r="B722" i="3" a="1"/>
  <c r="B722" i="3" s="1"/>
  <c r="C722" i="3" a="1"/>
  <c r="C722" i="3" s="1"/>
  <c r="G722" i="3" a="1"/>
  <c r="G722" i="3" s="1"/>
  <c r="B723" i="3" a="1"/>
  <c r="B723" i="3" s="1"/>
  <c r="C723" i="3" a="1"/>
  <c r="C723" i="3" s="1"/>
  <c r="G723" i="3" a="1"/>
  <c r="G723" i="3" s="1"/>
  <c r="B724" i="3" a="1"/>
  <c r="B724" i="3" s="1"/>
  <c r="C724" i="3" a="1"/>
  <c r="C724" i="3" s="1"/>
  <c r="G724" i="3" a="1"/>
  <c r="G724" i="3" s="1"/>
  <c r="B725" i="3" a="1"/>
  <c r="B725" i="3" s="1"/>
  <c r="C725" i="3" a="1"/>
  <c r="C725" i="3" s="1"/>
  <c r="G725" i="3" a="1"/>
  <c r="G725" i="3" s="1"/>
  <c r="B726" i="3" a="1"/>
  <c r="B726" i="3" s="1"/>
  <c r="C726" i="3" a="1"/>
  <c r="C726" i="3" s="1"/>
  <c r="G726" i="3" a="1"/>
  <c r="G726" i="3" s="1"/>
  <c r="B727" i="3" a="1"/>
  <c r="B727" i="3" s="1"/>
  <c r="C727" i="3" a="1"/>
  <c r="C727" i="3" s="1"/>
  <c r="G727" i="3" a="1"/>
  <c r="G727" i="3" s="1"/>
  <c r="B728" i="3" a="1"/>
  <c r="B728" i="3" s="1"/>
  <c r="C728" i="3" a="1"/>
  <c r="C728" i="3" s="1"/>
  <c r="G728" i="3" a="1"/>
  <c r="G728" i="3" s="1"/>
  <c r="B729" i="3" a="1"/>
  <c r="B729" i="3" s="1"/>
  <c r="C729" i="3" a="1"/>
  <c r="C729" i="3" s="1"/>
  <c r="G729" i="3" a="1"/>
  <c r="G729" i="3" s="1"/>
  <c r="B730" i="3" a="1"/>
  <c r="B730" i="3" s="1"/>
  <c r="C730" i="3" a="1"/>
  <c r="C730" i="3" s="1"/>
  <c r="G730" i="3" a="1"/>
  <c r="G730" i="3" s="1"/>
  <c r="B731" i="3" a="1"/>
  <c r="B731" i="3" s="1"/>
  <c r="C731" i="3" a="1"/>
  <c r="C731" i="3" s="1"/>
  <c r="G731" i="3" a="1"/>
  <c r="G731" i="3" s="1"/>
  <c r="B732" i="3" a="1"/>
  <c r="B732" i="3" s="1"/>
  <c r="C732" i="3" a="1"/>
  <c r="C732" i="3" s="1"/>
  <c r="G732" i="3" a="1"/>
  <c r="G732" i="3" s="1"/>
  <c r="B733" i="3" a="1"/>
  <c r="B733" i="3" s="1"/>
  <c r="C733" i="3" a="1"/>
  <c r="C733" i="3" s="1"/>
  <c r="G733" i="3" a="1"/>
  <c r="G733" i="3" s="1"/>
  <c r="B734" i="3" a="1"/>
  <c r="B734" i="3" s="1"/>
  <c r="C734" i="3" a="1"/>
  <c r="C734" i="3" s="1"/>
  <c r="G734" i="3" a="1"/>
  <c r="G734" i="3" s="1"/>
  <c r="B735" i="3" a="1"/>
  <c r="B735" i="3" s="1"/>
  <c r="C735" i="3" a="1"/>
  <c r="C735" i="3" s="1"/>
  <c r="G735" i="3" a="1"/>
  <c r="G735" i="3" s="1"/>
  <c r="B736" i="3" a="1"/>
  <c r="B736" i="3" s="1"/>
  <c r="C736" i="3" a="1"/>
  <c r="C736" i="3" s="1"/>
  <c r="G736" i="3" a="1"/>
  <c r="G736" i="3" s="1"/>
  <c r="B737" i="3" a="1"/>
  <c r="B737" i="3" s="1"/>
  <c r="C737" i="3" a="1"/>
  <c r="C737" i="3" s="1"/>
  <c r="G737" i="3" a="1"/>
  <c r="G737" i="3" s="1"/>
  <c r="B738" i="3" a="1"/>
  <c r="B738" i="3" s="1"/>
  <c r="C738" i="3" a="1"/>
  <c r="C738" i="3" s="1"/>
  <c r="G738" i="3" a="1"/>
  <c r="G738" i="3" s="1"/>
  <c r="B739" i="3" a="1"/>
  <c r="B739" i="3" s="1"/>
  <c r="C739" i="3" a="1"/>
  <c r="C739" i="3" s="1"/>
  <c r="G739" i="3" a="1"/>
  <c r="G739" i="3" s="1"/>
  <c r="B740" i="3" a="1"/>
  <c r="B740" i="3" s="1"/>
  <c r="C740" i="3" a="1"/>
  <c r="C740" i="3" s="1"/>
  <c r="G740" i="3" a="1"/>
  <c r="G740" i="3" s="1"/>
  <c r="B741" i="3" a="1"/>
  <c r="B741" i="3" s="1"/>
  <c r="C741" i="3" a="1"/>
  <c r="C741" i="3" s="1"/>
  <c r="G741" i="3" a="1"/>
  <c r="G741" i="3" s="1"/>
  <c r="B742" i="3" a="1"/>
  <c r="B742" i="3" s="1"/>
  <c r="C742" i="3" a="1"/>
  <c r="C742" i="3" s="1"/>
  <c r="G742" i="3" a="1"/>
  <c r="G742" i="3" s="1"/>
  <c r="B743" i="3" a="1"/>
  <c r="B743" i="3" s="1"/>
  <c r="C743" i="3" a="1"/>
  <c r="C743" i="3" s="1"/>
  <c r="G743" i="3" a="1"/>
  <c r="G743" i="3" s="1"/>
  <c r="B744" i="3" a="1"/>
  <c r="B744" i="3" s="1"/>
  <c r="C744" i="3" a="1"/>
  <c r="C744" i="3" s="1"/>
  <c r="G744" i="3" a="1"/>
  <c r="G744" i="3" s="1"/>
  <c r="B745" i="3" a="1"/>
  <c r="B745" i="3" s="1"/>
  <c r="C745" i="3" a="1"/>
  <c r="C745" i="3" s="1"/>
  <c r="G745" i="3" a="1"/>
  <c r="G745" i="3" s="1"/>
  <c r="B746" i="3" a="1"/>
  <c r="B746" i="3" s="1"/>
  <c r="C746" i="3" a="1"/>
  <c r="C746" i="3" s="1"/>
  <c r="G746" i="3" a="1"/>
  <c r="G746" i="3" s="1"/>
  <c r="B747" i="3" a="1"/>
  <c r="B747" i="3" s="1"/>
  <c r="C747" i="3" a="1"/>
  <c r="C747" i="3" s="1"/>
  <c r="G747" i="3" a="1"/>
  <c r="G747" i="3" s="1"/>
  <c r="B748" i="3" a="1"/>
  <c r="B748" i="3" s="1"/>
  <c r="C748" i="3" a="1"/>
  <c r="C748" i="3" s="1"/>
  <c r="G748" i="3" a="1"/>
  <c r="G748" i="3" s="1"/>
  <c r="B749" i="3" a="1"/>
  <c r="B749" i="3" s="1"/>
  <c r="C749" i="3" a="1"/>
  <c r="C749" i="3" s="1"/>
  <c r="G749" i="3" a="1"/>
  <c r="G749" i="3" s="1"/>
  <c r="B750" i="3" a="1"/>
  <c r="B750" i="3" s="1"/>
  <c r="C750" i="3" a="1"/>
  <c r="C750" i="3" s="1"/>
  <c r="G750" i="3" a="1"/>
  <c r="G750" i="3" s="1"/>
  <c r="B751" i="3" a="1"/>
  <c r="B751" i="3" s="1"/>
  <c r="C751" i="3" a="1"/>
  <c r="C751" i="3" s="1"/>
  <c r="G751" i="3" a="1"/>
  <c r="G751" i="3" s="1"/>
  <c r="B752" i="3" a="1"/>
  <c r="B752" i="3" s="1"/>
  <c r="C752" i="3" a="1"/>
  <c r="C752" i="3" s="1"/>
  <c r="G752" i="3" a="1"/>
  <c r="G752" i="3" s="1"/>
  <c r="B753" i="3" a="1"/>
  <c r="B753" i="3" s="1"/>
  <c r="C753" i="3" a="1"/>
  <c r="C753" i="3" s="1"/>
  <c r="G753" i="3" a="1"/>
  <c r="G753" i="3" s="1"/>
  <c r="B754" i="3" a="1"/>
  <c r="B754" i="3" s="1"/>
  <c r="C754" i="3" a="1"/>
  <c r="C754" i="3" s="1"/>
  <c r="G754" i="3" a="1"/>
  <c r="G754" i="3" s="1"/>
  <c r="B755" i="3" a="1"/>
  <c r="B755" i="3" s="1"/>
  <c r="C755" i="3" a="1"/>
  <c r="C755" i="3" s="1"/>
  <c r="G755" i="3" a="1"/>
  <c r="G755" i="3" s="1"/>
  <c r="B756" i="3" a="1"/>
  <c r="B756" i="3" s="1"/>
  <c r="C756" i="3" a="1"/>
  <c r="C756" i="3" s="1"/>
  <c r="G756" i="3" a="1"/>
  <c r="G756" i="3" s="1"/>
  <c r="B757" i="3" a="1"/>
  <c r="B757" i="3" s="1"/>
  <c r="C757" i="3" a="1"/>
  <c r="C757" i="3" s="1"/>
  <c r="G757" i="3" a="1"/>
  <c r="G757" i="3" s="1"/>
  <c r="B758" i="3" a="1"/>
  <c r="B758" i="3" s="1"/>
  <c r="C758" i="3" a="1"/>
  <c r="C758" i="3" s="1"/>
  <c r="G758" i="3" a="1"/>
  <c r="G758" i="3" s="1"/>
  <c r="B759" i="3" a="1"/>
  <c r="B759" i="3" s="1"/>
  <c r="C759" i="3" a="1"/>
  <c r="C759" i="3" s="1"/>
  <c r="G759" i="3" a="1"/>
  <c r="G759" i="3" s="1"/>
  <c r="B760" i="3" a="1"/>
  <c r="B760" i="3" s="1"/>
  <c r="C760" i="3" a="1"/>
  <c r="C760" i="3" s="1"/>
  <c r="G760" i="3" a="1"/>
  <c r="G760" i="3" s="1"/>
  <c r="B761" i="3" a="1"/>
  <c r="B761" i="3" s="1"/>
  <c r="C761" i="3" a="1"/>
  <c r="C761" i="3" s="1"/>
  <c r="G761" i="3" a="1"/>
  <c r="G761" i="3" s="1"/>
  <c r="B762" i="3" a="1"/>
  <c r="B762" i="3" s="1"/>
  <c r="C762" i="3" a="1"/>
  <c r="C762" i="3" s="1"/>
  <c r="G762" i="3" a="1"/>
  <c r="G762" i="3" s="1"/>
  <c r="B763" i="3" a="1"/>
  <c r="B763" i="3" s="1"/>
  <c r="C763" i="3" a="1"/>
  <c r="C763" i="3" s="1"/>
  <c r="G763" i="3" a="1"/>
  <c r="G763" i="3" s="1"/>
  <c r="B764" i="3" a="1"/>
  <c r="B764" i="3" s="1"/>
  <c r="C764" i="3" a="1"/>
  <c r="C764" i="3" s="1"/>
  <c r="G764" i="3" a="1"/>
  <c r="G764" i="3" s="1"/>
  <c r="B765" i="3" a="1"/>
  <c r="B765" i="3" s="1"/>
  <c r="C765" i="3" a="1"/>
  <c r="C765" i="3" s="1"/>
  <c r="G765" i="3" a="1"/>
  <c r="G765" i="3" s="1"/>
  <c r="B766" i="3" a="1"/>
  <c r="B766" i="3" s="1"/>
  <c r="C766" i="3" a="1"/>
  <c r="C766" i="3" s="1"/>
  <c r="G766" i="3" a="1"/>
  <c r="G766" i="3" s="1"/>
  <c r="B767" i="3" a="1"/>
  <c r="B767" i="3" s="1"/>
  <c r="C767" i="3" a="1"/>
  <c r="C767" i="3" s="1"/>
  <c r="G767" i="3" a="1"/>
  <c r="G767" i="3" s="1"/>
  <c r="B768" i="3" a="1"/>
  <c r="B768" i="3" s="1"/>
  <c r="C768" i="3" a="1"/>
  <c r="C768" i="3" s="1"/>
  <c r="G768" i="3" a="1"/>
  <c r="G768" i="3" s="1"/>
  <c r="B769" i="3" a="1"/>
  <c r="B769" i="3" s="1"/>
  <c r="C769" i="3" a="1"/>
  <c r="C769" i="3" s="1"/>
  <c r="G769" i="3" a="1"/>
  <c r="G769" i="3" s="1"/>
  <c r="B770" i="3" a="1"/>
  <c r="B770" i="3" s="1"/>
  <c r="C770" i="3" a="1"/>
  <c r="C770" i="3" s="1"/>
  <c r="G770" i="3" a="1"/>
  <c r="G770" i="3" s="1"/>
  <c r="B771" i="3" a="1"/>
  <c r="B771" i="3" s="1"/>
  <c r="C771" i="3" a="1"/>
  <c r="C771" i="3" s="1"/>
  <c r="G771" i="3" a="1"/>
  <c r="G771" i="3" s="1"/>
  <c r="B772" i="3" a="1"/>
  <c r="B772" i="3" s="1"/>
  <c r="C772" i="3" a="1"/>
  <c r="C772" i="3" s="1"/>
  <c r="G772" i="3" a="1"/>
  <c r="G772" i="3" s="1"/>
  <c r="B773" i="3" a="1"/>
  <c r="B773" i="3" s="1"/>
  <c r="C773" i="3" a="1"/>
  <c r="C773" i="3" s="1"/>
  <c r="G773" i="3" a="1"/>
  <c r="G773" i="3" s="1"/>
  <c r="B774" i="3" a="1"/>
  <c r="B774" i="3" s="1"/>
  <c r="C774" i="3" a="1"/>
  <c r="C774" i="3" s="1"/>
  <c r="G774" i="3" a="1"/>
  <c r="G774" i="3" s="1"/>
  <c r="B775" i="3" a="1"/>
  <c r="B775" i="3" s="1"/>
  <c r="C775" i="3" a="1"/>
  <c r="C775" i="3" s="1"/>
  <c r="G775" i="3" a="1"/>
  <c r="G775" i="3" s="1"/>
  <c r="B776" i="3" a="1"/>
  <c r="B776" i="3" s="1"/>
  <c r="C776" i="3" a="1"/>
  <c r="C776" i="3" s="1"/>
  <c r="G776" i="3" a="1"/>
  <c r="G776" i="3" s="1"/>
  <c r="B777" i="3" a="1"/>
  <c r="B777" i="3" s="1"/>
  <c r="C777" i="3" a="1"/>
  <c r="C777" i="3" s="1"/>
  <c r="G777" i="3" a="1"/>
  <c r="G777" i="3" s="1"/>
  <c r="B778" i="3" a="1"/>
  <c r="B778" i="3" s="1"/>
  <c r="C778" i="3" a="1"/>
  <c r="C778" i="3" s="1"/>
  <c r="G778" i="3" a="1"/>
  <c r="G778" i="3" s="1"/>
  <c r="B779" i="3" a="1"/>
  <c r="B779" i="3" s="1"/>
  <c r="C779" i="3" a="1"/>
  <c r="C779" i="3" s="1"/>
  <c r="G779" i="3" a="1"/>
  <c r="G779" i="3" s="1"/>
  <c r="B780" i="3" a="1"/>
  <c r="B780" i="3" s="1"/>
  <c r="C780" i="3" a="1"/>
  <c r="C780" i="3" s="1"/>
  <c r="G780" i="3" a="1"/>
  <c r="G780" i="3" s="1"/>
  <c r="B781" i="3" a="1"/>
  <c r="B781" i="3" s="1"/>
  <c r="C781" i="3" a="1"/>
  <c r="C781" i="3" s="1"/>
  <c r="G781" i="3" a="1"/>
  <c r="G781" i="3" s="1"/>
  <c r="B782" i="3" a="1"/>
  <c r="B782" i="3" s="1"/>
  <c r="C782" i="3" a="1"/>
  <c r="C782" i="3" s="1"/>
  <c r="G782" i="3" a="1"/>
  <c r="G782" i="3" s="1"/>
  <c r="B783" i="3" a="1"/>
  <c r="B783" i="3" s="1"/>
  <c r="C783" i="3" a="1"/>
  <c r="C783" i="3" s="1"/>
  <c r="G783" i="3" a="1"/>
  <c r="G783" i="3" s="1"/>
  <c r="B784" i="3" a="1"/>
  <c r="B784" i="3" s="1"/>
  <c r="C784" i="3" a="1"/>
  <c r="C784" i="3" s="1"/>
  <c r="G784" i="3" a="1"/>
  <c r="G784" i="3" s="1"/>
  <c r="B785" i="3" a="1"/>
  <c r="B785" i="3" s="1"/>
  <c r="C785" i="3" a="1"/>
  <c r="C785" i="3" s="1"/>
  <c r="G785" i="3" a="1"/>
  <c r="G785" i="3" s="1"/>
  <c r="B786" i="3" a="1"/>
  <c r="B786" i="3" s="1"/>
  <c r="C786" i="3" a="1"/>
  <c r="C786" i="3" s="1"/>
  <c r="G786" i="3" a="1"/>
  <c r="G786" i="3" s="1"/>
  <c r="B787" i="3" a="1"/>
  <c r="B787" i="3" s="1"/>
  <c r="C787" i="3" a="1"/>
  <c r="C787" i="3" s="1"/>
  <c r="G787" i="3" a="1"/>
  <c r="G787" i="3" s="1"/>
  <c r="B788" i="3" a="1"/>
  <c r="B788" i="3" s="1"/>
  <c r="C788" i="3" a="1"/>
  <c r="C788" i="3" s="1"/>
  <c r="G788" i="3" a="1"/>
  <c r="G788" i="3" s="1"/>
  <c r="B789" i="3" a="1"/>
  <c r="B789" i="3" s="1"/>
  <c r="C789" i="3" a="1"/>
  <c r="C789" i="3" s="1"/>
  <c r="G789" i="3" a="1"/>
  <c r="G789" i="3" s="1"/>
  <c r="B790" i="3" a="1"/>
  <c r="B790" i="3" s="1"/>
  <c r="C790" i="3" a="1"/>
  <c r="C790" i="3" s="1"/>
  <c r="G790" i="3" a="1"/>
  <c r="G790" i="3" s="1"/>
  <c r="B791" i="3" a="1"/>
  <c r="B791" i="3" s="1"/>
  <c r="C791" i="3" a="1"/>
  <c r="C791" i="3" s="1"/>
  <c r="G791" i="3" a="1"/>
  <c r="G791" i="3" s="1"/>
  <c r="B792" i="3" a="1"/>
  <c r="B792" i="3" s="1"/>
  <c r="C792" i="3" a="1"/>
  <c r="C792" i="3" s="1"/>
  <c r="G792" i="3" a="1"/>
  <c r="G792" i="3" s="1"/>
  <c r="B793" i="3" a="1"/>
  <c r="B793" i="3" s="1"/>
  <c r="C793" i="3" a="1"/>
  <c r="C793" i="3" s="1"/>
  <c r="G793" i="3" a="1"/>
  <c r="G793" i="3" s="1"/>
  <c r="B794" i="3" a="1"/>
  <c r="B794" i="3" s="1"/>
  <c r="C794" i="3" a="1"/>
  <c r="C794" i="3" s="1"/>
  <c r="G794" i="3" a="1"/>
  <c r="G794" i="3" s="1"/>
  <c r="B795" i="3" a="1"/>
  <c r="B795" i="3" s="1"/>
  <c r="C795" i="3" a="1"/>
  <c r="C795" i="3" s="1"/>
  <c r="G795" i="3" a="1"/>
  <c r="G795" i="3" s="1"/>
  <c r="B796" i="3" a="1"/>
  <c r="B796" i="3" s="1"/>
  <c r="C796" i="3" a="1"/>
  <c r="C796" i="3" s="1"/>
  <c r="G796" i="3" a="1"/>
  <c r="G796" i="3" s="1"/>
  <c r="B797" i="3" a="1"/>
  <c r="B797" i="3" s="1"/>
  <c r="C797" i="3" a="1"/>
  <c r="C797" i="3" s="1"/>
  <c r="G797" i="3" a="1"/>
  <c r="G797" i="3" s="1"/>
  <c r="B798" i="3" a="1"/>
  <c r="B798" i="3" s="1"/>
  <c r="C798" i="3" a="1"/>
  <c r="C798" i="3" s="1"/>
  <c r="G798" i="3" a="1"/>
  <c r="G798" i="3" s="1"/>
  <c r="B799" i="3" a="1"/>
  <c r="B799" i="3" s="1"/>
  <c r="C799" i="3" a="1"/>
  <c r="C799" i="3" s="1"/>
  <c r="G799" i="3" a="1"/>
  <c r="G799" i="3" s="1"/>
  <c r="B800" i="3" a="1"/>
  <c r="B800" i="3" s="1"/>
  <c r="C800" i="3" a="1"/>
  <c r="C800" i="3" s="1"/>
  <c r="G800" i="3" a="1"/>
  <c r="G800" i="3" s="1"/>
  <c r="B801" i="3" a="1"/>
  <c r="B801" i="3" s="1"/>
  <c r="C801" i="3" a="1"/>
  <c r="C801" i="3" s="1"/>
  <c r="G801" i="3" a="1"/>
  <c r="G801" i="3" s="1"/>
  <c r="B802" i="3" a="1"/>
  <c r="B802" i="3" s="1"/>
  <c r="C802" i="3" a="1"/>
  <c r="C802" i="3" s="1"/>
  <c r="G802" i="3" a="1"/>
  <c r="G802" i="3" s="1"/>
  <c r="B803" i="3" a="1"/>
  <c r="B803" i="3" s="1"/>
  <c r="C803" i="3" a="1"/>
  <c r="C803" i="3" s="1"/>
  <c r="G803" i="3" a="1"/>
  <c r="G803" i="3" s="1"/>
  <c r="B804" i="3" a="1"/>
  <c r="B804" i="3" s="1"/>
  <c r="C804" i="3" a="1"/>
  <c r="C804" i="3" s="1"/>
  <c r="G804" i="3" a="1"/>
  <c r="G804" i="3" s="1"/>
  <c r="B805" i="3" a="1"/>
  <c r="B805" i="3" s="1"/>
  <c r="C805" i="3" a="1"/>
  <c r="C805" i="3" s="1"/>
  <c r="G805" i="3" a="1"/>
  <c r="G805" i="3" s="1"/>
  <c r="B806" i="3" a="1"/>
  <c r="B806" i="3" s="1"/>
  <c r="C806" i="3" a="1"/>
  <c r="C806" i="3" s="1"/>
  <c r="G806" i="3" a="1"/>
  <c r="G806" i="3" s="1"/>
  <c r="B807" i="3" a="1"/>
  <c r="B807" i="3" s="1"/>
  <c r="C807" i="3" a="1"/>
  <c r="C807" i="3" s="1"/>
  <c r="G807" i="3" a="1"/>
  <c r="G807" i="3" s="1"/>
  <c r="B808" i="3" a="1"/>
  <c r="B808" i="3" s="1"/>
  <c r="C808" i="3" a="1"/>
  <c r="C808" i="3" s="1"/>
  <c r="G808" i="3" a="1"/>
  <c r="G808" i="3" s="1"/>
  <c r="B809" i="3" a="1"/>
  <c r="B809" i="3" s="1"/>
  <c r="C809" i="3" a="1"/>
  <c r="C809" i="3" s="1"/>
  <c r="G809" i="3" a="1"/>
  <c r="G809" i="3" s="1"/>
  <c r="B810" i="3" a="1"/>
  <c r="B810" i="3" s="1"/>
  <c r="C810" i="3" a="1"/>
  <c r="C810" i="3" s="1"/>
  <c r="G810" i="3" a="1"/>
  <c r="G810" i="3" s="1"/>
  <c r="B811" i="3" a="1"/>
  <c r="B811" i="3" s="1"/>
  <c r="C811" i="3" a="1"/>
  <c r="C811" i="3" s="1"/>
  <c r="G811" i="3" a="1"/>
  <c r="G811" i="3" s="1"/>
  <c r="B812" i="3" a="1"/>
  <c r="B812" i="3" s="1"/>
  <c r="C812" i="3" a="1"/>
  <c r="C812" i="3" s="1"/>
  <c r="G812" i="3" a="1"/>
  <c r="G812" i="3" s="1"/>
  <c r="B813" i="3" a="1"/>
  <c r="B813" i="3" s="1"/>
  <c r="C813" i="3" a="1"/>
  <c r="C813" i="3" s="1"/>
  <c r="G813" i="3" a="1"/>
  <c r="G813" i="3" s="1"/>
  <c r="B814" i="3" a="1"/>
  <c r="B814" i="3" s="1"/>
  <c r="C814" i="3" a="1"/>
  <c r="C814" i="3" s="1"/>
  <c r="G814" i="3" a="1"/>
  <c r="G814" i="3" s="1"/>
  <c r="B815" i="3" a="1"/>
  <c r="B815" i="3" s="1"/>
  <c r="C815" i="3" a="1"/>
  <c r="C815" i="3" s="1"/>
  <c r="G815" i="3" a="1"/>
  <c r="G815" i="3" s="1"/>
  <c r="B816" i="3" a="1"/>
  <c r="B816" i="3" s="1"/>
  <c r="C816" i="3" a="1"/>
  <c r="C816" i="3" s="1"/>
  <c r="G816" i="3" a="1"/>
  <c r="G816" i="3" s="1"/>
  <c r="B817" i="3" a="1"/>
  <c r="B817" i="3" s="1"/>
  <c r="C817" i="3" a="1"/>
  <c r="C817" i="3" s="1"/>
  <c r="G817" i="3" a="1"/>
  <c r="G817" i="3" s="1"/>
  <c r="B818" i="3" a="1"/>
  <c r="B818" i="3" s="1"/>
  <c r="C818" i="3" a="1"/>
  <c r="C818" i="3" s="1"/>
  <c r="G818" i="3" a="1"/>
  <c r="G818" i="3" s="1"/>
  <c r="B819" i="3" a="1"/>
  <c r="B819" i="3" s="1"/>
  <c r="C819" i="3" a="1"/>
  <c r="C819" i="3" s="1"/>
  <c r="G819" i="3" a="1"/>
  <c r="G819" i="3" s="1"/>
  <c r="B820" i="3" a="1"/>
  <c r="B820" i="3" s="1"/>
  <c r="C820" i="3" a="1"/>
  <c r="C820" i="3" s="1"/>
  <c r="G820" i="3" a="1"/>
  <c r="G820" i="3" s="1"/>
  <c r="B821" i="3" a="1"/>
  <c r="B821" i="3" s="1"/>
  <c r="C821" i="3" a="1"/>
  <c r="C821" i="3" s="1"/>
  <c r="G821" i="3" a="1"/>
  <c r="G821" i="3" s="1"/>
  <c r="B822" i="3" a="1"/>
  <c r="B822" i="3" s="1"/>
  <c r="C822" i="3" a="1"/>
  <c r="C822" i="3" s="1"/>
  <c r="G822" i="3" a="1"/>
  <c r="G822" i="3" s="1"/>
  <c r="B823" i="3" a="1"/>
  <c r="B823" i="3" s="1"/>
  <c r="C823" i="3" a="1"/>
  <c r="C823" i="3" s="1"/>
  <c r="G823" i="3" a="1"/>
  <c r="G823" i="3" s="1"/>
  <c r="B824" i="3" a="1"/>
  <c r="B824" i="3" s="1"/>
  <c r="C824" i="3" a="1"/>
  <c r="C824" i="3" s="1"/>
  <c r="G824" i="3" a="1"/>
  <c r="G824" i="3" s="1"/>
  <c r="B825" i="3" a="1"/>
  <c r="B825" i="3" s="1"/>
  <c r="C825" i="3" a="1"/>
  <c r="C825" i="3" s="1"/>
  <c r="G825" i="3" a="1"/>
  <c r="G825" i="3" s="1"/>
  <c r="B826" i="3" a="1"/>
  <c r="B826" i="3" s="1"/>
  <c r="C826" i="3" a="1"/>
  <c r="C826" i="3" s="1"/>
  <c r="G826" i="3" a="1"/>
  <c r="G826" i="3" s="1"/>
  <c r="B827" i="3" a="1"/>
  <c r="B827" i="3" s="1"/>
  <c r="C827" i="3" a="1"/>
  <c r="C827" i="3" s="1"/>
  <c r="G827" i="3" a="1"/>
  <c r="G827" i="3" s="1"/>
  <c r="B828" i="3" a="1"/>
  <c r="B828" i="3" s="1"/>
  <c r="C828" i="3" a="1"/>
  <c r="C828" i="3" s="1"/>
  <c r="G828" i="3" a="1"/>
  <c r="G828" i="3" s="1"/>
  <c r="B829" i="3" a="1"/>
  <c r="B829" i="3" s="1"/>
  <c r="C829" i="3" a="1"/>
  <c r="C829" i="3" s="1"/>
  <c r="G829" i="3" a="1"/>
  <c r="G829" i="3" s="1"/>
  <c r="B830" i="3" a="1"/>
  <c r="B830" i="3" s="1"/>
  <c r="C830" i="3" a="1"/>
  <c r="C830" i="3" s="1"/>
  <c r="G830" i="3" a="1"/>
  <c r="G830" i="3" s="1"/>
  <c r="B831" i="3" a="1"/>
  <c r="B831" i="3" s="1"/>
  <c r="C831" i="3" a="1"/>
  <c r="C831" i="3" s="1"/>
  <c r="G831" i="3" a="1"/>
  <c r="G831" i="3" s="1"/>
  <c r="B832" i="3" a="1"/>
  <c r="B832" i="3" s="1"/>
  <c r="C832" i="3" a="1"/>
  <c r="C832" i="3" s="1"/>
  <c r="G832" i="3" a="1"/>
  <c r="G832" i="3" s="1"/>
  <c r="B833" i="3" a="1"/>
  <c r="B833" i="3" s="1"/>
  <c r="C833" i="3" a="1"/>
  <c r="C833" i="3" s="1"/>
  <c r="G833" i="3" a="1"/>
  <c r="G833" i="3" s="1"/>
  <c r="B834" i="3" a="1"/>
  <c r="B834" i="3" s="1"/>
  <c r="C834" i="3" a="1"/>
  <c r="C834" i="3" s="1"/>
  <c r="G834" i="3" a="1"/>
  <c r="G834" i="3" s="1"/>
  <c r="B835" i="3" a="1"/>
  <c r="B835" i="3" s="1"/>
  <c r="C835" i="3" a="1"/>
  <c r="C835" i="3" s="1"/>
  <c r="G835" i="3" a="1"/>
  <c r="G835" i="3" s="1"/>
  <c r="B836" i="3" a="1"/>
  <c r="B836" i="3" s="1"/>
  <c r="C836" i="3" a="1"/>
  <c r="C836" i="3" s="1"/>
  <c r="G836" i="3" a="1"/>
  <c r="G836" i="3" s="1"/>
  <c r="B837" i="3" a="1"/>
  <c r="B837" i="3" s="1"/>
  <c r="C837" i="3" a="1"/>
  <c r="C837" i="3" s="1"/>
  <c r="G837" i="3" a="1"/>
  <c r="G837" i="3" s="1"/>
  <c r="B838" i="3" a="1"/>
  <c r="B838" i="3" s="1"/>
  <c r="C838" i="3" a="1"/>
  <c r="C838" i="3" s="1"/>
  <c r="G838" i="3" a="1"/>
  <c r="G838" i="3" s="1"/>
  <c r="B839" i="3" a="1"/>
  <c r="B839" i="3" s="1"/>
  <c r="C839" i="3" a="1"/>
  <c r="C839" i="3" s="1"/>
  <c r="G839" i="3" a="1"/>
  <c r="G839" i="3" s="1"/>
  <c r="B840" i="3" a="1"/>
  <c r="B840" i="3" s="1"/>
  <c r="C840" i="3" a="1"/>
  <c r="C840" i="3" s="1"/>
  <c r="G840" i="3" a="1"/>
  <c r="G840" i="3" s="1"/>
  <c r="B841" i="3" a="1"/>
  <c r="B841" i="3" s="1"/>
  <c r="C841" i="3" a="1"/>
  <c r="C841" i="3" s="1"/>
  <c r="G841" i="3" a="1"/>
  <c r="G841" i="3" s="1"/>
  <c r="B842" i="3" a="1"/>
  <c r="B842" i="3" s="1"/>
  <c r="C842" i="3" a="1"/>
  <c r="C842" i="3" s="1"/>
  <c r="G842" i="3" a="1"/>
  <c r="G842" i="3" s="1"/>
  <c r="B843" i="3" a="1"/>
  <c r="B843" i="3" s="1"/>
  <c r="C843" i="3" a="1"/>
  <c r="C843" i="3" s="1"/>
  <c r="G843" i="3" a="1"/>
  <c r="G843" i="3" s="1"/>
  <c r="B844" i="3" a="1"/>
  <c r="B844" i="3" s="1"/>
  <c r="C844" i="3" a="1"/>
  <c r="C844" i="3" s="1"/>
  <c r="G844" i="3" a="1"/>
  <c r="G844" i="3" s="1"/>
  <c r="B845" i="3" a="1"/>
  <c r="B845" i="3" s="1"/>
  <c r="C845" i="3" a="1"/>
  <c r="C845" i="3" s="1"/>
  <c r="G845" i="3" a="1"/>
  <c r="G845" i="3" s="1"/>
  <c r="B846" i="3" a="1"/>
  <c r="B846" i="3" s="1"/>
  <c r="C846" i="3" a="1"/>
  <c r="C846" i="3" s="1"/>
  <c r="G846" i="3" a="1"/>
  <c r="G846" i="3" s="1"/>
  <c r="B847" i="3" a="1"/>
  <c r="B847" i="3" s="1"/>
  <c r="C847" i="3" a="1"/>
  <c r="C847" i="3" s="1"/>
  <c r="G847" i="3" a="1"/>
  <c r="G847" i="3" s="1"/>
  <c r="B848" i="3" a="1"/>
  <c r="B848" i="3" s="1"/>
  <c r="C848" i="3" a="1"/>
  <c r="C848" i="3" s="1"/>
  <c r="G848" i="3" a="1"/>
  <c r="G848" i="3" s="1"/>
  <c r="B849" i="3" a="1"/>
  <c r="B849" i="3" s="1"/>
  <c r="C849" i="3" a="1"/>
  <c r="C849" i="3" s="1"/>
  <c r="G849" i="3" a="1"/>
  <c r="G849" i="3" s="1"/>
  <c r="B850" i="3" a="1"/>
  <c r="B850" i="3" s="1"/>
  <c r="C850" i="3" a="1"/>
  <c r="C850" i="3" s="1"/>
  <c r="G850" i="3" a="1"/>
  <c r="G850" i="3" s="1"/>
  <c r="B851" i="3" a="1"/>
  <c r="B851" i="3" s="1"/>
  <c r="C851" i="3" a="1"/>
  <c r="C851" i="3" s="1"/>
  <c r="G851" i="3" a="1"/>
  <c r="G851" i="3" s="1"/>
  <c r="B852" i="3" a="1"/>
  <c r="B852" i="3" s="1"/>
  <c r="C852" i="3" a="1"/>
  <c r="C852" i="3" s="1"/>
  <c r="G852" i="3" a="1"/>
  <c r="G852" i="3" s="1"/>
  <c r="B853" i="3" a="1"/>
  <c r="B853" i="3" s="1"/>
  <c r="C853" i="3" a="1"/>
  <c r="C853" i="3" s="1"/>
  <c r="G853" i="3" a="1"/>
  <c r="G853" i="3" s="1"/>
  <c r="B854" i="3" a="1"/>
  <c r="B854" i="3" s="1"/>
  <c r="C854" i="3" a="1"/>
  <c r="C854" i="3" s="1"/>
  <c r="G854" i="3" a="1"/>
  <c r="G854" i="3" s="1"/>
  <c r="B855" i="3" a="1"/>
  <c r="B855" i="3" s="1"/>
  <c r="C855" i="3" a="1"/>
  <c r="C855" i="3" s="1"/>
  <c r="G855" i="3" a="1"/>
  <c r="G855" i="3" s="1"/>
  <c r="B856" i="3" a="1"/>
  <c r="B856" i="3" s="1"/>
  <c r="C856" i="3" a="1"/>
  <c r="C856" i="3" s="1"/>
  <c r="G856" i="3" a="1"/>
  <c r="G856" i="3" s="1"/>
  <c r="B857" i="3" a="1"/>
  <c r="B857" i="3" s="1"/>
  <c r="C857" i="3" a="1"/>
  <c r="C857" i="3" s="1"/>
  <c r="G857" i="3" a="1"/>
  <c r="G857" i="3" s="1"/>
  <c r="B858" i="3" a="1"/>
  <c r="B858" i="3" s="1"/>
  <c r="C858" i="3" a="1"/>
  <c r="C858" i="3" s="1"/>
  <c r="G858" i="3" a="1"/>
  <c r="G858" i="3" s="1"/>
  <c r="B859" i="3" a="1"/>
  <c r="B859" i="3" s="1"/>
  <c r="C859" i="3" a="1"/>
  <c r="C859" i="3" s="1"/>
  <c r="G859" i="3" a="1"/>
  <c r="G859" i="3" s="1"/>
  <c r="B860" i="3" a="1"/>
  <c r="B860" i="3" s="1"/>
  <c r="C860" i="3" a="1"/>
  <c r="C860" i="3" s="1"/>
  <c r="G860" i="3" a="1"/>
  <c r="G860" i="3" s="1"/>
  <c r="B861" i="3" a="1"/>
  <c r="B861" i="3" s="1"/>
  <c r="C861" i="3" a="1"/>
  <c r="C861" i="3" s="1"/>
  <c r="G861" i="3" a="1"/>
  <c r="G861" i="3" s="1"/>
  <c r="B862" i="3" a="1"/>
  <c r="B862" i="3" s="1"/>
  <c r="C862" i="3" a="1"/>
  <c r="C862" i="3" s="1"/>
  <c r="G862" i="3" a="1"/>
  <c r="G862" i="3" s="1"/>
  <c r="B863" i="3" a="1"/>
  <c r="B863" i="3" s="1"/>
  <c r="C863" i="3" a="1"/>
  <c r="C863" i="3" s="1"/>
  <c r="G863" i="3" a="1"/>
  <c r="G863" i="3" s="1"/>
  <c r="B864" i="3" a="1"/>
  <c r="B864" i="3" s="1"/>
  <c r="C864" i="3" a="1"/>
  <c r="C864" i="3" s="1"/>
  <c r="G864" i="3" a="1"/>
  <c r="G864" i="3" s="1"/>
  <c r="B865" i="3" a="1"/>
  <c r="B865" i="3" s="1"/>
  <c r="C865" i="3" a="1"/>
  <c r="C865" i="3" s="1"/>
  <c r="G865" i="3" a="1"/>
  <c r="G865" i="3" s="1"/>
  <c r="B866" i="3" a="1"/>
  <c r="B866" i="3" s="1"/>
  <c r="C866" i="3" a="1"/>
  <c r="C866" i="3" s="1"/>
  <c r="G866" i="3" a="1"/>
  <c r="G866" i="3" s="1"/>
  <c r="B867" i="3" a="1"/>
  <c r="B867" i="3" s="1"/>
  <c r="C867" i="3" a="1"/>
  <c r="C867" i="3" s="1"/>
  <c r="G867" i="3" a="1"/>
  <c r="G867" i="3" s="1"/>
  <c r="B868" i="3" a="1"/>
  <c r="B868" i="3" s="1"/>
  <c r="C868" i="3" a="1"/>
  <c r="C868" i="3" s="1"/>
  <c r="G868" i="3" a="1"/>
  <c r="G868" i="3" s="1"/>
  <c r="B869" i="3" a="1"/>
  <c r="B869" i="3" s="1"/>
  <c r="C869" i="3" a="1"/>
  <c r="C869" i="3" s="1"/>
  <c r="G869" i="3" a="1"/>
  <c r="G869" i="3" s="1"/>
  <c r="B870" i="3" a="1"/>
  <c r="B870" i="3" s="1"/>
  <c r="C870" i="3" a="1"/>
  <c r="C870" i="3" s="1"/>
  <c r="G870" i="3" a="1"/>
  <c r="G870" i="3" s="1"/>
  <c r="B871" i="3" a="1"/>
  <c r="B871" i="3" s="1"/>
  <c r="C871" i="3" a="1"/>
  <c r="C871" i="3" s="1"/>
  <c r="G871" i="3" a="1"/>
  <c r="G871" i="3" s="1"/>
  <c r="B872" i="3" a="1"/>
  <c r="B872" i="3" s="1"/>
  <c r="C872" i="3" a="1"/>
  <c r="C872" i="3" s="1"/>
  <c r="G872" i="3" a="1"/>
  <c r="G872" i="3" s="1"/>
  <c r="B873" i="3" a="1"/>
  <c r="B873" i="3" s="1"/>
  <c r="C873" i="3" a="1"/>
  <c r="C873" i="3" s="1"/>
  <c r="G873" i="3" a="1"/>
  <c r="G873" i="3" s="1"/>
  <c r="B874" i="3" a="1"/>
  <c r="B874" i="3" s="1"/>
  <c r="C874" i="3" a="1"/>
  <c r="C874" i="3" s="1"/>
  <c r="G874" i="3" a="1"/>
  <c r="G874" i="3" s="1"/>
  <c r="B875" i="3" a="1"/>
  <c r="B875" i="3" s="1"/>
  <c r="C875" i="3" a="1"/>
  <c r="C875" i="3" s="1"/>
  <c r="G875" i="3" a="1"/>
  <c r="G875" i="3" s="1"/>
  <c r="B876" i="3" a="1"/>
  <c r="B876" i="3" s="1"/>
  <c r="C876" i="3" a="1"/>
  <c r="C876" i="3" s="1"/>
  <c r="G876" i="3" a="1"/>
  <c r="G876" i="3" s="1"/>
  <c r="B877" i="3" a="1"/>
  <c r="B877" i="3" s="1"/>
  <c r="C877" i="3" a="1"/>
  <c r="C877" i="3" s="1"/>
  <c r="G877" i="3" a="1"/>
  <c r="G877" i="3" s="1"/>
  <c r="B878" i="3" a="1"/>
  <c r="B878" i="3" s="1"/>
  <c r="C878" i="3" a="1"/>
  <c r="C878" i="3" s="1"/>
  <c r="G878" i="3" a="1"/>
  <c r="G878" i="3" s="1"/>
  <c r="B879" i="3" a="1"/>
  <c r="B879" i="3" s="1"/>
  <c r="C879" i="3" a="1"/>
  <c r="C879" i="3" s="1"/>
  <c r="G879" i="3" a="1"/>
  <c r="G879" i="3" s="1"/>
  <c r="B880" i="3" a="1"/>
  <c r="B880" i="3" s="1"/>
  <c r="C880" i="3" a="1"/>
  <c r="C880" i="3" s="1"/>
  <c r="G880" i="3" a="1"/>
  <c r="G880" i="3" s="1"/>
  <c r="B881" i="3" a="1"/>
  <c r="B881" i="3" s="1"/>
  <c r="C881" i="3" a="1"/>
  <c r="C881" i="3" s="1"/>
  <c r="G881" i="3" a="1"/>
  <c r="G881" i="3" s="1"/>
  <c r="B882" i="3" a="1"/>
  <c r="B882" i="3" s="1"/>
  <c r="C882" i="3" a="1"/>
  <c r="C882" i="3" s="1"/>
  <c r="G882" i="3" a="1"/>
  <c r="G882" i="3" s="1"/>
  <c r="B883" i="3" a="1"/>
  <c r="B883" i="3" s="1"/>
  <c r="C883" i="3" a="1"/>
  <c r="C883" i="3" s="1"/>
  <c r="G883" i="3" a="1"/>
  <c r="G883" i="3" s="1"/>
  <c r="B884" i="3" a="1"/>
  <c r="B884" i="3" s="1"/>
  <c r="C884" i="3" a="1"/>
  <c r="C884" i="3" s="1"/>
  <c r="G884" i="3" a="1"/>
  <c r="G884" i="3" s="1"/>
  <c r="B885" i="3" a="1"/>
  <c r="B885" i="3" s="1"/>
  <c r="C885" i="3" a="1"/>
  <c r="C885" i="3" s="1"/>
  <c r="G885" i="3" a="1"/>
  <c r="G885" i="3" s="1"/>
  <c r="B886" i="3" a="1"/>
  <c r="B886" i="3" s="1"/>
  <c r="C886" i="3" a="1"/>
  <c r="C886" i="3" s="1"/>
  <c r="G886" i="3" a="1"/>
  <c r="G886" i="3" s="1"/>
  <c r="B887" i="3" a="1"/>
  <c r="B887" i="3" s="1"/>
  <c r="C887" i="3" a="1"/>
  <c r="C887" i="3" s="1"/>
  <c r="G887" i="3" a="1"/>
  <c r="G887" i="3" s="1"/>
  <c r="B888" i="3" a="1"/>
  <c r="B888" i="3" s="1"/>
  <c r="C888" i="3" a="1"/>
  <c r="C888" i="3" s="1"/>
  <c r="G888" i="3" a="1"/>
  <c r="G888" i="3" s="1"/>
  <c r="B889" i="3" a="1"/>
  <c r="B889" i="3" s="1"/>
  <c r="C889" i="3" a="1"/>
  <c r="C889" i="3" s="1"/>
  <c r="G889" i="3" a="1"/>
  <c r="G889" i="3" s="1"/>
  <c r="B890" i="3" a="1"/>
  <c r="B890" i="3" s="1"/>
  <c r="C890" i="3" a="1"/>
  <c r="C890" i="3" s="1"/>
  <c r="G890" i="3" a="1"/>
  <c r="G890" i="3" s="1"/>
  <c r="B891" i="3" a="1"/>
  <c r="B891" i="3" s="1"/>
  <c r="C891" i="3" a="1"/>
  <c r="C891" i="3" s="1"/>
  <c r="G891" i="3" a="1"/>
  <c r="G891" i="3" s="1"/>
  <c r="B892" i="3" a="1"/>
  <c r="B892" i="3" s="1"/>
  <c r="C892" i="3" a="1"/>
  <c r="C892" i="3" s="1"/>
  <c r="G892" i="3" a="1"/>
  <c r="G892" i="3" s="1"/>
  <c r="B893" i="3" a="1"/>
  <c r="B893" i="3" s="1"/>
  <c r="C893" i="3" a="1"/>
  <c r="C893" i="3" s="1"/>
  <c r="G893" i="3" a="1"/>
  <c r="G893" i="3" s="1"/>
  <c r="B894" i="3" a="1"/>
  <c r="B894" i="3" s="1"/>
  <c r="C894" i="3" a="1"/>
  <c r="C894" i="3" s="1"/>
  <c r="G894" i="3" a="1"/>
  <c r="G894" i="3" s="1"/>
  <c r="B895" i="3" a="1"/>
  <c r="B895" i="3" s="1"/>
  <c r="C895" i="3" a="1"/>
  <c r="C895" i="3" s="1"/>
  <c r="G895" i="3" a="1"/>
  <c r="G895" i="3" s="1"/>
  <c r="B896" i="3" a="1"/>
  <c r="B896" i="3" s="1"/>
  <c r="C896" i="3" a="1"/>
  <c r="C896" i="3" s="1"/>
  <c r="G896" i="3" a="1"/>
  <c r="G896" i="3" s="1"/>
  <c r="B897" i="3" a="1"/>
  <c r="B897" i="3" s="1"/>
  <c r="C897" i="3" a="1"/>
  <c r="C897" i="3" s="1"/>
  <c r="G897" i="3" a="1"/>
  <c r="G897" i="3" s="1"/>
  <c r="B898" i="3" a="1"/>
  <c r="B898" i="3" s="1"/>
  <c r="C898" i="3" a="1"/>
  <c r="C898" i="3" s="1"/>
  <c r="G898" i="3" a="1"/>
  <c r="G898" i="3" s="1"/>
  <c r="B899" i="3" a="1"/>
  <c r="B899" i="3" s="1"/>
  <c r="C899" i="3" a="1"/>
  <c r="C899" i="3" s="1"/>
  <c r="G899" i="3" a="1"/>
  <c r="G899" i="3" s="1"/>
  <c r="B900" i="3" a="1"/>
  <c r="B900" i="3" s="1"/>
  <c r="C900" i="3" a="1"/>
  <c r="C900" i="3" s="1"/>
  <c r="G900" i="3" a="1"/>
  <c r="G900" i="3" s="1"/>
  <c r="B901" i="3" a="1"/>
  <c r="B901" i="3" s="1"/>
  <c r="C901" i="3" a="1"/>
  <c r="C901" i="3" s="1"/>
  <c r="G901" i="3" a="1"/>
  <c r="G901" i="3" s="1"/>
  <c r="B902" i="3" a="1"/>
  <c r="B902" i="3" s="1"/>
  <c r="C902" i="3" a="1"/>
  <c r="C902" i="3" s="1"/>
  <c r="G902" i="3" a="1"/>
  <c r="G902" i="3" s="1"/>
  <c r="B903" i="3" a="1"/>
  <c r="B903" i="3" s="1"/>
  <c r="C903" i="3" a="1"/>
  <c r="C903" i="3" s="1"/>
  <c r="G903" i="3" a="1"/>
  <c r="G903" i="3" s="1"/>
  <c r="B904" i="3" a="1"/>
  <c r="B904" i="3" s="1"/>
  <c r="C904" i="3" a="1"/>
  <c r="C904" i="3" s="1"/>
  <c r="G904" i="3" a="1"/>
  <c r="G904" i="3" s="1"/>
  <c r="B905" i="3" a="1"/>
  <c r="B905" i="3" s="1"/>
  <c r="C905" i="3" a="1"/>
  <c r="C905" i="3" s="1"/>
  <c r="G905" i="3" a="1"/>
  <c r="G905" i="3" s="1"/>
  <c r="B906" i="3" a="1"/>
  <c r="B906" i="3" s="1"/>
  <c r="C906" i="3" a="1"/>
  <c r="C906" i="3" s="1"/>
  <c r="G906" i="3" a="1"/>
  <c r="G906" i="3" s="1"/>
  <c r="B907" i="3" a="1"/>
  <c r="B907" i="3" s="1"/>
  <c r="C907" i="3" a="1"/>
  <c r="C907" i="3" s="1"/>
  <c r="G907" i="3" a="1"/>
  <c r="G907" i="3" s="1"/>
  <c r="B908" i="3" a="1"/>
  <c r="B908" i="3" s="1"/>
  <c r="C908" i="3" a="1"/>
  <c r="C908" i="3" s="1"/>
  <c r="G908" i="3" a="1"/>
  <c r="G908" i="3" s="1"/>
  <c r="B909" i="3" a="1"/>
  <c r="B909" i="3" s="1"/>
  <c r="C909" i="3" a="1"/>
  <c r="C909" i="3" s="1"/>
  <c r="G909" i="3" a="1"/>
  <c r="G909" i="3" s="1"/>
  <c r="B910" i="3" a="1"/>
  <c r="B910" i="3" s="1"/>
  <c r="C910" i="3" a="1"/>
  <c r="C910" i="3" s="1"/>
  <c r="G910" i="3" a="1"/>
  <c r="G910" i="3" s="1"/>
  <c r="B911" i="3" a="1"/>
  <c r="B911" i="3" s="1"/>
  <c r="C911" i="3" a="1"/>
  <c r="C911" i="3" s="1"/>
  <c r="G911" i="3" a="1"/>
  <c r="G911" i="3" s="1"/>
  <c r="B912" i="3" a="1"/>
  <c r="B912" i="3" s="1"/>
  <c r="C912" i="3" a="1"/>
  <c r="C912" i="3" s="1"/>
  <c r="G912" i="3" a="1"/>
  <c r="G912" i="3" s="1"/>
  <c r="B913" i="3" a="1"/>
  <c r="B913" i="3" s="1"/>
  <c r="C913" i="3" a="1"/>
  <c r="C913" i="3" s="1"/>
  <c r="G913" i="3" a="1"/>
  <c r="G913" i="3" s="1"/>
  <c r="B914" i="3" a="1"/>
  <c r="B914" i="3" s="1"/>
  <c r="C914" i="3" a="1"/>
  <c r="C914" i="3" s="1"/>
  <c r="G914" i="3" a="1"/>
  <c r="G914" i="3" s="1"/>
  <c r="B915" i="3" a="1"/>
  <c r="B915" i="3" s="1"/>
  <c r="C915" i="3" a="1"/>
  <c r="C915" i="3" s="1"/>
  <c r="G915" i="3" a="1"/>
  <c r="G915" i="3" s="1"/>
  <c r="B916" i="3" a="1"/>
  <c r="B916" i="3" s="1"/>
  <c r="C916" i="3" a="1"/>
  <c r="C916" i="3" s="1"/>
  <c r="G916" i="3" a="1"/>
  <c r="G916" i="3" s="1"/>
  <c r="B917" i="3" a="1"/>
  <c r="B917" i="3" s="1"/>
  <c r="C917" i="3" a="1"/>
  <c r="C917" i="3" s="1"/>
  <c r="G917" i="3" a="1"/>
  <c r="G917" i="3" s="1"/>
  <c r="B918" i="3" a="1"/>
  <c r="B918" i="3" s="1"/>
  <c r="C918" i="3" a="1"/>
  <c r="C918" i="3" s="1"/>
  <c r="G918" i="3" a="1"/>
  <c r="G918" i="3" s="1"/>
  <c r="B919" i="3" a="1"/>
  <c r="B919" i="3" s="1"/>
  <c r="C919" i="3" a="1"/>
  <c r="C919" i="3" s="1"/>
  <c r="G919" i="3" a="1"/>
  <c r="G919" i="3" s="1"/>
  <c r="B920" i="3" a="1"/>
  <c r="B920" i="3" s="1"/>
  <c r="C920" i="3" a="1"/>
  <c r="C920" i="3" s="1"/>
  <c r="G920" i="3" a="1"/>
  <c r="G920" i="3" s="1"/>
  <c r="B921" i="3" a="1"/>
  <c r="B921" i="3" s="1"/>
  <c r="C921" i="3" a="1"/>
  <c r="C921" i="3" s="1"/>
  <c r="G921" i="3" a="1"/>
  <c r="G921" i="3" s="1"/>
  <c r="B922" i="3" a="1"/>
  <c r="B922" i="3" s="1"/>
  <c r="C922" i="3" a="1"/>
  <c r="C922" i="3" s="1"/>
  <c r="G922" i="3" a="1"/>
  <c r="G922" i="3" s="1"/>
  <c r="B923" i="3" a="1"/>
  <c r="B923" i="3" s="1"/>
  <c r="C923" i="3" a="1"/>
  <c r="C923" i="3" s="1"/>
  <c r="G923" i="3" a="1"/>
  <c r="G923" i="3" s="1"/>
  <c r="B924" i="3" a="1"/>
  <c r="B924" i="3" s="1"/>
  <c r="C924" i="3" a="1"/>
  <c r="C924" i="3" s="1"/>
  <c r="G924" i="3" a="1"/>
  <c r="G924" i="3" s="1"/>
  <c r="B925" i="3" a="1"/>
  <c r="B925" i="3" s="1"/>
  <c r="C925" i="3" a="1"/>
  <c r="C925" i="3" s="1"/>
  <c r="G925" i="3" a="1"/>
  <c r="G925" i="3" s="1"/>
  <c r="B926" i="3" a="1"/>
  <c r="B926" i="3" s="1"/>
  <c r="C926" i="3" a="1"/>
  <c r="C926" i="3" s="1"/>
  <c r="G926" i="3" a="1"/>
  <c r="G926" i="3" s="1"/>
  <c r="B927" i="3" a="1"/>
  <c r="B927" i="3" s="1"/>
  <c r="C927" i="3" a="1"/>
  <c r="C927" i="3" s="1"/>
  <c r="G927" i="3" a="1"/>
  <c r="G927" i="3" s="1"/>
  <c r="B928" i="3" a="1"/>
  <c r="B928" i="3" s="1"/>
  <c r="C928" i="3" a="1"/>
  <c r="C928" i="3" s="1"/>
  <c r="G928" i="3" a="1"/>
  <c r="G928" i="3" s="1"/>
  <c r="B929" i="3" a="1"/>
  <c r="B929" i="3" s="1"/>
  <c r="C929" i="3" a="1"/>
  <c r="C929" i="3" s="1"/>
  <c r="G929" i="3" a="1"/>
  <c r="G929" i="3" s="1"/>
  <c r="B930" i="3" a="1"/>
  <c r="B930" i="3" s="1"/>
  <c r="C930" i="3" a="1"/>
  <c r="C930" i="3" s="1"/>
  <c r="G930" i="3" a="1"/>
  <c r="G930" i="3" s="1"/>
  <c r="B931" i="3" a="1"/>
  <c r="B931" i="3" s="1"/>
  <c r="C931" i="3" a="1"/>
  <c r="C931" i="3" s="1"/>
  <c r="G931" i="3" a="1"/>
  <c r="G931" i="3" s="1"/>
  <c r="B932" i="3" a="1"/>
  <c r="B932" i="3" s="1"/>
  <c r="C932" i="3" a="1"/>
  <c r="C932" i="3" s="1"/>
  <c r="G932" i="3" a="1"/>
  <c r="G932" i="3" s="1"/>
  <c r="B933" i="3" a="1"/>
  <c r="B933" i="3" s="1"/>
  <c r="C933" i="3" a="1"/>
  <c r="C933" i="3" s="1"/>
  <c r="G933" i="3" a="1"/>
  <c r="G933" i="3" s="1"/>
  <c r="B934" i="3" a="1"/>
  <c r="B934" i="3" s="1"/>
  <c r="C934" i="3" a="1"/>
  <c r="C934" i="3" s="1"/>
  <c r="G934" i="3" a="1"/>
  <c r="G934" i="3" s="1"/>
  <c r="B935" i="3" a="1"/>
  <c r="B935" i="3" s="1"/>
  <c r="C935" i="3" a="1"/>
  <c r="C935" i="3" s="1"/>
  <c r="G935" i="3" a="1"/>
  <c r="G935" i="3" s="1"/>
  <c r="B936" i="3" a="1"/>
  <c r="B936" i="3" s="1"/>
  <c r="C936" i="3" a="1"/>
  <c r="C936" i="3" s="1"/>
  <c r="G936" i="3" a="1"/>
  <c r="G936" i="3" s="1"/>
  <c r="B937" i="3" a="1"/>
  <c r="B937" i="3" s="1"/>
  <c r="C937" i="3" a="1"/>
  <c r="C937" i="3" s="1"/>
  <c r="G937" i="3" a="1"/>
  <c r="G937" i="3" s="1"/>
  <c r="B938" i="3" a="1"/>
  <c r="B938" i="3" s="1"/>
  <c r="C938" i="3" a="1"/>
  <c r="C938" i="3" s="1"/>
  <c r="G938" i="3" a="1"/>
  <c r="G938" i="3" s="1"/>
  <c r="B939" i="3" a="1"/>
  <c r="B939" i="3" s="1"/>
  <c r="C939" i="3" a="1"/>
  <c r="C939" i="3" s="1"/>
  <c r="G939" i="3" a="1"/>
  <c r="G939" i="3" s="1"/>
  <c r="B940" i="3" a="1"/>
  <c r="B940" i="3" s="1"/>
  <c r="C940" i="3" a="1"/>
  <c r="C940" i="3" s="1"/>
  <c r="G940" i="3" a="1"/>
  <c r="G940" i="3" s="1"/>
  <c r="B941" i="3" a="1"/>
  <c r="B941" i="3" s="1"/>
  <c r="C941" i="3" a="1"/>
  <c r="C941" i="3" s="1"/>
  <c r="G941" i="3" a="1"/>
  <c r="G941" i="3" s="1"/>
  <c r="B942" i="3" a="1"/>
  <c r="B942" i="3" s="1"/>
  <c r="C942" i="3" a="1"/>
  <c r="C942" i="3" s="1"/>
  <c r="G942" i="3" a="1"/>
  <c r="G942" i="3" s="1"/>
  <c r="B943" i="3" a="1"/>
  <c r="B943" i="3" s="1"/>
  <c r="C943" i="3" a="1"/>
  <c r="C943" i="3" s="1"/>
  <c r="G943" i="3" a="1"/>
  <c r="G943" i="3" s="1"/>
  <c r="B944" i="3" a="1"/>
  <c r="B944" i="3" s="1"/>
  <c r="C944" i="3" a="1"/>
  <c r="C944" i="3" s="1"/>
  <c r="G944" i="3" a="1"/>
  <c r="G944" i="3" s="1"/>
  <c r="B945" i="3" a="1"/>
  <c r="B945" i="3" s="1"/>
  <c r="C945" i="3" a="1"/>
  <c r="C945" i="3" s="1"/>
  <c r="G945" i="3" a="1"/>
  <c r="G945" i="3" s="1"/>
  <c r="B946" i="3" a="1"/>
  <c r="B946" i="3" s="1"/>
  <c r="C946" i="3" a="1"/>
  <c r="C946" i="3" s="1"/>
  <c r="G946" i="3" a="1"/>
  <c r="G946" i="3" s="1"/>
  <c r="B947" i="3" a="1"/>
  <c r="B947" i="3" s="1"/>
  <c r="C947" i="3" a="1"/>
  <c r="C947" i="3" s="1"/>
  <c r="G947" i="3" a="1"/>
  <c r="G947" i="3" s="1"/>
  <c r="B948" i="3" a="1"/>
  <c r="B948" i="3" s="1"/>
  <c r="C948" i="3" a="1"/>
  <c r="C948" i="3" s="1"/>
  <c r="G948" i="3" a="1"/>
  <c r="G948" i="3" s="1"/>
  <c r="B949" i="3" a="1"/>
  <c r="B949" i="3" s="1"/>
  <c r="C949" i="3" a="1"/>
  <c r="C949" i="3" s="1"/>
  <c r="G949" i="3" a="1"/>
  <c r="G949" i="3" s="1"/>
  <c r="B950" i="3" a="1"/>
  <c r="B950" i="3" s="1"/>
  <c r="C950" i="3" a="1"/>
  <c r="C950" i="3" s="1"/>
  <c r="G950" i="3" a="1"/>
  <c r="G950" i="3" s="1"/>
  <c r="B951" i="3" a="1"/>
  <c r="B951" i="3" s="1"/>
  <c r="C951" i="3" a="1"/>
  <c r="C951" i="3" s="1"/>
  <c r="G951" i="3" a="1"/>
  <c r="G951" i="3" s="1"/>
  <c r="B952" i="3" a="1"/>
  <c r="B952" i="3" s="1"/>
  <c r="C952" i="3" a="1"/>
  <c r="C952" i="3" s="1"/>
  <c r="G952" i="3" a="1"/>
  <c r="G952" i="3" s="1"/>
  <c r="B953" i="3" a="1"/>
  <c r="B953" i="3" s="1"/>
  <c r="C953" i="3" a="1"/>
  <c r="C953" i="3" s="1"/>
  <c r="G953" i="3" a="1"/>
  <c r="G953" i="3" s="1"/>
  <c r="B954" i="3" a="1"/>
  <c r="B954" i="3" s="1"/>
  <c r="C954" i="3" a="1"/>
  <c r="C954" i="3" s="1"/>
  <c r="G954" i="3" a="1"/>
  <c r="G954" i="3" s="1"/>
  <c r="B955" i="3" a="1"/>
  <c r="B955" i="3" s="1"/>
  <c r="C955" i="3" a="1"/>
  <c r="C955" i="3" s="1"/>
  <c r="G955" i="3" a="1"/>
  <c r="G955" i="3" s="1"/>
  <c r="B956" i="3" a="1"/>
  <c r="B956" i="3" s="1"/>
  <c r="C956" i="3" a="1"/>
  <c r="C956" i="3" s="1"/>
  <c r="G956" i="3" a="1"/>
  <c r="G956" i="3" s="1"/>
  <c r="B957" i="3" a="1"/>
  <c r="B957" i="3" s="1"/>
  <c r="C957" i="3" a="1"/>
  <c r="C957" i="3" s="1"/>
  <c r="G957" i="3" a="1"/>
  <c r="G957" i="3" s="1"/>
  <c r="B958" i="3" a="1"/>
  <c r="B958" i="3" s="1"/>
  <c r="C958" i="3" a="1"/>
  <c r="C958" i="3" s="1"/>
  <c r="G958" i="3" a="1"/>
  <c r="G958" i="3" s="1"/>
  <c r="B959" i="3" a="1"/>
  <c r="B959" i="3" s="1"/>
  <c r="C959" i="3" a="1"/>
  <c r="C959" i="3" s="1"/>
  <c r="G959" i="3" a="1"/>
  <c r="G959" i="3" s="1"/>
  <c r="B960" i="3" a="1"/>
  <c r="B960" i="3" s="1"/>
  <c r="C960" i="3" a="1"/>
  <c r="C960" i="3" s="1"/>
  <c r="G960" i="3" a="1"/>
  <c r="G960" i="3" s="1"/>
  <c r="B961" i="3" a="1"/>
  <c r="B961" i="3" s="1"/>
  <c r="C961" i="3" a="1"/>
  <c r="C961" i="3" s="1"/>
  <c r="G961" i="3" a="1"/>
  <c r="G961" i="3" s="1"/>
  <c r="B962" i="3" a="1"/>
  <c r="B962" i="3" s="1"/>
  <c r="C962" i="3" a="1"/>
  <c r="C962" i="3" s="1"/>
  <c r="G962" i="3" a="1"/>
  <c r="G962" i="3" s="1"/>
  <c r="B963" i="3" a="1"/>
  <c r="B963" i="3" s="1"/>
  <c r="C963" i="3" a="1"/>
  <c r="C963" i="3" s="1"/>
  <c r="G963" i="3" a="1"/>
  <c r="G963" i="3" s="1"/>
  <c r="B964" i="3" a="1"/>
  <c r="B964" i="3" s="1"/>
  <c r="C964" i="3" a="1"/>
  <c r="C964" i="3" s="1"/>
  <c r="G964" i="3" a="1"/>
  <c r="G964" i="3" s="1"/>
  <c r="B965" i="3" a="1"/>
  <c r="B965" i="3" s="1"/>
  <c r="C965" i="3" a="1"/>
  <c r="C965" i="3" s="1"/>
  <c r="G965" i="3" a="1"/>
  <c r="G965" i="3" s="1"/>
  <c r="B966" i="3" a="1"/>
  <c r="B966" i="3" s="1"/>
  <c r="C966" i="3" a="1"/>
  <c r="C966" i="3" s="1"/>
  <c r="G966" i="3" a="1"/>
  <c r="G966" i="3" s="1"/>
  <c r="B967" i="3" a="1"/>
  <c r="B967" i="3" s="1"/>
  <c r="C967" i="3" a="1"/>
  <c r="C967" i="3" s="1"/>
  <c r="G967" i="3" a="1"/>
  <c r="G967" i="3" s="1"/>
  <c r="B968" i="3" a="1"/>
  <c r="B968" i="3" s="1"/>
  <c r="C968" i="3" a="1"/>
  <c r="C968" i="3" s="1"/>
  <c r="G968" i="3" a="1"/>
  <c r="G968" i="3" s="1"/>
  <c r="B969" i="3" a="1"/>
  <c r="B969" i="3" s="1"/>
  <c r="C969" i="3" a="1"/>
  <c r="C969" i="3" s="1"/>
  <c r="G969" i="3" a="1"/>
  <c r="G969" i="3" s="1"/>
  <c r="B970" i="3" a="1"/>
  <c r="B970" i="3" s="1"/>
  <c r="C970" i="3" a="1"/>
  <c r="C970" i="3" s="1"/>
  <c r="G970" i="3" a="1"/>
  <c r="G970" i="3" s="1"/>
  <c r="B971" i="3" a="1"/>
  <c r="B971" i="3" s="1"/>
  <c r="C971" i="3" a="1"/>
  <c r="C971" i="3" s="1"/>
  <c r="G971" i="3" a="1"/>
  <c r="G971" i="3" s="1"/>
  <c r="B972" i="3" a="1"/>
  <c r="B972" i="3" s="1"/>
  <c r="C972" i="3" a="1"/>
  <c r="C972" i="3" s="1"/>
  <c r="G972" i="3" a="1"/>
  <c r="G972" i="3" s="1"/>
  <c r="B973" i="3" a="1"/>
  <c r="B973" i="3" s="1"/>
  <c r="C973" i="3" a="1"/>
  <c r="C973" i="3" s="1"/>
  <c r="G973" i="3" a="1"/>
  <c r="G973" i="3" s="1"/>
  <c r="B974" i="3" a="1"/>
  <c r="B974" i="3" s="1"/>
  <c r="C974" i="3" a="1"/>
  <c r="C974" i="3" s="1"/>
  <c r="G974" i="3" a="1"/>
  <c r="G974" i="3" s="1"/>
  <c r="B975" i="3" a="1"/>
  <c r="B975" i="3" s="1"/>
  <c r="C975" i="3" a="1"/>
  <c r="C975" i="3" s="1"/>
  <c r="G975" i="3" a="1"/>
  <c r="G975" i="3" s="1"/>
  <c r="B976" i="3" a="1"/>
  <c r="B976" i="3" s="1"/>
  <c r="C976" i="3" a="1"/>
  <c r="C976" i="3" s="1"/>
  <c r="G976" i="3" a="1"/>
  <c r="G976" i="3" s="1"/>
  <c r="B977" i="3" a="1"/>
  <c r="B977" i="3" s="1"/>
  <c r="C977" i="3" a="1"/>
  <c r="C977" i="3" s="1"/>
  <c r="G977" i="3" a="1"/>
  <c r="G977" i="3" s="1"/>
  <c r="B978" i="3" a="1"/>
  <c r="B978" i="3" s="1"/>
  <c r="C978" i="3" a="1"/>
  <c r="C978" i="3" s="1"/>
  <c r="G978" i="3" a="1"/>
  <c r="G978" i="3" s="1"/>
  <c r="B979" i="3" a="1"/>
  <c r="B979" i="3" s="1"/>
  <c r="C979" i="3" a="1"/>
  <c r="C979" i="3" s="1"/>
  <c r="G979" i="3" a="1"/>
  <c r="G979" i="3" s="1"/>
  <c r="B980" i="3" a="1"/>
  <c r="B980" i="3" s="1"/>
  <c r="C980" i="3" a="1"/>
  <c r="C980" i="3" s="1"/>
  <c r="G980" i="3" a="1"/>
  <c r="G980" i="3" s="1"/>
  <c r="B981" i="3" a="1"/>
  <c r="B981" i="3" s="1"/>
  <c r="C981" i="3" a="1"/>
  <c r="C981" i="3" s="1"/>
  <c r="G981" i="3" a="1"/>
  <c r="G981" i="3" s="1"/>
  <c r="B982" i="3" a="1"/>
  <c r="B982" i="3" s="1"/>
  <c r="C982" i="3" a="1"/>
  <c r="C982" i="3" s="1"/>
  <c r="G982" i="3" a="1"/>
  <c r="G982" i="3" s="1"/>
  <c r="B983" i="3" a="1"/>
  <c r="B983" i="3" s="1"/>
  <c r="C983" i="3" a="1"/>
  <c r="C983" i="3" s="1"/>
  <c r="G983" i="3" a="1"/>
  <c r="G983" i="3" s="1"/>
  <c r="B984" i="3" a="1"/>
  <c r="B984" i="3" s="1"/>
  <c r="C984" i="3" a="1"/>
  <c r="C984" i="3" s="1"/>
  <c r="G984" i="3" a="1"/>
  <c r="G984" i="3" s="1"/>
  <c r="B985" i="3" a="1"/>
  <c r="B985" i="3" s="1"/>
  <c r="C985" i="3" a="1"/>
  <c r="C985" i="3" s="1"/>
  <c r="G985" i="3" a="1"/>
  <c r="G985" i="3" s="1"/>
  <c r="B986" i="3" a="1"/>
  <c r="B986" i="3" s="1"/>
  <c r="C986" i="3" a="1"/>
  <c r="C986" i="3" s="1"/>
  <c r="G986" i="3" a="1"/>
  <c r="G986" i="3" s="1"/>
  <c r="B987" i="3" a="1"/>
  <c r="B987" i="3" s="1"/>
  <c r="C987" i="3" a="1"/>
  <c r="C987" i="3" s="1"/>
  <c r="G987" i="3" a="1"/>
  <c r="G987" i="3" s="1"/>
  <c r="B988" i="3" a="1"/>
  <c r="B988" i="3" s="1"/>
  <c r="C988" i="3" a="1"/>
  <c r="C988" i="3" s="1"/>
  <c r="G988" i="3" a="1"/>
  <c r="G988" i="3" s="1"/>
  <c r="B989" i="3" a="1"/>
  <c r="B989" i="3" s="1"/>
  <c r="C989" i="3" a="1"/>
  <c r="C989" i="3" s="1"/>
  <c r="G989" i="3" a="1"/>
  <c r="G989" i="3" s="1"/>
  <c r="B990" i="3" a="1"/>
  <c r="B990" i="3" s="1"/>
  <c r="C990" i="3" a="1"/>
  <c r="C990" i="3" s="1"/>
  <c r="G990" i="3" a="1"/>
  <c r="G990" i="3" s="1"/>
  <c r="B991" i="3" a="1"/>
  <c r="B991" i="3" s="1"/>
  <c r="C991" i="3" a="1"/>
  <c r="C991" i="3" s="1"/>
  <c r="G991" i="3" a="1"/>
  <c r="G991" i="3" s="1"/>
  <c r="B992" i="3" a="1"/>
  <c r="B992" i="3" s="1"/>
  <c r="C992" i="3" a="1"/>
  <c r="C992" i="3" s="1"/>
  <c r="G992" i="3" a="1"/>
  <c r="G992" i="3" s="1"/>
  <c r="B993" i="3" a="1"/>
  <c r="B993" i="3" s="1"/>
  <c r="C993" i="3" a="1"/>
  <c r="C993" i="3" s="1"/>
  <c r="G993" i="3" a="1"/>
  <c r="G993" i="3" s="1"/>
  <c r="B994" i="3" a="1"/>
  <c r="B994" i="3" s="1"/>
  <c r="C994" i="3" a="1"/>
  <c r="C994" i="3" s="1"/>
  <c r="G994" i="3" a="1"/>
  <c r="G994" i="3" s="1"/>
  <c r="B995" i="3" a="1"/>
  <c r="B995" i="3" s="1"/>
  <c r="C995" i="3" a="1"/>
  <c r="C995" i="3" s="1"/>
  <c r="G995" i="3" a="1"/>
  <c r="G995" i="3" s="1"/>
  <c r="B996" i="3" a="1"/>
  <c r="B996" i="3" s="1"/>
  <c r="C996" i="3" a="1"/>
  <c r="C996" i="3" s="1"/>
  <c r="G996" i="3" a="1"/>
  <c r="G996" i="3" s="1"/>
  <c r="B997" i="3" a="1"/>
  <c r="B997" i="3" s="1"/>
  <c r="C997" i="3" a="1"/>
  <c r="C997" i="3" s="1"/>
  <c r="G997" i="3" a="1"/>
  <c r="G997" i="3" s="1"/>
  <c r="B998" i="3" a="1"/>
  <c r="B998" i="3" s="1"/>
  <c r="C998" i="3" a="1"/>
  <c r="C998" i="3" s="1"/>
  <c r="G998" i="3" a="1"/>
  <c r="G998" i="3" s="1"/>
  <c r="B999" i="3" a="1"/>
  <c r="B999" i="3" s="1"/>
  <c r="C999" i="3" a="1"/>
  <c r="C999" i="3" s="1"/>
  <c r="G999" i="3" a="1"/>
  <c r="G999" i="3" s="1"/>
  <c r="B1000" i="3" a="1"/>
  <c r="B1000" i="3" s="1"/>
  <c r="C1000" i="3" a="1"/>
  <c r="C1000" i="3" s="1"/>
  <c r="G1000" i="3" a="1"/>
  <c r="G1000" i="3" s="1"/>
  <c r="B1001" i="3" a="1"/>
  <c r="B1001" i="3" s="1"/>
  <c r="C1001" i="3" a="1"/>
  <c r="C1001" i="3" s="1"/>
  <c r="G1001" i="3" a="1"/>
  <c r="G1001" i="3" s="1"/>
  <c r="B1002" i="3" a="1"/>
  <c r="B1002" i="3" s="1"/>
  <c r="C1002" i="3" a="1"/>
  <c r="C1002" i="3" s="1"/>
  <c r="G1002" i="3" a="1"/>
  <c r="G1002" i="3" s="1"/>
  <c r="B1003" i="3" a="1"/>
  <c r="B1003" i="3" s="1"/>
  <c r="C1003" i="3" a="1"/>
  <c r="C1003" i="3" s="1"/>
  <c r="G1003" i="3" a="1"/>
  <c r="G1003" i="3" s="1"/>
  <c r="B1004" i="3" a="1"/>
  <c r="B1004" i="3" s="1"/>
  <c r="C1004" i="3" a="1"/>
  <c r="C1004" i="3" s="1"/>
  <c r="G1004" i="3" a="1"/>
  <c r="G1004" i="3" s="1"/>
  <c r="B1005" i="3" a="1"/>
  <c r="B1005" i="3" s="1"/>
  <c r="C1005" i="3" a="1"/>
  <c r="C1005" i="3" s="1"/>
  <c r="G1005" i="3" a="1"/>
  <c r="G1005" i="3" s="1"/>
  <c r="B1006" i="3" a="1"/>
  <c r="B1006" i="3" s="1"/>
  <c r="C1006" i="3" a="1"/>
  <c r="C1006" i="3" s="1"/>
  <c r="G1006" i="3" a="1"/>
  <c r="G1006" i="3" s="1"/>
  <c r="B1007" i="3" a="1"/>
  <c r="B1007" i="3" s="1"/>
  <c r="C1007" i="3" a="1"/>
  <c r="C1007" i="3" s="1"/>
  <c r="G1007" i="3" a="1"/>
  <c r="G1007" i="3" s="1"/>
  <c r="B1008" i="3" a="1"/>
  <c r="B1008" i="3" s="1"/>
  <c r="C1008" i="3" a="1"/>
  <c r="C1008" i="3" s="1"/>
  <c r="G1008" i="3" a="1"/>
  <c r="G1008" i="3" s="1"/>
  <c r="B1009" i="3" a="1"/>
  <c r="B1009" i="3" s="1"/>
  <c r="C1009" i="3" a="1"/>
  <c r="C1009" i="3" s="1"/>
  <c r="G1009" i="3" a="1"/>
  <c r="G1009" i="3" s="1"/>
  <c r="B1010" i="3" a="1"/>
  <c r="B1010" i="3" s="1"/>
  <c r="C1010" i="3" a="1"/>
  <c r="C1010" i="3" s="1"/>
  <c r="G1010" i="3" a="1"/>
  <c r="G1010" i="3" s="1"/>
  <c r="B1011" i="3" a="1"/>
  <c r="B1011" i="3" s="1"/>
  <c r="C1011" i="3" a="1"/>
  <c r="C1011" i="3" s="1"/>
  <c r="G1011" i="3" a="1"/>
  <c r="G1011" i="3" s="1"/>
  <c r="B1012" i="3" a="1"/>
  <c r="B1012" i="3" s="1"/>
  <c r="C1012" i="3" a="1"/>
  <c r="C1012" i="3" s="1"/>
  <c r="G1012" i="3" a="1"/>
  <c r="G1012" i="3" s="1"/>
  <c r="B1013" i="3" a="1"/>
  <c r="B1013" i="3" s="1"/>
  <c r="C1013" i="3" a="1"/>
  <c r="C1013" i="3" s="1"/>
  <c r="G1013" i="3" a="1"/>
  <c r="G1013" i="3" s="1"/>
  <c r="B1014" i="3" a="1"/>
  <c r="B1014" i="3" s="1"/>
  <c r="C1014" i="3" a="1"/>
  <c r="C1014" i="3" s="1"/>
  <c r="G1014" i="3" a="1"/>
  <c r="G1014" i="3" s="1"/>
  <c r="B1015" i="3" a="1"/>
  <c r="B1015" i="3" s="1"/>
  <c r="C1015" i="3" a="1"/>
  <c r="C1015" i="3" s="1"/>
  <c r="G1015" i="3" a="1"/>
  <c r="G1015" i="3" s="1"/>
  <c r="B1016" i="3" a="1"/>
  <c r="B1016" i="3" s="1"/>
  <c r="C1016" i="3" a="1"/>
  <c r="C1016" i="3" s="1"/>
  <c r="G1016" i="3" a="1"/>
  <c r="G1016" i="3" s="1"/>
  <c r="B1017" i="3" a="1"/>
  <c r="B1017" i="3" s="1"/>
  <c r="C1017" i="3" a="1"/>
  <c r="C1017" i="3" s="1"/>
  <c r="G1017" i="3" a="1"/>
  <c r="G1017" i="3" s="1"/>
  <c r="B1018" i="3" a="1"/>
  <c r="B1018" i="3" s="1"/>
  <c r="C1018" i="3" a="1"/>
  <c r="C1018" i="3" s="1"/>
  <c r="G1018" i="3" a="1"/>
  <c r="G1018" i="3" s="1"/>
  <c r="B1019" i="3" a="1"/>
  <c r="B1019" i="3" s="1"/>
  <c r="C1019" i="3" a="1"/>
  <c r="C1019" i="3" s="1"/>
  <c r="G1019" i="3" a="1"/>
  <c r="G1019" i="3" s="1"/>
  <c r="B1020" i="3" a="1"/>
  <c r="B1020" i="3" s="1"/>
  <c r="C1020" i="3" a="1"/>
  <c r="C1020" i="3" s="1"/>
  <c r="G1020" i="3" a="1"/>
  <c r="G1020" i="3" s="1"/>
  <c r="B1021" i="3" a="1"/>
  <c r="B1021" i="3" s="1"/>
  <c r="C1021" i="3" a="1"/>
  <c r="C1021" i="3" s="1"/>
  <c r="G1021" i="3" a="1"/>
  <c r="G1021" i="3" s="1"/>
  <c r="B1022" i="3" a="1"/>
  <c r="B1022" i="3" s="1"/>
  <c r="C1022" i="3" a="1"/>
  <c r="C1022" i="3" s="1"/>
  <c r="G1022" i="3" a="1"/>
  <c r="G1022" i="3" s="1"/>
  <c r="B1023" i="3" a="1"/>
  <c r="B1023" i="3" s="1"/>
  <c r="C1023" i="3" a="1"/>
  <c r="C1023" i="3" s="1"/>
  <c r="G1023" i="3" a="1"/>
  <c r="G1023" i="3" s="1"/>
  <c r="B1024" i="3" a="1"/>
  <c r="B1024" i="3" s="1"/>
  <c r="C1024" i="3" a="1"/>
  <c r="C1024" i="3" s="1"/>
  <c r="G1024" i="3" a="1"/>
  <c r="G1024" i="3" s="1"/>
  <c r="B1025" i="3" a="1"/>
  <c r="B1025" i="3" s="1"/>
  <c r="C1025" i="3" a="1"/>
  <c r="C1025" i="3" s="1"/>
  <c r="G1025" i="3" a="1"/>
  <c r="G1025" i="3" s="1"/>
  <c r="B1026" i="3" a="1"/>
  <c r="B1026" i="3" s="1"/>
  <c r="C1026" i="3" a="1"/>
  <c r="C1026" i="3" s="1"/>
  <c r="G1026" i="3" a="1"/>
  <c r="G1026" i="3" s="1"/>
  <c r="B1027" i="3" a="1"/>
  <c r="B1027" i="3" s="1"/>
  <c r="C1027" i="3" a="1"/>
  <c r="C1027" i="3" s="1"/>
  <c r="G1027" i="3" a="1"/>
  <c r="G1027" i="3" s="1"/>
  <c r="B1028" i="3" a="1"/>
  <c r="B1028" i="3" s="1"/>
  <c r="C1028" i="3" a="1"/>
  <c r="C1028" i="3" s="1"/>
  <c r="G1028" i="3" a="1"/>
  <c r="G1028" i="3" s="1"/>
  <c r="B1029" i="3" a="1"/>
  <c r="B1029" i="3" s="1"/>
  <c r="C1029" i="3" a="1"/>
  <c r="C1029" i="3" s="1"/>
  <c r="G1029" i="3" a="1"/>
  <c r="G1029" i="3" s="1"/>
  <c r="B1030" i="3" a="1"/>
  <c r="B1030" i="3" s="1"/>
  <c r="C1030" i="3" a="1"/>
  <c r="C1030" i="3" s="1"/>
  <c r="G1030" i="3" a="1"/>
  <c r="G1030" i="3" s="1"/>
  <c r="B1031" i="3" a="1"/>
  <c r="B1031" i="3" s="1"/>
  <c r="C1031" i="3" a="1"/>
  <c r="C1031" i="3" s="1"/>
  <c r="G1031" i="3" a="1"/>
  <c r="G1031" i="3" s="1"/>
  <c r="B1032" i="3" a="1"/>
  <c r="B1032" i="3" s="1"/>
  <c r="C1032" i="3" a="1"/>
  <c r="C1032" i="3" s="1"/>
  <c r="G1032" i="3" a="1"/>
  <c r="G1032" i="3" s="1"/>
  <c r="B1033" i="3" a="1"/>
  <c r="B1033" i="3" s="1"/>
  <c r="C1033" i="3" a="1"/>
  <c r="C1033" i="3" s="1"/>
  <c r="G1033" i="3" a="1"/>
  <c r="G1033" i="3" s="1"/>
  <c r="B1034" i="3" a="1"/>
  <c r="B1034" i="3" s="1"/>
  <c r="C1034" i="3" a="1"/>
  <c r="C1034" i="3" s="1"/>
  <c r="G1034" i="3" a="1"/>
  <c r="G1034" i="3" s="1"/>
  <c r="B1035" i="3" a="1"/>
  <c r="B1035" i="3" s="1"/>
  <c r="C1035" i="3" a="1"/>
  <c r="C1035" i="3" s="1"/>
  <c r="G1035" i="3" a="1"/>
  <c r="G1035" i="3" s="1"/>
  <c r="B1036" i="3" a="1"/>
  <c r="B1036" i="3" s="1"/>
  <c r="C1036" i="3" a="1"/>
  <c r="C1036" i="3" s="1"/>
  <c r="G1036" i="3" a="1"/>
  <c r="G1036" i="3" s="1"/>
  <c r="B1037" i="3" a="1"/>
  <c r="B1037" i="3" s="1"/>
  <c r="C1037" i="3" a="1"/>
  <c r="C1037" i="3" s="1"/>
  <c r="G1037" i="3" a="1"/>
  <c r="G1037" i="3" s="1"/>
  <c r="B1038" i="3" a="1"/>
  <c r="B1038" i="3" s="1"/>
  <c r="C1038" i="3" a="1"/>
  <c r="C1038" i="3" s="1"/>
  <c r="G1038" i="3" a="1"/>
  <c r="G1038" i="3" s="1"/>
  <c r="B1039" i="3" a="1"/>
  <c r="B1039" i="3" s="1"/>
  <c r="C1039" i="3" a="1"/>
  <c r="C1039" i="3" s="1"/>
  <c r="G1039" i="3" a="1"/>
  <c r="G1039" i="3" s="1"/>
  <c r="B1040" i="3" a="1"/>
  <c r="B1040" i="3" s="1"/>
  <c r="C1040" i="3" a="1"/>
  <c r="C1040" i="3" s="1"/>
  <c r="G1040" i="3" a="1"/>
  <c r="G1040" i="3" s="1"/>
  <c r="B1041" i="3" a="1"/>
  <c r="B1041" i="3" s="1"/>
  <c r="C1041" i="3" a="1"/>
  <c r="C1041" i="3" s="1"/>
  <c r="G1041" i="3" a="1"/>
  <c r="G1041" i="3" s="1"/>
  <c r="B1042" i="3" a="1"/>
  <c r="B1042" i="3" s="1"/>
  <c r="C1042" i="3" a="1"/>
  <c r="C1042" i="3" s="1"/>
  <c r="G1042" i="3" a="1"/>
  <c r="G1042" i="3" s="1"/>
  <c r="B1043" i="3" a="1"/>
  <c r="B1043" i="3" s="1"/>
  <c r="C1043" i="3" a="1"/>
  <c r="C1043" i="3" s="1"/>
  <c r="G1043" i="3" a="1"/>
  <c r="G1043" i="3" s="1"/>
  <c r="B1044" i="3" a="1"/>
  <c r="B1044" i="3" s="1"/>
  <c r="C1044" i="3" a="1"/>
  <c r="C1044" i="3" s="1"/>
  <c r="G1044" i="3" a="1"/>
  <c r="G1044" i="3" s="1"/>
  <c r="B1045" i="3" a="1"/>
  <c r="B1045" i="3" s="1"/>
  <c r="C1045" i="3" a="1"/>
  <c r="C1045" i="3" s="1"/>
  <c r="G1045" i="3" a="1"/>
  <c r="G1045" i="3" s="1"/>
  <c r="B1046" i="3" a="1"/>
  <c r="B1046" i="3" s="1"/>
  <c r="C1046" i="3" a="1"/>
  <c r="C1046" i="3" s="1"/>
  <c r="G1046" i="3" a="1"/>
  <c r="G1046" i="3" s="1"/>
  <c r="B1047" i="3" a="1"/>
  <c r="B1047" i="3" s="1"/>
  <c r="C1047" i="3" a="1"/>
  <c r="C1047" i="3" s="1"/>
  <c r="G1047" i="3" a="1"/>
  <c r="G1047" i="3" s="1"/>
  <c r="B1048" i="3" a="1"/>
  <c r="B1048" i="3" s="1"/>
  <c r="C1048" i="3" a="1"/>
  <c r="C1048" i="3" s="1"/>
  <c r="G1048" i="3" a="1"/>
  <c r="G1048" i="3" s="1"/>
  <c r="B1049" i="3" a="1"/>
  <c r="B1049" i="3" s="1"/>
  <c r="C1049" i="3" a="1"/>
  <c r="C1049" i="3" s="1"/>
  <c r="G1049" i="3" a="1"/>
  <c r="G1049" i="3" s="1"/>
  <c r="B1050" i="3" a="1"/>
  <c r="B1050" i="3" s="1"/>
  <c r="C1050" i="3" a="1"/>
  <c r="C1050" i="3" s="1"/>
  <c r="G1050" i="3" a="1"/>
  <c r="G1050" i="3" s="1"/>
  <c r="B1051" i="3" a="1"/>
  <c r="B1051" i="3" s="1"/>
  <c r="C1051" i="3" a="1"/>
  <c r="C1051" i="3" s="1"/>
  <c r="G1051" i="3" a="1"/>
  <c r="G1051" i="3" s="1"/>
  <c r="B1052" i="3" a="1"/>
  <c r="B1052" i="3" s="1"/>
  <c r="C1052" i="3" a="1"/>
  <c r="C1052" i="3" s="1"/>
  <c r="G1052" i="3" a="1"/>
  <c r="G1052" i="3" s="1"/>
  <c r="B1053" i="3" a="1"/>
  <c r="B1053" i="3" s="1"/>
  <c r="C1053" i="3" a="1"/>
  <c r="C1053" i="3" s="1"/>
  <c r="G1053" i="3" a="1"/>
  <c r="G1053" i="3" s="1"/>
  <c r="B1054" i="3" a="1"/>
  <c r="B1054" i="3" s="1"/>
  <c r="C1054" i="3" a="1"/>
  <c r="C1054" i="3" s="1"/>
  <c r="G1054" i="3" a="1"/>
  <c r="G1054" i="3" s="1"/>
  <c r="B1055" i="3" a="1"/>
  <c r="B1055" i="3" s="1"/>
  <c r="C1055" i="3" a="1"/>
  <c r="C1055" i="3" s="1"/>
  <c r="G1055" i="3" a="1"/>
  <c r="G1055" i="3" s="1"/>
  <c r="B1056" i="3" a="1"/>
  <c r="B1056" i="3" s="1"/>
  <c r="C1056" i="3" a="1"/>
  <c r="C1056" i="3" s="1"/>
  <c r="G1056" i="3" a="1"/>
  <c r="G1056" i="3" s="1"/>
  <c r="B1057" i="3" a="1"/>
  <c r="B1057" i="3" s="1"/>
  <c r="C1057" i="3" a="1"/>
  <c r="C1057" i="3" s="1"/>
  <c r="G1057" i="3" a="1"/>
  <c r="G1057" i="3" s="1"/>
  <c r="B1058" i="3" a="1"/>
  <c r="B1058" i="3" s="1"/>
  <c r="C1058" i="3" a="1"/>
  <c r="C1058" i="3" s="1"/>
  <c r="G1058" i="3" a="1"/>
  <c r="G1058" i="3" s="1"/>
  <c r="B1059" i="3" a="1"/>
  <c r="B1059" i="3" s="1"/>
  <c r="C1059" i="3" a="1"/>
  <c r="C1059" i="3" s="1"/>
  <c r="G1059" i="3" a="1"/>
  <c r="G1059" i="3" s="1"/>
  <c r="B1060" i="3" a="1"/>
  <c r="B1060" i="3" s="1"/>
  <c r="C1060" i="3" a="1"/>
  <c r="C1060" i="3" s="1"/>
  <c r="G1060" i="3" a="1"/>
  <c r="G1060" i="3" s="1"/>
  <c r="B1061" i="3" a="1"/>
  <c r="B1061" i="3" s="1"/>
  <c r="C1061" i="3" a="1"/>
  <c r="C1061" i="3" s="1"/>
  <c r="G1061" i="3" a="1"/>
  <c r="G1061" i="3" s="1"/>
  <c r="B1062" i="3" a="1"/>
  <c r="B1062" i="3" s="1"/>
  <c r="C1062" i="3" a="1"/>
  <c r="C1062" i="3" s="1"/>
  <c r="G1062" i="3" a="1"/>
  <c r="G1062" i="3" s="1"/>
  <c r="B1063" i="3" a="1"/>
  <c r="B1063" i="3" s="1"/>
  <c r="C1063" i="3" a="1"/>
  <c r="C1063" i="3" s="1"/>
  <c r="G1063" i="3" a="1"/>
  <c r="G1063" i="3" s="1"/>
  <c r="B1064" i="3" a="1"/>
  <c r="B1064" i="3" s="1"/>
  <c r="C1064" i="3" a="1"/>
  <c r="C1064" i="3" s="1"/>
  <c r="G1064" i="3" a="1"/>
  <c r="G1064" i="3" s="1"/>
  <c r="B1065" i="3" a="1"/>
  <c r="B1065" i="3" s="1"/>
  <c r="C1065" i="3" a="1"/>
  <c r="C1065" i="3" s="1"/>
  <c r="G1065" i="3" a="1"/>
  <c r="G1065" i="3" s="1"/>
  <c r="B1066" i="3" a="1"/>
  <c r="B1066" i="3" s="1"/>
  <c r="C1066" i="3" a="1"/>
  <c r="C1066" i="3" s="1"/>
  <c r="G1066" i="3" a="1"/>
  <c r="G1066" i="3" s="1"/>
  <c r="B1067" i="3" a="1"/>
  <c r="B1067" i="3" s="1"/>
  <c r="C1067" i="3" a="1"/>
  <c r="C1067" i="3" s="1"/>
  <c r="G1067" i="3" a="1"/>
  <c r="G1067" i="3" s="1"/>
  <c r="B1068" i="3" a="1"/>
  <c r="B1068" i="3" s="1"/>
  <c r="C1068" i="3" a="1"/>
  <c r="C1068" i="3" s="1"/>
  <c r="G1068" i="3" a="1"/>
  <c r="G1068" i="3" s="1"/>
  <c r="B1069" i="3" a="1"/>
  <c r="B1069" i="3" s="1"/>
  <c r="C1069" i="3" a="1"/>
  <c r="C1069" i="3" s="1"/>
  <c r="G1069" i="3" a="1"/>
  <c r="G1069" i="3" s="1"/>
  <c r="B1070" i="3" a="1"/>
  <c r="B1070" i="3" s="1"/>
  <c r="C1070" i="3" a="1"/>
  <c r="C1070" i="3" s="1"/>
  <c r="G1070" i="3" a="1"/>
  <c r="G1070" i="3" s="1"/>
  <c r="B1071" i="3" a="1"/>
  <c r="B1071" i="3" s="1"/>
  <c r="C1071" i="3" a="1"/>
  <c r="C1071" i="3" s="1"/>
  <c r="G1071" i="3" a="1"/>
  <c r="G1071" i="3" s="1"/>
  <c r="B1072" i="3" a="1"/>
  <c r="B1072" i="3" s="1"/>
  <c r="C1072" i="3" a="1"/>
  <c r="C1072" i="3" s="1"/>
  <c r="G1072" i="3" a="1"/>
  <c r="G1072" i="3" s="1"/>
  <c r="B1073" i="3" a="1"/>
  <c r="B1073" i="3" s="1"/>
  <c r="C1073" i="3" a="1"/>
  <c r="C1073" i="3" s="1"/>
  <c r="G1073" i="3" a="1"/>
  <c r="G1073" i="3" s="1"/>
  <c r="B1074" i="3" a="1"/>
  <c r="B1074" i="3" s="1"/>
  <c r="C1074" i="3" a="1"/>
  <c r="C1074" i="3" s="1"/>
  <c r="G1074" i="3" a="1"/>
  <c r="G1074" i="3" s="1"/>
  <c r="B1075" i="3" a="1"/>
  <c r="B1075" i="3" s="1"/>
  <c r="C1075" i="3" a="1"/>
  <c r="C1075" i="3" s="1"/>
  <c r="G1075" i="3" a="1"/>
  <c r="G1075" i="3" s="1"/>
  <c r="B1076" i="3" a="1"/>
  <c r="B1076" i="3" s="1"/>
  <c r="C1076" i="3" a="1"/>
  <c r="C1076" i="3" s="1"/>
  <c r="G1076" i="3" a="1"/>
  <c r="G1076" i="3" s="1"/>
  <c r="B1077" i="3" a="1"/>
  <c r="B1077" i="3" s="1"/>
  <c r="C1077" i="3" a="1"/>
  <c r="C1077" i="3" s="1"/>
  <c r="G1077" i="3" a="1"/>
  <c r="G1077" i="3" s="1"/>
  <c r="B1078" i="3" a="1"/>
  <c r="B1078" i="3" s="1"/>
  <c r="C1078" i="3" a="1"/>
  <c r="C1078" i="3" s="1"/>
  <c r="G1078" i="3" a="1"/>
  <c r="G1078" i="3" s="1"/>
  <c r="B1079" i="3" a="1"/>
  <c r="B1079" i="3" s="1"/>
  <c r="C1079" i="3" a="1"/>
  <c r="C1079" i="3" s="1"/>
  <c r="G1079" i="3" a="1"/>
  <c r="G1079" i="3" s="1"/>
  <c r="B1080" i="3" a="1"/>
  <c r="B1080" i="3" s="1"/>
  <c r="C1080" i="3" a="1"/>
  <c r="C1080" i="3" s="1"/>
  <c r="G1080" i="3" a="1"/>
  <c r="G1080" i="3" s="1"/>
  <c r="B1081" i="3" a="1"/>
  <c r="B1081" i="3" s="1"/>
  <c r="C1081" i="3" a="1"/>
  <c r="C1081" i="3" s="1"/>
  <c r="G1081" i="3" a="1"/>
  <c r="G1081" i="3" s="1"/>
  <c r="B1082" i="3" a="1"/>
  <c r="B1082" i="3" s="1"/>
  <c r="C1082" i="3" a="1"/>
  <c r="C1082" i="3" s="1"/>
  <c r="G1082" i="3" a="1"/>
  <c r="G1082" i="3" s="1"/>
  <c r="B1083" i="3" a="1"/>
  <c r="B1083" i="3" s="1"/>
  <c r="C1083" i="3" a="1"/>
  <c r="C1083" i="3" s="1"/>
  <c r="G1083" i="3" a="1"/>
  <c r="G1083" i="3" s="1"/>
  <c r="B1084" i="3" a="1"/>
  <c r="B1084" i="3" s="1"/>
  <c r="C1084" i="3" a="1"/>
  <c r="C1084" i="3" s="1"/>
  <c r="G1084" i="3" a="1"/>
  <c r="G1084" i="3" s="1"/>
  <c r="B1085" i="3" a="1"/>
  <c r="B1085" i="3" s="1"/>
  <c r="C1085" i="3" a="1"/>
  <c r="C1085" i="3" s="1"/>
  <c r="G1085" i="3" a="1"/>
  <c r="G1085" i="3" s="1"/>
  <c r="B1086" i="3" a="1"/>
  <c r="B1086" i="3" s="1"/>
  <c r="C1086" i="3" a="1"/>
  <c r="C1086" i="3" s="1"/>
  <c r="G1086" i="3" a="1"/>
  <c r="G1086" i="3" s="1"/>
  <c r="B1087" i="3" a="1"/>
  <c r="B1087" i="3" s="1"/>
  <c r="C1087" i="3" a="1"/>
  <c r="C1087" i="3" s="1"/>
  <c r="G1087" i="3" a="1"/>
  <c r="G1087" i="3" s="1"/>
  <c r="B1088" i="3" a="1"/>
  <c r="B1088" i="3" s="1"/>
  <c r="C1088" i="3" a="1"/>
  <c r="C1088" i="3" s="1"/>
  <c r="G1088" i="3" a="1"/>
  <c r="G1088" i="3" s="1"/>
  <c r="B1089" i="3" a="1"/>
  <c r="B1089" i="3" s="1"/>
  <c r="C1089" i="3" a="1"/>
  <c r="C1089" i="3" s="1"/>
  <c r="G1089" i="3" a="1"/>
  <c r="G1089" i="3" s="1"/>
  <c r="B1090" i="3" a="1"/>
  <c r="B1090" i="3" s="1"/>
  <c r="C1090" i="3" a="1"/>
  <c r="C1090" i="3" s="1"/>
  <c r="G1090" i="3" a="1"/>
  <c r="G1090" i="3" s="1"/>
  <c r="B1091" i="3" a="1"/>
  <c r="B1091" i="3" s="1"/>
  <c r="C1091" i="3" a="1"/>
  <c r="C1091" i="3" s="1"/>
  <c r="G1091" i="3" a="1"/>
  <c r="G1091" i="3" s="1"/>
  <c r="B1092" i="3" a="1"/>
  <c r="B1092" i="3" s="1"/>
  <c r="C1092" i="3" a="1"/>
  <c r="C1092" i="3" s="1"/>
  <c r="G1092" i="3" a="1"/>
  <c r="G1092" i="3" s="1"/>
  <c r="B1093" i="3" a="1"/>
  <c r="B1093" i="3" s="1"/>
  <c r="C1093" i="3" a="1"/>
  <c r="C1093" i="3" s="1"/>
  <c r="G1093" i="3" a="1"/>
  <c r="G1093" i="3" s="1"/>
  <c r="B1094" i="3" a="1"/>
  <c r="B1094" i="3" s="1"/>
  <c r="C1094" i="3" a="1"/>
  <c r="C1094" i="3" s="1"/>
  <c r="G1094" i="3" a="1"/>
  <c r="G1094" i="3" s="1"/>
  <c r="B1095" i="3" a="1"/>
  <c r="B1095" i="3" s="1"/>
  <c r="C1095" i="3" a="1"/>
  <c r="C1095" i="3" s="1"/>
  <c r="G1095" i="3" a="1"/>
  <c r="G1095" i="3" s="1"/>
  <c r="B1096" i="3" a="1"/>
  <c r="B1096" i="3" s="1"/>
  <c r="C1096" i="3" a="1"/>
  <c r="C1096" i="3" s="1"/>
  <c r="G1096" i="3" a="1"/>
  <c r="G1096" i="3" s="1"/>
  <c r="B1097" i="3" a="1"/>
  <c r="B1097" i="3" s="1"/>
  <c r="C1097" i="3" a="1"/>
  <c r="C1097" i="3" s="1"/>
  <c r="G1097" i="3" a="1"/>
  <c r="G1097" i="3" s="1"/>
  <c r="B1098" i="3" a="1"/>
  <c r="B1098" i="3" s="1"/>
  <c r="C1098" i="3" a="1"/>
  <c r="C1098" i="3" s="1"/>
  <c r="G1098" i="3" a="1"/>
  <c r="G1098" i="3" s="1"/>
  <c r="B1099" i="3" a="1"/>
  <c r="B1099" i="3" s="1"/>
  <c r="C1099" i="3" a="1"/>
  <c r="C1099" i="3" s="1"/>
  <c r="G1099" i="3" a="1"/>
  <c r="G1099" i="3" s="1"/>
  <c r="B1100" i="3" a="1"/>
  <c r="B1100" i="3" s="1"/>
  <c r="C1100" i="3" a="1"/>
  <c r="C1100" i="3" s="1"/>
  <c r="G1100" i="3" a="1"/>
  <c r="G1100" i="3" s="1"/>
  <c r="B1101" i="3" a="1"/>
  <c r="B1101" i="3" s="1"/>
  <c r="C1101" i="3" a="1"/>
  <c r="C1101" i="3" s="1"/>
  <c r="G1101" i="3" a="1"/>
  <c r="G1101" i="3" s="1"/>
  <c r="B1102" i="3" a="1"/>
  <c r="B1102" i="3" s="1"/>
  <c r="C1102" i="3" a="1"/>
  <c r="C1102" i="3" s="1"/>
  <c r="G1102" i="3" a="1"/>
  <c r="G1102" i="3" s="1"/>
  <c r="B1103" i="3" a="1"/>
  <c r="B1103" i="3" s="1"/>
  <c r="C1103" i="3" a="1"/>
  <c r="C1103" i="3" s="1"/>
  <c r="G1103" i="3" a="1"/>
  <c r="G1103" i="3" s="1"/>
  <c r="B1104" i="3" a="1"/>
  <c r="B1104" i="3" s="1"/>
  <c r="C1104" i="3" a="1"/>
  <c r="C1104" i="3" s="1"/>
  <c r="G1104" i="3" a="1"/>
  <c r="G1104" i="3" s="1"/>
  <c r="B1105" i="3" a="1"/>
  <c r="B1105" i="3" s="1"/>
  <c r="C1105" i="3" a="1"/>
  <c r="C1105" i="3" s="1"/>
  <c r="G1105" i="3" a="1"/>
  <c r="G1105" i="3" s="1"/>
  <c r="B1106" i="3" a="1"/>
  <c r="B1106" i="3" s="1"/>
  <c r="C1106" i="3" a="1"/>
  <c r="C1106" i="3" s="1"/>
  <c r="G1106" i="3" a="1"/>
  <c r="G1106" i="3" s="1"/>
  <c r="B1107" i="3" a="1"/>
  <c r="B1107" i="3" s="1"/>
  <c r="C1107" i="3" a="1"/>
  <c r="C1107" i="3" s="1"/>
  <c r="G1107" i="3" a="1"/>
  <c r="G1107" i="3" s="1"/>
  <c r="B1108" i="3" a="1"/>
  <c r="B1108" i="3" s="1"/>
  <c r="C1108" i="3" a="1"/>
  <c r="C1108" i="3" s="1"/>
  <c r="G1108" i="3" a="1"/>
  <c r="G1108" i="3" s="1"/>
  <c r="B1109" i="3" a="1"/>
  <c r="B1109" i="3" s="1"/>
  <c r="C1109" i="3" a="1"/>
  <c r="C1109" i="3" s="1"/>
  <c r="G1109" i="3" a="1"/>
  <c r="G1109" i="3" s="1"/>
  <c r="B1110" i="3" a="1"/>
  <c r="B1110" i="3" s="1"/>
  <c r="C1110" i="3" a="1"/>
  <c r="C1110" i="3" s="1"/>
  <c r="G1110" i="3" a="1"/>
  <c r="G1110" i="3" s="1"/>
  <c r="B1111" i="3" a="1"/>
  <c r="B1111" i="3" s="1"/>
  <c r="C1111" i="3" a="1"/>
  <c r="C1111" i="3" s="1"/>
  <c r="G1111" i="3" a="1"/>
  <c r="G1111" i="3" s="1"/>
  <c r="B1112" i="3" a="1"/>
  <c r="B1112" i="3" s="1"/>
  <c r="C1112" i="3" a="1"/>
  <c r="C1112" i="3" s="1"/>
  <c r="G1112" i="3" a="1"/>
  <c r="G1112" i="3" s="1"/>
  <c r="B1113" i="3" a="1"/>
  <c r="B1113" i="3" s="1"/>
  <c r="C1113" i="3" a="1"/>
  <c r="C1113" i="3" s="1"/>
  <c r="G1113" i="3" a="1"/>
  <c r="G1113" i="3" s="1"/>
  <c r="B1114" i="3" a="1"/>
  <c r="B1114" i="3" s="1"/>
  <c r="C1114" i="3" a="1"/>
  <c r="C1114" i="3" s="1"/>
  <c r="G1114" i="3" a="1"/>
  <c r="G1114" i="3" s="1"/>
  <c r="B1115" i="3" a="1"/>
  <c r="B1115" i="3" s="1"/>
  <c r="C1115" i="3" a="1"/>
  <c r="C1115" i="3" s="1"/>
  <c r="G1115" i="3" a="1"/>
  <c r="G1115" i="3" s="1"/>
  <c r="B1116" i="3" a="1"/>
  <c r="B1116" i="3" s="1"/>
  <c r="C1116" i="3" a="1"/>
  <c r="C1116" i="3" s="1"/>
  <c r="G1116" i="3" a="1"/>
  <c r="G1116" i="3" s="1"/>
  <c r="B1117" i="3" a="1"/>
  <c r="B1117" i="3" s="1"/>
  <c r="C1117" i="3" a="1"/>
  <c r="C1117" i="3" s="1"/>
  <c r="G1117" i="3" a="1"/>
  <c r="G1117" i="3" s="1"/>
  <c r="B1118" i="3" a="1"/>
  <c r="B1118" i="3" s="1"/>
  <c r="C1118" i="3" a="1"/>
  <c r="C1118" i="3" s="1"/>
  <c r="G1118" i="3" a="1"/>
  <c r="G1118" i="3" s="1"/>
  <c r="B1119" i="3" a="1"/>
  <c r="B1119" i="3" s="1"/>
  <c r="C1119" i="3" a="1"/>
  <c r="C1119" i="3" s="1"/>
  <c r="G1119" i="3" a="1"/>
  <c r="G1119" i="3" s="1"/>
  <c r="B1120" i="3" a="1"/>
  <c r="B1120" i="3" s="1"/>
  <c r="C1120" i="3" a="1"/>
  <c r="C1120" i="3" s="1"/>
  <c r="G1120" i="3" a="1"/>
  <c r="G1120" i="3" s="1"/>
  <c r="B1121" i="3" a="1"/>
  <c r="B1121" i="3" s="1"/>
  <c r="C1121" i="3" a="1"/>
  <c r="C1121" i="3" s="1"/>
  <c r="G1121" i="3" a="1"/>
  <c r="G1121" i="3" s="1"/>
  <c r="B1122" i="3" a="1"/>
  <c r="B1122" i="3" s="1"/>
  <c r="C1122" i="3" a="1"/>
  <c r="C1122" i="3" s="1"/>
  <c r="G1122" i="3" a="1"/>
  <c r="G1122" i="3" s="1"/>
  <c r="B1123" i="3" a="1"/>
  <c r="B1123" i="3" s="1"/>
  <c r="C1123" i="3" a="1"/>
  <c r="C1123" i="3" s="1"/>
  <c r="G1123" i="3" a="1"/>
  <c r="G1123" i="3" s="1"/>
  <c r="B1124" i="3" a="1"/>
  <c r="B1124" i="3" s="1"/>
  <c r="C1124" i="3" a="1"/>
  <c r="C1124" i="3" s="1"/>
  <c r="G1124" i="3" a="1"/>
  <c r="G1124" i="3" s="1"/>
  <c r="B1125" i="3" a="1"/>
  <c r="B1125" i="3" s="1"/>
  <c r="C1125" i="3" a="1"/>
  <c r="C1125" i="3" s="1"/>
  <c r="G1125" i="3" a="1"/>
  <c r="G1125" i="3" s="1"/>
  <c r="B1126" i="3" a="1"/>
  <c r="B1126" i="3" s="1"/>
  <c r="C1126" i="3" a="1"/>
  <c r="C1126" i="3" s="1"/>
  <c r="G1126" i="3" a="1"/>
  <c r="G1126" i="3" s="1"/>
  <c r="B1127" i="3" a="1"/>
  <c r="B1127" i="3" s="1"/>
  <c r="C1127" i="3" a="1"/>
  <c r="C1127" i="3" s="1"/>
  <c r="G1127" i="3" a="1"/>
  <c r="G1127" i="3" s="1"/>
  <c r="B1128" i="3" a="1"/>
  <c r="B1128" i="3" s="1"/>
  <c r="C1128" i="3" a="1"/>
  <c r="C1128" i="3" s="1"/>
  <c r="G1128" i="3" a="1"/>
  <c r="G1128" i="3" s="1"/>
  <c r="B1129" i="3" a="1"/>
  <c r="B1129" i="3" s="1"/>
  <c r="C1129" i="3" a="1"/>
  <c r="C1129" i="3" s="1"/>
  <c r="G1129" i="3" a="1"/>
  <c r="G1129" i="3" s="1"/>
  <c r="B1130" i="3" a="1"/>
  <c r="B1130" i="3" s="1"/>
  <c r="C1130" i="3" a="1"/>
  <c r="C1130" i="3" s="1"/>
  <c r="G1130" i="3" a="1"/>
  <c r="G1130" i="3" s="1"/>
  <c r="B1131" i="3" a="1"/>
  <c r="B1131" i="3" s="1"/>
  <c r="C1131" i="3" a="1"/>
  <c r="C1131" i="3" s="1"/>
  <c r="G1131" i="3" a="1"/>
  <c r="G1131" i="3" s="1"/>
  <c r="B1132" i="3" a="1"/>
  <c r="B1132" i="3" s="1"/>
  <c r="C1132" i="3" a="1"/>
  <c r="C1132" i="3" s="1"/>
  <c r="G1132" i="3" a="1"/>
  <c r="G1132" i="3" s="1"/>
  <c r="B1133" i="3" a="1"/>
  <c r="B1133" i="3" s="1"/>
  <c r="C1133" i="3" a="1"/>
  <c r="C1133" i="3" s="1"/>
  <c r="G1133" i="3" a="1"/>
  <c r="G1133" i="3" s="1"/>
  <c r="B1134" i="3" a="1"/>
  <c r="B1134" i="3" s="1"/>
  <c r="C1134" i="3" a="1"/>
  <c r="C1134" i="3" s="1"/>
  <c r="G1134" i="3" a="1"/>
  <c r="G1134" i="3" s="1"/>
  <c r="B1135" i="3" a="1"/>
  <c r="B1135" i="3" s="1"/>
  <c r="C1135" i="3" a="1"/>
  <c r="C1135" i="3" s="1"/>
  <c r="G1135" i="3" a="1"/>
  <c r="G1135" i="3" s="1"/>
  <c r="B1136" i="3" a="1"/>
  <c r="B1136" i="3" s="1"/>
  <c r="C1136" i="3" a="1"/>
  <c r="C1136" i="3" s="1"/>
  <c r="G1136" i="3" a="1"/>
  <c r="G1136" i="3" s="1"/>
  <c r="B1137" i="3" a="1"/>
  <c r="B1137" i="3" s="1"/>
  <c r="C1137" i="3" a="1"/>
  <c r="C1137" i="3" s="1"/>
  <c r="G1137" i="3" a="1"/>
  <c r="G1137" i="3" s="1"/>
  <c r="B1138" i="3" a="1"/>
  <c r="B1138" i="3" s="1"/>
  <c r="C1138" i="3" a="1"/>
  <c r="C1138" i="3" s="1"/>
  <c r="G1138" i="3" a="1"/>
  <c r="G1138" i="3" s="1"/>
  <c r="B1139" i="3" a="1"/>
  <c r="B1139" i="3" s="1"/>
  <c r="C1139" i="3" a="1"/>
  <c r="C1139" i="3" s="1"/>
  <c r="G1139" i="3" a="1"/>
  <c r="G1139" i="3" s="1"/>
  <c r="B1140" i="3" a="1"/>
  <c r="B1140" i="3" s="1"/>
  <c r="C1140" i="3" a="1"/>
  <c r="C1140" i="3" s="1"/>
  <c r="G1140" i="3" a="1"/>
  <c r="G1140" i="3" s="1"/>
  <c r="B1141" i="3" a="1"/>
  <c r="B1141" i="3" s="1"/>
  <c r="C1141" i="3" a="1"/>
  <c r="C1141" i="3" s="1"/>
  <c r="G1141" i="3" a="1"/>
  <c r="G1141" i="3" s="1"/>
  <c r="B1142" i="3" a="1"/>
  <c r="B1142" i="3" s="1"/>
  <c r="C1142" i="3" a="1"/>
  <c r="C1142" i="3" s="1"/>
  <c r="G1142" i="3" a="1"/>
  <c r="G1142" i="3" s="1"/>
  <c r="B1143" i="3" a="1"/>
  <c r="B1143" i="3" s="1"/>
  <c r="C1143" i="3" a="1"/>
  <c r="C1143" i="3" s="1"/>
  <c r="G1143" i="3" a="1"/>
  <c r="G1143" i="3" s="1"/>
  <c r="B1144" i="3" a="1"/>
  <c r="B1144" i="3" s="1"/>
  <c r="C1144" i="3" a="1"/>
  <c r="C1144" i="3" s="1"/>
  <c r="G1144" i="3" a="1"/>
  <c r="G1144" i="3" s="1"/>
  <c r="B1145" i="3" a="1"/>
  <c r="B1145" i="3" s="1"/>
  <c r="C1145" i="3" a="1"/>
  <c r="C1145" i="3" s="1"/>
  <c r="G1145" i="3" a="1"/>
  <c r="G1145" i="3" s="1"/>
  <c r="B1146" i="3" a="1"/>
  <c r="B1146" i="3" s="1"/>
  <c r="C1146" i="3" a="1"/>
  <c r="C1146" i="3" s="1"/>
  <c r="G1146" i="3" a="1"/>
  <c r="G1146" i="3" s="1"/>
  <c r="B1147" i="3" a="1"/>
  <c r="B1147" i="3" s="1"/>
  <c r="C1147" i="3" a="1"/>
  <c r="C1147" i="3" s="1"/>
  <c r="G1147" i="3" a="1"/>
  <c r="G1147" i="3" s="1"/>
  <c r="B1148" i="3" a="1"/>
  <c r="B1148" i="3" s="1"/>
  <c r="C1148" i="3" a="1"/>
  <c r="C1148" i="3" s="1"/>
  <c r="G1148" i="3" a="1"/>
  <c r="G1148" i="3" s="1"/>
  <c r="B1149" i="3" a="1"/>
  <c r="B1149" i="3" s="1"/>
  <c r="C1149" i="3" a="1"/>
  <c r="C1149" i="3" s="1"/>
  <c r="G1149" i="3" a="1"/>
  <c r="G1149" i="3" s="1"/>
  <c r="B1150" i="3" a="1"/>
  <c r="B1150" i="3" s="1"/>
  <c r="C1150" i="3" a="1"/>
  <c r="C1150" i="3" s="1"/>
  <c r="G1150" i="3" a="1"/>
  <c r="G1150" i="3" s="1"/>
  <c r="B1151" i="3" a="1"/>
  <c r="B1151" i="3" s="1"/>
  <c r="C1151" i="3" a="1"/>
  <c r="C1151" i="3" s="1"/>
  <c r="G1151" i="3" a="1"/>
  <c r="G1151" i="3" s="1"/>
  <c r="B1152" i="3" a="1"/>
  <c r="B1152" i="3" s="1"/>
  <c r="C1152" i="3" a="1"/>
  <c r="C1152" i="3" s="1"/>
  <c r="G1152" i="3" a="1"/>
  <c r="G1152" i="3" s="1"/>
  <c r="B1153" i="3" a="1"/>
  <c r="B1153" i="3" s="1"/>
  <c r="C1153" i="3" a="1"/>
  <c r="C1153" i="3" s="1"/>
  <c r="G1153" i="3" a="1"/>
  <c r="G1153" i="3" s="1"/>
  <c r="B1154" i="3" a="1"/>
  <c r="B1154" i="3" s="1"/>
  <c r="C1154" i="3" a="1"/>
  <c r="C1154" i="3" s="1"/>
  <c r="G1154" i="3" a="1"/>
  <c r="G1154" i="3" s="1"/>
  <c r="B1155" i="3" a="1"/>
  <c r="B1155" i="3" s="1"/>
  <c r="C1155" i="3" a="1"/>
  <c r="C1155" i="3" s="1"/>
  <c r="G1155" i="3" a="1"/>
  <c r="G1155" i="3" s="1"/>
  <c r="B1156" i="3" a="1"/>
  <c r="B1156" i="3" s="1"/>
  <c r="C1156" i="3" a="1"/>
  <c r="C1156" i="3" s="1"/>
  <c r="G1156" i="3" a="1"/>
  <c r="G1156" i="3" s="1"/>
  <c r="B1157" i="3" a="1"/>
  <c r="B1157" i="3" s="1"/>
  <c r="C1157" i="3" a="1"/>
  <c r="C1157" i="3" s="1"/>
  <c r="G1157" i="3" a="1"/>
  <c r="G1157" i="3" s="1"/>
  <c r="B1158" i="3" a="1"/>
  <c r="B1158" i="3" s="1"/>
  <c r="C1158" i="3" a="1"/>
  <c r="C1158" i="3" s="1"/>
  <c r="G1158" i="3" a="1"/>
  <c r="G1158" i="3" s="1"/>
  <c r="B1159" i="3" a="1"/>
  <c r="B1159" i="3" s="1"/>
  <c r="C1159" i="3" a="1"/>
  <c r="C1159" i="3" s="1"/>
  <c r="G1159" i="3" a="1"/>
  <c r="G1159" i="3" s="1"/>
  <c r="B1160" i="3" a="1"/>
  <c r="B1160" i="3" s="1"/>
  <c r="C1160" i="3" a="1"/>
  <c r="C1160" i="3" s="1"/>
  <c r="G1160" i="3" a="1"/>
  <c r="G1160" i="3" s="1"/>
  <c r="B1161" i="3" a="1"/>
  <c r="B1161" i="3" s="1"/>
  <c r="C1161" i="3" a="1"/>
  <c r="C1161" i="3" s="1"/>
  <c r="G1161" i="3" a="1"/>
  <c r="G1161" i="3" s="1"/>
  <c r="B1162" i="3" a="1"/>
  <c r="B1162" i="3" s="1"/>
  <c r="C1162" i="3" a="1"/>
  <c r="C1162" i="3" s="1"/>
  <c r="G1162" i="3" a="1"/>
  <c r="G1162" i="3" s="1"/>
  <c r="B1163" i="3" a="1"/>
  <c r="B1163" i="3" s="1"/>
  <c r="C1163" i="3" a="1"/>
  <c r="C1163" i="3" s="1"/>
  <c r="G1163" i="3" a="1"/>
  <c r="G1163" i="3" s="1"/>
  <c r="B1164" i="3" a="1"/>
  <c r="B1164" i="3" s="1"/>
  <c r="C1164" i="3" a="1"/>
  <c r="C1164" i="3" s="1"/>
  <c r="G1164" i="3" a="1"/>
  <c r="G1164" i="3" s="1"/>
  <c r="B1165" i="3" a="1"/>
  <c r="B1165" i="3" s="1"/>
  <c r="C1165" i="3" a="1"/>
  <c r="C1165" i="3" s="1"/>
  <c r="G1165" i="3" a="1"/>
  <c r="G1165" i="3" s="1"/>
  <c r="B1166" i="3" a="1"/>
  <c r="B1166" i="3" s="1"/>
  <c r="C1166" i="3" a="1"/>
  <c r="C1166" i="3" s="1"/>
  <c r="G1166" i="3" a="1"/>
  <c r="G1166" i="3" s="1"/>
  <c r="B1167" i="3" a="1"/>
  <c r="B1167" i="3" s="1"/>
  <c r="C1167" i="3" a="1"/>
  <c r="C1167" i="3" s="1"/>
  <c r="G1167" i="3" a="1"/>
  <c r="G1167" i="3" s="1"/>
  <c r="B1168" i="3" a="1"/>
  <c r="B1168" i="3" s="1"/>
  <c r="C1168" i="3" a="1"/>
  <c r="C1168" i="3" s="1"/>
  <c r="G1168" i="3" a="1"/>
  <c r="G1168" i="3" s="1"/>
  <c r="B1169" i="3" a="1"/>
  <c r="B1169" i="3" s="1"/>
  <c r="C1169" i="3" a="1"/>
  <c r="C1169" i="3" s="1"/>
  <c r="G1169" i="3" a="1"/>
  <c r="G1169" i="3" s="1"/>
  <c r="B1170" i="3" a="1"/>
  <c r="B1170" i="3" s="1"/>
  <c r="C1170" i="3" a="1"/>
  <c r="C1170" i="3" s="1"/>
  <c r="G1170" i="3" a="1"/>
  <c r="G1170" i="3" s="1"/>
  <c r="B1171" i="3" a="1"/>
  <c r="B1171" i="3" s="1"/>
  <c r="C1171" i="3" a="1"/>
  <c r="C1171" i="3" s="1"/>
  <c r="G1171" i="3" a="1"/>
  <c r="G1171" i="3" s="1"/>
  <c r="B1172" i="3" a="1"/>
  <c r="B1172" i="3" s="1"/>
  <c r="C1172" i="3" a="1"/>
  <c r="C1172" i="3" s="1"/>
  <c r="G1172" i="3" a="1"/>
  <c r="G1172" i="3" s="1"/>
  <c r="B1173" i="3" a="1"/>
  <c r="B1173" i="3" s="1"/>
  <c r="C1173" i="3" a="1"/>
  <c r="C1173" i="3" s="1"/>
  <c r="G1173" i="3" a="1"/>
  <c r="G1173" i="3" s="1"/>
  <c r="B1174" i="3" a="1"/>
  <c r="B1174" i="3" s="1"/>
  <c r="C1174" i="3" a="1"/>
  <c r="C1174" i="3" s="1"/>
  <c r="G1174" i="3" a="1"/>
  <c r="G1174" i="3" s="1"/>
  <c r="B1175" i="3" a="1"/>
  <c r="B1175" i="3" s="1"/>
  <c r="C1175" i="3" a="1"/>
  <c r="C1175" i="3" s="1"/>
  <c r="G1175" i="3" a="1"/>
  <c r="G1175" i="3" s="1"/>
  <c r="B1176" i="3" a="1"/>
  <c r="B1176" i="3" s="1"/>
  <c r="C1176" i="3" a="1"/>
  <c r="C1176" i="3" s="1"/>
  <c r="G1176" i="3" a="1"/>
  <c r="G1176" i="3" s="1"/>
  <c r="B1177" i="3" a="1"/>
  <c r="B1177" i="3" s="1"/>
  <c r="C1177" i="3" a="1"/>
  <c r="C1177" i="3" s="1"/>
  <c r="G1177" i="3" a="1"/>
  <c r="G1177" i="3" s="1"/>
  <c r="B1178" i="3" a="1"/>
  <c r="B1178" i="3" s="1"/>
  <c r="C1178" i="3" a="1"/>
  <c r="C1178" i="3" s="1"/>
  <c r="G1178" i="3" a="1"/>
  <c r="G1178" i="3" s="1"/>
  <c r="B1179" i="3" a="1"/>
  <c r="B1179" i="3" s="1"/>
  <c r="C1179" i="3" a="1"/>
  <c r="C1179" i="3" s="1"/>
  <c r="G1179" i="3" a="1"/>
  <c r="G1179" i="3" s="1"/>
  <c r="B1180" i="3" a="1"/>
  <c r="B1180" i="3" s="1"/>
  <c r="C1180" i="3" a="1"/>
  <c r="C1180" i="3" s="1"/>
  <c r="G1180" i="3" a="1"/>
  <c r="G1180" i="3" s="1"/>
  <c r="B1181" i="3" a="1"/>
  <c r="B1181" i="3" s="1"/>
  <c r="C1181" i="3" a="1"/>
  <c r="C1181" i="3" s="1"/>
  <c r="G1181" i="3" a="1"/>
  <c r="G1181" i="3" s="1"/>
  <c r="B1182" i="3" a="1"/>
  <c r="B1182" i="3" s="1"/>
  <c r="C1182" i="3" a="1"/>
  <c r="C1182" i="3" s="1"/>
  <c r="G1182" i="3" a="1"/>
  <c r="G1182" i="3" s="1"/>
  <c r="B1183" i="3" a="1"/>
  <c r="B1183" i="3" s="1"/>
  <c r="C1183" i="3" a="1"/>
  <c r="C1183" i="3" s="1"/>
  <c r="G1183" i="3" a="1"/>
  <c r="G1183" i="3" s="1"/>
  <c r="B1184" i="3" a="1"/>
  <c r="B1184" i="3" s="1"/>
  <c r="C1184" i="3" a="1"/>
  <c r="C1184" i="3" s="1"/>
  <c r="G1184" i="3" a="1"/>
  <c r="G1184" i="3" s="1"/>
  <c r="B1185" i="3" a="1"/>
  <c r="B1185" i="3" s="1"/>
  <c r="C1185" i="3" a="1"/>
  <c r="C1185" i="3" s="1"/>
  <c r="G1185" i="3" a="1"/>
  <c r="G1185" i="3" s="1"/>
  <c r="B1186" i="3" a="1"/>
  <c r="B1186" i="3" s="1"/>
  <c r="C1186" i="3" a="1"/>
  <c r="C1186" i="3" s="1"/>
  <c r="G1186" i="3" a="1"/>
  <c r="G1186" i="3" s="1"/>
  <c r="B1187" i="3" a="1"/>
  <c r="B1187" i="3" s="1"/>
  <c r="C1187" i="3" a="1"/>
  <c r="C1187" i="3" s="1"/>
  <c r="G1187" i="3" a="1"/>
  <c r="G1187" i="3" s="1"/>
  <c r="B1188" i="3" a="1"/>
  <c r="B1188" i="3" s="1"/>
  <c r="C1188" i="3" a="1"/>
  <c r="C1188" i="3" s="1"/>
  <c r="G1188" i="3" a="1"/>
  <c r="G1188" i="3" s="1"/>
  <c r="B1189" i="3" a="1"/>
  <c r="B1189" i="3" s="1"/>
  <c r="C1189" i="3" a="1"/>
  <c r="C1189" i="3" s="1"/>
  <c r="G1189" i="3" a="1"/>
  <c r="G1189" i="3" s="1"/>
  <c r="B1190" i="3" a="1"/>
  <c r="B1190" i="3" s="1"/>
  <c r="C1190" i="3" a="1"/>
  <c r="C1190" i="3" s="1"/>
  <c r="G1190" i="3" a="1"/>
  <c r="G1190" i="3" s="1"/>
  <c r="B1191" i="3" a="1"/>
  <c r="B1191" i="3" s="1"/>
  <c r="C1191" i="3" a="1"/>
  <c r="C1191" i="3" s="1"/>
  <c r="G1191" i="3" a="1"/>
  <c r="G1191" i="3" s="1"/>
  <c r="B1192" i="3" a="1"/>
  <c r="B1192" i="3" s="1"/>
  <c r="C1192" i="3" a="1"/>
  <c r="C1192" i="3" s="1"/>
  <c r="G1192" i="3" a="1"/>
  <c r="G1192" i="3" s="1"/>
  <c r="B1193" i="3" a="1"/>
  <c r="B1193" i="3" s="1"/>
  <c r="C1193" i="3" a="1"/>
  <c r="C1193" i="3" s="1"/>
  <c r="G1193" i="3" a="1"/>
  <c r="G1193" i="3" s="1"/>
  <c r="B1194" i="3" a="1"/>
  <c r="B1194" i="3" s="1"/>
  <c r="C1194" i="3" a="1"/>
  <c r="C1194" i="3" s="1"/>
  <c r="G1194" i="3" a="1"/>
  <c r="G1194" i="3" s="1"/>
  <c r="B1195" i="3" a="1"/>
  <c r="B1195" i="3" s="1"/>
  <c r="C1195" i="3" a="1"/>
  <c r="C1195" i="3" s="1"/>
  <c r="G1195" i="3" a="1"/>
  <c r="G1195" i="3" s="1"/>
  <c r="B1196" i="3" a="1"/>
  <c r="B1196" i="3" s="1"/>
  <c r="C1196" i="3" a="1"/>
  <c r="C1196" i="3" s="1"/>
  <c r="G1196" i="3" a="1"/>
  <c r="G1196" i="3" s="1"/>
  <c r="B1197" i="3" a="1"/>
  <c r="B1197" i="3" s="1"/>
  <c r="C1197" i="3" a="1"/>
  <c r="C1197" i="3" s="1"/>
  <c r="G1197" i="3" a="1"/>
  <c r="G1197" i="3" s="1"/>
  <c r="B1198" i="3" a="1"/>
  <c r="B1198" i="3" s="1"/>
  <c r="C1198" i="3" a="1"/>
  <c r="C1198" i="3" s="1"/>
  <c r="G1198" i="3" a="1"/>
  <c r="G1198" i="3" s="1"/>
  <c r="B1199" i="3" a="1"/>
  <c r="B1199" i="3" s="1"/>
  <c r="C1199" i="3" a="1"/>
  <c r="C1199" i="3" s="1"/>
  <c r="G1199" i="3" a="1"/>
  <c r="G1199" i="3" s="1"/>
  <c r="B1200" i="3" a="1"/>
  <c r="B1200" i="3" s="1"/>
  <c r="C1200" i="3" a="1"/>
  <c r="C1200" i="3" s="1"/>
  <c r="G1200" i="3" a="1"/>
  <c r="G1200" i="3" s="1"/>
  <c r="B1201" i="3" a="1"/>
  <c r="B1201" i="3" s="1"/>
  <c r="C1201" i="3" a="1"/>
  <c r="C1201" i="3" s="1"/>
  <c r="G1201" i="3" a="1"/>
  <c r="G1201" i="3" s="1"/>
  <c r="B1202" i="3" a="1"/>
  <c r="B1202" i="3" s="1"/>
  <c r="C1202" i="3" a="1"/>
  <c r="C1202" i="3" s="1"/>
  <c r="G1202" i="3" a="1"/>
  <c r="G1202" i="3" s="1"/>
  <c r="B1203" i="3" a="1"/>
  <c r="B1203" i="3" s="1"/>
  <c r="C1203" i="3" a="1"/>
  <c r="C1203" i="3" s="1"/>
  <c r="G1203" i="3" a="1"/>
  <c r="G1203" i="3" s="1"/>
  <c r="B1204" i="3" a="1"/>
  <c r="B1204" i="3" s="1"/>
  <c r="C1204" i="3" a="1"/>
  <c r="C1204" i="3" s="1"/>
  <c r="G1204" i="3" a="1"/>
  <c r="G1204" i="3" s="1"/>
  <c r="B1205" i="3" a="1"/>
  <c r="B1205" i="3" s="1"/>
  <c r="C1205" i="3" a="1"/>
  <c r="C1205" i="3" s="1"/>
  <c r="G1205" i="3" a="1"/>
  <c r="G1205" i="3" s="1"/>
  <c r="B1206" i="3" a="1"/>
  <c r="B1206" i="3" s="1"/>
  <c r="C1206" i="3" a="1"/>
  <c r="C1206" i="3" s="1"/>
  <c r="G1206" i="3" a="1"/>
  <c r="G1206" i="3" s="1"/>
  <c r="B1207" i="3" a="1"/>
  <c r="B1207" i="3" s="1"/>
  <c r="C1207" i="3" a="1"/>
  <c r="C1207" i="3" s="1"/>
  <c r="G1207" i="3" a="1"/>
  <c r="G1207" i="3" s="1"/>
  <c r="B1208" i="3" a="1"/>
  <c r="B1208" i="3" s="1"/>
  <c r="C1208" i="3" a="1"/>
  <c r="C1208" i="3" s="1"/>
  <c r="G1208" i="3" a="1"/>
  <c r="G1208" i="3" s="1"/>
  <c r="B1209" i="3" a="1"/>
  <c r="B1209" i="3" s="1"/>
  <c r="C1209" i="3" a="1"/>
  <c r="C1209" i="3" s="1"/>
  <c r="G1209" i="3" a="1"/>
  <c r="G1209" i="3" s="1"/>
  <c r="B1210" i="3" a="1"/>
  <c r="B1210" i="3" s="1"/>
  <c r="C1210" i="3" a="1"/>
  <c r="C1210" i="3" s="1"/>
  <c r="G1210" i="3" a="1"/>
  <c r="G1210" i="3" s="1"/>
  <c r="B1211" i="3" a="1"/>
  <c r="B1211" i="3" s="1"/>
  <c r="C1211" i="3" a="1"/>
  <c r="C1211" i="3" s="1"/>
  <c r="G1211" i="3" a="1"/>
  <c r="G1211" i="3" s="1"/>
  <c r="B1212" i="3" a="1"/>
  <c r="B1212" i="3" s="1"/>
  <c r="C1212" i="3" a="1"/>
  <c r="C1212" i="3" s="1"/>
  <c r="G1212" i="3" a="1"/>
  <c r="G1212" i="3" s="1"/>
  <c r="B1213" i="3" a="1"/>
  <c r="B1213" i="3" s="1"/>
  <c r="C1213" i="3" a="1"/>
  <c r="C1213" i="3" s="1"/>
  <c r="G1213" i="3" a="1"/>
  <c r="G1213" i="3" s="1"/>
  <c r="B1214" i="3" a="1"/>
  <c r="B1214" i="3" s="1"/>
  <c r="C1214" i="3" a="1"/>
  <c r="C1214" i="3" s="1"/>
  <c r="G1214" i="3" a="1"/>
  <c r="G1214" i="3" s="1"/>
  <c r="B1215" i="3" a="1"/>
  <c r="B1215" i="3" s="1"/>
  <c r="C1215" i="3" a="1"/>
  <c r="C1215" i="3" s="1"/>
  <c r="G1215" i="3" a="1"/>
  <c r="G1215" i="3" s="1"/>
  <c r="B1216" i="3" a="1"/>
  <c r="B1216" i="3" s="1"/>
  <c r="C1216" i="3" a="1"/>
  <c r="C1216" i="3" s="1"/>
  <c r="G1216" i="3" a="1"/>
  <c r="G1216" i="3" s="1"/>
  <c r="B1217" i="3" a="1"/>
  <c r="B1217" i="3" s="1"/>
  <c r="C1217" i="3" a="1"/>
  <c r="C1217" i="3" s="1"/>
  <c r="G1217" i="3" a="1"/>
  <c r="G1217" i="3" s="1"/>
  <c r="B1218" i="3" a="1"/>
  <c r="B1218" i="3" s="1"/>
  <c r="C1218" i="3" a="1"/>
  <c r="C1218" i="3" s="1"/>
  <c r="G1218" i="3" a="1"/>
  <c r="G1218" i="3" s="1"/>
  <c r="B1219" i="3" a="1"/>
  <c r="B1219" i="3" s="1"/>
  <c r="C1219" i="3" a="1"/>
  <c r="C1219" i="3" s="1"/>
  <c r="G1219" i="3" a="1"/>
  <c r="G1219" i="3" s="1"/>
  <c r="B1220" i="3" a="1"/>
  <c r="B1220" i="3" s="1"/>
  <c r="C1220" i="3" a="1"/>
  <c r="C1220" i="3" s="1"/>
  <c r="G1220" i="3" a="1"/>
  <c r="G1220" i="3" s="1"/>
  <c r="B1221" i="3" a="1"/>
  <c r="B1221" i="3" s="1"/>
  <c r="C1221" i="3" a="1"/>
  <c r="C1221" i="3" s="1"/>
  <c r="G1221" i="3" a="1"/>
  <c r="G1221" i="3" s="1"/>
  <c r="B1222" i="3" a="1"/>
  <c r="B1222" i="3" s="1"/>
  <c r="C1222" i="3" a="1"/>
  <c r="C1222" i="3" s="1"/>
  <c r="G1222" i="3" a="1"/>
  <c r="G1222" i="3" s="1"/>
  <c r="B1223" i="3" a="1"/>
  <c r="B1223" i="3" s="1"/>
  <c r="C1223" i="3" a="1"/>
  <c r="C1223" i="3" s="1"/>
  <c r="G1223" i="3" a="1"/>
  <c r="G1223" i="3" s="1"/>
  <c r="B1224" i="3" a="1"/>
  <c r="B1224" i="3" s="1"/>
  <c r="C1224" i="3" a="1"/>
  <c r="C1224" i="3" s="1"/>
  <c r="G1224" i="3" a="1"/>
  <c r="G1224" i="3" s="1"/>
  <c r="B1225" i="3" a="1"/>
  <c r="B1225" i="3" s="1"/>
  <c r="C1225" i="3" a="1"/>
  <c r="C1225" i="3" s="1"/>
  <c r="G1225" i="3" a="1"/>
  <c r="G1225" i="3" s="1"/>
  <c r="B1226" i="3" a="1"/>
  <c r="B1226" i="3" s="1"/>
  <c r="C1226" i="3" a="1"/>
  <c r="C1226" i="3" s="1"/>
  <c r="G1226" i="3" a="1"/>
  <c r="G1226" i="3" s="1"/>
  <c r="B1227" i="3" a="1"/>
  <c r="B1227" i="3" s="1"/>
  <c r="C1227" i="3" a="1"/>
  <c r="C1227" i="3" s="1"/>
  <c r="G1227" i="3" a="1"/>
  <c r="G1227" i="3" s="1"/>
  <c r="B1228" i="3" a="1"/>
  <c r="B1228" i="3" s="1"/>
  <c r="C1228" i="3" a="1"/>
  <c r="C1228" i="3" s="1"/>
  <c r="G1228" i="3" a="1"/>
  <c r="G1228" i="3" s="1"/>
  <c r="B1229" i="3" a="1"/>
  <c r="B1229" i="3" s="1"/>
  <c r="C1229" i="3" a="1"/>
  <c r="C1229" i="3" s="1"/>
  <c r="G1229" i="3" a="1"/>
  <c r="G1229" i="3" s="1"/>
  <c r="B1230" i="3" a="1"/>
  <c r="B1230" i="3" s="1"/>
  <c r="C1230" i="3" a="1"/>
  <c r="C1230" i="3" s="1"/>
  <c r="G1230" i="3" a="1"/>
  <c r="G1230" i="3" s="1"/>
  <c r="B1231" i="3" a="1"/>
  <c r="B1231" i="3" s="1"/>
  <c r="C1231" i="3" a="1"/>
  <c r="C1231" i="3" s="1"/>
  <c r="G1231" i="3" a="1"/>
  <c r="G1231" i="3" s="1"/>
  <c r="B1232" i="3" a="1"/>
  <c r="B1232" i="3" s="1"/>
  <c r="C1232" i="3" a="1"/>
  <c r="C1232" i="3" s="1"/>
  <c r="G1232" i="3" a="1"/>
  <c r="G1232" i="3" s="1"/>
  <c r="B1233" i="3" a="1"/>
  <c r="B1233" i="3" s="1"/>
  <c r="C1233" i="3" a="1"/>
  <c r="C1233" i="3" s="1"/>
  <c r="G1233" i="3" a="1"/>
  <c r="G1233" i="3" s="1"/>
  <c r="B1234" i="3" a="1"/>
  <c r="B1234" i="3" s="1"/>
  <c r="C1234" i="3" a="1"/>
  <c r="C1234" i="3" s="1"/>
  <c r="G1234" i="3" a="1"/>
  <c r="G1234" i="3" s="1"/>
  <c r="B1235" i="3" a="1"/>
  <c r="B1235" i="3" s="1"/>
  <c r="C1235" i="3" a="1"/>
  <c r="C1235" i="3" s="1"/>
  <c r="G1235" i="3" a="1"/>
  <c r="G1235" i="3" s="1"/>
  <c r="B1236" i="3" a="1"/>
  <c r="B1236" i="3" s="1"/>
  <c r="C1236" i="3" a="1"/>
  <c r="C1236" i="3" s="1"/>
  <c r="G1236" i="3" a="1"/>
  <c r="G1236" i="3" s="1"/>
  <c r="B1237" i="3" a="1"/>
  <c r="B1237" i="3" s="1"/>
  <c r="C1237" i="3" a="1"/>
  <c r="C1237" i="3" s="1"/>
  <c r="G1237" i="3" a="1"/>
  <c r="G1237" i="3" s="1"/>
  <c r="B1238" i="3" a="1"/>
  <c r="B1238" i="3" s="1"/>
  <c r="C1238" i="3" a="1"/>
  <c r="C1238" i="3" s="1"/>
  <c r="G1238" i="3" a="1"/>
  <c r="G1238" i="3" s="1"/>
  <c r="B1239" i="3" a="1"/>
  <c r="B1239" i="3" s="1"/>
  <c r="C1239" i="3" a="1"/>
  <c r="C1239" i="3" s="1"/>
  <c r="G1239" i="3" a="1"/>
  <c r="G1239" i="3" s="1"/>
  <c r="B1240" i="3" a="1"/>
  <c r="B1240" i="3" s="1"/>
  <c r="C1240" i="3" a="1"/>
  <c r="C1240" i="3" s="1"/>
  <c r="G1240" i="3" a="1"/>
  <c r="G1240" i="3" s="1"/>
  <c r="B1241" i="3" a="1"/>
  <c r="B1241" i="3" s="1"/>
  <c r="C1241" i="3" a="1"/>
  <c r="C1241" i="3" s="1"/>
  <c r="G1241" i="3" a="1"/>
  <c r="G1241" i="3" s="1"/>
  <c r="B1242" i="3" a="1"/>
  <c r="B1242" i="3" s="1"/>
  <c r="C1242" i="3" a="1"/>
  <c r="C1242" i="3" s="1"/>
  <c r="G1242" i="3" a="1"/>
  <c r="G1242" i="3" s="1"/>
  <c r="B1243" i="3" a="1"/>
  <c r="B1243" i="3" s="1"/>
  <c r="C1243" i="3" a="1"/>
  <c r="C1243" i="3" s="1"/>
  <c r="G1243" i="3" a="1"/>
  <c r="G1243" i="3" s="1"/>
  <c r="B1244" i="3" a="1"/>
  <c r="B1244" i="3" s="1"/>
  <c r="C1244" i="3" a="1"/>
  <c r="C1244" i="3" s="1"/>
  <c r="G1244" i="3" a="1"/>
  <c r="G1244" i="3" s="1"/>
  <c r="B1245" i="3" a="1"/>
  <c r="B1245" i="3" s="1"/>
  <c r="C1245" i="3" a="1"/>
  <c r="C1245" i="3" s="1"/>
  <c r="G1245" i="3" a="1"/>
  <c r="G1245" i="3" s="1"/>
  <c r="B1246" i="3" a="1"/>
  <c r="B1246" i="3" s="1"/>
  <c r="C1246" i="3" a="1"/>
  <c r="C1246" i="3" s="1"/>
  <c r="G1246" i="3" a="1"/>
  <c r="G1246" i="3" s="1"/>
  <c r="B1247" i="3" a="1"/>
  <c r="B1247" i="3" s="1"/>
  <c r="C1247" i="3" a="1"/>
  <c r="C1247" i="3" s="1"/>
  <c r="G1247" i="3" a="1"/>
  <c r="G1247" i="3" s="1"/>
  <c r="B1248" i="3" a="1"/>
  <c r="B1248" i="3" s="1"/>
  <c r="C1248" i="3" a="1"/>
  <c r="C1248" i="3" s="1"/>
  <c r="G1248" i="3" a="1"/>
  <c r="G1248" i="3" s="1"/>
  <c r="B1249" i="3" a="1"/>
  <c r="B1249" i="3" s="1"/>
  <c r="C1249" i="3" a="1"/>
  <c r="C1249" i="3" s="1"/>
  <c r="G1249" i="3" a="1"/>
  <c r="G1249" i="3" s="1"/>
  <c r="B1250" i="3" a="1"/>
  <c r="B1250" i="3" s="1"/>
  <c r="C1250" i="3" a="1"/>
  <c r="C1250" i="3" s="1"/>
  <c r="G1250" i="3" a="1"/>
  <c r="G1250" i="3" s="1"/>
  <c r="B1251" i="3" a="1"/>
  <c r="B1251" i="3" s="1"/>
  <c r="C1251" i="3" a="1"/>
  <c r="C1251" i="3" s="1"/>
  <c r="G1251" i="3" a="1"/>
  <c r="G1251" i="3" s="1"/>
  <c r="B1252" i="3" a="1"/>
  <c r="B1252" i="3" s="1"/>
  <c r="C1252" i="3" a="1"/>
  <c r="C1252" i="3" s="1"/>
  <c r="G1252" i="3" a="1"/>
  <c r="G1252" i="3" s="1"/>
  <c r="B1253" i="3" a="1"/>
  <c r="B1253" i="3" s="1"/>
  <c r="C1253" i="3" a="1"/>
  <c r="C1253" i="3" s="1"/>
  <c r="G1253" i="3" a="1"/>
  <c r="G1253" i="3" s="1"/>
  <c r="B1254" i="3" a="1"/>
  <c r="B1254" i="3" s="1"/>
  <c r="C1254" i="3" a="1"/>
  <c r="C1254" i="3" s="1"/>
  <c r="G1254" i="3" a="1"/>
  <c r="G1254" i="3" s="1"/>
  <c r="B1255" i="3" a="1"/>
  <c r="B1255" i="3" s="1"/>
  <c r="C1255" i="3" a="1"/>
  <c r="C1255" i="3" s="1"/>
  <c r="G1255" i="3" a="1"/>
  <c r="G1255" i="3" s="1"/>
  <c r="B1256" i="3" a="1"/>
  <c r="B1256" i="3" s="1"/>
  <c r="C1256" i="3" a="1"/>
  <c r="C1256" i="3" s="1"/>
  <c r="G1256" i="3" a="1"/>
  <c r="G1256" i="3" s="1"/>
  <c r="B1257" i="3" a="1"/>
  <c r="B1257" i="3" s="1"/>
  <c r="C1257" i="3" a="1"/>
  <c r="C1257" i="3" s="1"/>
  <c r="G1257" i="3" a="1"/>
  <c r="G1257" i="3" s="1"/>
  <c r="B1258" i="3" a="1"/>
  <c r="B1258" i="3" s="1"/>
  <c r="C1258" i="3" a="1"/>
  <c r="C1258" i="3" s="1"/>
  <c r="G1258" i="3" a="1"/>
  <c r="G1258" i="3" s="1"/>
  <c r="B1259" i="3" a="1"/>
  <c r="B1259" i="3" s="1"/>
  <c r="C1259" i="3" a="1"/>
  <c r="C1259" i="3" s="1"/>
  <c r="G1259" i="3" a="1"/>
  <c r="G1259" i="3" s="1"/>
  <c r="B1260" i="3" a="1"/>
  <c r="B1260" i="3" s="1"/>
  <c r="C1260" i="3" a="1"/>
  <c r="C1260" i="3" s="1"/>
  <c r="G1260" i="3" a="1"/>
  <c r="G1260" i="3" s="1"/>
  <c r="B1261" i="3" a="1"/>
  <c r="B1261" i="3" s="1"/>
  <c r="C1261" i="3" a="1"/>
  <c r="C1261" i="3" s="1"/>
  <c r="G1261" i="3" a="1"/>
  <c r="G1261" i="3" s="1"/>
  <c r="B1262" i="3" a="1"/>
  <c r="B1262" i="3" s="1"/>
  <c r="C1262" i="3" a="1"/>
  <c r="C1262" i="3" s="1"/>
  <c r="G1262" i="3" a="1"/>
  <c r="G1262" i="3" s="1"/>
  <c r="B1263" i="3" a="1"/>
  <c r="B1263" i="3" s="1"/>
  <c r="C1263" i="3" a="1"/>
  <c r="C1263" i="3" s="1"/>
  <c r="G1263" i="3" a="1"/>
  <c r="G1263" i="3" s="1"/>
  <c r="B1264" i="3" a="1"/>
  <c r="B1264" i="3" s="1"/>
  <c r="C1264" i="3" a="1"/>
  <c r="C1264" i="3" s="1"/>
  <c r="G1264" i="3" a="1"/>
  <c r="G1264" i="3" s="1"/>
  <c r="B1265" i="3" a="1"/>
  <c r="B1265" i="3" s="1"/>
  <c r="C1265" i="3" a="1"/>
  <c r="C1265" i="3" s="1"/>
  <c r="G1265" i="3" a="1"/>
  <c r="G1265" i="3" s="1"/>
  <c r="B1266" i="3" a="1"/>
  <c r="B1266" i="3" s="1"/>
  <c r="C1266" i="3" a="1"/>
  <c r="C1266" i="3" s="1"/>
  <c r="G1266" i="3" a="1"/>
  <c r="G1266" i="3" s="1"/>
  <c r="B1267" i="3" a="1"/>
  <c r="B1267" i="3" s="1"/>
  <c r="C1267" i="3" a="1"/>
  <c r="C1267" i="3" s="1"/>
  <c r="G1267" i="3" a="1"/>
  <c r="G1267" i="3" s="1"/>
  <c r="B1268" i="3" a="1"/>
  <c r="B1268" i="3" s="1"/>
  <c r="C1268" i="3" a="1"/>
  <c r="C1268" i="3" s="1"/>
  <c r="G1268" i="3" a="1"/>
  <c r="G1268" i="3" s="1"/>
  <c r="B1269" i="3" a="1"/>
  <c r="B1269" i="3" s="1"/>
  <c r="C1269" i="3" a="1"/>
  <c r="C1269" i="3" s="1"/>
  <c r="G1269" i="3" a="1"/>
  <c r="G1269" i="3" s="1"/>
  <c r="B1270" i="3" a="1"/>
  <c r="B1270" i="3" s="1"/>
  <c r="C1270" i="3" a="1"/>
  <c r="C1270" i="3" s="1"/>
  <c r="G1270" i="3" a="1"/>
  <c r="G1270" i="3" s="1"/>
  <c r="B1271" i="3" a="1"/>
  <c r="B1271" i="3" s="1"/>
  <c r="C1271" i="3" a="1"/>
  <c r="C1271" i="3" s="1"/>
  <c r="G1271" i="3" a="1"/>
  <c r="G1271" i="3" s="1"/>
  <c r="B1272" i="3" a="1"/>
  <c r="B1272" i="3" s="1"/>
  <c r="C1272" i="3" a="1"/>
  <c r="C1272" i="3" s="1"/>
  <c r="G1272" i="3" a="1"/>
  <c r="G1272" i="3" s="1"/>
  <c r="B1273" i="3" a="1"/>
  <c r="B1273" i="3" s="1"/>
  <c r="C1273" i="3" a="1"/>
  <c r="C1273" i="3" s="1"/>
  <c r="G1273" i="3" a="1"/>
  <c r="G1273" i="3" s="1"/>
  <c r="B1274" i="3" a="1"/>
  <c r="B1274" i="3" s="1"/>
  <c r="C1274" i="3" a="1"/>
  <c r="C1274" i="3" s="1"/>
  <c r="G1274" i="3" a="1"/>
  <c r="G1274" i="3" s="1"/>
  <c r="B1275" i="3" a="1"/>
  <c r="B1275" i="3" s="1"/>
  <c r="C1275" i="3" a="1"/>
  <c r="C1275" i="3" s="1"/>
  <c r="G1275" i="3" a="1"/>
  <c r="G1275" i="3" s="1"/>
  <c r="B1276" i="3" a="1"/>
  <c r="B1276" i="3" s="1"/>
  <c r="C1276" i="3" a="1"/>
  <c r="C1276" i="3" s="1"/>
  <c r="G1276" i="3" a="1"/>
  <c r="G1276" i="3" s="1"/>
  <c r="B1277" i="3" a="1"/>
  <c r="B1277" i="3" s="1"/>
  <c r="C1277" i="3" a="1"/>
  <c r="C1277" i="3" s="1"/>
  <c r="G1277" i="3" a="1"/>
  <c r="G1277" i="3" s="1"/>
  <c r="B1278" i="3" a="1"/>
  <c r="B1278" i="3" s="1"/>
  <c r="C1278" i="3" a="1"/>
  <c r="C1278" i="3" s="1"/>
  <c r="G1278" i="3" a="1"/>
  <c r="G1278" i="3" s="1"/>
  <c r="B1279" i="3" a="1"/>
  <c r="B1279" i="3" s="1"/>
  <c r="C1279" i="3" a="1"/>
  <c r="C1279" i="3" s="1"/>
  <c r="G1279" i="3" a="1"/>
  <c r="G1279" i="3" s="1"/>
  <c r="B1280" i="3" a="1"/>
  <c r="B1280" i="3" s="1"/>
  <c r="C1280" i="3" a="1"/>
  <c r="C1280" i="3" s="1"/>
  <c r="G1280" i="3" a="1"/>
  <c r="G1280" i="3" s="1"/>
  <c r="B1281" i="3" a="1"/>
  <c r="B1281" i="3" s="1"/>
  <c r="C1281" i="3" a="1"/>
  <c r="C1281" i="3" s="1"/>
  <c r="G1281" i="3" a="1"/>
  <c r="G1281" i="3" s="1"/>
  <c r="B1282" i="3" a="1"/>
  <c r="B1282" i="3" s="1"/>
  <c r="C1282" i="3" a="1"/>
  <c r="C1282" i="3" s="1"/>
  <c r="G1282" i="3" a="1"/>
  <c r="G1282" i="3" s="1"/>
  <c r="B1283" i="3" a="1"/>
  <c r="B1283" i="3" s="1"/>
  <c r="C1283" i="3" a="1"/>
  <c r="C1283" i="3" s="1"/>
  <c r="G1283" i="3" a="1"/>
  <c r="G1283" i="3" s="1"/>
  <c r="B1284" i="3" a="1"/>
  <c r="B1284" i="3" s="1"/>
  <c r="C1284" i="3" a="1"/>
  <c r="C1284" i="3" s="1"/>
  <c r="G1284" i="3" a="1"/>
  <c r="G1284" i="3" s="1"/>
  <c r="B1285" i="3" a="1"/>
  <c r="B1285" i="3" s="1"/>
  <c r="C1285" i="3" a="1"/>
  <c r="C1285" i="3" s="1"/>
  <c r="G1285" i="3" a="1"/>
  <c r="G1285" i="3" s="1"/>
  <c r="B1286" i="3" a="1"/>
  <c r="B1286" i="3" s="1"/>
  <c r="C1286" i="3" a="1"/>
  <c r="C1286" i="3" s="1"/>
  <c r="G1286" i="3" a="1"/>
  <c r="G1286" i="3" s="1"/>
  <c r="B1287" i="3" a="1"/>
  <c r="B1287" i="3" s="1"/>
  <c r="C1287" i="3" a="1"/>
  <c r="C1287" i="3" s="1"/>
  <c r="G1287" i="3" a="1"/>
  <c r="G1287" i="3" s="1"/>
  <c r="B1288" i="3" a="1"/>
  <c r="B1288" i="3" s="1"/>
  <c r="C1288" i="3" a="1"/>
  <c r="C1288" i="3" s="1"/>
  <c r="G1288" i="3" a="1"/>
  <c r="G1288" i="3" s="1"/>
  <c r="B1289" i="3" a="1"/>
  <c r="B1289" i="3" s="1"/>
  <c r="C1289" i="3" a="1"/>
  <c r="C1289" i="3" s="1"/>
  <c r="G1289" i="3" a="1"/>
  <c r="G1289" i="3" s="1"/>
  <c r="B1290" i="3" a="1"/>
  <c r="B1290" i="3" s="1"/>
  <c r="C1290" i="3" a="1"/>
  <c r="C1290" i="3" s="1"/>
  <c r="G1290" i="3" a="1"/>
  <c r="G1290" i="3" s="1"/>
  <c r="B1291" i="3" a="1"/>
  <c r="B1291" i="3" s="1"/>
  <c r="C1291" i="3" a="1"/>
  <c r="C1291" i="3" s="1"/>
  <c r="G1291" i="3" a="1"/>
  <c r="G1291" i="3" s="1"/>
  <c r="B1292" i="3" a="1"/>
  <c r="B1292" i="3" s="1"/>
  <c r="C1292" i="3" a="1"/>
  <c r="C1292" i="3" s="1"/>
  <c r="G1292" i="3" a="1"/>
  <c r="G1292" i="3" s="1"/>
  <c r="B1293" i="3" a="1"/>
  <c r="B1293" i="3" s="1"/>
  <c r="C1293" i="3" a="1"/>
  <c r="C1293" i="3" s="1"/>
  <c r="G1293" i="3" a="1"/>
  <c r="G1293" i="3" s="1"/>
  <c r="B1294" i="3" a="1"/>
  <c r="B1294" i="3" s="1"/>
  <c r="C1294" i="3" a="1"/>
  <c r="C1294" i="3" s="1"/>
  <c r="G1294" i="3" a="1"/>
  <c r="G1294" i="3" s="1"/>
  <c r="B1295" i="3" a="1"/>
  <c r="B1295" i="3" s="1"/>
  <c r="C1295" i="3" a="1"/>
  <c r="C1295" i="3" s="1"/>
  <c r="G1295" i="3" a="1"/>
  <c r="G1295" i="3" s="1"/>
  <c r="B1296" i="3" a="1"/>
  <c r="B1296" i="3" s="1"/>
  <c r="C1296" i="3" a="1"/>
  <c r="C1296" i="3" s="1"/>
  <c r="G1296" i="3" a="1"/>
  <c r="G1296" i="3" s="1"/>
  <c r="B1297" i="3" a="1"/>
  <c r="B1297" i="3" s="1"/>
  <c r="C1297" i="3" a="1"/>
  <c r="C1297" i="3" s="1"/>
  <c r="G1297" i="3" a="1"/>
  <c r="G1297" i="3" s="1"/>
  <c r="B1298" i="3" a="1"/>
  <c r="B1298" i="3" s="1"/>
  <c r="C1298" i="3" a="1"/>
  <c r="C1298" i="3" s="1"/>
  <c r="G1298" i="3" a="1"/>
  <c r="G1298" i="3" s="1"/>
  <c r="B1299" i="3" a="1"/>
  <c r="B1299" i="3" s="1"/>
  <c r="C1299" i="3" a="1"/>
  <c r="C1299" i="3" s="1"/>
  <c r="G1299" i="3" a="1"/>
  <c r="G1299" i="3" s="1"/>
  <c r="B1300" i="3" a="1"/>
  <c r="B1300" i="3" s="1"/>
  <c r="C1300" i="3" a="1"/>
  <c r="C1300" i="3" s="1"/>
  <c r="G1300" i="3" a="1"/>
  <c r="G1300" i="3" s="1"/>
  <c r="B1301" i="3" a="1"/>
  <c r="B1301" i="3" s="1"/>
  <c r="C1301" i="3" a="1"/>
  <c r="C1301" i="3" s="1"/>
  <c r="G1301" i="3" a="1"/>
  <c r="G1301" i="3" s="1"/>
  <c r="B1302" i="3" a="1"/>
  <c r="B1302" i="3" s="1"/>
  <c r="C1302" i="3" a="1"/>
  <c r="C1302" i="3" s="1"/>
  <c r="G1302" i="3" a="1"/>
  <c r="G1302" i="3" s="1"/>
  <c r="B1303" i="3" a="1"/>
  <c r="B1303" i="3" s="1"/>
  <c r="C1303" i="3" a="1"/>
  <c r="C1303" i="3" s="1"/>
  <c r="G1303" i="3" a="1"/>
  <c r="G1303" i="3" s="1"/>
  <c r="B1304" i="3" a="1"/>
  <c r="B1304" i="3" s="1"/>
  <c r="C1304" i="3" a="1"/>
  <c r="C1304" i="3" s="1"/>
  <c r="G1304" i="3" a="1"/>
  <c r="G1304" i="3" s="1"/>
  <c r="B1305" i="3" a="1"/>
  <c r="B1305" i="3" s="1"/>
  <c r="C1305" i="3" a="1"/>
  <c r="C1305" i="3" s="1"/>
  <c r="G1305" i="3" a="1"/>
  <c r="G1305" i="3" s="1"/>
  <c r="B1306" i="3" a="1"/>
  <c r="B1306" i="3" s="1"/>
  <c r="C1306" i="3" a="1"/>
  <c r="C1306" i="3" s="1"/>
  <c r="G1306" i="3" a="1"/>
  <c r="G1306" i="3" s="1"/>
  <c r="B1307" i="3" a="1"/>
  <c r="B1307" i="3" s="1"/>
  <c r="C1307" i="3" a="1"/>
  <c r="C1307" i="3" s="1"/>
  <c r="G1307" i="3" a="1"/>
  <c r="G1307" i="3" s="1"/>
  <c r="B1308" i="3" a="1"/>
  <c r="B1308" i="3" s="1"/>
  <c r="C1308" i="3" a="1"/>
  <c r="C1308" i="3" s="1"/>
  <c r="G1308" i="3" a="1"/>
  <c r="G1308" i="3" s="1"/>
  <c r="B1309" i="3" a="1"/>
  <c r="B1309" i="3" s="1"/>
  <c r="C1309" i="3" a="1"/>
  <c r="C1309" i="3" s="1"/>
  <c r="G1309" i="3" a="1"/>
  <c r="G1309" i="3" s="1"/>
  <c r="B1310" i="3" a="1"/>
  <c r="B1310" i="3" s="1"/>
  <c r="C1310" i="3" a="1"/>
  <c r="C1310" i="3" s="1"/>
  <c r="G1310" i="3" a="1"/>
  <c r="G1310" i="3" s="1"/>
  <c r="B1311" i="3" a="1"/>
  <c r="B1311" i="3" s="1"/>
  <c r="C1311" i="3" a="1"/>
  <c r="C1311" i="3" s="1"/>
  <c r="G1311" i="3" a="1"/>
  <c r="G1311" i="3" s="1"/>
  <c r="B1312" i="3" a="1"/>
  <c r="B1312" i="3" s="1"/>
  <c r="C1312" i="3" a="1"/>
  <c r="C1312" i="3" s="1"/>
  <c r="G1312" i="3" a="1"/>
  <c r="G1312" i="3" s="1"/>
  <c r="B1313" i="3" a="1"/>
  <c r="B1313" i="3" s="1"/>
  <c r="C1313" i="3" a="1"/>
  <c r="C1313" i="3" s="1"/>
  <c r="G1313" i="3" a="1"/>
  <c r="G1313" i="3" s="1"/>
  <c r="B1314" i="3" a="1"/>
  <c r="B1314" i="3" s="1"/>
  <c r="C1314" i="3" a="1"/>
  <c r="C1314" i="3" s="1"/>
  <c r="G1314" i="3" a="1"/>
  <c r="G1314" i="3" s="1"/>
  <c r="B1315" i="3" a="1"/>
  <c r="B1315" i="3" s="1"/>
  <c r="C1315" i="3" a="1"/>
  <c r="C1315" i="3" s="1"/>
  <c r="G1315" i="3" a="1"/>
  <c r="G1315" i="3" s="1"/>
  <c r="B1316" i="3" a="1"/>
  <c r="B1316" i="3" s="1"/>
  <c r="C1316" i="3" a="1"/>
  <c r="C1316" i="3" s="1"/>
  <c r="G1316" i="3" a="1"/>
  <c r="G1316" i="3" s="1"/>
  <c r="B1317" i="3" a="1"/>
  <c r="B1317" i="3" s="1"/>
  <c r="C1317" i="3" a="1"/>
  <c r="C1317" i="3" s="1"/>
  <c r="G1317" i="3" a="1"/>
  <c r="G1317" i="3" s="1"/>
  <c r="B1318" i="3" a="1"/>
  <c r="B1318" i="3" s="1"/>
  <c r="C1318" i="3" a="1"/>
  <c r="C1318" i="3" s="1"/>
  <c r="G1318" i="3" a="1"/>
  <c r="G1318" i="3" s="1"/>
  <c r="B1319" i="3" a="1"/>
  <c r="B1319" i="3" s="1"/>
  <c r="C1319" i="3" a="1"/>
  <c r="C1319" i="3" s="1"/>
  <c r="G1319" i="3" a="1"/>
  <c r="G1319" i="3" s="1"/>
  <c r="B1320" i="3" a="1"/>
  <c r="B1320" i="3" s="1"/>
  <c r="C1320" i="3" a="1"/>
  <c r="C1320" i="3" s="1"/>
  <c r="G1320" i="3" a="1"/>
  <c r="G1320" i="3" s="1"/>
  <c r="B1321" i="3" a="1"/>
  <c r="B1321" i="3" s="1"/>
  <c r="C1321" i="3" a="1"/>
  <c r="C1321" i="3" s="1"/>
  <c r="G1321" i="3" a="1"/>
  <c r="G1321" i="3" s="1"/>
  <c r="B1322" i="3" a="1"/>
  <c r="B1322" i="3" s="1"/>
  <c r="C1322" i="3" a="1"/>
  <c r="C1322" i="3" s="1"/>
  <c r="G1322" i="3" a="1"/>
  <c r="G1322" i="3" s="1"/>
  <c r="B1323" i="3" a="1"/>
  <c r="B1323" i="3" s="1"/>
  <c r="C1323" i="3" a="1"/>
  <c r="C1323" i="3" s="1"/>
  <c r="G1323" i="3" a="1"/>
  <c r="G1323" i="3" s="1"/>
  <c r="B1324" i="3" a="1"/>
  <c r="B1324" i="3" s="1"/>
  <c r="C1324" i="3" a="1"/>
  <c r="C1324" i="3" s="1"/>
  <c r="G1324" i="3" a="1"/>
  <c r="G1324" i="3" s="1"/>
  <c r="B1325" i="3" a="1"/>
  <c r="B1325" i="3" s="1"/>
  <c r="C1325" i="3" a="1"/>
  <c r="C1325" i="3" s="1"/>
  <c r="G1325" i="3" a="1"/>
  <c r="G1325" i="3" s="1"/>
  <c r="B1326" i="3" a="1"/>
  <c r="B1326" i="3" s="1"/>
  <c r="C1326" i="3" a="1"/>
  <c r="C1326" i="3" s="1"/>
  <c r="G1326" i="3" a="1"/>
  <c r="G1326" i="3" s="1"/>
  <c r="B1327" i="3" a="1"/>
  <c r="B1327" i="3" s="1"/>
  <c r="C1327" i="3" a="1"/>
  <c r="C1327" i="3" s="1"/>
  <c r="G1327" i="3" a="1"/>
  <c r="G1327" i="3" s="1"/>
  <c r="B1328" i="3" a="1"/>
  <c r="B1328" i="3" s="1"/>
  <c r="C1328" i="3" a="1"/>
  <c r="C1328" i="3" s="1"/>
  <c r="G1328" i="3" a="1"/>
  <c r="G1328" i="3" s="1"/>
  <c r="B1329" i="3" a="1"/>
  <c r="B1329" i="3" s="1"/>
  <c r="C1329" i="3" a="1"/>
  <c r="C1329" i="3" s="1"/>
  <c r="G1329" i="3" a="1"/>
  <c r="G1329" i="3" s="1"/>
  <c r="B1330" i="3" a="1"/>
  <c r="B1330" i="3" s="1"/>
  <c r="C1330" i="3" a="1"/>
  <c r="C1330" i="3" s="1"/>
  <c r="G1330" i="3" a="1"/>
  <c r="G1330" i="3" s="1"/>
  <c r="B1331" i="3" a="1"/>
  <c r="B1331" i="3" s="1"/>
  <c r="C1331" i="3" a="1"/>
  <c r="C1331" i="3" s="1"/>
  <c r="G1331" i="3" a="1"/>
  <c r="G1331" i="3" s="1"/>
  <c r="B1332" i="3" a="1"/>
  <c r="B1332" i="3" s="1"/>
  <c r="C1332" i="3" a="1"/>
  <c r="C1332" i="3" s="1"/>
  <c r="G1332" i="3" a="1"/>
  <c r="G1332" i="3" s="1"/>
  <c r="B1333" i="3" a="1"/>
  <c r="B1333" i="3" s="1"/>
  <c r="C1333" i="3" a="1"/>
  <c r="C1333" i="3" s="1"/>
  <c r="G1333" i="3" a="1"/>
  <c r="G1333" i="3" s="1"/>
  <c r="B1334" i="3" a="1"/>
  <c r="B1334" i="3" s="1"/>
  <c r="C1334" i="3" a="1"/>
  <c r="C1334" i="3" s="1"/>
  <c r="G1334" i="3" a="1"/>
  <c r="G1334" i="3" s="1"/>
  <c r="B1335" i="3" a="1"/>
  <c r="B1335" i="3" s="1"/>
  <c r="C1335" i="3" a="1"/>
  <c r="C1335" i="3" s="1"/>
  <c r="G1335" i="3" a="1"/>
  <c r="G1335" i="3" s="1"/>
  <c r="B1336" i="3" a="1"/>
  <c r="B1336" i="3" s="1"/>
  <c r="C1336" i="3" a="1"/>
  <c r="C1336" i="3" s="1"/>
  <c r="G1336" i="3" a="1"/>
  <c r="G1336" i="3" s="1"/>
  <c r="B1337" i="3" a="1"/>
  <c r="B1337" i="3" s="1"/>
  <c r="C1337" i="3" a="1"/>
  <c r="C1337" i="3" s="1"/>
  <c r="G1337" i="3" a="1"/>
  <c r="G1337" i="3" s="1"/>
  <c r="B1338" i="3" a="1"/>
  <c r="B1338" i="3" s="1"/>
  <c r="C1338" i="3" a="1"/>
  <c r="C1338" i="3" s="1"/>
  <c r="G1338" i="3" a="1"/>
  <c r="G1338" i="3" s="1"/>
  <c r="B1339" i="3" a="1"/>
  <c r="B1339" i="3" s="1"/>
  <c r="C1339" i="3" a="1"/>
  <c r="C1339" i="3" s="1"/>
  <c r="G1339" i="3" a="1"/>
  <c r="G1339" i="3" s="1"/>
  <c r="B1340" i="3" a="1"/>
  <c r="B1340" i="3" s="1"/>
  <c r="C1340" i="3" a="1"/>
  <c r="C1340" i="3" s="1"/>
  <c r="G1340" i="3" a="1"/>
  <c r="G1340" i="3" s="1"/>
  <c r="B1341" i="3" a="1"/>
  <c r="B1341" i="3" s="1"/>
  <c r="C1341" i="3" a="1"/>
  <c r="C1341" i="3" s="1"/>
  <c r="G1341" i="3" a="1"/>
  <c r="G1341" i="3" s="1"/>
  <c r="B1342" i="3" a="1"/>
  <c r="B1342" i="3" s="1"/>
  <c r="C1342" i="3" a="1"/>
  <c r="C1342" i="3" s="1"/>
  <c r="G1342" i="3" a="1"/>
  <c r="G1342" i="3" s="1"/>
  <c r="B1343" i="3" a="1"/>
  <c r="B1343" i="3" s="1"/>
  <c r="C1343" i="3" a="1"/>
  <c r="C1343" i="3" s="1"/>
  <c r="G1343" i="3" a="1"/>
  <c r="G1343" i="3" s="1"/>
  <c r="B1344" i="3" a="1"/>
  <c r="B1344" i="3" s="1"/>
  <c r="C1344" i="3" a="1"/>
  <c r="C1344" i="3" s="1"/>
  <c r="G1344" i="3" a="1"/>
  <c r="G1344" i="3" s="1"/>
  <c r="B1345" i="3" a="1"/>
  <c r="B1345" i="3" s="1"/>
  <c r="C1345" i="3" a="1"/>
  <c r="C1345" i="3" s="1"/>
  <c r="G1345" i="3" a="1"/>
  <c r="G1345" i="3" s="1"/>
  <c r="B1346" i="3" a="1"/>
  <c r="B1346" i="3" s="1"/>
  <c r="C1346" i="3" a="1"/>
  <c r="C1346" i="3" s="1"/>
  <c r="G1346" i="3" a="1"/>
  <c r="G1346" i="3" s="1"/>
  <c r="B1347" i="3" a="1"/>
  <c r="B1347" i="3" s="1"/>
  <c r="C1347" i="3" a="1"/>
  <c r="C1347" i="3" s="1"/>
  <c r="G1347" i="3" a="1"/>
  <c r="G1347" i="3" s="1"/>
  <c r="B1348" i="3" a="1"/>
  <c r="B1348" i="3" s="1"/>
  <c r="C1348" i="3" a="1"/>
  <c r="C1348" i="3" s="1"/>
  <c r="G1348" i="3" a="1"/>
  <c r="G1348" i="3" s="1"/>
  <c r="B1349" i="3" a="1"/>
  <c r="B1349" i="3" s="1"/>
  <c r="C1349" i="3" a="1"/>
  <c r="C1349" i="3" s="1"/>
  <c r="G1349" i="3" a="1"/>
  <c r="G1349" i="3" s="1"/>
  <c r="B1350" i="3" a="1"/>
  <c r="B1350" i="3" s="1"/>
  <c r="C1350" i="3" a="1"/>
  <c r="C1350" i="3" s="1"/>
  <c r="G1350" i="3" a="1"/>
  <c r="G1350" i="3" s="1"/>
  <c r="B1351" i="3" a="1"/>
  <c r="B1351" i="3" s="1"/>
  <c r="C1351" i="3" a="1"/>
  <c r="C1351" i="3" s="1"/>
  <c r="G1351" i="3" a="1"/>
  <c r="G1351" i="3" s="1"/>
  <c r="B1352" i="3" a="1"/>
  <c r="B1352" i="3" s="1"/>
  <c r="C1352" i="3" a="1"/>
  <c r="C1352" i="3" s="1"/>
  <c r="G1352" i="3" a="1"/>
  <c r="G1352" i="3" s="1"/>
  <c r="B1353" i="3" a="1"/>
  <c r="B1353" i="3" s="1"/>
  <c r="C1353" i="3" a="1"/>
  <c r="C1353" i="3" s="1"/>
  <c r="G1353" i="3" a="1"/>
  <c r="G1353" i="3" s="1"/>
  <c r="B1354" i="3" a="1"/>
  <c r="B1354" i="3" s="1"/>
  <c r="C1354" i="3" a="1"/>
  <c r="C1354" i="3" s="1"/>
  <c r="G1354" i="3" a="1"/>
  <c r="G1354" i="3" s="1"/>
  <c r="B1355" i="3" a="1"/>
  <c r="B1355" i="3" s="1"/>
  <c r="C1355" i="3" a="1"/>
  <c r="C1355" i="3" s="1"/>
  <c r="G1355" i="3" a="1"/>
  <c r="G1355" i="3" s="1"/>
  <c r="B1356" i="3" a="1"/>
  <c r="B1356" i="3" s="1"/>
  <c r="C1356" i="3" a="1"/>
  <c r="C1356" i="3" s="1"/>
  <c r="G1356" i="3" a="1"/>
  <c r="G1356" i="3" s="1"/>
  <c r="B1357" i="3" a="1"/>
  <c r="B1357" i="3" s="1"/>
  <c r="C1357" i="3" a="1"/>
  <c r="C1357" i="3" s="1"/>
  <c r="G1357" i="3" a="1"/>
  <c r="G1357" i="3" s="1"/>
  <c r="B1358" i="3" a="1"/>
  <c r="B1358" i="3" s="1"/>
  <c r="C1358" i="3" a="1"/>
  <c r="C1358" i="3" s="1"/>
  <c r="G1358" i="3" a="1"/>
  <c r="G1358" i="3" s="1"/>
  <c r="B1359" i="3" a="1"/>
  <c r="B1359" i="3" s="1"/>
  <c r="C1359" i="3" a="1"/>
  <c r="C1359" i="3" s="1"/>
  <c r="G1359" i="3" a="1"/>
  <c r="G1359" i="3" s="1"/>
  <c r="B1360" i="3" a="1"/>
  <c r="B1360" i="3" s="1"/>
  <c r="C1360" i="3" a="1"/>
  <c r="C1360" i="3" s="1"/>
  <c r="G1360" i="3" a="1"/>
  <c r="G1360" i="3" s="1"/>
  <c r="B1361" i="3" a="1"/>
  <c r="B1361" i="3" s="1"/>
  <c r="C1361" i="3" a="1"/>
  <c r="C1361" i="3" s="1"/>
  <c r="G1361" i="3" a="1"/>
  <c r="G1361" i="3" s="1"/>
  <c r="B1362" i="3" a="1"/>
  <c r="B1362" i="3" s="1"/>
  <c r="C1362" i="3" a="1"/>
  <c r="C1362" i="3" s="1"/>
  <c r="G1362" i="3" a="1"/>
  <c r="G1362" i="3" s="1"/>
  <c r="B1363" i="3" a="1"/>
  <c r="B1363" i="3" s="1"/>
  <c r="C1363" i="3" a="1"/>
  <c r="C1363" i="3" s="1"/>
  <c r="G1363" i="3" a="1"/>
  <c r="G1363" i="3" s="1"/>
  <c r="B1364" i="3" a="1"/>
  <c r="B1364" i="3" s="1"/>
  <c r="C1364" i="3" a="1"/>
  <c r="C1364" i="3" s="1"/>
  <c r="G1364" i="3" a="1"/>
  <c r="G1364" i="3" s="1"/>
  <c r="B1365" i="3" a="1"/>
  <c r="B1365" i="3" s="1"/>
  <c r="C1365" i="3" a="1"/>
  <c r="C1365" i="3" s="1"/>
  <c r="G1365" i="3" a="1"/>
  <c r="G1365" i="3" s="1"/>
  <c r="B1366" i="3" a="1"/>
  <c r="B1366" i="3" s="1"/>
  <c r="C1366" i="3" a="1"/>
  <c r="C1366" i="3" s="1"/>
  <c r="G1366" i="3" a="1"/>
  <c r="G1366" i="3" s="1"/>
  <c r="B1367" i="3" a="1"/>
  <c r="B1367" i="3" s="1"/>
  <c r="C1367" i="3" a="1"/>
  <c r="C1367" i="3" s="1"/>
  <c r="G1367" i="3" a="1"/>
  <c r="G1367" i="3" s="1"/>
  <c r="B1368" i="3" a="1"/>
  <c r="B1368" i="3" s="1"/>
  <c r="C1368" i="3" a="1"/>
  <c r="C1368" i="3" s="1"/>
  <c r="G1368" i="3" a="1"/>
  <c r="G1368" i="3" s="1"/>
  <c r="B1369" i="3" a="1"/>
  <c r="B1369" i="3" s="1"/>
  <c r="C1369" i="3" a="1"/>
  <c r="C1369" i="3" s="1"/>
  <c r="G1369" i="3" a="1"/>
  <c r="G1369" i="3" s="1"/>
  <c r="B1370" i="3" a="1"/>
  <c r="B1370" i="3" s="1"/>
  <c r="C1370" i="3" a="1"/>
  <c r="C1370" i="3" s="1"/>
  <c r="G1370" i="3" a="1"/>
  <c r="G1370" i="3" s="1"/>
  <c r="B1371" i="3" a="1"/>
  <c r="B1371" i="3" s="1"/>
  <c r="C1371" i="3" a="1"/>
  <c r="C1371" i="3" s="1"/>
  <c r="G1371" i="3" a="1"/>
  <c r="G1371" i="3" s="1"/>
  <c r="B1372" i="3" a="1"/>
  <c r="B1372" i="3" s="1"/>
  <c r="C1372" i="3" a="1"/>
  <c r="C1372" i="3" s="1"/>
  <c r="G1372" i="3" a="1"/>
  <c r="G1372" i="3" s="1"/>
  <c r="B1373" i="3" a="1"/>
  <c r="B1373" i="3" s="1"/>
  <c r="C1373" i="3" a="1"/>
  <c r="C1373" i="3" s="1"/>
  <c r="G1373" i="3" a="1"/>
  <c r="G1373" i="3" s="1"/>
  <c r="B1374" i="3" a="1"/>
  <c r="B1374" i="3" s="1"/>
  <c r="C1374" i="3" a="1"/>
  <c r="C1374" i="3" s="1"/>
  <c r="G1374" i="3" a="1"/>
  <c r="G1374" i="3" s="1"/>
  <c r="B1375" i="3" a="1"/>
  <c r="B1375" i="3" s="1"/>
  <c r="C1375" i="3" a="1"/>
  <c r="C1375" i="3" s="1"/>
  <c r="G1375" i="3" a="1"/>
  <c r="G1375" i="3" s="1"/>
  <c r="B1376" i="3" a="1"/>
  <c r="B1376" i="3" s="1"/>
  <c r="C1376" i="3" a="1"/>
  <c r="C1376" i="3" s="1"/>
  <c r="G1376" i="3" a="1"/>
  <c r="G1376" i="3" s="1"/>
  <c r="B1377" i="3" a="1"/>
  <c r="B1377" i="3" s="1"/>
  <c r="C1377" i="3" a="1"/>
  <c r="C1377" i="3" s="1"/>
  <c r="G1377" i="3" a="1"/>
  <c r="G1377" i="3" s="1"/>
  <c r="B1378" i="3" a="1"/>
  <c r="B1378" i="3" s="1"/>
  <c r="C1378" i="3" a="1"/>
  <c r="C1378" i="3" s="1"/>
  <c r="G1378" i="3" a="1"/>
  <c r="G1378" i="3" s="1"/>
  <c r="B1379" i="3" a="1"/>
  <c r="B1379" i="3" s="1"/>
  <c r="C1379" i="3" a="1"/>
  <c r="C1379" i="3" s="1"/>
  <c r="G1379" i="3" a="1"/>
  <c r="G1379" i="3" s="1"/>
  <c r="B1380" i="3" a="1"/>
  <c r="B1380" i="3" s="1"/>
  <c r="C1380" i="3" a="1"/>
  <c r="C1380" i="3" s="1"/>
  <c r="G1380" i="3" a="1"/>
  <c r="G1380" i="3" s="1"/>
  <c r="B1381" i="3" a="1"/>
  <c r="B1381" i="3" s="1"/>
  <c r="C1381" i="3" a="1"/>
  <c r="C1381" i="3" s="1"/>
  <c r="G1381" i="3" a="1"/>
  <c r="G1381" i="3" s="1"/>
  <c r="B1382" i="3" a="1"/>
  <c r="B1382" i="3" s="1"/>
  <c r="C1382" i="3" a="1"/>
  <c r="C1382" i="3" s="1"/>
  <c r="G1382" i="3" a="1"/>
  <c r="G1382" i="3" s="1"/>
  <c r="B1383" i="3" a="1"/>
  <c r="B1383" i="3" s="1"/>
  <c r="C1383" i="3" a="1"/>
  <c r="C1383" i="3" s="1"/>
  <c r="G1383" i="3" a="1"/>
  <c r="G1383" i="3" s="1"/>
  <c r="B1384" i="3" a="1"/>
  <c r="B1384" i="3" s="1"/>
  <c r="C1384" i="3" a="1"/>
  <c r="C1384" i="3" s="1"/>
  <c r="G1384" i="3" a="1"/>
  <c r="G1384" i="3" s="1"/>
  <c r="B1385" i="3" a="1"/>
  <c r="B1385" i="3" s="1"/>
  <c r="C1385" i="3" a="1"/>
  <c r="C1385" i="3" s="1"/>
  <c r="G1385" i="3" a="1"/>
  <c r="G1385" i="3" s="1"/>
  <c r="B1386" i="3" a="1"/>
  <c r="B1386" i="3" s="1"/>
  <c r="C1386" i="3" a="1"/>
  <c r="C1386" i="3" s="1"/>
  <c r="G1386" i="3" a="1"/>
  <c r="G1386" i="3" s="1"/>
  <c r="B1387" i="3" a="1"/>
  <c r="B1387" i="3" s="1"/>
  <c r="C1387" i="3" a="1"/>
  <c r="C1387" i="3" s="1"/>
  <c r="G1387" i="3" a="1"/>
  <c r="G1387" i="3" s="1"/>
  <c r="B1388" i="3" a="1"/>
  <c r="B1388" i="3" s="1"/>
  <c r="C1388" i="3" a="1"/>
  <c r="C1388" i="3" s="1"/>
  <c r="G1388" i="3" a="1"/>
  <c r="G1388" i="3" s="1"/>
  <c r="B1389" i="3" a="1"/>
  <c r="B1389" i="3" s="1"/>
  <c r="C1389" i="3" a="1"/>
  <c r="C1389" i="3" s="1"/>
  <c r="G1389" i="3" a="1"/>
  <c r="G1389" i="3" s="1"/>
  <c r="B1390" i="3" a="1"/>
  <c r="B1390" i="3" s="1"/>
  <c r="C1390" i="3" a="1"/>
  <c r="C1390" i="3" s="1"/>
  <c r="G1390" i="3" a="1"/>
  <c r="G1390" i="3" s="1"/>
  <c r="B1391" i="3" a="1"/>
  <c r="B1391" i="3" s="1"/>
  <c r="C1391" i="3" a="1"/>
  <c r="C1391" i="3" s="1"/>
  <c r="G1391" i="3" a="1"/>
  <c r="G1391" i="3" s="1"/>
  <c r="B1392" i="3" a="1"/>
  <c r="B1392" i="3" s="1"/>
  <c r="C1392" i="3" a="1"/>
  <c r="C1392" i="3" s="1"/>
  <c r="G1392" i="3" a="1"/>
  <c r="G1392" i="3" s="1"/>
  <c r="B1393" i="3" a="1"/>
  <c r="B1393" i="3" s="1"/>
  <c r="C1393" i="3" a="1"/>
  <c r="C1393" i="3" s="1"/>
  <c r="G1393" i="3" a="1"/>
  <c r="G1393" i="3" s="1"/>
  <c r="B1394" i="3" a="1"/>
  <c r="B1394" i="3" s="1"/>
  <c r="C1394" i="3" a="1"/>
  <c r="C1394" i="3" s="1"/>
  <c r="G1394" i="3" a="1"/>
  <c r="G1394" i="3" s="1"/>
  <c r="B1395" i="3" a="1"/>
  <c r="B1395" i="3" s="1"/>
  <c r="C1395" i="3" a="1"/>
  <c r="C1395" i="3" s="1"/>
  <c r="G1395" i="3" a="1"/>
  <c r="G1395" i="3" s="1"/>
  <c r="B1396" i="3" a="1"/>
  <c r="B1396" i="3" s="1"/>
  <c r="C1396" i="3" a="1"/>
  <c r="C1396" i="3" s="1"/>
  <c r="G1396" i="3" a="1"/>
  <c r="G1396" i="3" s="1"/>
  <c r="B1397" i="3" a="1"/>
  <c r="B1397" i="3" s="1"/>
  <c r="C1397" i="3" a="1"/>
  <c r="C1397" i="3" s="1"/>
  <c r="G1397" i="3" a="1"/>
  <c r="G1397" i="3" s="1"/>
  <c r="B1398" i="3" a="1"/>
  <c r="B1398" i="3" s="1"/>
  <c r="C1398" i="3" a="1"/>
  <c r="C1398" i="3" s="1"/>
  <c r="G1398" i="3" a="1"/>
  <c r="G1398" i="3" s="1"/>
  <c r="B1399" i="3" a="1"/>
  <c r="B1399" i="3" s="1"/>
  <c r="C1399" i="3" a="1"/>
  <c r="C1399" i="3" s="1"/>
  <c r="G1399" i="3" a="1"/>
  <c r="G1399" i="3" s="1"/>
  <c r="B1400" i="3" a="1"/>
  <c r="B1400" i="3" s="1"/>
  <c r="C1400" i="3" a="1"/>
  <c r="C1400" i="3" s="1"/>
  <c r="G1400" i="3" a="1"/>
  <c r="G1400" i="3" s="1"/>
  <c r="B1401" i="3" a="1"/>
  <c r="B1401" i="3" s="1"/>
  <c r="C1401" i="3" a="1"/>
  <c r="C1401" i="3" s="1"/>
  <c r="G1401" i="3" a="1"/>
  <c r="G1401" i="3" s="1"/>
  <c r="B1402" i="3" a="1"/>
  <c r="B1402" i="3" s="1"/>
  <c r="C1402" i="3" a="1"/>
  <c r="C1402" i="3" s="1"/>
  <c r="G1402" i="3" a="1"/>
  <c r="G1402" i="3" s="1"/>
  <c r="B1403" i="3" a="1"/>
  <c r="B1403" i="3" s="1"/>
  <c r="C1403" i="3" a="1"/>
  <c r="C1403" i="3" s="1"/>
  <c r="G1403" i="3" a="1"/>
  <c r="G1403" i="3" s="1"/>
  <c r="B1404" i="3" a="1"/>
  <c r="B1404" i="3" s="1"/>
  <c r="C1404" i="3" a="1"/>
  <c r="C1404" i="3" s="1"/>
  <c r="G1404" i="3" a="1"/>
  <c r="G1404" i="3" s="1"/>
  <c r="B1405" i="3" a="1"/>
  <c r="B1405" i="3" s="1"/>
  <c r="C1405" i="3" a="1"/>
  <c r="C1405" i="3" s="1"/>
  <c r="G1405" i="3" a="1"/>
  <c r="G1405" i="3" s="1"/>
  <c r="B1406" i="3" a="1"/>
  <c r="B1406" i="3" s="1"/>
  <c r="C1406" i="3" a="1"/>
  <c r="C1406" i="3" s="1"/>
  <c r="G1406" i="3" a="1"/>
  <c r="G1406" i="3" s="1"/>
  <c r="B1407" i="3" a="1"/>
  <c r="B1407" i="3" s="1"/>
  <c r="C1407" i="3" a="1"/>
  <c r="C1407" i="3" s="1"/>
  <c r="G1407" i="3" a="1"/>
  <c r="G1407" i="3" s="1"/>
  <c r="B1408" i="3" a="1"/>
  <c r="B1408" i="3" s="1"/>
  <c r="C1408" i="3" a="1"/>
  <c r="C1408" i="3" s="1"/>
  <c r="G1408" i="3" a="1"/>
  <c r="G1408" i="3" s="1"/>
  <c r="B1409" i="3" a="1"/>
  <c r="B1409" i="3" s="1"/>
  <c r="C1409" i="3" a="1"/>
  <c r="C1409" i="3" s="1"/>
  <c r="G1409" i="3" a="1"/>
  <c r="G1409" i="3" s="1"/>
  <c r="B1410" i="3" a="1"/>
  <c r="B1410" i="3" s="1"/>
  <c r="C1410" i="3" a="1"/>
  <c r="C1410" i="3" s="1"/>
  <c r="G1410" i="3" a="1"/>
  <c r="G1410" i="3" s="1"/>
  <c r="B1411" i="3" a="1"/>
  <c r="B1411" i="3" s="1"/>
  <c r="C1411" i="3" a="1"/>
  <c r="C1411" i="3" s="1"/>
  <c r="G1411" i="3" a="1"/>
  <c r="G1411" i="3" s="1"/>
  <c r="B1412" i="3" a="1"/>
  <c r="B1412" i="3" s="1"/>
  <c r="C1412" i="3" a="1"/>
  <c r="C1412" i="3" s="1"/>
  <c r="G1412" i="3" a="1"/>
  <c r="G1412" i="3" s="1"/>
  <c r="B1413" i="3" a="1"/>
  <c r="B1413" i="3" s="1"/>
  <c r="C1413" i="3" a="1"/>
  <c r="C1413" i="3" s="1"/>
  <c r="G1413" i="3" a="1"/>
  <c r="G1413" i="3" s="1"/>
  <c r="B1414" i="3" a="1"/>
  <c r="B1414" i="3" s="1"/>
  <c r="C1414" i="3" a="1"/>
  <c r="C1414" i="3" s="1"/>
  <c r="G1414" i="3" a="1"/>
  <c r="G1414" i="3" s="1"/>
  <c r="B1415" i="3" a="1"/>
  <c r="B1415" i="3" s="1"/>
  <c r="C1415" i="3" a="1"/>
  <c r="C1415" i="3" s="1"/>
  <c r="G1415" i="3" a="1"/>
  <c r="G1415" i="3" s="1"/>
  <c r="B1416" i="3" a="1"/>
  <c r="B1416" i="3" s="1"/>
  <c r="C1416" i="3" a="1"/>
  <c r="C1416" i="3" s="1"/>
  <c r="G1416" i="3" a="1"/>
  <c r="G1416" i="3" s="1"/>
  <c r="B1417" i="3" a="1"/>
  <c r="B1417" i="3" s="1"/>
  <c r="C1417" i="3" a="1"/>
  <c r="C1417" i="3" s="1"/>
  <c r="G1417" i="3" a="1"/>
  <c r="G1417" i="3" s="1"/>
  <c r="B1418" i="3" a="1"/>
  <c r="B1418" i="3" s="1"/>
  <c r="C1418" i="3" a="1"/>
  <c r="C1418" i="3" s="1"/>
  <c r="G1418" i="3" a="1"/>
  <c r="G1418" i="3" s="1"/>
  <c r="B1419" i="3" a="1"/>
  <c r="B1419" i="3" s="1"/>
  <c r="C1419" i="3" a="1"/>
  <c r="C1419" i="3" s="1"/>
  <c r="G1419" i="3" a="1"/>
  <c r="G1419" i="3" s="1"/>
  <c r="B1420" i="3" a="1"/>
  <c r="B1420" i="3" s="1"/>
  <c r="C1420" i="3" a="1"/>
  <c r="C1420" i="3" s="1"/>
  <c r="G1420" i="3" a="1"/>
  <c r="G1420" i="3" s="1"/>
  <c r="B1421" i="3" a="1"/>
  <c r="B1421" i="3" s="1"/>
  <c r="C1421" i="3" a="1"/>
  <c r="C1421" i="3" s="1"/>
  <c r="G1421" i="3" a="1"/>
  <c r="G1421" i="3" s="1"/>
  <c r="B1422" i="3" a="1"/>
  <c r="B1422" i="3" s="1"/>
  <c r="C1422" i="3" a="1"/>
  <c r="C1422" i="3" s="1"/>
  <c r="G1422" i="3" a="1"/>
  <c r="G1422" i="3" s="1"/>
  <c r="B1423" i="3" a="1"/>
  <c r="B1423" i="3" s="1"/>
  <c r="C1423" i="3" a="1"/>
  <c r="C1423" i="3" s="1"/>
  <c r="G1423" i="3" a="1"/>
  <c r="G1423" i="3" s="1"/>
  <c r="B1424" i="3" a="1"/>
  <c r="B1424" i="3" s="1"/>
  <c r="C1424" i="3" a="1"/>
  <c r="C1424" i="3" s="1"/>
  <c r="G1424" i="3" a="1"/>
  <c r="G1424" i="3" s="1"/>
  <c r="B1425" i="3" a="1"/>
  <c r="B1425" i="3" s="1"/>
  <c r="C1425" i="3" a="1"/>
  <c r="C1425" i="3" s="1"/>
  <c r="G1425" i="3" a="1"/>
  <c r="G1425" i="3" s="1"/>
  <c r="B1426" i="3" a="1"/>
  <c r="B1426" i="3" s="1"/>
  <c r="C1426" i="3" a="1"/>
  <c r="C1426" i="3" s="1"/>
  <c r="G1426" i="3" a="1"/>
  <c r="G1426" i="3" s="1"/>
  <c r="B1427" i="3" a="1"/>
  <c r="B1427" i="3" s="1"/>
  <c r="C1427" i="3" a="1"/>
  <c r="C1427" i="3" s="1"/>
  <c r="G1427" i="3" a="1"/>
  <c r="G1427" i="3" s="1"/>
  <c r="B1428" i="3" a="1"/>
  <c r="B1428" i="3" s="1"/>
  <c r="C1428" i="3" a="1"/>
  <c r="C1428" i="3" s="1"/>
  <c r="G1428" i="3" a="1"/>
  <c r="G1428" i="3" s="1"/>
  <c r="B1429" i="3" a="1"/>
  <c r="B1429" i="3" s="1"/>
  <c r="C1429" i="3" a="1"/>
  <c r="C1429" i="3" s="1"/>
  <c r="G1429" i="3" a="1"/>
  <c r="G1429" i="3" s="1"/>
  <c r="B1430" i="3" a="1"/>
  <c r="B1430" i="3" s="1"/>
  <c r="C1430" i="3" a="1"/>
  <c r="C1430" i="3" s="1"/>
  <c r="G1430" i="3" a="1"/>
  <c r="G1430" i="3" s="1"/>
  <c r="B1431" i="3" a="1"/>
  <c r="B1431" i="3" s="1"/>
  <c r="C1431" i="3" a="1"/>
  <c r="C1431" i="3" s="1"/>
  <c r="G1431" i="3" a="1"/>
  <c r="G1431" i="3" s="1"/>
  <c r="B1432" i="3" a="1"/>
  <c r="B1432" i="3" s="1"/>
  <c r="C1432" i="3" a="1"/>
  <c r="C1432" i="3" s="1"/>
  <c r="G1432" i="3" a="1"/>
  <c r="G1432" i="3" s="1"/>
  <c r="B1433" i="3" a="1"/>
  <c r="B1433" i="3" s="1"/>
  <c r="C1433" i="3" a="1"/>
  <c r="C1433" i="3" s="1"/>
  <c r="G1433" i="3" a="1"/>
  <c r="G1433" i="3" s="1"/>
  <c r="B1434" i="3" a="1"/>
  <c r="B1434" i="3" s="1"/>
  <c r="C1434" i="3" a="1"/>
  <c r="C1434" i="3" s="1"/>
  <c r="G1434" i="3" a="1"/>
  <c r="G1434" i="3" s="1"/>
  <c r="B1435" i="3" a="1"/>
  <c r="B1435" i="3" s="1"/>
  <c r="C1435" i="3" a="1"/>
  <c r="C1435" i="3" s="1"/>
  <c r="G1435" i="3" a="1"/>
  <c r="G1435" i="3" s="1"/>
  <c r="B1436" i="3" a="1"/>
  <c r="B1436" i="3" s="1"/>
  <c r="C1436" i="3" a="1"/>
  <c r="C1436" i="3" s="1"/>
  <c r="G1436" i="3" a="1"/>
  <c r="G1436" i="3" s="1"/>
  <c r="B1437" i="3" a="1"/>
  <c r="B1437" i="3" s="1"/>
  <c r="C1437" i="3" a="1"/>
  <c r="C1437" i="3" s="1"/>
  <c r="G1437" i="3" a="1"/>
  <c r="G1437" i="3" s="1"/>
  <c r="B1438" i="3" a="1"/>
  <c r="B1438" i="3" s="1"/>
  <c r="C1438" i="3" a="1"/>
  <c r="C1438" i="3" s="1"/>
  <c r="G1438" i="3" a="1"/>
  <c r="G1438" i="3" s="1"/>
  <c r="B1439" i="3" a="1"/>
  <c r="B1439" i="3" s="1"/>
  <c r="C1439" i="3" a="1"/>
  <c r="C1439" i="3" s="1"/>
  <c r="G1439" i="3" a="1"/>
  <c r="G1439" i="3" s="1"/>
  <c r="B1440" i="3" a="1"/>
  <c r="B1440" i="3" s="1"/>
  <c r="C1440" i="3" a="1"/>
  <c r="C1440" i="3" s="1"/>
  <c r="G1440" i="3" a="1"/>
  <c r="G1440" i="3" s="1"/>
  <c r="B1441" i="3" a="1"/>
  <c r="B1441" i="3" s="1"/>
  <c r="C1441" i="3" a="1"/>
  <c r="C1441" i="3" s="1"/>
  <c r="G1441" i="3" a="1"/>
  <c r="G1441" i="3" s="1"/>
  <c r="B1442" i="3" a="1"/>
  <c r="B1442" i="3" s="1"/>
  <c r="C1442" i="3" a="1"/>
  <c r="C1442" i="3" s="1"/>
  <c r="G1442" i="3" a="1"/>
  <c r="G1442" i="3" s="1"/>
  <c r="B1443" i="3" a="1"/>
  <c r="B1443" i="3" s="1"/>
  <c r="C1443" i="3" a="1"/>
  <c r="C1443" i="3" s="1"/>
  <c r="G1443" i="3" a="1"/>
  <c r="G1443" i="3" s="1"/>
  <c r="B1444" i="3" a="1"/>
  <c r="B1444" i="3" s="1"/>
  <c r="C1444" i="3" a="1"/>
  <c r="C1444" i="3" s="1"/>
  <c r="G1444" i="3" a="1"/>
  <c r="G1444" i="3" s="1"/>
  <c r="B1445" i="3" a="1"/>
  <c r="B1445" i="3" s="1"/>
  <c r="C1445" i="3" a="1"/>
  <c r="C1445" i="3" s="1"/>
  <c r="G1445" i="3" a="1"/>
  <c r="G1445" i="3" s="1"/>
  <c r="B1446" i="3" a="1"/>
  <c r="B1446" i="3" s="1"/>
  <c r="C1446" i="3" a="1"/>
  <c r="C1446" i="3" s="1"/>
  <c r="G1446" i="3" a="1"/>
  <c r="G1446" i="3" s="1"/>
  <c r="B1447" i="3" a="1"/>
  <c r="B1447" i="3" s="1"/>
  <c r="C1447" i="3" a="1"/>
  <c r="C1447" i="3" s="1"/>
  <c r="G1447" i="3" a="1"/>
  <c r="G1447" i="3" s="1"/>
  <c r="B1448" i="3" a="1"/>
  <c r="B1448" i="3" s="1"/>
  <c r="C1448" i="3" a="1"/>
  <c r="C1448" i="3" s="1"/>
  <c r="G1448" i="3" a="1"/>
  <c r="G1448" i="3" s="1"/>
  <c r="B1449" i="3" a="1"/>
  <c r="B1449" i="3" s="1"/>
  <c r="C1449" i="3" a="1"/>
  <c r="C1449" i="3" s="1"/>
  <c r="G1449" i="3" a="1"/>
  <c r="G1449" i="3" s="1"/>
  <c r="B1450" i="3" a="1"/>
  <c r="B1450" i="3" s="1"/>
  <c r="C1450" i="3" a="1"/>
  <c r="C1450" i="3" s="1"/>
  <c r="G1450" i="3" a="1"/>
  <c r="G1450" i="3" s="1"/>
  <c r="B1451" i="3" a="1"/>
  <c r="B1451" i="3" s="1"/>
  <c r="C1451" i="3" a="1"/>
  <c r="C1451" i="3" s="1"/>
  <c r="G1451" i="3" a="1"/>
  <c r="G1451" i="3" s="1"/>
  <c r="B1452" i="3" a="1"/>
  <c r="B1452" i="3" s="1"/>
  <c r="C1452" i="3" a="1"/>
  <c r="C1452" i="3" s="1"/>
  <c r="G1452" i="3" a="1"/>
  <c r="G1452" i="3" s="1"/>
  <c r="B1453" i="3" a="1"/>
  <c r="B1453" i="3" s="1"/>
  <c r="C1453" i="3" a="1"/>
  <c r="C1453" i="3" s="1"/>
  <c r="G1453" i="3" a="1"/>
  <c r="G1453" i="3" s="1"/>
  <c r="B1454" i="3" a="1"/>
  <c r="B1454" i="3" s="1"/>
  <c r="C1454" i="3" a="1"/>
  <c r="C1454" i="3" s="1"/>
  <c r="G1454" i="3" a="1"/>
  <c r="G1454" i="3" s="1"/>
  <c r="B1455" i="3" a="1"/>
  <c r="B1455" i="3" s="1"/>
  <c r="C1455" i="3" a="1"/>
  <c r="C1455" i="3" s="1"/>
  <c r="G1455" i="3" a="1"/>
  <c r="G1455" i="3" s="1"/>
  <c r="B1456" i="3" a="1"/>
  <c r="B1456" i="3" s="1"/>
  <c r="C1456" i="3" a="1"/>
  <c r="C1456" i="3" s="1"/>
  <c r="G1456" i="3" a="1"/>
  <c r="G1456" i="3" s="1"/>
  <c r="B1457" i="3" a="1"/>
  <c r="B1457" i="3" s="1"/>
  <c r="C1457" i="3" a="1"/>
  <c r="C1457" i="3" s="1"/>
  <c r="G1457" i="3" a="1"/>
  <c r="G1457" i="3" s="1"/>
  <c r="B1458" i="3" a="1"/>
  <c r="B1458" i="3" s="1"/>
  <c r="C1458" i="3" a="1"/>
  <c r="C1458" i="3" s="1"/>
  <c r="G1458" i="3" a="1"/>
  <c r="G1458" i="3" s="1"/>
  <c r="B1459" i="3" a="1"/>
  <c r="B1459" i="3" s="1"/>
  <c r="C1459" i="3" a="1"/>
  <c r="C1459" i="3" s="1"/>
  <c r="G1459" i="3" a="1"/>
  <c r="G1459" i="3" s="1"/>
  <c r="B1460" i="3" a="1"/>
  <c r="B1460" i="3" s="1"/>
  <c r="C1460" i="3" a="1"/>
  <c r="C1460" i="3" s="1"/>
  <c r="G1460" i="3" a="1"/>
  <c r="G1460" i="3" s="1"/>
  <c r="B1461" i="3" a="1"/>
  <c r="B1461" i="3" s="1"/>
  <c r="C1461" i="3" a="1"/>
  <c r="C1461" i="3" s="1"/>
  <c r="G1461" i="3" a="1"/>
  <c r="G1461" i="3" s="1"/>
  <c r="B1462" i="3" a="1"/>
  <c r="B1462" i="3" s="1"/>
  <c r="C1462" i="3" a="1"/>
  <c r="C1462" i="3" s="1"/>
  <c r="G1462" i="3" a="1"/>
  <c r="G1462" i="3" s="1"/>
  <c r="B1463" i="3" a="1"/>
  <c r="B1463" i="3" s="1"/>
  <c r="C1463" i="3" a="1"/>
  <c r="C1463" i="3" s="1"/>
  <c r="G1463" i="3" a="1"/>
  <c r="G1463" i="3" s="1"/>
  <c r="B1464" i="3" a="1"/>
  <c r="B1464" i="3" s="1"/>
  <c r="C1464" i="3" a="1"/>
  <c r="C1464" i="3" s="1"/>
  <c r="G1464" i="3" a="1"/>
  <c r="G1464" i="3" s="1"/>
  <c r="B1465" i="3" a="1"/>
  <c r="B1465" i="3" s="1"/>
  <c r="C1465" i="3" a="1"/>
  <c r="C1465" i="3" s="1"/>
  <c r="G1465" i="3" a="1"/>
  <c r="G1465" i="3" s="1"/>
  <c r="B1466" i="3" a="1"/>
  <c r="B1466" i="3" s="1"/>
  <c r="C1466" i="3" a="1"/>
  <c r="C1466" i="3" s="1"/>
  <c r="G1466" i="3" a="1"/>
  <c r="G1466" i="3" s="1"/>
  <c r="B1467" i="3" a="1"/>
  <c r="B1467" i="3" s="1"/>
  <c r="C1467" i="3" a="1"/>
  <c r="C1467" i="3" s="1"/>
  <c r="G1467" i="3" a="1"/>
  <c r="G1467" i="3" s="1"/>
  <c r="B1468" i="3" a="1"/>
  <c r="B1468" i="3" s="1"/>
  <c r="C1468" i="3" a="1"/>
  <c r="C1468" i="3" s="1"/>
  <c r="G1468" i="3" a="1"/>
  <c r="G1468" i="3" s="1"/>
  <c r="B1469" i="3" a="1"/>
  <c r="B1469" i="3" s="1"/>
  <c r="C1469" i="3" a="1"/>
  <c r="C1469" i="3" s="1"/>
  <c r="G1469" i="3" a="1"/>
  <c r="G1469" i="3" s="1"/>
  <c r="B1470" i="3" a="1"/>
  <c r="B1470" i="3" s="1"/>
  <c r="C1470" i="3" a="1"/>
  <c r="C1470" i="3" s="1"/>
  <c r="G1470" i="3" a="1"/>
  <c r="G1470" i="3" s="1"/>
  <c r="B1471" i="3" a="1"/>
  <c r="B1471" i="3" s="1"/>
  <c r="C1471" i="3" a="1"/>
  <c r="C1471" i="3" s="1"/>
  <c r="G1471" i="3" a="1"/>
  <c r="G1471" i="3" s="1"/>
  <c r="B1472" i="3" a="1"/>
  <c r="B1472" i="3" s="1"/>
  <c r="C1472" i="3" a="1"/>
  <c r="C1472" i="3" s="1"/>
  <c r="G1472" i="3" a="1"/>
  <c r="G1472" i="3" s="1"/>
  <c r="B1473" i="3" a="1"/>
  <c r="B1473" i="3" s="1"/>
  <c r="C1473" i="3" a="1"/>
  <c r="C1473" i="3" s="1"/>
  <c r="G1473" i="3" a="1"/>
  <c r="G1473" i="3" s="1"/>
  <c r="B1474" i="3" a="1"/>
  <c r="B1474" i="3" s="1"/>
  <c r="C1474" i="3" a="1"/>
  <c r="C1474" i="3" s="1"/>
  <c r="G1474" i="3" a="1"/>
  <c r="G1474" i="3" s="1"/>
  <c r="B1475" i="3" a="1"/>
  <c r="B1475" i="3" s="1"/>
  <c r="C1475" i="3" a="1"/>
  <c r="C1475" i="3" s="1"/>
  <c r="G1475" i="3" a="1"/>
  <c r="G1475" i="3" s="1"/>
  <c r="B1476" i="3" a="1"/>
  <c r="B1476" i="3" s="1"/>
  <c r="C1476" i="3" a="1"/>
  <c r="C1476" i="3" s="1"/>
  <c r="G1476" i="3" a="1"/>
  <c r="G1476" i="3" s="1"/>
  <c r="B1477" i="3" a="1"/>
  <c r="B1477" i="3" s="1"/>
  <c r="C1477" i="3" a="1"/>
  <c r="C1477" i="3" s="1"/>
  <c r="G1477" i="3" a="1"/>
  <c r="G1477" i="3" s="1"/>
  <c r="B1478" i="3" a="1"/>
  <c r="B1478" i="3" s="1"/>
  <c r="C1478" i="3" a="1"/>
  <c r="C1478" i="3" s="1"/>
  <c r="G1478" i="3" a="1"/>
  <c r="G1478" i="3" s="1"/>
  <c r="B1479" i="3" a="1"/>
  <c r="B1479" i="3" s="1"/>
  <c r="C1479" i="3" a="1"/>
  <c r="C1479" i="3" s="1"/>
  <c r="G1479" i="3" a="1"/>
  <c r="G1479" i="3" s="1"/>
  <c r="B1480" i="3" a="1"/>
  <c r="B1480" i="3" s="1"/>
  <c r="C1480" i="3" a="1"/>
  <c r="C1480" i="3" s="1"/>
  <c r="G1480" i="3" a="1"/>
  <c r="G1480" i="3" s="1"/>
  <c r="B1481" i="3" a="1"/>
  <c r="B1481" i="3" s="1"/>
  <c r="C1481" i="3" a="1"/>
  <c r="C1481" i="3" s="1"/>
  <c r="G1481" i="3" a="1"/>
  <c r="G1481" i="3" s="1"/>
  <c r="B1482" i="3" a="1"/>
  <c r="B1482" i="3" s="1"/>
  <c r="C1482" i="3" a="1"/>
  <c r="C1482" i="3" s="1"/>
  <c r="G1482" i="3" a="1"/>
  <c r="G1482" i="3" s="1"/>
  <c r="B1483" i="3" a="1"/>
  <c r="B1483" i="3" s="1"/>
  <c r="C1483" i="3" a="1"/>
  <c r="C1483" i="3" s="1"/>
  <c r="G1483" i="3" a="1"/>
  <c r="G1483" i="3" s="1"/>
  <c r="B1484" i="3" a="1"/>
  <c r="B1484" i="3" s="1"/>
  <c r="C1484" i="3" a="1"/>
  <c r="C1484" i="3" s="1"/>
  <c r="G1484" i="3" a="1"/>
  <c r="G1484" i="3" s="1"/>
  <c r="B1485" i="3" a="1"/>
  <c r="B1485" i="3" s="1"/>
  <c r="C1485" i="3" a="1"/>
  <c r="C1485" i="3" s="1"/>
  <c r="G1485" i="3" a="1"/>
  <c r="G1485" i="3" s="1"/>
  <c r="B1486" i="3" a="1"/>
  <c r="B1486" i="3" s="1"/>
  <c r="C1486" i="3" a="1"/>
  <c r="C1486" i="3" s="1"/>
  <c r="G1486" i="3" a="1"/>
  <c r="G1486" i="3" s="1"/>
  <c r="B1487" i="3" a="1"/>
  <c r="B1487" i="3" s="1"/>
  <c r="C1487" i="3" a="1"/>
  <c r="C1487" i="3" s="1"/>
  <c r="G1487" i="3" a="1"/>
  <c r="G1487" i="3" s="1"/>
  <c r="B1488" i="3" a="1"/>
  <c r="B1488" i="3" s="1"/>
  <c r="C1488" i="3" a="1"/>
  <c r="C1488" i="3" s="1"/>
  <c r="G1488" i="3" a="1"/>
  <c r="G1488" i="3" s="1"/>
  <c r="B1489" i="3" a="1"/>
  <c r="B1489" i="3" s="1"/>
  <c r="C1489" i="3" a="1"/>
  <c r="C1489" i="3" s="1"/>
  <c r="G1489" i="3" a="1"/>
  <c r="G1489" i="3" s="1"/>
  <c r="B1490" i="3" a="1"/>
  <c r="B1490" i="3" s="1"/>
  <c r="C1490" i="3" a="1"/>
  <c r="C1490" i="3" s="1"/>
  <c r="G1490" i="3" a="1"/>
  <c r="G1490" i="3" s="1"/>
  <c r="B1491" i="3" a="1"/>
  <c r="B1491" i="3" s="1"/>
  <c r="C1491" i="3" a="1"/>
  <c r="C1491" i="3" s="1"/>
  <c r="G1491" i="3" a="1"/>
  <c r="G1491" i="3" s="1"/>
  <c r="B1492" i="3" a="1"/>
  <c r="B1492" i="3" s="1"/>
  <c r="C1492" i="3" a="1"/>
  <c r="C1492" i="3" s="1"/>
  <c r="G1492" i="3" a="1"/>
  <c r="G1492" i="3" s="1"/>
  <c r="B1493" i="3" a="1"/>
  <c r="B1493" i="3" s="1"/>
  <c r="C1493" i="3" a="1"/>
  <c r="C1493" i="3" s="1"/>
  <c r="G1493" i="3" a="1"/>
  <c r="G1493" i="3" s="1"/>
  <c r="B1494" i="3" a="1"/>
  <c r="B1494" i="3" s="1"/>
  <c r="C1494" i="3" a="1"/>
  <c r="C1494" i="3" s="1"/>
  <c r="G1494" i="3" a="1"/>
  <c r="G1494" i="3" s="1"/>
  <c r="B1495" i="3" a="1"/>
  <c r="B1495" i="3" s="1"/>
  <c r="C1495" i="3" a="1"/>
  <c r="C1495" i="3" s="1"/>
  <c r="G1495" i="3" a="1"/>
  <c r="G1495" i="3" s="1"/>
  <c r="B1496" i="3" a="1"/>
  <c r="B1496" i="3" s="1"/>
  <c r="C1496" i="3" a="1"/>
  <c r="C1496" i="3" s="1"/>
  <c r="G1496" i="3" a="1"/>
  <c r="G1496" i="3" s="1"/>
  <c r="B1497" i="3" a="1"/>
  <c r="B1497" i="3" s="1"/>
  <c r="C1497" i="3" a="1"/>
  <c r="C1497" i="3" s="1"/>
  <c r="G1497" i="3" a="1"/>
  <c r="G1497" i="3" s="1"/>
  <c r="B1498" i="3" a="1"/>
  <c r="B1498" i="3" s="1"/>
  <c r="C1498" i="3" a="1"/>
  <c r="C1498" i="3" s="1"/>
  <c r="G1498" i="3" a="1"/>
  <c r="G1498" i="3" s="1"/>
  <c r="B1499" i="3" a="1"/>
  <c r="B1499" i="3" s="1"/>
  <c r="C1499" i="3" a="1"/>
  <c r="C1499" i="3" s="1"/>
  <c r="G1499" i="3" a="1"/>
  <c r="G1499" i="3" s="1"/>
  <c r="B1500" i="3" a="1"/>
  <c r="B1500" i="3" s="1"/>
  <c r="C1500" i="3" a="1"/>
  <c r="C1500" i="3" s="1"/>
  <c r="G1500" i="3" a="1"/>
  <c r="G1500" i="3" s="1"/>
  <c r="B1501" i="3" a="1"/>
  <c r="B1501" i="3" s="1"/>
  <c r="C1501" i="3" a="1"/>
  <c r="C1501" i="3" s="1"/>
  <c r="G1501" i="3" a="1"/>
  <c r="G1501" i="3" s="1"/>
  <c r="B1502" i="3" a="1"/>
  <c r="B1502" i="3" s="1"/>
  <c r="C1502" i="3" a="1"/>
  <c r="C1502" i="3" s="1"/>
  <c r="G1502" i="3" a="1"/>
  <c r="G1502" i="3" s="1"/>
  <c r="B1503" i="3" a="1"/>
  <c r="B1503" i="3" s="1"/>
  <c r="C1503" i="3" a="1"/>
  <c r="C1503" i="3" s="1"/>
  <c r="G1503" i="3" a="1"/>
  <c r="G1503" i="3" s="1"/>
  <c r="B1504" i="3" a="1"/>
  <c r="B1504" i="3" s="1"/>
  <c r="C1504" i="3" a="1"/>
  <c r="C1504" i="3" s="1"/>
  <c r="G1504" i="3" a="1"/>
  <c r="G1504" i="3" s="1"/>
  <c r="B1505" i="3" a="1"/>
  <c r="B1505" i="3" s="1"/>
  <c r="C1505" i="3" a="1"/>
  <c r="C1505" i="3" s="1"/>
  <c r="G1505" i="3" a="1"/>
  <c r="G1505" i="3" s="1"/>
  <c r="B1506" i="3" a="1"/>
  <c r="B1506" i="3" s="1"/>
  <c r="C1506" i="3" a="1"/>
  <c r="C1506" i="3" s="1"/>
  <c r="G1506" i="3" a="1"/>
  <c r="G1506" i="3" s="1"/>
  <c r="B1507" i="3" a="1"/>
  <c r="B1507" i="3" s="1"/>
  <c r="C1507" i="3" a="1"/>
  <c r="C1507" i="3" s="1"/>
  <c r="G1507" i="3" a="1"/>
  <c r="G1507" i="3" s="1"/>
  <c r="B1508" i="3" a="1"/>
  <c r="B1508" i="3" s="1"/>
  <c r="C1508" i="3" a="1"/>
  <c r="C1508" i="3" s="1"/>
  <c r="G1508" i="3" a="1"/>
  <c r="G1508" i="3" s="1"/>
  <c r="B1509" i="3" a="1"/>
  <c r="B1509" i="3" s="1"/>
  <c r="C1509" i="3" a="1"/>
  <c r="C1509" i="3" s="1"/>
  <c r="G1509" i="3" a="1"/>
  <c r="G1509" i="3" s="1"/>
  <c r="B1510" i="3" a="1"/>
  <c r="B1510" i="3" s="1"/>
  <c r="C1510" i="3" a="1"/>
  <c r="C1510" i="3" s="1"/>
  <c r="G1510" i="3" a="1"/>
  <c r="G1510" i="3" s="1"/>
  <c r="B1511" i="3" a="1"/>
  <c r="B1511" i="3" s="1"/>
  <c r="C1511" i="3" a="1"/>
  <c r="C1511" i="3" s="1"/>
  <c r="G1511" i="3" a="1"/>
  <c r="G1511" i="3" s="1"/>
  <c r="B1512" i="3" a="1"/>
  <c r="B1512" i="3" s="1"/>
  <c r="C1512" i="3" a="1"/>
  <c r="C1512" i="3" s="1"/>
  <c r="G1512" i="3" a="1"/>
  <c r="G1512" i="3" s="1"/>
  <c r="B1513" i="3" a="1"/>
  <c r="B1513" i="3" s="1"/>
  <c r="C1513" i="3" a="1"/>
  <c r="C1513" i="3" s="1"/>
  <c r="G1513" i="3" a="1"/>
  <c r="G1513" i="3" s="1"/>
  <c r="B1514" i="3" a="1"/>
  <c r="B1514" i="3" s="1"/>
  <c r="C1514" i="3" a="1"/>
  <c r="C1514" i="3" s="1"/>
  <c r="G1514" i="3" a="1"/>
  <c r="G1514" i="3" s="1"/>
  <c r="B1515" i="3" a="1"/>
  <c r="B1515" i="3" s="1"/>
  <c r="C1515" i="3" a="1"/>
  <c r="C1515" i="3" s="1"/>
  <c r="G1515" i="3" a="1"/>
  <c r="G1515" i="3" s="1"/>
  <c r="B1516" i="3" a="1"/>
  <c r="B1516" i="3" s="1"/>
  <c r="C1516" i="3" a="1"/>
  <c r="C1516" i="3" s="1"/>
  <c r="G1516" i="3" a="1"/>
  <c r="G1516" i="3" s="1"/>
  <c r="B1517" i="3" a="1"/>
  <c r="B1517" i="3" s="1"/>
  <c r="C1517" i="3" a="1"/>
  <c r="C1517" i="3" s="1"/>
  <c r="G1517" i="3" a="1"/>
  <c r="G1517" i="3" s="1"/>
  <c r="B1518" i="3" a="1"/>
  <c r="B1518" i="3" s="1"/>
  <c r="C1518" i="3" a="1"/>
  <c r="C1518" i="3" s="1"/>
  <c r="G1518" i="3" a="1"/>
  <c r="G1518" i="3" s="1"/>
  <c r="B1519" i="3" a="1"/>
  <c r="B1519" i="3" s="1"/>
  <c r="C1519" i="3" a="1"/>
  <c r="C1519" i="3" s="1"/>
  <c r="G1519" i="3" a="1"/>
  <c r="G1519" i="3" s="1"/>
  <c r="B1520" i="3" a="1"/>
  <c r="B1520" i="3" s="1"/>
  <c r="C1520" i="3" a="1"/>
  <c r="C1520" i="3" s="1"/>
  <c r="G1520" i="3" a="1"/>
  <c r="G1520" i="3" s="1"/>
  <c r="B1521" i="3" a="1"/>
  <c r="B1521" i="3" s="1"/>
  <c r="C1521" i="3" a="1"/>
  <c r="C1521" i="3" s="1"/>
  <c r="G1521" i="3" a="1"/>
  <c r="G1521" i="3" s="1"/>
  <c r="B1522" i="3" a="1"/>
  <c r="B1522" i="3" s="1"/>
  <c r="C1522" i="3" a="1"/>
  <c r="C1522" i="3" s="1"/>
  <c r="G1522" i="3" a="1"/>
  <c r="G1522" i="3" s="1"/>
  <c r="B1523" i="3" a="1"/>
  <c r="B1523" i="3" s="1"/>
  <c r="C1523" i="3" a="1"/>
  <c r="C1523" i="3" s="1"/>
  <c r="G1523" i="3" a="1"/>
  <c r="G1523" i="3" s="1"/>
  <c r="B1524" i="3" a="1"/>
  <c r="B1524" i="3" s="1"/>
  <c r="C1524" i="3" a="1"/>
  <c r="C1524" i="3" s="1"/>
  <c r="G1524" i="3" a="1"/>
  <c r="G1524" i="3" s="1"/>
  <c r="B1525" i="3" a="1"/>
  <c r="B1525" i="3" s="1"/>
  <c r="C1525" i="3" a="1"/>
  <c r="C1525" i="3" s="1"/>
  <c r="G1525" i="3" a="1"/>
  <c r="G1525" i="3" s="1"/>
  <c r="B1526" i="3" a="1"/>
  <c r="B1526" i="3" s="1"/>
  <c r="C1526" i="3" a="1"/>
  <c r="C1526" i="3" s="1"/>
  <c r="G1526" i="3" a="1"/>
  <c r="G1526" i="3" s="1"/>
  <c r="B1527" i="3" a="1"/>
  <c r="B1527" i="3" s="1"/>
  <c r="C1527" i="3" a="1"/>
  <c r="C1527" i="3" s="1"/>
  <c r="G1527" i="3" a="1"/>
  <c r="G1527" i="3" s="1"/>
  <c r="B1528" i="3" a="1"/>
  <c r="B1528" i="3" s="1"/>
  <c r="C1528" i="3" a="1"/>
  <c r="C1528" i="3" s="1"/>
  <c r="G1528" i="3" a="1"/>
  <c r="G1528" i="3" s="1"/>
  <c r="B1529" i="3" a="1"/>
  <c r="B1529" i="3" s="1"/>
  <c r="C1529" i="3" a="1"/>
  <c r="C1529" i="3" s="1"/>
  <c r="G1529" i="3" a="1"/>
  <c r="G1529" i="3" s="1"/>
  <c r="B1530" i="3" a="1"/>
  <c r="B1530" i="3" s="1"/>
  <c r="C1530" i="3" a="1"/>
  <c r="C1530" i="3" s="1"/>
  <c r="G1530" i="3" a="1"/>
  <c r="G1530" i="3" s="1"/>
  <c r="B1531" i="3" a="1"/>
  <c r="B1531" i="3" s="1"/>
  <c r="C1531" i="3" a="1"/>
  <c r="C1531" i="3" s="1"/>
  <c r="G1531" i="3" a="1"/>
  <c r="G1531" i="3" s="1"/>
  <c r="B1532" i="3" a="1"/>
  <c r="B1532" i="3" s="1"/>
  <c r="C1532" i="3" a="1"/>
  <c r="C1532" i="3" s="1"/>
  <c r="G1532" i="3" a="1"/>
  <c r="G1532" i="3" s="1"/>
  <c r="B1533" i="3" a="1"/>
  <c r="B1533" i="3" s="1"/>
  <c r="C1533" i="3" a="1"/>
  <c r="C1533" i="3" s="1"/>
  <c r="G1533" i="3" a="1"/>
  <c r="G1533" i="3" s="1"/>
  <c r="B1534" i="3" a="1"/>
  <c r="B1534" i="3" s="1"/>
  <c r="C1534" i="3" a="1"/>
  <c r="C1534" i="3" s="1"/>
  <c r="G1534" i="3" a="1"/>
  <c r="G1534" i="3" s="1"/>
  <c r="B1535" i="3" a="1"/>
  <c r="B1535" i="3" s="1"/>
  <c r="C1535" i="3" a="1"/>
  <c r="C1535" i="3" s="1"/>
  <c r="G1535" i="3" a="1"/>
  <c r="G1535" i="3" s="1"/>
  <c r="B1536" i="3" a="1"/>
  <c r="B1536" i="3" s="1"/>
  <c r="C1536" i="3" a="1"/>
  <c r="C1536" i="3" s="1"/>
  <c r="G1536" i="3" a="1"/>
  <c r="G1536" i="3" s="1"/>
  <c r="B1537" i="3" a="1"/>
  <c r="B1537" i="3" s="1"/>
  <c r="C1537" i="3" a="1"/>
  <c r="C1537" i="3" s="1"/>
  <c r="G1537" i="3" a="1"/>
  <c r="G1537" i="3" s="1"/>
  <c r="B1538" i="3" a="1"/>
  <c r="B1538" i="3" s="1"/>
  <c r="C1538" i="3" a="1"/>
  <c r="C1538" i="3" s="1"/>
  <c r="G1538" i="3" a="1"/>
  <c r="G1538" i="3" s="1"/>
  <c r="B1539" i="3" a="1"/>
  <c r="B1539" i="3" s="1"/>
  <c r="C1539" i="3" a="1"/>
  <c r="C1539" i="3" s="1"/>
  <c r="G1539" i="3" a="1"/>
  <c r="G1539" i="3" s="1"/>
  <c r="B1540" i="3" a="1"/>
  <c r="B1540" i="3" s="1"/>
  <c r="C1540" i="3" a="1"/>
  <c r="C1540" i="3" s="1"/>
  <c r="G1540" i="3" a="1"/>
  <c r="G1540" i="3" s="1"/>
  <c r="B1541" i="3" a="1"/>
  <c r="B1541" i="3" s="1"/>
  <c r="C1541" i="3" a="1"/>
  <c r="C1541" i="3" s="1"/>
  <c r="G1541" i="3" a="1"/>
  <c r="G1541" i="3" s="1"/>
  <c r="B1542" i="3" a="1"/>
  <c r="B1542" i="3" s="1"/>
  <c r="C1542" i="3" a="1"/>
  <c r="C1542" i="3" s="1"/>
  <c r="G1542" i="3" a="1"/>
  <c r="G1542" i="3" s="1"/>
  <c r="B1543" i="3" a="1"/>
  <c r="B1543" i="3" s="1"/>
  <c r="C1543" i="3" a="1"/>
  <c r="C1543" i="3" s="1"/>
  <c r="G1543" i="3" a="1"/>
  <c r="G1543" i="3" s="1"/>
  <c r="B1544" i="3" a="1"/>
  <c r="B1544" i="3" s="1"/>
  <c r="C1544" i="3" a="1"/>
  <c r="C1544" i="3" s="1"/>
  <c r="G1544" i="3" a="1"/>
  <c r="G1544" i="3" s="1"/>
  <c r="B1545" i="3" a="1"/>
  <c r="B1545" i="3" s="1"/>
  <c r="C1545" i="3" a="1"/>
  <c r="C1545" i="3" s="1"/>
  <c r="G1545" i="3" a="1"/>
  <c r="G1545" i="3" s="1"/>
  <c r="B1546" i="3" a="1"/>
  <c r="B1546" i="3" s="1"/>
  <c r="C1546" i="3" a="1"/>
  <c r="C1546" i="3" s="1"/>
  <c r="G1546" i="3" a="1"/>
  <c r="G1546" i="3" s="1"/>
  <c r="B1547" i="3" a="1"/>
  <c r="B1547" i="3" s="1"/>
  <c r="C1547" i="3" a="1"/>
  <c r="C1547" i="3" s="1"/>
  <c r="G1547" i="3" a="1"/>
  <c r="G1547" i="3" s="1"/>
  <c r="B1548" i="3" a="1"/>
  <c r="B1548" i="3" s="1"/>
  <c r="C1548" i="3" a="1"/>
  <c r="C1548" i="3" s="1"/>
  <c r="G1548" i="3" a="1"/>
  <c r="G1548" i="3" s="1"/>
  <c r="B1549" i="3" a="1"/>
  <c r="B1549" i="3" s="1"/>
  <c r="C1549" i="3" a="1"/>
  <c r="C1549" i="3" s="1"/>
  <c r="G1549" i="3" a="1"/>
  <c r="G1549" i="3" s="1"/>
  <c r="B1550" i="3" a="1"/>
  <c r="B1550" i="3" s="1"/>
  <c r="C1550" i="3" a="1"/>
  <c r="C1550" i="3" s="1"/>
  <c r="G1550" i="3" a="1"/>
  <c r="G1550" i="3" s="1"/>
  <c r="B1551" i="3" a="1"/>
  <c r="B1551" i="3" s="1"/>
  <c r="C1551" i="3" a="1"/>
  <c r="C1551" i="3" s="1"/>
  <c r="G1551" i="3" a="1"/>
  <c r="G1551" i="3" s="1"/>
  <c r="B1552" i="3" a="1"/>
  <c r="B1552" i="3" s="1"/>
  <c r="C1552" i="3" a="1"/>
  <c r="C1552" i="3" s="1"/>
  <c r="G1552" i="3" a="1"/>
  <c r="G1552" i="3" s="1"/>
  <c r="B1553" i="3" a="1"/>
  <c r="B1553" i="3" s="1"/>
  <c r="C1553" i="3" a="1"/>
  <c r="C1553" i="3" s="1"/>
  <c r="G1553" i="3" a="1"/>
  <c r="G1553" i="3" s="1"/>
  <c r="B1554" i="3" a="1"/>
  <c r="B1554" i="3" s="1"/>
  <c r="C1554" i="3" a="1"/>
  <c r="C1554" i="3" s="1"/>
  <c r="G1554" i="3" a="1"/>
  <c r="G1554" i="3" s="1"/>
  <c r="B1555" i="3" a="1"/>
  <c r="B1555" i="3" s="1"/>
  <c r="C1555" i="3" a="1"/>
  <c r="C1555" i="3" s="1"/>
  <c r="G1555" i="3" a="1"/>
  <c r="G1555" i="3" s="1"/>
  <c r="B1556" i="3" a="1"/>
  <c r="B1556" i="3" s="1"/>
  <c r="C1556" i="3" a="1"/>
  <c r="C1556" i="3" s="1"/>
  <c r="G1556" i="3" a="1"/>
  <c r="G1556" i="3" s="1"/>
  <c r="B1557" i="3" a="1"/>
  <c r="B1557" i="3" s="1"/>
  <c r="C1557" i="3" a="1"/>
  <c r="C1557" i="3" s="1"/>
  <c r="G1557" i="3" a="1"/>
  <c r="G1557" i="3" s="1"/>
  <c r="B1558" i="3" a="1"/>
  <c r="B1558" i="3" s="1"/>
  <c r="C1558" i="3" a="1"/>
  <c r="C1558" i="3" s="1"/>
  <c r="G1558" i="3" a="1"/>
  <c r="G1558" i="3" s="1"/>
  <c r="B1559" i="3" a="1"/>
  <c r="B1559" i="3" s="1"/>
  <c r="C1559" i="3" a="1"/>
  <c r="C1559" i="3" s="1"/>
  <c r="G1559" i="3" a="1"/>
  <c r="G1559" i="3" s="1"/>
  <c r="B1560" i="3" a="1"/>
  <c r="B1560" i="3" s="1"/>
  <c r="C1560" i="3" a="1"/>
  <c r="C1560" i="3" s="1"/>
  <c r="G1560" i="3" a="1"/>
  <c r="G1560" i="3" s="1"/>
  <c r="B1561" i="3" a="1"/>
  <c r="B1561" i="3" s="1"/>
  <c r="C1561" i="3" a="1"/>
  <c r="C1561" i="3" s="1"/>
  <c r="G1561" i="3" a="1"/>
  <c r="G1561" i="3" s="1"/>
  <c r="B1562" i="3" a="1"/>
  <c r="B1562" i="3" s="1"/>
  <c r="C1562" i="3" a="1"/>
  <c r="C1562" i="3" s="1"/>
  <c r="G1562" i="3" a="1"/>
  <c r="G1562" i="3" s="1"/>
  <c r="B1563" i="3" a="1"/>
  <c r="B1563" i="3" s="1"/>
  <c r="C1563" i="3" a="1"/>
  <c r="C1563" i="3" s="1"/>
  <c r="G1563" i="3" a="1"/>
  <c r="G1563" i="3" s="1"/>
  <c r="B1564" i="3" a="1"/>
  <c r="B1564" i="3" s="1"/>
  <c r="C1564" i="3" a="1"/>
  <c r="C1564" i="3" s="1"/>
  <c r="G1564" i="3" a="1"/>
  <c r="G1564" i="3" s="1"/>
  <c r="B1565" i="3" a="1"/>
  <c r="B1565" i="3" s="1"/>
  <c r="C1565" i="3" a="1"/>
  <c r="C1565" i="3" s="1"/>
  <c r="G1565" i="3" a="1"/>
  <c r="G1565" i="3" s="1"/>
  <c r="B1566" i="3" a="1"/>
  <c r="B1566" i="3" s="1"/>
  <c r="C1566" i="3" a="1"/>
  <c r="C1566" i="3" s="1"/>
  <c r="G1566" i="3" a="1"/>
  <c r="G1566" i="3" s="1"/>
  <c r="B1567" i="3" a="1"/>
  <c r="B1567" i="3" s="1"/>
  <c r="C1567" i="3" a="1"/>
  <c r="C1567" i="3" s="1"/>
  <c r="G1567" i="3" a="1"/>
  <c r="G1567" i="3" s="1"/>
  <c r="B1568" i="3" a="1"/>
  <c r="B1568" i="3" s="1"/>
  <c r="C1568" i="3" a="1"/>
  <c r="C1568" i="3" s="1"/>
  <c r="G1568" i="3" a="1"/>
  <c r="G1568" i="3" s="1"/>
  <c r="B1569" i="3" a="1"/>
  <c r="B1569" i="3" s="1"/>
  <c r="C1569" i="3" a="1"/>
  <c r="C1569" i="3" s="1"/>
  <c r="G1569" i="3" a="1"/>
  <c r="G1569" i="3" s="1"/>
  <c r="B1570" i="3" a="1"/>
  <c r="B1570" i="3" s="1"/>
  <c r="C1570" i="3" a="1"/>
  <c r="C1570" i="3" s="1"/>
  <c r="G1570" i="3" a="1"/>
  <c r="G1570" i="3" s="1"/>
  <c r="B1571" i="3" a="1"/>
  <c r="B1571" i="3" s="1"/>
  <c r="C1571" i="3" a="1"/>
  <c r="C1571" i="3" s="1"/>
  <c r="G1571" i="3" a="1"/>
  <c r="G1571" i="3" s="1"/>
  <c r="B1572" i="3" a="1"/>
  <c r="B1572" i="3" s="1"/>
  <c r="C1572" i="3" a="1"/>
  <c r="C1572" i="3" s="1"/>
  <c r="G1572" i="3" a="1"/>
  <c r="G1572" i="3" s="1"/>
  <c r="B1573" i="3" a="1"/>
  <c r="B1573" i="3" s="1"/>
  <c r="C1573" i="3" a="1"/>
  <c r="C1573" i="3" s="1"/>
  <c r="G1573" i="3" a="1"/>
  <c r="G1573" i="3" s="1"/>
  <c r="B1574" i="3" a="1"/>
  <c r="B1574" i="3" s="1"/>
  <c r="C1574" i="3" a="1"/>
  <c r="C1574" i="3" s="1"/>
  <c r="G1574" i="3" a="1"/>
  <c r="G1574" i="3" s="1"/>
  <c r="B1575" i="3" a="1"/>
  <c r="B1575" i="3" s="1"/>
  <c r="C1575" i="3" a="1"/>
  <c r="C1575" i="3" s="1"/>
  <c r="G1575" i="3" a="1"/>
  <c r="G1575" i="3" s="1"/>
  <c r="B1576" i="3" a="1"/>
  <c r="B1576" i="3" s="1"/>
  <c r="C1576" i="3" a="1"/>
  <c r="C1576" i="3" s="1"/>
  <c r="G1576" i="3" a="1"/>
  <c r="G1576" i="3" s="1"/>
  <c r="B1577" i="3" a="1"/>
  <c r="B1577" i="3" s="1"/>
  <c r="C1577" i="3" a="1"/>
  <c r="C1577" i="3" s="1"/>
  <c r="G1577" i="3" a="1"/>
  <c r="G1577" i="3" s="1"/>
  <c r="B1578" i="3" a="1"/>
  <c r="B1578" i="3" s="1"/>
  <c r="C1578" i="3" a="1"/>
  <c r="C1578" i="3" s="1"/>
  <c r="G1578" i="3" a="1"/>
  <c r="G1578" i="3" s="1"/>
  <c r="B1579" i="3" a="1"/>
  <c r="B1579" i="3" s="1"/>
  <c r="C1579" i="3" a="1"/>
  <c r="C1579" i="3" s="1"/>
  <c r="G1579" i="3" a="1"/>
  <c r="G1579" i="3" s="1"/>
  <c r="B1580" i="3" a="1"/>
  <c r="B1580" i="3" s="1"/>
  <c r="C1580" i="3" a="1"/>
  <c r="C1580" i="3" s="1"/>
  <c r="G1580" i="3" a="1"/>
  <c r="G1580" i="3" s="1"/>
  <c r="B1581" i="3" a="1"/>
  <c r="B1581" i="3" s="1"/>
  <c r="C1581" i="3" a="1"/>
  <c r="C1581" i="3" s="1"/>
  <c r="G1581" i="3" a="1"/>
  <c r="G1581" i="3" s="1"/>
  <c r="B1582" i="3" a="1"/>
  <c r="B1582" i="3" s="1"/>
  <c r="C1582" i="3" a="1"/>
  <c r="C1582" i="3" s="1"/>
  <c r="G1582" i="3" a="1"/>
  <c r="G1582" i="3" s="1"/>
  <c r="B1583" i="3" a="1"/>
  <c r="B1583" i="3" s="1"/>
  <c r="C1583" i="3" a="1"/>
  <c r="C1583" i="3" s="1"/>
  <c r="G1583" i="3" a="1"/>
  <c r="G1583" i="3" s="1"/>
  <c r="B1584" i="3" a="1"/>
  <c r="B1584" i="3" s="1"/>
  <c r="C1584" i="3" a="1"/>
  <c r="C1584" i="3" s="1"/>
  <c r="G1584" i="3" a="1"/>
  <c r="G1584" i="3" s="1"/>
  <c r="B1585" i="3" a="1"/>
  <c r="B1585" i="3" s="1"/>
  <c r="C1585" i="3" a="1"/>
  <c r="C1585" i="3" s="1"/>
  <c r="G1585" i="3" a="1"/>
  <c r="G1585" i="3" s="1"/>
  <c r="B1586" i="3" a="1"/>
  <c r="B1586" i="3" s="1"/>
  <c r="C1586" i="3" a="1"/>
  <c r="C1586" i="3" s="1"/>
  <c r="G1586" i="3" a="1"/>
  <c r="G1586" i="3" s="1"/>
  <c r="B1587" i="3" a="1"/>
  <c r="B1587" i="3" s="1"/>
  <c r="C1587" i="3" a="1"/>
  <c r="C1587" i="3" s="1"/>
  <c r="G1587" i="3" a="1"/>
  <c r="G1587" i="3" s="1"/>
  <c r="B1588" i="3" a="1"/>
  <c r="B1588" i="3" s="1"/>
  <c r="C1588" i="3" a="1"/>
  <c r="C1588" i="3" s="1"/>
  <c r="G1588" i="3" a="1"/>
  <c r="G1588" i="3" s="1"/>
  <c r="B1589" i="3" a="1"/>
  <c r="B1589" i="3" s="1"/>
  <c r="C1589" i="3" a="1"/>
  <c r="C1589" i="3" s="1"/>
  <c r="G1589" i="3" a="1"/>
  <c r="G1589" i="3" s="1"/>
  <c r="B1590" i="3" a="1"/>
  <c r="B1590" i="3" s="1"/>
  <c r="C1590" i="3" a="1"/>
  <c r="C1590" i="3" s="1"/>
  <c r="G1590" i="3" a="1"/>
  <c r="G1590" i="3" s="1"/>
  <c r="B1591" i="3" a="1"/>
  <c r="B1591" i="3" s="1"/>
  <c r="C1591" i="3" a="1"/>
  <c r="C1591" i="3" s="1"/>
  <c r="G1591" i="3" a="1"/>
  <c r="G1591" i="3" s="1"/>
  <c r="B1592" i="3" a="1"/>
  <c r="B1592" i="3" s="1"/>
  <c r="C1592" i="3" a="1"/>
  <c r="C1592" i="3" s="1"/>
  <c r="G1592" i="3" a="1"/>
  <c r="G1592" i="3" s="1"/>
  <c r="B1593" i="3" a="1"/>
  <c r="B1593" i="3" s="1"/>
  <c r="C1593" i="3" a="1"/>
  <c r="C1593" i="3" s="1"/>
  <c r="G1593" i="3" a="1"/>
  <c r="G1593" i="3" s="1"/>
  <c r="B1594" i="3" a="1"/>
  <c r="B1594" i="3" s="1"/>
  <c r="C1594" i="3" a="1"/>
  <c r="C1594" i="3" s="1"/>
  <c r="G1594" i="3" a="1"/>
  <c r="G1594" i="3" s="1"/>
  <c r="B1595" i="3" a="1"/>
  <c r="B1595" i="3" s="1"/>
  <c r="C1595" i="3" a="1"/>
  <c r="C1595" i="3" s="1"/>
  <c r="G1595" i="3" a="1"/>
  <c r="G1595" i="3" s="1"/>
  <c r="B1596" i="3" a="1"/>
  <c r="B1596" i="3" s="1"/>
  <c r="C1596" i="3" a="1"/>
  <c r="C1596" i="3" s="1"/>
  <c r="G1596" i="3" a="1"/>
  <c r="G1596" i="3" s="1"/>
  <c r="B1597" i="3" a="1"/>
  <c r="B1597" i="3" s="1"/>
  <c r="C1597" i="3" a="1"/>
  <c r="C1597" i="3" s="1"/>
  <c r="G1597" i="3" a="1"/>
  <c r="G1597" i="3" s="1"/>
  <c r="B1598" i="3" a="1"/>
  <c r="B1598" i="3" s="1"/>
  <c r="C1598" i="3" a="1"/>
  <c r="C1598" i="3" s="1"/>
  <c r="G1598" i="3" a="1"/>
  <c r="G1598" i="3" s="1"/>
  <c r="B1599" i="3" a="1"/>
  <c r="B1599" i="3" s="1"/>
  <c r="C1599" i="3" a="1"/>
  <c r="C1599" i="3" s="1"/>
  <c r="G1599" i="3" a="1"/>
  <c r="G1599" i="3" s="1"/>
  <c r="B1600" i="3" a="1"/>
  <c r="B1600" i="3" s="1"/>
  <c r="C1600" i="3" a="1"/>
  <c r="C1600" i="3" s="1"/>
  <c r="G1600" i="3" a="1"/>
  <c r="G1600" i="3" s="1"/>
  <c r="B1601" i="3" a="1"/>
  <c r="B1601" i="3" s="1"/>
  <c r="C1601" i="3" a="1"/>
  <c r="C1601" i="3" s="1"/>
  <c r="G1601" i="3" a="1"/>
  <c r="G1601" i="3" s="1"/>
  <c r="B1602" i="3" a="1"/>
  <c r="B1602" i="3" s="1"/>
  <c r="C1602" i="3" a="1"/>
  <c r="C1602" i="3" s="1"/>
  <c r="G1602" i="3" a="1"/>
  <c r="G1602" i="3" s="1"/>
  <c r="B1603" i="3" a="1"/>
  <c r="B1603" i="3" s="1"/>
  <c r="C1603" i="3" a="1"/>
  <c r="C1603" i="3" s="1"/>
  <c r="G1603" i="3" a="1"/>
  <c r="G1603" i="3" s="1"/>
  <c r="B1604" i="3" a="1"/>
  <c r="B1604" i="3" s="1"/>
  <c r="C1604" i="3" a="1"/>
  <c r="C1604" i="3" s="1"/>
  <c r="G1604" i="3" a="1"/>
  <c r="G1604" i="3" s="1"/>
  <c r="B1605" i="3" a="1"/>
  <c r="B1605" i="3" s="1"/>
  <c r="C1605" i="3" a="1"/>
  <c r="C1605" i="3" s="1"/>
  <c r="G1605" i="3" a="1"/>
  <c r="G1605" i="3" s="1"/>
  <c r="B1606" i="3" a="1"/>
  <c r="B1606" i="3" s="1"/>
  <c r="C1606" i="3" a="1"/>
  <c r="C1606" i="3" s="1"/>
  <c r="G1606" i="3" a="1"/>
  <c r="G1606" i="3" s="1"/>
  <c r="B1607" i="3" a="1"/>
  <c r="B1607" i="3" s="1"/>
  <c r="C1607" i="3" a="1"/>
  <c r="C1607" i="3" s="1"/>
  <c r="G1607" i="3" a="1"/>
  <c r="G1607" i="3" s="1"/>
  <c r="B1608" i="3" a="1"/>
  <c r="B1608" i="3" s="1"/>
  <c r="C1608" i="3" a="1"/>
  <c r="C1608" i="3" s="1"/>
  <c r="G1608" i="3" a="1"/>
  <c r="G1608" i="3" s="1"/>
  <c r="B1609" i="3" a="1"/>
  <c r="B1609" i="3" s="1"/>
  <c r="C1609" i="3" a="1"/>
  <c r="C1609" i="3" s="1"/>
  <c r="G1609" i="3" a="1"/>
  <c r="G1609" i="3" s="1"/>
  <c r="B1610" i="3" a="1"/>
  <c r="B1610" i="3" s="1"/>
  <c r="C1610" i="3" a="1"/>
  <c r="C1610" i="3" s="1"/>
  <c r="G1610" i="3" a="1"/>
  <c r="G1610" i="3" s="1"/>
  <c r="B1611" i="3" a="1"/>
  <c r="B1611" i="3" s="1"/>
  <c r="C1611" i="3" a="1"/>
  <c r="C1611" i="3" s="1"/>
  <c r="G1611" i="3" a="1"/>
  <c r="G1611" i="3" s="1"/>
  <c r="B1612" i="3" a="1"/>
  <c r="B1612" i="3" s="1"/>
  <c r="C1612" i="3" a="1"/>
  <c r="C1612" i="3" s="1"/>
  <c r="G1612" i="3" a="1"/>
  <c r="G1612" i="3" s="1"/>
  <c r="B1613" i="3" a="1"/>
  <c r="B1613" i="3" s="1"/>
  <c r="C1613" i="3" a="1"/>
  <c r="C1613" i="3" s="1"/>
  <c r="G1613" i="3" a="1"/>
  <c r="G1613" i="3" s="1"/>
  <c r="B1614" i="3" a="1"/>
  <c r="B1614" i="3" s="1"/>
  <c r="C1614" i="3" a="1"/>
  <c r="C1614" i="3" s="1"/>
  <c r="G1614" i="3" a="1"/>
  <c r="G1614" i="3" s="1"/>
  <c r="B1615" i="3" a="1"/>
  <c r="B1615" i="3" s="1"/>
  <c r="C1615" i="3" a="1"/>
  <c r="C1615" i="3" s="1"/>
  <c r="G1615" i="3" a="1"/>
  <c r="G1615" i="3" s="1"/>
  <c r="B1616" i="3" a="1"/>
  <c r="B1616" i="3" s="1"/>
  <c r="C1616" i="3" a="1"/>
  <c r="C1616" i="3" s="1"/>
  <c r="G1616" i="3" a="1"/>
  <c r="G1616" i="3" s="1"/>
  <c r="B1617" i="3" a="1"/>
  <c r="B1617" i="3" s="1"/>
  <c r="C1617" i="3" a="1"/>
  <c r="C1617" i="3" s="1"/>
  <c r="G1617" i="3" a="1"/>
  <c r="G1617" i="3" s="1"/>
  <c r="B1618" i="3" a="1"/>
  <c r="B1618" i="3" s="1"/>
  <c r="C1618" i="3" a="1"/>
  <c r="C1618" i="3" s="1"/>
  <c r="G1618" i="3" a="1"/>
  <c r="G1618" i="3" s="1"/>
  <c r="B1619" i="3" a="1"/>
  <c r="B1619" i="3" s="1"/>
  <c r="C1619" i="3" a="1"/>
  <c r="C1619" i="3" s="1"/>
  <c r="G1619" i="3" a="1"/>
  <c r="G1619" i="3" s="1"/>
  <c r="B1620" i="3" a="1"/>
  <c r="B1620" i="3" s="1"/>
  <c r="C1620" i="3" a="1"/>
  <c r="C1620" i="3" s="1"/>
  <c r="G1620" i="3" a="1"/>
  <c r="G1620" i="3" s="1"/>
  <c r="B1621" i="3" a="1"/>
  <c r="B1621" i="3" s="1"/>
  <c r="C1621" i="3" a="1"/>
  <c r="C1621" i="3" s="1"/>
  <c r="G1621" i="3" a="1"/>
  <c r="G1621" i="3" s="1"/>
  <c r="B1622" i="3" a="1"/>
  <c r="B1622" i="3" s="1"/>
  <c r="C1622" i="3" a="1"/>
  <c r="C1622" i="3" s="1"/>
  <c r="G1622" i="3" a="1"/>
  <c r="G1622" i="3" s="1"/>
  <c r="B1623" i="3" a="1"/>
  <c r="B1623" i="3" s="1"/>
  <c r="C1623" i="3" a="1"/>
  <c r="C1623" i="3" s="1"/>
  <c r="G1623" i="3" a="1"/>
  <c r="G1623" i="3" s="1"/>
  <c r="B1624" i="3" a="1"/>
  <c r="B1624" i="3" s="1"/>
  <c r="C1624" i="3" a="1"/>
  <c r="C1624" i="3" s="1"/>
  <c r="G1624" i="3" a="1"/>
  <c r="G1624" i="3" s="1"/>
  <c r="B1625" i="3" a="1"/>
  <c r="B1625" i="3" s="1"/>
  <c r="C1625" i="3" a="1"/>
  <c r="C1625" i="3" s="1"/>
  <c r="G1625" i="3" a="1"/>
  <c r="G1625" i="3" s="1"/>
  <c r="B1626" i="3" a="1"/>
  <c r="B1626" i="3" s="1"/>
  <c r="C1626" i="3" a="1"/>
  <c r="C1626" i="3" s="1"/>
  <c r="G1626" i="3" a="1"/>
  <c r="G1626" i="3" s="1"/>
  <c r="B1627" i="3" a="1"/>
  <c r="B1627" i="3" s="1"/>
  <c r="C1627" i="3" a="1"/>
  <c r="C1627" i="3" s="1"/>
  <c r="G1627" i="3" a="1"/>
  <c r="G1627" i="3" s="1"/>
  <c r="B1628" i="3" a="1"/>
  <c r="B1628" i="3" s="1"/>
  <c r="C1628" i="3" a="1"/>
  <c r="C1628" i="3" s="1"/>
  <c r="G1628" i="3" a="1"/>
  <c r="G1628" i="3" s="1"/>
  <c r="B1629" i="3" a="1"/>
  <c r="B1629" i="3" s="1"/>
  <c r="C1629" i="3" a="1"/>
  <c r="C1629" i="3" s="1"/>
  <c r="G1629" i="3" a="1"/>
  <c r="G1629" i="3" s="1"/>
  <c r="B1630" i="3" a="1"/>
  <c r="B1630" i="3" s="1"/>
  <c r="C1630" i="3" a="1"/>
  <c r="C1630" i="3" s="1"/>
  <c r="G1630" i="3" a="1"/>
  <c r="G1630" i="3" s="1"/>
  <c r="B1631" i="3" a="1"/>
  <c r="B1631" i="3" s="1"/>
  <c r="C1631" i="3" a="1"/>
  <c r="C1631" i="3" s="1"/>
  <c r="G1631" i="3" a="1"/>
  <c r="G1631" i="3" s="1"/>
  <c r="B1632" i="3" a="1"/>
  <c r="B1632" i="3" s="1"/>
  <c r="C1632" i="3" a="1"/>
  <c r="C1632" i="3" s="1"/>
  <c r="G1632" i="3" a="1"/>
  <c r="G1632" i="3" s="1"/>
  <c r="B1633" i="3" a="1"/>
  <c r="B1633" i="3" s="1"/>
  <c r="C1633" i="3" a="1"/>
  <c r="C1633" i="3" s="1"/>
  <c r="G1633" i="3" a="1"/>
  <c r="G1633" i="3" s="1"/>
  <c r="B1634" i="3" a="1"/>
  <c r="B1634" i="3" s="1"/>
  <c r="C1634" i="3" a="1"/>
  <c r="C1634" i="3" s="1"/>
  <c r="G1634" i="3" a="1"/>
  <c r="G1634" i="3" s="1"/>
  <c r="B1635" i="3" a="1"/>
  <c r="B1635" i="3" s="1"/>
  <c r="C1635" i="3" a="1"/>
  <c r="C1635" i="3" s="1"/>
  <c r="G1635" i="3" a="1"/>
  <c r="G1635" i="3" s="1"/>
  <c r="B1636" i="3" a="1"/>
  <c r="B1636" i="3" s="1"/>
  <c r="C1636" i="3" a="1"/>
  <c r="C1636" i="3" s="1"/>
  <c r="G1636" i="3" a="1"/>
  <c r="G1636" i="3" s="1"/>
  <c r="B1637" i="3" a="1"/>
  <c r="B1637" i="3" s="1"/>
  <c r="C1637" i="3" a="1"/>
  <c r="C1637" i="3" s="1"/>
  <c r="G1637" i="3" a="1"/>
  <c r="G1637" i="3" s="1"/>
  <c r="B1638" i="3" a="1"/>
  <c r="B1638" i="3" s="1"/>
  <c r="C1638" i="3" a="1"/>
  <c r="C1638" i="3" s="1"/>
  <c r="G1638" i="3" a="1"/>
  <c r="G1638" i="3" s="1"/>
  <c r="B1639" i="3" a="1"/>
  <c r="B1639" i="3" s="1"/>
  <c r="C1639" i="3" a="1"/>
  <c r="C1639" i="3" s="1"/>
  <c r="G1639" i="3" a="1"/>
  <c r="G1639" i="3" s="1"/>
  <c r="B1640" i="3" a="1"/>
  <c r="B1640" i="3" s="1"/>
  <c r="C1640" i="3" a="1"/>
  <c r="C1640" i="3" s="1"/>
  <c r="G1640" i="3" a="1"/>
  <c r="G1640" i="3" s="1"/>
  <c r="B1641" i="3" a="1"/>
  <c r="B1641" i="3" s="1"/>
  <c r="C1641" i="3" a="1"/>
  <c r="C1641" i="3" s="1"/>
  <c r="G1641" i="3" a="1"/>
  <c r="G1641" i="3" s="1"/>
  <c r="B1642" i="3" a="1"/>
  <c r="B1642" i="3" s="1"/>
  <c r="C1642" i="3" a="1"/>
  <c r="C1642" i="3" s="1"/>
  <c r="G1642" i="3" a="1"/>
  <c r="G1642" i="3" s="1"/>
  <c r="B1643" i="3" a="1"/>
  <c r="B1643" i="3" s="1"/>
  <c r="C1643" i="3" a="1"/>
  <c r="C1643" i="3" s="1"/>
  <c r="G1643" i="3" a="1"/>
  <c r="G1643" i="3" s="1"/>
  <c r="B1644" i="3" a="1"/>
  <c r="B1644" i="3" s="1"/>
  <c r="C1644" i="3" a="1"/>
  <c r="C1644" i="3" s="1"/>
  <c r="G1644" i="3" a="1"/>
  <c r="G1644" i="3" s="1"/>
  <c r="B1645" i="3" a="1"/>
  <c r="B1645" i="3" s="1"/>
  <c r="C1645" i="3" a="1"/>
  <c r="C1645" i="3" s="1"/>
  <c r="G1645" i="3" a="1"/>
  <c r="G1645" i="3" s="1"/>
  <c r="B1646" i="3" a="1"/>
  <c r="B1646" i="3" s="1"/>
  <c r="C1646" i="3" a="1"/>
  <c r="C1646" i="3" s="1"/>
  <c r="G1646" i="3" a="1"/>
  <c r="G1646" i="3" s="1"/>
  <c r="B1647" i="3" a="1"/>
  <c r="B1647" i="3" s="1"/>
  <c r="C1647" i="3" a="1"/>
  <c r="C1647" i="3" s="1"/>
  <c r="G1647" i="3" a="1"/>
  <c r="G1647" i="3" s="1"/>
  <c r="B1648" i="3" a="1"/>
  <c r="B1648" i="3" s="1"/>
  <c r="C1648" i="3" a="1"/>
  <c r="C1648" i="3" s="1"/>
  <c r="G1648" i="3" a="1"/>
  <c r="G1648" i="3" s="1"/>
  <c r="B1649" i="3" a="1"/>
  <c r="B1649" i="3" s="1"/>
  <c r="C1649" i="3" a="1"/>
  <c r="C1649" i="3" s="1"/>
  <c r="G1649" i="3" a="1"/>
  <c r="G1649" i="3" s="1"/>
  <c r="B1650" i="3" a="1"/>
  <c r="B1650" i="3" s="1"/>
  <c r="C1650" i="3" a="1"/>
  <c r="C1650" i="3" s="1"/>
  <c r="G1650" i="3" a="1"/>
  <c r="G1650" i="3" s="1"/>
  <c r="B1651" i="3" a="1"/>
  <c r="B1651" i="3" s="1"/>
  <c r="C1651" i="3" a="1"/>
  <c r="C1651" i="3" s="1"/>
  <c r="G1651" i="3" a="1"/>
  <c r="G1651" i="3" s="1"/>
  <c r="B1652" i="3" a="1"/>
  <c r="B1652" i="3" s="1"/>
  <c r="C1652" i="3" a="1"/>
  <c r="C1652" i="3" s="1"/>
  <c r="G1652" i="3" a="1"/>
  <c r="G1652" i="3" s="1"/>
  <c r="B1653" i="3" a="1"/>
  <c r="B1653" i="3" s="1"/>
  <c r="C1653" i="3" a="1"/>
  <c r="C1653" i="3" s="1"/>
  <c r="G1653" i="3" a="1"/>
  <c r="G1653" i="3" s="1"/>
  <c r="B1654" i="3" a="1"/>
  <c r="B1654" i="3" s="1"/>
  <c r="C1654" i="3" a="1"/>
  <c r="C1654" i="3" s="1"/>
  <c r="G1654" i="3" a="1"/>
  <c r="G1654" i="3" s="1"/>
  <c r="B1655" i="3" a="1"/>
  <c r="B1655" i="3" s="1"/>
  <c r="C1655" i="3" a="1"/>
  <c r="C1655" i="3" s="1"/>
  <c r="G1655" i="3" a="1"/>
  <c r="G1655" i="3" s="1"/>
  <c r="B1656" i="3" a="1"/>
  <c r="B1656" i="3" s="1"/>
  <c r="C1656" i="3" a="1"/>
  <c r="C1656" i="3" s="1"/>
  <c r="G1656" i="3" a="1"/>
  <c r="G1656" i="3" s="1"/>
  <c r="B1657" i="3" a="1"/>
  <c r="B1657" i="3" s="1"/>
  <c r="C1657" i="3" a="1"/>
  <c r="C1657" i="3" s="1"/>
  <c r="G1657" i="3" a="1"/>
  <c r="G1657" i="3" s="1"/>
  <c r="B1658" i="3" a="1"/>
  <c r="B1658" i="3" s="1"/>
  <c r="C1658" i="3" a="1"/>
  <c r="C1658" i="3" s="1"/>
  <c r="G1658" i="3" a="1"/>
  <c r="G1658" i="3" s="1"/>
  <c r="B1659" i="3" a="1"/>
  <c r="B1659" i="3" s="1"/>
  <c r="C1659" i="3" a="1"/>
  <c r="C1659" i="3" s="1"/>
  <c r="G1659" i="3" a="1"/>
  <c r="G1659" i="3" s="1"/>
  <c r="B1660" i="3" a="1"/>
  <c r="B1660" i="3" s="1"/>
  <c r="C1660" i="3" a="1"/>
  <c r="C1660" i="3" s="1"/>
  <c r="G1660" i="3" a="1"/>
  <c r="G1660" i="3" s="1"/>
  <c r="B1661" i="3" a="1"/>
  <c r="B1661" i="3" s="1"/>
  <c r="C1661" i="3" a="1"/>
  <c r="C1661" i="3" s="1"/>
  <c r="G1661" i="3" a="1"/>
  <c r="G1661" i="3" s="1"/>
  <c r="B1662" i="3" a="1"/>
  <c r="B1662" i="3" s="1"/>
  <c r="C1662" i="3" a="1"/>
  <c r="C1662" i="3" s="1"/>
  <c r="G1662" i="3" a="1"/>
  <c r="G1662" i="3" s="1"/>
  <c r="B1663" i="3" a="1"/>
  <c r="B1663" i="3" s="1"/>
  <c r="C1663" i="3" a="1"/>
  <c r="C1663" i="3" s="1"/>
  <c r="G1663" i="3" a="1"/>
  <c r="G1663" i="3" s="1"/>
  <c r="B1664" i="3" a="1"/>
  <c r="B1664" i="3" s="1"/>
  <c r="C1664" i="3" a="1"/>
  <c r="C1664" i="3" s="1"/>
  <c r="G1664" i="3" a="1"/>
  <c r="G1664" i="3" s="1"/>
  <c r="B1665" i="3" a="1"/>
  <c r="B1665" i="3" s="1"/>
  <c r="C1665" i="3" a="1"/>
  <c r="C1665" i="3" s="1"/>
  <c r="G1665" i="3" a="1"/>
  <c r="G1665" i="3" s="1"/>
  <c r="B1666" i="3" a="1"/>
  <c r="B1666" i="3" s="1"/>
  <c r="C1666" i="3" a="1"/>
  <c r="C1666" i="3" s="1"/>
  <c r="G1666" i="3" a="1"/>
  <c r="G1666" i="3" s="1"/>
  <c r="B1667" i="3" a="1"/>
  <c r="B1667" i="3" s="1"/>
  <c r="C1667" i="3" a="1"/>
  <c r="C1667" i="3" s="1"/>
  <c r="G1667" i="3" a="1"/>
  <c r="G1667" i="3" s="1"/>
  <c r="B1668" i="3" a="1"/>
  <c r="B1668" i="3" s="1"/>
  <c r="C1668" i="3" a="1"/>
  <c r="C1668" i="3" s="1"/>
  <c r="G1668" i="3" a="1"/>
  <c r="G1668" i="3" s="1"/>
  <c r="B1669" i="3" a="1"/>
  <c r="B1669" i="3" s="1"/>
  <c r="C1669" i="3" a="1"/>
  <c r="C1669" i="3" s="1"/>
  <c r="G1669" i="3" a="1"/>
  <c r="G1669" i="3" s="1"/>
  <c r="B1670" i="3" a="1"/>
  <c r="B1670" i="3" s="1"/>
  <c r="C1670" i="3" a="1"/>
  <c r="C1670" i="3" s="1"/>
  <c r="G1670" i="3" a="1"/>
  <c r="G1670" i="3" s="1"/>
  <c r="B1671" i="3" a="1"/>
  <c r="B1671" i="3" s="1"/>
  <c r="C1671" i="3" a="1"/>
  <c r="C1671" i="3" s="1"/>
  <c r="G1671" i="3" a="1"/>
  <c r="G1671" i="3" s="1"/>
  <c r="B1672" i="3" a="1"/>
  <c r="B1672" i="3" s="1"/>
  <c r="C1672" i="3" a="1"/>
  <c r="C1672" i="3" s="1"/>
  <c r="G1672" i="3" a="1"/>
  <c r="G1672" i="3" s="1"/>
  <c r="B1673" i="3" a="1"/>
  <c r="B1673" i="3" s="1"/>
  <c r="C1673" i="3" a="1"/>
  <c r="C1673" i="3" s="1"/>
  <c r="G1673" i="3" a="1"/>
  <c r="G1673" i="3" s="1"/>
  <c r="B1674" i="3" a="1"/>
  <c r="B1674" i="3" s="1"/>
  <c r="C1674" i="3" a="1"/>
  <c r="C1674" i="3" s="1"/>
  <c r="G1674" i="3" a="1"/>
  <c r="G1674" i="3" s="1"/>
  <c r="B1675" i="3" a="1"/>
  <c r="B1675" i="3" s="1"/>
  <c r="C1675" i="3" a="1"/>
  <c r="C1675" i="3" s="1"/>
  <c r="G1675" i="3" a="1"/>
  <c r="G1675" i="3" s="1"/>
  <c r="B1676" i="3" a="1"/>
  <c r="B1676" i="3" s="1"/>
  <c r="C1676" i="3" a="1"/>
  <c r="C1676" i="3" s="1"/>
  <c r="G1676" i="3" a="1"/>
  <c r="G1676" i="3" s="1"/>
  <c r="B1677" i="3" a="1"/>
  <c r="B1677" i="3" s="1"/>
  <c r="C1677" i="3" a="1"/>
  <c r="C1677" i="3" s="1"/>
  <c r="G1677" i="3" a="1"/>
  <c r="G1677" i="3" s="1"/>
  <c r="B1678" i="3" a="1"/>
  <c r="B1678" i="3" s="1"/>
  <c r="C1678" i="3" a="1"/>
  <c r="C1678" i="3" s="1"/>
  <c r="G1678" i="3" a="1"/>
  <c r="G1678" i="3" s="1"/>
  <c r="B1679" i="3" a="1"/>
  <c r="B1679" i="3" s="1"/>
  <c r="C1679" i="3" a="1"/>
  <c r="C1679" i="3" s="1"/>
  <c r="G1679" i="3" a="1"/>
  <c r="G1679" i="3" s="1"/>
  <c r="B1680" i="3" a="1"/>
  <c r="B1680" i="3" s="1"/>
  <c r="C1680" i="3" a="1"/>
  <c r="C1680" i="3" s="1"/>
  <c r="G1680" i="3" a="1"/>
  <c r="G1680" i="3" s="1"/>
  <c r="B1681" i="3" a="1"/>
  <c r="B1681" i="3" s="1"/>
  <c r="C1681" i="3" a="1"/>
  <c r="C1681" i="3" s="1"/>
  <c r="G1681" i="3" a="1"/>
  <c r="G1681" i="3" s="1"/>
  <c r="B1682" i="3" a="1"/>
  <c r="B1682" i="3" s="1"/>
  <c r="C1682" i="3" a="1"/>
  <c r="C1682" i="3" s="1"/>
  <c r="G1682" i="3" a="1"/>
  <c r="G1682" i="3" s="1"/>
  <c r="B1683" i="3" a="1"/>
  <c r="B1683" i="3" s="1"/>
  <c r="C1683" i="3" a="1"/>
  <c r="C1683" i="3" s="1"/>
  <c r="G1683" i="3" a="1"/>
  <c r="G1683" i="3" s="1"/>
  <c r="B1684" i="3" a="1"/>
  <c r="B1684" i="3" s="1"/>
  <c r="C1684" i="3" a="1"/>
  <c r="C1684" i="3" s="1"/>
  <c r="G1684" i="3" a="1"/>
  <c r="G1684" i="3" s="1"/>
  <c r="B1685" i="3" a="1"/>
  <c r="B1685" i="3" s="1"/>
  <c r="C1685" i="3" a="1"/>
  <c r="C1685" i="3" s="1"/>
  <c r="G1685" i="3" a="1"/>
  <c r="G1685" i="3" s="1"/>
  <c r="B1686" i="3" a="1"/>
  <c r="B1686" i="3" s="1"/>
  <c r="C1686" i="3" a="1"/>
  <c r="C1686" i="3" s="1"/>
  <c r="G1686" i="3" a="1"/>
  <c r="G1686" i="3" s="1"/>
  <c r="B1687" i="3" a="1"/>
  <c r="B1687" i="3" s="1"/>
  <c r="C1687" i="3" a="1"/>
  <c r="C1687" i="3" s="1"/>
  <c r="G1687" i="3" a="1"/>
  <c r="G1687" i="3" s="1"/>
  <c r="B1688" i="3" a="1"/>
  <c r="B1688" i="3" s="1"/>
  <c r="C1688" i="3" a="1"/>
  <c r="C1688" i="3" s="1"/>
  <c r="G1688" i="3" a="1"/>
  <c r="G1688" i="3" s="1"/>
  <c r="B1689" i="3" a="1"/>
  <c r="B1689" i="3" s="1"/>
  <c r="C1689" i="3" a="1"/>
  <c r="C1689" i="3" s="1"/>
  <c r="G1689" i="3" a="1"/>
  <c r="G1689" i="3" s="1"/>
  <c r="B1690" i="3" a="1"/>
  <c r="B1690" i="3" s="1"/>
  <c r="C1690" i="3" a="1"/>
  <c r="C1690" i="3" s="1"/>
  <c r="G1690" i="3" a="1"/>
  <c r="G1690" i="3" s="1"/>
  <c r="B1691" i="3" a="1"/>
  <c r="B1691" i="3" s="1"/>
  <c r="C1691" i="3" a="1"/>
  <c r="C1691" i="3" s="1"/>
  <c r="G1691" i="3" a="1"/>
  <c r="G1691" i="3" s="1"/>
  <c r="B1692" i="3" a="1"/>
  <c r="B1692" i="3" s="1"/>
  <c r="C1692" i="3" a="1"/>
  <c r="C1692" i="3" s="1"/>
  <c r="G1692" i="3" a="1"/>
  <c r="G1692" i="3" s="1"/>
  <c r="B1693" i="3" a="1"/>
  <c r="B1693" i="3" s="1"/>
  <c r="C1693" i="3" a="1"/>
  <c r="C1693" i="3" s="1"/>
  <c r="G1693" i="3" a="1"/>
  <c r="G1693" i="3" s="1"/>
  <c r="B1694" i="3" a="1"/>
  <c r="B1694" i="3" s="1"/>
  <c r="C1694" i="3" a="1"/>
  <c r="C1694" i="3" s="1"/>
  <c r="G1694" i="3" a="1"/>
  <c r="G1694" i="3" s="1"/>
  <c r="B1695" i="3" a="1"/>
  <c r="B1695" i="3" s="1"/>
  <c r="C1695" i="3" a="1"/>
  <c r="C1695" i="3" s="1"/>
  <c r="G1695" i="3" a="1"/>
  <c r="G1695" i="3" s="1"/>
  <c r="B1696" i="3" a="1"/>
  <c r="B1696" i="3" s="1"/>
  <c r="C1696" i="3" a="1"/>
  <c r="C1696" i="3" s="1"/>
  <c r="G1696" i="3" a="1"/>
  <c r="G1696" i="3" s="1"/>
  <c r="B1697" i="3" a="1"/>
  <c r="B1697" i="3" s="1"/>
  <c r="C1697" i="3" a="1"/>
  <c r="C1697" i="3" s="1"/>
  <c r="G1697" i="3" a="1"/>
  <c r="G1697" i="3" s="1"/>
  <c r="B1698" i="3" a="1"/>
  <c r="B1698" i="3" s="1"/>
  <c r="C1698" i="3" a="1"/>
  <c r="C1698" i="3" s="1"/>
  <c r="G1698" i="3" a="1"/>
  <c r="G1698" i="3" s="1"/>
  <c r="B1699" i="3" a="1"/>
  <c r="B1699" i="3" s="1"/>
  <c r="C1699" i="3" a="1"/>
  <c r="C1699" i="3" s="1"/>
  <c r="G1699" i="3" a="1"/>
  <c r="G1699" i="3" s="1"/>
  <c r="B1700" i="3" a="1"/>
  <c r="B1700" i="3" s="1"/>
  <c r="C1700" i="3" a="1"/>
  <c r="C1700" i="3" s="1"/>
  <c r="G1700" i="3" a="1"/>
  <c r="G1700" i="3" s="1"/>
  <c r="B1701" i="3" a="1"/>
  <c r="B1701" i="3" s="1"/>
  <c r="C1701" i="3" a="1"/>
  <c r="C1701" i="3" s="1"/>
  <c r="G1701" i="3" a="1"/>
  <c r="G1701" i="3" s="1"/>
  <c r="B1702" i="3" a="1"/>
  <c r="B1702" i="3" s="1"/>
  <c r="C1702" i="3" a="1"/>
  <c r="C1702" i="3" s="1"/>
  <c r="G1702" i="3" a="1"/>
  <c r="G1702" i="3" s="1"/>
  <c r="B1703" i="3" a="1"/>
  <c r="B1703" i="3" s="1"/>
  <c r="C1703" i="3" a="1"/>
  <c r="C1703" i="3" s="1"/>
  <c r="G1703" i="3" a="1"/>
  <c r="G1703" i="3" s="1"/>
  <c r="B1704" i="3" a="1"/>
  <c r="B1704" i="3" s="1"/>
  <c r="C1704" i="3" a="1"/>
  <c r="C1704" i="3" s="1"/>
  <c r="G1704" i="3" a="1"/>
  <c r="G1704" i="3" s="1"/>
  <c r="B1705" i="3" a="1"/>
  <c r="B1705" i="3" s="1"/>
  <c r="C1705" i="3" a="1"/>
  <c r="C1705" i="3" s="1"/>
  <c r="G1705" i="3" a="1"/>
  <c r="G1705" i="3" s="1"/>
  <c r="B1706" i="3" a="1"/>
  <c r="B1706" i="3" s="1"/>
  <c r="C1706" i="3" a="1"/>
  <c r="C1706" i="3" s="1"/>
  <c r="G1706" i="3" a="1"/>
  <c r="G1706" i="3" s="1"/>
  <c r="B1707" i="3" a="1"/>
  <c r="B1707" i="3" s="1"/>
  <c r="C1707" i="3" a="1"/>
  <c r="C1707" i="3" s="1"/>
  <c r="G1707" i="3" a="1"/>
  <c r="G1707" i="3" s="1"/>
  <c r="B1708" i="3" a="1"/>
  <c r="B1708" i="3" s="1"/>
  <c r="C1708" i="3" a="1"/>
  <c r="C1708" i="3" s="1"/>
  <c r="G1708" i="3" a="1"/>
  <c r="G1708" i="3" s="1"/>
  <c r="B1709" i="3" a="1"/>
  <c r="B1709" i="3" s="1"/>
  <c r="C1709" i="3" a="1"/>
  <c r="C1709" i="3" s="1"/>
  <c r="G1709" i="3" a="1"/>
  <c r="G1709" i="3" s="1"/>
  <c r="B1710" i="3" a="1"/>
  <c r="B1710" i="3" s="1"/>
  <c r="C1710" i="3" a="1"/>
  <c r="C1710" i="3" s="1"/>
  <c r="G1710" i="3" a="1"/>
  <c r="G1710" i="3" s="1"/>
  <c r="B1711" i="3" a="1"/>
  <c r="B1711" i="3" s="1"/>
  <c r="C1711" i="3" a="1"/>
  <c r="C1711" i="3" s="1"/>
  <c r="G1711" i="3" a="1"/>
  <c r="G1711" i="3" s="1"/>
  <c r="B1712" i="3" a="1"/>
  <c r="B1712" i="3" s="1"/>
  <c r="C1712" i="3" a="1"/>
  <c r="C1712" i="3" s="1"/>
  <c r="G1712" i="3" a="1"/>
  <c r="G1712" i="3" s="1"/>
  <c r="B1713" i="3" a="1"/>
  <c r="B1713" i="3" s="1"/>
  <c r="C1713" i="3" a="1"/>
  <c r="C1713" i="3" s="1"/>
  <c r="G1713" i="3" a="1"/>
  <c r="G1713" i="3" s="1"/>
  <c r="B1714" i="3" a="1"/>
  <c r="B1714" i="3" s="1"/>
  <c r="C1714" i="3" a="1"/>
  <c r="C1714" i="3" s="1"/>
  <c r="G1714" i="3" a="1"/>
  <c r="G1714" i="3" s="1"/>
  <c r="B1715" i="3" a="1"/>
  <c r="B1715" i="3" s="1"/>
  <c r="C1715" i="3" a="1"/>
  <c r="C1715" i="3" s="1"/>
  <c r="G1715" i="3" a="1"/>
  <c r="G1715" i="3" s="1"/>
  <c r="B1716" i="3" a="1"/>
  <c r="B1716" i="3" s="1"/>
  <c r="C1716" i="3" a="1"/>
  <c r="C1716" i="3" s="1"/>
  <c r="G1716" i="3" a="1"/>
  <c r="G1716" i="3" s="1"/>
  <c r="B1717" i="3" a="1"/>
  <c r="B1717" i="3" s="1"/>
  <c r="C1717" i="3" a="1"/>
  <c r="C1717" i="3" s="1"/>
  <c r="G1717" i="3" a="1"/>
  <c r="G1717" i="3" s="1"/>
  <c r="B1718" i="3" a="1"/>
  <c r="B1718" i="3" s="1"/>
  <c r="C1718" i="3" a="1"/>
  <c r="C1718" i="3" s="1"/>
  <c r="G1718" i="3" a="1"/>
  <c r="G1718" i="3" s="1"/>
  <c r="B1719" i="3" a="1"/>
  <c r="B1719" i="3" s="1"/>
  <c r="C1719" i="3" a="1"/>
  <c r="C1719" i="3" s="1"/>
  <c r="G1719" i="3" a="1"/>
  <c r="G1719" i="3" s="1"/>
  <c r="B1720" i="3" a="1"/>
  <c r="B1720" i="3" s="1"/>
  <c r="C1720" i="3" a="1"/>
  <c r="C1720" i="3" s="1"/>
  <c r="G1720" i="3" a="1"/>
  <c r="G1720" i="3" s="1"/>
  <c r="B1721" i="3" a="1"/>
  <c r="B1721" i="3" s="1"/>
  <c r="C1721" i="3" a="1"/>
  <c r="C1721" i="3" s="1"/>
  <c r="G1721" i="3" a="1"/>
  <c r="G1721" i="3" s="1"/>
  <c r="B1722" i="3" a="1"/>
  <c r="B1722" i="3" s="1"/>
  <c r="C1722" i="3" a="1"/>
  <c r="C1722" i="3" s="1"/>
  <c r="G1722" i="3" a="1"/>
  <c r="G1722" i="3" s="1"/>
  <c r="B1723" i="3" a="1"/>
  <c r="B1723" i="3" s="1"/>
  <c r="C1723" i="3" a="1"/>
  <c r="C1723" i="3" s="1"/>
  <c r="G1723" i="3" a="1"/>
  <c r="G1723" i="3" s="1"/>
  <c r="B1724" i="3" a="1"/>
  <c r="B1724" i="3" s="1"/>
  <c r="C1724" i="3" a="1"/>
  <c r="C1724" i="3" s="1"/>
  <c r="G1724" i="3" a="1"/>
  <c r="G1724" i="3" s="1"/>
  <c r="B1725" i="3" a="1"/>
  <c r="B1725" i="3" s="1"/>
  <c r="C1725" i="3" a="1"/>
  <c r="C1725" i="3" s="1"/>
  <c r="G1725" i="3" a="1"/>
  <c r="G1725" i="3" s="1"/>
  <c r="B1726" i="3" a="1"/>
  <c r="B1726" i="3" s="1"/>
  <c r="C1726" i="3" a="1"/>
  <c r="C1726" i="3" s="1"/>
  <c r="G1726" i="3" a="1"/>
  <c r="G1726" i="3" s="1"/>
  <c r="B1727" i="3" a="1"/>
  <c r="B1727" i="3" s="1"/>
  <c r="C1727" i="3" a="1"/>
  <c r="C1727" i="3" s="1"/>
  <c r="G1727" i="3" a="1"/>
  <c r="G1727" i="3" s="1"/>
  <c r="B1728" i="3" a="1"/>
  <c r="B1728" i="3" s="1"/>
  <c r="C1728" i="3" a="1"/>
  <c r="C1728" i="3" s="1"/>
  <c r="G1728" i="3" a="1"/>
  <c r="G1728" i="3" s="1"/>
  <c r="B1729" i="3" a="1"/>
  <c r="B1729" i="3" s="1"/>
  <c r="C1729" i="3" a="1"/>
  <c r="C1729" i="3" s="1"/>
  <c r="G1729" i="3" a="1"/>
  <c r="G1729" i="3" s="1"/>
  <c r="B1730" i="3" a="1"/>
  <c r="B1730" i="3" s="1"/>
  <c r="C1730" i="3" a="1"/>
  <c r="C1730" i="3" s="1"/>
  <c r="G1730" i="3" a="1"/>
  <c r="G1730" i="3" s="1"/>
  <c r="B1731" i="3" a="1"/>
  <c r="B1731" i="3" s="1"/>
  <c r="C1731" i="3" a="1"/>
  <c r="C1731" i="3" s="1"/>
  <c r="G1731" i="3" a="1"/>
  <c r="G1731" i="3" s="1"/>
  <c r="B1732" i="3" a="1"/>
  <c r="B1732" i="3" s="1"/>
  <c r="C1732" i="3" a="1"/>
  <c r="C1732" i="3" s="1"/>
  <c r="G1732" i="3" a="1"/>
  <c r="G1732" i="3" s="1"/>
  <c r="B1733" i="3" a="1"/>
  <c r="B1733" i="3" s="1"/>
  <c r="C1733" i="3" a="1"/>
  <c r="C1733" i="3" s="1"/>
  <c r="G1733" i="3" a="1"/>
  <c r="G1733" i="3" s="1"/>
  <c r="B1734" i="3" a="1"/>
  <c r="B1734" i="3" s="1"/>
  <c r="C1734" i="3" a="1"/>
  <c r="C1734" i="3" s="1"/>
  <c r="G1734" i="3" a="1"/>
  <c r="G1734" i="3" s="1"/>
  <c r="B1735" i="3" a="1"/>
  <c r="B1735" i="3" s="1"/>
  <c r="C1735" i="3" a="1"/>
  <c r="C1735" i="3" s="1"/>
  <c r="G1735" i="3" a="1"/>
  <c r="G1735" i="3" s="1"/>
  <c r="B1736" i="3" a="1"/>
  <c r="B1736" i="3" s="1"/>
  <c r="C1736" i="3" a="1"/>
  <c r="C1736" i="3" s="1"/>
  <c r="G1736" i="3" a="1"/>
  <c r="G1736" i="3" s="1"/>
  <c r="B1737" i="3" a="1"/>
  <c r="B1737" i="3" s="1"/>
  <c r="C1737" i="3" a="1"/>
  <c r="C1737" i="3" s="1"/>
  <c r="G1737" i="3" a="1"/>
  <c r="G1737" i="3" s="1"/>
  <c r="B1738" i="3" a="1"/>
  <c r="B1738" i="3" s="1"/>
  <c r="C1738" i="3" a="1"/>
  <c r="C1738" i="3" s="1"/>
  <c r="G1738" i="3" a="1"/>
  <c r="G1738" i="3" s="1"/>
  <c r="B1739" i="3" a="1"/>
  <c r="B1739" i="3" s="1"/>
  <c r="C1739" i="3" a="1"/>
  <c r="C1739" i="3" s="1"/>
  <c r="G1739" i="3" a="1"/>
  <c r="G1739" i="3" s="1"/>
  <c r="B1740" i="3" a="1"/>
  <c r="B1740" i="3" s="1"/>
  <c r="C1740" i="3" a="1"/>
  <c r="C1740" i="3" s="1"/>
  <c r="G1740" i="3" a="1"/>
  <c r="G1740" i="3" s="1"/>
  <c r="B1741" i="3" a="1"/>
  <c r="B1741" i="3" s="1"/>
  <c r="C1741" i="3" a="1"/>
  <c r="C1741" i="3" s="1"/>
  <c r="G1741" i="3" a="1"/>
  <c r="G1741" i="3" s="1"/>
  <c r="B1742" i="3" a="1"/>
  <c r="B1742" i="3" s="1"/>
  <c r="C1742" i="3" a="1"/>
  <c r="C1742" i="3" s="1"/>
  <c r="G1742" i="3" a="1"/>
  <c r="G1742" i="3" s="1"/>
  <c r="B1743" i="3" a="1"/>
  <c r="B1743" i="3" s="1"/>
  <c r="C1743" i="3" a="1"/>
  <c r="C1743" i="3" s="1"/>
  <c r="G1743" i="3" a="1"/>
  <c r="G1743" i="3" s="1"/>
  <c r="B1744" i="3" a="1"/>
  <c r="B1744" i="3" s="1"/>
  <c r="C1744" i="3" a="1"/>
  <c r="C1744" i="3" s="1"/>
  <c r="G1744" i="3" a="1"/>
  <c r="G1744" i="3" s="1"/>
  <c r="B1745" i="3" a="1"/>
  <c r="B1745" i="3" s="1"/>
  <c r="C1745" i="3" a="1"/>
  <c r="C1745" i="3" s="1"/>
  <c r="G1745" i="3" a="1"/>
  <c r="G1745" i="3" s="1"/>
  <c r="B1746" i="3" a="1"/>
  <c r="B1746" i="3" s="1"/>
  <c r="C1746" i="3" a="1"/>
  <c r="C1746" i="3" s="1"/>
  <c r="G1746" i="3" a="1"/>
  <c r="G1746" i="3" s="1"/>
  <c r="B1747" i="3" a="1"/>
  <c r="B1747" i="3" s="1"/>
  <c r="C1747" i="3" a="1"/>
  <c r="C1747" i="3" s="1"/>
  <c r="G1747" i="3" a="1"/>
  <c r="G1747" i="3" s="1"/>
  <c r="B1748" i="3" a="1"/>
  <c r="B1748" i="3" s="1"/>
  <c r="C1748" i="3" a="1"/>
  <c r="C1748" i="3" s="1"/>
  <c r="G1748" i="3" a="1"/>
  <c r="G1748" i="3" s="1"/>
  <c r="B1749" i="3" a="1"/>
  <c r="B1749" i="3" s="1"/>
  <c r="C1749" i="3" a="1"/>
  <c r="C1749" i="3" s="1"/>
  <c r="G1749" i="3" a="1"/>
  <c r="G1749" i="3" s="1"/>
  <c r="B1750" i="3" a="1"/>
  <c r="B1750" i="3" s="1"/>
  <c r="C1750" i="3" a="1"/>
  <c r="C1750" i="3" s="1"/>
  <c r="G1750" i="3" a="1"/>
  <c r="G1750" i="3" s="1"/>
  <c r="B1751" i="3" a="1"/>
  <c r="B1751" i="3" s="1"/>
  <c r="C1751" i="3" a="1"/>
  <c r="C1751" i="3" s="1"/>
  <c r="G1751" i="3" a="1"/>
  <c r="G1751" i="3" s="1"/>
  <c r="B1752" i="3" a="1"/>
  <c r="B1752" i="3" s="1"/>
  <c r="C1752" i="3" a="1"/>
  <c r="C1752" i="3" s="1"/>
  <c r="G1752" i="3" a="1"/>
  <c r="G1752" i="3" s="1"/>
  <c r="B1753" i="3" a="1"/>
  <c r="B1753" i="3" s="1"/>
  <c r="C1753" i="3" a="1"/>
  <c r="C1753" i="3" s="1"/>
  <c r="G1753" i="3" a="1"/>
  <c r="G1753" i="3" s="1"/>
  <c r="B1754" i="3" a="1"/>
  <c r="B1754" i="3" s="1"/>
  <c r="C1754" i="3" a="1"/>
  <c r="C1754" i="3" s="1"/>
  <c r="G1754" i="3" a="1"/>
  <c r="G1754" i="3" s="1"/>
  <c r="B1755" i="3" a="1"/>
  <c r="B1755" i="3" s="1"/>
  <c r="C1755" i="3" a="1"/>
  <c r="C1755" i="3" s="1"/>
  <c r="G1755" i="3" a="1"/>
  <c r="G1755" i="3" s="1"/>
  <c r="B1756" i="3" a="1"/>
  <c r="B1756" i="3" s="1"/>
  <c r="C1756" i="3" a="1"/>
  <c r="C1756" i="3" s="1"/>
  <c r="G1756" i="3" a="1"/>
  <c r="G1756" i="3" s="1"/>
  <c r="B1757" i="3" a="1"/>
  <c r="B1757" i="3" s="1"/>
  <c r="C1757" i="3" a="1"/>
  <c r="C1757" i="3" s="1"/>
  <c r="G1757" i="3" a="1"/>
  <c r="G1757" i="3" s="1"/>
  <c r="B1758" i="3" a="1"/>
  <c r="B1758" i="3" s="1"/>
  <c r="C1758" i="3" a="1"/>
  <c r="C1758" i="3" s="1"/>
  <c r="G1758" i="3" a="1"/>
  <c r="G1758" i="3" s="1"/>
  <c r="B1759" i="3" a="1"/>
  <c r="B1759" i="3" s="1"/>
  <c r="C1759" i="3" a="1"/>
  <c r="C1759" i="3" s="1"/>
  <c r="G1759" i="3" a="1"/>
  <c r="G1759" i="3" s="1"/>
  <c r="B1760" i="3" a="1"/>
  <c r="B1760" i="3" s="1"/>
  <c r="C1760" i="3" a="1"/>
  <c r="C1760" i="3" s="1"/>
  <c r="G1760" i="3" a="1"/>
  <c r="G1760" i="3" s="1"/>
  <c r="B1761" i="3" a="1"/>
  <c r="B1761" i="3" s="1"/>
  <c r="C1761" i="3" a="1"/>
  <c r="C1761" i="3" s="1"/>
  <c r="G1761" i="3" a="1"/>
  <c r="G1761" i="3" s="1"/>
  <c r="B1762" i="3" a="1"/>
  <c r="B1762" i="3" s="1"/>
  <c r="C1762" i="3" a="1"/>
  <c r="C1762" i="3" s="1"/>
  <c r="G1762" i="3" a="1"/>
  <c r="G1762" i="3" s="1"/>
  <c r="B1763" i="3" a="1"/>
  <c r="B1763" i="3" s="1"/>
  <c r="C1763" i="3" a="1"/>
  <c r="C1763" i="3" s="1"/>
  <c r="G1763" i="3" a="1"/>
  <c r="G1763" i="3" s="1"/>
  <c r="B1764" i="3" a="1"/>
  <c r="B1764" i="3" s="1"/>
  <c r="C1764" i="3" a="1"/>
  <c r="C1764" i="3" s="1"/>
  <c r="G1764" i="3" a="1"/>
  <c r="G1764" i="3" s="1"/>
  <c r="B1765" i="3" a="1"/>
  <c r="B1765" i="3" s="1"/>
  <c r="C1765" i="3" a="1"/>
  <c r="C1765" i="3" s="1"/>
  <c r="G1765" i="3" a="1"/>
  <c r="G1765" i="3" s="1"/>
  <c r="B1766" i="3" a="1"/>
  <c r="B1766" i="3" s="1"/>
  <c r="C1766" i="3" a="1"/>
  <c r="C1766" i="3" s="1"/>
  <c r="G1766" i="3" a="1"/>
  <c r="G1766" i="3" s="1"/>
  <c r="B1767" i="3" a="1"/>
  <c r="B1767" i="3" s="1"/>
  <c r="C1767" i="3" a="1"/>
  <c r="C1767" i="3" s="1"/>
  <c r="G1767" i="3" a="1"/>
  <c r="G1767" i="3" s="1"/>
  <c r="B1768" i="3" a="1"/>
  <c r="B1768" i="3" s="1"/>
  <c r="C1768" i="3" a="1"/>
  <c r="C1768" i="3" s="1"/>
  <c r="G1768" i="3" a="1"/>
  <c r="G1768" i="3" s="1"/>
  <c r="B1769" i="3" a="1"/>
  <c r="B1769" i="3" s="1"/>
  <c r="C1769" i="3" a="1"/>
  <c r="C1769" i="3" s="1"/>
  <c r="G1769" i="3" a="1"/>
  <c r="G1769" i="3" s="1"/>
  <c r="B1770" i="3" a="1"/>
  <c r="B1770" i="3" s="1"/>
  <c r="C1770" i="3" a="1"/>
  <c r="C1770" i="3" s="1"/>
  <c r="G1770" i="3" a="1"/>
  <c r="G1770" i="3" s="1"/>
  <c r="B1771" i="3" a="1"/>
  <c r="B1771" i="3" s="1"/>
  <c r="C1771" i="3" a="1"/>
  <c r="C1771" i="3" s="1"/>
  <c r="G1771" i="3" a="1"/>
  <c r="G1771" i="3" s="1"/>
  <c r="B1772" i="3" a="1"/>
  <c r="B1772" i="3" s="1"/>
  <c r="C1772" i="3" a="1"/>
  <c r="C1772" i="3" s="1"/>
  <c r="G1772" i="3" a="1"/>
  <c r="G1772" i="3" s="1"/>
  <c r="B1773" i="3" a="1"/>
  <c r="B1773" i="3" s="1"/>
  <c r="C1773" i="3" a="1"/>
  <c r="C1773" i="3" s="1"/>
  <c r="G1773" i="3" a="1"/>
  <c r="G1773" i="3" s="1"/>
  <c r="B1774" i="3" a="1"/>
  <c r="B1774" i="3" s="1"/>
  <c r="C1774" i="3" a="1"/>
  <c r="C1774" i="3" s="1"/>
  <c r="G1774" i="3" a="1"/>
  <c r="G1774" i="3" s="1"/>
  <c r="B1775" i="3" a="1"/>
  <c r="B1775" i="3" s="1"/>
  <c r="C1775" i="3" a="1"/>
  <c r="C1775" i="3" s="1"/>
  <c r="G1775" i="3" a="1"/>
  <c r="G1775" i="3" s="1"/>
  <c r="B1776" i="3" a="1"/>
  <c r="B1776" i="3" s="1"/>
  <c r="C1776" i="3" a="1"/>
  <c r="C1776" i="3" s="1"/>
  <c r="G1776" i="3" a="1"/>
  <c r="G1776" i="3" s="1"/>
  <c r="B1777" i="3" a="1"/>
  <c r="B1777" i="3" s="1"/>
  <c r="C1777" i="3" a="1"/>
  <c r="C1777" i="3" s="1"/>
  <c r="G1777" i="3" a="1"/>
  <c r="G1777" i="3" s="1"/>
  <c r="B1778" i="3" a="1"/>
  <c r="B1778" i="3" s="1"/>
  <c r="C1778" i="3" a="1"/>
  <c r="C1778" i="3" s="1"/>
  <c r="G1778" i="3" a="1"/>
  <c r="G1778" i="3" s="1"/>
  <c r="B1779" i="3" a="1"/>
  <c r="B1779" i="3" s="1"/>
  <c r="C1779" i="3" a="1"/>
  <c r="C1779" i="3" s="1"/>
  <c r="G1779" i="3" a="1"/>
  <c r="G1779" i="3" s="1"/>
  <c r="B1780" i="3" a="1"/>
  <c r="B1780" i="3" s="1"/>
  <c r="C1780" i="3" a="1"/>
  <c r="C1780" i="3" s="1"/>
  <c r="G1780" i="3" a="1"/>
  <c r="G1780" i="3" s="1"/>
  <c r="B1781" i="3" a="1"/>
  <c r="B1781" i="3" s="1"/>
  <c r="C1781" i="3" a="1"/>
  <c r="C1781" i="3" s="1"/>
  <c r="G1781" i="3" a="1"/>
  <c r="G1781" i="3" s="1"/>
  <c r="B1782" i="3" a="1"/>
  <c r="B1782" i="3" s="1"/>
  <c r="C1782" i="3" a="1"/>
  <c r="C1782" i="3" s="1"/>
  <c r="G1782" i="3" a="1"/>
  <c r="G1782" i="3" s="1"/>
  <c r="B1783" i="3" a="1"/>
  <c r="B1783" i="3" s="1"/>
  <c r="C1783" i="3" a="1"/>
  <c r="C1783" i="3" s="1"/>
  <c r="G1783" i="3" a="1"/>
  <c r="G1783" i="3" s="1"/>
  <c r="B1784" i="3" a="1"/>
  <c r="B1784" i="3" s="1"/>
  <c r="C1784" i="3" a="1"/>
  <c r="C1784" i="3" s="1"/>
  <c r="G1784" i="3" a="1"/>
  <c r="G1784" i="3" s="1"/>
  <c r="B1785" i="3" a="1"/>
  <c r="B1785" i="3" s="1"/>
  <c r="C1785" i="3" a="1"/>
  <c r="C1785" i="3" s="1"/>
  <c r="G1785" i="3" a="1"/>
  <c r="G1785" i="3" s="1"/>
  <c r="B1786" i="3" a="1"/>
  <c r="B1786" i="3" s="1"/>
  <c r="C1786" i="3" a="1"/>
  <c r="C1786" i="3" s="1"/>
  <c r="G1786" i="3" a="1"/>
  <c r="G1786" i="3" s="1"/>
  <c r="B1787" i="3" a="1"/>
  <c r="B1787" i="3" s="1"/>
  <c r="C1787" i="3" a="1"/>
  <c r="C1787" i="3" s="1"/>
  <c r="G1787" i="3" a="1"/>
  <c r="G1787" i="3" s="1"/>
  <c r="B1788" i="3" a="1"/>
  <c r="B1788" i="3" s="1"/>
  <c r="C1788" i="3" a="1"/>
  <c r="C1788" i="3" s="1"/>
  <c r="G1788" i="3" a="1"/>
  <c r="G1788" i="3" s="1"/>
  <c r="B1789" i="3" a="1"/>
  <c r="B1789" i="3" s="1"/>
  <c r="C1789" i="3" a="1"/>
  <c r="C1789" i="3" s="1"/>
  <c r="G1789" i="3" a="1"/>
  <c r="G1789" i="3" s="1"/>
  <c r="B1790" i="3" a="1"/>
  <c r="B1790" i="3" s="1"/>
  <c r="C1790" i="3" a="1"/>
  <c r="C1790" i="3" s="1"/>
  <c r="G1790" i="3" a="1"/>
  <c r="G1790" i="3" s="1"/>
  <c r="B1791" i="3" a="1"/>
  <c r="B1791" i="3" s="1"/>
  <c r="C1791" i="3" a="1"/>
  <c r="C1791" i="3" s="1"/>
  <c r="G1791" i="3" a="1"/>
  <c r="G1791" i="3" s="1"/>
  <c r="B1792" i="3" a="1"/>
  <c r="B1792" i="3" s="1"/>
  <c r="C1792" i="3" a="1"/>
  <c r="C1792" i="3" s="1"/>
  <c r="G1792" i="3" a="1"/>
  <c r="G1792" i="3" s="1"/>
  <c r="B1793" i="3" a="1"/>
  <c r="B1793" i="3" s="1"/>
  <c r="C1793" i="3" a="1"/>
  <c r="C1793" i="3" s="1"/>
  <c r="G1793" i="3" a="1"/>
  <c r="G1793" i="3" s="1"/>
  <c r="B1794" i="3" a="1"/>
  <c r="B1794" i="3" s="1"/>
  <c r="C1794" i="3" a="1"/>
  <c r="C1794" i="3" s="1"/>
  <c r="G1794" i="3" a="1"/>
  <c r="G1794" i="3" s="1"/>
  <c r="B1795" i="3" a="1"/>
  <c r="B1795" i="3" s="1"/>
  <c r="C1795" i="3" a="1"/>
  <c r="C1795" i="3" s="1"/>
  <c r="G1795" i="3" a="1"/>
  <c r="G1795" i="3" s="1"/>
  <c r="B1796" i="3" a="1"/>
  <c r="B1796" i="3" s="1"/>
  <c r="C1796" i="3" a="1"/>
  <c r="C1796" i="3" s="1"/>
  <c r="G1796" i="3" a="1"/>
  <c r="G1796" i="3" s="1"/>
  <c r="B1797" i="3" a="1"/>
  <c r="B1797" i="3" s="1"/>
  <c r="C1797" i="3" a="1"/>
  <c r="C1797" i="3" s="1"/>
  <c r="G1797" i="3" a="1"/>
  <c r="G1797" i="3" s="1"/>
  <c r="B1798" i="3" a="1"/>
  <c r="B1798" i="3" s="1"/>
  <c r="C1798" i="3" a="1"/>
  <c r="C1798" i="3" s="1"/>
  <c r="G1798" i="3" a="1"/>
  <c r="G1798" i="3" s="1"/>
  <c r="B1799" i="3" a="1"/>
  <c r="B1799" i="3" s="1"/>
  <c r="C1799" i="3" a="1"/>
  <c r="C1799" i="3" s="1"/>
  <c r="G1799" i="3" a="1"/>
  <c r="G1799" i="3" s="1"/>
  <c r="B1800" i="3" a="1"/>
  <c r="B1800" i="3" s="1"/>
  <c r="C1800" i="3" a="1"/>
  <c r="C1800" i="3" s="1"/>
  <c r="G1800" i="3" a="1"/>
  <c r="G1800" i="3" s="1"/>
  <c r="B1801" i="3" a="1"/>
  <c r="B1801" i="3" s="1"/>
  <c r="C1801" i="3" a="1"/>
  <c r="C1801" i="3" s="1"/>
  <c r="G1801" i="3" a="1"/>
  <c r="G1801" i="3" s="1"/>
  <c r="B1802" i="3" a="1"/>
  <c r="B1802" i="3" s="1"/>
  <c r="C1802" i="3" a="1"/>
  <c r="C1802" i="3" s="1"/>
  <c r="G1802" i="3" a="1"/>
  <c r="G1802" i="3" s="1"/>
  <c r="B1803" i="3" a="1"/>
  <c r="B1803" i="3" s="1"/>
  <c r="C1803" i="3" a="1"/>
  <c r="C1803" i="3" s="1"/>
  <c r="G1803" i="3" a="1"/>
  <c r="G1803" i="3" s="1"/>
  <c r="B1804" i="3" a="1"/>
  <c r="B1804" i="3" s="1"/>
  <c r="C1804" i="3" a="1"/>
  <c r="C1804" i="3" s="1"/>
  <c r="G1804" i="3" a="1"/>
  <c r="G1804" i="3" s="1"/>
  <c r="B1805" i="3" a="1"/>
  <c r="B1805" i="3" s="1"/>
  <c r="C1805" i="3" a="1"/>
  <c r="C1805" i="3" s="1"/>
  <c r="G1805" i="3" a="1"/>
  <c r="G1805" i="3" s="1"/>
  <c r="B1806" i="3" a="1"/>
  <c r="B1806" i="3" s="1"/>
  <c r="C1806" i="3" a="1"/>
  <c r="C1806" i="3" s="1"/>
  <c r="G1806" i="3" a="1"/>
  <c r="G1806" i="3" s="1"/>
  <c r="B1807" i="3" a="1"/>
  <c r="B1807" i="3" s="1"/>
  <c r="C1807" i="3" a="1"/>
  <c r="C1807" i="3" s="1"/>
  <c r="G1807" i="3" a="1"/>
  <c r="G1807" i="3" s="1"/>
  <c r="B1808" i="3" a="1"/>
  <c r="B1808" i="3" s="1"/>
  <c r="C1808" i="3" a="1"/>
  <c r="C1808" i="3" s="1"/>
  <c r="G1808" i="3" a="1"/>
  <c r="G1808" i="3" s="1"/>
  <c r="B1809" i="3" a="1"/>
  <c r="B1809" i="3" s="1"/>
  <c r="C1809" i="3" a="1"/>
  <c r="C1809" i="3" s="1"/>
  <c r="G1809" i="3" a="1"/>
  <c r="G1809" i="3" s="1"/>
  <c r="B1810" i="3" a="1"/>
  <c r="B1810" i="3" s="1"/>
  <c r="C1810" i="3" a="1"/>
  <c r="C1810" i="3" s="1"/>
  <c r="G1810" i="3" a="1"/>
  <c r="G1810" i="3" s="1"/>
  <c r="B1811" i="3" a="1"/>
  <c r="B1811" i="3" s="1"/>
  <c r="C1811" i="3" a="1"/>
  <c r="C1811" i="3" s="1"/>
  <c r="G1811" i="3" a="1"/>
  <c r="G1811" i="3" s="1"/>
  <c r="B1812" i="3" a="1"/>
  <c r="B1812" i="3" s="1"/>
  <c r="C1812" i="3" a="1"/>
  <c r="C1812" i="3" s="1"/>
  <c r="G1812" i="3" a="1"/>
  <c r="G1812" i="3" s="1"/>
  <c r="B1813" i="3" a="1"/>
  <c r="B1813" i="3" s="1"/>
  <c r="C1813" i="3" a="1"/>
  <c r="C1813" i="3" s="1"/>
  <c r="G1813" i="3" a="1"/>
  <c r="G1813" i="3" s="1"/>
  <c r="B1814" i="3" a="1"/>
  <c r="B1814" i="3" s="1"/>
  <c r="C1814" i="3" a="1"/>
  <c r="C1814" i="3" s="1"/>
  <c r="G1814" i="3" a="1"/>
  <c r="G1814" i="3" s="1"/>
  <c r="B1815" i="3" a="1"/>
  <c r="B1815" i="3" s="1"/>
  <c r="C1815" i="3" a="1"/>
  <c r="C1815" i="3" s="1"/>
  <c r="G1815" i="3" a="1"/>
  <c r="G1815" i="3" s="1"/>
  <c r="B1816" i="3" a="1"/>
  <c r="B1816" i="3" s="1"/>
  <c r="C1816" i="3" a="1"/>
  <c r="C1816" i="3" s="1"/>
  <c r="G1816" i="3" a="1"/>
  <c r="G1816" i="3" s="1"/>
  <c r="B1817" i="3" a="1"/>
  <c r="B1817" i="3" s="1"/>
  <c r="C1817" i="3" a="1"/>
  <c r="C1817" i="3" s="1"/>
  <c r="G1817" i="3" a="1"/>
  <c r="G1817" i="3" s="1"/>
  <c r="B1818" i="3" a="1"/>
  <c r="B1818" i="3" s="1"/>
  <c r="C1818" i="3" a="1"/>
  <c r="C1818" i="3" s="1"/>
  <c r="G1818" i="3" a="1"/>
  <c r="G1818" i="3" s="1"/>
  <c r="B1819" i="3" a="1"/>
  <c r="B1819" i="3" s="1"/>
  <c r="C1819" i="3" a="1"/>
  <c r="C1819" i="3" s="1"/>
  <c r="G1819" i="3" a="1"/>
  <c r="G1819" i="3" s="1"/>
  <c r="B1820" i="3" a="1"/>
  <c r="B1820" i="3" s="1"/>
  <c r="C1820" i="3" a="1"/>
  <c r="C1820" i="3" s="1"/>
  <c r="G1820" i="3" a="1"/>
  <c r="G1820" i="3" s="1"/>
  <c r="B1821" i="3" a="1"/>
  <c r="B1821" i="3" s="1"/>
  <c r="C1821" i="3" a="1"/>
  <c r="C1821" i="3" s="1"/>
  <c r="G1821" i="3" a="1"/>
  <c r="G1821" i="3" s="1"/>
  <c r="B1822" i="3" a="1"/>
  <c r="B1822" i="3" s="1"/>
  <c r="C1822" i="3" a="1"/>
  <c r="C1822" i="3" s="1"/>
  <c r="G1822" i="3" a="1"/>
  <c r="G1822" i="3" s="1"/>
  <c r="B1823" i="3" a="1"/>
  <c r="B1823" i="3" s="1"/>
  <c r="C1823" i="3" a="1"/>
  <c r="C1823" i="3" s="1"/>
  <c r="G1823" i="3" a="1"/>
  <c r="G1823" i="3" s="1"/>
  <c r="B1824" i="3" a="1"/>
  <c r="B1824" i="3" s="1"/>
  <c r="C1824" i="3" a="1"/>
  <c r="C1824" i="3" s="1"/>
  <c r="G1824" i="3" a="1"/>
  <c r="G1824" i="3" s="1"/>
  <c r="B1825" i="3" a="1"/>
  <c r="B1825" i="3" s="1"/>
  <c r="C1825" i="3" a="1"/>
  <c r="C1825" i="3" s="1"/>
  <c r="G1825" i="3" a="1"/>
  <c r="G1825" i="3" s="1"/>
  <c r="B1826" i="3" a="1"/>
  <c r="B1826" i="3" s="1"/>
  <c r="C1826" i="3" a="1"/>
  <c r="C1826" i="3" s="1"/>
  <c r="G1826" i="3" a="1"/>
  <c r="G1826" i="3" s="1"/>
  <c r="B1827" i="3" a="1"/>
  <c r="B1827" i="3" s="1"/>
  <c r="C1827" i="3" a="1"/>
  <c r="C1827" i="3" s="1"/>
  <c r="G1827" i="3" a="1"/>
  <c r="G1827" i="3" s="1"/>
  <c r="B1828" i="3" a="1"/>
  <c r="B1828" i="3" s="1"/>
  <c r="C1828" i="3" a="1"/>
  <c r="C1828" i="3" s="1"/>
  <c r="G1828" i="3" a="1"/>
  <c r="G1828" i="3" s="1"/>
  <c r="B1829" i="3" a="1"/>
  <c r="B1829" i="3" s="1"/>
  <c r="C1829" i="3" a="1"/>
  <c r="C1829" i="3" s="1"/>
  <c r="G1829" i="3" a="1"/>
  <c r="G1829" i="3" s="1"/>
  <c r="B1830" i="3" a="1"/>
  <c r="B1830" i="3" s="1"/>
  <c r="C1830" i="3" a="1"/>
  <c r="C1830" i="3" s="1"/>
  <c r="G1830" i="3" a="1"/>
  <c r="G1830" i="3" s="1"/>
  <c r="B1831" i="3" a="1"/>
  <c r="B1831" i="3" s="1"/>
  <c r="C1831" i="3" a="1"/>
  <c r="C1831" i="3" s="1"/>
  <c r="G1831" i="3" a="1"/>
  <c r="G1831" i="3" s="1"/>
  <c r="B1832" i="3" a="1"/>
  <c r="B1832" i="3" s="1"/>
  <c r="C1832" i="3" a="1"/>
  <c r="C1832" i="3" s="1"/>
  <c r="G1832" i="3" a="1"/>
  <c r="G1832" i="3" s="1"/>
  <c r="B1833" i="3" a="1"/>
  <c r="B1833" i="3" s="1"/>
  <c r="C1833" i="3" a="1"/>
  <c r="C1833" i="3" s="1"/>
  <c r="G1833" i="3" a="1"/>
  <c r="G1833" i="3" s="1"/>
  <c r="B1834" i="3" a="1"/>
  <c r="B1834" i="3" s="1"/>
  <c r="C1834" i="3" a="1"/>
  <c r="C1834" i="3" s="1"/>
  <c r="G1834" i="3" a="1"/>
  <c r="G1834" i="3" s="1"/>
  <c r="B1835" i="3" a="1"/>
  <c r="B1835" i="3" s="1"/>
  <c r="C1835" i="3" a="1"/>
  <c r="C1835" i="3" s="1"/>
  <c r="G1835" i="3" a="1"/>
  <c r="G1835" i="3" s="1"/>
  <c r="B1836" i="3" a="1"/>
  <c r="B1836" i="3" s="1"/>
  <c r="C1836" i="3" a="1"/>
  <c r="C1836" i="3" s="1"/>
  <c r="G1836" i="3" a="1"/>
  <c r="G1836" i="3" s="1"/>
  <c r="B1837" i="3" a="1"/>
  <c r="B1837" i="3" s="1"/>
  <c r="C1837" i="3" a="1"/>
  <c r="C1837" i="3" s="1"/>
  <c r="G1837" i="3" a="1"/>
  <c r="G1837" i="3" s="1"/>
  <c r="B1838" i="3" a="1"/>
  <c r="B1838" i="3" s="1"/>
  <c r="C1838" i="3" a="1"/>
  <c r="C1838" i="3" s="1"/>
  <c r="G1838" i="3" a="1"/>
  <c r="G1838" i="3" s="1"/>
  <c r="B1839" i="3" a="1"/>
  <c r="B1839" i="3" s="1"/>
  <c r="C1839" i="3" a="1"/>
  <c r="C1839" i="3" s="1"/>
  <c r="G1839" i="3" a="1"/>
  <c r="G1839" i="3" s="1"/>
  <c r="B1840" i="3" a="1"/>
  <c r="B1840" i="3" s="1"/>
  <c r="C1840" i="3" a="1"/>
  <c r="C1840" i="3" s="1"/>
  <c r="G1840" i="3" a="1"/>
  <c r="G1840" i="3" s="1"/>
  <c r="B1841" i="3" a="1"/>
  <c r="B1841" i="3" s="1"/>
  <c r="C1841" i="3" a="1"/>
  <c r="C1841" i="3" s="1"/>
  <c r="G1841" i="3" a="1"/>
  <c r="G1841" i="3" s="1"/>
  <c r="B1842" i="3" a="1"/>
  <c r="B1842" i="3" s="1"/>
  <c r="C1842" i="3" a="1"/>
  <c r="C1842" i="3" s="1"/>
  <c r="G1842" i="3" a="1"/>
  <c r="G1842" i="3" s="1"/>
  <c r="B1843" i="3" a="1"/>
  <c r="B1843" i="3" s="1"/>
  <c r="C1843" i="3" a="1"/>
  <c r="C1843" i="3" s="1"/>
  <c r="G1843" i="3" a="1"/>
  <c r="G1843" i="3" s="1"/>
  <c r="B1844" i="3" a="1"/>
  <c r="B1844" i="3" s="1"/>
  <c r="C1844" i="3" a="1"/>
  <c r="C1844" i="3" s="1"/>
  <c r="G1844" i="3" a="1"/>
  <c r="G1844" i="3" s="1"/>
  <c r="B1845" i="3" a="1"/>
  <c r="B1845" i="3" s="1"/>
  <c r="C1845" i="3" a="1"/>
  <c r="C1845" i="3" s="1"/>
  <c r="G1845" i="3" a="1"/>
  <c r="G1845" i="3" s="1"/>
  <c r="B1846" i="3" a="1"/>
  <c r="B1846" i="3" s="1"/>
  <c r="C1846" i="3" a="1"/>
  <c r="C1846" i="3" s="1"/>
  <c r="G1846" i="3" a="1"/>
  <c r="G1846" i="3" s="1"/>
  <c r="B1847" i="3" a="1"/>
  <c r="B1847" i="3" s="1"/>
  <c r="C1847" i="3" a="1"/>
  <c r="C1847" i="3" s="1"/>
  <c r="G1847" i="3" a="1"/>
  <c r="G1847" i="3" s="1"/>
  <c r="B1848" i="3" a="1"/>
  <c r="B1848" i="3" s="1"/>
  <c r="C1848" i="3" a="1"/>
  <c r="C1848" i="3" s="1"/>
  <c r="G1848" i="3" a="1"/>
  <c r="G1848" i="3" s="1"/>
  <c r="B1849" i="3" a="1"/>
  <c r="B1849" i="3" s="1"/>
  <c r="C1849" i="3" a="1"/>
  <c r="C1849" i="3" s="1"/>
  <c r="G1849" i="3" a="1"/>
  <c r="G1849" i="3" s="1"/>
  <c r="B1850" i="3" a="1"/>
  <c r="B1850" i="3" s="1"/>
  <c r="C1850" i="3" a="1"/>
  <c r="C1850" i="3" s="1"/>
  <c r="G1850" i="3" a="1"/>
  <c r="G1850" i="3" s="1"/>
  <c r="B1851" i="3" a="1"/>
  <c r="B1851" i="3" s="1"/>
  <c r="C1851" i="3" a="1"/>
  <c r="C1851" i="3" s="1"/>
  <c r="G1851" i="3" a="1"/>
  <c r="G1851" i="3" s="1"/>
  <c r="B1852" i="3" a="1"/>
  <c r="B1852" i="3" s="1"/>
  <c r="C1852" i="3" a="1"/>
  <c r="C1852" i="3" s="1"/>
  <c r="G1852" i="3" a="1"/>
  <c r="G1852" i="3" s="1"/>
  <c r="B1853" i="3" a="1"/>
  <c r="B1853" i="3" s="1"/>
  <c r="C1853" i="3" a="1"/>
  <c r="C1853" i="3" s="1"/>
  <c r="G1853" i="3" a="1"/>
  <c r="G1853" i="3" s="1"/>
  <c r="B1854" i="3" a="1"/>
  <c r="B1854" i="3" s="1"/>
  <c r="C1854" i="3" a="1"/>
  <c r="C1854" i="3" s="1"/>
  <c r="G1854" i="3" a="1"/>
  <c r="G1854" i="3" s="1"/>
  <c r="B1855" i="3" a="1"/>
  <c r="B1855" i="3" s="1"/>
  <c r="C1855" i="3" a="1"/>
  <c r="C1855" i="3" s="1"/>
  <c r="G1855" i="3" a="1"/>
  <c r="G1855" i="3" s="1"/>
  <c r="B1856" i="3" a="1"/>
  <c r="B1856" i="3" s="1"/>
  <c r="C1856" i="3" a="1"/>
  <c r="C1856" i="3" s="1"/>
  <c r="G1856" i="3" a="1"/>
  <c r="G1856" i="3" s="1"/>
  <c r="B1857" i="3" a="1"/>
  <c r="B1857" i="3" s="1"/>
  <c r="C1857" i="3" a="1"/>
  <c r="C1857" i="3" s="1"/>
  <c r="G1857" i="3" a="1"/>
  <c r="G1857" i="3" s="1"/>
  <c r="B1858" i="3" a="1"/>
  <c r="B1858" i="3" s="1"/>
  <c r="C1858" i="3" a="1"/>
  <c r="C1858" i="3" s="1"/>
  <c r="G1858" i="3" a="1"/>
  <c r="G1858" i="3" s="1"/>
  <c r="B1859" i="3" a="1"/>
  <c r="B1859" i="3" s="1"/>
  <c r="C1859" i="3" a="1"/>
  <c r="C1859" i="3" s="1"/>
  <c r="G1859" i="3" a="1"/>
  <c r="G1859" i="3" s="1"/>
  <c r="B1860" i="3" a="1"/>
  <c r="B1860" i="3" s="1"/>
  <c r="C1860" i="3" a="1"/>
  <c r="C1860" i="3" s="1"/>
  <c r="G1860" i="3" a="1"/>
  <c r="G1860" i="3" s="1"/>
  <c r="B1861" i="3" a="1"/>
  <c r="B1861" i="3" s="1"/>
  <c r="C1861" i="3" a="1"/>
  <c r="C1861" i="3" s="1"/>
  <c r="G1861" i="3" a="1"/>
  <c r="G1861" i="3" s="1"/>
  <c r="B1862" i="3" a="1"/>
  <c r="B1862" i="3" s="1"/>
  <c r="C1862" i="3" a="1"/>
  <c r="C1862" i="3" s="1"/>
  <c r="G1862" i="3" a="1"/>
  <c r="G1862" i="3" s="1"/>
  <c r="B1863" i="3" a="1"/>
  <c r="B1863" i="3" s="1"/>
  <c r="C1863" i="3" a="1"/>
  <c r="C1863" i="3" s="1"/>
  <c r="G1863" i="3" a="1"/>
  <c r="G1863" i="3" s="1"/>
  <c r="B1864" i="3" a="1"/>
  <c r="B1864" i="3" s="1"/>
  <c r="C1864" i="3" a="1"/>
  <c r="C1864" i="3" s="1"/>
  <c r="G1864" i="3" a="1"/>
  <c r="G1864" i="3" s="1"/>
  <c r="B1865" i="3" a="1"/>
  <c r="B1865" i="3" s="1"/>
  <c r="C1865" i="3" a="1"/>
  <c r="C1865" i="3" s="1"/>
  <c r="G1865" i="3" a="1"/>
  <c r="G1865" i="3" s="1"/>
  <c r="B1866" i="3" a="1"/>
  <c r="B1866" i="3" s="1"/>
  <c r="C1866" i="3" a="1"/>
  <c r="C1866" i="3" s="1"/>
  <c r="G1866" i="3" a="1"/>
  <c r="G1866" i="3" s="1"/>
  <c r="B1867" i="3" a="1"/>
  <c r="B1867" i="3" s="1"/>
  <c r="C1867" i="3" a="1"/>
  <c r="C1867" i="3" s="1"/>
  <c r="G1867" i="3" a="1"/>
  <c r="G1867" i="3" s="1"/>
  <c r="B1868" i="3" a="1"/>
  <c r="B1868" i="3" s="1"/>
  <c r="C1868" i="3" a="1"/>
  <c r="C1868" i="3" s="1"/>
  <c r="G1868" i="3" a="1"/>
  <c r="G1868" i="3" s="1"/>
  <c r="B1869" i="3" a="1"/>
  <c r="B1869" i="3" s="1"/>
  <c r="C1869" i="3" a="1"/>
  <c r="C1869" i="3" s="1"/>
  <c r="G1869" i="3" a="1"/>
  <c r="G1869" i="3" s="1"/>
  <c r="B1870" i="3" a="1"/>
  <c r="B1870" i="3" s="1"/>
  <c r="C1870" i="3" a="1"/>
  <c r="C1870" i="3" s="1"/>
  <c r="G1870" i="3" a="1"/>
  <c r="G1870" i="3" s="1"/>
  <c r="B1871" i="3" a="1"/>
  <c r="B1871" i="3" s="1"/>
  <c r="C1871" i="3" a="1"/>
  <c r="C1871" i="3" s="1"/>
  <c r="G1871" i="3" a="1"/>
  <c r="G1871" i="3" s="1"/>
  <c r="B1872" i="3" a="1"/>
  <c r="B1872" i="3" s="1"/>
  <c r="C1872" i="3" a="1"/>
  <c r="C1872" i="3" s="1"/>
  <c r="G1872" i="3" a="1"/>
  <c r="G1872" i="3" s="1"/>
  <c r="B1873" i="3" a="1"/>
  <c r="B1873" i="3" s="1"/>
  <c r="C1873" i="3" a="1"/>
  <c r="C1873" i="3" s="1"/>
  <c r="G1873" i="3" a="1"/>
  <c r="G1873" i="3" s="1"/>
  <c r="B1874" i="3" a="1"/>
  <c r="B1874" i="3" s="1"/>
  <c r="C1874" i="3" a="1"/>
  <c r="C1874" i="3" s="1"/>
  <c r="G1874" i="3" a="1"/>
  <c r="G1874" i="3" s="1"/>
  <c r="B1875" i="3" a="1"/>
  <c r="B1875" i="3" s="1"/>
  <c r="C1875" i="3" a="1"/>
  <c r="C1875" i="3" s="1"/>
  <c r="G1875" i="3" a="1"/>
  <c r="G1875" i="3" s="1"/>
  <c r="B1876" i="3" a="1"/>
  <c r="B1876" i="3" s="1"/>
  <c r="C1876" i="3" a="1"/>
  <c r="C1876" i="3" s="1"/>
  <c r="G1876" i="3" a="1"/>
  <c r="G1876" i="3" s="1"/>
  <c r="B1877" i="3" a="1"/>
  <c r="B1877" i="3" s="1"/>
  <c r="C1877" i="3" a="1"/>
  <c r="C1877" i="3" s="1"/>
  <c r="G1877" i="3" a="1"/>
  <c r="G1877" i="3" s="1"/>
  <c r="B1878" i="3" a="1"/>
  <c r="B1878" i="3" s="1"/>
  <c r="C1878" i="3" a="1"/>
  <c r="C1878" i="3" s="1"/>
  <c r="G1878" i="3" a="1"/>
  <c r="G1878" i="3" s="1"/>
  <c r="B1879" i="3" a="1"/>
  <c r="B1879" i="3" s="1"/>
  <c r="C1879" i="3" a="1"/>
  <c r="C1879" i="3" s="1"/>
  <c r="G1879" i="3" a="1"/>
  <c r="G1879" i="3" s="1"/>
  <c r="B1880" i="3" a="1"/>
  <c r="B1880" i="3" s="1"/>
  <c r="C1880" i="3" a="1"/>
  <c r="C1880" i="3" s="1"/>
  <c r="G1880" i="3" a="1"/>
  <c r="G1880" i="3" s="1"/>
  <c r="B1881" i="3" a="1"/>
  <c r="B1881" i="3" s="1"/>
  <c r="C1881" i="3" a="1"/>
  <c r="C1881" i="3" s="1"/>
  <c r="G1881" i="3" a="1"/>
  <c r="G1881" i="3" s="1"/>
  <c r="B1882" i="3" a="1"/>
  <c r="B1882" i="3" s="1"/>
  <c r="C1882" i="3" a="1"/>
  <c r="C1882" i="3" s="1"/>
  <c r="G1882" i="3" a="1"/>
  <c r="G1882" i="3" s="1"/>
  <c r="B1883" i="3" a="1"/>
  <c r="B1883" i="3" s="1"/>
  <c r="C1883" i="3" a="1"/>
  <c r="C1883" i="3" s="1"/>
  <c r="G1883" i="3" a="1"/>
  <c r="G1883" i="3" s="1"/>
  <c r="B1884" i="3" a="1"/>
  <c r="B1884" i="3" s="1"/>
  <c r="C1884" i="3" a="1"/>
  <c r="C1884" i="3" s="1"/>
  <c r="G1884" i="3" a="1"/>
  <c r="G1884" i="3" s="1"/>
  <c r="B1885" i="3" a="1"/>
  <c r="B1885" i="3" s="1"/>
  <c r="C1885" i="3" a="1"/>
  <c r="C1885" i="3" s="1"/>
  <c r="G1885" i="3" a="1"/>
  <c r="G1885" i="3" s="1"/>
  <c r="B1886" i="3" a="1"/>
  <c r="B1886" i="3" s="1"/>
  <c r="C1886" i="3" a="1"/>
  <c r="C1886" i="3" s="1"/>
  <c r="G1886" i="3" a="1"/>
  <c r="G1886" i="3" s="1"/>
  <c r="B1887" i="3" a="1"/>
  <c r="B1887" i="3" s="1"/>
  <c r="C1887" i="3" a="1"/>
  <c r="C1887" i="3" s="1"/>
  <c r="G1887" i="3" a="1"/>
  <c r="G1887" i="3" s="1"/>
  <c r="B1888" i="3" a="1"/>
  <c r="B1888" i="3" s="1"/>
  <c r="C1888" i="3" a="1"/>
  <c r="C1888" i="3" s="1"/>
  <c r="G1888" i="3" a="1"/>
  <c r="G1888" i="3" s="1"/>
  <c r="B1889" i="3" a="1"/>
  <c r="B1889" i="3" s="1"/>
  <c r="C1889" i="3" a="1"/>
  <c r="C1889" i="3" s="1"/>
  <c r="G1889" i="3" a="1"/>
  <c r="G1889" i="3" s="1"/>
  <c r="B1890" i="3" a="1"/>
  <c r="B1890" i="3" s="1"/>
  <c r="C1890" i="3" a="1"/>
  <c r="C1890" i="3" s="1"/>
  <c r="G1890" i="3" a="1"/>
  <c r="G1890" i="3" s="1"/>
  <c r="B1891" i="3" a="1"/>
  <c r="B1891" i="3" s="1"/>
  <c r="C1891" i="3" a="1"/>
  <c r="C1891" i="3" s="1"/>
  <c r="G1891" i="3" a="1"/>
  <c r="G1891" i="3" s="1"/>
  <c r="B1892" i="3" a="1"/>
  <c r="B1892" i="3" s="1"/>
  <c r="C1892" i="3" a="1"/>
  <c r="C1892" i="3" s="1"/>
  <c r="G1892" i="3" a="1"/>
  <c r="G1892" i="3" s="1"/>
  <c r="B1893" i="3" a="1"/>
  <c r="B1893" i="3" s="1"/>
  <c r="C1893" i="3" a="1"/>
  <c r="C1893" i="3" s="1"/>
  <c r="G1893" i="3" a="1"/>
  <c r="G1893" i="3" s="1"/>
  <c r="B1894" i="3" a="1"/>
  <c r="B1894" i="3" s="1"/>
  <c r="C1894" i="3" a="1"/>
  <c r="C1894" i="3" s="1"/>
  <c r="G1894" i="3" a="1"/>
  <c r="G1894" i="3" s="1"/>
  <c r="B1895" i="3" a="1"/>
  <c r="B1895" i="3" s="1"/>
  <c r="C1895" i="3" a="1"/>
  <c r="C1895" i="3" s="1"/>
  <c r="G1895" i="3" a="1"/>
  <c r="G1895" i="3" s="1"/>
  <c r="B1896" i="3" a="1"/>
  <c r="B1896" i="3" s="1"/>
  <c r="C1896" i="3" a="1"/>
  <c r="C1896" i="3" s="1"/>
  <c r="G1896" i="3" a="1"/>
  <c r="G1896" i="3" s="1"/>
  <c r="B1897" i="3" a="1"/>
  <c r="B1897" i="3" s="1"/>
  <c r="C1897" i="3" a="1"/>
  <c r="C1897" i="3" s="1"/>
  <c r="G1897" i="3" a="1"/>
  <c r="G1897" i="3" s="1"/>
  <c r="B1898" i="3" a="1"/>
  <c r="B1898" i="3" s="1"/>
  <c r="C1898" i="3" a="1"/>
  <c r="C1898" i="3" s="1"/>
  <c r="G1898" i="3" a="1"/>
  <c r="G1898" i="3" s="1"/>
  <c r="B1899" i="3" a="1"/>
  <c r="B1899" i="3" s="1"/>
  <c r="C1899" i="3" a="1"/>
  <c r="C1899" i="3" s="1"/>
  <c r="G1899" i="3" a="1"/>
  <c r="G1899" i="3" s="1"/>
  <c r="B1900" i="3" a="1"/>
  <c r="B1900" i="3" s="1"/>
  <c r="C1900" i="3" a="1"/>
  <c r="C1900" i="3" s="1"/>
  <c r="G1900" i="3" a="1"/>
  <c r="G1900" i="3" s="1"/>
  <c r="B1901" i="3" a="1"/>
  <c r="B1901" i="3" s="1"/>
  <c r="C1901" i="3" a="1"/>
  <c r="C1901" i="3" s="1"/>
  <c r="G1901" i="3" a="1"/>
  <c r="G1901" i="3" s="1"/>
  <c r="B1902" i="3" a="1"/>
  <c r="B1902" i="3" s="1"/>
  <c r="C1902" i="3" a="1"/>
  <c r="C1902" i="3" s="1"/>
  <c r="G1902" i="3" a="1"/>
  <c r="G1902" i="3" s="1"/>
  <c r="B1903" i="3" a="1"/>
  <c r="B1903" i="3" s="1"/>
  <c r="C1903" i="3" a="1"/>
  <c r="C1903" i="3" s="1"/>
  <c r="G1903" i="3" a="1"/>
  <c r="G1903" i="3" s="1"/>
  <c r="B1904" i="3" a="1"/>
  <c r="B1904" i="3" s="1"/>
  <c r="C1904" i="3" a="1"/>
  <c r="C1904" i="3" s="1"/>
  <c r="G1904" i="3" a="1"/>
  <c r="G1904" i="3" s="1"/>
  <c r="B1905" i="3" a="1"/>
  <c r="B1905" i="3" s="1"/>
  <c r="C1905" i="3" a="1"/>
  <c r="C1905" i="3" s="1"/>
  <c r="G1905" i="3" a="1"/>
  <c r="G1905" i="3" s="1"/>
  <c r="B1906" i="3" a="1"/>
  <c r="B1906" i="3" s="1"/>
  <c r="C1906" i="3" a="1"/>
  <c r="C1906" i="3" s="1"/>
  <c r="G1906" i="3" a="1"/>
  <c r="G1906" i="3" s="1"/>
  <c r="B1907" i="3" a="1"/>
  <c r="B1907" i="3" s="1"/>
  <c r="C1907" i="3" a="1"/>
  <c r="C1907" i="3" s="1"/>
  <c r="G1907" i="3" a="1"/>
  <c r="G1907" i="3" s="1"/>
  <c r="B1908" i="3" a="1"/>
  <c r="B1908" i="3" s="1"/>
  <c r="C1908" i="3" a="1"/>
  <c r="C1908" i="3" s="1"/>
  <c r="G1908" i="3" a="1"/>
  <c r="G1908" i="3" s="1"/>
  <c r="B1909" i="3" a="1"/>
  <c r="B1909" i="3" s="1"/>
  <c r="C1909" i="3" a="1"/>
  <c r="C1909" i="3" s="1"/>
  <c r="G1909" i="3" a="1"/>
  <c r="G1909" i="3" s="1"/>
  <c r="B1910" i="3" a="1"/>
  <c r="B1910" i="3" s="1"/>
  <c r="C1910" i="3" a="1"/>
  <c r="C1910" i="3" s="1"/>
  <c r="G1910" i="3" a="1"/>
  <c r="G1910" i="3" s="1"/>
  <c r="B1911" i="3" a="1"/>
  <c r="B1911" i="3" s="1"/>
  <c r="C1911" i="3" a="1"/>
  <c r="C1911" i="3" s="1"/>
  <c r="G1911" i="3" a="1"/>
  <c r="G1911" i="3" s="1"/>
  <c r="B1912" i="3" a="1"/>
  <c r="B1912" i="3" s="1"/>
  <c r="C1912" i="3" a="1"/>
  <c r="C1912" i="3" s="1"/>
  <c r="G1912" i="3" a="1"/>
  <c r="G1912" i="3" s="1"/>
  <c r="B1913" i="3" a="1"/>
  <c r="B1913" i="3" s="1"/>
  <c r="C1913" i="3" a="1"/>
  <c r="C1913" i="3" s="1"/>
  <c r="G1913" i="3" a="1"/>
  <c r="G1913" i="3" s="1"/>
  <c r="B1914" i="3" a="1"/>
  <c r="B1914" i="3" s="1"/>
  <c r="C1914" i="3" a="1"/>
  <c r="C1914" i="3" s="1"/>
  <c r="G1914" i="3" a="1"/>
  <c r="G1914" i="3" s="1"/>
  <c r="B1915" i="3" a="1"/>
  <c r="B1915" i="3" s="1"/>
  <c r="C1915" i="3" a="1"/>
  <c r="C1915" i="3" s="1"/>
  <c r="G1915" i="3" a="1"/>
  <c r="G1915" i="3" s="1"/>
  <c r="B1916" i="3" a="1"/>
  <c r="B1916" i="3" s="1"/>
  <c r="C1916" i="3" a="1"/>
  <c r="C1916" i="3" s="1"/>
  <c r="G1916" i="3" a="1"/>
  <c r="G1916" i="3" s="1"/>
  <c r="B1917" i="3" a="1"/>
  <c r="B1917" i="3" s="1"/>
  <c r="C1917" i="3" a="1"/>
  <c r="C1917" i="3" s="1"/>
  <c r="G1917" i="3" a="1"/>
  <c r="G1917" i="3" s="1"/>
  <c r="B1918" i="3" a="1"/>
  <c r="B1918" i="3" s="1"/>
  <c r="C1918" i="3" a="1"/>
  <c r="C1918" i="3" s="1"/>
  <c r="G1918" i="3" a="1"/>
  <c r="G1918" i="3" s="1"/>
  <c r="B1919" i="3" a="1"/>
  <c r="B1919" i="3" s="1"/>
  <c r="C1919" i="3" a="1"/>
  <c r="C1919" i="3" s="1"/>
  <c r="G1919" i="3" a="1"/>
  <c r="G1919" i="3" s="1"/>
  <c r="B1920" i="3" a="1"/>
  <c r="B1920" i="3" s="1"/>
  <c r="C1920" i="3" a="1"/>
  <c r="C1920" i="3" s="1"/>
  <c r="G1920" i="3" a="1"/>
  <c r="G1920" i="3" s="1"/>
  <c r="B1921" i="3" a="1"/>
  <c r="B1921" i="3" s="1"/>
  <c r="C1921" i="3" a="1"/>
  <c r="C1921" i="3" s="1"/>
  <c r="G1921" i="3" a="1"/>
  <c r="G1921" i="3" s="1"/>
  <c r="B1922" i="3" a="1"/>
  <c r="B1922" i="3" s="1"/>
  <c r="C1922" i="3" a="1"/>
  <c r="C1922" i="3" s="1"/>
  <c r="G1922" i="3" a="1"/>
  <c r="G1922" i="3" s="1"/>
  <c r="B1923" i="3" a="1"/>
  <c r="B1923" i="3" s="1"/>
  <c r="C1923" i="3" a="1"/>
  <c r="C1923" i="3" s="1"/>
  <c r="G1923" i="3" a="1"/>
  <c r="G1923" i="3" s="1"/>
  <c r="B1924" i="3" a="1"/>
  <c r="B1924" i="3" s="1"/>
  <c r="C1924" i="3" a="1"/>
  <c r="C1924" i="3" s="1"/>
  <c r="G1924" i="3" a="1"/>
  <c r="G1924" i="3" s="1"/>
  <c r="B1925" i="3" a="1"/>
  <c r="B1925" i="3" s="1"/>
  <c r="C1925" i="3" a="1"/>
  <c r="C1925" i="3" s="1"/>
  <c r="G1925" i="3" a="1"/>
  <c r="G1925" i="3" s="1"/>
  <c r="B1926" i="3" a="1"/>
  <c r="B1926" i="3" s="1"/>
  <c r="C1926" i="3" a="1"/>
  <c r="C1926" i="3" s="1"/>
  <c r="G1926" i="3" a="1"/>
  <c r="G1926" i="3" s="1"/>
  <c r="B1927" i="3" a="1"/>
  <c r="B1927" i="3" s="1"/>
  <c r="C1927" i="3" a="1"/>
  <c r="C1927" i="3" s="1"/>
  <c r="G1927" i="3" a="1"/>
  <c r="G1927" i="3" s="1"/>
  <c r="B1928" i="3" a="1"/>
  <c r="B1928" i="3" s="1"/>
  <c r="C1928" i="3" a="1"/>
  <c r="C1928" i="3" s="1"/>
  <c r="G1928" i="3" a="1"/>
  <c r="G1928" i="3" s="1"/>
  <c r="B1929" i="3" a="1"/>
  <c r="B1929" i="3" s="1"/>
  <c r="C1929" i="3" a="1"/>
  <c r="C1929" i="3" s="1"/>
  <c r="G1929" i="3" a="1"/>
  <c r="G1929" i="3" s="1"/>
  <c r="B1930" i="3" a="1"/>
  <c r="B1930" i="3" s="1"/>
  <c r="C1930" i="3" a="1"/>
  <c r="C1930" i="3" s="1"/>
  <c r="G1930" i="3" a="1"/>
  <c r="G1930" i="3" s="1"/>
  <c r="B1931" i="3" a="1"/>
  <c r="B1931" i="3" s="1"/>
  <c r="C1931" i="3" a="1"/>
  <c r="C1931" i="3" s="1"/>
  <c r="G1931" i="3" a="1"/>
  <c r="G1931" i="3" s="1"/>
  <c r="B1932" i="3" a="1"/>
  <c r="B1932" i="3" s="1"/>
  <c r="C1932" i="3" a="1"/>
  <c r="C1932" i="3" s="1"/>
  <c r="G1932" i="3" a="1"/>
  <c r="G1932" i="3" s="1"/>
  <c r="B1933" i="3" a="1"/>
  <c r="B1933" i="3" s="1"/>
  <c r="C1933" i="3" a="1"/>
  <c r="C1933" i="3" s="1"/>
  <c r="G1933" i="3" a="1"/>
  <c r="G1933" i="3" s="1"/>
  <c r="B1934" i="3" a="1"/>
  <c r="B1934" i="3" s="1"/>
  <c r="C1934" i="3" a="1"/>
  <c r="C1934" i="3" s="1"/>
  <c r="G1934" i="3" a="1"/>
  <c r="G1934" i="3" s="1"/>
  <c r="B1935" i="3" a="1"/>
  <c r="B1935" i="3" s="1"/>
  <c r="C1935" i="3" a="1"/>
  <c r="C1935" i="3" s="1"/>
  <c r="G1935" i="3" a="1"/>
  <c r="G1935" i="3" s="1"/>
  <c r="B1936" i="3" a="1"/>
  <c r="B1936" i="3" s="1"/>
  <c r="C1936" i="3" a="1"/>
  <c r="C1936" i="3" s="1"/>
  <c r="G1936" i="3" a="1"/>
  <c r="G1936" i="3" s="1"/>
  <c r="B1937" i="3" a="1"/>
  <c r="B1937" i="3" s="1"/>
  <c r="C1937" i="3" a="1"/>
  <c r="C1937" i="3" s="1"/>
  <c r="G1937" i="3" a="1"/>
  <c r="G1937" i="3" s="1"/>
  <c r="B1938" i="3" a="1"/>
  <c r="B1938" i="3" s="1"/>
  <c r="C1938" i="3" a="1"/>
  <c r="C1938" i="3" s="1"/>
  <c r="G1938" i="3" a="1"/>
  <c r="G1938" i="3" s="1"/>
  <c r="B1939" i="3" a="1"/>
  <c r="B1939" i="3" s="1"/>
  <c r="C1939" i="3" a="1"/>
  <c r="C1939" i="3" s="1"/>
  <c r="G1939" i="3" a="1"/>
  <c r="G1939" i="3" s="1"/>
  <c r="B1940" i="3" a="1"/>
  <c r="B1940" i="3" s="1"/>
  <c r="C1940" i="3" a="1"/>
  <c r="C1940" i="3" s="1"/>
  <c r="G1940" i="3" a="1"/>
  <c r="G1940" i="3" s="1"/>
  <c r="B1941" i="3" a="1"/>
  <c r="B1941" i="3" s="1"/>
  <c r="C1941" i="3" a="1"/>
  <c r="C1941" i="3" s="1"/>
  <c r="G1941" i="3" a="1"/>
  <c r="G1941" i="3" s="1"/>
  <c r="B1942" i="3" a="1"/>
  <c r="B1942" i="3" s="1"/>
  <c r="C1942" i="3" a="1"/>
  <c r="C1942" i="3" s="1"/>
  <c r="G1942" i="3" a="1"/>
  <c r="G1942" i="3" s="1"/>
  <c r="B1943" i="3" a="1"/>
  <c r="B1943" i="3" s="1"/>
  <c r="C1943" i="3" a="1"/>
  <c r="C1943" i="3" s="1"/>
  <c r="G1943" i="3" a="1"/>
  <c r="G1943" i="3" s="1"/>
  <c r="B1944" i="3" a="1"/>
  <c r="B1944" i="3" s="1"/>
  <c r="C1944" i="3" a="1"/>
  <c r="C1944" i="3" s="1"/>
  <c r="G1944" i="3" a="1"/>
  <c r="G1944" i="3" s="1"/>
  <c r="B1945" i="3" a="1"/>
  <c r="B1945" i="3" s="1"/>
  <c r="C1945" i="3" a="1"/>
  <c r="C1945" i="3" s="1"/>
  <c r="G1945" i="3" a="1"/>
  <c r="G1945" i="3" s="1"/>
  <c r="B1946" i="3" a="1"/>
  <c r="B1946" i="3" s="1"/>
  <c r="C1946" i="3" a="1"/>
  <c r="C1946" i="3" s="1"/>
  <c r="G1946" i="3" a="1"/>
  <c r="G1946" i="3" s="1"/>
  <c r="B1947" i="3" a="1"/>
  <c r="B1947" i="3" s="1"/>
  <c r="C1947" i="3" a="1"/>
  <c r="C1947" i="3" s="1"/>
  <c r="G1947" i="3" a="1"/>
  <c r="G1947" i="3" s="1"/>
  <c r="B1948" i="3" a="1"/>
  <c r="B1948" i="3" s="1"/>
  <c r="C1948" i="3" a="1"/>
  <c r="C1948" i="3" s="1"/>
  <c r="G1948" i="3" a="1"/>
  <c r="G1948" i="3" s="1"/>
  <c r="B1949" i="3" a="1"/>
  <c r="B1949" i="3" s="1"/>
  <c r="C1949" i="3" a="1"/>
  <c r="C1949" i="3" s="1"/>
  <c r="G1949" i="3" a="1"/>
  <c r="G1949" i="3" s="1"/>
  <c r="B1950" i="3" a="1"/>
  <c r="B1950" i="3" s="1"/>
  <c r="C1950" i="3" a="1"/>
  <c r="C1950" i="3" s="1"/>
  <c r="G1950" i="3" a="1"/>
  <c r="G1950" i="3" s="1"/>
  <c r="B1951" i="3" a="1"/>
  <c r="B1951" i="3" s="1"/>
  <c r="C1951" i="3" a="1"/>
  <c r="C1951" i="3" s="1"/>
  <c r="G1951" i="3" a="1"/>
  <c r="G1951" i="3" s="1"/>
  <c r="B1952" i="3" a="1"/>
  <c r="B1952" i="3" s="1"/>
  <c r="C1952" i="3" a="1"/>
  <c r="C1952" i="3" s="1"/>
  <c r="G1952" i="3" a="1"/>
  <c r="G1952" i="3" s="1"/>
  <c r="B1953" i="3" a="1"/>
  <c r="B1953" i="3" s="1"/>
  <c r="C1953" i="3" a="1"/>
  <c r="C1953" i="3" s="1"/>
  <c r="G1953" i="3" a="1"/>
  <c r="G1953" i="3" s="1"/>
  <c r="B1954" i="3" a="1"/>
  <c r="B1954" i="3" s="1"/>
  <c r="C1954" i="3" a="1"/>
  <c r="C1954" i="3" s="1"/>
  <c r="G1954" i="3" a="1"/>
  <c r="G1954" i="3" s="1"/>
  <c r="B1955" i="3" a="1"/>
  <c r="B1955" i="3" s="1"/>
  <c r="C1955" i="3" a="1"/>
  <c r="C1955" i="3" s="1"/>
  <c r="G1955" i="3" a="1"/>
  <c r="G1955" i="3" s="1"/>
  <c r="B1956" i="3" a="1"/>
  <c r="B1956" i="3" s="1"/>
  <c r="C1956" i="3" a="1"/>
  <c r="C1956" i="3" s="1"/>
  <c r="G1956" i="3" a="1"/>
  <c r="G1956" i="3" s="1"/>
  <c r="B1957" i="3" a="1"/>
  <c r="B1957" i="3" s="1"/>
  <c r="C1957" i="3" a="1"/>
  <c r="C1957" i="3" s="1"/>
  <c r="G1957" i="3" a="1"/>
  <c r="G1957" i="3" s="1"/>
  <c r="B1958" i="3" a="1"/>
  <c r="B1958" i="3" s="1"/>
  <c r="C1958" i="3" a="1"/>
  <c r="C1958" i="3" s="1"/>
  <c r="G1958" i="3" a="1"/>
  <c r="G1958" i="3" s="1"/>
  <c r="B1959" i="3" a="1"/>
  <c r="B1959" i="3" s="1"/>
  <c r="C1959" i="3" a="1"/>
  <c r="C1959" i="3" s="1"/>
  <c r="G1959" i="3" a="1"/>
  <c r="G1959" i="3" s="1"/>
  <c r="B1960" i="3" a="1"/>
  <c r="B1960" i="3" s="1"/>
  <c r="C1960" i="3" a="1"/>
  <c r="C1960" i="3" s="1"/>
  <c r="G1960" i="3" a="1"/>
  <c r="G1960" i="3" s="1"/>
  <c r="B1961" i="3" a="1"/>
  <c r="B1961" i="3" s="1"/>
  <c r="C1961" i="3" a="1"/>
  <c r="C1961" i="3" s="1"/>
  <c r="G1961" i="3" a="1"/>
  <c r="G1961" i="3" s="1"/>
  <c r="B1962" i="3" a="1"/>
  <c r="B1962" i="3" s="1"/>
  <c r="C1962" i="3" a="1"/>
  <c r="C1962" i="3" s="1"/>
  <c r="G1962" i="3" a="1"/>
  <c r="G1962" i="3" s="1"/>
  <c r="B1963" i="3" a="1"/>
  <c r="B1963" i="3" s="1"/>
  <c r="C1963" i="3" a="1"/>
  <c r="C1963" i="3" s="1"/>
  <c r="G1963" i="3" a="1"/>
  <c r="G1963" i="3" s="1"/>
  <c r="B1964" i="3" a="1"/>
  <c r="B1964" i="3" s="1"/>
  <c r="C1964" i="3" a="1"/>
  <c r="C1964" i="3" s="1"/>
  <c r="G1964" i="3" a="1"/>
  <c r="G1964" i="3" s="1"/>
  <c r="B1965" i="3" a="1"/>
  <c r="B1965" i="3" s="1"/>
  <c r="C1965" i="3" a="1"/>
  <c r="C1965" i="3" s="1"/>
  <c r="G1965" i="3" a="1"/>
  <c r="G1965" i="3" s="1"/>
  <c r="B1966" i="3" a="1"/>
  <c r="B1966" i="3" s="1"/>
  <c r="C1966" i="3" a="1"/>
  <c r="C1966" i="3" s="1"/>
  <c r="G1966" i="3" a="1"/>
  <c r="G1966" i="3" s="1"/>
  <c r="B1967" i="3" a="1"/>
  <c r="B1967" i="3" s="1"/>
  <c r="C1967" i="3" a="1"/>
  <c r="C1967" i="3" s="1"/>
  <c r="G1967" i="3" a="1"/>
  <c r="G1967" i="3" s="1"/>
  <c r="B1968" i="3" a="1"/>
  <c r="B1968" i="3" s="1"/>
  <c r="C1968" i="3" a="1"/>
  <c r="C1968" i="3" s="1"/>
  <c r="G1968" i="3" a="1"/>
  <c r="G1968" i="3" s="1"/>
  <c r="B1969" i="3" a="1"/>
  <c r="B1969" i="3" s="1"/>
  <c r="C1969" i="3" a="1"/>
  <c r="C1969" i="3" s="1"/>
  <c r="G1969" i="3" a="1"/>
  <c r="G1969" i="3" s="1"/>
  <c r="B1970" i="3" a="1"/>
  <c r="B1970" i="3" s="1"/>
  <c r="C1970" i="3" a="1"/>
  <c r="C1970" i="3" s="1"/>
  <c r="G1970" i="3" a="1"/>
  <c r="G1970" i="3" s="1"/>
  <c r="B1971" i="3" a="1"/>
  <c r="B1971" i="3" s="1"/>
  <c r="C1971" i="3" a="1"/>
  <c r="C1971" i="3" s="1"/>
  <c r="G1971" i="3" a="1"/>
  <c r="G1971" i="3" s="1"/>
  <c r="B1972" i="3" a="1"/>
  <c r="B1972" i="3" s="1"/>
  <c r="C1972" i="3" a="1"/>
  <c r="C1972" i="3" s="1"/>
  <c r="G1972" i="3" a="1"/>
  <c r="G1972" i="3" s="1"/>
  <c r="B1973" i="3" a="1"/>
  <c r="B1973" i="3" s="1"/>
  <c r="C1973" i="3" a="1"/>
  <c r="C1973" i="3" s="1"/>
  <c r="G1973" i="3" a="1"/>
  <c r="G1973" i="3" s="1"/>
  <c r="B1974" i="3" a="1"/>
  <c r="B1974" i="3" s="1"/>
  <c r="C1974" i="3" a="1"/>
  <c r="C1974" i="3" s="1"/>
  <c r="G1974" i="3" a="1"/>
  <c r="G1974" i="3" s="1"/>
  <c r="B1975" i="3" a="1"/>
  <c r="B1975" i="3" s="1"/>
  <c r="C1975" i="3" a="1"/>
  <c r="C1975" i="3" s="1"/>
  <c r="G1975" i="3" a="1"/>
  <c r="G1975" i="3" s="1"/>
  <c r="B1976" i="3" a="1"/>
  <c r="B1976" i="3" s="1"/>
  <c r="C1976" i="3" a="1"/>
  <c r="C1976" i="3" s="1"/>
  <c r="G1976" i="3" a="1"/>
  <c r="G1976" i="3" s="1"/>
  <c r="B1977" i="3" a="1"/>
  <c r="B1977" i="3" s="1"/>
  <c r="C1977" i="3" a="1"/>
  <c r="C1977" i="3" s="1"/>
  <c r="G1977" i="3" a="1"/>
  <c r="G1977" i="3" s="1"/>
  <c r="B1978" i="3" a="1"/>
  <c r="B1978" i="3" s="1"/>
  <c r="C1978" i="3" a="1"/>
  <c r="C1978" i="3" s="1"/>
  <c r="G1978" i="3" a="1"/>
  <c r="G1978" i="3" s="1"/>
  <c r="B1979" i="3" a="1"/>
  <c r="B1979" i="3" s="1"/>
  <c r="C1979" i="3" a="1"/>
  <c r="C1979" i="3" s="1"/>
  <c r="G1979" i="3" a="1"/>
  <c r="G1979" i="3" s="1"/>
  <c r="B1980" i="3" a="1"/>
  <c r="B1980" i="3" s="1"/>
  <c r="C1980" i="3" a="1"/>
  <c r="C1980" i="3" s="1"/>
  <c r="G1980" i="3" a="1"/>
  <c r="G1980" i="3" s="1"/>
  <c r="B1981" i="3" a="1"/>
  <c r="B1981" i="3" s="1"/>
  <c r="C1981" i="3" a="1"/>
  <c r="C1981" i="3" s="1"/>
  <c r="G1981" i="3" a="1"/>
  <c r="G1981" i="3" s="1"/>
  <c r="B1982" i="3" a="1"/>
  <c r="B1982" i="3" s="1"/>
  <c r="C1982" i="3" a="1"/>
  <c r="C1982" i="3" s="1"/>
  <c r="G1982" i="3" a="1"/>
  <c r="G1982" i="3" s="1"/>
  <c r="B1983" i="3" a="1"/>
  <c r="B1983" i="3" s="1"/>
  <c r="C1983" i="3" a="1"/>
  <c r="C1983" i="3" s="1"/>
  <c r="G1983" i="3" a="1"/>
  <c r="G1983" i="3" s="1"/>
  <c r="B1984" i="3" a="1"/>
  <c r="B1984" i="3" s="1"/>
  <c r="C1984" i="3" a="1"/>
  <c r="C1984" i="3" s="1"/>
  <c r="G1984" i="3" a="1"/>
  <c r="G1984" i="3" s="1"/>
  <c r="B1985" i="3" a="1"/>
  <c r="B1985" i="3" s="1"/>
  <c r="C1985" i="3" a="1"/>
  <c r="C1985" i="3" s="1"/>
  <c r="G1985" i="3" a="1"/>
  <c r="G1985" i="3" s="1"/>
  <c r="B1986" i="3" a="1"/>
  <c r="B1986" i="3" s="1"/>
  <c r="C1986" i="3" a="1"/>
  <c r="C1986" i="3" s="1"/>
  <c r="G1986" i="3" a="1"/>
  <c r="G1986" i="3" s="1"/>
  <c r="B1987" i="3" a="1"/>
  <c r="B1987" i="3" s="1"/>
  <c r="C1987" i="3" a="1"/>
  <c r="C1987" i="3" s="1"/>
  <c r="G1987" i="3" a="1"/>
  <c r="G1987" i="3" s="1"/>
  <c r="B1988" i="3" a="1"/>
  <c r="B1988" i="3" s="1"/>
  <c r="C1988" i="3" a="1"/>
  <c r="C1988" i="3" s="1"/>
  <c r="G1988" i="3" a="1"/>
  <c r="G1988" i="3" s="1"/>
  <c r="B1989" i="3" a="1"/>
  <c r="B1989" i="3" s="1"/>
  <c r="C1989" i="3" a="1"/>
  <c r="C1989" i="3" s="1"/>
  <c r="G1989" i="3" a="1"/>
  <c r="G1989" i="3" s="1"/>
  <c r="B1990" i="3" a="1"/>
  <c r="B1990" i="3" s="1"/>
  <c r="C1990" i="3" a="1"/>
  <c r="C1990" i="3" s="1"/>
  <c r="G1990" i="3" a="1"/>
  <c r="G1990" i="3" s="1"/>
  <c r="B1991" i="3" a="1"/>
  <c r="B1991" i="3" s="1"/>
  <c r="C1991" i="3" a="1"/>
  <c r="C1991" i="3" s="1"/>
  <c r="G1991" i="3" a="1"/>
  <c r="G1991" i="3" s="1"/>
  <c r="B1992" i="3" a="1"/>
  <c r="B1992" i="3" s="1"/>
  <c r="C1992" i="3" a="1"/>
  <c r="C1992" i="3" s="1"/>
  <c r="G1992" i="3" a="1"/>
  <c r="G1992" i="3" s="1"/>
  <c r="B1993" i="3" a="1"/>
  <c r="B1993" i="3" s="1"/>
  <c r="C1993" i="3" a="1"/>
  <c r="C1993" i="3" s="1"/>
  <c r="G1993" i="3" a="1"/>
  <c r="G1993" i="3" s="1"/>
  <c r="B1994" i="3" a="1"/>
  <c r="B1994" i="3" s="1"/>
  <c r="C1994" i="3" a="1"/>
  <c r="C1994" i="3" s="1"/>
  <c r="G1994" i="3" a="1"/>
  <c r="G1994" i="3" s="1"/>
  <c r="B1995" i="3" a="1"/>
  <c r="B1995" i="3" s="1"/>
  <c r="C1995" i="3" a="1"/>
  <c r="C1995" i="3" s="1"/>
  <c r="G1995" i="3" a="1"/>
  <c r="G1995" i="3" s="1"/>
  <c r="B1996" i="3" a="1"/>
  <c r="B1996" i="3" s="1"/>
  <c r="C1996" i="3" a="1"/>
  <c r="C1996" i="3" s="1"/>
  <c r="G1996" i="3" a="1"/>
  <c r="G1996" i="3" s="1"/>
  <c r="B1997" i="3" a="1"/>
  <c r="B1997" i="3" s="1"/>
  <c r="C1997" i="3" a="1"/>
  <c r="C1997" i="3" s="1"/>
  <c r="G1997" i="3" a="1"/>
  <c r="G1997" i="3" s="1"/>
  <c r="B1998" i="3" a="1"/>
  <c r="B1998" i="3" s="1"/>
  <c r="C1998" i="3" a="1"/>
  <c r="C1998" i="3" s="1"/>
  <c r="G1998" i="3" a="1"/>
  <c r="G1998" i="3" s="1"/>
  <c r="B1999" i="3" a="1"/>
  <c r="B1999" i="3" s="1"/>
  <c r="C1999" i="3" a="1"/>
  <c r="C1999" i="3" s="1"/>
  <c r="G1999" i="3" a="1"/>
  <c r="G1999" i="3" s="1"/>
  <c r="B2000" i="3" a="1"/>
  <c r="B2000" i="3" s="1"/>
  <c r="C2000" i="3" a="1"/>
  <c r="C2000" i="3" s="1"/>
  <c r="G2000" i="3" a="1"/>
  <c r="G2000" i="3" s="1"/>
  <c r="B2001" i="3" a="1"/>
  <c r="B2001" i="3" s="1"/>
  <c r="C2001" i="3" a="1"/>
  <c r="C2001" i="3" s="1"/>
  <c r="G2001" i="3" a="1"/>
  <c r="G2001" i="3" s="1"/>
  <c r="B2002" i="3" a="1"/>
  <c r="B2002" i="3" s="1"/>
  <c r="C2002" i="3" a="1"/>
  <c r="C2002" i="3" s="1"/>
  <c r="G2002" i="3" a="1"/>
  <c r="G2002" i="3" s="1"/>
  <c r="B2003" i="3" a="1"/>
  <c r="B2003" i="3" s="1"/>
  <c r="C2003" i="3" a="1"/>
  <c r="C2003" i="3" s="1"/>
  <c r="G2003" i="3" a="1"/>
  <c r="G2003" i="3" s="1"/>
  <c r="B2004" i="3" a="1"/>
  <c r="B2004" i="3" s="1"/>
  <c r="C2004" i="3" a="1"/>
  <c r="C2004" i="3" s="1"/>
  <c r="G2004" i="3" a="1"/>
  <c r="G2004" i="3" s="1"/>
  <c r="B2005" i="3" a="1"/>
  <c r="B2005" i="3" s="1"/>
  <c r="C2005" i="3" a="1"/>
  <c r="C2005" i="3" s="1"/>
  <c r="G2005" i="3" a="1"/>
  <c r="G2005" i="3" s="1"/>
  <c r="B2006" i="3" a="1"/>
  <c r="B2006" i="3" s="1"/>
  <c r="C2006" i="3" a="1"/>
  <c r="C2006" i="3" s="1"/>
  <c r="G2006" i="3" a="1"/>
  <c r="G2006" i="3" s="1"/>
  <c r="B2007" i="3" a="1"/>
  <c r="B2007" i="3" s="1"/>
  <c r="C2007" i="3" a="1"/>
  <c r="C2007" i="3" s="1"/>
  <c r="G2007" i="3" a="1"/>
  <c r="G2007" i="3" s="1"/>
  <c r="B2008" i="3" a="1"/>
  <c r="B2008" i="3" s="1"/>
  <c r="C2008" i="3" a="1"/>
  <c r="C2008" i="3" s="1"/>
  <c r="G2008" i="3" a="1"/>
  <c r="G2008" i="3" s="1"/>
  <c r="B2009" i="3" a="1"/>
  <c r="B2009" i="3" s="1"/>
  <c r="C2009" i="3" a="1"/>
  <c r="C2009" i="3" s="1"/>
  <c r="G2009" i="3" a="1"/>
  <c r="G2009" i="3" s="1"/>
  <c r="B2010" i="3" a="1"/>
  <c r="B2010" i="3" s="1"/>
  <c r="C2010" i="3" a="1"/>
  <c r="C2010" i="3" s="1"/>
  <c r="G2010" i="3" a="1"/>
  <c r="G2010" i="3" s="1"/>
  <c r="B2011" i="3" a="1"/>
  <c r="B2011" i="3" s="1"/>
  <c r="C2011" i="3" a="1"/>
  <c r="C2011" i="3" s="1"/>
  <c r="G2011" i="3" a="1"/>
  <c r="G2011" i="3" s="1"/>
  <c r="B2012" i="3" a="1"/>
  <c r="B2012" i="3" s="1"/>
  <c r="C2012" i="3" a="1"/>
  <c r="C2012" i="3" s="1"/>
  <c r="G2012" i="3" a="1"/>
  <c r="G2012" i="3" s="1"/>
  <c r="B2013" i="3" a="1"/>
  <c r="B2013" i="3" s="1"/>
  <c r="C2013" i="3" a="1"/>
  <c r="C2013" i="3" s="1"/>
  <c r="G2013" i="3" a="1"/>
  <c r="G2013" i="3" s="1"/>
  <c r="B2014" i="3" a="1"/>
  <c r="B2014" i="3" s="1"/>
  <c r="C2014" i="3" a="1"/>
  <c r="C2014" i="3" s="1"/>
  <c r="G2014" i="3" a="1"/>
  <c r="G2014" i="3" s="1"/>
  <c r="B2015" i="3" a="1"/>
  <c r="B2015" i="3" s="1"/>
  <c r="C2015" i="3" a="1"/>
  <c r="C2015" i="3" s="1"/>
  <c r="G2015" i="3" a="1"/>
  <c r="G2015" i="3" s="1"/>
  <c r="B2016" i="3" a="1"/>
  <c r="B2016" i="3" s="1"/>
  <c r="C2016" i="3" a="1"/>
  <c r="C2016" i="3" s="1"/>
  <c r="G2016" i="3" a="1"/>
  <c r="G2016" i="3" s="1"/>
  <c r="B2017" i="3" a="1"/>
  <c r="B2017" i="3" s="1"/>
  <c r="C2017" i="3" a="1"/>
  <c r="C2017" i="3" s="1"/>
  <c r="G2017" i="3" a="1"/>
  <c r="G2017" i="3" s="1"/>
  <c r="B2018" i="3" a="1"/>
  <c r="B2018" i="3" s="1"/>
  <c r="C2018" i="3" a="1"/>
  <c r="C2018" i="3" s="1"/>
  <c r="G2018" i="3" a="1"/>
  <c r="G2018" i="3" s="1"/>
  <c r="B2019" i="3" a="1"/>
  <c r="B2019" i="3" s="1"/>
  <c r="C2019" i="3" a="1"/>
  <c r="C2019" i="3" s="1"/>
  <c r="G2019" i="3" a="1"/>
  <c r="G2019" i="3" s="1"/>
  <c r="B2020" i="3" a="1"/>
  <c r="B2020" i="3" s="1"/>
  <c r="C2020" i="3" a="1"/>
  <c r="C2020" i="3" s="1"/>
  <c r="G2020" i="3" a="1"/>
  <c r="G2020" i="3" s="1"/>
  <c r="B2021" i="3" a="1"/>
  <c r="B2021" i="3" s="1"/>
  <c r="C2021" i="3" a="1"/>
  <c r="C2021" i="3" s="1"/>
  <c r="G2021" i="3" a="1"/>
  <c r="G2021" i="3" s="1"/>
  <c r="B2022" i="3" a="1"/>
  <c r="B2022" i="3" s="1"/>
  <c r="C2022" i="3" a="1"/>
  <c r="C2022" i="3" s="1"/>
  <c r="G2022" i="3" a="1"/>
  <c r="G2022" i="3" s="1"/>
  <c r="B2023" i="3" a="1"/>
  <c r="B2023" i="3" s="1"/>
  <c r="C2023" i="3" a="1"/>
  <c r="C2023" i="3" s="1"/>
  <c r="G2023" i="3" a="1"/>
  <c r="G2023" i="3" s="1"/>
  <c r="B2024" i="3" a="1"/>
  <c r="B2024" i="3" s="1"/>
  <c r="C2024" i="3" a="1"/>
  <c r="C2024" i="3" s="1"/>
  <c r="G2024" i="3" a="1"/>
  <c r="G2024" i="3" s="1"/>
  <c r="B2025" i="3" a="1"/>
  <c r="B2025" i="3" s="1"/>
  <c r="C2025" i="3" a="1"/>
  <c r="C2025" i="3" s="1"/>
  <c r="G2025" i="3" a="1"/>
  <c r="G2025" i="3" s="1"/>
  <c r="B2026" i="3" a="1"/>
  <c r="B2026" i="3" s="1"/>
  <c r="C2026" i="3" a="1"/>
  <c r="C2026" i="3" s="1"/>
  <c r="G2026" i="3" a="1"/>
  <c r="G2026" i="3" s="1"/>
  <c r="B2027" i="3" a="1"/>
  <c r="B2027" i="3" s="1"/>
  <c r="C2027" i="3" a="1"/>
  <c r="C2027" i="3" s="1"/>
  <c r="G2027" i="3" a="1"/>
  <c r="G2027" i="3" s="1"/>
  <c r="B2028" i="3" a="1"/>
  <c r="B2028" i="3" s="1"/>
  <c r="C2028" i="3" a="1"/>
  <c r="C2028" i="3" s="1"/>
  <c r="G2028" i="3" a="1"/>
  <c r="G2028" i="3" s="1"/>
  <c r="B2029" i="3" a="1"/>
  <c r="B2029" i="3" s="1"/>
  <c r="C2029" i="3" a="1"/>
  <c r="C2029" i="3" s="1"/>
  <c r="G2029" i="3" a="1"/>
  <c r="G2029" i="3" s="1"/>
  <c r="B2030" i="3" a="1"/>
  <c r="B2030" i="3" s="1"/>
  <c r="C2030" i="3" a="1"/>
  <c r="C2030" i="3" s="1"/>
  <c r="G2030" i="3" a="1"/>
  <c r="G2030" i="3" s="1"/>
  <c r="B2031" i="3" a="1"/>
  <c r="B2031" i="3" s="1"/>
  <c r="C2031" i="3" a="1"/>
  <c r="C2031" i="3" s="1"/>
  <c r="G2031" i="3" a="1"/>
  <c r="G2031" i="3" s="1"/>
  <c r="B2032" i="3" a="1"/>
  <c r="B2032" i="3" s="1"/>
  <c r="C2032" i="3" a="1"/>
  <c r="C2032" i="3" s="1"/>
  <c r="G2032" i="3" a="1"/>
  <c r="G2032" i="3" s="1"/>
  <c r="B2033" i="3" a="1"/>
  <c r="B2033" i="3" s="1"/>
  <c r="C2033" i="3" a="1"/>
  <c r="C2033" i="3" s="1"/>
  <c r="G2033" i="3" a="1"/>
  <c r="G2033" i="3" s="1"/>
  <c r="B2034" i="3" a="1"/>
  <c r="B2034" i="3" s="1"/>
  <c r="C2034" i="3" a="1"/>
  <c r="C2034" i="3" s="1"/>
  <c r="G2034" i="3" a="1"/>
  <c r="G2034" i="3" s="1"/>
  <c r="B2035" i="3" a="1"/>
  <c r="B2035" i="3" s="1"/>
  <c r="C2035" i="3" a="1"/>
  <c r="C2035" i="3" s="1"/>
  <c r="G2035" i="3" a="1"/>
  <c r="G2035" i="3" s="1"/>
  <c r="B2036" i="3" a="1"/>
  <c r="B2036" i="3" s="1"/>
  <c r="C2036" i="3" a="1"/>
  <c r="C2036" i="3" s="1"/>
  <c r="G2036" i="3" a="1"/>
  <c r="G2036" i="3" s="1"/>
  <c r="B2037" i="3" a="1"/>
  <c r="B2037" i="3" s="1"/>
  <c r="C2037" i="3" a="1"/>
  <c r="C2037" i="3" s="1"/>
  <c r="G2037" i="3" a="1"/>
  <c r="G2037" i="3" s="1"/>
  <c r="B2038" i="3" a="1"/>
  <c r="B2038" i="3" s="1"/>
  <c r="C2038" i="3" a="1"/>
  <c r="C2038" i="3" s="1"/>
  <c r="G2038" i="3" a="1"/>
  <c r="G2038" i="3" s="1"/>
  <c r="B2039" i="3" a="1"/>
  <c r="B2039" i="3" s="1"/>
  <c r="C2039" i="3" a="1"/>
  <c r="C2039" i="3" s="1"/>
  <c r="G2039" i="3" a="1"/>
  <c r="G2039" i="3" s="1"/>
  <c r="B2040" i="3" a="1"/>
  <c r="B2040" i="3" s="1"/>
  <c r="C2040" i="3" a="1"/>
  <c r="C2040" i="3" s="1"/>
  <c r="G2040" i="3" a="1"/>
  <c r="G2040" i="3" s="1"/>
  <c r="B2041" i="3" a="1"/>
  <c r="B2041" i="3" s="1"/>
  <c r="C2041" i="3" a="1"/>
  <c r="C2041" i="3" s="1"/>
  <c r="G2041" i="3" a="1"/>
  <c r="G2041" i="3" s="1"/>
  <c r="B2042" i="3" a="1"/>
  <c r="B2042" i="3" s="1"/>
  <c r="C2042" i="3" a="1"/>
  <c r="C2042" i="3" s="1"/>
  <c r="G2042" i="3" a="1"/>
  <c r="G2042" i="3" s="1"/>
  <c r="B2043" i="3" a="1"/>
  <c r="B2043" i="3" s="1"/>
  <c r="C2043" i="3" a="1"/>
  <c r="C2043" i="3" s="1"/>
  <c r="G2043" i="3" a="1"/>
  <c r="G2043" i="3" s="1"/>
  <c r="B2044" i="3" a="1"/>
  <c r="B2044" i="3" s="1"/>
  <c r="C2044" i="3" a="1"/>
  <c r="C2044" i="3" s="1"/>
  <c r="G2044" i="3" a="1"/>
  <c r="G2044" i="3" s="1"/>
  <c r="B2045" i="3" a="1"/>
  <c r="B2045" i="3" s="1"/>
  <c r="C2045" i="3" a="1"/>
  <c r="C2045" i="3" s="1"/>
  <c r="G2045" i="3" a="1"/>
  <c r="G2045" i="3" s="1"/>
  <c r="B2046" i="3" a="1"/>
  <c r="B2046" i="3" s="1"/>
  <c r="C2046" i="3" a="1"/>
  <c r="C2046" i="3" s="1"/>
  <c r="G2046" i="3" a="1"/>
  <c r="G2046" i="3" s="1"/>
  <c r="B2047" i="3" a="1"/>
  <c r="B2047" i="3" s="1"/>
  <c r="C2047" i="3" a="1"/>
  <c r="C2047" i="3" s="1"/>
  <c r="G2047" i="3" a="1"/>
  <c r="G2047" i="3" s="1"/>
  <c r="B2048" i="3" a="1"/>
  <c r="B2048" i="3" s="1"/>
  <c r="C2048" i="3" a="1"/>
  <c r="C2048" i="3" s="1"/>
  <c r="G2048" i="3" a="1"/>
  <c r="G2048" i="3" s="1"/>
  <c r="B2049" i="3" a="1"/>
  <c r="B2049" i="3" s="1"/>
  <c r="C2049" i="3" a="1"/>
  <c r="C2049" i="3" s="1"/>
  <c r="G2049" i="3" a="1"/>
  <c r="G2049" i="3" s="1"/>
  <c r="B2050" i="3" a="1"/>
  <c r="B2050" i="3" s="1"/>
  <c r="C2050" i="3" a="1"/>
  <c r="C2050" i="3" s="1"/>
  <c r="G2050" i="3" a="1"/>
  <c r="G2050" i="3" s="1"/>
  <c r="B2051" i="3" a="1"/>
  <c r="B2051" i="3" s="1"/>
  <c r="C2051" i="3" a="1"/>
  <c r="C2051" i="3" s="1"/>
  <c r="G2051" i="3" a="1"/>
  <c r="G2051" i="3" s="1"/>
  <c r="B2052" i="3" a="1"/>
  <c r="B2052" i="3" s="1"/>
  <c r="C2052" i="3" a="1"/>
  <c r="C2052" i="3" s="1"/>
  <c r="G2052" i="3" a="1"/>
  <c r="G2052" i="3" s="1"/>
  <c r="B2053" i="3" a="1"/>
  <c r="B2053" i="3" s="1"/>
  <c r="C2053" i="3" a="1"/>
  <c r="C2053" i="3" s="1"/>
  <c r="G2053" i="3" a="1"/>
  <c r="G2053" i="3" s="1"/>
  <c r="B2054" i="3" a="1"/>
  <c r="B2054" i="3" s="1"/>
  <c r="C2054" i="3" a="1"/>
  <c r="C2054" i="3" s="1"/>
  <c r="G2054" i="3" a="1"/>
  <c r="G2054" i="3" s="1"/>
  <c r="B2055" i="3" a="1"/>
  <c r="B2055" i="3" s="1"/>
  <c r="C2055" i="3" a="1"/>
  <c r="C2055" i="3" s="1"/>
  <c r="G2055" i="3" a="1"/>
  <c r="G2055" i="3" s="1"/>
  <c r="B2056" i="3" a="1"/>
  <c r="B2056" i="3" s="1"/>
  <c r="C2056" i="3" a="1"/>
  <c r="C2056" i="3" s="1"/>
  <c r="G2056" i="3" a="1"/>
  <c r="G2056" i="3" s="1"/>
  <c r="B2057" i="3" a="1"/>
  <c r="B2057" i="3" s="1"/>
  <c r="C2057" i="3" a="1"/>
  <c r="C2057" i="3" s="1"/>
  <c r="G2057" i="3" a="1"/>
  <c r="G2057" i="3" s="1"/>
  <c r="B2058" i="3" a="1"/>
  <c r="B2058" i="3" s="1"/>
  <c r="C2058" i="3" a="1"/>
  <c r="C2058" i="3" s="1"/>
  <c r="G2058" i="3" a="1"/>
  <c r="G2058" i="3" s="1"/>
  <c r="B2059" i="3" a="1"/>
  <c r="B2059" i="3" s="1"/>
  <c r="C2059" i="3" a="1"/>
  <c r="C2059" i="3" s="1"/>
  <c r="G2059" i="3" a="1"/>
  <c r="G2059" i="3" s="1"/>
  <c r="B2060" i="3" a="1"/>
  <c r="B2060" i="3" s="1"/>
  <c r="C2060" i="3" a="1"/>
  <c r="C2060" i="3" s="1"/>
  <c r="G2060" i="3" a="1"/>
  <c r="G2060" i="3" s="1"/>
  <c r="B2061" i="3" a="1"/>
  <c r="B2061" i="3" s="1"/>
  <c r="C2061" i="3" a="1"/>
  <c r="C2061" i="3" s="1"/>
  <c r="G2061" i="3" a="1"/>
  <c r="G2061" i="3" s="1"/>
  <c r="B2062" i="3" a="1"/>
  <c r="B2062" i="3" s="1"/>
  <c r="C2062" i="3" a="1"/>
  <c r="C2062" i="3" s="1"/>
  <c r="G2062" i="3" a="1"/>
  <c r="G2062" i="3" s="1"/>
  <c r="B2063" i="3" a="1"/>
  <c r="B2063" i="3" s="1"/>
  <c r="C2063" i="3" a="1"/>
  <c r="C2063" i="3" s="1"/>
  <c r="G2063" i="3" a="1"/>
  <c r="G2063" i="3" s="1"/>
  <c r="B2064" i="3" a="1"/>
  <c r="B2064" i="3" s="1"/>
  <c r="C2064" i="3" a="1"/>
  <c r="C2064" i="3" s="1"/>
  <c r="G2064" i="3" a="1"/>
  <c r="G2064" i="3" s="1"/>
  <c r="B2065" i="3" a="1"/>
  <c r="B2065" i="3" s="1"/>
  <c r="C2065" i="3" a="1"/>
  <c r="C2065" i="3" s="1"/>
  <c r="G2065" i="3" a="1"/>
  <c r="G2065" i="3" s="1"/>
  <c r="B2066" i="3" a="1"/>
  <c r="B2066" i="3" s="1"/>
  <c r="C2066" i="3" a="1"/>
  <c r="C2066" i="3" s="1"/>
  <c r="G2066" i="3" a="1"/>
  <c r="G2066" i="3" s="1"/>
  <c r="B2067" i="3" a="1"/>
  <c r="B2067" i="3" s="1"/>
  <c r="C2067" i="3" a="1"/>
  <c r="C2067" i="3" s="1"/>
  <c r="G2067" i="3" a="1"/>
  <c r="G2067" i="3" s="1"/>
  <c r="B2068" i="3" a="1"/>
  <c r="B2068" i="3" s="1"/>
  <c r="C2068" i="3" a="1"/>
  <c r="C2068" i="3" s="1"/>
  <c r="G2068" i="3" a="1"/>
  <c r="G2068" i="3" s="1"/>
  <c r="B2069" i="3" a="1"/>
  <c r="B2069" i="3" s="1"/>
  <c r="C2069" i="3" a="1"/>
  <c r="C2069" i="3" s="1"/>
  <c r="G2069" i="3" a="1"/>
  <c r="G2069" i="3" s="1"/>
  <c r="B2070" i="3" a="1"/>
  <c r="B2070" i="3" s="1"/>
  <c r="C2070" i="3" a="1"/>
  <c r="C2070" i="3" s="1"/>
  <c r="G2070" i="3" a="1"/>
  <c r="G2070" i="3" s="1"/>
  <c r="B2071" i="3" a="1"/>
  <c r="B2071" i="3" s="1"/>
  <c r="C2071" i="3" a="1"/>
  <c r="C2071" i="3" s="1"/>
  <c r="G2071" i="3" a="1"/>
  <c r="G2071" i="3" s="1"/>
  <c r="B2072" i="3" a="1"/>
  <c r="B2072" i="3" s="1"/>
  <c r="C2072" i="3" a="1"/>
  <c r="C2072" i="3" s="1"/>
  <c r="G2072" i="3" a="1"/>
  <c r="G2072" i="3" s="1"/>
  <c r="B2073" i="3" a="1"/>
  <c r="B2073" i="3" s="1"/>
  <c r="C2073" i="3" a="1"/>
  <c r="C2073" i="3" s="1"/>
  <c r="G2073" i="3" a="1"/>
  <c r="G2073" i="3" s="1"/>
  <c r="B2074" i="3" a="1"/>
  <c r="B2074" i="3" s="1"/>
  <c r="C2074" i="3" a="1"/>
  <c r="C2074" i="3" s="1"/>
  <c r="G2074" i="3" a="1"/>
  <c r="G2074" i="3" s="1"/>
  <c r="B2075" i="3" a="1"/>
  <c r="B2075" i="3" s="1"/>
  <c r="C2075" i="3" a="1"/>
  <c r="C2075" i="3" s="1"/>
  <c r="G2075" i="3" a="1"/>
  <c r="G2075" i="3" s="1"/>
  <c r="B2076" i="3" a="1"/>
  <c r="B2076" i="3" s="1"/>
  <c r="C2076" i="3" a="1"/>
  <c r="C2076" i="3" s="1"/>
  <c r="G2076" i="3" a="1"/>
  <c r="G2076" i="3" s="1"/>
  <c r="B2077" i="3" a="1"/>
  <c r="B2077" i="3" s="1"/>
  <c r="C2077" i="3" a="1"/>
  <c r="C2077" i="3" s="1"/>
  <c r="G2077" i="3" a="1"/>
  <c r="G2077" i="3" s="1"/>
  <c r="B2078" i="3" a="1"/>
  <c r="B2078" i="3" s="1"/>
  <c r="C2078" i="3" a="1"/>
  <c r="C2078" i="3" s="1"/>
  <c r="G2078" i="3" a="1"/>
  <c r="G2078" i="3" s="1"/>
  <c r="B2079" i="3" a="1"/>
  <c r="B2079" i="3" s="1"/>
  <c r="C2079" i="3" a="1"/>
  <c r="C2079" i="3" s="1"/>
  <c r="G2079" i="3" a="1"/>
  <c r="G2079" i="3" s="1"/>
  <c r="B2080" i="3" a="1"/>
  <c r="B2080" i="3" s="1"/>
  <c r="C2080" i="3" a="1"/>
  <c r="C2080" i="3" s="1"/>
  <c r="G2080" i="3" a="1"/>
  <c r="G2080" i="3" s="1"/>
  <c r="B2081" i="3" a="1"/>
  <c r="B2081" i="3" s="1"/>
  <c r="C2081" i="3" a="1"/>
  <c r="C2081" i="3" s="1"/>
  <c r="G2081" i="3" a="1"/>
  <c r="G2081" i="3" s="1"/>
  <c r="B2082" i="3" a="1"/>
  <c r="B2082" i="3" s="1"/>
  <c r="C2082" i="3" a="1"/>
  <c r="C2082" i="3" s="1"/>
  <c r="G2082" i="3" a="1"/>
  <c r="G2082" i="3" s="1"/>
  <c r="B2083" i="3" a="1"/>
  <c r="B2083" i="3" s="1"/>
  <c r="C2083" i="3" a="1"/>
  <c r="C2083" i="3" s="1"/>
  <c r="G2083" i="3" a="1"/>
  <c r="G2083" i="3" s="1"/>
  <c r="B2084" i="3" a="1"/>
  <c r="B2084" i="3" s="1"/>
  <c r="C2084" i="3" a="1"/>
  <c r="C2084" i="3" s="1"/>
  <c r="G2084" i="3" a="1"/>
  <c r="G2084" i="3" s="1"/>
  <c r="B2085" i="3" a="1"/>
  <c r="B2085" i="3" s="1"/>
  <c r="C2085" i="3" a="1"/>
  <c r="C2085" i="3" s="1"/>
  <c r="G2085" i="3" a="1"/>
  <c r="G2085" i="3" s="1"/>
  <c r="B2086" i="3" a="1"/>
  <c r="B2086" i="3" s="1"/>
  <c r="C2086" i="3" a="1"/>
  <c r="C2086" i="3" s="1"/>
  <c r="G2086" i="3" a="1"/>
  <c r="G2086" i="3" s="1"/>
  <c r="B2087" i="3" a="1"/>
  <c r="B2087" i="3" s="1"/>
  <c r="C2087" i="3" a="1"/>
  <c r="C2087" i="3" s="1"/>
  <c r="G2087" i="3" a="1"/>
  <c r="G2087" i="3" s="1"/>
  <c r="B2088" i="3" a="1"/>
  <c r="B2088" i="3" s="1"/>
  <c r="C2088" i="3" a="1"/>
  <c r="C2088" i="3" s="1"/>
  <c r="G2088" i="3" a="1"/>
  <c r="G2088" i="3" s="1"/>
  <c r="B2089" i="3" a="1"/>
  <c r="B2089" i="3" s="1"/>
  <c r="C2089" i="3" a="1"/>
  <c r="C2089" i="3" s="1"/>
  <c r="G2089" i="3" a="1"/>
  <c r="G2089" i="3" s="1"/>
  <c r="B2090" i="3" a="1"/>
  <c r="B2090" i="3" s="1"/>
  <c r="C2090" i="3" a="1"/>
  <c r="C2090" i="3" s="1"/>
  <c r="G2090" i="3" a="1"/>
  <c r="G2090" i="3" s="1"/>
  <c r="B2091" i="3" a="1"/>
  <c r="B2091" i="3" s="1"/>
  <c r="C2091" i="3" a="1"/>
  <c r="C2091" i="3" s="1"/>
  <c r="G2091" i="3" a="1"/>
  <c r="G2091" i="3" s="1"/>
  <c r="B2092" i="3" a="1"/>
  <c r="B2092" i="3" s="1"/>
  <c r="C2092" i="3" a="1"/>
  <c r="C2092" i="3" s="1"/>
  <c r="G2092" i="3" a="1"/>
  <c r="G2092" i="3" s="1"/>
  <c r="B2093" i="3" a="1"/>
  <c r="B2093" i="3" s="1"/>
  <c r="C2093" i="3" a="1"/>
  <c r="C2093" i="3" s="1"/>
  <c r="G2093" i="3" a="1"/>
  <c r="G2093" i="3" s="1"/>
  <c r="B2094" i="3" a="1"/>
  <c r="B2094" i="3" s="1"/>
  <c r="C2094" i="3" a="1"/>
  <c r="C2094" i="3" s="1"/>
  <c r="G2094" i="3" a="1"/>
  <c r="G2094" i="3" s="1"/>
  <c r="B2095" i="3" a="1"/>
  <c r="B2095" i="3" s="1"/>
  <c r="C2095" i="3" a="1"/>
  <c r="C2095" i="3" s="1"/>
  <c r="G2095" i="3" a="1"/>
  <c r="G2095" i="3" s="1"/>
  <c r="B2096" i="3" a="1"/>
  <c r="B2096" i="3" s="1"/>
  <c r="C2096" i="3" a="1"/>
  <c r="C2096" i="3" s="1"/>
  <c r="G2096" i="3" a="1"/>
  <c r="G2096" i="3" s="1"/>
  <c r="B2097" i="3" a="1"/>
  <c r="B2097" i="3" s="1"/>
  <c r="C2097" i="3" a="1"/>
  <c r="C2097" i="3" s="1"/>
  <c r="G2097" i="3" a="1"/>
  <c r="G2097" i="3" s="1"/>
  <c r="B2098" i="3" a="1"/>
  <c r="B2098" i="3" s="1"/>
  <c r="C2098" i="3" a="1"/>
  <c r="C2098" i="3" s="1"/>
  <c r="G2098" i="3" a="1"/>
  <c r="G2098" i="3" s="1"/>
  <c r="B2099" i="3" a="1"/>
  <c r="B2099" i="3" s="1"/>
  <c r="C2099" i="3" a="1"/>
  <c r="C2099" i="3" s="1"/>
  <c r="G2099" i="3" a="1"/>
  <c r="G2099" i="3" s="1"/>
  <c r="B2100" i="3" a="1"/>
  <c r="B2100" i="3" s="1"/>
  <c r="C2100" i="3" a="1"/>
  <c r="C2100" i="3" s="1"/>
  <c r="G2100" i="3" a="1"/>
  <c r="G2100" i="3" s="1"/>
  <c r="B2101" i="3" a="1"/>
  <c r="B2101" i="3" s="1"/>
  <c r="C2101" i="3" a="1"/>
  <c r="C2101" i="3" s="1"/>
  <c r="G2101" i="3" a="1"/>
  <c r="G2101" i="3" s="1"/>
  <c r="B2102" i="3" a="1"/>
  <c r="B2102" i="3" s="1"/>
  <c r="C2102" i="3" a="1"/>
  <c r="C2102" i="3" s="1"/>
  <c r="G2102" i="3" a="1"/>
  <c r="G2102" i="3" s="1"/>
  <c r="B2103" i="3" a="1"/>
  <c r="B2103" i="3" s="1"/>
  <c r="C2103" i="3" a="1"/>
  <c r="C2103" i="3" s="1"/>
  <c r="G2103" i="3" a="1"/>
  <c r="G2103" i="3" s="1"/>
  <c r="B2104" i="3" a="1"/>
  <c r="B2104" i="3" s="1"/>
  <c r="C2104" i="3" a="1"/>
  <c r="C2104" i="3" s="1"/>
  <c r="G2104" i="3" a="1"/>
  <c r="G2104" i="3" s="1"/>
  <c r="B2105" i="3" a="1"/>
  <c r="B2105" i="3" s="1"/>
  <c r="C2105" i="3" a="1"/>
  <c r="C2105" i="3" s="1"/>
  <c r="G2105" i="3" a="1"/>
  <c r="G2105" i="3" s="1"/>
  <c r="B2106" i="3" a="1"/>
  <c r="B2106" i="3" s="1"/>
  <c r="C2106" i="3" a="1"/>
  <c r="C2106" i="3" s="1"/>
  <c r="G2106" i="3" a="1"/>
  <c r="G2106" i="3" s="1"/>
  <c r="B2107" i="3" a="1"/>
  <c r="B2107" i="3" s="1"/>
  <c r="C2107" i="3" a="1"/>
  <c r="C2107" i="3" s="1"/>
  <c r="G2107" i="3" a="1"/>
  <c r="G2107" i="3" s="1"/>
  <c r="B2108" i="3" a="1"/>
  <c r="B2108" i="3" s="1"/>
  <c r="C2108" i="3" a="1"/>
  <c r="C2108" i="3" s="1"/>
  <c r="G2108" i="3" a="1"/>
  <c r="G2108" i="3" s="1"/>
  <c r="B2109" i="3" a="1"/>
  <c r="B2109" i="3" s="1"/>
  <c r="C2109" i="3" a="1"/>
  <c r="C2109" i="3" s="1"/>
  <c r="G2109" i="3" a="1"/>
  <c r="G2109" i="3" s="1"/>
  <c r="B2110" i="3" a="1"/>
  <c r="B2110" i="3" s="1"/>
  <c r="C2110" i="3" a="1"/>
  <c r="C2110" i="3" s="1"/>
  <c r="G2110" i="3" a="1"/>
  <c r="G2110" i="3" s="1"/>
  <c r="B2111" i="3" a="1"/>
  <c r="B2111" i="3" s="1"/>
  <c r="C2111" i="3" a="1"/>
  <c r="C2111" i="3" s="1"/>
  <c r="G2111" i="3" a="1"/>
  <c r="G2111" i="3" s="1"/>
  <c r="B2112" i="3" a="1"/>
  <c r="B2112" i="3" s="1"/>
  <c r="C2112" i="3" a="1"/>
  <c r="C2112" i="3" s="1"/>
  <c r="G2112" i="3" a="1"/>
  <c r="G2112" i="3" s="1"/>
  <c r="B2113" i="3" a="1"/>
  <c r="B2113" i="3" s="1"/>
  <c r="C2113" i="3" a="1"/>
  <c r="C2113" i="3" s="1"/>
  <c r="G2113" i="3" a="1"/>
  <c r="G2113" i="3" s="1"/>
  <c r="B2114" i="3" a="1"/>
  <c r="B2114" i="3" s="1"/>
  <c r="C2114" i="3" a="1"/>
  <c r="C2114" i="3" s="1"/>
  <c r="G2114" i="3" a="1"/>
  <c r="G2114" i="3" s="1"/>
  <c r="B2115" i="3" a="1"/>
  <c r="B2115" i="3" s="1"/>
  <c r="C2115" i="3" a="1"/>
  <c r="C2115" i="3" s="1"/>
  <c r="G2115" i="3" a="1"/>
  <c r="G2115" i="3" s="1"/>
  <c r="B2116" i="3" a="1"/>
  <c r="B2116" i="3" s="1"/>
  <c r="C2116" i="3" a="1"/>
  <c r="C2116" i="3" s="1"/>
  <c r="G2116" i="3" a="1"/>
  <c r="G2116" i="3" s="1"/>
  <c r="B2117" i="3" a="1"/>
  <c r="B2117" i="3" s="1"/>
  <c r="C2117" i="3" a="1"/>
  <c r="C2117" i="3" s="1"/>
  <c r="G2117" i="3" a="1"/>
  <c r="G2117" i="3" s="1"/>
  <c r="B2118" i="3" a="1"/>
  <c r="B2118" i="3" s="1"/>
  <c r="C2118" i="3" a="1"/>
  <c r="C2118" i="3" s="1"/>
  <c r="G2118" i="3" a="1"/>
  <c r="G2118" i="3" s="1"/>
  <c r="B2119" i="3" a="1"/>
  <c r="B2119" i="3" s="1"/>
  <c r="C2119" i="3" a="1"/>
  <c r="C2119" i="3" s="1"/>
  <c r="G2119" i="3" a="1"/>
  <c r="G2119" i="3" s="1"/>
  <c r="B2120" i="3" a="1"/>
  <c r="B2120" i="3" s="1"/>
  <c r="C2120" i="3" a="1"/>
  <c r="C2120" i="3" s="1"/>
  <c r="G2120" i="3" a="1"/>
  <c r="G2120" i="3" s="1"/>
  <c r="B2121" i="3" a="1"/>
  <c r="B2121" i="3" s="1"/>
  <c r="C2121" i="3" a="1"/>
  <c r="C2121" i="3" s="1"/>
  <c r="G2121" i="3" a="1"/>
  <c r="G2121" i="3" s="1"/>
  <c r="B2122" i="3" a="1"/>
  <c r="B2122" i="3" s="1"/>
  <c r="C2122" i="3" a="1"/>
  <c r="C2122" i="3" s="1"/>
  <c r="G2122" i="3" a="1"/>
  <c r="G2122" i="3" s="1"/>
  <c r="B2123" i="3" a="1"/>
  <c r="B2123" i="3" s="1"/>
  <c r="C2123" i="3" a="1"/>
  <c r="C2123" i="3" s="1"/>
  <c r="G2123" i="3" a="1"/>
  <c r="G2123" i="3" s="1"/>
  <c r="B2124" i="3" a="1"/>
  <c r="B2124" i="3" s="1"/>
  <c r="C2124" i="3" a="1"/>
  <c r="C2124" i="3" s="1"/>
  <c r="G2124" i="3" a="1"/>
  <c r="G2124" i="3" s="1"/>
  <c r="B2125" i="3" a="1"/>
  <c r="B2125" i="3" s="1"/>
  <c r="C2125" i="3" a="1"/>
  <c r="C2125" i="3" s="1"/>
  <c r="G2125" i="3" a="1"/>
  <c r="G2125" i="3" s="1"/>
  <c r="B2126" i="3" a="1"/>
  <c r="B2126" i="3" s="1"/>
  <c r="C2126" i="3" a="1"/>
  <c r="C2126" i="3" s="1"/>
  <c r="G2126" i="3" a="1"/>
  <c r="G2126" i="3" s="1"/>
  <c r="B2127" i="3" a="1"/>
  <c r="B2127" i="3" s="1"/>
  <c r="C2127" i="3" a="1"/>
  <c r="C2127" i="3" s="1"/>
  <c r="G2127" i="3" a="1"/>
  <c r="G2127" i="3" s="1"/>
  <c r="B2128" i="3" a="1"/>
  <c r="B2128" i="3" s="1"/>
  <c r="C2128" i="3" a="1"/>
  <c r="C2128" i="3" s="1"/>
  <c r="G2128" i="3" a="1"/>
  <c r="G2128" i="3" s="1"/>
  <c r="B2129" i="3" a="1"/>
  <c r="B2129" i="3" s="1"/>
  <c r="C2129" i="3" a="1"/>
  <c r="C2129" i="3" s="1"/>
  <c r="G2129" i="3" a="1"/>
  <c r="G2129" i="3" s="1"/>
  <c r="B2130" i="3" a="1"/>
  <c r="B2130" i="3" s="1"/>
  <c r="C2130" i="3" a="1"/>
  <c r="C2130" i="3" s="1"/>
  <c r="G2130" i="3" a="1"/>
  <c r="G2130" i="3" s="1"/>
  <c r="B2131" i="3" a="1"/>
  <c r="B2131" i="3" s="1"/>
  <c r="C2131" i="3" a="1"/>
  <c r="C2131" i="3" s="1"/>
  <c r="G2131" i="3" a="1"/>
  <c r="G2131" i="3" s="1"/>
  <c r="B2132" i="3" a="1"/>
  <c r="B2132" i="3" s="1"/>
  <c r="C2132" i="3" a="1"/>
  <c r="C2132" i="3" s="1"/>
  <c r="G2132" i="3" a="1"/>
  <c r="G2132" i="3" s="1"/>
  <c r="B2133" i="3" a="1"/>
  <c r="B2133" i="3" s="1"/>
  <c r="C2133" i="3" a="1"/>
  <c r="C2133" i="3" s="1"/>
  <c r="G2133" i="3" a="1"/>
  <c r="G2133" i="3" s="1"/>
  <c r="B2134" i="3" a="1"/>
  <c r="B2134" i="3" s="1"/>
  <c r="C2134" i="3" a="1"/>
  <c r="C2134" i="3" s="1"/>
  <c r="G2134" i="3" a="1"/>
  <c r="G2134" i="3" s="1"/>
  <c r="B2135" i="3" a="1"/>
  <c r="B2135" i="3" s="1"/>
  <c r="C2135" i="3" a="1"/>
  <c r="C2135" i="3" s="1"/>
  <c r="G2135" i="3" a="1"/>
  <c r="G2135" i="3" s="1"/>
  <c r="B2136" i="3" a="1"/>
  <c r="B2136" i="3" s="1"/>
  <c r="C2136" i="3" a="1"/>
  <c r="C2136" i="3" s="1"/>
  <c r="G2136" i="3" a="1"/>
  <c r="G2136" i="3" s="1"/>
  <c r="B2137" i="3" a="1"/>
  <c r="B2137" i="3" s="1"/>
  <c r="C2137" i="3" a="1"/>
  <c r="C2137" i="3" s="1"/>
  <c r="G2137" i="3" a="1"/>
  <c r="G2137" i="3" s="1"/>
  <c r="B2138" i="3" a="1"/>
  <c r="B2138" i="3" s="1"/>
  <c r="C2138" i="3" a="1"/>
  <c r="C2138" i="3" s="1"/>
  <c r="G2138" i="3" a="1"/>
  <c r="G2138" i="3" s="1"/>
  <c r="B2139" i="3" a="1"/>
  <c r="B2139" i="3" s="1"/>
  <c r="C2139" i="3" a="1"/>
  <c r="C2139" i="3" s="1"/>
  <c r="G2139" i="3" a="1"/>
  <c r="G2139" i="3" s="1"/>
  <c r="B2140" i="3" a="1"/>
  <c r="B2140" i="3" s="1"/>
  <c r="C2140" i="3" a="1"/>
  <c r="C2140" i="3" s="1"/>
  <c r="G2140" i="3" a="1"/>
  <c r="G2140" i="3" s="1"/>
  <c r="B2141" i="3" a="1"/>
  <c r="B2141" i="3" s="1"/>
  <c r="C2141" i="3" a="1"/>
  <c r="C2141" i="3" s="1"/>
  <c r="G2141" i="3" a="1"/>
  <c r="G2141" i="3" s="1"/>
  <c r="B2142" i="3" a="1"/>
  <c r="B2142" i="3" s="1"/>
  <c r="C2142" i="3" a="1"/>
  <c r="C2142" i="3" s="1"/>
  <c r="G2142" i="3" a="1"/>
  <c r="G2142" i="3" s="1"/>
  <c r="B2143" i="3" a="1"/>
  <c r="B2143" i="3" s="1"/>
  <c r="C2143" i="3" a="1"/>
  <c r="C2143" i="3" s="1"/>
  <c r="G2143" i="3" a="1"/>
  <c r="G2143" i="3" s="1"/>
  <c r="B2144" i="3" a="1"/>
  <c r="B2144" i="3" s="1"/>
  <c r="C2144" i="3" a="1"/>
  <c r="C2144" i="3" s="1"/>
  <c r="G2144" i="3" a="1"/>
  <c r="G2144" i="3" s="1"/>
  <c r="B2145" i="3" a="1"/>
  <c r="B2145" i="3" s="1"/>
  <c r="C2145" i="3" a="1"/>
  <c r="C2145" i="3" s="1"/>
  <c r="G2145" i="3" a="1"/>
  <c r="G2145" i="3" s="1"/>
  <c r="B2146" i="3" a="1"/>
  <c r="B2146" i="3" s="1"/>
  <c r="C2146" i="3" a="1"/>
  <c r="C2146" i="3" s="1"/>
  <c r="G2146" i="3" a="1"/>
  <c r="G2146" i="3" s="1"/>
  <c r="B2147" i="3" a="1"/>
  <c r="B2147" i="3" s="1"/>
  <c r="C2147" i="3" a="1"/>
  <c r="C2147" i="3" s="1"/>
  <c r="G2147" i="3" a="1"/>
  <c r="G2147" i="3" s="1"/>
  <c r="B2148" i="3" a="1"/>
  <c r="B2148" i="3" s="1"/>
  <c r="C2148" i="3" a="1"/>
  <c r="C2148" i="3" s="1"/>
  <c r="G2148" i="3" a="1"/>
  <c r="G2148" i="3" s="1"/>
  <c r="B2149" i="3" a="1"/>
  <c r="B2149" i="3" s="1"/>
  <c r="C2149" i="3" a="1"/>
  <c r="C2149" i="3" s="1"/>
  <c r="G2149" i="3" a="1"/>
  <c r="G2149" i="3" s="1"/>
  <c r="B2150" i="3" a="1"/>
  <c r="B2150" i="3" s="1"/>
  <c r="C2150" i="3" a="1"/>
  <c r="C2150" i="3" s="1"/>
  <c r="G2150" i="3" a="1"/>
  <c r="G2150" i="3" s="1"/>
  <c r="B2151" i="3" a="1"/>
  <c r="B2151" i="3" s="1"/>
  <c r="C2151" i="3" a="1"/>
  <c r="C2151" i="3" s="1"/>
  <c r="G2151" i="3" a="1"/>
  <c r="G2151" i="3" s="1"/>
  <c r="B2152" i="3" a="1"/>
  <c r="B2152" i="3" s="1"/>
  <c r="C2152" i="3" a="1"/>
  <c r="C2152" i="3" s="1"/>
  <c r="G2152" i="3" a="1"/>
  <c r="G2152" i="3" s="1"/>
  <c r="B2153" i="3" a="1"/>
  <c r="B2153" i="3" s="1"/>
  <c r="C2153" i="3" a="1"/>
  <c r="C2153" i="3" s="1"/>
  <c r="G2153" i="3" a="1"/>
  <c r="G2153" i="3" s="1"/>
  <c r="B2154" i="3" a="1"/>
  <c r="B2154" i="3" s="1"/>
  <c r="C2154" i="3" a="1"/>
  <c r="C2154" i="3" s="1"/>
  <c r="G2154" i="3" a="1"/>
  <c r="G2154" i="3" s="1"/>
  <c r="B2155" i="3" a="1"/>
  <c r="B2155" i="3" s="1"/>
  <c r="C2155" i="3" a="1"/>
  <c r="C2155" i="3" s="1"/>
  <c r="G2155" i="3" a="1"/>
  <c r="G2155" i="3" s="1"/>
  <c r="B2156" i="3" a="1"/>
  <c r="B2156" i="3" s="1"/>
  <c r="C2156" i="3" a="1"/>
  <c r="C2156" i="3" s="1"/>
  <c r="G2156" i="3" a="1"/>
  <c r="G2156" i="3" s="1"/>
  <c r="B2157" i="3" a="1"/>
  <c r="B2157" i="3" s="1"/>
  <c r="C2157" i="3" a="1"/>
  <c r="C2157" i="3" s="1"/>
  <c r="G2157" i="3" a="1"/>
  <c r="G2157" i="3" s="1"/>
  <c r="B2158" i="3" a="1"/>
  <c r="B2158" i="3" s="1"/>
  <c r="C2158" i="3" a="1"/>
  <c r="C2158" i="3" s="1"/>
  <c r="G2158" i="3" a="1"/>
  <c r="G2158" i="3" s="1"/>
  <c r="B2159" i="3" a="1"/>
  <c r="B2159" i="3" s="1"/>
  <c r="C2159" i="3" a="1"/>
  <c r="C2159" i="3" s="1"/>
  <c r="G2159" i="3" a="1"/>
  <c r="G2159" i="3" s="1"/>
  <c r="B2160" i="3" a="1"/>
  <c r="B2160" i="3" s="1"/>
  <c r="C2160" i="3" a="1"/>
  <c r="C2160" i="3" s="1"/>
  <c r="G2160" i="3" a="1"/>
  <c r="G2160" i="3" s="1"/>
  <c r="B2161" i="3" a="1"/>
  <c r="B2161" i="3" s="1"/>
  <c r="C2161" i="3" a="1"/>
  <c r="C2161" i="3" s="1"/>
  <c r="G2161" i="3" a="1"/>
  <c r="G2161" i="3" s="1"/>
  <c r="B2162" i="3" a="1"/>
  <c r="B2162" i="3" s="1"/>
  <c r="C2162" i="3" a="1"/>
  <c r="C2162" i="3" s="1"/>
  <c r="G2162" i="3" a="1"/>
  <c r="G2162" i="3" s="1"/>
  <c r="B2163" i="3" a="1"/>
  <c r="B2163" i="3" s="1"/>
  <c r="C2163" i="3" a="1"/>
  <c r="C2163" i="3" s="1"/>
  <c r="G2163" i="3" a="1"/>
  <c r="G2163" i="3" s="1"/>
  <c r="B2164" i="3" a="1"/>
  <c r="B2164" i="3" s="1"/>
  <c r="C2164" i="3" a="1"/>
  <c r="C2164" i="3" s="1"/>
  <c r="G2164" i="3" a="1"/>
  <c r="G2164" i="3" s="1"/>
  <c r="B2165" i="3" a="1"/>
  <c r="B2165" i="3" s="1"/>
  <c r="C2165" i="3" a="1"/>
  <c r="C2165" i="3" s="1"/>
  <c r="G2165" i="3" a="1"/>
  <c r="G2165" i="3" s="1"/>
  <c r="B2166" i="3" a="1"/>
  <c r="B2166" i="3" s="1"/>
  <c r="C2166" i="3" a="1"/>
  <c r="C2166" i="3" s="1"/>
  <c r="G2166" i="3" a="1"/>
  <c r="G2166" i="3" s="1"/>
  <c r="B2167" i="3" a="1"/>
  <c r="B2167" i="3" s="1"/>
  <c r="C2167" i="3" a="1"/>
  <c r="C2167" i="3" s="1"/>
  <c r="G2167" i="3" a="1"/>
  <c r="G2167" i="3" s="1"/>
  <c r="B2168" i="3" a="1"/>
  <c r="B2168" i="3" s="1"/>
  <c r="C2168" i="3" a="1"/>
  <c r="C2168" i="3" s="1"/>
  <c r="G2168" i="3" a="1"/>
  <c r="G2168" i="3" s="1"/>
  <c r="B2169" i="3" a="1"/>
  <c r="B2169" i="3" s="1"/>
  <c r="C2169" i="3" a="1"/>
  <c r="C2169" i="3" s="1"/>
  <c r="G2169" i="3" a="1"/>
  <c r="G2169" i="3" s="1"/>
  <c r="B2170" i="3" a="1"/>
  <c r="B2170" i="3" s="1"/>
  <c r="C2170" i="3" a="1"/>
  <c r="C2170" i="3" s="1"/>
  <c r="G2170" i="3" a="1"/>
  <c r="G2170" i="3" s="1"/>
  <c r="B2171" i="3" a="1"/>
  <c r="B2171" i="3" s="1"/>
  <c r="C2171" i="3" a="1"/>
  <c r="C2171" i="3" s="1"/>
  <c r="G2171" i="3" a="1"/>
  <c r="G2171" i="3" s="1"/>
  <c r="B2172" i="3" a="1"/>
  <c r="B2172" i="3" s="1"/>
  <c r="C2172" i="3" a="1"/>
  <c r="C2172" i="3" s="1"/>
  <c r="G2172" i="3" a="1"/>
  <c r="G2172" i="3" s="1"/>
  <c r="B2173" i="3" a="1"/>
  <c r="B2173" i="3" s="1"/>
  <c r="C2173" i="3" a="1"/>
  <c r="C2173" i="3" s="1"/>
  <c r="G2173" i="3" a="1"/>
  <c r="G2173" i="3" s="1"/>
  <c r="B2174" i="3" a="1"/>
  <c r="B2174" i="3" s="1"/>
  <c r="C2174" i="3" a="1"/>
  <c r="C2174" i="3" s="1"/>
  <c r="G2174" i="3" a="1"/>
  <c r="G2174" i="3" s="1"/>
  <c r="B2175" i="3" a="1"/>
  <c r="B2175" i="3" s="1"/>
  <c r="C2175" i="3" a="1"/>
  <c r="C2175" i="3" s="1"/>
  <c r="G2175" i="3" a="1"/>
  <c r="G2175" i="3" s="1"/>
  <c r="B2176" i="3" a="1"/>
  <c r="B2176" i="3" s="1"/>
  <c r="C2176" i="3" a="1"/>
  <c r="C2176" i="3" s="1"/>
  <c r="G2176" i="3" a="1"/>
  <c r="G2176" i="3" s="1"/>
  <c r="B2177" i="3" a="1"/>
  <c r="B2177" i="3" s="1"/>
  <c r="C2177" i="3" a="1"/>
  <c r="C2177" i="3" s="1"/>
  <c r="G2177" i="3" a="1"/>
  <c r="G2177" i="3" s="1"/>
  <c r="B2178" i="3" a="1"/>
  <c r="B2178" i="3" s="1"/>
  <c r="C2178" i="3" a="1"/>
  <c r="C2178" i="3" s="1"/>
  <c r="G2178" i="3" a="1"/>
  <c r="G2178" i="3" s="1"/>
  <c r="B2179" i="3" a="1"/>
  <c r="B2179" i="3" s="1"/>
  <c r="C2179" i="3" a="1"/>
  <c r="C2179" i="3" s="1"/>
  <c r="G2179" i="3" a="1"/>
  <c r="G2179" i="3" s="1"/>
  <c r="B2180" i="3" a="1"/>
  <c r="B2180" i="3" s="1"/>
  <c r="C2180" i="3" a="1"/>
  <c r="C2180" i="3" s="1"/>
  <c r="G2180" i="3" a="1"/>
  <c r="G2180" i="3" s="1"/>
  <c r="B2181" i="3" a="1"/>
  <c r="B2181" i="3" s="1"/>
  <c r="C2181" i="3" a="1"/>
  <c r="C2181" i="3" s="1"/>
  <c r="G2181" i="3" a="1"/>
  <c r="G2181" i="3" s="1"/>
  <c r="B2182" i="3" a="1"/>
  <c r="B2182" i="3" s="1"/>
  <c r="C2182" i="3" a="1"/>
  <c r="C2182" i="3" s="1"/>
  <c r="G2182" i="3" a="1"/>
  <c r="G2182" i="3" s="1"/>
  <c r="B2183" i="3" a="1"/>
  <c r="B2183" i="3" s="1"/>
  <c r="C2183" i="3" a="1"/>
  <c r="C2183" i="3" s="1"/>
  <c r="G2183" i="3" a="1"/>
  <c r="G2183" i="3" s="1"/>
  <c r="B2184" i="3" a="1"/>
  <c r="B2184" i="3" s="1"/>
  <c r="C2184" i="3" a="1"/>
  <c r="C2184" i="3" s="1"/>
  <c r="G2184" i="3" a="1"/>
  <c r="G2184" i="3" s="1"/>
  <c r="B2185" i="3" a="1"/>
  <c r="B2185" i="3" s="1"/>
  <c r="C2185" i="3" a="1"/>
  <c r="C2185" i="3" s="1"/>
  <c r="G2185" i="3" a="1"/>
  <c r="G2185" i="3" s="1"/>
  <c r="B2186" i="3" a="1"/>
  <c r="B2186" i="3" s="1"/>
  <c r="C2186" i="3" a="1"/>
  <c r="C2186" i="3" s="1"/>
  <c r="G2186" i="3" a="1"/>
  <c r="G2186" i="3" s="1"/>
  <c r="B2187" i="3" a="1"/>
  <c r="B2187" i="3" s="1"/>
  <c r="C2187" i="3" a="1"/>
  <c r="C2187" i="3" s="1"/>
  <c r="G2187" i="3" a="1"/>
  <c r="G2187" i="3" s="1"/>
  <c r="B2188" i="3" a="1"/>
  <c r="B2188" i="3" s="1"/>
  <c r="C2188" i="3" a="1"/>
  <c r="C2188" i="3" s="1"/>
  <c r="G2188" i="3" a="1"/>
  <c r="G2188" i="3" s="1"/>
  <c r="B2189" i="3" a="1"/>
  <c r="B2189" i="3" s="1"/>
  <c r="C2189" i="3" a="1"/>
  <c r="C2189" i="3" s="1"/>
  <c r="G2189" i="3" a="1"/>
  <c r="G2189" i="3" s="1"/>
  <c r="B2190" i="3" a="1"/>
  <c r="B2190" i="3" s="1"/>
  <c r="C2190" i="3" a="1"/>
  <c r="C2190" i="3" s="1"/>
  <c r="G2190" i="3" a="1"/>
  <c r="G2190" i="3" s="1"/>
  <c r="B2191" i="3" a="1"/>
  <c r="B2191" i="3" s="1"/>
  <c r="C2191" i="3" a="1"/>
  <c r="C2191" i="3" s="1"/>
  <c r="G2191" i="3" a="1"/>
  <c r="G2191" i="3" s="1"/>
  <c r="B2192" i="3" a="1"/>
  <c r="B2192" i="3" s="1"/>
  <c r="C2192" i="3" a="1"/>
  <c r="C2192" i="3" s="1"/>
  <c r="G2192" i="3" a="1"/>
  <c r="G2192" i="3" s="1"/>
  <c r="B2193" i="3" a="1"/>
  <c r="B2193" i="3" s="1"/>
  <c r="C2193" i="3" a="1"/>
  <c r="C2193" i="3" s="1"/>
  <c r="G2193" i="3" a="1"/>
  <c r="G2193" i="3" s="1"/>
  <c r="B2194" i="3" a="1"/>
  <c r="B2194" i="3" s="1"/>
  <c r="C2194" i="3" a="1"/>
  <c r="C2194" i="3" s="1"/>
  <c r="G2194" i="3" a="1"/>
  <c r="G2194" i="3" s="1"/>
  <c r="B2195" i="3" a="1"/>
  <c r="B2195" i="3" s="1"/>
  <c r="C2195" i="3" a="1"/>
  <c r="C2195" i="3" s="1"/>
  <c r="G2195" i="3" a="1"/>
  <c r="G2195" i="3" s="1"/>
  <c r="B2196" i="3" a="1"/>
  <c r="B2196" i="3" s="1"/>
  <c r="C2196" i="3" a="1"/>
  <c r="C2196" i="3" s="1"/>
  <c r="G2196" i="3" a="1"/>
  <c r="G2196" i="3" s="1"/>
  <c r="B2197" i="3" a="1"/>
  <c r="B2197" i="3" s="1"/>
  <c r="C2197" i="3" a="1"/>
  <c r="C2197" i="3" s="1"/>
  <c r="G2197" i="3" a="1"/>
  <c r="G2197" i="3" s="1"/>
  <c r="B2198" i="3" a="1"/>
  <c r="B2198" i="3" s="1"/>
  <c r="C2198" i="3" a="1"/>
  <c r="C2198" i="3" s="1"/>
  <c r="G2198" i="3" a="1"/>
  <c r="G2198" i="3" s="1"/>
  <c r="B2199" i="3" a="1"/>
  <c r="B2199" i="3" s="1"/>
  <c r="C2199" i="3" a="1"/>
  <c r="C2199" i="3" s="1"/>
  <c r="G2199" i="3" a="1"/>
  <c r="G2199" i="3" s="1"/>
  <c r="B2200" i="3" a="1"/>
  <c r="B2200" i="3" s="1"/>
  <c r="C2200" i="3" a="1"/>
  <c r="C2200" i="3" s="1"/>
  <c r="G2200" i="3" a="1"/>
  <c r="G2200" i="3" s="1"/>
  <c r="B2201" i="3" a="1"/>
  <c r="B2201" i="3" s="1"/>
  <c r="C2201" i="3" a="1"/>
  <c r="C2201" i="3" s="1"/>
  <c r="G2201" i="3" a="1"/>
  <c r="G2201" i="3" s="1"/>
  <c r="B2202" i="3" a="1"/>
  <c r="B2202" i="3" s="1"/>
  <c r="C2202" i="3" a="1"/>
  <c r="C2202" i="3" s="1"/>
  <c r="G2202" i="3" a="1"/>
  <c r="G2202" i="3" s="1"/>
  <c r="B2203" i="3" a="1"/>
  <c r="B2203" i="3" s="1"/>
  <c r="C2203" i="3" a="1"/>
  <c r="C2203" i="3" s="1"/>
  <c r="G2203" i="3" a="1"/>
  <c r="G2203" i="3" s="1"/>
  <c r="B2204" i="3" a="1"/>
  <c r="B2204" i="3" s="1"/>
  <c r="C2204" i="3" a="1"/>
  <c r="C2204" i="3" s="1"/>
  <c r="G2204" i="3" a="1"/>
  <c r="G2204" i="3" s="1"/>
  <c r="B2205" i="3" a="1"/>
  <c r="B2205" i="3" s="1"/>
  <c r="C2205" i="3" a="1"/>
  <c r="C2205" i="3" s="1"/>
  <c r="G2205" i="3" a="1"/>
  <c r="G2205" i="3" s="1"/>
  <c r="B2206" i="3" a="1"/>
  <c r="B2206" i="3" s="1"/>
  <c r="C2206" i="3" a="1"/>
  <c r="C2206" i="3" s="1"/>
  <c r="G2206" i="3" a="1"/>
  <c r="G2206" i="3" s="1"/>
  <c r="B2207" i="3" a="1"/>
  <c r="B2207" i="3" s="1"/>
  <c r="C2207" i="3" a="1"/>
  <c r="C2207" i="3" s="1"/>
  <c r="G2207" i="3" a="1"/>
  <c r="G2207" i="3" s="1"/>
  <c r="B2208" i="3" a="1"/>
  <c r="B2208" i="3" s="1"/>
  <c r="C2208" i="3" a="1"/>
  <c r="C2208" i="3" s="1"/>
  <c r="G2208" i="3" a="1"/>
  <c r="G2208" i="3" s="1"/>
  <c r="B2209" i="3" a="1"/>
  <c r="B2209" i="3" s="1"/>
  <c r="C2209" i="3" a="1"/>
  <c r="C2209" i="3" s="1"/>
  <c r="G2209" i="3" a="1"/>
  <c r="G2209" i="3" s="1"/>
  <c r="B2210" i="3" a="1"/>
  <c r="B2210" i="3" s="1"/>
  <c r="C2210" i="3" a="1"/>
  <c r="C2210" i="3" s="1"/>
  <c r="G2210" i="3" a="1"/>
  <c r="G2210" i="3" s="1"/>
  <c r="B2211" i="3" a="1"/>
  <c r="B2211" i="3" s="1"/>
  <c r="C2211" i="3" a="1"/>
  <c r="C2211" i="3" s="1"/>
  <c r="G2211" i="3" a="1"/>
  <c r="G2211" i="3" s="1"/>
  <c r="B2212" i="3" a="1"/>
  <c r="B2212" i="3" s="1"/>
  <c r="C2212" i="3" a="1"/>
  <c r="C2212" i="3" s="1"/>
  <c r="G2212" i="3" a="1"/>
  <c r="G2212" i="3" s="1"/>
  <c r="B2213" i="3" a="1"/>
  <c r="B2213" i="3" s="1"/>
  <c r="C2213" i="3" a="1"/>
  <c r="C2213" i="3" s="1"/>
  <c r="G2213" i="3" a="1"/>
  <c r="G2213" i="3" s="1"/>
  <c r="B2214" i="3" a="1"/>
  <c r="B2214" i="3" s="1"/>
  <c r="C2214" i="3" a="1"/>
  <c r="C2214" i="3" s="1"/>
  <c r="G2214" i="3" a="1"/>
  <c r="G2214" i="3" s="1"/>
  <c r="B2215" i="3" a="1"/>
  <c r="B2215" i="3" s="1"/>
  <c r="C2215" i="3" a="1"/>
  <c r="C2215" i="3" s="1"/>
  <c r="G2215" i="3" a="1"/>
  <c r="G2215" i="3" s="1"/>
  <c r="B2216" i="3" a="1"/>
  <c r="B2216" i="3" s="1"/>
  <c r="C2216" i="3" a="1"/>
  <c r="C2216" i="3" s="1"/>
  <c r="G2216" i="3" a="1"/>
  <c r="G2216" i="3" s="1"/>
  <c r="B2217" i="3" a="1"/>
  <c r="B2217" i="3" s="1"/>
  <c r="C2217" i="3" a="1"/>
  <c r="C2217" i="3" s="1"/>
  <c r="G2217" i="3" a="1"/>
  <c r="G2217" i="3" s="1"/>
  <c r="B2218" i="3" a="1"/>
  <c r="B2218" i="3" s="1"/>
  <c r="C2218" i="3" a="1"/>
  <c r="C2218" i="3" s="1"/>
  <c r="G2218" i="3" a="1"/>
  <c r="G2218" i="3" s="1"/>
  <c r="B2219" i="3" a="1"/>
  <c r="B2219" i="3" s="1"/>
  <c r="C2219" i="3" a="1"/>
  <c r="C2219" i="3" s="1"/>
  <c r="G2219" i="3" a="1"/>
  <c r="G2219" i="3" s="1"/>
  <c r="B2220" i="3" a="1"/>
  <c r="B2220" i="3" s="1"/>
  <c r="C2220" i="3" a="1"/>
  <c r="C2220" i="3" s="1"/>
  <c r="G2220" i="3" a="1"/>
  <c r="G2220" i="3" s="1"/>
  <c r="B2221" i="3" a="1"/>
  <c r="B2221" i="3" s="1"/>
  <c r="C2221" i="3" a="1"/>
  <c r="C2221" i="3" s="1"/>
  <c r="G2221" i="3" a="1"/>
  <c r="G2221" i="3" s="1"/>
  <c r="B2222" i="3" a="1"/>
  <c r="B2222" i="3" s="1"/>
  <c r="C2222" i="3" a="1"/>
  <c r="C2222" i="3" s="1"/>
  <c r="G2222" i="3" a="1"/>
  <c r="G2222" i="3" s="1"/>
  <c r="B2223" i="3" a="1"/>
  <c r="B2223" i="3" s="1"/>
  <c r="C2223" i="3" a="1"/>
  <c r="C2223" i="3" s="1"/>
  <c r="G2223" i="3" a="1"/>
  <c r="G2223" i="3" s="1"/>
  <c r="B2224" i="3" a="1"/>
  <c r="B2224" i="3" s="1"/>
  <c r="C2224" i="3" a="1"/>
  <c r="C2224" i="3" s="1"/>
  <c r="G2224" i="3" a="1"/>
  <c r="G2224" i="3" s="1"/>
  <c r="B2225" i="3" a="1"/>
  <c r="B2225" i="3" s="1"/>
  <c r="C2225" i="3" a="1"/>
  <c r="C2225" i="3" s="1"/>
  <c r="G2225" i="3" a="1"/>
  <c r="G2225" i="3" s="1"/>
  <c r="B2226" i="3" a="1"/>
  <c r="B2226" i="3" s="1"/>
  <c r="C2226" i="3" a="1"/>
  <c r="C2226" i="3" s="1"/>
  <c r="G2226" i="3" a="1"/>
  <c r="G2226" i="3" s="1"/>
  <c r="B2227" i="3" a="1"/>
  <c r="B2227" i="3" s="1"/>
  <c r="C2227" i="3" a="1"/>
  <c r="C2227" i="3" s="1"/>
  <c r="G2227" i="3" a="1"/>
  <c r="G2227" i="3" s="1"/>
  <c r="B2228" i="3" a="1"/>
  <c r="B2228" i="3" s="1"/>
  <c r="C2228" i="3" a="1"/>
  <c r="C2228" i="3" s="1"/>
  <c r="G2228" i="3" a="1"/>
  <c r="G2228" i="3" s="1"/>
  <c r="B2229" i="3" a="1"/>
  <c r="B2229" i="3" s="1"/>
  <c r="C2229" i="3" a="1"/>
  <c r="C2229" i="3" s="1"/>
  <c r="G2229" i="3" a="1"/>
  <c r="G2229" i="3" s="1"/>
  <c r="B2230" i="3" a="1"/>
  <c r="B2230" i="3" s="1"/>
  <c r="C2230" i="3" a="1"/>
  <c r="C2230" i="3" s="1"/>
  <c r="G2230" i="3" a="1"/>
  <c r="G2230" i="3" s="1"/>
  <c r="B2231" i="3" a="1"/>
  <c r="B2231" i="3" s="1"/>
  <c r="C2231" i="3" a="1"/>
  <c r="C2231" i="3" s="1"/>
  <c r="G2231" i="3" a="1"/>
  <c r="G2231" i="3" s="1"/>
  <c r="B2232" i="3" a="1"/>
  <c r="B2232" i="3" s="1"/>
  <c r="C2232" i="3" a="1"/>
  <c r="C2232" i="3" s="1"/>
  <c r="G2232" i="3" a="1"/>
  <c r="G2232" i="3" s="1"/>
  <c r="B2233" i="3" a="1"/>
  <c r="B2233" i="3" s="1"/>
  <c r="C2233" i="3" a="1"/>
  <c r="C2233" i="3" s="1"/>
  <c r="G2233" i="3" a="1"/>
  <c r="G2233" i="3" s="1"/>
  <c r="B2234" i="3" a="1"/>
  <c r="B2234" i="3" s="1"/>
  <c r="C2234" i="3" a="1"/>
  <c r="C2234" i="3" s="1"/>
  <c r="G2234" i="3" a="1"/>
  <c r="G2234" i="3" s="1"/>
  <c r="B2235" i="3" a="1"/>
  <c r="B2235" i="3" s="1"/>
  <c r="C2235" i="3" a="1"/>
  <c r="C2235" i="3" s="1"/>
  <c r="G2235" i="3" a="1"/>
  <c r="G2235" i="3" s="1"/>
  <c r="B2236" i="3" a="1"/>
  <c r="B2236" i="3" s="1"/>
  <c r="C2236" i="3" a="1"/>
  <c r="C2236" i="3" s="1"/>
  <c r="G2236" i="3" a="1"/>
  <c r="G2236" i="3" s="1"/>
  <c r="B2237" i="3" a="1"/>
  <c r="B2237" i="3" s="1"/>
  <c r="C2237" i="3" a="1"/>
  <c r="C2237" i="3" s="1"/>
  <c r="G2237" i="3" a="1"/>
  <c r="G2237" i="3" s="1"/>
  <c r="B2238" i="3" a="1"/>
  <c r="B2238" i="3" s="1"/>
  <c r="C2238" i="3" a="1"/>
  <c r="C2238" i="3" s="1"/>
  <c r="G2238" i="3" a="1"/>
  <c r="G2238" i="3" s="1"/>
  <c r="B2239" i="3" a="1"/>
  <c r="B2239" i="3" s="1"/>
  <c r="C2239" i="3" a="1"/>
  <c r="C2239" i="3" s="1"/>
  <c r="G2239" i="3" a="1"/>
  <c r="G2239" i="3" s="1"/>
  <c r="B2240" i="3" a="1"/>
  <c r="B2240" i="3" s="1"/>
  <c r="C2240" i="3" a="1"/>
  <c r="C2240" i="3" s="1"/>
  <c r="G2240" i="3" a="1"/>
  <c r="G2240" i="3" s="1"/>
  <c r="B2241" i="3" a="1"/>
  <c r="B2241" i="3" s="1"/>
  <c r="C2241" i="3" a="1"/>
  <c r="C2241" i="3" s="1"/>
  <c r="G2241" i="3" a="1"/>
  <c r="G2241" i="3" s="1"/>
  <c r="B2242" i="3" a="1"/>
  <c r="B2242" i="3" s="1"/>
  <c r="C2242" i="3" a="1"/>
  <c r="C2242" i="3" s="1"/>
  <c r="G2242" i="3" a="1"/>
  <c r="G2242" i="3" s="1"/>
  <c r="B2243" i="3" a="1"/>
  <c r="B2243" i="3" s="1"/>
  <c r="C2243" i="3" a="1"/>
  <c r="C2243" i="3" s="1"/>
  <c r="G2243" i="3" a="1"/>
  <c r="G2243" i="3" s="1"/>
  <c r="B2244" i="3" a="1"/>
  <c r="B2244" i="3" s="1"/>
  <c r="C2244" i="3" a="1"/>
  <c r="C2244" i="3" s="1"/>
  <c r="G2244" i="3" a="1"/>
  <c r="G2244" i="3" s="1"/>
  <c r="B2245" i="3" a="1"/>
  <c r="B2245" i="3" s="1"/>
  <c r="C2245" i="3" a="1"/>
  <c r="C2245" i="3" s="1"/>
  <c r="G2245" i="3" a="1"/>
  <c r="G2245" i="3" s="1"/>
  <c r="B2246" i="3" a="1"/>
  <c r="B2246" i="3" s="1"/>
  <c r="C2246" i="3" a="1"/>
  <c r="C2246" i="3" s="1"/>
  <c r="G2246" i="3" a="1"/>
  <c r="G2246" i="3" s="1"/>
  <c r="B2247" i="3" a="1"/>
  <c r="B2247" i="3" s="1"/>
  <c r="C2247" i="3" a="1"/>
  <c r="C2247" i="3" s="1"/>
  <c r="G2247" i="3" a="1"/>
  <c r="G2247" i="3" s="1"/>
  <c r="B2248" i="3" a="1"/>
  <c r="B2248" i="3" s="1"/>
  <c r="C2248" i="3" a="1"/>
  <c r="C2248" i="3" s="1"/>
  <c r="G2248" i="3" a="1"/>
  <c r="G2248" i="3" s="1"/>
  <c r="B2249" i="3" a="1"/>
  <c r="B2249" i="3" s="1"/>
  <c r="C2249" i="3" a="1"/>
  <c r="C2249" i="3" s="1"/>
  <c r="G2249" i="3" a="1"/>
  <c r="G2249" i="3" s="1"/>
  <c r="B2250" i="3" a="1"/>
  <c r="B2250" i="3" s="1"/>
  <c r="C2250" i="3" a="1"/>
  <c r="C2250" i="3" s="1"/>
  <c r="G2250" i="3" a="1"/>
  <c r="G2250" i="3" s="1"/>
  <c r="B2251" i="3" a="1"/>
  <c r="B2251" i="3" s="1"/>
  <c r="C2251" i="3" a="1"/>
  <c r="C2251" i="3" s="1"/>
  <c r="G2251" i="3" a="1"/>
  <c r="G2251" i="3" s="1"/>
  <c r="B2252" i="3" a="1"/>
  <c r="B2252" i="3" s="1"/>
  <c r="C2252" i="3" a="1"/>
  <c r="C2252" i="3" s="1"/>
  <c r="G2252" i="3" a="1"/>
  <c r="G2252" i="3" s="1"/>
  <c r="B2253" i="3" a="1"/>
  <c r="B2253" i="3" s="1"/>
  <c r="C2253" i="3" a="1"/>
  <c r="C2253" i="3" s="1"/>
  <c r="G2253" i="3" a="1"/>
  <c r="G2253" i="3" s="1"/>
  <c r="B2254" i="3" a="1"/>
  <c r="B2254" i="3" s="1"/>
  <c r="C2254" i="3" a="1"/>
  <c r="C2254" i="3" s="1"/>
  <c r="G2254" i="3" a="1"/>
  <c r="G2254" i="3" s="1"/>
  <c r="B2255" i="3" a="1"/>
  <c r="B2255" i="3" s="1"/>
  <c r="C2255" i="3" a="1"/>
  <c r="C2255" i="3" s="1"/>
  <c r="G2255" i="3" a="1"/>
  <c r="G2255" i="3" s="1"/>
  <c r="B2256" i="3" a="1"/>
  <c r="B2256" i="3" s="1"/>
  <c r="C2256" i="3" a="1"/>
  <c r="C2256" i="3" s="1"/>
  <c r="G2256" i="3" a="1"/>
  <c r="G2256" i="3" s="1"/>
  <c r="B2257" i="3" a="1"/>
  <c r="B2257" i="3" s="1"/>
  <c r="C2257" i="3" a="1"/>
  <c r="C2257" i="3" s="1"/>
  <c r="G2257" i="3" a="1"/>
  <c r="G2257" i="3" s="1"/>
  <c r="B2258" i="3" a="1"/>
  <c r="B2258" i="3" s="1"/>
  <c r="C2258" i="3" a="1"/>
  <c r="C2258" i="3" s="1"/>
  <c r="G2258" i="3" a="1"/>
  <c r="G2258" i="3" s="1"/>
  <c r="B2259" i="3" a="1"/>
  <c r="B2259" i="3" s="1"/>
  <c r="C2259" i="3" a="1"/>
  <c r="C2259" i="3" s="1"/>
  <c r="G2259" i="3" a="1"/>
  <c r="G2259" i="3" s="1"/>
  <c r="B2260" i="3" a="1"/>
  <c r="B2260" i="3" s="1"/>
  <c r="C2260" i="3" a="1"/>
  <c r="C2260" i="3" s="1"/>
  <c r="G2260" i="3" a="1"/>
  <c r="G2260" i="3" s="1"/>
  <c r="B2261" i="3" a="1"/>
  <c r="B2261" i="3" s="1"/>
  <c r="C2261" i="3" a="1"/>
  <c r="C2261" i="3" s="1"/>
  <c r="G2261" i="3" a="1"/>
  <c r="G2261" i="3" s="1"/>
  <c r="B2262" i="3" a="1"/>
  <c r="B2262" i="3" s="1"/>
  <c r="C2262" i="3" a="1"/>
  <c r="C2262" i="3" s="1"/>
  <c r="G2262" i="3" a="1"/>
  <c r="G2262" i="3" s="1"/>
  <c r="B2263" i="3" a="1"/>
  <c r="B2263" i="3" s="1"/>
  <c r="C2263" i="3" a="1"/>
  <c r="C2263" i="3" s="1"/>
  <c r="G2263" i="3" a="1"/>
  <c r="G2263" i="3" s="1"/>
  <c r="B2264" i="3" a="1"/>
  <c r="B2264" i="3" s="1"/>
  <c r="C2264" i="3" a="1"/>
  <c r="C2264" i="3" s="1"/>
  <c r="G2264" i="3" a="1"/>
  <c r="G2264" i="3" s="1"/>
  <c r="B2265" i="3" a="1"/>
  <c r="B2265" i="3" s="1"/>
  <c r="C2265" i="3" a="1"/>
  <c r="C2265" i="3" s="1"/>
  <c r="G2265" i="3" a="1"/>
  <c r="G2265" i="3" s="1"/>
  <c r="B2266" i="3" a="1"/>
  <c r="B2266" i="3" s="1"/>
  <c r="C2266" i="3" a="1"/>
  <c r="C2266" i="3" s="1"/>
  <c r="G2266" i="3" a="1"/>
  <c r="G2266" i="3" s="1"/>
  <c r="B2267" i="3" a="1"/>
  <c r="B2267" i="3" s="1"/>
  <c r="C2267" i="3" a="1"/>
  <c r="C2267" i="3" s="1"/>
  <c r="G2267" i="3" a="1"/>
  <c r="G2267" i="3" s="1"/>
  <c r="B2268" i="3" a="1"/>
  <c r="B2268" i="3" s="1"/>
  <c r="C2268" i="3" a="1"/>
  <c r="C2268" i="3" s="1"/>
  <c r="G2268" i="3" a="1"/>
  <c r="G2268" i="3" s="1"/>
  <c r="B2269" i="3" a="1"/>
  <c r="B2269" i="3" s="1"/>
  <c r="C2269" i="3" a="1"/>
  <c r="C2269" i="3" s="1"/>
  <c r="G2269" i="3" a="1"/>
  <c r="G2269" i="3" s="1"/>
  <c r="B2270" i="3" a="1"/>
  <c r="B2270" i="3" s="1"/>
  <c r="C2270" i="3" a="1"/>
  <c r="C2270" i="3" s="1"/>
  <c r="G2270" i="3" a="1"/>
  <c r="G2270" i="3" s="1"/>
  <c r="B2271" i="3" a="1"/>
  <c r="B2271" i="3" s="1"/>
  <c r="C2271" i="3" a="1"/>
  <c r="C2271" i="3" s="1"/>
  <c r="G2271" i="3" a="1"/>
  <c r="G2271" i="3" s="1"/>
  <c r="B2272" i="3" a="1"/>
  <c r="B2272" i="3" s="1"/>
  <c r="C2272" i="3" a="1"/>
  <c r="C2272" i="3" s="1"/>
  <c r="G2272" i="3" a="1"/>
  <c r="G2272" i="3" s="1"/>
  <c r="B2273" i="3" a="1"/>
  <c r="B2273" i="3" s="1"/>
  <c r="C2273" i="3" a="1"/>
  <c r="C2273" i="3" s="1"/>
  <c r="G2273" i="3" a="1"/>
  <c r="G2273" i="3" s="1"/>
  <c r="B2274" i="3" a="1"/>
  <c r="B2274" i="3" s="1"/>
  <c r="C2274" i="3" a="1"/>
  <c r="C2274" i="3" s="1"/>
  <c r="G2274" i="3" a="1"/>
  <c r="G2274" i="3" s="1"/>
  <c r="B2275" i="3" a="1"/>
  <c r="B2275" i="3" s="1"/>
  <c r="C2275" i="3" a="1"/>
  <c r="C2275" i="3" s="1"/>
  <c r="G2275" i="3" a="1"/>
  <c r="G2275" i="3" s="1"/>
  <c r="B2276" i="3" a="1"/>
  <c r="B2276" i="3" s="1"/>
  <c r="C2276" i="3" a="1"/>
  <c r="C2276" i="3" s="1"/>
  <c r="G2276" i="3" a="1"/>
  <c r="G2276" i="3" s="1"/>
  <c r="B2277" i="3" a="1"/>
  <c r="B2277" i="3" s="1"/>
  <c r="C2277" i="3" a="1"/>
  <c r="C2277" i="3" s="1"/>
  <c r="G2277" i="3" a="1"/>
  <c r="G2277" i="3" s="1"/>
  <c r="B2278" i="3" a="1"/>
  <c r="B2278" i="3" s="1"/>
  <c r="C2278" i="3" a="1"/>
  <c r="C2278" i="3" s="1"/>
  <c r="G2278" i="3" a="1"/>
  <c r="G2278" i="3" s="1"/>
  <c r="B2279" i="3" a="1"/>
  <c r="B2279" i="3" s="1"/>
  <c r="C2279" i="3" a="1"/>
  <c r="C2279" i="3" s="1"/>
  <c r="G2279" i="3" a="1"/>
  <c r="G2279" i="3" s="1"/>
  <c r="B2280" i="3" a="1"/>
  <c r="B2280" i="3" s="1"/>
  <c r="C2280" i="3" a="1"/>
  <c r="C2280" i="3" s="1"/>
  <c r="G2280" i="3" a="1"/>
  <c r="G2280" i="3" s="1"/>
  <c r="B2281" i="3" a="1"/>
  <c r="B2281" i="3" s="1"/>
  <c r="C2281" i="3" a="1"/>
  <c r="C2281" i="3" s="1"/>
  <c r="G2281" i="3" a="1"/>
  <c r="G2281" i="3" s="1"/>
  <c r="B2282" i="3" a="1"/>
  <c r="B2282" i="3" s="1"/>
  <c r="C2282" i="3" a="1"/>
  <c r="C2282" i="3" s="1"/>
  <c r="G2282" i="3" a="1"/>
  <c r="G2282" i="3" s="1"/>
  <c r="B2283" i="3" a="1"/>
  <c r="B2283" i="3" s="1"/>
  <c r="C2283" i="3" a="1"/>
  <c r="C2283" i="3" s="1"/>
  <c r="G2283" i="3" a="1"/>
  <c r="G2283" i="3" s="1"/>
  <c r="B2284" i="3" a="1"/>
  <c r="B2284" i="3" s="1"/>
  <c r="C2284" i="3" a="1"/>
  <c r="C2284" i="3" s="1"/>
  <c r="G2284" i="3" a="1"/>
  <c r="G2284" i="3" s="1"/>
  <c r="B2285" i="3" a="1"/>
  <c r="B2285" i="3" s="1"/>
  <c r="C2285" i="3" a="1"/>
  <c r="C2285" i="3" s="1"/>
  <c r="G2285" i="3" a="1"/>
  <c r="G2285" i="3" s="1"/>
  <c r="B2286" i="3" a="1"/>
  <c r="B2286" i="3" s="1"/>
  <c r="C2286" i="3" a="1"/>
  <c r="C2286" i="3" s="1"/>
  <c r="G2286" i="3" a="1"/>
  <c r="G2286" i="3" s="1"/>
  <c r="B2287" i="3" a="1"/>
  <c r="B2287" i="3" s="1"/>
  <c r="C2287" i="3" a="1"/>
  <c r="C2287" i="3" s="1"/>
  <c r="G2287" i="3" a="1"/>
  <c r="G2287" i="3" s="1"/>
  <c r="B2288" i="3" a="1"/>
  <c r="B2288" i="3" s="1"/>
  <c r="C2288" i="3" a="1"/>
  <c r="C2288" i="3" s="1"/>
  <c r="G2288" i="3" a="1"/>
  <c r="G2288" i="3" s="1"/>
  <c r="B2289" i="3" a="1"/>
  <c r="B2289" i="3" s="1"/>
  <c r="C2289" i="3" a="1"/>
  <c r="C2289" i="3" s="1"/>
  <c r="G2289" i="3" a="1"/>
  <c r="G2289" i="3" s="1"/>
  <c r="B2290" i="3" a="1"/>
  <c r="B2290" i="3" s="1"/>
  <c r="C2290" i="3" a="1"/>
  <c r="C2290" i="3" s="1"/>
  <c r="G2290" i="3" a="1"/>
  <c r="G2290" i="3" s="1"/>
  <c r="B2291" i="3" a="1"/>
  <c r="B2291" i="3" s="1"/>
  <c r="C2291" i="3" a="1"/>
  <c r="C2291" i="3" s="1"/>
  <c r="G2291" i="3" a="1"/>
  <c r="G2291" i="3" s="1"/>
  <c r="B2292" i="3" a="1"/>
  <c r="B2292" i="3" s="1"/>
  <c r="C2292" i="3" a="1"/>
  <c r="C2292" i="3" s="1"/>
  <c r="G2292" i="3" a="1"/>
  <c r="G2292" i="3" s="1"/>
  <c r="B2293" i="3" a="1"/>
  <c r="B2293" i="3" s="1"/>
  <c r="C2293" i="3" a="1"/>
  <c r="C2293" i="3" s="1"/>
  <c r="G2293" i="3" a="1"/>
  <c r="G2293" i="3" s="1"/>
  <c r="B2294" i="3" a="1"/>
  <c r="B2294" i="3" s="1"/>
  <c r="C2294" i="3" a="1"/>
  <c r="C2294" i="3" s="1"/>
  <c r="G2294" i="3" a="1"/>
  <c r="G2294" i="3" s="1"/>
  <c r="B2295" i="3" a="1"/>
  <c r="B2295" i="3" s="1"/>
  <c r="C2295" i="3" a="1"/>
  <c r="C2295" i="3" s="1"/>
  <c r="G2295" i="3" a="1"/>
  <c r="G2295" i="3" s="1"/>
  <c r="B2296" i="3" a="1"/>
  <c r="B2296" i="3" s="1"/>
  <c r="C2296" i="3" a="1"/>
  <c r="C2296" i="3" s="1"/>
  <c r="G2296" i="3" a="1"/>
  <c r="G2296" i="3" s="1"/>
  <c r="B2297" i="3" a="1"/>
  <c r="B2297" i="3" s="1"/>
  <c r="C2297" i="3" a="1"/>
  <c r="C2297" i="3" s="1"/>
  <c r="G2297" i="3" a="1"/>
  <c r="G2297" i="3" s="1"/>
  <c r="B2298" i="3" a="1"/>
  <c r="B2298" i="3" s="1"/>
  <c r="C2298" i="3" a="1"/>
  <c r="C2298" i="3" s="1"/>
  <c r="G2298" i="3" a="1"/>
  <c r="G2298" i="3" s="1"/>
  <c r="B2299" i="3" a="1"/>
  <c r="B2299" i="3" s="1"/>
  <c r="C2299" i="3" a="1"/>
  <c r="C2299" i="3" s="1"/>
  <c r="G2299" i="3" a="1"/>
  <c r="G2299" i="3" s="1"/>
  <c r="B2300" i="3" a="1"/>
  <c r="B2300" i="3" s="1"/>
  <c r="C2300" i="3" a="1"/>
  <c r="C2300" i="3" s="1"/>
  <c r="G2300" i="3" a="1"/>
  <c r="G2300" i="3" s="1"/>
  <c r="B2301" i="3" a="1"/>
  <c r="B2301" i="3" s="1"/>
  <c r="C2301" i="3" a="1"/>
  <c r="C2301" i="3" s="1"/>
  <c r="G2301" i="3" a="1"/>
  <c r="G2301" i="3" s="1"/>
  <c r="B2302" i="3" a="1"/>
  <c r="B2302" i="3" s="1"/>
  <c r="C2302" i="3" a="1"/>
  <c r="C2302" i="3" s="1"/>
  <c r="G2302" i="3" a="1"/>
  <c r="G2302" i="3" s="1"/>
  <c r="B2303" i="3" a="1"/>
  <c r="B2303" i="3" s="1"/>
  <c r="C2303" i="3" a="1"/>
  <c r="C2303" i="3" s="1"/>
  <c r="G2303" i="3" a="1"/>
  <c r="G2303" i="3" s="1"/>
  <c r="B2304" i="3" a="1"/>
  <c r="B2304" i="3" s="1"/>
  <c r="C2304" i="3" a="1"/>
  <c r="C2304" i="3" s="1"/>
  <c r="G2304" i="3" a="1"/>
  <c r="G2304" i="3" s="1"/>
  <c r="B2305" i="3" a="1"/>
  <c r="B2305" i="3" s="1"/>
  <c r="C2305" i="3" a="1"/>
  <c r="C2305" i="3" s="1"/>
  <c r="G2305" i="3" a="1"/>
  <c r="G2305" i="3" s="1"/>
  <c r="B2306" i="3" a="1"/>
  <c r="B2306" i="3" s="1"/>
  <c r="C2306" i="3" a="1"/>
  <c r="C2306" i="3" s="1"/>
  <c r="G2306" i="3" a="1"/>
  <c r="G2306" i="3" s="1"/>
  <c r="B2307" i="3" a="1"/>
  <c r="B2307" i="3" s="1"/>
  <c r="C2307" i="3" a="1"/>
  <c r="C2307" i="3" s="1"/>
  <c r="G2307" i="3" a="1"/>
  <c r="G2307" i="3" s="1"/>
  <c r="B2308" i="3" a="1"/>
  <c r="B2308" i="3" s="1"/>
  <c r="C2308" i="3" a="1"/>
  <c r="C2308" i="3" s="1"/>
  <c r="G2308" i="3" a="1"/>
  <c r="G2308" i="3" s="1"/>
  <c r="B2309" i="3" a="1"/>
  <c r="B2309" i="3" s="1"/>
  <c r="C2309" i="3" a="1"/>
  <c r="C2309" i="3" s="1"/>
  <c r="G2309" i="3" a="1"/>
  <c r="G2309" i="3" s="1"/>
  <c r="B2310" i="3" a="1"/>
  <c r="B2310" i="3" s="1"/>
  <c r="C2310" i="3" a="1"/>
  <c r="C2310" i="3" s="1"/>
  <c r="G2310" i="3" a="1"/>
  <c r="G2310" i="3" s="1"/>
  <c r="B2311" i="3" a="1"/>
  <c r="B2311" i="3" s="1"/>
  <c r="C2311" i="3" a="1"/>
  <c r="C2311" i="3" s="1"/>
  <c r="G2311" i="3" a="1"/>
  <c r="G2311" i="3" s="1"/>
  <c r="B2312" i="3" a="1"/>
  <c r="B2312" i="3" s="1"/>
  <c r="C2312" i="3" a="1"/>
  <c r="C2312" i="3" s="1"/>
  <c r="G2312" i="3" a="1"/>
  <c r="G2312" i="3" s="1"/>
  <c r="B2313" i="3" a="1"/>
  <c r="B2313" i="3" s="1"/>
  <c r="C2313" i="3" a="1"/>
  <c r="C2313" i="3" s="1"/>
  <c r="G2313" i="3" a="1"/>
  <c r="G2313" i="3" s="1"/>
  <c r="B2314" i="3" a="1"/>
  <c r="B2314" i="3" s="1"/>
  <c r="C2314" i="3" a="1"/>
  <c r="C2314" i="3" s="1"/>
  <c r="G2314" i="3" a="1"/>
  <c r="G2314" i="3" s="1"/>
  <c r="B2315" i="3" a="1"/>
  <c r="B2315" i="3" s="1"/>
  <c r="C2315" i="3" a="1"/>
  <c r="C2315" i="3" s="1"/>
  <c r="G2315" i="3" a="1"/>
  <c r="G2315" i="3" s="1"/>
  <c r="B2316" i="3" a="1"/>
  <c r="B2316" i="3" s="1"/>
  <c r="C2316" i="3" a="1"/>
  <c r="C2316" i="3" s="1"/>
  <c r="G2316" i="3" a="1"/>
  <c r="G2316" i="3" s="1"/>
  <c r="B2317" i="3" a="1"/>
  <c r="B2317" i="3" s="1"/>
  <c r="C2317" i="3" a="1"/>
  <c r="C2317" i="3" s="1"/>
  <c r="G2317" i="3" a="1"/>
  <c r="G2317" i="3" s="1"/>
  <c r="B2318" i="3" a="1"/>
  <c r="B2318" i="3" s="1"/>
  <c r="C2318" i="3" a="1"/>
  <c r="C2318" i="3" s="1"/>
  <c r="G2318" i="3" a="1"/>
  <c r="G2318" i="3" s="1"/>
  <c r="B2319" i="3" a="1"/>
  <c r="B2319" i="3" s="1"/>
  <c r="C2319" i="3" a="1"/>
  <c r="C2319" i="3" s="1"/>
  <c r="G2319" i="3" a="1"/>
  <c r="G2319" i="3" s="1"/>
  <c r="B2320" i="3" a="1"/>
  <c r="B2320" i="3" s="1"/>
  <c r="C2320" i="3" a="1"/>
  <c r="C2320" i="3" s="1"/>
  <c r="G2320" i="3" a="1"/>
  <c r="G2320" i="3" s="1"/>
  <c r="B2321" i="3" a="1"/>
  <c r="B2321" i="3" s="1"/>
  <c r="C2321" i="3" a="1"/>
  <c r="C2321" i="3" s="1"/>
  <c r="G2321" i="3" a="1"/>
  <c r="G2321" i="3" s="1"/>
  <c r="B2322" i="3" a="1"/>
  <c r="B2322" i="3" s="1"/>
  <c r="C2322" i="3" a="1"/>
  <c r="C2322" i="3" s="1"/>
  <c r="G2322" i="3" a="1"/>
  <c r="G2322" i="3" s="1"/>
  <c r="B2323" i="3" a="1"/>
  <c r="B2323" i="3" s="1"/>
  <c r="C2323" i="3" a="1"/>
  <c r="C2323" i="3" s="1"/>
  <c r="G2323" i="3" a="1"/>
  <c r="G2323" i="3" s="1"/>
  <c r="B2324" i="3" a="1"/>
  <c r="B2324" i="3" s="1"/>
  <c r="C2324" i="3" a="1"/>
  <c r="C2324" i="3" s="1"/>
  <c r="G2324" i="3" a="1"/>
  <c r="G2324" i="3" s="1"/>
  <c r="B2325" i="3" a="1"/>
  <c r="B2325" i="3" s="1"/>
  <c r="C2325" i="3" a="1"/>
  <c r="C2325" i="3" s="1"/>
  <c r="G2325" i="3" a="1"/>
  <c r="G2325" i="3" s="1"/>
  <c r="B2326" i="3" a="1"/>
  <c r="B2326" i="3" s="1"/>
  <c r="C2326" i="3" a="1"/>
  <c r="C2326" i="3" s="1"/>
  <c r="G2326" i="3" a="1"/>
  <c r="G2326" i="3" s="1"/>
  <c r="B2327" i="3" a="1"/>
  <c r="B2327" i="3" s="1"/>
  <c r="C2327" i="3" a="1"/>
  <c r="C2327" i="3" s="1"/>
  <c r="G2327" i="3" a="1"/>
  <c r="G2327" i="3" s="1"/>
  <c r="B2328" i="3" a="1"/>
  <c r="B2328" i="3" s="1"/>
  <c r="C2328" i="3" a="1"/>
  <c r="C2328" i="3" s="1"/>
  <c r="G2328" i="3" a="1"/>
  <c r="G2328" i="3" s="1"/>
  <c r="B2329" i="3" a="1"/>
  <c r="B2329" i="3" s="1"/>
  <c r="C2329" i="3" a="1"/>
  <c r="C2329" i="3" s="1"/>
  <c r="G2329" i="3" a="1"/>
  <c r="G2329" i="3" s="1"/>
  <c r="B2330" i="3" a="1"/>
  <c r="B2330" i="3" s="1"/>
  <c r="C2330" i="3" a="1"/>
  <c r="C2330" i="3" s="1"/>
  <c r="G2330" i="3" a="1"/>
  <c r="G2330" i="3" s="1"/>
  <c r="B2331" i="3" a="1"/>
  <c r="B2331" i="3" s="1"/>
  <c r="C2331" i="3" a="1"/>
  <c r="C2331" i="3" s="1"/>
  <c r="G2331" i="3" a="1"/>
  <c r="G2331" i="3" s="1"/>
  <c r="B2332" i="3" a="1"/>
  <c r="B2332" i="3" s="1"/>
  <c r="C2332" i="3" a="1"/>
  <c r="C2332" i="3" s="1"/>
  <c r="G2332" i="3" a="1"/>
  <c r="G2332" i="3" s="1"/>
  <c r="B2333" i="3" a="1"/>
  <c r="B2333" i="3" s="1"/>
  <c r="C2333" i="3" a="1"/>
  <c r="C2333" i="3" s="1"/>
  <c r="G2333" i="3" a="1"/>
  <c r="G2333" i="3" s="1"/>
  <c r="B2334" i="3" a="1"/>
  <c r="B2334" i="3" s="1"/>
  <c r="C2334" i="3" a="1"/>
  <c r="C2334" i="3" s="1"/>
  <c r="G2334" i="3" a="1"/>
  <c r="G2334" i="3" s="1"/>
  <c r="B2335" i="3" a="1"/>
  <c r="B2335" i="3" s="1"/>
  <c r="C2335" i="3" a="1"/>
  <c r="C2335" i="3" s="1"/>
  <c r="G2335" i="3" a="1"/>
  <c r="G2335" i="3" s="1"/>
  <c r="B2336" i="3" a="1"/>
  <c r="B2336" i="3" s="1"/>
  <c r="C2336" i="3" a="1"/>
  <c r="C2336" i="3" s="1"/>
  <c r="G2336" i="3" a="1"/>
  <c r="G2336" i="3" s="1"/>
  <c r="B2337" i="3" a="1"/>
  <c r="B2337" i="3" s="1"/>
  <c r="C2337" i="3" a="1"/>
  <c r="C2337" i="3" s="1"/>
  <c r="G2337" i="3" a="1"/>
  <c r="G2337" i="3" s="1"/>
  <c r="B2338" i="3" a="1"/>
  <c r="B2338" i="3" s="1"/>
  <c r="C2338" i="3" a="1"/>
  <c r="C2338" i="3" s="1"/>
  <c r="G2338" i="3" a="1"/>
  <c r="G2338" i="3" s="1"/>
  <c r="B2339" i="3" a="1"/>
  <c r="B2339" i="3" s="1"/>
  <c r="C2339" i="3" a="1"/>
  <c r="C2339" i="3" s="1"/>
  <c r="G2339" i="3" a="1"/>
  <c r="G2339" i="3" s="1"/>
  <c r="B2340" i="3" a="1"/>
  <c r="B2340" i="3" s="1"/>
  <c r="C2340" i="3" a="1"/>
  <c r="C2340" i="3" s="1"/>
  <c r="G2340" i="3" a="1"/>
  <c r="G2340" i="3" s="1"/>
  <c r="B2341" i="3" a="1"/>
  <c r="B2341" i="3" s="1"/>
  <c r="C2341" i="3" a="1"/>
  <c r="C2341" i="3" s="1"/>
  <c r="G2341" i="3" a="1"/>
  <c r="G2341" i="3" s="1"/>
  <c r="B2342" i="3" a="1"/>
  <c r="B2342" i="3" s="1"/>
  <c r="C2342" i="3" a="1"/>
  <c r="C2342" i="3" s="1"/>
  <c r="G2342" i="3" a="1"/>
  <c r="G2342" i="3" s="1"/>
  <c r="B2343" i="3" a="1"/>
  <c r="B2343" i="3" s="1"/>
  <c r="C2343" i="3" a="1"/>
  <c r="C2343" i="3" s="1"/>
  <c r="G2343" i="3" a="1"/>
  <c r="G2343" i="3" s="1"/>
  <c r="B2344" i="3" a="1"/>
  <c r="B2344" i="3" s="1"/>
  <c r="C2344" i="3" a="1"/>
  <c r="C2344" i="3" s="1"/>
  <c r="G2344" i="3" a="1"/>
  <c r="G2344" i="3" s="1"/>
  <c r="B2345" i="3" a="1"/>
  <c r="B2345" i="3" s="1"/>
  <c r="C2345" i="3" a="1"/>
  <c r="C2345" i="3" s="1"/>
  <c r="G2345" i="3" a="1"/>
  <c r="G2345" i="3" s="1"/>
  <c r="B2346" i="3" a="1"/>
  <c r="B2346" i="3" s="1"/>
  <c r="C2346" i="3" a="1"/>
  <c r="C2346" i="3" s="1"/>
  <c r="G2346" i="3" a="1"/>
  <c r="G2346" i="3" s="1"/>
  <c r="B2347" i="3" a="1"/>
  <c r="B2347" i="3" s="1"/>
  <c r="C2347" i="3" a="1"/>
  <c r="C2347" i="3" s="1"/>
  <c r="G2347" i="3" a="1"/>
  <c r="G2347" i="3" s="1"/>
  <c r="B2348" i="3" a="1"/>
  <c r="B2348" i="3" s="1"/>
  <c r="C2348" i="3" a="1"/>
  <c r="C2348" i="3" s="1"/>
  <c r="G2348" i="3" a="1"/>
  <c r="G2348" i="3" s="1"/>
  <c r="B2349" i="3" a="1"/>
  <c r="B2349" i="3" s="1"/>
  <c r="C2349" i="3" a="1"/>
  <c r="C2349" i="3" s="1"/>
  <c r="G2349" i="3" a="1"/>
  <c r="G2349" i="3" s="1"/>
  <c r="B2350" i="3" a="1"/>
  <c r="B2350" i="3" s="1"/>
  <c r="C2350" i="3" a="1"/>
  <c r="C2350" i="3" s="1"/>
  <c r="G2350" i="3" a="1"/>
  <c r="G2350" i="3" s="1"/>
  <c r="B2351" i="3" a="1"/>
  <c r="B2351" i="3" s="1"/>
  <c r="C2351" i="3" a="1"/>
  <c r="C2351" i="3" s="1"/>
  <c r="G2351" i="3" a="1"/>
  <c r="G2351" i="3" s="1"/>
  <c r="B2352" i="3" a="1"/>
  <c r="B2352" i="3" s="1"/>
  <c r="C2352" i="3" a="1"/>
  <c r="C2352" i="3" s="1"/>
  <c r="G2352" i="3" a="1"/>
  <c r="G2352" i="3" s="1"/>
  <c r="B2353" i="3" a="1"/>
  <c r="B2353" i="3" s="1"/>
  <c r="C2353" i="3" a="1"/>
  <c r="C2353" i="3" s="1"/>
  <c r="G2353" i="3" a="1"/>
  <c r="G2353" i="3" s="1"/>
  <c r="B2354" i="3" a="1"/>
  <c r="B2354" i="3" s="1"/>
  <c r="C2354" i="3" a="1"/>
  <c r="C2354" i="3" s="1"/>
  <c r="G2354" i="3" a="1"/>
  <c r="G2354" i="3" s="1"/>
  <c r="B2355" i="3" a="1"/>
  <c r="B2355" i="3" s="1"/>
  <c r="C2355" i="3" a="1"/>
  <c r="C2355" i="3" s="1"/>
  <c r="G2355" i="3" a="1"/>
  <c r="G2355" i="3" s="1"/>
  <c r="B2356" i="3" a="1"/>
  <c r="B2356" i="3" s="1"/>
  <c r="C2356" i="3" a="1"/>
  <c r="C2356" i="3" s="1"/>
  <c r="G2356" i="3" a="1"/>
  <c r="G2356" i="3" s="1"/>
  <c r="B2357" i="3" a="1"/>
  <c r="B2357" i="3" s="1"/>
  <c r="C2357" i="3" a="1"/>
  <c r="C2357" i="3" s="1"/>
  <c r="G2357" i="3" a="1"/>
  <c r="G2357" i="3" s="1"/>
  <c r="B2358" i="3" a="1"/>
  <c r="B2358" i="3" s="1"/>
  <c r="C2358" i="3" a="1"/>
  <c r="C2358" i="3" s="1"/>
  <c r="G2358" i="3" a="1"/>
  <c r="G2358" i="3" s="1"/>
  <c r="B2359" i="3" a="1"/>
  <c r="B2359" i="3" s="1"/>
  <c r="C2359" i="3" a="1"/>
  <c r="C2359" i="3" s="1"/>
  <c r="G2359" i="3" a="1"/>
  <c r="G2359" i="3" s="1"/>
  <c r="B2360" i="3" a="1"/>
  <c r="B2360" i="3" s="1"/>
  <c r="C2360" i="3" a="1"/>
  <c r="C2360" i="3" s="1"/>
  <c r="G2360" i="3" a="1"/>
  <c r="G2360" i="3" s="1"/>
  <c r="B2361" i="3" a="1"/>
  <c r="B2361" i="3" s="1"/>
  <c r="C2361" i="3" a="1"/>
  <c r="C2361" i="3" s="1"/>
  <c r="G2361" i="3" a="1"/>
  <c r="G2361" i="3" s="1"/>
  <c r="B2362" i="3" a="1"/>
  <c r="B2362" i="3" s="1"/>
  <c r="C2362" i="3" a="1"/>
  <c r="C2362" i="3" s="1"/>
  <c r="G2362" i="3" a="1"/>
  <c r="G2362" i="3" s="1"/>
  <c r="B2363" i="3" a="1"/>
  <c r="B2363" i="3" s="1"/>
  <c r="C2363" i="3" a="1"/>
  <c r="C2363" i="3" s="1"/>
  <c r="G2363" i="3" a="1"/>
  <c r="G2363" i="3" s="1"/>
  <c r="B2364" i="3" a="1"/>
  <c r="B2364" i="3" s="1"/>
  <c r="C2364" i="3" a="1"/>
  <c r="C2364" i="3" s="1"/>
  <c r="G2364" i="3" a="1"/>
  <c r="G2364" i="3" s="1"/>
  <c r="B2365" i="3" a="1"/>
  <c r="B2365" i="3" s="1"/>
  <c r="C2365" i="3" a="1"/>
  <c r="C2365" i="3" s="1"/>
  <c r="G2365" i="3" a="1"/>
  <c r="G2365" i="3" s="1"/>
  <c r="B2366" i="3" a="1"/>
  <c r="B2366" i="3" s="1"/>
  <c r="C2366" i="3" a="1"/>
  <c r="C2366" i="3" s="1"/>
  <c r="G2366" i="3" a="1"/>
  <c r="G2366" i="3" s="1"/>
  <c r="B2367" i="3" a="1"/>
  <c r="B2367" i="3" s="1"/>
  <c r="C2367" i="3" a="1"/>
  <c r="C2367" i="3" s="1"/>
  <c r="G2367" i="3" a="1"/>
  <c r="G2367" i="3" s="1"/>
  <c r="B2368" i="3" a="1"/>
  <c r="B2368" i="3" s="1"/>
  <c r="C2368" i="3" a="1"/>
  <c r="C2368" i="3" s="1"/>
  <c r="G2368" i="3" a="1"/>
  <c r="G2368" i="3" s="1"/>
  <c r="B2369" i="3" a="1"/>
  <c r="B2369" i="3" s="1"/>
  <c r="C2369" i="3" a="1"/>
  <c r="C2369" i="3" s="1"/>
  <c r="G2369" i="3" a="1"/>
  <c r="G2369" i="3" s="1"/>
  <c r="B2370" i="3" a="1"/>
  <c r="B2370" i="3" s="1"/>
  <c r="C2370" i="3" a="1"/>
  <c r="C2370" i="3" s="1"/>
  <c r="G2370" i="3" a="1"/>
  <c r="G2370" i="3" s="1"/>
  <c r="B2371" i="3" a="1"/>
  <c r="B2371" i="3" s="1"/>
  <c r="C2371" i="3" a="1"/>
  <c r="C2371" i="3" s="1"/>
  <c r="G2371" i="3" a="1"/>
  <c r="G2371" i="3" s="1"/>
  <c r="B2372" i="3" a="1"/>
  <c r="B2372" i="3" s="1"/>
  <c r="C2372" i="3" a="1"/>
  <c r="C2372" i="3" s="1"/>
  <c r="G2372" i="3" a="1"/>
  <c r="G2372" i="3" s="1"/>
  <c r="B2373" i="3" a="1"/>
  <c r="B2373" i="3" s="1"/>
  <c r="C2373" i="3" a="1"/>
  <c r="C2373" i="3" s="1"/>
  <c r="G2373" i="3" a="1"/>
  <c r="G2373" i="3" s="1"/>
  <c r="B2374" i="3" a="1"/>
  <c r="B2374" i="3" s="1"/>
  <c r="C2374" i="3" a="1"/>
  <c r="C2374" i="3" s="1"/>
  <c r="G2374" i="3" a="1"/>
  <c r="G2374" i="3" s="1"/>
  <c r="B2375" i="3" a="1"/>
  <c r="B2375" i="3" s="1"/>
  <c r="C2375" i="3" a="1"/>
  <c r="C2375" i="3" s="1"/>
  <c r="G2375" i="3" a="1"/>
  <c r="G2375" i="3" s="1"/>
  <c r="B2376" i="3" a="1"/>
  <c r="B2376" i="3" s="1"/>
  <c r="C2376" i="3" a="1"/>
  <c r="C2376" i="3" s="1"/>
  <c r="G2376" i="3" a="1"/>
  <c r="G2376" i="3" s="1"/>
  <c r="B2377" i="3" a="1"/>
  <c r="B2377" i="3" s="1"/>
  <c r="C2377" i="3" a="1"/>
  <c r="C2377" i="3" s="1"/>
  <c r="G2377" i="3" a="1"/>
  <c r="G2377" i="3" s="1"/>
  <c r="B2378" i="3" a="1"/>
  <c r="B2378" i="3" s="1"/>
  <c r="C2378" i="3" a="1"/>
  <c r="C2378" i="3" s="1"/>
  <c r="G2378" i="3" a="1"/>
  <c r="G2378" i="3" s="1"/>
  <c r="B2379" i="3" a="1"/>
  <c r="B2379" i="3" s="1"/>
  <c r="C2379" i="3" a="1"/>
  <c r="C2379" i="3" s="1"/>
  <c r="G2379" i="3" a="1"/>
  <c r="G2379" i="3" s="1"/>
  <c r="B2380" i="3" a="1"/>
  <c r="B2380" i="3" s="1"/>
  <c r="C2380" i="3" a="1"/>
  <c r="C2380" i="3" s="1"/>
  <c r="G2380" i="3" a="1"/>
  <c r="G2380" i="3" s="1"/>
  <c r="B2381" i="3" a="1"/>
  <c r="B2381" i="3" s="1"/>
  <c r="C2381" i="3" a="1"/>
  <c r="C2381" i="3" s="1"/>
  <c r="G2381" i="3" a="1"/>
  <c r="G2381" i="3" s="1"/>
  <c r="B2382" i="3" a="1"/>
  <c r="B2382" i="3" s="1"/>
  <c r="C2382" i="3" a="1"/>
  <c r="C2382" i="3" s="1"/>
  <c r="G2382" i="3" a="1"/>
  <c r="G2382" i="3" s="1"/>
  <c r="B2383" i="3" a="1"/>
  <c r="B2383" i="3" s="1"/>
  <c r="C2383" i="3" a="1"/>
  <c r="C2383" i="3" s="1"/>
  <c r="G2383" i="3" a="1"/>
  <c r="G2383" i="3" s="1"/>
  <c r="B2384" i="3" a="1"/>
  <c r="B2384" i="3" s="1"/>
  <c r="C2384" i="3" a="1"/>
  <c r="C2384" i="3" s="1"/>
  <c r="G2384" i="3" a="1"/>
  <c r="G2384" i="3" s="1"/>
  <c r="B2385" i="3" a="1"/>
  <c r="B2385" i="3" s="1"/>
  <c r="C2385" i="3" a="1"/>
  <c r="C2385" i="3" s="1"/>
  <c r="G2385" i="3" a="1"/>
  <c r="G2385" i="3" s="1"/>
  <c r="B2386" i="3" a="1"/>
  <c r="B2386" i="3" s="1"/>
  <c r="C2386" i="3" a="1"/>
  <c r="C2386" i="3" s="1"/>
  <c r="G2386" i="3" a="1"/>
  <c r="G2386" i="3" s="1"/>
  <c r="B2387" i="3" a="1"/>
  <c r="B2387" i="3" s="1"/>
  <c r="C2387" i="3" a="1"/>
  <c r="C2387" i="3" s="1"/>
  <c r="G2387" i="3" a="1"/>
  <c r="G2387" i="3" s="1"/>
  <c r="B2388" i="3" a="1"/>
  <c r="B2388" i="3" s="1"/>
  <c r="C2388" i="3" a="1"/>
  <c r="C2388" i="3" s="1"/>
  <c r="G2388" i="3" a="1"/>
  <c r="G2388" i="3" s="1"/>
  <c r="B2389" i="3" a="1"/>
  <c r="B2389" i="3" s="1"/>
  <c r="C2389" i="3" a="1"/>
  <c r="C2389" i="3" s="1"/>
  <c r="G2389" i="3" a="1"/>
  <c r="G2389" i="3" s="1"/>
  <c r="B2390" i="3" a="1"/>
  <c r="B2390" i="3" s="1"/>
  <c r="C2390" i="3" a="1"/>
  <c r="C2390" i="3" s="1"/>
  <c r="G2390" i="3" a="1"/>
  <c r="G2390" i="3" s="1"/>
  <c r="B2391" i="3" a="1"/>
  <c r="B2391" i="3" s="1"/>
  <c r="C2391" i="3" a="1"/>
  <c r="C2391" i="3" s="1"/>
  <c r="G2391" i="3" a="1"/>
  <c r="G2391" i="3" s="1"/>
  <c r="B2392" i="3" a="1"/>
  <c r="B2392" i="3" s="1"/>
  <c r="C2392" i="3" a="1"/>
  <c r="C2392" i="3" s="1"/>
  <c r="G2392" i="3" a="1"/>
  <c r="G2392" i="3" s="1"/>
  <c r="B2393" i="3" a="1"/>
  <c r="B2393" i="3" s="1"/>
  <c r="C2393" i="3" a="1"/>
  <c r="C2393" i="3" s="1"/>
  <c r="G2393" i="3" a="1"/>
  <c r="G2393" i="3" s="1"/>
  <c r="B2394" i="3" a="1"/>
  <c r="B2394" i="3" s="1"/>
  <c r="C2394" i="3" a="1"/>
  <c r="C2394" i="3" s="1"/>
  <c r="G2394" i="3" a="1"/>
  <c r="G2394" i="3" s="1"/>
  <c r="B2395" i="3" a="1"/>
  <c r="B2395" i="3" s="1"/>
  <c r="C2395" i="3" a="1"/>
  <c r="C2395" i="3" s="1"/>
  <c r="G2395" i="3" a="1"/>
  <c r="G2395" i="3" s="1"/>
  <c r="B2396" i="3" a="1"/>
  <c r="B2396" i="3" s="1"/>
  <c r="C2396" i="3" a="1"/>
  <c r="C2396" i="3" s="1"/>
  <c r="G2396" i="3" a="1"/>
  <c r="G2396" i="3" s="1"/>
  <c r="B2397" i="3" a="1"/>
  <c r="B2397" i="3" s="1"/>
  <c r="C2397" i="3" a="1"/>
  <c r="C2397" i="3" s="1"/>
  <c r="G2397" i="3" a="1"/>
  <c r="G2397" i="3" s="1"/>
  <c r="B2398" i="3" a="1"/>
  <c r="B2398" i="3" s="1"/>
  <c r="C2398" i="3" a="1"/>
  <c r="C2398" i="3" s="1"/>
  <c r="G2398" i="3" a="1"/>
  <c r="G2398" i="3" s="1"/>
  <c r="B2399" i="3" a="1"/>
  <c r="B2399" i="3" s="1"/>
  <c r="C2399" i="3" a="1"/>
  <c r="C2399" i="3" s="1"/>
  <c r="G2399" i="3" a="1"/>
  <c r="G2399" i="3" s="1"/>
  <c r="B2400" i="3" a="1"/>
  <c r="B2400" i="3" s="1"/>
  <c r="C2400" i="3" a="1"/>
  <c r="C2400" i="3" s="1"/>
  <c r="G2400" i="3" a="1"/>
  <c r="G2400" i="3" s="1"/>
  <c r="B2401" i="3" a="1"/>
  <c r="B2401" i="3" s="1"/>
  <c r="C2401" i="3" a="1"/>
  <c r="C2401" i="3" s="1"/>
  <c r="G2401" i="3" a="1"/>
  <c r="G2401" i="3" s="1"/>
  <c r="B2402" i="3" a="1"/>
  <c r="B2402" i="3" s="1"/>
  <c r="C2402" i="3" a="1"/>
  <c r="C2402" i="3" s="1"/>
  <c r="G2402" i="3" a="1"/>
  <c r="G2402" i="3" s="1"/>
  <c r="B2403" i="3" a="1"/>
  <c r="B2403" i="3" s="1"/>
  <c r="C2403" i="3" a="1"/>
  <c r="C2403" i="3" s="1"/>
  <c r="G2403" i="3" a="1"/>
  <c r="G2403" i="3" s="1"/>
  <c r="B2404" i="3" a="1"/>
  <c r="B2404" i="3" s="1"/>
  <c r="C2404" i="3" a="1"/>
  <c r="C2404" i="3" s="1"/>
  <c r="G2404" i="3" a="1"/>
  <c r="G2404" i="3" s="1"/>
  <c r="B2405" i="3" a="1"/>
  <c r="B2405" i="3" s="1"/>
  <c r="C2405" i="3" a="1"/>
  <c r="C2405" i="3" s="1"/>
  <c r="G2405" i="3" a="1"/>
  <c r="G2405" i="3" s="1"/>
  <c r="B2406" i="3" a="1"/>
  <c r="B2406" i="3" s="1"/>
  <c r="C2406" i="3" a="1"/>
  <c r="C2406" i="3" s="1"/>
  <c r="G2406" i="3" a="1"/>
  <c r="G2406" i="3" s="1"/>
  <c r="B2407" i="3" a="1"/>
  <c r="B2407" i="3" s="1"/>
  <c r="C2407" i="3" a="1"/>
  <c r="C2407" i="3" s="1"/>
  <c r="G2407" i="3" a="1"/>
  <c r="G2407" i="3" s="1"/>
  <c r="B2408" i="3" a="1"/>
  <c r="B2408" i="3" s="1"/>
  <c r="C2408" i="3" a="1"/>
  <c r="C2408" i="3" s="1"/>
  <c r="G2408" i="3" a="1"/>
  <c r="G2408" i="3" s="1"/>
  <c r="B2409" i="3" a="1"/>
  <c r="B2409" i="3" s="1"/>
  <c r="C2409" i="3" a="1"/>
  <c r="C2409" i="3" s="1"/>
  <c r="G2409" i="3" a="1"/>
  <c r="G2409" i="3" s="1"/>
  <c r="B2410" i="3" a="1"/>
  <c r="B2410" i="3" s="1"/>
  <c r="C2410" i="3" a="1"/>
  <c r="C2410" i="3" s="1"/>
  <c r="G2410" i="3" a="1"/>
  <c r="G2410" i="3" s="1"/>
  <c r="B2411" i="3" a="1"/>
  <c r="B2411" i="3" s="1"/>
  <c r="C2411" i="3" a="1"/>
  <c r="C2411" i="3" s="1"/>
  <c r="G2411" i="3" a="1"/>
  <c r="G2411" i="3" s="1"/>
  <c r="B2412" i="3" a="1"/>
  <c r="B2412" i="3" s="1"/>
  <c r="C2412" i="3" a="1"/>
  <c r="C2412" i="3" s="1"/>
  <c r="G2412" i="3" a="1"/>
  <c r="G2412" i="3" s="1"/>
  <c r="B2413" i="3" a="1"/>
  <c r="B2413" i="3" s="1"/>
  <c r="C2413" i="3" a="1"/>
  <c r="C2413" i="3" s="1"/>
  <c r="G2413" i="3" a="1"/>
  <c r="G2413" i="3" s="1"/>
  <c r="B2414" i="3" a="1"/>
  <c r="B2414" i="3" s="1"/>
  <c r="C2414" i="3" a="1"/>
  <c r="C2414" i="3" s="1"/>
  <c r="G2414" i="3" a="1"/>
  <c r="G2414" i="3" s="1"/>
  <c r="B2415" i="3" a="1"/>
  <c r="B2415" i="3" s="1"/>
  <c r="C2415" i="3" a="1"/>
  <c r="C2415" i="3" s="1"/>
  <c r="G2415" i="3" a="1"/>
  <c r="G2415" i="3" s="1"/>
  <c r="B2416" i="3" a="1"/>
  <c r="B2416" i="3" s="1"/>
  <c r="C2416" i="3" a="1"/>
  <c r="C2416" i="3" s="1"/>
  <c r="G2416" i="3" a="1"/>
  <c r="G2416" i="3" s="1"/>
  <c r="B2417" i="3" a="1"/>
  <c r="B2417" i="3" s="1"/>
  <c r="C2417" i="3" a="1"/>
  <c r="C2417" i="3" s="1"/>
  <c r="G2417" i="3" a="1"/>
  <c r="G2417" i="3" s="1"/>
  <c r="B2418" i="3" a="1"/>
  <c r="B2418" i="3" s="1"/>
  <c r="C2418" i="3" a="1"/>
  <c r="C2418" i="3" s="1"/>
  <c r="G2418" i="3" a="1"/>
  <c r="G2418" i="3" s="1"/>
  <c r="B2419" i="3" a="1"/>
  <c r="B2419" i="3" s="1"/>
  <c r="C2419" i="3" a="1"/>
  <c r="C2419" i="3" s="1"/>
  <c r="G2419" i="3" a="1"/>
  <c r="G2419" i="3" s="1"/>
  <c r="B2420" i="3" a="1"/>
  <c r="B2420" i="3" s="1"/>
  <c r="C2420" i="3" a="1"/>
  <c r="C2420" i="3" s="1"/>
  <c r="G2420" i="3" a="1"/>
  <c r="G2420" i="3" s="1"/>
  <c r="B2421" i="3" a="1"/>
  <c r="B2421" i="3" s="1"/>
  <c r="C2421" i="3" a="1"/>
  <c r="C2421" i="3" s="1"/>
  <c r="G2421" i="3" a="1"/>
  <c r="G2421" i="3" s="1"/>
  <c r="B2422" i="3" a="1"/>
  <c r="B2422" i="3" s="1"/>
  <c r="C2422" i="3" a="1"/>
  <c r="C2422" i="3" s="1"/>
  <c r="G2422" i="3" a="1"/>
  <c r="G2422" i="3" s="1"/>
  <c r="B2423" i="3" a="1"/>
  <c r="B2423" i="3" s="1"/>
  <c r="C2423" i="3" a="1"/>
  <c r="C2423" i="3" s="1"/>
  <c r="G2423" i="3" a="1"/>
  <c r="G2423" i="3" s="1"/>
  <c r="B2424" i="3" a="1"/>
  <c r="B2424" i="3" s="1"/>
  <c r="C2424" i="3" a="1"/>
  <c r="C2424" i="3" s="1"/>
  <c r="G2424" i="3" a="1"/>
  <c r="G2424" i="3" s="1"/>
  <c r="B2425" i="3" a="1"/>
  <c r="B2425" i="3" s="1"/>
  <c r="C2425" i="3" a="1"/>
  <c r="C2425" i="3" s="1"/>
  <c r="G2425" i="3" a="1"/>
  <c r="G2425" i="3" s="1"/>
  <c r="B2426" i="3" a="1"/>
  <c r="B2426" i="3" s="1"/>
  <c r="C2426" i="3" a="1"/>
  <c r="C2426" i="3" s="1"/>
  <c r="G2426" i="3" a="1"/>
  <c r="G2426" i="3" s="1"/>
  <c r="B2427" i="3" a="1"/>
  <c r="B2427" i="3" s="1"/>
  <c r="C2427" i="3" a="1"/>
  <c r="C2427" i="3" s="1"/>
  <c r="G2427" i="3" a="1"/>
  <c r="G2427" i="3" s="1"/>
  <c r="B2428" i="3" a="1"/>
  <c r="B2428" i="3" s="1"/>
  <c r="C2428" i="3" a="1"/>
  <c r="C2428" i="3" s="1"/>
  <c r="G2428" i="3" a="1"/>
  <c r="G2428" i="3" s="1"/>
  <c r="B2429" i="3" a="1"/>
  <c r="B2429" i="3" s="1"/>
  <c r="C2429" i="3" a="1"/>
  <c r="C2429" i="3" s="1"/>
  <c r="G2429" i="3" a="1"/>
  <c r="G2429" i="3" s="1"/>
  <c r="B2430" i="3" a="1"/>
  <c r="B2430" i="3" s="1"/>
  <c r="C2430" i="3" a="1"/>
  <c r="C2430" i="3" s="1"/>
  <c r="G2430" i="3" a="1"/>
  <c r="G2430" i="3" s="1"/>
  <c r="B2431" i="3" a="1"/>
  <c r="B2431" i="3" s="1"/>
  <c r="C2431" i="3" a="1"/>
  <c r="C2431" i="3" s="1"/>
  <c r="G2431" i="3" a="1"/>
  <c r="G2431" i="3" s="1"/>
  <c r="B2432" i="3" a="1"/>
  <c r="B2432" i="3" s="1"/>
  <c r="C2432" i="3" a="1"/>
  <c r="C2432" i="3" s="1"/>
  <c r="G2432" i="3" a="1"/>
  <c r="G2432" i="3" s="1"/>
  <c r="B2433" i="3" a="1"/>
  <c r="B2433" i="3" s="1"/>
  <c r="C2433" i="3" a="1"/>
  <c r="C2433" i="3" s="1"/>
  <c r="G2433" i="3" a="1"/>
  <c r="G2433" i="3" s="1"/>
  <c r="B2434" i="3" a="1"/>
  <c r="B2434" i="3" s="1"/>
  <c r="C2434" i="3" a="1"/>
  <c r="C2434" i="3" s="1"/>
  <c r="G2434" i="3" a="1"/>
  <c r="G2434" i="3" s="1"/>
  <c r="B2435" i="3" a="1"/>
  <c r="B2435" i="3" s="1"/>
  <c r="C2435" i="3" a="1"/>
  <c r="C2435" i="3" s="1"/>
  <c r="G2435" i="3" a="1"/>
  <c r="G2435" i="3" s="1"/>
  <c r="B2436" i="3" a="1"/>
  <c r="B2436" i="3" s="1"/>
  <c r="C2436" i="3" a="1"/>
  <c r="C2436" i="3" s="1"/>
  <c r="G2436" i="3" a="1"/>
  <c r="G2436" i="3" s="1"/>
  <c r="B2437" i="3" a="1"/>
  <c r="B2437" i="3" s="1"/>
  <c r="C2437" i="3" a="1"/>
  <c r="C2437" i="3" s="1"/>
  <c r="G2437" i="3" a="1"/>
  <c r="G2437" i="3" s="1"/>
  <c r="B2438" i="3" a="1"/>
  <c r="B2438" i="3" s="1"/>
  <c r="C2438" i="3" a="1"/>
  <c r="C2438" i="3" s="1"/>
  <c r="G2438" i="3" a="1"/>
  <c r="G2438" i="3" s="1"/>
  <c r="B2439" i="3" a="1"/>
  <c r="B2439" i="3" s="1"/>
  <c r="C2439" i="3" a="1"/>
  <c r="C2439" i="3" s="1"/>
  <c r="G2439" i="3" a="1"/>
  <c r="G2439" i="3" s="1"/>
  <c r="B2440" i="3" a="1"/>
  <c r="B2440" i="3" s="1"/>
  <c r="C2440" i="3" a="1"/>
  <c r="C2440" i="3" s="1"/>
  <c r="G2440" i="3" a="1"/>
  <c r="G2440" i="3" s="1"/>
  <c r="B2441" i="3" a="1"/>
  <c r="B2441" i="3" s="1"/>
  <c r="C2441" i="3" a="1"/>
  <c r="C2441" i="3" s="1"/>
  <c r="G2441" i="3" a="1"/>
  <c r="G2441" i="3" s="1"/>
  <c r="B2442" i="3" a="1"/>
  <c r="B2442" i="3" s="1"/>
  <c r="C2442" i="3" a="1"/>
  <c r="C2442" i="3" s="1"/>
  <c r="G2442" i="3" a="1"/>
  <c r="G2442" i="3" s="1"/>
  <c r="B2443" i="3" a="1"/>
  <c r="B2443" i="3" s="1"/>
  <c r="C2443" i="3" a="1"/>
  <c r="C2443" i="3" s="1"/>
  <c r="G2443" i="3" a="1"/>
  <c r="G2443" i="3" s="1"/>
  <c r="B2444" i="3" a="1"/>
  <c r="B2444" i="3" s="1"/>
  <c r="C2444" i="3" a="1"/>
  <c r="C2444" i="3" s="1"/>
  <c r="G2444" i="3" a="1"/>
  <c r="G2444" i="3" s="1"/>
  <c r="B2445" i="3" a="1"/>
  <c r="B2445" i="3" s="1"/>
  <c r="C2445" i="3" a="1"/>
  <c r="C2445" i="3" s="1"/>
  <c r="G2445" i="3" a="1"/>
  <c r="G2445" i="3" s="1"/>
  <c r="B2446" i="3" a="1"/>
  <c r="B2446" i="3" s="1"/>
  <c r="C2446" i="3" a="1"/>
  <c r="C2446" i="3" s="1"/>
  <c r="G2446" i="3" a="1"/>
  <c r="G2446" i="3" s="1"/>
  <c r="B2447" i="3" a="1"/>
  <c r="B2447" i="3" s="1"/>
  <c r="C2447" i="3" a="1"/>
  <c r="C2447" i="3" s="1"/>
  <c r="G2447" i="3" a="1"/>
  <c r="G2447" i="3" s="1"/>
  <c r="B2448" i="3" a="1"/>
  <c r="B2448" i="3" s="1"/>
  <c r="C2448" i="3" a="1"/>
  <c r="C2448" i="3" s="1"/>
  <c r="G2448" i="3" a="1"/>
  <c r="G2448" i="3" s="1"/>
  <c r="B2449" i="3" a="1"/>
  <c r="B2449" i="3" s="1"/>
  <c r="C2449" i="3" a="1"/>
  <c r="C2449" i="3" s="1"/>
  <c r="G2449" i="3" a="1"/>
  <c r="G2449" i="3" s="1"/>
  <c r="B2450" i="3" a="1"/>
  <c r="B2450" i="3" s="1"/>
  <c r="C2450" i="3" a="1"/>
  <c r="C2450" i="3" s="1"/>
  <c r="G2450" i="3" a="1"/>
  <c r="G2450" i="3" s="1"/>
  <c r="B2451" i="3" a="1"/>
  <c r="B2451" i="3" s="1"/>
  <c r="C2451" i="3" a="1"/>
  <c r="C2451" i="3" s="1"/>
  <c r="G2451" i="3" a="1"/>
  <c r="G2451" i="3" s="1"/>
  <c r="B2452" i="3" a="1"/>
  <c r="B2452" i="3" s="1"/>
  <c r="C2452" i="3" a="1"/>
  <c r="C2452" i="3" s="1"/>
  <c r="G2452" i="3" a="1"/>
  <c r="G2452" i="3" s="1"/>
  <c r="B2453" i="3" a="1"/>
  <c r="B2453" i="3" s="1"/>
  <c r="C2453" i="3" a="1"/>
  <c r="C2453" i="3" s="1"/>
  <c r="G2453" i="3" a="1"/>
  <c r="G2453" i="3" s="1"/>
  <c r="B2454" i="3" a="1"/>
  <c r="B2454" i="3" s="1"/>
  <c r="C2454" i="3" a="1"/>
  <c r="C2454" i="3" s="1"/>
  <c r="G2454" i="3" a="1"/>
  <c r="G2454" i="3" s="1"/>
  <c r="B2455" i="3" a="1"/>
  <c r="B2455" i="3" s="1"/>
  <c r="C2455" i="3" a="1"/>
  <c r="C2455" i="3" s="1"/>
  <c r="G2455" i="3" a="1"/>
  <c r="G2455" i="3" s="1"/>
  <c r="B2456" i="3" a="1"/>
  <c r="B2456" i="3" s="1"/>
  <c r="C2456" i="3" a="1"/>
  <c r="C2456" i="3" s="1"/>
  <c r="G2456" i="3" a="1"/>
  <c r="G2456" i="3" s="1"/>
  <c r="B2457" i="3" a="1"/>
  <c r="B2457" i="3" s="1"/>
  <c r="C2457" i="3" a="1"/>
  <c r="C2457" i="3" s="1"/>
  <c r="G2457" i="3" a="1"/>
  <c r="G2457" i="3" s="1"/>
  <c r="B2458" i="3" a="1"/>
  <c r="B2458" i="3" s="1"/>
  <c r="C2458" i="3" a="1"/>
  <c r="C2458" i="3" s="1"/>
  <c r="G2458" i="3" a="1"/>
  <c r="G2458" i="3" s="1"/>
  <c r="B2459" i="3" a="1"/>
  <c r="B2459" i="3" s="1"/>
  <c r="C2459" i="3" a="1"/>
  <c r="C2459" i="3" s="1"/>
  <c r="G2459" i="3" a="1"/>
  <c r="G2459" i="3" s="1"/>
  <c r="B2460" i="3" a="1"/>
  <c r="B2460" i="3" s="1"/>
  <c r="C2460" i="3" a="1"/>
  <c r="C2460" i="3" s="1"/>
  <c r="G2460" i="3" a="1"/>
  <c r="G2460" i="3" s="1"/>
  <c r="B2461" i="3" a="1"/>
  <c r="B2461" i="3" s="1"/>
  <c r="C2461" i="3" a="1"/>
  <c r="C2461" i="3" s="1"/>
  <c r="G2461" i="3" a="1"/>
  <c r="G2461" i="3" s="1"/>
  <c r="B2462" i="3" a="1"/>
  <c r="B2462" i="3" s="1"/>
  <c r="C2462" i="3" a="1"/>
  <c r="C2462" i="3" s="1"/>
  <c r="G2462" i="3" a="1"/>
  <c r="G2462" i="3" s="1"/>
  <c r="B2463" i="3" a="1"/>
  <c r="B2463" i="3" s="1"/>
  <c r="C2463" i="3" a="1"/>
  <c r="C2463" i="3" s="1"/>
  <c r="G2463" i="3" a="1"/>
  <c r="G2463" i="3" s="1"/>
  <c r="B2464" i="3" a="1"/>
  <c r="B2464" i="3" s="1"/>
  <c r="C2464" i="3" a="1"/>
  <c r="C2464" i="3" s="1"/>
  <c r="G2464" i="3" a="1"/>
  <c r="G2464" i="3" s="1"/>
  <c r="B2465" i="3" a="1"/>
  <c r="B2465" i="3" s="1"/>
  <c r="C2465" i="3" a="1"/>
  <c r="C2465" i="3" s="1"/>
  <c r="G2465" i="3" a="1"/>
  <c r="G2465" i="3" s="1"/>
  <c r="B2466" i="3" a="1"/>
  <c r="B2466" i="3" s="1"/>
  <c r="C2466" i="3" a="1"/>
  <c r="C2466" i="3" s="1"/>
  <c r="G2466" i="3" a="1"/>
  <c r="G2466" i="3" s="1"/>
  <c r="B2467" i="3" a="1"/>
  <c r="B2467" i="3" s="1"/>
  <c r="C2467" i="3" a="1"/>
  <c r="C2467" i="3" s="1"/>
  <c r="G2467" i="3" a="1"/>
  <c r="G2467" i="3" s="1"/>
  <c r="B2468" i="3" a="1"/>
  <c r="B2468" i="3" s="1"/>
  <c r="C2468" i="3" a="1"/>
  <c r="C2468" i="3" s="1"/>
  <c r="G2468" i="3" a="1"/>
  <c r="G2468" i="3" s="1"/>
  <c r="B2469" i="3" a="1"/>
  <c r="B2469" i="3" s="1"/>
  <c r="C2469" i="3" a="1"/>
  <c r="C2469" i="3" s="1"/>
  <c r="G2469" i="3" a="1"/>
  <c r="G2469" i="3" s="1"/>
  <c r="B2470" i="3" a="1"/>
  <c r="B2470" i="3" s="1"/>
  <c r="C2470" i="3" a="1"/>
  <c r="C2470" i="3" s="1"/>
  <c r="G2470" i="3" a="1"/>
  <c r="G2470" i="3" s="1"/>
  <c r="B2471" i="3" a="1"/>
  <c r="B2471" i="3" s="1"/>
  <c r="C2471" i="3" a="1"/>
  <c r="C2471" i="3" s="1"/>
  <c r="G2471" i="3" a="1"/>
  <c r="G2471" i="3" s="1"/>
  <c r="B2472" i="3" a="1"/>
  <c r="B2472" i="3" s="1"/>
  <c r="C2472" i="3" a="1"/>
  <c r="C2472" i="3" s="1"/>
  <c r="G2472" i="3" a="1"/>
  <c r="G2472" i="3" s="1"/>
  <c r="B2473" i="3" a="1"/>
  <c r="B2473" i="3" s="1"/>
  <c r="C2473" i="3" a="1"/>
  <c r="C2473" i="3" s="1"/>
  <c r="G2473" i="3" a="1"/>
  <c r="G2473" i="3" s="1"/>
  <c r="B2474" i="3" a="1"/>
  <c r="B2474" i="3" s="1"/>
  <c r="C2474" i="3" a="1"/>
  <c r="C2474" i="3" s="1"/>
  <c r="G2474" i="3" a="1"/>
  <c r="G2474" i="3" s="1"/>
  <c r="B2475" i="3" a="1"/>
  <c r="B2475" i="3" s="1"/>
  <c r="C2475" i="3" a="1"/>
  <c r="C2475" i="3" s="1"/>
  <c r="G2475" i="3" a="1"/>
  <c r="G2475" i="3" s="1"/>
  <c r="B2476" i="3" a="1"/>
  <c r="B2476" i="3" s="1"/>
  <c r="C2476" i="3" a="1"/>
  <c r="C2476" i="3" s="1"/>
  <c r="G2476" i="3" a="1"/>
  <c r="G2476" i="3" s="1"/>
  <c r="B2477" i="3" a="1"/>
  <c r="B2477" i="3" s="1"/>
  <c r="C2477" i="3" a="1"/>
  <c r="C2477" i="3" s="1"/>
  <c r="G2477" i="3" a="1"/>
  <c r="G2477" i="3" s="1"/>
  <c r="B2478" i="3" a="1"/>
  <c r="B2478" i="3" s="1"/>
  <c r="C2478" i="3" a="1"/>
  <c r="C2478" i="3" s="1"/>
  <c r="G2478" i="3" a="1"/>
  <c r="G2478" i="3" s="1"/>
  <c r="B2479" i="3" a="1"/>
  <c r="B2479" i="3" s="1"/>
  <c r="C2479" i="3" a="1"/>
  <c r="C2479" i="3" s="1"/>
  <c r="G2479" i="3" a="1"/>
  <c r="G2479" i="3" s="1"/>
  <c r="B2480" i="3" a="1"/>
  <c r="B2480" i="3" s="1"/>
  <c r="C2480" i="3" a="1"/>
  <c r="C2480" i="3" s="1"/>
  <c r="G2480" i="3" a="1"/>
  <c r="G2480" i="3" s="1"/>
  <c r="B2481" i="3" a="1"/>
  <c r="B2481" i="3" s="1"/>
  <c r="C2481" i="3" a="1"/>
  <c r="C2481" i="3" s="1"/>
  <c r="G2481" i="3" a="1"/>
  <c r="G2481" i="3" s="1"/>
  <c r="B2482" i="3" a="1"/>
  <c r="B2482" i="3" s="1"/>
  <c r="C2482" i="3" a="1"/>
  <c r="C2482" i="3" s="1"/>
  <c r="G2482" i="3" a="1"/>
  <c r="G2482" i="3" s="1"/>
  <c r="B2483" i="3" a="1"/>
  <c r="B2483" i="3" s="1"/>
  <c r="C2483" i="3" a="1"/>
  <c r="C2483" i="3" s="1"/>
  <c r="G2483" i="3" a="1"/>
  <c r="G2483" i="3" s="1"/>
  <c r="B2484" i="3" a="1"/>
  <c r="B2484" i="3" s="1"/>
  <c r="C2484" i="3" a="1"/>
  <c r="C2484" i="3" s="1"/>
  <c r="G2484" i="3" a="1"/>
  <c r="G2484" i="3" s="1"/>
  <c r="B2485" i="3" a="1"/>
  <c r="B2485" i="3" s="1"/>
  <c r="C2485" i="3" a="1"/>
  <c r="C2485" i="3" s="1"/>
  <c r="G2485" i="3" a="1"/>
  <c r="G2485" i="3" s="1"/>
  <c r="B2486" i="3" a="1"/>
  <c r="B2486" i="3" s="1"/>
  <c r="C2486" i="3" a="1"/>
  <c r="C2486" i="3" s="1"/>
  <c r="G2486" i="3" a="1"/>
  <c r="G2486" i="3" s="1"/>
  <c r="B2487" i="3" a="1"/>
  <c r="B2487" i="3" s="1"/>
  <c r="C2487" i="3" a="1"/>
  <c r="C2487" i="3" s="1"/>
  <c r="G2487" i="3" a="1"/>
  <c r="G2487" i="3" s="1"/>
  <c r="B2488" i="3" a="1"/>
  <c r="B2488" i="3" s="1"/>
  <c r="C2488" i="3" a="1"/>
  <c r="C2488" i="3" s="1"/>
  <c r="G2488" i="3" a="1"/>
  <c r="G2488" i="3" s="1"/>
  <c r="B2489" i="3" a="1"/>
  <c r="B2489" i="3" s="1"/>
  <c r="C2489" i="3" a="1"/>
  <c r="C2489" i="3" s="1"/>
  <c r="G2489" i="3" a="1"/>
  <c r="G2489" i="3" s="1"/>
  <c r="B2490" i="3" a="1"/>
  <c r="B2490" i="3" s="1"/>
  <c r="C2490" i="3" a="1"/>
  <c r="C2490" i="3" s="1"/>
  <c r="G2490" i="3" a="1"/>
  <c r="G2490" i="3" s="1"/>
  <c r="B2491" i="3" a="1"/>
  <c r="B2491" i="3" s="1"/>
  <c r="C2491" i="3" a="1"/>
  <c r="C2491" i="3" s="1"/>
  <c r="G2491" i="3" a="1"/>
  <c r="G2491" i="3" s="1"/>
  <c r="B2492" i="3" a="1"/>
  <c r="B2492" i="3" s="1"/>
  <c r="C2492" i="3" a="1"/>
  <c r="C2492" i="3" s="1"/>
  <c r="G2492" i="3" a="1"/>
  <c r="G2492" i="3" s="1"/>
  <c r="B2493" i="3" a="1"/>
  <c r="B2493" i="3" s="1"/>
  <c r="C2493" i="3" a="1"/>
  <c r="C2493" i="3" s="1"/>
  <c r="G2493" i="3" a="1"/>
  <c r="G2493" i="3" s="1"/>
  <c r="B2494" i="3" a="1"/>
  <c r="B2494" i="3" s="1"/>
  <c r="C2494" i="3" a="1"/>
  <c r="C2494" i="3" s="1"/>
  <c r="G2494" i="3" a="1"/>
  <c r="G2494" i="3" s="1"/>
  <c r="B2495" i="3" a="1"/>
  <c r="B2495" i="3" s="1"/>
  <c r="C2495" i="3" a="1"/>
  <c r="C2495" i="3" s="1"/>
  <c r="G2495" i="3" a="1"/>
  <c r="G2495" i="3" s="1"/>
  <c r="B2496" i="3" a="1"/>
  <c r="B2496" i="3" s="1"/>
  <c r="C2496" i="3" a="1"/>
  <c r="C2496" i="3" s="1"/>
  <c r="G2496" i="3" a="1"/>
  <c r="G2496" i="3" s="1"/>
  <c r="B2497" i="3" a="1"/>
  <c r="B2497" i="3" s="1"/>
  <c r="C2497" i="3" a="1"/>
  <c r="C2497" i="3" s="1"/>
  <c r="G2497" i="3" a="1"/>
  <c r="G2497" i="3" s="1"/>
  <c r="B2498" i="3" a="1"/>
  <c r="B2498" i="3" s="1"/>
  <c r="C2498" i="3" a="1"/>
  <c r="C2498" i="3" s="1"/>
  <c r="G2498" i="3" a="1"/>
  <c r="G2498" i="3" s="1"/>
  <c r="B2499" i="3" a="1"/>
  <c r="B2499" i="3" s="1"/>
  <c r="C2499" i="3" a="1"/>
  <c r="C2499" i="3" s="1"/>
  <c r="G2499" i="3" a="1"/>
  <c r="G2499" i="3" s="1"/>
  <c r="B2500" i="3" a="1"/>
  <c r="B2500" i="3" s="1"/>
  <c r="C2500" i="3" a="1"/>
  <c r="C2500" i="3" s="1"/>
  <c r="G2500" i="3" a="1"/>
  <c r="G2500" i="3" s="1"/>
  <c r="B2501" i="3" a="1"/>
  <c r="B2501" i="3" s="1"/>
  <c r="C2501" i="3" a="1"/>
  <c r="C2501" i="3" s="1"/>
  <c r="G2501" i="3" a="1"/>
  <c r="G2501" i="3" s="1"/>
  <c r="B2502" i="3" a="1"/>
  <c r="B2502" i="3" s="1"/>
  <c r="C2502" i="3" a="1"/>
  <c r="C2502" i="3" s="1"/>
  <c r="G2502" i="3" a="1"/>
  <c r="G2502" i="3" s="1"/>
  <c r="B2503" i="3" a="1"/>
  <c r="B2503" i="3" s="1"/>
  <c r="C2503" i="3" a="1"/>
  <c r="C2503" i="3" s="1"/>
  <c r="G2503" i="3" a="1"/>
  <c r="G2503" i="3" s="1"/>
  <c r="B2504" i="3" a="1"/>
  <c r="B2504" i="3" s="1"/>
  <c r="C2504" i="3" a="1"/>
  <c r="C2504" i="3" s="1"/>
  <c r="G2504" i="3" a="1"/>
  <c r="G2504" i="3" s="1"/>
  <c r="B2505" i="3" a="1"/>
  <c r="B2505" i="3" s="1"/>
  <c r="C2505" i="3" a="1"/>
  <c r="C2505" i="3" s="1"/>
  <c r="G2505" i="3" a="1"/>
  <c r="G2505" i="3" s="1"/>
  <c r="B2506" i="3" a="1"/>
  <c r="B2506" i="3" s="1"/>
  <c r="C2506" i="3" a="1"/>
  <c r="C2506" i="3" s="1"/>
  <c r="G2506" i="3" a="1"/>
  <c r="G2506" i="3" s="1"/>
  <c r="B2507" i="3" a="1"/>
  <c r="B2507" i="3" s="1"/>
  <c r="C2507" i="3" a="1"/>
  <c r="C2507" i="3" s="1"/>
  <c r="G2507" i="3" a="1"/>
  <c r="G2507" i="3" s="1"/>
  <c r="B2508" i="3" a="1"/>
  <c r="B2508" i="3" s="1"/>
  <c r="C2508" i="3" a="1"/>
  <c r="C2508" i="3" s="1"/>
  <c r="G2508" i="3" a="1"/>
  <c r="G2508" i="3" s="1"/>
  <c r="B2509" i="3" a="1"/>
  <c r="B2509" i="3" s="1"/>
  <c r="C2509" i="3" a="1"/>
  <c r="C2509" i="3" s="1"/>
  <c r="G2509" i="3" a="1"/>
  <c r="G2509" i="3" s="1"/>
  <c r="B2510" i="3" a="1"/>
  <c r="B2510" i="3" s="1"/>
  <c r="C2510" i="3" a="1"/>
  <c r="C2510" i="3" s="1"/>
  <c r="G2510" i="3" a="1"/>
  <c r="G2510" i="3" s="1"/>
  <c r="B2511" i="3" a="1"/>
  <c r="B2511" i="3" s="1"/>
  <c r="C2511" i="3" a="1"/>
  <c r="C2511" i="3" s="1"/>
  <c r="G2511" i="3" a="1"/>
  <c r="G2511" i="3" s="1"/>
  <c r="B2512" i="3" a="1"/>
  <c r="B2512" i="3" s="1"/>
  <c r="C2512" i="3" a="1"/>
  <c r="C2512" i="3" s="1"/>
  <c r="G2512" i="3" a="1"/>
  <c r="G2512" i="3" s="1"/>
  <c r="B2513" i="3" a="1"/>
  <c r="B2513" i="3" s="1"/>
  <c r="C2513" i="3" a="1"/>
  <c r="C2513" i="3" s="1"/>
  <c r="G2513" i="3" a="1"/>
  <c r="G2513" i="3" s="1"/>
  <c r="B2514" i="3" a="1"/>
  <c r="B2514" i="3" s="1"/>
  <c r="C2514" i="3" a="1"/>
  <c r="C2514" i="3" s="1"/>
  <c r="G2514" i="3" a="1"/>
  <c r="G2514" i="3" s="1"/>
  <c r="B2515" i="3" a="1"/>
  <c r="B2515" i="3" s="1"/>
  <c r="C2515" i="3" a="1"/>
  <c r="C2515" i="3" s="1"/>
  <c r="G2515" i="3" a="1"/>
  <c r="G2515" i="3" s="1"/>
  <c r="B2516" i="3" a="1"/>
  <c r="B2516" i="3" s="1"/>
  <c r="C2516" i="3" a="1"/>
  <c r="C2516" i="3" s="1"/>
  <c r="G2516" i="3" a="1"/>
  <c r="G2516" i="3" s="1"/>
  <c r="B2517" i="3" a="1"/>
  <c r="B2517" i="3" s="1"/>
  <c r="C2517" i="3" a="1"/>
  <c r="C2517" i="3" s="1"/>
  <c r="G2517" i="3" a="1"/>
  <c r="G2517" i="3" s="1"/>
  <c r="B2518" i="3" a="1"/>
  <c r="B2518" i="3" s="1"/>
  <c r="C2518" i="3" a="1"/>
  <c r="C2518" i="3" s="1"/>
  <c r="G2518" i="3" a="1"/>
  <c r="G2518" i="3" s="1"/>
  <c r="B2519" i="3" a="1"/>
  <c r="B2519" i="3" s="1"/>
  <c r="C2519" i="3" a="1"/>
  <c r="C2519" i="3" s="1"/>
  <c r="G2519" i="3" a="1"/>
  <c r="G2519" i="3" s="1"/>
  <c r="B2520" i="3" a="1"/>
  <c r="B2520" i="3" s="1"/>
  <c r="C2520" i="3" a="1"/>
  <c r="C2520" i="3" s="1"/>
  <c r="G2520" i="3" a="1"/>
  <c r="G2520" i="3" s="1"/>
  <c r="B2521" i="3" a="1"/>
  <c r="B2521" i="3" s="1"/>
  <c r="C2521" i="3" a="1"/>
  <c r="C2521" i="3" s="1"/>
  <c r="G2521" i="3" a="1"/>
  <c r="G2521" i="3" s="1"/>
  <c r="B2522" i="3" a="1"/>
  <c r="B2522" i="3" s="1"/>
  <c r="C2522" i="3" a="1"/>
  <c r="C2522" i="3" s="1"/>
  <c r="G2522" i="3" a="1"/>
  <c r="G2522" i="3" s="1"/>
  <c r="B2523" i="3" a="1"/>
  <c r="B2523" i="3" s="1"/>
  <c r="C2523" i="3" a="1"/>
  <c r="C2523" i="3" s="1"/>
  <c r="G2523" i="3" a="1"/>
  <c r="G2523" i="3" s="1"/>
  <c r="B2524" i="3" a="1"/>
  <c r="B2524" i="3" s="1"/>
  <c r="C2524" i="3" a="1"/>
  <c r="C2524" i="3" s="1"/>
  <c r="G2524" i="3" a="1"/>
  <c r="G2524" i="3" s="1"/>
  <c r="B2525" i="3" a="1"/>
  <c r="B2525" i="3" s="1"/>
  <c r="C2525" i="3" a="1"/>
  <c r="C2525" i="3" s="1"/>
  <c r="G2525" i="3" a="1"/>
  <c r="G2525" i="3" s="1"/>
  <c r="B2526" i="3" a="1"/>
  <c r="B2526" i="3" s="1"/>
  <c r="C2526" i="3" a="1"/>
  <c r="C2526" i="3" s="1"/>
  <c r="G2526" i="3" a="1"/>
  <c r="G2526" i="3" s="1"/>
  <c r="B2527" i="3" a="1"/>
  <c r="B2527" i="3" s="1"/>
  <c r="C2527" i="3" a="1"/>
  <c r="C2527" i="3" s="1"/>
  <c r="G2527" i="3" a="1"/>
  <c r="G2527" i="3" s="1"/>
  <c r="B2528" i="3" a="1"/>
  <c r="B2528" i="3" s="1"/>
  <c r="C2528" i="3" a="1"/>
  <c r="C2528" i="3" s="1"/>
  <c r="G2528" i="3" a="1"/>
  <c r="G2528" i="3" s="1"/>
  <c r="B2529" i="3" a="1"/>
  <c r="B2529" i="3" s="1"/>
  <c r="C2529" i="3" a="1"/>
  <c r="C2529" i="3" s="1"/>
  <c r="G2529" i="3" a="1"/>
  <c r="G2529" i="3" s="1"/>
  <c r="B2530" i="3" a="1"/>
  <c r="B2530" i="3" s="1"/>
  <c r="C2530" i="3" a="1"/>
  <c r="C2530" i="3" s="1"/>
  <c r="G2530" i="3" a="1"/>
  <c r="G2530" i="3" s="1"/>
  <c r="B2531" i="3" a="1"/>
  <c r="B2531" i="3" s="1"/>
  <c r="C2531" i="3" a="1"/>
  <c r="C2531" i="3" s="1"/>
  <c r="G2531" i="3" a="1"/>
  <c r="G2531" i="3" s="1"/>
  <c r="B2532" i="3" a="1"/>
  <c r="B2532" i="3" s="1"/>
  <c r="C2532" i="3" a="1"/>
  <c r="C2532" i="3" s="1"/>
  <c r="G2532" i="3" a="1"/>
  <c r="G2532" i="3" s="1"/>
  <c r="B2533" i="3" a="1"/>
  <c r="B2533" i="3" s="1"/>
  <c r="C2533" i="3" a="1"/>
  <c r="C2533" i="3" s="1"/>
  <c r="G2533" i="3" a="1"/>
  <c r="G2533" i="3" s="1"/>
  <c r="B2534" i="3" a="1"/>
  <c r="B2534" i="3" s="1"/>
  <c r="C2534" i="3" a="1"/>
  <c r="C2534" i="3" s="1"/>
  <c r="G2534" i="3" a="1"/>
  <c r="G2534" i="3" s="1"/>
  <c r="B2535" i="3" a="1"/>
  <c r="B2535" i="3" s="1"/>
  <c r="C2535" i="3" a="1"/>
  <c r="C2535" i="3" s="1"/>
  <c r="G2535" i="3" a="1"/>
  <c r="G2535" i="3" s="1"/>
  <c r="B2536" i="3" a="1"/>
  <c r="B2536" i="3" s="1"/>
  <c r="C2536" i="3" a="1"/>
  <c r="C2536" i="3" s="1"/>
  <c r="G2536" i="3" a="1"/>
  <c r="G2536" i="3" s="1"/>
  <c r="B2537" i="3" a="1"/>
  <c r="B2537" i="3" s="1"/>
  <c r="C2537" i="3" a="1"/>
  <c r="C2537" i="3" s="1"/>
  <c r="G2537" i="3" a="1"/>
  <c r="G2537" i="3" s="1"/>
  <c r="B2538" i="3" a="1"/>
  <c r="B2538" i="3" s="1"/>
  <c r="C2538" i="3" a="1"/>
  <c r="C2538" i="3" s="1"/>
  <c r="G2538" i="3" a="1"/>
  <c r="G2538" i="3" s="1"/>
  <c r="B2539" i="3" a="1"/>
  <c r="B2539" i="3" s="1"/>
  <c r="C2539" i="3" a="1"/>
  <c r="C2539" i="3" s="1"/>
  <c r="G2539" i="3" a="1"/>
  <c r="G2539" i="3" s="1"/>
  <c r="B2540" i="3" a="1"/>
  <c r="B2540" i="3" s="1"/>
  <c r="C2540" i="3" a="1"/>
  <c r="C2540" i="3" s="1"/>
  <c r="G2540" i="3" a="1"/>
  <c r="G2540" i="3" s="1"/>
  <c r="B2541" i="3" a="1"/>
  <c r="B2541" i="3" s="1"/>
  <c r="C2541" i="3" a="1"/>
  <c r="C2541" i="3" s="1"/>
  <c r="G2541" i="3" a="1"/>
  <c r="G2541" i="3" s="1"/>
  <c r="B2542" i="3" a="1"/>
  <c r="B2542" i="3" s="1"/>
  <c r="C2542" i="3" a="1"/>
  <c r="C2542" i="3" s="1"/>
  <c r="G2542" i="3" a="1"/>
  <c r="G2542" i="3" s="1"/>
  <c r="B2543" i="3" a="1"/>
  <c r="B2543" i="3" s="1"/>
  <c r="C2543" i="3" a="1"/>
  <c r="C2543" i="3" s="1"/>
  <c r="G2543" i="3" a="1"/>
  <c r="G2543" i="3" s="1"/>
  <c r="B2544" i="3" a="1"/>
  <c r="B2544" i="3" s="1"/>
  <c r="C2544" i="3" a="1"/>
  <c r="C2544" i="3" s="1"/>
  <c r="G2544" i="3" a="1"/>
  <c r="G2544" i="3" s="1"/>
  <c r="B2545" i="3" a="1"/>
  <c r="B2545" i="3" s="1"/>
  <c r="C2545" i="3" a="1"/>
  <c r="C2545" i="3" s="1"/>
  <c r="G2545" i="3" a="1"/>
  <c r="G2545" i="3" s="1"/>
  <c r="B2546" i="3" a="1"/>
  <c r="B2546" i="3" s="1"/>
  <c r="C2546" i="3" a="1"/>
  <c r="C2546" i="3" s="1"/>
  <c r="G2546" i="3" a="1"/>
  <c r="G2546" i="3" s="1"/>
  <c r="B2547" i="3" a="1"/>
  <c r="B2547" i="3" s="1"/>
  <c r="C2547" i="3" a="1"/>
  <c r="C2547" i="3" s="1"/>
  <c r="G2547" i="3" a="1"/>
  <c r="G2547" i="3" s="1"/>
  <c r="B2548" i="3" a="1"/>
  <c r="B2548" i="3" s="1"/>
  <c r="C2548" i="3" a="1"/>
  <c r="C2548" i="3" s="1"/>
  <c r="G2548" i="3" a="1"/>
  <c r="G2548" i="3" s="1"/>
  <c r="B2549" i="3" a="1"/>
  <c r="B2549" i="3" s="1"/>
  <c r="C2549" i="3" a="1"/>
  <c r="C2549" i="3" s="1"/>
  <c r="G2549" i="3" a="1"/>
  <c r="G2549" i="3" s="1"/>
  <c r="B2550" i="3" a="1"/>
  <c r="B2550" i="3" s="1"/>
  <c r="C2550" i="3" a="1"/>
  <c r="C2550" i="3" s="1"/>
  <c r="G2550" i="3" a="1"/>
  <c r="G2550" i="3" s="1"/>
  <c r="B2551" i="3" a="1"/>
  <c r="B2551" i="3" s="1"/>
  <c r="C2551" i="3" a="1"/>
  <c r="C2551" i="3" s="1"/>
  <c r="G2551" i="3" a="1"/>
  <c r="G2551" i="3" s="1"/>
  <c r="B2552" i="3" a="1"/>
  <c r="B2552" i="3" s="1"/>
  <c r="C2552" i="3" a="1"/>
  <c r="C2552" i="3" s="1"/>
  <c r="G2552" i="3" a="1"/>
  <c r="G2552" i="3" s="1"/>
  <c r="B2553" i="3" a="1"/>
  <c r="B2553" i="3" s="1"/>
  <c r="C2553" i="3" a="1"/>
  <c r="C2553" i="3" s="1"/>
  <c r="G2553" i="3" a="1"/>
  <c r="G2553" i="3" s="1"/>
  <c r="B2554" i="3" a="1"/>
  <c r="B2554" i="3" s="1"/>
  <c r="C2554" i="3" a="1"/>
  <c r="C2554" i="3" s="1"/>
  <c r="G2554" i="3" a="1"/>
  <c r="G2554" i="3" s="1"/>
  <c r="B2555" i="3" a="1"/>
  <c r="B2555" i="3" s="1"/>
  <c r="C2555" i="3" a="1"/>
  <c r="C2555" i="3" s="1"/>
  <c r="G2555" i="3" a="1"/>
  <c r="G2555" i="3" s="1"/>
  <c r="B2556" i="3" a="1"/>
  <c r="B2556" i="3" s="1"/>
  <c r="C2556" i="3" a="1"/>
  <c r="C2556" i="3" s="1"/>
  <c r="G2556" i="3" a="1"/>
  <c r="G2556" i="3" s="1"/>
  <c r="B2557" i="3" a="1"/>
  <c r="B2557" i="3" s="1"/>
  <c r="C2557" i="3" a="1"/>
  <c r="C2557" i="3" s="1"/>
  <c r="G2557" i="3" a="1"/>
  <c r="G2557" i="3" s="1"/>
  <c r="B2558" i="3" a="1"/>
  <c r="B2558" i="3" s="1"/>
  <c r="C2558" i="3" a="1"/>
  <c r="C2558" i="3" s="1"/>
  <c r="G2558" i="3" a="1"/>
  <c r="G2558" i="3" s="1"/>
  <c r="B2559" i="3" a="1"/>
  <c r="B2559" i="3" s="1"/>
  <c r="C2559" i="3" a="1"/>
  <c r="C2559" i="3" s="1"/>
  <c r="G2559" i="3" a="1"/>
  <c r="G2559" i="3" s="1"/>
  <c r="B2560" i="3" a="1"/>
  <c r="B2560" i="3" s="1"/>
  <c r="C2560" i="3" a="1"/>
  <c r="C2560" i="3" s="1"/>
  <c r="G2560" i="3" a="1"/>
  <c r="G2560" i="3" s="1"/>
  <c r="B2561" i="3" a="1"/>
  <c r="B2561" i="3" s="1"/>
  <c r="C2561" i="3" a="1"/>
  <c r="C2561" i="3" s="1"/>
  <c r="G2561" i="3" a="1"/>
  <c r="G2561" i="3" s="1"/>
  <c r="B2562" i="3" a="1"/>
  <c r="B2562" i="3" s="1"/>
  <c r="C2562" i="3" a="1"/>
  <c r="C2562" i="3" s="1"/>
  <c r="G2562" i="3" a="1"/>
  <c r="G2562" i="3" s="1"/>
  <c r="B2563" i="3" a="1"/>
  <c r="B2563" i="3" s="1"/>
  <c r="C2563" i="3" a="1"/>
  <c r="C2563" i="3" s="1"/>
  <c r="G2563" i="3" a="1"/>
  <c r="G2563" i="3" s="1"/>
  <c r="B2564" i="3" a="1"/>
  <c r="B2564" i="3" s="1"/>
  <c r="C2564" i="3" a="1"/>
  <c r="C2564" i="3" s="1"/>
  <c r="G2564" i="3" a="1"/>
  <c r="G2564" i="3" s="1"/>
  <c r="B2565" i="3" a="1"/>
  <c r="B2565" i="3" s="1"/>
  <c r="C2565" i="3" a="1"/>
  <c r="C2565" i="3" s="1"/>
  <c r="G2565" i="3" a="1"/>
  <c r="G2565" i="3" s="1"/>
  <c r="B2566" i="3" a="1"/>
  <c r="B2566" i="3" s="1"/>
  <c r="C2566" i="3" a="1"/>
  <c r="C2566" i="3" s="1"/>
  <c r="G2566" i="3" a="1"/>
  <c r="G2566" i="3" s="1"/>
  <c r="B2567" i="3" a="1"/>
  <c r="B2567" i="3" s="1"/>
  <c r="C2567" i="3" a="1"/>
  <c r="C2567" i="3" s="1"/>
  <c r="G2567" i="3" a="1"/>
  <c r="G2567" i="3" s="1"/>
  <c r="B2568" i="3" a="1"/>
  <c r="B2568" i="3" s="1"/>
  <c r="C2568" i="3" a="1"/>
  <c r="C2568" i="3" s="1"/>
  <c r="G2568" i="3" a="1"/>
  <c r="G2568" i="3" s="1"/>
  <c r="B2569" i="3" a="1"/>
  <c r="B2569" i="3" s="1"/>
  <c r="C2569" i="3" a="1"/>
  <c r="C2569" i="3" s="1"/>
  <c r="G2569" i="3" a="1"/>
  <c r="G2569" i="3" s="1"/>
  <c r="B2570" i="3" a="1"/>
  <c r="B2570" i="3" s="1"/>
  <c r="C2570" i="3" a="1"/>
  <c r="C2570" i="3" s="1"/>
  <c r="G2570" i="3" a="1"/>
  <c r="G2570" i="3" s="1"/>
  <c r="B2571" i="3" a="1"/>
  <c r="B2571" i="3" s="1"/>
  <c r="C2571" i="3" a="1"/>
  <c r="C2571" i="3" s="1"/>
  <c r="G2571" i="3" a="1"/>
  <c r="G2571" i="3" s="1"/>
  <c r="B2572" i="3" a="1"/>
  <c r="B2572" i="3" s="1"/>
  <c r="C2572" i="3" a="1"/>
  <c r="C2572" i="3" s="1"/>
  <c r="G2572" i="3" a="1"/>
  <c r="G2572" i="3" s="1"/>
  <c r="B2573" i="3" a="1"/>
  <c r="B2573" i="3" s="1"/>
  <c r="C2573" i="3" a="1"/>
  <c r="C2573" i="3" s="1"/>
  <c r="G2573" i="3" a="1"/>
  <c r="G2573" i="3" s="1"/>
  <c r="B2574" i="3" a="1"/>
  <c r="B2574" i="3" s="1"/>
  <c r="C2574" i="3" a="1"/>
  <c r="C2574" i="3" s="1"/>
  <c r="G2574" i="3" a="1"/>
  <c r="G2574" i="3" s="1"/>
  <c r="B2575" i="3" a="1"/>
  <c r="B2575" i="3" s="1"/>
  <c r="C2575" i="3" a="1"/>
  <c r="C2575" i="3" s="1"/>
  <c r="G2575" i="3" a="1"/>
  <c r="G2575" i="3" s="1"/>
  <c r="B2576" i="3" a="1"/>
  <c r="B2576" i="3" s="1"/>
  <c r="C2576" i="3" a="1"/>
  <c r="C2576" i="3" s="1"/>
  <c r="G2576" i="3" a="1"/>
  <c r="G2576" i="3" s="1"/>
  <c r="B2577" i="3" a="1"/>
  <c r="B2577" i="3" s="1"/>
  <c r="C2577" i="3" a="1"/>
  <c r="C2577" i="3" s="1"/>
  <c r="G2577" i="3" a="1"/>
  <c r="G2577" i="3" s="1"/>
  <c r="B2578" i="3" a="1"/>
  <c r="B2578" i="3" s="1"/>
  <c r="C2578" i="3" a="1"/>
  <c r="C2578" i="3" s="1"/>
  <c r="G2578" i="3" a="1"/>
  <c r="G2578" i="3" s="1"/>
  <c r="B2579" i="3" a="1"/>
  <c r="B2579" i="3" s="1"/>
  <c r="C2579" i="3" a="1"/>
  <c r="C2579" i="3" s="1"/>
  <c r="G2579" i="3" a="1"/>
  <c r="G2579" i="3" s="1"/>
  <c r="B2580" i="3" a="1"/>
  <c r="B2580" i="3" s="1"/>
  <c r="C2580" i="3" a="1"/>
  <c r="C2580" i="3" s="1"/>
  <c r="G2580" i="3" a="1"/>
  <c r="G2580" i="3" s="1"/>
  <c r="B2581" i="3" a="1"/>
  <c r="B2581" i="3" s="1"/>
  <c r="C2581" i="3" a="1"/>
  <c r="C2581" i="3" s="1"/>
  <c r="G2581" i="3" a="1"/>
  <c r="G2581" i="3" s="1"/>
  <c r="B2582" i="3" a="1"/>
  <c r="B2582" i="3" s="1"/>
  <c r="C2582" i="3" a="1"/>
  <c r="C2582" i="3" s="1"/>
  <c r="G2582" i="3" a="1"/>
  <c r="G2582" i="3" s="1"/>
  <c r="B2583" i="3" a="1"/>
  <c r="B2583" i="3" s="1"/>
  <c r="C2583" i="3" a="1"/>
  <c r="C2583" i="3" s="1"/>
  <c r="G2583" i="3" a="1"/>
  <c r="G2583" i="3" s="1"/>
  <c r="B2584" i="3" a="1"/>
  <c r="B2584" i="3" s="1"/>
  <c r="C2584" i="3" a="1"/>
  <c r="C2584" i="3" s="1"/>
  <c r="G2584" i="3" a="1"/>
  <c r="G2584" i="3" s="1"/>
  <c r="B2585" i="3" a="1"/>
  <c r="B2585" i="3" s="1"/>
  <c r="C2585" i="3" a="1"/>
  <c r="C2585" i="3" s="1"/>
  <c r="G2585" i="3" a="1"/>
  <c r="G2585" i="3" s="1"/>
  <c r="B2586" i="3" a="1"/>
  <c r="B2586" i="3" s="1"/>
  <c r="C2586" i="3" a="1"/>
  <c r="C2586" i="3" s="1"/>
  <c r="G2586" i="3" a="1"/>
  <c r="G2586" i="3" s="1"/>
  <c r="B2587" i="3" a="1"/>
  <c r="B2587" i="3" s="1"/>
  <c r="C2587" i="3" a="1"/>
  <c r="C2587" i="3" s="1"/>
  <c r="G2587" i="3" a="1"/>
  <c r="G2587" i="3" s="1"/>
  <c r="B2588" i="3" a="1"/>
  <c r="B2588" i="3" s="1"/>
  <c r="C2588" i="3" a="1"/>
  <c r="C2588" i="3" s="1"/>
  <c r="G2588" i="3" a="1"/>
  <c r="G2588" i="3" s="1"/>
  <c r="B2589" i="3" a="1"/>
  <c r="B2589" i="3" s="1"/>
  <c r="C2589" i="3" a="1"/>
  <c r="C2589" i="3" s="1"/>
  <c r="G2589" i="3" a="1"/>
  <c r="G2589" i="3" s="1"/>
  <c r="B2590" i="3" a="1"/>
  <c r="B2590" i="3" s="1"/>
  <c r="C2590" i="3" a="1"/>
  <c r="C2590" i="3" s="1"/>
  <c r="G2590" i="3" a="1"/>
  <c r="G2590" i="3" s="1"/>
  <c r="B2591" i="3" a="1"/>
  <c r="B2591" i="3" s="1"/>
  <c r="C2591" i="3" a="1"/>
  <c r="C2591" i="3" s="1"/>
  <c r="G2591" i="3" a="1"/>
  <c r="G2591" i="3" s="1"/>
  <c r="B2592" i="3" a="1"/>
  <c r="B2592" i="3" s="1"/>
  <c r="C2592" i="3" a="1"/>
  <c r="C2592" i="3" s="1"/>
  <c r="G2592" i="3" a="1"/>
  <c r="G2592" i="3" s="1"/>
  <c r="B2593" i="3" a="1"/>
  <c r="B2593" i="3" s="1"/>
  <c r="C2593" i="3" a="1"/>
  <c r="C2593" i="3" s="1"/>
  <c r="G2593" i="3" a="1"/>
  <c r="G2593" i="3" s="1"/>
  <c r="B2594" i="3" a="1"/>
  <c r="B2594" i="3" s="1"/>
  <c r="C2594" i="3" a="1"/>
  <c r="C2594" i="3" s="1"/>
  <c r="G2594" i="3" a="1"/>
  <c r="G2594" i="3" s="1"/>
  <c r="B2595" i="3" a="1"/>
  <c r="B2595" i="3" s="1"/>
  <c r="C2595" i="3" a="1"/>
  <c r="C2595" i="3" s="1"/>
  <c r="G2595" i="3" a="1"/>
  <c r="G2595" i="3" s="1"/>
  <c r="B2596" i="3" a="1"/>
  <c r="B2596" i="3" s="1"/>
  <c r="C2596" i="3" a="1"/>
  <c r="C2596" i="3" s="1"/>
  <c r="G2596" i="3" a="1"/>
  <c r="G2596" i="3" s="1"/>
  <c r="B2597" i="3" a="1"/>
  <c r="B2597" i="3" s="1"/>
  <c r="C2597" i="3" a="1"/>
  <c r="C2597" i="3" s="1"/>
  <c r="G2597" i="3" a="1"/>
  <c r="G2597" i="3" s="1"/>
  <c r="B2598" i="3" a="1"/>
  <c r="B2598" i="3" s="1"/>
  <c r="C2598" i="3" a="1"/>
  <c r="C2598" i="3" s="1"/>
  <c r="G2598" i="3" a="1"/>
  <c r="G2598" i="3" s="1"/>
  <c r="B2599" i="3" a="1"/>
  <c r="B2599" i="3" s="1"/>
  <c r="C2599" i="3" a="1"/>
  <c r="C2599" i="3" s="1"/>
  <c r="G2599" i="3" a="1"/>
  <c r="G2599" i="3" s="1"/>
  <c r="B2600" i="3" a="1"/>
  <c r="B2600" i="3" s="1"/>
  <c r="C2600" i="3" a="1"/>
  <c r="C2600" i="3" s="1"/>
  <c r="G2600" i="3" a="1"/>
  <c r="G2600" i="3" s="1"/>
  <c r="B2601" i="3" a="1"/>
  <c r="B2601" i="3" s="1"/>
  <c r="C2601" i="3" a="1"/>
  <c r="C2601" i="3" s="1"/>
  <c r="G2601" i="3" a="1"/>
  <c r="G2601" i="3" s="1"/>
  <c r="B2602" i="3" a="1"/>
  <c r="B2602" i="3" s="1"/>
  <c r="C2602" i="3" a="1"/>
  <c r="C2602" i="3" s="1"/>
  <c r="G2602" i="3" a="1"/>
  <c r="G2602" i="3" s="1"/>
  <c r="B2603" i="3" a="1"/>
  <c r="B2603" i="3" s="1"/>
  <c r="C2603" i="3" a="1"/>
  <c r="C2603" i="3" s="1"/>
  <c r="G2603" i="3" a="1"/>
  <c r="G2603" i="3" s="1"/>
  <c r="B2604" i="3" a="1"/>
  <c r="B2604" i="3" s="1"/>
  <c r="C2604" i="3" a="1"/>
  <c r="C2604" i="3" s="1"/>
  <c r="G2604" i="3" a="1"/>
  <c r="G2604" i="3" s="1"/>
  <c r="B2605" i="3" a="1"/>
  <c r="B2605" i="3" s="1"/>
  <c r="C2605" i="3" a="1"/>
  <c r="C2605" i="3" s="1"/>
  <c r="G2605" i="3" a="1"/>
  <c r="G2605" i="3" s="1"/>
  <c r="B2606" i="3" a="1"/>
  <c r="B2606" i="3" s="1"/>
  <c r="C2606" i="3" a="1"/>
  <c r="C2606" i="3" s="1"/>
  <c r="G2606" i="3" a="1"/>
  <c r="G2606" i="3" s="1"/>
  <c r="B2607" i="3" a="1"/>
  <c r="B2607" i="3" s="1"/>
  <c r="C2607" i="3" a="1"/>
  <c r="C2607" i="3" s="1"/>
  <c r="G2607" i="3" a="1"/>
  <c r="G2607" i="3" s="1"/>
  <c r="B2608" i="3" a="1"/>
  <c r="B2608" i="3" s="1"/>
  <c r="C2608" i="3" a="1"/>
  <c r="C2608" i="3" s="1"/>
  <c r="G2608" i="3" a="1"/>
  <c r="G2608" i="3" s="1"/>
  <c r="B2609" i="3" a="1"/>
  <c r="B2609" i="3" s="1"/>
  <c r="C2609" i="3" a="1"/>
  <c r="C2609" i="3" s="1"/>
  <c r="G2609" i="3" a="1"/>
  <c r="G2609" i="3" s="1"/>
  <c r="B2610" i="3" a="1"/>
  <c r="B2610" i="3" s="1"/>
  <c r="C2610" i="3" a="1"/>
  <c r="C2610" i="3" s="1"/>
  <c r="G2610" i="3" a="1"/>
  <c r="G2610" i="3" s="1"/>
  <c r="B2611" i="3" a="1"/>
  <c r="B2611" i="3" s="1"/>
  <c r="C2611" i="3" a="1"/>
  <c r="C2611" i="3" s="1"/>
  <c r="G2611" i="3" a="1"/>
  <c r="G2611" i="3" s="1"/>
  <c r="B2612" i="3" a="1"/>
  <c r="B2612" i="3" s="1"/>
  <c r="C2612" i="3" a="1"/>
  <c r="C2612" i="3" s="1"/>
  <c r="G2612" i="3" a="1"/>
  <c r="G2612" i="3" s="1"/>
  <c r="B2613" i="3" a="1"/>
  <c r="B2613" i="3" s="1"/>
  <c r="C2613" i="3" a="1"/>
  <c r="C2613" i="3" s="1"/>
  <c r="G2613" i="3" a="1"/>
  <c r="G2613" i="3" s="1"/>
  <c r="B2614" i="3" a="1"/>
  <c r="B2614" i="3" s="1"/>
  <c r="C2614" i="3" a="1"/>
  <c r="C2614" i="3" s="1"/>
  <c r="G2614" i="3" a="1"/>
  <c r="G2614" i="3" s="1"/>
  <c r="B2615" i="3" a="1"/>
  <c r="B2615" i="3" s="1"/>
  <c r="C2615" i="3" a="1"/>
  <c r="C2615" i="3" s="1"/>
  <c r="G2615" i="3" a="1"/>
  <c r="G2615" i="3" s="1"/>
  <c r="B2616" i="3" a="1"/>
  <c r="B2616" i="3" s="1"/>
  <c r="C2616" i="3" a="1"/>
  <c r="C2616" i="3" s="1"/>
  <c r="G2616" i="3" a="1"/>
  <c r="G2616" i="3" s="1"/>
  <c r="B2617" i="3" a="1"/>
  <c r="B2617" i="3" s="1"/>
  <c r="C2617" i="3" a="1"/>
  <c r="C2617" i="3" s="1"/>
  <c r="G2617" i="3" a="1"/>
  <c r="G2617" i="3" s="1"/>
  <c r="B2618" i="3" a="1"/>
  <c r="B2618" i="3" s="1"/>
  <c r="C2618" i="3" a="1"/>
  <c r="C2618" i="3" s="1"/>
  <c r="G2618" i="3" a="1"/>
  <c r="G2618" i="3" s="1"/>
  <c r="B2619" i="3" a="1"/>
  <c r="B2619" i="3" s="1"/>
  <c r="C2619" i="3" a="1"/>
  <c r="C2619" i="3" s="1"/>
  <c r="G2619" i="3" a="1"/>
  <c r="G2619" i="3" s="1"/>
  <c r="B2620" i="3" a="1"/>
  <c r="B2620" i="3" s="1"/>
  <c r="C2620" i="3" a="1"/>
  <c r="C2620" i="3" s="1"/>
  <c r="G2620" i="3" a="1"/>
  <c r="G2620" i="3" s="1"/>
  <c r="B2621" i="3" a="1"/>
  <c r="B2621" i="3" s="1"/>
  <c r="C2621" i="3" a="1"/>
  <c r="C2621" i="3" s="1"/>
  <c r="G2621" i="3" a="1"/>
  <c r="G2621" i="3" s="1"/>
  <c r="B2622" i="3" a="1"/>
  <c r="B2622" i="3" s="1"/>
  <c r="C2622" i="3" a="1"/>
  <c r="C2622" i="3" s="1"/>
  <c r="G2622" i="3" a="1"/>
  <c r="G2622" i="3" s="1"/>
  <c r="B2623" i="3" a="1"/>
  <c r="B2623" i="3" s="1"/>
  <c r="C2623" i="3" a="1"/>
  <c r="C2623" i="3" s="1"/>
  <c r="G2623" i="3" a="1"/>
  <c r="G2623" i="3" s="1"/>
  <c r="B2624" i="3" a="1"/>
  <c r="B2624" i="3" s="1"/>
  <c r="C2624" i="3" a="1"/>
  <c r="C2624" i="3" s="1"/>
  <c r="G2624" i="3" a="1"/>
  <c r="G2624" i="3" s="1"/>
  <c r="B2625" i="3" a="1"/>
  <c r="B2625" i="3" s="1"/>
  <c r="C2625" i="3" a="1"/>
  <c r="C2625" i="3" s="1"/>
  <c r="G2625" i="3" a="1"/>
  <c r="G2625" i="3" s="1"/>
  <c r="B2626" i="3" a="1"/>
  <c r="B2626" i="3" s="1"/>
  <c r="C2626" i="3" a="1"/>
  <c r="C2626" i="3" s="1"/>
  <c r="G2626" i="3" a="1"/>
  <c r="G2626" i="3" s="1"/>
  <c r="B2627" i="3" a="1"/>
  <c r="B2627" i="3" s="1"/>
  <c r="C2627" i="3" a="1"/>
  <c r="C2627" i="3" s="1"/>
  <c r="G2627" i="3" a="1"/>
  <c r="G2627" i="3" s="1"/>
  <c r="B2628" i="3" a="1"/>
  <c r="B2628" i="3" s="1"/>
  <c r="C2628" i="3" a="1"/>
  <c r="C2628" i="3" s="1"/>
  <c r="G2628" i="3" a="1"/>
  <c r="G2628" i="3" s="1"/>
  <c r="B2629" i="3" a="1"/>
  <c r="B2629" i="3" s="1"/>
  <c r="C2629" i="3" a="1"/>
  <c r="C2629" i="3" s="1"/>
  <c r="G2629" i="3" a="1"/>
  <c r="G2629" i="3" s="1"/>
  <c r="B2630" i="3" a="1"/>
  <c r="B2630" i="3" s="1"/>
  <c r="C2630" i="3" a="1"/>
  <c r="C2630" i="3" s="1"/>
  <c r="G2630" i="3" a="1"/>
  <c r="G2630" i="3" s="1"/>
  <c r="B2631" i="3" a="1"/>
  <c r="B2631" i="3" s="1"/>
  <c r="C2631" i="3" a="1"/>
  <c r="C2631" i="3" s="1"/>
  <c r="G2631" i="3" a="1"/>
  <c r="G2631" i="3" s="1"/>
  <c r="B2632" i="3" a="1"/>
  <c r="B2632" i="3" s="1"/>
  <c r="C2632" i="3" a="1"/>
  <c r="C2632" i="3" s="1"/>
  <c r="G2632" i="3" a="1"/>
  <c r="G2632" i="3" s="1"/>
  <c r="B2633" i="3" a="1"/>
  <c r="B2633" i="3" s="1"/>
  <c r="C2633" i="3" a="1"/>
  <c r="C2633" i="3" s="1"/>
  <c r="G2633" i="3" a="1"/>
  <c r="G2633" i="3" s="1"/>
  <c r="B2634" i="3" a="1"/>
  <c r="B2634" i="3" s="1"/>
  <c r="C2634" i="3" a="1"/>
  <c r="C2634" i="3" s="1"/>
  <c r="G2634" i="3" a="1"/>
  <c r="G2634" i="3" s="1"/>
  <c r="B2635" i="3" a="1"/>
  <c r="B2635" i="3" s="1"/>
  <c r="C2635" i="3" a="1"/>
  <c r="C2635" i="3" s="1"/>
  <c r="G2635" i="3" a="1"/>
  <c r="G2635" i="3" s="1"/>
  <c r="B2636" i="3" a="1"/>
  <c r="B2636" i="3" s="1"/>
  <c r="C2636" i="3" a="1"/>
  <c r="C2636" i="3" s="1"/>
  <c r="G2636" i="3" a="1"/>
  <c r="G2636" i="3" s="1"/>
  <c r="B2637" i="3" a="1"/>
  <c r="B2637" i="3" s="1"/>
  <c r="C2637" i="3" a="1"/>
  <c r="C2637" i="3" s="1"/>
  <c r="G2637" i="3" a="1"/>
  <c r="G2637" i="3" s="1"/>
  <c r="B2638" i="3" a="1"/>
  <c r="B2638" i="3" s="1"/>
  <c r="C2638" i="3" a="1"/>
  <c r="C2638" i="3" s="1"/>
  <c r="G2638" i="3" a="1"/>
  <c r="G2638" i="3" s="1"/>
  <c r="B2639" i="3" a="1"/>
  <c r="B2639" i="3" s="1"/>
  <c r="C2639" i="3" a="1"/>
  <c r="C2639" i="3" s="1"/>
  <c r="G2639" i="3" a="1"/>
  <c r="G2639" i="3" s="1"/>
  <c r="B2640" i="3" a="1"/>
  <c r="B2640" i="3" s="1"/>
  <c r="C2640" i="3" a="1"/>
  <c r="C2640" i="3" s="1"/>
  <c r="G2640" i="3" a="1"/>
  <c r="G2640" i="3" s="1"/>
  <c r="B2641" i="3" a="1"/>
  <c r="B2641" i="3" s="1"/>
  <c r="C2641" i="3" a="1"/>
  <c r="C2641" i="3" s="1"/>
  <c r="G2641" i="3" a="1"/>
  <c r="G2641" i="3" s="1"/>
  <c r="B2642" i="3" a="1"/>
  <c r="B2642" i="3" s="1"/>
  <c r="C2642" i="3" a="1"/>
  <c r="C2642" i="3" s="1"/>
  <c r="G2642" i="3" a="1"/>
  <c r="G2642" i="3" s="1"/>
  <c r="B2643" i="3" a="1"/>
  <c r="B2643" i="3" s="1"/>
  <c r="C2643" i="3" a="1"/>
  <c r="C2643" i="3" s="1"/>
  <c r="G2643" i="3" a="1"/>
  <c r="G2643" i="3" s="1"/>
  <c r="B2644" i="3" a="1"/>
  <c r="B2644" i="3" s="1"/>
  <c r="C2644" i="3" a="1"/>
  <c r="C2644" i="3" s="1"/>
  <c r="G2644" i="3" a="1"/>
  <c r="G2644" i="3" s="1"/>
  <c r="B2645" i="3" a="1"/>
  <c r="B2645" i="3" s="1"/>
  <c r="C2645" i="3" a="1"/>
  <c r="C2645" i="3" s="1"/>
  <c r="G2645" i="3" a="1"/>
  <c r="G2645" i="3" s="1"/>
  <c r="B2646" i="3" a="1"/>
  <c r="B2646" i="3" s="1"/>
  <c r="C2646" i="3" a="1"/>
  <c r="C2646" i="3" s="1"/>
  <c r="G2646" i="3" a="1"/>
  <c r="G2646" i="3" s="1"/>
  <c r="B2647" i="3" a="1"/>
  <c r="B2647" i="3" s="1"/>
  <c r="C2647" i="3" a="1"/>
  <c r="C2647" i="3" s="1"/>
  <c r="G2647" i="3" a="1"/>
  <c r="G2647" i="3" s="1"/>
  <c r="B2648" i="3" a="1"/>
  <c r="B2648" i="3" s="1"/>
  <c r="C2648" i="3" a="1"/>
  <c r="C2648" i="3" s="1"/>
  <c r="G2648" i="3" a="1"/>
  <c r="G2648" i="3" s="1"/>
  <c r="B2649" i="3" a="1"/>
  <c r="B2649" i="3" s="1"/>
  <c r="C2649" i="3" a="1"/>
  <c r="C2649" i="3" s="1"/>
  <c r="G2649" i="3" a="1"/>
  <c r="G2649" i="3" s="1"/>
  <c r="B2650" i="3" a="1"/>
  <c r="B2650" i="3" s="1"/>
  <c r="C2650" i="3" a="1"/>
  <c r="C2650" i="3" s="1"/>
  <c r="G2650" i="3" a="1"/>
  <c r="G2650" i="3" s="1"/>
  <c r="B2651" i="3" a="1"/>
  <c r="B2651" i="3" s="1"/>
  <c r="C2651" i="3" a="1"/>
  <c r="C2651" i="3" s="1"/>
  <c r="G2651" i="3" a="1"/>
  <c r="G2651" i="3" s="1"/>
  <c r="B2652" i="3" a="1"/>
  <c r="B2652" i="3" s="1"/>
  <c r="C2652" i="3" a="1"/>
  <c r="C2652" i="3" s="1"/>
  <c r="G2652" i="3" a="1"/>
  <c r="G2652" i="3" s="1"/>
  <c r="B2653" i="3" a="1"/>
  <c r="B2653" i="3" s="1"/>
  <c r="C2653" i="3" a="1"/>
  <c r="C2653" i="3" s="1"/>
  <c r="G2653" i="3" a="1"/>
  <c r="G2653" i="3" s="1"/>
  <c r="B2654" i="3" a="1"/>
  <c r="B2654" i="3" s="1"/>
  <c r="C2654" i="3" a="1"/>
  <c r="C2654" i="3" s="1"/>
  <c r="G2654" i="3" a="1"/>
  <c r="G2654" i="3" s="1"/>
  <c r="B2655" i="3" a="1"/>
  <c r="B2655" i="3" s="1"/>
  <c r="C2655" i="3" a="1"/>
  <c r="C2655" i="3" s="1"/>
  <c r="G2655" i="3" a="1"/>
  <c r="G2655" i="3" s="1"/>
  <c r="B2656" i="3" a="1"/>
  <c r="B2656" i="3" s="1"/>
  <c r="C2656" i="3" a="1"/>
  <c r="C2656" i="3" s="1"/>
  <c r="G2656" i="3" a="1"/>
  <c r="G2656" i="3" s="1"/>
  <c r="B2657" i="3" a="1"/>
  <c r="B2657" i="3" s="1"/>
  <c r="C2657" i="3" a="1"/>
  <c r="C2657" i="3" s="1"/>
  <c r="G2657" i="3" a="1"/>
  <c r="G2657" i="3" s="1"/>
  <c r="B2658" i="3" a="1"/>
  <c r="B2658" i="3" s="1"/>
  <c r="C2658" i="3" a="1"/>
  <c r="C2658" i="3" s="1"/>
  <c r="G2658" i="3" a="1"/>
  <c r="G2658" i="3" s="1"/>
  <c r="B2659" i="3" a="1"/>
  <c r="B2659" i="3" s="1"/>
  <c r="C2659" i="3" a="1"/>
  <c r="C2659" i="3" s="1"/>
  <c r="G2659" i="3" a="1"/>
  <c r="G2659" i="3" s="1"/>
  <c r="B2660" i="3" a="1"/>
  <c r="B2660" i="3" s="1"/>
  <c r="C2660" i="3" a="1"/>
  <c r="C2660" i="3" s="1"/>
  <c r="G2660" i="3" a="1"/>
  <c r="G2660" i="3" s="1"/>
  <c r="B2661" i="3" a="1"/>
  <c r="B2661" i="3" s="1"/>
  <c r="C2661" i="3" a="1"/>
  <c r="C2661" i="3" s="1"/>
  <c r="G2661" i="3" a="1"/>
  <c r="G2661" i="3" s="1"/>
  <c r="B2662" i="3" a="1"/>
  <c r="B2662" i="3" s="1"/>
  <c r="C2662" i="3" a="1"/>
  <c r="C2662" i="3" s="1"/>
  <c r="G2662" i="3" a="1"/>
  <c r="G2662" i="3" s="1"/>
  <c r="B2663" i="3" a="1"/>
  <c r="B2663" i="3" s="1"/>
  <c r="C2663" i="3" a="1"/>
  <c r="C2663" i="3" s="1"/>
  <c r="G2663" i="3" a="1"/>
  <c r="G2663" i="3" s="1"/>
  <c r="B2664" i="3" a="1"/>
  <c r="B2664" i="3" s="1"/>
  <c r="C2664" i="3" a="1"/>
  <c r="C2664" i="3" s="1"/>
  <c r="G2664" i="3" a="1"/>
  <c r="G2664" i="3" s="1"/>
  <c r="B2665" i="3" a="1"/>
  <c r="B2665" i="3" s="1"/>
  <c r="C2665" i="3" a="1"/>
  <c r="C2665" i="3" s="1"/>
  <c r="G2665" i="3" a="1"/>
  <c r="G2665" i="3" s="1"/>
  <c r="B2666" i="3" a="1"/>
  <c r="B2666" i="3" s="1"/>
  <c r="C2666" i="3" a="1"/>
  <c r="C2666" i="3" s="1"/>
  <c r="G2666" i="3" a="1"/>
  <c r="G2666" i="3" s="1"/>
  <c r="B2667" i="3" a="1"/>
  <c r="B2667" i="3" s="1"/>
  <c r="C2667" i="3" a="1"/>
  <c r="C2667" i="3" s="1"/>
  <c r="G2667" i="3" a="1"/>
  <c r="G2667" i="3" s="1"/>
  <c r="B2668" i="3" a="1"/>
  <c r="B2668" i="3" s="1"/>
  <c r="C2668" i="3" a="1"/>
  <c r="C2668" i="3" s="1"/>
  <c r="G2668" i="3" a="1"/>
  <c r="G2668" i="3" s="1"/>
  <c r="B2669" i="3" a="1"/>
  <c r="B2669" i="3" s="1"/>
  <c r="C2669" i="3" a="1"/>
  <c r="C2669" i="3" s="1"/>
  <c r="G2669" i="3" a="1"/>
  <c r="G2669" i="3" s="1"/>
  <c r="B2670" i="3" a="1"/>
  <c r="B2670" i="3" s="1"/>
  <c r="C2670" i="3" a="1"/>
  <c r="C2670" i="3" s="1"/>
  <c r="G2670" i="3" a="1"/>
  <c r="G2670" i="3" s="1"/>
  <c r="B2671" i="3" a="1"/>
  <c r="B2671" i="3" s="1"/>
  <c r="C2671" i="3" a="1"/>
  <c r="C2671" i="3" s="1"/>
  <c r="G2671" i="3" a="1"/>
  <c r="G2671" i="3" s="1"/>
  <c r="B2672" i="3" a="1"/>
  <c r="B2672" i="3" s="1"/>
  <c r="C2672" i="3" a="1"/>
  <c r="C2672" i="3" s="1"/>
  <c r="G2672" i="3" a="1"/>
  <c r="G2672" i="3" s="1"/>
  <c r="B2673" i="3" a="1"/>
  <c r="B2673" i="3" s="1"/>
  <c r="C2673" i="3" a="1"/>
  <c r="C2673" i="3" s="1"/>
  <c r="G2673" i="3" a="1"/>
  <c r="G2673" i="3" s="1"/>
  <c r="B2674" i="3" a="1"/>
  <c r="B2674" i="3" s="1"/>
  <c r="C2674" i="3" a="1"/>
  <c r="C2674" i="3" s="1"/>
  <c r="G2674" i="3" a="1"/>
  <c r="G2674" i="3" s="1"/>
  <c r="B2675" i="3" a="1"/>
  <c r="B2675" i="3" s="1"/>
  <c r="C2675" i="3" a="1"/>
  <c r="C2675" i="3" s="1"/>
  <c r="G2675" i="3" a="1"/>
  <c r="G2675" i="3" s="1"/>
  <c r="B2676" i="3" a="1"/>
  <c r="B2676" i="3" s="1"/>
  <c r="C2676" i="3" a="1"/>
  <c r="C2676" i="3" s="1"/>
  <c r="G2676" i="3" a="1"/>
  <c r="G2676" i="3" s="1"/>
  <c r="B2677" i="3" a="1"/>
  <c r="B2677" i="3" s="1"/>
  <c r="C2677" i="3" a="1"/>
  <c r="C2677" i="3" s="1"/>
  <c r="G2677" i="3" a="1"/>
  <c r="G2677" i="3" s="1"/>
  <c r="B2678" i="3" a="1"/>
  <c r="B2678" i="3" s="1"/>
  <c r="C2678" i="3" a="1"/>
  <c r="C2678" i="3" s="1"/>
  <c r="G2678" i="3" a="1"/>
  <c r="G2678" i="3" s="1"/>
  <c r="B2679" i="3" a="1"/>
  <c r="B2679" i="3" s="1"/>
  <c r="C2679" i="3" a="1"/>
  <c r="C2679" i="3" s="1"/>
  <c r="G2679" i="3" a="1"/>
  <c r="G2679" i="3" s="1"/>
  <c r="B2680" i="3" a="1"/>
  <c r="B2680" i="3" s="1"/>
  <c r="C2680" i="3" a="1"/>
  <c r="C2680" i="3" s="1"/>
  <c r="G2680" i="3" a="1"/>
  <c r="G2680" i="3" s="1"/>
  <c r="B2681" i="3" a="1"/>
  <c r="B2681" i="3" s="1"/>
  <c r="C2681" i="3" a="1"/>
  <c r="C2681" i="3" s="1"/>
  <c r="G2681" i="3" a="1"/>
  <c r="G2681" i="3" s="1"/>
  <c r="B2682" i="3" a="1"/>
  <c r="B2682" i="3" s="1"/>
  <c r="C2682" i="3" a="1"/>
  <c r="C2682" i="3" s="1"/>
  <c r="G2682" i="3" a="1"/>
  <c r="G2682" i="3" s="1"/>
  <c r="B2683" i="3" a="1"/>
  <c r="B2683" i="3" s="1"/>
  <c r="C2683" i="3" a="1"/>
  <c r="C2683" i="3" s="1"/>
  <c r="G2683" i="3" a="1"/>
  <c r="G2683" i="3" s="1"/>
  <c r="B2684" i="3" a="1"/>
  <c r="B2684" i="3" s="1"/>
  <c r="C2684" i="3" a="1"/>
  <c r="C2684" i="3" s="1"/>
  <c r="G2684" i="3" a="1"/>
  <c r="G2684" i="3" s="1"/>
  <c r="B2685" i="3" a="1"/>
  <c r="B2685" i="3" s="1"/>
  <c r="C2685" i="3" a="1"/>
  <c r="C2685" i="3" s="1"/>
  <c r="G2685" i="3" a="1"/>
  <c r="G2685" i="3" s="1"/>
  <c r="B2686" i="3" a="1"/>
  <c r="B2686" i="3" s="1"/>
  <c r="C2686" i="3" a="1"/>
  <c r="C2686" i="3" s="1"/>
  <c r="G2686" i="3" a="1"/>
  <c r="G2686" i="3" s="1"/>
  <c r="B2687" i="3" a="1"/>
  <c r="B2687" i="3" s="1"/>
  <c r="C2687" i="3" a="1"/>
  <c r="C2687" i="3" s="1"/>
  <c r="G2687" i="3" a="1"/>
  <c r="G2687" i="3" s="1"/>
  <c r="B2688" i="3" a="1"/>
  <c r="B2688" i="3" s="1"/>
  <c r="C2688" i="3" a="1"/>
  <c r="C2688" i="3" s="1"/>
  <c r="G2688" i="3" a="1"/>
  <c r="G2688" i="3" s="1"/>
  <c r="B2689" i="3" a="1"/>
  <c r="B2689" i="3" s="1"/>
  <c r="C2689" i="3" a="1"/>
  <c r="C2689" i="3" s="1"/>
  <c r="G2689" i="3" a="1"/>
  <c r="G2689" i="3" s="1"/>
  <c r="B2690" i="3" a="1"/>
  <c r="B2690" i="3" s="1"/>
  <c r="C2690" i="3" a="1"/>
  <c r="C2690" i="3" s="1"/>
  <c r="G2690" i="3" a="1"/>
  <c r="G2690" i="3" s="1"/>
  <c r="B2691" i="3" a="1"/>
  <c r="B2691" i="3" s="1"/>
  <c r="C2691" i="3" a="1"/>
  <c r="C2691" i="3" s="1"/>
  <c r="G2691" i="3" a="1"/>
  <c r="G2691" i="3" s="1"/>
  <c r="B2692" i="3" a="1"/>
  <c r="B2692" i="3" s="1"/>
  <c r="C2692" i="3" a="1"/>
  <c r="C2692" i="3" s="1"/>
  <c r="G2692" i="3" a="1"/>
  <c r="G2692" i="3" s="1"/>
  <c r="B2693" i="3" a="1"/>
  <c r="B2693" i="3" s="1"/>
  <c r="C2693" i="3" a="1"/>
  <c r="C2693" i="3" s="1"/>
  <c r="G2693" i="3" a="1"/>
  <c r="G2693" i="3" s="1"/>
  <c r="B2694" i="3" a="1"/>
  <c r="B2694" i="3" s="1"/>
  <c r="C2694" i="3" a="1"/>
  <c r="C2694" i="3" s="1"/>
  <c r="G2694" i="3" a="1"/>
  <c r="G2694" i="3" s="1"/>
  <c r="B2695" i="3" a="1"/>
  <c r="B2695" i="3" s="1"/>
  <c r="C2695" i="3" a="1"/>
  <c r="C2695" i="3" s="1"/>
  <c r="G2695" i="3" a="1"/>
  <c r="G2695" i="3" s="1"/>
  <c r="B2696" i="3" a="1"/>
  <c r="B2696" i="3" s="1"/>
  <c r="C2696" i="3" a="1"/>
  <c r="C2696" i="3" s="1"/>
  <c r="G2696" i="3" a="1"/>
  <c r="G2696" i="3" s="1"/>
  <c r="B2697" i="3" a="1"/>
  <c r="B2697" i="3" s="1"/>
  <c r="C2697" i="3" a="1"/>
  <c r="C2697" i="3" s="1"/>
  <c r="G2697" i="3" a="1"/>
  <c r="G2697" i="3" s="1"/>
  <c r="B2698" i="3" a="1"/>
  <c r="B2698" i="3" s="1"/>
  <c r="C2698" i="3" a="1"/>
  <c r="C2698" i="3" s="1"/>
  <c r="G2698" i="3" a="1"/>
  <c r="G2698" i="3" s="1"/>
  <c r="B2699" i="3" a="1"/>
  <c r="B2699" i="3" s="1"/>
  <c r="C2699" i="3" a="1"/>
  <c r="C2699" i="3" s="1"/>
  <c r="G2699" i="3" a="1"/>
  <c r="G2699" i="3" s="1"/>
  <c r="B2700" i="3" a="1"/>
  <c r="B2700" i="3" s="1"/>
  <c r="C2700" i="3" a="1"/>
  <c r="C2700" i="3" s="1"/>
  <c r="G2700" i="3" a="1"/>
  <c r="G2700" i="3" s="1"/>
  <c r="B2701" i="3" a="1"/>
  <c r="B2701" i="3" s="1"/>
  <c r="C2701" i="3" a="1"/>
  <c r="C2701" i="3" s="1"/>
  <c r="G2701" i="3" a="1"/>
  <c r="G2701" i="3" s="1"/>
  <c r="B2702" i="3" a="1"/>
  <c r="B2702" i="3" s="1"/>
  <c r="C2702" i="3" a="1"/>
  <c r="C2702" i="3" s="1"/>
  <c r="G2702" i="3" a="1"/>
  <c r="G2702" i="3" s="1"/>
  <c r="B2703" i="3" a="1"/>
  <c r="B2703" i="3" s="1"/>
  <c r="C2703" i="3" a="1"/>
  <c r="C2703" i="3" s="1"/>
  <c r="G2703" i="3" a="1"/>
  <c r="G2703" i="3" s="1"/>
  <c r="B2704" i="3" a="1"/>
  <c r="B2704" i="3" s="1"/>
  <c r="C2704" i="3" a="1"/>
  <c r="C2704" i="3" s="1"/>
  <c r="G2704" i="3" a="1"/>
  <c r="G2704" i="3" s="1"/>
  <c r="B2705" i="3" a="1"/>
  <c r="B2705" i="3" s="1"/>
  <c r="C2705" i="3" a="1"/>
  <c r="C2705" i="3" s="1"/>
  <c r="G2705" i="3" a="1"/>
  <c r="G2705" i="3" s="1"/>
  <c r="B2706" i="3" a="1"/>
  <c r="B2706" i="3" s="1"/>
  <c r="C2706" i="3" a="1"/>
  <c r="C2706" i="3" s="1"/>
  <c r="G2706" i="3" a="1"/>
  <c r="G2706" i="3" s="1"/>
  <c r="B2707" i="3" a="1"/>
  <c r="B2707" i="3" s="1"/>
  <c r="C2707" i="3" a="1"/>
  <c r="C2707" i="3" s="1"/>
  <c r="G2707" i="3" a="1"/>
  <c r="G2707" i="3" s="1"/>
  <c r="B2708" i="3" a="1"/>
  <c r="B2708" i="3" s="1"/>
  <c r="C2708" i="3" a="1"/>
  <c r="C2708" i="3" s="1"/>
  <c r="G2708" i="3" a="1"/>
  <c r="G2708" i="3" s="1"/>
  <c r="B2709" i="3" a="1"/>
  <c r="B2709" i="3" s="1"/>
  <c r="C2709" i="3" a="1"/>
  <c r="C2709" i="3" s="1"/>
  <c r="G2709" i="3" a="1"/>
  <c r="G2709" i="3" s="1"/>
  <c r="B2710" i="3" a="1"/>
  <c r="B2710" i="3" s="1"/>
  <c r="C2710" i="3" a="1"/>
  <c r="C2710" i="3" s="1"/>
  <c r="G2710" i="3" a="1"/>
  <c r="G2710" i="3" s="1"/>
  <c r="B2711" i="3" a="1"/>
  <c r="B2711" i="3" s="1"/>
  <c r="C2711" i="3" a="1"/>
  <c r="C2711" i="3" s="1"/>
  <c r="G2711" i="3" a="1"/>
  <c r="G2711" i="3" s="1"/>
  <c r="B2712" i="3" a="1"/>
  <c r="B2712" i="3" s="1"/>
  <c r="C2712" i="3" a="1"/>
  <c r="C2712" i="3" s="1"/>
  <c r="G2712" i="3" a="1"/>
  <c r="G2712" i="3" s="1"/>
  <c r="B2713" i="3" a="1"/>
  <c r="B2713" i="3" s="1"/>
  <c r="C2713" i="3" a="1"/>
  <c r="C2713" i="3" s="1"/>
  <c r="G2713" i="3" a="1"/>
  <c r="G2713" i="3" s="1"/>
  <c r="B2714" i="3" a="1"/>
  <c r="B2714" i="3" s="1"/>
  <c r="C2714" i="3" a="1"/>
  <c r="C2714" i="3" s="1"/>
  <c r="G2714" i="3" a="1"/>
  <c r="G2714" i="3" s="1"/>
  <c r="B2715" i="3" a="1"/>
  <c r="B2715" i="3" s="1"/>
  <c r="C2715" i="3" a="1"/>
  <c r="C2715" i="3" s="1"/>
  <c r="G2715" i="3" a="1"/>
  <c r="G2715" i="3" s="1"/>
  <c r="B2716" i="3" a="1"/>
  <c r="B2716" i="3" s="1"/>
  <c r="C2716" i="3" a="1"/>
  <c r="C2716" i="3" s="1"/>
  <c r="G2716" i="3" a="1"/>
  <c r="G2716" i="3" s="1"/>
  <c r="B2717" i="3" a="1"/>
  <c r="B2717" i="3" s="1"/>
  <c r="C2717" i="3" a="1"/>
  <c r="C2717" i="3" s="1"/>
  <c r="G2717" i="3" a="1"/>
  <c r="G2717" i="3" s="1"/>
  <c r="B2718" i="3" a="1"/>
  <c r="B2718" i="3" s="1"/>
  <c r="C2718" i="3" a="1"/>
  <c r="C2718" i="3" s="1"/>
  <c r="G2718" i="3" a="1"/>
  <c r="G2718" i="3" s="1"/>
  <c r="B2719" i="3" a="1"/>
  <c r="B2719" i="3" s="1"/>
  <c r="C2719" i="3" a="1"/>
  <c r="C2719" i="3" s="1"/>
  <c r="G2719" i="3" a="1"/>
  <c r="G2719" i="3" s="1"/>
  <c r="B2720" i="3" a="1"/>
  <c r="B2720" i="3" s="1"/>
  <c r="C2720" i="3" a="1"/>
  <c r="C2720" i="3" s="1"/>
  <c r="G2720" i="3" a="1"/>
  <c r="G2720" i="3" s="1"/>
  <c r="B2721" i="3" a="1"/>
  <c r="B2721" i="3" s="1"/>
  <c r="C2721" i="3" a="1"/>
  <c r="C2721" i="3" s="1"/>
  <c r="G2721" i="3" a="1"/>
  <c r="G2721" i="3" s="1"/>
  <c r="B2722" i="3" a="1"/>
  <c r="B2722" i="3" s="1"/>
  <c r="C2722" i="3" a="1"/>
  <c r="C2722" i="3" s="1"/>
  <c r="G2722" i="3" a="1"/>
  <c r="G2722" i="3" s="1"/>
  <c r="B2723" i="3" a="1"/>
  <c r="B2723" i="3" s="1"/>
  <c r="C2723" i="3" a="1"/>
  <c r="C2723" i="3" s="1"/>
  <c r="G2723" i="3" a="1"/>
  <c r="G2723" i="3" s="1"/>
  <c r="B2724" i="3" a="1"/>
  <c r="B2724" i="3" s="1"/>
  <c r="C2724" i="3" a="1"/>
  <c r="C2724" i="3" s="1"/>
  <c r="G2724" i="3" a="1"/>
  <c r="G2724" i="3" s="1"/>
  <c r="B2725" i="3" a="1"/>
  <c r="B2725" i="3" s="1"/>
  <c r="C2725" i="3" a="1"/>
  <c r="C2725" i="3" s="1"/>
  <c r="G2725" i="3" a="1"/>
  <c r="G2725" i="3" s="1"/>
  <c r="B2726" i="3" a="1"/>
  <c r="B2726" i="3" s="1"/>
  <c r="C2726" i="3" a="1"/>
  <c r="C2726" i="3" s="1"/>
  <c r="G2726" i="3" a="1"/>
  <c r="G2726" i="3" s="1"/>
  <c r="B2727" i="3" a="1"/>
  <c r="B2727" i="3" s="1"/>
  <c r="C2727" i="3" a="1"/>
  <c r="C2727" i="3" s="1"/>
  <c r="G2727" i="3" a="1"/>
  <c r="G2727" i="3" s="1"/>
  <c r="B2728" i="3" a="1"/>
  <c r="B2728" i="3" s="1"/>
  <c r="C2728" i="3" a="1"/>
  <c r="C2728" i="3" s="1"/>
  <c r="G2728" i="3" a="1"/>
  <c r="G2728" i="3" s="1"/>
  <c r="B2729" i="3" a="1"/>
  <c r="B2729" i="3" s="1"/>
  <c r="C2729" i="3" a="1"/>
  <c r="C2729" i="3" s="1"/>
  <c r="G2729" i="3" a="1"/>
  <c r="G2729" i="3" s="1"/>
  <c r="B2730" i="3" a="1"/>
  <c r="B2730" i="3" s="1"/>
  <c r="C2730" i="3" a="1"/>
  <c r="C2730" i="3" s="1"/>
  <c r="G2730" i="3" a="1"/>
  <c r="G2730" i="3" s="1"/>
  <c r="B2731" i="3" a="1"/>
  <c r="B2731" i="3" s="1"/>
  <c r="C2731" i="3" a="1"/>
  <c r="C2731" i="3" s="1"/>
  <c r="G2731" i="3" a="1"/>
  <c r="G2731" i="3" s="1"/>
  <c r="B2732" i="3" a="1"/>
  <c r="B2732" i="3" s="1"/>
  <c r="C2732" i="3" a="1"/>
  <c r="C2732" i="3" s="1"/>
  <c r="G2732" i="3" a="1"/>
  <c r="G2732" i="3" s="1"/>
  <c r="B2733" i="3" a="1"/>
  <c r="B2733" i="3" s="1"/>
  <c r="C2733" i="3" a="1"/>
  <c r="C2733" i="3" s="1"/>
  <c r="G2733" i="3" a="1"/>
  <c r="G2733" i="3" s="1"/>
  <c r="B2734" i="3" a="1"/>
  <c r="B2734" i="3" s="1"/>
  <c r="C2734" i="3" a="1"/>
  <c r="C2734" i="3" s="1"/>
  <c r="G2734" i="3" a="1"/>
  <c r="G2734" i="3" s="1"/>
  <c r="B2735" i="3" a="1"/>
  <c r="B2735" i="3" s="1"/>
  <c r="C2735" i="3" a="1"/>
  <c r="C2735" i="3" s="1"/>
  <c r="G2735" i="3" a="1"/>
  <c r="G2735" i="3" s="1"/>
  <c r="B2736" i="3" a="1"/>
  <c r="B2736" i="3" s="1"/>
  <c r="C2736" i="3" a="1"/>
  <c r="C2736" i="3" s="1"/>
  <c r="G2736" i="3" a="1"/>
  <c r="G2736" i="3" s="1"/>
  <c r="B2737" i="3" a="1"/>
  <c r="B2737" i="3" s="1"/>
  <c r="C2737" i="3" a="1"/>
  <c r="C2737" i="3" s="1"/>
  <c r="G2737" i="3" a="1"/>
  <c r="G2737" i="3" s="1"/>
  <c r="B2738" i="3" a="1"/>
  <c r="B2738" i="3" s="1"/>
  <c r="C2738" i="3" a="1"/>
  <c r="C2738" i="3" s="1"/>
  <c r="G2738" i="3" a="1"/>
  <c r="G2738" i="3" s="1"/>
  <c r="B2739" i="3" a="1"/>
  <c r="B2739" i="3" s="1"/>
  <c r="C2739" i="3" a="1"/>
  <c r="C2739" i="3" s="1"/>
  <c r="G2739" i="3" a="1"/>
  <c r="G2739" i="3" s="1"/>
  <c r="B2740" i="3" a="1"/>
  <c r="B2740" i="3" s="1"/>
  <c r="C2740" i="3" a="1"/>
  <c r="C2740" i="3" s="1"/>
  <c r="G2740" i="3" a="1"/>
  <c r="G2740" i="3" s="1"/>
  <c r="B2741" i="3" a="1"/>
  <c r="B2741" i="3" s="1"/>
  <c r="C2741" i="3" a="1"/>
  <c r="C2741" i="3" s="1"/>
  <c r="G2741" i="3" a="1"/>
  <c r="G2741" i="3" s="1"/>
  <c r="B2742" i="3" a="1"/>
  <c r="B2742" i="3" s="1"/>
  <c r="C2742" i="3" a="1"/>
  <c r="C2742" i="3" s="1"/>
  <c r="G2742" i="3" a="1"/>
  <c r="G2742" i="3" s="1"/>
  <c r="B2743" i="3" a="1"/>
  <c r="B2743" i="3" s="1"/>
  <c r="C2743" i="3" a="1"/>
  <c r="C2743" i="3" s="1"/>
  <c r="G2743" i="3" a="1"/>
  <c r="G2743" i="3" s="1"/>
  <c r="B2744" i="3" a="1"/>
  <c r="B2744" i="3" s="1"/>
  <c r="C2744" i="3" a="1"/>
  <c r="C2744" i="3" s="1"/>
  <c r="G2744" i="3" a="1"/>
  <c r="G2744" i="3" s="1"/>
  <c r="B2745" i="3" a="1"/>
  <c r="B2745" i="3" s="1"/>
  <c r="C2745" i="3" a="1"/>
  <c r="C2745" i="3" s="1"/>
  <c r="G2745" i="3" a="1"/>
  <c r="G2745" i="3" s="1"/>
  <c r="B2746" i="3" a="1"/>
  <c r="B2746" i="3" s="1"/>
  <c r="C2746" i="3" a="1"/>
  <c r="C2746" i="3" s="1"/>
  <c r="G2746" i="3" a="1"/>
  <c r="G2746" i="3" s="1"/>
  <c r="B2747" i="3" a="1"/>
  <c r="B2747" i="3" s="1"/>
  <c r="C2747" i="3" a="1"/>
  <c r="C2747" i="3" s="1"/>
  <c r="G2747" i="3" a="1"/>
  <c r="G2747" i="3" s="1"/>
  <c r="B2748" i="3" a="1"/>
  <c r="B2748" i="3" s="1"/>
  <c r="C2748" i="3" a="1"/>
  <c r="C2748" i="3" s="1"/>
  <c r="G2748" i="3" a="1"/>
  <c r="G2748" i="3" s="1"/>
  <c r="B2749" i="3" a="1"/>
  <c r="B2749" i="3" s="1"/>
  <c r="C2749" i="3" a="1"/>
  <c r="C2749" i="3" s="1"/>
  <c r="G2749" i="3" a="1"/>
  <c r="G2749" i="3" s="1"/>
  <c r="B2750" i="3" a="1"/>
  <c r="B2750" i="3" s="1"/>
  <c r="C2750" i="3" a="1"/>
  <c r="C2750" i="3" s="1"/>
  <c r="G2750" i="3" a="1"/>
  <c r="G2750" i="3" s="1"/>
  <c r="B2751" i="3" a="1"/>
  <c r="B2751" i="3" s="1"/>
  <c r="C2751" i="3" a="1"/>
  <c r="C2751" i="3" s="1"/>
  <c r="G2751" i="3" a="1"/>
  <c r="G2751" i="3" s="1"/>
  <c r="B2752" i="3" a="1"/>
  <c r="B2752" i="3" s="1"/>
  <c r="C2752" i="3" a="1"/>
  <c r="C2752" i="3" s="1"/>
  <c r="G2752" i="3" a="1"/>
  <c r="G2752" i="3" s="1"/>
  <c r="B2753" i="3" a="1"/>
  <c r="B2753" i="3" s="1"/>
  <c r="C2753" i="3" a="1"/>
  <c r="C2753" i="3" s="1"/>
  <c r="G2753" i="3" a="1"/>
  <c r="G2753" i="3" s="1"/>
  <c r="B2754" i="3" a="1"/>
  <c r="B2754" i="3" s="1"/>
  <c r="C2754" i="3" a="1"/>
  <c r="C2754" i="3" s="1"/>
  <c r="G2754" i="3" a="1"/>
  <c r="G2754" i="3" s="1"/>
  <c r="B2755" i="3" a="1"/>
  <c r="B2755" i="3" s="1"/>
  <c r="C2755" i="3" a="1"/>
  <c r="C2755" i="3" s="1"/>
  <c r="G2755" i="3" a="1"/>
  <c r="G2755" i="3" s="1"/>
  <c r="B2756" i="3" a="1"/>
  <c r="B2756" i="3" s="1"/>
  <c r="C2756" i="3" a="1"/>
  <c r="C2756" i="3" s="1"/>
  <c r="G2756" i="3" a="1"/>
  <c r="G2756" i="3" s="1"/>
  <c r="B2757" i="3" a="1"/>
  <c r="B2757" i="3" s="1"/>
  <c r="C2757" i="3" a="1"/>
  <c r="C2757" i="3" s="1"/>
  <c r="G2757" i="3" a="1"/>
  <c r="G2757" i="3" s="1"/>
  <c r="B2758" i="3" a="1"/>
  <c r="B2758" i="3" s="1"/>
  <c r="C2758" i="3" a="1"/>
  <c r="C2758" i="3" s="1"/>
  <c r="G2758" i="3" a="1"/>
  <c r="G2758" i="3" s="1"/>
  <c r="B2759" i="3" a="1"/>
  <c r="B2759" i="3" s="1"/>
  <c r="C2759" i="3" a="1"/>
  <c r="C2759" i="3" s="1"/>
  <c r="G2759" i="3" a="1"/>
  <c r="G2759" i="3" s="1"/>
  <c r="B2760" i="3" a="1"/>
  <c r="B2760" i="3" s="1"/>
  <c r="C2760" i="3" a="1"/>
  <c r="C2760" i="3" s="1"/>
  <c r="G2760" i="3" a="1"/>
  <c r="G2760" i="3" s="1"/>
  <c r="B2761" i="3" a="1"/>
  <c r="B2761" i="3" s="1"/>
  <c r="C2761" i="3" a="1"/>
  <c r="C2761" i="3" s="1"/>
  <c r="G2761" i="3" a="1"/>
  <c r="G2761" i="3" s="1"/>
  <c r="B2762" i="3" a="1"/>
  <c r="B2762" i="3" s="1"/>
  <c r="C2762" i="3" a="1"/>
  <c r="C2762" i="3" s="1"/>
  <c r="G2762" i="3" a="1"/>
  <c r="G2762" i="3" s="1"/>
  <c r="B2763" i="3" a="1"/>
  <c r="B2763" i="3" s="1"/>
  <c r="C2763" i="3" a="1"/>
  <c r="C2763" i="3" s="1"/>
  <c r="G2763" i="3" a="1"/>
  <c r="G2763" i="3" s="1"/>
  <c r="B2764" i="3" a="1"/>
  <c r="B2764" i="3" s="1"/>
  <c r="C2764" i="3" a="1"/>
  <c r="C2764" i="3" s="1"/>
  <c r="G2764" i="3" a="1"/>
  <c r="G2764" i="3" s="1"/>
  <c r="B2765" i="3" a="1"/>
  <c r="B2765" i="3" s="1"/>
  <c r="C2765" i="3" a="1"/>
  <c r="C2765" i="3" s="1"/>
  <c r="G2765" i="3" a="1"/>
  <c r="G2765" i="3" s="1"/>
  <c r="B2766" i="3" a="1"/>
  <c r="B2766" i="3" s="1"/>
  <c r="C2766" i="3" a="1"/>
  <c r="C2766" i="3" s="1"/>
  <c r="G2766" i="3" a="1"/>
  <c r="G2766" i="3" s="1"/>
  <c r="B2767" i="3" a="1"/>
  <c r="B2767" i="3" s="1"/>
  <c r="C2767" i="3" a="1"/>
  <c r="C2767" i="3" s="1"/>
  <c r="G2767" i="3" a="1"/>
  <c r="G2767" i="3" s="1"/>
  <c r="B2768" i="3" a="1"/>
  <c r="B2768" i="3" s="1"/>
  <c r="C2768" i="3" a="1"/>
  <c r="C2768" i="3" s="1"/>
  <c r="G2768" i="3" a="1"/>
  <c r="G2768" i="3" s="1"/>
  <c r="B2769" i="3" a="1"/>
  <c r="B2769" i="3" s="1"/>
  <c r="C2769" i="3" a="1"/>
  <c r="C2769" i="3" s="1"/>
  <c r="G2769" i="3" a="1"/>
  <c r="G2769" i="3" s="1"/>
  <c r="B2770" i="3" a="1"/>
  <c r="B2770" i="3" s="1"/>
  <c r="C2770" i="3" a="1"/>
  <c r="C2770" i="3" s="1"/>
  <c r="G2770" i="3" a="1"/>
  <c r="G2770" i="3" s="1"/>
  <c r="B2771" i="3" a="1"/>
  <c r="B2771" i="3" s="1"/>
  <c r="C2771" i="3" a="1"/>
  <c r="C2771" i="3" s="1"/>
  <c r="G2771" i="3" a="1"/>
  <c r="G2771" i="3" s="1"/>
  <c r="B2772" i="3" a="1"/>
  <c r="B2772" i="3" s="1"/>
  <c r="C2772" i="3" a="1"/>
  <c r="C2772" i="3" s="1"/>
  <c r="G2772" i="3" a="1"/>
  <c r="G2772" i="3" s="1"/>
  <c r="B2773" i="3" a="1"/>
  <c r="B2773" i="3" s="1"/>
  <c r="C2773" i="3" a="1"/>
  <c r="C2773" i="3" s="1"/>
  <c r="G2773" i="3" a="1"/>
  <c r="G2773" i="3" s="1"/>
  <c r="B2774" i="3" a="1"/>
  <c r="B2774" i="3" s="1"/>
  <c r="C2774" i="3" a="1"/>
  <c r="C2774" i="3" s="1"/>
  <c r="G2774" i="3" a="1"/>
  <c r="G2774" i="3" s="1"/>
  <c r="B2775" i="3" a="1"/>
  <c r="B2775" i="3" s="1"/>
  <c r="C2775" i="3" a="1"/>
  <c r="C2775" i="3" s="1"/>
  <c r="G2775" i="3" a="1"/>
  <c r="G2775" i="3" s="1"/>
  <c r="B2776" i="3" a="1"/>
  <c r="B2776" i="3" s="1"/>
  <c r="C2776" i="3" a="1"/>
  <c r="C2776" i="3" s="1"/>
  <c r="G2776" i="3" a="1"/>
  <c r="G2776" i="3" s="1"/>
  <c r="B2777" i="3" a="1"/>
  <c r="B2777" i="3" s="1"/>
  <c r="C2777" i="3" a="1"/>
  <c r="C2777" i="3" s="1"/>
  <c r="G2777" i="3" a="1"/>
  <c r="G2777" i="3" s="1"/>
  <c r="B2778" i="3" a="1"/>
  <c r="B2778" i="3" s="1"/>
  <c r="C2778" i="3" a="1"/>
  <c r="C2778" i="3" s="1"/>
  <c r="G2778" i="3" a="1"/>
  <c r="G2778" i="3" s="1"/>
  <c r="B2779" i="3" a="1"/>
  <c r="B2779" i="3" s="1"/>
  <c r="C2779" i="3" a="1"/>
  <c r="C2779" i="3" s="1"/>
  <c r="G2779" i="3" a="1"/>
  <c r="G2779" i="3" s="1"/>
  <c r="B2780" i="3" a="1"/>
  <c r="B2780" i="3" s="1"/>
  <c r="C2780" i="3" a="1"/>
  <c r="C2780" i="3" s="1"/>
  <c r="G2780" i="3" a="1"/>
  <c r="G2780" i="3" s="1"/>
  <c r="B2781" i="3" a="1"/>
  <c r="B2781" i="3" s="1"/>
  <c r="C2781" i="3" a="1"/>
  <c r="C2781" i="3" s="1"/>
  <c r="G2781" i="3" a="1"/>
  <c r="G2781" i="3" s="1"/>
  <c r="B2782" i="3" a="1"/>
  <c r="B2782" i="3" s="1"/>
  <c r="C2782" i="3" a="1"/>
  <c r="C2782" i="3" s="1"/>
  <c r="G2782" i="3" a="1"/>
  <c r="G2782" i="3" s="1"/>
  <c r="B2783" i="3" a="1"/>
  <c r="B2783" i="3" s="1"/>
  <c r="C2783" i="3" a="1"/>
  <c r="C2783" i="3" s="1"/>
  <c r="G2783" i="3" a="1"/>
  <c r="G2783" i="3" s="1"/>
  <c r="B2784" i="3" a="1"/>
  <c r="B2784" i="3" s="1"/>
  <c r="C2784" i="3" a="1"/>
  <c r="C2784" i="3" s="1"/>
  <c r="G2784" i="3" a="1"/>
  <c r="G2784" i="3" s="1"/>
  <c r="B2785" i="3" a="1"/>
  <c r="B2785" i="3" s="1"/>
  <c r="C2785" i="3" a="1"/>
  <c r="C2785" i="3" s="1"/>
  <c r="G2785" i="3" a="1"/>
  <c r="G2785" i="3" s="1"/>
  <c r="B2786" i="3" a="1"/>
  <c r="B2786" i="3" s="1"/>
  <c r="C2786" i="3" a="1"/>
  <c r="C2786" i="3" s="1"/>
  <c r="G2786" i="3" a="1"/>
  <c r="G2786" i="3" s="1"/>
  <c r="B2787" i="3" a="1"/>
  <c r="B2787" i="3" s="1"/>
  <c r="C2787" i="3" a="1"/>
  <c r="C2787" i="3" s="1"/>
  <c r="G2787" i="3" a="1"/>
  <c r="G2787" i="3" s="1"/>
  <c r="B2788" i="3" a="1"/>
  <c r="B2788" i="3" s="1"/>
  <c r="C2788" i="3" a="1"/>
  <c r="C2788" i="3" s="1"/>
  <c r="G2788" i="3" a="1"/>
  <c r="G2788" i="3" s="1"/>
  <c r="B2789" i="3" a="1"/>
  <c r="B2789" i="3" s="1"/>
  <c r="C2789" i="3" a="1"/>
  <c r="C2789" i="3" s="1"/>
  <c r="G2789" i="3" a="1"/>
  <c r="G2789" i="3" s="1"/>
  <c r="B2790" i="3" a="1"/>
  <c r="B2790" i="3" s="1"/>
  <c r="C2790" i="3" a="1"/>
  <c r="C2790" i="3" s="1"/>
  <c r="G2790" i="3" a="1"/>
  <c r="G2790" i="3" s="1"/>
  <c r="B2791" i="3" a="1"/>
  <c r="B2791" i="3" s="1"/>
  <c r="C2791" i="3" a="1"/>
  <c r="C2791" i="3" s="1"/>
  <c r="G2791" i="3" a="1"/>
  <c r="G2791" i="3" s="1"/>
  <c r="B2792" i="3" a="1"/>
  <c r="B2792" i="3" s="1"/>
  <c r="C2792" i="3" a="1"/>
  <c r="C2792" i="3" s="1"/>
  <c r="G2792" i="3" a="1"/>
  <c r="G2792" i="3" s="1"/>
  <c r="B2793" i="3" a="1"/>
  <c r="B2793" i="3" s="1"/>
  <c r="C2793" i="3" a="1"/>
  <c r="C2793" i="3" s="1"/>
  <c r="G2793" i="3" a="1"/>
  <c r="G2793" i="3" s="1"/>
  <c r="B2794" i="3" a="1"/>
  <c r="B2794" i="3" s="1"/>
  <c r="C2794" i="3" a="1"/>
  <c r="C2794" i="3" s="1"/>
  <c r="G2794" i="3" a="1"/>
  <c r="G2794" i="3" s="1"/>
  <c r="B2795" i="3" a="1"/>
  <c r="B2795" i="3" s="1"/>
  <c r="C2795" i="3" a="1"/>
  <c r="C2795" i="3" s="1"/>
  <c r="G2795" i="3" a="1"/>
  <c r="G2795" i="3" s="1"/>
  <c r="B2796" i="3" a="1"/>
  <c r="B2796" i="3" s="1"/>
  <c r="C2796" i="3" a="1"/>
  <c r="C2796" i="3" s="1"/>
  <c r="G2796" i="3" a="1"/>
  <c r="G2796" i="3" s="1"/>
  <c r="B2797" i="3" a="1"/>
  <c r="B2797" i="3" s="1"/>
  <c r="C2797" i="3" a="1"/>
  <c r="C2797" i="3" s="1"/>
  <c r="G2797" i="3" a="1"/>
  <c r="G2797" i="3" s="1"/>
  <c r="B2798" i="3" a="1"/>
  <c r="B2798" i="3" s="1"/>
  <c r="C2798" i="3" a="1"/>
  <c r="C2798" i="3" s="1"/>
  <c r="G2798" i="3" a="1"/>
  <c r="G2798" i="3" s="1"/>
  <c r="B2799" i="3" a="1"/>
  <c r="B2799" i="3" s="1"/>
  <c r="C2799" i="3" a="1"/>
  <c r="C2799" i="3" s="1"/>
  <c r="G2799" i="3" a="1"/>
  <c r="G2799" i="3" s="1"/>
  <c r="B2800" i="3" a="1"/>
  <c r="B2800" i="3" s="1"/>
  <c r="C2800" i="3" a="1"/>
  <c r="C2800" i="3" s="1"/>
  <c r="G2800" i="3" a="1"/>
  <c r="G2800" i="3" s="1"/>
  <c r="B2801" i="3" a="1"/>
  <c r="B2801" i="3" s="1"/>
  <c r="C2801" i="3" a="1"/>
  <c r="C2801" i="3" s="1"/>
  <c r="G2801" i="3" a="1"/>
  <c r="G2801" i="3" s="1"/>
  <c r="B2802" i="3" a="1"/>
  <c r="B2802" i="3" s="1"/>
  <c r="C2802" i="3" a="1"/>
  <c r="C2802" i="3" s="1"/>
  <c r="G2802" i="3" a="1"/>
  <c r="G2802" i="3" s="1"/>
  <c r="B2803" i="3" a="1"/>
  <c r="B2803" i="3" s="1"/>
  <c r="C2803" i="3" a="1"/>
  <c r="C2803" i="3" s="1"/>
  <c r="G2803" i="3" a="1"/>
  <c r="G2803" i="3" s="1"/>
  <c r="B2804" i="3" a="1"/>
  <c r="B2804" i="3" s="1"/>
  <c r="C2804" i="3" a="1"/>
  <c r="C2804" i="3" s="1"/>
  <c r="G2804" i="3" a="1"/>
  <c r="G2804" i="3" s="1"/>
  <c r="B2805" i="3" a="1"/>
  <c r="B2805" i="3" s="1"/>
  <c r="C2805" i="3" a="1"/>
  <c r="C2805" i="3" s="1"/>
  <c r="G2805" i="3" a="1"/>
  <c r="G2805" i="3" s="1"/>
  <c r="B2806" i="3" a="1"/>
  <c r="B2806" i="3" s="1"/>
  <c r="C2806" i="3" a="1"/>
  <c r="C2806" i="3" s="1"/>
  <c r="G2806" i="3" a="1"/>
  <c r="G2806" i="3" s="1"/>
  <c r="B2807" i="3" a="1"/>
  <c r="B2807" i="3" s="1"/>
  <c r="C2807" i="3" a="1"/>
  <c r="C2807" i="3" s="1"/>
  <c r="G2807" i="3" a="1"/>
  <c r="G2807" i="3" s="1"/>
  <c r="B2808" i="3" a="1"/>
  <c r="B2808" i="3" s="1"/>
  <c r="C2808" i="3" a="1"/>
  <c r="C2808" i="3" s="1"/>
  <c r="G2808" i="3" a="1"/>
  <c r="G2808" i="3" s="1"/>
  <c r="B2809" i="3" a="1"/>
  <c r="B2809" i="3" s="1"/>
  <c r="C2809" i="3" a="1"/>
  <c r="C2809" i="3" s="1"/>
  <c r="G2809" i="3" a="1"/>
  <c r="G2809" i="3" s="1"/>
  <c r="B2810" i="3" a="1"/>
  <c r="B2810" i="3" s="1"/>
  <c r="C2810" i="3" a="1"/>
  <c r="C2810" i="3" s="1"/>
  <c r="G2810" i="3" a="1"/>
  <c r="G2810" i="3" s="1"/>
  <c r="B2811" i="3" a="1"/>
  <c r="B2811" i="3" s="1"/>
  <c r="C2811" i="3" a="1"/>
  <c r="C2811" i="3" s="1"/>
  <c r="G2811" i="3" a="1"/>
  <c r="G2811" i="3" s="1"/>
  <c r="B2812" i="3" a="1"/>
  <c r="B2812" i="3" s="1"/>
  <c r="C2812" i="3" a="1"/>
  <c r="C2812" i="3" s="1"/>
  <c r="G2812" i="3" a="1"/>
  <c r="G2812" i="3" s="1"/>
  <c r="B2813" i="3" a="1"/>
  <c r="B2813" i="3" s="1"/>
  <c r="C2813" i="3" a="1"/>
  <c r="C2813" i="3" s="1"/>
  <c r="G2813" i="3" a="1"/>
  <c r="G2813" i="3" s="1"/>
  <c r="B2814" i="3" a="1"/>
  <c r="B2814" i="3" s="1"/>
  <c r="C2814" i="3" a="1"/>
  <c r="C2814" i="3" s="1"/>
  <c r="G2814" i="3" a="1"/>
  <c r="G2814" i="3" s="1"/>
  <c r="B2815" i="3" a="1"/>
  <c r="B2815" i="3" s="1"/>
  <c r="C2815" i="3" a="1"/>
  <c r="C2815" i="3" s="1"/>
  <c r="G2815" i="3" a="1"/>
  <c r="G2815" i="3" s="1"/>
  <c r="B2816" i="3" a="1"/>
  <c r="B2816" i="3" s="1"/>
  <c r="C2816" i="3" a="1"/>
  <c r="C2816" i="3" s="1"/>
  <c r="G2816" i="3" a="1"/>
  <c r="G2816" i="3" s="1"/>
  <c r="B2817" i="3" a="1"/>
  <c r="B2817" i="3" s="1"/>
  <c r="C2817" i="3" a="1"/>
  <c r="C2817" i="3" s="1"/>
  <c r="G2817" i="3" a="1"/>
  <c r="G2817" i="3" s="1"/>
  <c r="B2818" i="3" a="1"/>
  <c r="B2818" i="3" s="1"/>
  <c r="C2818" i="3" a="1"/>
  <c r="C2818" i="3" s="1"/>
  <c r="G2818" i="3" a="1"/>
  <c r="G2818" i="3" s="1"/>
  <c r="B2819" i="3" a="1"/>
  <c r="B2819" i="3" s="1"/>
  <c r="C2819" i="3" a="1"/>
  <c r="C2819" i="3" s="1"/>
  <c r="G2819" i="3" a="1"/>
  <c r="G2819" i="3" s="1"/>
  <c r="B2820" i="3" a="1"/>
  <c r="B2820" i="3" s="1"/>
  <c r="C2820" i="3" a="1"/>
  <c r="C2820" i="3" s="1"/>
  <c r="G2820" i="3" a="1"/>
  <c r="G2820" i="3" s="1"/>
  <c r="B2821" i="3" a="1"/>
  <c r="B2821" i="3" s="1"/>
  <c r="C2821" i="3" a="1"/>
  <c r="C2821" i="3" s="1"/>
  <c r="G2821" i="3" a="1"/>
  <c r="G2821" i="3" s="1"/>
  <c r="B2822" i="3" a="1"/>
  <c r="B2822" i="3" s="1"/>
  <c r="C2822" i="3" a="1"/>
  <c r="C2822" i="3" s="1"/>
  <c r="G2822" i="3" a="1"/>
  <c r="G2822" i="3" s="1"/>
  <c r="B2823" i="3" a="1"/>
  <c r="B2823" i="3" s="1"/>
  <c r="C2823" i="3" a="1"/>
  <c r="C2823" i="3" s="1"/>
  <c r="G2823" i="3" a="1"/>
  <c r="G2823" i="3" s="1"/>
  <c r="B2824" i="3" a="1"/>
  <c r="B2824" i="3" s="1"/>
  <c r="C2824" i="3" a="1"/>
  <c r="C2824" i="3" s="1"/>
  <c r="G2824" i="3" a="1"/>
  <c r="G2824" i="3" s="1"/>
  <c r="B2825" i="3" a="1"/>
  <c r="B2825" i="3" s="1"/>
  <c r="C2825" i="3" a="1"/>
  <c r="C2825" i="3" s="1"/>
  <c r="G2825" i="3" a="1"/>
  <c r="G2825" i="3" s="1"/>
  <c r="B2826" i="3" a="1"/>
  <c r="B2826" i="3" s="1"/>
  <c r="C2826" i="3" a="1"/>
  <c r="C2826" i="3" s="1"/>
  <c r="G2826" i="3" a="1"/>
  <c r="G2826" i="3" s="1"/>
  <c r="B2827" i="3" a="1"/>
  <c r="B2827" i="3" s="1"/>
  <c r="C2827" i="3" a="1"/>
  <c r="C2827" i="3" s="1"/>
  <c r="G2827" i="3" a="1"/>
  <c r="G2827" i="3" s="1"/>
  <c r="B2828" i="3" a="1"/>
  <c r="B2828" i="3" s="1"/>
  <c r="C2828" i="3" a="1"/>
  <c r="C2828" i="3" s="1"/>
  <c r="G2828" i="3" a="1"/>
  <c r="G2828" i="3" s="1"/>
  <c r="B2829" i="3" a="1"/>
  <c r="B2829" i="3" s="1"/>
  <c r="C2829" i="3" a="1"/>
  <c r="C2829" i="3" s="1"/>
  <c r="G2829" i="3" a="1"/>
  <c r="G2829" i="3" s="1"/>
  <c r="B2830" i="3" a="1"/>
  <c r="B2830" i="3" s="1"/>
  <c r="C2830" i="3" a="1"/>
  <c r="C2830" i="3" s="1"/>
  <c r="G2830" i="3" a="1"/>
  <c r="G2830" i="3" s="1"/>
  <c r="B2831" i="3" a="1"/>
  <c r="B2831" i="3" s="1"/>
  <c r="C2831" i="3" a="1"/>
  <c r="C2831" i="3" s="1"/>
  <c r="G2831" i="3" a="1"/>
  <c r="G2831" i="3" s="1"/>
  <c r="B2832" i="3" a="1"/>
  <c r="B2832" i="3" s="1"/>
  <c r="C2832" i="3" a="1"/>
  <c r="C2832" i="3" s="1"/>
  <c r="G2832" i="3" a="1"/>
  <c r="G2832" i="3" s="1"/>
  <c r="B2833" i="3" a="1"/>
  <c r="B2833" i="3" s="1"/>
  <c r="C2833" i="3" a="1"/>
  <c r="C2833" i="3" s="1"/>
  <c r="G2833" i="3" a="1"/>
  <c r="G2833" i="3" s="1"/>
  <c r="B2834" i="3" a="1"/>
  <c r="B2834" i="3" s="1"/>
  <c r="C2834" i="3" a="1"/>
  <c r="C2834" i="3" s="1"/>
  <c r="G2834" i="3" a="1"/>
  <c r="G2834" i="3" s="1"/>
  <c r="B2835" i="3" a="1"/>
  <c r="B2835" i="3" s="1"/>
  <c r="C2835" i="3" a="1"/>
  <c r="C2835" i="3" s="1"/>
  <c r="G2835" i="3" a="1"/>
  <c r="G2835" i="3" s="1"/>
  <c r="B2836" i="3" a="1"/>
  <c r="B2836" i="3" s="1"/>
  <c r="C2836" i="3" a="1"/>
  <c r="C2836" i="3" s="1"/>
  <c r="G2836" i="3" a="1"/>
  <c r="G2836" i="3" s="1"/>
  <c r="B2837" i="3" a="1"/>
  <c r="B2837" i="3" s="1"/>
  <c r="C2837" i="3" a="1"/>
  <c r="C2837" i="3" s="1"/>
  <c r="G2837" i="3" a="1"/>
  <c r="G2837" i="3" s="1"/>
  <c r="B2838" i="3" a="1"/>
  <c r="B2838" i="3" s="1"/>
  <c r="C2838" i="3" a="1"/>
  <c r="C2838" i="3" s="1"/>
  <c r="G2838" i="3" a="1"/>
  <c r="G2838" i="3" s="1"/>
  <c r="B2839" i="3" a="1"/>
  <c r="B2839" i="3" s="1"/>
  <c r="C2839" i="3" a="1"/>
  <c r="C2839" i="3" s="1"/>
  <c r="G2839" i="3" a="1"/>
  <c r="G2839" i="3" s="1"/>
  <c r="B2840" i="3" a="1"/>
  <c r="B2840" i="3" s="1"/>
  <c r="C2840" i="3" a="1"/>
  <c r="C2840" i="3" s="1"/>
  <c r="G2840" i="3" a="1"/>
  <c r="G2840" i="3" s="1"/>
  <c r="B2841" i="3" a="1"/>
  <c r="B2841" i="3" s="1"/>
  <c r="C2841" i="3" a="1"/>
  <c r="C2841" i="3" s="1"/>
  <c r="G2841" i="3" a="1"/>
  <c r="G2841" i="3" s="1"/>
  <c r="B2842" i="3" a="1"/>
  <c r="B2842" i="3" s="1"/>
  <c r="C2842" i="3" a="1"/>
  <c r="C2842" i="3" s="1"/>
  <c r="G2842" i="3" a="1"/>
  <c r="G2842" i="3" s="1"/>
  <c r="B2843" i="3" a="1"/>
  <c r="B2843" i="3" s="1"/>
  <c r="C2843" i="3" a="1"/>
  <c r="C2843" i="3" s="1"/>
  <c r="G2843" i="3" a="1"/>
  <c r="G2843" i="3" s="1"/>
  <c r="B2844" i="3" a="1"/>
  <c r="B2844" i="3" s="1"/>
  <c r="C2844" i="3" a="1"/>
  <c r="C2844" i="3" s="1"/>
  <c r="G2844" i="3" a="1"/>
  <c r="G2844" i="3" s="1"/>
  <c r="B2845" i="3" a="1"/>
  <c r="B2845" i="3" s="1"/>
  <c r="C2845" i="3" a="1"/>
  <c r="C2845" i="3" s="1"/>
  <c r="G2845" i="3" a="1"/>
  <c r="G2845" i="3" s="1"/>
  <c r="B2846" i="3" a="1"/>
  <c r="B2846" i="3" s="1"/>
  <c r="C2846" i="3" a="1"/>
  <c r="C2846" i="3" s="1"/>
  <c r="G2846" i="3" a="1"/>
  <c r="G2846" i="3" s="1"/>
  <c r="B2847" i="3" a="1"/>
  <c r="B2847" i="3" s="1"/>
  <c r="C2847" i="3" a="1"/>
  <c r="C2847" i="3" s="1"/>
  <c r="G2847" i="3" a="1"/>
  <c r="G2847" i="3" s="1"/>
  <c r="B2848" i="3" a="1"/>
  <c r="B2848" i="3" s="1"/>
  <c r="C2848" i="3" a="1"/>
  <c r="C2848" i="3" s="1"/>
  <c r="G2848" i="3" a="1"/>
  <c r="G2848" i="3" s="1"/>
  <c r="B2849" i="3" a="1"/>
  <c r="B2849" i="3" s="1"/>
  <c r="C2849" i="3" a="1"/>
  <c r="C2849" i="3" s="1"/>
  <c r="G2849" i="3" a="1"/>
  <c r="G2849" i="3" s="1"/>
  <c r="B2850" i="3" a="1"/>
  <c r="B2850" i="3" s="1"/>
  <c r="C2850" i="3" a="1"/>
  <c r="C2850" i="3" s="1"/>
  <c r="G2850" i="3" a="1"/>
  <c r="G2850" i="3" s="1"/>
  <c r="B2851" i="3" a="1"/>
  <c r="B2851" i="3" s="1"/>
  <c r="C2851" i="3" a="1"/>
  <c r="C2851" i="3" s="1"/>
  <c r="G2851" i="3" a="1"/>
  <c r="G2851" i="3" s="1"/>
  <c r="B2852" i="3" a="1"/>
  <c r="B2852" i="3" s="1"/>
  <c r="C2852" i="3" a="1"/>
  <c r="C2852" i="3" s="1"/>
  <c r="G2852" i="3" a="1"/>
  <c r="G2852" i="3" s="1"/>
  <c r="B2853" i="3" a="1"/>
  <c r="B2853" i="3" s="1"/>
  <c r="C2853" i="3" a="1"/>
  <c r="C2853" i="3" s="1"/>
  <c r="G2853" i="3" a="1"/>
  <c r="G2853" i="3" s="1"/>
  <c r="B2854" i="3" a="1"/>
  <c r="B2854" i="3" s="1"/>
  <c r="C2854" i="3" a="1"/>
  <c r="C2854" i="3" s="1"/>
  <c r="G2854" i="3" a="1"/>
  <c r="G2854" i="3" s="1"/>
  <c r="B2855" i="3" a="1"/>
  <c r="B2855" i="3" s="1"/>
  <c r="C2855" i="3" a="1"/>
  <c r="C2855" i="3" s="1"/>
  <c r="G2855" i="3" a="1"/>
  <c r="G2855" i="3" s="1"/>
  <c r="B2856" i="3" a="1"/>
  <c r="B2856" i="3" s="1"/>
  <c r="C2856" i="3" a="1"/>
  <c r="C2856" i="3" s="1"/>
  <c r="G2856" i="3" a="1"/>
  <c r="G2856" i="3" s="1"/>
  <c r="B2857" i="3" a="1"/>
  <c r="B2857" i="3" s="1"/>
  <c r="C2857" i="3" a="1"/>
  <c r="C2857" i="3" s="1"/>
  <c r="G2857" i="3" a="1"/>
  <c r="G2857" i="3" s="1"/>
  <c r="B2858" i="3" a="1"/>
  <c r="B2858" i="3" s="1"/>
  <c r="C2858" i="3" a="1"/>
  <c r="C2858" i="3" s="1"/>
  <c r="G2858" i="3" a="1"/>
  <c r="G2858" i="3" s="1"/>
  <c r="B2859" i="3" a="1"/>
  <c r="B2859" i="3" s="1"/>
  <c r="C2859" i="3" a="1"/>
  <c r="C2859" i="3" s="1"/>
  <c r="G2859" i="3" a="1"/>
  <c r="G2859" i="3" s="1"/>
  <c r="B2860" i="3" a="1"/>
  <c r="B2860" i="3" s="1"/>
  <c r="C2860" i="3" a="1"/>
  <c r="C2860" i="3" s="1"/>
  <c r="G2860" i="3" a="1"/>
  <c r="G2860" i="3" s="1"/>
  <c r="B2861" i="3" a="1"/>
  <c r="B2861" i="3" s="1"/>
  <c r="C2861" i="3" a="1"/>
  <c r="C2861" i="3" s="1"/>
  <c r="G2861" i="3" a="1"/>
  <c r="G2861" i="3" s="1"/>
  <c r="B2862" i="3" a="1"/>
  <c r="B2862" i="3" s="1"/>
  <c r="C2862" i="3" a="1"/>
  <c r="C2862" i="3" s="1"/>
  <c r="G2862" i="3" a="1"/>
  <c r="G2862" i="3" s="1"/>
  <c r="B2863" i="3" a="1"/>
  <c r="B2863" i="3" s="1"/>
  <c r="C2863" i="3" a="1"/>
  <c r="C2863" i="3" s="1"/>
  <c r="G2863" i="3" a="1"/>
  <c r="G2863" i="3" s="1"/>
  <c r="B2864" i="3" a="1"/>
  <c r="B2864" i="3" s="1"/>
  <c r="C2864" i="3" a="1"/>
  <c r="C2864" i="3" s="1"/>
  <c r="G2864" i="3" a="1"/>
  <c r="G2864" i="3" s="1"/>
  <c r="B2865" i="3" a="1"/>
  <c r="B2865" i="3" s="1"/>
  <c r="C2865" i="3" a="1"/>
  <c r="C2865" i="3" s="1"/>
  <c r="G2865" i="3" a="1"/>
  <c r="G2865" i="3" s="1"/>
  <c r="B2866" i="3" a="1"/>
  <c r="B2866" i="3" s="1"/>
  <c r="C2866" i="3" a="1"/>
  <c r="C2866" i="3" s="1"/>
  <c r="G2866" i="3" a="1"/>
  <c r="G2866" i="3" s="1"/>
  <c r="B2867" i="3" a="1"/>
  <c r="B2867" i="3" s="1"/>
  <c r="C2867" i="3" a="1"/>
  <c r="C2867" i="3" s="1"/>
  <c r="G2867" i="3" a="1"/>
  <c r="G2867" i="3" s="1"/>
  <c r="B2868" i="3" a="1"/>
  <c r="B2868" i="3" s="1"/>
  <c r="C2868" i="3" a="1"/>
  <c r="C2868" i="3" s="1"/>
  <c r="G2868" i="3" a="1"/>
  <c r="G2868" i="3" s="1"/>
  <c r="B2869" i="3" a="1"/>
  <c r="B2869" i="3" s="1"/>
  <c r="C2869" i="3" a="1"/>
  <c r="C2869" i="3" s="1"/>
  <c r="G2869" i="3" a="1"/>
  <c r="G2869" i="3" s="1"/>
  <c r="B2870" i="3" a="1"/>
  <c r="B2870" i="3" s="1"/>
  <c r="C2870" i="3" a="1"/>
  <c r="C2870" i="3" s="1"/>
  <c r="G2870" i="3" a="1"/>
  <c r="G2870" i="3" s="1"/>
  <c r="B2871" i="3" a="1"/>
  <c r="B2871" i="3" s="1"/>
  <c r="C2871" i="3" a="1"/>
  <c r="C2871" i="3" s="1"/>
  <c r="G2871" i="3" a="1"/>
  <c r="G2871" i="3" s="1"/>
  <c r="B2872" i="3" a="1"/>
  <c r="B2872" i="3" s="1"/>
  <c r="C2872" i="3" a="1"/>
  <c r="C2872" i="3" s="1"/>
  <c r="G2872" i="3" a="1"/>
  <c r="G2872" i="3" s="1"/>
  <c r="B2873" i="3" a="1"/>
  <c r="B2873" i="3" s="1"/>
  <c r="C2873" i="3" a="1"/>
  <c r="C2873" i="3" s="1"/>
  <c r="G2873" i="3" a="1"/>
  <c r="G2873" i="3" s="1"/>
  <c r="B2874" i="3" a="1"/>
  <c r="B2874" i="3" s="1"/>
  <c r="C2874" i="3" a="1"/>
  <c r="C2874" i="3" s="1"/>
  <c r="G2874" i="3" a="1"/>
  <c r="G2874" i="3" s="1"/>
  <c r="B2875" i="3" a="1"/>
  <c r="B2875" i="3" s="1"/>
  <c r="C2875" i="3" a="1"/>
  <c r="C2875" i="3" s="1"/>
  <c r="G2875" i="3" a="1"/>
  <c r="G2875" i="3" s="1"/>
  <c r="B2876" i="3" a="1"/>
  <c r="B2876" i="3" s="1"/>
  <c r="C2876" i="3" a="1"/>
  <c r="C2876" i="3" s="1"/>
  <c r="G2876" i="3" a="1"/>
  <c r="G2876" i="3" s="1"/>
  <c r="B2877" i="3" a="1"/>
  <c r="B2877" i="3" s="1"/>
  <c r="C2877" i="3" a="1"/>
  <c r="C2877" i="3" s="1"/>
  <c r="G2877" i="3" a="1"/>
  <c r="G2877" i="3" s="1"/>
  <c r="B2878" i="3" a="1"/>
  <c r="B2878" i="3" s="1"/>
  <c r="C2878" i="3" a="1"/>
  <c r="C2878" i="3" s="1"/>
  <c r="G2878" i="3" a="1"/>
  <c r="G2878" i="3" s="1"/>
  <c r="B2879" i="3" a="1"/>
  <c r="B2879" i="3" s="1"/>
  <c r="C2879" i="3" a="1"/>
  <c r="C2879" i="3" s="1"/>
  <c r="G2879" i="3" a="1"/>
  <c r="G2879" i="3" s="1"/>
  <c r="B2880" i="3" a="1"/>
  <c r="B2880" i="3" s="1"/>
  <c r="C2880" i="3" a="1"/>
  <c r="C2880" i="3" s="1"/>
  <c r="G2880" i="3" a="1"/>
  <c r="G2880" i="3" s="1"/>
  <c r="B2881" i="3" a="1"/>
  <c r="B2881" i="3" s="1"/>
  <c r="C2881" i="3" a="1"/>
  <c r="C2881" i="3" s="1"/>
  <c r="G2881" i="3" a="1"/>
  <c r="G2881" i="3" s="1"/>
  <c r="B2882" i="3" a="1"/>
  <c r="B2882" i="3" s="1"/>
  <c r="C2882" i="3" a="1"/>
  <c r="C2882" i="3" s="1"/>
  <c r="G2882" i="3" a="1"/>
  <c r="G2882" i="3" s="1"/>
  <c r="B2883" i="3" a="1"/>
  <c r="B2883" i="3" s="1"/>
  <c r="C2883" i="3" a="1"/>
  <c r="C2883" i="3" s="1"/>
  <c r="G2883" i="3" a="1"/>
  <c r="G2883" i="3" s="1"/>
  <c r="B2884" i="3" a="1"/>
  <c r="B2884" i="3" s="1"/>
  <c r="C2884" i="3" a="1"/>
  <c r="C2884" i="3" s="1"/>
  <c r="G2884" i="3" a="1"/>
  <c r="G2884" i="3" s="1"/>
  <c r="B2885" i="3" a="1"/>
  <c r="B2885" i="3" s="1"/>
  <c r="C2885" i="3" a="1"/>
  <c r="C2885" i="3" s="1"/>
  <c r="G2885" i="3" a="1"/>
  <c r="G2885" i="3" s="1"/>
  <c r="B2886" i="3" a="1"/>
  <c r="B2886" i="3" s="1"/>
  <c r="C2886" i="3" a="1"/>
  <c r="C2886" i="3" s="1"/>
  <c r="G2886" i="3" a="1"/>
  <c r="G2886" i="3" s="1"/>
  <c r="B2887" i="3" a="1"/>
  <c r="B2887" i="3" s="1"/>
  <c r="C2887" i="3" a="1"/>
  <c r="C2887" i="3" s="1"/>
  <c r="G2887" i="3" a="1"/>
  <c r="G2887" i="3" s="1"/>
  <c r="B2888" i="3" a="1"/>
  <c r="B2888" i="3" s="1"/>
  <c r="C2888" i="3" a="1"/>
  <c r="C2888" i="3" s="1"/>
  <c r="G2888" i="3" a="1"/>
  <c r="G2888" i="3" s="1"/>
  <c r="B2889" i="3" a="1"/>
  <c r="B2889" i="3" s="1"/>
  <c r="C2889" i="3" a="1"/>
  <c r="C2889" i="3" s="1"/>
  <c r="G2889" i="3" a="1"/>
  <c r="G2889" i="3" s="1"/>
  <c r="B2890" i="3" a="1"/>
  <c r="B2890" i="3" s="1"/>
  <c r="C2890" i="3" a="1"/>
  <c r="C2890" i="3" s="1"/>
  <c r="G2890" i="3" a="1"/>
  <c r="G2890" i="3" s="1"/>
  <c r="B2891" i="3" a="1"/>
  <c r="B2891" i="3" s="1"/>
  <c r="C2891" i="3" a="1"/>
  <c r="C2891" i="3" s="1"/>
  <c r="G2891" i="3" a="1"/>
  <c r="G2891" i="3" s="1"/>
  <c r="B2892" i="3" a="1"/>
  <c r="B2892" i="3" s="1"/>
  <c r="C2892" i="3" a="1"/>
  <c r="C2892" i="3" s="1"/>
  <c r="G2892" i="3" a="1"/>
  <c r="G2892" i="3" s="1"/>
  <c r="B2893" i="3" a="1"/>
  <c r="B2893" i="3" s="1"/>
  <c r="C2893" i="3" a="1"/>
  <c r="C2893" i="3" s="1"/>
  <c r="G2893" i="3" a="1"/>
  <c r="G2893" i="3" s="1"/>
  <c r="B2894" i="3" a="1"/>
  <c r="B2894" i="3" s="1"/>
  <c r="C2894" i="3" a="1"/>
  <c r="C2894" i="3" s="1"/>
  <c r="G2894" i="3" a="1"/>
  <c r="G2894" i="3" s="1"/>
  <c r="B2895" i="3" a="1"/>
  <c r="B2895" i="3" s="1"/>
  <c r="C2895" i="3" a="1"/>
  <c r="C2895" i="3" s="1"/>
  <c r="G2895" i="3" a="1"/>
  <c r="G2895" i="3" s="1"/>
  <c r="B2896" i="3" a="1"/>
  <c r="B2896" i="3" s="1"/>
  <c r="C2896" i="3" a="1"/>
  <c r="C2896" i="3" s="1"/>
  <c r="G2896" i="3" a="1"/>
  <c r="G2896" i="3" s="1"/>
  <c r="B2897" i="3" a="1"/>
  <c r="B2897" i="3" s="1"/>
  <c r="C2897" i="3" a="1"/>
  <c r="C2897" i="3" s="1"/>
  <c r="G2897" i="3" a="1"/>
  <c r="G2897" i="3" s="1"/>
  <c r="B2898" i="3" a="1"/>
  <c r="B2898" i="3" s="1"/>
  <c r="C2898" i="3" a="1"/>
  <c r="C2898" i="3" s="1"/>
  <c r="G2898" i="3" a="1"/>
  <c r="G2898" i="3" s="1"/>
  <c r="B2899" i="3" a="1"/>
  <c r="B2899" i="3" s="1"/>
  <c r="C2899" i="3" a="1"/>
  <c r="C2899" i="3" s="1"/>
  <c r="G2899" i="3" a="1"/>
  <c r="G2899" i="3" s="1"/>
  <c r="B2900" i="3" a="1"/>
  <c r="B2900" i="3" s="1"/>
  <c r="C2900" i="3" a="1"/>
  <c r="C2900" i="3" s="1"/>
  <c r="G2900" i="3" a="1"/>
  <c r="G2900" i="3" s="1"/>
  <c r="B2901" i="3" a="1"/>
  <c r="B2901" i="3" s="1"/>
  <c r="C2901" i="3" a="1"/>
  <c r="C2901" i="3" s="1"/>
  <c r="G2901" i="3" a="1"/>
  <c r="G2901" i="3" s="1"/>
  <c r="B2902" i="3" a="1"/>
  <c r="B2902" i="3" s="1"/>
  <c r="C2902" i="3" a="1"/>
  <c r="C2902" i="3" s="1"/>
  <c r="G2902" i="3" a="1"/>
  <c r="G2902" i="3" s="1"/>
  <c r="B2903" i="3" a="1"/>
  <c r="B2903" i="3" s="1"/>
  <c r="C2903" i="3" a="1"/>
  <c r="C2903" i="3" s="1"/>
  <c r="G2903" i="3" a="1"/>
  <c r="G2903" i="3" s="1"/>
  <c r="B2904" i="3" a="1"/>
  <c r="B2904" i="3" s="1"/>
  <c r="C2904" i="3" a="1"/>
  <c r="C2904" i="3" s="1"/>
  <c r="G2904" i="3" a="1"/>
  <c r="G2904" i="3" s="1"/>
  <c r="B2905" i="3" a="1"/>
  <c r="B2905" i="3" s="1"/>
  <c r="C2905" i="3" a="1"/>
  <c r="C2905" i="3" s="1"/>
  <c r="G2905" i="3" a="1"/>
  <c r="G2905" i="3" s="1"/>
  <c r="B2906" i="3" a="1"/>
  <c r="B2906" i="3" s="1"/>
  <c r="C2906" i="3" a="1"/>
  <c r="C2906" i="3" s="1"/>
  <c r="G2906" i="3" a="1"/>
  <c r="G2906" i="3" s="1"/>
  <c r="B2907" i="3" a="1"/>
  <c r="B2907" i="3" s="1"/>
  <c r="C2907" i="3" a="1"/>
  <c r="C2907" i="3" s="1"/>
  <c r="G2907" i="3" a="1"/>
  <c r="G2907" i="3" s="1"/>
  <c r="B2908" i="3" a="1"/>
  <c r="B2908" i="3" s="1"/>
  <c r="C2908" i="3" a="1"/>
  <c r="C2908" i="3" s="1"/>
  <c r="G2908" i="3" a="1"/>
  <c r="G2908" i="3" s="1"/>
  <c r="B2909" i="3" a="1"/>
  <c r="B2909" i="3" s="1"/>
  <c r="C2909" i="3" a="1"/>
  <c r="C2909" i="3" s="1"/>
  <c r="G2909" i="3" a="1"/>
  <c r="G2909" i="3" s="1"/>
  <c r="B2910" i="3" a="1"/>
  <c r="B2910" i="3" s="1"/>
  <c r="C2910" i="3" a="1"/>
  <c r="C2910" i="3" s="1"/>
  <c r="G2910" i="3" a="1"/>
  <c r="G2910" i="3" s="1"/>
  <c r="B2911" i="3" a="1"/>
  <c r="B2911" i="3" s="1"/>
  <c r="C2911" i="3" a="1"/>
  <c r="C2911" i="3" s="1"/>
  <c r="G2911" i="3" a="1"/>
  <c r="G2911" i="3" s="1"/>
  <c r="B2912" i="3" a="1"/>
  <c r="B2912" i="3" s="1"/>
  <c r="C2912" i="3" a="1"/>
  <c r="C2912" i="3" s="1"/>
  <c r="G2912" i="3" a="1"/>
  <c r="G2912" i="3" s="1"/>
  <c r="B2913" i="3" a="1"/>
  <c r="B2913" i="3" s="1"/>
  <c r="C2913" i="3" a="1"/>
  <c r="C2913" i="3" s="1"/>
  <c r="G2913" i="3" a="1"/>
  <c r="G2913" i="3" s="1"/>
  <c r="B2914" i="3" a="1"/>
  <c r="B2914" i="3" s="1"/>
  <c r="C2914" i="3" a="1"/>
  <c r="C2914" i="3" s="1"/>
  <c r="G2914" i="3" a="1"/>
  <c r="G2914" i="3" s="1"/>
  <c r="B2915" i="3" a="1"/>
  <c r="B2915" i="3" s="1"/>
  <c r="C2915" i="3" a="1"/>
  <c r="C2915" i="3" s="1"/>
  <c r="G2915" i="3" a="1"/>
  <c r="G2915" i="3" s="1"/>
  <c r="B2916" i="3" a="1"/>
  <c r="B2916" i="3" s="1"/>
  <c r="C2916" i="3" a="1"/>
  <c r="C2916" i="3" s="1"/>
  <c r="G2916" i="3" a="1"/>
  <c r="G2916" i="3" s="1"/>
  <c r="B2917" i="3" a="1"/>
  <c r="B2917" i="3" s="1"/>
  <c r="C2917" i="3" a="1"/>
  <c r="C2917" i="3" s="1"/>
  <c r="G2917" i="3" a="1"/>
  <c r="G2917" i="3" s="1"/>
  <c r="B2918" i="3" a="1"/>
  <c r="B2918" i="3" s="1"/>
  <c r="C2918" i="3" a="1"/>
  <c r="C2918" i="3" s="1"/>
  <c r="G2918" i="3" a="1"/>
  <c r="G2918" i="3" s="1"/>
  <c r="B2919" i="3" a="1"/>
  <c r="B2919" i="3" s="1"/>
  <c r="C2919" i="3" a="1"/>
  <c r="C2919" i="3" s="1"/>
  <c r="G2919" i="3" a="1"/>
  <c r="G2919" i="3" s="1"/>
  <c r="B2920" i="3" a="1"/>
  <c r="B2920" i="3" s="1"/>
  <c r="C2920" i="3" a="1"/>
  <c r="C2920" i="3" s="1"/>
  <c r="G2920" i="3" a="1"/>
  <c r="G2920" i="3" s="1"/>
  <c r="B2921" i="3" a="1"/>
  <c r="B2921" i="3" s="1"/>
  <c r="C2921" i="3" a="1"/>
  <c r="C2921" i="3" s="1"/>
  <c r="G2921" i="3" a="1"/>
  <c r="G2921" i="3" s="1"/>
  <c r="B2922" i="3" a="1"/>
  <c r="B2922" i="3" s="1"/>
  <c r="C2922" i="3" a="1"/>
  <c r="C2922" i="3" s="1"/>
  <c r="G2922" i="3" a="1"/>
  <c r="G2922" i="3" s="1"/>
  <c r="B2923" i="3" a="1"/>
  <c r="B2923" i="3" s="1"/>
  <c r="C2923" i="3" a="1"/>
  <c r="C2923" i="3" s="1"/>
  <c r="G2923" i="3" a="1"/>
  <c r="G2923" i="3" s="1"/>
  <c r="B2924" i="3" a="1"/>
  <c r="B2924" i="3" s="1"/>
  <c r="C2924" i="3" a="1"/>
  <c r="C2924" i="3" s="1"/>
  <c r="G2924" i="3" a="1"/>
  <c r="G2924" i="3" s="1"/>
  <c r="B2925" i="3" a="1"/>
  <c r="B2925" i="3" s="1"/>
  <c r="C2925" i="3" a="1"/>
  <c r="C2925" i="3" s="1"/>
  <c r="G2925" i="3" a="1"/>
  <c r="G2925" i="3" s="1"/>
  <c r="B2926" i="3" a="1"/>
  <c r="B2926" i="3" s="1"/>
  <c r="C2926" i="3" a="1"/>
  <c r="C2926" i="3" s="1"/>
  <c r="G2926" i="3" a="1"/>
  <c r="G2926" i="3" s="1"/>
  <c r="B2927" i="3" a="1"/>
  <c r="B2927" i="3" s="1"/>
  <c r="C2927" i="3" a="1"/>
  <c r="C2927" i="3" s="1"/>
  <c r="G2927" i="3" a="1"/>
  <c r="G2927" i="3" s="1"/>
  <c r="B2928" i="3" a="1"/>
  <c r="B2928" i="3" s="1"/>
  <c r="C2928" i="3" a="1"/>
  <c r="C2928" i="3" s="1"/>
  <c r="G2928" i="3" a="1"/>
  <c r="G2928" i="3" s="1"/>
  <c r="B2929" i="3" a="1"/>
  <c r="B2929" i="3" s="1"/>
  <c r="C2929" i="3" a="1"/>
  <c r="C2929" i="3" s="1"/>
  <c r="G2929" i="3" a="1"/>
  <c r="G2929" i="3" s="1"/>
  <c r="B2930" i="3" a="1"/>
  <c r="B2930" i="3" s="1"/>
  <c r="C2930" i="3" a="1"/>
  <c r="C2930" i="3" s="1"/>
  <c r="G2930" i="3" a="1"/>
  <c r="G2930" i="3" s="1"/>
  <c r="B2931" i="3" a="1"/>
  <c r="B2931" i="3" s="1"/>
  <c r="C2931" i="3" a="1"/>
  <c r="C2931" i="3" s="1"/>
  <c r="G2931" i="3" a="1"/>
  <c r="G2931" i="3" s="1"/>
  <c r="B2932" i="3" a="1"/>
  <c r="B2932" i="3" s="1"/>
  <c r="C2932" i="3" a="1"/>
  <c r="C2932" i="3" s="1"/>
  <c r="G2932" i="3" a="1"/>
  <c r="G2932" i="3" s="1"/>
  <c r="B2933" i="3" a="1"/>
  <c r="B2933" i="3" s="1"/>
  <c r="C2933" i="3" a="1"/>
  <c r="C2933" i="3" s="1"/>
  <c r="G2933" i="3" a="1"/>
  <c r="G2933" i="3" s="1"/>
  <c r="B2934" i="3" a="1"/>
  <c r="B2934" i="3" s="1"/>
  <c r="C2934" i="3" a="1"/>
  <c r="C2934" i="3" s="1"/>
  <c r="G2934" i="3" a="1"/>
  <c r="G2934" i="3" s="1"/>
  <c r="B2935" i="3" a="1"/>
  <c r="B2935" i="3" s="1"/>
  <c r="C2935" i="3" a="1"/>
  <c r="C2935" i="3" s="1"/>
  <c r="G2935" i="3" a="1"/>
  <c r="G2935" i="3" s="1"/>
  <c r="B2936" i="3" a="1"/>
  <c r="B2936" i="3" s="1"/>
  <c r="C2936" i="3" a="1"/>
  <c r="C2936" i="3" s="1"/>
  <c r="G2936" i="3" a="1"/>
  <c r="G2936" i="3" s="1"/>
  <c r="B2937" i="3" a="1"/>
  <c r="B2937" i="3" s="1"/>
  <c r="C2937" i="3" a="1"/>
  <c r="C2937" i="3" s="1"/>
  <c r="G2937" i="3" a="1"/>
  <c r="G2937" i="3" s="1"/>
  <c r="B2938" i="3" a="1"/>
  <c r="B2938" i="3" s="1"/>
  <c r="C2938" i="3" a="1"/>
  <c r="C2938" i="3" s="1"/>
  <c r="G2938" i="3" a="1"/>
  <c r="G2938" i="3" s="1"/>
  <c r="B2939" i="3" a="1"/>
  <c r="B2939" i="3" s="1"/>
  <c r="C2939" i="3" a="1"/>
  <c r="C2939" i="3" s="1"/>
  <c r="G2939" i="3" a="1"/>
  <c r="G2939" i="3" s="1"/>
  <c r="B2940" i="3" a="1"/>
  <c r="B2940" i="3" s="1"/>
  <c r="C2940" i="3" a="1"/>
  <c r="C2940" i="3" s="1"/>
  <c r="G2940" i="3" a="1"/>
  <c r="G2940" i="3" s="1"/>
  <c r="B2941" i="3" a="1"/>
  <c r="B2941" i="3" s="1"/>
  <c r="C2941" i="3" a="1"/>
  <c r="C2941" i="3" s="1"/>
  <c r="G2941" i="3" a="1"/>
  <c r="G2941" i="3" s="1"/>
  <c r="B2942" i="3" a="1"/>
  <c r="B2942" i="3" s="1"/>
  <c r="C2942" i="3" a="1"/>
  <c r="C2942" i="3" s="1"/>
  <c r="G2942" i="3" a="1"/>
  <c r="G2942" i="3" s="1"/>
  <c r="B2943" i="3" a="1"/>
  <c r="B2943" i="3" s="1"/>
  <c r="C2943" i="3" a="1"/>
  <c r="C2943" i="3" s="1"/>
  <c r="G2943" i="3" a="1"/>
  <c r="G2943" i="3" s="1"/>
  <c r="B2944" i="3" a="1"/>
  <c r="B2944" i="3" s="1"/>
  <c r="C2944" i="3" a="1"/>
  <c r="C2944" i="3" s="1"/>
  <c r="G2944" i="3" a="1"/>
  <c r="G2944" i="3" s="1"/>
  <c r="B2945" i="3" a="1"/>
  <c r="B2945" i="3" s="1"/>
  <c r="C2945" i="3" a="1"/>
  <c r="C2945" i="3" s="1"/>
  <c r="G2945" i="3" a="1"/>
  <c r="G2945" i="3" s="1"/>
  <c r="B2946" i="3" a="1"/>
  <c r="B2946" i="3" s="1"/>
  <c r="C2946" i="3" a="1"/>
  <c r="C2946" i="3" s="1"/>
  <c r="G2946" i="3" a="1"/>
  <c r="G2946" i="3" s="1"/>
  <c r="B2947" i="3" a="1"/>
  <c r="B2947" i="3" s="1"/>
  <c r="C2947" i="3" a="1"/>
  <c r="C2947" i="3" s="1"/>
  <c r="G2947" i="3" a="1"/>
  <c r="G2947" i="3" s="1"/>
  <c r="B2948" i="3" a="1"/>
  <c r="B2948" i="3" s="1"/>
  <c r="C2948" i="3" a="1"/>
  <c r="C2948" i="3" s="1"/>
  <c r="G2948" i="3" a="1"/>
  <c r="G2948" i="3" s="1"/>
  <c r="B2949" i="3" a="1"/>
  <c r="B2949" i="3" s="1"/>
  <c r="C2949" i="3" a="1"/>
  <c r="C2949" i="3" s="1"/>
  <c r="G2949" i="3" a="1"/>
  <c r="G2949" i="3" s="1"/>
  <c r="B2950" i="3" a="1"/>
  <c r="B2950" i="3" s="1"/>
  <c r="C2950" i="3" a="1"/>
  <c r="C2950" i="3" s="1"/>
  <c r="G2950" i="3" a="1"/>
  <c r="G2950" i="3" s="1"/>
  <c r="B2951" i="3" a="1"/>
  <c r="B2951" i="3" s="1"/>
  <c r="C2951" i="3" a="1"/>
  <c r="C2951" i="3" s="1"/>
  <c r="G2951" i="3" a="1"/>
  <c r="G2951" i="3" s="1"/>
  <c r="B2952" i="3" a="1"/>
  <c r="B2952" i="3" s="1"/>
  <c r="C2952" i="3" a="1"/>
  <c r="C2952" i="3" s="1"/>
  <c r="G2952" i="3" a="1"/>
  <c r="G2952" i="3" s="1"/>
  <c r="B2953" i="3" a="1"/>
  <c r="B2953" i="3" s="1"/>
  <c r="C2953" i="3" a="1"/>
  <c r="C2953" i="3" s="1"/>
  <c r="G2953" i="3" a="1"/>
  <c r="G2953" i="3" s="1"/>
  <c r="B2954" i="3" a="1"/>
  <c r="B2954" i="3" s="1"/>
  <c r="C2954" i="3" a="1"/>
  <c r="C2954" i="3" s="1"/>
  <c r="G2954" i="3" a="1"/>
  <c r="G2954" i="3" s="1"/>
  <c r="B2955" i="3" a="1"/>
  <c r="B2955" i="3" s="1"/>
  <c r="C2955" i="3" a="1"/>
  <c r="C2955" i="3" s="1"/>
  <c r="G2955" i="3" a="1"/>
  <c r="G2955" i="3" s="1"/>
  <c r="B2956" i="3" a="1"/>
  <c r="B2956" i="3" s="1"/>
  <c r="C2956" i="3" a="1"/>
  <c r="C2956" i="3" s="1"/>
  <c r="G2956" i="3" a="1"/>
  <c r="G2956" i="3" s="1"/>
  <c r="B2957" i="3" a="1"/>
  <c r="B2957" i="3" s="1"/>
  <c r="C2957" i="3" a="1"/>
  <c r="C2957" i="3" s="1"/>
  <c r="G2957" i="3" a="1"/>
  <c r="G2957" i="3" s="1"/>
  <c r="B2958" i="3" a="1"/>
  <c r="B2958" i="3" s="1"/>
  <c r="C2958" i="3" a="1"/>
  <c r="C2958" i="3" s="1"/>
  <c r="G2958" i="3" a="1"/>
  <c r="G2958" i="3" s="1"/>
  <c r="B2959" i="3" a="1"/>
  <c r="B2959" i="3" s="1"/>
  <c r="C2959" i="3" a="1"/>
  <c r="C2959" i="3" s="1"/>
  <c r="G2959" i="3" a="1"/>
  <c r="G2959" i="3" s="1"/>
  <c r="B2960" i="3" a="1"/>
  <c r="B2960" i="3" s="1"/>
  <c r="C2960" i="3" a="1"/>
  <c r="C2960" i="3" s="1"/>
  <c r="G2960" i="3" a="1"/>
  <c r="G2960" i="3" s="1"/>
  <c r="B2961" i="3" a="1"/>
  <c r="B2961" i="3" s="1"/>
  <c r="C2961" i="3" a="1"/>
  <c r="C2961" i="3" s="1"/>
  <c r="G2961" i="3" a="1"/>
  <c r="G2961" i="3" s="1"/>
  <c r="B2962" i="3" a="1"/>
  <c r="B2962" i="3" s="1"/>
  <c r="C2962" i="3" a="1"/>
  <c r="C2962" i="3" s="1"/>
  <c r="G2962" i="3" a="1"/>
  <c r="G2962" i="3" s="1"/>
  <c r="B2963" i="3" a="1"/>
  <c r="B2963" i="3" s="1"/>
  <c r="C2963" i="3" a="1"/>
  <c r="C2963" i="3" s="1"/>
  <c r="G2963" i="3" a="1"/>
  <c r="G2963" i="3" s="1"/>
  <c r="B2964" i="3" a="1"/>
  <c r="B2964" i="3" s="1"/>
  <c r="C2964" i="3" a="1"/>
  <c r="C2964" i="3" s="1"/>
  <c r="G2964" i="3" a="1"/>
  <c r="G2964" i="3" s="1"/>
  <c r="B2965" i="3" a="1"/>
  <c r="B2965" i="3" s="1"/>
  <c r="C2965" i="3" a="1"/>
  <c r="C2965" i="3" s="1"/>
  <c r="G2965" i="3" a="1"/>
  <c r="G2965" i="3" s="1"/>
  <c r="B2966" i="3" a="1"/>
  <c r="B2966" i="3" s="1"/>
  <c r="C2966" i="3" a="1"/>
  <c r="C2966" i="3" s="1"/>
  <c r="G2966" i="3" a="1"/>
  <c r="G2966" i="3" s="1"/>
  <c r="B2967" i="3" a="1"/>
  <c r="B2967" i="3" s="1"/>
  <c r="C2967" i="3" a="1"/>
  <c r="C2967" i="3" s="1"/>
  <c r="G2967" i="3" a="1"/>
  <c r="G2967" i="3" s="1"/>
  <c r="B2968" i="3" a="1"/>
  <c r="B2968" i="3" s="1"/>
  <c r="C2968" i="3" a="1"/>
  <c r="C2968" i="3" s="1"/>
  <c r="G2968" i="3" a="1"/>
  <c r="G2968" i="3" s="1"/>
  <c r="B2969" i="3" a="1"/>
  <c r="B2969" i="3" s="1"/>
  <c r="C2969" i="3" a="1"/>
  <c r="C2969" i="3" s="1"/>
  <c r="G2969" i="3" a="1"/>
  <c r="G2969" i="3" s="1"/>
  <c r="B2970" i="3" a="1"/>
  <c r="B2970" i="3" s="1"/>
  <c r="C2970" i="3" a="1"/>
  <c r="C2970" i="3" s="1"/>
  <c r="G2970" i="3" a="1"/>
  <c r="G2970" i="3" s="1"/>
  <c r="B2971" i="3" a="1"/>
  <c r="B2971" i="3" s="1"/>
  <c r="C2971" i="3" a="1"/>
  <c r="C2971" i="3" s="1"/>
  <c r="G2971" i="3" a="1"/>
  <c r="G2971" i="3" s="1"/>
  <c r="B2972" i="3" a="1"/>
  <c r="B2972" i="3" s="1"/>
  <c r="C2972" i="3" a="1"/>
  <c r="C2972" i="3" s="1"/>
  <c r="G2972" i="3" a="1"/>
  <c r="G2972" i="3" s="1"/>
  <c r="B2973" i="3" a="1"/>
  <c r="B2973" i="3" s="1"/>
  <c r="C2973" i="3" a="1"/>
  <c r="C2973" i="3" s="1"/>
  <c r="G2973" i="3" a="1"/>
  <c r="G2973" i="3" s="1"/>
  <c r="B2974" i="3" a="1"/>
  <c r="B2974" i="3" s="1"/>
  <c r="C2974" i="3" a="1"/>
  <c r="C2974" i="3" s="1"/>
  <c r="G2974" i="3" a="1"/>
  <c r="G2974" i="3" s="1"/>
  <c r="B2975" i="3" a="1"/>
  <c r="B2975" i="3" s="1"/>
  <c r="C2975" i="3" a="1"/>
  <c r="C2975" i="3" s="1"/>
  <c r="G2975" i="3" a="1"/>
  <c r="G2975" i="3" s="1"/>
  <c r="B2976" i="3" a="1"/>
  <c r="B2976" i="3" s="1"/>
  <c r="C2976" i="3" a="1"/>
  <c r="C2976" i="3" s="1"/>
  <c r="G2976" i="3" a="1"/>
  <c r="G2976" i="3" s="1"/>
  <c r="B2977" i="3" a="1"/>
  <c r="B2977" i="3" s="1"/>
  <c r="C2977" i="3" a="1"/>
  <c r="C2977" i="3" s="1"/>
  <c r="G2977" i="3" a="1"/>
  <c r="G2977" i="3" s="1"/>
  <c r="B2978" i="3" a="1"/>
  <c r="B2978" i="3" s="1"/>
  <c r="C2978" i="3" a="1"/>
  <c r="C2978" i="3" s="1"/>
  <c r="G2978" i="3" a="1"/>
  <c r="G2978" i="3" s="1"/>
  <c r="B2979" i="3" a="1"/>
  <c r="B2979" i="3" s="1"/>
  <c r="C2979" i="3" a="1"/>
  <c r="C2979" i="3" s="1"/>
  <c r="G2979" i="3" a="1"/>
  <c r="G2979" i="3" s="1"/>
  <c r="B2980" i="3" a="1"/>
  <c r="B2980" i="3" s="1"/>
  <c r="C2980" i="3" a="1"/>
  <c r="C2980" i="3" s="1"/>
  <c r="G2980" i="3" a="1"/>
  <c r="G2980" i="3" s="1"/>
  <c r="B2981" i="3" a="1"/>
  <c r="B2981" i="3" s="1"/>
  <c r="C2981" i="3" a="1"/>
  <c r="C2981" i="3" s="1"/>
  <c r="G2981" i="3" a="1"/>
  <c r="G2981" i="3" s="1"/>
  <c r="B2982" i="3" a="1"/>
  <c r="B2982" i="3" s="1"/>
  <c r="C2982" i="3" a="1"/>
  <c r="C2982" i="3" s="1"/>
  <c r="G2982" i="3" a="1"/>
  <c r="G2982" i="3" s="1"/>
  <c r="B2983" i="3" a="1"/>
  <c r="B2983" i="3" s="1"/>
  <c r="C2983" i="3" a="1"/>
  <c r="C2983" i="3" s="1"/>
  <c r="G2983" i="3" a="1"/>
  <c r="G2983" i="3" s="1"/>
  <c r="B2984" i="3" a="1"/>
  <c r="B2984" i="3" s="1"/>
  <c r="C2984" i="3" a="1"/>
  <c r="C2984" i="3" s="1"/>
  <c r="G2984" i="3" a="1"/>
  <c r="G2984" i="3" s="1"/>
  <c r="B2985" i="3" a="1"/>
  <c r="B2985" i="3" s="1"/>
  <c r="C2985" i="3" a="1"/>
  <c r="C2985" i="3" s="1"/>
  <c r="G2985" i="3" a="1"/>
  <c r="G2985" i="3" s="1"/>
  <c r="B2986" i="3" a="1"/>
  <c r="B2986" i="3" s="1"/>
  <c r="C2986" i="3" a="1"/>
  <c r="C2986" i="3" s="1"/>
  <c r="G2986" i="3" a="1"/>
  <c r="G2986" i="3" s="1"/>
  <c r="B2987" i="3" a="1"/>
  <c r="B2987" i="3" s="1"/>
  <c r="C2987" i="3" a="1"/>
  <c r="C2987" i="3" s="1"/>
  <c r="G2987" i="3" a="1"/>
  <c r="G2987" i="3" s="1"/>
  <c r="B2988" i="3" a="1"/>
  <c r="B2988" i="3" s="1"/>
  <c r="C2988" i="3" a="1"/>
  <c r="C2988" i="3" s="1"/>
  <c r="G2988" i="3" a="1"/>
  <c r="G2988" i="3" s="1"/>
  <c r="B2989" i="3" a="1"/>
  <c r="B2989" i="3" s="1"/>
  <c r="C2989" i="3" a="1"/>
  <c r="C2989" i="3" s="1"/>
  <c r="G2989" i="3" a="1"/>
  <c r="G2989" i="3" s="1"/>
  <c r="B2990" i="3" a="1"/>
  <c r="B2990" i="3" s="1"/>
  <c r="C2990" i="3" a="1"/>
  <c r="C2990" i="3" s="1"/>
  <c r="G2990" i="3" a="1"/>
  <c r="G2990" i="3" s="1"/>
  <c r="B2991" i="3" a="1"/>
  <c r="B2991" i="3" s="1"/>
  <c r="C2991" i="3" a="1"/>
  <c r="C2991" i="3" s="1"/>
  <c r="G2991" i="3" a="1"/>
  <c r="G2991" i="3" s="1"/>
  <c r="B2992" i="3" a="1"/>
  <c r="B2992" i="3" s="1"/>
  <c r="C2992" i="3" a="1"/>
  <c r="C2992" i="3" s="1"/>
  <c r="G2992" i="3" a="1"/>
  <c r="G2992" i="3" s="1"/>
  <c r="B2993" i="3" a="1"/>
  <c r="B2993" i="3" s="1"/>
  <c r="C2993" i="3" a="1"/>
  <c r="C2993" i="3" s="1"/>
  <c r="G2993" i="3" a="1"/>
  <c r="G2993" i="3" s="1"/>
  <c r="B2994" i="3" a="1"/>
  <c r="B2994" i="3" s="1"/>
  <c r="C2994" i="3" a="1"/>
  <c r="C2994" i="3" s="1"/>
  <c r="G2994" i="3" a="1"/>
  <c r="G2994" i="3" s="1"/>
  <c r="B2995" i="3" a="1"/>
  <c r="B2995" i="3" s="1"/>
  <c r="C2995" i="3" a="1"/>
  <c r="C2995" i="3" s="1"/>
  <c r="G2995" i="3" a="1"/>
  <c r="G2995" i="3" s="1"/>
  <c r="B2996" i="3" a="1"/>
  <c r="B2996" i="3" s="1"/>
  <c r="C2996" i="3" a="1"/>
  <c r="C2996" i="3" s="1"/>
  <c r="G2996" i="3" a="1"/>
  <c r="G2996" i="3" s="1"/>
  <c r="B2997" i="3" a="1"/>
  <c r="B2997" i="3" s="1"/>
  <c r="C2997" i="3" a="1"/>
  <c r="C2997" i="3" s="1"/>
  <c r="G2997" i="3" a="1"/>
  <c r="G2997" i="3" s="1"/>
  <c r="B2998" i="3" a="1"/>
  <c r="B2998" i="3" s="1"/>
  <c r="C2998" i="3" a="1"/>
  <c r="C2998" i="3" s="1"/>
  <c r="G2998" i="3" a="1"/>
  <c r="G2998" i="3" s="1"/>
  <c r="B2999" i="3" a="1"/>
  <c r="B2999" i="3" s="1"/>
  <c r="C2999" i="3" a="1"/>
  <c r="C2999" i="3" s="1"/>
  <c r="G2999" i="3" a="1"/>
  <c r="G2999" i="3" s="1"/>
  <c r="B3000" i="3" a="1"/>
  <c r="B3000" i="3" s="1"/>
  <c r="C3000" i="3" a="1"/>
  <c r="C3000" i="3" s="1"/>
  <c r="G3000" i="3" a="1"/>
  <c r="G3000" i="3" s="1"/>
  <c r="B3001" i="3" a="1"/>
  <c r="B3001" i="3" s="1"/>
  <c r="C3001" i="3" a="1"/>
  <c r="C3001" i="3" s="1"/>
  <c r="G3001" i="3" a="1"/>
  <c r="G3001" i="3" s="1"/>
  <c r="B3002" i="3" a="1"/>
  <c r="B3002" i="3" s="1"/>
  <c r="C3002" i="3" a="1"/>
  <c r="C3002" i="3" s="1"/>
  <c r="G3002" i="3" a="1"/>
  <c r="G3002" i="3" s="1"/>
  <c r="B3003" i="3" a="1"/>
  <c r="B3003" i="3" s="1"/>
  <c r="C3003" i="3" a="1"/>
  <c r="C3003" i="3" s="1"/>
  <c r="G3003" i="3" a="1"/>
  <c r="G3003" i="3" s="1"/>
  <c r="B3004" i="3" a="1"/>
  <c r="B3004" i="3" s="1"/>
  <c r="C3004" i="3" a="1"/>
  <c r="C3004" i="3" s="1"/>
  <c r="G3004" i="3" a="1"/>
  <c r="G3004" i="3" s="1"/>
  <c r="B3005" i="3" a="1"/>
  <c r="B3005" i="3" s="1"/>
  <c r="C3005" i="3" a="1"/>
  <c r="C3005" i="3" s="1"/>
  <c r="G3005" i="3" a="1"/>
  <c r="G3005" i="3" s="1"/>
  <c r="B3006" i="3" a="1"/>
  <c r="B3006" i="3" s="1"/>
  <c r="C3006" i="3" a="1"/>
  <c r="C3006" i="3" s="1"/>
  <c r="G3006" i="3" a="1"/>
  <c r="G3006" i="3" s="1"/>
  <c r="B3007" i="3" a="1"/>
  <c r="B3007" i="3" s="1"/>
  <c r="C3007" i="3" a="1"/>
  <c r="C3007" i="3" s="1"/>
  <c r="G3007" i="3" a="1"/>
  <c r="G3007" i="3" s="1"/>
  <c r="B3008" i="3" a="1"/>
  <c r="B3008" i="3" s="1"/>
  <c r="C3008" i="3" a="1"/>
  <c r="C3008" i="3" s="1"/>
  <c r="G3008" i="3" a="1"/>
  <c r="G3008" i="3" s="1"/>
  <c r="B3009" i="3" a="1"/>
  <c r="B3009" i="3" s="1"/>
  <c r="C3009" i="3" a="1"/>
  <c r="C3009" i="3" s="1"/>
  <c r="G3009" i="3" a="1"/>
  <c r="G3009" i="3" s="1"/>
  <c r="B3010" i="3" a="1"/>
  <c r="B3010" i="3" s="1"/>
  <c r="C3010" i="3" a="1"/>
  <c r="C3010" i="3" s="1"/>
  <c r="G3010" i="3" a="1"/>
  <c r="G3010" i="3" s="1"/>
  <c r="B3011" i="3" a="1"/>
  <c r="B3011" i="3" s="1"/>
  <c r="C3011" i="3" a="1"/>
  <c r="C3011" i="3" s="1"/>
  <c r="G3011" i="3" a="1"/>
  <c r="G3011" i="3" s="1"/>
  <c r="B3012" i="3" a="1"/>
  <c r="B3012" i="3" s="1"/>
  <c r="C3012" i="3" a="1"/>
  <c r="C3012" i="3" s="1"/>
  <c r="G3012" i="3" a="1"/>
  <c r="G3012" i="3" s="1"/>
  <c r="B3013" i="3" a="1"/>
  <c r="B3013" i="3" s="1"/>
  <c r="C3013" i="3" a="1"/>
  <c r="C3013" i="3" s="1"/>
  <c r="G3013" i="3" a="1"/>
  <c r="G3013" i="3" s="1"/>
  <c r="B3014" i="3" a="1"/>
  <c r="B3014" i="3" s="1"/>
  <c r="C3014" i="3" a="1"/>
  <c r="C3014" i="3" s="1"/>
  <c r="G3014" i="3" a="1"/>
  <c r="G3014" i="3" s="1"/>
  <c r="B3015" i="3" a="1"/>
  <c r="B3015" i="3" s="1"/>
  <c r="C3015" i="3" a="1"/>
  <c r="C3015" i="3" s="1"/>
  <c r="G3015" i="3" a="1"/>
  <c r="G3015" i="3" s="1"/>
  <c r="B3016" i="3" a="1"/>
  <c r="B3016" i="3" s="1"/>
  <c r="C3016" i="3" a="1"/>
  <c r="C3016" i="3" s="1"/>
  <c r="G3016" i="3" a="1"/>
  <c r="G3016" i="3" s="1"/>
  <c r="B3017" i="3" a="1"/>
  <c r="B3017" i="3" s="1"/>
  <c r="C3017" i="3" a="1"/>
  <c r="C3017" i="3" s="1"/>
  <c r="G3017" i="3" a="1"/>
  <c r="G3017" i="3" s="1"/>
  <c r="B3018" i="3" a="1"/>
  <c r="B3018" i="3" s="1"/>
  <c r="C3018" i="3" a="1"/>
  <c r="C3018" i="3" s="1"/>
  <c r="G3018" i="3" a="1"/>
  <c r="G3018" i="3" s="1"/>
  <c r="B3019" i="3" a="1"/>
  <c r="B3019" i="3" s="1"/>
  <c r="C3019" i="3" a="1"/>
  <c r="C3019" i="3" s="1"/>
  <c r="G3019" i="3" a="1"/>
  <c r="G3019" i="3" s="1"/>
  <c r="B3020" i="3" a="1"/>
  <c r="B3020" i="3" s="1"/>
  <c r="C3020" i="3" a="1"/>
  <c r="C3020" i="3" s="1"/>
  <c r="G3020" i="3" a="1"/>
  <c r="G3020" i="3" s="1"/>
  <c r="B3021" i="3" a="1"/>
  <c r="B3021" i="3" s="1"/>
  <c r="C3021" i="3" a="1"/>
  <c r="C3021" i="3" s="1"/>
  <c r="G3021" i="3" a="1"/>
  <c r="G3021" i="3" s="1"/>
  <c r="B3022" i="3" a="1"/>
  <c r="B3022" i="3" s="1"/>
  <c r="C3022" i="3" a="1"/>
  <c r="C3022" i="3" s="1"/>
  <c r="G3022" i="3" a="1"/>
  <c r="G3022" i="3" s="1"/>
  <c r="B3023" i="3" a="1"/>
  <c r="B3023" i="3" s="1"/>
  <c r="C3023" i="3" a="1"/>
  <c r="C3023" i="3" s="1"/>
  <c r="G3023" i="3" a="1"/>
  <c r="G3023" i="3" s="1"/>
  <c r="B3024" i="3" a="1"/>
  <c r="B3024" i="3" s="1"/>
  <c r="C3024" i="3" a="1"/>
  <c r="C3024" i="3" s="1"/>
  <c r="G3024" i="3" a="1"/>
  <c r="G3024" i="3" s="1"/>
  <c r="B3025" i="3" a="1"/>
  <c r="B3025" i="3" s="1"/>
  <c r="C3025" i="3" a="1"/>
  <c r="C3025" i="3" s="1"/>
  <c r="G3025" i="3" a="1"/>
  <c r="G3025" i="3" s="1"/>
  <c r="B3026" i="3" a="1"/>
  <c r="B3026" i="3" s="1"/>
  <c r="C3026" i="3" a="1"/>
  <c r="C3026" i="3" s="1"/>
  <c r="G3026" i="3" a="1"/>
  <c r="G3026" i="3" s="1"/>
  <c r="B3027" i="3" a="1"/>
  <c r="B3027" i="3" s="1"/>
  <c r="C3027" i="3" a="1"/>
  <c r="C3027" i="3" s="1"/>
  <c r="G3027" i="3" a="1"/>
  <c r="G3027" i="3" s="1"/>
  <c r="B3028" i="3" a="1"/>
  <c r="B3028" i="3" s="1"/>
  <c r="C3028" i="3" a="1"/>
  <c r="C3028" i="3" s="1"/>
  <c r="G3028" i="3" a="1"/>
  <c r="G3028" i="3" s="1"/>
  <c r="B3029" i="3" a="1"/>
  <c r="B3029" i="3" s="1"/>
  <c r="C3029" i="3" a="1"/>
  <c r="C3029" i="3" s="1"/>
  <c r="G3029" i="3" a="1"/>
  <c r="G3029" i="3" s="1"/>
  <c r="B3030" i="3" a="1"/>
  <c r="B3030" i="3" s="1"/>
  <c r="C3030" i="3" a="1"/>
  <c r="C3030" i="3" s="1"/>
  <c r="G3030" i="3" a="1"/>
  <c r="G3030" i="3" s="1"/>
  <c r="B3031" i="3" a="1"/>
  <c r="B3031" i="3" s="1"/>
  <c r="C3031" i="3" a="1"/>
  <c r="C3031" i="3" s="1"/>
  <c r="G3031" i="3" a="1"/>
  <c r="G3031" i="3" s="1"/>
  <c r="B3032" i="3" a="1"/>
  <c r="B3032" i="3" s="1"/>
  <c r="C3032" i="3" a="1"/>
  <c r="C3032" i="3" s="1"/>
  <c r="G3032" i="3" a="1"/>
  <c r="G3032" i="3" s="1"/>
  <c r="B3033" i="3" a="1"/>
  <c r="B3033" i="3" s="1"/>
  <c r="C3033" i="3" a="1"/>
  <c r="C3033" i="3" s="1"/>
  <c r="G3033" i="3" a="1"/>
  <c r="G3033" i="3" s="1"/>
  <c r="B3034" i="3" a="1"/>
  <c r="B3034" i="3" s="1"/>
  <c r="C3034" i="3" a="1"/>
  <c r="C3034" i="3" s="1"/>
  <c r="G3034" i="3" a="1"/>
  <c r="G3034" i="3" s="1"/>
  <c r="B3035" i="3" a="1"/>
  <c r="B3035" i="3" s="1"/>
  <c r="C3035" i="3" a="1"/>
  <c r="C3035" i="3" s="1"/>
  <c r="G3035" i="3" a="1"/>
  <c r="G3035" i="3" s="1"/>
  <c r="B3036" i="3" a="1"/>
  <c r="B3036" i="3" s="1"/>
  <c r="C3036" i="3" a="1"/>
  <c r="C3036" i="3" s="1"/>
  <c r="G3036" i="3" a="1"/>
  <c r="G3036" i="3" s="1"/>
  <c r="B3037" i="3" a="1"/>
  <c r="B3037" i="3" s="1"/>
  <c r="C3037" i="3" a="1"/>
  <c r="C3037" i="3" s="1"/>
  <c r="G3037" i="3" a="1"/>
  <c r="G3037" i="3" s="1"/>
  <c r="B3038" i="3" a="1"/>
  <c r="B3038" i="3" s="1"/>
  <c r="C3038" i="3" a="1"/>
  <c r="C3038" i="3" s="1"/>
  <c r="G3038" i="3" a="1"/>
  <c r="G3038" i="3" s="1"/>
  <c r="B3039" i="3" a="1"/>
  <c r="B3039" i="3" s="1"/>
  <c r="C3039" i="3" a="1"/>
  <c r="C3039" i="3" s="1"/>
  <c r="G3039" i="3" a="1"/>
  <c r="G3039" i="3" s="1"/>
  <c r="B3040" i="3" a="1"/>
  <c r="B3040" i="3" s="1"/>
  <c r="C3040" i="3" a="1"/>
  <c r="C3040" i="3" s="1"/>
  <c r="G3040" i="3" a="1"/>
  <c r="G3040" i="3" s="1"/>
  <c r="B3041" i="3" a="1"/>
  <c r="B3041" i="3" s="1"/>
  <c r="C3041" i="3" a="1"/>
  <c r="C3041" i="3" s="1"/>
  <c r="G3041" i="3" a="1"/>
  <c r="G3041" i="3" s="1"/>
  <c r="B3042" i="3" a="1"/>
  <c r="B3042" i="3" s="1"/>
  <c r="C3042" i="3" a="1"/>
  <c r="C3042" i="3" s="1"/>
  <c r="G3042" i="3" a="1"/>
  <c r="G3042" i="3" s="1"/>
  <c r="B3043" i="3" a="1"/>
  <c r="B3043" i="3" s="1"/>
  <c r="C3043" i="3" a="1"/>
  <c r="C3043" i="3" s="1"/>
  <c r="G3043" i="3" a="1"/>
  <c r="G3043" i="3" s="1"/>
  <c r="B3044" i="3" a="1"/>
  <c r="B3044" i="3" s="1"/>
  <c r="C3044" i="3" a="1"/>
  <c r="C3044" i="3" s="1"/>
  <c r="G3044" i="3" a="1"/>
  <c r="G3044" i="3" s="1"/>
  <c r="B3045" i="3" a="1"/>
  <c r="B3045" i="3" s="1"/>
  <c r="C3045" i="3" a="1"/>
  <c r="C3045" i="3" s="1"/>
  <c r="G3045" i="3" a="1"/>
  <c r="G3045" i="3" s="1"/>
  <c r="B3046" i="3" a="1"/>
  <c r="B3046" i="3" s="1"/>
  <c r="C3046" i="3" a="1"/>
  <c r="C3046" i="3" s="1"/>
  <c r="G3046" i="3" a="1"/>
  <c r="G3046" i="3" s="1"/>
  <c r="B3047" i="3" a="1"/>
  <c r="B3047" i="3" s="1"/>
  <c r="C3047" i="3" a="1"/>
  <c r="C3047" i="3" s="1"/>
  <c r="G3047" i="3" a="1"/>
  <c r="G3047" i="3" s="1"/>
  <c r="B3048" i="3" a="1"/>
  <c r="B3048" i="3" s="1"/>
  <c r="C3048" i="3" a="1"/>
  <c r="C3048" i="3" s="1"/>
  <c r="G3048" i="3" a="1"/>
  <c r="G3048" i="3" s="1"/>
  <c r="B3049" i="3" a="1"/>
  <c r="B3049" i="3" s="1"/>
  <c r="C3049" i="3" a="1"/>
  <c r="C3049" i="3" s="1"/>
  <c r="G3049" i="3" a="1"/>
  <c r="G3049" i="3" s="1"/>
  <c r="B3050" i="3" a="1"/>
  <c r="B3050" i="3" s="1"/>
  <c r="C3050" i="3" a="1"/>
  <c r="C3050" i="3" s="1"/>
  <c r="G3050" i="3" a="1"/>
  <c r="G3050" i="3" s="1"/>
  <c r="B3051" i="3" a="1"/>
  <c r="B3051" i="3" s="1"/>
  <c r="C3051" i="3" a="1"/>
  <c r="C3051" i="3" s="1"/>
  <c r="G3051" i="3" a="1"/>
  <c r="G3051" i="3" s="1"/>
  <c r="B3052" i="3" a="1"/>
  <c r="B3052" i="3" s="1"/>
  <c r="C3052" i="3" a="1"/>
  <c r="C3052" i="3" s="1"/>
  <c r="G3052" i="3" a="1"/>
  <c r="G3052" i="3" s="1"/>
  <c r="B3053" i="3" a="1"/>
  <c r="B3053" i="3" s="1"/>
  <c r="C3053" i="3" a="1"/>
  <c r="C3053" i="3" s="1"/>
  <c r="G3053" i="3" a="1"/>
  <c r="G3053" i="3" s="1"/>
  <c r="B3054" i="3" a="1"/>
  <c r="B3054" i="3" s="1"/>
  <c r="C3054" i="3" a="1"/>
  <c r="C3054" i="3" s="1"/>
  <c r="G3054" i="3" a="1"/>
  <c r="G3054" i="3" s="1"/>
  <c r="B3055" i="3" a="1"/>
  <c r="B3055" i="3" s="1"/>
  <c r="C3055" i="3" a="1"/>
  <c r="C3055" i="3" s="1"/>
  <c r="G3055" i="3" a="1"/>
  <c r="G3055" i="3" s="1"/>
  <c r="B3056" i="3" a="1"/>
  <c r="B3056" i="3" s="1"/>
  <c r="C3056" i="3" a="1"/>
  <c r="C3056" i="3" s="1"/>
  <c r="G3056" i="3" a="1"/>
  <c r="G3056" i="3" s="1"/>
  <c r="B3057" i="3" a="1"/>
  <c r="B3057" i="3" s="1"/>
  <c r="C3057" i="3" a="1"/>
  <c r="C3057" i="3" s="1"/>
  <c r="G3057" i="3" a="1"/>
  <c r="G3057" i="3" s="1"/>
  <c r="B3058" i="3" a="1"/>
  <c r="B3058" i="3" s="1"/>
  <c r="C3058" i="3" a="1"/>
  <c r="C3058" i="3" s="1"/>
  <c r="G3058" i="3" a="1"/>
  <c r="G3058" i="3" s="1"/>
  <c r="B3059" i="3" a="1"/>
  <c r="B3059" i="3" s="1"/>
  <c r="C3059" i="3" a="1"/>
  <c r="C3059" i="3" s="1"/>
  <c r="G3059" i="3" a="1"/>
  <c r="G3059" i="3" s="1"/>
  <c r="B3060" i="3" a="1"/>
  <c r="B3060" i="3" s="1"/>
  <c r="C3060" i="3" a="1"/>
  <c r="C3060" i="3" s="1"/>
  <c r="G3060" i="3" a="1"/>
  <c r="G3060" i="3" s="1"/>
  <c r="B3061" i="3" a="1"/>
  <c r="B3061" i="3" s="1"/>
  <c r="C3061" i="3" a="1"/>
  <c r="C3061" i="3" s="1"/>
  <c r="G3061" i="3" a="1"/>
  <c r="G3061" i="3" s="1"/>
  <c r="B3062" i="3" a="1"/>
  <c r="B3062" i="3" s="1"/>
  <c r="C3062" i="3" a="1"/>
  <c r="C3062" i="3" s="1"/>
  <c r="G3062" i="3" a="1"/>
  <c r="G3062" i="3" s="1"/>
  <c r="B3063" i="3" a="1"/>
  <c r="B3063" i="3" s="1"/>
  <c r="C3063" i="3" a="1"/>
  <c r="C3063" i="3" s="1"/>
  <c r="G3063" i="3" a="1"/>
  <c r="G3063" i="3" s="1"/>
  <c r="B3064" i="3" a="1"/>
  <c r="B3064" i="3" s="1"/>
  <c r="C3064" i="3" a="1"/>
  <c r="C3064" i="3" s="1"/>
  <c r="G3064" i="3" a="1"/>
  <c r="G3064" i="3" s="1"/>
  <c r="B3065" i="3" a="1"/>
  <c r="B3065" i="3" s="1"/>
  <c r="C3065" i="3" a="1"/>
  <c r="C3065" i="3" s="1"/>
  <c r="G3065" i="3" a="1"/>
  <c r="G3065" i="3" s="1"/>
  <c r="B3066" i="3" a="1"/>
  <c r="B3066" i="3" s="1"/>
  <c r="C3066" i="3" a="1"/>
  <c r="C3066" i="3" s="1"/>
  <c r="G3066" i="3" a="1"/>
  <c r="G3066" i="3" s="1"/>
  <c r="B3067" i="3" a="1"/>
  <c r="B3067" i="3" s="1"/>
  <c r="C3067" i="3" a="1"/>
  <c r="C3067" i="3" s="1"/>
  <c r="G3067" i="3" a="1"/>
  <c r="G3067" i="3" s="1"/>
  <c r="B3068" i="3" a="1"/>
  <c r="B3068" i="3" s="1"/>
  <c r="C3068" i="3" a="1"/>
  <c r="C3068" i="3" s="1"/>
  <c r="G3068" i="3" a="1"/>
  <c r="G3068" i="3" s="1"/>
  <c r="B3069" i="3" a="1"/>
  <c r="B3069" i="3" s="1"/>
  <c r="C3069" i="3" a="1"/>
  <c r="C3069" i="3" s="1"/>
  <c r="G3069" i="3" a="1"/>
  <c r="G3069" i="3" s="1"/>
  <c r="B3070" i="3" a="1"/>
  <c r="B3070" i="3" s="1"/>
  <c r="C3070" i="3" a="1"/>
  <c r="C3070" i="3" s="1"/>
  <c r="G3070" i="3" a="1"/>
  <c r="G3070" i="3" s="1"/>
  <c r="B3071" i="3" a="1"/>
  <c r="B3071" i="3" s="1"/>
  <c r="C3071" i="3" a="1"/>
  <c r="C3071" i="3" s="1"/>
  <c r="G3071" i="3" a="1"/>
  <c r="G3071" i="3" s="1"/>
  <c r="B3072" i="3" a="1"/>
  <c r="B3072" i="3" s="1"/>
  <c r="C3072" i="3" a="1"/>
  <c r="C3072" i="3" s="1"/>
  <c r="G3072" i="3" a="1"/>
  <c r="G3072" i="3" s="1"/>
  <c r="B3073" i="3" a="1"/>
  <c r="B3073" i="3" s="1"/>
  <c r="C3073" i="3" a="1"/>
  <c r="C3073" i="3" s="1"/>
  <c r="G3073" i="3" a="1"/>
  <c r="G3073" i="3" s="1"/>
  <c r="B3074" i="3" a="1"/>
  <c r="B3074" i="3" s="1"/>
  <c r="C3074" i="3" a="1"/>
  <c r="C3074" i="3" s="1"/>
  <c r="G3074" i="3" a="1"/>
  <c r="G3074" i="3" s="1"/>
  <c r="B3075" i="3" a="1"/>
  <c r="B3075" i="3" s="1"/>
  <c r="C3075" i="3" a="1"/>
  <c r="C3075" i="3" s="1"/>
  <c r="G3075" i="3" a="1"/>
  <c r="G3075" i="3" s="1"/>
  <c r="B3076" i="3" a="1"/>
  <c r="B3076" i="3" s="1"/>
  <c r="C3076" i="3" a="1"/>
  <c r="C3076" i="3" s="1"/>
  <c r="G3076" i="3" a="1"/>
  <c r="G3076" i="3" s="1"/>
  <c r="B3077" i="3" a="1"/>
  <c r="B3077" i="3" s="1"/>
  <c r="C3077" i="3" a="1"/>
  <c r="C3077" i="3" s="1"/>
  <c r="G3077" i="3" a="1"/>
  <c r="G3077" i="3" s="1"/>
  <c r="B3078" i="3" a="1"/>
  <c r="B3078" i="3" s="1"/>
  <c r="C3078" i="3" a="1"/>
  <c r="C3078" i="3" s="1"/>
  <c r="G3078" i="3" a="1"/>
  <c r="G3078" i="3" s="1"/>
  <c r="B3079" i="3" a="1"/>
  <c r="B3079" i="3" s="1"/>
  <c r="C3079" i="3" a="1"/>
  <c r="C3079" i="3" s="1"/>
  <c r="G3079" i="3" a="1"/>
  <c r="G3079" i="3" s="1"/>
  <c r="B3080" i="3" a="1"/>
  <c r="B3080" i="3" s="1"/>
  <c r="C3080" i="3" a="1"/>
  <c r="C3080" i="3" s="1"/>
  <c r="G3080" i="3" a="1"/>
  <c r="G3080" i="3" s="1"/>
  <c r="B3081" i="3" a="1"/>
  <c r="B3081" i="3" s="1"/>
  <c r="C3081" i="3" a="1"/>
  <c r="C3081" i="3" s="1"/>
  <c r="G3081" i="3" a="1"/>
  <c r="G3081" i="3" s="1"/>
  <c r="B3082" i="3" a="1"/>
  <c r="B3082" i="3" s="1"/>
  <c r="C3082" i="3" a="1"/>
  <c r="C3082" i="3" s="1"/>
  <c r="G3082" i="3" a="1"/>
  <c r="G3082" i="3" s="1"/>
  <c r="B3083" i="3" a="1"/>
  <c r="B3083" i="3" s="1"/>
  <c r="C3083" i="3" a="1"/>
  <c r="C3083" i="3" s="1"/>
  <c r="G3083" i="3" a="1"/>
  <c r="G3083" i="3" s="1"/>
  <c r="B3084" i="3" a="1"/>
  <c r="B3084" i="3" s="1"/>
  <c r="C3084" i="3" a="1"/>
  <c r="C3084" i="3" s="1"/>
  <c r="G3084" i="3" a="1"/>
  <c r="G3084" i="3" s="1"/>
  <c r="B3085" i="3" a="1"/>
  <c r="B3085" i="3" s="1"/>
  <c r="C3085" i="3" a="1"/>
  <c r="C3085" i="3" s="1"/>
  <c r="G3085" i="3" a="1"/>
  <c r="G3085" i="3" s="1"/>
  <c r="B3086" i="3" a="1"/>
  <c r="B3086" i="3" s="1"/>
  <c r="C3086" i="3" a="1"/>
  <c r="C3086" i="3" s="1"/>
  <c r="G3086" i="3" a="1"/>
  <c r="G3086" i="3" s="1"/>
  <c r="B3087" i="3" a="1"/>
  <c r="B3087" i="3" s="1"/>
  <c r="C3087" i="3" a="1"/>
  <c r="C3087" i="3" s="1"/>
  <c r="G3087" i="3" a="1"/>
  <c r="G3087" i="3" s="1"/>
  <c r="B3088" i="3" a="1"/>
  <c r="B3088" i="3" s="1"/>
  <c r="C3088" i="3" a="1"/>
  <c r="C3088" i="3" s="1"/>
  <c r="G3088" i="3" a="1"/>
  <c r="G3088" i="3" s="1"/>
  <c r="B3089" i="3" a="1"/>
  <c r="B3089" i="3" s="1"/>
  <c r="C3089" i="3" a="1"/>
  <c r="C3089" i="3" s="1"/>
  <c r="G3089" i="3" a="1"/>
  <c r="G3089" i="3" s="1"/>
  <c r="B3090" i="3" a="1"/>
  <c r="B3090" i="3" s="1"/>
  <c r="C3090" i="3" a="1"/>
  <c r="C3090" i="3" s="1"/>
  <c r="G3090" i="3" a="1"/>
  <c r="G3090" i="3" s="1"/>
  <c r="B3091" i="3" a="1"/>
  <c r="B3091" i="3" s="1"/>
  <c r="C3091" i="3" a="1"/>
  <c r="C3091" i="3" s="1"/>
  <c r="G3091" i="3" a="1"/>
  <c r="G3091" i="3" s="1"/>
  <c r="B3092" i="3" a="1"/>
  <c r="B3092" i="3" s="1"/>
  <c r="C3092" i="3" a="1"/>
  <c r="C3092" i="3" s="1"/>
  <c r="G3092" i="3" a="1"/>
  <c r="G3092" i="3" s="1"/>
  <c r="B3093" i="3" a="1"/>
  <c r="B3093" i="3" s="1"/>
  <c r="C3093" i="3" a="1"/>
  <c r="C3093" i="3" s="1"/>
  <c r="G3093" i="3" a="1"/>
  <c r="G3093" i="3" s="1"/>
  <c r="B3094" i="3" a="1"/>
  <c r="B3094" i="3" s="1"/>
  <c r="C3094" i="3" a="1"/>
  <c r="C3094" i="3" s="1"/>
  <c r="G3094" i="3" a="1"/>
  <c r="G3094" i="3" s="1"/>
  <c r="B3095" i="3" a="1"/>
  <c r="B3095" i="3" s="1"/>
  <c r="C3095" i="3" a="1"/>
  <c r="C3095" i="3" s="1"/>
  <c r="G3095" i="3" a="1"/>
  <c r="G3095" i="3" s="1"/>
  <c r="B3096" i="3" a="1"/>
  <c r="B3096" i="3" s="1"/>
  <c r="C3096" i="3" a="1"/>
  <c r="C3096" i="3" s="1"/>
  <c r="G3096" i="3" a="1"/>
  <c r="G3096" i="3" s="1"/>
  <c r="B3097" i="3" a="1"/>
  <c r="B3097" i="3" s="1"/>
  <c r="C3097" i="3" a="1"/>
  <c r="C3097" i="3" s="1"/>
  <c r="G3097" i="3" a="1"/>
  <c r="G3097" i="3" s="1"/>
  <c r="B3098" i="3" a="1"/>
  <c r="B3098" i="3" s="1"/>
  <c r="C3098" i="3" a="1"/>
  <c r="C3098" i="3" s="1"/>
  <c r="G3098" i="3" a="1"/>
  <c r="G3098" i="3" s="1"/>
  <c r="B3099" i="3" a="1"/>
  <c r="B3099" i="3" s="1"/>
  <c r="C3099" i="3" a="1"/>
  <c r="C3099" i="3" s="1"/>
  <c r="G3099" i="3" a="1"/>
  <c r="G3099" i="3" s="1"/>
  <c r="B3100" i="3" a="1"/>
  <c r="B3100" i="3" s="1"/>
  <c r="C3100" i="3" a="1"/>
  <c r="C3100" i="3" s="1"/>
  <c r="G3100" i="3" a="1"/>
  <c r="G3100" i="3" s="1"/>
  <c r="B3101" i="3" a="1"/>
  <c r="B3101" i="3" s="1"/>
  <c r="C3101" i="3" a="1"/>
  <c r="C3101" i="3" s="1"/>
  <c r="G3101" i="3" a="1"/>
  <c r="G3101" i="3" s="1"/>
  <c r="B3102" i="3" a="1"/>
  <c r="B3102" i="3" s="1"/>
  <c r="C3102" i="3" a="1"/>
  <c r="C3102" i="3" s="1"/>
  <c r="G3102" i="3" a="1"/>
  <c r="G3102" i="3" s="1"/>
  <c r="B3103" i="3" a="1"/>
  <c r="B3103" i="3" s="1"/>
  <c r="C3103" i="3" a="1"/>
  <c r="C3103" i="3" s="1"/>
  <c r="G3103" i="3" a="1"/>
  <c r="G3103" i="3" s="1"/>
  <c r="B3104" i="3" a="1"/>
  <c r="B3104" i="3" s="1"/>
  <c r="C3104" i="3" a="1"/>
  <c r="C3104" i="3" s="1"/>
  <c r="G3104" i="3" a="1"/>
  <c r="G3104" i="3" s="1"/>
  <c r="B3105" i="3" a="1"/>
  <c r="B3105" i="3" s="1"/>
  <c r="C3105" i="3" a="1"/>
  <c r="C3105" i="3" s="1"/>
  <c r="G3105" i="3" a="1"/>
  <c r="G3105" i="3" s="1"/>
  <c r="B3106" i="3" a="1"/>
  <c r="B3106" i="3" s="1"/>
  <c r="C3106" i="3" a="1"/>
  <c r="C3106" i="3" s="1"/>
  <c r="G3106" i="3" a="1"/>
  <c r="G3106" i="3" s="1"/>
  <c r="B3107" i="3" a="1"/>
  <c r="B3107" i="3" s="1"/>
  <c r="C3107" i="3" a="1"/>
  <c r="C3107" i="3" s="1"/>
  <c r="G3107" i="3" a="1"/>
  <c r="G3107" i="3" s="1"/>
  <c r="B3108" i="3" a="1"/>
  <c r="B3108" i="3" s="1"/>
  <c r="C3108" i="3" a="1"/>
  <c r="C3108" i="3" s="1"/>
  <c r="G3108" i="3" a="1"/>
  <c r="G3108" i="3" s="1"/>
  <c r="B3109" i="3" a="1"/>
  <c r="B3109" i="3" s="1"/>
  <c r="C3109" i="3" a="1"/>
  <c r="C3109" i="3" s="1"/>
  <c r="G3109" i="3" a="1"/>
  <c r="G3109" i="3" s="1"/>
  <c r="B3110" i="3" a="1"/>
  <c r="B3110" i="3" s="1"/>
  <c r="C3110" i="3" a="1"/>
  <c r="C3110" i="3" s="1"/>
  <c r="G3110" i="3" a="1"/>
  <c r="G3110" i="3" s="1"/>
  <c r="B3111" i="3" a="1"/>
  <c r="B3111" i="3" s="1"/>
  <c r="C3111" i="3" a="1"/>
  <c r="C3111" i="3" s="1"/>
  <c r="G3111" i="3" a="1"/>
  <c r="G3111" i="3" s="1"/>
  <c r="B3112" i="3" a="1"/>
  <c r="B3112" i="3" s="1"/>
  <c r="C3112" i="3" a="1"/>
  <c r="C3112" i="3" s="1"/>
  <c r="G3112" i="3" a="1"/>
  <c r="G3112" i="3" s="1"/>
  <c r="B3113" i="3" a="1"/>
  <c r="B3113" i="3" s="1"/>
  <c r="C3113" i="3" a="1"/>
  <c r="C3113" i="3" s="1"/>
  <c r="G3113" i="3" a="1"/>
  <c r="G3113" i="3" s="1"/>
  <c r="B3114" i="3" a="1"/>
  <c r="B3114" i="3" s="1"/>
  <c r="C3114" i="3" a="1"/>
  <c r="C3114" i="3" s="1"/>
  <c r="G3114" i="3" a="1"/>
  <c r="G3114" i="3" s="1"/>
  <c r="B3115" i="3" a="1"/>
  <c r="B3115" i="3" s="1"/>
  <c r="C3115" i="3" a="1"/>
  <c r="C3115" i="3" s="1"/>
  <c r="G3115" i="3" a="1"/>
  <c r="G3115" i="3" s="1"/>
  <c r="B3116" i="3" a="1"/>
  <c r="B3116" i="3" s="1"/>
  <c r="C3116" i="3" a="1"/>
  <c r="C3116" i="3" s="1"/>
  <c r="G3116" i="3" a="1"/>
  <c r="G3116" i="3" s="1"/>
  <c r="B3117" i="3" a="1"/>
  <c r="B3117" i="3" s="1"/>
  <c r="C3117" i="3" a="1"/>
  <c r="C3117" i="3" s="1"/>
  <c r="G3117" i="3" a="1"/>
  <c r="G3117" i="3" s="1"/>
  <c r="B3118" i="3" a="1"/>
  <c r="B3118" i="3" s="1"/>
  <c r="C3118" i="3" a="1"/>
  <c r="C3118" i="3" s="1"/>
  <c r="G3118" i="3" a="1"/>
  <c r="G3118" i="3" s="1"/>
  <c r="B3119" i="3" a="1"/>
  <c r="B3119" i="3" s="1"/>
  <c r="C3119" i="3" a="1"/>
  <c r="C3119" i="3" s="1"/>
  <c r="G3119" i="3" a="1"/>
  <c r="G3119" i="3" s="1"/>
  <c r="B3120" i="3" a="1"/>
  <c r="B3120" i="3" s="1"/>
  <c r="C3120" i="3" a="1"/>
  <c r="C3120" i="3" s="1"/>
  <c r="G3120" i="3" a="1"/>
  <c r="G3120" i="3" s="1"/>
  <c r="B3121" i="3" a="1"/>
  <c r="B3121" i="3" s="1"/>
  <c r="C3121" i="3" a="1"/>
  <c r="C3121" i="3" s="1"/>
  <c r="G3121" i="3" a="1"/>
  <c r="G3121" i="3" s="1"/>
  <c r="B3122" i="3" a="1"/>
  <c r="B3122" i="3" s="1"/>
  <c r="C3122" i="3" a="1"/>
  <c r="C3122" i="3" s="1"/>
  <c r="G3122" i="3" a="1"/>
  <c r="G3122" i="3" s="1"/>
  <c r="B3123" i="3" a="1"/>
  <c r="B3123" i="3" s="1"/>
  <c r="C3123" i="3" a="1"/>
  <c r="C3123" i="3" s="1"/>
  <c r="G3123" i="3" a="1"/>
  <c r="G3123" i="3" s="1"/>
  <c r="B3124" i="3" a="1"/>
  <c r="B3124" i="3" s="1"/>
  <c r="C3124" i="3" a="1"/>
  <c r="C3124" i="3" s="1"/>
  <c r="G3124" i="3" a="1"/>
  <c r="G3124" i="3" s="1"/>
  <c r="B3125" i="3" a="1"/>
  <c r="B3125" i="3" s="1"/>
  <c r="C3125" i="3" a="1"/>
  <c r="C3125" i="3" s="1"/>
  <c r="G3125" i="3" a="1"/>
  <c r="G3125" i="3" s="1"/>
  <c r="B3126" i="3" a="1"/>
  <c r="B3126" i="3" s="1"/>
  <c r="C3126" i="3" a="1"/>
  <c r="C3126" i="3" s="1"/>
  <c r="G3126" i="3" a="1"/>
  <c r="G3126" i="3" s="1"/>
  <c r="B3127" i="3" a="1"/>
  <c r="B3127" i="3" s="1"/>
  <c r="C3127" i="3" a="1"/>
  <c r="C3127" i="3" s="1"/>
  <c r="G3127" i="3" a="1"/>
  <c r="G3127" i="3" s="1"/>
  <c r="B3128" i="3" a="1"/>
  <c r="B3128" i="3" s="1"/>
  <c r="C3128" i="3" a="1"/>
  <c r="C3128" i="3" s="1"/>
  <c r="G3128" i="3" a="1"/>
  <c r="G3128" i="3" s="1"/>
  <c r="B3129" i="3" a="1"/>
  <c r="B3129" i="3" s="1"/>
  <c r="C3129" i="3" a="1"/>
  <c r="C3129" i="3" s="1"/>
  <c r="G3129" i="3" a="1"/>
  <c r="G3129" i="3" s="1"/>
  <c r="B3130" i="3" a="1"/>
  <c r="B3130" i="3" s="1"/>
  <c r="C3130" i="3" a="1"/>
  <c r="C3130" i="3" s="1"/>
  <c r="G3130" i="3" a="1"/>
  <c r="G3130" i="3" s="1"/>
  <c r="B3131" i="3" a="1"/>
  <c r="B3131" i="3" s="1"/>
  <c r="C3131" i="3" a="1"/>
  <c r="C3131" i="3" s="1"/>
  <c r="G3131" i="3" a="1"/>
  <c r="G3131" i="3" s="1"/>
  <c r="B3132" i="3" a="1"/>
  <c r="B3132" i="3" s="1"/>
  <c r="C3132" i="3" a="1"/>
  <c r="C3132" i="3" s="1"/>
  <c r="G3132" i="3" a="1"/>
  <c r="G3132" i="3" s="1"/>
  <c r="B3133" i="3" a="1"/>
  <c r="B3133" i="3" s="1"/>
  <c r="C3133" i="3" a="1"/>
  <c r="C3133" i="3" s="1"/>
  <c r="G3133" i="3" a="1"/>
  <c r="G3133" i="3" s="1"/>
  <c r="B3134" i="3" a="1"/>
  <c r="B3134" i="3" s="1"/>
  <c r="C3134" i="3" a="1"/>
  <c r="C3134" i="3" s="1"/>
  <c r="G3134" i="3" a="1"/>
  <c r="G3134" i="3" s="1"/>
  <c r="B3135" i="3" a="1"/>
  <c r="B3135" i="3" s="1"/>
  <c r="C3135" i="3" a="1"/>
  <c r="C3135" i="3" s="1"/>
  <c r="G3135" i="3" a="1"/>
  <c r="G3135" i="3" s="1"/>
  <c r="B3136" i="3" a="1"/>
  <c r="B3136" i="3" s="1"/>
  <c r="C3136" i="3" a="1"/>
  <c r="C3136" i="3" s="1"/>
  <c r="G3136" i="3" a="1"/>
  <c r="G3136" i="3" s="1"/>
  <c r="B3137" i="3" a="1"/>
  <c r="B3137" i="3" s="1"/>
  <c r="C3137" i="3" a="1"/>
  <c r="C3137" i="3" s="1"/>
  <c r="G3137" i="3" a="1"/>
  <c r="G3137" i="3" s="1"/>
  <c r="B3138" i="3" a="1"/>
  <c r="B3138" i="3" s="1"/>
  <c r="C3138" i="3" a="1"/>
  <c r="C3138" i="3" s="1"/>
  <c r="G3138" i="3" a="1"/>
  <c r="G3138" i="3" s="1"/>
  <c r="B3139" i="3" a="1"/>
  <c r="B3139" i="3" s="1"/>
  <c r="C3139" i="3" a="1"/>
  <c r="C3139" i="3" s="1"/>
  <c r="G3139" i="3" a="1"/>
  <c r="G3139" i="3" s="1"/>
  <c r="B3140" i="3" a="1"/>
  <c r="B3140" i="3" s="1"/>
  <c r="C3140" i="3" a="1"/>
  <c r="C3140" i="3" s="1"/>
  <c r="G3140" i="3" a="1"/>
  <c r="G3140" i="3" s="1"/>
  <c r="B3141" i="3" a="1"/>
  <c r="B3141" i="3" s="1"/>
  <c r="C3141" i="3" a="1"/>
  <c r="C3141" i="3" s="1"/>
  <c r="G3141" i="3" a="1"/>
  <c r="G3141" i="3" s="1"/>
  <c r="B3142" i="3" a="1"/>
  <c r="B3142" i="3" s="1"/>
  <c r="C3142" i="3" a="1"/>
  <c r="C3142" i="3" s="1"/>
  <c r="G3142" i="3" a="1"/>
  <c r="G3142" i="3" s="1"/>
  <c r="B3143" i="3" a="1"/>
  <c r="B3143" i="3" s="1"/>
  <c r="C3143" i="3" a="1"/>
  <c r="C3143" i="3" s="1"/>
  <c r="G3143" i="3" a="1"/>
  <c r="G3143" i="3" s="1"/>
  <c r="B3144" i="3" a="1"/>
  <c r="B3144" i="3" s="1"/>
  <c r="C3144" i="3" a="1"/>
  <c r="C3144" i="3" s="1"/>
  <c r="G3144" i="3" a="1"/>
  <c r="G3144" i="3" s="1"/>
  <c r="B3145" i="3" a="1"/>
  <c r="B3145" i="3" s="1"/>
  <c r="C3145" i="3" a="1"/>
  <c r="C3145" i="3" s="1"/>
  <c r="G3145" i="3" a="1"/>
  <c r="G3145" i="3" s="1"/>
  <c r="B3146" i="3" a="1"/>
  <c r="B3146" i="3" s="1"/>
  <c r="C3146" i="3" a="1"/>
  <c r="C3146" i="3" s="1"/>
  <c r="G3146" i="3" a="1"/>
  <c r="G3146" i="3" s="1"/>
  <c r="B3147" i="3" a="1"/>
  <c r="B3147" i="3" s="1"/>
  <c r="C3147" i="3" a="1"/>
  <c r="C3147" i="3" s="1"/>
  <c r="G3147" i="3" a="1"/>
  <c r="G3147" i="3" s="1"/>
  <c r="B3148" i="3" a="1"/>
  <c r="B3148" i="3" s="1"/>
  <c r="C3148" i="3" a="1"/>
  <c r="C3148" i="3" s="1"/>
  <c r="G3148" i="3" a="1"/>
  <c r="G3148" i="3" s="1"/>
  <c r="B3149" i="3" a="1"/>
  <c r="B3149" i="3" s="1"/>
  <c r="C3149" i="3" a="1"/>
  <c r="C3149" i="3" s="1"/>
  <c r="G3149" i="3" a="1"/>
  <c r="G3149" i="3" s="1"/>
  <c r="B3150" i="3" a="1"/>
  <c r="B3150" i="3" s="1"/>
  <c r="C3150" i="3" a="1"/>
  <c r="C3150" i="3" s="1"/>
  <c r="G3150" i="3" a="1"/>
  <c r="G3150" i="3" s="1"/>
  <c r="B3151" i="3" a="1"/>
  <c r="B3151" i="3" s="1"/>
  <c r="C3151" i="3" a="1"/>
  <c r="C3151" i="3" s="1"/>
  <c r="G3151" i="3" a="1"/>
  <c r="G3151" i="3" s="1"/>
  <c r="B3152" i="3" a="1"/>
  <c r="B3152" i="3" s="1"/>
  <c r="C3152" i="3" a="1"/>
  <c r="C3152" i="3" s="1"/>
  <c r="G3152" i="3" a="1"/>
  <c r="G3152" i="3" s="1"/>
  <c r="B3153" i="3" a="1"/>
  <c r="B3153" i="3" s="1"/>
  <c r="C3153" i="3" a="1"/>
  <c r="C3153" i="3" s="1"/>
  <c r="G3153" i="3" a="1"/>
  <c r="G3153" i="3" s="1"/>
  <c r="B3154" i="3" a="1"/>
  <c r="B3154" i="3" s="1"/>
  <c r="C3154" i="3" a="1"/>
  <c r="C3154" i="3" s="1"/>
  <c r="G3154" i="3" a="1"/>
  <c r="G3154" i="3" s="1"/>
  <c r="B3155" i="3" a="1"/>
  <c r="B3155" i="3" s="1"/>
  <c r="C3155" i="3" a="1"/>
  <c r="C3155" i="3" s="1"/>
  <c r="G3155" i="3" a="1"/>
  <c r="G3155" i="3" s="1"/>
  <c r="B3156" i="3" a="1"/>
  <c r="B3156" i="3" s="1"/>
  <c r="C3156" i="3" a="1"/>
  <c r="C3156" i="3" s="1"/>
  <c r="G3156" i="3" a="1"/>
  <c r="G3156" i="3" s="1"/>
  <c r="B3157" i="3" a="1"/>
  <c r="B3157" i="3" s="1"/>
  <c r="C3157" i="3" a="1"/>
  <c r="C3157" i="3" s="1"/>
  <c r="G3157" i="3" a="1"/>
  <c r="G3157" i="3" s="1"/>
  <c r="B3158" i="3" a="1"/>
  <c r="B3158" i="3" s="1"/>
  <c r="C3158" i="3" a="1"/>
  <c r="C3158" i="3" s="1"/>
  <c r="G3158" i="3" a="1"/>
  <c r="G3158" i="3" s="1"/>
  <c r="B3159" i="3" a="1"/>
  <c r="B3159" i="3" s="1"/>
  <c r="C3159" i="3" a="1"/>
  <c r="C3159" i="3" s="1"/>
  <c r="G3159" i="3" a="1"/>
  <c r="G3159" i="3" s="1"/>
  <c r="B3160" i="3" a="1"/>
  <c r="B3160" i="3" s="1"/>
  <c r="C3160" i="3" a="1"/>
  <c r="C3160" i="3" s="1"/>
  <c r="G3160" i="3" a="1"/>
  <c r="G3160" i="3" s="1"/>
  <c r="B3161" i="3" a="1"/>
  <c r="B3161" i="3" s="1"/>
  <c r="C3161" i="3" a="1"/>
  <c r="C3161" i="3" s="1"/>
  <c r="G3161" i="3" a="1"/>
  <c r="G3161" i="3" s="1"/>
  <c r="B3162" i="3" a="1"/>
  <c r="B3162" i="3" s="1"/>
  <c r="C3162" i="3" a="1"/>
  <c r="C3162" i="3" s="1"/>
  <c r="G3162" i="3" a="1"/>
  <c r="G3162" i="3" s="1"/>
  <c r="B3163" i="3" a="1"/>
  <c r="B3163" i="3" s="1"/>
  <c r="C3163" i="3" a="1"/>
  <c r="C3163" i="3" s="1"/>
  <c r="G3163" i="3" a="1"/>
  <c r="G3163" i="3" s="1"/>
  <c r="B3164" i="3" a="1"/>
  <c r="B3164" i="3" s="1"/>
  <c r="C3164" i="3" a="1"/>
  <c r="C3164" i="3" s="1"/>
  <c r="G3164" i="3" a="1"/>
  <c r="G3164" i="3" s="1"/>
  <c r="B3165" i="3" a="1"/>
  <c r="B3165" i="3" s="1"/>
  <c r="C3165" i="3" a="1"/>
  <c r="C3165" i="3" s="1"/>
  <c r="G3165" i="3" a="1"/>
  <c r="G3165" i="3" s="1"/>
  <c r="B3166" i="3" a="1"/>
  <c r="B3166" i="3" s="1"/>
  <c r="C3166" i="3" a="1"/>
  <c r="C3166" i="3" s="1"/>
  <c r="G3166" i="3" a="1"/>
  <c r="G3166" i="3" s="1"/>
  <c r="B3167" i="3" a="1"/>
  <c r="B3167" i="3" s="1"/>
  <c r="C3167" i="3" a="1"/>
  <c r="C3167" i="3" s="1"/>
  <c r="G3167" i="3" a="1"/>
  <c r="G3167" i="3" s="1"/>
  <c r="B3168" i="3" a="1"/>
  <c r="B3168" i="3" s="1"/>
  <c r="C3168" i="3" a="1"/>
  <c r="C3168" i="3" s="1"/>
  <c r="G3168" i="3" a="1"/>
  <c r="G3168" i="3" s="1"/>
  <c r="B3169" i="3" a="1"/>
  <c r="B3169" i="3" s="1"/>
  <c r="C3169" i="3" a="1"/>
  <c r="C3169" i="3" s="1"/>
  <c r="G3169" i="3" a="1"/>
  <c r="G3169" i="3" s="1"/>
  <c r="B3170" i="3" a="1"/>
  <c r="B3170" i="3" s="1"/>
  <c r="C3170" i="3" a="1"/>
  <c r="C3170" i="3" s="1"/>
  <c r="G3170" i="3" a="1"/>
  <c r="G3170" i="3" s="1"/>
  <c r="B3171" i="3" a="1"/>
  <c r="B3171" i="3" s="1"/>
  <c r="C3171" i="3" a="1"/>
  <c r="C3171" i="3" s="1"/>
  <c r="G3171" i="3" a="1"/>
  <c r="G3171" i="3" s="1"/>
  <c r="B3172" i="3" a="1"/>
  <c r="B3172" i="3" s="1"/>
  <c r="C3172" i="3" a="1"/>
  <c r="C3172" i="3" s="1"/>
  <c r="G3172" i="3" a="1"/>
  <c r="G3172" i="3" s="1"/>
  <c r="B3173" i="3" a="1"/>
  <c r="B3173" i="3" s="1"/>
  <c r="C3173" i="3" a="1"/>
  <c r="C3173" i="3" s="1"/>
  <c r="G3173" i="3" a="1"/>
  <c r="G3173" i="3" s="1"/>
  <c r="B3174" i="3" a="1"/>
  <c r="B3174" i="3" s="1"/>
  <c r="C3174" i="3" a="1"/>
  <c r="C3174" i="3" s="1"/>
  <c r="G3174" i="3" a="1"/>
  <c r="G3174" i="3" s="1"/>
  <c r="B3175" i="3" a="1"/>
  <c r="B3175" i="3" s="1"/>
  <c r="C3175" i="3" a="1"/>
  <c r="C3175" i="3" s="1"/>
  <c r="G3175" i="3" a="1"/>
  <c r="G3175" i="3" s="1"/>
  <c r="B3176" i="3" a="1"/>
  <c r="B3176" i="3" s="1"/>
  <c r="C3176" i="3" a="1"/>
  <c r="C3176" i="3" s="1"/>
  <c r="G3176" i="3" a="1"/>
  <c r="G3176" i="3" s="1"/>
  <c r="B3177" i="3" a="1"/>
  <c r="B3177" i="3" s="1"/>
  <c r="C3177" i="3" a="1"/>
  <c r="C3177" i="3" s="1"/>
  <c r="G3177" i="3" a="1"/>
  <c r="G3177" i="3" s="1"/>
  <c r="B3178" i="3" a="1"/>
  <c r="B3178" i="3" s="1"/>
  <c r="C3178" i="3" a="1"/>
  <c r="C3178" i="3" s="1"/>
  <c r="G3178" i="3" a="1"/>
  <c r="G3178" i="3" s="1"/>
  <c r="B3179" i="3" a="1"/>
  <c r="B3179" i="3" s="1"/>
  <c r="C3179" i="3" a="1"/>
  <c r="C3179" i="3" s="1"/>
  <c r="G3179" i="3" a="1"/>
  <c r="G3179" i="3" s="1"/>
  <c r="B3180" i="3" a="1"/>
  <c r="B3180" i="3" s="1"/>
  <c r="C3180" i="3" a="1"/>
  <c r="C3180" i="3" s="1"/>
  <c r="G3180" i="3" a="1"/>
  <c r="G3180" i="3" s="1"/>
  <c r="B3181" i="3" a="1"/>
  <c r="B3181" i="3" s="1"/>
  <c r="C3181" i="3" a="1"/>
  <c r="C3181" i="3" s="1"/>
  <c r="G3181" i="3" a="1"/>
  <c r="G3181" i="3" s="1"/>
  <c r="B3182" i="3" a="1"/>
  <c r="B3182" i="3" s="1"/>
  <c r="C3182" i="3" a="1"/>
  <c r="C3182" i="3" s="1"/>
  <c r="G3182" i="3" a="1"/>
  <c r="G3182" i="3" s="1"/>
  <c r="B3183" i="3" a="1"/>
  <c r="B3183" i="3" s="1"/>
  <c r="C3183" i="3" a="1"/>
  <c r="C3183" i="3" s="1"/>
  <c r="G3183" i="3" a="1"/>
  <c r="G3183" i="3" s="1"/>
  <c r="B3184" i="3" a="1"/>
  <c r="B3184" i="3" s="1"/>
  <c r="C3184" i="3" a="1"/>
  <c r="C3184" i="3" s="1"/>
  <c r="G3184" i="3" a="1"/>
  <c r="G3184" i="3" s="1"/>
  <c r="B3185" i="3" a="1"/>
  <c r="B3185" i="3" s="1"/>
  <c r="C3185" i="3" a="1"/>
  <c r="C3185" i="3" s="1"/>
  <c r="G3185" i="3" a="1"/>
  <c r="G3185" i="3" s="1"/>
  <c r="B3186" i="3" a="1"/>
  <c r="B3186" i="3" s="1"/>
  <c r="C3186" i="3" a="1"/>
  <c r="C3186" i="3" s="1"/>
  <c r="G3186" i="3" a="1"/>
  <c r="G3186" i="3" s="1"/>
  <c r="B3187" i="3" a="1"/>
  <c r="B3187" i="3" s="1"/>
  <c r="C3187" i="3" a="1"/>
  <c r="C3187" i="3" s="1"/>
  <c r="G3187" i="3" a="1"/>
  <c r="G3187" i="3" s="1"/>
  <c r="B3188" i="3" a="1"/>
  <c r="B3188" i="3" s="1"/>
  <c r="C3188" i="3" a="1"/>
  <c r="C3188" i="3" s="1"/>
  <c r="G3188" i="3" a="1"/>
  <c r="G3188" i="3" s="1"/>
  <c r="B3189" i="3" a="1"/>
  <c r="B3189" i="3" s="1"/>
  <c r="C3189" i="3" a="1"/>
  <c r="C3189" i="3" s="1"/>
  <c r="G3189" i="3" a="1"/>
  <c r="G3189" i="3" s="1"/>
  <c r="B3190" i="3" a="1"/>
  <c r="B3190" i="3" s="1"/>
  <c r="C3190" i="3" a="1"/>
  <c r="C3190" i="3" s="1"/>
  <c r="G3190" i="3" a="1"/>
  <c r="G3190" i="3" s="1"/>
  <c r="B3191" i="3" a="1"/>
  <c r="B3191" i="3" s="1"/>
  <c r="C3191" i="3" a="1"/>
  <c r="C3191" i="3" s="1"/>
  <c r="G3191" i="3" a="1"/>
  <c r="G3191" i="3" s="1"/>
  <c r="B3192" i="3" a="1"/>
  <c r="B3192" i="3" s="1"/>
  <c r="C3192" i="3" a="1"/>
  <c r="C3192" i="3" s="1"/>
  <c r="G3192" i="3" a="1"/>
  <c r="G3192" i="3" s="1"/>
  <c r="B3193" i="3" a="1"/>
  <c r="B3193" i="3" s="1"/>
  <c r="C3193" i="3" a="1"/>
  <c r="C3193" i="3" s="1"/>
  <c r="G3193" i="3" a="1"/>
  <c r="G3193" i="3" s="1"/>
  <c r="B3194" i="3" a="1"/>
  <c r="B3194" i="3" s="1"/>
  <c r="C3194" i="3" a="1"/>
  <c r="C3194" i="3" s="1"/>
  <c r="G3194" i="3" a="1"/>
  <c r="G3194" i="3" s="1"/>
  <c r="B3195" i="3" a="1"/>
  <c r="B3195" i="3" s="1"/>
  <c r="C3195" i="3" a="1"/>
  <c r="C3195" i="3" s="1"/>
  <c r="G3195" i="3" a="1"/>
  <c r="G3195" i="3" s="1"/>
  <c r="B3196" i="3" a="1"/>
  <c r="B3196" i="3" s="1"/>
  <c r="C3196" i="3" a="1"/>
  <c r="C3196" i="3" s="1"/>
  <c r="G3196" i="3" a="1"/>
  <c r="G3196" i="3" s="1"/>
  <c r="B3197" i="3" a="1"/>
  <c r="B3197" i="3" s="1"/>
  <c r="C3197" i="3" a="1"/>
  <c r="C3197" i="3" s="1"/>
  <c r="G3197" i="3" a="1"/>
  <c r="G3197" i="3" s="1"/>
  <c r="B3198" i="3" a="1"/>
  <c r="B3198" i="3" s="1"/>
  <c r="C3198" i="3" a="1"/>
  <c r="C3198" i="3" s="1"/>
  <c r="G3198" i="3" a="1"/>
  <c r="G3198" i="3" s="1"/>
  <c r="B3199" i="3" a="1"/>
  <c r="B3199" i="3" s="1"/>
  <c r="C3199" i="3" a="1"/>
  <c r="C3199" i="3" s="1"/>
  <c r="G3199" i="3" a="1"/>
  <c r="G3199" i="3" s="1"/>
  <c r="B3200" i="3" a="1"/>
  <c r="B3200" i="3" s="1"/>
  <c r="C3200" i="3" a="1"/>
  <c r="C3200" i="3" s="1"/>
  <c r="G3200" i="3" a="1"/>
  <c r="G3200" i="3" s="1"/>
  <c r="B3201" i="3" a="1"/>
  <c r="B3201" i="3" s="1"/>
  <c r="C3201" i="3" a="1"/>
  <c r="C3201" i="3" s="1"/>
  <c r="G3201" i="3" a="1"/>
  <c r="G3201" i="3" s="1"/>
  <c r="B3202" i="3" a="1"/>
  <c r="B3202" i="3" s="1"/>
  <c r="C3202" i="3" a="1"/>
  <c r="C3202" i="3" s="1"/>
  <c r="G3202" i="3" a="1"/>
  <c r="G3202" i="3" s="1"/>
  <c r="B3203" i="3" a="1"/>
  <c r="B3203" i="3" s="1"/>
  <c r="C3203" i="3" a="1"/>
  <c r="C3203" i="3" s="1"/>
  <c r="G3203" i="3" a="1"/>
  <c r="G3203" i="3" s="1"/>
  <c r="B3204" i="3" a="1"/>
  <c r="B3204" i="3" s="1"/>
  <c r="C3204" i="3" a="1"/>
  <c r="C3204" i="3" s="1"/>
  <c r="G3204" i="3" a="1"/>
  <c r="G3204" i="3" s="1"/>
  <c r="B3205" i="3" a="1"/>
  <c r="B3205" i="3" s="1"/>
  <c r="C3205" i="3" a="1"/>
  <c r="C3205" i="3" s="1"/>
  <c r="G3205" i="3" a="1"/>
  <c r="G3205" i="3" s="1"/>
  <c r="B3206" i="3" a="1"/>
  <c r="B3206" i="3" s="1"/>
  <c r="C3206" i="3" a="1"/>
  <c r="C3206" i="3" s="1"/>
  <c r="G3206" i="3" a="1"/>
  <c r="G3206" i="3" s="1"/>
  <c r="B3207" i="3" a="1"/>
  <c r="B3207" i="3" s="1"/>
  <c r="C3207" i="3" a="1"/>
  <c r="C3207" i="3" s="1"/>
  <c r="G3207" i="3" a="1"/>
  <c r="G3207" i="3" s="1"/>
  <c r="B3208" i="3" a="1"/>
  <c r="B3208" i="3" s="1"/>
  <c r="C3208" i="3" a="1"/>
  <c r="C3208" i="3" s="1"/>
  <c r="G3208" i="3" a="1"/>
  <c r="G3208" i="3" s="1"/>
  <c r="B3209" i="3" a="1"/>
  <c r="B3209" i="3" s="1"/>
  <c r="C3209" i="3" a="1"/>
  <c r="C3209" i="3" s="1"/>
  <c r="G3209" i="3" a="1"/>
  <c r="G3209" i="3" s="1"/>
  <c r="B3210" i="3" a="1"/>
  <c r="B3210" i="3" s="1"/>
  <c r="C3210" i="3" a="1"/>
  <c r="C3210" i="3" s="1"/>
  <c r="G3210" i="3" a="1"/>
  <c r="G3210" i="3" s="1"/>
  <c r="B3211" i="3" a="1"/>
  <c r="B3211" i="3" s="1"/>
  <c r="C3211" i="3" a="1"/>
  <c r="C3211" i="3" s="1"/>
  <c r="G3211" i="3" a="1"/>
  <c r="G3211" i="3" s="1"/>
  <c r="B3212" i="3" a="1"/>
  <c r="B3212" i="3" s="1"/>
  <c r="C3212" i="3" a="1"/>
  <c r="C3212" i="3" s="1"/>
  <c r="G3212" i="3" a="1"/>
  <c r="G3212" i="3" s="1"/>
  <c r="B3213" i="3" a="1"/>
  <c r="B3213" i="3" s="1"/>
  <c r="C3213" i="3" a="1"/>
  <c r="C3213" i="3" s="1"/>
  <c r="G3213" i="3" a="1"/>
  <c r="G3213" i="3" s="1"/>
  <c r="B3214" i="3" a="1"/>
  <c r="B3214" i="3" s="1"/>
  <c r="C3214" i="3" a="1"/>
  <c r="C3214" i="3" s="1"/>
  <c r="G3214" i="3" a="1"/>
  <c r="G3214" i="3" s="1"/>
  <c r="B3215" i="3" a="1"/>
  <c r="B3215" i="3" s="1"/>
  <c r="C3215" i="3" a="1"/>
  <c r="C3215" i="3" s="1"/>
  <c r="G3215" i="3" a="1"/>
  <c r="G3215" i="3" s="1"/>
  <c r="B3216" i="3" a="1"/>
  <c r="B3216" i="3" s="1"/>
  <c r="C3216" i="3" a="1"/>
  <c r="C3216" i="3" s="1"/>
  <c r="G3216" i="3" a="1"/>
  <c r="G3216" i="3" s="1"/>
  <c r="B3217" i="3" a="1"/>
  <c r="B3217" i="3" s="1"/>
  <c r="C3217" i="3" a="1"/>
  <c r="C3217" i="3" s="1"/>
  <c r="G3217" i="3" a="1"/>
  <c r="G3217" i="3" s="1"/>
  <c r="B3218" i="3" a="1"/>
  <c r="B3218" i="3" s="1"/>
  <c r="C3218" i="3" a="1"/>
  <c r="C3218" i="3" s="1"/>
  <c r="G3218" i="3" a="1"/>
  <c r="G3218" i="3" s="1"/>
  <c r="B3219" i="3" a="1"/>
  <c r="B3219" i="3" s="1"/>
  <c r="C3219" i="3" a="1"/>
  <c r="C3219" i="3" s="1"/>
  <c r="G3219" i="3" a="1"/>
  <c r="G3219" i="3" s="1"/>
  <c r="B3220" i="3" a="1"/>
  <c r="B3220" i="3" s="1"/>
  <c r="C3220" i="3" a="1"/>
  <c r="C3220" i="3" s="1"/>
  <c r="G3220" i="3" a="1"/>
  <c r="G3220" i="3" s="1"/>
  <c r="B3221" i="3" a="1"/>
  <c r="B3221" i="3" s="1"/>
  <c r="C3221" i="3" a="1"/>
  <c r="C3221" i="3" s="1"/>
  <c r="G3221" i="3" a="1"/>
  <c r="G3221" i="3" s="1"/>
  <c r="B3222" i="3" a="1"/>
  <c r="B3222" i="3" s="1"/>
  <c r="C3222" i="3" a="1"/>
  <c r="C3222" i="3" s="1"/>
  <c r="G3222" i="3" a="1"/>
  <c r="G3222" i="3" s="1"/>
  <c r="B3223" i="3" a="1"/>
  <c r="B3223" i="3" s="1"/>
  <c r="C3223" i="3" a="1"/>
  <c r="C3223" i="3" s="1"/>
  <c r="G3223" i="3" a="1"/>
  <c r="G3223" i="3" s="1"/>
  <c r="B3224" i="3" a="1"/>
  <c r="B3224" i="3" s="1"/>
  <c r="C3224" i="3" a="1"/>
  <c r="C3224" i="3" s="1"/>
  <c r="G3224" i="3" a="1"/>
  <c r="G3224" i="3" s="1"/>
  <c r="B3225" i="3" a="1"/>
  <c r="B3225" i="3" s="1"/>
  <c r="C3225" i="3" a="1"/>
  <c r="C3225" i="3" s="1"/>
  <c r="G3225" i="3" a="1"/>
  <c r="G3225" i="3" s="1"/>
  <c r="B3226" i="3" a="1"/>
  <c r="B3226" i="3" s="1"/>
  <c r="C3226" i="3" a="1"/>
  <c r="C3226" i="3" s="1"/>
  <c r="G3226" i="3" a="1"/>
  <c r="G3226" i="3" s="1"/>
  <c r="B3227" i="3" a="1"/>
  <c r="B3227" i="3" s="1"/>
  <c r="C3227" i="3" a="1"/>
  <c r="C3227" i="3" s="1"/>
  <c r="G3227" i="3" a="1"/>
  <c r="G3227" i="3" s="1"/>
  <c r="B3228" i="3" a="1"/>
  <c r="B3228" i="3" s="1"/>
  <c r="C3228" i="3" a="1"/>
  <c r="C3228" i="3" s="1"/>
  <c r="G3228" i="3" a="1"/>
  <c r="G3228" i="3" s="1"/>
  <c r="B3229" i="3" a="1"/>
  <c r="B3229" i="3" s="1"/>
  <c r="C3229" i="3" a="1"/>
  <c r="C3229" i="3" s="1"/>
  <c r="G3229" i="3" a="1"/>
  <c r="G3229" i="3" s="1"/>
  <c r="B3230" i="3" a="1"/>
  <c r="B3230" i="3" s="1"/>
  <c r="C3230" i="3" a="1"/>
  <c r="C3230" i="3" s="1"/>
  <c r="G3230" i="3" a="1"/>
  <c r="G3230" i="3" s="1"/>
  <c r="B3231" i="3" a="1"/>
  <c r="B3231" i="3" s="1"/>
  <c r="C3231" i="3" a="1"/>
  <c r="C3231" i="3" s="1"/>
  <c r="G3231" i="3" a="1"/>
  <c r="G3231" i="3" s="1"/>
  <c r="B3232" i="3" a="1"/>
  <c r="B3232" i="3" s="1"/>
  <c r="C3232" i="3" a="1"/>
  <c r="C3232" i="3" s="1"/>
  <c r="G3232" i="3" a="1"/>
  <c r="G3232" i="3" s="1"/>
  <c r="B3233" i="3" a="1"/>
  <c r="B3233" i="3" s="1"/>
  <c r="C3233" i="3" a="1"/>
  <c r="C3233" i="3" s="1"/>
  <c r="G3233" i="3" a="1"/>
  <c r="G3233" i="3" s="1"/>
  <c r="B3234" i="3" a="1"/>
  <c r="B3234" i="3" s="1"/>
  <c r="C3234" i="3" a="1"/>
  <c r="C3234" i="3" s="1"/>
  <c r="G3234" i="3" a="1"/>
  <c r="G3234" i="3" s="1"/>
  <c r="B3235" i="3" a="1"/>
  <c r="B3235" i="3" s="1"/>
  <c r="C3235" i="3" a="1"/>
  <c r="C3235" i="3" s="1"/>
  <c r="G3235" i="3" a="1"/>
  <c r="G3235" i="3" s="1"/>
  <c r="B3236" i="3" a="1"/>
  <c r="B3236" i="3" s="1"/>
  <c r="C3236" i="3" a="1"/>
  <c r="C3236" i="3" s="1"/>
  <c r="G3236" i="3" a="1"/>
  <c r="G3236" i="3" s="1"/>
  <c r="B3237" i="3" a="1"/>
  <c r="B3237" i="3" s="1"/>
  <c r="C3237" i="3" a="1"/>
  <c r="C3237" i="3" s="1"/>
  <c r="G3237" i="3" a="1"/>
  <c r="G3237" i="3" s="1"/>
  <c r="B3238" i="3" a="1"/>
  <c r="B3238" i="3" s="1"/>
  <c r="C3238" i="3" a="1"/>
  <c r="C3238" i="3" s="1"/>
  <c r="G3238" i="3" a="1"/>
  <c r="G3238" i="3" s="1"/>
  <c r="B3239" i="3" a="1"/>
  <c r="B3239" i="3" s="1"/>
  <c r="C3239" i="3" a="1"/>
  <c r="C3239" i="3" s="1"/>
  <c r="G3239" i="3" a="1"/>
  <c r="G3239" i="3" s="1"/>
  <c r="B3240" i="3" a="1"/>
  <c r="B3240" i="3" s="1"/>
  <c r="C3240" i="3" a="1"/>
  <c r="C3240" i="3" s="1"/>
  <c r="G3240" i="3" a="1"/>
  <c r="G3240" i="3" s="1"/>
  <c r="B3241" i="3" a="1"/>
  <c r="B3241" i="3" s="1"/>
  <c r="C3241" i="3" a="1"/>
  <c r="C3241" i="3" s="1"/>
  <c r="G3241" i="3" a="1"/>
  <c r="G3241" i="3" s="1"/>
  <c r="B3242" i="3" a="1"/>
  <c r="B3242" i="3" s="1"/>
  <c r="C3242" i="3" a="1"/>
  <c r="C3242" i="3" s="1"/>
  <c r="G3242" i="3" a="1"/>
  <c r="G3242" i="3" s="1"/>
  <c r="B3243" i="3" a="1"/>
  <c r="B3243" i="3" s="1"/>
  <c r="C3243" i="3" a="1"/>
  <c r="C3243" i="3" s="1"/>
  <c r="G3243" i="3" a="1"/>
  <c r="G3243" i="3" s="1"/>
  <c r="B3244" i="3" a="1"/>
  <c r="B3244" i="3" s="1"/>
  <c r="C3244" i="3" a="1"/>
  <c r="C3244" i="3" s="1"/>
  <c r="G3244" i="3" a="1"/>
  <c r="G3244" i="3" s="1"/>
  <c r="B3245" i="3" a="1"/>
  <c r="B3245" i="3" s="1"/>
  <c r="C3245" i="3" a="1"/>
  <c r="C3245" i="3" s="1"/>
  <c r="G3245" i="3" a="1"/>
  <c r="G3245" i="3" s="1"/>
  <c r="B3246" i="3" a="1"/>
  <c r="B3246" i="3" s="1"/>
  <c r="C3246" i="3" a="1"/>
  <c r="C3246" i="3" s="1"/>
  <c r="G3246" i="3" a="1"/>
  <c r="G3246" i="3" s="1"/>
  <c r="B3247" i="3" a="1"/>
  <c r="B3247" i="3" s="1"/>
  <c r="C3247" i="3" a="1"/>
  <c r="C3247" i="3" s="1"/>
  <c r="G3247" i="3" a="1"/>
  <c r="G3247" i="3" s="1"/>
  <c r="B3248" i="3" a="1"/>
  <c r="B3248" i="3" s="1"/>
  <c r="C3248" i="3" a="1"/>
  <c r="C3248" i="3" s="1"/>
  <c r="G3248" i="3" a="1"/>
  <c r="G3248" i="3" s="1"/>
  <c r="B3249" i="3" a="1"/>
  <c r="B3249" i="3" s="1"/>
  <c r="C3249" i="3" a="1"/>
  <c r="C3249" i="3" s="1"/>
  <c r="G3249" i="3" a="1"/>
  <c r="G3249" i="3" s="1"/>
  <c r="B3250" i="3" a="1"/>
  <c r="B3250" i="3" s="1"/>
  <c r="C3250" i="3" a="1"/>
  <c r="C3250" i="3" s="1"/>
  <c r="G3250" i="3" a="1"/>
  <c r="G3250" i="3" s="1"/>
  <c r="B3251" i="3" a="1"/>
  <c r="B3251" i="3" s="1"/>
  <c r="C3251" i="3" a="1"/>
  <c r="C3251" i="3" s="1"/>
  <c r="G3251" i="3" a="1"/>
  <c r="G3251" i="3" s="1"/>
  <c r="B3252" i="3" a="1"/>
  <c r="B3252" i="3" s="1"/>
  <c r="C3252" i="3" a="1"/>
  <c r="C3252" i="3" s="1"/>
  <c r="G3252" i="3" a="1"/>
  <c r="G3252" i="3" s="1"/>
  <c r="B3253" i="3" a="1"/>
  <c r="B3253" i="3" s="1"/>
  <c r="C3253" i="3" a="1"/>
  <c r="C3253" i="3" s="1"/>
  <c r="G3253" i="3" a="1"/>
  <c r="G3253" i="3" s="1"/>
  <c r="B3254" i="3" a="1"/>
  <c r="B3254" i="3" s="1"/>
  <c r="C3254" i="3" a="1"/>
  <c r="C3254" i="3" s="1"/>
  <c r="G3254" i="3" a="1"/>
  <c r="G3254" i="3" s="1"/>
  <c r="B3255" i="3" a="1"/>
  <c r="B3255" i="3" s="1"/>
  <c r="C3255" i="3" a="1"/>
  <c r="C3255" i="3" s="1"/>
  <c r="G3255" i="3" a="1"/>
  <c r="G3255" i="3" s="1"/>
  <c r="B3256" i="3" a="1"/>
  <c r="B3256" i="3" s="1"/>
  <c r="C3256" i="3" a="1"/>
  <c r="C3256" i="3" s="1"/>
  <c r="G3256" i="3" a="1"/>
  <c r="G3256" i="3" s="1"/>
  <c r="B3257" i="3" a="1"/>
  <c r="B3257" i="3" s="1"/>
  <c r="C3257" i="3" a="1"/>
  <c r="C3257" i="3" s="1"/>
  <c r="G3257" i="3" a="1"/>
  <c r="G3257" i="3" s="1"/>
  <c r="B3258" i="3" a="1"/>
  <c r="B3258" i="3" s="1"/>
  <c r="C3258" i="3" a="1"/>
  <c r="C3258" i="3" s="1"/>
  <c r="G3258" i="3" a="1"/>
  <c r="G3258" i="3" s="1"/>
  <c r="B3259" i="3" a="1"/>
  <c r="B3259" i="3" s="1"/>
  <c r="C3259" i="3" a="1"/>
  <c r="C3259" i="3" s="1"/>
  <c r="G3259" i="3" a="1"/>
  <c r="G3259" i="3" s="1"/>
  <c r="B3260" i="3" a="1"/>
  <c r="B3260" i="3" s="1"/>
  <c r="C3260" i="3" a="1"/>
  <c r="C3260" i="3" s="1"/>
  <c r="G3260" i="3" a="1"/>
  <c r="G3260" i="3" s="1"/>
  <c r="B3261" i="3" a="1"/>
  <c r="B3261" i="3" s="1"/>
  <c r="C3261" i="3" a="1"/>
  <c r="C3261" i="3" s="1"/>
  <c r="G3261" i="3" a="1"/>
  <c r="G3261" i="3" s="1"/>
  <c r="B3262" i="3" a="1"/>
  <c r="B3262" i="3" s="1"/>
  <c r="C3262" i="3" a="1"/>
  <c r="C3262" i="3" s="1"/>
  <c r="G3262" i="3" a="1"/>
  <c r="G3262" i="3" s="1"/>
  <c r="B3263" i="3" a="1"/>
  <c r="B3263" i="3" s="1"/>
  <c r="C3263" i="3" a="1"/>
  <c r="C3263" i="3" s="1"/>
  <c r="G3263" i="3" a="1"/>
  <c r="G3263" i="3" s="1"/>
  <c r="B3264" i="3" a="1"/>
  <c r="B3264" i="3" s="1"/>
  <c r="C3264" i="3" a="1"/>
  <c r="C3264" i="3" s="1"/>
  <c r="G3264" i="3" a="1"/>
  <c r="G3264" i="3" s="1"/>
  <c r="B3265" i="3" a="1"/>
  <c r="B3265" i="3" s="1"/>
  <c r="C3265" i="3" a="1"/>
  <c r="C3265" i="3" s="1"/>
  <c r="G3265" i="3" a="1"/>
  <c r="G3265" i="3" s="1"/>
  <c r="B3266" i="3" a="1"/>
  <c r="B3266" i="3" s="1"/>
  <c r="C3266" i="3" a="1"/>
  <c r="C3266" i="3" s="1"/>
  <c r="G3266" i="3" a="1"/>
  <c r="G3266" i="3" s="1"/>
  <c r="B3267" i="3" a="1"/>
  <c r="B3267" i="3" s="1"/>
  <c r="C3267" i="3" a="1"/>
  <c r="C3267" i="3" s="1"/>
  <c r="G3267" i="3" a="1"/>
  <c r="G3267" i="3" s="1"/>
  <c r="B3268" i="3" a="1"/>
  <c r="B3268" i="3" s="1"/>
  <c r="C3268" i="3" a="1"/>
  <c r="C3268" i="3" s="1"/>
  <c r="G3268" i="3" a="1"/>
  <c r="G3268" i="3" s="1"/>
  <c r="B3269" i="3" a="1"/>
  <c r="B3269" i="3" s="1"/>
  <c r="C3269" i="3" a="1"/>
  <c r="C3269" i="3" s="1"/>
  <c r="G3269" i="3" a="1"/>
  <c r="G3269" i="3" s="1"/>
  <c r="B3270" i="3" a="1"/>
  <c r="B3270" i="3" s="1"/>
  <c r="C3270" i="3" a="1"/>
  <c r="C3270" i="3" s="1"/>
  <c r="G3270" i="3" a="1"/>
  <c r="G3270" i="3" s="1"/>
  <c r="B3271" i="3" a="1"/>
  <c r="B3271" i="3" s="1"/>
  <c r="C3271" i="3" a="1"/>
  <c r="C3271" i="3" s="1"/>
  <c r="G3271" i="3" a="1"/>
  <c r="G3271" i="3" s="1"/>
  <c r="B3272" i="3" a="1"/>
  <c r="B3272" i="3" s="1"/>
  <c r="C3272" i="3" a="1"/>
  <c r="C3272" i="3" s="1"/>
  <c r="G3272" i="3" a="1"/>
  <c r="G3272" i="3" s="1"/>
  <c r="B3273" i="3" a="1"/>
  <c r="B3273" i="3" s="1"/>
  <c r="C3273" i="3" a="1"/>
  <c r="C3273" i="3" s="1"/>
  <c r="G3273" i="3" a="1"/>
  <c r="G3273" i="3" s="1"/>
  <c r="B3274" i="3" a="1"/>
  <c r="B3274" i="3" s="1"/>
  <c r="C3274" i="3" a="1"/>
  <c r="C3274" i="3" s="1"/>
  <c r="G3274" i="3" a="1"/>
  <c r="G3274" i="3" s="1"/>
  <c r="B3275" i="3" a="1"/>
  <c r="B3275" i="3" s="1"/>
  <c r="C3275" i="3" a="1"/>
  <c r="C3275" i="3" s="1"/>
  <c r="G3275" i="3" a="1"/>
  <c r="G3275" i="3" s="1"/>
  <c r="B3276" i="3" a="1"/>
  <c r="B3276" i="3" s="1"/>
  <c r="C3276" i="3" a="1"/>
  <c r="C3276" i="3" s="1"/>
  <c r="G3276" i="3" a="1"/>
  <c r="G3276" i="3" s="1"/>
  <c r="B3277" i="3" a="1"/>
  <c r="B3277" i="3" s="1"/>
  <c r="C3277" i="3" a="1"/>
  <c r="C3277" i="3" s="1"/>
  <c r="G3277" i="3" a="1"/>
  <c r="G3277" i="3" s="1"/>
  <c r="B3278" i="3" a="1"/>
  <c r="B3278" i="3" s="1"/>
  <c r="C3278" i="3" a="1"/>
  <c r="C3278" i="3" s="1"/>
  <c r="G3278" i="3" a="1"/>
  <c r="G3278" i="3" s="1"/>
  <c r="B3279" i="3" a="1"/>
  <c r="B3279" i="3" s="1"/>
  <c r="C3279" i="3" a="1"/>
  <c r="C3279" i="3" s="1"/>
  <c r="G3279" i="3" a="1"/>
  <c r="G3279" i="3" s="1"/>
  <c r="B3280" i="3" a="1"/>
  <c r="B3280" i="3" s="1"/>
  <c r="C3280" i="3" a="1"/>
  <c r="C3280" i="3" s="1"/>
  <c r="G3280" i="3" a="1"/>
  <c r="G3280" i="3" s="1"/>
  <c r="B3281" i="3" a="1"/>
  <c r="B3281" i="3" s="1"/>
  <c r="C3281" i="3" a="1"/>
  <c r="C3281" i="3" s="1"/>
  <c r="G3281" i="3" a="1"/>
  <c r="G3281" i="3" s="1"/>
  <c r="B3282" i="3" a="1"/>
  <c r="B3282" i="3" s="1"/>
  <c r="C3282" i="3" a="1"/>
  <c r="C3282" i="3" s="1"/>
  <c r="G3282" i="3" a="1"/>
  <c r="G3282" i="3" s="1"/>
  <c r="B3283" i="3" a="1"/>
  <c r="B3283" i="3" s="1"/>
  <c r="C3283" i="3" a="1"/>
  <c r="C3283" i="3" s="1"/>
  <c r="G3283" i="3" a="1"/>
  <c r="G3283" i="3" s="1"/>
  <c r="B3284" i="3" a="1"/>
  <c r="B3284" i="3" s="1"/>
  <c r="C3284" i="3" a="1"/>
  <c r="C3284" i="3" s="1"/>
  <c r="G3284" i="3" a="1"/>
  <c r="G3284" i="3" s="1"/>
  <c r="B3285" i="3" a="1"/>
  <c r="B3285" i="3" s="1"/>
  <c r="C3285" i="3" a="1"/>
  <c r="C3285" i="3" s="1"/>
  <c r="G3285" i="3" a="1"/>
  <c r="G3285" i="3" s="1"/>
  <c r="B3286" i="3" a="1"/>
  <c r="B3286" i="3" s="1"/>
  <c r="C3286" i="3" a="1"/>
  <c r="C3286" i="3" s="1"/>
  <c r="G3286" i="3" a="1"/>
  <c r="G3286" i="3" s="1"/>
  <c r="B3287" i="3" a="1"/>
  <c r="B3287" i="3" s="1"/>
  <c r="C3287" i="3" a="1"/>
  <c r="C3287" i="3" s="1"/>
  <c r="G3287" i="3" a="1"/>
  <c r="G3287" i="3" s="1"/>
  <c r="B3288" i="3" a="1"/>
  <c r="B3288" i="3" s="1"/>
  <c r="C3288" i="3" a="1"/>
  <c r="C3288" i="3" s="1"/>
  <c r="G3288" i="3" a="1"/>
  <c r="G3288" i="3" s="1"/>
  <c r="B3289" i="3" a="1"/>
  <c r="B3289" i="3" s="1"/>
  <c r="C3289" i="3" a="1"/>
  <c r="C3289" i="3" s="1"/>
  <c r="G3289" i="3" a="1"/>
  <c r="G3289" i="3" s="1"/>
  <c r="B3290" i="3" a="1"/>
  <c r="B3290" i="3" s="1"/>
  <c r="C3290" i="3" a="1"/>
  <c r="C3290" i="3" s="1"/>
  <c r="G3290" i="3" a="1"/>
  <c r="G3290" i="3" s="1"/>
  <c r="B3291" i="3" a="1"/>
  <c r="B3291" i="3" s="1"/>
  <c r="C3291" i="3" a="1"/>
  <c r="C3291" i="3" s="1"/>
  <c r="G3291" i="3" a="1"/>
  <c r="G3291" i="3" s="1"/>
  <c r="B3292" i="3" a="1"/>
  <c r="B3292" i="3" s="1"/>
  <c r="C3292" i="3" a="1"/>
  <c r="C3292" i="3" s="1"/>
  <c r="G3292" i="3" a="1"/>
  <c r="G3292" i="3" s="1"/>
  <c r="B3293" i="3" a="1"/>
  <c r="B3293" i="3" s="1"/>
  <c r="C3293" i="3" a="1"/>
  <c r="C3293" i="3" s="1"/>
  <c r="G3293" i="3" a="1"/>
  <c r="G3293" i="3" s="1"/>
  <c r="B3294" i="3" a="1"/>
  <c r="B3294" i="3" s="1"/>
  <c r="C3294" i="3" a="1"/>
  <c r="C3294" i="3" s="1"/>
  <c r="G3294" i="3" a="1"/>
  <c r="G3294" i="3" s="1"/>
  <c r="B3295" i="3" a="1"/>
  <c r="B3295" i="3" s="1"/>
  <c r="C3295" i="3" a="1"/>
  <c r="C3295" i="3" s="1"/>
  <c r="G3295" i="3" a="1"/>
  <c r="G3295" i="3" s="1"/>
  <c r="B3296" i="3" a="1"/>
  <c r="B3296" i="3" s="1"/>
  <c r="C3296" i="3" a="1"/>
  <c r="C3296" i="3" s="1"/>
  <c r="G3296" i="3" a="1"/>
  <c r="G3296" i="3" s="1"/>
  <c r="B3297" i="3" a="1"/>
  <c r="B3297" i="3" s="1"/>
  <c r="C3297" i="3" a="1"/>
  <c r="C3297" i="3" s="1"/>
  <c r="G3297" i="3" a="1"/>
  <c r="G3297" i="3" s="1"/>
  <c r="B3298" i="3" a="1"/>
  <c r="B3298" i="3" s="1"/>
  <c r="C3298" i="3" a="1"/>
  <c r="C3298" i="3" s="1"/>
  <c r="G3298" i="3" a="1"/>
  <c r="G3298" i="3" s="1"/>
  <c r="B3299" i="3" a="1"/>
  <c r="B3299" i="3" s="1"/>
  <c r="C3299" i="3" a="1"/>
  <c r="C3299" i="3" s="1"/>
  <c r="G3299" i="3" a="1"/>
  <c r="G3299" i="3" s="1"/>
  <c r="B3300" i="3" a="1"/>
  <c r="B3300" i="3" s="1"/>
  <c r="C3300" i="3" a="1"/>
  <c r="C3300" i="3" s="1"/>
  <c r="G3300" i="3" a="1"/>
  <c r="G3300" i="3" s="1"/>
  <c r="B3301" i="3" a="1"/>
  <c r="B3301" i="3" s="1"/>
  <c r="C3301" i="3" a="1"/>
  <c r="C3301" i="3" s="1"/>
  <c r="G3301" i="3" a="1"/>
  <c r="G3301" i="3" s="1"/>
  <c r="B3302" i="3" a="1"/>
  <c r="B3302" i="3" s="1"/>
  <c r="C3302" i="3" a="1"/>
  <c r="C3302" i="3" s="1"/>
  <c r="G3302" i="3" a="1"/>
  <c r="G3302" i="3" s="1"/>
  <c r="B3303" i="3" a="1"/>
  <c r="B3303" i="3" s="1"/>
  <c r="C3303" i="3" a="1"/>
  <c r="C3303" i="3" s="1"/>
  <c r="G3303" i="3" a="1"/>
  <c r="G3303" i="3" s="1"/>
  <c r="B3304" i="3" a="1"/>
  <c r="B3304" i="3" s="1"/>
  <c r="C3304" i="3" a="1"/>
  <c r="C3304" i="3" s="1"/>
  <c r="G3304" i="3" a="1"/>
  <c r="G3304" i="3" s="1"/>
  <c r="B3305" i="3" a="1"/>
  <c r="B3305" i="3" s="1"/>
  <c r="C3305" i="3" a="1"/>
  <c r="C3305" i="3" s="1"/>
  <c r="G3305" i="3" a="1"/>
  <c r="G3305" i="3" s="1"/>
  <c r="B3306" i="3" a="1"/>
  <c r="B3306" i="3" s="1"/>
  <c r="C3306" i="3" a="1"/>
  <c r="C3306" i="3" s="1"/>
  <c r="G3306" i="3" a="1"/>
  <c r="G3306" i="3" s="1"/>
  <c r="B3307" i="3" a="1"/>
  <c r="B3307" i="3" s="1"/>
  <c r="C3307" i="3" a="1"/>
  <c r="C3307" i="3" s="1"/>
  <c r="G3307" i="3" a="1"/>
  <c r="G3307" i="3" s="1"/>
  <c r="B3308" i="3" a="1"/>
  <c r="B3308" i="3" s="1"/>
  <c r="C3308" i="3" a="1"/>
  <c r="C3308" i="3" s="1"/>
  <c r="G3308" i="3" a="1"/>
  <c r="G3308" i="3" s="1"/>
  <c r="B3309" i="3" a="1"/>
  <c r="B3309" i="3" s="1"/>
  <c r="C3309" i="3" a="1"/>
  <c r="C3309" i="3" s="1"/>
  <c r="G3309" i="3" a="1"/>
  <c r="G3309" i="3" s="1"/>
  <c r="B3310" i="3" a="1"/>
  <c r="B3310" i="3" s="1"/>
  <c r="C3310" i="3" a="1"/>
  <c r="C3310" i="3" s="1"/>
  <c r="G3310" i="3" a="1"/>
  <c r="G3310" i="3" s="1"/>
  <c r="B3311" i="3" a="1"/>
  <c r="B3311" i="3" s="1"/>
  <c r="C3311" i="3" a="1"/>
  <c r="C3311" i="3" s="1"/>
  <c r="G3311" i="3" a="1"/>
  <c r="G3311" i="3" s="1"/>
  <c r="B3312" i="3" a="1"/>
  <c r="B3312" i="3" s="1"/>
  <c r="C3312" i="3" a="1"/>
  <c r="C3312" i="3" s="1"/>
  <c r="G3312" i="3" a="1"/>
  <c r="G3312" i="3" s="1"/>
  <c r="B3313" i="3" a="1"/>
  <c r="B3313" i="3" s="1"/>
  <c r="C3313" i="3" a="1"/>
  <c r="C3313" i="3" s="1"/>
  <c r="G3313" i="3" a="1"/>
  <c r="G3313" i="3" s="1"/>
  <c r="B3314" i="3" a="1"/>
  <c r="B3314" i="3" s="1"/>
  <c r="C3314" i="3" a="1"/>
  <c r="C3314" i="3" s="1"/>
  <c r="G3314" i="3" a="1"/>
  <c r="G3314" i="3" s="1"/>
  <c r="B3315" i="3" a="1"/>
  <c r="B3315" i="3" s="1"/>
  <c r="C3315" i="3" a="1"/>
  <c r="C3315" i="3" s="1"/>
  <c r="G3315" i="3" a="1"/>
  <c r="G3315" i="3" s="1"/>
  <c r="B3316" i="3" a="1"/>
  <c r="B3316" i="3" s="1"/>
  <c r="C3316" i="3" a="1"/>
  <c r="C3316" i="3" s="1"/>
  <c r="G3316" i="3" a="1"/>
  <c r="G3316" i="3" s="1"/>
  <c r="B3317" i="3" a="1"/>
  <c r="B3317" i="3" s="1"/>
  <c r="C3317" i="3" a="1"/>
  <c r="C3317" i="3" s="1"/>
  <c r="G3317" i="3" a="1"/>
  <c r="G3317" i="3" s="1"/>
  <c r="B3318" i="3" a="1"/>
  <c r="B3318" i="3" s="1"/>
  <c r="C3318" i="3" a="1"/>
  <c r="C3318" i="3" s="1"/>
  <c r="G3318" i="3" a="1"/>
  <c r="G3318" i="3" s="1"/>
  <c r="B3319" i="3" a="1"/>
  <c r="B3319" i="3" s="1"/>
  <c r="C3319" i="3" a="1"/>
  <c r="C3319" i="3" s="1"/>
  <c r="G3319" i="3" a="1"/>
  <c r="G3319" i="3" s="1"/>
  <c r="B3320" i="3" a="1"/>
  <c r="B3320" i="3" s="1"/>
  <c r="C3320" i="3" a="1"/>
  <c r="C3320" i="3" s="1"/>
  <c r="G3320" i="3" a="1"/>
  <c r="G3320" i="3" s="1"/>
  <c r="B3321" i="3" a="1"/>
  <c r="B3321" i="3" s="1"/>
  <c r="C3321" i="3" a="1"/>
  <c r="C3321" i="3" s="1"/>
  <c r="G3321" i="3" a="1"/>
  <c r="G3321" i="3" s="1"/>
  <c r="B3322" i="3" a="1"/>
  <c r="B3322" i="3" s="1"/>
  <c r="C3322" i="3" a="1"/>
  <c r="C3322" i="3" s="1"/>
  <c r="G3322" i="3" a="1"/>
  <c r="G3322" i="3" s="1"/>
  <c r="B3323" i="3" a="1"/>
  <c r="B3323" i="3" s="1"/>
  <c r="C3323" i="3" a="1"/>
  <c r="C3323" i="3" s="1"/>
  <c r="G3323" i="3" a="1"/>
  <c r="G3323" i="3" s="1"/>
  <c r="B3324" i="3" a="1"/>
  <c r="B3324" i="3" s="1"/>
  <c r="C3324" i="3" a="1"/>
  <c r="C3324" i="3" s="1"/>
  <c r="G3324" i="3" a="1"/>
  <c r="G3324" i="3" s="1"/>
  <c r="B3325" i="3" a="1"/>
  <c r="B3325" i="3" s="1"/>
  <c r="C3325" i="3" a="1"/>
  <c r="C3325" i="3" s="1"/>
  <c r="G3325" i="3" a="1"/>
  <c r="G3325" i="3" s="1"/>
  <c r="B3326" i="3" a="1"/>
  <c r="B3326" i="3" s="1"/>
  <c r="C3326" i="3" a="1"/>
  <c r="C3326" i="3" s="1"/>
  <c r="G3326" i="3" a="1"/>
  <c r="G3326" i="3" s="1"/>
  <c r="B3327" i="3" a="1"/>
  <c r="B3327" i="3" s="1"/>
  <c r="C3327" i="3" a="1"/>
  <c r="C3327" i="3" s="1"/>
  <c r="G3327" i="3" a="1"/>
  <c r="G3327" i="3" s="1"/>
  <c r="B3328" i="3" a="1"/>
  <c r="B3328" i="3" s="1"/>
  <c r="C3328" i="3" a="1"/>
  <c r="C3328" i="3" s="1"/>
  <c r="G3328" i="3" a="1"/>
  <c r="G3328" i="3" s="1"/>
  <c r="B3329" i="3" a="1"/>
  <c r="B3329" i="3" s="1"/>
  <c r="C3329" i="3" a="1"/>
  <c r="C3329" i="3" s="1"/>
  <c r="G3329" i="3" a="1"/>
  <c r="G3329" i="3" s="1"/>
  <c r="B3330" i="3" a="1"/>
  <c r="B3330" i="3" s="1"/>
  <c r="C3330" i="3" a="1"/>
  <c r="C3330" i="3" s="1"/>
  <c r="G3330" i="3" a="1"/>
  <c r="G3330" i="3" s="1"/>
  <c r="B3331" i="3" a="1"/>
  <c r="B3331" i="3" s="1"/>
  <c r="C3331" i="3" a="1"/>
  <c r="C3331" i="3" s="1"/>
  <c r="G3331" i="3" a="1"/>
  <c r="G3331" i="3" s="1"/>
  <c r="B3332" i="3" a="1"/>
  <c r="B3332" i="3" s="1"/>
  <c r="C3332" i="3" a="1"/>
  <c r="C3332" i="3" s="1"/>
  <c r="G3332" i="3" a="1"/>
  <c r="G3332" i="3" s="1"/>
  <c r="B3333" i="3" a="1"/>
  <c r="B3333" i="3" s="1"/>
  <c r="C3333" i="3" a="1"/>
  <c r="C3333" i="3" s="1"/>
  <c r="G3333" i="3" a="1"/>
  <c r="G3333" i="3" s="1"/>
  <c r="B3334" i="3" a="1"/>
  <c r="B3334" i="3" s="1"/>
  <c r="C3334" i="3" a="1"/>
  <c r="C3334" i="3" s="1"/>
  <c r="G3334" i="3" a="1"/>
  <c r="G3334" i="3" s="1"/>
  <c r="B3335" i="3" a="1"/>
  <c r="B3335" i="3" s="1"/>
  <c r="C3335" i="3" a="1"/>
  <c r="C3335" i="3" s="1"/>
  <c r="G3335" i="3" a="1"/>
  <c r="G3335" i="3" s="1"/>
  <c r="B3336" i="3" a="1"/>
  <c r="B3336" i="3" s="1"/>
  <c r="C3336" i="3" a="1"/>
  <c r="C3336" i="3" s="1"/>
  <c r="G3336" i="3" a="1"/>
  <c r="G3336" i="3" s="1"/>
  <c r="B3337" i="3" a="1"/>
  <c r="B3337" i="3" s="1"/>
  <c r="C3337" i="3" a="1"/>
  <c r="C3337" i="3" s="1"/>
  <c r="G3337" i="3" a="1"/>
  <c r="G3337" i="3" s="1"/>
  <c r="B3338" i="3" a="1"/>
  <c r="B3338" i="3" s="1"/>
  <c r="C3338" i="3" a="1"/>
  <c r="C3338" i="3" s="1"/>
  <c r="G3338" i="3" a="1"/>
  <c r="G3338" i="3" s="1"/>
  <c r="B3339" i="3" a="1"/>
  <c r="B3339" i="3" s="1"/>
  <c r="C3339" i="3" a="1"/>
  <c r="C3339" i="3" s="1"/>
  <c r="G3339" i="3" a="1"/>
  <c r="G3339" i="3" s="1"/>
  <c r="B3340" i="3" a="1"/>
  <c r="B3340" i="3" s="1"/>
  <c r="C3340" i="3" a="1"/>
  <c r="C3340" i="3" s="1"/>
  <c r="G3340" i="3" a="1"/>
  <c r="G3340" i="3" s="1"/>
  <c r="B3341" i="3" a="1"/>
  <c r="B3341" i="3" s="1"/>
  <c r="C3341" i="3" a="1"/>
  <c r="C3341" i="3" s="1"/>
  <c r="G3341" i="3" a="1"/>
  <c r="G3341" i="3" s="1"/>
  <c r="B3342" i="3" a="1"/>
  <c r="B3342" i="3" s="1"/>
  <c r="C3342" i="3" a="1"/>
  <c r="C3342" i="3" s="1"/>
  <c r="G3342" i="3" a="1"/>
  <c r="G3342" i="3" s="1"/>
  <c r="B3343" i="3" a="1"/>
  <c r="B3343" i="3" s="1"/>
  <c r="C3343" i="3" a="1"/>
  <c r="C3343" i="3" s="1"/>
  <c r="G3343" i="3" a="1"/>
  <c r="G3343" i="3" s="1"/>
  <c r="B3344" i="3" a="1"/>
  <c r="B3344" i="3" s="1"/>
  <c r="C3344" i="3" a="1"/>
  <c r="C3344" i="3" s="1"/>
  <c r="G3344" i="3" a="1"/>
  <c r="G3344" i="3" s="1"/>
  <c r="B3345" i="3" a="1"/>
  <c r="B3345" i="3" s="1"/>
  <c r="C3345" i="3" a="1"/>
  <c r="C3345" i="3" s="1"/>
  <c r="G3345" i="3" a="1"/>
  <c r="G3345" i="3" s="1"/>
  <c r="B3346" i="3" a="1"/>
  <c r="B3346" i="3" s="1"/>
  <c r="C3346" i="3" a="1"/>
  <c r="C3346" i="3" s="1"/>
  <c r="G3346" i="3" a="1"/>
  <c r="G3346" i="3" s="1"/>
  <c r="B3347" i="3" a="1"/>
  <c r="B3347" i="3" s="1"/>
  <c r="C3347" i="3" a="1"/>
  <c r="C3347" i="3" s="1"/>
  <c r="G3347" i="3" a="1"/>
  <c r="G3347" i="3" s="1"/>
  <c r="B3348" i="3" a="1"/>
  <c r="B3348" i="3" s="1"/>
  <c r="C3348" i="3" a="1"/>
  <c r="C3348" i="3" s="1"/>
  <c r="G3348" i="3" a="1"/>
  <c r="G3348" i="3" s="1"/>
  <c r="B3349" i="3" a="1"/>
  <c r="B3349" i="3" s="1"/>
  <c r="C3349" i="3" a="1"/>
  <c r="C3349" i="3" s="1"/>
  <c r="G3349" i="3" a="1"/>
  <c r="G3349" i="3" s="1"/>
  <c r="B3350" i="3" a="1"/>
  <c r="B3350" i="3" s="1"/>
  <c r="C3350" i="3" a="1"/>
  <c r="C3350" i="3" s="1"/>
  <c r="G3350" i="3" a="1"/>
  <c r="G3350" i="3" s="1"/>
  <c r="B3351" i="3" a="1"/>
  <c r="B3351" i="3" s="1"/>
  <c r="C3351" i="3" a="1"/>
  <c r="C3351" i="3" s="1"/>
  <c r="G3351" i="3" a="1"/>
  <c r="G3351" i="3" s="1"/>
  <c r="B3352" i="3" a="1"/>
  <c r="B3352" i="3" s="1"/>
  <c r="C3352" i="3" a="1"/>
  <c r="C3352" i="3" s="1"/>
  <c r="G3352" i="3" a="1"/>
  <c r="G3352" i="3" s="1"/>
  <c r="B3353" i="3" a="1"/>
  <c r="B3353" i="3" s="1"/>
  <c r="C3353" i="3" a="1"/>
  <c r="C3353" i="3" s="1"/>
  <c r="G3353" i="3" a="1"/>
  <c r="G3353" i="3" s="1"/>
  <c r="B3354" i="3" a="1"/>
  <c r="B3354" i="3" s="1"/>
  <c r="C3354" i="3" a="1"/>
  <c r="C3354" i="3" s="1"/>
  <c r="G3354" i="3" a="1"/>
  <c r="G3354" i="3" s="1"/>
  <c r="B3355" i="3" a="1"/>
  <c r="B3355" i="3" s="1"/>
  <c r="C3355" i="3" a="1"/>
  <c r="C3355" i="3" s="1"/>
  <c r="G3355" i="3" a="1"/>
  <c r="G3355" i="3" s="1"/>
  <c r="B3356" i="3" a="1"/>
  <c r="B3356" i="3" s="1"/>
  <c r="C3356" i="3" a="1"/>
  <c r="C3356" i="3" s="1"/>
  <c r="G3356" i="3" a="1"/>
  <c r="G3356" i="3" s="1"/>
  <c r="B3357" i="3" a="1"/>
  <c r="B3357" i="3" s="1"/>
  <c r="C3357" i="3" a="1"/>
  <c r="C3357" i="3" s="1"/>
  <c r="G3357" i="3" a="1"/>
  <c r="G3357" i="3" s="1"/>
  <c r="B3358" i="3" a="1"/>
  <c r="B3358" i="3" s="1"/>
  <c r="C3358" i="3" a="1"/>
  <c r="C3358" i="3" s="1"/>
  <c r="G3358" i="3" a="1"/>
  <c r="G3358" i="3" s="1"/>
  <c r="B3359" i="3" a="1"/>
  <c r="B3359" i="3" s="1"/>
  <c r="C3359" i="3" a="1"/>
  <c r="C3359" i="3" s="1"/>
  <c r="G3359" i="3" a="1"/>
  <c r="G3359" i="3" s="1"/>
  <c r="B3360" i="3" a="1"/>
  <c r="B3360" i="3" s="1"/>
  <c r="C3360" i="3" a="1"/>
  <c r="C3360" i="3" s="1"/>
  <c r="G3360" i="3" a="1"/>
  <c r="G3360" i="3" s="1"/>
  <c r="B3361" i="3" a="1"/>
  <c r="B3361" i="3" s="1"/>
  <c r="C3361" i="3" a="1"/>
  <c r="C3361" i="3" s="1"/>
  <c r="G3361" i="3" a="1"/>
  <c r="G3361" i="3" s="1"/>
  <c r="B3362" i="3" a="1"/>
  <c r="B3362" i="3" s="1"/>
  <c r="C3362" i="3" a="1"/>
  <c r="C3362" i="3" s="1"/>
  <c r="G3362" i="3" a="1"/>
  <c r="G3362" i="3" s="1"/>
  <c r="B3363" i="3" a="1"/>
  <c r="B3363" i="3" s="1"/>
  <c r="C3363" i="3" a="1"/>
  <c r="C3363" i="3" s="1"/>
  <c r="G3363" i="3" a="1"/>
  <c r="G3363" i="3" s="1"/>
  <c r="B3364" i="3" a="1"/>
  <c r="B3364" i="3" s="1"/>
  <c r="C3364" i="3" a="1"/>
  <c r="C3364" i="3" s="1"/>
  <c r="G3364" i="3" a="1"/>
  <c r="G3364" i="3" s="1"/>
  <c r="B3365" i="3" a="1"/>
  <c r="B3365" i="3" s="1"/>
  <c r="C3365" i="3" a="1"/>
  <c r="C3365" i="3" s="1"/>
  <c r="G3365" i="3" a="1"/>
  <c r="G3365" i="3" s="1"/>
  <c r="B3366" i="3" a="1"/>
  <c r="B3366" i="3" s="1"/>
  <c r="C3366" i="3" a="1"/>
  <c r="C3366" i="3" s="1"/>
  <c r="G3366" i="3" a="1"/>
  <c r="G3366" i="3" s="1"/>
  <c r="B3367" i="3" a="1"/>
  <c r="B3367" i="3" s="1"/>
  <c r="C3367" i="3" a="1"/>
  <c r="C3367" i="3" s="1"/>
  <c r="G3367" i="3" a="1"/>
  <c r="G3367" i="3" s="1"/>
  <c r="B3368" i="3" a="1"/>
  <c r="B3368" i="3" s="1"/>
  <c r="C3368" i="3" a="1"/>
  <c r="C3368" i="3" s="1"/>
  <c r="G3368" i="3" a="1"/>
  <c r="G3368" i="3" s="1"/>
  <c r="B3369" i="3" a="1"/>
  <c r="B3369" i="3" s="1"/>
  <c r="C3369" i="3" a="1"/>
  <c r="C3369" i="3" s="1"/>
  <c r="G3369" i="3" a="1"/>
  <c r="G3369" i="3" s="1"/>
  <c r="B3370" i="3" a="1"/>
  <c r="B3370" i="3" s="1"/>
  <c r="C3370" i="3" a="1"/>
  <c r="C3370" i="3" s="1"/>
  <c r="G3370" i="3" a="1"/>
  <c r="G3370" i="3" s="1"/>
  <c r="B3371" i="3" a="1"/>
  <c r="B3371" i="3" s="1"/>
  <c r="C3371" i="3" a="1"/>
  <c r="C3371" i="3" s="1"/>
  <c r="G3371" i="3" a="1"/>
  <c r="G3371" i="3" s="1"/>
  <c r="B3372" i="3" a="1"/>
  <c r="B3372" i="3" s="1"/>
  <c r="C3372" i="3" a="1"/>
  <c r="C3372" i="3" s="1"/>
  <c r="G3372" i="3" a="1"/>
  <c r="G3372" i="3" s="1"/>
  <c r="B3373" i="3" a="1"/>
  <c r="B3373" i="3" s="1"/>
  <c r="C3373" i="3" a="1"/>
  <c r="C3373" i="3" s="1"/>
  <c r="G3373" i="3" a="1"/>
  <c r="G3373" i="3" s="1"/>
  <c r="B3374" i="3" a="1"/>
  <c r="B3374" i="3" s="1"/>
  <c r="C3374" i="3" a="1"/>
  <c r="C3374" i="3" s="1"/>
  <c r="G3374" i="3" a="1"/>
  <c r="G3374" i="3" s="1"/>
  <c r="B3375" i="3" a="1"/>
  <c r="B3375" i="3" s="1"/>
  <c r="C3375" i="3" a="1"/>
  <c r="C3375" i="3" s="1"/>
  <c r="G3375" i="3" a="1"/>
  <c r="G3375" i="3" s="1"/>
  <c r="B3376" i="3" a="1"/>
  <c r="B3376" i="3" s="1"/>
  <c r="C3376" i="3" a="1"/>
  <c r="C3376" i="3" s="1"/>
  <c r="G3376" i="3" a="1"/>
  <c r="G3376" i="3" s="1"/>
  <c r="B3377" i="3" a="1"/>
  <c r="B3377" i="3" s="1"/>
  <c r="C3377" i="3" a="1"/>
  <c r="C3377" i="3" s="1"/>
  <c r="G3377" i="3" a="1"/>
  <c r="G3377" i="3" s="1"/>
  <c r="B3378" i="3" a="1"/>
  <c r="B3378" i="3" s="1"/>
  <c r="C3378" i="3" a="1"/>
  <c r="C3378" i="3" s="1"/>
  <c r="G3378" i="3" a="1"/>
  <c r="G3378" i="3" s="1"/>
  <c r="B3379" i="3" a="1"/>
  <c r="B3379" i="3" s="1"/>
  <c r="C3379" i="3" a="1"/>
  <c r="C3379" i="3" s="1"/>
  <c r="G3379" i="3" a="1"/>
  <c r="G3379" i="3" s="1"/>
  <c r="B3380" i="3" a="1"/>
  <c r="B3380" i="3" s="1"/>
  <c r="C3380" i="3" a="1"/>
  <c r="C3380" i="3" s="1"/>
  <c r="G3380" i="3" a="1"/>
  <c r="G3380" i="3" s="1"/>
  <c r="B3381" i="3" a="1"/>
  <c r="B3381" i="3" s="1"/>
  <c r="C3381" i="3" a="1"/>
  <c r="C3381" i="3" s="1"/>
  <c r="G3381" i="3" a="1"/>
  <c r="G3381" i="3" s="1"/>
  <c r="B3382" i="3" a="1"/>
  <c r="B3382" i="3" s="1"/>
  <c r="C3382" i="3" a="1"/>
  <c r="C3382" i="3" s="1"/>
  <c r="G3382" i="3" a="1"/>
  <c r="G3382" i="3" s="1"/>
  <c r="B3383" i="3" a="1"/>
  <c r="B3383" i="3" s="1"/>
  <c r="C3383" i="3" a="1"/>
  <c r="C3383" i="3" s="1"/>
  <c r="G3383" i="3" a="1"/>
  <c r="G3383" i="3" s="1"/>
  <c r="B3384" i="3" a="1"/>
  <c r="B3384" i="3" s="1"/>
  <c r="C3384" i="3" a="1"/>
  <c r="C3384" i="3" s="1"/>
  <c r="G3384" i="3" a="1"/>
  <c r="G3384" i="3" s="1"/>
  <c r="B3385" i="3" a="1"/>
  <c r="B3385" i="3" s="1"/>
  <c r="C3385" i="3" a="1"/>
  <c r="C3385" i="3" s="1"/>
  <c r="G3385" i="3" a="1"/>
  <c r="G3385" i="3" s="1"/>
  <c r="B3386" i="3" a="1"/>
  <c r="B3386" i="3" s="1"/>
  <c r="C3386" i="3" a="1"/>
  <c r="C3386" i="3" s="1"/>
  <c r="G3386" i="3" a="1"/>
  <c r="G3386" i="3" s="1"/>
  <c r="B3387" i="3" a="1"/>
  <c r="B3387" i="3" s="1"/>
  <c r="C3387" i="3" a="1"/>
  <c r="C3387" i="3" s="1"/>
  <c r="G3387" i="3" a="1"/>
  <c r="G3387" i="3" s="1"/>
  <c r="B3388" i="3" a="1"/>
  <c r="B3388" i="3" s="1"/>
  <c r="C3388" i="3" a="1"/>
  <c r="C3388" i="3" s="1"/>
  <c r="G3388" i="3" a="1"/>
  <c r="G3388" i="3" s="1"/>
  <c r="B3389" i="3" a="1"/>
  <c r="B3389" i="3" s="1"/>
  <c r="C3389" i="3" a="1"/>
  <c r="C3389" i="3" s="1"/>
  <c r="G3389" i="3" a="1"/>
  <c r="G3389" i="3" s="1"/>
  <c r="B3390" i="3" a="1"/>
  <c r="B3390" i="3" s="1"/>
  <c r="C3390" i="3" a="1"/>
  <c r="C3390" i="3" s="1"/>
  <c r="G3390" i="3" a="1"/>
  <c r="G3390" i="3" s="1"/>
  <c r="B3391" i="3" a="1"/>
  <c r="B3391" i="3" s="1"/>
  <c r="C3391" i="3" a="1"/>
  <c r="C3391" i="3" s="1"/>
  <c r="G3391" i="3" a="1"/>
  <c r="G3391" i="3" s="1"/>
  <c r="B3392" i="3" a="1"/>
  <c r="B3392" i="3" s="1"/>
  <c r="C3392" i="3" a="1"/>
  <c r="C3392" i="3" s="1"/>
  <c r="G3392" i="3" a="1"/>
  <c r="G3392" i="3" s="1"/>
  <c r="B3393" i="3" a="1"/>
  <c r="B3393" i="3" s="1"/>
  <c r="C3393" i="3" a="1"/>
  <c r="C3393" i="3" s="1"/>
  <c r="G3393" i="3" a="1"/>
  <c r="G3393" i="3" s="1"/>
  <c r="B3394" i="3" a="1"/>
  <c r="B3394" i="3" s="1"/>
  <c r="C3394" i="3" a="1"/>
  <c r="C3394" i="3" s="1"/>
  <c r="G3394" i="3" a="1"/>
  <c r="G3394" i="3" s="1"/>
  <c r="B3395" i="3" a="1"/>
  <c r="B3395" i="3" s="1"/>
  <c r="C3395" i="3" a="1"/>
  <c r="C3395" i="3" s="1"/>
  <c r="G3395" i="3" a="1"/>
  <c r="G3395" i="3" s="1"/>
  <c r="B3396" i="3" a="1"/>
  <c r="B3396" i="3" s="1"/>
  <c r="C3396" i="3" a="1"/>
  <c r="C3396" i="3" s="1"/>
  <c r="G3396" i="3" a="1"/>
  <c r="G3396" i="3" s="1"/>
  <c r="B3397" i="3" a="1"/>
  <c r="B3397" i="3" s="1"/>
  <c r="C3397" i="3" a="1"/>
  <c r="C3397" i="3" s="1"/>
  <c r="G3397" i="3" a="1"/>
  <c r="G3397" i="3" s="1"/>
  <c r="B3398" i="3" a="1"/>
  <c r="B3398" i="3" s="1"/>
  <c r="C3398" i="3" a="1"/>
  <c r="C3398" i="3" s="1"/>
  <c r="G3398" i="3" a="1"/>
  <c r="G3398" i="3" s="1"/>
  <c r="B3399" i="3" a="1"/>
  <c r="B3399" i="3" s="1"/>
  <c r="C3399" i="3" a="1"/>
  <c r="C3399" i="3" s="1"/>
  <c r="G3399" i="3" a="1"/>
  <c r="G3399" i="3" s="1"/>
  <c r="B3400" i="3" a="1"/>
  <c r="B3400" i="3" s="1"/>
  <c r="C3400" i="3" a="1"/>
  <c r="C3400" i="3" s="1"/>
  <c r="G3400" i="3" a="1"/>
  <c r="G3400" i="3" s="1"/>
  <c r="B3401" i="3" a="1"/>
  <c r="B3401" i="3" s="1"/>
  <c r="C3401" i="3" a="1"/>
  <c r="C3401" i="3" s="1"/>
  <c r="G3401" i="3" a="1"/>
  <c r="G3401" i="3" s="1"/>
  <c r="B3402" i="3" a="1"/>
  <c r="B3402" i="3" s="1"/>
  <c r="C3402" i="3" a="1"/>
  <c r="C3402" i="3" s="1"/>
  <c r="G3402" i="3" a="1"/>
  <c r="G3402" i="3" s="1"/>
  <c r="B3403" i="3" a="1"/>
  <c r="B3403" i="3" s="1"/>
  <c r="C3403" i="3" a="1"/>
  <c r="C3403" i="3" s="1"/>
  <c r="G3403" i="3" a="1"/>
  <c r="G3403" i="3" s="1"/>
  <c r="B3404" i="3" a="1"/>
  <c r="B3404" i="3" s="1"/>
  <c r="C3404" i="3" a="1"/>
  <c r="C3404" i="3" s="1"/>
  <c r="G3404" i="3" a="1"/>
  <c r="G3404" i="3" s="1"/>
  <c r="B3405" i="3" a="1"/>
  <c r="B3405" i="3" s="1"/>
  <c r="C3405" i="3" a="1"/>
  <c r="C3405" i="3" s="1"/>
  <c r="G3405" i="3" a="1"/>
  <c r="G3405" i="3" s="1"/>
  <c r="B3406" i="3" a="1"/>
  <c r="B3406" i="3" s="1"/>
  <c r="C3406" i="3" a="1"/>
  <c r="C3406" i="3" s="1"/>
  <c r="G3406" i="3" a="1"/>
  <c r="G3406" i="3" s="1"/>
  <c r="B3407" i="3" a="1"/>
  <c r="B3407" i="3" s="1"/>
  <c r="C3407" i="3" a="1"/>
  <c r="C3407" i="3" s="1"/>
  <c r="G3407" i="3" a="1"/>
  <c r="G3407" i="3" s="1"/>
  <c r="B3408" i="3" a="1"/>
  <c r="B3408" i="3" s="1"/>
  <c r="C3408" i="3" a="1"/>
  <c r="C3408" i="3" s="1"/>
  <c r="G3408" i="3" a="1"/>
  <c r="G3408" i="3" s="1"/>
  <c r="B3409" i="3" a="1"/>
  <c r="B3409" i="3" s="1"/>
  <c r="C3409" i="3" a="1"/>
  <c r="C3409" i="3" s="1"/>
  <c r="G3409" i="3" a="1"/>
  <c r="G3409" i="3" s="1"/>
  <c r="B3410" i="3" a="1"/>
  <c r="B3410" i="3" s="1"/>
  <c r="C3410" i="3" a="1"/>
  <c r="C3410" i="3" s="1"/>
  <c r="G3410" i="3" a="1"/>
  <c r="G3410" i="3" s="1"/>
  <c r="B3411" i="3" a="1"/>
  <c r="B3411" i="3" s="1"/>
  <c r="C3411" i="3" a="1"/>
  <c r="C3411" i="3" s="1"/>
  <c r="G3411" i="3" a="1"/>
  <c r="G3411" i="3" s="1"/>
  <c r="B3412" i="3" a="1"/>
  <c r="B3412" i="3" s="1"/>
  <c r="C3412" i="3" a="1"/>
  <c r="C3412" i="3" s="1"/>
  <c r="G3412" i="3" a="1"/>
  <c r="G3412" i="3" s="1"/>
  <c r="B3413" i="3" a="1"/>
  <c r="B3413" i="3" s="1"/>
  <c r="C3413" i="3" a="1"/>
  <c r="C3413" i="3" s="1"/>
  <c r="G3413" i="3" a="1"/>
  <c r="G3413" i="3" s="1"/>
  <c r="B3414" i="3" a="1"/>
  <c r="B3414" i="3" s="1"/>
  <c r="C3414" i="3" a="1"/>
  <c r="C3414" i="3" s="1"/>
  <c r="G3414" i="3" a="1"/>
  <c r="G3414" i="3" s="1"/>
  <c r="B3415" i="3" a="1"/>
  <c r="B3415" i="3" s="1"/>
  <c r="C3415" i="3" a="1"/>
  <c r="C3415" i="3" s="1"/>
  <c r="G3415" i="3" a="1"/>
  <c r="G3415" i="3" s="1"/>
  <c r="B3416" i="3" a="1"/>
  <c r="B3416" i="3" s="1"/>
  <c r="C3416" i="3" a="1"/>
  <c r="C3416" i="3" s="1"/>
  <c r="G3416" i="3" a="1"/>
  <c r="G3416" i="3" s="1"/>
  <c r="B3417" i="3" a="1"/>
  <c r="B3417" i="3" s="1"/>
  <c r="C3417" i="3" a="1"/>
  <c r="C3417" i="3" s="1"/>
  <c r="G3417" i="3" a="1"/>
  <c r="G3417" i="3" s="1"/>
  <c r="B3418" i="3" a="1"/>
  <c r="B3418" i="3" s="1"/>
  <c r="C3418" i="3" a="1"/>
  <c r="C3418" i="3" s="1"/>
  <c r="G3418" i="3" a="1"/>
  <c r="G3418" i="3" s="1"/>
  <c r="B3419" i="3" a="1"/>
  <c r="B3419" i="3" s="1"/>
  <c r="C3419" i="3" a="1"/>
  <c r="C3419" i="3" s="1"/>
  <c r="G3419" i="3" a="1"/>
  <c r="G3419" i="3" s="1"/>
  <c r="B3420" i="3" a="1"/>
  <c r="B3420" i="3" s="1"/>
  <c r="C3420" i="3" a="1"/>
  <c r="C3420" i="3" s="1"/>
  <c r="G3420" i="3" a="1"/>
  <c r="G3420" i="3" s="1"/>
  <c r="B3421" i="3" a="1"/>
  <c r="B3421" i="3" s="1"/>
  <c r="C3421" i="3" a="1"/>
  <c r="C3421" i="3" s="1"/>
  <c r="G3421" i="3" a="1"/>
  <c r="G3421" i="3" s="1"/>
  <c r="B3422" i="3" a="1"/>
  <c r="B3422" i="3" s="1"/>
  <c r="C3422" i="3" a="1"/>
  <c r="C3422" i="3" s="1"/>
  <c r="G3422" i="3" a="1"/>
  <c r="G3422" i="3" s="1"/>
  <c r="B3423" i="3" a="1"/>
  <c r="B3423" i="3" s="1"/>
  <c r="C3423" i="3" a="1"/>
  <c r="C3423" i="3" s="1"/>
  <c r="G3423" i="3" a="1"/>
  <c r="G3423" i="3" s="1"/>
  <c r="B3424" i="3" a="1"/>
  <c r="B3424" i="3" s="1"/>
  <c r="C3424" i="3" a="1"/>
  <c r="C3424" i="3" s="1"/>
  <c r="G3424" i="3" a="1"/>
  <c r="G3424" i="3" s="1"/>
  <c r="B3425" i="3" a="1"/>
  <c r="B3425" i="3" s="1"/>
  <c r="C3425" i="3" a="1"/>
  <c r="C3425" i="3" s="1"/>
  <c r="G3425" i="3" a="1"/>
  <c r="G3425" i="3" s="1"/>
  <c r="B3426" i="3" a="1"/>
  <c r="B3426" i="3" s="1"/>
  <c r="C3426" i="3" a="1"/>
  <c r="C3426" i="3" s="1"/>
  <c r="G3426" i="3" a="1"/>
  <c r="G3426" i="3" s="1"/>
  <c r="B3427" i="3" a="1"/>
  <c r="B3427" i="3" s="1"/>
  <c r="C3427" i="3" a="1"/>
  <c r="C3427" i="3" s="1"/>
  <c r="G3427" i="3" a="1"/>
  <c r="G3427" i="3" s="1"/>
  <c r="B3428" i="3" a="1"/>
  <c r="B3428" i="3" s="1"/>
  <c r="C3428" i="3" a="1"/>
  <c r="C3428" i="3" s="1"/>
  <c r="G3428" i="3" a="1"/>
  <c r="G3428" i="3" s="1"/>
  <c r="B3429" i="3" a="1"/>
  <c r="B3429" i="3" s="1"/>
  <c r="C3429" i="3" a="1"/>
  <c r="C3429" i="3" s="1"/>
  <c r="G3429" i="3" a="1"/>
  <c r="G3429" i="3" s="1"/>
  <c r="B3430" i="3" a="1"/>
  <c r="B3430" i="3" s="1"/>
  <c r="C3430" i="3" a="1"/>
  <c r="C3430" i="3" s="1"/>
  <c r="G3430" i="3" a="1"/>
  <c r="G3430" i="3" s="1"/>
  <c r="B3431" i="3" a="1"/>
  <c r="B3431" i="3" s="1"/>
  <c r="C3431" i="3" a="1"/>
  <c r="C3431" i="3" s="1"/>
  <c r="G3431" i="3" a="1"/>
  <c r="G3431" i="3" s="1"/>
  <c r="B3432" i="3" a="1"/>
  <c r="B3432" i="3" s="1"/>
  <c r="C3432" i="3" a="1"/>
  <c r="C3432" i="3" s="1"/>
  <c r="G3432" i="3" a="1"/>
  <c r="G3432" i="3" s="1"/>
  <c r="B3433" i="3" a="1"/>
  <c r="B3433" i="3" s="1"/>
  <c r="C3433" i="3" a="1"/>
  <c r="C3433" i="3" s="1"/>
  <c r="G3433" i="3" a="1"/>
  <c r="G3433" i="3" s="1"/>
  <c r="B3434" i="3" a="1"/>
  <c r="B3434" i="3" s="1"/>
  <c r="C3434" i="3" a="1"/>
  <c r="C3434" i="3" s="1"/>
  <c r="G3434" i="3" a="1"/>
  <c r="G3434" i="3" s="1"/>
  <c r="B3435" i="3" a="1"/>
  <c r="B3435" i="3" s="1"/>
  <c r="C3435" i="3" a="1"/>
  <c r="C3435" i="3" s="1"/>
  <c r="G3435" i="3" a="1"/>
  <c r="G3435" i="3" s="1"/>
  <c r="B3436" i="3" a="1"/>
  <c r="B3436" i="3" s="1"/>
  <c r="C3436" i="3" a="1"/>
  <c r="C3436" i="3" s="1"/>
  <c r="G3436" i="3" a="1"/>
  <c r="G3436" i="3" s="1"/>
  <c r="B3437" i="3" a="1"/>
  <c r="B3437" i="3" s="1"/>
  <c r="C3437" i="3" a="1"/>
  <c r="C3437" i="3" s="1"/>
  <c r="G3437" i="3" a="1"/>
  <c r="G3437" i="3" s="1"/>
  <c r="B3438" i="3" a="1"/>
  <c r="B3438" i="3" s="1"/>
  <c r="C3438" i="3" a="1"/>
  <c r="C3438" i="3" s="1"/>
  <c r="G3438" i="3" a="1"/>
  <c r="G3438" i="3" s="1"/>
  <c r="B3439" i="3" a="1"/>
  <c r="B3439" i="3" s="1"/>
  <c r="C3439" i="3" a="1"/>
  <c r="C3439" i="3" s="1"/>
  <c r="G3439" i="3" a="1"/>
  <c r="G3439" i="3" s="1"/>
  <c r="B3440" i="3" a="1"/>
  <c r="B3440" i="3" s="1"/>
  <c r="C3440" i="3" a="1"/>
  <c r="C3440" i="3" s="1"/>
  <c r="G3440" i="3" a="1"/>
  <c r="G3440" i="3" s="1"/>
  <c r="B3441" i="3" a="1"/>
  <c r="B3441" i="3" s="1"/>
  <c r="C3441" i="3" a="1"/>
  <c r="C3441" i="3" s="1"/>
  <c r="G3441" i="3" a="1"/>
  <c r="G3441" i="3" s="1"/>
  <c r="B3442" i="3" a="1"/>
  <c r="B3442" i="3" s="1"/>
  <c r="C3442" i="3" a="1"/>
  <c r="C3442" i="3" s="1"/>
  <c r="G3442" i="3" a="1"/>
  <c r="G3442" i="3" s="1"/>
  <c r="B3443" i="3" a="1"/>
  <c r="B3443" i="3" s="1"/>
  <c r="C3443" i="3" a="1"/>
  <c r="C3443" i="3" s="1"/>
  <c r="G3443" i="3" a="1"/>
  <c r="G3443" i="3" s="1"/>
  <c r="B3444" i="3" a="1"/>
  <c r="B3444" i="3" s="1"/>
  <c r="C3444" i="3" a="1"/>
  <c r="C3444" i="3" s="1"/>
  <c r="G3444" i="3" a="1"/>
  <c r="G3444" i="3" s="1"/>
  <c r="B3445" i="3" a="1"/>
  <c r="B3445" i="3" s="1"/>
  <c r="C3445" i="3" a="1"/>
  <c r="C3445" i="3" s="1"/>
  <c r="G3445" i="3" a="1"/>
  <c r="G3445" i="3" s="1"/>
  <c r="B3446" i="3" a="1"/>
  <c r="B3446" i="3" s="1"/>
  <c r="C3446" i="3" a="1"/>
  <c r="C3446" i="3" s="1"/>
  <c r="G3446" i="3" a="1"/>
  <c r="G3446" i="3" s="1"/>
  <c r="B3447" i="3" a="1"/>
  <c r="B3447" i="3" s="1"/>
  <c r="C3447" i="3" a="1"/>
  <c r="C3447" i="3" s="1"/>
  <c r="G3447" i="3" a="1"/>
  <c r="G3447" i="3" s="1"/>
  <c r="B3448" i="3" a="1"/>
  <c r="B3448" i="3" s="1"/>
  <c r="C3448" i="3" a="1"/>
  <c r="C3448" i="3" s="1"/>
  <c r="G3448" i="3" a="1"/>
  <c r="G3448" i="3" s="1"/>
  <c r="B3449" i="3" a="1"/>
  <c r="B3449" i="3" s="1"/>
  <c r="C3449" i="3" a="1"/>
  <c r="C3449" i="3" s="1"/>
  <c r="G3449" i="3" a="1"/>
  <c r="G3449" i="3" s="1"/>
  <c r="B3450" i="3" a="1"/>
  <c r="B3450" i="3" s="1"/>
  <c r="C3450" i="3" a="1"/>
  <c r="C3450" i="3" s="1"/>
  <c r="G3450" i="3" a="1"/>
  <c r="G3450" i="3" s="1"/>
  <c r="B3451" i="3" a="1"/>
  <c r="B3451" i="3" s="1"/>
  <c r="C3451" i="3" a="1"/>
  <c r="C3451" i="3" s="1"/>
  <c r="G3451" i="3" a="1"/>
  <c r="G3451" i="3" s="1"/>
  <c r="B3452" i="3" a="1"/>
  <c r="B3452" i="3" s="1"/>
  <c r="C3452" i="3" a="1"/>
  <c r="C3452" i="3" s="1"/>
  <c r="G3452" i="3" a="1"/>
  <c r="G3452" i="3" s="1"/>
  <c r="B3453" i="3" a="1"/>
  <c r="B3453" i="3" s="1"/>
  <c r="C3453" i="3" a="1"/>
  <c r="C3453" i="3" s="1"/>
  <c r="G3453" i="3" a="1"/>
  <c r="G3453" i="3" s="1"/>
  <c r="B3454" i="3" a="1"/>
  <c r="B3454" i="3" s="1"/>
  <c r="C3454" i="3" a="1"/>
  <c r="C3454" i="3" s="1"/>
  <c r="G3454" i="3" a="1"/>
  <c r="G3454" i="3" s="1"/>
  <c r="B3455" i="3" a="1"/>
  <c r="B3455" i="3" s="1"/>
  <c r="C3455" i="3" a="1"/>
  <c r="C3455" i="3" s="1"/>
  <c r="G3455" i="3" a="1"/>
  <c r="G3455" i="3" s="1"/>
  <c r="B3456" i="3" a="1"/>
  <c r="B3456" i="3" s="1"/>
  <c r="C3456" i="3" a="1"/>
  <c r="C3456" i="3" s="1"/>
  <c r="G3456" i="3" a="1"/>
  <c r="G3456" i="3" s="1"/>
  <c r="B3457" i="3" a="1"/>
  <c r="B3457" i="3" s="1"/>
  <c r="C3457" i="3" a="1"/>
  <c r="C3457" i="3" s="1"/>
  <c r="G3457" i="3" a="1"/>
  <c r="G3457" i="3" s="1"/>
  <c r="B3458" i="3" a="1"/>
  <c r="B3458" i="3" s="1"/>
  <c r="C3458" i="3" a="1"/>
  <c r="C3458" i="3" s="1"/>
  <c r="G3458" i="3" a="1"/>
  <c r="G3458" i="3" s="1"/>
  <c r="B3459" i="3" a="1"/>
  <c r="B3459" i="3" s="1"/>
  <c r="C3459" i="3" a="1"/>
  <c r="C3459" i="3" s="1"/>
  <c r="G3459" i="3" a="1"/>
  <c r="G3459" i="3" s="1"/>
  <c r="B3460" i="3" a="1"/>
  <c r="B3460" i="3" s="1"/>
  <c r="C3460" i="3" a="1"/>
  <c r="C3460" i="3" s="1"/>
  <c r="G3460" i="3" a="1"/>
  <c r="G3460" i="3" s="1"/>
  <c r="B3461" i="3" a="1"/>
  <c r="B3461" i="3" s="1"/>
  <c r="C3461" i="3" a="1"/>
  <c r="C3461" i="3" s="1"/>
  <c r="G3461" i="3" a="1"/>
  <c r="G3461" i="3" s="1"/>
  <c r="B3462" i="3" a="1"/>
  <c r="B3462" i="3" s="1"/>
  <c r="C3462" i="3" a="1"/>
  <c r="C3462" i="3" s="1"/>
  <c r="G3462" i="3" a="1"/>
  <c r="G3462" i="3" s="1"/>
  <c r="B3463" i="3" a="1"/>
  <c r="B3463" i="3" s="1"/>
  <c r="C3463" i="3" a="1"/>
  <c r="C3463" i="3" s="1"/>
  <c r="G3463" i="3" a="1"/>
  <c r="G3463" i="3" s="1"/>
  <c r="B3464" i="3" a="1"/>
  <c r="B3464" i="3" s="1"/>
  <c r="C3464" i="3" a="1"/>
  <c r="C3464" i="3" s="1"/>
  <c r="G3464" i="3" a="1"/>
  <c r="G3464" i="3" s="1"/>
  <c r="B3465" i="3" a="1"/>
  <c r="B3465" i="3" s="1"/>
  <c r="C3465" i="3" a="1"/>
  <c r="C3465" i="3" s="1"/>
  <c r="G3465" i="3" a="1"/>
  <c r="G3465" i="3" s="1"/>
  <c r="B3466" i="3" a="1"/>
  <c r="B3466" i="3" s="1"/>
  <c r="C3466" i="3" a="1"/>
  <c r="C3466" i="3" s="1"/>
  <c r="G3466" i="3" a="1"/>
  <c r="G3466" i="3" s="1"/>
  <c r="B3467" i="3" a="1"/>
  <c r="B3467" i="3" s="1"/>
  <c r="C3467" i="3" a="1"/>
  <c r="C3467" i="3" s="1"/>
  <c r="G3467" i="3" a="1"/>
  <c r="G3467" i="3" s="1"/>
  <c r="B3468" i="3" a="1"/>
  <c r="B3468" i="3" s="1"/>
  <c r="C3468" i="3" a="1"/>
  <c r="C3468" i="3" s="1"/>
  <c r="G3468" i="3" a="1"/>
  <c r="G3468" i="3" s="1"/>
  <c r="B3469" i="3" a="1"/>
  <c r="B3469" i="3" s="1"/>
  <c r="C3469" i="3" a="1"/>
  <c r="C3469" i="3" s="1"/>
  <c r="G3469" i="3" a="1"/>
  <c r="G3469" i="3" s="1"/>
  <c r="B3470" i="3" a="1"/>
  <c r="B3470" i="3" s="1"/>
  <c r="C3470" i="3" a="1"/>
  <c r="C3470" i="3" s="1"/>
  <c r="G3470" i="3" a="1"/>
  <c r="G3470" i="3" s="1"/>
  <c r="B3471" i="3" a="1"/>
  <c r="B3471" i="3" s="1"/>
  <c r="C3471" i="3" a="1"/>
  <c r="C3471" i="3" s="1"/>
  <c r="G3471" i="3" a="1"/>
  <c r="G3471" i="3" s="1"/>
  <c r="B3472" i="3" a="1"/>
  <c r="B3472" i="3" s="1"/>
  <c r="C3472" i="3" a="1"/>
  <c r="C3472" i="3" s="1"/>
  <c r="G3472" i="3" a="1"/>
  <c r="G3472" i="3" s="1"/>
  <c r="B3473" i="3" a="1"/>
  <c r="B3473" i="3" s="1"/>
  <c r="C3473" i="3" a="1"/>
  <c r="C3473" i="3" s="1"/>
  <c r="G3473" i="3" a="1"/>
  <c r="G3473" i="3" s="1"/>
  <c r="B3474" i="3" a="1"/>
  <c r="B3474" i="3" s="1"/>
  <c r="C3474" i="3" a="1"/>
  <c r="C3474" i="3" s="1"/>
  <c r="G3474" i="3" a="1"/>
  <c r="G3474" i="3" s="1"/>
  <c r="B3475" i="3" a="1"/>
  <c r="B3475" i="3" s="1"/>
  <c r="C3475" i="3" a="1"/>
  <c r="C3475" i="3" s="1"/>
  <c r="G3475" i="3" a="1"/>
  <c r="G3475" i="3" s="1"/>
  <c r="B3476" i="3" a="1"/>
  <c r="B3476" i="3" s="1"/>
  <c r="C3476" i="3" a="1"/>
  <c r="C3476" i="3" s="1"/>
  <c r="G3476" i="3" a="1"/>
  <c r="G3476" i="3" s="1"/>
  <c r="B3477" i="3" a="1"/>
  <c r="B3477" i="3" s="1"/>
  <c r="C3477" i="3" a="1"/>
  <c r="C3477" i="3" s="1"/>
  <c r="G3477" i="3" a="1"/>
  <c r="G3477" i="3" s="1"/>
  <c r="B3478" i="3" a="1"/>
  <c r="B3478" i="3" s="1"/>
  <c r="C3478" i="3" a="1"/>
  <c r="C3478" i="3" s="1"/>
  <c r="G3478" i="3" a="1"/>
  <c r="G3478" i="3" s="1"/>
  <c r="B3479" i="3" a="1"/>
  <c r="B3479" i="3" s="1"/>
  <c r="C3479" i="3" a="1"/>
  <c r="C3479" i="3" s="1"/>
  <c r="G3479" i="3" a="1"/>
  <c r="G3479" i="3" s="1"/>
  <c r="B3480" i="3" a="1"/>
  <c r="B3480" i="3" s="1"/>
  <c r="C3480" i="3" a="1"/>
  <c r="C3480" i="3" s="1"/>
  <c r="G3480" i="3" a="1"/>
  <c r="G3480" i="3" s="1"/>
  <c r="B3481" i="3" a="1"/>
  <c r="B3481" i="3" s="1"/>
  <c r="C3481" i="3" a="1"/>
  <c r="C3481" i="3" s="1"/>
  <c r="G3481" i="3" a="1"/>
  <c r="G3481" i="3" s="1"/>
  <c r="B3482" i="3" a="1"/>
  <c r="B3482" i="3" s="1"/>
  <c r="C3482" i="3" a="1"/>
  <c r="C3482" i="3" s="1"/>
  <c r="G3482" i="3" a="1"/>
  <c r="G3482" i="3" s="1"/>
  <c r="B3483" i="3" a="1"/>
  <c r="B3483" i="3" s="1"/>
  <c r="C3483" i="3" a="1"/>
  <c r="C3483" i="3" s="1"/>
  <c r="G3483" i="3" a="1"/>
  <c r="G3483" i="3" s="1"/>
  <c r="B3484" i="3" a="1"/>
  <c r="B3484" i="3" s="1"/>
  <c r="C3484" i="3" a="1"/>
  <c r="C3484" i="3" s="1"/>
  <c r="G3484" i="3" a="1"/>
  <c r="G3484" i="3" s="1"/>
  <c r="B3485" i="3" a="1"/>
  <c r="B3485" i="3" s="1"/>
  <c r="C3485" i="3" a="1"/>
  <c r="C3485" i="3" s="1"/>
  <c r="G3485" i="3" a="1"/>
  <c r="G3485" i="3" s="1"/>
  <c r="B3486" i="3" a="1"/>
  <c r="B3486" i="3" s="1"/>
  <c r="C3486" i="3" a="1"/>
  <c r="C3486" i="3" s="1"/>
  <c r="G3486" i="3" a="1"/>
  <c r="G3486" i="3" s="1"/>
  <c r="B3487" i="3" a="1"/>
  <c r="B3487" i="3" s="1"/>
  <c r="C3487" i="3" a="1"/>
  <c r="C3487" i="3" s="1"/>
  <c r="G3487" i="3" a="1"/>
  <c r="G3487" i="3" s="1"/>
  <c r="B3488" i="3" a="1"/>
  <c r="B3488" i="3" s="1"/>
  <c r="C3488" i="3" a="1"/>
  <c r="C3488" i="3" s="1"/>
  <c r="G3488" i="3" a="1"/>
  <c r="G3488" i="3" s="1"/>
  <c r="B3489" i="3" a="1"/>
  <c r="B3489" i="3" s="1"/>
  <c r="C3489" i="3" a="1"/>
  <c r="C3489" i="3" s="1"/>
  <c r="G3489" i="3" a="1"/>
  <c r="G3489" i="3" s="1"/>
  <c r="B3490" i="3" a="1"/>
  <c r="B3490" i="3" s="1"/>
  <c r="C3490" i="3" a="1"/>
  <c r="C3490" i="3" s="1"/>
  <c r="G3490" i="3" a="1"/>
  <c r="G3490" i="3" s="1"/>
  <c r="B3491" i="3" a="1"/>
  <c r="B3491" i="3" s="1"/>
  <c r="C3491" i="3" a="1"/>
  <c r="C3491" i="3" s="1"/>
  <c r="G3491" i="3" a="1"/>
  <c r="G3491" i="3" s="1"/>
  <c r="B3492" i="3" a="1"/>
  <c r="B3492" i="3" s="1"/>
  <c r="C3492" i="3" a="1"/>
  <c r="C3492" i="3" s="1"/>
  <c r="G3492" i="3" a="1"/>
  <c r="G3492" i="3" s="1"/>
  <c r="B3493" i="3" a="1"/>
  <c r="B3493" i="3" s="1"/>
  <c r="C3493" i="3" a="1"/>
  <c r="C3493" i="3" s="1"/>
  <c r="G3493" i="3" a="1"/>
  <c r="G3493" i="3" s="1"/>
  <c r="B3494" i="3" a="1"/>
  <c r="B3494" i="3" s="1"/>
  <c r="C3494" i="3" a="1"/>
  <c r="C3494" i="3" s="1"/>
  <c r="G3494" i="3" a="1"/>
  <c r="G3494" i="3" s="1"/>
  <c r="B3495" i="3" a="1"/>
  <c r="B3495" i="3" s="1"/>
  <c r="C3495" i="3" a="1"/>
  <c r="C3495" i="3" s="1"/>
  <c r="G3495" i="3" a="1"/>
  <c r="G3495" i="3" s="1"/>
  <c r="B3496" i="3" a="1"/>
  <c r="B3496" i="3" s="1"/>
  <c r="C3496" i="3" a="1"/>
  <c r="C3496" i="3" s="1"/>
  <c r="G3496" i="3" a="1"/>
  <c r="G3496" i="3" s="1"/>
  <c r="B3497" i="3" a="1"/>
  <c r="B3497" i="3" s="1"/>
  <c r="C3497" i="3" a="1"/>
  <c r="C3497" i="3" s="1"/>
  <c r="G3497" i="3" a="1"/>
  <c r="G3497" i="3" s="1"/>
  <c r="B3498" i="3" a="1"/>
  <c r="B3498" i="3" s="1"/>
  <c r="C3498" i="3" a="1"/>
  <c r="C3498" i="3" s="1"/>
  <c r="G3498" i="3" a="1"/>
  <c r="G3498" i="3" s="1"/>
  <c r="B3499" i="3" a="1"/>
  <c r="B3499" i="3" s="1"/>
  <c r="C3499" i="3" a="1"/>
  <c r="C3499" i="3" s="1"/>
  <c r="G3499" i="3" a="1"/>
  <c r="G3499" i="3" s="1"/>
  <c r="B3500" i="3" a="1"/>
  <c r="B3500" i="3" s="1"/>
  <c r="C3500" i="3" a="1"/>
  <c r="C3500" i="3" s="1"/>
  <c r="B467" i="6" a="1"/>
  <c r="B467" i="6" s="1"/>
  <c r="C467" i="6" a="1"/>
  <c r="C467" i="6" s="1"/>
  <c r="F467" i="6" a="1"/>
  <c r="F467" i="6" s="1"/>
  <c r="B468" i="6" a="1"/>
  <c r="B468" i="6" s="1"/>
  <c r="C468" i="6" a="1"/>
  <c r="C468" i="6" s="1"/>
  <c r="F468" i="6" a="1"/>
  <c r="F468" i="6" s="1"/>
  <c r="B469" i="6" a="1"/>
  <c r="B469" i="6" s="1"/>
  <c r="C469" i="6" a="1"/>
  <c r="C469" i="6" s="1"/>
  <c r="F469" i="6" a="1"/>
  <c r="F469" i="6" s="1"/>
  <c r="B470" i="6" a="1"/>
  <c r="B470" i="6" s="1"/>
  <c r="C470" i="6" a="1"/>
  <c r="C470" i="6" s="1"/>
  <c r="F470" i="6" a="1"/>
  <c r="F470" i="6" s="1"/>
  <c r="B471" i="6" a="1"/>
  <c r="B471" i="6" s="1"/>
  <c r="C471" i="6" a="1"/>
  <c r="C471" i="6" s="1"/>
  <c r="F471" i="6" a="1"/>
  <c r="F471" i="6" s="1"/>
  <c r="B472" i="6" a="1"/>
  <c r="B472" i="6" s="1"/>
  <c r="C472" i="6" a="1"/>
  <c r="C472" i="6" s="1"/>
  <c r="F472" i="6" a="1"/>
  <c r="F472" i="6" s="1"/>
  <c r="B473" i="6" a="1"/>
  <c r="B473" i="6" s="1"/>
  <c r="C473" i="6" a="1"/>
  <c r="C473" i="6" s="1"/>
  <c r="F473" i="6" a="1"/>
  <c r="F473" i="6" s="1"/>
  <c r="B474" i="6" a="1"/>
  <c r="B474" i="6" s="1"/>
  <c r="C474" i="6" a="1"/>
  <c r="C474" i="6" s="1"/>
  <c r="F474" i="6" a="1"/>
  <c r="F474" i="6" s="1"/>
  <c r="B475" i="6" a="1"/>
  <c r="B475" i="6" s="1"/>
  <c r="C475" i="6" a="1"/>
  <c r="C475" i="6" s="1"/>
  <c r="F475" i="6" a="1"/>
  <c r="F475" i="6" s="1"/>
  <c r="B476" i="6" a="1"/>
  <c r="B476" i="6" s="1"/>
  <c r="C476" i="6" a="1"/>
  <c r="C476" i="6" s="1"/>
  <c r="F476" i="6" a="1"/>
  <c r="F476" i="6" s="1"/>
  <c r="B477" i="6" a="1"/>
  <c r="B477" i="6" s="1"/>
  <c r="C477" i="6" a="1"/>
  <c r="C477" i="6" s="1"/>
  <c r="F477" i="6" a="1"/>
  <c r="F477" i="6" s="1"/>
  <c r="B478" i="6" a="1"/>
  <c r="B478" i="6" s="1"/>
  <c r="C478" i="6" a="1"/>
  <c r="C478" i="6" s="1"/>
  <c r="F478" i="6" a="1"/>
  <c r="F478" i="6" s="1"/>
  <c r="B479" i="6" a="1"/>
  <c r="B479" i="6" s="1"/>
  <c r="C479" i="6" a="1"/>
  <c r="C479" i="6" s="1"/>
  <c r="F479" i="6" a="1"/>
  <c r="F479" i="6" s="1"/>
  <c r="B480" i="6" a="1"/>
  <c r="B480" i="6" s="1"/>
  <c r="C480" i="6" a="1"/>
  <c r="C480" i="6" s="1"/>
  <c r="F480" i="6" a="1"/>
  <c r="F480" i="6" s="1"/>
  <c r="B481" i="6" a="1"/>
  <c r="B481" i="6" s="1"/>
  <c r="C481" i="6" a="1"/>
  <c r="C481" i="6" s="1"/>
  <c r="F481" i="6" a="1"/>
  <c r="F481" i="6" s="1"/>
  <c r="B482" i="6" a="1"/>
  <c r="B482" i="6" s="1"/>
  <c r="C482" i="6" a="1"/>
  <c r="C482" i="6" s="1"/>
  <c r="F482" i="6" a="1"/>
  <c r="F482" i="6" s="1"/>
  <c r="B483" i="6" a="1"/>
  <c r="B483" i="6" s="1"/>
  <c r="C483" i="6" a="1"/>
  <c r="C483" i="6" s="1"/>
  <c r="F483" i="6" a="1"/>
  <c r="F483" i="6" s="1"/>
  <c r="B484" i="6" a="1"/>
  <c r="B484" i="6" s="1"/>
  <c r="C484" i="6" a="1"/>
  <c r="C484" i="6" s="1"/>
  <c r="F484" i="6" a="1"/>
  <c r="F484" i="6" s="1"/>
  <c r="B485" i="6" a="1"/>
  <c r="B485" i="6" s="1"/>
  <c r="C485" i="6" a="1"/>
  <c r="C485" i="6" s="1"/>
  <c r="F485" i="6" a="1"/>
  <c r="F485" i="6" s="1"/>
  <c r="B486" i="6" a="1"/>
  <c r="B486" i="6" s="1"/>
  <c r="C486" i="6" a="1"/>
  <c r="C486" i="6" s="1"/>
  <c r="F486" i="6" a="1"/>
  <c r="F486" i="6" s="1"/>
  <c r="B487" i="6" a="1"/>
  <c r="B487" i="6" s="1"/>
  <c r="C487" i="6" a="1"/>
  <c r="C487" i="6" s="1"/>
  <c r="F487" i="6" a="1"/>
  <c r="F487" i="6" s="1"/>
  <c r="B488" i="6" a="1"/>
  <c r="B488" i="6" s="1"/>
  <c r="C488" i="6" a="1"/>
  <c r="C488" i="6" s="1"/>
  <c r="F488" i="6" a="1"/>
  <c r="F488" i="6" s="1"/>
  <c r="B489" i="6" a="1"/>
  <c r="B489" i="6" s="1"/>
  <c r="C489" i="6" a="1"/>
  <c r="C489" i="6" s="1"/>
  <c r="F489" i="6" a="1"/>
  <c r="F489" i="6" s="1"/>
  <c r="B490" i="6" a="1"/>
  <c r="B490" i="6" s="1"/>
  <c r="C490" i="6" a="1"/>
  <c r="C490" i="6" s="1"/>
  <c r="F490" i="6" a="1"/>
  <c r="F490" i="6" s="1"/>
  <c r="B491" i="6" a="1"/>
  <c r="B491" i="6" s="1"/>
  <c r="C491" i="6" a="1"/>
  <c r="C491" i="6" s="1"/>
  <c r="F491" i="6" a="1"/>
  <c r="F491" i="6" s="1"/>
  <c r="B492" i="6" a="1"/>
  <c r="B492" i="6" s="1"/>
  <c r="C492" i="6" a="1"/>
  <c r="C492" i="6" s="1"/>
  <c r="F492" i="6" a="1"/>
  <c r="F492" i="6" s="1"/>
  <c r="B493" i="6" a="1"/>
  <c r="B493" i="6" s="1"/>
  <c r="C493" i="6" a="1"/>
  <c r="C493" i="6" s="1"/>
  <c r="F493" i="6" a="1"/>
  <c r="F493" i="6" s="1"/>
  <c r="B494" i="6" a="1"/>
  <c r="B494" i="6" s="1"/>
  <c r="C494" i="6" a="1"/>
  <c r="C494" i="6" s="1"/>
  <c r="F494" i="6" a="1"/>
  <c r="F494" i="6" s="1"/>
  <c r="B495" i="6" a="1"/>
  <c r="B495" i="6" s="1"/>
  <c r="C495" i="6" a="1"/>
  <c r="C495" i="6" s="1"/>
  <c r="F495" i="6" a="1"/>
  <c r="F495" i="6" s="1"/>
  <c r="B496" i="6" a="1"/>
  <c r="B496" i="6" s="1"/>
  <c r="C496" i="6" a="1"/>
  <c r="C496" i="6" s="1"/>
  <c r="F496" i="6" a="1"/>
  <c r="F496" i="6" s="1"/>
  <c r="B497" i="6" a="1"/>
  <c r="B497" i="6" s="1"/>
  <c r="C497" i="6" a="1"/>
  <c r="C497" i="6" s="1"/>
  <c r="F497" i="6" a="1"/>
  <c r="F497" i="6" s="1"/>
  <c r="B498" i="6" a="1"/>
  <c r="B498" i="6" s="1"/>
  <c r="C498" i="6" a="1"/>
  <c r="C498" i="6" s="1"/>
  <c r="F498" i="6" a="1"/>
  <c r="F498" i="6" s="1"/>
  <c r="B499" i="6" a="1"/>
  <c r="B499" i="6" s="1"/>
  <c r="C499" i="6" a="1"/>
  <c r="C499" i="6" s="1"/>
  <c r="F499" i="6" a="1"/>
  <c r="F499" i="6" s="1"/>
  <c r="B500" i="6" a="1"/>
  <c r="B500" i="6" s="1"/>
  <c r="C500" i="6" a="1"/>
  <c r="C500" i="6" s="1"/>
  <c r="F500" i="6" a="1"/>
  <c r="F500" i="6" s="1"/>
  <c r="B501" i="6" a="1"/>
  <c r="B501" i="6" s="1"/>
  <c r="C501" i="6" a="1"/>
  <c r="C501" i="6" s="1"/>
  <c r="F501" i="6" a="1"/>
  <c r="F501" i="6" s="1"/>
  <c r="B502" i="6" a="1"/>
  <c r="B502" i="6" s="1"/>
  <c r="C502" i="6" a="1"/>
  <c r="C502" i="6" s="1"/>
  <c r="F502" i="6" a="1"/>
  <c r="F502" i="6" s="1"/>
  <c r="B503" i="6" a="1"/>
  <c r="B503" i="6" s="1"/>
  <c r="C503" i="6" a="1"/>
  <c r="C503" i="6" s="1"/>
  <c r="F503" i="6" a="1"/>
  <c r="F503" i="6" s="1"/>
  <c r="B504" i="6" a="1"/>
  <c r="B504" i="6" s="1"/>
  <c r="C504" i="6" a="1"/>
  <c r="C504" i="6" s="1"/>
  <c r="F504" i="6" a="1"/>
  <c r="F504" i="6" s="1"/>
  <c r="B505" i="6" a="1"/>
  <c r="B505" i="6" s="1"/>
  <c r="C505" i="6" a="1"/>
  <c r="C505" i="6" s="1"/>
  <c r="F505" i="6" a="1"/>
  <c r="F505" i="6" s="1"/>
  <c r="B506" i="6" a="1"/>
  <c r="B506" i="6" s="1"/>
  <c r="C506" i="6" a="1"/>
  <c r="C506" i="6" s="1"/>
  <c r="F506" i="6" a="1"/>
  <c r="F506" i="6" s="1"/>
  <c r="B507" i="6" a="1"/>
  <c r="B507" i="6" s="1"/>
  <c r="C507" i="6" a="1"/>
  <c r="C507" i="6" s="1"/>
  <c r="F507" i="6" a="1"/>
  <c r="F507" i="6" s="1"/>
  <c r="B508" i="6" a="1"/>
  <c r="B508" i="6" s="1"/>
  <c r="C508" i="6" a="1"/>
  <c r="C508" i="6" s="1"/>
  <c r="F508" i="6" a="1"/>
  <c r="F508" i="6" s="1"/>
  <c r="B509" i="6" a="1"/>
  <c r="B509" i="6" s="1"/>
  <c r="C509" i="6" a="1"/>
  <c r="C509" i="6" s="1"/>
  <c r="F509" i="6" a="1"/>
  <c r="F509" i="6" s="1"/>
  <c r="B510" i="6" a="1"/>
  <c r="B510" i="6" s="1"/>
  <c r="C510" i="6" a="1"/>
  <c r="C510" i="6" s="1"/>
  <c r="F510" i="6" a="1"/>
  <c r="F510" i="6" s="1"/>
  <c r="B511" i="6" a="1"/>
  <c r="B511" i="6" s="1"/>
  <c r="C511" i="6" a="1"/>
  <c r="C511" i="6" s="1"/>
  <c r="F511" i="6" a="1"/>
  <c r="F511" i="6" s="1"/>
  <c r="B512" i="6" a="1"/>
  <c r="B512" i="6" s="1"/>
  <c r="C512" i="6" a="1"/>
  <c r="C512" i="6" s="1"/>
  <c r="F512" i="6" a="1"/>
  <c r="F512" i="6" s="1"/>
  <c r="B513" i="6" a="1"/>
  <c r="B513" i="6" s="1"/>
  <c r="C513" i="6" a="1"/>
  <c r="C513" i="6" s="1"/>
  <c r="F513" i="6" a="1"/>
  <c r="F513" i="6" s="1"/>
  <c r="B514" i="6" a="1"/>
  <c r="B514" i="6" s="1"/>
  <c r="C514" i="6" a="1"/>
  <c r="C514" i="6" s="1"/>
  <c r="F514" i="6" a="1"/>
  <c r="F514" i="6" s="1"/>
  <c r="B515" i="6" a="1"/>
  <c r="B515" i="6" s="1"/>
  <c r="C515" i="6" a="1"/>
  <c r="C515" i="6" s="1"/>
  <c r="F515" i="6" a="1"/>
  <c r="F515" i="6" s="1"/>
  <c r="B516" i="6" a="1"/>
  <c r="B516" i="6" s="1"/>
  <c r="C516" i="6" a="1"/>
  <c r="C516" i="6" s="1"/>
  <c r="F516" i="6" a="1"/>
  <c r="F516" i="6" s="1"/>
  <c r="B517" i="6" a="1"/>
  <c r="B517" i="6" s="1"/>
  <c r="C517" i="6" a="1"/>
  <c r="C517" i="6" s="1"/>
  <c r="F517" i="6" a="1"/>
  <c r="F517" i="6" s="1"/>
  <c r="B518" i="6" a="1"/>
  <c r="B518" i="6" s="1"/>
  <c r="C518" i="6" a="1"/>
  <c r="C518" i="6" s="1"/>
  <c r="F518" i="6" a="1"/>
  <c r="F518" i="6" s="1"/>
  <c r="B519" i="6" a="1"/>
  <c r="B519" i="6" s="1"/>
  <c r="C519" i="6" a="1"/>
  <c r="C519" i="6" s="1"/>
  <c r="F519" i="6" a="1"/>
  <c r="F519" i="6" s="1"/>
  <c r="B520" i="6" a="1"/>
  <c r="B520" i="6" s="1"/>
  <c r="C520" i="6" a="1"/>
  <c r="C520" i="6" s="1"/>
  <c r="F520" i="6" a="1"/>
  <c r="F520" i="6" s="1"/>
  <c r="B521" i="6" a="1"/>
  <c r="B521" i="6" s="1"/>
  <c r="C521" i="6" a="1"/>
  <c r="C521" i="6" s="1"/>
  <c r="F521" i="6" a="1"/>
  <c r="F521" i="6" s="1"/>
  <c r="B522" i="6" a="1"/>
  <c r="B522" i="6" s="1"/>
  <c r="C522" i="6" a="1"/>
  <c r="C522" i="6" s="1"/>
  <c r="F522" i="6" a="1"/>
  <c r="F522" i="6" s="1"/>
  <c r="B523" i="6" a="1"/>
  <c r="B523" i="6" s="1"/>
  <c r="C523" i="6" a="1"/>
  <c r="C523" i="6" s="1"/>
  <c r="F523" i="6" a="1"/>
  <c r="F523" i="6" s="1"/>
  <c r="B524" i="6" a="1"/>
  <c r="B524" i="6" s="1"/>
  <c r="C524" i="6" a="1"/>
  <c r="C524" i="6" s="1"/>
  <c r="F524" i="6" a="1"/>
  <c r="F524" i="6" s="1"/>
  <c r="B525" i="6" a="1"/>
  <c r="B525" i="6" s="1"/>
  <c r="C525" i="6" a="1"/>
  <c r="C525" i="6" s="1"/>
  <c r="F525" i="6" a="1"/>
  <c r="F525" i="6" s="1"/>
  <c r="B526" i="6" a="1"/>
  <c r="B526" i="6" s="1"/>
  <c r="C526" i="6" a="1"/>
  <c r="C526" i="6" s="1"/>
  <c r="F526" i="6" a="1"/>
  <c r="F526" i="6" s="1"/>
  <c r="B527" i="6" a="1"/>
  <c r="B527" i="6" s="1"/>
  <c r="C527" i="6" a="1"/>
  <c r="C527" i="6" s="1"/>
  <c r="F527" i="6" a="1"/>
  <c r="F527" i="6" s="1"/>
  <c r="B528" i="6" a="1"/>
  <c r="B528" i="6" s="1"/>
  <c r="C528" i="6" a="1"/>
  <c r="C528" i="6" s="1"/>
  <c r="F528" i="6" a="1"/>
  <c r="F528" i="6" s="1"/>
  <c r="B529" i="6" a="1"/>
  <c r="B529" i="6" s="1"/>
  <c r="C529" i="6" a="1"/>
  <c r="C529" i="6" s="1"/>
  <c r="F529" i="6" a="1"/>
  <c r="F529" i="6" s="1"/>
  <c r="B530" i="6" a="1"/>
  <c r="B530" i="6" s="1"/>
  <c r="C530" i="6" a="1"/>
  <c r="C530" i="6" s="1"/>
  <c r="F530" i="6" a="1"/>
  <c r="F530" i="6" s="1"/>
  <c r="B531" i="6" a="1"/>
  <c r="B531" i="6" s="1"/>
  <c r="C531" i="6" a="1"/>
  <c r="C531" i="6" s="1"/>
  <c r="F531" i="6" a="1"/>
  <c r="F531" i="6" s="1"/>
  <c r="B532" i="6" a="1"/>
  <c r="B532" i="6" s="1"/>
  <c r="C532" i="6" a="1"/>
  <c r="C532" i="6" s="1"/>
  <c r="F532" i="6" a="1"/>
  <c r="F532" i="6" s="1"/>
  <c r="B533" i="6" a="1"/>
  <c r="B533" i="6" s="1"/>
  <c r="C533" i="6" a="1"/>
  <c r="C533" i="6" s="1"/>
  <c r="F533" i="6" a="1"/>
  <c r="F533" i="6" s="1"/>
  <c r="B534" i="6" a="1"/>
  <c r="B534" i="6" s="1"/>
  <c r="C534" i="6" a="1"/>
  <c r="C534" i="6" s="1"/>
  <c r="F534" i="6" a="1"/>
  <c r="F534" i="6" s="1"/>
  <c r="B535" i="6" a="1"/>
  <c r="B535" i="6" s="1"/>
  <c r="C535" i="6" a="1"/>
  <c r="C535" i="6" s="1"/>
  <c r="F535" i="6" a="1"/>
  <c r="F535" i="6" s="1"/>
  <c r="B536" i="6" a="1"/>
  <c r="B536" i="6" s="1"/>
  <c r="C536" i="6" a="1"/>
  <c r="C536" i="6" s="1"/>
  <c r="F536" i="6" a="1"/>
  <c r="F536" i="6" s="1"/>
  <c r="B537" i="6" a="1"/>
  <c r="B537" i="6" s="1"/>
  <c r="C537" i="6" a="1"/>
  <c r="C537" i="6" s="1"/>
  <c r="F537" i="6" a="1"/>
  <c r="F537" i="6" s="1"/>
  <c r="B538" i="6" a="1"/>
  <c r="B538" i="6" s="1"/>
  <c r="C538" i="6" a="1"/>
  <c r="C538" i="6" s="1"/>
  <c r="F538" i="6" a="1"/>
  <c r="F538" i="6" s="1"/>
  <c r="B539" i="6" a="1"/>
  <c r="B539" i="6" s="1"/>
  <c r="C539" i="6" a="1"/>
  <c r="C539" i="6" s="1"/>
  <c r="F539" i="6" a="1"/>
  <c r="F539" i="6" s="1"/>
  <c r="B540" i="6" a="1"/>
  <c r="B540" i="6" s="1"/>
  <c r="C540" i="6" a="1"/>
  <c r="C540" i="6" s="1"/>
  <c r="F540" i="6" a="1"/>
  <c r="F540" i="6" s="1"/>
  <c r="B541" i="6" a="1"/>
  <c r="B541" i="6" s="1"/>
  <c r="C541" i="6" a="1"/>
  <c r="C541" i="6" s="1"/>
  <c r="F541" i="6" a="1"/>
  <c r="F541" i="6" s="1"/>
  <c r="B542" i="6" a="1"/>
  <c r="B542" i="6" s="1"/>
  <c r="C542" i="6" a="1"/>
  <c r="C542" i="6" s="1"/>
  <c r="F542" i="6" a="1"/>
  <c r="F542" i="6" s="1"/>
  <c r="B543" i="6" a="1"/>
  <c r="B543" i="6" s="1"/>
  <c r="C543" i="6" a="1"/>
  <c r="C543" i="6" s="1"/>
  <c r="F543" i="6" a="1"/>
  <c r="F543" i="6" s="1"/>
  <c r="B544" i="6" a="1"/>
  <c r="B544" i="6" s="1"/>
  <c r="C544" i="6" a="1"/>
  <c r="C544" i="6" s="1"/>
  <c r="F544" i="6" a="1"/>
  <c r="F544" i="6" s="1"/>
  <c r="B545" i="6" a="1"/>
  <c r="B545" i="6" s="1"/>
  <c r="C545" i="6" a="1"/>
  <c r="C545" i="6" s="1"/>
  <c r="F545" i="6" a="1"/>
  <c r="F545" i="6" s="1"/>
  <c r="B546" i="6" a="1"/>
  <c r="B546" i="6" s="1"/>
  <c r="C546" i="6" a="1"/>
  <c r="C546" i="6" s="1"/>
  <c r="F546" i="6" a="1"/>
  <c r="F546" i="6" s="1"/>
  <c r="B547" i="6" a="1"/>
  <c r="B547" i="6" s="1"/>
  <c r="C547" i="6" a="1"/>
  <c r="C547" i="6" s="1"/>
  <c r="F547" i="6" a="1"/>
  <c r="F547" i="6" s="1"/>
  <c r="B548" i="6" a="1"/>
  <c r="B548" i="6" s="1"/>
  <c r="C548" i="6" a="1"/>
  <c r="C548" i="6" s="1"/>
  <c r="F548" i="6" a="1"/>
  <c r="F548" i="6" s="1"/>
  <c r="B549" i="6" a="1"/>
  <c r="B549" i="6" s="1"/>
  <c r="C549" i="6" a="1"/>
  <c r="C549" i="6" s="1"/>
  <c r="F549" i="6" a="1"/>
  <c r="F549" i="6" s="1"/>
  <c r="B550" i="6" a="1"/>
  <c r="B550" i="6" s="1"/>
  <c r="C550" i="6" a="1"/>
  <c r="C550" i="6" s="1"/>
  <c r="F550" i="6" a="1"/>
  <c r="F550" i="6" s="1"/>
  <c r="B551" i="6" a="1"/>
  <c r="B551" i="6" s="1"/>
  <c r="C551" i="6" a="1"/>
  <c r="C551" i="6" s="1"/>
  <c r="F551" i="6" a="1"/>
  <c r="F551" i="6" s="1"/>
  <c r="B552" i="6" a="1"/>
  <c r="B552" i="6" s="1"/>
  <c r="C552" i="6" a="1"/>
  <c r="C552" i="6" s="1"/>
  <c r="F552" i="6" a="1"/>
  <c r="F552" i="6" s="1"/>
  <c r="B553" i="6" a="1"/>
  <c r="B553" i="6" s="1"/>
  <c r="C553" i="6" a="1"/>
  <c r="C553" i="6" s="1"/>
  <c r="F553" i="6" a="1"/>
  <c r="F553" i="6" s="1"/>
  <c r="B554" i="6" a="1"/>
  <c r="B554" i="6" s="1"/>
  <c r="C554" i="6" a="1"/>
  <c r="C554" i="6" s="1"/>
  <c r="F554" i="6" a="1"/>
  <c r="F554" i="6" s="1"/>
  <c r="B555" i="6" a="1"/>
  <c r="B555" i="6" s="1"/>
  <c r="C555" i="6" a="1"/>
  <c r="C555" i="6" s="1"/>
  <c r="F555" i="6" a="1"/>
  <c r="F555" i="6" s="1"/>
  <c r="B556" i="6" a="1"/>
  <c r="B556" i="6" s="1"/>
  <c r="C556" i="6" a="1"/>
  <c r="C556" i="6" s="1"/>
  <c r="F556" i="6" a="1"/>
  <c r="F556" i="6" s="1"/>
  <c r="B557" i="6" a="1"/>
  <c r="B557" i="6" s="1"/>
  <c r="C557" i="6" a="1"/>
  <c r="C557" i="6" s="1"/>
  <c r="F557" i="6" a="1"/>
  <c r="F557" i="6" s="1"/>
  <c r="B558" i="6" a="1"/>
  <c r="B558" i="6" s="1"/>
  <c r="C558" i="6" a="1"/>
  <c r="C558" i="6" s="1"/>
  <c r="F558" i="6" a="1"/>
  <c r="F558" i="6" s="1"/>
  <c r="B559" i="6" a="1"/>
  <c r="B559" i="6" s="1"/>
  <c r="C559" i="6" a="1"/>
  <c r="C559" i="6" s="1"/>
  <c r="F559" i="6" a="1"/>
  <c r="F559" i="6" s="1"/>
  <c r="B560" i="6" a="1"/>
  <c r="B560" i="6" s="1"/>
  <c r="C560" i="6" a="1"/>
  <c r="C560" i="6" s="1"/>
  <c r="F560" i="6" a="1"/>
  <c r="F560" i="6" s="1"/>
  <c r="B561" i="6" a="1"/>
  <c r="B561" i="6" s="1"/>
  <c r="C561" i="6" a="1"/>
  <c r="C561" i="6" s="1"/>
  <c r="F561" i="6" a="1"/>
  <c r="F561" i="6" s="1"/>
  <c r="B562" i="6" a="1"/>
  <c r="B562" i="6" s="1"/>
  <c r="C562" i="6" a="1"/>
  <c r="C562" i="6" s="1"/>
  <c r="F562" i="6" a="1"/>
  <c r="F562" i="6" s="1"/>
  <c r="B563" i="6" a="1"/>
  <c r="B563" i="6" s="1"/>
  <c r="C563" i="6" a="1"/>
  <c r="C563" i="6" s="1"/>
  <c r="F563" i="6" a="1"/>
  <c r="F563" i="6" s="1"/>
  <c r="B564" i="6" a="1"/>
  <c r="B564" i="6" s="1"/>
  <c r="C564" i="6" a="1"/>
  <c r="C564" i="6" s="1"/>
  <c r="F564" i="6" a="1"/>
  <c r="F564" i="6" s="1"/>
  <c r="B565" i="6" a="1"/>
  <c r="B565" i="6" s="1"/>
  <c r="C565" i="6" a="1"/>
  <c r="C565" i="6" s="1"/>
  <c r="F565" i="6" a="1"/>
  <c r="F565" i="6" s="1"/>
  <c r="B566" i="6" a="1"/>
  <c r="B566" i="6" s="1"/>
  <c r="C566" i="6" a="1"/>
  <c r="C566" i="6" s="1"/>
  <c r="F566" i="6" a="1"/>
  <c r="F566" i="6" s="1"/>
  <c r="B567" i="6" a="1"/>
  <c r="B567" i="6" s="1"/>
  <c r="C567" i="6" a="1"/>
  <c r="C567" i="6" s="1"/>
  <c r="F567" i="6" a="1"/>
  <c r="F567" i="6" s="1"/>
  <c r="B568" i="6" a="1"/>
  <c r="B568" i="6" s="1"/>
  <c r="C568" i="6" a="1"/>
  <c r="C568" i="6" s="1"/>
  <c r="F568" i="6" a="1"/>
  <c r="F568" i="6" s="1"/>
  <c r="B569" i="6" a="1"/>
  <c r="B569" i="6" s="1"/>
  <c r="C569" i="6" a="1"/>
  <c r="C569" i="6" s="1"/>
  <c r="F569" i="6" a="1"/>
  <c r="F569" i="6" s="1"/>
  <c r="B570" i="6" a="1"/>
  <c r="B570" i="6" s="1"/>
  <c r="C570" i="6" a="1"/>
  <c r="C570" i="6" s="1"/>
  <c r="F570" i="6" a="1"/>
  <c r="F570" i="6" s="1"/>
  <c r="B571" i="6" a="1"/>
  <c r="B571" i="6" s="1"/>
  <c r="C571" i="6" a="1"/>
  <c r="C571" i="6" s="1"/>
  <c r="F571" i="6" a="1"/>
  <c r="F571" i="6" s="1"/>
  <c r="B572" i="6" a="1"/>
  <c r="B572" i="6" s="1"/>
  <c r="C572" i="6" a="1"/>
  <c r="C572" i="6" s="1"/>
  <c r="F572" i="6" a="1"/>
  <c r="F572" i="6" s="1"/>
  <c r="B573" i="6" a="1"/>
  <c r="B573" i="6" s="1"/>
  <c r="C573" i="6" a="1"/>
  <c r="C573" i="6" s="1"/>
  <c r="F573" i="6" a="1"/>
  <c r="F573" i="6" s="1"/>
  <c r="B574" i="6" a="1"/>
  <c r="B574" i="6" s="1"/>
  <c r="C574" i="6" a="1"/>
  <c r="C574" i="6" s="1"/>
  <c r="F574" i="6" a="1"/>
  <c r="F574" i="6" s="1"/>
  <c r="B575" i="6" a="1"/>
  <c r="B575" i="6" s="1"/>
  <c r="C575" i="6" a="1"/>
  <c r="C575" i="6" s="1"/>
  <c r="F575" i="6" a="1"/>
  <c r="F575" i="6" s="1"/>
  <c r="B576" i="6" a="1"/>
  <c r="B576" i="6" s="1"/>
  <c r="C576" i="6" a="1"/>
  <c r="C576" i="6" s="1"/>
  <c r="F576" i="6" a="1"/>
  <c r="F576" i="6" s="1"/>
  <c r="B577" i="6" a="1"/>
  <c r="B577" i="6" s="1"/>
  <c r="C577" i="6" a="1"/>
  <c r="C577" i="6" s="1"/>
  <c r="F577" i="6" a="1"/>
  <c r="F577" i="6" s="1"/>
  <c r="B578" i="6" a="1"/>
  <c r="B578" i="6" s="1"/>
  <c r="C578" i="6" a="1"/>
  <c r="C578" i="6" s="1"/>
  <c r="F578" i="6" a="1"/>
  <c r="F578" i="6" s="1"/>
  <c r="B579" i="6" a="1"/>
  <c r="B579" i="6" s="1"/>
  <c r="C579" i="6" a="1"/>
  <c r="C579" i="6" s="1"/>
  <c r="F579" i="6" a="1"/>
  <c r="F579" i="6" s="1"/>
  <c r="B580" i="6" a="1"/>
  <c r="B580" i="6" s="1"/>
  <c r="C580" i="6" a="1"/>
  <c r="C580" i="6" s="1"/>
  <c r="F580" i="6" a="1"/>
  <c r="F580" i="6" s="1"/>
  <c r="B581" i="6" a="1"/>
  <c r="B581" i="6" s="1"/>
  <c r="C581" i="6" a="1"/>
  <c r="C581" i="6" s="1"/>
  <c r="F581" i="6" a="1"/>
  <c r="F581" i="6" s="1"/>
  <c r="B582" i="6" a="1"/>
  <c r="B582" i="6" s="1"/>
  <c r="C582" i="6" a="1"/>
  <c r="C582" i="6" s="1"/>
  <c r="F582" i="6" a="1"/>
  <c r="F582" i="6" s="1"/>
  <c r="B583" i="6" a="1"/>
  <c r="B583" i="6" s="1"/>
  <c r="C583" i="6" a="1"/>
  <c r="C583" i="6" s="1"/>
  <c r="F583" i="6" a="1"/>
  <c r="F583" i="6" s="1"/>
  <c r="B584" i="6" a="1"/>
  <c r="B584" i="6" s="1"/>
  <c r="C584" i="6" a="1"/>
  <c r="C584" i="6" s="1"/>
  <c r="F584" i="6" a="1"/>
  <c r="F584" i="6" s="1"/>
  <c r="B585" i="6" a="1"/>
  <c r="B585" i="6" s="1"/>
  <c r="C585" i="6" a="1"/>
  <c r="C585" i="6" s="1"/>
  <c r="F585" i="6" a="1"/>
  <c r="F585" i="6" s="1"/>
  <c r="B586" i="6" a="1"/>
  <c r="B586" i="6" s="1"/>
  <c r="C586" i="6" a="1"/>
  <c r="C586" i="6" s="1"/>
  <c r="F586" i="6" a="1"/>
  <c r="F586" i="6" s="1"/>
  <c r="B587" i="6" a="1"/>
  <c r="B587" i="6" s="1"/>
  <c r="C587" i="6" a="1"/>
  <c r="C587" i="6" s="1"/>
  <c r="F587" i="6" a="1"/>
  <c r="F587" i="6" s="1"/>
  <c r="B588" i="6" a="1"/>
  <c r="B588" i="6" s="1"/>
  <c r="C588" i="6" a="1"/>
  <c r="C588" i="6" s="1"/>
  <c r="F588" i="6" a="1"/>
  <c r="F588" i="6" s="1"/>
  <c r="B589" i="6" a="1"/>
  <c r="B589" i="6" s="1"/>
  <c r="C589" i="6" a="1"/>
  <c r="C589" i="6" s="1"/>
  <c r="F589" i="6" a="1"/>
  <c r="F589" i="6" s="1"/>
  <c r="B590" i="6" a="1"/>
  <c r="B590" i="6" s="1"/>
  <c r="C590" i="6" a="1"/>
  <c r="C590" i="6" s="1"/>
  <c r="F590" i="6" a="1"/>
  <c r="F590" i="6" s="1"/>
  <c r="B591" i="6" a="1"/>
  <c r="B591" i="6" s="1"/>
  <c r="C591" i="6" a="1"/>
  <c r="C591" i="6" s="1"/>
  <c r="F591" i="6" a="1"/>
  <c r="F591" i="6" s="1"/>
  <c r="B592" i="6" a="1"/>
  <c r="B592" i="6" s="1"/>
  <c r="C592" i="6" a="1"/>
  <c r="C592" i="6" s="1"/>
  <c r="F592" i="6" a="1"/>
  <c r="F592" i="6" s="1"/>
  <c r="B593" i="6" a="1"/>
  <c r="B593" i="6" s="1"/>
  <c r="C593" i="6" a="1"/>
  <c r="C593" i="6" s="1"/>
  <c r="F593" i="6" a="1"/>
  <c r="F593" i="6" s="1"/>
  <c r="B594" i="6" a="1"/>
  <c r="B594" i="6" s="1"/>
  <c r="C594" i="6" a="1"/>
  <c r="C594" i="6" s="1"/>
  <c r="F594" i="6" a="1"/>
  <c r="F594" i="6" s="1"/>
  <c r="B595" i="6" a="1"/>
  <c r="B595" i="6" s="1"/>
  <c r="C595" i="6" a="1"/>
  <c r="C595" i="6" s="1"/>
  <c r="F595" i="6" a="1"/>
  <c r="F595" i="6" s="1"/>
  <c r="B596" i="6" a="1"/>
  <c r="B596" i="6" s="1"/>
  <c r="C596" i="6" a="1"/>
  <c r="C596" i="6" s="1"/>
  <c r="F596" i="6" a="1"/>
  <c r="F596" i="6" s="1"/>
  <c r="B597" i="6" a="1"/>
  <c r="B597" i="6" s="1"/>
  <c r="C597" i="6" a="1"/>
  <c r="C597" i="6" s="1"/>
  <c r="F597" i="6" a="1"/>
  <c r="F597" i="6" s="1"/>
  <c r="B598" i="6" a="1"/>
  <c r="B598" i="6" s="1"/>
  <c r="C598" i="6" a="1"/>
  <c r="C598" i="6" s="1"/>
  <c r="F598" i="6" a="1"/>
  <c r="F598" i="6" s="1"/>
  <c r="B599" i="6" a="1"/>
  <c r="B599" i="6" s="1"/>
  <c r="C599" i="6" a="1"/>
  <c r="C599" i="6" s="1"/>
  <c r="F599" i="6" a="1"/>
  <c r="F599" i="6" s="1"/>
  <c r="B600" i="6" a="1"/>
  <c r="B600" i="6" s="1"/>
  <c r="C600" i="6" a="1"/>
  <c r="C600" i="6" s="1"/>
  <c r="F600" i="6" a="1"/>
  <c r="F600" i="6" s="1"/>
  <c r="B601" i="6" a="1"/>
  <c r="B601" i="6" s="1"/>
  <c r="C601" i="6" a="1"/>
  <c r="C601" i="6" s="1"/>
  <c r="F601" i="6" a="1"/>
  <c r="F601" i="6" s="1"/>
  <c r="B602" i="6" a="1"/>
  <c r="B602" i="6" s="1"/>
  <c r="C602" i="6" a="1"/>
  <c r="C602" i="6" s="1"/>
  <c r="F602" i="6" a="1"/>
  <c r="F602" i="6" s="1"/>
  <c r="B603" i="6" a="1"/>
  <c r="B603" i="6" s="1"/>
  <c r="C603" i="6" a="1"/>
  <c r="C603" i="6" s="1"/>
  <c r="F603" i="6" a="1"/>
  <c r="F603" i="6" s="1"/>
  <c r="B604" i="6" a="1"/>
  <c r="B604" i="6" s="1"/>
  <c r="C604" i="6" a="1"/>
  <c r="C604" i="6" s="1"/>
  <c r="F604" i="6" a="1"/>
  <c r="F604" i="6" s="1"/>
  <c r="B605" i="6" a="1"/>
  <c r="B605" i="6" s="1"/>
  <c r="C605" i="6" a="1"/>
  <c r="C605" i="6" s="1"/>
  <c r="F605" i="6" a="1"/>
  <c r="F605" i="6" s="1"/>
  <c r="B606" i="6" a="1"/>
  <c r="B606" i="6" s="1"/>
  <c r="C606" i="6" a="1"/>
  <c r="C606" i="6" s="1"/>
  <c r="F606" i="6" a="1"/>
  <c r="F606" i="6" s="1"/>
  <c r="B607" i="6" a="1"/>
  <c r="B607" i="6" s="1"/>
  <c r="C607" i="6" a="1"/>
  <c r="C607" i="6" s="1"/>
  <c r="F607" i="6" a="1"/>
  <c r="F607" i="6" s="1"/>
  <c r="B608" i="6" a="1"/>
  <c r="B608" i="6" s="1"/>
  <c r="C608" i="6" a="1"/>
  <c r="C608" i="6" s="1"/>
  <c r="F608" i="6" a="1"/>
  <c r="F608" i="6" s="1"/>
  <c r="B609" i="6" a="1"/>
  <c r="B609" i="6" s="1"/>
  <c r="C609" i="6" a="1"/>
  <c r="C609" i="6" s="1"/>
  <c r="F609" i="6" a="1"/>
  <c r="F609" i="6" s="1"/>
  <c r="B610" i="6" a="1"/>
  <c r="B610" i="6" s="1"/>
  <c r="C610" i="6" a="1"/>
  <c r="C610" i="6" s="1"/>
  <c r="F610" i="6" a="1"/>
  <c r="F610" i="6" s="1"/>
  <c r="B611" i="6" a="1"/>
  <c r="B611" i="6" s="1"/>
  <c r="C611" i="6" a="1"/>
  <c r="C611" i="6" s="1"/>
  <c r="F611" i="6" a="1"/>
  <c r="F611" i="6" s="1"/>
  <c r="B612" i="6" a="1"/>
  <c r="B612" i="6" s="1"/>
  <c r="C612" i="6" a="1"/>
  <c r="C612" i="6" s="1"/>
  <c r="F612" i="6" a="1"/>
  <c r="F612" i="6" s="1"/>
  <c r="B613" i="6" a="1"/>
  <c r="B613" i="6" s="1"/>
  <c r="C613" i="6" a="1"/>
  <c r="C613" i="6" s="1"/>
  <c r="F613" i="6" a="1"/>
  <c r="F613" i="6" s="1"/>
  <c r="B614" i="6" a="1"/>
  <c r="B614" i="6" s="1"/>
  <c r="C614" i="6" a="1"/>
  <c r="C614" i="6" s="1"/>
  <c r="F614" i="6" a="1"/>
  <c r="F614" i="6" s="1"/>
  <c r="B615" i="6" a="1"/>
  <c r="B615" i="6" s="1"/>
  <c r="C615" i="6" a="1"/>
  <c r="C615" i="6" s="1"/>
  <c r="F615" i="6" a="1"/>
  <c r="F615" i="6" s="1"/>
  <c r="B616" i="6" a="1"/>
  <c r="B616" i="6" s="1"/>
  <c r="C616" i="6" a="1"/>
  <c r="C616" i="6" s="1"/>
  <c r="F616" i="6" a="1"/>
  <c r="F616" i="6" s="1"/>
  <c r="B617" i="6" a="1"/>
  <c r="B617" i="6" s="1"/>
  <c r="C617" i="6" a="1"/>
  <c r="C617" i="6" s="1"/>
  <c r="F617" i="6" a="1"/>
  <c r="F617" i="6" s="1"/>
  <c r="B618" i="6" a="1"/>
  <c r="B618" i="6" s="1"/>
  <c r="C618" i="6" a="1"/>
  <c r="C618" i="6" s="1"/>
  <c r="F618" i="6" a="1"/>
  <c r="F618" i="6" s="1"/>
  <c r="B619" i="6" a="1"/>
  <c r="B619" i="6" s="1"/>
  <c r="C619" i="6" a="1"/>
  <c r="C619" i="6" s="1"/>
  <c r="F619" i="6" a="1"/>
  <c r="F619" i="6" s="1"/>
  <c r="B620" i="6" a="1"/>
  <c r="B620" i="6" s="1"/>
  <c r="C620" i="6" a="1"/>
  <c r="C620" i="6" s="1"/>
  <c r="F620" i="6" a="1"/>
  <c r="F620" i="6" s="1"/>
  <c r="B621" i="6" a="1"/>
  <c r="B621" i="6" s="1"/>
  <c r="C621" i="6" a="1"/>
  <c r="C621" i="6" s="1"/>
  <c r="F621" i="6" a="1"/>
  <c r="F621" i="6" s="1"/>
  <c r="B622" i="6" a="1"/>
  <c r="B622" i="6" s="1"/>
  <c r="C622" i="6" a="1"/>
  <c r="C622" i="6" s="1"/>
  <c r="F622" i="6" a="1"/>
  <c r="F622" i="6" s="1"/>
  <c r="B623" i="6" a="1"/>
  <c r="B623" i="6" s="1"/>
  <c r="C623" i="6" a="1"/>
  <c r="C623" i="6" s="1"/>
  <c r="F623" i="6" a="1"/>
  <c r="F623" i="6" s="1"/>
  <c r="B624" i="6" a="1"/>
  <c r="B624" i="6" s="1"/>
  <c r="C624" i="6" a="1"/>
  <c r="C624" i="6" s="1"/>
  <c r="F624" i="6" a="1"/>
  <c r="F624" i="6" s="1"/>
  <c r="B625" i="6" a="1"/>
  <c r="B625" i="6" s="1"/>
  <c r="C625" i="6" a="1"/>
  <c r="C625" i="6" s="1"/>
  <c r="F625" i="6" a="1"/>
  <c r="F625" i="6" s="1"/>
  <c r="B626" i="6" a="1"/>
  <c r="B626" i="6" s="1"/>
  <c r="C626" i="6" a="1"/>
  <c r="C626" i="6" s="1"/>
  <c r="F626" i="6" a="1"/>
  <c r="F626" i="6" s="1"/>
  <c r="B627" i="6" a="1"/>
  <c r="B627" i="6" s="1"/>
  <c r="C627" i="6" a="1"/>
  <c r="C627" i="6" s="1"/>
  <c r="F627" i="6" a="1"/>
  <c r="F627" i="6" s="1"/>
  <c r="B628" i="6" a="1"/>
  <c r="B628" i="6" s="1"/>
  <c r="C628" i="6" a="1"/>
  <c r="C628" i="6" s="1"/>
  <c r="F628" i="6" a="1"/>
  <c r="F628" i="6" s="1"/>
  <c r="B629" i="6" a="1"/>
  <c r="B629" i="6" s="1"/>
  <c r="C629" i="6" a="1"/>
  <c r="C629" i="6" s="1"/>
  <c r="F629" i="6" a="1"/>
  <c r="F629" i="6" s="1"/>
  <c r="B630" i="6" a="1"/>
  <c r="B630" i="6" s="1"/>
  <c r="C630" i="6" a="1"/>
  <c r="C630" i="6" s="1"/>
  <c r="F630" i="6" a="1"/>
  <c r="F630" i="6" s="1"/>
  <c r="B631" i="6" a="1"/>
  <c r="B631" i="6" s="1"/>
  <c r="C631" i="6" a="1"/>
  <c r="C631" i="6" s="1"/>
  <c r="F631" i="6" a="1"/>
  <c r="F631" i="6" s="1"/>
  <c r="B632" i="6" a="1"/>
  <c r="B632" i="6" s="1"/>
  <c r="C632" i="6" a="1"/>
  <c r="C632" i="6" s="1"/>
  <c r="F632" i="6" a="1"/>
  <c r="F632" i="6" s="1"/>
  <c r="B633" i="6" a="1"/>
  <c r="B633" i="6" s="1"/>
  <c r="C633" i="6" a="1"/>
  <c r="C633" i="6" s="1"/>
  <c r="F633" i="6" a="1"/>
  <c r="F633" i="6" s="1"/>
  <c r="B634" i="6" a="1"/>
  <c r="B634" i="6" s="1"/>
  <c r="C634" i="6" a="1"/>
  <c r="C634" i="6" s="1"/>
  <c r="F634" i="6" a="1"/>
  <c r="F634" i="6" s="1"/>
  <c r="B635" i="6" a="1"/>
  <c r="B635" i="6" s="1"/>
  <c r="C635" i="6" a="1"/>
  <c r="C635" i="6" s="1"/>
  <c r="F635" i="6" a="1"/>
  <c r="F635" i="6" s="1"/>
  <c r="B636" i="6" a="1"/>
  <c r="B636" i="6" s="1"/>
  <c r="C636" i="6" a="1"/>
  <c r="C636" i="6" s="1"/>
  <c r="F636" i="6" a="1"/>
  <c r="F636" i="6" s="1"/>
  <c r="B637" i="6" a="1"/>
  <c r="B637" i="6" s="1"/>
  <c r="C637" i="6" a="1"/>
  <c r="C637" i="6" s="1"/>
  <c r="F637" i="6" a="1"/>
  <c r="F637" i="6" s="1"/>
  <c r="B638" i="6" a="1"/>
  <c r="B638" i="6" s="1"/>
  <c r="C638" i="6" a="1"/>
  <c r="C638" i="6" s="1"/>
  <c r="F638" i="6" a="1"/>
  <c r="F638" i="6" s="1"/>
  <c r="B639" i="6" a="1"/>
  <c r="B639" i="6" s="1"/>
  <c r="C639" i="6" a="1"/>
  <c r="C639" i="6" s="1"/>
  <c r="F639" i="6" a="1"/>
  <c r="F639" i="6" s="1"/>
  <c r="B640" i="6" a="1"/>
  <c r="B640" i="6" s="1"/>
  <c r="C640" i="6" a="1"/>
  <c r="C640" i="6" s="1"/>
  <c r="F640" i="6" a="1"/>
  <c r="F640" i="6" s="1"/>
  <c r="B641" i="6" a="1"/>
  <c r="B641" i="6" s="1"/>
  <c r="C641" i="6" a="1"/>
  <c r="C641" i="6" s="1"/>
  <c r="F641" i="6" a="1"/>
  <c r="F641" i="6" s="1"/>
  <c r="B642" i="6" a="1"/>
  <c r="B642" i="6" s="1"/>
  <c r="C642" i="6" a="1"/>
  <c r="C642" i="6" s="1"/>
  <c r="F642" i="6" a="1"/>
  <c r="F642" i="6" s="1"/>
  <c r="B643" i="6" a="1"/>
  <c r="B643" i="6" s="1"/>
  <c r="C643" i="6" a="1"/>
  <c r="C643" i="6" s="1"/>
  <c r="F643" i="6" a="1"/>
  <c r="F643" i="6" s="1"/>
  <c r="B644" i="6" a="1"/>
  <c r="B644" i="6" s="1"/>
  <c r="C644" i="6" a="1"/>
  <c r="C644" i="6" s="1"/>
  <c r="F644" i="6" a="1"/>
  <c r="F644" i="6" s="1"/>
  <c r="B645" i="6" a="1"/>
  <c r="B645" i="6" s="1"/>
  <c r="C645" i="6" a="1"/>
  <c r="C645" i="6" s="1"/>
  <c r="F645" i="6" a="1"/>
  <c r="F645" i="6" s="1"/>
  <c r="B646" i="6" a="1"/>
  <c r="B646" i="6" s="1"/>
  <c r="C646" i="6" a="1"/>
  <c r="C646" i="6" s="1"/>
  <c r="F646" i="6" a="1"/>
  <c r="F646" i="6" s="1"/>
  <c r="B647" i="6" a="1"/>
  <c r="B647" i="6" s="1"/>
  <c r="C647" i="6" a="1"/>
  <c r="C647" i="6" s="1"/>
  <c r="F647" i="6" a="1"/>
  <c r="F647" i="6" s="1"/>
  <c r="B648" i="6" a="1"/>
  <c r="B648" i="6" s="1"/>
  <c r="C648" i="6" a="1"/>
  <c r="C648" i="6" s="1"/>
  <c r="F648" i="6" a="1"/>
  <c r="F648" i="6" s="1"/>
  <c r="B649" i="6" a="1"/>
  <c r="B649" i="6" s="1"/>
  <c r="C649" i="6" a="1"/>
  <c r="C649" i="6" s="1"/>
  <c r="F649" i="6" a="1"/>
  <c r="F649" i="6" s="1"/>
  <c r="B650" i="6" a="1"/>
  <c r="B650" i="6" s="1"/>
  <c r="C650" i="6" a="1"/>
  <c r="C650" i="6" s="1"/>
  <c r="F650" i="6" a="1"/>
  <c r="F650" i="6" s="1"/>
  <c r="B651" i="6" a="1"/>
  <c r="B651" i="6" s="1"/>
  <c r="C651" i="6" a="1"/>
  <c r="C651" i="6" s="1"/>
  <c r="F651" i="6" a="1"/>
  <c r="F651" i="6" s="1"/>
  <c r="B652" i="6" a="1"/>
  <c r="B652" i="6" s="1"/>
  <c r="C652" i="6" a="1"/>
  <c r="C652" i="6" s="1"/>
  <c r="F652" i="6" a="1"/>
  <c r="F652" i="6" s="1"/>
  <c r="B653" i="6" a="1"/>
  <c r="B653" i="6" s="1"/>
  <c r="C653" i="6" a="1"/>
  <c r="C653" i="6" s="1"/>
  <c r="F653" i="6" a="1"/>
  <c r="F653" i="6" s="1"/>
  <c r="B654" i="6" a="1"/>
  <c r="B654" i="6" s="1"/>
  <c r="C654" i="6" a="1"/>
  <c r="C654" i="6" s="1"/>
  <c r="F654" i="6" a="1"/>
  <c r="F654" i="6" s="1"/>
  <c r="B655" i="6" a="1"/>
  <c r="B655" i="6" s="1"/>
  <c r="C655" i="6" a="1"/>
  <c r="C655" i="6" s="1"/>
  <c r="F655" i="6" a="1"/>
  <c r="F655" i="6" s="1"/>
  <c r="B656" i="6" a="1"/>
  <c r="B656" i="6" s="1"/>
  <c r="C656" i="6" a="1"/>
  <c r="C656" i="6" s="1"/>
  <c r="F656" i="6" a="1"/>
  <c r="F656" i="6" s="1"/>
  <c r="B657" i="6" a="1"/>
  <c r="B657" i="6" s="1"/>
  <c r="C657" i="6" a="1"/>
  <c r="C657" i="6" s="1"/>
  <c r="F657" i="6" a="1"/>
  <c r="F657" i="6" s="1"/>
  <c r="B658" i="6" a="1"/>
  <c r="B658" i="6" s="1"/>
  <c r="C658" i="6" a="1"/>
  <c r="C658" i="6" s="1"/>
  <c r="F658" i="6" a="1"/>
  <c r="F658" i="6" s="1"/>
  <c r="B659" i="6" a="1"/>
  <c r="B659" i="6" s="1"/>
  <c r="C659" i="6" a="1"/>
  <c r="C659" i="6" s="1"/>
  <c r="F659" i="6" a="1"/>
  <c r="F659" i="6" s="1"/>
  <c r="B660" i="6" a="1"/>
  <c r="B660" i="6" s="1"/>
  <c r="C660" i="6" a="1"/>
  <c r="C660" i="6" s="1"/>
  <c r="F660" i="6" a="1"/>
  <c r="F660" i="6" s="1"/>
  <c r="B661" i="6" a="1"/>
  <c r="B661" i="6" s="1"/>
  <c r="C661" i="6" a="1"/>
  <c r="C661" i="6" s="1"/>
  <c r="F661" i="6" a="1"/>
  <c r="F661" i="6" s="1"/>
  <c r="B662" i="6" a="1"/>
  <c r="B662" i="6" s="1"/>
  <c r="C662" i="6" a="1"/>
  <c r="C662" i="6" s="1"/>
  <c r="F662" i="6" a="1"/>
  <c r="F662" i="6" s="1"/>
  <c r="B663" i="6" a="1"/>
  <c r="B663" i="6" s="1"/>
  <c r="C663" i="6" a="1"/>
  <c r="C663" i="6" s="1"/>
  <c r="F663" i="6" a="1"/>
  <c r="F663" i="6" s="1"/>
  <c r="B664" i="6" a="1"/>
  <c r="B664" i="6" s="1"/>
  <c r="C664" i="6" a="1"/>
  <c r="C664" i="6" s="1"/>
  <c r="F664" i="6" a="1"/>
  <c r="F664" i="6" s="1"/>
  <c r="B665" i="6" a="1"/>
  <c r="B665" i="6" s="1"/>
  <c r="C665" i="6" a="1"/>
  <c r="C665" i="6" s="1"/>
  <c r="F665" i="6" a="1"/>
  <c r="F665" i="6" s="1"/>
  <c r="B666" i="6" a="1"/>
  <c r="B666" i="6" s="1"/>
  <c r="C666" i="6" a="1"/>
  <c r="C666" i="6" s="1"/>
  <c r="F666" i="6" a="1"/>
  <c r="F666" i="6" s="1"/>
  <c r="B667" i="6" a="1"/>
  <c r="B667" i="6" s="1"/>
  <c r="C667" i="6" a="1"/>
  <c r="C667" i="6" s="1"/>
  <c r="F667" i="6" a="1"/>
  <c r="F667" i="6" s="1"/>
  <c r="B668" i="6" a="1"/>
  <c r="B668" i="6" s="1"/>
  <c r="C668" i="6" a="1"/>
  <c r="C668" i="6" s="1"/>
  <c r="F668" i="6" a="1"/>
  <c r="F668" i="6" s="1"/>
  <c r="B669" i="6" a="1"/>
  <c r="B669" i="6" s="1"/>
  <c r="C669" i="6" a="1"/>
  <c r="C669" i="6" s="1"/>
  <c r="F669" i="6" a="1"/>
  <c r="F669" i="6" s="1"/>
  <c r="B670" i="6" a="1"/>
  <c r="B670" i="6" s="1"/>
  <c r="C670" i="6" a="1"/>
  <c r="C670" i="6" s="1"/>
  <c r="F670" i="6" a="1"/>
  <c r="F670" i="6" s="1"/>
  <c r="B671" i="6" a="1"/>
  <c r="B671" i="6" s="1"/>
  <c r="C671" i="6" a="1"/>
  <c r="C671" i="6" s="1"/>
  <c r="F671" i="6" a="1"/>
  <c r="F671" i="6" s="1"/>
  <c r="B672" i="6" a="1"/>
  <c r="B672" i="6" s="1"/>
  <c r="C672" i="6" a="1"/>
  <c r="C672" i="6" s="1"/>
  <c r="F672" i="6" a="1"/>
  <c r="F672" i="6" s="1"/>
  <c r="B673" i="6" a="1"/>
  <c r="B673" i="6" s="1"/>
  <c r="C673" i="6" a="1"/>
  <c r="C673" i="6" s="1"/>
  <c r="F673" i="6" a="1"/>
  <c r="F673" i="6" s="1"/>
  <c r="B674" i="6" a="1"/>
  <c r="B674" i="6" s="1"/>
  <c r="C674" i="6" a="1"/>
  <c r="C674" i="6" s="1"/>
  <c r="F674" i="6" a="1"/>
  <c r="F674" i="6" s="1"/>
  <c r="B675" i="6" a="1"/>
  <c r="B675" i="6" s="1"/>
  <c r="C675" i="6" a="1"/>
  <c r="C675" i="6" s="1"/>
  <c r="F675" i="6" a="1"/>
  <c r="F675" i="6" s="1"/>
  <c r="B676" i="6" a="1"/>
  <c r="B676" i="6" s="1"/>
  <c r="C676" i="6" a="1"/>
  <c r="C676" i="6" s="1"/>
  <c r="F676" i="6" a="1"/>
  <c r="F676" i="6" s="1"/>
  <c r="B677" i="6" a="1"/>
  <c r="B677" i="6" s="1"/>
  <c r="C677" i="6" a="1"/>
  <c r="C677" i="6" s="1"/>
  <c r="F677" i="6" a="1"/>
  <c r="F677" i="6" s="1"/>
  <c r="B678" i="6" a="1"/>
  <c r="B678" i="6" s="1"/>
  <c r="C678" i="6" a="1"/>
  <c r="C678" i="6" s="1"/>
  <c r="F678" i="6" a="1"/>
  <c r="F678" i="6" s="1"/>
  <c r="B679" i="6" a="1"/>
  <c r="B679" i="6" s="1"/>
  <c r="C679" i="6" a="1"/>
  <c r="C679" i="6" s="1"/>
  <c r="F679" i="6" a="1"/>
  <c r="F679" i="6" s="1"/>
  <c r="B680" i="6" a="1"/>
  <c r="B680" i="6" s="1"/>
  <c r="C680" i="6" a="1"/>
  <c r="C680" i="6" s="1"/>
  <c r="F680" i="6" a="1"/>
  <c r="F680" i="6" s="1"/>
  <c r="B681" i="6" a="1"/>
  <c r="B681" i="6" s="1"/>
  <c r="C681" i="6" a="1"/>
  <c r="C681" i="6" s="1"/>
  <c r="F681" i="6" a="1"/>
  <c r="F681" i="6" s="1"/>
  <c r="B682" i="6" a="1"/>
  <c r="B682" i="6" s="1"/>
  <c r="C682" i="6" a="1"/>
  <c r="C682" i="6" s="1"/>
  <c r="F682" i="6" a="1"/>
  <c r="F682" i="6" s="1"/>
  <c r="B683" i="6" a="1"/>
  <c r="B683" i="6" s="1"/>
  <c r="C683" i="6" a="1"/>
  <c r="C683" i="6" s="1"/>
  <c r="F683" i="6" a="1"/>
  <c r="F683" i="6" s="1"/>
  <c r="B684" i="6" a="1"/>
  <c r="B684" i="6" s="1"/>
  <c r="C684" i="6" a="1"/>
  <c r="C684" i="6" s="1"/>
  <c r="F684" i="6" a="1"/>
  <c r="F684" i="6" s="1"/>
  <c r="B685" i="6" a="1"/>
  <c r="B685" i="6" s="1"/>
  <c r="C685" i="6" a="1"/>
  <c r="C685" i="6" s="1"/>
  <c r="F685" i="6" a="1"/>
  <c r="F685" i="6" s="1"/>
  <c r="B686" i="6" a="1"/>
  <c r="B686" i="6" s="1"/>
  <c r="C686" i="6" a="1"/>
  <c r="C686" i="6" s="1"/>
  <c r="F686" i="6" a="1"/>
  <c r="F686" i="6" s="1"/>
  <c r="B687" i="6" a="1"/>
  <c r="B687" i="6" s="1"/>
  <c r="C687" i="6" a="1"/>
  <c r="C687" i="6" s="1"/>
  <c r="F687" i="6" a="1"/>
  <c r="F687" i="6" s="1"/>
  <c r="B688" i="6" a="1"/>
  <c r="B688" i="6" s="1"/>
  <c r="C688" i="6" a="1"/>
  <c r="C688" i="6" s="1"/>
  <c r="F688" i="6" a="1"/>
  <c r="F688" i="6" s="1"/>
  <c r="B689" i="6" a="1"/>
  <c r="B689" i="6" s="1"/>
  <c r="C689" i="6" a="1"/>
  <c r="C689" i="6" s="1"/>
  <c r="F689" i="6" a="1"/>
  <c r="F689" i="6" s="1"/>
  <c r="B690" i="6" a="1"/>
  <c r="B690" i="6" s="1"/>
  <c r="C690" i="6" a="1"/>
  <c r="C690" i="6" s="1"/>
  <c r="F690" i="6" a="1"/>
  <c r="F690" i="6" s="1"/>
  <c r="B691" i="6" a="1"/>
  <c r="B691" i="6" s="1"/>
  <c r="C691" i="6" a="1"/>
  <c r="C691" i="6" s="1"/>
  <c r="F691" i="6" a="1"/>
  <c r="F691" i="6" s="1"/>
  <c r="B692" i="6" a="1"/>
  <c r="B692" i="6" s="1"/>
  <c r="C692" i="6" a="1"/>
  <c r="C692" i="6" s="1"/>
  <c r="F692" i="6" a="1"/>
  <c r="F692" i="6" s="1"/>
  <c r="B693" i="6" a="1"/>
  <c r="B693" i="6" s="1"/>
  <c r="C693" i="6" a="1"/>
  <c r="C693" i="6" s="1"/>
  <c r="F693" i="6" a="1"/>
  <c r="F693" i="6" s="1"/>
  <c r="B694" i="6" a="1"/>
  <c r="B694" i="6" s="1"/>
  <c r="C694" i="6" a="1"/>
  <c r="C694" i="6" s="1"/>
  <c r="F694" i="6" a="1"/>
  <c r="F694" i="6" s="1"/>
  <c r="B695" i="6" a="1"/>
  <c r="B695" i="6" s="1"/>
  <c r="C695" i="6" a="1"/>
  <c r="C695" i="6" s="1"/>
  <c r="F695" i="6" a="1"/>
  <c r="F695" i="6" s="1"/>
  <c r="B696" i="6" a="1"/>
  <c r="B696" i="6" s="1"/>
  <c r="C696" i="6" a="1"/>
  <c r="C696" i="6" s="1"/>
  <c r="F696" i="6" a="1"/>
  <c r="F696" i="6" s="1"/>
  <c r="B697" i="6" a="1"/>
  <c r="B697" i="6" s="1"/>
  <c r="C697" i="6" a="1"/>
  <c r="C697" i="6" s="1"/>
  <c r="F697" i="6" a="1"/>
  <c r="F697" i="6" s="1"/>
  <c r="B698" i="6" a="1"/>
  <c r="B698" i="6" s="1"/>
  <c r="C698" i="6" a="1"/>
  <c r="C698" i="6" s="1"/>
  <c r="F698" i="6" a="1"/>
  <c r="F698" i="6" s="1"/>
  <c r="B699" i="6" a="1"/>
  <c r="B699" i="6" s="1"/>
  <c r="C699" i="6" a="1"/>
  <c r="C699" i="6" s="1"/>
  <c r="F699" i="6" a="1"/>
  <c r="F699" i="6" s="1"/>
  <c r="B700" i="6" a="1"/>
  <c r="B700" i="6" s="1"/>
  <c r="C700" i="6" a="1"/>
  <c r="C700" i="6" s="1"/>
  <c r="F700" i="6" a="1"/>
  <c r="F700" i="6" s="1"/>
  <c r="B701" i="6" a="1"/>
  <c r="B701" i="6" s="1"/>
  <c r="C701" i="6" a="1"/>
  <c r="C701" i="6" s="1"/>
  <c r="F701" i="6" a="1"/>
  <c r="F701" i="6" s="1"/>
  <c r="B702" i="6" a="1"/>
  <c r="B702" i="6" s="1"/>
  <c r="C702" i="6" a="1"/>
  <c r="C702" i="6" s="1"/>
  <c r="F702" i="6" a="1"/>
  <c r="F702" i="6" s="1"/>
  <c r="B703" i="6" a="1"/>
  <c r="B703" i="6" s="1"/>
  <c r="C703" i="6" a="1"/>
  <c r="C703" i="6" s="1"/>
  <c r="F703" i="6" a="1"/>
  <c r="F703" i="6" s="1"/>
  <c r="B704" i="6" a="1"/>
  <c r="B704" i="6" s="1"/>
  <c r="C704" i="6" a="1"/>
  <c r="C704" i="6" s="1"/>
  <c r="F704" i="6" a="1"/>
  <c r="F704" i="6" s="1"/>
  <c r="B705" i="6" a="1"/>
  <c r="B705" i="6" s="1"/>
  <c r="C705" i="6" a="1"/>
  <c r="C705" i="6" s="1"/>
  <c r="F705" i="6" a="1"/>
  <c r="F705" i="6" s="1"/>
  <c r="B706" i="6" a="1"/>
  <c r="B706" i="6" s="1"/>
  <c r="C706" i="6" a="1"/>
  <c r="C706" i="6" s="1"/>
  <c r="F706" i="6" a="1"/>
  <c r="F706" i="6" s="1"/>
  <c r="B707" i="6" a="1"/>
  <c r="B707" i="6" s="1"/>
  <c r="C707" i="6" a="1"/>
  <c r="C707" i="6" s="1"/>
  <c r="F707" i="6" a="1"/>
  <c r="F707" i="6" s="1"/>
  <c r="B708" i="6" a="1"/>
  <c r="B708" i="6" s="1"/>
  <c r="C708" i="6" a="1"/>
  <c r="C708" i="6" s="1"/>
  <c r="F708" i="6" a="1"/>
  <c r="F708" i="6" s="1"/>
  <c r="B709" i="6" a="1"/>
  <c r="B709" i="6" s="1"/>
  <c r="C709" i="6" a="1"/>
  <c r="C709" i="6" s="1"/>
  <c r="F709" i="6" a="1"/>
  <c r="F709" i="6" s="1"/>
  <c r="B710" i="6" a="1"/>
  <c r="B710" i="6" s="1"/>
  <c r="C710" i="6" a="1"/>
  <c r="C710" i="6" s="1"/>
  <c r="F710" i="6" a="1"/>
  <c r="F710" i="6" s="1"/>
  <c r="B711" i="6" a="1"/>
  <c r="B711" i="6" s="1"/>
  <c r="C711" i="6" a="1"/>
  <c r="C711" i="6" s="1"/>
  <c r="F711" i="6" a="1"/>
  <c r="F711" i="6" s="1"/>
  <c r="B712" i="6" a="1"/>
  <c r="B712" i="6" s="1"/>
  <c r="C712" i="6" a="1"/>
  <c r="C712" i="6" s="1"/>
  <c r="F712" i="6" a="1"/>
  <c r="F712" i="6" s="1"/>
  <c r="B713" i="6" a="1"/>
  <c r="B713" i="6" s="1"/>
  <c r="C713" i="6" a="1"/>
  <c r="C713" i="6" s="1"/>
  <c r="F713" i="6" a="1"/>
  <c r="F713" i="6" s="1"/>
  <c r="B714" i="6" a="1"/>
  <c r="B714" i="6" s="1"/>
  <c r="C714" i="6" a="1"/>
  <c r="C714" i="6" s="1"/>
  <c r="F714" i="6" a="1"/>
  <c r="F714" i="6" s="1"/>
  <c r="B715" i="6" a="1"/>
  <c r="B715" i="6" s="1"/>
  <c r="C715" i="6" a="1"/>
  <c r="C715" i="6" s="1"/>
  <c r="F715" i="6" a="1"/>
  <c r="F715" i="6" s="1"/>
  <c r="B716" i="6" a="1"/>
  <c r="B716" i="6" s="1"/>
  <c r="C716" i="6" a="1"/>
  <c r="C716" i="6" s="1"/>
  <c r="F716" i="6" a="1"/>
  <c r="F716" i="6" s="1"/>
  <c r="B717" i="6" a="1"/>
  <c r="B717" i="6" s="1"/>
  <c r="C717" i="6" a="1"/>
  <c r="C717" i="6" s="1"/>
  <c r="F717" i="6" a="1"/>
  <c r="F717" i="6" s="1"/>
  <c r="B718" i="6" a="1"/>
  <c r="B718" i="6" s="1"/>
  <c r="C718" i="6" a="1"/>
  <c r="C718" i="6" s="1"/>
  <c r="F718" i="6" a="1"/>
  <c r="F718" i="6" s="1"/>
  <c r="B719" i="6" a="1"/>
  <c r="B719" i="6" s="1"/>
  <c r="C719" i="6" a="1"/>
  <c r="C719" i="6" s="1"/>
  <c r="F719" i="6" a="1"/>
  <c r="F719" i="6" s="1"/>
  <c r="B720" i="6" a="1"/>
  <c r="B720" i="6" s="1"/>
  <c r="C720" i="6" a="1"/>
  <c r="C720" i="6" s="1"/>
  <c r="F720" i="6" a="1"/>
  <c r="F720" i="6" s="1"/>
  <c r="B721" i="6" a="1"/>
  <c r="B721" i="6" s="1"/>
  <c r="C721" i="6" a="1"/>
  <c r="C721" i="6" s="1"/>
  <c r="F721" i="6" a="1"/>
  <c r="F721" i="6" s="1"/>
  <c r="B722" i="6" a="1"/>
  <c r="B722" i="6" s="1"/>
  <c r="C722" i="6" a="1"/>
  <c r="C722" i="6" s="1"/>
  <c r="F722" i="6" a="1"/>
  <c r="F722" i="6" s="1"/>
  <c r="B723" i="6" a="1"/>
  <c r="B723" i="6" s="1"/>
  <c r="C723" i="6" a="1"/>
  <c r="C723" i="6" s="1"/>
  <c r="F723" i="6" a="1"/>
  <c r="F723" i="6" s="1"/>
  <c r="B724" i="6" a="1"/>
  <c r="B724" i="6" s="1"/>
  <c r="C724" i="6" a="1"/>
  <c r="C724" i="6" s="1"/>
  <c r="F724" i="6" a="1"/>
  <c r="F724" i="6" s="1"/>
  <c r="B725" i="6" a="1"/>
  <c r="B725" i="6" s="1"/>
  <c r="C725" i="6" a="1"/>
  <c r="C725" i="6" s="1"/>
  <c r="F725" i="6" a="1"/>
  <c r="F725" i="6" s="1"/>
  <c r="B726" i="6" a="1"/>
  <c r="B726" i="6" s="1"/>
  <c r="C726" i="6" a="1"/>
  <c r="C726" i="6" s="1"/>
  <c r="F726" i="6" a="1"/>
  <c r="F726" i="6" s="1"/>
  <c r="B727" i="6" a="1"/>
  <c r="B727" i="6" s="1"/>
  <c r="C727" i="6" a="1"/>
  <c r="C727" i="6" s="1"/>
  <c r="F727" i="6" a="1"/>
  <c r="F727" i="6" s="1"/>
  <c r="B728" i="6" a="1"/>
  <c r="B728" i="6" s="1"/>
  <c r="C728" i="6" a="1"/>
  <c r="C728" i="6" s="1"/>
  <c r="F728" i="6" a="1"/>
  <c r="F728" i="6" s="1"/>
  <c r="B729" i="6" a="1"/>
  <c r="B729" i="6" s="1"/>
  <c r="C729" i="6" a="1"/>
  <c r="C729" i="6" s="1"/>
  <c r="F729" i="6" a="1"/>
  <c r="F729" i="6" s="1"/>
  <c r="B730" i="6" a="1"/>
  <c r="B730" i="6" s="1"/>
  <c r="C730" i="6" a="1"/>
  <c r="C730" i="6" s="1"/>
  <c r="F730" i="6" a="1"/>
  <c r="F730" i="6" s="1"/>
  <c r="B731" i="6" a="1"/>
  <c r="B731" i="6" s="1"/>
  <c r="C731" i="6" a="1"/>
  <c r="C731" i="6" s="1"/>
  <c r="F731" i="6" a="1"/>
  <c r="F731" i="6" s="1"/>
  <c r="B732" i="6" a="1"/>
  <c r="B732" i="6" s="1"/>
  <c r="C732" i="6" a="1"/>
  <c r="C732" i="6" s="1"/>
  <c r="F732" i="6" a="1"/>
  <c r="F732" i="6" s="1"/>
  <c r="B733" i="6" a="1"/>
  <c r="B733" i="6" s="1"/>
  <c r="C733" i="6" a="1"/>
  <c r="C733" i="6" s="1"/>
  <c r="F733" i="6" a="1"/>
  <c r="F733" i="6" s="1"/>
  <c r="B734" i="6" a="1"/>
  <c r="B734" i="6" s="1"/>
  <c r="C734" i="6" a="1"/>
  <c r="C734" i="6" s="1"/>
  <c r="F734" i="6" a="1"/>
  <c r="F734" i="6" s="1"/>
  <c r="B735" i="6" a="1"/>
  <c r="B735" i="6" s="1"/>
  <c r="C735" i="6" a="1"/>
  <c r="C735" i="6" s="1"/>
  <c r="F735" i="6" a="1"/>
  <c r="F735" i="6" s="1"/>
  <c r="B736" i="6" a="1"/>
  <c r="B736" i="6" s="1"/>
  <c r="C736" i="6" a="1"/>
  <c r="C736" i="6" s="1"/>
  <c r="F736" i="6" a="1"/>
  <c r="F736" i="6" s="1"/>
  <c r="B737" i="6" a="1"/>
  <c r="B737" i="6" s="1"/>
  <c r="C737" i="6" a="1"/>
  <c r="C737" i="6" s="1"/>
  <c r="F737" i="6" a="1"/>
  <c r="F737" i="6" s="1"/>
  <c r="B738" i="6" a="1"/>
  <c r="B738" i="6" s="1"/>
  <c r="C738" i="6" a="1"/>
  <c r="C738" i="6" s="1"/>
  <c r="F738" i="6" a="1"/>
  <c r="F738" i="6" s="1"/>
  <c r="B739" i="6" a="1"/>
  <c r="B739" i="6" s="1"/>
  <c r="C739" i="6" a="1"/>
  <c r="C739" i="6" s="1"/>
  <c r="F739" i="6" a="1"/>
  <c r="F739" i="6" s="1"/>
  <c r="B740" i="6" a="1"/>
  <c r="B740" i="6" s="1"/>
  <c r="C740" i="6" a="1"/>
  <c r="C740" i="6" s="1"/>
  <c r="F740" i="6" a="1"/>
  <c r="F740" i="6" s="1"/>
  <c r="B741" i="6" a="1"/>
  <c r="B741" i="6" s="1"/>
  <c r="C741" i="6" a="1"/>
  <c r="C741" i="6" s="1"/>
  <c r="F741" i="6" a="1"/>
  <c r="F741" i="6" s="1"/>
  <c r="B742" i="6" a="1"/>
  <c r="B742" i="6" s="1"/>
  <c r="C742" i="6" a="1"/>
  <c r="C742" i="6" s="1"/>
  <c r="F742" i="6" a="1"/>
  <c r="F742" i="6" s="1"/>
  <c r="B743" i="6" a="1"/>
  <c r="B743" i="6" s="1"/>
  <c r="C743" i="6" a="1"/>
  <c r="C743" i="6" s="1"/>
  <c r="F743" i="6" a="1"/>
  <c r="F743" i="6" s="1"/>
  <c r="B744" i="6" a="1"/>
  <c r="B744" i="6" s="1"/>
  <c r="C744" i="6" a="1"/>
  <c r="C744" i="6" s="1"/>
  <c r="F744" i="6" a="1"/>
  <c r="F744" i="6" s="1"/>
  <c r="B745" i="6" a="1"/>
  <c r="B745" i="6" s="1"/>
  <c r="C745" i="6" a="1"/>
  <c r="C745" i="6" s="1"/>
  <c r="F745" i="6" a="1"/>
  <c r="F745" i="6" s="1"/>
  <c r="B746" i="6" a="1"/>
  <c r="B746" i="6" s="1"/>
  <c r="C746" i="6" a="1"/>
  <c r="C746" i="6" s="1"/>
  <c r="F746" i="6" a="1"/>
  <c r="F746" i="6" s="1"/>
  <c r="B747" i="6" a="1"/>
  <c r="B747" i="6" s="1"/>
  <c r="C747" i="6" a="1"/>
  <c r="C747" i="6" s="1"/>
  <c r="F747" i="6" a="1"/>
  <c r="F747" i="6" s="1"/>
  <c r="B748" i="6" a="1"/>
  <c r="B748" i="6" s="1"/>
  <c r="C748" i="6" a="1"/>
  <c r="C748" i="6" s="1"/>
  <c r="F748" i="6" a="1"/>
  <c r="F748" i="6" s="1"/>
  <c r="B749" i="6" a="1"/>
  <c r="B749" i="6" s="1"/>
  <c r="C749" i="6" a="1"/>
  <c r="C749" i="6" s="1"/>
  <c r="F749" i="6" a="1"/>
  <c r="F749" i="6" s="1"/>
  <c r="B750" i="6" a="1"/>
  <c r="B750" i="6" s="1"/>
  <c r="C750" i="6" a="1"/>
  <c r="C750" i="6" s="1"/>
  <c r="F750" i="6" a="1"/>
  <c r="F750" i="6" s="1"/>
  <c r="B751" i="6" a="1"/>
  <c r="B751" i="6" s="1"/>
  <c r="C751" i="6" a="1"/>
  <c r="C751" i="6" s="1"/>
  <c r="F751" i="6" a="1"/>
  <c r="F751" i="6" s="1"/>
  <c r="B752" i="6" a="1"/>
  <c r="B752" i="6" s="1"/>
  <c r="C752" i="6" a="1"/>
  <c r="C752" i="6" s="1"/>
  <c r="F752" i="6" a="1"/>
  <c r="F752" i="6" s="1"/>
  <c r="B753" i="6" a="1"/>
  <c r="B753" i="6" s="1"/>
  <c r="C753" i="6" a="1"/>
  <c r="C753" i="6" s="1"/>
  <c r="F753" i="6" a="1"/>
  <c r="F753" i="6" s="1"/>
  <c r="B754" i="6" a="1"/>
  <c r="B754" i="6" s="1"/>
  <c r="C754" i="6" a="1"/>
  <c r="C754" i="6" s="1"/>
  <c r="F754" i="6" a="1"/>
  <c r="F754" i="6" s="1"/>
  <c r="B755" i="6" a="1"/>
  <c r="B755" i="6" s="1"/>
  <c r="C755" i="6" a="1"/>
  <c r="C755" i="6" s="1"/>
  <c r="F755" i="6" a="1"/>
  <c r="F755" i="6" s="1"/>
  <c r="B756" i="6" a="1"/>
  <c r="B756" i="6" s="1"/>
  <c r="C756" i="6" a="1"/>
  <c r="C756" i="6" s="1"/>
  <c r="F756" i="6" a="1"/>
  <c r="F756" i="6" s="1"/>
  <c r="B757" i="6" a="1"/>
  <c r="B757" i="6" s="1"/>
  <c r="C757" i="6" a="1"/>
  <c r="C757" i="6" s="1"/>
  <c r="F757" i="6" a="1"/>
  <c r="F757" i="6" s="1"/>
  <c r="B758" i="6" a="1"/>
  <c r="B758" i="6" s="1"/>
  <c r="C758" i="6" a="1"/>
  <c r="C758" i="6" s="1"/>
  <c r="F758" i="6" a="1"/>
  <c r="F758" i="6" s="1"/>
  <c r="B759" i="6" a="1"/>
  <c r="B759" i="6" s="1"/>
  <c r="C759" i="6" a="1"/>
  <c r="C759" i="6" s="1"/>
  <c r="F759" i="6" a="1"/>
  <c r="F759" i="6" s="1"/>
  <c r="B760" i="6" a="1"/>
  <c r="B760" i="6" s="1"/>
  <c r="C760" i="6" a="1"/>
  <c r="C760" i="6" s="1"/>
  <c r="F760" i="6" a="1"/>
  <c r="F760" i="6" s="1"/>
  <c r="B761" i="6" a="1"/>
  <c r="B761" i="6" s="1"/>
  <c r="C761" i="6" a="1"/>
  <c r="C761" i="6" s="1"/>
  <c r="F761" i="6" a="1"/>
  <c r="F761" i="6" s="1"/>
  <c r="B762" i="6" a="1"/>
  <c r="B762" i="6" s="1"/>
  <c r="C762" i="6" a="1"/>
  <c r="C762" i="6" s="1"/>
  <c r="F762" i="6" a="1"/>
  <c r="F762" i="6" s="1"/>
  <c r="B763" i="6" a="1"/>
  <c r="B763" i="6" s="1"/>
  <c r="C763" i="6" a="1"/>
  <c r="C763" i="6" s="1"/>
  <c r="F763" i="6" a="1"/>
  <c r="F763" i="6" s="1"/>
  <c r="B764" i="6" a="1"/>
  <c r="B764" i="6" s="1"/>
  <c r="C764" i="6" a="1"/>
  <c r="C764" i="6" s="1"/>
  <c r="F764" i="6" a="1"/>
  <c r="F764" i="6" s="1"/>
  <c r="B765" i="6" a="1"/>
  <c r="B765" i="6" s="1"/>
  <c r="C765" i="6" a="1"/>
  <c r="C765" i="6" s="1"/>
  <c r="F765" i="6" a="1"/>
  <c r="F765" i="6" s="1"/>
  <c r="B766" i="6" a="1"/>
  <c r="B766" i="6" s="1"/>
  <c r="C766" i="6" a="1"/>
  <c r="C766" i="6" s="1"/>
  <c r="F766" i="6" a="1"/>
  <c r="F766" i="6" s="1"/>
  <c r="B767" i="6" a="1"/>
  <c r="B767" i="6" s="1"/>
  <c r="C767" i="6" a="1"/>
  <c r="C767" i="6" s="1"/>
  <c r="F767" i="6" a="1"/>
  <c r="F767" i="6" s="1"/>
  <c r="B768" i="6" a="1"/>
  <c r="B768" i="6" s="1"/>
  <c r="C768" i="6" a="1"/>
  <c r="C768" i="6" s="1"/>
  <c r="F768" i="6" a="1"/>
  <c r="F768" i="6" s="1"/>
  <c r="B769" i="6" a="1"/>
  <c r="B769" i="6" s="1"/>
  <c r="C769" i="6" a="1"/>
  <c r="C769" i="6" s="1"/>
  <c r="F769" i="6" a="1"/>
  <c r="F769" i="6" s="1"/>
  <c r="B770" i="6" a="1"/>
  <c r="B770" i="6" s="1"/>
  <c r="C770" i="6" a="1"/>
  <c r="C770" i="6" s="1"/>
  <c r="F770" i="6" a="1"/>
  <c r="F770" i="6" s="1"/>
  <c r="B771" i="6" a="1"/>
  <c r="B771" i="6" s="1"/>
  <c r="C771" i="6" a="1"/>
  <c r="C771" i="6" s="1"/>
  <c r="F771" i="6" a="1"/>
  <c r="F771" i="6" s="1"/>
  <c r="B772" i="6" a="1"/>
  <c r="B772" i="6" s="1"/>
  <c r="C772" i="6" a="1"/>
  <c r="C772" i="6" s="1"/>
  <c r="F772" i="6" a="1"/>
  <c r="F772" i="6" s="1"/>
  <c r="B773" i="6" a="1"/>
  <c r="B773" i="6" s="1"/>
  <c r="C773" i="6" a="1"/>
  <c r="C773" i="6" s="1"/>
  <c r="F773" i="6" a="1"/>
  <c r="F773" i="6" s="1"/>
  <c r="B774" i="6" a="1"/>
  <c r="B774" i="6" s="1"/>
  <c r="C774" i="6" a="1"/>
  <c r="C774" i="6" s="1"/>
  <c r="F774" i="6" a="1"/>
  <c r="F774" i="6" s="1"/>
  <c r="B775" i="6" a="1"/>
  <c r="B775" i="6" s="1"/>
  <c r="C775" i="6" a="1"/>
  <c r="C775" i="6" s="1"/>
  <c r="F775" i="6" a="1"/>
  <c r="F775" i="6" s="1"/>
  <c r="B776" i="6" a="1"/>
  <c r="B776" i="6" s="1"/>
  <c r="C776" i="6" a="1"/>
  <c r="C776" i="6" s="1"/>
  <c r="F776" i="6" a="1"/>
  <c r="F776" i="6" s="1"/>
  <c r="B777" i="6" a="1"/>
  <c r="B777" i="6" s="1"/>
  <c r="C777" i="6" a="1"/>
  <c r="C777" i="6" s="1"/>
  <c r="F777" i="6" a="1"/>
  <c r="F777" i="6" s="1"/>
  <c r="B778" i="6" a="1"/>
  <c r="B778" i="6" s="1"/>
  <c r="C778" i="6" a="1"/>
  <c r="C778" i="6" s="1"/>
  <c r="F778" i="6" a="1"/>
  <c r="F778" i="6" s="1"/>
  <c r="B779" i="6" a="1"/>
  <c r="B779" i="6" s="1"/>
  <c r="C779" i="6" a="1"/>
  <c r="C779" i="6" s="1"/>
  <c r="F779" i="6" a="1"/>
  <c r="F779" i="6" s="1"/>
  <c r="B780" i="6" a="1"/>
  <c r="B780" i="6" s="1"/>
  <c r="C780" i="6" a="1"/>
  <c r="C780" i="6" s="1"/>
  <c r="F780" i="6" a="1"/>
  <c r="F780" i="6" s="1"/>
  <c r="B781" i="6" a="1"/>
  <c r="B781" i="6" s="1"/>
  <c r="C781" i="6" a="1"/>
  <c r="C781" i="6" s="1"/>
  <c r="F781" i="6" a="1"/>
  <c r="F781" i="6" s="1"/>
  <c r="B782" i="6" a="1"/>
  <c r="B782" i="6" s="1"/>
  <c r="C782" i="6" a="1"/>
  <c r="C782" i="6" s="1"/>
  <c r="F782" i="6" a="1"/>
  <c r="F782" i="6" s="1"/>
  <c r="B783" i="6" a="1"/>
  <c r="B783" i="6" s="1"/>
  <c r="C783" i="6" a="1"/>
  <c r="C783" i="6" s="1"/>
  <c r="F783" i="6" a="1"/>
  <c r="F783" i="6" s="1"/>
  <c r="B784" i="6" a="1"/>
  <c r="B784" i="6" s="1"/>
  <c r="C784" i="6" a="1"/>
  <c r="C784" i="6" s="1"/>
  <c r="F784" i="6" a="1"/>
  <c r="F784" i="6" s="1"/>
  <c r="B785" i="6" a="1"/>
  <c r="B785" i="6" s="1"/>
  <c r="C785" i="6" a="1"/>
  <c r="C785" i="6" s="1"/>
  <c r="F785" i="6" a="1"/>
  <c r="F785" i="6" s="1"/>
  <c r="B786" i="6" a="1"/>
  <c r="B786" i="6" s="1"/>
  <c r="C786" i="6" a="1"/>
  <c r="C786" i="6" s="1"/>
  <c r="F786" i="6" a="1"/>
  <c r="F786" i="6" s="1"/>
  <c r="B787" i="6" a="1"/>
  <c r="B787" i="6" s="1"/>
  <c r="C787" i="6" a="1"/>
  <c r="C787" i="6" s="1"/>
  <c r="F787" i="6" a="1"/>
  <c r="F787" i="6" s="1"/>
  <c r="B788" i="6" a="1"/>
  <c r="B788" i="6" s="1"/>
  <c r="C788" i="6" a="1"/>
  <c r="C788" i="6" s="1"/>
  <c r="F788" i="6" a="1"/>
  <c r="F788" i="6" s="1"/>
  <c r="B789" i="6" a="1"/>
  <c r="B789" i="6" s="1"/>
  <c r="C789" i="6" a="1"/>
  <c r="C789" i="6" s="1"/>
  <c r="F789" i="6" a="1"/>
  <c r="F789" i="6" s="1"/>
  <c r="B790" i="6" a="1"/>
  <c r="B790" i="6" s="1"/>
  <c r="C790" i="6" a="1"/>
  <c r="C790" i="6" s="1"/>
  <c r="F790" i="6" a="1"/>
  <c r="F790" i="6" s="1"/>
  <c r="B791" i="6" a="1"/>
  <c r="B791" i="6" s="1"/>
  <c r="C791" i="6" a="1"/>
  <c r="C791" i="6" s="1"/>
  <c r="F791" i="6" a="1"/>
  <c r="F791" i="6" s="1"/>
  <c r="B792" i="6" a="1"/>
  <c r="B792" i="6" s="1"/>
  <c r="C792" i="6" a="1"/>
  <c r="C792" i="6" s="1"/>
  <c r="F792" i="6" a="1"/>
  <c r="F792" i="6" s="1"/>
  <c r="B793" i="6" a="1"/>
  <c r="B793" i="6" s="1"/>
  <c r="C793" i="6" a="1"/>
  <c r="C793" i="6" s="1"/>
  <c r="F793" i="6" a="1"/>
  <c r="F793" i="6" s="1"/>
  <c r="B794" i="6" a="1"/>
  <c r="B794" i="6" s="1"/>
  <c r="C794" i="6" a="1"/>
  <c r="C794" i="6" s="1"/>
  <c r="F794" i="6" a="1"/>
  <c r="F794" i="6" s="1"/>
  <c r="B795" i="6" a="1"/>
  <c r="B795" i="6" s="1"/>
  <c r="C795" i="6" a="1"/>
  <c r="C795" i="6" s="1"/>
  <c r="F795" i="6" a="1"/>
  <c r="F795" i="6" s="1"/>
  <c r="B796" i="6" a="1"/>
  <c r="B796" i="6" s="1"/>
  <c r="C796" i="6" a="1"/>
  <c r="C796" i="6" s="1"/>
  <c r="F796" i="6" a="1"/>
  <c r="F796" i="6" s="1"/>
  <c r="B797" i="6" a="1"/>
  <c r="B797" i="6" s="1"/>
  <c r="C797" i="6" a="1"/>
  <c r="C797" i="6" s="1"/>
  <c r="F797" i="6" a="1"/>
  <c r="F797" i="6" s="1"/>
  <c r="B798" i="6" a="1"/>
  <c r="B798" i="6" s="1"/>
  <c r="C798" i="6" a="1"/>
  <c r="C798" i="6" s="1"/>
  <c r="F798" i="6" a="1"/>
  <c r="F798" i="6" s="1"/>
  <c r="B799" i="6" a="1"/>
  <c r="B799" i="6" s="1"/>
  <c r="C799" i="6" a="1"/>
  <c r="C799" i="6" s="1"/>
  <c r="F799" i="6" a="1"/>
  <c r="F799" i="6" s="1"/>
  <c r="B800" i="6" a="1"/>
  <c r="B800" i="6" s="1"/>
  <c r="C800" i="6" a="1"/>
  <c r="C800" i="6" s="1"/>
  <c r="F800" i="6" a="1"/>
  <c r="F800" i="6" s="1"/>
  <c r="B801" i="6" a="1"/>
  <c r="B801" i="6" s="1"/>
  <c r="C801" i="6" a="1"/>
  <c r="C801" i="6" s="1"/>
  <c r="F801" i="6" a="1"/>
  <c r="F801" i="6" s="1"/>
  <c r="B802" i="6" a="1"/>
  <c r="B802" i="6" s="1"/>
  <c r="C802" i="6" a="1"/>
  <c r="C802" i="6" s="1"/>
  <c r="F802" i="6" a="1"/>
  <c r="F802" i="6" s="1"/>
  <c r="B803" i="6" a="1"/>
  <c r="B803" i="6" s="1"/>
  <c r="C803" i="6" a="1"/>
  <c r="C803" i="6" s="1"/>
  <c r="F803" i="6" a="1"/>
  <c r="F803" i="6" s="1"/>
  <c r="B804" i="6" a="1"/>
  <c r="B804" i="6" s="1"/>
  <c r="C804" i="6" a="1"/>
  <c r="C804" i="6" s="1"/>
  <c r="F804" i="6" a="1"/>
  <c r="F804" i="6" s="1"/>
  <c r="B805" i="6" a="1"/>
  <c r="B805" i="6" s="1"/>
  <c r="C805" i="6" a="1"/>
  <c r="C805" i="6" s="1"/>
  <c r="F805" i="6" a="1"/>
  <c r="F805" i="6" s="1"/>
  <c r="B806" i="6" a="1"/>
  <c r="B806" i="6" s="1"/>
  <c r="C806" i="6" a="1"/>
  <c r="C806" i="6" s="1"/>
  <c r="F806" i="6" a="1"/>
  <c r="F806" i="6" s="1"/>
  <c r="B807" i="6" a="1"/>
  <c r="B807" i="6" s="1"/>
  <c r="C807" i="6" a="1"/>
  <c r="C807" i="6" s="1"/>
  <c r="F807" i="6" a="1"/>
  <c r="F807" i="6" s="1"/>
  <c r="B808" i="6" a="1"/>
  <c r="B808" i="6" s="1"/>
  <c r="C808" i="6" a="1"/>
  <c r="C808" i="6" s="1"/>
  <c r="F808" i="6" a="1"/>
  <c r="F808" i="6" s="1"/>
  <c r="B809" i="6" a="1"/>
  <c r="B809" i="6" s="1"/>
  <c r="C809" i="6" a="1"/>
  <c r="C809" i="6" s="1"/>
  <c r="F809" i="6" a="1"/>
  <c r="F809" i="6" s="1"/>
  <c r="B810" i="6" a="1"/>
  <c r="B810" i="6" s="1"/>
  <c r="C810" i="6" a="1"/>
  <c r="C810" i="6" s="1"/>
  <c r="F810" i="6" a="1"/>
  <c r="F810" i="6" s="1"/>
  <c r="B811" i="6" a="1"/>
  <c r="B811" i="6" s="1"/>
  <c r="C811" i="6" a="1"/>
  <c r="C811" i="6" s="1"/>
  <c r="F811" i="6" a="1"/>
  <c r="F811" i="6" s="1"/>
  <c r="B812" i="6" a="1"/>
  <c r="B812" i="6" s="1"/>
  <c r="C812" i="6" a="1"/>
  <c r="C812" i="6" s="1"/>
  <c r="F812" i="6" a="1"/>
  <c r="F812" i="6" s="1"/>
  <c r="B813" i="6" a="1"/>
  <c r="B813" i="6" s="1"/>
  <c r="C813" i="6" a="1"/>
  <c r="C813" i="6" s="1"/>
  <c r="F813" i="6" a="1"/>
  <c r="F813" i="6" s="1"/>
  <c r="B814" i="6" a="1"/>
  <c r="B814" i="6" s="1"/>
  <c r="C814" i="6" a="1"/>
  <c r="C814" i="6" s="1"/>
  <c r="F814" i="6" a="1"/>
  <c r="F814" i="6" s="1"/>
  <c r="B815" i="6" a="1"/>
  <c r="B815" i="6" s="1"/>
  <c r="C815" i="6" a="1"/>
  <c r="C815" i="6" s="1"/>
  <c r="F815" i="6" a="1"/>
  <c r="F815" i="6" s="1"/>
  <c r="B816" i="6" a="1"/>
  <c r="B816" i="6" s="1"/>
  <c r="C816" i="6" a="1"/>
  <c r="C816" i="6" s="1"/>
  <c r="F816" i="6" a="1"/>
  <c r="F816" i="6" s="1"/>
  <c r="B817" i="6" a="1"/>
  <c r="B817" i="6" s="1"/>
  <c r="C817" i="6" a="1"/>
  <c r="C817" i="6" s="1"/>
  <c r="F817" i="6" a="1"/>
  <c r="F817" i="6" s="1"/>
  <c r="B818" i="6" a="1"/>
  <c r="B818" i="6" s="1"/>
  <c r="C818" i="6" a="1"/>
  <c r="C818" i="6" s="1"/>
  <c r="F818" i="6" a="1"/>
  <c r="F818" i="6" s="1"/>
  <c r="B819" i="6" a="1"/>
  <c r="B819" i="6" s="1"/>
  <c r="C819" i="6" a="1"/>
  <c r="C819" i="6" s="1"/>
  <c r="F819" i="6" a="1"/>
  <c r="F819" i="6" s="1"/>
  <c r="B820" i="6" a="1"/>
  <c r="B820" i="6" s="1"/>
  <c r="C820" i="6" a="1"/>
  <c r="C820" i="6" s="1"/>
  <c r="F820" i="6" a="1"/>
  <c r="F820" i="6" s="1"/>
  <c r="B821" i="6" a="1"/>
  <c r="B821" i="6" s="1"/>
  <c r="C821" i="6" a="1"/>
  <c r="C821" i="6" s="1"/>
  <c r="F821" i="6" a="1"/>
  <c r="F821" i="6" s="1"/>
  <c r="B822" i="6" a="1"/>
  <c r="B822" i="6" s="1"/>
  <c r="C822" i="6" a="1"/>
  <c r="C822" i="6" s="1"/>
  <c r="F822" i="6" a="1"/>
  <c r="F822" i="6" s="1"/>
  <c r="B823" i="6" a="1"/>
  <c r="B823" i="6" s="1"/>
  <c r="C823" i="6" a="1"/>
  <c r="C823" i="6" s="1"/>
  <c r="F823" i="6" a="1"/>
  <c r="F823" i="6" s="1"/>
  <c r="B824" i="6" a="1"/>
  <c r="B824" i="6" s="1"/>
  <c r="C824" i="6" a="1"/>
  <c r="C824" i="6" s="1"/>
  <c r="F824" i="6" a="1"/>
  <c r="F824" i="6" s="1"/>
  <c r="B825" i="6" a="1"/>
  <c r="B825" i="6" s="1"/>
  <c r="C825" i="6" a="1"/>
  <c r="C825" i="6" s="1"/>
  <c r="F825" i="6" a="1"/>
  <c r="F825" i="6" s="1"/>
  <c r="B826" i="6" a="1"/>
  <c r="B826" i="6" s="1"/>
  <c r="C826" i="6" a="1"/>
  <c r="C826" i="6" s="1"/>
  <c r="F826" i="6" a="1"/>
  <c r="F826" i="6" s="1"/>
  <c r="B827" i="6" a="1"/>
  <c r="B827" i="6" s="1"/>
  <c r="C827" i="6" a="1"/>
  <c r="C827" i="6" s="1"/>
  <c r="F827" i="6" a="1"/>
  <c r="F827" i="6" s="1"/>
  <c r="B828" i="6" a="1"/>
  <c r="B828" i="6" s="1"/>
  <c r="C828" i="6" a="1"/>
  <c r="C828" i="6" s="1"/>
  <c r="F828" i="6" a="1"/>
  <c r="F828" i="6" s="1"/>
  <c r="B829" i="6" a="1"/>
  <c r="B829" i="6" s="1"/>
  <c r="C829" i="6" a="1"/>
  <c r="C829" i="6" s="1"/>
  <c r="F829" i="6" a="1"/>
  <c r="F829" i="6" s="1"/>
  <c r="B830" i="6" a="1"/>
  <c r="B830" i="6" s="1"/>
  <c r="C830" i="6" a="1"/>
  <c r="C830" i="6" s="1"/>
  <c r="F830" i="6" a="1"/>
  <c r="F830" i="6" s="1"/>
  <c r="B831" i="6" a="1"/>
  <c r="B831" i="6" s="1"/>
  <c r="C831" i="6" a="1"/>
  <c r="C831" i="6" s="1"/>
  <c r="F831" i="6" a="1"/>
  <c r="F831" i="6" s="1"/>
  <c r="B832" i="6" a="1"/>
  <c r="B832" i="6" s="1"/>
  <c r="C832" i="6" a="1"/>
  <c r="C832" i="6" s="1"/>
  <c r="F832" i="6" a="1"/>
  <c r="F832" i="6" s="1"/>
  <c r="B833" i="6" a="1"/>
  <c r="B833" i="6" s="1"/>
  <c r="C833" i="6" a="1"/>
  <c r="C833" i="6" s="1"/>
  <c r="F833" i="6" a="1"/>
  <c r="F833" i="6" s="1"/>
  <c r="B834" i="6" a="1"/>
  <c r="B834" i="6" s="1"/>
  <c r="C834" i="6" a="1"/>
  <c r="C834" i="6" s="1"/>
  <c r="F834" i="6" a="1"/>
  <c r="F834" i="6" s="1"/>
  <c r="B835" i="6" a="1"/>
  <c r="B835" i="6" s="1"/>
  <c r="C835" i="6" a="1"/>
  <c r="C835" i="6" s="1"/>
  <c r="F835" i="6" a="1"/>
  <c r="F835" i="6" s="1"/>
  <c r="B836" i="6" a="1"/>
  <c r="B836" i="6" s="1"/>
  <c r="C836" i="6" a="1"/>
  <c r="C836" i="6" s="1"/>
  <c r="F836" i="6" a="1"/>
  <c r="F836" i="6" s="1"/>
  <c r="B837" i="6" a="1"/>
  <c r="B837" i="6" s="1"/>
  <c r="C837" i="6" a="1"/>
  <c r="C837" i="6" s="1"/>
  <c r="F837" i="6" a="1"/>
  <c r="F837" i="6" s="1"/>
  <c r="B838" i="6" a="1"/>
  <c r="B838" i="6" s="1"/>
  <c r="C838" i="6" a="1"/>
  <c r="C838" i="6" s="1"/>
  <c r="F838" i="6" a="1"/>
  <c r="F838" i="6" s="1"/>
  <c r="B839" i="6" a="1"/>
  <c r="B839" i="6" s="1"/>
  <c r="C839" i="6" a="1"/>
  <c r="C839" i="6" s="1"/>
  <c r="F839" i="6" a="1"/>
  <c r="F839" i="6" s="1"/>
  <c r="B840" i="6" a="1"/>
  <c r="B840" i="6" s="1"/>
  <c r="C840" i="6" a="1"/>
  <c r="C840" i="6" s="1"/>
  <c r="F840" i="6" a="1"/>
  <c r="F840" i="6" s="1"/>
  <c r="B841" i="6" a="1"/>
  <c r="B841" i="6" s="1"/>
  <c r="C841" i="6" a="1"/>
  <c r="C841" i="6" s="1"/>
  <c r="F841" i="6" a="1"/>
  <c r="F841" i="6" s="1"/>
  <c r="B842" i="6" a="1"/>
  <c r="B842" i="6" s="1"/>
  <c r="C842" i="6" a="1"/>
  <c r="C842" i="6" s="1"/>
  <c r="F842" i="6" a="1"/>
  <c r="F842" i="6" s="1"/>
  <c r="B843" i="6" a="1"/>
  <c r="B843" i="6" s="1"/>
  <c r="C843" i="6" a="1"/>
  <c r="C843" i="6" s="1"/>
  <c r="F843" i="6" a="1"/>
  <c r="F843" i="6" s="1"/>
  <c r="B844" i="6" a="1"/>
  <c r="B844" i="6" s="1"/>
  <c r="C844" i="6" a="1"/>
  <c r="C844" i="6" s="1"/>
  <c r="F844" i="6" a="1"/>
  <c r="F844" i="6" s="1"/>
  <c r="B845" i="6" a="1"/>
  <c r="B845" i="6" s="1"/>
  <c r="C845" i="6" a="1"/>
  <c r="C845" i="6" s="1"/>
  <c r="F845" i="6" a="1"/>
  <c r="F845" i="6" s="1"/>
  <c r="B846" i="6" a="1"/>
  <c r="B846" i="6" s="1"/>
  <c r="C846" i="6" a="1"/>
  <c r="C846" i="6" s="1"/>
  <c r="F846" i="6" a="1"/>
  <c r="F846" i="6" s="1"/>
  <c r="B847" i="6" a="1"/>
  <c r="B847" i="6" s="1"/>
  <c r="C847" i="6" a="1"/>
  <c r="C847" i="6" s="1"/>
  <c r="F847" i="6" a="1"/>
  <c r="F847" i="6" s="1"/>
  <c r="B848" i="6" a="1"/>
  <c r="B848" i="6" s="1"/>
  <c r="C848" i="6" a="1"/>
  <c r="C848" i="6" s="1"/>
  <c r="F848" i="6" a="1"/>
  <c r="F848" i="6" s="1"/>
  <c r="B849" i="6" a="1"/>
  <c r="B849" i="6" s="1"/>
  <c r="C849" i="6" a="1"/>
  <c r="C849" i="6" s="1"/>
  <c r="F849" i="6" a="1"/>
  <c r="F849" i="6" s="1"/>
  <c r="B850" i="6" a="1"/>
  <c r="B850" i="6" s="1"/>
  <c r="C850" i="6" a="1"/>
  <c r="C850" i="6" s="1"/>
  <c r="F850" i="6" a="1"/>
  <c r="F850" i="6" s="1"/>
  <c r="B851" i="6" a="1"/>
  <c r="B851" i="6" s="1"/>
  <c r="C851" i="6" a="1"/>
  <c r="C851" i="6" s="1"/>
  <c r="F851" i="6" a="1"/>
  <c r="F851" i="6" s="1"/>
  <c r="B852" i="6" a="1"/>
  <c r="B852" i="6" s="1"/>
  <c r="C852" i="6" a="1"/>
  <c r="C852" i="6" s="1"/>
  <c r="F852" i="6" a="1"/>
  <c r="F852" i="6" s="1"/>
  <c r="B853" i="6" a="1"/>
  <c r="B853" i="6" s="1"/>
  <c r="C853" i="6" a="1"/>
  <c r="C853" i="6" s="1"/>
  <c r="F853" i="6" a="1"/>
  <c r="F853" i="6" s="1"/>
  <c r="B854" i="6" a="1"/>
  <c r="B854" i="6" s="1"/>
  <c r="C854" i="6" a="1"/>
  <c r="C854" i="6" s="1"/>
  <c r="F854" i="6" a="1"/>
  <c r="F854" i="6" s="1"/>
  <c r="B855" i="6" a="1"/>
  <c r="B855" i="6" s="1"/>
  <c r="C855" i="6" a="1"/>
  <c r="C855" i="6" s="1"/>
  <c r="F855" i="6" a="1"/>
  <c r="F855" i="6" s="1"/>
  <c r="B856" i="6" a="1"/>
  <c r="B856" i="6" s="1"/>
  <c r="C856" i="6" a="1"/>
  <c r="C856" i="6" s="1"/>
  <c r="F856" i="6" a="1"/>
  <c r="F856" i="6" s="1"/>
  <c r="B857" i="6" a="1"/>
  <c r="B857" i="6" s="1"/>
  <c r="C857" i="6" a="1"/>
  <c r="C857" i="6" s="1"/>
  <c r="F857" i="6" a="1"/>
  <c r="F857" i="6" s="1"/>
  <c r="B858" i="6" a="1"/>
  <c r="B858" i="6" s="1"/>
  <c r="C858" i="6" a="1"/>
  <c r="C858" i="6" s="1"/>
  <c r="F858" i="6" a="1"/>
  <c r="F858" i="6" s="1"/>
  <c r="B859" i="6" a="1"/>
  <c r="B859" i="6" s="1"/>
  <c r="C859" i="6" a="1"/>
  <c r="C859" i="6" s="1"/>
  <c r="F859" i="6" a="1"/>
  <c r="F859" i="6" s="1"/>
  <c r="B860" i="6" a="1"/>
  <c r="B860" i="6" s="1"/>
  <c r="C860" i="6" a="1"/>
  <c r="C860" i="6" s="1"/>
  <c r="F860" i="6" a="1"/>
  <c r="F860" i="6" s="1"/>
  <c r="B861" i="6" a="1"/>
  <c r="B861" i="6" s="1"/>
  <c r="C861" i="6" a="1"/>
  <c r="C861" i="6" s="1"/>
  <c r="F861" i="6" a="1"/>
  <c r="F861" i="6" s="1"/>
  <c r="B862" i="6" a="1"/>
  <c r="B862" i="6" s="1"/>
  <c r="C862" i="6" a="1"/>
  <c r="C862" i="6" s="1"/>
  <c r="F862" i="6" a="1"/>
  <c r="F862" i="6" s="1"/>
  <c r="B863" i="6" a="1"/>
  <c r="B863" i="6" s="1"/>
  <c r="C863" i="6" a="1"/>
  <c r="C863" i="6" s="1"/>
  <c r="F863" i="6" a="1"/>
  <c r="F863" i="6" s="1"/>
  <c r="B864" i="6" a="1"/>
  <c r="B864" i="6" s="1"/>
  <c r="C864" i="6" a="1"/>
  <c r="C864" i="6" s="1"/>
  <c r="F864" i="6" a="1"/>
  <c r="F864" i="6" s="1"/>
  <c r="B865" i="6" a="1"/>
  <c r="B865" i="6" s="1"/>
  <c r="C865" i="6" a="1"/>
  <c r="C865" i="6" s="1"/>
  <c r="F865" i="6" a="1"/>
  <c r="F865" i="6" s="1"/>
  <c r="B866" i="6" a="1"/>
  <c r="B866" i="6" s="1"/>
  <c r="C866" i="6" a="1"/>
  <c r="C866" i="6" s="1"/>
  <c r="F866" i="6" a="1"/>
  <c r="F866" i="6" s="1"/>
  <c r="B867" i="6" a="1"/>
  <c r="B867" i="6" s="1"/>
  <c r="C867" i="6" a="1"/>
  <c r="C867" i="6" s="1"/>
  <c r="F867" i="6" a="1"/>
  <c r="F867" i="6" s="1"/>
  <c r="B868" i="6" a="1"/>
  <c r="B868" i="6" s="1"/>
  <c r="C868" i="6" a="1"/>
  <c r="C868" i="6" s="1"/>
  <c r="F868" i="6" a="1"/>
  <c r="F868" i="6" s="1"/>
  <c r="B869" i="6" a="1"/>
  <c r="B869" i="6" s="1"/>
  <c r="C869" i="6" a="1"/>
  <c r="C869" i="6" s="1"/>
  <c r="F869" i="6" a="1"/>
  <c r="F869" i="6" s="1"/>
  <c r="B870" i="6" a="1"/>
  <c r="B870" i="6" s="1"/>
  <c r="C870" i="6" a="1"/>
  <c r="C870" i="6" s="1"/>
  <c r="F870" i="6" a="1"/>
  <c r="F870" i="6" s="1"/>
  <c r="B871" i="6" a="1"/>
  <c r="B871" i="6" s="1"/>
  <c r="C871" i="6" a="1"/>
  <c r="C871" i="6" s="1"/>
  <c r="F871" i="6" a="1"/>
  <c r="F871" i="6" s="1"/>
  <c r="B872" i="6" a="1"/>
  <c r="B872" i="6" s="1"/>
  <c r="C872" i="6" a="1"/>
  <c r="C872" i="6" s="1"/>
  <c r="F872" i="6" a="1"/>
  <c r="F872" i="6" s="1"/>
  <c r="B873" i="6" a="1"/>
  <c r="B873" i="6" s="1"/>
  <c r="C873" i="6" a="1"/>
  <c r="C873" i="6" s="1"/>
  <c r="F873" i="6" a="1"/>
  <c r="F873" i="6" s="1"/>
  <c r="B874" i="6" a="1"/>
  <c r="B874" i="6" s="1"/>
  <c r="C874" i="6" a="1"/>
  <c r="C874" i="6" s="1"/>
  <c r="F874" i="6" a="1"/>
  <c r="F874" i="6" s="1"/>
  <c r="B875" i="6" a="1"/>
  <c r="B875" i="6" s="1"/>
  <c r="C875" i="6" a="1"/>
  <c r="C875" i="6" s="1"/>
  <c r="F875" i="6" a="1"/>
  <c r="F875" i="6" s="1"/>
  <c r="B876" i="6" a="1"/>
  <c r="B876" i="6" s="1"/>
  <c r="C876" i="6" a="1"/>
  <c r="C876" i="6" s="1"/>
  <c r="F876" i="6" a="1"/>
  <c r="F876" i="6" s="1"/>
  <c r="B877" i="6" a="1"/>
  <c r="B877" i="6" s="1"/>
  <c r="C877" i="6" a="1"/>
  <c r="C877" i="6" s="1"/>
  <c r="F877" i="6" a="1"/>
  <c r="F877" i="6" s="1"/>
  <c r="B878" i="6" a="1"/>
  <c r="B878" i="6" s="1"/>
  <c r="C878" i="6" a="1"/>
  <c r="C878" i="6" s="1"/>
  <c r="F878" i="6" a="1"/>
  <c r="F878" i="6" s="1"/>
  <c r="B879" i="6" a="1"/>
  <c r="B879" i="6" s="1"/>
  <c r="C879" i="6" a="1"/>
  <c r="C879" i="6" s="1"/>
  <c r="F879" i="6" a="1"/>
  <c r="F879" i="6" s="1"/>
  <c r="B880" i="6" a="1"/>
  <c r="B880" i="6" s="1"/>
  <c r="C880" i="6" a="1"/>
  <c r="C880" i="6" s="1"/>
  <c r="F880" i="6" a="1"/>
  <c r="F880" i="6" s="1"/>
  <c r="B881" i="6" a="1"/>
  <c r="B881" i="6" s="1"/>
  <c r="C881" i="6" a="1"/>
  <c r="C881" i="6" s="1"/>
  <c r="F881" i="6" a="1"/>
  <c r="F881" i="6" s="1"/>
  <c r="B882" i="6" a="1"/>
  <c r="B882" i="6" s="1"/>
  <c r="C882" i="6" a="1"/>
  <c r="C882" i="6" s="1"/>
  <c r="F882" i="6" a="1"/>
  <c r="F882" i="6" s="1"/>
  <c r="B883" i="6" a="1"/>
  <c r="B883" i="6" s="1"/>
  <c r="C883" i="6" a="1"/>
  <c r="C883" i="6" s="1"/>
  <c r="F883" i="6" a="1"/>
  <c r="F883" i="6" s="1"/>
  <c r="B884" i="6" a="1"/>
  <c r="B884" i="6" s="1"/>
  <c r="C884" i="6" a="1"/>
  <c r="C884" i="6" s="1"/>
  <c r="F884" i="6" a="1"/>
  <c r="F884" i="6" s="1"/>
  <c r="B885" i="6" a="1"/>
  <c r="B885" i="6" s="1"/>
  <c r="C885" i="6" a="1"/>
  <c r="C885" i="6" s="1"/>
  <c r="F885" i="6" a="1"/>
  <c r="F885" i="6" s="1"/>
  <c r="B886" i="6" a="1"/>
  <c r="B886" i="6" s="1"/>
  <c r="C886" i="6" a="1"/>
  <c r="C886" i="6" s="1"/>
  <c r="F886" i="6" a="1"/>
  <c r="F886" i="6" s="1"/>
  <c r="B887" i="6" a="1"/>
  <c r="B887" i="6" s="1"/>
  <c r="C887" i="6" a="1"/>
  <c r="C887" i="6" s="1"/>
  <c r="F887" i="6" a="1"/>
  <c r="F887" i="6" s="1"/>
  <c r="B888" i="6" a="1"/>
  <c r="B888" i="6" s="1"/>
  <c r="C888" i="6" a="1"/>
  <c r="C888" i="6" s="1"/>
  <c r="F888" i="6" a="1"/>
  <c r="F888" i="6" s="1"/>
  <c r="B889" i="6" a="1"/>
  <c r="B889" i="6" s="1"/>
  <c r="C889" i="6" a="1"/>
  <c r="C889" i="6" s="1"/>
  <c r="F889" i="6" a="1"/>
  <c r="F889" i="6" s="1"/>
  <c r="B890" i="6" a="1"/>
  <c r="B890" i="6" s="1"/>
  <c r="C890" i="6" a="1"/>
  <c r="C890" i="6" s="1"/>
  <c r="F890" i="6" a="1"/>
  <c r="F890" i="6" s="1"/>
  <c r="B891" i="6" a="1"/>
  <c r="B891" i="6" s="1"/>
  <c r="C891" i="6" a="1"/>
  <c r="C891" i="6" s="1"/>
  <c r="F891" i="6" a="1"/>
  <c r="F891" i="6" s="1"/>
  <c r="B892" i="6" a="1"/>
  <c r="B892" i="6" s="1"/>
  <c r="C892" i="6" a="1"/>
  <c r="C892" i="6" s="1"/>
  <c r="F892" i="6" a="1"/>
  <c r="F892" i="6" s="1"/>
  <c r="B893" i="6" a="1"/>
  <c r="B893" i="6" s="1"/>
  <c r="C893" i="6" a="1"/>
  <c r="C893" i="6" s="1"/>
  <c r="F893" i="6" a="1"/>
  <c r="F893" i="6" s="1"/>
  <c r="B894" i="6" a="1"/>
  <c r="B894" i="6" s="1"/>
  <c r="C894" i="6" a="1"/>
  <c r="C894" i="6" s="1"/>
  <c r="F894" i="6" a="1"/>
  <c r="F894" i="6" s="1"/>
  <c r="B895" i="6" a="1"/>
  <c r="B895" i="6" s="1"/>
  <c r="C895" i="6" a="1"/>
  <c r="C895" i="6" s="1"/>
  <c r="F895" i="6" a="1"/>
  <c r="F895" i="6" s="1"/>
  <c r="B896" i="6" a="1"/>
  <c r="B896" i="6" s="1"/>
  <c r="C896" i="6" a="1"/>
  <c r="C896" i="6" s="1"/>
  <c r="F896" i="6" a="1"/>
  <c r="F896" i="6" s="1"/>
  <c r="B897" i="6" a="1"/>
  <c r="B897" i="6" s="1"/>
  <c r="C897" i="6" a="1"/>
  <c r="C897" i="6" s="1"/>
  <c r="F897" i="6" a="1"/>
  <c r="F897" i="6" s="1"/>
  <c r="B898" i="6" a="1"/>
  <c r="B898" i="6" s="1"/>
  <c r="C898" i="6" a="1"/>
  <c r="C898" i="6" s="1"/>
  <c r="F898" i="6" a="1"/>
  <c r="F898" i="6" s="1"/>
  <c r="B899" i="6" a="1"/>
  <c r="B899" i="6" s="1"/>
  <c r="C899" i="6" a="1"/>
  <c r="C899" i="6" s="1"/>
  <c r="F899" i="6" a="1"/>
  <c r="F899" i="6" s="1"/>
  <c r="B900" i="6" a="1"/>
  <c r="B900" i="6" s="1"/>
  <c r="C900" i="6" a="1"/>
  <c r="C900" i="6" s="1"/>
  <c r="F900" i="6" a="1"/>
  <c r="F900" i="6" s="1"/>
  <c r="B901" i="6" a="1"/>
  <c r="B901" i="6" s="1"/>
  <c r="C901" i="6" a="1"/>
  <c r="C901" i="6" s="1"/>
  <c r="F901" i="6" a="1"/>
  <c r="F901" i="6" s="1"/>
  <c r="B902" i="6" a="1"/>
  <c r="B902" i="6" s="1"/>
  <c r="C902" i="6" a="1"/>
  <c r="C902" i="6" s="1"/>
  <c r="F902" i="6" a="1"/>
  <c r="F902" i="6" s="1"/>
  <c r="B903" i="6" a="1"/>
  <c r="B903" i="6" s="1"/>
  <c r="C903" i="6" a="1"/>
  <c r="C903" i="6" s="1"/>
  <c r="F903" i="6" a="1"/>
  <c r="F903" i="6" s="1"/>
  <c r="B904" i="6" a="1"/>
  <c r="B904" i="6" s="1"/>
  <c r="C904" i="6" a="1"/>
  <c r="C904" i="6" s="1"/>
  <c r="F904" i="6" a="1"/>
  <c r="F904" i="6" s="1"/>
  <c r="B905" i="6" a="1"/>
  <c r="B905" i="6" s="1"/>
  <c r="C905" i="6" a="1"/>
  <c r="C905" i="6" s="1"/>
  <c r="F905" i="6" a="1"/>
  <c r="F905" i="6" s="1"/>
  <c r="B906" i="6" a="1"/>
  <c r="B906" i="6" s="1"/>
  <c r="C906" i="6" a="1"/>
  <c r="C906" i="6" s="1"/>
  <c r="F906" i="6" a="1"/>
  <c r="F906" i="6" s="1"/>
  <c r="B907" i="6" a="1"/>
  <c r="B907" i="6" s="1"/>
  <c r="C907" i="6" a="1"/>
  <c r="C907" i="6" s="1"/>
  <c r="F907" i="6" a="1"/>
  <c r="F907" i="6" s="1"/>
  <c r="B908" i="6" a="1"/>
  <c r="B908" i="6" s="1"/>
  <c r="C908" i="6" a="1"/>
  <c r="C908" i="6" s="1"/>
  <c r="F908" i="6" a="1"/>
  <c r="F908" i="6" s="1"/>
  <c r="B909" i="6" a="1"/>
  <c r="B909" i="6" s="1"/>
  <c r="C909" i="6" a="1"/>
  <c r="C909" i="6" s="1"/>
  <c r="F909" i="6" a="1"/>
  <c r="F909" i="6" s="1"/>
  <c r="B910" i="6" a="1"/>
  <c r="B910" i="6" s="1"/>
  <c r="C910" i="6" a="1"/>
  <c r="C910" i="6" s="1"/>
  <c r="F910" i="6" a="1"/>
  <c r="F910" i="6" s="1"/>
  <c r="B911" i="6" a="1"/>
  <c r="B911" i="6" s="1"/>
  <c r="C911" i="6" a="1"/>
  <c r="C911" i="6" s="1"/>
  <c r="F911" i="6" a="1"/>
  <c r="F911" i="6" s="1"/>
  <c r="B912" i="6" a="1"/>
  <c r="B912" i="6" s="1"/>
  <c r="C912" i="6" a="1"/>
  <c r="C912" i="6" s="1"/>
  <c r="F912" i="6" a="1"/>
  <c r="F912" i="6" s="1"/>
  <c r="B913" i="6" a="1"/>
  <c r="B913" i="6" s="1"/>
  <c r="C913" i="6" a="1"/>
  <c r="C913" i="6" s="1"/>
  <c r="F913" i="6" a="1"/>
  <c r="F913" i="6" s="1"/>
  <c r="B914" i="6" a="1"/>
  <c r="B914" i="6" s="1"/>
  <c r="C914" i="6" a="1"/>
  <c r="C914" i="6" s="1"/>
  <c r="F914" i="6" a="1"/>
  <c r="F914" i="6" s="1"/>
  <c r="B915" i="6" a="1"/>
  <c r="B915" i="6" s="1"/>
  <c r="C915" i="6" a="1"/>
  <c r="C915" i="6" s="1"/>
  <c r="F915" i="6" a="1"/>
  <c r="F915" i="6" s="1"/>
  <c r="B916" i="6" a="1"/>
  <c r="B916" i="6" s="1"/>
  <c r="C916" i="6" a="1"/>
  <c r="C916" i="6" s="1"/>
  <c r="F916" i="6" a="1"/>
  <c r="F916" i="6" s="1"/>
  <c r="B917" i="6" a="1"/>
  <c r="B917" i="6" s="1"/>
  <c r="C917" i="6" a="1"/>
  <c r="C917" i="6" s="1"/>
  <c r="F917" i="6" a="1"/>
  <c r="F917" i="6" s="1"/>
  <c r="B918" i="6" a="1"/>
  <c r="B918" i="6" s="1"/>
  <c r="C918" i="6" a="1"/>
  <c r="C918" i="6" s="1"/>
  <c r="F918" i="6" a="1"/>
  <c r="F918" i="6" s="1"/>
  <c r="B919" i="6" a="1"/>
  <c r="B919" i="6" s="1"/>
  <c r="C919" i="6" a="1"/>
  <c r="C919" i="6" s="1"/>
  <c r="F919" i="6" a="1"/>
  <c r="F919" i="6" s="1"/>
  <c r="B920" i="6" a="1"/>
  <c r="B920" i="6" s="1"/>
  <c r="C920" i="6" a="1"/>
  <c r="C920" i="6" s="1"/>
  <c r="F920" i="6" a="1"/>
  <c r="F920" i="6" s="1"/>
  <c r="B921" i="6" a="1"/>
  <c r="B921" i="6" s="1"/>
  <c r="C921" i="6" a="1"/>
  <c r="C921" i="6" s="1"/>
  <c r="F921" i="6" a="1"/>
  <c r="F921" i="6" s="1"/>
  <c r="B922" i="6" a="1"/>
  <c r="B922" i="6" s="1"/>
  <c r="C922" i="6" a="1"/>
  <c r="C922" i="6" s="1"/>
  <c r="F922" i="6" a="1"/>
  <c r="F922" i="6" s="1"/>
  <c r="B923" i="6" a="1"/>
  <c r="B923" i="6" s="1"/>
  <c r="C923" i="6" a="1"/>
  <c r="C923" i="6" s="1"/>
  <c r="F923" i="6" a="1"/>
  <c r="F923" i="6" s="1"/>
  <c r="B924" i="6" a="1"/>
  <c r="B924" i="6" s="1"/>
  <c r="C924" i="6" a="1"/>
  <c r="C924" i="6" s="1"/>
  <c r="F924" i="6" a="1"/>
  <c r="F924" i="6" s="1"/>
  <c r="B925" i="6" a="1"/>
  <c r="B925" i="6" s="1"/>
  <c r="C925" i="6" a="1"/>
  <c r="C925" i="6" s="1"/>
  <c r="F925" i="6" a="1"/>
  <c r="F925" i="6" s="1"/>
  <c r="B926" i="6" a="1"/>
  <c r="B926" i="6" s="1"/>
  <c r="C926" i="6" a="1"/>
  <c r="C926" i="6" s="1"/>
  <c r="F926" i="6" a="1"/>
  <c r="F926" i="6" s="1"/>
  <c r="B927" i="6" a="1"/>
  <c r="B927" i="6" s="1"/>
  <c r="C927" i="6" a="1"/>
  <c r="C927" i="6" s="1"/>
  <c r="F927" i="6" a="1"/>
  <c r="F927" i="6" s="1"/>
  <c r="B928" i="6" a="1"/>
  <c r="B928" i="6" s="1"/>
  <c r="C928" i="6" a="1"/>
  <c r="C928" i="6" s="1"/>
  <c r="F928" i="6" a="1"/>
  <c r="F928" i="6" s="1"/>
  <c r="B929" i="6" a="1"/>
  <c r="B929" i="6" s="1"/>
  <c r="C929" i="6" a="1"/>
  <c r="C929" i="6" s="1"/>
  <c r="F929" i="6" a="1"/>
  <c r="F929" i="6" s="1"/>
  <c r="B930" i="6" a="1"/>
  <c r="B930" i="6" s="1"/>
  <c r="C930" i="6" a="1"/>
  <c r="C930" i="6" s="1"/>
  <c r="F930" i="6" a="1"/>
  <c r="F930" i="6" s="1"/>
  <c r="B931" i="6" a="1"/>
  <c r="B931" i="6" s="1"/>
  <c r="C931" i="6" a="1"/>
  <c r="C931" i="6" s="1"/>
  <c r="F931" i="6" a="1"/>
  <c r="F931" i="6" s="1"/>
  <c r="B932" i="6" a="1"/>
  <c r="B932" i="6" s="1"/>
  <c r="C932" i="6" a="1"/>
  <c r="C932" i="6" s="1"/>
  <c r="F932" i="6" a="1"/>
  <c r="F932" i="6" s="1"/>
  <c r="B933" i="6" a="1"/>
  <c r="B933" i="6" s="1"/>
  <c r="C933" i="6" a="1"/>
  <c r="C933" i="6" s="1"/>
  <c r="F933" i="6" a="1"/>
  <c r="F933" i="6" s="1"/>
  <c r="B934" i="6" a="1"/>
  <c r="B934" i="6" s="1"/>
  <c r="C934" i="6" a="1"/>
  <c r="C934" i="6" s="1"/>
  <c r="F934" i="6" a="1"/>
  <c r="F934" i="6" s="1"/>
  <c r="B935" i="6" a="1"/>
  <c r="B935" i="6" s="1"/>
  <c r="C935" i="6" a="1"/>
  <c r="C935" i="6" s="1"/>
  <c r="F935" i="6" a="1"/>
  <c r="F935" i="6" s="1"/>
  <c r="B936" i="6" a="1"/>
  <c r="B936" i="6" s="1"/>
  <c r="C936" i="6" a="1"/>
  <c r="C936" i="6" s="1"/>
  <c r="F936" i="6" a="1"/>
  <c r="F936" i="6" s="1"/>
  <c r="B937" i="6" a="1"/>
  <c r="B937" i="6" s="1"/>
  <c r="C937" i="6" a="1"/>
  <c r="C937" i="6" s="1"/>
  <c r="F937" i="6" a="1"/>
  <c r="F937" i="6" s="1"/>
  <c r="B938" i="6" a="1"/>
  <c r="B938" i="6" s="1"/>
  <c r="C938" i="6" a="1"/>
  <c r="C938" i="6" s="1"/>
  <c r="F938" i="6" a="1"/>
  <c r="F938" i="6" s="1"/>
  <c r="B939" i="6" a="1"/>
  <c r="B939" i="6" s="1"/>
  <c r="C939" i="6" a="1"/>
  <c r="C939" i="6" s="1"/>
  <c r="F939" i="6" a="1"/>
  <c r="F939" i="6" s="1"/>
  <c r="B940" i="6" a="1"/>
  <c r="B940" i="6" s="1"/>
  <c r="C940" i="6" a="1"/>
  <c r="C940" i="6" s="1"/>
  <c r="F940" i="6" a="1"/>
  <c r="F940" i="6" s="1"/>
  <c r="B941" i="6" a="1"/>
  <c r="B941" i="6" s="1"/>
  <c r="C941" i="6" a="1"/>
  <c r="C941" i="6" s="1"/>
  <c r="F941" i="6" a="1"/>
  <c r="F941" i="6" s="1"/>
  <c r="B942" i="6" a="1"/>
  <c r="B942" i="6" s="1"/>
  <c r="C942" i="6" a="1"/>
  <c r="C942" i="6" s="1"/>
  <c r="F942" i="6" a="1"/>
  <c r="F942" i="6" s="1"/>
  <c r="B943" i="6" a="1"/>
  <c r="B943" i="6" s="1"/>
  <c r="C943" i="6" a="1"/>
  <c r="C943" i="6" s="1"/>
  <c r="F943" i="6" a="1"/>
  <c r="F943" i="6" s="1"/>
  <c r="B944" i="6" a="1"/>
  <c r="B944" i="6" s="1"/>
  <c r="C944" i="6" a="1"/>
  <c r="C944" i="6" s="1"/>
  <c r="F944" i="6" a="1"/>
  <c r="F944" i="6" s="1"/>
  <c r="B945" i="6" a="1"/>
  <c r="B945" i="6" s="1"/>
  <c r="C945" i="6" a="1"/>
  <c r="C945" i="6" s="1"/>
  <c r="F945" i="6" a="1"/>
  <c r="F945" i="6" s="1"/>
  <c r="B946" i="6" a="1"/>
  <c r="B946" i="6" s="1"/>
  <c r="C946" i="6" a="1"/>
  <c r="C946" i="6" s="1"/>
  <c r="F946" i="6" a="1"/>
  <c r="F946" i="6" s="1"/>
  <c r="B947" i="6" a="1"/>
  <c r="B947" i="6" s="1"/>
  <c r="C947" i="6" a="1"/>
  <c r="C947" i="6" s="1"/>
  <c r="F947" i="6" a="1"/>
  <c r="F947" i="6" s="1"/>
  <c r="B948" i="6" a="1"/>
  <c r="B948" i="6" s="1"/>
  <c r="C948" i="6" a="1"/>
  <c r="C948" i="6" s="1"/>
  <c r="F948" i="6" a="1"/>
  <c r="F948" i="6" s="1"/>
  <c r="B949" i="6" a="1"/>
  <c r="B949" i="6" s="1"/>
  <c r="C949" i="6" a="1"/>
  <c r="C949" i="6" s="1"/>
  <c r="F949" i="6" a="1"/>
  <c r="F949" i="6" s="1"/>
  <c r="B950" i="6" a="1"/>
  <c r="B950" i="6" s="1"/>
  <c r="C950" i="6" a="1"/>
  <c r="C950" i="6" s="1"/>
  <c r="F950" i="6" a="1"/>
  <c r="F950" i="6" s="1"/>
  <c r="B951" i="6" a="1"/>
  <c r="B951" i="6" s="1"/>
  <c r="C951" i="6" a="1"/>
  <c r="C951" i="6" s="1"/>
  <c r="F951" i="6" a="1"/>
  <c r="F951" i="6" s="1"/>
  <c r="B952" i="6" a="1"/>
  <c r="B952" i="6" s="1"/>
  <c r="C952" i="6" a="1"/>
  <c r="C952" i="6" s="1"/>
  <c r="F952" i="6" a="1"/>
  <c r="F952" i="6" s="1"/>
  <c r="B953" i="6" a="1"/>
  <c r="B953" i="6" s="1"/>
  <c r="C953" i="6" a="1"/>
  <c r="C953" i="6" s="1"/>
  <c r="F953" i="6" a="1"/>
  <c r="F953" i="6" s="1"/>
  <c r="B954" i="6" a="1"/>
  <c r="B954" i="6" s="1"/>
  <c r="C954" i="6" a="1"/>
  <c r="C954" i="6" s="1"/>
  <c r="F954" i="6" a="1"/>
  <c r="F954" i="6" s="1"/>
  <c r="B955" i="6" a="1"/>
  <c r="B955" i="6" s="1"/>
  <c r="C955" i="6" a="1"/>
  <c r="C955" i="6" s="1"/>
  <c r="F955" i="6" a="1"/>
  <c r="F955" i="6" s="1"/>
  <c r="B956" i="6" a="1"/>
  <c r="B956" i="6" s="1"/>
  <c r="C956" i="6" a="1"/>
  <c r="C956" i="6" s="1"/>
  <c r="F956" i="6" a="1"/>
  <c r="F956" i="6" s="1"/>
  <c r="B957" i="6" a="1"/>
  <c r="B957" i="6" s="1"/>
  <c r="C957" i="6" a="1"/>
  <c r="C957" i="6" s="1"/>
  <c r="F957" i="6" a="1"/>
  <c r="F957" i="6" s="1"/>
  <c r="B958" i="6" a="1"/>
  <c r="B958" i="6" s="1"/>
  <c r="C958" i="6" a="1"/>
  <c r="C958" i="6" s="1"/>
  <c r="F958" i="6" a="1"/>
  <c r="F958" i="6" s="1"/>
  <c r="B959" i="6" a="1"/>
  <c r="B959" i="6" s="1"/>
  <c r="C959" i="6" a="1"/>
  <c r="C959" i="6" s="1"/>
  <c r="F959" i="6" a="1"/>
  <c r="F959" i="6" s="1"/>
  <c r="B960" i="6" a="1"/>
  <c r="B960" i="6" s="1"/>
  <c r="C960" i="6" a="1"/>
  <c r="C960" i="6" s="1"/>
  <c r="F960" i="6" a="1"/>
  <c r="F960" i="6" s="1"/>
  <c r="B961" i="6" a="1"/>
  <c r="B961" i="6" s="1"/>
  <c r="C961" i="6" a="1"/>
  <c r="C961" i="6" s="1"/>
  <c r="F961" i="6" a="1"/>
  <c r="F961" i="6" s="1"/>
  <c r="B962" i="6" a="1"/>
  <c r="B962" i="6" s="1"/>
  <c r="C962" i="6" a="1"/>
  <c r="C962" i="6" s="1"/>
  <c r="F962" i="6" a="1"/>
  <c r="F962" i="6" s="1"/>
  <c r="B963" i="6" a="1"/>
  <c r="B963" i="6" s="1"/>
  <c r="C963" i="6" a="1"/>
  <c r="C963" i="6" s="1"/>
  <c r="F963" i="6" a="1"/>
  <c r="F963" i="6" s="1"/>
  <c r="B964" i="6" a="1"/>
  <c r="B964" i="6" s="1"/>
  <c r="C964" i="6" a="1"/>
  <c r="C964" i="6" s="1"/>
  <c r="F964" i="6" a="1"/>
  <c r="F964" i="6" s="1"/>
  <c r="B965" i="6" a="1"/>
  <c r="B965" i="6" s="1"/>
  <c r="C965" i="6" a="1"/>
  <c r="C965" i="6" s="1"/>
  <c r="F965" i="6" a="1"/>
  <c r="F965" i="6" s="1"/>
  <c r="B966" i="6" a="1"/>
  <c r="B966" i="6" s="1"/>
  <c r="C966" i="6" a="1"/>
  <c r="C966" i="6" s="1"/>
  <c r="F966" i="6" a="1"/>
  <c r="F966" i="6" s="1"/>
  <c r="B967" i="6" a="1"/>
  <c r="B967" i="6" s="1"/>
  <c r="C967" i="6" a="1"/>
  <c r="C967" i="6" s="1"/>
  <c r="F967" i="6" a="1"/>
  <c r="F967" i="6" s="1"/>
  <c r="B968" i="6" a="1"/>
  <c r="B968" i="6" s="1"/>
  <c r="C968" i="6" a="1"/>
  <c r="C968" i="6" s="1"/>
  <c r="F968" i="6" a="1"/>
  <c r="F968" i="6" s="1"/>
  <c r="B969" i="6" a="1"/>
  <c r="B969" i="6" s="1"/>
  <c r="C969" i="6" a="1"/>
  <c r="C969" i="6" s="1"/>
  <c r="F969" i="6" a="1"/>
  <c r="F969" i="6" s="1"/>
  <c r="B970" i="6" a="1"/>
  <c r="B970" i="6" s="1"/>
  <c r="C970" i="6" a="1"/>
  <c r="C970" i="6" s="1"/>
  <c r="F970" i="6" a="1"/>
  <c r="F970" i="6" s="1"/>
  <c r="B971" i="6" a="1"/>
  <c r="B971" i="6" s="1"/>
  <c r="C971" i="6" a="1"/>
  <c r="C971" i="6" s="1"/>
  <c r="F971" i="6" a="1"/>
  <c r="F971" i="6" s="1"/>
  <c r="B972" i="6" a="1"/>
  <c r="B972" i="6" s="1"/>
  <c r="C972" i="6" a="1"/>
  <c r="C972" i="6" s="1"/>
  <c r="F972" i="6" a="1"/>
  <c r="F972" i="6" s="1"/>
  <c r="B973" i="6" a="1"/>
  <c r="B973" i="6" s="1"/>
  <c r="C973" i="6" a="1"/>
  <c r="C973" i="6" s="1"/>
  <c r="F973" i="6" a="1"/>
  <c r="F973" i="6" s="1"/>
  <c r="B974" i="6" a="1"/>
  <c r="B974" i="6" s="1"/>
  <c r="C974" i="6" a="1"/>
  <c r="C974" i="6" s="1"/>
  <c r="F974" i="6" a="1"/>
  <c r="F974" i="6" s="1"/>
  <c r="B975" i="6" a="1"/>
  <c r="B975" i="6" s="1"/>
  <c r="C975" i="6" a="1"/>
  <c r="C975" i="6" s="1"/>
  <c r="F975" i="6" a="1"/>
  <c r="F975" i="6" s="1"/>
  <c r="B976" i="6" a="1"/>
  <c r="B976" i="6" s="1"/>
  <c r="C976" i="6" a="1"/>
  <c r="C976" i="6" s="1"/>
  <c r="F976" i="6" a="1"/>
  <c r="F976" i="6" s="1"/>
  <c r="B977" i="6" a="1"/>
  <c r="B977" i="6" s="1"/>
  <c r="C977" i="6" a="1"/>
  <c r="C977" i="6" s="1"/>
  <c r="F977" i="6" a="1"/>
  <c r="F977" i="6" s="1"/>
  <c r="B978" i="6" a="1"/>
  <c r="B978" i="6" s="1"/>
  <c r="C978" i="6" a="1"/>
  <c r="C978" i="6" s="1"/>
  <c r="F978" i="6" a="1"/>
  <c r="F978" i="6" s="1"/>
  <c r="B979" i="6" a="1"/>
  <c r="B979" i="6" s="1"/>
  <c r="C979" i="6" a="1"/>
  <c r="C979" i="6" s="1"/>
  <c r="F979" i="6" a="1"/>
  <c r="F979" i="6" s="1"/>
  <c r="B980" i="6" a="1"/>
  <c r="B980" i="6" s="1"/>
  <c r="C980" i="6" a="1"/>
  <c r="C980" i="6" s="1"/>
  <c r="F980" i="6" a="1"/>
  <c r="F980" i="6" s="1"/>
  <c r="B981" i="6" a="1"/>
  <c r="B981" i="6" s="1"/>
  <c r="C981" i="6" a="1"/>
  <c r="C981" i="6" s="1"/>
  <c r="F981" i="6" a="1"/>
  <c r="F981" i="6" s="1"/>
  <c r="B982" i="6" a="1"/>
  <c r="B982" i="6" s="1"/>
  <c r="C982" i="6" a="1"/>
  <c r="C982" i="6" s="1"/>
  <c r="F982" i="6" a="1"/>
  <c r="F982" i="6" s="1"/>
  <c r="B983" i="6" a="1"/>
  <c r="B983" i="6" s="1"/>
  <c r="C983" i="6" a="1"/>
  <c r="C983" i="6" s="1"/>
  <c r="F983" i="6" a="1"/>
  <c r="F983" i="6" s="1"/>
  <c r="B984" i="6" a="1"/>
  <c r="B984" i="6" s="1"/>
  <c r="C984" i="6" a="1"/>
  <c r="C984" i="6" s="1"/>
  <c r="F984" i="6" a="1"/>
  <c r="F984" i="6" s="1"/>
  <c r="B985" i="6" a="1"/>
  <c r="B985" i="6" s="1"/>
  <c r="C985" i="6" a="1"/>
  <c r="C985" i="6" s="1"/>
  <c r="F985" i="6" a="1"/>
  <c r="F985" i="6" s="1"/>
  <c r="B986" i="6" a="1"/>
  <c r="B986" i="6" s="1"/>
  <c r="C986" i="6" a="1"/>
  <c r="C986" i="6" s="1"/>
  <c r="F986" i="6" a="1"/>
  <c r="F986" i="6" s="1"/>
  <c r="B987" i="6" a="1"/>
  <c r="B987" i="6" s="1"/>
  <c r="C987" i="6" a="1"/>
  <c r="C987" i="6" s="1"/>
  <c r="F987" i="6" a="1"/>
  <c r="F987" i="6" s="1"/>
  <c r="B988" i="6" a="1"/>
  <c r="B988" i="6" s="1"/>
  <c r="C988" i="6" a="1"/>
  <c r="C988" i="6" s="1"/>
  <c r="F988" i="6" a="1"/>
  <c r="F988" i="6" s="1"/>
  <c r="B989" i="6" a="1"/>
  <c r="B989" i="6" s="1"/>
  <c r="C989" i="6" a="1"/>
  <c r="C989" i="6" s="1"/>
  <c r="F989" i="6" a="1"/>
  <c r="F989" i="6" s="1"/>
  <c r="B990" i="6" a="1"/>
  <c r="B990" i="6" s="1"/>
  <c r="C990" i="6" a="1"/>
  <c r="C990" i="6" s="1"/>
  <c r="F990" i="6" a="1"/>
  <c r="F990" i="6" s="1"/>
  <c r="B991" i="6" a="1"/>
  <c r="B991" i="6" s="1"/>
  <c r="C991" i="6" a="1"/>
  <c r="C991" i="6" s="1"/>
  <c r="F991" i="6" a="1"/>
  <c r="F991" i="6" s="1"/>
  <c r="B992" i="6" a="1"/>
  <c r="B992" i="6" s="1"/>
  <c r="C992" i="6" a="1"/>
  <c r="C992" i="6" s="1"/>
  <c r="F992" i="6" a="1"/>
  <c r="F992" i="6" s="1"/>
  <c r="B993" i="6" a="1"/>
  <c r="B993" i="6" s="1"/>
  <c r="C993" i="6" a="1"/>
  <c r="C993" i="6" s="1"/>
  <c r="F993" i="6" a="1"/>
  <c r="F993" i="6" s="1"/>
  <c r="B994" i="6" a="1"/>
  <c r="B994" i="6" s="1"/>
  <c r="C994" i="6" a="1"/>
  <c r="C994" i="6" s="1"/>
  <c r="F994" i="6" a="1"/>
  <c r="F994" i="6" s="1"/>
  <c r="B995" i="6" a="1"/>
  <c r="B995" i="6" s="1"/>
  <c r="C995" i="6" a="1"/>
  <c r="C995" i="6" s="1"/>
  <c r="F995" i="6" a="1"/>
  <c r="F995" i="6" s="1"/>
  <c r="B996" i="6" a="1"/>
  <c r="B996" i="6" s="1"/>
  <c r="C996" i="6" a="1"/>
  <c r="C996" i="6" s="1"/>
  <c r="F996" i="6" a="1"/>
  <c r="F996" i="6" s="1"/>
  <c r="B997" i="6" a="1"/>
  <c r="B997" i="6" s="1"/>
  <c r="C997" i="6" a="1"/>
  <c r="C997" i="6" s="1"/>
  <c r="F997" i="6" a="1"/>
  <c r="F997" i="6" s="1"/>
  <c r="B998" i="6" a="1"/>
  <c r="B998" i="6" s="1"/>
  <c r="C998" i="6" a="1"/>
  <c r="C998" i="6" s="1"/>
  <c r="F998" i="6" a="1"/>
  <c r="F998" i="6" s="1"/>
  <c r="B999" i="6" a="1"/>
  <c r="B999" i="6" s="1"/>
  <c r="C999" i="6" a="1"/>
  <c r="C999" i="6" s="1"/>
  <c r="F999" i="6" a="1"/>
  <c r="F999" i="6" s="1"/>
  <c r="B1000" i="6" a="1"/>
  <c r="B1000" i="6" s="1"/>
  <c r="C1000" i="6" a="1"/>
  <c r="C1000" i="6" s="1"/>
  <c r="F1000" i="6" a="1"/>
  <c r="F1000" i="6" s="1"/>
  <c r="B1001" i="6" a="1"/>
  <c r="B1001" i="6" s="1"/>
  <c r="C1001" i="6" a="1"/>
  <c r="C1001" i="6" s="1"/>
  <c r="F1001" i="6" a="1"/>
  <c r="F1001" i="6" s="1"/>
  <c r="B1002" i="6" a="1"/>
  <c r="B1002" i="6" s="1"/>
  <c r="C1002" i="6" a="1"/>
  <c r="C1002" i="6" s="1"/>
  <c r="F1002" i="6" a="1"/>
  <c r="F1002" i="6" s="1"/>
  <c r="B1003" i="6" a="1"/>
  <c r="B1003" i="6" s="1"/>
  <c r="C1003" i="6" a="1"/>
  <c r="C1003" i="6" s="1"/>
  <c r="F1003" i="6" a="1"/>
  <c r="F1003" i="6" s="1"/>
  <c r="B1004" i="6" a="1"/>
  <c r="B1004" i="6" s="1"/>
  <c r="C1004" i="6" a="1"/>
  <c r="C1004" i="6" s="1"/>
  <c r="F1004" i="6" a="1"/>
  <c r="F1004" i="6" s="1"/>
  <c r="B1005" i="6" a="1"/>
  <c r="B1005" i="6" s="1"/>
  <c r="C1005" i="6" a="1"/>
  <c r="C1005" i="6" s="1"/>
  <c r="F1005" i="6" a="1"/>
  <c r="F1005" i="6" s="1"/>
  <c r="B1006" i="6" a="1"/>
  <c r="B1006" i="6" s="1"/>
  <c r="C1006" i="6" a="1"/>
  <c r="C1006" i="6" s="1"/>
  <c r="F1006" i="6" a="1"/>
  <c r="F1006" i="6" s="1"/>
  <c r="B1007" i="6" a="1"/>
  <c r="B1007" i="6" s="1"/>
  <c r="C1007" i="6" a="1"/>
  <c r="C1007" i="6" s="1"/>
  <c r="F1007" i="6" a="1"/>
  <c r="F1007" i="6" s="1"/>
  <c r="B1008" i="6" a="1"/>
  <c r="B1008" i="6" s="1"/>
  <c r="C1008" i="6" a="1"/>
  <c r="C1008" i="6" s="1"/>
  <c r="F1008" i="6" a="1"/>
  <c r="F1008" i="6" s="1"/>
  <c r="B1009" i="6" a="1"/>
  <c r="B1009" i="6" s="1"/>
  <c r="C1009" i="6" a="1"/>
  <c r="C1009" i="6" s="1"/>
  <c r="F1009" i="6" a="1"/>
  <c r="F1009" i="6" s="1"/>
  <c r="B1010" i="6" a="1"/>
  <c r="B1010" i="6" s="1"/>
  <c r="C1010" i="6" a="1"/>
  <c r="C1010" i="6" s="1"/>
  <c r="F1010" i="6" a="1"/>
  <c r="F1010" i="6" s="1"/>
  <c r="B1011" i="6" a="1"/>
  <c r="B1011" i="6" s="1"/>
  <c r="C1011" i="6" a="1"/>
  <c r="C1011" i="6" s="1"/>
  <c r="F1011" i="6" a="1"/>
  <c r="F1011" i="6" s="1"/>
  <c r="B1012" i="6" a="1"/>
  <c r="B1012" i="6" s="1"/>
  <c r="C1012" i="6" a="1"/>
  <c r="C1012" i="6" s="1"/>
  <c r="F1012" i="6" a="1"/>
  <c r="F1012" i="6" s="1"/>
  <c r="B1013" i="6" a="1"/>
  <c r="B1013" i="6" s="1"/>
  <c r="C1013" i="6" a="1"/>
  <c r="C1013" i="6" s="1"/>
  <c r="F1013" i="6" a="1"/>
  <c r="F1013" i="6" s="1"/>
  <c r="B1014" i="6" a="1"/>
  <c r="B1014" i="6" s="1"/>
  <c r="C1014" i="6" a="1"/>
  <c r="C1014" i="6" s="1"/>
  <c r="F1014" i="6" a="1"/>
  <c r="F1014" i="6" s="1"/>
  <c r="B1015" i="6" a="1"/>
  <c r="B1015" i="6" s="1"/>
  <c r="C1015" i="6" a="1"/>
  <c r="C1015" i="6" s="1"/>
  <c r="F1015" i="6" a="1"/>
  <c r="F1015" i="6" s="1"/>
  <c r="B1016" i="6" a="1"/>
  <c r="B1016" i="6" s="1"/>
  <c r="C1016" i="6" a="1"/>
  <c r="C1016" i="6" s="1"/>
  <c r="F1016" i="6" a="1"/>
  <c r="F1016" i="6" s="1"/>
  <c r="B1017" i="6" a="1"/>
  <c r="B1017" i="6" s="1"/>
  <c r="C1017" i="6" a="1"/>
  <c r="C1017" i="6" s="1"/>
  <c r="F1017" i="6" a="1"/>
  <c r="F1017" i="6" s="1"/>
  <c r="B1018" i="6" a="1"/>
  <c r="B1018" i="6" s="1"/>
  <c r="C1018" i="6" a="1"/>
  <c r="C1018" i="6" s="1"/>
  <c r="F1018" i="6" a="1"/>
  <c r="F1018" i="6" s="1"/>
  <c r="B1019" i="6" a="1"/>
  <c r="B1019" i="6" s="1"/>
  <c r="C1019" i="6" a="1"/>
  <c r="C1019" i="6" s="1"/>
  <c r="F1019" i="6" a="1"/>
  <c r="F1019" i="6" s="1"/>
  <c r="B1020" i="6" a="1"/>
  <c r="B1020" i="6" s="1"/>
  <c r="C1020" i="6" a="1"/>
  <c r="C1020" i="6" s="1"/>
  <c r="F1020" i="6" a="1"/>
  <c r="F1020" i="6" s="1"/>
  <c r="B1021" i="6" a="1"/>
  <c r="B1021" i="6" s="1"/>
  <c r="C1021" i="6" a="1"/>
  <c r="C1021" i="6" s="1"/>
  <c r="F1021" i="6" a="1"/>
  <c r="F1021" i="6" s="1"/>
  <c r="B1022" i="6" a="1"/>
  <c r="B1022" i="6" s="1"/>
  <c r="C1022" i="6" a="1"/>
  <c r="C1022" i="6" s="1"/>
  <c r="F1022" i="6" a="1"/>
  <c r="F1022" i="6" s="1"/>
  <c r="B1023" i="6" a="1"/>
  <c r="B1023" i="6" s="1"/>
  <c r="C1023" i="6" a="1"/>
  <c r="C1023" i="6" s="1"/>
  <c r="F1023" i="6" a="1"/>
  <c r="F1023" i="6" s="1"/>
  <c r="B1024" i="6" a="1"/>
  <c r="B1024" i="6" s="1"/>
  <c r="C1024" i="6" a="1"/>
  <c r="C1024" i="6" s="1"/>
  <c r="F1024" i="6" a="1"/>
  <c r="F1024" i="6" s="1"/>
  <c r="B1025" i="6" a="1"/>
  <c r="B1025" i="6" s="1"/>
  <c r="C1025" i="6" a="1"/>
  <c r="C1025" i="6" s="1"/>
  <c r="F1025" i="6" a="1"/>
  <c r="F1025" i="6" s="1"/>
  <c r="B1026" i="6" a="1"/>
  <c r="B1026" i="6" s="1"/>
  <c r="C1026" i="6" a="1"/>
  <c r="C1026" i="6" s="1"/>
  <c r="F1026" i="6" a="1"/>
  <c r="F1026" i="6" s="1"/>
  <c r="B1027" i="6" a="1"/>
  <c r="B1027" i="6" s="1"/>
  <c r="C1027" i="6" a="1"/>
  <c r="C1027" i="6" s="1"/>
  <c r="F1027" i="6" a="1"/>
  <c r="F1027" i="6" s="1"/>
  <c r="B1028" i="6" a="1"/>
  <c r="B1028" i="6" s="1"/>
  <c r="C1028" i="6" a="1"/>
  <c r="C1028" i="6" s="1"/>
  <c r="F1028" i="6" a="1"/>
  <c r="F1028" i="6" s="1"/>
  <c r="B1029" i="6" a="1"/>
  <c r="B1029" i="6" s="1"/>
  <c r="C1029" i="6" a="1"/>
  <c r="C1029" i="6" s="1"/>
  <c r="F1029" i="6" a="1"/>
  <c r="F1029" i="6" s="1"/>
  <c r="B1030" i="6" a="1"/>
  <c r="B1030" i="6" s="1"/>
  <c r="C1030" i="6" a="1"/>
  <c r="C1030" i="6" s="1"/>
  <c r="F1030" i="6" a="1"/>
  <c r="F1030" i="6" s="1"/>
  <c r="B1031" i="6" a="1"/>
  <c r="B1031" i="6" s="1"/>
  <c r="C1031" i="6" a="1"/>
  <c r="C1031" i="6" s="1"/>
  <c r="F1031" i="6" a="1"/>
  <c r="F1031" i="6" s="1"/>
  <c r="B1032" i="6" a="1"/>
  <c r="B1032" i="6" s="1"/>
  <c r="C1032" i="6" a="1"/>
  <c r="C1032" i="6" s="1"/>
  <c r="F1032" i="6" a="1"/>
  <c r="F1032" i="6" s="1"/>
  <c r="B1033" i="6" a="1"/>
  <c r="B1033" i="6" s="1"/>
  <c r="C1033" i="6" a="1"/>
  <c r="C1033" i="6" s="1"/>
  <c r="F1033" i="6" a="1"/>
  <c r="F1033" i="6" s="1"/>
  <c r="B1034" i="6" a="1"/>
  <c r="B1034" i="6" s="1"/>
  <c r="C1034" i="6" a="1"/>
  <c r="C1034" i="6" s="1"/>
  <c r="F1034" i="6" a="1"/>
  <c r="F1034" i="6" s="1"/>
  <c r="B1035" i="6" a="1"/>
  <c r="B1035" i="6" s="1"/>
  <c r="C1035" i="6" a="1"/>
  <c r="C1035" i="6" s="1"/>
  <c r="F1035" i="6" a="1"/>
  <c r="F1035" i="6" s="1"/>
  <c r="B1036" i="6" a="1"/>
  <c r="B1036" i="6" s="1"/>
  <c r="C1036" i="6" a="1"/>
  <c r="C1036" i="6" s="1"/>
  <c r="F1036" i="6" a="1"/>
  <c r="F1036" i="6" s="1"/>
  <c r="B1037" i="6" a="1"/>
  <c r="B1037" i="6" s="1"/>
  <c r="C1037" i="6" a="1"/>
  <c r="C1037" i="6" s="1"/>
  <c r="F1037" i="6" a="1"/>
  <c r="F1037" i="6" s="1"/>
  <c r="B1038" i="6" a="1"/>
  <c r="B1038" i="6" s="1"/>
  <c r="C1038" i="6" a="1"/>
  <c r="C1038" i="6" s="1"/>
  <c r="F1038" i="6" a="1"/>
  <c r="F1038" i="6" s="1"/>
  <c r="B1039" i="6" a="1"/>
  <c r="B1039" i="6" s="1"/>
  <c r="C1039" i="6" a="1"/>
  <c r="C1039" i="6" s="1"/>
  <c r="F1039" i="6" a="1"/>
  <c r="F1039" i="6" s="1"/>
  <c r="B1040" i="6" a="1"/>
  <c r="B1040" i="6" s="1"/>
  <c r="C1040" i="6" a="1"/>
  <c r="C1040" i="6" s="1"/>
  <c r="F1040" i="6" a="1"/>
  <c r="F1040" i="6" s="1"/>
  <c r="B1041" i="6" a="1"/>
  <c r="B1041" i="6" s="1"/>
  <c r="C1041" i="6" a="1"/>
  <c r="C1041" i="6" s="1"/>
  <c r="F1041" i="6" a="1"/>
  <c r="F1041" i="6" s="1"/>
  <c r="B1042" i="6" a="1"/>
  <c r="B1042" i="6" s="1"/>
  <c r="C1042" i="6" a="1"/>
  <c r="C1042" i="6" s="1"/>
  <c r="F1042" i="6" a="1"/>
  <c r="F1042" i="6" s="1"/>
  <c r="B1043" i="6" a="1"/>
  <c r="B1043" i="6" s="1"/>
  <c r="C1043" i="6" a="1"/>
  <c r="C1043" i="6" s="1"/>
  <c r="F1043" i="6" a="1"/>
  <c r="F1043" i="6" s="1"/>
  <c r="B1044" i="6" a="1"/>
  <c r="B1044" i="6" s="1"/>
  <c r="C1044" i="6" a="1"/>
  <c r="C1044" i="6" s="1"/>
  <c r="F1044" i="6" a="1"/>
  <c r="F1044" i="6" s="1"/>
  <c r="B1045" i="6" a="1"/>
  <c r="B1045" i="6" s="1"/>
  <c r="C1045" i="6" a="1"/>
  <c r="C1045" i="6" s="1"/>
  <c r="F1045" i="6" a="1"/>
  <c r="F1045" i="6" s="1"/>
  <c r="B1046" i="6" a="1"/>
  <c r="B1046" i="6" s="1"/>
  <c r="C1046" i="6" a="1"/>
  <c r="C1046" i="6" s="1"/>
  <c r="F1046" i="6" a="1"/>
  <c r="F1046" i="6" s="1"/>
  <c r="B1047" i="6" a="1"/>
  <c r="B1047" i="6" s="1"/>
  <c r="C1047" i="6" a="1"/>
  <c r="C1047" i="6" s="1"/>
  <c r="F1047" i="6" a="1"/>
  <c r="F1047" i="6" s="1"/>
  <c r="B1048" i="6" a="1"/>
  <c r="B1048" i="6" s="1"/>
  <c r="C1048" i="6" a="1"/>
  <c r="C1048" i="6" s="1"/>
  <c r="F1048" i="6" a="1"/>
  <c r="F1048" i="6" s="1"/>
  <c r="B1049" i="6" a="1"/>
  <c r="B1049" i="6" s="1"/>
  <c r="C1049" i="6" a="1"/>
  <c r="C1049" i="6" s="1"/>
  <c r="F1049" i="6" a="1"/>
  <c r="F1049" i="6" s="1"/>
  <c r="B1050" i="6" a="1"/>
  <c r="B1050" i="6" s="1"/>
  <c r="C1050" i="6" a="1"/>
  <c r="C1050" i="6" s="1"/>
  <c r="F1050" i="6" a="1"/>
  <c r="F1050" i="6" s="1"/>
  <c r="B1051" i="6" a="1"/>
  <c r="B1051" i="6" s="1"/>
  <c r="C1051" i="6" a="1"/>
  <c r="C1051" i="6" s="1"/>
  <c r="F1051" i="6" a="1"/>
  <c r="F1051" i="6" s="1"/>
  <c r="B1052" i="6" a="1"/>
  <c r="B1052" i="6" s="1"/>
  <c r="C1052" i="6" a="1"/>
  <c r="C1052" i="6" s="1"/>
  <c r="F1052" i="6" a="1"/>
  <c r="F1052" i="6" s="1"/>
  <c r="B1053" i="6" a="1"/>
  <c r="B1053" i="6" s="1"/>
  <c r="C1053" i="6" a="1"/>
  <c r="C1053" i="6" s="1"/>
  <c r="F1053" i="6" a="1"/>
  <c r="F1053" i="6" s="1"/>
  <c r="B1054" i="6" a="1"/>
  <c r="B1054" i="6" s="1"/>
  <c r="C1054" i="6" a="1"/>
  <c r="C1054" i="6" s="1"/>
  <c r="F1054" i="6" a="1"/>
  <c r="F1054" i="6" s="1"/>
  <c r="B1055" i="6" a="1"/>
  <c r="B1055" i="6" s="1"/>
  <c r="C1055" i="6" a="1"/>
  <c r="C1055" i="6" s="1"/>
  <c r="F1055" i="6" a="1"/>
  <c r="F1055" i="6" s="1"/>
  <c r="B1056" i="6" a="1"/>
  <c r="B1056" i="6" s="1"/>
  <c r="C1056" i="6" a="1"/>
  <c r="C1056" i="6" s="1"/>
  <c r="F1056" i="6" a="1"/>
  <c r="F1056" i="6" s="1"/>
  <c r="B1057" i="6" a="1"/>
  <c r="B1057" i="6" s="1"/>
  <c r="C1057" i="6" a="1"/>
  <c r="C1057" i="6" s="1"/>
  <c r="F1057" i="6" a="1"/>
  <c r="F1057" i="6" s="1"/>
  <c r="B1058" i="6" a="1"/>
  <c r="B1058" i="6" s="1"/>
  <c r="C1058" i="6" a="1"/>
  <c r="C1058" i="6" s="1"/>
  <c r="F1058" i="6" a="1"/>
  <c r="F1058" i="6" s="1"/>
  <c r="B1059" i="6" a="1"/>
  <c r="B1059" i="6" s="1"/>
  <c r="C1059" i="6" a="1"/>
  <c r="C1059" i="6" s="1"/>
  <c r="F1059" i="6" a="1"/>
  <c r="F1059" i="6" s="1"/>
  <c r="B1060" i="6" a="1"/>
  <c r="B1060" i="6" s="1"/>
  <c r="C1060" i="6" a="1"/>
  <c r="C1060" i="6" s="1"/>
  <c r="F1060" i="6" a="1"/>
  <c r="F1060" i="6" s="1"/>
  <c r="B1061" i="6" a="1"/>
  <c r="B1061" i="6" s="1"/>
  <c r="C1061" i="6" a="1"/>
  <c r="C1061" i="6" s="1"/>
  <c r="F1061" i="6" a="1"/>
  <c r="F1061" i="6" s="1"/>
  <c r="B1062" i="6" a="1"/>
  <c r="B1062" i="6" s="1"/>
  <c r="C1062" i="6" a="1"/>
  <c r="C1062" i="6" s="1"/>
  <c r="F1062" i="6" a="1"/>
  <c r="F1062" i="6" s="1"/>
  <c r="B1063" i="6" a="1"/>
  <c r="B1063" i="6" s="1"/>
  <c r="C1063" i="6" a="1"/>
  <c r="C1063" i="6" s="1"/>
  <c r="F1063" i="6" a="1"/>
  <c r="F1063" i="6" s="1"/>
  <c r="B1064" i="6" a="1"/>
  <c r="B1064" i="6" s="1"/>
  <c r="C1064" i="6" a="1"/>
  <c r="C1064" i="6" s="1"/>
  <c r="F1064" i="6" a="1"/>
  <c r="F1064" i="6" s="1"/>
  <c r="B1065" i="6" a="1"/>
  <c r="B1065" i="6" s="1"/>
  <c r="C1065" i="6" a="1"/>
  <c r="C1065" i="6" s="1"/>
  <c r="F1065" i="6" a="1"/>
  <c r="F1065" i="6" s="1"/>
  <c r="B1066" i="6" a="1"/>
  <c r="B1066" i="6" s="1"/>
  <c r="C1066" i="6" a="1"/>
  <c r="C1066" i="6" s="1"/>
  <c r="F1066" i="6" a="1"/>
  <c r="F1066" i="6" s="1"/>
  <c r="B1067" i="6" a="1"/>
  <c r="B1067" i="6" s="1"/>
  <c r="C1067" i="6" a="1"/>
  <c r="C1067" i="6" s="1"/>
  <c r="F1067" i="6" a="1"/>
  <c r="F1067" i="6" s="1"/>
  <c r="B1068" i="6" a="1"/>
  <c r="B1068" i="6" s="1"/>
  <c r="C1068" i="6" a="1"/>
  <c r="C1068" i="6" s="1"/>
  <c r="F1068" i="6" a="1"/>
  <c r="F1068" i="6" s="1"/>
  <c r="B1069" i="6" a="1"/>
  <c r="B1069" i="6" s="1"/>
  <c r="C1069" i="6" a="1"/>
  <c r="C1069" i="6" s="1"/>
  <c r="F1069" i="6" a="1"/>
  <c r="F1069" i="6" s="1"/>
  <c r="B1070" i="6" a="1"/>
  <c r="B1070" i="6" s="1"/>
  <c r="C1070" i="6" a="1"/>
  <c r="C1070" i="6" s="1"/>
  <c r="F1070" i="6" a="1"/>
  <c r="F1070" i="6" s="1"/>
  <c r="B1071" i="6" a="1"/>
  <c r="B1071" i="6" s="1"/>
  <c r="C1071" i="6" a="1"/>
  <c r="C1071" i="6" s="1"/>
  <c r="F1071" i="6" a="1"/>
  <c r="F1071" i="6" s="1"/>
  <c r="B1072" i="6" a="1"/>
  <c r="B1072" i="6" s="1"/>
  <c r="C1072" i="6" a="1"/>
  <c r="C1072" i="6" s="1"/>
  <c r="F1072" i="6" a="1"/>
  <c r="F1072" i="6" s="1"/>
  <c r="B1073" i="6" a="1"/>
  <c r="B1073" i="6" s="1"/>
  <c r="C1073" i="6" a="1"/>
  <c r="C1073" i="6" s="1"/>
  <c r="F1073" i="6" a="1"/>
  <c r="F1073" i="6" s="1"/>
  <c r="B1074" i="6" a="1"/>
  <c r="B1074" i="6" s="1"/>
  <c r="C1074" i="6" a="1"/>
  <c r="C1074" i="6" s="1"/>
  <c r="F1074" i="6" a="1"/>
  <c r="F1074" i="6" s="1"/>
  <c r="B1075" i="6" a="1"/>
  <c r="B1075" i="6" s="1"/>
  <c r="C1075" i="6" a="1"/>
  <c r="C1075" i="6" s="1"/>
  <c r="F1075" i="6" a="1"/>
  <c r="F1075" i="6" s="1"/>
  <c r="B1076" i="6" a="1"/>
  <c r="B1076" i="6" s="1"/>
  <c r="C1076" i="6" a="1"/>
  <c r="C1076" i="6" s="1"/>
  <c r="F1076" i="6" a="1"/>
  <c r="F1076" i="6" s="1"/>
  <c r="B1077" i="6" a="1"/>
  <c r="B1077" i="6" s="1"/>
  <c r="C1077" i="6" a="1"/>
  <c r="C1077" i="6" s="1"/>
  <c r="F1077" i="6" a="1"/>
  <c r="F1077" i="6" s="1"/>
  <c r="B1078" i="6" a="1"/>
  <c r="B1078" i="6" s="1"/>
  <c r="C1078" i="6" a="1"/>
  <c r="C1078" i="6" s="1"/>
  <c r="F1078" i="6" a="1"/>
  <c r="F1078" i="6" s="1"/>
  <c r="B1079" i="6" a="1"/>
  <c r="B1079" i="6" s="1"/>
  <c r="C1079" i="6" a="1"/>
  <c r="C1079" i="6" s="1"/>
  <c r="F1079" i="6" a="1"/>
  <c r="F1079" i="6" s="1"/>
  <c r="B1080" i="6" a="1"/>
  <c r="B1080" i="6" s="1"/>
  <c r="C1080" i="6" a="1"/>
  <c r="C1080" i="6" s="1"/>
  <c r="F1080" i="6" a="1"/>
  <c r="F1080" i="6" s="1"/>
  <c r="B1081" i="6" a="1"/>
  <c r="B1081" i="6" s="1"/>
  <c r="C1081" i="6" a="1"/>
  <c r="C1081" i="6" s="1"/>
  <c r="F1081" i="6" a="1"/>
  <c r="F1081" i="6" s="1"/>
  <c r="B1082" i="6" a="1"/>
  <c r="B1082" i="6" s="1"/>
  <c r="C1082" i="6" a="1"/>
  <c r="C1082" i="6" s="1"/>
  <c r="F1082" i="6" a="1"/>
  <c r="F1082" i="6" s="1"/>
  <c r="B1083" i="6" a="1"/>
  <c r="B1083" i="6" s="1"/>
  <c r="C1083" i="6" a="1"/>
  <c r="C1083" i="6" s="1"/>
  <c r="F1083" i="6" a="1"/>
  <c r="F1083" i="6" s="1"/>
  <c r="B1084" i="6" a="1"/>
  <c r="B1084" i="6" s="1"/>
  <c r="C1084" i="6" a="1"/>
  <c r="C1084" i="6" s="1"/>
  <c r="F1084" i="6" a="1"/>
  <c r="F1084" i="6" s="1"/>
  <c r="B1085" i="6" a="1"/>
  <c r="B1085" i="6" s="1"/>
  <c r="C1085" i="6" a="1"/>
  <c r="C1085" i="6" s="1"/>
  <c r="F1085" i="6" a="1"/>
  <c r="F1085" i="6" s="1"/>
  <c r="B1086" i="6" a="1"/>
  <c r="B1086" i="6" s="1"/>
  <c r="C1086" i="6" a="1"/>
  <c r="C1086" i="6" s="1"/>
  <c r="F1086" i="6" a="1"/>
  <c r="F1086" i="6" s="1"/>
  <c r="B1087" i="6" a="1"/>
  <c r="B1087" i="6" s="1"/>
  <c r="C1087" i="6" a="1"/>
  <c r="C1087" i="6" s="1"/>
  <c r="F1087" i="6" a="1"/>
  <c r="F1087" i="6" s="1"/>
  <c r="B1088" i="6" a="1"/>
  <c r="B1088" i="6" s="1"/>
  <c r="C1088" i="6" a="1"/>
  <c r="C1088" i="6" s="1"/>
  <c r="F1088" i="6" a="1"/>
  <c r="F1088" i="6" s="1"/>
  <c r="B1089" i="6" a="1"/>
  <c r="B1089" i="6" s="1"/>
  <c r="C1089" i="6" a="1"/>
  <c r="C1089" i="6" s="1"/>
  <c r="F1089" i="6" a="1"/>
  <c r="F1089" i="6" s="1"/>
  <c r="B1090" i="6" a="1"/>
  <c r="B1090" i="6" s="1"/>
  <c r="C1090" i="6" a="1"/>
  <c r="C1090" i="6" s="1"/>
  <c r="F1090" i="6" a="1"/>
  <c r="F1090" i="6" s="1"/>
  <c r="B1091" i="6" a="1"/>
  <c r="B1091" i="6" s="1"/>
  <c r="C1091" i="6" a="1"/>
  <c r="C1091" i="6" s="1"/>
  <c r="F1091" i="6" a="1"/>
  <c r="F1091" i="6" s="1"/>
  <c r="B1092" i="6" a="1"/>
  <c r="B1092" i="6" s="1"/>
  <c r="C1092" i="6" a="1"/>
  <c r="C1092" i="6" s="1"/>
  <c r="F1092" i="6" a="1"/>
  <c r="F1092" i="6" s="1"/>
  <c r="B1093" i="6" a="1"/>
  <c r="B1093" i="6" s="1"/>
  <c r="C1093" i="6" a="1"/>
  <c r="C1093" i="6" s="1"/>
  <c r="F1093" i="6" a="1"/>
  <c r="F1093" i="6" s="1"/>
  <c r="B1094" i="6" a="1"/>
  <c r="B1094" i="6" s="1"/>
  <c r="C1094" i="6" a="1"/>
  <c r="C1094" i="6" s="1"/>
  <c r="F1094" i="6" a="1"/>
  <c r="F1094" i="6" s="1"/>
  <c r="B1095" i="6" a="1"/>
  <c r="B1095" i="6" s="1"/>
  <c r="C1095" i="6" a="1"/>
  <c r="C1095" i="6" s="1"/>
  <c r="F1095" i="6" a="1"/>
  <c r="F1095" i="6" s="1"/>
  <c r="B1096" i="6" a="1"/>
  <c r="B1096" i="6" s="1"/>
  <c r="C1096" i="6" a="1"/>
  <c r="C1096" i="6" s="1"/>
  <c r="F1096" i="6" a="1"/>
  <c r="F1096" i="6" s="1"/>
  <c r="B1097" i="6" a="1"/>
  <c r="B1097" i="6" s="1"/>
  <c r="C1097" i="6" a="1"/>
  <c r="C1097" i="6" s="1"/>
  <c r="F1097" i="6" a="1"/>
  <c r="F1097" i="6" s="1"/>
  <c r="B1098" i="6" a="1"/>
  <c r="B1098" i="6" s="1"/>
  <c r="C1098" i="6" a="1"/>
  <c r="C1098" i="6" s="1"/>
  <c r="F1098" i="6" a="1"/>
  <c r="F1098" i="6" s="1"/>
  <c r="B1099" i="6" a="1"/>
  <c r="B1099" i="6" s="1"/>
  <c r="C1099" i="6" a="1"/>
  <c r="C1099" i="6" s="1"/>
  <c r="F1099" i="6" a="1"/>
  <c r="F1099" i="6" s="1"/>
  <c r="B1100" i="6" a="1"/>
  <c r="B1100" i="6" s="1"/>
  <c r="C1100" i="6" a="1"/>
  <c r="C1100" i="6" s="1"/>
  <c r="F1100" i="6" a="1"/>
  <c r="F1100" i="6" s="1"/>
  <c r="B1101" i="6" a="1"/>
  <c r="B1101" i="6" s="1"/>
  <c r="C1101" i="6" a="1"/>
  <c r="C1101" i="6" s="1"/>
  <c r="F1101" i="6" a="1"/>
  <c r="F1101" i="6" s="1"/>
  <c r="B1102" i="6" a="1"/>
  <c r="B1102" i="6" s="1"/>
  <c r="C1102" i="6" a="1"/>
  <c r="C1102" i="6" s="1"/>
  <c r="F1102" i="6" a="1"/>
  <c r="F1102" i="6" s="1"/>
  <c r="B1103" i="6" a="1"/>
  <c r="B1103" i="6" s="1"/>
  <c r="C1103" i="6" a="1"/>
  <c r="C1103" i="6" s="1"/>
  <c r="F1103" i="6" a="1"/>
  <c r="F1103" i="6" s="1"/>
  <c r="B1104" i="6" a="1"/>
  <c r="B1104" i="6" s="1"/>
  <c r="C1104" i="6" a="1"/>
  <c r="C1104" i="6" s="1"/>
  <c r="F1104" i="6" a="1"/>
  <c r="F1104" i="6" s="1"/>
  <c r="B1105" i="6" a="1"/>
  <c r="B1105" i="6" s="1"/>
  <c r="C1105" i="6" a="1"/>
  <c r="C1105" i="6" s="1"/>
  <c r="F1105" i="6" a="1"/>
  <c r="F1105" i="6" s="1"/>
  <c r="B1106" i="6" a="1"/>
  <c r="B1106" i="6" s="1"/>
  <c r="C1106" i="6" a="1"/>
  <c r="C1106" i="6" s="1"/>
  <c r="F1106" i="6" a="1"/>
  <c r="F1106" i="6" s="1"/>
  <c r="B1107" i="6" a="1"/>
  <c r="B1107" i="6" s="1"/>
  <c r="C1107" i="6" a="1"/>
  <c r="C1107" i="6" s="1"/>
  <c r="F1107" i="6" a="1"/>
  <c r="F1107" i="6" s="1"/>
  <c r="B1108" i="6" a="1"/>
  <c r="B1108" i="6" s="1"/>
  <c r="C1108" i="6" a="1"/>
  <c r="C1108" i="6" s="1"/>
  <c r="F1108" i="6" a="1"/>
  <c r="F1108" i="6" s="1"/>
  <c r="B1109" i="6" a="1"/>
  <c r="B1109" i="6" s="1"/>
  <c r="C1109" i="6" a="1"/>
  <c r="C1109" i="6" s="1"/>
  <c r="F1109" i="6" a="1"/>
  <c r="F1109" i="6" s="1"/>
  <c r="B1110" i="6" a="1"/>
  <c r="B1110" i="6" s="1"/>
  <c r="C1110" i="6" a="1"/>
  <c r="C1110" i="6" s="1"/>
  <c r="F1110" i="6" a="1"/>
  <c r="F1110" i="6" s="1"/>
  <c r="B1111" i="6" a="1"/>
  <c r="B1111" i="6" s="1"/>
  <c r="C1111" i="6" a="1"/>
  <c r="C1111" i="6" s="1"/>
  <c r="F1111" i="6" a="1"/>
  <c r="F1111" i="6" s="1"/>
  <c r="B1112" i="6" a="1"/>
  <c r="B1112" i="6" s="1"/>
  <c r="C1112" i="6" a="1"/>
  <c r="C1112" i="6" s="1"/>
  <c r="F1112" i="6" a="1"/>
  <c r="F1112" i="6" s="1"/>
  <c r="B1113" i="6" a="1"/>
  <c r="B1113" i="6" s="1"/>
  <c r="C1113" i="6" a="1"/>
  <c r="C1113" i="6" s="1"/>
  <c r="F1113" i="6" a="1"/>
  <c r="F1113" i="6" s="1"/>
  <c r="B1114" i="6" a="1"/>
  <c r="B1114" i="6" s="1"/>
  <c r="C1114" i="6" a="1"/>
  <c r="C1114" i="6" s="1"/>
  <c r="F1114" i="6" a="1"/>
  <c r="F1114" i="6" s="1"/>
  <c r="B1115" i="6" a="1"/>
  <c r="B1115" i="6" s="1"/>
  <c r="C1115" i="6" a="1"/>
  <c r="C1115" i="6" s="1"/>
  <c r="F1115" i="6" a="1"/>
  <c r="F1115" i="6" s="1"/>
  <c r="B1116" i="6" a="1"/>
  <c r="B1116" i="6" s="1"/>
  <c r="C1116" i="6" a="1"/>
  <c r="C1116" i="6" s="1"/>
  <c r="F1116" i="6" a="1"/>
  <c r="F1116" i="6" s="1"/>
  <c r="B1117" i="6" a="1"/>
  <c r="B1117" i="6" s="1"/>
  <c r="C1117" i="6" a="1"/>
  <c r="C1117" i="6" s="1"/>
  <c r="F1117" i="6" a="1"/>
  <c r="F1117" i="6" s="1"/>
  <c r="B1118" i="6" a="1"/>
  <c r="B1118" i="6" s="1"/>
  <c r="C1118" i="6" a="1"/>
  <c r="C1118" i="6" s="1"/>
  <c r="F1118" i="6" a="1"/>
  <c r="F1118" i="6" s="1"/>
  <c r="B1119" i="6" a="1"/>
  <c r="B1119" i="6" s="1"/>
  <c r="C1119" i="6" a="1"/>
  <c r="C1119" i="6" s="1"/>
  <c r="F1119" i="6" a="1"/>
  <c r="F1119" i="6" s="1"/>
  <c r="B1120" i="6" a="1"/>
  <c r="B1120" i="6" s="1"/>
  <c r="C1120" i="6" a="1"/>
  <c r="C1120" i="6" s="1"/>
  <c r="F1120" i="6" a="1"/>
  <c r="F1120" i="6" s="1"/>
  <c r="B1121" i="6" a="1"/>
  <c r="B1121" i="6" s="1"/>
  <c r="C1121" i="6" a="1"/>
  <c r="C1121" i="6" s="1"/>
  <c r="F1121" i="6" a="1"/>
  <c r="F1121" i="6" s="1"/>
  <c r="B1122" i="6" a="1"/>
  <c r="B1122" i="6" s="1"/>
  <c r="C1122" i="6" a="1"/>
  <c r="C1122" i="6" s="1"/>
  <c r="F1122" i="6" a="1"/>
  <c r="F1122" i="6" s="1"/>
  <c r="B1123" i="6" a="1"/>
  <c r="B1123" i="6" s="1"/>
  <c r="C1123" i="6" a="1"/>
  <c r="C1123" i="6" s="1"/>
  <c r="F1123" i="6" a="1"/>
  <c r="F1123" i="6" s="1"/>
  <c r="B1124" i="6" a="1"/>
  <c r="B1124" i="6" s="1"/>
  <c r="C1124" i="6" a="1"/>
  <c r="C1124" i="6" s="1"/>
  <c r="F1124" i="6" a="1"/>
  <c r="F1124" i="6" s="1"/>
  <c r="B1125" i="6" a="1"/>
  <c r="B1125" i="6" s="1"/>
  <c r="C1125" i="6" a="1"/>
  <c r="C1125" i="6" s="1"/>
  <c r="F1125" i="6" a="1"/>
  <c r="F1125" i="6" s="1"/>
  <c r="B1126" i="6" a="1"/>
  <c r="B1126" i="6" s="1"/>
  <c r="C1126" i="6" a="1"/>
  <c r="C1126" i="6" s="1"/>
  <c r="F1126" i="6" a="1"/>
  <c r="F1126" i="6" s="1"/>
  <c r="B1127" i="6" a="1"/>
  <c r="B1127" i="6" s="1"/>
  <c r="C1127" i="6" a="1"/>
  <c r="C1127" i="6" s="1"/>
  <c r="F1127" i="6" a="1"/>
  <c r="F1127" i="6" s="1"/>
  <c r="B1128" i="6" a="1"/>
  <c r="B1128" i="6" s="1"/>
  <c r="C1128" i="6" a="1"/>
  <c r="C1128" i="6" s="1"/>
  <c r="F1128" i="6" a="1"/>
  <c r="F1128" i="6" s="1"/>
  <c r="B1129" i="6" a="1"/>
  <c r="B1129" i="6" s="1"/>
  <c r="C1129" i="6" a="1"/>
  <c r="C1129" i="6" s="1"/>
  <c r="F1129" i="6" a="1"/>
  <c r="F1129" i="6" s="1"/>
  <c r="B1130" i="6" a="1"/>
  <c r="B1130" i="6" s="1"/>
  <c r="C1130" i="6" a="1"/>
  <c r="C1130" i="6" s="1"/>
  <c r="F1130" i="6" a="1"/>
  <c r="F1130" i="6" s="1"/>
  <c r="B1131" i="6" a="1"/>
  <c r="B1131" i="6" s="1"/>
  <c r="C1131" i="6" a="1"/>
  <c r="C1131" i="6" s="1"/>
  <c r="F1131" i="6" a="1"/>
  <c r="F1131" i="6" s="1"/>
  <c r="B1132" i="6" a="1"/>
  <c r="B1132" i="6" s="1"/>
  <c r="C1132" i="6" a="1"/>
  <c r="C1132" i="6" s="1"/>
  <c r="F1132" i="6" a="1"/>
  <c r="F1132" i="6" s="1"/>
  <c r="B1133" i="6" a="1"/>
  <c r="B1133" i="6" s="1"/>
  <c r="C1133" i="6" a="1"/>
  <c r="C1133" i="6" s="1"/>
  <c r="F1133" i="6" a="1"/>
  <c r="F1133" i="6" s="1"/>
  <c r="B1134" i="6" a="1"/>
  <c r="B1134" i="6" s="1"/>
  <c r="C1134" i="6" a="1"/>
  <c r="C1134" i="6" s="1"/>
  <c r="F1134" i="6" a="1"/>
  <c r="F1134" i="6" s="1"/>
  <c r="B1135" i="6" a="1"/>
  <c r="B1135" i="6" s="1"/>
  <c r="C1135" i="6" a="1"/>
  <c r="C1135" i="6" s="1"/>
  <c r="F1135" i="6" a="1"/>
  <c r="F1135" i="6" s="1"/>
  <c r="B1136" i="6" a="1"/>
  <c r="B1136" i="6" s="1"/>
  <c r="C1136" i="6" a="1"/>
  <c r="C1136" i="6" s="1"/>
  <c r="F1136" i="6" a="1"/>
  <c r="F1136" i="6" s="1"/>
  <c r="B1137" i="6" a="1"/>
  <c r="B1137" i="6" s="1"/>
  <c r="C1137" i="6" a="1"/>
  <c r="C1137" i="6" s="1"/>
  <c r="F1137" i="6" a="1"/>
  <c r="F1137" i="6" s="1"/>
  <c r="B1138" i="6" a="1"/>
  <c r="B1138" i="6" s="1"/>
  <c r="C1138" i="6" a="1"/>
  <c r="C1138" i="6" s="1"/>
  <c r="F1138" i="6" a="1"/>
  <c r="F1138" i="6" s="1"/>
  <c r="B1139" i="6" a="1"/>
  <c r="B1139" i="6" s="1"/>
  <c r="C1139" i="6" a="1"/>
  <c r="C1139" i="6" s="1"/>
  <c r="F1139" i="6" a="1"/>
  <c r="F1139" i="6" s="1"/>
  <c r="B1140" i="6" a="1"/>
  <c r="B1140" i="6" s="1"/>
  <c r="C1140" i="6" a="1"/>
  <c r="C1140" i="6" s="1"/>
  <c r="F1140" i="6" a="1"/>
  <c r="F1140" i="6" s="1"/>
  <c r="B1141" i="6" a="1"/>
  <c r="B1141" i="6" s="1"/>
  <c r="C1141" i="6" a="1"/>
  <c r="C1141" i="6" s="1"/>
  <c r="F1141" i="6" a="1"/>
  <c r="F1141" i="6" s="1"/>
  <c r="B1142" i="6" a="1"/>
  <c r="B1142" i="6" s="1"/>
  <c r="C1142" i="6" a="1"/>
  <c r="C1142" i="6" s="1"/>
  <c r="F1142" i="6" a="1"/>
  <c r="F1142" i="6" s="1"/>
  <c r="B1143" i="6" a="1"/>
  <c r="B1143" i="6" s="1"/>
  <c r="C1143" i="6" a="1"/>
  <c r="C1143" i="6" s="1"/>
  <c r="F1143" i="6" a="1"/>
  <c r="F1143" i="6" s="1"/>
  <c r="B1144" i="6" a="1"/>
  <c r="B1144" i="6" s="1"/>
  <c r="C1144" i="6" a="1"/>
  <c r="C1144" i="6" s="1"/>
  <c r="F1144" i="6" a="1"/>
  <c r="F1144" i="6" s="1"/>
  <c r="B1145" i="6" a="1"/>
  <c r="B1145" i="6" s="1"/>
  <c r="C1145" i="6" a="1"/>
  <c r="C1145" i="6" s="1"/>
  <c r="F1145" i="6" a="1"/>
  <c r="F1145" i="6" s="1"/>
  <c r="B1146" i="6" a="1"/>
  <c r="B1146" i="6" s="1"/>
  <c r="C1146" i="6" a="1"/>
  <c r="C1146" i="6" s="1"/>
  <c r="F1146" i="6" a="1"/>
  <c r="F1146" i="6" s="1"/>
  <c r="B1147" i="6" a="1"/>
  <c r="B1147" i="6" s="1"/>
  <c r="C1147" i="6" a="1"/>
  <c r="C1147" i="6" s="1"/>
  <c r="F1147" i="6" a="1"/>
  <c r="F1147" i="6" s="1"/>
  <c r="B1148" i="6" a="1"/>
  <c r="B1148" i="6" s="1"/>
  <c r="C1148" i="6" a="1"/>
  <c r="C1148" i="6" s="1"/>
  <c r="F1148" i="6" a="1"/>
  <c r="F1148" i="6" s="1"/>
  <c r="B1149" i="6" a="1"/>
  <c r="B1149" i="6" s="1"/>
  <c r="C1149" i="6" a="1"/>
  <c r="C1149" i="6" s="1"/>
  <c r="F1149" i="6" a="1"/>
  <c r="F1149" i="6" s="1"/>
  <c r="B1150" i="6" a="1"/>
  <c r="B1150" i="6" s="1"/>
  <c r="C1150" i="6" a="1"/>
  <c r="C1150" i="6" s="1"/>
  <c r="F1150" i="6" a="1"/>
  <c r="F1150" i="6" s="1"/>
  <c r="B1151" i="6" a="1"/>
  <c r="B1151" i="6" s="1"/>
  <c r="C1151" i="6" a="1"/>
  <c r="C1151" i="6" s="1"/>
  <c r="F1151" i="6" a="1"/>
  <c r="F1151" i="6" s="1"/>
  <c r="B1152" i="6" a="1"/>
  <c r="B1152" i="6" s="1"/>
  <c r="C1152" i="6" a="1"/>
  <c r="C1152" i="6" s="1"/>
  <c r="F1152" i="6" a="1"/>
  <c r="F1152" i="6" s="1"/>
  <c r="B1153" i="6" a="1"/>
  <c r="B1153" i="6" s="1"/>
  <c r="C1153" i="6" a="1"/>
  <c r="C1153" i="6" s="1"/>
  <c r="F1153" i="6" a="1"/>
  <c r="F1153" i="6" s="1"/>
  <c r="B1154" i="6" a="1"/>
  <c r="B1154" i="6" s="1"/>
  <c r="C1154" i="6" a="1"/>
  <c r="C1154" i="6" s="1"/>
  <c r="F1154" i="6" a="1"/>
  <c r="F1154" i="6" s="1"/>
  <c r="B1155" i="6" a="1"/>
  <c r="B1155" i="6" s="1"/>
  <c r="C1155" i="6" a="1"/>
  <c r="C1155" i="6" s="1"/>
  <c r="F1155" i="6" a="1"/>
  <c r="F1155" i="6" s="1"/>
  <c r="B1156" i="6" a="1"/>
  <c r="B1156" i="6" s="1"/>
  <c r="C1156" i="6" a="1"/>
  <c r="C1156" i="6" s="1"/>
  <c r="F1156" i="6" a="1"/>
  <c r="F1156" i="6" s="1"/>
  <c r="B1157" i="6" a="1"/>
  <c r="B1157" i="6" s="1"/>
  <c r="C1157" i="6" a="1"/>
  <c r="C1157" i="6" s="1"/>
  <c r="F1157" i="6" a="1"/>
  <c r="F1157" i="6" s="1"/>
  <c r="B1158" i="6" a="1"/>
  <c r="B1158" i="6" s="1"/>
  <c r="C1158" i="6" a="1"/>
  <c r="C1158" i="6" s="1"/>
  <c r="F1158" i="6" a="1"/>
  <c r="F1158" i="6" s="1"/>
  <c r="B1159" i="6" a="1"/>
  <c r="B1159" i="6" s="1"/>
  <c r="C1159" i="6" a="1"/>
  <c r="C1159" i="6" s="1"/>
  <c r="F1159" i="6" a="1"/>
  <c r="F1159" i="6" s="1"/>
  <c r="B1160" i="6" a="1"/>
  <c r="B1160" i="6" s="1"/>
  <c r="C1160" i="6" a="1"/>
  <c r="C1160" i="6" s="1"/>
  <c r="F1160" i="6" a="1"/>
  <c r="F1160" i="6" s="1"/>
  <c r="B1161" i="6" a="1"/>
  <c r="B1161" i="6" s="1"/>
  <c r="C1161" i="6" a="1"/>
  <c r="C1161" i="6" s="1"/>
  <c r="F1161" i="6" a="1"/>
  <c r="F1161" i="6" s="1"/>
  <c r="B1162" i="6" a="1"/>
  <c r="B1162" i="6" s="1"/>
  <c r="C1162" i="6" a="1"/>
  <c r="C1162" i="6" s="1"/>
  <c r="F1162" i="6" a="1"/>
  <c r="F1162" i="6" s="1"/>
  <c r="B1163" i="6" a="1"/>
  <c r="B1163" i="6" s="1"/>
  <c r="C1163" i="6" a="1"/>
  <c r="C1163" i="6" s="1"/>
  <c r="F1163" i="6" a="1"/>
  <c r="F1163" i="6" s="1"/>
  <c r="B1164" i="6" a="1"/>
  <c r="B1164" i="6" s="1"/>
  <c r="C1164" i="6" a="1"/>
  <c r="C1164" i="6" s="1"/>
  <c r="F1164" i="6" a="1"/>
  <c r="F1164" i="6" s="1"/>
  <c r="B1165" i="6" a="1"/>
  <c r="B1165" i="6" s="1"/>
  <c r="C1165" i="6" a="1"/>
  <c r="C1165" i="6" s="1"/>
  <c r="F1165" i="6" a="1"/>
  <c r="F1165" i="6" s="1"/>
  <c r="B1166" i="6" a="1"/>
  <c r="B1166" i="6" s="1"/>
  <c r="C1166" i="6" a="1"/>
  <c r="C1166" i="6" s="1"/>
  <c r="F1166" i="6" a="1"/>
  <c r="F1166" i="6" s="1"/>
  <c r="B1167" i="6" a="1"/>
  <c r="B1167" i="6" s="1"/>
  <c r="C1167" i="6" a="1"/>
  <c r="C1167" i="6" s="1"/>
  <c r="F1167" i="6" a="1"/>
  <c r="F1167" i="6" s="1"/>
  <c r="B1168" i="6" a="1"/>
  <c r="B1168" i="6" s="1"/>
  <c r="C1168" i="6" a="1"/>
  <c r="C1168" i="6" s="1"/>
  <c r="F1168" i="6" a="1"/>
  <c r="F1168" i="6" s="1"/>
  <c r="B1169" i="6" a="1"/>
  <c r="B1169" i="6" s="1"/>
  <c r="C1169" i="6" a="1"/>
  <c r="C1169" i="6" s="1"/>
  <c r="F1169" i="6" a="1"/>
  <c r="F1169" i="6" s="1"/>
  <c r="B1170" i="6" a="1"/>
  <c r="B1170" i="6" s="1"/>
  <c r="C1170" i="6" a="1"/>
  <c r="C1170" i="6" s="1"/>
  <c r="F1170" i="6" a="1"/>
  <c r="F1170" i="6" s="1"/>
  <c r="B1171" i="6" a="1"/>
  <c r="B1171" i="6" s="1"/>
  <c r="C1171" i="6" a="1"/>
  <c r="C1171" i="6" s="1"/>
  <c r="F1171" i="6" a="1"/>
  <c r="F1171" i="6" s="1"/>
  <c r="B1172" i="6" a="1"/>
  <c r="B1172" i="6" s="1"/>
  <c r="C1172" i="6" a="1"/>
  <c r="C1172" i="6" s="1"/>
  <c r="F1172" i="6" a="1"/>
  <c r="F1172" i="6" s="1"/>
  <c r="B1173" i="6" a="1"/>
  <c r="B1173" i="6" s="1"/>
  <c r="C1173" i="6" a="1"/>
  <c r="C1173" i="6" s="1"/>
  <c r="F1173" i="6" a="1"/>
  <c r="F1173" i="6" s="1"/>
  <c r="B1174" i="6" a="1"/>
  <c r="B1174" i="6" s="1"/>
  <c r="C1174" i="6" a="1"/>
  <c r="C1174" i="6" s="1"/>
  <c r="F1174" i="6" a="1"/>
  <c r="F1174" i="6" s="1"/>
  <c r="B1175" i="6" a="1"/>
  <c r="B1175" i="6" s="1"/>
  <c r="C1175" i="6" a="1"/>
  <c r="C1175" i="6" s="1"/>
  <c r="F1175" i="6" a="1"/>
  <c r="F1175" i="6" s="1"/>
  <c r="B1176" i="6" a="1"/>
  <c r="B1176" i="6" s="1"/>
  <c r="C1176" i="6" a="1"/>
  <c r="C1176" i="6" s="1"/>
  <c r="F1176" i="6" a="1"/>
  <c r="F1176" i="6" s="1"/>
  <c r="B1177" i="6" a="1"/>
  <c r="B1177" i="6" s="1"/>
  <c r="C1177" i="6" a="1"/>
  <c r="C1177" i="6" s="1"/>
  <c r="F1177" i="6" a="1"/>
  <c r="F1177" i="6" s="1"/>
  <c r="B1178" i="6" a="1"/>
  <c r="B1178" i="6" s="1"/>
  <c r="C1178" i="6" a="1"/>
  <c r="C1178" i="6" s="1"/>
  <c r="F1178" i="6" a="1"/>
  <c r="F1178" i="6" s="1"/>
  <c r="B1179" i="6" a="1"/>
  <c r="B1179" i="6" s="1"/>
  <c r="C1179" i="6" a="1"/>
  <c r="C1179" i="6" s="1"/>
  <c r="F1179" i="6" a="1"/>
  <c r="F1179" i="6" s="1"/>
  <c r="B1180" i="6" a="1"/>
  <c r="B1180" i="6" s="1"/>
  <c r="C1180" i="6" a="1"/>
  <c r="C1180" i="6" s="1"/>
  <c r="F1180" i="6" a="1"/>
  <c r="F1180" i="6" s="1"/>
  <c r="B1181" i="6" a="1"/>
  <c r="B1181" i="6" s="1"/>
  <c r="C1181" i="6" a="1"/>
  <c r="C1181" i="6" s="1"/>
  <c r="F1181" i="6" a="1"/>
  <c r="F1181" i="6" s="1"/>
  <c r="B1182" i="6" a="1"/>
  <c r="B1182" i="6" s="1"/>
  <c r="C1182" i="6" a="1"/>
  <c r="C1182" i="6" s="1"/>
  <c r="F1182" i="6" a="1"/>
  <c r="F1182" i="6" s="1"/>
  <c r="B1183" i="6" a="1"/>
  <c r="B1183" i="6" s="1"/>
  <c r="C1183" i="6" a="1"/>
  <c r="C1183" i="6" s="1"/>
  <c r="F1183" i="6" a="1"/>
  <c r="F1183" i="6" s="1"/>
  <c r="B1184" i="6" a="1"/>
  <c r="B1184" i="6" s="1"/>
  <c r="C1184" i="6" a="1"/>
  <c r="C1184" i="6" s="1"/>
  <c r="F1184" i="6" a="1"/>
  <c r="F1184" i="6" s="1"/>
  <c r="B1185" i="6" a="1"/>
  <c r="B1185" i="6" s="1"/>
  <c r="C1185" i="6" a="1"/>
  <c r="C1185" i="6" s="1"/>
  <c r="F1185" i="6" a="1"/>
  <c r="F1185" i="6" s="1"/>
  <c r="B1186" i="6" a="1"/>
  <c r="B1186" i="6" s="1"/>
  <c r="C1186" i="6" a="1"/>
  <c r="C1186" i="6" s="1"/>
  <c r="F1186" i="6" a="1"/>
  <c r="F1186" i="6" s="1"/>
  <c r="B1187" i="6" a="1"/>
  <c r="B1187" i="6" s="1"/>
  <c r="C1187" i="6" a="1"/>
  <c r="C1187" i="6" s="1"/>
  <c r="F1187" i="6" a="1"/>
  <c r="F1187" i="6" s="1"/>
  <c r="B1188" i="6" a="1"/>
  <c r="B1188" i="6" s="1"/>
  <c r="C1188" i="6" a="1"/>
  <c r="C1188" i="6" s="1"/>
  <c r="F1188" i="6" a="1"/>
  <c r="F1188" i="6" s="1"/>
  <c r="B1189" i="6" a="1"/>
  <c r="B1189" i="6" s="1"/>
  <c r="C1189" i="6" a="1"/>
  <c r="C1189" i="6" s="1"/>
  <c r="F1189" i="6" a="1"/>
  <c r="F1189" i="6" s="1"/>
  <c r="B1190" i="6" a="1"/>
  <c r="B1190" i="6" s="1"/>
  <c r="C1190" i="6" a="1"/>
  <c r="C1190" i="6" s="1"/>
  <c r="F1190" i="6" a="1"/>
  <c r="F1190" i="6" s="1"/>
  <c r="B1191" i="6" a="1"/>
  <c r="B1191" i="6" s="1"/>
  <c r="C1191" i="6" a="1"/>
  <c r="C1191" i="6" s="1"/>
  <c r="F1191" i="6" a="1"/>
  <c r="F1191" i="6" s="1"/>
  <c r="B1192" i="6" a="1"/>
  <c r="B1192" i="6" s="1"/>
  <c r="C1192" i="6" a="1"/>
  <c r="C1192" i="6" s="1"/>
  <c r="F1192" i="6" a="1"/>
  <c r="F1192" i="6" s="1"/>
  <c r="B1193" i="6" a="1"/>
  <c r="B1193" i="6" s="1"/>
  <c r="C1193" i="6" a="1"/>
  <c r="C1193" i="6" s="1"/>
  <c r="F1193" i="6" a="1"/>
  <c r="F1193" i="6" s="1"/>
  <c r="B1194" i="6" a="1"/>
  <c r="B1194" i="6" s="1"/>
  <c r="C1194" i="6" a="1"/>
  <c r="C1194" i="6" s="1"/>
  <c r="F1194" i="6" a="1"/>
  <c r="F1194" i="6" s="1"/>
  <c r="B1195" i="6" a="1"/>
  <c r="B1195" i="6" s="1"/>
  <c r="C1195" i="6" a="1"/>
  <c r="C1195" i="6" s="1"/>
  <c r="F1195" i="6" a="1"/>
  <c r="F1195" i="6" s="1"/>
  <c r="B1196" i="6" a="1"/>
  <c r="B1196" i="6" s="1"/>
  <c r="C1196" i="6" a="1"/>
  <c r="C1196" i="6" s="1"/>
  <c r="F1196" i="6" a="1"/>
  <c r="F1196" i="6" s="1"/>
  <c r="B1197" i="6" a="1"/>
  <c r="B1197" i="6" s="1"/>
  <c r="C1197" i="6" a="1"/>
  <c r="C1197" i="6" s="1"/>
  <c r="F1197" i="6" a="1"/>
  <c r="F1197" i="6" s="1"/>
  <c r="B1198" i="6" a="1"/>
  <c r="B1198" i="6" s="1"/>
  <c r="C1198" i="6" a="1"/>
  <c r="C1198" i="6" s="1"/>
  <c r="F1198" i="6" a="1"/>
  <c r="F1198" i="6" s="1"/>
  <c r="B1199" i="6" a="1"/>
  <c r="B1199" i="6" s="1"/>
  <c r="C1199" i="6" a="1"/>
  <c r="C1199" i="6" s="1"/>
  <c r="F1199" i="6" a="1"/>
  <c r="F1199" i="6" s="1"/>
  <c r="B1200" i="6" a="1"/>
  <c r="B1200" i="6" s="1"/>
  <c r="C1200" i="6" a="1"/>
  <c r="C1200" i="6" s="1"/>
  <c r="F1200" i="6" a="1"/>
  <c r="F1200" i="6" s="1"/>
  <c r="B1201" i="6" a="1"/>
  <c r="B1201" i="6" s="1"/>
  <c r="C1201" i="6" a="1"/>
  <c r="C1201" i="6" s="1"/>
  <c r="F1201" i="6" a="1"/>
  <c r="F1201" i="6" s="1"/>
  <c r="B1202" i="6" a="1"/>
  <c r="B1202" i="6" s="1"/>
  <c r="C1202" i="6" a="1"/>
  <c r="C1202" i="6" s="1"/>
  <c r="F1202" i="6" a="1"/>
  <c r="F1202" i="6" s="1"/>
  <c r="B1203" i="6" a="1"/>
  <c r="B1203" i="6" s="1"/>
  <c r="C1203" i="6" a="1"/>
  <c r="C1203" i="6" s="1"/>
  <c r="F1203" i="6" a="1"/>
  <c r="F1203" i="6" s="1"/>
  <c r="B1204" i="6" a="1"/>
  <c r="B1204" i="6" s="1"/>
  <c r="C1204" i="6" a="1"/>
  <c r="C1204" i="6" s="1"/>
  <c r="F1204" i="6" a="1"/>
  <c r="F1204" i="6" s="1"/>
  <c r="B1205" i="6" a="1"/>
  <c r="B1205" i="6" s="1"/>
  <c r="C1205" i="6" a="1"/>
  <c r="C1205" i="6" s="1"/>
  <c r="F1205" i="6" a="1"/>
  <c r="F1205" i="6" s="1"/>
  <c r="B1206" i="6" a="1"/>
  <c r="B1206" i="6" s="1"/>
  <c r="C1206" i="6" a="1"/>
  <c r="C1206" i="6" s="1"/>
  <c r="F1206" i="6" a="1"/>
  <c r="F1206" i="6" s="1"/>
  <c r="B1207" i="6" a="1"/>
  <c r="B1207" i="6" s="1"/>
  <c r="C1207" i="6" a="1"/>
  <c r="C1207" i="6" s="1"/>
  <c r="F1207" i="6" a="1"/>
  <c r="F1207" i="6" s="1"/>
  <c r="B1208" i="6" a="1"/>
  <c r="B1208" i="6" s="1"/>
  <c r="C1208" i="6" a="1"/>
  <c r="C1208" i="6" s="1"/>
  <c r="F1208" i="6" a="1"/>
  <c r="F1208" i="6" s="1"/>
  <c r="B1209" i="6" a="1"/>
  <c r="B1209" i="6" s="1"/>
  <c r="C1209" i="6" a="1"/>
  <c r="C1209" i="6" s="1"/>
  <c r="F1209" i="6" a="1"/>
  <c r="F1209" i="6" s="1"/>
  <c r="B1210" i="6" a="1"/>
  <c r="B1210" i="6" s="1"/>
  <c r="C1210" i="6" a="1"/>
  <c r="C1210" i="6" s="1"/>
  <c r="F1210" i="6" a="1"/>
  <c r="F1210" i="6" s="1"/>
  <c r="B1211" i="6" a="1"/>
  <c r="B1211" i="6" s="1"/>
  <c r="C1211" i="6" a="1"/>
  <c r="C1211" i="6" s="1"/>
  <c r="F1211" i="6" a="1"/>
  <c r="F1211" i="6" s="1"/>
  <c r="B1212" i="6" a="1"/>
  <c r="B1212" i="6" s="1"/>
  <c r="C1212" i="6" a="1"/>
  <c r="C1212" i="6" s="1"/>
  <c r="F1212" i="6" a="1"/>
  <c r="F1212" i="6" s="1"/>
  <c r="B1213" i="6" a="1"/>
  <c r="B1213" i="6" s="1"/>
  <c r="C1213" i="6" a="1"/>
  <c r="C1213" i="6" s="1"/>
  <c r="F1213" i="6" a="1"/>
  <c r="F1213" i="6" s="1"/>
  <c r="B1214" i="6" a="1"/>
  <c r="B1214" i="6" s="1"/>
  <c r="C1214" i="6" a="1"/>
  <c r="C1214" i="6" s="1"/>
  <c r="F1214" i="6" a="1"/>
  <c r="F1214" i="6" s="1"/>
  <c r="B1215" i="6" a="1"/>
  <c r="B1215" i="6" s="1"/>
  <c r="C1215" i="6" a="1"/>
  <c r="C1215" i="6" s="1"/>
  <c r="F1215" i="6" a="1"/>
  <c r="F1215" i="6" s="1"/>
  <c r="B1216" i="6" a="1"/>
  <c r="B1216" i="6" s="1"/>
  <c r="C1216" i="6" a="1"/>
  <c r="C1216" i="6" s="1"/>
  <c r="F1216" i="6" a="1"/>
  <c r="F1216" i="6" s="1"/>
  <c r="B1217" i="6" a="1"/>
  <c r="B1217" i="6" s="1"/>
  <c r="C1217" i="6" a="1"/>
  <c r="C1217" i="6" s="1"/>
  <c r="F1217" i="6" a="1"/>
  <c r="F1217" i="6" s="1"/>
  <c r="B1218" i="6" a="1"/>
  <c r="B1218" i="6" s="1"/>
  <c r="C1218" i="6" a="1"/>
  <c r="C1218" i="6" s="1"/>
  <c r="F1218" i="6" a="1"/>
  <c r="F1218" i="6" s="1"/>
  <c r="B1219" i="6" a="1"/>
  <c r="B1219" i="6" s="1"/>
  <c r="C1219" i="6" a="1"/>
  <c r="C1219" i="6" s="1"/>
  <c r="F1219" i="6" a="1"/>
  <c r="F1219" i="6" s="1"/>
  <c r="B1220" i="6" a="1"/>
  <c r="B1220" i="6" s="1"/>
  <c r="C1220" i="6" a="1"/>
  <c r="C1220" i="6" s="1"/>
  <c r="F1220" i="6" a="1"/>
  <c r="F1220" i="6" s="1"/>
  <c r="B1221" i="6" a="1"/>
  <c r="B1221" i="6" s="1"/>
  <c r="C1221" i="6" a="1"/>
  <c r="C1221" i="6" s="1"/>
  <c r="F1221" i="6" a="1"/>
  <c r="F1221" i="6" s="1"/>
  <c r="B1222" i="6" a="1"/>
  <c r="B1222" i="6" s="1"/>
  <c r="C1222" i="6" a="1"/>
  <c r="C1222" i="6" s="1"/>
  <c r="F1222" i="6" a="1"/>
  <c r="F1222" i="6" s="1"/>
  <c r="B1223" i="6" a="1"/>
  <c r="B1223" i="6" s="1"/>
  <c r="C1223" i="6" a="1"/>
  <c r="C1223" i="6" s="1"/>
  <c r="F1223" i="6" a="1"/>
  <c r="F1223" i="6" s="1"/>
  <c r="B1224" i="6" a="1"/>
  <c r="B1224" i="6" s="1"/>
  <c r="C1224" i="6" a="1"/>
  <c r="C1224" i="6" s="1"/>
  <c r="F1224" i="6" a="1"/>
  <c r="F1224" i="6" s="1"/>
  <c r="B1225" i="6" a="1"/>
  <c r="B1225" i="6" s="1"/>
  <c r="C1225" i="6" a="1"/>
  <c r="C1225" i="6" s="1"/>
  <c r="F1225" i="6" a="1"/>
  <c r="F1225" i="6" s="1"/>
  <c r="B1226" i="6" a="1"/>
  <c r="B1226" i="6" s="1"/>
  <c r="C1226" i="6" a="1"/>
  <c r="C1226" i="6" s="1"/>
  <c r="F1226" i="6" a="1"/>
  <c r="F1226" i="6" s="1"/>
  <c r="B1227" i="6" a="1"/>
  <c r="B1227" i="6" s="1"/>
  <c r="C1227" i="6" a="1"/>
  <c r="C1227" i="6" s="1"/>
  <c r="F1227" i="6" a="1"/>
  <c r="F1227" i="6" s="1"/>
  <c r="B1228" i="6" a="1"/>
  <c r="B1228" i="6" s="1"/>
  <c r="C1228" i="6" a="1"/>
  <c r="C1228" i="6" s="1"/>
  <c r="F1228" i="6" a="1"/>
  <c r="F1228" i="6" s="1"/>
  <c r="B1229" i="6" a="1"/>
  <c r="B1229" i="6" s="1"/>
  <c r="C1229" i="6" a="1"/>
  <c r="C1229" i="6" s="1"/>
  <c r="F1229" i="6" a="1"/>
  <c r="F1229" i="6" s="1"/>
  <c r="B1230" i="6" a="1"/>
  <c r="B1230" i="6" s="1"/>
  <c r="C1230" i="6" a="1"/>
  <c r="C1230" i="6" s="1"/>
  <c r="F1230" i="6" a="1"/>
  <c r="F1230" i="6" s="1"/>
  <c r="B1231" i="6" a="1"/>
  <c r="B1231" i="6" s="1"/>
  <c r="C1231" i="6" a="1"/>
  <c r="C1231" i="6" s="1"/>
  <c r="F1231" i="6" a="1"/>
  <c r="F1231" i="6" s="1"/>
  <c r="B1232" i="6" a="1"/>
  <c r="B1232" i="6" s="1"/>
  <c r="C1232" i="6" a="1"/>
  <c r="C1232" i="6" s="1"/>
  <c r="F1232" i="6" a="1"/>
  <c r="F1232" i="6" s="1"/>
  <c r="B1233" i="6" a="1"/>
  <c r="B1233" i="6" s="1"/>
  <c r="C1233" i="6" a="1"/>
  <c r="C1233" i="6" s="1"/>
  <c r="F1233" i="6" a="1"/>
  <c r="F1233" i="6" s="1"/>
  <c r="B1234" i="6" a="1"/>
  <c r="B1234" i="6" s="1"/>
  <c r="C1234" i="6" a="1"/>
  <c r="C1234" i="6" s="1"/>
  <c r="F1234" i="6" a="1"/>
  <c r="F1234" i="6" s="1"/>
  <c r="B1235" i="6" a="1"/>
  <c r="B1235" i="6" s="1"/>
  <c r="C1235" i="6" a="1"/>
  <c r="C1235" i="6" s="1"/>
  <c r="F1235" i="6" a="1"/>
  <c r="F1235" i="6" s="1"/>
  <c r="B1236" i="6" a="1"/>
  <c r="B1236" i="6" s="1"/>
  <c r="C1236" i="6" a="1"/>
  <c r="C1236" i="6" s="1"/>
  <c r="F1236" i="6" a="1"/>
  <c r="F1236" i="6" s="1"/>
  <c r="B1237" i="6" a="1"/>
  <c r="B1237" i="6" s="1"/>
  <c r="C1237" i="6" a="1"/>
  <c r="C1237" i="6" s="1"/>
  <c r="F1237" i="6" a="1"/>
  <c r="F1237" i="6" s="1"/>
  <c r="B1238" i="6" a="1"/>
  <c r="B1238" i="6" s="1"/>
  <c r="C1238" i="6" a="1"/>
  <c r="C1238" i="6" s="1"/>
  <c r="F1238" i="6" a="1"/>
  <c r="F1238" i="6" s="1"/>
  <c r="B1239" i="6" a="1"/>
  <c r="B1239" i="6" s="1"/>
  <c r="C1239" i="6" a="1"/>
  <c r="C1239" i="6" s="1"/>
  <c r="F1239" i="6" a="1"/>
  <c r="F1239" i="6" s="1"/>
  <c r="B1240" i="6" a="1"/>
  <c r="B1240" i="6" s="1"/>
  <c r="C1240" i="6" a="1"/>
  <c r="C1240" i="6" s="1"/>
  <c r="F1240" i="6" a="1"/>
  <c r="F1240" i="6" s="1"/>
  <c r="B1241" i="6" a="1"/>
  <c r="B1241" i="6" s="1"/>
  <c r="C1241" i="6" a="1"/>
  <c r="C1241" i="6" s="1"/>
  <c r="F1241" i="6" a="1"/>
  <c r="F1241" i="6" s="1"/>
  <c r="B1242" i="6" a="1"/>
  <c r="B1242" i="6" s="1"/>
  <c r="C1242" i="6" a="1"/>
  <c r="C1242" i="6" s="1"/>
  <c r="F1242" i="6" a="1"/>
  <c r="F1242" i="6" s="1"/>
  <c r="B1243" i="6" a="1"/>
  <c r="B1243" i="6" s="1"/>
  <c r="C1243" i="6" a="1"/>
  <c r="C1243" i="6" s="1"/>
  <c r="F1243" i="6" a="1"/>
  <c r="F1243" i="6" s="1"/>
  <c r="B1244" i="6" a="1"/>
  <c r="B1244" i="6" s="1"/>
  <c r="C1244" i="6" a="1"/>
  <c r="C1244" i="6" s="1"/>
  <c r="F1244" i="6" a="1"/>
  <c r="F1244" i="6" s="1"/>
  <c r="B1245" i="6" a="1"/>
  <c r="B1245" i="6" s="1"/>
  <c r="C1245" i="6" a="1"/>
  <c r="C1245" i="6" s="1"/>
  <c r="F1245" i="6" a="1"/>
  <c r="F1245" i="6" s="1"/>
  <c r="B1246" i="6" a="1"/>
  <c r="B1246" i="6" s="1"/>
  <c r="C1246" i="6" a="1"/>
  <c r="C1246" i="6" s="1"/>
  <c r="F1246" i="6" a="1"/>
  <c r="F1246" i="6" s="1"/>
  <c r="B1247" i="6" a="1"/>
  <c r="B1247" i="6" s="1"/>
  <c r="C1247" i="6" a="1"/>
  <c r="C1247" i="6" s="1"/>
  <c r="F1247" i="6" a="1"/>
  <c r="F1247" i="6" s="1"/>
  <c r="B1248" i="6" a="1"/>
  <c r="B1248" i="6" s="1"/>
  <c r="C1248" i="6" a="1"/>
  <c r="C1248" i="6" s="1"/>
  <c r="F1248" i="6" a="1"/>
  <c r="F1248" i="6" s="1"/>
  <c r="B1249" i="6" a="1"/>
  <c r="B1249" i="6" s="1"/>
  <c r="C1249" i="6" a="1"/>
  <c r="C1249" i="6" s="1"/>
  <c r="F1249" i="6" a="1"/>
  <c r="F1249" i="6" s="1"/>
  <c r="B1250" i="6" a="1"/>
  <c r="B1250" i="6" s="1"/>
  <c r="C1250" i="6" a="1"/>
  <c r="C1250" i="6" s="1"/>
  <c r="F1250" i="6" a="1"/>
  <c r="F1250" i="6" s="1"/>
  <c r="B1251" i="6" a="1"/>
  <c r="B1251" i="6" s="1"/>
  <c r="C1251" i="6" a="1"/>
  <c r="C1251" i="6" s="1"/>
  <c r="F1251" i="6" a="1"/>
  <c r="F1251" i="6" s="1"/>
  <c r="B1252" i="6" a="1"/>
  <c r="B1252" i="6" s="1"/>
  <c r="C1252" i="6" a="1"/>
  <c r="C1252" i="6" s="1"/>
  <c r="F1252" i="6" a="1"/>
  <c r="F1252" i="6" s="1"/>
  <c r="B1253" i="6" a="1"/>
  <c r="B1253" i="6" s="1"/>
  <c r="C1253" i="6" a="1"/>
  <c r="C1253" i="6" s="1"/>
  <c r="F1253" i="6" a="1"/>
  <c r="F1253" i="6" s="1"/>
  <c r="B1254" i="6" a="1"/>
  <c r="B1254" i="6" s="1"/>
  <c r="C1254" i="6" a="1"/>
  <c r="C1254" i="6" s="1"/>
  <c r="F1254" i="6" a="1"/>
  <c r="F1254" i="6" s="1"/>
  <c r="B1255" i="6" a="1"/>
  <c r="B1255" i="6" s="1"/>
  <c r="C1255" i="6" a="1"/>
  <c r="C1255" i="6" s="1"/>
  <c r="F1255" i="6" a="1"/>
  <c r="F1255" i="6" s="1"/>
  <c r="B1256" i="6" a="1"/>
  <c r="B1256" i="6" s="1"/>
  <c r="C1256" i="6" a="1"/>
  <c r="C1256" i="6" s="1"/>
  <c r="F1256" i="6" a="1"/>
  <c r="F1256" i="6" s="1"/>
  <c r="B1257" i="6" a="1"/>
  <c r="B1257" i="6" s="1"/>
  <c r="C1257" i="6" a="1"/>
  <c r="C1257" i="6" s="1"/>
  <c r="F1257" i="6" a="1"/>
  <c r="F1257" i="6" s="1"/>
  <c r="B1258" i="6" a="1"/>
  <c r="B1258" i="6" s="1"/>
  <c r="C1258" i="6" a="1"/>
  <c r="C1258" i="6" s="1"/>
  <c r="F1258" i="6" a="1"/>
  <c r="F1258" i="6" s="1"/>
  <c r="B1259" i="6" a="1"/>
  <c r="B1259" i="6" s="1"/>
  <c r="C1259" i="6" a="1"/>
  <c r="C1259" i="6" s="1"/>
  <c r="F1259" i="6" a="1"/>
  <c r="F1259" i="6" s="1"/>
  <c r="B1260" i="6" a="1"/>
  <c r="B1260" i="6" s="1"/>
  <c r="C1260" i="6" a="1"/>
  <c r="C1260" i="6" s="1"/>
  <c r="F1260" i="6" a="1"/>
  <c r="F1260" i="6" s="1"/>
  <c r="B1261" i="6" a="1"/>
  <c r="B1261" i="6" s="1"/>
  <c r="C1261" i="6" a="1"/>
  <c r="C1261" i="6" s="1"/>
  <c r="F1261" i="6" a="1"/>
  <c r="F1261" i="6" s="1"/>
  <c r="B1262" i="6" a="1"/>
  <c r="B1262" i="6" s="1"/>
  <c r="C1262" i="6" a="1"/>
  <c r="C1262" i="6" s="1"/>
  <c r="F1262" i="6" a="1"/>
  <c r="F1262" i="6" s="1"/>
  <c r="B1263" i="6" a="1"/>
  <c r="B1263" i="6" s="1"/>
  <c r="C1263" i="6" a="1"/>
  <c r="C1263" i="6" s="1"/>
  <c r="F1263" i="6" a="1"/>
  <c r="F1263" i="6" s="1"/>
  <c r="B1264" i="6" a="1"/>
  <c r="B1264" i="6" s="1"/>
  <c r="C1264" i="6" a="1"/>
  <c r="C1264" i="6" s="1"/>
  <c r="F1264" i="6" a="1"/>
  <c r="F1264" i="6" s="1"/>
  <c r="B1265" i="6" a="1"/>
  <c r="B1265" i="6" s="1"/>
  <c r="C1265" i="6" a="1"/>
  <c r="C1265" i="6" s="1"/>
  <c r="F1265" i="6" a="1"/>
  <c r="F1265" i="6" s="1"/>
  <c r="B1266" i="6" a="1"/>
  <c r="B1266" i="6" s="1"/>
  <c r="C1266" i="6" a="1"/>
  <c r="C1266" i="6" s="1"/>
  <c r="F1266" i="6" a="1"/>
  <c r="F1266" i="6" s="1"/>
  <c r="B1267" i="6" a="1"/>
  <c r="B1267" i="6" s="1"/>
  <c r="C1267" i="6" a="1"/>
  <c r="C1267" i="6" s="1"/>
  <c r="F1267" i="6" a="1"/>
  <c r="F1267" i="6" s="1"/>
  <c r="B1268" i="6" a="1"/>
  <c r="B1268" i="6" s="1"/>
  <c r="C1268" i="6" a="1"/>
  <c r="C1268" i="6" s="1"/>
  <c r="F1268" i="6" a="1"/>
  <c r="F1268" i="6" s="1"/>
  <c r="B1269" i="6" a="1"/>
  <c r="B1269" i="6" s="1"/>
  <c r="C1269" i="6" a="1"/>
  <c r="C1269" i="6" s="1"/>
  <c r="F1269" i="6" a="1"/>
  <c r="F1269" i="6" s="1"/>
  <c r="B1270" i="6" a="1"/>
  <c r="B1270" i="6" s="1"/>
  <c r="C1270" i="6" a="1"/>
  <c r="C1270" i="6" s="1"/>
  <c r="F1270" i="6" a="1"/>
  <c r="F1270" i="6" s="1"/>
  <c r="B1271" i="6" a="1"/>
  <c r="B1271" i="6" s="1"/>
  <c r="C1271" i="6" a="1"/>
  <c r="C1271" i="6" s="1"/>
  <c r="F1271" i="6" a="1"/>
  <c r="F1271" i="6" s="1"/>
  <c r="B1272" i="6" a="1"/>
  <c r="B1272" i="6" s="1"/>
  <c r="C1272" i="6" a="1"/>
  <c r="C1272" i="6" s="1"/>
  <c r="F1272" i="6" a="1"/>
  <c r="F1272" i="6" s="1"/>
  <c r="B1273" i="6" a="1"/>
  <c r="B1273" i="6" s="1"/>
  <c r="C1273" i="6" a="1"/>
  <c r="C1273" i="6" s="1"/>
  <c r="F1273" i="6" a="1"/>
  <c r="F1273" i="6" s="1"/>
  <c r="B1274" i="6" a="1"/>
  <c r="B1274" i="6" s="1"/>
  <c r="C1274" i="6" a="1"/>
  <c r="C1274" i="6" s="1"/>
  <c r="F1274" i="6" a="1"/>
  <c r="F1274" i="6" s="1"/>
  <c r="B1275" i="6" a="1"/>
  <c r="B1275" i="6" s="1"/>
  <c r="C1275" i="6" a="1"/>
  <c r="C1275" i="6" s="1"/>
  <c r="F1275" i="6" a="1"/>
  <c r="F1275" i="6" s="1"/>
  <c r="B1276" i="6" a="1"/>
  <c r="B1276" i="6" s="1"/>
  <c r="C1276" i="6" a="1"/>
  <c r="C1276" i="6" s="1"/>
  <c r="F1276" i="6" a="1"/>
  <c r="F1276" i="6" s="1"/>
  <c r="B1277" i="6" a="1"/>
  <c r="B1277" i="6" s="1"/>
  <c r="C1277" i="6" a="1"/>
  <c r="C1277" i="6" s="1"/>
  <c r="F1277" i="6" a="1"/>
  <c r="F1277" i="6" s="1"/>
  <c r="B1278" i="6" a="1"/>
  <c r="B1278" i="6" s="1"/>
  <c r="C1278" i="6" a="1"/>
  <c r="C1278" i="6" s="1"/>
  <c r="F1278" i="6" a="1"/>
  <c r="F1278" i="6" s="1"/>
  <c r="B1279" i="6" a="1"/>
  <c r="B1279" i="6" s="1"/>
  <c r="C1279" i="6" a="1"/>
  <c r="C1279" i="6" s="1"/>
  <c r="F1279" i="6" a="1"/>
  <c r="F1279" i="6" s="1"/>
  <c r="B1280" i="6" a="1"/>
  <c r="B1280" i="6" s="1"/>
  <c r="C1280" i="6" a="1"/>
  <c r="C1280" i="6" s="1"/>
  <c r="F1280" i="6" a="1"/>
  <c r="F1280" i="6" s="1"/>
  <c r="B1281" i="6" a="1"/>
  <c r="B1281" i="6" s="1"/>
  <c r="C1281" i="6" a="1"/>
  <c r="C1281" i="6" s="1"/>
  <c r="F1281" i="6" a="1"/>
  <c r="F1281" i="6" s="1"/>
  <c r="B1282" i="6" a="1"/>
  <c r="B1282" i="6" s="1"/>
  <c r="C1282" i="6" a="1"/>
  <c r="C1282" i="6" s="1"/>
  <c r="F1282" i="6" a="1"/>
  <c r="F1282" i="6" s="1"/>
  <c r="B1283" i="6" a="1"/>
  <c r="B1283" i="6" s="1"/>
  <c r="C1283" i="6" a="1"/>
  <c r="C1283" i="6" s="1"/>
  <c r="F1283" i="6" a="1"/>
  <c r="F1283" i="6" s="1"/>
  <c r="B1284" i="6" a="1"/>
  <c r="B1284" i="6" s="1"/>
  <c r="C1284" i="6" a="1"/>
  <c r="C1284" i="6" s="1"/>
  <c r="F1284" i="6" a="1"/>
  <c r="F1284" i="6" s="1"/>
  <c r="B1285" i="6" a="1"/>
  <c r="B1285" i="6" s="1"/>
  <c r="C1285" i="6" a="1"/>
  <c r="C1285" i="6" s="1"/>
  <c r="F1285" i="6" a="1"/>
  <c r="F1285" i="6" s="1"/>
  <c r="B1286" i="6" a="1"/>
  <c r="B1286" i="6" s="1"/>
  <c r="C1286" i="6" a="1"/>
  <c r="C1286" i="6" s="1"/>
  <c r="F1286" i="6" a="1"/>
  <c r="F1286" i="6" s="1"/>
  <c r="B1287" i="6" a="1"/>
  <c r="B1287" i="6" s="1"/>
  <c r="C1287" i="6" a="1"/>
  <c r="C1287" i="6" s="1"/>
  <c r="F1287" i="6" a="1"/>
  <c r="F1287" i="6" s="1"/>
  <c r="B1288" i="6" a="1"/>
  <c r="B1288" i="6" s="1"/>
  <c r="C1288" i="6" a="1"/>
  <c r="C1288" i="6" s="1"/>
  <c r="F1288" i="6" a="1"/>
  <c r="F1288" i="6" s="1"/>
  <c r="B1289" i="6" a="1"/>
  <c r="B1289" i="6" s="1"/>
  <c r="C1289" i="6" a="1"/>
  <c r="C1289" i="6" s="1"/>
  <c r="F1289" i="6" a="1"/>
  <c r="F1289" i="6" s="1"/>
  <c r="B1290" i="6" a="1"/>
  <c r="B1290" i="6" s="1"/>
  <c r="C1290" i="6" a="1"/>
  <c r="C1290" i="6" s="1"/>
  <c r="F1290" i="6" a="1"/>
  <c r="F1290" i="6" s="1"/>
  <c r="B1291" i="6" a="1"/>
  <c r="B1291" i="6" s="1"/>
  <c r="C1291" i="6" a="1"/>
  <c r="C1291" i="6" s="1"/>
  <c r="F1291" i="6" a="1"/>
  <c r="F1291" i="6" s="1"/>
  <c r="B1292" i="6" a="1"/>
  <c r="B1292" i="6" s="1"/>
  <c r="C1292" i="6" a="1"/>
  <c r="C1292" i="6" s="1"/>
  <c r="F1292" i="6" a="1"/>
  <c r="F1292" i="6" s="1"/>
  <c r="B1293" i="6" a="1"/>
  <c r="B1293" i="6" s="1"/>
  <c r="C1293" i="6" a="1"/>
  <c r="C1293" i="6" s="1"/>
  <c r="F1293" i="6" a="1"/>
  <c r="F1293" i="6" s="1"/>
  <c r="B1294" i="6" a="1"/>
  <c r="B1294" i="6" s="1"/>
  <c r="C1294" i="6" a="1"/>
  <c r="C1294" i="6" s="1"/>
  <c r="F1294" i="6" a="1"/>
  <c r="F1294" i="6" s="1"/>
  <c r="B1295" i="6" a="1"/>
  <c r="B1295" i="6" s="1"/>
  <c r="C1295" i="6" a="1"/>
  <c r="C1295" i="6" s="1"/>
  <c r="F1295" i="6" a="1"/>
  <c r="F1295" i="6" s="1"/>
  <c r="B1296" i="6" a="1"/>
  <c r="B1296" i="6" s="1"/>
  <c r="C1296" i="6" a="1"/>
  <c r="C1296" i="6" s="1"/>
  <c r="F1296" i="6" a="1"/>
  <c r="F1296" i="6" s="1"/>
  <c r="B1297" i="6" a="1"/>
  <c r="B1297" i="6" s="1"/>
  <c r="C1297" i="6" a="1"/>
  <c r="C1297" i="6" s="1"/>
  <c r="F1297" i="6" a="1"/>
  <c r="F1297" i="6" s="1"/>
  <c r="B1298" i="6" a="1"/>
  <c r="B1298" i="6" s="1"/>
  <c r="C1298" i="6" a="1"/>
  <c r="C1298" i="6" s="1"/>
  <c r="F1298" i="6" a="1"/>
  <c r="F1298" i="6" s="1"/>
  <c r="B1299" i="6" a="1"/>
  <c r="B1299" i="6" s="1"/>
  <c r="C1299" i="6" a="1"/>
  <c r="C1299" i="6" s="1"/>
  <c r="F1299" i="6" a="1"/>
  <c r="F1299" i="6" s="1"/>
  <c r="B1300" i="6" a="1"/>
  <c r="B1300" i="6" s="1"/>
  <c r="C1300" i="6" a="1"/>
  <c r="C1300" i="6" s="1"/>
  <c r="F1300" i="6" a="1"/>
  <c r="F1300" i="6" s="1"/>
  <c r="B1301" i="6" a="1"/>
  <c r="B1301" i="6" s="1"/>
  <c r="C1301" i="6" a="1"/>
  <c r="C1301" i="6" s="1"/>
  <c r="F1301" i="6" a="1"/>
  <c r="F1301" i="6" s="1"/>
  <c r="B1302" i="6" a="1"/>
  <c r="B1302" i="6" s="1"/>
  <c r="C1302" i="6" a="1"/>
  <c r="C1302" i="6" s="1"/>
  <c r="F1302" i="6" a="1"/>
  <c r="F1302" i="6" s="1"/>
  <c r="B1303" i="6" a="1"/>
  <c r="B1303" i="6" s="1"/>
  <c r="C1303" i="6" a="1"/>
  <c r="C1303" i="6" s="1"/>
  <c r="F1303" i="6" a="1"/>
  <c r="F1303" i="6" s="1"/>
  <c r="B1304" i="6" a="1"/>
  <c r="B1304" i="6" s="1"/>
  <c r="C1304" i="6" a="1"/>
  <c r="C1304" i="6" s="1"/>
  <c r="F1304" i="6" a="1"/>
  <c r="F1304" i="6" s="1"/>
  <c r="B1305" i="6" a="1"/>
  <c r="B1305" i="6" s="1"/>
  <c r="C1305" i="6" a="1"/>
  <c r="C1305" i="6" s="1"/>
  <c r="F1305" i="6" a="1"/>
  <c r="F1305" i="6" s="1"/>
  <c r="B1306" i="6" a="1"/>
  <c r="B1306" i="6" s="1"/>
  <c r="C1306" i="6" a="1"/>
  <c r="C1306" i="6" s="1"/>
  <c r="F1306" i="6" a="1"/>
  <c r="F1306" i="6" s="1"/>
  <c r="B1307" i="6" a="1"/>
  <c r="B1307" i="6" s="1"/>
  <c r="C1307" i="6" a="1"/>
  <c r="C1307" i="6" s="1"/>
  <c r="F1307" i="6" a="1"/>
  <c r="F1307" i="6" s="1"/>
  <c r="B1308" i="6" a="1"/>
  <c r="B1308" i="6" s="1"/>
  <c r="C1308" i="6" a="1"/>
  <c r="C1308" i="6" s="1"/>
  <c r="F1308" i="6" a="1"/>
  <c r="F1308" i="6" s="1"/>
  <c r="B1309" i="6" a="1"/>
  <c r="B1309" i="6" s="1"/>
  <c r="C1309" i="6" a="1"/>
  <c r="C1309" i="6" s="1"/>
  <c r="F1309" i="6" a="1"/>
  <c r="F1309" i="6" s="1"/>
  <c r="B1310" i="6" a="1"/>
  <c r="B1310" i="6" s="1"/>
  <c r="C1310" i="6" a="1"/>
  <c r="C1310" i="6" s="1"/>
  <c r="F1310" i="6" a="1"/>
  <c r="F1310" i="6" s="1"/>
  <c r="B1311" i="6" a="1"/>
  <c r="B1311" i="6" s="1"/>
  <c r="C1311" i="6" a="1"/>
  <c r="C1311" i="6" s="1"/>
  <c r="F1311" i="6" a="1"/>
  <c r="F1311" i="6" s="1"/>
  <c r="B1312" i="6" a="1"/>
  <c r="B1312" i="6" s="1"/>
  <c r="C1312" i="6" a="1"/>
  <c r="C1312" i="6" s="1"/>
  <c r="F1312" i="6" a="1"/>
  <c r="F1312" i="6" s="1"/>
  <c r="B1313" i="6" a="1"/>
  <c r="B1313" i="6" s="1"/>
  <c r="C1313" i="6" a="1"/>
  <c r="C1313" i="6" s="1"/>
  <c r="F1313" i="6" a="1"/>
  <c r="F1313" i="6" s="1"/>
  <c r="B1314" i="6" a="1"/>
  <c r="B1314" i="6" s="1"/>
  <c r="C1314" i="6" a="1"/>
  <c r="C1314" i="6" s="1"/>
  <c r="F1314" i="6" a="1"/>
  <c r="F1314" i="6" s="1"/>
  <c r="B1315" i="6" a="1"/>
  <c r="B1315" i="6" s="1"/>
  <c r="C1315" i="6" a="1"/>
  <c r="C1315" i="6" s="1"/>
  <c r="F1315" i="6" a="1"/>
  <c r="F1315" i="6" s="1"/>
  <c r="B1316" i="6" a="1"/>
  <c r="B1316" i="6" s="1"/>
  <c r="C1316" i="6" a="1"/>
  <c r="C1316" i="6" s="1"/>
  <c r="F1316" i="6" a="1"/>
  <c r="F1316" i="6" s="1"/>
  <c r="B1317" i="6" a="1"/>
  <c r="B1317" i="6" s="1"/>
  <c r="C1317" i="6" a="1"/>
  <c r="C1317" i="6" s="1"/>
  <c r="F1317" i="6" a="1"/>
  <c r="F1317" i="6" s="1"/>
  <c r="B1318" i="6" a="1"/>
  <c r="B1318" i="6" s="1"/>
  <c r="C1318" i="6" a="1"/>
  <c r="C1318" i="6" s="1"/>
  <c r="F1318" i="6" a="1"/>
  <c r="F1318" i="6" s="1"/>
  <c r="B1319" i="6" a="1"/>
  <c r="B1319" i="6" s="1"/>
  <c r="C1319" i="6" a="1"/>
  <c r="C1319" i="6" s="1"/>
  <c r="F1319" i="6" a="1"/>
  <c r="F1319" i="6" s="1"/>
  <c r="B1320" i="6" a="1"/>
  <c r="B1320" i="6" s="1"/>
  <c r="C1320" i="6" a="1"/>
  <c r="C1320" i="6" s="1"/>
  <c r="F1320" i="6" a="1"/>
  <c r="F1320" i="6" s="1"/>
  <c r="B1321" i="6" a="1"/>
  <c r="B1321" i="6" s="1"/>
  <c r="C1321" i="6" a="1"/>
  <c r="C1321" i="6" s="1"/>
  <c r="F1321" i="6" a="1"/>
  <c r="F1321" i="6" s="1"/>
  <c r="B1322" i="6" a="1"/>
  <c r="B1322" i="6" s="1"/>
  <c r="C1322" i="6" a="1"/>
  <c r="C1322" i="6" s="1"/>
  <c r="F1322" i="6" a="1"/>
  <c r="F1322" i="6" s="1"/>
  <c r="B1323" i="6" a="1"/>
  <c r="B1323" i="6" s="1"/>
  <c r="C1323" i="6" a="1"/>
  <c r="C1323" i="6" s="1"/>
  <c r="F1323" i="6" a="1"/>
  <c r="F1323" i="6" s="1"/>
  <c r="B1324" i="6" a="1"/>
  <c r="B1324" i="6" s="1"/>
  <c r="C1324" i="6" a="1"/>
  <c r="C1324" i="6" s="1"/>
  <c r="F1324" i="6" a="1"/>
  <c r="F1324" i="6" s="1"/>
  <c r="B1325" i="6" a="1"/>
  <c r="B1325" i="6" s="1"/>
  <c r="C1325" i="6" a="1"/>
  <c r="C1325" i="6" s="1"/>
  <c r="F1325" i="6" a="1"/>
  <c r="F1325" i="6" s="1"/>
  <c r="B1326" i="6" a="1"/>
  <c r="B1326" i="6" s="1"/>
  <c r="C1326" i="6" a="1"/>
  <c r="C1326" i="6" s="1"/>
  <c r="F1326" i="6" a="1"/>
  <c r="F1326" i="6" s="1"/>
  <c r="B1327" i="6" a="1"/>
  <c r="B1327" i="6" s="1"/>
  <c r="C1327" i="6" a="1"/>
  <c r="C1327" i="6" s="1"/>
  <c r="F1327" i="6" a="1"/>
  <c r="F1327" i="6" s="1"/>
  <c r="B1328" i="6" a="1"/>
  <c r="B1328" i="6" s="1"/>
  <c r="C1328" i="6" a="1"/>
  <c r="C1328" i="6" s="1"/>
  <c r="F1328" i="6" a="1"/>
  <c r="F1328" i="6" s="1"/>
  <c r="B1329" i="6" a="1"/>
  <c r="B1329" i="6" s="1"/>
  <c r="C1329" i="6" a="1"/>
  <c r="C1329" i="6" s="1"/>
  <c r="F1329" i="6" a="1"/>
  <c r="F1329" i="6" s="1"/>
  <c r="B1330" i="6" a="1"/>
  <c r="B1330" i="6" s="1"/>
  <c r="C1330" i="6" a="1"/>
  <c r="C1330" i="6" s="1"/>
  <c r="F1330" i="6" a="1"/>
  <c r="F1330" i="6" s="1"/>
  <c r="B1331" i="6" a="1"/>
  <c r="B1331" i="6" s="1"/>
  <c r="C1331" i="6" a="1"/>
  <c r="C1331" i="6" s="1"/>
  <c r="F1331" i="6" a="1"/>
  <c r="F1331" i="6" s="1"/>
  <c r="B1332" i="6" a="1"/>
  <c r="B1332" i="6" s="1"/>
  <c r="C1332" i="6" a="1"/>
  <c r="C1332" i="6" s="1"/>
  <c r="F1332" i="6" a="1"/>
  <c r="F1332" i="6" s="1"/>
  <c r="B1333" i="6" a="1"/>
  <c r="B1333" i="6" s="1"/>
  <c r="C1333" i="6" a="1"/>
  <c r="C1333" i="6" s="1"/>
  <c r="F1333" i="6" a="1"/>
  <c r="F1333" i="6" s="1"/>
  <c r="B1334" i="6" a="1"/>
  <c r="B1334" i="6" s="1"/>
  <c r="C1334" i="6" a="1"/>
  <c r="C1334" i="6" s="1"/>
  <c r="F1334" i="6" a="1"/>
  <c r="F1334" i="6" s="1"/>
  <c r="B1335" i="6" a="1"/>
  <c r="B1335" i="6" s="1"/>
  <c r="C1335" i="6" a="1"/>
  <c r="C1335" i="6" s="1"/>
  <c r="F1335" i="6" a="1"/>
  <c r="F1335" i="6" s="1"/>
  <c r="B1336" i="6" a="1"/>
  <c r="B1336" i="6" s="1"/>
  <c r="C1336" i="6" a="1"/>
  <c r="C1336" i="6" s="1"/>
  <c r="F1336" i="6" a="1"/>
  <c r="F1336" i="6" s="1"/>
  <c r="B1337" i="6" a="1"/>
  <c r="B1337" i="6" s="1"/>
  <c r="C1337" i="6" a="1"/>
  <c r="C1337" i="6" s="1"/>
  <c r="F1337" i="6" a="1"/>
  <c r="F1337" i="6" s="1"/>
  <c r="B1338" i="6" a="1"/>
  <c r="B1338" i="6" s="1"/>
  <c r="C1338" i="6" a="1"/>
  <c r="C1338" i="6" s="1"/>
  <c r="F1338" i="6" a="1"/>
  <c r="F1338" i="6" s="1"/>
  <c r="B1339" i="6" a="1"/>
  <c r="B1339" i="6" s="1"/>
  <c r="C1339" i="6" a="1"/>
  <c r="C1339" i="6" s="1"/>
  <c r="F1339" i="6" a="1"/>
  <c r="F1339" i="6" s="1"/>
  <c r="B1340" i="6" a="1"/>
  <c r="B1340" i="6" s="1"/>
  <c r="C1340" i="6" a="1"/>
  <c r="C1340" i="6" s="1"/>
  <c r="F1340" i="6" a="1"/>
  <c r="F1340" i="6" s="1"/>
  <c r="B1341" i="6" a="1"/>
  <c r="B1341" i="6" s="1"/>
  <c r="C1341" i="6" a="1"/>
  <c r="C1341" i="6" s="1"/>
  <c r="F1341" i="6" a="1"/>
  <c r="F1341" i="6" s="1"/>
  <c r="B1342" i="6" a="1"/>
  <c r="B1342" i="6" s="1"/>
  <c r="C1342" i="6" a="1"/>
  <c r="C1342" i="6" s="1"/>
  <c r="F1342" i="6" a="1"/>
  <c r="F1342" i="6" s="1"/>
  <c r="B1343" i="6" a="1"/>
  <c r="B1343" i="6" s="1"/>
  <c r="C1343" i="6" a="1"/>
  <c r="C1343" i="6" s="1"/>
  <c r="F1343" i="6" a="1"/>
  <c r="F1343" i="6" s="1"/>
  <c r="B1344" i="6" a="1"/>
  <c r="B1344" i="6" s="1"/>
  <c r="C1344" i="6" a="1"/>
  <c r="C1344" i="6" s="1"/>
  <c r="F1344" i="6" a="1"/>
  <c r="F1344" i="6" s="1"/>
  <c r="B1345" i="6" a="1"/>
  <c r="B1345" i="6" s="1"/>
  <c r="C1345" i="6" a="1"/>
  <c r="C1345" i="6" s="1"/>
  <c r="F1345" i="6" a="1"/>
  <c r="F1345" i="6" s="1"/>
  <c r="B1346" i="6" a="1"/>
  <c r="B1346" i="6" s="1"/>
  <c r="C1346" i="6" a="1"/>
  <c r="C1346" i="6" s="1"/>
  <c r="F1346" i="6" a="1"/>
  <c r="F1346" i="6" s="1"/>
  <c r="B1347" i="6" a="1"/>
  <c r="B1347" i="6" s="1"/>
  <c r="C1347" i="6" a="1"/>
  <c r="C1347" i="6" s="1"/>
  <c r="F1347" i="6" a="1"/>
  <c r="F1347" i="6" s="1"/>
  <c r="B1348" i="6" a="1"/>
  <c r="B1348" i="6" s="1"/>
  <c r="C1348" i="6" a="1"/>
  <c r="C1348" i="6" s="1"/>
  <c r="F1348" i="6" a="1"/>
  <c r="F1348" i="6" s="1"/>
  <c r="B1349" i="6" a="1"/>
  <c r="B1349" i="6" s="1"/>
  <c r="C1349" i="6" a="1"/>
  <c r="C1349" i="6" s="1"/>
  <c r="F1349" i="6" a="1"/>
  <c r="F1349" i="6" s="1"/>
  <c r="B1350" i="6" a="1"/>
  <c r="B1350" i="6" s="1"/>
  <c r="C1350" i="6" a="1"/>
  <c r="C1350" i="6" s="1"/>
  <c r="F1350" i="6" a="1"/>
  <c r="F1350" i="6" s="1"/>
  <c r="B1351" i="6" a="1"/>
  <c r="B1351" i="6" s="1"/>
  <c r="C1351" i="6" a="1"/>
  <c r="C1351" i="6" s="1"/>
  <c r="F1351" i="6" a="1"/>
  <c r="F1351" i="6" s="1"/>
  <c r="B1352" i="6" a="1"/>
  <c r="B1352" i="6" s="1"/>
  <c r="C1352" i="6" a="1"/>
  <c r="C1352" i="6" s="1"/>
  <c r="F1352" i="6" a="1"/>
  <c r="F1352" i="6" s="1"/>
  <c r="B1353" i="6" a="1"/>
  <c r="B1353" i="6" s="1"/>
  <c r="C1353" i="6" a="1"/>
  <c r="C1353" i="6" s="1"/>
  <c r="F1353" i="6" a="1"/>
  <c r="F1353" i="6" s="1"/>
  <c r="B1354" i="6" a="1"/>
  <c r="B1354" i="6" s="1"/>
  <c r="C1354" i="6" a="1"/>
  <c r="C1354" i="6" s="1"/>
  <c r="F1354" i="6" a="1"/>
  <c r="F1354" i="6" s="1"/>
  <c r="B1355" i="6" a="1"/>
  <c r="B1355" i="6" s="1"/>
  <c r="C1355" i="6" a="1"/>
  <c r="C1355" i="6" s="1"/>
  <c r="F1355" i="6" a="1"/>
  <c r="F1355" i="6" s="1"/>
  <c r="B1356" i="6" a="1"/>
  <c r="B1356" i="6" s="1"/>
  <c r="C1356" i="6" a="1"/>
  <c r="C1356" i="6" s="1"/>
  <c r="F1356" i="6" a="1"/>
  <c r="F1356" i="6" s="1"/>
  <c r="B1357" i="6" a="1"/>
  <c r="B1357" i="6" s="1"/>
  <c r="C1357" i="6" a="1"/>
  <c r="C1357" i="6" s="1"/>
  <c r="F1357" i="6" a="1"/>
  <c r="F1357" i="6" s="1"/>
  <c r="B1358" i="6" a="1"/>
  <c r="B1358" i="6" s="1"/>
  <c r="C1358" i="6" a="1"/>
  <c r="C1358" i="6" s="1"/>
  <c r="F1358" i="6" a="1"/>
  <c r="F1358" i="6" s="1"/>
  <c r="B1359" i="6" a="1"/>
  <c r="B1359" i="6" s="1"/>
  <c r="C1359" i="6" a="1"/>
  <c r="C1359" i="6" s="1"/>
  <c r="F1359" i="6" a="1"/>
  <c r="F1359" i="6" s="1"/>
  <c r="B1360" i="6" a="1"/>
  <c r="B1360" i="6" s="1"/>
  <c r="C1360" i="6" a="1"/>
  <c r="C1360" i="6" s="1"/>
  <c r="F1360" i="6" a="1"/>
  <c r="F1360" i="6" s="1"/>
  <c r="B1361" i="6" a="1"/>
  <c r="B1361" i="6" s="1"/>
  <c r="C1361" i="6" a="1"/>
  <c r="C1361" i="6" s="1"/>
  <c r="F1361" i="6" a="1"/>
  <c r="F1361" i="6" s="1"/>
  <c r="B1362" i="6" a="1"/>
  <c r="B1362" i="6" s="1"/>
  <c r="C1362" i="6" a="1"/>
  <c r="C1362" i="6" s="1"/>
  <c r="F1362" i="6" a="1"/>
  <c r="F1362" i="6" s="1"/>
  <c r="B1363" i="6" a="1"/>
  <c r="B1363" i="6" s="1"/>
  <c r="C1363" i="6" a="1"/>
  <c r="C1363" i="6" s="1"/>
  <c r="F1363" i="6" a="1"/>
  <c r="F1363" i="6" s="1"/>
  <c r="B1364" i="6" a="1"/>
  <c r="B1364" i="6" s="1"/>
  <c r="C1364" i="6" a="1"/>
  <c r="C1364" i="6" s="1"/>
  <c r="F1364" i="6" a="1"/>
  <c r="F1364" i="6" s="1"/>
  <c r="B1365" i="6" a="1"/>
  <c r="B1365" i="6" s="1"/>
  <c r="C1365" i="6" a="1"/>
  <c r="C1365" i="6" s="1"/>
  <c r="F1365" i="6" a="1"/>
  <c r="F1365" i="6" s="1"/>
  <c r="B1366" i="6" a="1"/>
  <c r="B1366" i="6" s="1"/>
  <c r="C1366" i="6" a="1"/>
  <c r="C1366" i="6" s="1"/>
  <c r="F1366" i="6" a="1"/>
  <c r="F1366" i="6" s="1"/>
  <c r="B1367" i="6" a="1"/>
  <c r="B1367" i="6" s="1"/>
  <c r="C1367" i="6" a="1"/>
  <c r="C1367" i="6" s="1"/>
  <c r="F1367" i="6" a="1"/>
  <c r="F1367" i="6" s="1"/>
  <c r="B1368" i="6" a="1"/>
  <c r="B1368" i="6" s="1"/>
  <c r="C1368" i="6" a="1"/>
  <c r="C1368" i="6" s="1"/>
  <c r="F1368" i="6" a="1"/>
  <c r="F1368" i="6" s="1"/>
  <c r="B1369" i="6" a="1"/>
  <c r="B1369" i="6" s="1"/>
  <c r="C1369" i="6" a="1"/>
  <c r="C1369" i="6" s="1"/>
  <c r="F1369" i="6" a="1"/>
  <c r="F1369" i="6" s="1"/>
  <c r="B1370" i="6" a="1"/>
  <c r="B1370" i="6" s="1"/>
  <c r="C1370" i="6" a="1"/>
  <c r="C1370" i="6" s="1"/>
  <c r="F1370" i="6" a="1"/>
  <c r="F1370" i="6" s="1"/>
  <c r="B1371" i="6" a="1"/>
  <c r="B1371" i="6" s="1"/>
  <c r="C1371" i="6" a="1"/>
  <c r="C1371" i="6" s="1"/>
  <c r="F1371" i="6" a="1"/>
  <c r="F1371" i="6" s="1"/>
  <c r="B1372" i="6" a="1"/>
  <c r="B1372" i="6" s="1"/>
  <c r="C1372" i="6" a="1"/>
  <c r="C1372" i="6" s="1"/>
  <c r="F1372" i="6" a="1"/>
  <c r="F1372" i="6" s="1"/>
  <c r="B1373" i="6" a="1"/>
  <c r="B1373" i="6" s="1"/>
  <c r="C1373" i="6" a="1"/>
  <c r="C1373" i="6" s="1"/>
  <c r="F1373" i="6" a="1"/>
  <c r="F1373" i="6" s="1"/>
  <c r="B1374" i="6" a="1"/>
  <c r="B1374" i="6" s="1"/>
  <c r="C1374" i="6" a="1"/>
  <c r="C1374" i="6" s="1"/>
  <c r="F1374" i="6" a="1"/>
  <c r="F1374" i="6" s="1"/>
  <c r="B1375" i="6" a="1"/>
  <c r="B1375" i="6" s="1"/>
  <c r="C1375" i="6" a="1"/>
  <c r="C1375" i="6" s="1"/>
  <c r="F1375" i="6" a="1"/>
  <c r="F1375" i="6" s="1"/>
  <c r="B1376" i="6" a="1"/>
  <c r="B1376" i="6" s="1"/>
  <c r="C1376" i="6" a="1"/>
  <c r="C1376" i="6" s="1"/>
  <c r="F1376" i="6" a="1"/>
  <c r="F1376" i="6" s="1"/>
  <c r="B1377" i="6" a="1"/>
  <c r="B1377" i="6" s="1"/>
  <c r="C1377" i="6" a="1"/>
  <c r="C1377" i="6" s="1"/>
  <c r="F1377" i="6" a="1"/>
  <c r="F1377" i="6" s="1"/>
  <c r="B1378" i="6" a="1"/>
  <c r="B1378" i="6" s="1"/>
  <c r="C1378" i="6" a="1"/>
  <c r="C1378" i="6" s="1"/>
  <c r="F1378" i="6" a="1"/>
  <c r="F1378" i="6" s="1"/>
  <c r="B1379" i="6" a="1"/>
  <c r="B1379" i="6" s="1"/>
  <c r="C1379" i="6" a="1"/>
  <c r="C1379" i="6" s="1"/>
  <c r="F1379" i="6" a="1"/>
  <c r="F1379" i="6" s="1"/>
  <c r="B1380" i="6" a="1"/>
  <c r="B1380" i="6" s="1"/>
  <c r="C1380" i="6" a="1"/>
  <c r="C1380" i="6" s="1"/>
  <c r="F1380" i="6" a="1"/>
  <c r="F1380" i="6" s="1"/>
  <c r="B1381" i="6" a="1"/>
  <c r="B1381" i="6" s="1"/>
  <c r="C1381" i="6" a="1"/>
  <c r="C1381" i="6" s="1"/>
  <c r="F1381" i="6" a="1"/>
  <c r="F1381" i="6" s="1"/>
  <c r="B1382" i="6" a="1"/>
  <c r="B1382" i="6" s="1"/>
  <c r="C1382" i="6" a="1"/>
  <c r="C1382" i="6" s="1"/>
  <c r="F1382" i="6" a="1"/>
  <c r="F1382" i="6" s="1"/>
  <c r="B1383" i="6" a="1"/>
  <c r="B1383" i="6" s="1"/>
  <c r="C1383" i="6" a="1"/>
  <c r="C1383" i="6" s="1"/>
  <c r="F1383" i="6" a="1"/>
  <c r="F1383" i="6" s="1"/>
  <c r="B1384" i="6" a="1"/>
  <c r="B1384" i="6" s="1"/>
  <c r="C1384" i="6" a="1"/>
  <c r="C1384" i="6" s="1"/>
  <c r="F1384" i="6" a="1"/>
  <c r="F1384" i="6" s="1"/>
  <c r="B1385" i="6" a="1"/>
  <c r="B1385" i="6" s="1"/>
  <c r="C1385" i="6" a="1"/>
  <c r="C1385" i="6" s="1"/>
  <c r="F1385" i="6" a="1"/>
  <c r="F1385" i="6" s="1"/>
  <c r="B1386" i="6" a="1"/>
  <c r="B1386" i="6" s="1"/>
  <c r="C1386" i="6" a="1"/>
  <c r="C1386" i="6" s="1"/>
  <c r="F1386" i="6" a="1"/>
  <c r="F1386" i="6" s="1"/>
  <c r="B1387" i="6" a="1"/>
  <c r="B1387" i="6" s="1"/>
  <c r="C1387" i="6" a="1"/>
  <c r="C1387" i="6" s="1"/>
  <c r="F1387" i="6" a="1"/>
  <c r="F1387" i="6" s="1"/>
  <c r="B1388" i="6" a="1"/>
  <c r="B1388" i="6" s="1"/>
  <c r="C1388" i="6" a="1"/>
  <c r="C1388" i="6" s="1"/>
  <c r="F1388" i="6" a="1"/>
  <c r="F1388" i="6" s="1"/>
  <c r="B1389" i="6" a="1"/>
  <c r="B1389" i="6" s="1"/>
  <c r="C1389" i="6" a="1"/>
  <c r="C1389" i="6" s="1"/>
  <c r="F1389" i="6" a="1"/>
  <c r="F1389" i="6" s="1"/>
  <c r="B1390" i="6" a="1"/>
  <c r="B1390" i="6" s="1"/>
  <c r="C1390" i="6" a="1"/>
  <c r="C1390" i="6" s="1"/>
  <c r="F1390" i="6" a="1"/>
  <c r="F1390" i="6" s="1"/>
  <c r="B1391" i="6" a="1"/>
  <c r="B1391" i="6" s="1"/>
  <c r="C1391" i="6" a="1"/>
  <c r="C1391" i="6" s="1"/>
  <c r="F1391" i="6" a="1"/>
  <c r="F1391" i="6" s="1"/>
  <c r="B1392" i="6" a="1"/>
  <c r="B1392" i="6" s="1"/>
  <c r="C1392" i="6" a="1"/>
  <c r="C1392" i="6" s="1"/>
  <c r="F1392" i="6" a="1"/>
  <c r="F1392" i="6" s="1"/>
  <c r="B1393" i="6" a="1"/>
  <c r="B1393" i="6" s="1"/>
  <c r="C1393" i="6" a="1"/>
  <c r="C1393" i="6" s="1"/>
  <c r="F1393" i="6" a="1"/>
  <c r="F1393" i="6" s="1"/>
  <c r="B1394" i="6" a="1"/>
  <c r="B1394" i="6" s="1"/>
  <c r="C1394" i="6" a="1"/>
  <c r="C1394" i="6" s="1"/>
  <c r="F1394" i="6" a="1"/>
  <c r="F1394" i="6" s="1"/>
  <c r="B1395" i="6" a="1"/>
  <c r="B1395" i="6" s="1"/>
  <c r="C1395" i="6" a="1"/>
  <c r="C1395" i="6" s="1"/>
  <c r="F1395" i="6" a="1"/>
  <c r="F1395" i="6" s="1"/>
  <c r="B1396" i="6" a="1"/>
  <c r="B1396" i="6" s="1"/>
  <c r="C1396" i="6" a="1"/>
  <c r="C1396" i="6" s="1"/>
  <c r="F1396" i="6" a="1"/>
  <c r="F1396" i="6" s="1"/>
  <c r="B1397" i="6" a="1"/>
  <c r="B1397" i="6" s="1"/>
  <c r="C1397" i="6" a="1"/>
  <c r="C1397" i="6" s="1"/>
  <c r="F1397" i="6" a="1"/>
  <c r="F1397" i="6" s="1"/>
  <c r="B1398" i="6" a="1"/>
  <c r="B1398" i="6" s="1"/>
  <c r="C1398" i="6" a="1"/>
  <c r="C1398" i="6" s="1"/>
  <c r="F1398" i="6" a="1"/>
  <c r="F1398" i="6" s="1"/>
  <c r="B1399" i="6" a="1"/>
  <c r="B1399" i="6" s="1"/>
  <c r="C1399" i="6" a="1"/>
  <c r="C1399" i="6" s="1"/>
  <c r="F1399" i="6" a="1"/>
  <c r="F1399" i="6" s="1"/>
  <c r="B1400" i="6" a="1"/>
  <c r="B1400" i="6" s="1"/>
  <c r="C1400" i="6" a="1"/>
  <c r="C1400" i="6" s="1"/>
  <c r="F1400" i="6" a="1"/>
  <c r="F1400" i="6" s="1"/>
  <c r="B1401" i="6" a="1"/>
  <c r="B1401" i="6" s="1"/>
  <c r="C1401" i="6" a="1"/>
  <c r="C1401" i="6" s="1"/>
  <c r="F1401" i="6" a="1"/>
  <c r="F1401" i="6" s="1"/>
  <c r="B1402" i="6" a="1"/>
  <c r="B1402" i="6" s="1"/>
  <c r="C1402" i="6" a="1"/>
  <c r="C1402" i="6" s="1"/>
  <c r="F1402" i="6" a="1"/>
  <c r="F1402" i="6" s="1"/>
  <c r="B1403" i="6" a="1"/>
  <c r="B1403" i="6" s="1"/>
  <c r="C1403" i="6" a="1"/>
  <c r="C1403" i="6" s="1"/>
  <c r="F1403" i="6" a="1"/>
  <c r="F1403" i="6" s="1"/>
  <c r="B1404" i="6" a="1"/>
  <c r="B1404" i="6" s="1"/>
  <c r="C1404" i="6" a="1"/>
  <c r="C1404" i="6" s="1"/>
  <c r="F1404" i="6" a="1"/>
  <c r="F1404" i="6" s="1"/>
  <c r="B1405" i="6" a="1"/>
  <c r="B1405" i="6" s="1"/>
  <c r="C1405" i="6" a="1"/>
  <c r="C1405" i="6" s="1"/>
  <c r="F1405" i="6" a="1"/>
  <c r="F1405" i="6" s="1"/>
  <c r="B1406" i="6" a="1"/>
  <c r="B1406" i="6" s="1"/>
  <c r="C1406" i="6" a="1"/>
  <c r="C1406" i="6" s="1"/>
  <c r="F1406" i="6" a="1"/>
  <c r="F1406" i="6" s="1"/>
  <c r="B1407" i="6" a="1"/>
  <c r="B1407" i="6" s="1"/>
  <c r="C1407" i="6" a="1"/>
  <c r="C1407" i="6" s="1"/>
  <c r="F1407" i="6" a="1"/>
  <c r="F1407" i="6" s="1"/>
  <c r="B1408" i="6" a="1"/>
  <c r="B1408" i="6" s="1"/>
  <c r="C1408" i="6" a="1"/>
  <c r="C1408" i="6" s="1"/>
  <c r="F1408" i="6" a="1"/>
  <c r="F1408" i="6" s="1"/>
  <c r="B1409" i="6" a="1"/>
  <c r="B1409" i="6" s="1"/>
  <c r="C1409" i="6" a="1"/>
  <c r="C1409" i="6" s="1"/>
  <c r="F1409" i="6" a="1"/>
  <c r="F1409" i="6" s="1"/>
  <c r="B1410" i="6" a="1"/>
  <c r="B1410" i="6" s="1"/>
  <c r="C1410" i="6" a="1"/>
  <c r="C1410" i="6" s="1"/>
  <c r="F1410" i="6" a="1"/>
  <c r="F1410" i="6" s="1"/>
  <c r="B1411" i="6" a="1"/>
  <c r="B1411" i="6" s="1"/>
  <c r="C1411" i="6" a="1"/>
  <c r="C1411" i="6" s="1"/>
  <c r="F1411" i="6" a="1"/>
  <c r="F1411" i="6" s="1"/>
  <c r="B1412" i="6" a="1"/>
  <c r="B1412" i="6" s="1"/>
  <c r="C1412" i="6" a="1"/>
  <c r="C1412" i="6" s="1"/>
  <c r="F1412" i="6" a="1"/>
  <c r="F1412" i="6" s="1"/>
  <c r="B1413" i="6" a="1"/>
  <c r="B1413" i="6" s="1"/>
  <c r="C1413" i="6" a="1"/>
  <c r="C1413" i="6" s="1"/>
  <c r="F1413" i="6" a="1"/>
  <c r="F1413" i="6" s="1"/>
  <c r="B1414" i="6" a="1"/>
  <c r="B1414" i="6" s="1"/>
  <c r="C1414" i="6" a="1"/>
  <c r="C1414" i="6" s="1"/>
  <c r="F1414" i="6" a="1"/>
  <c r="F1414" i="6" s="1"/>
  <c r="B1415" i="6" a="1"/>
  <c r="B1415" i="6" s="1"/>
  <c r="C1415" i="6" a="1"/>
  <c r="C1415" i="6" s="1"/>
  <c r="F1415" i="6" a="1"/>
  <c r="F1415" i="6" s="1"/>
  <c r="B1416" i="6" a="1"/>
  <c r="B1416" i="6" s="1"/>
  <c r="C1416" i="6" a="1"/>
  <c r="C1416" i="6" s="1"/>
  <c r="F1416" i="6" a="1"/>
  <c r="F1416" i="6" s="1"/>
  <c r="B1417" i="6" a="1"/>
  <c r="B1417" i="6" s="1"/>
  <c r="C1417" i="6" a="1"/>
  <c r="C1417" i="6" s="1"/>
  <c r="F1417" i="6" a="1"/>
  <c r="F1417" i="6" s="1"/>
  <c r="B1418" i="6" a="1"/>
  <c r="B1418" i="6" s="1"/>
  <c r="C1418" i="6" a="1"/>
  <c r="C1418" i="6" s="1"/>
  <c r="F1418" i="6" a="1"/>
  <c r="F1418" i="6" s="1"/>
  <c r="B1419" i="6" a="1"/>
  <c r="B1419" i="6" s="1"/>
  <c r="C1419" i="6" a="1"/>
  <c r="C1419" i="6" s="1"/>
  <c r="F1419" i="6" a="1"/>
  <c r="F1419" i="6" s="1"/>
  <c r="B1420" i="6" a="1"/>
  <c r="B1420" i="6" s="1"/>
  <c r="C1420" i="6" a="1"/>
  <c r="C1420" i="6" s="1"/>
  <c r="F1420" i="6" a="1"/>
  <c r="F1420" i="6" s="1"/>
  <c r="B1421" i="6" a="1"/>
  <c r="B1421" i="6" s="1"/>
  <c r="C1421" i="6" a="1"/>
  <c r="C1421" i="6" s="1"/>
  <c r="F1421" i="6" a="1"/>
  <c r="F1421" i="6" s="1"/>
  <c r="B1422" i="6" a="1"/>
  <c r="B1422" i="6" s="1"/>
  <c r="C1422" i="6" a="1"/>
  <c r="C1422" i="6" s="1"/>
  <c r="F1422" i="6" a="1"/>
  <c r="F1422" i="6" s="1"/>
  <c r="B1423" i="6" a="1"/>
  <c r="B1423" i="6" s="1"/>
  <c r="C1423" i="6" a="1"/>
  <c r="C1423" i="6" s="1"/>
  <c r="F1423" i="6" a="1"/>
  <c r="F1423" i="6" s="1"/>
  <c r="B1424" i="6" a="1"/>
  <c r="B1424" i="6" s="1"/>
  <c r="C1424" i="6" a="1"/>
  <c r="C1424" i="6" s="1"/>
  <c r="F1424" i="6" a="1"/>
  <c r="F1424" i="6" s="1"/>
  <c r="B1425" i="6" a="1"/>
  <c r="B1425" i="6" s="1"/>
  <c r="C1425" i="6" a="1"/>
  <c r="C1425" i="6" s="1"/>
  <c r="F1425" i="6" a="1"/>
  <c r="F1425" i="6" s="1"/>
  <c r="B1426" i="6" a="1"/>
  <c r="B1426" i="6" s="1"/>
  <c r="C1426" i="6" a="1"/>
  <c r="C1426" i="6" s="1"/>
  <c r="F1426" i="6" a="1"/>
  <c r="F1426" i="6" s="1"/>
  <c r="B1427" i="6" a="1"/>
  <c r="B1427" i="6" s="1"/>
  <c r="C1427" i="6" a="1"/>
  <c r="C1427" i="6" s="1"/>
  <c r="F1427" i="6" a="1"/>
  <c r="F1427" i="6" s="1"/>
  <c r="B1428" i="6" a="1"/>
  <c r="B1428" i="6" s="1"/>
  <c r="C1428" i="6" a="1"/>
  <c r="C1428" i="6" s="1"/>
  <c r="F1428" i="6" a="1"/>
  <c r="F1428" i="6" s="1"/>
  <c r="B1429" i="6" a="1"/>
  <c r="B1429" i="6" s="1"/>
  <c r="C1429" i="6" a="1"/>
  <c r="C1429" i="6" s="1"/>
  <c r="F1429" i="6" a="1"/>
  <c r="F1429" i="6" s="1"/>
  <c r="B1430" i="6" a="1"/>
  <c r="B1430" i="6" s="1"/>
  <c r="C1430" i="6" a="1"/>
  <c r="C1430" i="6" s="1"/>
  <c r="F1430" i="6" a="1"/>
  <c r="F1430" i="6" s="1"/>
  <c r="B1431" i="6" a="1"/>
  <c r="B1431" i="6" s="1"/>
  <c r="C1431" i="6" a="1"/>
  <c r="C1431" i="6" s="1"/>
  <c r="F1431" i="6" a="1"/>
  <c r="F1431" i="6" s="1"/>
  <c r="B1432" i="6" a="1"/>
  <c r="B1432" i="6" s="1"/>
  <c r="C1432" i="6" a="1"/>
  <c r="C1432" i="6" s="1"/>
  <c r="F1432" i="6" a="1"/>
  <c r="F1432" i="6" s="1"/>
  <c r="B1433" i="6" a="1"/>
  <c r="B1433" i="6" s="1"/>
  <c r="C1433" i="6" a="1"/>
  <c r="C1433" i="6" s="1"/>
  <c r="F1433" i="6" a="1"/>
  <c r="F1433" i="6" s="1"/>
  <c r="B1434" i="6" a="1"/>
  <c r="B1434" i="6" s="1"/>
  <c r="C1434" i="6" a="1"/>
  <c r="C1434" i="6" s="1"/>
  <c r="F1434" i="6" a="1"/>
  <c r="F1434" i="6" s="1"/>
  <c r="B1435" i="6" a="1"/>
  <c r="B1435" i="6" s="1"/>
  <c r="C1435" i="6" a="1"/>
  <c r="C1435" i="6" s="1"/>
  <c r="F1435" i="6" a="1"/>
  <c r="F1435" i="6" s="1"/>
  <c r="B1436" i="6" a="1"/>
  <c r="B1436" i="6" s="1"/>
  <c r="C1436" i="6" a="1"/>
  <c r="C1436" i="6" s="1"/>
  <c r="F1436" i="6" a="1"/>
  <c r="F1436" i="6" s="1"/>
  <c r="B1437" i="6" a="1"/>
  <c r="B1437" i="6" s="1"/>
  <c r="C1437" i="6" a="1"/>
  <c r="C1437" i="6" s="1"/>
  <c r="F1437" i="6" a="1"/>
  <c r="F1437" i="6" s="1"/>
  <c r="B1438" i="6" a="1"/>
  <c r="B1438" i="6" s="1"/>
  <c r="C1438" i="6" a="1"/>
  <c r="C1438" i="6" s="1"/>
  <c r="F1438" i="6" a="1"/>
  <c r="F1438" i="6" s="1"/>
  <c r="B1439" i="6" a="1"/>
  <c r="B1439" i="6" s="1"/>
  <c r="C1439" i="6" a="1"/>
  <c r="C1439" i="6" s="1"/>
  <c r="F1439" i="6" a="1"/>
  <c r="F1439" i="6" s="1"/>
  <c r="B1440" i="6" a="1"/>
  <c r="B1440" i="6" s="1"/>
  <c r="C1440" i="6" a="1"/>
  <c r="C1440" i="6" s="1"/>
  <c r="F1440" i="6" a="1"/>
  <c r="F1440" i="6" s="1"/>
  <c r="B1441" i="6" a="1"/>
  <c r="B1441" i="6" s="1"/>
  <c r="C1441" i="6" a="1"/>
  <c r="C1441" i="6" s="1"/>
  <c r="F1441" i="6" a="1"/>
  <c r="F1441" i="6" s="1"/>
  <c r="B1442" i="6" a="1"/>
  <c r="B1442" i="6" s="1"/>
  <c r="C1442" i="6" a="1"/>
  <c r="C1442" i="6" s="1"/>
  <c r="F1442" i="6" a="1"/>
  <c r="F1442" i="6" s="1"/>
  <c r="B1443" i="6" a="1"/>
  <c r="B1443" i="6" s="1"/>
  <c r="C1443" i="6" a="1"/>
  <c r="C1443" i="6" s="1"/>
  <c r="F1443" i="6" a="1"/>
  <c r="F1443" i="6" s="1"/>
  <c r="B1444" i="6" a="1"/>
  <c r="B1444" i="6" s="1"/>
  <c r="C1444" i="6" a="1"/>
  <c r="C1444" i="6" s="1"/>
  <c r="F1444" i="6" a="1"/>
  <c r="F1444" i="6" s="1"/>
  <c r="B1445" i="6" a="1"/>
  <c r="B1445" i="6" s="1"/>
  <c r="C1445" i="6" a="1"/>
  <c r="C1445" i="6" s="1"/>
  <c r="F1445" i="6" a="1"/>
  <c r="F1445" i="6" s="1"/>
  <c r="B1446" i="6" a="1"/>
  <c r="B1446" i="6" s="1"/>
  <c r="C1446" i="6" a="1"/>
  <c r="C1446" i="6" s="1"/>
  <c r="F1446" i="6" a="1"/>
  <c r="F1446" i="6" s="1"/>
  <c r="B1447" i="6" a="1"/>
  <c r="B1447" i="6" s="1"/>
  <c r="C1447" i="6" a="1"/>
  <c r="C1447" i="6" s="1"/>
  <c r="F1447" i="6" a="1"/>
  <c r="F1447" i="6" s="1"/>
  <c r="B1448" i="6" a="1"/>
  <c r="B1448" i="6" s="1"/>
  <c r="C1448" i="6" a="1"/>
  <c r="C1448" i="6" s="1"/>
  <c r="F1448" i="6" a="1"/>
  <c r="F1448" i="6" s="1"/>
  <c r="B1449" i="6" a="1"/>
  <c r="B1449" i="6" s="1"/>
  <c r="C1449" i="6" a="1"/>
  <c r="C1449" i="6" s="1"/>
  <c r="F1449" i="6" a="1"/>
  <c r="F1449" i="6" s="1"/>
  <c r="B1450" i="6" a="1"/>
  <c r="B1450" i="6" s="1"/>
  <c r="C1450" i="6" a="1"/>
  <c r="C1450" i="6" s="1"/>
  <c r="F1450" i="6" a="1"/>
  <c r="F1450" i="6" s="1"/>
  <c r="B1451" i="6" a="1"/>
  <c r="B1451" i="6" s="1"/>
  <c r="C1451" i="6" a="1"/>
  <c r="C1451" i="6" s="1"/>
  <c r="F1451" i="6" a="1"/>
  <c r="F1451" i="6" s="1"/>
  <c r="B1452" i="6" a="1"/>
  <c r="B1452" i="6" s="1"/>
  <c r="C1452" i="6" a="1"/>
  <c r="C1452" i="6" s="1"/>
  <c r="F1452" i="6" a="1"/>
  <c r="F1452" i="6" s="1"/>
  <c r="B1453" i="6" a="1"/>
  <c r="B1453" i="6" s="1"/>
  <c r="C1453" i="6" a="1"/>
  <c r="C1453" i="6" s="1"/>
  <c r="F1453" i="6" a="1"/>
  <c r="F1453" i="6" s="1"/>
  <c r="B1454" i="6" a="1"/>
  <c r="B1454" i="6" s="1"/>
  <c r="C1454" i="6" a="1"/>
  <c r="C1454" i="6" s="1"/>
  <c r="F1454" i="6" a="1"/>
  <c r="F1454" i="6" s="1"/>
  <c r="B1455" i="6" a="1"/>
  <c r="B1455" i="6" s="1"/>
  <c r="C1455" i="6" a="1"/>
  <c r="C1455" i="6" s="1"/>
  <c r="F1455" i="6" a="1"/>
  <c r="F1455" i="6" s="1"/>
  <c r="B1456" i="6" a="1"/>
  <c r="B1456" i="6" s="1"/>
  <c r="C1456" i="6" a="1"/>
  <c r="C1456" i="6" s="1"/>
  <c r="F1456" i="6" a="1"/>
  <c r="F1456" i="6" s="1"/>
  <c r="B1457" i="6" a="1"/>
  <c r="B1457" i="6" s="1"/>
  <c r="C1457" i="6" a="1"/>
  <c r="C1457" i="6" s="1"/>
  <c r="F1457" i="6" a="1"/>
  <c r="F1457" i="6" s="1"/>
  <c r="B1458" i="6" a="1"/>
  <c r="B1458" i="6" s="1"/>
  <c r="C1458" i="6" a="1"/>
  <c r="C1458" i="6" s="1"/>
  <c r="F1458" i="6" a="1"/>
  <c r="F1458" i="6" s="1"/>
  <c r="B1459" i="6" a="1"/>
  <c r="B1459" i="6" s="1"/>
  <c r="C1459" i="6" a="1"/>
  <c r="C1459" i="6" s="1"/>
  <c r="F1459" i="6" a="1"/>
  <c r="F1459" i="6" s="1"/>
  <c r="B1460" i="6" a="1"/>
  <c r="B1460" i="6" s="1"/>
  <c r="C1460" i="6" a="1"/>
  <c r="C1460" i="6" s="1"/>
  <c r="F1460" i="6" a="1"/>
  <c r="F1460" i="6" s="1"/>
  <c r="B1461" i="6" a="1"/>
  <c r="B1461" i="6" s="1"/>
  <c r="C1461" i="6" a="1"/>
  <c r="C1461" i="6" s="1"/>
  <c r="F1461" i="6" a="1"/>
  <c r="F1461" i="6" s="1"/>
  <c r="B1462" i="6" a="1"/>
  <c r="B1462" i="6" s="1"/>
  <c r="C1462" i="6" a="1"/>
  <c r="C1462" i="6" s="1"/>
  <c r="F1462" i="6" a="1"/>
  <c r="F1462" i="6" s="1"/>
  <c r="B1463" i="6" a="1"/>
  <c r="B1463" i="6" s="1"/>
  <c r="C1463" i="6" a="1"/>
  <c r="C1463" i="6" s="1"/>
  <c r="F1463" i="6" a="1"/>
  <c r="F1463" i="6" s="1"/>
  <c r="B1464" i="6" a="1"/>
  <c r="B1464" i="6" s="1"/>
  <c r="C1464" i="6" a="1"/>
  <c r="C1464" i="6" s="1"/>
  <c r="F1464" i="6" a="1"/>
  <c r="F1464" i="6" s="1"/>
  <c r="B1465" i="6" a="1"/>
  <c r="B1465" i="6" s="1"/>
  <c r="C1465" i="6" a="1"/>
  <c r="C1465" i="6" s="1"/>
  <c r="F1465" i="6" a="1"/>
  <c r="F1465" i="6" s="1"/>
  <c r="B1466" i="6" a="1"/>
  <c r="B1466" i="6" s="1"/>
  <c r="C1466" i="6" a="1"/>
  <c r="C1466" i="6" s="1"/>
  <c r="F1466" i="6" a="1"/>
  <c r="F1466" i="6" s="1"/>
  <c r="B1467" i="6" a="1"/>
  <c r="B1467" i="6" s="1"/>
  <c r="C1467" i="6" a="1"/>
  <c r="C1467" i="6" s="1"/>
  <c r="F1467" i="6" a="1"/>
  <c r="F1467" i="6" s="1"/>
  <c r="B1468" i="6" a="1"/>
  <c r="B1468" i="6" s="1"/>
  <c r="C1468" i="6" a="1"/>
  <c r="C1468" i="6" s="1"/>
  <c r="F1468" i="6" a="1"/>
  <c r="F1468" i="6" s="1"/>
  <c r="B1469" i="6" a="1"/>
  <c r="B1469" i="6" s="1"/>
  <c r="C1469" i="6" a="1"/>
  <c r="C1469" i="6" s="1"/>
  <c r="F1469" i="6" a="1"/>
  <c r="F1469" i="6" s="1"/>
  <c r="B1470" i="6" a="1"/>
  <c r="B1470" i="6" s="1"/>
  <c r="C1470" i="6" a="1"/>
  <c r="C1470" i="6" s="1"/>
  <c r="F1470" i="6" a="1"/>
  <c r="F1470" i="6" s="1"/>
  <c r="B1471" i="6" a="1"/>
  <c r="B1471" i="6" s="1"/>
  <c r="C1471" i="6" a="1"/>
  <c r="C1471" i="6" s="1"/>
  <c r="F1471" i="6" a="1"/>
  <c r="F1471" i="6" s="1"/>
  <c r="B1472" i="6" a="1"/>
  <c r="B1472" i="6" s="1"/>
  <c r="C1472" i="6" a="1"/>
  <c r="C1472" i="6" s="1"/>
  <c r="F1472" i="6" a="1"/>
  <c r="F1472" i="6" s="1"/>
  <c r="B1473" i="6" a="1"/>
  <c r="B1473" i="6" s="1"/>
  <c r="C1473" i="6" a="1"/>
  <c r="C1473" i="6" s="1"/>
  <c r="F1473" i="6" a="1"/>
  <c r="F1473" i="6" s="1"/>
  <c r="B1474" i="6" a="1"/>
  <c r="B1474" i="6" s="1"/>
  <c r="C1474" i="6" a="1"/>
  <c r="C1474" i="6" s="1"/>
  <c r="F1474" i="6" a="1"/>
  <c r="F1474" i="6" s="1"/>
  <c r="B1475" i="6" a="1"/>
  <c r="B1475" i="6" s="1"/>
  <c r="C1475" i="6" a="1"/>
  <c r="C1475" i="6" s="1"/>
  <c r="F1475" i="6" a="1"/>
  <c r="F1475" i="6" s="1"/>
  <c r="B1476" i="6" a="1"/>
  <c r="B1476" i="6" s="1"/>
  <c r="C1476" i="6" a="1"/>
  <c r="C1476" i="6" s="1"/>
  <c r="F1476" i="6" a="1"/>
  <c r="F1476" i="6" s="1"/>
  <c r="B1477" i="6" a="1"/>
  <c r="B1477" i="6" s="1"/>
  <c r="C1477" i="6" a="1"/>
  <c r="C1477" i="6" s="1"/>
  <c r="F1477" i="6" a="1"/>
  <c r="F1477" i="6" s="1"/>
  <c r="B1478" i="6" a="1"/>
  <c r="B1478" i="6" s="1"/>
  <c r="C1478" i="6" a="1"/>
  <c r="C1478" i="6" s="1"/>
  <c r="F1478" i="6" a="1"/>
  <c r="F1478" i="6" s="1"/>
  <c r="B1479" i="6" a="1"/>
  <c r="B1479" i="6" s="1"/>
  <c r="C1479" i="6" a="1"/>
  <c r="C1479" i="6" s="1"/>
  <c r="F1479" i="6" a="1"/>
  <c r="F1479" i="6" s="1"/>
  <c r="B1480" i="6" a="1"/>
  <c r="B1480" i="6" s="1"/>
  <c r="C1480" i="6" a="1"/>
  <c r="C1480" i="6" s="1"/>
  <c r="F1480" i="6" a="1"/>
  <c r="F1480" i="6" s="1"/>
  <c r="B1481" i="6" a="1"/>
  <c r="B1481" i="6" s="1"/>
  <c r="C1481" i="6" a="1"/>
  <c r="C1481" i="6" s="1"/>
  <c r="F1481" i="6" a="1"/>
  <c r="F1481" i="6" s="1"/>
  <c r="B1482" i="6" a="1"/>
  <c r="B1482" i="6" s="1"/>
  <c r="C1482" i="6" a="1"/>
  <c r="C1482" i="6" s="1"/>
  <c r="F1482" i="6" a="1"/>
  <c r="F1482" i="6" s="1"/>
  <c r="B1483" i="6" a="1"/>
  <c r="B1483" i="6" s="1"/>
  <c r="C1483" i="6" a="1"/>
  <c r="C1483" i="6" s="1"/>
  <c r="F1483" i="6" a="1"/>
  <c r="F1483" i="6" s="1"/>
  <c r="B1484" i="6" a="1"/>
  <c r="B1484" i="6" s="1"/>
  <c r="C1484" i="6" a="1"/>
  <c r="C1484" i="6" s="1"/>
  <c r="F1484" i="6" a="1"/>
  <c r="F1484" i="6" s="1"/>
  <c r="B1485" i="6" a="1"/>
  <c r="B1485" i="6" s="1"/>
  <c r="C1485" i="6" a="1"/>
  <c r="C1485" i="6" s="1"/>
  <c r="F1485" i="6" a="1"/>
  <c r="F1485" i="6" s="1"/>
  <c r="B1486" i="6" a="1"/>
  <c r="B1486" i="6" s="1"/>
  <c r="C1486" i="6" a="1"/>
  <c r="C1486" i="6" s="1"/>
  <c r="F1486" i="6" a="1"/>
  <c r="F1486" i="6" s="1"/>
  <c r="B1487" i="6" a="1"/>
  <c r="B1487" i="6" s="1"/>
  <c r="C1487" i="6" a="1"/>
  <c r="C1487" i="6" s="1"/>
  <c r="F1487" i="6" a="1"/>
  <c r="F1487" i="6" s="1"/>
  <c r="B1488" i="6" a="1"/>
  <c r="B1488" i="6" s="1"/>
  <c r="C1488" i="6" a="1"/>
  <c r="C1488" i="6" s="1"/>
  <c r="F1488" i="6" a="1"/>
  <c r="F1488" i="6" s="1"/>
  <c r="B1489" i="6" a="1"/>
  <c r="B1489" i="6" s="1"/>
  <c r="C1489" i="6" a="1"/>
  <c r="C1489" i="6" s="1"/>
  <c r="F1489" i="6" a="1"/>
  <c r="F1489" i="6" s="1"/>
  <c r="B1490" i="6" a="1"/>
  <c r="B1490" i="6" s="1"/>
  <c r="C1490" i="6" a="1"/>
  <c r="C1490" i="6" s="1"/>
  <c r="F1490" i="6" a="1"/>
  <c r="F1490" i="6" s="1"/>
  <c r="B1491" i="6" a="1"/>
  <c r="B1491" i="6" s="1"/>
  <c r="C1491" i="6" a="1"/>
  <c r="C1491" i="6" s="1"/>
  <c r="F1491" i="6" a="1"/>
  <c r="F1491" i="6" s="1"/>
  <c r="B1492" i="6" a="1"/>
  <c r="B1492" i="6" s="1"/>
  <c r="C1492" i="6" a="1"/>
  <c r="C1492" i="6" s="1"/>
  <c r="F1492" i="6" a="1"/>
  <c r="F1492" i="6" s="1"/>
  <c r="B1493" i="6" a="1"/>
  <c r="B1493" i="6" s="1"/>
  <c r="C1493" i="6" a="1"/>
  <c r="C1493" i="6" s="1"/>
  <c r="F1493" i="6" a="1"/>
  <c r="F1493" i="6" s="1"/>
  <c r="B1494" i="6" a="1"/>
  <c r="B1494" i="6" s="1"/>
  <c r="C1494" i="6" a="1"/>
  <c r="C1494" i="6" s="1"/>
  <c r="F1494" i="6" a="1"/>
  <c r="F1494" i="6" s="1"/>
  <c r="B1495" i="6" a="1"/>
  <c r="B1495" i="6" s="1"/>
  <c r="C1495" i="6" a="1"/>
  <c r="C1495" i="6" s="1"/>
  <c r="F1495" i="6" a="1"/>
  <c r="F1495" i="6" s="1"/>
  <c r="B1496" i="6" a="1"/>
  <c r="B1496" i="6" s="1"/>
  <c r="C1496" i="6" a="1"/>
  <c r="C1496" i="6" s="1"/>
  <c r="F1496" i="6" a="1"/>
  <c r="F1496" i="6" s="1"/>
  <c r="B1497" i="6" a="1"/>
  <c r="B1497" i="6" s="1"/>
  <c r="C1497" i="6" a="1"/>
  <c r="C1497" i="6" s="1"/>
  <c r="F1497" i="6" a="1"/>
  <c r="F1497" i="6" s="1"/>
  <c r="B1498" i="6" a="1"/>
  <c r="B1498" i="6" s="1"/>
  <c r="C1498" i="6" a="1"/>
  <c r="C1498" i="6" s="1"/>
  <c r="F1498" i="6" a="1"/>
  <c r="F1498" i="6" s="1"/>
  <c r="B1499" i="6" a="1"/>
  <c r="B1499" i="6" s="1"/>
  <c r="C1499" i="6" a="1"/>
  <c r="C1499" i="6" s="1"/>
  <c r="F1499" i="6" a="1"/>
  <c r="F1499" i="6" s="1"/>
  <c r="B1500" i="6" a="1"/>
  <c r="B1500" i="6" s="1"/>
  <c r="C1500" i="6" a="1"/>
  <c r="C1500" i="6" s="1"/>
  <c r="F1500" i="6" a="1"/>
  <c r="F1500" i="6" s="1"/>
  <c r="B1501" i="6" a="1"/>
  <c r="B1501" i="6" s="1"/>
  <c r="C1501" i="6" a="1"/>
  <c r="C1501" i="6" s="1"/>
  <c r="F1501" i="6" a="1"/>
  <c r="F1501" i="6" s="1"/>
  <c r="B1502" i="6" a="1"/>
  <c r="B1502" i="6" s="1"/>
  <c r="C1502" i="6" a="1"/>
  <c r="C1502" i="6" s="1"/>
  <c r="F1502" i="6" a="1"/>
  <c r="F1502" i="6" s="1"/>
  <c r="B1503" i="6" a="1"/>
  <c r="B1503" i="6" s="1"/>
  <c r="C1503" i="6" a="1"/>
  <c r="C1503" i="6" s="1"/>
  <c r="F1503" i="6" a="1"/>
  <c r="F1503" i="6" s="1"/>
  <c r="B1504" i="6" a="1"/>
  <c r="B1504" i="6" s="1"/>
  <c r="C1504" i="6" a="1"/>
  <c r="C1504" i="6" s="1"/>
  <c r="F1504" i="6" a="1"/>
  <c r="F1504" i="6" s="1"/>
  <c r="B1505" i="6" a="1"/>
  <c r="B1505" i="6" s="1"/>
  <c r="C1505" i="6" a="1"/>
  <c r="C1505" i="6" s="1"/>
  <c r="F1505" i="6" a="1"/>
  <c r="F1505" i="6" s="1"/>
  <c r="B1506" i="6" a="1"/>
  <c r="B1506" i="6" s="1"/>
  <c r="C1506" i="6" a="1"/>
  <c r="C1506" i="6" s="1"/>
  <c r="F1506" i="6" a="1"/>
  <c r="F1506" i="6" s="1"/>
  <c r="B1507" i="6" a="1"/>
  <c r="B1507" i="6" s="1"/>
  <c r="C1507" i="6" a="1"/>
  <c r="C1507" i="6" s="1"/>
  <c r="F1507" i="6" a="1"/>
  <c r="F1507" i="6" s="1"/>
  <c r="B1508" i="6" a="1"/>
  <c r="B1508" i="6" s="1"/>
  <c r="C1508" i="6" a="1"/>
  <c r="C1508" i="6" s="1"/>
  <c r="F1508" i="6" a="1"/>
  <c r="F1508" i="6" s="1"/>
  <c r="B1509" i="6" a="1"/>
  <c r="B1509" i="6" s="1"/>
  <c r="C1509" i="6" a="1"/>
  <c r="C1509" i="6" s="1"/>
  <c r="F1509" i="6" a="1"/>
  <c r="F1509" i="6" s="1"/>
  <c r="B1510" i="6" a="1"/>
  <c r="B1510" i="6" s="1"/>
  <c r="C1510" i="6" a="1"/>
  <c r="C1510" i="6" s="1"/>
  <c r="F1510" i="6" a="1"/>
  <c r="F1510" i="6" s="1"/>
  <c r="B1511" i="6" a="1"/>
  <c r="B1511" i="6" s="1"/>
  <c r="C1511" i="6" a="1"/>
  <c r="C1511" i="6" s="1"/>
  <c r="F1511" i="6" a="1"/>
  <c r="F1511" i="6" s="1"/>
  <c r="B1512" i="6" a="1"/>
  <c r="B1512" i="6" s="1"/>
  <c r="C1512" i="6" a="1"/>
  <c r="C1512" i="6" s="1"/>
  <c r="F1512" i="6" a="1"/>
  <c r="F1512" i="6" s="1"/>
  <c r="B1513" i="6" a="1"/>
  <c r="B1513" i="6" s="1"/>
  <c r="C1513" i="6" a="1"/>
  <c r="C1513" i="6" s="1"/>
  <c r="F1513" i="6" a="1"/>
  <c r="F1513" i="6" s="1"/>
  <c r="B1514" i="6" a="1"/>
  <c r="B1514" i="6" s="1"/>
  <c r="C1514" i="6" a="1"/>
  <c r="C1514" i="6" s="1"/>
  <c r="F1514" i="6" a="1"/>
  <c r="F1514" i="6" s="1"/>
  <c r="B1515" i="6" a="1"/>
  <c r="B1515" i="6" s="1"/>
  <c r="C1515" i="6" a="1"/>
  <c r="C1515" i="6" s="1"/>
  <c r="F1515" i="6" a="1"/>
  <c r="F1515" i="6" s="1"/>
  <c r="B1516" i="6" a="1"/>
  <c r="B1516" i="6" s="1"/>
  <c r="C1516" i="6" a="1"/>
  <c r="C1516" i="6" s="1"/>
  <c r="F1516" i="6" a="1"/>
  <c r="F1516" i="6" s="1"/>
  <c r="B1517" i="6" a="1"/>
  <c r="B1517" i="6" s="1"/>
  <c r="C1517" i="6" a="1"/>
  <c r="C1517" i="6" s="1"/>
  <c r="F1517" i="6" a="1"/>
  <c r="F1517" i="6" s="1"/>
  <c r="B1518" i="6" a="1"/>
  <c r="B1518" i="6" s="1"/>
  <c r="C1518" i="6" a="1"/>
  <c r="C1518" i="6" s="1"/>
  <c r="F1518" i="6" a="1"/>
  <c r="F1518" i="6" s="1"/>
  <c r="B1519" i="6" a="1"/>
  <c r="B1519" i="6" s="1"/>
  <c r="C1519" i="6" a="1"/>
  <c r="C1519" i="6" s="1"/>
  <c r="F1519" i="6" a="1"/>
  <c r="F1519" i="6" s="1"/>
  <c r="B1520" i="6" a="1"/>
  <c r="B1520" i="6" s="1"/>
  <c r="C1520" i="6" a="1"/>
  <c r="C1520" i="6" s="1"/>
  <c r="F1520" i="6" a="1"/>
  <c r="F1520" i="6" s="1"/>
  <c r="B1521" i="6" a="1"/>
  <c r="B1521" i="6" s="1"/>
  <c r="C1521" i="6" a="1"/>
  <c r="C1521" i="6" s="1"/>
  <c r="F1521" i="6" a="1"/>
  <c r="F1521" i="6" s="1"/>
  <c r="B1522" i="6" a="1"/>
  <c r="B1522" i="6" s="1"/>
  <c r="C1522" i="6" a="1"/>
  <c r="C1522" i="6" s="1"/>
  <c r="F1522" i="6" a="1"/>
  <c r="F1522" i="6" s="1"/>
  <c r="B1523" i="6" a="1"/>
  <c r="B1523" i="6" s="1"/>
  <c r="C1523" i="6" a="1"/>
  <c r="C1523" i="6" s="1"/>
  <c r="F1523" i="6" a="1"/>
  <c r="F1523" i="6" s="1"/>
  <c r="B1524" i="6" a="1"/>
  <c r="B1524" i="6" s="1"/>
  <c r="C1524" i="6" a="1"/>
  <c r="C1524" i="6" s="1"/>
  <c r="F1524" i="6" a="1"/>
  <c r="F1524" i="6" s="1"/>
  <c r="B1525" i="6" a="1"/>
  <c r="B1525" i="6" s="1"/>
  <c r="C1525" i="6" a="1"/>
  <c r="C1525" i="6" s="1"/>
  <c r="F1525" i="6" a="1"/>
  <c r="F1525" i="6" s="1"/>
  <c r="B1526" i="6" a="1"/>
  <c r="B1526" i="6" s="1"/>
  <c r="C1526" i="6" a="1"/>
  <c r="C1526" i="6" s="1"/>
  <c r="F1526" i="6" a="1"/>
  <c r="F1526" i="6" s="1"/>
  <c r="B1527" i="6" a="1"/>
  <c r="B1527" i="6" s="1"/>
  <c r="C1527" i="6" a="1"/>
  <c r="C1527" i="6" s="1"/>
  <c r="F1527" i="6" a="1"/>
  <c r="F1527" i="6" s="1"/>
  <c r="B1528" i="6" a="1"/>
  <c r="B1528" i="6" s="1"/>
  <c r="C1528" i="6" a="1"/>
  <c r="C1528" i="6" s="1"/>
  <c r="F1528" i="6" a="1"/>
  <c r="F1528" i="6" s="1"/>
  <c r="B1529" i="6" a="1"/>
  <c r="B1529" i="6" s="1"/>
  <c r="C1529" i="6" a="1"/>
  <c r="C1529" i="6" s="1"/>
  <c r="F1529" i="6" a="1"/>
  <c r="F1529" i="6" s="1"/>
  <c r="B1530" i="6" a="1"/>
  <c r="B1530" i="6" s="1"/>
  <c r="C1530" i="6" a="1"/>
  <c r="C1530" i="6" s="1"/>
  <c r="F1530" i="6" a="1"/>
  <c r="F1530" i="6" s="1"/>
  <c r="B1531" i="6" a="1"/>
  <c r="B1531" i="6" s="1"/>
  <c r="C1531" i="6" a="1"/>
  <c r="C1531" i="6" s="1"/>
  <c r="F1531" i="6" a="1"/>
  <c r="F1531" i="6" s="1"/>
  <c r="B1532" i="6" a="1"/>
  <c r="B1532" i="6" s="1"/>
  <c r="C1532" i="6" a="1"/>
  <c r="C1532" i="6" s="1"/>
  <c r="F1532" i="6" a="1"/>
  <c r="F1532" i="6" s="1"/>
  <c r="B1533" i="6" a="1"/>
  <c r="B1533" i="6" s="1"/>
  <c r="C1533" i="6" a="1"/>
  <c r="C1533" i="6" s="1"/>
  <c r="F1533" i="6" a="1"/>
  <c r="F1533" i="6" s="1"/>
  <c r="B1534" i="6" a="1"/>
  <c r="B1534" i="6" s="1"/>
  <c r="C1534" i="6" a="1"/>
  <c r="C1534" i="6" s="1"/>
  <c r="F1534" i="6" a="1"/>
  <c r="F1534" i="6" s="1"/>
  <c r="B1535" i="6" a="1"/>
  <c r="B1535" i="6" s="1"/>
  <c r="C1535" i="6" a="1"/>
  <c r="C1535" i="6" s="1"/>
  <c r="F1535" i="6" a="1"/>
  <c r="F1535" i="6" s="1"/>
  <c r="B1536" i="6" a="1"/>
  <c r="B1536" i="6" s="1"/>
  <c r="C1536" i="6" a="1"/>
  <c r="C1536" i="6" s="1"/>
  <c r="F1536" i="6" a="1"/>
  <c r="F1536" i="6" s="1"/>
  <c r="B1537" i="6" a="1"/>
  <c r="B1537" i="6" s="1"/>
  <c r="C1537" i="6" a="1"/>
  <c r="C1537" i="6" s="1"/>
  <c r="F1537" i="6" a="1"/>
  <c r="F1537" i="6" s="1"/>
  <c r="B1538" i="6" a="1"/>
  <c r="B1538" i="6" s="1"/>
  <c r="C1538" i="6" a="1"/>
  <c r="C1538" i="6" s="1"/>
  <c r="F1538" i="6" a="1"/>
  <c r="F1538" i="6" s="1"/>
  <c r="B1539" i="6" a="1"/>
  <c r="B1539" i="6" s="1"/>
  <c r="C1539" i="6" a="1"/>
  <c r="C1539" i="6" s="1"/>
  <c r="F1539" i="6" a="1"/>
  <c r="F1539" i="6" s="1"/>
  <c r="B1540" i="6" a="1"/>
  <c r="B1540" i="6" s="1"/>
  <c r="C1540" i="6" a="1"/>
  <c r="C1540" i="6" s="1"/>
  <c r="F1540" i="6" a="1"/>
  <c r="F1540" i="6" s="1"/>
  <c r="B1541" i="6" a="1"/>
  <c r="B1541" i="6" s="1"/>
  <c r="C1541" i="6" a="1"/>
  <c r="C1541" i="6" s="1"/>
  <c r="F1541" i="6" a="1"/>
  <c r="F1541" i="6" s="1"/>
  <c r="B1542" i="6" a="1"/>
  <c r="B1542" i="6" s="1"/>
  <c r="C1542" i="6" a="1"/>
  <c r="C1542" i="6" s="1"/>
  <c r="F1542" i="6" a="1"/>
  <c r="F1542" i="6" s="1"/>
  <c r="B1543" i="6" a="1"/>
  <c r="B1543" i="6" s="1"/>
  <c r="C1543" i="6" a="1"/>
  <c r="C1543" i="6" s="1"/>
  <c r="F1543" i="6" a="1"/>
  <c r="F1543" i="6" s="1"/>
  <c r="B1544" i="6" a="1"/>
  <c r="B1544" i="6" s="1"/>
  <c r="C1544" i="6" a="1"/>
  <c r="C1544" i="6" s="1"/>
  <c r="F1544" i="6" a="1"/>
  <c r="F1544" i="6" s="1"/>
  <c r="B1545" i="6" a="1"/>
  <c r="B1545" i="6" s="1"/>
  <c r="C1545" i="6" a="1"/>
  <c r="C1545" i="6" s="1"/>
  <c r="F1545" i="6" a="1"/>
  <c r="F1545" i="6" s="1"/>
  <c r="B1546" i="6" a="1"/>
  <c r="B1546" i="6" s="1"/>
  <c r="C1546" i="6" a="1"/>
  <c r="C1546" i="6" s="1"/>
  <c r="F1546" i="6" a="1"/>
  <c r="F1546" i="6" s="1"/>
  <c r="B1547" i="6" a="1"/>
  <c r="B1547" i="6" s="1"/>
  <c r="C1547" i="6" a="1"/>
  <c r="C1547" i="6" s="1"/>
  <c r="F1547" i="6" a="1"/>
  <c r="F1547" i="6" s="1"/>
  <c r="B1548" i="6" a="1"/>
  <c r="B1548" i="6" s="1"/>
  <c r="C1548" i="6" a="1"/>
  <c r="C1548" i="6" s="1"/>
  <c r="F1548" i="6" a="1"/>
  <c r="F1548" i="6" s="1"/>
  <c r="B1549" i="6" a="1"/>
  <c r="B1549" i="6" s="1"/>
  <c r="C1549" i="6" a="1"/>
  <c r="C1549" i="6" s="1"/>
  <c r="F1549" i="6" a="1"/>
  <c r="F1549" i="6" s="1"/>
  <c r="B1550" i="6" a="1"/>
  <c r="B1550" i="6" s="1"/>
  <c r="C1550" i="6" a="1"/>
  <c r="C1550" i="6" s="1"/>
  <c r="F1550" i="6" a="1"/>
  <c r="F1550" i="6" s="1"/>
  <c r="B1551" i="6" a="1"/>
  <c r="B1551" i="6" s="1"/>
  <c r="C1551" i="6" a="1"/>
  <c r="C1551" i="6" s="1"/>
  <c r="F1551" i="6" a="1"/>
  <c r="F1551" i="6" s="1"/>
  <c r="B1552" i="6" a="1"/>
  <c r="B1552" i="6" s="1"/>
  <c r="C1552" i="6" a="1"/>
  <c r="C1552" i="6" s="1"/>
  <c r="F1552" i="6" a="1"/>
  <c r="F1552" i="6" s="1"/>
  <c r="B1553" i="6" a="1"/>
  <c r="B1553" i="6" s="1"/>
  <c r="C1553" i="6" a="1"/>
  <c r="C1553" i="6" s="1"/>
  <c r="F1553" i="6" a="1"/>
  <c r="F1553" i="6" s="1"/>
  <c r="B1554" i="6" a="1"/>
  <c r="B1554" i="6" s="1"/>
  <c r="C1554" i="6" a="1"/>
  <c r="C1554" i="6" s="1"/>
  <c r="F1554" i="6" a="1"/>
  <c r="F1554" i="6" s="1"/>
  <c r="B1555" i="6" a="1"/>
  <c r="B1555" i="6" s="1"/>
  <c r="C1555" i="6" a="1"/>
  <c r="C1555" i="6" s="1"/>
  <c r="F1555" i="6" a="1"/>
  <c r="F1555" i="6" s="1"/>
  <c r="B1556" i="6" a="1"/>
  <c r="B1556" i="6" s="1"/>
  <c r="C1556" i="6" a="1"/>
  <c r="C1556" i="6" s="1"/>
  <c r="F1556" i="6" a="1"/>
  <c r="F1556" i="6" s="1"/>
  <c r="B1557" i="6" a="1"/>
  <c r="B1557" i="6" s="1"/>
  <c r="C1557" i="6" a="1"/>
  <c r="C1557" i="6" s="1"/>
  <c r="F1557" i="6" a="1"/>
  <c r="F1557" i="6" s="1"/>
  <c r="B1558" i="6" a="1"/>
  <c r="B1558" i="6" s="1"/>
  <c r="C1558" i="6" a="1"/>
  <c r="C1558" i="6" s="1"/>
  <c r="F1558" i="6" a="1"/>
  <c r="F1558" i="6" s="1"/>
  <c r="B1559" i="6" a="1"/>
  <c r="B1559" i="6" s="1"/>
  <c r="C1559" i="6" a="1"/>
  <c r="C1559" i="6" s="1"/>
  <c r="F1559" i="6" a="1"/>
  <c r="F1559" i="6" s="1"/>
  <c r="B1560" i="6" a="1"/>
  <c r="B1560" i="6" s="1"/>
  <c r="C1560" i="6" a="1"/>
  <c r="C1560" i="6" s="1"/>
  <c r="F1560" i="6" a="1"/>
  <c r="F1560" i="6" s="1"/>
  <c r="B1561" i="6" a="1"/>
  <c r="B1561" i="6" s="1"/>
  <c r="C1561" i="6" a="1"/>
  <c r="C1561" i="6" s="1"/>
  <c r="F1561" i="6" a="1"/>
  <c r="F1561" i="6" s="1"/>
  <c r="B1562" i="6" a="1"/>
  <c r="B1562" i="6" s="1"/>
  <c r="C1562" i="6" a="1"/>
  <c r="C1562" i="6" s="1"/>
  <c r="F1562" i="6" a="1"/>
  <c r="F1562" i="6" s="1"/>
  <c r="B1563" i="6" a="1"/>
  <c r="B1563" i="6" s="1"/>
  <c r="C1563" i="6" a="1"/>
  <c r="C1563" i="6" s="1"/>
  <c r="F1563" i="6" a="1"/>
  <c r="F1563" i="6" s="1"/>
  <c r="B1564" i="6" a="1"/>
  <c r="B1564" i="6" s="1"/>
  <c r="C1564" i="6" a="1"/>
  <c r="C1564" i="6" s="1"/>
  <c r="F1564" i="6" a="1"/>
  <c r="F1564" i="6" s="1"/>
  <c r="B1565" i="6" a="1"/>
  <c r="B1565" i="6" s="1"/>
  <c r="C1565" i="6" a="1"/>
  <c r="C1565" i="6" s="1"/>
  <c r="F1565" i="6" a="1"/>
  <c r="F1565" i="6" s="1"/>
  <c r="B1566" i="6" a="1"/>
  <c r="B1566" i="6" s="1"/>
  <c r="C1566" i="6" a="1"/>
  <c r="C1566" i="6" s="1"/>
  <c r="F1566" i="6" a="1"/>
  <c r="F1566" i="6" s="1"/>
  <c r="B1567" i="6" a="1"/>
  <c r="B1567" i="6" s="1"/>
  <c r="C1567" i="6" a="1"/>
  <c r="C1567" i="6" s="1"/>
  <c r="F1567" i="6" a="1"/>
  <c r="F1567" i="6" s="1"/>
  <c r="B1568" i="6" a="1"/>
  <c r="B1568" i="6" s="1"/>
  <c r="C1568" i="6" a="1"/>
  <c r="C1568" i="6" s="1"/>
  <c r="F1568" i="6" a="1"/>
  <c r="F1568" i="6" s="1"/>
  <c r="B1569" i="6" a="1"/>
  <c r="B1569" i="6" s="1"/>
  <c r="C1569" i="6" a="1"/>
  <c r="C1569" i="6" s="1"/>
  <c r="F1569" i="6" a="1"/>
  <c r="F1569" i="6" s="1"/>
  <c r="B1570" i="6" a="1"/>
  <c r="B1570" i="6" s="1"/>
  <c r="C1570" i="6" a="1"/>
  <c r="C1570" i="6" s="1"/>
  <c r="F1570" i="6" a="1"/>
  <c r="F1570" i="6" s="1"/>
  <c r="B1571" i="6" a="1"/>
  <c r="B1571" i="6" s="1"/>
  <c r="C1571" i="6" a="1"/>
  <c r="C1571" i="6" s="1"/>
  <c r="F1571" i="6" a="1"/>
  <c r="F1571" i="6" s="1"/>
  <c r="B1572" i="6" a="1"/>
  <c r="B1572" i="6" s="1"/>
  <c r="C1572" i="6" a="1"/>
  <c r="C1572" i="6" s="1"/>
  <c r="F1572" i="6" a="1"/>
  <c r="F1572" i="6" s="1"/>
  <c r="B1573" i="6" a="1"/>
  <c r="B1573" i="6" s="1"/>
  <c r="C1573" i="6" a="1"/>
  <c r="C1573" i="6" s="1"/>
  <c r="F1573" i="6" a="1"/>
  <c r="F1573" i="6" s="1"/>
  <c r="B1574" i="6" a="1"/>
  <c r="B1574" i="6" s="1"/>
  <c r="C1574" i="6" a="1"/>
  <c r="C1574" i="6" s="1"/>
  <c r="F1574" i="6" a="1"/>
  <c r="F1574" i="6" s="1"/>
  <c r="B1575" i="6" a="1"/>
  <c r="B1575" i="6" s="1"/>
  <c r="C1575" i="6" a="1"/>
  <c r="C1575" i="6" s="1"/>
  <c r="F1575" i="6" a="1"/>
  <c r="F1575" i="6" s="1"/>
  <c r="B1576" i="6" a="1"/>
  <c r="B1576" i="6" s="1"/>
  <c r="C1576" i="6" a="1"/>
  <c r="C1576" i="6" s="1"/>
  <c r="F1576" i="6" a="1"/>
  <c r="F1576" i="6" s="1"/>
  <c r="B1577" i="6" a="1"/>
  <c r="B1577" i="6" s="1"/>
  <c r="C1577" i="6" a="1"/>
  <c r="C1577" i="6" s="1"/>
  <c r="F1577" i="6" a="1"/>
  <c r="F1577" i="6" s="1"/>
  <c r="B1578" i="6" a="1"/>
  <c r="B1578" i="6" s="1"/>
  <c r="C1578" i="6" a="1"/>
  <c r="C1578" i="6" s="1"/>
  <c r="F1578" i="6" a="1"/>
  <c r="F1578" i="6" s="1"/>
  <c r="B1579" i="6" a="1"/>
  <c r="B1579" i="6" s="1"/>
  <c r="C1579" i="6" a="1"/>
  <c r="C1579" i="6" s="1"/>
  <c r="F1579" i="6" a="1"/>
  <c r="F1579" i="6" s="1"/>
  <c r="B1580" i="6" a="1"/>
  <c r="B1580" i="6" s="1"/>
  <c r="C1580" i="6" a="1"/>
  <c r="C1580" i="6" s="1"/>
  <c r="F1580" i="6" a="1"/>
  <c r="F1580" i="6" s="1"/>
  <c r="B1581" i="6" a="1"/>
  <c r="B1581" i="6" s="1"/>
  <c r="C1581" i="6" a="1"/>
  <c r="C1581" i="6" s="1"/>
  <c r="F1581" i="6" a="1"/>
  <c r="F1581" i="6" s="1"/>
  <c r="B1582" i="6" a="1"/>
  <c r="B1582" i="6" s="1"/>
  <c r="C1582" i="6" a="1"/>
  <c r="C1582" i="6" s="1"/>
  <c r="F1582" i="6" a="1"/>
  <c r="F1582" i="6" s="1"/>
  <c r="B1583" i="6" a="1"/>
  <c r="B1583" i="6" s="1"/>
  <c r="C1583" i="6" a="1"/>
  <c r="C1583" i="6" s="1"/>
  <c r="F1583" i="6" a="1"/>
  <c r="F1583" i="6" s="1"/>
  <c r="B1584" i="6" a="1"/>
  <c r="B1584" i="6" s="1"/>
  <c r="C1584" i="6" a="1"/>
  <c r="C1584" i="6" s="1"/>
  <c r="F1584" i="6" a="1"/>
  <c r="F1584" i="6" s="1"/>
  <c r="B1585" i="6" a="1"/>
  <c r="B1585" i="6" s="1"/>
  <c r="C1585" i="6" a="1"/>
  <c r="C1585" i="6" s="1"/>
  <c r="F1585" i="6" a="1"/>
  <c r="F1585" i="6" s="1"/>
  <c r="B1586" i="6" a="1"/>
  <c r="B1586" i="6" s="1"/>
  <c r="C1586" i="6" a="1"/>
  <c r="C1586" i="6" s="1"/>
  <c r="F1586" i="6" a="1"/>
  <c r="F1586" i="6" s="1"/>
  <c r="B1587" i="6" a="1"/>
  <c r="B1587" i="6" s="1"/>
  <c r="C1587" i="6" a="1"/>
  <c r="C1587" i="6" s="1"/>
  <c r="F1587" i="6" a="1"/>
  <c r="F1587" i="6" s="1"/>
  <c r="B1588" i="6" a="1"/>
  <c r="B1588" i="6" s="1"/>
  <c r="C1588" i="6" a="1"/>
  <c r="C1588" i="6" s="1"/>
  <c r="F1588" i="6" a="1"/>
  <c r="F1588" i="6" s="1"/>
  <c r="B1589" i="6" a="1"/>
  <c r="B1589" i="6" s="1"/>
  <c r="C1589" i="6" a="1"/>
  <c r="C1589" i="6" s="1"/>
  <c r="F1589" i="6" a="1"/>
  <c r="F1589" i="6" s="1"/>
  <c r="B1590" i="6" a="1"/>
  <c r="B1590" i="6" s="1"/>
  <c r="C1590" i="6" a="1"/>
  <c r="C1590" i="6" s="1"/>
  <c r="F1590" i="6" a="1"/>
  <c r="F1590" i="6" s="1"/>
  <c r="B1591" i="6" a="1"/>
  <c r="B1591" i="6" s="1"/>
  <c r="C1591" i="6" a="1"/>
  <c r="C1591" i="6" s="1"/>
  <c r="F1591" i="6" a="1"/>
  <c r="F1591" i="6" s="1"/>
  <c r="B1592" i="6" a="1"/>
  <c r="B1592" i="6" s="1"/>
  <c r="C1592" i="6" a="1"/>
  <c r="C1592" i="6" s="1"/>
  <c r="F1592" i="6" a="1"/>
  <c r="F1592" i="6" s="1"/>
  <c r="B1593" i="6" a="1"/>
  <c r="B1593" i="6" s="1"/>
  <c r="C1593" i="6" a="1"/>
  <c r="C1593" i="6" s="1"/>
  <c r="F1593" i="6" a="1"/>
  <c r="F1593" i="6" s="1"/>
  <c r="B1594" i="6" a="1"/>
  <c r="B1594" i="6" s="1"/>
  <c r="C1594" i="6" a="1"/>
  <c r="C1594" i="6" s="1"/>
  <c r="F1594" i="6" a="1"/>
  <c r="F1594" i="6" s="1"/>
  <c r="B1595" i="6" a="1"/>
  <c r="B1595" i="6" s="1"/>
  <c r="C1595" i="6" a="1"/>
  <c r="C1595" i="6" s="1"/>
  <c r="F1595" i="6" a="1"/>
  <c r="F1595" i="6" s="1"/>
  <c r="B1596" i="6" a="1"/>
  <c r="B1596" i="6" s="1"/>
  <c r="C1596" i="6" a="1"/>
  <c r="C1596" i="6" s="1"/>
  <c r="F1596" i="6" a="1"/>
  <c r="F1596" i="6" s="1"/>
  <c r="B1597" i="6" a="1"/>
  <c r="B1597" i="6" s="1"/>
  <c r="C1597" i="6" a="1"/>
  <c r="C1597" i="6" s="1"/>
  <c r="F1597" i="6" a="1"/>
  <c r="F1597" i="6" s="1"/>
  <c r="B1598" i="6" a="1"/>
  <c r="B1598" i="6" s="1"/>
  <c r="C1598" i="6" a="1"/>
  <c r="C1598" i="6" s="1"/>
  <c r="F1598" i="6" a="1"/>
  <c r="F1598" i="6" s="1"/>
  <c r="B1599" i="6" a="1"/>
  <c r="B1599" i="6" s="1"/>
  <c r="C1599" i="6" a="1"/>
  <c r="C1599" i="6" s="1"/>
  <c r="F1599" i="6" a="1"/>
  <c r="F1599" i="6" s="1"/>
  <c r="B1600" i="6" a="1"/>
  <c r="B1600" i="6" s="1"/>
  <c r="C1600" i="6" a="1"/>
  <c r="C1600" i="6" s="1"/>
  <c r="F1600" i="6" a="1"/>
  <c r="F1600" i="6" s="1"/>
  <c r="B1601" i="6" a="1"/>
  <c r="B1601" i="6" s="1"/>
  <c r="C1601" i="6" a="1"/>
  <c r="C1601" i="6" s="1"/>
  <c r="F1601" i="6" a="1"/>
  <c r="F1601" i="6" s="1"/>
  <c r="B1602" i="6" a="1"/>
  <c r="B1602" i="6" s="1"/>
  <c r="C1602" i="6" a="1"/>
  <c r="C1602" i="6" s="1"/>
  <c r="F1602" i="6" a="1"/>
  <c r="F1602" i="6" s="1"/>
  <c r="B1603" i="6" a="1"/>
  <c r="B1603" i="6" s="1"/>
  <c r="C1603" i="6" a="1"/>
  <c r="C1603" i="6" s="1"/>
  <c r="F1603" i="6" a="1"/>
  <c r="F1603" i="6" s="1"/>
  <c r="B1604" i="6" a="1"/>
  <c r="B1604" i="6" s="1"/>
  <c r="C1604" i="6" a="1"/>
  <c r="C1604" i="6" s="1"/>
  <c r="F1604" i="6" a="1"/>
  <c r="F1604" i="6" s="1"/>
  <c r="B1605" i="6" a="1"/>
  <c r="B1605" i="6" s="1"/>
  <c r="C1605" i="6" a="1"/>
  <c r="C1605" i="6" s="1"/>
  <c r="F1605" i="6" a="1"/>
  <c r="F1605" i="6" s="1"/>
  <c r="B1606" i="6" a="1"/>
  <c r="B1606" i="6" s="1"/>
  <c r="C1606" i="6" a="1"/>
  <c r="C1606" i="6" s="1"/>
  <c r="F1606" i="6" a="1"/>
  <c r="F1606" i="6" s="1"/>
  <c r="B1607" i="6" a="1"/>
  <c r="B1607" i="6" s="1"/>
  <c r="C1607" i="6" a="1"/>
  <c r="C1607" i="6" s="1"/>
  <c r="F1607" i="6" a="1"/>
  <c r="F1607" i="6" s="1"/>
  <c r="B1608" i="6" a="1"/>
  <c r="B1608" i="6" s="1"/>
  <c r="C1608" i="6" a="1"/>
  <c r="C1608" i="6" s="1"/>
  <c r="F1608" i="6" a="1"/>
  <c r="F1608" i="6" s="1"/>
  <c r="B1609" i="6" a="1"/>
  <c r="B1609" i="6" s="1"/>
  <c r="C1609" i="6" a="1"/>
  <c r="C1609" i="6" s="1"/>
  <c r="F1609" i="6" a="1"/>
  <c r="F1609" i="6" s="1"/>
  <c r="B1610" i="6" a="1"/>
  <c r="B1610" i="6" s="1"/>
  <c r="C1610" i="6" a="1"/>
  <c r="C1610" i="6" s="1"/>
  <c r="F1610" i="6" a="1"/>
  <c r="F1610" i="6" s="1"/>
  <c r="B1611" i="6" a="1"/>
  <c r="B1611" i="6" s="1"/>
  <c r="C1611" i="6" a="1"/>
  <c r="C1611" i="6" s="1"/>
  <c r="F1611" i="6" a="1"/>
  <c r="F1611" i="6" s="1"/>
  <c r="B1612" i="6" a="1"/>
  <c r="B1612" i="6" s="1"/>
  <c r="C1612" i="6" a="1"/>
  <c r="C1612" i="6" s="1"/>
  <c r="F1612" i="6" a="1"/>
  <c r="F1612" i="6" s="1"/>
  <c r="B1613" i="6" a="1"/>
  <c r="B1613" i="6" s="1"/>
  <c r="C1613" i="6" a="1"/>
  <c r="C1613" i="6" s="1"/>
  <c r="F1613" i="6" a="1"/>
  <c r="F1613" i="6" s="1"/>
  <c r="B1614" i="6" a="1"/>
  <c r="B1614" i="6" s="1"/>
  <c r="C1614" i="6" a="1"/>
  <c r="C1614" i="6" s="1"/>
  <c r="F1614" i="6" a="1"/>
  <c r="F1614" i="6" s="1"/>
  <c r="B1615" i="6" a="1"/>
  <c r="B1615" i="6" s="1"/>
  <c r="C1615" i="6" a="1"/>
  <c r="C1615" i="6" s="1"/>
  <c r="F1615" i="6" a="1"/>
  <c r="F1615" i="6" s="1"/>
  <c r="B1616" i="6" a="1"/>
  <c r="B1616" i="6" s="1"/>
  <c r="C1616" i="6" a="1"/>
  <c r="C1616" i="6" s="1"/>
  <c r="F1616" i="6" a="1"/>
  <c r="F1616" i="6" s="1"/>
  <c r="B1617" i="6" a="1"/>
  <c r="B1617" i="6" s="1"/>
  <c r="C1617" i="6" a="1"/>
  <c r="C1617" i="6" s="1"/>
  <c r="F1617" i="6" a="1"/>
  <c r="F1617" i="6" s="1"/>
  <c r="B1618" i="6" a="1"/>
  <c r="B1618" i="6" s="1"/>
  <c r="C1618" i="6" a="1"/>
  <c r="C1618" i="6" s="1"/>
  <c r="F1618" i="6" a="1"/>
  <c r="F1618" i="6" s="1"/>
  <c r="B1619" i="6" a="1"/>
  <c r="B1619" i="6" s="1"/>
  <c r="C1619" i="6" a="1"/>
  <c r="C1619" i="6" s="1"/>
  <c r="F1619" i="6" a="1"/>
  <c r="F1619" i="6" s="1"/>
  <c r="B1620" i="6" a="1"/>
  <c r="B1620" i="6" s="1"/>
  <c r="C1620" i="6" a="1"/>
  <c r="C1620" i="6" s="1"/>
  <c r="F1620" i="6" a="1"/>
  <c r="F1620" i="6" s="1"/>
  <c r="B1621" i="6" a="1"/>
  <c r="B1621" i="6" s="1"/>
  <c r="C1621" i="6" a="1"/>
  <c r="C1621" i="6" s="1"/>
  <c r="F1621" i="6" a="1"/>
  <c r="F1621" i="6" s="1"/>
  <c r="B1622" i="6" a="1"/>
  <c r="B1622" i="6" s="1"/>
  <c r="C1622" i="6" a="1"/>
  <c r="C1622" i="6" s="1"/>
  <c r="F1622" i="6" a="1"/>
  <c r="F1622" i="6" s="1"/>
  <c r="B1623" i="6" a="1"/>
  <c r="B1623" i="6" s="1"/>
  <c r="C1623" i="6" a="1"/>
  <c r="C1623" i="6" s="1"/>
  <c r="F1623" i="6" a="1"/>
  <c r="F1623" i="6" s="1"/>
  <c r="B1624" i="6" a="1"/>
  <c r="B1624" i="6" s="1"/>
  <c r="C1624" i="6" a="1"/>
  <c r="C1624" i="6" s="1"/>
  <c r="F1624" i="6" a="1"/>
  <c r="F1624" i="6" s="1"/>
  <c r="B1625" i="6" a="1"/>
  <c r="B1625" i="6" s="1"/>
  <c r="C1625" i="6" a="1"/>
  <c r="C1625" i="6" s="1"/>
  <c r="F1625" i="6" a="1"/>
  <c r="F1625" i="6" s="1"/>
  <c r="B1626" i="6" a="1"/>
  <c r="B1626" i="6" s="1"/>
  <c r="C1626" i="6" a="1"/>
  <c r="C1626" i="6" s="1"/>
  <c r="F1626" i="6" a="1"/>
  <c r="F1626" i="6" s="1"/>
  <c r="B1627" i="6" a="1"/>
  <c r="B1627" i="6" s="1"/>
  <c r="C1627" i="6" a="1"/>
  <c r="C1627" i="6" s="1"/>
  <c r="F1627" i="6" a="1"/>
  <c r="F1627" i="6" s="1"/>
  <c r="B1628" i="6" a="1"/>
  <c r="B1628" i="6" s="1"/>
  <c r="C1628" i="6" a="1"/>
  <c r="C1628" i="6" s="1"/>
  <c r="F1628" i="6" a="1"/>
  <c r="F1628" i="6" s="1"/>
  <c r="B1629" i="6" a="1"/>
  <c r="B1629" i="6" s="1"/>
  <c r="C1629" i="6" a="1"/>
  <c r="C1629" i="6" s="1"/>
  <c r="F1629" i="6" a="1"/>
  <c r="F1629" i="6" s="1"/>
  <c r="B1630" i="6" a="1"/>
  <c r="B1630" i="6" s="1"/>
  <c r="C1630" i="6" a="1"/>
  <c r="C1630" i="6" s="1"/>
  <c r="F1630" i="6" a="1"/>
  <c r="F1630" i="6" s="1"/>
  <c r="B1631" i="6" a="1"/>
  <c r="B1631" i="6" s="1"/>
  <c r="C1631" i="6" a="1"/>
  <c r="C1631" i="6" s="1"/>
  <c r="F1631" i="6" a="1"/>
  <c r="F1631" i="6" s="1"/>
  <c r="B1632" i="6" a="1"/>
  <c r="B1632" i="6" s="1"/>
  <c r="C1632" i="6" a="1"/>
  <c r="C1632" i="6" s="1"/>
  <c r="F1632" i="6" a="1"/>
  <c r="F1632" i="6" s="1"/>
  <c r="B1633" i="6" a="1"/>
  <c r="B1633" i="6" s="1"/>
  <c r="C1633" i="6" a="1"/>
  <c r="C1633" i="6" s="1"/>
  <c r="F1633" i="6" a="1"/>
  <c r="F1633" i="6" s="1"/>
  <c r="B1634" i="6" a="1"/>
  <c r="B1634" i="6" s="1"/>
  <c r="C1634" i="6" a="1"/>
  <c r="C1634" i="6" s="1"/>
  <c r="F1634" i="6" a="1"/>
  <c r="F1634" i="6" s="1"/>
  <c r="B1635" i="6" a="1"/>
  <c r="B1635" i="6" s="1"/>
  <c r="C1635" i="6" a="1"/>
  <c r="C1635" i="6" s="1"/>
  <c r="F1635" i="6" a="1"/>
  <c r="F1635" i="6" s="1"/>
  <c r="B1636" i="6" a="1"/>
  <c r="B1636" i="6" s="1"/>
  <c r="C1636" i="6" a="1"/>
  <c r="C1636" i="6" s="1"/>
  <c r="F1636" i="6" a="1"/>
  <c r="F1636" i="6" s="1"/>
  <c r="B1637" i="6" a="1"/>
  <c r="B1637" i="6" s="1"/>
  <c r="C1637" i="6" a="1"/>
  <c r="C1637" i="6" s="1"/>
  <c r="F1637" i="6" a="1"/>
  <c r="F1637" i="6" s="1"/>
  <c r="B1638" i="6" a="1"/>
  <c r="B1638" i="6" s="1"/>
  <c r="C1638" i="6" a="1"/>
  <c r="C1638" i="6" s="1"/>
  <c r="F1638" i="6" a="1"/>
  <c r="F1638" i="6" s="1"/>
  <c r="B1639" i="6" a="1"/>
  <c r="B1639" i="6" s="1"/>
  <c r="C1639" i="6" a="1"/>
  <c r="C1639" i="6" s="1"/>
  <c r="F1639" i="6" a="1"/>
  <c r="F1639" i="6" s="1"/>
  <c r="B1640" i="6" a="1"/>
  <c r="B1640" i="6" s="1"/>
  <c r="C1640" i="6" a="1"/>
  <c r="C1640" i="6" s="1"/>
  <c r="F1640" i="6" a="1"/>
  <c r="F1640" i="6" s="1"/>
  <c r="B1641" i="6" a="1"/>
  <c r="B1641" i="6" s="1"/>
  <c r="C1641" i="6" a="1"/>
  <c r="C1641" i="6" s="1"/>
  <c r="F1641" i="6" a="1"/>
  <c r="F1641" i="6" s="1"/>
  <c r="B1642" i="6" a="1"/>
  <c r="B1642" i="6" s="1"/>
  <c r="C1642" i="6" a="1"/>
  <c r="C1642" i="6" s="1"/>
  <c r="F1642" i="6" a="1"/>
  <c r="F1642" i="6" s="1"/>
  <c r="B1643" i="6" a="1"/>
  <c r="B1643" i="6" s="1"/>
  <c r="C1643" i="6" a="1"/>
  <c r="C1643" i="6" s="1"/>
  <c r="F1643" i="6" a="1"/>
  <c r="F1643" i="6" s="1"/>
  <c r="B1644" i="6" a="1"/>
  <c r="B1644" i="6" s="1"/>
  <c r="C1644" i="6" a="1"/>
  <c r="C1644" i="6" s="1"/>
  <c r="F1644" i="6" a="1"/>
  <c r="F1644" i="6" s="1"/>
  <c r="B1645" i="6" a="1"/>
  <c r="B1645" i="6" s="1"/>
  <c r="C1645" i="6" a="1"/>
  <c r="C1645" i="6" s="1"/>
  <c r="F1645" i="6" a="1"/>
  <c r="F1645" i="6" s="1"/>
  <c r="B1646" i="6" a="1"/>
  <c r="B1646" i="6" s="1"/>
  <c r="C1646" i="6" a="1"/>
  <c r="C1646" i="6" s="1"/>
  <c r="F1646" i="6" a="1"/>
  <c r="F1646" i="6" s="1"/>
  <c r="B1647" i="6" a="1"/>
  <c r="B1647" i="6" s="1"/>
  <c r="C1647" i="6" a="1"/>
  <c r="C1647" i="6" s="1"/>
  <c r="F1647" i="6" a="1"/>
  <c r="F1647" i="6" s="1"/>
  <c r="B1648" i="6" a="1"/>
  <c r="B1648" i="6" s="1"/>
  <c r="C1648" i="6" a="1"/>
  <c r="C1648" i="6" s="1"/>
  <c r="F1648" i="6" a="1"/>
  <c r="F1648" i="6" s="1"/>
  <c r="B1649" i="6" a="1"/>
  <c r="B1649" i="6" s="1"/>
  <c r="C1649" i="6" a="1"/>
  <c r="C1649" i="6" s="1"/>
  <c r="F1649" i="6" a="1"/>
  <c r="F1649" i="6" s="1"/>
  <c r="B1650" i="6" a="1"/>
  <c r="B1650" i="6" s="1"/>
  <c r="C1650" i="6" a="1"/>
  <c r="C1650" i="6" s="1"/>
  <c r="F1650" i="6" a="1"/>
  <c r="F1650" i="6" s="1"/>
  <c r="B1651" i="6" a="1"/>
  <c r="B1651" i="6" s="1"/>
  <c r="C1651" i="6" a="1"/>
  <c r="C1651" i="6" s="1"/>
  <c r="F1651" i="6" a="1"/>
  <c r="F1651" i="6" s="1"/>
  <c r="B1652" i="6" a="1"/>
  <c r="B1652" i="6" s="1"/>
  <c r="C1652" i="6" a="1"/>
  <c r="C1652" i="6" s="1"/>
  <c r="F1652" i="6" a="1"/>
  <c r="F1652" i="6" s="1"/>
  <c r="B1653" i="6" a="1"/>
  <c r="B1653" i="6" s="1"/>
  <c r="C1653" i="6" a="1"/>
  <c r="C1653" i="6" s="1"/>
  <c r="F1653" i="6" a="1"/>
  <c r="F1653" i="6" s="1"/>
  <c r="B1654" i="6" a="1"/>
  <c r="B1654" i="6" s="1"/>
  <c r="C1654" i="6" a="1"/>
  <c r="C1654" i="6" s="1"/>
  <c r="F1654" i="6" a="1"/>
  <c r="F1654" i="6" s="1"/>
  <c r="B1655" i="6" a="1"/>
  <c r="B1655" i="6" s="1"/>
  <c r="C1655" i="6" a="1"/>
  <c r="C1655" i="6" s="1"/>
  <c r="F1655" i="6" a="1"/>
  <c r="F1655" i="6" s="1"/>
  <c r="B1656" i="6" a="1"/>
  <c r="B1656" i="6" s="1"/>
  <c r="C1656" i="6" a="1"/>
  <c r="C1656" i="6" s="1"/>
  <c r="F1656" i="6" a="1"/>
  <c r="F1656" i="6" s="1"/>
  <c r="B1657" i="6" a="1"/>
  <c r="B1657" i="6" s="1"/>
  <c r="C1657" i="6" a="1"/>
  <c r="C1657" i="6" s="1"/>
  <c r="F1657" i="6" a="1"/>
  <c r="F1657" i="6" s="1"/>
  <c r="B1658" i="6" a="1"/>
  <c r="B1658" i="6" s="1"/>
  <c r="C1658" i="6" a="1"/>
  <c r="C1658" i="6" s="1"/>
  <c r="F1658" i="6" a="1"/>
  <c r="F1658" i="6" s="1"/>
  <c r="B1659" i="6" a="1"/>
  <c r="B1659" i="6" s="1"/>
  <c r="C1659" i="6" a="1"/>
  <c r="C1659" i="6" s="1"/>
  <c r="F1659" i="6" a="1"/>
  <c r="F1659" i="6" s="1"/>
  <c r="B1660" i="6" a="1"/>
  <c r="B1660" i="6" s="1"/>
  <c r="C1660" i="6" a="1"/>
  <c r="C1660" i="6" s="1"/>
  <c r="F1660" i="6" a="1"/>
  <c r="F1660" i="6" s="1"/>
  <c r="B1661" i="6" a="1"/>
  <c r="B1661" i="6" s="1"/>
  <c r="C1661" i="6" a="1"/>
  <c r="C1661" i="6" s="1"/>
  <c r="F1661" i="6" a="1"/>
  <c r="F1661" i="6" s="1"/>
  <c r="B1662" i="6" a="1"/>
  <c r="B1662" i="6" s="1"/>
  <c r="C1662" i="6" a="1"/>
  <c r="C1662" i="6" s="1"/>
  <c r="F1662" i="6" a="1"/>
  <c r="F1662" i="6" s="1"/>
  <c r="B1663" i="6" a="1"/>
  <c r="B1663" i="6" s="1"/>
  <c r="C1663" i="6" a="1"/>
  <c r="C1663" i="6" s="1"/>
  <c r="F1663" i="6" a="1"/>
  <c r="F1663" i="6" s="1"/>
  <c r="B1664" i="6" a="1"/>
  <c r="B1664" i="6" s="1"/>
  <c r="C1664" i="6" a="1"/>
  <c r="C1664" i="6" s="1"/>
  <c r="F1664" i="6" a="1"/>
  <c r="F1664" i="6" s="1"/>
  <c r="B1665" i="6" a="1"/>
  <c r="B1665" i="6" s="1"/>
  <c r="C1665" i="6" a="1"/>
  <c r="C1665" i="6" s="1"/>
  <c r="F1665" i="6" a="1"/>
  <c r="F1665" i="6" s="1"/>
  <c r="B1666" i="6" a="1"/>
  <c r="B1666" i="6" s="1"/>
  <c r="C1666" i="6" a="1"/>
  <c r="C1666" i="6" s="1"/>
  <c r="F1666" i="6" a="1"/>
  <c r="F1666" i="6" s="1"/>
  <c r="B1667" i="6" a="1"/>
  <c r="B1667" i="6" s="1"/>
  <c r="C1667" i="6" a="1"/>
  <c r="C1667" i="6" s="1"/>
  <c r="F1667" i="6" a="1"/>
  <c r="F1667" i="6" s="1"/>
  <c r="B1668" i="6" a="1"/>
  <c r="B1668" i="6" s="1"/>
  <c r="C1668" i="6" a="1"/>
  <c r="C1668" i="6" s="1"/>
  <c r="F1668" i="6" a="1"/>
  <c r="F1668" i="6" s="1"/>
  <c r="B1669" i="6" a="1"/>
  <c r="B1669" i="6" s="1"/>
  <c r="C1669" i="6" a="1"/>
  <c r="C1669" i="6" s="1"/>
  <c r="F1669" i="6" a="1"/>
  <c r="F1669" i="6" s="1"/>
  <c r="B1670" i="6" a="1"/>
  <c r="B1670" i="6" s="1"/>
  <c r="C1670" i="6" a="1"/>
  <c r="C1670" i="6" s="1"/>
  <c r="F1670" i="6" a="1"/>
  <c r="F1670" i="6" s="1"/>
  <c r="B1671" i="6" a="1"/>
  <c r="B1671" i="6" s="1"/>
  <c r="C1671" i="6" a="1"/>
  <c r="C1671" i="6" s="1"/>
  <c r="F1671" i="6" a="1"/>
  <c r="F1671" i="6" s="1"/>
  <c r="B1672" i="6" a="1"/>
  <c r="B1672" i="6" s="1"/>
  <c r="C1672" i="6" a="1"/>
  <c r="C1672" i="6" s="1"/>
  <c r="F1672" i="6" a="1"/>
  <c r="F1672" i="6" s="1"/>
  <c r="B1673" i="6" a="1"/>
  <c r="B1673" i="6" s="1"/>
  <c r="C1673" i="6" a="1"/>
  <c r="C1673" i="6" s="1"/>
  <c r="F1673" i="6" a="1"/>
  <c r="F1673" i="6" s="1"/>
  <c r="B1674" i="6" a="1"/>
  <c r="B1674" i="6" s="1"/>
  <c r="C1674" i="6" a="1"/>
  <c r="C1674" i="6" s="1"/>
  <c r="F1674" i="6" a="1"/>
  <c r="F1674" i="6" s="1"/>
  <c r="B1675" i="6" a="1"/>
  <c r="B1675" i="6" s="1"/>
  <c r="C1675" i="6" a="1"/>
  <c r="C1675" i="6" s="1"/>
  <c r="F1675" i="6" a="1"/>
  <c r="F1675" i="6" s="1"/>
  <c r="B1676" i="6" a="1"/>
  <c r="B1676" i="6" s="1"/>
  <c r="C1676" i="6" a="1"/>
  <c r="C1676" i="6" s="1"/>
  <c r="F1676" i="6" a="1"/>
  <c r="F1676" i="6" s="1"/>
  <c r="B1677" i="6" a="1"/>
  <c r="B1677" i="6" s="1"/>
  <c r="C1677" i="6" a="1"/>
  <c r="C1677" i="6" s="1"/>
  <c r="F1677" i="6" a="1"/>
  <c r="F1677" i="6" s="1"/>
  <c r="B1678" i="6" a="1"/>
  <c r="B1678" i="6" s="1"/>
  <c r="C1678" i="6" a="1"/>
  <c r="C1678" i="6" s="1"/>
  <c r="F1678" i="6" a="1"/>
  <c r="F1678" i="6" s="1"/>
  <c r="B1679" i="6" a="1"/>
  <c r="B1679" i="6" s="1"/>
  <c r="C1679" i="6" a="1"/>
  <c r="C1679" i="6" s="1"/>
  <c r="F1679" i="6" a="1"/>
  <c r="F1679" i="6" s="1"/>
  <c r="B1680" i="6" a="1"/>
  <c r="B1680" i="6" s="1"/>
  <c r="C1680" i="6" a="1"/>
  <c r="C1680" i="6" s="1"/>
  <c r="F1680" i="6" a="1"/>
  <c r="F1680" i="6" s="1"/>
  <c r="B1681" i="6" a="1"/>
  <c r="B1681" i="6" s="1"/>
  <c r="C1681" i="6" a="1"/>
  <c r="C1681" i="6" s="1"/>
  <c r="F1681" i="6" a="1"/>
  <c r="F1681" i="6" s="1"/>
  <c r="B1682" i="6" a="1"/>
  <c r="B1682" i="6" s="1"/>
  <c r="C1682" i="6" a="1"/>
  <c r="C1682" i="6" s="1"/>
  <c r="F1682" i="6" a="1"/>
  <c r="F1682" i="6" s="1"/>
  <c r="B1683" i="6" a="1"/>
  <c r="B1683" i="6" s="1"/>
  <c r="C1683" i="6" a="1"/>
  <c r="C1683" i="6" s="1"/>
  <c r="F1683" i="6" a="1"/>
  <c r="F1683" i="6" s="1"/>
  <c r="B1684" i="6" a="1"/>
  <c r="B1684" i="6" s="1"/>
  <c r="C1684" i="6" a="1"/>
  <c r="C1684" i="6" s="1"/>
  <c r="F1684" i="6" a="1"/>
  <c r="F1684" i="6" s="1"/>
  <c r="B1685" i="6" a="1"/>
  <c r="B1685" i="6" s="1"/>
  <c r="C1685" i="6" a="1"/>
  <c r="C1685" i="6" s="1"/>
  <c r="F1685" i="6" a="1"/>
  <c r="F1685" i="6" s="1"/>
  <c r="B1686" i="6" a="1"/>
  <c r="B1686" i="6" s="1"/>
  <c r="C1686" i="6" a="1"/>
  <c r="C1686" i="6" s="1"/>
  <c r="F1686" i="6" a="1"/>
  <c r="F1686" i="6" s="1"/>
  <c r="B1687" i="6" a="1"/>
  <c r="B1687" i="6" s="1"/>
  <c r="C1687" i="6" a="1"/>
  <c r="C1687" i="6" s="1"/>
  <c r="F1687" i="6" a="1"/>
  <c r="F1687" i="6" s="1"/>
  <c r="B1688" i="6" a="1"/>
  <c r="B1688" i="6" s="1"/>
  <c r="C1688" i="6" a="1"/>
  <c r="C1688" i="6" s="1"/>
  <c r="F1688" i="6" a="1"/>
  <c r="F1688" i="6" s="1"/>
  <c r="B1689" i="6" a="1"/>
  <c r="B1689" i="6" s="1"/>
  <c r="C1689" i="6" a="1"/>
  <c r="C1689" i="6" s="1"/>
  <c r="F1689" i="6" a="1"/>
  <c r="F1689" i="6" s="1"/>
  <c r="B1690" i="6" a="1"/>
  <c r="B1690" i="6" s="1"/>
  <c r="C1690" i="6" a="1"/>
  <c r="C1690" i="6" s="1"/>
  <c r="F1690" i="6" a="1"/>
  <c r="F1690" i="6" s="1"/>
  <c r="B1691" i="6" a="1"/>
  <c r="B1691" i="6" s="1"/>
  <c r="C1691" i="6" a="1"/>
  <c r="C1691" i="6" s="1"/>
  <c r="F1691" i="6" a="1"/>
  <c r="F1691" i="6" s="1"/>
  <c r="B1692" i="6" a="1"/>
  <c r="B1692" i="6" s="1"/>
  <c r="C1692" i="6" a="1"/>
  <c r="C1692" i="6" s="1"/>
  <c r="F1692" i="6" a="1"/>
  <c r="F1692" i="6" s="1"/>
  <c r="B1693" i="6" a="1"/>
  <c r="B1693" i="6" s="1"/>
  <c r="C1693" i="6" a="1"/>
  <c r="C1693" i="6" s="1"/>
  <c r="F1693" i="6" a="1"/>
  <c r="F1693" i="6" s="1"/>
  <c r="B1694" i="6" a="1"/>
  <c r="B1694" i="6" s="1"/>
  <c r="C1694" i="6" a="1"/>
  <c r="C1694" i="6" s="1"/>
  <c r="F1694" i="6" a="1"/>
  <c r="F1694" i="6" s="1"/>
  <c r="B1695" i="6" a="1"/>
  <c r="B1695" i="6" s="1"/>
  <c r="C1695" i="6" a="1"/>
  <c r="C1695" i="6" s="1"/>
  <c r="F1695" i="6" a="1"/>
  <c r="F1695" i="6" s="1"/>
  <c r="B1696" i="6" a="1"/>
  <c r="B1696" i="6" s="1"/>
  <c r="C1696" i="6" a="1"/>
  <c r="C1696" i="6" s="1"/>
  <c r="F1696" i="6" a="1"/>
  <c r="F1696" i="6" s="1"/>
  <c r="B1697" i="6" a="1"/>
  <c r="B1697" i="6" s="1"/>
  <c r="C1697" i="6" a="1"/>
  <c r="C1697" i="6" s="1"/>
  <c r="F1697" i="6" a="1"/>
  <c r="F1697" i="6" s="1"/>
  <c r="B1698" i="6" a="1"/>
  <c r="B1698" i="6" s="1"/>
  <c r="C1698" i="6" a="1"/>
  <c r="C1698" i="6" s="1"/>
  <c r="F1698" i="6" a="1"/>
  <c r="F1698" i="6" s="1"/>
  <c r="B1699" i="6" a="1"/>
  <c r="B1699" i="6" s="1"/>
  <c r="C1699" i="6" a="1"/>
  <c r="C1699" i="6" s="1"/>
  <c r="F1699" i="6" a="1"/>
  <c r="F1699" i="6" s="1"/>
  <c r="B1700" i="6" a="1"/>
  <c r="B1700" i="6" s="1"/>
  <c r="C1700" i="6" a="1"/>
  <c r="C1700" i="6" s="1"/>
  <c r="F1700" i="6" a="1"/>
  <c r="F1700" i="6" s="1"/>
  <c r="B1701" i="6" a="1"/>
  <c r="B1701" i="6" s="1"/>
  <c r="C1701" i="6" a="1"/>
  <c r="C1701" i="6" s="1"/>
  <c r="F1701" i="6" a="1"/>
  <c r="F1701" i="6" s="1"/>
  <c r="B1702" i="6" a="1"/>
  <c r="B1702" i="6" s="1"/>
  <c r="C1702" i="6" a="1"/>
  <c r="C1702" i="6" s="1"/>
  <c r="F1702" i="6" a="1"/>
  <c r="F1702" i="6" s="1"/>
  <c r="B1703" i="6" a="1"/>
  <c r="B1703" i="6" s="1"/>
  <c r="C1703" i="6" a="1"/>
  <c r="C1703" i="6" s="1"/>
  <c r="F1703" i="6" a="1"/>
  <c r="F1703" i="6" s="1"/>
  <c r="B1704" i="6" a="1"/>
  <c r="B1704" i="6" s="1"/>
  <c r="C1704" i="6" a="1"/>
  <c r="C1704" i="6" s="1"/>
  <c r="F1704" i="6" a="1"/>
  <c r="F1704" i="6" s="1"/>
  <c r="B1705" i="6" a="1"/>
  <c r="B1705" i="6" s="1"/>
  <c r="C1705" i="6" a="1"/>
  <c r="C1705" i="6" s="1"/>
  <c r="F1705" i="6" a="1"/>
  <c r="F1705" i="6" s="1"/>
  <c r="B1706" i="6" a="1"/>
  <c r="B1706" i="6" s="1"/>
  <c r="C1706" i="6" a="1"/>
  <c r="C1706" i="6" s="1"/>
  <c r="F1706" i="6" a="1"/>
  <c r="F1706" i="6" s="1"/>
  <c r="B1707" i="6" a="1"/>
  <c r="B1707" i="6" s="1"/>
  <c r="C1707" i="6" a="1"/>
  <c r="C1707" i="6" s="1"/>
  <c r="F1707" i="6" a="1"/>
  <c r="F1707" i="6" s="1"/>
  <c r="B1708" i="6" a="1"/>
  <c r="B1708" i="6" s="1"/>
  <c r="C1708" i="6" a="1"/>
  <c r="C1708" i="6" s="1"/>
  <c r="F1708" i="6" a="1"/>
  <c r="F1708" i="6" s="1"/>
  <c r="B1709" i="6" a="1"/>
  <c r="B1709" i="6" s="1"/>
  <c r="C1709" i="6" a="1"/>
  <c r="C1709" i="6" s="1"/>
  <c r="F1709" i="6" a="1"/>
  <c r="F1709" i="6" s="1"/>
  <c r="B1710" i="6" a="1"/>
  <c r="B1710" i="6" s="1"/>
  <c r="C1710" i="6" a="1"/>
  <c r="C1710" i="6" s="1"/>
  <c r="F1710" i="6" a="1"/>
  <c r="F1710" i="6" s="1"/>
  <c r="B1711" i="6" a="1"/>
  <c r="B1711" i="6" s="1"/>
  <c r="C1711" i="6" a="1"/>
  <c r="C1711" i="6" s="1"/>
  <c r="F1711" i="6" a="1"/>
  <c r="F1711" i="6" s="1"/>
  <c r="B1712" i="6" a="1"/>
  <c r="B1712" i="6" s="1"/>
  <c r="C1712" i="6" a="1"/>
  <c r="C1712" i="6" s="1"/>
  <c r="F1712" i="6" a="1"/>
  <c r="F1712" i="6" s="1"/>
  <c r="B1713" i="6" a="1"/>
  <c r="B1713" i="6" s="1"/>
  <c r="C1713" i="6" a="1"/>
  <c r="C1713" i="6" s="1"/>
  <c r="F1713" i="6" a="1"/>
  <c r="F1713" i="6" s="1"/>
  <c r="B1714" i="6" a="1"/>
  <c r="B1714" i="6" s="1"/>
  <c r="C1714" i="6" a="1"/>
  <c r="C1714" i="6" s="1"/>
  <c r="F1714" i="6" a="1"/>
  <c r="F1714" i="6" s="1"/>
  <c r="B1715" i="6" a="1"/>
  <c r="B1715" i="6" s="1"/>
  <c r="C1715" i="6" a="1"/>
  <c r="C1715" i="6" s="1"/>
  <c r="F1715" i="6" a="1"/>
  <c r="F1715" i="6" s="1"/>
  <c r="B1716" i="6" a="1"/>
  <c r="B1716" i="6" s="1"/>
  <c r="C1716" i="6" a="1"/>
  <c r="C1716" i="6" s="1"/>
  <c r="F1716" i="6" a="1"/>
  <c r="F1716" i="6" s="1"/>
  <c r="B1717" i="6" a="1"/>
  <c r="B1717" i="6" s="1"/>
  <c r="C1717" i="6" a="1"/>
  <c r="C1717" i="6" s="1"/>
  <c r="F1717" i="6" a="1"/>
  <c r="F1717" i="6" s="1"/>
  <c r="B1718" i="6" a="1"/>
  <c r="B1718" i="6" s="1"/>
  <c r="C1718" i="6" a="1"/>
  <c r="C1718" i="6" s="1"/>
  <c r="F1718" i="6" a="1"/>
  <c r="F1718" i="6" s="1"/>
  <c r="B1719" i="6" a="1"/>
  <c r="B1719" i="6" s="1"/>
  <c r="C1719" i="6" a="1"/>
  <c r="C1719" i="6" s="1"/>
  <c r="F1719" i="6" a="1"/>
  <c r="F1719" i="6" s="1"/>
  <c r="B1720" i="6" a="1"/>
  <c r="B1720" i="6" s="1"/>
  <c r="C1720" i="6" a="1"/>
  <c r="C1720" i="6" s="1"/>
  <c r="F1720" i="6" a="1"/>
  <c r="F1720" i="6" s="1"/>
  <c r="B1721" i="6" a="1"/>
  <c r="B1721" i="6" s="1"/>
  <c r="C1721" i="6" a="1"/>
  <c r="C1721" i="6" s="1"/>
  <c r="F1721" i="6" a="1"/>
  <c r="F1721" i="6" s="1"/>
  <c r="B1722" i="6" a="1"/>
  <c r="B1722" i="6" s="1"/>
  <c r="C1722" i="6" a="1"/>
  <c r="C1722" i="6" s="1"/>
  <c r="F1722" i="6" a="1"/>
  <c r="F1722" i="6" s="1"/>
  <c r="B1723" i="6" a="1"/>
  <c r="B1723" i="6" s="1"/>
  <c r="C1723" i="6" a="1"/>
  <c r="C1723" i="6" s="1"/>
  <c r="F1723" i="6" a="1"/>
  <c r="F1723" i="6" s="1"/>
  <c r="B1724" i="6" a="1"/>
  <c r="B1724" i="6" s="1"/>
  <c r="C1724" i="6" a="1"/>
  <c r="C1724" i="6" s="1"/>
  <c r="F1724" i="6" a="1"/>
  <c r="F1724" i="6" s="1"/>
  <c r="B1725" i="6" a="1"/>
  <c r="B1725" i="6" s="1"/>
  <c r="C1725" i="6" a="1"/>
  <c r="C1725" i="6" s="1"/>
  <c r="F1725" i="6" a="1"/>
  <c r="F1725" i="6" s="1"/>
  <c r="B1726" i="6" a="1"/>
  <c r="B1726" i="6" s="1"/>
  <c r="C1726" i="6" a="1"/>
  <c r="C1726" i="6" s="1"/>
  <c r="F1726" i="6" a="1"/>
  <c r="F1726" i="6" s="1"/>
  <c r="B1727" i="6" a="1"/>
  <c r="B1727" i="6" s="1"/>
  <c r="C1727" i="6" a="1"/>
  <c r="C1727" i="6" s="1"/>
  <c r="F1727" i="6" a="1"/>
  <c r="F1727" i="6" s="1"/>
  <c r="B1728" i="6" a="1"/>
  <c r="B1728" i="6" s="1"/>
  <c r="C1728" i="6" a="1"/>
  <c r="C1728" i="6" s="1"/>
  <c r="F1728" i="6" a="1"/>
  <c r="F1728" i="6" s="1"/>
  <c r="B1729" i="6" a="1"/>
  <c r="B1729" i="6" s="1"/>
  <c r="C1729" i="6" a="1"/>
  <c r="C1729" i="6" s="1"/>
  <c r="F1729" i="6" a="1"/>
  <c r="F1729" i="6" s="1"/>
  <c r="B1730" i="6" a="1"/>
  <c r="B1730" i="6" s="1"/>
  <c r="C1730" i="6" a="1"/>
  <c r="C1730" i="6" s="1"/>
  <c r="F1730" i="6" a="1"/>
  <c r="F1730" i="6" s="1"/>
  <c r="B1731" i="6" a="1"/>
  <c r="B1731" i="6" s="1"/>
  <c r="C1731" i="6" a="1"/>
  <c r="C1731" i="6" s="1"/>
  <c r="F1731" i="6" a="1"/>
  <c r="F1731" i="6" s="1"/>
  <c r="B1732" i="6" a="1"/>
  <c r="B1732" i="6" s="1"/>
  <c r="C1732" i="6" a="1"/>
  <c r="C1732" i="6" s="1"/>
  <c r="F1732" i="6" a="1"/>
  <c r="F1732" i="6" s="1"/>
  <c r="B1733" i="6" a="1"/>
  <c r="B1733" i="6" s="1"/>
  <c r="C1733" i="6" a="1"/>
  <c r="C1733" i="6" s="1"/>
  <c r="F1733" i="6" a="1"/>
  <c r="F1733" i="6" s="1"/>
  <c r="B1734" i="6" a="1"/>
  <c r="B1734" i="6" s="1"/>
  <c r="C1734" i="6" a="1"/>
  <c r="C1734" i="6" s="1"/>
  <c r="F1734" i="6" a="1"/>
  <c r="F1734" i="6" s="1"/>
  <c r="B1735" i="6" a="1"/>
  <c r="B1735" i="6" s="1"/>
  <c r="C1735" i="6" a="1"/>
  <c r="C1735" i="6" s="1"/>
  <c r="F1735" i="6" a="1"/>
  <c r="F1735" i="6" s="1"/>
  <c r="B1736" i="6" a="1"/>
  <c r="B1736" i="6" s="1"/>
  <c r="C1736" i="6" a="1"/>
  <c r="C1736" i="6" s="1"/>
  <c r="F1736" i="6" a="1"/>
  <c r="F1736" i="6" s="1"/>
  <c r="B1737" i="6" a="1"/>
  <c r="B1737" i="6" s="1"/>
  <c r="C1737" i="6" a="1"/>
  <c r="C1737" i="6" s="1"/>
  <c r="F1737" i="6" a="1"/>
  <c r="F1737" i="6" s="1"/>
  <c r="B1738" i="6" a="1"/>
  <c r="B1738" i="6" s="1"/>
  <c r="C1738" i="6" a="1"/>
  <c r="C1738" i="6" s="1"/>
  <c r="F1738" i="6" a="1"/>
  <c r="F1738" i="6" s="1"/>
  <c r="B1739" i="6" a="1"/>
  <c r="B1739" i="6" s="1"/>
  <c r="C1739" i="6" a="1"/>
  <c r="C1739" i="6" s="1"/>
  <c r="F1739" i="6" a="1"/>
  <c r="F1739" i="6" s="1"/>
  <c r="B1740" i="6" a="1"/>
  <c r="B1740" i="6" s="1"/>
  <c r="C1740" i="6" a="1"/>
  <c r="C1740" i="6" s="1"/>
  <c r="F1740" i="6" a="1"/>
  <c r="F1740" i="6" s="1"/>
  <c r="B1741" i="6" a="1"/>
  <c r="B1741" i="6" s="1"/>
  <c r="C1741" i="6" a="1"/>
  <c r="C1741" i="6" s="1"/>
  <c r="F1741" i="6" a="1"/>
  <c r="F1741" i="6" s="1"/>
  <c r="B1742" i="6" a="1"/>
  <c r="B1742" i="6" s="1"/>
  <c r="C1742" i="6" a="1"/>
  <c r="C1742" i="6" s="1"/>
  <c r="F1742" i="6" a="1"/>
  <c r="F1742" i="6" s="1"/>
  <c r="B1743" i="6" a="1"/>
  <c r="B1743" i="6" s="1"/>
  <c r="C1743" i="6" a="1"/>
  <c r="C1743" i="6" s="1"/>
  <c r="F1743" i="6" a="1"/>
  <c r="F1743" i="6" s="1"/>
  <c r="B1744" i="6" a="1"/>
  <c r="B1744" i="6" s="1"/>
  <c r="C1744" i="6" a="1"/>
  <c r="C1744" i="6" s="1"/>
  <c r="F1744" i="6" a="1"/>
  <c r="F1744" i="6" s="1"/>
  <c r="B1745" i="6" a="1"/>
  <c r="B1745" i="6" s="1"/>
  <c r="C1745" i="6" a="1"/>
  <c r="C1745" i="6" s="1"/>
  <c r="F1745" i="6" a="1"/>
  <c r="F1745" i="6" s="1"/>
  <c r="B1746" i="6" a="1"/>
  <c r="B1746" i="6" s="1"/>
  <c r="C1746" i="6" a="1"/>
  <c r="C1746" i="6" s="1"/>
  <c r="F1746" i="6" a="1"/>
  <c r="F1746" i="6" s="1"/>
  <c r="B1747" i="6" a="1"/>
  <c r="B1747" i="6" s="1"/>
  <c r="C1747" i="6" a="1"/>
  <c r="C1747" i="6" s="1"/>
  <c r="F1747" i="6" a="1"/>
  <c r="F1747" i="6" s="1"/>
  <c r="B1748" i="6" a="1"/>
  <c r="B1748" i="6" s="1"/>
  <c r="C1748" i="6" a="1"/>
  <c r="C1748" i="6" s="1"/>
  <c r="F1748" i="6" a="1"/>
  <c r="F1748" i="6" s="1"/>
  <c r="B1749" i="6" a="1"/>
  <c r="B1749" i="6" s="1"/>
  <c r="C1749" i="6" a="1"/>
  <c r="C1749" i="6" s="1"/>
  <c r="F1749" i="6" a="1"/>
  <c r="F1749" i="6" s="1"/>
  <c r="B1750" i="6" a="1"/>
  <c r="B1750" i="6" s="1"/>
  <c r="C1750" i="6" a="1"/>
  <c r="C1750" i="6" s="1"/>
  <c r="F1750" i="6" a="1"/>
  <c r="F1750" i="6" s="1"/>
  <c r="B1751" i="6" a="1"/>
  <c r="B1751" i="6" s="1"/>
  <c r="C1751" i="6" a="1"/>
  <c r="C1751" i="6" s="1"/>
  <c r="F1751" i="6" a="1"/>
  <c r="F1751" i="6" s="1"/>
  <c r="B1752" i="6" a="1"/>
  <c r="B1752" i="6" s="1"/>
  <c r="C1752" i="6" a="1"/>
  <c r="C1752" i="6" s="1"/>
  <c r="F1752" i="6" a="1"/>
  <c r="F1752" i="6" s="1"/>
  <c r="B1753" i="6" a="1"/>
  <c r="B1753" i="6" s="1"/>
  <c r="C1753" i="6" a="1"/>
  <c r="C1753" i="6" s="1"/>
  <c r="F1753" i="6" a="1"/>
  <c r="F1753" i="6" s="1"/>
  <c r="B1754" i="6" a="1"/>
  <c r="B1754" i="6" s="1"/>
  <c r="C1754" i="6" a="1"/>
  <c r="C1754" i="6" s="1"/>
  <c r="F1754" i="6" a="1"/>
  <c r="F1754" i="6" s="1"/>
  <c r="B1755" i="6" a="1"/>
  <c r="B1755" i="6" s="1"/>
  <c r="C1755" i="6" a="1"/>
  <c r="C1755" i="6" s="1"/>
  <c r="F1755" i="6" a="1"/>
  <c r="F1755" i="6" s="1"/>
  <c r="B1756" i="6" a="1"/>
  <c r="B1756" i="6" s="1"/>
  <c r="C1756" i="6" a="1"/>
  <c r="C1756" i="6" s="1"/>
  <c r="F1756" i="6" a="1"/>
  <c r="F1756" i="6" s="1"/>
  <c r="B1757" i="6" a="1"/>
  <c r="B1757" i="6" s="1"/>
  <c r="C1757" i="6" a="1"/>
  <c r="C1757" i="6" s="1"/>
  <c r="F1757" i="6" a="1"/>
  <c r="F1757" i="6" s="1"/>
  <c r="B1758" i="6" a="1"/>
  <c r="B1758" i="6" s="1"/>
  <c r="C1758" i="6" a="1"/>
  <c r="C1758" i="6" s="1"/>
  <c r="F1758" i="6" a="1"/>
  <c r="F1758" i="6" s="1"/>
  <c r="B1759" i="6" a="1"/>
  <c r="B1759" i="6" s="1"/>
  <c r="C1759" i="6" a="1"/>
  <c r="C1759" i="6" s="1"/>
  <c r="F1759" i="6" a="1"/>
  <c r="F1759" i="6" s="1"/>
  <c r="B1760" i="6" a="1"/>
  <c r="B1760" i="6" s="1"/>
  <c r="C1760" i="6" a="1"/>
  <c r="C1760" i="6" s="1"/>
  <c r="F1760" i="6" a="1"/>
  <c r="F1760" i="6" s="1"/>
  <c r="B1761" i="6" a="1"/>
  <c r="B1761" i="6" s="1"/>
  <c r="C1761" i="6" a="1"/>
  <c r="C1761" i="6" s="1"/>
  <c r="F1761" i="6" a="1"/>
  <c r="F1761" i="6" s="1"/>
  <c r="B1762" i="6" a="1"/>
  <c r="B1762" i="6" s="1"/>
  <c r="C1762" i="6" a="1"/>
  <c r="C1762" i="6" s="1"/>
  <c r="F1762" i="6" a="1"/>
  <c r="F1762" i="6" s="1"/>
  <c r="B1763" i="6" a="1"/>
  <c r="B1763" i="6" s="1"/>
  <c r="C1763" i="6" a="1"/>
  <c r="C1763" i="6" s="1"/>
  <c r="F1763" i="6" a="1"/>
  <c r="F1763" i="6" s="1"/>
  <c r="B1764" i="6" a="1"/>
  <c r="B1764" i="6" s="1"/>
  <c r="C1764" i="6" a="1"/>
  <c r="C1764" i="6" s="1"/>
  <c r="F1764" i="6" a="1"/>
  <c r="F1764" i="6" s="1"/>
  <c r="B1765" i="6" a="1"/>
  <c r="B1765" i="6" s="1"/>
  <c r="C1765" i="6" a="1"/>
  <c r="C1765" i="6" s="1"/>
  <c r="F1765" i="6" a="1"/>
  <c r="F1765" i="6" s="1"/>
  <c r="B1766" i="6" a="1"/>
  <c r="B1766" i="6" s="1"/>
  <c r="C1766" i="6" a="1"/>
  <c r="C1766" i="6" s="1"/>
  <c r="F1766" i="6" a="1"/>
  <c r="F1766" i="6" s="1"/>
  <c r="B1767" i="6" a="1"/>
  <c r="B1767" i="6" s="1"/>
  <c r="C1767" i="6" a="1"/>
  <c r="C1767" i="6" s="1"/>
  <c r="F1767" i="6" a="1"/>
  <c r="F1767" i="6" s="1"/>
  <c r="B1768" i="6" a="1"/>
  <c r="B1768" i="6" s="1"/>
  <c r="C1768" i="6" a="1"/>
  <c r="C1768" i="6" s="1"/>
  <c r="F1768" i="6" a="1"/>
  <c r="F1768" i="6" s="1"/>
  <c r="B1769" i="6" a="1"/>
  <c r="B1769" i="6" s="1"/>
  <c r="C1769" i="6" a="1"/>
  <c r="C1769" i="6" s="1"/>
  <c r="F1769" i="6" a="1"/>
  <c r="F1769" i="6" s="1"/>
  <c r="B1770" i="6" a="1"/>
  <c r="B1770" i="6" s="1"/>
  <c r="C1770" i="6" a="1"/>
  <c r="C1770" i="6" s="1"/>
  <c r="F1770" i="6" a="1"/>
  <c r="F1770" i="6" s="1"/>
  <c r="B1771" i="6" a="1"/>
  <c r="B1771" i="6" s="1"/>
  <c r="C1771" i="6" a="1"/>
  <c r="C1771" i="6" s="1"/>
  <c r="F1771" i="6" a="1"/>
  <c r="F1771" i="6" s="1"/>
  <c r="B1772" i="6" a="1"/>
  <c r="B1772" i="6" s="1"/>
  <c r="C1772" i="6" a="1"/>
  <c r="C1772" i="6" s="1"/>
  <c r="F1772" i="6" a="1"/>
  <c r="F1772" i="6" s="1"/>
  <c r="B1773" i="6" a="1"/>
  <c r="B1773" i="6" s="1"/>
  <c r="C1773" i="6" a="1"/>
  <c r="C1773" i="6" s="1"/>
  <c r="F1773" i="6" a="1"/>
  <c r="F1773" i="6" s="1"/>
  <c r="B1774" i="6" a="1"/>
  <c r="B1774" i="6" s="1"/>
  <c r="C1774" i="6" a="1"/>
  <c r="C1774" i="6" s="1"/>
  <c r="F1774" i="6" a="1"/>
  <c r="F1774" i="6" s="1"/>
  <c r="B1775" i="6" a="1"/>
  <c r="B1775" i="6" s="1"/>
  <c r="C1775" i="6" a="1"/>
  <c r="C1775" i="6" s="1"/>
  <c r="F1775" i="6" a="1"/>
  <c r="F1775" i="6" s="1"/>
  <c r="B1776" i="6" a="1"/>
  <c r="B1776" i="6" s="1"/>
  <c r="C1776" i="6" a="1"/>
  <c r="C1776" i="6" s="1"/>
  <c r="F1776" i="6" a="1"/>
  <c r="F1776" i="6" s="1"/>
  <c r="B1777" i="6" a="1"/>
  <c r="B1777" i="6" s="1"/>
  <c r="C1777" i="6" a="1"/>
  <c r="C1777" i="6" s="1"/>
  <c r="F1777" i="6" a="1"/>
  <c r="F1777" i="6" s="1"/>
  <c r="B1778" i="6" a="1"/>
  <c r="B1778" i="6" s="1"/>
  <c r="C1778" i="6" a="1"/>
  <c r="C1778" i="6" s="1"/>
  <c r="F1778" i="6" a="1"/>
  <c r="F1778" i="6" s="1"/>
  <c r="B1779" i="6" a="1"/>
  <c r="B1779" i="6" s="1"/>
  <c r="C1779" i="6" a="1"/>
  <c r="C1779" i="6" s="1"/>
  <c r="F1779" i="6" a="1"/>
  <c r="F1779" i="6" s="1"/>
  <c r="B1780" i="6" a="1"/>
  <c r="B1780" i="6" s="1"/>
  <c r="C1780" i="6" a="1"/>
  <c r="C1780" i="6" s="1"/>
  <c r="F1780" i="6" a="1"/>
  <c r="F1780" i="6" s="1"/>
  <c r="B1781" i="6" a="1"/>
  <c r="B1781" i="6" s="1"/>
  <c r="C1781" i="6" a="1"/>
  <c r="C1781" i="6" s="1"/>
  <c r="F1781" i="6" a="1"/>
  <c r="F1781" i="6" s="1"/>
  <c r="B1782" i="6" a="1"/>
  <c r="B1782" i="6" s="1"/>
  <c r="C1782" i="6" a="1"/>
  <c r="C1782" i="6" s="1"/>
  <c r="F1782" i="6" a="1"/>
  <c r="F1782" i="6" s="1"/>
  <c r="B1783" i="6" a="1"/>
  <c r="B1783" i="6" s="1"/>
  <c r="C1783" i="6" a="1"/>
  <c r="C1783" i="6" s="1"/>
  <c r="F1783" i="6" a="1"/>
  <c r="F1783" i="6" s="1"/>
  <c r="B1784" i="6" a="1"/>
  <c r="B1784" i="6" s="1"/>
  <c r="C1784" i="6" a="1"/>
  <c r="C1784" i="6" s="1"/>
  <c r="F1784" i="6" a="1"/>
  <c r="F1784" i="6" s="1"/>
  <c r="B1785" i="6" a="1"/>
  <c r="B1785" i="6" s="1"/>
  <c r="C1785" i="6" a="1"/>
  <c r="C1785" i="6" s="1"/>
  <c r="F1785" i="6" a="1"/>
  <c r="F1785" i="6" s="1"/>
  <c r="B1786" i="6" a="1"/>
  <c r="B1786" i="6" s="1"/>
  <c r="C1786" i="6" a="1"/>
  <c r="C1786" i="6" s="1"/>
  <c r="F1786" i="6" a="1"/>
  <c r="F1786" i="6" s="1"/>
  <c r="B1787" i="6" a="1"/>
  <c r="B1787" i="6" s="1"/>
  <c r="C1787" i="6" a="1"/>
  <c r="C1787" i="6" s="1"/>
  <c r="F1787" i="6" a="1"/>
  <c r="F1787" i="6" s="1"/>
  <c r="B1788" i="6" a="1"/>
  <c r="B1788" i="6" s="1"/>
  <c r="C1788" i="6" a="1"/>
  <c r="C1788" i="6" s="1"/>
  <c r="F1788" i="6" a="1"/>
  <c r="F1788" i="6" s="1"/>
  <c r="B1789" i="6" a="1"/>
  <c r="B1789" i="6" s="1"/>
  <c r="C1789" i="6" a="1"/>
  <c r="C1789" i="6" s="1"/>
  <c r="F1789" i="6" a="1"/>
  <c r="F1789" i="6" s="1"/>
  <c r="B1790" i="6" a="1"/>
  <c r="B1790" i="6" s="1"/>
  <c r="C1790" i="6" a="1"/>
  <c r="C1790" i="6" s="1"/>
  <c r="F1790" i="6" a="1"/>
  <c r="F1790" i="6" s="1"/>
  <c r="B1791" i="6" a="1"/>
  <c r="B1791" i="6" s="1"/>
  <c r="C1791" i="6" a="1"/>
  <c r="C1791" i="6" s="1"/>
  <c r="F1791" i="6" a="1"/>
  <c r="F1791" i="6" s="1"/>
  <c r="B1792" i="6" a="1"/>
  <c r="B1792" i="6" s="1"/>
  <c r="C1792" i="6" a="1"/>
  <c r="C1792" i="6" s="1"/>
  <c r="F1792" i="6" a="1"/>
  <c r="F1792" i="6" s="1"/>
  <c r="B1793" i="6" a="1"/>
  <c r="B1793" i="6" s="1"/>
  <c r="C1793" i="6" a="1"/>
  <c r="C1793" i="6" s="1"/>
  <c r="F1793" i="6" a="1"/>
  <c r="F1793" i="6" s="1"/>
  <c r="B1794" i="6" a="1"/>
  <c r="B1794" i="6" s="1"/>
  <c r="C1794" i="6" a="1"/>
  <c r="C1794" i="6" s="1"/>
  <c r="F1794" i="6" a="1"/>
  <c r="F1794" i="6" s="1"/>
  <c r="B1795" i="6" a="1"/>
  <c r="B1795" i="6" s="1"/>
  <c r="C1795" i="6" a="1"/>
  <c r="C1795" i="6" s="1"/>
  <c r="F1795" i="6" a="1"/>
  <c r="F1795" i="6" s="1"/>
  <c r="B1796" i="6" a="1"/>
  <c r="B1796" i="6" s="1"/>
  <c r="C1796" i="6" a="1"/>
  <c r="C1796" i="6" s="1"/>
  <c r="F1796" i="6" a="1"/>
  <c r="F1796" i="6" s="1"/>
  <c r="B1797" i="6" a="1"/>
  <c r="B1797" i="6" s="1"/>
  <c r="C1797" i="6" a="1"/>
  <c r="C1797" i="6" s="1"/>
  <c r="F1797" i="6" a="1"/>
  <c r="F1797" i="6" s="1"/>
  <c r="B1798" i="6" a="1"/>
  <c r="B1798" i="6" s="1"/>
  <c r="C1798" i="6" a="1"/>
  <c r="C1798" i="6" s="1"/>
  <c r="F1798" i="6" a="1"/>
  <c r="F1798" i="6" s="1"/>
  <c r="B1799" i="6" a="1"/>
  <c r="B1799" i="6" s="1"/>
  <c r="C1799" i="6" a="1"/>
  <c r="C1799" i="6" s="1"/>
  <c r="F1799" i="6" a="1"/>
  <c r="F1799" i="6" s="1"/>
  <c r="B1800" i="6" a="1"/>
  <c r="B1800" i="6" s="1"/>
  <c r="C1800" i="6" a="1"/>
  <c r="C1800" i="6" s="1"/>
  <c r="F1800" i="6" a="1"/>
  <c r="F1800" i="6" s="1"/>
  <c r="B1801" i="6" a="1"/>
  <c r="B1801" i="6" s="1"/>
  <c r="C1801" i="6" a="1"/>
  <c r="C1801" i="6" s="1"/>
  <c r="F1801" i="6" a="1"/>
  <c r="F1801" i="6" s="1"/>
  <c r="B1802" i="6" a="1"/>
  <c r="B1802" i="6" s="1"/>
  <c r="C1802" i="6" a="1"/>
  <c r="C1802" i="6" s="1"/>
  <c r="F1802" i="6" a="1"/>
  <c r="F1802" i="6" s="1"/>
  <c r="B1803" i="6" a="1"/>
  <c r="B1803" i="6" s="1"/>
  <c r="C1803" i="6" a="1"/>
  <c r="C1803" i="6" s="1"/>
  <c r="F1803" i="6" a="1"/>
  <c r="F1803" i="6" s="1"/>
  <c r="B1804" i="6" a="1"/>
  <c r="B1804" i="6" s="1"/>
  <c r="C1804" i="6" a="1"/>
  <c r="C1804" i="6" s="1"/>
  <c r="F1804" i="6" a="1"/>
  <c r="F1804" i="6" s="1"/>
  <c r="B1805" i="6" a="1"/>
  <c r="B1805" i="6" s="1"/>
  <c r="C1805" i="6" a="1"/>
  <c r="C1805" i="6" s="1"/>
  <c r="F1805" i="6" a="1"/>
  <c r="F1805" i="6" s="1"/>
  <c r="B1806" i="6" a="1"/>
  <c r="B1806" i="6" s="1"/>
  <c r="C1806" i="6" a="1"/>
  <c r="C1806" i="6" s="1"/>
  <c r="F1806" i="6" a="1"/>
  <c r="F1806" i="6" s="1"/>
  <c r="B1807" i="6" a="1"/>
  <c r="B1807" i="6" s="1"/>
  <c r="C1807" i="6" a="1"/>
  <c r="C1807" i="6" s="1"/>
  <c r="F1807" i="6" a="1"/>
  <c r="F1807" i="6" s="1"/>
  <c r="B1808" i="6" a="1"/>
  <c r="B1808" i="6" s="1"/>
  <c r="C1808" i="6" a="1"/>
  <c r="C1808" i="6" s="1"/>
  <c r="F1808" i="6" a="1"/>
  <c r="F1808" i="6" s="1"/>
  <c r="B1809" i="6" a="1"/>
  <c r="B1809" i="6" s="1"/>
  <c r="C1809" i="6" a="1"/>
  <c r="C1809" i="6" s="1"/>
  <c r="F1809" i="6" a="1"/>
  <c r="F1809" i="6" s="1"/>
  <c r="B1810" i="6" a="1"/>
  <c r="B1810" i="6" s="1"/>
  <c r="C1810" i="6" a="1"/>
  <c r="C1810" i="6" s="1"/>
  <c r="F1810" i="6" a="1"/>
  <c r="F1810" i="6" s="1"/>
  <c r="B1811" i="6" a="1"/>
  <c r="B1811" i="6" s="1"/>
  <c r="C1811" i="6" a="1"/>
  <c r="C1811" i="6" s="1"/>
  <c r="F1811" i="6" a="1"/>
  <c r="F1811" i="6" s="1"/>
  <c r="B1812" i="6" a="1"/>
  <c r="B1812" i="6" s="1"/>
  <c r="C1812" i="6" a="1"/>
  <c r="C1812" i="6" s="1"/>
  <c r="F1812" i="6" a="1"/>
  <c r="F1812" i="6" s="1"/>
  <c r="B1813" i="6" a="1"/>
  <c r="B1813" i="6" s="1"/>
  <c r="C1813" i="6" a="1"/>
  <c r="C1813" i="6" s="1"/>
  <c r="F1813" i="6" a="1"/>
  <c r="F1813" i="6" s="1"/>
  <c r="B1814" i="6" a="1"/>
  <c r="B1814" i="6" s="1"/>
  <c r="C1814" i="6" a="1"/>
  <c r="C1814" i="6" s="1"/>
  <c r="F1814" i="6" a="1"/>
  <c r="F1814" i="6" s="1"/>
  <c r="B1815" i="6" a="1"/>
  <c r="B1815" i="6" s="1"/>
  <c r="C1815" i="6" a="1"/>
  <c r="C1815" i="6" s="1"/>
  <c r="F1815" i="6" a="1"/>
  <c r="F1815" i="6" s="1"/>
  <c r="B1816" i="6" a="1"/>
  <c r="B1816" i="6" s="1"/>
  <c r="C1816" i="6" a="1"/>
  <c r="C1816" i="6" s="1"/>
  <c r="F1816" i="6" a="1"/>
  <c r="F1816" i="6" s="1"/>
  <c r="B1817" i="6" a="1"/>
  <c r="B1817" i="6" s="1"/>
  <c r="C1817" i="6" a="1"/>
  <c r="C1817" i="6" s="1"/>
  <c r="F1817" i="6" a="1"/>
  <c r="F1817" i="6" s="1"/>
  <c r="B1818" i="6" a="1"/>
  <c r="B1818" i="6" s="1"/>
  <c r="C1818" i="6" a="1"/>
  <c r="C1818" i="6" s="1"/>
  <c r="F1818" i="6" a="1"/>
  <c r="F1818" i="6" s="1"/>
  <c r="B1819" i="6" a="1"/>
  <c r="B1819" i="6" s="1"/>
  <c r="C1819" i="6" a="1"/>
  <c r="C1819" i="6" s="1"/>
  <c r="F1819" i="6" a="1"/>
  <c r="F1819" i="6" s="1"/>
  <c r="B1820" i="6" a="1"/>
  <c r="B1820" i="6" s="1"/>
  <c r="C1820" i="6" a="1"/>
  <c r="C1820" i="6" s="1"/>
  <c r="F1820" i="6" a="1"/>
  <c r="F1820" i="6" s="1"/>
  <c r="B1821" i="6" a="1"/>
  <c r="B1821" i="6" s="1"/>
  <c r="C1821" i="6" a="1"/>
  <c r="C1821" i="6" s="1"/>
  <c r="F1821" i="6" a="1"/>
  <c r="F1821" i="6" s="1"/>
  <c r="B1822" i="6" a="1"/>
  <c r="B1822" i="6" s="1"/>
  <c r="C1822" i="6" a="1"/>
  <c r="C1822" i="6" s="1"/>
  <c r="F1822" i="6" a="1"/>
  <c r="F1822" i="6" s="1"/>
  <c r="B1823" i="6" a="1"/>
  <c r="B1823" i="6" s="1"/>
  <c r="C1823" i="6" a="1"/>
  <c r="C1823" i="6" s="1"/>
  <c r="F1823" i="6" a="1"/>
  <c r="F1823" i="6" s="1"/>
  <c r="B1824" i="6" a="1"/>
  <c r="B1824" i="6" s="1"/>
  <c r="C1824" i="6" a="1"/>
  <c r="C1824" i="6" s="1"/>
  <c r="F1824" i="6" a="1"/>
  <c r="F1824" i="6" s="1"/>
  <c r="B1825" i="6" a="1"/>
  <c r="B1825" i="6" s="1"/>
  <c r="C1825" i="6" a="1"/>
  <c r="C1825" i="6" s="1"/>
  <c r="F1825" i="6" a="1"/>
  <c r="F1825" i="6" s="1"/>
  <c r="B1826" i="6" a="1"/>
  <c r="B1826" i="6" s="1"/>
  <c r="C1826" i="6" a="1"/>
  <c r="C1826" i="6" s="1"/>
  <c r="F1826" i="6" a="1"/>
  <c r="F1826" i="6" s="1"/>
  <c r="B1827" i="6" a="1"/>
  <c r="B1827" i="6" s="1"/>
  <c r="C1827" i="6" a="1"/>
  <c r="C1827" i="6" s="1"/>
  <c r="F1827" i="6" a="1"/>
  <c r="F1827" i="6" s="1"/>
  <c r="B1828" i="6" a="1"/>
  <c r="B1828" i="6" s="1"/>
  <c r="C1828" i="6" a="1"/>
  <c r="C1828" i="6" s="1"/>
  <c r="F1828" i="6" a="1"/>
  <c r="F1828" i="6" s="1"/>
  <c r="B1829" i="6" a="1"/>
  <c r="B1829" i="6" s="1"/>
  <c r="C1829" i="6" a="1"/>
  <c r="C1829" i="6" s="1"/>
  <c r="F1829" i="6" a="1"/>
  <c r="F1829" i="6" s="1"/>
  <c r="B1830" i="6" a="1"/>
  <c r="B1830" i="6" s="1"/>
  <c r="C1830" i="6" a="1"/>
  <c r="C1830" i="6" s="1"/>
  <c r="F1830" i="6" a="1"/>
  <c r="F1830" i="6" s="1"/>
  <c r="B1831" i="6" a="1"/>
  <c r="B1831" i="6" s="1"/>
  <c r="C1831" i="6" a="1"/>
  <c r="C1831" i="6" s="1"/>
  <c r="F1831" i="6" a="1"/>
  <c r="F1831" i="6" s="1"/>
  <c r="B1832" i="6" a="1"/>
  <c r="B1832" i="6" s="1"/>
  <c r="C1832" i="6" a="1"/>
  <c r="C1832" i="6" s="1"/>
  <c r="F1832" i="6" a="1"/>
  <c r="F1832" i="6" s="1"/>
  <c r="B1833" i="6" a="1"/>
  <c r="B1833" i="6" s="1"/>
  <c r="C1833" i="6" a="1"/>
  <c r="C1833" i="6" s="1"/>
  <c r="F1833" i="6" a="1"/>
  <c r="F1833" i="6" s="1"/>
  <c r="B1834" i="6" a="1"/>
  <c r="B1834" i="6" s="1"/>
  <c r="C1834" i="6" a="1"/>
  <c r="C1834" i="6" s="1"/>
  <c r="F1834" i="6" a="1"/>
  <c r="F1834" i="6" s="1"/>
  <c r="B1835" i="6" a="1"/>
  <c r="B1835" i="6" s="1"/>
  <c r="C1835" i="6" a="1"/>
  <c r="C1835" i="6" s="1"/>
  <c r="F1835" i="6" a="1"/>
  <c r="F1835" i="6" s="1"/>
  <c r="B1836" i="6" a="1"/>
  <c r="B1836" i="6" s="1"/>
  <c r="C1836" i="6" a="1"/>
  <c r="C1836" i="6" s="1"/>
  <c r="F1836" i="6" a="1"/>
  <c r="F1836" i="6" s="1"/>
  <c r="B1837" i="6" a="1"/>
  <c r="B1837" i="6" s="1"/>
  <c r="C1837" i="6" a="1"/>
  <c r="C1837" i="6" s="1"/>
  <c r="F1837" i="6" a="1"/>
  <c r="F1837" i="6" s="1"/>
  <c r="B1838" i="6" a="1"/>
  <c r="B1838" i="6" s="1"/>
  <c r="C1838" i="6" a="1"/>
  <c r="C1838" i="6" s="1"/>
  <c r="F1838" i="6" a="1"/>
  <c r="F1838" i="6" s="1"/>
  <c r="B1839" i="6" a="1"/>
  <c r="B1839" i="6" s="1"/>
  <c r="C1839" i="6" a="1"/>
  <c r="C1839" i="6" s="1"/>
  <c r="F1839" i="6" a="1"/>
  <c r="F1839" i="6" s="1"/>
  <c r="B1840" i="6" a="1"/>
  <c r="B1840" i="6" s="1"/>
  <c r="C1840" i="6" a="1"/>
  <c r="C1840" i="6" s="1"/>
  <c r="F1840" i="6" a="1"/>
  <c r="F1840" i="6" s="1"/>
  <c r="B1841" i="6" a="1"/>
  <c r="B1841" i="6" s="1"/>
  <c r="C1841" i="6" a="1"/>
  <c r="C1841" i="6" s="1"/>
  <c r="F1841" i="6" a="1"/>
  <c r="F1841" i="6" s="1"/>
  <c r="B1842" i="6" a="1"/>
  <c r="B1842" i="6" s="1"/>
  <c r="C1842" i="6" a="1"/>
  <c r="C1842" i="6" s="1"/>
  <c r="F1842" i="6" a="1"/>
  <c r="F1842" i="6" s="1"/>
  <c r="B1843" i="6" a="1"/>
  <c r="B1843" i="6" s="1"/>
  <c r="C1843" i="6" a="1"/>
  <c r="C1843" i="6" s="1"/>
  <c r="F1843" i="6" a="1"/>
  <c r="F1843" i="6" s="1"/>
  <c r="B1844" i="6" a="1"/>
  <c r="B1844" i="6" s="1"/>
  <c r="C1844" i="6" a="1"/>
  <c r="C1844" i="6" s="1"/>
  <c r="F1844" i="6" a="1"/>
  <c r="F1844" i="6" s="1"/>
  <c r="B1845" i="6" a="1"/>
  <c r="B1845" i="6" s="1"/>
  <c r="C1845" i="6" a="1"/>
  <c r="C1845" i="6" s="1"/>
  <c r="F1845" i="6" a="1"/>
  <c r="F1845" i="6" s="1"/>
  <c r="B1846" i="6" a="1"/>
  <c r="B1846" i="6" s="1"/>
  <c r="C1846" i="6" a="1"/>
  <c r="C1846" i="6" s="1"/>
  <c r="F1846" i="6" a="1"/>
  <c r="F1846" i="6" s="1"/>
  <c r="B1847" i="6" a="1"/>
  <c r="B1847" i="6" s="1"/>
  <c r="C1847" i="6" a="1"/>
  <c r="C1847" i="6" s="1"/>
  <c r="F1847" i="6" a="1"/>
  <c r="F1847" i="6" s="1"/>
  <c r="B1848" i="6" a="1"/>
  <c r="B1848" i="6" s="1"/>
  <c r="C1848" i="6" a="1"/>
  <c r="C1848" i="6" s="1"/>
  <c r="F1848" i="6" a="1"/>
  <c r="F1848" i="6" s="1"/>
  <c r="B1849" i="6" a="1"/>
  <c r="B1849" i="6" s="1"/>
  <c r="C1849" i="6" a="1"/>
  <c r="C1849" i="6" s="1"/>
  <c r="F1849" i="6" a="1"/>
  <c r="F1849" i="6" s="1"/>
  <c r="B1850" i="6" a="1"/>
  <c r="B1850" i="6" s="1"/>
  <c r="C1850" i="6" a="1"/>
  <c r="C1850" i="6" s="1"/>
  <c r="F1850" i="6" a="1"/>
  <c r="F1850" i="6" s="1"/>
  <c r="B1851" i="6" a="1"/>
  <c r="B1851" i="6" s="1"/>
  <c r="C1851" i="6" a="1"/>
  <c r="C1851" i="6" s="1"/>
  <c r="F1851" i="6" a="1"/>
  <c r="F1851" i="6" s="1"/>
  <c r="B1852" i="6" a="1"/>
  <c r="B1852" i="6" s="1"/>
  <c r="C1852" i="6" a="1"/>
  <c r="C1852" i="6" s="1"/>
  <c r="F1852" i="6" a="1"/>
  <c r="F1852" i="6" s="1"/>
  <c r="B1853" i="6" a="1"/>
  <c r="B1853" i="6" s="1"/>
  <c r="C1853" i="6" a="1"/>
  <c r="C1853" i="6" s="1"/>
  <c r="F1853" i="6" a="1"/>
  <c r="F1853" i="6" s="1"/>
  <c r="B1854" i="6" a="1"/>
  <c r="B1854" i="6" s="1"/>
  <c r="C1854" i="6" a="1"/>
  <c r="C1854" i="6" s="1"/>
  <c r="F1854" i="6" a="1"/>
  <c r="F1854" i="6" s="1"/>
  <c r="B1855" i="6" a="1"/>
  <c r="B1855" i="6" s="1"/>
  <c r="C1855" i="6" a="1"/>
  <c r="C1855" i="6" s="1"/>
  <c r="F1855" i="6" a="1"/>
  <c r="F1855" i="6" s="1"/>
  <c r="B1856" i="6" a="1"/>
  <c r="B1856" i="6" s="1"/>
  <c r="C1856" i="6" a="1"/>
  <c r="C1856" i="6" s="1"/>
  <c r="F1856" i="6" a="1"/>
  <c r="F1856" i="6" s="1"/>
  <c r="B1857" i="6" a="1"/>
  <c r="B1857" i="6" s="1"/>
  <c r="C1857" i="6" a="1"/>
  <c r="C1857" i="6" s="1"/>
  <c r="F1857" i="6" a="1"/>
  <c r="F1857" i="6" s="1"/>
  <c r="B1858" i="6" a="1"/>
  <c r="B1858" i="6" s="1"/>
  <c r="C1858" i="6" a="1"/>
  <c r="C1858" i="6" s="1"/>
  <c r="F1858" i="6" a="1"/>
  <c r="F1858" i="6" s="1"/>
  <c r="B1859" i="6" a="1"/>
  <c r="B1859" i="6" s="1"/>
  <c r="C1859" i="6" a="1"/>
  <c r="C1859" i="6" s="1"/>
  <c r="F1859" i="6" a="1"/>
  <c r="F1859" i="6" s="1"/>
  <c r="B1860" i="6" a="1"/>
  <c r="B1860" i="6" s="1"/>
  <c r="C1860" i="6" a="1"/>
  <c r="C1860" i="6" s="1"/>
  <c r="F1860" i="6" a="1"/>
  <c r="F1860" i="6" s="1"/>
  <c r="B1861" i="6" a="1"/>
  <c r="B1861" i="6" s="1"/>
  <c r="C1861" i="6" a="1"/>
  <c r="C1861" i="6" s="1"/>
  <c r="F1861" i="6" a="1"/>
  <c r="F1861" i="6" s="1"/>
  <c r="B1862" i="6" a="1"/>
  <c r="B1862" i="6" s="1"/>
  <c r="C1862" i="6" a="1"/>
  <c r="C1862" i="6" s="1"/>
  <c r="F1862" i="6" a="1"/>
  <c r="F1862" i="6" s="1"/>
  <c r="B1863" i="6" a="1"/>
  <c r="B1863" i="6" s="1"/>
  <c r="C1863" i="6" a="1"/>
  <c r="C1863" i="6" s="1"/>
  <c r="F1863" i="6" a="1"/>
  <c r="F1863" i="6" s="1"/>
  <c r="B1864" i="6" a="1"/>
  <c r="B1864" i="6" s="1"/>
  <c r="C1864" i="6" a="1"/>
  <c r="C1864" i="6" s="1"/>
  <c r="F1864" i="6" a="1"/>
  <c r="F1864" i="6" s="1"/>
  <c r="B1865" i="6" a="1"/>
  <c r="B1865" i="6" s="1"/>
  <c r="C1865" i="6" a="1"/>
  <c r="C1865" i="6" s="1"/>
  <c r="F1865" i="6" a="1"/>
  <c r="F1865" i="6" s="1"/>
  <c r="B1866" i="6" a="1"/>
  <c r="B1866" i="6" s="1"/>
  <c r="C1866" i="6" a="1"/>
  <c r="C1866" i="6" s="1"/>
  <c r="F1866" i="6" a="1"/>
  <c r="F1866" i="6" s="1"/>
  <c r="B1867" i="6" a="1"/>
  <c r="B1867" i="6" s="1"/>
  <c r="C1867" i="6" a="1"/>
  <c r="C1867" i="6" s="1"/>
  <c r="F1867" i="6" a="1"/>
  <c r="F1867" i="6" s="1"/>
  <c r="B1868" i="6" a="1"/>
  <c r="B1868" i="6" s="1"/>
  <c r="C1868" i="6" a="1"/>
  <c r="C1868" i="6" s="1"/>
  <c r="F1868" i="6" a="1"/>
  <c r="F1868" i="6" s="1"/>
  <c r="B1869" i="6" a="1"/>
  <c r="B1869" i="6" s="1"/>
  <c r="C1869" i="6" a="1"/>
  <c r="C1869" i="6" s="1"/>
  <c r="F1869" i="6" a="1"/>
  <c r="F1869" i="6" s="1"/>
  <c r="B1870" i="6" a="1"/>
  <c r="B1870" i="6" s="1"/>
  <c r="C1870" i="6" a="1"/>
  <c r="C1870" i="6" s="1"/>
  <c r="F1870" i="6" a="1"/>
  <c r="F1870" i="6" s="1"/>
  <c r="B1871" i="6" a="1"/>
  <c r="B1871" i="6" s="1"/>
  <c r="C1871" i="6" a="1"/>
  <c r="C1871" i="6" s="1"/>
  <c r="F1871" i="6" a="1"/>
  <c r="F1871" i="6" s="1"/>
  <c r="B1872" i="6" a="1"/>
  <c r="B1872" i="6" s="1"/>
  <c r="C1872" i="6" a="1"/>
  <c r="C1872" i="6" s="1"/>
  <c r="F1872" i="6" a="1"/>
  <c r="F1872" i="6" s="1"/>
  <c r="B1873" i="6" a="1"/>
  <c r="B1873" i="6" s="1"/>
  <c r="C1873" i="6" a="1"/>
  <c r="C1873" i="6" s="1"/>
  <c r="F1873" i="6" a="1"/>
  <c r="F1873" i="6" s="1"/>
  <c r="B1874" i="6" a="1"/>
  <c r="B1874" i="6" s="1"/>
  <c r="C1874" i="6" a="1"/>
  <c r="C1874" i="6" s="1"/>
  <c r="F1874" i="6" a="1"/>
  <c r="F1874" i="6" s="1"/>
  <c r="B1875" i="6" a="1"/>
  <c r="B1875" i="6" s="1"/>
  <c r="C1875" i="6" a="1"/>
  <c r="C1875" i="6" s="1"/>
  <c r="F1875" i="6" a="1"/>
  <c r="F1875" i="6" s="1"/>
  <c r="B1876" i="6" a="1"/>
  <c r="B1876" i="6" s="1"/>
  <c r="C1876" i="6" a="1"/>
  <c r="C1876" i="6" s="1"/>
  <c r="F1876" i="6" a="1"/>
  <c r="F1876" i="6" s="1"/>
  <c r="B1877" i="6" a="1"/>
  <c r="B1877" i="6" s="1"/>
  <c r="C1877" i="6" a="1"/>
  <c r="C1877" i="6" s="1"/>
  <c r="F1877" i="6" a="1"/>
  <c r="F1877" i="6" s="1"/>
  <c r="B1878" i="6" a="1"/>
  <c r="B1878" i="6" s="1"/>
  <c r="C1878" i="6" a="1"/>
  <c r="C1878" i="6" s="1"/>
  <c r="F1878" i="6" a="1"/>
  <c r="F1878" i="6" s="1"/>
  <c r="B1879" i="6" a="1"/>
  <c r="B1879" i="6" s="1"/>
  <c r="C1879" i="6" a="1"/>
  <c r="C1879" i="6" s="1"/>
  <c r="F1879" i="6" a="1"/>
  <c r="F1879" i="6" s="1"/>
  <c r="B1880" i="6" a="1"/>
  <c r="B1880" i="6" s="1"/>
  <c r="C1880" i="6" a="1"/>
  <c r="C1880" i="6" s="1"/>
  <c r="F1880" i="6" a="1"/>
  <c r="F1880" i="6" s="1"/>
  <c r="B1881" i="6" a="1"/>
  <c r="B1881" i="6" s="1"/>
  <c r="C1881" i="6" a="1"/>
  <c r="C1881" i="6" s="1"/>
  <c r="F1881" i="6" a="1"/>
  <c r="F1881" i="6" s="1"/>
  <c r="B1882" i="6" a="1"/>
  <c r="B1882" i="6" s="1"/>
  <c r="C1882" i="6" a="1"/>
  <c r="C1882" i="6" s="1"/>
  <c r="F1882" i="6" a="1"/>
  <c r="F1882" i="6" s="1"/>
  <c r="B1883" i="6" a="1"/>
  <c r="B1883" i="6" s="1"/>
  <c r="C1883" i="6" a="1"/>
  <c r="C1883" i="6" s="1"/>
  <c r="F1883" i="6" a="1"/>
  <c r="F1883" i="6" s="1"/>
  <c r="B1884" i="6" a="1"/>
  <c r="B1884" i="6" s="1"/>
  <c r="C1884" i="6" a="1"/>
  <c r="C1884" i="6" s="1"/>
  <c r="F1884" i="6" a="1"/>
  <c r="F1884" i="6" s="1"/>
  <c r="B1885" i="6" a="1"/>
  <c r="B1885" i="6" s="1"/>
  <c r="C1885" i="6" a="1"/>
  <c r="C1885" i="6" s="1"/>
  <c r="F1885" i="6" a="1"/>
  <c r="F1885" i="6" s="1"/>
  <c r="B1886" i="6" a="1"/>
  <c r="B1886" i="6" s="1"/>
  <c r="C1886" i="6" a="1"/>
  <c r="C1886" i="6" s="1"/>
  <c r="F1886" i="6" a="1"/>
  <c r="F1886" i="6" s="1"/>
  <c r="B1887" i="6" a="1"/>
  <c r="B1887" i="6" s="1"/>
  <c r="C1887" i="6" a="1"/>
  <c r="C1887" i="6" s="1"/>
  <c r="F1887" i="6" a="1"/>
  <c r="F1887" i="6" s="1"/>
  <c r="B1888" i="6" a="1"/>
  <c r="B1888" i="6" s="1"/>
  <c r="C1888" i="6" a="1"/>
  <c r="C1888" i="6" s="1"/>
  <c r="F1888" i="6" a="1"/>
  <c r="F1888" i="6" s="1"/>
  <c r="B1889" i="6" a="1"/>
  <c r="B1889" i="6" s="1"/>
  <c r="C1889" i="6" a="1"/>
  <c r="C1889" i="6" s="1"/>
  <c r="F1889" i="6" a="1"/>
  <c r="F1889" i="6" s="1"/>
  <c r="B1890" i="6" a="1"/>
  <c r="B1890" i="6" s="1"/>
  <c r="C1890" i="6" a="1"/>
  <c r="C1890" i="6" s="1"/>
  <c r="F1890" i="6" a="1"/>
  <c r="F1890" i="6" s="1"/>
  <c r="B1891" i="6" a="1"/>
  <c r="B1891" i="6" s="1"/>
  <c r="C1891" i="6" a="1"/>
  <c r="C1891" i="6" s="1"/>
  <c r="F1891" i="6" a="1"/>
  <c r="F1891" i="6" s="1"/>
  <c r="B1892" i="6" a="1"/>
  <c r="B1892" i="6" s="1"/>
  <c r="C1892" i="6" a="1"/>
  <c r="C1892" i="6" s="1"/>
  <c r="F1892" i="6" a="1"/>
  <c r="F1892" i="6" s="1"/>
  <c r="B1893" i="6" a="1"/>
  <c r="B1893" i="6" s="1"/>
  <c r="C1893" i="6" a="1"/>
  <c r="C1893" i="6" s="1"/>
  <c r="F1893" i="6" a="1"/>
  <c r="F1893" i="6" s="1"/>
  <c r="B1894" i="6" a="1"/>
  <c r="B1894" i="6" s="1"/>
  <c r="C1894" i="6" a="1"/>
  <c r="C1894" i="6" s="1"/>
  <c r="F1894" i="6" a="1"/>
  <c r="F1894" i="6" s="1"/>
  <c r="B1895" i="6" a="1"/>
  <c r="B1895" i="6" s="1"/>
  <c r="C1895" i="6" a="1"/>
  <c r="C1895" i="6" s="1"/>
  <c r="F1895" i="6" a="1"/>
  <c r="F1895" i="6" s="1"/>
  <c r="B1896" i="6" a="1"/>
  <c r="B1896" i="6" s="1"/>
  <c r="C1896" i="6" a="1"/>
  <c r="C1896" i="6" s="1"/>
  <c r="F1896" i="6" a="1"/>
  <c r="F1896" i="6" s="1"/>
  <c r="B1897" i="6" a="1"/>
  <c r="B1897" i="6" s="1"/>
  <c r="C1897" i="6" a="1"/>
  <c r="C1897" i="6" s="1"/>
  <c r="F1897" i="6" a="1"/>
  <c r="F1897" i="6" s="1"/>
  <c r="B1898" i="6" a="1"/>
  <c r="B1898" i="6" s="1"/>
  <c r="C1898" i="6" a="1"/>
  <c r="C1898" i="6" s="1"/>
  <c r="F1898" i="6" a="1"/>
  <c r="F1898" i="6" s="1"/>
  <c r="B1899" i="6" a="1"/>
  <c r="B1899" i="6" s="1"/>
  <c r="C1899" i="6" a="1"/>
  <c r="C1899" i="6" s="1"/>
  <c r="F1899" i="6" a="1"/>
  <c r="F1899" i="6" s="1"/>
  <c r="B1900" i="6" a="1"/>
  <c r="B1900" i="6" s="1"/>
  <c r="C1900" i="6" a="1"/>
  <c r="C1900" i="6" s="1"/>
  <c r="F1900" i="6" a="1"/>
  <c r="F1900" i="6" s="1"/>
  <c r="B1901" i="6" a="1"/>
  <c r="B1901" i="6" s="1"/>
  <c r="C1901" i="6" a="1"/>
  <c r="C1901" i="6" s="1"/>
  <c r="F1901" i="6" a="1"/>
  <c r="F1901" i="6" s="1"/>
  <c r="B1902" i="6" a="1"/>
  <c r="B1902" i="6" s="1"/>
  <c r="C1902" i="6" a="1"/>
  <c r="C1902" i="6" s="1"/>
  <c r="F1902" i="6" a="1"/>
  <c r="F1902" i="6" s="1"/>
  <c r="B1903" i="6" a="1"/>
  <c r="B1903" i="6" s="1"/>
  <c r="C1903" i="6" a="1"/>
  <c r="C1903" i="6" s="1"/>
  <c r="F1903" i="6" a="1"/>
  <c r="F1903" i="6" s="1"/>
  <c r="B1904" i="6" a="1"/>
  <c r="B1904" i="6" s="1"/>
  <c r="C1904" i="6" a="1"/>
  <c r="C1904" i="6" s="1"/>
  <c r="F1904" i="6" a="1"/>
  <c r="F1904" i="6" s="1"/>
  <c r="B1905" i="6" a="1"/>
  <c r="B1905" i="6" s="1"/>
  <c r="C1905" i="6" a="1"/>
  <c r="C1905" i="6" s="1"/>
  <c r="F1905" i="6" a="1"/>
  <c r="F1905" i="6" s="1"/>
  <c r="B1906" i="6" a="1"/>
  <c r="B1906" i="6" s="1"/>
  <c r="C1906" i="6" a="1"/>
  <c r="C1906" i="6" s="1"/>
  <c r="F1906" i="6" a="1"/>
  <c r="F1906" i="6" s="1"/>
  <c r="B1907" i="6" a="1"/>
  <c r="B1907" i="6" s="1"/>
  <c r="C1907" i="6" a="1"/>
  <c r="C1907" i="6" s="1"/>
  <c r="F1907" i="6" a="1"/>
  <c r="F1907" i="6" s="1"/>
  <c r="B1908" i="6" a="1"/>
  <c r="B1908" i="6" s="1"/>
  <c r="C1908" i="6" a="1"/>
  <c r="C1908" i="6" s="1"/>
  <c r="F1908" i="6" a="1"/>
  <c r="F1908" i="6" s="1"/>
  <c r="B1909" i="6" a="1"/>
  <c r="B1909" i="6" s="1"/>
  <c r="C1909" i="6" a="1"/>
  <c r="C1909" i="6" s="1"/>
  <c r="F1909" i="6" a="1"/>
  <c r="F1909" i="6" s="1"/>
  <c r="B1910" i="6" a="1"/>
  <c r="B1910" i="6" s="1"/>
  <c r="C1910" i="6" a="1"/>
  <c r="C1910" i="6" s="1"/>
  <c r="F1910" i="6" a="1"/>
  <c r="F1910" i="6" s="1"/>
  <c r="B1911" i="6" a="1"/>
  <c r="B1911" i="6" s="1"/>
  <c r="C1911" i="6" a="1"/>
  <c r="C1911" i="6" s="1"/>
  <c r="F1911" i="6" a="1"/>
  <c r="F1911" i="6" s="1"/>
  <c r="B1912" i="6" a="1"/>
  <c r="B1912" i="6" s="1"/>
  <c r="C1912" i="6" a="1"/>
  <c r="C1912" i="6" s="1"/>
  <c r="F1912" i="6" a="1"/>
  <c r="F1912" i="6" s="1"/>
  <c r="B1913" i="6" a="1"/>
  <c r="B1913" i="6" s="1"/>
  <c r="C1913" i="6" a="1"/>
  <c r="C1913" i="6" s="1"/>
  <c r="F1913" i="6" a="1"/>
  <c r="F1913" i="6" s="1"/>
  <c r="B1914" i="6" a="1"/>
  <c r="B1914" i="6" s="1"/>
  <c r="C1914" i="6" a="1"/>
  <c r="C1914" i="6" s="1"/>
  <c r="F1914" i="6" a="1"/>
  <c r="F1914" i="6" s="1"/>
  <c r="B1915" i="6" a="1"/>
  <c r="B1915" i="6" s="1"/>
  <c r="C1915" i="6" a="1"/>
  <c r="C1915" i="6" s="1"/>
  <c r="F1915" i="6" a="1"/>
  <c r="F1915" i="6" s="1"/>
  <c r="B1916" i="6" a="1"/>
  <c r="B1916" i="6" s="1"/>
  <c r="C1916" i="6" a="1"/>
  <c r="C1916" i="6" s="1"/>
  <c r="F1916" i="6" a="1"/>
  <c r="F1916" i="6" s="1"/>
  <c r="B1917" i="6" a="1"/>
  <c r="B1917" i="6" s="1"/>
  <c r="C1917" i="6" a="1"/>
  <c r="C1917" i="6" s="1"/>
  <c r="F1917" i="6" a="1"/>
  <c r="F1917" i="6" s="1"/>
  <c r="B1918" i="6" a="1"/>
  <c r="B1918" i="6" s="1"/>
  <c r="C1918" i="6" a="1"/>
  <c r="C1918" i="6" s="1"/>
  <c r="F1918" i="6" a="1"/>
  <c r="F1918" i="6" s="1"/>
  <c r="B1919" i="6" a="1"/>
  <c r="B1919" i="6" s="1"/>
  <c r="C1919" i="6" a="1"/>
  <c r="C1919" i="6" s="1"/>
  <c r="F1919" i="6" a="1"/>
  <c r="F1919" i="6" s="1"/>
  <c r="B1920" i="6" a="1"/>
  <c r="B1920" i="6" s="1"/>
  <c r="C1920" i="6" a="1"/>
  <c r="C1920" i="6" s="1"/>
  <c r="F1920" i="6" a="1"/>
  <c r="F1920" i="6" s="1"/>
  <c r="B1921" i="6" a="1"/>
  <c r="B1921" i="6" s="1"/>
  <c r="C1921" i="6" a="1"/>
  <c r="C1921" i="6" s="1"/>
  <c r="F1921" i="6" a="1"/>
  <c r="F1921" i="6" s="1"/>
  <c r="B1922" i="6" a="1"/>
  <c r="B1922" i="6" s="1"/>
  <c r="C1922" i="6" a="1"/>
  <c r="C1922" i="6" s="1"/>
  <c r="F1922" i="6" a="1"/>
  <c r="F1922" i="6" s="1"/>
  <c r="B1923" i="6" a="1"/>
  <c r="B1923" i="6" s="1"/>
  <c r="C1923" i="6" a="1"/>
  <c r="C1923" i="6" s="1"/>
  <c r="F1923" i="6" a="1"/>
  <c r="F1923" i="6" s="1"/>
  <c r="B1924" i="6" a="1"/>
  <c r="B1924" i="6" s="1"/>
  <c r="C1924" i="6" a="1"/>
  <c r="C1924" i="6" s="1"/>
  <c r="F1924" i="6" a="1"/>
  <c r="F1924" i="6" s="1"/>
  <c r="B1925" i="6" a="1"/>
  <c r="B1925" i="6" s="1"/>
  <c r="C1925" i="6" a="1"/>
  <c r="C1925" i="6" s="1"/>
  <c r="F1925" i="6" a="1"/>
  <c r="F1925" i="6" s="1"/>
  <c r="B1926" i="6" a="1"/>
  <c r="B1926" i="6" s="1"/>
  <c r="C1926" i="6" a="1"/>
  <c r="C1926" i="6" s="1"/>
  <c r="F1926" i="6" a="1"/>
  <c r="F1926" i="6" s="1"/>
  <c r="B1927" i="6" a="1"/>
  <c r="B1927" i="6" s="1"/>
  <c r="C1927" i="6" a="1"/>
  <c r="C1927" i="6" s="1"/>
  <c r="F1927" i="6" a="1"/>
  <c r="F1927" i="6" s="1"/>
  <c r="B1928" i="6" a="1"/>
  <c r="B1928" i="6" s="1"/>
  <c r="C1928" i="6" a="1"/>
  <c r="C1928" i="6" s="1"/>
  <c r="F1928" i="6" a="1"/>
  <c r="F1928" i="6" s="1"/>
  <c r="B1929" i="6" a="1"/>
  <c r="B1929" i="6" s="1"/>
  <c r="C1929" i="6" a="1"/>
  <c r="C1929" i="6" s="1"/>
  <c r="F1929" i="6" a="1"/>
  <c r="F1929" i="6" s="1"/>
  <c r="B1930" i="6" a="1"/>
  <c r="B1930" i="6" s="1"/>
  <c r="C1930" i="6" a="1"/>
  <c r="C1930" i="6" s="1"/>
  <c r="F1930" i="6" a="1"/>
  <c r="F1930" i="6" s="1"/>
  <c r="B1931" i="6" a="1"/>
  <c r="B1931" i="6" s="1"/>
  <c r="C1931" i="6" a="1"/>
  <c r="C1931" i="6" s="1"/>
  <c r="F1931" i="6" a="1"/>
  <c r="F1931" i="6" s="1"/>
  <c r="B1932" i="6" a="1"/>
  <c r="B1932" i="6" s="1"/>
  <c r="C1932" i="6" a="1"/>
  <c r="C1932" i="6" s="1"/>
  <c r="F1932" i="6" a="1"/>
  <c r="F1932" i="6" s="1"/>
  <c r="B1933" i="6" a="1"/>
  <c r="B1933" i="6" s="1"/>
  <c r="C1933" i="6" a="1"/>
  <c r="C1933" i="6" s="1"/>
  <c r="F1933" i="6" a="1"/>
  <c r="F1933" i="6" s="1"/>
  <c r="B1934" i="6" a="1"/>
  <c r="B1934" i="6" s="1"/>
  <c r="C1934" i="6" a="1"/>
  <c r="C1934" i="6" s="1"/>
  <c r="F1934" i="6" a="1"/>
  <c r="F1934" i="6" s="1"/>
  <c r="B1935" i="6" a="1"/>
  <c r="B1935" i="6" s="1"/>
  <c r="C1935" i="6" a="1"/>
  <c r="C1935" i="6" s="1"/>
  <c r="F1935" i="6" a="1"/>
  <c r="F1935" i="6" s="1"/>
  <c r="B1936" i="6" a="1"/>
  <c r="B1936" i="6" s="1"/>
  <c r="C1936" i="6" a="1"/>
  <c r="C1936" i="6" s="1"/>
  <c r="F1936" i="6" a="1"/>
  <c r="F1936" i="6" s="1"/>
  <c r="B1937" i="6" a="1"/>
  <c r="B1937" i="6" s="1"/>
  <c r="C1937" i="6" a="1"/>
  <c r="C1937" i="6" s="1"/>
  <c r="F1937" i="6" a="1"/>
  <c r="F1937" i="6" s="1"/>
  <c r="B1938" i="6" a="1"/>
  <c r="B1938" i="6" s="1"/>
  <c r="C1938" i="6" a="1"/>
  <c r="C1938" i="6" s="1"/>
  <c r="F1938" i="6" a="1"/>
  <c r="F1938" i="6" s="1"/>
  <c r="B1939" i="6" a="1"/>
  <c r="B1939" i="6" s="1"/>
  <c r="C1939" i="6" a="1"/>
  <c r="C1939" i="6" s="1"/>
  <c r="F1939" i="6" a="1"/>
  <c r="F1939" i="6" s="1"/>
  <c r="B1940" i="6" a="1"/>
  <c r="B1940" i="6" s="1"/>
  <c r="C1940" i="6" a="1"/>
  <c r="C1940" i="6" s="1"/>
  <c r="F1940" i="6" a="1"/>
  <c r="F1940" i="6" s="1"/>
  <c r="B1941" i="6" a="1"/>
  <c r="B1941" i="6" s="1"/>
  <c r="C1941" i="6" a="1"/>
  <c r="C1941" i="6" s="1"/>
  <c r="F1941" i="6" a="1"/>
  <c r="F1941" i="6" s="1"/>
  <c r="B1942" i="6" a="1"/>
  <c r="B1942" i="6" s="1"/>
  <c r="C1942" i="6" a="1"/>
  <c r="C1942" i="6" s="1"/>
  <c r="F1942" i="6" a="1"/>
  <c r="F1942" i="6" s="1"/>
  <c r="B1943" i="6" a="1"/>
  <c r="B1943" i="6" s="1"/>
  <c r="C1943" i="6" a="1"/>
  <c r="C1943" i="6" s="1"/>
  <c r="F1943" i="6" a="1"/>
  <c r="F1943" i="6" s="1"/>
  <c r="B1944" i="6" a="1"/>
  <c r="B1944" i="6" s="1"/>
  <c r="C1944" i="6" a="1"/>
  <c r="C1944" i="6" s="1"/>
  <c r="F1944" i="6" a="1"/>
  <c r="F1944" i="6" s="1"/>
  <c r="B1945" i="6" a="1"/>
  <c r="B1945" i="6" s="1"/>
  <c r="C1945" i="6" a="1"/>
  <c r="C1945" i="6" s="1"/>
  <c r="F1945" i="6" a="1"/>
  <c r="F1945" i="6" s="1"/>
  <c r="B1946" i="6" a="1"/>
  <c r="B1946" i="6" s="1"/>
  <c r="C1946" i="6" a="1"/>
  <c r="C1946" i="6" s="1"/>
  <c r="F1946" i="6" a="1"/>
  <c r="F1946" i="6" s="1"/>
  <c r="B1947" i="6" a="1"/>
  <c r="B1947" i="6" s="1"/>
  <c r="C1947" i="6" a="1"/>
  <c r="C1947" i="6" s="1"/>
  <c r="F1947" i="6" a="1"/>
  <c r="F1947" i="6" s="1"/>
  <c r="B1948" i="6" a="1"/>
  <c r="B1948" i="6" s="1"/>
  <c r="C1948" i="6" a="1"/>
  <c r="C1948" i="6" s="1"/>
  <c r="F1948" i="6" a="1"/>
  <c r="F1948" i="6" s="1"/>
  <c r="B1949" i="6" a="1"/>
  <c r="B1949" i="6" s="1"/>
  <c r="C1949" i="6" a="1"/>
  <c r="C1949" i="6" s="1"/>
  <c r="F1949" i="6" a="1"/>
  <c r="F1949" i="6" s="1"/>
  <c r="B1950" i="6" a="1"/>
  <c r="B1950" i="6" s="1"/>
  <c r="C1950" i="6" a="1"/>
  <c r="C1950" i="6" s="1"/>
  <c r="F1950" i="6" a="1"/>
  <c r="F1950" i="6" s="1"/>
  <c r="B1951" i="6" a="1"/>
  <c r="B1951" i="6" s="1"/>
  <c r="C1951" i="6" a="1"/>
  <c r="C1951" i="6" s="1"/>
  <c r="F1951" i="6" a="1"/>
  <c r="F1951" i="6" s="1"/>
  <c r="B1952" i="6" a="1"/>
  <c r="B1952" i="6" s="1"/>
  <c r="C1952" i="6" a="1"/>
  <c r="C1952" i="6" s="1"/>
  <c r="F1952" i="6" a="1"/>
  <c r="F1952" i="6" s="1"/>
  <c r="B1953" i="6" a="1"/>
  <c r="B1953" i="6" s="1"/>
  <c r="C1953" i="6" a="1"/>
  <c r="C1953" i="6" s="1"/>
  <c r="F1953" i="6" a="1"/>
  <c r="F1953" i="6" s="1"/>
  <c r="B1954" i="6" a="1"/>
  <c r="B1954" i="6" s="1"/>
  <c r="C1954" i="6" a="1"/>
  <c r="C1954" i="6" s="1"/>
  <c r="F1954" i="6" a="1"/>
  <c r="F1954" i="6" s="1"/>
  <c r="B1955" i="6" a="1"/>
  <c r="B1955" i="6" s="1"/>
  <c r="C1955" i="6" a="1"/>
  <c r="C1955" i="6" s="1"/>
  <c r="F1955" i="6" a="1"/>
  <c r="F1955" i="6" s="1"/>
  <c r="B1956" i="6" a="1"/>
  <c r="B1956" i="6" s="1"/>
  <c r="C1956" i="6" a="1"/>
  <c r="C1956" i="6" s="1"/>
  <c r="F1956" i="6" a="1"/>
  <c r="F1956" i="6" s="1"/>
  <c r="B1957" i="6" a="1"/>
  <c r="B1957" i="6" s="1"/>
  <c r="C1957" i="6" a="1"/>
  <c r="C1957" i="6" s="1"/>
  <c r="F1957" i="6" a="1"/>
  <c r="F1957" i="6" s="1"/>
  <c r="B1958" i="6" a="1"/>
  <c r="B1958" i="6" s="1"/>
  <c r="C1958" i="6" a="1"/>
  <c r="C1958" i="6" s="1"/>
  <c r="F1958" i="6" a="1"/>
  <c r="F1958" i="6" s="1"/>
  <c r="B1959" i="6" a="1"/>
  <c r="B1959" i="6" s="1"/>
  <c r="C1959" i="6" a="1"/>
  <c r="C1959" i="6" s="1"/>
  <c r="F1959" i="6" a="1"/>
  <c r="F1959" i="6" s="1"/>
  <c r="B1960" i="6" a="1"/>
  <c r="B1960" i="6" s="1"/>
  <c r="C1960" i="6" a="1"/>
  <c r="C1960" i="6" s="1"/>
  <c r="F1960" i="6" a="1"/>
  <c r="F1960" i="6" s="1"/>
  <c r="B1961" i="6" a="1"/>
  <c r="B1961" i="6" s="1"/>
  <c r="C1961" i="6" a="1"/>
  <c r="C1961" i="6" s="1"/>
  <c r="F1961" i="6" a="1"/>
  <c r="F1961" i="6" s="1"/>
  <c r="B1962" i="6" a="1"/>
  <c r="B1962" i="6" s="1"/>
  <c r="C1962" i="6" a="1"/>
  <c r="C1962" i="6" s="1"/>
  <c r="F1962" i="6" a="1"/>
  <c r="F1962" i="6" s="1"/>
  <c r="B1963" i="6" a="1"/>
  <c r="B1963" i="6" s="1"/>
  <c r="C1963" i="6" a="1"/>
  <c r="C1963" i="6" s="1"/>
  <c r="F1963" i="6" a="1"/>
  <c r="F1963" i="6" s="1"/>
  <c r="B1964" i="6" a="1"/>
  <c r="B1964" i="6" s="1"/>
  <c r="C1964" i="6" a="1"/>
  <c r="C1964" i="6" s="1"/>
  <c r="F1964" i="6" a="1"/>
  <c r="F1964" i="6" s="1"/>
  <c r="B1965" i="6" a="1"/>
  <c r="B1965" i="6" s="1"/>
  <c r="C1965" i="6" a="1"/>
  <c r="C1965" i="6" s="1"/>
  <c r="F1965" i="6" a="1"/>
  <c r="F1965" i="6" s="1"/>
  <c r="B1966" i="6" a="1"/>
  <c r="B1966" i="6" s="1"/>
  <c r="C1966" i="6" a="1"/>
  <c r="C1966" i="6" s="1"/>
  <c r="F1966" i="6" a="1"/>
  <c r="F1966" i="6" s="1"/>
  <c r="B1967" i="6" a="1"/>
  <c r="B1967" i="6" s="1"/>
  <c r="C1967" i="6" a="1"/>
  <c r="C1967" i="6" s="1"/>
  <c r="F1967" i="6" a="1"/>
  <c r="F1967" i="6" s="1"/>
  <c r="B1968" i="6" a="1"/>
  <c r="B1968" i="6" s="1"/>
  <c r="C1968" i="6" a="1"/>
  <c r="C1968" i="6" s="1"/>
  <c r="F1968" i="6" a="1"/>
  <c r="F1968" i="6" s="1"/>
  <c r="B1969" i="6" a="1"/>
  <c r="B1969" i="6" s="1"/>
  <c r="C1969" i="6" a="1"/>
  <c r="C1969" i="6" s="1"/>
  <c r="F1969" i="6" a="1"/>
  <c r="F1969" i="6" s="1"/>
  <c r="B1970" i="6" a="1"/>
  <c r="B1970" i="6" s="1"/>
  <c r="C1970" i="6" a="1"/>
  <c r="C1970" i="6" s="1"/>
  <c r="F1970" i="6" a="1"/>
  <c r="F1970" i="6" s="1"/>
  <c r="B1971" i="6" a="1"/>
  <c r="B1971" i="6" s="1"/>
  <c r="C1971" i="6" a="1"/>
  <c r="C1971" i="6" s="1"/>
  <c r="F1971" i="6" a="1"/>
  <c r="F1971" i="6" s="1"/>
  <c r="B1972" i="6" a="1"/>
  <c r="B1972" i="6" s="1"/>
  <c r="C1972" i="6" a="1"/>
  <c r="C1972" i="6" s="1"/>
  <c r="F1972" i="6" a="1"/>
  <c r="F1972" i="6" s="1"/>
  <c r="B1973" i="6" a="1"/>
  <c r="B1973" i="6" s="1"/>
  <c r="C1973" i="6" a="1"/>
  <c r="C1973" i="6" s="1"/>
  <c r="F1973" i="6" a="1"/>
  <c r="F1973" i="6" s="1"/>
  <c r="B1974" i="6" a="1"/>
  <c r="B1974" i="6" s="1"/>
  <c r="C1974" i="6" a="1"/>
  <c r="C1974" i="6" s="1"/>
  <c r="F1974" i="6" a="1"/>
  <c r="F1974" i="6" s="1"/>
  <c r="B1975" i="6" a="1"/>
  <c r="B1975" i="6" s="1"/>
  <c r="C1975" i="6" a="1"/>
  <c r="C1975" i="6" s="1"/>
  <c r="F1975" i="6" a="1"/>
  <c r="F1975" i="6" s="1"/>
  <c r="B1976" i="6" a="1"/>
  <c r="B1976" i="6" s="1"/>
  <c r="C1976" i="6" a="1"/>
  <c r="C1976" i="6" s="1"/>
  <c r="F1976" i="6" a="1"/>
  <c r="F1976" i="6" s="1"/>
  <c r="B1977" i="6" a="1"/>
  <c r="B1977" i="6" s="1"/>
  <c r="C1977" i="6" a="1"/>
  <c r="C1977" i="6" s="1"/>
  <c r="F1977" i="6" a="1"/>
  <c r="F1977" i="6" s="1"/>
  <c r="B1978" i="6" a="1"/>
  <c r="B1978" i="6" s="1"/>
  <c r="C1978" i="6" a="1"/>
  <c r="C1978" i="6" s="1"/>
  <c r="F1978" i="6" a="1"/>
  <c r="F1978" i="6" s="1"/>
  <c r="B1979" i="6" a="1"/>
  <c r="B1979" i="6" s="1"/>
  <c r="C1979" i="6" a="1"/>
  <c r="C1979" i="6" s="1"/>
  <c r="F1979" i="6" a="1"/>
  <c r="F1979" i="6" s="1"/>
  <c r="B1980" i="6" a="1"/>
  <c r="B1980" i="6" s="1"/>
  <c r="C1980" i="6" a="1"/>
  <c r="C1980" i="6" s="1"/>
  <c r="F1980" i="6" a="1"/>
  <c r="F1980" i="6" s="1"/>
  <c r="B1981" i="6" a="1"/>
  <c r="B1981" i="6" s="1"/>
  <c r="C1981" i="6" a="1"/>
  <c r="C1981" i="6" s="1"/>
  <c r="F1981" i="6" a="1"/>
  <c r="F1981" i="6" s="1"/>
  <c r="B1982" i="6" a="1"/>
  <c r="B1982" i="6" s="1"/>
  <c r="C1982" i="6" a="1"/>
  <c r="C1982" i="6" s="1"/>
  <c r="F1982" i="6" a="1"/>
  <c r="F1982" i="6" s="1"/>
  <c r="B1983" i="6" a="1"/>
  <c r="B1983" i="6" s="1"/>
  <c r="C1983" i="6" a="1"/>
  <c r="C1983" i="6" s="1"/>
  <c r="F1983" i="6" a="1"/>
  <c r="F1983" i="6" s="1"/>
  <c r="B1984" i="6" a="1"/>
  <c r="B1984" i="6" s="1"/>
  <c r="C1984" i="6" a="1"/>
  <c r="C1984" i="6" s="1"/>
  <c r="F1984" i="6" a="1"/>
  <c r="F1984" i="6" s="1"/>
  <c r="B1985" i="6" a="1"/>
  <c r="B1985" i="6" s="1"/>
  <c r="C1985" i="6" a="1"/>
  <c r="C1985" i="6" s="1"/>
  <c r="F1985" i="6" a="1"/>
  <c r="F1985" i="6" s="1"/>
  <c r="B1986" i="6" a="1"/>
  <c r="B1986" i="6" s="1"/>
  <c r="C1986" i="6" a="1"/>
  <c r="C1986" i="6" s="1"/>
  <c r="F1986" i="6" a="1"/>
  <c r="F1986" i="6" s="1"/>
  <c r="B1987" i="6" a="1"/>
  <c r="B1987" i="6" s="1"/>
  <c r="C1987" i="6" a="1"/>
  <c r="C1987" i="6" s="1"/>
  <c r="F1987" i="6" a="1"/>
  <c r="F1987" i="6" s="1"/>
  <c r="B1988" i="6" a="1"/>
  <c r="B1988" i="6" s="1"/>
  <c r="C1988" i="6" a="1"/>
  <c r="C1988" i="6" s="1"/>
  <c r="F1988" i="6" a="1"/>
  <c r="F1988" i="6" s="1"/>
  <c r="B1989" i="6" a="1"/>
  <c r="B1989" i="6" s="1"/>
  <c r="C1989" i="6" a="1"/>
  <c r="C1989" i="6" s="1"/>
  <c r="F1989" i="6" a="1"/>
  <c r="F1989" i="6" s="1"/>
  <c r="B1990" i="6" a="1"/>
  <c r="B1990" i="6" s="1"/>
  <c r="C1990" i="6" a="1"/>
  <c r="C1990" i="6" s="1"/>
  <c r="F1990" i="6" a="1"/>
  <c r="F1990" i="6" s="1"/>
  <c r="B1991" i="6" a="1"/>
  <c r="B1991" i="6" s="1"/>
  <c r="C1991" i="6" a="1"/>
  <c r="C1991" i="6" s="1"/>
  <c r="F1991" i="6" a="1"/>
  <c r="F1991" i="6" s="1"/>
  <c r="B1992" i="6" a="1"/>
  <c r="B1992" i="6" s="1"/>
  <c r="C1992" i="6" a="1"/>
  <c r="C1992" i="6" s="1"/>
  <c r="F1992" i="6" a="1"/>
  <c r="F1992" i="6" s="1"/>
  <c r="B1993" i="6" a="1"/>
  <c r="B1993" i="6" s="1"/>
  <c r="C1993" i="6" a="1"/>
  <c r="C1993" i="6" s="1"/>
  <c r="F1993" i="6" a="1"/>
  <c r="F1993" i="6" s="1"/>
  <c r="B1994" i="6" a="1"/>
  <c r="B1994" i="6" s="1"/>
  <c r="C1994" i="6" a="1"/>
  <c r="C1994" i="6" s="1"/>
  <c r="F1994" i="6" a="1"/>
  <c r="F1994" i="6" s="1"/>
  <c r="B1995" i="6" a="1"/>
  <c r="B1995" i="6" s="1"/>
  <c r="C1995" i="6" a="1"/>
  <c r="C1995" i="6" s="1"/>
  <c r="F1995" i="6" a="1"/>
  <c r="F1995" i="6" s="1"/>
  <c r="B1996" i="6" a="1"/>
  <c r="B1996" i="6" s="1"/>
  <c r="C1996" i="6" a="1"/>
  <c r="C1996" i="6" s="1"/>
  <c r="F1996" i="6" a="1"/>
  <c r="F1996" i="6" s="1"/>
  <c r="B1997" i="6" a="1"/>
  <c r="B1997" i="6" s="1"/>
  <c r="C1997" i="6" a="1"/>
  <c r="C1997" i="6" s="1"/>
  <c r="F1997" i="6" a="1"/>
  <c r="F1997" i="6" s="1"/>
  <c r="B1998" i="6" a="1"/>
  <c r="B1998" i="6" s="1"/>
  <c r="C1998" i="6" a="1"/>
  <c r="C1998" i="6" s="1"/>
  <c r="F1998" i="6" a="1"/>
  <c r="F1998" i="6" s="1"/>
  <c r="B1999" i="6" a="1"/>
  <c r="B1999" i="6" s="1"/>
  <c r="C1999" i="6" a="1"/>
  <c r="C1999" i="6" s="1"/>
  <c r="F1999" i="6" a="1"/>
  <c r="F1999" i="6" s="1"/>
  <c r="B2000" i="6" a="1"/>
  <c r="B2000" i="6" s="1"/>
  <c r="C2000" i="6" a="1"/>
  <c r="C2000" i="6" s="1"/>
  <c r="F2000" i="6" a="1"/>
  <c r="F2000" i="6" s="1"/>
  <c r="B2001" i="6" a="1"/>
  <c r="B2001" i="6" s="1"/>
  <c r="C2001" i="6" a="1"/>
  <c r="C2001" i="6" s="1"/>
  <c r="F2001" i="6" a="1"/>
  <c r="F2001" i="6" s="1"/>
  <c r="B2002" i="6" a="1"/>
  <c r="B2002" i="6" s="1"/>
  <c r="C2002" i="6" a="1"/>
  <c r="C2002" i="6" s="1"/>
  <c r="F2002" i="6" a="1"/>
  <c r="F2002" i="6" s="1"/>
  <c r="B2003" i="6" a="1"/>
  <c r="B2003" i="6" s="1"/>
  <c r="C2003" i="6" a="1"/>
  <c r="C2003" i="6" s="1"/>
  <c r="F2003" i="6" a="1"/>
  <c r="F2003" i="6" s="1"/>
  <c r="B2004" i="6" a="1"/>
  <c r="B2004" i="6" s="1"/>
  <c r="C2004" i="6" a="1"/>
  <c r="C2004" i="6" s="1"/>
  <c r="F2004" i="6" a="1"/>
  <c r="F2004" i="6" s="1"/>
  <c r="B2005" i="6" a="1"/>
  <c r="B2005" i="6" s="1"/>
  <c r="C2005" i="6" a="1"/>
  <c r="C2005" i="6" s="1"/>
  <c r="F2005" i="6" a="1"/>
  <c r="F2005" i="6" s="1"/>
  <c r="B2006" i="6" a="1"/>
  <c r="B2006" i="6" s="1"/>
  <c r="C2006" i="6" a="1"/>
  <c r="C2006" i="6" s="1"/>
  <c r="F2006" i="6" a="1"/>
  <c r="F2006" i="6" s="1"/>
  <c r="B2007" i="6" a="1"/>
  <c r="B2007" i="6" s="1"/>
  <c r="C2007" i="6" a="1"/>
  <c r="C2007" i="6" s="1"/>
  <c r="F2007" i="6" a="1"/>
  <c r="F2007" i="6" s="1"/>
  <c r="B2008" i="6" a="1"/>
  <c r="B2008" i="6" s="1"/>
  <c r="C2008" i="6" a="1"/>
  <c r="C2008" i="6" s="1"/>
  <c r="F2008" i="6" a="1"/>
  <c r="F2008" i="6" s="1"/>
  <c r="B2009" i="6" a="1"/>
  <c r="B2009" i="6" s="1"/>
  <c r="C2009" i="6" a="1"/>
  <c r="C2009" i="6" s="1"/>
  <c r="F2009" i="6" a="1"/>
  <c r="F2009" i="6" s="1"/>
  <c r="B2010" i="6" a="1"/>
  <c r="B2010" i="6" s="1"/>
  <c r="C2010" i="6" a="1"/>
  <c r="C2010" i="6" s="1"/>
  <c r="F2010" i="6" a="1"/>
  <c r="F2010" i="6" s="1"/>
  <c r="B2011" i="6" a="1"/>
  <c r="B2011" i="6" s="1"/>
  <c r="C2011" i="6" a="1"/>
  <c r="C2011" i="6" s="1"/>
  <c r="F2011" i="6" a="1"/>
  <c r="F2011" i="6" s="1"/>
  <c r="B2012" i="6" a="1"/>
  <c r="B2012" i="6" s="1"/>
  <c r="C2012" i="6" a="1"/>
  <c r="C2012" i="6" s="1"/>
  <c r="F2012" i="6" a="1"/>
  <c r="F2012" i="6" s="1"/>
  <c r="B2013" i="6" a="1"/>
  <c r="B2013" i="6" s="1"/>
  <c r="C2013" i="6" a="1"/>
  <c r="C2013" i="6" s="1"/>
  <c r="F2013" i="6" a="1"/>
  <c r="F2013" i="6" s="1"/>
  <c r="B2014" i="6" a="1"/>
  <c r="B2014" i="6" s="1"/>
  <c r="C2014" i="6" a="1"/>
  <c r="C2014" i="6" s="1"/>
  <c r="F2014" i="6" a="1"/>
  <c r="F2014" i="6" s="1"/>
  <c r="B2015" i="6" a="1"/>
  <c r="B2015" i="6" s="1"/>
  <c r="C2015" i="6" a="1"/>
  <c r="C2015" i="6" s="1"/>
  <c r="F2015" i="6" a="1"/>
  <c r="F2015" i="6" s="1"/>
  <c r="B2016" i="6" a="1"/>
  <c r="B2016" i="6" s="1"/>
  <c r="C2016" i="6" a="1"/>
  <c r="C2016" i="6" s="1"/>
  <c r="F2016" i="6" a="1"/>
  <c r="F2016" i="6" s="1"/>
  <c r="B2017" i="6" a="1"/>
  <c r="B2017" i="6" s="1"/>
  <c r="C2017" i="6" a="1"/>
  <c r="C2017" i="6" s="1"/>
  <c r="F2017" i="6" a="1"/>
  <c r="F2017" i="6" s="1"/>
  <c r="B2018" i="6" a="1"/>
  <c r="B2018" i="6" s="1"/>
  <c r="C2018" i="6" a="1"/>
  <c r="C2018" i="6" s="1"/>
  <c r="F2018" i="6" a="1"/>
  <c r="F2018" i="6" s="1"/>
  <c r="B2019" i="6" a="1"/>
  <c r="B2019" i="6" s="1"/>
  <c r="C2019" i="6" a="1"/>
  <c r="C2019" i="6" s="1"/>
  <c r="F2019" i="6" a="1"/>
  <c r="F2019" i="6" s="1"/>
  <c r="B2020" i="6" a="1"/>
  <c r="B2020" i="6" s="1"/>
  <c r="C2020" i="6" a="1"/>
  <c r="C2020" i="6" s="1"/>
  <c r="F2020" i="6" a="1"/>
  <c r="F2020" i="6" s="1"/>
  <c r="B2021" i="6" a="1"/>
  <c r="B2021" i="6" s="1"/>
  <c r="C2021" i="6" a="1"/>
  <c r="C2021" i="6" s="1"/>
  <c r="F2021" i="6" a="1"/>
  <c r="F2021" i="6" s="1"/>
  <c r="B2022" i="6" a="1"/>
  <c r="B2022" i="6" s="1"/>
  <c r="C2022" i="6" a="1"/>
  <c r="C2022" i="6" s="1"/>
  <c r="F2022" i="6" a="1"/>
  <c r="F2022" i="6" s="1"/>
  <c r="B2023" i="6" a="1"/>
  <c r="B2023" i="6" s="1"/>
  <c r="C2023" i="6" a="1"/>
  <c r="C2023" i="6" s="1"/>
  <c r="F2023" i="6" a="1"/>
  <c r="F2023" i="6" s="1"/>
  <c r="B2024" i="6" a="1"/>
  <c r="B2024" i="6" s="1"/>
  <c r="C2024" i="6" a="1"/>
  <c r="C2024" i="6" s="1"/>
  <c r="F2024" i="6" a="1"/>
  <c r="F2024" i="6" s="1"/>
  <c r="B2025" i="6" a="1"/>
  <c r="B2025" i="6" s="1"/>
  <c r="C2025" i="6" a="1"/>
  <c r="C2025" i="6" s="1"/>
  <c r="F2025" i="6" a="1"/>
  <c r="F2025" i="6" s="1"/>
  <c r="B2026" i="6" a="1"/>
  <c r="B2026" i="6" s="1"/>
  <c r="C2026" i="6" a="1"/>
  <c r="C2026" i="6" s="1"/>
  <c r="F2026" i="6" a="1"/>
  <c r="F2026" i="6" s="1"/>
  <c r="B2027" i="6" a="1"/>
  <c r="B2027" i="6" s="1"/>
  <c r="C2027" i="6" a="1"/>
  <c r="C2027" i="6" s="1"/>
  <c r="F2027" i="6" a="1"/>
  <c r="F2027" i="6" s="1"/>
  <c r="B2028" i="6" a="1"/>
  <c r="B2028" i="6" s="1"/>
  <c r="C2028" i="6" a="1"/>
  <c r="C2028" i="6" s="1"/>
  <c r="F2028" i="6" a="1"/>
  <c r="F2028" i="6" s="1"/>
  <c r="B2029" i="6" a="1"/>
  <c r="B2029" i="6" s="1"/>
  <c r="C2029" i="6" a="1"/>
  <c r="C2029" i="6" s="1"/>
  <c r="F2029" i="6" a="1"/>
  <c r="F2029" i="6" s="1"/>
  <c r="B2030" i="6" a="1"/>
  <c r="B2030" i="6" s="1"/>
  <c r="C2030" i="6" a="1"/>
  <c r="C2030" i="6" s="1"/>
  <c r="F2030" i="6" a="1"/>
  <c r="F2030" i="6" s="1"/>
  <c r="B2031" i="6" a="1"/>
  <c r="B2031" i="6" s="1"/>
  <c r="C2031" i="6" a="1"/>
  <c r="C2031" i="6" s="1"/>
  <c r="F2031" i="6" a="1"/>
  <c r="F2031" i="6" s="1"/>
  <c r="B2032" i="6" a="1"/>
  <c r="B2032" i="6" s="1"/>
  <c r="C2032" i="6" a="1"/>
  <c r="C2032" i="6" s="1"/>
  <c r="F2032" i="6" a="1"/>
  <c r="F2032" i="6" s="1"/>
  <c r="B2033" i="6" a="1"/>
  <c r="B2033" i="6" s="1"/>
  <c r="C2033" i="6" a="1"/>
  <c r="C2033" i="6" s="1"/>
  <c r="F2033" i="6" a="1"/>
  <c r="F2033" i="6" s="1"/>
  <c r="B2034" i="6" a="1"/>
  <c r="B2034" i="6" s="1"/>
  <c r="C2034" i="6" a="1"/>
  <c r="C2034" i="6" s="1"/>
  <c r="F2034" i="6" a="1"/>
  <c r="F2034" i="6" s="1"/>
  <c r="B2035" i="6" a="1"/>
  <c r="B2035" i="6" s="1"/>
  <c r="C2035" i="6" a="1"/>
  <c r="C2035" i="6" s="1"/>
  <c r="F2035" i="6" a="1"/>
  <c r="F2035" i="6" s="1"/>
  <c r="B2036" i="6" a="1"/>
  <c r="B2036" i="6" s="1"/>
  <c r="C2036" i="6" a="1"/>
  <c r="C2036" i="6" s="1"/>
  <c r="F2036" i="6" a="1"/>
  <c r="F2036" i="6" s="1"/>
  <c r="B2037" i="6" a="1"/>
  <c r="B2037" i="6" s="1"/>
  <c r="C2037" i="6" a="1"/>
  <c r="C2037" i="6" s="1"/>
  <c r="F2037" i="6" a="1"/>
  <c r="F2037" i="6" s="1"/>
  <c r="B2038" i="6" a="1"/>
  <c r="B2038" i="6" s="1"/>
  <c r="C2038" i="6" a="1"/>
  <c r="C2038" i="6" s="1"/>
  <c r="F2038" i="6" a="1"/>
  <c r="F2038" i="6" s="1"/>
  <c r="B2039" i="6" a="1"/>
  <c r="B2039" i="6" s="1"/>
  <c r="C2039" i="6" a="1"/>
  <c r="C2039" i="6" s="1"/>
  <c r="F2039" i="6" a="1"/>
  <c r="F2039" i="6" s="1"/>
  <c r="B2040" i="6" a="1"/>
  <c r="B2040" i="6" s="1"/>
  <c r="C2040" i="6" a="1"/>
  <c r="C2040" i="6" s="1"/>
  <c r="F2040" i="6" a="1"/>
  <c r="F2040" i="6" s="1"/>
  <c r="B2041" i="6" a="1"/>
  <c r="B2041" i="6" s="1"/>
  <c r="C2041" i="6" a="1"/>
  <c r="C2041" i="6" s="1"/>
  <c r="F2041" i="6" a="1"/>
  <c r="F2041" i="6" s="1"/>
  <c r="B2042" i="6" a="1"/>
  <c r="B2042" i="6" s="1"/>
  <c r="C2042" i="6" a="1"/>
  <c r="C2042" i="6" s="1"/>
  <c r="F2042" i="6" a="1"/>
  <c r="F2042" i="6" s="1"/>
  <c r="B2043" i="6" a="1"/>
  <c r="B2043" i="6" s="1"/>
  <c r="C2043" i="6" a="1"/>
  <c r="C2043" i="6" s="1"/>
  <c r="F2043" i="6" a="1"/>
  <c r="F2043" i="6" s="1"/>
  <c r="B2044" i="6" a="1"/>
  <c r="B2044" i="6" s="1"/>
  <c r="C2044" i="6" a="1"/>
  <c r="C2044" i="6" s="1"/>
  <c r="F2044" i="6" a="1"/>
  <c r="F2044" i="6" s="1"/>
  <c r="B2045" i="6" a="1"/>
  <c r="B2045" i="6" s="1"/>
  <c r="C2045" i="6" a="1"/>
  <c r="C2045" i="6" s="1"/>
  <c r="F2045" i="6" a="1"/>
  <c r="F2045" i="6" s="1"/>
  <c r="B2046" i="6" a="1"/>
  <c r="B2046" i="6" s="1"/>
  <c r="C2046" i="6" a="1"/>
  <c r="C2046" i="6" s="1"/>
  <c r="F2046" i="6" a="1"/>
  <c r="F2046" i="6" s="1"/>
  <c r="B2047" i="6" a="1"/>
  <c r="B2047" i="6" s="1"/>
  <c r="C2047" i="6" a="1"/>
  <c r="C2047" i="6" s="1"/>
  <c r="F2047" i="6" a="1"/>
  <c r="F2047" i="6" s="1"/>
  <c r="B2048" i="6" a="1"/>
  <c r="B2048" i="6" s="1"/>
  <c r="C2048" i="6" a="1"/>
  <c r="C2048" i="6" s="1"/>
  <c r="F2048" i="6" a="1"/>
  <c r="F2048" i="6" s="1"/>
  <c r="B2049" i="6" a="1"/>
  <c r="B2049" i="6" s="1"/>
  <c r="C2049" i="6" a="1"/>
  <c r="C2049" i="6" s="1"/>
  <c r="F2049" i="6" a="1"/>
  <c r="F2049" i="6" s="1"/>
  <c r="B2050" i="6" a="1"/>
  <c r="B2050" i="6" s="1"/>
  <c r="C2050" i="6" a="1"/>
  <c r="C2050" i="6" s="1"/>
  <c r="F2050" i="6" a="1"/>
  <c r="F2050" i="6" s="1"/>
  <c r="B2051" i="6" a="1"/>
  <c r="B2051" i="6" s="1"/>
  <c r="C2051" i="6" a="1"/>
  <c r="C2051" i="6" s="1"/>
  <c r="F2051" i="6" a="1"/>
  <c r="F2051" i="6" s="1"/>
  <c r="B2052" i="6" a="1"/>
  <c r="B2052" i="6" s="1"/>
  <c r="C2052" i="6" a="1"/>
  <c r="C2052" i="6" s="1"/>
  <c r="F2052" i="6" a="1"/>
  <c r="F2052" i="6" s="1"/>
  <c r="B2053" i="6" a="1"/>
  <c r="B2053" i="6" s="1"/>
  <c r="C2053" i="6" a="1"/>
  <c r="C2053" i="6" s="1"/>
  <c r="F2053" i="6" a="1"/>
  <c r="F2053" i="6" s="1"/>
  <c r="B2054" i="6" a="1"/>
  <c r="B2054" i="6" s="1"/>
  <c r="C2054" i="6" a="1"/>
  <c r="C2054" i="6" s="1"/>
  <c r="F2054" i="6" a="1"/>
  <c r="F2054" i="6" s="1"/>
  <c r="B2055" i="6" a="1"/>
  <c r="B2055" i="6" s="1"/>
  <c r="C2055" i="6" a="1"/>
  <c r="C2055" i="6" s="1"/>
  <c r="F2055" i="6" a="1"/>
  <c r="F2055" i="6" s="1"/>
  <c r="B2056" i="6" a="1"/>
  <c r="B2056" i="6" s="1"/>
  <c r="C2056" i="6" a="1"/>
  <c r="C2056" i="6" s="1"/>
  <c r="F2056" i="6" a="1"/>
  <c r="F2056" i="6" s="1"/>
  <c r="B2057" i="6" a="1"/>
  <c r="B2057" i="6" s="1"/>
  <c r="C2057" i="6" a="1"/>
  <c r="C2057" i="6" s="1"/>
  <c r="F2057" i="6" a="1"/>
  <c r="F2057" i="6" s="1"/>
  <c r="B2058" i="6" a="1"/>
  <c r="B2058" i="6" s="1"/>
  <c r="C2058" i="6" a="1"/>
  <c r="C2058" i="6" s="1"/>
  <c r="F2058" i="6" a="1"/>
  <c r="F2058" i="6" s="1"/>
  <c r="B2059" i="6" a="1"/>
  <c r="B2059" i="6" s="1"/>
  <c r="C2059" i="6" a="1"/>
  <c r="C2059" i="6" s="1"/>
  <c r="F2059" i="6" a="1"/>
  <c r="F2059" i="6" s="1"/>
  <c r="B2060" i="6" a="1"/>
  <c r="B2060" i="6" s="1"/>
  <c r="C2060" i="6" a="1"/>
  <c r="C2060" i="6" s="1"/>
  <c r="F2060" i="6" a="1"/>
  <c r="F2060" i="6" s="1"/>
  <c r="B2061" i="6" a="1"/>
  <c r="B2061" i="6" s="1"/>
  <c r="C2061" i="6" a="1"/>
  <c r="C2061" i="6" s="1"/>
  <c r="F2061" i="6" a="1"/>
  <c r="F2061" i="6" s="1"/>
  <c r="B2062" i="6" a="1"/>
  <c r="B2062" i="6" s="1"/>
  <c r="C2062" i="6" a="1"/>
  <c r="C2062" i="6" s="1"/>
  <c r="F2062" i="6" a="1"/>
  <c r="F2062" i="6" s="1"/>
  <c r="B2063" i="6" a="1"/>
  <c r="B2063" i="6" s="1"/>
  <c r="C2063" i="6" a="1"/>
  <c r="C2063" i="6" s="1"/>
  <c r="F2063" i="6" a="1"/>
  <c r="F2063" i="6" s="1"/>
  <c r="B2064" i="6" a="1"/>
  <c r="B2064" i="6" s="1"/>
  <c r="C2064" i="6" a="1"/>
  <c r="C2064" i="6" s="1"/>
  <c r="F2064" i="6" a="1"/>
  <c r="F2064" i="6" s="1"/>
  <c r="B2065" i="6" a="1"/>
  <c r="B2065" i="6" s="1"/>
  <c r="C2065" i="6" a="1"/>
  <c r="C2065" i="6" s="1"/>
  <c r="F2065" i="6" a="1"/>
  <c r="F2065" i="6" s="1"/>
  <c r="B2066" i="6" a="1"/>
  <c r="B2066" i="6" s="1"/>
  <c r="C2066" i="6" a="1"/>
  <c r="C2066" i="6" s="1"/>
  <c r="F2066" i="6" a="1"/>
  <c r="F2066" i="6" s="1"/>
  <c r="B2067" i="6" a="1"/>
  <c r="B2067" i="6" s="1"/>
  <c r="C2067" i="6" a="1"/>
  <c r="C2067" i="6" s="1"/>
  <c r="F2067" i="6" a="1"/>
  <c r="F2067" i="6" s="1"/>
  <c r="B2068" i="6" a="1"/>
  <c r="B2068" i="6" s="1"/>
  <c r="C2068" i="6" a="1"/>
  <c r="C2068" i="6" s="1"/>
  <c r="F2068" i="6" a="1"/>
  <c r="F2068" i="6" s="1"/>
  <c r="B2069" i="6" a="1"/>
  <c r="B2069" i="6" s="1"/>
  <c r="C2069" i="6" a="1"/>
  <c r="C2069" i="6" s="1"/>
  <c r="F2069" i="6" a="1"/>
  <c r="F2069" i="6" s="1"/>
  <c r="B2070" i="6" a="1"/>
  <c r="B2070" i="6" s="1"/>
  <c r="C2070" i="6" a="1"/>
  <c r="C2070" i="6" s="1"/>
  <c r="F2070" i="6" a="1"/>
  <c r="F2070" i="6" s="1"/>
  <c r="B2071" i="6" a="1"/>
  <c r="B2071" i="6" s="1"/>
  <c r="C2071" i="6" a="1"/>
  <c r="C2071" i="6" s="1"/>
  <c r="F2071" i="6" a="1"/>
  <c r="F2071" i="6" s="1"/>
  <c r="B2072" i="6" a="1"/>
  <c r="B2072" i="6" s="1"/>
  <c r="C2072" i="6" a="1"/>
  <c r="C2072" i="6" s="1"/>
  <c r="F2072" i="6" a="1"/>
  <c r="F2072" i="6" s="1"/>
  <c r="B2073" i="6" a="1"/>
  <c r="B2073" i="6" s="1"/>
  <c r="C2073" i="6" a="1"/>
  <c r="C2073" i="6" s="1"/>
  <c r="F2073" i="6" a="1"/>
  <c r="F2073" i="6" s="1"/>
  <c r="B2074" i="6" a="1"/>
  <c r="B2074" i="6" s="1"/>
  <c r="C2074" i="6" a="1"/>
  <c r="C2074" i="6" s="1"/>
  <c r="F2074" i="6" a="1"/>
  <c r="F2074" i="6" s="1"/>
  <c r="B2075" i="6" a="1"/>
  <c r="B2075" i="6" s="1"/>
  <c r="C2075" i="6" a="1"/>
  <c r="C2075" i="6" s="1"/>
  <c r="F2075" i="6" a="1"/>
  <c r="F2075" i="6" s="1"/>
  <c r="B2076" i="6" a="1"/>
  <c r="B2076" i="6" s="1"/>
  <c r="C2076" i="6" a="1"/>
  <c r="C2076" i="6" s="1"/>
  <c r="F2076" i="6" a="1"/>
  <c r="F2076" i="6" s="1"/>
  <c r="B2077" i="6" a="1"/>
  <c r="B2077" i="6" s="1"/>
  <c r="C2077" i="6" a="1"/>
  <c r="C2077" i="6" s="1"/>
  <c r="F2077" i="6" a="1"/>
  <c r="F2077" i="6" s="1"/>
  <c r="B2078" i="6" a="1"/>
  <c r="B2078" i="6" s="1"/>
  <c r="C2078" i="6" a="1"/>
  <c r="C2078" i="6" s="1"/>
  <c r="F2078" i="6" a="1"/>
  <c r="F2078" i="6" s="1"/>
  <c r="B2079" i="6" a="1"/>
  <c r="B2079" i="6" s="1"/>
  <c r="C2079" i="6" a="1"/>
  <c r="C2079" i="6" s="1"/>
  <c r="F2079" i="6" a="1"/>
  <c r="F2079" i="6" s="1"/>
  <c r="B2080" i="6" a="1"/>
  <c r="B2080" i="6" s="1"/>
  <c r="C2080" i="6" a="1"/>
  <c r="C2080" i="6" s="1"/>
  <c r="F2080" i="6" a="1"/>
  <c r="F2080" i="6" s="1"/>
  <c r="B2081" i="6" a="1"/>
  <c r="B2081" i="6" s="1"/>
  <c r="C2081" i="6" a="1"/>
  <c r="C2081" i="6" s="1"/>
  <c r="F2081" i="6" a="1"/>
  <c r="F2081" i="6" s="1"/>
  <c r="B2082" i="6" a="1"/>
  <c r="B2082" i="6" s="1"/>
  <c r="C2082" i="6" a="1"/>
  <c r="C2082" i="6" s="1"/>
  <c r="F2082" i="6" a="1"/>
  <c r="F2082" i="6" s="1"/>
  <c r="B2083" i="6" a="1"/>
  <c r="B2083" i="6" s="1"/>
  <c r="C2083" i="6" a="1"/>
  <c r="C2083" i="6" s="1"/>
  <c r="F2083" i="6" a="1"/>
  <c r="F2083" i="6" s="1"/>
  <c r="B2084" i="6" a="1"/>
  <c r="B2084" i="6" s="1"/>
  <c r="C2084" i="6" a="1"/>
  <c r="C2084" i="6" s="1"/>
  <c r="F2084" i="6" a="1"/>
  <c r="F2084" i="6" s="1"/>
  <c r="B2085" i="6" a="1"/>
  <c r="B2085" i="6" s="1"/>
  <c r="C2085" i="6" a="1"/>
  <c r="C2085" i="6" s="1"/>
  <c r="F2085" i="6" a="1"/>
  <c r="F2085" i="6" s="1"/>
  <c r="B2086" i="6" a="1"/>
  <c r="B2086" i="6" s="1"/>
  <c r="C2086" i="6" a="1"/>
  <c r="C2086" i="6" s="1"/>
  <c r="F2086" i="6" a="1"/>
  <c r="F2086" i="6" s="1"/>
  <c r="B2087" i="6" a="1"/>
  <c r="B2087" i="6" s="1"/>
  <c r="C2087" i="6" a="1"/>
  <c r="C2087" i="6" s="1"/>
  <c r="F2087" i="6" a="1"/>
  <c r="F2087" i="6" s="1"/>
  <c r="B2088" i="6" a="1"/>
  <c r="B2088" i="6" s="1"/>
  <c r="C2088" i="6" a="1"/>
  <c r="C2088" i="6" s="1"/>
  <c r="F2088" i="6" a="1"/>
  <c r="F2088" i="6" s="1"/>
  <c r="B2089" i="6" a="1"/>
  <c r="B2089" i="6" s="1"/>
  <c r="C2089" i="6" a="1"/>
  <c r="C2089" i="6" s="1"/>
  <c r="F2089" i="6" a="1"/>
  <c r="F2089" i="6" s="1"/>
  <c r="B2090" i="6" a="1"/>
  <c r="B2090" i="6" s="1"/>
  <c r="C2090" i="6" a="1"/>
  <c r="C2090" i="6" s="1"/>
  <c r="F2090" i="6" a="1"/>
  <c r="F2090" i="6" s="1"/>
  <c r="B2091" i="6" a="1"/>
  <c r="B2091" i="6" s="1"/>
  <c r="C2091" i="6" a="1"/>
  <c r="C2091" i="6" s="1"/>
  <c r="F2091" i="6" a="1"/>
  <c r="F2091" i="6" s="1"/>
  <c r="B2092" i="6" a="1"/>
  <c r="B2092" i="6" s="1"/>
  <c r="C2092" i="6" a="1"/>
  <c r="C2092" i="6" s="1"/>
  <c r="F2092" i="6" a="1"/>
  <c r="F2092" i="6" s="1"/>
  <c r="B2093" i="6" a="1"/>
  <c r="B2093" i="6" s="1"/>
  <c r="C2093" i="6" a="1"/>
  <c r="C2093" i="6" s="1"/>
  <c r="F2093" i="6" a="1"/>
  <c r="F2093" i="6" s="1"/>
  <c r="B2094" i="6" a="1"/>
  <c r="B2094" i="6" s="1"/>
  <c r="C2094" i="6" a="1"/>
  <c r="C2094" i="6" s="1"/>
  <c r="F2094" i="6" a="1"/>
  <c r="F2094" i="6" s="1"/>
  <c r="B2095" i="6" a="1"/>
  <c r="B2095" i="6" s="1"/>
  <c r="C2095" i="6" a="1"/>
  <c r="C2095" i="6" s="1"/>
  <c r="F2095" i="6" a="1"/>
  <c r="F2095" i="6" s="1"/>
  <c r="B2096" i="6" a="1"/>
  <c r="B2096" i="6" s="1"/>
  <c r="C2096" i="6" a="1"/>
  <c r="C2096" i="6" s="1"/>
  <c r="F2096" i="6" a="1"/>
  <c r="F2096" i="6" s="1"/>
  <c r="B2097" i="6" a="1"/>
  <c r="B2097" i="6" s="1"/>
  <c r="C2097" i="6" a="1"/>
  <c r="C2097" i="6" s="1"/>
  <c r="F2097" i="6" a="1"/>
  <c r="F2097" i="6" s="1"/>
  <c r="B2098" i="6" a="1"/>
  <c r="B2098" i="6" s="1"/>
  <c r="C2098" i="6" a="1"/>
  <c r="C2098" i="6" s="1"/>
  <c r="F2098" i="6" a="1"/>
  <c r="F2098" i="6" s="1"/>
  <c r="B2099" i="6" a="1"/>
  <c r="B2099" i="6" s="1"/>
  <c r="C2099" i="6" a="1"/>
  <c r="C2099" i="6" s="1"/>
  <c r="F2099" i="6" a="1"/>
  <c r="F2099" i="6" s="1"/>
  <c r="B2100" i="6" a="1"/>
  <c r="B2100" i="6" s="1"/>
  <c r="C2100" i="6" a="1"/>
  <c r="C2100" i="6" s="1"/>
  <c r="F2100" i="6" a="1"/>
  <c r="F2100" i="6" s="1"/>
  <c r="B2101" i="6" a="1"/>
  <c r="B2101" i="6" s="1"/>
  <c r="C2101" i="6" a="1"/>
  <c r="C2101" i="6" s="1"/>
  <c r="F2101" i="6" a="1"/>
  <c r="F2101" i="6" s="1"/>
  <c r="B2102" i="6" a="1"/>
  <c r="B2102" i="6" s="1"/>
  <c r="C2102" i="6" a="1"/>
  <c r="C2102" i="6" s="1"/>
  <c r="F2102" i="6" a="1"/>
  <c r="F2102" i="6" s="1"/>
  <c r="B2103" i="6" a="1"/>
  <c r="B2103" i="6" s="1"/>
  <c r="C2103" i="6" a="1"/>
  <c r="C2103" i="6" s="1"/>
  <c r="F2103" i="6" a="1"/>
  <c r="F2103" i="6" s="1"/>
  <c r="B2104" i="6" a="1"/>
  <c r="B2104" i="6" s="1"/>
  <c r="C2104" i="6" a="1"/>
  <c r="C2104" i="6" s="1"/>
  <c r="F2104" i="6" a="1"/>
  <c r="F2104" i="6" s="1"/>
  <c r="B2105" i="6" a="1"/>
  <c r="B2105" i="6" s="1"/>
  <c r="C2105" i="6" a="1"/>
  <c r="C2105" i="6" s="1"/>
  <c r="F2105" i="6" a="1"/>
  <c r="F2105" i="6" s="1"/>
  <c r="B2106" i="6" a="1"/>
  <c r="B2106" i="6" s="1"/>
  <c r="C2106" i="6" a="1"/>
  <c r="C2106" i="6" s="1"/>
  <c r="F2106" i="6" a="1"/>
  <c r="F2106" i="6" s="1"/>
  <c r="B2107" i="6" a="1"/>
  <c r="B2107" i="6" s="1"/>
  <c r="C2107" i="6" a="1"/>
  <c r="C2107" i="6" s="1"/>
  <c r="F2107" i="6" a="1"/>
  <c r="F2107" i="6" s="1"/>
  <c r="B2108" i="6" a="1"/>
  <c r="B2108" i="6" s="1"/>
  <c r="C2108" i="6" a="1"/>
  <c r="C2108" i="6" s="1"/>
  <c r="F2108" i="6" a="1"/>
  <c r="F2108" i="6" s="1"/>
  <c r="B2109" i="6" a="1"/>
  <c r="B2109" i="6" s="1"/>
  <c r="C2109" i="6" a="1"/>
  <c r="C2109" i="6" s="1"/>
  <c r="F2109" i="6" a="1"/>
  <c r="F2109" i="6" s="1"/>
  <c r="B2110" i="6" a="1"/>
  <c r="B2110" i="6" s="1"/>
  <c r="C2110" i="6" a="1"/>
  <c r="C2110" i="6" s="1"/>
  <c r="F2110" i="6" a="1"/>
  <c r="F2110" i="6" s="1"/>
  <c r="B2111" i="6" a="1"/>
  <c r="B2111" i="6" s="1"/>
  <c r="C2111" i="6" a="1"/>
  <c r="C2111" i="6" s="1"/>
  <c r="F2111" i="6" a="1"/>
  <c r="F2111" i="6" s="1"/>
  <c r="B2112" i="6" a="1"/>
  <c r="B2112" i="6" s="1"/>
  <c r="C2112" i="6" a="1"/>
  <c r="C2112" i="6" s="1"/>
  <c r="F2112" i="6" a="1"/>
  <c r="F2112" i="6" s="1"/>
  <c r="B2113" i="6" a="1"/>
  <c r="B2113" i="6" s="1"/>
  <c r="C2113" i="6" a="1"/>
  <c r="C2113" i="6" s="1"/>
  <c r="F2113" i="6" a="1"/>
  <c r="F2113" i="6" s="1"/>
  <c r="B2114" i="6" a="1"/>
  <c r="B2114" i="6" s="1"/>
  <c r="C2114" i="6" a="1"/>
  <c r="C2114" i="6" s="1"/>
  <c r="F2114" i="6" a="1"/>
  <c r="F2114" i="6" s="1"/>
  <c r="B2115" i="6" a="1"/>
  <c r="B2115" i="6" s="1"/>
  <c r="C2115" i="6" a="1"/>
  <c r="C2115" i="6" s="1"/>
  <c r="F2115" i="6" a="1"/>
  <c r="F2115" i="6" s="1"/>
  <c r="B2116" i="6" a="1"/>
  <c r="B2116" i="6" s="1"/>
  <c r="C2116" i="6" a="1"/>
  <c r="C2116" i="6" s="1"/>
  <c r="F2116" i="6" a="1"/>
  <c r="F2116" i="6" s="1"/>
  <c r="B2117" i="6" a="1"/>
  <c r="B2117" i="6" s="1"/>
  <c r="C2117" i="6" a="1"/>
  <c r="C2117" i="6" s="1"/>
  <c r="F2117" i="6" a="1"/>
  <c r="F2117" i="6" s="1"/>
  <c r="B2118" i="6" a="1"/>
  <c r="B2118" i="6" s="1"/>
  <c r="C2118" i="6" a="1"/>
  <c r="C2118" i="6" s="1"/>
  <c r="F2118" i="6" a="1"/>
  <c r="F2118" i="6" s="1"/>
  <c r="B2119" i="6" a="1"/>
  <c r="B2119" i="6" s="1"/>
  <c r="C2119" i="6" a="1"/>
  <c r="C2119" i="6" s="1"/>
  <c r="F2119" i="6" a="1"/>
  <c r="F2119" i="6" s="1"/>
  <c r="B2120" i="6" a="1"/>
  <c r="B2120" i="6" s="1"/>
  <c r="C2120" i="6" a="1"/>
  <c r="C2120" i="6" s="1"/>
  <c r="F2120" i="6" a="1"/>
  <c r="F2120" i="6" s="1"/>
  <c r="B2121" i="6" a="1"/>
  <c r="B2121" i="6" s="1"/>
  <c r="C2121" i="6" a="1"/>
  <c r="C2121" i="6" s="1"/>
  <c r="F2121" i="6" a="1"/>
  <c r="F2121" i="6" s="1"/>
  <c r="B2122" i="6" a="1"/>
  <c r="B2122" i="6" s="1"/>
  <c r="C2122" i="6" a="1"/>
  <c r="C2122" i="6" s="1"/>
  <c r="F2122" i="6" a="1"/>
  <c r="F2122" i="6" s="1"/>
  <c r="B2123" i="6" a="1"/>
  <c r="B2123" i="6" s="1"/>
  <c r="C2123" i="6" a="1"/>
  <c r="C2123" i="6" s="1"/>
  <c r="F2123" i="6" a="1"/>
  <c r="F2123" i="6" s="1"/>
  <c r="B2124" i="6" a="1"/>
  <c r="B2124" i="6" s="1"/>
  <c r="C2124" i="6" a="1"/>
  <c r="C2124" i="6" s="1"/>
  <c r="F2124" i="6" a="1"/>
  <c r="F2124" i="6" s="1"/>
  <c r="B2125" i="6" a="1"/>
  <c r="B2125" i="6" s="1"/>
  <c r="C2125" i="6" a="1"/>
  <c r="C2125" i="6" s="1"/>
  <c r="F2125" i="6" a="1"/>
  <c r="F2125" i="6" s="1"/>
  <c r="B2126" i="6" a="1"/>
  <c r="B2126" i="6" s="1"/>
  <c r="C2126" i="6" a="1"/>
  <c r="C2126" i="6" s="1"/>
  <c r="F2126" i="6" a="1"/>
  <c r="F2126" i="6" s="1"/>
  <c r="B2127" i="6" a="1"/>
  <c r="B2127" i="6" s="1"/>
  <c r="C2127" i="6" a="1"/>
  <c r="C2127" i="6" s="1"/>
  <c r="F2127" i="6" a="1"/>
  <c r="F2127" i="6" s="1"/>
  <c r="B2128" i="6" a="1"/>
  <c r="B2128" i="6" s="1"/>
  <c r="C2128" i="6" a="1"/>
  <c r="C2128" i="6" s="1"/>
  <c r="F2128" i="6" a="1"/>
  <c r="F2128" i="6" s="1"/>
  <c r="B2129" i="6" a="1"/>
  <c r="B2129" i="6" s="1"/>
  <c r="C2129" i="6" a="1"/>
  <c r="C2129" i="6" s="1"/>
  <c r="F2129" i="6" a="1"/>
  <c r="F2129" i="6" s="1"/>
  <c r="B2130" i="6" a="1"/>
  <c r="B2130" i="6" s="1"/>
  <c r="C2130" i="6" a="1"/>
  <c r="C2130" i="6" s="1"/>
  <c r="F2130" i="6" a="1"/>
  <c r="F2130" i="6" s="1"/>
  <c r="B2131" i="6" a="1"/>
  <c r="B2131" i="6" s="1"/>
  <c r="C2131" i="6" a="1"/>
  <c r="C2131" i="6" s="1"/>
  <c r="F2131" i="6" a="1"/>
  <c r="F2131" i="6" s="1"/>
  <c r="B2132" i="6" a="1"/>
  <c r="B2132" i="6" s="1"/>
  <c r="C2132" i="6" a="1"/>
  <c r="C2132" i="6" s="1"/>
  <c r="F2132" i="6" a="1"/>
  <c r="F2132" i="6" s="1"/>
  <c r="B2133" i="6" a="1"/>
  <c r="B2133" i="6" s="1"/>
  <c r="C2133" i="6" a="1"/>
  <c r="C2133" i="6" s="1"/>
  <c r="F2133" i="6" a="1"/>
  <c r="F2133" i="6" s="1"/>
  <c r="B2134" i="6" a="1"/>
  <c r="B2134" i="6" s="1"/>
  <c r="C2134" i="6" a="1"/>
  <c r="C2134" i="6" s="1"/>
  <c r="F2134" i="6" a="1"/>
  <c r="F2134" i="6" s="1"/>
  <c r="B2135" i="6" a="1"/>
  <c r="B2135" i="6" s="1"/>
  <c r="C2135" i="6" a="1"/>
  <c r="C2135" i="6" s="1"/>
  <c r="F2135" i="6" a="1"/>
  <c r="F2135" i="6" s="1"/>
  <c r="B2136" i="6" a="1"/>
  <c r="B2136" i="6" s="1"/>
  <c r="C2136" i="6" a="1"/>
  <c r="C2136" i="6" s="1"/>
  <c r="F2136" i="6" a="1"/>
  <c r="F2136" i="6" s="1"/>
  <c r="B2137" i="6" a="1"/>
  <c r="B2137" i="6" s="1"/>
  <c r="C2137" i="6" a="1"/>
  <c r="C2137" i="6" s="1"/>
  <c r="F2137" i="6" a="1"/>
  <c r="F2137" i="6" s="1"/>
  <c r="B2138" i="6" a="1"/>
  <c r="B2138" i="6" s="1"/>
  <c r="C2138" i="6" a="1"/>
  <c r="C2138" i="6" s="1"/>
  <c r="F2138" i="6" a="1"/>
  <c r="F2138" i="6" s="1"/>
  <c r="B2139" i="6" a="1"/>
  <c r="B2139" i="6" s="1"/>
  <c r="C2139" i="6" a="1"/>
  <c r="C2139" i="6" s="1"/>
  <c r="F2139" i="6" a="1"/>
  <c r="F2139" i="6" s="1"/>
  <c r="B2140" i="6" a="1"/>
  <c r="B2140" i="6" s="1"/>
  <c r="C2140" i="6" a="1"/>
  <c r="C2140" i="6" s="1"/>
  <c r="F2140" i="6" a="1"/>
  <c r="F2140" i="6" s="1"/>
  <c r="B2141" i="6" a="1"/>
  <c r="B2141" i="6" s="1"/>
  <c r="C2141" i="6" a="1"/>
  <c r="C2141" i="6" s="1"/>
  <c r="F2141" i="6" a="1"/>
  <c r="F2141" i="6" s="1"/>
  <c r="B2142" i="6" a="1"/>
  <c r="B2142" i="6" s="1"/>
  <c r="C2142" i="6" a="1"/>
  <c r="C2142" i="6" s="1"/>
  <c r="F2142" i="6" a="1"/>
  <c r="F2142" i="6" s="1"/>
  <c r="B2143" i="6" a="1"/>
  <c r="B2143" i="6" s="1"/>
  <c r="C2143" i="6" a="1"/>
  <c r="C2143" i="6" s="1"/>
  <c r="F2143" i="6" a="1"/>
  <c r="F2143" i="6" s="1"/>
  <c r="B2144" i="6" a="1"/>
  <c r="B2144" i="6" s="1"/>
  <c r="C2144" i="6" a="1"/>
  <c r="C2144" i="6" s="1"/>
  <c r="F2144" i="6" a="1"/>
  <c r="F2144" i="6" s="1"/>
  <c r="B2145" i="6" a="1"/>
  <c r="B2145" i="6" s="1"/>
  <c r="C2145" i="6" a="1"/>
  <c r="C2145" i="6" s="1"/>
  <c r="F2145" i="6" a="1"/>
  <c r="F2145" i="6" s="1"/>
  <c r="B2146" i="6" a="1"/>
  <c r="B2146" i="6" s="1"/>
  <c r="C2146" i="6" a="1"/>
  <c r="C2146" i="6" s="1"/>
  <c r="F2146" i="6" a="1"/>
  <c r="F2146" i="6" s="1"/>
  <c r="B2147" i="6" a="1"/>
  <c r="B2147" i="6" s="1"/>
  <c r="C2147" i="6" a="1"/>
  <c r="C2147" i="6" s="1"/>
  <c r="F2147" i="6" a="1"/>
  <c r="F2147" i="6" s="1"/>
  <c r="B2148" i="6" a="1"/>
  <c r="B2148" i="6" s="1"/>
  <c r="C2148" i="6" a="1"/>
  <c r="C2148" i="6" s="1"/>
  <c r="F2148" i="6" a="1"/>
  <c r="F2148" i="6" s="1"/>
  <c r="B2149" i="6" a="1"/>
  <c r="B2149" i="6" s="1"/>
  <c r="C2149" i="6" a="1"/>
  <c r="C2149" i="6" s="1"/>
  <c r="F2149" i="6" a="1"/>
  <c r="F2149" i="6" s="1"/>
  <c r="B2150" i="6" a="1"/>
  <c r="B2150" i="6" s="1"/>
  <c r="C2150" i="6" a="1"/>
  <c r="C2150" i="6" s="1"/>
  <c r="F2150" i="6" a="1"/>
  <c r="F2150" i="6" s="1"/>
  <c r="B2151" i="6" a="1"/>
  <c r="B2151" i="6" s="1"/>
  <c r="C2151" i="6" a="1"/>
  <c r="C2151" i="6" s="1"/>
  <c r="F2151" i="6" a="1"/>
  <c r="F2151" i="6" s="1"/>
  <c r="B2152" i="6" a="1"/>
  <c r="B2152" i="6" s="1"/>
  <c r="C2152" i="6" a="1"/>
  <c r="C2152" i="6" s="1"/>
  <c r="F2152" i="6" a="1"/>
  <c r="F2152" i="6" s="1"/>
  <c r="B2153" i="6" a="1"/>
  <c r="B2153" i="6" s="1"/>
  <c r="C2153" i="6" a="1"/>
  <c r="C2153" i="6" s="1"/>
  <c r="F2153" i="6" a="1"/>
  <c r="F2153" i="6" s="1"/>
  <c r="B2154" i="6" a="1"/>
  <c r="B2154" i="6" s="1"/>
  <c r="C2154" i="6" a="1"/>
  <c r="C2154" i="6" s="1"/>
  <c r="F2154" i="6" a="1"/>
  <c r="F2154" i="6" s="1"/>
  <c r="B2155" i="6" a="1"/>
  <c r="B2155" i="6" s="1"/>
  <c r="C2155" i="6" a="1"/>
  <c r="C2155" i="6" s="1"/>
  <c r="F2155" i="6" a="1"/>
  <c r="F2155" i="6" s="1"/>
  <c r="B2156" i="6" a="1"/>
  <c r="B2156" i="6" s="1"/>
  <c r="C2156" i="6" a="1"/>
  <c r="C2156" i="6" s="1"/>
  <c r="F2156" i="6" a="1"/>
  <c r="F2156" i="6" s="1"/>
  <c r="B2157" i="6" a="1"/>
  <c r="B2157" i="6" s="1"/>
  <c r="C2157" i="6" a="1"/>
  <c r="C2157" i="6" s="1"/>
  <c r="F2157" i="6" a="1"/>
  <c r="F2157" i="6" s="1"/>
  <c r="B2158" i="6" a="1"/>
  <c r="B2158" i="6" s="1"/>
  <c r="C2158" i="6" a="1"/>
  <c r="C2158" i="6" s="1"/>
  <c r="F2158" i="6" a="1"/>
  <c r="F2158" i="6" s="1"/>
  <c r="B2159" i="6" a="1"/>
  <c r="B2159" i="6" s="1"/>
  <c r="C2159" i="6" a="1"/>
  <c r="C2159" i="6" s="1"/>
  <c r="F2159" i="6" a="1"/>
  <c r="F2159" i="6" s="1"/>
  <c r="B2160" i="6" a="1"/>
  <c r="B2160" i="6" s="1"/>
  <c r="C2160" i="6" a="1"/>
  <c r="C2160" i="6" s="1"/>
  <c r="F2160" i="6" a="1"/>
  <c r="F2160" i="6" s="1"/>
  <c r="B2161" i="6" a="1"/>
  <c r="B2161" i="6" s="1"/>
  <c r="C2161" i="6" a="1"/>
  <c r="C2161" i="6" s="1"/>
  <c r="F2161" i="6" a="1"/>
  <c r="F2161" i="6" s="1"/>
  <c r="B2162" i="6" a="1"/>
  <c r="B2162" i="6" s="1"/>
  <c r="C2162" i="6" a="1"/>
  <c r="C2162" i="6" s="1"/>
  <c r="F2162" i="6" a="1"/>
  <c r="F2162" i="6" s="1"/>
  <c r="B2163" i="6" a="1"/>
  <c r="B2163" i="6" s="1"/>
  <c r="C2163" i="6" a="1"/>
  <c r="C2163" i="6" s="1"/>
  <c r="F2163" i="6" a="1"/>
  <c r="F2163" i="6" s="1"/>
  <c r="B2164" i="6" a="1"/>
  <c r="B2164" i="6" s="1"/>
  <c r="C2164" i="6" a="1"/>
  <c r="C2164" i="6" s="1"/>
  <c r="F2164" i="6" a="1"/>
  <c r="F2164" i="6" s="1"/>
  <c r="B2165" i="6" a="1"/>
  <c r="B2165" i="6" s="1"/>
  <c r="C2165" i="6" a="1"/>
  <c r="C2165" i="6" s="1"/>
  <c r="F2165" i="6" a="1"/>
  <c r="F2165" i="6" s="1"/>
  <c r="B2166" i="6" a="1"/>
  <c r="B2166" i="6" s="1"/>
  <c r="C2166" i="6" a="1"/>
  <c r="C2166" i="6" s="1"/>
  <c r="F2166" i="6" a="1"/>
  <c r="F2166" i="6" s="1"/>
  <c r="B2167" i="6" a="1"/>
  <c r="B2167" i="6" s="1"/>
  <c r="C2167" i="6" a="1"/>
  <c r="C2167" i="6" s="1"/>
  <c r="F2167" i="6" a="1"/>
  <c r="F2167" i="6" s="1"/>
  <c r="B2168" i="6" a="1"/>
  <c r="B2168" i="6" s="1"/>
  <c r="C2168" i="6" a="1"/>
  <c r="C2168" i="6" s="1"/>
  <c r="F2168" i="6" a="1"/>
  <c r="F2168" i="6" s="1"/>
  <c r="B2169" i="6" a="1"/>
  <c r="B2169" i="6" s="1"/>
  <c r="C2169" i="6" a="1"/>
  <c r="C2169" i="6" s="1"/>
  <c r="F2169" i="6" a="1"/>
  <c r="F2169" i="6" s="1"/>
  <c r="B2170" i="6" a="1"/>
  <c r="B2170" i="6" s="1"/>
  <c r="C2170" i="6" a="1"/>
  <c r="C2170" i="6" s="1"/>
  <c r="F2170" i="6" a="1"/>
  <c r="F2170" i="6" s="1"/>
  <c r="B2171" i="6" a="1"/>
  <c r="B2171" i="6" s="1"/>
  <c r="C2171" i="6" a="1"/>
  <c r="C2171" i="6" s="1"/>
  <c r="F2171" i="6" a="1"/>
  <c r="F2171" i="6" s="1"/>
  <c r="B2172" i="6" a="1"/>
  <c r="B2172" i="6" s="1"/>
  <c r="C2172" i="6" a="1"/>
  <c r="C2172" i="6" s="1"/>
  <c r="F2172" i="6" a="1"/>
  <c r="F2172" i="6" s="1"/>
  <c r="B2173" i="6" a="1"/>
  <c r="B2173" i="6" s="1"/>
  <c r="C2173" i="6" a="1"/>
  <c r="C2173" i="6" s="1"/>
  <c r="F2173" i="6" a="1"/>
  <c r="F2173" i="6" s="1"/>
  <c r="B2174" i="6" a="1"/>
  <c r="B2174" i="6" s="1"/>
  <c r="C2174" i="6" a="1"/>
  <c r="C2174" i="6" s="1"/>
  <c r="F2174" i="6" a="1"/>
  <c r="F2174" i="6" s="1"/>
  <c r="B2175" i="6" a="1"/>
  <c r="B2175" i="6" s="1"/>
  <c r="C2175" i="6" a="1"/>
  <c r="C2175" i="6" s="1"/>
  <c r="F2175" i="6" a="1"/>
  <c r="F2175" i="6" s="1"/>
  <c r="B2176" i="6" a="1"/>
  <c r="B2176" i="6" s="1"/>
  <c r="C2176" i="6" a="1"/>
  <c r="C2176" i="6" s="1"/>
  <c r="F2176" i="6" a="1"/>
  <c r="F2176" i="6" s="1"/>
  <c r="B2177" i="6" a="1"/>
  <c r="B2177" i="6" s="1"/>
  <c r="C2177" i="6" a="1"/>
  <c r="C2177" i="6" s="1"/>
  <c r="F2177" i="6" a="1"/>
  <c r="F2177" i="6" s="1"/>
  <c r="B2178" i="6" a="1"/>
  <c r="B2178" i="6" s="1"/>
  <c r="C2178" i="6" a="1"/>
  <c r="C2178" i="6" s="1"/>
  <c r="F2178" i="6" a="1"/>
  <c r="F2178" i="6" s="1"/>
  <c r="B2179" i="6" a="1"/>
  <c r="B2179" i="6" s="1"/>
  <c r="C2179" i="6" a="1"/>
  <c r="C2179" i="6" s="1"/>
  <c r="F2179" i="6" a="1"/>
  <c r="F2179" i="6" s="1"/>
  <c r="B2180" i="6" a="1"/>
  <c r="B2180" i="6" s="1"/>
  <c r="C2180" i="6" a="1"/>
  <c r="C2180" i="6" s="1"/>
  <c r="F2180" i="6" a="1"/>
  <c r="F2180" i="6" s="1"/>
  <c r="B2181" i="6" a="1"/>
  <c r="B2181" i="6" s="1"/>
  <c r="C2181" i="6" a="1"/>
  <c r="C2181" i="6" s="1"/>
  <c r="F2181" i="6" a="1"/>
  <c r="F2181" i="6" s="1"/>
  <c r="B2182" i="6" a="1"/>
  <c r="B2182" i="6" s="1"/>
  <c r="C2182" i="6" a="1"/>
  <c r="C2182" i="6" s="1"/>
  <c r="F2182" i="6" a="1"/>
  <c r="F2182" i="6" s="1"/>
  <c r="B2183" i="6" a="1"/>
  <c r="B2183" i="6" s="1"/>
  <c r="C2183" i="6" a="1"/>
  <c r="C2183" i="6" s="1"/>
  <c r="F2183" i="6" a="1"/>
  <c r="F2183" i="6" s="1"/>
  <c r="B2184" i="6" a="1"/>
  <c r="B2184" i="6" s="1"/>
  <c r="C2184" i="6" a="1"/>
  <c r="C2184" i="6" s="1"/>
  <c r="F2184" i="6" a="1"/>
  <c r="F2184" i="6" s="1"/>
  <c r="B2185" i="6" a="1"/>
  <c r="B2185" i="6" s="1"/>
  <c r="C2185" i="6" a="1"/>
  <c r="C2185" i="6" s="1"/>
  <c r="F2185" i="6" a="1"/>
  <c r="F2185" i="6" s="1"/>
  <c r="B2186" i="6" a="1"/>
  <c r="B2186" i="6" s="1"/>
  <c r="C2186" i="6" a="1"/>
  <c r="C2186" i="6" s="1"/>
  <c r="F2186" i="6" a="1"/>
  <c r="F2186" i="6" s="1"/>
  <c r="B2187" i="6" a="1"/>
  <c r="B2187" i="6" s="1"/>
  <c r="C2187" i="6" a="1"/>
  <c r="C2187" i="6" s="1"/>
  <c r="F2187" i="6" a="1"/>
  <c r="F2187" i="6" s="1"/>
  <c r="B2188" i="6" a="1"/>
  <c r="B2188" i="6" s="1"/>
  <c r="C2188" i="6" a="1"/>
  <c r="C2188" i="6" s="1"/>
  <c r="F2188" i="6" a="1"/>
  <c r="F2188" i="6" s="1"/>
  <c r="B2189" i="6" a="1"/>
  <c r="B2189" i="6" s="1"/>
  <c r="C2189" i="6" a="1"/>
  <c r="C2189" i="6" s="1"/>
  <c r="F2189" i="6" a="1"/>
  <c r="F2189" i="6" s="1"/>
  <c r="B2190" i="6" a="1"/>
  <c r="B2190" i="6" s="1"/>
  <c r="C2190" i="6" a="1"/>
  <c r="C2190" i="6" s="1"/>
  <c r="F2190" i="6" a="1"/>
  <c r="F2190" i="6" s="1"/>
  <c r="B2191" i="6" a="1"/>
  <c r="B2191" i="6" s="1"/>
  <c r="C2191" i="6" a="1"/>
  <c r="C2191" i="6" s="1"/>
  <c r="F2191" i="6" a="1"/>
  <c r="F2191" i="6" s="1"/>
  <c r="B2192" i="6" a="1"/>
  <c r="B2192" i="6" s="1"/>
  <c r="C2192" i="6" a="1"/>
  <c r="C2192" i="6" s="1"/>
  <c r="F2192" i="6" a="1"/>
  <c r="F2192" i="6" s="1"/>
  <c r="B2193" i="6" a="1"/>
  <c r="B2193" i="6" s="1"/>
  <c r="C2193" i="6" a="1"/>
  <c r="C2193" i="6" s="1"/>
  <c r="F2193" i="6" a="1"/>
  <c r="F2193" i="6" s="1"/>
  <c r="B2194" i="6" a="1"/>
  <c r="B2194" i="6" s="1"/>
  <c r="C2194" i="6" a="1"/>
  <c r="C2194" i="6" s="1"/>
  <c r="F2194" i="6" a="1"/>
  <c r="F2194" i="6" s="1"/>
  <c r="B2195" i="6" a="1"/>
  <c r="B2195" i="6" s="1"/>
  <c r="C2195" i="6" a="1"/>
  <c r="C2195" i="6" s="1"/>
  <c r="F2195" i="6" a="1"/>
  <c r="F2195" i="6" s="1"/>
  <c r="B2196" i="6" a="1"/>
  <c r="B2196" i="6" s="1"/>
  <c r="C2196" i="6" a="1"/>
  <c r="C2196" i="6" s="1"/>
  <c r="F2196" i="6" a="1"/>
  <c r="F2196" i="6" s="1"/>
  <c r="B2197" i="6" a="1"/>
  <c r="B2197" i="6" s="1"/>
  <c r="C2197" i="6" a="1"/>
  <c r="C2197" i="6" s="1"/>
  <c r="F2197" i="6" a="1"/>
  <c r="F2197" i="6" s="1"/>
  <c r="B2198" i="6" a="1"/>
  <c r="B2198" i="6" s="1"/>
  <c r="C2198" i="6" a="1"/>
  <c r="C2198" i="6" s="1"/>
  <c r="F2198" i="6" a="1"/>
  <c r="F2198" i="6" s="1"/>
  <c r="B2199" i="6" a="1"/>
  <c r="B2199" i="6" s="1"/>
  <c r="C2199" i="6" a="1"/>
  <c r="C2199" i="6" s="1"/>
  <c r="F2199" i="6" a="1"/>
  <c r="F2199" i="6" s="1"/>
  <c r="B2200" i="6" a="1"/>
  <c r="B2200" i="6" s="1"/>
  <c r="C2200" i="6" a="1"/>
  <c r="C2200" i="6" s="1"/>
  <c r="F2200" i="6" a="1"/>
  <c r="F2200" i="6" s="1"/>
  <c r="B2201" i="6" a="1"/>
  <c r="B2201" i="6" s="1"/>
  <c r="C2201" i="6" a="1"/>
  <c r="C2201" i="6" s="1"/>
  <c r="F2201" i="6" a="1"/>
  <c r="F2201" i="6" s="1"/>
  <c r="B2202" i="6" a="1"/>
  <c r="B2202" i="6" s="1"/>
  <c r="C2202" i="6" a="1"/>
  <c r="C2202" i="6" s="1"/>
  <c r="F2202" i="6" a="1"/>
  <c r="F2202" i="6" s="1"/>
  <c r="B2203" i="6" a="1"/>
  <c r="B2203" i="6" s="1"/>
  <c r="C2203" i="6" a="1"/>
  <c r="C2203" i="6" s="1"/>
  <c r="F2203" i="6" a="1"/>
  <c r="F2203" i="6" s="1"/>
  <c r="B2204" i="6" a="1"/>
  <c r="B2204" i="6" s="1"/>
  <c r="C2204" i="6" a="1"/>
  <c r="C2204" i="6" s="1"/>
  <c r="F2204" i="6" a="1"/>
  <c r="F2204" i="6" s="1"/>
  <c r="B2205" i="6" a="1"/>
  <c r="B2205" i="6" s="1"/>
  <c r="C2205" i="6" a="1"/>
  <c r="C2205" i="6" s="1"/>
  <c r="F2205" i="6" a="1"/>
  <c r="F2205" i="6" s="1"/>
  <c r="B2206" i="6" a="1"/>
  <c r="B2206" i="6" s="1"/>
  <c r="C2206" i="6" a="1"/>
  <c r="C2206" i="6" s="1"/>
  <c r="F2206" i="6" a="1"/>
  <c r="F2206" i="6" s="1"/>
  <c r="B2207" i="6" a="1"/>
  <c r="B2207" i="6" s="1"/>
  <c r="C2207" i="6" a="1"/>
  <c r="C2207" i="6" s="1"/>
  <c r="F2207" i="6" a="1"/>
  <c r="F2207" i="6" s="1"/>
  <c r="B2208" i="6" a="1"/>
  <c r="B2208" i="6" s="1"/>
  <c r="C2208" i="6" a="1"/>
  <c r="C2208" i="6" s="1"/>
  <c r="F2208" i="6" a="1"/>
  <c r="F2208" i="6" s="1"/>
  <c r="B2209" i="6" a="1"/>
  <c r="B2209" i="6" s="1"/>
  <c r="C2209" i="6" a="1"/>
  <c r="C2209" i="6" s="1"/>
  <c r="F2209" i="6" a="1"/>
  <c r="F2209" i="6" s="1"/>
  <c r="B2210" i="6" a="1"/>
  <c r="B2210" i="6" s="1"/>
  <c r="C2210" i="6" a="1"/>
  <c r="C2210" i="6" s="1"/>
  <c r="F2210" i="6" a="1"/>
  <c r="F2210" i="6" s="1"/>
  <c r="B2211" i="6" a="1"/>
  <c r="B2211" i="6" s="1"/>
  <c r="C2211" i="6" a="1"/>
  <c r="C2211" i="6" s="1"/>
  <c r="F2211" i="6" a="1"/>
  <c r="F2211" i="6" s="1"/>
  <c r="B2212" i="6" a="1"/>
  <c r="B2212" i="6" s="1"/>
  <c r="C2212" i="6" a="1"/>
  <c r="C2212" i="6" s="1"/>
  <c r="F2212" i="6" a="1"/>
  <c r="F2212" i="6" s="1"/>
  <c r="B2213" i="6" a="1"/>
  <c r="B2213" i="6" s="1"/>
  <c r="C2213" i="6" a="1"/>
  <c r="C2213" i="6" s="1"/>
  <c r="F2213" i="6" a="1"/>
  <c r="F2213" i="6" s="1"/>
  <c r="B2214" i="6" a="1"/>
  <c r="B2214" i="6" s="1"/>
  <c r="C2214" i="6" a="1"/>
  <c r="C2214" i="6" s="1"/>
  <c r="F2214" i="6" a="1"/>
  <c r="F2214" i="6" s="1"/>
  <c r="B2215" i="6" a="1"/>
  <c r="B2215" i="6" s="1"/>
  <c r="C2215" i="6" a="1"/>
  <c r="C2215" i="6" s="1"/>
  <c r="F2215" i="6" a="1"/>
  <c r="F2215" i="6" s="1"/>
  <c r="B2216" i="6" a="1"/>
  <c r="B2216" i="6" s="1"/>
  <c r="C2216" i="6" a="1"/>
  <c r="C2216" i="6" s="1"/>
  <c r="F2216" i="6" a="1"/>
  <c r="F2216" i="6" s="1"/>
  <c r="B2217" i="6" a="1"/>
  <c r="B2217" i="6" s="1"/>
  <c r="C2217" i="6" a="1"/>
  <c r="C2217" i="6" s="1"/>
  <c r="F2217" i="6" a="1"/>
  <c r="F2217" i="6" s="1"/>
  <c r="B2218" i="6" a="1"/>
  <c r="B2218" i="6" s="1"/>
  <c r="C2218" i="6" a="1"/>
  <c r="C2218" i="6" s="1"/>
  <c r="F2218" i="6" a="1"/>
  <c r="F2218" i="6" s="1"/>
  <c r="B2219" i="6" a="1"/>
  <c r="B2219" i="6" s="1"/>
  <c r="C2219" i="6" a="1"/>
  <c r="C2219" i="6" s="1"/>
  <c r="F2219" i="6" a="1"/>
  <c r="F2219" i="6" s="1"/>
  <c r="B2220" i="6" a="1"/>
  <c r="B2220" i="6" s="1"/>
  <c r="C2220" i="6" a="1"/>
  <c r="C2220" i="6" s="1"/>
  <c r="F2220" i="6" a="1"/>
  <c r="F2220" i="6" s="1"/>
  <c r="B2221" i="6" a="1"/>
  <c r="B2221" i="6" s="1"/>
  <c r="C2221" i="6" a="1"/>
  <c r="C2221" i="6" s="1"/>
  <c r="F2221" i="6" a="1"/>
  <c r="F2221" i="6" s="1"/>
  <c r="B2222" i="6" a="1"/>
  <c r="B2222" i="6" s="1"/>
  <c r="C2222" i="6" a="1"/>
  <c r="C2222" i="6" s="1"/>
  <c r="F2222" i="6" a="1"/>
  <c r="F2222" i="6" s="1"/>
  <c r="B2223" i="6" a="1"/>
  <c r="B2223" i="6" s="1"/>
  <c r="C2223" i="6" a="1"/>
  <c r="C2223" i="6" s="1"/>
  <c r="F2223" i="6" a="1"/>
  <c r="F2223" i="6" s="1"/>
  <c r="B2224" i="6" a="1"/>
  <c r="B2224" i="6" s="1"/>
  <c r="C2224" i="6" a="1"/>
  <c r="C2224" i="6" s="1"/>
  <c r="F2224" i="6" a="1"/>
  <c r="F2224" i="6" s="1"/>
  <c r="B2225" i="6" a="1"/>
  <c r="B2225" i="6" s="1"/>
  <c r="C2225" i="6" a="1"/>
  <c r="C2225" i="6" s="1"/>
  <c r="F2225" i="6" a="1"/>
  <c r="F2225" i="6" s="1"/>
  <c r="B2226" i="6" a="1"/>
  <c r="B2226" i="6" s="1"/>
  <c r="C2226" i="6" a="1"/>
  <c r="C2226" i="6" s="1"/>
  <c r="F2226" i="6" a="1"/>
  <c r="F2226" i="6" s="1"/>
  <c r="B2227" i="6" a="1"/>
  <c r="B2227" i="6" s="1"/>
  <c r="C2227" i="6" a="1"/>
  <c r="C2227" i="6" s="1"/>
  <c r="F2227" i="6" a="1"/>
  <c r="F2227" i="6" s="1"/>
  <c r="B2228" i="6" a="1"/>
  <c r="B2228" i="6" s="1"/>
  <c r="C2228" i="6" a="1"/>
  <c r="C2228" i="6" s="1"/>
  <c r="F2228" i="6" a="1"/>
  <c r="F2228" i="6" s="1"/>
  <c r="B2229" i="6" a="1"/>
  <c r="B2229" i="6" s="1"/>
  <c r="C2229" i="6" a="1"/>
  <c r="C2229" i="6" s="1"/>
  <c r="F2229" i="6" a="1"/>
  <c r="F2229" i="6" s="1"/>
  <c r="B2230" i="6" a="1"/>
  <c r="B2230" i="6" s="1"/>
  <c r="C2230" i="6" a="1"/>
  <c r="C2230" i="6" s="1"/>
  <c r="F2230" i="6" a="1"/>
  <c r="F2230" i="6" s="1"/>
  <c r="B2231" i="6" a="1"/>
  <c r="B2231" i="6" s="1"/>
  <c r="C2231" i="6" a="1"/>
  <c r="C2231" i="6" s="1"/>
  <c r="F2231" i="6" a="1"/>
  <c r="F2231" i="6" s="1"/>
  <c r="B2232" i="6" a="1"/>
  <c r="B2232" i="6" s="1"/>
  <c r="C2232" i="6" a="1"/>
  <c r="C2232" i="6" s="1"/>
  <c r="F2232" i="6" a="1"/>
  <c r="F2232" i="6" s="1"/>
  <c r="B2233" i="6" a="1"/>
  <c r="B2233" i="6" s="1"/>
  <c r="C2233" i="6" a="1"/>
  <c r="C2233" i="6" s="1"/>
  <c r="F2233" i="6" a="1"/>
  <c r="F2233" i="6" s="1"/>
  <c r="B2234" i="6" a="1"/>
  <c r="B2234" i="6" s="1"/>
  <c r="C2234" i="6" a="1"/>
  <c r="C2234" i="6" s="1"/>
  <c r="F2234" i="6" a="1"/>
  <c r="F2234" i="6" s="1"/>
  <c r="B2235" i="6" a="1"/>
  <c r="B2235" i="6" s="1"/>
  <c r="C2235" i="6" a="1"/>
  <c r="C2235" i="6" s="1"/>
  <c r="F2235" i="6" a="1"/>
  <c r="F2235" i="6" s="1"/>
  <c r="B2236" i="6" a="1"/>
  <c r="B2236" i="6" s="1"/>
  <c r="C2236" i="6" a="1"/>
  <c r="C2236" i="6" s="1"/>
  <c r="F2236" i="6" a="1"/>
  <c r="F2236" i="6" s="1"/>
  <c r="B2237" i="6" a="1"/>
  <c r="B2237" i="6" s="1"/>
  <c r="C2237" i="6" a="1"/>
  <c r="C2237" i="6" s="1"/>
  <c r="F2237" i="6" a="1"/>
  <c r="F2237" i="6" s="1"/>
  <c r="B2238" i="6" a="1"/>
  <c r="B2238" i="6" s="1"/>
  <c r="C2238" i="6" a="1"/>
  <c r="C2238" i="6" s="1"/>
  <c r="F2238" i="6" a="1"/>
  <c r="F2238" i="6" s="1"/>
  <c r="B2239" i="6" a="1"/>
  <c r="B2239" i="6" s="1"/>
  <c r="C2239" i="6" a="1"/>
  <c r="C2239" i="6" s="1"/>
  <c r="F2239" i="6" a="1"/>
  <c r="F2239" i="6" s="1"/>
  <c r="B2240" i="6" a="1"/>
  <c r="B2240" i="6" s="1"/>
  <c r="C2240" i="6" a="1"/>
  <c r="C2240" i="6" s="1"/>
  <c r="F2240" i="6" a="1"/>
  <c r="F2240" i="6" s="1"/>
  <c r="B2241" i="6" a="1"/>
  <c r="B2241" i="6" s="1"/>
  <c r="C2241" i="6" a="1"/>
  <c r="C2241" i="6" s="1"/>
  <c r="F2241" i="6" a="1"/>
  <c r="F2241" i="6" s="1"/>
  <c r="B2242" i="6" a="1"/>
  <c r="B2242" i="6" s="1"/>
  <c r="C2242" i="6" a="1"/>
  <c r="C2242" i="6" s="1"/>
  <c r="F2242" i="6" a="1"/>
  <c r="F2242" i="6" s="1"/>
  <c r="B2243" i="6" a="1"/>
  <c r="B2243" i="6" s="1"/>
  <c r="C2243" i="6" a="1"/>
  <c r="C2243" i="6" s="1"/>
  <c r="F2243" i="6" a="1"/>
  <c r="F2243" i="6" s="1"/>
  <c r="B2244" i="6" a="1"/>
  <c r="B2244" i="6" s="1"/>
  <c r="C2244" i="6" a="1"/>
  <c r="C2244" i="6" s="1"/>
  <c r="F2244" i="6" a="1"/>
  <c r="F2244" i="6" s="1"/>
  <c r="B2245" i="6" a="1"/>
  <c r="B2245" i="6" s="1"/>
  <c r="C2245" i="6" a="1"/>
  <c r="C2245" i="6" s="1"/>
  <c r="F2245" i="6" a="1"/>
  <c r="F2245" i="6" s="1"/>
  <c r="B2246" i="6" a="1"/>
  <c r="B2246" i="6" s="1"/>
  <c r="C2246" i="6" a="1"/>
  <c r="C2246" i="6" s="1"/>
  <c r="F2246" i="6" a="1"/>
  <c r="F2246" i="6" s="1"/>
  <c r="B2247" i="6" a="1"/>
  <c r="B2247" i="6" s="1"/>
  <c r="C2247" i="6" a="1"/>
  <c r="C2247" i="6" s="1"/>
  <c r="F2247" i="6" a="1"/>
  <c r="F2247" i="6" s="1"/>
  <c r="B2248" i="6" a="1"/>
  <c r="B2248" i="6" s="1"/>
  <c r="C2248" i="6" a="1"/>
  <c r="C2248" i="6" s="1"/>
  <c r="F2248" i="6" a="1"/>
  <c r="F2248" i="6" s="1"/>
  <c r="B2249" i="6" a="1"/>
  <c r="B2249" i="6" s="1"/>
  <c r="C2249" i="6" a="1"/>
  <c r="C2249" i="6" s="1"/>
  <c r="F2249" i="6" a="1"/>
  <c r="F2249" i="6" s="1"/>
  <c r="B2250" i="6" a="1"/>
  <c r="B2250" i="6" s="1"/>
  <c r="C2250" i="6" a="1"/>
  <c r="C2250" i="6" s="1"/>
  <c r="F2250" i="6" a="1"/>
  <c r="F2250" i="6" s="1"/>
  <c r="B2251" i="6" a="1"/>
  <c r="B2251" i="6" s="1"/>
  <c r="C2251" i="6" a="1"/>
  <c r="C2251" i="6" s="1"/>
  <c r="F2251" i="6" a="1"/>
  <c r="F2251" i="6" s="1"/>
  <c r="B2252" i="6" a="1"/>
  <c r="B2252" i="6" s="1"/>
  <c r="C2252" i="6" a="1"/>
  <c r="C2252" i="6" s="1"/>
  <c r="F2252" i="6" a="1"/>
  <c r="F2252" i="6" s="1"/>
  <c r="B2253" i="6" a="1"/>
  <c r="B2253" i="6" s="1"/>
  <c r="C2253" i="6" a="1"/>
  <c r="C2253" i="6" s="1"/>
  <c r="F2253" i="6" a="1"/>
  <c r="F2253" i="6" s="1"/>
  <c r="B2254" i="6" a="1"/>
  <c r="B2254" i="6" s="1"/>
  <c r="C2254" i="6" a="1"/>
  <c r="C2254" i="6" s="1"/>
  <c r="F2254" i="6" a="1"/>
  <c r="F2254" i="6" s="1"/>
  <c r="B2255" i="6" a="1"/>
  <c r="B2255" i="6" s="1"/>
  <c r="C2255" i="6" a="1"/>
  <c r="C2255" i="6" s="1"/>
  <c r="F2255" i="6" a="1"/>
  <c r="F2255" i="6" s="1"/>
  <c r="B2256" i="6" a="1"/>
  <c r="B2256" i="6" s="1"/>
  <c r="C2256" i="6" a="1"/>
  <c r="C2256" i="6" s="1"/>
  <c r="F2256" i="6" a="1"/>
  <c r="F2256" i="6" s="1"/>
  <c r="B2257" i="6" a="1"/>
  <c r="B2257" i="6" s="1"/>
  <c r="C2257" i="6" a="1"/>
  <c r="C2257" i="6" s="1"/>
  <c r="F2257" i="6" a="1"/>
  <c r="F2257" i="6" s="1"/>
  <c r="B2258" i="6" a="1"/>
  <c r="B2258" i="6" s="1"/>
  <c r="C2258" i="6" a="1"/>
  <c r="C2258" i="6" s="1"/>
  <c r="F2258" i="6" a="1"/>
  <c r="F2258" i="6" s="1"/>
  <c r="B2259" i="6" a="1"/>
  <c r="B2259" i="6" s="1"/>
  <c r="C2259" i="6" a="1"/>
  <c r="C2259" i="6" s="1"/>
  <c r="F2259" i="6" a="1"/>
  <c r="F2259" i="6" s="1"/>
  <c r="B2260" i="6" a="1"/>
  <c r="B2260" i="6" s="1"/>
  <c r="C2260" i="6" a="1"/>
  <c r="C2260" i="6" s="1"/>
  <c r="F2260" i="6" a="1"/>
  <c r="F2260" i="6" s="1"/>
  <c r="B2261" i="6" a="1"/>
  <c r="B2261" i="6" s="1"/>
  <c r="C2261" i="6" a="1"/>
  <c r="C2261" i="6" s="1"/>
  <c r="F2261" i="6" a="1"/>
  <c r="F2261" i="6" s="1"/>
  <c r="B2262" i="6" a="1"/>
  <c r="B2262" i="6" s="1"/>
  <c r="C2262" i="6" a="1"/>
  <c r="C2262" i="6" s="1"/>
  <c r="F2262" i="6" a="1"/>
  <c r="F2262" i="6" s="1"/>
  <c r="B2263" i="6" a="1"/>
  <c r="B2263" i="6" s="1"/>
  <c r="C2263" i="6" a="1"/>
  <c r="C2263" i="6" s="1"/>
  <c r="F2263" i="6" a="1"/>
  <c r="F2263" i="6" s="1"/>
  <c r="B2264" i="6" a="1"/>
  <c r="B2264" i="6" s="1"/>
  <c r="C2264" i="6" a="1"/>
  <c r="C2264" i="6" s="1"/>
  <c r="F2264" i="6" a="1"/>
  <c r="F2264" i="6" s="1"/>
  <c r="B2265" i="6" a="1"/>
  <c r="B2265" i="6" s="1"/>
  <c r="C2265" i="6" a="1"/>
  <c r="C2265" i="6" s="1"/>
  <c r="F2265" i="6" a="1"/>
  <c r="F2265" i="6" s="1"/>
  <c r="B2266" i="6" a="1"/>
  <c r="B2266" i="6" s="1"/>
  <c r="C2266" i="6" a="1"/>
  <c r="C2266" i="6" s="1"/>
  <c r="F2266" i="6" a="1"/>
  <c r="F2266" i="6" s="1"/>
  <c r="B2267" i="6" a="1"/>
  <c r="B2267" i="6" s="1"/>
  <c r="C2267" i="6" a="1"/>
  <c r="C2267" i="6" s="1"/>
  <c r="F2267" i="6" a="1"/>
  <c r="F2267" i="6" s="1"/>
  <c r="B2268" i="6" a="1"/>
  <c r="B2268" i="6" s="1"/>
  <c r="C2268" i="6" a="1"/>
  <c r="C2268" i="6" s="1"/>
  <c r="F2268" i="6" a="1"/>
  <c r="F2268" i="6" s="1"/>
  <c r="B2269" i="6" a="1"/>
  <c r="B2269" i="6" s="1"/>
  <c r="C2269" i="6" a="1"/>
  <c r="C2269" i="6" s="1"/>
  <c r="F2269" i="6" a="1"/>
  <c r="F2269" i="6" s="1"/>
  <c r="B2270" i="6" a="1"/>
  <c r="B2270" i="6" s="1"/>
  <c r="C2270" i="6" a="1"/>
  <c r="C2270" i="6" s="1"/>
  <c r="F2270" i="6" a="1"/>
  <c r="F2270" i="6" s="1"/>
  <c r="B2271" i="6" a="1"/>
  <c r="B2271" i="6" s="1"/>
  <c r="C2271" i="6" a="1"/>
  <c r="C2271" i="6" s="1"/>
  <c r="F2271" i="6" a="1"/>
  <c r="F2271" i="6" s="1"/>
  <c r="B2272" i="6" a="1"/>
  <c r="B2272" i="6" s="1"/>
  <c r="C2272" i="6" a="1"/>
  <c r="C2272" i="6" s="1"/>
  <c r="F2272" i="6" a="1"/>
  <c r="F2272" i="6" s="1"/>
  <c r="B2273" i="6" a="1"/>
  <c r="B2273" i="6" s="1"/>
  <c r="C2273" i="6" a="1"/>
  <c r="C2273" i="6" s="1"/>
  <c r="F2273" i="6" a="1"/>
  <c r="F2273" i="6" s="1"/>
  <c r="B2274" i="6" a="1"/>
  <c r="B2274" i="6" s="1"/>
  <c r="C2274" i="6" a="1"/>
  <c r="C2274" i="6" s="1"/>
  <c r="F2274" i="6" a="1"/>
  <c r="F2274" i="6" s="1"/>
  <c r="B2275" i="6" a="1"/>
  <c r="B2275" i="6" s="1"/>
  <c r="C2275" i="6" a="1"/>
  <c r="C2275" i="6" s="1"/>
  <c r="F2275" i="6" a="1"/>
  <c r="F2275" i="6" s="1"/>
  <c r="B2276" i="6" a="1"/>
  <c r="B2276" i="6" s="1"/>
  <c r="C2276" i="6" a="1"/>
  <c r="C2276" i="6" s="1"/>
  <c r="F2276" i="6" a="1"/>
  <c r="F2276" i="6" s="1"/>
  <c r="B2277" i="6" a="1"/>
  <c r="B2277" i="6" s="1"/>
  <c r="C2277" i="6" a="1"/>
  <c r="C2277" i="6" s="1"/>
  <c r="F2277" i="6" a="1"/>
  <c r="F2277" i="6" s="1"/>
  <c r="B2278" i="6" a="1"/>
  <c r="B2278" i="6" s="1"/>
  <c r="C2278" i="6" a="1"/>
  <c r="C2278" i="6" s="1"/>
  <c r="F2278" i="6" a="1"/>
  <c r="F2278" i="6" s="1"/>
  <c r="B2279" i="6" a="1"/>
  <c r="B2279" i="6" s="1"/>
  <c r="C2279" i="6" a="1"/>
  <c r="C2279" i="6" s="1"/>
  <c r="F2279" i="6" a="1"/>
  <c r="F2279" i="6" s="1"/>
  <c r="B2280" i="6" a="1"/>
  <c r="B2280" i="6" s="1"/>
  <c r="C2280" i="6" a="1"/>
  <c r="C2280" i="6" s="1"/>
  <c r="F2280" i="6" a="1"/>
  <c r="F2280" i="6" s="1"/>
  <c r="B2281" i="6" a="1"/>
  <c r="B2281" i="6" s="1"/>
  <c r="C2281" i="6" a="1"/>
  <c r="C2281" i="6" s="1"/>
  <c r="F2281" i="6" a="1"/>
  <c r="F2281" i="6" s="1"/>
  <c r="B2282" i="6" a="1"/>
  <c r="B2282" i="6" s="1"/>
  <c r="C2282" i="6" a="1"/>
  <c r="C2282" i="6" s="1"/>
  <c r="F2282" i="6" a="1"/>
  <c r="F2282" i="6" s="1"/>
  <c r="B2283" i="6" a="1"/>
  <c r="B2283" i="6" s="1"/>
  <c r="C2283" i="6" a="1"/>
  <c r="C2283" i="6" s="1"/>
  <c r="F2283" i="6" a="1"/>
  <c r="F2283" i="6" s="1"/>
  <c r="B2284" i="6" a="1"/>
  <c r="B2284" i="6" s="1"/>
  <c r="C2284" i="6" a="1"/>
  <c r="C2284" i="6" s="1"/>
  <c r="F2284" i="6" a="1"/>
  <c r="F2284" i="6" s="1"/>
  <c r="B2285" i="6" a="1"/>
  <c r="B2285" i="6" s="1"/>
  <c r="C2285" i="6" a="1"/>
  <c r="C2285" i="6" s="1"/>
  <c r="F2285" i="6" a="1"/>
  <c r="F2285" i="6" s="1"/>
  <c r="B2286" i="6" a="1"/>
  <c r="B2286" i="6" s="1"/>
  <c r="C2286" i="6" a="1"/>
  <c r="C2286" i="6" s="1"/>
  <c r="F2286" i="6" a="1"/>
  <c r="F2286" i="6" s="1"/>
  <c r="B2287" i="6" a="1"/>
  <c r="B2287" i="6" s="1"/>
  <c r="C2287" i="6" a="1"/>
  <c r="C2287" i="6" s="1"/>
  <c r="F2287" i="6" a="1"/>
  <c r="F2287" i="6" s="1"/>
  <c r="B2288" i="6" a="1"/>
  <c r="B2288" i="6" s="1"/>
  <c r="C2288" i="6" a="1"/>
  <c r="C2288" i="6" s="1"/>
  <c r="F2288" i="6" a="1"/>
  <c r="F2288" i="6" s="1"/>
  <c r="B2289" i="6" a="1"/>
  <c r="B2289" i="6" s="1"/>
  <c r="C2289" i="6" a="1"/>
  <c r="C2289" i="6" s="1"/>
  <c r="F2289" i="6" a="1"/>
  <c r="F2289" i="6" s="1"/>
  <c r="B2290" i="6" a="1"/>
  <c r="B2290" i="6" s="1"/>
  <c r="C2290" i="6" a="1"/>
  <c r="C2290" i="6" s="1"/>
  <c r="F2290" i="6" a="1"/>
  <c r="F2290" i="6" s="1"/>
  <c r="B2291" i="6" a="1"/>
  <c r="B2291" i="6" s="1"/>
  <c r="C2291" i="6" a="1"/>
  <c r="C2291" i="6" s="1"/>
  <c r="F2291" i="6" a="1"/>
  <c r="F2291" i="6" s="1"/>
  <c r="B2292" i="6" a="1"/>
  <c r="B2292" i="6" s="1"/>
  <c r="C2292" i="6" a="1"/>
  <c r="C2292" i="6" s="1"/>
  <c r="F2292" i="6" a="1"/>
  <c r="F2292" i="6" s="1"/>
  <c r="B2293" i="6" a="1"/>
  <c r="B2293" i="6" s="1"/>
  <c r="C2293" i="6" a="1"/>
  <c r="C2293" i="6" s="1"/>
  <c r="F2293" i="6" a="1"/>
  <c r="F2293" i="6" s="1"/>
  <c r="B2294" i="6" a="1"/>
  <c r="B2294" i="6" s="1"/>
  <c r="C2294" i="6" a="1"/>
  <c r="C2294" i="6" s="1"/>
  <c r="F2294" i="6" a="1"/>
  <c r="F2294" i="6" s="1"/>
  <c r="B2295" i="6" a="1"/>
  <c r="B2295" i="6" s="1"/>
  <c r="C2295" i="6" a="1"/>
  <c r="C2295" i="6" s="1"/>
  <c r="F2295" i="6" a="1"/>
  <c r="F2295" i="6" s="1"/>
  <c r="B2296" i="6" a="1"/>
  <c r="B2296" i="6" s="1"/>
  <c r="C2296" i="6" a="1"/>
  <c r="C2296" i="6" s="1"/>
  <c r="F2296" i="6" a="1"/>
  <c r="F2296" i="6" s="1"/>
  <c r="B2297" i="6" a="1"/>
  <c r="B2297" i="6" s="1"/>
  <c r="C2297" i="6" a="1"/>
  <c r="C2297" i="6" s="1"/>
  <c r="F2297" i="6" a="1"/>
  <c r="F2297" i="6" s="1"/>
  <c r="B2298" i="6" a="1"/>
  <c r="B2298" i="6" s="1"/>
  <c r="C2298" i="6" a="1"/>
  <c r="C2298" i="6" s="1"/>
  <c r="F2298" i="6" a="1"/>
  <c r="F2298" i="6" s="1"/>
  <c r="B2299" i="6" a="1"/>
  <c r="B2299" i="6" s="1"/>
  <c r="C2299" i="6" a="1"/>
  <c r="C2299" i="6" s="1"/>
  <c r="F2299" i="6" a="1"/>
  <c r="F2299" i="6" s="1"/>
  <c r="B2300" i="6" a="1"/>
  <c r="B2300" i="6" s="1"/>
  <c r="C2300" i="6" a="1"/>
  <c r="C2300" i="6" s="1"/>
  <c r="F2300" i="6" a="1"/>
  <c r="F2300" i="6" s="1"/>
  <c r="B2301" i="6" a="1"/>
  <c r="B2301" i="6" s="1"/>
  <c r="C2301" i="6" a="1"/>
  <c r="C2301" i="6" s="1"/>
  <c r="F2301" i="6" a="1"/>
  <c r="F2301" i="6" s="1"/>
  <c r="B2302" i="6" a="1"/>
  <c r="B2302" i="6" s="1"/>
  <c r="C2302" i="6" a="1"/>
  <c r="C2302" i="6" s="1"/>
  <c r="F2302" i="6" a="1"/>
  <c r="F2302" i="6" s="1"/>
  <c r="B2303" i="6" a="1"/>
  <c r="B2303" i="6" s="1"/>
  <c r="C2303" i="6" a="1"/>
  <c r="C2303" i="6" s="1"/>
  <c r="F2303" i="6" a="1"/>
  <c r="F2303" i="6" s="1"/>
  <c r="B2304" i="6" a="1"/>
  <c r="B2304" i="6" s="1"/>
  <c r="C2304" i="6" a="1"/>
  <c r="C2304" i="6" s="1"/>
  <c r="F2304" i="6" a="1"/>
  <c r="F2304" i="6" s="1"/>
  <c r="B2305" i="6" a="1"/>
  <c r="B2305" i="6" s="1"/>
  <c r="C2305" i="6" a="1"/>
  <c r="C2305" i="6" s="1"/>
  <c r="F2305" i="6" a="1"/>
  <c r="F2305" i="6" s="1"/>
  <c r="B2306" i="6" a="1"/>
  <c r="B2306" i="6" s="1"/>
  <c r="C2306" i="6" a="1"/>
  <c r="C2306" i="6" s="1"/>
  <c r="F2306" i="6" a="1"/>
  <c r="F2306" i="6" s="1"/>
  <c r="B2307" i="6" a="1"/>
  <c r="B2307" i="6" s="1"/>
  <c r="C2307" i="6" a="1"/>
  <c r="C2307" i="6" s="1"/>
  <c r="F2307" i="6" a="1"/>
  <c r="F2307" i="6" s="1"/>
  <c r="B2308" i="6" a="1"/>
  <c r="B2308" i="6" s="1"/>
  <c r="C2308" i="6" a="1"/>
  <c r="C2308" i="6" s="1"/>
  <c r="F2308" i="6" a="1"/>
  <c r="F2308" i="6" s="1"/>
  <c r="B2309" i="6" a="1"/>
  <c r="B2309" i="6" s="1"/>
  <c r="C2309" i="6" a="1"/>
  <c r="C2309" i="6" s="1"/>
  <c r="F2309" i="6" a="1"/>
  <c r="F2309" i="6" s="1"/>
  <c r="B2310" i="6" a="1"/>
  <c r="B2310" i="6" s="1"/>
  <c r="C2310" i="6" a="1"/>
  <c r="C2310" i="6" s="1"/>
  <c r="F2310" i="6" a="1"/>
  <c r="F2310" i="6" s="1"/>
  <c r="B2311" i="6" a="1"/>
  <c r="B2311" i="6" s="1"/>
  <c r="C2311" i="6" a="1"/>
  <c r="C2311" i="6" s="1"/>
  <c r="F2311" i="6" a="1"/>
  <c r="F2311" i="6" s="1"/>
  <c r="B2312" i="6" a="1"/>
  <c r="B2312" i="6" s="1"/>
  <c r="C2312" i="6" a="1"/>
  <c r="C2312" i="6" s="1"/>
  <c r="F2312" i="6" a="1"/>
  <c r="F2312" i="6" s="1"/>
  <c r="B2313" i="6" a="1"/>
  <c r="B2313" i="6" s="1"/>
  <c r="C2313" i="6" a="1"/>
  <c r="C2313" i="6" s="1"/>
  <c r="F2313" i="6" a="1"/>
  <c r="F2313" i="6" s="1"/>
  <c r="B2314" i="6" a="1"/>
  <c r="B2314" i="6" s="1"/>
  <c r="C2314" i="6" a="1"/>
  <c r="C2314" i="6" s="1"/>
  <c r="F2314" i="6" a="1"/>
  <c r="F2314" i="6" s="1"/>
  <c r="B2315" i="6" a="1"/>
  <c r="B2315" i="6" s="1"/>
  <c r="C2315" i="6" a="1"/>
  <c r="C2315" i="6" s="1"/>
  <c r="F2315" i="6" a="1"/>
  <c r="F2315" i="6" s="1"/>
  <c r="B2316" i="6" a="1"/>
  <c r="B2316" i="6" s="1"/>
  <c r="C2316" i="6" a="1"/>
  <c r="C2316" i="6" s="1"/>
  <c r="F2316" i="6" a="1"/>
  <c r="F2316" i="6" s="1"/>
  <c r="B2317" i="6" a="1"/>
  <c r="B2317" i="6" s="1"/>
  <c r="C2317" i="6" a="1"/>
  <c r="C2317" i="6" s="1"/>
  <c r="F2317" i="6" a="1"/>
  <c r="F2317" i="6" s="1"/>
  <c r="B2318" i="6" a="1"/>
  <c r="B2318" i="6" s="1"/>
  <c r="C2318" i="6" a="1"/>
  <c r="C2318" i="6" s="1"/>
  <c r="F2318" i="6" a="1"/>
  <c r="F2318" i="6" s="1"/>
  <c r="B2319" i="6" a="1"/>
  <c r="B2319" i="6" s="1"/>
  <c r="C2319" i="6" a="1"/>
  <c r="C2319" i="6" s="1"/>
  <c r="F2319" i="6" a="1"/>
  <c r="F2319" i="6" s="1"/>
  <c r="B2320" i="6" a="1"/>
  <c r="B2320" i="6" s="1"/>
  <c r="C2320" i="6" a="1"/>
  <c r="C2320" i="6" s="1"/>
  <c r="F2320" i="6" a="1"/>
  <c r="F2320" i="6" s="1"/>
  <c r="B2321" i="6" a="1"/>
  <c r="B2321" i="6" s="1"/>
  <c r="C2321" i="6" a="1"/>
  <c r="C2321" i="6" s="1"/>
  <c r="F2321" i="6" a="1"/>
  <c r="F2321" i="6" s="1"/>
  <c r="B2322" i="6" a="1"/>
  <c r="B2322" i="6" s="1"/>
  <c r="C2322" i="6" a="1"/>
  <c r="C2322" i="6" s="1"/>
  <c r="F2322" i="6" a="1"/>
  <c r="F2322" i="6" s="1"/>
  <c r="B2323" i="6" a="1"/>
  <c r="B2323" i="6" s="1"/>
  <c r="C2323" i="6" a="1"/>
  <c r="C2323" i="6" s="1"/>
  <c r="F2323" i="6" a="1"/>
  <c r="F2323" i="6" s="1"/>
  <c r="B2324" i="6" a="1"/>
  <c r="B2324" i="6" s="1"/>
  <c r="C2324" i="6" a="1"/>
  <c r="C2324" i="6" s="1"/>
  <c r="F2324" i="6" a="1"/>
  <c r="F2324" i="6" s="1"/>
  <c r="B2325" i="6" a="1"/>
  <c r="B2325" i="6" s="1"/>
  <c r="C2325" i="6" a="1"/>
  <c r="C2325" i="6" s="1"/>
  <c r="F2325" i="6" a="1"/>
  <c r="F2325" i="6" s="1"/>
  <c r="B2326" i="6" a="1"/>
  <c r="B2326" i="6" s="1"/>
  <c r="C2326" i="6" a="1"/>
  <c r="C2326" i="6" s="1"/>
  <c r="F2326" i="6" a="1"/>
  <c r="F2326" i="6" s="1"/>
  <c r="B2327" i="6" a="1"/>
  <c r="B2327" i="6" s="1"/>
  <c r="C2327" i="6" a="1"/>
  <c r="C2327" i="6" s="1"/>
  <c r="F2327" i="6" a="1"/>
  <c r="F2327" i="6" s="1"/>
  <c r="B2328" i="6" a="1"/>
  <c r="B2328" i="6" s="1"/>
  <c r="C2328" i="6" a="1"/>
  <c r="C2328" i="6" s="1"/>
  <c r="F2328" i="6" a="1"/>
  <c r="F2328" i="6" s="1"/>
  <c r="B2329" i="6" a="1"/>
  <c r="B2329" i="6" s="1"/>
  <c r="C2329" i="6" a="1"/>
  <c r="C2329" i="6" s="1"/>
  <c r="F2329" i="6" a="1"/>
  <c r="F2329" i="6" s="1"/>
  <c r="B2330" i="6" a="1"/>
  <c r="B2330" i="6" s="1"/>
  <c r="C2330" i="6" a="1"/>
  <c r="C2330" i="6" s="1"/>
  <c r="F2330" i="6" a="1"/>
  <c r="F2330" i="6" s="1"/>
  <c r="B2331" i="6" a="1"/>
  <c r="B2331" i="6" s="1"/>
  <c r="C2331" i="6" a="1"/>
  <c r="C2331" i="6" s="1"/>
  <c r="F2331" i="6" a="1"/>
  <c r="F2331" i="6" s="1"/>
  <c r="B2332" i="6" a="1"/>
  <c r="B2332" i="6" s="1"/>
  <c r="C2332" i="6" a="1"/>
  <c r="C2332" i="6" s="1"/>
  <c r="F2332" i="6" a="1"/>
  <c r="F2332" i="6" s="1"/>
  <c r="B2333" i="6" a="1"/>
  <c r="B2333" i="6" s="1"/>
  <c r="C2333" i="6" a="1"/>
  <c r="C2333" i="6" s="1"/>
  <c r="F2333" i="6" a="1"/>
  <c r="F2333" i="6" s="1"/>
  <c r="B2334" i="6" a="1"/>
  <c r="B2334" i="6" s="1"/>
  <c r="C2334" i="6" a="1"/>
  <c r="C2334" i="6" s="1"/>
  <c r="F2334" i="6" a="1"/>
  <c r="F2334" i="6" s="1"/>
  <c r="B2335" i="6" a="1"/>
  <c r="B2335" i="6" s="1"/>
  <c r="C2335" i="6" a="1"/>
  <c r="C2335" i="6" s="1"/>
  <c r="F2335" i="6" a="1"/>
  <c r="F2335" i="6" s="1"/>
  <c r="B2336" i="6" a="1"/>
  <c r="B2336" i="6" s="1"/>
  <c r="C2336" i="6" a="1"/>
  <c r="C2336" i="6" s="1"/>
  <c r="F2336" i="6" a="1"/>
  <c r="F2336" i="6" s="1"/>
  <c r="B2337" i="6" a="1"/>
  <c r="B2337" i="6" s="1"/>
  <c r="C2337" i="6" a="1"/>
  <c r="C2337" i="6" s="1"/>
  <c r="F2337" i="6" a="1"/>
  <c r="F2337" i="6" s="1"/>
  <c r="B2338" i="6" a="1"/>
  <c r="B2338" i="6" s="1"/>
  <c r="C2338" i="6" a="1"/>
  <c r="C2338" i="6" s="1"/>
  <c r="F2338" i="6" a="1"/>
  <c r="F2338" i="6" s="1"/>
  <c r="B2339" i="6" a="1"/>
  <c r="B2339" i="6" s="1"/>
  <c r="C2339" i="6" a="1"/>
  <c r="C2339" i="6" s="1"/>
  <c r="F2339" i="6" a="1"/>
  <c r="F2339" i="6" s="1"/>
  <c r="B2340" i="6" a="1"/>
  <c r="B2340" i="6" s="1"/>
  <c r="C2340" i="6" a="1"/>
  <c r="C2340" i="6" s="1"/>
  <c r="F2340" i="6" a="1"/>
  <c r="F2340" i="6" s="1"/>
  <c r="B2341" i="6" a="1"/>
  <c r="B2341" i="6" s="1"/>
  <c r="C2341" i="6" a="1"/>
  <c r="C2341" i="6" s="1"/>
  <c r="F2341" i="6" a="1"/>
  <c r="F2341" i="6" s="1"/>
  <c r="B2342" i="6" a="1"/>
  <c r="B2342" i="6" s="1"/>
  <c r="C2342" i="6" a="1"/>
  <c r="C2342" i="6" s="1"/>
  <c r="F2342" i="6" a="1"/>
  <c r="F2342" i="6" s="1"/>
  <c r="B2343" i="6" a="1"/>
  <c r="B2343" i="6" s="1"/>
  <c r="C2343" i="6" a="1"/>
  <c r="C2343" i="6" s="1"/>
  <c r="F2343" i="6" a="1"/>
  <c r="F2343" i="6" s="1"/>
  <c r="B2344" i="6" a="1"/>
  <c r="B2344" i="6" s="1"/>
  <c r="C2344" i="6" a="1"/>
  <c r="C2344" i="6" s="1"/>
  <c r="F2344" i="6" a="1"/>
  <c r="F2344" i="6" s="1"/>
  <c r="B2345" i="6" a="1"/>
  <c r="B2345" i="6" s="1"/>
  <c r="C2345" i="6" a="1"/>
  <c r="C2345" i="6" s="1"/>
  <c r="F2345" i="6" a="1"/>
  <c r="F2345" i="6" s="1"/>
  <c r="B2346" i="6" a="1"/>
  <c r="B2346" i="6" s="1"/>
  <c r="C2346" i="6" a="1"/>
  <c r="C2346" i="6" s="1"/>
  <c r="F2346" i="6" a="1"/>
  <c r="F2346" i="6" s="1"/>
  <c r="B2347" i="6" a="1"/>
  <c r="B2347" i="6" s="1"/>
  <c r="C2347" i="6" a="1"/>
  <c r="C2347" i="6" s="1"/>
  <c r="F2347" i="6" a="1"/>
  <c r="F2347" i="6" s="1"/>
  <c r="B2348" i="6" a="1"/>
  <c r="B2348" i="6" s="1"/>
  <c r="C2348" i="6" a="1"/>
  <c r="C2348" i="6" s="1"/>
  <c r="F2348" i="6" a="1"/>
  <c r="F2348" i="6" s="1"/>
  <c r="B2349" i="6" a="1"/>
  <c r="B2349" i="6" s="1"/>
  <c r="C2349" i="6" a="1"/>
  <c r="C2349" i="6" s="1"/>
  <c r="F2349" i="6" a="1"/>
  <c r="F2349" i="6" s="1"/>
  <c r="B2350" i="6" a="1"/>
  <c r="B2350" i="6" s="1"/>
  <c r="C2350" i="6" a="1"/>
  <c r="C2350" i="6" s="1"/>
  <c r="F2350" i="6" a="1"/>
  <c r="F2350" i="6" s="1"/>
  <c r="B2351" i="6" a="1"/>
  <c r="B2351" i="6" s="1"/>
  <c r="C2351" i="6" a="1"/>
  <c r="C2351" i="6" s="1"/>
  <c r="F2351" i="6" a="1"/>
  <c r="F2351" i="6" s="1"/>
  <c r="B2352" i="6" a="1"/>
  <c r="B2352" i="6" s="1"/>
  <c r="C2352" i="6" a="1"/>
  <c r="C2352" i="6" s="1"/>
  <c r="F2352" i="6" a="1"/>
  <c r="F2352" i="6" s="1"/>
  <c r="B2353" i="6" a="1"/>
  <c r="B2353" i="6" s="1"/>
  <c r="C2353" i="6" a="1"/>
  <c r="C2353" i="6" s="1"/>
  <c r="F2353" i="6" a="1"/>
  <c r="F2353" i="6" s="1"/>
  <c r="B2354" i="6" a="1"/>
  <c r="B2354" i="6" s="1"/>
  <c r="C2354" i="6" a="1"/>
  <c r="C2354" i="6" s="1"/>
  <c r="F2354" i="6" a="1"/>
  <c r="F2354" i="6" s="1"/>
  <c r="B2355" i="6" a="1"/>
  <c r="B2355" i="6" s="1"/>
  <c r="C2355" i="6" a="1"/>
  <c r="C2355" i="6" s="1"/>
  <c r="F2355" i="6" a="1"/>
  <c r="F2355" i="6" s="1"/>
  <c r="B2356" i="6" a="1"/>
  <c r="B2356" i="6" s="1"/>
  <c r="C2356" i="6" a="1"/>
  <c r="C2356" i="6" s="1"/>
  <c r="F2356" i="6" a="1"/>
  <c r="F2356" i="6" s="1"/>
  <c r="B2357" i="6" a="1"/>
  <c r="B2357" i="6" s="1"/>
  <c r="C2357" i="6" a="1"/>
  <c r="C2357" i="6" s="1"/>
  <c r="F2357" i="6" a="1"/>
  <c r="F2357" i="6" s="1"/>
  <c r="B2358" i="6" a="1"/>
  <c r="B2358" i="6" s="1"/>
  <c r="C2358" i="6" a="1"/>
  <c r="C2358" i="6" s="1"/>
  <c r="F2358" i="6" a="1"/>
  <c r="F2358" i="6" s="1"/>
  <c r="B2359" i="6" a="1"/>
  <c r="B2359" i="6" s="1"/>
  <c r="C2359" i="6" a="1"/>
  <c r="C2359" i="6" s="1"/>
  <c r="F2359" i="6" a="1"/>
  <c r="F2359" i="6" s="1"/>
  <c r="B2360" i="6" a="1"/>
  <c r="B2360" i="6" s="1"/>
  <c r="C2360" i="6" a="1"/>
  <c r="C2360" i="6" s="1"/>
  <c r="F2360" i="6" a="1"/>
  <c r="F2360" i="6" s="1"/>
  <c r="B2361" i="6" a="1"/>
  <c r="B2361" i="6" s="1"/>
  <c r="C2361" i="6" a="1"/>
  <c r="C2361" i="6" s="1"/>
  <c r="F2361" i="6" a="1"/>
  <c r="F2361" i="6" s="1"/>
  <c r="B2362" i="6" a="1"/>
  <c r="B2362" i="6" s="1"/>
  <c r="C2362" i="6" a="1"/>
  <c r="C2362" i="6" s="1"/>
  <c r="F2362" i="6" a="1"/>
  <c r="F2362" i="6" s="1"/>
  <c r="B2363" i="6" a="1"/>
  <c r="B2363" i="6" s="1"/>
  <c r="C2363" i="6" a="1"/>
  <c r="C2363" i="6" s="1"/>
  <c r="F2363" i="6" a="1"/>
  <c r="F2363" i="6" s="1"/>
  <c r="B2364" i="6" a="1"/>
  <c r="B2364" i="6" s="1"/>
  <c r="C2364" i="6" a="1"/>
  <c r="C2364" i="6" s="1"/>
  <c r="F2364" i="6" a="1"/>
  <c r="F2364" i="6" s="1"/>
  <c r="B2365" i="6" a="1"/>
  <c r="B2365" i="6" s="1"/>
  <c r="C2365" i="6" a="1"/>
  <c r="C2365" i="6" s="1"/>
  <c r="F2365" i="6" a="1"/>
  <c r="F2365" i="6" s="1"/>
  <c r="B2366" i="6" a="1"/>
  <c r="B2366" i="6" s="1"/>
  <c r="C2366" i="6" a="1"/>
  <c r="C2366" i="6" s="1"/>
  <c r="F2366" i="6" a="1"/>
  <c r="F2366" i="6" s="1"/>
  <c r="B2367" i="6" a="1"/>
  <c r="B2367" i="6" s="1"/>
  <c r="C2367" i="6" a="1"/>
  <c r="C2367" i="6" s="1"/>
  <c r="F2367" i="6" a="1"/>
  <c r="F2367" i="6" s="1"/>
  <c r="B2368" i="6" a="1"/>
  <c r="B2368" i="6" s="1"/>
  <c r="C2368" i="6" a="1"/>
  <c r="C2368" i="6" s="1"/>
  <c r="F2368" i="6" a="1"/>
  <c r="F2368" i="6" s="1"/>
  <c r="B2369" i="6" a="1"/>
  <c r="B2369" i="6" s="1"/>
  <c r="C2369" i="6" a="1"/>
  <c r="C2369" i="6" s="1"/>
  <c r="F2369" i="6" a="1"/>
  <c r="F2369" i="6" s="1"/>
  <c r="B2370" i="6" a="1"/>
  <c r="B2370" i="6" s="1"/>
  <c r="C2370" i="6" a="1"/>
  <c r="C2370" i="6" s="1"/>
  <c r="F2370" i="6" a="1"/>
  <c r="F2370" i="6" s="1"/>
  <c r="B2371" i="6" a="1"/>
  <c r="B2371" i="6" s="1"/>
  <c r="C2371" i="6" a="1"/>
  <c r="C2371" i="6" s="1"/>
  <c r="F2371" i="6" a="1"/>
  <c r="F2371" i="6" s="1"/>
  <c r="B2372" i="6" a="1"/>
  <c r="B2372" i="6" s="1"/>
  <c r="C2372" i="6" a="1"/>
  <c r="C2372" i="6" s="1"/>
  <c r="F2372" i="6" a="1"/>
  <c r="F2372" i="6" s="1"/>
  <c r="B2373" i="6" a="1"/>
  <c r="B2373" i="6" s="1"/>
  <c r="C2373" i="6" a="1"/>
  <c r="C2373" i="6" s="1"/>
  <c r="F2373" i="6" a="1"/>
  <c r="F2373" i="6" s="1"/>
  <c r="B2374" i="6" a="1"/>
  <c r="B2374" i="6" s="1"/>
  <c r="C2374" i="6" a="1"/>
  <c r="C2374" i="6" s="1"/>
  <c r="F2374" i="6" a="1"/>
  <c r="F2374" i="6" s="1"/>
  <c r="B2375" i="6" a="1"/>
  <c r="B2375" i="6" s="1"/>
  <c r="C2375" i="6" a="1"/>
  <c r="C2375" i="6" s="1"/>
  <c r="F2375" i="6" a="1"/>
  <c r="F2375" i="6" s="1"/>
  <c r="B2376" i="6" a="1"/>
  <c r="B2376" i="6" s="1"/>
  <c r="C2376" i="6" a="1"/>
  <c r="C2376" i="6" s="1"/>
  <c r="F2376" i="6" a="1"/>
  <c r="F2376" i="6" s="1"/>
  <c r="B2377" i="6" a="1"/>
  <c r="B2377" i="6" s="1"/>
  <c r="C2377" i="6" a="1"/>
  <c r="C2377" i="6" s="1"/>
  <c r="F2377" i="6" a="1"/>
  <c r="F2377" i="6" s="1"/>
  <c r="B2378" i="6" a="1"/>
  <c r="B2378" i="6" s="1"/>
  <c r="C2378" i="6" a="1"/>
  <c r="C2378" i="6" s="1"/>
  <c r="F2378" i="6" a="1"/>
  <c r="F2378" i="6" s="1"/>
  <c r="B2379" i="6" a="1"/>
  <c r="B2379" i="6" s="1"/>
  <c r="C2379" i="6" a="1"/>
  <c r="C2379" i="6" s="1"/>
  <c r="F2379" i="6" a="1"/>
  <c r="F2379" i="6" s="1"/>
  <c r="B2380" i="6" a="1"/>
  <c r="B2380" i="6" s="1"/>
  <c r="C2380" i="6" a="1"/>
  <c r="C2380" i="6" s="1"/>
  <c r="F2380" i="6" a="1"/>
  <c r="F2380" i="6" s="1"/>
  <c r="B2381" i="6" a="1"/>
  <c r="B2381" i="6" s="1"/>
  <c r="C2381" i="6" a="1"/>
  <c r="C2381" i="6" s="1"/>
  <c r="F2381" i="6" a="1"/>
  <c r="F2381" i="6" s="1"/>
  <c r="B2382" i="6" a="1"/>
  <c r="B2382" i="6" s="1"/>
  <c r="C2382" i="6" a="1"/>
  <c r="C2382" i="6" s="1"/>
  <c r="F2382" i="6" a="1"/>
  <c r="F2382" i="6" s="1"/>
  <c r="B2383" i="6" a="1"/>
  <c r="B2383" i="6" s="1"/>
  <c r="C2383" i="6" a="1"/>
  <c r="C2383" i="6" s="1"/>
  <c r="F2383" i="6" a="1"/>
  <c r="F2383" i="6" s="1"/>
  <c r="B2384" i="6" a="1"/>
  <c r="B2384" i="6" s="1"/>
  <c r="C2384" i="6" a="1"/>
  <c r="C2384" i="6" s="1"/>
  <c r="F2384" i="6" a="1"/>
  <c r="F2384" i="6" s="1"/>
  <c r="B2385" i="6" a="1"/>
  <c r="B2385" i="6" s="1"/>
  <c r="C2385" i="6" a="1"/>
  <c r="C2385" i="6" s="1"/>
  <c r="F2385" i="6" a="1"/>
  <c r="F2385" i="6" s="1"/>
  <c r="B2386" i="6" a="1"/>
  <c r="B2386" i="6" s="1"/>
  <c r="C2386" i="6" a="1"/>
  <c r="C2386" i="6" s="1"/>
  <c r="F2386" i="6" a="1"/>
  <c r="F2386" i="6" s="1"/>
  <c r="B2387" i="6" a="1"/>
  <c r="B2387" i="6" s="1"/>
  <c r="C2387" i="6" a="1"/>
  <c r="C2387" i="6" s="1"/>
  <c r="F2387" i="6" a="1"/>
  <c r="F2387" i="6" s="1"/>
  <c r="B2388" i="6" a="1"/>
  <c r="B2388" i="6" s="1"/>
  <c r="C2388" i="6" a="1"/>
  <c r="C2388" i="6" s="1"/>
  <c r="F2388" i="6" a="1"/>
  <c r="F2388" i="6" s="1"/>
  <c r="B2389" i="6" a="1"/>
  <c r="B2389" i="6" s="1"/>
  <c r="C2389" i="6" a="1"/>
  <c r="C2389" i="6" s="1"/>
  <c r="F2389" i="6" a="1"/>
  <c r="F2389" i="6" s="1"/>
  <c r="B2390" i="6" a="1"/>
  <c r="B2390" i="6" s="1"/>
  <c r="C2390" i="6" a="1"/>
  <c r="C2390" i="6" s="1"/>
  <c r="F2390" i="6" a="1"/>
  <c r="F2390" i="6" s="1"/>
  <c r="B2391" i="6" a="1"/>
  <c r="B2391" i="6" s="1"/>
  <c r="C2391" i="6" a="1"/>
  <c r="C2391" i="6" s="1"/>
  <c r="F2391" i="6" a="1"/>
  <c r="F2391" i="6" s="1"/>
  <c r="B2392" i="6" a="1"/>
  <c r="B2392" i="6" s="1"/>
  <c r="C2392" i="6" a="1"/>
  <c r="C2392" i="6" s="1"/>
  <c r="F2392" i="6" a="1"/>
  <c r="F2392" i="6" s="1"/>
  <c r="B2393" i="6" a="1"/>
  <c r="B2393" i="6" s="1"/>
  <c r="C2393" i="6" a="1"/>
  <c r="C2393" i="6" s="1"/>
  <c r="F2393" i="6" a="1"/>
  <c r="F2393" i="6" s="1"/>
  <c r="B2394" i="6" a="1"/>
  <c r="B2394" i="6" s="1"/>
  <c r="C2394" i="6" a="1"/>
  <c r="C2394" i="6" s="1"/>
  <c r="F2394" i="6" a="1"/>
  <c r="F2394" i="6" s="1"/>
  <c r="B2395" i="6" a="1"/>
  <c r="B2395" i="6" s="1"/>
  <c r="C2395" i="6" a="1"/>
  <c r="C2395" i="6" s="1"/>
  <c r="F2395" i="6" a="1"/>
  <c r="F2395" i="6" s="1"/>
  <c r="B2396" i="6" a="1"/>
  <c r="B2396" i="6" s="1"/>
  <c r="C2396" i="6" a="1"/>
  <c r="C2396" i="6" s="1"/>
  <c r="F2396" i="6" a="1"/>
  <c r="F2396" i="6" s="1"/>
  <c r="B2397" i="6" a="1"/>
  <c r="B2397" i="6" s="1"/>
  <c r="C2397" i="6" a="1"/>
  <c r="C2397" i="6" s="1"/>
  <c r="F2397" i="6" a="1"/>
  <c r="F2397" i="6" s="1"/>
  <c r="B2398" i="6" a="1"/>
  <c r="B2398" i="6" s="1"/>
  <c r="C2398" i="6" a="1"/>
  <c r="C2398" i="6" s="1"/>
  <c r="F2398" i="6" a="1"/>
  <c r="F2398" i="6" s="1"/>
  <c r="B2399" i="6" a="1"/>
  <c r="B2399" i="6" s="1"/>
  <c r="C2399" i="6" a="1"/>
  <c r="C2399" i="6" s="1"/>
  <c r="F2399" i="6" a="1"/>
  <c r="F2399" i="6" s="1"/>
  <c r="B2400" i="6" a="1"/>
  <c r="B2400" i="6" s="1"/>
  <c r="C2400" i="6" a="1"/>
  <c r="C2400" i="6" s="1"/>
  <c r="F2400" i="6" a="1"/>
  <c r="F2400" i="6" s="1"/>
  <c r="B2401" i="6" a="1"/>
  <c r="B2401" i="6" s="1"/>
  <c r="C2401" i="6" a="1"/>
  <c r="C2401" i="6" s="1"/>
  <c r="F2401" i="6" a="1"/>
  <c r="F2401" i="6" s="1"/>
  <c r="B2402" i="6" a="1"/>
  <c r="B2402" i="6" s="1"/>
  <c r="C2402" i="6" a="1"/>
  <c r="C2402" i="6" s="1"/>
  <c r="F2402" i="6" a="1"/>
  <c r="F2402" i="6" s="1"/>
  <c r="B2403" i="6" a="1"/>
  <c r="B2403" i="6" s="1"/>
  <c r="C2403" i="6" a="1"/>
  <c r="C2403" i="6" s="1"/>
  <c r="F2403" i="6" a="1"/>
  <c r="F2403" i="6" s="1"/>
  <c r="B2404" i="6" a="1"/>
  <c r="B2404" i="6" s="1"/>
  <c r="C2404" i="6" a="1"/>
  <c r="C2404" i="6" s="1"/>
  <c r="F2404" i="6" a="1"/>
  <c r="F2404" i="6" s="1"/>
  <c r="B2405" i="6" a="1"/>
  <c r="B2405" i="6" s="1"/>
  <c r="C2405" i="6" a="1"/>
  <c r="C2405" i="6" s="1"/>
  <c r="F2405" i="6" a="1"/>
  <c r="F2405" i="6" s="1"/>
  <c r="B2406" i="6" a="1"/>
  <c r="B2406" i="6" s="1"/>
  <c r="C2406" i="6" a="1"/>
  <c r="C2406" i="6" s="1"/>
  <c r="F2406" i="6" a="1"/>
  <c r="F2406" i="6" s="1"/>
  <c r="B2407" i="6" a="1"/>
  <c r="B2407" i="6" s="1"/>
  <c r="C2407" i="6" a="1"/>
  <c r="C2407" i="6" s="1"/>
  <c r="F2407" i="6" a="1"/>
  <c r="F2407" i="6" s="1"/>
  <c r="B2408" i="6" a="1"/>
  <c r="B2408" i="6" s="1"/>
  <c r="C2408" i="6" a="1"/>
  <c r="C2408" i="6" s="1"/>
  <c r="F2408" i="6" a="1"/>
  <c r="F2408" i="6" s="1"/>
  <c r="B2409" i="6" a="1"/>
  <c r="B2409" i="6" s="1"/>
  <c r="C2409" i="6" a="1"/>
  <c r="C2409" i="6" s="1"/>
  <c r="F2409" i="6" a="1"/>
  <c r="F2409" i="6" s="1"/>
  <c r="B2410" i="6" a="1"/>
  <c r="B2410" i="6" s="1"/>
  <c r="C2410" i="6" a="1"/>
  <c r="C2410" i="6" s="1"/>
  <c r="F2410" i="6" a="1"/>
  <c r="F2410" i="6" s="1"/>
  <c r="B2411" i="6" a="1"/>
  <c r="B2411" i="6" s="1"/>
  <c r="C2411" i="6" a="1"/>
  <c r="C2411" i="6" s="1"/>
  <c r="F2411" i="6" a="1"/>
  <c r="F2411" i="6" s="1"/>
  <c r="B2412" i="6" a="1"/>
  <c r="B2412" i="6" s="1"/>
  <c r="C2412" i="6" a="1"/>
  <c r="C2412" i="6" s="1"/>
  <c r="F2412" i="6" a="1"/>
  <c r="F2412" i="6" s="1"/>
  <c r="B2413" i="6" a="1"/>
  <c r="B2413" i="6" s="1"/>
  <c r="C2413" i="6" a="1"/>
  <c r="C2413" i="6" s="1"/>
  <c r="F2413" i="6" a="1"/>
  <c r="F2413" i="6" s="1"/>
  <c r="B2414" i="6" a="1"/>
  <c r="B2414" i="6" s="1"/>
  <c r="C2414" i="6" a="1"/>
  <c r="C2414" i="6" s="1"/>
  <c r="F2414" i="6" a="1"/>
  <c r="F2414" i="6" s="1"/>
  <c r="B2415" i="6" a="1"/>
  <c r="B2415" i="6" s="1"/>
  <c r="C2415" i="6" a="1"/>
  <c r="C2415" i="6" s="1"/>
  <c r="F2415" i="6" a="1"/>
  <c r="F2415" i="6" s="1"/>
  <c r="B2416" i="6" a="1"/>
  <c r="B2416" i="6" s="1"/>
  <c r="C2416" i="6" a="1"/>
  <c r="C2416" i="6" s="1"/>
  <c r="F2416" i="6" a="1"/>
  <c r="F2416" i="6" s="1"/>
  <c r="B2417" i="6" a="1"/>
  <c r="B2417" i="6" s="1"/>
  <c r="C2417" i="6" a="1"/>
  <c r="C2417" i="6" s="1"/>
  <c r="F2417" i="6" a="1"/>
  <c r="F2417" i="6" s="1"/>
  <c r="B2418" i="6" a="1"/>
  <c r="B2418" i="6" s="1"/>
  <c r="C2418" i="6" a="1"/>
  <c r="C2418" i="6" s="1"/>
  <c r="F2418" i="6" a="1"/>
  <c r="F2418" i="6" s="1"/>
  <c r="B2419" i="6" a="1"/>
  <c r="B2419" i="6" s="1"/>
  <c r="C2419" i="6" a="1"/>
  <c r="C2419" i="6" s="1"/>
  <c r="F2419" i="6" a="1"/>
  <c r="F2419" i="6" s="1"/>
  <c r="B2420" i="6" a="1"/>
  <c r="B2420" i="6" s="1"/>
  <c r="C2420" i="6" a="1"/>
  <c r="C2420" i="6" s="1"/>
  <c r="F2420" i="6" a="1"/>
  <c r="F2420" i="6" s="1"/>
  <c r="B2421" i="6" a="1"/>
  <c r="B2421" i="6" s="1"/>
  <c r="C2421" i="6" a="1"/>
  <c r="C2421" i="6" s="1"/>
  <c r="F2421" i="6" a="1"/>
  <c r="F2421" i="6" s="1"/>
  <c r="B2422" i="6" a="1"/>
  <c r="B2422" i="6" s="1"/>
  <c r="C2422" i="6" a="1"/>
  <c r="C2422" i="6" s="1"/>
  <c r="F2422" i="6" a="1"/>
  <c r="F2422" i="6" s="1"/>
  <c r="B2423" i="6" a="1"/>
  <c r="B2423" i="6" s="1"/>
  <c r="C2423" i="6" a="1"/>
  <c r="C2423" i="6" s="1"/>
  <c r="F2423" i="6" a="1"/>
  <c r="F2423" i="6" s="1"/>
  <c r="B2424" i="6" a="1"/>
  <c r="B2424" i="6" s="1"/>
  <c r="C2424" i="6" a="1"/>
  <c r="C2424" i="6" s="1"/>
  <c r="F2424" i="6" a="1"/>
  <c r="F2424" i="6" s="1"/>
  <c r="B2425" i="6" a="1"/>
  <c r="B2425" i="6" s="1"/>
  <c r="C2425" i="6" a="1"/>
  <c r="C2425" i="6" s="1"/>
  <c r="F2425" i="6" a="1"/>
  <c r="F2425" i="6" s="1"/>
  <c r="B2426" i="6" a="1"/>
  <c r="B2426" i="6" s="1"/>
  <c r="C2426" i="6" a="1"/>
  <c r="C2426" i="6" s="1"/>
  <c r="F2426" i="6" a="1"/>
  <c r="F2426" i="6" s="1"/>
  <c r="B2427" i="6" a="1"/>
  <c r="B2427" i="6" s="1"/>
  <c r="C2427" i="6" a="1"/>
  <c r="C2427" i="6" s="1"/>
  <c r="F2427" i="6" a="1"/>
  <c r="F2427" i="6" s="1"/>
  <c r="B2428" i="6" a="1"/>
  <c r="B2428" i="6" s="1"/>
  <c r="C2428" i="6" a="1"/>
  <c r="C2428" i="6" s="1"/>
  <c r="F2428" i="6" a="1"/>
  <c r="F2428" i="6" s="1"/>
  <c r="B2429" i="6" a="1"/>
  <c r="B2429" i="6" s="1"/>
  <c r="C2429" i="6" a="1"/>
  <c r="C2429" i="6" s="1"/>
  <c r="F2429" i="6" a="1"/>
  <c r="F2429" i="6" s="1"/>
  <c r="B2430" i="6" a="1"/>
  <c r="B2430" i="6" s="1"/>
  <c r="C2430" i="6" a="1"/>
  <c r="C2430" i="6" s="1"/>
  <c r="F2430" i="6" a="1"/>
  <c r="F2430" i="6" s="1"/>
  <c r="B2431" i="6" a="1"/>
  <c r="B2431" i="6" s="1"/>
  <c r="C2431" i="6" a="1"/>
  <c r="C2431" i="6" s="1"/>
  <c r="F2431" i="6" a="1"/>
  <c r="F2431" i="6" s="1"/>
  <c r="B2432" i="6" a="1"/>
  <c r="B2432" i="6" s="1"/>
  <c r="C2432" i="6" a="1"/>
  <c r="C2432" i="6" s="1"/>
  <c r="F2432" i="6" a="1"/>
  <c r="F2432" i="6" s="1"/>
  <c r="B2433" i="6" a="1"/>
  <c r="B2433" i="6" s="1"/>
  <c r="C2433" i="6" a="1"/>
  <c r="C2433" i="6" s="1"/>
  <c r="F2433" i="6" a="1"/>
  <c r="F2433" i="6" s="1"/>
  <c r="B2434" i="6" a="1"/>
  <c r="B2434" i="6" s="1"/>
  <c r="C2434" i="6" a="1"/>
  <c r="C2434" i="6" s="1"/>
  <c r="F2434" i="6" a="1"/>
  <c r="F2434" i="6" s="1"/>
  <c r="B2435" i="6" a="1"/>
  <c r="B2435" i="6" s="1"/>
  <c r="C2435" i="6" a="1"/>
  <c r="C2435" i="6" s="1"/>
  <c r="F2435" i="6" a="1"/>
  <c r="F2435" i="6" s="1"/>
  <c r="B2436" i="6" a="1"/>
  <c r="B2436" i="6" s="1"/>
  <c r="C2436" i="6" a="1"/>
  <c r="C2436" i="6" s="1"/>
  <c r="F2436" i="6" a="1"/>
  <c r="F2436" i="6" s="1"/>
  <c r="B2437" i="6" a="1"/>
  <c r="B2437" i="6" s="1"/>
  <c r="C2437" i="6" a="1"/>
  <c r="C2437" i="6" s="1"/>
  <c r="F2437" i="6" a="1"/>
  <c r="F2437" i="6" s="1"/>
  <c r="B2438" i="6" a="1"/>
  <c r="B2438" i="6" s="1"/>
  <c r="C2438" i="6" a="1"/>
  <c r="C2438" i="6" s="1"/>
  <c r="F2438" i="6" a="1"/>
  <c r="F2438" i="6" s="1"/>
  <c r="B2439" i="6" a="1"/>
  <c r="B2439" i="6" s="1"/>
  <c r="C2439" i="6" a="1"/>
  <c r="C2439" i="6" s="1"/>
  <c r="F2439" i="6" a="1"/>
  <c r="F2439" i="6" s="1"/>
  <c r="B2440" i="6" a="1"/>
  <c r="B2440" i="6" s="1"/>
  <c r="C2440" i="6" a="1"/>
  <c r="C2440" i="6" s="1"/>
  <c r="F2440" i="6" a="1"/>
  <c r="F2440" i="6" s="1"/>
  <c r="B2441" i="6" a="1"/>
  <c r="B2441" i="6" s="1"/>
  <c r="C2441" i="6" a="1"/>
  <c r="C2441" i="6" s="1"/>
  <c r="F2441" i="6" a="1"/>
  <c r="F2441" i="6" s="1"/>
  <c r="B2442" i="6" a="1"/>
  <c r="B2442" i="6" s="1"/>
  <c r="C2442" i="6" a="1"/>
  <c r="C2442" i="6" s="1"/>
  <c r="F2442" i="6" a="1"/>
  <c r="F2442" i="6" s="1"/>
  <c r="B2443" i="6" a="1"/>
  <c r="B2443" i="6" s="1"/>
  <c r="C2443" i="6" a="1"/>
  <c r="C2443" i="6" s="1"/>
  <c r="F2443" i="6" a="1"/>
  <c r="F2443" i="6" s="1"/>
  <c r="B2444" i="6" a="1"/>
  <c r="B2444" i="6" s="1"/>
  <c r="C2444" i="6" a="1"/>
  <c r="C2444" i="6" s="1"/>
  <c r="F2444" i="6" a="1"/>
  <c r="F2444" i="6" s="1"/>
  <c r="B2445" i="6" a="1"/>
  <c r="B2445" i="6" s="1"/>
  <c r="C2445" i="6" a="1"/>
  <c r="C2445" i="6" s="1"/>
  <c r="F2445" i="6" a="1"/>
  <c r="F2445" i="6" s="1"/>
  <c r="B2446" i="6" a="1"/>
  <c r="B2446" i="6" s="1"/>
  <c r="C2446" i="6" a="1"/>
  <c r="C2446" i="6" s="1"/>
  <c r="F2446" i="6" a="1"/>
  <c r="F2446" i="6" s="1"/>
  <c r="B2447" i="6" a="1"/>
  <c r="B2447" i="6" s="1"/>
  <c r="C2447" i="6" a="1"/>
  <c r="C2447" i="6" s="1"/>
  <c r="F2447" i="6" a="1"/>
  <c r="F2447" i="6" s="1"/>
  <c r="B2448" i="6" a="1"/>
  <c r="B2448" i="6" s="1"/>
  <c r="C2448" i="6" a="1"/>
  <c r="C2448" i="6" s="1"/>
  <c r="F2448" i="6" a="1"/>
  <c r="F2448" i="6" s="1"/>
  <c r="B2449" i="6" a="1"/>
  <c r="B2449" i="6" s="1"/>
  <c r="C2449" i="6" a="1"/>
  <c r="C2449" i="6" s="1"/>
  <c r="F2449" i="6" a="1"/>
  <c r="F2449" i="6" s="1"/>
  <c r="B2450" i="6" a="1"/>
  <c r="B2450" i="6" s="1"/>
  <c r="C2450" i="6" a="1"/>
  <c r="C2450" i="6" s="1"/>
  <c r="F2450" i="6" a="1"/>
  <c r="F2450" i="6" s="1"/>
  <c r="B2451" i="6" a="1"/>
  <c r="B2451" i="6" s="1"/>
  <c r="C2451" i="6" a="1"/>
  <c r="C2451" i="6" s="1"/>
  <c r="F2451" i="6" a="1"/>
  <c r="F2451" i="6" s="1"/>
  <c r="B2452" i="6" a="1"/>
  <c r="B2452" i="6" s="1"/>
  <c r="C2452" i="6" a="1"/>
  <c r="C2452" i="6" s="1"/>
  <c r="F2452" i="6" a="1"/>
  <c r="F2452" i="6" s="1"/>
  <c r="B2453" i="6" a="1"/>
  <c r="B2453" i="6" s="1"/>
  <c r="C2453" i="6" a="1"/>
  <c r="C2453" i="6" s="1"/>
  <c r="F2453" i="6" a="1"/>
  <c r="F2453" i="6" s="1"/>
  <c r="B2454" i="6" a="1"/>
  <c r="B2454" i="6" s="1"/>
  <c r="C2454" i="6" a="1"/>
  <c r="C2454" i="6" s="1"/>
  <c r="F2454" i="6" a="1"/>
  <c r="F2454" i="6" s="1"/>
  <c r="B2455" i="6" a="1"/>
  <c r="B2455" i="6" s="1"/>
  <c r="C2455" i="6" a="1"/>
  <c r="C2455" i="6" s="1"/>
  <c r="F2455" i="6" a="1"/>
  <c r="F2455" i="6" s="1"/>
  <c r="B2456" i="6" a="1"/>
  <c r="B2456" i="6" s="1"/>
  <c r="C2456" i="6" a="1"/>
  <c r="C2456" i="6" s="1"/>
  <c r="F2456" i="6" a="1"/>
  <c r="F2456" i="6" s="1"/>
  <c r="B2457" i="6" a="1"/>
  <c r="B2457" i="6" s="1"/>
  <c r="C2457" i="6" a="1"/>
  <c r="C2457" i="6" s="1"/>
  <c r="F2457" i="6" a="1"/>
  <c r="F2457" i="6" s="1"/>
  <c r="B2458" i="6" a="1"/>
  <c r="B2458" i="6" s="1"/>
  <c r="C2458" i="6" a="1"/>
  <c r="C2458" i="6" s="1"/>
  <c r="F2458" i="6" a="1"/>
  <c r="F2458" i="6" s="1"/>
  <c r="B2459" i="6" a="1"/>
  <c r="B2459" i="6" s="1"/>
  <c r="C2459" i="6" a="1"/>
  <c r="C2459" i="6" s="1"/>
  <c r="F2459" i="6" a="1"/>
  <c r="F2459" i="6" s="1"/>
  <c r="B2460" i="6" a="1"/>
  <c r="B2460" i="6" s="1"/>
  <c r="C2460" i="6" a="1"/>
  <c r="C2460" i="6" s="1"/>
  <c r="F2460" i="6" a="1"/>
  <c r="F2460" i="6" s="1"/>
  <c r="B2461" i="6" a="1"/>
  <c r="B2461" i="6" s="1"/>
  <c r="C2461" i="6" a="1"/>
  <c r="C2461" i="6" s="1"/>
  <c r="F2461" i="6" a="1"/>
  <c r="F2461" i="6" s="1"/>
  <c r="B2462" i="6" a="1"/>
  <c r="B2462" i="6" s="1"/>
  <c r="C2462" i="6" a="1"/>
  <c r="C2462" i="6" s="1"/>
  <c r="F2462" i="6" a="1"/>
  <c r="F2462" i="6" s="1"/>
  <c r="B2463" i="6" a="1"/>
  <c r="B2463" i="6" s="1"/>
  <c r="C2463" i="6" a="1"/>
  <c r="C2463" i="6" s="1"/>
  <c r="F2463" i="6" a="1"/>
  <c r="F2463" i="6" s="1"/>
  <c r="B2464" i="6" a="1"/>
  <c r="B2464" i="6" s="1"/>
  <c r="C2464" i="6" a="1"/>
  <c r="C2464" i="6" s="1"/>
  <c r="F2464" i="6" a="1"/>
  <c r="F2464" i="6" s="1"/>
  <c r="B2465" i="6" a="1"/>
  <c r="B2465" i="6" s="1"/>
  <c r="C2465" i="6" a="1"/>
  <c r="C2465" i="6" s="1"/>
  <c r="F2465" i="6" a="1"/>
  <c r="F2465" i="6" s="1"/>
  <c r="B2466" i="6" a="1"/>
  <c r="B2466" i="6" s="1"/>
  <c r="C2466" i="6" a="1"/>
  <c r="C2466" i="6" s="1"/>
  <c r="F2466" i="6" a="1"/>
  <c r="F2466" i="6" s="1"/>
  <c r="B2467" i="6" a="1"/>
  <c r="B2467" i="6" s="1"/>
  <c r="C2467" i="6" a="1"/>
  <c r="C2467" i="6" s="1"/>
  <c r="F2467" i="6" a="1"/>
  <c r="F2467" i="6" s="1"/>
  <c r="B2468" i="6" a="1"/>
  <c r="B2468" i="6" s="1"/>
  <c r="C2468" i="6" a="1"/>
  <c r="C2468" i="6" s="1"/>
  <c r="F2468" i="6" a="1"/>
  <c r="F2468" i="6" s="1"/>
  <c r="B2469" i="6" a="1"/>
  <c r="B2469" i="6" s="1"/>
  <c r="C2469" i="6" a="1"/>
  <c r="C2469" i="6" s="1"/>
  <c r="F2469" i="6" a="1"/>
  <c r="F2469" i="6" s="1"/>
  <c r="B2470" i="6" a="1"/>
  <c r="B2470" i="6" s="1"/>
  <c r="C2470" i="6" a="1"/>
  <c r="C2470" i="6" s="1"/>
  <c r="F2470" i="6" a="1"/>
  <c r="F2470" i="6" s="1"/>
  <c r="B2471" i="6" a="1"/>
  <c r="B2471" i="6" s="1"/>
  <c r="C2471" i="6" a="1"/>
  <c r="C2471" i="6" s="1"/>
  <c r="F2471" i="6" a="1"/>
  <c r="F2471" i="6" s="1"/>
  <c r="B2472" i="6" a="1"/>
  <c r="B2472" i="6" s="1"/>
  <c r="C2472" i="6" a="1"/>
  <c r="C2472" i="6" s="1"/>
  <c r="F2472" i="6" a="1"/>
  <c r="F2472" i="6" s="1"/>
  <c r="B2473" i="6" a="1"/>
  <c r="B2473" i="6" s="1"/>
  <c r="C2473" i="6" a="1"/>
  <c r="C2473" i="6" s="1"/>
  <c r="F2473" i="6" a="1"/>
  <c r="F2473" i="6" s="1"/>
  <c r="B2474" i="6" a="1"/>
  <c r="B2474" i="6" s="1"/>
  <c r="C2474" i="6" a="1"/>
  <c r="C2474" i="6" s="1"/>
  <c r="F2474" i="6" a="1"/>
  <c r="F2474" i="6" s="1"/>
  <c r="B2475" i="6" a="1"/>
  <c r="B2475" i="6" s="1"/>
  <c r="C2475" i="6" a="1"/>
  <c r="C2475" i="6" s="1"/>
  <c r="F2475" i="6" a="1"/>
  <c r="F2475" i="6" s="1"/>
  <c r="B2476" i="6" a="1"/>
  <c r="B2476" i="6" s="1"/>
  <c r="C2476" i="6" a="1"/>
  <c r="C2476" i="6" s="1"/>
  <c r="F2476" i="6" a="1"/>
  <c r="F2476" i="6" s="1"/>
  <c r="B2477" i="6" a="1"/>
  <c r="B2477" i="6" s="1"/>
  <c r="C2477" i="6" a="1"/>
  <c r="C2477" i="6" s="1"/>
  <c r="F2477" i="6" a="1"/>
  <c r="F2477" i="6" s="1"/>
  <c r="B2478" i="6" a="1"/>
  <c r="B2478" i="6" s="1"/>
  <c r="C2478" i="6" a="1"/>
  <c r="C2478" i="6" s="1"/>
  <c r="F2478" i="6" a="1"/>
  <c r="F2478" i="6" s="1"/>
  <c r="B2479" i="6" a="1"/>
  <c r="B2479" i="6" s="1"/>
  <c r="C2479" i="6" a="1"/>
  <c r="C2479" i="6" s="1"/>
  <c r="F2479" i="6" a="1"/>
  <c r="F2479" i="6" s="1"/>
  <c r="B2480" i="6" a="1"/>
  <c r="B2480" i="6" s="1"/>
  <c r="C2480" i="6" a="1"/>
  <c r="C2480" i="6" s="1"/>
  <c r="F2480" i="6" a="1"/>
  <c r="F2480" i="6" s="1"/>
  <c r="B2481" i="6" a="1"/>
  <c r="B2481" i="6" s="1"/>
  <c r="C2481" i="6" a="1"/>
  <c r="C2481" i="6" s="1"/>
  <c r="F2481" i="6" a="1"/>
  <c r="F2481" i="6" s="1"/>
  <c r="B2482" i="6" a="1"/>
  <c r="B2482" i="6" s="1"/>
  <c r="C2482" i="6" a="1"/>
  <c r="C2482" i="6" s="1"/>
  <c r="F2482" i="6" a="1"/>
  <c r="F2482" i="6" s="1"/>
  <c r="B2483" i="6" a="1"/>
  <c r="B2483" i="6" s="1"/>
  <c r="C2483" i="6" a="1"/>
  <c r="C2483" i="6" s="1"/>
  <c r="F2483" i="6" a="1"/>
  <c r="F2483" i="6" s="1"/>
  <c r="B2484" i="6" a="1"/>
  <c r="B2484" i="6" s="1"/>
  <c r="C2484" i="6" a="1"/>
  <c r="C2484" i="6" s="1"/>
  <c r="F2484" i="6" a="1"/>
  <c r="F2484" i="6" s="1"/>
  <c r="B2485" i="6" a="1"/>
  <c r="B2485" i="6" s="1"/>
  <c r="C2485" i="6" a="1"/>
  <c r="C2485" i="6" s="1"/>
  <c r="F2485" i="6" a="1"/>
  <c r="F2485" i="6" s="1"/>
  <c r="B2486" i="6" a="1"/>
  <c r="B2486" i="6" s="1"/>
  <c r="C2486" i="6" a="1"/>
  <c r="C2486" i="6" s="1"/>
  <c r="F2486" i="6" a="1"/>
  <c r="F2486" i="6" s="1"/>
  <c r="B2487" i="6" a="1"/>
  <c r="B2487" i="6" s="1"/>
  <c r="C2487" i="6" a="1"/>
  <c r="C2487" i="6" s="1"/>
  <c r="F2487" i="6" a="1"/>
  <c r="F2487" i="6" s="1"/>
  <c r="B2488" i="6" a="1"/>
  <c r="B2488" i="6" s="1"/>
  <c r="C2488" i="6" a="1"/>
  <c r="C2488" i="6" s="1"/>
  <c r="F2488" i="6" a="1"/>
  <c r="F2488" i="6" s="1"/>
  <c r="B2489" i="6" a="1"/>
  <c r="B2489" i="6" s="1"/>
  <c r="C2489" i="6" a="1"/>
  <c r="C2489" i="6" s="1"/>
  <c r="F2489" i="6" a="1"/>
  <c r="F2489" i="6" s="1"/>
  <c r="B2490" i="6" a="1"/>
  <c r="B2490" i="6" s="1"/>
  <c r="C2490" i="6" a="1"/>
  <c r="C2490" i="6" s="1"/>
  <c r="F2490" i="6" a="1"/>
  <c r="F2490" i="6" s="1"/>
  <c r="B2491" i="6" a="1"/>
  <c r="B2491" i="6" s="1"/>
  <c r="C2491" i="6" a="1"/>
  <c r="C2491" i="6" s="1"/>
  <c r="F2491" i="6" a="1"/>
  <c r="F2491" i="6" s="1"/>
  <c r="B2492" i="6" a="1"/>
  <c r="B2492" i="6" s="1"/>
  <c r="C2492" i="6" a="1"/>
  <c r="C2492" i="6" s="1"/>
  <c r="F2492" i="6" a="1"/>
  <c r="F2492" i="6" s="1"/>
  <c r="B2493" i="6" a="1"/>
  <c r="B2493" i="6" s="1"/>
  <c r="C2493" i="6" a="1"/>
  <c r="C2493" i="6" s="1"/>
  <c r="F2493" i="6" a="1"/>
  <c r="F2493" i="6" s="1"/>
  <c r="B2494" i="6" a="1"/>
  <c r="B2494" i="6" s="1"/>
  <c r="C2494" i="6" a="1"/>
  <c r="C2494" i="6" s="1"/>
  <c r="F2494" i="6" a="1"/>
  <c r="F2494" i="6" s="1"/>
  <c r="B2495" i="6" a="1"/>
  <c r="B2495" i="6" s="1"/>
  <c r="C2495" i="6" a="1"/>
  <c r="C2495" i="6" s="1"/>
  <c r="F2495" i="6" a="1"/>
  <c r="F2495" i="6" s="1"/>
  <c r="B2496" i="6" a="1"/>
  <c r="B2496" i="6" s="1"/>
  <c r="C2496" i="6" a="1"/>
  <c r="C2496" i="6" s="1"/>
  <c r="F2496" i="6" a="1"/>
  <c r="F2496" i="6" s="1"/>
  <c r="B2497" i="6" a="1"/>
  <c r="B2497" i="6" s="1"/>
  <c r="C2497" i="6" a="1"/>
  <c r="C2497" i="6" s="1"/>
  <c r="F2497" i="6" a="1"/>
  <c r="F2497" i="6" s="1"/>
  <c r="B2498" i="6" a="1"/>
  <c r="B2498" i="6" s="1"/>
  <c r="C2498" i="6" a="1"/>
  <c r="C2498" i="6" s="1"/>
  <c r="F2498" i="6" a="1"/>
  <c r="F2498" i="6" s="1"/>
  <c r="B2499" i="6" a="1"/>
  <c r="B2499" i="6" s="1"/>
  <c r="C2499" i="6" a="1"/>
  <c r="C2499" i="6" s="1"/>
  <c r="F2499" i="6" a="1"/>
  <c r="F2499" i="6" s="1"/>
  <c r="B2500" i="6" a="1"/>
  <c r="B2500" i="6" s="1"/>
  <c r="C2500" i="6" a="1"/>
  <c r="C2500" i="6" s="1"/>
  <c r="F2500" i="6" a="1"/>
  <c r="F2500" i="6" s="1"/>
  <c r="B2501" i="6" a="1"/>
  <c r="B2501" i="6" s="1"/>
  <c r="C2501" i="6" a="1"/>
  <c r="C2501" i="6" s="1"/>
  <c r="F2501" i="6" a="1"/>
  <c r="F2501" i="6" s="1"/>
  <c r="B2502" i="6" a="1"/>
  <c r="B2502" i="6" s="1"/>
  <c r="C2502" i="6" a="1"/>
  <c r="C2502" i="6" s="1"/>
  <c r="F2502" i="6" a="1"/>
  <c r="F2502" i="6" s="1"/>
  <c r="B2503" i="6" a="1"/>
  <c r="B2503" i="6" s="1"/>
  <c r="C2503" i="6" a="1"/>
  <c r="C2503" i="6" s="1"/>
  <c r="F2503" i="6" a="1"/>
  <c r="F2503" i="6" s="1"/>
  <c r="B2504" i="6" a="1"/>
  <c r="B2504" i="6" s="1"/>
  <c r="C2504" i="6" a="1"/>
  <c r="C2504" i="6" s="1"/>
  <c r="F2504" i="6" a="1"/>
  <c r="F2504" i="6" s="1"/>
  <c r="B2505" i="6" a="1"/>
  <c r="B2505" i="6" s="1"/>
  <c r="C2505" i="6" a="1"/>
  <c r="C2505" i="6" s="1"/>
  <c r="F2505" i="6" a="1"/>
  <c r="F2505" i="6" s="1"/>
  <c r="B2506" i="6" a="1"/>
  <c r="B2506" i="6" s="1"/>
  <c r="C2506" i="6" a="1"/>
  <c r="C2506" i="6" s="1"/>
  <c r="F2506" i="6" a="1"/>
  <c r="F2506" i="6" s="1"/>
  <c r="B2507" i="6" a="1"/>
  <c r="B2507" i="6" s="1"/>
  <c r="C2507" i="6" a="1"/>
  <c r="C2507" i="6" s="1"/>
  <c r="F2507" i="6" a="1"/>
  <c r="F2507" i="6" s="1"/>
  <c r="B2508" i="6" a="1"/>
  <c r="B2508" i="6" s="1"/>
  <c r="C2508" i="6" a="1"/>
  <c r="C2508" i="6" s="1"/>
  <c r="F2508" i="6" a="1"/>
  <c r="F2508" i="6" s="1"/>
  <c r="B2509" i="6" a="1"/>
  <c r="B2509" i="6" s="1"/>
  <c r="C2509" i="6" a="1"/>
  <c r="C2509" i="6" s="1"/>
  <c r="F2509" i="6" a="1"/>
  <c r="F2509" i="6" s="1"/>
  <c r="B2510" i="6" a="1"/>
  <c r="B2510" i="6" s="1"/>
  <c r="C2510" i="6" a="1"/>
  <c r="C2510" i="6" s="1"/>
  <c r="F2510" i="6" a="1"/>
  <c r="F2510" i="6" s="1"/>
  <c r="B2511" i="6" a="1"/>
  <c r="B2511" i="6" s="1"/>
  <c r="C2511" i="6" a="1"/>
  <c r="C2511" i="6" s="1"/>
  <c r="F2511" i="6" a="1"/>
  <c r="F2511" i="6" s="1"/>
  <c r="B2512" i="6" a="1"/>
  <c r="B2512" i="6" s="1"/>
  <c r="C2512" i="6" a="1"/>
  <c r="C2512" i="6" s="1"/>
  <c r="F2512" i="6" a="1"/>
  <c r="F2512" i="6" s="1"/>
  <c r="B2513" i="6" a="1"/>
  <c r="B2513" i="6" s="1"/>
  <c r="C2513" i="6" a="1"/>
  <c r="C2513" i="6" s="1"/>
  <c r="F2513" i="6" a="1"/>
  <c r="F2513" i="6" s="1"/>
  <c r="B2514" i="6" a="1"/>
  <c r="B2514" i="6" s="1"/>
  <c r="C2514" i="6" a="1"/>
  <c r="C2514" i="6" s="1"/>
  <c r="F2514" i="6" a="1"/>
  <c r="F2514" i="6" s="1"/>
  <c r="B2515" i="6" a="1"/>
  <c r="B2515" i="6" s="1"/>
  <c r="C2515" i="6" a="1"/>
  <c r="C2515" i="6" s="1"/>
  <c r="F2515" i="6" a="1"/>
  <c r="F2515" i="6" s="1"/>
  <c r="B2516" i="6" a="1"/>
  <c r="B2516" i="6" s="1"/>
  <c r="C2516" i="6" a="1"/>
  <c r="C2516" i="6" s="1"/>
  <c r="F2516" i="6" a="1"/>
  <c r="F2516" i="6" s="1"/>
  <c r="B2517" i="6" a="1"/>
  <c r="B2517" i="6" s="1"/>
  <c r="C2517" i="6" a="1"/>
  <c r="C2517" i="6" s="1"/>
  <c r="F2517" i="6" a="1"/>
  <c r="F2517" i="6" s="1"/>
  <c r="B2518" i="6" a="1"/>
  <c r="B2518" i="6" s="1"/>
  <c r="C2518" i="6" a="1"/>
  <c r="C2518" i="6" s="1"/>
  <c r="F2518" i="6" a="1"/>
  <c r="F2518" i="6" s="1"/>
  <c r="B2519" i="6" a="1"/>
  <c r="B2519" i="6" s="1"/>
  <c r="C2519" i="6" a="1"/>
  <c r="C2519" i="6" s="1"/>
  <c r="F2519" i="6" a="1"/>
  <c r="F2519" i="6" s="1"/>
  <c r="B2520" i="6" a="1"/>
  <c r="B2520" i="6" s="1"/>
  <c r="C2520" i="6" a="1"/>
  <c r="C2520" i="6" s="1"/>
  <c r="F2520" i="6" a="1"/>
  <c r="F2520" i="6" s="1"/>
  <c r="B2521" i="6" a="1"/>
  <c r="B2521" i="6" s="1"/>
  <c r="C2521" i="6" a="1"/>
  <c r="C2521" i="6" s="1"/>
  <c r="F2521" i="6" a="1"/>
  <c r="F2521" i="6" s="1"/>
  <c r="B2522" i="6" a="1"/>
  <c r="B2522" i="6" s="1"/>
  <c r="C2522" i="6" a="1"/>
  <c r="C2522" i="6" s="1"/>
  <c r="F2522" i="6" a="1"/>
  <c r="F2522" i="6" s="1"/>
  <c r="B2523" i="6" a="1"/>
  <c r="B2523" i="6" s="1"/>
  <c r="C2523" i="6" a="1"/>
  <c r="C2523" i="6" s="1"/>
  <c r="F2523" i="6" a="1"/>
  <c r="F2523" i="6" s="1"/>
  <c r="B2524" i="6" a="1"/>
  <c r="B2524" i="6" s="1"/>
  <c r="C2524" i="6" a="1"/>
  <c r="C2524" i="6" s="1"/>
  <c r="F2524" i="6" a="1"/>
  <c r="F2524" i="6" s="1"/>
  <c r="B2525" i="6" a="1"/>
  <c r="B2525" i="6" s="1"/>
  <c r="C2525" i="6" a="1"/>
  <c r="C2525" i="6" s="1"/>
  <c r="F2525" i="6" a="1"/>
  <c r="F2525" i="6" s="1"/>
  <c r="B2526" i="6" a="1"/>
  <c r="B2526" i="6" s="1"/>
  <c r="C2526" i="6" a="1"/>
  <c r="C2526" i="6" s="1"/>
  <c r="F2526" i="6" a="1"/>
  <c r="F2526" i="6" s="1"/>
  <c r="B2527" i="6" a="1"/>
  <c r="B2527" i="6" s="1"/>
  <c r="C2527" i="6" a="1"/>
  <c r="C2527" i="6" s="1"/>
  <c r="F2527" i="6" a="1"/>
  <c r="F2527" i="6" s="1"/>
  <c r="B2528" i="6" a="1"/>
  <c r="B2528" i="6" s="1"/>
  <c r="C2528" i="6" a="1"/>
  <c r="C2528" i="6" s="1"/>
  <c r="F2528" i="6" a="1"/>
  <c r="F2528" i="6" s="1"/>
  <c r="B2529" i="6" a="1"/>
  <c r="B2529" i="6" s="1"/>
  <c r="C2529" i="6" a="1"/>
  <c r="C2529" i="6" s="1"/>
  <c r="F2529" i="6" a="1"/>
  <c r="F2529" i="6" s="1"/>
  <c r="B2530" i="6" a="1"/>
  <c r="B2530" i="6" s="1"/>
  <c r="C2530" i="6" a="1"/>
  <c r="C2530" i="6" s="1"/>
  <c r="F2530" i="6" a="1"/>
  <c r="F2530" i="6" s="1"/>
  <c r="B2531" i="6" a="1"/>
  <c r="B2531" i="6" s="1"/>
  <c r="C2531" i="6" a="1"/>
  <c r="C2531" i="6" s="1"/>
  <c r="F2531" i="6" a="1"/>
  <c r="F2531" i="6" s="1"/>
  <c r="B2532" i="6" a="1"/>
  <c r="B2532" i="6" s="1"/>
  <c r="C2532" i="6" a="1"/>
  <c r="C2532" i="6" s="1"/>
  <c r="F2532" i="6" a="1"/>
  <c r="F2532" i="6" s="1"/>
  <c r="B2533" i="6" a="1"/>
  <c r="B2533" i="6" s="1"/>
  <c r="C2533" i="6" a="1"/>
  <c r="C2533" i="6" s="1"/>
  <c r="F2533" i="6" a="1"/>
  <c r="F2533" i="6" s="1"/>
  <c r="B2534" i="6" a="1"/>
  <c r="B2534" i="6" s="1"/>
  <c r="C2534" i="6" a="1"/>
  <c r="C2534" i="6" s="1"/>
  <c r="F2534" i="6" a="1"/>
  <c r="F2534" i="6" s="1"/>
  <c r="B2535" i="6" a="1"/>
  <c r="B2535" i="6" s="1"/>
  <c r="C2535" i="6" a="1"/>
  <c r="C2535" i="6" s="1"/>
  <c r="F2535" i="6" a="1"/>
  <c r="F2535" i="6" s="1"/>
  <c r="B2536" i="6" a="1"/>
  <c r="B2536" i="6" s="1"/>
  <c r="C2536" i="6" a="1"/>
  <c r="C2536" i="6" s="1"/>
  <c r="F2536" i="6" a="1"/>
  <c r="F2536" i="6" s="1"/>
  <c r="B2537" i="6" a="1"/>
  <c r="B2537" i="6" s="1"/>
  <c r="C2537" i="6" a="1"/>
  <c r="C2537" i="6" s="1"/>
  <c r="F2537" i="6" a="1"/>
  <c r="F2537" i="6" s="1"/>
  <c r="B2538" i="6" a="1"/>
  <c r="B2538" i="6" s="1"/>
  <c r="C2538" i="6" a="1"/>
  <c r="C2538" i="6" s="1"/>
  <c r="F2538" i="6" a="1"/>
  <c r="F2538" i="6" s="1"/>
  <c r="B2539" i="6" a="1"/>
  <c r="B2539" i="6" s="1"/>
  <c r="C2539" i="6" a="1"/>
  <c r="C2539" i="6" s="1"/>
  <c r="F2539" i="6" a="1"/>
  <c r="F2539" i="6" s="1"/>
  <c r="B2540" i="6" a="1"/>
  <c r="B2540" i="6" s="1"/>
  <c r="C2540" i="6" a="1"/>
  <c r="C2540" i="6" s="1"/>
  <c r="F2540" i="6" a="1"/>
  <c r="F2540" i="6" s="1"/>
  <c r="B2541" i="6" a="1"/>
  <c r="B2541" i="6" s="1"/>
  <c r="C2541" i="6" a="1"/>
  <c r="C2541" i="6" s="1"/>
  <c r="F2541" i="6" a="1"/>
  <c r="F2541" i="6" s="1"/>
  <c r="B2542" i="6" a="1"/>
  <c r="B2542" i="6" s="1"/>
  <c r="C2542" i="6" a="1"/>
  <c r="C2542" i="6" s="1"/>
  <c r="F2542" i="6" a="1"/>
  <c r="F2542" i="6" s="1"/>
  <c r="B2543" i="6" a="1"/>
  <c r="B2543" i="6" s="1"/>
  <c r="C2543" i="6" a="1"/>
  <c r="C2543" i="6" s="1"/>
  <c r="F2543" i="6" a="1"/>
  <c r="F2543" i="6" s="1"/>
  <c r="B2544" i="6" a="1"/>
  <c r="B2544" i="6" s="1"/>
  <c r="C2544" i="6" a="1"/>
  <c r="C2544" i="6" s="1"/>
  <c r="F2544" i="6" a="1"/>
  <c r="F2544" i="6" s="1"/>
  <c r="B2545" i="6" a="1"/>
  <c r="B2545" i="6" s="1"/>
  <c r="C2545" i="6" a="1"/>
  <c r="C2545" i="6" s="1"/>
  <c r="F2545" i="6" a="1"/>
  <c r="F2545" i="6" s="1"/>
  <c r="B2546" i="6" a="1"/>
  <c r="B2546" i="6" s="1"/>
  <c r="C2546" i="6" a="1"/>
  <c r="C2546" i="6" s="1"/>
  <c r="F2546" i="6" a="1"/>
  <c r="F2546" i="6" s="1"/>
  <c r="B2547" i="6" a="1"/>
  <c r="B2547" i="6" s="1"/>
  <c r="C2547" i="6" a="1"/>
  <c r="C2547" i="6" s="1"/>
  <c r="F2547" i="6" a="1"/>
  <c r="F2547" i="6" s="1"/>
  <c r="B2548" i="6" a="1"/>
  <c r="B2548" i="6" s="1"/>
  <c r="C2548" i="6" a="1"/>
  <c r="C2548" i="6" s="1"/>
  <c r="F2548" i="6" a="1"/>
  <c r="F2548" i="6" s="1"/>
  <c r="B2549" i="6" a="1"/>
  <c r="B2549" i="6" s="1"/>
  <c r="C2549" i="6" a="1"/>
  <c r="C2549" i="6" s="1"/>
  <c r="F2549" i="6" a="1"/>
  <c r="F2549" i="6" s="1"/>
  <c r="B2550" i="6" a="1"/>
  <c r="B2550" i="6" s="1"/>
  <c r="C2550" i="6" a="1"/>
  <c r="C2550" i="6" s="1"/>
  <c r="F2550" i="6" a="1"/>
  <c r="F2550" i="6" s="1"/>
  <c r="B2551" i="6" a="1"/>
  <c r="B2551" i="6" s="1"/>
  <c r="C2551" i="6" a="1"/>
  <c r="C2551" i="6" s="1"/>
  <c r="F2551" i="6" a="1"/>
  <c r="F2551" i="6" s="1"/>
  <c r="B2552" i="6" a="1"/>
  <c r="B2552" i="6" s="1"/>
  <c r="C2552" i="6" a="1"/>
  <c r="C2552" i="6" s="1"/>
  <c r="F2552" i="6" a="1"/>
  <c r="F2552" i="6" s="1"/>
  <c r="B2553" i="6" a="1"/>
  <c r="B2553" i="6" s="1"/>
  <c r="C2553" i="6" a="1"/>
  <c r="C2553" i="6" s="1"/>
  <c r="F2553" i="6" a="1"/>
  <c r="F2553" i="6" s="1"/>
  <c r="B2554" i="6" a="1"/>
  <c r="B2554" i="6" s="1"/>
  <c r="C2554" i="6" a="1"/>
  <c r="C2554" i="6" s="1"/>
  <c r="F2554" i="6" a="1"/>
  <c r="F2554" i="6" s="1"/>
  <c r="B2555" i="6" a="1"/>
  <c r="B2555" i="6" s="1"/>
  <c r="C2555" i="6" a="1"/>
  <c r="C2555" i="6" s="1"/>
  <c r="F2555" i="6" a="1"/>
  <c r="F2555" i="6" s="1"/>
  <c r="B2556" i="6" a="1"/>
  <c r="B2556" i="6" s="1"/>
  <c r="C2556" i="6" a="1"/>
  <c r="C2556" i="6" s="1"/>
  <c r="F2556" i="6" a="1"/>
  <c r="F2556" i="6" s="1"/>
  <c r="B2557" i="6" a="1"/>
  <c r="B2557" i="6" s="1"/>
  <c r="C2557" i="6" a="1"/>
  <c r="C2557" i="6" s="1"/>
  <c r="F2557" i="6" a="1"/>
  <c r="F2557" i="6" s="1"/>
  <c r="B2558" i="6" a="1"/>
  <c r="B2558" i="6" s="1"/>
  <c r="C2558" i="6" a="1"/>
  <c r="C2558" i="6" s="1"/>
  <c r="F2558" i="6" a="1"/>
  <c r="F2558" i="6" s="1"/>
  <c r="B2559" i="6" a="1"/>
  <c r="B2559" i="6" s="1"/>
  <c r="C2559" i="6" a="1"/>
  <c r="C2559" i="6" s="1"/>
  <c r="F2559" i="6" a="1"/>
  <c r="F2559" i="6" s="1"/>
  <c r="B2560" i="6" a="1"/>
  <c r="B2560" i="6" s="1"/>
  <c r="C2560" i="6" a="1"/>
  <c r="C2560" i="6" s="1"/>
  <c r="F2560" i="6" a="1"/>
  <c r="F2560" i="6" s="1"/>
  <c r="B2561" i="6" a="1"/>
  <c r="B2561" i="6" s="1"/>
  <c r="C2561" i="6" a="1"/>
  <c r="C2561" i="6" s="1"/>
  <c r="F2561" i="6" a="1"/>
  <c r="F2561" i="6" s="1"/>
  <c r="B2562" i="6" a="1"/>
  <c r="B2562" i="6" s="1"/>
  <c r="C2562" i="6" a="1"/>
  <c r="C2562" i="6" s="1"/>
  <c r="F2562" i="6" a="1"/>
  <c r="F2562" i="6" s="1"/>
  <c r="B2563" i="6" a="1"/>
  <c r="B2563" i="6" s="1"/>
  <c r="C2563" i="6" a="1"/>
  <c r="C2563" i="6" s="1"/>
  <c r="F2563" i="6" a="1"/>
  <c r="F2563" i="6" s="1"/>
  <c r="B2564" i="6" a="1"/>
  <c r="B2564" i="6" s="1"/>
  <c r="C2564" i="6" a="1"/>
  <c r="C2564" i="6" s="1"/>
  <c r="F2564" i="6" a="1"/>
  <c r="F2564" i="6" s="1"/>
  <c r="B2565" i="6" a="1"/>
  <c r="B2565" i="6" s="1"/>
  <c r="C2565" i="6" a="1"/>
  <c r="C2565" i="6" s="1"/>
  <c r="F2565" i="6" a="1"/>
  <c r="F2565" i="6" s="1"/>
  <c r="B2566" i="6" a="1"/>
  <c r="B2566" i="6" s="1"/>
  <c r="C2566" i="6" a="1"/>
  <c r="C2566" i="6" s="1"/>
  <c r="F2566" i="6" a="1"/>
  <c r="F2566" i="6" s="1"/>
  <c r="B2567" i="6" a="1"/>
  <c r="B2567" i="6" s="1"/>
  <c r="C2567" i="6" a="1"/>
  <c r="C2567" i="6" s="1"/>
  <c r="F2567" i="6" a="1"/>
  <c r="F2567" i="6" s="1"/>
  <c r="B2568" i="6" a="1"/>
  <c r="B2568" i="6" s="1"/>
  <c r="C2568" i="6" a="1"/>
  <c r="C2568" i="6" s="1"/>
  <c r="F2568" i="6" a="1"/>
  <c r="F2568" i="6" s="1"/>
  <c r="B2569" i="6" a="1"/>
  <c r="B2569" i="6" s="1"/>
  <c r="C2569" i="6" a="1"/>
  <c r="C2569" i="6" s="1"/>
  <c r="F2569" i="6" a="1"/>
  <c r="F2569" i="6" s="1"/>
  <c r="B2570" i="6" a="1"/>
  <c r="B2570" i="6" s="1"/>
  <c r="C2570" i="6" a="1"/>
  <c r="C2570" i="6" s="1"/>
  <c r="F2570" i="6" a="1"/>
  <c r="F2570" i="6" s="1"/>
  <c r="B2571" i="6" a="1"/>
  <c r="B2571" i="6" s="1"/>
  <c r="C2571" i="6" a="1"/>
  <c r="C2571" i="6" s="1"/>
  <c r="F2571" i="6" a="1"/>
  <c r="F2571" i="6" s="1"/>
  <c r="B2572" i="6" a="1"/>
  <c r="B2572" i="6" s="1"/>
  <c r="C2572" i="6" a="1"/>
  <c r="C2572" i="6" s="1"/>
  <c r="F2572" i="6" a="1"/>
  <c r="F2572" i="6" s="1"/>
  <c r="B2573" i="6" a="1"/>
  <c r="B2573" i="6" s="1"/>
  <c r="C2573" i="6" a="1"/>
  <c r="C2573" i="6" s="1"/>
  <c r="F2573" i="6" a="1"/>
  <c r="F2573" i="6" s="1"/>
  <c r="B2574" i="6" a="1"/>
  <c r="B2574" i="6" s="1"/>
  <c r="C2574" i="6" a="1"/>
  <c r="C2574" i="6" s="1"/>
  <c r="F2574" i="6" a="1"/>
  <c r="F2574" i="6" s="1"/>
  <c r="B2575" i="6" a="1"/>
  <c r="B2575" i="6" s="1"/>
  <c r="C2575" i="6" a="1"/>
  <c r="C2575" i="6" s="1"/>
  <c r="F2575" i="6" a="1"/>
  <c r="F2575" i="6" s="1"/>
  <c r="B2576" i="6" a="1"/>
  <c r="B2576" i="6" s="1"/>
  <c r="C2576" i="6" a="1"/>
  <c r="C2576" i="6" s="1"/>
  <c r="F2576" i="6" a="1"/>
  <c r="F2576" i="6" s="1"/>
  <c r="B2577" i="6" a="1"/>
  <c r="B2577" i="6" s="1"/>
  <c r="C2577" i="6" a="1"/>
  <c r="C2577" i="6" s="1"/>
  <c r="F2577" i="6" a="1"/>
  <c r="F2577" i="6" s="1"/>
  <c r="B2578" i="6" a="1"/>
  <c r="B2578" i="6" s="1"/>
  <c r="C2578" i="6" a="1"/>
  <c r="C2578" i="6" s="1"/>
  <c r="F2578" i="6" a="1"/>
  <c r="F2578" i="6" s="1"/>
  <c r="B2579" i="6" a="1"/>
  <c r="B2579" i="6" s="1"/>
  <c r="C2579" i="6" a="1"/>
  <c r="C2579" i="6" s="1"/>
  <c r="F2579" i="6" a="1"/>
  <c r="F2579" i="6" s="1"/>
  <c r="B2580" i="6" a="1"/>
  <c r="B2580" i="6" s="1"/>
  <c r="C2580" i="6" a="1"/>
  <c r="C2580" i="6" s="1"/>
  <c r="F2580" i="6" a="1"/>
  <c r="F2580" i="6" s="1"/>
  <c r="B2581" i="6" a="1"/>
  <c r="B2581" i="6" s="1"/>
  <c r="C2581" i="6" a="1"/>
  <c r="C2581" i="6" s="1"/>
  <c r="F2581" i="6" a="1"/>
  <c r="F2581" i="6" s="1"/>
  <c r="B2582" i="6" a="1"/>
  <c r="B2582" i="6" s="1"/>
  <c r="C2582" i="6" a="1"/>
  <c r="C2582" i="6" s="1"/>
  <c r="F2582" i="6" a="1"/>
  <c r="F2582" i="6" s="1"/>
  <c r="B2583" i="6" a="1"/>
  <c r="B2583" i="6" s="1"/>
  <c r="C2583" i="6" a="1"/>
  <c r="C2583" i="6" s="1"/>
  <c r="F2583" i="6" a="1"/>
  <c r="F2583" i="6" s="1"/>
  <c r="B2584" i="6" a="1"/>
  <c r="B2584" i="6" s="1"/>
  <c r="C2584" i="6" a="1"/>
  <c r="C2584" i="6" s="1"/>
  <c r="F2584" i="6" a="1"/>
  <c r="F2584" i="6" s="1"/>
  <c r="B2585" i="6" a="1"/>
  <c r="B2585" i="6" s="1"/>
  <c r="C2585" i="6" a="1"/>
  <c r="C2585" i="6" s="1"/>
  <c r="F2585" i="6" a="1"/>
  <c r="F2585" i="6" s="1"/>
  <c r="B2586" i="6" a="1"/>
  <c r="B2586" i="6" s="1"/>
  <c r="C2586" i="6" a="1"/>
  <c r="C2586" i="6" s="1"/>
  <c r="F2586" i="6" a="1"/>
  <c r="F2586" i="6" s="1"/>
  <c r="B2587" i="6" a="1"/>
  <c r="B2587" i="6" s="1"/>
  <c r="C2587" i="6" a="1"/>
  <c r="C2587" i="6" s="1"/>
  <c r="F2587" i="6" a="1"/>
  <c r="F2587" i="6" s="1"/>
  <c r="B2588" i="6" a="1"/>
  <c r="B2588" i="6" s="1"/>
  <c r="C2588" i="6" a="1"/>
  <c r="C2588" i="6" s="1"/>
  <c r="F2588" i="6" a="1"/>
  <c r="F2588" i="6" s="1"/>
  <c r="B2589" i="6" a="1"/>
  <c r="B2589" i="6" s="1"/>
  <c r="C2589" i="6" a="1"/>
  <c r="C2589" i="6" s="1"/>
  <c r="F2589" i="6" a="1"/>
  <c r="F2589" i="6" s="1"/>
  <c r="B2590" i="6" a="1"/>
  <c r="B2590" i="6" s="1"/>
  <c r="C2590" i="6" a="1"/>
  <c r="C2590" i="6" s="1"/>
  <c r="F2590" i="6" a="1"/>
  <c r="F2590" i="6" s="1"/>
  <c r="B2591" i="6" a="1"/>
  <c r="B2591" i="6" s="1"/>
  <c r="C2591" i="6" a="1"/>
  <c r="C2591" i="6" s="1"/>
  <c r="F2591" i="6" a="1"/>
  <c r="F2591" i="6" s="1"/>
  <c r="B2592" i="6" a="1"/>
  <c r="B2592" i="6" s="1"/>
  <c r="C2592" i="6" a="1"/>
  <c r="C2592" i="6" s="1"/>
  <c r="F2592" i="6" a="1"/>
  <c r="F2592" i="6" s="1"/>
  <c r="B2593" i="6" a="1"/>
  <c r="B2593" i="6" s="1"/>
  <c r="C2593" i="6" a="1"/>
  <c r="C2593" i="6" s="1"/>
  <c r="F2593" i="6" a="1"/>
  <c r="F2593" i="6" s="1"/>
  <c r="B2594" i="6" a="1"/>
  <c r="B2594" i="6" s="1"/>
  <c r="C2594" i="6" a="1"/>
  <c r="C2594" i="6" s="1"/>
  <c r="F2594" i="6" a="1"/>
  <c r="F2594" i="6" s="1"/>
  <c r="B2595" i="6" a="1"/>
  <c r="B2595" i="6" s="1"/>
  <c r="C2595" i="6" a="1"/>
  <c r="C2595" i="6" s="1"/>
  <c r="F2595" i="6" a="1"/>
  <c r="F2595" i="6" s="1"/>
  <c r="B2596" i="6" a="1"/>
  <c r="B2596" i="6" s="1"/>
  <c r="C2596" i="6" a="1"/>
  <c r="C2596" i="6" s="1"/>
  <c r="F2596" i="6" a="1"/>
  <c r="F2596" i="6" s="1"/>
  <c r="B2597" i="6" a="1"/>
  <c r="B2597" i="6" s="1"/>
  <c r="C2597" i="6" a="1"/>
  <c r="C2597" i="6" s="1"/>
  <c r="F2597" i="6" a="1"/>
  <c r="F2597" i="6" s="1"/>
  <c r="B2598" i="6" a="1"/>
  <c r="B2598" i="6" s="1"/>
  <c r="C2598" i="6" a="1"/>
  <c r="C2598" i="6" s="1"/>
  <c r="F2598" i="6" a="1"/>
  <c r="F2598" i="6" s="1"/>
  <c r="B2599" i="6" a="1"/>
  <c r="B2599" i="6" s="1"/>
  <c r="C2599" i="6" a="1"/>
  <c r="C2599" i="6" s="1"/>
  <c r="F2599" i="6" a="1"/>
  <c r="F2599" i="6" s="1"/>
  <c r="B2600" i="6" a="1"/>
  <c r="B2600" i="6" s="1"/>
  <c r="C2600" i="6" a="1"/>
  <c r="C2600" i="6" s="1"/>
  <c r="F2600" i="6" a="1"/>
  <c r="F2600" i="6" s="1"/>
  <c r="B2601" i="6" a="1"/>
  <c r="B2601" i="6" s="1"/>
  <c r="C2601" i="6" a="1"/>
  <c r="C2601" i="6" s="1"/>
  <c r="F2601" i="6" a="1"/>
  <c r="F2601" i="6" s="1"/>
  <c r="B2602" i="6" a="1"/>
  <c r="B2602" i="6" s="1"/>
  <c r="C2602" i="6" a="1"/>
  <c r="C2602" i="6" s="1"/>
  <c r="F2602" i="6" a="1"/>
  <c r="F2602" i="6" s="1"/>
  <c r="B2603" i="6" a="1"/>
  <c r="B2603" i="6" s="1"/>
  <c r="C2603" i="6" a="1"/>
  <c r="C2603" i="6" s="1"/>
  <c r="F2603" i="6" a="1"/>
  <c r="F2603" i="6" s="1"/>
  <c r="B2604" i="6" a="1"/>
  <c r="B2604" i="6" s="1"/>
  <c r="C2604" i="6" a="1"/>
  <c r="C2604" i="6" s="1"/>
  <c r="F2604" i="6" a="1"/>
  <c r="F2604" i="6" s="1"/>
  <c r="B2605" i="6" a="1"/>
  <c r="B2605" i="6" s="1"/>
  <c r="C2605" i="6" a="1"/>
  <c r="C2605" i="6" s="1"/>
  <c r="F2605" i="6" a="1"/>
  <c r="F2605" i="6" s="1"/>
  <c r="B2606" i="6" a="1"/>
  <c r="B2606" i="6" s="1"/>
  <c r="C2606" i="6" a="1"/>
  <c r="C2606" i="6" s="1"/>
  <c r="F2606" i="6" a="1"/>
  <c r="F2606" i="6" s="1"/>
  <c r="B2607" i="6" a="1"/>
  <c r="B2607" i="6" s="1"/>
  <c r="C2607" i="6" a="1"/>
  <c r="C2607" i="6" s="1"/>
  <c r="F2607" i="6" a="1"/>
  <c r="F2607" i="6" s="1"/>
  <c r="B2608" i="6" a="1"/>
  <c r="B2608" i="6" s="1"/>
  <c r="C2608" i="6" a="1"/>
  <c r="C2608" i="6" s="1"/>
  <c r="F2608" i="6" a="1"/>
  <c r="F2608" i="6" s="1"/>
  <c r="B2609" i="6" a="1"/>
  <c r="B2609" i="6" s="1"/>
  <c r="C2609" i="6" a="1"/>
  <c r="C2609" i="6" s="1"/>
  <c r="F2609" i="6" a="1"/>
  <c r="F2609" i="6" s="1"/>
  <c r="B2610" i="6" a="1"/>
  <c r="B2610" i="6" s="1"/>
  <c r="C2610" i="6" a="1"/>
  <c r="C2610" i="6" s="1"/>
  <c r="F2610" i="6" a="1"/>
  <c r="F2610" i="6" s="1"/>
  <c r="B2611" i="6" a="1"/>
  <c r="B2611" i="6" s="1"/>
  <c r="C2611" i="6" a="1"/>
  <c r="C2611" i="6" s="1"/>
  <c r="F2611" i="6" a="1"/>
  <c r="F2611" i="6" s="1"/>
  <c r="B2612" i="6" a="1"/>
  <c r="B2612" i="6" s="1"/>
  <c r="C2612" i="6" a="1"/>
  <c r="C2612" i="6" s="1"/>
  <c r="F2612" i="6" a="1"/>
  <c r="F2612" i="6" s="1"/>
  <c r="B2613" i="6" a="1"/>
  <c r="B2613" i="6" s="1"/>
  <c r="C2613" i="6" a="1"/>
  <c r="C2613" i="6" s="1"/>
  <c r="F2613" i="6" a="1"/>
  <c r="F2613" i="6" s="1"/>
  <c r="B2614" i="6" a="1"/>
  <c r="B2614" i="6" s="1"/>
  <c r="C2614" i="6" a="1"/>
  <c r="C2614" i="6" s="1"/>
  <c r="F2614" i="6" a="1"/>
  <c r="F2614" i="6" s="1"/>
  <c r="B2615" i="6" a="1"/>
  <c r="B2615" i="6" s="1"/>
  <c r="C2615" i="6" a="1"/>
  <c r="C2615" i="6" s="1"/>
  <c r="F2615" i="6" a="1"/>
  <c r="F2615" i="6" s="1"/>
  <c r="B2616" i="6" a="1"/>
  <c r="B2616" i="6" s="1"/>
  <c r="C2616" i="6" a="1"/>
  <c r="C2616" i="6" s="1"/>
  <c r="F2616" i="6" a="1"/>
  <c r="F2616" i="6" s="1"/>
  <c r="B2617" i="6" a="1"/>
  <c r="B2617" i="6" s="1"/>
  <c r="C2617" i="6" a="1"/>
  <c r="C2617" i="6" s="1"/>
  <c r="F2617" i="6" a="1"/>
  <c r="F2617" i="6" s="1"/>
  <c r="B2618" i="6" a="1"/>
  <c r="B2618" i="6" s="1"/>
  <c r="C2618" i="6" a="1"/>
  <c r="C2618" i="6" s="1"/>
  <c r="F2618" i="6" a="1"/>
  <c r="F2618" i="6" s="1"/>
  <c r="B2619" i="6" a="1"/>
  <c r="B2619" i="6" s="1"/>
  <c r="C2619" i="6" a="1"/>
  <c r="C2619" i="6" s="1"/>
  <c r="F2619" i="6" a="1"/>
  <c r="F2619" i="6" s="1"/>
  <c r="B2620" i="6" a="1"/>
  <c r="B2620" i="6" s="1"/>
  <c r="C2620" i="6" a="1"/>
  <c r="C2620" i="6" s="1"/>
  <c r="F2620" i="6" a="1"/>
  <c r="F2620" i="6" s="1"/>
  <c r="B2621" i="6" a="1"/>
  <c r="B2621" i="6" s="1"/>
  <c r="C2621" i="6" a="1"/>
  <c r="C2621" i="6" s="1"/>
  <c r="F2621" i="6" a="1"/>
  <c r="F2621" i="6" s="1"/>
  <c r="B2622" i="6" a="1"/>
  <c r="B2622" i="6" s="1"/>
  <c r="C2622" i="6" a="1"/>
  <c r="C2622" i="6" s="1"/>
  <c r="F2622" i="6" a="1"/>
  <c r="F2622" i="6" s="1"/>
  <c r="B2623" i="6" a="1"/>
  <c r="B2623" i="6" s="1"/>
  <c r="C2623" i="6" a="1"/>
  <c r="C2623" i="6" s="1"/>
  <c r="F2623" i="6" a="1"/>
  <c r="F2623" i="6" s="1"/>
  <c r="B2624" i="6" a="1"/>
  <c r="B2624" i="6" s="1"/>
  <c r="C2624" i="6" a="1"/>
  <c r="C2624" i="6" s="1"/>
  <c r="F2624" i="6" a="1"/>
  <c r="F2624" i="6" s="1"/>
  <c r="B2625" i="6" a="1"/>
  <c r="B2625" i="6" s="1"/>
  <c r="C2625" i="6" a="1"/>
  <c r="C2625" i="6" s="1"/>
  <c r="F2625" i="6" a="1"/>
  <c r="F2625" i="6" s="1"/>
  <c r="B2626" i="6" a="1"/>
  <c r="B2626" i="6" s="1"/>
  <c r="C2626" i="6" a="1"/>
  <c r="C2626" i="6" s="1"/>
  <c r="F2626" i="6" a="1"/>
  <c r="F2626" i="6" s="1"/>
  <c r="B2627" i="6" a="1"/>
  <c r="B2627" i="6" s="1"/>
  <c r="C2627" i="6" a="1"/>
  <c r="C2627" i="6" s="1"/>
  <c r="F2627" i="6" a="1"/>
  <c r="F2627" i="6" s="1"/>
  <c r="B2628" i="6" a="1"/>
  <c r="B2628" i="6" s="1"/>
  <c r="C2628" i="6" a="1"/>
  <c r="C2628" i="6" s="1"/>
  <c r="F2628" i="6" a="1"/>
  <c r="F2628" i="6" s="1"/>
  <c r="B2629" i="6" a="1"/>
  <c r="B2629" i="6" s="1"/>
  <c r="C2629" i="6" a="1"/>
  <c r="C2629" i="6" s="1"/>
  <c r="F2629" i="6" a="1"/>
  <c r="F2629" i="6" s="1"/>
  <c r="B2630" i="6" a="1"/>
  <c r="B2630" i="6" s="1"/>
  <c r="C2630" i="6" a="1"/>
  <c r="C2630" i="6" s="1"/>
  <c r="F2630" i="6" a="1"/>
  <c r="F2630" i="6" s="1"/>
  <c r="B2631" i="6" a="1"/>
  <c r="B2631" i="6" s="1"/>
  <c r="C2631" i="6" a="1"/>
  <c r="C2631" i="6" s="1"/>
  <c r="F2631" i="6" a="1"/>
  <c r="F2631" i="6" s="1"/>
  <c r="B2632" i="6" a="1"/>
  <c r="B2632" i="6" s="1"/>
  <c r="C2632" i="6" a="1"/>
  <c r="C2632" i="6" s="1"/>
  <c r="F2632" i="6" a="1"/>
  <c r="F2632" i="6" s="1"/>
  <c r="B2633" i="6" a="1"/>
  <c r="B2633" i="6" s="1"/>
  <c r="C2633" i="6" a="1"/>
  <c r="C2633" i="6" s="1"/>
  <c r="F2633" i="6" a="1"/>
  <c r="F2633" i="6" s="1"/>
  <c r="B2634" i="6" a="1"/>
  <c r="B2634" i="6" s="1"/>
  <c r="C2634" i="6" a="1"/>
  <c r="C2634" i="6" s="1"/>
  <c r="F2634" i="6" a="1"/>
  <c r="F2634" i="6" s="1"/>
  <c r="B2635" i="6" a="1"/>
  <c r="B2635" i="6" s="1"/>
  <c r="C2635" i="6" a="1"/>
  <c r="C2635" i="6" s="1"/>
  <c r="F2635" i="6" a="1"/>
  <c r="F2635" i="6" s="1"/>
  <c r="B2636" i="6" a="1"/>
  <c r="B2636" i="6" s="1"/>
  <c r="C2636" i="6" a="1"/>
  <c r="C2636" i="6" s="1"/>
  <c r="F2636" i="6" a="1"/>
  <c r="F2636" i="6" s="1"/>
  <c r="B2637" i="6" a="1"/>
  <c r="B2637" i="6" s="1"/>
  <c r="C2637" i="6" a="1"/>
  <c r="C2637" i="6" s="1"/>
  <c r="F2637" i="6" a="1"/>
  <c r="F2637" i="6" s="1"/>
  <c r="B2638" i="6" a="1"/>
  <c r="B2638" i="6" s="1"/>
  <c r="C2638" i="6" a="1"/>
  <c r="C2638" i="6" s="1"/>
  <c r="F2638" i="6" a="1"/>
  <c r="F2638" i="6" s="1"/>
  <c r="B2639" i="6" a="1"/>
  <c r="B2639" i="6" s="1"/>
  <c r="C2639" i="6" a="1"/>
  <c r="C2639" i="6" s="1"/>
  <c r="F2639" i="6" a="1"/>
  <c r="F2639" i="6" s="1"/>
  <c r="B2640" i="6" a="1"/>
  <c r="B2640" i="6" s="1"/>
  <c r="C2640" i="6" a="1"/>
  <c r="C2640" i="6" s="1"/>
  <c r="F2640" i="6" a="1"/>
  <c r="F2640" i="6" s="1"/>
  <c r="B2641" i="6" a="1"/>
  <c r="B2641" i="6" s="1"/>
  <c r="C2641" i="6" a="1"/>
  <c r="C2641" i="6" s="1"/>
  <c r="F2641" i="6" a="1"/>
  <c r="F2641" i="6" s="1"/>
  <c r="B2642" i="6" a="1"/>
  <c r="B2642" i="6" s="1"/>
  <c r="C2642" i="6" a="1"/>
  <c r="C2642" i="6" s="1"/>
  <c r="F2642" i="6" a="1"/>
  <c r="F2642" i="6" s="1"/>
  <c r="B2643" i="6" a="1"/>
  <c r="B2643" i="6" s="1"/>
  <c r="C2643" i="6" a="1"/>
  <c r="C2643" i="6" s="1"/>
  <c r="F2643" i="6" a="1"/>
  <c r="F2643" i="6" s="1"/>
  <c r="B2644" i="6" a="1"/>
  <c r="B2644" i="6" s="1"/>
  <c r="C2644" i="6" a="1"/>
  <c r="C2644" i="6" s="1"/>
  <c r="F2644" i="6" a="1"/>
  <c r="F2644" i="6" s="1"/>
  <c r="B2645" i="6" a="1"/>
  <c r="B2645" i="6" s="1"/>
  <c r="C2645" i="6" a="1"/>
  <c r="C2645" i="6" s="1"/>
  <c r="F2645" i="6" a="1"/>
  <c r="F2645" i="6" s="1"/>
  <c r="B2646" i="6" a="1"/>
  <c r="B2646" i="6" s="1"/>
  <c r="C2646" i="6" a="1"/>
  <c r="C2646" i="6" s="1"/>
  <c r="F2646" i="6" a="1"/>
  <c r="F2646" i="6" s="1"/>
  <c r="B2647" i="6" a="1"/>
  <c r="B2647" i="6" s="1"/>
  <c r="C2647" i="6" a="1"/>
  <c r="C2647" i="6" s="1"/>
  <c r="F2647" i="6" a="1"/>
  <c r="F2647" i="6" s="1"/>
  <c r="B2648" i="6" a="1"/>
  <c r="B2648" i="6" s="1"/>
  <c r="C2648" i="6" a="1"/>
  <c r="C2648" i="6" s="1"/>
  <c r="F2648" i="6" a="1"/>
  <c r="F2648" i="6" s="1"/>
  <c r="B2649" i="6" a="1"/>
  <c r="B2649" i="6" s="1"/>
  <c r="C2649" i="6" a="1"/>
  <c r="C2649" i="6" s="1"/>
  <c r="F2649" i="6" a="1"/>
  <c r="F2649" i="6" s="1"/>
  <c r="B2650" i="6" a="1"/>
  <c r="B2650" i="6" s="1"/>
  <c r="C2650" i="6" a="1"/>
  <c r="C2650" i="6" s="1"/>
  <c r="F2650" i="6" a="1"/>
  <c r="F2650" i="6" s="1"/>
  <c r="B2651" i="6" a="1"/>
  <c r="B2651" i="6" s="1"/>
  <c r="C2651" i="6" a="1"/>
  <c r="C2651" i="6" s="1"/>
  <c r="F2651" i="6" a="1"/>
  <c r="F2651" i="6" s="1"/>
  <c r="B2652" i="6" a="1"/>
  <c r="B2652" i="6" s="1"/>
  <c r="C2652" i="6" a="1"/>
  <c r="C2652" i="6" s="1"/>
  <c r="F2652" i="6" a="1"/>
  <c r="F2652" i="6" s="1"/>
  <c r="B2653" i="6" a="1"/>
  <c r="B2653" i="6" s="1"/>
  <c r="C2653" i="6" a="1"/>
  <c r="C2653" i="6" s="1"/>
  <c r="F2653" i="6" a="1"/>
  <c r="F2653" i="6" s="1"/>
  <c r="B2654" i="6" a="1"/>
  <c r="B2654" i="6" s="1"/>
  <c r="C2654" i="6" a="1"/>
  <c r="C2654" i="6" s="1"/>
  <c r="F2654" i="6" a="1"/>
  <c r="F2654" i="6" s="1"/>
  <c r="B2655" i="6" a="1"/>
  <c r="B2655" i="6" s="1"/>
  <c r="C2655" i="6" a="1"/>
  <c r="C2655" i="6" s="1"/>
  <c r="F2655" i="6" a="1"/>
  <c r="F2655" i="6" s="1"/>
  <c r="B2656" i="6" a="1"/>
  <c r="B2656" i="6" s="1"/>
  <c r="C2656" i="6" a="1"/>
  <c r="C2656" i="6" s="1"/>
  <c r="F2656" i="6" a="1"/>
  <c r="F2656" i="6" s="1"/>
  <c r="B2657" i="6" a="1"/>
  <c r="B2657" i="6" s="1"/>
  <c r="C2657" i="6" a="1"/>
  <c r="C2657" i="6" s="1"/>
  <c r="F2657" i="6" a="1"/>
  <c r="F2657" i="6" s="1"/>
  <c r="B2658" i="6" a="1"/>
  <c r="B2658" i="6" s="1"/>
  <c r="C2658" i="6" a="1"/>
  <c r="C2658" i="6" s="1"/>
  <c r="F2658" i="6" a="1"/>
  <c r="F2658" i="6" s="1"/>
  <c r="B2659" i="6" a="1"/>
  <c r="B2659" i="6" s="1"/>
  <c r="C2659" i="6" a="1"/>
  <c r="C2659" i="6" s="1"/>
  <c r="F2659" i="6" a="1"/>
  <c r="F2659" i="6" s="1"/>
  <c r="B2660" i="6" a="1"/>
  <c r="B2660" i="6" s="1"/>
  <c r="C2660" i="6" a="1"/>
  <c r="C2660" i="6" s="1"/>
  <c r="F2660" i="6" a="1"/>
  <c r="F2660" i="6" s="1"/>
  <c r="B2661" i="6" a="1"/>
  <c r="B2661" i="6" s="1"/>
  <c r="C2661" i="6" a="1"/>
  <c r="C2661" i="6" s="1"/>
  <c r="F2661" i="6" a="1"/>
  <c r="F2661" i="6" s="1"/>
  <c r="B2662" i="6" a="1"/>
  <c r="B2662" i="6" s="1"/>
  <c r="C2662" i="6" a="1"/>
  <c r="C2662" i="6" s="1"/>
  <c r="F2662" i="6" a="1"/>
  <c r="F2662" i="6" s="1"/>
  <c r="B2663" i="6" a="1"/>
  <c r="B2663" i="6" s="1"/>
  <c r="C2663" i="6" a="1"/>
  <c r="C2663" i="6" s="1"/>
  <c r="F2663" i="6" a="1"/>
  <c r="F2663" i="6" s="1"/>
  <c r="B2664" i="6" a="1"/>
  <c r="B2664" i="6" s="1"/>
  <c r="C2664" i="6" a="1"/>
  <c r="C2664" i="6" s="1"/>
  <c r="F2664" i="6" a="1"/>
  <c r="F2664" i="6" s="1"/>
  <c r="B2665" i="6" a="1"/>
  <c r="B2665" i="6" s="1"/>
  <c r="C2665" i="6" a="1"/>
  <c r="C2665" i="6" s="1"/>
  <c r="F2665" i="6" a="1"/>
  <c r="F2665" i="6" s="1"/>
  <c r="B2666" i="6" a="1"/>
  <c r="B2666" i="6" s="1"/>
  <c r="C2666" i="6" a="1"/>
  <c r="C2666" i="6" s="1"/>
  <c r="F2666" i="6" a="1"/>
  <c r="F2666" i="6" s="1"/>
  <c r="B2667" i="6" a="1"/>
  <c r="B2667" i="6" s="1"/>
  <c r="C2667" i="6" a="1"/>
  <c r="C2667" i="6" s="1"/>
  <c r="F2667" i="6" a="1"/>
  <c r="F2667" i="6" s="1"/>
  <c r="B2668" i="6" a="1"/>
  <c r="B2668" i="6" s="1"/>
  <c r="C2668" i="6" a="1"/>
  <c r="C2668" i="6" s="1"/>
  <c r="F2668" i="6" a="1"/>
  <c r="F2668" i="6" s="1"/>
  <c r="B2669" i="6" a="1"/>
  <c r="B2669" i="6" s="1"/>
  <c r="C2669" i="6" a="1"/>
  <c r="C2669" i="6" s="1"/>
  <c r="F2669" i="6" a="1"/>
  <c r="F2669" i="6" s="1"/>
  <c r="B2670" i="6" a="1"/>
  <c r="B2670" i="6" s="1"/>
  <c r="C2670" i="6" a="1"/>
  <c r="C2670" i="6" s="1"/>
  <c r="F2670" i="6" a="1"/>
  <c r="F2670" i="6" s="1"/>
  <c r="B2671" i="6" a="1"/>
  <c r="B2671" i="6" s="1"/>
  <c r="C2671" i="6" a="1"/>
  <c r="C2671" i="6" s="1"/>
  <c r="F2671" i="6" a="1"/>
  <c r="F2671" i="6" s="1"/>
  <c r="B2672" i="6" a="1"/>
  <c r="B2672" i="6" s="1"/>
  <c r="C2672" i="6" a="1"/>
  <c r="C2672" i="6" s="1"/>
  <c r="F2672" i="6" a="1"/>
  <c r="F2672" i="6" s="1"/>
  <c r="B2673" i="6" a="1"/>
  <c r="B2673" i="6" s="1"/>
  <c r="C2673" i="6" a="1"/>
  <c r="C2673" i="6" s="1"/>
  <c r="F2673" i="6" a="1"/>
  <c r="F2673" i="6" s="1"/>
  <c r="B2674" i="6" a="1"/>
  <c r="B2674" i="6" s="1"/>
  <c r="C2674" i="6" a="1"/>
  <c r="C2674" i="6" s="1"/>
  <c r="F2674" i="6" a="1"/>
  <c r="F2674" i="6" s="1"/>
  <c r="B2675" i="6" a="1"/>
  <c r="B2675" i="6" s="1"/>
  <c r="C2675" i="6" a="1"/>
  <c r="C2675" i="6" s="1"/>
  <c r="F2675" i="6" a="1"/>
  <c r="F2675" i="6" s="1"/>
  <c r="B2676" i="6" a="1"/>
  <c r="B2676" i="6" s="1"/>
  <c r="C2676" i="6" a="1"/>
  <c r="C2676" i="6" s="1"/>
  <c r="F2676" i="6" a="1"/>
  <c r="F2676" i="6" s="1"/>
  <c r="B2677" i="6" a="1"/>
  <c r="B2677" i="6" s="1"/>
  <c r="C2677" i="6" a="1"/>
  <c r="C2677" i="6" s="1"/>
  <c r="F2677" i="6" a="1"/>
  <c r="F2677" i="6" s="1"/>
  <c r="B2678" i="6" a="1"/>
  <c r="B2678" i="6" s="1"/>
  <c r="C2678" i="6" a="1"/>
  <c r="C2678" i="6" s="1"/>
  <c r="F2678" i="6" a="1"/>
  <c r="F2678" i="6" s="1"/>
  <c r="B2679" i="6" a="1"/>
  <c r="B2679" i="6" s="1"/>
  <c r="C2679" i="6" a="1"/>
  <c r="C2679" i="6" s="1"/>
  <c r="F2679" i="6" a="1"/>
  <c r="F2679" i="6" s="1"/>
  <c r="B2680" i="6" a="1"/>
  <c r="B2680" i="6" s="1"/>
  <c r="C2680" i="6" a="1"/>
  <c r="C2680" i="6" s="1"/>
  <c r="F2680" i="6" a="1"/>
  <c r="F2680" i="6" s="1"/>
  <c r="B2681" i="6" a="1"/>
  <c r="B2681" i="6" s="1"/>
  <c r="C2681" i="6" a="1"/>
  <c r="C2681" i="6" s="1"/>
  <c r="F2681" i="6" a="1"/>
  <c r="F2681" i="6" s="1"/>
  <c r="B2682" i="6" a="1"/>
  <c r="B2682" i="6" s="1"/>
  <c r="C2682" i="6" a="1"/>
  <c r="C2682" i="6" s="1"/>
  <c r="F2682" i="6" a="1"/>
  <c r="F2682" i="6" s="1"/>
  <c r="B2683" i="6" a="1"/>
  <c r="B2683" i="6" s="1"/>
  <c r="C2683" i="6" a="1"/>
  <c r="C2683" i="6" s="1"/>
  <c r="F2683" i="6" a="1"/>
  <c r="F2683" i="6" s="1"/>
  <c r="B2684" i="6" a="1"/>
  <c r="B2684" i="6" s="1"/>
  <c r="C2684" i="6" a="1"/>
  <c r="C2684" i="6" s="1"/>
  <c r="F2684" i="6" a="1"/>
  <c r="F2684" i="6" s="1"/>
  <c r="B2685" i="6" a="1"/>
  <c r="B2685" i="6" s="1"/>
  <c r="C2685" i="6" a="1"/>
  <c r="C2685" i="6" s="1"/>
  <c r="F2685" i="6" a="1"/>
  <c r="F2685" i="6" s="1"/>
  <c r="B2686" i="6" a="1"/>
  <c r="B2686" i="6" s="1"/>
  <c r="C2686" i="6" a="1"/>
  <c r="C2686" i="6" s="1"/>
  <c r="F2686" i="6" a="1"/>
  <c r="F2686" i="6" s="1"/>
  <c r="B2687" i="6" a="1"/>
  <c r="B2687" i="6" s="1"/>
  <c r="C2687" i="6" a="1"/>
  <c r="C2687" i="6" s="1"/>
  <c r="F2687" i="6" a="1"/>
  <c r="F2687" i="6" s="1"/>
  <c r="B2688" i="6" a="1"/>
  <c r="B2688" i="6" s="1"/>
  <c r="C2688" i="6" a="1"/>
  <c r="C2688" i="6" s="1"/>
  <c r="F2688" i="6" a="1"/>
  <c r="F2688" i="6" s="1"/>
  <c r="B2689" i="6" a="1"/>
  <c r="B2689" i="6" s="1"/>
  <c r="C2689" i="6" a="1"/>
  <c r="C2689" i="6" s="1"/>
  <c r="F2689" i="6" a="1"/>
  <c r="F2689" i="6" s="1"/>
  <c r="B2690" i="6" a="1"/>
  <c r="B2690" i="6" s="1"/>
  <c r="C2690" i="6" a="1"/>
  <c r="C2690" i="6" s="1"/>
  <c r="F2690" i="6" a="1"/>
  <c r="F2690" i="6" s="1"/>
  <c r="B2691" i="6" a="1"/>
  <c r="B2691" i="6" s="1"/>
  <c r="C2691" i="6" a="1"/>
  <c r="C2691" i="6" s="1"/>
  <c r="F2691" i="6" a="1"/>
  <c r="F2691" i="6" s="1"/>
  <c r="B2692" i="6" a="1"/>
  <c r="B2692" i="6" s="1"/>
  <c r="C2692" i="6" a="1"/>
  <c r="C2692" i="6" s="1"/>
  <c r="F2692" i="6" a="1"/>
  <c r="F2692" i="6" s="1"/>
  <c r="B2693" i="6" a="1"/>
  <c r="B2693" i="6" s="1"/>
  <c r="C2693" i="6" a="1"/>
  <c r="C2693" i="6" s="1"/>
  <c r="F2693" i="6" a="1"/>
  <c r="F2693" i="6" s="1"/>
  <c r="B2694" i="6" a="1"/>
  <c r="B2694" i="6" s="1"/>
  <c r="C2694" i="6" a="1"/>
  <c r="C2694" i="6" s="1"/>
  <c r="F2694" i="6" a="1"/>
  <c r="F2694" i="6" s="1"/>
  <c r="B2695" i="6" a="1"/>
  <c r="B2695" i="6" s="1"/>
  <c r="C2695" i="6" a="1"/>
  <c r="C2695" i="6" s="1"/>
  <c r="F2695" i="6" a="1"/>
  <c r="F2695" i="6" s="1"/>
  <c r="B2696" i="6" a="1"/>
  <c r="B2696" i="6" s="1"/>
  <c r="C2696" i="6" a="1"/>
  <c r="C2696" i="6" s="1"/>
  <c r="F2696" i="6" a="1"/>
  <c r="F2696" i="6" s="1"/>
  <c r="B2697" i="6" a="1"/>
  <c r="B2697" i="6" s="1"/>
  <c r="C2697" i="6" a="1"/>
  <c r="C2697" i="6" s="1"/>
  <c r="F2697" i="6" a="1"/>
  <c r="F2697" i="6" s="1"/>
  <c r="B2698" i="6" a="1"/>
  <c r="B2698" i="6" s="1"/>
  <c r="C2698" i="6" a="1"/>
  <c r="C2698" i="6" s="1"/>
  <c r="F2698" i="6" a="1"/>
  <c r="F2698" i="6" s="1"/>
  <c r="B2699" i="6" a="1"/>
  <c r="B2699" i="6" s="1"/>
  <c r="C2699" i="6" a="1"/>
  <c r="C2699" i="6" s="1"/>
  <c r="F2699" i="6" a="1"/>
  <c r="F2699" i="6" s="1"/>
  <c r="B2700" i="6" a="1"/>
  <c r="B2700" i="6" s="1"/>
  <c r="C2700" i="6" a="1"/>
  <c r="C2700" i="6" s="1"/>
  <c r="F2700" i="6" a="1"/>
  <c r="F2700" i="6" s="1"/>
  <c r="B2701" i="6" a="1"/>
  <c r="B2701" i="6" s="1"/>
  <c r="C2701" i="6" a="1"/>
  <c r="C2701" i="6" s="1"/>
  <c r="F2701" i="6" a="1"/>
  <c r="F2701" i="6" s="1"/>
  <c r="B2702" i="6" a="1"/>
  <c r="B2702" i="6" s="1"/>
  <c r="C2702" i="6" a="1"/>
  <c r="C2702" i="6" s="1"/>
  <c r="F2702" i="6" a="1"/>
  <c r="F2702" i="6" s="1"/>
  <c r="B2703" i="6" a="1"/>
  <c r="B2703" i="6" s="1"/>
  <c r="C2703" i="6" a="1"/>
  <c r="C2703" i="6" s="1"/>
  <c r="F2703" i="6" a="1"/>
  <c r="F2703" i="6" s="1"/>
  <c r="B2704" i="6" a="1"/>
  <c r="B2704" i="6" s="1"/>
  <c r="C2704" i="6" a="1"/>
  <c r="C2704" i="6" s="1"/>
  <c r="F2704" i="6" a="1"/>
  <c r="F2704" i="6" s="1"/>
  <c r="B2705" i="6" a="1"/>
  <c r="B2705" i="6" s="1"/>
  <c r="C2705" i="6" a="1"/>
  <c r="C2705" i="6" s="1"/>
  <c r="F2705" i="6" a="1"/>
  <c r="F2705" i="6" s="1"/>
  <c r="B2706" i="6" a="1"/>
  <c r="B2706" i="6" s="1"/>
  <c r="C2706" i="6" a="1"/>
  <c r="C2706" i="6" s="1"/>
  <c r="F2706" i="6" a="1"/>
  <c r="F2706" i="6" s="1"/>
  <c r="B2707" i="6" a="1"/>
  <c r="B2707" i="6" s="1"/>
  <c r="C2707" i="6" a="1"/>
  <c r="C2707" i="6" s="1"/>
  <c r="F2707" i="6" a="1"/>
  <c r="F2707" i="6" s="1"/>
  <c r="B2708" i="6" a="1"/>
  <c r="B2708" i="6" s="1"/>
  <c r="C2708" i="6" a="1"/>
  <c r="C2708" i="6" s="1"/>
  <c r="F2708" i="6" a="1"/>
  <c r="F2708" i="6" s="1"/>
  <c r="B2709" i="6" a="1"/>
  <c r="B2709" i="6" s="1"/>
  <c r="C2709" i="6" a="1"/>
  <c r="C2709" i="6" s="1"/>
  <c r="F2709" i="6" a="1"/>
  <c r="F2709" i="6" s="1"/>
  <c r="B2710" i="6" a="1"/>
  <c r="B2710" i="6" s="1"/>
  <c r="C2710" i="6" a="1"/>
  <c r="C2710" i="6" s="1"/>
  <c r="F2710" i="6" a="1"/>
  <c r="F2710" i="6" s="1"/>
  <c r="B2711" i="6" a="1"/>
  <c r="B2711" i="6" s="1"/>
  <c r="C2711" i="6" a="1"/>
  <c r="C2711" i="6" s="1"/>
  <c r="F2711" i="6" a="1"/>
  <c r="F2711" i="6" s="1"/>
  <c r="B2712" i="6" a="1"/>
  <c r="B2712" i="6" s="1"/>
  <c r="C2712" i="6" a="1"/>
  <c r="C2712" i="6" s="1"/>
  <c r="F2712" i="6" a="1"/>
  <c r="F2712" i="6" s="1"/>
  <c r="B2713" i="6" a="1"/>
  <c r="B2713" i="6" s="1"/>
  <c r="C2713" i="6" a="1"/>
  <c r="C2713" i="6" s="1"/>
  <c r="F2713" i="6" a="1"/>
  <c r="F2713" i="6" s="1"/>
  <c r="B2714" i="6" a="1"/>
  <c r="B2714" i="6" s="1"/>
  <c r="C2714" i="6" a="1"/>
  <c r="C2714" i="6" s="1"/>
  <c r="F2714" i="6" a="1"/>
  <c r="F2714" i="6" s="1"/>
  <c r="B2715" i="6" a="1"/>
  <c r="B2715" i="6" s="1"/>
  <c r="C2715" i="6" a="1"/>
  <c r="C2715" i="6" s="1"/>
  <c r="F2715" i="6" a="1"/>
  <c r="F2715" i="6" s="1"/>
  <c r="B2716" i="6" a="1"/>
  <c r="B2716" i="6" s="1"/>
  <c r="C2716" i="6" a="1"/>
  <c r="C2716" i="6" s="1"/>
  <c r="F2716" i="6" a="1"/>
  <c r="F2716" i="6" s="1"/>
  <c r="B2717" i="6" a="1"/>
  <c r="B2717" i="6" s="1"/>
  <c r="C2717" i="6" a="1"/>
  <c r="C2717" i="6" s="1"/>
  <c r="F2717" i="6" a="1"/>
  <c r="F2717" i="6" s="1"/>
  <c r="B2718" i="6" a="1"/>
  <c r="B2718" i="6" s="1"/>
  <c r="C2718" i="6" a="1"/>
  <c r="C2718" i="6" s="1"/>
  <c r="F2718" i="6" a="1"/>
  <c r="F2718" i="6" s="1"/>
  <c r="B2719" i="6" a="1"/>
  <c r="B2719" i="6" s="1"/>
  <c r="C2719" i="6" a="1"/>
  <c r="C2719" i="6" s="1"/>
  <c r="F2719" i="6" a="1"/>
  <c r="F2719" i="6" s="1"/>
  <c r="B2720" i="6" a="1"/>
  <c r="B2720" i="6" s="1"/>
  <c r="C2720" i="6" a="1"/>
  <c r="C2720" i="6" s="1"/>
  <c r="F2720" i="6" a="1"/>
  <c r="F2720" i="6" s="1"/>
  <c r="B2721" i="6" a="1"/>
  <c r="B2721" i="6" s="1"/>
  <c r="C2721" i="6" a="1"/>
  <c r="C2721" i="6" s="1"/>
  <c r="F2721" i="6" a="1"/>
  <c r="F2721" i="6" s="1"/>
  <c r="B2722" i="6" a="1"/>
  <c r="B2722" i="6" s="1"/>
  <c r="C2722" i="6" a="1"/>
  <c r="C2722" i="6" s="1"/>
  <c r="F2722" i="6" a="1"/>
  <c r="F2722" i="6" s="1"/>
  <c r="B2723" i="6" a="1"/>
  <c r="B2723" i="6" s="1"/>
  <c r="C2723" i="6" a="1"/>
  <c r="C2723" i="6" s="1"/>
  <c r="F2723" i="6" a="1"/>
  <c r="F2723" i="6" s="1"/>
  <c r="B2724" i="6" a="1"/>
  <c r="B2724" i="6" s="1"/>
  <c r="C2724" i="6" a="1"/>
  <c r="C2724" i="6" s="1"/>
  <c r="F2724" i="6" a="1"/>
  <c r="F2724" i="6" s="1"/>
  <c r="B2725" i="6" a="1"/>
  <c r="B2725" i="6" s="1"/>
  <c r="C2725" i="6" a="1"/>
  <c r="C2725" i="6" s="1"/>
  <c r="F2725" i="6" a="1"/>
  <c r="F2725" i="6" s="1"/>
  <c r="B2726" i="6" a="1"/>
  <c r="B2726" i="6" s="1"/>
  <c r="C2726" i="6" a="1"/>
  <c r="C2726" i="6" s="1"/>
  <c r="F2726" i="6" a="1"/>
  <c r="F2726" i="6" s="1"/>
  <c r="B2727" i="6" a="1"/>
  <c r="B2727" i="6" s="1"/>
  <c r="C2727" i="6" a="1"/>
  <c r="C2727" i="6" s="1"/>
  <c r="F2727" i="6" a="1"/>
  <c r="F2727" i="6" s="1"/>
  <c r="B2728" i="6" a="1"/>
  <c r="B2728" i="6" s="1"/>
  <c r="C2728" i="6" a="1"/>
  <c r="C2728" i="6" s="1"/>
  <c r="F2728" i="6" a="1"/>
  <c r="F2728" i="6" s="1"/>
  <c r="B2729" i="6" a="1"/>
  <c r="B2729" i="6" s="1"/>
  <c r="C2729" i="6" a="1"/>
  <c r="C2729" i="6" s="1"/>
  <c r="F2729" i="6" a="1"/>
  <c r="F2729" i="6" s="1"/>
  <c r="B2730" i="6" a="1"/>
  <c r="B2730" i="6" s="1"/>
  <c r="C2730" i="6" a="1"/>
  <c r="C2730" i="6" s="1"/>
  <c r="F2730" i="6" a="1"/>
  <c r="F2730" i="6" s="1"/>
  <c r="B2731" i="6" a="1"/>
  <c r="B2731" i="6" s="1"/>
  <c r="C2731" i="6" a="1"/>
  <c r="C2731" i="6" s="1"/>
  <c r="F2731" i="6" a="1"/>
  <c r="F2731" i="6" s="1"/>
  <c r="B2732" i="6" a="1"/>
  <c r="B2732" i="6" s="1"/>
  <c r="C2732" i="6" a="1"/>
  <c r="C2732" i="6" s="1"/>
  <c r="F2732" i="6" a="1"/>
  <c r="F2732" i="6" s="1"/>
  <c r="B2733" i="6" a="1"/>
  <c r="B2733" i="6" s="1"/>
  <c r="C2733" i="6" a="1"/>
  <c r="C2733" i="6" s="1"/>
  <c r="F2733" i="6" a="1"/>
  <c r="F2733" i="6" s="1"/>
  <c r="B2734" i="6" a="1"/>
  <c r="B2734" i="6" s="1"/>
  <c r="C2734" i="6" a="1"/>
  <c r="C2734" i="6" s="1"/>
  <c r="F2734" i="6" a="1"/>
  <c r="F2734" i="6" s="1"/>
  <c r="B2735" i="6" a="1"/>
  <c r="B2735" i="6" s="1"/>
  <c r="C2735" i="6" a="1"/>
  <c r="C2735" i="6" s="1"/>
  <c r="F2735" i="6" a="1"/>
  <c r="F2735" i="6" s="1"/>
  <c r="B2736" i="6" a="1"/>
  <c r="B2736" i="6" s="1"/>
  <c r="C2736" i="6" a="1"/>
  <c r="C2736" i="6" s="1"/>
  <c r="F2736" i="6" a="1"/>
  <c r="F2736" i="6" s="1"/>
  <c r="B2737" i="6" a="1"/>
  <c r="B2737" i="6" s="1"/>
  <c r="C2737" i="6" a="1"/>
  <c r="C2737" i="6" s="1"/>
  <c r="F2737" i="6" a="1"/>
  <c r="F2737" i="6" s="1"/>
  <c r="B2738" i="6" a="1"/>
  <c r="B2738" i="6" s="1"/>
  <c r="C2738" i="6" a="1"/>
  <c r="C2738" i="6" s="1"/>
  <c r="F2738" i="6" a="1"/>
  <c r="F2738" i="6" s="1"/>
  <c r="B2739" i="6" a="1"/>
  <c r="B2739" i="6" s="1"/>
  <c r="C2739" i="6" a="1"/>
  <c r="C2739" i="6" s="1"/>
  <c r="F2739" i="6" a="1"/>
  <c r="F2739" i="6" s="1"/>
  <c r="B2740" i="6" a="1"/>
  <c r="B2740" i="6" s="1"/>
  <c r="C2740" i="6" a="1"/>
  <c r="C2740" i="6" s="1"/>
  <c r="F2740" i="6" a="1"/>
  <c r="F2740" i="6" s="1"/>
  <c r="B2741" i="6" a="1"/>
  <c r="B2741" i="6" s="1"/>
  <c r="C2741" i="6" a="1"/>
  <c r="C2741" i="6" s="1"/>
  <c r="F2741" i="6" a="1"/>
  <c r="F2741" i="6" s="1"/>
  <c r="B2742" i="6" a="1"/>
  <c r="B2742" i="6" s="1"/>
  <c r="C2742" i="6" a="1"/>
  <c r="C2742" i="6" s="1"/>
  <c r="F2742" i="6" a="1"/>
  <c r="F2742" i="6" s="1"/>
  <c r="B2743" i="6" a="1"/>
  <c r="B2743" i="6" s="1"/>
  <c r="C2743" i="6" a="1"/>
  <c r="C2743" i="6" s="1"/>
  <c r="F2743" i="6" a="1"/>
  <c r="F2743" i="6" s="1"/>
  <c r="B2744" i="6" a="1"/>
  <c r="B2744" i="6" s="1"/>
  <c r="C2744" i="6" a="1"/>
  <c r="C2744" i="6" s="1"/>
  <c r="F2744" i="6" a="1"/>
  <c r="F2744" i="6" s="1"/>
  <c r="B2745" i="6" a="1"/>
  <c r="B2745" i="6" s="1"/>
  <c r="C2745" i="6" a="1"/>
  <c r="C2745" i="6" s="1"/>
  <c r="F2745" i="6" a="1"/>
  <c r="F2745" i="6" s="1"/>
  <c r="B2746" i="6" a="1"/>
  <c r="B2746" i="6" s="1"/>
  <c r="C2746" i="6" a="1"/>
  <c r="C2746" i="6" s="1"/>
  <c r="F2746" i="6" a="1"/>
  <c r="F2746" i="6" s="1"/>
  <c r="B2747" i="6" a="1"/>
  <c r="B2747" i="6" s="1"/>
  <c r="C2747" i="6" a="1"/>
  <c r="C2747" i="6" s="1"/>
  <c r="F2747" i="6" a="1"/>
  <c r="F2747" i="6" s="1"/>
  <c r="B2748" i="6" a="1"/>
  <c r="B2748" i="6" s="1"/>
  <c r="C2748" i="6" a="1"/>
  <c r="C2748" i="6" s="1"/>
  <c r="F2748" i="6" a="1"/>
  <c r="F2748" i="6" s="1"/>
  <c r="B2749" i="6" a="1"/>
  <c r="B2749" i="6" s="1"/>
  <c r="C2749" i="6" a="1"/>
  <c r="C2749" i="6" s="1"/>
  <c r="F2749" i="6" a="1"/>
  <c r="F2749" i="6" s="1"/>
  <c r="B2750" i="6" a="1"/>
  <c r="B2750" i="6" s="1"/>
  <c r="C2750" i="6" a="1"/>
  <c r="C2750" i="6" s="1"/>
  <c r="F2750" i="6" a="1"/>
  <c r="F2750" i="6" s="1"/>
  <c r="B2751" i="6" a="1"/>
  <c r="B2751" i="6" s="1"/>
  <c r="C2751" i="6" a="1"/>
  <c r="C2751" i="6" s="1"/>
  <c r="F2751" i="6" a="1"/>
  <c r="F2751" i="6" s="1"/>
  <c r="B2752" i="6" a="1"/>
  <c r="B2752" i="6" s="1"/>
  <c r="C2752" i="6" a="1"/>
  <c r="C2752" i="6" s="1"/>
  <c r="F2752" i="6" a="1"/>
  <c r="F2752" i="6" s="1"/>
  <c r="B2753" i="6" a="1"/>
  <c r="B2753" i="6" s="1"/>
  <c r="C2753" i="6" a="1"/>
  <c r="C2753" i="6" s="1"/>
  <c r="F2753" i="6" a="1"/>
  <c r="F2753" i="6" s="1"/>
  <c r="B2754" i="6" a="1"/>
  <c r="B2754" i="6" s="1"/>
  <c r="C2754" i="6" a="1"/>
  <c r="C2754" i="6" s="1"/>
  <c r="F2754" i="6" a="1"/>
  <c r="F2754" i="6" s="1"/>
  <c r="B2755" i="6" a="1"/>
  <c r="B2755" i="6" s="1"/>
  <c r="C2755" i="6" a="1"/>
  <c r="C2755" i="6" s="1"/>
  <c r="F2755" i="6" a="1"/>
  <c r="F2755" i="6" s="1"/>
  <c r="B2756" i="6" a="1"/>
  <c r="B2756" i="6" s="1"/>
  <c r="C2756" i="6" a="1"/>
  <c r="C2756" i="6" s="1"/>
  <c r="F2756" i="6" a="1"/>
  <c r="F2756" i="6" s="1"/>
  <c r="B2757" i="6" a="1"/>
  <c r="B2757" i="6" s="1"/>
  <c r="C2757" i="6" a="1"/>
  <c r="C2757" i="6" s="1"/>
  <c r="F2757" i="6" a="1"/>
  <c r="F2757" i="6" s="1"/>
  <c r="B2758" i="6" a="1"/>
  <c r="B2758" i="6" s="1"/>
  <c r="C2758" i="6" a="1"/>
  <c r="C2758" i="6" s="1"/>
  <c r="F2758" i="6" a="1"/>
  <c r="F2758" i="6" s="1"/>
  <c r="B2759" i="6" a="1"/>
  <c r="B2759" i="6" s="1"/>
  <c r="C2759" i="6" a="1"/>
  <c r="C2759" i="6" s="1"/>
  <c r="F2759" i="6" a="1"/>
  <c r="F2759" i="6" s="1"/>
  <c r="B2760" i="6" a="1"/>
  <c r="B2760" i="6" s="1"/>
  <c r="C2760" i="6" a="1"/>
  <c r="C2760" i="6" s="1"/>
  <c r="F2760" i="6" a="1"/>
  <c r="F2760" i="6" s="1"/>
  <c r="B2761" i="6" a="1"/>
  <c r="B2761" i="6" s="1"/>
  <c r="C2761" i="6" a="1"/>
  <c r="C2761" i="6" s="1"/>
  <c r="F2761" i="6" a="1"/>
  <c r="F2761" i="6" s="1"/>
  <c r="B2762" i="6" a="1"/>
  <c r="B2762" i="6" s="1"/>
  <c r="C2762" i="6" a="1"/>
  <c r="C2762" i="6" s="1"/>
  <c r="F2762" i="6" a="1"/>
  <c r="F2762" i="6" s="1"/>
  <c r="B2763" i="6" a="1"/>
  <c r="B2763" i="6" s="1"/>
  <c r="C2763" i="6" a="1"/>
  <c r="C2763" i="6" s="1"/>
  <c r="F2763" i="6" a="1"/>
  <c r="F2763" i="6" s="1"/>
  <c r="B2764" i="6" a="1"/>
  <c r="B2764" i="6" s="1"/>
  <c r="C2764" i="6" a="1"/>
  <c r="C2764" i="6" s="1"/>
  <c r="F2764" i="6" a="1"/>
  <c r="F2764" i="6" s="1"/>
  <c r="B2765" i="6" a="1"/>
  <c r="B2765" i="6" s="1"/>
  <c r="C2765" i="6" a="1"/>
  <c r="C2765" i="6" s="1"/>
  <c r="F2765" i="6" a="1"/>
  <c r="F2765" i="6" s="1"/>
  <c r="B2766" i="6" a="1"/>
  <c r="B2766" i="6" s="1"/>
  <c r="C2766" i="6" a="1"/>
  <c r="C2766" i="6" s="1"/>
  <c r="F2766" i="6" a="1"/>
  <c r="F2766" i="6" s="1"/>
  <c r="B2767" i="6" a="1"/>
  <c r="B2767" i="6" s="1"/>
  <c r="C2767" i="6" a="1"/>
  <c r="C2767" i="6" s="1"/>
  <c r="F2767" i="6" a="1"/>
  <c r="F2767" i="6" s="1"/>
  <c r="B2768" i="6" a="1"/>
  <c r="B2768" i="6" s="1"/>
  <c r="C2768" i="6" a="1"/>
  <c r="C2768" i="6" s="1"/>
  <c r="F2768" i="6" a="1"/>
  <c r="F2768" i="6" s="1"/>
  <c r="B2769" i="6" a="1"/>
  <c r="B2769" i="6" s="1"/>
  <c r="C2769" i="6" a="1"/>
  <c r="C2769" i="6" s="1"/>
  <c r="F2769" i="6" a="1"/>
  <c r="F2769" i="6" s="1"/>
  <c r="B2770" i="6" a="1"/>
  <c r="B2770" i="6" s="1"/>
  <c r="C2770" i="6" a="1"/>
  <c r="C2770" i="6" s="1"/>
  <c r="F2770" i="6" a="1"/>
  <c r="F2770" i="6" s="1"/>
  <c r="B2771" i="6" a="1"/>
  <c r="B2771" i="6" s="1"/>
  <c r="C2771" i="6" a="1"/>
  <c r="C2771" i="6" s="1"/>
  <c r="F2771" i="6" a="1"/>
  <c r="F2771" i="6" s="1"/>
  <c r="B2772" i="6" a="1"/>
  <c r="B2772" i="6" s="1"/>
  <c r="C2772" i="6" a="1"/>
  <c r="C2772" i="6" s="1"/>
  <c r="F2772" i="6" a="1"/>
  <c r="F2772" i="6" s="1"/>
  <c r="B2773" i="6" a="1"/>
  <c r="B2773" i="6" s="1"/>
  <c r="C2773" i="6" a="1"/>
  <c r="C2773" i="6" s="1"/>
  <c r="F2773" i="6" a="1"/>
  <c r="F2773" i="6" s="1"/>
  <c r="B2774" i="6" a="1"/>
  <c r="B2774" i="6" s="1"/>
  <c r="C2774" i="6" a="1"/>
  <c r="C2774" i="6" s="1"/>
  <c r="F2774" i="6" a="1"/>
  <c r="F2774" i="6" s="1"/>
  <c r="B2775" i="6" a="1"/>
  <c r="B2775" i="6" s="1"/>
  <c r="C2775" i="6" a="1"/>
  <c r="C2775" i="6" s="1"/>
  <c r="F2775" i="6" a="1"/>
  <c r="F2775" i="6" s="1"/>
  <c r="B2776" i="6" a="1"/>
  <c r="B2776" i="6" s="1"/>
  <c r="C2776" i="6" a="1"/>
  <c r="C2776" i="6" s="1"/>
  <c r="F2776" i="6" a="1"/>
  <c r="F2776" i="6" s="1"/>
  <c r="B2777" i="6" a="1"/>
  <c r="B2777" i="6" s="1"/>
  <c r="C2777" i="6" a="1"/>
  <c r="C2777" i="6" s="1"/>
  <c r="F2777" i="6" a="1"/>
  <c r="F2777" i="6" s="1"/>
  <c r="B2778" i="6" a="1"/>
  <c r="B2778" i="6" s="1"/>
  <c r="C2778" i="6" a="1"/>
  <c r="C2778" i="6" s="1"/>
  <c r="F2778" i="6" a="1"/>
  <c r="F2778" i="6" s="1"/>
  <c r="B2779" i="6" a="1"/>
  <c r="B2779" i="6" s="1"/>
  <c r="C2779" i="6" a="1"/>
  <c r="C2779" i="6" s="1"/>
  <c r="F2779" i="6" a="1"/>
  <c r="F2779" i="6" s="1"/>
  <c r="B2780" i="6" a="1"/>
  <c r="B2780" i="6" s="1"/>
  <c r="C2780" i="6" a="1"/>
  <c r="C2780" i="6" s="1"/>
  <c r="F2780" i="6" a="1"/>
  <c r="F2780" i="6" s="1"/>
  <c r="B2781" i="6" a="1"/>
  <c r="B2781" i="6" s="1"/>
  <c r="C2781" i="6" a="1"/>
  <c r="C2781" i="6" s="1"/>
  <c r="F2781" i="6" a="1"/>
  <c r="F2781" i="6" s="1"/>
  <c r="B2782" i="6" a="1"/>
  <c r="B2782" i="6" s="1"/>
  <c r="C2782" i="6" a="1"/>
  <c r="C2782" i="6" s="1"/>
  <c r="F2782" i="6" a="1"/>
  <c r="F2782" i="6" s="1"/>
  <c r="B2783" i="6" a="1"/>
  <c r="B2783" i="6" s="1"/>
  <c r="C2783" i="6" a="1"/>
  <c r="C2783" i="6" s="1"/>
  <c r="F2783" i="6" a="1"/>
  <c r="F2783" i="6" s="1"/>
  <c r="B2784" i="6" a="1"/>
  <c r="B2784" i="6" s="1"/>
  <c r="C2784" i="6" a="1"/>
  <c r="C2784" i="6" s="1"/>
  <c r="F2784" i="6" a="1"/>
  <c r="F2784" i="6" s="1"/>
  <c r="B2785" i="6" a="1"/>
  <c r="B2785" i="6" s="1"/>
  <c r="C2785" i="6" a="1"/>
  <c r="C2785" i="6" s="1"/>
  <c r="F2785" i="6" a="1"/>
  <c r="F2785" i="6" s="1"/>
  <c r="B2786" i="6" a="1"/>
  <c r="B2786" i="6" s="1"/>
  <c r="C2786" i="6" a="1"/>
  <c r="C2786" i="6" s="1"/>
  <c r="F2786" i="6" a="1"/>
  <c r="F2786" i="6" s="1"/>
  <c r="B2787" i="6" a="1"/>
  <c r="B2787" i="6" s="1"/>
  <c r="C2787" i="6" a="1"/>
  <c r="C2787" i="6" s="1"/>
  <c r="F2787" i="6" a="1"/>
  <c r="F2787" i="6" s="1"/>
  <c r="B2788" i="6" a="1"/>
  <c r="B2788" i="6" s="1"/>
  <c r="C2788" i="6" a="1"/>
  <c r="C2788" i="6" s="1"/>
  <c r="F2788" i="6" a="1"/>
  <c r="F2788" i="6" s="1"/>
  <c r="B2789" i="6" a="1"/>
  <c r="B2789" i="6" s="1"/>
  <c r="C2789" i="6" a="1"/>
  <c r="C2789" i="6" s="1"/>
  <c r="F2789" i="6" a="1"/>
  <c r="F2789" i="6" s="1"/>
  <c r="B2790" i="6" a="1"/>
  <c r="B2790" i="6" s="1"/>
  <c r="C2790" i="6" a="1"/>
  <c r="C2790" i="6" s="1"/>
  <c r="F2790" i="6" a="1"/>
  <c r="F2790" i="6" s="1"/>
  <c r="B2791" i="6" a="1"/>
  <c r="B2791" i="6" s="1"/>
  <c r="C2791" i="6" a="1"/>
  <c r="C2791" i="6" s="1"/>
  <c r="F2791" i="6" a="1"/>
  <c r="F2791" i="6" s="1"/>
  <c r="B2792" i="6" a="1"/>
  <c r="B2792" i="6" s="1"/>
  <c r="C2792" i="6" a="1"/>
  <c r="C2792" i="6" s="1"/>
  <c r="F2792" i="6" a="1"/>
  <c r="F2792" i="6" s="1"/>
  <c r="B2793" i="6" a="1"/>
  <c r="B2793" i="6" s="1"/>
  <c r="C2793" i="6" a="1"/>
  <c r="C2793" i="6" s="1"/>
  <c r="F2793" i="6" a="1"/>
  <c r="F2793" i="6" s="1"/>
  <c r="B2794" i="6" a="1"/>
  <c r="B2794" i="6" s="1"/>
  <c r="C2794" i="6" a="1"/>
  <c r="C2794" i="6" s="1"/>
  <c r="F2794" i="6" a="1"/>
  <c r="F2794" i="6" s="1"/>
  <c r="B2795" i="6" a="1"/>
  <c r="B2795" i="6" s="1"/>
  <c r="C2795" i="6" a="1"/>
  <c r="C2795" i="6" s="1"/>
  <c r="F2795" i="6" a="1"/>
  <c r="F2795" i="6" s="1"/>
  <c r="B2796" i="6" a="1"/>
  <c r="B2796" i="6" s="1"/>
  <c r="C2796" i="6" a="1"/>
  <c r="C2796" i="6" s="1"/>
  <c r="F2796" i="6" a="1"/>
  <c r="F2796" i="6" s="1"/>
  <c r="B2797" i="6" a="1"/>
  <c r="B2797" i="6" s="1"/>
  <c r="C2797" i="6" a="1"/>
  <c r="C2797" i="6" s="1"/>
  <c r="F2797" i="6" a="1"/>
  <c r="F2797" i="6" s="1"/>
  <c r="B2798" i="6" a="1"/>
  <c r="B2798" i="6" s="1"/>
  <c r="C2798" i="6" a="1"/>
  <c r="C2798" i="6" s="1"/>
  <c r="F2798" i="6" a="1"/>
  <c r="F2798" i="6" s="1"/>
  <c r="B2799" i="6" a="1"/>
  <c r="B2799" i="6" s="1"/>
  <c r="C2799" i="6" a="1"/>
  <c r="C2799" i="6" s="1"/>
  <c r="F2799" i="6" a="1"/>
  <c r="F2799" i="6" s="1"/>
  <c r="B2800" i="6" a="1"/>
  <c r="B2800" i="6" s="1"/>
  <c r="C2800" i="6" a="1"/>
  <c r="C2800" i="6" s="1"/>
  <c r="F2800" i="6" a="1"/>
  <c r="F2800" i="6" s="1"/>
  <c r="B2801" i="6" a="1"/>
  <c r="B2801" i="6" s="1"/>
  <c r="C2801" i="6" a="1"/>
  <c r="C2801" i="6" s="1"/>
  <c r="F2801" i="6" a="1"/>
  <c r="F2801" i="6" s="1"/>
  <c r="B2802" i="6" a="1"/>
  <c r="B2802" i="6" s="1"/>
  <c r="C2802" i="6" a="1"/>
  <c r="C2802" i="6" s="1"/>
  <c r="F2802" i="6" a="1"/>
  <c r="F2802" i="6" s="1"/>
  <c r="B2803" i="6" a="1"/>
  <c r="B2803" i="6" s="1"/>
  <c r="C2803" i="6" a="1"/>
  <c r="C2803" i="6" s="1"/>
  <c r="F2803" i="6" a="1"/>
  <c r="F2803" i="6" s="1"/>
  <c r="B2804" i="6" a="1"/>
  <c r="B2804" i="6" s="1"/>
  <c r="C2804" i="6" a="1"/>
  <c r="C2804" i="6" s="1"/>
  <c r="F2804" i="6" a="1"/>
  <c r="F2804" i="6" s="1"/>
  <c r="B2805" i="6" a="1"/>
  <c r="B2805" i="6" s="1"/>
  <c r="C2805" i="6" a="1"/>
  <c r="C2805" i="6" s="1"/>
  <c r="F2805" i="6" a="1"/>
  <c r="F2805" i="6" s="1"/>
  <c r="B2806" i="6" a="1"/>
  <c r="B2806" i="6" s="1"/>
  <c r="C2806" i="6" a="1"/>
  <c r="C2806" i="6" s="1"/>
  <c r="F2806" i="6" a="1"/>
  <c r="F2806" i="6" s="1"/>
  <c r="B2807" i="6" a="1"/>
  <c r="B2807" i="6" s="1"/>
  <c r="C2807" i="6" a="1"/>
  <c r="C2807" i="6" s="1"/>
  <c r="F2807" i="6" a="1"/>
  <c r="F2807" i="6" s="1"/>
  <c r="B2808" i="6" a="1"/>
  <c r="B2808" i="6" s="1"/>
  <c r="C2808" i="6" a="1"/>
  <c r="C2808" i="6" s="1"/>
  <c r="F2808" i="6" a="1"/>
  <c r="F2808" i="6" s="1"/>
  <c r="B2809" i="6" a="1"/>
  <c r="B2809" i="6" s="1"/>
  <c r="C2809" i="6" a="1"/>
  <c r="C2809" i="6" s="1"/>
  <c r="F2809" i="6" a="1"/>
  <c r="F2809" i="6" s="1"/>
  <c r="B2810" i="6" a="1"/>
  <c r="B2810" i="6" s="1"/>
  <c r="C2810" i="6" a="1"/>
  <c r="C2810" i="6" s="1"/>
  <c r="F2810" i="6" a="1"/>
  <c r="F2810" i="6" s="1"/>
  <c r="B2811" i="6" a="1"/>
  <c r="B2811" i="6" s="1"/>
  <c r="C2811" i="6" a="1"/>
  <c r="C2811" i="6" s="1"/>
  <c r="F2811" i="6" a="1"/>
  <c r="F2811" i="6" s="1"/>
  <c r="B2812" i="6" a="1"/>
  <c r="B2812" i="6" s="1"/>
  <c r="C2812" i="6" a="1"/>
  <c r="C2812" i="6" s="1"/>
  <c r="F2812" i="6" a="1"/>
  <c r="F2812" i="6" s="1"/>
  <c r="B2813" i="6" a="1"/>
  <c r="B2813" i="6" s="1"/>
  <c r="C2813" i="6" a="1"/>
  <c r="C2813" i="6" s="1"/>
  <c r="F2813" i="6" a="1"/>
  <c r="F2813" i="6" s="1"/>
  <c r="B2814" i="6" a="1"/>
  <c r="B2814" i="6" s="1"/>
  <c r="C2814" i="6" a="1"/>
  <c r="C2814" i="6" s="1"/>
  <c r="F2814" i="6" a="1"/>
  <c r="F2814" i="6" s="1"/>
  <c r="B2815" i="6" a="1"/>
  <c r="B2815" i="6" s="1"/>
  <c r="C2815" i="6" a="1"/>
  <c r="C2815" i="6" s="1"/>
  <c r="F2815" i="6" a="1"/>
  <c r="F2815" i="6" s="1"/>
  <c r="B2816" i="6" a="1"/>
  <c r="B2816" i="6" s="1"/>
  <c r="C2816" i="6" a="1"/>
  <c r="C2816" i="6" s="1"/>
  <c r="F2816" i="6" a="1"/>
  <c r="F2816" i="6" s="1"/>
  <c r="B2817" i="6" a="1"/>
  <c r="B2817" i="6" s="1"/>
  <c r="C2817" i="6" a="1"/>
  <c r="C2817" i="6" s="1"/>
  <c r="F2817" i="6" a="1"/>
  <c r="F2817" i="6" s="1"/>
  <c r="B2818" i="6" a="1"/>
  <c r="B2818" i="6" s="1"/>
  <c r="C2818" i="6" a="1"/>
  <c r="C2818" i="6" s="1"/>
  <c r="F2818" i="6" a="1"/>
  <c r="F2818" i="6" s="1"/>
  <c r="B2819" i="6" a="1"/>
  <c r="B2819" i="6" s="1"/>
  <c r="C2819" i="6" a="1"/>
  <c r="C2819" i="6" s="1"/>
  <c r="F2819" i="6" a="1"/>
  <c r="F2819" i="6" s="1"/>
  <c r="B2820" i="6" a="1"/>
  <c r="B2820" i="6" s="1"/>
  <c r="C2820" i="6" a="1"/>
  <c r="C2820" i="6" s="1"/>
  <c r="F2820" i="6" a="1"/>
  <c r="F2820" i="6" s="1"/>
  <c r="B2821" i="6" a="1"/>
  <c r="B2821" i="6" s="1"/>
  <c r="C2821" i="6" a="1"/>
  <c r="C2821" i="6" s="1"/>
  <c r="F2821" i="6" a="1"/>
  <c r="F2821" i="6" s="1"/>
  <c r="B2822" i="6" a="1"/>
  <c r="B2822" i="6" s="1"/>
  <c r="C2822" i="6" a="1"/>
  <c r="C2822" i="6" s="1"/>
  <c r="F2822" i="6" a="1"/>
  <c r="F2822" i="6" s="1"/>
  <c r="B2823" i="6" a="1"/>
  <c r="B2823" i="6" s="1"/>
  <c r="C2823" i="6" a="1"/>
  <c r="C2823" i="6" s="1"/>
  <c r="F2823" i="6" a="1"/>
  <c r="F2823" i="6" s="1"/>
  <c r="B2824" i="6" a="1"/>
  <c r="B2824" i="6" s="1"/>
  <c r="C2824" i="6" a="1"/>
  <c r="C2824" i="6" s="1"/>
  <c r="F2824" i="6" a="1"/>
  <c r="F2824" i="6" s="1"/>
  <c r="B2825" i="6" a="1"/>
  <c r="B2825" i="6" s="1"/>
  <c r="C2825" i="6" a="1"/>
  <c r="C2825" i="6" s="1"/>
  <c r="F2825" i="6" a="1"/>
  <c r="F2825" i="6" s="1"/>
  <c r="B2826" i="6" a="1"/>
  <c r="B2826" i="6" s="1"/>
  <c r="C2826" i="6" a="1"/>
  <c r="C2826" i="6" s="1"/>
  <c r="F2826" i="6" a="1"/>
  <c r="F2826" i="6" s="1"/>
  <c r="B2827" i="6" a="1"/>
  <c r="B2827" i="6" s="1"/>
  <c r="C2827" i="6" a="1"/>
  <c r="C2827" i="6" s="1"/>
  <c r="F2827" i="6" a="1"/>
  <c r="F2827" i="6" s="1"/>
  <c r="B2828" i="6" a="1"/>
  <c r="B2828" i="6" s="1"/>
  <c r="C2828" i="6" a="1"/>
  <c r="C2828" i="6" s="1"/>
  <c r="F2828" i="6" a="1"/>
  <c r="F2828" i="6" s="1"/>
  <c r="B2829" i="6" a="1"/>
  <c r="B2829" i="6" s="1"/>
  <c r="C2829" i="6" a="1"/>
  <c r="C2829" i="6" s="1"/>
  <c r="F2829" i="6" a="1"/>
  <c r="F2829" i="6" s="1"/>
  <c r="B2830" i="6" a="1"/>
  <c r="B2830" i="6" s="1"/>
  <c r="C2830" i="6" a="1"/>
  <c r="C2830" i="6" s="1"/>
  <c r="F2830" i="6" a="1"/>
  <c r="F2830" i="6" s="1"/>
  <c r="B2831" i="6" a="1"/>
  <c r="B2831" i="6" s="1"/>
  <c r="C2831" i="6" a="1"/>
  <c r="C2831" i="6" s="1"/>
  <c r="F2831" i="6" a="1"/>
  <c r="F2831" i="6" s="1"/>
  <c r="B2832" i="6" a="1"/>
  <c r="B2832" i="6" s="1"/>
  <c r="C2832" i="6" a="1"/>
  <c r="C2832" i="6" s="1"/>
  <c r="F2832" i="6" a="1"/>
  <c r="F2832" i="6" s="1"/>
  <c r="B2833" i="6" a="1"/>
  <c r="B2833" i="6" s="1"/>
  <c r="C2833" i="6" a="1"/>
  <c r="C2833" i="6" s="1"/>
  <c r="F2833" i="6" a="1"/>
  <c r="F2833" i="6" s="1"/>
  <c r="B2834" i="6" a="1"/>
  <c r="B2834" i="6" s="1"/>
  <c r="C2834" i="6" a="1"/>
  <c r="C2834" i="6" s="1"/>
  <c r="F2834" i="6" a="1"/>
  <c r="F2834" i="6" s="1"/>
  <c r="B2835" i="6" a="1"/>
  <c r="B2835" i="6" s="1"/>
  <c r="C2835" i="6" a="1"/>
  <c r="C2835" i="6" s="1"/>
  <c r="F2835" i="6" a="1"/>
  <c r="F2835" i="6" s="1"/>
  <c r="B2836" i="6" a="1"/>
  <c r="B2836" i="6" s="1"/>
  <c r="C2836" i="6" a="1"/>
  <c r="C2836" i="6" s="1"/>
  <c r="F2836" i="6" a="1"/>
  <c r="F2836" i="6" s="1"/>
  <c r="B2837" i="6" a="1"/>
  <c r="B2837" i="6" s="1"/>
  <c r="C2837" i="6" a="1"/>
  <c r="C2837" i="6" s="1"/>
  <c r="F2837" i="6" a="1"/>
  <c r="F2837" i="6" s="1"/>
  <c r="B2838" i="6" a="1"/>
  <c r="B2838" i="6" s="1"/>
  <c r="C2838" i="6" a="1"/>
  <c r="C2838" i="6" s="1"/>
  <c r="F2838" i="6" a="1"/>
  <c r="F2838" i="6" s="1"/>
  <c r="B2839" i="6" a="1"/>
  <c r="B2839" i="6" s="1"/>
  <c r="C2839" i="6" a="1"/>
  <c r="C2839" i="6" s="1"/>
  <c r="F2839" i="6" a="1"/>
  <c r="F2839" i="6" s="1"/>
  <c r="B2840" i="6" a="1"/>
  <c r="B2840" i="6" s="1"/>
  <c r="C2840" i="6" a="1"/>
  <c r="C2840" i="6" s="1"/>
  <c r="F2840" i="6" a="1"/>
  <c r="F2840" i="6" s="1"/>
  <c r="B2841" i="6" a="1"/>
  <c r="B2841" i="6" s="1"/>
  <c r="C2841" i="6" a="1"/>
  <c r="C2841" i="6" s="1"/>
  <c r="F2841" i="6" a="1"/>
  <c r="F2841" i="6" s="1"/>
  <c r="B2842" i="6" a="1"/>
  <c r="B2842" i="6" s="1"/>
  <c r="C2842" i="6" a="1"/>
  <c r="C2842" i="6" s="1"/>
  <c r="F2842" i="6" a="1"/>
  <c r="F2842" i="6" s="1"/>
  <c r="B2843" i="6" a="1"/>
  <c r="B2843" i="6" s="1"/>
  <c r="C2843" i="6" a="1"/>
  <c r="C2843" i="6" s="1"/>
  <c r="F2843" i="6" a="1"/>
  <c r="F2843" i="6" s="1"/>
  <c r="B2844" i="6" a="1"/>
  <c r="B2844" i="6" s="1"/>
  <c r="C2844" i="6" a="1"/>
  <c r="C2844" i="6" s="1"/>
  <c r="F2844" i="6" a="1"/>
  <c r="F2844" i="6" s="1"/>
  <c r="B2845" i="6" a="1"/>
  <c r="B2845" i="6" s="1"/>
  <c r="C2845" i="6" a="1"/>
  <c r="C2845" i="6" s="1"/>
  <c r="F2845" i="6" a="1"/>
  <c r="F2845" i="6" s="1"/>
  <c r="B2846" i="6" a="1"/>
  <c r="B2846" i="6" s="1"/>
  <c r="C2846" i="6" a="1"/>
  <c r="C2846" i="6" s="1"/>
  <c r="F2846" i="6" a="1"/>
  <c r="F2846" i="6" s="1"/>
  <c r="B2847" i="6" a="1"/>
  <c r="B2847" i="6" s="1"/>
  <c r="C2847" i="6" a="1"/>
  <c r="C2847" i="6" s="1"/>
  <c r="F2847" i="6" a="1"/>
  <c r="F2847" i="6" s="1"/>
  <c r="B2848" i="6" a="1"/>
  <c r="B2848" i="6" s="1"/>
  <c r="C2848" i="6" a="1"/>
  <c r="C2848" i="6" s="1"/>
  <c r="F2848" i="6" a="1"/>
  <c r="F2848" i="6" s="1"/>
  <c r="B2849" i="6" a="1"/>
  <c r="B2849" i="6" s="1"/>
  <c r="C2849" i="6" a="1"/>
  <c r="C2849" i="6" s="1"/>
  <c r="F2849" i="6" a="1"/>
  <c r="F2849" i="6" s="1"/>
  <c r="B2850" i="6" a="1"/>
  <c r="B2850" i="6" s="1"/>
  <c r="C2850" i="6" a="1"/>
  <c r="C2850" i="6" s="1"/>
  <c r="F2850" i="6" a="1"/>
  <c r="F2850" i="6" s="1"/>
  <c r="B2851" i="6" a="1"/>
  <c r="B2851" i="6" s="1"/>
  <c r="C2851" i="6" a="1"/>
  <c r="C2851" i="6" s="1"/>
  <c r="F2851" i="6" a="1"/>
  <c r="F2851" i="6" s="1"/>
  <c r="B2852" i="6" a="1"/>
  <c r="B2852" i="6" s="1"/>
  <c r="C2852" i="6" a="1"/>
  <c r="C2852" i="6" s="1"/>
  <c r="F2852" i="6" a="1"/>
  <c r="F2852" i="6" s="1"/>
  <c r="B2853" i="6" a="1"/>
  <c r="B2853" i="6" s="1"/>
  <c r="C2853" i="6" a="1"/>
  <c r="C2853" i="6" s="1"/>
  <c r="F2853" i="6" a="1"/>
  <c r="F2853" i="6" s="1"/>
  <c r="B2854" i="6" a="1"/>
  <c r="B2854" i="6" s="1"/>
  <c r="C2854" i="6" a="1"/>
  <c r="C2854" i="6" s="1"/>
  <c r="F2854" i="6" a="1"/>
  <c r="F2854" i="6" s="1"/>
  <c r="B2855" i="6" a="1"/>
  <c r="B2855" i="6" s="1"/>
  <c r="C2855" i="6" a="1"/>
  <c r="C2855" i="6" s="1"/>
  <c r="F2855" i="6" a="1"/>
  <c r="F2855" i="6" s="1"/>
  <c r="B2856" i="6" a="1"/>
  <c r="B2856" i="6" s="1"/>
  <c r="C2856" i="6" a="1"/>
  <c r="C2856" i="6" s="1"/>
  <c r="F2856" i="6" a="1"/>
  <c r="F2856" i="6" s="1"/>
  <c r="B2857" i="6" a="1"/>
  <c r="B2857" i="6" s="1"/>
  <c r="C2857" i="6" a="1"/>
  <c r="C2857" i="6" s="1"/>
  <c r="F2857" i="6" a="1"/>
  <c r="F2857" i="6" s="1"/>
  <c r="B2858" i="6" a="1"/>
  <c r="B2858" i="6" s="1"/>
  <c r="C2858" i="6" a="1"/>
  <c r="C2858" i="6" s="1"/>
  <c r="F2858" i="6" a="1"/>
  <c r="F2858" i="6" s="1"/>
  <c r="B2859" i="6" a="1"/>
  <c r="B2859" i="6" s="1"/>
  <c r="C2859" i="6" a="1"/>
  <c r="C2859" i="6" s="1"/>
  <c r="F2859" i="6" a="1"/>
  <c r="F2859" i="6" s="1"/>
  <c r="B2860" i="6" a="1"/>
  <c r="B2860" i="6" s="1"/>
  <c r="C2860" i="6" a="1"/>
  <c r="C2860" i="6" s="1"/>
  <c r="F2860" i="6" a="1"/>
  <c r="F2860" i="6" s="1"/>
  <c r="B2861" i="6" a="1"/>
  <c r="B2861" i="6" s="1"/>
  <c r="C2861" i="6" a="1"/>
  <c r="C2861" i="6" s="1"/>
  <c r="F2861" i="6" a="1"/>
  <c r="F2861" i="6" s="1"/>
  <c r="B2862" i="6" a="1"/>
  <c r="B2862" i="6" s="1"/>
  <c r="C2862" i="6" a="1"/>
  <c r="C2862" i="6" s="1"/>
  <c r="F2862" i="6" a="1"/>
  <c r="F2862" i="6" s="1"/>
  <c r="B2863" i="6" a="1"/>
  <c r="B2863" i="6" s="1"/>
  <c r="C2863" i="6" a="1"/>
  <c r="C2863" i="6" s="1"/>
  <c r="F2863" i="6" a="1"/>
  <c r="F2863" i="6" s="1"/>
  <c r="B2864" i="6" a="1"/>
  <c r="B2864" i="6" s="1"/>
  <c r="C2864" i="6" a="1"/>
  <c r="C2864" i="6" s="1"/>
  <c r="F2864" i="6" a="1"/>
  <c r="F2864" i="6" s="1"/>
  <c r="B2865" i="6" a="1"/>
  <c r="B2865" i="6" s="1"/>
  <c r="C2865" i="6" a="1"/>
  <c r="C2865" i="6" s="1"/>
  <c r="F2865" i="6" a="1"/>
  <c r="F2865" i="6" s="1"/>
  <c r="B2866" i="6" a="1"/>
  <c r="B2866" i="6" s="1"/>
  <c r="C2866" i="6" a="1"/>
  <c r="C2866" i="6" s="1"/>
  <c r="F2866" i="6" a="1"/>
  <c r="F2866" i="6" s="1"/>
  <c r="B2867" i="6" a="1"/>
  <c r="B2867" i="6" s="1"/>
  <c r="C2867" i="6" a="1"/>
  <c r="C2867" i="6" s="1"/>
  <c r="F2867" i="6" a="1"/>
  <c r="F2867" i="6" s="1"/>
  <c r="B2868" i="6" a="1"/>
  <c r="B2868" i="6" s="1"/>
  <c r="C2868" i="6" a="1"/>
  <c r="C2868" i="6" s="1"/>
  <c r="F2868" i="6" a="1"/>
  <c r="F2868" i="6" s="1"/>
  <c r="B2869" i="6" a="1"/>
  <c r="B2869" i="6" s="1"/>
  <c r="C2869" i="6" a="1"/>
  <c r="C2869" i="6" s="1"/>
  <c r="F2869" i="6" a="1"/>
  <c r="F2869" i="6" s="1"/>
  <c r="B2870" i="6" a="1"/>
  <c r="B2870" i="6" s="1"/>
  <c r="C2870" i="6" a="1"/>
  <c r="C2870" i="6" s="1"/>
  <c r="F2870" i="6" a="1"/>
  <c r="F2870" i="6" s="1"/>
  <c r="B2871" i="6" a="1"/>
  <c r="B2871" i="6" s="1"/>
  <c r="C2871" i="6" a="1"/>
  <c r="C2871" i="6" s="1"/>
  <c r="F2871" i="6" a="1"/>
  <c r="F2871" i="6" s="1"/>
  <c r="B2872" i="6" a="1"/>
  <c r="B2872" i="6" s="1"/>
  <c r="C2872" i="6" a="1"/>
  <c r="C2872" i="6" s="1"/>
  <c r="F2872" i="6" a="1"/>
  <c r="F2872" i="6" s="1"/>
  <c r="B2873" i="6" a="1"/>
  <c r="B2873" i="6" s="1"/>
  <c r="C2873" i="6" a="1"/>
  <c r="C2873" i="6" s="1"/>
  <c r="F2873" i="6" a="1"/>
  <c r="F2873" i="6" s="1"/>
  <c r="B2874" i="6" a="1"/>
  <c r="B2874" i="6" s="1"/>
  <c r="C2874" i="6" a="1"/>
  <c r="C2874" i="6" s="1"/>
  <c r="F2874" i="6" a="1"/>
  <c r="F2874" i="6" s="1"/>
  <c r="B2875" i="6" a="1"/>
  <c r="B2875" i="6" s="1"/>
  <c r="C2875" i="6" a="1"/>
  <c r="C2875" i="6" s="1"/>
  <c r="F2875" i="6" a="1"/>
  <c r="F2875" i="6" s="1"/>
  <c r="B2876" i="6" a="1"/>
  <c r="B2876" i="6" s="1"/>
  <c r="C2876" i="6" a="1"/>
  <c r="C2876" i="6" s="1"/>
  <c r="F2876" i="6" a="1"/>
  <c r="F2876" i="6" s="1"/>
  <c r="B2877" i="6" a="1"/>
  <c r="B2877" i="6" s="1"/>
  <c r="C2877" i="6" a="1"/>
  <c r="C2877" i="6" s="1"/>
  <c r="F2877" i="6" a="1"/>
  <c r="F2877" i="6" s="1"/>
  <c r="B2878" i="6" a="1"/>
  <c r="B2878" i="6" s="1"/>
  <c r="C2878" i="6" a="1"/>
  <c r="C2878" i="6" s="1"/>
  <c r="F2878" i="6" a="1"/>
  <c r="F2878" i="6" s="1"/>
  <c r="B2879" i="6" a="1"/>
  <c r="B2879" i="6" s="1"/>
  <c r="C2879" i="6" a="1"/>
  <c r="C2879" i="6" s="1"/>
  <c r="F2879" i="6" a="1"/>
  <c r="F2879" i="6" s="1"/>
  <c r="B2880" i="6" a="1"/>
  <c r="B2880" i="6" s="1"/>
  <c r="C2880" i="6" a="1"/>
  <c r="C2880" i="6" s="1"/>
  <c r="F2880" i="6" a="1"/>
  <c r="F2880" i="6" s="1"/>
  <c r="B2881" i="6" a="1"/>
  <c r="B2881" i="6" s="1"/>
  <c r="C2881" i="6" a="1"/>
  <c r="C2881" i="6" s="1"/>
  <c r="F2881" i="6" a="1"/>
  <c r="F2881" i="6" s="1"/>
  <c r="B2882" i="6" a="1"/>
  <c r="B2882" i="6" s="1"/>
  <c r="C2882" i="6" a="1"/>
  <c r="C2882" i="6" s="1"/>
  <c r="F2882" i="6" a="1"/>
  <c r="F2882" i="6" s="1"/>
  <c r="B2883" i="6" a="1"/>
  <c r="B2883" i="6" s="1"/>
  <c r="C2883" i="6" a="1"/>
  <c r="C2883" i="6" s="1"/>
  <c r="F2883" i="6" a="1"/>
  <c r="F2883" i="6" s="1"/>
  <c r="B2884" i="6" a="1"/>
  <c r="B2884" i="6" s="1"/>
  <c r="C2884" i="6" a="1"/>
  <c r="C2884" i="6" s="1"/>
  <c r="F2884" i="6" a="1"/>
  <c r="F2884" i="6" s="1"/>
  <c r="B2885" i="6" a="1"/>
  <c r="B2885" i="6" s="1"/>
  <c r="C2885" i="6" a="1"/>
  <c r="C2885" i="6" s="1"/>
  <c r="F2885" i="6" a="1"/>
  <c r="F2885" i="6" s="1"/>
  <c r="B2886" i="6" a="1"/>
  <c r="B2886" i="6" s="1"/>
  <c r="C2886" i="6" a="1"/>
  <c r="C2886" i="6" s="1"/>
  <c r="F2886" i="6" a="1"/>
  <c r="F2886" i="6" s="1"/>
  <c r="B2887" i="6" a="1"/>
  <c r="B2887" i="6" s="1"/>
  <c r="C2887" i="6" a="1"/>
  <c r="C2887" i="6" s="1"/>
  <c r="F2887" i="6" a="1"/>
  <c r="F2887" i="6" s="1"/>
  <c r="B2888" i="6" a="1"/>
  <c r="B2888" i="6" s="1"/>
  <c r="C2888" i="6" a="1"/>
  <c r="C2888" i="6" s="1"/>
  <c r="F2888" i="6" a="1"/>
  <c r="F2888" i="6" s="1"/>
  <c r="B2889" i="6" a="1"/>
  <c r="B2889" i="6" s="1"/>
  <c r="C2889" i="6" a="1"/>
  <c r="C2889" i="6" s="1"/>
  <c r="F2889" i="6" a="1"/>
  <c r="F2889" i="6" s="1"/>
  <c r="B2890" i="6" a="1"/>
  <c r="B2890" i="6" s="1"/>
  <c r="C2890" i="6" a="1"/>
  <c r="C2890" i="6" s="1"/>
  <c r="F2890" i="6" a="1"/>
  <c r="F2890" i="6" s="1"/>
  <c r="B2891" i="6" a="1"/>
  <c r="B2891" i="6" s="1"/>
  <c r="C2891" i="6" a="1"/>
  <c r="C2891" i="6" s="1"/>
  <c r="F2891" i="6" a="1"/>
  <c r="F2891" i="6" s="1"/>
  <c r="B2892" i="6" a="1"/>
  <c r="B2892" i="6" s="1"/>
  <c r="C2892" i="6" a="1"/>
  <c r="C2892" i="6" s="1"/>
  <c r="F2892" i="6" a="1"/>
  <c r="F2892" i="6" s="1"/>
  <c r="B2893" i="6" a="1"/>
  <c r="B2893" i="6" s="1"/>
  <c r="C2893" i="6" a="1"/>
  <c r="C2893" i="6" s="1"/>
  <c r="F2893" i="6" a="1"/>
  <c r="F2893" i="6" s="1"/>
  <c r="B2894" i="6" a="1"/>
  <c r="B2894" i="6" s="1"/>
  <c r="C2894" i="6" a="1"/>
  <c r="C2894" i="6" s="1"/>
  <c r="F2894" i="6" a="1"/>
  <c r="F2894" i="6" s="1"/>
  <c r="B2895" i="6" a="1"/>
  <c r="B2895" i="6" s="1"/>
  <c r="C2895" i="6" a="1"/>
  <c r="C2895" i="6" s="1"/>
  <c r="F2895" i="6" a="1"/>
  <c r="F2895" i="6" s="1"/>
  <c r="B2896" i="6" a="1"/>
  <c r="B2896" i="6" s="1"/>
  <c r="C2896" i="6" a="1"/>
  <c r="C2896" i="6" s="1"/>
  <c r="F2896" i="6" a="1"/>
  <c r="F2896" i="6" s="1"/>
  <c r="B2897" i="6" a="1"/>
  <c r="B2897" i="6" s="1"/>
  <c r="C2897" i="6" a="1"/>
  <c r="C2897" i="6" s="1"/>
  <c r="F2897" i="6" a="1"/>
  <c r="F2897" i="6" s="1"/>
  <c r="B2898" i="6" a="1"/>
  <c r="B2898" i="6" s="1"/>
  <c r="C2898" i="6" a="1"/>
  <c r="C2898" i="6" s="1"/>
  <c r="F2898" i="6" a="1"/>
  <c r="F2898" i="6" s="1"/>
  <c r="B2899" i="6" a="1"/>
  <c r="B2899" i="6" s="1"/>
  <c r="C2899" i="6" a="1"/>
  <c r="C2899" i="6" s="1"/>
  <c r="F2899" i="6" a="1"/>
  <c r="F2899" i="6" s="1"/>
  <c r="B2900" i="6" a="1"/>
  <c r="B2900" i="6" s="1"/>
  <c r="C2900" i="6" a="1"/>
  <c r="C2900" i="6" s="1"/>
  <c r="F2900" i="6" a="1"/>
  <c r="F2900" i="6" s="1"/>
  <c r="B2901" i="6" a="1"/>
  <c r="B2901" i="6" s="1"/>
  <c r="C2901" i="6" a="1"/>
  <c r="C2901" i="6" s="1"/>
  <c r="F2901" i="6" a="1"/>
  <c r="F2901" i="6" s="1"/>
  <c r="B2902" i="6" a="1"/>
  <c r="B2902" i="6" s="1"/>
  <c r="C2902" i="6" a="1"/>
  <c r="C2902" i="6" s="1"/>
  <c r="F2902" i="6" a="1"/>
  <c r="F2902" i="6" s="1"/>
  <c r="B2903" i="6" a="1"/>
  <c r="B2903" i="6" s="1"/>
  <c r="C2903" i="6" a="1"/>
  <c r="C2903" i="6" s="1"/>
  <c r="F2903" i="6" a="1"/>
  <c r="F2903" i="6" s="1"/>
  <c r="B2904" i="6" a="1"/>
  <c r="B2904" i="6" s="1"/>
  <c r="C2904" i="6" a="1"/>
  <c r="C2904" i="6" s="1"/>
  <c r="F2904" i="6" a="1"/>
  <c r="F2904" i="6" s="1"/>
  <c r="B2905" i="6" a="1"/>
  <c r="B2905" i="6" s="1"/>
  <c r="C2905" i="6" a="1"/>
  <c r="C2905" i="6" s="1"/>
  <c r="F2905" i="6" a="1"/>
  <c r="F2905" i="6" s="1"/>
  <c r="B2906" i="6" a="1"/>
  <c r="B2906" i="6" s="1"/>
  <c r="C2906" i="6" a="1"/>
  <c r="C2906" i="6" s="1"/>
  <c r="F2906" i="6" a="1"/>
  <c r="F2906" i="6" s="1"/>
  <c r="B2907" i="6" a="1"/>
  <c r="B2907" i="6" s="1"/>
  <c r="C2907" i="6" a="1"/>
  <c r="C2907" i="6" s="1"/>
  <c r="F2907" i="6" a="1"/>
  <c r="F2907" i="6" s="1"/>
  <c r="B2908" i="6" a="1"/>
  <c r="B2908" i="6" s="1"/>
  <c r="C2908" i="6" a="1"/>
  <c r="C2908" i="6" s="1"/>
  <c r="F2908" i="6" a="1"/>
  <c r="F2908" i="6" s="1"/>
  <c r="B2909" i="6" a="1"/>
  <c r="B2909" i="6" s="1"/>
  <c r="C2909" i="6" a="1"/>
  <c r="C2909" i="6" s="1"/>
  <c r="F2909" i="6" a="1"/>
  <c r="F2909" i="6" s="1"/>
  <c r="B2910" i="6" a="1"/>
  <c r="B2910" i="6" s="1"/>
  <c r="C2910" i="6" a="1"/>
  <c r="C2910" i="6" s="1"/>
  <c r="F2910" i="6" a="1"/>
  <c r="F2910" i="6" s="1"/>
  <c r="B2911" i="6" a="1"/>
  <c r="B2911" i="6" s="1"/>
  <c r="C2911" i="6" a="1"/>
  <c r="C2911" i="6" s="1"/>
  <c r="F2911" i="6" a="1"/>
  <c r="F2911" i="6" s="1"/>
  <c r="B2912" i="6" a="1"/>
  <c r="B2912" i="6" s="1"/>
  <c r="C2912" i="6" a="1"/>
  <c r="C2912" i="6" s="1"/>
  <c r="F2912" i="6" a="1"/>
  <c r="F2912" i="6" s="1"/>
  <c r="B2913" i="6" a="1"/>
  <c r="B2913" i="6" s="1"/>
  <c r="C2913" i="6" a="1"/>
  <c r="C2913" i="6" s="1"/>
  <c r="F2913" i="6" a="1"/>
  <c r="F2913" i="6" s="1"/>
  <c r="B2914" i="6" a="1"/>
  <c r="B2914" i="6" s="1"/>
  <c r="C2914" i="6" a="1"/>
  <c r="C2914" i="6" s="1"/>
  <c r="F2914" i="6" a="1"/>
  <c r="F2914" i="6" s="1"/>
  <c r="B2915" i="6" a="1"/>
  <c r="B2915" i="6" s="1"/>
  <c r="C2915" i="6" a="1"/>
  <c r="C2915" i="6" s="1"/>
  <c r="F2915" i="6" a="1"/>
  <c r="F2915" i="6" s="1"/>
  <c r="B2916" i="6" a="1"/>
  <c r="B2916" i="6" s="1"/>
  <c r="C2916" i="6" a="1"/>
  <c r="C2916" i="6" s="1"/>
  <c r="F2916" i="6" a="1"/>
  <c r="F2916" i="6" s="1"/>
  <c r="B2917" i="6" a="1"/>
  <c r="B2917" i="6" s="1"/>
  <c r="C2917" i="6" a="1"/>
  <c r="C2917" i="6" s="1"/>
  <c r="F2917" i="6" a="1"/>
  <c r="F2917" i="6" s="1"/>
  <c r="B2918" i="6" a="1"/>
  <c r="B2918" i="6" s="1"/>
  <c r="C2918" i="6" a="1"/>
  <c r="C2918" i="6" s="1"/>
  <c r="F2918" i="6" a="1"/>
  <c r="F2918" i="6" s="1"/>
  <c r="B2919" i="6" a="1"/>
  <c r="B2919" i="6" s="1"/>
  <c r="C2919" i="6" a="1"/>
  <c r="C2919" i="6" s="1"/>
  <c r="F2919" i="6" a="1"/>
  <c r="F2919" i="6" s="1"/>
  <c r="B2920" i="6" a="1"/>
  <c r="B2920" i="6" s="1"/>
  <c r="C2920" i="6" a="1"/>
  <c r="C2920" i="6" s="1"/>
  <c r="F2920" i="6" a="1"/>
  <c r="F2920" i="6" s="1"/>
  <c r="B2921" i="6" a="1"/>
  <c r="B2921" i="6" s="1"/>
  <c r="C2921" i="6" a="1"/>
  <c r="C2921" i="6" s="1"/>
  <c r="F2921" i="6" a="1"/>
  <c r="F2921" i="6" s="1"/>
  <c r="B2922" i="6" a="1"/>
  <c r="B2922" i="6" s="1"/>
  <c r="C2922" i="6" a="1"/>
  <c r="C2922" i="6" s="1"/>
  <c r="F2922" i="6" a="1"/>
  <c r="F2922" i="6" s="1"/>
  <c r="B2923" i="6" a="1"/>
  <c r="B2923" i="6" s="1"/>
  <c r="C2923" i="6" a="1"/>
  <c r="C2923" i="6" s="1"/>
  <c r="F2923" i="6" a="1"/>
  <c r="F2923" i="6" s="1"/>
  <c r="B2924" i="6" a="1"/>
  <c r="B2924" i="6" s="1"/>
  <c r="C2924" i="6" a="1"/>
  <c r="C2924" i="6" s="1"/>
  <c r="F2924" i="6" a="1"/>
  <c r="F2924" i="6" s="1"/>
  <c r="B2925" i="6" a="1"/>
  <c r="B2925" i="6" s="1"/>
  <c r="C2925" i="6" a="1"/>
  <c r="C2925" i="6" s="1"/>
  <c r="F2925" i="6" a="1"/>
  <c r="F2925" i="6" s="1"/>
  <c r="B2926" i="6" a="1"/>
  <c r="B2926" i="6" s="1"/>
  <c r="C2926" i="6" a="1"/>
  <c r="C2926" i="6" s="1"/>
  <c r="F2926" i="6" a="1"/>
  <c r="F2926" i="6" s="1"/>
  <c r="B2927" i="6" a="1"/>
  <c r="B2927" i="6" s="1"/>
  <c r="C2927" i="6" a="1"/>
  <c r="C2927" i="6" s="1"/>
  <c r="F2927" i="6" a="1"/>
  <c r="F2927" i="6" s="1"/>
  <c r="B2928" i="6" a="1"/>
  <c r="B2928" i="6" s="1"/>
  <c r="C2928" i="6" a="1"/>
  <c r="C2928" i="6" s="1"/>
  <c r="F2928" i="6" a="1"/>
  <c r="F2928" i="6" s="1"/>
  <c r="B2929" i="6" a="1"/>
  <c r="B2929" i="6" s="1"/>
  <c r="C2929" i="6" a="1"/>
  <c r="C2929" i="6" s="1"/>
  <c r="F2929" i="6" a="1"/>
  <c r="F2929" i="6" s="1"/>
  <c r="B2930" i="6" a="1"/>
  <c r="B2930" i="6" s="1"/>
  <c r="C2930" i="6" a="1"/>
  <c r="C2930" i="6" s="1"/>
  <c r="F2930" i="6" a="1"/>
  <c r="F2930" i="6" s="1"/>
  <c r="B2931" i="6" a="1"/>
  <c r="B2931" i="6" s="1"/>
  <c r="C2931" i="6" a="1"/>
  <c r="C2931" i="6" s="1"/>
  <c r="F2931" i="6" a="1"/>
  <c r="F2931" i="6" s="1"/>
  <c r="B2932" i="6" a="1"/>
  <c r="B2932" i="6" s="1"/>
  <c r="C2932" i="6" a="1"/>
  <c r="C2932" i="6" s="1"/>
  <c r="F2932" i="6" a="1"/>
  <c r="F2932" i="6" s="1"/>
  <c r="B2933" i="6" a="1"/>
  <c r="B2933" i="6" s="1"/>
  <c r="C2933" i="6" a="1"/>
  <c r="C2933" i="6" s="1"/>
  <c r="F2933" i="6" a="1"/>
  <c r="F2933" i="6" s="1"/>
  <c r="B2934" i="6" a="1"/>
  <c r="B2934" i="6" s="1"/>
  <c r="C2934" i="6" a="1"/>
  <c r="C2934" i="6" s="1"/>
  <c r="F2934" i="6" a="1"/>
  <c r="F2934" i="6" s="1"/>
  <c r="B2935" i="6" a="1"/>
  <c r="B2935" i="6" s="1"/>
  <c r="C2935" i="6" a="1"/>
  <c r="C2935" i="6" s="1"/>
  <c r="F2935" i="6" a="1"/>
  <c r="F2935" i="6" s="1"/>
  <c r="B2936" i="6" a="1"/>
  <c r="B2936" i="6" s="1"/>
  <c r="C2936" i="6" a="1"/>
  <c r="C2936" i="6" s="1"/>
  <c r="F2936" i="6" a="1"/>
  <c r="F2936" i="6" s="1"/>
  <c r="B2937" i="6" a="1"/>
  <c r="B2937" i="6" s="1"/>
  <c r="C2937" i="6" a="1"/>
  <c r="C2937" i="6" s="1"/>
  <c r="F2937" i="6" a="1"/>
  <c r="F2937" i="6" s="1"/>
  <c r="B2938" i="6" a="1"/>
  <c r="B2938" i="6" s="1"/>
  <c r="C2938" i="6" a="1"/>
  <c r="C2938" i="6" s="1"/>
  <c r="F2938" i="6" a="1"/>
  <c r="F2938" i="6" s="1"/>
  <c r="B2939" i="6" a="1"/>
  <c r="B2939" i="6" s="1"/>
  <c r="C2939" i="6" a="1"/>
  <c r="C2939" i="6" s="1"/>
  <c r="F2939" i="6" a="1"/>
  <c r="F2939" i="6" s="1"/>
  <c r="B2940" i="6" a="1"/>
  <c r="B2940" i="6" s="1"/>
  <c r="C2940" i="6" a="1"/>
  <c r="C2940" i="6" s="1"/>
  <c r="F2940" i="6" a="1"/>
  <c r="F2940" i="6" s="1"/>
  <c r="B2941" i="6" a="1"/>
  <c r="B2941" i="6" s="1"/>
  <c r="C2941" i="6" a="1"/>
  <c r="C2941" i="6" s="1"/>
  <c r="F2941" i="6" a="1"/>
  <c r="F2941" i="6" s="1"/>
  <c r="B2942" i="6" a="1"/>
  <c r="B2942" i="6" s="1"/>
  <c r="C2942" i="6" a="1"/>
  <c r="C2942" i="6" s="1"/>
  <c r="F2942" i="6" a="1"/>
  <c r="F2942" i="6" s="1"/>
  <c r="B2943" i="6" a="1"/>
  <c r="B2943" i="6" s="1"/>
  <c r="C2943" i="6" a="1"/>
  <c r="C2943" i="6" s="1"/>
  <c r="F2943" i="6" a="1"/>
  <c r="F2943" i="6" s="1"/>
  <c r="B2944" i="6" a="1"/>
  <c r="B2944" i="6" s="1"/>
  <c r="C2944" i="6" a="1"/>
  <c r="C2944" i="6" s="1"/>
  <c r="F2944" i="6" a="1"/>
  <c r="F2944" i="6" s="1"/>
  <c r="B2945" i="6" a="1"/>
  <c r="B2945" i="6" s="1"/>
  <c r="C2945" i="6" a="1"/>
  <c r="C2945" i="6" s="1"/>
  <c r="F2945" i="6" a="1"/>
  <c r="F2945" i="6" s="1"/>
  <c r="B2946" i="6" a="1"/>
  <c r="B2946" i="6" s="1"/>
  <c r="C2946" i="6" a="1"/>
  <c r="C2946" i="6" s="1"/>
  <c r="F2946" i="6" a="1"/>
  <c r="F2946" i="6" s="1"/>
  <c r="B2947" i="6" a="1"/>
  <c r="B2947" i="6" s="1"/>
  <c r="C2947" i="6" a="1"/>
  <c r="C2947" i="6" s="1"/>
  <c r="F2947" i="6" a="1"/>
  <c r="F2947" i="6" s="1"/>
  <c r="B2948" i="6" a="1"/>
  <c r="B2948" i="6" s="1"/>
  <c r="C2948" i="6" a="1"/>
  <c r="C2948" i="6" s="1"/>
  <c r="F2948" i="6" a="1"/>
  <c r="F2948" i="6" s="1"/>
  <c r="B2949" i="6" a="1"/>
  <c r="B2949" i="6" s="1"/>
  <c r="C2949" i="6" a="1"/>
  <c r="C2949" i="6" s="1"/>
  <c r="F2949" i="6" a="1"/>
  <c r="F2949" i="6" s="1"/>
  <c r="B2950" i="6" a="1"/>
  <c r="B2950" i="6" s="1"/>
  <c r="C2950" i="6" a="1"/>
  <c r="C2950" i="6" s="1"/>
  <c r="F2950" i="6" a="1"/>
  <c r="F2950" i="6" s="1"/>
  <c r="B2951" i="6" a="1"/>
  <c r="B2951" i="6" s="1"/>
  <c r="C2951" i="6" a="1"/>
  <c r="C2951" i="6" s="1"/>
  <c r="F2951" i="6" a="1"/>
  <c r="F2951" i="6" s="1"/>
  <c r="B2952" i="6" a="1"/>
  <c r="B2952" i="6" s="1"/>
  <c r="C2952" i="6" a="1"/>
  <c r="C2952" i="6" s="1"/>
  <c r="F2952" i="6" a="1"/>
  <c r="F2952" i="6" s="1"/>
  <c r="B2953" i="6" a="1"/>
  <c r="B2953" i="6" s="1"/>
  <c r="C2953" i="6" a="1"/>
  <c r="C2953" i="6" s="1"/>
  <c r="F2953" i="6" a="1"/>
  <c r="F2953" i="6" s="1"/>
  <c r="B2954" i="6" a="1"/>
  <c r="B2954" i="6" s="1"/>
  <c r="C2954" i="6" a="1"/>
  <c r="C2954" i="6" s="1"/>
  <c r="F2954" i="6" a="1"/>
  <c r="F2954" i="6" s="1"/>
  <c r="B2955" i="6" a="1"/>
  <c r="B2955" i="6" s="1"/>
  <c r="C2955" i="6" a="1"/>
  <c r="C2955" i="6" s="1"/>
  <c r="F2955" i="6" a="1"/>
  <c r="F2955" i="6" s="1"/>
  <c r="B2956" i="6" a="1"/>
  <c r="B2956" i="6" s="1"/>
  <c r="C2956" i="6" a="1"/>
  <c r="C2956" i="6" s="1"/>
  <c r="F2956" i="6" a="1"/>
  <c r="F2956" i="6" s="1"/>
  <c r="B2957" i="6" a="1"/>
  <c r="B2957" i="6" s="1"/>
  <c r="C2957" i="6" a="1"/>
  <c r="C2957" i="6" s="1"/>
  <c r="F2957" i="6" a="1"/>
  <c r="F2957" i="6" s="1"/>
  <c r="B2958" i="6" a="1"/>
  <c r="B2958" i="6" s="1"/>
  <c r="C2958" i="6" a="1"/>
  <c r="C2958" i="6" s="1"/>
  <c r="F2958" i="6" a="1"/>
  <c r="F2958" i="6" s="1"/>
  <c r="B2959" i="6" a="1"/>
  <c r="B2959" i="6" s="1"/>
  <c r="C2959" i="6" a="1"/>
  <c r="C2959" i="6" s="1"/>
  <c r="F2959" i="6" a="1"/>
  <c r="F2959" i="6" s="1"/>
  <c r="B2960" i="6" a="1"/>
  <c r="B2960" i="6" s="1"/>
  <c r="C2960" i="6" a="1"/>
  <c r="C2960" i="6" s="1"/>
  <c r="F2960" i="6" a="1"/>
  <c r="F2960" i="6" s="1"/>
  <c r="B2961" i="6" a="1"/>
  <c r="B2961" i="6" s="1"/>
  <c r="C2961" i="6" a="1"/>
  <c r="C2961" i="6" s="1"/>
  <c r="F2961" i="6" a="1"/>
  <c r="F2961" i="6" s="1"/>
  <c r="B2962" i="6" a="1"/>
  <c r="B2962" i="6" s="1"/>
  <c r="C2962" i="6" a="1"/>
  <c r="C2962" i="6" s="1"/>
  <c r="F2962" i="6" a="1"/>
  <c r="F2962" i="6" s="1"/>
  <c r="B2963" i="6" a="1"/>
  <c r="B2963" i="6" s="1"/>
  <c r="C2963" i="6" a="1"/>
  <c r="C2963" i="6" s="1"/>
  <c r="F2963" i="6" a="1"/>
  <c r="F2963" i="6" s="1"/>
  <c r="B2964" i="6" a="1"/>
  <c r="B2964" i="6" s="1"/>
  <c r="C2964" i="6" a="1"/>
  <c r="C2964" i="6" s="1"/>
  <c r="F2964" i="6" a="1"/>
  <c r="F2964" i="6" s="1"/>
  <c r="B2965" i="6" a="1"/>
  <c r="B2965" i="6" s="1"/>
  <c r="C2965" i="6" a="1"/>
  <c r="C2965" i="6" s="1"/>
  <c r="F2965" i="6" a="1"/>
  <c r="F2965" i="6" s="1"/>
  <c r="B2966" i="6" a="1"/>
  <c r="B2966" i="6" s="1"/>
  <c r="C2966" i="6" a="1"/>
  <c r="C2966" i="6" s="1"/>
  <c r="F2966" i="6" a="1"/>
  <c r="F2966" i="6" s="1"/>
  <c r="B2967" i="6" a="1"/>
  <c r="B2967" i="6" s="1"/>
  <c r="C2967" i="6" a="1"/>
  <c r="C2967" i="6" s="1"/>
  <c r="F2967" i="6" a="1"/>
  <c r="F2967" i="6" s="1"/>
  <c r="B2968" i="6" a="1"/>
  <c r="B2968" i="6" s="1"/>
  <c r="C2968" i="6" a="1"/>
  <c r="C2968" i="6" s="1"/>
  <c r="F2968" i="6" a="1"/>
  <c r="F2968" i="6" s="1"/>
  <c r="B2969" i="6" a="1"/>
  <c r="B2969" i="6" s="1"/>
  <c r="C2969" i="6" a="1"/>
  <c r="C2969" i="6" s="1"/>
  <c r="F2969" i="6" a="1"/>
  <c r="F2969" i="6" s="1"/>
  <c r="B2970" i="6" a="1"/>
  <c r="B2970" i="6" s="1"/>
  <c r="C2970" i="6" a="1"/>
  <c r="C2970" i="6" s="1"/>
  <c r="F2970" i="6" a="1"/>
  <c r="F2970" i="6" s="1"/>
  <c r="B2971" i="6" a="1"/>
  <c r="B2971" i="6" s="1"/>
  <c r="C2971" i="6" a="1"/>
  <c r="C2971" i="6" s="1"/>
  <c r="F2971" i="6" a="1"/>
  <c r="F2971" i="6" s="1"/>
  <c r="B2972" i="6" a="1"/>
  <c r="B2972" i="6" s="1"/>
  <c r="C2972" i="6" a="1"/>
  <c r="C2972" i="6" s="1"/>
  <c r="F2972" i="6" a="1"/>
  <c r="F2972" i="6" s="1"/>
  <c r="B2973" i="6" a="1"/>
  <c r="B2973" i="6" s="1"/>
  <c r="C2973" i="6" a="1"/>
  <c r="C2973" i="6" s="1"/>
  <c r="F2973" i="6" a="1"/>
  <c r="F2973" i="6" s="1"/>
  <c r="B2974" i="6" a="1"/>
  <c r="B2974" i="6" s="1"/>
  <c r="C2974" i="6" a="1"/>
  <c r="C2974" i="6" s="1"/>
  <c r="F2974" i="6" a="1"/>
  <c r="F2974" i="6" s="1"/>
  <c r="B2975" i="6" a="1"/>
  <c r="B2975" i="6" s="1"/>
  <c r="C2975" i="6" a="1"/>
  <c r="C2975" i="6" s="1"/>
  <c r="F2975" i="6" a="1"/>
  <c r="F2975" i="6" s="1"/>
  <c r="B2976" i="6" a="1"/>
  <c r="B2976" i="6" s="1"/>
  <c r="C2976" i="6" a="1"/>
  <c r="C2976" i="6" s="1"/>
  <c r="F2976" i="6" a="1"/>
  <c r="F2976" i="6" s="1"/>
  <c r="B2977" i="6" a="1"/>
  <c r="B2977" i="6" s="1"/>
  <c r="C2977" i="6" a="1"/>
  <c r="C2977" i="6" s="1"/>
  <c r="F2977" i="6" a="1"/>
  <c r="F2977" i="6" s="1"/>
  <c r="B2978" i="6" a="1"/>
  <c r="B2978" i="6" s="1"/>
  <c r="C2978" i="6" a="1"/>
  <c r="C2978" i="6" s="1"/>
  <c r="F2978" i="6" a="1"/>
  <c r="F2978" i="6" s="1"/>
  <c r="B2979" i="6" a="1"/>
  <c r="B2979" i="6" s="1"/>
  <c r="C2979" i="6" a="1"/>
  <c r="C2979" i="6" s="1"/>
  <c r="F2979" i="6" a="1"/>
  <c r="F2979" i="6" s="1"/>
  <c r="B2980" i="6" a="1"/>
  <c r="B2980" i="6" s="1"/>
  <c r="C2980" i="6" a="1"/>
  <c r="C2980" i="6" s="1"/>
  <c r="F2980" i="6" a="1"/>
  <c r="F2980" i="6" s="1"/>
  <c r="B2981" i="6" a="1"/>
  <c r="B2981" i="6" s="1"/>
  <c r="C2981" i="6" a="1"/>
  <c r="C2981" i="6" s="1"/>
  <c r="F2981" i="6" a="1"/>
  <c r="F2981" i="6" s="1"/>
  <c r="B2982" i="6" a="1"/>
  <c r="B2982" i="6" s="1"/>
  <c r="C2982" i="6" a="1"/>
  <c r="C2982" i="6" s="1"/>
  <c r="F2982" i="6" a="1"/>
  <c r="F2982" i="6" s="1"/>
  <c r="B2983" i="6" a="1"/>
  <c r="B2983" i="6" s="1"/>
  <c r="C2983" i="6" a="1"/>
  <c r="C2983" i="6" s="1"/>
  <c r="F2983" i="6" a="1"/>
  <c r="F2983" i="6" s="1"/>
  <c r="B2984" i="6" a="1"/>
  <c r="B2984" i="6" s="1"/>
  <c r="C2984" i="6" a="1"/>
  <c r="C2984" i="6" s="1"/>
  <c r="F2984" i="6" a="1"/>
  <c r="F2984" i="6" s="1"/>
  <c r="B2985" i="6" a="1"/>
  <c r="B2985" i="6" s="1"/>
  <c r="C2985" i="6" a="1"/>
  <c r="C2985" i="6" s="1"/>
  <c r="F2985" i="6" a="1"/>
  <c r="F2985" i="6" s="1"/>
  <c r="B2986" i="6" a="1"/>
  <c r="B2986" i="6" s="1"/>
  <c r="C2986" i="6" a="1"/>
  <c r="C2986" i="6" s="1"/>
  <c r="F2986" i="6" a="1"/>
  <c r="F2986" i="6" s="1"/>
  <c r="B2987" i="6" a="1"/>
  <c r="B2987" i="6" s="1"/>
  <c r="C2987" i="6" a="1"/>
  <c r="C2987" i="6" s="1"/>
  <c r="F2987" i="6" a="1"/>
  <c r="F2987" i="6" s="1"/>
  <c r="B2988" i="6" a="1"/>
  <c r="B2988" i="6" s="1"/>
  <c r="C2988" i="6" a="1"/>
  <c r="C2988" i="6" s="1"/>
  <c r="F2988" i="6" a="1"/>
  <c r="F2988" i="6" s="1"/>
  <c r="B2989" i="6" a="1"/>
  <c r="B2989" i="6" s="1"/>
  <c r="C2989" i="6" a="1"/>
  <c r="C2989" i="6" s="1"/>
  <c r="F2989" i="6" a="1"/>
  <c r="F2989" i="6" s="1"/>
  <c r="B2990" i="6" a="1"/>
  <c r="B2990" i="6" s="1"/>
  <c r="C2990" i="6" a="1"/>
  <c r="C2990" i="6" s="1"/>
  <c r="F2990" i="6" a="1"/>
  <c r="F2990" i="6" s="1"/>
  <c r="B2991" i="6" a="1"/>
  <c r="B2991" i="6" s="1"/>
  <c r="C2991" i="6" a="1"/>
  <c r="C2991" i="6" s="1"/>
  <c r="F2991" i="6" a="1"/>
  <c r="F2991" i="6" s="1"/>
  <c r="B2992" i="6" a="1"/>
  <c r="B2992" i="6" s="1"/>
  <c r="C2992" i="6" a="1"/>
  <c r="C2992" i="6" s="1"/>
  <c r="F2992" i="6" a="1"/>
  <c r="F2992" i="6" s="1"/>
  <c r="B2993" i="6" a="1"/>
  <c r="B2993" i="6" s="1"/>
  <c r="C2993" i="6" a="1"/>
  <c r="C2993" i="6" s="1"/>
  <c r="F2993" i="6" a="1"/>
  <c r="F2993" i="6" s="1"/>
  <c r="B2994" i="6" a="1"/>
  <c r="B2994" i="6" s="1"/>
  <c r="C2994" i="6" a="1"/>
  <c r="C2994" i="6" s="1"/>
  <c r="F2994" i="6" a="1"/>
  <c r="F2994" i="6" s="1"/>
  <c r="B2995" i="6" a="1"/>
  <c r="B2995" i="6" s="1"/>
  <c r="C2995" i="6" a="1"/>
  <c r="C2995" i="6" s="1"/>
  <c r="F2995" i="6" a="1"/>
  <c r="F2995" i="6" s="1"/>
  <c r="B2996" i="6" a="1"/>
  <c r="B2996" i="6" s="1"/>
  <c r="C2996" i="6" a="1"/>
  <c r="C2996" i="6" s="1"/>
  <c r="F2996" i="6" a="1"/>
  <c r="F2996" i="6" s="1"/>
  <c r="B2997" i="6" a="1"/>
  <c r="B2997" i="6" s="1"/>
  <c r="C2997" i="6" a="1"/>
  <c r="C2997" i="6" s="1"/>
  <c r="F2997" i="6" a="1"/>
  <c r="F2997" i="6" s="1"/>
  <c r="B2998" i="6" a="1"/>
  <c r="B2998" i="6" s="1"/>
  <c r="C2998" i="6" a="1"/>
  <c r="C2998" i="6" s="1"/>
  <c r="F2998" i="6" a="1"/>
  <c r="F2998" i="6" s="1"/>
  <c r="B2999" i="6" a="1"/>
  <c r="B2999" i="6" s="1"/>
  <c r="C2999" i="6" a="1"/>
  <c r="C2999" i="6" s="1"/>
  <c r="F2999" i="6" a="1"/>
  <c r="F2999" i="6" s="1"/>
  <c r="B3000" i="6" a="1"/>
  <c r="B3000" i="6" s="1"/>
  <c r="C3000" i="6" a="1"/>
  <c r="C3000" i="6" s="1"/>
  <c r="F3000" i="6" a="1"/>
  <c r="F3000" i="6" s="1"/>
  <c r="B3001" i="6" a="1"/>
  <c r="B3001" i="6" s="1"/>
  <c r="C3001" i="6" a="1"/>
  <c r="C3001" i="6" s="1"/>
  <c r="F3001" i="6" a="1"/>
  <c r="F3001" i="6" s="1"/>
  <c r="B3002" i="6" a="1"/>
  <c r="B3002" i="6" s="1"/>
  <c r="C3002" i="6" a="1"/>
  <c r="C3002" i="6" s="1"/>
  <c r="F3002" i="6" a="1"/>
  <c r="F3002" i="6" s="1"/>
  <c r="B3003" i="6" a="1"/>
  <c r="B3003" i="6" s="1"/>
  <c r="C3003" i="6" a="1"/>
  <c r="C3003" i="6" s="1"/>
  <c r="F3003" i="6" a="1"/>
  <c r="F3003" i="6" s="1"/>
  <c r="B3004" i="6" a="1"/>
  <c r="B3004" i="6" s="1"/>
  <c r="C3004" i="6" a="1"/>
  <c r="C3004" i="6" s="1"/>
  <c r="F3004" i="6" a="1"/>
  <c r="F3004" i="6" s="1"/>
  <c r="B3005" i="6" a="1"/>
  <c r="B3005" i="6" s="1"/>
  <c r="C3005" i="6" a="1"/>
  <c r="C3005" i="6" s="1"/>
  <c r="F3005" i="6" a="1"/>
  <c r="F3005" i="6" s="1"/>
  <c r="B3006" i="6" a="1"/>
  <c r="B3006" i="6" s="1"/>
  <c r="C3006" i="6" a="1"/>
  <c r="C3006" i="6" s="1"/>
  <c r="F3006" i="6" a="1"/>
  <c r="F3006" i="6" s="1"/>
  <c r="B3007" i="6" a="1"/>
  <c r="B3007" i="6" s="1"/>
  <c r="C3007" i="6" a="1"/>
  <c r="C3007" i="6" s="1"/>
  <c r="F3007" i="6" a="1"/>
  <c r="F3007" i="6" s="1"/>
  <c r="B3008" i="6" a="1"/>
  <c r="B3008" i="6" s="1"/>
  <c r="C3008" i="6" a="1"/>
  <c r="C3008" i="6" s="1"/>
  <c r="F3008" i="6" a="1"/>
  <c r="F3008" i="6" s="1"/>
  <c r="B3009" i="6" a="1"/>
  <c r="B3009" i="6" s="1"/>
  <c r="C3009" i="6" a="1"/>
  <c r="C3009" i="6" s="1"/>
  <c r="F3009" i="6" a="1"/>
  <c r="F3009" i="6" s="1"/>
  <c r="B3010" i="6" a="1"/>
  <c r="B3010" i="6" s="1"/>
  <c r="C3010" i="6" a="1"/>
  <c r="C3010" i="6" s="1"/>
  <c r="F3010" i="6" a="1"/>
  <c r="F3010" i="6" s="1"/>
  <c r="B3011" i="6" a="1"/>
  <c r="B3011" i="6" s="1"/>
  <c r="C3011" i="6" a="1"/>
  <c r="C3011" i="6" s="1"/>
  <c r="F3011" i="6" a="1"/>
  <c r="F3011" i="6" s="1"/>
  <c r="B3012" i="6" a="1"/>
  <c r="B3012" i="6" s="1"/>
  <c r="C3012" i="6" a="1"/>
  <c r="C3012" i="6" s="1"/>
  <c r="F3012" i="6" a="1"/>
  <c r="F3012" i="6" s="1"/>
  <c r="B3013" i="6" a="1"/>
  <c r="B3013" i="6" s="1"/>
  <c r="C3013" i="6" a="1"/>
  <c r="C3013" i="6" s="1"/>
  <c r="F3013" i="6" a="1"/>
  <c r="F3013" i="6" s="1"/>
  <c r="B3014" i="6" a="1"/>
  <c r="B3014" i="6" s="1"/>
  <c r="C3014" i="6" a="1"/>
  <c r="C3014" i="6" s="1"/>
  <c r="F3014" i="6" a="1"/>
  <c r="F3014" i="6" s="1"/>
  <c r="B3015" i="6" a="1"/>
  <c r="B3015" i="6" s="1"/>
  <c r="C3015" i="6" a="1"/>
  <c r="C3015" i="6" s="1"/>
  <c r="F3015" i="6" a="1"/>
  <c r="F3015" i="6" s="1"/>
  <c r="B3016" i="6" a="1"/>
  <c r="B3016" i="6" s="1"/>
  <c r="C3016" i="6" a="1"/>
  <c r="C3016" i="6" s="1"/>
  <c r="F3016" i="6" a="1"/>
  <c r="F3016" i="6" s="1"/>
  <c r="B3017" i="6" a="1"/>
  <c r="B3017" i="6" s="1"/>
  <c r="C3017" i="6" a="1"/>
  <c r="C3017" i="6" s="1"/>
  <c r="F3017" i="6" a="1"/>
  <c r="F3017" i="6" s="1"/>
  <c r="B3018" i="6" a="1"/>
  <c r="B3018" i="6" s="1"/>
  <c r="C3018" i="6" a="1"/>
  <c r="C3018" i="6" s="1"/>
  <c r="F3018" i="6" a="1"/>
  <c r="F3018" i="6" s="1"/>
  <c r="B3019" i="6" a="1"/>
  <c r="B3019" i="6" s="1"/>
  <c r="C3019" i="6" a="1"/>
  <c r="C3019" i="6" s="1"/>
  <c r="F3019" i="6" a="1"/>
  <c r="F3019" i="6" s="1"/>
  <c r="B3020" i="6" a="1"/>
  <c r="B3020" i="6" s="1"/>
  <c r="C3020" i="6" a="1"/>
  <c r="C3020" i="6" s="1"/>
  <c r="F3020" i="6" a="1"/>
  <c r="F3020" i="6" s="1"/>
  <c r="B3021" i="6" a="1"/>
  <c r="B3021" i="6" s="1"/>
  <c r="C3021" i="6" a="1"/>
  <c r="C3021" i="6" s="1"/>
  <c r="F3021" i="6" a="1"/>
  <c r="F3021" i="6" s="1"/>
  <c r="B3022" i="6" a="1"/>
  <c r="B3022" i="6" s="1"/>
  <c r="C3022" i="6" a="1"/>
  <c r="C3022" i="6" s="1"/>
  <c r="F3022" i="6" a="1"/>
  <c r="F3022" i="6" s="1"/>
  <c r="B3023" i="6" a="1"/>
  <c r="B3023" i="6" s="1"/>
  <c r="C3023" i="6" a="1"/>
  <c r="C3023" i="6" s="1"/>
  <c r="F3023" i="6" a="1"/>
  <c r="F3023" i="6" s="1"/>
  <c r="B3024" i="6" a="1"/>
  <c r="B3024" i="6" s="1"/>
  <c r="C3024" i="6" a="1"/>
  <c r="C3024" i="6" s="1"/>
  <c r="F3024" i="6" a="1"/>
  <c r="F3024" i="6" s="1"/>
  <c r="B3025" i="6" a="1"/>
  <c r="B3025" i="6" s="1"/>
  <c r="C3025" i="6" a="1"/>
  <c r="C3025" i="6" s="1"/>
  <c r="F3025" i="6" a="1"/>
  <c r="F3025" i="6" s="1"/>
  <c r="B3026" i="6" a="1"/>
  <c r="B3026" i="6" s="1"/>
  <c r="C3026" i="6" a="1"/>
  <c r="C3026" i="6" s="1"/>
  <c r="F3026" i="6" a="1"/>
  <c r="F3026" i="6" s="1"/>
  <c r="B3027" i="6" a="1"/>
  <c r="B3027" i="6" s="1"/>
  <c r="C3027" i="6" a="1"/>
  <c r="C3027" i="6" s="1"/>
  <c r="F3027" i="6" a="1"/>
  <c r="F3027" i="6" s="1"/>
  <c r="B3028" i="6" a="1"/>
  <c r="B3028" i="6" s="1"/>
  <c r="C3028" i="6" a="1"/>
  <c r="C3028" i="6" s="1"/>
  <c r="F3028" i="6" a="1"/>
  <c r="F3028" i="6" s="1"/>
  <c r="B3029" i="6" a="1"/>
  <c r="B3029" i="6" s="1"/>
  <c r="C3029" i="6" a="1"/>
  <c r="C3029" i="6" s="1"/>
  <c r="F3029" i="6" a="1"/>
  <c r="F3029" i="6" s="1"/>
  <c r="B3030" i="6" a="1"/>
  <c r="B3030" i="6" s="1"/>
  <c r="C3030" i="6" a="1"/>
  <c r="C3030" i="6" s="1"/>
  <c r="F3030" i="6" a="1"/>
  <c r="F3030" i="6" s="1"/>
  <c r="B3031" i="6" a="1"/>
  <c r="B3031" i="6" s="1"/>
  <c r="C3031" i="6" a="1"/>
  <c r="C3031" i="6" s="1"/>
  <c r="F3031" i="6" a="1"/>
  <c r="F3031" i="6" s="1"/>
  <c r="B3032" i="6" a="1"/>
  <c r="B3032" i="6" s="1"/>
  <c r="C3032" i="6" a="1"/>
  <c r="C3032" i="6" s="1"/>
  <c r="F3032" i="6" a="1"/>
  <c r="F3032" i="6" s="1"/>
  <c r="B3033" i="6" a="1"/>
  <c r="B3033" i="6" s="1"/>
  <c r="C3033" i="6" a="1"/>
  <c r="C3033" i="6" s="1"/>
  <c r="F3033" i="6" a="1"/>
  <c r="F3033" i="6" s="1"/>
  <c r="B3034" i="6" a="1"/>
  <c r="B3034" i="6" s="1"/>
  <c r="C3034" i="6" a="1"/>
  <c r="C3034" i="6" s="1"/>
  <c r="F3034" i="6" a="1"/>
  <c r="F3034" i="6" s="1"/>
  <c r="B3035" i="6" a="1"/>
  <c r="B3035" i="6" s="1"/>
  <c r="C3035" i="6" a="1"/>
  <c r="C3035" i="6" s="1"/>
  <c r="F3035" i="6" a="1"/>
  <c r="F3035" i="6" s="1"/>
  <c r="B3036" i="6" a="1"/>
  <c r="B3036" i="6" s="1"/>
  <c r="C3036" i="6" a="1"/>
  <c r="C3036" i="6" s="1"/>
  <c r="F3036" i="6" a="1"/>
  <c r="F3036" i="6" s="1"/>
  <c r="B3037" i="6" a="1"/>
  <c r="B3037" i="6" s="1"/>
  <c r="C3037" i="6" a="1"/>
  <c r="C3037" i="6" s="1"/>
  <c r="F3037" i="6" a="1"/>
  <c r="F3037" i="6" s="1"/>
  <c r="B3038" i="6" a="1"/>
  <c r="B3038" i="6" s="1"/>
  <c r="C3038" i="6" a="1"/>
  <c r="C3038" i="6" s="1"/>
  <c r="F3038" i="6" a="1"/>
  <c r="F3038" i="6" s="1"/>
  <c r="B3039" i="6" a="1"/>
  <c r="B3039" i="6" s="1"/>
  <c r="C3039" i="6" a="1"/>
  <c r="C3039" i="6" s="1"/>
  <c r="F3039" i="6" a="1"/>
  <c r="F3039" i="6" s="1"/>
  <c r="B3040" i="6" a="1"/>
  <c r="B3040" i="6" s="1"/>
  <c r="C3040" i="6" a="1"/>
  <c r="C3040" i="6" s="1"/>
  <c r="F3040" i="6" a="1"/>
  <c r="F3040" i="6" s="1"/>
  <c r="B3041" i="6" a="1"/>
  <c r="B3041" i="6" s="1"/>
  <c r="C3041" i="6" a="1"/>
  <c r="C3041" i="6" s="1"/>
  <c r="F3041" i="6" a="1"/>
  <c r="F3041" i="6" s="1"/>
  <c r="B3042" i="6" a="1"/>
  <c r="B3042" i="6" s="1"/>
  <c r="C3042" i="6" a="1"/>
  <c r="C3042" i="6" s="1"/>
  <c r="F3042" i="6" a="1"/>
  <c r="F3042" i="6" s="1"/>
  <c r="B3043" i="6" a="1"/>
  <c r="B3043" i="6" s="1"/>
  <c r="C3043" i="6" a="1"/>
  <c r="C3043" i="6" s="1"/>
  <c r="F3043" i="6" a="1"/>
  <c r="F3043" i="6" s="1"/>
  <c r="B3044" i="6" a="1"/>
  <c r="B3044" i="6" s="1"/>
  <c r="C3044" i="6" a="1"/>
  <c r="C3044" i="6" s="1"/>
  <c r="F3044" i="6" a="1"/>
  <c r="F3044" i="6" s="1"/>
  <c r="B3045" i="6" a="1"/>
  <c r="B3045" i="6" s="1"/>
  <c r="C3045" i="6" a="1"/>
  <c r="C3045" i="6" s="1"/>
  <c r="F3045" i="6" a="1"/>
  <c r="F3045" i="6" s="1"/>
  <c r="B3046" i="6" a="1"/>
  <c r="B3046" i="6" s="1"/>
  <c r="C3046" i="6" a="1"/>
  <c r="C3046" i="6" s="1"/>
  <c r="F3046" i="6" a="1"/>
  <c r="F3046" i="6" s="1"/>
  <c r="B3047" i="6" a="1"/>
  <c r="B3047" i="6" s="1"/>
  <c r="C3047" i="6" a="1"/>
  <c r="C3047" i="6" s="1"/>
  <c r="F3047" i="6" a="1"/>
  <c r="F3047" i="6" s="1"/>
  <c r="B3048" i="6" a="1"/>
  <c r="B3048" i="6" s="1"/>
  <c r="C3048" i="6" a="1"/>
  <c r="C3048" i="6" s="1"/>
  <c r="F3048" i="6" a="1"/>
  <c r="F3048" i="6" s="1"/>
  <c r="B3049" i="6" a="1"/>
  <c r="B3049" i="6" s="1"/>
  <c r="C3049" i="6" a="1"/>
  <c r="C3049" i="6" s="1"/>
  <c r="F3049" i="6" a="1"/>
  <c r="F3049" i="6" s="1"/>
  <c r="B3050" i="6" a="1"/>
  <c r="B3050" i="6" s="1"/>
  <c r="C3050" i="6" a="1"/>
  <c r="C3050" i="6" s="1"/>
  <c r="F3050" i="6" a="1"/>
  <c r="F3050" i="6" s="1"/>
  <c r="B3051" i="6" a="1"/>
  <c r="B3051" i="6" s="1"/>
  <c r="C3051" i="6" a="1"/>
  <c r="C3051" i="6" s="1"/>
  <c r="F3051" i="6" a="1"/>
  <c r="F3051" i="6" s="1"/>
  <c r="B3052" i="6" a="1"/>
  <c r="B3052" i="6" s="1"/>
  <c r="C3052" i="6" a="1"/>
  <c r="C3052" i="6" s="1"/>
  <c r="F3052" i="6" a="1"/>
  <c r="F3052" i="6" s="1"/>
  <c r="B3053" i="6" a="1"/>
  <c r="B3053" i="6" s="1"/>
  <c r="C3053" i="6" a="1"/>
  <c r="C3053" i="6" s="1"/>
  <c r="F3053" i="6" a="1"/>
  <c r="F3053" i="6" s="1"/>
  <c r="B3054" i="6" a="1"/>
  <c r="B3054" i="6" s="1"/>
  <c r="C3054" i="6" a="1"/>
  <c r="C3054" i="6" s="1"/>
  <c r="F3054" i="6" a="1"/>
  <c r="F3054" i="6" s="1"/>
  <c r="B3055" i="6" a="1"/>
  <c r="B3055" i="6" s="1"/>
  <c r="C3055" i="6" a="1"/>
  <c r="C3055" i="6" s="1"/>
  <c r="F3055" i="6" a="1"/>
  <c r="F3055" i="6" s="1"/>
  <c r="B3056" i="6" a="1"/>
  <c r="B3056" i="6" s="1"/>
  <c r="C3056" i="6" a="1"/>
  <c r="C3056" i="6" s="1"/>
  <c r="F3056" i="6" a="1"/>
  <c r="F3056" i="6" s="1"/>
  <c r="B3057" i="6" a="1"/>
  <c r="B3057" i="6" s="1"/>
  <c r="C3057" i="6" a="1"/>
  <c r="C3057" i="6" s="1"/>
  <c r="F3057" i="6" a="1"/>
  <c r="F3057" i="6" s="1"/>
  <c r="B3058" i="6" a="1"/>
  <c r="B3058" i="6" s="1"/>
  <c r="C3058" i="6" a="1"/>
  <c r="C3058" i="6" s="1"/>
  <c r="F3058" i="6" a="1"/>
  <c r="F3058" i="6" s="1"/>
  <c r="B3059" i="6" a="1"/>
  <c r="B3059" i="6" s="1"/>
  <c r="C3059" i="6" a="1"/>
  <c r="C3059" i="6" s="1"/>
  <c r="F3059" i="6" a="1"/>
  <c r="F3059" i="6" s="1"/>
  <c r="B3060" i="6" a="1"/>
  <c r="B3060" i="6" s="1"/>
  <c r="C3060" i="6" a="1"/>
  <c r="C3060" i="6" s="1"/>
  <c r="F3060" i="6" a="1"/>
  <c r="F3060" i="6" s="1"/>
  <c r="B3061" i="6" a="1"/>
  <c r="B3061" i="6" s="1"/>
  <c r="C3061" i="6" a="1"/>
  <c r="C3061" i="6" s="1"/>
  <c r="F3061" i="6" a="1"/>
  <c r="F3061" i="6" s="1"/>
  <c r="B3062" i="6" a="1"/>
  <c r="B3062" i="6" s="1"/>
  <c r="C3062" i="6" a="1"/>
  <c r="C3062" i="6" s="1"/>
  <c r="F3062" i="6" a="1"/>
  <c r="F3062" i="6" s="1"/>
  <c r="B3063" i="6" a="1"/>
  <c r="B3063" i="6" s="1"/>
  <c r="C3063" i="6" a="1"/>
  <c r="C3063" i="6" s="1"/>
  <c r="F3063" i="6" a="1"/>
  <c r="F3063" i="6" s="1"/>
  <c r="B3064" i="6" a="1"/>
  <c r="B3064" i="6" s="1"/>
  <c r="C3064" i="6" a="1"/>
  <c r="C3064" i="6" s="1"/>
  <c r="F3064" i="6" a="1"/>
  <c r="F3064" i="6" s="1"/>
  <c r="B3065" i="6" a="1"/>
  <c r="B3065" i="6" s="1"/>
  <c r="C3065" i="6" a="1"/>
  <c r="C3065" i="6" s="1"/>
  <c r="F3065" i="6" a="1"/>
  <c r="F3065" i="6" s="1"/>
  <c r="B3066" i="6" a="1"/>
  <c r="B3066" i="6" s="1"/>
  <c r="C3066" i="6" a="1"/>
  <c r="C3066" i="6" s="1"/>
  <c r="F3066" i="6" a="1"/>
  <c r="F3066" i="6" s="1"/>
  <c r="B3067" i="6" a="1"/>
  <c r="B3067" i="6" s="1"/>
  <c r="C3067" i="6" a="1"/>
  <c r="C3067" i="6" s="1"/>
  <c r="F3067" i="6" a="1"/>
  <c r="F3067" i="6" s="1"/>
  <c r="B3068" i="6" a="1"/>
  <c r="B3068" i="6" s="1"/>
  <c r="C3068" i="6" a="1"/>
  <c r="C3068" i="6" s="1"/>
  <c r="F3068" i="6" a="1"/>
  <c r="F3068" i="6" s="1"/>
  <c r="B3069" i="6" a="1"/>
  <c r="B3069" i="6" s="1"/>
  <c r="C3069" i="6" a="1"/>
  <c r="C3069" i="6" s="1"/>
  <c r="F3069" i="6" a="1"/>
  <c r="F3069" i="6" s="1"/>
  <c r="B3070" i="6" a="1"/>
  <c r="B3070" i="6" s="1"/>
  <c r="C3070" i="6" a="1"/>
  <c r="C3070" i="6" s="1"/>
  <c r="F3070" i="6" a="1"/>
  <c r="F3070" i="6" s="1"/>
  <c r="B3071" i="6" a="1"/>
  <c r="B3071" i="6" s="1"/>
  <c r="C3071" i="6" a="1"/>
  <c r="C3071" i="6" s="1"/>
  <c r="F3071" i="6" a="1"/>
  <c r="F3071" i="6" s="1"/>
  <c r="B3072" i="6" a="1"/>
  <c r="B3072" i="6" s="1"/>
  <c r="C3072" i="6" a="1"/>
  <c r="C3072" i="6" s="1"/>
  <c r="F3072" i="6" a="1"/>
  <c r="F3072" i="6" s="1"/>
  <c r="B3073" i="6" a="1"/>
  <c r="B3073" i="6" s="1"/>
  <c r="C3073" i="6" a="1"/>
  <c r="C3073" i="6" s="1"/>
  <c r="F3073" i="6" a="1"/>
  <c r="F3073" i="6" s="1"/>
  <c r="B3074" i="6" a="1"/>
  <c r="B3074" i="6" s="1"/>
  <c r="C3074" i="6" a="1"/>
  <c r="C3074" i="6" s="1"/>
  <c r="F3074" i="6" a="1"/>
  <c r="F3074" i="6" s="1"/>
  <c r="B3075" i="6" a="1"/>
  <c r="B3075" i="6" s="1"/>
  <c r="C3075" i="6" a="1"/>
  <c r="C3075" i="6" s="1"/>
  <c r="F3075" i="6" a="1"/>
  <c r="F3075" i="6" s="1"/>
  <c r="B3076" i="6" a="1"/>
  <c r="B3076" i="6" s="1"/>
  <c r="C3076" i="6" a="1"/>
  <c r="C3076" i="6" s="1"/>
  <c r="F3076" i="6" a="1"/>
  <c r="F3076" i="6" s="1"/>
  <c r="B3077" i="6" a="1"/>
  <c r="B3077" i="6" s="1"/>
  <c r="C3077" i="6" a="1"/>
  <c r="C3077" i="6" s="1"/>
  <c r="F3077" i="6" a="1"/>
  <c r="F3077" i="6" s="1"/>
  <c r="B3078" i="6" a="1"/>
  <c r="B3078" i="6" s="1"/>
  <c r="C3078" i="6" a="1"/>
  <c r="C3078" i="6" s="1"/>
  <c r="F3078" i="6" a="1"/>
  <c r="F3078" i="6" s="1"/>
  <c r="B3079" i="6" a="1"/>
  <c r="B3079" i="6" s="1"/>
  <c r="C3079" i="6" a="1"/>
  <c r="C3079" i="6" s="1"/>
  <c r="F3079" i="6" a="1"/>
  <c r="F3079" i="6" s="1"/>
  <c r="B3080" i="6" a="1"/>
  <c r="B3080" i="6" s="1"/>
  <c r="C3080" i="6" a="1"/>
  <c r="C3080" i="6" s="1"/>
  <c r="F3080" i="6" a="1"/>
  <c r="F3080" i="6" s="1"/>
  <c r="B3081" i="6" a="1"/>
  <c r="B3081" i="6" s="1"/>
  <c r="C3081" i="6" a="1"/>
  <c r="C3081" i="6" s="1"/>
  <c r="F3081" i="6" a="1"/>
  <c r="F3081" i="6" s="1"/>
  <c r="B3082" i="6" a="1"/>
  <c r="B3082" i="6" s="1"/>
  <c r="C3082" i="6" a="1"/>
  <c r="C3082" i="6" s="1"/>
  <c r="F3082" i="6" a="1"/>
  <c r="F3082" i="6" s="1"/>
  <c r="B3083" i="6" a="1"/>
  <c r="B3083" i="6" s="1"/>
  <c r="C3083" i="6" a="1"/>
  <c r="C3083" i="6" s="1"/>
  <c r="F3083" i="6" a="1"/>
  <c r="F3083" i="6" s="1"/>
  <c r="B3084" i="6" a="1"/>
  <c r="B3084" i="6" s="1"/>
  <c r="C3084" i="6" a="1"/>
  <c r="C3084" i="6" s="1"/>
  <c r="F3084" i="6" a="1"/>
  <c r="F3084" i="6" s="1"/>
  <c r="B3085" i="6" a="1"/>
  <c r="B3085" i="6" s="1"/>
  <c r="C3085" i="6" a="1"/>
  <c r="C3085" i="6" s="1"/>
  <c r="F3085" i="6" a="1"/>
  <c r="F3085" i="6" s="1"/>
  <c r="B3086" i="6" a="1"/>
  <c r="B3086" i="6" s="1"/>
  <c r="C3086" i="6" a="1"/>
  <c r="C3086" i="6" s="1"/>
  <c r="F3086" i="6" a="1"/>
  <c r="F3086" i="6" s="1"/>
  <c r="B3087" i="6" a="1"/>
  <c r="B3087" i="6" s="1"/>
  <c r="C3087" i="6" a="1"/>
  <c r="C3087" i="6" s="1"/>
  <c r="F3087" i="6" a="1"/>
  <c r="F3087" i="6" s="1"/>
  <c r="B3088" i="6" a="1"/>
  <c r="B3088" i="6" s="1"/>
  <c r="C3088" i="6" a="1"/>
  <c r="C3088" i="6" s="1"/>
  <c r="F3088" i="6" a="1"/>
  <c r="F3088" i="6" s="1"/>
  <c r="B3089" i="6" a="1"/>
  <c r="B3089" i="6" s="1"/>
  <c r="C3089" i="6" a="1"/>
  <c r="C3089" i="6" s="1"/>
  <c r="F3089" i="6" a="1"/>
  <c r="F3089" i="6" s="1"/>
  <c r="B3090" i="6" a="1"/>
  <c r="B3090" i="6" s="1"/>
  <c r="C3090" i="6" a="1"/>
  <c r="C3090" i="6" s="1"/>
  <c r="F3090" i="6" a="1"/>
  <c r="F3090" i="6" s="1"/>
  <c r="B3091" i="6" a="1"/>
  <c r="B3091" i="6" s="1"/>
  <c r="C3091" i="6" a="1"/>
  <c r="C3091" i="6" s="1"/>
  <c r="F3091" i="6" a="1"/>
  <c r="F3091" i="6" s="1"/>
  <c r="B3092" i="6" a="1"/>
  <c r="B3092" i="6" s="1"/>
  <c r="C3092" i="6" a="1"/>
  <c r="C3092" i="6" s="1"/>
  <c r="F3092" i="6" a="1"/>
  <c r="F3092" i="6" s="1"/>
  <c r="B3093" i="6" a="1"/>
  <c r="B3093" i="6" s="1"/>
  <c r="C3093" i="6" a="1"/>
  <c r="C3093" i="6" s="1"/>
  <c r="F3093" i="6" a="1"/>
  <c r="F3093" i="6" s="1"/>
  <c r="B3094" i="6" a="1"/>
  <c r="B3094" i="6" s="1"/>
  <c r="C3094" i="6" a="1"/>
  <c r="C3094" i="6" s="1"/>
  <c r="F3094" i="6" a="1"/>
  <c r="F3094" i="6" s="1"/>
  <c r="B3095" i="6" a="1"/>
  <c r="B3095" i="6" s="1"/>
  <c r="C3095" i="6" a="1"/>
  <c r="C3095" i="6" s="1"/>
  <c r="F3095" i="6" a="1"/>
  <c r="F3095" i="6" s="1"/>
  <c r="B3096" i="6" a="1"/>
  <c r="B3096" i="6" s="1"/>
  <c r="C3096" i="6" a="1"/>
  <c r="C3096" i="6" s="1"/>
  <c r="F3096" i="6" a="1"/>
  <c r="F3096" i="6" s="1"/>
  <c r="B3097" i="6" a="1"/>
  <c r="B3097" i="6" s="1"/>
  <c r="C3097" i="6" a="1"/>
  <c r="C3097" i="6" s="1"/>
  <c r="F3097" i="6" a="1"/>
  <c r="F3097" i="6" s="1"/>
  <c r="B3098" i="6" a="1"/>
  <c r="B3098" i="6" s="1"/>
  <c r="C3098" i="6" a="1"/>
  <c r="C3098" i="6" s="1"/>
  <c r="F3098" i="6" a="1"/>
  <c r="F3098" i="6" s="1"/>
  <c r="B3099" i="6" a="1"/>
  <c r="B3099" i="6" s="1"/>
  <c r="C3099" i="6" a="1"/>
  <c r="C3099" i="6" s="1"/>
  <c r="F3099" i="6" a="1"/>
  <c r="F3099" i="6" s="1"/>
  <c r="B3100" i="6" a="1"/>
  <c r="B3100" i="6" s="1"/>
  <c r="C3100" i="6" a="1"/>
  <c r="C3100" i="6" s="1"/>
  <c r="F3100" i="6" a="1"/>
  <c r="F3100" i="6" s="1"/>
  <c r="B3101" i="6" a="1"/>
  <c r="B3101" i="6" s="1"/>
  <c r="C3101" i="6" a="1"/>
  <c r="C3101" i="6" s="1"/>
  <c r="F3101" i="6" a="1"/>
  <c r="F3101" i="6" s="1"/>
  <c r="B3102" i="6" a="1"/>
  <c r="B3102" i="6" s="1"/>
  <c r="C3102" i="6" a="1"/>
  <c r="C3102" i="6" s="1"/>
  <c r="F3102" i="6" a="1"/>
  <c r="F3102" i="6" s="1"/>
  <c r="B3103" i="6" a="1"/>
  <c r="B3103" i="6" s="1"/>
  <c r="C3103" i="6" a="1"/>
  <c r="C3103" i="6" s="1"/>
  <c r="F3103" i="6" a="1"/>
  <c r="F3103" i="6" s="1"/>
  <c r="B3104" i="6" a="1"/>
  <c r="B3104" i="6" s="1"/>
  <c r="C3104" i="6" a="1"/>
  <c r="C3104" i="6" s="1"/>
  <c r="F3104" i="6" a="1"/>
  <c r="F3104" i="6" s="1"/>
  <c r="B3105" i="6" a="1"/>
  <c r="B3105" i="6" s="1"/>
  <c r="C3105" i="6" a="1"/>
  <c r="C3105" i="6" s="1"/>
  <c r="F3105" i="6" a="1"/>
  <c r="F3105" i="6" s="1"/>
  <c r="B3106" i="6" a="1"/>
  <c r="B3106" i="6" s="1"/>
  <c r="C3106" i="6" a="1"/>
  <c r="C3106" i="6" s="1"/>
  <c r="F3106" i="6" a="1"/>
  <c r="F3106" i="6" s="1"/>
  <c r="B3107" i="6" a="1"/>
  <c r="B3107" i="6" s="1"/>
  <c r="C3107" i="6" a="1"/>
  <c r="C3107" i="6" s="1"/>
  <c r="F3107" i="6" a="1"/>
  <c r="F3107" i="6" s="1"/>
  <c r="B3108" i="6" a="1"/>
  <c r="B3108" i="6" s="1"/>
  <c r="C3108" i="6" a="1"/>
  <c r="C3108" i="6" s="1"/>
  <c r="F3108" i="6" a="1"/>
  <c r="F3108" i="6" s="1"/>
  <c r="B3109" i="6" a="1"/>
  <c r="B3109" i="6" s="1"/>
  <c r="C3109" i="6" a="1"/>
  <c r="C3109" i="6" s="1"/>
  <c r="F3109" i="6" a="1"/>
  <c r="F3109" i="6" s="1"/>
  <c r="B3110" i="6" a="1"/>
  <c r="B3110" i="6" s="1"/>
  <c r="C3110" i="6" a="1"/>
  <c r="C3110" i="6" s="1"/>
  <c r="F3110" i="6" a="1"/>
  <c r="F3110" i="6" s="1"/>
  <c r="B3111" i="6" a="1"/>
  <c r="B3111" i="6" s="1"/>
  <c r="C3111" i="6" a="1"/>
  <c r="C3111" i="6" s="1"/>
  <c r="F3111" i="6" a="1"/>
  <c r="F3111" i="6" s="1"/>
  <c r="B3112" i="6" a="1"/>
  <c r="B3112" i="6" s="1"/>
  <c r="C3112" i="6" a="1"/>
  <c r="C3112" i="6" s="1"/>
  <c r="F3112" i="6" a="1"/>
  <c r="F3112" i="6" s="1"/>
  <c r="B3113" i="6" a="1"/>
  <c r="B3113" i="6" s="1"/>
  <c r="C3113" i="6" a="1"/>
  <c r="C3113" i="6" s="1"/>
  <c r="F3113" i="6" a="1"/>
  <c r="F3113" i="6" s="1"/>
  <c r="B3114" i="6" a="1"/>
  <c r="B3114" i="6" s="1"/>
  <c r="C3114" i="6" a="1"/>
  <c r="C3114" i="6" s="1"/>
  <c r="F3114" i="6" a="1"/>
  <c r="F3114" i="6" s="1"/>
  <c r="B3115" i="6" a="1"/>
  <c r="B3115" i="6" s="1"/>
  <c r="C3115" i="6" a="1"/>
  <c r="C3115" i="6" s="1"/>
  <c r="F3115" i="6" a="1"/>
  <c r="F3115" i="6" s="1"/>
  <c r="B3116" i="6" a="1"/>
  <c r="B3116" i="6" s="1"/>
  <c r="C3116" i="6" a="1"/>
  <c r="C3116" i="6" s="1"/>
  <c r="F3116" i="6" a="1"/>
  <c r="F3116" i="6" s="1"/>
  <c r="B3117" i="6" a="1"/>
  <c r="B3117" i="6" s="1"/>
  <c r="C3117" i="6" a="1"/>
  <c r="C3117" i="6" s="1"/>
  <c r="F3117" i="6" a="1"/>
  <c r="F3117" i="6" s="1"/>
  <c r="B3118" i="6" a="1"/>
  <c r="B3118" i="6" s="1"/>
  <c r="C3118" i="6" a="1"/>
  <c r="C3118" i="6" s="1"/>
  <c r="F3118" i="6" a="1"/>
  <c r="F3118" i="6" s="1"/>
  <c r="B3119" i="6" a="1"/>
  <c r="B3119" i="6" s="1"/>
  <c r="C3119" i="6" a="1"/>
  <c r="C3119" i="6" s="1"/>
  <c r="F3119" i="6" a="1"/>
  <c r="F3119" i="6" s="1"/>
  <c r="B3120" i="6" a="1"/>
  <c r="B3120" i="6" s="1"/>
  <c r="C3120" i="6" a="1"/>
  <c r="C3120" i="6" s="1"/>
  <c r="F3120" i="6" a="1"/>
  <c r="F3120" i="6" s="1"/>
  <c r="B3121" i="6" a="1"/>
  <c r="B3121" i="6" s="1"/>
  <c r="C3121" i="6" a="1"/>
  <c r="C3121" i="6" s="1"/>
  <c r="F3121" i="6" a="1"/>
  <c r="F3121" i="6" s="1"/>
  <c r="B3122" i="6" a="1"/>
  <c r="B3122" i="6" s="1"/>
  <c r="C3122" i="6" a="1"/>
  <c r="C3122" i="6" s="1"/>
  <c r="F3122" i="6" a="1"/>
  <c r="F3122" i="6" s="1"/>
  <c r="B3123" i="6" a="1"/>
  <c r="B3123" i="6" s="1"/>
  <c r="C3123" i="6" a="1"/>
  <c r="C3123" i="6" s="1"/>
  <c r="F3123" i="6" a="1"/>
  <c r="F3123" i="6" s="1"/>
  <c r="B3124" i="6" a="1"/>
  <c r="B3124" i="6" s="1"/>
  <c r="C3124" i="6" a="1"/>
  <c r="C3124" i="6" s="1"/>
  <c r="F3124" i="6" a="1"/>
  <c r="F3124" i="6" s="1"/>
  <c r="B3125" i="6" a="1"/>
  <c r="B3125" i="6" s="1"/>
  <c r="C3125" i="6" a="1"/>
  <c r="C3125" i="6" s="1"/>
  <c r="F3125" i="6" a="1"/>
  <c r="F3125" i="6" s="1"/>
  <c r="B3126" i="6" a="1"/>
  <c r="B3126" i="6" s="1"/>
  <c r="C3126" i="6" a="1"/>
  <c r="C3126" i="6" s="1"/>
  <c r="F3126" i="6" a="1"/>
  <c r="F3126" i="6" s="1"/>
  <c r="B3127" i="6" a="1"/>
  <c r="B3127" i="6" s="1"/>
  <c r="C3127" i="6" a="1"/>
  <c r="C3127" i="6" s="1"/>
  <c r="F3127" i="6" a="1"/>
  <c r="F3127" i="6" s="1"/>
  <c r="B3128" i="6" a="1"/>
  <c r="B3128" i="6" s="1"/>
  <c r="C3128" i="6" a="1"/>
  <c r="C3128" i="6" s="1"/>
  <c r="F3128" i="6" a="1"/>
  <c r="F3128" i="6" s="1"/>
  <c r="B3129" i="6" a="1"/>
  <c r="B3129" i="6" s="1"/>
  <c r="C3129" i="6" a="1"/>
  <c r="C3129" i="6" s="1"/>
  <c r="F3129" i="6" a="1"/>
  <c r="F3129" i="6" s="1"/>
  <c r="B3130" i="6" a="1"/>
  <c r="B3130" i="6" s="1"/>
  <c r="C3130" i="6" a="1"/>
  <c r="C3130" i="6" s="1"/>
  <c r="F3130" i="6" a="1"/>
  <c r="F3130" i="6" s="1"/>
  <c r="B3131" i="6" a="1"/>
  <c r="B3131" i="6" s="1"/>
  <c r="C3131" i="6" a="1"/>
  <c r="C3131" i="6" s="1"/>
  <c r="F3131" i="6" a="1"/>
  <c r="F3131" i="6" s="1"/>
  <c r="B3132" i="6" a="1"/>
  <c r="B3132" i="6" s="1"/>
  <c r="C3132" i="6" a="1"/>
  <c r="C3132" i="6" s="1"/>
  <c r="F3132" i="6" a="1"/>
  <c r="F3132" i="6" s="1"/>
  <c r="B3133" i="6" a="1"/>
  <c r="B3133" i="6" s="1"/>
  <c r="C3133" i="6" a="1"/>
  <c r="C3133" i="6" s="1"/>
  <c r="F3133" i="6" a="1"/>
  <c r="F3133" i="6" s="1"/>
  <c r="B3134" i="6" a="1"/>
  <c r="B3134" i="6" s="1"/>
  <c r="C3134" i="6" a="1"/>
  <c r="C3134" i="6" s="1"/>
  <c r="F3134" i="6" a="1"/>
  <c r="F3134" i="6" s="1"/>
  <c r="B3135" i="6" a="1"/>
  <c r="B3135" i="6" s="1"/>
  <c r="C3135" i="6" a="1"/>
  <c r="C3135" i="6" s="1"/>
  <c r="F3135" i="6" a="1"/>
  <c r="F3135" i="6" s="1"/>
  <c r="B3136" i="6" a="1"/>
  <c r="B3136" i="6" s="1"/>
  <c r="C3136" i="6" a="1"/>
  <c r="C3136" i="6" s="1"/>
  <c r="F3136" i="6" a="1"/>
  <c r="F3136" i="6" s="1"/>
  <c r="B3137" i="6" a="1"/>
  <c r="B3137" i="6" s="1"/>
  <c r="C3137" i="6" a="1"/>
  <c r="C3137" i="6" s="1"/>
  <c r="F3137" i="6" a="1"/>
  <c r="F3137" i="6" s="1"/>
  <c r="B3138" i="6" a="1"/>
  <c r="B3138" i="6" s="1"/>
  <c r="C3138" i="6" a="1"/>
  <c r="C3138" i="6" s="1"/>
  <c r="F3138" i="6" a="1"/>
  <c r="F3138" i="6" s="1"/>
  <c r="B3139" i="6" a="1"/>
  <c r="B3139" i="6" s="1"/>
  <c r="C3139" i="6" a="1"/>
  <c r="C3139" i="6" s="1"/>
  <c r="F3139" i="6" a="1"/>
  <c r="F3139" i="6" s="1"/>
  <c r="B3140" i="6" a="1"/>
  <c r="B3140" i="6" s="1"/>
  <c r="C3140" i="6" a="1"/>
  <c r="C3140" i="6" s="1"/>
  <c r="F3140" i="6" a="1"/>
  <c r="F3140" i="6" s="1"/>
  <c r="B3141" i="6" a="1"/>
  <c r="B3141" i="6" s="1"/>
  <c r="C3141" i="6" a="1"/>
  <c r="C3141" i="6" s="1"/>
  <c r="F3141" i="6" a="1"/>
  <c r="F3141" i="6" s="1"/>
  <c r="B3142" i="6" a="1"/>
  <c r="B3142" i="6" s="1"/>
  <c r="C3142" i="6" a="1"/>
  <c r="C3142" i="6" s="1"/>
  <c r="F3142" i="6" a="1"/>
  <c r="F3142" i="6" s="1"/>
  <c r="B3143" i="6" a="1"/>
  <c r="B3143" i="6" s="1"/>
  <c r="C3143" i="6" a="1"/>
  <c r="C3143" i="6" s="1"/>
  <c r="F3143" i="6" a="1"/>
  <c r="F3143" i="6" s="1"/>
  <c r="B3144" i="6" a="1"/>
  <c r="B3144" i="6" s="1"/>
  <c r="C3144" i="6" a="1"/>
  <c r="C3144" i="6" s="1"/>
  <c r="F3144" i="6" a="1"/>
  <c r="F3144" i="6" s="1"/>
  <c r="B3145" i="6" a="1"/>
  <c r="B3145" i="6" s="1"/>
  <c r="C3145" i="6" a="1"/>
  <c r="C3145" i="6" s="1"/>
  <c r="F3145" i="6" a="1"/>
  <c r="F3145" i="6" s="1"/>
  <c r="B3146" i="6" a="1"/>
  <c r="B3146" i="6" s="1"/>
  <c r="C3146" i="6" a="1"/>
  <c r="C3146" i="6" s="1"/>
  <c r="F3146" i="6" a="1"/>
  <c r="F3146" i="6" s="1"/>
  <c r="B3147" i="6" a="1"/>
  <c r="B3147" i="6" s="1"/>
  <c r="C3147" i="6" a="1"/>
  <c r="C3147" i="6" s="1"/>
  <c r="F3147" i="6" a="1"/>
  <c r="F3147" i="6" s="1"/>
  <c r="B3148" i="6" a="1"/>
  <c r="B3148" i="6" s="1"/>
  <c r="C3148" i="6" a="1"/>
  <c r="C3148" i="6" s="1"/>
  <c r="F3148" i="6" a="1"/>
  <c r="F3148" i="6" s="1"/>
  <c r="B3149" i="6" a="1"/>
  <c r="B3149" i="6" s="1"/>
  <c r="C3149" i="6" a="1"/>
  <c r="C3149" i="6" s="1"/>
  <c r="F3149" i="6" a="1"/>
  <c r="F3149" i="6" s="1"/>
  <c r="B3150" i="6" a="1"/>
  <c r="B3150" i="6" s="1"/>
  <c r="C3150" i="6" a="1"/>
  <c r="C3150" i="6" s="1"/>
  <c r="F3150" i="6" a="1"/>
  <c r="F3150" i="6" s="1"/>
  <c r="B3151" i="6" a="1"/>
  <c r="B3151" i="6" s="1"/>
  <c r="C3151" i="6" a="1"/>
  <c r="C3151" i="6" s="1"/>
  <c r="F3151" i="6" a="1"/>
  <c r="F3151" i="6" s="1"/>
  <c r="B3152" i="6" a="1"/>
  <c r="B3152" i="6" s="1"/>
  <c r="C3152" i="6" a="1"/>
  <c r="C3152" i="6" s="1"/>
  <c r="F3152" i="6" a="1"/>
  <c r="F3152" i="6" s="1"/>
  <c r="B3153" i="6" a="1"/>
  <c r="B3153" i="6" s="1"/>
  <c r="C3153" i="6" a="1"/>
  <c r="C3153" i="6" s="1"/>
  <c r="F3153" i="6" a="1"/>
  <c r="F3153" i="6" s="1"/>
  <c r="B3154" i="6" a="1"/>
  <c r="B3154" i="6" s="1"/>
  <c r="C3154" i="6" a="1"/>
  <c r="C3154" i="6" s="1"/>
  <c r="F3154" i="6" a="1"/>
  <c r="F3154" i="6" s="1"/>
  <c r="B3155" i="6" a="1"/>
  <c r="B3155" i="6" s="1"/>
  <c r="C3155" i="6" a="1"/>
  <c r="C3155" i="6" s="1"/>
  <c r="F3155" i="6" a="1"/>
  <c r="F3155" i="6" s="1"/>
  <c r="B3156" i="6" a="1"/>
  <c r="B3156" i="6" s="1"/>
  <c r="C3156" i="6" a="1"/>
  <c r="C3156" i="6" s="1"/>
  <c r="F3156" i="6" a="1"/>
  <c r="F3156" i="6" s="1"/>
  <c r="B3157" i="6" a="1"/>
  <c r="B3157" i="6" s="1"/>
  <c r="C3157" i="6" a="1"/>
  <c r="C3157" i="6" s="1"/>
  <c r="F3157" i="6" a="1"/>
  <c r="F3157" i="6" s="1"/>
  <c r="B3158" i="6" a="1"/>
  <c r="B3158" i="6" s="1"/>
  <c r="C3158" i="6" a="1"/>
  <c r="C3158" i="6" s="1"/>
  <c r="F3158" i="6" a="1"/>
  <c r="F3158" i="6" s="1"/>
  <c r="B3159" i="6" a="1"/>
  <c r="B3159" i="6" s="1"/>
  <c r="C3159" i="6" a="1"/>
  <c r="C3159" i="6" s="1"/>
  <c r="F3159" i="6" a="1"/>
  <c r="F3159" i="6" s="1"/>
  <c r="B3160" i="6" a="1"/>
  <c r="B3160" i="6" s="1"/>
  <c r="C3160" i="6" a="1"/>
  <c r="C3160" i="6" s="1"/>
  <c r="F3160" i="6" a="1"/>
  <c r="F3160" i="6" s="1"/>
  <c r="B3161" i="6" a="1"/>
  <c r="B3161" i="6" s="1"/>
  <c r="C3161" i="6" a="1"/>
  <c r="C3161" i="6" s="1"/>
  <c r="F3161" i="6" a="1"/>
  <c r="F3161" i="6" s="1"/>
  <c r="B3162" i="6" a="1"/>
  <c r="B3162" i="6" s="1"/>
  <c r="C3162" i="6" a="1"/>
  <c r="C3162" i="6" s="1"/>
  <c r="F3162" i="6" a="1"/>
  <c r="F3162" i="6" s="1"/>
  <c r="B3163" i="6" a="1"/>
  <c r="B3163" i="6" s="1"/>
  <c r="C3163" i="6" a="1"/>
  <c r="C3163" i="6" s="1"/>
  <c r="F3163" i="6" a="1"/>
  <c r="F3163" i="6" s="1"/>
  <c r="B3164" i="6" a="1"/>
  <c r="B3164" i="6" s="1"/>
  <c r="C3164" i="6" a="1"/>
  <c r="C3164" i="6" s="1"/>
  <c r="F3164" i="6" a="1"/>
  <c r="F3164" i="6" s="1"/>
  <c r="B3165" i="6" a="1"/>
  <c r="B3165" i="6" s="1"/>
  <c r="C3165" i="6" a="1"/>
  <c r="C3165" i="6" s="1"/>
  <c r="F3165" i="6" a="1"/>
  <c r="F3165" i="6" s="1"/>
  <c r="B3166" i="6" a="1"/>
  <c r="B3166" i="6" s="1"/>
  <c r="C3166" i="6" a="1"/>
  <c r="C3166" i="6" s="1"/>
  <c r="F3166" i="6" a="1"/>
  <c r="F3166" i="6" s="1"/>
  <c r="B3167" i="6" a="1"/>
  <c r="B3167" i="6" s="1"/>
  <c r="C3167" i="6" a="1"/>
  <c r="C3167" i="6" s="1"/>
  <c r="F3167" i="6" a="1"/>
  <c r="F3167" i="6" s="1"/>
  <c r="B3168" i="6" a="1"/>
  <c r="B3168" i="6" s="1"/>
  <c r="C3168" i="6" a="1"/>
  <c r="C3168" i="6" s="1"/>
  <c r="F3168" i="6" a="1"/>
  <c r="F3168" i="6" s="1"/>
  <c r="B3169" i="6" a="1"/>
  <c r="B3169" i="6" s="1"/>
  <c r="C3169" i="6" a="1"/>
  <c r="C3169" i="6" s="1"/>
  <c r="F3169" i="6" a="1"/>
  <c r="F3169" i="6" s="1"/>
  <c r="B3170" i="6" a="1"/>
  <c r="B3170" i="6" s="1"/>
  <c r="C3170" i="6" a="1"/>
  <c r="C3170" i="6" s="1"/>
  <c r="F3170" i="6" a="1"/>
  <c r="F3170" i="6" s="1"/>
  <c r="B3171" i="6" a="1"/>
  <c r="B3171" i="6" s="1"/>
  <c r="C3171" i="6" a="1"/>
  <c r="C3171" i="6" s="1"/>
  <c r="F3171" i="6" a="1"/>
  <c r="F3171" i="6" s="1"/>
  <c r="B3172" i="6" a="1"/>
  <c r="B3172" i="6" s="1"/>
  <c r="C3172" i="6" a="1"/>
  <c r="C3172" i="6" s="1"/>
  <c r="F3172" i="6" a="1"/>
  <c r="F3172" i="6" s="1"/>
  <c r="B3173" i="6" a="1"/>
  <c r="B3173" i="6" s="1"/>
  <c r="C3173" i="6" a="1"/>
  <c r="C3173" i="6" s="1"/>
  <c r="F3173" i="6" a="1"/>
  <c r="F3173" i="6" s="1"/>
  <c r="B3174" i="6" a="1"/>
  <c r="B3174" i="6" s="1"/>
  <c r="C3174" i="6" a="1"/>
  <c r="C3174" i="6" s="1"/>
  <c r="F3174" i="6" a="1"/>
  <c r="F3174" i="6" s="1"/>
  <c r="B3175" i="6" a="1"/>
  <c r="B3175" i="6" s="1"/>
  <c r="C3175" i="6" a="1"/>
  <c r="C3175" i="6" s="1"/>
  <c r="F3175" i="6" a="1"/>
  <c r="F3175" i="6" s="1"/>
  <c r="B3176" i="6" a="1"/>
  <c r="B3176" i="6" s="1"/>
  <c r="C3176" i="6" a="1"/>
  <c r="C3176" i="6" s="1"/>
  <c r="F3176" i="6" a="1"/>
  <c r="F3176" i="6" s="1"/>
  <c r="B3177" i="6" a="1"/>
  <c r="B3177" i="6" s="1"/>
  <c r="C3177" i="6" a="1"/>
  <c r="C3177" i="6" s="1"/>
  <c r="F3177" i="6" a="1"/>
  <c r="F3177" i="6" s="1"/>
  <c r="B3178" i="6" a="1"/>
  <c r="B3178" i="6" s="1"/>
  <c r="C3178" i="6" a="1"/>
  <c r="C3178" i="6" s="1"/>
  <c r="F3178" i="6" a="1"/>
  <c r="F3178" i="6" s="1"/>
  <c r="B3179" i="6" a="1"/>
  <c r="B3179" i="6" s="1"/>
  <c r="C3179" i="6" a="1"/>
  <c r="C3179" i="6" s="1"/>
  <c r="F3179" i="6" a="1"/>
  <c r="F3179" i="6" s="1"/>
  <c r="B3180" i="6" a="1"/>
  <c r="B3180" i="6" s="1"/>
  <c r="C3180" i="6" a="1"/>
  <c r="C3180" i="6" s="1"/>
  <c r="F3180" i="6" a="1"/>
  <c r="F3180" i="6" s="1"/>
  <c r="B3181" i="6" a="1"/>
  <c r="B3181" i="6" s="1"/>
  <c r="C3181" i="6" a="1"/>
  <c r="C3181" i="6" s="1"/>
  <c r="F3181" i="6" a="1"/>
  <c r="F3181" i="6" s="1"/>
  <c r="B3182" i="6" a="1"/>
  <c r="B3182" i="6" s="1"/>
  <c r="C3182" i="6" a="1"/>
  <c r="C3182" i="6" s="1"/>
  <c r="F3182" i="6" a="1"/>
  <c r="F3182" i="6" s="1"/>
  <c r="B3183" i="6" a="1"/>
  <c r="B3183" i="6" s="1"/>
  <c r="C3183" i="6" a="1"/>
  <c r="C3183" i="6" s="1"/>
  <c r="F3183" i="6" a="1"/>
  <c r="F3183" i="6" s="1"/>
  <c r="B3184" i="6" a="1"/>
  <c r="B3184" i="6" s="1"/>
  <c r="C3184" i="6" a="1"/>
  <c r="C3184" i="6" s="1"/>
  <c r="F3184" i="6" a="1"/>
  <c r="F3184" i="6" s="1"/>
  <c r="B3185" i="6" a="1"/>
  <c r="B3185" i="6" s="1"/>
  <c r="C3185" i="6" a="1"/>
  <c r="C3185" i="6" s="1"/>
  <c r="F3185" i="6" a="1"/>
  <c r="F3185" i="6" s="1"/>
  <c r="B3186" i="6" a="1"/>
  <c r="B3186" i="6" s="1"/>
  <c r="C3186" i="6" a="1"/>
  <c r="C3186" i="6" s="1"/>
  <c r="F3186" i="6" a="1"/>
  <c r="F3186" i="6" s="1"/>
  <c r="B3187" i="6" a="1"/>
  <c r="B3187" i="6" s="1"/>
  <c r="C3187" i="6" a="1"/>
  <c r="C3187" i="6" s="1"/>
  <c r="F3187" i="6" a="1"/>
  <c r="F3187" i="6" s="1"/>
  <c r="B3188" i="6" a="1"/>
  <c r="B3188" i="6" s="1"/>
  <c r="C3188" i="6" a="1"/>
  <c r="C3188" i="6" s="1"/>
  <c r="F3188" i="6" a="1"/>
  <c r="F3188" i="6" s="1"/>
  <c r="B3189" i="6" a="1"/>
  <c r="B3189" i="6" s="1"/>
  <c r="C3189" i="6" a="1"/>
  <c r="C3189" i="6" s="1"/>
  <c r="F3189" i="6" a="1"/>
  <c r="F3189" i="6" s="1"/>
  <c r="B3190" i="6" a="1"/>
  <c r="B3190" i="6" s="1"/>
  <c r="C3190" i="6" a="1"/>
  <c r="C3190" i="6" s="1"/>
  <c r="F3190" i="6" a="1"/>
  <c r="F3190" i="6" s="1"/>
  <c r="B3191" i="6" a="1"/>
  <c r="B3191" i="6" s="1"/>
  <c r="C3191" i="6" a="1"/>
  <c r="C3191" i="6" s="1"/>
  <c r="F3191" i="6" a="1"/>
  <c r="F3191" i="6" s="1"/>
  <c r="B3192" i="6" a="1"/>
  <c r="B3192" i="6" s="1"/>
  <c r="C3192" i="6" a="1"/>
  <c r="C3192" i="6" s="1"/>
  <c r="F3192" i="6" a="1"/>
  <c r="F3192" i="6" s="1"/>
  <c r="B3193" i="6" a="1"/>
  <c r="B3193" i="6" s="1"/>
  <c r="C3193" i="6" a="1"/>
  <c r="C3193" i="6" s="1"/>
  <c r="F3193" i="6" a="1"/>
  <c r="F3193" i="6" s="1"/>
  <c r="B3194" i="6" a="1"/>
  <c r="B3194" i="6" s="1"/>
  <c r="C3194" i="6" a="1"/>
  <c r="C3194" i="6" s="1"/>
  <c r="F3194" i="6" a="1"/>
  <c r="F3194" i="6" s="1"/>
  <c r="B3195" i="6" a="1"/>
  <c r="B3195" i="6" s="1"/>
  <c r="C3195" i="6" a="1"/>
  <c r="C3195" i="6" s="1"/>
  <c r="F3195" i="6" a="1"/>
  <c r="F3195" i="6" s="1"/>
  <c r="B3196" i="6" a="1"/>
  <c r="B3196" i="6" s="1"/>
  <c r="C3196" i="6" a="1"/>
  <c r="C3196" i="6" s="1"/>
  <c r="F3196" i="6" a="1"/>
  <c r="F3196" i="6" s="1"/>
  <c r="B3197" i="6" a="1"/>
  <c r="B3197" i="6" s="1"/>
  <c r="C3197" i="6" a="1"/>
  <c r="C3197" i="6" s="1"/>
  <c r="F3197" i="6" a="1"/>
  <c r="F3197" i="6" s="1"/>
  <c r="B3198" i="6" a="1"/>
  <c r="B3198" i="6" s="1"/>
  <c r="C3198" i="6" a="1"/>
  <c r="C3198" i="6" s="1"/>
  <c r="F3198" i="6" a="1"/>
  <c r="F3198" i="6" s="1"/>
  <c r="B3199" i="6" a="1"/>
  <c r="B3199" i="6" s="1"/>
  <c r="C3199" i="6" a="1"/>
  <c r="C3199" i="6" s="1"/>
  <c r="F3199" i="6" a="1"/>
  <c r="F3199" i="6" s="1"/>
  <c r="B3200" i="6" a="1"/>
  <c r="B3200" i="6" s="1"/>
  <c r="C3200" i="6" a="1"/>
  <c r="C3200" i="6" s="1"/>
  <c r="F3200" i="6" a="1"/>
  <c r="F3200" i="6" s="1"/>
  <c r="B3201" i="6" a="1"/>
  <c r="B3201" i="6" s="1"/>
  <c r="C3201" i="6" a="1"/>
  <c r="C3201" i="6" s="1"/>
  <c r="F3201" i="6" a="1"/>
  <c r="F3201" i="6" s="1"/>
  <c r="B3202" i="6" a="1"/>
  <c r="B3202" i="6" s="1"/>
  <c r="C3202" i="6" a="1"/>
  <c r="C3202" i="6" s="1"/>
  <c r="F3202" i="6" a="1"/>
  <c r="F3202" i="6" s="1"/>
  <c r="B3203" i="6" a="1"/>
  <c r="B3203" i="6" s="1"/>
  <c r="C3203" i="6" a="1"/>
  <c r="C3203" i="6" s="1"/>
  <c r="F3203" i="6" a="1"/>
  <c r="F3203" i="6" s="1"/>
  <c r="B3204" i="6" a="1"/>
  <c r="B3204" i="6" s="1"/>
  <c r="C3204" i="6" a="1"/>
  <c r="C3204" i="6" s="1"/>
  <c r="F3204" i="6" a="1"/>
  <c r="F3204" i="6" s="1"/>
  <c r="B3205" i="6" a="1"/>
  <c r="B3205" i="6" s="1"/>
  <c r="C3205" i="6" a="1"/>
  <c r="C3205" i="6" s="1"/>
  <c r="F3205" i="6" a="1"/>
  <c r="F3205" i="6" s="1"/>
  <c r="B3206" i="6" a="1"/>
  <c r="B3206" i="6" s="1"/>
  <c r="C3206" i="6" a="1"/>
  <c r="C3206" i="6" s="1"/>
  <c r="F3206" i="6" a="1"/>
  <c r="F3206" i="6" s="1"/>
  <c r="B3207" i="6" a="1"/>
  <c r="B3207" i="6" s="1"/>
  <c r="C3207" i="6" a="1"/>
  <c r="C3207" i="6" s="1"/>
  <c r="F3207" i="6" a="1"/>
  <c r="F3207" i="6" s="1"/>
  <c r="B3208" i="6" a="1"/>
  <c r="B3208" i="6" s="1"/>
  <c r="C3208" i="6" a="1"/>
  <c r="C3208" i="6" s="1"/>
  <c r="F3208" i="6" a="1"/>
  <c r="F3208" i="6" s="1"/>
  <c r="B3209" i="6" a="1"/>
  <c r="B3209" i="6" s="1"/>
  <c r="C3209" i="6" a="1"/>
  <c r="C3209" i="6" s="1"/>
  <c r="F3209" i="6" a="1"/>
  <c r="F3209" i="6" s="1"/>
  <c r="B3210" i="6" a="1"/>
  <c r="B3210" i="6" s="1"/>
  <c r="C3210" i="6" a="1"/>
  <c r="C3210" i="6" s="1"/>
  <c r="F3210" i="6" a="1"/>
  <c r="F3210" i="6" s="1"/>
  <c r="B3211" i="6" a="1"/>
  <c r="B3211" i="6" s="1"/>
  <c r="C3211" i="6" a="1"/>
  <c r="C3211" i="6" s="1"/>
  <c r="F3211" i="6" a="1"/>
  <c r="F3211" i="6" s="1"/>
  <c r="B3212" i="6" a="1"/>
  <c r="B3212" i="6" s="1"/>
  <c r="C3212" i="6" a="1"/>
  <c r="C3212" i="6" s="1"/>
  <c r="F3212" i="6" a="1"/>
  <c r="F3212" i="6" s="1"/>
  <c r="B3213" i="6" a="1"/>
  <c r="B3213" i="6" s="1"/>
  <c r="C3213" i="6" a="1"/>
  <c r="C3213" i="6" s="1"/>
  <c r="F3213" i="6" a="1"/>
  <c r="F3213" i="6" s="1"/>
  <c r="B3214" i="6" a="1"/>
  <c r="B3214" i="6" s="1"/>
  <c r="C3214" i="6" a="1"/>
  <c r="C3214" i="6" s="1"/>
  <c r="F3214" i="6" a="1"/>
  <c r="F3214" i="6" s="1"/>
  <c r="B3215" i="6" a="1"/>
  <c r="B3215" i="6" s="1"/>
  <c r="C3215" i="6" a="1"/>
  <c r="C3215" i="6" s="1"/>
  <c r="F3215" i="6" a="1"/>
  <c r="F3215" i="6" s="1"/>
  <c r="B3216" i="6" a="1"/>
  <c r="B3216" i="6" s="1"/>
  <c r="C3216" i="6" a="1"/>
  <c r="C3216" i="6" s="1"/>
  <c r="F3216" i="6" a="1"/>
  <c r="F3216" i="6" s="1"/>
  <c r="B3217" i="6" a="1"/>
  <c r="B3217" i="6" s="1"/>
  <c r="C3217" i="6" a="1"/>
  <c r="C3217" i="6" s="1"/>
  <c r="F3217" i="6" a="1"/>
  <c r="F3217" i="6" s="1"/>
  <c r="B3218" i="6" a="1"/>
  <c r="B3218" i="6" s="1"/>
  <c r="C3218" i="6" a="1"/>
  <c r="C3218" i="6" s="1"/>
  <c r="F3218" i="6" a="1"/>
  <c r="F3218" i="6" s="1"/>
  <c r="B3219" i="6" a="1"/>
  <c r="B3219" i="6" s="1"/>
  <c r="C3219" i="6" a="1"/>
  <c r="C3219" i="6" s="1"/>
  <c r="F3219" i="6" a="1"/>
  <c r="F3219" i="6" s="1"/>
  <c r="B3220" i="6" a="1"/>
  <c r="B3220" i="6" s="1"/>
  <c r="C3220" i="6" a="1"/>
  <c r="C3220" i="6" s="1"/>
  <c r="F3220" i="6" a="1"/>
  <c r="F3220" i="6" s="1"/>
  <c r="B3221" i="6" a="1"/>
  <c r="B3221" i="6" s="1"/>
  <c r="C3221" i="6" a="1"/>
  <c r="C3221" i="6" s="1"/>
  <c r="F3221" i="6" a="1"/>
  <c r="F3221" i="6" s="1"/>
  <c r="B3222" i="6" a="1"/>
  <c r="B3222" i="6" s="1"/>
  <c r="C3222" i="6" a="1"/>
  <c r="C3222" i="6" s="1"/>
  <c r="F3222" i="6" a="1"/>
  <c r="F3222" i="6" s="1"/>
  <c r="B3223" i="6" a="1"/>
  <c r="B3223" i="6" s="1"/>
  <c r="C3223" i="6" a="1"/>
  <c r="C3223" i="6" s="1"/>
  <c r="F3223" i="6" a="1"/>
  <c r="F3223" i="6" s="1"/>
  <c r="B3224" i="6" a="1"/>
  <c r="B3224" i="6" s="1"/>
  <c r="C3224" i="6" a="1"/>
  <c r="C3224" i="6" s="1"/>
  <c r="F3224" i="6" a="1"/>
  <c r="F3224" i="6" s="1"/>
  <c r="B3225" i="6" a="1"/>
  <c r="B3225" i="6" s="1"/>
  <c r="C3225" i="6" a="1"/>
  <c r="C3225" i="6" s="1"/>
  <c r="F3225" i="6" a="1"/>
  <c r="F3225" i="6" s="1"/>
  <c r="B3226" i="6" a="1"/>
  <c r="B3226" i="6" s="1"/>
  <c r="C3226" i="6" a="1"/>
  <c r="C3226" i="6" s="1"/>
  <c r="F3226" i="6" a="1"/>
  <c r="F3226" i="6" s="1"/>
  <c r="B3227" i="6" a="1"/>
  <c r="B3227" i="6" s="1"/>
  <c r="C3227" i="6" a="1"/>
  <c r="C3227" i="6" s="1"/>
  <c r="F3227" i="6" a="1"/>
  <c r="F3227" i="6" s="1"/>
  <c r="B3228" i="6" a="1"/>
  <c r="B3228" i="6" s="1"/>
  <c r="C3228" i="6" a="1"/>
  <c r="C3228" i="6" s="1"/>
  <c r="F3228" i="6" a="1"/>
  <c r="F3228" i="6" s="1"/>
  <c r="B3229" i="6" a="1"/>
  <c r="B3229" i="6" s="1"/>
  <c r="C3229" i="6" a="1"/>
  <c r="C3229" i="6" s="1"/>
  <c r="F3229" i="6" a="1"/>
  <c r="F3229" i="6" s="1"/>
  <c r="B3230" i="6" a="1"/>
  <c r="B3230" i="6" s="1"/>
  <c r="C3230" i="6" a="1"/>
  <c r="C3230" i="6" s="1"/>
  <c r="F3230" i="6" a="1"/>
  <c r="F3230" i="6" s="1"/>
  <c r="B3231" i="6" a="1"/>
  <c r="B3231" i="6" s="1"/>
  <c r="C3231" i="6" a="1"/>
  <c r="C3231" i="6" s="1"/>
  <c r="F3231" i="6" a="1"/>
  <c r="F3231" i="6" s="1"/>
  <c r="B3232" i="6" a="1"/>
  <c r="B3232" i="6" s="1"/>
  <c r="C3232" i="6" a="1"/>
  <c r="C3232" i="6" s="1"/>
  <c r="F3232" i="6" a="1"/>
  <c r="F3232" i="6" s="1"/>
  <c r="B3233" i="6" a="1"/>
  <c r="B3233" i="6" s="1"/>
  <c r="C3233" i="6" a="1"/>
  <c r="C3233" i="6" s="1"/>
  <c r="F3233" i="6" a="1"/>
  <c r="F3233" i="6" s="1"/>
  <c r="B3234" i="6" a="1"/>
  <c r="B3234" i="6" s="1"/>
  <c r="C3234" i="6" a="1"/>
  <c r="C3234" i="6" s="1"/>
  <c r="F3234" i="6" a="1"/>
  <c r="F3234" i="6" s="1"/>
  <c r="B3235" i="6" a="1"/>
  <c r="B3235" i="6" s="1"/>
  <c r="C3235" i="6" a="1"/>
  <c r="C3235" i="6" s="1"/>
  <c r="F3235" i="6" a="1"/>
  <c r="F3235" i="6" s="1"/>
  <c r="B3236" i="6" a="1"/>
  <c r="B3236" i="6" s="1"/>
  <c r="C3236" i="6" a="1"/>
  <c r="C3236" i="6" s="1"/>
  <c r="F3236" i="6" a="1"/>
  <c r="F3236" i="6" s="1"/>
  <c r="B3237" i="6" a="1"/>
  <c r="B3237" i="6" s="1"/>
  <c r="C3237" i="6" a="1"/>
  <c r="C3237" i="6" s="1"/>
  <c r="F3237" i="6" a="1"/>
  <c r="F3237" i="6" s="1"/>
  <c r="B3238" i="6" a="1"/>
  <c r="B3238" i="6" s="1"/>
  <c r="C3238" i="6" a="1"/>
  <c r="C3238" i="6" s="1"/>
  <c r="F3238" i="6" a="1"/>
  <c r="F3238" i="6" s="1"/>
  <c r="B3239" i="6" a="1"/>
  <c r="B3239" i="6" s="1"/>
  <c r="C3239" i="6" a="1"/>
  <c r="C3239" i="6" s="1"/>
  <c r="F3239" i="6" a="1"/>
  <c r="F3239" i="6" s="1"/>
  <c r="B3240" i="6" a="1"/>
  <c r="B3240" i="6" s="1"/>
  <c r="C3240" i="6" a="1"/>
  <c r="C3240" i="6" s="1"/>
  <c r="F3240" i="6" a="1"/>
  <c r="F3240" i="6" s="1"/>
  <c r="B3241" i="6" a="1"/>
  <c r="B3241" i="6" s="1"/>
  <c r="C3241" i="6" a="1"/>
  <c r="C3241" i="6" s="1"/>
  <c r="F3241" i="6" a="1"/>
  <c r="F3241" i="6" s="1"/>
  <c r="B3242" i="6" a="1"/>
  <c r="B3242" i="6" s="1"/>
  <c r="C3242" i="6" a="1"/>
  <c r="C3242" i="6" s="1"/>
  <c r="F3242" i="6" a="1"/>
  <c r="F3242" i="6" s="1"/>
  <c r="B3243" i="6" a="1"/>
  <c r="B3243" i="6" s="1"/>
  <c r="C3243" i="6" a="1"/>
  <c r="C3243" i="6" s="1"/>
  <c r="F3243" i="6" a="1"/>
  <c r="F3243" i="6" s="1"/>
  <c r="B3244" i="6" a="1"/>
  <c r="B3244" i="6" s="1"/>
  <c r="C3244" i="6" a="1"/>
  <c r="C3244" i="6" s="1"/>
  <c r="F3244" i="6" a="1"/>
  <c r="F3244" i="6" s="1"/>
  <c r="B3245" i="6" a="1"/>
  <c r="B3245" i="6" s="1"/>
  <c r="C3245" i="6" a="1"/>
  <c r="C3245" i="6" s="1"/>
  <c r="F3245" i="6" a="1"/>
  <c r="F3245" i="6" s="1"/>
  <c r="B3246" i="6" a="1"/>
  <c r="B3246" i="6" s="1"/>
  <c r="C3246" i="6" a="1"/>
  <c r="C3246" i="6" s="1"/>
  <c r="F3246" i="6" a="1"/>
  <c r="F3246" i="6" s="1"/>
  <c r="B3247" i="6" a="1"/>
  <c r="B3247" i="6" s="1"/>
  <c r="C3247" i="6" a="1"/>
  <c r="C3247" i="6" s="1"/>
  <c r="F3247" i="6" a="1"/>
  <c r="F3247" i="6" s="1"/>
  <c r="B3248" i="6" a="1"/>
  <c r="B3248" i="6" s="1"/>
  <c r="C3248" i="6" a="1"/>
  <c r="C3248" i="6" s="1"/>
  <c r="F3248" i="6" a="1"/>
  <c r="F3248" i="6" s="1"/>
  <c r="B3249" i="6" a="1"/>
  <c r="B3249" i="6" s="1"/>
  <c r="C3249" i="6" a="1"/>
  <c r="C3249" i="6" s="1"/>
  <c r="F3249" i="6" a="1"/>
  <c r="F3249" i="6" s="1"/>
  <c r="B3250" i="6" a="1"/>
  <c r="B3250" i="6" s="1"/>
  <c r="C3250" i="6" a="1"/>
  <c r="C3250" i="6" s="1"/>
  <c r="F3250" i="6" a="1"/>
  <c r="F3250" i="6" s="1"/>
  <c r="B3251" i="6" a="1"/>
  <c r="B3251" i="6" s="1"/>
  <c r="C3251" i="6" a="1"/>
  <c r="C3251" i="6" s="1"/>
  <c r="F3251" i="6" a="1"/>
  <c r="F3251" i="6" s="1"/>
  <c r="B3252" i="6" a="1"/>
  <c r="B3252" i="6" s="1"/>
  <c r="C3252" i="6" a="1"/>
  <c r="C3252" i="6" s="1"/>
  <c r="F3252" i="6" a="1"/>
  <c r="F3252" i="6" s="1"/>
  <c r="B3253" i="6" a="1"/>
  <c r="B3253" i="6" s="1"/>
  <c r="C3253" i="6" a="1"/>
  <c r="C3253" i="6" s="1"/>
  <c r="F3253" i="6" a="1"/>
  <c r="F3253" i="6" s="1"/>
  <c r="B3254" i="6" a="1"/>
  <c r="B3254" i="6" s="1"/>
  <c r="C3254" i="6" a="1"/>
  <c r="C3254" i="6" s="1"/>
  <c r="F3254" i="6" a="1"/>
  <c r="F3254" i="6" s="1"/>
  <c r="B3255" i="6" a="1"/>
  <c r="B3255" i="6" s="1"/>
  <c r="C3255" i="6" a="1"/>
  <c r="C3255" i="6" s="1"/>
  <c r="F3255" i="6" a="1"/>
  <c r="F3255" i="6" s="1"/>
  <c r="B3256" i="6" a="1"/>
  <c r="B3256" i="6" s="1"/>
  <c r="C3256" i="6" a="1"/>
  <c r="C3256" i="6" s="1"/>
  <c r="F3256" i="6" a="1"/>
  <c r="F3256" i="6" s="1"/>
  <c r="B3257" i="6" a="1"/>
  <c r="B3257" i="6" s="1"/>
  <c r="C3257" i="6" a="1"/>
  <c r="C3257" i="6" s="1"/>
  <c r="F3257" i="6" a="1"/>
  <c r="F3257" i="6" s="1"/>
  <c r="B3258" i="6" a="1"/>
  <c r="B3258" i="6" s="1"/>
  <c r="C3258" i="6" a="1"/>
  <c r="C3258" i="6" s="1"/>
  <c r="F3258" i="6" a="1"/>
  <c r="F3258" i="6" s="1"/>
  <c r="B3259" i="6" a="1"/>
  <c r="B3259" i="6" s="1"/>
  <c r="C3259" i="6" a="1"/>
  <c r="C3259" i="6" s="1"/>
  <c r="F3259" i="6" a="1"/>
  <c r="F3259" i="6" s="1"/>
  <c r="B3260" i="6" a="1"/>
  <c r="B3260" i="6" s="1"/>
  <c r="C3260" i="6" a="1"/>
  <c r="C3260" i="6" s="1"/>
  <c r="F3260" i="6" a="1"/>
  <c r="F3260" i="6" s="1"/>
  <c r="B3261" i="6" a="1"/>
  <c r="B3261" i="6" s="1"/>
  <c r="C3261" i="6" a="1"/>
  <c r="C3261" i="6" s="1"/>
  <c r="F3261" i="6" a="1"/>
  <c r="F3261" i="6" s="1"/>
  <c r="B3262" i="6" a="1"/>
  <c r="B3262" i="6" s="1"/>
  <c r="C3262" i="6" a="1"/>
  <c r="C3262" i="6" s="1"/>
  <c r="F3262" i="6" a="1"/>
  <c r="F3262" i="6" s="1"/>
  <c r="B3263" i="6" a="1"/>
  <c r="B3263" i="6" s="1"/>
  <c r="C3263" i="6" a="1"/>
  <c r="C3263" i="6" s="1"/>
  <c r="F3263" i="6" a="1"/>
  <c r="F3263" i="6" s="1"/>
  <c r="B3264" i="6" a="1"/>
  <c r="B3264" i="6" s="1"/>
  <c r="C3264" i="6" a="1"/>
  <c r="C3264" i="6" s="1"/>
  <c r="F3264" i="6" a="1"/>
  <c r="F3264" i="6" s="1"/>
  <c r="B3265" i="6" a="1"/>
  <c r="B3265" i="6" s="1"/>
  <c r="C3265" i="6" a="1"/>
  <c r="C3265" i="6" s="1"/>
  <c r="F3265" i="6" a="1"/>
  <c r="F3265" i="6" s="1"/>
  <c r="B3266" i="6" a="1"/>
  <c r="B3266" i="6" s="1"/>
  <c r="C3266" i="6" a="1"/>
  <c r="C3266" i="6" s="1"/>
  <c r="F3266" i="6" a="1"/>
  <c r="F3266" i="6" s="1"/>
  <c r="B3267" i="6" a="1"/>
  <c r="B3267" i="6" s="1"/>
  <c r="C3267" i="6" a="1"/>
  <c r="C3267" i="6" s="1"/>
  <c r="F3267" i="6" a="1"/>
  <c r="F3267" i="6" s="1"/>
  <c r="B3268" i="6" a="1"/>
  <c r="B3268" i="6" s="1"/>
  <c r="C3268" i="6" a="1"/>
  <c r="C3268" i="6" s="1"/>
  <c r="F3268" i="6" a="1"/>
  <c r="F3268" i="6" s="1"/>
  <c r="B3269" i="6" a="1"/>
  <c r="B3269" i="6" s="1"/>
  <c r="C3269" i="6" a="1"/>
  <c r="C3269" i="6" s="1"/>
  <c r="F3269" i="6" a="1"/>
  <c r="F3269" i="6" s="1"/>
  <c r="B3270" i="6" a="1"/>
  <c r="B3270" i="6" s="1"/>
  <c r="C3270" i="6" a="1"/>
  <c r="C3270" i="6" s="1"/>
  <c r="F3270" i="6" a="1"/>
  <c r="F3270" i="6" s="1"/>
  <c r="B3271" i="6" a="1"/>
  <c r="B3271" i="6" s="1"/>
  <c r="C3271" i="6" a="1"/>
  <c r="C3271" i="6" s="1"/>
  <c r="F3271" i="6" a="1"/>
  <c r="F3271" i="6" s="1"/>
  <c r="B3272" i="6" a="1"/>
  <c r="B3272" i="6" s="1"/>
  <c r="C3272" i="6" a="1"/>
  <c r="C3272" i="6" s="1"/>
  <c r="F3272" i="6" a="1"/>
  <c r="F3272" i="6" s="1"/>
  <c r="B3273" i="6" a="1"/>
  <c r="B3273" i="6" s="1"/>
  <c r="C3273" i="6" a="1"/>
  <c r="C3273" i="6" s="1"/>
  <c r="F3273" i="6" a="1"/>
  <c r="F3273" i="6" s="1"/>
  <c r="B3274" i="6" a="1"/>
  <c r="B3274" i="6" s="1"/>
  <c r="C3274" i="6" a="1"/>
  <c r="C3274" i="6" s="1"/>
  <c r="F3274" i="6" a="1"/>
  <c r="F3274" i="6" s="1"/>
  <c r="B3275" i="6" a="1"/>
  <c r="B3275" i="6" s="1"/>
  <c r="C3275" i="6" a="1"/>
  <c r="C3275" i="6" s="1"/>
  <c r="F3275" i="6" a="1"/>
  <c r="F3275" i="6" s="1"/>
  <c r="B3276" i="6" a="1"/>
  <c r="B3276" i="6" s="1"/>
  <c r="C3276" i="6" a="1"/>
  <c r="C3276" i="6" s="1"/>
  <c r="F3276" i="6" a="1"/>
  <c r="F3276" i="6" s="1"/>
  <c r="B3277" i="6" a="1"/>
  <c r="B3277" i="6" s="1"/>
  <c r="C3277" i="6" a="1"/>
  <c r="C3277" i="6" s="1"/>
  <c r="F3277" i="6" a="1"/>
  <c r="F3277" i="6" s="1"/>
  <c r="B3278" i="6" a="1"/>
  <c r="B3278" i="6" s="1"/>
  <c r="C3278" i="6" a="1"/>
  <c r="C3278" i="6" s="1"/>
  <c r="F3278" i="6" a="1"/>
  <c r="F3278" i="6" s="1"/>
  <c r="B3279" i="6" a="1"/>
  <c r="B3279" i="6" s="1"/>
  <c r="C3279" i="6" a="1"/>
  <c r="C3279" i="6" s="1"/>
  <c r="F3279" i="6" a="1"/>
  <c r="F3279" i="6" s="1"/>
  <c r="B3280" i="6" a="1"/>
  <c r="B3280" i="6" s="1"/>
  <c r="C3280" i="6" a="1"/>
  <c r="C3280" i="6" s="1"/>
  <c r="F3280" i="6" a="1"/>
  <c r="F3280" i="6" s="1"/>
  <c r="B3281" i="6" a="1"/>
  <c r="B3281" i="6" s="1"/>
  <c r="C3281" i="6" a="1"/>
  <c r="C3281" i="6" s="1"/>
  <c r="F3281" i="6" a="1"/>
  <c r="F3281" i="6" s="1"/>
  <c r="B3282" i="6" a="1"/>
  <c r="B3282" i="6" s="1"/>
  <c r="C3282" i="6" a="1"/>
  <c r="C3282" i="6" s="1"/>
  <c r="F3282" i="6" a="1"/>
  <c r="F3282" i="6" s="1"/>
  <c r="B3283" i="6" a="1"/>
  <c r="B3283" i="6" s="1"/>
  <c r="C3283" i="6" a="1"/>
  <c r="C3283" i="6" s="1"/>
  <c r="F3283" i="6" a="1"/>
  <c r="F3283" i="6" s="1"/>
  <c r="B3284" i="6" a="1"/>
  <c r="B3284" i="6" s="1"/>
  <c r="C3284" i="6" a="1"/>
  <c r="C3284" i="6" s="1"/>
  <c r="F3284" i="6" a="1"/>
  <c r="F3284" i="6" s="1"/>
  <c r="B3285" i="6" a="1"/>
  <c r="B3285" i="6" s="1"/>
  <c r="C3285" i="6" a="1"/>
  <c r="C3285" i="6" s="1"/>
  <c r="F3285" i="6" a="1"/>
  <c r="F3285" i="6" s="1"/>
  <c r="B3286" i="6" a="1"/>
  <c r="B3286" i="6" s="1"/>
  <c r="C3286" i="6" a="1"/>
  <c r="C3286" i="6" s="1"/>
  <c r="F3286" i="6" a="1"/>
  <c r="F3286" i="6" s="1"/>
  <c r="B3287" i="6" a="1"/>
  <c r="B3287" i="6" s="1"/>
  <c r="C3287" i="6" a="1"/>
  <c r="C3287" i="6" s="1"/>
  <c r="F3287" i="6" a="1"/>
  <c r="F3287" i="6" s="1"/>
  <c r="B3288" i="6" a="1"/>
  <c r="B3288" i="6" s="1"/>
  <c r="C3288" i="6" a="1"/>
  <c r="C3288" i="6" s="1"/>
  <c r="F3288" i="6" a="1"/>
  <c r="F3288" i="6" s="1"/>
  <c r="B3289" i="6" a="1"/>
  <c r="B3289" i="6" s="1"/>
  <c r="C3289" i="6" a="1"/>
  <c r="C3289" i="6" s="1"/>
  <c r="F3289" i="6" a="1"/>
  <c r="F3289" i="6" s="1"/>
  <c r="B3290" i="6" a="1"/>
  <c r="B3290" i="6" s="1"/>
  <c r="C3290" i="6" a="1"/>
  <c r="C3290" i="6" s="1"/>
  <c r="F3290" i="6" a="1"/>
  <c r="F3290" i="6" s="1"/>
  <c r="B3291" i="6" a="1"/>
  <c r="B3291" i="6" s="1"/>
  <c r="C3291" i="6" a="1"/>
  <c r="C3291" i="6" s="1"/>
  <c r="F3291" i="6" a="1"/>
  <c r="F3291" i="6" s="1"/>
  <c r="B3292" i="6" a="1"/>
  <c r="B3292" i="6" s="1"/>
  <c r="C3292" i="6" a="1"/>
  <c r="C3292" i="6" s="1"/>
  <c r="F3292" i="6" a="1"/>
  <c r="F3292" i="6" s="1"/>
  <c r="B3293" i="6" a="1"/>
  <c r="B3293" i="6" s="1"/>
  <c r="C3293" i="6" a="1"/>
  <c r="C3293" i="6" s="1"/>
  <c r="F3293" i="6" a="1"/>
  <c r="F3293" i="6" s="1"/>
  <c r="B3294" i="6" a="1"/>
  <c r="B3294" i="6" s="1"/>
  <c r="C3294" i="6" a="1"/>
  <c r="C3294" i="6" s="1"/>
  <c r="F3294" i="6" a="1"/>
  <c r="F3294" i="6" s="1"/>
  <c r="B3295" i="6" a="1"/>
  <c r="B3295" i="6" s="1"/>
  <c r="C3295" i="6" a="1"/>
  <c r="C3295" i="6" s="1"/>
  <c r="F3295" i="6" a="1"/>
  <c r="F3295" i="6" s="1"/>
  <c r="B3296" i="6" a="1"/>
  <c r="B3296" i="6" s="1"/>
  <c r="C3296" i="6" a="1"/>
  <c r="C3296" i="6" s="1"/>
  <c r="F3296" i="6" a="1"/>
  <c r="F3296" i="6" s="1"/>
  <c r="B3297" i="6" a="1"/>
  <c r="B3297" i="6" s="1"/>
  <c r="C3297" i="6" a="1"/>
  <c r="C3297" i="6" s="1"/>
  <c r="F3297" i="6" a="1"/>
  <c r="F3297" i="6" s="1"/>
  <c r="B3298" i="6" a="1"/>
  <c r="B3298" i="6" s="1"/>
  <c r="C3298" i="6" a="1"/>
  <c r="C3298" i="6" s="1"/>
  <c r="F3298" i="6" a="1"/>
  <c r="F3298" i="6" s="1"/>
  <c r="B3299" i="6" a="1"/>
  <c r="B3299" i="6" s="1"/>
  <c r="C3299" i="6" a="1"/>
  <c r="C3299" i="6" s="1"/>
  <c r="F3299" i="6" a="1"/>
  <c r="F3299" i="6" s="1"/>
  <c r="B3300" i="6" a="1"/>
  <c r="B3300" i="6" s="1"/>
  <c r="C3300" i="6" a="1"/>
  <c r="C3300" i="6" s="1"/>
  <c r="F3300" i="6" a="1"/>
  <c r="F3300" i="6" s="1"/>
  <c r="B3301" i="6" a="1"/>
  <c r="B3301" i="6" s="1"/>
  <c r="C3301" i="6" a="1"/>
  <c r="C3301" i="6" s="1"/>
  <c r="F3301" i="6" a="1"/>
  <c r="F3301" i="6" s="1"/>
  <c r="B3302" i="6" a="1"/>
  <c r="B3302" i="6" s="1"/>
  <c r="C3302" i="6" a="1"/>
  <c r="C3302" i="6" s="1"/>
  <c r="F3302" i="6" a="1"/>
  <c r="F3302" i="6" s="1"/>
  <c r="B3303" i="6" a="1"/>
  <c r="B3303" i="6" s="1"/>
  <c r="C3303" i="6" a="1"/>
  <c r="C3303" i="6" s="1"/>
  <c r="F3303" i="6" a="1"/>
  <c r="F3303" i="6" s="1"/>
  <c r="B3304" i="6" a="1"/>
  <c r="B3304" i="6" s="1"/>
  <c r="C3304" i="6" a="1"/>
  <c r="C3304" i="6" s="1"/>
  <c r="F3304" i="6" a="1"/>
  <c r="F3304" i="6" s="1"/>
  <c r="B3305" i="6" a="1"/>
  <c r="B3305" i="6" s="1"/>
  <c r="C3305" i="6" a="1"/>
  <c r="C3305" i="6" s="1"/>
  <c r="F3305" i="6" a="1"/>
  <c r="F3305" i="6" s="1"/>
  <c r="B3306" i="6" a="1"/>
  <c r="B3306" i="6" s="1"/>
  <c r="C3306" i="6" a="1"/>
  <c r="C3306" i="6" s="1"/>
  <c r="F3306" i="6" a="1"/>
  <c r="F3306" i="6" s="1"/>
  <c r="B3307" i="6" a="1"/>
  <c r="B3307" i="6" s="1"/>
  <c r="C3307" i="6" a="1"/>
  <c r="C3307" i="6" s="1"/>
  <c r="F3307" i="6" a="1"/>
  <c r="F3307" i="6" s="1"/>
  <c r="B3308" i="6" a="1"/>
  <c r="B3308" i="6" s="1"/>
  <c r="C3308" i="6" a="1"/>
  <c r="C3308" i="6" s="1"/>
  <c r="F3308" i="6" a="1"/>
  <c r="F3308" i="6" s="1"/>
  <c r="B3309" i="6" a="1"/>
  <c r="B3309" i="6" s="1"/>
  <c r="C3309" i="6" a="1"/>
  <c r="C3309" i="6" s="1"/>
  <c r="F3309" i="6" a="1"/>
  <c r="F3309" i="6" s="1"/>
  <c r="B3310" i="6" a="1"/>
  <c r="B3310" i="6" s="1"/>
  <c r="C3310" i="6" a="1"/>
  <c r="C3310" i="6" s="1"/>
  <c r="F3310" i="6" a="1"/>
  <c r="F3310" i="6" s="1"/>
  <c r="B3311" i="6" a="1"/>
  <c r="B3311" i="6" s="1"/>
  <c r="C3311" i="6" a="1"/>
  <c r="C3311" i="6" s="1"/>
  <c r="F3311" i="6" a="1"/>
  <c r="F3311" i="6" s="1"/>
  <c r="B3312" i="6" a="1"/>
  <c r="B3312" i="6" s="1"/>
  <c r="C3312" i="6" a="1"/>
  <c r="C3312" i="6" s="1"/>
  <c r="F3312" i="6" a="1"/>
  <c r="F3312" i="6" s="1"/>
  <c r="B3313" i="6" a="1"/>
  <c r="B3313" i="6" s="1"/>
  <c r="C3313" i="6" a="1"/>
  <c r="C3313" i="6" s="1"/>
  <c r="F3313" i="6" a="1"/>
  <c r="F3313" i="6" s="1"/>
  <c r="B3314" i="6" a="1"/>
  <c r="B3314" i="6" s="1"/>
  <c r="C3314" i="6" a="1"/>
  <c r="C3314" i="6" s="1"/>
  <c r="F3314" i="6" a="1"/>
  <c r="F3314" i="6" s="1"/>
  <c r="B3315" i="6" a="1"/>
  <c r="B3315" i="6" s="1"/>
  <c r="C3315" i="6" a="1"/>
  <c r="C3315" i="6" s="1"/>
  <c r="F3315" i="6" a="1"/>
  <c r="F3315" i="6" s="1"/>
  <c r="B3316" i="6" a="1"/>
  <c r="B3316" i="6" s="1"/>
  <c r="C3316" i="6" a="1"/>
  <c r="C3316" i="6" s="1"/>
  <c r="F3316" i="6" a="1"/>
  <c r="F3316" i="6" s="1"/>
  <c r="B3317" i="6" a="1"/>
  <c r="B3317" i="6" s="1"/>
  <c r="C3317" i="6" a="1"/>
  <c r="C3317" i="6" s="1"/>
  <c r="F3317" i="6" a="1"/>
  <c r="F3317" i="6" s="1"/>
  <c r="B3318" i="6" a="1"/>
  <c r="B3318" i="6" s="1"/>
  <c r="C3318" i="6" a="1"/>
  <c r="C3318" i="6" s="1"/>
  <c r="F3318" i="6" a="1"/>
  <c r="F3318" i="6" s="1"/>
  <c r="B3319" i="6" a="1"/>
  <c r="B3319" i="6" s="1"/>
  <c r="C3319" i="6" a="1"/>
  <c r="C3319" i="6" s="1"/>
  <c r="F3319" i="6" a="1"/>
  <c r="F3319" i="6" s="1"/>
  <c r="B3320" i="6" a="1"/>
  <c r="B3320" i="6" s="1"/>
  <c r="C3320" i="6" a="1"/>
  <c r="C3320" i="6" s="1"/>
  <c r="F3320" i="6" a="1"/>
  <c r="F3320" i="6" s="1"/>
  <c r="B3321" i="6" a="1"/>
  <c r="B3321" i="6" s="1"/>
  <c r="C3321" i="6" a="1"/>
  <c r="C3321" i="6" s="1"/>
  <c r="F3321" i="6" a="1"/>
  <c r="F3321" i="6" s="1"/>
  <c r="B3322" i="6" a="1"/>
  <c r="B3322" i="6" s="1"/>
  <c r="C3322" i="6" a="1"/>
  <c r="C3322" i="6" s="1"/>
  <c r="F3322" i="6" a="1"/>
  <c r="F3322" i="6" s="1"/>
  <c r="B3323" i="6" a="1"/>
  <c r="B3323" i="6" s="1"/>
  <c r="C3323" i="6" a="1"/>
  <c r="C3323" i="6" s="1"/>
  <c r="F3323" i="6" a="1"/>
  <c r="F3323" i="6" s="1"/>
  <c r="B3324" i="6" a="1"/>
  <c r="B3324" i="6" s="1"/>
  <c r="C3324" i="6" a="1"/>
  <c r="C3324" i="6" s="1"/>
  <c r="F3324" i="6" a="1"/>
  <c r="F3324" i="6" s="1"/>
  <c r="B3325" i="6" a="1"/>
  <c r="B3325" i="6" s="1"/>
  <c r="C3325" i="6" a="1"/>
  <c r="C3325" i="6" s="1"/>
  <c r="F3325" i="6" a="1"/>
  <c r="F3325" i="6" s="1"/>
  <c r="B3326" i="6" a="1"/>
  <c r="B3326" i="6" s="1"/>
  <c r="C3326" i="6" a="1"/>
  <c r="C3326" i="6" s="1"/>
  <c r="F3326" i="6" a="1"/>
  <c r="F3326" i="6" s="1"/>
  <c r="B3327" i="6" a="1"/>
  <c r="B3327" i="6" s="1"/>
  <c r="C3327" i="6" a="1"/>
  <c r="C3327" i="6" s="1"/>
  <c r="F3327" i="6" a="1"/>
  <c r="F3327" i="6" s="1"/>
  <c r="B3328" i="6" a="1"/>
  <c r="B3328" i="6" s="1"/>
  <c r="C3328" i="6" a="1"/>
  <c r="C3328" i="6" s="1"/>
  <c r="F3328" i="6" a="1"/>
  <c r="F3328" i="6" s="1"/>
  <c r="B3329" i="6" a="1"/>
  <c r="B3329" i="6" s="1"/>
  <c r="C3329" i="6" a="1"/>
  <c r="C3329" i="6" s="1"/>
  <c r="F3329" i="6" a="1"/>
  <c r="F3329" i="6" s="1"/>
  <c r="B3330" i="6" a="1"/>
  <c r="B3330" i="6" s="1"/>
  <c r="C3330" i="6" a="1"/>
  <c r="C3330" i="6" s="1"/>
  <c r="F3330" i="6" a="1"/>
  <c r="F3330" i="6" s="1"/>
  <c r="B3331" i="6" a="1"/>
  <c r="B3331" i="6" s="1"/>
  <c r="C3331" i="6" a="1"/>
  <c r="C3331" i="6" s="1"/>
  <c r="F3331" i="6" a="1"/>
  <c r="F3331" i="6" s="1"/>
  <c r="B3332" i="6" a="1"/>
  <c r="B3332" i="6" s="1"/>
  <c r="C3332" i="6" a="1"/>
  <c r="C3332" i="6" s="1"/>
  <c r="F3332" i="6" a="1"/>
  <c r="F3332" i="6" s="1"/>
  <c r="B3333" i="6" a="1"/>
  <c r="B3333" i="6" s="1"/>
  <c r="C3333" i="6" a="1"/>
  <c r="C3333" i="6" s="1"/>
  <c r="F3333" i="6" a="1"/>
  <c r="F3333" i="6" s="1"/>
  <c r="B3334" i="6" a="1"/>
  <c r="B3334" i="6" s="1"/>
  <c r="C3334" i="6" a="1"/>
  <c r="C3334" i="6" s="1"/>
  <c r="F3334" i="6" a="1"/>
  <c r="F3334" i="6" s="1"/>
  <c r="B3335" i="6" a="1"/>
  <c r="B3335" i="6" s="1"/>
  <c r="C3335" i="6" a="1"/>
  <c r="C3335" i="6" s="1"/>
  <c r="F3335" i="6" a="1"/>
  <c r="F3335" i="6" s="1"/>
  <c r="B3336" i="6" a="1"/>
  <c r="B3336" i="6" s="1"/>
  <c r="C3336" i="6" a="1"/>
  <c r="C3336" i="6" s="1"/>
  <c r="F3336" i="6" a="1"/>
  <c r="F3336" i="6" s="1"/>
  <c r="B3337" i="6" a="1"/>
  <c r="B3337" i="6" s="1"/>
  <c r="C3337" i="6" a="1"/>
  <c r="C3337" i="6" s="1"/>
  <c r="F3337" i="6" a="1"/>
  <c r="F3337" i="6" s="1"/>
  <c r="B3338" i="6" a="1"/>
  <c r="B3338" i="6" s="1"/>
  <c r="C3338" i="6" a="1"/>
  <c r="C3338" i="6" s="1"/>
  <c r="F3338" i="6" a="1"/>
  <c r="F3338" i="6" s="1"/>
  <c r="B3339" i="6" a="1"/>
  <c r="B3339" i="6" s="1"/>
  <c r="C3339" i="6" a="1"/>
  <c r="C3339" i="6" s="1"/>
  <c r="F3339" i="6" a="1"/>
  <c r="F3339" i="6" s="1"/>
  <c r="B3340" i="6" a="1"/>
  <c r="B3340" i="6" s="1"/>
  <c r="C3340" i="6" a="1"/>
  <c r="C3340" i="6" s="1"/>
  <c r="F3340" i="6" a="1"/>
  <c r="F3340" i="6" s="1"/>
  <c r="B3341" i="6" a="1"/>
  <c r="B3341" i="6" s="1"/>
  <c r="C3341" i="6" a="1"/>
  <c r="C3341" i="6" s="1"/>
  <c r="F3341" i="6" a="1"/>
  <c r="F3341" i="6" s="1"/>
  <c r="B3342" i="6" a="1"/>
  <c r="B3342" i="6" s="1"/>
  <c r="C3342" i="6" a="1"/>
  <c r="C3342" i="6" s="1"/>
  <c r="F3342" i="6" a="1"/>
  <c r="F3342" i="6" s="1"/>
  <c r="B3343" i="6" a="1"/>
  <c r="B3343" i="6" s="1"/>
  <c r="C3343" i="6" a="1"/>
  <c r="C3343" i="6" s="1"/>
  <c r="F3343" i="6" a="1"/>
  <c r="F3343" i="6" s="1"/>
  <c r="B3344" i="6" a="1"/>
  <c r="B3344" i="6" s="1"/>
  <c r="C3344" i="6" a="1"/>
  <c r="C3344" i="6" s="1"/>
  <c r="F3344" i="6" a="1"/>
  <c r="F3344" i="6" s="1"/>
  <c r="B3345" i="6" a="1"/>
  <c r="B3345" i="6" s="1"/>
  <c r="C3345" i="6" a="1"/>
  <c r="C3345" i="6" s="1"/>
  <c r="F3345" i="6" a="1"/>
  <c r="F3345" i="6" s="1"/>
  <c r="B3346" i="6" a="1"/>
  <c r="B3346" i="6" s="1"/>
  <c r="C3346" i="6" a="1"/>
  <c r="C3346" i="6" s="1"/>
  <c r="F3346" i="6" a="1"/>
  <c r="F3346" i="6" s="1"/>
  <c r="B3347" i="6" a="1"/>
  <c r="B3347" i="6" s="1"/>
  <c r="C3347" i="6" a="1"/>
  <c r="C3347" i="6" s="1"/>
  <c r="F3347" i="6" a="1"/>
  <c r="F3347" i="6" s="1"/>
  <c r="B3348" i="6" a="1"/>
  <c r="B3348" i="6" s="1"/>
  <c r="C3348" i="6" a="1"/>
  <c r="C3348" i="6" s="1"/>
  <c r="F3348" i="6" a="1"/>
  <c r="F3348" i="6" s="1"/>
  <c r="B3349" i="6" a="1"/>
  <c r="B3349" i="6" s="1"/>
  <c r="C3349" i="6" a="1"/>
  <c r="C3349" i="6" s="1"/>
  <c r="F3349" i="6" a="1"/>
  <c r="F3349" i="6" s="1"/>
  <c r="B3350" i="6" a="1"/>
  <c r="B3350" i="6" s="1"/>
  <c r="C3350" i="6" a="1"/>
  <c r="C3350" i="6" s="1"/>
  <c r="F3350" i="6" a="1"/>
  <c r="F3350" i="6" s="1"/>
  <c r="B3351" i="6" a="1"/>
  <c r="B3351" i="6" s="1"/>
  <c r="C3351" i="6" a="1"/>
  <c r="C3351" i="6" s="1"/>
  <c r="F3351" i="6" a="1"/>
  <c r="F3351" i="6" s="1"/>
  <c r="B3352" i="6" a="1"/>
  <c r="B3352" i="6" s="1"/>
  <c r="C3352" i="6" a="1"/>
  <c r="C3352" i="6" s="1"/>
  <c r="F3352" i="6" a="1"/>
  <c r="F3352" i="6" s="1"/>
  <c r="B3353" i="6" a="1"/>
  <c r="B3353" i="6" s="1"/>
  <c r="C3353" i="6" a="1"/>
  <c r="C3353" i="6" s="1"/>
  <c r="F3353" i="6" a="1"/>
  <c r="F3353" i="6" s="1"/>
  <c r="B3354" i="6" a="1"/>
  <c r="B3354" i="6" s="1"/>
  <c r="C3354" i="6" a="1"/>
  <c r="C3354" i="6" s="1"/>
  <c r="F3354" i="6" a="1"/>
  <c r="F3354" i="6" s="1"/>
  <c r="B3355" i="6" a="1"/>
  <c r="B3355" i="6" s="1"/>
  <c r="C3355" i="6" a="1"/>
  <c r="C3355" i="6" s="1"/>
  <c r="F3355" i="6" a="1"/>
  <c r="F3355" i="6" s="1"/>
  <c r="B3356" i="6" a="1"/>
  <c r="B3356" i="6" s="1"/>
  <c r="C3356" i="6" a="1"/>
  <c r="C3356" i="6" s="1"/>
  <c r="F3356" i="6" a="1"/>
  <c r="F3356" i="6" s="1"/>
  <c r="B3357" i="6" a="1"/>
  <c r="B3357" i="6" s="1"/>
  <c r="C3357" i="6" a="1"/>
  <c r="C3357" i="6" s="1"/>
  <c r="F3357" i="6" a="1"/>
  <c r="F3357" i="6" s="1"/>
  <c r="B3358" i="6" a="1"/>
  <c r="B3358" i="6" s="1"/>
  <c r="C3358" i="6" a="1"/>
  <c r="C3358" i="6" s="1"/>
  <c r="F3358" i="6" a="1"/>
  <c r="F3358" i="6" s="1"/>
  <c r="B3359" i="6" a="1"/>
  <c r="B3359" i="6" s="1"/>
  <c r="C3359" i="6" a="1"/>
  <c r="C3359" i="6" s="1"/>
  <c r="F3359" i="6" a="1"/>
  <c r="F3359" i="6" s="1"/>
  <c r="B3360" i="6" a="1"/>
  <c r="B3360" i="6" s="1"/>
  <c r="C3360" i="6" a="1"/>
  <c r="C3360" i="6" s="1"/>
  <c r="F3360" i="6" a="1"/>
  <c r="F3360" i="6" s="1"/>
  <c r="B3361" i="6" a="1"/>
  <c r="B3361" i="6" s="1"/>
  <c r="C3361" i="6" a="1"/>
  <c r="C3361" i="6" s="1"/>
  <c r="F3361" i="6" a="1"/>
  <c r="F3361" i="6" s="1"/>
  <c r="B3362" i="6" a="1"/>
  <c r="B3362" i="6" s="1"/>
  <c r="C3362" i="6" a="1"/>
  <c r="C3362" i="6" s="1"/>
  <c r="F3362" i="6" a="1"/>
  <c r="F3362" i="6" s="1"/>
  <c r="B3363" i="6" a="1"/>
  <c r="B3363" i="6" s="1"/>
  <c r="C3363" i="6" a="1"/>
  <c r="C3363" i="6" s="1"/>
  <c r="F3363" i="6" a="1"/>
  <c r="F3363" i="6" s="1"/>
  <c r="B3364" i="6" a="1"/>
  <c r="B3364" i="6" s="1"/>
  <c r="C3364" i="6" a="1"/>
  <c r="C3364" i="6" s="1"/>
  <c r="F3364" i="6" a="1"/>
  <c r="F3364" i="6" s="1"/>
  <c r="B3365" i="6" a="1"/>
  <c r="B3365" i="6" s="1"/>
  <c r="C3365" i="6" a="1"/>
  <c r="C3365" i="6" s="1"/>
  <c r="F3365" i="6" a="1"/>
  <c r="F3365" i="6" s="1"/>
  <c r="B3366" i="6" a="1"/>
  <c r="B3366" i="6" s="1"/>
  <c r="C3366" i="6" a="1"/>
  <c r="C3366" i="6" s="1"/>
  <c r="F3366" i="6" a="1"/>
  <c r="F3366" i="6" s="1"/>
  <c r="B3367" i="6" a="1"/>
  <c r="B3367" i="6" s="1"/>
  <c r="C3367" i="6" a="1"/>
  <c r="C3367" i="6" s="1"/>
  <c r="F3367" i="6" a="1"/>
  <c r="F3367" i="6" s="1"/>
  <c r="B3368" i="6" a="1"/>
  <c r="B3368" i="6" s="1"/>
  <c r="C3368" i="6" a="1"/>
  <c r="C3368" i="6" s="1"/>
  <c r="F3368" i="6" a="1"/>
  <c r="F3368" i="6" s="1"/>
  <c r="B3369" i="6" a="1"/>
  <c r="B3369" i="6" s="1"/>
  <c r="C3369" i="6" a="1"/>
  <c r="C3369" i="6" s="1"/>
  <c r="F3369" i="6" a="1"/>
  <c r="F3369" i="6" s="1"/>
  <c r="B3370" i="6" a="1"/>
  <c r="B3370" i="6" s="1"/>
  <c r="C3370" i="6" a="1"/>
  <c r="C3370" i="6" s="1"/>
  <c r="F3370" i="6" a="1"/>
  <c r="F3370" i="6" s="1"/>
  <c r="B3371" i="6" a="1"/>
  <c r="B3371" i="6" s="1"/>
  <c r="C3371" i="6" a="1"/>
  <c r="C3371" i="6" s="1"/>
  <c r="F3371" i="6" a="1"/>
  <c r="F3371" i="6" s="1"/>
  <c r="B3372" i="6" a="1"/>
  <c r="B3372" i="6" s="1"/>
  <c r="C3372" i="6" a="1"/>
  <c r="C3372" i="6" s="1"/>
  <c r="F3372" i="6" a="1"/>
  <c r="F3372" i="6" s="1"/>
  <c r="B3373" i="6" a="1"/>
  <c r="B3373" i="6" s="1"/>
  <c r="C3373" i="6" a="1"/>
  <c r="C3373" i="6" s="1"/>
  <c r="F3373" i="6" a="1"/>
  <c r="F3373" i="6" s="1"/>
  <c r="B3374" i="6" a="1"/>
  <c r="B3374" i="6" s="1"/>
  <c r="C3374" i="6" a="1"/>
  <c r="C3374" i="6" s="1"/>
  <c r="F3374" i="6" a="1"/>
  <c r="F3374" i="6" s="1"/>
  <c r="B3375" i="6" a="1"/>
  <c r="B3375" i="6" s="1"/>
  <c r="C3375" i="6" a="1"/>
  <c r="C3375" i="6" s="1"/>
  <c r="F3375" i="6" a="1"/>
  <c r="F3375" i="6" s="1"/>
  <c r="B3376" i="6" a="1"/>
  <c r="B3376" i="6" s="1"/>
  <c r="C3376" i="6" a="1"/>
  <c r="C3376" i="6" s="1"/>
  <c r="F3376" i="6" a="1"/>
  <c r="F3376" i="6" s="1"/>
  <c r="B3377" i="6" a="1"/>
  <c r="B3377" i="6" s="1"/>
  <c r="C3377" i="6" a="1"/>
  <c r="C3377" i="6" s="1"/>
  <c r="F3377" i="6" a="1"/>
  <c r="F3377" i="6" s="1"/>
  <c r="B3378" i="6" a="1"/>
  <c r="B3378" i="6" s="1"/>
  <c r="C3378" i="6" a="1"/>
  <c r="C3378" i="6" s="1"/>
  <c r="F3378" i="6" a="1"/>
  <c r="F3378" i="6" s="1"/>
  <c r="B3379" i="6" a="1"/>
  <c r="B3379" i="6" s="1"/>
  <c r="C3379" i="6" a="1"/>
  <c r="C3379" i="6" s="1"/>
  <c r="F3379" i="6" a="1"/>
  <c r="F3379" i="6" s="1"/>
  <c r="B3380" i="6" a="1"/>
  <c r="B3380" i="6" s="1"/>
  <c r="C3380" i="6" a="1"/>
  <c r="C3380" i="6" s="1"/>
  <c r="F3380" i="6" a="1"/>
  <c r="F3380" i="6" s="1"/>
  <c r="B3381" i="6" a="1"/>
  <c r="B3381" i="6" s="1"/>
  <c r="C3381" i="6" a="1"/>
  <c r="C3381" i="6" s="1"/>
  <c r="F3381" i="6" a="1"/>
  <c r="F3381" i="6" s="1"/>
  <c r="B3382" i="6" a="1"/>
  <c r="B3382" i="6" s="1"/>
  <c r="C3382" i="6" a="1"/>
  <c r="C3382" i="6" s="1"/>
  <c r="F3382" i="6" a="1"/>
  <c r="F3382" i="6" s="1"/>
  <c r="B3383" i="6" a="1"/>
  <c r="B3383" i="6" s="1"/>
  <c r="C3383" i="6" a="1"/>
  <c r="C3383" i="6" s="1"/>
  <c r="F3383" i="6" a="1"/>
  <c r="F3383" i="6" s="1"/>
  <c r="B3384" i="6" a="1"/>
  <c r="B3384" i="6" s="1"/>
  <c r="C3384" i="6" a="1"/>
  <c r="C3384" i="6" s="1"/>
  <c r="F3384" i="6" a="1"/>
  <c r="F3384" i="6" s="1"/>
  <c r="B3385" i="6" a="1"/>
  <c r="B3385" i="6" s="1"/>
  <c r="C3385" i="6" a="1"/>
  <c r="C3385" i="6" s="1"/>
  <c r="F3385" i="6" a="1"/>
  <c r="F3385" i="6" s="1"/>
  <c r="B3386" i="6" a="1"/>
  <c r="B3386" i="6" s="1"/>
  <c r="C3386" i="6" a="1"/>
  <c r="C3386" i="6" s="1"/>
  <c r="F3386" i="6" a="1"/>
  <c r="F3386" i="6" s="1"/>
  <c r="B3387" i="6" a="1"/>
  <c r="B3387" i="6" s="1"/>
  <c r="C3387" i="6" a="1"/>
  <c r="C3387" i="6" s="1"/>
  <c r="F3387" i="6" a="1"/>
  <c r="F3387" i="6" s="1"/>
  <c r="B3388" i="6" a="1"/>
  <c r="B3388" i="6" s="1"/>
  <c r="C3388" i="6" a="1"/>
  <c r="C3388" i="6" s="1"/>
  <c r="F3388" i="6" a="1"/>
  <c r="F3388" i="6" s="1"/>
  <c r="B3389" i="6" a="1"/>
  <c r="B3389" i="6" s="1"/>
  <c r="C3389" i="6" a="1"/>
  <c r="C3389" i="6" s="1"/>
  <c r="F3389" i="6" a="1"/>
  <c r="F3389" i="6" s="1"/>
  <c r="B3390" i="6" a="1"/>
  <c r="B3390" i="6" s="1"/>
  <c r="C3390" i="6" a="1"/>
  <c r="C3390" i="6" s="1"/>
  <c r="F3390" i="6" a="1"/>
  <c r="F3390" i="6" s="1"/>
  <c r="B3391" i="6" a="1"/>
  <c r="B3391" i="6" s="1"/>
  <c r="C3391" i="6" a="1"/>
  <c r="C3391" i="6" s="1"/>
  <c r="F3391" i="6" a="1"/>
  <c r="F3391" i="6" s="1"/>
  <c r="B3392" i="6" a="1"/>
  <c r="B3392" i="6" s="1"/>
  <c r="C3392" i="6" a="1"/>
  <c r="C3392" i="6" s="1"/>
  <c r="F3392" i="6" a="1"/>
  <c r="F3392" i="6" s="1"/>
  <c r="B3393" i="6" a="1"/>
  <c r="B3393" i="6" s="1"/>
  <c r="C3393" i="6" a="1"/>
  <c r="C3393" i="6" s="1"/>
  <c r="F3393" i="6" a="1"/>
  <c r="F3393" i="6" s="1"/>
  <c r="B3394" i="6" a="1"/>
  <c r="B3394" i="6" s="1"/>
  <c r="C3394" i="6" a="1"/>
  <c r="C3394" i="6" s="1"/>
  <c r="F3394" i="6" a="1"/>
  <c r="F3394" i="6" s="1"/>
  <c r="B3395" i="6" a="1"/>
  <c r="B3395" i="6" s="1"/>
  <c r="C3395" i="6" a="1"/>
  <c r="C3395" i="6" s="1"/>
  <c r="F3395" i="6" a="1"/>
  <c r="F3395" i="6" s="1"/>
  <c r="B3396" i="6" a="1"/>
  <c r="B3396" i="6" s="1"/>
  <c r="C3396" i="6" a="1"/>
  <c r="C3396" i="6" s="1"/>
  <c r="F3396" i="6" a="1"/>
  <c r="F3396" i="6" s="1"/>
  <c r="B3397" i="6" a="1"/>
  <c r="B3397" i="6" s="1"/>
  <c r="C3397" i="6" a="1"/>
  <c r="C3397" i="6" s="1"/>
  <c r="F3397" i="6" a="1"/>
  <c r="F3397" i="6" s="1"/>
  <c r="B3398" i="6" a="1"/>
  <c r="B3398" i="6" s="1"/>
  <c r="C3398" i="6" a="1"/>
  <c r="C3398" i="6" s="1"/>
  <c r="F3398" i="6" a="1"/>
  <c r="F3398" i="6" s="1"/>
  <c r="B3399" i="6" a="1"/>
  <c r="B3399" i="6" s="1"/>
  <c r="C3399" i="6" a="1"/>
  <c r="C3399" i="6" s="1"/>
  <c r="F3399" i="6" a="1"/>
  <c r="F3399" i="6" s="1"/>
  <c r="B3400" i="6" a="1"/>
  <c r="B3400" i="6" s="1"/>
  <c r="C3400" i="6" a="1"/>
  <c r="C3400" i="6" s="1"/>
  <c r="F3400" i="6" a="1"/>
  <c r="F3400" i="6" s="1"/>
  <c r="B3401" i="6" a="1"/>
  <c r="B3401" i="6" s="1"/>
  <c r="C3401" i="6" a="1"/>
  <c r="C3401" i="6" s="1"/>
  <c r="F3401" i="6" a="1"/>
  <c r="F3401" i="6" s="1"/>
  <c r="B3402" i="6" a="1"/>
  <c r="B3402" i="6" s="1"/>
  <c r="C3402" i="6" a="1"/>
  <c r="C3402" i="6" s="1"/>
  <c r="F3402" i="6" a="1"/>
  <c r="F3402" i="6" s="1"/>
  <c r="B3403" i="6" a="1"/>
  <c r="B3403" i="6" s="1"/>
  <c r="C3403" i="6" a="1"/>
  <c r="C3403" i="6" s="1"/>
  <c r="F3403" i="6" a="1"/>
  <c r="F3403" i="6" s="1"/>
  <c r="B3404" i="6" a="1"/>
  <c r="B3404" i="6" s="1"/>
  <c r="C3404" i="6" a="1"/>
  <c r="C3404" i="6" s="1"/>
  <c r="F3404" i="6" a="1"/>
  <c r="F3404" i="6" s="1"/>
  <c r="B3405" i="6" a="1"/>
  <c r="B3405" i="6" s="1"/>
  <c r="C3405" i="6" a="1"/>
  <c r="C3405" i="6" s="1"/>
  <c r="F3405" i="6" a="1"/>
  <c r="F3405" i="6" s="1"/>
  <c r="B3406" i="6" a="1"/>
  <c r="B3406" i="6" s="1"/>
  <c r="C3406" i="6" a="1"/>
  <c r="C3406" i="6" s="1"/>
  <c r="F3406" i="6" a="1"/>
  <c r="F3406" i="6" s="1"/>
  <c r="B3407" i="6" a="1"/>
  <c r="B3407" i="6" s="1"/>
  <c r="C3407" i="6" a="1"/>
  <c r="C3407" i="6" s="1"/>
  <c r="F3407" i="6" a="1"/>
  <c r="F3407" i="6" s="1"/>
  <c r="B3408" i="6" a="1"/>
  <c r="B3408" i="6" s="1"/>
  <c r="C3408" i="6" a="1"/>
  <c r="C3408" i="6" s="1"/>
  <c r="F3408" i="6" a="1"/>
  <c r="F3408" i="6" s="1"/>
  <c r="B3409" i="6" a="1"/>
  <c r="B3409" i="6" s="1"/>
  <c r="C3409" i="6" a="1"/>
  <c r="C3409" i="6" s="1"/>
  <c r="F3409" i="6" a="1"/>
  <c r="F3409" i="6" s="1"/>
  <c r="B3410" i="6" a="1"/>
  <c r="B3410" i="6" s="1"/>
  <c r="C3410" i="6" a="1"/>
  <c r="C3410" i="6" s="1"/>
  <c r="F3410" i="6" a="1"/>
  <c r="F3410" i="6" s="1"/>
  <c r="B3411" i="6" a="1"/>
  <c r="B3411" i="6" s="1"/>
  <c r="C3411" i="6" a="1"/>
  <c r="C3411" i="6" s="1"/>
  <c r="F3411" i="6" a="1"/>
  <c r="F3411" i="6" s="1"/>
  <c r="B3412" i="6" a="1"/>
  <c r="B3412" i="6" s="1"/>
  <c r="C3412" i="6" a="1"/>
  <c r="C3412" i="6" s="1"/>
  <c r="F3412" i="6" a="1"/>
  <c r="F3412" i="6" s="1"/>
  <c r="B3413" i="6" a="1"/>
  <c r="B3413" i="6" s="1"/>
  <c r="C3413" i="6" a="1"/>
  <c r="C3413" i="6" s="1"/>
  <c r="F3413" i="6" a="1"/>
  <c r="F3413" i="6" s="1"/>
  <c r="B3414" i="6" a="1"/>
  <c r="B3414" i="6" s="1"/>
  <c r="C3414" i="6" a="1"/>
  <c r="C3414" i="6" s="1"/>
  <c r="F3414" i="6" a="1"/>
  <c r="F3414" i="6" s="1"/>
  <c r="B3415" i="6" a="1"/>
  <c r="B3415" i="6" s="1"/>
  <c r="C3415" i="6" a="1"/>
  <c r="C3415" i="6" s="1"/>
  <c r="F3415" i="6" a="1"/>
  <c r="F3415" i="6" s="1"/>
  <c r="B3416" i="6" a="1"/>
  <c r="B3416" i="6" s="1"/>
  <c r="C3416" i="6" a="1"/>
  <c r="C3416" i="6" s="1"/>
  <c r="F3416" i="6" a="1"/>
  <c r="F3416" i="6" s="1"/>
  <c r="B3417" i="6" a="1"/>
  <c r="B3417" i="6" s="1"/>
  <c r="C3417" i="6" a="1"/>
  <c r="C3417" i="6" s="1"/>
  <c r="F3417" i="6" a="1"/>
  <c r="F3417" i="6" s="1"/>
  <c r="B3418" i="6" a="1"/>
  <c r="B3418" i="6" s="1"/>
  <c r="C3418" i="6" a="1"/>
  <c r="C3418" i="6" s="1"/>
  <c r="F3418" i="6" a="1"/>
  <c r="F3418" i="6" s="1"/>
  <c r="B3419" i="6" a="1"/>
  <c r="B3419" i="6" s="1"/>
  <c r="C3419" i="6" a="1"/>
  <c r="C3419" i="6" s="1"/>
  <c r="F3419" i="6" a="1"/>
  <c r="F3419" i="6" s="1"/>
  <c r="B3420" i="6" a="1"/>
  <c r="B3420" i="6" s="1"/>
  <c r="C3420" i="6" a="1"/>
  <c r="C3420" i="6" s="1"/>
  <c r="F3420" i="6" a="1"/>
  <c r="F3420" i="6" s="1"/>
  <c r="B3421" i="6" a="1"/>
  <c r="B3421" i="6" s="1"/>
  <c r="C3421" i="6" a="1"/>
  <c r="C3421" i="6" s="1"/>
  <c r="F3421" i="6" a="1"/>
  <c r="F3421" i="6" s="1"/>
  <c r="B3422" i="6" a="1"/>
  <c r="B3422" i="6" s="1"/>
  <c r="C3422" i="6" a="1"/>
  <c r="C3422" i="6" s="1"/>
  <c r="F3422" i="6" a="1"/>
  <c r="F3422" i="6" s="1"/>
  <c r="B3423" i="6" a="1"/>
  <c r="B3423" i="6" s="1"/>
  <c r="C3423" i="6" a="1"/>
  <c r="C3423" i="6" s="1"/>
  <c r="F3423" i="6" a="1"/>
  <c r="F3423" i="6" s="1"/>
  <c r="B3424" i="6" a="1"/>
  <c r="B3424" i="6" s="1"/>
  <c r="C3424" i="6" a="1"/>
  <c r="C3424" i="6" s="1"/>
  <c r="F3424" i="6" a="1"/>
  <c r="F3424" i="6" s="1"/>
  <c r="B3425" i="6" a="1"/>
  <c r="B3425" i="6" s="1"/>
  <c r="C3425" i="6" a="1"/>
  <c r="C3425" i="6" s="1"/>
  <c r="F3425" i="6" a="1"/>
  <c r="F3425" i="6" s="1"/>
  <c r="B3426" i="6" a="1"/>
  <c r="B3426" i="6" s="1"/>
  <c r="C3426" i="6" a="1"/>
  <c r="C3426" i="6" s="1"/>
  <c r="F3426" i="6" a="1"/>
  <c r="F3426" i="6" s="1"/>
  <c r="B3427" i="6" a="1"/>
  <c r="B3427" i="6" s="1"/>
  <c r="C3427" i="6" a="1"/>
  <c r="C3427" i="6" s="1"/>
  <c r="F3427" i="6" a="1"/>
  <c r="F3427" i="6" s="1"/>
  <c r="B3428" i="6" a="1"/>
  <c r="B3428" i="6" s="1"/>
  <c r="C3428" i="6" a="1"/>
  <c r="C3428" i="6" s="1"/>
  <c r="F3428" i="6" a="1"/>
  <c r="F3428" i="6" s="1"/>
  <c r="B3429" i="6" a="1"/>
  <c r="B3429" i="6" s="1"/>
  <c r="C3429" i="6" a="1"/>
  <c r="C3429" i="6" s="1"/>
  <c r="F3429" i="6" a="1"/>
  <c r="F3429" i="6" s="1"/>
  <c r="B3430" i="6" a="1"/>
  <c r="B3430" i="6" s="1"/>
  <c r="C3430" i="6" a="1"/>
  <c r="C3430" i="6" s="1"/>
  <c r="F3430" i="6" a="1"/>
  <c r="F3430" i="6" s="1"/>
  <c r="B3431" i="6" a="1"/>
  <c r="B3431" i="6" s="1"/>
  <c r="C3431" i="6" a="1"/>
  <c r="C3431" i="6" s="1"/>
  <c r="F3431" i="6" a="1"/>
  <c r="F3431" i="6" s="1"/>
  <c r="B3432" i="6" a="1"/>
  <c r="B3432" i="6" s="1"/>
  <c r="C3432" i="6" a="1"/>
  <c r="C3432" i="6" s="1"/>
  <c r="F3432" i="6" a="1"/>
  <c r="F3432" i="6" s="1"/>
  <c r="B3433" i="6" a="1"/>
  <c r="B3433" i="6" s="1"/>
  <c r="C3433" i="6" a="1"/>
  <c r="C3433" i="6" s="1"/>
  <c r="F3433" i="6" a="1"/>
  <c r="F3433" i="6" s="1"/>
  <c r="B3434" i="6" a="1"/>
  <c r="B3434" i="6" s="1"/>
  <c r="C3434" i="6" a="1"/>
  <c r="C3434" i="6" s="1"/>
  <c r="F3434" i="6" a="1"/>
  <c r="F3434" i="6" s="1"/>
  <c r="B3435" i="6" a="1"/>
  <c r="B3435" i="6" s="1"/>
  <c r="C3435" i="6" a="1"/>
  <c r="C3435" i="6" s="1"/>
  <c r="F3435" i="6" a="1"/>
  <c r="F3435" i="6" s="1"/>
  <c r="B3436" i="6" a="1"/>
  <c r="B3436" i="6" s="1"/>
  <c r="C3436" i="6" a="1"/>
  <c r="C3436" i="6" s="1"/>
  <c r="F3436" i="6" a="1"/>
  <c r="F3436" i="6" s="1"/>
  <c r="B3437" i="6" a="1"/>
  <c r="B3437" i="6" s="1"/>
  <c r="C3437" i="6" a="1"/>
  <c r="C3437" i="6" s="1"/>
  <c r="F3437" i="6" a="1"/>
  <c r="F3437" i="6" s="1"/>
  <c r="B3438" i="6" a="1"/>
  <c r="B3438" i="6" s="1"/>
  <c r="C3438" i="6" a="1"/>
  <c r="C3438" i="6" s="1"/>
  <c r="F3438" i="6" a="1"/>
  <c r="F3438" i="6" s="1"/>
  <c r="B3439" i="6" a="1"/>
  <c r="B3439" i="6" s="1"/>
  <c r="C3439" i="6" a="1"/>
  <c r="C3439" i="6" s="1"/>
  <c r="F3439" i="6" a="1"/>
  <c r="F3439" i="6" s="1"/>
  <c r="B3440" i="6" a="1"/>
  <c r="B3440" i="6" s="1"/>
  <c r="C3440" i="6" a="1"/>
  <c r="C3440" i="6" s="1"/>
  <c r="F3440" i="6" a="1"/>
  <c r="F3440" i="6" s="1"/>
  <c r="B3441" i="6" a="1"/>
  <c r="B3441" i="6" s="1"/>
  <c r="C3441" i="6" a="1"/>
  <c r="C3441" i="6" s="1"/>
  <c r="F3441" i="6" a="1"/>
  <c r="F3441" i="6" s="1"/>
  <c r="B3442" i="6" a="1"/>
  <c r="B3442" i="6" s="1"/>
  <c r="C3442" i="6" a="1"/>
  <c r="C3442" i="6" s="1"/>
  <c r="F3442" i="6" a="1"/>
  <c r="F3442" i="6" s="1"/>
  <c r="B3443" i="6" a="1"/>
  <c r="B3443" i="6" s="1"/>
  <c r="C3443" i="6" a="1"/>
  <c r="C3443" i="6" s="1"/>
  <c r="F3443" i="6" a="1"/>
  <c r="F3443" i="6" s="1"/>
  <c r="B3444" i="6" a="1"/>
  <c r="B3444" i="6" s="1"/>
  <c r="C3444" i="6" a="1"/>
  <c r="C3444" i="6" s="1"/>
  <c r="F3444" i="6" a="1"/>
  <c r="F3444" i="6" s="1"/>
  <c r="B3445" i="6" a="1"/>
  <c r="B3445" i="6" s="1"/>
  <c r="C3445" i="6" a="1"/>
  <c r="C3445" i="6" s="1"/>
  <c r="F3445" i="6" a="1"/>
  <c r="F3445" i="6" s="1"/>
  <c r="B3446" i="6" a="1"/>
  <c r="B3446" i="6" s="1"/>
  <c r="C3446" i="6" a="1"/>
  <c r="C3446" i="6" s="1"/>
  <c r="F3446" i="6" a="1"/>
  <c r="F3446" i="6" s="1"/>
  <c r="B3447" i="6" a="1"/>
  <c r="B3447" i="6" s="1"/>
  <c r="C3447" i="6" a="1"/>
  <c r="C3447" i="6" s="1"/>
  <c r="F3447" i="6" a="1"/>
  <c r="F3447" i="6" s="1"/>
  <c r="B3448" i="6" a="1"/>
  <c r="B3448" i="6" s="1"/>
  <c r="C3448" i="6" a="1"/>
  <c r="C3448" i="6" s="1"/>
  <c r="F3448" i="6" a="1"/>
  <c r="F3448" i="6" s="1"/>
  <c r="B3449" i="6" a="1"/>
  <c r="B3449" i="6" s="1"/>
  <c r="C3449" i="6" a="1"/>
  <c r="C3449" i="6" s="1"/>
  <c r="F3449" i="6" a="1"/>
  <c r="F3449" i="6" s="1"/>
  <c r="B3450" i="6" a="1"/>
  <c r="B3450" i="6" s="1"/>
  <c r="C3450" i="6" a="1"/>
  <c r="C3450" i="6" s="1"/>
  <c r="F3450" i="6" a="1"/>
  <c r="F3450" i="6" s="1"/>
  <c r="B3451" i="6" a="1"/>
  <c r="B3451" i="6" s="1"/>
  <c r="C3451" i="6" a="1"/>
  <c r="C3451" i="6" s="1"/>
  <c r="F3451" i="6" a="1"/>
  <c r="F3451" i="6" s="1"/>
  <c r="B3452" i="6" a="1"/>
  <c r="B3452" i="6" s="1"/>
  <c r="C3452" i="6" a="1"/>
  <c r="C3452" i="6" s="1"/>
  <c r="F3452" i="6" a="1"/>
  <c r="F3452" i="6" s="1"/>
  <c r="B3453" i="6" a="1"/>
  <c r="B3453" i="6" s="1"/>
  <c r="C3453" i="6" a="1"/>
  <c r="C3453" i="6" s="1"/>
  <c r="F3453" i="6" a="1"/>
  <c r="F3453" i="6" s="1"/>
  <c r="B3454" i="6" a="1"/>
  <c r="B3454" i="6" s="1"/>
  <c r="C3454" i="6" a="1"/>
  <c r="C3454" i="6" s="1"/>
  <c r="F3454" i="6" a="1"/>
  <c r="F3454" i="6" s="1"/>
  <c r="B3455" i="6" a="1"/>
  <c r="B3455" i="6" s="1"/>
  <c r="C3455" i="6" a="1"/>
  <c r="C3455" i="6" s="1"/>
  <c r="F3455" i="6" a="1"/>
  <c r="F3455" i="6" s="1"/>
  <c r="B3456" i="6" a="1"/>
  <c r="B3456" i="6" s="1"/>
  <c r="C3456" i="6" a="1"/>
  <c r="C3456" i="6" s="1"/>
  <c r="F3456" i="6" a="1"/>
  <c r="F3456" i="6" s="1"/>
  <c r="B3457" i="6" a="1"/>
  <c r="B3457" i="6" s="1"/>
  <c r="C3457" i="6" a="1"/>
  <c r="C3457" i="6" s="1"/>
  <c r="F3457" i="6" a="1"/>
  <c r="F3457" i="6" s="1"/>
  <c r="B3458" i="6" a="1"/>
  <c r="B3458" i="6" s="1"/>
  <c r="C3458" i="6" a="1"/>
  <c r="C3458" i="6" s="1"/>
  <c r="F3458" i="6" a="1"/>
  <c r="F3458" i="6" s="1"/>
  <c r="B3459" i="6" a="1"/>
  <c r="B3459" i="6" s="1"/>
  <c r="C3459" i="6" a="1"/>
  <c r="C3459" i="6" s="1"/>
  <c r="F3459" i="6" a="1"/>
  <c r="F3459" i="6" s="1"/>
  <c r="B3460" i="6" a="1"/>
  <c r="B3460" i="6" s="1"/>
  <c r="C3460" i="6" a="1"/>
  <c r="C3460" i="6" s="1"/>
  <c r="F3460" i="6" a="1"/>
  <c r="F3460" i="6" s="1"/>
  <c r="B3461" i="6" a="1"/>
  <c r="B3461" i="6" s="1"/>
  <c r="C3461" i="6" a="1"/>
  <c r="C3461" i="6" s="1"/>
  <c r="F3461" i="6" a="1"/>
  <c r="F3461" i="6" s="1"/>
  <c r="B3462" i="6" a="1"/>
  <c r="B3462" i="6" s="1"/>
  <c r="C3462" i="6" a="1"/>
  <c r="C3462" i="6" s="1"/>
  <c r="F3462" i="6" a="1"/>
  <c r="F3462" i="6" s="1"/>
  <c r="B3463" i="6" a="1"/>
  <c r="B3463" i="6" s="1"/>
  <c r="C3463" i="6" a="1"/>
  <c r="C3463" i="6" s="1"/>
  <c r="F3463" i="6" a="1"/>
  <c r="F3463" i="6" s="1"/>
  <c r="B3464" i="6" a="1"/>
  <c r="B3464" i="6" s="1"/>
  <c r="C3464" i="6" a="1"/>
  <c r="C3464" i="6" s="1"/>
  <c r="F3464" i="6" a="1"/>
  <c r="F3464" i="6" s="1"/>
  <c r="B3465" i="6" a="1"/>
  <c r="B3465" i="6" s="1"/>
  <c r="C3465" i="6" a="1"/>
  <c r="C3465" i="6" s="1"/>
  <c r="F3465" i="6" a="1"/>
  <c r="F3465" i="6" s="1"/>
  <c r="B3466" i="6" a="1"/>
  <c r="B3466" i="6" s="1"/>
  <c r="C3466" i="6" a="1"/>
  <c r="C3466" i="6" s="1"/>
  <c r="B3467" i="6" a="1"/>
  <c r="B3467" i="6" s="1"/>
  <c r="C3467" i="6" a="1"/>
  <c r="C3467" i="6" s="1"/>
  <c r="B3468" i="6" a="1"/>
  <c r="B3468" i="6" s="1"/>
  <c r="C3468" i="6" a="1"/>
  <c r="C3468" i="6" s="1"/>
  <c r="F3468" i="6" a="1"/>
  <c r="F3468" i="6" s="1"/>
  <c r="B3469" i="6" a="1"/>
  <c r="B3469" i="6" s="1"/>
  <c r="C3469" i="6" a="1"/>
  <c r="C3469" i="6" s="1"/>
  <c r="F3469" i="6" a="1"/>
  <c r="F3469" i="6" s="1"/>
  <c r="B3470" i="6" a="1"/>
  <c r="B3470" i="6" s="1"/>
  <c r="C3470" i="6" a="1"/>
  <c r="C3470" i="6" s="1"/>
  <c r="F3470" i="6" a="1"/>
  <c r="F3470" i="6" s="1"/>
  <c r="B3471" i="6" a="1"/>
  <c r="B3471" i="6" s="1"/>
  <c r="C3471" i="6" a="1"/>
  <c r="C3471" i="6" s="1"/>
  <c r="F3471" i="6" a="1"/>
  <c r="F3471" i="6" s="1"/>
  <c r="B3472" i="6" a="1"/>
  <c r="B3472" i="6" s="1"/>
  <c r="C3472" i="6" a="1"/>
  <c r="C3472" i="6" s="1"/>
  <c r="F3472" i="6" a="1"/>
  <c r="F3472" i="6" s="1"/>
  <c r="B3473" i="6" a="1"/>
  <c r="B3473" i="6" s="1"/>
  <c r="C3473" i="6" a="1"/>
  <c r="C3473" i="6" s="1"/>
  <c r="F3473" i="6" a="1"/>
  <c r="F3473" i="6" s="1"/>
  <c r="B3474" i="6" a="1"/>
  <c r="B3474" i="6" s="1"/>
  <c r="C3474" i="6" a="1"/>
  <c r="C3474" i="6" s="1"/>
  <c r="F3474" i="6" a="1"/>
  <c r="F3474" i="6" s="1"/>
  <c r="B3475" i="6" a="1"/>
  <c r="B3475" i="6" s="1"/>
  <c r="C3475" i="6" a="1"/>
  <c r="C3475" i="6" s="1"/>
  <c r="F3475" i="6" a="1"/>
  <c r="F3475" i="6" s="1"/>
  <c r="B3476" i="6" a="1"/>
  <c r="B3476" i="6" s="1"/>
  <c r="C3476" i="6" a="1"/>
  <c r="C3476" i="6" s="1"/>
  <c r="F3476" i="6" a="1"/>
  <c r="F3476" i="6" s="1"/>
  <c r="B3477" i="6" a="1"/>
  <c r="B3477" i="6" s="1"/>
  <c r="C3477" i="6" a="1"/>
  <c r="C3477" i="6" s="1"/>
  <c r="F3477" i="6" a="1"/>
  <c r="F3477" i="6" s="1"/>
  <c r="B3478" i="6" a="1"/>
  <c r="B3478" i="6" s="1"/>
  <c r="C3478" i="6" a="1"/>
  <c r="C3478" i="6" s="1"/>
  <c r="F3478" i="6" a="1"/>
  <c r="F3478" i="6" s="1"/>
  <c r="B3479" i="6" a="1"/>
  <c r="B3479" i="6" s="1"/>
  <c r="C3479" i="6" a="1"/>
  <c r="C3479" i="6" s="1"/>
  <c r="F3479" i="6" a="1"/>
  <c r="F3479" i="6" s="1"/>
  <c r="B3480" i="6" a="1"/>
  <c r="B3480" i="6" s="1"/>
  <c r="C3480" i="6" a="1"/>
  <c r="C3480" i="6" s="1"/>
  <c r="F3480" i="6" a="1"/>
  <c r="F3480" i="6" s="1"/>
  <c r="B3481" i="6" a="1"/>
  <c r="B3481" i="6" s="1"/>
  <c r="C3481" i="6" a="1"/>
  <c r="C3481" i="6" s="1"/>
  <c r="F3481" i="6" a="1"/>
  <c r="F3481" i="6" s="1"/>
  <c r="B3482" i="6" a="1"/>
  <c r="B3482" i="6" s="1"/>
  <c r="C3482" i="6" a="1"/>
  <c r="C3482" i="6" s="1"/>
  <c r="F3482" i="6" a="1"/>
  <c r="F3482" i="6" s="1"/>
  <c r="B3483" i="6" a="1"/>
  <c r="B3483" i="6" s="1"/>
  <c r="C3483" i="6" a="1"/>
  <c r="C3483" i="6" s="1"/>
  <c r="F3483" i="6" a="1"/>
  <c r="F3483" i="6" s="1"/>
  <c r="B3484" i="6" a="1"/>
  <c r="B3484" i="6" s="1"/>
  <c r="C3484" i="6" a="1"/>
  <c r="C3484" i="6" s="1"/>
  <c r="F3484" i="6" a="1"/>
  <c r="F3484" i="6" s="1"/>
  <c r="B3485" i="6" a="1"/>
  <c r="B3485" i="6" s="1"/>
  <c r="C3485" i="6" a="1"/>
  <c r="C3485" i="6" s="1"/>
  <c r="F3485" i="6" a="1"/>
  <c r="F3485" i="6" s="1"/>
  <c r="B3486" i="6" a="1"/>
  <c r="B3486" i="6" s="1"/>
  <c r="C3486" i="6" a="1"/>
  <c r="C3486" i="6" s="1"/>
  <c r="F3486" i="6" a="1"/>
  <c r="F3486" i="6" s="1"/>
  <c r="B3487" i="6" a="1"/>
  <c r="B3487" i="6" s="1"/>
  <c r="C3487" i="6" a="1"/>
  <c r="C3487" i="6" s="1"/>
  <c r="F3487" i="6" a="1"/>
  <c r="F3487" i="6" s="1"/>
  <c r="B3488" i="6" a="1"/>
  <c r="B3488" i="6" s="1"/>
  <c r="C3488" i="6" a="1"/>
  <c r="C3488" i="6" s="1"/>
  <c r="F3488" i="6" a="1"/>
  <c r="F3488" i="6" s="1"/>
  <c r="B3489" i="6" a="1"/>
  <c r="B3489" i="6" s="1"/>
  <c r="C3489" i="6" a="1"/>
  <c r="C3489" i="6" s="1"/>
  <c r="F3489" i="6" a="1"/>
  <c r="F3489" i="6" s="1"/>
  <c r="B3490" i="6" a="1"/>
  <c r="B3490" i="6" s="1"/>
  <c r="C3490" i="6" a="1"/>
  <c r="C3490" i="6" s="1"/>
  <c r="F3490" i="6" a="1"/>
  <c r="F3490" i="6" s="1"/>
  <c r="B3491" i="6" a="1"/>
  <c r="B3491" i="6" s="1"/>
  <c r="C3491" i="6" a="1"/>
  <c r="C3491" i="6" s="1"/>
  <c r="F3491" i="6" a="1"/>
  <c r="F3491" i="6" s="1"/>
  <c r="B3492" i="6" a="1"/>
  <c r="B3492" i="6" s="1"/>
  <c r="C3492" i="6" a="1"/>
  <c r="C3492" i="6" s="1"/>
  <c r="F3492" i="6" a="1"/>
  <c r="F3492" i="6" s="1"/>
  <c r="B3493" i="6" a="1"/>
  <c r="B3493" i="6" s="1"/>
  <c r="C3493" i="6" a="1"/>
  <c r="C3493" i="6" s="1"/>
  <c r="F3493" i="6" a="1"/>
  <c r="F3493" i="6" s="1"/>
  <c r="B3494" i="6" a="1"/>
  <c r="B3494" i="6" s="1"/>
  <c r="C3494" i="6" a="1"/>
  <c r="C3494" i="6" s="1"/>
  <c r="F3494" i="6" a="1"/>
  <c r="F3494" i="6" s="1"/>
  <c r="B3495" i="6" a="1"/>
  <c r="B3495" i="6" s="1"/>
  <c r="C3495" i="6" a="1"/>
  <c r="C3495" i="6" s="1"/>
  <c r="F3495" i="6" a="1"/>
  <c r="F3495" i="6" s="1"/>
  <c r="B3496" i="6" a="1"/>
  <c r="B3496" i="6" s="1"/>
  <c r="C3496" i="6" a="1"/>
  <c r="C3496" i="6" s="1"/>
  <c r="F3496" i="6" a="1"/>
  <c r="F3496" i="6" s="1"/>
  <c r="B3497" i="6" a="1"/>
  <c r="B3497" i="6" s="1"/>
  <c r="C3497" i="6" a="1"/>
  <c r="C3497" i="6" s="1"/>
  <c r="F3497" i="6" a="1"/>
  <c r="F3497" i="6" s="1"/>
  <c r="B3498" i="6" a="1"/>
  <c r="B3498" i="6" s="1"/>
  <c r="C3498" i="6" a="1"/>
  <c r="C3498" i="6" s="1"/>
  <c r="F3498" i="6" a="1"/>
  <c r="F3498" i="6" s="1"/>
  <c r="B3499" i="6" a="1"/>
  <c r="B3499" i="6" s="1"/>
  <c r="C3499" i="6" a="1"/>
  <c r="C3499" i="6" s="1"/>
  <c r="F3499" i="6" a="1"/>
  <c r="F3499" i="6" s="1"/>
  <c r="B3500" i="6" a="1"/>
  <c r="B3500" i="6" s="1"/>
  <c r="C3500" i="6" a="1"/>
  <c r="C3500" i="6" s="1"/>
  <c r="F3500" i="6" a="1"/>
  <c r="F3500" i="6" s="1"/>
  <c r="C124" i="25" a="1"/>
  <c r="C124" i="25" s="1"/>
  <c r="AB124" i="25" s="1"/>
  <c r="C125" i="25" a="1"/>
  <c r="C125" i="25" s="1"/>
  <c r="AB125" i="25" s="1"/>
  <c r="C126" i="25" a="1"/>
  <c r="C126" i="25" s="1"/>
  <c r="AB126" i="25" s="1"/>
  <c r="C127" i="25" a="1"/>
  <c r="C127" i="25" s="1"/>
  <c r="AB127" i="25" s="1"/>
  <c r="C128" i="25" a="1"/>
  <c r="C128" i="25" s="1"/>
  <c r="AB128" i="25" s="1"/>
  <c r="C129" i="25" a="1"/>
  <c r="C129" i="25" s="1"/>
  <c r="AB129" i="25" s="1"/>
  <c r="C130" i="25" a="1"/>
  <c r="C130" i="25" s="1"/>
  <c r="AB130" i="25" s="1"/>
  <c r="C131" i="25" a="1"/>
  <c r="C131" i="25" s="1"/>
  <c r="AB131" i="25" s="1"/>
  <c r="C132" i="25" a="1"/>
  <c r="C132" i="25" s="1"/>
  <c r="AB132" i="25" s="1"/>
  <c r="C133" i="25" a="1"/>
  <c r="C133" i="25" s="1"/>
  <c r="AB133" i="25" s="1"/>
  <c r="C134" i="25" a="1"/>
  <c r="C134" i="25" s="1"/>
  <c r="AB134" i="25" s="1"/>
  <c r="C135" i="25" a="1"/>
  <c r="C135" i="25" s="1"/>
  <c r="AB135" i="25" s="1"/>
  <c r="C136" i="25" a="1"/>
  <c r="C136" i="25" s="1"/>
  <c r="AB136" i="25" s="1"/>
  <c r="C137" i="25" a="1"/>
  <c r="C137" i="25" s="1"/>
  <c r="AB137" i="25" s="1"/>
  <c r="C138" i="25" a="1"/>
  <c r="C138" i="25" s="1"/>
  <c r="AB138" i="25" s="1"/>
  <c r="C139" i="25" a="1"/>
  <c r="C139" i="25" s="1"/>
  <c r="AB139" i="25" s="1"/>
  <c r="C140" i="25" a="1"/>
  <c r="C140" i="25" s="1"/>
  <c r="AB140" i="25" s="1"/>
  <c r="C141" i="25" a="1"/>
  <c r="C141" i="25" s="1"/>
  <c r="AB141" i="25" s="1"/>
  <c r="C142" i="25" a="1"/>
  <c r="C142" i="25" s="1"/>
  <c r="AB142" i="25" s="1"/>
  <c r="C143" i="25" a="1"/>
  <c r="C143" i="25" s="1"/>
  <c r="AB143" i="25" s="1"/>
  <c r="C144" i="25" a="1"/>
  <c r="C144" i="25" s="1"/>
  <c r="AB144" i="25" s="1"/>
  <c r="C145" i="25" a="1"/>
  <c r="C145" i="25" s="1"/>
  <c r="AB145" i="25" s="1"/>
  <c r="C146" i="25" a="1"/>
  <c r="C146" i="25" s="1"/>
  <c r="AB146" i="25" s="1"/>
  <c r="C147" i="25" a="1"/>
  <c r="C147" i="25" s="1"/>
  <c r="AB147" i="25" s="1"/>
  <c r="C148" i="25" a="1"/>
  <c r="C148" i="25" s="1"/>
  <c r="AB148" i="25" s="1"/>
  <c r="C149" i="25" a="1"/>
  <c r="C149" i="25" s="1"/>
  <c r="AB149" i="25" s="1"/>
  <c r="C150" i="25" a="1"/>
  <c r="C150" i="25" s="1"/>
  <c r="AB150" i="25" s="1"/>
  <c r="C151" i="25" a="1"/>
  <c r="C151" i="25" s="1"/>
  <c r="AB151" i="25" s="1"/>
  <c r="C152" i="25" a="1"/>
  <c r="C152" i="25" s="1"/>
  <c r="AB152" i="25" s="1"/>
  <c r="C153" i="25" a="1"/>
  <c r="C153" i="25" s="1"/>
  <c r="AB153" i="25" s="1"/>
  <c r="C154" i="25" a="1"/>
  <c r="C154" i="25" s="1"/>
  <c r="AB154" i="25" s="1"/>
  <c r="C155" i="25" a="1"/>
  <c r="C155" i="25" s="1"/>
  <c r="AB155" i="25" s="1"/>
  <c r="C156" i="25" a="1"/>
  <c r="C156" i="25" s="1"/>
  <c r="AB156" i="25" s="1"/>
  <c r="C157" i="25" a="1"/>
  <c r="C157" i="25" s="1"/>
  <c r="AB157" i="25" s="1"/>
  <c r="C158" i="25" a="1"/>
  <c r="C158" i="25" s="1"/>
  <c r="AB158" i="25" s="1"/>
  <c r="C159" i="25" a="1"/>
  <c r="C159" i="25" s="1"/>
  <c r="AB159" i="25" s="1"/>
  <c r="C160" i="25" a="1"/>
  <c r="C160" i="25" s="1"/>
  <c r="AB160" i="25" s="1"/>
  <c r="C161" i="25" a="1"/>
  <c r="C161" i="25" s="1"/>
  <c r="AB161" i="25" s="1"/>
  <c r="C162" i="25" a="1"/>
  <c r="C162" i="25" s="1"/>
  <c r="AB162" i="25" s="1"/>
  <c r="C163" i="25" a="1"/>
  <c r="C163" i="25" s="1"/>
  <c r="AB163" i="25" s="1"/>
  <c r="C164" i="25" a="1"/>
  <c r="C164" i="25" s="1"/>
  <c r="AB164" i="25" s="1"/>
  <c r="C165" i="25" a="1"/>
  <c r="C165" i="25" s="1"/>
  <c r="AB165" i="25" s="1"/>
  <c r="C166" i="25" a="1"/>
  <c r="C166" i="25" s="1"/>
  <c r="AB166" i="25" s="1"/>
  <c r="C167" i="25" a="1"/>
  <c r="C167" i="25" s="1"/>
  <c r="AB167" i="25" s="1"/>
  <c r="C168" i="25" a="1"/>
  <c r="C168" i="25" s="1"/>
  <c r="AB168" i="25" s="1"/>
  <c r="C169" i="25" a="1"/>
  <c r="C169" i="25" s="1"/>
  <c r="AB169" i="25" s="1"/>
  <c r="C170" i="25" a="1"/>
  <c r="C170" i="25" s="1"/>
  <c r="AB170" i="25" s="1"/>
  <c r="C171" i="25" a="1"/>
  <c r="C171" i="25" s="1"/>
  <c r="AB171" i="25" s="1"/>
  <c r="C172" i="25" a="1"/>
  <c r="C172" i="25" s="1"/>
  <c r="AB172" i="25" s="1"/>
  <c r="C173" i="25" a="1"/>
  <c r="C173" i="25" s="1"/>
  <c r="AB173" i="25" s="1"/>
  <c r="C174" i="25" a="1"/>
  <c r="C174" i="25" s="1"/>
  <c r="AB174" i="25" s="1"/>
  <c r="C175" i="25" a="1"/>
  <c r="C175" i="25" s="1"/>
  <c r="AB175" i="25" s="1"/>
  <c r="C176" i="25" a="1"/>
  <c r="C176" i="25" s="1"/>
  <c r="AB176" i="25" s="1"/>
  <c r="C177" i="25" a="1"/>
  <c r="C177" i="25" s="1"/>
  <c r="AB177" i="25" s="1"/>
  <c r="C178" i="25" a="1"/>
  <c r="C178" i="25" s="1"/>
  <c r="AB178" i="25" s="1"/>
  <c r="C179" i="25" a="1"/>
  <c r="C179" i="25" s="1"/>
  <c r="AB179" i="25" s="1"/>
  <c r="C180" i="25" a="1"/>
  <c r="C180" i="25" s="1"/>
  <c r="AB180" i="25" s="1"/>
  <c r="C181" i="25" a="1"/>
  <c r="C181" i="25" s="1"/>
  <c r="AB181" i="25" s="1"/>
  <c r="C182" i="25" a="1"/>
  <c r="C182" i="25" s="1"/>
  <c r="AB182" i="25" s="1"/>
  <c r="C183" i="25" a="1"/>
  <c r="C183" i="25" s="1"/>
  <c r="AB183" i="25" s="1"/>
  <c r="C184" i="25" a="1"/>
  <c r="C184" i="25" s="1"/>
  <c r="AB184" i="25" s="1"/>
  <c r="C185" i="25" a="1"/>
  <c r="C185" i="25" s="1"/>
  <c r="AB185" i="25" s="1"/>
  <c r="C186" i="25" a="1"/>
  <c r="C186" i="25" s="1"/>
  <c r="AB186" i="25" s="1"/>
  <c r="C187" i="25" a="1"/>
  <c r="C187" i="25" s="1"/>
  <c r="AB187" i="25" s="1"/>
  <c r="C188" i="25" a="1"/>
  <c r="C188" i="25" s="1"/>
  <c r="AB188" i="25" s="1"/>
  <c r="C189" i="25" a="1"/>
  <c r="C189" i="25" s="1"/>
  <c r="AB189" i="25" s="1"/>
  <c r="C190" i="25" a="1"/>
  <c r="C190" i="25" s="1"/>
  <c r="AB190" i="25" s="1"/>
  <c r="C191" i="25" a="1"/>
  <c r="C191" i="25" s="1"/>
  <c r="AB191" i="25" s="1"/>
  <c r="C192" i="25" a="1"/>
  <c r="C192" i="25" s="1"/>
  <c r="AB192" i="25" s="1"/>
  <c r="C193" i="25" a="1"/>
  <c r="C193" i="25" s="1"/>
  <c r="AB193" i="25" s="1"/>
  <c r="C194" i="25" a="1"/>
  <c r="C194" i="25" s="1"/>
  <c r="AB194" i="25" s="1"/>
  <c r="C195" i="25" a="1"/>
  <c r="C195" i="25" s="1"/>
  <c r="AB195" i="25" s="1"/>
  <c r="C196" i="25" a="1"/>
  <c r="C196" i="25" s="1"/>
  <c r="AB196" i="25" s="1"/>
  <c r="C197" i="25" a="1"/>
  <c r="C197" i="25" s="1"/>
  <c r="AB197" i="25" s="1"/>
  <c r="C198" i="25" a="1"/>
  <c r="C198" i="25" s="1"/>
  <c r="AB198" i="25" s="1"/>
  <c r="C199" i="25" a="1"/>
  <c r="C199" i="25" s="1"/>
  <c r="AB199" i="25" s="1"/>
  <c r="C200" i="25" a="1"/>
  <c r="C200" i="25" s="1"/>
  <c r="AB200" i="25" s="1"/>
  <c r="C201" i="25" a="1"/>
  <c r="C201" i="25" s="1"/>
  <c r="AB201" i="25" s="1"/>
  <c r="C202" i="25" a="1"/>
  <c r="C202" i="25" s="1"/>
  <c r="AB202" i="25" s="1"/>
  <c r="C203" i="25" a="1"/>
  <c r="C203" i="25" s="1"/>
  <c r="AB203" i="25" s="1"/>
  <c r="C204" i="25" a="1"/>
  <c r="C204" i="25" s="1"/>
  <c r="AB204" i="25" s="1"/>
  <c r="C205" i="25" a="1"/>
  <c r="C205" i="25" s="1"/>
  <c r="AB205" i="25" s="1"/>
  <c r="C206" i="25" a="1"/>
  <c r="C206" i="25" s="1"/>
  <c r="AB206" i="25" s="1"/>
  <c r="C207" i="25" a="1"/>
  <c r="C207" i="25" s="1"/>
  <c r="AB207" i="25" s="1"/>
  <c r="C208" i="25" a="1"/>
  <c r="C208" i="25" s="1"/>
  <c r="AB208" i="25" s="1"/>
  <c r="C209" i="25" a="1"/>
  <c r="C209" i="25" s="1"/>
  <c r="AB209" i="25" s="1"/>
  <c r="C210" i="25" a="1"/>
  <c r="C210" i="25" s="1"/>
  <c r="AB210" i="25" s="1"/>
  <c r="C211" i="25" a="1"/>
  <c r="C211" i="25" s="1"/>
  <c r="AB211" i="25" s="1"/>
  <c r="C212" i="25" a="1"/>
  <c r="C212" i="25" s="1"/>
  <c r="AB212" i="25" s="1"/>
  <c r="C213" i="25" a="1"/>
  <c r="C213" i="25" s="1"/>
  <c r="AB213" i="25" s="1"/>
  <c r="C214" i="25" a="1"/>
  <c r="C214" i="25" s="1"/>
  <c r="AB214" i="25" s="1"/>
  <c r="C215" i="25" a="1"/>
  <c r="C215" i="25" s="1"/>
  <c r="AB215" i="25" s="1"/>
  <c r="C216" i="25" a="1"/>
  <c r="C216" i="25" s="1"/>
  <c r="AB216" i="25" s="1"/>
  <c r="C217" i="25" a="1"/>
  <c r="C217" i="25" s="1"/>
  <c r="AB217" i="25" s="1"/>
  <c r="C218" i="25" a="1"/>
  <c r="C218" i="25" s="1"/>
  <c r="AB218" i="25" s="1"/>
  <c r="C219" i="25" a="1"/>
  <c r="C219" i="25" s="1"/>
  <c r="AB219" i="25" s="1"/>
  <c r="C220" i="25" a="1"/>
  <c r="C220" i="25" s="1"/>
  <c r="AB220" i="25" s="1"/>
  <c r="C221" i="25" a="1"/>
  <c r="C221" i="25" s="1"/>
  <c r="AB221" i="25" s="1"/>
  <c r="C222" i="25" a="1"/>
  <c r="C222" i="25" s="1"/>
  <c r="AB222" i="25" s="1"/>
  <c r="C223" i="25" a="1"/>
  <c r="C223" i="25" s="1"/>
  <c r="AB223" i="25" s="1"/>
  <c r="C224" i="25" a="1"/>
  <c r="C224" i="25" s="1"/>
  <c r="AB224" i="25" s="1"/>
  <c r="C225" i="25" a="1"/>
  <c r="C225" i="25" s="1"/>
  <c r="AB225" i="25" s="1"/>
  <c r="C226" i="25" a="1"/>
  <c r="C226" i="25" s="1"/>
  <c r="AB226" i="25" s="1"/>
  <c r="C227" i="25" a="1"/>
  <c r="C227" i="25" s="1"/>
  <c r="AB227" i="25" s="1"/>
  <c r="C228" i="25" a="1"/>
  <c r="C228" i="25" s="1"/>
  <c r="AB228" i="25" s="1"/>
  <c r="C229" i="25" a="1"/>
  <c r="C229" i="25" s="1"/>
  <c r="AB229" i="25" s="1"/>
  <c r="C230" i="25" a="1"/>
  <c r="C230" i="25" s="1"/>
  <c r="AB230" i="25" s="1"/>
  <c r="C231" i="25" a="1"/>
  <c r="C231" i="25" s="1"/>
  <c r="AB231" i="25" s="1"/>
  <c r="C232" i="25" a="1"/>
  <c r="C232" i="25" s="1"/>
  <c r="AB232" i="25" s="1"/>
  <c r="C233" i="25" a="1"/>
  <c r="C233" i="25" s="1"/>
  <c r="AB233" i="25" s="1"/>
  <c r="C234" i="25" a="1"/>
  <c r="C234" i="25" s="1"/>
  <c r="AB234" i="25" s="1"/>
  <c r="C235" i="25" a="1"/>
  <c r="C235" i="25" s="1"/>
  <c r="AB235" i="25" s="1"/>
  <c r="C236" i="25" a="1"/>
  <c r="C236" i="25" s="1"/>
  <c r="AB236" i="25" s="1"/>
  <c r="C237" i="25" a="1"/>
  <c r="C237" i="25" s="1"/>
  <c r="AB237" i="25" s="1"/>
  <c r="C238" i="25" a="1"/>
  <c r="C238" i="25" s="1"/>
  <c r="AB238" i="25" s="1"/>
  <c r="C239" i="25" a="1"/>
  <c r="C239" i="25" s="1"/>
  <c r="AB239" i="25" s="1"/>
  <c r="C240" i="25" a="1"/>
  <c r="C240" i="25" s="1"/>
  <c r="AB240" i="25" s="1"/>
  <c r="C241" i="25" a="1"/>
  <c r="C241" i="25" s="1"/>
  <c r="AB241" i="25" s="1"/>
  <c r="C242" i="25" a="1"/>
  <c r="C242" i="25" s="1"/>
  <c r="AB242" i="25" s="1"/>
  <c r="C243" i="25" a="1"/>
  <c r="C243" i="25" s="1"/>
  <c r="AB243" i="25" s="1"/>
  <c r="C244" i="25" a="1"/>
  <c r="C244" i="25" s="1"/>
  <c r="AB244" i="25" s="1"/>
  <c r="C245" i="25" a="1"/>
  <c r="C245" i="25" s="1"/>
  <c r="AB245" i="25" s="1"/>
  <c r="C246" i="25" a="1"/>
  <c r="C246" i="25" s="1"/>
  <c r="AB246" i="25" s="1"/>
  <c r="C247" i="25" a="1"/>
  <c r="C247" i="25" s="1"/>
  <c r="AB247" i="25" s="1"/>
  <c r="C248" i="25" a="1"/>
  <c r="C248" i="25" s="1"/>
  <c r="AB248" i="25" s="1"/>
  <c r="C249" i="25" a="1"/>
  <c r="C249" i="25" s="1"/>
  <c r="AB249" i="25" s="1"/>
  <c r="C250" i="25" a="1"/>
  <c r="C250" i="25" s="1"/>
  <c r="AB250" i="25" s="1"/>
  <c r="C251" i="25" a="1"/>
  <c r="C251" i="25" s="1"/>
  <c r="AB251" i="25" s="1"/>
  <c r="C252" i="25" a="1"/>
  <c r="C252" i="25" s="1"/>
  <c r="AB252" i="25" s="1"/>
  <c r="C253" i="25" a="1"/>
  <c r="C253" i="25" s="1"/>
  <c r="AB253" i="25" s="1"/>
  <c r="C254" i="25" a="1"/>
  <c r="C254" i="25" s="1"/>
  <c r="AB254" i="25" s="1"/>
  <c r="C255" i="25" a="1"/>
  <c r="C255" i="25" s="1"/>
  <c r="AB255" i="25" s="1"/>
  <c r="C256" i="25" a="1"/>
  <c r="C256" i="25" s="1"/>
  <c r="AB256" i="25" s="1"/>
  <c r="C257" i="25" a="1"/>
  <c r="C257" i="25" s="1"/>
  <c r="AB257" i="25" s="1"/>
  <c r="C258" i="25" a="1"/>
  <c r="C258" i="25" s="1"/>
  <c r="AB258" i="25" s="1"/>
  <c r="C259" i="25" a="1"/>
  <c r="C259" i="25" s="1"/>
  <c r="AB259" i="25" s="1"/>
  <c r="C260" i="25" a="1"/>
  <c r="C260" i="25" s="1"/>
  <c r="AB260" i="25" s="1"/>
  <c r="C261" i="25" a="1"/>
  <c r="C261" i="25" s="1"/>
  <c r="AB261" i="25" s="1"/>
  <c r="C262" i="25" a="1"/>
  <c r="C262" i="25" s="1"/>
  <c r="AB262" i="25" s="1"/>
  <c r="C263" i="25" a="1"/>
  <c r="C263" i="25" s="1"/>
  <c r="AB263" i="25" s="1"/>
  <c r="C264" i="25" a="1"/>
  <c r="C264" i="25" s="1"/>
  <c r="AB264" i="25" s="1"/>
  <c r="C265" i="25" a="1"/>
  <c r="C265" i="25" s="1"/>
  <c r="AB265" i="25" s="1"/>
  <c r="C266" i="25" a="1"/>
  <c r="C266" i="25" s="1"/>
  <c r="AB266" i="25" s="1"/>
  <c r="C267" i="25" a="1"/>
  <c r="C267" i="25" s="1"/>
  <c r="AB267" i="25" s="1"/>
  <c r="C268" i="25" a="1"/>
  <c r="C268" i="25" s="1"/>
  <c r="AB268" i="25" s="1"/>
  <c r="C269" i="25" a="1"/>
  <c r="C269" i="25" s="1"/>
  <c r="AB269" i="25" s="1"/>
  <c r="C270" i="25" a="1"/>
  <c r="C270" i="25" s="1"/>
  <c r="AB270" i="25" s="1"/>
  <c r="C271" i="25" a="1"/>
  <c r="C271" i="25" s="1"/>
  <c r="AB271" i="25" s="1"/>
  <c r="C272" i="25" a="1"/>
  <c r="C272" i="25" s="1"/>
  <c r="AB272" i="25" s="1"/>
  <c r="C273" i="25" a="1"/>
  <c r="C273" i="25" s="1"/>
  <c r="AB273" i="25" s="1"/>
  <c r="C274" i="25" a="1"/>
  <c r="C274" i="25" s="1"/>
  <c r="AB274" i="25" s="1"/>
  <c r="C275" i="25" a="1"/>
  <c r="C275" i="25" s="1"/>
  <c r="AB275" i="25" s="1"/>
  <c r="C276" i="25" a="1"/>
  <c r="C276" i="25" s="1"/>
  <c r="AB276" i="25" s="1"/>
  <c r="C277" i="25" a="1"/>
  <c r="C277" i="25" s="1"/>
  <c r="AB277" i="25" s="1"/>
  <c r="C278" i="25" a="1"/>
  <c r="C278" i="25" s="1"/>
  <c r="AB278" i="25" s="1"/>
  <c r="C279" i="25" a="1"/>
  <c r="C279" i="25" s="1"/>
  <c r="AB279" i="25" s="1"/>
  <c r="C280" i="25" a="1"/>
  <c r="C280" i="25" s="1"/>
  <c r="AB280" i="25" s="1"/>
  <c r="C281" i="25" a="1"/>
  <c r="C281" i="25" s="1"/>
  <c r="AB281" i="25" s="1"/>
  <c r="C282" i="25" a="1"/>
  <c r="C282" i="25" s="1"/>
  <c r="AB282" i="25" s="1"/>
  <c r="C283" i="25" a="1"/>
  <c r="C283" i="25" s="1"/>
  <c r="AB283" i="25" s="1"/>
  <c r="C284" i="25" a="1"/>
  <c r="C284" i="25" s="1"/>
  <c r="AB284" i="25" s="1"/>
  <c r="C285" i="25" a="1"/>
  <c r="C285" i="25" s="1"/>
  <c r="AB285" i="25" s="1"/>
  <c r="C286" i="25" a="1"/>
  <c r="C286" i="25" s="1"/>
  <c r="AB286" i="25" s="1"/>
  <c r="C287" i="25" a="1"/>
  <c r="C287" i="25" s="1"/>
  <c r="AB287" i="25" s="1"/>
  <c r="C288" i="25" a="1"/>
  <c r="C288" i="25" s="1"/>
  <c r="AB288" i="25" s="1"/>
  <c r="C289" i="25" a="1"/>
  <c r="C289" i="25" s="1"/>
  <c r="AB289" i="25" s="1"/>
  <c r="C290" i="25" a="1"/>
  <c r="C290" i="25" s="1"/>
  <c r="AB290" i="25" s="1"/>
  <c r="C291" i="25" a="1"/>
  <c r="C291" i="25" s="1"/>
  <c r="AB291" i="25" s="1"/>
  <c r="C292" i="25" a="1"/>
  <c r="C292" i="25" s="1"/>
  <c r="AB292" i="25" s="1"/>
  <c r="C293" i="25" a="1"/>
  <c r="C293" i="25" s="1"/>
  <c r="AB293" i="25" s="1"/>
  <c r="C294" i="25" a="1"/>
  <c r="C294" i="25" s="1"/>
  <c r="AB294" i="25" s="1"/>
  <c r="C295" i="25" a="1"/>
  <c r="C295" i="25" s="1"/>
  <c r="AB295" i="25" s="1"/>
  <c r="C296" i="25" a="1"/>
  <c r="C296" i="25" s="1"/>
  <c r="AB296" i="25" s="1"/>
  <c r="C297" i="25" a="1"/>
  <c r="C297" i="25" s="1"/>
  <c r="AB297" i="25" s="1"/>
  <c r="C298" i="25" a="1"/>
  <c r="C298" i="25" s="1"/>
  <c r="AB298" i="25" s="1"/>
  <c r="C299" i="25" a="1"/>
  <c r="C299" i="25" s="1"/>
  <c r="AB299" i="25" s="1"/>
  <c r="C300" i="25" a="1"/>
  <c r="C300" i="25" s="1"/>
  <c r="AB300" i="25" s="1"/>
  <c r="C301" i="25" a="1"/>
  <c r="C301" i="25" s="1"/>
  <c r="AB301" i="25" s="1"/>
  <c r="C302" i="25" a="1"/>
  <c r="C302" i="25" s="1"/>
  <c r="AB302" i="25" s="1"/>
  <c r="C303" i="25" a="1"/>
  <c r="C303" i="25" s="1"/>
  <c r="AB303" i="25" s="1"/>
  <c r="C304" i="25" a="1"/>
  <c r="C304" i="25" s="1"/>
  <c r="AB304" i="25" s="1"/>
  <c r="C305" i="25" a="1"/>
  <c r="C305" i="25" s="1"/>
  <c r="AB305" i="25" s="1"/>
  <c r="C306" i="25" a="1"/>
  <c r="C306" i="25" s="1"/>
  <c r="AB306" i="25" s="1"/>
  <c r="C307" i="25" a="1"/>
  <c r="C307" i="25" s="1"/>
  <c r="AB307" i="25" s="1"/>
  <c r="C308" i="25" a="1"/>
  <c r="C308" i="25" s="1"/>
  <c r="AB308" i="25" s="1"/>
  <c r="C309" i="25" a="1"/>
  <c r="C309" i="25" s="1"/>
  <c r="AB309" i="25" s="1"/>
  <c r="C310" i="25" a="1"/>
  <c r="C310" i="25" s="1"/>
  <c r="AB310" i="25" s="1"/>
  <c r="C311" i="25" a="1"/>
  <c r="C311" i="25" s="1"/>
  <c r="AB311" i="25" s="1"/>
  <c r="C312" i="25" a="1"/>
  <c r="C312" i="25" s="1"/>
  <c r="AB312" i="25" s="1"/>
  <c r="C313" i="25" a="1"/>
  <c r="C313" i="25" s="1"/>
  <c r="AB313" i="25" s="1"/>
  <c r="C314" i="25" a="1"/>
  <c r="C314" i="25" s="1"/>
  <c r="AB314" i="25" s="1"/>
  <c r="C315" i="25" a="1"/>
  <c r="C315" i="25" s="1"/>
  <c r="AB315" i="25" s="1"/>
  <c r="C316" i="25" a="1"/>
  <c r="C316" i="25" s="1"/>
  <c r="AB316" i="25" s="1"/>
  <c r="C317" i="25" a="1"/>
  <c r="C317" i="25" s="1"/>
  <c r="AB317" i="25" s="1"/>
  <c r="C318" i="25" a="1"/>
  <c r="C318" i="25" s="1"/>
  <c r="AB318" i="25" s="1"/>
  <c r="C319" i="25" a="1"/>
  <c r="C319" i="25" s="1"/>
  <c r="AB319" i="25" s="1"/>
  <c r="C320" i="25" a="1"/>
  <c r="C320" i="25" s="1"/>
  <c r="AB320" i="25" s="1"/>
  <c r="C321" i="25" a="1"/>
  <c r="C321" i="25" s="1"/>
  <c r="AB321" i="25" s="1"/>
  <c r="C322" i="25" a="1"/>
  <c r="C322" i="25" s="1"/>
  <c r="AB322" i="25" s="1"/>
  <c r="C323" i="25" a="1"/>
  <c r="C323" i="25" s="1"/>
  <c r="AB323" i="25" s="1"/>
  <c r="C324" i="25" a="1"/>
  <c r="C324" i="25" s="1"/>
  <c r="AB324" i="25" s="1"/>
  <c r="C325" i="25" a="1"/>
  <c r="C325" i="25" s="1"/>
  <c r="AB325" i="25" s="1"/>
  <c r="C326" i="25" a="1"/>
  <c r="C326" i="25" s="1"/>
  <c r="AB326" i="25" s="1"/>
  <c r="C327" i="25" a="1"/>
  <c r="C327" i="25" s="1"/>
  <c r="AB327" i="25" s="1"/>
  <c r="C328" i="25" a="1"/>
  <c r="C328" i="25" s="1"/>
  <c r="AB328" i="25" s="1"/>
  <c r="C329" i="25" a="1"/>
  <c r="C329" i="25" s="1"/>
  <c r="AB329" i="25" s="1"/>
  <c r="C330" i="25" a="1"/>
  <c r="C330" i="25" s="1"/>
  <c r="AB330" i="25" s="1"/>
  <c r="C331" i="25" a="1"/>
  <c r="C331" i="25" s="1"/>
  <c r="AB331" i="25" s="1"/>
  <c r="C332" i="25" a="1"/>
  <c r="C332" i="25" s="1"/>
  <c r="AB332" i="25" s="1"/>
  <c r="C333" i="25" a="1"/>
  <c r="C333" i="25" s="1"/>
  <c r="AB333" i="25" s="1"/>
  <c r="C334" i="25" a="1"/>
  <c r="C334" i="25" s="1"/>
  <c r="AB334" i="25" s="1"/>
  <c r="C335" i="25" a="1"/>
  <c r="C335" i="25" s="1"/>
  <c r="AB335" i="25" s="1"/>
  <c r="C336" i="25" a="1"/>
  <c r="C336" i="25" s="1"/>
  <c r="AB336" i="25" s="1"/>
  <c r="C337" i="25" a="1"/>
  <c r="C337" i="25" s="1"/>
  <c r="AB337" i="25" s="1"/>
  <c r="C338" i="25" a="1"/>
  <c r="C338" i="25" s="1"/>
  <c r="AB338" i="25" s="1"/>
  <c r="C339" i="25" a="1"/>
  <c r="C339" i="25" s="1"/>
  <c r="AB339" i="25" s="1"/>
  <c r="C340" i="25" a="1"/>
  <c r="C340" i="25" s="1"/>
  <c r="AB340" i="25" s="1"/>
  <c r="C341" i="25" a="1"/>
  <c r="C341" i="25" s="1"/>
  <c r="AB341" i="25" s="1"/>
  <c r="C342" i="25" a="1"/>
  <c r="C342" i="25" s="1"/>
  <c r="AB342" i="25" s="1"/>
  <c r="C343" i="25" a="1"/>
  <c r="C343" i="25" s="1"/>
  <c r="AB343" i="25" s="1"/>
  <c r="C344" i="25" a="1"/>
  <c r="C344" i="25" s="1"/>
  <c r="AB344" i="25" s="1"/>
  <c r="C345" i="25" a="1"/>
  <c r="C345" i="25" s="1"/>
  <c r="AB345" i="25" s="1"/>
  <c r="C346" i="25" a="1"/>
  <c r="C346" i="25" s="1"/>
  <c r="AB346" i="25" s="1"/>
  <c r="C347" i="25" a="1"/>
  <c r="C347" i="25" s="1"/>
  <c r="AB347" i="25" s="1"/>
  <c r="C348" i="25" a="1"/>
  <c r="C348" i="25" s="1"/>
  <c r="AB348" i="25" s="1"/>
  <c r="C349" i="25" a="1"/>
  <c r="C349" i="25" s="1"/>
  <c r="AB349" i="25" s="1"/>
  <c r="C350" i="25" a="1"/>
  <c r="C350" i="25" s="1"/>
  <c r="AB350" i="25" s="1"/>
  <c r="C351" i="25" a="1"/>
  <c r="C351" i="25" s="1"/>
  <c r="AB351" i="25" s="1"/>
  <c r="C352" i="25" a="1"/>
  <c r="C352" i="25" s="1"/>
  <c r="AB352" i="25" s="1"/>
  <c r="C353" i="25" a="1"/>
  <c r="C353" i="25" s="1"/>
  <c r="AB353" i="25" s="1"/>
  <c r="C354" i="25" a="1"/>
  <c r="C354" i="25" s="1"/>
  <c r="AB354" i="25" s="1"/>
  <c r="C355" i="25" a="1"/>
  <c r="C355" i="25" s="1"/>
  <c r="AB355" i="25" s="1"/>
  <c r="C356" i="25" a="1"/>
  <c r="C356" i="25" s="1"/>
  <c r="AB356" i="25" s="1"/>
  <c r="C357" i="25" a="1"/>
  <c r="C357" i="25" s="1"/>
  <c r="AB357" i="25" s="1"/>
  <c r="C358" i="25" a="1"/>
  <c r="C358" i="25" s="1"/>
  <c r="AB358" i="25" s="1"/>
  <c r="C359" i="25" a="1"/>
  <c r="C359" i="25" s="1"/>
  <c r="AB359" i="25" s="1"/>
  <c r="C360" i="25" a="1"/>
  <c r="C360" i="25" s="1"/>
  <c r="AB360" i="25" s="1"/>
  <c r="C361" i="25" a="1"/>
  <c r="C361" i="25" s="1"/>
  <c r="AB361" i="25" s="1"/>
  <c r="C362" i="25" a="1"/>
  <c r="C362" i="25" s="1"/>
  <c r="AB362" i="25" s="1"/>
  <c r="C363" i="25" a="1"/>
  <c r="C363" i="25" s="1"/>
  <c r="AB363" i="25" s="1"/>
  <c r="C364" i="25" a="1"/>
  <c r="C364" i="25" s="1"/>
  <c r="AB364" i="25" s="1"/>
  <c r="C365" i="25" a="1"/>
  <c r="C365" i="25" s="1"/>
  <c r="AB365" i="25" s="1"/>
  <c r="C366" i="25" a="1"/>
  <c r="C366" i="25" s="1"/>
  <c r="AB366" i="25" s="1"/>
  <c r="C367" i="25" a="1"/>
  <c r="C367" i="25" s="1"/>
  <c r="AB367" i="25" s="1"/>
  <c r="C368" i="25" a="1"/>
  <c r="C368" i="25" s="1"/>
  <c r="AB368" i="25" s="1"/>
  <c r="C369" i="25" a="1"/>
  <c r="C369" i="25" s="1"/>
  <c r="AB369" i="25" s="1"/>
  <c r="C370" i="25" a="1"/>
  <c r="C370" i="25" s="1"/>
  <c r="AB370" i="25" s="1"/>
  <c r="C371" i="25" a="1"/>
  <c r="C371" i="25" s="1"/>
  <c r="AB371" i="25" s="1"/>
  <c r="C372" i="25" a="1"/>
  <c r="C372" i="25" s="1"/>
  <c r="AB372" i="25" s="1"/>
  <c r="C373" i="25" a="1"/>
  <c r="C373" i="25" s="1"/>
  <c r="AB373" i="25" s="1"/>
  <c r="C374" i="25" a="1"/>
  <c r="C374" i="25" s="1"/>
  <c r="AB374" i="25" s="1"/>
  <c r="C375" i="25" a="1"/>
  <c r="C375" i="25" s="1"/>
  <c r="AB375" i="25" s="1"/>
  <c r="C376" i="25" a="1"/>
  <c r="C376" i="25" s="1"/>
  <c r="AB376" i="25" s="1"/>
  <c r="C377" i="25" a="1"/>
  <c r="C377" i="25" s="1"/>
  <c r="AB377" i="25" s="1"/>
  <c r="C378" i="25" a="1"/>
  <c r="C378" i="25" s="1"/>
  <c r="AB378" i="25" s="1"/>
  <c r="C379" i="25" a="1"/>
  <c r="C379" i="25" s="1"/>
  <c r="AB379" i="25" s="1"/>
  <c r="C380" i="25" a="1"/>
  <c r="C380" i="25" s="1"/>
  <c r="AB380" i="25" s="1"/>
  <c r="C381" i="25" a="1"/>
  <c r="C381" i="25" s="1"/>
  <c r="AB381" i="25" s="1"/>
  <c r="C382" i="25" a="1"/>
  <c r="C382" i="25" s="1"/>
  <c r="AB382" i="25" s="1"/>
  <c r="C383" i="25" a="1"/>
  <c r="C383" i="25" s="1"/>
  <c r="AB383" i="25" s="1"/>
  <c r="C384" i="25" a="1"/>
  <c r="C384" i="25" s="1"/>
  <c r="AB384" i="25" s="1"/>
  <c r="C385" i="25" a="1"/>
  <c r="C385" i="25" s="1"/>
  <c r="AB385" i="25" s="1"/>
  <c r="C386" i="25" a="1"/>
  <c r="C386" i="25" s="1"/>
  <c r="AB386" i="25" s="1"/>
  <c r="C387" i="25" a="1"/>
  <c r="C387" i="25" s="1"/>
  <c r="AB387" i="25" s="1"/>
  <c r="C388" i="25" a="1"/>
  <c r="C388" i="25" s="1"/>
  <c r="AB388" i="25" s="1"/>
  <c r="C389" i="25" a="1"/>
  <c r="C389" i="25" s="1"/>
  <c r="AB389" i="25" s="1"/>
  <c r="C390" i="25" a="1"/>
  <c r="C390" i="25" s="1"/>
  <c r="AB390" i="25" s="1"/>
  <c r="C391" i="25" a="1"/>
  <c r="C391" i="25" s="1"/>
  <c r="AB391" i="25" s="1"/>
  <c r="C392" i="25" a="1"/>
  <c r="C392" i="25" s="1"/>
  <c r="AB392" i="25" s="1"/>
  <c r="C393" i="25" a="1"/>
  <c r="C393" i="25" s="1"/>
  <c r="AB393" i="25" s="1"/>
  <c r="C394" i="25" a="1"/>
  <c r="C394" i="25" s="1"/>
  <c r="AB394" i="25" s="1"/>
  <c r="C395" i="25" a="1"/>
  <c r="C395" i="25" s="1"/>
  <c r="AB395" i="25" s="1"/>
  <c r="C396" i="25" a="1"/>
  <c r="C396" i="25" s="1"/>
  <c r="AB396" i="25" s="1"/>
  <c r="C397" i="25" a="1"/>
  <c r="C397" i="25" s="1"/>
  <c r="AB397" i="25" s="1"/>
  <c r="C398" i="25" a="1"/>
  <c r="C398" i="25" s="1"/>
  <c r="AB398" i="25" s="1"/>
  <c r="C399" i="25" a="1"/>
  <c r="C399" i="25" s="1"/>
  <c r="AB399" i="25" s="1"/>
  <c r="C400" i="25" a="1"/>
  <c r="C400" i="25" s="1"/>
  <c r="AB400" i="25" s="1"/>
  <c r="C401" i="25" a="1"/>
  <c r="C401" i="25" s="1"/>
  <c r="AB401" i="25" s="1"/>
  <c r="C402" i="25" a="1"/>
  <c r="C402" i="25" s="1"/>
  <c r="AB402" i="25" s="1"/>
  <c r="C403" i="25" a="1"/>
  <c r="C403" i="25" s="1"/>
  <c r="AB403" i="25" s="1"/>
  <c r="C404" i="25" a="1"/>
  <c r="C404" i="25" s="1"/>
  <c r="AB404" i="25" s="1"/>
  <c r="C405" i="25" a="1"/>
  <c r="C405" i="25" s="1"/>
  <c r="AB405" i="25" s="1"/>
  <c r="C406" i="25" a="1"/>
  <c r="C406" i="25" s="1"/>
  <c r="AB406" i="25" s="1"/>
  <c r="C407" i="25" a="1"/>
  <c r="C407" i="25" s="1"/>
  <c r="AB407" i="25" s="1"/>
  <c r="C408" i="25" a="1"/>
  <c r="C408" i="25" s="1"/>
  <c r="AB408" i="25" s="1"/>
  <c r="C409" i="25" a="1"/>
  <c r="C409" i="25" s="1"/>
  <c r="AB409" i="25" s="1"/>
  <c r="C410" i="25" a="1"/>
  <c r="C410" i="25" s="1"/>
  <c r="AB410" i="25" s="1"/>
  <c r="C411" i="25" a="1"/>
  <c r="C411" i="25" s="1"/>
  <c r="AB411" i="25" s="1"/>
  <c r="C412" i="25" a="1"/>
  <c r="C412" i="25" s="1"/>
  <c r="AB412" i="25" s="1"/>
  <c r="C413" i="25" a="1"/>
  <c r="C413" i="25" s="1"/>
  <c r="AB413" i="25" s="1"/>
  <c r="C414" i="25" a="1"/>
  <c r="C414" i="25" s="1"/>
  <c r="AB414" i="25" s="1"/>
  <c r="C415" i="25" a="1"/>
  <c r="C415" i="25" s="1"/>
  <c r="AB415" i="25" s="1"/>
  <c r="C416" i="25" a="1"/>
  <c r="C416" i="25" s="1"/>
  <c r="AB416" i="25" s="1"/>
  <c r="C417" i="25" a="1"/>
  <c r="C417" i="25" s="1"/>
  <c r="AB417" i="25" s="1"/>
  <c r="C418" i="25" a="1"/>
  <c r="C418" i="25" s="1"/>
  <c r="AB418" i="25" s="1"/>
  <c r="C419" i="25" a="1"/>
  <c r="C419" i="25" s="1"/>
  <c r="AB419" i="25" s="1"/>
  <c r="C420" i="25" a="1"/>
  <c r="C420" i="25" s="1"/>
  <c r="AB420" i="25" s="1"/>
  <c r="C421" i="25" a="1"/>
  <c r="C421" i="25" s="1"/>
  <c r="AB421" i="25" s="1"/>
  <c r="C422" i="25" a="1"/>
  <c r="C422" i="25" s="1"/>
  <c r="AB422" i="25" s="1"/>
  <c r="C423" i="25" a="1"/>
  <c r="C423" i="25" s="1"/>
  <c r="AB423" i="25" s="1"/>
  <c r="C424" i="25" a="1"/>
  <c r="C424" i="25" s="1"/>
  <c r="AB424" i="25" s="1"/>
  <c r="C425" i="25" a="1"/>
  <c r="C425" i="25" s="1"/>
  <c r="AB425" i="25" s="1"/>
  <c r="C426" i="25" a="1"/>
  <c r="C426" i="25" s="1"/>
  <c r="AB426" i="25" s="1"/>
  <c r="C427" i="25" a="1"/>
  <c r="C427" i="25" s="1"/>
  <c r="AB427" i="25" s="1"/>
  <c r="C428" i="25" a="1"/>
  <c r="C428" i="25" s="1"/>
  <c r="AB428" i="25" s="1"/>
  <c r="C429" i="25" a="1"/>
  <c r="C429" i="25" s="1"/>
  <c r="AB429" i="25" s="1"/>
  <c r="C430" i="25" a="1"/>
  <c r="C430" i="25" s="1"/>
  <c r="AB430" i="25" s="1"/>
  <c r="C431" i="25" a="1"/>
  <c r="C431" i="25" s="1"/>
  <c r="AB431" i="25" s="1"/>
  <c r="C432" i="25" a="1"/>
  <c r="C432" i="25" s="1"/>
  <c r="AB432" i="25" s="1"/>
  <c r="C433" i="25" a="1"/>
  <c r="C433" i="25" s="1"/>
  <c r="AB433" i="25" s="1"/>
  <c r="C434" i="25" a="1"/>
  <c r="C434" i="25" s="1"/>
  <c r="AB434" i="25" s="1"/>
  <c r="C435" i="25" a="1"/>
  <c r="C435" i="25" s="1"/>
  <c r="AB435" i="25" s="1"/>
  <c r="C436" i="25" a="1"/>
  <c r="C436" i="25" s="1"/>
  <c r="AB436" i="25" s="1"/>
  <c r="C437" i="25" a="1"/>
  <c r="C437" i="25" s="1"/>
  <c r="AB437" i="25" s="1"/>
  <c r="C438" i="25" a="1"/>
  <c r="C438" i="25" s="1"/>
  <c r="AB438" i="25" s="1"/>
  <c r="C439" i="25" a="1"/>
  <c r="C439" i="25" s="1"/>
  <c r="AB439" i="25" s="1"/>
  <c r="C440" i="25" a="1"/>
  <c r="C440" i="25" s="1"/>
  <c r="AB440" i="25" s="1"/>
  <c r="C441" i="25" a="1"/>
  <c r="C441" i="25" s="1"/>
  <c r="AB441" i="25" s="1"/>
  <c r="C442" i="25" a="1"/>
  <c r="C442" i="25" s="1"/>
  <c r="AB442" i="25" s="1"/>
  <c r="C443" i="25" a="1"/>
  <c r="C443" i="25" s="1"/>
  <c r="AB443" i="25" s="1"/>
  <c r="C444" i="25" a="1"/>
  <c r="C444" i="25" s="1"/>
  <c r="AB444" i="25" s="1"/>
  <c r="C445" i="25" a="1"/>
  <c r="C445" i="25" s="1"/>
  <c r="AB445" i="25" s="1"/>
  <c r="C446" i="25" a="1"/>
  <c r="C446" i="25" s="1"/>
  <c r="AB446" i="25" s="1"/>
  <c r="C447" i="25" a="1"/>
  <c r="C447" i="25" s="1"/>
  <c r="AB447" i="25" s="1"/>
  <c r="C448" i="25" a="1"/>
  <c r="C448" i="25" s="1"/>
  <c r="AB448" i="25" s="1"/>
  <c r="C449" i="25" a="1"/>
  <c r="C449" i="25" s="1"/>
  <c r="AB449" i="25" s="1"/>
  <c r="C450" i="25" a="1"/>
  <c r="C450" i="25" s="1"/>
  <c r="AB450" i="25" s="1"/>
  <c r="C451" i="25" a="1"/>
  <c r="C451" i="25" s="1"/>
  <c r="AB451" i="25" s="1"/>
  <c r="C452" i="25" a="1"/>
  <c r="C452" i="25" s="1"/>
  <c r="AB452" i="25" s="1"/>
  <c r="C453" i="25" a="1"/>
  <c r="C453" i="25" s="1"/>
  <c r="AB453" i="25" s="1"/>
  <c r="C454" i="25" a="1"/>
  <c r="C454" i="25" s="1"/>
  <c r="AB454" i="25" s="1"/>
  <c r="C455" i="25" a="1"/>
  <c r="C455" i="25" s="1"/>
  <c r="AB455" i="25" s="1"/>
  <c r="C456" i="25" a="1"/>
  <c r="C456" i="25" s="1"/>
  <c r="AB456" i="25" s="1"/>
  <c r="C457" i="25" a="1"/>
  <c r="C457" i="25" s="1"/>
  <c r="AB457" i="25" s="1"/>
  <c r="C458" i="25" a="1"/>
  <c r="C458" i="25" s="1"/>
  <c r="AB458" i="25" s="1"/>
  <c r="C459" i="25" a="1"/>
  <c r="C459" i="25" s="1"/>
  <c r="AB459" i="25" s="1"/>
  <c r="C460" i="25" a="1"/>
  <c r="C460" i="25" s="1"/>
  <c r="AB460" i="25" s="1"/>
  <c r="C461" i="25" a="1"/>
  <c r="C461" i="25" s="1"/>
  <c r="AB461" i="25" s="1"/>
  <c r="C462" i="25" a="1"/>
  <c r="C462" i="25" s="1"/>
  <c r="AB462" i="25" s="1"/>
  <c r="C463" i="25" a="1"/>
  <c r="C463" i="25" s="1"/>
  <c r="AB463" i="25" s="1"/>
  <c r="C464" i="25" a="1"/>
  <c r="C464" i="25" s="1"/>
  <c r="AB464" i="25" s="1"/>
  <c r="C465" i="25" a="1"/>
  <c r="C465" i="25" s="1"/>
  <c r="AB465" i="25" s="1"/>
  <c r="C466" i="25" a="1"/>
  <c r="C466" i="25" s="1"/>
  <c r="AB466" i="25" s="1"/>
  <c r="C467" i="25" a="1"/>
  <c r="C467" i="25" s="1"/>
  <c r="AB467" i="25" s="1"/>
  <c r="C468" i="25" a="1"/>
  <c r="C468" i="25" s="1"/>
  <c r="AB468" i="25" s="1"/>
  <c r="C469" i="25" a="1"/>
  <c r="C469" i="25" s="1"/>
  <c r="AB469" i="25" s="1"/>
  <c r="C470" i="25" a="1"/>
  <c r="C470" i="25" s="1"/>
  <c r="AB470" i="25" s="1"/>
  <c r="C471" i="25" a="1"/>
  <c r="C471" i="25" s="1"/>
  <c r="AB471" i="25" s="1"/>
  <c r="C472" i="25" a="1"/>
  <c r="C472" i="25" s="1"/>
  <c r="AB472" i="25" s="1"/>
  <c r="C473" i="25" a="1"/>
  <c r="C473" i="25" s="1"/>
  <c r="AB473" i="25" s="1"/>
  <c r="C474" i="25" a="1"/>
  <c r="C474" i="25" s="1"/>
  <c r="AB474" i="25" s="1"/>
  <c r="C475" i="25" a="1"/>
  <c r="C475" i="25" s="1"/>
  <c r="AB475" i="25" s="1"/>
  <c r="C476" i="25" a="1"/>
  <c r="C476" i="25" s="1"/>
  <c r="AB476" i="25" s="1"/>
  <c r="C477" i="25" a="1"/>
  <c r="C477" i="25" s="1"/>
  <c r="AB477" i="25" s="1"/>
  <c r="C478" i="25" a="1"/>
  <c r="C478" i="25" s="1"/>
  <c r="AB478" i="25" s="1"/>
  <c r="C479" i="25" a="1"/>
  <c r="C479" i="25" s="1"/>
  <c r="AB479" i="25" s="1"/>
  <c r="C480" i="25" a="1"/>
  <c r="C480" i="25" s="1"/>
  <c r="AB480" i="25" s="1"/>
  <c r="C481" i="25" a="1"/>
  <c r="C481" i="25" s="1"/>
  <c r="AB481" i="25" s="1"/>
  <c r="C482" i="25" a="1"/>
  <c r="C482" i="25" s="1"/>
  <c r="AB482" i="25" s="1"/>
  <c r="C483" i="25" a="1"/>
  <c r="C483" i="25" s="1"/>
  <c r="AB483" i="25" s="1"/>
  <c r="C484" i="25" a="1"/>
  <c r="C484" i="25" s="1"/>
  <c r="AB484" i="25" s="1"/>
  <c r="C485" i="25" a="1"/>
  <c r="C485" i="25" s="1"/>
  <c r="AB485" i="25" s="1"/>
  <c r="C486" i="25" a="1"/>
  <c r="C486" i="25" s="1"/>
  <c r="AB486" i="25" s="1"/>
  <c r="C487" i="25" a="1"/>
  <c r="C487" i="25" s="1"/>
  <c r="AB487" i="25" s="1"/>
  <c r="C488" i="25" a="1"/>
  <c r="C488" i="25" s="1"/>
  <c r="AB488" i="25" s="1"/>
  <c r="C489" i="25" a="1"/>
  <c r="C489" i="25" s="1"/>
  <c r="AB489" i="25" s="1"/>
  <c r="C490" i="25" a="1"/>
  <c r="C490" i="25" s="1"/>
  <c r="AB490" i="25" s="1"/>
  <c r="C491" i="25" a="1"/>
  <c r="C491" i="25" s="1"/>
  <c r="AB491" i="25" s="1"/>
  <c r="C492" i="25" a="1"/>
  <c r="C492" i="25" s="1"/>
  <c r="AB492" i="25" s="1"/>
  <c r="C493" i="25" a="1"/>
  <c r="C493" i="25" s="1"/>
  <c r="AB493" i="25" s="1"/>
  <c r="C494" i="25" a="1"/>
  <c r="C494" i="25" s="1"/>
  <c r="AB494" i="25" s="1"/>
  <c r="C495" i="25" a="1"/>
  <c r="C495" i="25" s="1"/>
  <c r="AB495" i="25" s="1"/>
  <c r="C496" i="25" a="1"/>
  <c r="C496" i="25" s="1"/>
  <c r="AB496" i="25" s="1"/>
  <c r="C497" i="25" a="1"/>
  <c r="C497" i="25" s="1"/>
  <c r="AB497" i="25" s="1"/>
  <c r="C498" i="25" a="1"/>
  <c r="C498" i="25" s="1"/>
  <c r="AB498" i="25" s="1"/>
  <c r="C499" i="25" a="1"/>
  <c r="C499" i="25" s="1"/>
  <c r="AB499" i="25" s="1"/>
  <c r="C500" i="25" a="1"/>
  <c r="C500" i="25" s="1"/>
  <c r="AB500" i="25" s="1"/>
  <c r="C501" i="25" a="1"/>
  <c r="C501" i="25" s="1"/>
  <c r="AB501" i="25" s="1"/>
  <c r="C502" i="25" a="1"/>
  <c r="C502" i="25" s="1"/>
  <c r="AB502" i="25" s="1"/>
  <c r="C503" i="25" a="1"/>
  <c r="C503" i="25" s="1"/>
  <c r="AB503" i="25" s="1"/>
  <c r="C504" i="25" a="1"/>
  <c r="C504" i="25" s="1"/>
  <c r="AB504" i="25" s="1"/>
  <c r="C505" i="25" a="1"/>
  <c r="C505" i="25" s="1"/>
  <c r="AB505" i="25" s="1"/>
  <c r="C506" i="25" a="1"/>
  <c r="C506" i="25" s="1"/>
  <c r="AB506" i="25" s="1"/>
  <c r="C507" i="25" a="1"/>
  <c r="C507" i="25" s="1"/>
  <c r="AB507" i="25" s="1"/>
  <c r="C508" i="25" a="1"/>
  <c r="C508" i="25" s="1"/>
  <c r="AB508" i="25" s="1"/>
  <c r="C509" i="25" a="1"/>
  <c r="C509" i="25" s="1"/>
  <c r="AB509" i="25" s="1"/>
  <c r="C510" i="25" a="1"/>
  <c r="C510" i="25" s="1"/>
  <c r="AB510" i="25" s="1"/>
  <c r="C511" i="25" a="1"/>
  <c r="C511" i="25" s="1"/>
  <c r="AB511" i="25" s="1"/>
  <c r="C512" i="25" a="1"/>
  <c r="C512" i="25" s="1"/>
  <c r="AB512" i="25" s="1"/>
  <c r="C513" i="25" a="1"/>
  <c r="C513" i="25" s="1"/>
  <c r="AB513" i="25" s="1"/>
  <c r="C514" i="25" a="1"/>
  <c r="C514" i="25" s="1"/>
  <c r="AB514" i="25" s="1"/>
  <c r="C515" i="25" a="1"/>
  <c r="C515" i="25" s="1"/>
  <c r="AB515" i="25" s="1"/>
  <c r="C516" i="25" a="1"/>
  <c r="C516" i="25" s="1"/>
  <c r="AB516" i="25" s="1"/>
  <c r="C517" i="25" a="1"/>
  <c r="C517" i="25" s="1"/>
  <c r="AB517" i="25" s="1"/>
  <c r="C518" i="25" a="1"/>
  <c r="C518" i="25" s="1"/>
  <c r="AB518" i="25" s="1"/>
  <c r="C519" i="25" a="1"/>
  <c r="C519" i="25" s="1"/>
  <c r="AB519" i="25" s="1"/>
  <c r="C520" i="25" a="1"/>
  <c r="C520" i="25" s="1"/>
  <c r="AB520" i="25" s="1"/>
  <c r="C521" i="25" a="1"/>
  <c r="C521" i="25" s="1"/>
  <c r="AB521" i="25" s="1"/>
  <c r="C522" i="25" a="1"/>
  <c r="C522" i="25" s="1"/>
  <c r="AB522" i="25" s="1"/>
  <c r="C523" i="25" a="1"/>
  <c r="C523" i="25" s="1"/>
  <c r="AB523" i="25" s="1"/>
  <c r="C524" i="25" a="1"/>
  <c r="C524" i="25" s="1"/>
  <c r="AB524" i="25" s="1"/>
  <c r="C525" i="25" a="1"/>
  <c r="C525" i="25" s="1"/>
  <c r="AB525" i="25" s="1"/>
  <c r="C526" i="25" a="1"/>
  <c r="C526" i="25" s="1"/>
  <c r="AB526" i="25" s="1"/>
  <c r="C527" i="25" a="1"/>
  <c r="C527" i="25" s="1"/>
  <c r="AB527" i="25" s="1"/>
  <c r="C528" i="25" a="1"/>
  <c r="C528" i="25" s="1"/>
  <c r="AB528" i="25" s="1"/>
  <c r="C529" i="25" a="1"/>
  <c r="C529" i="25" s="1"/>
  <c r="AB529" i="25" s="1"/>
  <c r="C530" i="25" a="1"/>
  <c r="C530" i="25" s="1"/>
  <c r="AB530" i="25" s="1"/>
  <c r="C531" i="25" a="1"/>
  <c r="C531" i="25" s="1"/>
  <c r="AB531" i="25" s="1"/>
  <c r="C532" i="25" a="1"/>
  <c r="C532" i="25" s="1"/>
  <c r="AB532" i="25" s="1"/>
  <c r="C533" i="25" a="1"/>
  <c r="C533" i="25" s="1"/>
  <c r="AB533" i="25" s="1"/>
  <c r="C534" i="25" a="1"/>
  <c r="C534" i="25" s="1"/>
  <c r="AB534" i="25" s="1"/>
  <c r="C535" i="25" a="1"/>
  <c r="C535" i="25" s="1"/>
  <c r="AB535" i="25" s="1"/>
  <c r="C536" i="25" a="1"/>
  <c r="C536" i="25" s="1"/>
  <c r="AB536" i="25" s="1"/>
  <c r="C537" i="25" a="1"/>
  <c r="C537" i="25" s="1"/>
  <c r="AB537" i="25" s="1"/>
  <c r="C538" i="25" a="1"/>
  <c r="C538" i="25" s="1"/>
  <c r="AB538" i="25" s="1"/>
  <c r="C539" i="25" a="1"/>
  <c r="C539" i="25" s="1"/>
  <c r="AB539" i="25" s="1"/>
  <c r="C540" i="25" a="1"/>
  <c r="C540" i="25" s="1"/>
  <c r="AB540" i="25" s="1"/>
  <c r="C541" i="25" a="1"/>
  <c r="C541" i="25" s="1"/>
  <c r="AB541" i="25" s="1"/>
  <c r="C542" i="25" a="1"/>
  <c r="C542" i="25" s="1"/>
  <c r="AB542" i="25" s="1"/>
  <c r="C543" i="25" a="1"/>
  <c r="C543" i="25" s="1"/>
  <c r="AB543" i="25" s="1"/>
  <c r="C544" i="25" a="1"/>
  <c r="C544" i="25" s="1"/>
  <c r="AB544" i="25" s="1"/>
  <c r="C545" i="25" a="1"/>
  <c r="C545" i="25" s="1"/>
  <c r="AB545" i="25" s="1"/>
  <c r="C546" i="25" a="1"/>
  <c r="C546" i="25" s="1"/>
  <c r="AB546" i="25" s="1"/>
  <c r="C547" i="25" a="1"/>
  <c r="C547" i="25" s="1"/>
  <c r="AB547" i="25" s="1"/>
  <c r="C548" i="25" a="1"/>
  <c r="C548" i="25" s="1"/>
  <c r="AB548" i="25" s="1"/>
  <c r="C549" i="25" a="1"/>
  <c r="C549" i="25" s="1"/>
  <c r="AB549" i="25" s="1"/>
  <c r="C550" i="25" a="1"/>
  <c r="C550" i="25" s="1"/>
  <c r="AB550" i="25" s="1"/>
  <c r="C551" i="25" a="1"/>
  <c r="C551" i="25" s="1"/>
  <c r="AB551" i="25" s="1"/>
  <c r="C552" i="25" a="1"/>
  <c r="C552" i="25" s="1"/>
  <c r="AB552" i="25" s="1"/>
  <c r="C553" i="25" a="1"/>
  <c r="C553" i="25" s="1"/>
  <c r="AB553" i="25" s="1"/>
  <c r="C554" i="25" a="1"/>
  <c r="C554" i="25" s="1"/>
  <c r="AB554" i="25" s="1"/>
  <c r="C555" i="25" a="1"/>
  <c r="C555" i="25" s="1"/>
  <c r="AB555" i="25" s="1"/>
  <c r="C556" i="25" a="1"/>
  <c r="C556" i="25" s="1"/>
  <c r="AB556" i="25" s="1"/>
  <c r="C557" i="25" a="1"/>
  <c r="C557" i="25" s="1"/>
  <c r="AB557" i="25" s="1"/>
  <c r="C558" i="25" a="1"/>
  <c r="C558" i="25" s="1"/>
  <c r="AB558" i="25" s="1"/>
  <c r="C559" i="25" a="1"/>
  <c r="C559" i="25" s="1"/>
  <c r="AB559" i="25" s="1"/>
  <c r="C560" i="25" a="1"/>
  <c r="C560" i="25" s="1"/>
  <c r="AB560" i="25" s="1"/>
  <c r="C561" i="25" a="1"/>
  <c r="C561" i="25" s="1"/>
  <c r="AB561" i="25" s="1"/>
  <c r="C562" i="25" a="1"/>
  <c r="C562" i="25" s="1"/>
  <c r="AB562" i="25" s="1"/>
  <c r="C563" i="25" a="1"/>
  <c r="C563" i="25" s="1"/>
  <c r="AB563" i="25" s="1"/>
  <c r="C564" i="25" a="1"/>
  <c r="C564" i="25" s="1"/>
  <c r="AB564" i="25" s="1"/>
  <c r="C565" i="25" a="1"/>
  <c r="C565" i="25" s="1"/>
  <c r="AB565" i="25" s="1"/>
  <c r="C566" i="25" a="1"/>
  <c r="C566" i="25" s="1"/>
  <c r="AB566" i="25" s="1"/>
  <c r="C567" i="25" a="1"/>
  <c r="C567" i="25" s="1"/>
  <c r="AB567" i="25" s="1"/>
  <c r="C568" i="25" a="1"/>
  <c r="C568" i="25" s="1"/>
  <c r="AB568" i="25" s="1"/>
  <c r="C569" i="25" a="1"/>
  <c r="C569" i="25" s="1"/>
  <c r="AB569" i="25" s="1"/>
  <c r="C570" i="25" a="1"/>
  <c r="C570" i="25" s="1"/>
  <c r="AB570" i="25" s="1"/>
  <c r="C571" i="25" a="1"/>
  <c r="C571" i="25" s="1"/>
  <c r="AB571" i="25" s="1"/>
  <c r="C572" i="25" a="1"/>
  <c r="C572" i="25" s="1"/>
  <c r="AB572" i="25" s="1"/>
  <c r="C573" i="25" a="1"/>
  <c r="C573" i="25" s="1"/>
  <c r="AB573" i="25" s="1"/>
  <c r="C574" i="25" a="1"/>
  <c r="C574" i="25" s="1"/>
  <c r="AB574" i="25" s="1"/>
  <c r="C575" i="25" a="1"/>
  <c r="C575" i="25" s="1"/>
  <c r="AB575" i="25" s="1"/>
  <c r="C576" i="25" a="1"/>
  <c r="C576" i="25" s="1"/>
  <c r="AB576" i="25" s="1"/>
  <c r="C577" i="25" a="1"/>
  <c r="C577" i="25" s="1"/>
  <c r="AB577" i="25" s="1"/>
  <c r="C578" i="25" a="1"/>
  <c r="C578" i="25" s="1"/>
  <c r="AB578" i="25" s="1"/>
  <c r="C579" i="25" a="1"/>
  <c r="C579" i="25" s="1"/>
  <c r="AB579" i="25" s="1"/>
  <c r="C580" i="25" a="1"/>
  <c r="C580" i="25" s="1"/>
  <c r="AB580" i="25" s="1"/>
  <c r="C581" i="25" a="1"/>
  <c r="C581" i="25" s="1"/>
  <c r="AB581" i="25" s="1"/>
  <c r="C582" i="25" a="1"/>
  <c r="C582" i="25" s="1"/>
  <c r="AB582" i="25" s="1"/>
  <c r="C583" i="25" a="1"/>
  <c r="C583" i="25" s="1"/>
  <c r="AB583" i="25" s="1"/>
  <c r="C584" i="25" a="1"/>
  <c r="C584" i="25" s="1"/>
  <c r="AB584" i="25" s="1"/>
  <c r="C585" i="25" a="1"/>
  <c r="C585" i="25" s="1"/>
  <c r="AB585" i="25" s="1"/>
  <c r="C586" i="25" a="1"/>
  <c r="C586" i="25" s="1"/>
  <c r="AB586" i="25" s="1"/>
  <c r="C587" i="25" a="1"/>
  <c r="C587" i="25" s="1"/>
  <c r="AB587" i="25" s="1"/>
  <c r="C588" i="25" a="1"/>
  <c r="C588" i="25" s="1"/>
  <c r="AB588" i="25" s="1"/>
  <c r="C589" i="25" a="1"/>
  <c r="C589" i="25" s="1"/>
  <c r="AB589" i="25" s="1"/>
  <c r="C590" i="25" a="1"/>
  <c r="C590" i="25" s="1"/>
  <c r="AB590" i="25" s="1"/>
  <c r="C591" i="25" a="1"/>
  <c r="C591" i="25" s="1"/>
  <c r="AB591" i="25" s="1"/>
  <c r="C592" i="25" a="1"/>
  <c r="C592" i="25" s="1"/>
  <c r="AB592" i="25" s="1"/>
  <c r="C593" i="25" a="1"/>
  <c r="C593" i="25" s="1"/>
  <c r="AB593" i="25" s="1"/>
  <c r="C594" i="25" a="1"/>
  <c r="C594" i="25" s="1"/>
  <c r="AB594" i="25" s="1"/>
  <c r="C595" i="25" a="1"/>
  <c r="C595" i="25" s="1"/>
  <c r="AB595" i="25" s="1"/>
  <c r="C596" i="25" a="1"/>
  <c r="C596" i="25" s="1"/>
  <c r="AB596" i="25" s="1"/>
  <c r="C597" i="25" a="1"/>
  <c r="C597" i="25" s="1"/>
  <c r="AB597" i="25" s="1"/>
  <c r="C598" i="25" a="1"/>
  <c r="C598" i="25" s="1"/>
  <c r="AB598" i="25" s="1"/>
  <c r="C599" i="25" a="1"/>
  <c r="C599" i="25" s="1"/>
  <c r="AB599" i="25" s="1"/>
  <c r="C600" i="25" a="1"/>
  <c r="C600" i="25" s="1"/>
  <c r="AB600" i="25" s="1"/>
  <c r="C601" i="25" a="1"/>
  <c r="C601" i="25" s="1"/>
  <c r="AB601" i="25" s="1"/>
  <c r="C602" i="25" a="1"/>
  <c r="C602" i="25" s="1"/>
  <c r="AB602" i="25" s="1"/>
  <c r="C603" i="25" a="1"/>
  <c r="C603" i="25" s="1"/>
  <c r="AB603" i="25" s="1"/>
  <c r="C604" i="25" a="1"/>
  <c r="C604" i="25" s="1"/>
  <c r="AB604" i="25" s="1"/>
  <c r="C605" i="25" a="1"/>
  <c r="C605" i="25" s="1"/>
  <c r="AB605" i="25" s="1"/>
  <c r="C606" i="25" a="1"/>
  <c r="C606" i="25" s="1"/>
  <c r="AB606" i="25" s="1"/>
  <c r="C607" i="25" a="1"/>
  <c r="C607" i="25" s="1"/>
  <c r="AB607" i="25" s="1"/>
  <c r="C608" i="25" a="1"/>
  <c r="C608" i="25" s="1"/>
  <c r="AB608" i="25" s="1"/>
  <c r="C609" i="25" a="1"/>
  <c r="C609" i="25" s="1"/>
  <c r="AB609" i="25" s="1"/>
  <c r="C610" i="25" a="1"/>
  <c r="C610" i="25" s="1"/>
  <c r="AB610" i="25" s="1"/>
  <c r="C611" i="25" a="1"/>
  <c r="C611" i="25" s="1"/>
  <c r="AB611" i="25" s="1"/>
  <c r="C612" i="25" a="1"/>
  <c r="C612" i="25" s="1"/>
  <c r="AB612" i="25" s="1"/>
  <c r="C613" i="25" a="1"/>
  <c r="C613" i="25" s="1"/>
  <c r="AB613" i="25" s="1"/>
  <c r="C614" i="25" a="1"/>
  <c r="C614" i="25" s="1"/>
  <c r="AB614" i="25" s="1"/>
  <c r="C615" i="25" a="1"/>
  <c r="C615" i="25" s="1"/>
  <c r="AB615" i="25" s="1"/>
  <c r="C616" i="25" a="1"/>
  <c r="C616" i="25" s="1"/>
  <c r="AB616" i="25" s="1"/>
  <c r="C617" i="25" a="1"/>
  <c r="C617" i="25" s="1"/>
  <c r="AB617" i="25" s="1"/>
  <c r="C618" i="25" a="1"/>
  <c r="C618" i="25" s="1"/>
  <c r="AB618" i="25" s="1"/>
  <c r="C619" i="25" a="1"/>
  <c r="C619" i="25" s="1"/>
  <c r="AB619" i="25" s="1"/>
  <c r="C620" i="25" a="1"/>
  <c r="C620" i="25" s="1"/>
  <c r="AB620" i="25" s="1"/>
  <c r="C621" i="25" a="1"/>
  <c r="C621" i="25" s="1"/>
  <c r="AB621" i="25" s="1"/>
  <c r="C622" i="25" a="1"/>
  <c r="C622" i="25" s="1"/>
  <c r="AB622" i="25" s="1"/>
  <c r="C623" i="25" a="1"/>
  <c r="C623" i="25" s="1"/>
  <c r="AB623" i="25" s="1"/>
  <c r="C624" i="25" a="1"/>
  <c r="C624" i="25" s="1"/>
  <c r="AB624" i="25" s="1"/>
  <c r="C625" i="25" a="1"/>
  <c r="C625" i="25" s="1"/>
  <c r="AB625" i="25" s="1"/>
  <c r="C626" i="25" a="1"/>
  <c r="C626" i="25" s="1"/>
  <c r="AB626" i="25" s="1"/>
  <c r="C627" i="25" a="1"/>
  <c r="C627" i="25" s="1"/>
  <c r="AB627" i="25" s="1"/>
  <c r="C628" i="25" a="1"/>
  <c r="C628" i="25" s="1"/>
  <c r="AB628" i="25" s="1"/>
  <c r="C629" i="25" a="1"/>
  <c r="C629" i="25" s="1"/>
  <c r="AB629" i="25" s="1"/>
  <c r="C630" i="25" a="1"/>
  <c r="C630" i="25" s="1"/>
  <c r="AB630" i="25" s="1"/>
  <c r="C631" i="25" a="1"/>
  <c r="C631" i="25" s="1"/>
  <c r="AB631" i="25" s="1"/>
  <c r="C632" i="25" a="1"/>
  <c r="C632" i="25" s="1"/>
  <c r="AB632" i="25" s="1"/>
  <c r="C633" i="25" a="1"/>
  <c r="C633" i="25" s="1"/>
  <c r="AB633" i="25" s="1"/>
  <c r="C634" i="25" a="1"/>
  <c r="C634" i="25" s="1"/>
  <c r="AB634" i="25" s="1"/>
  <c r="C635" i="25" a="1"/>
  <c r="C635" i="25" s="1"/>
  <c r="AB635" i="25" s="1"/>
  <c r="C636" i="25" a="1"/>
  <c r="C636" i="25" s="1"/>
  <c r="AB636" i="25" s="1"/>
  <c r="C637" i="25" a="1"/>
  <c r="C637" i="25" s="1"/>
  <c r="AB637" i="25" s="1"/>
  <c r="C638" i="25" a="1"/>
  <c r="C638" i="25" s="1"/>
  <c r="AB638" i="25" s="1"/>
  <c r="C639" i="25" a="1"/>
  <c r="C639" i="25" s="1"/>
  <c r="AB639" i="25" s="1"/>
  <c r="C640" i="25" a="1"/>
  <c r="C640" i="25" s="1"/>
  <c r="AB640" i="25" s="1"/>
  <c r="C641" i="25" a="1"/>
  <c r="C641" i="25" s="1"/>
  <c r="AB641" i="25" s="1"/>
  <c r="C642" i="25" a="1"/>
  <c r="C642" i="25" s="1"/>
  <c r="AB642" i="25" s="1"/>
  <c r="C643" i="25" a="1"/>
  <c r="C643" i="25" s="1"/>
  <c r="AB643" i="25" s="1"/>
  <c r="C644" i="25" a="1"/>
  <c r="C644" i="25" s="1"/>
  <c r="AB644" i="25" s="1"/>
  <c r="C645" i="25" a="1"/>
  <c r="C645" i="25" s="1"/>
  <c r="AB645" i="25" s="1"/>
  <c r="C646" i="25" a="1"/>
  <c r="C646" i="25" s="1"/>
  <c r="AB646" i="25" s="1"/>
  <c r="C647" i="25" a="1"/>
  <c r="C647" i="25" s="1"/>
  <c r="AB647" i="25" s="1"/>
  <c r="C648" i="25" a="1"/>
  <c r="C648" i="25" s="1"/>
  <c r="AB648" i="25" s="1"/>
  <c r="C649" i="25" a="1"/>
  <c r="C649" i="25" s="1"/>
  <c r="AB649" i="25" s="1"/>
  <c r="C650" i="25" a="1"/>
  <c r="C650" i="25" s="1"/>
  <c r="AB650" i="25" s="1"/>
  <c r="C651" i="25" a="1"/>
  <c r="C651" i="25" s="1"/>
  <c r="AB651" i="25" s="1"/>
  <c r="C652" i="25" a="1"/>
  <c r="C652" i="25" s="1"/>
  <c r="AB652" i="25" s="1"/>
  <c r="C653" i="25" a="1"/>
  <c r="C653" i="25" s="1"/>
  <c r="AB653" i="25" s="1"/>
  <c r="C654" i="25" a="1"/>
  <c r="C654" i="25" s="1"/>
  <c r="AB654" i="25" s="1"/>
  <c r="C655" i="25" a="1"/>
  <c r="C655" i="25" s="1"/>
  <c r="AB655" i="25" s="1"/>
  <c r="C656" i="25" a="1"/>
  <c r="C656" i="25" s="1"/>
  <c r="AB656" i="25" s="1"/>
  <c r="C657" i="25" a="1"/>
  <c r="C657" i="25" s="1"/>
  <c r="AB657" i="25" s="1"/>
  <c r="C658" i="25" a="1"/>
  <c r="C658" i="25" s="1"/>
  <c r="AB658" i="25" s="1"/>
  <c r="C659" i="25" a="1"/>
  <c r="C659" i="25" s="1"/>
  <c r="AB659" i="25" s="1"/>
  <c r="C660" i="25" a="1"/>
  <c r="C660" i="25" s="1"/>
  <c r="AB660" i="25" s="1"/>
  <c r="C661" i="25" a="1"/>
  <c r="C661" i="25" s="1"/>
  <c r="AB661" i="25" s="1"/>
  <c r="C662" i="25" a="1"/>
  <c r="C662" i="25" s="1"/>
  <c r="AB662" i="25" s="1"/>
  <c r="C663" i="25" a="1"/>
  <c r="C663" i="25" s="1"/>
  <c r="AB663" i="25" s="1"/>
  <c r="C664" i="25" a="1"/>
  <c r="C664" i="25" s="1"/>
  <c r="AB664" i="25" s="1"/>
  <c r="C665" i="25" a="1"/>
  <c r="C665" i="25" s="1"/>
  <c r="AB665" i="25" s="1"/>
  <c r="C666" i="25" a="1"/>
  <c r="C666" i="25" s="1"/>
  <c r="AB666" i="25" s="1"/>
  <c r="C667" i="25" a="1"/>
  <c r="C667" i="25" s="1"/>
  <c r="AB667" i="25" s="1"/>
  <c r="C668" i="25" a="1"/>
  <c r="C668" i="25" s="1"/>
  <c r="AB668" i="25" s="1"/>
  <c r="C669" i="25" a="1"/>
  <c r="C669" i="25" s="1"/>
  <c r="AB669" i="25" s="1"/>
  <c r="C670" i="25" a="1"/>
  <c r="C670" i="25" s="1"/>
  <c r="AB670" i="25" s="1"/>
  <c r="C671" i="25" a="1"/>
  <c r="C671" i="25" s="1"/>
  <c r="AB671" i="25" s="1"/>
  <c r="C672" i="25" a="1"/>
  <c r="C672" i="25" s="1"/>
  <c r="AB672" i="25" s="1"/>
  <c r="C673" i="25" a="1"/>
  <c r="C673" i="25" s="1"/>
  <c r="AB673" i="25" s="1"/>
  <c r="C674" i="25" a="1"/>
  <c r="C674" i="25" s="1"/>
  <c r="AB674" i="25" s="1"/>
  <c r="C675" i="25" a="1"/>
  <c r="C675" i="25" s="1"/>
  <c r="AB675" i="25" s="1"/>
  <c r="C676" i="25" a="1"/>
  <c r="C676" i="25" s="1"/>
  <c r="AB676" i="25" s="1"/>
  <c r="C677" i="25" a="1"/>
  <c r="C677" i="25" s="1"/>
  <c r="AB677" i="25" s="1"/>
  <c r="C678" i="25" a="1"/>
  <c r="C678" i="25" s="1"/>
  <c r="AB678" i="25" s="1"/>
  <c r="C679" i="25" a="1"/>
  <c r="C679" i="25" s="1"/>
  <c r="AB679" i="25" s="1"/>
  <c r="C680" i="25" a="1"/>
  <c r="C680" i="25" s="1"/>
  <c r="AB680" i="25" s="1"/>
  <c r="C681" i="25" a="1"/>
  <c r="C681" i="25" s="1"/>
  <c r="AB681" i="25" s="1"/>
  <c r="C682" i="25" a="1"/>
  <c r="C682" i="25" s="1"/>
  <c r="AB682" i="25" s="1"/>
  <c r="C683" i="25" a="1"/>
  <c r="C683" i="25" s="1"/>
  <c r="AB683" i="25" s="1"/>
  <c r="C684" i="25" a="1"/>
  <c r="C684" i="25" s="1"/>
  <c r="AB684" i="25" s="1"/>
  <c r="C685" i="25" a="1"/>
  <c r="C685" i="25" s="1"/>
  <c r="AB685" i="25" s="1"/>
  <c r="C686" i="25" a="1"/>
  <c r="C686" i="25" s="1"/>
  <c r="AB686" i="25" s="1"/>
  <c r="C687" i="25" a="1"/>
  <c r="C687" i="25" s="1"/>
  <c r="AB687" i="25" s="1"/>
  <c r="C688" i="25" a="1"/>
  <c r="C688" i="25" s="1"/>
  <c r="AB688" i="25" s="1"/>
  <c r="C689" i="25" a="1"/>
  <c r="C689" i="25" s="1"/>
  <c r="AB689" i="25" s="1"/>
  <c r="C690" i="25" a="1"/>
  <c r="C690" i="25" s="1"/>
  <c r="AB690" i="25" s="1"/>
  <c r="C691" i="25" a="1"/>
  <c r="C691" i="25" s="1"/>
  <c r="AB691" i="25" s="1"/>
  <c r="C692" i="25" a="1"/>
  <c r="C692" i="25" s="1"/>
  <c r="AB692" i="25" s="1"/>
  <c r="C693" i="25" a="1"/>
  <c r="C693" i="25" s="1"/>
  <c r="AB693" i="25" s="1"/>
  <c r="C694" i="25" a="1"/>
  <c r="C694" i="25" s="1"/>
  <c r="AB694" i="25" s="1"/>
  <c r="C695" i="25" a="1"/>
  <c r="C695" i="25" s="1"/>
  <c r="AB695" i="25" s="1"/>
  <c r="C696" i="25" a="1"/>
  <c r="C696" i="25" s="1"/>
  <c r="AB696" i="25" s="1"/>
  <c r="C697" i="25" a="1"/>
  <c r="C697" i="25" s="1"/>
  <c r="AB697" i="25" s="1"/>
  <c r="C698" i="25" a="1"/>
  <c r="C698" i="25" s="1"/>
  <c r="AB698" i="25" s="1"/>
  <c r="C699" i="25" a="1"/>
  <c r="C699" i="25" s="1"/>
  <c r="AB699" i="25" s="1"/>
  <c r="C700" i="25" a="1"/>
  <c r="C700" i="25" s="1"/>
  <c r="AB700" i="25" s="1"/>
  <c r="C701" i="25" a="1"/>
  <c r="C701" i="25" s="1"/>
  <c r="AB701" i="25" s="1"/>
  <c r="C702" i="25" a="1"/>
  <c r="C702" i="25" s="1"/>
  <c r="AB702" i="25" s="1"/>
  <c r="C703" i="25" a="1"/>
  <c r="C703" i="25" s="1"/>
  <c r="AB703" i="25" s="1"/>
  <c r="C704" i="25" a="1"/>
  <c r="C704" i="25" s="1"/>
  <c r="AB704" i="25" s="1"/>
  <c r="C705" i="25" a="1"/>
  <c r="C705" i="25" s="1"/>
  <c r="AB705" i="25" s="1"/>
  <c r="C706" i="25" a="1"/>
  <c r="C706" i="25" s="1"/>
  <c r="AB706" i="25" s="1"/>
  <c r="C707" i="25" a="1"/>
  <c r="C707" i="25" s="1"/>
  <c r="AB707" i="25" s="1"/>
  <c r="C708" i="25" a="1"/>
  <c r="C708" i="25" s="1"/>
  <c r="AB708" i="25" s="1"/>
  <c r="C709" i="25" a="1"/>
  <c r="C709" i="25" s="1"/>
  <c r="AB709" i="25" s="1"/>
  <c r="C710" i="25" a="1"/>
  <c r="C710" i="25" s="1"/>
  <c r="AB710" i="25" s="1"/>
  <c r="C711" i="25" a="1"/>
  <c r="C711" i="25" s="1"/>
  <c r="AB711" i="25" s="1"/>
  <c r="C712" i="25" a="1"/>
  <c r="C712" i="25" s="1"/>
  <c r="AB712" i="25" s="1"/>
  <c r="C713" i="25" a="1"/>
  <c r="C713" i="25" s="1"/>
  <c r="AB713" i="25" s="1"/>
  <c r="C714" i="25" a="1"/>
  <c r="C714" i="25" s="1"/>
  <c r="AB714" i="25" s="1"/>
  <c r="C715" i="25" a="1"/>
  <c r="C715" i="25" s="1"/>
  <c r="AB715" i="25" s="1"/>
  <c r="C716" i="25" a="1"/>
  <c r="C716" i="25" s="1"/>
  <c r="AB716" i="25" s="1"/>
  <c r="C717" i="25" a="1"/>
  <c r="C717" i="25" s="1"/>
  <c r="AB717" i="25" s="1"/>
  <c r="C718" i="25" a="1"/>
  <c r="C718" i="25" s="1"/>
  <c r="AB718" i="25" s="1"/>
  <c r="C719" i="25" a="1"/>
  <c r="C719" i="25" s="1"/>
  <c r="AB719" i="25" s="1"/>
  <c r="C720" i="25" a="1"/>
  <c r="C720" i="25" s="1"/>
  <c r="AB720" i="25" s="1"/>
  <c r="C721" i="25" a="1"/>
  <c r="C721" i="25" s="1"/>
  <c r="AB721" i="25" s="1"/>
  <c r="C722" i="25" a="1"/>
  <c r="C722" i="25" s="1"/>
  <c r="AB722" i="25" s="1"/>
  <c r="C723" i="25" a="1"/>
  <c r="C723" i="25" s="1"/>
  <c r="AB723" i="25" s="1"/>
  <c r="C724" i="25" a="1"/>
  <c r="C724" i="25" s="1"/>
  <c r="AB724" i="25" s="1"/>
  <c r="C725" i="25" a="1"/>
  <c r="C725" i="25" s="1"/>
  <c r="AB725" i="25" s="1"/>
  <c r="C726" i="25" a="1"/>
  <c r="C726" i="25" s="1"/>
  <c r="AB726" i="25" s="1"/>
  <c r="C727" i="25" a="1"/>
  <c r="C727" i="25" s="1"/>
  <c r="AB727" i="25" s="1"/>
  <c r="C728" i="25" a="1"/>
  <c r="C728" i="25" s="1"/>
  <c r="AB728" i="25" s="1"/>
  <c r="C729" i="25" a="1"/>
  <c r="C729" i="25" s="1"/>
  <c r="AB729" i="25" s="1"/>
  <c r="C730" i="25" a="1"/>
  <c r="C730" i="25" s="1"/>
  <c r="AB730" i="25" s="1"/>
  <c r="C731" i="25" a="1"/>
  <c r="C731" i="25" s="1"/>
  <c r="AB731" i="25" s="1"/>
  <c r="C732" i="25" a="1"/>
  <c r="C732" i="25" s="1"/>
  <c r="AB732" i="25" s="1"/>
  <c r="C733" i="25" a="1"/>
  <c r="C733" i="25" s="1"/>
  <c r="AB733" i="25" s="1"/>
  <c r="C734" i="25" a="1"/>
  <c r="C734" i="25" s="1"/>
  <c r="AB734" i="25" s="1"/>
  <c r="C735" i="25" a="1"/>
  <c r="C735" i="25" s="1"/>
  <c r="AB735" i="25" s="1"/>
  <c r="C736" i="25" a="1"/>
  <c r="C736" i="25" s="1"/>
  <c r="AB736" i="25" s="1"/>
  <c r="C737" i="25" a="1"/>
  <c r="C737" i="25" s="1"/>
  <c r="AB737" i="25" s="1"/>
  <c r="C738" i="25" a="1"/>
  <c r="C738" i="25" s="1"/>
  <c r="AB738" i="25" s="1"/>
  <c r="C739" i="25" a="1"/>
  <c r="C739" i="25" s="1"/>
  <c r="AB739" i="25" s="1"/>
  <c r="C740" i="25" a="1"/>
  <c r="C740" i="25" s="1"/>
  <c r="AB740" i="25" s="1"/>
  <c r="C741" i="25" a="1"/>
  <c r="C741" i="25" s="1"/>
  <c r="AB741" i="25" s="1"/>
  <c r="C742" i="25" a="1"/>
  <c r="C742" i="25" s="1"/>
  <c r="AB742" i="25" s="1"/>
  <c r="C743" i="25" a="1"/>
  <c r="C743" i="25" s="1"/>
  <c r="AB743" i="25" s="1"/>
  <c r="C744" i="25" a="1"/>
  <c r="C744" i="25" s="1"/>
  <c r="AB744" i="25" s="1"/>
  <c r="C745" i="25" a="1"/>
  <c r="C745" i="25" s="1"/>
  <c r="AB745" i="25" s="1"/>
  <c r="C746" i="25" a="1"/>
  <c r="C746" i="25" s="1"/>
  <c r="AB746" i="25" s="1"/>
  <c r="C747" i="25" a="1"/>
  <c r="C747" i="25" s="1"/>
  <c r="AB747" i="25" s="1"/>
  <c r="C748" i="25" a="1"/>
  <c r="C748" i="25" s="1"/>
  <c r="AB748" i="25" s="1"/>
  <c r="C749" i="25" a="1"/>
  <c r="C749" i="25" s="1"/>
  <c r="AB749" i="25" s="1"/>
  <c r="C750" i="25" a="1"/>
  <c r="C750" i="25" s="1"/>
  <c r="AB750" i="25" s="1"/>
  <c r="C751" i="25" a="1"/>
  <c r="C751" i="25" s="1"/>
  <c r="AB751" i="25" s="1"/>
  <c r="C752" i="25" a="1"/>
  <c r="C752" i="25" s="1"/>
  <c r="AB752" i="25" s="1"/>
  <c r="C753" i="25" a="1"/>
  <c r="C753" i="25" s="1"/>
  <c r="AB753" i="25" s="1"/>
  <c r="C754" i="25" a="1"/>
  <c r="C754" i="25" s="1"/>
  <c r="AB754" i="25" s="1"/>
  <c r="C755" i="25" a="1"/>
  <c r="C755" i="25" s="1"/>
  <c r="AB755" i="25" s="1"/>
  <c r="C756" i="25" a="1"/>
  <c r="C756" i="25" s="1"/>
  <c r="AB756" i="25" s="1"/>
  <c r="C757" i="25" a="1"/>
  <c r="C757" i="25" s="1"/>
  <c r="AB757" i="25" s="1"/>
  <c r="C758" i="25" a="1"/>
  <c r="C758" i="25" s="1"/>
  <c r="AB758" i="25" s="1"/>
  <c r="C759" i="25" a="1"/>
  <c r="C759" i="25" s="1"/>
  <c r="AB759" i="25" s="1"/>
  <c r="C760" i="25" a="1"/>
  <c r="C760" i="25" s="1"/>
  <c r="AB760" i="25" s="1"/>
  <c r="C761" i="25" a="1"/>
  <c r="C761" i="25" s="1"/>
  <c r="AB761" i="25" s="1"/>
  <c r="C762" i="25" a="1"/>
  <c r="C762" i="25" s="1"/>
  <c r="AB762" i="25" s="1"/>
  <c r="C763" i="25" a="1"/>
  <c r="C763" i="25" s="1"/>
  <c r="AB763" i="25" s="1"/>
  <c r="C764" i="25" a="1"/>
  <c r="C764" i="25" s="1"/>
  <c r="AB764" i="25" s="1"/>
  <c r="C765" i="25" a="1"/>
  <c r="C765" i="25" s="1"/>
  <c r="AB765" i="25" s="1"/>
  <c r="C766" i="25" a="1"/>
  <c r="C766" i="25" s="1"/>
  <c r="AB766" i="25" s="1"/>
  <c r="C767" i="25" a="1"/>
  <c r="C767" i="25" s="1"/>
  <c r="AB767" i="25" s="1"/>
  <c r="C768" i="25" a="1"/>
  <c r="C768" i="25" s="1"/>
  <c r="AB768" i="25" s="1"/>
  <c r="C769" i="25" a="1"/>
  <c r="C769" i="25" s="1"/>
  <c r="AB769" i="25" s="1"/>
  <c r="C770" i="25" a="1"/>
  <c r="C770" i="25" s="1"/>
  <c r="AB770" i="25" s="1"/>
  <c r="C771" i="25" a="1"/>
  <c r="C771" i="25" s="1"/>
  <c r="AB771" i="25" s="1"/>
  <c r="C772" i="25" a="1"/>
  <c r="C772" i="25" s="1"/>
  <c r="AB772" i="25" s="1"/>
  <c r="C773" i="25" a="1"/>
  <c r="C773" i="25" s="1"/>
  <c r="AB773" i="25" s="1"/>
  <c r="C774" i="25" a="1"/>
  <c r="C774" i="25" s="1"/>
  <c r="AB774" i="25" s="1"/>
  <c r="C775" i="25" a="1"/>
  <c r="C775" i="25" s="1"/>
  <c r="AB775" i="25" s="1"/>
  <c r="C776" i="25" a="1"/>
  <c r="C776" i="25" s="1"/>
  <c r="AB776" i="25" s="1"/>
  <c r="C777" i="25" a="1"/>
  <c r="C777" i="25" s="1"/>
  <c r="AB777" i="25" s="1"/>
  <c r="C778" i="25" a="1"/>
  <c r="C778" i="25" s="1"/>
  <c r="AB778" i="25" s="1"/>
  <c r="C779" i="25" a="1"/>
  <c r="C779" i="25" s="1"/>
  <c r="AB779" i="25" s="1"/>
  <c r="C780" i="25" a="1"/>
  <c r="C780" i="25" s="1"/>
  <c r="AB780" i="25" s="1"/>
  <c r="C781" i="25" a="1"/>
  <c r="C781" i="25" s="1"/>
  <c r="AB781" i="25" s="1"/>
  <c r="C782" i="25" a="1"/>
  <c r="C782" i="25" s="1"/>
  <c r="AB782" i="25" s="1"/>
  <c r="C783" i="25" a="1"/>
  <c r="C783" i="25" s="1"/>
  <c r="AB783" i="25" s="1"/>
  <c r="C784" i="25" a="1"/>
  <c r="C784" i="25" s="1"/>
  <c r="AB784" i="25" s="1"/>
  <c r="C785" i="25" a="1"/>
  <c r="C785" i="25" s="1"/>
  <c r="AB785" i="25" s="1"/>
  <c r="C786" i="25" a="1"/>
  <c r="C786" i="25" s="1"/>
  <c r="AB786" i="25" s="1"/>
  <c r="C787" i="25" a="1"/>
  <c r="C787" i="25" s="1"/>
  <c r="AB787" i="25" s="1"/>
  <c r="C788" i="25" a="1"/>
  <c r="C788" i="25" s="1"/>
  <c r="AB788" i="25" s="1"/>
  <c r="C789" i="25" a="1"/>
  <c r="C789" i="25" s="1"/>
  <c r="AB789" i="25" s="1"/>
  <c r="C790" i="25" a="1"/>
  <c r="C790" i="25" s="1"/>
  <c r="AB790" i="25" s="1"/>
  <c r="C791" i="25" a="1"/>
  <c r="C791" i="25" s="1"/>
  <c r="AB791" i="25" s="1"/>
  <c r="C792" i="25" a="1"/>
  <c r="C792" i="25" s="1"/>
  <c r="AB792" i="25" s="1"/>
  <c r="C793" i="25" a="1"/>
  <c r="C793" i="25" s="1"/>
  <c r="AB793" i="25" s="1"/>
  <c r="C794" i="25" a="1"/>
  <c r="C794" i="25" s="1"/>
  <c r="AB794" i="25" s="1"/>
  <c r="C795" i="25" a="1"/>
  <c r="C795" i="25" s="1"/>
  <c r="AB795" i="25" s="1"/>
  <c r="C796" i="25" a="1"/>
  <c r="C796" i="25" s="1"/>
  <c r="AB796" i="25" s="1"/>
  <c r="C797" i="25" a="1"/>
  <c r="C797" i="25" s="1"/>
  <c r="AB797" i="25" s="1"/>
  <c r="C798" i="25" a="1"/>
  <c r="C798" i="25" s="1"/>
  <c r="AB798" i="25" s="1"/>
  <c r="C799" i="25" a="1"/>
  <c r="C799" i="25" s="1"/>
  <c r="AB799" i="25" s="1"/>
  <c r="C800" i="25" a="1"/>
  <c r="C800" i="25" s="1"/>
  <c r="AB800" i="25" s="1"/>
  <c r="C801" i="25" a="1"/>
  <c r="C801" i="25" s="1"/>
  <c r="AB801" i="25" s="1"/>
  <c r="C802" i="25" a="1"/>
  <c r="C802" i="25" s="1"/>
  <c r="AB802" i="25" s="1"/>
  <c r="C803" i="25" a="1"/>
  <c r="C803" i="25" s="1"/>
  <c r="AB803" i="25" s="1"/>
  <c r="C804" i="25" a="1"/>
  <c r="C804" i="25" s="1"/>
  <c r="AB804" i="25" s="1"/>
  <c r="C805" i="25" a="1"/>
  <c r="C805" i="25" s="1"/>
  <c r="AB805" i="25" s="1"/>
  <c r="C806" i="25" a="1"/>
  <c r="C806" i="25" s="1"/>
  <c r="AB806" i="25" s="1"/>
  <c r="C807" i="25" a="1"/>
  <c r="C807" i="25" s="1"/>
  <c r="AB807" i="25" s="1"/>
  <c r="C808" i="25" a="1"/>
  <c r="C808" i="25" s="1"/>
  <c r="AB808" i="25" s="1"/>
  <c r="C809" i="25" a="1"/>
  <c r="C809" i="25" s="1"/>
  <c r="AB809" i="25" s="1"/>
  <c r="C810" i="25" a="1"/>
  <c r="C810" i="25" s="1"/>
  <c r="AB810" i="25" s="1"/>
  <c r="C811" i="25" a="1"/>
  <c r="C811" i="25" s="1"/>
  <c r="AB811" i="25" s="1"/>
  <c r="C812" i="25" a="1"/>
  <c r="C812" i="25" s="1"/>
  <c r="AB812" i="25" s="1"/>
  <c r="C813" i="25" a="1"/>
  <c r="C813" i="25" s="1"/>
  <c r="AB813" i="25" s="1"/>
  <c r="C814" i="25" a="1"/>
  <c r="C814" i="25" s="1"/>
  <c r="AB814" i="25" s="1"/>
  <c r="C815" i="25" a="1"/>
  <c r="C815" i="25" s="1"/>
  <c r="AB815" i="25" s="1"/>
  <c r="C816" i="25" a="1"/>
  <c r="C816" i="25" s="1"/>
  <c r="AB816" i="25" s="1"/>
  <c r="C817" i="25" a="1"/>
  <c r="C817" i="25" s="1"/>
  <c r="AB817" i="25" s="1"/>
  <c r="C818" i="25" a="1"/>
  <c r="C818" i="25" s="1"/>
  <c r="AB818" i="25" s="1"/>
  <c r="C819" i="25" a="1"/>
  <c r="C819" i="25" s="1"/>
  <c r="AB819" i="25" s="1"/>
  <c r="C820" i="25" a="1"/>
  <c r="C820" i="25" s="1"/>
  <c r="AB820" i="25" s="1"/>
  <c r="C821" i="25" a="1"/>
  <c r="C821" i="25" s="1"/>
  <c r="AB821" i="25" s="1"/>
  <c r="C822" i="25" a="1"/>
  <c r="C822" i="25" s="1"/>
  <c r="AB822" i="25" s="1"/>
  <c r="C823" i="25" a="1"/>
  <c r="C823" i="25" s="1"/>
  <c r="AB823" i="25" s="1"/>
  <c r="C824" i="25" a="1"/>
  <c r="C824" i="25" s="1"/>
  <c r="AB824" i="25" s="1"/>
  <c r="C825" i="25" a="1"/>
  <c r="C825" i="25" s="1"/>
  <c r="AB825" i="25" s="1"/>
  <c r="C826" i="25" a="1"/>
  <c r="C826" i="25" s="1"/>
  <c r="AB826" i="25" s="1"/>
  <c r="C827" i="25" a="1"/>
  <c r="C827" i="25" s="1"/>
  <c r="AB827" i="25" s="1"/>
  <c r="C828" i="25" a="1"/>
  <c r="C828" i="25" s="1"/>
  <c r="AB828" i="25" s="1"/>
  <c r="C829" i="25" a="1"/>
  <c r="C829" i="25" s="1"/>
  <c r="AB829" i="25" s="1"/>
  <c r="C830" i="25" a="1"/>
  <c r="C830" i="25" s="1"/>
  <c r="AB830" i="25" s="1"/>
  <c r="C831" i="25" a="1"/>
  <c r="C831" i="25" s="1"/>
  <c r="AB831" i="25" s="1"/>
  <c r="C832" i="25" a="1"/>
  <c r="C832" i="25" s="1"/>
  <c r="AB832" i="25" s="1"/>
  <c r="C833" i="25" a="1"/>
  <c r="C833" i="25" s="1"/>
  <c r="AB833" i="25" s="1"/>
  <c r="C834" i="25" a="1"/>
  <c r="C834" i="25" s="1"/>
  <c r="AB834" i="25" s="1"/>
  <c r="C835" i="25" a="1"/>
  <c r="C835" i="25" s="1"/>
  <c r="AB835" i="25" s="1"/>
  <c r="C836" i="25" a="1"/>
  <c r="C836" i="25" s="1"/>
  <c r="AB836" i="25" s="1"/>
  <c r="C837" i="25" a="1"/>
  <c r="C837" i="25" s="1"/>
  <c r="AB837" i="25" s="1"/>
  <c r="C838" i="25" a="1"/>
  <c r="C838" i="25" s="1"/>
  <c r="AB838" i="25" s="1"/>
  <c r="C839" i="25" a="1"/>
  <c r="C839" i="25" s="1"/>
  <c r="AB839" i="25" s="1"/>
  <c r="C840" i="25" a="1"/>
  <c r="C840" i="25" s="1"/>
  <c r="AB840" i="25" s="1"/>
  <c r="C841" i="25" a="1"/>
  <c r="C841" i="25" s="1"/>
  <c r="AB841" i="25" s="1"/>
  <c r="C842" i="25" a="1"/>
  <c r="C842" i="25" s="1"/>
  <c r="AB842" i="25" s="1"/>
  <c r="C843" i="25" a="1"/>
  <c r="C843" i="25" s="1"/>
  <c r="AB843" i="25" s="1"/>
  <c r="C844" i="25" a="1"/>
  <c r="C844" i="25" s="1"/>
  <c r="AB844" i="25" s="1"/>
  <c r="C845" i="25" a="1"/>
  <c r="C845" i="25" s="1"/>
  <c r="AB845" i="25" s="1"/>
  <c r="C846" i="25" a="1"/>
  <c r="C846" i="25" s="1"/>
  <c r="AB846" i="25" s="1"/>
  <c r="C847" i="25" a="1"/>
  <c r="C847" i="25" s="1"/>
  <c r="AB847" i="25" s="1"/>
  <c r="C848" i="25" a="1"/>
  <c r="C848" i="25" s="1"/>
  <c r="AB848" i="25" s="1"/>
  <c r="C849" i="25" a="1"/>
  <c r="C849" i="25" s="1"/>
  <c r="AB849" i="25" s="1"/>
  <c r="C850" i="25" a="1"/>
  <c r="C850" i="25" s="1"/>
  <c r="AB850" i="25" s="1"/>
  <c r="C851" i="25" a="1"/>
  <c r="C851" i="25" s="1"/>
  <c r="AB851" i="25" s="1"/>
  <c r="C852" i="25" a="1"/>
  <c r="C852" i="25" s="1"/>
  <c r="AB852" i="25" s="1"/>
  <c r="C853" i="25" a="1"/>
  <c r="C853" i="25" s="1"/>
  <c r="AB853" i="25" s="1"/>
  <c r="C854" i="25" a="1"/>
  <c r="C854" i="25" s="1"/>
  <c r="AB854" i="25" s="1"/>
  <c r="C855" i="25" a="1"/>
  <c r="C855" i="25" s="1"/>
  <c r="AB855" i="25" s="1"/>
  <c r="C856" i="25" a="1"/>
  <c r="C856" i="25" s="1"/>
  <c r="AB856" i="25" s="1"/>
  <c r="C857" i="25" a="1"/>
  <c r="C857" i="25" s="1"/>
  <c r="AB857" i="25" s="1"/>
  <c r="C858" i="25" a="1"/>
  <c r="C858" i="25" s="1"/>
  <c r="AB858" i="25" s="1"/>
  <c r="C859" i="25" a="1"/>
  <c r="C859" i="25" s="1"/>
  <c r="AB859" i="25" s="1"/>
  <c r="C860" i="25" a="1"/>
  <c r="C860" i="25" s="1"/>
  <c r="AB860" i="25" s="1"/>
  <c r="C861" i="25" a="1"/>
  <c r="C861" i="25" s="1"/>
  <c r="AB861" i="25" s="1"/>
  <c r="C862" i="25" a="1"/>
  <c r="C862" i="25" s="1"/>
  <c r="AB862" i="25" s="1"/>
  <c r="C863" i="25" a="1"/>
  <c r="C863" i="25" s="1"/>
  <c r="AB863" i="25" s="1"/>
  <c r="C864" i="25" a="1"/>
  <c r="C864" i="25" s="1"/>
  <c r="AB864" i="25" s="1"/>
  <c r="C865" i="25" a="1"/>
  <c r="C865" i="25" s="1"/>
  <c r="AB865" i="25" s="1"/>
  <c r="C866" i="25" a="1"/>
  <c r="C866" i="25" s="1"/>
  <c r="AB866" i="25" s="1"/>
  <c r="C867" i="25" a="1"/>
  <c r="C867" i="25" s="1"/>
  <c r="AB867" i="25" s="1"/>
  <c r="C868" i="25" a="1"/>
  <c r="C868" i="25" s="1"/>
  <c r="AB868" i="25" s="1"/>
  <c r="C869" i="25" a="1"/>
  <c r="C869" i="25" s="1"/>
  <c r="AB869" i="25" s="1"/>
  <c r="C870" i="25" a="1"/>
  <c r="C870" i="25" s="1"/>
  <c r="AB870" i="25" s="1"/>
  <c r="C871" i="25" a="1"/>
  <c r="C871" i="25" s="1"/>
  <c r="AB871" i="25" s="1"/>
  <c r="C872" i="25" a="1"/>
  <c r="C872" i="25" s="1"/>
  <c r="AB872" i="25" s="1"/>
  <c r="C873" i="25" a="1"/>
  <c r="C873" i="25" s="1"/>
  <c r="AB873" i="25" s="1"/>
  <c r="C874" i="25" a="1"/>
  <c r="C874" i="25" s="1"/>
  <c r="AB874" i="25" s="1"/>
  <c r="C875" i="25" a="1"/>
  <c r="C875" i="25" s="1"/>
  <c r="AB875" i="25" s="1"/>
  <c r="C876" i="25" a="1"/>
  <c r="C876" i="25" s="1"/>
  <c r="AB876" i="25" s="1"/>
  <c r="C877" i="25" a="1"/>
  <c r="C877" i="25" s="1"/>
  <c r="AB877" i="25" s="1"/>
  <c r="C878" i="25" a="1"/>
  <c r="C878" i="25" s="1"/>
  <c r="AB878" i="25" s="1"/>
  <c r="C879" i="25" a="1"/>
  <c r="C879" i="25" s="1"/>
  <c r="AB879" i="25" s="1"/>
  <c r="C880" i="25" a="1"/>
  <c r="C880" i="25" s="1"/>
  <c r="AB880" i="25" s="1"/>
  <c r="C881" i="25" a="1"/>
  <c r="C881" i="25" s="1"/>
  <c r="AB881" i="25" s="1"/>
  <c r="C882" i="25" a="1"/>
  <c r="C882" i="25" s="1"/>
  <c r="AB882" i="25" s="1"/>
  <c r="C883" i="25" a="1"/>
  <c r="C883" i="25" s="1"/>
  <c r="AB883" i="25" s="1"/>
  <c r="C884" i="25" a="1"/>
  <c r="C884" i="25" s="1"/>
  <c r="AB884" i="25" s="1"/>
  <c r="C885" i="25" a="1"/>
  <c r="C885" i="25" s="1"/>
  <c r="AB885" i="25" s="1"/>
  <c r="C886" i="25" a="1"/>
  <c r="C886" i="25" s="1"/>
  <c r="AB886" i="25" s="1"/>
  <c r="C887" i="25" a="1"/>
  <c r="C887" i="25" s="1"/>
  <c r="AB887" i="25" s="1"/>
  <c r="C888" i="25" a="1"/>
  <c r="C888" i="25" s="1"/>
  <c r="AB888" i="25" s="1"/>
  <c r="C889" i="25" a="1"/>
  <c r="C889" i="25" s="1"/>
  <c r="AB889" i="25" s="1"/>
  <c r="C890" i="25" a="1"/>
  <c r="C890" i="25" s="1"/>
  <c r="AB890" i="25" s="1"/>
  <c r="C891" i="25" a="1"/>
  <c r="C891" i="25" s="1"/>
  <c r="AB891" i="25" s="1"/>
  <c r="C892" i="25" a="1"/>
  <c r="C892" i="25" s="1"/>
  <c r="AB892" i="25" s="1"/>
  <c r="C893" i="25" a="1"/>
  <c r="C893" i="25" s="1"/>
  <c r="AB893" i="25" s="1"/>
  <c r="C894" i="25" a="1"/>
  <c r="C894" i="25" s="1"/>
  <c r="AB894" i="25" s="1"/>
  <c r="C895" i="25" a="1"/>
  <c r="C895" i="25" s="1"/>
  <c r="AB895" i="25" s="1"/>
  <c r="C896" i="25" a="1"/>
  <c r="C896" i="25" s="1"/>
  <c r="AB896" i="25" s="1"/>
  <c r="C897" i="25" a="1"/>
  <c r="C897" i="25" s="1"/>
  <c r="AB897" i="25" s="1"/>
  <c r="C898" i="25" a="1"/>
  <c r="C898" i="25" s="1"/>
  <c r="AB898" i="25" s="1"/>
  <c r="C899" i="25" a="1"/>
  <c r="C899" i="25" s="1"/>
  <c r="AB899" i="25" s="1"/>
  <c r="C900" i="25" a="1"/>
  <c r="C900" i="25" s="1"/>
  <c r="AB900" i="25" s="1"/>
  <c r="C901" i="25" a="1"/>
  <c r="C901" i="25" s="1"/>
  <c r="AB901" i="25" s="1"/>
  <c r="C902" i="25" a="1"/>
  <c r="C902" i="25" s="1"/>
  <c r="AB902" i="25" s="1"/>
  <c r="C903" i="25" a="1"/>
  <c r="C903" i="25" s="1"/>
  <c r="AB903" i="25" s="1"/>
  <c r="C904" i="25" a="1"/>
  <c r="C904" i="25" s="1"/>
  <c r="AB904" i="25" s="1"/>
  <c r="C905" i="25" a="1"/>
  <c r="C905" i="25" s="1"/>
  <c r="AB905" i="25" s="1"/>
  <c r="C906" i="25" a="1"/>
  <c r="C906" i="25" s="1"/>
  <c r="AB906" i="25" s="1"/>
  <c r="C907" i="25" a="1"/>
  <c r="C907" i="25" s="1"/>
  <c r="AB907" i="25" s="1"/>
  <c r="C908" i="25" a="1"/>
  <c r="C908" i="25" s="1"/>
  <c r="AB908" i="25" s="1"/>
  <c r="C909" i="25" a="1"/>
  <c r="C909" i="25" s="1"/>
  <c r="AB909" i="25" s="1"/>
  <c r="C910" i="25" a="1"/>
  <c r="C910" i="25" s="1"/>
  <c r="AB910" i="25" s="1"/>
  <c r="C911" i="25" a="1"/>
  <c r="C911" i="25" s="1"/>
  <c r="AB911" i="25" s="1"/>
  <c r="C912" i="25" a="1"/>
  <c r="C912" i="25" s="1"/>
  <c r="AB912" i="25" s="1"/>
  <c r="C913" i="25" a="1"/>
  <c r="C913" i="25" s="1"/>
  <c r="AB913" i="25" s="1"/>
  <c r="C914" i="25" a="1"/>
  <c r="C914" i="25" s="1"/>
  <c r="AB914" i="25" s="1"/>
  <c r="C915" i="25" a="1"/>
  <c r="C915" i="25" s="1"/>
  <c r="AB915" i="25" s="1"/>
  <c r="C916" i="25" a="1"/>
  <c r="C916" i="25" s="1"/>
  <c r="AB916" i="25" s="1"/>
  <c r="C917" i="25" a="1"/>
  <c r="C917" i="25" s="1"/>
  <c r="AB917" i="25" s="1"/>
  <c r="C918" i="25" a="1"/>
  <c r="C918" i="25" s="1"/>
  <c r="AB918" i="25" s="1"/>
  <c r="C919" i="25" a="1"/>
  <c r="C919" i="25" s="1"/>
  <c r="AB919" i="25" s="1"/>
  <c r="C920" i="25" a="1"/>
  <c r="C920" i="25" s="1"/>
  <c r="AB920" i="25" s="1"/>
  <c r="C921" i="25" a="1"/>
  <c r="C921" i="25" s="1"/>
  <c r="AB921" i="25" s="1"/>
  <c r="C922" i="25" a="1"/>
  <c r="C922" i="25" s="1"/>
  <c r="AB922" i="25" s="1"/>
  <c r="C923" i="25" a="1"/>
  <c r="C923" i="25" s="1"/>
  <c r="AB923" i="25" s="1"/>
  <c r="C924" i="25" a="1"/>
  <c r="C924" i="25" s="1"/>
  <c r="AB924" i="25" s="1"/>
  <c r="C925" i="25" a="1"/>
  <c r="C925" i="25" s="1"/>
  <c r="AB925" i="25" s="1"/>
  <c r="C926" i="25" a="1"/>
  <c r="C926" i="25" s="1"/>
  <c r="AB926" i="25" s="1"/>
  <c r="C927" i="25" a="1"/>
  <c r="C927" i="25" s="1"/>
  <c r="AB927" i="25" s="1"/>
  <c r="C928" i="25" a="1"/>
  <c r="C928" i="25" s="1"/>
  <c r="AB928" i="25" s="1"/>
  <c r="C929" i="25" a="1"/>
  <c r="C929" i="25" s="1"/>
  <c r="AB929" i="25" s="1"/>
  <c r="C930" i="25" a="1"/>
  <c r="C930" i="25" s="1"/>
  <c r="AB930" i="25" s="1"/>
  <c r="C931" i="25" a="1"/>
  <c r="C931" i="25" s="1"/>
  <c r="AB931" i="25" s="1"/>
  <c r="C932" i="25" a="1"/>
  <c r="C932" i="25" s="1"/>
  <c r="AB932" i="25" s="1"/>
  <c r="C933" i="25" a="1"/>
  <c r="C933" i="25" s="1"/>
  <c r="AB933" i="25" s="1"/>
  <c r="C934" i="25" a="1"/>
  <c r="C934" i="25" s="1"/>
  <c r="AB934" i="25" s="1"/>
  <c r="C935" i="25" a="1"/>
  <c r="C935" i="25" s="1"/>
  <c r="AB935" i="25" s="1"/>
  <c r="C936" i="25" a="1"/>
  <c r="C936" i="25" s="1"/>
  <c r="AB936" i="25" s="1"/>
  <c r="C937" i="25" a="1"/>
  <c r="C937" i="25" s="1"/>
  <c r="AB937" i="25" s="1"/>
  <c r="C938" i="25" a="1"/>
  <c r="C938" i="25" s="1"/>
  <c r="AB938" i="25" s="1"/>
  <c r="C939" i="25" a="1"/>
  <c r="C939" i="25" s="1"/>
  <c r="AB939" i="25" s="1"/>
  <c r="C940" i="25" a="1"/>
  <c r="C940" i="25" s="1"/>
  <c r="AB940" i="25" s="1"/>
  <c r="C941" i="25" a="1"/>
  <c r="C941" i="25" s="1"/>
  <c r="AB941" i="25" s="1"/>
  <c r="C942" i="25" a="1"/>
  <c r="C942" i="25" s="1"/>
  <c r="AB942" i="25" s="1"/>
  <c r="C943" i="25" a="1"/>
  <c r="C943" i="25" s="1"/>
  <c r="AB943" i="25" s="1"/>
  <c r="C944" i="25" a="1"/>
  <c r="C944" i="25" s="1"/>
  <c r="AB944" i="25" s="1"/>
  <c r="C945" i="25" a="1"/>
  <c r="C945" i="25" s="1"/>
  <c r="AB945" i="25" s="1"/>
  <c r="C946" i="25" a="1"/>
  <c r="C946" i="25" s="1"/>
  <c r="AB946" i="25" s="1"/>
  <c r="C947" i="25" a="1"/>
  <c r="C947" i="25" s="1"/>
  <c r="AB947" i="25" s="1"/>
  <c r="C948" i="25" a="1"/>
  <c r="C948" i="25" s="1"/>
  <c r="AB948" i="25" s="1"/>
  <c r="C949" i="25" a="1"/>
  <c r="C949" i="25" s="1"/>
  <c r="AB949" i="25" s="1"/>
  <c r="C950" i="25" a="1"/>
  <c r="C950" i="25" s="1"/>
  <c r="AB950" i="25" s="1"/>
  <c r="C951" i="25" a="1"/>
  <c r="C951" i="25" s="1"/>
  <c r="AB951" i="25" s="1"/>
  <c r="C952" i="25" a="1"/>
  <c r="C952" i="25" s="1"/>
  <c r="AB952" i="25" s="1"/>
  <c r="C953" i="25" a="1"/>
  <c r="C953" i="25" s="1"/>
  <c r="AB953" i="25" s="1"/>
  <c r="C954" i="25" a="1"/>
  <c r="C954" i="25" s="1"/>
  <c r="AB954" i="25" s="1"/>
  <c r="C955" i="25" a="1"/>
  <c r="C955" i="25" s="1"/>
  <c r="AB955" i="25" s="1"/>
  <c r="C956" i="25" a="1"/>
  <c r="C956" i="25" s="1"/>
  <c r="AB956" i="25" s="1"/>
  <c r="C957" i="25" a="1"/>
  <c r="C957" i="25" s="1"/>
  <c r="AB957" i="25" s="1"/>
  <c r="C958" i="25" a="1"/>
  <c r="C958" i="25" s="1"/>
  <c r="AB958" i="25" s="1"/>
  <c r="C959" i="25" a="1"/>
  <c r="C959" i="25" s="1"/>
  <c r="AB959" i="25" s="1"/>
  <c r="C960" i="25" a="1"/>
  <c r="C960" i="25" s="1"/>
  <c r="AB960" i="25" s="1"/>
  <c r="C961" i="25" a="1"/>
  <c r="C961" i="25" s="1"/>
  <c r="AB961" i="25" s="1"/>
  <c r="C962" i="25" a="1"/>
  <c r="C962" i="25" s="1"/>
  <c r="AB962" i="25" s="1"/>
  <c r="C963" i="25" a="1"/>
  <c r="C963" i="25" s="1"/>
  <c r="AB963" i="25" s="1"/>
  <c r="C964" i="25" a="1"/>
  <c r="C964" i="25" s="1"/>
  <c r="AB964" i="25" s="1"/>
  <c r="C965" i="25" a="1"/>
  <c r="C965" i="25" s="1"/>
  <c r="AB965" i="25" s="1"/>
  <c r="C966" i="25" a="1"/>
  <c r="C966" i="25" s="1"/>
  <c r="AB966" i="25" s="1"/>
  <c r="C967" i="25" a="1"/>
  <c r="C967" i="25" s="1"/>
  <c r="AB967" i="25" s="1"/>
  <c r="C968" i="25" a="1"/>
  <c r="C968" i="25" s="1"/>
  <c r="AB968" i="25" s="1"/>
  <c r="C969" i="25" a="1"/>
  <c r="C969" i="25" s="1"/>
  <c r="AB969" i="25" s="1"/>
  <c r="C970" i="25" a="1"/>
  <c r="C970" i="25" s="1"/>
  <c r="AB970" i="25" s="1"/>
  <c r="C971" i="25" a="1"/>
  <c r="C971" i="25" s="1"/>
  <c r="AB971" i="25" s="1"/>
  <c r="C972" i="25" a="1"/>
  <c r="C972" i="25" s="1"/>
  <c r="AB972" i="25" s="1"/>
  <c r="C973" i="25" a="1"/>
  <c r="C973" i="25" s="1"/>
  <c r="AB973" i="25" s="1"/>
  <c r="C974" i="25" a="1"/>
  <c r="C974" i="25" s="1"/>
  <c r="AB974" i="25" s="1"/>
  <c r="C975" i="25" a="1"/>
  <c r="C975" i="25" s="1"/>
  <c r="AB975" i="25" s="1"/>
  <c r="C976" i="25" a="1"/>
  <c r="C976" i="25" s="1"/>
  <c r="AB976" i="25" s="1"/>
  <c r="C977" i="25" a="1"/>
  <c r="C977" i="25" s="1"/>
  <c r="AB977" i="25" s="1"/>
  <c r="C978" i="25" a="1"/>
  <c r="C978" i="25" s="1"/>
  <c r="AB978" i="25" s="1"/>
  <c r="C979" i="25" a="1"/>
  <c r="C979" i="25" s="1"/>
  <c r="AB979" i="25" s="1"/>
  <c r="C980" i="25" a="1"/>
  <c r="C980" i="25" s="1"/>
  <c r="AB980" i="25" s="1"/>
  <c r="C981" i="25" a="1"/>
  <c r="C981" i="25" s="1"/>
  <c r="AB981" i="25" s="1"/>
  <c r="C982" i="25" a="1"/>
  <c r="C982" i="25" s="1"/>
  <c r="AB982" i="25" s="1"/>
  <c r="C983" i="25" a="1"/>
  <c r="C983" i="25" s="1"/>
  <c r="AB983" i="25" s="1"/>
  <c r="C984" i="25" a="1"/>
  <c r="C984" i="25" s="1"/>
  <c r="AB984" i="25" s="1"/>
  <c r="C985" i="25" a="1"/>
  <c r="C985" i="25" s="1"/>
  <c r="AB985" i="25" s="1"/>
  <c r="C986" i="25" a="1"/>
  <c r="C986" i="25" s="1"/>
  <c r="AB986" i="25" s="1"/>
  <c r="C987" i="25" a="1"/>
  <c r="C987" i="25" s="1"/>
  <c r="AB987" i="25" s="1"/>
  <c r="C988" i="25" a="1"/>
  <c r="C988" i="25" s="1"/>
  <c r="AB988" i="25" s="1"/>
  <c r="C989" i="25" a="1"/>
  <c r="C989" i="25" s="1"/>
  <c r="AB989" i="25" s="1"/>
  <c r="C990" i="25" a="1"/>
  <c r="C990" i="25" s="1"/>
  <c r="AB990" i="25" s="1"/>
  <c r="C991" i="25" a="1"/>
  <c r="C991" i="25" s="1"/>
  <c r="AB991" i="25" s="1"/>
  <c r="C992" i="25" a="1"/>
  <c r="C992" i="25" s="1"/>
  <c r="AB992" i="25" s="1"/>
  <c r="C993" i="25" a="1"/>
  <c r="C993" i="25" s="1"/>
  <c r="AB993" i="25" s="1"/>
  <c r="C994" i="25" a="1"/>
  <c r="C994" i="25" s="1"/>
  <c r="AB994" i="25" s="1"/>
  <c r="C995" i="25" a="1"/>
  <c r="C995" i="25" s="1"/>
  <c r="AB995" i="25" s="1"/>
  <c r="C996" i="25" a="1"/>
  <c r="C996" i="25" s="1"/>
  <c r="AB996" i="25" s="1"/>
  <c r="C997" i="25" a="1"/>
  <c r="C997" i="25" s="1"/>
  <c r="AB997" i="25" s="1"/>
  <c r="C998" i="25" a="1"/>
  <c r="C998" i="25" s="1"/>
  <c r="AB998" i="25" s="1"/>
  <c r="C999" i="25" a="1"/>
  <c r="C999" i="25" s="1"/>
  <c r="AB999" i="25" s="1"/>
  <c r="C1000" i="25" a="1"/>
  <c r="C1000" i="25" s="1"/>
  <c r="AB1000" i="25" s="1"/>
  <c r="C1001" i="25" a="1"/>
  <c r="C1001" i="25" s="1"/>
  <c r="AB1001" i="25" s="1"/>
  <c r="C1002" i="25" a="1"/>
  <c r="C1002" i="25" s="1"/>
  <c r="AB1002" i="25" s="1"/>
  <c r="C1003" i="25" a="1"/>
  <c r="C1003" i="25" s="1"/>
  <c r="AB1003" i="25" s="1"/>
  <c r="C1004" i="25" a="1"/>
  <c r="C1004" i="25" s="1"/>
  <c r="AB1004" i="25" s="1"/>
  <c r="C1005" i="25" a="1"/>
  <c r="C1005" i="25" s="1"/>
  <c r="AB1005" i="25" s="1"/>
  <c r="C1006" i="25" a="1"/>
  <c r="C1006" i="25" s="1"/>
  <c r="AB1006" i="25" s="1"/>
  <c r="C1007" i="25" a="1"/>
  <c r="C1007" i="25" s="1"/>
  <c r="AB1007" i="25" s="1"/>
  <c r="C1008" i="25" a="1"/>
  <c r="C1008" i="25" s="1"/>
  <c r="AB1008" i="25" s="1"/>
  <c r="C1009" i="25" a="1"/>
  <c r="C1009" i="25" s="1"/>
  <c r="AB1009" i="25" s="1"/>
  <c r="C1010" i="25" a="1"/>
  <c r="C1010" i="25" s="1"/>
  <c r="AB1010" i="25" s="1"/>
  <c r="C1011" i="25" a="1"/>
  <c r="C1011" i="25" s="1"/>
  <c r="AB1011" i="25" s="1"/>
  <c r="C1012" i="25" a="1"/>
  <c r="C1012" i="25" s="1"/>
  <c r="AB1012" i="25" s="1"/>
  <c r="C1013" i="25" a="1"/>
  <c r="C1013" i="25" s="1"/>
  <c r="AB1013" i="25" s="1"/>
  <c r="D3" i="4" l="1" a="1"/>
  <c r="D3" i="4" s="1"/>
  <c r="A3" i="4" a="1"/>
  <c r="A3" i="4" s="1"/>
  <c r="E3" i="4" a="1"/>
  <c r="E3" i="4" s="1"/>
  <c r="B3" i="4" a="1"/>
  <c r="B3" i="4" s="1"/>
  <c r="C3" i="4" a="1"/>
  <c r="C3" i="4" s="1"/>
  <c r="B51" i="6" a="1"/>
  <c r="C151" i="3" a="1"/>
  <c r="B51" i="6" l="1"/>
  <c r="C151" i="3"/>
  <c r="C2" i="5" a="1"/>
  <c r="C2" i="5" s="1"/>
  <c r="B4" i="20" l="1"/>
  <c r="D4" i="20"/>
  <c r="F4" i="20"/>
  <c r="B8" i="20"/>
  <c r="D8" i="20"/>
  <c r="F8" i="20"/>
  <c r="B12" i="20"/>
  <c r="D12" i="20"/>
  <c r="F12" i="20"/>
  <c r="B16" i="20"/>
  <c r="D16" i="20"/>
  <c r="F16" i="20"/>
  <c r="B217" i="6" a="1"/>
  <c r="B434" i="6" a="1"/>
  <c r="C154" i="6" a="1"/>
  <c r="C220" i="6" a="1"/>
  <c r="C34" i="3" a="1"/>
  <c r="B344" i="6" a="1"/>
  <c r="C213" i="6" a="1"/>
  <c r="B150" i="6" a="1"/>
  <c r="B304" i="6" a="1"/>
  <c r="C348" i="6" a="1"/>
  <c r="B62" i="3" a="1"/>
  <c r="C443" i="6" a="1"/>
  <c r="C407" i="6" a="1"/>
  <c r="B184" i="6" a="1"/>
  <c r="C185" i="6" a="1"/>
  <c r="C74" i="6" a="1"/>
  <c r="C53" i="3" a="1"/>
  <c r="C206" i="3" a="1"/>
  <c r="C77" i="6" a="1"/>
  <c r="B243" i="6" a="1"/>
  <c r="B197" i="3" a="1"/>
  <c r="C295" i="6" a="1"/>
  <c r="C389" i="6" a="1"/>
  <c r="C347" i="6" a="1"/>
  <c r="C52" i="3" a="1"/>
  <c r="C148" i="6" a="1"/>
  <c r="C56" i="6" a="1"/>
  <c r="B112" i="6" a="1"/>
  <c r="B10" i="3" a="1"/>
  <c r="C88" i="3" a="1"/>
  <c r="C93" i="6" a="1"/>
  <c r="B86" i="3" a="1"/>
  <c r="C264" i="3" a="1"/>
  <c r="C252" i="3" a="1"/>
  <c r="C269" i="3" a="1"/>
  <c r="C306" i="6" a="1"/>
  <c r="C332" i="6" a="1"/>
  <c r="C454" i="6" a="1"/>
  <c r="B98" i="3" a="1"/>
  <c r="C26" i="3" a="1"/>
  <c r="B189" i="3" a="1"/>
  <c r="B256" i="6" a="1"/>
  <c r="B398" i="6" a="1"/>
  <c r="C10" i="3" a="1"/>
  <c r="C60" i="6" a="1"/>
  <c r="B277" i="6" a="1"/>
  <c r="C245" i="3" a="1"/>
  <c r="C142" i="3" a="1"/>
  <c r="C211" i="6" a="1"/>
  <c r="C11" i="6" a="1"/>
  <c r="B384" i="6" a="1"/>
  <c r="B48" i="3" a="1"/>
  <c r="C112" i="6" a="1"/>
  <c r="C90" i="6" a="1"/>
  <c r="C448" i="6" a="1"/>
  <c r="B88" i="6" a="1"/>
  <c r="C68" i="3" a="1"/>
  <c r="B138" i="3" a="1"/>
  <c r="B357" i="6" a="1"/>
  <c r="B283" i="3" a="1"/>
  <c r="C147" i="3" a="1"/>
  <c r="C173" i="6" a="1"/>
  <c r="B109" i="3" a="1"/>
  <c r="C217" i="6" a="1"/>
  <c r="C139" i="6" a="1"/>
  <c r="C302" i="6" a="1"/>
  <c r="B11" i="6" a="1"/>
  <c r="B279" i="6" a="1"/>
  <c r="B215" i="6" a="1"/>
  <c r="C100" i="6" a="1"/>
  <c r="C7" i="6" a="1"/>
  <c r="C66" i="3" a="1"/>
  <c r="C140" i="3" a="1"/>
  <c r="B57" i="3" a="1"/>
  <c r="B21" i="6" a="1"/>
  <c r="C108" i="3" a="1"/>
  <c r="C227" i="6" a="1"/>
  <c r="C452" i="6" a="1"/>
  <c r="C257" i="6" a="1"/>
  <c r="B342" i="6" a="1"/>
  <c r="C293" i="6" a="1"/>
  <c r="B309" i="6" a="1"/>
  <c r="B232" i="3" a="1"/>
  <c r="B159" i="3" a="1"/>
  <c r="B442" i="6" a="1"/>
  <c r="B363" i="6" a="1"/>
  <c r="C254" i="3" a="1"/>
  <c r="B300" i="6" a="1"/>
  <c r="B205" i="3" a="1"/>
  <c r="C149" i="3" a="1"/>
  <c r="B61" i="6" a="1"/>
  <c r="B214" i="3" a="1"/>
  <c r="C81" i="6" a="1"/>
  <c r="C183" i="3" a="1"/>
  <c r="C64" i="6" a="1"/>
  <c r="B227" i="6" a="1"/>
  <c r="B130" i="6" a="1"/>
  <c r="B295" i="6" a="1"/>
  <c r="B421" i="6" a="1"/>
  <c r="B287" i="3" a="1"/>
  <c r="C207" i="6" a="1"/>
  <c r="B235" i="3" a="1"/>
  <c r="C388" i="6" a="1"/>
  <c r="B388" i="6" a="1"/>
  <c r="C275" i="6" a="1"/>
  <c r="B265" i="3" a="1"/>
  <c r="C87" i="3" a="1"/>
  <c r="C188" i="3" a="1"/>
  <c r="C48" i="6" a="1"/>
  <c r="B375" i="6" a="1"/>
  <c r="B371" i="6" a="1"/>
  <c r="C45" i="3" a="1"/>
  <c r="C263" i="3" a="1"/>
  <c r="B258" i="3" a="1"/>
  <c r="C167" i="3" a="1"/>
  <c r="B319" i="6" a="1"/>
  <c r="B267" i="6" a="1"/>
  <c r="B106" i="6" a="1"/>
  <c r="C125" i="6" a="1"/>
  <c r="B128" i="3" a="1"/>
  <c r="C110" i="6" a="1"/>
  <c r="C19" i="6" a="1"/>
  <c r="C44" i="3" a="1"/>
  <c r="B462" i="6" a="1"/>
  <c r="C171" i="3" a="1"/>
  <c r="B180" i="3" a="1"/>
  <c r="B217" i="3" a="1"/>
  <c r="C458" i="6" a="1"/>
  <c r="C224" i="3" a="1"/>
  <c r="C325" i="6" a="1"/>
  <c r="C248" i="3" a="1"/>
  <c r="C119" i="3" a="1"/>
  <c r="B38" i="3" a="1"/>
  <c r="B228" i="6" a="1"/>
  <c r="B437" i="6" a="1"/>
  <c r="B196" i="3" a="1"/>
  <c r="B196" i="6" a="1"/>
  <c r="B30" i="6" a="1"/>
  <c r="B175" i="3" a="1"/>
  <c r="B235" i="6" a="1"/>
  <c r="C360" i="6" a="1"/>
  <c r="B26" i="3" a="1"/>
  <c r="B218" i="6" a="1"/>
  <c r="B222" i="3" a="1"/>
  <c r="C455" i="6" a="1"/>
  <c r="C11" i="3" a="1"/>
  <c r="B103" i="3" a="1"/>
  <c r="B11" i="3" a="1"/>
  <c r="C211" i="3" a="1"/>
  <c r="C366" i="6" a="1"/>
  <c r="B262" i="3" a="1"/>
  <c r="C437" i="6" a="1"/>
  <c r="C135" i="3" a="1"/>
  <c r="B52" i="6" a="1"/>
  <c r="B67" i="3" a="1"/>
  <c r="C138" i="3" a="1"/>
  <c r="B49" i="3" a="1"/>
  <c r="C258" i="3" a="1"/>
  <c r="B449" i="6" a="1"/>
  <c r="B430" i="6" a="1"/>
  <c r="C166" i="6" a="1"/>
  <c r="B214" i="6" a="1"/>
  <c r="B323" i="6" a="1"/>
  <c r="B161" i="3" a="1"/>
  <c r="C398" i="6" a="1"/>
  <c r="C219" i="3" a="1"/>
  <c r="B234" i="3" a="1"/>
  <c r="B376" i="6" a="1"/>
  <c r="C154" i="3" a="1"/>
  <c r="B120" i="6" a="1"/>
  <c r="B171" i="6" a="1"/>
  <c r="B460" i="6" a="1"/>
  <c r="C463" i="6" a="1"/>
  <c r="C9" i="6" a="1"/>
  <c r="C137" i="3" a="1"/>
  <c r="B303" i="6" a="1"/>
  <c r="B145" i="6" a="1"/>
  <c r="B262" i="6" a="1"/>
  <c r="C101" i="3" a="1"/>
  <c r="B126" i="6" a="1"/>
  <c r="C33" i="3" a="1"/>
  <c r="C284" i="3" a="1"/>
  <c r="B218" i="3" a="1"/>
  <c r="B114" i="6" a="1"/>
  <c r="B227" i="3" a="1"/>
  <c r="B156" i="6" a="1"/>
  <c r="C16" i="3" a="1"/>
  <c r="B203" i="6" a="1"/>
  <c r="C257" i="3" a="1"/>
  <c r="C296" i="6" a="1"/>
  <c r="C256" i="3" a="1"/>
  <c r="B246" i="3" a="1"/>
  <c r="B121" i="6" a="1"/>
  <c r="C176" i="6" a="1"/>
  <c r="B225" i="3" a="1"/>
  <c r="C94" i="3" a="1"/>
  <c r="B207" i="3" a="1"/>
  <c r="C204" i="6" a="1"/>
  <c r="B456" i="6" a="1"/>
  <c r="C27" i="6" a="1"/>
  <c r="B3" i="6" a="1"/>
  <c r="C434" i="6" a="1"/>
  <c r="C146" i="6" a="1"/>
  <c r="B263" i="3" a="1"/>
  <c r="C29" i="3" a="1"/>
  <c r="B153" i="3" a="1"/>
  <c r="C276" i="6" a="1"/>
  <c r="B203" i="3" a="1"/>
  <c r="C164" i="6" a="1"/>
  <c r="B452" i="6" a="1"/>
  <c r="B58" i="6" a="1"/>
  <c r="C189" i="3" a="1"/>
  <c r="B176" i="6" a="1"/>
  <c r="C287" i="6" a="1"/>
  <c r="C6" i="6" a="1"/>
  <c r="C359" i="6" a="1"/>
  <c r="C23" i="6" a="1"/>
  <c r="B173" i="3" a="1"/>
  <c r="C266" i="3" a="1"/>
  <c r="B322" i="6" a="1"/>
  <c r="B285" i="3" a="1"/>
  <c r="B163" i="6" a="1"/>
  <c r="C209" i="3" a="1"/>
  <c r="B81" i="3" a="1"/>
  <c r="C205" i="3" a="1"/>
  <c r="C78" i="3" a="1"/>
  <c r="B292" i="6" a="1"/>
  <c r="C287" i="3" a="1"/>
  <c r="B120" i="3" a="1"/>
  <c r="B220" i="3" a="1"/>
  <c r="C379" i="6" a="1"/>
  <c r="B285" i="6" a="1"/>
  <c r="B426" i="6" a="1"/>
  <c r="C178" i="6" a="1"/>
  <c r="B289" i="6" a="1"/>
  <c r="B204" i="6" a="1"/>
  <c r="C98" i="3" a="1"/>
  <c r="B402" i="6" a="1"/>
  <c r="B281" i="6" a="1"/>
  <c r="C28" i="6" a="1"/>
  <c r="B191" i="3" a="1"/>
  <c r="B189" i="6" a="1"/>
  <c r="B186" i="3" a="1"/>
  <c r="C107" i="6" a="1"/>
  <c r="C38" i="6" a="1"/>
  <c r="B14" i="3" a="1"/>
  <c r="C130" i="3" a="1"/>
  <c r="B231" i="6" a="1"/>
  <c r="C224" i="6" a="1"/>
  <c r="B382" i="6" a="1"/>
  <c r="B383" i="6" a="1"/>
  <c r="B108" i="3" a="1"/>
  <c r="B392" i="6" a="1"/>
  <c r="C203" i="6" a="1"/>
  <c r="B422" i="6" a="1"/>
  <c r="C375" i="6" a="1"/>
  <c r="C192" i="6" a="1"/>
  <c r="B162" i="6" a="1"/>
  <c r="B56" i="3" a="1"/>
  <c r="C136" i="3" a="1"/>
  <c r="C225" i="6" a="1"/>
  <c r="B41" i="3" a="1"/>
  <c r="B228" i="3" a="1"/>
  <c r="B176" i="3" a="1"/>
  <c r="B438" i="6" a="1"/>
  <c r="C439" i="6" a="1"/>
  <c r="C99" i="3" a="1"/>
  <c r="C42" i="6" a="1"/>
  <c r="C431" i="6" a="1"/>
  <c r="C81" i="3" a="1"/>
  <c r="C241" i="6" a="1"/>
  <c r="C358" i="6" a="1"/>
  <c r="C138" i="6" a="1"/>
  <c r="C223" i="3" a="1"/>
  <c r="C79" i="6" a="1"/>
  <c r="C147" i="6" a="1"/>
  <c r="B427" i="6" a="1"/>
  <c r="C32" i="3" a="1"/>
  <c r="B18" i="3" a="1"/>
  <c r="C180" i="3" a="1"/>
  <c r="C101" i="6" a="1"/>
  <c r="B396" i="6" a="1"/>
  <c r="B277" i="3" a="1"/>
  <c r="C15" i="3" a="1"/>
  <c r="C197" i="6" a="1"/>
  <c r="C301" i="6" a="1"/>
  <c r="B209" i="6" a="1"/>
  <c r="B335" i="6" a="1"/>
  <c r="C199" i="6" a="1"/>
  <c r="B336" i="6" a="1"/>
  <c r="C65" i="3" a="1"/>
  <c r="B110" i="3" a="1"/>
  <c r="B183" i="3" a="1"/>
  <c r="C44" i="6" a="1"/>
  <c r="C164" i="3" a="1"/>
  <c r="C245" i="6" a="1"/>
  <c r="C259" i="6" a="1"/>
  <c r="C106" i="6" a="1"/>
  <c r="C96" i="6" a="1"/>
  <c r="C61" i="6" a="1"/>
  <c r="B253" i="6" a="1"/>
  <c r="B407" i="6" a="1"/>
  <c r="B387" i="6" a="1"/>
  <c r="C310" i="6" a="1"/>
  <c r="C382" i="6" a="1"/>
  <c r="C282" i="6" a="1"/>
  <c r="C353" i="6" a="1"/>
  <c r="C364" i="6" a="1"/>
  <c r="C4" i="6" a="1"/>
  <c r="C457" i="6" a="1"/>
  <c r="B187" i="6" a="1"/>
  <c r="C134" i="3" a="1"/>
  <c r="B274" i="6" a="1"/>
  <c r="B95" i="3" a="1"/>
  <c r="B192" i="6" a="1"/>
  <c r="B251" i="6" a="1"/>
  <c r="C113" i="3" a="1"/>
  <c r="C146" i="3" a="1"/>
  <c r="B28" i="6" a="1"/>
  <c r="B100" i="3" a="1"/>
  <c r="C304" i="6" a="1"/>
  <c r="C432" i="6" a="1"/>
  <c r="B18" i="6" a="1"/>
  <c r="C143" i="3" a="1"/>
  <c r="C31" i="3" a="1"/>
  <c r="B465" i="6" a="1"/>
  <c r="C40" i="6" a="1"/>
  <c r="C445" i="6" a="1"/>
  <c r="C259" i="3" a="1"/>
  <c r="C362" i="6" a="1"/>
  <c r="B270" i="6" a="1"/>
  <c r="C54" i="6" a="1"/>
  <c r="B253" i="3" a="1"/>
  <c r="B226" i="3" a="1"/>
  <c r="C75" i="3" a="1"/>
  <c r="B280" i="3" a="1"/>
  <c r="C334" i="6" a="1"/>
  <c r="C462" i="6" a="1"/>
  <c r="B141" i="6" a="1"/>
  <c r="C142" i="6" a="1"/>
  <c r="C126" i="3" a="1"/>
  <c r="B77" i="6" a="1"/>
  <c r="C169" i="3" a="1"/>
  <c r="B184" i="3" a="1"/>
  <c r="B283" i="6" a="1"/>
  <c r="B90" i="3" a="1"/>
  <c r="B32" i="6" a="1"/>
  <c r="B83" i="6" a="1"/>
  <c r="B182" i="3" a="1"/>
  <c r="C43" i="3" a="1"/>
  <c r="C175" i="6" a="1"/>
  <c r="B431" i="6" a="1"/>
  <c r="B420" i="6" a="1"/>
  <c r="B195" i="6" a="1"/>
  <c r="C416" i="6" a="1"/>
  <c r="C270" i="3" a="1"/>
  <c r="C280" i="3" a="1"/>
  <c r="C62" i="3" a="1"/>
  <c r="B15" i="6" a="1"/>
  <c r="B105" i="3" a="1"/>
  <c r="B165" i="6" a="1"/>
  <c r="C109" i="6" a="1"/>
  <c r="C303" i="6" a="1"/>
  <c r="C365" i="6" a="1"/>
  <c r="B155" i="6" a="1"/>
  <c r="B151" i="3" a="1"/>
  <c r="C85" i="6" a="1"/>
  <c r="B102" i="3" a="1"/>
  <c r="B13" i="3" a="1"/>
  <c r="C46" i="3" a="1"/>
  <c r="C216" i="6" a="1"/>
  <c r="B255" i="6" a="1"/>
  <c r="C357" i="6" a="1"/>
  <c r="B435" i="6" a="1"/>
  <c r="B225" i="6" a="1"/>
  <c r="C129" i="6" a="1"/>
  <c r="B269" i="6" a="1"/>
  <c r="C107" i="3" a="1"/>
  <c r="B115" i="3" a="1"/>
  <c r="B191" i="6" a="1"/>
  <c r="B450" i="6" a="1"/>
  <c r="C413" i="6" a="1"/>
  <c r="B87" i="6" a="1"/>
  <c r="B419" i="6" a="1"/>
  <c r="B79" i="3" a="1"/>
  <c r="C80" i="6" a="1"/>
  <c r="C239" i="3" a="1"/>
  <c r="C98" i="6" a="1"/>
  <c r="C191" i="6" a="1"/>
  <c r="C191" i="3" a="1"/>
  <c r="B208" i="3" a="1"/>
  <c r="B6" i="3" a="1"/>
  <c r="C261" i="6" a="1"/>
  <c r="C80" i="3" a="1"/>
  <c r="B154" i="3" a="1"/>
  <c r="C243" i="3" a="1"/>
  <c r="B81" i="6" a="1"/>
  <c r="B122" i="3" a="1"/>
  <c r="C282" i="3" a="1"/>
  <c r="B104" i="6" a="1"/>
  <c r="C50" i="6" a="1"/>
  <c r="C300" i="6" a="1"/>
  <c r="C180" i="6" a="1"/>
  <c r="B274" i="3" a="1"/>
  <c r="C12" i="6" a="1"/>
  <c r="C346" i="6" a="1"/>
  <c r="C267" i="3" a="1"/>
  <c r="B80" i="3" a="1"/>
  <c r="C73" i="3" a="1"/>
  <c r="C226" i="6" a="1"/>
  <c r="B221" i="3" a="1"/>
  <c r="B142" i="3" a="1"/>
  <c r="B61" i="3" a="1"/>
  <c r="B353" i="6" a="1"/>
  <c r="C82" i="3" a="1"/>
  <c r="C22" i="6" a="1"/>
  <c r="C271" i="6" a="1"/>
  <c r="C349" i="6" a="1"/>
  <c r="C214" i="6" a="1"/>
  <c r="C120" i="3" a="1"/>
  <c r="B53" i="3" a="1"/>
  <c r="C156" i="3" a="1"/>
  <c r="B307" i="6" a="1"/>
  <c r="C127" i="3" a="1"/>
  <c r="B372" i="6" a="1"/>
  <c r="B252" i="3" a="1"/>
  <c r="B101" i="6" a="1"/>
  <c r="C450" i="6" a="1"/>
  <c r="B192" i="3" a="1"/>
  <c r="B233" i="3" a="1"/>
  <c r="C113" i="6" a="1"/>
  <c r="B66" i="6" a="1"/>
  <c r="C63" i="3" a="1"/>
  <c r="B65" i="3" a="1"/>
  <c r="C46" i="6" a="1"/>
  <c r="B324" i="6" a="1"/>
  <c r="C323" i="6" a="1"/>
  <c r="C152" i="3" a="1"/>
  <c r="B219" i="3" a="1"/>
  <c r="C461" i="6" a="1"/>
  <c r="B48" i="6" a="1"/>
  <c r="C18" i="6" a="1"/>
  <c r="B121" i="3" a="1"/>
  <c r="C6" i="3" a="1"/>
  <c r="C27" i="3" a="1"/>
  <c r="B198" i="6" a="1"/>
  <c r="C230" i="6" a="1"/>
  <c r="C403" i="6" a="1"/>
  <c r="B78" i="3" a="1"/>
  <c r="B328" i="6" a="1"/>
  <c r="C417" i="6" a="1"/>
  <c r="B69" i="3" a="1"/>
  <c r="B252" i="6" a="1"/>
  <c r="B54" i="6" a="1"/>
  <c r="B152" i="3" a="1"/>
  <c r="C161" i="3" a="1"/>
  <c r="B94" i="6" a="1"/>
  <c r="B443" i="6" a="1"/>
  <c r="B87" i="3" a="1"/>
  <c r="B166" i="3" a="1"/>
  <c r="B118" i="6" a="1"/>
  <c r="B275" i="6" a="1"/>
  <c r="B391" i="6" a="1"/>
  <c r="B321" i="6" a="1"/>
  <c r="B355" i="6" a="1"/>
  <c r="C177" i="6" a="1"/>
  <c r="C132" i="6" a="1"/>
  <c r="C159" i="3" a="1"/>
  <c r="B49" i="6" a="1"/>
  <c r="C399" i="6" a="1"/>
  <c r="C201" i="3" a="1"/>
  <c r="C86" i="6" a="1"/>
  <c r="B141" i="3" a="1"/>
  <c r="B129" i="6" a="1"/>
  <c r="C89" i="3" a="1"/>
  <c r="C335" i="6" a="1"/>
  <c r="C345" i="6" a="1"/>
  <c r="B4" i="6" a="1"/>
  <c r="C200" i="6" a="1"/>
  <c r="C160" i="6" a="1"/>
  <c r="C286" i="3" a="1"/>
  <c r="C144" i="6" a="1"/>
  <c r="B229" i="6" a="1"/>
  <c r="C157" i="3" a="1"/>
  <c r="C423" i="6" a="1"/>
  <c r="B77" i="3" a="1"/>
  <c r="C240" i="3" a="1"/>
  <c r="C262" i="3" a="1"/>
  <c r="B236" i="3" a="1"/>
  <c r="C250" i="3" a="1"/>
  <c r="B174" i="3" a="1"/>
  <c r="C395" i="6" a="1"/>
  <c r="B102" i="6" a="1"/>
  <c r="C31" i="6" a="1"/>
  <c r="B330" i="6" a="1"/>
  <c r="B158" i="6" a="1"/>
  <c r="B201" i="6" a="1"/>
  <c r="C234" i="3" a="1"/>
  <c r="C128" i="3" a="1"/>
  <c r="B24" i="6" a="1"/>
  <c r="C14" i="3" a="1"/>
  <c r="C342" i="6" a="1"/>
  <c r="C421" i="6" a="1"/>
  <c r="B97" i="3" a="1"/>
  <c r="C28" i="3" a="1"/>
  <c r="C20" i="3" a="1"/>
  <c r="C283" i="3" a="1"/>
  <c r="B158" i="3" a="1"/>
  <c r="B47" i="3" a="1"/>
  <c r="C24" i="6" a="1"/>
  <c r="B306" i="6" a="1"/>
  <c r="B279" i="3" a="1"/>
  <c r="B116" i="6" a="1"/>
  <c r="B340" i="6" a="1"/>
  <c r="C179" i="6" a="1"/>
  <c r="C222" i="3" a="1"/>
  <c r="B17" i="6" a="1"/>
  <c r="C369" i="6" a="1"/>
  <c r="C117" i="3" a="1"/>
  <c r="C157" i="6" a="1"/>
  <c r="B125" i="3" a="1"/>
  <c r="C176" i="3" a="1"/>
  <c r="B302" i="6" a="1"/>
  <c r="B147" i="3" a="1"/>
  <c r="B55" i="6" a="1"/>
  <c r="C166" i="3" a="1"/>
  <c r="C96" i="3" a="1"/>
  <c r="B123" i="6" a="1"/>
  <c r="C133" i="6" a="1"/>
  <c r="B35" i="3" a="1"/>
  <c r="B149" i="3" a="1"/>
  <c r="B5" i="3" a="1"/>
  <c r="C125" i="3" a="1"/>
  <c r="B100" i="6" a="1"/>
  <c r="B232" i="6" a="1"/>
  <c r="B99" i="3" a="1"/>
  <c r="B83" i="3" a="1"/>
  <c r="B200" i="3" a="1"/>
  <c r="B266" i="3" a="1"/>
  <c r="B178" i="6" a="1"/>
  <c r="B34" i="6" a="1"/>
  <c r="B451" i="6" a="1"/>
  <c r="C19" i="3" a="1"/>
  <c r="B63" i="3" a="1"/>
  <c r="B134" i="3" a="1"/>
  <c r="B105" i="6" a="1"/>
  <c r="B148" i="3" a="1"/>
  <c r="B190" i="6" a="1"/>
  <c r="C225" i="3" a="1"/>
  <c r="C212" i="3" a="1"/>
  <c r="B338" i="6" a="1"/>
  <c r="C267" i="6" a="1"/>
  <c r="C279" i="6" a="1"/>
  <c r="C25" i="6" a="1"/>
  <c r="B155" i="3" a="1"/>
  <c r="B25" i="3" a="1"/>
  <c r="B454" i="6" a="1"/>
  <c r="C258" i="6" a="1"/>
  <c r="B287" i="6" a="1"/>
  <c r="B215" i="3" a="1"/>
  <c r="B79" i="6" a="1"/>
  <c r="C139" i="3" a="1"/>
  <c r="C33" i="6" a="1"/>
  <c r="B119" i="6" a="1"/>
  <c r="C384" i="6" a="1"/>
  <c r="C9" i="3" a="1"/>
  <c r="B149" i="6" a="1"/>
  <c r="C453" i="6" a="1"/>
  <c r="C286" i="6" a="1"/>
  <c r="B255" i="3" a="1"/>
  <c r="C69" i="6" a="1"/>
  <c r="C249" i="3" a="1"/>
  <c r="C232" i="3" a="1"/>
  <c r="B110" i="6" a="1"/>
  <c r="C312" i="6" a="1"/>
  <c r="B56" i="6" a="1"/>
  <c r="C391" i="6" a="1"/>
  <c r="C111" i="6" a="1"/>
  <c r="C378" i="6" a="1"/>
  <c r="B239" i="3" a="1"/>
  <c r="B257" i="6" a="1"/>
  <c r="B168" i="3" a="1"/>
  <c r="C102" i="3" a="1"/>
  <c r="C25" i="3" a="1"/>
  <c r="B178" i="3" a="1"/>
  <c r="C155" i="3" a="1"/>
  <c r="B242" i="3" a="1"/>
  <c r="C39" i="6" a="1"/>
  <c r="C194" i="6" a="1"/>
  <c r="B354" i="6" a="1"/>
  <c r="B140" i="3" a="1"/>
  <c r="B63" i="6" a="1"/>
  <c r="B165" i="3" a="1"/>
  <c r="B397" i="6" a="1"/>
  <c r="B26" i="6" a="1"/>
  <c r="C118" i="3" a="1"/>
  <c r="C159" i="6" a="1"/>
  <c r="B153" i="6" a="1"/>
  <c r="C406" i="6" a="1"/>
  <c r="C215" i="6" a="1"/>
  <c r="C447" i="6" a="1"/>
  <c r="C185" i="3" a="1"/>
  <c r="C181" i="6" a="1"/>
  <c r="C405" i="6" a="1"/>
  <c r="B136" i="6" a="1"/>
  <c r="B93" i="6" a="1"/>
  <c r="B19" i="3" a="1"/>
  <c r="B425" i="6" a="1"/>
  <c r="B231" i="3" a="1"/>
  <c r="C368" i="6" a="1"/>
  <c r="C62" i="6" a="1"/>
  <c r="B350" i="6" a="1"/>
  <c r="C55" i="6" a="1"/>
  <c r="C35" i="3" a="1"/>
  <c r="B163" i="3" a="1"/>
  <c r="B400" i="6" a="1"/>
  <c r="B445" i="6" a="1"/>
  <c r="B162" i="3" a="1"/>
  <c r="C112" i="3" a="1"/>
  <c r="C466" i="6" a="1"/>
  <c r="C189" i="6" a="1"/>
  <c r="B395" i="6" a="1"/>
  <c r="C387" i="6" a="1"/>
  <c r="C311" i="6" a="1"/>
  <c r="C182" i="6" a="1"/>
  <c r="C85" i="3" a="1"/>
  <c r="C91" i="6" a="1"/>
  <c r="C339" i="6" a="1"/>
  <c r="B117" i="3" a="1"/>
  <c r="B329" i="6" a="1"/>
  <c r="B15" i="3" a="1"/>
  <c r="B160" i="3" a="1"/>
  <c r="B139" i="6" a="1"/>
  <c r="B230" i="3" a="1"/>
  <c r="B92" i="6" a="1"/>
  <c r="C120" i="6" a="1"/>
  <c r="B108" i="6" a="1"/>
  <c r="B226" i="6" a="1"/>
  <c r="C97" i="3" a="1"/>
  <c r="C269" i="6" a="1"/>
  <c r="B466" i="6" a="1"/>
  <c r="B278" i="6" a="1"/>
  <c r="B414" i="6" a="1"/>
  <c r="B22" i="6" a="1"/>
  <c r="C115" i="6" a="1"/>
  <c r="C108" i="6" a="1"/>
  <c r="C73" i="6" a="1"/>
  <c r="B94" i="3" a="1"/>
  <c r="B161" i="6" a="1"/>
  <c r="C236" i="3" a="1"/>
  <c r="C299" i="6" a="1"/>
  <c r="B24" i="3" a="1"/>
  <c r="C288" i="3" a="1"/>
  <c r="C397" i="6" a="1"/>
  <c r="C165" i="6" a="1"/>
  <c r="B248" i="6" a="1"/>
  <c r="B188" i="3" a="1"/>
  <c r="C121" i="6" a="1"/>
  <c r="B365" i="6" a="1"/>
  <c r="B21" i="3" a="1"/>
  <c r="C363" i="6" a="1"/>
  <c r="B167" i="3" a="1"/>
  <c r="C15" i="6" a="1"/>
  <c r="B127" i="6" a="1"/>
  <c r="B273" i="6" a="1"/>
  <c r="C193" i="3" a="1"/>
  <c r="C129" i="3" a="1"/>
  <c r="C170" i="3" a="1"/>
  <c r="B174" i="6" a="1"/>
  <c r="B249" i="6" a="1"/>
  <c r="C122" i="3" a="1"/>
  <c r="C141" i="6" a="1"/>
  <c r="C59" i="3" a="1"/>
  <c r="C314" i="6" a="1"/>
  <c r="B92" i="3" a="1"/>
  <c r="B412" i="6" a="1"/>
  <c r="C103" i="6" a="1"/>
  <c r="B213" i="6" a="1"/>
  <c r="B377" i="6" a="1"/>
  <c r="B180" i="6" a="1"/>
  <c r="C49" i="6" a="1"/>
  <c r="C178" i="3" a="1"/>
  <c r="C252" i="6" a="1"/>
  <c r="B230" i="6" a="1"/>
  <c r="C143" i="6" a="1"/>
  <c r="C285" i="3" a="1"/>
  <c r="B59" i="3" a="1"/>
  <c r="B428" i="6" a="1"/>
  <c r="C51" i="3" a="1"/>
  <c r="C55" i="3" a="1"/>
  <c r="B453" i="6" a="1"/>
  <c r="C321" i="6" a="1"/>
  <c r="C414" i="6" a="1"/>
  <c r="B10" i="6" a="1"/>
  <c r="C425" i="6" a="1"/>
  <c r="B301" i="6" a="1"/>
  <c r="B247" i="6" a="1"/>
  <c r="C241" i="3" a="1"/>
  <c r="B244" i="6" a="1"/>
  <c r="C383" i="6" a="1"/>
  <c r="B78" i="6" a="1"/>
  <c r="B362" i="6" a="1"/>
  <c r="B27" i="6" a="1"/>
  <c r="C251" i="3" a="1"/>
  <c r="C102" i="6" a="1"/>
  <c r="B296" i="6" a="1"/>
  <c r="B199" i="6" a="1"/>
  <c r="B219" i="6" a="1"/>
  <c r="B332" i="6" a="1"/>
  <c r="B170" i="3" a="1"/>
  <c r="C250" i="6" a="1"/>
  <c r="C262" i="6" a="1"/>
  <c r="B66" i="3" a="1"/>
  <c r="C145" i="3" a="1"/>
  <c r="C308" i="6" a="1"/>
  <c r="B380" i="6" a="1"/>
  <c r="B50" i="3" a="1"/>
  <c r="B202" i="3" a="1"/>
  <c r="B241" i="3" a="1"/>
  <c r="B267" i="3" a="1"/>
  <c r="B433" i="6" a="1"/>
  <c r="B96" i="3" a="1"/>
  <c r="B223" i="6" a="1"/>
  <c r="B51" i="3" a="1"/>
  <c r="C8" i="6" a="1"/>
  <c r="C131" i="6" a="1"/>
  <c r="B6" i="6" a="1"/>
  <c r="C273" i="3" a="1"/>
  <c r="C109" i="3" a="1"/>
  <c r="C220" i="3" a="1"/>
  <c r="B410" i="6" a="1"/>
  <c r="B85" i="3" a="1"/>
  <c r="C104" i="3" a="1"/>
  <c r="C433" i="6" a="1"/>
  <c r="B247" i="3" a="1"/>
  <c r="C76" i="3" a="1"/>
  <c r="C291" i="6" a="1"/>
  <c r="C144" i="3" a="1"/>
  <c r="C441" i="6" a="1"/>
  <c r="C187" i="6" a="1"/>
  <c r="C198" i="6" a="1"/>
  <c r="B142" i="6" a="1"/>
  <c r="C137" i="6" a="1"/>
  <c r="B312" i="6" a="1"/>
  <c r="C277" i="3" a="1"/>
  <c r="C79" i="3" a="1"/>
  <c r="C307" i="6" a="1"/>
  <c r="B258" i="6" a="1"/>
  <c r="B59" i="6" a="1"/>
  <c r="C153" i="6" a="1"/>
  <c r="B403" i="6" a="1"/>
  <c r="B82" i="6" a="1"/>
  <c r="B70" i="3" a="1"/>
  <c r="C71" i="6" a="1"/>
  <c r="C56" i="3" a="1"/>
  <c r="B151" i="6" a="1"/>
  <c r="C355" i="6" a="1"/>
  <c r="C233" i="6" a="1"/>
  <c r="B240" i="6" a="1"/>
  <c r="B31" i="6" a="1"/>
  <c r="B318" i="6" a="1"/>
  <c r="B73" i="3" a="1"/>
  <c r="C260" i="3" a="1"/>
  <c r="C444" i="6" a="1"/>
  <c r="C24" i="3" a="1"/>
  <c r="B150" i="3" a="1"/>
  <c r="C197" i="3" a="1"/>
  <c r="B343" i="6" a="1"/>
  <c r="B459" i="6" a="1"/>
  <c r="B33" i="6" a="1"/>
  <c r="B71" i="6" a="1"/>
  <c r="C5" i="3" a="1"/>
  <c r="C322" i="6" a="1"/>
  <c r="B311" i="6" a="1"/>
  <c r="B294" i="6" a="1"/>
  <c r="B116" i="3" a="1"/>
  <c r="C238" i="6" a="1"/>
  <c r="B69" i="6" a="1"/>
  <c r="B181" i="3" a="1"/>
  <c r="B117" i="6" a="1"/>
  <c r="B37" i="6" a="1"/>
  <c r="B239" i="6" a="1"/>
  <c r="B91" i="6" a="1"/>
  <c r="B19" i="6" a="1"/>
  <c r="B408" i="6" a="1"/>
  <c r="B4" i="3" a="1"/>
  <c r="C135" i="6" a="1"/>
  <c r="C83" i="6" a="1"/>
  <c r="B254" i="6" a="1"/>
  <c r="C152" i="6" a="1"/>
  <c r="C373" i="6" a="1"/>
  <c r="B131" i="6" a="1"/>
  <c r="B129" i="3" a="1"/>
  <c r="C7" i="3" a="1"/>
  <c r="B118" i="3" a="1"/>
  <c r="C72" i="6" a="1"/>
  <c r="C249" i="6" a="1"/>
  <c r="B417" i="6" a="1"/>
  <c r="C87" i="6" a="1"/>
  <c r="B84" i="3" a="1"/>
  <c r="C280" i="6" a="1"/>
  <c r="C380" i="6" a="1"/>
  <c r="C104" i="6" a="1"/>
  <c r="C118" i="6" a="1"/>
  <c r="C283" i="6" a="1"/>
  <c r="C183" i="6" a="1"/>
  <c r="B266" i="6" a="1"/>
  <c r="B183" i="6" a="1"/>
  <c r="C40" i="3" a="1"/>
  <c r="C111" i="3" a="1"/>
  <c r="C231" i="3" a="1"/>
  <c r="C297" i="6" a="1"/>
  <c r="C247" i="3" a="1"/>
  <c r="B54" i="3" a="1"/>
  <c r="B164" i="3" a="1"/>
  <c r="C153" i="3" a="1"/>
  <c r="C350" i="6" a="1"/>
  <c r="B182" i="6" a="1"/>
  <c r="C367" i="6" a="1"/>
  <c r="B406" i="6" a="1"/>
  <c r="C229" i="6" a="1"/>
  <c r="B60" i="3" a="1"/>
  <c r="B111" i="3" a="1"/>
  <c r="C435" i="6" a="1"/>
  <c r="C177" i="3" a="1"/>
  <c r="C456" i="6" a="1"/>
  <c r="C34" i="6" a="1"/>
  <c r="C237" i="3" a="1"/>
  <c r="C123" i="3" a="1"/>
  <c r="B44" i="6" a="1"/>
  <c r="C13" i="6" a="1"/>
  <c r="B269" i="3" a="1"/>
  <c r="B23" i="3" a="1"/>
  <c r="C95" i="3" a="1"/>
  <c r="C161" i="6" a="1"/>
  <c r="C200" i="3" a="1"/>
  <c r="C193" i="6" a="1"/>
  <c r="B216" i="6" a="1"/>
  <c r="C402" i="6" a="1"/>
  <c r="C124" i="6" a="1"/>
  <c r="B75" i="3" a="1"/>
  <c r="C90" i="3" a="1"/>
  <c r="B299" i="6" a="1"/>
  <c r="B60" i="6" a="1"/>
  <c r="B135" i="6" a="1"/>
  <c r="C39" i="3" a="1"/>
  <c r="C145" i="6" a="1"/>
  <c r="C18" i="3" a="1"/>
  <c r="B169" i="3" a="1"/>
  <c r="B290" i="6" a="1"/>
  <c r="B278" i="3" a="1"/>
  <c r="C23" i="3" a="1"/>
  <c r="B130" i="3" a="1"/>
  <c r="B125" i="6" a="1"/>
  <c r="B166" i="6" a="1"/>
  <c r="C227" i="3" a="1"/>
  <c r="C333" i="6" a="1"/>
  <c r="B246" i="6" a="1"/>
  <c r="B31" i="3" a="1"/>
  <c r="B137" i="6" a="1"/>
  <c r="C284" i="6" a="1"/>
  <c r="C43" i="6" a="1"/>
  <c r="C173" i="3" a="1"/>
  <c r="C371" i="6" a="1"/>
  <c r="B126" i="3" a="1"/>
  <c r="C234" i="6" a="1"/>
  <c r="B271" i="6" a="1"/>
  <c r="C47" i="3" a="1"/>
  <c r="B34" i="3" a="1"/>
  <c r="C265" i="3" a="1"/>
  <c r="B290" i="3" a="1"/>
  <c r="B115" i="6" a="1"/>
  <c r="B282" i="3" a="1"/>
  <c r="C327" i="6" a="1"/>
  <c r="C246" i="6" a="1"/>
  <c r="B14" i="6" a="1"/>
  <c r="C78" i="6" a="1"/>
  <c r="C277" i="6" a="1"/>
  <c r="B27" i="3" a="1"/>
  <c r="C117" i="6" a="1"/>
  <c r="B346" i="6" a="1"/>
  <c r="C324" i="6" a="1"/>
  <c r="C196" i="3" a="1"/>
  <c r="C83" i="3" a="1"/>
  <c r="B260" i="6" a="1"/>
  <c r="C10" i="6" a="1"/>
  <c r="B104" i="3" a="1"/>
  <c r="C140" i="6" a="1"/>
  <c r="C411" i="6" a="1"/>
  <c r="C133" i="3" a="1"/>
  <c r="C273" i="6" a="1"/>
  <c r="B348" i="6" a="1"/>
  <c r="C290" i="3" a="1"/>
  <c r="B209" i="3" a="1"/>
  <c r="B393" i="6" a="1"/>
  <c r="B210" i="6" a="1"/>
  <c r="C93" i="3" a="1"/>
  <c r="C317" i="6" a="1"/>
  <c r="C57" i="3" a="1"/>
  <c r="C236" i="6" a="1"/>
  <c r="C400" i="6" a="1"/>
  <c r="B16" i="6" a="1"/>
  <c r="B210" i="3" a="1"/>
  <c r="B127" i="3" a="1"/>
  <c r="B464" i="6" a="1"/>
  <c r="B124" i="3" a="1"/>
  <c r="C170" i="6" a="1"/>
  <c r="C75" i="6" a="1"/>
  <c r="B91" i="3" a="1"/>
  <c r="C263" i="6" a="1"/>
  <c r="C243" i="6" a="1"/>
  <c r="C377" i="6" a="1"/>
  <c r="C201" i="6" a="1"/>
  <c r="B293" i="6" a="1"/>
  <c r="C47" i="6" a="1"/>
  <c r="B374" i="6" a="1"/>
  <c r="B268" i="6" a="1"/>
  <c r="C271" i="3" a="1"/>
  <c r="B264" i="3" a="1"/>
  <c r="C213" i="3" a="1"/>
  <c r="C329" i="6" a="1"/>
  <c r="B70" i="6" a="1"/>
  <c r="C131" i="3" a="1"/>
  <c r="B96" i="6" a="1"/>
  <c r="C165" i="3" a="1"/>
  <c r="B261" i="3" a="1"/>
  <c r="B224" i="6" a="1"/>
  <c r="B157" i="6" a="1"/>
  <c r="C89" i="6" a="1"/>
  <c r="B401" i="6" a="1"/>
  <c r="B47" i="6" a="1"/>
  <c r="C261" i="3" a="1"/>
  <c r="C103" i="3" a="1"/>
  <c r="B29" i="3" a="1"/>
  <c r="B107" i="6" a="1"/>
  <c r="B106" i="3" a="1"/>
  <c r="B37" i="3" a="1"/>
  <c r="B448" i="6" a="1"/>
  <c r="C17" i="6" a="1"/>
  <c r="C67" i="6" a="1"/>
  <c r="C91" i="3" a="1"/>
  <c r="B43" i="3" a="1"/>
  <c r="C196" i="6" a="1"/>
  <c r="B88" i="3" a="1"/>
  <c r="B194" i="6" a="1"/>
  <c r="B85" i="6" a="1"/>
  <c r="B236" i="6" a="1"/>
  <c r="B325" i="6" a="1"/>
  <c r="C60" i="3" a="1"/>
  <c r="B261" i="6" a="1"/>
  <c r="C381" i="6" a="1"/>
  <c r="C451" i="6" a="1"/>
  <c r="C272" i="3" a="1"/>
  <c r="B233" i="6" a="1"/>
  <c r="C162" i="3" a="1"/>
  <c r="B172" i="3" a="1"/>
  <c r="B143" i="6" a="1"/>
  <c r="B272" i="3" a="1"/>
  <c r="B159" i="6" a="1"/>
  <c r="C86" i="3" a="1"/>
  <c r="B409" i="6" a="1"/>
  <c r="B89" i="3" a="1"/>
  <c r="C163" i="3" a="1"/>
  <c r="B17" i="3" a="1"/>
  <c r="C260" i="6" a="1"/>
  <c r="B137" i="3" a="1"/>
  <c r="C320" i="6" a="1"/>
  <c r="B213" i="3" a="1"/>
  <c r="B272" i="6" a="1"/>
  <c r="C292" i="6" a="1"/>
  <c r="C36" i="6" a="1"/>
  <c r="B222" i="6" a="1"/>
  <c r="B242" i="6" a="1"/>
  <c r="C209" i="6" a="1"/>
  <c r="C21" i="6" a="1"/>
  <c r="C408" i="6" a="1"/>
  <c r="C256" i="6" a="1"/>
  <c r="B154" i="6" a="1"/>
  <c r="B337" i="6" a="1"/>
  <c r="C37" i="6" a="1"/>
  <c r="C97" i="6" a="1"/>
  <c r="C212" i="6" a="1"/>
  <c r="C231" i="6" a="1"/>
  <c r="B53" i="6" a="1"/>
  <c r="B305" i="6" a="1"/>
  <c r="B216" i="3" a="1"/>
  <c r="C207" i="3" a="1"/>
  <c r="B71" i="3" a="1"/>
  <c r="C410" i="6" a="1"/>
  <c r="C328" i="6" a="1"/>
  <c r="C274" i="3" a="1"/>
  <c r="B440" i="6" a="1"/>
  <c r="B399" i="6" a="1"/>
  <c r="C127" i="6" a="1"/>
  <c r="B75" i="6" a="1"/>
  <c r="B273" i="3" a="1"/>
  <c r="B156" i="3" a="1"/>
  <c r="C229" i="3" a="1"/>
  <c r="B368" i="6" a="1"/>
  <c r="B147" i="6" a="1"/>
  <c r="C186" i="6" a="1"/>
  <c r="C174" i="6" a="1"/>
  <c r="B7" i="3" a="1"/>
  <c r="B461" i="6" a="1"/>
  <c r="C148" i="3" a="1"/>
  <c r="B157" i="3" a="1"/>
  <c r="B373" i="6" a="1"/>
  <c r="B97" i="6" a="1"/>
  <c r="B458" i="6" a="1"/>
  <c r="B144" i="6" a="1"/>
  <c r="B356" i="6" a="1"/>
  <c r="C205" i="6" a="1"/>
  <c r="C14" i="6" a="1"/>
  <c r="B20" i="3" a="1"/>
  <c r="C215" i="3" a="1"/>
  <c r="C162" i="6" a="1"/>
  <c r="B13" i="6" a="1"/>
  <c r="C426" i="6" a="1"/>
  <c r="C54" i="3" a="1"/>
  <c r="B361" i="6" a="1"/>
  <c r="C134" i="6" a="1"/>
  <c r="C35" i="6" a="1"/>
  <c r="B326" i="6" a="1"/>
  <c r="B124" i="6" a="1"/>
  <c r="C149" i="6" a="1"/>
  <c r="B317" i="6" a="1"/>
  <c r="C235" i="3" a="1"/>
  <c r="B308" i="6" a="1"/>
  <c r="B238" i="6" a="1"/>
  <c r="C370" i="6" a="1"/>
  <c r="C288" i="6" a="1"/>
  <c r="B207" i="6" a="1"/>
  <c r="B404" i="6" a="1"/>
  <c r="B297" i="6" a="1"/>
  <c r="B195" i="3" a="1"/>
  <c r="C105" i="6" a="1"/>
  <c r="C41" i="6" a="1"/>
  <c r="B109" i="6" a="1"/>
  <c r="C376" i="6" a="1"/>
  <c r="B286" i="6" a="1"/>
  <c r="B202" i="6" a="1"/>
  <c r="C110" i="3" a="1"/>
  <c r="C5" i="6" a="1"/>
  <c r="B244" i="3" a="1"/>
  <c r="B185" i="3" a="1"/>
  <c r="B122" i="6" a="1"/>
  <c r="C218" i="6" a="1"/>
  <c r="B259" i="3" a="1"/>
  <c r="B276" i="3" a="1"/>
  <c r="B148" i="6" a="1"/>
  <c r="C156" i="6" a="1"/>
  <c r="C438" i="6" a="1"/>
  <c r="B345" i="6" a="1"/>
  <c r="B389" i="6" a="1"/>
  <c r="B313" i="6" a="1"/>
  <c r="C184" i="3" a="1"/>
  <c r="B254" i="3" a="1"/>
  <c r="B334" i="6" a="1"/>
  <c r="B432" i="6" a="1"/>
  <c r="C319" i="6" a="1"/>
  <c r="B455" i="6" a="1"/>
  <c r="C272" i="6" a="1"/>
  <c r="B42" i="6" a="1"/>
  <c r="C393" i="6" a="1"/>
  <c r="B206" i="3" a="1"/>
  <c r="B199" i="3" a="1"/>
  <c r="B132" i="6" a="1"/>
  <c r="C32" i="6" a="1"/>
  <c r="C20" i="6" a="1"/>
  <c r="C254" i="6" a="1"/>
  <c r="C167" i="6" a="1"/>
  <c r="C57" i="6" a="1"/>
  <c r="B33" i="3" a="1"/>
  <c r="C226" i="3" a="1"/>
  <c r="C61" i="3" a="1"/>
  <c r="C121" i="3" a="1"/>
  <c r="B444" i="6" a="1"/>
  <c r="C270" i="6" a="1"/>
  <c r="C122" i="6" a="1"/>
  <c r="C63" i="6" a="1"/>
  <c r="B42" i="3" a="1"/>
  <c r="B169" i="6" a="1"/>
  <c r="B68" i="6" a="1"/>
  <c r="C305" i="6" a="1"/>
  <c r="B113" i="6" a="1"/>
  <c r="B39" i="3" a="1"/>
  <c r="B144" i="3" a="1"/>
  <c r="C247" i="6" a="1"/>
  <c r="B90" i="6" a="1"/>
  <c r="C374" i="6" a="1"/>
  <c r="C216" i="3" a="1"/>
  <c r="B284" i="6" a="1"/>
  <c r="B390" i="6" a="1"/>
  <c r="B316" i="6" a="1"/>
  <c r="B281" i="3" a="1"/>
  <c r="B286" i="3" a="1"/>
  <c r="B52" i="3" a="1"/>
  <c r="C386" i="6" a="1"/>
  <c r="B86" i="6" a="1"/>
  <c r="B405" i="6" a="1"/>
  <c r="B40" i="3" a="1"/>
  <c r="C194" i="3" a="1"/>
  <c r="C198" i="3" a="1"/>
  <c r="C36" i="3" a="1"/>
  <c r="C150" i="6" a="1"/>
  <c r="B175" i="6" a="1"/>
  <c r="B12" i="6" a="1"/>
  <c r="C465" i="6" a="1"/>
  <c r="B128" i="6" a="1"/>
  <c r="C449" i="6" a="1"/>
  <c r="B16" i="3" a="1"/>
  <c r="B179" i="3" a="1"/>
  <c r="C237" i="6" a="1"/>
  <c r="C132" i="3" a="1"/>
  <c r="C341" i="6" a="1"/>
  <c r="B168" i="6" a="1"/>
  <c r="B423" i="6" a="1"/>
  <c r="C208" i="3" a="1"/>
  <c r="C169" i="6" a="1"/>
  <c r="C265" i="6" a="1"/>
  <c r="B415" i="6" a="1"/>
  <c r="B146" i="3" a="1"/>
  <c r="B351" i="6" a="1"/>
  <c r="B446" i="6" a="1"/>
  <c r="C66" i="6" a="1"/>
  <c r="B441" i="6" a="1"/>
  <c r="C100" i="3" a="1"/>
  <c r="C255" i="6" a="1"/>
  <c r="C26" i="6" a="1"/>
  <c r="C352" i="6" a="1"/>
  <c r="C253" i="3" a="1"/>
  <c r="C294" i="6" a="1"/>
  <c r="B84" i="6" a="1"/>
  <c r="C420" i="6" a="1"/>
  <c r="B20" i="6" a="1"/>
  <c r="C268" i="3" a="1"/>
  <c r="C130" i="6" a="1"/>
  <c r="C187" i="3" a="1"/>
  <c r="B352" i="6" a="1"/>
  <c r="B38" i="6" a="1"/>
  <c r="C141" i="3" a="1"/>
  <c r="C326" i="6" a="1"/>
  <c r="C51" i="6" a="1"/>
  <c r="C30" i="3" a="1"/>
  <c r="B7" i="6" a="1"/>
  <c r="B28" i="3" a="1"/>
  <c r="C16" i="6" a="1"/>
  <c r="B238" i="3" a="1"/>
  <c r="C331" i="6" a="1"/>
  <c r="B62" i="6" a="1"/>
  <c r="B30" i="3" a="1"/>
  <c r="B429" i="6" a="1"/>
  <c r="C222" i="6" a="1"/>
  <c r="C221" i="6" a="1"/>
  <c r="C136" i="6" a="1"/>
  <c r="B72" i="6" a="1"/>
  <c r="B8" i="3" a="1"/>
  <c r="B68" i="3" a="1"/>
  <c r="C70" i="3" a="1"/>
  <c r="C192" i="3" a="1"/>
  <c r="C217" i="3" a="1"/>
  <c r="C309" i="6" a="1"/>
  <c r="B146" i="6" a="1"/>
  <c r="C82" i="6" a="1"/>
  <c r="C255" i="3" a="1"/>
  <c r="B3" i="3" a="1"/>
  <c r="C340" i="6" a="1"/>
  <c r="C251" i="6" a="1"/>
  <c r="C158" i="6" a="1"/>
  <c r="C53" i="6" a="1"/>
  <c r="B260" i="3" a="1"/>
  <c r="B298" i="6" a="1"/>
  <c r="B186" i="6" a="1"/>
  <c r="B145" i="3" a="1"/>
  <c r="B280" i="6" a="1"/>
  <c r="B259" i="6" a="1"/>
  <c r="C315" i="6" a="1"/>
  <c r="B29" i="6" a="1"/>
  <c r="B439" i="6" a="1"/>
  <c r="C42" i="3" a="1"/>
  <c r="C29" i="6" a="1"/>
  <c r="C48" i="3" a="1"/>
  <c r="C278" i="6" a="1"/>
  <c r="C52" i="6" a="1"/>
  <c r="C17" i="3" a="1"/>
  <c r="C13" i="3" a="1"/>
  <c r="C427" i="6" a="1"/>
  <c r="C123" i="6" a="1"/>
  <c r="B243" i="3" a="1"/>
  <c r="B282" i="6" a="1"/>
  <c r="B264" i="6" a="1"/>
  <c r="C248" i="6" a="1"/>
  <c r="C163" i="6" a="1"/>
  <c r="C338" i="6" a="1"/>
  <c r="C392" i="6" a="1"/>
  <c r="C242" i="3" a="1"/>
  <c r="C126" i="6" a="1"/>
  <c r="B187" i="3" a="1"/>
  <c r="C429" i="6" a="1"/>
  <c r="C175" i="3" a="1"/>
  <c r="C106" i="3" a="1"/>
  <c r="B65" i="6" a="1"/>
  <c r="C394" i="6" a="1"/>
  <c r="B123" i="3" a="1"/>
  <c r="B64" i="3" a="1"/>
  <c r="C419" i="6" a="1"/>
  <c r="B107" i="3" a="1"/>
  <c r="B411" i="6" a="1"/>
  <c r="C440" i="6" a="1"/>
  <c r="C344" i="6" a="1"/>
  <c r="B245" i="3" a="1"/>
  <c r="B112" i="3" a="1"/>
  <c r="C460" i="6" a="1"/>
  <c r="B381" i="6" a="1"/>
  <c r="B200" i="6" a="1"/>
  <c r="C218" i="3" a="1"/>
  <c r="C172" i="3" a="1"/>
  <c r="C244" i="6" a="1"/>
  <c r="C253" i="6" a="1"/>
  <c r="C442" i="6" a="1"/>
  <c r="C92" i="6" a="1"/>
  <c r="B349" i="6" a="1"/>
  <c r="B82" i="3" a="1"/>
  <c r="B386" i="6" a="1"/>
  <c r="B177" i="6" a="1"/>
  <c r="C276" i="3" a="1"/>
  <c r="B288" i="6" a="1"/>
  <c r="B133" i="3" a="1"/>
  <c r="C151" i="6" a="1"/>
  <c r="C3" i="6" a="1"/>
  <c r="C124" i="3" a="1"/>
  <c r="C246" i="3" a="1"/>
  <c r="C210" i="6" a="1"/>
  <c r="C69" i="3" a="1"/>
  <c r="C336" i="6" a="1"/>
  <c r="C316" i="6" a="1"/>
  <c r="B248" i="3" a="1"/>
  <c r="C401" i="6" a="1"/>
  <c r="B5" i="6" a="1"/>
  <c r="C351" i="6" a="1"/>
  <c r="C228" i="6" a="1"/>
  <c r="C278" i="3" a="1"/>
  <c r="C45" i="6" a="1"/>
  <c r="C208" i="6" a="1"/>
  <c r="B197" i="6" a="1"/>
  <c r="C232" i="6" a="1"/>
  <c r="C184" i="6" a="1"/>
  <c r="B80" i="6" a="1"/>
  <c r="B132" i="3" a="1"/>
  <c r="B35" i="6" a="1"/>
  <c r="B172" i="6" a="1"/>
  <c r="C115" i="3" a="1"/>
  <c r="C281" i="3" a="1"/>
  <c r="B194" i="3" a="1"/>
  <c r="C268" i="6" a="1"/>
  <c r="B288" i="3" a="1"/>
  <c r="B424" i="6" a="1"/>
  <c r="B263" i="6" a="1"/>
  <c r="B185" i="6" a="1"/>
  <c r="B136" i="3" a="1"/>
  <c r="C49" i="3" a="1"/>
  <c r="B211" i="3" a="1"/>
  <c r="C242" i="6" a="1"/>
  <c r="C199" i="3" a="1"/>
  <c r="C182" i="3" a="1"/>
  <c r="B234" i="6" a="1"/>
  <c r="C203" i="3" a="1"/>
  <c r="C84" i="3" a="1"/>
  <c r="C38" i="3" a="1"/>
  <c r="C181" i="3" a="1"/>
  <c r="B237" i="3" a="1"/>
  <c r="B55" i="3" a="1"/>
  <c r="C428" i="6" a="1"/>
  <c r="B211" i="6" a="1"/>
  <c r="B188" i="6" a="1"/>
  <c r="C84" i="6" a="1"/>
  <c r="B289" i="3" a="1"/>
  <c r="B135" i="3" a="1"/>
  <c r="B131" i="3" a="1"/>
  <c r="B359" i="6" a="1"/>
  <c r="B341" i="6" a="1"/>
  <c r="C76" i="6" a="1"/>
  <c r="C116" i="6" a="1"/>
  <c r="B360" i="6" a="1"/>
  <c r="B245" i="6" a="1"/>
  <c r="C279" i="3" a="1"/>
  <c r="C430" i="6" a="1"/>
  <c r="B367" i="6" a="1"/>
  <c r="C422" i="6" a="1"/>
  <c r="C228" i="3" a="1"/>
  <c r="B221" i="6" a="1"/>
  <c r="C424" i="6" a="1"/>
  <c r="C65" i="6" a="1"/>
  <c r="B44" i="3" a="1"/>
  <c r="B249" i="3" a="1"/>
  <c r="C264" i="6" a="1"/>
  <c r="C150" i="3" a="1"/>
  <c r="C172" i="6" a="1"/>
  <c r="C330" i="6" a="1"/>
  <c r="C418" i="6" a="1"/>
  <c r="C168" i="6" a="1"/>
  <c r="B241" i="6" a="1"/>
  <c r="C50" i="3" a="1"/>
  <c r="C459" i="6" a="1"/>
  <c r="B45" i="6" a="1"/>
  <c r="B204" i="3" a="1"/>
  <c r="C41" i="3" a="1"/>
  <c r="B36" i="6" a="1"/>
  <c r="B270" i="3" a="1"/>
  <c r="C354" i="6" a="1"/>
  <c r="C58" i="3" a="1"/>
  <c r="B436" i="6" a="1"/>
  <c r="B250" i="3" a="1"/>
  <c r="C318" i="6" a="1"/>
  <c r="B327" i="6" a="1"/>
  <c r="C95" i="6" a="1"/>
  <c r="B275" i="3" a="1"/>
  <c r="C195" i="3" a="1"/>
  <c r="C190" i="3" a="1"/>
  <c r="C67" i="3" a="1"/>
  <c r="B457" i="6" a="1"/>
  <c r="B208" i="6" a="1"/>
  <c r="C230" i="3" a="1"/>
  <c r="C88" i="6" a="1"/>
  <c r="C285" i="6" a="1"/>
  <c r="B250" i="6" a="1"/>
  <c r="C59" i="6" a="1"/>
  <c r="C221" i="3" a="1"/>
  <c r="C298" i="6" a="1"/>
  <c r="B190" i="3" a="1"/>
  <c r="B193" i="3" a="1"/>
  <c r="B413" i="6" a="1"/>
  <c r="B134" i="6" a="1"/>
  <c r="C233" i="3" a="1"/>
  <c r="C99" i="6" a="1"/>
  <c r="B9" i="6" a="1"/>
  <c r="C22" i="3" a="1"/>
  <c r="B333" i="6" a="1"/>
  <c r="B41" i="6" a="1"/>
  <c r="B114" i="3" a="1"/>
  <c r="C390" i="6" a="1"/>
  <c r="B95" i="6" a="1"/>
  <c r="B167" i="6" a="1"/>
  <c r="B265" i="6" a="1"/>
  <c r="C195" i="6" a="1"/>
  <c r="C72" i="3" a="1"/>
  <c r="B271" i="3" a="1"/>
  <c r="C214" i="3" a="1"/>
  <c r="B331" i="6" a="1"/>
  <c r="C290" i="6" a="1"/>
  <c r="C37" i="3" a="1"/>
  <c r="C92" i="3" a="1"/>
  <c r="B394" i="6" a="1"/>
  <c r="B50" i="6" a="1"/>
  <c r="B220" i="6" a="1"/>
  <c r="B364" i="6" a="1"/>
  <c r="B46" i="6" a="1"/>
  <c r="B205" i="6" a="1"/>
  <c r="C356" i="6" a="1"/>
  <c r="B229" i="3" a="1"/>
  <c r="B74" i="6" a="1"/>
  <c r="B72" i="3" a="1"/>
  <c r="B385" i="6" a="1"/>
  <c r="B256" i="3" a="1"/>
  <c r="C436" i="6" a="1"/>
  <c r="B177" i="3" a="1"/>
  <c r="B98" i="6" a="1"/>
  <c r="B76" i="3" a="1"/>
  <c r="C168" i="3" a="1"/>
  <c r="C105" i="3" a="1"/>
  <c r="C281" i="6" a="1"/>
  <c r="B212" i="6" a="1"/>
  <c r="C409" i="6" a="1"/>
  <c r="B76" i="6" a="1"/>
  <c r="C372" i="6" a="1"/>
  <c r="B251" i="3" a="1"/>
  <c r="C446" i="6" a="1"/>
  <c r="B223" i="3" a="1"/>
  <c r="B111" i="6" a="1"/>
  <c r="C204" i="3" a="1"/>
  <c r="B152" i="6" a="1"/>
  <c r="B314" i="6" a="1"/>
  <c r="C94" i="6" a="1"/>
  <c r="B140" i="6" a="1"/>
  <c r="C64" i="3" a="1"/>
  <c r="B358" i="6" a="1"/>
  <c r="B237" i="6" a="1"/>
  <c r="B8" i="6" a="1"/>
  <c r="C30" i="6" a="1"/>
  <c r="B366" i="6" a="1"/>
  <c r="B268" i="3" a="1"/>
  <c r="B138" i="6" a="1"/>
  <c r="C337" i="6" a="1"/>
  <c r="C464" i="6" a="1"/>
  <c r="C266" i="6" a="1"/>
  <c r="C70" i="6" a="1"/>
  <c r="B43" i="6" a="1"/>
  <c r="B173" i="6" a="1"/>
  <c r="C74" i="3" a="1"/>
  <c r="C188" i="6" a="1"/>
  <c r="B291" i="6" a="1"/>
  <c r="B160" i="6" a="1"/>
  <c r="C71" i="3" a="1"/>
  <c r="B23" i="6" a="1"/>
  <c r="B198" i="3" a="1"/>
  <c r="B170" i="6" a="1"/>
  <c r="B9" i="3" a="1"/>
  <c r="C223" i="6" a="1"/>
  <c r="C275" i="3" a="1"/>
  <c r="B179" i="6" a="1"/>
  <c r="B25" i="6" a="1"/>
  <c r="C68" i="6" a="1"/>
  <c r="B40" i="6" a="1"/>
  <c r="B113" i="3" a="1"/>
  <c r="C343" i="6" a="1"/>
  <c r="B212" i="3" a="1"/>
  <c r="B143" i="3" a="1"/>
  <c r="C158" i="3" a="1"/>
  <c r="C155" i="6" a="1"/>
  <c r="C313" i="6" a="1"/>
  <c r="B240" i="3" a="1"/>
  <c r="C289" i="3" a="1"/>
  <c r="B74" i="3" a="1"/>
  <c r="B171" i="3" a="1"/>
  <c r="B139" i="3" a="1"/>
  <c r="C396" i="6" a="1"/>
  <c r="B447" i="6" a="1"/>
  <c r="B89" i="6" a="1"/>
  <c r="C4" i="3" a="1"/>
  <c r="C235" i="6" a="1"/>
  <c r="C128" i="6" a="1"/>
  <c r="B201" i="3" a="1"/>
  <c r="C239" i="6" a="1"/>
  <c r="B119" i="3" a="1"/>
  <c r="B99" i="6" a="1"/>
  <c r="C210" i="3" a="1"/>
  <c r="B39" i="6" a="1"/>
  <c r="C415" i="6" a="1"/>
  <c r="B93" i="3" a="1"/>
  <c r="C186" i="3" a="1"/>
  <c r="B67" i="6" a="1"/>
  <c r="B320" i="6" a="1"/>
  <c r="C3" i="3" a="1"/>
  <c r="B133" i="6" a="1"/>
  <c r="C58" i="6" a="1"/>
  <c r="C289" i="6" a="1"/>
  <c r="B193" i="6" a="1"/>
  <c r="B32" i="3" a="1"/>
  <c r="C238" i="3" a="1"/>
  <c r="C206" i="6" a="1"/>
  <c r="B164" i="6" a="1"/>
  <c r="C8" i="3" a="1"/>
  <c r="C190" i="6" a="1"/>
  <c r="C274" i="6" a="1"/>
  <c r="C385" i="6" a="1"/>
  <c r="B315" i="6" a="1"/>
  <c r="C174" i="3" a="1"/>
  <c r="B257" i="3" a="1"/>
  <c r="B46" i="3" a="1"/>
  <c r="B181" i="6" a="1"/>
  <c r="B22" i="3" a="1"/>
  <c r="B378" i="6" a="1"/>
  <c r="C119" i="6" a="1"/>
  <c r="B339" i="6" a="1"/>
  <c r="B310" i="6" a="1"/>
  <c r="B370" i="6" a="1"/>
  <c r="B64" i="6" a="1"/>
  <c r="B206" i="6" a="1"/>
  <c r="B369" i="6" a="1"/>
  <c r="B284" i="3" a="1"/>
  <c r="C404" i="6" a="1"/>
  <c r="C202" i="3" a="1"/>
  <c r="C219" i="6" a="1"/>
  <c r="C77" i="3" a="1"/>
  <c r="C116" i="3" a="1"/>
  <c r="C240" i="6" a="1"/>
  <c r="C114" i="6" a="1"/>
  <c r="B45" i="3" a="1"/>
  <c r="B418" i="6" a="1"/>
  <c r="B416" i="6" a="1"/>
  <c r="C361" i="6" a="1"/>
  <c r="B58" i="3" a="1"/>
  <c r="B224" i="3" a="1"/>
  <c r="C412" i="6" a="1"/>
  <c r="C171" i="6" a="1"/>
  <c r="B36" i="3" a="1"/>
  <c r="B463" i="6" a="1"/>
  <c r="B101" i="3" a="1"/>
  <c r="C244" i="3" a="1"/>
  <c r="C21" i="3" a="1"/>
  <c r="B73" i="6" a="1"/>
  <c r="B276" i="6" a="1"/>
  <c r="C179" i="3" a="1"/>
  <c r="B347" i="6" a="1"/>
  <c r="C114" i="3" a="1"/>
  <c r="B57" i="6" a="1"/>
  <c r="B103" i="6" a="1"/>
  <c r="B379" i="6" a="1"/>
  <c r="C160" i="3" a="1"/>
  <c r="C202" i="6" a="1"/>
  <c r="C202" i="6" l="1"/>
  <c r="C160" i="3"/>
  <c r="B379" i="6"/>
  <c r="B103" i="6"/>
  <c r="B57" i="6"/>
  <c r="C114" i="3"/>
  <c r="B347" i="6"/>
  <c r="C179" i="3"/>
  <c r="B276" i="6"/>
  <c r="B73" i="6"/>
  <c r="C21" i="3"/>
  <c r="C244" i="3"/>
  <c r="B101" i="3"/>
  <c r="B463" i="6"/>
  <c r="B36" i="3"/>
  <c r="C171" i="6"/>
  <c r="C412" i="6"/>
  <c r="B224" i="3"/>
  <c r="B58" i="3"/>
  <c r="C361" i="6"/>
  <c r="B416" i="6"/>
  <c r="B418" i="6"/>
  <c r="B45" i="3"/>
  <c r="C114" i="6"/>
  <c r="C240" i="6"/>
  <c r="C116" i="3"/>
  <c r="C77" i="3"/>
  <c r="C219" i="6"/>
  <c r="C202" i="3"/>
  <c r="C404" i="6"/>
  <c r="B284" i="3"/>
  <c r="B369" i="6"/>
  <c r="B206" i="6"/>
  <c r="B64" i="6"/>
  <c r="B370" i="6"/>
  <c r="B310" i="6"/>
  <c r="B339" i="6"/>
  <c r="C119" i="6"/>
  <c r="B378" i="6"/>
  <c r="B22" i="3"/>
  <c r="B181" i="6"/>
  <c r="B46" i="3"/>
  <c r="B257" i="3"/>
  <c r="C174" i="3"/>
  <c r="B315" i="6"/>
  <c r="C385" i="6"/>
  <c r="C274" i="6"/>
  <c r="C190" i="6"/>
  <c r="C8" i="3"/>
  <c r="B164" i="6"/>
  <c r="C206" i="6"/>
  <c r="C238" i="3"/>
  <c r="B32" i="3"/>
  <c r="B193" i="6"/>
  <c r="C289" i="6"/>
  <c r="C58" i="6"/>
  <c r="B133" i="6"/>
  <c r="C3" i="3"/>
  <c r="B320" i="6"/>
  <c r="B67" i="6"/>
  <c r="C186" i="3"/>
  <c r="B93" i="3"/>
  <c r="C415" i="6"/>
  <c r="B39" i="6"/>
  <c r="C210" i="3"/>
  <c r="B99" i="6"/>
  <c r="B119" i="3"/>
  <c r="C239" i="6"/>
  <c r="B201" i="3"/>
  <c r="C128" i="6"/>
  <c r="C235" i="6"/>
  <c r="C4" i="3"/>
  <c r="B89" i="6"/>
  <c r="B447" i="6"/>
  <c r="C396" i="6"/>
  <c r="B139" i="3"/>
  <c r="B171" i="3"/>
  <c r="B74" i="3"/>
  <c r="C289" i="3"/>
  <c r="B240" i="3"/>
  <c r="C313" i="6"/>
  <c r="C155" i="6"/>
  <c r="C158" i="3"/>
  <c r="B143" i="3"/>
  <c r="B212" i="3"/>
  <c r="C343" i="6"/>
  <c r="B113" i="3"/>
  <c r="B40" i="6"/>
  <c r="C68" i="6"/>
  <c r="B25" i="6"/>
  <c r="B179" i="6"/>
  <c r="C275" i="3"/>
  <c r="C223" i="6"/>
  <c r="B9" i="3"/>
  <c r="B170" i="6"/>
  <c r="B198" i="3"/>
  <c r="B23" i="6"/>
  <c r="C71" i="3"/>
  <c r="B160" i="6"/>
  <c r="B291" i="6"/>
  <c r="C188" i="6"/>
  <c r="C74" i="3"/>
  <c r="B173" i="6"/>
  <c r="B43" i="6"/>
  <c r="C70" i="6"/>
  <c r="C266" i="6"/>
  <c r="C464" i="6"/>
  <c r="C337" i="6"/>
  <c r="B138" i="6"/>
  <c r="B268" i="3"/>
  <c r="B366" i="6"/>
  <c r="C30" i="6"/>
  <c r="B8" i="6"/>
  <c r="B237" i="6"/>
  <c r="B358" i="6"/>
  <c r="C64" i="3"/>
  <c r="B140" i="6"/>
  <c r="C94" i="6"/>
  <c r="B314" i="6"/>
  <c r="B152" i="6"/>
  <c r="C204" i="3"/>
  <c r="B111" i="6"/>
  <c r="B223" i="3"/>
  <c r="C446" i="6"/>
  <c r="B251" i="3"/>
  <c r="C372" i="6"/>
  <c r="B76" i="6"/>
  <c r="C409" i="6"/>
  <c r="B212" i="6"/>
  <c r="C281" i="6"/>
  <c r="C105" i="3"/>
  <c r="C168" i="3"/>
  <c r="B76" i="3"/>
  <c r="B98" i="6"/>
  <c r="B177" i="3"/>
  <c r="C436" i="6"/>
  <c r="B256" i="3"/>
  <c r="B385" i="6"/>
  <c r="B72" i="3"/>
  <c r="B74" i="6"/>
  <c r="B229" i="3"/>
  <c r="C356" i="6"/>
  <c r="B205" i="6"/>
  <c r="B46" i="6"/>
  <c r="B364" i="6"/>
  <c r="B220" i="6"/>
  <c r="B50" i="6"/>
  <c r="B394" i="6"/>
  <c r="C92" i="3"/>
  <c r="C37" i="3"/>
  <c r="C290" i="6"/>
  <c r="B331" i="6"/>
  <c r="C214" i="3"/>
  <c r="B271" i="3"/>
  <c r="C72" i="3"/>
  <c r="C195" i="6"/>
  <c r="B265" i="6"/>
  <c r="B167" i="6"/>
  <c r="B95" i="6"/>
  <c r="C390" i="6"/>
  <c r="B114" i="3"/>
  <c r="B41" i="6"/>
  <c r="B333" i="6"/>
  <c r="C22" i="3"/>
  <c r="B9" i="6"/>
  <c r="C99" i="6"/>
  <c r="C233" i="3"/>
  <c r="B134" i="6"/>
  <c r="B413" i="6"/>
  <c r="B193" i="3"/>
  <c r="B190" i="3"/>
  <c r="C298" i="6"/>
  <c r="C221" i="3"/>
  <c r="C59" i="6"/>
  <c r="B250" i="6"/>
  <c r="C285" i="6"/>
  <c r="C88" i="6"/>
  <c r="C230" i="3"/>
  <c r="B208" i="6"/>
  <c r="B457" i="6"/>
  <c r="C67" i="3"/>
  <c r="C190" i="3"/>
  <c r="C195" i="3"/>
  <c r="B275" i="3"/>
  <c r="C95" i="6"/>
  <c r="B327" i="6"/>
  <c r="C318" i="6"/>
  <c r="B250" i="3"/>
  <c r="B436" i="6"/>
  <c r="C58" i="3"/>
  <c r="C354" i="6"/>
  <c r="B270" i="3"/>
  <c r="B36" i="6"/>
  <c r="C41" i="3"/>
  <c r="B204" i="3"/>
  <c r="B45" i="6"/>
  <c r="C459" i="6"/>
  <c r="C50" i="3"/>
  <c r="B241" i="6"/>
  <c r="C168" i="6"/>
  <c r="C418" i="6"/>
  <c r="C330" i="6"/>
  <c r="C172" i="6"/>
  <c r="C150" i="3"/>
  <c r="C264" i="6"/>
  <c r="B249" i="3"/>
  <c r="B44" i="3"/>
  <c r="C65" i="6"/>
  <c r="C424" i="6"/>
  <c r="B221" i="6"/>
  <c r="C228" i="3"/>
  <c r="C422" i="6"/>
  <c r="B367" i="6"/>
  <c r="C430" i="6"/>
  <c r="C279" i="3"/>
  <c r="B245" i="6"/>
  <c r="B360" i="6"/>
  <c r="C116" i="6"/>
  <c r="C76" i="6"/>
  <c r="B341" i="6"/>
  <c r="B359" i="6"/>
  <c r="B131" i="3"/>
  <c r="B135" i="3"/>
  <c r="B289" i="3"/>
  <c r="C84" i="6"/>
  <c r="B188" i="6"/>
  <c r="B211" i="6"/>
  <c r="C428" i="6"/>
  <c r="B55" i="3"/>
  <c r="B237" i="3"/>
  <c r="C181" i="3"/>
  <c r="C38" i="3"/>
  <c r="C84" i="3"/>
  <c r="C203" i="3"/>
  <c r="B234" i="6"/>
  <c r="C182" i="3"/>
  <c r="C199" i="3"/>
  <c r="C242" i="6"/>
  <c r="B211" i="3"/>
  <c r="C49" i="3"/>
  <c r="B136" i="3"/>
  <c r="B185" i="6"/>
  <c r="B263" i="6"/>
  <c r="B424" i="6"/>
  <c r="B288" i="3"/>
  <c r="C268" i="6"/>
  <c r="B194" i="3"/>
  <c r="C281" i="3"/>
  <c r="C115" i="3"/>
  <c r="B172" i="6"/>
  <c r="B35" i="6"/>
  <c r="B132" i="3"/>
  <c r="B80" i="6"/>
  <c r="C184" i="6"/>
  <c r="C232" i="6"/>
  <c r="B197" i="6"/>
  <c r="C208" i="6"/>
  <c r="C45" i="6"/>
  <c r="C278" i="3"/>
  <c r="C228" i="6"/>
  <c r="C351" i="6"/>
  <c r="B5" i="6"/>
  <c r="C401" i="6"/>
  <c r="B248" i="3"/>
  <c r="C316" i="6"/>
  <c r="C336" i="6"/>
  <c r="C69" i="3"/>
  <c r="C210" i="6"/>
  <c r="C246" i="3"/>
  <c r="C124" i="3"/>
  <c r="C3" i="6"/>
  <c r="C151" i="6"/>
  <c r="B133" i="3"/>
  <c r="B288" i="6"/>
  <c r="C276" i="3"/>
  <c r="B177" i="6"/>
  <c r="B386" i="6"/>
  <c r="B82" i="3"/>
  <c r="B349" i="6"/>
  <c r="C92" i="6"/>
  <c r="C442" i="6"/>
  <c r="C253" i="6"/>
  <c r="C244" i="6"/>
  <c r="C172" i="3"/>
  <c r="C218" i="3"/>
  <c r="B200" i="6"/>
  <c r="B381" i="6"/>
  <c r="C460" i="6"/>
  <c r="B112" i="3"/>
  <c r="B245" i="3"/>
  <c r="C344" i="6"/>
  <c r="C440" i="6"/>
  <c r="B411" i="6"/>
  <c r="B107" i="3"/>
  <c r="C419" i="6"/>
  <c r="B64" i="3"/>
  <c r="B123" i="3"/>
  <c r="C394" i="6"/>
  <c r="B65" i="6"/>
  <c r="C106" i="3"/>
  <c r="C175" i="3"/>
  <c r="C429" i="6"/>
  <c r="B187" i="3"/>
  <c r="C126" i="6"/>
  <c r="C242" i="3"/>
  <c r="C392" i="6"/>
  <c r="C338" i="6"/>
  <c r="C163" i="6"/>
  <c r="C248" i="6"/>
  <c r="B264" i="6"/>
  <c r="B282" i="6"/>
  <c r="B243" i="3"/>
  <c r="C123" i="6"/>
  <c r="C427" i="6"/>
  <c r="C13" i="3"/>
  <c r="C17" i="3"/>
  <c r="C52" i="6"/>
  <c r="C278" i="6"/>
  <c r="C48" i="3"/>
  <c r="C29" i="6"/>
  <c r="C42" i="3"/>
  <c r="B439" i="6"/>
  <c r="B29" i="6"/>
  <c r="C315" i="6"/>
  <c r="B259" i="6"/>
  <c r="B280" i="6"/>
  <c r="B145" i="3"/>
  <c r="B186" i="6"/>
  <c r="B298" i="6"/>
  <c r="B260" i="3"/>
  <c r="C53" i="6"/>
  <c r="C158" i="6"/>
  <c r="C251" i="6"/>
  <c r="C340" i="6"/>
  <c r="B3" i="3"/>
  <c r="C255" i="3"/>
  <c r="C82" i="6"/>
  <c r="B146" i="6"/>
  <c r="C309" i="6"/>
  <c r="C217" i="3"/>
  <c r="C192" i="3"/>
  <c r="C70" i="3"/>
  <c r="B68" i="3"/>
  <c r="B8" i="3"/>
  <c r="B72" i="6"/>
  <c r="C136" i="6"/>
  <c r="C221" i="6"/>
  <c r="C222" i="6"/>
  <c r="B429" i="6"/>
  <c r="B30" i="3"/>
  <c r="B62" i="6"/>
  <c r="C331" i="6"/>
  <c r="B238" i="3"/>
  <c r="C16" i="6"/>
  <c r="B28" i="3"/>
  <c r="B7" i="6"/>
  <c r="C30" i="3"/>
  <c r="C51" i="6"/>
  <c r="C326" i="6"/>
  <c r="C141" i="3"/>
  <c r="B38" i="6"/>
  <c r="B352" i="6"/>
  <c r="C187" i="3"/>
  <c r="C130" i="6"/>
  <c r="C268" i="3"/>
  <c r="B20" i="6"/>
  <c r="C420" i="6"/>
  <c r="B84" i="6"/>
  <c r="C294" i="6"/>
  <c r="C253" i="3"/>
  <c r="C352" i="6"/>
  <c r="C26" i="6"/>
  <c r="C255" i="6"/>
  <c r="C100" i="3"/>
  <c r="B441" i="6"/>
  <c r="C66" i="6"/>
  <c r="B446" i="6"/>
  <c r="B351" i="6"/>
  <c r="B146" i="3"/>
  <c r="B415" i="6"/>
  <c r="C265" i="6"/>
  <c r="C169" i="6"/>
  <c r="C208" i="3"/>
  <c r="B423" i="6"/>
  <c r="B168" i="6"/>
  <c r="C341" i="6"/>
  <c r="C132" i="3"/>
  <c r="C237" i="6"/>
  <c r="B179" i="3"/>
  <c r="B16" i="3"/>
  <c r="C449" i="6"/>
  <c r="B128" i="6"/>
  <c r="C465" i="6"/>
  <c r="B12" i="6"/>
  <c r="B175" i="6"/>
  <c r="C150" i="6"/>
  <c r="C36" i="3"/>
  <c r="C198" i="3"/>
  <c r="C194" i="3"/>
  <c r="B40" i="3"/>
  <c r="B405" i="6"/>
  <c r="B86" i="6"/>
  <c r="C386" i="6"/>
  <c r="B52" i="3"/>
  <c r="B286" i="3"/>
  <c r="B281" i="3"/>
  <c r="B316" i="6"/>
  <c r="B390" i="6"/>
  <c r="B284" i="6"/>
  <c r="C216" i="3"/>
  <c r="C374" i="6"/>
  <c r="B90" i="6"/>
  <c r="C247" i="6"/>
  <c r="B144" i="3"/>
  <c r="B39" i="3"/>
  <c r="B113" i="6"/>
  <c r="C305" i="6"/>
  <c r="B68" i="6"/>
  <c r="B169" i="6"/>
  <c r="B42" i="3"/>
  <c r="C63" i="6"/>
  <c r="C122" i="6"/>
  <c r="C270" i="6"/>
  <c r="B444" i="6"/>
  <c r="C121" i="3"/>
  <c r="C61" i="3"/>
  <c r="C226" i="3"/>
  <c r="B33" i="3"/>
  <c r="C57" i="6"/>
  <c r="C167" i="6"/>
  <c r="C254" i="6"/>
  <c r="C20" i="6"/>
  <c r="C32" i="6"/>
  <c r="B132" i="6"/>
  <c r="B199" i="3"/>
  <c r="B206" i="3"/>
  <c r="C393" i="6"/>
  <c r="B42" i="6"/>
  <c r="C272" i="6"/>
  <c r="B455" i="6"/>
  <c r="C319" i="6"/>
  <c r="B432" i="6"/>
  <c r="B334" i="6"/>
  <c r="B254" i="3"/>
  <c r="C184" i="3"/>
  <c r="B313" i="6"/>
  <c r="B389" i="6"/>
  <c r="B345" i="6"/>
  <c r="C438" i="6"/>
  <c r="C156" i="6"/>
  <c r="B148" i="6"/>
  <c r="B276" i="3"/>
  <c r="B259" i="3"/>
  <c r="C218" i="6"/>
  <c r="B122" i="6"/>
  <c r="B185" i="3"/>
  <c r="B244" i="3"/>
  <c r="C5" i="6"/>
  <c r="C110" i="3"/>
  <c r="B202" i="6"/>
  <c r="B286" i="6"/>
  <c r="C376" i="6"/>
  <c r="B109" i="6"/>
  <c r="C41" i="6"/>
  <c r="C105" i="6"/>
  <c r="B195" i="3"/>
  <c r="B297" i="6"/>
  <c r="B404" i="6"/>
  <c r="B207" i="6"/>
  <c r="C288" i="6"/>
  <c r="C370" i="6"/>
  <c r="B238" i="6"/>
  <c r="B308" i="6"/>
  <c r="C235" i="3"/>
  <c r="B317" i="6"/>
  <c r="C149" i="6"/>
  <c r="B124" i="6"/>
  <c r="B326" i="6"/>
  <c r="C35" i="6"/>
  <c r="C134" i="6"/>
  <c r="B361" i="6"/>
  <c r="C54" i="3"/>
  <c r="C426" i="6"/>
  <c r="B13" i="6"/>
  <c r="C162" i="6"/>
  <c r="C215" i="3"/>
  <c r="B20" i="3"/>
  <c r="C14" i="6"/>
  <c r="C205" i="6"/>
  <c r="B356" i="6"/>
  <c r="B144" i="6"/>
  <c r="B458" i="6"/>
  <c r="B97" i="6"/>
  <c r="B373" i="6"/>
  <c r="B157" i="3"/>
  <c r="C148" i="3"/>
  <c r="B461" i="6"/>
  <c r="B7" i="3"/>
  <c r="C174" i="6"/>
  <c r="C186" i="6"/>
  <c r="B147" i="6"/>
  <c r="B368" i="6"/>
  <c r="C229" i="3"/>
  <c r="B156" i="3"/>
  <c r="B273" i="3"/>
  <c r="B75" i="6"/>
  <c r="C127" i="6"/>
  <c r="B399" i="6"/>
  <c r="B440" i="6"/>
  <c r="C274" i="3"/>
  <c r="C328" i="6"/>
  <c r="C410" i="6"/>
  <c r="B71" i="3"/>
  <c r="C207" i="3"/>
  <c r="B216" i="3"/>
  <c r="B305" i="6"/>
  <c r="B53" i="6"/>
  <c r="C231" i="6"/>
  <c r="C212" i="6"/>
  <c r="C97" i="6"/>
  <c r="C37" i="6"/>
  <c r="B337" i="6"/>
  <c r="B154" i="6"/>
  <c r="C256" i="6"/>
  <c r="C408" i="6"/>
  <c r="C21" i="6"/>
  <c r="C209" i="6"/>
  <c r="B242" i="6"/>
  <c r="B222" i="6"/>
  <c r="C36" i="6"/>
  <c r="C292" i="6"/>
  <c r="B272" i="6"/>
  <c r="B213" i="3"/>
  <c r="C320" i="6"/>
  <c r="B137" i="3"/>
  <c r="C260" i="6"/>
  <c r="B17" i="3"/>
  <c r="C163" i="3"/>
  <c r="B89" i="3"/>
  <c r="B409" i="6"/>
  <c r="C86" i="3"/>
  <c r="B159" i="6"/>
  <c r="B272" i="3"/>
  <c r="B143" i="6"/>
  <c r="B172" i="3"/>
  <c r="C162" i="3"/>
  <c r="B233" i="6"/>
  <c r="C272" i="3"/>
  <c r="C451" i="6"/>
  <c r="C381" i="6"/>
  <c r="B261" i="6"/>
  <c r="C60" i="3"/>
  <c r="B325" i="6"/>
  <c r="B236" i="6"/>
  <c r="B85" i="6"/>
  <c r="B194" i="6"/>
  <c r="B88" i="3"/>
  <c r="C196" i="6"/>
  <c r="B43" i="3"/>
  <c r="C91" i="3"/>
  <c r="C67" i="6"/>
  <c r="C17" i="6"/>
  <c r="B448" i="6"/>
  <c r="B37" i="3"/>
  <c r="B106" i="3"/>
  <c r="B107" i="6"/>
  <c r="B29" i="3"/>
  <c r="C103" i="3"/>
  <c r="C261" i="3"/>
  <c r="B47" i="6"/>
  <c r="B401" i="6"/>
  <c r="C89" i="6"/>
  <c r="B157" i="6"/>
  <c r="B224" i="6"/>
  <c r="B261" i="3"/>
  <c r="C165" i="3"/>
  <c r="B96" i="6"/>
  <c r="C131" i="3"/>
  <c r="B70" i="6"/>
  <c r="C329" i="6"/>
  <c r="C213" i="3"/>
  <c r="B264" i="3"/>
  <c r="C271" i="3"/>
  <c r="B268" i="6"/>
  <c r="B374" i="6"/>
  <c r="C47" i="6"/>
  <c r="B293" i="6"/>
  <c r="C201" i="6"/>
  <c r="C377" i="6"/>
  <c r="C243" i="6"/>
  <c r="C263" i="6"/>
  <c r="B91" i="3"/>
  <c r="C75" i="6"/>
  <c r="C170" i="6"/>
  <c r="B124" i="3"/>
  <c r="B464" i="6"/>
  <c r="B127" i="3"/>
  <c r="B210" i="3"/>
  <c r="B16" i="6"/>
  <c r="C400" i="6"/>
  <c r="C236" i="6"/>
  <c r="C57" i="3"/>
  <c r="C317" i="6"/>
  <c r="C93" i="3"/>
  <c r="B210" i="6"/>
  <c r="B393" i="6"/>
  <c r="B209" i="3"/>
  <c r="C290" i="3"/>
  <c r="B348" i="6"/>
  <c r="C273" i="6"/>
  <c r="C133" i="3"/>
  <c r="C411" i="6"/>
  <c r="C140" i="6"/>
  <c r="B104" i="3"/>
  <c r="C10" i="6"/>
  <c r="B260" i="6"/>
  <c r="C83" i="3"/>
  <c r="C196" i="3"/>
  <c r="C324" i="6"/>
  <c r="B346" i="6"/>
  <c r="C117" i="6"/>
  <c r="B27" i="3"/>
  <c r="C277" i="6"/>
  <c r="C78" i="6"/>
  <c r="B14" i="6"/>
  <c r="C246" i="6"/>
  <c r="C327" i="6"/>
  <c r="B282" i="3"/>
  <c r="B115" i="6"/>
  <c r="B290" i="3"/>
  <c r="C265" i="3"/>
  <c r="B34" i="3"/>
  <c r="C47" i="3"/>
  <c r="B271" i="6"/>
  <c r="C234" i="6"/>
  <c r="B126" i="3"/>
  <c r="C371" i="6"/>
  <c r="C173" i="3"/>
  <c r="C43" i="6"/>
  <c r="C284" i="6"/>
  <c r="B137" i="6"/>
  <c r="B31" i="3"/>
  <c r="B246" i="6"/>
  <c r="C333" i="6"/>
  <c r="C227" i="3"/>
  <c r="B166" i="6"/>
  <c r="B125" i="6"/>
  <c r="B130" i="3"/>
  <c r="C23" i="3"/>
  <c r="B278" i="3"/>
  <c r="B290" i="6"/>
  <c r="B169" i="3"/>
  <c r="C18" i="3"/>
  <c r="C145" i="6"/>
  <c r="C39" i="3"/>
  <c r="B135" i="6"/>
  <c r="B60" i="6"/>
  <c r="B299" i="6"/>
  <c r="C90" i="3"/>
  <c r="B75" i="3"/>
  <c r="C124" i="6"/>
  <c r="C402" i="6"/>
  <c r="B216" i="6"/>
  <c r="C193" i="6"/>
  <c r="C200" i="3"/>
  <c r="C161" i="6"/>
  <c r="C95" i="3"/>
  <c r="B23" i="3"/>
  <c r="B269" i="3"/>
  <c r="C13" i="6"/>
  <c r="B44" i="6"/>
  <c r="C123" i="3"/>
  <c r="C237" i="3"/>
  <c r="C34" i="6"/>
  <c r="C456" i="6"/>
  <c r="C177" i="3"/>
  <c r="C435" i="6"/>
  <c r="B111" i="3"/>
  <c r="B60" i="3"/>
  <c r="C229" i="6"/>
  <c r="B406" i="6"/>
  <c r="C367" i="6"/>
  <c r="B182" i="6"/>
  <c r="C350" i="6"/>
  <c r="C153" i="3"/>
  <c r="B164" i="3"/>
  <c r="B54" i="3"/>
  <c r="C247" i="3"/>
  <c r="C297" i="6"/>
  <c r="C231" i="3"/>
  <c r="C111" i="3"/>
  <c r="C40" i="3"/>
  <c r="B183" i="6"/>
  <c r="B266" i="6"/>
  <c r="C183" i="6"/>
  <c r="C283" i="6"/>
  <c r="C118" i="6"/>
  <c r="C104" i="6"/>
  <c r="C380" i="6"/>
  <c r="C280" i="6"/>
  <c r="B84" i="3"/>
  <c r="C87" i="6"/>
  <c r="B417" i="6"/>
  <c r="C249" i="6"/>
  <c r="C72" i="6"/>
  <c r="B118" i="3"/>
  <c r="C7" i="3"/>
  <c r="B129" i="3"/>
  <c r="B131" i="6"/>
  <c r="C373" i="6"/>
  <c r="C152" i="6"/>
  <c r="B254" i="6"/>
  <c r="C83" i="6"/>
  <c r="C135" i="6"/>
  <c r="B4" i="3"/>
  <c r="B408" i="6"/>
  <c r="B19" i="6"/>
  <c r="B91" i="6"/>
  <c r="B239" i="6"/>
  <c r="B37" i="6"/>
  <c r="B117" i="6"/>
  <c r="B181" i="3"/>
  <c r="B69" i="6"/>
  <c r="C238" i="6"/>
  <c r="B116" i="3"/>
  <c r="B294" i="6"/>
  <c r="B311" i="6"/>
  <c r="C322" i="6"/>
  <c r="C5" i="3"/>
  <c r="B71" i="6"/>
  <c r="B33" i="6"/>
  <c r="B459" i="6"/>
  <c r="B343" i="6"/>
  <c r="C197" i="3"/>
  <c r="B150" i="3"/>
  <c r="C24" i="3"/>
  <c r="C444" i="6"/>
  <c r="C260" i="3"/>
  <c r="B73" i="3"/>
  <c r="B318" i="6"/>
  <c r="B31" i="6"/>
  <c r="B240" i="6"/>
  <c r="C233" i="6"/>
  <c r="C355" i="6"/>
  <c r="B151" i="6"/>
  <c r="C56" i="3"/>
  <c r="C71" i="6"/>
  <c r="B70" i="3"/>
  <c r="B82" i="6"/>
  <c r="B403" i="6"/>
  <c r="C153" i="6"/>
  <c r="B59" i="6"/>
  <c r="B258" i="6"/>
  <c r="C307" i="6"/>
  <c r="C79" i="3"/>
  <c r="C277" i="3"/>
  <c r="B312" i="6"/>
  <c r="C137" i="6"/>
  <c r="B142" i="6"/>
  <c r="C198" i="6"/>
  <c r="C187" i="6"/>
  <c r="C441" i="6"/>
  <c r="C144" i="3"/>
  <c r="C291" i="6"/>
  <c r="C76" i="3"/>
  <c r="B247" i="3"/>
  <c r="C433" i="6"/>
  <c r="C104" i="3"/>
  <c r="B85" i="3"/>
  <c r="B410" i="6"/>
  <c r="C220" i="3"/>
  <c r="C109" i="3"/>
  <c r="C273" i="3"/>
  <c r="B6" i="6"/>
  <c r="C131" i="6"/>
  <c r="C8" i="6"/>
  <c r="B51" i="3"/>
  <c r="B223" i="6"/>
  <c r="B96" i="3"/>
  <c r="B433" i="6"/>
  <c r="B267" i="3"/>
  <c r="B241" i="3"/>
  <c r="B202" i="3"/>
  <c r="B50" i="3"/>
  <c r="B380" i="6"/>
  <c r="C308" i="6"/>
  <c r="C145" i="3"/>
  <c r="B66" i="3"/>
  <c r="C262" i="6"/>
  <c r="C250" i="6"/>
  <c r="B170" i="3"/>
  <c r="B332" i="6"/>
  <c r="B219" i="6"/>
  <c r="B199" i="6"/>
  <c r="B296" i="6"/>
  <c r="C102" i="6"/>
  <c r="C251" i="3"/>
  <c r="B27" i="6"/>
  <c r="B362" i="6"/>
  <c r="B78" i="6"/>
  <c r="C383" i="6"/>
  <c r="B244" i="6"/>
  <c r="C241" i="3"/>
  <c r="B247" i="6"/>
  <c r="B301" i="6"/>
  <c r="C425" i="6"/>
  <c r="B10" i="6"/>
  <c r="C414" i="6"/>
  <c r="C321" i="6"/>
  <c r="B453" i="6"/>
  <c r="C55" i="3"/>
  <c r="C51" i="3"/>
  <c r="B428" i="6"/>
  <c r="B59" i="3"/>
  <c r="C285" i="3"/>
  <c r="C143" i="6"/>
  <c r="B230" i="6"/>
  <c r="C252" i="6"/>
  <c r="C178" i="3"/>
  <c r="C49" i="6"/>
  <c r="B180" i="6"/>
  <c r="B377" i="6"/>
  <c r="B213" i="6"/>
  <c r="C103" i="6"/>
  <c r="B412" i="6"/>
  <c r="B92" i="3"/>
  <c r="C314" i="6"/>
  <c r="C59" i="3"/>
  <c r="C141" i="6"/>
  <c r="C122" i="3"/>
  <c r="B249" i="6"/>
  <c r="B174" i="6"/>
  <c r="C170" i="3"/>
  <c r="C129" i="3"/>
  <c r="C193" i="3"/>
  <c r="B273" i="6"/>
  <c r="B127" i="6"/>
  <c r="C15" i="6"/>
  <c r="B167" i="3"/>
  <c r="C363" i="6"/>
  <c r="B21" i="3"/>
  <c r="B365" i="6"/>
  <c r="C121" i="6"/>
  <c r="B188" i="3"/>
  <c r="B248" i="6"/>
  <c r="C165" i="6"/>
  <c r="C397" i="6"/>
  <c r="C288" i="3"/>
  <c r="B24" i="3"/>
  <c r="C299" i="6"/>
  <c r="C236" i="3"/>
  <c r="B161" i="6"/>
  <c r="B94" i="3"/>
  <c r="C73" i="6"/>
  <c r="C108" i="6"/>
  <c r="C115" i="6"/>
  <c r="B22" i="6"/>
  <c r="B414" i="6"/>
  <c r="B278" i="6"/>
  <c r="B466" i="6"/>
  <c r="C269" i="6"/>
  <c r="C97" i="3"/>
  <c r="B226" i="6"/>
  <c r="B108" i="6"/>
  <c r="C120" i="6"/>
  <c r="B92" i="6"/>
  <c r="B230" i="3"/>
  <c r="B139" i="6"/>
  <c r="B160" i="3"/>
  <c r="B15" i="3"/>
  <c r="B329" i="6"/>
  <c r="B117" i="3"/>
  <c r="C339" i="6"/>
  <c r="C91" i="6"/>
  <c r="C85" i="3"/>
  <c r="C182" i="6"/>
  <c r="C311" i="6"/>
  <c r="C387" i="6"/>
  <c r="B395" i="6"/>
  <c r="C189" i="6"/>
  <c r="C466" i="6"/>
  <c r="C112" i="3"/>
  <c r="B162" i="3"/>
  <c r="B445" i="6"/>
  <c r="B400" i="6"/>
  <c r="B163" i="3"/>
  <c r="C35" i="3"/>
  <c r="C55" i="6"/>
  <c r="B350" i="6"/>
  <c r="C62" i="6"/>
  <c r="C368" i="6"/>
  <c r="B231" i="3"/>
  <c r="B425" i="6"/>
  <c r="B19" i="3"/>
  <c r="B93" i="6"/>
  <c r="B136" i="6"/>
  <c r="C405" i="6"/>
  <c r="C181" i="6"/>
  <c r="C185" i="3"/>
  <c r="C447" i="6"/>
  <c r="C215" i="6"/>
  <c r="C406" i="6"/>
  <c r="B153" i="6"/>
  <c r="C159" i="6"/>
  <c r="C118" i="3"/>
  <c r="B26" i="6"/>
  <c r="B397" i="6"/>
  <c r="B165" i="3"/>
  <c r="B63" i="6"/>
  <c r="B140" i="3"/>
  <c r="B354" i="6"/>
  <c r="C194" i="6"/>
  <c r="C39" i="6"/>
  <c r="B242" i="3"/>
  <c r="C155" i="3"/>
  <c r="B178" i="3"/>
  <c r="C25" i="3"/>
  <c r="C102" i="3"/>
  <c r="B168" i="3"/>
  <c r="B257" i="6"/>
  <c r="B239" i="3"/>
  <c r="C378" i="6"/>
  <c r="C111" i="6"/>
  <c r="C391" i="6"/>
  <c r="B56" i="6"/>
  <c r="C312" i="6"/>
  <c r="B110" i="6"/>
  <c r="C232" i="3"/>
  <c r="C249" i="3"/>
  <c r="C69" i="6"/>
  <c r="B255" i="3"/>
  <c r="C286" i="6"/>
  <c r="C453" i="6"/>
  <c r="B149" i="6"/>
  <c r="C9" i="3"/>
  <c r="C384" i="6"/>
  <c r="B119" i="6"/>
  <c r="C33" i="6"/>
  <c r="C139" i="3"/>
  <c r="B79" i="6"/>
  <c r="B215" i="3"/>
  <c r="B287" i="6"/>
  <c r="C258" i="6"/>
  <c r="B454" i="6"/>
  <c r="B25" i="3"/>
  <c r="B155" i="3"/>
  <c r="C25" i="6"/>
  <c r="C279" i="6"/>
  <c r="C267" i="6"/>
  <c r="B338" i="6"/>
  <c r="C212" i="3"/>
  <c r="C225" i="3"/>
  <c r="B190" i="6"/>
  <c r="B148" i="3"/>
  <c r="B105" i="6"/>
  <c r="B134" i="3"/>
  <c r="B63" i="3"/>
  <c r="C19" i="3"/>
  <c r="B451" i="6"/>
  <c r="B34" i="6"/>
  <c r="B178" i="6"/>
  <c r="B266" i="3"/>
  <c r="B200" i="3"/>
  <c r="B83" i="3"/>
  <c r="B99" i="3"/>
  <c r="B232" i="6"/>
  <c r="B100" i="6"/>
  <c r="C125" i="3"/>
  <c r="B5" i="3"/>
  <c r="B149" i="3"/>
  <c r="B35" i="3"/>
  <c r="C133" i="6"/>
  <c r="B123" i="6"/>
  <c r="C96" i="3"/>
  <c r="C166" i="3"/>
  <c r="B55" i="6"/>
  <c r="B147" i="3"/>
  <c r="B302" i="6"/>
  <c r="C176" i="3"/>
  <c r="B125" i="3"/>
  <c r="C157" i="6"/>
  <c r="C117" i="3"/>
  <c r="C369" i="6"/>
  <c r="B17" i="6"/>
  <c r="C222" i="3"/>
  <c r="C179" i="6"/>
  <c r="B340" i="6"/>
  <c r="B116" i="6"/>
  <c r="B279" i="3"/>
  <c r="B306" i="6"/>
  <c r="C24" i="6"/>
  <c r="B47" i="3"/>
  <c r="B158" i="3"/>
  <c r="C283" i="3"/>
  <c r="C20" i="3"/>
  <c r="C28" i="3"/>
  <c r="B97" i="3"/>
  <c r="C421" i="6"/>
  <c r="C342" i="6"/>
  <c r="C14" i="3"/>
  <c r="B24" i="6"/>
  <c r="C128" i="3"/>
  <c r="C234" i="3"/>
  <c r="B201" i="6"/>
  <c r="B158" i="6"/>
  <c r="B330" i="6"/>
  <c r="C31" i="6"/>
  <c r="B102" i="6"/>
  <c r="C395" i="6"/>
  <c r="B174" i="3"/>
  <c r="C250" i="3"/>
  <c r="B236" i="3"/>
  <c r="C262" i="3"/>
  <c r="C240" i="3"/>
  <c r="B77" i="3"/>
  <c r="C423" i="6"/>
  <c r="C157" i="3"/>
  <c r="B229" i="6"/>
  <c r="C144" i="6"/>
  <c r="C286" i="3"/>
  <c r="C160" i="6"/>
  <c r="C200" i="6"/>
  <c r="B4" i="6"/>
  <c r="C345" i="6"/>
  <c r="C335" i="6"/>
  <c r="C89" i="3"/>
  <c r="B129" i="6"/>
  <c r="B141" i="3"/>
  <c r="C86" i="6"/>
  <c r="C201" i="3"/>
  <c r="C399" i="6"/>
  <c r="B49" i="6"/>
  <c r="C159" i="3"/>
  <c r="C132" i="6"/>
  <c r="C177" i="6"/>
  <c r="B355" i="6"/>
  <c r="B321" i="6"/>
  <c r="B391" i="6"/>
  <c r="B275" i="6"/>
  <c r="B118" i="6"/>
  <c r="B166" i="3"/>
  <c r="B87" i="3"/>
  <c r="B443" i="6"/>
  <c r="B94" i="6"/>
  <c r="C161" i="3"/>
  <c r="B152" i="3"/>
  <c r="B54" i="6"/>
  <c r="B252" i="6"/>
  <c r="B69" i="3"/>
  <c r="C417" i="6"/>
  <c r="B328" i="6"/>
  <c r="B78" i="3"/>
  <c r="C403" i="6"/>
  <c r="C230" i="6"/>
  <c r="B198" i="6"/>
  <c r="C27" i="3"/>
  <c r="C6" i="3"/>
  <c r="B121" i="3"/>
  <c r="C18" i="6"/>
  <c r="B48" i="6"/>
  <c r="C461" i="6"/>
  <c r="B219" i="3"/>
  <c r="C152" i="3"/>
  <c r="C323" i="6"/>
  <c r="B324" i="6"/>
  <c r="C46" i="6"/>
  <c r="B65" i="3"/>
  <c r="C63" i="3"/>
  <c r="B66" i="6"/>
  <c r="C113" i="6"/>
  <c r="B233" i="3"/>
  <c r="B192" i="3"/>
  <c r="C450" i="6"/>
  <c r="B101" i="6"/>
  <c r="B252" i="3"/>
  <c r="B372" i="6"/>
  <c r="C127" i="3"/>
  <c r="B307" i="6"/>
  <c r="C156" i="3"/>
  <c r="B53" i="3"/>
  <c r="C120" i="3"/>
  <c r="C214" i="6"/>
  <c r="C349" i="6"/>
  <c r="C271" i="6"/>
  <c r="C22" i="6"/>
  <c r="C82" i="3"/>
  <c r="B353" i="6"/>
  <c r="B61" i="3"/>
  <c r="B142" i="3"/>
  <c r="B221" i="3"/>
  <c r="C226" i="6"/>
  <c r="C73" i="3"/>
  <c r="B80" i="3"/>
  <c r="C267" i="3"/>
  <c r="C346" i="6"/>
  <c r="C12" i="6"/>
  <c r="B274" i="3"/>
  <c r="C180" i="6"/>
  <c r="C300" i="6"/>
  <c r="C50" i="6"/>
  <c r="B104" i="6"/>
  <c r="C282" i="3"/>
  <c r="B122" i="3"/>
  <c r="B81" i="6"/>
  <c r="C243" i="3"/>
  <c r="B154" i="3"/>
  <c r="C80" i="3"/>
  <c r="C261" i="6"/>
  <c r="B6" i="3"/>
  <c r="B208" i="3"/>
  <c r="C191" i="3"/>
  <c r="C191" i="6"/>
  <c r="C98" i="6"/>
  <c r="C239" i="3"/>
  <c r="C80" i="6"/>
  <c r="B79" i="3"/>
  <c r="B419" i="6"/>
  <c r="B87" i="6"/>
  <c r="C413" i="6"/>
  <c r="B450" i="6"/>
  <c r="B191" i="6"/>
  <c r="B115" i="3"/>
  <c r="C107" i="3"/>
  <c r="B269" i="6"/>
  <c r="C129" i="6"/>
  <c r="B225" i="6"/>
  <c r="B435" i="6"/>
  <c r="C357" i="6"/>
  <c r="B255" i="6"/>
  <c r="C216" i="6"/>
  <c r="C46" i="3"/>
  <c r="B13" i="3"/>
  <c r="B102" i="3"/>
  <c r="C85" i="6"/>
  <c r="B151" i="3"/>
  <c r="B155" i="6"/>
  <c r="C365" i="6"/>
  <c r="C303" i="6"/>
  <c r="C109" i="6"/>
  <c r="B165" i="6"/>
  <c r="B105" i="3"/>
  <c r="B15" i="6"/>
  <c r="C62" i="3"/>
  <c r="C280" i="3"/>
  <c r="C270" i="3"/>
  <c r="C416" i="6"/>
  <c r="B195" i="6"/>
  <c r="B420" i="6"/>
  <c r="B431" i="6"/>
  <c r="C175" i="6"/>
  <c r="C43" i="3"/>
  <c r="B182" i="3"/>
  <c r="B83" i="6"/>
  <c r="B32" i="6"/>
  <c r="B90" i="3"/>
  <c r="B283" i="6"/>
  <c r="B184" i="3"/>
  <c r="C169" i="3"/>
  <c r="B77" i="6"/>
  <c r="C126" i="3"/>
  <c r="C142" i="6"/>
  <c r="B141" i="6"/>
  <c r="C462" i="6"/>
  <c r="C334" i="6"/>
  <c r="B280" i="3"/>
  <c r="C75" i="3"/>
  <c r="B226" i="3"/>
  <c r="B253" i="3"/>
  <c r="C54" i="6"/>
  <c r="B270" i="6"/>
  <c r="C362" i="6"/>
  <c r="C259" i="3"/>
  <c r="C445" i="6"/>
  <c r="C40" i="6"/>
  <c r="B465" i="6"/>
  <c r="C31" i="3"/>
  <c r="C143" i="3"/>
  <c r="B18" i="6"/>
  <c r="C432" i="6"/>
  <c r="C304" i="6"/>
  <c r="B100" i="3"/>
  <c r="B28" i="6"/>
  <c r="C146" i="3"/>
  <c r="C113" i="3"/>
  <c r="B251" i="6"/>
  <c r="B192" i="6"/>
  <c r="B95" i="3"/>
  <c r="B274" i="6"/>
  <c r="C134" i="3"/>
  <c r="B187" i="6"/>
  <c r="C457" i="6"/>
  <c r="C4" i="6"/>
  <c r="C364" i="6"/>
  <c r="C353" i="6"/>
  <c r="C282" i="6"/>
  <c r="C382" i="6"/>
  <c r="C310" i="6"/>
  <c r="B387" i="6"/>
  <c r="B407" i="6"/>
  <c r="B253" i="6"/>
  <c r="C61" i="6"/>
  <c r="C96" i="6"/>
  <c r="C106" i="6"/>
  <c r="C259" i="6"/>
  <c r="C245" i="6"/>
  <c r="C164" i="3"/>
  <c r="C44" i="6"/>
  <c r="B183" i="3"/>
  <c r="B110" i="3"/>
  <c r="C65" i="3"/>
  <c r="B336" i="6"/>
  <c r="C199" i="6"/>
  <c r="B335" i="6"/>
  <c r="B209" i="6"/>
  <c r="C301" i="6"/>
  <c r="C197" i="6"/>
  <c r="C15" i="3"/>
  <c r="B277" i="3"/>
  <c r="B396" i="6"/>
  <c r="C101" i="6"/>
  <c r="C180" i="3"/>
  <c r="B18" i="3"/>
  <c r="C32" i="3"/>
  <c r="B427" i="6"/>
  <c r="C147" i="6"/>
  <c r="C79" i="6"/>
  <c r="C223" i="3"/>
  <c r="C138" i="6"/>
  <c r="C358" i="6"/>
  <c r="C241" i="6"/>
  <c r="C81" i="3"/>
  <c r="C431" i="6"/>
  <c r="C42" i="6"/>
  <c r="C99" i="3"/>
  <c r="C439" i="6"/>
  <c r="B438" i="6"/>
  <c r="B176" i="3"/>
  <c r="B228" i="3"/>
  <c r="B41" i="3"/>
  <c r="C225" i="6"/>
  <c r="C136" i="3"/>
  <c r="B56" i="3"/>
  <c r="B162" i="6"/>
  <c r="C192" i="6"/>
  <c r="C375" i="6"/>
  <c r="B422" i="6"/>
  <c r="C203" i="6"/>
  <c r="B392" i="6"/>
  <c r="B108" i="3"/>
  <c r="B383" i="6"/>
  <c r="B382" i="6"/>
  <c r="C224" i="6"/>
  <c r="B231" i="6"/>
  <c r="C130" i="3"/>
  <c r="B14" i="3"/>
  <c r="C38" i="6"/>
  <c r="C107" i="6"/>
  <c r="B186" i="3"/>
  <c r="B189" i="6"/>
  <c r="B191" i="3"/>
  <c r="C28" i="6"/>
  <c r="B281" i="6"/>
  <c r="B402" i="6"/>
  <c r="C98" i="3"/>
  <c r="B204" i="6"/>
  <c r="B289" i="6"/>
  <c r="C178" i="6"/>
  <c r="B426" i="6"/>
  <c r="B285" i="6"/>
  <c r="C379" i="6"/>
  <c r="B220" i="3"/>
  <c r="B120" i="3"/>
  <c r="C287" i="3"/>
  <c r="B292" i="6"/>
  <c r="C78" i="3"/>
  <c r="C205" i="3"/>
  <c r="B81" i="3"/>
  <c r="C209" i="3"/>
  <c r="B163" i="6"/>
  <c r="B285" i="3"/>
  <c r="B322" i="6"/>
  <c r="C266" i="3"/>
  <c r="B173" i="3"/>
  <c r="C23" i="6"/>
  <c r="C359" i="6"/>
  <c r="C6" i="6"/>
  <c r="C287" i="6"/>
  <c r="B176" i="6"/>
  <c r="C189" i="3"/>
  <c r="B58" i="6"/>
  <c r="B452" i="6"/>
  <c r="C164" i="6"/>
  <c r="B203" i="3"/>
  <c r="C276" i="6"/>
  <c r="B153" i="3"/>
  <c r="C29" i="3"/>
  <c r="B263" i="3"/>
  <c r="C146" i="6"/>
  <c r="C434" i="6"/>
  <c r="B3" i="6"/>
  <c r="C27" i="6"/>
  <c r="B456" i="6"/>
  <c r="C204" i="6"/>
  <c r="B207" i="3"/>
  <c r="C94" i="3"/>
  <c r="B225" i="3"/>
  <c r="C176" i="6"/>
  <c r="B121" i="6"/>
  <c r="B246" i="3"/>
  <c r="C256" i="3"/>
  <c r="C296" i="6"/>
  <c r="C257" i="3"/>
  <c r="B203" i="6"/>
  <c r="C16" i="3"/>
  <c r="B156" i="6"/>
  <c r="B227" i="3"/>
  <c r="B114" i="6"/>
  <c r="B218" i="3"/>
  <c r="C284" i="3"/>
  <c r="C33" i="3"/>
  <c r="B126" i="6"/>
  <c r="C101" i="3"/>
  <c r="B262" i="6"/>
  <c r="B145" i="6"/>
  <c r="B303" i="6"/>
  <c r="C137" i="3"/>
  <c r="C9" i="6"/>
  <c r="C463" i="6"/>
  <c r="B460" i="6"/>
  <c r="B171" i="6"/>
  <c r="B120" i="6"/>
  <c r="C154" i="3"/>
  <c r="B376" i="6"/>
  <c r="B234" i="3"/>
  <c r="C219" i="3"/>
  <c r="C398" i="6"/>
  <c r="B161" i="3"/>
  <c r="B323" i="6"/>
  <c r="B214" i="6"/>
  <c r="C166" i="6"/>
  <c r="B430" i="6"/>
  <c r="B449" i="6"/>
  <c r="C258" i="3"/>
  <c r="B49" i="3"/>
  <c r="C138" i="3"/>
  <c r="B67" i="3"/>
  <c r="B52" i="6"/>
  <c r="C135" i="3"/>
  <c r="C437" i="6"/>
  <c r="B262" i="3"/>
  <c r="C366" i="6"/>
  <c r="C211" i="3"/>
  <c r="B11" i="3"/>
  <c r="B103" i="3"/>
  <c r="C11" i="3"/>
  <c r="C455" i="6"/>
  <c r="B222" i="3"/>
  <c r="B218" i="6"/>
  <c r="B26" i="3"/>
  <c r="C360" i="6"/>
  <c r="B235" i="6"/>
  <c r="B175" i="3"/>
  <c r="B30" i="6"/>
  <c r="B196" i="6"/>
  <c r="B196" i="3"/>
  <c r="B437" i="6"/>
  <c r="B228" i="6"/>
  <c r="B38" i="3"/>
  <c r="C119" i="3"/>
  <c r="C248" i="3"/>
  <c r="C325" i="6"/>
  <c r="C224" i="3"/>
  <c r="C458" i="6"/>
  <c r="B217" i="3"/>
  <c r="B180" i="3"/>
  <c r="C171" i="3"/>
  <c r="B462" i="6"/>
  <c r="C44" i="3"/>
  <c r="C19" i="6"/>
  <c r="C110" i="6"/>
  <c r="B128" i="3"/>
  <c r="C125" i="6"/>
  <c r="B106" i="6"/>
  <c r="B267" i="6"/>
  <c r="B319" i="6"/>
  <c r="C167" i="3"/>
  <c r="B258" i="3"/>
  <c r="C263" i="3"/>
  <c r="C45" i="3"/>
  <c r="B371" i="6"/>
  <c r="B375" i="6"/>
  <c r="C48" i="6"/>
  <c r="C188" i="3"/>
  <c r="C87" i="3"/>
  <c r="B265" i="3"/>
  <c r="C275" i="6"/>
  <c r="B388" i="6"/>
  <c r="C388" i="6"/>
  <c r="B235" i="3"/>
  <c r="C207" i="6"/>
  <c r="B287" i="3"/>
  <c r="B421" i="6"/>
  <c r="B295" i="6"/>
  <c r="B130" i="6"/>
  <c r="B227" i="6"/>
  <c r="C64" i="6"/>
  <c r="C183" i="3"/>
  <c r="C81" i="6"/>
  <c r="B214" i="3"/>
  <c r="B61" i="6"/>
  <c r="C149" i="3"/>
  <c r="B205" i="3"/>
  <c r="B300" i="6"/>
  <c r="C254" i="3"/>
  <c r="B363" i="6"/>
  <c r="B442" i="6"/>
  <c r="B159" i="3"/>
  <c r="B232" i="3"/>
  <c r="B309" i="6"/>
  <c r="C293" i="6"/>
  <c r="B342" i="6"/>
  <c r="C257" i="6"/>
  <c r="C452" i="6"/>
  <c r="C227" i="6"/>
  <c r="C108" i="3"/>
  <c r="B21" i="6"/>
  <c r="B57" i="3"/>
  <c r="C140" i="3"/>
  <c r="C66" i="3"/>
  <c r="C7" i="6"/>
  <c r="C100" i="6"/>
  <c r="B215" i="6"/>
  <c r="B279" i="6"/>
  <c r="B11" i="6"/>
  <c r="C302" i="6"/>
  <c r="C139" i="6"/>
  <c r="C217" i="6"/>
  <c r="B109" i="3"/>
  <c r="C173" i="6"/>
  <c r="C147" i="3"/>
  <c r="B283" i="3"/>
  <c r="B357" i="6"/>
  <c r="B138" i="3"/>
  <c r="C68" i="3"/>
  <c r="B88" i="6"/>
  <c r="C448" i="6"/>
  <c r="C90" i="6"/>
  <c r="C112" i="6"/>
  <c r="B48" i="3"/>
  <c r="B384" i="6"/>
  <c r="C11" i="6"/>
  <c r="C211" i="6"/>
  <c r="C142" i="3"/>
  <c r="C245" i="3"/>
  <c r="B277" i="6"/>
  <c r="C60" i="6"/>
  <c r="C10" i="3"/>
  <c r="B398" i="6"/>
  <c r="B256" i="6"/>
  <c r="B189" i="3"/>
  <c r="C26" i="3"/>
  <c r="B98" i="3"/>
  <c r="C454" i="6"/>
  <c r="C332" i="6"/>
  <c r="C306" i="6"/>
  <c r="C269" i="3"/>
  <c r="C252" i="3"/>
  <c r="C264" i="3"/>
  <c r="B86" i="3"/>
  <c r="C93" i="6"/>
  <c r="C88" i="3"/>
  <c r="B10" i="3"/>
  <c r="B112" i="6"/>
  <c r="C56" i="6"/>
  <c r="C148" i="6"/>
  <c r="C52" i="3"/>
  <c r="C347" i="6"/>
  <c r="C389" i="6"/>
  <c r="C295" i="6"/>
  <c r="B197" i="3"/>
  <c r="B243" i="6"/>
  <c r="C77" i="6"/>
  <c r="C206" i="3"/>
  <c r="C53" i="3"/>
  <c r="C74" i="6"/>
  <c r="C185" i="6"/>
  <c r="B184" i="6"/>
  <c r="C407" i="6"/>
  <c r="C443" i="6"/>
  <c r="B62" i="3"/>
  <c r="C348" i="6"/>
  <c r="B304" i="6"/>
  <c r="B150" i="6"/>
  <c r="C213" i="6"/>
  <c r="B344" i="6"/>
  <c r="C34" i="3"/>
  <c r="C220" i="6"/>
  <c r="C154" i="6"/>
  <c r="B434" i="6"/>
  <c r="B217" i="6"/>
  <c r="C30" i="17" a="1"/>
  <c r="C30" i="17" s="1"/>
  <c r="B30" i="17" a="1"/>
  <c r="B30" i="17" s="1"/>
  <c r="B2" i="5" l="1" a="1"/>
  <c r="B2" i="5" s="1"/>
  <c r="A2" i="5" a="1"/>
  <c r="A2" i="5" s="1"/>
  <c r="B2" i="1" a="1"/>
  <c r="B2" i="1" s="1"/>
  <c r="A2" i="1" a="1"/>
  <c r="A2" i="1" s="1"/>
  <c r="G3500" i="3" a="1"/>
  <c r="F3467" i="6" a="1"/>
  <c r="F3466" i="6" a="1"/>
  <c r="F3467" i="6" l="1"/>
  <c r="F3466" i="6"/>
  <c r="G3500" i="3"/>
  <c r="G30" i="7" l="1"/>
  <c r="G40" i="3" a="1"/>
  <c r="G53" i="3" a="1"/>
  <c r="F57" i="6" a="1"/>
  <c r="F109" i="6" a="1"/>
  <c r="F420" i="6" a="1"/>
  <c r="F433" i="6" a="1"/>
  <c r="F446" i="6" a="1"/>
  <c r="F195" i="6" a="1"/>
  <c r="G108" i="3" a="1"/>
  <c r="G190" i="3" a="1"/>
  <c r="G25" i="3" a="1"/>
  <c r="G210" i="3" a="1"/>
  <c r="F389" i="6" a="1"/>
  <c r="F3" i="6" a="1"/>
  <c r="F413" i="6" a="1"/>
  <c r="F392" i="6" a="1"/>
  <c r="G61" i="3" a="1"/>
  <c r="F366" i="6" a="1"/>
  <c r="F124" i="6" a="1"/>
  <c r="F325" i="6" a="1"/>
  <c r="G141" i="3" a="1"/>
  <c r="F260" i="6" a="1"/>
  <c r="G160" i="3" a="1"/>
  <c r="G181" i="3" a="1"/>
  <c r="G91" i="3" a="1"/>
  <c r="F112" i="6" a="1"/>
  <c r="F371" i="6" a="1"/>
  <c r="F165" i="6" a="1"/>
  <c r="F298" i="6" a="1"/>
  <c r="G180" i="3" a="1"/>
  <c r="G289" i="3" a="1"/>
  <c r="F461" i="6" a="1"/>
  <c r="G38" i="3" a="1"/>
  <c r="F104" i="6" a="1"/>
  <c r="F27" i="6" a="1"/>
  <c r="F230" i="6" a="1"/>
  <c r="F395" i="6" a="1"/>
  <c r="F31" i="6" a="1"/>
  <c r="G239" i="3" a="1"/>
  <c r="G225" i="3" a="1"/>
  <c r="F220" i="6" a="1"/>
  <c r="F303" i="6" a="1"/>
  <c r="G19" i="3" a="1"/>
  <c r="G55" i="3" a="1"/>
  <c r="G63" i="3" a="1"/>
  <c r="G117" i="3" a="1"/>
  <c r="G36" i="3" a="1"/>
  <c r="G59" i="3" a="1"/>
  <c r="G71" i="3" a="1"/>
  <c r="F45" i="6" a="1"/>
  <c r="F419" i="6" a="1"/>
  <c r="G221" i="3" a="1"/>
  <c r="F50" i="6" a="1"/>
  <c r="G204" i="3" a="1"/>
  <c r="G18" i="3" a="1"/>
  <c r="G182" i="3" a="1"/>
  <c r="F412" i="6" a="1"/>
  <c r="G229" i="3" a="1"/>
  <c r="F342" i="6" a="1"/>
  <c r="G281" i="3" a="1"/>
  <c r="G119" i="3" a="1"/>
  <c r="F145" i="6" a="1"/>
  <c r="F434" i="6" a="1"/>
  <c r="F449" i="6" a="1"/>
  <c r="G35" i="3" a="1"/>
  <c r="F58" i="6" a="1"/>
  <c r="G191" i="3" a="1"/>
  <c r="G207" i="3" a="1"/>
  <c r="F32" i="6" a="1"/>
  <c r="F204" i="6" a="1"/>
  <c r="G11" i="3" a="1"/>
  <c r="F362" i="6" a="1"/>
  <c r="G274" i="3" a="1"/>
  <c r="F304" i="6" a="1"/>
  <c r="F263" i="6" a="1"/>
  <c r="G31" i="3" a="1"/>
  <c r="F330" i="6" a="1"/>
  <c r="G222" i="3" a="1"/>
  <c r="F277" i="6" a="1"/>
  <c r="F345" i="6" a="1"/>
  <c r="G227" i="3" a="1"/>
  <c r="G37" i="3" a="1"/>
  <c r="F353" i="6" a="1"/>
  <c r="F183" i="6" a="1"/>
  <c r="F72" i="6" a="1"/>
  <c r="F314" i="6" a="1"/>
  <c r="F401" i="6" a="1"/>
  <c r="F294" i="6" a="1"/>
  <c r="F12" i="6" a="1"/>
  <c r="F82" i="6" a="1"/>
  <c r="G195" i="3" a="1"/>
  <c r="F60" i="6" a="1"/>
  <c r="F184" i="6" a="1"/>
  <c r="F144" i="6" a="1"/>
  <c r="F355" i="6" a="1"/>
  <c r="F386" i="6" a="1"/>
  <c r="G73" i="3" a="1"/>
  <c r="F244" i="6" a="1"/>
  <c r="F464" i="6" a="1"/>
  <c r="F337" i="6" a="1"/>
  <c r="F161" i="6" a="1"/>
  <c r="F301" i="6" a="1"/>
  <c r="F406" i="6" a="1"/>
  <c r="F73" i="6" a="1"/>
  <c r="G264" i="3" a="1"/>
  <c r="G187" i="3" a="1"/>
  <c r="F203" i="6" a="1"/>
  <c r="G21" i="3" a="1"/>
  <c r="F138" i="6" a="1"/>
  <c r="F241" i="6" a="1"/>
  <c r="G138" i="3" a="1"/>
  <c r="F309" i="6" a="1"/>
  <c r="G48" i="3" a="1"/>
  <c r="F335" i="6" a="1"/>
  <c r="F40" i="6" a="1"/>
  <c r="G166" i="3" a="1"/>
  <c r="F209" i="6" a="1"/>
  <c r="F23" i="6" a="1"/>
  <c r="F268" i="6" a="1"/>
  <c r="G10" i="3" a="1"/>
  <c r="G237" i="3" a="1"/>
  <c r="F224" i="6" a="1"/>
  <c r="G273" i="3" a="1"/>
  <c r="F90" i="6" a="1"/>
  <c r="F187" i="6" a="1"/>
  <c r="G106" i="3" a="1"/>
  <c r="F344" i="6" a="1"/>
  <c r="F445" i="6" a="1"/>
  <c r="F393" i="6" a="1"/>
  <c r="G252" i="3" a="1"/>
  <c r="G112" i="3" a="1"/>
  <c r="G84" i="3" a="1"/>
  <c r="G69" i="3" a="1"/>
  <c r="G148" i="3" a="1"/>
  <c r="F163" i="6" a="1"/>
  <c r="F443" i="6" a="1"/>
  <c r="F300" i="6" a="1"/>
  <c r="F318" i="6" a="1"/>
  <c r="F414" i="6" a="1"/>
  <c r="F134" i="6" a="1"/>
  <c r="G268" i="3" a="1"/>
  <c r="G257" i="3" a="1"/>
  <c r="G248" i="3" a="1"/>
  <c r="F141" i="6" a="1"/>
  <c r="F427" i="6" a="1"/>
  <c r="F115" i="6" a="1"/>
  <c r="G85" i="3" a="1"/>
  <c r="F168" i="6" a="1"/>
  <c r="F312" i="6" a="1"/>
  <c r="F193" i="6" a="1"/>
  <c r="G184" i="3" a="1"/>
  <c r="F74" i="6" a="1"/>
  <c r="G176" i="3" a="1"/>
  <c r="G132" i="3" a="1"/>
  <c r="G208" i="3" a="1"/>
  <c r="F43" i="6" a="1"/>
  <c r="G80" i="3" a="1"/>
  <c r="F67" i="6" a="1"/>
  <c r="F98" i="6" a="1"/>
  <c r="F426" i="6" a="1"/>
  <c r="F341" i="6" a="1"/>
  <c r="G242" i="3" a="1"/>
  <c r="G17" i="3" a="1"/>
  <c r="G16" i="3" a="1"/>
  <c r="F310" i="6" a="1"/>
  <c r="G3" i="3" a="1"/>
  <c r="F88" i="6" a="1"/>
  <c r="G164" i="3" a="1"/>
  <c r="F391" i="6" a="1"/>
  <c r="F119" i="6" a="1"/>
  <c r="F295" i="6" a="1"/>
  <c r="F311" i="6" a="1"/>
  <c r="G277" i="3" a="1"/>
  <c r="F125" i="6" a="1"/>
  <c r="F133" i="6" a="1"/>
  <c r="F284" i="6" a="1"/>
  <c r="G249" i="3" a="1"/>
  <c r="G20" i="3" a="1"/>
  <c r="F55" i="6" a="1"/>
  <c r="F350" i="6" a="1"/>
  <c r="G230" i="3" a="1"/>
  <c r="G118" i="3" a="1"/>
  <c r="G196" i="3" a="1"/>
  <c r="F83" i="6" a="1"/>
  <c r="F315" i="6" a="1"/>
  <c r="G245" i="3" a="1"/>
  <c r="F100" i="6" a="1"/>
  <c r="F299" i="6" a="1"/>
  <c r="F66" i="6" a="1"/>
  <c r="F439" i="6" a="1"/>
  <c r="F293" i="6" a="1"/>
  <c r="F160" i="6" a="1"/>
  <c r="F398" i="6" a="1"/>
  <c r="G127" i="3" a="1"/>
  <c r="F308" i="6" a="1"/>
  <c r="F146" i="6" a="1"/>
  <c r="F61" i="6" a="1"/>
  <c r="F447" i="6" a="1"/>
  <c r="G95" i="3" a="1"/>
  <c r="F202" i="6" a="1"/>
  <c r="G231" i="3" a="1"/>
  <c r="F222" i="6" a="1"/>
  <c r="G98" i="3" a="1"/>
  <c r="F210" i="6" a="1"/>
  <c r="F323" i="6" a="1"/>
  <c r="F121" i="6" a="1"/>
  <c r="F128" i="6" a="1"/>
  <c r="F346" i="6" a="1"/>
  <c r="F206" i="6" a="1"/>
  <c r="G243" i="3" a="1"/>
  <c r="F76" i="6" a="1"/>
  <c r="G49" i="3" a="1"/>
  <c r="G174" i="3" a="1"/>
  <c r="F429" i="6" a="1"/>
  <c r="F432" i="6" a="1"/>
  <c r="G260" i="3" a="1"/>
  <c r="G263" i="3" a="1"/>
  <c r="G151" i="3" a="1"/>
  <c r="F359" i="6" a="1"/>
  <c r="F271" i="6" a="1"/>
  <c r="G113" i="3" a="1"/>
  <c r="F267" i="6" a="1"/>
  <c r="F234" i="6" a="1"/>
  <c r="G58" i="3" a="1"/>
  <c r="F219" i="6" a="1"/>
  <c r="G259" i="3" a="1"/>
  <c r="G250" i="3" a="1"/>
  <c r="F363" i="6" a="1"/>
  <c r="F436" i="6" a="1"/>
  <c r="F175" i="6" a="1"/>
  <c r="G267" i="3" a="1"/>
  <c r="G156" i="3" a="1"/>
  <c r="G22" i="3" a="1"/>
  <c r="F126" i="6" a="1"/>
  <c r="G286" i="3" a="1"/>
  <c r="F343" i="6" a="1"/>
  <c r="F361" i="6" a="1"/>
  <c r="G262" i="3" a="1"/>
  <c r="G284" i="3" a="1"/>
  <c r="F22" i="6" a="1"/>
  <c r="F151" i="6" a="1"/>
  <c r="F292" i="6" a="1"/>
  <c r="F181" i="6" a="1"/>
  <c r="F129" i="6" a="1"/>
  <c r="F19" i="6" a="1"/>
  <c r="G150" i="3" a="1"/>
  <c r="F194" i="6" a="1"/>
  <c r="F212" i="6" a="1"/>
  <c r="G198" i="3" a="1"/>
  <c r="F425" i="6" a="1"/>
  <c r="F102" i="6" a="1"/>
  <c r="G244" i="3" a="1"/>
  <c r="G68" i="3" a="1"/>
  <c r="F211" i="6" a="1"/>
  <c r="F274" i="6" a="1"/>
  <c r="F382" i="6" a="1"/>
  <c r="G77" i="3" a="1"/>
  <c r="G45" i="3" a="1"/>
  <c r="F229" i="6" a="1"/>
  <c r="G29" i="3" a="1"/>
  <c r="G271" i="3" a="1"/>
  <c r="G54" i="3" a="1"/>
  <c r="G278" i="3" a="1"/>
  <c r="F78" i="6" a="1"/>
  <c r="F52" i="6" a="1"/>
  <c r="F54" i="6" a="1"/>
  <c r="G6" i="3" a="1"/>
  <c r="F226" i="6" a="1"/>
  <c r="F25" i="6" a="1"/>
  <c r="F85" i="6" a="1"/>
  <c r="G129" i="3" a="1"/>
  <c r="F457" i="6" a="1"/>
  <c r="F16" i="6" a="1"/>
  <c r="F103" i="6" a="1"/>
  <c r="F231" i="6" a="1"/>
  <c r="G167" i="3" a="1"/>
  <c r="G75" i="3" a="1"/>
  <c r="F336" i="6" a="1"/>
  <c r="F334" i="6" a="1"/>
  <c r="G154" i="3" a="1"/>
  <c r="G79" i="3" a="1"/>
  <c r="G34" i="3" a="1"/>
  <c r="F248" i="6" a="1"/>
  <c r="F38" i="6" a="1"/>
  <c r="G152" i="3" a="1"/>
  <c r="G67" i="3" a="1"/>
  <c r="F148" i="6" a="1"/>
  <c r="G145" i="3" a="1"/>
  <c r="F6" i="6" a="1"/>
  <c r="F405" i="6" a="1"/>
  <c r="G251" i="3" a="1"/>
  <c r="F423" i="6" a="1"/>
  <c r="F113" i="6" a="1"/>
  <c r="G122" i="3" a="1"/>
  <c r="F10" i="6" a="1"/>
  <c r="F460" i="6" a="1"/>
  <c r="F147" i="6" a="1"/>
  <c r="F245" i="6" a="1"/>
  <c r="F339" i="6" a="1"/>
  <c r="G62" i="3" a="1"/>
  <c r="G87" i="3" a="1"/>
  <c r="F207" i="6" a="1"/>
  <c r="F15" i="6" a="1"/>
  <c r="F172" i="6" a="1"/>
  <c r="F190" i="6" a="1"/>
  <c r="F189" i="6" a="1"/>
  <c r="F387" i="6" a="1"/>
  <c r="F367" i="6" a="1"/>
  <c r="G255" i="3" a="1"/>
  <c r="F360" i="6" a="1"/>
  <c r="F200" i="6" a="1"/>
  <c r="F240" i="6" a="1"/>
  <c r="F214" i="6" a="1"/>
  <c r="F80" i="6" a="1"/>
  <c r="F81" i="6" a="1"/>
  <c r="G236" i="3" a="1"/>
  <c r="F368" i="6" a="1"/>
  <c r="G92" i="3" a="1"/>
  <c r="G211" i="3" a="1"/>
  <c r="G159" i="3" a="1"/>
  <c r="G192" i="3" a="1"/>
  <c r="G27" i="3" a="1"/>
  <c r="F338" i="6" a="1"/>
  <c r="F297" i="6" a="1"/>
  <c r="F246" i="6" a="1"/>
  <c r="F116" i="6" a="1"/>
  <c r="G276" i="3" a="1"/>
  <c r="F264" i="6" a="1"/>
  <c r="G162" i="3" a="1"/>
  <c r="F249" i="6" a="1"/>
  <c r="G97" i="3" a="1"/>
  <c r="F305" i="6" a="1"/>
  <c r="F153" i="6" a="1"/>
  <c r="G9" i="3" a="1"/>
  <c r="G188" i="3" a="1"/>
  <c r="G202" i="3" a="1"/>
  <c r="F79" i="6" a="1"/>
  <c r="F296" i="6" a="1"/>
  <c r="F466" i="6" a="1"/>
  <c r="G14" i="3" a="1"/>
  <c r="F313" i="6" a="1"/>
  <c r="G178" i="3" a="1"/>
  <c r="G266" i="3" a="1"/>
  <c r="F157" i="6" a="1"/>
  <c r="F216" i="6" a="1"/>
  <c r="F442" i="6" a="1"/>
  <c r="F162" i="6" a="1"/>
  <c r="G83" i="3" a="1"/>
  <c r="F36" i="6" a="1"/>
  <c r="G201" i="3" a="1"/>
  <c r="G205" i="3" a="1"/>
  <c r="F340" i="6" a="1"/>
  <c r="F451" i="6" a="1"/>
  <c r="G165" i="3" a="1"/>
  <c r="F130" i="6" a="1"/>
  <c r="F430" i="6" a="1"/>
  <c r="G144" i="3" a="1"/>
  <c r="F225" i="6" a="1"/>
  <c r="F365" i="6" a="1"/>
  <c r="F237" i="6" a="1"/>
  <c r="F444" i="6" a="1"/>
  <c r="G279" i="3" a="1"/>
  <c r="F399" i="6" a="1"/>
  <c r="F77" i="6" a="1"/>
  <c r="F169" i="6" a="1"/>
  <c r="F250" i="6" a="1"/>
  <c r="G256" i="3" a="1"/>
  <c r="F351" i="6" a="1"/>
  <c r="G120" i="3" a="1"/>
  <c r="F356" i="6" a="1"/>
  <c r="G100" i="3" a="1"/>
  <c r="F454" i="6" a="1"/>
  <c r="G285" i="3" a="1"/>
  <c r="F156" i="6" a="1"/>
  <c r="G224" i="3" a="1"/>
  <c r="F11" i="6" a="1"/>
  <c r="G72" i="3" a="1"/>
  <c r="G135" i="3" a="1"/>
  <c r="G109" i="3" a="1"/>
  <c r="F462" i="6" a="1"/>
  <c r="G52" i="3" a="1"/>
  <c r="G216" i="3" a="1"/>
  <c r="F317" i="6" a="1"/>
  <c r="F275" i="6" a="1"/>
  <c r="F68" i="6" a="1"/>
  <c r="G226" i="3" a="1"/>
  <c r="G163" i="3" a="1"/>
  <c r="F316" i="6" a="1"/>
  <c r="F247" i="6" a="1"/>
  <c r="F364" i="6" a="1"/>
  <c r="G51" i="3" a="1"/>
  <c r="F201" i="6" a="1"/>
  <c r="F42" i="6" a="1"/>
  <c r="G139" i="3" a="1"/>
  <c r="F215" i="6" a="1"/>
  <c r="G173" i="3" a="1"/>
  <c r="G183" i="3" a="1"/>
  <c r="F180" i="6" a="1"/>
  <c r="G199" i="3" a="1"/>
  <c r="F166" i="6" a="1"/>
  <c r="G104" i="3" a="1"/>
  <c r="F89" i="6" a="1"/>
  <c r="F14" i="6" a="1"/>
  <c r="F91" i="6" a="1"/>
  <c r="F290" i="6" a="1"/>
  <c r="F307" i="6" a="1"/>
  <c r="F139" i="6" a="1"/>
  <c r="G107" i="3" a="1"/>
  <c r="F235" i="6" a="1"/>
  <c r="F155" i="6" a="1"/>
  <c r="G57" i="3" a="1"/>
  <c r="F390" i="6" a="1"/>
  <c r="F18" i="6" a="1"/>
  <c r="G82" i="3" a="1"/>
  <c r="F227" i="6" a="1"/>
  <c r="F352" i="6" a="1"/>
  <c r="F288" i="6" a="1"/>
  <c r="F333" i="6" a="1"/>
  <c r="F71" i="6" a="1"/>
  <c r="F132" i="6" a="1"/>
  <c r="F377" i="6" a="1"/>
  <c r="F348" i="6" a="1"/>
  <c r="F435" i="6" a="1"/>
  <c r="F228" i="6" a="1"/>
  <c r="F416" i="6" a="1"/>
  <c r="F424" i="6" a="1"/>
  <c r="F197" i="6" a="1"/>
  <c r="G89" i="3" a="1"/>
  <c r="F354" i="6" a="1"/>
  <c r="F458" i="6" a="1"/>
  <c r="F411" i="6" a="1"/>
  <c r="F252" i="6" a="1"/>
  <c r="F198" i="6" a="1"/>
  <c r="G26" i="3" a="1"/>
  <c r="F243" i="6" a="1"/>
  <c r="G111" i="3" a="1"/>
  <c r="F463" i="6" a="1"/>
  <c r="G234" i="3" a="1"/>
  <c r="F120" i="6" a="1"/>
  <c r="F192" i="6" a="1"/>
  <c r="G175" i="3" a="1"/>
  <c r="G283" i="3" a="1"/>
  <c r="F273" i="6" a="1"/>
  <c r="F208" i="6" a="1"/>
  <c r="F232" i="6" a="1"/>
  <c r="F47" i="6" a="1"/>
  <c r="F111" i="6" a="1"/>
  <c r="G153" i="3" a="1"/>
  <c r="F174" i="6" a="1"/>
  <c r="F94" i="6" a="1"/>
  <c r="F465" i="6" a="1"/>
  <c r="G133" i="3" a="1"/>
  <c r="G140" i="3" a="1"/>
  <c r="F56" i="6" a="1"/>
  <c r="F122" i="6" a="1"/>
  <c r="F369" i="6" a="1"/>
  <c r="G280" i="3" a="1"/>
  <c r="G253" i="3" a="1"/>
  <c r="F266" i="6" a="1"/>
  <c r="G168" i="3" a="1"/>
  <c r="F281" i="6" a="1"/>
  <c r="F44" i="6" a="1"/>
  <c r="F421" i="6" a="1"/>
  <c r="G218" i="3" a="1"/>
  <c r="F20" i="6" a="1"/>
  <c r="F173" i="6" a="1"/>
  <c r="F179" i="6" a="1"/>
  <c r="F5" i="6" a="1"/>
  <c r="G128" i="3" a="1"/>
  <c r="G13" i="3" a="1"/>
  <c r="F205" i="6" a="1"/>
  <c r="G197" i="3" a="1"/>
  <c r="G125" i="3" a="1"/>
  <c r="F385" i="6" a="1"/>
  <c r="F236" i="6" a="1"/>
  <c r="G265" i="3" a="1"/>
  <c r="G137" i="3" a="1"/>
  <c r="F63" i="6" a="1"/>
  <c r="G28" i="3" a="1"/>
  <c r="G247" i="3" a="1"/>
  <c r="G147" i="3" a="1"/>
  <c r="F326" i="6" a="1"/>
  <c r="F108" i="6" a="1"/>
  <c r="G102" i="3" a="1"/>
  <c r="G270" i="3" a="1"/>
  <c r="F170" i="6" a="1"/>
  <c r="F251" i="6" a="1"/>
  <c r="G215" i="3" a="1"/>
  <c r="G131" i="3" a="1"/>
  <c r="G209" i="3" a="1"/>
  <c r="G235" i="3" a="1"/>
  <c r="F137" i="6" a="1"/>
  <c r="G86" i="3" a="1"/>
  <c r="G23" i="3" a="1"/>
  <c r="F213" i="6" a="1"/>
  <c r="F262" i="6" a="1"/>
  <c r="G177" i="3" a="1"/>
  <c r="G93" i="3" a="1"/>
  <c r="F415" i="6" a="1"/>
  <c r="F276" i="6" a="1"/>
  <c r="F4" i="6" a="1"/>
  <c r="G74" i="3" a="1"/>
  <c r="G261" i="3" a="1"/>
  <c r="F95" i="6" a="1"/>
  <c r="F87" i="6" a="1"/>
  <c r="G121" i="3" a="1"/>
  <c r="G170" i="3" a="1"/>
  <c r="F396" i="6" a="1"/>
  <c r="F380" i="6" a="1"/>
  <c r="G241" i="3" a="1"/>
  <c r="F358" i="6" a="1"/>
  <c r="F7" i="6" a="1"/>
  <c r="F218" i="6" a="1"/>
  <c r="F324" i="6" a="1"/>
  <c r="F242" i="6" a="1"/>
  <c r="F127" i="6" a="1"/>
  <c r="F370" i="6" a="1"/>
  <c r="F97" i="6" a="1"/>
  <c r="G110" i="3" a="1"/>
  <c r="G60" i="3" a="1"/>
  <c r="G217" i="3" a="1"/>
  <c r="G124" i="3" a="1"/>
  <c r="G39" i="3" a="1"/>
  <c r="F270" i="6" a="1"/>
  <c r="F379" i="6" a="1"/>
  <c r="G47" i="3" a="1"/>
  <c r="F278" i="6" a="1"/>
  <c r="G46" i="3" a="1"/>
  <c r="F26" i="6" a="1"/>
  <c r="G134" i="3" a="1"/>
  <c r="F404" i="6" a="1"/>
  <c r="F28" i="6" a="1"/>
  <c r="F65" i="6" a="1"/>
  <c r="G44" i="3" a="1"/>
  <c r="F403" i="6" a="1"/>
  <c r="F8" i="6" a="1"/>
  <c r="G203" i="3" a="1"/>
  <c r="F261" i="6" a="1"/>
  <c r="F191" i="6" a="1"/>
  <c r="F328" i="6" a="1"/>
  <c r="F253" i="6" a="1"/>
  <c r="G33" i="3" a="1"/>
  <c r="G189" i="3" a="1"/>
  <c r="F217" i="6" a="1"/>
  <c r="F75" i="6" a="1"/>
  <c r="F372" i="6" a="1"/>
  <c r="F92" i="6" a="1"/>
  <c r="F105" i="6" a="1"/>
  <c r="F223" i="6" a="1"/>
  <c r="F37" i="6" a="1"/>
  <c r="F176" i="6" a="1"/>
  <c r="F93" i="6" a="1"/>
  <c r="F62" i="6" a="1"/>
  <c r="F374" i="6" a="1"/>
  <c r="G220" i="3" a="1"/>
  <c r="G233" i="3" a="1"/>
  <c r="G158" i="3" a="1"/>
  <c r="G81" i="3" a="1"/>
  <c r="F96" i="6" a="1"/>
  <c r="G232" i="3" a="1"/>
  <c r="G282" i="3" a="1"/>
  <c r="F452" i="6" a="1"/>
  <c r="F255" i="6" a="1"/>
  <c r="G213" i="3" a="1"/>
  <c r="G169" i="3" a="1"/>
  <c r="G94" i="3" a="1"/>
  <c r="F388" i="6" a="1"/>
  <c r="F257" i="6" a="1"/>
  <c r="F46" i="6" a="1"/>
  <c r="F9" i="6" a="1"/>
  <c r="F99" i="6" a="1"/>
  <c r="F59" i="6" a="1"/>
  <c r="F285" i="6" a="1"/>
  <c r="F29" i="6" a="1"/>
  <c r="F381" i="6" a="1"/>
  <c r="F114" i="6" a="1"/>
  <c r="G105" i="3" a="1"/>
  <c r="F17" i="6" a="1"/>
  <c r="F159" i="6" a="1"/>
  <c r="F375" i="6" a="1"/>
  <c r="G269" i="3" a="1"/>
  <c r="G70" i="3" a="1"/>
  <c r="F407" i="6" a="1"/>
  <c r="G101" i="3" a="1"/>
  <c r="F238" i="6" a="1"/>
  <c r="F152" i="6" a="1"/>
  <c r="F41" i="6" a="1"/>
  <c r="F24" i="6" a="1"/>
  <c r="F13" i="6" a="1"/>
  <c r="F286" i="6" a="1"/>
  <c r="F291" i="6" a="1"/>
  <c r="F39" i="6" a="1"/>
  <c r="G238" i="3" a="1"/>
  <c r="G288" i="3" a="1"/>
  <c r="G186" i="3" a="1"/>
  <c r="G96" i="3" a="1"/>
  <c r="G30" i="3" a="1"/>
  <c r="F48" i="6" a="1"/>
  <c r="F402" i="6" a="1"/>
  <c r="F33" i="6" a="1"/>
  <c r="G212" i="3" a="1"/>
  <c r="F53" i="6" a="1"/>
  <c r="G246" i="3" a="1"/>
  <c r="F30" i="6" a="1"/>
  <c r="F182" i="6" a="1"/>
  <c r="G66" i="3" a="1"/>
  <c r="G155" i="3" a="1"/>
  <c r="G24" i="3" a="1"/>
  <c r="G15" i="3" a="1"/>
  <c r="F70" i="6" a="1"/>
  <c r="F400" i="6" a="1"/>
  <c r="F383" i="6" a="1"/>
  <c r="G32" i="3" a="1"/>
  <c r="G103" i="3" a="1"/>
  <c r="F459" i="6" a="1"/>
  <c r="G126" i="3" a="1"/>
  <c r="G90" i="3" a="1"/>
  <c r="G123" i="3" a="1"/>
  <c r="F428" i="6" a="1"/>
  <c r="F438" i="6" a="1"/>
  <c r="G287" i="3" a="1"/>
  <c r="F455" i="6" a="1"/>
  <c r="G200" i="3" a="1"/>
  <c r="G4" i="3" a="1"/>
  <c r="F376" i="6" a="1"/>
  <c r="F259" i="6" a="1"/>
  <c r="G130" i="3" a="1"/>
  <c r="F437" i="6" a="1"/>
  <c r="F154" i="6" a="1"/>
  <c r="G290" i="3" a="1"/>
  <c r="F394" i="6" a="1"/>
  <c r="G172" i="3" a="1"/>
  <c r="G56" i="3" a="1"/>
  <c r="F322" i="6" a="1"/>
  <c r="F269" i="6" a="1"/>
  <c r="F142" i="6" a="1"/>
  <c r="G149" i="3" a="1"/>
  <c r="F456" i="6" a="1"/>
  <c r="G161" i="3" a="1"/>
  <c r="F233" i="6" a="1"/>
  <c r="G99" i="3" a="1"/>
  <c r="G206" i="3" a="1"/>
  <c r="F136" i="6" a="1"/>
  <c r="G78" i="3" a="1"/>
  <c r="G272" i="3" a="1"/>
  <c r="G50" i="3" a="1"/>
  <c r="F441" i="6" a="1"/>
  <c r="F178" i="6" a="1"/>
  <c r="F86" i="6" a="1"/>
  <c r="F331" i="6" a="1"/>
  <c r="F332" i="6" a="1"/>
  <c r="F448" i="6" a="1"/>
  <c r="G194" i="3" a="1"/>
  <c r="F158" i="6" a="1"/>
  <c r="F258" i="6" a="1"/>
  <c r="F282" i="6" a="1"/>
  <c r="F409" i="6" a="1"/>
  <c r="F101" i="6" a="1"/>
  <c r="G143" i="3" a="1"/>
  <c r="G88" i="3" a="1"/>
  <c r="F106" i="6" a="1"/>
  <c r="F265" i="6" a="1"/>
  <c r="G114" i="3" a="1"/>
  <c r="F440" i="6" a="1"/>
  <c r="G275" i="3" a="1"/>
  <c r="F417" i="6" a="1"/>
  <c r="G7" i="3" a="1"/>
  <c r="F186" i="6" a="1"/>
  <c r="F21" i="6" a="1"/>
  <c r="F164" i="6" a="1"/>
  <c r="G43" i="3" a="1"/>
  <c r="G115" i="3" a="1"/>
  <c r="G42" i="3" a="1"/>
  <c r="G146" i="3" a="1"/>
  <c r="G254" i="3" a="1"/>
  <c r="F306" i="6" a="1"/>
  <c r="F289" i="6" a="1"/>
  <c r="F188" i="6" a="1"/>
  <c r="F357" i="6" a="1"/>
  <c r="F239" i="6" a="1"/>
  <c r="F431" i="6" a="1"/>
  <c r="F347" i="6" a="1"/>
  <c r="F123" i="6" a="1"/>
  <c r="F287" i="6" a="1"/>
  <c r="F69" i="6" a="1"/>
  <c r="F319" i="6" a="1"/>
  <c r="F149" i="6" a="1"/>
  <c r="G193" i="3" a="1"/>
  <c r="G228" i="3" a="1"/>
  <c r="G171" i="3" a="1"/>
  <c r="F302" i="6" a="1"/>
  <c r="F64" i="6" a="1"/>
  <c r="F171" i="6" a="1"/>
  <c r="F51" i="6" a="1"/>
  <c r="G136" i="3" a="1"/>
  <c r="G64" i="3" a="1"/>
  <c r="F49" i="6" a="1"/>
  <c r="F418" i="6" a="1"/>
  <c r="F279" i="6" a="1"/>
  <c r="F199" i="6" a="1"/>
  <c r="F185" i="6" a="1"/>
  <c r="F373" i="6" a="1"/>
  <c r="F110" i="6" a="1"/>
  <c r="F272" i="6" a="1"/>
  <c r="F408" i="6" a="1"/>
  <c r="F321" i="6" a="1"/>
  <c r="F143" i="6" a="1"/>
  <c r="F384" i="6" a="1"/>
  <c r="F256" i="6" a="1"/>
  <c r="F254" i="6" a="1"/>
  <c r="F140" i="6" a="1"/>
  <c r="G65" i="3" a="1"/>
  <c r="F177" i="6" a="1"/>
  <c r="F453" i="6" a="1"/>
  <c r="F84" i="6" a="1"/>
  <c r="G185" i="3" a="1"/>
  <c r="G142" i="3" a="1"/>
  <c r="F320" i="6" a="1"/>
  <c r="F283" i="6" a="1"/>
  <c r="G223" i="3" a="1"/>
  <c r="F167" i="6" a="1"/>
  <c r="F329" i="6" a="1"/>
  <c r="F221" i="6" a="1"/>
  <c r="G258" i="3" a="1"/>
  <c r="F196" i="6" a="1"/>
  <c r="F150" i="6" a="1"/>
  <c r="G179" i="3" a="1"/>
  <c r="G8" i="3" a="1"/>
  <c r="G157" i="3" a="1"/>
  <c r="F34" i="6" a="1"/>
  <c r="G240" i="3" a="1"/>
  <c r="F422" i="6" a="1"/>
  <c r="F118" i="6" a="1"/>
  <c r="F327" i="6" a="1"/>
  <c r="F378" i="6" a="1"/>
  <c r="G76" i="3" a="1"/>
  <c r="G5" i="3" a="1"/>
  <c r="F397" i="6" a="1"/>
  <c r="F117" i="6" a="1"/>
  <c r="F107" i="6" a="1"/>
  <c r="G116" i="3" a="1"/>
  <c r="F131" i="6" a="1"/>
  <c r="F135" i="6" a="1"/>
  <c r="F349" i="6" a="1"/>
  <c r="F280" i="6" a="1"/>
  <c r="F450" i="6" a="1"/>
  <c r="G41" i="3" a="1"/>
  <c r="G219" i="3" a="1"/>
  <c r="G214" i="3" a="1"/>
  <c r="B12" i="3" a="1"/>
  <c r="G12" i="3" a="1"/>
  <c r="F35" i="6" a="1"/>
  <c r="F410" i="6" a="1"/>
  <c r="C12" i="3" a="1"/>
  <c r="G214" i="3" l="1"/>
  <c r="G219" i="3"/>
  <c r="G41" i="3"/>
  <c r="F450" i="6"/>
  <c r="F280" i="6"/>
  <c r="F349" i="6"/>
  <c r="F135" i="6"/>
  <c r="F131" i="6"/>
  <c r="G116" i="3"/>
  <c r="F107" i="6"/>
  <c r="F117" i="6"/>
  <c r="F397" i="6"/>
  <c r="G5" i="3"/>
  <c r="G76" i="3"/>
  <c r="F378" i="6"/>
  <c r="F327" i="6"/>
  <c r="F118" i="6"/>
  <c r="F422" i="6"/>
  <c r="G240" i="3"/>
  <c r="F34" i="6"/>
  <c r="G157" i="3"/>
  <c r="G8" i="3"/>
  <c r="G179" i="3"/>
  <c r="F150" i="6"/>
  <c r="F196" i="6"/>
  <c r="G258" i="3"/>
  <c r="F221" i="6"/>
  <c r="F329" i="6"/>
  <c r="F167" i="6"/>
  <c r="G223" i="3"/>
  <c r="F283" i="6"/>
  <c r="F320" i="6"/>
  <c r="G142" i="3"/>
  <c r="G185" i="3"/>
  <c r="F84" i="6"/>
  <c r="F453" i="6"/>
  <c r="F177" i="6"/>
  <c r="G65" i="3"/>
  <c r="F140" i="6"/>
  <c r="F254" i="6"/>
  <c r="F256" i="6"/>
  <c r="F384" i="6"/>
  <c r="F143" i="6"/>
  <c r="F321" i="6"/>
  <c r="F408" i="6"/>
  <c r="F272" i="6"/>
  <c r="F110" i="6"/>
  <c r="F373" i="6"/>
  <c r="F185" i="6"/>
  <c r="F199" i="6"/>
  <c r="F279" i="6"/>
  <c r="F418" i="6"/>
  <c r="F49" i="6"/>
  <c r="G64" i="3"/>
  <c r="G136" i="3"/>
  <c r="F51" i="6"/>
  <c r="F171" i="6"/>
  <c r="F64" i="6"/>
  <c r="F302" i="6"/>
  <c r="G171" i="3"/>
  <c r="G228" i="3"/>
  <c r="G193" i="3"/>
  <c r="F149" i="6"/>
  <c r="F319" i="6"/>
  <c r="F69" i="6"/>
  <c r="F287" i="6"/>
  <c r="F123" i="6"/>
  <c r="F347" i="6"/>
  <c r="F431" i="6"/>
  <c r="F239" i="6"/>
  <c r="F357" i="6"/>
  <c r="F188" i="6"/>
  <c r="F289" i="6"/>
  <c r="F306" i="6"/>
  <c r="G254" i="3"/>
  <c r="G146" i="3"/>
  <c r="G42" i="3"/>
  <c r="G115" i="3"/>
  <c r="G43" i="3"/>
  <c r="F164" i="6"/>
  <c r="F21" i="6"/>
  <c r="F186" i="6"/>
  <c r="G7" i="3"/>
  <c r="F417" i="6"/>
  <c r="G275" i="3"/>
  <c r="F440" i="6"/>
  <c r="G114" i="3"/>
  <c r="F265" i="6"/>
  <c r="F106" i="6"/>
  <c r="G88" i="3"/>
  <c r="G143" i="3"/>
  <c r="F101" i="6"/>
  <c r="F409" i="6"/>
  <c r="F282" i="6"/>
  <c r="F258" i="6"/>
  <c r="F158" i="6"/>
  <c r="G194" i="3"/>
  <c r="F448" i="6"/>
  <c r="F332" i="6"/>
  <c r="F331" i="6"/>
  <c r="F86" i="6"/>
  <c r="F178" i="6"/>
  <c r="F441" i="6"/>
  <c r="G50" i="3"/>
  <c r="G272" i="3"/>
  <c r="G78" i="3"/>
  <c r="F136" i="6"/>
  <c r="G206" i="3"/>
  <c r="G99" i="3"/>
  <c r="F233" i="6"/>
  <c r="G161" i="3"/>
  <c r="F456" i="6"/>
  <c r="G149" i="3"/>
  <c r="F142" i="6"/>
  <c r="F269" i="6"/>
  <c r="F322" i="6"/>
  <c r="G56" i="3"/>
  <c r="G172" i="3"/>
  <c r="F394" i="6"/>
  <c r="G290" i="3"/>
  <c r="F154" i="6"/>
  <c r="F437" i="6"/>
  <c r="G130" i="3"/>
  <c r="F259" i="6"/>
  <c r="F376" i="6"/>
  <c r="G4" i="3"/>
  <c r="G200" i="3"/>
  <c r="F455" i="6"/>
  <c r="G287" i="3"/>
  <c r="F438" i="6"/>
  <c r="F428" i="6"/>
  <c r="G123" i="3"/>
  <c r="G90" i="3"/>
  <c r="G126" i="3"/>
  <c r="F459" i="6"/>
  <c r="G103" i="3"/>
  <c r="G32" i="3"/>
  <c r="F383" i="6"/>
  <c r="F400" i="6"/>
  <c r="F70" i="6"/>
  <c r="G15" i="3"/>
  <c r="G24" i="3"/>
  <c r="G155" i="3"/>
  <c r="G66" i="3"/>
  <c r="F182" i="6"/>
  <c r="F30" i="6"/>
  <c r="G246" i="3"/>
  <c r="F53" i="6"/>
  <c r="G212" i="3"/>
  <c r="F33" i="6"/>
  <c r="F402" i="6"/>
  <c r="F48" i="6"/>
  <c r="G30" i="3"/>
  <c r="G96" i="3"/>
  <c r="G186" i="3"/>
  <c r="G288" i="3"/>
  <c r="G238" i="3"/>
  <c r="F39" i="6"/>
  <c r="F291" i="6"/>
  <c r="F286" i="6"/>
  <c r="F13" i="6"/>
  <c r="F24" i="6"/>
  <c r="F41" i="6"/>
  <c r="F152" i="6"/>
  <c r="F238" i="6"/>
  <c r="G101" i="3"/>
  <c r="F407" i="6"/>
  <c r="G70" i="3"/>
  <c r="G269" i="3"/>
  <c r="F375" i="6"/>
  <c r="F159" i="6"/>
  <c r="F17" i="6"/>
  <c r="G105" i="3"/>
  <c r="F114" i="6"/>
  <c r="F381" i="6"/>
  <c r="F29" i="6"/>
  <c r="F285" i="6"/>
  <c r="F59" i="6"/>
  <c r="F99" i="6"/>
  <c r="F9" i="6"/>
  <c r="F46" i="6"/>
  <c r="F257" i="6"/>
  <c r="F388" i="6"/>
  <c r="G94" i="3"/>
  <c r="G169" i="3"/>
  <c r="G213" i="3"/>
  <c r="F255" i="6"/>
  <c r="F452" i="6"/>
  <c r="G282" i="3"/>
  <c r="G232" i="3"/>
  <c r="F96" i="6"/>
  <c r="G81" i="3"/>
  <c r="G158" i="3"/>
  <c r="G233" i="3"/>
  <c r="G220" i="3"/>
  <c r="F374" i="6"/>
  <c r="F62" i="6"/>
  <c r="F93" i="6"/>
  <c r="F176" i="6"/>
  <c r="F37" i="6"/>
  <c r="F223" i="6"/>
  <c r="F105" i="6"/>
  <c r="F92" i="6"/>
  <c r="F372" i="6"/>
  <c r="F75" i="6"/>
  <c r="F217" i="6"/>
  <c r="G189" i="3"/>
  <c r="G33" i="3"/>
  <c r="F253" i="6"/>
  <c r="F328" i="6"/>
  <c r="F191" i="6"/>
  <c r="F261" i="6"/>
  <c r="G203" i="3"/>
  <c r="F8" i="6"/>
  <c r="F403" i="6"/>
  <c r="G44" i="3"/>
  <c r="F65" i="6"/>
  <c r="F28" i="6"/>
  <c r="F404" i="6"/>
  <c r="G134" i="3"/>
  <c r="F26" i="6"/>
  <c r="G46" i="3"/>
  <c r="F278" i="6"/>
  <c r="G47" i="3"/>
  <c r="F379" i="6"/>
  <c r="F270" i="6"/>
  <c r="G39" i="3"/>
  <c r="G124" i="3"/>
  <c r="G217" i="3"/>
  <c r="G60" i="3"/>
  <c r="G110" i="3"/>
  <c r="F97" i="6"/>
  <c r="F370" i="6"/>
  <c r="F127" i="6"/>
  <c r="F242" i="6"/>
  <c r="F324" i="6"/>
  <c r="F218" i="6"/>
  <c r="F7" i="6"/>
  <c r="F358" i="6"/>
  <c r="G241" i="3"/>
  <c r="F380" i="6"/>
  <c r="F396" i="6"/>
  <c r="G170" i="3"/>
  <c r="G121" i="3"/>
  <c r="F87" i="6"/>
  <c r="F95" i="6"/>
  <c r="G261" i="3"/>
  <c r="G74" i="3"/>
  <c r="F4" i="6"/>
  <c r="F276" i="6"/>
  <c r="F415" i="6"/>
  <c r="G93" i="3"/>
  <c r="G177" i="3"/>
  <c r="F262" i="6"/>
  <c r="F213" i="6"/>
  <c r="G23" i="3"/>
  <c r="G86" i="3"/>
  <c r="F137" i="6"/>
  <c r="G235" i="3"/>
  <c r="G209" i="3"/>
  <c r="G131" i="3"/>
  <c r="G215" i="3"/>
  <c r="F251" i="6"/>
  <c r="F170" i="6"/>
  <c r="G270" i="3"/>
  <c r="G102" i="3"/>
  <c r="F108" i="6"/>
  <c r="F326" i="6"/>
  <c r="G147" i="3"/>
  <c r="G247" i="3"/>
  <c r="G28" i="3"/>
  <c r="F63" i="6"/>
  <c r="G137" i="3"/>
  <c r="G265" i="3"/>
  <c r="F236" i="6"/>
  <c r="F385" i="6"/>
  <c r="G125" i="3"/>
  <c r="G197" i="3"/>
  <c r="F205" i="6"/>
  <c r="G13" i="3"/>
  <c r="G128" i="3"/>
  <c r="F5" i="6"/>
  <c r="F179" i="6"/>
  <c r="F173" i="6"/>
  <c r="F20" i="6"/>
  <c r="G218" i="3"/>
  <c r="F421" i="6"/>
  <c r="F44" i="6"/>
  <c r="F281" i="6"/>
  <c r="G168" i="3"/>
  <c r="F266" i="6"/>
  <c r="G253" i="3"/>
  <c r="G280" i="3"/>
  <c r="F369" i="6"/>
  <c r="F122" i="6"/>
  <c r="F56" i="6"/>
  <c r="G140" i="3"/>
  <c r="G133" i="3"/>
  <c r="F465" i="6"/>
  <c r="F94" i="6"/>
  <c r="F174" i="6"/>
  <c r="G153" i="3"/>
  <c r="F111" i="6"/>
  <c r="F47" i="6"/>
  <c r="F232" i="6"/>
  <c r="F208" i="6"/>
  <c r="F273" i="6"/>
  <c r="G283" i="3"/>
  <c r="G175" i="3"/>
  <c r="F192" i="6"/>
  <c r="F120" i="6"/>
  <c r="G234" i="3"/>
  <c r="F463" i="6"/>
  <c r="G111" i="3"/>
  <c r="F243" i="6"/>
  <c r="G26" i="3"/>
  <c r="F198" i="6"/>
  <c r="F252" i="6"/>
  <c r="F411" i="6"/>
  <c r="F458" i="6"/>
  <c r="F354" i="6"/>
  <c r="G89" i="3"/>
  <c r="F197" i="6"/>
  <c r="F424" i="6"/>
  <c r="F416" i="6"/>
  <c r="F228" i="6"/>
  <c r="F435" i="6"/>
  <c r="F348" i="6"/>
  <c r="F377" i="6"/>
  <c r="F132" i="6"/>
  <c r="F71" i="6"/>
  <c r="F333" i="6"/>
  <c r="F288" i="6"/>
  <c r="F352" i="6"/>
  <c r="F227" i="6"/>
  <c r="G82" i="3"/>
  <c r="F18" i="6"/>
  <c r="F390" i="6"/>
  <c r="G57" i="3"/>
  <c r="F155" i="6"/>
  <c r="F235" i="6"/>
  <c r="G107" i="3"/>
  <c r="F139" i="6"/>
  <c r="F307" i="6"/>
  <c r="F290" i="6"/>
  <c r="F91" i="6"/>
  <c r="F14" i="6"/>
  <c r="F89" i="6"/>
  <c r="G104" i="3"/>
  <c r="F166" i="6"/>
  <c r="G199" i="3"/>
  <c r="F180" i="6"/>
  <c r="G183" i="3"/>
  <c r="G173" i="3"/>
  <c r="F215" i="6"/>
  <c r="G139" i="3"/>
  <c r="F42" i="6"/>
  <c r="F201" i="6"/>
  <c r="G51" i="3"/>
  <c r="F364" i="6"/>
  <c r="F247" i="6"/>
  <c r="F316" i="6"/>
  <c r="G163" i="3"/>
  <c r="G226" i="3"/>
  <c r="F68" i="6"/>
  <c r="F275" i="6"/>
  <c r="F317" i="6"/>
  <c r="G216" i="3"/>
  <c r="G52" i="3"/>
  <c r="F462" i="6"/>
  <c r="G109" i="3"/>
  <c r="G135" i="3"/>
  <c r="G72" i="3"/>
  <c r="F11" i="6"/>
  <c r="G224" i="3"/>
  <c r="F156" i="6"/>
  <c r="G285" i="3"/>
  <c r="F454" i="6"/>
  <c r="G100" i="3"/>
  <c r="F356" i="6"/>
  <c r="G120" i="3"/>
  <c r="F351" i="6"/>
  <c r="G256" i="3"/>
  <c r="F250" i="6"/>
  <c r="F169" i="6"/>
  <c r="F77" i="6"/>
  <c r="F399" i="6"/>
  <c r="G279" i="3"/>
  <c r="F444" i="6"/>
  <c r="F237" i="6"/>
  <c r="F365" i="6"/>
  <c r="F225" i="6"/>
  <c r="G144" i="3"/>
  <c r="F430" i="6"/>
  <c r="F130" i="6"/>
  <c r="G165" i="3"/>
  <c r="F451" i="6"/>
  <c r="F340" i="6"/>
  <c r="G205" i="3"/>
  <c r="G201" i="3"/>
  <c r="F36" i="6"/>
  <c r="G83" i="3"/>
  <c r="F162" i="6"/>
  <c r="F442" i="6"/>
  <c r="F216" i="6"/>
  <c r="F157" i="6"/>
  <c r="G266" i="3"/>
  <c r="G178" i="3"/>
  <c r="F313" i="6"/>
  <c r="G14" i="3"/>
  <c r="F466" i="6"/>
  <c r="F296" i="6"/>
  <c r="F79" i="6"/>
  <c r="G202" i="3"/>
  <c r="G188" i="3"/>
  <c r="G9" i="3"/>
  <c r="F153" i="6"/>
  <c r="F305" i="6"/>
  <c r="G97" i="3"/>
  <c r="F249" i="6"/>
  <c r="G162" i="3"/>
  <c r="F264" i="6"/>
  <c r="G276" i="3"/>
  <c r="F116" i="6"/>
  <c r="F246" i="6"/>
  <c r="F297" i="6"/>
  <c r="F338" i="6"/>
  <c r="G27" i="3"/>
  <c r="G192" i="3"/>
  <c r="G159" i="3"/>
  <c r="G211" i="3"/>
  <c r="G92" i="3"/>
  <c r="F368" i="6"/>
  <c r="G236" i="3"/>
  <c r="F81" i="6"/>
  <c r="F80" i="6"/>
  <c r="F214" i="6"/>
  <c r="F240" i="6"/>
  <c r="F200" i="6"/>
  <c r="F360" i="6"/>
  <c r="G255" i="3"/>
  <c r="F367" i="6"/>
  <c r="F387" i="6"/>
  <c r="F189" i="6"/>
  <c r="F190" i="6"/>
  <c r="F172" i="6"/>
  <c r="F15" i="6"/>
  <c r="F207" i="6"/>
  <c r="G87" i="3"/>
  <c r="G62" i="3"/>
  <c r="F339" i="6"/>
  <c r="F245" i="6"/>
  <c r="F147" i="6"/>
  <c r="F460" i="6"/>
  <c r="F10" i="6"/>
  <c r="G122" i="3"/>
  <c r="F113" i="6"/>
  <c r="F423" i="6"/>
  <c r="G251" i="3"/>
  <c r="F405" i="6"/>
  <c r="F6" i="6"/>
  <c r="G145" i="3"/>
  <c r="F148" i="6"/>
  <c r="G67" i="3"/>
  <c r="G152" i="3"/>
  <c r="F38" i="6"/>
  <c r="F248" i="6"/>
  <c r="G34" i="3"/>
  <c r="G79" i="3"/>
  <c r="G154" i="3"/>
  <c r="F334" i="6"/>
  <c r="F336" i="6"/>
  <c r="G75" i="3"/>
  <c r="G167" i="3"/>
  <c r="F231" i="6"/>
  <c r="F103" i="6"/>
  <c r="F16" i="6"/>
  <c r="F457" i="6"/>
  <c r="G129" i="3"/>
  <c r="F85" i="6"/>
  <c r="F25" i="6"/>
  <c r="F226" i="6"/>
  <c r="G6" i="3"/>
  <c r="F54" i="6"/>
  <c r="F52" i="6"/>
  <c r="F78" i="6"/>
  <c r="G278" i="3"/>
  <c r="G54" i="3"/>
  <c r="G271" i="3"/>
  <c r="G29" i="3"/>
  <c r="F229" i="6"/>
  <c r="G45" i="3"/>
  <c r="G77" i="3"/>
  <c r="F382" i="6"/>
  <c r="F274" i="6"/>
  <c r="F211" i="6"/>
  <c r="G68" i="3"/>
  <c r="G244" i="3"/>
  <c r="F102" i="6"/>
  <c r="F425" i="6"/>
  <c r="G198" i="3"/>
  <c r="F212" i="6"/>
  <c r="F194" i="6"/>
  <c r="G150" i="3"/>
  <c r="F19" i="6"/>
  <c r="F129" i="6"/>
  <c r="F181" i="6"/>
  <c r="F292" i="6"/>
  <c r="F151" i="6"/>
  <c r="F22" i="6"/>
  <c r="G284" i="3"/>
  <c r="G262" i="3"/>
  <c r="F361" i="6"/>
  <c r="F343" i="6"/>
  <c r="G286" i="3"/>
  <c r="F126" i="6"/>
  <c r="G22" i="3"/>
  <c r="G156" i="3"/>
  <c r="G267" i="3"/>
  <c r="F175" i="6"/>
  <c r="F436" i="6"/>
  <c r="F363" i="6"/>
  <c r="G250" i="3"/>
  <c r="G259" i="3"/>
  <c r="F219" i="6"/>
  <c r="G58" i="3"/>
  <c r="F234" i="6"/>
  <c r="F267" i="6"/>
  <c r="G113" i="3"/>
  <c r="F271" i="6"/>
  <c r="F359" i="6"/>
  <c r="G151" i="3"/>
  <c r="G263" i="3"/>
  <c r="G260" i="3"/>
  <c r="F432" i="6"/>
  <c r="F429" i="6"/>
  <c r="G174" i="3"/>
  <c r="G49" i="3"/>
  <c r="F76" i="6"/>
  <c r="G243" i="3"/>
  <c r="F206" i="6"/>
  <c r="F346" i="6"/>
  <c r="F128" i="6"/>
  <c r="F121" i="6"/>
  <c r="F323" i="6"/>
  <c r="F210" i="6"/>
  <c r="G98" i="3"/>
  <c r="F222" i="6"/>
  <c r="G231" i="3"/>
  <c r="F202" i="6"/>
  <c r="G95" i="3"/>
  <c r="F447" i="6"/>
  <c r="F61" i="6"/>
  <c r="F146" i="6"/>
  <c r="F308" i="6"/>
  <c r="G127" i="3"/>
  <c r="F398" i="6"/>
  <c r="F160" i="6"/>
  <c r="F293" i="6"/>
  <c r="F439" i="6"/>
  <c r="F66" i="6"/>
  <c r="F299" i="6"/>
  <c r="F100" i="6"/>
  <c r="G245" i="3"/>
  <c r="F315" i="6"/>
  <c r="F83" i="6"/>
  <c r="G196" i="3"/>
  <c r="G118" i="3"/>
  <c r="G230" i="3"/>
  <c r="F350" i="6"/>
  <c r="F55" i="6"/>
  <c r="G20" i="3"/>
  <c r="G249" i="3"/>
  <c r="F284" i="6"/>
  <c r="F133" i="6"/>
  <c r="F125" i="6"/>
  <c r="G277" i="3"/>
  <c r="F311" i="6"/>
  <c r="F295" i="6"/>
  <c r="F119" i="6"/>
  <c r="F391" i="6"/>
  <c r="G164" i="3"/>
  <c r="F88" i="6"/>
  <c r="G3" i="3"/>
  <c r="F310" i="6"/>
  <c r="G16" i="3"/>
  <c r="G17" i="3"/>
  <c r="G242" i="3"/>
  <c r="F341" i="6"/>
  <c r="F426" i="6"/>
  <c r="F98" i="6"/>
  <c r="F67" i="6"/>
  <c r="G80" i="3"/>
  <c r="F43" i="6"/>
  <c r="G208" i="3"/>
  <c r="G132" i="3"/>
  <c r="G176" i="3"/>
  <c r="F74" i="6"/>
  <c r="G184" i="3"/>
  <c r="F193" i="6"/>
  <c r="F312" i="6"/>
  <c r="F168" i="6"/>
  <c r="G85" i="3"/>
  <c r="F115" i="6"/>
  <c r="F427" i="6"/>
  <c r="F141" i="6"/>
  <c r="G248" i="3"/>
  <c r="G257" i="3"/>
  <c r="G268" i="3"/>
  <c r="F134" i="6"/>
  <c r="F414" i="6"/>
  <c r="F318" i="6"/>
  <c r="F300" i="6"/>
  <c r="F443" i="6"/>
  <c r="F163" i="6"/>
  <c r="G148" i="3"/>
  <c r="G69" i="3"/>
  <c r="G84" i="3"/>
  <c r="G112" i="3"/>
  <c r="G252" i="3"/>
  <c r="F393" i="6"/>
  <c r="F445" i="6"/>
  <c r="F344" i="6"/>
  <c r="G106" i="3"/>
  <c r="F187" i="6"/>
  <c r="F90" i="6"/>
  <c r="G273" i="3"/>
  <c r="F224" i="6"/>
  <c r="G237" i="3"/>
  <c r="G10" i="3"/>
  <c r="F268" i="6"/>
  <c r="F23" i="6"/>
  <c r="F209" i="6"/>
  <c r="G166" i="3"/>
  <c r="F40" i="6"/>
  <c r="F335" i="6"/>
  <c r="G48" i="3"/>
  <c r="F309" i="6"/>
  <c r="G138" i="3"/>
  <c r="F241" i="6"/>
  <c r="F138" i="6"/>
  <c r="G21" i="3"/>
  <c r="F203" i="6"/>
  <c r="G187" i="3"/>
  <c r="G264" i="3"/>
  <c r="F73" i="6"/>
  <c r="F406" i="6"/>
  <c r="F301" i="6"/>
  <c r="F161" i="6"/>
  <c r="F337" i="6"/>
  <c r="F464" i="6"/>
  <c r="F244" i="6"/>
  <c r="G73" i="3"/>
  <c r="F386" i="6"/>
  <c r="F355" i="6"/>
  <c r="F144" i="6"/>
  <c r="F184" i="6"/>
  <c r="F60" i="6"/>
  <c r="G195" i="3"/>
  <c r="F82" i="6"/>
  <c r="F12" i="6"/>
  <c r="F294" i="6"/>
  <c r="F401" i="6"/>
  <c r="F314" i="6"/>
  <c r="F72" i="6"/>
  <c r="F183" i="6"/>
  <c r="F353" i="6"/>
  <c r="G37" i="3"/>
  <c r="G227" i="3"/>
  <c r="F345" i="6"/>
  <c r="F277" i="6"/>
  <c r="G222" i="3"/>
  <c r="F330" i="6"/>
  <c r="G31" i="3"/>
  <c r="F263" i="6"/>
  <c r="F304" i="6"/>
  <c r="G274" i="3"/>
  <c r="F362" i="6"/>
  <c r="G11" i="3"/>
  <c r="F204" i="6"/>
  <c r="F32" i="6"/>
  <c r="G207" i="3"/>
  <c r="G191" i="3"/>
  <c r="F58" i="6"/>
  <c r="G35" i="3"/>
  <c r="F449" i="6"/>
  <c r="F434" i="6"/>
  <c r="F145" i="6"/>
  <c r="G119" i="3"/>
  <c r="G281" i="3"/>
  <c r="F342" i="6"/>
  <c r="G229" i="3"/>
  <c r="F412" i="6"/>
  <c r="G182" i="3"/>
  <c r="G18" i="3"/>
  <c r="G204" i="3"/>
  <c r="F50" i="6"/>
  <c r="G221" i="3"/>
  <c r="F419" i="6"/>
  <c r="F45" i="6"/>
  <c r="G71" i="3"/>
  <c r="G59" i="3"/>
  <c r="G36" i="3"/>
  <c r="G117" i="3"/>
  <c r="G63" i="3"/>
  <c r="G55" i="3"/>
  <c r="G19" i="3"/>
  <c r="F303" i="6"/>
  <c r="F220" i="6"/>
  <c r="G225" i="3"/>
  <c r="G239" i="3"/>
  <c r="F31" i="6"/>
  <c r="F395" i="6"/>
  <c r="F230" i="6"/>
  <c r="F27" i="6"/>
  <c r="F104" i="6"/>
  <c r="G38" i="3"/>
  <c r="F461" i="6"/>
  <c r="G289" i="3"/>
  <c r="G180" i="3"/>
  <c r="F298" i="6"/>
  <c r="F165" i="6"/>
  <c r="F371" i="6"/>
  <c r="F112" i="6"/>
  <c r="G91" i="3"/>
  <c r="G181" i="3"/>
  <c r="G160" i="3"/>
  <c r="F260" i="6"/>
  <c r="G141" i="3"/>
  <c r="F325" i="6"/>
  <c r="F124" i="6"/>
  <c r="F366" i="6"/>
  <c r="G61" i="3"/>
  <c r="F392" i="6"/>
  <c r="F413" i="6"/>
  <c r="F3" i="6"/>
  <c r="F389" i="6"/>
  <c r="G210" i="3"/>
  <c r="G25" i="3"/>
  <c r="G190" i="3"/>
  <c r="G108" i="3"/>
  <c r="F195" i="6"/>
  <c r="F446" i="6"/>
  <c r="F433" i="6"/>
  <c r="F420" i="6"/>
  <c r="F109" i="6"/>
  <c r="F57" i="6"/>
  <c r="G53" i="3"/>
  <c r="G40" i="3"/>
  <c r="C12" i="3"/>
  <c r="B12" i="3"/>
  <c r="G12" i="3"/>
  <c r="F35" i="6"/>
  <c r="F410" i="6"/>
  <c r="J2" i="6" l="1" a="1"/>
  <c r="J2" i="6" s="1"/>
  <c r="K2" i="3" a="1"/>
  <c r="K2" i="3" s="1"/>
  <c r="A2" i="6" a="1"/>
  <c r="A2" i="6" s="1"/>
  <c r="B2" i="3" a="1"/>
  <c r="B2" i="3" s="1"/>
  <c r="L2" i="3" a="1"/>
  <c r="L2" i="3" s="1"/>
  <c r="C2" i="3" a="1"/>
  <c r="C2" i="3" s="1"/>
  <c r="D2" i="3" a="1"/>
  <c r="D2" i="3" s="1"/>
  <c r="N2" i="3" a="1"/>
  <c r="N2" i="3" s="1"/>
  <c r="F2" i="3" a="1"/>
  <c r="F2" i="3" s="1"/>
  <c r="M2" i="3" a="1"/>
  <c r="M2" i="3" s="1"/>
  <c r="G2" i="3" a="1"/>
  <c r="G2" i="3" s="1"/>
  <c r="H2" i="3" a="1"/>
  <c r="H2" i="3" s="1"/>
  <c r="A2" i="3" a="1"/>
  <c r="A2" i="3" s="1"/>
  <c r="O2" i="3" a="1"/>
  <c r="O2" i="3" s="1"/>
  <c r="C2" i="6" a="1"/>
  <c r="C2" i="6" s="1"/>
  <c r="L2" i="6" a="1"/>
  <c r="L2" i="6" s="1"/>
  <c r="K2" i="6" a="1"/>
  <c r="K2" i="6" s="1"/>
  <c r="F2" i="6" a="1"/>
  <c r="F2" i="6" s="1"/>
  <c r="M2" i="6" a="1"/>
  <c r="M2" i="6" s="1"/>
  <c r="B2" i="6" a="1"/>
  <c r="B2" i="6" s="1"/>
  <c r="G2" i="6" a="1"/>
  <c r="G2" i="6" s="1"/>
  <c r="E2" i="6" a="1"/>
  <c r="E2" i="6" s="1"/>
  <c r="B3" i="25" a="1"/>
  <c r="G6" i="7" a="1"/>
  <c r="C122" i="25" l="1" a="1"/>
  <c r="C123" i="25" a="1"/>
  <c r="C121" i="25" a="1"/>
  <c r="C117" i="25" a="1"/>
  <c r="C118" i="25" a="1"/>
  <c r="C119" i="25" a="1"/>
  <c r="C120" i="25" a="1"/>
  <c r="C111" i="25" a="1"/>
  <c r="C112" i="25" a="1"/>
  <c r="C113" i="25" a="1"/>
  <c r="C114" i="25" a="1"/>
  <c r="C115" i="25" a="1"/>
  <c r="C116" i="25" a="1"/>
  <c r="C56" i="25" a="1"/>
  <c r="C68" i="25" a="1"/>
  <c r="C80" i="25" a="1"/>
  <c r="C92" i="25" a="1"/>
  <c r="C104" i="25" a="1"/>
  <c r="C57" i="25" a="1"/>
  <c r="C69" i="25" a="1"/>
  <c r="C81" i="25" a="1"/>
  <c r="C93" i="25" a="1"/>
  <c r="C105" i="25" a="1"/>
  <c r="C58" i="25" a="1"/>
  <c r="C70" i="25" a="1"/>
  <c r="C82" i="25" a="1"/>
  <c r="C94" i="25" a="1"/>
  <c r="C106" i="25" a="1"/>
  <c r="C62" i="25" a="1"/>
  <c r="C74" i="25" a="1"/>
  <c r="C86" i="25" a="1"/>
  <c r="C98" i="25" a="1"/>
  <c r="C110" i="25" a="1"/>
  <c r="C55" i="25" a="1"/>
  <c r="C67" i="25" a="1"/>
  <c r="C79" i="25" a="1"/>
  <c r="C91" i="25" a="1"/>
  <c r="C103" i="25" a="1"/>
  <c r="C59" i="25" a="1"/>
  <c r="C71" i="25" a="1"/>
  <c r="C83" i="25" a="1"/>
  <c r="C95" i="25" a="1"/>
  <c r="C107" i="25" a="1"/>
  <c r="C60" i="25" a="1"/>
  <c r="C72" i="25" a="1"/>
  <c r="C84" i="25" a="1"/>
  <c r="C96" i="25" a="1"/>
  <c r="C108" i="25" a="1"/>
  <c r="C61" i="25" a="1"/>
  <c r="C73" i="25" a="1"/>
  <c r="C85" i="25" a="1"/>
  <c r="C97" i="25" a="1"/>
  <c r="C109" i="25" a="1"/>
  <c r="C63" i="25" a="1"/>
  <c r="C75" i="25" a="1"/>
  <c r="C87" i="25" a="1"/>
  <c r="C99" i="25" a="1"/>
  <c r="C64" i="25" a="1"/>
  <c r="C76" i="25" a="1"/>
  <c r="C88" i="25" a="1"/>
  <c r="C100" i="25" a="1"/>
  <c r="C53" i="25" a="1"/>
  <c r="C65" i="25" a="1"/>
  <c r="C77" i="25" a="1"/>
  <c r="C89" i="25" a="1"/>
  <c r="C101" i="25" a="1"/>
  <c r="C54" i="25" a="1"/>
  <c r="C66" i="25" a="1"/>
  <c r="C78" i="25" a="1"/>
  <c r="C90" i="25" a="1"/>
  <c r="C102" i="25" a="1"/>
  <c r="G6" i="7"/>
  <c r="B3" i="25"/>
  <c r="C17" i="25" a="1"/>
  <c r="C23" i="25" a="1"/>
  <c r="C29" i="25" a="1"/>
  <c r="C35" i="25" a="1"/>
  <c r="C41" i="25" a="1"/>
  <c r="C47" i="25" a="1"/>
  <c r="C13" i="25" a="1"/>
  <c r="C14" i="25" a="1"/>
  <c r="C21" i="25" a="1"/>
  <c r="C28" i="25" a="1"/>
  <c r="C36" i="25" a="1"/>
  <c r="C43" i="25" a="1"/>
  <c r="C50" i="25" a="1"/>
  <c r="C15" i="25" a="1"/>
  <c r="C22" i="25" a="1"/>
  <c r="C30" i="25" a="1"/>
  <c r="C37" i="25" a="1"/>
  <c r="C44" i="25" a="1"/>
  <c r="C51" i="25" a="1"/>
  <c r="C16" i="25" a="1"/>
  <c r="C24" i="25" a="1"/>
  <c r="C31" i="25" a="1"/>
  <c r="C38" i="25" a="1"/>
  <c r="C45" i="25" a="1"/>
  <c r="C52" i="25" a="1"/>
  <c r="C26" i="25" a="1"/>
  <c r="C42" i="25" a="1"/>
  <c r="C20" i="25" a="1"/>
  <c r="C25" i="25" a="1"/>
  <c r="C46" i="25" a="1"/>
  <c r="C33" i="25" a="1"/>
  <c r="C40" i="25" a="1"/>
  <c r="C27" i="25" a="1"/>
  <c r="C12" i="25" a="1"/>
  <c r="C32" i="25" a="1"/>
  <c r="C48" i="25" a="1"/>
  <c r="C49" i="25" a="1"/>
  <c r="C18" i="25" a="1"/>
  <c r="C19" i="25" a="1"/>
  <c r="C34" i="25" a="1"/>
  <c r="C39" i="25" a="1"/>
  <c r="F13" i="25" a="1"/>
  <c r="C123" i="25" l="1"/>
  <c r="AB123" i="25" s="1"/>
  <c r="AC123" i="25"/>
  <c r="C122" i="25"/>
  <c r="AB122" i="25" s="1"/>
  <c r="AC122" i="25"/>
  <c r="C121" i="25"/>
  <c r="AB121" i="25" s="1"/>
  <c r="AC121" i="25"/>
  <c r="C116" i="25"/>
  <c r="AB116" i="25" s="1"/>
  <c r="AC116" i="25"/>
  <c r="C115" i="25"/>
  <c r="AB115" i="25" s="1"/>
  <c r="AC115" i="25"/>
  <c r="C114" i="25"/>
  <c r="AB114" i="25" s="1"/>
  <c r="AC114" i="25"/>
  <c r="C113" i="25"/>
  <c r="AB113" i="25" s="1"/>
  <c r="AC113" i="25"/>
  <c r="C112" i="25"/>
  <c r="AB112" i="25" s="1"/>
  <c r="AC112" i="25"/>
  <c r="C111" i="25"/>
  <c r="AB111" i="25" s="1"/>
  <c r="AC111" i="25"/>
  <c r="C119" i="25"/>
  <c r="AB119" i="25" s="1"/>
  <c r="AC119" i="25"/>
  <c r="C120" i="25"/>
  <c r="AB120" i="25" s="1"/>
  <c r="AC120" i="25"/>
  <c r="C118" i="25"/>
  <c r="AB118" i="25" s="1"/>
  <c r="AC118" i="25"/>
  <c r="C117" i="25"/>
  <c r="AB117" i="25" s="1"/>
  <c r="AC117" i="25"/>
  <c r="C91" i="25"/>
  <c r="AB91" i="25" s="1"/>
  <c r="AC91" i="25"/>
  <c r="C88" i="25"/>
  <c r="AB88" i="25" s="1"/>
  <c r="AC88" i="25"/>
  <c r="C79" i="25"/>
  <c r="AB79" i="25" s="1"/>
  <c r="AC79" i="25"/>
  <c r="C76" i="25"/>
  <c r="AB76" i="25" s="1"/>
  <c r="AC76" i="25"/>
  <c r="C105" i="25"/>
  <c r="AB105" i="25" s="1"/>
  <c r="AC105" i="25"/>
  <c r="C90" i="25"/>
  <c r="AB90" i="25" s="1"/>
  <c r="AC90" i="25"/>
  <c r="C84" i="25"/>
  <c r="AB84" i="25" s="1"/>
  <c r="AC84" i="25"/>
  <c r="C93" i="25"/>
  <c r="AB93" i="25" s="1"/>
  <c r="AC93" i="25"/>
  <c r="C78" i="25"/>
  <c r="AB78" i="25" s="1"/>
  <c r="AC78" i="25"/>
  <c r="C72" i="25"/>
  <c r="AB72" i="25" s="1"/>
  <c r="AC72" i="25"/>
  <c r="C81" i="25"/>
  <c r="AB81" i="25" s="1"/>
  <c r="AC81" i="25"/>
  <c r="C66" i="25"/>
  <c r="AB66" i="25" s="1"/>
  <c r="AC66" i="25"/>
  <c r="C60" i="25"/>
  <c r="AB60" i="25" s="1"/>
  <c r="AC60" i="25"/>
  <c r="C69" i="25"/>
  <c r="AB69" i="25" s="1"/>
  <c r="AC69" i="25"/>
  <c r="C54" i="25"/>
  <c r="AB54" i="25" s="1"/>
  <c r="AC54" i="25"/>
  <c r="C107" i="25"/>
  <c r="AB107" i="25" s="1"/>
  <c r="AC107" i="25"/>
  <c r="C57" i="25"/>
  <c r="AB57" i="25" s="1"/>
  <c r="AC57" i="25"/>
  <c r="C101" i="25"/>
  <c r="AB101" i="25" s="1"/>
  <c r="AC101" i="25"/>
  <c r="C95" i="25"/>
  <c r="AB95" i="25" s="1"/>
  <c r="AC95" i="25"/>
  <c r="C74" i="25"/>
  <c r="AB74" i="25" s="1"/>
  <c r="AC74" i="25"/>
  <c r="C89" i="25"/>
  <c r="AB89" i="25" s="1"/>
  <c r="AC89" i="25"/>
  <c r="C83" i="25"/>
  <c r="AB83" i="25" s="1"/>
  <c r="AC83" i="25"/>
  <c r="C92" i="25"/>
  <c r="AB92" i="25" s="1"/>
  <c r="AC92" i="25"/>
  <c r="C97" i="25"/>
  <c r="AB97" i="25" s="1"/>
  <c r="AC97" i="25"/>
  <c r="C106" i="25"/>
  <c r="AB106" i="25" s="1"/>
  <c r="AC106" i="25"/>
  <c r="C80" i="25"/>
  <c r="AB80" i="25" s="1"/>
  <c r="AC80" i="25"/>
  <c r="C65" i="25"/>
  <c r="AB65" i="25" s="1"/>
  <c r="AC65" i="25"/>
  <c r="C85" i="25"/>
  <c r="AB85" i="25" s="1"/>
  <c r="AC85" i="25"/>
  <c r="C59" i="25"/>
  <c r="AB59" i="25" s="1"/>
  <c r="AC59" i="25"/>
  <c r="C94" i="25"/>
  <c r="AB94" i="25" s="1"/>
  <c r="AC94" i="25"/>
  <c r="C68" i="25"/>
  <c r="AB68" i="25" s="1"/>
  <c r="AC68" i="25"/>
  <c r="C100" i="25"/>
  <c r="AB100" i="25" s="1"/>
  <c r="AC100" i="25"/>
  <c r="C61" i="25"/>
  <c r="AB61" i="25" s="1"/>
  <c r="AC61" i="25"/>
  <c r="C70" i="25"/>
  <c r="AB70" i="25" s="1"/>
  <c r="AC70" i="25"/>
  <c r="C108" i="25"/>
  <c r="AB108" i="25" s="1"/>
  <c r="AC108" i="25"/>
  <c r="C58" i="25"/>
  <c r="AB58" i="25" s="1"/>
  <c r="AC58" i="25"/>
  <c r="C102" i="25"/>
  <c r="AB102" i="25" s="1"/>
  <c r="AC102" i="25"/>
  <c r="C96" i="25"/>
  <c r="AB96" i="25" s="1"/>
  <c r="AC96" i="25"/>
  <c r="C67" i="25"/>
  <c r="AB67" i="25" s="1"/>
  <c r="AC67" i="25"/>
  <c r="C64" i="25"/>
  <c r="AB64" i="25" s="1"/>
  <c r="AC64" i="25"/>
  <c r="C55" i="25"/>
  <c r="AB55" i="25" s="1"/>
  <c r="AC55" i="25"/>
  <c r="C99" i="25"/>
  <c r="AB99" i="25" s="1"/>
  <c r="AC99" i="25"/>
  <c r="C110" i="25"/>
  <c r="AB110" i="25" s="1"/>
  <c r="AC110" i="25"/>
  <c r="C87" i="25"/>
  <c r="AB87" i="25" s="1"/>
  <c r="AC87" i="25"/>
  <c r="C98" i="25"/>
  <c r="AB98" i="25" s="1"/>
  <c r="AC98" i="25"/>
  <c r="C75" i="25"/>
  <c r="AB75" i="25" s="1"/>
  <c r="AC75" i="25"/>
  <c r="C86" i="25"/>
  <c r="AB86" i="25" s="1"/>
  <c r="AC86" i="25"/>
  <c r="C63" i="25"/>
  <c r="AB63" i="25" s="1"/>
  <c r="AC63" i="25"/>
  <c r="C104" i="25"/>
  <c r="AB104" i="25" s="1"/>
  <c r="AC104" i="25"/>
  <c r="C109" i="25"/>
  <c r="AB109" i="25" s="1"/>
  <c r="AC109" i="25"/>
  <c r="C62" i="25"/>
  <c r="AB62" i="25" s="1"/>
  <c r="AC62" i="25"/>
  <c r="C77" i="25"/>
  <c r="AB77" i="25" s="1"/>
  <c r="AC77" i="25"/>
  <c r="C71" i="25"/>
  <c r="AB71" i="25" s="1"/>
  <c r="AC71" i="25"/>
  <c r="C53" i="25"/>
  <c r="AB53" i="25" s="1"/>
  <c r="AC53" i="25"/>
  <c r="C73" i="25"/>
  <c r="AB73" i="25" s="1"/>
  <c r="AC73" i="25"/>
  <c r="C103" i="25"/>
  <c r="AB103" i="25" s="1"/>
  <c r="AC103" i="25"/>
  <c r="C82" i="25"/>
  <c r="AB82" i="25" s="1"/>
  <c r="AC82" i="25"/>
  <c r="C56" i="25"/>
  <c r="AB56" i="25" s="1"/>
  <c r="AC56" i="25"/>
  <c r="C37" i="25"/>
  <c r="AB37" i="25" s="1"/>
  <c r="AC37" i="25"/>
  <c r="C49" i="25"/>
  <c r="AB49" i="25" s="1"/>
  <c r="AC49" i="25"/>
  <c r="C52" i="25"/>
  <c r="AB52" i="25" s="1"/>
  <c r="AC52" i="25"/>
  <c r="C48" i="25"/>
  <c r="AB48" i="25" s="1"/>
  <c r="AC48" i="25"/>
  <c r="C45" i="25"/>
  <c r="AB45" i="25" s="1"/>
  <c r="AC45" i="25"/>
  <c r="C43" i="25"/>
  <c r="AB43" i="25" s="1"/>
  <c r="AC43" i="25"/>
  <c r="C47" i="25"/>
  <c r="AB47" i="25" s="1"/>
  <c r="AC47" i="25"/>
  <c r="C36" i="25"/>
  <c r="AB36" i="25" s="1"/>
  <c r="AC36" i="25"/>
  <c r="C41" i="25"/>
  <c r="AB41" i="25" s="1"/>
  <c r="AC41" i="25"/>
  <c r="C38" i="25"/>
  <c r="AB38" i="25" s="1"/>
  <c r="AC38" i="25"/>
  <c r="C40" i="25"/>
  <c r="AB40" i="25" s="1"/>
  <c r="AC40" i="25"/>
  <c r="C44" i="25"/>
  <c r="AB44" i="25" s="1"/>
  <c r="AC44" i="25"/>
  <c r="C42" i="25"/>
  <c r="AB42" i="25" s="1"/>
  <c r="AC42" i="25"/>
  <c r="C46" i="25"/>
  <c r="AB46" i="25" s="1"/>
  <c r="AC46" i="25"/>
  <c r="C39" i="25"/>
  <c r="AB39" i="25" s="1"/>
  <c r="AC39" i="25"/>
  <c r="C51" i="25"/>
  <c r="AB51" i="25" s="1"/>
  <c r="AC51" i="25"/>
  <c r="C50" i="25"/>
  <c r="AB50" i="25" s="1"/>
  <c r="AC50" i="25"/>
  <c r="C34" i="25"/>
  <c r="AB34" i="25" s="1"/>
  <c r="AC34" i="25"/>
  <c r="C31" i="25"/>
  <c r="AB31" i="25" s="1"/>
  <c r="AC31" i="25"/>
  <c r="C33" i="25"/>
  <c r="AB33" i="25" s="1"/>
  <c r="AC33" i="25"/>
  <c r="C30" i="25"/>
  <c r="AB30" i="25" s="1"/>
  <c r="AC30" i="25"/>
  <c r="C29" i="25"/>
  <c r="AB29" i="25" s="1"/>
  <c r="AC29" i="25"/>
  <c r="C35" i="25"/>
  <c r="AB35" i="25" s="1"/>
  <c r="AC35" i="25"/>
  <c r="C32" i="25"/>
  <c r="AB32" i="25" s="1"/>
  <c r="AC32" i="25"/>
  <c r="C28" i="25"/>
  <c r="AB28" i="25" s="1"/>
  <c r="AC28" i="25"/>
  <c r="C27" i="25"/>
  <c r="AB27" i="25" s="1"/>
  <c r="AC27" i="25"/>
  <c r="F13" i="25"/>
  <c r="C19" i="25"/>
  <c r="AB19" i="25" s="1"/>
  <c r="AC19" i="25"/>
  <c r="C26" i="25"/>
  <c r="AB26" i="25" s="1"/>
  <c r="AC26" i="25"/>
  <c r="C21" i="25"/>
  <c r="AB21" i="25" s="1"/>
  <c r="AC21" i="25"/>
  <c r="C18" i="25"/>
  <c r="AB18" i="25" s="1"/>
  <c r="AC18" i="25"/>
  <c r="C14" i="25"/>
  <c r="AB14" i="25" s="1"/>
  <c r="AC14" i="25"/>
  <c r="C13" i="25"/>
  <c r="AB13" i="25" s="1"/>
  <c r="AC13" i="25"/>
  <c r="C20" i="25"/>
  <c r="AB20" i="25" s="1"/>
  <c r="AC20" i="25"/>
  <c r="C24" i="25"/>
  <c r="AB24" i="25" s="1"/>
  <c r="AC24" i="25"/>
  <c r="C16" i="25"/>
  <c r="AB16" i="25" s="1"/>
  <c r="AC16" i="25"/>
  <c r="C25" i="25"/>
  <c r="AB25" i="25" s="1"/>
  <c r="AC25" i="25"/>
  <c r="C22" i="25"/>
  <c r="AB22" i="25" s="1"/>
  <c r="AC22" i="25"/>
  <c r="C23" i="25"/>
  <c r="AB23" i="25" s="1"/>
  <c r="AC23" i="25"/>
  <c r="C17" i="25"/>
  <c r="AB17" i="25" s="1"/>
  <c r="AC17" i="25"/>
  <c r="C15" i="25"/>
  <c r="AB15" i="25" s="1"/>
  <c r="AC15" i="25"/>
  <c r="C12" i="25"/>
  <c r="AB12" i="25" s="1"/>
  <c r="AC12" i="25"/>
  <c r="C6" i="25" l="1" a="1"/>
  <c r="C5" i="25" a="1"/>
  <c r="C4" i="25" a="1"/>
  <c r="C11" i="25" a="1"/>
  <c r="C7" i="25" a="1"/>
  <c r="C9" i="25" a="1"/>
  <c r="C8" i="25" a="1"/>
  <c r="C10" i="25" a="1"/>
  <c r="C3" i="25" a="1"/>
  <c r="AD13" i="25"/>
  <c r="U2" i="25" l="1"/>
  <c r="L2" i="34" s="1"/>
  <c r="L1" i="34" s="1"/>
  <c r="AC4" i="25"/>
  <c r="C4" i="25"/>
  <c r="AC10" i="25"/>
  <c r="C10" i="25"/>
  <c r="AC9" i="25"/>
  <c r="C9" i="25"/>
  <c r="AC7" i="25"/>
  <c r="C7" i="25"/>
  <c r="AC8" i="25"/>
  <c r="C8" i="25"/>
  <c r="AC11" i="25"/>
  <c r="C11" i="25"/>
  <c r="AC5" i="25"/>
  <c r="C5" i="25"/>
  <c r="AC6" i="25"/>
  <c r="C6" i="25"/>
  <c r="C3" i="25"/>
  <c r="AC3" i="25"/>
  <c r="F87" i="25" a="1"/>
  <c r="F460" i="25" a="1"/>
  <c r="F548" i="25" a="1"/>
  <c r="F644" i="25" a="1"/>
  <c r="F718" i="25" a="1"/>
  <c r="F836" i="25" a="1"/>
  <c r="F892" i="25" a="1"/>
  <c r="F771" i="25" a="1"/>
  <c r="F871" i="25" a="1"/>
  <c r="F571" i="25" a="1"/>
  <c r="F587" i="25" a="1"/>
  <c r="F89" i="25" a="1"/>
  <c r="F491" i="25" a="1"/>
  <c r="F282" i="25" a="1"/>
  <c r="F586" i="25" a="1"/>
  <c r="F341" i="25" a="1"/>
  <c r="F583" i="25" a="1"/>
  <c r="F848" i="25" a="1"/>
  <c r="F949" i="25" a="1"/>
  <c r="F301" i="25" a="1"/>
  <c r="F377" i="25" a="1"/>
  <c r="F615" i="25" a="1"/>
  <c r="F566" i="25" a="1"/>
  <c r="F259" i="25" a="1"/>
  <c r="F448" i="25" a="1"/>
  <c r="F818" i="25" a="1"/>
  <c r="F972" i="25" a="1"/>
  <c r="F88" i="25" a="1"/>
  <c r="F434" i="25" a="1"/>
  <c r="F272" i="25" a="1"/>
  <c r="F240" i="25" a="1"/>
  <c r="F707" i="25" a="1"/>
  <c r="F675" i="25" a="1"/>
  <c r="F654" i="25" a="1"/>
  <c r="F136" i="25" a="1"/>
  <c r="F826" i="25" a="1"/>
  <c r="F157" i="25" a="1"/>
  <c r="F419" i="25" a="1"/>
  <c r="F153" i="25" a="1"/>
  <c r="F186" i="25" a="1"/>
  <c r="F148" i="25" a="1"/>
  <c r="F729" i="25" a="1"/>
  <c r="F947" i="25" a="1"/>
  <c r="F138" i="25" a="1"/>
  <c r="F356" i="25" a="1"/>
  <c r="F683" i="25" a="1"/>
  <c r="F497" i="25" a="1"/>
  <c r="F273" i="25" a="1"/>
  <c r="F185" i="25" a="1"/>
  <c r="F542" i="25" a="1"/>
  <c r="F572" i="25" a="1"/>
  <c r="F361" i="25" a="1"/>
  <c r="F336" i="25" a="1"/>
  <c r="F597" i="25" a="1"/>
  <c r="F279" i="25" a="1"/>
  <c r="F454" i="25" a="1"/>
  <c r="F229" i="25" a="1"/>
  <c r="F476" i="25" a="1"/>
  <c r="F674" i="25" a="1"/>
  <c r="F290" i="25" a="1"/>
  <c r="F693" i="25" a="1"/>
  <c r="F161" i="25" a="1"/>
  <c r="F64" i="25" a="1"/>
  <c r="F507" i="25" a="1"/>
  <c r="F923" i="25" a="1"/>
  <c r="F158" i="25" a="1"/>
  <c r="F539" i="25" a="1"/>
  <c r="F281" i="25" a="1"/>
  <c r="F376" i="25" a="1"/>
  <c r="F884" i="25" a="1"/>
  <c r="F257" i="25" a="1"/>
  <c r="F354" i="25" a="1"/>
  <c r="F963" i="25" a="1"/>
  <c r="F350" i="25" a="1"/>
  <c r="F922" i="25" a="1"/>
  <c r="F887" i="25" a="1"/>
  <c r="F590" i="25" a="1"/>
  <c r="F605" i="25" a="1"/>
  <c r="F219" i="25" a="1"/>
  <c r="F381" i="25" a="1"/>
  <c r="F731" i="25" a="1"/>
  <c r="F595" i="25" a="1"/>
  <c r="F827" i="25" a="1"/>
  <c r="F295" i="25" a="1"/>
  <c r="F890" i="25" a="1"/>
  <c r="F309" i="25" a="1"/>
  <c r="F878" i="25" a="1"/>
  <c r="F822" i="25" a="1"/>
  <c r="F643" i="25" a="1"/>
  <c r="F267" i="25" a="1"/>
  <c r="F810" i="25" a="1"/>
  <c r="F547" i="25" a="1"/>
  <c r="F604" i="25" a="1"/>
  <c r="F684" i="25" a="1"/>
  <c r="F743" i="25" a="1"/>
  <c r="F495" i="25" a="1"/>
  <c r="F589" i="25" a="1"/>
  <c r="F328" i="25" a="1"/>
  <c r="F347" i="25" a="1"/>
  <c r="F382" i="25" a="1"/>
  <c r="F252" i="25" a="1"/>
  <c r="F532" i="25" a="1"/>
  <c r="F991" i="25" a="1"/>
  <c r="F765" i="25" a="1"/>
  <c r="F268" i="25" a="1"/>
  <c r="F432" i="25" a="1"/>
  <c r="F525" i="25" a="1"/>
  <c r="F814" i="25" a="1"/>
  <c r="F246" i="25" a="1"/>
  <c r="F119" i="25" a="1"/>
  <c r="F986" i="25" a="1"/>
  <c r="F825" i="25" a="1"/>
  <c r="F940" i="25" a="1"/>
  <c r="F996" i="25" a="1"/>
  <c r="F717" i="25" a="1"/>
  <c r="F68" i="25" a="1"/>
  <c r="F719" i="25" a="1"/>
  <c r="F105" i="25" a="1"/>
  <c r="F869" i="25" a="1"/>
  <c r="F655" i="25" a="1"/>
  <c r="F501" i="25" a="1"/>
  <c r="F447" i="25" a="1"/>
  <c r="F803" i="25" a="1"/>
  <c r="F363" i="25" a="1"/>
  <c r="F685" i="25" a="1"/>
  <c r="F899" i="25" a="1"/>
  <c r="F330" i="25" a="1"/>
  <c r="F778" i="25" a="1"/>
  <c r="F466" i="25" a="1"/>
  <c r="F313" i="25" a="1"/>
  <c r="F293" i="25" a="1"/>
  <c r="F749" i="25" a="1"/>
  <c r="F531" i="25" a="1"/>
  <c r="F910" i="25" a="1"/>
  <c r="F624" i="25" a="1"/>
  <c r="F365" i="25" a="1"/>
  <c r="F756" i="25" a="1"/>
  <c r="F798" i="25" a="1"/>
  <c r="F964" i="25" a="1"/>
  <c r="F952" i="25" a="1"/>
  <c r="F753" i="25" a="1"/>
  <c r="F627" i="25" a="1"/>
  <c r="F75" i="25" a="1"/>
  <c r="F459" i="25" a="1"/>
  <c r="F452" i="25" a="1"/>
  <c r="F747" i="25" a="1"/>
  <c r="F919" i="25" a="1"/>
  <c r="F360" i="25" a="1"/>
  <c r="F202" i="25" a="1"/>
  <c r="F223" i="25" a="1"/>
  <c r="F925" i="25" a="1"/>
  <c r="F510" i="25" a="1"/>
  <c r="F266" i="25" a="1"/>
  <c r="F207" i="25" a="1"/>
  <c r="F702" i="25" a="1"/>
  <c r="F373" i="25" a="1"/>
  <c r="F418" i="25" a="1"/>
  <c r="F417" i="25" a="1"/>
  <c r="F785" i="25" a="1"/>
  <c r="F57" i="25" a="1"/>
  <c r="F851" i="25" a="1"/>
  <c r="F415" i="25" a="1"/>
  <c r="F441" i="25" a="1"/>
  <c r="F833" i="25" a="1"/>
  <c r="F759" i="25" a="1"/>
  <c r="F551" i="25" a="1"/>
  <c r="F247" i="25" a="1"/>
  <c r="F340" i="25" a="1"/>
  <c r="F665" i="25" a="1"/>
  <c r="F464" i="25" a="1"/>
  <c r="F823" i="25" a="1"/>
  <c r="F164" i="25" a="1"/>
  <c r="F830" i="25" a="1"/>
  <c r="F614" i="25" a="1"/>
  <c r="F936" i="25" a="1"/>
  <c r="F724" i="25" a="1"/>
  <c r="F638" i="25" a="1"/>
  <c r="F708" i="25" a="1"/>
  <c r="F752" i="25" a="1"/>
  <c r="F894" i="25" a="1"/>
  <c r="F945" i="25" a="1"/>
  <c r="F383" i="25" a="1"/>
  <c r="F428" i="25" a="1"/>
  <c r="F303" i="25" a="1"/>
  <c r="F895" i="25" a="1"/>
  <c r="F144" i="25" a="1"/>
  <c r="F928" i="25" a="1"/>
  <c r="F577" i="25" a="1"/>
  <c r="F575" i="25" a="1"/>
  <c r="F131" i="25" a="1"/>
  <c r="F786" i="25" a="1"/>
  <c r="F307" i="25" a="1"/>
  <c r="F841" i="25" a="1"/>
  <c r="G3500" i="25" a="1"/>
  <c r="F883" i="25" a="1"/>
  <c r="F366" i="25" a="1"/>
  <c r="F482" i="25" a="1"/>
  <c r="F515" i="25" a="1"/>
  <c r="F858" i="25" a="1"/>
  <c r="F514" i="25" a="1"/>
  <c r="F79" i="25" a="1"/>
  <c r="F486" i="25" a="1"/>
  <c r="F90" i="25" a="1"/>
  <c r="F101" i="25" a="1"/>
  <c r="F94" i="25" a="1"/>
  <c r="F746" i="25" a="1"/>
  <c r="F145" i="25" a="1"/>
  <c r="F758" i="25" a="1"/>
  <c r="F469" i="25" a="1"/>
  <c r="F502" i="25" a="1"/>
  <c r="F997" i="25" a="1"/>
  <c r="F73" i="25" a="1"/>
  <c r="F672" i="25" a="1"/>
  <c r="F760" i="25" a="1"/>
  <c r="F429" i="25" a="1"/>
  <c r="F95" i="25" a="1"/>
  <c r="F394" i="25" a="1"/>
  <c r="F738" i="25" a="1"/>
  <c r="F436" i="25" a="1"/>
  <c r="F291" i="25" a="1"/>
  <c r="F166" i="25" a="1"/>
  <c r="F235" i="25" a="1"/>
  <c r="F410" i="25" a="1"/>
  <c r="F513" i="25" a="1"/>
  <c r="F791" i="25" a="1"/>
  <c r="F368" i="25" a="1"/>
  <c r="F793" i="25" a="1"/>
  <c r="F632" i="25" a="1"/>
  <c r="F673" i="25" a="1"/>
  <c r="F891" i="25" a="1"/>
  <c r="F353" i="25" a="1"/>
  <c r="F451" i="25" a="1"/>
  <c r="F544" i="25" a="1"/>
  <c r="F114" i="25" a="1"/>
  <c r="F734" i="25" a="1"/>
  <c r="F222" i="25" a="1"/>
  <c r="F125" i="25" a="1"/>
  <c r="F573" i="25" a="1"/>
  <c r="F359" i="25" a="1"/>
  <c r="F163" i="25" a="1"/>
  <c r="F167" i="25" a="1"/>
  <c r="F652" i="25" a="1"/>
  <c r="F837" i="25" a="1"/>
  <c r="F900" i="25" a="1"/>
  <c r="F128" i="25" a="1"/>
  <c r="F656" i="25" a="1"/>
  <c r="F737" i="25" a="1"/>
  <c r="F274" i="25" a="1"/>
  <c r="F337" i="25" a="1"/>
  <c r="F176" i="25" a="1"/>
  <c r="F764" i="25" a="1"/>
  <c r="F399" i="25" a="1"/>
  <c r="F979" i="25" a="1"/>
  <c r="F563" i="25" a="1"/>
  <c r="F872" i="25" a="1"/>
  <c r="F726" i="25" a="1"/>
  <c r="F299" i="25" a="1"/>
  <c r="F204" i="25" a="1"/>
  <c r="F327" i="25" a="1"/>
  <c r="F840" i="25" a="1"/>
  <c r="F926" i="25" a="1"/>
  <c r="F629" i="25" a="1"/>
  <c r="F107" i="25" a="1"/>
  <c r="F663" i="25" a="1"/>
  <c r="F231" i="25" a="1"/>
  <c r="F334" i="25" a="1"/>
  <c r="F190" i="25" a="1"/>
  <c r="F559" i="25" a="1"/>
  <c r="F549" i="25" a="1"/>
  <c r="F120" i="25" a="1"/>
  <c r="F932" i="25" a="1"/>
  <c r="F302" i="25" a="1"/>
  <c r="F183" i="25" a="1"/>
  <c r="F192" i="25" a="1"/>
  <c r="F530" i="25" a="1"/>
  <c r="F960" i="25" a="1"/>
  <c r="F668" i="25" a="1"/>
  <c r="F984" i="25" a="1"/>
  <c r="F804" i="25" a="1"/>
  <c r="F195" i="25" a="1"/>
  <c r="F444" i="25" a="1"/>
  <c r="F612" i="25" a="1"/>
  <c r="F787" i="25" a="1"/>
  <c r="F582" i="25" a="1"/>
  <c r="F556" i="25" a="1"/>
  <c r="F372" i="25" a="1"/>
  <c r="I3500" i="25" a="1"/>
  <c r="F297" i="25" a="1"/>
  <c r="F110" i="25" a="1"/>
  <c r="F651" i="25" a="1"/>
  <c r="F903" i="25" a="1"/>
  <c r="F522" i="25" a="1"/>
  <c r="F484" i="25" a="1"/>
  <c r="F797" i="25" a="1"/>
  <c r="F631" i="25" a="1"/>
  <c r="F191" i="25" a="1"/>
  <c r="F733" i="25" a="1"/>
  <c r="F103" i="25" a="1"/>
  <c r="F953" i="25" a="1"/>
  <c r="F861" i="25" a="1"/>
  <c r="F701" i="25" a="1"/>
  <c r="F853" i="25" a="1"/>
  <c r="F736" i="25" a="1"/>
  <c r="F283" i="25" a="1"/>
  <c r="F249" i="25" a="1"/>
  <c r="F100" i="25" a="1"/>
  <c r="F681" i="25" a="1"/>
  <c r="F121" i="25" a="1"/>
  <c r="F956" i="25" a="1"/>
  <c r="F904" i="25" a="1"/>
  <c r="F992" i="25" a="1"/>
  <c r="F574" i="25" a="1"/>
  <c r="F156" i="25" a="1"/>
  <c r="F897" i="25" a="1"/>
  <c r="F866" i="25" a="1"/>
  <c r="F839" i="25" a="1"/>
  <c r="F981" i="25" a="1"/>
  <c r="F750" i="25" a="1"/>
  <c r="F640" i="25" a="1"/>
  <c r="F470" i="25" a="1"/>
  <c r="F622" i="25" a="1"/>
  <c r="F362" i="25" a="1"/>
  <c r="F828" i="25" a="1"/>
  <c r="F243" i="25" a="1"/>
  <c r="F780" i="25" a="1"/>
  <c r="F457" i="25" a="1"/>
  <c r="F686" i="25" a="1"/>
  <c r="F109" i="25" a="1"/>
  <c r="F704" i="25" a="1"/>
  <c r="F170" i="25" a="1"/>
  <c r="F433" i="25" a="1"/>
  <c r="F800" i="25" a="1"/>
  <c r="F520" i="25" a="1"/>
  <c r="F989" i="25" a="1"/>
  <c r="F86" i="25" a="1"/>
  <c r="F311" i="25" a="1"/>
  <c r="F594" i="25" a="1"/>
  <c r="F316" i="25" a="1"/>
  <c r="F557" i="25" a="1"/>
  <c r="F127" i="25" a="1"/>
  <c r="F200" i="25" a="1"/>
  <c r="F545" i="25" a="1"/>
  <c r="F767" i="25" a="1"/>
  <c r="F915" i="25" a="1"/>
  <c r="F691" i="25" a="1"/>
  <c r="F439" i="25" a="1"/>
  <c r="F256" i="25" a="1"/>
  <c r="F397" i="25" a="1"/>
  <c r="F666" i="25" a="1"/>
  <c r="F389" i="25" a="1"/>
  <c r="F154" i="25" a="1"/>
  <c r="F966" i="25" a="1"/>
  <c r="F506" i="25" a="1"/>
  <c r="F187" i="25" a="1"/>
  <c r="F472" i="25" a="1"/>
  <c r="F413" i="25" a="1"/>
  <c r="F61" i="25" a="1"/>
  <c r="F628" i="25" a="1"/>
  <c r="F661" i="25" a="1"/>
  <c r="F205" i="25" a="1"/>
  <c r="F709" i="25" a="1"/>
  <c r="F379" i="25" a="1"/>
  <c r="F558" i="25" a="1"/>
  <c r="F886" i="25" a="1"/>
  <c r="F625" i="25" a="1"/>
  <c r="F782" i="25" a="1"/>
  <c r="F598" i="25" a="1"/>
  <c r="F854" i="25" a="1"/>
  <c r="F710" i="25" a="1"/>
  <c r="F957" i="25" a="1"/>
  <c r="F53" i="25" a="1"/>
  <c r="F847" i="25" a="1"/>
  <c r="F927" i="25" a="1"/>
  <c r="F211" i="25" a="1"/>
  <c r="F934" i="25" a="1"/>
  <c r="F893" i="25" a="1"/>
  <c r="F700" i="25" a="1"/>
  <c r="F403" i="25" a="1"/>
  <c r="F423" i="25" a="1"/>
  <c r="F954" i="25" a="1"/>
  <c r="F618" i="25" a="1"/>
  <c r="F593" i="25" a="1"/>
  <c r="F852" i="25" a="1"/>
  <c r="F788" i="25" a="1"/>
  <c r="F496" i="25" a="1"/>
  <c r="F440" i="25" a="1"/>
  <c r="F113" i="25" a="1"/>
  <c r="F694" i="25" a="1"/>
  <c r="F405" i="25" a="1"/>
  <c r="F805" i="25" a="1"/>
  <c r="F326" i="25" a="1"/>
  <c r="F783" i="25" a="1"/>
  <c r="F81" i="25" a="1"/>
  <c r="F473" i="25" a="1"/>
  <c r="F437" i="25" a="1"/>
  <c r="F696" i="25" a="1"/>
  <c r="F91" i="25" a="1"/>
  <c r="F690" i="25" a="1"/>
  <c r="F401" i="25" a="1"/>
  <c r="F300" i="25" a="1"/>
  <c r="F80" i="25" a="1"/>
  <c r="F658" i="25" a="1"/>
  <c r="F697" i="25" a="1"/>
  <c r="F398" i="25" a="1"/>
  <c r="F387" i="25" a="1"/>
  <c r="F262" i="25" a="1"/>
  <c r="F129" i="25" a="1"/>
  <c r="F294" i="25" a="1"/>
  <c r="F951" i="25" a="1"/>
  <c r="F831" i="25" a="1"/>
  <c r="F819" i="25" a="1"/>
  <c r="F208" i="25" a="1"/>
  <c r="F838" i="25" a="1"/>
  <c r="F599" i="25" a="1"/>
  <c r="F576" i="25" a="1"/>
  <c r="F474" i="25" a="1"/>
  <c r="F292" i="25" a="1"/>
  <c r="F761" i="25" a="1"/>
  <c r="F541" i="25" a="1"/>
  <c r="F409" i="25" a="1"/>
  <c r="F169" i="25" a="1"/>
  <c r="F978" i="25" a="1"/>
  <c r="F165" i="25" a="1"/>
  <c r="F727" i="25" a="1"/>
  <c r="F898" i="25" a="1"/>
  <c r="F916" i="25" a="1"/>
  <c r="F305" i="25" a="1"/>
  <c r="F66" i="25" a="1"/>
  <c r="F524" i="25" a="1"/>
  <c r="F677" i="25" a="1"/>
  <c r="F171" i="25" a="1"/>
  <c r="F160" i="25" a="1"/>
  <c r="F352" i="25" a="1"/>
  <c r="F881" i="25" a="1"/>
  <c r="F348" i="25" a="1"/>
  <c r="F650" i="25" a="1"/>
  <c r="F85" i="25" a="1"/>
  <c r="F286" i="25" a="1"/>
  <c r="F621" i="25" a="1"/>
  <c r="F596" i="25" a="1"/>
  <c r="F210" i="25" a="1"/>
  <c r="F465" i="25" a="1"/>
  <c r="F879" i="25" a="1"/>
  <c r="F412" i="25" a="1"/>
  <c r="F784" i="25" a="1"/>
  <c r="F149" i="25" a="1"/>
  <c r="F875" i="25" a="1"/>
  <c r="F580" i="25" a="1"/>
  <c r="F562" i="25" a="1"/>
  <c r="F181" i="25" a="1"/>
  <c r="F84" i="25" a="1"/>
  <c r="F99" i="25" a="1"/>
  <c r="F238" i="25" a="1"/>
  <c r="F60" i="25" a="1"/>
  <c r="F516" i="25" a="1"/>
  <c r="F446" i="25" a="1"/>
  <c r="F426" i="25" a="1"/>
  <c r="F458" i="25" a="1"/>
  <c r="F485" i="25" a="1"/>
  <c r="F660" i="25" a="1"/>
  <c r="F346" i="25" a="1"/>
  <c r="F323" i="25" a="1"/>
  <c r="F224" i="25" a="1"/>
  <c r="F816" i="25" a="1"/>
  <c r="F492" i="25" a="1"/>
  <c r="F83" i="25" a="1"/>
  <c r="F901" i="25" a="1"/>
  <c r="F635" i="25" a="1"/>
  <c r="F443" i="25" a="1"/>
  <c r="F646" i="25" a="1"/>
  <c r="F762" i="25" a="1"/>
  <c r="F108" i="25" a="1"/>
  <c r="F995" i="25" a="1"/>
  <c r="F876" i="25" a="1"/>
  <c r="F287" i="25" a="1"/>
  <c r="F402" i="25" a="1"/>
  <c r="F906" i="25" a="1"/>
  <c r="F483" i="25" a="1"/>
  <c r="F648" i="25" a="1"/>
  <c r="F721" i="25" a="1"/>
  <c r="F104" i="25" a="1"/>
  <c r="F579" i="25" a="1"/>
  <c r="F613" i="25" a="1"/>
  <c r="F518" i="25" a="1"/>
  <c r="F505" i="25" a="1"/>
  <c r="F406" i="25" a="1"/>
  <c r="F221" i="25" a="1"/>
  <c r="F234" i="25" a="1"/>
  <c r="F521" i="25" a="1"/>
  <c r="F306" i="25" a="1"/>
  <c r="F425" i="25" a="1"/>
  <c r="F868" i="25" a="1"/>
  <c r="F536" i="25" a="1"/>
  <c r="F609" i="25" a="1"/>
  <c r="F584" i="25" a="1"/>
  <c r="F220" i="25" a="1"/>
  <c r="F969" i="25" a="1"/>
  <c r="F692" i="25" a="1"/>
  <c r="F911" i="25" a="1"/>
  <c r="F315" i="25" a="1"/>
  <c r="F982" i="25" a="1"/>
  <c r="F193" i="25" a="1"/>
  <c r="F357" i="25" a="1"/>
  <c r="F392" i="25" a="1"/>
  <c r="F943" i="25" a="1"/>
  <c r="F277" i="25" a="1"/>
  <c r="F142" i="25" a="1"/>
  <c r="F284" i="25" a="1"/>
  <c r="F461" i="25" a="1"/>
  <c r="F124" i="25" a="1"/>
  <c r="F62" i="25" a="1"/>
  <c r="F490" i="25" a="1"/>
  <c r="F335" i="25" a="1"/>
  <c r="F935" i="25" a="1"/>
  <c r="F850" i="25" a="1"/>
  <c r="F739" i="25" a="1"/>
  <c r="F864" i="25" a="1"/>
  <c r="F561" i="25" a="1"/>
  <c r="F416" i="25" a="1"/>
  <c r="F150" i="25" a="1"/>
  <c r="F929" i="25" a="1"/>
  <c r="F355" i="25" a="1"/>
  <c r="F958" i="25" a="1"/>
  <c r="F390" i="25" a="1"/>
  <c r="F245" i="25" a="1"/>
  <c r="F987" i="25" a="1"/>
  <c r="F862" i="25" a="1"/>
  <c r="F973" i="25" a="1"/>
  <c r="F213" i="25" a="1"/>
  <c r="F69" i="25" a="1"/>
  <c r="F331" i="25" a="1"/>
  <c r="F931" i="25" a="1"/>
  <c r="F812" i="25" a="1"/>
  <c r="F427" i="25" a="1"/>
  <c r="F308" i="25" a="1"/>
  <c r="F829" i="25" a="1"/>
  <c r="F304" i="25" a="1"/>
  <c r="F226" i="25" a="1"/>
  <c r="F809" i="25" a="1"/>
  <c r="F961" i="25" a="1"/>
  <c r="F744" i="25" a="1"/>
  <c r="F560" i="25" a="1"/>
  <c r="F748" i="25" a="1"/>
  <c r="F404" i="25" a="1"/>
  <c r="F678" i="25" a="1"/>
  <c r="F533" i="25" a="1"/>
  <c r="F642" i="25" a="1"/>
  <c r="F794" i="25" a="1"/>
  <c r="F242" i="25" a="1"/>
  <c r="F254" i="25" a="1"/>
  <c r="F168" i="25" a="1"/>
  <c r="F607" i="25" a="1"/>
  <c r="F188" i="25" a="1"/>
  <c r="F442" i="25" a="1"/>
  <c r="F349" i="25" a="1"/>
  <c r="F712" i="25" a="1"/>
  <c r="F288" i="25" a="1"/>
  <c r="F682" i="25" a="1"/>
  <c r="F806" i="25" a="1"/>
  <c r="F130" i="25" a="1"/>
  <c r="F503" i="25" a="1"/>
  <c r="F78" i="25" a="1"/>
  <c r="F859" i="25" a="1"/>
  <c r="F411" i="25" a="1"/>
  <c r="L3500" i="25" a="1"/>
  <c r="F955" i="25" a="1"/>
  <c r="F863" i="25" a="1"/>
  <c r="F799" i="25" a="1"/>
  <c r="F250" i="25" a="1"/>
  <c r="F324" i="25" a="1"/>
  <c r="F999" i="25" a="1"/>
  <c r="F76" i="25" a="1"/>
  <c r="F329" i="25" a="1"/>
  <c r="F763" i="25" a="1"/>
  <c r="F630" i="25" a="1"/>
  <c r="F569" i="25" a="1"/>
  <c r="F358" i="25" a="1"/>
  <c r="F139" i="25" a="1"/>
  <c r="F72" i="25" a="1"/>
  <c r="F974" i="25" a="1"/>
  <c r="F534" i="25" a="1"/>
  <c r="F494" i="25" a="1"/>
  <c r="F645" i="25" a="1"/>
  <c r="F942" i="25" a="1"/>
  <c r="F217" i="25" a="1"/>
  <c r="F212" i="25" a="1"/>
  <c r="F115" i="25" a="1"/>
  <c r="F97" i="25" a="1"/>
  <c r="F455" i="25" a="1"/>
  <c r="F795" i="25" a="1"/>
  <c r="F977" i="25" a="1"/>
  <c r="F754" i="25" a="1"/>
  <c r="F811" i="25" a="1"/>
  <c r="F917" i="25" a="1"/>
  <c r="F408" i="25" a="1"/>
  <c r="F962" i="25" a="1"/>
  <c r="F988" i="25" a="1"/>
  <c r="F251" i="25" a="1"/>
  <c r="F180" i="25" a="1"/>
  <c r="F687" i="25" a="1"/>
  <c r="F975" i="25" a="1"/>
  <c r="F230" i="25" a="1"/>
  <c r="F477" i="25" a="1"/>
  <c r="F414" i="25" a="1"/>
  <c r="F321" i="25" a="1"/>
  <c r="F889" i="25" a="1"/>
  <c r="F102" i="25" a="1"/>
  <c r="F777" i="25" a="1"/>
  <c r="F215" i="25" a="1"/>
  <c r="F578" i="25" a="1"/>
  <c r="F720" i="25" a="1"/>
  <c r="F773" i="25" a="1"/>
  <c r="F438" i="25" a="1"/>
  <c r="F722" i="25" a="1"/>
  <c r="F332" i="25" a="1"/>
  <c r="F182" i="25" a="1"/>
  <c r="F384" i="25" a="1"/>
  <c r="F790" i="25" a="1"/>
  <c r="F199" i="25" a="1"/>
  <c r="F601" i="25" a="1"/>
  <c r="F319" i="25" a="1"/>
  <c r="F400" i="25" a="1"/>
  <c r="F902" i="25" a="1"/>
  <c r="F671" i="25" a="1"/>
  <c r="F56" i="25" a="1"/>
  <c r="F67" i="25" a="1"/>
  <c r="F471" i="25" a="1"/>
  <c r="F930" i="25" a="1"/>
  <c r="F184" i="25" a="1"/>
  <c r="F633" i="25" a="1"/>
  <c r="F456" i="25" a="1"/>
  <c r="F647" i="25" a="1"/>
  <c r="F732" i="25" a="1"/>
  <c r="F834" i="25" a="1"/>
  <c r="F529" i="25" a="1"/>
  <c r="F271" i="25" a="1"/>
  <c r="F725" i="25" a="1"/>
  <c r="F567" i="25" a="1"/>
  <c r="F688" i="25" a="1"/>
  <c r="F1000" i="25" a="1"/>
  <c r="F636" i="25" a="1"/>
  <c r="F970" i="25" a="1"/>
  <c r="F711" i="25" a="1"/>
  <c r="F489" i="25" a="1"/>
  <c r="F237" i="25" a="1"/>
  <c r="F463" i="25" a="1"/>
  <c r="F206" i="25" a="1"/>
  <c r="F172" i="25" a="1"/>
  <c r="F77" i="25" a="1"/>
  <c r="F276" i="25" a="1"/>
  <c r="F546" i="25" a="1"/>
  <c r="F270" i="25" a="1"/>
  <c r="F198" i="25" a="1"/>
  <c r="F445" i="25" a="1"/>
  <c r="F98" i="25" a="1"/>
  <c r="F322" i="25" a="1"/>
  <c r="F695" i="25" a="1"/>
  <c r="F602" i="25" a="1"/>
  <c r="F860" i="25" a="1"/>
  <c r="F388" i="25" a="1"/>
  <c r="F194" i="25" a="1"/>
  <c r="F143" i="25" a="1"/>
  <c r="F317" i="25" a="1"/>
  <c r="F820" i="25" a="1"/>
  <c r="F815" i="25" a="1"/>
  <c r="F626" i="25" a="1"/>
  <c r="F421" i="25" a="1"/>
  <c r="F487" i="25" a="1"/>
  <c r="F832" i="25" a="1"/>
  <c r="F670" i="25" a="1"/>
  <c r="F278" i="25" a="1"/>
  <c r="F713" i="25" a="1"/>
  <c r="F385" i="25" a="1"/>
  <c r="F971" i="25" a="1"/>
  <c r="F374" i="25" a="1"/>
  <c r="F391" i="25" a="1"/>
  <c r="F106" i="25" a="1"/>
  <c r="F856" i="25" a="1"/>
  <c r="F93" i="25" a="1"/>
  <c r="F314" i="25" a="1"/>
  <c r="F475" i="25" a="1"/>
  <c r="F619" i="25" a="1"/>
  <c r="F178" i="25" a="1"/>
  <c r="F488" i="25" a="1"/>
  <c r="F705" i="25" a="1"/>
  <c r="F320" i="25" a="1"/>
  <c r="F912" i="25" a="1"/>
  <c r="F846" i="25" a="1"/>
  <c r="F197" i="25" a="1"/>
  <c r="F946" i="25" a="1"/>
  <c r="F261" i="25" a="1"/>
  <c r="F994" i="25" a="1"/>
  <c r="F918" i="25" a="1"/>
  <c r="F751" i="25" a="1"/>
  <c r="F914" i="25" a="1"/>
  <c r="F453" i="25" a="1"/>
  <c r="F480" i="25" a="1"/>
  <c r="F543" i="25" a="1"/>
  <c r="F608" i="25" a="1"/>
  <c r="F941" i="25" a="1"/>
  <c r="F147" i="25" a="1"/>
  <c r="F634" i="25" a="1"/>
  <c r="F396" i="25" a="1"/>
  <c r="F664" i="25" a="1"/>
  <c r="F375" i="25" a="1"/>
  <c r="F844" i="25" a="1"/>
  <c r="F600" i="25" a="1"/>
  <c r="F564" i="25" a="1"/>
  <c r="F450" i="25" a="1"/>
  <c r="F855" i="25" a="1"/>
  <c r="F537" i="25" a="1"/>
  <c r="F449" i="25" a="1"/>
  <c r="F339" i="25" a="1"/>
  <c r="F617" i="25" a="1"/>
  <c r="F479" i="25" a="1"/>
  <c r="F789" i="25" a="1"/>
  <c r="F888" i="25" a="1"/>
  <c r="F478" i="25" a="1"/>
  <c r="F735" i="25" a="1"/>
  <c r="F325" i="25" a="1"/>
  <c r="F214" i="25" a="1"/>
  <c r="F776" i="25" a="1"/>
  <c r="F679" i="25" a="1"/>
  <c r="F728" i="25" a="1"/>
  <c r="F54" i="25" a="1"/>
  <c r="F155" i="25" a="1"/>
  <c r="F781" i="25" a="1"/>
  <c r="F258" i="25" a="1"/>
  <c r="F990" i="25" a="1"/>
  <c r="F937" i="25" a="1"/>
  <c r="F117" i="25" a="1"/>
  <c r="F92" i="25" a="1"/>
  <c r="F993" i="25" a="1"/>
  <c r="F508" i="25" a="1"/>
  <c r="F310" i="25" a="1"/>
  <c r="F378" i="25" a="1"/>
  <c r="F616" i="25" a="1"/>
  <c r="F177" i="25" a="1"/>
  <c r="F779" i="25" a="1"/>
  <c r="F968" i="25" a="1"/>
  <c r="F553" i="25" a="1"/>
  <c r="F55" i="25" a="1"/>
  <c r="F535" i="25" a="1"/>
  <c r="F255" i="25" a="1"/>
  <c r="F938" i="25" a="1"/>
  <c r="F65" i="25" a="1"/>
  <c r="F134" i="25" a="1"/>
  <c r="F435" i="25" a="1"/>
  <c r="F298" i="25" a="1"/>
  <c r="F112" i="25" a="1"/>
  <c r="F821" i="25" a="1"/>
  <c r="F703" i="25" a="1"/>
  <c r="F880" i="25" a="1"/>
  <c r="F333" i="25" a="1"/>
  <c r="F907" i="25" a="1"/>
  <c r="F58" i="25" a="1"/>
  <c r="F959" i="25" a="1"/>
  <c r="F939" i="25" a="1"/>
  <c r="F280" i="25" a="1"/>
  <c r="F519" i="25" a="1"/>
  <c r="F774" i="25" a="1"/>
  <c r="F555" i="25" a="1"/>
  <c r="F63" i="25" a="1"/>
  <c r="F944" i="25" a="1"/>
  <c r="F669" i="25" a="1"/>
  <c r="F808" i="25" a="1"/>
  <c r="F568" i="25" a="1"/>
  <c r="A2" i="17" a="1"/>
  <c r="F552" i="25" a="1"/>
  <c r="F152" i="25" a="1"/>
  <c r="F896" i="25" a="1"/>
  <c r="F921" i="25" a="1"/>
  <c r="F244" i="25" a="1"/>
  <c r="F509" i="25" a="1"/>
  <c r="F236" i="25" a="1"/>
  <c r="F585" i="25" a="1"/>
  <c r="F343" i="25" a="1"/>
  <c r="F714" i="25" a="1"/>
  <c r="F610" i="25" a="1"/>
  <c r="F565" i="25" a="1"/>
  <c r="F592" i="25" a="1"/>
  <c r="F422" i="25" a="1"/>
  <c r="F140" i="25" a="1"/>
  <c r="F948" i="25" a="1"/>
  <c r="F706" i="25" a="1"/>
  <c r="F424" i="25" a="1"/>
  <c r="F111" i="25" a="1"/>
  <c r="F393" i="25" a="1"/>
  <c r="F550" i="25" a="1"/>
  <c r="F824" i="25" a="1"/>
  <c r="F344" i="25" a="1"/>
  <c r="F924" i="25" a="1"/>
  <c r="F983" i="25" a="1"/>
  <c r="F228" i="25" a="1"/>
  <c r="F813" i="25" a="1"/>
  <c r="F920" i="25" a="1"/>
  <c r="F849" i="25" a="1"/>
  <c r="F523" i="25" a="1"/>
  <c r="F526" i="25" a="1"/>
  <c r="F933" i="25" a="1"/>
  <c r="F768" i="25" a="1"/>
  <c r="F623" i="25" a="1"/>
  <c r="F493" i="25" a="1"/>
  <c r="F174" i="25" a="1"/>
  <c r="F420" i="25" a="1"/>
  <c r="F802" i="25" a="1"/>
  <c r="F132" i="25" a="1"/>
  <c r="F775" i="25" a="1"/>
  <c r="F796" i="25" a="1"/>
  <c r="F218" i="25" a="1"/>
  <c r="F606" i="25" a="1"/>
  <c r="F653" i="25" a="1"/>
  <c r="F867" i="25" a="1"/>
  <c r="F581" i="25" a="1"/>
  <c r="F118" i="25" a="1"/>
  <c r="F227" i="25" a="1"/>
  <c r="F755" i="25" a="1"/>
  <c r="F865" i="25" a="1"/>
  <c r="F792" i="25" a="1"/>
  <c r="F538" i="25" a="1"/>
  <c r="F431" i="25" a="1"/>
  <c r="F742" i="25" a="1"/>
  <c r="F570" i="25" a="1"/>
  <c r="F873" i="25" a="1"/>
  <c r="F885" i="25" a="1"/>
  <c r="F462" i="25" a="1"/>
  <c r="F216" i="25" a="1"/>
  <c r="F769" i="25" a="1"/>
  <c r="F232" i="25" a="1"/>
  <c r="F386" i="25" a="1"/>
  <c r="F676" i="25" a="1"/>
  <c r="F253" i="25" a="1"/>
  <c r="F843" i="25" a="1"/>
  <c r="F512" i="25" a="1"/>
  <c r="F133" i="25" a="1"/>
  <c r="F74" i="25" a="1"/>
  <c r="F264" i="25" a="1"/>
  <c r="F318" i="25" a="1"/>
  <c r="F225" i="25" a="1"/>
  <c r="F371" i="25" a="1"/>
  <c r="F260" i="25" a="1"/>
  <c r="F740" i="25" a="1"/>
  <c r="F745" i="25" a="1"/>
  <c r="F649" i="25" a="1"/>
  <c r="F659" i="25" a="1"/>
  <c r="F817" i="25" a="1"/>
  <c r="F965" i="25" a="1"/>
  <c r="F591" i="25" a="1"/>
  <c r="F527" i="25" a="1"/>
  <c r="F239" i="25" a="1"/>
  <c r="F641" i="25" a="1"/>
  <c r="F233" i="25" a="1"/>
  <c r="F209" i="25" a="1"/>
  <c r="F908" i="25" a="1"/>
  <c r="F265" i="25" a="1"/>
  <c r="F504" i="25" a="1"/>
  <c r="F801" i="25" a="1"/>
  <c r="F835" i="25" a="1"/>
  <c r="F716" i="25" a="1"/>
  <c r="F715" i="25" a="1"/>
  <c r="F468" i="25" a="1"/>
  <c r="F312" i="25" a="1"/>
  <c r="F620" i="25" a="1"/>
  <c r="F741" i="25" a="1"/>
  <c r="F998" i="25" a="1"/>
  <c r="F137" i="25" a="1"/>
  <c r="F196" i="25" a="1"/>
  <c r="F135" i="25" a="1"/>
  <c r="F345" i="25" a="1"/>
  <c r="F976" i="25" a="1"/>
  <c r="F116" i="25" a="1"/>
  <c r="F528" i="25" a="1"/>
  <c r="F772" i="25" a="1"/>
  <c r="F122" i="25" a="1"/>
  <c r="F395" i="25" a="1"/>
  <c r="F637" i="25" a="1"/>
  <c r="F96" i="25" a="1"/>
  <c r="F913" i="25" a="1"/>
  <c r="F467" i="25" a="1"/>
  <c r="F275" i="25" a="1"/>
  <c r="F657" i="25" a="1"/>
  <c r="F877" i="25" a="1"/>
  <c r="F162" i="25" a="1"/>
  <c r="F481" i="25" a="1"/>
  <c r="F380" i="25" a="1"/>
  <c r="F289" i="25" a="1"/>
  <c r="F723" i="25" a="1"/>
  <c r="F680" i="25" a="1"/>
  <c r="F662" i="25" a="1"/>
  <c r="F985" i="25" a="1"/>
  <c r="F123" i="25" a="1"/>
  <c r="F698" i="25" a="1"/>
  <c r="F699" i="25" a="1"/>
  <c r="F499" i="25" a="1"/>
  <c r="F175" i="25" a="1"/>
  <c r="F369" i="25" a="1"/>
  <c r="F967" i="25" a="1"/>
  <c r="F870" i="25" a="1"/>
  <c r="F285" i="25" a="1"/>
  <c r="F203" i="25" a="1"/>
  <c r="F189" i="25" a="1"/>
  <c r="F367" i="25" a="1"/>
  <c r="F639" i="25" a="1"/>
  <c r="F689" i="25" a="1"/>
  <c r="F296" i="25" a="1"/>
  <c r="G3" i="25" a="1"/>
  <c r="F82" i="25" a="1"/>
  <c r="F241" i="25" a="1"/>
  <c r="F730" i="25" a="1"/>
  <c r="F588" i="25" a="1"/>
  <c r="F882" i="25" a="1"/>
  <c r="F517" i="25" a="1"/>
  <c r="F950" i="25" a="1"/>
  <c r="F667" i="25" a="1"/>
  <c r="F179" i="25" a="1"/>
  <c r="F500" i="25" a="1"/>
  <c r="F757" i="25" a="1"/>
  <c r="F498" i="25" a="1"/>
  <c r="F770" i="25" a="1"/>
  <c r="F603" i="25" a="1"/>
  <c r="F807" i="25" a="1"/>
  <c r="F909" i="25" a="1"/>
  <c r="F874" i="25" a="1"/>
  <c r="F59" i="25" a="1"/>
  <c r="F370" i="25" a="1"/>
  <c r="F554" i="25" a="1"/>
  <c r="F511" i="25" a="1"/>
  <c r="F430" i="25" a="1"/>
  <c r="F611" i="25" a="1"/>
  <c r="F905" i="25" a="1"/>
  <c r="F141" i="25" a="1"/>
  <c r="F173" i="25" a="1"/>
  <c r="F70" i="25" a="1"/>
  <c r="F263" i="25" a="1"/>
  <c r="F248" i="25" a="1"/>
  <c r="F146" i="25" a="1"/>
  <c r="F269" i="25" a="1"/>
  <c r="F126" i="25" a="1"/>
  <c r="F407" i="25" a="1"/>
  <c r="F338" i="25" a="1"/>
  <c r="F857" i="25" a="1"/>
  <c r="F766" i="25" a="1"/>
  <c r="F845" i="25" a="1"/>
  <c r="F342" i="25" a="1"/>
  <c r="F980" i="25" a="1"/>
  <c r="F364" i="25" a="1"/>
  <c r="F540" i="25" a="1"/>
  <c r="F151" i="25" a="1"/>
  <c r="F351" i="25" a="1"/>
  <c r="F159" i="25" a="1"/>
  <c r="F71" i="25" a="1"/>
  <c r="F201" i="25" a="1"/>
  <c r="F842" i="25" a="1"/>
  <c r="F347" i="25" l="1"/>
  <c r="AD347" i="25" s="1"/>
  <c r="F614" i="25"/>
  <c r="AD614" i="25" s="1"/>
  <c r="F599" i="25"/>
  <c r="AD599" i="25" s="1"/>
  <c r="F442" i="25"/>
  <c r="AD442" i="25" s="1"/>
  <c r="F539" i="25"/>
  <c r="AD539" i="25" s="1"/>
  <c r="F649" i="25"/>
  <c r="AD649" i="25" s="1"/>
  <c r="F57" i="25"/>
  <c r="AD57" i="25" s="1"/>
  <c r="F939" i="25"/>
  <c r="AD939" i="25" s="1"/>
  <c r="F962" i="25"/>
  <c r="AD962" i="25" s="1"/>
  <c r="F683" i="25"/>
  <c r="AD683" i="25" s="1"/>
  <c r="F317" i="25"/>
  <c r="AD317" i="25" s="1"/>
  <c r="F194" i="25"/>
  <c r="AD194" i="25" s="1"/>
  <c r="F750" i="25"/>
  <c r="AD750" i="25" s="1"/>
  <c r="F914" i="25"/>
  <c r="AD914" i="25" s="1"/>
  <c r="F163" i="25"/>
  <c r="AD163" i="25" s="1"/>
  <c r="F183" i="25"/>
  <c r="AD183" i="25" s="1"/>
  <c r="F269" i="25"/>
  <c r="AD269" i="25" s="1"/>
  <c r="F346" i="25"/>
  <c r="AD346" i="25" s="1"/>
  <c r="F464" i="25"/>
  <c r="AD464" i="25" s="1"/>
  <c r="F399" i="25"/>
  <c r="AD399" i="25" s="1"/>
  <c r="F303" i="25"/>
  <c r="AD303" i="25" s="1"/>
  <c r="F274" i="25"/>
  <c r="AD274" i="25" s="1"/>
  <c r="F976" i="25"/>
  <c r="AD976" i="25" s="1"/>
  <c r="F499" i="25"/>
  <c r="AD499" i="25" s="1"/>
  <c r="F707" i="25"/>
  <c r="AD707" i="25" s="1"/>
  <c r="F145" i="25"/>
  <c r="AD145" i="25" s="1"/>
  <c r="F529" i="25"/>
  <c r="AD529" i="25" s="1"/>
  <c r="F185" i="25"/>
  <c r="AD185" i="25" s="1"/>
  <c r="F186" i="25"/>
  <c r="AD186" i="25" s="1"/>
  <c r="F123" i="25"/>
  <c r="AD123" i="25" s="1"/>
  <c r="F286" i="25"/>
  <c r="AD286" i="25" s="1"/>
  <c r="F965" i="25"/>
  <c r="AD965" i="25" s="1"/>
  <c r="F172" i="25"/>
  <c r="AD172" i="25" s="1"/>
  <c r="F567" i="25"/>
  <c r="AD567" i="25" s="1"/>
  <c r="F276" i="25"/>
  <c r="AD276" i="25" s="1"/>
  <c r="F214" i="25"/>
  <c r="AD214" i="25" s="1"/>
  <c r="F522" i="25"/>
  <c r="AD522" i="25" s="1"/>
  <c r="F410" i="25"/>
  <c r="AD410" i="25" s="1"/>
  <c r="F957" i="25"/>
  <c r="AD957" i="25" s="1"/>
  <c r="F360" i="25"/>
  <c r="AD360" i="25" s="1"/>
  <c r="F146" i="25"/>
  <c r="AD146" i="25" s="1"/>
  <c r="F834" i="25"/>
  <c r="AD834" i="25" s="1"/>
  <c r="F383" i="25"/>
  <c r="AD383" i="25" s="1"/>
  <c r="F703" i="25"/>
  <c r="AD703" i="25" s="1"/>
  <c r="F874" i="25"/>
  <c r="AD874" i="25" s="1"/>
  <c r="F967" i="25"/>
  <c r="AD967" i="25" s="1"/>
  <c r="F853" i="25"/>
  <c r="AD853" i="25" s="1"/>
  <c r="F271" i="25"/>
  <c r="AD271" i="25" s="1"/>
  <c r="F922" i="25"/>
  <c r="AD922" i="25" s="1"/>
  <c r="F88" i="25"/>
  <c r="AD88" i="25" s="1"/>
  <c r="F500" i="25"/>
  <c r="AD500" i="25" s="1"/>
  <c r="F216" i="25"/>
  <c r="AD216" i="25" s="1"/>
  <c r="F211" i="25"/>
  <c r="AD211" i="25" s="1"/>
  <c r="F69" i="25"/>
  <c r="AD69" i="25" s="1"/>
  <c r="F83" i="25"/>
  <c r="AD83" i="25" s="1"/>
  <c r="F282" i="25"/>
  <c r="AD282" i="25" s="1"/>
  <c r="F613" i="25"/>
  <c r="AD613" i="25" s="1"/>
  <c r="F492" i="25"/>
  <c r="AD492" i="25" s="1"/>
  <c r="F362" i="25"/>
  <c r="AD362" i="25" s="1"/>
  <c r="F903" i="25"/>
  <c r="AD903" i="25" s="1"/>
  <c r="F480" i="25"/>
  <c r="AD480" i="25" s="1"/>
  <c r="F249" i="25"/>
  <c r="AD249" i="25" s="1"/>
  <c r="F626" i="25"/>
  <c r="AD626" i="25" s="1"/>
  <c r="F390" i="25"/>
  <c r="AD390" i="25" s="1"/>
  <c r="F934" i="25"/>
  <c r="AD934" i="25" s="1"/>
  <c r="F435" i="25"/>
  <c r="AD435" i="25" s="1"/>
  <c r="F762" i="25"/>
  <c r="AD762" i="25" s="1"/>
  <c r="F892" i="25"/>
  <c r="AD892" i="25" s="1"/>
  <c r="F960" i="25"/>
  <c r="AD960" i="25" s="1"/>
  <c r="F870" i="25"/>
  <c r="AD870" i="25" s="1"/>
  <c r="F619" i="25"/>
  <c r="AD619" i="25" s="1"/>
  <c r="F693" i="25"/>
  <c r="AD693" i="25" s="1"/>
  <c r="F573" i="25"/>
  <c r="AD573" i="25" s="1"/>
  <c r="F818" i="25"/>
  <c r="AD818" i="25" s="1"/>
  <c r="F887" i="25"/>
  <c r="AD887" i="25" s="1"/>
  <c r="F972" i="25"/>
  <c r="AD972" i="25" s="1"/>
  <c r="F490" i="25"/>
  <c r="AD490" i="25" s="1"/>
  <c r="F220" i="25"/>
  <c r="AD220" i="25" s="1"/>
  <c r="F328" i="25"/>
  <c r="AD328" i="25" s="1"/>
  <c r="F321" i="25"/>
  <c r="AD321" i="25" s="1"/>
  <c r="F298" i="25"/>
  <c r="AD298" i="25" s="1"/>
  <c r="F669" i="25"/>
  <c r="AD669" i="25" s="1"/>
  <c r="F949" i="25"/>
  <c r="AD949" i="25" s="1"/>
  <c r="F348" i="25"/>
  <c r="AD348" i="25" s="1"/>
  <c r="F197" i="25"/>
  <c r="AD197" i="25" s="1"/>
  <c r="F588" i="25"/>
  <c r="AD588" i="25" s="1"/>
  <c r="F67" i="25"/>
  <c r="AD67" i="25" s="1"/>
  <c r="F242" i="25"/>
  <c r="AD242" i="25" s="1"/>
  <c r="F777" i="25"/>
  <c r="AD777" i="25" s="1"/>
  <c r="F822" i="25"/>
  <c r="AD822" i="25" s="1"/>
  <c r="F413" i="25"/>
  <c r="AD413" i="25" s="1"/>
  <c r="F429" i="25"/>
  <c r="AD429" i="25" s="1"/>
  <c r="F173" i="25"/>
  <c r="AD173" i="25" s="1"/>
  <c r="F657" i="25"/>
  <c r="AD657" i="25" s="1"/>
  <c r="F767" i="25"/>
  <c r="AD767" i="25" s="1"/>
  <c r="F549" i="25"/>
  <c r="AD549" i="25" s="1"/>
  <c r="F108" i="25"/>
  <c r="AD108" i="25" s="1"/>
  <c r="F352" i="25"/>
  <c r="AD352" i="25" s="1"/>
  <c r="F252" i="25"/>
  <c r="AD252" i="25" s="1"/>
  <c r="F209" i="25"/>
  <c r="AD209" i="25" s="1"/>
  <c r="F611" i="25"/>
  <c r="AD611" i="25" s="1"/>
  <c r="F724" i="25"/>
  <c r="AD724" i="25" s="1"/>
  <c r="F565" i="25"/>
  <c r="AD565" i="25" s="1"/>
  <c r="F944" i="25"/>
  <c r="AD944" i="25" s="1"/>
  <c r="F671" i="25"/>
  <c r="AD671" i="25" s="1"/>
  <c r="F431" i="25"/>
  <c r="AD431" i="25" s="1"/>
  <c r="F501" i="25"/>
  <c r="AD501" i="25" s="1"/>
  <c r="F677" i="25"/>
  <c r="AD677" i="25" s="1"/>
  <c r="F295" i="25"/>
  <c r="AD295" i="25" s="1"/>
  <c r="F357" i="25"/>
  <c r="AD357" i="25" s="1"/>
  <c r="F784" i="25"/>
  <c r="AD784" i="25" s="1"/>
  <c r="F668" i="25"/>
  <c r="AD668" i="25" s="1"/>
  <c r="F494" i="25"/>
  <c r="AD494" i="25" s="1"/>
  <c r="F836" i="25"/>
  <c r="AD836" i="25" s="1"/>
  <c r="F863" i="25"/>
  <c r="AD863" i="25" s="1"/>
  <c r="F54" i="25"/>
  <c r="AD54" i="25" s="1"/>
  <c r="F838" i="25"/>
  <c r="AD838" i="25" s="1"/>
  <c r="F897" i="25"/>
  <c r="AD897" i="25" s="1"/>
  <c r="F288" i="25"/>
  <c r="AD288" i="25" s="1"/>
  <c r="F920" i="25"/>
  <c r="AD920" i="25" s="1"/>
  <c r="F458" i="25"/>
  <c r="AD458" i="25" s="1"/>
  <c r="F374" i="25"/>
  <c r="AD374" i="25" s="1"/>
  <c r="F351" i="25"/>
  <c r="AD351" i="25" s="1"/>
  <c r="F363" i="25"/>
  <c r="AD363" i="25" s="1"/>
  <c r="F899" i="25"/>
  <c r="AD899" i="25" s="1"/>
  <c r="F948" i="25"/>
  <c r="AD948" i="25" s="1"/>
  <c r="F324" i="25"/>
  <c r="AD324" i="25" s="1"/>
  <c r="F240" i="25"/>
  <c r="AD240" i="25" s="1"/>
  <c r="F760" i="25"/>
  <c r="AD760" i="25" s="1"/>
  <c r="F571" i="25"/>
  <c r="AD571" i="25" s="1"/>
  <c r="F741" i="25"/>
  <c r="AD741" i="25" s="1"/>
  <c r="F811" i="25"/>
  <c r="AD811" i="25" s="1"/>
  <c r="F65" i="25"/>
  <c r="AD65" i="25" s="1"/>
  <c r="F296" i="25"/>
  <c r="AD296" i="25" s="1"/>
  <c r="F404" i="25"/>
  <c r="AD404" i="25" s="1"/>
  <c r="F332" i="25"/>
  <c r="AD332" i="25" s="1"/>
  <c r="F82" i="25"/>
  <c r="AD82" i="25" s="1"/>
  <c r="F266" i="25"/>
  <c r="AD266" i="25" s="1"/>
  <c r="F578" i="25"/>
  <c r="AD578" i="25" s="1"/>
  <c r="F433" i="25"/>
  <c r="AD433" i="25" s="1"/>
  <c r="F842" i="25"/>
  <c r="AD842" i="25" s="1"/>
  <c r="F294" i="25"/>
  <c r="AD294" i="25" s="1"/>
  <c r="F491" i="25"/>
  <c r="AD491" i="25" s="1"/>
  <c r="F100" i="25"/>
  <c r="AD100" i="25" s="1"/>
  <c r="F513" i="25"/>
  <c r="AD513" i="25" s="1"/>
  <c r="F564" i="25"/>
  <c r="AD564" i="25" s="1"/>
  <c r="F919" i="25"/>
  <c r="AD919" i="25" s="1"/>
  <c r="F963" i="25"/>
  <c r="AD963" i="25" s="1"/>
  <c r="F469" i="25"/>
  <c r="AD469" i="25" s="1"/>
  <c r="F394" i="25"/>
  <c r="AD394" i="25" s="1"/>
  <c r="F90" i="25"/>
  <c r="AD90" i="25" s="1"/>
  <c r="F803" i="25"/>
  <c r="AD803" i="25" s="1"/>
  <c r="F630" i="25"/>
  <c r="AD630" i="25" s="1"/>
  <c r="F704" i="25"/>
  <c r="AD704" i="25" s="1"/>
  <c r="F637" i="25"/>
  <c r="AD637" i="25" s="1"/>
  <c r="F121" i="25"/>
  <c r="AD121" i="25" s="1"/>
  <c r="F930" i="25"/>
  <c r="AD930" i="25" s="1"/>
  <c r="F73" i="25"/>
  <c r="AD73" i="25" s="1"/>
  <c r="F393" i="25"/>
  <c r="AD393" i="25" s="1"/>
  <c r="F354" i="25"/>
  <c r="AD354" i="25" s="1"/>
  <c r="F890" i="25"/>
  <c r="AD890" i="25" s="1"/>
  <c r="F149" i="25"/>
  <c r="AD149" i="25" s="1"/>
  <c r="F664" i="25"/>
  <c r="AD664" i="25" s="1"/>
  <c r="F912" i="25"/>
  <c r="AD912" i="25" s="1"/>
  <c r="F498" i="25"/>
  <c r="AD498" i="25" s="1"/>
  <c r="F178" i="25"/>
  <c r="AD178" i="25" s="1"/>
  <c r="F72" i="25"/>
  <c r="AD72" i="25" s="1"/>
  <c r="F62" i="25"/>
  <c r="AD62" i="25" s="1"/>
  <c r="F864" i="25"/>
  <c r="AD864" i="25" s="1"/>
  <c r="F941" i="25"/>
  <c r="AD941" i="25" s="1"/>
  <c r="F621" i="25"/>
  <c r="AD621" i="25" s="1"/>
  <c r="F192" i="25"/>
  <c r="AD192" i="25" s="1"/>
  <c r="F531" i="25"/>
  <c r="AD531" i="25" s="1"/>
  <c r="F320" i="25"/>
  <c r="AD320" i="25" s="1"/>
  <c r="F417" i="25"/>
  <c r="AD417" i="25" s="1"/>
  <c r="F254" i="25"/>
  <c r="AD254" i="25" s="1"/>
  <c r="F122" i="25"/>
  <c r="AD122" i="25" s="1"/>
  <c r="F804" i="25"/>
  <c r="AD804" i="25" s="1"/>
  <c r="F695" i="25"/>
  <c r="AD695" i="25" s="1"/>
  <c r="F810" i="25"/>
  <c r="AD810" i="25" s="1"/>
  <c r="F878" i="25"/>
  <c r="AD878" i="25" s="1"/>
  <c r="F885" i="25"/>
  <c r="AD885" i="25" s="1"/>
  <c r="F468" i="25"/>
  <c r="AD468" i="25" s="1"/>
  <c r="F908" i="25"/>
  <c r="AD908" i="25" s="1"/>
  <c r="F896" i="25"/>
  <c r="AD896" i="25" s="1"/>
  <c r="F396" i="25"/>
  <c r="AD396" i="25" s="1"/>
  <c r="F141" i="25"/>
  <c r="AD141" i="25" s="1"/>
  <c r="F369" i="25"/>
  <c r="AD369" i="25" s="1"/>
  <c r="F366" i="25"/>
  <c r="AD366" i="25" s="1"/>
  <c r="F865" i="25"/>
  <c r="AD865" i="25" s="1"/>
  <c r="F854" i="25"/>
  <c r="AD854" i="25" s="1"/>
  <c r="F444" i="25"/>
  <c r="AD444" i="25" s="1"/>
  <c r="F292" i="25"/>
  <c r="AD292" i="25" s="1"/>
  <c r="F781" i="25"/>
  <c r="AD781" i="25" s="1"/>
  <c r="F222" i="25"/>
  <c r="AD222" i="25" s="1"/>
  <c r="F114" i="25"/>
  <c r="AD114" i="25" s="1"/>
  <c r="F195" i="25"/>
  <c r="AD195" i="25" s="1"/>
  <c r="F768" i="25"/>
  <c r="AD768" i="25" s="1"/>
  <c r="F856" i="25"/>
  <c r="AD856" i="25" s="1"/>
  <c r="F682" i="25"/>
  <c r="AD682" i="25" s="1"/>
  <c r="F301" i="25"/>
  <c r="AD301" i="25" s="1"/>
  <c r="F267" i="25"/>
  <c r="AD267" i="25" s="1"/>
  <c r="F436" i="25"/>
  <c r="AD436" i="25" s="1"/>
  <c r="F148" i="25"/>
  <c r="AD148" i="25" s="1"/>
  <c r="F180" i="25"/>
  <c r="AD180" i="25" s="1"/>
  <c r="F708" i="25"/>
  <c r="AD708" i="25" s="1"/>
  <c r="F938" i="25"/>
  <c r="AD938" i="25" s="1"/>
  <c r="F373" i="25"/>
  <c r="AD373" i="25" s="1"/>
  <c r="F937" i="25"/>
  <c r="AD937" i="25" s="1"/>
  <c r="F326" i="25"/>
  <c r="AD326" i="25" s="1"/>
  <c r="F387" i="25"/>
  <c r="AD387" i="25" s="1"/>
  <c r="F964" i="25"/>
  <c r="AD964" i="25" s="1"/>
  <c r="F157" i="25"/>
  <c r="AD157" i="25" s="1"/>
  <c r="F158" i="25"/>
  <c r="AD158" i="25" s="1"/>
  <c r="F615" i="25"/>
  <c r="AD615" i="25" s="1"/>
  <c r="F651" i="25"/>
  <c r="AD651" i="25" s="1"/>
  <c r="F124" i="25"/>
  <c r="AD124" i="25" s="1"/>
  <c r="F998" i="25"/>
  <c r="AD998" i="25" s="1"/>
  <c r="F723" i="25"/>
  <c r="AD723" i="25" s="1"/>
  <c r="F670" i="25"/>
  <c r="AD670" i="25" s="1"/>
  <c r="F924" i="25"/>
  <c r="AD924" i="25" s="1"/>
  <c r="F285" i="25"/>
  <c r="AD285" i="25" s="1"/>
  <c r="F359" i="25"/>
  <c r="AD359" i="25" s="1"/>
  <c r="F884" i="25"/>
  <c r="AD884" i="25" s="1"/>
  <c r="F778" i="25"/>
  <c r="AD778" i="25" s="1"/>
  <c r="F557" i="25"/>
  <c r="AD557" i="25" s="1"/>
  <c r="F212" i="25"/>
  <c r="AD212" i="25" s="1"/>
  <c r="F604" i="25"/>
  <c r="AD604" i="25" s="1"/>
  <c r="F872" i="25"/>
  <c r="AD872" i="25" s="1"/>
  <c r="F807" i="25"/>
  <c r="AD807" i="25" s="1"/>
  <c r="F109" i="25"/>
  <c r="AD109" i="25" s="1"/>
  <c r="F888" i="25"/>
  <c r="AD888" i="25" s="1"/>
  <c r="F504" i="25"/>
  <c r="AD504" i="25" s="1"/>
  <c r="F570" i="25"/>
  <c r="AD570" i="25" s="1"/>
  <c r="F572" i="25"/>
  <c r="AD572" i="25" s="1"/>
  <c r="F205" i="25"/>
  <c r="AD205" i="25" s="1"/>
  <c r="F795" i="25"/>
  <c r="AD795" i="25" s="1"/>
  <c r="F253" i="25"/>
  <c r="AD253" i="25" s="1"/>
  <c r="F876" i="25"/>
  <c r="AD876" i="25" s="1"/>
  <c r="F877" i="25"/>
  <c r="AD877" i="25" s="1"/>
  <c r="F722" i="25"/>
  <c r="AD722" i="25" s="1"/>
  <c r="I3500" i="25"/>
  <c r="F236" i="25"/>
  <c r="AD236" i="25" s="1"/>
  <c r="F935" i="25"/>
  <c r="AD935" i="25" s="1"/>
  <c r="F638" i="25"/>
  <c r="AD638" i="25" s="1"/>
  <c r="F980" i="25"/>
  <c r="AD980" i="25" s="1"/>
  <c r="F712" i="25"/>
  <c r="AD712" i="25" s="1"/>
  <c r="F505" i="25"/>
  <c r="AD505" i="25" s="1"/>
  <c r="F929" i="25"/>
  <c r="AD929" i="25" s="1"/>
  <c r="F372" i="25"/>
  <c r="AD372" i="25" s="1"/>
  <c r="F397" i="25"/>
  <c r="AD397" i="25" s="1"/>
  <c r="F791" i="25"/>
  <c r="AD791" i="25" s="1"/>
  <c r="F79" i="25"/>
  <c r="AD79" i="25" s="1"/>
  <c r="F744" i="25"/>
  <c r="AD744" i="25" s="1"/>
  <c r="F970" i="25"/>
  <c r="AD970" i="25" s="1"/>
  <c r="F496" i="25"/>
  <c r="AD496" i="25" s="1"/>
  <c r="F184" i="25"/>
  <c r="AD184" i="25" s="1"/>
  <c r="F798" i="25"/>
  <c r="AD798" i="25" s="1"/>
  <c r="F59" i="25"/>
  <c r="AD59" i="25" s="1"/>
  <c r="F916" i="25"/>
  <c r="AD916" i="25" s="1"/>
  <c r="F608" i="25"/>
  <c r="AD608" i="25" s="1"/>
  <c r="F64" i="25"/>
  <c r="AD64" i="25" s="1"/>
  <c r="F953" i="25"/>
  <c r="AD953" i="25" s="1"/>
  <c r="F902" i="25"/>
  <c r="AD902" i="25" s="1"/>
  <c r="F217" i="25"/>
  <c r="AD217" i="25" s="1"/>
  <c r="F403" i="25"/>
  <c r="AD403" i="25" s="1"/>
  <c r="F759" i="25"/>
  <c r="AD759" i="25" s="1"/>
  <c r="F191" i="25"/>
  <c r="AD191" i="25" s="1"/>
  <c r="F645" i="25"/>
  <c r="AD645" i="25" s="1"/>
  <c r="F381" i="25"/>
  <c r="AD381" i="25" s="1"/>
  <c r="F94" i="25"/>
  <c r="AD94" i="25" s="1"/>
  <c r="F456" i="25"/>
  <c r="AD456" i="25" s="1"/>
  <c r="F147" i="25"/>
  <c r="AD147" i="25" s="1"/>
  <c r="F247" i="25"/>
  <c r="AD247" i="25" s="1"/>
  <c r="F511" i="25"/>
  <c r="AD511" i="25" s="1"/>
  <c r="F882" i="25"/>
  <c r="AD882" i="25" s="1"/>
  <c r="F168" i="25"/>
  <c r="AD168" i="25" s="1"/>
  <c r="F968" i="25"/>
  <c r="AD968" i="25" s="1"/>
  <c r="F389" i="25"/>
  <c r="AD389" i="25" s="1"/>
  <c r="F198" i="25"/>
  <c r="AD198" i="25" s="1"/>
  <c r="F904" i="25"/>
  <c r="AD904" i="25" s="1"/>
  <c r="F569" i="25"/>
  <c r="AD569" i="25" s="1"/>
  <c r="F126" i="25"/>
  <c r="AD126" i="25" s="1"/>
  <c r="F661" i="25"/>
  <c r="AD661" i="25" s="1"/>
  <c r="F140" i="25"/>
  <c r="AD140" i="25" s="1"/>
  <c r="F607" i="25"/>
  <c r="AD607" i="25" s="1"/>
  <c r="F815" i="25"/>
  <c r="AD815" i="25" s="1"/>
  <c r="F527" i="25"/>
  <c r="AD527" i="25" s="1"/>
  <c r="F405" i="25"/>
  <c r="AD405" i="25" s="1"/>
  <c r="F800" i="25"/>
  <c r="AD800" i="25" s="1"/>
  <c r="F270" i="25"/>
  <c r="AD270" i="25" s="1"/>
  <c r="F553" i="25"/>
  <c r="AD553" i="25" s="1"/>
  <c r="F575" i="25"/>
  <c r="AD575" i="25" s="1"/>
  <c r="F710" i="25"/>
  <c r="AD710" i="25" s="1"/>
  <c r="F590" i="25"/>
  <c r="AD590" i="25" s="1"/>
  <c r="F994" i="25"/>
  <c r="AD994" i="25" s="1"/>
  <c r="F609" i="25"/>
  <c r="AD609" i="25" s="1"/>
  <c r="F418" i="25"/>
  <c r="AD418" i="25" s="1"/>
  <c r="F384" i="25"/>
  <c r="AD384" i="25" s="1"/>
  <c r="F414" i="25"/>
  <c r="AD414" i="25" s="1"/>
  <c r="F747" i="25"/>
  <c r="AD747" i="25" s="1"/>
  <c r="F344" i="25"/>
  <c r="AD344" i="25" s="1"/>
  <c r="F448" i="25"/>
  <c r="AD448" i="25" s="1"/>
  <c r="F789" i="25"/>
  <c r="AD789" i="25" s="1"/>
  <c r="F612" i="25"/>
  <c r="AD612" i="25" s="1"/>
  <c r="F80" i="25"/>
  <c r="AD80" i="25" s="1"/>
  <c r="F893" i="25"/>
  <c r="AD893" i="25" s="1"/>
  <c r="F796" i="25"/>
  <c r="AD796" i="25" s="1"/>
  <c r="F640" i="25"/>
  <c r="AD640" i="25" s="1"/>
  <c r="F420" i="25"/>
  <c r="AD420" i="25" s="1"/>
  <c r="F311" i="25"/>
  <c r="AD311" i="25" s="1"/>
  <c r="F272" i="25"/>
  <c r="AD272" i="25" s="1"/>
  <c r="F985" i="25"/>
  <c r="AD985" i="25" s="1"/>
  <c r="F334" i="25"/>
  <c r="AD334" i="25" s="1"/>
  <c r="F215" i="25"/>
  <c r="AD215" i="25" s="1"/>
  <c r="F486" i="25"/>
  <c r="AD486" i="25" s="1"/>
  <c r="F81" i="25"/>
  <c r="AD81" i="25" s="1"/>
  <c r="F873" i="25"/>
  <c r="AD873" i="25" s="1"/>
  <c r="F534" i="25"/>
  <c r="AD534" i="25" s="1"/>
  <c r="F152" i="25"/>
  <c r="AD152" i="25" s="1"/>
  <c r="F961" i="25"/>
  <c r="AD961" i="25" s="1"/>
  <c r="F678" i="25"/>
  <c r="AD678" i="25" s="1"/>
  <c r="F844" i="25"/>
  <c r="AD844" i="25" s="1"/>
  <c r="F731" i="25"/>
  <c r="AD731" i="25" s="1"/>
  <c r="F746" i="25"/>
  <c r="AD746" i="25" s="1"/>
  <c r="F367" i="25"/>
  <c r="AD367" i="25" s="1"/>
  <c r="F446" i="25"/>
  <c r="AD446" i="25" s="1"/>
  <c r="F530" i="25"/>
  <c r="AD530" i="25" s="1"/>
  <c r="F497" i="25"/>
  <c r="AD497" i="25" s="1"/>
  <c r="F552" i="25"/>
  <c r="AD552" i="25" s="1"/>
  <c r="F455" i="25"/>
  <c r="AD455" i="25" s="1"/>
  <c r="F915" i="25"/>
  <c r="AD915" i="25" s="1"/>
  <c r="F457" i="25"/>
  <c r="AD457" i="25" s="1"/>
  <c r="F226" i="25"/>
  <c r="AD226" i="25" s="1"/>
  <c r="F312" i="25"/>
  <c r="AD312" i="25" s="1"/>
  <c r="F690" i="25"/>
  <c r="AD690" i="25" s="1"/>
  <c r="F231" i="25"/>
  <c r="AD231" i="25" s="1"/>
  <c r="F835" i="25"/>
  <c r="AD835" i="25" s="1"/>
  <c r="F342" i="25"/>
  <c r="AD342" i="25" s="1"/>
  <c r="F591" i="25"/>
  <c r="AD591" i="25" s="1"/>
  <c r="F386" i="25"/>
  <c r="AD386" i="25" s="1"/>
  <c r="F117" i="25"/>
  <c r="AD117" i="25" s="1"/>
  <c r="F706" i="25"/>
  <c r="AD706" i="25" s="1"/>
  <c r="F655" i="25"/>
  <c r="AD655" i="25" s="1"/>
  <c r="F936" i="25"/>
  <c r="AD936" i="25" s="1"/>
  <c r="F597" i="25"/>
  <c r="AD597" i="25" s="1"/>
  <c r="F737" i="25"/>
  <c r="AD737" i="25" s="1"/>
  <c r="F674" i="25"/>
  <c r="AD674" i="25" s="1"/>
  <c r="F176" i="25"/>
  <c r="AD176" i="25" s="1"/>
  <c r="F428" i="25"/>
  <c r="AD428" i="25" s="1"/>
  <c r="F642" i="25"/>
  <c r="AD642" i="25" s="1"/>
  <c r="F666" i="25"/>
  <c r="AD666" i="25" s="1"/>
  <c r="F685" i="25"/>
  <c r="AD685" i="25" s="1"/>
  <c r="F234" i="25"/>
  <c r="AD234" i="25" s="1"/>
  <c r="F603" i="25"/>
  <c r="AD603" i="25" s="1"/>
  <c r="F999" i="25"/>
  <c r="AD999" i="25" s="1"/>
  <c r="F275" i="25"/>
  <c r="AD275" i="25" s="1"/>
  <c r="F577" i="25"/>
  <c r="AD577" i="25" s="1"/>
  <c r="F170" i="25"/>
  <c r="AD170" i="25" s="1"/>
  <c r="F551" i="25"/>
  <c r="AD551" i="25" s="1"/>
  <c r="F739" i="25"/>
  <c r="AD739" i="25" s="1"/>
  <c r="F525" i="25"/>
  <c r="AD525" i="25" s="1"/>
  <c r="F425" i="25"/>
  <c r="AD425" i="25" s="1"/>
  <c r="F169" i="25"/>
  <c r="AD169" i="25" s="1"/>
  <c r="F601" i="25"/>
  <c r="AD601" i="25" s="1"/>
  <c r="F538" i="25"/>
  <c r="AD538" i="25" s="1"/>
  <c r="F775" i="25"/>
  <c r="AD775" i="25" s="1"/>
  <c r="F969" i="25"/>
  <c r="AD969" i="25" s="1"/>
  <c r="F717" i="25"/>
  <c r="AD717" i="25" s="1"/>
  <c r="F543" i="25"/>
  <c r="AD543" i="25" s="1"/>
  <c r="F333" i="25"/>
  <c r="AD333" i="25" s="1"/>
  <c r="F889" i="25"/>
  <c r="AD889" i="25" s="1"/>
  <c r="F256" i="25"/>
  <c r="AD256" i="25" s="1"/>
  <c r="F764" i="25"/>
  <c r="AD764" i="25" s="1"/>
  <c r="F772" i="25"/>
  <c r="AD772" i="25" s="1"/>
  <c r="F245" i="25"/>
  <c r="AD245" i="25" s="1"/>
  <c r="F138" i="25"/>
  <c r="AD138" i="25" s="1"/>
  <c r="F643" i="25"/>
  <c r="AD643" i="25" s="1"/>
  <c r="F583" i="25"/>
  <c r="AD583" i="25" s="1"/>
  <c r="L3500" i="25"/>
  <c r="F111" i="25"/>
  <c r="AD111" i="25" s="1"/>
  <c r="F990" i="25"/>
  <c r="AD990" i="25" s="1"/>
  <c r="F585" i="25"/>
  <c r="AD585" i="25" s="1"/>
  <c r="F238" i="25"/>
  <c r="AD238" i="25" s="1"/>
  <c r="F581" i="25"/>
  <c r="AD581" i="25" s="1"/>
  <c r="F943" i="25"/>
  <c r="AD943" i="25" s="1"/>
  <c r="F817" i="25"/>
  <c r="AD817" i="25" s="1"/>
  <c r="F769" i="25"/>
  <c r="AD769" i="25" s="1"/>
  <c r="F545" i="25"/>
  <c r="AD545" i="25" s="1"/>
  <c r="F950" i="25"/>
  <c r="AD950" i="25" s="1"/>
  <c r="F398" i="25"/>
  <c r="AD398" i="25" s="1"/>
  <c r="F771" i="25"/>
  <c r="AD771" i="25" s="1"/>
  <c r="F325" i="25"/>
  <c r="AD325" i="25" s="1"/>
  <c r="F852" i="25"/>
  <c r="AD852" i="25" s="1"/>
  <c r="F370" i="25"/>
  <c r="AD370" i="25" s="1"/>
  <c r="F104" i="25"/>
  <c r="AD104" i="25" s="1"/>
  <c r="F881" i="25"/>
  <c r="AD881" i="25" s="1"/>
  <c r="F719" i="25"/>
  <c r="AD719" i="25" s="1"/>
  <c r="F135" i="25"/>
  <c r="AD135" i="25" s="1"/>
  <c r="F568" i="25"/>
  <c r="AD568" i="25" s="1"/>
  <c r="F955" i="25"/>
  <c r="AD955" i="25" s="1"/>
  <c r="F391" i="25"/>
  <c r="AD391" i="25" s="1"/>
  <c r="F482" i="25"/>
  <c r="AD482" i="25" s="1"/>
  <c r="F860" i="25"/>
  <c r="AD860" i="25" s="1"/>
  <c r="F440" i="25"/>
  <c r="AD440" i="25" s="1"/>
  <c r="F830" i="25"/>
  <c r="AD830" i="25" s="1"/>
  <c r="F813" i="25"/>
  <c r="AD813" i="25" s="1"/>
  <c r="F299" i="25"/>
  <c r="AD299" i="25" s="1"/>
  <c r="F308" i="25"/>
  <c r="AD308" i="25" s="1"/>
  <c r="F392" i="25"/>
  <c r="AD392" i="25" s="1"/>
  <c r="F826" i="25"/>
  <c r="AD826" i="25" s="1"/>
  <c r="F375" i="25"/>
  <c r="AD375" i="25" s="1"/>
  <c r="F758" i="25"/>
  <c r="AD758" i="25" s="1"/>
  <c r="F506" i="25"/>
  <c r="AD506" i="25" s="1"/>
  <c r="F210" i="25"/>
  <c r="AD210" i="25" s="1"/>
  <c r="F735" i="25"/>
  <c r="AD735" i="25" s="1"/>
  <c r="F493" i="25"/>
  <c r="AD493" i="25" s="1"/>
  <c r="F989" i="25"/>
  <c r="AD989" i="25" s="1"/>
  <c r="F942" i="25"/>
  <c r="AD942" i="25" s="1"/>
  <c r="F131" i="25"/>
  <c r="AD131" i="25" s="1"/>
  <c r="F232" i="25"/>
  <c r="AD232" i="25" s="1"/>
  <c r="F644" i="25"/>
  <c r="AD644" i="25" s="1"/>
  <c r="F648" i="25"/>
  <c r="AD648" i="25" s="1"/>
  <c r="F454" i="25"/>
  <c r="AD454" i="25" s="1"/>
  <c r="F316" i="25"/>
  <c r="AD316" i="25" s="1"/>
  <c r="F478" i="25"/>
  <c r="AD478" i="25" s="1"/>
  <c r="F981" i="25"/>
  <c r="AD981" i="25" s="1"/>
  <c r="F289" i="25"/>
  <c r="AD289" i="25" s="1"/>
  <c r="F946" i="25"/>
  <c r="AD946" i="25" s="1"/>
  <c r="F119" i="25"/>
  <c r="AD119" i="25" s="1"/>
  <c r="F765" i="25"/>
  <c r="AD765" i="25" s="1"/>
  <c r="F566" i="25"/>
  <c r="AD566" i="25" s="1"/>
  <c r="F745" i="25"/>
  <c r="AD745" i="25" s="1"/>
  <c r="F748" i="25"/>
  <c r="AD748" i="25" s="1"/>
  <c r="F814" i="25"/>
  <c r="AD814" i="25" s="1"/>
  <c r="F164" i="25"/>
  <c r="AD164" i="25" s="1"/>
  <c r="F406" i="25"/>
  <c r="AD406" i="25" s="1"/>
  <c r="F845" i="25"/>
  <c r="AD845" i="25" s="1"/>
  <c r="F975" i="25"/>
  <c r="AD975" i="25" s="1"/>
  <c r="F314" i="25"/>
  <c r="AD314" i="25" s="1"/>
  <c r="F105" i="25"/>
  <c r="AD105" i="25" s="1"/>
  <c r="F974" i="25"/>
  <c r="AD974" i="25" s="1"/>
  <c r="F855" i="25"/>
  <c r="AD855" i="25" s="1"/>
  <c r="F932" i="25"/>
  <c r="AD932" i="25" s="1"/>
  <c r="F788" i="25"/>
  <c r="AD788" i="25" s="1"/>
  <c r="F580" i="25"/>
  <c r="AD580" i="25" s="1"/>
  <c r="F118" i="25"/>
  <c r="AD118" i="25" s="1"/>
  <c r="F225" i="25"/>
  <c r="AD225" i="25" s="1"/>
  <c r="F174" i="25"/>
  <c r="AD174" i="25" s="1"/>
  <c r="F996" i="25"/>
  <c r="AD996" i="25" s="1"/>
  <c r="F749" i="25"/>
  <c r="AD749" i="25" s="1"/>
  <c r="F732" i="25"/>
  <c r="AD732" i="25" s="1"/>
  <c r="F167" i="25"/>
  <c r="AD167" i="25" s="1"/>
  <c r="F859" i="25"/>
  <c r="AD859" i="25" s="1"/>
  <c r="F515" i="25"/>
  <c r="AD515" i="25" s="1"/>
  <c r="F773" i="25"/>
  <c r="AD773" i="25" s="1"/>
  <c r="F382" i="25"/>
  <c r="AD382" i="25" s="1"/>
  <c r="F526" i="25"/>
  <c r="AD526" i="25" s="1"/>
  <c r="F385" i="25"/>
  <c r="AD385" i="25" s="1"/>
  <c r="F345" i="25"/>
  <c r="AD345" i="25" s="1"/>
  <c r="F541" i="25"/>
  <c r="AD541" i="25" s="1"/>
  <c r="F672" i="25"/>
  <c r="AD672" i="25" s="1"/>
  <c r="F679" i="25"/>
  <c r="AD679" i="25" s="1"/>
  <c r="F189" i="25"/>
  <c r="AD189" i="25" s="1"/>
  <c r="F487" i="25"/>
  <c r="AD487" i="25" s="1"/>
  <c r="F832" i="25"/>
  <c r="AD832" i="25" s="1"/>
  <c r="F880" i="25"/>
  <c r="AD880" i="25" s="1"/>
  <c r="F528" i="25"/>
  <c r="AD528" i="25" s="1"/>
  <c r="F681" i="25"/>
  <c r="AD681" i="25" s="1"/>
  <c r="F616" i="25"/>
  <c r="AD616" i="25" s="1"/>
  <c r="F869" i="25"/>
  <c r="AD869" i="25" s="1"/>
  <c r="F786" i="25"/>
  <c r="AD786" i="25" s="1"/>
  <c r="F323" i="25"/>
  <c r="AD323" i="25" s="1"/>
  <c r="F535" i="25"/>
  <c r="AD535" i="25" s="1"/>
  <c r="F408" i="25"/>
  <c r="AD408" i="25" s="1"/>
  <c r="F97" i="25"/>
  <c r="AD97" i="25" s="1"/>
  <c r="F134" i="25"/>
  <c r="AD134" i="25" s="1"/>
  <c r="F639" i="25"/>
  <c r="AD639" i="25" s="1"/>
  <c r="F825" i="25"/>
  <c r="AD825" i="25" s="1"/>
  <c r="F743" i="25"/>
  <c r="AD743" i="25" s="1"/>
  <c r="F761" i="25"/>
  <c r="AD761" i="25" s="1"/>
  <c r="F697" i="25"/>
  <c r="AD697" i="25" s="1"/>
  <c r="F485" i="25"/>
  <c r="AD485" i="25" s="1"/>
  <c r="F995" i="25"/>
  <c r="AD995" i="25" s="1"/>
  <c r="F901" i="25"/>
  <c r="AD901" i="25" s="1"/>
  <c r="F161" i="25"/>
  <c r="AD161" i="25" s="1"/>
  <c r="F432" i="25"/>
  <c r="AD432" i="25" s="1"/>
  <c r="F421" i="25"/>
  <c r="AD421" i="25" s="1"/>
  <c r="F524" i="25"/>
  <c r="AD524" i="25" s="1"/>
  <c r="F470" i="25"/>
  <c r="AD470" i="25" s="1"/>
  <c r="F757" i="25"/>
  <c r="AD757" i="25" s="1"/>
  <c r="F128" i="25"/>
  <c r="AD128" i="25" s="1"/>
  <c r="F846" i="25"/>
  <c r="AD846" i="25" s="1"/>
  <c r="F331" i="25"/>
  <c r="AD331" i="25" s="1"/>
  <c r="F358" i="25"/>
  <c r="AD358" i="25" s="1"/>
  <c r="F92" i="25"/>
  <c r="AD92" i="25" s="1"/>
  <c r="F71" i="25"/>
  <c r="AD71" i="25" s="1"/>
  <c r="F519" i="25"/>
  <c r="AD519" i="25" s="1"/>
  <c r="F437" i="25"/>
  <c r="AD437" i="25" s="1"/>
  <c r="F593" i="25"/>
  <c r="AD593" i="25" s="1"/>
  <c r="F355" i="25"/>
  <c r="AD355" i="25" s="1"/>
  <c r="F364" i="25"/>
  <c r="AD364" i="25" s="1"/>
  <c r="F175" i="25"/>
  <c r="AD175" i="25" s="1"/>
  <c r="F101" i="25"/>
  <c r="AD101" i="25" s="1"/>
  <c r="F243" i="25"/>
  <c r="AD243" i="25" s="1"/>
  <c r="F673" i="25"/>
  <c r="AD673" i="25" s="1"/>
  <c r="F416" i="25"/>
  <c r="AD416" i="25" s="1"/>
  <c r="F335" i="25"/>
  <c r="AD335" i="25" s="1"/>
  <c r="F956" i="25"/>
  <c r="AD956" i="25" s="1"/>
  <c r="F589" i="25"/>
  <c r="AD589" i="25" s="1"/>
  <c r="F61" i="25"/>
  <c r="AD61" i="25" s="1"/>
  <c r="F165" i="25"/>
  <c r="AD165" i="25" s="1"/>
  <c r="F177" i="25"/>
  <c r="AD177" i="25" s="1"/>
  <c r="F430" i="25"/>
  <c r="AD430" i="25" s="1"/>
  <c r="F734" i="25"/>
  <c r="AD734" i="25" s="1"/>
  <c r="F833" i="25"/>
  <c r="AD833" i="25" s="1"/>
  <c r="F705" i="25"/>
  <c r="AD705" i="25" s="1"/>
  <c r="F155" i="25"/>
  <c r="AD155" i="25" s="1"/>
  <c r="F434" i="25"/>
  <c r="AD434" i="25" s="1"/>
  <c r="F992" i="25"/>
  <c r="AD992" i="25" s="1"/>
  <c r="F221" i="25"/>
  <c r="AD221" i="25" s="1"/>
  <c r="F264" i="25"/>
  <c r="AD264" i="25" s="1"/>
  <c r="F248" i="25"/>
  <c r="AD248" i="25" s="1"/>
  <c r="F841" i="25"/>
  <c r="AD841" i="25" s="1"/>
  <c r="F441" i="25"/>
  <c r="AD441" i="25" s="1"/>
  <c r="F91" i="25"/>
  <c r="AD91" i="25" s="1"/>
  <c r="F283" i="25"/>
  <c r="AD283" i="25" s="1"/>
  <c r="F56" i="25"/>
  <c r="AD56" i="25" s="1"/>
  <c r="F646" i="25"/>
  <c r="AD646" i="25" s="1"/>
  <c r="F714" i="25"/>
  <c r="AD714" i="25" s="1"/>
  <c r="F592" i="25"/>
  <c r="AD592" i="25" s="1"/>
  <c r="F208" i="25"/>
  <c r="AD208" i="25" s="1"/>
  <c r="F634" i="25"/>
  <c r="AD634" i="25" s="1"/>
  <c r="F196" i="25"/>
  <c r="AD196" i="25" s="1"/>
  <c r="F820" i="25"/>
  <c r="AD820" i="25" s="1"/>
  <c r="F913" i="25"/>
  <c r="AD913" i="25" s="1"/>
  <c r="F76" i="25"/>
  <c r="AD76" i="25" s="1"/>
  <c r="F461" i="25"/>
  <c r="AD461" i="25" s="1"/>
  <c r="F419" i="25"/>
  <c r="AD419" i="25" s="1"/>
  <c r="F523" i="25"/>
  <c r="AD523" i="25" s="1"/>
  <c r="F605" i="25"/>
  <c r="AD605" i="25" s="1"/>
  <c r="F562" i="25"/>
  <c r="AD562" i="25" s="1"/>
  <c r="F474" i="25"/>
  <c r="AD474" i="25" s="1"/>
  <c r="F125" i="25"/>
  <c r="AD125" i="25" s="1"/>
  <c r="F806" i="25"/>
  <c r="AD806" i="25" s="1"/>
  <c r="F618" i="25"/>
  <c r="AD618" i="25" s="1"/>
  <c r="F686" i="25"/>
  <c r="AD686" i="25" s="1"/>
  <c r="F875" i="25"/>
  <c r="AD875" i="25" s="1"/>
  <c r="F840" i="25"/>
  <c r="AD840" i="25" s="1"/>
  <c r="F600" i="25"/>
  <c r="AD600" i="25" s="1"/>
  <c r="F951" i="25"/>
  <c r="AD951" i="25" s="1"/>
  <c r="F620" i="25"/>
  <c r="AD620" i="25" s="1"/>
  <c r="F563" i="25"/>
  <c r="AD563" i="25" s="1"/>
  <c r="F424" i="25"/>
  <c r="AD424" i="25" s="1"/>
  <c r="F808" i="25"/>
  <c r="AD808" i="25" s="1"/>
  <c r="F927" i="25"/>
  <c r="AD927" i="25" s="1"/>
  <c r="F137" i="25"/>
  <c r="AD137" i="25" s="1"/>
  <c r="F95" i="25"/>
  <c r="AD95" i="25" s="1"/>
  <c r="F246" i="25"/>
  <c r="AD246" i="25" s="1"/>
  <c r="F958" i="25"/>
  <c r="AD958" i="25" s="1"/>
  <c r="F993" i="25"/>
  <c r="AD993" i="25" s="1"/>
  <c r="F547" i="25"/>
  <c r="AD547" i="25" s="1"/>
  <c r="F477" i="25"/>
  <c r="AD477" i="25" s="1"/>
  <c r="F502" i="25"/>
  <c r="AD502" i="25" s="1"/>
  <c r="F774" i="25"/>
  <c r="AD774" i="25" s="1"/>
  <c r="F365" i="25"/>
  <c r="AD365" i="25" s="1"/>
  <c r="F412" i="25"/>
  <c r="AD412" i="25" s="1"/>
  <c r="F280" i="25"/>
  <c r="AD280" i="25" s="1"/>
  <c r="F110" i="25"/>
  <c r="AD110" i="25" s="1"/>
  <c r="F752" i="25"/>
  <c r="AD752" i="25" s="1"/>
  <c r="F533" i="25"/>
  <c r="AD533" i="25" s="1"/>
  <c r="F200" i="25"/>
  <c r="AD200" i="25" s="1"/>
  <c r="F740" i="25"/>
  <c r="AD740" i="25" s="1"/>
  <c r="F154" i="25"/>
  <c r="AD154" i="25" s="1"/>
  <c r="F733" i="25"/>
  <c r="AD733" i="25" s="1"/>
  <c r="F255" i="25"/>
  <c r="AD255" i="25" s="1"/>
  <c r="F160" i="25"/>
  <c r="AD160" i="25" s="1"/>
  <c r="F715" i="25"/>
  <c r="AD715" i="25" s="1"/>
  <c r="F517" i="25"/>
  <c r="AD517" i="25" s="1"/>
  <c r="F548" i="25"/>
  <c r="AD548" i="25" s="1"/>
  <c r="F633" i="25"/>
  <c r="AD633" i="25" s="1"/>
  <c r="F891" i="25"/>
  <c r="AD891" i="25" s="1"/>
  <c r="F395" i="25"/>
  <c r="AD395" i="25" s="1"/>
  <c r="F868" i="25"/>
  <c r="AD868" i="25" s="1"/>
  <c r="F379" i="25"/>
  <c r="AD379" i="25" s="1"/>
  <c r="F776" i="25"/>
  <c r="AD776" i="25" s="1"/>
  <c r="F718" i="25"/>
  <c r="AD718" i="25" s="1"/>
  <c r="F641" i="25"/>
  <c r="AD641" i="25" s="1"/>
  <c r="F509" i="25"/>
  <c r="AD509" i="25" s="1"/>
  <c r="F463" i="25"/>
  <c r="AD463" i="25" s="1"/>
  <c r="F156" i="25"/>
  <c r="AD156" i="25" s="1"/>
  <c r="F536" i="25"/>
  <c r="AD536" i="25" s="1"/>
  <c r="F281" i="25"/>
  <c r="AD281" i="25" s="1"/>
  <c r="F86" i="25"/>
  <c r="AD86" i="25" s="1"/>
  <c r="F361" i="25"/>
  <c r="AD361" i="25" s="1"/>
  <c r="F716" i="25"/>
  <c r="AD716" i="25" s="1"/>
  <c r="F883" i="25"/>
  <c r="AD883" i="25" s="1"/>
  <c r="F906" i="25"/>
  <c r="AD906" i="25" s="1"/>
  <c r="F133" i="25"/>
  <c r="AD133" i="25" s="1"/>
  <c r="F558" i="25"/>
  <c r="AD558" i="25" s="1"/>
  <c r="F596" i="25"/>
  <c r="AD596" i="25" s="1"/>
  <c r="F223" i="25"/>
  <c r="AD223" i="25" s="1"/>
  <c r="F353" i="25"/>
  <c r="AD353" i="25" s="1"/>
  <c r="F866" i="25"/>
  <c r="AD866" i="25" s="1"/>
  <c r="F305" i="25"/>
  <c r="AD305" i="25" s="1"/>
  <c r="F959" i="25"/>
  <c r="AD959" i="25" s="1"/>
  <c r="F862" i="25"/>
  <c r="AD862" i="25" s="1"/>
  <c r="F378" i="25"/>
  <c r="AD378" i="25" s="1"/>
  <c r="F628" i="25"/>
  <c r="AD628" i="25" s="1"/>
  <c r="F978" i="25"/>
  <c r="AD978" i="25" s="1"/>
  <c r="F229" i="25"/>
  <c r="AD229" i="25" s="1"/>
  <c r="F782" i="25"/>
  <c r="AD782" i="25" s="1"/>
  <c r="F979" i="25"/>
  <c r="AD979" i="25" s="1"/>
  <c r="F87" i="25"/>
  <c r="AD87" i="25" s="1"/>
  <c r="F512" i="25"/>
  <c r="AD512" i="25" s="1"/>
  <c r="F459" i="25"/>
  <c r="AD459" i="25" s="1"/>
  <c r="F561" i="25"/>
  <c r="AD561" i="25" s="1"/>
  <c r="F107" i="25"/>
  <c r="AD107" i="25" s="1"/>
  <c r="F554" i="25"/>
  <c r="AD554" i="25" s="1"/>
  <c r="F843" i="25"/>
  <c r="AD843" i="25" s="1"/>
  <c r="F251" i="25"/>
  <c r="AD251" i="25" s="1"/>
  <c r="F415" i="25"/>
  <c r="AD415" i="25" s="1"/>
  <c r="F70" i="25"/>
  <c r="AD70" i="25" s="1"/>
  <c r="F756" i="25"/>
  <c r="AD756" i="25" s="1"/>
  <c r="F847" i="25"/>
  <c r="AD847" i="25" s="1"/>
  <c r="F610" i="25"/>
  <c r="AD610" i="25" s="1"/>
  <c r="F667" i="25"/>
  <c r="AD667" i="25" s="1"/>
  <c r="F489" i="25"/>
  <c r="AD489" i="25" s="1"/>
  <c r="F550" i="25"/>
  <c r="AD550" i="25" s="1"/>
  <c r="F132" i="25"/>
  <c r="AD132" i="25" s="1"/>
  <c r="F187" i="25"/>
  <c r="AD187" i="25" s="1"/>
  <c r="F93" i="25"/>
  <c r="AD93" i="25" s="1"/>
  <c r="F828" i="25"/>
  <c r="AD828" i="25" s="1"/>
  <c r="F652" i="25"/>
  <c r="AD652" i="25" s="1"/>
  <c r="F900" i="25"/>
  <c r="AD900" i="25" s="1"/>
  <c r="F850" i="25"/>
  <c r="AD850" i="25" s="1"/>
  <c r="F659" i="25"/>
  <c r="AD659" i="25" s="1"/>
  <c r="F694" i="25"/>
  <c r="AD694" i="25" s="1"/>
  <c r="F857" i="25"/>
  <c r="AD857" i="25" s="1"/>
  <c r="F792" i="25"/>
  <c r="AD792" i="25" s="1"/>
  <c r="F986" i="25"/>
  <c r="AD986" i="25" s="1"/>
  <c r="F727" i="25"/>
  <c r="AD727" i="25" s="1"/>
  <c r="F58" i="25"/>
  <c r="AD58" i="25" s="1"/>
  <c r="F284" i="25"/>
  <c r="AD284" i="25" s="1"/>
  <c r="F371" i="25"/>
  <c r="AD371" i="25" s="1"/>
  <c r="F754" i="25"/>
  <c r="AD754" i="25" s="1"/>
  <c r="F801" i="25"/>
  <c r="AD801" i="25" s="1"/>
  <c r="F848" i="25"/>
  <c r="AD848" i="25" s="1"/>
  <c r="F129" i="25"/>
  <c r="AD129" i="25" s="1"/>
  <c r="F451" i="25"/>
  <c r="AD451" i="25" s="1"/>
  <c r="F307" i="25"/>
  <c r="AD307" i="25" s="1"/>
  <c r="F907" i="25"/>
  <c r="AD907" i="25" s="1"/>
  <c r="F265" i="25"/>
  <c r="AD265" i="25" s="1"/>
  <c r="F313" i="25"/>
  <c r="AD313" i="25" s="1"/>
  <c r="F318" i="25"/>
  <c r="AD318" i="25" s="1"/>
  <c r="F728" i="25"/>
  <c r="AD728" i="25" s="1"/>
  <c r="F261" i="25"/>
  <c r="AD261" i="25" s="1"/>
  <c r="F676" i="25"/>
  <c r="AD676" i="25" s="1"/>
  <c r="F53" i="25"/>
  <c r="AD53" i="25" s="1"/>
  <c r="F827" i="25"/>
  <c r="AD827" i="25" s="1"/>
  <c r="F98" i="25"/>
  <c r="AD98" i="25" s="1"/>
  <c r="F886" i="25"/>
  <c r="AD886" i="25" s="1"/>
  <c r="F779" i="25"/>
  <c r="AD779" i="25" s="1"/>
  <c r="F401" i="25"/>
  <c r="AD401" i="25" s="1"/>
  <c r="F909" i="25"/>
  <c r="AD909" i="25" s="1"/>
  <c r="F518" i="25"/>
  <c r="AD518" i="25" s="1"/>
  <c r="F805" i="25"/>
  <c r="AD805" i="25" s="1"/>
  <c r="F753" i="25"/>
  <c r="AD753" i="25" s="1"/>
  <c r="F259" i="25"/>
  <c r="AD259" i="25" s="1"/>
  <c r="F783" i="25"/>
  <c r="AD783" i="25" s="1"/>
  <c r="F475" i="25"/>
  <c r="AD475" i="25" s="1"/>
  <c r="F742" i="25"/>
  <c r="AD742" i="25" s="1"/>
  <c r="F991" i="25"/>
  <c r="AD991" i="25" s="1"/>
  <c r="F218" i="25"/>
  <c r="AD218" i="25" s="1"/>
  <c r="F103" i="25"/>
  <c r="AD103" i="25" s="1"/>
  <c r="F606" i="25"/>
  <c r="AD606" i="25" s="1"/>
  <c r="F55" i="25"/>
  <c r="AD55" i="25" s="1"/>
  <c r="F514" i="25"/>
  <c r="AD514" i="25" s="1"/>
  <c r="F559" i="25"/>
  <c r="AD559" i="25" s="1"/>
  <c r="F787" i="25"/>
  <c r="AD787" i="25" s="1"/>
  <c r="F793" i="25"/>
  <c r="AD793" i="25" s="1"/>
  <c r="F439" i="25"/>
  <c r="AD439" i="25" s="1"/>
  <c r="F481" i="25"/>
  <c r="AD481" i="25" s="1"/>
  <c r="F258" i="25"/>
  <c r="AD258" i="25" s="1"/>
  <c r="F510" i="25"/>
  <c r="AD510" i="25" s="1"/>
  <c r="F894" i="25"/>
  <c r="AD894" i="25" s="1"/>
  <c r="F556" i="25"/>
  <c r="AD556" i="25" s="1"/>
  <c r="F940" i="25"/>
  <c r="AD940" i="25" s="1"/>
  <c r="F68" i="25"/>
  <c r="AD68" i="25" s="1"/>
  <c r="F142" i="25"/>
  <c r="AD142" i="25" s="1"/>
  <c r="F702" i="25"/>
  <c r="AD702" i="25" s="1"/>
  <c r="F277" i="25"/>
  <c r="AD277" i="25" s="1"/>
  <c r="F78" i="25"/>
  <c r="AD78" i="25" s="1"/>
  <c r="F483" i="25"/>
  <c r="AD483" i="25" s="1"/>
  <c r="F503" i="25"/>
  <c r="AD503" i="25" s="1"/>
  <c r="F576" i="25"/>
  <c r="AD576" i="25" s="1"/>
  <c r="F230" i="25"/>
  <c r="AD230" i="25" s="1"/>
  <c r="F632" i="25"/>
  <c r="AD632" i="25" s="1"/>
  <c r="F988" i="25"/>
  <c r="AD988" i="25" s="1"/>
  <c r="F689" i="25"/>
  <c r="AD689" i="25" s="1"/>
  <c r="F207" i="25"/>
  <c r="AD207" i="25" s="1"/>
  <c r="F452" i="25"/>
  <c r="AD452" i="25" s="1"/>
  <c r="F858" i="25"/>
  <c r="AD858" i="25" s="1"/>
  <c r="F555" i="25"/>
  <c r="AD555" i="25" s="1"/>
  <c r="F725" i="25"/>
  <c r="AD725" i="25" s="1"/>
  <c r="F849" i="25"/>
  <c r="AD849" i="25" s="1"/>
  <c r="F587" i="25"/>
  <c r="AD587" i="25" s="1"/>
  <c r="F851" i="25"/>
  <c r="AD851" i="25" s="1"/>
  <c r="F933" i="25"/>
  <c r="AD933" i="25" s="1"/>
  <c r="F812" i="25"/>
  <c r="AD812" i="25" s="1"/>
  <c r="F926" i="25"/>
  <c r="AD926" i="25" s="1"/>
  <c r="F327" i="25"/>
  <c r="AD327" i="25" s="1"/>
  <c r="F766" i="25"/>
  <c r="AD766" i="25" s="1"/>
  <c r="F241" i="25"/>
  <c r="AD241" i="25" s="1"/>
  <c r="F166" i="25"/>
  <c r="AD166" i="25" s="1"/>
  <c r="F622" i="25"/>
  <c r="AD622" i="25" s="1"/>
  <c r="F235" i="25"/>
  <c r="AD235" i="25" s="1"/>
  <c r="F89" i="25"/>
  <c r="AD89" i="25" s="1"/>
  <c r="F484" i="25"/>
  <c r="AD484" i="25" s="1"/>
  <c r="F831" i="25"/>
  <c r="AD831" i="25" s="1"/>
  <c r="F63" i="25"/>
  <c r="AD63" i="25" s="1"/>
  <c r="F730" i="25"/>
  <c r="AD730" i="25" s="1"/>
  <c r="F508" i="25"/>
  <c r="AD508" i="25" s="1"/>
  <c r="F1000" i="25"/>
  <c r="AD1000" i="25" s="1"/>
  <c r="F159" i="25"/>
  <c r="AD159" i="25" s="1"/>
  <c r="F460" i="25"/>
  <c r="AD460" i="25" s="1"/>
  <c r="F99" i="25"/>
  <c r="AD99" i="25" s="1"/>
  <c r="F898" i="25"/>
  <c r="AD898" i="25" s="1"/>
  <c r="F662" i="25"/>
  <c r="AD662" i="25" s="1"/>
  <c r="F987" i="25"/>
  <c r="AD987" i="25" s="1"/>
  <c r="F687" i="25"/>
  <c r="AD687" i="25" s="1"/>
  <c r="F349" i="25"/>
  <c r="AD349" i="25" s="1"/>
  <c r="F532" i="25"/>
  <c r="AD532" i="25" s="1"/>
  <c r="F202" i="25"/>
  <c r="AD202" i="25" s="1"/>
  <c r="F709" i="25"/>
  <c r="AD709" i="25" s="1"/>
  <c r="F654" i="25"/>
  <c r="AD654" i="25" s="1"/>
  <c r="F617" i="25"/>
  <c r="AD617" i="25" s="1"/>
  <c r="F476" i="25"/>
  <c r="AD476" i="25" s="1"/>
  <c r="F257" i="25"/>
  <c r="AD257" i="25" s="1"/>
  <c r="F153" i="25"/>
  <c r="AD153" i="25" s="1"/>
  <c r="F402" i="25"/>
  <c r="AD402" i="25" s="1"/>
  <c r="F711" i="25"/>
  <c r="AD711" i="25" s="1"/>
  <c r="F579" i="25"/>
  <c r="AD579" i="25" s="1"/>
  <c r="F602" i="25"/>
  <c r="AD602" i="25" s="1"/>
  <c r="F102" i="25"/>
  <c r="AD102" i="25" s="1"/>
  <c r="F537" i="25"/>
  <c r="AD537" i="25" s="1"/>
  <c r="F120" i="25"/>
  <c r="AD120" i="25" s="1"/>
  <c r="F273" i="25"/>
  <c r="AD273" i="25" s="1"/>
  <c r="F635" i="25"/>
  <c r="AD635" i="25" s="1"/>
  <c r="F438" i="25"/>
  <c r="AD438" i="25" s="1"/>
  <c r="F426" i="25"/>
  <c r="AD426" i="25" s="1"/>
  <c r="F696" i="25"/>
  <c r="AD696" i="25" s="1"/>
  <c r="F193" i="25"/>
  <c r="AD193" i="25" s="1"/>
  <c r="F338" i="25"/>
  <c r="AD338" i="25" s="1"/>
  <c r="F861" i="25"/>
  <c r="AD861" i="25" s="1"/>
  <c r="F411" i="25"/>
  <c r="AD411" i="25" s="1"/>
  <c r="F954" i="25"/>
  <c r="AD954" i="25" s="1"/>
  <c r="F821" i="25"/>
  <c r="AD821" i="25" s="1"/>
  <c r="F201" i="25"/>
  <c r="AD201" i="25" s="1"/>
  <c r="F219" i="25"/>
  <c r="AD219" i="25" s="1"/>
  <c r="F106" i="25"/>
  <c r="AD106" i="25" s="1"/>
  <c r="F928" i="25"/>
  <c r="AD928" i="25" s="1"/>
  <c r="F400" i="25"/>
  <c r="AD400" i="25" s="1"/>
  <c r="F721" i="25"/>
  <c r="AD721" i="25" s="1"/>
  <c r="F763" i="25"/>
  <c r="AD763" i="25" s="1"/>
  <c r="F268" i="25"/>
  <c r="AD268" i="25" s="1"/>
  <c r="F977" i="25"/>
  <c r="AD977" i="25" s="1"/>
  <c r="F84" i="25"/>
  <c r="AD84" i="25" s="1"/>
  <c r="F729" i="25"/>
  <c r="AD729" i="25" s="1"/>
  <c r="F190" i="25"/>
  <c r="AD190" i="25" s="1"/>
  <c r="F462" i="25"/>
  <c r="AD462" i="25" s="1"/>
  <c r="F997" i="25"/>
  <c r="AD997" i="25" s="1"/>
  <c r="F350" i="25"/>
  <c r="AD350" i="25" s="1"/>
  <c r="F923" i="25"/>
  <c r="AD923" i="25" s="1"/>
  <c r="F586" i="25"/>
  <c r="AD586" i="25" s="1"/>
  <c r="F471" i="25"/>
  <c r="AD471" i="25" s="1"/>
  <c r="F663" i="25"/>
  <c r="AD663" i="25" s="1"/>
  <c r="F310" i="25"/>
  <c r="AD310" i="25" s="1"/>
  <c r="F925" i="25"/>
  <c r="AD925" i="25" s="1"/>
  <c r="F516" i="25"/>
  <c r="AD516" i="25" s="1"/>
  <c r="F738" i="25"/>
  <c r="AD738" i="25" s="1"/>
  <c r="F60" i="25"/>
  <c r="AD60" i="25" s="1"/>
  <c r="F144" i="25"/>
  <c r="AD144" i="25" s="1"/>
  <c r="F816" i="25"/>
  <c r="AD816" i="25" s="1"/>
  <c r="F701" i="25"/>
  <c r="AD701" i="25" s="1"/>
  <c r="F213" i="25"/>
  <c r="AD213" i="25" s="1"/>
  <c r="F629" i="25"/>
  <c r="AD629" i="25" s="1"/>
  <c r="F691" i="25"/>
  <c r="AD691" i="25" s="1"/>
  <c r="F660" i="25"/>
  <c r="AD660" i="25" s="1"/>
  <c r="F450" i="25"/>
  <c r="AD450" i="25" s="1"/>
  <c r="F680" i="25"/>
  <c r="AD680" i="25" s="1"/>
  <c r="F322" i="25"/>
  <c r="AD322" i="25" s="1"/>
  <c r="F336" i="25"/>
  <c r="AD336" i="25" s="1"/>
  <c r="F356" i="25"/>
  <c r="AD356" i="25" s="1"/>
  <c r="F290" i="25"/>
  <c r="AD290" i="25" s="1"/>
  <c r="F206" i="25"/>
  <c r="AD206" i="25" s="1"/>
  <c r="F74" i="25"/>
  <c r="AD74" i="25" s="1"/>
  <c r="F542" i="25"/>
  <c r="AD542" i="25" s="1"/>
  <c r="F388" i="25"/>
  <c r="AD388" i="25" s="1"/>
  <c r="F973" i="25"/>
  <c r="AD973" i="25" s="1"/>
  <c r="F376" i="25"/>
  <c r="AD376" i="25" s="1"/>
  <c r="F790" i="25"/>
  <c r="AD790" i="25" s="1"/>
  <c r="F658" i="25"/>
  <c r="AD658" i="25" s="1"/>
  <c r="F952" i="25"/>
  <c r="AD952" i="25" s="1"/>
  <c r="F631" i="25"/>
  <c r="AD631" i="25" s="1"/>
  <c r="F151" i="25"/>
  <c r="AD151" i="25" s="1"/>
  <c r="F422" i="25"/>
  <c r="AD422" i="25" s="1"/>
  <c r="F443" i="25"/>
  <c r="AD443" i="25" s="1"/>
  <c r="F297" i="25"/>
  <c r="AD297" i="25" s="1"/>
  <c r="F224" i="25"/>
  <c r="AD224" i="25" s="1"/>
  <c r="F262" i="25"/>
  <c r="AD262" i="25" s="1"/>
  <c r="F726" i="25"/>
  <c r="AD726" i="25" s="1"/>
  <c r="F799" i="25"/>
  <c r="AD799" i="25" s="1"/>
  <c r="F520" i="25"/>
  <c r="AD520" i="25" s="1"/>
  <c r="F984" i="25"/>
  <c r="AD984" i="25" s="1"/>
  <c r="F582" i="25"/>
  <c r="AD582" i="25" s="1"/>
  <c r="F544" i="25"/>
  <c r="AD544" i="25" s="1"/>
  <c r="F692" i="25"/>
  <c r="AD692" i="25" s="1"/>
  <c r="F113" i="25"/>
  <c r="AD113" i="25" s="1"/>
  <c r="F700" i="25"/>
  <c r="AD700" i="25" s="1"/>
  <c r="F302" i="25"/>
  <c r="AD302" i="25" s="1"/>
  <c r="F115" i="25"/>
  <c r="AD115" i="25" s="1"/>
  <c r="F228" i="25"/>
  <c r="AD228" i="25" s="1"/>
  <c r="F653" i="25"/>
  <c r="AD653" i="25" s="1"/>
  <c r="F188" i="25"/>
  <c r="AD188" i="25" s="1"/>
  <c r="F244" i="25"/>
  <c r="AD244" i="25" s="1"/>
  <c r="F136" i="25"/>
  <c r="AD136" i="25" s="1"/>
  <c r="F263" i="25"/>
  <c r="AD263" i="25" s="1"/>
  <c r="F917" i="25"/>
  <c r="AD917" i="25" s="1"/>
  <c r="F540" i="25"/>
  <c r="AD540" i="25" s="1"/>
  <c r="F650" i="25"/>
  <c r="AD650" i="25" s="1"/>
  <c r="F720" i="25"/>
  <c r="AD720" i="25" s="1"/>
  <c r="F488" i="25"/>
  <c r="AD488" i="25" s="1"/>
  <c r="F905" i="25"/>
  <c r="AD905" i="25" s="1"/>
  <c r="F139" i="25"/>
  <c r="AD139" i="25" s="1"/>
  <c r="F688" i="25"/>
  <c r="AD688" i="25" s="1"/>
  <c r="F409" i="25"/>
  <c r="AD409" i="25" s="1"/>
  <c r="F560" i="25"/>
  <c r="AD560" i="25" s="1"/>
  <c r="F199" i="25"/>
  <c r="AD199" i="25" s="1"/>
  <c r="G3500" i="25"/>
  <c r="F809" i="25"/>
  <c r="AD809" i="25" s="1"/>
  <c r="F472" i="25"/>
  <c r="AD472" i="25" s="1"/>
  <c r="F239" i="25"/>
  <c r="AD239" i="25" s="1"/>
  <c r="F623" i="25"/>
  <c r="AD623" i="25" s="1"/>
  <c r="F624" i="25"/>
  <c r="AD624" i="25" s="1"/>
  <c r="F330" i="25"/>
  <c r="AD330" i="25" s="1"/>
  <c r="F698" i="25"/>
  <c r="AD698" i="25" s="1"/>
  <c r="F304" i="25"/>
  <c r="AD304" i="25" s="1"/>
  <c r="F675" i="25"/>
  <c r="AD675" i="25" s="1"/>
  <c r="F116" i="25"/>
  <c r="AD116" i="25" s="1"/>
  <c r="F780" i="25"/>
  <c r="AD780" i="25" s="1"/>
  <c r="F595" i="25"/>
  <c r="AD595" i="25" s="1"/>
  <c r="F337" i="25"/>
  <c r="AD337" i="25" s="1"/>
  <c r="F300" i="25"/>
  <c r="AD300" i="25" s="1"/>
  <c r="F204" i="25"/>
  <c r="AD204" i="25" s="1"/>
  <c r="F85" i="25"/>
  <c r="AD85" i="25" s="1"/>
  <c r="F785" i="25"/>
  <c r="AD785" i="25" s="1"/>
  <c r="F829" i="25"/>
  <c r="AD829" i="25" s="1"/>
  <c r="F75" i="25"/>
  <c r="AD75" i="25" s="1"/>
  <c r="F837" i="25"/>
  <c r="AD837" i="25" s="1"/>
  <c r="F329" i="25"/>
  <c r="AD329" i="25" s="1"/>
  <c r="F291" i="25"/>
  <c r="AD291" i="25" s="1"/>
  <c r="F162" i="25"/>
  <c r="AD162" i="25" s="1"/>
  <c r="F594" i="25"/>
  <c r="AD594" i="25" s="1"/>
  <c r="F179" i="25"/>
  <c r="AD179" i="25" s="1"/>
  <c r="F127" i="25"/>
  <c r="AD127" i="25" s="1"/>
  <c r="F823" i="25"/>
  <c r="AD823" i="25" s="1"/>
  <c r="F665" i="25"/>
  <c r="AD665" i="25" s="1"/>
  <c r="F315" i="25"/>
  <c r="AD315" i="25" s="1"/>
  <c r="F910" i="25"/>
  <c r="AD910" i="25" s="1"/>
  <c r="F309" i="25"/>
  <c r="AD309" i="25" s="1"/>
  <c r="F423" i="25"/>
  <c r="AD423" i="25" s="1"/>
  <c r="F755" i="25"/>
  <c r="AD755" i="25" s="1"/>
  <c r="F794" i="25"/>
  <c r="AD794" i="25" s="1"/>
  <c r="F625" i="25"/>
  <c r="AD625" i="25" s="1"/>
  <c r="F150" i="25"/>
  <c r="AD150" i="25" s="1"/>
  <c r="F546" i="25"/>
  <c r="AD546" i="25" s="1"/>
  <c r="F445" i="25"/>
  <c r="AD445" i="25" s="1"/>
  <c r="F449" i="25"/>
  <c r="AD449" i="25" s="1"/>
  <c r="F684" i="25"/>
  <c r="AD684" i="25" s="1"/>
  <c r="F911" i="25"/>
  <c r="AD911" i="25" s="1"/>
  <c r="F966" i="25"/>
  <c r="AD966" i="25" s="1"/>
  <c r="F982" i="25"/>
  <c r="AD982" i="25" s="1"/>
  <c r="F465" i="25"/>
  <c r="AD465" i="25" s="1"/>
  <c r="F130" i="25"/>
  <c r="AD130" i="25" s="1"/>
  <c r="F736" i="25"/>
  <c r="AD736" i="25" s="1"/>
  <c r="F867" i="25"/>
  <c r="AD867" i="25" s="1"/>
  <c r="F453" i="25"/>
  <c r="AD453" i="25" s="1"/>
  <c r="F407" i="25"/>
  <c r="AD407" i="25" s="1"/>
  <c r="F319" i="25"/>
  <c r="AD319" i="25" s="1"/>
  <c r="F584" i="25"/>
  <c r="AD584" i="25" s="1"/>
  <c r="F819" i="25"/>
  <c r="AD819" i="25" s="1"/>
  <c r="F260" i="25"/>
  <c r="AD260" i="25" s="1"/>
  <c r="F447" i="25"/>
  <c r="AD447" i="25" s="1"/>
  <c r="F713" i="25"/>
  <c r="AD713" i="25" s="1"/>
  <c r="F112" i="25"/>
  <c r="AD112" i="25" s="1"/>
  <c r="F66" i="25"/>
  <c r="AD66" i="25" s="1"/>
  <c r="F574" i="25"/>
  <c r="AD574" i="25" s="1"/>
  <c r="F931" i="25"/>
  <c r="AD931" i="25" s="1"/>
  <c r="F427" i="25"/>
  <c r="AD427" i="25" s="1"/>
  <c r="F947" i="25"/>
  <c r="AD947" i="25" s="1"/>
  <c r="F473" i="25"/>
  <c r="AD473" i="25" s="1"/>
  <c r="F182" i="25"/>
  <c r="AD182" i="25" s="1"/>
  <c r="F918" i="25"/>
  <c r="AD918" i="25" s="1"/>
  <c r="F77" i="25"/>
  <c r="AD77" i="25" s="1"/>
  <c r="F293" i="25"/>
  <c r="AD293" i="25" s="1"/>
  <c r="F250" i="25"/>
  <c r="AD250" i="25" s="1"/>
  <c r="F287" i="25"/>
  <c r="AD287" i="25" s="1"/>
  <c r="F306" i="25"/>
  <c r="AD306" i="25" s="1"/>
  <c r="F507" i="25"/>
  <c r="AD507" i="25" s="1"/>
  <c r="F278" i="25"/>
  <c r="AD278" i="25" s="1"/>
  <c r="F495" i="25"/>
  <c r="AD495" i="25" s="1"/>
  <c r="F895" i="25"/>
  <c r="AD895" i="25" s="1"/>
  <c r="F983" i="25"/>
  <c r="AD983" i="25" s="1"/>
  <c r="F971" i="25"/>
  <c r="AD971" i="25" s="1"/>
  <c r="F466" i="25"/>
  <c r="AD466" i="25" s="1"/>
  <c r="F181" i="25"/>
  <c r="AD181" i="25" s="1"/>
  <c r="A2" i="17"/>
  <c r="F343" i="25"/>
  <c r="AD343" i="25" s="1"/>
  <c r="F656" i="25"/>
  <c r="AD656" i="25" s="1"/>
  <c r="F340" i="25"/>
  <c r="AD340" i="25" s="1"/>
  <c r="F339" i="25"/>
  <c r="AD339" i="25" s="1"/>
  <c r="F479" i="25"/>
  <c r="AD479" i="25" s="1"/>
  <c r="F945" i="25"/>
  <c r="AD945" i="25" s="1"/>
  <c r="F377" i="25"/>
  <c r="AD377" i="25" s="1"/>
  <c r="F233" i="25"/>
  <c r="AD233" i="25" s="1"/>
  <c r="F368" i="25"/>
  <c r="AD368" i="25" s="1"/>
  <c r="F770" i="25"/>
  <c r="AD770" i="25" s="1"/>
  <c r="F467" i="25"/>
  <c r="AD467" i="25" s="1"/>
  <c r="F699" i="25"/>
  <c r="AD699" i="25" s="1"/>
  <c r="F279" i="25"/>
  <c r="AD279" i="25" s="1"/>
  <c r="F921" i="25"/>
  <c r="AD921" i="25" s="1"/>
  <c r="F203" i="25"/>
  <c r="AD203" i="25" s="1"/>
  <c r="F824" i="25"/>
  <c r="AD824" i="25" s="1"/>
  <c r="F227" i="25"/>
  <c r="AD227" i="25" s="1"/>
  <c r="F521" i="25"/>
  <c r="AD521" i="25" s="1"/>
  <c r="F839" i="25"/>
  <c r="AD839" i="25" s="1"/>
  <c r="F627" i="25"/>
  <c r="AD627" i="25" s="1"/>
  <c r="F96" i="25"/>
  <c r="AD96" i="25" s="1"/>
  <c r="F636" i="25"/>
  <c r="AD636" i="25" s="1"/>
  <c r="F871" i="25"/>
  <c r="AD871" i="25" s="1"/>
  <c r="F237" i="25"/>
  <c r="AD237" i="25" s="1"/>
  <c r="F647" i="25"/>
  <c r="AD647" i="25" s="1"/>
  <c r="F598" i="25"/>
  <c r="AD598" i="25" s="1"/>
  <c r="F802" i="25"/>
  <c r="AD802" i="25" s="1"/>
  <c r="F879" i="25"/>
  <c r="AD879" i="25" s="1"/>
  <c r="F380" i="25"/>
  <c r="AD380" i="25" s="1"/>
  <c r="F143" i="25"/>
  <c r="AD143" i="25" s="1"/>
  <c r="F751" i="25"/>
  <c r="AD751" i="25" s="1"/>
  <c r="F171" i="25"/>
  <c r="AD171" i="25" s="1"/>
  <c r="F797" i="25"/>
  <c r="AD797" i="25" s="1"/>
  <c r="F341" i="25"/>
  <c r="AD341" i="25" s="1"/>
  <c r="G3" i="25"/>
  <c r="AB3" i="25"/>
  <c r="AB6" i="25"/>
  <c r="AB8" i="25"/>
  <c r="AB10" i="25"/>
  <c r="AB5" i="25"/>
  <c r="AB9" i="25"/>
  <c r="AB7" i="25"/>
  <c r="AB4" i="25"/>
  <c r="AB11" i="25"/>
  <c r="C17" i="17" a="1"/>
  <c r="C14" i="17" a="1"/>
  <c r="B8" i="17" a="1"/>
  <c r="B12" i="17" a="1"/>
  <c r="B18" i="17" a="1"/>
  <c r="B6" i="17" a="1"/>
  <c r="B20" i="17" a="1"/>
  <c r="C24" i="17" a="1"/>
  <c r="C8" i="17" a="1"/>
  <c r="C7" i="17" a="1"/>
  <c r="C26" i="17" a="1"/>
  <c r="B19" i="17" a="1"/>
  <c r="B3" i="17" a="1"/>
  <c r="C29" i="17" a="1"/>
  <c r="B9" i="17" a="1"/>
  <c r="B26" i="17" a="1"/>
  <c r="B28" i="17" a="1"/>
  <c r="C27" i="17" a="1"/>
  <c r="C4" i="17" a="1"/>
  <c r="C11" i="17" a="1"/>
  <c r="C25" i="17" a="1"/>
  <c r="C13" i="17" a="1"/>
  <c r="C16" i="17" a="1"/>
  <c r="C15" i="17" a="1"/>
  <c r="B7" i="17" a="1"/>
  <c r="B27" i="17" a="1"/>
  <c r="B13" i="17" a="1"/>
  <c r="C23" i="17" a="1"/>
  <c r="B24" i="17" a="1"/>
  <c r="B5" i="17" a="1"/>
  <c r="B14" i="17" a="1"/>
  <c r="B15" i="17" a="1"/>
  <c r="B11" i="17" a="1"/>
  <c r="C18" i="17" a="1"/>
  <c r="C9" i="17" a="1"/>
  <c r="B17" i="17" a="1"/>
  <c r="B22" i="17" a="1"/>
  <c r="B16" i="17" a="1"/>
  <c r="C6" i="17" a="1"/>
  <c r="B10" i="17" a="1"/>
  <c r="C12" i="17" a="1"/>
  <c r="C21" i="17" a="1"/>
  <c r="B23" i="17" a="1"/>
  <c r="B4" i="17" a="1"/>
  <c r="C5" i="17" a="1"/>
  <c r="C19" i="17" a="1"/>
  <c r="C28" i="17" a="1"/>
  <c r="B29" i="17" a="1"/>
  <c r="B25" i="17" a="1"/>
  <c r="C10" i="17" a="1"/>
  <c r="C22" i="17" a="1"/>
  <c r="B21" i="17" a="1"/>
  <c r="C3" i="17" a="1"/>
  <c r="C20" i="17" a="1"/>
  <c r="H3500" i="25" l="1"/>
  <c r="B4" i="17"/>
  <c r="C9" i="17"/>
  <c r="B3" i="17"/>
  <c r="C19" i="17"/>
  <c r="B18" i="17"/>
  <c r="C16" i="17"/>
  <c r="C3" i="17"/>
  <c r="B11" i="17"/>
  <c r="B14" i="17"/>
  <c r="B24" i="17"/>
  <c r="C24" i="17"/>
  <c r="C25" i="17"/>
  <c r="B12" i="17"/>
  <c r="B10" i="17"/>
  <c r="B21" i="17"/>
  <c r="B5" i="17"/>
  <c r="C4" i="17"/>
  <c r="B7" i="17"/>
  <c r="B22" i="17"/>
  <c r="B20" i="17"/>
  <c r="C8" i="17"/>
  <c r="C13" i="17"/>
  <c r="B26" i="17"/>
  <c r="C11" i="17"/>
  <c r="C26" i="17"/>
  <c r="B23" i="17"/>
  <c r="C28" i="17"/>
  <c r="B29" i="17"/>
  <c r="C23" i="17"/>
  <c r="C27" i="17"/>
  <c r="B13" i="17"/>
  <c r="B9" i="17"/>
  <c r="C18" i="17"/>
  <c r="C29" i="17"/>
  <c r="B8" i="17"/>
  <c r="B15" i="17"/>
  <c r="C12" i="17"/>
  <c r="C6" i="17"/>
  <c r="C7" i="17"/>
  <c r="B6" i="17"/>
  <c r="C5" i="17"/>
  <c r="B27" i="17"/>
  <c r="B28" i="17"/>
  <c r="B25" i="17"/>
  <c r="B17" i="17"/>
  <c r="C17" i="17"/>
  <c r="B16" i="17"/>
  <c r="C22" i="17"/>
  <c r="B19" i="17"/>
  <c r="C15" i="17"/>
  <c r="C10" i="17"/>
  <c r="C20" i="17"/>
  <c r="C21" i="17"/>
  <c r="C14" i="17"/>
  <c r="L2722" i="25" l="1" a="1"/>
  <c r="J1687" i="25" a="1"/>
  <c r="V2067" i="25" a="1"/>
  <c r="J1625" i="25" a="1"/>
  <c r="V861" i="25" a="1"/>
  <c r="L1950" i="25" a="1"/>
  <c r="J644" i="25" a="1"/>
  <c r="V2403" i="25" a="1"/>
  <c r="J405" i="25" a="1"/>
  <c r="G1688" i="25" a="1"/>
  <c r="V2489" i="25" a="1"/>
  <c r="V2366" i="25" a="1"/>
  <c r="V2424" i="25" a="1"/>
  <c r="I2229" i="25" a="1"/>
  <c r="L2597" i="25" a="1"/>
  <c r="J1723" i="25" a="1"/>
  <c r="V3377" i="25" a="1"/>
  <c r="L2302" i="25" a="1"/>
  <c r="L1975" i="25" a="1"/>
  <c r="L2869" i="25" a="1"/>
  <c r="V3145" i="25" a="1"/>
  <c r="J999" i="25" a="1"/>
  <c r="L1609" i="25" a="1"/>
  <c r="J1773" i="25" a="1"/>
  <c r="V1585" i="25" a="1"/>
  <c r="G2446" i="25" a="1"/>
  <c r="J2934" i="25" a="1"/>
  <c r="J2448" i="25" a="1"/>
  <c r="G665" i="25" a="1"/>
  <c r="J42" i="25" a="1"/>
  <c r="I1131" i="25" a="1"/>
  <c r="V2582" i="25" a="1"/>
  <c r="G498" i="25" a="1"/>
  <c r="V1411" i="25" a="1"/>
  <c r="J1013" i="25" a="1"/>
  <c r="J414" i="25" a="1"/>
  <c r="J1183" i="25" a="1"/>
  <c r="I1414" i="25" a="1"/>
  <c r="L1342" i="25" a="1"/>
  <c r="I2636" i="25" a="1"/>
  <c r="L3299" i="25" a="1"/>
  <c r="J435" i="25" a="1"/>
  <c r="J76" i="25" a="1"/>
  <c r="J873" i="25" a="1"/>
  <c r="L3379" i="25" a="1"/>
  <c r="L1668" i="25" a="1"/>
  <c r="G72" i="25" a="1"/>
  <c r="J783" i="25" a="1"/>
  <c r="L2735" i="25" a="1"/>
  <c r="J2359" i="25" a="1"/>
  <c r="J678" i="25" a="1"/>
  <c r="G2889" i="25" a="1"/>
  <c r="V1873" i="25" a="1"/>
  <c r="J1561" i="25" a="1"/>
  <c r="V2666" i="25" a="1"/>
  <c r="J2743" i="25" a="1"/>
  <c r="L824" i="25" a="1"/>
  <c r="L520" i="25" a="1"/>
  <c r="V626" i="25" a="1"/>
  <c r="J2103" i="25" a="1"/>
  <c r="J700" i="25" a="1"/>
  <c r="V1806" i="25" a="1"/>
  <c r="J3329" i="25" a="1"/>
  <c r="I898" i="25" a="1"/>
  <c r="G2744" i="25" a="1"/>
  <c r="J935" i="25" a="1"/>
  <c r="J667" i="25" a="1"/>
  <c r="L190" i="25" a="1"/>
  <c r="V360" i="25" a="1"/>
  <c r="I638" i="25" a="1"/>
  <c r="G787" i="25" a="1"/>
  <c r="J1973" i="25" a="1"/>
  <c r="G3291" i="25" a="1"/>
  <c r="L802" i="25" a="1"/>
  <c r="G971" i="25" a="1"/>
  <c r="L1891" i="25" a="1"/>
  <c r="V583" i="25" a="1"/>
  <c r="V2150" i="25" a="1"/>
  <c r="L1000" i="25" a="1"/>
  <c r="J140" i="25" a="1"/>
  <c r="V324" i="25" a="1"/>
  <c r="J63" i="25" a="1"/>
  <c r="L1406" i="25" a="1"/>
  <c r="G165" i="25" a="1"/>
  <c r="J2488" i="25" a="1"/>
  <c r="J1733" i="25" a="1"/>
  <c r="J3040" i="25" a="1"/>
  <c r="L487" i="25" a="1"/>
  <c r="L429" i="25" a="1"/>
  <c r="V3430" i="25" a="1"/>
  <c r="I464" i="25" a="1"/>
  <c r="G3092" i="25" a="1"/>
  <c r="L385" i="25" a="1"/>
  <c r="J2942" i="25" a="1"/>
  <c r="G1020" i="25" a="1"/>
  <c r="V361" i="25" a="1"/>
  <c r="V1741" i="25" a="1"/>
  <c r="L1063" i="25" a="1"/>
  <c r="L92" i="25" a="1"/>
  <c r="V3281" i="25" a="1"/>
  <c r="V907" i="25" a="1"/>
  <c r="G660" i="25" a="1"/>
  <c r="V532" i="25" a="1"/>
  <c r="J3409" i="25" a="1"/>
  <c r="J961" i="25" a="1"/>
  <c r="V1005" i="25" a="1"/>
  <c r="L287" i="25" a="1"/>
  <c r="V2201" i="25" a="1"/>
  <c r="V2463" i="25" a="1"/>
  <c r="G3216" i="25" a="1"/>
  <c r="V1583" i="25" a="1"/>
  <c r="I242" i="25" a="1"/>
  <c r="I3381" i="25" a="1"/>
  <c r="V121" i="25" a="1"/>
  <c r="J2520" i="25" a="1"/>
  <c r="V183" i="25" a="1"/>
  <c r="J3045" i="25" a="1"/>
  <c r="V2072" i="25" a="1"/>
  <c r="J2059" i="25" a="1"/>
  <c r="L2092" i="25" a="1"/>
  <c r="L1966" i="25" a="1"/>
  <c r="V939" i="25" a="1"/>
  <c r="V866" i="25" a="1"/>
  <c r="V683" i="25" a="1"/>
  <c r="I3278" i="25" a="1"/>
  <c r="L3332" i="25" a="1"/>
  <c r="J3340" i="25" a="1"/>
  <c r="L2094" i="25" a="1"/>
  <c r="J69" i="25" a="1"/>
  <c r="L720" i="25" a="1"/>
  <c r="L1520" i="25" a="1"/>
  <c r="V2086" i="25" a="1"/>
  <c r="V541" i="25" a="1"/>
  <c r="V2831" i="25" a="1"/>
  <c r="J285" i="25" a="1"/>
  <c r="J204" i="25" a="1"/>
  <c r="V2940" i="25" a="1"/>
  <c r="G34" i="25" a="1"/>
  <c r="G1159" i="25" a="1"/>
  <c r="J492" i="25" a="1"/>
  <c r="J181" i="25" a="1"/>
  <c r="I555" i="25" a="1"/>
  <c r="L3437" i="25" a="1"/>
  <c r="L366" i="25" a="1"/>
  <c r="V207" i="25" a="1"/>
  <c r="G550" i="25" a="1"/>
  <c r="I1434" i="25" a="1"/>
  <c r="V50" i="25" a="1"/>
  <c r="J373" i="25" a="1"/>
  <c r="J75" i="25" a="1"/>
  <c r="J136" i="25" a="1"/>
  <c r="J2506" i="25" a="1"/>
  <c r="J433" i="25" a="1"/>
  <c r="V732" i="25" a="1"/>
  <c r="J212" i="25" a="1"/>
  <c r="J3463" i="25" a="1"/>
  <c r="L2280" i="25" a="1"/>
  <c r="L2610" i="25" a="1"/>
  <c r="J2024" i="25" a="1"/>
  <c r="J2799" i="25" a="1"/>
  <c r="J3389" i="25" a="1"/>
  <c r="L2961" i="25" a="1"/>
  <c r="J1064" i="25" a="1"/>
  <c r="J663" i="25" a="1"/>
  <c r="J1871" i="25" a="1"/>
  <c r="V1908" i="25" a="1"/>
  <c r="G1297" i="25" a="1"/>
  <c r="J1121" i="25" a="1"/>
  <c r="V828" i="25" a="1"/>
  <c r="L232" i="25" a="1"/>
  <c r="J2534" i="25" a="1"/>
  <c r="V3290" i="25" a="1"/>
  <c r="V1029" i="25" a="1"/>
  <c r="L1360" i="25" a="1"/>
  <c r="V3031" i="25" a="1"/>
  <c r="V2043" i="25" a="1"/>
  <c r="L1909" i="25" a="1"/>
  <c r="L2499" i="25" a="1"/>
  <c r="G2876" i="25" a="1"/>
  <c r="G14" i="25" a="1"/>
  <c r="V2669" i="25" a="1"/>
  <c r="J2318" i="25" a="1"/>
  <c r="G2170" i="25" a="1"/>
  <c r="I2546" i="25" a="1"/>
  <c r="J3295" i="25" a="1"/>
  <c r="V2013" i="25" a="1"/>
  <c r="L1638" i="25" a="1"/>
  <c r="L2875" i="25" a="1"/>
  <c r="L413" i="25" a="1"/>
  <c r="J2801" i="25" a="1"/>
  <c r="L1774" i="25" a="1"/>
  <c r="J645" i="25" a="1"/>
  <c r="J3030" i="25" a="1"/>
  <c r="V897" i="25" a="1"/>
  <c r="V2553" i="25" a="1"/>
  <c r="V1803" i="25" a="1"/>
  <c r="J51" i="25" a="1"/>
  <c r="V143" i="25" a="1"/>
  <c r="J1099" i="25" a="1"/>
  <c r="L3341" i="25" a="1"/>
  <c r="J1374" i="25" a="1"/>
  <c r="J1855" i="25" a="1"/>
  <c r="J222" i="25" a="1"/>
  <c r="G2648" i="25" a="1"/>
  <c r="J43" i="25" a="1"/>
  <c r="J2081" i="25" a="1"/>
  <c r="V628" i="25" a="1"/>
  <c r="G2283" i="25" a="1"/>
  <c r="V251" i="25" a="1"/>
  <c r="G270" i="25" a="1"/>
  <c r="V540" i="25" a="1"/>
  <c r="J294" i="25" a="1"/>
  <c r="V697" i="25" a="1"/>
  <c r="L584" i="25" a="1"/>
  <c r="V1004" i="25" a="1"/>
  <c r="J615" i="25" a="1"/>
  <c r="J92" i="25" a="1"/>
  <c r="J3052" i="25" a="1"/>
  <c r="V3236" i="25" a="1"/>
  <c r="V1043" i="25" a="1"/>
  <c r="V2314" i="25" a="1"/>
  <c r="J2047" i="25" a="1"/>
  <c r="J429" i="25" a="1"/>
  <c r="L2426" i="25" a="1"/>
  <c r="L1042" i="25" a="1"/>
  <c r="J2101" i="25" a="1"/>
  <c r="I3357" i="25" a="1"/>
  <c r="I2998" i="25" a="1"/>
  <c r="L2906" i="25" a="1"/>
  <c r="J710" i="25" a="1"/>
  <c r="V1632" i="25" a="1"/>
  <c r="I460" i="25" a="1"/>
  <c r="L184" i="25" a="1"/>
  <c r="V586" i="25" a="1"/>
  <c r="V1791" i="25" a="1"/>
  <c r="G12" i="25" a="1"/>
  <c r="V1795" i="25" a="1"/>
  <c r="I2274" i="25" a="1"/>
  <c r="V3334" i="25" a="1"/>
  <c r="L2222" i="25" a="1"/>
  <c r="V1081" i="25" a="1"/>
  <c r="V3165" i="25" a="1"/>
  <c r="V655" i="25" a="1"/>
  <c r="L545" i="25" a="1"/>
  <c r="G1319" i="25" a="1"/>
  <c r="V3046" i="25" a="1"/>
  <c r="J500" i="25" a="1"/>
  <c r="L2840" i="25" a="1"/>
  <c r="L3199" i="25" a="1"/>
  <c r="J1001" i="25" a="1"/>
  <c r="V1486" i="25" a="1"/>
  <c r="V843" i="25" a="1"/>
  <c r="L3354" i="25" a="1"/>
  <c r="J1459" i="25" a="1"/>
  <c r="G37" i="25" a="1"/>
  <c r="V416" i="25" a="1"/>
  <c r="G41" i="25" a="1"/>
  <c r="J504" i="25" a="1"/>
  <c r="V2381" i="25" a="1"/>
  <c r="J548" i="25" a="1"/>
  <c r="V2139" i="25" a="1"/>
  <c r="J2284" i="25" a="1"/>
  <c r="L2581" i="25" a="1"/>
  <c r="G1268" i="25" a="1"/>
  <c r="V741" i="25" a="1"/>
  <c r="V3019" i="25" a="1"/>
  <c r="V3229" i="25" a="1"/>
  <c r="L736" i="25" a="1"/>
  <c r="G2887" i="25" a="1"/>
  <c r="L425" i="25" a="1"/>
  <c r="J2104" i="25" a="1"/>
  <c r="V342" i="25" a="1"/>
  <c r="V2433" i="25" a="1"/>
  <c r="V2376" i="25" a="1"/>
  <c r="V2871" i="25" a="1"/>
  <c r="G2445" i="25" a="1"/>
  <c r="G2144" i="25" a="1"/>
  <c r="J437" i="25" a="1"/>
  <c r="J223" i="25" a="1"/>
  <c r="J2892" i="25" a="1"/>
  <c r="V211" i="25" a="1"/>
  <c r="V3376" i="25" a="1"/>
  <c r="I1939" i="25" a="1"/>
  <c r="G1220" i="25" a="1"/>
  <c r="G1128" i="25" a="1"/>
  <c r="V329" i="25" a="1"/>
  <c r="V2849" i="25" a="1"/>
  <c r="G809" i="25" a="1"/>
  <c r="L1952" i="25" a="1"/>
  <c r="J744" i="25" a="1"/>
  <c r="G2302" i="25" a="1"/>
  <c r="V1090" i="25" a="1"/>
  <c r="J2716" i="25" a="1"/>
  <c r="G1586" i="25" a="1"/>
  <c r="G2270" i="25" a="1"/>
  <c r="V2003" i="25" a="1"/>
  <c r="V295" i="25" a="1"/>
  <c r="G2013" i="25" a="1"/>
  <c r="L2405" i="25" a="1"/>
  <c r="I129" i="25" a="1"/>
  <c r="V2637" i="25" a="1"/>
  <c r="J2539" i="25" a="1"/>
  <c r="V1194" i="25" a="1"/>
  <c r="J2596" i="25" a="1"/>
  <c r="J47" i="25" a="1"/>
  <c r="L196" i="25" a="1"/>
  <c r="J1225" i="25" a="1"/>
  <c r="J3236" i="25" a="1"/>
  <c r="J2412" i="25" a="1"/>
  <c r="L1244" i="25" a="1"/>
  <c r="J1223" i="25" a="1"/>
  <c r="G521" i="25" a="1"/>
  <c r="G3319" i="25" a="1"/>
  <c r="V1516" i="25" a="1"/>
  <c r="J2621" i="25" a="1"/>
  <c r="J1305" i="25" a="1"/>
  <c r="L2669" i="25" a="1"/>
  <c r="G470" i="25" a="1"/>
  <c r="G806" i="25" a="1"/>
  <c r="G2138" i="25" a="1"/>
  <c r="V1732" i="25" a="1"/>
  <c r="L1227" i="25" a="1"/>
  <c r="J2278" i="25" a="1"/>
  <c r="J863" i="25" a="1"/>
  <c r="J310" i="25" a="1"/>
  <c r="V936" i="25" a="1"/>
  <c r="J1729" i="25" a="1"/>
  <c r="L11" i="25" a="1"/>
  <c r="V911" i="25" a="1"/>
  <c r="J1289" i="25" a="1"/>
  <c r="J814" i="25" a="1"/>
  <c r="V96" i="25" a="1"/>
  <c r="V254" i="25" a="1"/>
  <c r="V1385" i="25" a="1"/>
  <c r="J2849" i="25" a="1"/>
  <c r="J2424" i="25" a="1"/>
  <c r="V681" i="25" a="1"/>
  <c r="J1981" i="25" a="1"/>
  <c r="V2407" i="25" a="1"/>
  <c r="L1662" i="25" a="1"/>
  <c r="L140" i="25" a="1"/>
  <c r="L379" i="25" a="1"/>
  <c r="V2793" i="25" a="1"/>
  <c r="J585" i="25" a="1"/>
  <c r="V187" i="25" a="1"/>
  <c r="L1385" i="25" a="1"/>
  <c r="V1087" i="25" a="1"/>
  <c r="V512" i="25" a="1"/>
  <c r="J939" i="25" a="1"/>
  <c r="V2624" i="25" a="1"/>
  <c r="V1402" i="25" a="1"/>
  <c r="V434" i="25" a="1"/>
  <c r="L2072" i="25" a="1"/>
  <c r="L2795" i="25" a="1"/>
  <c r="V2268" i="25" a="1"/>
  <c r="J1831" i="25" a="1"/>
  <c r="I920" i="25" a="1"/>
  <c r="J2770" i="25" a="1"/>
  <c r="V785" i="25" a="1"/>
  <c r="V2465" i="25" a="1"/>
  <c r="I1960" i="25" a="1"/>
  <c r="J2852" i="25" a="1"/>
  <c r="V1116" i="25" a="1"/>
  <c r="V68" i="25" a="1"/>
  <c r="V1389" i="25" a="1"/>
  <c r="L62" i="25" a="1"/>
  <c r="J553" i="25" a="1"/>
  <c r="J247" i="25" a="1"/>
  <c r="G2587" i="25" a="1"/>
  <c r="V2619" i="25" a="1"/>
  <c r="G3180" i="25" a="1"/>
  <c r="L587" i="25" a="1"/>
  <c r="L2026" i="25" a="1"/>
  <c r="J642" i="25" a="1"/>
  <c r="J2792" i="25" a="1"/>
  <c r="V228" i="25" a="1"/>
  <c r="V2080" i="25" a="1"/>
  <c r="G2246" i="25" a="1"/>
  <c r="L3172" i="25" a="1"/>
  <c r="L73" i="25" a="1"/>
  <c r="J1497" i="25" a="1"/>
  <c r="V3149" i="25" a="1"/>
  <c r="J2637" i="25" a="1"/>
  <c r="J3072" i="25" a="1"/>
  <c r="J1819" i="25" a="1"/>
  <c r="G1613" i="25" a="1"/>
  <c r="I1312" i="25" a="1"/>
  <c r="J2896" i="25" a="1"/>
  <c r="V56" i="25" a="1"/>
  <c r="V1318" i="25" a="1"/>
  <c r="L1719" i="25" a="1"/>
  <c r="J293" i="25" a="1"/>
  <c r="V1470" i="25" a="1"/>
  <c r="G1503" i="25" a="1"/>
  <c r="V1856" i="25" a="1"/>
  <c r="V1669" i="25" a="1"/>
  <c r="L1610" i="25" a="1"/>
  <c r="I1082" i="25" a="1"/>
  <c r="V3328" i="25" a="1"/>
  <c r="I2951" i="25" a="1"/>
  <c r="G1124" i="25" a="1"/>
  <c r="L589" i="25" a="1"/>
  <c r="V73" i="25" a="1"/>
  <c r="J1048" i="25" a="1"/>
  <c r="I1483" i="25" a="1"/>
  <c r="J57" i="25" a="1"/>
  <c r="J1466" i="25" a="1"/>
  <c r="J236" i="25" a="1"/>
  <c r="V722" i="25" a="1"/>
  <c r="L1221" i="25" a="1"/>
  <c r="G1160" i="25" a="1"/>
  <c r="J3069" i="25" a="1"/>
  <c r="J2807" i="25" a="1"/>
  <c r="I548" i="25" a="1"/>
  <c r="J1160" i="25" a="1"/>
  <c r="V3152" i="25" a="1"/>
  <c r="V81" i="25" a="1"/>
  <c r="G1551" i="25" a="1"/>
  <c r="L169" i="25" a="1"/>
  <c r="V3343" i="25" a="1"/>
  <c r="V706" i="25" a="1"/>
  <c r="J1044" i="25" a="1"/>
  <c r="J3263" i="25" a="1"/>
  <c r="V2589" i="25" a="1"/>
  <c r="I3183" i="25" a="1"/>
  <c r="L2638" i="25" a="1"/>
  <c r="V385" i="25" a="1"/>
  <c r="I952" i="25" a="1"/>
  <c r="J977" i="25" a="1"/>
  <c r="L955" i="25" a="1"/>
  <c r="J1431" i="25" a="1"/>
  <c r="V2187" i="25" a="1"/>
  <c r="L1577" i="25" a="1"/>
  <c r="L1783" i="25" a="1"/>
  <c r="L2019" i="25" a="1"/>
  <c r="V1078" i="25" a="1"/>
  <c r="J1478" i="25" a="1"/>
  <c r="G38" i="25" a="1"/>
  <c r="L430" i="25" a="1"/>
  <c r="I2643" i="25" a="1"/>
  <c r="G1841" i="25" a="1"/>
  <c r="J421" i="25" a="1"/>
  <c r="V3306" i="25" a="1"/>
  <c r="J379" i="25" a="1"/>
  <c r="G2991" i="25" a="1"/>
  <c r="G3490" i="25" a="1"/>
  <c r="V1560" i="25" a="1"/>
  <c r="V1103" i="25" a="1"/>
  <c r="L3349" i="25" a="1"/>
  <c r="L859" i="25" a="1"/>
  <c r="V525" i="25" a="1"/>
  <c r="L3420" i="25" a="1"/>
  <c r="L660" i="25" a="1"/>
  <c r="V261" i="25" a="1"/>
  <c r="V3024" i="25" a="1"/>
  <c r="J2287" i="25" a="1"/>
  <c r="J601" i="25" a="1"/>
  <c r="J388" i="25" a="1"/>
  <c r="V1500" i="25" a="1"/>
  <c r="G2852" i="25" a="1"/>
  <c r="J1295" i="25" a="1"/>
  <c r="V892" i="25" a="1"/>
  <c r="V1855" i="25" a="1"/>
  <c r="L3039" i="25" a="1"/>
  <c r="V2735" i="25" a="1"/>
  <c r="L3296" i="25" a="1"/>
  <c r="J3332" i="25" a="1"/>
  <c r="I1062" i="25" a="1"/>
  <c r="V32" i="25" a="1"/>
  <c r="J2049" i="25" a="1"/>
  <c r="J218" i="25" a="1"/>
  <c r="G2939" i="25" a="1"/>
  <c r="V2227" i="25" a="1"/>
  <c r="L2882" i="25" a="1"/>
  <c r="J1041" i="25" a="1"/>
  <c r="J2889" i="25" a="1"/>
  <c r="G2850" i="25" a="1"/>
  <c r="J1446" i="25" a="1"/>
  <c r="V1369" i="25" a="1"/>
  <c r="J320" i="25" a="1"/>
  <c r="J37" i="25" a="1"/>
  <c r="V934" i="25" a="1"/>
  <c r="L537" i="25" a="1"/>
  <c r="L749" i="25" a="1"/>
  <c r="G627" i="25" a="1"/>
  <c r="L3166" i="25" a="1"/>
  <c r="G3341" i="25" a="1"/>
  <c r="I3127" i="25" a="1"/>
  <c r="J1024" i="25" a="1"/>
  <c r="L1374" i="25" a="1"/>
  <c r="J471" i="25" a="1"/>
  <c r="J1353" i="25" a="1"/>
  <c r="L3255" i="25" a="1"/>
  <c r="L1202" i="25" a="1"/>
  <c r="V758" i="25" a="1"/>
  <c r="V3287" i="25" a="1"/>
  <c r="V1517" i="25" a="1"/>
  <c r="L1940" i="25" a="1"/>
  <c r="V2173" i="25" a="1"/>
  <c r="V1797" i="25" a="1"/>
  <c r="G2877" i="25" a="1"/>
  <c r="J1009" i="25" a="1"/>
  <c r="L3066" i="25" a="1"/>
  <c r="L264" i="25" a="1"/>
  <c r="G231" i="25" a="1"/>
  <c r="G381" i="25" a="1"/>
  <c r="V1675" i="25" a="1"/>
  <c r="L1125" i="25" a="1"/>
  <c r="J1952" i="25" a="1"/>
  <c r="J180" i="25" a="1"/>
  <c r="V489" i="25" a="1"/>
  <c r="V1930" i="25" a="1"/>
  <c r="G1317" i="25" a="1"/>
  <c r="J100" i="25" a="1"/>
  <c r="L1090" i="25" a="1"/>
  <c r="J3142" i="25" a="1"/>
  <c r="V1642" i="25" a="1"/>
  <c r="J2056" i="25" a="1"/>
  <c r="J597" i="25" a="1"/>
  <c r="L1942" i="25" a="1"/>
  <c r="J2795" i="25" a="1"/>
  <c r="V650" i="25" a="1"/>
  <c r="G1789" i="25" a="1"/>
  <c r="J1815" i="25" a="1"/>
  <c r="G1193" i="25" a="1"/>
  <c r="J1057" i="25" a="1"/>
  <c r="J2809" i="25" a="1"/>
  <c r="L477" i="25" a="1"/>
  <c r="J2611" i="25" a="1"/>
  <c r="L219" i="25" a="1"/>
  <c r="J1434" i="25" a="1"/>
  <c r="G2468" i="25" a="1"/>
  <c r="I1449" i="25" a="1"/>
  <c r="L871" i="25" a="1"/>
  <c r="V1880" i="25" a="1"/>
  <c r="I382" i="25" a="1"/>
  <c r="V3354" i="25" a="1"/>
  <c r="I1582" i="25" a="1"/>
  <c r="L850" i="25" a="1"/>
  <c r="V167" i="25" a="1"/>
  <c r="G3438" i="25" a="1"/>
  <c r="V606" i="25" a="1"/>
  <c r="V2159" i="25" a="1"/>
  <c r="L1235" i="25" a="1"/>
  <c r="V599" i="25" a="1"/>
  <c r="J2886" i="25" a="1"/>
  <c r="J1420" i="25" a="1"/>
  <c r="J3296" i="25" a="1"/>
  <c r="V1387" i="25" a="1"/>
  <c r="J850" i="25" a="1"/>
  <c r="V1890" i="25" a="1"/>
  <c r="L1773" i="25" a="1"/>
  <c r="V2331" i="25" a="1"/>
  <c r="V1738" i="25" a="1"/>
  <c r="G767" i="25" a="1"/>
  <c r="V62" i="25" a="1"/>
  <c r="I2013" i="25" a="1"/>
  <c r="I1369" i="25" a="1"/>
  <c r="V318" i="25" a="1"/>
  <c r="J3495" i="25" a="1"/>
  <c r="I1086" i="25" a="1"/>
  <c r="J2928" i="25" a="1"/>
  <c r="J343" i="25" a="1"/>
  <c r="L2238" i="25" a="1"/>
  <c r="V1544" i="25" a="1"/>
  <c r="V3375" i="25" a="1"/>
  <c r="L579" i="25" a="1"/>
  <c r="G3004" i="25" a="1"/>
  <c r="V2065" i="25" a="1"/>
  <c r="J245" i="25" a="1"/>
  <c r="V1342" i="25" a="1"/>
  <c r="L2571" i="25" a="1"/>
  <c r="V3448" i="25" a="1"/>
  <c r="V522" i="25" a="1"/>
  <c r="G1304" i="25" a="1"/>
  <c r="V443" i="25" a="1"/>
  <c r="L2839" i="25" a="1"/>
  <c r="L2633" i="25" a="1"/>
  <c r="V1365" i="25" a="1"/>
  <c r="V2180" i="25" a="1"/>
  <c r="L2299" i="25" a="1"/>
  <c r="L2895" i="25" a="1"/>
  <c r="V1866" i="25" a="1"/>
  <c r="V141" i="25" a="1"/>
  <c r="V2712" i="25" a="1"/>
  <c r="V2935" i="25" a="1"/>
  <c r="G23" i="25" a="1"/>
  <c r="J397" i="25" a="1"/>
  <c r="V3482" i="25" a="1"/>
  <c r="J2531" i="25" a="1"/>
  <c r="J1093" i="25" a="1"/>
  <c r="V1533" i="25" a="1"/>
  <c r="J1570" i="25" a="1"/>
  <c r="I1605" i="25" a="1"/>
  <c r="V669" i="25" a="1"/>
  <c r="I370" i="25" a="1"/>
  <c r="V1894" i="25" a="1"/>
  <c r="J3435" i="25" a="1"/>
  <c r="V2817" i="25" a="1"/>
  <c r="J1011" i="25" a="1"/>
  <c r="I3256" i="25" a="1"/>
  <c r="I1469" i="25" a="1"/>
  <c r="I2467" i="25" a="1"/>
  <c r="J2110" i="25" a="1"/>
  <c r="L1147" i="25" a="1"/>
  <c r="J2937" i="25" a="1"/>
  <c r="L3413" i="25" a="1"/>
  <c r="J2913" i="25" a="1"/>
  <c r="G357" i="25" a="1"/>
  <c r="J3344" i="25" a="1"/>
  <c r="L2318" i="25" a="1"/>
  <c r="V539" i="25" a="1"/>
  <c r="V1573" i="25" a="1"/>
  <c r="V1167" i="25" a="1"/>
  <c r="L662" i="25" a="1"/>
  <c r="V176" i="25" a="1"/>
  <c r="L262" i="25" a="1"/>
  <c r="J1588" i="25" a="1"/>
  <c r="V2539" i="25" a="1"/>
  <c r="V2144" i="25" a="1"/>
  <c r="G322" i="25" a="1"/>
  <c r="J1904" i="25" a="1"/>
  <c r="J2296" i="25" a="1"/>
  <c r="J2122" i="25" a="1"/>
  <c r="J3465" i="25" a="1"/>
  <c r="V290" i="25" a="1"/>
  <c r="J456" i="25" a="1"/>
  <c r="V1237" i="25" a="1"/>
  <c r="J2362" i="25" a="1"/>
  <c r="G2606" i="25" a="1"/>
  <c r="J276" i="25" a="1"/>
  <c r="J1003" i="25" a="1"/>
  <c r="I2826" i="25" a="1"/>
  <c r="J1270" i="25" a="1"/>
  <c r="G36" i="25" a="1"/>
  <c r="G440" i="25" a="1"/>
  <c r="V2908" i="25" a="1"/>
  <c r="J2265" i="25" a="1"/>
  <c r="I1403" i="25" a="1"/>
  <c r="V136" i="25" a="1"/>
  <c r="L651" i="25" a="1"/>
  <c r="L3205" i="25" a="1"/>
  <c r="V2443" i="25" a="1"/>
  <c r="L162" i="25" a="1"/>
  <c r="G292" i="25" a="1"/>
  <c r="G354" i="25" a="1"/>
  <c r="J3114" i="25" a="1"/>
  <c r="J135" i="25" a="1"/>
  <c r="J1757" i="25" a="1"/>
  <c r="V2123" i="25" a="1"/>
  <c r="V2645" i="25" a="1"/>
  <c r="J912" i="25" a="1"/>
  <c r="J2183" i="25" a="1"/>
  <c r="J1792" i="25" a="1"/>
  <c r="G215" i="25" a="1"/>
  <c r="G2680" i="25" a="1"/>
  <c r="V1485" i="25" a="1"/>
  <c r="V1140" i="25" a="1"/>
  <c r="V1538" i="25" a="1"/>
  <c r="J1853" i="25" a="1"/>
  <c r="G3279" i="25" a="1"/>
  <c r="L1673" i="25" a="1"/>
  <c r="G407" i="25" a="1"/>
  <c r="L1115" i="25" a="1"/>
  <c r="I1543" i="25" a="1"/>
  <c r="I170" i="25" a="1"/>
  <c r="I1579" i="25" a="1"/>
  <c r="J2967" i="25" a="1"/>
  <c r="L129" i="25" a="1"/>
  <c r="V1383" i="25" a="1"/>
  <c r="J256" i="25" a="1"/>
  <c r="J1250" i="25" a="1"/>
  <c r="V2254" i="25" a="1"/>
  <c r="J2773" i="25" a="1"/>
  <c r="J33" i="25" a="1"/>
  <c r="V3016" i="25" a="1"/>
  <c r="G3316" i="25" a="1"/>
  <c r="L2165" i="25" a="1"/>
  <c r="V974" i="25" a="1"/>
  <c r="G1535" i="25" a="1"/>
  <c r="J2172" i="25" a="1"/>
  <c r="V3039" i="25" a="1"/>
  <c r="I869" i="25" a="1"/>
  <c r="L3435" i="25" a="1"/>
  <c r="J30" i="25" a="1"/>
  <c r="L1325" i="25" a="1"/>
  <c r="V1624" i="25" a="1"/>
  <c r="G1843" i="25" a="1"/>
  <c r="J1327" i="25" a="1"/>
  <c r="J1866" i="25" a="1"/>
  <c r="L2275" i="25" a="1"/>
  <c r="J1919" i="25" a="1"/>
  <c r="J726" i="25" a="1"/>
  <c r="J2922" i="25" a="1"/>
  <c r="L552" i="25" a="1"/>
  <c r="L2636" i="25" a="1"/>
  <c r="G765" i="25" a="1"/>
  <c r="L3339" i="25" a="1"/>
  <c r="J2961" i="25" a="1"/>
  <c r="V1828" i="25" a="1"/>
  <c r="J2610" i="25" a="1"/>
  <c r="V83" i="25" a="1"/>
  <c r="L1022" i="25" a="1"/>
  <c r="J321" i="25" a="1"/>
  <c r="G3232" i="25" a="1"/>
  <c r="J176" i="25" a="1"/>
  <c r="J868" i="25" a="1"/>
  <c r="L2525" i="25" a="1"/>
  <c r="V846" i="25" a="1"/>
  <c r="J1151" i="25" a="1"/>
  <c r="L1243" i="25" a="1"/>
  <c r="G1941" i="25" a="1"/>
  <c r="G2898" i="25" a="1"/>
  <c r="I982" i="25" a="1"/>
  <c r="J3173" i="25" a="1"/>
  <c r="V2886" i="25" a="1"/>
  <c r="J631" i="25" a="1"/>
  <c r="J582" i="25" a="1"/>
  <c r="J1209" i="25" a="1"/>
  <c r="L2914" i="25" a="1"/>
  <c r="V1049" i="25" a="1"/>
  <c r="V391" i="25" a="1"/>
  <c r="J1755" i="25" a="1"/>
  <c r="L1309" i="25" a="1"/>
  <c r="V3143" i="25" a="1"/>
  <c r="L1102" i="25" a="1"/>
  <c r="G1887" i="25" a="1"/>
  <c r="J2616" i="25" a="1"/>
  <c r="G2318" i="25" a="1"/>
  <c r="L2476" i="25" a="1"/>
  <c r="J1231" i="25" a="1"/>
  <c r="I1771" i="25" a="1"/>
  <c r="J2237" i="25" a="1"/>
  <c r="J1052" i="25" a="1"/>
  <c r="V566" i="25" a="1"/>
  <c r="J978" i="25" a="1"/>
  <c r="I2044" i="25" a="1"/>
  <c r="L3281" i="25" a="1"/>
  <c r="I2435" i="25" a="1"/>
  <c r="G590" i="25" a="1"/>
  <c r="V504" i="25" a="1"/>
  <c r="J662" i="25" a="1"/>
  <c r="J702" i="25" a="1"/>
  <c r="V2623" i="25" a="1"/>
  <c r="V492" i="25" a="1"/>
  <c r="J1130" i="25" a="1"/>
  <c r="V1157" i="25" a="1"/>
  <c r="V2384" i="25" a="1"/>
  <c r="V2703" i="25" a="1"/>
  <c r="J2853" i="25" a="1"/>
  <c r="V2752" i="25" a="1"/>
  <c r="L2484" i="25" a="1"/>
  <c r="I1941" i="25" a="1"/>
  <c r="J3064" i="25" a="1"/>
  <c r="J2567" i="25" a="1"/>
  <c r="G117" i="25" a="1"/>
  <c r="V71" i="25" a="1"/>
  <c r="L613" i="25" a="1"/>
  <c r="L1267" i="25" a="1"/>
  <c r="J1387" i="25" a="1"/>
  <c r="L2809" i="25" a="1"/>
  <c r="J3367" i="25" a="1"/>
  <c r="J734" i="25" a="1"/>
  <c r="G3440" i="25" a="1"/>
  <c r="J1854" i="25" a="1"/>
  <c r="V2665" i="25" a="1"/>
  <c r="J2797" i="25" a="1"/>
  <c r="I981" i="25" a="1"/>
  <c r="V2497" i="25" a="1"/>
  <c r="J3488" i="25" a="1"/>
  <c r="I2444" i="25" a="1"/>
  <c r="G227" i="25" a="1"/>
  <c r="J1491" i="25" a="1"/>
  <c r="L2175" i="25" a="1"/>
  <c r="J2891" i="25" a="1"/>
  <c r="J1908" i="25" a="1"/>
  <c r="J214" i="25" a="1"/>
  <c r="J2092" i="25" a="1"/>
  <c r="L3360" i="25" a="1"/>
  <c r="J2869" i="25" a="1"/>
  <c r="V1379" i="25" a="1"/>
  <c r="V184" i="25" a="1"/>
  <c r="L2656" i="25" a="1"/>
  <c r="V3487" i="25" a="1"/>
  <c r="J1088" i="25" a="1"/>
  <c r="J559" i="25" a="1"/>
  <c r="V2008" i="25" a="1"/>
  <c r="I1876" i="25" a="1"/>
  <c r="J1743" i="25" a="1"/>
  <c r="J1014" i="25" a="1"/>
  <c r="L2628" i="25" a="1"/>
  <c r="G2332" i="25" a="1"/>
  <c r="J463" i="25" a="1"/>
  <c r="I810" i="25" a="1"/>
  <c r="J89" i="25" a="1"/>
  <c r="J1691" i="25" a="1"/>
  <c r="L3432" i="25" a="1"/>
  <c r="G1173" i="25" a="1"/>
  <c r="G405" i="25" a="1"/>
  <c r="V386" i="25" a="1"/>
  <c r="L145" i="25" a="1"/>
  <c r="J3031" i="25" a="1"/>
  <c r="V1168" i="25" a="1"/>
  <c r="J2464" i="25" a="1"/>
  <c r="L167" i="25" a="1"/>
  <c r="J334" i="25" a="1"/>
  <c r="V1184" i="25" a="1"/>
  <c r="J920" i="25" a="1"/>
  <c r="J2434" i="25" a="1"/>
  <c r="G2539" i="25" a="1"/>
  <c r="J438" i="25" a="1"/>
  <c r="L481" i="25" a="1"/>
  <c r="V2209" i="25" a="1"/>
  <c r="I1867" i="25" a="1"/>
  <c r="G438" i="25" a="1"/>
  <c r="J904" i="25" a="1"/>
  <c r="J307" i="25" a="1"/>
  <c r="L1136" i="25" a="1"/>
  <c r="I2360" i="25" a="1"/>
  <c r="V2731" i="25" a="1"/>
  <c r="I2758" i="25" a="1"/>
  <c r="L1422" i="25" a="1"/>
  <c r="J1476" i="25" a="1"/>
  <c r="V347" i="25" a="1"/>
  <c r="G716" i="25" a="1"/>
  <c r="J694" i="25" a="1"/>
  <c r="G3493" i="25" a="1"/>
  <c r="V1298" i="25" a="1"/>
  <c r="L808" i="25" a="1"/>
  <c r="L3411" i="25" a="1"/>
  <c r="V34" i="25" a="1"/>
  <c r="G3080" i="25" a="1"/>
  <c r="J1361" i="25" a="1"/>
  <c r="V1338" i="25" a="1"/>
  <c r="G885" i="25" a="1"/>
  <c r="L838" i="25" a="1"/>
  <c r="J3341" i="25" a="1"/>
  <c r="L2657" i="25" a="1"/>
  <c r="J1281" i="25" a="1"/>
  <c r="I2961" i="25" a="1"/>
  <c r="V2389" i="25" a="1"/>
  <c r="I1259" i="25" a="1"/>
  <c r="J3024" i="25" a="1"/>
  <c r="V177" i="25" a="1"/>
  <c r="I350" i="25" a="1"/>
  <c r="V1146" i="25" a="1"/>
  <c r="V1018" i="25" a="1"/>
  <c r="L2614" i="25" a="1"/>
  <c r="G2122" i="25" a="1"/>
  <c r="J3405" i="25" a="1"/>
  <c r="G815" i="25" a="1"/>
  <c r="V770" i="25" a="1"/>
  <c r="J1640" i="25" a="1"/>
  <c r="J1472" i="25" a="1"/>
  <c r="J2130" i="25" a="1"/>
  <c r="G3423" i="25" a="1"/>
  <c r="I716" i="25" a="1"/>
  <c r="L1347" i="25" a="1"/>
  <c r="V724" i="25" a="1"/>
  <c r="J2401" i="25" a="1"/>
  <c r="J818" i="25" a="1"/>
  <c r="G3060" i="25" a="1"/>
  <c r="G612" i="25" a="1"/>
  <c r="J1534" i="25" a="1"/>
  <c r="J3342" i="25" a="1"/>
  <c r="L110" i="25" a="1"/>
  <c r="I2950" i="25" a="1"/>
  <c r="J846" i="25" a="1"/>
  <c r="V3467" i="25" a="1"/>
  <c r="V1747" i="25" a="1"/>
  <c r="I1279" i="25" a="1"/>
  <c r="J2214" i="25" a="1"/>
  <c r="G2236" i="25" a="1"/>
  <c r="V405" i="25" a="1"/>
  <c r="L3037" i="25" a="1"/>
  <c r="V2084" i="25" a="1"/>
  <c r="V2506" i="25" a="1"/>
  <c r="G3274" i="25" a="1"/>
  <c r="J1533" i="25" a="1"/>
  <c r="L531" i="25" a="1"/>
  <c r="L382" i="25" a="1"/>
  <c r="J365" i="25" a="1"/>
  <c r="G2792" i="25" a="1"/>
  <c r="L3174" i="25" a="1"/>
  <c r="J765" i="25" a="1"/>
  <c r="J3500" i="25" a="1"/>
  <c r="G2945" i="25" a="1"/>
  <c r="I48" i="25" a="1"/>
  <c r="I2502" i="25" a="1"/>
  <c r="L1277" i="25" a="1"/>
  <c r="G295" i="25" a="1"/>
  <c r="V749" i="25" a="1"/>
  <c r="V1631" i="25" a="1"/>
  <c r="G1740" i="25" a="1"/>
  <c r="L1099" i="25" a="1"/>
  <c r="J3145" i="25" a="1"/>
  <c r="J1782" i="25" a="1"/>
  <c r="V1183" i="25" a="1"/>
  <c r="V2208" i="25" a="1"/>
  <c r="V274" i="25" a="1"/>
  <c r="J1203" i="25" a="1"/>
  <c r="J3319" i="25" a="1"/>
  <c r="G1287" i="25" a="1"/>
  <c r="V259" i="25" a="1"/>
  <c r="J1806" i="25" a="1"/>
  <c r="G3421" i="25" a="1"/>
  <c r="V182" i="25" a="1"/>
  <c r="V2009" i="25" a="1"/>
  <c r="V608" i="25" a="1"/>
  <c r="G588" i="25" a="1"/>
  <c r="V2570" i="25" a="1"/>
  <c r="G1744" i="25" a="1"/>
  <c r="G1513" i="25" a="1"/>
  <c r="J287" i="25" a="1"/>
  <c r="G181" i="25" a="1"/>
  <c r="V1752" i="25" a="1"/>
  <c r="V864" i="25" a="1"/>
  <c r="I3176" i="25" a="1"/>
  <c r="V2986" i="25" a="1"/>
  <c r="V2422" i="25" a="1"/>
  <c r="J1228" i="25" a="1"/>
  <c r="V102" i="25" a="1"/>
  <c r="J356" i="25" a="1"/>
  <c r="V881" i="25" a="1"/>
  <c r="L2739" i="25" a="1"/>
  <c r="J1207" i="25" a="1"/>
  <c r="J2257" i="25" a="1"/>
  <c r="L1328" i="25" a="1"/>
  <c r="I1732" i="25" a="1"/>
  <c r="I209" i="25" a="1"/>
  <c r="L1733" i="25" a="1"/>
  <c r="V1457" i="25" a="1"/>
  <c r="L1584" i="25" a="1"/>
  <c r="J670" i="25" a="1"/>
  <c r="G96" i="25" a="1"/>
  <c r="J262" i="25" a="1"/>
  <c r="G1311" i="25" a="1"/>
  <c r="J84" i="25" a="1"/>
  <c r="I103" i="25" a="1"/>
  <c r="V987" i="25" a="1"/>
  <c r="J752" i="25" a="1"/>
  <c r="V1444" i="25" a="1"/>
  <c r="L2619" i="25" a="1"/>
  <c r="L1212" i="25" a="1"/>
  <c r="J2858" i="25" a="1"/>
  <c r="J1458" i="25" a="1"/>
  <c r="G544" i="25" a="1"/>
  <c r="L37" i="25" a="1"/>
  <c r="V3015" i="25" a="1"/>
  <c r="J544" i="25" a="1"/>
  <c r="V2615" i="25" a="1"/>
  <c r="G428" i="25" a="1"/>
  <c r="G241" i="25" a="1"/>
  <c r="G1984" i="25" a="1"/>
  <c r="V1244" i="25" a="1"/>
  <c r="V995" i="25" a="1"/>
  <c r="G3183" i="25" a="1"/>
  <c r="J1238" i="25" a="1"/>
  <c r="L667" i="25" a="1"/>
  <c r="V901" i="25" a="1"/>
  <c r="L963" i="25" a="1"/>
  <c r="L1983" i="25" a="1"/>
  <c r="V1259" i="25" a="1"/>
  <c r="L3414" i="25" a="1"/>
  <c r="L2045" i="25" a="1"/>
  <c r="I328" i="25" a="1"/>
  <c r="V362" i="25" a="1"/>
  <c r="V645" i="25" a="1"/>
  <c r="V90" i="25" a="1"/>
  <c r="L771" i="25" a="1"/>
  <c r="J1708" i="25" a="1"/>
  <c r="L3499" i="25" a="1"/>
  <c r="L2248" i="25" a="1"/>
  <c r="I3482" i="25" a="1"/>
  <c r="J2905" i="25" a="1"/>
  <c r="L198" i="25" a="1"/>
  <c r="J344" i="25" a="1"/>
  <c r="I736" i="25" a="1"/>
  <c r="L826" i="25" a="1"/>
  <c r="G1299" i="25" a="1"/>
  <c r="G1247" i="25" a="1"/>
  <c r="V1602" i="25" a="1"/>
  <c r="L1973" i="25" a="1"/>
  <c r="V1179" i="25" a="1"/>
  <c r="J1840" i="25" a="1"/>
  <c r="V2057" i="25" a="1"/>
  <c r="G2917" i="25" a="1"/>
  <c r="V3410" i="25" a="1"/>
  <c r="V652" i="25" a="1"/>
  <c r="G469" i="25" a="1"/>
  <c r="G556" i="25" a="1"/>
  <c r="J926" i="25" a="1"/>
  <c r="J2839" i="25" a="1"/>
  <c r="J1214" i="25" a="1"/>
  <c r="V793" i="25" a="1"/>
  <c r="J2816" i="25" a="1"/>
  <c r="J2479" i="25" a="1"/>
  <c r="L2003" i="25" a="1"/>
  <c r="V1541" i="25" a="1"/>
  <c r="J829" i="25" a="1"/>
  <c r="J3221" i="25" a="1"/>
  <c r="J972" i="25" a="1"/>
  <c r="L241" i="25" a="1"/>
  <c r="J2702" i="25" a="1"/>
  <c r="V1589" i="25" a="1"/>
  <c r="L2787" i="25" a="1"/>
  <c r="J280" i="25" a="1"/>
  <c r="L1084" i="25" a="1"/>
  <c r="V3224" i="25" a="1"/>
  <c r="L1160" i="25" a="1"/>
  <c r="V58" i="25" a="1"/>
  <c r="G1845" i="25" a="1"/>
  <c r="V1147" i="25" a="1"/>
  <c r="V810" i="25" a="1"/>
  <c r="V194" i="25" a="1"/>
  <c r="J2181" i="25" a="1"/>
  <c r="L1010" i="25" a="1"/>
  <c r="V2405" i="25" a="1"/>
  <c r="J255" i="25" a="1"/>
  <c r="G2653" i="25" a="1"/>
  <c r="G727" i="25" a="1"/>
  <c r="J874" i="25" a="1"/>
  <c r="J319" i="25" a="1"/>
  <c r="G1255" i="25" a="1"/>
  <c r="V1708" i="25" a="1"/>
  <c r="V1024" i="25" a="1"/>
  <c r="I1763" i="25" a="1"/>
  <c r="L1149" i="25" a="1"/>
  <c r="L2480" i="25" a="1"/>
  <c r="V882" i="25" a="1"/>
  <c r="V2426" i="25" a="1"/>
  <c r="V1578" i="25" a="1"/>
  <c r="L2260" i="25" a="1"/>
  <c r="L1403" i="25" a="1"/>
  <c r="L1918" i="25" a="1"/>
  <c r="V751" i="25" a="1"/>
  <c r="L2676" i="25" a="1"/>
  <c r="L208" i="25" a="1"/>
  <c r="I3301" i="25" a="1"/>
  <c r="J313" i="25" a="1"/>
  <c r="J1061" i="25" a="1"/>
  <c r="V2359" i="25" a="1"/>
  <c r="L2419" i="25" a="1"/>
  <c r="J1103" i="25" a="1"/>
  <c r="J1007" i="25" a="1"/>
  <c r="J1844" i="25" a="1"/>
  <c r="V569" i="25" a="1"/>
  <c r="G1683" i="25" a="1"/>
  <c r="G1060" i="25" a="1"/>
  <c r="V2239" i="25" a="1"/>
  <c r="G2440" i="25" a="1"/>
  <c r="G1713" i="25" a="1"/>
  <c r="J1339" i="25" a="1"/>
  <c r="V679" i="25" a="1"/>
  <c r="J104" i="25" a="1"/>
  <c r="G3202" i="25" a="1"/>
  <c r="J2925" i="25" a="1"/>
  <c r="V1360" i="25" a="1"/>
  <c r="V2688" i="25" a="1"/>
  <c r="J3007" i="25" a="1"/>
  <c r="G104" i="25" a="1"/>
  <c r="V850" i="25" a="1"/>
  <c r="G2664" i="25" a="1"/>
  <c r="V1349" i="25" a="1"/>
  <c r="V1123" i="25" a="1"/>
  <c r="L1377" i="25" a="1"/>
  <c r="G413" i="25" a="1"/>
  <c r="I3177" i="25" a="1"/>
  <c r="J3211" i="25" a="1"/>
  <c r="V1431" i="25" a="1"/>
  <c r="V1101" i="25" a="1"/>
  <c r="V1462" i="25" a="1"/>
  <c r="J2308" i="25" a="1"/>
  <c r="L3054" i="25" a="1"/>
  <c r="V1769" i="25" a="1"/>
  <c r="V1861" i="25" a="1"/>
  <c r="V1344" i="25" a="1"/>
  <c r="J558" i="25" a="1"/>
  <c r="V383" i="25" a="1"/>
  <c r="V1381" i="25" a="1"/>
  <c r="V3183" i="25" a="1"/>
  <c r="J2333" i="25" a="1"/>
  <c r="V3095" i="25" a="1"/>
  <c r="I469" i="25" a="1"/>
  <c r="V2444" i="25" a="1"/>
  <c r="V3286" i="25" a="1"/>
  <c r="L829" i="25" a="1"/>
  <c r="J2055" i="25" a="1"/>
  <c r="V2825" i="25" a="1"/>
  <c r="J3432" i="25" a="1"/>
  <c r="V2244" i="25" a="1"/>
  <c r="L79" i="25" a="1"/>
  <c r="V2584" i="25" a="1"/>
  <c r="L468" i="25" a="1"/>
  <c r="L2554" i="25" a="1"/>
  <c r="I1847" i="25" a="1"/>
  <c r="J2026" i="25" a="1"/>
  <c r="I278" i="25" a="1"/>
  <c r="J3189" i="25" a="1"/>
  <c r="V1921" i="25" a="1"/>
  <c r="V1893" i="25" a="1"/>
  <c r="G465" i="25" a="1"/>
  <c r="J1138" i="25" a="1"/>
  <c r="L1252" i="25" a="1"/>
  <c r="V990" i="25" a="1"/>
  <c r="L2040" i="25" a="1"/>
  <c r="I674" i="25" a="1"/>
  <c r="J2802" i="25" a="1"/>
  <c r="I3138" i="25" a="1"/>
  <c r="V2547" i="25" a="1"/>
  <c r="L1157" i="25" a="1"/>
  <c r="I3428" i="25" a="1"/>
  <c r="V2746" i="25" a="1"/>
  <c r="V94" i="25" a="1"/>
  <c r="G2641" i="25" a="1"/>
  <c r="V2512" i="25" a="1"/>
  <c r="V52" i="25" a="1"/>
  <c r="G2730" i="25" a="1"/>
  <c r="J2887" i="25" a="1"/>
  <c r="L1819" i="25" a="1"/>
  <c r="L1519" i="25" a="1"/>
  <c r="V2740" i="25" a="1"/>
  <c r="L378" i="25" a="1"/>
  <c r="J1483" i="25" a="1"/>
  <c r="V612" i="25" a="1"/>
  <c r="G3492" i="25" a="1"/>
  <c r="L1692" i="25" a="1"/>
  <c r="V1539" i="25" a="1"/>
  <c r="J538" i="25" a="1"/>
  <c r="V285" i="25" a="1"/>
  <c r="L1530" i="25" a="1"/>
  <c r="V2349" i="25" a="1"/>
  <c r="L2841" i="25" a="1"/>
  <c r="V1987" i="25" a="1"/>
  <c r="V997" i="25" a="1"/>
  <c r="G833" i="25" a="1"/>
  <c r="J2736" i="25" a="1"/>
  <c r="V2220" i="25" a="1"/>
  <c r="V887" i="25" a="1"/>
  <c r="L2409" i="25" a="1"/>
  <c r="V2131" i="25" a="1"/>
  <c r="J172" i="25" a="1"/>
  <c r="J86" i="25" a="1"/>
  <c r="G1778" i="25" a="1"/>
  <c r="L1959" i="25" a="1"/>
  <c r="L2922" i="25" a="1"/>
  <c r="I272" i="25" a="1"/>
  <c r="J566" i="25" a="1"/>
  <c r="G807" i="25" a="1"/>
  <c r="J426" i="25" a="1"/>
  <c r="L3178" i="25" a="1"/>
  <c r="I601" i="25" a="1"/>
  <c r="V1779" i="25" a="1"/>
  <c r="G3089" i="25" a="1"/>
  <c r="J254" i="25" a="1"/>
  <c r="J2695" i="25" a="1"/>
  <c r="L2543" i="25" a="1"/>
  <c r="V871" i="25" a="1"/>
  <c r="V498" i="25" a="1"/>
  <c r="G2495" i="25" a="1"/>
  <c r="V26" i="25" a="1"/>
  <c r="V2164" i="25" a="1"/>
  <c r="V1370" i="25" a="1"/>
  <c r="J944" i="25" a="1"/>
  <c r="V1745" i="25" a="1"/>
  <c r="I1731" i="25" a="1"/>
  <c r="V831" i="25" a="1"/>
  <c r="L1300" i="25" a="1"/>
  <c r="G646" i="25" a="1"/>
  <c r="L424" i="25" a="1"/>
  <c r="J309" i="25" a="1"/>
  <c r="J1790" i="25" a="1"/>
  <c r="I2661" i="25" a="1"/>
  <c r="G154" i="25" a="1"/>
  <c r="V1667" i="25" a="1"/>
  <c r="V2195" i="25" a="1"/>
  <c r="L658" i="25" a="1"/>
  <c r="L1382" i="25" a="1"/>
  <c r="J270" i="25" a="1"/>
  <c r="V328" i="25" a="1"/>
  <c r="J2383" i="25" a="1"/>
  <c r="G696" i="25" a="1"/>
  <c r="J149" i="25" a="1"/>
  <c r="L1447" i="25" a="1"/>
  <c r="J2432" i="25" a="1"/>
  <c r="L1558" i="25" a="1"/>
  <c r="J1619" i="25" a="1"/>
  <c r="V3112" i="25" a="1"/>
  <c r="G930" i="25" a="1"/>
  <c r="V15" i="25" a="1"/>
  <c r="V2380" i="25" a="1"/>
  <c r="V1499" i="25" a="1"/>
  <c r="V1926" i="25" a="1"/>
  <c r="J2050" i="25" a="1"/>
  <c r="G603" i="25" a="1"/>
  <c r="L1236" i="25" a="1"/>
  <c r="J2904" i="25" a="1"/>
  <c r="L2512" i="25" a="1"/>
  <c r="L2645" i="25" a="1"/>
  <c r="V431" i="25" a="1"/>
  <c r="L3289" i="25" a="1"/>
  <c r="J3446" i="25" a="1"/>
  <c r="I1358" i="25" a="1"/>
  <c r="L2053" i="25" a="1"/>
  <c r="L3404" i="25" a="1"/>
  <c r="L423" i="25" a="1"/>
  <c r="J1391" i="25" a="1"/>
  <c r="V1304" i="25" a="1"/>
  <c r="I294" i="25" a="1"/>
  <c r="V14" i="25" a="1"/>
  <c r="J2415" i="25" a="1"/>
  <c r="J2684" i="25" a="1"/>
  <c r="J1243" i="25" a="1"/>
  <c r="J1153" i="25" a="1"/>
  <c r="L883" i="25" a="1"/>
  <c r="I2219" i="25" a="1"/>
  <c r="V1031" i="25" a="1"/>
  <c r="G2226" i="25" a="1"/>
  <c r="L3258" i="25" a="1"/>
  <c r="J1469" i="25" a="1"/>
  <c r="I637" i="25" a="1"/>
  <c r="L1301" i="25" a="1"/>
  <c r="J1922" i="25" a="1"/>
  <c r="I3061" i="25" a="1"/>
  <c r="L586" i="25" a="1"/>
  <c r="V1997" i="25" a="1"/>
  <c r="L3121" i="25" a="1"/>
  <c r="J2561" i="25" a="1"/>
  <c r="J1037" i="25" a="1"/>
  <c r="V2565" i="25" a="1"/>
  <c r="L615" i="25" a="1"/>
  <c r="I506" i="25" a="1"/>
  <c r="J2643" i="25" a="1"/>
  <c r="J3161" i="25" a="1"/>
  <c r="G2953" i="25" a="1"/>
  <c r="J348" i="25" a="1"/>
  <c r="L1116" i="25" a="1"/>
  <c r="V2237" i="25" a="1"/>
  <c r="L1643" i="25" a="1"/>
  <c r="I2064" i="25" a="1"/>
  <c r="L1371" i="25" a="1"/>
  <c r="V3148" i="25" a="1"/>
  <c r="J622" i="25" a="1"/>
  <c r="J861" i="25" a="1"/>
  <c r="G180" i="25" a="1"/>
  <c r="G2357" i="25" a="1"/>
  <c r="L944" i="25" a="1"/>
  <c r="J3124" i="25" a="1"/>
  <c r="V2524" i="25" a="1"/>
  <c r="V3004" i="25" a="1"/>
  <c r="L2934" i="25" a="1"/>
  <c r="J2619" i="25" a="1"/>
  <c r="I2018" i="25" a="1"/>
  <c r="G862" i="25" a="1"/>
  <c r="L3213" i="25" a="1"/>
  <c r="J1171" i="25" a="1"/>
  <c r="J799" i="25" a="1"/>
  <c r="V3350" i="25" a="1"/>
  <c r="V2425" i="25" a="1"/>
  <c r="V649" i="25" a="1"/>
  <c r="J1769" i="25" a="1"/>
  <c r="J2864" i="25" a="1"/>
  <c r="L2740" i="25" a="1"/>
  <c r="L2963" i="25" a="1"/>
  <c r="G3126" i="25" a="1"/>
  <c r="G2655" i="25" a="1"/>
  <c r="J768" i="25" a="1"/>
  <c r="J1750" i="25" a="1"/>
  <c r="J3330" i="25" a="1"/>
  <c r="I609" i="25" a="1"/>
  <c r="J2720" i="25" a="1"/>
  <c r="V1032" i="25" a="1"/>
  <c r="V1639" i="25" a="1"/>
  <c r="G1302" i="25" a="1"/>
  <c r="L1223" i="25" a="1"/>
  <c r="L2885" i="25" a="1"/>
  <c r="V357" i="25" a="1"/>
  <c r="J2685" i="25" a="1"/>
  <c r="L3474" i="25" a="1"/>
  <c r="V2878" i="25" a="1"/>
  <c r="L2374" i="25" a="1"/>
  <c r="L212" i="25" a="1"/>
  <c r="J2252" i="25" a="1"/>
  <c r="J1148" i="25" a="1"/>
  <c r="J2305" i="25" a="1"/>
  <c r="I1293" i="25" a="1"/>
  <c r="L1508" i="25" a="1"/>
  <c r="G24" i="25" a="1"/>
  <c r="G607" i="25" a="1"/>
  <c r="V191" i="25" a="1"/>
  <c r="J3208" i="25" a="1"/>
  <c r="L76" i="25" a="1"/>
  <c r="J748" i="25" a="1"/>
  <c r="J3376" i="25" a="1"/>
  <c r="G2326" i="25" a="1"/>
  <c r="L2276" i="25" a="1"/>
  <c r="V750" i="25" a="1"/>
  <c r="J1421" i="25" a="1"/>
  <c r="L2725" i="25" a="1"/>
  <c r="J2443" i="25" a="1"/>
  <c r="V1249" i="25" a="1"/>
  <c r="J1028" i="25" a="1"/>
  <c r="J2210" i="25" a="1"/>
  <c r="I1457" i="25" a="1"/>
  <c r="V1841" i="25" a="1"/>
  <c r="V336" i="25" a="1"/>
  <c r="J366" i="25" a="1"/>
  <c r="I728" i="25" a="1"/>
  <c r="I233" i="25" a="1"/>
  <c r="L1936" i="25" a="1"/>
  <c r="J423" i="25" a="1"/>
  <c r="V1093" i="25" a="1"/>
  <c r="L3161" i="25" a="1"/>
  <c r="I2506" i="25" a="1"/>
  <c r="G2456" i="25" a="1"/>
  <c r="G608" i="25" a="1"/>
  <c r="V603" i="25" a="1"/>
  <c r="J1521" i="25" a="1"/>
  <c r="G3210" i="25" a="1"/>
  <c r="G1571" i="25" a="1"/>
  <c r="V3447" i="25" a="1"/>
  <c r="J260" i="25" a="1"/>
  <c r="V2225" i="25" a="1"/>
  <c r="V913" i="25" a="1"/>
  <c r="J2358" i="25" a="1"/>
  <c r="J1880" i="25" a="1"/>
  <c r="V759" i="25" a="1"/>
  <c r="J64" i="25" a="1"/>
  <c r="V2621" i="25" a="1"/>
  <c r="V284" i="25" a="1"/>
  <c r="V1155" i="25" a="1"/>
  <c r="J1337" i="25" a="1"/>
  <c r="L372" i="25" a="1"/>
  <c r="V166" i="25" a="1"/>
  <c r="V3422" i="25" a="1"/>
  <c r="L86" i="25" a="1"/>
  <c r="V325" i="25" a="1"/>
  <c r="L2796" i="25" a="1"/>
  <c r="I2009" i="25" a="1"/>
  <c r="J3283" i="25" a="1"/>
  <c r="L2754" i="25" a="1"/>
  <c r="J708" i="25" a="1"/>
  <c r="J1721" i="25" a="1"/>
  <c r="J61" i="25" a="1"/>
  <c r="V1659" i="25" a="1"/>
  <c r="L3302" i="25" a="1"/>
  <c r="L2770" i="25" a="1"/>
  <c r="L1996" i="25" a="1"/>
  <c r="G1580" i="25" a="1"/>
  <c r="L1515" i="25" a="1"/>
  <c r="G93" i="25" a="1"/>
  <c r="J714" i="25" a="1"/>
  <c r="J2335" i="25" a="1"/>
  <c r="J1346" i="25" a="1"/>
  <c r="G2213" i="25" a="1"/>
  <c r="V1191" i="25" a="1"/>
  <c r="J3497" i="25" a="1"/>
  <c r="I742" i="25" a="1"/>
  <c r="V3434" i="25" a="1"/>
  <c r="V2087" i="25" a="1"/>
  <c r="G1250" i="25" a="1"/>
  <c r="V2252" i="25" a="1"/>
  <c r="G2677" i="25" a="1"/>
  <c r="V1595" i="25" a="1"/>
  <c r="J375" i="25" a="1"/>
  <c r="J776" i="25" a="1"/>
  <c r="G656" i="25" a="1"/>
  <c r="V737" i="25" a="1"/>
  <c r="J2900" i="25" a="1"/>
  <c r="J25" i="25" a="1"/>
  <c r="J2788" i="25" a="1"/>
  <c r="V246" i="25" a="1"/>
  <c r="G2009" i="25" a="1"/>
  <c r="I1490" i="25" a="1"/>
  <c r="V526" i="25" a="1"/>
  <c r="G2894" i="25" a="1"/>
  <c r="G277" i="25" a="1"/>
  <c r="J3102" i="25" a="1"/>
  <c r="L1476" i="25" a="1"/>
  <c r="V1686" i="25" a="1"/>
  <c r="J1018" i="25" a="1"/>
  <c r="J1441" i="25" a="1"/>
  <c r="J588" i="25" a="1"/>
  <c r="L2992" i="25" a="1"/>
  <c r="V1315" i="25" a="1"/>
  <c r="V2502" i="25" a="1"/>
  <c r="J549" i="25" a="1"/>
  <c r="V2409" i="25" a="1"/>
  <c r="J2778" i="25" a="1"/>
  <c r="J272" i="25" a="1"/>
  <c r="G704" i="25" a="1"/>
  <c r="L664" i="25" a="1"/>
  <c r="V2404" i="25" a="1"/>
  <c r="V1811" i="25" a="1"/>
  <c r="V1545" i="25" a="1"/>
  <c r="J778" i="25" a="1"/>
  <c r="J2099" i="25" a="1"/>
  <c r="L2314" i="25" a="1"/>
  <c r="J14" i="25" a="1"/>
  <c r="G1743" i="25" a="1"/>
  <c r="V536" i="25" a="1"/>
  <c r="J3071" i="25" a="1"/>
  <c r="V1927" i="25" a="1"/>
  <c r="V145" i="25" a="1"/>
  <c r="V3237" i="25" a="1"/>
  <c r="L1057" i="25" a="1"/>
  <c r="V1815" i="25" a="1"/>
  <c r="V2772" i="25" a="1"/>
  <c r="L2375" i="25" a="1"/>
  <c r="J95" i="25" a="1"/>
  <c r="J2829" i="25" a="1"/>
  <c r="L528" i="25" a="1"/>
  <c r="L1904" i="25" a="1"/>
  <c r="L969" i="25" a="1"/>
  <c r="L1613" i="25" a="1"/>
  <c r="L2350" i="25" a="1"/>
  <c r="J87" i="25" a="1"/>
  <c r="V1007" i="25" a="1"/>
  <c r="L3351" i="25" a="1"/>
  <c r="V3029" i="25" a="1"/>
  <c r="V844" i="25" a="1"/>
  <c r="V411" i="25" a="1"/>
  <c r="L411" i="25" a="1"/>
  <c r="V2390" i="25" a="1"/>
  <c r="J2337" i="25" a="1"/>
  <c r="L638" i="25" a="1"/>
  <c r="L1661" i="25" a="1"/>
  <c r="V3340" i="25" a="1"/>
  <c r="I1051" i="25" a="1"/>
  <c r="V3418" i="25" a="1"/>
  <c r="J502" i="25" a="1"/>
  <c r="L321" i="25" a="1"/>
  <c r="L3443" i="25" a="1"/>
  <c r="G530" i="25" a="1"/>
  <c r="V2005" i="25" a="1"/>
  <c r="I203" i="25" a="1"/>
  <c r="J2655" i="25" a="1"/>
  <c r="V3093" i="25" a="1"/>
  <c r="I1506" i="25" a="1"/>
  <c r="J1480" i="25" a="1"/>
  <c r="L1473" i="25" a="1"/>
  <c r="J23" i="25" a="1"/>
  <c r="J2633" i="25" a="1"/>
  <c r="I1804" i="25" a="1"/>
  <c r="J1077" i="25" a="1"/>
  <c r="J2641" i="25" a="1"/>
  <c r="J1522" i="25" a="1"/>
  <c r="I1470" i="25" a="1"/>
  <c r="V868" i="25" a="1"/>
  <c r="L1650" i="25" a="1"/>
  <c r="J1229" i="25" a="1"/>
  <c r="V666" i="25" a="1"/>
  <c r="V3122" i="25" a="1"/>
  <c r="V929" i="25" a="1"/>
  <c r="J1995" i="25" a="1"/>
  <c r="V2926" i="25" a="1"/>
  <c r="J65" i="25" a="1"/>
  <c r="I1103" i="25" a="1"/>
  <c r="I1135" i="25" a="1"/>
  <c r="V2246" i="25" a="1"/>
  <c r="V2838" i="25" a="1"/>
  <c r="L2719" i="25" a="1"/>
  <c r="I796" i="25" a="1"/>
  <c r="V118" i="25" a="1"/>
  <c r="J2330" i="25" a="1"/>
  <c r="V2154" i="25" a="1"/>
  <c r="I1612" i="25" a="1"/>
  <c r="J1998" i="25" a="1"/>
  <c r="J3492" i="25" a="1"/>
  <c r="V404" i="25" a="1"/>
  <c r="J1982" i="25" a="1"/>
  <c r="V2536" i="25" a="1"/>
  <c r="V1409" i="25" a="1"/>
  <c r="J2350" i="25" a="1"/>
  <c r="V1735" i="25" a="1"/>
  <c r="I1073" i="25" a="1"/>
  <c r="J3387" i="25" a="1"/>
  <c r="J646" i="25" a="1"/>
  <c r="G2833" i="25" a="1"/>
  <c r="V2145" i="25" a="1"/>
  <c r="J982" i="25" a="1"/>
  <c r="L2806" i="25" a="1"/>
  <c r="I759" i="25" a="1"/>
  <c r="V538" i="25" a="1"/>
  <c r="G1897" i="25" a="1"/>
  <c r="V1709" i="25" a="1"/>
  <c r="J1109" i="25" a="1"/>
  <c r="V619" i="25" a="1"/>
  <c r="I1291" i="25" a="1"/>
  <c r="V1676" i="25" a="1"/>
  <c r="J119" i="25" a="1"/>
  <c r="J650" i="25" a="1"/>
  <c r="L1486" i="25" a="1"/>
  <c r="J1796" i="25" a="1"/>
  <c r="J2872" i="25" a="1"/>
  <c r="G1043" i="25" a="1"/>
  <c r="V1025" i="25" a="1"/>
  <c r="J3047" i="25" a="1"/>
  <c r="L1847" i="25" a="1"/>
  <c r="V1951" i="25" a="1"/>
  <c r="I966" i="25" a="1"/>
  <c r="V212" i="25" a="1"/>
  <c r="V2477" i="25" a="1"/>
  <c r="J476" i="25" a="1"/>
  <c r="J284" i="25" a="1"/>
  <c r="V24" i="25" a="1"/>
  <c r="G1417" i="25" a="1"/>
  <c r="V335" i="25" a="1"/>
  <c r="V2348" i="25" a="1"/>
  <c r="V1766" i="25" a="1"/>
  <c r="V762" i="25" a="1"/>
  <c r="L396" i="25" a="1"/>
  <c r="J1119" i="25" a="1"/>
  <c r="L2474" i="25" a="1"/>
  <c r="G45" i="25" a="1"/>
  <c r="V313" i="25" a="1"/>
  <c r="J792" i="25" a="1"/>
  <c r="J1525" i="25" a="1"/>
  <c r="J567" i="25" a="1"/>
  <c r="J1132" i="25" a="1"/>
  <c r="J2744" i="25" a="1"/>
  <c r="J3085" i="25" a="1"/>
  <c r="V1660" i="25" a="1"/>
  <c r="L820" i="25" a="1"/>
  <c r="L3232" i="25" a="1"/>
  <c r="L390" i="25" a="1"/>
  <c r="V1899" i="25" a="1"/>
  <c r="L3322" i="25" a="1"/>
  <c r="G891" i="25" a="1"/>
  <c r="J3182" i="25" a="1"/>
  <c r="V616" i="25" a="1"/>
  <c r="L2768" i="25" a="1"/>
  <c r="V3121" i="25" a="1"/>
  <c r="J2487" i="25" a="1"/>
  <c r="L727" i="25" a="1"/>
  <c r="J2697" i="25" a="1"/>
  <c r="V84" i="25" a="1"/>
  <c r="L625" i="25" a="1"/>
  <c r="J111" i="25" a="1"/>
  <c r="L1109" i="25" a="1"/>
  <c r="G1656" i="25" a="1"/>
  <c r="J2919" i="25" a="1"/>
  <c r="V975" i="25" a="1"/>
  <c r="J879" i="25" a="1"/>
  <c r="J1418" i="25" a="1"/>
  <c r="V721" i="25" a="1"/>
  <c r="V1957" i="25" a="1"/>
  <c r="J842" i="25" a="1"/>
  <c r="G329" i="25" a="1"/>
  <c r="V2248" i="25" a="1"/>
  <c r="J651" i="25" a="1"/>
  <c r="J1080" i="25" a="1"/>
  <c r="V559" i="25" a="1"/>
  <c r="V2571" i="25" a="1"/>
  <c r="V820" i="25" a="1"/>
  <c r="V1758" i="25" a="1"/>
  <c r="G113" i="25" a="1"/>
  <c r="V979" i="25" a="1"/>
  <c r="I3417" i="25" a="1"/>
  <c r="G2139" i="25" a="1"/>
  <c r="V1131" i="25" a="1"/>
  <c r="J308" i="25" a="1"/>
  <c r="G1959" i="25" a="1"/>
  <c r="G2514" i="25" a="1"/>
  <c r="L1250" i="25" a="1"/>
  <c r="V164" i="25" a="1"/>
  <c r="V3314" i="25" a="1"/>
  <c r="V2442" i="25" a="1"/>
  <c r="L640" i="25" a="1"/>
  <c r="L1171" i="25" a="1"/>
  <c r="G468" i="25" a="1"/>
  <c r="J1125" i="25" a="1"/>
  <c r="L991" i="25" a="1"/>
  <c r="L3234" i="25" a="1"/>
  <c r="V445" i="25" a="1"/>
  <c r="L2332" i="25" a="1"/>
  <c r="V3100" i="25" a="1"/>
  <c r="J3310" i="25" a="1"/>
  <c r="I657" i="25" a="1"/>
  <c r="I1522" i="25" a="1"/>
  <c r="J1033" i="25" a="1"/>
  <c r="L3224" i="25" a="1"/>
  <c r="V1764" i="25" a="1"/>
  <c r="V969" i="25" a="1"/>
  <c r="I75" i="25" a="1"/>
  <c r="G3174" i="25" a="1"/>
  <c r="V2211" i="25" a="1"/>
  <c r="L1696" i="25" a="1"/>
  <c r="J2270" i="25" a="1"/>
  <c r="J230" i="25" a="1"/>
  <c r="V1885" i="25" a="1"/>
  <c r="J1195" i="25" a="1"/>
  <c r="J2514" i="25" a="1"/>
  <c r="V1059" i="25" a="1"/>
  <c r="J857" i="25" a="1"/>
  <c r="G2384" i="25" a="1"/>
  <c r="V242" i="25" a="1"/>
  <c r="V2909" i="25" a="1"/>
  <c r="V510" i="25" a="1"/>
  <c r="J17" i="25" a="1"/>
  <c r="L2434" i="25" a="1"/>
  <c r="J2607" i="25" a="1"/>
  <c r="V738" i="25" a="1"/>
  <c r="L418" i="25" a="1"/>
  <c r="J3176" i="25" a="1"/>
  <c r="J1938" i="25" a="1"/>
  <c r="G678" i="25" a="1"/>
  <c r="L3483" i="25" a="1"/>
  <c r="V231" i="25" a="1"/>
  <c r="V3460" i="25" a="1"/>
  <c r="I3199" i="25" a="1"/>
  <c r="V2821" i="25" a="1"/>
  <c r="L311" i="25" a="1"/>
  <c r="V1353" i="25" a="1"/>
  <c r="I918" i="25" a="1"/>
  <c r="L125" i="25" a="1"/>
  <c r="G1772" i="25" a="1"/>
  <c r="L2316" i="25" a="1"/>
  <c r="J2932" i="25" a="1"/>
  <c r="V1047" i="25" a="1"/>
  <c r="J2004" i="25" a="1"/>
  <c r="G77" i="25" a="1"/>
  <c r="L3373" i="25" a="1"/>
  <c r="I2507" i="25" a="1"/>
  <c r="V1522" i="25" a="1"/>
  <c r="I2277" i="25" a="1"/>
  <c r="G1391" i="25" a="1"/>
  <c r="J785" i="25" a="1"/>
  <c r="J1544" i="25" a="1"/>
  <c r="J657" i="25" a="1"/>
  <c r="G1733" i="25" a="1"/>
  <c r="V530" i="25" a="1"/>
  <c r="L1570" i="25" a="1"/>
  <c r="I1206" i="25" a="1"/>
  <c r="J1566" i="25" a="1"/>
  <c r="G592" i="25" a="1"/>
  <c r="L2672" i="25" a="1"/>
  <c r="V702" i="25" a="1"/>
  <c r="J1999" i="25" a="1"/>
  <c r="V2668" i="25" a="1"/>
  <c r="J2445" i="25" a="1"/>
  <c r="L2677" i="25" a="1"/>
  <c r="V2375" i="25" a="1"/>
  <c r="L3055" i="25" a="1"/>
  <c r="G122" i="25" a="1"/>
  <c r="L1263" i="25" a="1"/>
  <c r="V3337" i="25" a="1"/>
  <c r="V2577" i="25" a="1"/>
  <c r="L639" i="25" a="1"/>
  <c r="I1187" i="25" a="1"/>
  <c r="J2745" i="25" a="1"/>
  <c r="I3477" i="25" a="1"/>
  <c r="V1590" i="25" a="1"/>
  <c r="L2025" i="25" a="1"/>
  <c r="V61" i="25" a="1"/>
  <c r="J3118" i="25" a="1"/>
  <c r="V1138" i="25" a="1"/>
  <c r="J1256" i="25" a="1"/>
  <c r="L3442" i="25" a="1"/>
  <c r="J167" i="25" a="1"/>
  <c r="L3250" i="25" a="1"/>
  <c r="L1801" i="25" a="1"/>
  <c r="I622" i="25" a="1"/>
  <c r="G2327" i="25" a="1"/>
  <c r="L1289" i="25" a="1"/>
  <c r="L3355" i="25" a="1"/>
  <c r="V1423" i="25" a="1"/>
  <c r="G844" i="25" a="1"/>
  <c r="J1084" i="25" a="1"/>
  <c r="L2542" i="25" a="1"/>
  <c r="V1356" i="25" a="1"/>
  <c r="V1852" i="25" a="1"/>
  <c r="J1326" i="25" a="1"/>
  <c r="I522" i="25" a="1"/>
  <c r="J1173" i="25" a="1"/>
  <c r="J2430" i="25" a="1"/>
  <c r="J719" i="25" a="1"/>
  <c r="V876" i="25" a="1"/>
  <c r="L1836" i="25" a="1"/>
  <c r="J774" i="25" a="1"/>
  <c r="J1319" i="25" a="1"/>
  <c r="L1851" i="25" a="1"/>
  <c r="I2196" i="25" a="1"/>
  <c r="V3292" i="25" a="1"/>
  <c r="V2344" i="25" a="1"/>
  <c r="V2525" i="25" a="1"/>
  <c r="L2788" i="25" a="1"/>
  <c r="J2503" i="25" a="1"/>
  <c r="J1704" i="25" a="1"/>
  <c r="L2958" i="25" a="1"/>
  <c r="J2826" i="25" a="1"/>
  <c r="J1917" i="25" a="1"/>
  <c r="V1204" i="25" a="1"/>
  <c r="V3239" i="25" a="1"/>
  <c r="V3147" i="25" a="1"/>
  <c r="G116" i="25" a="1"/>
  <c r="J480" i="25" a="1"/>
  <c r="V557" i="25" a="1"/>
  <c r="L890" i="25" a="1"/>
  <c r="I111" i="25" a="1"/>
  <c r="L189" i="25" a="1"/>
  <c r="I2529" i="25" a="1"/>
  <c r="G1371" i="25" a="1"/>
  <c r="V851" i="25" a="1"/>
  <c r="J2750" i="25" a="1"/>
  <c r="J2731" i="25" a="1"/>
  <c r="V2638" i="25" a="1"/>
  <c r="V2135" i="25" a="1"/>
  <c r="V2168" i="25" a="1"/>
  <c r="V2639" i="25" a="1"/>
  <c r="J948" i="25" a="1"/>
  <c r="G1072" i="25" a="1"/>
  <c r="G2360" i="25" a="1"/>
  <c r="I2982" i="25" a="1"/>
  <c r="L2584" i="25" a="1"/>
  <c r="I2878" i="25" a="1"/>
  <c r="J3416" i="25" a="1"/>
  <c r="I3398" i="25" a="1"/>
  <c r="L445" i="25" a="1"/>
  <c r="V1850" i="25" a="1"/>
  <c r="J1867" i="25" a="1"/>
  <c r="G159" i="25" a="1"/>
  <c r="I3291" i="25" a="1"/>
  <c r="J163" i="25" a="1"/>
  <c r="V1199" i="25" a="1"/>
  <c r="V1886" i="25" a="1"/>
  <c r="J3384" i="25" a="1"/>
  <c r="V1330" i="25" a="1"/>
  <c r="V1651" i="25" a="1"/>
  <c r="J1724" i="25" a="1"/>
  <c r="L3400" i="25" a="1"/>
  <c r="L2157" i="25" a="1"/>
  <c r="J3249" i="25" a="1"/>
  <c r="V2921" i="25" a="1"/>
  <c r="J2186" i="25" a="1"/>
  <c r="G866" i="25" a="1"/>
  <c r="I1592" i="25" a="1"/>
  <c r="L3200" i="25" a="1"/>
  <c r="I1655" i="25" a="1"/>
  <c r="L2100" i="25" a="1"/>
  <c r="V1617" i="25" a="1"/>
  <c r="V2088" i="25" a="1"/>
  <c r="V2859" i="25" a="1"/>
  <c r="V1787" i="25" a="1"/>
  <c r="I481" i="25" a="1"/>
  <c r="G174" i="25" a="1"/>
  <c r="L3022" i="25" a="1"/>
  <c r="J3440" i="25" a="1"/>
  <c r="I3373" i="25" a="1"/>
  <c r="V352" i="25" a="1"/>
  <c r="J2483" i="25" a="1"/>
  <c r="L1749" i="25" a="1"/>
  <c r="L2521" i="25" a="1"/>
  <c r="J3232" i="25" a="1"/>
  <c r="J1264" i="25" a="1"/>
  <c r="G434" i="25" a="1"/>
  <c r="L3364" i="25" a="1"/>
  <c r="J1460" i="25" a="1"/>
  <c r="J2141" i="25" a="1"/>
  <c r="L2558" i="25" a="1"/>
  <c r="V1449" i="25" a="1"/>
  <c r="L3183" i="25" a="1"/>
  <c r="I12" i="25" a="1"/>
  <c r="G1905" i="25" a="1"/>
  <c r="J2698" i="25" a="1"/>
  <c r="J1378" i="25" a="1"/>
  <c r="J933" i="25" a="1"/>
  <c r="J1164" i="25" a="1"/>
  <c r="J1638" i="25" a="1"/>
  <c r="J1582" i="25" a="1"/>
  <c r="L2627" i="25" a="1"/>
  <c r="L1396" i="25" a="1"/>
  <c r="V3359" i="25" a="1"/>
  <c r="L2187" i="25" a="1"/>
  <c r="V2753" i="25" a="1"/>
  <c r="I2744" i="25" a="1"/>
  <c r="G2926" i="25" a="1"/>
  <c r="J1610" i="25" a="1"/>
  <c r="V3263" i="25" a="1"/>
  <c r="J1939" i="25" a="1"/>
  <c r="I73" i="25" a="1"/>
  <c r="V3209" i="25" a="1"/>
  <c r="J3111" i="25" a="1"/>
  <c r="J1473" i="25" a="1"/>
  <c r="V2106" i="25" a="1"/>
  <c r="J1005" i="25" a="1"/>
  <c r="V3085" i="25" a="1"/>
  <c r="J1050" i="25" a="1"/>
  <c r="J274" i="25" a="1"/>
  <c r="V2163" i="25" a="1"/>
  <c r="J441" i="25" a="1"/>
  <c r="V1946" i="25" a="1"/>
  <c r="L2585" i="25" a="1"/>
  <c r="V1396" i="25" a="1"/>
  <c r="L777" i="25" a="1"/>
  <c r="J2599" i="25" a="1"/>
  <c r="L708" i="25" a="1"/>
  <c r="V425" i="25" a="1"/>
  <c r="V643" i="25" a="1"/>
  <c r="J1935" i="25" a="1"/>
  <c r="V2051" i="25" a="1"/>
  <c r="I1164" i="25" a="1"/>
  <c r="I409" i="25" a="1"/>
  <c r="V310" i="25" a="1"/>
  <c r="F12" i="25" a="1"/>
  <c r="J2679" i="25" a="1"/>
  <c r="I2718" i="25" a="1"/>
  <c r="G1242" i="25" a="1"/>
  <c r="V3240" i="25" a="1"/>
  <c r="G1574" i="25" a="1"/>
  <c r="G580" i="25" a="1"/>
  <c r="I2732" i="25" a="1"/>
  <c r="V412" i="25" a="1"/>
  <c r="V1626" i="25" a="1"/>
  <c r="V1238" i="25" a="1"/>
  <c r="J2083" i="25" a="1"/>
  <c r="I2738" i="25" a="1"/>
  <c r="V568" i="25" a="1"/>
  <c r="V2027" i="25" a="1"/>
  <c r="I2368" i="25" a="1"/>
  <c r="V3230" i="25" a="1"/>
  <c r="G29" i="25" a="1"/>
  <c r="J2577" i="25" a="1"/>
  <c r="V1561" i="25" a="1"/>
  <c r="V239" i="25" a="1"/>
  <c r="G562" i="25" a="1"/>
  <c r="J1365" i="25" a="1"/>
  <c r="J1543" i="25" a="1"/>
  <c r="L3046" i="25" a="1"/>
  <c r="G2483" i="25" a="1"/>
  <c r="J837" i="25" a="1"/>
  <c r="L855" i="25" a="1"/>
  <c r="J3119" i="25" a="1"/>
  <c r="V3113" i="25" a="1"/>
  <c r="V1673" i="25" a="1"/>
  <c r="G2630" i="25" a="1"/>
  <c r="J747" i="25" a="1"/>
  <c r="V2629" i="25" a="1"/>
  <c r="V1548" i="25" a="1"/>
  <c r="V1488" i="25" a="1"/>
  <c r="J1366" i="25" a="1"/>
  <c r="V1210" i="25" a="1"/>
  <c r="V1069" i="25" a="1"/>
  <c r="V3238" i="25" a="1"/>
  <c r="L843" i="25" a="1"/>
  <c r="J3490" i="25" a="1"/>
  <c r="V154" i="25" a="1"/>
  <c r="I1170" i="25" a="1"/>
  <c r="J3199" i="25" a="1"/>
  <c r="J1168" i="25" a="1"/>
  <c r="L921" i="25" a="1"/>
  <c r="J2071" i="25" a="1"/>
  <c r="L2090" i="25" a="1"/>
  <c r="G2668" i="25" a="1"/>
  <c r="I3347" i="25" a="1"/>
  <c r="L402" i="25" a="1"/>
  <c r="G1167" i="25" a="1"/>
  <c r="V399" i="25" a="1"/>
  <c r="G1602" i="25" a="1"/>
  <c r="G1488" i="25" a="1"/>
  <c r="L1226" i="25" a="1"/>
  <c r="J2729" i="25" a="1"/>
  <c r="V2345" i="25" a="1"/>
  <c r="J2699" i="25" a="1"/>
  <c r="I2596" i="25" a="1"/>
  <c r="V1391" i="25" a="1"/>
  <c r="I164" i="25" a="1"/>
  <c r="J2320" i="25" a="1"/>
  <c r="I2807" i="25" a="1"/>
  <c r="J2808" i="25" a="1"/>
  <c r="J589" i="25" a="1"/>
  <c r="L3057" i="25" a="1"/>
  <c r="L1279" i="25" a="1"/>
  <c r="J638" i="25" a="1"/>
  <c r="G3161" i="25" a="1"/>
  <c r="V1704" i="25" a="1"/>
  <c r="G347" i="25" a="1"/>
  <c r="V743" i="25" a="1"/>
  <c r="L1868" i="25" a="1"/>
  <c r="I1057" i="25" a="1"/>
  <c r="I1552" i="25" a="1"/>
  <c r="I1926" i="25" a="1"/>
  <c r="G1830" i="25" a="1"/>
  <c r="L2667" i="25" a="1"/>
  <c r="G1608" i="25" a="1"/>
  <c r="G162" i="25" a="1"/>
  <c r="V2855" i="25" a="1"/>
  <c r="L344" i="25" a="1"/>
  <c r="L762" i="25" a="1"/>
  <c r="G269" i="25" a="1"/>
  <c r="G945" i="25" a="1"/>
  <c r="I329" i="25" a="1"/>
  <c r="I2894" i="25" a="1"/>
  <c r="J1911" i="25" a="1"/>
  <c r="G2028" i="25" a="1"/>
  <c r="L1275" i="25" a="1"/>
  <c r="L3470" i="25" a="1"/>
  <c r="J36" i="25" a="1"/>
  <c r="V1427" i="25" a="1"/>
  <c r="V3341" i="25" a="1"/>
  <c r="L3111" i="25" a="1"/>
  <c r="V1378" i="25" a="1"/>
  <c r="L3403" i="25" a="1"/>
  <c r="L776" i="25" a="1"/>
  <c r="J34" i="25" a="1"/>
  <c r="J3050" i="25" a="1"/>
  <c r="I2429" i="25" a="1"/>
  <c r="V531" i="25" a="1"/>
  <c r="J1738" i="25" a="1"/>
  <c r="L115" i="25" a="1"/>
  <c r="G2834" i="25" a="1"/>
  <c r="V713" i="25" a="1"/>
  <c r="G1189" i="25" a="1"/>
  <c r="L1866" i="25" a="1"/>
  <c r="V2788" i="25" a="1"/>
  <c r="L1766" i="25" a="1"/>
  <c r="L1029" i="25" a="1"/>
  <c r="J605" i="25" a="1"/>
  <c r="V126" i="25" a="1"/>
  <c r="J681" i="25" a="1"/>
  <c r="J648" i="25" a="1"/>
  <c r="V735" i="25" a="1"/>
  <c r="J1661" i="25" a="1"/>
  <c r="L778" i="25" a="1"/>
  <c r="L1442" i="25" a="1"/>
  <c r="I2473" i="25" a="1"/>
  <c r="G1865" i="25" a="1"/>
  <c r="J364" i="25" a="1"/>
  <c r="G1626" i="25" a="1"/>
  <c r="I807" i="25" a="1"/>
  <c r="L1524" i="25" a="1"/>
  <c r="V2860" i="25" a="1"/>
  <c r="J1221" i="25" a="1"/>
  <c r="J3372" i="25" a="1"/>
  <c r="I754" i="25" a="1"/>
  <c r="V552" i="25" a="1"/>
  <c r="J2166" i="25" a="1"/>
  <c r="L2418" i="25" a="1"/>
  <c r="J3259" i="25" a="1"/>
  <c r="L2133" i="25" a="1"/>
  <c r="I1590" i="25" a="1"/>
  <c r="V768" i="25" a="1"/>
  <c r="G2742" i="25" a="1"/>
  <c r="J3044" i="25" a="1"/>
  <c r="J772" i="25" a="1"/>
  <c r="I888" i="25" a="1"/>
  <c r="G3323" i="25" a="1"/>
  <c r="L2838" i="25" a="1"/>
  <c r="J1656" i="25" a="1"/>
  <c r="V217" i="25" a="1"/>
  <c r="J1284" i="25" a="1"/>
  <c r="V1075" i="25" a="1"/>
  <c r="J1526" i="25" a="1"/>
  <c r="V1256" i="25" a="1"/>
  <c r="J1694" i="25" a="1"/>
  <c r="J267" i="25" a="1"/>
  <c r="V2876" i="25" a="1"/>
  <c r="V1793" i="25" a="1"/>
  <c r="V708" i="25" a="1"/>
  <c r="J3243" i="25" a="1"/>
  <c r="J780" i="25" a="1"/>
  <c r="I361" i="25" a="1"/>
  <c r="V1433" i="25" a="1"/>
  <c r="L997" i="25" a="1"/>
  <c r="J1657" i="25" a="1"/>
  <c r="G1149" i="25" a="1"/>
  <c r="V1363" i="25" a="1"/>
  <c r="G2437" i="25" a="1"/>
  <c r="J600" i="25" a="1"/>
  <c r="J1725" i="25" a="1"/>
  <c r="J1332" i="25" a="1"/>
  <c r="V226" i="25" a="1"/>
  <c r="V856" i="25" a="1"/>
  <c r="L213" i="25" a="1"/>
  <c r="G2472" i="25" a="1"/>
  <c r="I2786" i="25" a="1"/>
  <c r="V1663" i="25" a="1"/>
  <c r="L3268" i="25" a="1"/>
  <c r="V2264" i="25" a="1"/>
  <c r="V3101" i="25" a="1"/>
  <c r="J479" i="25" a="1"/>
  <c r="L1718" i="25" a="1"/>
  <c r="L3406" i="25" a="1"/>
  <c r="J1426" i="25" a="1"/>
  <c r="I2268" i="25" a="1"/>
  <c r="I1294" i="25" a="1"/>
  <c r="V1263" i="25" a="1"/>
  <c r="G3369" i="25" a="1"/>
  <c r="L227" i="25" a="1"/>
  <c r="I3042" i="25" a="1"/>
  <c r="V992" i="25" a="1"/>
  <c r="I1432" i="25" a="1"/>
  <c r="J1102" i="25" a="1"/>
  <c r="G1525" i="25" a="1"/>
  <c r="G784" i="25" a="1"/>
  <c r="V1556" i="25" a="1"/>
  <c r="I8" i="25" a="1"/>
  <c r="I1018" i="25" a="1"/>
  <c r="G452" i="25" a="1"/>
  <c r="G296" i="25" a="1"/>
  <c r="V2530" i="25" a="1"/>
  <c r="G1197" i="25" a="1"/>
  <c r="V2452" i="25" a="1"/>
  <c r="J512" i="25" a="1"/>
  <c r="V935" i="25" a="1"/>
  <c r="L2087" i="25" a="1"/>
  <c r="L2145" i="25" a="1"/>
  <c r="J1984" i="25" a="1"/>
  <c r="V2778" i="25" a="1"/>
  <c r="V2280" i="25" a="1"/>
  <c r="J546" i="25" a="1"/>
  <c r="L2693" i="25" a="1"/>
  <c r="V2269" i="25" a="1"/>
  <c r="G3321" i="25" a="1"/>
  <c r="L2416" i="25" a="1"/>
  <c r="V2259" i="25" a="1"/>
  <c r="G798" i="25" a="1"/>
  <c r="L220" i="25" a="1"/>
  <c r="G3028" i="25" a="1"/>
  <c r="J1546" i="25" a="1"/>
  <c r="G3224" i="25" a="1"/>
  <c r="G1234" i="25" a="1"/>
  <c r="J2755" i="25" a="1"/>
  <c r="G127" i="25" a="1"/>
  <c r="G888" i="25" a="1"/>
  <c r="I2765" i="25" a="1"/>
  <c r="L2301" i="25" a="1"/>
  <c r="J968" i="25" a="1"/>
  <c r="V1291" i="25" a="1"/>
  <c r="G977" i="25" a="1"/>
  <c r="J1020" i="25" a="1"/>
  <c r="J1468" i="25" a="1"/>
  <c r="V3051" i="25" a="1"/>
  <c r="I859" i="25" a="1"/>
  <c r="J2498" i="25" a="1"/>
  <c r="J2519" i="25" a="1"/>
  <c r="G1808" i="25" a="1"/>
  <c r="L3083" i="25" a="1"/>
  <c r="G539" i="25" a="1"/>
  <c r="V1563" i="25" a="1"/>
  <c r="L2985" i="25" a="1"/>
  <c r="J3284" i="25" a="1"/>
  <c r="I1805" i="25" a="1"/>
  <c r="J398" i="25" a="1"/>
  <c r="G3478" i="25" a="1"/>
  <c r="J901" i="25" a="1"/>
  <c r="L2214" i="25" a="1"/>
  <c r="V2023" i="25" a="1"/>
  <c r="L2534" i="25" a="1"/>
  <c r="G902" i="25" a="1"/>
  <c r="I1071" i="25" a="1"/>
  <c r="J3240" i="25" a="1"/>
  <c r="L475" i="25" a="1"/>
  <c r="L793" i="25" a="1"/>
  <c r="J3480" i="25" a="1"/>
  <c r="J599" i="25" a="1"/>
  <c r="J2768" i="25" a="1"/>
  <c r="J124" i="25" a="1"/>
  <c r="L2846" i="25" a="1"/>
  <c r="J561" i="25" a="1"/>
  <c r="V1400" i="25" a="1"/>
  <c r="V105" i="25" a="1"/>
  <c r="L783" i="25" a="1"/>
  <c r="J1275" i="25" a="1"/>
  <c r="L95" i="25" a="1"/>
  <c r="J854" i="25" a="1"/>
  <c r="I785" i="25" a="1"/>
  <c r="J929" i="25" a="1"/>
  <c r="L2832" i="25" a="1"/>
  <c r="L3190" i="25" a="1"/>
  <c r="J402" i="25" a="1"/>
  <c r="V292" i="25" a="1"/>
  <c r="I1161" i="25" a="1"/>
  <c r="I247" i="25" a="1"/>
  <c r="V709" i="25" a="1"/>
  <c r="L895" i="25" a="1"/>
  <c r="J1955" i="25" a="1"/>
  <c r="J2366" i="25" a="1"/>
  <c r="J118" i="25" a="1"/>
  <c r="L434" i="25" a="1"/>
  <c r="L3233" i="25" a="1"/>
  <c r="J1286" i="25" a="1"/>
  <c r="G436" i="25" a="1"/>
  <c r="L1237" i="25" a="1"/>
  <c r="L643" i="25" a="1"/>
  <c r="V1401" i="25" a="1"/>
  <c r="J1072" i="25" a="1"/>
  <c r="J730" i="25" a="1"/>
  <c r="G194" i="25" a="1"/>
  <c r="I2523" i="25" a="1"/>
  <c r="J2169" i="25" a="1"/>
  <c r="L758" i="25" a="1"/>
  <c r="G1620" i="25" a="1"/>
  <c r="V760" i="25" a="1"/>
  <c r="V1273" i="25" a="1"/>
  <c r="I493" i="25" a="1"/>
  <c r="V1100" i="25" a="1"/>
  <c r="J2478" i="25" a="1"/>
  <c r="G3311" i="25" a="1"/>
  <c r="J122" i="25" a="1"/>
  <c r="L3359" i="25" a="1"/>
  <c r="J153" i="25" a="1"/>
  <c r="V2143" i="25" a="1"/>
  <c r="L1021" i="25" a="1"/>
  <c r="L2792" i="25" a="1"/>
  <c r="J2341" i="25" a="1"/>
  <c r="L797" i="25" a="1"/>
  <c r="J2880" i="25" a="1"/>
  <c r="I3108" i="25" a="1"/>
  <c r="J114" i="25" a="1"/>
  <c r="V224" i="25" a="1"/>
  <c r="L1126" i="25" a="1"/>
  <c r="I1633" i="25" a="1"/>
  <c r="L2729" i="25" a="1"/>
  <c r="V1224" i="25" a="1"/>
  <c r="V1917" i="25" a="1"/>
  <c r="J729" i="25" a="1"/>
  <c r="L2241" i="25" a="1"/>
  <c r="I482" i="25" a="1"/>
  <c r="J3197" i="25" a="1"/>
  <c r="L1794" i="25" a="1"/>
  <c r="J1885" i="25" a="1"/>
  <c r="L2313" i="25" a="1"/>
  <c r="J826" i="25" a="1"/>
  <c r="L2818" i="25" a="1"/>
  <c r="V2603" i="25" a="1"/>
  <c r="V1648" i="25" a="1"/>
  <c r="I875" i="25" a="1"/>
  <c r="G1217" i="25" a="1"/>
  <c r="L157" i="25" a="1"/>
  <c r="V2311" i="25" a="1"/>
  <c r="I1572" i="25" a="1"/>
  <c r="V2892" i="25" a="1"/>
  <c r="G1638" i="25" a="1"/>
  <c r="L585" i="25" a="1"/>
  <c r="J725" i="25" a="1"/>
  <c r="J1107" i="25" a="1"/>
  <c r="V119" i="25" a="1"/>
  <c r="J717" i="25" a="1"/>
  <c r="L368" i="25" a="1"/>
  <c r="I772" i="25" a="1"/>
  <c r="V378" i="25" a="1"/>
  <c r="L1943" i="25" a="1"/>
  <c r="V206" i="25" a="1"/>
  <c r="J3278" i="25" a="1"/>
  <c r="J1108" i="25" a="1"/>
  <c r="J1128" i="25" a="1"/>
  <c r="V1134" i="25" a="1"/>
  <c r="J2524" i="25" a="1"/>
  <c r="L2166" i="25" a="1"/>
  <c r="G343" i="25" a="1"/>
  <c r="I1366" i="25" a="1"/>
  <c r="L2174" i="25" a="1"/>
  <c r="L2422" i="25" a="1"/>
  <c r="G1690" i="25" a="1"/>
  <c r="V1697" i="25" a="1"/>
  <c r="V665" i="25" a="1"/>
  <c r="J2692" i="25" a="1"/>
  <c r="L2724" i="25" a="1"/>
  <c r="V3135" i="25" a="1"/>
  <c r="L3402" i="25" a="1"/>
  <c r="G1439" i="25" a="1"/>
  <c r="V1635" i="25" a="1"/>
  <c r="J2629" i="25" a="1"/>
  <c r="L13" i="25" a="1"/>
  <c r="V1599" i="25" a="1"/>
  <c r="V323" i="25" a="1"/>
  <c r="L2727" i="25" a="1"/>
  <c r="J1763" i="25" a="1"/>
  <c r="G1062" i="25" a="1"/>
  <c r="V1982" i="25" a="1"/>
  <c r="V1084" i="25" a="1"/>
  <c r="I1171" i="25" a="1"/>
  <c r="L1779" i="25" a="1"/>
  <c r="V1088" i="25" a="1"/>
  <c r="J1389" i="25" a="1"/>
  <c r="J510" i="25" a="1"/>
  <c r="G523" i="25" a="1"/>
  <c r="G3127" i="25" a="1"/>
  <c r="L602" i="25" a="1"/>
  <c r="J1241" i="25" a="1"/>
  <c r="L2689" i="25" a="1"/>
  <c r="J381" i="25" a="1"/>
  <c r="V501" i="25" a="1"/>
  <c r="G132" i="25" a="1"/>
  <c r="V2212" i="25" a="1"/>
  <c r="G1596" i="25" a="1"/>
  <c r="I1359" i="25" a="1"/>
  <c r="L1322" i="25" a="1"/>
  <c r="L2261" i="25" a="1"/>
  <c r="V2149" i="25" a="1"/>
  <c r="J522" i="25" a="1"/>
  <c r="L2454" i="25" a="1"/>
  <c r="L774" i="25" a="1"/>
  <c r="G380" i="25" a="1"/>
  <c r="I1659" i="25" a="1"/>
  <c r="J1205" i="25" a="1"/>
  <c r="L48" i="25" a="1"/>
  <c r="V2052" i="25" a="1"/>
  <c r="V1352" i="25" a="1"/>
  <c r="J724" i="25" a="1"/>
  <c r="G2820" i="25" a="1"/>
  <c r="I186" i="25" a="1"/>
  <c r="V1404" i="25" a="1"/>
  <c r="J1055" i="25" a="1"/>
  <c r="L230" i="25" a="1"/>
  <c r="G2450" i="25" a="1"/>
  <c r="I1330" i="25" a="1"/>
  <c r="J3117" i="25" a="1"/>
  <c r="V986" i="25" a="1"/>
  <c r="V2004" i="25" a="1"/>
  <c r="J2370" i="25" a="1"/>
  <c r="L128" i="25" a="1"/>
  <c r="L1656" i="25" a="1"/>
  <c r="V2028" i="25" a="1"/>
  <c r="G3464" i="25" a="1"/>
  <c r="V1158" i="25" a="1"/>
  <c r="J2549" i="25" a="1"/>
  <c r="G2255" i="25" a="1"/>
  <c r="V710" i="25" a="1"/>
  <c r="J2612" i="25" a="1"/>
  <c r="J2369" i="25" a="1"/>
  <c r="I1800" i="25" a="1"/>
  <c r="J2001" i="25" a="1"/>
  <c r="G2683" i="25" a="1"/>
  <c r="I3179" i="25" a="1"/>
  <c r="L1743" i="25" a="1"/>
  <c r="V2911" i="25" a="1"/>
  <c r="V327" i="25" a="1"/>
  <c r="L2570" i="25" a="1"/>
  <c r="L3140" i="25" a="1"/>
  <c r="J3271" i="25" a="1"/>
  <c r="G1204" i="25" a="1"/>
  <c r="L3145" i="25" a="1"/>
  <c r="V1127" i="25" a="1"/>
  <c r="L1206" i="25" a="1"/>
  <c r="V1728" i="25" a="1"/>
  <c r="V2092" i="25" a="1"/>
  <c r="L898" i="25" a="1"/>
  <c r="V930" i="25" a="1"/>
  <c r="J3043" i="25" a="1"/>
  <c r="L989" i="25" a="1"/>
  <c r="I457" i="25" a="1"/>
  <c r="G2707" i="25" a="1"/>
  <c r="L1048" i="25" a="1"/>
  <c r="G58" i="25" a="1"/>
  <c r="V2633" i="25" a="1"/>
  <c r="V1388" i="25" a="1"/>
  <c r="L2849" i="25" a="1"/>
  <c r="G496" i="25" a="1"/>
  <c r="I1055" i="25" a="1"/>
  <c r="J1872" i="25" a="1"/>
  <c r="J2239" i="25" a="1"/>
  <c r="G1655" i="25" a="1"/>
  <c r="G911" i="25" a="1"/>
  <c r="L1949" i="25" a="1"/>
  <c r="J322" i="25" a="1"/>
  <c r="L1591" i="25" a="1"/>
  <c r="J1756" i="25" a="1"/>
  <c r="L438" i="25" a="1"/>
  <c r="V326" i="25" a="1"/>
  <c r="J2178" i="25" a="1"/>
  <c r="L879" i="25" a="1"/>
  <c r="V1804" i="25" a="1"/>
  <c r="J3302" i="25" a="1"/>
  <c r="V982" i="25" a="1"/>
  <c r="L945" i="25" a="1"/>
  <c r="L1919" i="25" a="1"/>
  <c r="V1833" i="25" a="1"/>
  <c r="J1285" i="25" a="1"/>
  <c r="J2307" i="25" a="1"/>
  <c r="J2836" i="25" a="1"/>
  <c r="G62" i="25" a="1"/>
  <c r="G1397" i="25" a="1"/>
  <c r="L2429" i="25" a="1"/>
  <c r="J2791" i="25" a="1"/>
  <c r="G956" i="25" a="1"/>
  <c r="L1423" i="25" a="1"/>
  <c r="G1648" i="25" a="1"/>
  <c r="J1510" i="25" a="1"/>
  <c r="V371" i="25" a="1"/>
  <c r="V79" i="25" a="1"/>
  <c r="J880" i="25" a="1"/>
  <c r="V1685" i="25" a="1"/>
  <c r="V2099" i="25" a="1"/>
  <c r="J1004" i="25" a="1"/>
  <c r="J2379" i="25" a="1"/>
  <c r="L285" i="25" a="1"/>
  <c r="L361" i="25" a="1"/>
  <c r="J467" i="25" a="1"/>
  <c r="J695" i="25" a="1"/>
  <c r="J483" i="25" a="1"/>
  <c r="V614" i="25" a="1"/>
  <c r="L3482" i="25" a="1"/>
  <c r="L2205" i="25" a="1"/>
  <c r="V1742" i="25" a="1"/>
  <c r="V158" i="25" a="1"/>
  <c r="J1416" i="25" a="1"/>
  <c r="G2729" i="25" a="1"/>
  <c r="J885" i="25" a="1"/>
  <c r="G142" i="25" a="1"/>
  <c r="L781" i="25" a="1"/>
  <c r="J27" i="25" a="1"/>
  <c r="J1465" i="25" a="1"/>
  <c r="L206" i="25" a="1"/>
  <c r="V1443" i="25" a="1"/>
  <c r="I561" i="25" a="1"/>
  <c r="L910" i="25" a="1"/>
  <c r="J1144" i="25" a="1"/>
  <c r="L814" i="25" a="1"/>
  <c r="J1560" i="25" a="1"/>
  <c r="I3175" i="25" a="1"/>
  <c r="J942" i="25" a="1"/>
  <c r="J2790" i="25" a="1"/>
  <c r="L2365" i="25" a="1"/>
  <c r="L1922" i="25" a="1"/>
  <c r="V1515" i="25" a="1"/>
  <c r="J2263" i="25" a="1"/>
  <c r="I3329" i="25" a="1"/>
  <c r="L2755" i="25" a="1"/>
  <c r="J341" i="25" a="1"/>
  <c r="J1516" i="25" a="1"/>
  <c r="J3441" i="25" a="1"/>
  <c r="V2592" i="25" a="1"/>
  <c r="I1195" i="25" a="1"/>
  <c r="V3325" i="25" a="1"/>
  <c r="G84" i="25" a="1"/>
  <c r="V894" i="25" a="1"/>
  <c r="V3395" i="25" a="1"/>
  <c r="I532" i="25" a="1"/>
  <c r="L3162" i="25" a="1"/>
  <c r="L2611" i="25" a="1"/>
  <c r="L1317" i="25" a="1"/>
  <c r="L3343" i="25" a="1"/>
  <c r="L1948" i="25" a="1"/>
  <c r="J2343" i="25" a="1"/>
  <c r="V1336" i="25" a="1"/>
  <c r="I1576" i="25" a="1"/>
  <c r="V1245" i="25" a="1"/>
  <c r="V1221" i="25" a="1"/>
  <c r="J2084" i="25" a="1"/>
  <c r="V67" i="25" a="1"/>
  <c r="V366" i="25" a="1"/>
  <c r="L238" i="25" a="1"/>
  <c r="J3013" i="25" a="1"/>
  <c r="V2795" i="25" a="1"/>
  <c r="V491" i="25" a="1"/>
  <c r="I1784" i="25" a="1"/>
  <c r="V790" i="25" a="1"/>
  <c r="J2734" i="25" a="1"/>
  <c r="I757" i="25" a="1"/>
  <c r="L1066" i="25" a="1"/>
  <c r="V2687" i="25" a="1"/>
  <c r="I1193" i="25" a="1"/>
  <c r="V1956" i="25" a="1"/>
  <c r="G2278" i="25" a="1"/>
  <c r="G220" i="25" a="1"/>
  <c r="V1110" i="25" a="1"/>
  <c r="J3325" i="25" a="1"/>
  <c r="L1813" i="25" a="1"/>
  <c r="J1744" i="25" a="1"/>
  <c r="G1420" i="25" a="1"/>
  <c r="V1026" i="25" a="1"/>
  <c r="J716" i="25" a="1"/>
  <c r="G2825" i="25" a="1"/>
  <c r="J1367" i="25" a="1"/>
  <c r="J2070" i="25" a="1"/>
  <c r="L329" i="25" a="1"/>
  <c r="V484" i="25" a="1"/>
  <c r="V2060" i="25" a="1"/>
  <c r="I105" i="25" a="1"/>
  <c r="L93" i="25" a="1"/>
  <c r="G2989" i="25" a="1"/>
  <c r="V2104" i="25" a="1"/>
  <c r="L1742" i="25" a="1"/>
  <c r="L1805" i="25" a="1"/>
  <c r="L1050" i="25" a="1"/>
  <c r="V3241" i="25" a="1"/>
  <c r="I2135" i="25" a="1"/>
  <c r="V2523" i="25" a="1"/>
  <c r="V560" i="25" a="1"/>
  <c r="G426" i="25" a="1"/>
  <c r="G963" i="25" a="1"/>
  <c r="I1021" i="25" a="1"/>
  <c r="L2575" i="25" a="1"/>
  <c r="V1054" i="25" a="1"/>
  <c r="I2933" i="25" a="1"/>
  <c r="G259" i="25" a="1"/>
  <c r="L1170" i="25" a="1"/>
  <c r="V535" i="25" a="1"/>
  <c r="J2045" i="25" a="1"/>
  <c r="G175" i="25" a="1"/>
  <c r="V1142" i="25" a="1"/>
  <c r="L3333" i="25" a="1"/>
  <c r="G130" i="25" a="1"/>
  <c r="V1601" i="25" a="1"/>
  <c r="L2358" i="25" a="1"/>
  <c r="I3480" i="25" a="1"/>
  <c r="V1607" i="25" a="1"/>
  <c r="V2305" i="25" a="1"/>
  <c r="V1125" i="25" a="1"/>
  <c r="L2982" i="25" a="1"/>
  <c r="V354" i="25" a="1"/>
  <c r="L1487" i="25" a="1"/>
  <c r="L3492" i="25" a="1"/>
  <c r="V1397" i="25" a="1"/>
  <c r="L1272" i="25" a="1"/>
  <c r="V2944" i="25" a="1"/>
  <c r="L3496" i="25" a="1"/>
  <c r="J265" i="25" a="1"/>
  <c r="G984" i="25" a="1"/>
  <c r="J643" i="25" a="1"/>
  <c r="G1184" i="25" a="1"/>
  <c r="I2283" i="25" a="1"/>
  <c r="G3475" i="25" a="1"/>
  <c r="I1565" i="25" a="1"/>
  <c r="L1059" i="25" a="1"/>
  <c r="L2310" i="25" a="1"/>
  <c r="V2887" i="25" a="1"/>
  <c r="G207" i="25" a="1"/>
  <c r="V1227" i="25" a="1"/>
  <c r="I2968" i="25" a="1"/>
  <c r="G1770" i="25" a="1"/>
  <c r="V872" i="25" a="1"/>
  <c r="V716" i="25" a="1"/>
  <c r="L3487" i="25" a="1"/>
  <c r="G2301" i="25" a="1"/>
  <c r="L2141" i="25" a="1"/>
  <c r="L2016" i="25" a="1"/>
  <c r="G2775" i="25" a="1"/>
  <c r="L2379" i="25" a="1"/>
  <c r="J273" i="25" a="1"/>
  <c r="L1529" i="25" a="1"/>
  <c r="G1542" i="25" a="1"/>
  <c r="L2264" i="25" a="1"/>
  <c r="L1535" i="25" a="1"/>
  <c r="I2001" i="25" a="1"/>
  <c r="G1026" i="25" a="1"/>
  <c r="J2523" i="25" a="1"/>
  <c r="G654" i="25" a="1"/>
  <c r="V1972" i="25" a="1"/>
  <c r="J1914" i="25" a="1"/>
  <c r="L798" i="25" a="1"/>
  <c r="L3479" i="25" a="1"/>
  <c r="V3083" i="25" a="1"/>
  <c r="L684" i="25" a="1"/>
  <c r="V3379" i="25" a="1"/>
  <c r="I1653" i="25" a="1"/>
  <c r="I1323" i="25" a="1"/>
  <c r="J2247" i="25" a="1"/>
  <c r="G1456" i="25" a="1"/>
  <c r="J2078" i="25" a="1"/>
  <c r="G1505" i="25" a="1"/>
  <c r="L2406" i="25" a="1"/>
  <c r="J2051" i="25" a="1"/>
  <c r="V3269" i="25" a="1"/>
  <c r="V39" i="25" a="1"/>
  <c r="V2608" i="25" a="1"/>
  <c r="J1618" i="25" a="1"/>
  <c r="L1799" i="25" a="1"/>
  <c r="L1599" i="25" a="1"/>
  <c r="L2079" i="25" a="1"/>
  <c r="L2643" i="25" a="1"/>
  <c r="G3049" i="25" a="1"/>
  <c r="I2564" i="25" a="1"/>
  <c r="V2781" i="25" a="1"/>
  <c r="L1388" i="25" a="1"/>
  <c r="L2254" i="25" a="1"/>
  <c r="V2764" i="25" a="1"/>
  <c r="G3290" i="25" a="1"/>
  <c r="I1971" i="25" a="1"/>
  <c r="I2944" i="25" a="1"/>
  <c r="J980" i="25" a="1"/>
  <c r="I2120" i="25" a="1"/>
  <c r="V1335" i="25" a="1"/>
  <c r="V2813" i="25" a="1"/>
  <c r="J1429" i="25" a="1"/>
  <c r="V2590" i="25" a="1"/>
  <c r="I1901" i="25" a="1"/>
  <c r="V1937" i="25" a="1"/>
  <c r="G3310" i="25" a="1"/>
  <c r="I1477" i="25" a="1"/>
  <c r="L1954" i="25" a="1"/>
  <c r="V2867" i="25" a="1"/>
  <c r="L394" i="25" a="1"/>
  <c r="I3283" i="25" a="1"/>
  <c r="L1631" i="25" a="1"/>
  <c r="I975" i="25" a="1"/>
  <c r="J596" i="25" a="1"/>
  <c r="V2064" i="25" a="1"/>
  <c r="J2259" i="25" a="1"/>
  <c r="V319" i="25" a="1"/>
  <c r="J2397" i="25" a="1"/>
  <c r="L201" i="25" a="1"/>
  <c r="J54" i="25" a="1"/>
  <c r="L1107" i="25" a="1"/>
  <c r="G2670" i="25" a="1"/>
  <c r="J3252" i="25" a="1"/>
  <c r="J1718" i="25" a="1"/>
  <c r="L2023" i="25" a="1"/>
  <c r="J291" i="25" a="1"/>
  <c r="I1838" i="25" a="1"/>
  <c r="V339" i="25" a="1"/>
  <c r="J1874" i="25" a="1"/>
  <c r="J2910" i="25" a="1"/>
  <c r="L1756" i="25" a="1"/>
  <c r="J1816" i="25" a="1"/>
  <c r="J186" i="25" a="1"/>
  <c r="J1111" i="25" a="1"/>
  <c r="V2333" i="25" a="1"/>
  <c r="L1697" i="25" a="1"/>
  <c r="L529" i="25" a="1"/>
  <c r="I2828" i="25" a="1"/>
  <c r="J1788" i="25" a="1"/>
  <c r="V2501" i="25" a="1"/>
  <c r="I1076" i="25" a="1"/>
  <c r="V395" i="25" a="1"/>
  <c r="V330" i="25" a="1"/>
  <c r="G1343" i="25" a="1"/>
  <c r="J1730" i="25" a="1"/>
  <c r="G403" i="25" a="1"/>
  <c r="V2232" i="25" a="1"/>
  <c r="V1312" i="25" a="1"/>
  <c r="V2309" i="25" a="1"/>
  <c r="I3306" i="25" a="1"/>
  <c r="V2756" i="25" a="1"/>
  <c r="J126" i="25" a="1"/>
  <c r="J928" i="25" a="1"/>
  <c r="I841" i="25" a="1"/>
  <c r="G1600" i="25" a="1"/>
  <c r="I812" i="25" a="1"/>
  <c r="V2122" i="25" a="1"/>
  <c r="I2818" i="25" a="1"/>
  <c r="L856" i="25" a="1"/>
  <c r="J770" i="25" a="1"/>
  <c r="L1152" i="25" a="1"/>
  <c r="V2346" i="25" a="1"/>
  <c r="V387" i="25" a="1"/>
  <c r="V588" i="25" a="1"/>
  <c r="L1849" i="25" a="1"/>
  <c r="L1470" i="25" a="1"/>
  <c r="G1288" i="25" a="1"/>
  <c r="J691" i="25" a="1"/>
  <c r="V1055" i="25" a="1"/>
  <c r="J767" i="25" a="1"/>
  <c r="I3467" i="25" a="1"/>
  <c r="I636" i="25" a="1"/>
  <c r="G1674" i="25" a="1"/>
  <c r="V908" i="25" a="1"/>
  <c r="L2344" i="25" a="1"/>
  <c r="V51" i="25" a="1"/>
  <c r="J988" i="25" a="1"/>
  <c r="J2170" i="25" a="1"/>
  <c r="L2804" i="25" a="1"/>
  <c r="J234" i="25" a="1"/>
  <c r="I2186" i="25" a="1"/>
  <c r="G2148" i="25" a="1"/>
  <c r="V2451" i="25" a="1"/>
  <c r="V2514" i="25" a="1"/>
  <c r="V2401" i="25" a="1"/>
  <c r="V955" i="25" a="1"/>
  <c r="J155" i="25" a="1"/>
  <c r="J2639" i="25" a="1"/>
  <c r="V59" i="25" a="1"/>
  <c r="L3102" i="25" a="1"/>
  <c r="G1148" i="25" a="1"/>
  <c r="J2663" i="25" a="1"/>
  <c r="L1689" i="25" a="1"/>
  <c r="G1061" i="25" a="1"/>
  <c r="I2206" i="25" a="1"/>
  <c r="L2345" i="25" a="1"/>
  <c r="G1227" i="25" a="1"/>
  <c r="J2604" i="25" a="1"/>
  <c r="J1601" i="25" a="1"/>
  <c r="J3144" i="25" a="1"/>
  <c r="V1542" i="25" a="1"/>
  <c r="G2933" i="25" a="1"/>
  <c r="J328" i="25" a="1"/>
  <c r="L839" i="25" a="1"/>
  <c r="V780" i="25" a="1"/>
  <c r="V337" i="25" a="1"/>
  <c r="J3217" i="25" a="1"/>
  <c r="G1860" i="25" a="1"/>
  <c r="V497" i="25" a="1"/>
  <c r="V343" i="25" a="1"/>
  <c r="G274" i="25" a="1"/>
  <c r="V2748" i="25" a="1"/>
  <c r="J1227" i="25" a="1"/>
  <c r="V114" i="25" a="1"/>
  <c r="V2388" i="25" a="1"/>
  <c r="L1639" i="25" a="1"/>
  <c r="J652" i="25" a="1"/>
  <c r="L1506" i="25" a="1"/>
  <c r="G1007" i="25" a="1"/>
  <c r="V627" i="25" a="1"/>
  <c r="J1540" i="25" a="1"/>
  <c r="I78" i="25" a="1"/>
  <c r="I766" i="25" a="1"/>
  <c r="L1832" i="25" a="1"/>
  <c r="V65" i="25" a="1"/>
  <c r="V855" i="25" a="1"/>
  <c r="L3149" i="25" a="1"/>
  <c r="L2038" i="25" a="1"/>
  <c r="V372" i="25" a="1"/>
  <c r="J526" i="25" a="1"/>
  <c r="G647" i="25" a="1"/>
  <c r="J339" i="25" a="1"/>
  <c r="V317" i="25" a="1"/>
  <c r="I2247" i="25" a="1"/>
  <c r="V798" i="25" a="1"/>
  <c r="L2702" i="25" a="1"/>
  <c r="L792" i="25" a="1"/>
  <c r="I3060" i="25" a="1"/>
  <c r="I252" i="25" a="1"/>
  <c r="V110" i="25" a="1"/>
  <c r="I2366" i="25" a="1"/>
  <c r="I612" i="25" a="1"/>
  <c r="V130" i="25" a="1"/>
  <c r="G1727" i="25" a="1"/>
  <c r="V556" i="25" a="1"/>
  <c r="L2723" i="25" a="1"/>
  <c r="J326" i="25" a="1"/>
  <c r="V2968" i="25" a="1"/>
  <c r="J3131" i="25" a="1"/>
  <c r="J689" i="25" a="1"/>
  <c r="L2679" i="25" a="1"/>
  <c r="V1455" i="25" a="1"/>
  <c r="G2120" i="25" a="1"/>
  <c r="V812" i="25" a="1"/>
  <c r="L1617" i="25" a="1"/>
  <c r="I2188" i="25" a="1"/>
  <c r="L1337" i="25" a="1"/>
  <c r="V1196" i="25" a="1"/>
  <c r="G369" i="25" a="1"/>
  <c r="L339" i="25" a="1"/>
  <c r="L1133" i="25" a="1"/>
  <c r="L2957" i="25" a="1"/>
  <c r="G755" i="25" a="1"/>
  <c r="J1620" i="25" a="1"/>
  <c r="V2516" i="25" a="1"/>
  <c r="V1524" i="25" a="1"/>
  <c r="J2867" i="25" a="1"/>
  <c r="I2903" i="25" a="1"/>
  <c r="V3442" i="25" a="1"/>
  <c r="G617" i="25" a="1"/>
  <c r="G1947" i="25" a="1"/>
  <c r="L1526" i="25" a="1"/>
  <c r="L217" i="25" a="1"/>
  <c r="J1097" i="25" a="1"/>
  <c r="J74" i="25" a="1"/>
  <c r="G1365" i="25" a="1"/>
  <c r="G203" i="25" a="1"/>
  <c r="J706" i="25" a="1"/>
  <c r="L417" i="25" a="1"/>
  <c r="J380" i="25" a="1"/>
  <c r="V578" i="25" a="1"/>
  <c r="V1161" i="25" a="1"/>
  <c r="G1874" i="25" a="1"/>
  <c r="L1182" i="25" a="1"/>
  <c r="G2220" i="25" a="1"/>
  <c r="I2913" i="25" a="1"/>
  <c r="I1657" i="25" a="1"/>
  <c r="V1598" i="25" a="1"/>
  <c r="G411" i="25" a="1"/>
  <c r="V1976" i="25" a="1"/>
  <c r="J2882" i="25" a="1"/>
  <c r="V1324" i="25" a="1"/>
  <c r="V2461" i="25" a="1"/>
  <c r="L744" i="25" a="1"/>
  <c r="V2707" i="25" a="1"/>
  <c r="L622" i="25" a="1"/>
  <c r="V585" i="25" a="1"/>
  <c r="G271" i="25" a="1"/>
  <c r="I1517" i="25" a="1"/>
  <c r="J1220" i="25" a="1"/>
  <c r="L222" i="25" a="1"/>
  <c r="I1175" i="25" a="1"/>
  <c r="I2592" i="25" a="1"/>
  <c r="I2554" i="25" a="1"/>
  <c r="J919" i="25" a="1"/>
  <c r="L2211" i="25" a="1"/>
  <c r="V3084" i="25" a="1"/>
  <c r="I498" i="25" a="1"/>
  <c r="I571" i="25" a="1"/>
  <c r="V802" i="25" a="1"/>
  <c r="V2138" i="25" a="1"/>
  <c r="J616" i="25" a="1"/>
  <c r="I275" i="25" a="1"/>
  <c r="L161" i="25" a="1"/>
  <c r="L1823" i="25" a="1"/>
  <c r="I591" i="25" a="1"/>
  <c r="V1494" i="25" a="1"/>
  <c r="V397" i="25" a="1"/>
  <c r="V1341" i="25" a="1"/>
  <c r="I1141" i="25" a="1"/>
  <c r="V2320" i="25" a="1"/>
  <c r="L255" i="25" a="1"/>
  <c r="J131" i="25" a="1"/>
  <c r="G2290" i="25" a="1"/>
  <c r="J2267" i="25" a="1"/>
  <c r="L2305" i="25" a="1"/>
  <c r="J3078" i="25" a="1"/>
  <c r="J2019" i="25" a="1"/>
  <c r="J2696" i="25" a="1"/>
  <c r="G1528" i="25" a="1"/>
  <c r="L1253" i="25" a="1"/>
  <c r="G1056" i="25" a="1"/>
  <c r="L260" i="25" a="1"/>
  <c r="J1758" i="25" a="1"/>
  <c r="L1791" i="25" a="1"/>
  <c r="J2730" i="25" a="1"/>
  <c r="G17" i="25" a="1"/>
  <c r="L3093" i="25" a="1"/>
  <c r="G1759" i="25" a="1"/>
  <c r="G67" i="25" a="1"/>
  <c r="I2121" i="25" a="1"/>
  <c r="V1094" i="25" a="1"/>
  <c r="L139" i="25" a="1"/>
  <c r="I1540" i="25" a="1"/>
  <c r="L3307" i="25" a="1"/>
  <c r="V2955" i="25" a="1"/>
  <c r="V2794" i="25" a="1"/>
  <c r="V3035" i="25" a="1"/>
  <c r="V2605" i="25" a="1"/>
  <c r="J469" i="25" a="1"/>
  <c r="I1079" i="25" a="1"/>
  <c r="I1198" i="25" a="1"/>
  <c r="L204" i="25" a="1"/>
  <c r="V821" i="25" a="1"/>
  <c r="V3360" i="25" a="1"/>
  <c r="G3406" i="25" a="1"/>
  <c r="L561" i="25" a="1"/>
  <c r="G3378" i="25" a="1"/>
  <c r="I2439" i="25" a="1"/>
  <c r="I2344" i="25" a="1"/>
  <c r="J503" i="25" a="1"/>
  <c r="J2997" i="25" a="1"/>
  <c r="L3264" i="25" a="1"/>
  <c r="J2068" i="25" a="1"/>
  <c r="G1004" i="25" a="1"/>
  <c r="J355" i="25" a="1"/>
  <c r="V1334" i="25" a="1"/>
  <c r="J791" i="25" a="1"/>
  <c r="L916" i="25" a="1"/>
  <c r="V3483" i="25" a="1"/>
  <c r="L3376" i="25" a="1"/>
  <c r="V2593" i="25" a="1"/>
  <c r="J3067" i="25" a="1"/>
  <c r="I792" i="25" a="1"/>
  <c r="V1691" i="25" a="1"/>
  <c r="L2886" i="25" a="1"/>
  <c r="I1569" i="25" a="1"/>
  <c r="I1486" i="25" a="1"/>
  <c r="L174" i="25" a="1"/>
  <c r="L1595" i="25" a="1"/>
  <c r="J784" i="25" a="1"/>
  <c r="I1695" i="25" a="1"/>
  <c r="L2065" i="25" a="1"/>
  <c r="J290" i="25" a="1"/>
  <c r="J1025" i="25" a="1"/>
  <c r="V12" i="25" a="1"/>
  <c r="J1833" i="25" a="1"/>
  <c r="J2738" i="25" a="1"/>
  <c r="V3114" i="25" a="1"/>
  <c r="V756" i="25" a="1"/>
  <c r="L967" i="25" a="1"/>
  <c r="J1126" i="25" a="1"/>
  <c r="G2571" i="25" a="1"/>
  <c r="V2591" i="25" a="1"/>
  <c r="L2268" i="25" a="1"/>
  <c r="I2856" i="25" a="1"/>
  <c r="J1047" i="25" a="1"/>
  <c r="J2006" i="25" a="1"/>
  <c r="V1446" i="25" a="1"/>
  <c r="V837" i="25" a="1"/>
  <c r="V883" i="25" a="1"/>
  <c r="J936" i="25" a="1"/>
  <c r="J81" i="25" a="1"/>
  <c r="I270" i="25" a="1"/>
  <c r="L476" i="25" a="1"/>
  <c r="I3218" i="25" a="1"/>
  <c r="G831" i="25" a="1"/>
  <c r="I1356" i="25" a="1"/>
  <c r="L2460" i="25" a="1"/>
  <c r="J2290" i="25" a="1"/>
  <c r="L2287" i="25" a="1"/>
  <c r="V215" i="25" a="1"/>
  <c r="J2628" i="25" a="1"/>
  <c r="J2866" i="25" a="1"/>
  <c r="L3226" i="25" a="1"/>
  <c r="L2442" i="25" a="1"/>
  <c r="V2298" i="25" a="1"/>
  <c r="I1931" i="25" a="1"/>
  <c r="J1283" i="25" a="1"/>
  <c r="V2622" i="25" a="1"/>
  <c r="L1350" i="25" a="1"/>
  <c r="G3491" i="25" a="1"/>
  <c r="I1776" i="25" a="1"/>
  <c r="V3172" i="25" a="1"/>
  <c r="G1619" i="25" a="1"/>
  <c r="L1704" i="25" a="1"/>
  <c r="I1255" i="25" a="1"/>
  <c r="J2008" i="25" a="1"/>
  <c r="V1974" i="25" a="1"/>
  <c r="V1390" i="25" a="1"/>
  <c r="G519" i="25" a="1"/>
  <c r="J2316" i="25" a="1"/>
  <c r="J264" i="25" a="1"/>
  <c r="V2147" i="25" a="1"/>
  <c r="J609" i="25" a="1"/>
  <c r="V2012" i="25" a="1"/>
  <c r="V193" i="25" a="1"/>
  <c r="J461" i="25" a="1"/>
  <c r="J3127" i="25" a="1"/>
  <c r="V2517" i="25" a="1"/>
  <c r="V1317" i="25" a="1"/>
  <c r="J3299" i="25" a="1"/>
  <c r="G796" i="25" a="1"/>
  <c r="V1587" i="25" a="1"/>
  <c r="V3258" i="25" a="1"/>
  <c r="L1311" i="25" a="1"/>
  <c r="G3481" i="25" a="1"/>
  <c r="V1152" i="25" a="1"/>
  <c r="L3415" i="25" a="1"/>
  <c r="J3255" i="25" a="1"/>
  <c r="I76" i="25" a="1"/>
  <c r="J2264" i="25" a="1"/>
  <c r="V1493" i="25" a="1"/>
  <c r="L2551" i="25" a="1"/>
  <c r="J777" i="25" a="1"/>
  <c r="J3228" i="25" a="1"/>
  <c r="J1269" i="25" a="1"/>
  <c r="I1879" i="25" a="1"/>
  <c r="V1600" i="25" a="1"/>
  <c r="I2371" i="25" a="1"/>
  <c r="V2804" i="25" a="1"/>
  <c r="G1815" i="25" a="1"/>
  <c r="J19" i="25" a="1"/>
  <c r="V1275" i="25" a="1"/>
  <c r="J3407" i="25" a="1"/>
  <c r="L2052" i="25" a="1"/>
  <c r="J1518" i="25" a="1"/>
  <c r="V238" i="25" a="1"/>
  <c r="L443" i="25" a="1"/>
  <c r="V1519" i="25" a="1"/>
  <c r="G1934" i="25" a="1"/>
  <c r="J1152" i="25" a="1"/>
  <c r="L493" i="25" a="1"/>
  <c r="V82" i="25" a="1"/>
  <c r="V2980" i="25" a="1"/>
  <c r="V1174" i="25" a="1"/>
  <c r="J52" i="25" a="1"/>
  <c r="J197" i="25" a="1"/>
  <c r="G2426" i="25" a="1"/>
  <c r="J769" i="25" a="1"/>
  <c r="G1275" i="25" a="1"/>
  <c r="L1685" i="25" a="1"/>
  <c r="I2114" i="25" a="1"/>
  <c r="V1881" i="25" a="1"/>
  <c r="I1115" i="25" a="1"/>
  <c r="V1615" i="25" a="1"/>
  <c r="L1690" i="25" a="1"/>
  <c r="L3465" i="25" a="1"/>
  <c r="J1753" i="25" a="1"/>
  <c r="L23" i="25" a="1"/>
  <c r="I3469" i="25" a="1"/>
  <c r="V1945" i="25" a="1"/>
  <c r="G2071" i="25" a="1"/>
  <c r="J2822" i="25" a="1"/>
  <c r="V874" i="25" a="1"/>
  <c r="V368" i="25" a="1"/>
  <c r="V1911" i="25" a="1"/>
  <c r="I55" i="25" a="1"/>
  <c r="L1428" i="25" a="1"/>
  <c r="J2085" i="25" a="1"/>
  <c r="G836" i="25" a="1"/>
  <c r="J1740" i="25" a="1"/>
  <c r="J3194" i="25" a="1"/>
  <c r="I2389" i="25" a="1"/>
  <c r="L2993" i="25" a="1"/>
  <c r="V247" i="25" a="1"/>
  <c r="L1134" i="25" a="1"/>
  <c r="J2329" i="25" a="1"/>
  <c r="J998" i="25" a="1"/>
  <c r="G1908" i="25" a="1"/>
  <c r="I2609" i="25" a="1"/>
  <c r="L2202" i="25" a="1"/>
  <c r="J1996" i="25" a="1"/>
  <c r="I306" i="25" a="1"/>
  <c r="J1197" i="25" a="1"/>
  <c r="L1659" i="25" a="1"/>
  <c r="V1606" i="25" a="1"/>
  <c r="L3455" i="25" a="1"/>
  <c r="J60" i="25" a="1"/>
  <c r="J2232" i="25" a="1"/>
  <c r="G334" i="25" a="1"/>
  <c r="J1291" i="25" a="1"/>
  <c r="G2793" i="25" a="1"/>
  <c r="V2647" i="25" a="1"/>
  <c r="G1442" i="25" a="1"/>
  <c r="G2627" i="25" a="1"/>
  <c r="I1515" i="25" a="1"/>
  <c r="J1254" i="25" a="1"/>
  <c r="J3152" i="25" a="1"/>
  <c r="V2518" i="25" a="1"/>
  <c r="J2881" i="25" a="1"/>
  <c r="J1683" i="25" a="1"/>
  <c r="G161" i="25" a="1"/>
  <c r="J2187" i="25" a="1"/>
  <c r="G850" i="25" a="1"/>
  <c r="V660" i="25" a="1"/>
  <c r="G2988" i="25" a="1"/>
  <c r="J297" i="25" a="1"/>
  <c r="L3495" i="25" a="1"/>
  <c r="V437" i="25" a="1"/>
  <c r="V355" i="25" a="1"/>
  <c r="I1666" i="25" a="1"/>
  <c r="J1643" i="25" a="1"/>
  <c r="I2739" i="25" a="1"/>
  <c r="J3079" i="25" a="1"/>
  <c r="L1552" i="25" a="1"/>
  <c r="J1894" i="25" a="1"/>
  <c r="L1383" i="25" a="1"/>
  <c r="L17" i="25" a="1"/>
  <c r="J1524" i="25" a="1"/>
  <c r="J120" i="25" a="1"/>
  <c r="J1401" i="25" a="1"/>
  <c r="L1122" i="25" a="1"/>
  <c r="L2185" i="25" a="1"/>
  <c r="I2491" i="25" a="1"/>
  <c r="J1839" i="25" a="1"/>
  <c r="J3163" i="25" a="1"/>
  <c r="L592" i="25" a="1"/>
  <c r="L3109" i="25" a="1"/>
  <c r="G618" i="25" a="1"/>
  <c r="G715" i="25" a="1"/>
  <c r="I2450" i="25" a="1"/>
  <c r="J2215" i="25" a="1"/>
  <c r="J189" i="25" a="1"/>
  <c r="V1983" i="25" a="1"/>
  <c r="J3005" i="25" a="1"/>
  <c r="I1583" i="25" a="1"/>
  <c r="L932" i="25" a="1"/>
  <c r="L612" i="25" a="1"/>
  <c r="J1635" i="25" a="1"/>
  <c r="V1895" i="25" a="1"/>
  <c r="G1032" i="25" a="1"/>
  <c r="J1802" i="25" a="1"/>
  <c r="V1931" i="25" a="1"/>
  <c r="L2695" i="25" a="1"/>
  <c r="V1733" i="25" a="1"/>
  <c r="G151" i="25" a="1"/>
  <c r="V3049" i="25" a="1"/>
  <c r="J2518" i="25" a="1"/>
  <c r="V789" i="25" a="1"/>
  <c r="L2781" i="25" a="1"/>
  <c r="I217" i="25" a="1"/>
  <c r="V1091" i="25" a="1"/>
  <c r="L2077" i="25" a="1"/>
  <c r="J2038" i="25" a="1"/>
  <c r="V3454" i="25" a="1"/>
  <c r="J2137" i="25" a="1"/>
  <c r="V353" i="25" a="1"/>
  <c r="J888" i="25" a="1"/>
  <c r="V201" i="25" a="1"/>
  <c r="V2316" i="25" a="1"/>
  <c r="L1957" i="25" a="1"/>
  <c r="V1020" i="25" a="1"/>
  <c r="J3321" i="25" a="1"/>
  <c r="J1722" i="25" a="1"/>
  <c r="G497" i="25" a="1"/>
  <c r="G3120" i="25" a="1"/>
  <c r="V647" i="25" a="1"/>
  <c r="I2509" i="25" a="1"/>
  <c r="G2553" i="25" a="1"/>
  <c r="G2162" i="25" a="1"/>
  <c r="I3266" i="25" a="1"/>
  <c r="V1834" i="25" a="1"/>
  <c r="J1400" i="25" a="1"/>
  <c r="J88" i="25" a="1"/>
  <c r="V1347" i="25" a="1"/>
  <c r="G1991" i="25" a="1"/>
  <c r="G1867" i="25" a="1"/>
  <c r="J2665" i="25" a="1"/>
  <c r="J1071" i="25" a="1"/>
  <c r="G3294" i="25" a="1"/>
  <c r="J884" i="25" a="1"/>
  <c r="V493" i="25" a="1"/>
  <c r="I3473" i="25" a="1"/>
  <c r="L1641" i="25" a="1"/>
  <c r="L806" i="25" a="1"/>
  <c r="J2125" i="25" a="1"/>
  <c r="L575" i="25" a="1"/>
  <c r="I1150" i="25" a="1"/>
  <c r="L1914" i="25" a="1"/>
  <c r="G1053" i="25" a="1"/>
  <c r="G2550" i="25" a="1"/>
  <c r="J1503" i="25" a="1"/>
  <c r="I1439" i="25" a="1"/>
  <c r="L1644" i="25" a="1"/>
  <c r="J306" i="25" a="1"/>
  <c r="V21" i="25" a="1"/>
  <c r="J144" i="25" a="1"/>
  <c r="G2439" i="25" a="1"/>
  <c r="L2918" i="25" a="1"/>
  <c r="J1457" i="25" a="1"/>
  <c r="L574" i="25" a="1"/>
  <c r="G703" i="25" a="1"/>
  <c r="L2562" i="25" a="1"/>
  <c r="L1648" i="25" a="1"/>
  <c r="G2964" i="25" a="1"/>
  <c r="J2877" i="25" a="1"/>
  <c r="V2412" i="25" a="1"/>
  <c r="G1369" i="25" a="1"/>
  <c r="L435" i="25" a="1"/>
  <c r="V1985" i="25" a="1"/>
  <c r="I3320" i="25" a="1"/>
  <c r="J1527" i="25" a="1"/>
  <c r="J2475" i="25" a="1"/>
  <c r="I1859" i="25" a="1"/>
  <c r="L1100" i="25" a="1"/>
  <c r="J3128" i="25" a="1"/>
  <c r="G339" i="25" a="1"/>
  <c r="I3402" i="25" a="1"/>
  <c r="I1404" i="25" a="1"/>
  <c r="L692" i="25" a="1"/>
  <c r="I452" i="25" a="1"/>
  <c r="L1608" i="25" a="1"/>
  <c r="L221" i="25" a="1"/>
  <c r="I121" i="25" a="1"/>
  <c r="L3044" i="25" a="1"/>
  <c r="L2064" i="25" a="1"/>
  <c r="V3355" i="25" a="1"/>
  <c r="J275" i="25" a="1"/>
  <c r="G2377" i="25" a="1"/>
  <c r="I1946" i="25" a="1"/>
  <c r="I1220" i="25" a="1"/>
  <c r="V2581" i="25" a="1"/>
  <c r="V1616" i="25" a="1"/>
  <c r="V1279" i="25" a="1"/>
  <c r="J1632" i="25" a="1"/>
  <c r="V63" i="25" a="1"/>
  <c r="I132" i="25" a="1"/>
  <c r="V172" i="25" a="1"/>
  <c r="I2938" i="25" a="1"/>
  <c r="J2694" i="25" a="1"/>
  <c r="G2589" i="25" a="1"/>
  <c r="J2095" i="25" a="1"/>
  <c r="J1447" i="25" a="1"/>
  <c r="V419" i="25" a="1"/>
  <c r="L478" i="25" a="1"/>
  <c r="V686" i="25" a="1"/>
  <c r="V823" i="25" a="1"/>
  <c r="V213" i="25" a="1"/>
  <c r="J191" i="25" a="1"/>
  <c r="J208" i="25" a="1"/>
  <c r="J1523" i="25" a="1"/>
  <c r="L2435" i="25" a="1"/>
  <c r="I1047" i="25" a="1"/>
  <c r="L433" i="25" a="1"/>
  <c r="J1016" i="25" a="1"/>
  <c r="J1123" i="25" a="1"/>
  <c r="L1951" i="25" a="1"/>
  <c r="G2421" i="25" a="1"/>
  <c r="I118" i="25" a="1"/>
  <c r="I1152" i="25" a="1"/>
  <c r="I3214" i="25" a="1"/>
  <c r="V3361" i="25" a="1"/>
  <c r="L3122" i="25" a="1"/>
  <c r="L1058" i="25" a="1"/>
  <c r="L811" i="25" a="1"/>
  <c r="V2884" i="25" a="1"/>
  <c r="V925" i="25" a="1"/>
  <c r="L2753" i="25" a="1"/>
  <c r="V2671" i="25" a="1"/>
  <c r="V390" i="25" a="1"/>
  <c r="V3094" i="25" a="1"/>
  <c r="L2249" i="25" a="1"/>
  <c r="J2246" i="25" a="1"/>
  <c r="I2057" i="25" a="1"/>
  <c r="J517" i="25" a="1"/>
  <c r="V1604" i="25" a="1"/>
  <c r="I3223" i="25" a="1"/>
  <c r="I2038" i="25" a="1"/>
  <c r="G212" i="25" a="1"/>
  <c r="J195" i="25" a="1"/>
  <c r="L1579" i="25" a="1"/>
  <c r="J1707" i="25" a="1"/>
  <c r="J2505" i="25" a="1"/>
  <c r="J2190" i="25" a="1"/>
  <c r="J1803" i="25" a="1"/>
  <c r="J1605" i="25" a="1"/>
  <c r="L1875" i="25" a="1"/>
  <c r="I258" i="25" a="1"/>
  <c r="V1506" i="25" a="1"/>
  <c r="V1439" i="25" a="1"/>
  <c r="L2923" i="25" a="1"/>
  <c r="J1115" i="25" a="1"/>
  <c r="I3186" i="25" a="1"/>
  <c r="G2904" i="25" a="1"/>
  <c r="G95" i="25" a="1"/>
  <c r="G3384" i="25" a="1"/>
  <c r="J454" i="25" a="1"/>
  <c r="G757" i="25" a="1"/>
  <c r="J3034" i="25" a="1"/>
  <c r="G676" i="25" a="1"/>
  <c r="J2390" i="25" a="1"/>
  <c r="V1251" i="25" a="1"/>
  <c r="I843" i="25" a="1"/>
  <c r="J115" i="25" a="1"/>
  <c r="L1430" i="25" a="1"/>
  <c r="V505" i="25" a="1"/>
  <c r="L3274" i="25" a="1"/>
  <c r="V3469" i="25" a="1"/>
  <c r="L194" i="25" a="1"/>
  <c r="L1092" i="25" a="1"/>
  <c r="V1549" i="25" a="1"/>
  <c r="I729" i="25" a="1"/>
  <c r="L2785" i="25" a="1"/>
  <c r="J2631" i="25" a="1"/>
  <c r="J2958" i="25" a="1"/>
  <c r="V631" i="25" a="1"/>
  <c r="V95" i="25" a="1"/>
  <c r="G1617" i="25" a="1"/>
  <c r="I1442" i="25" a="1"/>
  <c r="V2431" i="25" a="1"/>
  <c r="L2884" i="25" a="1"/>
  <c r="J2901" i="25" a="1"/>
  <c r="V2292" i="25" a="1"/>
  <c r="V1447" i="25" a="1"/>
  <c r="J2027" i="25" a="1"/>
  <c r="I3193" i="25" a="1"/>
  <c r="V3161" i="25" a="1"/>
  <c r="G2280" i="25" a="1"/>
  <c r="G2054" i="25" a="1"/>
  <c r="G822" i="25" a="1"/>
  <c r="I2171" i="25" a="1"/>
  <c r="L759" i="25" a="1"/>
  <c r="G2165" i="25" a="1"/>
  <c r="J413" i="25" a="1"/>
  <c r="V1884" i="25" a="1"/>
  <c r="I3059" i="25" a="1"/>
  <c r="V2367" i="25" a="1"/>
  <c r="G2746" i="25" a="1"/>
  <c r="L2049" i="25" a="1"/>
  <c r="I2774" i="25" a="1"/>
  <c r="V3389" i="25" a="1"/>
  <c r="I3077" i="25" a="1"/>
  <c r="J1222" i="25" a="1"/>
  <c r="G1386" i="25" a="1"/>
  <c r="G905" i="25" a="1"/>
  <c r="G706" i="25" a="1"/>
  <c r="V1137" i="25" a="1"/>
  <c r="I3027" i="25" a="1"/>
  <c r="V1871" i="25" a="1"/>
  <c r="J755" i="25" a="1"/>
  <c r="V2640" i="25" a="1"/>
  <c r="G3065" i="25" a="1"/>
  <c r="I3080" i="25" a="1"/>
  <c r="L1112" i="25" a="1"/>
  <c r="L2577" i="25" a="1"/>
  <c r="J1341" i="25" a="1"/>
  <c r="J1359" i="25" a="1"/>
  <c r="J1545" i="25" a="1"/>
  <c r="J148" i="25" a="1"/>
  <c r="L2917" i="25" a="1"/>
  <c r="L1266" i="25" a="1"/>
  <c r="L953" i="25" a="1"/>
  <c r="J3424" i="25" a="1"/>
  <c r="I2904" i="25" a="1"/>
  <c r="I3330" i="25" a="1"/>
  <c r="V696" i="25" a="1"/>
  <c r="L2069" i="25" a="1"/>
  <c r="V457" i="25" a="1"/>
  <c r="J758" i="25" a="1"/>
  <c r="V2273" i="25" a="1"/>
  <c r="L2246" i="25" a="1"/>
  <c r="L293" i="25" a="1"/>
  <c r="J953" i="25" a="1"/>
  <c r="J2763" i="25" a="1"/>
  <c r="V2153" i="25" a="1"/>
  <c r="J1328" i="25" a="1"/>
  <c r="V414" i="25" a="1"/>
  <c r="V3262" i="25" a="1"/>
  <c r="J2161" i="25" a="1"/>
  <c r="G3425" i="25" a="1"/>
  <c r="G1709" i="25" a="1"/>
  <c r="J2294" i="25" a="1"/>
  <c r="J2714" i="25" a="1"/>
  <c r="G677" i="25" a="1"/>
  <c r="V2462" i="25" a="1"/>
  <c r="G782" i="25" a="1"/>
  <c r="G2986" i="25" a="1"/>
  <c r="L2169" i="25" a="1"/>
  <c r="G1006" i="25" a="1"/>
  <c r="J787" i="25" a="1"/>
  <c r="G3061" i="25" a="1"/>
  <c r="V3462" i="25" a="1"/>
  <c r="V120" i="25" a="1"/>
  <c r="L2501" i="25" a="1"/>
  <c r="G290" i="25" a="1"/>
  <c r="L1991" i="25" a="1"/>
  <c r="V664" i="25" a="1"/>
  <c r="J2409" i="25" a="1"/>
  <c r="G2601" i="25" a="1"/>
  <c r="L281" i="25" a="1"/>
  <c r="L2949" i="25" a="1"/>
  <c r="L2860" i="25" a="1"/>
  <c r="L3157" i="25" a="1"/>
  <c r="V2334" i="25" a="1"/>
  <c r="V3378" i="25" a="1"/>
  <c r="V1153" i="25" a="1"/>
  <c r="V852" i="25" a="1"/>
  <c r="V331" i="25" a="1"/>
  <c r="L544" i="25" a="1"/>
  <c r="J489" i="25" a="1"/>
  <c r="L2148" i="25" a="1"/>
  <c r="J2245" i="25" a="1"/>
  <c r="J3364" i="25" a="1"/>
  <c r="L813" i="25" a="1"/>
  <c r="V132" i="25" a="1"/>
  <c r="I1745" i="25" a="1"/>
  <c r="L2259" i="25" a="1"/>
  <c r="V2063" i="25" a="1"/>
  <c r="J851" i="25" a="1"/>
  <c r="J2468" i="25" a="1"/>
  <c r="I2324" i="25" a="1"/>
  <c r="J1789" i="25" a="1"/>
  <c r="V2054" i="25" a="1"/>
  <c r="J110" i="25" a="1"/>
  <c r="V1954" i="25" a="1"/>
  <c r="J994" i="25" a="1"/>
  <c r="J1165" i="25" a="1"/>
  <c r="V3037" i="25" a="1"/>
  <c r="G2621" i="25" a="1"/>
  <c r="J2977" i="25" a="1"/>
  <c r="L2907" i="25" a="1"/>
  <c r="L796" i="25" a="1"/>
  <c r="J1474" i="25" a="1"/>
  <c r="V424" i="25" a="1"/>
  <c r="V1010" i="25" a="1"/>
  <c r="I948" i="25" a="1"/>
  <c r="I411" i="25" a="1"/>
  <c r="G840" i="25" a="1"/>
  <c r="G21" i="25" a="1"/>
  <c r="L1764" i="25" a="1"/>
  <c r="I2701" i="25" a="1"/>
  <c r="V1808" i="25" a="1"/>
  <c r="L2054" i="25" a="1"/>
  <c r="L1768" i="25" a="1"/>
  <c r="L1971" i="25" a="1"/>
  <c r="J2527" i="25" a="1"/>
  <c r="G2380" i="25" a="1"/>
  <c r="G689" i="25" a="1"/>
  <c r="V300" i="25" a="1"/>
  <c r="I3365" i="25" a="1"/>
  <c r="V1638" i="25" a="1"/>
  <c r="L1556" i="25" a="1"/>
  <c r="V1496" i="25" a="1"/>
  <c r="J1312" i="25" a="1"/>
  <c r="L2995" i="25" a="1"/>
  <c r="J1629" i="25" a="1"/>
  <c r="J579" i="25" a="1"/>
  <c r="L2757" i="25" a="1"/>
  <c r="G124" i="25" a="1"/>
  <c r="V1229" i="25" a="1"/>
  <c r="J3181" i="25" a="1"/>
  <c r="G526" i="25" a="1"/>
  <c r="J830" i="25" a="1"/>
  <c r="V174" i="25" a="1"/>
  <c r="V1831" i="25" a="1"/>
  <c r="J32" i="25" a="1"/>
  <c r="J858" i="25" a="1"/>
  <c r="I2427" i="25" a="1"/>
  <c r="G2366" i="25" a="1"/>
  <c r="G300" i="25" a="1"/>
  <c r="V2989" i="25" a="1"/>
  <c r="V3274" i="25" a="1"/>
  <c r="G1207" i="25" a="1"/>
  <c r="G2557" i="25" a="1"/>
  <c r="G392" i="25" a="1"/>
  <c r="J2238" i="25" a="1"/>
  <c r="L2572" i="25" a="1"/>
  <c r="G2645" i="25" a="1"/>
  <c r="J2208" i="25" a="1"/>
  <c r="L3242" i="25" a="1"/>
  <c r="J1101" i="25" a="1"/>
  <c r="L2660" i="25" a="1"/>
  <c r="J2762" i="25" a="1"/>
  <c r="J1297" i="25" a="1"/>
  <c r="J1118" i="25" a="1"/>
  <c r="J749" i="25" a="1"/>
  <c r="V2597" i="25" a="1"/>
  <c r="V57" i="25" a="1"/>
  <c r="I1955" i="25" a="1"/>
  <c r="V3003" i="25" a="1"/>
  <c r="V1784" i="25" a="1"/>
  <c r="L2833" i="25" a="1"/>
  <c r="G1806" i="25" a="1"/>
  <c r="G3179" i="25" a="1"/>
  <c r="V3021" i="25" a="1"/>
  <c r="V1319" i="25" a="1"/>
  <c r="V2706" i="25" a="1"/>
  <c r="J1967" i="25" a="1"/>
  <c r="J2465" i="25" a="1"/>
  <c r="J68" i="25" a="1"/>
  <c r="L2109" i="25" a="1"/>
  <c r="V714" i="25" a="1"/>
  <c r="L2550" i="25" a="1"/>
  <c r="V3164" i="25" a="1"/>
  <c r="V3117" i="25" a="1"/>
  <c r="L3075" i="25" a="1"/>
  <c r="V701" i="25" a="1"/>
  <c r="J1036" i="25" a="1"/>
  <c r="L564" i="25" a="1"/>
  <c r="V380" i="25" a="1"/>
  <c r="V3497" i="25" a="1"/>
  <c r="V219" i="25" a="1"/>
  <c r="J2067" i="25" a="1"/>
  <c r="J3140" i="25" a="1"/>
  <c r="J1110" i="25" a="1"/>
  <c r="V1688" i="25" a="1"/>
  <c r="I26" i="25" a="1"/>
  <c r="I2759" i="25" a="1"/>
  <c r="V16" i="25" a="1"/>
  <c r="J3337" i="25" a="1"/>
  <c r="V3493" i="25" a="1"/>
  <c r="I1720" i="25" a="1"/>
  <c r="L3238" i="25" a="1"/>
  <c r="I1718" i="25" a="1"/>
  <c r="V2811" i="25" a="1"/>
  <c r="V264" i="25" a="1"/>
  <c r="V278" i="25" a="1"/>
  <c r="V3061" i="25" a="1"/>
  <c r="V36" i="25" a="1"/>
  <c r="J152" i="25" a="1"/>
  <c r="L1517" i="25" a="1"/>
  <c r="L1205" i="25" a="1"/>
  <c r="V377" i="25" a="1"/>
  <c r="I985" i="25" a="1"/>
  <c r="J2885" i="25" a="1"/>
  <c r="G2804" i="25" a="1"/>
  <c r="V1712" i="25" a="1"/>
  <c r="V236" i="25" a="1"/>
  <c r="J1170" i="25" a="1"/>
  <c r="I449" i="25" a="1"/>
  <c r="G3106" i="25" a="1"/>
  <c r="L2698" i="25" a="1"/>
  <c r="V3017" i="25" a="1"/>
  <c r="J1845" i="25" a="1"/>
  <c r="G827" i="25" a="1"/>
  <c r="V773" i="25" a="1"/>
  <c r="V413" i="25" a="1"/>
  <c r="J2406" i="25" a="1"/>
  <c r="J2174" i="25" a="1"/>
  <c r="J289" i="25" a="1"/>
  <c r="V654" i="25" a="1"/>
  <c r="J2199" i="25" a="1"/>
  <c r="I143" i="25" a="1"/>
  <c r="V1198" i="25" a="1"/>
  <c r="L2492" i="25" a="1"/>
  <c r="V914" i="25" a="1"/>
  <c r="I2440" i="25" a="1"/>
  <c r="J231" i="25" a="1"/>
  <c r="I1479" i="25" a="1"/>
  <c r="J357" i="25" a="1"/>
  <c r="L2126" i="25" a="1"/>
  <c r="L3340" i="25" a="1"/>
  <c r="V767" i="25" a="1"/>
  <c r="V468" i="25" a="1"/>
  <c r="I563" i="25" a="1"/>
  <c r="L1746" i="25" a="1"/>
  <c r="G1094" i="25" a="1"/>
  <c r="J412" i="25" a="1"/>
  <c r="J738" i="25" a="1"/>
  <c r="V2472" i="25" a="1"/>
  <c r="J1785" i="25" a="1"/>
  <c r="V1887" i="25" a="1"/>
  <c r="I938" i="25" a="1"/>
  <c r="L1980" i="25" a="1"/>
  <c r="I1504" i="25" a="1"/>
  <c r="G1244" i="25" a="1"/>
  <c r="L2998" i="25" a="1"/>
  <c r="V277" i="25" a="1"/>
  <c r="J1237" i="25" a="1"/>
  <c r="I2055" i="25" a="1"/>
  <c r="L1155" i="25" a="1"/>
  <c r="L1054" i="25" a="1"/>
  <c r="L2876" i="25" a="1"/>
  <c r="L2300" i="25" a="1"/>
  <c r="L325" i="25" a="1"/>
  <c r="J2592" i="25" a="1"/>
  <c r="G1298" i="25" a="1"/>
  <c r="J3075" i="25" a="1"/>
  <c r="G3182" i="25" a="1"/>
  <c r="I1743" i="25" a="1"/>
  <c r="G291" i="25" a="1"/>
  <c r="V725" i="25" a="1"/>
  <c r="V3353" i="25" a="1"/>
  <c r="G3102" i="25" a="1"/>
  <c r="I2480" i="25" a="1"/>
  <c r="G3154" i="25" a="1"/>
  <c r="L517" i="25" a="1"/>
  <c r="G1279" i="25" a="1"/>
  <c r="L2850" i="25" a="1"/>
  <c r="L388" i="25" a="1"/>
  <c r="L3427" i="25" a="1"/>
  <c r="I2457" i="25" a="1"/>
  <c r="V604" i="25" a="1"/>
  <c r="G3400" i="25" a="1"/>
  <c r="J386" i="25" a="1"/>
  <c r="V3490" i="25" a="1"/>
  <c r="L3424" i="25" a="1"/>
  <c r="V3311" i="25" a="1"/>
  <c r="V1468" i="25" a="1"/>
  <c r="J24" i="25" a="1"/>
  <c r="J491" i="25" a="1"/>
  <c r="J1368" i="25" a="1"/>
  <c r="J315" i="25" a="1"/>
  <c r="G324" i="25" a="1"/>
  <c r="V262" i="25" a="1"/>
  <c r="J160" i="25" a="1"/>
  <c r="J1410" i="25" a="1"/>
  <c r="I1333" i="25" a="1"/>
  <c r="J671" i="25" a="1"/>
  <c r="J369" i="25" a="1"/>
  <c r="V1201" i="25" a="1"/>
  <c r="L2498" i="25" a="1"/>
  <c r="G462" i="25" a="1"/>
  <c r="V2062" i="25" a="1"/>
  <c r="V1048" i="25" a="1"/>
  <c r="J1343" i="25" a="1"/>
  <c r="J890" i="25" a="1"/>
  <c r="L2959" i="25" a="1"/>
  <c r="L834" i="25" a="1"/>
  <c r="J2098" i="25" a="1"/>
  <c r="L1319" i="25" a="1"/>
  <c r="L2976" i="25" a="1"/>
  <c r="J2351" i="25" a="1"/>
  <c r="J21" i="25" a="1"/>
  <c r="G1781" i="25" a="1"/>
  <c r="J1357" i="25" a="1"/>
  <c r="L928" i="25" a="1"/>
  <c r="L257" i="25" a="1"/>
  <c r="G2907" i="25" a="1"/>
  <c r="J2686" i="25" a="1"/>
  <c r="J1937" i="25" a="1"/>
  <c r="J2090" i="25" a="1"/>
  <c r="V938" i="25" a="1"/>
  <c r="J1791" i="25" a="1"/>
  <c r="V2854" i="25" a="1"/>
  <c r="G1834" i="25" a="1"/>
  <c r="I941" i="25" a="1"/>
  <c r="G1034" i="25" a="1"/>
  <c r="V2288" i="25" a="1"/>
  <c r="V546" i="25" a="1"/>
  <c r="V1082" i="25" a="1"/>
  <c r="G1470" i="25" a="1"/>
  <c r="V2522" i="25" a="1"/>
  <c r="V107" i="25" a="1"/>
  <c r="J278" i="25" a="1"/>
  <c r="V1326" i="25" a="1"/>
  <c r="V2969" i="25" a="1"/>
  <c r="J2517" i="25" a="1"/>
  <c r="J3084" i="25" a="1"/>
  <c r="L2475" i="25" a="1"/>
  <c r="L104" i="25" a="1"/>
  <c r="V1096" i="25" a="1"/>
  <c r="J2759" i="25" a="1"/>
  <c r="J165" i="25" a="1"/>
  <c r="L936" i="25" a="1"/>
  <c r="G759" i="25" a="1"/>
  <c r="I2811" i="25" a="1"/>
  <c r="V2079" i="25" a="1"/>
  <c r="J215" i="25" a="1"/>
  <c r="V467" i="25" a="1"/>
  <c r="G2841" i="25" a="1"/>
  <c r="V294" i="25" a="1"/>
  <c r="J602" i="25" a="1"/>
  <c r="V2391" i="25" a="1"/>
  <c r="I2078" i="25" a="1"/>
  <c r="L1268" i="25" a="1"/>
  <c r="G1993" i="25" a="1"/>
  <c r="V2918" i="25" a="1"/>
  <c r="V2586" i="25" a="1"/>
  <c r="V3276" i="25" a="1"/>
  <c r="J2593" i="25" a="1"/>
  <c r="V2949" i="25" a="1"/>
  <c r="J130" i="25" a="1"/>
  <c r="L3141" i="25" a="1"/>
  <c r="V1528" i="25" a="1"/>
  <c r="V2169" i="25" a="1"/>
  <c r="V1420" i="25" a="1"/>
  <c r="V1270" i="25" a="1"/>
  <c r="I1750" i="25" a="1"/>
  <c r="L409" i="25" a="1"/>
  <c r="G2454" i="25" a="1"/>
  <c r="G416" i="25" a="1"/>
  <c r="J2512" i="25" a="1"/>
  <c r="V3023" i="25" a="1"/>
  <c r="J90" i="25" a="1"/>
  <c r="V2499" i="25" a="1"/>
  <c r="V415" i="25" a="1"/>
  <c r="G3015" i="25" a="1"/>
  <c r="L1563" i="25" a="1"/>
  <c r="I1701" i="25" a="1"/>
  <c r="I351" i="25" a="1"/>
  <c r="V396" i="25" a="1"/>
  <c r="I2997" i="25" a="1"/>
  <c r="V927" i="25" a="1"/>
  <c r="J501" i="25" a="1"/>
  <c r="V1825" i="25" a="1"/>
  <c r="L2007" i="25" a="1"/>
  <c r="J969" i="25" a="1"/>
  <c r="L1667" i="25" a="1"/>
  <c r="J2034" i="25" a="1"/>
  <c r="J3358" i="25" a="1"/>
  <c r="J1475" i="25" a="1"/>
  <c r="I584" i="25" a="1"/>
  <c r="J635" i="25" a="1"/>
  <c r="V2766" i="25" a="1"/>
  <c r="L215" i="25" a="1"/>
  <c r="J444" i="25" a="1"/>
  <c r="J2046" i="25" a="1"/>
  <c r="J1709" i="25" a="1"/>
  <c r="L2586" i="25" a="1"/>
  <c r="L2745" i="25" a="1"/>
  <c r="J2180" i="25" a="1"/>
  <c r="G3091" i="25" a="1"/>
  <c r="G2871" i="25" a="1"/>
  <c r="I1244" i="25" a="1"/>
  <c r="G2249" i="25" a="1"/>
  <c r="G3236" i="25" a="1"/>
  <c r="L1323" i="25" a="1"/>
  <c r="G1773" i="25" a="1"/>
  <c r="V480" i="25" a="1"/>
  <c r="J200" i="25" a="1"/>
  <c r="I163" i="25" a="1"/>
  <c r="G2271" i="25" a="1"/>
  <c r="J674" i="25" a="1"/>
  <c r="J1592" i="25" a="1"/>
  <c r="L3071" i="25" a="1"/>
  <c r="G2656" i="25" a="1"/>
  <c r="V840" i="25" a="1"/>
  <c r="V2510" i="25" a="1"/>
  <c r="L103" i="25" a="1"/>
  <c r="V276" i="25" a="1"/>
  <c r="J2777" i="25" a="1"/>
  <c r="L1006" i="25" a="1"/>
  <c r="I2224" i="25" a="1"/>
  <c r="V1408" i="25" a="1"/>
  <c r="V3107" i="25" a="1"/>
  <c r="V2097" i="25" a="1"/>
  <c r="L2994" i="25" a="1"/>
  <c r="I1591" i="25" a="1"/>
  <c r="L800" i="25" a="1"/>
  <c r="V2507" i="25" a="1"/>
  <c r="V2818" i="25" a="1"/>
  <c r="J404" i="25" a="1"/>
  <c r="J387" i="25" a="1"/>
  <c r="L2520" i="25" a="1"/>
  <c r="J892" i="25" a="1"/>
  <c r="J2588" i="25" a="1"/>
  <c r="V1240" i="25" a="1"/>
  <c r="L108" i="25" a="1"/>
  <c r="L2044" i="25" a="1"/>
  <c r="G2404" i="25" a="1"/>
  <c r="L459" i="25" a="1"/>
  <c r="G3459" i="25" a="1"/>
  <c r="J2680" i="25" a="1"/>
  <c r="G378" i="25" a="1"/>
  <c r="V402" i="25" a="1"/>
  <c r="J3157" i="25" a="1"/>
  <c r="L1318" i="25" a="1"/>
  <c r="I2954" i="25" a="1"/>
  <c r="J2927" i="25" a="1"/>
  <c r="L577" i="25" a="1"/>
  <c r="L787" i="25" a="1"/>
  <c r="J2382" i="25" a="1"/>
  <c r="V37" i="25" a="1"/>
  <c r="I137" i="25" a="1"/>
  <c r="J257" i="25" a="1"/>
  <c r="V3193" i="25" a="1"/>
  <c r="J764" i="25" a="1"/>
  <c r="V571" i="25" a="1"/>
  <c r="G889" i="25" a="1"/>
  <c r="J198" i="25" a="1"/>
  <c r="G1099" i="25" a="1"/>
  <c r="I2099" i="25" a="1"/>
  <c r="L389" i="25" a="1"/>
  <c r="V2648" i="25" a="1"/>
  <c r="V2148" i="25" a="1"/>
  <c r="J2002" i="25" a="1"/>
  <c r="I2103" i="25" a="1"/>
  <c r="J766" i="25" a="1"/>
  <c r="V3305" i="25" a="1"/>
  <c r="L610" i="25" a="1"/>
  <c r="I455" i="25" a="1"/>
  <c r="L1159" i="25" a="1"/>
  <c r="V1625" i="25" a="1"/>
  <c r="V2722" i="25" a="1"/>
  <c r="J661" i="25" a="1"/>
  <c r="G751" i="25" a="1"/>
  <c r="I3109" i="25" a="1"/>
  <c r="V1242" i="25" a="1"/>
  <c r="V168" i="25" a="1"/>
  <c r="J2630" i="25" a="1"/>
  <c r="V1661" i="25" a="1"/>
  <c r="L2101" i="25" a="1"/>
  <c r="V2358" i="25" a="1"/>
  <c r="V304" i="25" a="1"/>
  <c r="V3088" i="25" a="1"/>
  <c r="L2320" i="25" a="1"/>
  <c r="V729" i="25" a="1"/>
  <c r="J1053" i="25" a="1"/>
  <c r="J497" i="25" a="1"/>
  <c r="J2803" i="25" a="1"/>
  <c r="V2363" i="25" a="1"/>
  <c r="L2073" i="25" a="1"/>
  <c r="L1565" i="25" a="1"/>
  <c r="J3207" i="25" a="1"/>
  <c r="J1891" i="25" a="1"/>
  <c r="L862" i="25" a="1"/>
  <c r="I1857" i="25" a="1"/>
  <c r="G461" i="25" a="1"/>
  <c r="L2629" i="25" a="1"/>
  <c r="L2766" i="25" a="1"/>
  <c r="J1079" i="25" a="1"/>
  <c r="V2353" i="25" a="1"/>
  <c r="I291" i="25" a="1"/>
  <c r="V2579" i="25" a="1"/>
  <c r="V595" i="25" a="1"/>
  <c r="V2564" i="25" a="1"/>
  <c r="V3270" i="25" a="1"/>
  <c r="L335" i="25" a="1"/>
  <c r="L2189" i="25" a="1"/>
  <c r="G2580" i="25" a="1"/>
  <c r="J266" i="25" a="1"/>
  <c r="J1350" i="25" a="1"/>
  <c r="J906" i="25" a="1"/>
  <c r="J1196" i="25" a="1"/>
  <c r="I2459" i="25" a="1"/>
  <c r="I822" i="25" a="1"/>
  <c r="V192" i="25" a="1"/>
  <c r="V573" i="25" a="1"/>
  <c r="L1003" i="25" a="1"/>
  <c r="J1415" i="25" a="1"/>
  <c r="J508" i="25" a="1"/>
  <c r="V1520" i="25" a="1"/>
  <c r="V1928" i="25" a="1"/>
  <c r="L3277" i="25" a="1"/>
  <c r="L3297" i="25" a="1"/>
  <c r="L3416" i="25" a="1"/>
  <c r="J2389" i="25" a="1"/>
  <c r="L1669" i="25" a="1"/>
  <c r="L158" i="25" a="1"/>
  <c r="J2823" i="25" a="1"/>
  <c r="L538" i="25" a="1"/>
  <c r="V942" i="25" a="1"/>
  <c r="I487" i="25" a="1"/>
  <c r="G1335" i="25" a="1"/>
  <c r="J1881" i="25" a="1"/>
  <c r="G305" i="25" a="1"/>
  <c r="G1546" i="25" a="1"/>
  <c r="J213" i="25" a="1"/>
  <c r="L1750" i="25" a="1"/>
  <c r="J1663" i="25" a="1"/>
  <c r="L279" i="25" a="1"/>
  <c r="L604" i="25" a="1"/>
  <c r="L80" i="25" a="1"/>
  <c r="J258" i="25" a="1"/>
  <c r="L1129" i="25" a="1"/>
  <c r="J1940" i="25" a="1"/>
  <c r="G384" i="25" a="1"/>
  <c r="J1201" i="25" a="1"/>
  <c r="V1205" i="25" a="1"/>
  <c r="I1417" i="25" a="1"/>
  <c r="J1695" i="25" a="1"/>
  <c r="I2203" i="25" a="1"/>
  <c r="I2586" i="25" a="1"/>
  <c r="V1280" i="25" a="1"/>
  <c r="V2540" i="25" a="1"/>
  <c r="V2978" i="25" a="1"/>
  <c r="G2747" i="25" a="1"/>
  <c r="G3278" i="25" a="1"/>
  <c r="G1651" i="25" a="1"/>
  <c r="L3475" i="25" a="1"/>
  <c r="I2107" i="25" a="1"/>
  <c r="J1983" i="25" a="1"/>
  <c r="L1834" i="25" a="1"/>
  <c r="I2392" i="25" a="1"/>
  <c r="L994" i="25" a="1"/>
  <c r="J384" i="25" a="1"/>
  <c r="V1682" i="25" a="1"/>
  <c r="J618" i="25" a="1"/>
  <c r="G429" i="25" a="1"/>
  <c r="I528" i="25" a="1"/>
  <c r="I1097" i="25" a="1"/>
  <c r="V1534" i="25" a="1"/>
  <c r="G251" i="25" a="1"/>
  <c r="J523" i="25" a="1"/>
  <c r="I2654" i="25" a="1"/>
  <c r="L1049" i="25" a="1"/>
  <c r="L1260" i="25" a="1"/>
  <c r="V1040" i="25" a="1"/>
  <c r="V1482" i="25" a="1"/>
  <c r="G398" i="25" a="1"/>
  <c r="L3308" i="25" a="1"/>
  <c r="L2421" i="25" a="1"/>
  <c r="I1724" i="25" a="1"/>
  <c r="J2532" i="25" a="1"/>
  <c r="I2996" i="25" a="1"/>
  <c r="V464" i="25" a="1"/>
  <c r="J1677" i="25" a="1"/>
  <c r="J2471" i="25" a="1"/>
  <c r="V1681" i="25" a="1"/>
  <c r="V529" i="25" a="1"/>
  <c r="L1431" i="25" a="1"/>
  <c r="V981" i="25" a="1"/>
  <c r="V1710" i="25" a="1"/>
  <c r="L410" i="25" a="1"/>
  <c r="I1334" i="25" a="1"/>
  <c r="V704" i="25" a="1"/>
  <c r="J331" i="25" a="1"/>
  <c r="I2966" i="25" a="1"/>
  <c r="V2447" i="25" a="1"/>
  <c r="I2651" i="25" a="1"/>
  <c r="J400" i="25" a="1"/>
  <c r="J2640" i="25" a="1"/>
  <c r="L1019" i="25" a="1"/>
  <c r="J2728" i="25" a="1"/>
  <c r="L362" i="25" a="1"/>
  <c r="G2042" i="25" a="1"/>
  <c r="I1416" i="25" a="1"/>
  <c r="J2497" i="25" a="1"/>
  <c r="G1409" i="25" a="1"/>
  <c r="V3005" i="25" a="1"/>
  <c r="L1485" i="25" a="1"/>
  <c r="L876" i="25" a="1"/>
  <c r="J1399" i="25" a="1"/>
  <c r="V1943" i="25" a="1"/>
  <c r="J2142" i="25" a="1"/>
  <c r="L984" i="25" a="1"/>
  <c r="L2650" i="25" a="1"/>
  <c r="L1008" i="25" a="1"/>
  <c r="L2230" i="25" a="1"/>
  <c r="V1726" i="25" a="1"/>
  <c r="G208" i="25" a="1"/>
  <c r="I1951" i="25" a="1"/>
  <c r="V1511" i="25" a="1"/>
  <c r="J1456" i="25" a="1"/>
  <c r="L799" i="25" a="1"/>
  <c r="J1059" i="25" a="1"/>
  <c r="G2883" i="25" a="1"/>
  <c r="G3266" i="25" a="1"/>
  <c r="L1934" i="25" a="1"/>
  <c r="L3401" i="25" a="1"/>
  <c r="V281" i="25" a="1"/>
  <c r="L2219" i="25" a="1"/>
  <c r="G2474" i="25" a="1"/>
  <c r="I824" i="25" a="1"/>
  <c r="J2814" i="25" a="1"/>
  <c r="G1448" i="25" a="1"/>
  <c r="V808" i="25" a="1"/>
  <c r="J1198" i="25" a="1"/>
  <c r="J1113" i="25" a="1"/>
  <c r="G1914" i="25" a="1"/>
  <c r="L3038" i="25" a="1"/>
  <c r="J2234" i="25" a="1"/>
  <c r="J2894" i="25" a="1"/>
  <c r="L3092" i="25" a="1"/>
  <c r="L1985" i="25" a="1"/>
  <c r="G3160" i="25" a="1"/>
  <c r="V1796" i="25" a="1"/>
  <c r="G869" i="25" a="1"/>
  <c r="L1436" i="25" a="1"/>
  <c r="J2690" i="25" a="1"/>
  <c r="J3220" i="25" a="1"/>
  <c r="V2319" i="25" a="1"/>
  <c r="I3433" i="25" a="1"/>
  <c r="V1788" i="25" a="1"/>
  <c r="G760" i="25" a="1"/>
  <c r="V2017" i="25" a="1"/>
  <c r="G3391" i="25" a="1"/>
  <c r="G3434" i="25" a="1"/>
  <c r="I2258" i="25" a="1"/>
  <c r="J1106" i="25" a="1"/>
  <c r="L1230" i="25" a="1"/>
  <c r="G2118" i="25" a="1"/>
  <c r="L1114" i="25" a="1"/>
  <c r="J3148" i="25" a="1"/>
  <c r="V1230" i="25" a="1"/>
  <c r="G1965" i="25" a="1"/>
  <c r="J3185" i="25" a="1"/>
  <c r="J3244" i="25" a="1"/>
  <c r="V1038" i="25" a="1"/>
  <c r="G256" i="25" a="1"/>
  <c r="L2912" i="25" a="1"/>
  <c r="G697" i="25" a="1"/>
  <c r="V1680" i="25" a="1"/>
  <c r="L1878" i="25" a="1"/>
  <c r="J660" i="25" a="1"/>
  <c r="G2544" i="25" a="1"/>
  <c r="G2298" i="25" a="1"/>
  <c r="L2011" i="25" a="1"/>
  <c r="I1991" i="25" a="1"/>
  <c r="I2339" i="25" a="1"/>
  <c r="J1644" i="25" a="1"/>
  <c r="G453" i="25" a="1"/>
  <c r="V3042" i="25" a="1"/>
  <c r="I1272" i="25" a="1"/>
  <c r="V322" i="25" a="1"/>
  <c r="V2934" i="25" a="1"/>
  <c r="G2219" i="25" a="1"/>
  <c r="J732" i="25" a="1"/>
  <c r="G2346" i="25" a="1"/>
  <c r="I2112" i="25" a="1"/>
  <c r="J393" i="25" a="1"/>
  <c r="I2864" i="25" a="1"/>
  <c r="L1978" i="25" a="1"/>
  <c r="L233" i="25" a="1"/>
  <c r="L1731" i="25" a="1"/>
  <c r="I2580" i="25" a="1"/>
  <c r="G2890" i="25" a="1"/>
  <c r="G1558" i="25" a="1"/>
  <c r="V1918" i="25" a="1"/>
  <c r="V1469" i="25" a="1"/>
  <c r="G536" i="25" a="1"/>
  <c r="L2487" i="25" a="1"/>
  <c r="J3198" i="25" a="1"/>
  <c r="L719" i="25" a="1"/>
  <c r="I2093" i="25" a="1"/>
  <c r="I255" i="25" a="1"/>
  <c r="G1818" i="25" a="1"/>
  <c r="L1192" i="25" a="1"/>
  <c r="V1715" i="25" a="1"/>
  <c r="G643" i="25" a="1"/>
  <c r="J1236" i="25" a="1"/>
  <c r="I475" i="25" a="1"/>
  <c r="J354" i="25" a="1"/>
  <c r="V255" i="25" a="1"/>
  <c r="I3472" i="25" a="1"/>
  <c r="J883" i="25" a="1"/>
  <c r="L1787" i="25" a="1"/>
  <c r="I1025" i="25" a="1"/>
  <c r="L297" i="25" a="1"/>
  <c r="I2249" i="25" a="1"/>
  <c r="V1287" i="25" a="1"/>
  <c r="J3313" i="25" a="1"/>
  <c r="V2142" i="25" a="1"/>
  <c r="V433" i="25" a="1"/>
  <c r="I2846" i="25" a="1"/>
  <c r="J2753" i="25" a="1"/>
  <c r="V444" i="25" a="1"/>
  <c r="V1461" i="25" a="1"/>
  <c r="I1374" i="25" a="1"/>
  <c r="I2091" i="25" a="1"/>
  <c r="I3106" i="25" a="1"/>
  <c r="J540" i="25" a="1"/>
  <c r="I3310" i="25" a="1"/>
  <c r="L416" i="25" a="1"/>
  <c r="J603" i="25" a="1"/>
  <c r="J537" i="25" a="1"/>
  <c r="I385" i="25" a="1"/>
  <c r="I734" i="25" a="1"/>
  <c r="I298" i="25" a="1"/>
  <c r="I2899" i="25" a="1"/>
  <c r="I562" i="25" a="1"/>
  <c r="G1486" i="25" a="1"/>
  <c r="J3086" i="25" a="1"/>
  <c r="V2985" i="25" a="1"/>
  <c r="G1702" i="25" a="1"/>
  <c r="V2616" i="25" a="1"/>
  <c r="J3449" i="25" a="1"/>
  <c r="V733" i="25" a="1"/>
  <c r="L3067" i="25" a="1"/>
  <c r="J3314" i="25" a="1"/>
  <c r="V1781" i="25" a="1"/>
  <c r="J2618" i="25" a="1"/>
  <c r="J3401" i="25" a="1"/>
  <c r="V2469" i="25" a="1"/>
  <c r="G3264" i="25" a="1"/>
  <c r="G649" i="25" a="1"/>
  <c r="I1185" i="25" a="1"/>
  <c r="L218" i="25" a="1"/>
  <c r="G1591" i="25" a="1"/>
  <c r="L1902" i="25" a="1"/>
  <c r="V1278" i="25" a="1"/>
  <c r="V1322" i="25" a="1"/>
  <c r="J786" i="25" a="1"/>
  <c r="L1765" i="25" a="1"/>
  <c r="I1276" i="25" a="1"/>
  <c r="V600" i="25" a="1"/>
  <c r="L2567" i="25" a="1"/>
  <c r="J2289" i="25" a="1"/>
  <c r="V349" i="25" a="1"/>
  <c r="L2272" i="25" a="1"/>
  <c r="L1376" i="25" a="1"/>
  <c r="V587" i="25" a="1"/>
  <c r="L769" i="25" a="1"/>
  <c r="G972" i="25" a="1"/>
  <c r="J3170" i="25" a="1"/>
  <c r="V2413" i="25" a="1"/>
  <c r="L3171" i="25" a="1"/>
  <c r="L34" i="25" a="1"/>
  <c r="G1972" i="25" a="1"/>
  <c r="V2357" i="25" a="1"/>
  <c r="I41" i="25" a="1"/>
  <c r="I874" i="25" a="1"/>
  <c r="L882" i="25" a="1"/>
  <c r="V1839" i="25" a="1"/>
  <c r="G2526" i="25" a="1"/>
  <c r="G1277" i="25" a="1"/>
  <c r="G2475" i="25" a="1"/>
  <c r="L1633" i="25" a="1"/>
  <c r="L540" i="25" a="1"/>
  <c r="L100" i="25" a="1"/>
  <c r="G2556" i="25" a="1"/>
  <c r="V1467" i="25" a="1"/>
  <c r="L3185" i="25" a="1"/>
  <c r="G1376" i="25" a="1"/>
  <c r="L2928" i="25" a="1"/>
  <c r="L3494" i="25" a="1"/>
  <c r="J3026" i="25" a="1"/>
  <c r="J1809" i="25" a="1"/>
  <c r="V567" i="25" a="1"/>
  <c r="L893" i="25" a="1"/>
  <c r="V617" i="25" a="1"/>
  <c r="G52" i="25" a="1"/>
  <c r="V2928" i="25" a="1"/>
  <c r="J396" i="25" a="1"/>
  <c r="L852" i="25" a="1"/>
  <c r="L899" i="25" a="1"/>
  <c r="J462" i="25" a="1"/>
  <c r="V879" i="25" a="1"/>
  <c r="J895" i="25" a="1"/>
  <c r="G3125" i="25" a="1"/>
  <c r="I3153" i="25" a="1"/>
  <c r="I2028" i="25" a="1"/>
  <c r="L2771" i="25" a="1"/>
  <c r="L3053" i="25" a="1"/>
  <c r="G628" i="25" a="1"/>
  <c r="V3351" i="25" a="1"/>
  <c r="G3206" i="25" a="1"/>
  <c r="J1467" i="25" a="1"/>
  <c r="G2304" i="25" a="1"/>
  <c r="V2810" i="25" a="1"/>
  <c r="L68" i="25" a="1"/>
  <c r="G2620" i="25" a="1"/>
  <c r="J1856" i="25" a="1"/>
  <c r="L3469" i="25" a="1"/>
  <c r="V2322" i="25" a="1"/>
  <c r="J2817" i="25" a="1"/>
  <c r="J2339" i="25" a="1"/>
  <c r="V279" i="25" a="1"/>
  <c r="J1572" i="25" a="1"/>
  <c r="J2646" i="25" a="1"/>
  <c r="V31" i="25" a="1"/>
  <c r="J619" i="25" a="1"/>
  <c r="J1246" i="25" a="1"/>
  <c r="V640" i="25" a="1"/>
  <c r="I1671" i="25" a="1"/>
  <c r="L2518" i="25" a="1"/>
  <c r="L666" i="25" a="1"/>
  <c r="L951" i="25" a="1"/>
  <c r="J91" i="25" a="1"/>
  <c r="G625" i="25" a="1"/>
  <c r="J16" i="25" a="1"/>
  <c r="J1242" i="25" a="1"/>
  <c r="G1859" i="25" a="1"/>
  <c r="V3278" i="25" a="1"/>
  <c r="L2767" i="25" a="1"/>
  <c r="L2548" i="25" a="1"/>
  <c r="L2956" i="25" a="1"/>
  <c r="G3460" i="25" a="1"/>
  <c r="J3262" i="25" a="1"/>
  <c r="L2873" i="25" a="1"/>
  <c r="I2870" i="25" a="1"/>
  <c r="J1780" i="25" a="1"/>
  <c r="I2387" i="25" a="1"/>
  <c r="V2300" i="25" a="1"/>
  <c r="G651" i="25" a="1"/>
  <c r="J162" i="25" a="1"/>
  <c r="L1145" i="25" a="1"/>
  <c r="V2580" i="25" a="1"/>
  <c r="G3140" i="25" a="1"/>
  <c r="J1712" i="25" a="1"/>
  <c r="I680" i="25" a="1"/>
  <c r="G2660" i="25" a="1"/>
  <c r="L303" i="25" a="1"/>
  <c r="J2552" i="25" a="1"/>
  <c r="V1074" i="25" a="1"/>
  <c r="V3357" i="25" a="1"/>
  <c r="J259" i="25" a="1"/>
  <c r="J418" i="25" a="1"/>
  <c r="V1835" i="25" a="1"/>
  <c r="I1034" i="25" a="1"/>
  <c r="G460" i="25" a="1"/>
  <c r="I1615" i="25" a="1"/>
  <c r="V1693" i="25" a="1"/>
  <c r="L286" i="25" a="1"/>
  <c r="V1106" i="25" a="1"/>
  <c r="I3078" i="25" a="1"/>
  <c r="G2018" i="25" a="1"/>
  <c r="J2243" i="25" a="1"/>
  <c r="I527" i="25" a="1"/>
  <c r="L3080" i="25" a="1"/>
  <c r="L2593" i="25" a="1"/>
  <c r="G1823" i="25" a="1"/>
  <c r="I2526" i="25" a="1"/>
  <c r="G741" i="25" a="1"/>
  <c r="J1398" i="25" a="1"/>
  <c r="V252" i="25" a="1"/>
  <c r="V1331" i="25" a="1"/>
  <c r="V1882" i="25" a="1"/>
  <c r="J1650" i="25" a="1"/>
  <c r="J2005" i="25" a="1"/>
  <c r="J2113" i="25" a="1"/>
  <c r="I2050" i="25" a="1"/>
  <c r="V2111" i="25" a="1"/>
  <c r="J3033" i="25" a="1"/>
  <c r="J2818" i="25" a="1"/>
  <c r="G3064" i="25" a="1"/>
  <c r="L939" i="25" a="1"/>
  <c r="G2777" i="25" a="1"/>
  <c r="J2182" i="25" a="1"/>
  <c r="I2183" i="25" a="1"/>
  <c r="G1583" i="25" a="1"/>
  <c r="V1690" i="25" a="1"/>
  <c r="J1122" i="25" a="1"/>
  <c r="I2568" i="25" a="1"/>
  <c r="L630" i="25" a="1"/>
  <c r="G2558" i="25" a="1"/>
  <c r="L868" i="25" a="1"/>
  <c r="I820" i="25" a="1"/>
  <c r="V940" i="25" a="1"/>
  <c r="V138" i="25" a="1"/>
  <c r="V85" i="25" a="1"/>
  <c r="G2067" i="25" a="1"/>
  <c r="I402" i="25" a="1"/>
  <c r="L1372" i="25" a="1"/>
  <c r="I2937" i="25" a="1"/>
  <c r="I3221" i="25" a="1"/>
  <c r="L1020" i="25" a="1"/>
  <c r="G1390" i="25" a="1"/>
  <c r="J1649" i="25" a="1"/>
  <c r="L875" i="25" a="1"/>
  <c r="L277" i="25" a="1"/>
  <c r="L624" i="25" a="1"/>
  <c r="J1240" i="25" a="1"/>
  <c r="L873" i="25" a="1"/>
  <c r="J2426" i="25" a="1"/>
  <c r="G542" i="25" a="1"/>
  <c r="V2652" i="25" a="1"/>
  <c r="J1768" i="25" a="1"/>
  <c r="I2472" i="25" a="1"/>
  <c r="L2459" i="25" a="1"/>
  <c r="L1166" i="25" a="1"/>
  <c r="L2483" i="25" a="1"/>
  <c r="L234" i="25" a="1"/>
  <c r="G2096" i="25" a="1"/>
  <c r="G818" i="25" a="1"/>
  <c r="J55" i="25" a="1"/>
  <c r="L1065" i="25" a="1"/>
  <c r="L3476" i="25" a="1"/>
  <c r="V1883" i="25" a="1"/>
  <c r="L1988" i="25" a="1"/>
  <c r="I802" i="25" a="1"/>
  <c r="J1352" i="25" a="1"/>
  <c r="G2725" i="25" a="1"/>
  <c r="V429" i="25" a="1"/>
  <c r="G868" i="25" a="1"/>
  <c r="L1194" i="25" a="1"/>
  <c r="G2486" i="25" a="1"/>
  <c r="I145" i="25" a="1"/>
  <c r="V245" i="25" a="1"/>
  <c r="G985" i="25" a="1"/>
  <c r="G1671" i="25" a="1"/>
  <c r="V959" i="25" a="1"/>
  <c r="V2119" i="25" a="1"/>
  <c r="G2901" i="25" a="1"/>
  <c r="J573" i="25" a="1"/>
  <c r="V1863" i="25" a="1"/>
  <c r="J2550" i="25" a="1"/>
  <c r="J1394" i="25" a="1"/>
  <c r="G484" i="25" a="1"/>
  <c r="I28" i="25" a="1"/>
  <c r="J1065" i="25" a="1"/>
  <c r="J1167" i="25" a="1"/>
  <c r="V1721" i="25" a="1"/>
  <c r="J2200" i="25" a="1"/>
  <c r="L2668" i="25" a="1"/>
  <c r="G360" i="25" a="1"/>
  <c r="L982" i="25" a="1"/>
  <c r="L442" i="25" a="1"/>
  <c r="V376" i="25" a="1"/>
  <c r="G645" i="25" a="1"/>
  <c r="J637" i="25" a="1"/>
  <c r="I379" i="25" a="1"/>
  <c r="L2997" i="25" a="1"/>
  <c r="J219" i="25" a="1"/>
  <c r="J2535" i="25" a="1"/>
  <c r="J3417" i="25" a="1"/>
  <c r="V302" i="25" a="1"/>
  <c r="V3177" i="25" a="1"/>
  <c r="L1829" i="25" a="1"/>
  <c r="L1080" i="25" a="1"/>
  <c r="V2323" i="25" a="1"/>
  <c r="G2094" i="25" a="1"/>
  <c r="G1338" i="25" a="1"/>
  <c r="L606" i="25" a="1"/>
  <c r="G1895" i="25" a="1"/>
  <c r="V3323" i="25" a="1"/>
  <c r="G693" i="25" a="1"/>
  <c r="I1670" i="25" a="1"/>
  <c r="G481" i="25" a="1"/>
  <c r="I1499" i="25" a="1"/>
  <c r="I1929" i="25" a="1"/>
  <c r="J282" i="25" a="1"/>
  <c r="G657" i="25" a="1"/>
  <c r="J1905" i="25" a="1"/>
  <c r="L2765" i="25" a="1"/>
  <c r="V2534" i="25" a="1"/>
  <c r="J1233" i="25" a="1"/>
  <c r="V2728" i="25" a="1"/>
  <c r="I1672" i="25" a="1"/>
  <c r="J2717" i="25" a="1"/>
  <c r="V2495" i="25" a="1"/>
  <c r="V76" i="25" a="1"/>
  <c r="G309" i="25" a="1"/>
  <c r="J1277" i="25" a="1"/>
  <c r="L2290" i="25" a="1"/>
  <c r="G728" i="25" a="1"/>
  <c r="G852" i="25" a="1"/>
  <c r="J2455" i="25" a="1"/>
  <c r="I1995" i="25" a="1"/>
  <c r="G1677" i="25" a="1"/>
  <c r="J2375" i="25" a="1"/>
  <c r="I1988" i="25" a="1"/>
  <c r="I2578" i="25" a="1"/>
  <c r="J862" i="25" a="1"/>
  <c r="G372" i="25" a="1"/>
  <c r="L2060" i="25" a="1"/>
  <c r="J1821" i="25" a="1"/>
  <c r="G121" i="25" a="1"/>
  <c r="I1089" i="25" a="1"/>
  <c r="L78" i="25" a="1"/>
  <c r="L2867" i="25" a="1"/>
  <c r="V316" i="25" a="1"/>
  <c r="V2103" i="25" a="1"/>
  <c r="J1276" i="25" a="1"/>
  <c r="V1225" i="25" a="1"/>
  <c r="V2456" i="25" a="1"/>
  <c r="V970" i="25" a="1"/>
  <c r="G1891" i="25" a="1"/>
  <c r="L2213" i="25" a="1"/>
  <c r="J1639" i="25" a="1"/>
  <c r="G2958" i="25" a="1"/>
  <c r="G2161" i="25" a="1"/>
  <c r="V2696" i="25" a="1"/>
  <c r="J984" i="25" a="1"/>
  <c r="L2716" i="25" a="1"/>
  <c r="L2217" i="25" a="1"/>
  <c r="G873" i="25" a="1"/>
  <c r="V249" i="25" a="1"/>
  <c r="J1330" i="25" a="1"/>
  <c r="G137" i="25" a="1"/>
  <c r="V46" i="25" a="1"/>
  <c r="G2859" i="25" a="1"/>
  <c r="J2933" i="25" a="1"/>
  <c r="L803" i="25" a="1"/>
  <c r="V624" i="25" a="1"/>
  <c r="G102" i="25" a="1"/>
  <c r="V2900" i="25" a="1"/>
  <c r="G2077" i="25" a="1"/>
  <c r="G581" i="25" a="1"/>
  <c r="V1039" i="25" a="1"/>
  <c r="J1425" i="25" a="1"/>
  <c r="L1908" i="25" a="1"/>
  <c r="L3135" i="25" a="1"/>
  <c r="G699" i="25" a="1"/>
  <c r="L2236" i="25" a="1"/>
  <c r="V1077" i="25" a="1"/>
  <c r="V1282" i="25" a="1"/>
  <c r="G3097" i="25" a="1"/>
  <c r="V1783" i="25" a="1"/>
  <c r="L1450" i="25" a="1"/>
  <c r="G789" i="25" a="1"/>
  <c r="L1411" i="25" a="1"/>
  <c r="V1995" i="25" a="1"/>
  <c r="V3457" i="25" a="1"/>
  <c r="L1712" i="25" a="1"/>
  <c r="L1729" i="25" a="1"/>
  <c r="G1262" i="25" a="1"/>
  <c r="J1163" i="25" a="1"/>
  <c r="L421" i="25" a="1"/>
  <c r="I2340" i="25" a="1"/>
  <c r="V2046" i="25" a="1"/>
  <c r="J2160" i="25" a="1"/>
  <c r="V113" i="25" a="1"/>
  <c r="J1094" i="25" a="1"/>
  <c r="G648" i="25" a="1"/>
  <c r="J932" i="25" a="1"/>
  <c r="L2123" i="25" a="1"/>
  <c r="I995" i="25" a="1"/>
  <c r="G2995" i="25" a="1"/>
  <c r="V3214" i="25" a="1"/>
  <c r="J220" i="25" a="1"/>
  <c r="G3052" i="25" a="1"/>
  <c r="J594" i="25" a="1"/>
  <c r="L2263" i="25" a="1"/>
  <c r="I907" i="25" a="1"/>
  <c r="I2534" i="25" a="1"/>
  <c r="V1166" i="25" a="1"/>
  <c r="L918" i="25" a="1"/>
  <c r="L2392" i="25" a="1"/>
  <c r="L805" i="25" a="1"/>
  <c r="L2919" i="25" a="1"/>
  <c r="V1526" i="25" a="1"/>
  <c r="I2370" i="25" a="1"/>
  <c r="G2080" i="25" a="1"/>
  <c r="L177" i="25" a="1"/>
  <c r="L999" i="25" a="1"/>
  <c r="V175" i="25" a="1"/>
  <c r="V2677" i="25" a="1"/>
  <c r="G2411" i="25" a="1"/>
  <c r="V1416" i="25" a="1"/>
  <c r="J3070" i="25" a="1"/>
  <c r="I2397" i="25" a="1"/>
  <c r="G875" i="25" a="1"/>
  <c r="L1446" i="25" a="1"/>
  <c r="V2776" i="25" a="1"/>
  <c r="G2431" i="25" a="1"/>
  <c r="V1062" i="25" a="1"/>
  <c r="L2690" i="25" a="1"/>
  <c r="V18" i="25" a="1"/>
  <c r="L2728" i="25" a="1"/>
  <c r="I2873" i="25" a="1"/>
  <c r="V157" i="25" a="1"/>
  <c r="I2214" i="25" a="1"/>
  <c r="V1662" i="25" a="1"/>
  <c r="V3144" i="25" a="1"/>
  <c r="I1364" i="25" a="1"/>
  <c r="J1765" i="25" a="1"/>
  <c r="J3464" i="25" a="1"/>
  <c r="G3010" i="25" a="1"/>
  <c r="J2116" i="25" a="1"/>
  <c r="J370" i="25" a="1"/>
  <c r="J141" i="25" a="1"/>
  <c r="L165" i="25" a="1"/>
  <c r="V2277" i="25" a="1"/>
  <c r="L3010" i="25" a="1"/>
  <c r="L1233" i="25" a="1"/>
  <c r="G583" i="25" a="1"/>
  <c r="V2927" i="25" a="1"/>
  <c r="G2743" i="25" a="1"/>
  <c r="J554" i="25" a="1"/>
  <c r="J2746" i="25" a="1"/>
  <c r="J703" i="25" a="1"/>
  <c r="I2223" i="25" a="1"/>
  <c r="L3321" i="25" a="1"/>
  <c r="V460" i="25" a="1"/>
  <c r="V545" i="25" a="1"/>
  <c r="V1858" i="25" a="1"/>
  <c r="V221" i="25" a="1"/>
  <c r="V2221" i="25" a="1"/>
  <c r="V1819" i="25" a="1"/>
  <c r="I2859" i="25" a="1"/>
  <c r="J2201" i="25" a="1"/>
  <c r="J947" i="25" a="1"/>
  <c r="G802" i="25" a="1"/>
  <c r="V1112" i="25" a="1"/>
  <c r="I1865" i="25" a="1"/>
  <c r="V1564" i="25" a="1"/>
  <c r="V1228" i="25" a="1"/>
  <c r="G3201" i="25" a="1"/>
  <c r="J633" i="25" a="1"/>
  <c r="J2124" i="25" a="1"/>
  <c r="V1021" i="25" a="1"/>
  <c r="L1106" i="25" a="1"/>
  <c r="J3357" i="25" a="1"/>
  <c r="J1628" i="25" a="1"/>
  <c r="I1563" i="25" a="1"/>
  <c r="J1567" i="25" a="1"/>
  <c r="L160" i="25" a="1"/>
  <c r="V1774" i="25" a="1"/>
  <c r="G391" i="25" a="1"/>
  <c r="J870" i="25" a="1"/>
  <c r="J976" i="25" a="1"/>
  <c r="V3090" i="25" a="1"/>
  <c r="V1354" i="25" a="1"/>
  <c r="L2041" i="25" a="1"/>
  <c r="I2677" i="25" a="1"/>
  <c r="G2788" i="25" a="1"/>
  <c r="L2403" i="25" a="1"/>
  <c r="I135" i="25" a="1"/>
  <c r="V1250" i="25" a="1"/>
  <c r="J1884" i="25" a="1"/>
  <c r="V1559" i="25" a="1"/>
  <c r="L1564" i="25" a="1"/>
  <c r="J359" i="25" a="1"/>
  <c r="I976" i="25" a="1"/>
  <c r="I2535" i="25" a="1"/>
  <c r="I1462" i="25" a="1"/>
  <c r="J3470" i="25" a="1"/>
  <c r="J1933" i="25" a="1"/>
  <c r="G600" i="25" a="1"/>
  <c r="V3073" i="25" a="1"/>
  <c r="G1002" i="25" a="1"/>
  <c r="L1702" i="25" a="1"/>
  <c r="G2752" i="25" a="1"/>
  <c r="L2482" i="25" a="1"/>
  <c r="V2408" i="25" a="1"/>
  <c r="I2384" i="25" a="1"/>
  <c r="J583" i="25" a="1"/>
  <c r="J1127" i="25" a="1"/>
  <c r="J2821" i="25" a="1"/>
  <c r="J2584" i="25" a="1"/>
  <c r="V3296" i="25" a="1"/>
  <c r="J221" i="25" a="1"/>
  <c r="J2105" i="25" a="1"/>
  <c r="V237" i="25" a="1"/>
  <c r="J762" i="25" a="1"/>
  <c r="G3200" i="25" a="1"/>
  <c r="V3327" i="25" a="1"/>
  <c r="V971" i="25" a="1"/>
  <c r="J3038" i="25" a="1"/>
  <c r="L12" i="25" a="1"/>
  <c r="V2598" i="25" a="1"/>
  <c r="V548" i="25" a="1"/>
  <c r="L1544" i="25" a="1"/>
  <c r="L1259" i="25" a="1"/>
  <c r="V889" i="25" a="1"/>
  <c r="J2271" i="25" a="1"/>
  <c r="J2062" i="25" a="1"/>
  <c r="L2929" i="25" a="1"/>
  <c r="V1392" i="25" a="1"/>
  <c r="L178" i="25" a="1"/>
  <c r="I337" i="25" a="1"/>
  <c r="V186" i="25" a="1"/>
  <c r="V2879" i="25" a="1"/>
  <c r="V902" i="25" a="1"/>
  <c r="V1405" i="25" a="1"/>
  <c r="J626" i="25" a="1"/>
  <c r="V153" i="25" a="1"/>
  <c r="G2008" i="25" a="1"/>
  <c r="I1092" i="25" a="1"/>
  <c r="J3331" i="25" a="1"/>
  <c r="G1567" i="25" a="1"/>
  <c r="G1372" i="25" a="1"/>
  <c r="V2048" i="25" a="1"/>
  <c r="L827" i="25" a="1"/>
  <c r="V1678" i="25" a="1"/>
  <c r="J2761" i="25" a="1"/>
  <c r="V2387" i="25" a="1"/>
  <c r="V1596" i="25" a="1"/>
  <c r="V1176" i="25" a="1"/>
  <c r="L1545" i="25" a="1"/>
  <c r="J2228" i="25" a="1"/>
  <c r="J3100" i="25" a="1"/>
  <c r="L1652" i="25" a="1"/>
  <c r="J2102" i="25" a="1"/>
  <c r="V1665" i="25" a="1"/>
  <c r="I2745" i="25" a="1"/>
  <c r="V3126" i="25" a="1"/>
  <c r="L1208" i="25" a="1"/>
  <c r="J301" i="25" a="1"/>
  <c r="L1627" i="25" a="1"/>
  <c r="G2980" i="25" a="1"/>
  <c r="V1489" i="25" a="1"/>
  <c r="I479" i="25" a="1"/>
  <c r="L3214" i="25" a="1"/>
  <c r="V1910" i="25" a="1"/>
  <c r="L499" i="25" a="1"/>
  <c r="L444" i="25" a="1"/>
  <c r="V477" i="25" a="1"/>
  <c r="G1922" i="25" a="1"/>
  <c r="J445" i="25" a="1"/>
  <c r="J3179" i="25" a="1"/>
  <c r="L1209" i="25" a="1"/>
  <c r="L35" i="25" a="1"/>
  <c r="L185" i="25" a="1"/>
  <c r="I2979" i="25" a="1"/>
  <c r="I3063" i="25" a="1"/>
  <c r="G2920" i="25" a="1"/>
  <c r="L739" i="25" a="1"/>
  <c r="V2599" i="25" a="1"/>
  <c r="V200" i="25" a="1"/>
  <c r="J3165" i="25" a="1"/>
  <c r="V1350" i="25" a="1"/>
  <c r="V495" i="25" a="1"/>
  <c r="J1232" i="25" a="1"/>
  <c r="V140" i="25" a="1"/>
  <c r="V268" i="25" a="1"/>
  <c r="I1314" i="25" a="1"/>
  <c r="J1573" i="25" a="1"/>
  <c r="I2508" i="25" a="1"/>
  <c r="J185" i="25" a="1"/>
  <c r="V2291" i="25" a="1"/>
  <c r="I2552" i="25" a="1"/>
  <c r="J3121" i="25" a="1"/>
  <c r="J793" i="25" a="1"/>
  <c r="V2689" i="25" a="1"/>
  <c r="V3256" i="25" a="1"/>
  <c r="I760" i="25" a="1"/>
  <c r="J2349" i="25" a="1"/>
  <c r="J612" i="25" a="1"/>
  <c r="V1118" i="25" a="1"/>
  <c r="I1940" i="25" a="1"/>
  <c r="V427" i="25" a="1"/>
  <c r="G620" i="25" a="1"/>
  <c r="V2428" i="25" a="1"/>
  <c r="L3444" i="25" a="1"/>
  <c r="G1239" i="25" a="1"/>
  <c r="V1782" i="25" a="1"/>
  <c r="V1750" i="25" a="1"/>
  <c r="J1594" i="25" a="1"/>
  <c r="G1820" i="25" a="1"/>
  <c r="I1899" i="25" a="1"/>
  <c r="G2832" i="25" a="1"/>
  <c r="L1078" i="25" a="1"/>
  <c r="J263" i="25" a="1"/>
  <c r="L90" i="25" a="1"/>
  <c r="V2286" i="25" a="1"/>
  <c r="J279" i="25" a="1"/>
  <c r="I2110" i="25" a="1"/>
  <c r="J693" i="25" a="1"/>
  <c r="V2923" i="25" a="1"/>
  <c r="J2150" i="25" a="1"/>
  <c r="I836" i="25" a="1"/>
  <c r="L61" i="25" a="1"/>
  <c r="I192" i="25" a="1"/>
  <c r="V2715" i="25" a="1"/>
  <c r="V885" i="25" a="1"/>
  <c r="V2256" i="25" a="1"/>
  <c r="V195" i="25" a="1"/>
  <c r="V3277" i="25" a="1"/>
  <c r="J1463" i="25" a="1"/>
  <c r="L1745" i="25" a="1"/>
  <c r="J763" i="25" a="1"/>
  <c r="J1868" i="25" a="1"/>
  <c r="L2574" i="25" a="1"/>
  <c r="G1511" i="25" a="1"/>
  <c r="L2274" i="25" a="1"/>
  <c r="G680" i="25" a="1"/>
  <c r="J1190" i="25" a="1"/>
  <c r="J300" i="25" a="1"/>
  <c r="V577" i="25" a="1"/>
  <c r="V1412" i="25" a="1"/>
  <c r="G3187" i="25" a="1"/>
  <c r="J515" i="25" a="1"/>
  <c r="J3258" i="25" a="1"/>
  <c r="V2089" i="25" a="1"/>
  <c r="V2371" i="25" a="1"/>
  <c r="J533" i="25" a="1"/>
  <c r="V1028" i="25" a="1"/>
  <c r="L1841" i="25" a="1"/>
  <c r="L3266" i="25" a="1"/>
  <c r="V3308" i="25" a="1"/>
  <c r="G3178" i="25" a="1"/>
  <c r="L1218" i="25" a="1"/>
  <c r="G1730" i="25" a="1"/>
  <c r="L60" i="25" a="1"/>
  <c r="L2436" i="25" a="1"/>
  <c r="I2441" i="25" a="1"/>
  <c r="J3080" i="25" a="1"/>
  <c r="V78" i="25" a="1"/>
  <c r="L1211" i="25" a="1"/>
  <c r="J2775" i="25" a="1"/>
  <c r="L597" i="25" a="1"/>
  <c r="L1964" i="25" a="1"/>
  <c r="J2800" i="25" a="1"/>
  <c r="J169" i="25" a="1"/>
  <c r="V2045" i="25" a="1"/>
  <c r="L2353" i="25" a="1"/>
  <c r="L441" i="25" a="1"/>
  <c r="G63" i="25" a="1"/>
  <c r="V188" i="25" a="1"/>
  <c r="J199" i="25" a="1"/>
  <c r="L2147" i="25" a="1"/>
  <c r="J2832" i="25" a="1"/>
  <c r="I3243" i="25" a="1"/>
  <c r="I2311" i="25" a="1"/>
  <c r="L3126" i="25" a="1"/>
  <c r="J1832" i="25" a="1"/>
  <c r="G2789" i="25" a="1"/>
  <c r="L2797" i="25" a="1"/>
  <c r="V1966" i="25" a="1"/>
  <c r="L464" i="25" a="1"/>
  <c r="V1014" i="25" a="1"/>
  <c r="J475" i="25" a="1"/>
  <c r="G859" i="25" a="1"/>
  <c r="L224" i="25" a="1"/>
  <c r="J3394" i="25" a="1"/>
  <c r="V148" i="25" a="1"/>
  <c r="V581" i="25" a="1"/>
  <c r="V1160" i="25" a="1"/>
  <c r="J1261" i="25" a="1"/>
  <c r="L757" i="25" a="1"/>
  <c r="V299" i="25" a="1"/>
  <c r="I1835" i="25" a="1"/>
  <c r="I2822" i="25" a="1"/>
  <c r="I634" i="25" a="1"/>
  <c r="V346" i="25" a="1"/>
  <c r="G2145" i="25" a="1"/>
  <c r="G2197" i="25" a="1"/>
  <c r="V3452" i="25" a="1"/>
  <c r="V3440" i="25" a="1"/>
  <c r="J1598" i="25" a="1"/>
  <c r="V3397" i="25" a="1"/>
  <c r="J239" i="25" a="1"/>
  <c r="J106" i="25" a="1"/>
  <c r="V1989" i="25" a="1"/>
  <c r="J3074" i="25" a="1"/>
  <c r="L1767" i="25" a="1"/>
  <c r="J687" i="25" a="1"/>
  <c r="G2177" i="25" a="1"/>
  <c r="V2105" i="25" a="1"/>
  <c r="J909" i="25" a="1"/>
  <c r="V109" i="25" a="1"/>
  <c r="G242" i="25" a="1"/>
  <c r="V2569" i="25" a="1"/>
  <c r="G2529" i="25" a="1"/>
  <c r="I1560" i="25" a="1"/>
  <c r="I1315" i="25" a="1"/>
  <c r="I739" i="25" a="1"/>
  <c r="L3387" i="25" a="1"/>
  <c r="V2643" i="25" a="1"/>
  <c r="J1340" i="25" a="1"/>
  <c r="V171" i="25" a="1"/>
  <c r="J1734" i="25" a="1"/>
  <c r="L1561" i="25" a="1"/>
  <c r="I1190" i="25" a="1"/>
  <c r="J241" i="25" a="1"/>
  <c r="J1249" i="25" a="1"/>
  <c r="I388" i="25" a="1"/>
  <c r="L1516" i="25" a="1"/>
  <c r="L1343" i="25" a="1"/>
  <c r="G1686" i="25" a="1"/>
  <c r="J2850" i="25" a="1"/>
  <c r="I830" i="25" a="1"/>
  <c r="L3203" i="25" a="1"/>
  <c r="V2655" i="25" a="1"/>
  <c r="G3147" i="25" a="1"/>
  <c r="I1613" i="25" a="1"/>
  <c r="V795" i="25" a="1"/>
  <c r="J2740" i="25" a="1"/>
  <c r="J983" i="25" a="1"/>
  <c r="G837" i="25" a="1"/>
  <c r="I2176" i="25" a="1"/>
  <c r="G652" i="25" a="1"/>
  <c r="G163" i="25" a="1"/>
  <c r="L1852" i="25" a="1"/>
  <c r="V3076" i="25" a="1"/>
  <c r="V442" i="25" a="1"/>
  <c r="G140" i="25" a="1"/>
  <c r="V2474" i="25" a="1"/>
  <c r="V370" i="25" a="1"/>
  <c r="L3211" i="25" a="1"/>
  <c r="J2916" i="25" a="1"/>
  <c r="G196" i="25" a="1"/>
  <c r="I85" i="25" a="1"/>
  <c r="J877" i="25" a="1"/>
  <c r="J2131" i="25" a="1"/>
  <c r="G2379" i="25" a="1"/>
  <c r="L2083" i="25" a="1"/>
  <c r="G252" i="25" a="1"/>
  <c r="L2220" i="25" a="1"/>
  <c r="L2143" i="25" a="1"/>
  <c r="L3094" i="25" a="1"/>
  <c r="V1456" i="25" a="1"/>
  <c r="L2062" i="25" a="1"/>
  <c r="I2753" i="25" a="1"/>
  <c r="L2513" i="25" a="1"/>
  <c r="J103" i="25" a="1"/>
  <c r="J482" i="25" a="1"/>
  <c r="V667" i="25" a="1"/>
  <c r="J542" i="25" a="1"/>
  <c r="L2531" i="25" a="1"/>
  <c r="J447" i="25" a="1"/>
  <c r="G3084" i="25" a="1"/>
  <c r="G1460" i="25" a="1"/>
  <c r="V2251" i="25" a="1"/>
  <c r="G2484" i="25" a="1"/>
  <c r="G1532" i="25" a="1"/>
  <c r="L900" i="25" a="1"/>
  <c r="L609" i="25" a="1"/>
  <c r="J1836" i="25" a="1"/>
  <c r="J340" i="25" a="1"/>
  <c r="J1804" i="25" a="1"/>
  <c r="J2456" i="25" a="1"/>
  <c r="J562" i="25" a="1"/>
  <c r="L930" i="25" a="1"/>
  <c r="I3056" i="25" a="1"/>
  <c r="L131" i="25" a="1"/>
  <c r="V1996" i="25" a="1"/>
  <c r="G1012" i="25" a="1"/>
  <c r="L2720" i="25" a="1"/>
  <c r="I3226" i="25" a="1"/>
  <c r="J187" i="25" a="1"/>
  <c r="V393" i="25" a="1"/>
  <c r="L440" i="25" a="1"/>
  <c r="G2368" i="25" a="1"/>
  <c r="I1180" i="25" a="1"/>
  <c r="J1437" i="25" a="1"/>
  <c r="L3395" i="25" a="1"/>
  <c r="I2404" i="25" a="1"/>
  <c r="L2624" i="25" a="1"/>
  <c r="V205" i="25" a="1"/>
  <c r="G1103" i="25" a="1"/>
  <c r="V2964" i="25" a="1"/>
  <c r="L1600" i="25" a="1"/>
  <c r="V1105" i="25" a="1"/>
  <c r="G85" i="25" a="1"/>
  <c r="V478" i="25" a="1"/>
  <c r="L3207" i="25" a="1"/>
  <c r="L2372" i="25" a="1"/>
  <c r="G1089" i="25" a="1"/>
  <c r="G2116" i="25" a="1"/>
  <c r="L740" i="25" a="1"/>
  <c r="I2194" i="25" a="1"/>
  <c r="J2472" i="25" a="1"/>
  <c r="G3057" i="25" a="1"/>
  <c r="L2654" i="25" a="1"/>
  <c r="J2144" i="25" a="1"/>
  <c r="J39" i="25" a="1"/>
  <c r="L288" i="25" a="1"/>
  <c r="G1989" i="25" a="1"/>
  <c r="G1174" i="25" a="1"/>
  <c r="J455" i="25" a="1"/>
  <c r="L3068" i="25" a="1"/>
  <c r="G1150" i="25" a="1"/>
  <c r="G1425" i="25" a="1"/>
  <c r="I2352" i="25" a="1"/>
  <c r="L1802" i="25" a="1"/>
  <c r="J1355" i="25" a="1"/>
  <c r="L2201" i="25" a="1"/>
  <c r="L377" i="25" a="1"/>
  <c r="J2168" i="25" a="1"/>
  <c r="L2707" i="25" a="1"/>
  <c r="J2959" i="25" a="1"/>
  <c r="J1957" i="25" a="1"/>
  <c r="G2223" i="25" a="1"/>
  <c r="J2163" i="25" a="1"/>
  <c r="J3019" i="25" a="1"/>
  <c r="G1232" i="25" a="1"/>
  <c r="L2560" i="25" a="1"/>
  <c r="J679" i="25" a="1"/>
  <c r="G949" i="25" a="1"/>
  <c r="I2638" i="25" a="1"/>
  <c r="G495" i="25" a="1"/>
  <c r="V483" i="25" a="1"/>
  <c r="V3067" i="25" a="1"/>
  <c r="I290" i="25" a="1"/>
  <c r="L2198" i="25" a="1"/>
  <c r="G1848" i="25" a="1"/>
  <c r="V1840" i="25" a="1"/>
  <c r="G3320" i="25" a="1"/>
  <c r="V388" i="25" a="1"/>
  <c r="L1806" i="25" a="1"/>
  <c r="V1151" i="25" a="1"/>
  <c r="L2022" i="25" a="1"/>
  <c r="L454" i="25" a="1"/>
  <c r="L3124" i="25" a="1"/>
  <c r="J2481" i="25" a="1"/>
  <c r="G3317" i="25" a="1"/>
  <c r="V209" i="25" a="1"/>
  <c r="G2104" i="25" a="1"/>
  <c r="L1239" i="25" a="1"/>
  <c r="V3206" i="25" a="1"/>
  <c r="J658" i="25" a="1"/>
  <c r="G3393" i="25" a="1"/>
  <c r="V2747" i="25" a="1"/>
  <c r="L1874" i="25" a="1"/>
  <c r="I3443" i="25" a="1"/>
  <c r="I1320" i="25" a="1"/>
  <c r="V1115" i="25" a="1"/>
  <c r="I3356" i="25" a="1"/>
  <c r="I1508" i="25" a="1"/>
  <c r="I3401" i="25" a="1"/>
  <c r="I2063" i="25" a="1"/>
  <c r="V2924" i="25" a="1"/>
  <c r="I3374" i="25" a="1"/>
  <c r="G1523" i="25" a="1"/>
  <c r="J923" i="25" a="1"/>
  <c r="L527" i="25" a="1"/>
  <c r="V1120" i="25" a="1"/>
  <c r="V607" i="25" a="1"/>
  <c r="I1687" i="25" a="1"/>
  <c r="V946" i="25" a="1"/>
  <c r="J756" i="25" a="1"/>
  <c r="L2752" i="25" a="1"/>
  <c r="I2357" i="25" a="1"/>
  <c r="V2470" i="25" a="1"/>
  <c r="J419" i="25" a="1"/>
  <c r="J534" i="25" a="1"/>
  <c r="I1623" i="25" a="1"/>
  <c r="L2191" i="25" a="1"/>
  <c r="J3420" i="25" a="1"/>
  <c r="J1823" i="25" a="1"/>
  <c r="L1630" i="25" a="1"/>
  <c r="V2487" i="25" a="1"/>
  <c r="V1111" i="25" a="1"/>
  <c r="L2362" i="25" a="1"/>
  <c r="V1375" i="25" a="1"/>
  <c r="G3047" i="25" a="1"/>
  <c r="G3496" i="25" a="1"/>
  <c r="I1240" i="25" a="1"/>
  <c r="I3297" i="25" a="1"/>
  <c r="L1734" i="25" a="1"/>
  <c r="L2303" i="25" a="1"/>
  <c r="J3260" i="25" a="1"/>
  <c r="J1487" i="25" a="1"/>
  <c r="L2096" i="25" a="1"/>
  <c r="L818" i="25" a="1"/>
  <c r="I746" i="25" a="1"/>
  <c r="J3437" i="25" a="1"/>
  <c r="V2783" i="25" a="1"/>
  <c r="G221" i="25" a="1"/>
  <c r="L82" i="25" a="1"/>
  <c r="I2145" i="25" a="1"/>
  <c r="L1687" i="25" a="1"/>
  <c r="J1105" i="25" a="1"/>
  <c r="I3165" i="25" a="1"/>
  <c r="G18" i="25" a="1"/>
  <c r="L2741" i="25" a="1"/>
  <c r="L912" i="25" a="1"/>
  <c r="L2507" i="25" a="1"/>
  <c r="I2919" i="25" a="1"/>
  <c r="V1351" i="25" a="1"/>
  <c r="V2356" i="25" a="1"/>
  <c r="V1445" i="25" a="1"/>
  <c r="I3495" i="25" a="1"/>
  <c r="J751" i="25" a="1"/>
  <c r="I1465" i="25" a="1"/>
  <c r="V225" i="25" a="1"/>
  <c r="L1732" i="25" a="1"/>
  <c r="J2281" i="25" a="1"/>
  <c r="J1063" i="25" a="1"/>
  <c r="V2602" i="25" a="1"/>
  <c r="J2035" i="25" a="1"/>
  <c r="J1210" i="25" a="1"/>
  <c r="J3053" i="25" a="1"/>
  <c r="G1636" i="25" a="1"/>
  <c r="I1327" i="25" a="1"/>
  <c r="J3370" i="25" a="1"/>
  <c r="L2086" i="25" a="1"/>
  <c r="J3184" i="25" a="1"/>
  <c r="G2070" i="25" a="1"/>
  <c r="L2652" i="25" a="1"/>
  <c r="G2578" i="25" a="1"/>
  <c r="J2978" i="25" a="1"/>
  <c r="L1449" i="25" a="1"/>
  <c r="G3203" i="25" a="1"/>
  <c r="G20" i="25" a="1"/>
  <c r="J2403" i="25" a="1"/>
  <c r="I1080" i="25" a="1"/>
  <c r="J3018" i="25" a="1"/>
  <c r="G2635" i="25" a="1"/>
  <c r="I348" i="25" a="1"/>
  <c r="L961" i="25" a="1"/>
  <c r="V303" i="25" a="1"/>
  <c r="I1014" i="25" a="1"/>
  <c r="J3231" i="25" a="1"/>
  <c r="V1117" i="25" a="1"/>
  <c r="V3390" i="25" a="1"/>
  <c r="J2029" i="25" a="1"/>
  <c r="J887" i="25" a="1"/>
  <c r="V2261" i="25" a="1"/>
  <c r="J2171" i="25" a="1"/>
  <c r="V782" i="25" a="1"/>
  <c r="G1165" i="25" a="1"/>
  <c r="J3273" i="25" a="1"/>
  <c r="G2983" i="25" a="1"/>
  <c r="V2399" i="25" a="1"/>
  <c r="J22" i="25" a="1"/>
  <c r="G929" i="25" a="1"/>
  <c r="V2406" i="25" a="1"/>
  <c r="V1953" i="25" a="1"/>
  <c r="J1553" i="25" a="1"/>
  <c r="I2947" i="25" a="1"/>
  <c r="L3015" i="25" a="1"/>
  <c r="I1808" i="25" a="1"/>
  <c r="V1876" i="25" a="1"/>
  <c r="L2600" i="25" a="1"/>
  <c r="V1213" i="25" a="1"/>
  <c r="I340" i="25" a="1"/>
  <c r="V430" i="25" a="1"/>
  <c r="V2864" i="25" a="1"/>
  <c r="I2238" i="25" a="1"/>
  <c r="G2651" i="25" a="1"/>
  <c r="L181" i="25" a="1"/>
  <c r="J1959" i="25" a="1"/>
  <c r="G1265" i="25" a="1"/>
  <c r="V2739" i="25" a="1"/>
  <c r="I1680" i="25" a="1"/>
  <c r="I600" i="25" a="1"/>
  <c r="G2123" i="25" a="1"/>
  <c r="I881" i="25" a="1"/>
  <c r="J578" i="25" a="1"/>
  <c r="V1941" i="25" a="1"/>
  <c r="I777" i="25" a="1"/>
  <c r="L931" i="25" a="1"/>
  <c r="J1664" i="25" a="1"/>
  <c r="V3171" i="25" a="1"/>
  <c r="V2698" i="25" a="1"/>
  <c r="G2127" i="25" a="1"/>
  <c r="G2212" i="25" a="1"/>
  <c r="J2132" i="25" a="1"/>
  <c r="G2624" i="25" a="1"/>
  <c r="G1087" i="25" a="1"/>
  <c r="V2742" i="25" a="1"/>
  <c r="V2890" i="25" a="1"/>
  <c r="L2510" i="25" a="1"/>
  <c r="G783" i="25" a="1"/>
  <c r="J2466" i="25" a="1"/>
  <c r="L2137" i="25" a="1"/>
  <c r="L816" i="25" a="1"/>
  <c r="J296" i="25" a="1"/>
  <c r="L3113" i="25" a="1"/>
  <c r="J3062" i="25" a="1"/>
  <c r="G2821" i="25" a="1"/>
  <c r="V3166" i="25" a="1"/>
  <c r="V2529" i="25" a="1"/>
  <c r="J1204" i="25" a="1"/>
  <c r="J962" i="25" a="1"/>
  <c r="J1066" i="25" a="1"/>
  <c r="L202" i="25" a="1"/>
  <c r="I3085" i="25" a="1"/>
  <c r="L2131" i="25" a="1"/>
  <c r="J757" i="25" a="1"/>
  <c r="J3406" i="25" a="1"/>
  <c r="J1671" i="25" a="1"/>
  <c r="I2054" i="25" a="1"/>
  <c r="V2625" i="25" a="1"/>
  <c r="V695" i="25" a="1"/>
  <c r="V783" i="25" a="1"/>
  <c r="V1799" i="25" a="1"/>
  <c r="I446" i="25" a="1"/>
  <c r="L2830" i="25" a="1"/>
  <c r="I46" i="25" a="1"/>
  <c r="I3156" i="25" a="1"/>
  <c r="V2965" i="25" a="1"/>
  <c r="J3046" i="25" a="1"/>
  <c r="G1777" i="25" a="1"/>
  <c r="V2702" i="25" a="1"/>
  <c r="V1706" i="25" a="1"/>
  <c r="J925" i="25" a="1"/>
  <c r="V3295" i="25" a="1"/>
  <c r="V3091" i="25" a="1"/>
  <c r="G1048" i="25" a="1"/>
  <c r="G2759" i="25" a="1"/>
  <c r="G661" i="25" a="1"/>
  <c r="V3303" i="25" a="1"/>
  <c r="I2819" i="25" a="1"/>
  <c r="V1254" i="25" a="1"/>
  <c r="J1381" i="25" a="1"/>
  <c r="V1860" i="25" a="1"/>
  <c r="V1574" i="25" a="1"/>
  <c r="L67" i="25" a="1"/>
  <c r="G2924" i="25" a="1"/>
  <c r="J2956" i="25" a="1"/>
  <c r="I1386" i="25" a="1"/>
  <c r="I1889" i="25" a="1"/>
  <c r="I512" i="25" a="1"/>
  <c r="V2548" i="25" a="1"/>
  <c r="J2162" i="25" a="1"/>
  <c r="I3288" i="25" a="1"/>
  <c r="L3128" i="25" a="1"/>
  <c r="V1294" i="25" a="1"/>
  <c r="J621" i="25" a="1"/>
  <c r="J1925" i="25" a="1"/>
  <c r="L2373" i="25" a="1"/>
  <c r="I2255" i="25" a="1"/>
  <c r="J963" i="25" a="1"/>
  <c r="G2943" i="25" a="1"/>
  <c r="V534" i="25" a="1"/>
  <c r="G1084" i="25" a="1"/>
  <c r="V804" i="25" a="1"/>
  <c r="L365" i="25" a="1"/>
  <c r="V2226" i="25" a="1"/>
  <c r="V3022" i="25" a="1"/>
  <c r="V2262" i="25" a="1"/>
  <c r="J875" i="25" a="1"/>
  <c r="J886" i="25" a="1"/>
  <c r="G1074" i="25" a="1"/>
  <c r="I491" i="25" a="1"/>
  <c r="G1382" i="25" a="1"/>
  <c r="L548" i="25" a="1"/>
  <c r="G2786" i="25" a="1"/>
  <c r="I2729" i="25" a="1"/>
  <c r="V2573" i="25" a="1"/>
  <c r="V598" i="25" a="1"/>
  <c r="I3294" i="25" a="1"/>
  <c r="J1583" i="25" a="1"/>
  <c r="L833" i="25" a="1"/>
  <c r="L832" i="25" a="1"/>
  <c r="V2695" i="25" a="1"/>
  <c r="L1480" i="25" a="1"/>
  <c r="J3116" i="25" a="1"/>
  <c r="L512" i="25" a="1"/>
  <c r="L2180" i="25" a="1"/>
  <c r="L1941" i="25" a="1"/>
  <c r="V2535" i="25" a="1"/>
  <c r="L1604" i="25" a="1"/>
  <c r="L70" i="25" a="1"/>
  <c r="V1448" i="25" a="1"/>
  <c r="J83" i="25" a="1"/>
  <c r="G1490" i="25" a="1"/>
  <c r="I992" i="25" a="1"/>
  <c r="J2878" i="25" a="1"/>
  <c r="V1130" i="25" a="1"/>
  <c r="L554" i="25" a="1"/>
  <c r="I1280" i="25" a="1"/>
  <c r="I1501" i="25" a="1"/>
  <c r="G474" i="25" a="1"/>
  <c r="J3291" i="25" a="1"/>
  <c r="V774" i="25" a="1"/>
  <c r="L263" i="25" a="1"/>
  <c r="V2167" i="25" a="1"/>
  <c r="G1926" i="25" a="1"/>
  <c r="V2347" i="25" a="1"/>
  <c r="V2455" i="25" a="1"/>
  <c r="I36" i="25" a="1"/>
  <c r="I537" i="25" a="1"/>
  <c r="G940" i="25" a="1"/>
  <c r="V1051" i="25" a="1"/>
  <c r="J1386" i="25" a="1"/>
  <c r="I743" i="25" a="1"/>
  <c r="J3381" i="25" a="1"/>
  <c r="G2354" i="25" a="1"/>
  <c r="J1161" i="25" a="1"/>
  <c r="I2895" i="25" a="1"/>
  <c r="G2574" i="25" a="1"/>
  <c r="I2296" i="25" a="1"/>
  <c r="V1371" i="25" a="1"/>
  <c r="G506" i="25" a="1"/>
  <c r="V131" i="25" a="1"/>
  <c r="V298" i="25" a="1"/>
  <c r="J954" i="25" a="1"/>
  <c r="V980" i="25" a="1"/>
  <c r="I151" i="25" a="1"/>
  <c r="V2962" i="25" a="1"/>
  <c r="G594" i="25" a="1"/>
  <c r="V3097" i="25" a="1"/>
  <c r="V1104" i="25" a="1"/>
  <c r="L2035" i="25" a="1"/>
  <c r="J1141" i="25" a="1"/>
  <c r="V1107" i="25" a="1"/>
  <c r="J3293" i="25" a="1"/>
  <c r="J1252" i="25" a="1"/>
  <c r="J736" i="25" a="1"/>
  <c r="J1752" i="25" a="1"/>
  <c r="L978" i="25" a="1"/>
  <c r="V356" i="25" a="1"/>
  <c r="J3149" i="25" a="1"/>
  <c r="L316" i="25" a="1"/>
  <c r="I1691" i="25" a="1"/>
  <c r="V486" i="25" a="1"/>
  <c r="I663" i="25" a="1"/>
  <c r="J584" i="25" a="1"/>
  <c r="V2484" i="25" a="1"/>
  <c r="J563" i="25" a="1"/>
  <c r="L310" i="25" a="1"/>
  <c r="G375" i="25" a="1"/>
  <c r="I1895" i="25" a="1"/>
  <c r="V2483" i="25" a="1"/>
  <c r="L2514" i="25" a="1"/>
  <c r="V3342" i="25" a="1"/>
  <c r="V921" i="25" a="1"/>
  <c r="V3475" i="25" a="1"/>
  <c r="J2676" i="25" a="1"/>
  <c r="I2420" i="25" a="1"/>
  <c r="J1538" i="25" a="1"/>
  <c r="J1351" i="25" a="1"/>
  <c r="J1379" i="25" a="1"/>
  <c r="J2436" i="25" a="1"/>
  <c r="V1743" i="25" a="1"/>
  <c r="I257" i="25" a="1"/>
  <c r="V469" i="25" a="1"/>
  <c r="L2930" i="25" a="1"/>
  <c r="V2680" i="25" a="1"/>
  <c r="L229" i="25" a="1"/>
  <c r="J1058" i="25" a="1"/>
  <c r="V488" i="25" a="1"/>
  <c r="V815" i="25" a="1"/>
  <c r="J79" i="25" a="1"/>
  <c r="V1794" i="25" a="1"/>
  <c r="L2939" i="25" a="1"/>
  <c r="I1531" i="25" a="1"/>
  <c r="V2100" i="25" a="1"/>
  <c r="J1688" i="25" a="1"/>
  <c r="V87" i="25" a="1"/>
  <c r="J1181" i="25" a="1"/>
  <c r="V2197" i="25" a="1"/>
  <c r="G2724" i="25" a="1"/>
  <c r="I534" i="25" a="1"/>
  <c r="I3215" i="25" a="1"/>
  <c r="L3188" i="25" a="1"/>
  <c r="I1484" i="25" a="1"/>
  <c r="I1436" i="25" a="1"/>
  <c r="J109" i="25" a="1"/>
  <c r="I1711" i="25" a="1"/>
  <c r="V2812" i="25" a="1"/>
  <c r="I708" i="25" a="1"/>
  <c r="V1001" i="25" a="1"/>
  <c r="I1861" i="25" a="1"/>
  <c r="J1417" i="25" a="1"/>
  <c r="L525" i="25" a="1"/>
  <c r="I1813" i="25" a="1"/>
  <c r="G609" i="25" a="1"/>
  <c r="L563" i="25" a="1"/>
  <c r="V1328" i="25" a="1"/>
  <c r="L1358" i="25" a="1"/>
  <c r="J1166" i="25" a="1"/>
  <c r="V25" i="25" a="1"/>
  <c r="V2137" i="25" a="1"/>
  <c r="V2762" i="25" a="1"/>
  <c r="V1647" i="25" a="1"/>
  <c r="G1904" i="25" a="1"/>
  <c r="I320" i="25" a="1"/>
  <c r="I912" i="25" a="1"/>
  <c r="L2730" i="25" a="1"/>
  <c r="G3484" i="25" a="1"/>
  <c r="I876" i="25" a="1"/>
  <c r="J1086" i="25" a="1"/>
  <c r="V2526" i="25" a="1"/>
  <c r="J3468" i="25" a="1"/>
  <c r="V1301" i="25" a="1"/>
  <c r="G1990" i="25" a="1"/>
  <c r="V448" i="25" a="1"/>
  <c r="L3147" i="25" a="1"/>
  <c r="I1932" i="25" a="1"/>
  <c r="G2816" i="25" a="1"/>
  <c r="L2971" i="25" a="1"/>
  <c r="J1259" i="25" a="1"/>
  <c r="G249" i="25" a="1"/>
  <c r="V2085" i="25" a="1"/>
  <c r="I1038" i="25" a="1"/>
  <c r="J2185" i="25" a="1"/>
  <c r="V1699" i="25" a="1"/>
  <c r="V1958" i="25" a="1"/>
  <c r="V1323" i="25" a="1"/>
  <c r="V333" i="25" a="1"/>
  <c r="I1710" i="25" a="1"/>
  <c r="I3011" i="25" a="1"/>
  <c r="J3183" i="25" a="1"/>
  <c r="G1749" i="25" a="1"/>
  <c r="G2274" i="25" a="1"/>
  <c r="L2718" i="25" a="1"/>
  <c r="V2191" i="25" a="1"/>
  <c r="J2811" i="25" a="1"/>
  <c r="G471" i="25" a="1"/>
  <c r="J137" i="25" a="1"/>
  <c r="G2037" i="25" a="1"/>
  <c r="G2918" i="25" a="1"/>
  <c r="V1913" i="25" a="1"/>
  <c r="J2209" i="25" a="1"/>
  <c r="G2119" i="25" a="1"/>
  <c r="V2661" i="25" a="1"/>
  <c r="V2440" i="25" a="1"/>
  <c r="V1139" i="25" a="1"/>
  <c r="I2442" i="25" a="1"/>
  <c r="I444" i="25" a="1"/>
  <c r="G1901" i="25" a="1"/>
  <c r="I2756" i="25" a="1"/>
  <c r="G374" i="25" a="1"/>
  <c r="L3105" i="25" a="1"/>
  <c r="L878" i="25" a="1"/>
  <c r="G2293" i="25" a="1"/>
  <c r="J1455" i="25" a="1"/>
  <c r="I1247" i="25" a="1"/>
  <c r="I3431" i="25" a="1"/>
  <c r="V2481" i="25" a="1"/>
  <c r="V398" i="25" a="1"/>
  <c r="G2602" i="25" a="1"/>
  <c r="I123" i="25" a="1"/>
  <c r="L2063" i="25" a="1"/>
  <c r="V2970" i="25" a="1"/>
  <c r="J1584" i="25" a="1"/>
  <c r="L3137" i="25" a="1"/>
  <c r="L1130" i="25" a="1"/>
  <c r="I2583" i="25" a="1"/>
  <c r="G3497" i="25" a="1"/>
  <c r="G1507" i="25" a="1"/>
  <c r="G955" i="25" a="1"/>
  <c r="V734" i="25" a="1"/>
  <c r="L2915" i="25" a="1"/>
  <c r="L2232" i="25" a="1"/>
  <c r="G2142" i="25" a="1"/>
  <c r="J2585" i="25" a="1"/>
  <c r="I476" i="25" a="1"/>
  <c r="J1883" i="25" a="1"/>
  <c r="J1040" i="25" a="1"/>
  <c r="J45" i="25" a="1"/>
  <c r="J673" i="25" a="1"/>
  <c r="V1286" i="25" a="1"/>
  <c r="V293" i="25" a="1"/>
  <c r="J2566" i="25" a="1"/>
  <c r="V2021" i="25" a="1"/>
  <c r="J70" i="25" a="1"/>
  <c r="J360" i="25" a="1"/>
  <c r="L1110" i="25" a="1"/>
  <c r="J2844" i="25" a="1"/>
  <c r="G2181" i="25" a="1"/>
  <c r="J1202" i="25" a="1"/>
  <c r="J759" i="25" a="1"/>
  <c r="G644" i="25" a="1"/>
  <c r="L1534" i="25" a="1"/>
  <c r="V2330" i="25" a="1"/>
  <c r="I2407" i="25" a="1"/>
  <c r="J377" i="25" a="1"/>
  <c r="G690" i="25" a="1"/>
  <c r="L2615" i="25" a="1"/>
  <c r="J2765" i="25" a="1"/>
  <c r="J2459" i="25" a="1"/>
  <c r="G722" i="25" a="1"/>
  <c r="J2560" i="25" a="1"/>
  <c r="L521" i="25" a="1"/>
  <c r="L2711" i="25" a="1"/>
  <c r="J2097" i="25" a="1"/>
  <c r="G2718" i="25" a="1"/>
  <c r="J1558" i="25" a="1"/>
  <c r="I2377" i="25" a="1"/>
  <c r="J701" i="25" a="1"/>
  <c r="G549" i="25" a="1"/>
  <c r="V3352" i="25" a="1"/>
  <c r="I3224" i="25" a="1"/>
  <c r="V2217" i="25" a="1"/>
  <c r="V818" i="25" a="1"/>
  <c r="I97" i="25" a="1"/>
  <c r="L105" i="25" a="1"/>
  <c r="J2193" i="25" a="1"/>
  <c r="J2165" i="25" a="1"/>
  <c r="G1143" i="25" a="1"/>
  <c r="J3096" i="25" a="1"/>
  <c r="L2245" i="25" a="1"/>
  <c r="I811" i="25" a="1"/>
  <c r="G1492" i="25" a="1"/>
  <c r="I1810" i="25" a="1"/>
  <c r="G2247" i="25" a="1"/>
  <c r="V1108" i="25" a="1"/>
  <c r="I3405" i="25" a="1"/>
  <c r="I271" i="25" a="1"/>
  <c r="G3230" i="25" a="1"/>
  <c r="V2293" i="25" a="1"/>
  <c r="J1951" i="25" a="1"/>
  <c r="I88" i="25" a="1"/>
  <c r="I3038" i="25" a="1"/>
  <c r="L1407" i="25" a="1"/>
  <c r="L1012" i="25" a="1"/>
  <c r="I231" i="25" a="1"/>
  <c r="I471" i="25" a="1"/>
  <c r="L1370" i="25" a="1"/>
  <c r="G1738" i="25" a="1"/>
  <c r="L134" i="25" a="1"/>
  <c r="V3074" i="25" a="1"/>
  <c r="L46" i="25" a="1"/>
  <c r="J931" i="25" a="1"/>
  <c r="G3158" i="25" a="1"/>
  <c r="I100" i="25" a="1"/>
  <c r="I1248" i="25" a="1"/>
  <c r="V954" i="25" a="1"/>
  <c r="V2972" i="25" a="1"/>
  <c r="G1516" i="25" a="1"/>
  <c r="G2235" i="25" a="1"/>
  <c r="V1395" i="25" a="1"/>
  <c r="G1223" i="25" a="1"/>
  <c r="J838" i="25" a="1"/>
  <c r="J1980" i="25" a="1"/>
  <c r="G3226" i="25" a="1"/>
  <c r="V1971" i="25" a="1"/>
  <c r="I3331" i="25" a="1"/>
  <c r="G213" i="25" a="1"/>
  <c r="V3226" i="25" a="1"/>
  <c r="L2941" i="25" a="1"/>
  <c r="G1257" i="25" a="1"/>
  <c r="L1437" i="25" a="1"/>
  <c r="I2594" i="25" a="1"/>
  <c r="I627" i="25" a="1"/>
  <c r="V3170" i="25" a="1"/>
  <c r="G1628" i="25" a="1"/>
  <c r="I1616" i="25" a="1"/>
  <c r="L911" i="25" a="1"/>
  <c r="V806" i="25" a="1"/>
  <c r="G3444" i="25" a="1"/>
  <c r="G2885" i="25" a="1"/>
  <c r="J201" i="25" a="1"/>
  <c r="I1965" i="25" a="1"/>
  <c r="I2307" i="25" a="1"/>
  <c r="J1354" i="25" a="1"/>
  <c r="J611" i="25" a="1"/>
  <c r="L1993" i="25" a="1"/>
  <c r="G1639" i="25" a="1"/>
  <c r="J1375" i="25" a="1"/>
  <c r="G2045" i="25" a="1"/>
  <c r="L2758" i="25" a="1"/>
  <c r="V3394" i="25" a="1"/>
  <c r="J338" i="25" a="1"/>
  <c r="I2076" i="25" a="1"/>
  <c r="G3040" i="25" a="1"/>
  <c r="G510" i="25" a="1"/>
  <c r="L2334" i="25" a="1"/>
  <c r="I2769" i="25" a="1"/>
  <c r="L2031" i="25" a="1"/>
  <c r="J3264" i="25" a="1"/>
  <c r="J519" i="25" a="1"/>
  <c r="J2990" i="25" a="1"/>
  <c r="G2225" i="25" a="1"/>
  <c r="L1725" i="25" a="1"/>
  <c r="V3020" i="25" a="1"/>
  <c r="L1578" i="25" a="1"/>
  <c r="L2891" i="25" a="1"/>
  <c r="J2309" i="25" a="1"/>
  <c r="L1691" i="25" a="1"/>
  <c r="L1498" i="25" a="1"/>
  <c r="J1511" i="25" a="1"/>
  <c r="L3132" i="25" a="1"/>
  <c r="V173" i="25" a="1"/>
  <c r="J2574" i="25" a="1"/>
  <c r="L1044" i="25" a="1"/>
  <c r="J2135" i="25" a="1"/>
  <c r="J1318" i="25" a="1"/>
  <c r="V2120" i="25" a="1"/>
  <c r="L1168" i="25" a="1"/>
  <c r="V3500" i="25" a="1"/>
  <c r="G504" i="25" a="1"/>
  <c r="V227" i="25" a="1"/>
  <c r="G2052" i="25" a="1"/>
  <c r="G1187" i="25" a="1"/>
  <c r="V1473" i="25" a="1"/>
  <c r="V1938" i="25" a="1"/>
  <c r="V576" i="25" a="1"/>
  <c r="V1169" i="25" a="1"/>
  <c r="V2973" i="25" a="1"/>
  <c r="I2987" i="25" a="1"/>
  <c r="I545" i="25" a="1"/>
  <c r="L349" i="25" a="1"/>
  <c r="G1214" i="25" a="1"/>
  <c r="I2400" i="25" a="1"/>
  <c r="G702" i="25" a="1"/>
  <c r="L3478" i="25" a="1"/>
  <c r="V2560" i="25" a="1"/>
  <c r="I2253" i="25" a="1"/>
  <c r="J641" i="25" a="1"/>
  <c r="J2975" i="25" a="1"/>
  <c r="J29" i="25" a="1"/>
  <c r="J949" i="25" a="1"/>
  <c r="L291" i="25" a="1"/>
  <c r="V3470" i="25" a="1"/>
  <c r="J1191" i="25" a="1"/>
  <c r="J2843" i="25" a="1"/>
  <c r="V3153" i="25" a="1"/>
  <c r="J1658" i="25" a="1"/>
  <c r="V2549" i="25" a="1"/>
  <c r="I152" i="25" a="1"/>
  <c r="I3136" i="25" a="1"/>
  <c r="L3114" i="25" a="1"/>
  <c r="G1155" i="25" a="1"/>
  <c r="G913" i="25" a="1"/>
  <c r="L3192" i="25" a="1"/>
  <c r="V3297" i="25" a="1"/>
  <c r="G3088" i="25" a="1"/>
  <c r="V2234" i="25" a="1"/>
  <c r="G2378" i="25" a="1"/>
  <c r="L3356" i="25" a="1"/>
  <c r="V2902" i="25" a="1"/>
  <c r="G3437" i="25" a="1"/>
  <c r="J415" i="25" a="1"/>
  <c r="J3025" i="25" a="1"/>
  <c r="I1934" i="25" a="1"/>
  <c r="I2049" i="25" a="1"/>
  <c r="G1339" i="25" a="1"/>
  <c r="J2449" i="25" a="1"/>
  <c r="V2561" i="25" a="1"/>
  <c r="V707" i="25" a="1"/>
  <c r="L3410" i="25" a="1"/>
  <c r="J801" i="25" a="1"/>
  <c r="I3198" i="25" a="1"/>
  <c r="J834" i="25" a="1"/>
  <c r="V1154" i="25" a="1"/>
  <c r="I2965" i="25" a="1"/>
  <c r="L1308" i="25" a="1"/>
  <c r="V769" i="25" a="1"/>
  <c r="G1832" i="25" a="1"/>
  <c r="I850" i="25" a="1"/>
  <c r="V1046" i="25" a="1"/>
  <c r="J2739" i="25" a="1"/>
  <c r="I3352" i="25" a="1"/>
  <c r="V2434" i="25" a="1"/>
  <c r="I3342" i="25" a="1"/>
  <c r="J495" i="25" a="1"/>
  <c r="J2177" i="25" a="1"/>
  <c r="I2257" i="25" a="1"/>
  <c r="J2421" i="25" a="1"/>
  <c r="L133" i="25" a="1"/>
  <c r="G629" i="25" a="1"/>
  <c r="V1896" i="25" a="1"/>
  <c r="L1357" i="25" a="1"/>
  <c r="V827" i="25" a="1"/>
  <c r="G489" i="25" a="1"/>
  <c r="G2607" i="25" a="1"/>
  <c r="L1559" i="25" a="1"/>
  <c r="V428" i="25" a="1"/>
  <c r="I2694" i="25" a="1"/>
  <c r="I3279" i="25" a="1"/>
  <c r="L970" i="25" a="1"/>
  <c r="V895" i="25" a="1"/>
  <c r="I3319" i="25" a="1"/>
  <c r="I867" i="25" a="1"/>
  <c r="L2369" i="25" a="1"/>
  <c r="G1793" i="25" a="1"/>
  <c r="G1289" i="25" a="1"/>
  <c r="J1991" i="25" a="1"/>
  <c r="V1723" i="25" a="1"/>
  <c r="L886" i="25" a="1"/>
  <c r="G3457" i="25" a="1"/>
  <c r="G1622" i="25" a="1"/>
  <c r="J1969" i="25" a="1"/>
  <c r="V3302" i="25" a="1"/>
  <c r="I2330" i="25" a="1"/>
  <c r="J1043" i="25" a="1"/>
  <c r="I2804" i="25" a="1"/>
  <c r="I472" i="25" a="1"/>
  <c r="L3448" i="25" a="1"/>
  <c r="L2127" i="25" a="1"/>
  <c r="V903" i="25" a="1"/>
  <c r="L30" i="25" a="1"/>
  <c r="J156" i="25" a="1"/>
  <c r="G2387" i="25" a="1"/>
  <c r="V2155" i="25" a="1"/>
  <c r="V2777" i="25" a="1"/>
  <c r="I3498" i="25" a="1"/>
  <c r="I2901" i="25" a="1"/>
  <c r="J151" i="25" a="1"/>
  <c r="J3343" i="25" a="1"/>
  <c r="G3116" i="25" a="1"/>
  <c r="I598" i="25" a="1"/>
  <c r="I2067" i="25" a="1"/>
  <c r="I2353" i="25" a="1"/>
  <c r="V3119" i="25" a="1"/>
  <c r="J2082" i="25" a="1"/>
  <c r="V1358" i="25" a="1"/>
  <c r="J2129" i="25" a="1"/>
  <c r="G1970" i="25" a="1"/>
  <c r="G3450" i="25" a="1"/>
  <c r="V3057" i="25" a="1"/>
  <c r="V2414" i="25" a="1"/>
  <c r="L235" i="25" a="1"/>
  <c r="V1209" i="25" a="1"/>
  <c r="J2998" i="25" a="1"/>
  <c r="G78" i="25" a="1"/>
  <c r="J434" i="25" a="1"/>
  <c r="G2268" i="25" a="1"/>
  <c r="J2164" i="25" a="1"/>
  <c r="G3062" i="25" a="1"/>
  <c r="V2814" i="25" a="1"/>
  <c r="J3458" i="25" a="1"/>
  <c r="J996" i="25" a="1"/>
  <c r="V1646" i="25" a="1"/>
  <c r="G308" i="25" a="1"/>
  <c r="L2541" i="25" a="1"/>
  <c r="V1503" i="25" a="1"/>
  <c r="I673" i="25" a="1"/>
  <c r="J3191" i="25" a="1"/>
  <c r="J952" i="25" a="1"/>
  <c r="G973" i="25" a="1"/>
  <c r="I1001" i="25" a="1"/>
  <c r="J3097" i="25" a="1"/>
  <c r="L2117" i="25" a="1"/>
  <c r="J3014" i="25" a="1"/>
  <c r="I3058" i="25" a="1"/>
  <c r="V772" i="25" a="1"/>
  <c r="J574" i="25" a="1"/>
  <c r="J142" i="25" a="1"/>
  <c r="L1072" i="25" a="1"/>
  <c r="G1249" i="25" a="1"/>
  <c r="I410" i="25" a="1"/>
  <c r="J831" i="25" a="1"/>
  <c r="G2349" i="25" a="1"/>
  <c r="V685" i="25" a="1"/>
  <c r="J3339" i="25" a="1"/>
  <c r="I608" i="25" a="1"/>
  <c r="L407" i="25" a="1"/>
  <c r="G2639" i="25" a="1"/>
  <c r="G3398" i="25" a="1"/>
  <c r="J921" i="25" a="1"/>
  <c r="L2539" i="25" a="1"/>
  <c r="L2339" i="25" a="1"/>
  <c r="L3165" i="25" a="1"/>
  <c r="L274" i="25" a="1"/>
  <c r="I2297" i="25" a="1"/>
  <c r="V2848" i="25" a="1"/>
  <c r="G466" i="25" a="1"/>
  <c r="V637" i="25" a="1"/>
  <c r="J1799" i="25" a="1"/>
  <c r="L3215" i="25" a="1"/>
  <c r="V417" i="25" a="1"/>
  <c r="I2195" i="25" a="1"/>
  <c r="I1395" i="25" a="1"/>
  <c r="L1903" i="25" a="1"/>
  <c r="I2265" i="25" a="1"/>
  <c r="I615" i="25" a="1"/>
  <c r="V2732" i="25" a="1"/>
  <c r="V1891" i="25" a="1"/>
  <c r="G230" i="25" a="1"/>
  <c r="G1986" i="25" a="1"/>
  <c r="L2256" i="25" a="1"/>
  <c r="J898" i="25" a="1"/>
  <c r="G2916" i="25" a="1"/>
  <c r="L2911" i="25" a="1"/>
  <c r="J1299" i="25" a="1"/>
  <c r="G3427" i="25" a="1"/>
  <c r="L3117" i="25" a="1"/>
  <c r="J394" i="25" a="1"/>
  <c r="V781" i="25" a="1"/>
  <c r="J3093" i="25" a="1"/>
  <c r="J2551" i="25" a="1"/>
  <c r="G780" i="25" a="1"/>
  <c r="I2715" i="25" a="1"/>
  <c r="I18" i="25" a="1"/>
  <c r="I1274" i="25" a="1"/>
  <c r="G942" i="25" a="1"/>
  <c r="V950" i="25" a="1"/>
  <c r="V937" i="25" a="1"/>
  <c r="I1853" i="25" a="1"/>
  <c r="J1406" i="25" a="1"/>
  <c r="V452" i="25" a="1"/>
  <c r="V1374" i="25" a="1"/>
  <c r="G2058" i="25" a="1"/>
  <c r="J3453" i="25" a="1"/>
  <c r="L2687" i="25" a="1"/>
  <c r="G3199" i="25" a="1"/>
  <c r="L3328" i="25" a="1"/>
  <c r="G3044" i="25" a="1"/>
  <c r="I1020" i="25" a="1"/>
  <c r="V3369" i="25" a="1"/>
  <c r="G1604" i="25" a="1"/>
  <c r="G244" i="25" a="1"/>
  <c r="J3290" i="25" a="1"/>
  <c r="J2280" i="25" a="1"/>
  <c r="G2919" i="25" a="1"/>
  <c r="J1591" i="25" a="1"/>
  <c r="L2703" i="25" a="1"/>
  <c r="J1039" i="25" a="1"/>
  <c r="J712" i="25" a="1"/>
  <c r="I821" i="25" a="1"/>
  <c r="I93" i="25" a="1"/>
  <c r="I1747" i="25" a="1"/>
  <c r="J1702" i="25" a="1"/>
  <c r="V2174" i="25" a="1"/>
  <c r="G2921" i="25" a="1"/>
  <c r="J1405" i="25" a="1"/>
  <c r="G3337" i="25" a="1"/>
  <c r="V597" i="25" a="1"/>
  <c r="I2576" i="25" a="1"/>
  <c r="G1997" i="25" a="1"/>
  <c r="V1309" i="25" a="1"/>
  <c r="V3423" i="25" a="1"/>
  <c r="G1066" i="25" a="1"/>
  <c r="G1868" i="25" a="1"/>
  <c r="J1023" i="25" a="1"/>
  <c r="V917" i="25" a="1"/>
  <c r="V1068" i="25" a="1"/>
  <c r="I259" i="25" a="1"/>
  <c r="V527" i="25" a="1"/>
  <c r="L3464" i="25" a="1"/>
  <c r="G1031" i="25" a="1"/>
  <c r="L3196" i="25" a="1"/>
  <c r="L2430" i="25" a="1"/>
  <c r="J1380" i="25" a="1"/>
  <c r="L1397" i="25" a="1"/>
  <c r="J1697" i="25" a="1"/>
  <c r="J823" i="25" a="1"/>
  <c r="J1067" i="25" a="1"/>
  <c r="V473" i="25" a="1"/>
  <c r="L1071" i="25" a="1"/>
  <c r="G2476" i="25" a="1"/>
  <c r="I1363" i="25" a="1"/>
  <c r="V1085" i="25" a="1"/>
  <c r="V575" i="25" a="1"/>
  <c r="J1604" i="25" a="1"/>
  <c r="G218" i="25" a="1"/>
  <c r="V2340" i="25" a="1"/>
  <c r="J392" i="25" a="1"/>
  <c r="L492" i="25" a="1"/>
  <c r="L1290" i="25" a="1"/>
  <c r="V2290" i="25" a="1"/>
  <c r="I1533" i="25" a="1"/>
  <c r="V3001" i="25" a="1"/>
  <c r="J1930" i="25" a="1"/>
  <c r="V2038" i="25" a="1"/>
  <c r="G1538" i="25" a="1"/>
  <c r="J1515" i="25" a="1"/>
  <c r="G1940" i="25" a="1"/>
  <c r="G3329" i="25" a="1"/>
  <c r="V1978" i="25" a="1"/>
  <c r="G1718" i="25" a="1"/>
  <c r="J833" i="25" a="1"/>
  <c r="L1977" i="25" a="1"/>
  <c r="J252" i="25" a="1"/>
  <c r="J1947" i="25" a="1"/>
  <c r="J966" i="25" a="1"/>
  <c r="L2266" i="25" a="1"/>
  <c r="L2285" i="25" a="1"/>
  <c r="I89" i="25" a="1"/>
  <c r="J3137" i="25" a="1"/>
  <c r="V2951" i="25" a="1"/>
  <c r="L2813" i="25" a="1"/>
  <c r="G2135" i="25" a="1"/>
  <c r="J1749" i="25" a="1"/>
  <c r="I2693" i="25" a="1"/>
  <c r="V3041" i="25" a="1"/>
  <c r="J3297" i="25" a="1"/>
  <c r="V1960" i="25" a="1"/>
  <c r="G502" i="25" a="1"/>
  <c r="G3347" i="25" a="1"/>
  <c r="V3380" i="25" a="1"/>
  <c r="V593" i="25" a="1"/>
  <c r="L1121" i="25" a="1"/>
  <c r="V960" i="25" a="1"/>
  <c r="L3290" i="25" a="1"/>
  <c r="G1047" i="25" a="1"/>
  <c r="G1606" i="25" a="1"/>
  <c r="J1801" i="25" a="1"/>
  <c r="G326" i="25" a="1"/>
  <c r="G1416" i="25" a="1"/>
  <c r="J1659" i="25" a="1"/>
  <c r="V2125" i="25" a="1"/>
  <c r="L426" i="25" a="1"/>
  <c r="L864" i="25" a="1"/>
  <c r="V3208" i="25" a="1"/>
  <c r="L542" i="25" a="1"/>
  <c r="L678" i="25" a="1"/>
  <c r="V45" i="25" a="1"/>
  <c r="J1082" i="25" a="1"/>
  <c r="J196" i="25" a="1"/>
  <c r="L2764" i="25" a="1"/>
  <c r="I926" i="25" a="1"/>
  <c r="I1308" i="25" a="1"/>
  <c r="G2146" i="25" a="1"/>
  <c r="L860" i="25" a="1"/>
  <c r="G3214" i="25" a="1"/>
  <c r="L2913" i="25" a="1"/>
  <c r="J1206" i="25" a="1"/>
  <c r="L598" i="25" a="1"/>
  <c r="G28" i="25" a="1"/>
  <c r="J2568" i="25" a="1"/>
  <c r="J3333" i="25" a="1"/>
  <c r="V1504" i="25" a="1"/>
  <c r="V817" i="25" a="1"/>
  <c r="V2958" i="25" a="1"/>
  <c r="I433" i="25" a="1"/>
  <c r="I2686" i="25" a="1"/>
  <c r="G153" i="25" a="1"/>
  <c r="I3039" i="25" a="1"/>
  <c r="L3210" i="25" a="1"/>
  <c r="I1365" i="25" a="1"/>
  <c r="V400" i="25" a="1"/>
  <c r="L620" i="25" a="1"/>
  <c r="V2562" i="25" a="1"/>
  <c r="J442" i="25" a="1"/>
  <c r="L3477" i="25" a="1"/>
  <c r="J1682" i="25" a="1"/>
  <c r="V1620" i="25" a="1"/>
  <c r="G173" i="25" a="1"/>
  <c r="I3020" i="25" a="1"/>
  <c r="I1231" i="25" a="1"/>
  <c r="G2464" i="25" a="1"/>
  <c r="L1463" i="25" a="1"/>
  <c r="G1747" i="25" a="1"/>
  <c r="V657" i="25" a="1"/>
  <c r="J1008" i="25" a="1"/>
  <c r="V1042" i="25" a="1"/>
  <c r="J811" i="25" a="1"/>
  <c r="G299" i="25" a="1"/>
  <c r="L836" i="25" a="1"/>
  <c r="V1698" i="25" a="1"/>
  <c r="V791" i="25" a="1"/>
  <c r="J449" i="25" a="1"/>
  <c r="G1205" i="25" a="1"/>
  <c r="V1854" i="25" a="1"/>
  <c r="L2009" i="25" a="1"/>
  <c r="L1989" i="25" a="1"/>
  <c r="L3107" i="25" a="1"/>
  <c r="V3131" i="25" a="1"/>
  <c r="J2261" i="25" a="1"/>
  <c r="V306" i="25" a="1"/>
  <c r="G2496" i="25" a="1"/>
  <c r="I2628" i="25" a="1"/>
  <c r="V2782" i="25" a="1"/>
  <c r="V2738" i="25" a="1"/>
  <c r="G1472" i="25" a="1"/>
  <c r="L392" i="25" a="1"/>
  <c r="J3002" i="25" a="1"/>
  <c r="V1277" i="25" a="1"/>
  <c r="J494" i="25" a="1"/>
  <c r="I2915" i="25" a="1"/>
  <c r="I3123" i="25" a="1"/>
  <c r="G3021" i="25" a="1"/>
  <c r="L1705" i="25" a="1"/>
  <c r="V320" i="25" a="1"/>
  <c r="G3476" i="25" a="1"/>
  <c r="V1459" i="25" a="1"/>
  <c r="L3176" i="25" a="1"/>
  <c r="J521" i="25" a="1"/>
  <c r="G769" i="25" a="1"/>
  <c r="J1633" i="25" a="1"/>
  <c r="G1798" i="25" a="1"/>
  <c r="G2374" i="25" a="1"/>
  <c r="G3359" i="25" a="1"/>
  <c r="V2981" i="25" a="1"/>
  <c r="V715" i="25" a="1"/>
  <c r="L3346" i="25" a="1"/>
  <c r="J2713" i="25" a="1"/>
  <c r="V2118" i="25" a="1"/>
  <c r="L3329" i="25" a="1"/>
  <c r="I1625" i="25" a="1"/>
  <c r="I1887" i="25" a="1"/>
  <c r="L1786" i="25" a="1"/>
  <c r="G1385" i="25" a="1"/>
  <c r="L1497" i="25" a="1"/>
  <c r="V3106" i="25" a="1"/>
  <c r="J2929" i="25" a="1"/>
  <c r="I2252" i="25" a="1"/>
  <c r="L668" i="25" a="1"/>
  <c r="I304" i="25" a="1"/>
  <c r="V1070" i="25" a="1"/>
  <c r="L519" i="25" a="1"/>
  <c r="V3364" i="25" a="1"/>
  <c r="V602" i="25" a="1"/>
  <c r="J2511" i="25" a="1"/>
  <c r="G2036" i="25" a="1"/>
  <c r="I2779" i="25" a="1"/>
  <c r="L273" i="25" a="1"/>
  <c r="V3489" i="25" a="1"/>
  <c r="L3445" i="25" a="1"/>
  <c r="G51" i="25" a="1"/>
  <c r="I840" i="25" a="1"/>
  <c r="L1097" i="25" a="1"/>
  <c r="V2166" i="25" a="1"/>
  <c r="V3068" i="25" a="1"/>
  <c r="V75" i="25" a="1"/>
  <c r="I238" i="25" a="1"/>
  <c r="L1330" i="25" a="1"/>
  <c r="J1278" i="25" a="1"/>
  <c r="V1241" i="25" a="1"/>
  <c r="V1050" i="25" a="1"/>
  <c r="J675" i="25" a="1"/>
  <c r="J1266" i="25" a="1"/>
  <c r="J1529" i="25" a="1"/>
  <c r="J1929" i="25" a="1"/>
  <c r="I3178" i="25" a="1"/>
  <c r="V3386" i="25" a="1"/>
  <c r="V1377" i="25" a="1"/>
  <c r="G3115" i="25" a="1"/>
  <c r="V1772" i="25" a="1"/>
  <c r="V973" i="25" a="1"/>
  <c r="I483" i="25" a="1"/>
  <c r="V253" i="25" a="1"/>
  <c r="I1384" i="25" a="1"/>
  <c r="I3436" i="25" a="1"/>
  <c r="L2817" i="25" a="1"/>
  <c r="J243" i="25" a="1"/>
  <c r="J1852" i="25" a="1"/>
  <c r="G1854" i="25" a="1"/>
  <c r="V3370" i="25" a="1"/>
  <c r="L2307" i="25" a="1"/>
  <c r="G3370" i="25" a="1"/>
  <c r="V441" i="25" a="1"/>
  <c r="G2934" i="25" a="1"/>
  <c r="V3348" i="25" a="1"/>
  <c r="J683" i="25" a="1"/>
  <c r="L2721" i="25" a="1"/>
  <c r="V731" i="25" a="1"/>
  <c r="J815" i="25" a="1"/>
  <c r="L1758" i="25" a="1"/>
  <c r="V905" i="25" a="1"/>
  <c r="J3126" i="25" a="1"/>
  <c r="I3345" i="25" a="1"/>
  <c r="L645" i="25" a="1"/>
  <c r="V2458" i="25" a="1"/>
  <c r="L2138" i="25" a="1"/>
  <c r="L1747" i="25" a="1"/>
  <c r="G1925" i="25" a="1"/>
  <c r="I1381" i="25" a="1"/>
  <c r="I15" i="25" a="1"/>
  <c r="G88" i="25" a="1"/>
  <c r="J844" i="25" a="1"/>
  <c r="J2914" i="25" a="1"/>
  <c r="G3275" i="25" a="1"/>
  <c r="V1656" i="25" a="1"/>
  <c r="V2186" i="25" a="1"/>
  <c r="G1994" i="25" a="1"/>
  <c r="V3298" i="25" a="1"/>
  <c r="I2734" i="25" a="1"/>
  <c r="J1226" i="25" a="1"/>
  <c r="G2382" i="25" a="1"/>
  <c r="L470" i="25" a="1"/>
  <c r="J956" i="25" a="1"/>
  <c r="I1239" i="25" a="1"/>
  <c r="G401" i="25" a="1"/>
  <c r="L1299" i="25" a="1"/>
  <c r="I2995" i="25" a="1"/>
  <c r="G579" i="25" a="1"/>
  <c r="G2708" i="25" a="1"/>
  <c r="J894" i="25" a="1"/>
  <c r="G990" i="25" a="1"/>
  <c r="I2892" i="25" a="1"/>
  <c r="J473" i="25" a="1"/>
  <c r="V3455" i="25" a="1"/>
  <c r="V422" i="25" a="1"/>
  <c r="G714" i="25" a="1"/>
  <c r="L1881" i="25" a="1"/>
  <c r="J686" i="25" a="1"/>
  <c r="G126" i="25" a="1"/>
  <c r="V146" i="25" a="1"/>
  <c r="I175" i="25" a="1"/>
  <c r="I2712" i="25" a="1"/>
  <c r="L1140" i="25" a="1"/>
  <c r="L2779" i="25" a="1"/>
  <c r="V2903" i="25" a="1"/>
  <c r="G3056" i="25" a="1"/>
  <c r="I2884" i="25" a="1"/>
  <c r="L2251" i="25" a="1"/>
  <c r="J795" i="25" a="1"/>
  <c r="V1906" i="25" a="1"/>
  <c r="L1653" i="25" a="1"/>
  <c r="L3484" i="25" a="1"/>
  <c r="J2712" i="25" a="1"/>
  <c r="G1911" i="25" a="1"/>
  <c r="V2196" i="25" a="1"/>
  <c r="J2327" i="25" a="1"/>
  <c r="V382" i="25" a="1"/>
  <c r="G2586" i="25" a="1"/>
  <c r="G664" i="25" a="1"/>
  <c r="I999" i="25" a="1"/>
  <c r="I1348" i="25" a="1"/>
  <c r="J1667" i="25" a="1"/>
  <c r="I3230" i="25" a="1"/>
  <c r="G1463" i="25" a="1"/>
  <c r="V1233" i="25" a="1"/>
  <c r="J1000" i="25" a="1"/>
  <c r="V625" i="25" a="1"/>
  <c r="I2854" i="25" a="1"/>
  <c r="V321" i="25" a="1"/>
  <c r="L2182" i="25" a="1"/>
  <c r="I1409" i="25" a="1"/>
  <c r="J950" i="25" a="1"/>
  <c r="J336" i="25" a="1"/>
  <c r="V2897" i="25" a="1"/>
  <c r="V2025" i="25" a="1"/>
  <c r="V668" i="25" a="1"/>
  <c r="G94" i="25" a="1"/>
  <c r="J2981" i="25" a="1"/>
  <c r="I2077" i="25" a="1"/>
  <c r="L3263" i="25" a="1"/>
  <c r="L44" i="25" a="1"/>
  <c r="J1150" i="25" a="1"/>
  <c r="L3220" i="25" a="1"/>
  <c r="G2739" i="25" a="1"/>
  <c r="J2945" i="25" a="1"/>
  <c r="I3367" i="25" a="1"/>
  <c r="J499" i="25" a="1"/>
  <c r="V2176" i="25" a="1"/>
  <c r="I1061" i="25" a="1"/>
  <c r="J2752" i="25" a="1"/>
  <c r="V265" i="25" a="1"/>
  <c r="I2474" i="25" a="1"/>
  <c r="L2763" i="25" a="1"/>
  <c r="J2031" i="25" a="1"/>
  <c r="I1118" i="25" a="1"/>
  <c r="L483" i="25" a="1"/>
  <c r="L2361" i="25" a="1"/>
  <c r="G1330" i="25" a="1"/>
  <c r="J849" i="25" a="1"/>
  <c r="J2902" i="25" a="1"/>
  <c r="I2197" i="25" a="1"/>
  <c r="G1310" i="25" a="1"/>
  <c r="J193" i="25" a="1"/>
  <c r="J202" i="25" a="1"/>
  <c r="L2448" i="25" a="1"/>
  <c r="L295" i="25" a="1"/>
  <c r="J750" i="25" a="1"/>
  <c r="I1721" i="25" a="1"/>
  <c r="J242" i="25" a="1"/>
  <c r="J1820" i="25" a="1"/>
  <c r="V3179" i="25" a="1"/>
  <c r="J1617" i="25" a="1"/>
  <c r="L2440" i="25" a="1"/>
  <c r="J2274" i="25" a="1"/>
  <c r="I568" i="25" a="1"/>
  <c r="L572" i="25" a="1"/>
  <c r="G1211" i="25" a="1"/>
  <c r="I2563" i="25" a="1"/>
  <c r="V2146" i="25" a="1"/>
  <c r="L555" i="25" a="1"/>
  <c r="J3089" i="25" a="1"/>
  <c r="V1119" i="25" a="1"/>
  <c r="G2998" i="25" a="1"/>
  <c r="G571" i="25" a="1"/>
  <c r="J62" i="25" a="1"/>
  <c r="V3485" i="25" a="1"/>
  <c r="V203" i="25" a="1"/>
  <c r="I2808" i="25" a="1"/>
  <c r="G856" i="25" a="1"/>
  <c r="J2972" i="25" a="1"/>
  <c r="I374" i="25" a="1"/>
  <c r="V670" i="25" a="1"/>
  <c r="G2671" i="25" a="1"/>
  <c r="L1838" i="25" a="1"/>
  <c r="G1884" i="25" a="1"/>
  <c r="I801" i="25" a="1"/>
  <c r="L3352" i="25" a="1"/>
  <c r="J1358" i="25" a="1"/>
  <c r="L144" i="25" a="1"/>
  <c r="G365" i="25" a="1"/>
  <c r="J865" i="25" a="1"/>
  <c r="J835" i="25" a="1"/>
  <c r="L1089" i="25" a="1"/>
  <c r="V2922" i="25" a="1"/>
  <c r="L2382" i="25" a="1"/>
  <c r="V2494" i="25" a="1"/>
  <c r="L722" i="25" a="1"/>
  <c r="I2842" i="25" a="1"/>
  <c r="G2372" i="25" a="1"/>
  <c r="V280" i="25" a="1"/>
  <c r="G3387" i="25" a="1"/>
  <c r="V2228" i="25" a="1"/>
  <c r="G1952" i="25" a="1"/>
  <c r="G3223" i="25" a="1"/>
  <c r="J1453" i="25" a="1"/>
  <c r="G1218" i="25" a="1"/>
  <c r="I1257" i="25" a="1"/>
  <c r="G3382" i="25" a="1"/>
  <c r="J3156" i="25" a="1"/>
  <c r="L2944" i="25" a="1"/>
  <c r="L3493" i="25" a="1"/>
  <c r="L1251" i="25" a="1"/>
  <c r="I1524" i="25" a="1"/>
  <c r="L1620" i="25" a="1"/>
  <c r="V1481" i="25" a="1"/>
  <c r="J3474" i="25" a="1"/>
  <c r="L1781" i="25" a="1"/>
  <c r="G2837" i="25" a="1"/>
  <c r="V1762" i="25" a="1"/>
  <c r="I3112" i="25" a="1"/>
  <c r="I2431" i="25" a="1"/>
  <c r="J182" i="25" a="1"/>
  <c r="I3232" i="25" a="1"/>
  <c r="J2502" i="25" a="1"/>
  <c r="G793" i="25" a="1"/>
  <c r="J329" i="25" a="1"/>
  <c r="V2190" i="25" a="1"/>
  <c r="G2971" i="25" a="1"/>
  <c r="V407" i="25" a="1"/>
  <c r="L2243" i="25" a="1"/>
  <c r="I331" i="25" a="1"/>
  <c r="G3048" i="25" a="1"/>
  <c r="G1585" i="25" a="1"/>
  <c r="J1648" i="25" a="1"/>
  <c r="J425" i="25" a="1"/>
  <c r="I3369" i="25" a="1"/>
  <c r="J3317" i="25" a="1"/>
  <c r="V3120" i="25" a="1"/>
  <c r="I1757" i="25" a="1"/>
  <c r="L2321" i="25" a="1"/>
  <c r="V1684" i="25" a="1"/>
  <c r="V849" i="25" a="1"/>
  <c r="V22" i="25" a="1"/>
  <c r="G1729" i="25" a="1"/>
  <c r="G2000" i="25" a="1"/>
  <c r="G152" i="25" a="1"/>
  <c r="J147" i="25" a="1"/>
  <c r="V2002" i="25" a="1"/>
  <c r="V2700" i="25" a="1"/>
  <c r="G3251" i="25" a="1"/>
  <c r="V1288" i="25" a="1"/>
  <c r="J754" i="25" a="1"/>
  <c r="L1997" i="25" a="1"/>
  <c r="J2819" i="25" a="1"/>
  <c r="J457" i="25" a="1"/>
  <c r="I890" i="25" a="1"/>
  <c r="G1396" i="25" a="1"/>
  <c r="I3003" i="25" a="1"/>
  <c r="L2943" i="25" a="1"/>
  <c r="I2929" i="25" a="1"/>
  <c r="L987" i="25" a="1"/>
  <c r="V2478" i="25" a="1"/>
  <c r="J2564" i="25" a="1"/>
  <c r="J80" i="25" a="1"/>
  <c r="V2136" i="25" a="1"/>
  <c r="G125" i="25" a="1"/>
  <c r="G492" i="25" a="1"/>
  <c r="L648" i="25" a="1"/>
  <c r="V271" i="25" a="1"/>
  <c r="J3206" i="25" a="1"/>
  <c r="G2494" i="25" a="1"/>
  <c r="L742" i="25" a="1"/>
  <c r="V1778" i="25" a="1"/>
  <c r="J2425" i="25" a="1"/>
  <c r="V1299" i="25" a="1"/>
  <c r="I1389" i="25" a="1"/>
  <c r="I2094" i="25" a="1"/>
  <c r="L1947" i="25" a="1"/>
  <c r="I1285" i="25" a="1"/>
  <c r="J1185" i="25" a="1"/>
  <c r="G1136" i="25" a="1"/>
  <c r="V2457" i="25" a="1"/>
  <c r="J117" i="25" a="1"/>
  <c r="V1407" i="25" a="1"/>
  <c r="J1452" i="25" a="1"/>
  <c r="I817" i="25" a="1"/>
  <c r="I2126" i="25" a="1"/>
  <c r="L3382" i="25" a="1"/>
  <c r="V1239" i="25" a="1"/>
  <c r="J3400" i="25" a="1"/>
  <c r="V832" i="25" a="1"/>
  <c r="I730" i="25" a="1"/>
  <c r="I3148" i="25" a="1"/>
  <c r="G1888" i="25" a="1"/>
  <c r="G418" i="25" a="1"/>
  <c r="J3455" i="25" a="1"/>
  <c r="I873" i="25" a="1"/>
  <c r="I1795" i="25" a="1"/>
  <c r="G761" i="25" a="1"/>
  <c r="J3421" i="25" a="1"/>
  <c r="L484" i="25" a="1"/>
  <c r="I2669" i="25" a="1"/>
  <c r="V3315" i="25" a="1"/>
  <c r="J946" i="25" a="1"/>
  <c r="L2017" i="25" a="1"/>
  <c r="I1068" i="25" a="1"/>
  <c r="I1500" i="25" a="1"/>
  <c r="I2527" i="25" a="1"/>
  <c r="J2974" i="25" a="1"/>
  <c r="G1968" i="25" a="1"/>
  <c r="G2993" i="25" a="1"/>
  <c r="G71" i="25" a="1"/>
  <c r="L2326" i="25" a="1"/>
  <c r="L2050" i="25" a="1"/>
  <c r="I1652" i="25" a="1"/>
  <c r="J1427" i="25" a="1"/>
  <c r="V1053" i="25" a="1"/>
  <c r="G402" i="25" a="1"/>
  <c r="I860" i="25" a="1"/>
  <c r="G1693" i="25" a="1"/>
  <c r="J1906" i="25" a="1"/>
  <c r="I988" i="25" a="1"/>
  <c r="L611" i="25" a="1"/>
  <c r="J2325" i="25" a="1"/>
  <c r="I1554" i="25" a="1"/>
  <c r="L1858" i="25" a="1"/>
  <c r="V2770" i="25" a="1"/>
  <c r="L1603" i="25" a="1"/>
  <c r="I1151" i="25" a="1"/>
  <c r="L1713" i="25" a="1"/>
  <c r="J3447" i="25" a="1"/>
  <c r="J3267" i="25" a="1"/>
  <c r="I2761" i="25" a="1"/>
  <c r="I3395" i="25" a="1"/>
  <c r="G720" i="25" a="1"/>
  <c r="I1783" i="25" a="1"/>
  <c r="G225" i="25" a="1"/>
  <c r="V3365" i="25" a="1"/>
  <c r="L1314" i="25" a="1"/>
  <c r="J550" i="25" a="1"/>
  <c r="L1763" i="25" a="1"/>
  <c r="J428" i="25" a="1"/>
  <c r="V528" i="25" a="1"/>
  <c r="G1971" i="25" a="1"/>
  <c r="V2039" i="25" a="1"/>
  <c r="J2851" i="25" a="1"/>
  <c r="J1422" i="25" a="1"/>
  <c r="G2400" i="25" a="1"/>
  <c r="G996" i="25" a="1"/>
  <c r="V1419" i="25" a="1"/>
  <c r="V842" i="25" a="1"/>
  <c r="G1350" i="25" a="1"/>
  <c r="J3250" i="25" a="1"/>
  <c r="L1835" i="25" a="1"/>
  <c r="G903" i="25" a="1"/>
  <c r="G1324" i="25" a="1"/>
  <c r="I2443" i="25" a="1"/>
  <c r="L1678" i="25" a="1"/>
  <c r="I365" i="25" a="1"/>
  <c r="J2396" i="25" a="1"/>
  <c r="V408" i="25" a="1"/>
  <c r="L3497" i="25" a="1"/>
  <c r="L1064" i="25" a="1"/>
  <c r="I2668" i="25" a="1"/>
  <c r="I1906" i="25" a="1"/>
  <c r="G1669" i="25" a="1"/>
  <c r="L524" i="25" a="1"/>
  <c r="I3182" i="25" a="1"/>
  <c r="L324" i="25" a="1"/>
  <c r="V2245" i="25" a="1"/>
  <c r="G2391" i="25" a="1"/>
  <c r="J1370" i="25" a="1"/>
  <c r="J249" i="25" a="1"/>
  <c r="V2468" i="25" a="1"/>
  <c r="J1555" i="25" a="1"/>
  <c r="I1137" i="25" a="1"/>
  <c r="V2787" i="25" a="1"/>
  <c r="I3254" i="25" a="1"/>
  <c r="V2490" i="25" a="1"/>
  <c r="V564" i="25" a="1"/>
  <c r="I1766" i="25" a="1"/>
  <c r="V558" i="25" a="1"/>
  <c r="L420" i="25" a="1"/>
  <c r="L1399" i="25" a="1"/>
  <c r="G1691" i="25" a="1"/>
  <c r="V3002" i="25" a="1"/>
  <c r="J913" i="25" a="1"/>
  <c r="J330" i="25" a="1"/>
  <c r="L3243" i="25" a="1"/>
  <c r="J3288" i="25" a="1"/>
  <c r="L1920" i="25" a="1"/>
  <c r="L779" i="25" a="1"/>
  <c r="I965" i="25" a="1"/>
  <c r="L714" i="25" a="1"/>
  <c r="G2059" i="25" a="1"/>
  <c r="G568" i="25" a="1"/>
  <c r="G1303" i="25" a="1"/>
  <c r="L1551" i="25" a="1"/>
  <c r="L2121" i="25" a="1"/>
  <c r="V1316" i="25" a="1"/>
  <c r="I592" i="25" a="1"/>
  <c r="J2559" i="25" a="1"/>
  <c r="I2286" i="25" a="1"/>
  <c r="V344" i="25" a="1"/>
  <c r="I1601" i="25" a="1"/>
  <c r="G2938" i="25" a="1"/>
  <c r="L2790" i="25" a="1"/>
  <c r="L3018" i="25" a="1"/>
  <c r="V1523" i="25" a="1"/>
  <c r="I2222" i="25" a="1"/>
  <c r="L28" i="25" a="1"/>
  <c r="I2757" i="25" a="1"/>
  <c r="V2296" i="25" a="1"/>
  <c r="G1477" i="25" a="1"/>
  <c r="I1764" i="25" a="1"/>
  <c r="G1547" i="25" a="1"/>
  <c r="L495" i="25" a="1"/>
  <c r="J238" i="25" a="1"/>
  <c r="V2423" i="25" a="1"/>
  <c r="J3318" i="25" a="1"/>
  <c r="V2891" i="25" a="1"/>
  <c r="G1819" i="25" a="1"/>
  <c r="L782" i="25" a="1"/>
  <c r="I400" i="25" a="1"/>
  <c r="J2158" i="25" a="1"/>
  <c r="I2437" i="25" a="1"/>
  <c r="G2684" i="25" a="1"/>
  <c r="V621" i="25" a="1"/>
  <c r="V384" i="25" a="1"/>
  <c r="V54" i="25" a="1"/>
  <c r="V3347" i="25" a="1"/>
  <c r="V2181" i="25" a="1"/>
  <c r="G2299" i="25" a="1"/>
  <c r="L179" i="25" a="1"/>
  <c r="I2082" i="25" a="1"/>
  <c r="G976" i="25" a="1"/>
  <c r="J2195" i="25" a="1"/>
  <c r="V3264" i="25" a="1"/>
  <c r="I3036" i="25" a="1"/>
  <c r="L1995" i="25" a="1"/>
  <c r="J3461" i="25" a="1"/>
  <c r="V941" i="25" a="1"/>
  <c r="L2561" i="25" a="1"/>
  <c r="V1694" i="25" a="1"/>
  <c r="G2897" i="25" a="1"/>
  <c r="J775" i="25" a="1"/>
  <c r="J487" i="25" a="1"/>
  <c r="L2509" i="25" a="1"/>
  <c r="L1511" i="25" a="1"/>
  <c r="L42" i="25" a="1"/>
  <c r="J902" i="25" a="1"/>
  <c r="G2667" i="25" a="1"/>
  <c r="J610" i="25" a="1"/>
  <c r="J362" i="25" a="1"/>
  <c r="L1456" i="25" a="1"/>
  <c r="L1612" i="25" a="1"/>
  <c r="J3254" i="25" a="1"/>
  <c r="J1443" i="25" a="1"/>
  <c r="V2050" i="25" a="1"/>
  <c r="V2834" i="25" a="1"/>
  <c r="L3223" i="25" a="1"/>
  <c r="G199" i="25" a="1"/>
  <c r="J1830" i="25" a="1"/>
  <c r="L1332" i="25" a="1"/>
  <c r="V44" i="25" a="1"/>
  <c r="G3137" i="25" a="1"/>
  <c r="J3153" i="25" a="1"/>
  <c r="J3366" i="25" a="1"/>
  <c r="L724" i="25" a="1"/>
  <c r="I1241" i="25" a="1"/>
  <c r="G585" i="25" a="1"/>
  <c r="G2132" i="25" a="1"/>
  <c r="G2831" i="25" a="1"/>
  <c r="G346" i="25" a="1"/>
  <c r="G1123" i="25" a="1"/>
  <c r="V2555" i="25" a="1"/>
  <c r="I3014" i="25" a="1"/>
  <c r="L679" i="25" a="1"/>
  <c r="V1060" i="25" a="1"/>
  <c r="V1440" i="25" a="1"/>
  <c r="L8" i="25" a="1"/>
  <c r="L1792" i="25" a="1"/>
  <c r="V860" i="25" a="1"/>
  <c r="L2391" i="25" a="1"/>
  <c r="J2395" i="25" a="1"/>
  <c r="J1436" i="25" a="1"/>
  <c r="L1361" i="25" a="1"/>
  <c r="J2838" i="25" a="1"/>
  <c r="J1212" i="25" a="1"/>
  <c r="L2780" i="25" a="1"/>
  <c r="L2489" i="25" a="1"/>
  <c r="J2835" i="25" a="1"/>
  <c r="G1019" i="25" a="1"/>
  <c r="J1383" i="25" a="1"/>
  <c r="G2276" i="25" a="1"/>
  <c r="G768" i="25" a="1"/>
  <c r="L3208" i="25" a="1"/>
  <c r="L2164" i="25" a="1"/>
  <c r="G467" i="25" a="1"/>
  <c r="J3162" i="25" a="1"/>
  <c r="L3246" i="25" a="1"/>
  <c r="L3231" i="25" a="1"/>
  <c r="J2587" i="25" a="1"/>
  <c r="V3184" i="25" a="1"/>
  <c r="V2093" i="25" a="1"/>
  <c r="V2843" i="25" a="1"/>
  <c r="I3252" i="25" a="1"/>
  <c r="G2479" i="25" a="1"/>
  <c r="G2128" i="25" a="1"/>
  <c r="G2340" i="25" a="1"/>
  <c r="J2987" i="25" a="1"/>
  <c r="J1180" i="25" a="1"/>
  <c r="J3457" i="25" a="1"/>
  <c r="G3238" i="25" a="1"/>
  <c r="I3305" i="25" a="1"/>
  <c r="L532" i="25" a="1"/>
  <c r="I892" i="25" a="1"/>
  <c r="J3385" i="25" a="1"/>
  <c r="L786" i="25" a="1"/>
  <c r="I3404" i="25" a="1"/>
  <c r="L1898" i="25" a="1"/>
  <c r="J569" i="25" a="1"/>
  <c r="G2594" i="25" a="1"/>
  <c r="V2775" i="25" a="1"/>
  <c r="J1363" i="25" a="1"/>
  <c r="V2596" i="25" a="1"/>
  <c r="J164" i="25" a="1"/>
  <c r="V139" i="25" a="1"/>
  <c r="J1551" i="25" a="1"/>
  <c r="V932" i="25" a="1"/>
  <c r="V1143" i="25" a="1"/>
  <c r="G273" i="25" a="1"/>
  <c r="G1024" i="25" a="1"/>
  <c r="G304" i="25" a="1"/>
  <c r="I2967" i="25" a="1"/>
  <c r="J205" i="25" a="1"/>
  <c r="V3331" i="25" a="1"/>
  <c r="V1066" i="25" a="1"/>
  <c r="V1623" i="25" a="1"/>
  <c r="V2341" i="25" a="1"/>
  <c r="L704" i="25" a="1"/>
  <c r="G2598" i="25" a="1"/>
  <c r="I2477" i="25" a="1"/>
  <c r="L745" i="25" a="1"/>
  <c r="J1486" i="25" a="1"/>
  <c r="J655" i="25" a="1"/>
  <c r="V2617" i="25" a="1"/>
  <c r="L2889" i="25" a="1"/>
  <c r="L1402" i="25" a="1"/>
  <c r="V2674" i="25" a="1"/>
  <c r="V2024" i="25" a="1"/>
  <c r="V2662" i="25" a="1"/>
  <c r="J3391" i="25" a="1"/>
  <c r="L3419" i="25" a="1"/>
  <c r="L950" i="25" a="1"/>
  <c r="V1313" i="25" a="1"/>
  <c r="L452" i="25" a="1"/>
  <c r="G1226" i="25" a="1"/>
  <c r="V2321" i="25" a="1"/>
  <c r="V3137" i="25" a="1"/>
  <c r="L1327" i="25" a="1"/>
  <c r="J629" i="25" a="1"/>
  <c r="V1207" i="25" a="1"/>
  <c r="G916" i="25" a="1"/>
  <c r="I857" i="25" a="1"/>
  <c r="I2845" i="25" a="1"/>
  <c r="J240" i="25" a="1"/>
  <c r="I3065" i="25" a="1"/>
  <c r="J72" i="25" a="1"/>
  <c r="G2453" i="25" a="1"/>
  <c r="V3174" i="25" a="1"/>
  <c r="J1787" i="25" a="1"/>
  <c r="V775" i="25" a="1"/>
  <c r="L334" i="25" a="1"/>
  <c r="J3051" i="25" a="1"/>
  <c r="V2036" i="25" a="1"/>
  <c r="V3203" i="25" a="1"/>
  <c r="I613" i="25" a="1"/>
  <c r="J1574" i="25" a="1"/>
  <c r="J1713" i="25" a="1"/>
  <c r="L2826" i="25" a="1"/>
  <c r="L3426" i="25" a="1"/>
  <c r="L1424" i="25" a="1"/>
  <c r="L2530" i="25" a="1"/>
  <c r="G1923" i="25" a="1"/>
  <c r="L815" i="25" a="1"/>
  <c r="V3248" i="25" a="1"/>
  <c r="G1670" i="25" a="1"/>
  <c r="B2" i="17" a="1"/>
  <c r="L1197" i="25" a="1"/>
  <c r="V728" i="25" a="1"/>
  <c r="G473" i="25" a="1"/>
  <c r="J2486" i="25" a="1"/>
  <c r="V2299" i="25" a="1"/>
  <c r="V2482" i="25" a="1"/>
  <c r="V1502" i="25" a="1"/>
  <c r="J2146" i="25" a="1"/>
  <c r="J598" i="25" a="1"/>
  <c r="L1825" i="25" a="1"/>
  <c r="G1216" i="25" a="1"/>
  <c r="I1994" i="25" a="1"/>
  <c r="I3010" i="25" a="1"/>
  <c r="J1902" i="25" a="1"/>
  <c r="I1797" i="25" a="1"/>
  <c r="G432" i="25" a="1"/>
  <c r="J2283" i="25" a="1"/>
  <c r="V1900" i="25" a="1"/>
  <c r="L323" i="25" a="1"/>
  <c r="J1137" i="25" a="1"/>
  <c r="G2975" i="25" a="1"/>
  <c r="I1974" i="25" a="1"/>
  <c r="G1095" i="25" a="1"/>
  <c r="G3128" i="25" a="1"/>
  <c r="J3411" i="25" a="1"/>
  <c r="I3321" i="25" a="1"/>
  <c r="V314" i="25" a="1"/>
  <c r="V3406" i="25" a="1"/>
  <c r="L535" i="25" a="1"/>
  <c r="J1653" i="25" a="1"/>
  <c r="J1010" i="25" a="1"/>
  <c r="L1364" i="25" a="1"/>
  <c r="V1023" i="25" a="1"/>
  <c r="J2438" i="25" a="1"/>
  <c r="I1871" i="25" a="1"/>
  <c r="J450" i="25" a="1"/>
  <c r="V988" i="25" a="1"/>
  <c r="V283" i="25" a="1"/>
  <c r="V947" i="25" a="1"/>
  <c r="J2444" i="25" a="1"/>
  <c r="J1857" i="25" a="1"/>
  <c r="J1504" i="25" a="1"/>
  <c r="I1841" i="25" a="1"/>
  <c r="L770" i="25" a="1"/>
  <c r="I1985" i="25" a="1"/>
  <c r="L869" i="25" a="1"/>
  <c r="G2712" i="25" a="1"/>
  <c r="L3323" i="25" a="1"/>
  <c r="L1043" i="25" a="1"/>
  <c r="I3412" i="25" a="1"/>
  <c r="L75" i="25" a="1"/>
  <c r="J3272" i="25" a="1"/>
  <c r="G797" i="25" a="1"/>
  <c r="L1739" i="25" a="1"/>
  <c r="G2427" i="25" a="1"/>
  <c r="V1458" i="25" a="1"/>
  <c r="L2404" i="25" a="1"/>
  <c r="L917" i="25" a="1"/>
  <c r="V1558" i="25" a="1"/>
  <c r="G803" i="25" a="1"/>
  <c r="V2200" i="25" a="1"/>
  <c r="V340" i="25" a="1"/>
  <c r="J5" i="25" a="1"/>
  <c r="V699" i="25" a="1"/>
  <c r="L1053" i="25" a="1"/>
  <c r="J1179" i="25" a="1"/>
  <c r="L2066" i="25" a="1"/>
  <c r="L2020" i="25" a="1"/>
  <c r="G449" i="25" a="1"/>
  <c r="V89" i="25" a="1"/>
  <c r="I244" i="25" a="1"/>
  <c r="L1649" i="25" a="1"/>
  <c r="J1290" i="25" a="1"/>
  <c r="L33" i="25" a="1"/>
  <c r="G653" i="25" a="1"/>
  <c r="V1869" i="25" a="1"/>
  <c r="J991" i="25" a="1"/>
  <c r="L465" i="25" a="1"/>
  <c r="G1668" i="25" a="1"/>
  <c r="V636" i="25" a="1"/>
  <c r="L713" i="25" a="1"/>
  <c r="J659" i="25" a="1"/>
  <c r="V2207" i="25" a="1"/>
  <c r="G2032" i="25" a="1"/>
  <c r="J869" i="25" a="1"/>
  <c r="J2868" i="25" a="1"/>
  <c r="V2132" i="25" a="1"/>
  <c r="I1070" i="25" a="1"/>
  <c r="G377" i="25" a="1"/>
  <c r="L1069" i="25" a="1"/>
  <c r="V1178" i="25" a="1"/>
  <c r="I2698" i="25" a="1"/>
  <c r="G1719" i="25" a="1"/>
  <c r="J416" i="25" a="1"/>
  <c r="J1920" i="25" a="1"/>
  <c r="G2460" i="25" a="1"/>
  <c r="G1341" i="25" a="1"/>
  <c r="G2064" i="25" a="1"/>
  <c r="G2761" i="25" a="1"/>
  <c r="L2258" i="25" a="1"/>
  <c r="I377" i="25" a="1"/>
  <c r="G2629" i="25" a="1"/>
  <c r="J374" i="25" a="1"/>
  <c r="I2839" i="25" a="1"/>
  <c r="J3109" i="25" a="1"/>
  <c r="G1180" i="25" a="1"/>
  <c r="V3054" i="25" a="1"/>
  <c r="V638" i="25" a="1"/>
  <c r="J73" i="25" a="1"/>
  <c r="V591" i="25" a="1"/>
  <c r="G675" i="25" a="1"/>
  <c r="V3300" i="25" a="1"/>
  <c r="I2641" i="25" a="1"/>
  <c r="L1645" i="25" a="1"/>
  <c r="V2664" i="25" a="1"/>
  <c r="L2927" i="25" a="1"/>
  <c r="L737" i="25" a="1"/>
  <c r="J3427" i="25" a="1"/>
  <c r="G1573" i="25" a="1"/>
  <c r="L1494" i="25" a="1"/>
  <c r="J77" i="25" a="1"/>
  <c r="J1963" i="25" a="1"/>
  <c r="V688" i="25" a="1"/>
  <c r="J520" i="25" a="1"/>
  <c r="J217" i="25" a="1"/>
  <c r="V1765" i="25" a="1"/>
  <c r="V2203" i="25" a="1"/>
  <c r="V747" i="25" a="1"/>
  <c r="G936" i="25" a="1"/>
  <c r="J2899" i="25" a="1"/>
  <c r="G1964" i="25" a="1"/>
  <c r="G2100" i="25" a="1"/>
  <c r="G2383" i="25" a="1"/>
  <c r="V1629" i="25" a="1"/>
  <c r="J2673" i="25" a="1"/>
  <c r="G2723" i="25" a="1"/>
  <c r="I7" i="25" a="1"/>
  <c r="L1111" i="25" a="1"/>
  <c r="V1128" i="25" a="1"/>
  <c r="L549" i="25" a="1"/>
  <c r="V2513" i="25" a="1"/>
  <c r="G81" i="25" a="1"/>
  <c r="G3077" i="25" a="1"/>
  <c r="G564" i="25" a="1"/>
  <c r="J938" i="25" a="1"/>
  <c r="I779" i="25" a="1"/>
  <c r="G1679" i="25" a="1"/>
  <c r="V2896" i="25" a="1"/>
  <c r="V3000" i="25" a="1"/>
  <c r="I2434" i="25" a="1"/>
  <c r="J1345" i="25" a="1"/>
  <c r="G2721" i="25" a="1"/>
  <c r="J1978" i="25" a="1"/>
  <c r="J2989" i="25" a="1"/>
  <c r="G849" i="25" a="1"/>
  <c r="I3344" i="25" a="1"/>
  <c r="G2240" i="25" a="1"/>
  <c r="G3074" i="25" a="1"/>
  <c r="L1368" i="25" a="1"/>
  <c r="V521" i="25" a="1"/>
  <c r="I588" i="25" a="1"/>
  <c r="J465" i="25" a="1"/>
  <c r="I1973" i="25" a="1"/>
  <c r="J577" i="25" a="1"/>
  <c r="J940" i="25" a="1"/>
  <c r="V2509" i="25" a="1"/>
  <c r="L2363" i="25" a="1"/>
  <c r="V754" i="25" a="1"/>
  <c r="L376" i="25" a="1"/>
  <c r="L3217" i="25" a="1"/>
  <c r="I3068" i="25" a="1"/>
  <c r="I2364" i="25" a="1"/>
  <c r="V2184" i="25" a="1"/>
  <c r="G1880" i="25" a="1"/>
  <c r="G1121" i="25" a="1"/>
  <c r="I3377" i="25" a="1"/>
  <c r="I2396" i="25" a="1"/>
  <c r="V1889" i="25" a="1"/>
  <c r="V2496" i="25" a="1"/>
  <c r="I2211" i="25" a="1"/>
  <c r="I2530" i="25" a="1"/>
  <c r="I2771" i="25" a="1"/>
  <c r="V1805" i="25" a="1"/>
  <c r="J1577" i="25" a="1"/>
  <c r="G3348" i="25" a="1"/>
  <c r="G705" i="25" a="1"/>
  <c r="L3452" i="25" a="1"/>
  <c r="V2071" i="25" a="1"/>
  <c r="J1611" i="25" a="1"/>
  <c r="L1963" i="25" a="1"/>
  <c r="V3052" i="25" a="1"/>
  <c r="G748" i="25" a="1"/>
  <c r="G3157" i="25" a="1"/>
  <c r="J547" i="25" a="1"/>
  <c r="G139" i="25" a="1"/>
  <c r="I496" i="25" a="1"/>
  <c r="J317" i="25" a="1"/>
  <c r="G1408" i="25" a="1"/>
  <c r="G2619" i="25" a="1"/>
  <c r="G578" i="25" a="1"/>
  <c r="G2685" i="25" a="1"/>
  <c r="V456" i="25" a="1"/>
  <c r="L3272" i="25" a="1"/>
  <c r="J2939" i="25" a="1"/>
  <c r="V2907" i="25" a="1"/>
  <c r="G2754" i="25" a="1"/>
  <c r="J1777" i="25" a="1"/>
  <c r="G2522" i="25" a="1"/>
  <c r="L1094" i="25" a="1"/>
  <c r="G2948" i="25" a="1"/>
  <c r="L381" i="25" a="1"/>
  <c r="V2121" i="25" a="1"/>
  <c r="I2046" i="25" a="1"/>
  <c r="G2726" i="25" a="1"/>
  <c r="G898" i="25" a="1"/>
  <c r="L1857" i="25" a="1"/>
  <c r="L508" i="25" a="1"/>
  <c r="L2207" i="25" a="1"/>
  <c r="V1652" i="25" a="1"/>
  <c r="L1196" i="25" a="1"/>
  <c r="G3143" i="25" a="1"/>
  <c r="L15" i="25" a="1"/>
  <c r="G754" i="25" a="1"/>
  <c r="L2453" i="25" a="1"/>
  <c r="G605" i="25" a="1"/>
  <c r="V3139" i="25" a="1"/>
  <c r="I37" i="25" a="1"/>
  <c r="I66" i="25" a="1"/>
  <c r="L2786" i="25" a="1"/>
  <c r="I2031" i="25" a="1"/>
  <c r="V2165" i="25" a="1"/>
  <c r="V1170" i="25" a="1"/>
  <c r="G1135" i="25" a="1"/>
  <c r="V2931" i="25" a="1"/>
  <c r="J2709" i="25" a="1"/>
  <c r="L1576" i="25" a="1"/>
  <c r="I1761" i="25" a="1"/>
  <c r="J570" i="25" a="1"/>
  <c r="L3342" i="25" a="1"/>
  <c r="L933" i="25" a="1"/>
  <c r="L515" i="25" a="1"/>
  <c r="L2267" i="25" a="1"/>
  <c r="J1027" i="25" a="1"/>
  <c r="I3144" i="25" a="1"/>
  <c r="J2620" i="25" a="1"/>
  <c r="L618" i="25" a="1"/>
  <c r="I63" i="25" a="1"/>
  <c r="I1986" i="25" a="1"/>
  <c r="V3408" i="25" a="1"/>
  <c r="I2755" i="25" a="1"/>
  <c r="G3358" i="25" a="1"/>
  <c r="V222" i="25" a="1"/>
  <c r="J728" i="25" a="1"/>
  <c r="V2575" i="25" a="1"/>
  <c r="L3428" i="25" a="1"/>
  <c r="J318" i="25" a="1"/>
  <c r="V1872" i="25" a="1"/>
  <c r="V1343" i="25" a="1"/>
  <c r="I2468" i="25" a="1"/>
  <c r="L2139" i="25" a="1"/>
  <c r="V2467" i="25" a="1"/>
  <c r="J3248" i="25" a="1"/>
  <c r="V487" i="25" a="1"/>
  <c r="V315" i="25" a="1"/>
  <c r="V1426" i="25" a="1"/>
  <c r="G2423" i="25" a="1"/>
  <c r="I3437" i="25" a="1"/>
  <c r="V35" i="25" a="1"/>
  <c r="I767" i="25" a="1"/>
  <c r="V2531" i="25" a="1"/>
  <c r="L831" i="25" a="1"/>
  <c r="I2409" i="25" a="1"/>
  <c r="G1334" i="25" a="1"/>
  <c r="J427" i="25" a="1"/>
  <c r="I1282" i="25" a="1"/>
  <c r="J1069" i="25" a="1"/>
  <c r="J3151" i="25" a="1"/>
  <c r="F45" i="25" a="1"/>
  <c r="I3298" i="25" a="1"/>
  <c r="G2856" i="25" a="1"/>
  <c r="J350" i="25" a="1"/>
  <c r="G2969" i="25" a="1"/>
  <c r="J1192" i="25" a="1"/>
  <c r="V1888" i="25" a="1"/>
  <c r="V3275" i="25" a="1"/>
  <c r="J460" i="25" a="1"/>
  <c r="V1746" i="25" a="1"/>
  <c r="J2345" i="25" a="1"/>
  <c r="L2526" i="25" a="1"/>
  <c r="V1474" i="25" a="1"/>
  <c r="L3031" i="25" a="1"/>
  <c r="V1348" i="25" a="1"/>
  <c r="L1400" i="25" a="1"/>
  <c r="V1802" i="25" a="1"/>
  <c r="G1598" i="25" a="1"/>
  <c r="G224" i="25" a="1"/>
  <c r="V703" i="25" a="1"/>
  <c r="V1434" i="25" a="1"/>
  <c r="L761" i="25" a="1"/>
  <c r="V1149" i="25" a="1"/>
  <c r="V1655" i="25" a="1"/>
  <c r="V1744" i="25" a="1"/>
  <c r="V2278" i="25" a="1"/>
  <c r="J2969" i="25" a="1"/>
  <c r="J917" i="25" a="1"/>
  <c r="V1864" i="25" a="1"/>
  <c r="V267" i="25" a="1"/>
  <c r="V799" i="25" a="1"/>
  <c r="I3259" i="25" a="1"/>
  <c r="I868" i="25" a="1"/>
  <c r="I2657" i="25" a="1"/>
  <c r="I2959" i="25" a="1"/>
  <c r="L3430" i="25" a="1"/>
  <c r="V1000" i="25" a="1"/>
  <c r="V1643" i="25" a="1"/>
  <c r="G1612" i="25" a="1"/>
  <c r="G281" i="25" a="1"/>
  <c r="J2705" i="25" a="1"/>
  <c r="L2803" i="25" a="1"/>
  <c r="J3379" i="25" a="1"/>
  <c r="V482" i="25" a="1"/>
  <c r="L1923" i="25" a="1"/>
  <c r="G883" i="25" a="1"/>
  <c r="L91" i="25" a="1"/>
  <c r="G1473" i="25" a="1"/>
  <c r="L2578" i="25" a="1"/>
  <c r="I723" i="25" a="1"/>
  <c r="J2100" i="25" a="1"/>
  <c r="V615" i="25" a="1"/>
  <c r="I658" i="25" a="1"/>
  <c r="V3065" i="25" a="1"/>
  <c r="V3268" i="25" a="1"/>
  <c r="V629" i="25" a="1"/>
  <c r="G3162" i="25" a="1"/>
  <c r="I3353" i="25" a="1"/>
  <c r="V1767" i="25" a="1"/>
  <c r="G876" i="25" a="1"/>
  <c r="V1410" i="25" a="1"/>
  <c r="G3318" i="25" a="1"/>
  <c r="J295" i="25" a="1"/>
  <c r="G3261" i="25" a="1"/>
  <c r="V3156" i="25" a="1"/>
  <c r="J2155" i="25" a="1"/>
  <c r="I478" i="25" a="1"/>
  <c r="G1236" i="25" a="1"/>
  <c r="G422" i="25" a="1"/>
  <c r="L275" i="25" a="1"/>
  <c r="V392" i="25" a="1"/>
  <c r="G558" i="25" a="1"/>
  <c r="G205" i="25" a="1"/>
  <c r="J1292" i="25" a="1"/>
  <c r="J620" i="25" a="1"/>
  <c r="I3086" i="25" a="1"/>
  <c r="G3069" i="25" a="1"/>
  <c r="I2192" i="25" a="1"/>
  <c r="V1044" i="25" a="1"/>
  <c r="L2746" i="25" a="1"/>
  <c r="I809" i="25" a="1"/>
  <c r="L3440" i="25" a="1"/>
  <c r="V1546" i="25" a="1"/>
  <c r="J3000" i="25" a="1"/>
  <c r="G2398" i="25" a="1"/>
  <c r="V1838" i="25" a="1"/>
  <c r="J3431" i="25" a="1"/>
  <c r="G841" i="25" a="1"/>
  <c r="I3119" i="25" a="1"/>
  <c r="J1896" i="25" a="1"/>
  <c r="J2546" i="25" a="1"/>
  <c r="J1834" i="25" a="1"/>
  <c r="V2235" i="25" a="1"/>
  <c r="J1536" i="25" a="1"/>
  <c r="L2485" i="25" a="1"/>
  <c r="G2728" i="25" a="1"/>
  <c r="G3381" i="25" a="1"/>
  <c r="J2493" i="25" a="1"/>
  <c r="J696" i="25" a="1"/>
  <c r="J2842" i="25" a="1"/>
  <c r="G2465" i="25" a="1"/>
  <c r="J3484" i="25" a="1"/>
  <c r="I2820" i="25" a="1"/>
  <c r="L2899" i="25" a="1"/>
  <c r="I1264" i="25" a="1"/>
  <c r="V1226" i="25" a="1"/>
  <c r="J705" i="25" a="1"/>
  <c r="V1664" i="25" a="1"/>
  <c r="G2432" i="25" a="1"/>
  <c r="I2042" i="25" a="1"/>
  <c r="J1699" i="25" a="1"/>
  <c r="I797" i="25" a="1"/>
  <c r="L2331" i="25" a="1"/>
  <c r="L2544" i="25" a="1"/>
  <c r="V461" i="25" a="1"/>
  <c r="V2270" i="25" a="1"/>
  <c r="V2714" i="25" a="1"/>
  <c r="I2319" i="25" a="1"/>
  <c r="G179" i="25" a="1"/>
  <c r="G2615" i="25" a="1"/>
  <c r="L1614" i="25" a="1"/>
  <c r="G320" i="25" a="1"/>
  <c r="G65" i="25" a="1"/>
  <c r="V2957" i="25" a="1"/>
  <c r="J973" i="25" a="1"/>
  <c r="L2598" i="25" a="1"/>
  <c r="V3476" i="25" a="1"/>
  <c r="J539" i="25" a="1"/>
  <c r="V2364" i="25" a="1"/>
  <c r="J557" i="25" a="1"/>
  <c r="J2935" i="25" a="1"/>
  <c r="J1715" i="25" a="1"/>
  <c r="L2881" i="25" a="1"/>
  <c r="V2222" i="25" a="1"/>
  <c r="G303" i="25" a="1"/>
  <c r="J1120" i="25" a="1"/>
  <c r="L3187" i="25" a="1"/>
  <c r="J1189" i="25" a="1"/>
  <c r="I2345" i="25" a="1"/>
  <c r="L1674" i="25" a="1"/>
  <c r="L2304" i="25" a="1"/>
  <c r="L2411" i="25" a="1"/>
  <c r="L3461" i="25" a="1"/>
  <c r="J2509" i="25" a="1"/>
  <c r="I1786" i="25" a="1"/>
  <c r="I1690" i="25" a="1"/>
  <c r="I2993" i="25" a="1"/>
  <c r="J2776" i="25" a="1"/>
  <c r="J59" i="25" a="1"/>
  <c r="G1294" i="25" a="1"/>
  <c r="G2163" i="25" a="1"/>
  <c r="I1426" i="25" a="1"/>
  <c r="J698" i="25" a="1"/>
  <c r="V899" i="25" a="1"/>
  <c r="L2456" i="25" a="1"/>
  <c r="I3274" i="25" a="1"/>
  <c r="I1635" i="25" a="1"/>
  <c r="L1663" i="25" a="1"/>
  <c r="J2812" i="25" a="1"/>
  <c r="L1354" i="25" a="1"/>
  <c r="V2953" i="25" a="1"/>
  <c r="G1098" i="25" a="1"/>
  <c r="G423" i="25" a="1"/>
  <c r="V3056" i="25" a="1"/>
  <c r="I185" i="25" a="1"/>
  <c r="L2231" i="25" a="1"/>
  <c r="V3243" i="25" a="1"/>
  <c r="I599" i="25" a="1"/>
  <c r="J718" i="25" a="1"/>
  <c r="I383" i="25" a="1"/>
  <c r="G1435" i="25" a="1"/>
  <c r="L3006" i="25" a="1"/>
  <c r="J2827" i="25" a="1"/>
  <c r="J2451" i="25" a="1"/>
  <c r="G1792" i="25" a="1"/>
  <c r="L283" i="25" a="1"/>
  <c r="G2370" i="25" a="1"/>
  <c r="J44" i="25" a="1"/>
  <c r="V853" i="25" a="1"/>
  <c r="J226" i="25" a="1"/>
  <c r="L881" i="25" a="1"/>
  <c r="J358" i="25" a="1"/>
  <c r="G1427" i="25" a="1"/>
  <c r="V1394" i="25" a="1"/>
  <c r="J2893" i="25" a="1"/>
  <c r="J1501" i="25" a="1"/>
  <c r="J1909" i="25" a="1"/>
  <c r="I3366" i="25" a="1"/>
  <c r="V609" i="25" a="1"/>
  <c r="L1158" i="25" a="1"/>
  <c r="L688" i="25" a="1"/>
  <c r="G3217" i="25" a="1"/>
  <c r="J2256" i="25" a="1"/>
  <c r="V2493" i="25" a="1"/>
  <c r="V592" i="25" a="1"/>
  <c r="G3029" i="25" a="1"/>
  <c r="I2532" i="25" a="1"/>
  <c r="I3202" i="25" a="1"/>
  <c r="I1829" i="25" a="1"/>
  <c r="V5" i="25" a="1"/>
  <c r="J2255" i="25" a="1"/>
  <c r="G951" i="25" a="1"/>
  <c r="V3396" i="25" a="1"/>
  <c r="I844" i="25" a="1"/>
  <c r="J1060" i="25" a="1"/>
  <c r="G2178" i="25" a="1"/>
  <c r="V1141" i="25" a="1"/>
  <c r="I321" i="25" a="1"/>
  <c r="J3095" i="25" a="1"/>
  <c r="V3362" i="25" a="1"/>
  <c r="J841" i="25" a="1"/>
  <c r="J2830" i="25" a="1"/>
  <c r="J2302" i="25" a="1"/>
  <c r="V2558" i="25" a="1"/>
  <c r="I1990" i="25" a="1"/>
  <c r="V3486" i="25" a="1"/>
  <c r="G561" i="25" a="1"/>
  <c r="L447" i="25" a="1"/>
  <c r="G1483" i="25" a="1"/>
  <c r="L2107" i="25" a="1"/>
  <c r="L2190" i="25" a="1"/>
  <c r="I666" i="25" a="1"/>
  <c r="J2371" i="25" a="1"/>
  <c r="L127" i="25" a="1"/>
  <c r="J2943" i="25" a="1"/>
  <c r="V863" i="25" a="1"/>
  <c r="V2453" i="25" a="1"/>
  <c r="V2215" i="25" a="1"/>
  <c r="J720" i="25" a="1"/>
  <c r="J1512" i="25" a="1"/>
  <c r="L924" i="25" a="1"/>
  <c r="L3239" i="25" a="1"/>
  <c r="V677" i="25" a="1"/>
  <c r="G2569" i="25" a="1"/>
  <c r="I2221" i="25" a="1"/>
  <c r="V1471" i="25" a="1"/>
  <c r="G2781" i="25" a="1"/>
  <c r="V1159" i="25" a="1"/>
  <c r="J157" i="25" a="1"/>
  <c r="V2806" i="25" a="1"/>
  <c r="V1114" i="25" a="1"/>
  <c r="L809" i="25" a="1"/>
  <c r="G3463" i="25" a="1"/>
  <c r="L3490" i="25" a="1"/>
  <c r="L367" i="25" a="1"/>
  <c r="L2199" i="25" a="1"/>
  <c r="G1373" i="25" a="1"/>
  <c r="G1846" i="25" a="1"/>
  <c r="I2737" i="25" a="1"/>
  <c r="V494" i="25" a="1"/>
  <c r="G2097" i="25" a="1"/>
  <c r="L1688" i="25" a="1"/>
  <c r="V48" i="25" a="1"/>
  <c r="J2601" i="25" a="1"/>
  <c r="L120" i="25" a="1"/>
  <c r="V968" i="25" a="1"/>
  <c r="J1814" i="25" a="1"/>
  <c r="G2022" i="25" a="1"/>
  <c r="J1199" i="25" a="1"/>
  <c r="G2435" i="25" a="1"/>
  <c r="I24" i="25" a="1"/>
  <c r="J484" i="25" a="1"/>
  <c r="G2149" i="25" a="1"/>
  <c r="I2604" i="25" a="1"/>
  <c r="J1117" i="25" a="1"/>
  <c r="L1892" i="25" a="1"/>
  <c r="L2415" i="25" a="1"/>
  <c r="L665" i="25" a="1"/>
  <c r="L333" i="25" a="1"/>
  <c r="G1907" i="25" a="1"/>
  <c r="G1998" i="25" a="1"/>
  <c r="V1013" i="25" a="1"/>
  <c r="G1779" i="25" a="1"/>
  <c r="L2524" i="25" a="1"/>
  <c r="I1593" i="25" a="1"/>
  <c r="I1380" i="25" a="1"/>
  <c r="J448" i="25" a="1"/>
  <c r="L1482" i="25" a="1"/>
  <c r="J1432" i="25" a="1"/>
  <c r="V1683" i="25" a="1"/>
  <c r="L355" i="25" a="1"/>
  <c r="J1846" i="25" a="1"/>
  <c r="I908" i="25" a="1"/>
  <c r="J2726" i="25" a="1"/>
  <c r="I531" i="25" a="1"/>
  <c r="I221" i="25" a="1"/>
  <c r="J2286" i="25" a="1"/>
  <c r="G2784" i="25" a="1"/>
  <c r="I1337" i="25" a="1"/>
  <c r="L490" i="25" a="1"/>
  <c r="V2801" i="25" a="1"/>
  <c r="I2062" i="25" a="1"/>
  <c r="J2794" i="25" a="1"/>
  <c r="L3409" i="25" a="1"/>
  <c r="J2766" i="25" a="1"/>
  <c r="L1979" i="25" a="1"/>
  <c r="J2718" i="25" a="1"/>
  <c r="G3141" i="25" a="1"/>
  <c r="G2296" i="25" a="1"/>
  <c r="L1231" i="25" a="1"/>
  <c r="J1112" i="25" a="1"/>
  <c r="J1948" i="25" a="1"/>
  <c r="L141" i="25" a="1"/>
  <c r="I578" i="25" a="1"/>
  <c r="L1395" i="25" a="1"/>
  <c r="G563" i="25" a="1"/>
  <c r="I2481" i="25" a="1"/>
  <c r="V1418" i="25" a="1"/>
  <c r="I1904" i="25" a="1"/>
  <c r="G2338" i="25" a="1"/>
  <c r="I98" i="25" a="1"/>
  <c r="J2675" i="25" a="1"/>
  <c r="V1628" i="25" a="1"/>
  <c r="G907" i="25" a="1"/>
  <c r="V1235" i="25" a="1"/>
  <c r="I2865" i="25" a="1"/>
  <c r="G195" i="25" a="1"/>
  <c r="G1147" i="25" a="1"/>
  <c r="J2301" i="25" a="1"/>
  <c r="I1640" i="25" a="1"/>
  <c r="V161" i="25" a="1"/>
  <c r="I2084" i="25" a="1"/>
  <c r="V2760" i="25" a="1"/>
  <c r="I1674" i="25" a="1"/>
  <c r="J2011" i="25" a="1"/>
  <c r="L1863" i="25" a="1"/>
  <c r="L460" i="25" a="1"/>
  <c r="L3454" i="25" a="1"/>
  <c r="V1265" i="25" a="1"/>
  <c r="J2365" i="25" a="1"/>
  <c r="G1403" i="25" a="1"/>
  <c r="G758" i="25" a="1"/>
  <c r="J1742" i="25" a="1"/>
  <c r="V739" i="25" a="1"/>
  <c r="G2845" i="25" a="1"/>
  <c r="V1575" i="25" a="1"/>
  <c r="G2675" i="25" a="1"/>
  <c r="G2909" i="25" a="1"/>
  <c r="I438" i="25" a="1"/>
  <c r="L1032" i="25" a="1"/>
  <c r="V2449" i="25" a="1"/>
  <c r="L166" i="25" a="1"/>
  <c r="L3129" i="25" a="1"/>
  <c r="G3067" i="25" a="1"/>
  <c r="V273" i="25" a="1"/>
  <c r="I611" i="25" a="1"/>
  <c r="I335" i="25" a="1"/>
  <c r="V2761" i="25" a="1"/>
  <c r="V1102" i="25" a="1"/>
  <c r="G2928" i="25" a="1"/>
  <c r="L738" i="25" a="1"/>
  <c r="V3140" i="25" a="1"/>
  <c r="L691" i="25" a="1"/>
  <c r="L1665" i="25" a="1"/>
  <c r="J2954" i="25" a="1"/>
  <c r="I119" i="25" a="1"/>
  <c r="V2759" i="25" a="1"/>
  <c r="I427" i="25" a="1"/>
  <c r="I517" i="25" a="1"/>
  <c r="V3401" i="25" a="1"/>
  <c r="G1014" i="25" a="1"/>
  <c r="L3377" i="25" a="1"/>
  <c r="V1731" i="25" a="1"/>
  <c r="J639" i="25" a="1"/>
  <c r="L923" i="25" a="1"/>
  <c r="G2467" i="25" a="1"/>
  <c r="G1051" i="25" a="1"/>
  <c r="L1853" i="25" a="1"/>
  <c r="G1692" i="25" a="1"/>
  <c r="I2711" i="25" a="1"/>
  <c r="I2517" i="25" a="1"/>
  <c r="V3310" i="25" a="1"/>
  <c r="J190" i="25" a="1"/>
  <c r="J628" i="25" a="1"/>
  <c r="L2990" i="25" a="1"/>
  <c r="L2981" i="25" a="1"/>
  <c r="L3007" i="25" a="1"/>
  <c r="V3154" i="25" a="1"/>
  <c r="G1482" i="25" a="1"/>
  <c r="V1002" i="25" a="1"/>
  <c r="L2921" i="25" a="1"/>
  <c r="G3196" i="25" a="1"/>
  <c r="I1281" i="25" a="1"/>
  <c r="V1962" i="25" a="1"/>
  <c r="L1118" i="25" a="1"/>
  <c r="L2604" i="25" a="1"/>
  <c r="G2185" i="25" a="1"/>
  <c r="V3044" i="25" a="1"/>
  <c r="L1540" i="25" a="1"/>
  <c r="I2880" i="25" a="1"/>
  <c r="L1451" i="25" a="1"/>
  <c r="L2057" i="25" a="1"/>
  <c r="J2767" i="25" a="1"/>
  <c r="J872" i="25" a="1"/>
  <c r="L1855" i="25" a="1"/>
  <c r="V2336" i="25" a="1"/>
  <c r="J2917" i="25" a="1"/>
  <c r="I536" i="25" a="1"/>
  <c r="V1289" i="25" a="1"/>
  <c r="L1281" i="25" a="1"/>
  <c r="L2270" i="25" a="1"/>
  <c r="L2089" i="25" a="1"/>
  <c r="I1421" i="25" a="1"/>
  <c r="V1507" i="25" a="1"/>
  <c r="V1255" i="25" a="1"/>
  <c r="J1974" i="25" a="1"/>
  <c r="I2646" i="25" a="1"/>
  <c r="I1157" i="25" a="1"/>
  <c r="J1890" i="25" a="1"/>
  <c r="G3331" i="25" a="1"/>
  <c r="V838" i="25" a="1"/>
  <c r="V2224" i="25" a="1"/>
  <c r="G920" i="25" a="1"/>
  <c r="J446" i="25" a="1"/>
  <c r="L2794" i="25" a="1"/>
  <c r="G777" i="25" a="1"/>
  <c r="V41" i="25" a="1"/>
  <c r="V2368" i="25" a="1"/>
  <c r="V127" i="25" a="1"/>
  <c r="L3449" i="25" a="1"/>
  <c r="G1235" i="25" a="1"/>
  <c r="J2380" i="25" a="1"/>
  <c r="L1434" i="25" a="1"/>
  <c r="G2575" i="25" a="1"/>
  <c r="L559" i="25" a="1"/>
  <c r="J2530" i="25" a="1"/>
  <c r="I526" i="25" a="1"/>
  <c r="J2897" i="25" a="1"/>
  <c r="I3268" i="25" a="1"/>
  <c r="G3051" i="25" a="1"/>
  <c r="V2475" i="25" a="1"/>
  <c r="L1592" i="25" a="1"/>
  <c r="G2811" i="25" a="1"/>
  <c r="L2354" i="25" a="1"/>
  <c r="J1282" i="25" a="1"/>
  <c r="G598" i="25" a="1"/>
  <c r="J2288" i="25" a="1"/>
  <c r="J1140" i="25" a="1"/>
  <c r="L1190" i="25" a="1"/>
  <c r="I1719" i="25" a="1"/>
  <c r="G669" i="25" a="1"/>
  <c r="G145" i="25" a="1"/>
  <c r="I2736" i="25" a="1"/>
  <c r="I768" i="25" a="1"/>
  <c r="G1041" i="25" a="1"/>
  <c r="L2151" i="25" a="1"/>
  <c r="J1104" i="25" a="1"/>
  <c r="G948" i="25" a="1"/>
  <c r="V23" i="25" a="1"/>
  <c r="I2079" i="25" a="1"/>
  <c r="L3219" i="25" a="1"/>
  <c r="L1703" i="25" a="1"/>
  <c r="J3020" i="25" a="1"/>
  <c r="V3349" i="25" a="1"/>
  <c r="J1818" i="25" a="1"/>
  <c r="I3429" i="25" a="1"/>
  <c r="J3035" i="25" a="1"/>
  <c r="V805" i="25" a="1"/>
  <c r="V3111" i="25" a="1"/>
  <c r="G1436" i="25" a="1"/>
  <c r="V1195" i="25" a="1"/>
  <c r="G1120" i="25" a="1"/>
  <c r="L3130" i="25" a="1"/>
  <c r="G1110" i="25" a="1"/>
  <c r="G1266" i="25" a="1"/>
  <c r="G1027" i="25" a="1"/>
  <c r="V2800" i="25" a="1"/>
  <c r="L929" i="25" a="1"/>
  <c r="V623" i="25" a="1"/>
  <c r="V189" i="25" a="1"/>
  <c r="G1206" i="25" a="1"/>
  <c r="L3222" i="25" a="1"/>
  <c r="G2961" i="25" a="1"/>
  <c r="J1542" i="25" a="1"/>
  <c r="L1349" i="25" a="1"/>
  <c r="V776" i="25" a="1"/>
  <c r="L1915" i="25" a="1"/>
  <c r="L3143" i="25" a="1"/>
  <c r="V1700" i="25" a="1"/>
  <c r="L203" i="25" a="1"/>
  <c r="I3081" i="25" a="1"/>
  <c r="I1866" i="25" a="1"/>
  <c r="G1381" i="25" a="1"/>
  <c r="V1810" i="25" a="1"/>
  <c r="V555" i="25" a="1"/>
  <c r="G2661" i="25" a="1"/>
  <c r="V2594" i="25" a="1"/>
  <c r="I3322" i="25" a="1"/>
  <c r="I3025" i="25" a="1"/>
  <c r="L1341" i="25" a="1"/>
  <c r="V3265" i="25" a="1"/>
  <c r="V2350" i="25" a="1"/>
  <c r="I2727" i="25" a="1"/>
  <c r="I756" i="25" a="1"/>
  <c r="G351" i="25" a="1"/>
  <c r="J741" i="25" a="1"/>
  <c r="G3053" i="25" a="1"/>
  <c r="V1122" i="25" a="1"/>
  <c r="J1174" i="25" a="1"/>
  <c r="L1101" i="25" a="1"/>
  <c r="L81" i="25" a="1"/>
  <c r="V1189" i="25" a="1"/>
  <c r="J1133" i="25" a="1"/>
  <c r="V1637" i="25" a="1"/>
  <c r="L1984" i="25" a="1"/>
  <c r="G311" i="25" a="1"/>
  <c r="V916" i="25" a="1"/>
  <c r="V1543" i="25" a="1"/>
  <c r="I193" i="25" a="1"/>
  <c r="G3012" i="25" a="1"/>
  <c r="V3185" i="25" a="1"/>
  <c r="J1085" i="25" a="1"/>
  <c r="I2246" i="25" a="1"/>
  <c r="L252" i="25" a="1"/>
  <c r="J1428" i="25" a="1"/>
  <c r="V2284" i="25" a="1"/>
  <c r="I1037" i="25" a="1"/>
  <c r="L685" i="25" a="1"/>
  <c r="V3291" i="25" a="1"/>
  <c r="L3023" i="25" a="1"/>
  <c r="G1570" i="25" a="1"/>
  <c r="V2116" i="25" a="1"/>
  <c r="I769" i="25" a="1"/>
  <c r="L1203" i="25" a="1"/>
  <c r="I40" i="25" a="1"/>
  <c r="L1884" i="25" a="1"/>
  <c r="I3474" i="25" a="1"/>
  <c r="G1616" i="25" a="1"/>
  <c r="J3104" i="25" a="1"/>
  <c r="J2014" i="25" a="1"/>
  <c r="V2185" i="25" a="1"/>
  <c r="V3198" i="25" a="1"/>
  <c r="I3067" i="25" a="1"/>
  <c r="L1179" i="25" a="1"/>
  <c r="V787" i="25" a="1"/>
  <c r="J3129" i="25" a="1"/>
  <c r="V2218" i="25" a="1"/>
  <c r="J3094" i="25" a="1"/>
  <c r="J2556" i="25" a="1"/>
  <c r="V185" i="25" a="1"/>
  <c r="V1442" i="25" a="1"/>
  <c r="I3019" i="25" a="1"/>
  <c r="J3065" i="25" a="1"/>
  <c r="J1997" i="25" a="1"/>
  <c r="J2735" i="25" a="1"/>
  <c r="V2042" i="25" a="1"/>
  <c r="L566" i="25" a="1"/>
  <c r="V1173" i="25" a="1"/>
  <c r="V3428" i="25" a="1"/>
  <c r="I3318" i="25" a="1"/>
  <c r="L1356" i="25" a="1"/>
  <c r="G2543" i="25" a="1"/>
  <c r="I3053" i="25" a="1"/>
  <c r="V590" i="25" a="1"/>
  <c r="V3498" i="25" a="1"/>
  <c r="I2776" i="25" a="1"/>
  <c r="V1942" i="25" a="1"/>
  <c r="I544" i="25" a="1"/>
  <c r="L450" i="25" a="1"/>
  <c r="J2272" i="25" a="1"/>
  <c r="L804" i="25" a="1"/>
  <c r="G686" i="25" a="1"/>
  <c r="L3058" i="25" a="1"/>
  <c r="J3352" i="25" a="1"/>
  <c r="L1441" i="25" a="1"/>
  <c r="L2229" i="25" a="1"/>
  <c r="G3149" i="25" a="1"/>
  <c r="I341" i="25" a="1"/>
  <c r="L2462" i="25" a="1"/>
  <c r="L3295" i="25" a="1"/>
  <c r="V3301" i="25" a="1"/>
  <c r="G2555" i="25" a="1"/>
  <c r="J3139" i="25" a="1"/>
  <c r="G388" i="25" a="1"/>
  <c r="J3016" i="25" a="1"/>
  <c r="V1975" i="25" a="1"/>
  <c r="J159" i="25" a="1"/>
  <c r="I3034" i="25" a="1"/>
  <c r="I2528" i="25" a="1"/>
  <c r="V1707" i="25" a="1"/>
  <c r="V1012" i="25" a="1"/>
  <c r="L2315" i="25" a="1"/>
  <c r="G1378" i="25" a="1"/>
  <c r="I2143" i="25" a="1"/>
  <c r="L2984" i="25" a="1"/>
  <c r="L1286" i="25" a="1"/>
  <c r="V2383" i="25" a="1"/>
  <c r="G3469" i="25" a="1"/>
  <c r="J882" i="25" a="1"/>
  <c r="I64" i="25" a="1"/>
  <c r="G2570" i="25" a="1"/>
  <c r="G711" i="25" a="1"/>
  <c r="V2374" i="25" a="1"/>
  <c r="I607" i="25" a="1"/>
  <c r="J2996" i="25" a="1"/>
  <c r="V2866" i="25" a="1"/>
  <c r="J3219" i="25" a="1"/>
  <c r="V862" i="25" a="1"/>
  <c r="V3316" i="25" a="1"/>
  <c r="V1340" i="25" a="1"/>
  <c r="G340" i="25" a="1"/>
  <c r="G1355" i="25" a="1"/>
  <c r="G3152" i="25" a="1"/>
  <c r="V155" i="25" a="1"/>
  <c r="L1550" i="25" a="1"/>
  <c r="G2659" i="25" a="1"/>
  <c r="V561" i="25" a="1"/>
  <c r="J314" i="25" a="1"/>
  <c r="V1041" i="25" a="1"/>
  <c r="G235" i="25" a="1"/>
  <c r="G2582" i="25" a="1"/>
  <c r="V2397" i="25" a="1"/>
  <c r="J1627" i="25" a="1"/>
  <c r="V700" i="25" a="1"/>
  <c r="G2947" i="25" a="1"/>
  <c r="J819" i="25" a="1"/>
  <c r="V1566" i="25" a="1"/>
  <c r="L2428" i="25" a="1"/>
  <c r="L1474" i="25" a="1"/>
  <c r="L211" i="25" a="1"/>
  <c r="J3135" i="25" a="1"/>
  <c r="L2932" i="25" a="1"/>
  <c r="V705" i="25" a="1"/>
  <c r="G1737" i="25" a="1"/>
  <c r="V1552" i="25" a="1"/>
  <c r="G980" i="25" a="1"/>
  <c r="J2689" i="25" a="1"/>
  <c r="G186" i="25" a="1"/>
  <c r="G57" i="25" a="1"/>
  <c r="L2464" i="25" a="1"/>
  <c r="I2346" i="25" a="1"/>
  <c r="I2588" i="25" a="1"/>
  <c r="G451" i="25" a="1"/>
  <c r="V1497" i="25" a="1"/>
  <c r="I1880" i="25" a="1"/>
  <c r="I139" i="25" a="1"/>
  <c r="L1913" i="25" a="1"/>
  <c r="J2513" i="25" a="1"/>
  <c r="J3101" i="25" a="1"/>
  <c r="I3016" i="25" a="1"/>
  <c r="L505" i="25" a="1"/>
  <c r="L721" i="25" a="1"/>
  <c r="G2195" i="25" a="1"/>
  <c r="J1754" i="25" a="1"/>
  <c r="I896" i="25" a="1"/>
  <c r="G262" i="25" a="1"/>
  <c r="I277" i="25" a="1"/>
  <c r="I632" i="25" a="1"/>
  <c r="L1302" i="25" a="1"/>
  <c r="J436" i="25" a="1"/>
  <c r="J3123" i="25" a="1"/>
  <c r="J299" i="25" a="1"/>
  <c r="J1442" i="25" a="1"/>
  <c r="G3462" i="25" a="1"/>
  <c r="V3202" i="25" a="1"/>
  <c r="J2000" i="25" a="1"/>
  <c r="I1777" i="25" a="1"/>
  <c r="G688" i="25" a="1"/>
  <c r="J951" i="25" a="1"/>
  <c r="I501" i="25" a="1"/>
  <c r="J1696" i="25" a="1"/>
  <c r="I393" i="25" a="1"/>
  <c r="F40" i="25" a="1"/>
  <c r="L1777" i="25" a="1"/>
  <c r="I1936" i="25" a="1"/>
  <c r="V471" i="25" a="1"/>
  <c r="G2112" i="25" a="1"/>
  <c r="L3036" i="25" a="1"/>
  <c r="L1338" i="25" a="1"/>
  <c r="V2091" i="25" a="1"/>
  <c r="J3188" i="25" a="1"/>
  <c r="J1681" i="25" a="1"/>
  <c r="G1853" i="25" a="1"/>
  <c r="J3476" i="25" a="1"/>
  <c r="I3174" i="25" a="1"/>
  <c r="L2337" i="25" a="1"/>
  <c r="V2295" i="25" a="1"/>
  <c r="G2363" i="25" a="1"/>
  <c r="G1340" i="25" a="1"/>
  <c r="J229" i="25" a="1"/>
  <c r="I1956" i="25" a="1"/>
  <c r="G3241" i="25" a="1"/>
  <c r="I2670" i="25" a="1"/>
  <c r="J1404" i="25" a="1"/>
  <c r="L1416" i="25" a="1"/>
  <c r="I424" i="25" a="1"/>
  <c r="V2370" i="25" a="1"/>
  <c r="G2227" i="25" a="1"/>
  <c r="G964" i="25" a="1"/>
  <c r="G1434" i="25" a="1"/>
  <c r="I1781" i="25" a="1"/>
  <c r="J514" i="25" a="1"/>
  <c r="I367" i="25" a="1"/>
  <c r="V77" i="25" a="1"/>
  <c r="I3128" i="25" a="1"/>
  <c r="L55" i="25" a="1"/>
  <c r="F5" i="25" a="1"/>
  <c r="V2881" i="25" a="1"/>
  <c r="J2416" i="25" a="1"/>
  <c r="L601" i="25" a="1"/>
  <c r="V644" i="25" a="1"/>
  <c r="I1253" i="25" a="1"/>
  <c r="I1970" i="25" a="1"/>
  <c r="J1537" i="25" a="1"/>
  <c r="I1078" i="25" a="1"/>
  <c r="G1787" i="25" a="1"/>
  <c r="V2851" i="25" a="1"/>
  <c r="L502" i="25" a="1"/>
  <c r="G674" i="25" a="1"/>
  <c r="I2299" i="25" a="1"/>
  <c r="V53" i="25" a="1"/>
  <c r="G1037" i="25" a="1"/>
  <c r="I3091" i="25" a="1"/>
  <c r="L77" i="25" a="1"/>
  <c r="I1798" i="25" a="1"/>
  <c r="I2060" i="25" a="1"/>
  <c r="L280" i="25" a="1"/>
  <c r="V800" i="25" a="1"/>
  <c r="L2888" i="25" a="1"/>
  <c r="L3204" i="25" a="1"/>
  <c r="G3124" i="25" a="1"/>
  <c r="G742" i="25" a="1"/>
  <c r="I2488" i="25" a="1"/>
  <c r="I222" i="25" a="1"/>
  <c r="V3204" i="25" a="1"/>
  <c r="J1651" i="25" a="1"/>
  <c r="I3242" i="25" a="1"/>
  <c r="V3080" i="25" a="1"/>
  <c r="J1074" i="25" a="1"/>
  <c r="L1840" i="25" a="1"/>
  <c r="G1387" i="25" a="1"/>
  <c r="G1078" i="25" a="1"/>
  <c r="V1903" i="25" a="1"/>
  <c r="G2808" i="25" a="1"/>
  <c r="G178" i="25" a="1"/>
  <c r="L412" i="25" a="1"/>
  <c r="L2113" i="25" a="1"/>
  <c r="I3260" i="25" a="1"/>
  <c r="V920" i="25" a="1"/>
  <c r="L3319" i="25" a="1"/>
  <c r="V3013" i="25" a="1"/>
  <c r="L1373" i="25" a="1"/>
  <c r="L3396" i="25" a="1"/>
  <c r="L2880" i="25" a="1"/>
  <c r="V1285" i="25" a="1"/>
  <c r="G1780" i="25" a="1"/>
  <c r="J2317" i="25" a="1"/>
  <c r="L1002" i="25" a="1"/>
  <c r="I344" i="25" a="1"/>
  <c r="J1660" i="25" a="1"/>
  <c r="G477" i="25" a="1"/>
  <c r="V2001" i="25" a="1"/>
  <c r="J530" i="25" a="1"/>
  <c r="J3445" i="25" a="1"/>
  <c r="J298" i="25" a="1"/>
  <c r="L2744" i="25" a="1"/>
  <c r="V2337" i="25" a="1"/>
  <c r="J2108" i="25" a="1"/>
  <c r="I3465" i="25" a="1"/>
  <c r="V3225" i="25" a="1"/>
  <c r="L1310" i="25" a="1"/>
  <c r="J1224" i="25" a="1"/>
  <c r="G2051" i="25" a="1"/>
  <c r="G3327" i="25" a="1"/>
  <c r="L755" i="25" a="1"/>
  <c r="L849" i="25" a="1"/>
  <c r="G350" i="25" a="1"/>
  <c r="L1393" i="25" a="1"/>
  <c r="L2284" i="25" a="1"/>
  <c r="I1302" i="25" a="1"/>
  <c r="I1116" i="25" a="1"/>
  <c r="V2076" i="25" a="1"/>
  <c r="I1197" i="25" a="1"/>
  <c r="J2013" i="25" a="1"/>
  <c r="V858" i="25" a="1"/>
  <c r="I54" i="25" a="1"/>
  <c r="L1715" i="25" a="1"/>
  <c r="J1015" i="25" a="1"/>
  <c r="J2865" i="25" a="1"/>
  <c r="V2068" i="25" a="1"/>
  <c r="J323" i="25" a="1"/>
  <c r="G3204" i="25" a="1"/>
  <c r="I2914" i="25" a="1"/>
  <c r="J2312" i="25" a="1"/>
  <c r="V2840" i="25" a="1"/>
  <c r="V476" i="25" a="1"/>
  <c r="J796" i="25" a="1"/>
  <c r="J788" i="25" a="1"/>
  <c r="V2415" i="25" a="1"/>
  <c r="V3069" i="25" a="1"/>
  <c r="G1364" i="25" a="1"/>
  <c r="J1531" i="25" a="1"/>
  <c r="F44" i="25" a="1"/>
  <c r="L1710" i="25" a="1"/>
  <c r="J1208" i="25" a="1"/>
  <c r="V994" i="25" a="1"/>
  <c r="I2470" i="25" a="1"/>
  <c r="V3228" i="25" a="1"/>
  <c r="J2563" i="25" a="1"/>
  <c r="L3451" i="25" a="1"/>
  <c r="V266" i="25" a="1"/>
  <c r="I1875" i="25" a="1"/>
  <c r="V1214" i="25" a="1"/>
  <c r="J836" i="25" a="1"/>
  <c r="J2833" i="25" a="1"/>
  <c r="V551" i="25" a="1"/>
  <c r="L1730" i="25" a="1"/>
  <c r="J174" i="25" a="1"/>
  <c r="L341" i="25" a="1"/>
  <c r="G2700" i="25" a="1"/>
  <c r="I1396" i="25" a="1"/>
  <c r="G2812" i="25" a="1"/>
  <c r="G2927" i="25" a="1"/>
  <c r="L2807" i="25" a="1"/>
  <c r="I413" i="25" a="1"/>
  <c r="J143" i="25" a="1"/>
  <c r="J2890" i="25" a="1"/>
  <c r="L3076" i="25" a="1"/>
  <c r="J376" i="25" a="1"/>
  <c r="J407" i="25" a="1"/>
  <c r="J2719" i="25" a="1"/>
  <c r="I2204" i="25" a="1"/>
  <c r="J2227" i="25" a="1"/>
  <c r="L633" i="25" a="1"/>
  <c r="L2863" i="25" a="1"/>
  <c r="L2798" i="25" a="1"/>
  <c r="L817" i="25" a="1"/>
  <c r="V1362" i="25" a="1"/>
  <c r="J3023" i="25" a="1"/>
  <c r="J128" i="25" a="1"/>
  <c r="I1507" i="25" a="1"/>
  <c r="V181" i="25" a="1"/>
  <c r="V2676" i="25" a="1"/>
  <c r="J2569" i="25" a="1"/>
  <c r="V1633" i="25" a="1"/>
  <c r="V1739" i="25" a="1"/>
  <c r="J1636" i="25" a="1"/>
  <c r="V509" i="25" a="1"/>
  <c r="J1440" i="25" a="1"/>
  <c r="V2757" i="25" a="1"/>
  <c r="I3154" i="25" a="1"/>
  <c r="L2710" i="25" a="1"/>
  <c r="V1934" i="25" a="1"/>
  <c r="J3003" i="25" a="1"/>
  <c r="G1814" i="25" a="1"/>
  <c r="J2533" i="25" a="1"/>
  <c r="V2982" i="25" a="1"/>
  <c r="J2781" i="25" a="1"/>
  <c r="G1794" i="25" a="1"/>
  <c r="G2869" i="25" a="1"/>
  <c r="J1461" i="25" a="1"/>
  <c r="G1704" i="25" a="1"/>
  <c r="G1489" i="25" a="1"/>
  <c r="L2056" i="25" a="1"/>
  <c r="G3146" i="25" a="1"/>
  <c r="I2768" i="25" a="1"/>
  <c r="L214" i="25" a="1"/>
  <c r="G810" i="25" a="1"/>
  <c r="V2386" i="25" a="1"/>
  <c r="J922" i="25" a="1"/>
  <c r="G992" i="25" a="1"/>
  <c r="L1844" i="25" a="1"/>
  <c r="G1748" i="25" a="1"/>
  <c r="L1597" i="25" a="1"/>
  <c r="G2014" i="25" a="1"/>
  <c r="V744" i="25" a="1"/>
  <c r="J1575" i="25" a="1"/>
  <c r="V3115" i="25" a="1"/>
  <c r="G2043" i="25" a="1"/>
  <c r="G54" i="25" a="1"/>
  <c r="J2953" i="25" a="1"/>
  <c r="V1654" i="25" a="1"/>
  <c r="V1376" i="25" a="1"/>
  <c r="V3213" i="25" a="1"/>
  <c r="L276" i="25" a="1"/>
  <c r="G266" i="25" a="1"/>
  <c r="F52" i="25" a="1"/>
  <c r="L501" i="25" a="1"/>
  <c r="J722" i="25" a="1"/>
  <c r="J385" i="25" a="1"/>
  <c r="L1626" i="25" a="1"/>
  <c r="L2608" i="25" a="1"/>
  <c r="I2936" i="25" a="1"/>
  <c r="I3102" i="25" a="1"/>
  <c r="L2159" i="25" a="1"/>
  <c r="V675" i="25" a="1"/>
  <c r="G1354" i="25" a="1"/>
  <c r="V2044" i="25" a="1"/>
  <c r="J2490" i="25" a="1"/>
  <c r="G144" i="25" a="1"/>
  <c r="V635" i="25" a="1"/>
  <c r="L155" i="25" a="1"/>
  <c r="V2435" i="25" a="1"/>
  <c r="L569" i="25" a="1"/>
  <c r="V2653" i="25" a="1"/>
  <c r="J2614" i="25" a="1"/>
  <c r="L2252" i="25" a="1"/>
  <c r="G3001" i="25" a="1"/>
  <c r="I651" i="25" a="1"/>
  <c r="L2897" i="25" a="1"/>
  <c r="I575" i="25" a="1"/>
  <c r="J2076" i="25" a="1"/>
  <c r="G1999" i="25" a="1"/>
  <c r="L462" i="25" a="1"/>
  <c r="J636" i="25" a="1"/>
  <c r="G1530" i="25" a="1"/>
  <c r="V111" i="25" a="1"/>
  <c r="V2508" i="25" a="1"/>
  <c r="L1615" i="25" a="1"/>
  <c r="L2565" i="25" a="1"/>
  <c r="V2670" i="25" a="1"/>
  <c r="V2189" i="25" a="1"/>
  <c r="I3035" i="25" a="1"/>
  <c r="I3493" i="25" a="1"/>
  <c r="G2959" i="25" a="1"/>
  <c r="L2726" i="25" a="1"/>
  <c r="L1478" i="25" a="1"/>
  <c r="L2852" i="25" a="1"/>
  <c r="V3063" i="25" a="1"/>
  <c r="V2078" i="25" a="1"/>
  <c r="V2545" i="25" a="1"/>
  <c r="G3090" i="25" a="1"/>
  <c r="L271" i="25" a="1"/>
  <c r="J1689" i="25" a="1"/>
  <c r="J399" i="25" a="1"/>
  <c r="J12" i="25" a="1"/>
  <c r="J3281" i="25" a="1"/>
  <c r="V1181" i="25" a="1"/>
  <c r="V1703" i="25" a="1"/>
  <c r="L1664" i="25" a="1"/>
  <c r="I2448" i="25" a="1"/>
  <c r="V3307" i="25" a="1"/>
  <c r="I2485" i="25" a="1"/>
  <c r="V2110" i="25" a="1"/>
  <c r="G3335" i="25" a="1"/>
  <c r="L1553" i="25" a="1"/>
  <c r="G673" i="25" a="1"/>
  <c r="L695" i="25" a="1"/>
  <c r="V1939" i="25" a="1"/>
  <c r="J1563" i="25" a="1"/>
  <c r="L3133" i="25" a="1"/>
  <c r="V1687" i="25" a="1"/>
  <c r="V2971" i="25" a="1"/>
  <c r="G2006" i="25" a="1"/>
  <c r="J3486" i="25" a="1"/>
  <c r="I984" i="25" a="1"/>
  <c r="V931" i="25" a="1"/>
  <c r="L1418" i="25" a="1"/>
  <c r="L1740" i="25" a="1"/>
  <c r="I1149" i="25" a="1"/>
  <c r="V1063" i="25" a="1"/>
  <c r="I594" i="25" a="1"/>
  <c r="J2856" i="25" a="1"/>
  <c r="I2939" i="25" a="1"/>
  <c r="G557" i="25" a="1"/>
  <c r="I587" i="25" a="1"/>
  <c r="G691" i="25" a="1"/>
  <c r="J3483" i="25" a="1"/>
  <c r="V2034" i="25" a="1"/>
  <c r="V2883" i="25" a="1"/>
  <c r="G1325" i="25" a="1"/>
  <c r="I508" i="25" a="1"/>
  <c r="L3306" i="25" a="1"/>
  <c r="L1568" i="25" a="1"/>
  <c r="I3382" i="25" a="1"/>
  <c r="I1316" i="25" a="1"/>
  <c r="J170" i="25" a="1"/>
  <c r="J1450" i="25" a="1"/>
  <c r="V3216" i="25" a="1"/>
  <c r="G604" i="25" a="1"/>
  <c r="G1125" i="25" a="1"/>
  <c r="L2952" i="25" a="1"/>
  <c r="G362" i="25" a="1"/>
  <c r="J166" i="25" a="1"/>
  <c r="G2756" i="25" a="1"/>
  <c r="I1090" i="25" a="1"/>
  <c r="G1909" i="25" a="1"/>
  <c r="V544" i="25" a="1"/>
  <c r="V3404" i="25" a="1"/>
  <c r="G2857" i="25" a="1"/>
  <c r="L2105" i="25" a="1"/>
  <c r="I3028" i="25" a="1"/>
  <c r="V1231" i="25" a="1"/>
  <c r="I1052" i="25" a="1"/>
  <c r="I2704" i="25" a="1"/>
  <c r="G2604" i="25" a="1"/>
  <c r="G1767" i="25" a="1"/>
  <c r="I466" i="25" a="1"/>
  <c r="L677" i="25" a="1"/>
  <c r="J1307" i="25" a="1"/>
  <c r="V42" i="25" a="1"/>
  <c r="L526" i="25" a="1"/>
  <c r="V3383" i="25" a="1"/>
  <c r="I503" i="25" a="1"/>
  <c r="G1491" i="25" a="1"/>
  <c r="I2520" i="25" a="1"/>
  <c r="I2343" i="25" a="1"/>
  <c r="I2306" i="25" a="1"/>
  <c r="V2112" i="25" a="1"/>
  <c r="V964" i="25" a="1"/>
  <c r="L1726" i="25" a="1"/>
  <c r="G3372" i="25" a="1"/>
  <c r="G3273" i="25" a="1"/>
  <c r="V2963" i="25" a="1"/>
  <c r="G3070" i="25" a="1"/>
  <c r="G464" i="25" a="1"/>
  <c r="J372" i="25" a="1"/>
  <c r="L1699" i="25" a="1"/>
  <c r="G2698" i="25" a="1"/>
  <c r="G98" i="25" a="1"/>
  <c r="L3491" i="25" a="1"/>
  <c r="G700" i="25" a="1"/>
  <c r="L2005" i="25" a="1"/>
  <c r="I998" i="25" a="1"/>
  <c r="J878" i="25" a="1"/>
  <c r="G1091" i="25" a="1"/>
  <c r="V3468" i="25" a="1"/>
  <c r="J378" i="25" a="1"/>
  <c r="J3068" i="25" a="1"/>
  <c r="V2249" i="25" a="1"/>
  <c r="I2129" i="25" a="1"/>
  <c r="G2222" i="25" a="1"/>
  <c r="G1885" i="25" a="1"/>
  <c r="I1467" i="25" a="1"/>
  <c r="V1260" i="25" a="1"/>
  <c r="G1447" i="25" a="1"/>
  <c r="G2884" i="25" a="1"/>
  <c r="I2175" i="25" a="1"/>
  <c r="G1316" i="25" a="1"/>
  <c r="I709" i="25" a="1"/>
  <c r="I2492" i="25" a="1"/>
  <c r="V2552" i="25" a="1"/>
  <c r="J2758" i="25" a="1"/>
  <c r="J2848" i="25" a="1"/>
  <c r="I470" i="25" a="1"/>
  <c r="J2603" i="25" a="1"/>
  <c r="I5" i="25" a="1"/>
  <c r="V2588" i="25" a="1"/>
  <c r="J2211" i="25" a="1"/>
  <c r="J1490" i="25" a="1"/>
  <c r="V1359" i="25" a="1"/>
  <c r="G2987" i="25" a="1"/>
  <c r="J1373" i="25" a="1"/>
  <c r="G1878" i="25" a="1"/>
  <c r="G2674" i="25" a="1"/>
  <c r="V2853" i="25" a="1"/>
  <c r="G2257" i="25" a="1"/>
  <c r="L2622" i="25" a="1"/>
  <c r="V859" i="25" a="1"/>
  <c r="I862" i="25" a="1"/>
  <c r="L370" i="25" a="1"/>
  <c r="L1088" i="25" a="1"/>
  <c r="G2791" i="25" a="1"/>
  <c r="J2846" i="25" a="1"/>
  <c r="G2047" i="25" a="1"/>
  <c r="J2992" i="25" a="1"/>
  <c r="L608" i="25" a="1"/>
  <c r="G1826" i="25" a="1"/>
  <c r="I1489" i="25" a="1"/>
  <c r="I1122" i="25" a="1"/>
  <c r="G297" i="25" a="1"/>
  <c r="L2845" i="25" a="1"/>
  <c r="G2965" i="25" a="1"/>
  <c r="I1415" i="25" a="1"/>
  <c r="I1617" i="25" a="1"/>
  <c r="L111" i="25" a="1"/>
  <c r="J856" i="25" a="1"/>
  <c r="G1258" i="25" a="1"/>
  <c r="I225" i="25" a="1"/>
  <c r="G2131" i="25" a="1"/>
  <c r="I2976" i="25" a="1"/>
  <c r="I2405" i="25" a="1"/>
  <c r="L2665" i="25" a="1"/>
  <c r="I1204" i="25" a="1"/>
  <c r="V2880" i="25" a="1"/>
  <c r="L2167" i="25" a="1"/>
  <c r="V886" i="25" a="1"/>
  <c r="I987" i="25" a="1"/>
  <c r="L617" i="25" a="1"/>
  <c r="J1916" i="25" a="1"/>
  <c r="J145" i="25" a="1"/>
  <c r="I2000" i="25" a="1"/>
  <c r="G2115" i="25" a="1"/>
  <c r="L1440" i="25" a="1"/>
  <c r="L2523" i="25" a="1"/>
  <c r="L3311" i="25" a="1"/>
  <c r="V712" i="25" a="1"/>
  <c r="J1159" i="25" a="1"/>
  <c r="V3220" i="25" a="1"/>
  <c r="I3151" i="25" a="1"/>
  <c r="L1596" i="25" a="1"/>
  <c r="G1088" i="25" a="1"/>
  <c r="G317" i="25" a="1"/>
  <c r="V1339" i="25" a="1"/>
  <c r="L1818" i="25" a="1"/>
  <c r="I1902" i="25" a="1"/>
  <c r="L2370" i="25" a="1"/>
  <c r="I2275" i="25" a="1"/>
  <c r="V2904" i="25" a="1"/>
  <c r="G16" i="25" a="1"/>
  <c r="I386" i="25" a="1"/>
  <c r="I1611" i="25" a="1"/>
  <c r="J565" i="25" a="1"/>
  <c r="G574" i="25" a="1"/>
  <c r="J2216" i="25" a="1"/>
  <c r="I1054" i="25" a="1"/>
  <c r="I1727" i="25" a="1"/>
  <c r="J41" i="25" a="1"/>
  <c r="L2433" i="25" a="1"/>
  <c r="L225" i="25" a="1"/>
  <c r="V3043" i="25" a="1"/>
  <c r="V3253" i="25" a="1"/>
  <c r="I3233" i="25" a="1"/>
  <c r="G1928" i="25" a="1"/>
  <c r="I3399" i="25" a="1"/>
  <c r="G1937" i="25" a="1"/>
  <c r="G2124" i="25" a="1"/>
  <c r="V2718" i="25" a="1"/>
  <c r="I2659" i="25" a="1"/>
  <c r="I1679" i="25" a="1"/>
  <c r="I2251" i="25" a="1"/>
  <c r="V1454" i="25" a="1"/>
  <c r="I2682" i="25" a="1"/>
  <c r="L246" i="25" a="1"/>
  <c r="J3383" i="25" a="1"/>
  <c r="J2579" i="25" a="1"/>
  <c r="V2877" i="25" a="1"/>
  <c r="V3159" i="25" a="1"/>
  <c r="L659" i="25" a="1"/>
  <c r="J2911" i="25" a="1"/>
  <c r="J2254" i="25" a="1"/>
  <c r="I3358" i="25" a="1"/>
  <c r="L3012" i="25" a="1"/>
  <c r="V867" i="25" a="1"/>
  <c r="V1061" i="25" a="1"/>
  <c r="I318" i="25" a="1"/>
  <c r="G1092" i="25" a="1"/>
  <c r="J2994" i="25" a="1"/>
  <c r="J1438" i="25" a="1"/>
  <c r="L907" i="25" a="1"/>
  <c r="J2304" i="25" a="1"/>
  <c r="J2151" i="25" a="1"/>
  <c r="I1188" i="25" a="1"/>
  <c r="J1382" i="25" a="1"/>
  <c r="L1686" i="25" a="1"/>
  <c r="I1433" i="25" a="1"/>
  <c r="G2968" i="25" a="1"/>
  <c r="I2888" i="25" a="1"/>
  <c r="G1450" i="25" a="1"/>
  <c r="G1353" i="25" a="1"/>
  <c r="J2117" i="25" a="1"/>
  <c r="I1440" i="25" a="1"/>
  <c r="I643" i="25" a="1"/>
  <c r="L2257" i="25" a="1"/>
  <c r="J409" i="25" a="1"/>
  <c r="J40" i="25" a="1"/>
  <c r="G1134" i="25" a="1"/>
  <c r="I1437" i="25" a="1"/>
  <c r="L3218" i="25" a="1"/>
  <c r="G3284" i="25" a="1"/>
  <c r="G1898" i="25" a="1"/>
  <c r="I2301" i="25" a="1"/>
  <c r="L261" i="25" a="1"/>
  <c r="G910" i="25" a="1"/>
  <c r="L1016" i="25" a="1"/>
  <c r="V2460" i="25" a="1"/>
  <c r="I1007" i="25" a="1"/>
  <c r="L1694" i="25" a="1"/>
  <c r="J2140" i="25" a="1"/>
  <c r="G2004" i="25" a="1"/>
  <c r="V2691" i="25" a="1"/>
  <c r="I3449" i="25" a="1"/>
  <c r="V752" i="25" a="1"/>
  <c r="V159" i="25" a="1"/>
  <c r="J541" i="25" a="1"/>
  <c r="J121" i="25" a="1"/>
  <c r="V2990" i="25" a="1"/>
  <c r="J1600" i="25" a="1"/>
  <c r="V2238" i="25" a="1"/>
  <c r="G1504" i="25" a="1"/>
  <c r="I1896" i="25" a="1"/>
  <c r="I1644" i="25" a="1"/>
  <c r="I2749" i="25" a="1"/>
  <c r="V554" i="25" a="1"/>
  <c r="I617" i="25" a="1"/>
  <c r="G597" i="25" a="1"/>
  <c r="I1505" i="25" a="1"/>
  <c r="J420" i="25" a="1"/>
  <c r="J2235" i="25" a="1"/>
  <c r="L124" i="25" a="1"/>
  <c r="G239" i="25" a="1"/>
  <c r="G2949" i="25" a="1"/>
  <c r="V1725" i="25" a="1"/>
  <c r="I654" i="25" a="1"/>
  <c r="I3001" i="25" a="1"/>
  <c r="J1793" i="25" a="1"/>
  <c r="V1329" i="25" a="1"/>
  <c r="J860" i="25" a="1"/>
  <c r="V2635" i="25" a="1"/>
  <c r="I1911" i="25" a="1"/>
  <c r="I2777" i="25" a="1"/>
  <c r="J1829" i="25" a="1"/>
  <c r="J2949" i="25" a="1"/>
  <c r="G48" i="25" a="1"/>
  <c r="V2503" i="25" a="1"/>
  <c r="I639" i="25" a="1"/>
  <c r="G166" i="25" a="1"/>
  <c r="J2420" i="25" a="1"/>
  <c r="G1458" i="25" a="1"/>
  <c r="L3029" i="25" a="1"/>
  <c r="I346" i="25" a="1"/>
  <c r="V1786" i="25" a="1"/>
  <c r="I1662" i="25" a="1"/>
  <c r="V2188" i="25" a="1"/>
  <c r="I2070" i="25" a="1"/>
  <c r="G1545" i="25" a="1"/>
  <c r="J839" i="25" a="1"/>
  <c r="L2297" i="25" a="1"/>
  <c r="G33" i="25" a="1"/>
  <c r="L292" i="25" a="1"/>
  <c r="J3076" i="25" a="1"/>
  <c r="G475" i="25" a="1"/>
  <c r="J28" i="25" a="1"/>
  <c r="V2960" i="25" a="1"/>
  <c r="G1446" i="25" a="1"/>
  <c r="I1340" i="25" a="1"/>
  <c r="I794" i="25" a="1"/>
  <c r="L830" i="25" a="1"/>
  <c r="L3240" i="25" a="1"/>
  <c r="I2687" i="25" a="1"/>
  <c r="L3139" i="25" a="1"/>
  <c r="G11" i="25" a="1"/>
  <c r="I2673" i="25" a="1"/>
  <c r="I1242" i="25" a="1"/>
  <c r="G778" i="25" a="1"/>
  <c r="I1532" i="25" a="1"/>
  <c r="G257" i="25" a="1"/>
  <c r="J1878" i="25" a="1"/>
  <c r="G514" i="25" a="1"/>
  <c r="V923" i="25" a="1"/>
  <c r="V1591" i="25" a="1"/>
  <c r="I1819" i="25" a="1"/>
  <c r="V3160" i="25" a="1"/>
  <c r="I1236" i="25" a="1"/>
  <c r="I492" i="25" a="1"/>
  <c r="I1313" i="25" a="1"/>
  <c r="V3335" i="25" a="1"/>
  <c r="J592" i="25" a="1"/>
  <c r="L1754" i="25" a="1"/>
  <c r="J2774" i="25" a="1"/>
  <c r="V2734" i="25" a="1"/>
  <c r="L733" i="25" a="1"/>
  <c r="G2029" i="25" a="1"/>
  <c r="V1644" i="25" a="1"/>
  <c r="J3311" i="25" a="1"/>
  <c r="I2566" i="25" a="1"/>
  <c r="G2697" i="25" a="1"/>
  <c r="G2846" i="25" a="1"/>
  <c r="G624" i="25" a="1"/>
  <c r="G3338" i="25" a="1"/>
  <c r="J2226" i="25" a="1"/>
  <c r="G1653" i="25" a="1"/>
  <c r="V93" i="25" a="1"/>
  <c r="G1699" i="25" a="1"/>
  <c r="G455" i="25" a="1"/>
  <c r="V1098" i="25" a="1"/>
  <c r="V848" i="25" a="1"/>
  <c r="G1548" i="25" a="1"/>
  <c r="I778" i="25" a="1"/>
  <c r="V2646" i="25" a="1"/>
  <c r="L3041" i="25" a="1"/>
  <c r="G3380" i="25" a="1"/>
  <c r="L1527" i="25" a="1"/>
  <c r="I1935" i="25" a="1"/>
  <c r="G1813" i="25" a="1"/>
  <c r="G978" i="25" a="1"/>
  <c r="V69" i="25" a="1"/>
  <c r="L2651" i="25" a="1"/>
  <c r="V1851" i="25" a="1"/>
  <c r="L113" i="25" a="1"/>
  <c r="I906" i="25" a="1"/>
  <c r="L1816" i="25" a="1"/>
  <c r="J1865" i="25" a="1"/>
  <c r="J1539" i="25" a="1"/>
  <c r="G772" i="25" a="1"/>
  <c r="G3132" i="25" a="1"/>
  <c r="I1166" i="25" a="1"/>
  <c r="L1459" i="25" a="1"/>
  <c r="L192" i="25" a="1"/>
  <c r="I2347" i="25" a="1"/>
  <c r="J3006" i="25" a="1"/>
  <c r="G3466" i="25" a="1"/>
  <c r="L2209" i="25" a="1"/>
  <c r="I2367" i="25" a="1"/>
  <c r="I2896" i="25" a="1"/>
  <c r="G3083" i="25" a="1"/>
  <c r="L1047" i="25" a="1"/>
  <c r="V816" i="25" a="1"/>
  <c r="J1977" i="25" a="1"/>
  <c r="G543" i="25" a="1"/>
  <c r="V1572" i="25" a="1"/>
  <c r="V2889" i="25" a="1"/>
  <c r="L1036" i="25" a="1"/>
  <c r="J2701" i="25" a="1"/>
  <c r="V2659" i="25" a="1"/>
  <c r="V348" i="25" a="1"/>
  <c r="G263" i="25" a="1"/>
  <c r="L975" i="25" a="1"/>
  <c r="G1166" i="25" a="1"/>
  <c r="G1982" i="25" a="1"/>
  <c r="J2847" i="25" a="1"/>
  <c r="J568" i="25" a="1"/>
  <c r="V7" i="25" a="1"/>
  <c r="I447" i="25" a="1"/>
  <c r="J2356" i="25" a="1"/>
  <c r="V1672" i="25" a="1"/>
  <c r="G237" i="25" a="1"/>
  <c r="L1139" i="25" a="1"/>
  <c r="L244" i="25" a="1"/>
  <c r="J1843" i="25" a="1"/>
  <c r="L1873" i="25" a="1"/>
  <c r="V2933" i="25" a="1"/>
  <c r="I2614" i="25" a="1"/>
  <c r="L896" i="25" a="1"/>
  <c r="G2414" i="25" a="1"/>
  <c r="I3251" i="25" a="1"/>
  <c r="I949" i="25" a="1"/>
  <c r="V374" i="25" a="1"/>
  <c r="L2601" i="25" a="1"/>
  <c r="J1384" i="25" a="1"/>
  <c r="G3339" i="25" a="1"/>
  <c r="J127" i="25" a="1"/>
  <c r="I1723" i="25" a="1"/>
  <c r="J2724" i="25" a="1"/>
  <c r="J2940" i="25" a="1"/>
  <c r="L1352" i="25" a="1"/>
  <c r="I1509" i="25" a="1"/>
  <c r="G3283" i="25" a="1"/>
  <c r="L1313" i="25" a="1"/>
  <c r="L3177" i="25" a="1"/>
  <c r="J6" i="25" a="1"/>
  <c r="J1850" i="25" a="1"/>
  <c r="L1562" i="25" a="1"/>
  <c r="V757" i="25" a="1"/>
  <c r="V508" i="25" a="1"/>
  <c r="J2033" i="25" a="1"/>
  <c r="I2825" i="25" a="1"/>
  <c r="L2455" i="25" a="1"/>
  <c r="L1014" i="25" a="1"/>
  <c r="I2577" i="25" a="1"/>
  <c r="L2296" i="25" a="1"/>
  <c r="J3032" i="25" a="1"/>
  <c r="J2323" i="25" a="1"/>
  <c r="J672" i="25" a="1"/>
  <c r="G621" i="25" a="1"/>
  <c r="L3008" i="25" a="1"/>
  <c r="L3361" i="25" a="1"/>
  <c r="J1966" i="25" a="1"/>
  <c r="V80" i="25" a="1"/>
  <c r="V1540" i="25" a="1"/>
  <c r="J727" i="25" a="1"/>
  <c r="V857" i="25" a="1"/>
  <c r="I31" i="25" a="1"/>
  <c r="L2204" i="25" a="1"/>
  <c r="G845" i="25" a="1"/>
  <c r="G325" i="25" a="1"/>
  <c r="I1968" i="25" a="1"/>
  <c r="I1961" i="25" a="1"/>
  <c r="I2958" i="25" a="1"/>
  <c r="G1407" i="25" a="1"/>
  <c r="V620" i="25" a="1"/>
  <c r="I1278" i="25" a="1"/>
  <c r="I3196" i="25" a="1"/>
  <c r="L1930" i="25" a="1"/>
  <c r="V542" i="25" a="1"/>
  <c r="J2710" i="25" a="1"/>
  <c r="L3202" i="25" a="1"/>
  <c r="J2988" i="25" a="1"/>
  <c r="V2839" i="25" a="1"/>
  <c r="V1870" i="25" a="1"/>
  <c r="J1680" i="25" a="1"/>
  <c r="J3462" i="25" a="1"/>
  <c r="I3097" i="25" a="1"/>
  <c r="G2065" i="25" a="1"/>
  <c r="I432" i="25" a="1"/>
  <c r="L705" i="25" a="1"/>
  <c r="F14" i="25" a="1"/>
  <c r="J945" i="25" a="1"/>
  <c r="I2931" i="25" a="1"/>
  <c r="I2522" i="25" a="1"/>
  <c r="V3138" i="25" a="1"/>
  <c r="G795" i="25" a="1"/>
  <c r="G2436" i="25" a="1"/>
  <c r="V3038" i="25" a="1"/>
  <c r="V694" i="25" a="1"/>
  <c r="J2737" i="25" a="1"/>
  <c r="G1915" i="25" a="1"/>
  <c r="G476" i="25" a="1"/>
  <c r="J3498" i="25" a="1"/>
  <c r="G1404" i="25" a="1"/>
  <c r="L1651" i="25" a="1"/>
  <c r="L1052" i="25" a="1"/>
  <c r="J3201" i="25" a="1"/>
  <c r="G3297" i="25" a="1"/>
  <c r="G994" i="25" a="1"/>
  <c r="L137" i="25" a="1"/>
  <c r="J1964" i="25" a="1"/>
  <c r="V1271" i="25" a="1"/>
  <c r="I1335" i="25" a="1"/>
  <c r="J2015" i="25" a="1"/>
  <c r="J1498" i="25" a="1"/>
  <c r="I2356" i="25" a="1"/>
  <c r="V2082" i="25" a="1"/>
  <c r="V3407" i="25" a="1"/>
  <c r="V233" i="25" a="1"/>
  <c r="L593" i="25" a="1"/>
  <c r="L3417" i="25" a="1"/>
  <c r="J1928" i="25" a="1"/>
  <c r="I2889" i="25" a="1"/>
  <c r="I765" i="25" a="1"/>
  <c r="I1568" i="25" a="1"/>
  <c r="G2546" i="25" a="1"/>
  <c r="J1471" i="25" a="1"/>
  <c r="J1301" i="25" a="1"/>
  <c r="J3215" i="25" a="1"/>
  <c r="G458" i="25" a="1"/>
  <c r="L1274" i="25" a="1"/>
  <c r="V365" i="25" a="1"/>
  <c r="G799" i="25" a="1"/>
  <c r="I1702" i="25" a="1"/>
  <c r="V3463" i="25" a="1"/>
  <c r="L3286" i="25" a="1"/>
  <c r="J789" i="25" a="1"/>
  <c r="L1575" i="25" a="1"/>
  <c r="L3112" i="25" a="1"/>
  <c r="G3293" i="25" a="1"/>
  <c r="V2626" i="25" a="1"/>
  <c r="J327" i="25" a="1"/>
  <c r="L1086" i="25" a="1"/>
  <c r="J1513" i="25" a="1"/>
  <c r="V1780" i="25" a="1"/>
  <c r="J2955" i="25" a="1"/>
  <c r="B12" i="7" a="1"/>
  <c r="I2187" i="25" a="1"/>
  <c r="J353" i="25" a="1"/>
  <c r="L123" i="25" a="1"/>
  <c r="L1496" i="25" a="1"/>
  <c r="L3276" i="25" a="1"/>
  <c r="G871" i="25" a="1"/>
  <c r="V1019" i="25" a="1"/>
  <c r="I1746" i="25" a="1"/>
  <c r="J1703" i="25" a="1"/>
  <c r="I463" i="25" a="1"/>
  <c r="I3287" i="25" a="1"/>
  <c r="V1992" i="25" a="1"/>
  <c r="G2153" i="25" a="1"/>
  <c r="I2336" i="25" a="1"/>
  <c r="I564" i="25" a="1"/>
  <c r="I2002" i="25" a="1"/>
  <c r="J1095" i="25" a="1"/>
  <c r="I285" i="25" a="1"/>
  <c r="I2272" i="25" a="1"/>
  <c r="L1887" i="25" a="1"/>
  <c r="J2589" i="25" a="1"/>
  <c r="G1723" i="25" a="1"/>
  <c r="I83" i="25" a="1"/>
  <c r="V3233" i="25" a="1"/>
  <c r="V963" i="25" a="1"/>
  <c r="J2474" i="25" a="1"/>
  <c r="G2637" i="25" a="1"/>
  <c r="J1665" i="25" a="1"/>
  <c r="V2830" i="25" a="1"/>
  <c r="G2412" i="25" a="1"/>
  <c r="G2994" i="25" a="1"/>
  <c r="J3316" i="25" a="1"/>
  <c r="J3108" i="25" a="1"/>
  <c r="G61" i="25" a="1"/>
  <c r="J845" i="25" a="1"/>
  <c r="G1272" i="25" a="1"/>
  <c r="I2097" i="25" a="1"/>
  <c r="V1436" i="25" a="1"/>
  <c r="V2774" i="25" a="1"/>
  <c r="I1284" i="25" a="1"/>
  <c r="G3197" i="25" a="1"/>
  <c r="V2532" i="25" a="1"/>
  <c r="L1462" i="25" a="1"/>
  <c r="I2239" i="25" a="1"/>
  <c r="L3134" i="25" a="1"/>
  <c r="G2997" i="25" a="1"/>
  <c r="V549" i="25" a="1"/>
  <c r="J2385" i="25" a="1"/>
  <c r="V3158" i="25" a="1"/>
  <c r="L3091" i="25" a="1"/>
  <c r="J2378" i="25" a="1"/>
  <c r="I672" i="25" a="1"/>
  <c r="I2743" i="25" a="1"/>
  <c r="G2017" i="25" a="1"/>
  <c r="G2103" i="25" a="1"/>
  <c r="V3232" i="25" a="1"/>
  <c r="I2617" i="25" a="1"/>
  <c r="L3045" i="25" a="1"/>
  <c r="I1159" i="25" a="1"/>
  <c r="V435" i="25" a="1"/>
  <c r="V3180" i="25" a="1"/>
  <c r="L2327" i="25" a="1"/>
  <c r="L3489" i="25" a="1"/>
  <c r="J253" i="25" a="1"/>
  <c r="L2381" i="25" a="1"/>
  <c r="I2006" i="25" a="1"/>
  <c r="I254" i="25" a="1"/>
  <c r="I17" i="25" a="1"/>
  <c r="J967" i="25" a="1"/>
  <c r="G743" i="25" a="1"/>
  <c r="J2555" i="25" a="1"/>
  <c r="V900" i="25" a="1"/>
  <c r="I332" i="25" a="1"/>
  <c r="G1023" i="25" a="1"/>
  <c r="I3476" i="25" a="1"/>
  <c r="I2333" i="25" a="1"/>
  <c r="V3133" i="25" a="1"/>
  <c r="G356" i="25" a="1"/>
  <c r="I2150" i="25" a="1"/>
  <c r="J958" i="25" a="1"/>
  <c r="L2824" i="25" a="1"/>
  <c r="I837" i="25" a="1"/>
  <c r="J1842" i="25" a="1"/>
  <c r="J688" i="25" a="1"/>
  <c r="G611" i="25" a="1"/>
  <c r="J2435" i="25" a="1"/>
  <c r="J647" i="25" a="1"/>
  <c r="J1268" i="25" a="1"/>
  <c r="L1262" i="25" a="1"/>
  <c r="I2041" i="25" a="1"/>
  <c r="V3175" i="25" a="1"/>
  <c r="J1825" i="25" a="1"/>
  <c r="J1994" i="25" a="1"/>
  <c r="I2053" i="25" a="1"/>
  <c r="I2623" i="25" a="1"/>
  <c r="G2842" i="25" a="1"/>
  <c r="G3267" i="25" a="1"/>
  <c r="G3449" i="25" a="1"/>
  <c r="I161" i="25" a="1"/>
  <c r="I1309" i="25" a="1"/>
  <c r="G3190" i="25" a="1"/>
  <c r="G2830" i="25" a="1"/>
  <c r="V662" i="25" a="1"/>
  <c r="J3015" i="25" a="1"/>
  <c r="V363" i="25" a="1"/>
  <c r="J349" i="25" a="1"/>
  <c r="G2113" i="25" a="1"/>
  <c r="I2061" i="25" a="1"/>
  <c r="I2679" i="25" a="1"/>
  <c r="L3391" i="25" a="1"/>
  <c r="J985" i="25" a="1"/>
  <c r="L2848" i="25" a="1"/>
  <c r="L1896" i="25" a="1"/>
  <c r="I2210" i="25" a="1"/>
  <c r="I405" i="25" a="1"/>
  <c r="V1337" i="25" a="1"/>
  <c r="I2157" i="25" a="1"/>
  <c r="G2753" i="25" a="1"/>
  <c r="V1979" i="25" a="1"/>
  <c r="G3276" i="25" a="1"/>
  <c r="L861" i="25" a="1"/>
  <c r="L3085" i="25" a="1"/>
  <c r="G2175" i="25" a="1"/>
  <c r="I44" i="25" a="1"/>
  <c r="G1449" i="25" a="1"/>
  <c r="J2322" i="25" a="1"/>
  <c r="V1933" i="25" a="1"/>
  <c r="V2022" i="25" a="1"/>
  <c r="G1987" i="25" a="1"/>
  <c r="G1457" i="25" a="1"/>
  <c r="L583" i="25" a="1"/>
  <c r="I299" i="25" a="1"/>
  <c r="I2406" i="25" a="1"/>
  <c r="I3114" i="25" a="1"/>
  <c r="V2833" i="25" a="1"/>
  <c r="I3093" i="25" a="1"/>
  <c r="V2991" i="25" a="1"/>
  <c r="V351" i="25" a="1"/>
  <c r="I406" i="25" a="1"/>
  <c r="G1479" i="25" a="1"/>
  <c r="G363" i="25" a="1"/>
  <c r="L1421" i="25" a="1"/>
  <c r="L1635" i="25" a="1"/>
  <c r="V869" i="25" a="1"/>
  <c r="J2003" i="25" a="1"/>
  <c r="V2081" i="25" a="1"/>
  <c r="L1175" i="25" a="1"/>
  <c r="G824" i="25" a="1"/>
  <c r="G737" i="25" a="1"/>
  <c r="I212" i="25" a="1"/>
  <c r="G650" i="25" a="1"/>
  <c r="L3146" i="25" a="1"/>
  <c r="G2264" i="25" a="1"/>
  <c r="L2916" i="25" a="1"/>
  <c r="G1763" i="25" a="1"/>
  <c r="G3011" i="25" a="1"/>
  <c r="G2900" i="25" a="1"/>
  <c r="L646" i="25" a="1"/>
  <c r="J677" i="25" a="1"/>
  <c r="I1824" i="25" a="1"/>
  <c r="J2336" i="25" a="1"/>
  <c r="I293" i="25" a="1"/>
  <c r="V565" i="25" a="1"/>
  <c r="G1188" i="25" a="1"/>
  <c r="V2898" i="25" a="1"/>
  <c r="L2782" i="25" a="1"/>
  <c r="I112" i="25" a="1"/>
  <c r="J1817" i="25" a="1"/>
  <c r="V1092" i="25" a="1"/>
  <c r="G3303" i="25" a="1"/>
  <c r="J2230" i="25" a="1"/>
  <c r="I1173" i="25" a="1"/>
  <c r="L1488" i="25" a="1"/>
  <c r="I2310" i="25" a="1"/>
  <c r="V3381" i="25" a="1"/>
  <c r="G287" i="25" a="1"/>
  <c r="J2681" i="25" a="1"/>
  <c r="V1567" i="25" a="1"/>
  <c r="I1435" i="25" a="1"/>
  <c r="I2747" i="25" a="1"/>
  <c r="J3" i="25" a="1"/>
  <c r="L669" i="25" a="1"/>
  <c r="G1799" i="25" a="1"/>
  <c r="G3465" i="25" a="1"/>
  <c r="J1030" i="25" a="1"/>
  <c r="V3414" i="25" a="1"/>
  <c r="L1381" i="25" a="1"/>
  <c r="V2183" i="25" a="1"/>
  <c r="I1140" i="25" a="1"/>
  <c r="L6" i="25" a="1"/>
  <c r="L1547" i="25" a="1"/>
  <c r="L1533" i="25" a="1"/>
  <c r="L3275" i="25" a="1"/>
  <c r="G1054" i="25" a="1"/>
  <c r="L2129" i="25" a="1"/>
  <c r="V3104" i="25" a="1"/>
  <c r="J8" i="25" a="1"/>
  <c r="L1167" i="25" a="1"/>
  <c r="V3235" i="25" a="1"/>
  <c r="J3494" i="25" a="1"/>
  <c r="I1667" i="25" a="1"/>
  <c r="I3212" i="25" a="1"/>
  <c r="J809" i="25" a="1"/>
  <c r="I816" i="25" a="1"/>
  <c r="L146" i="25" a="1"/>
  <c r="G766" i="25" a="1"/>
  <c r="V1798" i="25" a="1"/>
  <c r="L2410" i="25" a="1"/>
  <c r="I804" i="25" a="1"/>
  <c r="I923" i="25" a="1"/>
  <c r="I2562" i="25" a="1"/>
  <c r="L690" i="25" a="1"/>
  <c r="I2731" i="25" a="1"/>
  <c r="V3247" i="25" a="1"/>
  <c r="L1548" i="25" a="1"/>
  <c r="I2605" i="25" a="1"/>
  <c r="J1056" i="25" a="1"/>
  <c r="G1208" i="25" a="1"/>
  <c r="I3396" i="25" a="1"/>
  <c r="L398" i="25" a="1"/>
  <c r="G2217" i="25" a="1"/>
  <c r="G1057" i="25" a="1"/>
  <c r="G3295" i="25" a="1"/>
  <c r="G3181" i="25" a="1"/>
  <c r="V582" i="25" a="1"/>
  <c r="I3394" i="25" a="1"/>
  <c r="G2202" i="25" a="1"/>
  <c r="V1553" i="25" a="1"/>
  <c r="I484" i="25" a="1"/>
  <c r="J2537" i="25" a="1"/>
  <c r="L919" i="25" a="1"/>
  <c r="I3337" i="25" a="1"/>
  <c r="G2704" i="25" a="1"/>
  <c r="J545" i="25" a="1"/>
  <c r="G820" i="25" a="1"/>
  <c r="L863" i="25" a="1"/>
  <c r="I2379" i="25" a="1"/>
  <c r="I1825" i="25" a="1"/>
  <c r="I1129" i="25" a="1"/>
  <c r="J2991" i="25" a="1"/>
  <c r="V2378" i="25" a="1"/>
  <c r="G1433" i="25" a="1"/>
  <c r="I1651" i="25" a="1"/>
  <c r="J3362" i="25" a="1"/>
  <c r="L2494" i="25" a="1"/>
  <c r="V873" i="25" a="1"/>
  <c r="I2245" i="25" a="1"/>
  <c r="I2991" i="25" a="1"/>
  <c r="V1124" i="25" a="1"/>
  <c r="V2313" i="25" a="1"/>
  <c r="I14" i="25" a="1"/>
  <c r="G3027" i="25" a="1"/>
  <c r="L1025" i="25" a="1"/>
  <c r="J432" i="25" a="1"/>
  <c r="I274" i="25" a="1"/>
  <c r="G1253" i="25" a="1"/>
  <c r="L553" i="25" a="1"/>
  <c r="L671" i="25" a="1"/>
  <c r="J805" i="25" a="1"/>
  <c r="J506" i="25" a="1"/>
  <c r="I1575" i="25" a="1"/>
  <c r="I1773" i="25" a="1"/>
  <c r="L1821" i="25" a="1"/>
  <c r="J1549" i="25" a="1"/>
  <c r="J2213" i="25" a="1"/>
  <c r="G25" i="25" a="1"/>
  <c r="J1557" i="25" a="1"/>
  <c r="L1031" i="25" a="1"/>
  <c r="F7" i="25" a="1"/>
  <c r="J699" i="25" a="1"/>
  <c r="I3333" i="25" a="1"/>
  <c r="I946" i="25" a="1"/>
  <c r="J817" i="25" a="1"/>
  <c r="V3444" i="25" a="1"/>
  <c r="I2949" i="25" a="1"/>
  <c r="L3040" i="25" a="1"/>
  <c r="G931" i="25" a="1"/>
  <c r="I3460" i="25" a="1"/>
  <c r="G923" i="25" a="1"/>
  <c r="L1038" i="25" a="1"/>
  <c r="L99" i="25" a="1"/>
  <c r="L511" i="25" a="1"/>
  <c r="J175" i="25" a="1"/>
  <c r="V1036" i="25" a="1"/>
  <c r="I2589" i="25" a="1"/>
  <c r="L395" i="25" a="1"/>
  <c r="J2489" i="25" a="1"/>
  <c r="V2868" i="25" a="1"/>
  <c r="G937" i="25" a="1"/>
  <c r="J1239" i="25" a="1"/>
  <c r="L3253" i="25" a="1"/>
  <c r="I2147" i="25" a="1"/>
  <c r="J2063" i="25" a="1"/>
  <c r="I1445" i="25" a="1"/>
  <c r="I65" i="25" a="1"/>
  <c r="G2797" i="25" a="1"/>
  <c r="G3172" i="25" a="1"/>
  <c r="L2360" i="25" a="1"/>
  <c r="I3271" i="25" a="1"/>
  <c r="I3204" i="25" a="1"/>
  <c r="J216" i="25" a="1"/>
  <c r="V2716" i="25" a="1"/>
  <c r="I1893" i="25" a="1"/>
  <c r="L1588" i="25" a="1"/>
  <c r="G739" i="25" a="1"/>
  <c r="J2361" i="25" a="1"/>
  <c r="G2716" i="25" a="1"/>
  <c r="G149" i="25" a="1"/>
  <c r="I267" i="25" a="1"/>
  <c r="G1301" i="25" a="1"/>
  <c r="V418" i="25" a="1"/>
  <c r="J2609" i="25" a="1"/>
  <c r="I761" i="25" a="1"/>
  <c r="V985" i="25" a="1"/>
  <c r="J2053" i="25" a="1"/>
  <c r="I2033" i="25" a="1"/>
  <c r="G3100" i="25" a="1"/>
  <c r="G1732" i="25" a="1"/>
  <c r="J102" i="25" a="1"/>
  <c r="V232" i="25" a="1"/>
  <c r="I2254" i="25" a="1"/>
  <c r="V2852" i="25" a="1"/>
  <c r="V2893" i="25" a="1"/>
  <c r="V244" i="25" a="1"/>
  <c r="V60" i="25" a="1"/>
  <c r="G3123" i="25" a="1"/>
  <c r="G1111" i="25" a="1"/>
  <c r="G2062" i="25" a="1"/>
  <c r="L296" i="25" a="1"/>
  <c r="V2726" i="25" a="1"/>
  <c r="L901" i="25" a="1"/>
  <c r="L98" i="25" a="1"/>
  <c r="L1788" i="25" a="1"/>
  <c r="V2846" i="25" a="1"/>
  <c r="V965" i="25" a="1"/>
  <c r="J955" i="25" a="1"/>
  <c r="V3055" i="25" a="1"/>
  <c r="L1294" i="25" a="1"/>
  <c r="I1420" i="25" a="1"/>
  <c r="I974" i="25" a="1"/>
  <c r="I556" i="25" a="1"/>
  <c r="J3253" i="25" a="1"/>
  <c r="G572" i="25" a="1"/>
  <c r="G732" i="25" a="1"/>
  <c r="I2133" i="25" a="1"/>
  <c r="J2251" i="25" a="1"/>
  <c r="I1753" i="25" a="1"/>
  <c r="V2997" i="25" a="1"/>
  <c r="L2823" i="25" a="1"/>
  <c r="G442" i="25" a="1"/>
  <c r="L3251" i="25" a="1"/>
  <c r="V952" i="25" a="1"/>
  <c r="J3397" i="25" a="1"/>
  <c r="J3251" i="25" a="1"/>
  <c r="V3215" i="25" a="1"/>
  <c r="L1113" i="25" a="1"/>
  <c r="V2763" i="25" a="1"/>
  <c r="I1821" i="25" a="1"/>
  <c r="L1682" i="25" a="1"/>
  <c r="V1584" i="25" a="1"/>
  <c r="G2263" i="25" a="1"/>
  <c r="L1625" i="25" a="1"/>
  <c r="G1392" i="25" a="1"/>
  <c r="J591" i="25" a="1"/>
  <c r="V2710" i="25" a="1"/>
  <c r="V2354" i="25" a="1"/>
  <c r="J666" i="25" a="1"/>
  <c r="V682" i="25" a="1"/>
  <c r="J709" i="25" a="1"/>
  <c r="L3421" i="25" a="1"/>
  <c r="I3255" i="25" a="1"/>
  <c r="L694" i="25" a="1"/>
  <c r="V8" i="25" a="1"/>
  <c r="G1228" i="25" a="1"/>
  <c r="V1501" i="25" a="1"/>
  <c r="V2075" i="25" a="1"/>
  <c r="V490" i="25" a="1"/>
  <c r="G779" i="25" a="1"/>
  <c r="G953" i="25" a="1"/>
  <c r="J2077" i="25" a="1"/>
  <c r="V2492" i="25" a="1"/>
  <c r="G370" i="25" a="1"/>
  <c r="J2626" i="25" a="1"/>
  <c r="I2843" i="25" a="1"/>
  <c r="I2134" i="25" a="1"/>
  <c r="J2654" i="25" a="1"/>
  <c r="L1178" i="25" a="1"/>
  <c r="L2438" i="25" a="1"/>
  <c r="V672" i="25" a="1"/>
  <c r="I1237" i="25" a="1"/>
  <c r="J1828" i="25" a="1"/>
  <c r="I2108" i="25" a="1"/>
  <c r="L2908" i="25" a="1"/>
  <c r="G2171" i="25" a="1"/>
  <c r="L1549" i="25" a="1"/>
  <c r="G1526" i="25" a="1"/>
  <c r="G1131" i="25" a="1"/>
  <c r="G2507" i="25" a="1"/>
  <c r="G1663" i="25" a="1"/>
  <c r="V633" i="25" a="1"/>
  <c r="V2557" i="25" a="1"/>
  <c r="V3345" i="25" a="1"/>
  <c r="L2815" i="25" a="1"/>
  <c r="J1630" i="25" a="1"/>
  <c r="I553" i="25" a="1"/>
  <c r="J2441" i="25" a="1"/>
  <c r="V829" i="25" a="1"/>
  <c r="I2898" i="25" a="1"/>
  <c r="L2255" i="25" a="1"/>
  <c r="I3448" i="25" a="1"/>
  <c r="V1203" i="25" a="1"/>
  <c r="G2121" i="25" a="1"/>
  <c r="G2860" i="25" a="1"/>
  <c r="J1213" i="25" a="1"/>
  <c r="L1797" i="25" a="1"/>
  <c r="V671" i="25" a="1"/>
  <c r="G143" i="25" a="1"/>
  <c r="I2100" i="25" a="1"/>
  <c r="V1757" i="25" a="1"/>
  <c r="J943" i="25" a="1"/>
  <c r="J2373" i="25" a="1"/>
  <c r="L1242" i="25" a="1"/>
  <c r="J721" i="25" a="1"/>
  <c r="G192" i="25" a="1"/>
  <c r="V978" i="25" a="1"/>
  <c r="J305" i="25" a="1"/>
  <c r="L2673" i="25" a="1"/>
  <c r="J1565" i="25" a="1"/>
  <c r="J1247" i="25" a="1"/>
  <c r="G1363" i="25" a="1"/>
  <c r="V308" i="25" a="1"/>
  <c r="L3458" i="25" a="1"/>
  <c r="L2210" i="25" a="1"/>
  <c r="V3461" i="25" a="1"/>
  <c r="I2598" i="25" a="1"/>
  <c r="L2074" i="25" a="1"/>
  <c r="V1314" i="25" a="1"/>
  <c r="I1681" i="25" a="1"/>
  <c r="L2197" i="25" a="1"/>
  <c r="G1052" i="25" a="1"/>
  <c r="G1938" i="25" a="1"/>
  <c r="L1481" i="25" a="1"/>
  <c r="L3050" i="25" a="1"/>
  <c r="G1873" i="25" a="1"/>
  <c r="G3355" i="25" a="1"/>
  <c r="L795" i="25" a="1"/>
  <c r="G1273" i="25" a="1"/>
  <c r="I2139" i="25" a="1"/>
  <c r="G1344" i="25" a="1"/>
  <c r="I1588" i="25" a="1"/>
  <c r="I239" i="25" a="1"/>
  <c r="I131" i="25" a="1"/>
  <c r="J440" i="25" a="1"/>
  <c r="V1800" i="25" a="1"/>
  <c r="V717" i="25" a="1"/>
  <c r="G1243" i="25" a="1"/>
  <c r="G2497" i="25" a="1"/>
  <c r="I1726" i="25" a="1"/>
  <c r="J3482" i="25" a="1"/>
  <c r="I3446" i="25" a="1"/>
  <c r="J3233" i="25" a="1"/>
  <c r="J3235" i="25" a="1"/>
  <c r="L2288" i="25" a="1"/>
  <c r="L3173" i="25" a="1"/>
  <c r="V345" i="25" a="1"/>
  <c r="V3449" i="25" a="1"/>
  <c r="J2139" i="25" a="1"/>
  <c r="V2650" i="25" a="1"/>
  <c r="L1580" i="25" a="1"/>
  <c r="L2472" i="25" a="1"/>
  <c r="J132" i="25" a="1"/>
  <c r="F46" i="25" a="1"/>
  <c r="I1530" i="25" a="1"/>
  <c r="J2240" i="25" a="1"/>
  <c r="G441" i="25" a="1"/>
  <c r="V420" i="25" a="1"/>
  <c r="L2774" i="25" a="1"/>
  <c r="G1765" i="25" a="1"/>
  <c r="J2508" i="25" a="1"/>
  <c r="J1568" i="25" a="1"/>
  <c r="L2529" i="25" a="1"/>
  <c r="I241" i="25" a="1"/>
  <c r="L2822" i="25" a="1"/>
  <c r="G3452" i="25" a="1"/>
  <c r="G3211" i="25" a="1"/>
  <c r="L908" i="25" a="1"/>
  <c r="G2463" i="25" a="1"/>
  <c r="G286" i="25" a="1"/>
  <c r="F51" i="25" a="1"/>
  <c r="J2012" i="25" a="1"/>
  <c r="J790" i="25" a="1"/>
  <c r="V1527" i="25" a="1"/>
  <c r="L1156" i="25" a="1"/>
  <c r="G915" i="25" a="1"/>
  <c r="V1211" i="25" a="1"/>
  <c r="V574" i="25" a="1"/>
  <c r="L117" i="25" a="1"/>
  <c r="J3459" i="25" a="1"/>
  <c r="J1158" i="25" a="1"/>
  <c r="G3249" i="25" a="1"/>
  <c r="I2159" i="25" a="1"/>
  <c r="I3206" i="25" a="1"/>
  <c r="L3486" i="25" a="1"/>
  <c r="L3466" i="25" a="1"/>
  <c r="L1417" i="25" a="1"/>
  <c r="L2769" i="25" a="1"/>
  <c r="G2990" i="25" a="1"/>
  <c r="V2325" i="25" a="1"/>
  <c r="L1023" i="25" a="1"/>
  <c r="G1784" i="25" a="1"/>
  <c r="L541" i="25" a="1"/>
  <c r="V2352" i="25" a="1"/>
  <c r="J2300" i="25" a="1"/>
  <c r="J1325" i="25" a="1"/>
  <c r="I1110" i="25" a="1"/>
  <c r="J1886" i="25" a="1"/>
  <c r="J3429" i="25" a="1"/>
  <c r="V1384" i="25" a="1"/>
  <c r="L2396" i="25" a="1"/>
  <c r="L3221" i="25" a="1"/>
  <c r="J2642" i="25" a="1"/>
  <c r="L2503" i="25" a="1"/>
  <c r="I499" i="25" a="1"/>
  <c r="L2156" i="25" a="1"/>
  <c r="G1694" i="25" a="1"/>
  <c r="J46" i="25" a="1"/>
  <c r="G2750" i="25" a="1"/>
  <c r="V771" i="25" a="1"/>
  <c r="G1805" i="25" a="1"/>
  <c r="G1775" i="25" a="1"/>
  <c r="I541" i="25" a="1"/>
  <c r="G3360" i="25" a="1"/>
  <c r="I71" i="25" a="1"/>
  <c r="L2018" i="25" a="1"/>
  <c r="G1222" i="25" a="1"/>
  <c r="I1136" i="25" a="1"/>
  <c r="G128" i="25" a="1"/>
  <c r="L1288" i="25" a="1"/>
  <c r="I2207" i="25" a="1"/>
  <c r="I750" i="25" a="1"/>
  <c r="I1561" i="25" a="1"/>
  <c r="L3087" i="25" a="1"/>
  <c r="L1365" i="25" a="1"/>
  <c r="I2426" i="25" a="1"/>
  <c r="L2953" i="25" a="1"/>
  <c r="V432" i="25" a="1"/>
  <c r="G860" i="25" a="1"/>
  <c r="G2810" i="25" a="1"/>
  <c r="L485" i="25" a="1"/>
  <c r="I381" i="25" a="1"/>
  <c r="J941" i="25" a="1"/>
  <c r="V2179" i="25" a="1"/>
  <c r="J1960" i="25" a="1"/>
  <c r="I1441" i="25" a="1"/>
  <c r="L3136" i="25" a="1"/>
  <c r="G694" i="25" a="1"/>
  <c r="J2787" i="25" a="1"/>
  <c r="L3316" i="25" a="1"/>
  <c r="V220" i="25" a="1"/>
  <c r="L647" i="25" a="1"/>
  <c r="G685" i="25" a="1"/>
  <c r="I141" i="25" a="1"/>
  <c r="V1904" i="25" a="1"/>
  <c r="I825" i="25" a="1"/>
  <c r="L94" i="25" a="1"/>
  <c r="I2801" i="25" a="1"/>
  <c r="V877" i="25" a="1"/>
  <c r="G2459" i="25" a="1"/>
  <c r="J210" i="25" a="1"/>
  <c r="L1460" i="25" a="1"/>
  <c r="G3314" i="25" a="1"/>
  <c r="V1955" i="25" a="1"/>
  <c r="V1734" i="25" a="1"/>
  <c r="I1069" i="25" a="1"/>
  <c r="J2783" i="25" a="1"/>
  <c r="G3487" i="25" a="1"/>
  <c r="J525" i="25" a="1"/>
  <c r="L183" i="25" a="1"/>
  <c r="J876" i="25" a="1"/>
  <c r="G1761" i="25" a="1"/>
  <c r="V2247" i="25" a="1"/>
  <c r="G40" i="25" a="1"/>
  <c r="J3048" i="25" a="1"/>
  <c r="I2917" i="25" a="1"/>
  <c r="G3312" i="25" a="1"/>
  <c r="J2044" i="25" a="1"/>
  <c r="V562" i="25" a="1"/>
  <c r="L2417" i="25" a="1"/>
  <c r="G3431" i="25" a="1"/>
  <c r="L2595" i="25" a="1"/>
  <c r="L3438" i="25" a="1"/>
  <c r="G2527" i="25" a="1"/>
  <c r="G2039" i="25" a="1"/>
  <c r="L168" i="25" a="1"/>
  <c r="L1142" i="25" a="1"/>
  <c r="G1395" i="25" a="1"/>
  <c r="L2368" i="25" a="1"/>
  <c r="I2541" i="25" a="1"/>
  <c r="J371" i="25" a="1"/>
  <c r="L990" i="25" a="1"/>
  <c r="V282" i="25" a="1"/>
  <c r="G2134" i="25" a="1"/>
  <c r="J1795" i="25" a="1"/>
  <c r="L2699" i="25" a="1"/>
  <c r="J2118" i="25" a="1"/>
  <c r="G1766" i="25" a="1"/>
  <c r="I2981" i="25" a="1"/>
  <c r="V1034" i="25" a="1"/>
  <c r="V1967" i="25" a="1"/>
  <c r="I1169" i="25" a="1"/>
  <c r="G1331" i="25" a="1"/>
  <c r="L1011" i="25" a="1"/>
  <c r="I521" i="25" a="1"/>
  <c r="L272" i="25" a="1"/>
  <c r="J363" i="25" a="1"/>
  <c r="V1658" i="25" a="1"/>
  <c r="J1589" i="25" a="1"/>
  <c r="V2642" i="25" a="1"/>
  <c r="L1587" i="25" a="1"/>
  <c r="L1186" i="25" a="1"/>
  <c r="L857" i="25" a="1"/>
  <c r="L1471" i="25" a="1"/>
  <c r="V2930" i="25" a="1"/>
  <c r="J2065" i="25" a="1"/>
  <c r="L562" i="25" a="1"/>
  <c r="G2371" i="25" a="1"/>
  <c r="V2206" i="25" a="1"/>
  <c r="L2399" i="25" a="1"/>
  <c r="G1827" i="25" a="1"/>
  <c r="F16" i="25" a="1"/>
  <c r="I991" i="25" a="1"/>
  <c r="V2660" i="25" a="1"/>
  <c r="J1992" i="25" a="1"/>
  <c r="V1030" i="25" a="1"/>
  <c r="L940" i="25" a="1"/>
  <c r="J1308" i="25" a="1"/>
  <c r="V3036" i="25" a="1"/>
  <c r="G120" i="25" a="1"/>
  <c r="G3014" i="25" a="1"/>
  <c r="J1412" i="25" a="1"/>
  <c r="L3298" i="25" a="1"/>
  <c r="J2262" i="25" a="1"/>
  <c r="V1999" i="25" a="1"/>
  <c r="V1476" i="25" a="1"/>
  <c r="I3379" i="25" a="1"/>
  <c r="L2457" i="25" a="1"/>
  <c r="I994" i="25" a="1"/>
  <c r="L2208" i="25" a="1"/>
  <c r="V1823" i="25" a="1"/>
  <c r="I3496" i="25" a="1"/>
  <c r="G3253" i="25" a="1"/>
  <c r="G3385" i="25" a="1"/>
  <c r="L309" i="25" a="1"/>
  <c r="G3477" i="25" a="1"/>
  <c r="J2417" i="25" a="1"/>
  <c r="I2123" i="25" a="1"/>
  <c r="L938" i="25" a="1"/>
  <c r="G316" i="25" a="1"/>
  <c r="J608" i="25" a="1"/>
  <c r="V40" i="25" a="1"/>
  <c r="V1586" i="25" a="1"/>
  <c r="G1882" i="25" a="1"/>
  <c r="J866" i="25" a="1"/>
  <c r="V906" i="25" a="1"/>
  <c r="I2571" i="25" a="1"/>
  <c r="I1478" i="25" a="1"/>
  <c r="V2332" i="25" a="1"/>
  <c r="I1628" i="25" a="1"/>
  <c r="I1544" i="25" a="1"/>
  <c r="G1962" i="25" a="1"/>
  <c r="I3190" i="25" a="1"/>
  <c r="G1224" i="25" a="1"/>
  <c r="G2954" i="25" a="1"/>
  <c r="I675" i="25" a="1"/>
  <c r="J1608" i="25" a="1"/>
  <c r="G1879" i="25" a="1"/>
  <c r="I2748" i="25" a="1"/>
  <c r="I2270" i="25" a="1"/>
  <c r="J2706" i="25" a="1"/>
  <c r="G2259" i="25" a="1"/>
  <c r="L1287" i="25" a="1"/>
  <c r="J2119" i="25" a="1"/>
  <c r="V74" i="25" a="1"/>
  <c r="G109" i="25" a="1"/>
  <c r="G1328" i="25" a="1"/>
  <c r="L2532" i="25" a="1"/>
  <c r="G1758" i="25" a="1"/>
  <c r="J1217" i="25" a="1"/>
  <c r="L259" i="25" a="1"/>
  <c r="V1276" i="25" a="1"/>
  <c r="J1499" i="25" a="1"/>
  <c r="I1036" i="25" a="1"/>
  <c r="J3212" i="25" a="1"/>
  <c r="L717" i="25" a="1"/>
  <c r="G2534" i="25" a="1"/>
  <c r="L397" i="25" a="1"/>
  <c r="G1592" i="25" a="1"/>
  <c r="V3221" i="25" a="1"/>
  <c r="V1777" i="25" a="1"/>
  <c r="J154" i="25" a="1"/>
  <c r="L3020" i="25" a="1"/>
  <c r="J2950" i="25" a="1"/>
  <c r="I2707" i="25" a="1"/>
  <c r="G2155" i="25" a="1"/>
  <c r="V1702" i="25" a="1"/>
  <c r="V1998" i="25" a="1"/>
  <c r="I84" i="25" a="1"/>
  <c r="J649" i="25" a="1"/>
  <c r="V2826" i="25" a="1"/>
  <c r="G1102" i="25" a="1"/>
  <c r="I1376" i="25" a="1"/>
  <c r="V309" i="25" a="1"/>
  <c r="V128" i="25" a="1"/>
  <c r="V2979" i="25" a="1"/>
  <c r="I2022" i="25" a="1"/>
  <c r="V678" i="25" a="1"/>
  <c r="J3175" i="25" a="1"/>
  <c r="G3413" i="25" a="1"/>
  <c r="I2591" i="25" a="1"/>
  <c r="G3000" i="25" a="1"/>
  <c r="G129" i="25" a="1"/>
  <c r="G59" i="25" a="1"/>
  <c r="I2634" i="25" a="1"/>
  <c r="L626" i="25" a="1"/>
  <c r="L642" i="25" a="1"/>
  <c r="G1352" i="25" a="1"/>
  <c r="G2518" i="25" a="1"/>
  <c r="G2030" i="25" a="1"/>
  <c r="I2708" i="25" a="1"/>
  <c r="L498" i="25" a="1"/>
  <c r="J604" i="25" a="1"/>
  <c r="L730" i="25" a="1"/>
  <c r="L1771" i="25" a="1"/>
  <c r="L1994" i="25" a="1"/>
  <c r="I74" i="25" a="1"/>
  <c r="I2540" i="25" a="1"/>
  <c r="G1568" i="25" a="1"/>
  <c r="J2693" i="25" a="1"/>
  <c r="G2799" i="25" a="1"/>
  <c r="L1867" i="25" a="1"/>
  <c r="V1716" i="25" a="1"/>
  <c r="L772" i="25" a="1"/>
  <c r="L2335" i="25" a="1"/>
  <c r="I567" i="25" a="1"/>
  <c r="G298" i="25" a="1"/>
  <c r="L482" i="25" a="1"/>
  <c r="J209" i="25" a="1"/>
  <c r="L925" i="25" a="1"/>
  <c r="I391" i="25" a="1"/>
  <c r="I610" i="25" a="1"/>
  <c r="G494" i="25" a="1"/>
  <c r="L785" i="25" a="1"/>
  <c r="G867" i="25" a="1"/>
  <c r="V814" i="25" a="1"/>
  <c r="L21" i="25" a="1"/>
  <c r="V2006" i="25" a="1"/>
  <c r="V1826" i="25" a="1"/>
  <c r="G2819" i="25" a="1"/>
  <c r="L65" i="25" a="1"/>
  <c r="G2848" i="25" a="1"/>
  <c r="G1919" i="25" a="1"/>
  <c r="L87" i="25" a="1"/>
  <c r="J38" i="25" a="1"/>
  <c r="V3089" i="25" a="1"/>
  <c r="I2762" i="25" a="1"/>
  <c r="G2911" i="25" a="1"/>
  <c r="G1440" i="25" a="1"/>
  <c r="V1902" i="25" a="1"/>
  <c r="G1847" i="25" a="1"/>
  <c r="I3327" i="25" a="1"/>
  <c r="V1274" i="25" a="1"/>
  <c r="J2815" i="25" a="1"/>
  <c r="L353" i="25" a="1"/>
  <c r="I2177" i="25" a="1"/>
  <c r="L3425" i="25" a="1"/>
  <c r="L2829" i="25" a="1"/>
  <c r="G1293" i="25" a="1"/>
  <c r="G1903" i="25" a="1"/>
  <c r="I188" i="25" a="1"/>
  <c r="G2538" i="25" a="1"/>
  <c r="L2014" i="25" a="1"/>
  <c r="J511" i="25" a="1"/>
  <c r="I191" i="25" a="1"/>
  <c r="I2136" i="25" a="1"/>
  <c r="J2804" i="25" a="1"/>
  <c r="V1829" i="25" a="1"/>
  <c r="G2800" i="25" a="1"/>
  <c r="G2168" i="25" a="1"/>
  <c r="I1886" i="25" a="1"/>
  <c r="I3314" i="25" a="1"/>
  <c r="I2920" i="25" a="1"/>
  <c r="J1675" i="25" a="1"/>
  <c r="I1156" i="25" a="1"/>
  <c r="L1366" i="25" a="1"/>
  <c r="J1302" i="25" a="1"/>
  <c r="I1099" i="25" a="1"/>
  <c r="I297" i="25" a="1"/>
  <c r="V2938" i="25" a="1"/>
  <c r="J1054" i="25" a="1"/>
  <c r="I3030" i="25" a="1"/>
  <c r="G1957" i="25" a="1"/>
  <c r="G1681" i="25" a="1"/>
  <c r="G3250" i="25" a="1"/>
  <c r="I1919" i="25" a="1"/>
  <c r="I1759" i="25" a="1"/>
  <c r="I928" i="25" a="1"/>
  <c r="J233" i="25" a="1"/>
  <c r="V1177" i="25" a="1"/>
  <c r="G1855" i="25" a="1"/>
  <c r="I2304" i="25" a="1"/>
  <c r="G1584" i="25" a="1"/>
  <c r="V2124" i="25" a="1"/>
  <c r="F21" i="25" a="1"/>
  <c r="J2154" i="25" a="1"/>
  <c r="L728" i="25" a="1"/>
  <c r="I1663" i="25" a="1"/>
  <c r="G2238" i="25" a="1"/>
  <c r="L2986" i="25" a="1"/>
  <c r="G713" i="25" a="1"/>
  <c r="I722" i="25" a="1"/>
  <c r="G3041" i="25" a="1"/>
  <c r="I2178" i="25" a="1"/>
  <c r="I1142" i="25" a="1"/>
  <c r="G3333" i="25" a="1"/>
  <c r="G2002" i="25" a="1"/>
  <c r="L2161" i="25" a="1"/>
  <c r="G1645" i="25" a="1"/>
  <c r="L268" i="25" a="1"/>
  <c r="I1811" i="25" a="1"/>
  <c r="I1388" i="25" a="1"/>
  <c r="I30" i="25" a="1"/>
  <c r="I199" i="25" a="1"/>
  <c r="G349" i="25" a="1"/>
  <c r="I3116" i="25" a="1"/>
  <c r="I407" i="25" a="1"/>
  <c r="G2204" i="25" a="1"/>
  <c r="G1276" i="25" a="1"/>
  <c r="I1818" i="25" a="1"/>
  <c r="G3240" i="25" a="1"/>
  <c r="J1131" i="25" a="1"/>
  <c r="V2236" i="25" a="1"/>
  <c r="I2428" i="25" a="1"/>
  <c r="G1521" i="25" a="1"/>
  <c r="L245" i="25" a="1"/>
  <c r="L126" i="25" a="1"/>
  <c r="V1452" i="25" a="1"/>
  <c r="V2533" i="25" a="1"/>
  <c r="J2671" i="25" a="1"/>
  <c r="J1142" i="25" a="1"/>
  <c r="I3022" i="25" a="1"/>
  <c r="V1650" i="25" a="1"/>
  <c r="J2088" i="25" a="1"/>
  <c r="V341" i="25" a="1"/>
  <c r="J3073" i="25" a="1"/>
  <c r="J464" i="25" a="1"/>
  <c r="G1122" i="25" a="1"/>
  <c r="V520" i="25" a="1"/>
  <c r="I3132" i="25" a="1"/>
  <c r="V1248" i="25" a="1"/>
  <c r="L3095" i="25" a="1"/>
  <c r="G3153" i="25" a="1"/>
  <c r="J627" i="25" a="1"/>
  <c r="I2962" i="25" a="1"/>
  <c r="V3086" i="25" a="1"/>
  <c r="L1593" i="25" a="1"/>
  <c r="V2785" i="25" a="1"/>
  <c r="I718" i="25" a="1"/>
  <c r="J827" i="25" a="1"/>
  <c r="I408" i="25" a="1"/>
  <c r="I1770" i="25" a="1"/>
  <c r="G3231" i="25" a="1"/>
  <c r="G2787" i="25" a="1"/>
  <c r="L2030" i="25" a="1"/>
  <c r="J1953" i="25" a="1"/>
  <c r="V811" i="25" a="1"/>
  <c r="J1338" i="25" a="1"/>
  <c r="V1465" i="25" a="1"/>
  <c r="I2269" i="25" a="1"/>
  <c r="G2408" i="25" a="1"/>
  <c r="V819" i="25" a="1"/>
  <c r="I1573" i="25" a="1"/>
  <c r="J2442" i="25" a="1"/>
  <c r="V1717" i="25" a="1"/>
  <c r="G1199" i="25" a="1"/>
  <c r="L2811" i="25" a="1"/>
  <c r="J2664" i="25" a="1"/>
  <c r="L1972" i="25" a="1"/>
  <c r="I1075" i="25" a="1"/>
  <c r="L1621" i="25" a="1"/>
  <c r="L150" i="25" a="1"/>
  <c r="G1828" i="25" a="1"/>
  <c r="J66" i="25" a="1"/>
  <c r="J1860" i="25" a="1"/>
  <c r="I2994" i="25" a="1"/>
  <c r="V663" i="25" a="1"/>
  <c r="G3073" i="25" a="1"/>
  <c r="I1839" i="25" a="1"/>
  <c r="L2078" i="25" a="1"/>
  <c r="J1612" i="25" a="1"/>
  <c r="I618" i="25" a="1"/>
  <c r="I682" i="25" a="1"/>
  <c r="G268" i="25" a="1"/>
  <c r="I1189" i="25" a="1"/>
  <c r="V2919" i="25" a="1"/>
  <c r="V1877" i="25" a="1"/>
  <c r="V481" i="25" a="1"/>
  <c r="L299" i="25" a="1"/>
  <c r="G2773" i="25" a="1"/>
  <c r="L3191" i="25" a="1"/>
  <c r="J2386" i="25" a="1"/>
  <c r="V2205" i="25" a="1"/>
  <c r="G3474" i="25" a="1"/>
  <c r="J2845" i="25" a="1"/>
  <c r="I1145" i="25" a="1"/>
  <c r="G1796" i="25" a="1"/>
  <c r="J2222" i="25" a="1"/>
  <c r="J2602" i="25" a="1"/>
  <c r="I2648" i="25" a="1"/>
  <c r="G3110" i="25" a="1"/>
  <c r="L1708" i="25" a="1"/>
  <c r="L1602" i="25" a="1"/>
  <c r="L2966" i="25" a="1"/>
  <c r="J1408" i="25" a="1"/>
  <c r="I3488" i="25" a="1"/>
  <c r="G1797" i="25" a="1"/>
  <c r="L2649" i="25" a="1"/>
  <c r="J2982" i="25" a="1"/>
  <c r="I1065" i="25" a="1"/>
  <c r="L2112" i="25" a="1"/>
  <c r="L1854" i="25" a="1"/>
  <c r="V3012" i="25" a="1"/>
  <c r="G1575" i="25" a="1"/>
  <c r="I1647" i="25" a="1"/>
  <c r="I159" i="25" a="1"/>
  <c r="G2319" i="25" a="1"/>
  <c r="I2841" i="25" a="1"/>
  <c r="I2462" i="25" a="1"/>
  <c r="L326" i="25" a="1"/>
  <c r="I488" i="25" a="1"/>
  <c r="V1451" i="25" a="1"/>
  <c r="V122" i="25" a="1"/>
  <c r="G3430" i="25" a="1"/>
  <c r="G2060" i="25" a="1"/>
  <c r="J3276" i="25" a="1"/>
  <c r="L1164" i="25" a="1"/>
  <c r="L41" i="25" a="1"/>
  <c r="V2711" i="25" a="1"/>
  <c r="G2855" i="25" a="1"/>
  <c r="I2193" i="25" a="1"/>
  <c r="V1508" i="25" a="1"/>
  <c r="G1536" i="25" a="1"/>
  <c r="V1718" i="25" a="1"/>
  <c r="I1354" i="25" a="1"/>
  <c r="J822" i="25" a="1"/>
  <c r="G3079" i="25" a="1"/>
  <c r="J2622" i="25" a="1"/>
  <c r="G1824" i="25" a="1"/>
  <c r="V2421" i="25" a="1"/>
  <c r="G2258" i="25" a="1"/>
  <c r="G3302" i="25" a="1"/>
  <c r="G3130" i="25" a="1"/>
  <c r="J1372" i="25" a="1"/>
  <c r="L1245" i="25" a="1"/>
  <c r="J3382" i="25" a="1"/>
  <c r="V296" i="25" a="1"/>
  <c r="J3057" i="25" a="1"/>
  <c r="J3438" i="25" a="1"/>
  <c r="V92" i="25" a="1"/>
  <c r="V3060" i="25" a="1"/>
  <c r="V2210" i="25" a="1"/>
  <c r="J3471" i="25" a="1"/>
  <c r="V2614" i="25" a="1"/>
  <c r="G1742" i="25" a="1"/>
  <c r="J1541" i="25" a="1"/>
  <c r="L3334" i="25" a="1"/>
  <c r="I1397" i="25" a="1"/>
  <c r="V2113" i="25" a="1"/>
  <c r="L2700" i="25" a="1"/>
  <c r="J3210" i="25" a="1"/>
  <c r="G73" i="25" a="1"/>
  <c r="I207" i="25" a="1"/>
  <c r="G2511" i="25" a="1"/>
  <c r="I2956" i="25" a="1"/>
  <c r="G147" i="25" a="1"/>
  <c r="L1095" i="25" a="1"/>
  <c r="V2576" i="25" a="1"/>
  <c r="J129" i="25" a="1"/>
  <c r="L1513" i="25" a="1"/>
  <c r="I2553" i="25" a="1"/>
  <c r="L3158" i="25" a="1"/>
  <c r="G69" i="25" a="1"/>
  <c r="L2340" i="25" a="1"/>
  <c r="J3037" i="25" a="1"/>
  <c r="V1577" i="25" a="1"/>
  <c r="J684" i="25" a="1"/>
  <c r="I1422" i="25" a="1"/>
  <c r="V1218" i="25" a="1"/>
  <c r="L1276" i="25" a="1"/>
  <c r="L514" i="25" a="1"/>
  <c r="G2618" i="25" a="1"/>
  <c r="V572" i="25" a="1"/>
  <c r="G3373" i="25" a="1"/>
  <c r="I1424" i="25" a="1"/>
  <c r="L2500" i="25" a="1"/>
  <c r="G2375" i="25" a="1"/>
  <c r="I1332" i="25" a="1"/>
  <c r="V1065" i="25" a="1"/>
  <c r="I1357" i="25" a="1"/>
  <c r="J746" i="25" a="1"/>
  <c r="L2969" i="25" a="1"/>
  <c r="L3110" i="25" a="1"/>
  <c r="G2547" i="25" a="1"/>
  <c r="I2691" i="25" a="1"/>
  <c r="J2437" i="25" a="1"/>
  <c r="G1945" i="25" a="1"/>
  <c r="G3117" i="25" a="1"/>
  <c r="I1249" i="25" a="1"/>
  <c r="L1438" i="25" a="1"/>
  <c r="J1615" i="25" a="1"/>
  <c r="I2273" i="25" a="1"/>
  <c r="G1603" i="25" a="1"/>
  <c r="I228" i="25" a="1"/>
  <c r="G1771" i="25" a="1"/>
  <c r="L2967" i="25" a="1"/>
  <c r="L2594" i="25" a="1"/>
  <c r="J640" i="25" a="1"/>
  <c r="V3458" i="25" a="1"/>
  <c r="J2907" i="25" a="1"/>
  <c r="V2819" i="25" a="1"/>
  <c r="L2111" i="25" a="1"/>
  <c r="L605" i="25" a="1"/>
  <c r="J2976" i="25" a="1"/>
  <c r="I1428" i="25" a="1"/>
  <c r="L3138" i="25" a="1"/>
  <c r="G1140" i="25" a="1"/>
  <c r="L500" i="25" a="1"/>
  <c r="I1678" i="25" a="1"/>
  <c r="G1652" i="25" a="1"/>
  <c r="V394" i="25" a="1"/>
  <c r="L2834" i="25" a="1"/>
  <c r="I2918" i="25" a="1"/>
  <c r="I2463" i="25" a="1"/>
  <c r="V1307" i="25" a="1"/>
  <c r="I2647" i="25" a="1"/>
  <c r="L844" i="25" a="1"/>
  <c r="L2012" i="25" a="1"/>
  <c r="L2931" i="25" a="1"/>
  <c r="G1502" i="25" a="1"/>
  <c r="J1879" i="25" a="1"/>
  <c r="J2496" i="25" a="1"/>
  <c r="L960" i="25" a="1"/>
  <c r="I1964" i="25" a="1"/>
  <c r="V3199" i="25" a="1"/>
  <c r="J3305" i="25" a="1"/>
  <c r="J1976" i="25" a="1"/>
  <c r="J1779" i="25" a="1"/>
  <c r="V2656" i="25" a="1"/>
  <c r="G662" i="25" a="1"/>
  <c r="G1308" i="25" a="1"/>
  <c r="J3196" i="25" a="1"/>
  <c r="G501" i="25" a="1"/>
  <c r="L3254" i="25" a="1"/>
  <c r="I371" i="25" a="1"/>
  <c r="I2630" i="25" a="1"/>
  <c r="J2782" i="25" a="1"/>
  <c r="J3186" i="25" a="1"/>
  <c r="G861" i="25" a="1"/>
  <c r="L2905" i="25" a="1"/>
  <c r="I1200" i="25" a="1"/>
  <c r="G240" i="25" a="1"/>
  <c r="I3486" i="25" a="1"/>
  <c r="L952" i="25" a="1"/>
  <c r="L2799" i="25" a="1"/>
  <c r="G3244" i="25" a="1"/>
  <c r="G2951" i="25" a="1"/>
  <c r="I56" i="25" a="1"/>
  <c r="V2266" i="25" a="1"/>
  <c r="G234" i="25" a="1"/>
  <c r="L3436" i="25" a="1"/>
  <c r="V1724" i="25" a="1"/>
  <c r="G482" i="25" a="1"/>
  <c r="J2328" i="25" a="1"/>
  <c r="I2047" i="25" a="1"/>
  <c r="J1736" i="25" a="1"/>
  <c r="J1280" i="25" a="1"/>
  <c r="V2829" i="25" a="1"/>
  <c r="J2093" i="25" a="1"/>
  <c r="G1943" i="25" a="1"/>
  <c r="G1757" i="25" a="1"/>
  <c r="L867" i="25" a="1"/>
  <c r="I2320" i="25" a="1"/>
  <c r="G1161" i="25" a="1"/>
  <c r="I295" i="25" a="1"/>
  <c r="I1707" i="25" a="1"/>
  <c r="G1000" i="25" a="1"/>
  <c r="J2025" i="25" a="1"/>
  <c r="I2665" i="25" a="1"/>
  <c r="J524" i="25" a="1"/>
  <c r="J3110" i="25" a="1"/>
  <c r="L2588" i="25" a="1"/>
  <c r="V2437" i="25" a="1"/>
  <c r="J707" i="25" a="1"/>
  <c r="V1052" i="25" a="1"/>
  <c r="V3009" i="25" a="1"/>
  <c r="L551" i="25" a="1"/>
  <c r="I3485" i="25" a="1"/>
  <c r="L1999" i="25" a="1"/>
  <c r="G2291" i="25" a="1"/>
  <c r="J1847" i="25" a="1"/>
  <c r="V632" i="25" a="1"/>
  <c r="G1100" i="25" a="1"/>
  <c r="J676" i="25" a="1"/>
  <c r="L147" i="25" a="1"/>
  <c r="I2369" i="25" a="1"/>
  <c r="I720" i="25" a="1"/>
  <c r="L2989" i="25" a="1"/>
  <c r="G2717" i="25" a="1"/>
  <c r="I2236" i="25" a="1"/>
  <c r="V2343" i="25" a="1"/>
  <c r="G1283" i="25" a="1"/>
  <c r="L5" i="25" a="1"/>
  <c r="J3353" i="25" a="1"/>
  <c r="G2785" i="25" a="1"/>
  <c r="I3236" i="25" a="1"/>
  <c r="G848" i="25" a="1"/>
  <c r="L1339" i="25" a="1"/>
  <c r="L2505" i="25" a="1"/>
  <c r="V3196" i="25" a="1"/>
  <c r="L186" i="25" a="1"/>
  <c r="G136" i="25" a="1"/>
  <c r="V2198" i="25" a="1"/>
  <c r="V2678" i="25" a="1"/>
  <c r="G2416" i="25" a="1"/>
  <c r="G424" i="25" a="1"/>
  <c r="J802" i="25" a="1"/>
  <c r="V2906" i="25" a="1"/>
  <c r="J2075" i="25" a="1"/>
  <c r="G3345" i="25" a="1"/>
  <c r="I572" i="25" a="1"/>
  <c r="G1248" i="25" a="1"/>
  <c r="I1229" i="25" a="1"/>
  <c r="J1875" i="25" a="1"/>
  <c r="G3176" i="25" a="1"/>
  <c r="L1127" i="25" a="1"/>
  <c r="V1537" i="25" a="1"/>
  <c r="L2688" i="25" a="1"/>
  <c r="F10" i="25" a="1"/>
  <c r="J1958" i="25" a="1"/>
  <c r="V115" i="25" a="1"/>
  <c r="V3102" i="25" a="1"/>
  <c r="V165" i="25" a="1"/>
  <c r="V2673" i="25" a="1"/>
  <c r="J67" i="25" a="1"/>
  <c r="I2838" i="25" a="1"/>
  <c r="G1786" i="25" a="1"/>
  <c r="I1102" i="25" a="1"/>
  <c r="V1373" i="25" a="1"/>
  <c r="G1016" i="25" a="1"/>
  <c r="L1523" i="25" a="1"/>
  <c r="I1233" i="25" a="1"/>
  <c r="G68" i="25" a="1"/>
  <c r="V3399" i="25" a="1"/>
  <c r="J2032" i="25" a="1"/>
  <c r="I771" i="25" a="1"/>
  <c r="G87" i="25" a="1"/>
  <c r="J1692" i="25" a="1"/>
  <c r="I1109" i="25" a="1"/>
  <c r="L3363" i="25" a="1"/>
  <c r="V1846" i="25" a="1"/>
  <c r="G412" i="25" a="1"/>
  <c r="L2812" i="25" a="1"/>
  <c r="J1580" i="25" a="1"/>
  <c r="J2364" i="25" a="1"/>
  <c r="I530" i="25" a="1"/>
  <c r="I2719" i="25" a="1"/>
  <c r="J1679" i="25" a="1"/>
  <c r="J2824" i="25" a="1"/>
  <c r="J2324" i="25" a="1"/>
  <c r="G3468" i="25" a="1"/>
  <c r="L1717" i="25" a="1"/>
  <c r="G1561" i="25" a="1"/>
  <c r="I326" i="25" a="1"/>
  <c r="G2996" i="25" a="1"/>
  <c r="L2965" i="25" a="1"/>
  <c r="I465" i="25" a="1"/>
  <c r="L1055" i="25" a="1"/>
  <c r="I3201" i="25" a="1"/>
  <c r="I1608" i="25" a="1"/>
  <c r="V1817" i="25" a="1"/>
  <c r="L2093" i="25" a="1"/>
  <c r="G2310" i="25" a="1"/>
  <c r="L2004" i="25" a="1"/>
  <c r="I2650" i="25" a="1"/>
  <c r="V3288" i="25" a="1"/>
  <c r="G134" i="25" a="1"/>
  <c r="G1673" i="25" a="1"/>
  <c r="V2029" i="25" a="1"/>
  <c r="I16" i="25" a="1"/>
  <c r="J1493" i="25" a="1"/>
  <c r="G1393" i="25" a="1"/>
  <c r="G2616" i="25" a="1"/>
  <c r="G1076" i="25" a="1"/>
  <c r="G1954" i="25" a="1"/>
  <c r="L3060" i="25" a="1"/>
  <c r="J1006" i="25" a="1"/>
  <c r="L3064" i="25" a="1"/>
  <c r="L2081" i="25" a="1"/>
  <c r="L2253" i="25" a="1"/>
  <c r="I1925" i="25" a="1"/>
  <c r="V834" i="25" a="1"/>
  <c r="L3086" i="25" a="1"/>
  <c r="L682" i="25" a="1"/>
  <c r="G1464" i="25" a="1"/>
  <c r="I828" i="25" a="1"/>
  <c r="G1899" i="25" a="1"/>
  <c r="J2529" i="25" a="1"/>
  <c r="L2042" i="25" a="1"/>
  <c r="G2984" i="25" a="1"/>
  <c r="I3270" i="25" a="1"/>
  <c r="L2481" i="25" a="1"/>
  <c r="G668" i="25" a="1"/>
  <c r="L676" i="25" a="1"/>
  <c r="G2734" i="25" a="1"/>
  <c r="L3267" i="25" a="1"/>
  <c r="L289" i="25" a="1"/>
  <c r="V1008" i="25" a="1"/>
  <c r="L807" i="25" a="1"/>
  <c r="G1469" i="25" a="1"/>
  <c r="I1555" i="25" a="1"/>
  <c r="I2721" i="25" a="1"/>
  <c r="J1548" i="25" a="1"/>
  <c r="V1156" i="25" a="1"/>
  <c r="V2780" i="25" a="1"/>
  <c r="L1392" i="25" a="1"/>
  <c r="G560" i="25" a="1"/>
  <c r="J1479" i="25" a="1"/>
  <c r="G2634" i="25" a="1"/>
  <c r="I268" i="25" a="1"/>
  <c r="V870" i="25" a="1"/>
  <c r="V2649" i="25" a="1"/>
  <c r="I1360" i="25" a="1"/>
  <c r="I983" i="25" a="1"/>
  <c r="J1251" i="25" a="1"/>
  <c r="V2094" i="25" a="1"/>
  <c r="I516" i="25" a="1"/>
  <c r="L582" i="25" a="1"/>
  <c r="G3228" i="25" a="1"/>
  <c r="I3478" i="25" a="1"/>
  <c r="V2519" i="25" a="1"/>
  <c r="L2450" i="25" a="1"/>
  <c r="I3194" i="25" a="1"/>
  <c r="V1947" i="25" a="1"/>
  <c r="J2986" i="25" a="1"/>
  <c r="V214" i="25" a="1"/>
  <c r="G2430" i="25" a="1"/>
  <c r="V1308" i="25" a="1"/>
  <c r="V2272" i="25" a="1"/>
  <c r="L942" i="25" a="1"/>
  <c r="G1902" i="25" a="1"/>
  <c r="I2796" i="25" a="1"/>
  <c r="I3409" i="25" a="1"/>
  <c r="L474" i="25" a="1"/>
  <c r="V3077" i="25" a="1"/>
  <c r="J3425" i="25" a="1"/>
  <c r="L2490" i="25" a="1"/>
  <c r="V3273" i="25" a="1"/>
  <c r="L1582" i="25" a="1"/>
  <c r="I2567" i="25" a="1"/>
  <c r="L506" i="25" a="1"/>
  <c r="V1845" i="25" a="1"/>
  <c r="J3402" i="25" a="1"/>
  <c r="I616" i="25" a="1"/>
  <c r="V1753" i="25" a="1"/>
  <c r="L432" i="25" a="1"/>
  <c r="I861" i="25" a="1"/>
  <c r="G2796" i="25" a="1"/>
  <c r="G805" i="25" a="1"/>
  <c r="G2209" i="25" a="1"/>
  <c r="V106" i="25" a="1"/>
  <c r="G1712" i="25" a="1"/>
  <c r="I453" i="25" a="1"/>
  <c r="G1556" i="25" a="1"/>
  <c r="V2975" i="25" a="1"/>
  <c r="J1646" i="25" a="1"/>
  <c r="I322" i="25" a="1"/>
  <c r="L2032" i="25" a="1"/>
  <c r="G1931" i="25" a="1"/>
  <c r="L27" i="25" a="1"/>
  <c r="J2979" i="25" a="1"/>
  <c r="J2469" i="25" a="1"/>
  <c r="G10" i="7" a="1"/>
  <c r="I1953" i="25" a="1"/>
  <c r="V3466" i="25" a="1"/>
  <c r="V2283" i="25" a="1"/>
  <c r="L2293" i="25" a="1"/>
  <c r="L1741" i="25" a="1"/>
  <c r="I3300" i="25" a="1"/>
  <c r="I2975" i="25" a="1"/>
  <c r="I1000" i="25" a="1"/>
  <c r="V2446" i="25" a="1"/>
  <c r="J1528" i="25" a="1"/>
  <c r="J332" i="25" a="1"/>
  <c r="J2873" i="25" a="1"/>
  <c r="V3385" i="25" a="1"/>
  <c r="G1290" i="25" a="1"/>
  <c r="I3073" i="25" a="1"/>
  <c r="G90" i="25" a="1"/>
  <c r="L1068" i="25" a="1"/>
  <c r="J1986" i="25" a="1"/>
  <c r="V2430" i="25" a="1"/>
  <c r="J1435" i="25" a="1"/>
  <c r="V1148" i="25" a="1"/>
  <c r="G2891" i="25" a="1"/>
  <c r="V137" i="25" a="1"/>
  <c r="I1624" i="25" a="1"/>
  <c r="V2754" i="25" a="1"/>
  <c r="L193" i="25" a="1"/>
  <c r="L3310" i="25" a="1"/>
  <c r="L3345" i="25" a="1"/>
  <c r="J3365" i="25" a="1"/>
  <c r="J2060" i="25" a="1"/>
  <c r="G1455" i="25" a="1"/>
  <c r="V3313" i="25" a="1"/>
  <c r="J2285" i="25" a="1"/>
  <c r="I1558" i="25" a="1"/>
  <c r="J2419" i="25" a="1"/>
  <c r="G2275" i="25" a="1"/>
  <c r="G2711" i="25" a="1"/>
  <c r="V1990" i="25" a="1"/>
  <c r="I1004" i="25" a="1"/>
  <c r="L2291" i="25" a="1"/>
  <c r="G1881" i="25" a="1"/>
  <c r="G2192" i="25" a="1"/>
  <c r="I1649" i="25" a="1"/>
  <c r="I1559" i="25" a="1"/>
  <c r="J753" i="25" a="1"/>
  <c r="L2067" i="25" a="1"/>
  <c r="I2714" i="25" a="1"/>
  <c r="G893" i="25" a="1"/>
  <c r="I1394" i="25" a="1"/>
  <c r="I32" i="25" a="1"/>
  <c r="I2154" i="25" a="1"/>
  <c r="V2802" i="25" a="1"/>
  <c r="L1062" i="25" a="1"/>
  <c r="G3050" i="25" a="1"/>
  <c r="G1336" i="25" a="1"/>
  <c r="I1917" i="25" a="1"/>
  <c r="J1716" i="25" a="1"/>
  <c r="J2203" i="25" a="1"/>
  <c r="I357" i="25" a="1"/>
  <c r="J2754" i="25" a="1"/>
  <c r="G3461" i="25" a="1"/>
  <c r="I1909" i="25" a="1"/>
  <c r="I2484" i="25" a="1"/>
  <c r="V1915" i="25" a="1"/>
  <c r="V3415" i="25" a="1"/>
  <c r="V465" i="25" a="1"/>
  <c r="I939" i="25" a="1"/>
  <c r="V3008" i="25" a="1"/>
  <c r="G2321" i="25" a="1"/>
  <c r="G367" i="25" a="1"/>
  <c r="V1011" i="25" a="1"/>
  <c r="L687" i="25" a="1"/>
  <c r="G555" i="25" a="1"/>
  <c r="I2798" i="25" a="1"/>
  <c r="V2641" i="25" a="1"/>
  <c r="V86" i="25" a="1"/>
  <c r="I1609" i="25" a="1"/>
  <c r="G1831" i="25" a="1"/>
  <c r="I1329" i="25" a="1"/>
  <c r="G2679" i="25" a="1"/>
  <c r="J2582" i="25" a="1"/>
  <c r="G1735" i="25" a="1"/>
  <c r="J2930" i="25" a="1"/>
  <c r="G896" i="25" a="1"/>
  <c r="J3147" i="25" a="1"/>
  <c r="L354" i="25" a="1"/>
  <c r="J1188" i="25" a="1"/>
  <c r="I2264" i="25" a="1"/>
  <c r="G595" i="25" a="1"/>
  <c r="J2310" i="25" a="1"/>
  <c r="I1948" i="25" a="1"/>
  <c r="J905" i="25" a="1"/>
  <c r="V3324" i="25" a="1"/>
  <c r="V2171" i="25" a="1"/>
  <c r="L2617" i="25" a="1"/>
  <c r="V904" i="25" a="1"/>
  <c r="I2581" i="25" a="1"/>
  <c r="I1831" i="25" a="1"/>
  <c r="J496" i="25" a="1"/>
  <c r="L2120" i="25" a="1"/>
  <c r="J2127" i="25" a="1"/>
  <c r="J206" i="25" a="1"/>
  <c r="I661" i="25" a="1"/>
  <c r="I2483" i="25" a="1"/>
  <c r="J2357" i="25" a="1"/>
  <c r="I2087" i="25" a="1"/>
  <c r="J685" i="25" a="1"/>
  <c r="I1987" i="25" a="1"/>
  <c r="G1418" i="25" a="1"/>
  <c r="I1098" i="25" a="1"/>
  <c r="J3277" i="25" a="1"/>
  <c r="I2960" i="25" a="1"/>
  <c r="G2477" i="25" a="1"/>
  <c r="L998" i="25" a="1"/>
  <c r="G3002" i="25" a="1"/>
  <c r="L2760" i="25" a="1"/>
  <c r="I3126" i="25" a="1"/>
  <c r="J908" i="25" a="1"/>
  <c r="L436" i="25" a="1"/>
  <c r="L2114" i="25" a="1"/>
  <c r="V1306" i="25" a="1"/>
  <c r="V2995" i="25" a="1"/>
  <c r="J466" i="25" a="1"/>
  <c r="J2993" i="25" a="1"/>
  <c r="G3407" i="25" a="1"/>
  <c r="J903" i="25" a="1"/>
  <c r="L1432" i="25" a="1"/>
  <c r="L2312" i="25" a="1"/>
  <c r="J2334" i="25" a="1"/>
  <c r="G663" i="25" a="1"/>
  <c r="I1739" i="25" a="1"/>
  <c r="I1567" i="25" a="1"/>
  <c r="J2388" i="25" a="1"/>
  <c r="G808" i="25" a="1"/>
  <c r="V210" i="25" a="1"/>
  <c r="I3018" i="25" a="1"/>
  <c r="L2851" i="25" a="1"/>
  <c r="V1037" i="25" a="1"/>
  <c r="G1321" i="25" a="1"/>
  <c r="L2519" i="25" a="1"/>
  <c r="G626" i="25" a="1"/>
  <c r="I3375" i="25" a="1"/>
  <c r="L2356" i="25" a="1"/>
  <c r="J179" i="25" a="1"/>
  <c r="V178" i="25" a="1"/>
  <c r="J2570" i="25" a="1"/>
  <c r="V1535" i="25" a="1"/>
  <c r="I3125" i="25" a="1"/>
  <c r="I2237" i="25" a="1"/>
  <c r="J1364" i="25" a="1"/>
  <c r="L1150" i="25" a="1"/>
  <c r="L2591" i="25" a="1"/>
  <c r="I412" i="25" a="1"/>
  <c r="I2930" i="25" a="1"/>
  <c r="J2707" i="25" a="1"/>
  <c r="V991" i="25" a="1"/>
  <c r="J1593" i="25" a="1"/>
  <c r="L735" i="25" a="1"/>
  <c r="I189" i="25" a="1"/>
  <c r="L2080" i="25" a="1"/>
  <c r="I1287" i="25" a="1"/>
  <c r="L546" i="25" a="1"/>
  <c r="V2792" i="25" a="1"/>
  <c r="J580" i="25" a="1"/>
  <c r="L2910" i="25" a="1"/>
  <c r="I1044" i="25" a="1"/>
  <c r="L467" i="25" a="1"/>
  <c r="G2388" i="25" a="1"/>
  <c r="V2172" i="25" a="1"/>
  <c r="J1145" i="25" a="1"/>
  <c r="I701" i="25" a="1"/>
  <c r="G2762" i="25" a="1"/>
  <c r="L751" i="25" a="1"/>
  <c r="L2903" i="25" a="1"/>
  <c r="L1946" i="25" a="1"/>
  <c r="L2479" i="25" a="1"/>
  <c r="V2096" i="25" a="1"/>
  <c r="V2070" i="25" a="1"/>
  <c r="V29" i="25" a="1"/>
  <c r="L3042" i="25" a="1"/>
  <c r="G1996" i="25" a="1"/>
  <c r="I827" i="25" a="1"/>
  <c r="V3254" i="25" a="1"/>
  <c r="J820" i="25" a="1"/>
  <c r="I748" i="25" a="1"/>
  <c r="I480" i="25" a="1"/>
  <c r="V1801" i="25" a="1"/>
  <c r="I3430" i="25" a="1"/>
  <c r="J490" i="25" a="1"/>
  <c r="I977" i="25" a="1"/>
  <c r="J498" i="25" a="1"/>
  <c r="J1462" i="25" a="1"/>
  <c r="G49" i="25" a="1"/>
  <c r="L3024" i="25" a="1"/>
  <c r="G3112" i="25" a="1"/>
  <c r="G2935" i="25" a="1"/>
  <c r="V1862" i="25" a="1"/>
  <c r="J2863" i="25" a="1"/>
  <c r="F48" i="25" a="1"/>
  <c r="J1257" i="25" a="1"/>
  <c r="I1832" i="25" a="1"/>
  <c r="I1791" i="25" a="1"/>
  <c r="G2902" i="25" a="1"/>
  <c r="J1569" i="25" a="1"/>
  <c r="J816" i="25" a="1"/>
  <c r="G2867" i="25" a="1"/>
  <c r="I2885" i="25" a="1"/>
  <c r="G2992" i="25" a="1"/>
  <c r="I160" i="25" a="1"/>
  <c r="G135" i="25" a="1"/>
  <c r="J246" i="25" a="1"/>
  <c r="L1174" i="25" a="1"/>
  <c r="G390" i="25" a="1"/>
  <c r="L1398" i="25" a="1"/>
  <c r="I955" i="25" a="1"/>
  <c r="I905" i="25" a="1"/>
  <c r="I2090" i="25" a="1"/>
  <c r="G1581" i="25" a="1"/>
  <c r="I70" i="25" a="1"/>
  <c r="G932" i="25" a="1"/>
  <c r="V1056" i="25" a="1"/>
  <c r="G1949" i="25" a="1"/>
  <c r="J134" i="25" a="1"/>
  <c r="G1067" i="25" a="1"/>
  <c r="J1342" i="25" a="1"/>
  <c r="L2717" i="25" a="1"/>
  <c r="V269" i="25" a="1"/>
  <c r="I3295" i="25" a="1"/>
  <c r="L874" i="25" a="1"/>
  <c r="G947" i="25" a="1"/>
  <c r="G1607" i="25" a="1"/>
  <c r="J2372" i="25" a="1"/>
  <c r="G2614" i="25" a="1"/>
  <c r="V3371" i="25" a="1"/>
  <c r="I1494" i="25" a="1"/>
  <c r="I380" i="25" a="1"/>
  <c r="G500" i="25" a="1"/>
  <c r="G3159" i="25" a="1"/>
  <c r="V263" i="25" a="1"/>
  <c r="L3294" i="25" a="1"/>
  <c r="V2952" i="25" a="1"/>
  <c r="V2542" i="25" a="1"/>
  <c r="J1255" i="25" a="1"/>
  <c r="I2763" i="25" a="1"/>
  <c r="G2666" i="25" a="1"/>
  <c r="G100" i="25" a="1"/>
  <c r="I2672" i="25" a="1"/>
  <c r="I227" i="25" a="1"/>
  <c r="V451" i="25" a="1"/>
  <c r="I2088" i="25" a="1"/>
  <c r="I2716" i="25" a="1"/>
  <c r="I997" i="25" a="1"/>
  <c r="I2248" i="25" a="1"/>
  <c r="G53" i="25" a="1"/>
  <c r="V801" i="25" a="1"/>
  <c r="J3106" i="25" a="1"/>
  <c r="G2596" i="25" a="1"/>
  <c r="L3385" i="25" a="1"/>
  <c r="I2288" i="25" a="1"/>
  <c r="G408" i="25" a="1"/>
  <c r="L1585" i="25" a="1"/>
  <c r="G409" i="25" a="1"/>
  <c r="I542" i="25" a="1"/>
  <c r="I1921" i="25" a="1"/>
  <c r="J1092" i="25" a="1"/>
  <c r="G376" i="25" a="1"/>
  <c r="I2490" i="25" a="1"/>
  <c r="V516" i="25" a="1"/>
  <c r="J1987" i="25" a="1"/>
  <c r="J3039" i="25" a="1"/>
  <c r="L842" i="25" a="1"/>
  <c r="V1914" i="25" a="1"/>
  <c r="J3160" i="25" a="1"/>
  <c r="I1212" i="25" a="1"/>
  <c r="G3094" i="25" a="1"/>
  <c r="V2454" i="25" a="1"/>
  <c r="L621" i="25" a="1"/>
  <c r="J813" i="25" a="1"/>
  <c r="L109" i="25" a="1"/>
  <c r="I1923" i="25" a="1"/>
  <c r="G986" i="25" a="1"/>
  <c r="L3374" i="25" a="1"/>
  <c r="J2293" i="25" a="1"/>
  <c r="I711" i="25" a="1"/>
  <c r="J2400" i="25" a="1"/>
  <c r="V2999" i="25" a="1"/>
  <c r="G2334" i="25" a="1"/>
  <c r="J3359" i="25" a="1"/>
  <c r="J2439" i="25" a="1"/>
  <c r="V2204" i="25" a="1"/>
  <c r="G1710" i="25" a="1"/>
  <c r="L384" i="25" a="1"/>
  <c r="I1884" i="25" a="1"/>
  <c r="I523" i="25" a="1"/>
  <c r="I21" i="25" a="1"/>
  <c r="I2645" i="25" a="1"/>
  <c r="J2504" i="25" a="1"/>
  <c r="G3432" i="25" a="1"/>
  <c r="L18" i="25" a="1"/>
  <c r="L571" i="25" a="1"/>
  <c r="J56" i="25" a="1"/>
  <c r="G385" i="25" a="1"/>
  <c r="J1376" i="25" a="1"/>
  <c r="G3173" i="25" a="1"/>
  <c r="I3447" i="25" a="1"/>
  <c r="L980" i="25" a="1"/>
  <c r="L187" i="25" a="1"/>
  <c r="I1221" i="25" a="1"/>
  <c r="I240" i="25" a="1"/>
  <c r="V1016" i="25" a="1"/>
  <c r="V1847" i="25" a="1"/>
  <c r="G3399" i="25" a="1"/>
  <c r="I1108" i="25" a="1"/>
  <c r="J2036" i="25" a="1"/>
  <c r="J3418" i="25" a="1"/>
  <c r="J1623" i="25" a="1"/>
  <c r="L2467" i="25" a="1"/>
  <c r="L3116" i="25" a="1"/>
  <c r="J2923" i="25" a="1"/>
  <c r="J781" i="25" a="1"/>
  <c r="G681" i="25" a="1"/>
  <c r="J2687" i="25" a="1"/>
  <c r="I3426" i="25" a="1"/>
  <c r="L3017" i="25" a="1"/>
  <c r="I1744" i="25" a="1"/>
  <c r="J351" i="25" a="1"/>
  <c r="G1810" i="25" a="1"/>
  <c r="I2590" i="25" a="1"/>
  <c r="I665" i="25" a="1"/>
  <c r="J1211" i="25" a="1"/>
  <c r="L2279" i="25" a="1"/>
  <c r="J316" i="25" a="1"/>
  <c r="I2610" i="25" a="1"/>
  <c r="I313" i="25" a="1"/>
  <c r="G1988" i="25" a="1"/>
  <c r="I2689" i="25" a="1"/>
  <c r="G448" i="25" a="1"/>
  <c r="L2265" i="25" a="1"/>
  <c r="G2063" i="25" a="1"/>
  <c r="J528" i="25" a="1"/>
  <c r="I3470" i="25" a="1"/>
  <c r="V2704" i="25" a="1"/>
  <c r="L780" i="25" a="1"/>
  <c r="L1472" i="25" a="1"/>
  <c r="L1522" i="25" a="1"/>
  <c r="L2535" i="25" a="1"/>
  <c r="J2971" i="25" a="1"/>
  <c r="V3178" i="25" a="1"/>
  <c r="J1912" i="25" a="1"/>
  <c r="J2879" i="25" a="1"/>
  <c r="L1571" i="25" a="1"/>
  <c r="V3427" i="25" a="1"/>
  <c r="I3231" i="25" a="1"/>
  <c r="I1599" i="25" a="1"/>
  <c r="G2749" i="25" a="1"/>
  <c r="L2037" i="25" a="1"/>
  <c r="J1899" i="25" a="1"/>
  <c r="L1176" i="25" a="1"/>
  <c r="V1592" i="25" a="1"/>
  <c r="L1420" i="25" a="1"/>
  <c r="L2871" i="25" a="1"/>
  <c r="I752" i="25" a="1"/>
  <c r="I2051" i="25" a="1"/>
  <c r="G2978" i="25" a="1"/>
  <c r="G9" i="25" a="1"/>
  <c r="L1362" i="25" a="1"/>
  <c r="I3087" i="25" a="1"/>
  <c r="L2909" i="25" a="1"/>
  <c r="J382" i="25" a="1"/>
  <c r="G2896" i="25" a="1"/>
  <c r="J937" i="25" a="1"/>
  <c r="G2492" i="25" a="1"/>
  <c r="L1598" i="25" a="1"/>
  <c r="G771" i="25" a="1"/>
  <c r="J3261" i="25" a="1"/>
  <c r="J1046" i="25" a="1"/>
  <c r="I2012" i="25" a="1"/>
  <c r="L2091" i="25" a="1"/>
  <c r="L3189" i="25" a="1"/>
  <c r="G2537" i="25" a="1"/>
  <c r="V3176" i="25" a="1"/>
  <c r="G2849" i="25" a="1"/>
  <c r="I990" i="25" a="1"/>
  <c r="I3406" i="25" a="1"/>
  <c r="G2597" i="25" a="1"/>
  <c r="J53" i="25" a="1"/>
  <c r="I2696" i="25" a="1"/>
  <c r="V719" i="25" a="1"/>
  <c r="L2936" i="25" a="1"/>
  <c r="G2081" i="25" a="1"/>
  <c r="G1213" i="25" a="1"/>
  <c r="I2764" i="25" a="1"/>
  <c r="G1368" i="25" a="1"/>
  <c r="L703" i="25" a="1"/>
  <c r="I1222" i="25" a="1"/>
  <c r="V3260" i="25" a="1"/>
  <c r="I486" i="25" a="1"/>
  <c r="J1311" i="25" a="1"/>
  <c r="I87" i="25" a="1"/>
  <c r="I668" i="25" a="1"/>
  <c r="L1618" i="25" a="1"/>
  <c r="I2618" i="25" a="1"/>
  <c r="J1550" i="25" a="1"/>
  <c r="I1594" i="25" a="1"/>
  <c r="I2314" i="25" a="1"/>
  <c r="J1124" i="25" a="1"/>
  <c r="I33" i="25" a="1"/>
  <c r="V3231" i="25" a="1"/>
  <c r="G934" i="25" a="1"/>
  <c r="I2770" i="25" a="1"/>
  <c r="V1399" i="25" a="1"/>
  <c r="I1518" i="25" a="1"/>
  <c r="V2681" i="25" a="1"/>
  <c r="J1062" i="25" a="1"/>
  <c r="I2119" i="25" a="1"/>
  <c r="J2636" i="25" a="1"/>
  <c r="L2097" i="25" a="1"/>
  <c r="G1890" i="25" a="1"/>
  <c r="V983" i="25" a="1"/>
  <c r="G222" i="25" a="1"/>
  <c r="G1320" i="25" a="1"/>
  <c r="G1788" i="25" a="1"/>
  <c r="G2284" i="25" a="1"/>
  <c r="L789" i="25" a="1"/>
  <c r="I2844" i="25" a="1"/>
  <c r="L1770" i="25" a="1"/>
  <c r="J2572" i="25" a="1"/>
  <c r="L2602" i="25" a="1"/>
  <c r="V3219" i="25" a="1"/>
  <c r="L1172" i="25" a="1"/>
  <c r="L36" i="25" a="1"/>
  <c r="J94" i="25" a="1"/>
  <c r="I2597" i="25" a="1"/>
  <c r="I3044" i="25" a="1"/>
  <c r="V3271" i="25" a="1"/>
  <c r="J3433" i="25" a="1"/>
  <c r="L197" i="25" a="1"/>
  <c r="L152" i="25" a="1"/>
  <c r="J2042" i="25" a="1"/>
  <c r="G283" i="25" a="1"/>
  <c r="V3312" i="25" a="1"/>
  <c r="I1402" i="25" a="1"/>
  <c r="I660" i="25" a="1"/>
  <c r="L2170" i="25" a="1"/>
  <c r="J704" i="25" a="1"/>
  <c r="L2153" i="25" a="1"/>
  <c r="V2683" i="25" a="1"/>
  <c r="L1566" i="25" a="1"/>
  <c r="F23" i="25" a="1"/>
  <c r="J552" i="25" a="1"/>
  <c r="I1254" i="25" a="1"/>
  <c r="G2303" i="25" a="1"/>
  <c r="J227" i="25" a="1"/>
  <c r="L1201" i="25" a="1"/>
  <c r="L1822" i="25" a="1"/>
  <c r="J2583" i="25" a="1"/>
  <c r="V3191" i="25" a="1"/>
  <c r="J1813" i="25" a="1"/>
  <c r="I2279" i="25" a="1"/>
  <c r="V3010" i="25" a="1"/>
  <c r="I117" i="25" a="1"/>
  <c r="G865" i="25" a="1"/>
  <c r="J3408" i="25" a="1"/>
  <c r="G1849" i="25" a="1"/>
  <c r="G1657" i="25" a="1"/>
  <c r="G533" i="25" a="1"/>
  <c r="L405" i="25" a="1"/>
  <c r="J20" i="25" a="1"/>
  <c r="V1603" i="25" a="1"/>
  <c r="L1843" i="25" a="1"/>
  <c r="J2677" i="25" a="1"/>
  <c r="I1997" i="25" a="1"/>
  <c r="I124" i="25" a="1"/>
  <c r="G1424" i="25" a="1"/>
  <c r="I1030" i="25" a="1"/>
  <c r="G3138" i="25" a="1"/>
  <c r="I224" i="25" a="1"/>
  <c r="L2317" i="25" a="1"/>
  <c r="I2388" i="25" a="1"/>
  <c r="V3192" i="25" a="1"/>
  <c r="V3464" i="25" a="1"/>
  <c r="J1182" i="25" a="1"/>
  <c r="G3163" i="25" a="1"/>
  <c r="I395" i="25" a="1"/>
  <c r="L250" i="25" a="1"/>
  <c r="V2988" i="25" a="1"/>
  <c r="I533" i="25" a="1"/>
  <c r="G1118" i="25" a="1"/>
  <c r="I2363" i="25" a="1"/>
  <c r="I2096" i="25" a="1"/>
  <c r="V1033" i="25" a="1"/>
  <c r="I1550" i="25" a="1"/>
  <c r="L1120" i="25" a="1"/>
  <c r="I1009" i="25" a="1"/>
  <c r="G1295" i="25" a="1"/>
  <c r="J2521" i="25" a="1"/>
  <c r="I1952" i="25" a="1"/>
  <c r="V1165" i="25" a="1"/>
  <c r="J3395" i="25" a="1"/>
  <c r="G1384" i="25" a="1"/>
  <c r="I136" i="25" a="1"/>
  <c r="G924" i="25" a="1"/>
  <c r="G1520" i="25" a="1"/>
  <c r="J3419" i="25" a="1"/>
  <c r="I2612" i="25" a="1"/>
  <c r="V589" i="25" a="1"/>
  <c r="L656" i="25" a="1"/>
  <c r="I2127" i="25" a="1"/>
  <c r="I1815" i="25" a="1"/>
  <c r="J614" i="25" a="1"/>
  <c r="G1113" i="25" a="1"/>
  <c r="I1603" i="25" a="1"/>
  <c r="I183" i="25" a="1"/>
  <c r="G3272" i="25" a="1"/>
  <c r="L1469" i="25" a="1"/>
  <c r="V197" i="25" a="1"/>
  <c r="V3108" i="25" a="1"/>
  <c r="G3419" i="25" a="1"/>
  <c r="G1356" i="25" a="1"/>
  <c r="V2297" i="25" a="1"/>
  <c r="G1992" i="25" a="1"/>
  <c r="G832" i="25" a="1"/>
  <c r="J2968" i="25" a="1"/>
  <c r="V1414" i="25" a="1"/>
  <c r="G2140" i="25" a="1"/>
  <c r="G488" i="25" a="1"/>
  <c r="L3106" i="25" a="1"/>
  <c r="L1721" i="25" a="1"/>
  <c r="J224" i="25" a="1"/>
  <c r="I589" i="25" a="1"/>
  <c r="L2557" i="25" a="1"/>
  <c r="V1729" i="25" a="1"/>
  <c r="L2742" i="25" a="1"/>
  <c r="V270" i="25" a="1"/>
  <c r="I1106" i="25" a="1"/>
  <c r="G2880" i="25" a="1"/>
  <c r="V1006" i="25" a="1"/>
  <c r="V1261" i="25" a="1"/>
  <c r="J1502" i="25" a="1"/>
  <c r="J1287" i="25" a="1"/>
  <c r="I2081" i="25" a="1"/>
  <c r="F8" i="25" a="1"/>
  <c r="I50" i="25" a="1"/>
  <c r="V2338" i="25" a="1"/>
  <c r="G278" i="25" a="1"/>
  <c r="J107" i="25" a="1"/>
  <c r="J3009" i="25" a="1"/>
  <c r="I3101" i="25" a="1"/>
  <c r="G2311" i="25" a="1"/>
  <c r="L2134" i="25" a="1"/>
  <c r="V1144" i="25" a="1"/>
  <c r="J737" i="25" a="1"/>
  <c r="G1230" i="25" a="1"/>
  <c r="J71" i="25" a="1"/>
  <c r="I2021" i="25" a="1"/>
  <c r="G1631" i="25" a="1"/>
  <c r="V1775" i="25" a="1"/>
  <c r="L1532" i="25" a="1"/>
  <c r="G1640" i="25" a="1"/>
  <c r="I1304" i="25" a="1"/>
  <c r="V2604" i="25" a="1"/>
  <c r="J1031" i="25" a="1"/>
  <c r="G2040" i="25" a="1"/>
  <c r="I3237" i="25" a="1"/>
  <c r="I1448" i="25" a="1"/>
  <c r="I2922" i="25" a="1"/>
  <c r="L2962" i="25" a="1"/>
  <c r="L2825" i="25" a="1"/>
  <c r="G3480" i="25" a="1"/>
  <c r="G2003" i="25" a="1"/>
  <c r="G2157" i="25" a="1"/>
  <c r="G639" i="25" a="1"/>
  <c r="G2573" i="25" a="1"/>
  <c r="I775" i="25" a="1"/>
  <c r="V1719" i="25" a="1"/>
  <c r="I2667" i="25" a="1"/>
  <c r="I3239" i="25" a="1"/>
  <c r="V2402" i="25" a="1"/>
  <c r="L1798" i="25" a="1"/>
  <c r="I2513" i="25" a="1"/>
  <c r="J832" i="25" a="1"/>
  <c r="L2715" i="25" a="1"/>
  <c r="V1099" i="25" a="1"/>
  <c r="I2607" i="25" a="1"/>
  <c r="L567" i="25" a="1"/>
  <c r="V727" i="25" a="1"/>
  <c r="I1412" i="25" a="1"/>
  <c r="G382" i="25" a="1"/>
  <c r="V3200" i="25" a="1"/>
  <c r="I835" i="25" a="1"/>
  <c r="F49" i="25" a="1"/>
  <c r="I646" i="25" a="1"/>
  <c r="I2515" i="25" a="1"/>
  <c r="J1484" i="25" a="1"/>
  <c r="L2177" i="25" a="1"/>
  <c r="L2637" i="25" a="1"/>
  <c r="I851" i="25" a="1"/>
  <c r="G2669" i="25" a="1"/>
  <c r="I1754" i="25" a="1"/>
  <c r="I3359" i="25" a="1"/>
  <c r="L1188" i="25" a="1"/>
  <c r="V3245" i="25" a="1"/>
  <c r="J2205" i="25" a="1"/>
  <c r="L406" i="25" a="1"/>
  <c r="V2030" i="25" a="1"/>
  <c r="G1892" i="25" a="1"/>
  <c r="J1770" i="25" a="1"/>
  <c r="G3352" i="25" a="1"/>
  <c r="I1026" i="25" a="1"/>
  <c r="L1628" i="25" a="1"/>
  <c r="G1563" i="25" a="1"/>
  <c r="I2425" i="25" a="1"/>
  <c r="L3378" i="25" a="1"/>
  <c r="I2419" i="25" a="1"/>
  <c r="L557" i="25" a="1"/>
  <c r="L1484" i="25" a="1"/>
  <c r="L1601" i="25" a="1"/>
  <c r="L1204" i="25" a="1"/>
  <c r="J2674" i="25" a="1"/>
  <c r="I2905" i="25" a="1"/>
  <c r="L1780" i="25" a="1"/>
  <c r="I2104" i="25" a="1"/>
  <c r="G1624" i="25" a="1"/>
  <c r="L1748" i="25" a="1"/>
  <c r="L889" i="25" a="1"/>
  <c r="G1432" i="25" a="1"/>
  <c r="V3128" i="25" a="1"/>
  <c r="L784" i="25" a="1"/>
  <c r="J1488" i="25" a="1"/>
  <c r="I2945" i="25" a="1"/>
  <c r="J2009" i="25" a="1"/>
  <c r="V1071" i="25" a="1"/>
  <c r="V2583" i="25" a="1"/>
  <c r="L847" i="25" a="1"/>
  <c r="I3267" i="25" a="1"/>
  <c r="I280" i="25" a="1"/>
  <c r="I2860" i="25" a="1"/>
  <c r="G512" i="25" a="1"/>
  <c r="V1597" i="25" a="1"/>
  <c r="G1049" i="25" a="1"/>
  <c r="V4" i="25" a="1"/>
  <c r="G1379" i="25" a="1"/>
  <c r="J410" i="25" a="1"/>
  <c r="I2741" i="25" a="1"/>
  <c r="I347" i="25" a="1"/>
  <c r="V287" i="25" a="1"/>
  <c r="V1905" i="25" a="1"/>
  <c r="V658" i="25" a="1"/>
  <c r="G3246" i="25" a="1"/>
  <c r="L934" i="25" a="1"/>
  <c r="J1042" i="25" a="1"/>
  <c r="J1194" i="25" a="1"/>
  <c r="V1641" i="25" a="1"/>
  <c r="G341" i="25" a="1"/>
  <c r="J2408" i="25" a="1"/>
  <c r="J244" i="25" a="1"/>
  <c r="J3282" i="25" a="1"/>
  <c r="G1182" i="25" a="1"/>
  <c r="I2972" i="25" a="1"/>
  <c r="L2125" i="25" a="1"/>
  <c r="J58" i="25" a="1"/>
  <c r="G821" i="25" a="1"/>
  <c r="L56" i="25" a="1"/>
  <c r="J3326" i="25" a="1"/>
  <c r="G2930" i="25" a="1"/>
  <c r="V2365" i="25" a="1"/>
  <c r="L603" i="25" a="1"/>
  <c r="V1333" i="25" a="1"/>
  <c r="V865" i="25" a="1"/>
  <c r="I1226" i="25" a="1"/>
  <c r="V3033" i="25" a="1"/>
  <c r="L1505" i="25" a="1"/>
  <c r="I3026" i="25" a="1"/>
  <c r="L3301" i="25" a="1"/>
  <c r="L1865" i="25" a="1"/>
  <c r="L1927" i="25" a="1"/>
  <c r="V2140" i="25" a="1"/>
  <c r="I865" i="25" a="1"/>
  <c r="J1774" i="25" a="1"/>
  <c r="G2690" i="25" a="1"/>
  <c r="G2970" i="25" a="1"/>
  <c r="L2925" i="25" a="1"/>
  <c r="G420" i="25" a="1"/>
  <c r="I2952" i="25" a="1"/>
  <c r="G1233" i="25" a="1"/>
  <c r="I166" i="25" a="1"/>
  <c r="G1829" i="25" a="1"/>
  <c r="J1936" i="25" a="1"/>
  <c r="J408" i="25" a="1"/>
  <c r="L2900" i="25" a="1"/>
  <c r="L2488" i="25" a="1"/>
  <c r="I1947" i="25" a="1"/>
  <c r="V3285" i="25" a="1"/>
  <c r="V1968" i="25" a="1"/>
  <c r="L72" i="25" a="1"/>
  <c r="G505" i="25" a="1"/>
  <c r="G1411" i="25" a="1"/>
  <c r="V1993" i="25" a="1"/>
  <c r="I717" i="25" a="1"/>
  <c r="J3247" i="25" a="1"/>
  <c r="L1716" i="25" a="1"/>
  <c r="V144" i="25" a="1"/>
  <c r="V2170" i="25" a="1"/>
  <c r="G1195" i="25" a="1"/>
  <c r="J1271" i="25" a="1"/>
  <c r="I1261" i="25" a="1"/>
  <c r="L54" i="25" a="1"/>
  <c r="V1897" i="25" a="1"/>
  <c r="J1492" i="25" a="1"/>
  <c r="J2476" i="25" a="1"/>
  <c r="G3304" i="25" a="1"/>
  <c r="L1475" i="25" a="1"/>
  <c r="I2173" i="25" a="1"/>
  <c r="G1753" i="25" a="1"/>
  <c r="I3070" i="25" a="1"/>
  <c r="I2516" i="25" a="1"/>
  <c r="L1410" i="25" a="1"/>
  <c r="I2486" i="25" a="1"/>
  <c r="I2855" i="25" a="1"/>
  <c r="V1428" i="25" a="1"/>
  <c r="G3422" i="25" a="1"/>
  <c r="J3444" i="25" a="1"/>
  <c r="V2466" i="25" a="1"/>
  <c r="L884" i="25" a="1"/>
  <c r="V3025" i="25" a="1"/>
  <c r="G323" i="25" a="1"/>
  <c r="I1513" i="25" a="1"/>
  <c r="V824" i="25" a="1"/>
  <c r="I829" i="25" a="1"/>
  <c r="J824" i="25" a="1"/>
  <c r="V2315" i="25" a="1"/>
  <c r="L3047" i="25" a="1"/>
  <c r="V3182" i="25" a="1"/>
  <c r="J1898" i="25" a="1"/>
  <c r="G359" i="25" a="1"/>
  <c r="J2074" i="25" a="1"/>
  <c r="I289" i="25" a="1"/>
  <c r="L3142" i="25" a="1"/>
  <c r="L946" i="25" a="1"/>
  <c r="G1939" i="25" a="1"/>
  <c r="V1325" i="25" a="1"/>
  <c r="G2802" i="25" a="1"/>
  <c r="I3468" i="25" a="1"/>
  <c r="J403" i="25" a="1"/>
  <c r="L1265" i="25" a="1"/>
  <c r="L3433" i="25" a="1"/>
  <c r="J3120" i="25" a="1"/>
  <c r="V813" i="25" a="1"/>
  <c r="I1053" i="25" a="1"/>
  <c r="G3282" i="25" a="1"/>
  <c r="I679" i="25" a="1"/>
  <c r="V915" i="25" a="1"/>
  <c r="I633" i="25" a="1"/>
  <c r="L2328" i="25" a="1"/>
  <c r="G2330" i="25" a="1"/>
  <c r="V1923" i="25" a="1"/>
  <c r="I2784" i="25" a="1"/>
  <c r="I2164" i="25" a="1"/>
  <c r="V112" i="25" a="1"/>
  <c r="V3330" i="25" a="1"/>
  <c r="I3017" i="25" a="1"/>
  <c r="I2999" i="25" a="1"/>
  <c r="V3259" i="25" a="1"/>
  <c r="V3136" i="25" a="1"/>
  <c r="L3078" i="25" a="1"/>
  <c r="I177" i="25" a="1"/>
  <c r="G1534" i="25" a="1"/>
  <c r="L3327" i="25" a="1"/>
  <c r="G164" i="25" a="1"/>
  <c r="J3222" i="25" a="1"/>
  <c r="G752" i="25" a="1"/>
  <c r="V1792" i="25" a="1"/>
  <c r="V1961" i="25" a="1"/>
  <c r="F11" i="25" a="1"/>
  <c r="V2870" i="25" a="1"/>
  <c r="G2015" i="25" a="1"/>
  <c r="I2840" i="25" a="1"/>
  <c r="I104" i="25" a="1"/>
  <c r="V2920" i="25" a="1"/>
  <c r="J1711" i="25" a="1"/>
  <c r="I733" i="25" a="1"/>
  <c r="G2847" i="25" a="1"/>
  <c r="V1963" i="25" a="1"/>
  <c r="L2533" i="25" a="1"/>
  <c r="L116" i="25" a="1"/>
  <c r="V1679" i="25" a="1"/>
  <c r="V951" i="25" a="1"/>
  <c r="G877" i="25" a="1"/>
  <c r="G2343" i="25" a="1"/>
  <c r="G1643" i="25" a="1"/>
  <c r="L1013" i="25" a="1"/>
  <c r="G1754" i="25" a="1"/>
  <c r="I727" i="25" a="1"/>
  <c r="V241" i="25" a="1"/>
  <c r="V3456" i="25" a="1"/>
  <c r="L302" i="25" a="1"/>
  <c r="L1024" i="25" a="1"/>
  <c r="I2886" i="25" a="1"/>
  <c r="V2160" i="25" a="1"/>
  <c r="I1826" i="25" a="1"/>
  <c r="V515" i="25" a="1"/>
  <c r="L151" i="25" a="1"/>
  <c r="J2344" i="25" a="1"/>
  <c r="I3463" i="25" a="1"/>
  <c r="V3477" i="25" a="1"/>
  <c r="I3037" i="25" a="1"/>
  <c r="L1351" i="25" a="1"/>
  <c r="G3453" i="25" a="1"/>
  <c r="L1273" i="25" a="1"/>
  <c r="G3424" i="25" a="1"/>
  <c r="V1258" i="25" a="1"/>
  <c r="I1729" i="25" a="1"/>
  <c r="J1322" i="25" a="1"/>
  <c r="I1516" i="25" a="1"/>
  <c r="I967" i="25" a="1"/>
  <c r="G1495" i="25" a="1"/>
  <c r="I3072" i="25" a="1"/>
  <c r="G1402" i="25" a="1"/>
  <c r="J3388" i="25" a="1"/>
  <c r="J2253" i="25" a="1"/>
  <c r="L1056" i="25" a="1"/>
  <c r="I431" i="25" a="1"/>
  <c r="L3119" i="25" a="1"/>
  <c r="I2500" i="25" a="1"/>
  <c r="G524" i="25" a="1"/>
  <c r="V1247" i="25" a="1"/>
  <c r="L3236" i="25" a="1"/>
  <c r="J1362" i="25" a="1"/>
  <c r="L3034" i="25" a="1"/>
  <c r="I1114" i="25" a="1"/>
  <c r="V2679" i="25" a="1"/>
  <c r="J3487" i="25" a="1"/>
  <c r="L332" i="25" a="1"/>
  <c r="I1167" i="25" a="1"/>
  <c r="V2727" i="25" a="1"/>
  <c r="L3459" i="25" a="1"/>
  <c r="G2314" i="25" a="1"/>
  <c r="J1798" i="25" a="1"/>
  <c r="L2289" i="25" a="1"/>
  <c r="V389" i="25" a="1"/>
  <c r="J2751" i="25" a="1"/>
  <c r="L2116" i="25" a="1"/>
  <c r="V453" i="25" a="1"/>
  <c r="V332" i="25" a="1"/>
  <c r="V1076" i="25" a="1"/>
  <c r="V2663" i="25" a="1"/>
  <c r="I593" i="25" a="1"/>
  <c r="L578" i="25" a="1"/>
  <c r="I2639" i="25" a="1"/>
  <c r="G2878" i="25" a="1"/>
  <c r="G3099" i="25" a="1"/>
  <c r="J2023" i="25" a="1"/>
  <c r="J2277" i="25" a="1"/>
  <c r="L1573" i="25" a="1"/>
  <c r="L3369" i="25" a="1"/>
  <c r="L600" i="25" a="1"/>
  <c r="J3324" i="25" a="1"/>
  <c r="V103" i="25" a="1"/>
  <c r="I652" i="25" a="1"/>
  <c r="G167" i="25" a="1"/>
  <c r="I1922" i="25" a="1"/>
  <c r="G1154" i="25" a="1"/>
  <c r="G2286" i="25" a="1"/>
  <c r="G2554" i="25" a="1"/>
  <c r="I113" i="25" a="1"/>
  <c r="J2221" i="25" a="1"/>
  <c r="V2102" i="25" a="1"/>
  <c r="L2644" i="25" a="1"/>
  <c r="I1093" i="25" a="1"/>
  <c r="J742" i="25" a="1"/>
  <c r="V338" i="25" a="1"/>
  <c r="G211" i="25" a="1"/>
  <c r="I2692" i="25" a="1"/>
  <c r="G1689" i="25" a="1"/>
  <c r="I885" i="25" a="1"/>
  <c r="I1697" i="25" a="1"/>
  <c r="L480" i="25" a="1"/>
  <c r="I551" i="25" a="1"/>
  <c r="J2225" i="25" a="1"/>
  <c r="I58" i="25" a="1"/>
  <c r="V2556" i="25" a="1"/>
  <c r="V3421" i="25" a="1"/>
  <c r="L451" i="25" a="1"/>
  <c r="L3043" i="25" a="1"/>
  <c r="V199" i="25" a="1"/>
  <c r="V836" i="25" a="1"/>
  <c r="I2868" i="25" a="1"/>
  <c r="G2908" i="25" a="1"/>
  <c r="L1658" i="25" a="1"/>
  <c r="J2298" i="25" a="1"/>
  <c r="L66" i="25" a="1"/>
  <c r="G2172" i="25" a="1"/>
  <c r="L1419" i="25" a="1"/>
  <c r="L979" i="25" a="1"/>
  <c r="L1812" i="25" a="1"/>
  <c r="J807" i="25" a="1"/>
  <c r="I1820" i="25" a="1"/>
  <c r="G219" i="25" a="1"/>
  <c r="L3412" i="25" a="1"/>
  <c r="G1044" i="25" a="1"/>
  <c r="I2374" i="25" a="1"/>
  <c r="L1924" i="25" a="1"/>
  <c r="G538" i="25" a="1"/>
  <c r="G2328" i="25" a="1"/>
  <c r="I126" i="25" a="1"/>
  <c r="G2881" i="25" a="1"/>
  <c r="G635" i="25" a="1"/>
  <c r="L2555" i="25" a="1"/>
  <c r="I2788" i="25" a="1"/>
  <c r="J556" i="25" a="1"/>
  <c r="G246" i="25" a="1"/>
  <c r="V2705" i="25" a="1"/>
  <c r="L3472" i="25" a="1"/>
  <c r="L101" i="25" a="1"/>
  <c r="G444" i="25" a="1"/>
  <c r="V2983" i="25" a="1"/>
  <c r="I1251" i="25" a="1"/>
  <c r="V763" i="25" a="1"/>
  <c r="V2162" i="25" a="1"/>
  <c r="I1331" i="25" a="1"/>
  <c r="L1811" i="25" a="1"/>
  <c r="G1039" i="25" a="1"/>
  <c r="L1790" i="25" a="1"/>
  <c r="L2088" i="25" a="1"/>
  <c r="G900" i="25" a="1"/>
  <c r="V1268" i="25" a="1"/>
  <c r="G2676" i="25" a="1"/>
  <c r="J1965" i="25" a="1"/>
  <c r="V2850" i="25" a="1"/>
  <c r="L180" i="25" a="1"/>
  <c r="V2016" i="25" a="1"/>
  <c r="L2359" i="25" a="1"/>
  <c r="G1181" i="25" a="1"/>
  <c r="L1772" i="25" a="1"/>
  <c r="I1286" i="25" a="1"/>
  <c r="V3289" i="25" a="1"/>
  <c r="I349" i="25" a="1"/>
  <c r="L121" i="25" a="1"/>
  <c r="L2452" i="25" a="1"/>
  <c r="J277" i="25" a="1"/>
  <c r="I2030" i="25" a="1"/>
  <c r="J2299" i="25" a="1"/>
  <c r="J2554" i="25" a="1"/>
  <c r="I814" i="25" a="1"/>
  <c r="I2511" i="25" a="1"/>
  <c r="J2669" i="25" a="1"/>
  <c r="G1389" i="25" a="1"/>
  <c r="J2756" i="25" a="1"/>
  <c r="L74" i="25" a="1"/>
  <c r="G3377" i="25" a="1"/>
  <c r="I20" i="25" a="1"/>
  <c r="L2789" i="25" a="1"/>
  <c r="V440" i="25" a="1"/>
  <c r="J1495" i="25" a="1"/>
  <c r="I856" i="25" a="1"/>
  <c r="G1229" i="25" a="1"/>
  <c r="I842" i="25" a="1"/>
  <c r="V2943" i="25" a="1"/>
  <c r="G284" i="25" a="1"/>
  <c r="G1706" i="25" a="1"/>
  <c r="V584" i="25" a="1"/>
  <c r="G2425" i="25" a="1"/>
  <c r="V142" i="25" a="1"/>
  <c r="J3063" i="25" a="1"/>
  <c r="I448" i="25" a="1"/>
  <c r="J3347" i="25" a="1"/>
  <c r="V2627" i="25" a="1"/>
  <c r="I691" i="25" a="1"/>
  <c r="J1293" i="25" a="1"/>
  <c r="G131" i="25" a="1"/>
  <c r="V2808" i="25" a="1"/>
  <c r="L3284" i="25" a="1"/>
  <c r="V2563" i="25" a="1"/>
  <c r="I3170" i="25" a="1"/>
  <c r="G184" i="25" a="1"/>
  <c r="J2258" i="25" a="1"/>
  <c r="V1272" i="25" a="1"/>
  <c r="I454" i="25" a="1"/>
  <c r="G1126" i="25" a="1"/>
  <c r="L26" i="25" a="1"/>
  <c r="J575" i="25" a="1"/>
  <c r="I2232" i="25" a="1"/>
  <c r="V3070" i="25" a="1"/>
  <c r="L2486" i="25" a="1"/>
  <c r="G1514" i="25" a="1"/>
  <c r="J1184" i="25" a="1"/>
  <c r="I3371" i="25" a="1"/>
  <c r="L119" i="25" a="1"/>
  <c r="I2048" i="25" a="1"/>
  <c r="V1622" i="25" a="1"/>
  <c r="L2682" i="25" a="1"/>
  <c r="I1855" i="25" a="1"/>
  <c r="G3218" i="25" a="1"/>
  <c r="L419" i="25" a="1"/>
  <c r="G1678" i="25" a="1"/>
  <c r="V2056" i="25" a="1"/>
  <c r="V2282" i="25" a="1"/>
  <c r="L1220" i="25" a="1"/>
  <c r="G1921" i="25" a="1"/>
  <c r="I815" i="25" a="1"/>
  <c r="G2381" i="25" a="1"/>
  <c r="I1113" i="25" a="1"/>
  <c r="V3435" i="25" a="1"/>
  <c r="I2354" i="25" a="1"/>
  <c r="G3031" i="25" a="1"/>
  <c r="G2870" i="25" a="1"/>
  <c r="J203" i="25" a="1"/>
  <c r="I524" i="25" a="1"/>
  <c r="L764" i="25" a="1"/>
  <c r="V1964" i="25" a="1"/>
  <c r="I1213" i="25" a="1"/>
  <c r="I887" i="25" a="1"/>
  <c r="V1843" i="25" a="1"/>
  <c r="J1895" i="25" a="1"/>
  <c r="I1246" i="25" a="1"/>
  <c r="I2733" i="25" a="1"/>
  <c r="L2874" i="25" a="1"/>
  <c r="L726" i="25" a="1"/>
  <c r="L2076" i="25" a="1"/>
  <c r="L1619" i="25" a="1"/>
  <c r="J1607" i="25" a="1"/>
  <c r="L2734" i="25" a="1"/>
  <c r="I1693" i="25" a="1"/>
  <c r="V3014" i="25" a="1"/>
  <c r="L2696" i="25" a="1"/>
  <c r="G1367" i="25" a="1"/>
  <c r="J9" i="25" a="1"/>
  <c r="G89" i="25" a="1"/>
  <c r="G50" i="25" a="1"/>
  <c r="J1517" i="25" a="1"/>
  <c r="I2992" i="25" a="1"/>
  <c r="V2861" i="25" a="1"/>
  <c r="J1606" i="25" a="1"/>
  <c r="I138" i="25" a="1"/>
  <c r="J2722" i="25" a="1"/>
  <c r="L1976" i="25" a="1"/>
  <c r="V656" i="25" a="1"/>
  <c r="V258" i="25" a="1"/>
  <c r="G828" i="25" a="1"/>
  <c r="L1929" i="25" a="1"/>
  <c r="L3270" i="25" a="1"/>
  <c r="L623" i="25" a="1"/>
  <c r="G1764" i="25" a="1"/>
  <c r="V1202" i="25" a="1"/>
  <c r="G2254" i="25" a="1"/>
  <c r="J3164" i="25" a="1"/>
  <c r="I1012" i="25" a="1"/>
  <c r="J2538" i="25" a="1"/>
  <c r="J632" i="25" a="1"/>
  <c r="I690" i="25" a="1"/>
  <c r="L993" i="25" a="1"/>
  <c r="L446" i="25" a="1"/>
  <c r="F33" i="25" a="1"/>
  <c r="G974" i="25" a="1"/>
  <c r="I943" i="25" a="1"/>
  <c r="J800" i="25" a="1"/>
  <c r="V2692" i="25" a="1"/>
  <c r="I2512" i="25" a="1"/>
  <c r="J2399" i="25" a="1"/>
  <c r="V2175" i="25" a="1"/>
  <c r="L39" i="25" a="1"/>
  <c r="J3306" i="25" a="1"/>
  <c r="V2905" i="25" a="1"/>
  <c r="L1869" i="25" a="1"/>
  <c r="J1485" i="25" a="1"/>
  <c r="J1038" i="25" a="1"/>
  <c r="V3110" i="25" a="1"/>
  <c r="V1977" i="25" a="1"/>
  <c r="I2912" i="25" a="1"/>
  <c r="J113" i="25" a="1"/>
  <c r="G1967" i="25" a="1"/>
  <c r="L810" i="25" a="1"/>
  <c r="I3384" i="25" a="1"/>
  <c r="I1492" i="25" a="1"/>
  <c r="G3039" i="25" a="1"/>
  <c r="I2573" i="25" a="1"/>
  <c r="G2166" i="25" a="1"/>
  <c r="V406" i="25" a="1"/>
  <c r="G1137" i="25" a="1"/>
  <c r="I3157" i="25" a="1"/>
  <c r="J2659" i="25" a="1"/>
  <c r="J2656" i="25" a="1"/>
  <c r="V1303" i="25" a="1"/>
  <c r="J934" i="25" a="1"/>
  <c r="I662" i="25" a="1"/>
  <c r="L2502" i="25" a="1"/>
  <c r="L2122" i="25" a="1"/>
  <c r="J1135" i="25" a="1"/>
  <c r="V3488" i="25" a="1"/>
  <c r="L2893" i="25" a="1"/>
  <c r="I2910" i="25" a="1"/>
  <c r="I1774" i="25" a="1"/>
  <c r="V66" i="25" a="1"/>
  <c r="I1682" i="25" a="1"/>
  <c r="G2266" i="25" a="1"/>
  <c r="J2096" i="25" a="1"/>
  <c r="I1740" i="25" a="1"/>
  <c r="G2339" i="25" a="1"/>
  <c r="L2061" i="25" a="1"/>
  <c r="L431" i="25" a="1"/>
  <c r="I2709" i="25" a="1"/>
  <c r="V1514" i="25" a="1"/>
  <c r="I1975" i="25" a="1"/>
  <c r="I2495" i="25" a="1"/>
  <c r="V196" i="25" a="1"/>
  <c r="J3218" i="25" a="1"/>
  <c r="I2631" i="25" a="1"/>
  <c r="I649" i="25" a="1"/>
  <c r="L374" i="25" a="1"/>
  <c r="I1217" i="25" a="1"/>
  <c r="I147" i="25" a="1"/>
  <c r="G2542" i="25" a="1"/>
  <c r="V993" i="25" a="1"/>
  <c r="G835" i="25" a="1"/>
  <c r="L1877" i="25" a="1"/>
  <c r="J624" i="25" a="1"/>
  <c r="V1126" i="25" a="1"/>
  <c r="V256" i="25" a="1"/>
  <c r="I1938" i="25" a="1"/>
  <c r="J292" i="25" a="1"/>
  <c r="V3032" i="25" a="1"/>
  <c r="J3477" i="25" a="1"/>
  <c r="G2033" i="25" a="1"/>
  <c r="J3274" i="25" a="1"/>
  <c r="G1684" i="25" a="1"/>
  <c r="G1557" i="25" a="1"/>
  <c r="L1249" i="25" a="1"/>
  <c r="G1736" i="25" a="1"/>
  <c r="G2215" i="25" a="1"/>
  <c r="I2208" i="25" a="1"/>
  <c r="I755" i="25" a="1"/>
  <c r="I1215" i="25" a="1"/>
  <c r="L200" i="25" a="1"/>
  <c r="J1602" i="25" a="1"/>
  <c r="L3313" i="25" a="1"/>
  <c r="J959" i="25" a="1"/>
  <c r="L1041" i="25" a="1"/>
  <c r="J2407" i="25" a="1"/>
  <c r="J2039" i="25" a="1"/>
  <c r="L1070" i="25" a="1"/>
  <c r="V1768" i="25" a="1"/>
  <c r="J1433" i="25" a="1"/>
  <c r="I2932" i="25" a="1"/>
  <c r="I879" i="25" a="1"/>
  <c r="G687" i="25" a="1"/>
  <c r="J3200" i="25" a="1"/>
  <c r="I1468" i="25" a="1"/>
  <c r="G1801" i="25" a="1"/>
  <c r="I235" i="25" a="1"/>
  <c r="J855" i="25" a="1"/>
  <c r="L1546" i="25" a="1"/>
  <c r="L2576" i="25" a="1"/>
  <c r="G318" i="25" a="1"/>
  <c r="J1808" i="25" a="1"/>
  <c r="J2143" i="25" a="1"/>
  <c r="J1464" i="25" a="1"/>
  <c r="V373" i="25" a="1"/>
  <c r="J2507" i="25" a="1"/>
  <c r="I287" i="25" a="1"/>
  <c r="I1654" i="25" a="1"/>
  <c r="G3035" i="25" a="1"/>
  <c r="L496" i="25" a="1"/>
  <c r="I2348" i="25" a="1"/>
  <c r="G2336" i="25" a="1"/>
  <c r="I1041" i="25" a="1"/>
  <c r="J529" i="25" a="1"/>
  <c r="J3187" i="25" a="1"/>
  <c r="I2793" i="25" a="1"/>
  <c r="I915" i="25" a="1"/>
  <c r="G1191" i="25" a="1"/>
  <c r="I1270" i="25" a="1"/>
  <c r="V825" i="25" a="1"/>
  <c r="G2899" i="25" a="1"/>
  <c r="J2233" i="25" a="1"/>
  <c r="G944" i="25" a="1"/>
  <c r="L328" i="25" a="1"/>
  <c r="I2131" i="25" a="1"/>
  <c r="G1171" i="25" a="1"/>
  <c r="J2936" i="25" a="1"/>
  <c r="V809" i="25" a="1"/>
  <c r="L1320" i="25" a="1"/>
  <c r="I3094" i="25" a="1"/>
  <c r="G2844" i="25" a="1"/>
  <c r="L3488" i="25" a="1"/>
  <c r="G1839" i="25" a="1"/>
  <c r="G2455" i="25" a="1"/>
  <c r="G2260" i="25" a="1"/>
  <c r="V1413" i="25" a="1"/>
  <c r="G1728" i="25" a="1"/>
  <c r="J2017" i="25" a="1"/>
  <c r="L401" i="25" a="1"/>
  <c r="I1778" i="25" a="1"/>
  <c r="L3069" i="25" a="1"/>
  <c r="L3358" i="25" a="1"/>
  <c r="L3473" i="25" a="1"/>
  <c r="L247" i="25" a="1"/>
  <c r="G2709" i="25" a="1"/>
  <c r="J3336" i="25" a="1"/>
  <c r="J3426" i="25" a="1"/>
  <c r="J125" i="25" a="1"/>
  <c r="I1214" i="25" a="1"/>
  <c r="G707" i="25" a="1"/>
  <c r="L2465" i="25" a="1"/>
  <c r="L550" i="25" a="1"/>
  <c r="L2215" i="25" a="1"/>
  <c r="G901" i="25" a="1"/>
  <c r="J1673" i="25" a="1"/>
  <c r="G1398" i="25" a="1"/>
  <c r="J1306" i="25" a="1"/>
  <c r="I352" i="25" a="1"/>
  <c r="G1916" i="25" a="1"/>
  <c r="I996" i="25" a="1"/>
  <c r="I2209" i="25" a="1"/>
  <c r="J3180" i="25" a="1"/>
  <c r="G959" i="25" a="1"/>
  <c r="J2313" i="25" a="1"/>
  <c r="J3087" i="25" a="1"/>
  <c r="V503" i="25" a="1"/>
  <c r="G2874" i="25" a="1"/>
  <c r="G770" i="25" a="1"/>
  <c r="G3388" i="25" a="1"/>
  <c r="V639" i="25" a="1"/>
  <c r="V1367" i="25" a="1"/>
  <c r="I1943" i="25" a="1"/>
  <c r="V88" i="25" a="1"/>
  <c r="G3107" i="25" a="1"/>
  <c r="I2824" i="25" a="1"/>
  <c r="I2823" i="25" a="1"/>
  <c r="L1026" i="25" a="1"/>
  <c r="V1311" i="25" a="1"/>
  <c r="J735" i="25" a="1"/>
  <c r="J1496" i="25" a="1"/>
  <c r="L2176" i="25" a="1"/>
  <c r="I1648" i="25" a="1"/>
  <c r="I864" i="25" a="1"/>
  <c r="G1177" i="25" a="1"/>
  <c r="V180" i="25" a="1"/>
  <c r="I392" i="25" a="1"/>
  <c r="L629" i="25" a="1"/>
  <c r="J3454" i="25" a="1"/>
  <c r="I520" i="25" a="1"/>
  <c r="G1083" i="25" a="1"/>
  <c r="L1015" i="25" a="1"/>
  <c r="V1045" i="25" a="1"/>
  <c r="G2389" i="25" a="1"/>
  <c r="I1845" i="25" a="1"/>
  <c r="G584" i="25" a="1"/>
  <c r="I989" i="25" a="1"/>
  <c r="J625" i="25" a="1"/>
  <c r="J2134" i="25" a="1"/>
  <c r="I2160" i="25" a="1"/>
  <c r="V1751" i="25" a="1"/>
  <c r="G825" i="25" a="1"/>
  <c r="G991" i="25" a="1"/>
  <c r="L1439" i="25" a="1"/>
  <c r="I1319" i="25" a="1"/>
  <c r="I172" i="25" a="1"/>
  <c r="G1927" i="25" a="1"/>
  <c r="I428" i="25" a="1"/>
  <c r="G1194" i="25" a="1"/>
  <c r="I2816" i="25" a="1"/>
  <c r="I1174" i="25" a="1"/>
  <c r="J1735" i="25" a="1"/>
  <c r="L1128" i="25" a="1"/>
  <c r="L1706" i="25" a="1"/>
  <c r="G1935" i="25" a="1"/>
  <c r="I284" i="25" a="1"/>
  <c r="I1910" i="25" a="1"/>
  <c r="I2928" i="25" a="1"/>
  <c r="L1280" i="25" a="1"/>
  <c r="I1443" i="25" a="1"/>
  <c r="G750" i="25" a="1"/>
  <c r="I2911" i="25" a="1"/>
  <c r="I2615" i="25" a="1"/>
  <c r="I2418" i="25" a="1"/>
  <c r="G2764" i="25" a="1"/>
  <c r="V3047" i="25" a="1"/>
  <c r="G2864" i="25" a="1"/>
  <c r="J1797" i="25" a="1"/>
  <c r="L3184" i="25" a="1"/>
  <c r="J664" i="25" a="1"/>
  <c r="J2057" i="25" a="1"/>
  <c r="I3334" i="25" a="1"/>
  <c r="L558" i="25" a="1"/>
  <c r="I1121" i="25" a="1"/>
  <c r="J472" i="25" a="1"/>
  <c r="I1117" i="25" a="1"/>
  <c r="V1035" i="25" a="1"/>
  <c r="L1117" i="25" a="1"/>
  <c r="V673" i="25" a="1"/>
  <c r="G801" i="25" a="1"/>
  <c r="L3288" i="25" a="1"/>
  <c r="J1760" i="25" a="1"/>
  <c r="G2088" i="25" a="1"/>
  <c r="J1403" i="25" a="1"/>
  <c r="I2130" i="25" a="1"/>
  <c r="J2492" i="25" a="1"/>
  <c r="I418" i="25" a="1"/>
  <c r="L3033" i="25" a="1"/>
  <c r="L2926" i="25" a="1"/>
  <c r="L1870" i="25" a="1"/>
  <c r="G2525" i="25" a="1"/>
  <c r="I3181" i="25" a="1"/>
  <c r="V2126" i="25" a="1"/>
  <c r="G708" i="25" a="1"/>
  <c r="L3212" i="25" a="1"/>
  <c r="L1146" i="25" a="1"/>
  <c r="L689" i="25" a="1"/>
  <c r="L866" i="25" a="1"/>
  <c r="J1637" i="25" a="1"/>
  <c r="G3271" i="25" a="1"/>
  <c r="G958" i="25" a="1"/>
  <c r="J1096" i="25" a="1"/>
  <c r="J3060" i="25" a="1"/>
  <c r="J2423" i="25" a="1"/>
  <c r="J821" i="25" a="1"/>
  <c r="I586" i="25" a="1"/>
  <c r="I2787" i="25" a="1"/>
  <c r="I2985" i="25" a="1"/>
  <c r="L2367" i="25" a="1"/>
  <c r="I1430" i="25" a="1"/>
  <c r="J3361" i="25" a="1"/>
  <c r="G586" i="25" a="1"/>
  <c r="I2498" i="25" a="1"/>
  <c r="V2998" i="25" a="1"/>
  <c r="I2228" i="25" a="1"/>
  <c r="G2309" i="25" a="1"/>
  <c r="G2012" i="25" a="1"/>
  <c r="J1674" i="25" a="1"/>
  <c r="G3479" i="25" a="1"/>
  <c r="V1302" i="25" a="1"/>
  <c r="V455" i="25" a="1"/>
  <c r="L894" i="25" a="1"/>
  <c r="L1073" i="25" a="1"/>
  <c r="I667" i="25" a="1"/>
  <c r="I477" i="25" a="1"/>
  <c r="V2551" i="25" a="1"/>
  <c r="V260" i="25" a="1"/>
  <c r="G2333" i="25" a="1"/>
  <c r="L1247" i="25" a="1"/>
  <c r="V1749" i="25" a="1"/>
  <c r="V410" i="25" a="1"/>
  <c r="I2760" i="25" a="1"/>
  <c r="J1841" i="25" a="1"/>
  <c r="G1210" i="25" a="1"/>
  <c r="G938" i="25" a="1"/>
  <c r="V3027" i="25" a="1"/>
  <c r="L3315" i="25" a="1"/>
  <c r="I2403" i="25" a="1"/>
  <c r="L1491" i="25" a="1"/>
  <c r="L2589" i="25" a="1"/>
  <c r="L1876" i="25" a="1"/>
  <c r="I2153" i="25" a="1"/>
  <c r="L3398" i="25" a="1"/>
  <c r="G1487" i="25" a="1"/>
  <c r="J1759" i="25" a="1"/>
  <c r="L1269" i="25" a="1"/>
  <c r="V1701" i="25" a="1"/>
  <c r="J2368" i="25" a="1"/>
  <c r="L3193" i="25" a="1"/>
  <c r="L1655" i="25" a="1"/>
  <c r="L2802" i="25" a="1"/>
  <c r="G1380" i="25" a="1"/>
  <c r="L1512" i="25" a="1"/>
  <c r="G2631" i="25" a="1"/>
  <c r="G3410" i="25" a="1"/>
  <c r="V2285" i="25" a="1"/>
  <c r="J564" i="25" a="1"/>
  <c r="I2775" i="25" a="1"/>
  <c r="I3370" i="25" a="1"/>
  <c r="I1924" i="25" a="1"/>
  <c r="L118" i="25" a="1"/>
  <c r="I2029" i="25" a="1"/>
  <c r="I1146" i="25" a="1"/>
  <c r="G1419" i="25" a="1"/>
  <c r="I2456" i="25" a="1"/>
  <c r="I1699" i="25" a="1"/>
  <c r="V479" i="25" a="1"/>
  <c r="C2" i="17" a="1"/>
  <c r="L3148" i="25" a="1"/>
  <c r="J1147" i="25" a="1"/>
  <c r="L763" i="25" a="1"/>
  <c r="J1746" i="25" a="1"/>
  <c r="G3142" i="25" a="1"/>
  <c r="L2158" i="25" a="1"/>
  <c r="G1518" i="25" a="1"/>
  <c r="L114" i="25" a="1"/>
  <c r="G719" i="25" a="1"/>
  <c r="J1323" i="25" a="1"/>
  <c r="I2584" i="25" a="1"/>
  <c r="I3438" i="25" a="1"/>
  <c r="L1769" i="25" a="1"/>
  <c r="I2706" i="25" a="1"/>
  <c r="L1657" i="25" a="1"/>
  <c r="J288" i="25" a="1"/>
  <c r="G2072" i="25" a="1"/>
  <c r="G3131" i="25" a="1"/>
  <c r="I515" i="25" a="1"/>
  <c r="I2685" i="25" a="1"/>
  <c r="L1001" i="25" a="1"/>
  <c r="G1857" i="25" a="1"/>
  <c r="J82" i="25" a="1"/>
  <c r="V3453" i="25" a="1"/>
  <c r="I1664" i="25" a="1"/>
  <c r="L3463" i="25" a="1"/>
  <c r="G2701" i="25" a="1"/>
  <c r="L2278" i="25" a="1"/>
  <c r="G2184" i="25" a="1"/>
  <c r="G2211" i="25" a="1"/>
  <c r="V1095" i="25" a="1"/>
  <c r="G1785" i="25" a="1"/>
  <c r="L1257" i="25" a="1"/>
  <c r="I570" i="25" a="1"/>
  <c r="V1212" i="25" a="1"/>
  <c r="G2835" i="25" a="1"/>
  <c r="G3026" i="25" a="1"/>
  <c r="J1489" i="25" a="1"/>
  <c r="G854" i="25" a="1"/>
  <c r="G1270" i="25" a="1"/>
  <c r="G2355" i="25" a="1"/>
  <c r="I2829" i="25" a="1"/>
  <c r="I2089" i="25" a="1"/>
  <c r="G2503" i="25" a="1"/>
  <c r="J97" i="25" a="1"/>
  <c r="V2607" i="25" a="1"/>
  <c r="G933" i="25" a="1"/>
  <c r="J1157" i="25" a="1"/>
  <c r="J808" i="25" a="1"/>
  <c r="G969" i="25" a="1"/>
  <c r="V3309" i="25" a="1"/>
  <c r="L1183" i="25" a="1"/>
  <c r="J871" i="25" a="1"/>
  <c r="L449" i="25" a="1"/>
  <c r="I2278" i="25" a="1"/>
  <c r="V996" i="25" a="1"/>
  <c r="L958" i="25" a="1"/>
  <c r="I1184" i="25" a="1"/>
  <c r="L1499" i="25" a="1"/>
  <c r="J1134" i="25" a="1"/>
  <c r="I3222" i="25" a="1"/>
  <c r="G541" i="25" a="1"/>
  <c r="G2444" i="25" a="1"/>
  <c r="L2685" i="25" a="1"/>
  <c r="I3135" i="25" a="1"/>
  <c r="I184" i="25" a="1"/>
  <c r="I3103" i="25" a="1"/>
  <c r="V2568" i="25" a="1"/>
  <c r="I978" i="25" a="1"/>
  <c r="J1810" i="25" a="1"/>
  <c r="L2463" i="25" a="1"/>
  <c r="I3145" i="25" a="1"/>
  <c r="V1550" i="25" a="1"/>
  <c r="I1712" i="25" a="1"/>
  <c r="V2053" i="25" a="1"/>
  <c r="J2202" i="25" a="1"/>
  <c r="L888" i="25" a="1"/>
  <c r="V1579" i="25" a="1"/>
  <c r="L2048" i="25" a="1"/>
  <c r="I628" i="25" a="1"/>
  <c r="I398" i="25" a="1"/>
  <c r="L1837" i="25" a="1"/>
  <c r="G197" i="25" a="1"/>
  <c r="L2047" i="25" a="1"/>
  <c r="V3372" i="25" a="1"/>
  <c r="I1684" i="25" a="1"/>
  <c r="L2642" i="25" a="1"/>
  <c r="J1019" i="25" a="1"/>
  <c r="V720" i="25" a="1"/>
  <c r="I2916" i="25" a="1"/>
  <c r="I2128" i="25" a="1"/>
  <c r="G1776" i="25" a="1"/>
  <c r="G2176" i="25" a="1"/>
  <c r="L3468" i="25" a="1"/>
  <c r="L920" i="25" a="1"/>
  <c r="J3205" i="25" a="1"/>
  <c r="I2640" i="25" a="1"/>
  <c r="J3292" i="25" a="1"/>
  <c r="J715" i="25" a="1"/>
  <c r="V3244" i="25" a="1"/>
  <c r="I1631" i="25" a="1"/>
  <c r="I1405" i="25" a="1"/>
  <c r="J3491" i="25" a="1"/>
  <c r="J2447" i="25" a="1"/>
  <c r="L2553" i="25" a="1"/>
  <c r="L404" i="25" a="1"/>
  <c r="V2686" i="25" a="1"/>
  <c r="V3082" i="25" a="1"/>
  <c r="V2199" i="25" a="1"/>
  <c r="G2482" i="25" a="1"/>
  <c r="L258" i="25" a="1"/>
  <c r="V1922" i="25" a="1"/>
  <c r="G2513" i="25" a="1"/>
  <c r="V2231" i="25" a="1"/>
  <c r="J1858" i="25" a="1"/>
  <c r="L835" i="25" a="1"/>
  <c r="I2138" i="25" a="1"/>
  <c r="L663" i="25" a="1"/>
  <c r="J2018" i="25" a="1"/>
  <c r="I604" i="25" a="1"/>
  <c r="V2312" i="25" a="1"/>
  <c r="J4" i="25" a="1"/>
  <c r="L2736" i="25" a="1"/>
  <c r="J2769" i="25" a="1"/>
  <c r="L2225" i="25" a="1"/>
  <c r="L675" i="25" a="1"/>
  <c r="G12" i="7" a="1"/>
  <c r="V1393" i="25" a="1"/>
  <c r="L357" i="25" a="1"/>
  <c r="J3279" i="25" a="1"/>
  <c r="L364" i="25" a="1"/>
  <c r="L2641" i="25" a="1"/>
  <c r="L1815" i="25" a="1"/>
  <c r="G319" i="25" a="1"/>
  <c r="J1945" i="25" a="1"/>
  <c r="I397" i="25" a="1"/>
  <c r="G425" i="25" a="1"/>
  <c r="V3194" i="25" a="1"/>
  <c r="J1766" i="25" a="1"/>
  <c r="J1985" i="25" a="1"/>
  <c r="G1975" i="25" a="1"/>
  <c r="J3380" i="25" a="1"/>
  <c r="I2338" i="25" a="1"/>
  <c r="I1033" i="25" a="1"/>
  <c r="L1808" i="25" a="1"/>
  <c r="L240" i="25" a="1"/>
  <c r="V3257" i="25" a="1"/>
  <c r="J1762" i="25" a="1"/>
  <c r="I1735" i="25" a="1"/>
  <c r="I2016" i="25" a="1"/>
  <c r="I3492" i="25" a="1"/>
  <c r="L2226" i="25" a="1"/>
  <c r="J593" i="25" a="1"/>
  <c r="I3110" i="25" a="1"/>
  <c r="V364" i="25" a="1"/>
  <c r="J1811" i="25" a="1"/>
  <c r="L903" i="25" a="1"/>
  <c r="V2856" i="25" a="1"/>
  <c r="J918" i="25" a="1"/>
  <c r="L254" i="25" a="1"/>
  <c r="L2324" i="25" a="1"/>
  <c r="L1762" i="25" a="1"/>
  <c r="V1015" i="25" a="1"/>
  <c r="I2754" i="25" a="1"/>
  <c r="J3346" i="25" a="1"/>
  <c r="G3024" i="25" a="1"/>
  <c r="G1866" i="25" a="1"/>
  <c r="J367" i="25" a="1"/>
  <c r="L1291" i="25" a="1"/>
  <c r="J1700" i="25" a="1"/>
  <c r="L1061" i="25" a="1"/>
  <c r="V1067" i="25" a="1"/>
  <c r="L1401" i="25" a="1"/>
  <c r="J2632" i="25" a="1"/>
  <c r="G3148" i="25" a="1"/>
  <c r="J3308" i="25" a="1"/>
  <c r="V462" i="25" a="1"/>
  <c r="I1873" i="25" a="1"/>
  <c r="G415" i="25" a="1"/>
  <c r="V1479" i="25" a="1"/>
  <c r="V72" i="25" a="1"/>
  <c r="L3261" i="25" a="1"/>
  <c r="V1991" i="25" a="1"/>
  <c r="G3198" i="25" a="1"/>
  <c r="I647" i="25" a="1"/>
  <c r="L3" i="25" a="1"/>
  <c r="I2276" i="25" a="1"/>
  <c r="L1169" i="25" a="1"/>
  <c r="L3450" i="25" a="1"/>
  <c r="V2658" i="25" a="1"/>
  <c r="J1624" i="25" a="1"/>
  <c r="G2790" i="25" a="1"/>
  <c r="L2964" i="25" a="1"/>
  <c r="J576" i="25" a="1"/>
  <c r="G198" i="25" a="1"/>
  <c r="G80" i="25" a="1"/>
  <c r="J3103" i="25" a="1"/>
  <c r="I2026" i="25" a="1"/>
  <c r="L38" i="25" a="1"/>
  <c r="V1510" i="25" a="1"/>
  <c r="G335" i="25" a="1"/>
  <c r="V3471" i="25" a="1"/>
  <c r="L2085" i="25" a="1"/>
  <c r="G485" i="25" a="1"/>
  <c r="G517" i="25" a="1"/>
  <c r="V2066" i="25" a="1"/>
  <c r="G439" i="25" a="1"/>
  <c r="L1254" i="25" a="1"/>
  <c r="L408" i="25" a="1"/>
  <c r="I1125" i="25" a="1"/>
  <c r="I1848" i="25" a="1"/>
  <c r="V3321" i="25" a="1"/>
  <c r="L3195" i="25" a="1"/>
  <c r="J1169" i="25" a="1"/>
  <c r="G499" i="25" a="1"/>
  <c r="L3152" i="25" a="1"/>
  <c r="J1162" i="25" a="1"/>
  <c r="V1058" i="25" a="1"/>
  <c r="G738" i="25" a="1"/>
  <c r="G3299" i="25" a="1"/>
  <c r="J911" i="25" a="1"/>
  <c r="V2976" i="25" a="1"/>
  <c r="I327" i="25" a="1"/>
  <c r="J2484" i="25" a="1"/>
  <c r="L1926" i="25" a="1"/>
  <c r="I3219" i="25" a="1"/>
  <c r="I2907" i="25" a="1"/>
  <c r="L1848" i="25" a="1"/>
  <c r="V2274" i="25" a="1"/>
  <c r="J2405" i="25" a="1"/>
  <c r="I1553" i="25" a="1"/>
  <c r="J1051" i="25" a="1"/>
  <c r="I2705" i="25" a="1"/>
  <c r="V235" i="25" a="1"/>
  <c r="I1496" i="25" a="1"/>
  <c r="I3104" i="25" a="1"/>
  <c r="J2581" i="25" a="1"/>
  <c r="I1698" i="25" a="1"/>
  <c r="L2424" i="25" a="1"/>
  <c r="L3061" i="25" a="1"/>
  <c r="I1852" i="25" a="1"/>
  <c r="V2882" i="25" a="1"/>
  <c r="L1335" i="25" a="1"/>
  <c r="L2371" i="25" a="1"/>
  <c r="G632" i="25" a="1"/>
  <c r="G1825" i="25" a="1"/>
  <c r="I1385" i="25" a="1"/>
  <c r="L1030" i="25" a="1"/>
  <c r="G2282" i="25" a="1"/>
  <c r="V1132" i="25" a="1"/>
  <c r="V507" i="25" a="1"/>
  <c r="G2798" i="25" a="1"/>
  <c r="J2485" i="25" a="1"/>
  <c r="I911" i="25" a="1"/>
  <c r="G3087" i="25" a="1"/>
  <c r="J571" i="25" a="1"/>
  <c r="V1217" i="25" a="1"/>
  <c r="L2444" i="25" a="1"/>
  <c r="V537" i="25" a="1"/>
  <c r="I595" i="25" a="1"/>
  <c r="J3011" i="25" a="1"/>
  <c r="G2269" i="25" a="1"/>
  <c r="I731" i="25" a="1"/>
  <c r="V2351" i="25" a="1"/>
  <c r="V2657" i="25" a="1"/>
  <c r="L2015" i="25" a="1"/>
  <c r="I3350" i="25" a="1"/>
  <c r="L2626" i="25" a="1"/>
  <c r="L1683" i="25" a="1"/>
  <c r="I500" i="25" a="1"/>
  <c r="L2847" i="25" a="1"/>
  <c r="V3451" i="25" a="1"/>
  <c r="G966" i="25" a="1"/>
  <c r="L414" i="25" a="1"/>
  <c r="I763" i="25" a="1"/>
  <c r="I43" i="25" a="1"/>
  <c r="G2201" i="25" a="1"/>
  <c r="J2727" i="25" a="1"/>
  <c r="G2636" i="25" a="1"/>
  <c r="I895" i="25" a="1"/>
  <c r="G2501" i="25" a="1"/>
  <c r="I2256" i="25" a="1"/>
  <c r="L2162" i="25" a="1"/>
  <c r="G3188" i="25" a="1"/>
  <c r="J1585" i="25" a="1"/>
  <c r="V1346" i="25" a="1"/>
  <c r="L1700" i="25" a="1"/>
  <c r="I2795" i="25" a="1"/>
  <c r="G2214" i="25" a="1"/>
  <c r="J1388" i="25" a="1"/>
  <c r="L1467" i="25" a="1"/>
  <c r="F28" i="25" a="1"/>
  <c r="L1217" i="25" a="1"/>
  <c r="J2041" i="25" a="1"/>
  <c r="J1666" i="25" a="1"/>
  <c r="L2527" i="25" a="1"/>
  <c r="J1481" i="25" a="1"/>
  <c r="J1390" i="25" a="1"/>
  <c r="L3441" i="25" a="1"/>
  <c r="I1406" i="25" a="1"/>
  <c r="J1767" i="25" a="1"/>
  <c r="I2799" i="25" a="1"/>
  <c r="L828" i="25" a="1"/>
  <c r="G2714" i="25" a="1"/>
  <c r="V2872" i="25" a="1"/>
  <c r="L153" i="25" a="1"/>
  <c r="L2732" i="25" a="1"/>
  <c r="G2561" i="25" a="1"/>
  <c r="I1355" i="25" a="1"/>
  <c r="I376" i="25" a="1"/>
  <c r="I3414" i="25" a="1"/>
  <c r="J2192" i="25" a="1"/>
  <c r="I922" i="25" a="1"/>
  <c r="J859" i="25" a="1"/>
  <c r="J3356" i="25" a="1"/>
  <c r="J1078" i="25" a="1"/>
  <c r="L3429" i="25" a="1"/>
  <c r="I2399" i="25" a="1"/>
  <c r="J1949" i="25" a="1"/>
  <c r="L1143" i="25" a="1"/>
  <c r="L1507" i="25" a="1"/>
  <c r="J1772" i="25" a="1"/>
  <c r="J337" i="25" a="1"/>
  <c r="G2208" i="25" a="1"/>
  <c r="G1565" i="25" a="1"/>
  <c r="G3269" i="25" a="1"/>
  <c r="I513" i="25" a="1"/>
  <c r="I2790" i="25" a="1"/>
  <c r="G345" i="25" a="1"/>
  <c r="J1655" i="25" a="1"/>
  <c r="G75" i="25" a="1"/>
  <c r="I1095" i="25" a="1"/>
  <c r="I590" i="25" a="1"/>
  <c r="G596" i="25" a="1"/>
  <c r="I913" i="25" a="1"/>
  <c r="J889" i="25" a="1"/>
  <c r="I1058" i="25" a="1"/>
  <c r="I878" i="25" a="1"/>
  <c r="G2865" i="25" a="1"/>
  <c r="V1422" i="25" a="1"/>
  <c r="I1158" i="25" a="1"/>
  <c r="L1079" i="25" a="1"/>
  <c r="L2603" i="25" a="1"/>
  <c r="I1268" i="25" a="1"/>
  <c r="G2023" i="25" a="1"/>
  <c r="J3375" i="25" a="1"/>
  <c r="L22" i="25" a="1"/>
  <c r="V2382" i="25" a="1"/>
  <c r="I1789" i="25" a="1"/>
  <c r="L510" i="25" a="1"/>
  <c r="L2713" i="25" a="1"/>
  <c r="G2289" i="25" a="1"/>
  <c r="L1925" i="25" a="1"/>
  <c r="J2704" i="25" a="1"/>
  <c r="G3322" i="25" a="1"/>
  <c r="G1058" i="25" a="1"/>
  <c r="L672" i="25" a="1"/>
  <c r="J3320" i="25" a="1"/>
  <c r="I1823" i="25" a="1"/>
  <c r="J803" i="25" a="1"/>
  <c r="G2480" i="25" a="1"/>
  <c r="G826" i="25" a="1"/>
  <c r="J2342" i="25" a="1"/>
  <c r="V3132" i="25" a="1"/>
  <c r="L581" i="25" a="1"/>
  <c r="L463" i="25" a="1"/>
  <c r="G2693" i="25" a="1"/>
  <c r="L457" i="25" a="1"/>
  <c r="G723" i="25" a="1"/>
  <c r="G421" i="25" a="1"/>
  <c r="I1780" i="25" a="1"/>
  <c r="V845" i="25" a="1"/>
  <c r="I3043" i="25" a="1"/>
  <c r="V833" i="25" a="1"/>
  <c r="J2870" i="25" a="1"/>
  <c r="J2460" i="25" a="1"/>
  <c r="L2947" i="25" a="1"/>
  <c r="G525" i="25" a="1"/>
  <c r="L2506" i="25" a="1"/>
  <c r="J1494" i="25" a="1"/>
  <c r="I3454" i="25" a="1"/>
  <c r="L3100" i="25" a="1"/>
  <c r="G3260" i="25" a="1"/>
  <c r="V2339" i="25" a="1"/>
  <c r="L504" i="25" a="1"/>
  <c r="V1310" i="25" a="1"/>
  <c r="J1300" i="25" a="1"/>
  <c r="G229" i="25" a="1"/>
  <c r="L1850" i="25" a="1"/>
  <c r="G1531" i="25" a="1"/>
  <c r="L1970" i="25" a="1"/>
  <c r="L3108" i="25" a="1"/>
  <c r="L2262" i="25" a="1"/>
  <c r="J1348" i="25" a="1"/>
  <c r="L2816" i="25" a="1"/>
  <c r="V1509" i="25" a="1"/>
  <c r="I1182" i="25" a="1"/>
  <c r="I1962" i="25" a="1"/>
  <c r="L2547" i="25" a="1"/>
  <c r="J3055" i="25" a="1"/>
  <c r="G487" i="25" a="1"/>
  <c r="G3429" i="25" a="1"/>
  <c r="I2332" i="25" a="1"/>
  <c r="I1715" i="25" a="1"/>
  <c r="I1898" i="25" a="1"/>
  <c r="L1161" i="25" a="1"/>
  <c r="I2802" i="25" a="1"/>
  <c r="J1470" i="25" a="1"/>
  <c r="L278" i="25" a="1"/>
  <c r="G2584" i="25" a="1"/>
  <c r="G3058" i="25" a="1"/>
  <c r="V1072" i="25" a="1"/>
  <c r="J2072" i="25" a="1"/>
  <c r="I180" i="25" a="1"/>
  <c r="I338" i="25" a="1"/>
  <c r="I698" i="25" a="1"/>
  <c r="J2515" i="25" a="1"/>
  <c r="I2460" i="25" a="1"/>
  <c r="G1499" i="25" a="1"/>
  <c r="I1636" i="25" a="1"/>
  <c r="I1019" i="25" a="1"/>
  <c r="L57" i="25" a="1"/>
  <c r="V485" i="25" a="1"/>
  <c r="I2466" i="25" a="1"/>
  <c r="I196" i="25" a="1"/>
  <c r="L3371" i="25" a="1"/>
  <c r="J116" i="25" a="1"/>
  <c r="I1888" i="25" a="1"/>
  <c r="L2865" i="25" a="1"/>
  <c r="L1982" i="25" a="1"/>
  <c r="G1422" i="25" a="1"/>
  <c r="I1705" i="25" a="1"/>
  <c r="I2266" i="25" a="1"/>
  <c r="V458" i="25" a="1"/>
  <c r="L2010" i="25" a="1"/>
  <c r="V611" i="25" a="1"/>
  <c r="G3186" i="25" a="1"/>
  <c r="I1218" i="25" a="1"/>
  <c r="J177" i="25" a="1"/>
  <c r="I1260" i="25" a="1"/>
  <c r="V928" i="25" a="1"/>
  <c r="L2400" i="25" a="1"/>
  <c r="J1739" i="25" a="1"/>
  <c r="J1073" i="25" a="1"/>
  <c r="I1498" i="25" a="1"/>
  <c r="L2172" i="25" a="1"/>
  <c r="G2766" i="25" a="1"/>
  <c r="L892" i="25" a="1"/>
  <c r="V1491" i="25" a="1"/>
  <c r="G1079" i="25" a="1"/>
  <c r="G8" i="25" a="1"/>
  <c r="V1438" i="25" a="1"/>
  <c r="G2763" i="25" a="1"/>
  <c r="J1029" i="25" a="1"/>
  <c r="V1636" i="25" a="1"/>
  <c r="V2977" i="25" a="1"/>
  <c r="J401" i="25" a="1"/>
  <c r="J3246" i="25" a="1"/>
  <c r="V684" i="25" a="1"/>
  <c r="G107" i="25" a="1"/>
  <c r="V579" i="25" a="1"/>
  <c r="L375" i="25" a="1"/>
  <c r="V1722" i="25" a="1"/>
  <c r="G2114" i="25" a="1"/>
  <c r="G294" i="25" a="1"/>
  <c r="I49" i="25" a="1"/>
  <c r="J692" i="25" a="1"/>
  <c r="G206" i="25" a="1"/>
  <c r="G2108" i="25" a="1"/>
  <c r="I1717" i="25" a="1"/>
  <c r="L2173" i="25" a="1"/>
  <c r="J1889" i="25" a="1"/>
  <c r="F50" i="25" a="1"/>
  <c r="J1482" i="25" a="1"/>
  <c r="L1684" i="25" a="1"/>
  <c r="V3187" i="25" a="1"/>
  <c r="V204" i="25" a="1"/>
  <c r="I1645" i="25" a="1"/>
  <c r="L2140" i="25" a="1"/>
  <c r="I343" i="25" a="1"/>
  <c r="I1155" i="25" a="1"/>
  <c r="I1256" i="25" a="1"/>
  <c r="J572" i="25" a="1"/>
  <c r="J2184" i="25" a="1"/>
  <c r="V379" i="25" a="1"/>
  <c r="V3495" i="25" a="1"/>
  <c r="L513" i="25" a="1"/>
  <c r="I1176" i="25" a="1"/>
  <c r="J2562" i="25" a="1"/>
  <c r="G1894" i="25" a="1"/>
  <c r="L3365" i="25" a="1"/>
  <c r="G511" i="25" a="1"/>
  <c r="I1045" i="25" a="1"/>
  <c r="V2394" i="25" a="1"/>
  <c r="G2109" i="25" a="1"/>
  <c r="J178" i="25" a="1"/>
  <c r="L2621" i="25" a="1"/>
  <c r="J1298" i="25" a="1"/>
  <c r="V3387" i="25" a="1"/>
  <c r="G1251" i="25" a="1"/>
  <c r="J1409" i="25" a="1"/>
  <c r="G2347" i="25" a="1"/>
  <c r="I3419" i="25" a="1"/>
  <c r="L2294" i="25" a="1"/>
  <c r="V1345" i="25" a="1"/>
  <c r="L1316" i="25" a="1"/>
  <c r="V3007" i="25" a="1"/>
  <c r="G1512" i="25" a="1"/>
  <c r="I1283" i="25" a="1"/>
  <c r="L1307" i="25" a="1"/>
  <c r="I758" i="25" a="1"/>
  <c r="I2298" i="25" a="1"/>
  <c r="J2946" i="25" a="1"/>
  <c r="L753" i="25" a="1"/>
  <c r="L2609" i="25" a="1"/>
  <c r="V1121" i="25" a="1"/>
  <c r="J458" i="25" a="1"/>
  <c r="V1305" i="25" a="1"/>
  <c r="I971" i="25" a="1"/>
  <c r="I264" i="25" a="1"/>
  <c r="G2741" i="25" a="1"/>
  <c r="L887" i="25" a="1"/>
  <c r="G456" i="25" a="1"/>
  <c r="V2733" i="25" a="1"/>
  <c r="L1885" i="25" a="1"/>
  <c r="L2346" i="25" a="1"/>
  <c r="J2363" i="25" a="1"/>
  <c r="L3027" i="25" a="1"/>
  <c r="I3118" i="25" a="1"/>
  <c r="I3368" i="25" a="1"/>
  <c r="J2625" i="25" a="1"/>
  <c r="L516" i="25" a="1"/>
  <c r="G111" i="25" a="1"/>
  <c r="I2401" i="25" a="1"/>
  <c r="V2601" i="25" a="1"/>
  <c r="L1757" i="25" a="1"/>
  <c r="I3069" i="25" a="1"/>
  <c r="J161" i="25" a="1"/>
  <c r="L1181" i="25" a="1"/>
  <c r="G3016" i="25" a="1"/>
  <c r="G1960" i="25" a="1"/>
  <c r="L3160" i="25" a="1"/>
  <c r="J3226" i="25" a="1"/>
  <c r="I187" i="25" a="1"/>
  <c r="J2107" i="25" a="1"/>
  <c r="J713" i="25" a="1"/>
  <c r="G472" i="25" a="1"/>
  <c r="J2473" i="25" a="1"/>
  <c r="L1720" i="25" a="1"/>
  <c r="G1664" i="25" a="1"/>
  <c r="L1968" i="25" a="1"/>
  <c r="J590" i="25" a="1"/>
  <c r="G1359" i="25" a="1"/>
  <c r="J93" i="25" a="1"/>
  <c r="V2074" i="25" a="1"/>
  <c r="V3304" i="25" a="1"/>
  <c r="G189" i="25" a="1"/>
  <c r="G3135" i="25" a="1"/>
  <c r="V3045" i="25" a="1"/>
  <c r="V653" i="25" a="1"/>
  <c r="I1088" i="25" a="1"/>
  <c r="V1554" i="25" a="1"/>
  <c r="L3014" i="25" a="1"/>
  <c r="V3059" i="25" a="1"/>
  <c r="G2490" i="25" a="1"/>
  <c r="J2073" i="25" a="1"/>
  <c r="G2999" i="25" a="1"/>
  <c r="G863" i="25" a="1"/>
  <c r="I732" i="25" a="1"/>
  <c r="G435" i="25" a="1"/>
  <c r="V3190" i="25" a="1"/>
  <c r="V2720" i="25" a="1"/>
  <c r="V2538" i="25" a="1"/>
  <c r="J3049" i="25" a="1"/>
  <c r="V2263" i="25" a="1"/>
  <c r="J2995" i="25" a="1"/>
  <c r="G2093" i="25" a="1"/>
  <c r="V764" i="25" a="1"/>
  <c r="L2924" i="25" a="1"/>
  <c r="V2939" i="25" a="1"/>
  <c r="L1901" i="25" a="1"/>
  <c r="V2967" i="25" a="1"/>
  <c r="G1476" i="25" a="1"/>
  <c r="I3304" i="25" a="1"/>
  <c r="V2675" i="25" a="1"/>
  <c r="G2595" i="25" a="1"/>
  <c r="J15" i="25" a="1"/>
  <c r="G1850" i="25" a="1"/>
  <c r="J1662" i="25" a="1"/>
  <c r="I2702" i="25" a="1"/>
  <c r="I319" i="25" a="1"/>
  <c r="L2013" i="25" a="1"/>
  <c r="V1730" i="25" a="1"/>
  <c r="V3299" i="25" a="1"/>
  <c r="J2109" i="25" a="1"/>
  <c r="L96" i="25" a="1"/>
  <c r="I1318" i="25" a="1"/>
  <c r="V784" i="25" a="1"/>
  <c r="G1886" i="25" a="1"/>
  <c r="L3249" i="25" a="1"/>
  <c r="L2271" i="25" a="1"/>
  <c r="L1292" i="25" a="1"/>
  <c r="J1032" i="25" a="1"/>
  <c r="I1872" i="25" a="1"/>
  <c r="J3377" i="25" a="1"/>
  <c r="I2921" i="25" a="1"/>
  <c r="G1802" i="25" a="1"/>
  <c r="L3021" i="25" a="1"/>
  <c r="J1717" i="25" a="1"/>
  <c r="I2040" i="25" a="1"/>
  <c r="J352" i="25" a="1"/>
  <c r="L2414" i="25" a="1"/>
  <c r="I281" i="25" a="1"/>
  <c r="I2810" i="25" a="1"/>
  <c r="I3189" i="25" a="1"/>
  <c r="L1711" i="25" a="1"/>
  <c r="G814" i="25" a="1"/>
  <c r="V248" i="25" a="1"/>
  <c r="I2015" i="25" a="1"/>
  <c r="I3323" i="25" a="1"/>
  <c r="I780" i="25" a="1"/>
  <c r="I3084" i="25" a="1"/>
  <c r="L1677" i="25" a="1"/>
  <c r="G101" i="25" a="1"/>
  <c r="G2241" i="25" a="1"/>
  <c r="G2706" i="25" a="1"/>
  <c r="J2338" i="25" a="1"/>
  <c r="V6" i="25" a="1"/>
  <c r="L1728" i="25" a="1"/>
  <c r="L3070" i="25" a="1"/>
  <c r="G515" i="25" a="1"/>
  <c r="G631" i="25" a="1"/>
  <c r="I1862" i="25" a="1"/>
  <c r="G2955" i="25" a="1"/>
  <c r="I3407" i="25" a="1"/>
  <c r="G2715" i="25" a="1"/>
  <c r="L1646" i="25" a="1"/>
  <c r="G1877" i="25" a="1"/>
  <c r="G2633" i="25" a="1"/>
  <c r="L766" i="25" a="1"/>
  <c r="I1788" i="25" a="1"/>
  <c r="V2749" i="25" a="1"/>
  <c r="I585" i="25" a="1"/>
  <c r="G2795" i="25" a="1"/>
  <c r="G2367" i="25" a="1"/>
  <c r="L1457" i="25" a="1"/>
  <c r="V726" i="25" a="1"/>
  <c r="V1557" i="25" a="1"/>
  <c r="G1601" i="25" a="1"/>
  <c r="I1801" i="25" a="1"/>
  <c r="J3230" i="25" a="1"/>
  <c r="J3469" i="25" a="1"/>
  <c r="G2091" i="25" a="1"/>
  <c r="G535" i="25" a="1"/>
  <c r="L1987" i="25" a="1"/>
  <c r="V496" i="25" a="1"/>
  <c r="G640" i="25" a="1"/>
  <c r="L1391" i="25" a="1"/>
  <c r="I2923" i="25" a="1"/>
  <c r="J1089" i="25" a="1"/>
  <c r="I1828" i="25" a="1"/>
  <c r="I1111" i="25" a="1"/>
  <c r="G1080" i="25" a="1"/>
  <c r="I3440" i="25" a="1"/>
  <c r="G3109" i="25" a="1"/>
  <c r="L1477" i="25" a="1"/>
  <c r="J7" i="25" a="1"/>
  <c r="G2406" i="25" a="1"/>
  <c r="J3430" i="25" a="1"/>
  <c r="I956" i="25" a="1"/>
  <c r="G3219" i="25" a="1"/>
  <c r="G3313" i="25" a="1"/>
  <c r="L543" i="25" a="1"/>
  <c r="L248" i="25" a="1"/>
  <c r="L2843" i="25" a="1"/>
  <c r="I2497" i="25" a="1"/>
  <c r="G636" i="25" a="1"/>
  <c r="I1966" i="25" a="1"/>
  <c r="G493" i="25" a="1"/>
  <c r="J3042" i="25" a="1"/>
  <c r="G258" i="25" a="1"/>
  <c r="I1692" i="25" a="1"/>
  <c r="L1586" i="25" a="1"/>
  <c r="G2044" i="25" a="1"/>
  <c r="G1021" i="25" a="1"/>
  <c r="L317" i="25" a="1"/>
  <c r="V841" i="25" a="1"/>
  <c r="L2866" i="25" a="1"/>
  <c r="L2623" i="25" a="1"/>
  <c r="J743" i="25" a="1"/>
  <c r="L2853" i="25" a="1"/>
  <c r="L242" i="25" a="1"/>
  <c r="G527" i="25" a="1"/>
  <c r="V711" i="25" a="1"/>
  <c r="I3133" i="25" a="1"/>
  <c r="V2828" i="25" a="1"/>
  <c r="V3393" i="25" a="1"/>
  <c r="J2482" i="25" a="1"/>
  <c r="L3229" i="25" a="1"/>
  <c r="I1452" i="25" a="1"/>
  <c r="J974" i="25" a="1"/>
  <c r="L2828" i="25" a="1"/>
  <c r="I641" i="25" a="1"/>
  <c r="G2205" i="25" a="1"/>
  <c r="F35" i="25" a="1"/>
  <c r="J3335" i="25" a="1"/>
  <c r="I3203" i="25" a="1"/>
  <c r="G1695" i="25" a="1"/>
  <c r="J1304" i="25" a="1"/>
  <c r="L380" i="25" a="1"/>
  <c r="J13" i="25" a="1"/>
  <c r="L2451" i="25" a="1"/>
  <c r="I2851" i="25" a="1"/>
  <c r="F27" i="25" a="1"/>
  <c r="V3050" i="25" a="1"/>
  <c r="L3179" i="25" a="1"/>
  <c r="G1360" i="25" a="1"/>
  <c r="G243" i="25" a="1"/>
  <c r="G2026" i="25" a="1"/>
  <c r="V1867" i="25" a="1"/>
  <c r="J2540" i="25" a="1"/>
  <c r="I2812" i="25" a="1"/>
  <c r="G2868" i="25" a="1"/>
  <c r="V966" i="25" a="1"/>
  <c r="J1684" i="25" a="1"/>
  <c r="G2623" i="25" a="1"/>
  <c r="V2240" i="25" a="1"/>
  <c r="I623" i="25" a="1"/>
  <c r="G3043" i="25" a="1"/>
  <c r="I1091" i="25" a="1"/>
  <c r="L2352" i="25" a="1"/>
  <c r="L2974" i="25" a="1"/>
  <c r="L3390" i="25" a="1"/>
  <c r="L1225" i="25" a="1"/>
  <c r="G1145" i="25" a="1"/>
  <c r="L2630" i="25" a="1"/>
  <c r="V3392" i="25" a="1"/>
  <c r="I1983" i="25" a="1"/>
  <c r="L267" i="25" a="1"/>
  <c r="I401" i="25" a="1"/>
  <c r="V2755" i="25" a="1"/>
  <c r="V2611" i="25" a="1"/>
  <c r="G569" i="25" a="1"/>
  <c r="G1791" i="25" a="1"/>
  <c r="V502" i="25" a="1"/>
  <c r="I3348" i="25" a="1"/>
  <c r="I2424" i="25" a="1"/>
  <c r="I3385" i="25" a="1"/>
  <c r="G2940" i="25" a="1"/>
  <c r="I2362" i="25" a="1"/>
  <c r="J2941" i="25" a="1"/>
  <c r="I818" i="25" a="1"/>
  <c r="L2051" i="25" a="1"/>
  <c r="V875" i="25" a="1"/>
  <c r="I1400" i="25" a="1"/>
  <c r="I1410" i="25" a="1"/>
  <c r="V3416" i="25" a="1"/>
  <c r="G3394" i="25" a="1"/>
  <c r="V958" i="25" a="1"/>
  <c r="I1673" i="25" a="1"/>
  <c r="I3376" i="25" a="1"/>
  <c r="J3193" i="25" a="1"/>
  <c r="I2503" i="25" a="1"/>
  <c r="I1643" i="25" a="1"/>
  <c r="V1300" i="25" a="1"/>
  <c r="G2191" i="25" a="1"/>
  <c r="L2579" i="25" a="1"/>
  <c r="I1487" i="25" a="1"/>
  <c r="L1386" i="25" a="1"/>
  <c r="L97" i="25" a="1"/>
  <c r="I2750" i="25" a="1"/>
  <c r="F37" i="25" a="1"/>
  <c r="F42" i="25" a="1"/>
  <c r="L1034" i="25" a="1"/>
  <c r="I3293" i="25" a="1"/>
  <c r="L1953" i="25" a="1"/>
  <c r="I696" i="25" a="1"/>
  <c r="L768" i="25" a="1"/>
  <c r="I2014" i="25" a="1"/>
  <c r="L1232" i="25" a="1"/>
  <c r="G606" i="25" a="1"/>
  <c r="I1101" i="25" a="1"/>
  <c r="L729" i="25" a="1"/>
  <c r="G2196" i="25" a="1"/>
  <c r="G2892" i="25" a="1"/>
  <c r="G338" i="25" a="1"/>
  <c r="G3165" i="25" a="1"/>
  <c r="I3335" i="25" a="1"/>
  <c r="G2562" i="25" a="1"/>
  <c r="G1164" i="25" a="1"/>
  <c r="J1396" i="25" a="1"/>
  <c r="G2308" i="25" a="1"/>
  <c r="V2915" i="25" a="1"/>
  <c r="L1261" i="25" a="1"/>
  <c r="V1327" i="25" a="1"/>
  <c r="V1970" i="25" a="1"/>
  <c r="V3099" i="25" a="1"/>
  <c r="G2931" i="25" a="1"/>
  <c r="G957" i="25" a="1"/>
  <c r="L1427" i="25" a="1"/>
  <c r="I1454" i="25" a="1"/>
  <c r="L715" i="25" a="1"/>
  <c r="I1234" i="25" a="1"/>
  <c r="J2355" i="25" a="1"/>
  <c r="I243" i="25" a="1"/>
  <c r="V1430" i="25" a="1"/>
  <c r="I2106" i="25" a="1"/>
  <c r="V2393" i="25" a="1"/>
  <c r="I2585" i="25" a="1"/>
  <c r="V1565" i="25" a="1"/>
  <c r="J261" i="25" a="1"/>
  <c r="G3364" i="25" a="1"/>
  <c r="G756" i="25" a="1"/>
  <c r="L320" i="25" a="1"/>
  <c r="I2199" i="25" a="1"/>
  <c r="G1974" i="25" a="1"/>
  <c r="V454" i="25" a="1"/>
  <c r="V761" i="25" a="1"/>
  <c r="G2469" i="25" a="1"/>
  <c r="G2079" i="25" a="1"/>
  <c r="G1739" i="25" a="1"/>
  <c r="G2110" i="25" a="1"/>
  <c r="L2858" i="25" a="1"/>
  <c r="I1525" i="25" a="1"/>
  <c r="J3178" i="25" a="1"/>
  <c r="V28" i="25" a="1"/>
  <c r="J3280" i="25" a="1"/>
  <c r="V3446" i="25" a="1"/>
  <c r="L3056" i="25" a="1"/>
  <c r="J2623" i="25" a="1"/>
  <c r="V2667" i="25" a="1"/>
  <c r="L226" i="25" a="1"/>
  <c r="J2477" i="25" a="1"/>
  <c r="V2398" i="25" a="1"/>
  <c r="L1845" i="25" a="1"/>
  <c r="G1108" i="25" a="1"/>
  <c r="I1993" i="25" a="1"/>
  <c r="I1792" i="25" a="1"/>
  <c r="G3185" i="25" a="1"/>
  <c r="L1899" i="25" a="1"/>
  <c r="I664" i="25" a="1"/>
  <c r="L2666" i="25" a="1"/>
  <c r="I1842" i="25" a="1"/>
  <c r="L702" i="25" a="1"/>
  <c r="J2947" i="25" a="1"/>
  <c r="V3317" i="25" a="1"/>
  <c r="J1822" i="25" a="1"/>
  <c r="J3466" i="25" a="1"/>
  <c r="G3366" i="25" a="1"/>
  <c r="J2054" i="25" a="1"/>
  <c r="J1783" i="25" a="1"/>
  <c r="G551" i="25" a="1"/>
  <c r="G1291" i="25" a="1"/>
  <c r="J2672" i="25" a="1"/>
  <c r="G3298" i="25" a="1"/>
  <c r="J891" i="25" a="1"/>
  <c r="J1910" i="25" a="1"/>
  <c r="I3494" i="25" a="1"/>
  <c r="L1722" i="25" a="1"/>
  <c r="I1032" i="25" a="1"/>
  <c r="G2027" i="25" a="1"/>
  <c r="L2675" i="25" a="1"/>
  <c r="V1234" i="25" a="1"/>
  <c r="V1220" i="25" a="1"/>
  <c r="G2102" i="25" a="1"/>
  <c r="J1313" i="25" a="1"/>
  <c r="I1700" i="25" a="1"/>
  <c r="G276" i="25" a="1"/>
  <c r="J3393" i="25" a="1"/>
  <c r="L1605" i="25" a="1"/>
  <c r="J2410" i="25" a="1"/>
  <c r="L725" i="25" a="1"/>
  <c r="J3334" i="25" a="1"/>
  <c r="G2838" i="25" a="1"/>
  <c r="G2515" i="25" a="1"/>
  <c r="G2956" i="25" a="1"/>
  <c r="G730" i="25" a="1"/>
  <c r="L1198" i="25" a="1"/>
  <c r="J3355" i="25" a="1"/>
  <c r="J2615" i="25" a="1"/>
  <c r="V91" i="25" a="1"/>
  <c r="J2120" i="25" a="1"/>
  <c r="I1658" i="25" a="1"/>
  <c r="L2566" i="25" a="1"/>
  <c r="I1639" i="25" a="1"/>
  <c r="V2033" i="25" a="1"/>
  <c r="I420" i="25" a="1"/>
  <c r="V2233" i="25" a="1"/>
  <c r="V2317" i="25" a="1"/>
  <c r="G967" i="25" a="1"/>
  <c r="V2835" i="25" a="1"/>
  <c r="L2311" i="25" a="1"/>
  <c r="L1701" i="25" a="1"/>
  <c r="I197" i="25" a="1"/>
  <c r="L1199" i="25" a="1"/>
  <c r="G1086" i="25" a="1"/>
  <c r="L1096" i="25" a="1"/>
  <c r="I695" i="25" a="1"/>
  <c r="L2714" i="25" a="1"/>
  <c r="V1912" i="25" a="1"/>
  <c r="J2491" i="25" a="1"/>
  <c r="L209" i="25" a="1"/>
  <c r="G2568" i="25" a="1"/>
  <c r="G1883" i="25" a="1"/>
  <c r="L1378" i="25" a="1"/>
  <c r="I645" i="25" a="1"/>
  <c r="V1613" i="25" a="1"/>
  <c r="G60" i="25" a="1"/>
  <c r="L71" i="25" a="1"/>
  <c r="I2433" i="25" a="1"/>
  <c r="L3423" i="25" a="1"/>
  <c r="I86" i="25" a="1"/>
  <c r="J1068" i="25" a="1"/>
  <c r="G1055" i="25" a="1"/>
  <c r="L3125" i="25" a="1"/>
  <c r="V1816" i="25" a="1"/>
  <c r="V1512" i="25" a="1"/>
  <c r="I1656" i="25" a="1"/>
  <c r="V891" i="25" a="1"/>
  <c r="I2394" i="25" a="1"/>
  <c r="V401" i="25" a="1"/>
  <c r="L2181" i="25" a="1"/>
  <c r="G2757" i="25" a="1"/>
  <c r="V922" i="25" a="1"/>
  <c r="I3487" i="25" a="1"/>
  <c r="V2101" i="25" a="1"/>
  <c r="I2700" i="25" a="1"/>
  <c r="J2789" i="25" a="1"/>
  <c r="V179" i="25" a="1"/>
  <c r="I1549" i="25" a="1"/>
  <c r="I2722" i="25" a="1"/>
  <c r="V2672" i="25" a="1"/>
  <c r="G3177" i="25" a="1"/>
  <c r="I3250" i="25" a="1"/>
  <c r="L2039" i="25" a="1"/>
  <c r="J2908" i="25" a="1"/>
  <c r="I1562" i="25" a="1"/>
  <c r="G19" i="25" a="1"/>
  <c r="L2228" i="25" a="1"/>
  <c r="L2896" i="25" a="1"/>
  <c r="G1498" i="25" a="1"/>
  <c r="G534" i="25" a="1"/>
  <c r="J1990" i="25" a="1"/>
  <c r="J2291" i="25" a="1"/>
  <c r="I2458" i="25" a="1"/>
  <c r="J2229" i="25" a="1"/>
  <c r="J3451" i="25" a="1"/>
  <c r="V2541" i="25" a="1"/>
  <c r="I2475" i="25" a="1"/>
  <c r="G2691" i="25" a="1"/>
  <c r="I1016" i="25" a="1"/>
  <c r="G2462" i="25" a="1"/>
  <c r="I2570" i="25" a="1"/>
  <c r="G753" i="25" a="1"/>
  <c r="I2198" i="25" a="1"/>
  <c r="G2083" i="25" a="1"/>
  <c r="V1525" i="25" a="1"/>
  <c r="L2034" i="25" a="1"/>
  <c r="G1717" i="25" a="1"/>
  <c r="J3412" i="25" a="1"/>
  <c r="I1377" i="25" a="1"/>
  <c r="I2383" i="25" a="1"/>
  <c r="I29" i="25" a="1"/>
  <c r="G1946" i="25" a="1"/>
  <c r="G91" i="25" a="1"/>
  <c r="V1193" i="25" a="1"/>
  <c r="L1695" i="25" a="1"/>
  <c r="G1260" i="25" a="1"/>
  <c r="G774" i="25" a="1"/>
  <c r="I2323" i="25" a="1"/>
  <c r="G1481" i="25" a="1"/>
  <c r="I3029" i="25" a="1"/>
  <c r="I2185" i="25" a="1"/>
  <c r="I3122" i="25" a="1"/>
  <c r="G1634" i="25" a="1"/>
  <c r="J2964" i="25" a="1"/>
  <c r="V307" i="25" a="1"/>
  <c r="I3432" i="25" a="1"/>
  <c r="G3351" i="25" a="1"/>
  <c r="V2459" i="25" a="1"/>
  <c r="G842" i="25" a="1"/>
  <c r="J1402" i="25" a="1"/>
  <c r="I1914" i="25" a="1"/>
  <c r="G463" i="25" a="1"/>
  <c r="G419" i="25" a="1"/>
  <c r="I462" i="25" a="1"/>
  <c r="L2831" i="25" a="1"/>
  <c r="I1196" i="25" a="1"/>
  <c r="L1912" i="25" a="1"/>
  <c r="I1742" i="25" a="1"/>
  <c r="I1205" i="25" a="1"/>
  <c r="J50" i="25" a="1"/>
  <c r="L2706" i="25" a="1"/>
  <c r="I1077" i="25" a="1"/>
  <c r="I1950" i="25" a="1"/>
  <c r="J1826" i="25" a="1"/>
  <c r="G1539" i="25" a="1"/>
  <c r="I560" i="25" a="1"/>
  <c r="L913" i="25" a="1"/>
  <c r="J1670" i="25" a="1"/>
  <c r="I35" i="25" a="1"/>
  <c r="V3432" i="25" a="1"/>
  <c r="G3340" i="25" a="1"/>
  <c r="L455" i="25" a="1"/>
  <c r="J1329" i="25" a="1"/>
  <c r="G927" i="25" a="1"/>
  <c r="I1768" i="25" a="1"/>
  <c r="V3066" i="25" a="1"/>
  <c r="G2506" i="25" a="1"/>
  <c r="I142" i="25" a="1"/>
  <c r="I1306" i="25" a="1"/>
  <c r="L1800" i="25" a="1"/>
  <c r="J745" i="25" a="1"/>
  <c r="V2107" i="25" a="1"/>
  <c r="I1578" i="25" a="1"/>
  <c r="G1192" i="25" a="1"/>
  <c r="V475" i="25" a="1"/>
  <c r="L3481" i="25" a="1"/>
  <c r="G1920" i="25" a="1"/>
  <c r="J532" i="25" a="1"/>
  <c r="L3335" i="25" a="1"/>
  <c r="I2848" i="25" a="1"/>
  <c r="J1913" i="25" a="1"/>
  <c r="I788" i="25" a="1"/>
  <c r="J1837" i="25" a="1"/>
  <c r="J2912" i="25" a="1"/>
  <c r="J3167" i="25" a="1"/>
  <c r="G987" i="25" a="1"/>
  <c r="J443" i="25" a="1"/>
  <c r="I1083" i="25" a="1"/>
  <c r="V3473" i="25" a="1"/>
  <c r="L363" i="25" a="1"/>
  <c r="V1113" i="25" a="1"/>
  <c r="V13" i="25" a="1"/>
  <c r="G315" i="25" a="1"/>
  <c r="G2419" i="25" a="1"/>
  <c r="V3246" i="25" a="1"/>
  <c r="V2202" i="25" a="1"/>
  <c r="G684" i="25" a="1"/>
  <c r="V693" i="25" a="1"/>
  <c r="V1593" i="25" a="1"/>
  <c r="G2736" i="25" a="1"/>
  <c r="I707" i="25" a="1"/>
  <c r="G1115" i="25" a="1"/>
  <c r="L712" i="25" a="1"/>
  <c r="G839" i="25" a="1"/>
  <c r="I1870" i="25" a="1"/>
  <c r="V543" i="25" a="1"/>
  <c r="V641" i="25" a="1"/>
  <c r="V1773" i="25" a="1"/>
  <c r="G2224" i="25" a="1"/>
  <c r="L3230" i="25" a="1"/>
  <c r="J2106" i="25" a="1"/>
  <c r="V1980" i="25" a="1"/>
  <c r="J1597" i="25" a="1"/>
  <c r="I1913" i="25" a="1"/>
  <c r="L2384" i="25" a="1"/>
  <c r="J2315" i="25" a="1"/>
  <c r="G763" i="25" a="1"/>
  <c r="I1194" i="25" a="1"/>
  <c r="G2470" i="25" a="1"/>
  <c r="I2601" i="25" a="1"/>
  <c r="I2359" i="25" a="1"/>
  <c r="G2504" i="25" a="1"/>
  <c r="J2613" i="25" a="1"/>
  <c r="J3099" i="25" a="1"/>
  <c r="J2040" i="25" a="1"/>
  <c r="V1570" i="25" a="1"/>
  <c r="G1132" i="25" a="1"/>
  <c r="G997" i="25" a="1"/>
  <c r="L700" i="25" a="1"/>
  <c r="V506" i="25" a="1"/>
  <c r="I3005" i="25" a="1"/>
  <c r="V1513" i="25" a="1"/>
  <c r="G1185" i="25" a="1"/>
  <c r="L3291" i="25" a="1"/>
  <c r="L383" i="25" a="1"/>
  <c r="I441" i="25" a="1"/>
  <c r="J1129" i="25" a="1"/>
  <c r="J1776" i="25" a="1"/>
  <c r="L2136" i="25" a="1"/>
  <c r="G254" i="25" a="1"/>
  <c r="L1574" i="25" a="1"/>
  <c r="I891" i="25" a="1"/>
  <c r="L2277" i="25" a="1"/>
  <c r="I3262" i="25" a="1"/>
  <c r="G2267" i="25" a="1"/>
  <c r="L631" i="25" a="1"/>
  <c r="G2572" i="25" a="1"/>
  <c r="J304" i="25" a="1"/>
  <c r="J3289" i="25" a="1"/>
  <c r="G908" i="25" a="1"/>
  <c r="I1139" i="25" a="1"/>
  <c r="I456" i="25" a="1"/>
  <c r="G547" i="25" a="1"/>
  <c r="V967" i="25" a="1"/>
  <c r="G1401" i="25" a="1"/>
  <c r="G1068" i="25" a="1"/>
  <c r="L1846" i="25" a="1"/>
  <c r="I283" i="25" a="1"/>
  <c r="V1610" i="25" a="1"/>
  <c r="J3130" i="25" a="1"/>
  <c r="I2746" i="25" a="1"/>
  <c r="V2559" i="25" a="1"/>
  <c r="J48" i="25" a="1"/>
  <c r="I1907" i="25" a="1"/>
  <c r="L2522" i="25" a="1"/>
  <c r="G1807" i="25" a="1"/>
  <c r="G1451" i="25" a="1"/>
  <c r="L2837" i="25" a="1"/>
  <c r="I1211" i="25" a="1"/>
  <c r="J1698" i="25" a="1"/>
  <c r="G1437" i="25" a="1"/>
  <c r="J2798" i="25" a="1"/>
  <c r="G1662" i="25" a="1"/>
  <c r="J2446" i="25" a="1"/>
  <c r="I1427" i="25" a="1"/>
  <c r="L466" i="25" a="1"/>
  <c r="V2858" i="25" a="1"/>
  <c r="G1549" i="25" a="1"/>
  <c r="G1318" i="25" a="1"/>
  <c r="G1697" i="25" a="1"/>
  <c r="I2282" i="25" a="1"/>
  <c r="I1002" i="25" a="1"/>
  <c r="L2351" i="25" a="1"/>
  <c r="I1124" i="25" a="1"/>
  <c r="G853" i="25" a="1"/>
  <c r="G2312" i="25" a="1"/>
  <c r="L698" i="25" a="1"/>
  <c r="L2658" i="25" a="1"/>
  <c r="V563" i="25" a="1"/>
  <c r="V2815" i="25" a="1"/>
  <c r="V1003" i="25" a="1"/>
  <c r="G2682" i="25" a="1"/>
  <c r="G3075" i="25" a="1"/>
  <c r="I3326" i="25" a="1"/>
  <c r="J2678" i="25" a="1"/>
  <c r="L471" i="25" a="1"/>
  <c r="I2621" i="25" a="1"/>
  <c r="V1868" i="25" a="1"/>
  <c r="L172" i="25" a="1"/>
  <c r="I110" i="25" a="1"/>
  <c r="L1282" i="25" a="1"/>
  <c r="I263" i="25" a="1"/>
  <c r="V1618" i="25" a="1"/>
  <c r="L1241" i="25" a="1"/>
  <c r="G1375" i="25" a="1"/>
  <c r="J2433" i="25" a="1"/>
  <c r="J1876" i="25" a="1"/>
  <c r="L992" i="25" a="1"/>
  <c r="J2757" i="25" a="1"/>
  <c r="I3397" i="25" a="1"/>
  <c r="L2855" i="25" a="1"/>
  <c r="L1216" i="25" a="1"/>
  <c r="V976" i="25" a="1"/>
  <c r="G3371" i="25" a="1"/>
  <c r="G2265" i="25" a="1"/>
  <c r="L533" i="25" a="1"/>
  <c r="G1893" i="25" a="1"/>
  <c r="V1649" i="25" a="1"/>
  <c r="I236" i="25" a="1"/>
  <c r="J2662" i="25" a="1"/>
  <c r="V1634" i="25" a="1"/>
  <c r="L1215" i="25" a="1"/>
  <c r="G3325" i="25" a="1"/>
  <c r="G975" i="25" a="1"/>
  <c r="I787" i="25" a="1"/>
  <c r="I2742" i="25" a="1"/>
  <c r="L2663" i="25" a="1"/>
  <c r="I2690" i="25" a="1"/>
  <c r="J1731" i="25" a="1"/>
  <c r="G1144" i="25" a="1"/>
  <c r="L422" i="25" a="1"/>
  <c r="V2158" i="25" a="1"/>
  <c r="L1207" i="25" a="1"/>
  <c r="I1736" i="25" a="1"/>
  <c r="J3133" i="25" a="1"/>
  <c r="L2776" i="25" a="1"/>
  <c r="L616" i="25" a="1"/>
  <c r="L927" i="25" a="1"/>
  <c r="I3421" i="25" a="1"/>
  <c r="L1675" i="25" a="1"/>
  <c r="G457" i="25" a="1"/>
  <c r="L1222" i="25" a="1"/>
  <c r="V523" i="25" a="1"/>
  <c r="G894" i="25" a="1"/>
  <c r="J1934" i="25" a="1"/>
  <c r="V2587" i="25" a="1"/>
  <c r="V2807" i="25" a="1"/>
  <c r="V117" i="25" a="1"/>
  <c r="L3032" i="25" a="1"/>
  <c r="G3169" i="25" a="1"/>
  <c r="G599" i="25" a="1"/>
  <c r="I2179" i="25" a="1"/>
  <c r="I2235" i="25" a="1"/>
  <c r="J669" i="25" a="1"/>
  <c r="G2524" i="25" a="1"/>
  <c r="J478" i="25" a="1"/>
  <c r="G1605" i="25" a="1"/>
  <c r="J2648" i="25" a="1"/>
  <c r="I2391" i="25" a="1"/>
  <c r="I3280" i="25" a="1"/>
  <c r="G838" i="25" a="1"/>
  <c r="L2239" i="25" a="1"/>
  <c r="V3484" i="25" a="1"/>
  <c r="V3373" i="25" a="1"/>
  <c r="I422" i="25" a="1"/>
  <c r="G2261" i="25" a="1"/>
  <c r="I1503" i="25" a="1"/>
  <c r="L1283" i="25" a="1"/>
  <c r="I2167" i="25" a="1"/>
  <c r="J2606" i="25" a="1"/>
  <c r="G272" i="25" a="1"/>
  <c r="L393" i="25" a="1"/>
  <c r="J2217" i="25" a="1"/>
  <c r="I706" i="25" a="1"/>
  <c r="J2453" i="25" a="1"/>
  <c r="I134" i="25" a="1"/>
  <c r="I1627" i="25" a="1"/>
  <c r="L748" i="25" a="1"/>
  <c r="J2248" i="25" a="1"/>
  <c r="I519" i="25" a="1"/>
  <c r="V305" i="25" a="1"/>
  <c r="L1455" i="25" a="1"/>
  <c r="G892" i="25" a="1"/>
  <c r="V2809" i="25" a="1"/>
  <c r="L1151" i="25" a="1"/>
  <c r="L790" i="25" a="1"/>
  <c r="L2366" i="25" a="1"/>
  <c r="I1401" i="25" a="1"/>
  <c r="L2868" i="25" a="1"/>
  <c r="G1641" i="25" a="1"/>
  <c r="L403" i="25" a="1"/>
  <c r="L132" i="25" a="1"/>
  <c r="G2151" i="25" a="1"/>
  <c r="G2399" i="25" a="1"/>
  <c r="G1852" i="25" a="1"/>
  <c r="G3376" i="25" a="1"/>
  <c r="L1860" i="25" a="1"/>
  <c r="G361" i="25" a="1"/>
  <c r="L821" i="25" a="1"/>
  <c r="I3008" i="25" a="1"/>
  <c r="J1139" i="25" a="1"/>
  <c r="L741" i="25" a="1"/>
  <c r="V1232" i="25" a="1"/>
  <c r="V3336" i="25" a="1"/>
  <c r="I1199" i="25" a="1"/>
  <c r="I1996" i="25" a="1"/>
  <c r="G3447" i="25" a="1"/>
  <c r="G2703" i="25" a="1"/>
  <c r="J3229" i="25" a="1"/>
  <c r="I518" i="25" a="1"/>
  <c r="G2101" i="25" a="1"/>
  <c r="J505" i="25" a="1"/>
  <c r="G2019" i="25" a="1"/>
  <c r="G1863" i="25" a="1"/>
  <c r="L2678" i="25" a="1"/>
  <c r="J543" i="25" a="1"/>
  <c r="L2446" i="25" a="1"/>
  <c r="J1116" i="25" a="1"/>
  <c r="I72" i="25" a="1"/>
  <c r="V1421" i="25" a="1"/>
  <c r="J3386" i="25" a="1"/>
  <c r="J2834" i="25" a="1"/>
  <c r="V755" i="25" a="1"/>
  <c r="L634" i="25" a="1"/>
  <c r="I443" i="25" a="1"/>
  <c r="I1755" i="25" a="1"/>
  <c r="I3041" i="25" a="1"/>
  <c r="L2338" i="25" a="1"/>
  <c r="G2593" i="25" a="1"/>
  <c r="I3307" i="25" a="1"/>
  <c r="V3322" i="25" a="1"/>
  <c r="I3227" i="25" a="1"/>
  <c r="J3345" i="25" a="1"/>
  <c r="I1728" i="25" a="1"/>
  <c r="I38" i="25" a="1"/>
  <c r="I115" i="25" a="1"/>
  <c r="G3144" i="25" a="1"/>
  <c r="I2225" i="25" a="1"/>
  <c r="I791" i="25" a="1"/>
  <c r="L2200" i="25" a="1"/>
  <c r="I2262" i="25" a="1"/>
  <c r="V2182" i="25" a="1"/>
  <c r="I3150" i="25" a="1"/>
  <c r="J1430" i="25" a="1"/>
  <c r="I855" i="25" a="1"/>
  <c r="V1505" i="25" a="1"/>
  <c r="V1612" i="25" a="1"/>
  <c r="G232" i="25" a="1"/>
  <c r="L743" i="25" a="1"/>
  <c r="G302" i="25" a="1"/>
  <c r="I3049" i="25" a="1"/>
  <c r="J1931" i="25" a="1"/>
  <c r="V2554" i="25" a="1"/>
  <c r="J1445" i="25" a="1"/>
  <c r="V3413" i="25" a="1"/>
  <c r="J1586" i="25" a="1"/>
  <c r="L143" i="25" a="1"/>
  <c r="J3234" i="25" a="1"/>
  <c r="J424" i="25" a="1"/>
  <c r="I1227" i="25" a="1"/>
  <c r="V1223" i="25" a="1"/>
  <c r="J1971" i="25" a="1"/>
  <c r="L1893" i="25" a="1"/>
  <c r="G182" i="25" a="1"/>
  <c r="J2780" i="25" a="1"/>
  <c r="L3348" i="25" a="1"/>
  <c r="G1871" i="25" a="1"/>
  <c r="J235" i="25" a="1"/>
  <c r="L2540" i="25" a="1"/>
  <c r="G1282" i="25" a="1"/>
  <c r="L947" i="25" a="1"/>
  <c r="I724" i="25" a="1"/>
  <c r="I1894" i="25" a="1"/>
  <c r="V3189" i="25" a="1"/>
  <c r="L2027" i="25" a="1"/>
  <c r="I2156" i="25" a="1"/>
  <c r="I2890" i="25" a="1"/>
  <c r="I826" i="25" a="1"/>
  <c r="I550" i="25" a="1"/>
  <c r="I2271" i="25" a="1"/>
  <c r="I655" i="25" a="1"/>
  <c r="G1347" i="25" a="1"/>
  <c r="I1375" i="25" a="1"/>
  <c r="J1091" i="25" a="1"/>
  <c r="V169" i="25" a="1"/>
  <c r="V1853" i="25" a="1"/>
  <c r="G520" i="25" a="1"/>
  <c r="V2302" i="25" a="1"/>
  <c r="J2297" i="25" a="1"/>
  <c r="L469" i="25" a="1"/>
  <c r="I2008" i="25" a="1"/>
  <c r="G880" i="25" a="1"/>
  <c r="J302" i="25" a="1"/>
  <c r="L2336" i="25" a="1"/>
  <c r="G1296" i="25" a="1"/>
  <c r="L149" i="25" a="1"/>
  <c r="L301" i="25" a="1"/>
  <c r="J1805" i="25" a="1"/>
  <c r="I3082" i="25" a="1"/>
  <c r="G692" i="25" a="1"/>
  <c r="V2058" i="25" a="1"/>
  <c r="V2429" i="25" a="1"/>
  <c r="V2585" i="25" a="1"/>
  <c r="I1341" i="25" a="1"/>
  <c r="L3265" i="25" a="1"/>
  <c r="L1897" i="25" a="1"/>
  <c r="V1965" i="25" a="1"/>
  <c r="J2725" i="25" a="1"/>
  <c r="L2536" i="25" a="1"/>
  <c r="I1328" i="25" a="1"/>
  <c r="V2007" i="25" a="1"/>
  <c r="L175" i="25" a="1"/>
  <c r="I1408" i="25" a="1"/>
  <c r="J3398" i="25" a="1"/>
  <c r="G834" i="25" a="1"/>
  <c r="V470" i="25" a="1"/>
  <c r="V2996" i="25" a="1"/>
  <c r="I1949" i="25" a="1"/>
  <c r="G3386" i="25" a="1"/>
  <c r="J2480" i="25" a="1"/>
  <c r="V1737" i="25" a="1"/>
  <c r="I1539" i="25" a="1"/>
  <c r="L599" i="25" a="1"/>
  <c r="I831" i="25" a="1"/>
  <c r="J2860" i="25" a="1"/>
  <c r="I1480" i="25" a="1"/>
  <c r="G630" i="25" a="1"/>
  <c r="J804" i="25" a="1"/>
  <c r="J779" i="25" a="1"/>
  <c r="V1216" i="25" a="1"/>
  <c r="V367" i="25" a="1"/>
  <c r="J1631" i="25" a="1"/>
  <c r="J1975" i="25" a="1"/>
  <c r="J1083" i="25" a="1"/>
  <c r="J2703" i="25" a="1"/>
  <c r="G3389" i="25" a="1"/>
  <c r="L3293" i="25" a="1"/>
  <c r="I2243" i="25" a="1"/>
  <c r="I3096" i="25" a="1"/>
  <c r="J281" i="25" a="1"/>
  <c r="G3118" i="25" a="1"/>
  <c r="V3431" i="25" a="1"/>
  <c r="V580" i="25" a="1"/>
  <c r="I3032" i="25" a="1"/>
  <c r="I2148" i="25" a="1"/>
  <c r="G800" i="25" a="1"/>
  <c r="V2595" i="25" a="1"/>
  <c r="I1289" i="25" a="1"/>
  <c r="I2413" i="25" a="1"/>
  <c r="L1894" i="25" a="1"/>
  <c r="I1132" i="25" a="1"/>
  <c r="I1028" i="25" a="1"/>
  <c r="G1500" i="25" a="1"/>
  <c r="I882" i="25" a="1"/>
  <c r="I659" i="25" a="1"/>
  <c r="G1082" i="25" a="1"/>
  <c r="I1621" i="25" a="1"/>
  <c r="J3059" i="25" a="1"/>
  <c r="J1393" i="25" a="1"/>
  <c r="G939" i="25" a="1"/>
  <c r="I2897" i="25" a="1"/>
  <c r="G2206" i="25" a="1"/>
  <c r="L1293" i="25" a="1"/>
  <c r="I2052" i="25" a="1"/>
  <c r="V2521" i="25" a="1"/>
  <c r="V1164" i="25" a="1"/>
  <c r="L3456" i="25" a="1"/>
  <c r="I2800" i="25" a="1"/>
  <c r="L565" i="25" a="1"/>
  <c r="L2800" i="25" a="1"/>
  <c r="J1835" i="25" a="1"/>
  <c r="G857" i="25" a="1"/>
  <c r="G1835" i="25" a="1"/>
  <c r="L1782" i="25" a="1"/>
  <c r="G1661" i="25" a="1"/>
  <c r="V1901" i="25" a="1"/>
  <c r="V1172" i="25" a="1"/>
  <c r="V3419" i="25" a="1"/>
  <c r="J2528" i="25" a="1"/>
  <c r="I2695" i="25" a="1"/>
  <c r="I3434" i="25" a="1"/>
  <c r="G1274" i="25" a="1"/>
  <c r="G1760" i="25" a="1"/>
  <c r="L3077" i="25" a="1"/>
  <c r="G348" i="25" a="1"/>
  <c r="V2836" i="25" a="1"/>
  <c r="L342" i="25" a="1"/>
  <c r="V2213" i="25" a="1"/>
  <c r="G1836" i="25" a="1"/>
  <c r="V2308" i="25" a="1"/>
  <c r="V2214" i="25" a="1"/>
  <c r="G2392" i="25" a="1"/>
  <c r="J158" i="25" a="1"/>
  <c r="G168" i="25" a="1"/>
  <c r="I146" i="25" a="1"/>
  <c r="L2413" i="25" a="1"/>
  <c r="J1954" i="25" a="1"/>
  <c r="V1984" i="25" a="1"/>
  <c r="L3099" i="25" a="1"/>
  <c r="G3354" i="25" a="1"/>
  <c r="J85" i="25" a="1"/>
  <c r="J1686" i="25" a="1"/>
  <c r="G954" i="25" a="1"/>
  <c r="I705" i="25" a="1"/>
  <c r="G740" i="25" a="1"/>
  <c r="I2666" i="25" a="1"/>
  <c r="G200" i="25" a="1"/>
  <c r="J123" i="25" a="1"/>
  <c r="I1920" i="25" a="1"/>
  <c r="G1069" i="25" a="1"/>
  <c r="L1932" i="25" a="1"/>
  <c r="F6" i="25" a="1"/>
  <c r="L3326" i="25" a="1"/>
  <c r="J2825" i="25" a="1"/>
  <c r="G1609" i="25" a="1"/>
  <c r="J555" i="25" a="1"/>
  <c r="V1206" i="25" a="1"/>
  <c r="V2946" i="25" a="1"/>
  <c r="I1207" i="25" a="1"/>
  <c r="G3417" i="25" a="1"/>
  <c r="V3064" i="25" a="1"/>
  <c r="V3006" i="25" a="1"/>
  <c r="I1446" i="25" a="1"/>
  <c r="G2649" i="25" a="1"/>
  <c r="G3225" i="25" a="1"/>
  <c r="G2489" i="25" a="1"/>
  <c r="J2495" i="25" a="1"/>
  <c r="V2609" i="25" a="1"/>
  <c r="V796" i="25" a="1"/>
  <c r="I3273" i="25" a="1"/>
  <c r="I703" i="25" a="1"/>
  <c r="V3437" i="25" a="1"/>
  <c r="J607" i="25" a="1"/>
  <c r="V517" i="25" a="1"/>
  <c r="I1015" i="25" a="1"/>
  <c r="V1236" i="25" a="1"/>
  <c r="V880" i="25" a="1"/>
  <c r="G3362" i="25" a="1"/>
  <c r="I2805" i="25" a="1"/>
  <c r="G3068" i="25" a="1"/>
  <c r="I3066" i="25" a="1"/>
  <c r="J3442" i="25" a="1"/>
  <c r="J2796" i="25" a="1"/>
  <c r="J2179" i="25" a="1"/>
  <c r="G2866" i="25" a="1"/>
  <c r="V1435" i="25" a="1"/>
  <c r="G2428" i="25" a="1"/>
  <c r="J2617" i="25" a="1"/>
  <c r="G2826" i="25" a="1"/>
  <c r="L3000" i="25" a="1"/>
  <c r="J2525" i="25" a="1"/>
  <c r="L2398" i="25" a="1"/>
  <c r="G3243" i="25" a="1"/>
  <c r="J2691" i="25" a="1"/>
  <c r="V1321" i="25" a="1"/>
  <c r="V2769" i="25" a="1"/>
  <c r="V1692" i="25" a="1"/>
  <c r="V297" i="25" a="1"/>
  <c r="I2325" i="25" a="1"/>
  <c r="I1769" i="25" a="1"/>
  <c r="G2229" i="25" a="1"/>
  <c r="G2055" i="25" a="1"/>
  <c r="J1017" i="25" a="1"/>
  <c r="L3120" i="25" a="1"/>
  <c r="I171" i="25" a="1"/>
  <c r="I3099" i="25" a="1"/>
  <c r="L2973" i="25" a="1"/>
  <c r="I954" i="25" a="1"/>
  <c r="J2037" i="25" a="1"/>
  <c r="G1459" i="25" a="1"/>
  <c r="G3483" i="25" a="1"/>
  <c r="G2159" i="25" a="1"/>
  <c r="G1705" i="25" a="1"/>
  <c r="V2464" i="25" a="1"/>
  <c r="J1532" i="25" a="1"/>
  <c r="L1492" i="25" a="1"/>
  <c r="L756" i="25" a="1"/>
  <c r="G1950" i="25" a="1"/>
  <c r="G1105" i="25" a="1"/>
  <c r="G2457" i="25" a="1"/>
  <c r="I3481" i="25" a="1"/>
  <c r="I870" i="25" a="1"/>
  <c r="L1670" i="25" a="1"/>
  <c r="I3130" i="25" a="1"/>
  <c r="L3462" i="25" a="1"/>
  <c r="I3497" i="25" a="1"/>
  <c r="J3202" i="25" a="1"/>
  <c r="L1091" i="25" a="1"/>
  <c r="J586" i="25" a="1"/>
  <c r="I2436" i="25" a="1"/>
  <c r="L915" i="25" a="1"/>
  <c r="G2957" i="25" a="1"/>
  <c r="J2764" i="25" a="1"/>
  <c r="L3305" i="25" a="1"/>
  <c r="L1375" i="25" a="1"/>
  <c r="V2917" i="25" a="1"/>
  <c r="I2487" i="25" a="1"/>
  <c r="V3409" i="25" a="1"/>
  <c r="I2034" i="25" a="1"/>
  <c r="I2683" i="25" a="1"/>
  <c r="I2111" i="25" a="1"/>
  <c r="V1252" i="25" a="1"/>
  <c r="L635" i="25" a="1"/>
  <c r="L2879" i="25" a="1"/>
  <c r="G3349" i="25" a="1"/>
  <c r="G2410" i="25" a="1"/>
  <c r="L3049" i="25" a="1"/>
  <c r="L479" i="25" a="1"/>
  <c r="G396" i="25" a="1"/>
  <c r="I2290" i="25" a="1"/>
  <c r="J2207" i="25" a="1"/>
  <c r="J1177" i="25" a="1"/>
  <c r="J3143" i="25" a="1"/>
  <c r="V116" i="25" a="1"/>
  <c r="J1609" i="25" a="1"/>
  <c r="V1364" i="25" a="1"/>
  <c r="L1448" i="25" a="1"/>
  <c r="I3142" i="25" a="1"/>
  <c r="V3157" i="25" a="1"/>
  <c r="J587" i="25" a="1"/>
  <c r="V3071" i="25" a="1"/>
  <c r="V1959" i="25" a="1"/>
  <c r="I3413" i="25" a="1"/>
  <c r="I2205" i="25" a="1"/>
  <c r="V2450" i="25" a="1"/>
  <c r="V70" i="25" a="1"/>
  <c r="J2605" i="25" a="1"/>
  <c r="I2105" i="25" a="1"/>
  <c r="G3101" i="25" a="1"/>
  <c r="I2652" i="25" a="1"/>
  <c r="I3152" i="25" a="1"/>
  <c r="V2948" i="25" a="1"/>
  <c r="I3088" i="25" a="1"/>
  <c r="I1096" i="25" a="1"/>
  <c r="G92" i="25" a="1"/>
  <c r="G1315" i="25" a="1"/>
  <c r="V3358" i="25" a="1"/>
  <c r="V2789" i="25" a="1"/>
  <c r="J2732" i="25" a="1"/>
  <c r="I3092" i="25" a="1"/>
  <c r="L965" i="25" a="1"/>
  <c r="L3059" i="25" a="1"/>
  <c r="J2467" i="25" a="1"/>
  <c r="J1321" i="25" a="1"/>
  <c r="I2438" i="25" a="1"/>
  <c r="L2862" i="25" a="1"/>
  <c r="G2809" i="25" a="1"/>
  <c r="I168" i="25" a="1"/>
  <c r="I265" i="25" a="1"/>
  <c r="I813" i="25" a="1"/>
  <c r="G2776" i="25" a="1"/>
  <c r="V2528" i="25" a="1"/>
  <c r="I1046" i="25" a="1"/>
  <c r="L173" i="25" a="1"/>
  <c r="I1267" i="25" a="1"/>
  <c r="V198" i="25" a="1"/>
  <c r="L2322" i="25" a="1"/>
  <c r="I3054" i="25" a="1"/>
  <c r="V3163" i="25" a="1"/>
  <c r="V2095" i="25" a="1"/>
  <c r="J2667" i="25" a="1"/>
  <c r="G1127" i="25" a="1"/>
  <c r="V1892" i="25" a="1"/>
  <c r="G2073" i="25" a="1"/>
  <c r="L2960" i="25" a="1"/>
  <c r="L50" i="25" a="1"/>
  <c r="G160" i="25" a="1"/>
  <c r="V2304" i="25" a="1"/>
  <c r="V953" i="25" a="1"/>
  <c r="L937" i="25" a="1"/>
  <c r="I288" i="25" a="1"/>
  <c r="V3491" i="25" a="1"/>
  <c r="L3228" i="25" a="1"/>
  <c r="V2847" i="25" a="1"/>
  <c r="I2874" i="25" a="1"/>
  <c r="G3436" i="25" a="1"/>
  <c r="I980" i="25" a="1"/>
  <c r="I3095" i="25" a="1"/>
  <c r="G217" i="25" a="1"/>
  <c r="I2393" i="25" a="1"/>
  <c r="I1596" i="25" a="1"/>
  <c r="G3495" i="25" a="1"/>
  <c r="J1652" i="25" a="1"/>
  <c r="J2377" i="25" a="1"/>
  <c r="V3098" i="25" a="1"/>
  <c r="J2450" i="25" a="1"/>
  <c r="L31" i="25" a="1"/>
  <c r="J2627" i="25" a="1"/>
  <c r="I692" i="25" a="1"/>
  <c r="J3107" i="25" a="1"/>
  <c r="G1973" i="25" a="1"/>
  <c r="J493" i="25" a="1"/>
  <c r="L981" i="25" a="1"/>
  <c r="L1672" i="25" a="1"/>
  <c r="I1186" i="25" a="1"/>
  <c r="I2293" i="25" a="1"/>
  <c r="J1314" i="25" a="1"/>
  <c r="L2247" i="25" a="1"/>
  <c r="G1009" i="25" a="1"/>
  <c r="I109" i="25" a="1"/>
  <c r="I2867" i="25" a="1"/>
  <c r="J606" i="25" a="1"/>
  <c r="I1006" i="25" a="1"/>
  <c r="J2219" i="25" a="1"/>
  <c r="J1564" i="25" a="1"/>
  <c r="J2360" i="25" a="1"/>
  <c r="L207" i="25" a="1"/>
  <c r="I511" i="25" a="1"/>
  <c r="V1594" i="25" a="1"/>
  <c r="V289" i="25" a="1"/>
  <c r="L2948" i="25" a="1"/>
  <c r="V2369" i="25" a="1"/>
  <c r="L948" i="25" a="1"/>
  <c r="G2768" i="25" a="1"/>
  <c r="G2941" i="25" a="1"/>
  <c r="V3130" i="25" a="1"/>
  <c r="G70" i="25" a="1"/>
  <c r="J3061" i="25" a="1"/>
  <c r="G2288" i="25" a="1"/>
  <c r="J481" i="25" a="1"/>
  <c r="I886" i="25" a="1"/>
  <c r="I3489" i="25" a="1"/>
  <c r="I1536" i="25" a="1"/>
  <c r="G3119" i="25" a="1"/>
  <c r="I510" i="25" a="1"/>
  <c r="I47" i="25" a="1"/>
  <c r="G1644" i="25" a="1"/>
  <c r="L2737" i="25" a="1"/>
  <c r="G3082" i="25" a="1"/>
  <c r="L922" i="25" a="1"/>
  <c r="L1173" i="25" a="1"/>
  <c r="I1606" i="25" a="1"/>
  <c r="L20" i="25" a="1"/>
  <c r="L1933" i="25" a="1"/>
  <c r="V550" i="25" a="1"/>
  <c r="J3390" i="25" a="1"/>
  <c r="I1584" i="25" a="1"/>
  <c r="L2441" i="25" a="1"/>
  <c r="J2682" i="25" a="1"/>
  <c r="L872" i="25" a="1"/>
  <c r="V1269" i="25" a="1"/>
  <c r="G279" i="25" a="1"/>
  <c r="G1077" i="25" a="1"/>
  <c r="I635" i="25" a="1"/>
  <c r="J2548" i="25" a="1"/>
  <c r="G394" i="25" a="1"/>
  <c r="V1614" i="25" a="1"/>
  <c r="G2245" i="25" a="1"/>
  <c r="L1911" i="25" a="1"/>
  <c r="V3205" i="25" a="1"/>
  <c r="L472" i="25" a="1"/>
  <c r="G1314" i="25" a="1"/>
  <c r="G1333" i="25" a="1"/>
  <c r="I2948" i="25" a="1"/>
  <c r="I1526" i="25" a="1"/>
  <c r="G2735" i="25" a="1"/>
  <c r="G785" i="25" a="1"/>
  <c r="G1983" i="25" a="1"/>
  <c r="L1348" i="25" a="1"/>
  <c r="G634" i="25" a="1"/>
  <c r="L1415" i="25" a="1"/>
  <c r="I3115" i="25" a="1"/>
  <c r="G589" i="25" a="1"/>
  <c r="I2660" i="25" a="1"/>
  <c r="G998" i="25" a="1"/>
  <c r="J2638" i="25" a="1"/>
  <c r="I3000" i="25" a="1"/>
  <c r="V3438" i="25" a="1"/>
  <c r="I839" i="25" a="1"/>
  <c r="I1148" i="25" a="1"/>
  <c r="G204" i="25" a="1"/>
  <c r="J623" i="25" a="1"/>
  <c r="I993" i="25" a="1"/>
  <c r="I710" i="25" a="1"/>
  <c r="J2862" i="25" a="1"/>
  <c r="L1067" i="25" a="1"/>
  <c r="J2454" i="25" a="1"/>
  <c r="I3188" i="25" a="1"/>
  <c r="I2519" i="25" a="1"/>
  <c r="G2057" i="25" a="1"/>
  <c r="L1916" i="25" a="1"/>
  <c r="L3168" i="25" a="1"/>
  <c r="G537" i="25" a="1"/>
  <c r="J3460" i="25" a="1"/>
  <c r="L148" i="25" a="1"/>
  <c r="V2480" i="25" a="1"/>
  <c r="G3262" i="25" a="1"/>
  <c r="G1075" i="25" a="1"/>
  <c r="L2102" i="25" a="1"/>
  <c r="J2494" i="25" a="1"/>
  <c r="J1554" i="25" a="1"/>
  <c r="I3272" i="25" a="1"/>
  <c r="G1658" i="25" a="1"/>
  <c r="G1361" i="25" a="1"/>
  <c r="J3328" i="25" a="1"/>
  <c r="V1674" i="25" a="1"/>
  <c r="L1789" i="25" a="1"/>
  <c r="I1881" i="25" a="1"/>
  <c r="G2617" i="25" a="1"/>
  <c r="G1346" i="25" a="1"/>
  <c r="I3167" i="25" a="1"/>
  <c r="L1177" i="25" a="1"/>
  <c r="G725" i="25" a="1"/>
  <c r="I1521" i="25" a="1"/>
  <c r="J1926" i="25" a="1"/>
  <c r="L1303" i="25" a="1"/>
  <c r="J2594" i="25" a="1"/>
  <c r="G2535" i="25" a="1"/>
  <c r="G10" i="25" a="1"/>
  <c r="G531" i="25" a="1"/>
  <c r="I2071" i="25" a="1"/>
  <c r="J183" i="25" a="1"/>
  <c r="I437" i="25" a="1"/>
  <c r="L1872" i="25" a="1"/>
  <c r="G3397" i="25" a="1"/>
  <c r="L853" i="25" a="1"/>
  <c r="G567" i="25" a="1"/>
  <c r="G2692" i="25" a="1"/>
  <c r="I962" i="25" a="1"/>
  <c r="J1676" i="25" a="1"/>
  <c r="G3332" i="25" a="1"/>
  <c r="V1653" i="25" a="1"/>
  <c r="I2069" i="25" a="1"/>
  <c r="J3241" i="25" a="1"/>
  <c r="I81" i="25" a="1"/>
  <c r="J3150" i="25" a="1"/>
  <c r="G2772" i="25" a="1"/>
  <c r="L415" i="25" a="1"/>
  <c r="G1003" i="25" a="1"/>
  <c r="J3122" i="25" a="1"/>
  <c r="V358" i="25" a="1"/>
  <c r="G961" i="25" a="1"/>
  <c r="V2987" i="25" a="1"/>
  <c r="I934" i="25" a="1"/>
  <c r="V3118" i="25" a="1"/>
  <c r="I1696" i="25" a="1"/>
  <c r="I2068" i="25" a="1"/>
  <c r="G1910" i="25" a="1"/>
  <c r="J1745" i="25" a="1"/>
  <c r="J2779" i="25" a="1"/>
  <c r="L3380" i="25" a="1"/>
  <c r="G2588" i="25" a="1"/>
  <c r="J1219" i="25" a="1"/>
  <c r="V2620" i="25" a="1"/>
  <c r="G2397" i="25" a="1"/>
  <c r="I2941" i="25" a="1"/>
  <c r="J2394" i="25" a="1"/>
  <c r="I1043" i="25" a="1"/>
  <c r="G1081" i="25" a="1"/>
  <c r="G2839" i="25" a="1"/>
  <c r="V2019" i="25" a="1"/>
  <c r="L2979" i="25" a="1"/>
  <c r="I2412" i="25" a="1"/>
  <c r="I582" i="25" a="1"/>
  <c r="G2111" i="25" a="1"/>
  <c r="I2092" i="25" a="1"/>
  <c r="I82" i="25" a="1"/>
  <c r="F36" i="25" a="1"/>
  <c r="V3168" i="25" a="1"/>
  <c r="I2125" i="25" a="1"/>
  <c r="J3256" i="25" a="1"/>
  <c r="G573" i="25" a="1"/>
  <c r="I1737" i="25" a="1"/>
  <c r="I359" i="25" a="1"/>
  <c r="G1755" i="25" a="1"/>
  <c r="I3052" i="25" a="1"/>
  <c r="G2130" i="25" a="1"/>
  <c r="L996" i="25" a="1"/>
  <c r="I204" i="25" a="1"/>
  <c r="I2184" i="25" a="1"/>
  <c r="G157" i="25" a="1"/>
  <c r="I1162" i="25" a="1"/>
  <c r="L2106" i="25" a="1"/>
  <c r="G2862" i="25" a="1"/>
  <c r="J2138" i="25" a="1"/>
  <c r="I1620" i="25" a="1"/>
  <c r="I700" i="25" a="1"/>
  <c r="J1267" i="25" a="1"/>
  <c r="I1709" i="25" a="1"/>
  <c r="V2954" i="25" a="1"/>
  <c r="I2869" i="25" a="1"/>
  <c r="G328" i="25" a="1"/>
  <c r="G2530" i="25" a="1"/>
  <c r="V1266" i="25" a="1"/>
  <c r="J3216" i="25" a="1"/>
  <c r="L210" i="25" a="1"/>
  <c r="L314" i="25" a="1"/>
  <c r="V446" i="25" a="1"/>
  <c r="G2583" i="25" a="1"/>
  <c r="G2977" i="25" a="1"/>
  <c r="I2259" i="25" a="1"/>
  <c r="J451" i="25" a="1"/>
  <c r="J3112" i="25" a="1"/>
  <c r="I1528" i="25" a="1"/>
  <c r="G355" i="25" a="1"/>
  <c r="I250" i="25" a="1"/>
  <c r="G622" i="25" a="1"/>
  <c r="V3333" i="25" a="1"/>
  <c r="V1568" i="25" a="1"/>
  <c r="L2563" i="25" a="1"/>
  <c r="L3063" i="25" a="1"/>
  <c r="I310" i="25" a="1"/>
  <c r="G2402" i="25" a="1"/>
  <c r="V2750" i="25" a="1"/>
  <c r="L2387" i="25" a="1"/>
  <c r="J723" i="25" a="1"/>
  <c r="I1570" i="25" a="1"/>
  <c r="I2697" i="25" a="1"/>
  <c r="L2149" i="25" a="1"/>
  <c r="J3374" i="25" a="1"/>
  <c r="G1231" i="25" a="1"/>
  <c r="J194" i="25" a="1"/>
  <c r="G3235" i="25" a="1"/>
  <c r="V2427" i="25" a="1"/>
  <c r="G2210" i="25" a="1"/>
  <c r="G926" i="25" a="1"/>
  <c r="V123" i="25" a="1"/>
  <c r="G2348" i="25" a="1"/>
  <c r="J2660" i="25" a="1"/>
  <c r="J3204" i="25" a="1"/>
  <c r="I656" i="25" a="1"/>
  <c r="L1191" i="25" a="1"/>
  <c r="G988" i="25" a="1"/>
  <c r="L3362" i="25" a="1"/>
  <c r="V2355" i="25" a="1"/>
  <c r="I176" i="25" a="1"/>
  <c r="G2420" i="25" a="1"/>
  <c r="L3347" i="25" a="1"/>
  <c r="J1200" i="25" a="1"/>
  <c r="V1827" i="25" a="1"/>
  <c r="L1461" i="25" a="1"/>
  <c r="J3001" i="25" a="1"/>
  <c r="I1017" i="25" a="1"/>
  <c r="J507" i="25" a="1"/>
  <c r="J1234" i="25" a="1"/>
  <c r="G433" i="25" a="1"/>
  <c r="J286" i="25" a="1"/>
  <c r="J1645" i="25" a="1"/>
  <c r="G2966" i="25" a="1"/>
  <c r="V2031" i="25" a="1"/>
  <c r="J1087" i="25" a="1"/>
  <c r="L2515" i="25" a="1"/>
  <c r="J2269" i="25" a="1"/>
  <c r="I687" i="25" a="1"/>
  <c r="I2213" i="25" a="1"/>
  <c r="V1562" i="25" a="1"/>
  <c r="J2115" i="25" a="1"/>
  <c r="G2300" i="25" a="1"/>
  <c r="V3479" i="25" a="1"/>
  <c r="I936" i="25" a="1"/>
  <c r="G733" i="25" a="1"/>
  <c r="I884" i="25" a="1"/>
  <c r="V2417" i="25" a="1"/>
  <c r="G26" i="25" a="1"/>
  <c r="I2019" i="25" a="1"/>
  <c r="L2528" i="25" a="1"/>
  <c r="G1851" i="25" a="1"/>
  <c r="L2972" i="25" a="1"/>
  <c r="L3062" i="25" a="1"/>
  <c r="J2331" i="25" a="1"/>
  <c r="I3229" i="25" a="1"/>
  <c r="J2526" i="25" a="1"/>
  <c r="G2048" i="25" a="1"/>
  <c r="J1989" i="25" a="1"/>
  <c r="L1035" i="25" a="1"/>
  <c r="G817" i="25" a="1"/>
  <c r="G2936" i="25" a="1"/>
  <c r="G1070" i="25" a="1"/>
  <c r="J1520" i="25" a="1"/>
  <c r="J3066" i="25" a="1"/>
  <c r="I2411" i="25" a="1"/>
  <c r="L3197" i="25" a="1"/>
  <c r="I872" i="25" a="1"/>
  <c r="G3396" i="25" a="1"/>
  <c r="L2616" i="25" a="1"/>
  <c r="I436" i="25" a="1"/>
  <c r="I2927" i="25" a="1"/>
  <c r="G1510" i="25" a="1"/>
  <c r="V1714" i="25" a="1"/>
  <c r="G2665" i="25" a="1"/>
  <c r="V2392" i="25" a="1"/>
  <c r="J2700" i="25" a="1"/>
  <c r="G261" i="25" a="1"/>
  <c r="J2353" i="25" a="1"/>
  <c r="L3096" i="25" a="1"/>
  <c r="L1075" i="25" a="1"/>
  <c r="V956" i="25" a="1"/>
  <c r="V3040" i="25" a="1"/>
  <c r="V463" i="25" a="1"/>
  <c r="J10" i="25" a="1"/>
  <c r="L2970" i="25" a="1"/>
  <c r="L1238" i="25" a="1"/>
  <c r="I786" i="25" a="1"/>
  <c r="J2114" i="25" a="1"/>
  <c r="I301" i="25" a="1"/>
  <c r="G1816" i="25" a="1"/>
  <c r="I1232" i="25" a="1"/>
  <c r="I1604" i="25" a="1"/>
  <c r="I3466" i="25" a="1"/>
  <c r="G3471" i="25" a="1"/>
  <c r="I1273" i="25" a="1"/>
  <c r="J2413" i="25" a="1"/>
  <c r="I1346" i="25" a="1"/>
  <c r="G39" i="25" a="1"/>
  <c r="I2875" i="25" a="1"/>
  <c r="L1817" i="25" a="1"/>
  <c r="V1257" i="25" a="1"/>
  <c r="G2499" i="25" a="1"/>
  <c r="L3131" i="25" a="1"/>
  <c r="I2422" i="25" a="1"/>
  <c r="I626" i="25" a="1"/>
  <c r="V3053" i="25" a="1"/>
  <c r="L1503" i="25" a="1"/>
  <c r="I3308" i="25" a="1"/>
  <c r="I1534" i="25" a="1"/>
  <c r="J3481" i="25" a="1"/>
  <c r="V1464" i="25" a="1"/>
  <c r="V2942" i="25" a="1"/>
  <c r="V1666" i="25" a="1"/>
  <c r="G2232" i="25" a="1"/>
  <c r="G2650" i="25" a="1"/>
  <c r="L1831" i="25" a="1"/>
  <c r="L530" i="25" a="1"/>
  <c r="V1293" i="25" a="1"/>
  <c r="V1480" i="25" a="1"/>
  <c r="G1421" i="25" a="1"/>
  <c r="L1465" i="25" a="1"/>
  <c r="G1769" i="25" a="1"/>
  <c r="G1345" i="25" a="1"/>
  <c r="I2624" i="25" a="1"/>
  <c r="G1267" i="25" a="1"/>
  <c r="V2863" i="25" a="1"/>
  <c r="L1007" i="25" a="1"/>
  <c r="V2011" i="25" a="1"/>
  <c r="I557" i="25" a="1"/>
  <c r="L2878" i="25" a="1"/>
  <c r="V1588" i="25" a="1"/>
  <c r="I3483" i="25" a="1"/>
  <c r="J1090" i="25" a="1"/>
  <c r="I3121" i="25" a="1"/>
  <c r="L312" i="25" a="1"/>
  <c r="G2912" i="25" a="1"/>
  <c r="J1187" i="25" a="1"/>
  <c r="L2759" i="25" a="1"/>
  <c r="V972" i="25" a="1"/>
  <c r="V3197" i="25" a="1"/>
  <c r="I3057" i="25" a="1"/>
  <c r="V547" i="25" a="1"/>
  <c r="G1811" i="25" a="1"/>
  <c r="G2342" i="25" a="1"/>
  <c r="L2242" i="25" a="1"/>
  <c r="L949" i="25" a="1"/>
  <c r="L2281" i="25" a="1"/>
  <c r="I11" i="25" a="1"/>
  <c r="G1471" i="25" a="1"/>
  <c r="I1967" i="25" a="1"/>
  <c r="I229" i="25" a="1"/>
  <c r="J1012" i="25" a="1"/>
  <c r="J3238" i="25" a="1"/>
  <c r="L2188" i="25" a="1"/>
  <c r="V3366" i="25" a="1"/>
  <c r="V369" i="25" a="1"/>
  <c r="J390" i="25" a="1"/>
  <c r="L156" i="25" a="1"/>
  <c r="V2610" i="25" a="1"/>
  <c r="L3241" i="25" a="1"/>
  <c r="J3312" i="25" a="1"/>
  <c r="I2168" i="25" a="1"/>
  <c r="G941" i="25" a="1"/>
  <c r="V2040" i="25" a="1"/>
  <c r="I3475" i="25" a="1"/>
  <c r="I1104" i="25" a="1"/>
  <c r="G2147" i="25" a="1"/>
  <c r="G1097" i="25" a="1"/>
  <c r="J395" i="25" a="1"/>
  <c r="G2840" i="25" a="1"/>
  <c r="L2662" i="25" a="1"/>
  <c r="L1557" i="25" a="1"/>
  <c r="V3249" i="25" a="1"/>
  <c r="L2478" i="25" a="1"/>
  <c r="G289" i="25" a="1"/>
  <c r="V2741" i="25" a="1"/>
  <c r="V3480" i="25" a="1"/>
  <c r="J2999" i="25" a="1"/>
  <c r="V648" i="25" a="1"/>
  <c r="I2773" i="25" a="1"/>
  <c r="I10" i="25" a="1"/>
  <c r="J1775" i="25" a="1"/>
  <c r="V2992" i="25" a="1"/>
  <c r="L1412" i="25" a="1"/>
  <c r="G2622" i="25" a="1"/>
  <c r="V1219" i="25" a="1"/>
  <c r="I986" i="25" a="1"/>
  <c r="L154" i="25" a="1"/>
  <c r="L2221" i="25" a="1"/>
  <c r="G1152" i="25" a="1"/>
  <c r="J232" i="25" a="1"/>
  <c r="J3269" i="25" a="1"/>
  <c r="I1126" i="25" a="1"/>
  <c r="I1263" i="25" a="1"/>
  <c r="G1022" i="25" a="1"/>
  <c r="G1158" i="25" a="1"/>
  <c r="L3011" i="25" a="1"/>
  <c r="I883" i="25" a="1"/>
  <c r="I3391" i="25" a="1"/>
  <c r="I1290" i="25" a="1"/>
  <c r="V3134" i="25" a="1"/>
  <c r="I296" i="25" a="1"/>
  <c r="L2132" i="25" a="1"/>
  <c r="I574" i="25" a="1"/>
  <c r="J2973" i="25" a="1"/>
  <c r="G3104" i="25" a="1"/>
  <c r="V1097" i="25" a="1"/>
  <c r="I2166" i="25" a="1"/>
  <c r="J3360" i="25" a="1"/>
  <c r="G790" i="25" a="1"/>
  <c r="J1668" i="25" a="1"/>
  <c r="G1774" i="25" a="1"/>
  <c r="I2957" i="25" a="1"/>
  <c r="L968" i="25" a="1"/>
  <c r="J975" i="25" a="1"/>
  <c r="L2664" i="25" a="1"/>
  <c r="I702" i="25" a="1"/>
  <c r="I677" i="25" a="1"/>
  <c r="L851" i="25" a="1"/>
  <c r="V3280" i="25" a="1"/>
  <c r="I799" i="25" a="1"/>
  <c r="I261" i="25" a="1"/>
  <c r="G3145" i="25" a="1"/>
  <c r="L2546" i="25" a="1"/>
  <c r="V3123" i="25" a="1"/>
  <c r="I1722" i="25" a="1"/>
  <c r="V2956" i="25" a="1"/>
  <c r="V1163" i="25" a="1"/>
  <c r="I2408" i="25" a="1"/>
  <c r="G3324" i="25" a="1"/>
  <c r="G943" i="25" a="1"/>
  <c r="G548" i="25" a="1"/>
  <c r="V3496" i="25" a="1"/>
  <c r="V1215" i="25" a="1"/>
  <c r="G1172" i="25" a="1"/>
  <c r="J2089" i="25" a="1"/>
  <c r="J1049" i="25" a="1"/>
  <c r="G1562" i="25" a="1"/>
  <c r="J1641" i="25" a="1"/>
  <c r="J2784" i="25" a="1"/>
  <c r="G1008" i="25" a="1"/>
  <c r="G2807" i="25" a="1"/>
  <c r="I3139" i="25" a="1"/>
  <c r="I1275" i="25" a="1"/>
  <c r="V2743" i="25" a="1"/>
  <c r="G2564" i="25" a="1"/>
  <c r="V2416" i="25" a="1"/>
  <c r="G3307" i="25" a="1"/>
  <c r="I2593" i="25" a="1"/>
  <c r="G1951" i="25" a="1"/>
  <c r="V2618" i="25" a="1"/>
  <c r="I3249" i="25" a="1"/>
  <c r="J2952" i="25" a="1"/>
  <c r="I3372" i="25" a="1"/>
  <c r="L644" i="25" a="1"/>
  <c r="L880" i="25" a="1"/>
  <c r="I644" i="25" a="1"/>
  <c r="J2346" i="25" a="1"/>
  <c r="L2856" i="25" a="1"/>
  <c r="J1075" i="25" a="1"/>
  <c r="I2924" i="25" a="1"/>
  <c r="J2810" i="25" a="1"/>
  <c r="J2806" i="25" a="1"/>
  <c r="G565" i="25" a="1"/>
  <c r="J303" i="25" a="1"/>
  <c r="L3026" i="25" a="1"/>
  <c r="L10" i="25" a="1"/>
  <c r="J798" i="25" a="1"/>
  <c r="J840" i="25" a="1"/>
  <c r="L1345" i="25" a="1"/>
  <c r="V223" i="25" a="1"/>
  <c r="I1296" i="25" a="1"/>
  <c r="L52" i="25" a="1"/>
  <c r="I245" i="25" a="1"/>
  <c r="I2218" i="25" a="1"/>
  <c r="J2571" i="25" a="1"/>
  <c r="J3369" i="25" a="1"/>
  <c r="J3136" i="25" a="1"/>
  <c r="L2648" i="25" a="1"/>
  <c r="G847" i="25" a="1"/>
  <c r="G1667" i="25" a="1"/>
  <c r="V3439" i="25" a="1"/>
  <c r="G829" i="25" a="1"/>
  <c r="L2218" i="25" a="1"/>
  <c r="G201" i="25" a="1"/>
  <c r="G1013" i="25" a="1"/>
  <c r="J551" i="25" a="1"/>
  <c r="I4" i="25" a="1"/>
  <c r="V2914" i="25" a="1"/>
  <c r="L2844" i="25" a="1"/>
  <c r="I2653" i="25" a="1"/>
  <c r="L1680" i="25" a="1"/>
  <c r="I877" i="25" a="1"/>
  <c r="I565" i="25" a="1"/>
  <c r="I414" i="25" a="1"/>
  <c r="I1485" i="25" a="1"/>
  <c r="V2476" i="25" a="1"/>
  <c r="V1695" i="25" a="1"/>
  <c r="L3225" i="25" a="1"/>
  <c r="L711" i="25" a="1"/>
  <c r="G2167" i="25" a="1"/>
  <c r="I3253" i="25" a="1"/>
  <c r="V1441" i="25" a="1"/>
  <c r="I1163" i="25" a="1"/>
  <c r="I237" i="25" a="1"/>
  <c r="G3038" i="25" a="1"/>
  <c r="L2684" i="25" a="1"/>
  <c r="I2971" i="25" a="1"/>
  <c r="J2575" i="25" a="1"/>
  <c r="I669" i="25" a="1"/>
  <c r="V2824" i="25" a="1"/>
  <c r="L1305" i="25" a="1"/>
  <c r="G1063" i="25" a="1"/>
  <c r="L707" i="25" a="1"/>
  <c r="V1382" i="25" a="1"/>
  <c r="I1954" i="25" a="1"/>
  <c r="I1303" i="25" a="1"/>
  <c r="L653" i="25" a="1"/>
  <c r="I3339" i="25" a="1"/>
  <c r="J2080" i="25" a="1"/>
  <c r="V1187" i="25" a="1"/>
  <c r="J2600" i="25" a="1"/>
  <c r="I1297" i="25" a="1"/>
  <c r="I1713" i="25" a="1"/>
  <c r="V2083" i="25" a="1"/>
  <c r="V2194" i="25" a="1"/>
  <c r="G1045" i="25" a="1"/>
  <c r="G3166" i="25" a="1"/>
  <c r="I312" i="25" a="1"/>
  <c r="G1377" i="25" a="1"/>
  <c r="I179" i="25" a="1"/>
  <c r="G3315" i="25" a="1"/>
  <c r="L2942" i="25" a="1"/>
  <c r="L1998" i="25" a="1"/>
  <c r="L2606" i="25" a="1"/>
  <c r="V1109" i="25" a="1"/>
  <c r="G2141" i="25" a="1"/>
  <c r="L614" i="25" a="1"/>
  <c r="I114" i="25" a="1"/>
  <c r="L2292" i="25" a="1"/>
  <c r="V1296" i="25" a="1"/>
  <c r="I2169" i="25" a="1"/>
  <c r="L1312" i="25" a="1"/>
  <c r="L3407" i="25" a="1"/>
  <c r="L3279" i="25" a="1"/>
  <c r="G2010" i="25" a="1"/>
  <c r="I1916" i="25" a="1"/>
  <c r="I880" i="25" a="1"/>
  <c r="G2193" i="25" a="1"/>
  <c r="G3208" i="25" a="1"/>
  <c r="I3217" i="25" a="1"/>
  <c r="J1595" i="25" a="1"/>
  <c r="L1839" i="25" a="1"/>
  <c r="I1638" i="25" a="1"/>
  <c r="G1685" i="25" a="1"/>
  <c r="L2898" i="25" a="1"/>
  <c r="G2519" i="25" a="1"/>
  <c r="L1464" i="25" a="1"/>
  <c r="G2487" i="25" a="1"/>
  <c r="L1886" i="25" a="1"/>
  <c r="I1299" i="25" a="1"/>
  <c r="G2092" i="25" a="1"/>
  <c r="J453" i="25" a="1"/>
  <c r="I1343" i="25" a="1"/>
  <c r="G2253" i="25" a="1"/>
  <c r="L290" i="25" a="1"/>
  <c r="V1424" i="25" a="1"/>
  <c r="I2969" i="25" a="1"/>
  <c r="V945" i="25" a="1"/>
  <c r="I3461" i="25" a="1"/>
  <c r="G1362" i="25" a="1"/>
  <c r="G671" i="25" a="1"/>
  <c r="V1790" i="25" a="1"/>
  <c r="I2524" i="25" a="1"/>
  <c r="I1547" i="25" a="1"/>
  <c r="L304" i="25" a="1"/>
  <c r="G260" i="25" a="1"/>
  <c r="J2427" i="25" a="1"/>
  <c r="G1112" i="25" a="1"/>
  <c r="V163" i="25" a="1"/>
  <c r="L348" i="25" a="1"/>
  <c r="G2024" i="25" a="1"/>
  <c r="G389" i="25" a="1"/>
  <c r="I2284" i="25" a="1"/>
  <c r="G3081" i="25" a="1"/>
  <c r="L1270" i="25" a="1"/>
  <c r="V2613" i="25" a="1"/>
  <c r="L2491" i="25" a="1"/>
  <c r="V3075" i="25" a="1"/>
  <c r="L2784" i="25" a="1"/>
  <c r="I2217" i="25" a="1"/>
  <c r="V690" i="25" a="1"/>
  <c r="J2944" i="25" a="1"/>
  <c r="I1160" i="25" a="1"/>
  <c r="I605" i="25" a="1"/>
  <c r="G1708" i="25" a="1"/>
  <c r="V3186" i="25" a="1"/>
  <c r="G431" i="25" a="1"/>
  <c r="V3400" i="25" a="1"/>
  <c r="V3072" i="25" a="1"/>
  <c r="L2731" i="25" a="1"/>
  <c r="J2016" i="25" a="1"/>
  <c r="L2549" i="25" a="1"/>
  <c r="L16" i="25" a="1"/>
  <c r="I689" i="25" a="1"/>
  <c r="L977" i="25" a="1"/>
  <c r="L1880" i="25" a="1"/>
  <c r="V125" i="25" a="1"/>
  <c r="G187" i="25" a="1"/>
  <c r="I1444" i="25" a="1"/>
  <c r="G3455" i="25" a="1"/>
  <c r="G2632" i="25" a="1"/>
  <c r="I927" i="25" a="1"/>
  <c r="V2479" i="25" a="1"/>
  <c r="V449" i="25" a="1"/>
  <c r="L2058" i="25" a="1"/>
  <c r="L45" i="25" a="1"/>
  <c r="J1827" i="25" a="1"/>
  <c r="I1373" i="25" a="1"/>
  <c r="G1980" i="25" a="1"/>
  <c r="G882" i="25" a="1"/>
  <c r="J739" i="25" a="1"/>
  <c r="J2980" i="25" a="1"/>
  <c r="G2814" i="25" a="1"/>
  <c r="L2691" i="25" a="1"/>
  <c r="G22" i="25" a="1"/>
  <c r="I94" i="25" a="1"/>
  <c r="G79" i="25" a="1"/>
  <c r="J907" i="25" a="1"/>
  <c r="I1787" i="25" a="1"/>
  <c r="J2859" i="25" a="1"/>
  <c r="G336" i="25" a="1"/>
  <c r="L2244" i="25" a="1"/>
  <c r="G310" i="25" a="1"/>
  <c r="I2908" i="25" a="1"/>
  <c r="V1162" i="25" a="1"/>
  <c r="V459" i="25" a="1"/>
  <c r="G2488" i="25" a="1"/>
  <c r="I366" i="25" a="1"/>
  <c r="I979" i="25" a="1"/>
  <c r="L2447" i="25" a="1"/>
  <c r="I1816" i="25" a="1"/>
  <c r="L1184" i="25" a="1"/>
  <c r="I2635" i="25" a="1"/>
  <c r="I1963" i="25" a="1"/>
  <c r="G2915" i="25" a="1"/>
  <c r="I2891" i="25" a="1"/>
  <c r="I2303" i="25" a="1"/>
  <c r="I2699" i="25" a="1"/>
  <c r="J2591" i="25" a="1"/>
  <c r="L122" i="25" a="1"/>
  <c r="I2559" i="25" a="1"/>
  <c r="V835" i="25" a="1"/>
  <c r="I2025" i="25" a="1"/>
  <c r="L2694" i="25" a="1"/>
  <c r="I552" i="25" a="1"/>
  <c r="I688" i="25" a="1"/>
  <c r="I439" i="25" a="1"/>
  <c r="J3287" i="25" a="1"/>
  <c r="V1264" i="25" a="1"/>
  <c r="G616" i="25" a="1"/>
  <c r="G2755" i="25" a="1"/>
  <c r="G3022" i="25" a="1"/>
  <c r="J806" i="25" a="1"/>
  <c r="I2313" i="25" a="1"/>
  <c r="I650" i="25" a="1"/>
  <c r="V1821" i="25" a="1"/>
  <c r="G2592" i="25" a="1"/>
  <c r="G3007" i="25" a="1"/>
  <c r="V474" i="25" a="1"/>
  <c r="G3171" i="25" a="1"/>
  <c r="J914" i="25" a="1"/>
  <c r="F24" i="25" a="1"/>
  <c r="G1139" i="25" a="1"/>
  <c r="G1029" i="25" a="1"/>
  <c r="V1357" i="25" a="1"/>
  <c r="I2489" i="25" a="1"/>
  <c r="J228" i="25" a="1"/>
  <c r="J225" i="25" a="1"/>
  <c r="V786" i="25" a="1"/>
  <c r="G2552" i="25" a="1"/>
  <c r="I782" i="25" a="1"/>
  <c r="G552" i="25" a="1"/>
  <c r="J881" i="25" a="1"/>
  <c r="G1175" i="25" a="1"/>
  <c r="I704" i="25" a="1"/>
  <c r="I182" i="25" a="1"/>
  <c r="J3012" i="25" a="1"/>
  <c r="I2011" i="25" a="1"/>
  <c r="G2767" i="25" a="1"/>
  <c r="I1460" i="25" a="1"/>
  <c r="G3265" i="25" a="1"/>
  <c r="J613" i="25" a="1"/>
  <c r="I2250" i="25" a="1"/>
  <c r="V129" i="25" a="1"/>
  <c r="V202" i="25" a="1"/>
  <c r="J2635" i="25" a="1"/>
  <c r="L2283" i="25" a="1"/>
  <c r="I1807" i="25" a="1"/>
  <c r="G1707" i="25" a="1"/>
  <c r="I3316" i="25" a="1"/>
  <c r="I2900" i="25" a="1"/>
  <c r="G2502" i="25" a="1"/>
  <c r="G2322" i="25" a="1"/>
  <c r="G775" i="25" a="1"/>
  <c r="I311" i="25" a="1"/>
  <c r="G1716" i="25" a="1"/>
  <c r="V1986" i="25" a="1"/>
  <c r="G2362" i="25" a="1"/>
  <c r="J595" i="25" a="1"/>
  <c r="I3240" i="25" a="1"/>
  <c r="I2728" i="25" a="1"/>
  <c r="V1475" i="25" a="1"/>
  <c r="V1083" i="25" a="1"/>
  <c r="J3245" i="25" a="1"/>
  <c r="L3090" i="25" a="1"/>
  <c r="J1407" i="25" a="1"/>
  <c r="L371" i="25" a="1"/>
  <c r="I2663" i="25" a="1"/>
  <c r="I3012" i="25" a="1"/>
  <c r="G2234" i="25" a="1"/>
  <c r="V17" i="25" a="1"/>
  <c r="J3115" i="25" a="1"/>
  <c r="L681" i="25" a="1"/>
  <c r="V1292" i="25" a="1"/>
  <c r="I216" i="25" a="1"/>
  <c r="G1196" i="25" a="1"/>
  <c r="G2509" i="25" a="1"/>
  <c r="G2447" i="25" a="1"/>
  <c r="I1407" i="25" a="1"/>
  <c r="G1597" i="25" a="1"/>
  <c r="J957" i="25" a="1"/>
  <c r="L1189" i="25" a="1"/>
  <c r="L1820" i="25" a="1"/>
  <c r="G2600" i="25" a="1"/>
  <c r="V409" i="25" a="1"/>
  <c r="G1017" i="25" a="1"/>
  <c r="V3293" i="25" a="1"/>
  <c r="G210" i="25" a="1"/>
  <c r="V933" i="25" a="1"/>
  <c r="I2850" i="25" a="1"/>
  <c r="I2789" i="25" a="1"/>
  <c r="L2748" i="25" a="1"/>
  <c r="G176" i="25" a="1"/>
  <c r="J1626" i="25" a="1"/>
  <c r="V1929" i="25" a="1"/>
  <c r="V788" i="25" a="1"/>
  <c r="L3304" i="25" a="1"/>
  <c r="J3300" i="25" a="1"/>
  <c r="I2656" i="25" a="1"/>
  <c r="I2781" i="25" a="1"/>
  <c r="L1590" i="25" a="1"/>
  <c r="G1544" i="25" a="1"/>
  <c r="J987" i="25" a="1"/>
  <c r="V3344" i="25" a="1"/>
  <c r="G1025" i="25" a="1"/>
  <c r="V49" i="25" a="1"/>
  <c r="G1292" i="25" a="1"/>
  <c r="L858" i="25" a="1"/>
  <c r="L2842" i="25" a="1"/>
  <c r="J2871" i="25" a="1"/>
  <c r="G2394" i="25" a="1"/>
  <c r="L3386" i="25" a="1"/>
  <c r="I3120" i="25" a="1"/>
  <c r="G1278" i="25" a="1"/>
  <c r="V514" i="25" a="1"/>
  <c r="G214" i="25" a="1"/>
  <c r="J1045" i="25" a="1"/>
  <c r="V2177" i="25" a="1"/>
  <c r="V3426" i="25" a="1"/>
  <c r="L2612" i="25" a="1"/>
  <c r="L1967" i="25" a="1"/>
  <c r="L3383" i="25" a="1"/>
  <c r="I1752" i="25" a="1"/>
  <c r="L773" i="25" a="1"/>
  <c r="G1399" i="25" a="1"/>
  <c r="G2559" i="25" a="1"/>
  <c r="L628" i="25" a="1"/>
  <c r="I2414" i="25" a="1"/>
  <c r="L3408" i="25" a="1"/>
  <c r="G2182" i="25" a="1"/>
  <c r="V2947" i="25" a="1"/>
  <c r="I3265" i="25" a="1"/>
  <c r="G1896" i="25" a="1"/>
  <c r="I3089" i="25" a="1"/>
  <c r="L3372" i="25" a="1"/>
  <c r="J2500" i="25" a="1"/>
  <c r="G2066" i="25" a="1"/>
  <c r="L3074" i="25" a="1"/>
  <c r="V1605" i="25" a="1"/>
  <c r="G2292" i="25" a="1"/>
  <c r="L747" i="25" a="1"/>
  <c r="L2857" i="25" a="1"/>
  <c r="L1234" i="25" a="1"/>
  <c r="L2135" i="25" a="1"/>
  <c r="G1342" i="25" a="1"/>
  <c r="G736" i="25" a="1"/>
  <c r="G3287" i="25" a="1"/>
  <c r="I1992" i="25" a="1"/>
  <c r="G1130" i="25" a="1"/>
  <c r="V2797" i="25" a="1"/>
  <c r="I1519" i="25" a="1"/>
  <c r="I3263" i="25" a="1"/>
  <c r="I2963" i="25" a="1"/>
  <c r="I1362" i="25" a="1"/>
  <c r="I354" i="25" a="1"/>
  <c r="I2005" i="25" a="1"/>
  <c r="I1706" i="25" a="1"/>
  <c r="V2786" i="25" a="1"/>
  <c r="G2498" i="25" a="1"/>
  <c r="V2303" i="25" a="1"/>
  <c r="J2367" i="25" a="1"/>
  <c r="G2737" i="25" a="1"/>
  <c r="J3392" i="25" a="1"/>
  <c r="J2970" i="25" a="1"/>
  <c r="V3087" i="25" a="1"/>
  <c r="L3287" i="25" a="1"/>
  <c r="G3005" i="25" a="1"/>
  <c r="I155" i="25" a="1"/>
  <c r="L399" i="25" a="1"/>
  <c r="G3442" i="25" a="1"/>
  <c r="I2724" i="25" a="1"/>
  <c r="I1541" i="25" a="1"/>
  <c r="L2761" i="25" a="1"/>
  <c r="I3336" i="25" a="1"/>
  <c r="G1906" i="25" a="1"/>
  <c r="J3410" i="25" a="1"/>
  <c r="V765" i="25" a="1"/>
  <c r="I1399" i="25" a="1"/>
  <c r="I3131" i="25" a="1"/>
  <c r="I3015" i="25" a="1"/>
  <c r="I3424" i="25" a="1"/>
  <c r="L1572" i="25" a="1"/>
  <c r="J2260" i="25" a="1"/>
  <c r="V1532" i="25" a="1"/>
  <c r="J2786" i="25" a="1"/>
  <c r="G601" i="25" a="1"/>
  <c r="I1048" i="25" a="1"/>
  <c r="J2895" i="25" a="1"/>
  <c r="G3255" i="25" a="1"/>
  <c r="G1426" i="25" a="1"/>
  <c r="L594" i="25" a="1"/>
  <c r="I1577" i="25" a="1"/>
  <c r="L1445" i="25" a="1"/>
  <c r="I3100" i="25" a="1"/>
  <c r="V2267" i="25" a="1"/>
  <c r="L846" i="25" a="1"/>
  <c r="L1162" i="25" a="1"/>
  <c r="V3223" i="25" a="1"/>
  <c r="J731" i="25" a="1"/>
  <c r="I69" i="25" a="1"/>
  <c r="I1087" i="25" a="1"/>
  <c r="G1117" i="25" a="1"/>
  <c r="G2823" i="25" a="1"/>
  <c r="G2705" i="25" a="1"/>
  <c r="L1928" i="25" a="1"/>
  <c r="J3404" i="25" a="1"/>
  <c r="J2352" i="25" a="1"/>
  <c r="G3242" i="25" a="1"/>
  <c r="G2046" i="25" a="1"/>
  <c r="V2832" i="25" a="1"/>
  <c r="G1595" i="25" a="1"/>
  <c r="L2084" i="25" a="1"/>
  <c r="I1352" i="25" a="1"/>
  <c r="L897" i="25" a="1"/>
  <c r="G3055" i="25" a="1"/>
  <c r="L2439" i="25" a="1"/>
  <c r="J347" i="25" a="1"/>
  <c r="I3234" i="25" a="1"/>
  <c r="I497" i="25" a="1"/>
  <c r="J960" i="25" a="1"/>
  <c r="L2709" i="25" a="1"/>
  <c r="L1333" i="25" a="1"/>
  <c r="I3292" i="25" a="1"/>
  <c r="J810" i="25" a="1"/>
  <c r="I1714" i="25" a="1"/>
  <c r="V2945" i="25" a="1"/>
  <c r="I2376" i="25" a="1"/>
  <c r="I2862" i="25" a="1"/>
  <c r="J477" i="25" a="1"/>
  <c r="I2556" i="25" a="1"/>
  <c r="J1848" i="25" a="1"/>
  <c r="L2940" i="25" a="1"/>
  <c r="V1755" i="25" a="1"/>
  <c r="G3151" i="25" a="1"/>
  <c r="V2342" i="25" a="1"/>
  <c r="V1812" i="25" a="1"/>
  <c r="J2030" i="25" a="1"/>
  <c r="L914" i="25" a="1"/>
  <c r="G2491" i="25" a="1"/>
  <c r="V691" i="25" a="1"/>
  <c r="I2300" i="25" a="1"/>
  <c r="I3143" i="25" a="1"/>
  <c r="I2017" i="25" a="1"/>
  <c r="I1466" i="25" a="1"/>
  <c r="I150" i="25" a="1"/>
  <c r="J3363" i="25" a="1"/>
  <c r="I2445" i="25" a="1"/>
  <c r="I2858" i="25" a="1"/>
  <c r="J2590" i="25" a="1"/>
  <c r="L1807" i="25" a="1"/>
  <c r="G30" i="25" a="1"/>
  <c r="G1800" i="25" a="1"/>
  <c r="J1727" i="25" a="1"/>
  <c r="L986" i="25" a="1"/>
  <c r="G658" i="25" a="1"/>
  <c r="V1763" i="25" a="1"/>
  <c r="G1842" i="25" a="1"/>
  <c r="L2308" i="25" a="1"/>
  <c r="L391" i="25" a="1"/>
  <c r="G1918" i="25" a="1"/>
  <c r="L47" i="25" a="1"/>
  <c r="J682" i="25" a="1"/>
  <c r="V2736" i="25" a="1"/>
  <c r="L1888" i="25" a="1"/>
  <c r="I3098" i="25" a="1"/>
  <c r="V2837" i="25" a="1"/>
  <c r="L2743" i="25" a="1"/>
  <c r="V3433" i="25" a="1"/>
  <c r="V2697" i="25" a="1"/>
  <c r="V1657" i="25" a="1"/>
  <c r="G170" i="25" a="1"/>
  <c r="L791" i="25" a="1"/>
  <c r="L2671" i="25" a="1"/>
  <c r="I1459" i="25" a="1"/>
  <c r="J248" i="25" a="1"/>
  <c r="V943" i="25" a="1"/>
  <c r="J3378" i="25" a="1"/>
  <c r="I2943" i="25" a="1"/>
  <c r="I2020" i="25" a="1"/>
  <c r="J964" i="25" a="1"/>
  <c r="G518" i="25" a="1"/>
  <c r="J2303" i="25" a="1"/>
  <c r="L2449" i="25" a="1"/>
  <c r="J2457" i="25" a="1"/>
  <c r="J711" i="25" a="1"/>
  <c r="G3237" i="25" a="1"/>
  <c r="G1042" i="25" a="1"/>
  <c r="L865" i="25" a="1"/>
  <c r="G3428" i="25" a="1"/>
  <c r="G1271" i="25" a="1"/>
  <c r="G2218" i="25" a="1"/>
  <c r="I3349" i="25" a="1"/>
  <c r="G637" i="25" a="1"/>
  <c r="V2055" i="25" a="1"/>
  <c r="G735" i="25" a="1"/>
  <c r="L2892" i="25" a="1"/>
  <c r="I1890" i="25" a="1"/>
  <c r="G2086" i="25" a="1"/>
  <c r="G3257" i="25" a="1"/>
  <c r="J2282" i="25" a="1"/>
  <c r="G2034" i="25" a="1"/>
  <c r="G762" i="25" a="1"/>
  <c r="I494" i="25" a="1"/>
  <c r="V1608" i="25" a="1"/>
  <c r="J2963" i="25" a="1"/>
  <c r="V661" i="25" a="1"/>
  <c r="J391" i="25" a="1"/>
  <c r="I1622" i="25" a="1"/>
  <c r="I3195" i="25" a="1"/>
  <c r="V596" i="25" a="1"/>
  <c r="L2820" i="25" a="1"/>
  <c r="G570" i="25" a="1"/>
  <c r="F20" i="25" a="1"/>
  <c r="I893" i="25" a="1"/>
  <c r="J2647" i="25" a="1"/>
  <c r="V38" i="25" a="1"/>
  <c r="I3284" i="25" a="1"/>
  <c r="L754" i="25" a="1"/>
  <c r="I2101" i="25" a="1"/>
  <c r="I1321" i="25" a="1"/>
  <c r="J2924" i="25" a="1"/>
  <c r="I303" i="25" a="1"/>
  <c r="L2756" i="25" a="1"/>
  <c r="V3424" i="25" a="1"/>
  <c r="G1953" i="25" a="1"/>
  <c r="G55" i="25" a="1"/>
  <c r="J3338" i="25" a="1"/>
  <c r="I1342" i="25" a="1"/>
  <c r="V1366" i="25" a="1"/>
  <c r="G8" i="7" a="1"/>
  <c r="L2697" i="25" a="1"/>
  <c r="I1475" i="25" a="1"/>
  <c r="I808" i="25" a="1"/>
  <c r="G1680" i="25" a="1"/>
  <c r="J760" i="25" a="1"/>
  <c r="G2827" i="25" a="1"/>
  <c r="V1136" i="25" a="1"/>
  <c r="L2282" i="25" a="1"/>
  <c r="G1594" i="25" a="1"/>
  <c r="L1085" i="25" a="1"/>
  <c r="G1725" i="25" a="1"/>
  <c r="J518" i="25" a="1"/>
  <c r="V1150" i="25" a="1"/>
  <c r="V1133" i="25" a="1"/>
  <c r="G1593" i="25" a="1"/>
  <c r="J1993" i="25" a="1"/>
  <c r="V1372" i="25" a="1"/>
  <c r="I2582" i="25" a="1"/>
  <c r="G1665" i="25" a="1"/>
  <c r="G2982" i="25" a="1"/>
  <c r="V1621" i="25" a="1"/>
  <c r="I3296" i="25" a="1"/>
  <c r="F15" i="25" a="1"/>
  <c r="V3167" i="25" a="1"/>
  <c r="I308" i="25" a="1"/>
  <c r="G313" i="25" a="1"/>
  <c r="L697" i="25" a="1"/>
  <c r="G1157" i="25" a="1"/>
  <c r="I51" i="25" a="1"/>
  <c r="I1056" i="25" a="1"/>
  <c r="J989" i="25" a="1"/>
  <c r="G2713" i="25" a="1"/>
  <c r="G2758" i="25" a="1"/>
  <c r="V1813" i="25" a="1"/>
  <c r="L3317" i="25" a="1"/>
  <c r="I68" i="25" a="1"/>
  <c r="L885" i="25" a="1"/>
  <c r="J2393" i="25" a="1"/>
  <c r="I3246" i="25" a="1"/>
  <c r="J867" i="25" a="1"/>
  <c r="J2007" i="25" a="1"/>
  <c r="V3338" i="25" a="1"/>
  <c r="L2590" i="25" a="1"/>
  <c r="I1390" i="25" a="1"/>
  <c r="V2682" i="25" a="1"/>
  <c r="J2148" i="25" a="1"/>
  <c r="I685" i="25" a="1"/>
  <c r="G1285" i="25" a="1"/>
  <c r="L2681" i="25" a="1"/>
  <c r="J1535" i="25" a="1"/>
  <c r="I1972" i="25" a="1"/>
  <c r="L1554" i="25" a="1"/>
  <c r="J2236" i="25" a="1"/>
  <c r="I916" i="25" a="1"/>
  <c r="I90" i="25" a="1"/>
  <c r="V1432" i="25" a="1"/>
  <c r="J1642" i="25" a="1"/>
  <c r="I930" i="25" a="1"/>
  <c r="I942" i="25" a="1"/>
  <c r="G1942" i="25" a="1"/>
  <c r="L1454" i="25" a="1"/>
  <c r="G1176" i="25" a="1"/>
  <c r="I540" i="25" a="1"/>
  <c r="V3356" i="25" a="1"/>
  <c r="J98" i="25" a="1"/>
  <c r="L346" i="25" a="1"/>
  <c r="I554" i="25" a="1"/>
  <c r="L1331" i="25" a="1"/>
  <c r="V3092" i="25" a="1"/>
  <c r="L904" i="25" a="1"/>
  <c r="G2179" i="25" a="1"/>
  <c r="V2925" i="25" a="1"/>
  <c r="I3245" i="25" a="1"/>
  <c r="L819" i="25" a="1"/>
  <c r="G1844" i="25" a="1"/>
  <c r="G1625" i="25" a="1"/>
  <c r="V1186" i="25" a="1"/>
  <c r="I1585" i="25" a="1"/>
  <c r="G1509" i="25" a="1"/>
  <c r="J3138" i="25" a="1"/>
  <c r="V1222" i="25" a="1"/>
  <c r="J3413" i="25" a="1"/>
  <c r="L2704" i="25" a="1"/>
  <c r="J3423" i="25" a="1"/>
  <c r="V2329" i="25" a="1"/>
  <c r="V230" i="25" a="1"/>
  <c r="G2540" i="25" a="1"/>
  <c r="L2183" i="25" a="1"/>
  <c r="I3299" i="25" a="1"/>
  <c r="G1700" i="25" a="1"/>
  <c r="G615" i="25" a="1"/>
  <c r="I2809" i="25" a="1"/>
  <c r="L2445" i="25" a="1"/>
  <c r="I2713" i="25" a="1"/>
  <c r="I2446" i="25" a="1"/>
  <c r="J2840" i="25" a="1"/>
  <c r="G1524" i="25" a="1"/>
  <c r="J1887" i="25" a="1"/>
  <c r="G2471" i="25" a="1"/>
  <c r="G2886" i="25" a="1"/>
  <c r="I3021" i="25" a="1"/>
  <c r="L318" i="25" a="1"/>
  <c r="V2894" i="25" a="1"/>
  <c r="V2372" i="25" a="1"/>
  <c r="I315" i="25" a="1"/>
  <c r="G3268" i="25" a="1"/>
  <c r="I3416" i="25" a="1"/>
  <c r="G2035" i="25" a="1"/>
  <c r="G2136" i="25" a="1"/>
  <c r="F47" i="25" a="1"/>
  <c r="G1119" i="25" a="1"/>
  <c r="I1127" i="25" a="1"/>
  <c r="G1219" i="25" a="1"/>
  <c r="I2451" i="25" a="1"/>
  <c r="V2129" i="25" a="1"/>
  <c r="G2923" i="25" a="1"/>
  <c r="L3257" i="25" a="1"/>
  <c r="V2822" i="25" a="1"/>
  <c r="J733" i="25" a="1"/>
  <c r="I740" i="25" a="1"/>
  <c r="L1775" i="25" a="1"/>
  <c r="V2744" i="25" a="1"/>
  <c r="G3277" i="25" a="1"/>
  <c r="G383" i="25" a="1"/>
  <c r="J96" i="25" a="1"/>
  <c r="I3079" i="25" a="1"/>
  <c r="L1724" i="25" a="1"/>
  <c r="L3397" i="25" a="1"/>
  <c r="J1616" i="25" a="1"/>
  <c r="L1468" i="25" a="1"/>
  <c r="I2163" i="25" a="1"/>
  <c r="L494" i="25" a="1"/>
  <c r="G27" i="25" a="1"/>
  <c r="G2678" i="25" a="1"/>
  <c r="J3499" i="25" a="1"/>
  <c r="I897" i="25" a="1"/>
  <c r="I1311" i="25" a="1"/>
  <c r="L159" i="25" a="1"/>
  <c r="L3009" i="25" a="1"/>
  <c r="I694" i="25" a="1"/>
  <c r="V3127" i="25" a="1"/>
  <c r="J828" i="25" a="1"/>
  <c r="J2733" i="25" a="1"/>
  <c r="J2431" i="25" a="1"/>
  <c r="J1672" i="25" a="1"/>
  <c r="L2154" i="25" a="1"/>
  <c r="I2946" i="25" a="1"/>
  <c r="V2572" i="25" a="1"/>
  <c r="J3010" i="25" a="1"/>
  <c r="G1101" i="25" a="1"/>
  <c r="G655" i="25" a="1"/>
  <c r="J1968" i="25" a="1"/>
  <c r="J509" i="25" a="1"/>
  <c r="G371" i="25" a="1"/>
  <c r="L2378" i="25" a="1"/>
  <c r="I67" i="25" a="1"/>
  <c r="G2050" i="25" a="1"/>
  <c r="I3289" i="25" a="1"/>
  <c r="V3398" i="25" a="1"/>
  <c r="J1508" i="25" a="1"/>
  <c r="V2936" i="25" a="1"/>
  <c r="G344" i="25" a="1"/>
  <c r="V2865" i="25" a="1"/>
  <c r="V2791" i="25" a="1"/>
  <c r="I246" i="25" a="1"/>
  <c r="G2740" i="25" a="1"/>
  <c r="L1246" i="25" a="1"/>
  <c r="G1630" i="25" a="1"/>
  <c r="I714" i="25" a="1"/>
  <c r="I421" i="25" a="1"/>
  <c r="I1878" i="25" a="1"/>
  <c r="G1400" i="25" a="1"/>
  <c r="L2194" i="25" a="1"/>
  <c r="V3367" i="25" a="1"/>
  <c r="L3337" i="25" a="1"/>
  <c r="L2408" i="25" a="1"/>
  <c r="V2411" i="25" a="1"/>
  <c r="J1098" i="25" a="1"/>
  <c r="L2393" i="25" a="1"/>
  <c r="G1200" i="25" a="1"/>
  <c r="I3389" i="25" a="1"/>
  <c r="L1298" i="25" a="1"/>
  <c r="L2951" i="25" a="1"/>
  <c r="V2156" i="25" a="1"/>
  <c r="G2508" i="25" a="1"/>
  <c r="J2661" i="25" a="1"/>
  <c r="I3137" i="25" a="1"/>
  <c r="V135" i="25" a="1"/>
  <c r="V1948" i="25" a="1"/>
  <c r="J3168" i="25" a="1"/>
  <c r="I3456" i="25" a="1"/>
  <c r="L2443" i="25" a="1"/>
  <c r="V1417" i="25" a="1"/>
  <c r="L1676" i="25" a="1"/>
  <c r="L539" i="25" a="1"/>
  <c r="J3422" i="25" a="1"/>
  <c r="G1912" i="25" a="1"/>
  <c r="J3266" i="25" a="1"/>
  <c r="V740" i="25" a="1"/>
  <c r="I1634" i="25" a="1"/>
  <c r="J2931" i="25" a="1"/>
  <c r="V2578" i="25" a="1"/>
  <c r="L2002" i="25" a="1"/>
  <c r="L1444" i="25" a="1"/>
  <c r="J1316" i="25" a="1"/>
  <c r="V1776" i="25" a="1"/>
  <c r="L2596" i="25" a="1"/>
  <c r="G968" i="25" a="1"/>
  <c r="I1749" i="25" a="1"/>
  <c r="G331" i="25" a="1"/>
  <c r="V680" i="25" a="1"/>
  <c r="I1042" i="25" a="1"/>
  <c r="G3136" i="25" a="1"/>
  <c r="I3386" i="25" a="1"/>
  <c r="L1379" i="25" a="1"/>
  <c r="L456" i="25" a="1"/>
  <c r="G3222" i="25" a="1"/>
  <c r="I3360" i="25" a="1"/>
  <c r="V570" i="25" a="1"/>
  <c r="L2783" i="25" a="1"/>
  <c r="I573" i="25" a="1"/>
  <c r="I2294" i="25" a="1"/>
  <c r="V822" i="25" a="1"/>
  <c r="L2108" i="25" a="1"/>
  <c r="L1567" i="25" a="1"/>
  <c r="J368" i="25" a="1"/>
  <c r="L706" i="25" a="1"/>
  <c r="V2432" i="25" a="1"/>
  <c r="L2376" i="25" a="1"/>
  <c r="J1424" i="25" a="1"/>
  <c r="L239" i="25" a="1"/>
  <c r="I569" i="25" a="1"/>
  <c r="I2964" i="25" a="1"/>
  <c r="J2857" i="25" a="1"/>
  <c r="G1183" i="25" a="1"/>
  <c r="J581" i="25" a="1"/>
  <c r="I2326" i="25" a="1"/>
  <c r="G935" i="25" a="1"/>
  <c r="L560" i="25" a="1"/>
  <c r="L3180" i="25" a="1"/>
  <c r="V898" i="25" a="1"/>
  <c r="L1018" i="25" a="1"/>
  <c r="V3096" i="25" a="1"/>
  <c r="I970" i="25" a="1"/>
  <c r="I404" i="25" a="1"/>
  <c r="L870" i="25" a="1"/>
  <c r="G119" i="25" a="1"/>
  <c r="V2771" i="25" a="1"/>
  <c r="L534" i="25" a="1"/>
  <c r="I2318" i="25" a="1"/>
  <c r="I2703" i="25" a="1"/>
  <c r="G918" i="25" a="1"/>
  <c r="L3101" i="25" a="1"/>
  <c r="I2637" i="25" a="1"/>
  <c r="J900" i="25" a="1"/>
  <c r="I1295" i="25" a="1"/>
  <c r="V1580" i="25" a="1"/>
  <c r="J49" i="25" a="1"/>
  <c r="I803" i="25" a="1"/>
  <c r="J843" i="25" a="1"/>
  <c r="I269" i="25" a="1"/>
  <c r="V2511" i="25" a="1"/>
  <c r="V250" i="25" a="1"/>
  <c r="I45" i="25" a="1"/>
  <c r="G2025" i="25" a="1"/>
  <c r="L2425" i="25" a="1"/>
  <c r="I316" i="25" a="1"/>
  <c r="G3418" i="25" a="1"/>
  <c r="G3309" i="25" a="1"/>
  <c r="G2689" i="25" a="1"/>
  <c r="I1840" i="25" a="1"/>
  <c r="G3207" i="25" a="1"/>
  <c r="I3071" i="25" a="1"/>
  <c r="I2220" i="25" a="1"/>
  <c r="G745" i="25" a="1"/>
  <c r="G450" i="25" a="1"/>
  <c r="L794" i="25" a="1"/>
  <c r="J1081" i="25" a="1"/>
  <c r="V3116" i="25" a="1"/>
  <c r="J1720" i="25" a="1"/>
  <c r="V1171" i="25" a="1"/>
  <c r="G3194" i="25" a="1"/>
  <c r="J812" i="25" a="1"/>
  <c r="I1751" i="25" a="1"/>
  <c r="L3357" i="25" a="1"/>
  <c r="L1727" i="25" a="1"/>
  <c r="I1107" i="25" a="1"/>
  <c r="I2200" i="25" a="1"/>
  <c r="J1218" i="25" a="1"/>
  <c r="G1933" i="25" a="1"/>
  <c r="I838" i="25" a="1"/>
  <c r="I2479" i="25" a="1"/>
  <c r="I1094" i="25" a="1"/>
  <c r="V3211" i="25" a="1"/>
  <c r="L1405" i="25" a="1"/>
  <c r="J3021" i="25" a="1"/>
  <c r="G2203" i="25" a="1"/>
  <c r="G3122" i="25" a="1"/>
  <c r="I2879" i="25" a="1"/>
  <c r="J31" i="25" a="1"/>
  <c r="V2020" i="25" a="1"/>
  <c r="G2567" i="25" a="1"/>
  <c r="J3105" i="25" a="1"/>
  <c r="I77" i="25" a="1"/>
  <c r="G2049" i="25" a="1"/>
  <c r="I2866" i="25" a="1"/>
  <c r="L2184" i="25" a="1"/>
  <c r="V3034" i="25" a="1"/>
  <c r="V949" i="25" a="1"/>
  <c r="I2909" i="25" a="1"/>
  <c r="G794" i="25" a="1"/>
  <c r="L1606" i="25" a="1"/>
  <c r="L253" i="25" a="1"/>
  <c r="L822" i="25" a="1"/>
  <c r="J1216" i="25" a="1"/>
  <c r="L358" i="25" a="1"/>
  <c r="L636" i="25" a="1"/>
  <c r="G2760" i="25" a="1"/>
  <c r="I2331" i="25" a="1"/>
  <c r="G666" i="25" a="1"/>
  <c r="J470" i="25" a="1"/>
  <c r="I442" i="25" a="1"/>
  <c r="J2242" i="25" a="1"/>
  <c r="L489" i="25" a="1"/>
  <c r="I1957" i="25" a="1"/>
  <c r="L1453" i="25" a="1"/>
  <c r="G507" i="25" a="1"/>
  <c r="L2394" i="25" a="1"/>
  <c r="G3003" i="25" a="1"/>
  <c r="V1609" i="25" a="1"/>
  <c r="V30" i="25" a="1"/>
  <c r="I3211" i="25" a="1"/>
  <c r="G786" i="25" a="1"/>
  <c r="J1571" i="25" a="1"/>
  <c r="V2318" i="25" a="1"/>
  <c r="L3480" i="25" a="1"/>
  <c r="I2398" i="25" a="1"/>
  <c r="G2609" i="25" a="1"/>
  <c r="I1785" i="25" a="1"/>
  <c r="I430" i="25" a="1"/>
  <c r="I1854" i="25" a="1"/>
  <c r="G267" i="25" a="1"/>
  <c r="J2279" i="25" a="1"/>
  <c r="G2221" i="25" a="1"/>
  <c r="I6" i="25" a="1"/>
  <c r="I1725" i="25" a="1"/>
  <c r="I2783" i="25" a="1"/>
  <c r="I279" i="25" a="1"/>
  <c r="I3423" i="25" a="1"/>
  <c r="V2310" i="25" a="1"/>
  <c r="L3103" i="25" a="1"/>
  <c r="J1317" i="25" a="1"/>
  <c r="G3435" i="25" a="1"/>
  <c r="L536" i="25" a="1"/>
  <c r="J1915" i="25" a="1"/>
  <c r="G2533" i="25" a="1"/>
  <c r="L2150" i="25" a="1"/>
  <c r="G1284" i="25" a="1"/>
  <c r="J2576" i="25" a="1"/>
  <c r="I2688" i="25" a="1"/>
  <c r="G97" i="25" a="1"/>
  <c r="I1191" i="25" a="1"/>
  <c r="V499" i="25" a="1"/>
  <c r="G1969" i="25" a="1"/>
  <c r="L3019" i="25" a="1"/>
  <c r="L1138" i="25" a="1"/>
  <c r="V1064" i="25" a="1"/>
  <c r="J3414" i="25" a="1"/>
  <c r="G43" i="25" a="1"/>
  <c r="G960" i="25" a="1"/>
  <c r="I1982" i="25" a="1"/>
  <c r="G399" i="25" a="1"/>
  <c r="V1837" i="25" a="1"/>
  <c r="J513" i="25" a="1"/>
  <c r="L2118" i="25" a="1"/>
  <c r="V98" i="25" a="1"/>
  <c r="V3267" i="25" a="1"/>
  <c r="V2729" i="25" a="1"/>
  <c r="J531" i="25" a="1"/>
  <c r="I1512" i="25" a="1"/>
  <c r="V439" i="25" a="1"/>
  <c r="J847" i="25" a="1"/>
  <c r="J910" i="25" a="1"/>
  <c r="V1949" i="25" a="1"/>
  <c r="J3192" i="25" a="1"/>
  <c r="G3234" i="25" a="1"/>
  <c r="I547" i="25" a="1"/>
  <c r="L765" i="25" a="1"/>
  <c r="V1175" i="25" a="1"/>
  <c r="G156" i="25" a="1"/>
  <c r="G3042" i="25" a="1"/>
  <c r="G3258" i="25" a="1"/>
  <c r="V2279" i="25" a="1"/>
  <c r="G3344" i="25" a="1"/>
  <c r="G2532" i="25" a="1"/>
  <c r="I514" i="25" a="1"/>
  <c r="I3216" i="25" a="1"/>
  <c r="I1024" i="25" a="1"/>
  <c r="I3235" i="25" a="1"/>
  <c r="L627" i="25" a="1"/>
  <c r="J3478" i="25" a="1"/>
  <c r="I468" i="25" a="1"/>
  <c r="L1629" i="25" a="1"/>
  <c r="J2580" i="25" a="1"/>
  <c r="J1962" i="25" a="1"/>
  <c r="I549" i="25" a="1"/>
  <c r="L2933" i="25" a="1"/>
  <c r="G3103" i="25" a="1"/>
  <c r="I2261" i="25" a="1"/>
  <c r="L1028" i="25" a="1"/>
  <c r="L1228" i="25" a="1"/>
  <c r="J1741" i="25" a="1"/>
  <c r="L171" i="25" a="1"/>
  <c r="I1413" i="25" a="1"/>
  <c r="I2155" i="25" a="1"/>
  <c r="L840" i="25" a="1"/>
  <c r="G3350" i="25" a="1"/>
  <c r="F26" i="25" a="1"/>
  <c r="G255" i="25" a="1"/>
  <c r="I1464" i="25" a="1"/>
  <c r="L3079" i="25" a="1"/>
  <c r="J2565" i="25" a="1"/>
  <c r="I2280" i="25" a="1"/>
  <c r="J2747" i="25" a="1"/>
  <c r="G2315" i="25" a="1"/>
  <c r="G5" i="25" a="1"/>
  <c r="I2518" i="25" a="1"/>
  <c r="I1216" i="25" a="1"/>
  <c r="V3481" i="25" a="1"/>
  <c r="I2141" i="25" a="1"/>
  <c r="I1598" i="25" a="1"/>
  <c r="G1475" i="25" a="1"/>
  <c r="G946" i="25" a="1"/>
  <c r="V3384" i="25" a="1"/>
  <c r="I3047" i="25" a="1"/>
  <c r="G2640" i="25" a="1"/>
  <c r="I276" i="25" a="1"/>
  <c r="J3227" i="25" a="1"/>
  <c r="I2531" i="25" a="1"/>
  <c r="J1861" i="25" a="1"/>
  <c r="L1555" i="25" a="1"/>
  <c r="F38" i="25" a="1"/>
  <c r="G1724" i="25" a="1"/>
  <c r="J965" i="25" a="1"/>
  <c r="L957" i="25" a="1"/>
  <c r="G364" i="25" a="1"/>
  <c r="G2156" i="25" a="1"/>
  <c r="L188" i="25" a="1"/>
  <c r="L2099" i="25" a="1"/>
  <c r="I3244" i="25" a="1"/>
  <c r="J1941" i="25" a="1"/>
  <c r="V2634" i="25" a="1"/>
  <c r="I1817" i="25" a="1"/>
  <c r="I1846" i="25" a="1"/>
  <c r="G3404" i="25" a="1"/>
  <c r="G1564" i="25" a="1"/>
  <c r="J2573" i="25" a="1"/>
  <c r="L251" i="25" a="1"/>
  <c r="G3018" i="25" a="1"/>
  <c r="G386" i="25" a="1"/>
  <c r="G812" i="25" a="1"/>
  <c r="G2946" i="25" a="1"/>
  <c r="I2116" i="25" a="1"/>
  <c r="V160" i="25" a="1"/>
  <c r="V989" i="25" a="1"/>
  <c r="L2470" i="25" a="1"/>
  <c r="V1190" i="25" a="1"/>
  <c r="J2883" i="25" a="1"/>
  <c r="I2674" i="25" a="1"/>
  <c r="L351" i="25" a="1"/>
  <c r="G744" i="25" a="1"/>
  <c r="G2137" i="25" a="1"/>
  <c r="I2321" i="25" a="1"/>
  <c r="I1120" i="25" a="1"/>
  <c r="L2980" i="25" a="1"/>
  <c r="G3409" i="25" a="1"/>
  <c r="I360" i="25" a="1"/>
  <c r="V2631" i="25" a="1"/>
  <c r="V1981" i="25" a="1"/>
  <c r="I27" i="25" a="1"/>
  <c r="I1453" i="25" a="1"/>
  <c r="I1383" i="25" a="1"/>
  <c r="L2821" i="25" a="1"/>
  <c r="L1452" i="25" a="1"/>
  <c r="I102" i="25" a="1"/>
  <c r="V1705" i="25" a="1"/>
  <c r="J1621" i="25" a="1"/>
  <c r="L1005" i="25" a="1"/>
  <c r="G238" i="25" a="1"/>
  <c r="V1760" i="25" a="1"/>
  <c r="I693" i="25" a="1"/>
  <c r="J3029" i="25" a="1"/>
  <c r="I1629" i="25" a="1"/>
  <c r="L1466" i="25" a="1"/>
  <c r="G2646" i="25" a="1"/>
  <c r="V350" i="25" a="1"/>
  <c r="V3279" i="25" a="1"/>
  <c r="F29" i="25" a="1"/>
  <c r="I566" i="25" a="1"/>
  <c r="L1962" i="25" a="1"/>
  <c r="G503" i="25" a="1"/>
  <c r="L1083" i="25" a="1"/>
  <c r="G3485" i="25" a="1"/>
  <c r="I39" i="25" a="1"/>
  <c r="J1851" i="25" a="1"/>
  <c r="I2550" i="25" a="1"/>
  <c r="G3365" i="25" a="1"/>
  <c r="L2559" i="25" a="1"/>
  <c r="G2733" i="25" a="1"/>
  <c r="V807" i="25" a="1"/>
  <c r="V1531" i="25" a="1"/>
  <c r="J1336" i="25" a="1"/>
  <c r="G2295" i="25" a="1"/>
  <c r="I358" i="25" a="1"/>
  <c r="L1501" i="25" a="1"/>
  <c r="J2760" i="25" a="1"/>
  <c r="I1545" i="25" a="1"/>
  <c r="I866" i="25" a="1"/>
  <c r="I3228" i="25" a="1"/>
  <c r="L266" i="25" a="1"/>
  <c r="J2597" i="25" a="1"/>
  <c r="J2266" i="25" a="1"/>
  <c r="V3465" i="25" a="1"/>
  <c r="G1001" i="25" a="1"/>
  <c r="I2942" i="25" a="1"/>
  <c r="L3269" i="25" a="1"/>
  <c r="I2281" i="25" a="1"/>
  <c r="V909" i="25" a="1"/>
  <c r="L1224" i="25" a="1"/>
  <c r="I502" i="25" a="1"/>
  <c r="V2862" i="25" a="1"/>
  <c r="G2417" i="25" a="1"/>
  <c r="V1368" i="25" a="1"/>
  <c r="G171" i="25" a="1"/>
  <c r="V1756" i="25" a="1"/>
  <c r="I1029" i="25" a="1"/>
  <c r="I932" i="25" a="1"/>
  <c r="I2616" i="25" a="1"/>
  <c r="G529" i="25" a="1"/>
  <c r="J665" i="25" a="1"/>
  <c r="J1146" i="25" a="1"/>
  <c r="G1930" i="25" a="1"/>
  <c r="L3399" i="25" a="1"/>
  <c r="G1715" i="25" a="1"/>
  <c r="G683" i="25" a="1"/>
  <c r="I1431" i="25" a="1"/>
  <c r="I2990" i="25" a="1"/>
  <c r="J2126" i="25" a="1"/>
  <c r="J1258" i="25" a="1"/>
  <c r="L1958" i="25" a="1"/>
  <c r="I2794" i="25" a="1"/>
  <c r="L3088" i="25" a="1"/>
  <c r="G1428" i="25" a="1"/>
  <c r="G1821" i="25" a="1"/>
  <c r="G734" i="25" a="1"/>
  <c r="J2906" i="25" a="1"/>
  <c r="J439" i="25" a="1"/>
  <c r="I579" i="25" a="1"/>
  <c r="I1482" i="25" a="1"/>
  <c r="G209" i="25" a="1"/>
  <c r="G2873" i="25" a="1"/>
  <c r="J924" i="25" a="1"/>
  <c r="I375" i="25" a="1"/>
  <c r="I964" i="25" a="1"/>
  <c r="I1178" i="25" a="1"/>
  <c r="I1772" i="25" a="1"/>
  <c r="J2650" i="25" a="1"/>
  <c r="G2686" i="25" a="1"/>
  <c r="L2119" i="25" a="1"/>
  <c r="V839" i="25" a="1"/>
  <c r="L1387" i="25" a="1"/>
  <c r="V1761" i="25" a="1"/>
  <c r="F19" i="25" a="1"/>
  <c r="G858" i="25" a="1"/>
  <c r="F25" i="25" a="1"/>
  <c r="I2791" i="25" a="1"/>
  <c r="L1679" i="25" a="1"/>
  <c r="L891" i="25" a="1"/>
  <c r="I2027" i="25" a="1"/>
  <c r="I2872" i="25" a="1"/>
  <c r="J138" i="25" a="1"/>
  <c r="J3223" i="25" a="1"/>
  <c r="J1794" i="25" a="1"/>
  <c r="L307" i="25" a="1"/>
  <c r="G864" i="25" a="1"/>
  <c r="G1116" i="25" a="1"/>
  <c r="J2921" i="25" a="1"/>
  <c r="L1098" i="25" a="1"/>
  <c r="I2680" i="25" a="1"/>
  <c r="I305" i="25" a="1"/>
  <c r="G1955" i="25" a="1"/>
  <c r="I2853" i="25" a="1"/>
  <c r="G1309" i="25" a="1"/>
  <c r="G141" i="25" a="1"/>
  <c r="I1382" i="25" a="1"/>
  <c r="G1198" i="25" a="1"/>
  <c r="I62" i="25" a="1"/>
  <c r="V2724" i="25" a="1"/>
  <c r="V3346" i="25" a="1"/>
  <c r="G1190" i="25" a="1"/>
  <c r="J3017" i="25" a="1"/>
  <c r="L732" i="25" a="1"/>
  <c r="G1225" i="25" a="1"/>
  <c r="L3388" i="25" a="1"/>
  <c r="G193" i="25" a="1"/>
  <c r="L2632" i="25" a="1"/>
  <c r="L2646" i="25" a="1"/>
  <c r="L3170" i="25" a="1"/>
  <c r="J311" i="25" a="1"/>
  <c r="I1928" i="25" a="1"/>
  <c r="L3003" i="25" a="1"/>
  <c r="L1531" i="25" a="1"/>
  <c r="I1269" i="25" a="1"/>
  <c r="I149" i="25" a="1"/>
  <c r="G169" i="25" a="1"/>
  <c r="G970" i="25" a="1"/>
  <c r="G1454" i="25" a="1"/>
  <c r="I1580" i="25" a="1"/>
  <c r="I1520" i="25" a="1"/>
  <c r="J1590" i="25" a="1"/>
  <c r="V1398" i="25" a="1"/>
  <c r="L3405" i="25" a="1"/>
  <c r="I450" i="25" a="1"/>
  <c r="G103" i="25" a="1"/>
  <c r="G1553" i="25" a="1"/>
  <c r="G3105" i="25" a="1"/>
  <c r="J3058" i="25" a="1"/>
  <c r="V1771" i="25" a="1"/>
  <c r="J2188" i="25" a="1"/>
  <c r="L270" i="25" a="1"/>
  <c r="L2390" i="25" a="1"/>
  <c r="G1462" i="25" a="1"/>
  <c r="V1463" i="25" a="1"/>
  <c r="G3098" i="25" a="1"/>
  <c r="I1067" i="25" a="1"/>
  <c r="V2537" i="25" a="1"/>
  <c r="J2841" i="25" a="1"/>
  <c r="G332" i="25" a="1"/>
  <c r="I3400" i="25" a="1"/>
  <c r="I2549" i="25" a="1"/>
  <c r="G566" i="25" a="1"/>
  <c r="L2349" i="25" a="1"/>
  <c r="I2317" i="25" a="1"/>
  <c r="I2465" i="25" a="1"/>
  <c r="V3266" i="25" a="1"/>
  <c r="G1445" i="25" a="1"/>
  <c r="V3382" i="25" a="1"/>
  <c r="G1412" i="25" a="1"/>
  <c r="G1701" i="25" a="1"/>
  <c r="G123" i="25" a="1"/>
  <c r="L308" i="25" a="1"/>
  <c r="J2721" i="25" a="1"/>
  <c r="L2075" i="25" a="1"/>
  <c r="V2035" i="25" a="1"/>
  <c r="L1895" i="25" a="1"/>
  <c r="L964" i="25" a="1"/>
  <c r="L1624" i="25" a="1"/>
  <c r="I1300" i="25" a="1"/>
  <c r="V1645" i="25" a="1"/>
  <c r="J2861" i="25" a="1"/>
  <c r="L2389" i="25" a="1"/>
  <c r="L2870" i="25" a="1"/>
  <c r="I2752" i="25" a="1"/>
  <c r="V2857" i="25" a="1"/>
  <c r="I725" i="25" a="1"/>
  <c r="I738" i="25" a="1"/>
  <c r="I3006" i="25" a="1"/>
  <c r="I2152" i="25" a="1"/>
  <c r="I387" i="25" a="1"/>
  <c r="J1296" i="25" a="1"/>
  <c r="V1865" i="25" a="1"/>
  <c r="I1632" i="25" a="1"/>
  <c r="L1425" i="25" a="1"/>
  <c r="L995" i="25" a="1"/>
  <c r="I2633" i="25" a="1"/>
  <c r="L522" i="25" a="1"/>
  <c r="V1696" i="25" a="1"/>
  <c r="G843" i="25" a="1"/>
  <c r="V2873" i="25" a="1"/>
  <c r="G3415" i="25" a="1"/>
  <c r="I1370" i="25" a="1"/>
  <c r="L3331" i="25" a="1"/>
  <c r="L650" i="25" a="1"/>
  <c r="L51" i="25" a="1"/>
  <c r="L2227" i="25" a="1"/>
  <c r="I2600" i="25" a="1"/>
  <c r="L2432" i="25" a="1"/>
  <c r="I96" i="25" a="1"/>
  <c r="G2727" i="25" a="1"/>
  <c r="I546" i="25" a="1"/>
  <c r="V33" i="25" a="1"/>
  <c r="J3309" i="25" a="1"/>
  <c r="I832" i="25" a="1"/>
  <c r="L2082" i="25" a="1"/>
  <c r="I2973" i="25" a="1"/>
  <c r="L2655" i="25" a="1"/>
  <c r="G1474" i="25" a="1"/>
  <c r="I3007" i="25" a="1"/>
  <c r="I169" i="25" a="1"/>
  <c r="I2216" i="25" a="1"/>
  <c r="F41" i="25" a="1"/>
  <c r="L2468" i="25" a="1"/>
  <c r="G2053" i="25" a="1"/>
  <c r="G1261" i="25" a="1"/>
  <c r="I210" i="25" a="1"/>
  <c r="G3405" i="25" a="1"/>
  <c r="I726" i="25" a="1"/>
  <c r="G1978" i="25" a="1"/>
  <c r="J1956" i="25" a="1"/>
  <c r="L1187" i="25" a="1"/>
  <c r="V919" i="25" a="1"/>
  <c r="I1429" i="25" a="1"/>
  <c r="I2832" i="25" a="1"/>
  <c r="V1807" i="25" a="1"/>
  <c r="I1827" i="25" a="1"/>
  <c r="J3485" i="25" a="1"/>
  <c r="L2983" i="25" a="1"/>
  <c r="L1033" i="25" a="1"/>
  <c r="L336" i="25" a="1"/>
  <c r="I336" i="25" a="1"/>
  <c r="G1444" i="25" a="1"/>
  <c r="J2888" i="25" a="1"/>
  <c r="L3052" i="25" a="1"/>
  <c r="L1082" i="25" a="1"/>
  <c r="V2798" i="25" a="1"/>
  <c r="G3247" i="25" a="1"/>
  <c r="I953" i="25" a="1"/>
  <c r="J1800" i="25" a="1"/>
  <c r="V97" i="25" a="1"/>
  <c r="I805" i="25" a="1"/>
  <c r="I369" i="25" a="1"/>
  <c r="G950" i="25" a="1"/>
  <c r="J1253" i="25" a="1"/>
  <c r="G3086" i="25" a="1"/>
  <c r="L488" i="25" a="1"/>
  <c r="I900" i="25" a="1"/>
  <c r="J2470" i="25" a="1"/>
  <c r="J2376" i="25" a="1"/>
  <c r="V1916" i="25" a="1"/>
  <c r="I2233" i="25" a="1"/>
  <c r="F34" i="25" a="1"/>
  <c r="I1371" i="25" a="1"/>
  <c r="J1413" i="25" a="1"/>
  <c r="G2512" i="25" a="1"/>
  <c r="I1447" i="25" a="1"/>
  <c r="V3146" i="25" a="1"/>
  <c r="I330" i="25" a="1"/>
  <c r="I1984" i="25" a="1"/>
  <c r="J2136" i="25" a="1"/>
  <c r="G2451" i="25" a="1"/>
  <c r="G2780" i="25" a="1"/>
  <c r="L2901" i="25" a="1"/>
  <c r="J1021" i="25" a="1"/>
  <c r="L905" i="25" a="1"/>
  <c r="G2822" i="25" a="1"/>
  <c r="J773" i="25" a="1"/>
  <c r="I2058" i="25" a="1"/>
  <c r="V730" i="25" a="1"/>
  <c r="G1109" i="25" a="1"/>
  <c r="G962" i="25" a="1"/>
  <c r="V3318" i="25" a="1"/>
  <c r="G2794" i="25" a="1"/>
  <c r="G3164" i="25" a="1"/>
  <c r="L2708" i="25" a="1"/>
  <c r="V1145" i="25" a="1"/>
  <c r="I1202" i="25" a="1"/>
  <c r="G2545" i="25" a="1"/>
  <c r="I929" i="25" a="1"/>
  <c r="G3301" i="25" a="1"/>
  <c r="L2203" i="25" a="1"/>
  <c r="G264" i="25" a="1"/>
  <c r="V1842" i="25" a="1"/>
  <c r="I3169" i="25" a="1"/>
  <c r="I1738" i="25" a="1"/>
  <c r="J1273" i="25" a="1"/>
  <c r="G2385" i="25" a="1"/>
  <c r="G2510" i="25" a="1"/>
  <c r="I2644" i="25" a="1"/>
  <c r="L1990" i="25" a="1"/>
  <c r="G483" i="25" a="1"/>
  <c r="G870" i="25" a="1"/>
  <c r="I1637" i="25" a="1"/>
  <c r="L1256" i="25" a="1"/>
  <c r="L2397" i="25" a="1"/>
  <c r="G1065" i="25" a="1"/>
  <c r="I3163" i="25" a="1"/>
  <c r="L24" i="25" a="1"/>
  <c r="I248" i="25" a="1"/>
  <c r="I535" i="25" a="1"/>
  <c r="V3403" i="25" a="1"/>
  <c r="L3381" i="25" a="1"/>
  <c r="G3195" i="25" a="1"/>
  <c r="L2937" i="25" a="1"/>
  <c r="V893" i="25" a="1"/>
  <c r="J1923" i="25" a="1"/>
  <c r="I53" i="25" a="1"/>
  <c r="I3050" i="25" a="1"/>
  <c r="L1859" i="25" a="1"/>
  <c r="I2561" i="25" a="1"/>
  <c r="G2858" i="25" a="1"/>
  <c r="I642" i="25" a="1"/>
  <c r="I1288" i="25" a="1"/>
  <c r="J3415" i="25" a="1"/>
  <c r="J1714" i="25" a="1"/>
  <c r="I2970" i="25" a="1"/>
  <c r="G1833" i="25" a="1"/>
  <c r="G1162" i="25" a="1"/>
  <c r="J2855" i="25" a="1"/>
  <c r="I249" i="25" a="1"/>
  <c r="G2577" i="25" a="1"/>
  <c r="J2541" i="25" a="1"/>
  <c r="G3017" i="25" a="1"/>
  <c r="I2151" i="25" a="1"/>
  <c r="I505" i="25" a="1"/>
  <c r="G410" i="25" a="1"/>
  <c r="J697" i="25" a="1"/>
  <c r="L2046" i="25" a="1"/>
  <c r="V2520" i="25" a="1"/>
  <c r="V301" i="25" a="1"/>
  <c r="G35" i="25" a="1"/>
  <c r="J1507" i="25" a="1"/>
  <c r="L3324" i="25" a="1"/>
  <c r="I133" i="25" a="1"/>
  <c r="G2438" i="25" a="1"/>
  <c r="I3490" i="25" a="1"/>
  <c r="I3048" i="25" a="1"/>
  <c r="L906" i="25" a="1"/>
  <c r="I1748" i="25" a="1"/>
  <c r="G1466" i="25" a="1"/>
  <c r="I1153" i="25" a="1"/>
  <c r="L3271" i="25" a="1"/>
  <c r="G3402" i="25" a="1"/>
  <c r="V147" i="25" a="1"/>
  <c r="G3114" i="25" a="1"/>
  <c r="G172" i="25" a="1"/>
  <c r="J2404" i="25" a="1"/>
  <c r="I2806" i="25" a="1"/>
  <c r="I3197" i="25" a="1"/>
  <c r="V1188" i="25" a="1"/>
  <c r="G3134" i="25" a="1"/>
  <c r="G1550" i="25" a="1"/>
  <c r="L2497" i="25" a="1"/>
  <c r="L2647" i="25" a="1"/>
  <c r="L453" i="25" a="1"/>
  <c r="G2405" i="25" a="1"/>
  <c r="L3447" i="25" a="1"/>
  <c r="G2751" i="25" a="1"/>
  <c r="V2842" i="25" a="1"/>
  <c r="I3146" i="25" a="1"/>
  <c r="I190" i="25" a="1"/>
  <c r="G2150" i="25" a="1"/>
  <c r="I2095" i="25" a="1"/>
  <c r="G406" i="25" a="1"/>
  <c r="J3177" i="25" a="1"/>
  <c r="J1907" i="25" a="1"/>
  <c r="L2357" i="25" a="1"/>
  <c r="G3334" i="25" a="1"/>
  <c r="L1541" i="25" a="1"/>
  <c r="G1410" i="25" a="1"/>
  <c r="I1301" i="25" a="1"/>
  <c r="L696" i="25" a="1"/>
  <c r="V2803" i="25" a="1"/>
  <c r="L3375" i="25" a="1"/>
  <c r="I309" i="25" a="1"/>
  <c r="G1348" i="25" a="1"/>
  <c r="J342" i="25" a="1"/>
  <c r="G1632" i="25" a="1"/>
  <c r="I2882" i="25" a="1"/>
  <c r="G2001" i="25" a="1"/>
  <c r="V3173" i="25" a="1"/>
  <c r="J560" i="25" a="1"/>
  <c r="I1423" i="25" a="1"/>
  <c r="G3006" i="25" a="1"/>
  <c r="L1389" i="25" a="1"/>
  <c r="I800" i="25" a="1"/>
  <c r="I1063" i="25" a="1"/>
  <c r="J990" i="25" a="1"/>
  <c r="G1629" i="25" a="1"/>
  <c r="I2940" i="25" a="1"/>
  <c r="L680" i="25" a="1"/>
  <c r="I389" i="25" a="1"/>
  <c r="G3032" i="25" a="1"/>
  <c r="I3238" i="25" a="1"/>
  <c r="V2130" i="25" a="1"/>
  <c r="I3160" i="25" a="1"/>
  <c r="J1654" i="25" a="1"/>
  <c r="V2932" i="25" a="1"/>
  <c r="L1693" i="25" a="1"/>
  <c r="I205" i="25" a="1"/>
  <c r="J782" i="25" a="1"/>
  <c r="L3336" i="25" a="1"/>
  <c r="J1186" i="25" a="1"/>
  <c r="L1882" i="25" a="1"/>
  <c r="J139" i="25" a="1"/>
  <c r="L461" i="25" a="1"/>
  <c r="J2194" i="25" a="1"/>
  <c r="L3471" i="25" a="1"/>
  <c r="G3270" i="25" a="1"/>
  <c r="I3009" i="25" a="1"/>
  <c r="G2082" i="25" a="1"/>
  <c r="J3203" i="25" a="1"/>
  <c r="I3264" i="25" a="1"/>
  <c r="G2952" i="25" a="1"/>
  <c r="I3418" i="25" a="1"/>
  <c r="V1736" i="25" a="1"/>
  <c r="J1728" i="25" a="1"/>
  <c r="J630" i="25" a="1"/>
  <c r="L2935" i="25" a="1"/>
  <c r="G1618" i="25" a="1"/>
  <c r="V1529" i="25" a="1"/>
  <c r="J2414" i="25" a="1"/>
  <c r="G2351" i="25" a="1"/>
  <c r="I1733" i="25" a="1"/>
  <c r="V2395" i="25" a="1"/>
  <c r="V2362" i="25" a="1"/>
  <c r="I3147" i="25" a="1"/>
  <c r="J2461" i="25" a="1"/>
  <c r="V2192" i="25" a="1"/>
  <c r="J3443" i="25" a="1"/>
  <c r="I302" i="25" a="1"/>
  <c r="L699" i="25" a="1"/>
  <c r="V3124" i="25" a="1"/>
  <c r="L1907" i="25" a="1"/>
  <c r="I2430" i="25" a="1"/>
  <c r="G1497" i="25" a="1"/>
  <c r="G1540" i="25" a="1"/>
  <c r="I917" i="25" a="1"/>
  <c r="J1693" i="25" a="1"/>
  <c r="J2295" i="25" a="1"/>
  <c r="J1622" i="25" a="1"/>
  <c r="L1137" i="25" a="1"/>
  <c r="L2341" i="25" a="1"/>
  <c r="I2122" i="25" a="1"/>
  <c r="V1576" i="25" a="1"/>
  <c r="V2823" i="25" a="1"/>
  <c r="L2653" i="25" a="1"/>
  <c r="J108" i="25" a="1"/>
  <c r="J1175" i="25" a="1"/>
  <c r="I79" i="25" a="1"/>
  <c r="V3474" i="25" a="1"/>
  <c r="G2861" i="25" a="1"/>
  <c r="J1154" i="25" a="1"/>
  <c r="L2142" i="25" a="1"/>
  <c r="I2240" i="25" a="1"/>
  <c r="G1170" i="25" a="1"/>
  <c r="L2068" i="25" a="1"/>
  <c r="I1225" i="25" a="1"/>
  <c r="I165" i="25" a="1"/>
  <c r="J184" i="25" a="1"/>
  <c r="V2373" i="25" a="1"/>
  <c r="G2252" i="25" a="1"/>
  <c r="I957" i="25" a="1"/>
  <c r="L1296" i="25" a="1"/>
  <c r="I1686" i="25" a="1"/>
  <c r="G1011" i="25" a="1"/>
  <c r="I1393" i="25" a="1"/>
  <c r="L2859" i="25" a="1"/>
  <c r="I445" i="25" a="1"/>
  <c r="G2294" i="25" a="1"/>
  <c r="J771" i="25" a="1"/>
  <c r="L1490" i="25" a="1"/>
  <c r="L2377" i="25" a="1"/>
  <c r="G2359" i="25" a="1"/>
  <c r="V601" i="25" a="1"/>
  <c r="V3252" i="25" a="1"/>
  <c r="I3168" i="25" a="1"/>
  <c r="I2137" i="25" a="1"/>
  <c r="V108" i="25" a="1"/>
  <c r="G2688" i="25" a="1"/>
  <c r="I2572" i="25" a="1"/>
  <c r="I3393" i="25" a="1"/>
  <c r="I3346" i="25" a="1"/>
  <c r="G1659" i="25" a="1"/>
  <c r="V2115" i="25" a="1"/>
  <c r="I80" i="25" a="1"/>
  <c r="I3162" i="25" a="1"/>
  <c r="V2758" i="25" a="1"/>
  <c r="V2790" i="25" a="1"/>
  <c r="G749" i="25" a="1"/>
  <c r="L2613" i="25" a="1"/>
  <c r="I2725" i="25" a="1"/>
  <c r="I1849" i="25" a="1"/>
  <c r="G509" i="25" a="1"/>
  <c r="G430" i="25" a="1"/>
  <c r="G1329" i="25" a="1"/>
  <c r="L85" i="25" a="1"/>
  <c r="I2542" i="25" a="1"/>
  <c r="V1582" i="25" a="1"/>
  <c r="G2117" i="25" a="1"/>
  <c r="J1274" i="25" a="1"/>
  <c r="I1830" i="25" a="1"/>
  <c r="G3458" i="25" a="1"/>
  <c r="I2766" i="25" a="1"/>
  <c r="I206" i="25" a="1"/>
  <c r="G2186" i="25" a="1"/>
  <c r="G1762" i="25" a="1"/>
  <c r="G1714" i="25" a="1"/>
  <c r="J2197" i="25" a="1"/>
  <c r="J2452" i="25" a="1"/>
  <c r="I3062" i="25" a="1"/>
  <c r="L2564" i="25" a="1"/>
  <c r="L3153" i="25" a="1"/>
  <c r="G3170" i="25" a="1"/>
  <c r="V1429" i="25" a="1"/>
  <c r="I1868" i="25" a="1"/>
  <c r="V2324" i="25" a="1"/>
  <c r="L3434" i="25" a="1"/>
  <c r="G2778" i="25" a="1"/>
  <c r="V2471" i="25" a="1"/>
  <c r="G2551" i="25" a="1"/>
  <c r="G478" i="25" a="1"/>
  <c r="L2001" i="25" a="1"/>
  <c r="L2835" i="25" a="1"/>
  <c r="L3350" i="25" a="1"/>
  <c r="G1731" i="25" a="1"/>
  <c r="G146" i="25" a="1"/>
  <c r="L2152" i="25" a="1"/>
  <c r="I973" i="25" a="1"/>
  <c r="J997" i="25" a="1"/>
  <c r="F17" i="25" a="1"/>
  <c r="J1505" i="25" a="1"/>
  <c r="V3062" i="25" a="1"/>
  <c r="J1279" i="25" a="1"/>
  <c r="J431" i="25" a="1"/>
  <c r="G2882" i="25" a="1"/>
  <c r="L1074" i="25" a="1"/>
  <c r="G47" i="25" a="1"/>
  <c r="G1480" i="25" a="1"/>
  <c r="L1890" i="25" a="1"/>
  <c r="J1244" i="25" a="1"/>
  <c r="I1074" i="25" a="1"/>
  <c r="I1850" i="25" a="1"/>
  <c r="V2271" i="25" a="1"/>
  <c r="I712" i="25" a="1"/>
  <c r="L734" i="25" a="1"/>
  <c r="L2329" i="25" a="1"/>
  <c r="I3363" i="25" a="1"/>
  <c r="I1677" i="25" a="1"/>
  <c r="J1943" i="25" a="1"/>
  <c r="L649" i="25" a="1"/>
  <c r="I2501" i="25" a="1"/>
  <c r="I1527" i="25" a="1"/>
  <c r="J78" i="25" a="1"/>
  <c r="G6" i="25" a="1"/>
  <c r="I23" i="25" a="1"/>
  <c r="L130" i="25" a="1"/>
  <c r="I1548" i="25" a="1"/>
  <c r="G1837" i="25" a="1"/>
  <c r="I362" i="25" a="1"/>
  <c r="G395" i="25" a="1"/>
  <c r="I1600" i="25" a="1"/>
  <c r="L1900" i="25" a="1"/>
  <c r="I2632" i="25" a="1"/>
  <c r="G223" i="25" a="1"/>
  <c r="I2953" i="25" a="1"/>
  <c r="G1461" i="25" a="1"/>
  <c r="L63" i="25" a="1"/>
  <c r="I770" i="25" a="1"/>
  <c r="F18" i="25" a="1"/>
  <c r="L2385" i="25" a="1"/>
  <c r="G3467" i="25" a="1"/>
  <c r="V3326" i="25" a="1"/>
  <c r="G1809" i="25" a="1"/>
  <c r="L2854" i="25" a="1"/>
  <c r="V3150" i="25" a="1"/>
  <c r="I854" i="25" a="1"/>
  <c r="I1100" i="25" a="1"/>
  <c r="I325" i="25" a="1"/>
  <c r="G593" i="25" a="1"/>
  <c r="V2505" i="25" a="1"/>
  <c r="G1768" i="25" a="1"/>
  <c r="G823" i="25" a="1"/>
  <c r="L199" i="25" a="1"/>
  <c r="L801" i="25" a="1"/>
  <c r="G2516" i="25" a="1"/>
  <c r="L619" i="25" a="1"/>
  <c r="G3286" i="25" a="1"/>
  <c r="L2466" i="25" a="1"/>
  <c r="I3285" i="25" a="1"/>
  <c r="J527" i="25" a="1"/>
  <c r="L683" i="25" a="1"/>
  <c r="G1349" i="25" a="1"/>
  <c r="I901" i="25" a="1"/>
  <c r="L1295" i="25" a="1"/>
  <c r="G2963" i="25" a="1"/>
  <c r="J1596" i="25" a="1"/>
  <c r="J417" i="25" a="1"/>
  <c r="I2165" i="25" a="1"/>
  <c r="I3383" i="25" a="1"/>
  <c r="G2320" i="25" a="1"/>
  <c r="I2075" i="25" a="1"/>
  <c r="G1817" i="25" a="1"/>
  <c r="G2805" i="25" a="1"/>
  <c r="G1599" i="25" a="1"/>
  <c r="V208" i="25" a="1"/>
  <c r="L607" i="25" a="1"/>
  <c r="V2941" i="25" a="1"/>
  <c r="G2702" i="25" a="1"/>
  <c r="L1340" i="25" a="1"/>
  <c r="V3188" i="25" a="1"/>
  <c r="I2234" i="25" a="1"/>
  <c r="G1756" i="25" a="1"/>
  <c r="G2415" i="25" a="1"/>
  <c r="G1040" i="25" a="1"/>
  <c r="V2498" i="25" a="1"/>
  <c r="G1687" i="25" a="1"/>
  <c r="V1919" i="25" a="1"/>
  <c r="I3361" i="25" a="1"/>
  <c r="V2721" i="25" a="1"/>
  <c r="G1010" i="25" a="1"/>
  <c r="V2400" i="25" a="1"/>
  <c r="L1414" i="25" a="1"/>
  <c r="V2984" i="25" a="1"/>
  <c r="J2553" i="25" a="1"/>
  <c r="I3462" i="25" a="1"/>
  <c r="L2511" i="25" a="1"/>
  <c r="J2938" i="25" a="1"/>
  <c r="V3105" i="25" a="1"/>
  <c r="I2066" i="25" a="1"/>
  <c r="L1616" i="25" a="1"/>
  <c r="L2401" i="25" a="1"/>
  <c r="L1077" i="25" a="1"/>
  <c r="V2725" i="25" a="1"/>
  <c r="J825" i="25" a="1"/>
  <c r="I1425" i="25" a="1"/>
  <c r="V3459" i="25" a="1"/>
  <c r="L205" i="25" a="1"/>
  <c r="J2586" i="25" a="1"/>
  <c r="L2750" i="25" a="1"/>
  <c r="V2306" i="25" a="1"/>
  <c r="L926" i="25" a="1"/>
  <c r="I699" i="25" a="1"/>
  <c r="L3247" i="25" a="1"/>
  <c r="I106" i="25" a="1"/>
  <c r="L3156" i="25" a="1"/>
  <c r="I356" i="25" a="1"/>
  <c r="L2635" i="25" a="1"/>
  <c r="G2929" i="25" a="1"/>
  <c r="I3161" i="25" a="1"/>
  <c r="G1215" i="25" a="1"/>
  <c r="I2432" i="25" a="1"/>
  <c r="J3113" i="25" a="1"/>
  <c r="I935" i="25" a="1"/>
  <c r="L3004" i="25" a="1"/>
  <c r="V2773" i="25" a="1"/>
  <c r="J3083" i="25" a="1"/>
  <c r="L670" i="25" a="1"/>
  <c r="I219" i="25" a="1"/>
  <c r="I1930" i="25" a="1"/>
  <c r="G2031" i="25" a="1"/>
  <c r="G3451" i="25" a="1"/>
  <c r="L1123" i="25" a="1"/>
  <c r="J1397" i="25" a="1"/>
  <c r="I798" i="25" a="1"/>
  <c r="L1435" i="25" a="1"/>
  <c r="I1900" i="25" a="1"/>
  <c r="J1369" i="25" a="1"/>
  <c r="I3420" i="25" a="1"/>
  <c r="I3290" i="25" a="1"/>
  <c r="G1741" i="25" a="1"/>
  <c r="G3019" i="25" a="1"/>
  <c r="L83" i="25" a="1"/>
  <c r="G3498" i="25" a="1"/>
  <c r="G2895" i="25" a="1"/>
  <c r="I2382" i="25" a="1"/>
  <c r="I3023" i="25" a="1"/>
  <c r="J1100" i="25" a="1"/>
  <c r="V2275" i="25" a="1"/>
  <c r="V2779" i="25" a="1"/>
  <c r="V553" i="25" a="1"/>
  <c r="J1921" i="25" a="1"/>
  <c r="L2383" i="25" a="1"/>
  <c r="V1832" i="25" a="1"/>
  <c r="L2920" i="25" a="1"/>
  <c r="I889" i="25" a="1"/>
  <c r="L588" i="25" a="1"/>
  <c r="J133" i="25" a="1"/>
  <c r="L1921" i="25" a="1"/>
  <c r="I2537" i="25" a="1"/>
  <c r="L1210" i="25" a="1"/>
  <c r="L723" i="25" a="1"/>
  <c r="I2241" i="25" a="1"/>
  <c r="J2793" i="25" a="1"/>
  <c r="G919" i="25" a="1"/>
  <c r="I355" i="25" a="1"/>
  <c r="V2644" i="25" a="1"/>
  <c r="L106" i="25" a="1"/>
  <c r="I1387" i="25" a="1"/>
  <c r="I2504" i="25" a="1"/>
  <c r="L1814" i="25" a="1"/>
  <c r="I3257" i="25" a="1"/>
  <c r="G3034" i="25" a="1"/>
  <c r="V2335" i="25" a="1"/>
  <c r="V2223" i="25" a="1"/>
  <c r="V1477" i="25" a="1"/>
  <c r="I614" i="25" a="1"/>
  <c r="G2523" i="25" a="1"/>
  <c r="G1322" i="25" a="1"/>
  <c r="I834" i="25" a="1"/>
  <c r="G2373" i="25" a="1"/>
  <c r="I2684" i="25" a="1"/>
  <c r="L2193" i="25" a="1"/>
  <c r="I1023" i="25" a="1"/>
  <c r="G1050" i="25" a="1"/>
  <c r="V2899" i="25" a="1"/>
  <c r="L3418" i="25" a="1"/>
  <c r="V1740" i="25" a="1"/>
  <c r="I2797" i="25" a="1"/>
  <c r="J2387" i="25" a="1"/>
  <c r="G280" i="25" a="1"/>
  <c r="I793" i="25" a="1"/>
  <c r="G2361" i="25" a="1"/>
  <c r="I3261" i="25" a="1"/>
  <c r="V1950" i="25" a="1"/>
  <c r="J3154" i="25" a="1"/>
  <c r="I2545" i="25" a="1"/>
  <c r="J2043" i="25" a="1"/>
  <c r="G641" i="25" a="1"/>
  <c r="G1649" i="25" a="1"/>
  <c r="G982" i="25" a="1"/>
  <c r="G1030" i="25" a="1"/>
  <c r="V1551" i="25" a="1"/>
  <c r="I1511" i="25" a="1"/>
  <c r="I858" i="25" a="1"/>
  <c r="I2547" i="25" a="1"/>
  <c r="J2159" i="25" a="1"/>
  <c r="I3141" i="25" a="1"/>
  <c r="G2305" i="25" a="1"/>
  <c r="G3353" i="25" a="1"/>
  <c r="I251" i="25" a="1"/>
  <c r="L709" i="25" a="1"/>
  <c r="L306" i="25" a="1"/>
  <c r="J1385" i="25" a="1"/>
  <c r="V3363" i="25" a="1"/>
  <c r="I3410" i="25" a="1"/>
  <c r="L654" i="25" a="1"/>
  <c r="J3268" i="25" a="1"/>
  <c r="V124" i="25" a="1"/>
  <c r="J1035" i="25" a="1"/>
  <c r="F30" i="25" a="1"/>
  <c r="V2491" i="25" a="1"/>
  <c r="J1377" i="25" a="1"/>
  <c r="G479" i="25" a="1"/>
  <c r="I3090" i="25" a="1"/>
  <c r="J1344" i="25" a="1"/>
  <c r="J3146" i="25" a="1"/>
  <c r="I2543" i="25" a="1"/>
  <c r="G2466" i="25" a="1"/>
  <c r="J3322" i="25" a="1"/>
  <c r="V1640" i="25" a="1"/>
  <c r="G1917" i="25" a="1"/>
  <c r="L3081" i="25" a="1"/>
  <c r="J1603" i="25" a="1"/>
  <c r="G2818" i="25" a="1"/>
  <c r="G3212" i="25" a="1"/>
  <c r="J1272" i="25" a="1"/>
  <c r="V3081" i="25" a="1"/>
  <c r="I1481" i="25" a="1"/>
  <c r="J992" i="25" a="1"/>
  <c r="G710" i="25" a="1"/>
  <c r="G724" i="25" a="1"/>
  <c r="I2226" i="25" a="1"/>
  <c r="L1917" i="25" a="1"/>
  <c r="G577" i="25" a="1"/>
  <c r="G2817" i="25" a="1"/>
  <c r="G2152" i="25" a="1"/>
  <c r="I1694" i="25" a="1"/>
  <c r="I1310" i="25" a="1"/>
  <c r="J2785" i="25" a="1"/>
  <c r="L3235" i="25" a="1"/>
  <c r="J3349" i="25" a="1"/>
  <c r="G1104" i="25" a="1"/>
  <c r="L1560" i="25" a="1"/>
  <c r="J3439" i="25" a="1"/>
  <c r="G321" i="25" a="1"/>
  <c r="G1977" i="25" a="1"/>
  <c r="G1313" i="25" a="1"/>
  <c r="I1066" i="25" a="1"/>
  <c r="G76" i="25" a="1"/>
  <c r="I671" i="25" a="1"/>
  <c r="G1633" i="25" a="1"/>
  <c r="G1238" i="25" a="1"/>
  <c r="I1794" i="25" a="1"/>
  <c r="L89" i="25" a="1"/>
  <c r="V3405" i="25" a="1"/>
  <c r="I2113" i="25" a="1"/>
  <c r="V1361" i="25" a="1"/>
  <c r="V2827" i="25" a="1"/>
  <c r="G3403" i="25" a="1"/>
  <c r="G2154" i="25" a="1"/>
  <c r="V912" i="25" a="1"/>
  <c r="L2273" i="25" a="1"/>
  <c r="G2313" i="25" a="1"/>
  <c r="V1057" i="25" a="1"/>
  <c r="G2442" i="25" a="1"/>
  <c r="L2395" i="25" a="1"/>
  <c r="G712" i="25" a="1"/>
  <c r="J3371" i="25" a="1"/>
  <c r="G248" i="25" a="1"/>
  <c r="L2163" i="25" a="1"/>
  <c r="G3356" i="25" a="1"/>
  <c r="L3167" i="25" a="1"/>
  <c r="J3088" i="25" a="1"/>
  <c r="I2676" i="25" a="1"/>
  <c r="G672" i="25" a="1"/>
  <c r="L1862" i="25" a="1"/>
  <c r="J1901" i="25" a="1"/>
  <c r="I2035" i="25" a="1"/>
  <c r="V518" i="25" a="1"/>
  <c r="V1932" i="25" a="1"/>
  <c r="L331" i="25" a="1"/>
  <c r="L3025" i="25" a="1"/>
  <c r="I1614" i="25" a="1"/>
  <c r="L2618" i="25" a="1"/>
  <c r="I1892" i="25" a="1"/>
  <c r="L3237" i="25" a="1"/>
  <c r="V803" i="25" a="1"/>
  <c r="I1497" i="25" a="1"/>
  <c r="L837" i="25" a="1"/>
  <c r="G2448" i="25" a="1"/>
  <c r="V2134" i="25" a="1"/>
  <c r="L1135" i="25" a="1"/>
  <c r="I1147" i="25" a="1"/>
  <c r="I1168" i="25" a="1"/>
  <c r="V888" i="25" a="1"/>
  <c r="L2070" i="25" a="1"/>
  <c r="L2098" i="25" a="1"/>
  <c r="G952" i="25" a="1"/>
  <c r="L1871" i="25" a="1"/>
  <c r="I490" i="25" a="1"/>
  <c r="I1851" i="25" a="1"/>
  <c r="I2986" i="25" a="1"/>
  <c r="V1875" i="25" a="1"/>
  <c r="V1197" i="25" a="1"/>
  <c r="I451" i="25" a="1"/>
  <c r="G337" i="25" a="1"/>
  <c r="J2010" i="25" a="1"/>
  <c r="I1419" i="25" a="1"/>
  <c r="V3212" i="25" a="1"/>
  <c r="J485" i="25" a="1"/>
  <c r="G82" i="25" a="1"/>
  <c r="L1856" i="25" a="1"/>
  <c r="J2128" i="25" a="1"/>
  <c r="G2937" i="25" a="1"/>
  <c r="I1060" i="25" a="1"/>
  <c r="I416" i="25" a="1"/>
  <c r="L3498" i="25" a="1"/>
  <c r="L637" i="25" a="1"/>
  <c r="J2123" i="25" a="1"/>
  <c r="L3457" i="25" a="1"/>
  <c r="G3168" i="25" a="1"/>
  <c r="L1935" i="25" a="1"/>
  <c r="V1380" i="25" a="1"/>
  <c r="G925" i="25" a="1"/>
  <c r="I1398" i="25" a="1"/>
  <c r="G353" i="25" a="1"/>
  <c r="I3281" i="25" a="1"/>
  <c r="G2126" i="25" a="1"/>
  <c r="I92" i="25" a="1"/>
  <c r="L284" i="25" a="1"/>
  <c r="J2241" i="25" a="1"/>
  <c r="I2039" i="25" a="1"/>
  <c r="J2884" i="25" a="1"/>
  <c r="G3066" i="25" a="1"/>
  <c r="L1483" i="25" a="1"/>
  <c r="I576" i="25" a="1"/>
  <c r="G2974" i="25" a="1"/>
  <c r="L2412" i="25" a="1"/>
  <c r="G701" i="25" a="1"/>
  <c r="L935" i="25" a="1"/>
  <c r="I849" i="25" a="1"/>
  <c r="I2493" i="25" a="1"/>
  <c r="G2350" i="25" a="1"/>
  <c r="L3248" i="25" a="1"/>
  <c r="I282" i="25" a="1"/>
  <c r="L1103" i="25" a="1"/>
  <c r="V2294" i="25" a="1"/>
  <c r="L2504" i="25" a="1"/>
  <c r="L236" i="25" a="1"/>
  <c r="J1581" i="25" a="1"/>
  <c r="V642" i="25" a="1"/>
  <c r="I2260" i="25" a="1"/>
  <c r="J761" i="25" a="1"/>
  <c r="L2286" i="25" a="1"/>
  <c r="V962" i="25" a="1"/>
  <c r="I2834" i="25" a="1"/>
  <c r="G2407" i="25" a="1"/>
  <c r="I3311" i="25" a="1"/>
  <c r="J1248" i="25" a="1"/>
  <c r="L1367" i="25" a="1"/>
  <c r="J2536" i="25" a="1"/>
  <c r="L2420" i="25" a="1"/>
  <c r="J2173" i="25" a="1"/>
  <c r="I1927" i="25" a="1"/>
  <c r="I3458" i="25" a="1"/>
  <c r="L3001" i="25" a="1"/>
  <c r="V3255" i="25" a="1"/>
  <c r="J1439" i="25" a="1"/>
  <c r="J468" i="25" a="1"/>
  <c r="G2608" i="25" a="1"/>
  <c r="I1618" i="25" a="1"/>
  <c r="V3429" i="25" a="1"/>
  <c r="G1864" i="25" a="1"/>
  <c r="I2350" i="25" a="1"/>
  <c r="V524" i="25" a="1"/>
  <c r="G3095" i="25" a="1"/>
  <c r="L2269" i="25" a="1"/>
  <c r="G301" i="25" a="1"/>
  <c r="I1049" i="25" a="1"/>
  <c r="I485" i="25" a="1"/>
  <c r="L2471" i="25" a="1"/>
  <c r="V3141" i="25" a="1"/>
  <c r="J269" i="25" a="1"/>
  <c r="L2155" i="25" a="1"/>
  <c r="I509" i="25" a="1"/>
  <c r="G1281" i="25" a="1"/>
  <c r="G3245" i="25" a="1"/>
  <c r="J2463" i="25" a="1"/>
  <c r="I1944" i="25" a="1"/>
  <c r="V2869" i="25" a="1"/>
  <c r="I1250" i="25" a="1"/>
  <c r="I2877" i="25" a="1"/>
  <c r="G3220" i="25" a="1"/>
  <c r="V674" i="25" a="1"/>
  <c r="J1392" i="25" a="1"/>
  <c r="V766" i="25" a="1"/>
  <c r="L2819" i="25" a="1"/>
  <c r="G3488" i="25" a="1"/>
  <c r="I307" i="25" a="1"/>
  <c r="J3239" i="25" a="1"/>
  <c r="G1064" i="25" a="1"/>
  <c r="L2235" i="25" a="1"/>
  <c r="V977" i="25" a="1"/>
  <c r="I3134" i="25" a="1"/>
  <c r="V2396" i="25" a="1"/>
  <c r="L2810" i="25" a="1"/>
  <c r="J2652" i="25" a="1"/>
  <c r="G1582" i="25" a="1"/>
  <c r="G1615" i="25" a="1"/>
  <c r="L2224" i="25" a="1"/>
  <c r="I1844" i="25" a="1"/>
  <c r="L486" i="25" a="1"/>
  <c r="V2216" i="25" a="1"/>
  <c r="J3169" i="25" a="1"/>
  <c r="J680" i="25" a="1"/>
  <c r="J168" i="25" a="1"/>
  <c r="V286" i="25" a="1"/>
  <c r="G397" i="25" a="1"/>
  <c r="J2742" i="25" a="1"/>
  <c r="V1555" i="25" a="1"/>
  <c r="G638" i="25" a="1"/>
  <c r="V19" i="25" a="1"/>
  <c r="J1737" i="25" a="1"/>
  <c r="L2008" i="25" a="1"/>
  <c r="I2514" i="25" a="1"/>
  <c r="G659" i="25" a="1"/>
  <c r="L1636" i="25" a="1"/>
  <c r="V745" i="25" a="1"/>
  <c r="J3452" i="25" a="1"/>
  <c r="I3415" i="25" a="1"/>
  <c r="I1883" i="25" a="1"/>
  <c r="G1114" i="25" a="1"/>
  <c r="G2854" i="25" a="1"/>
  <c r="G855" i="25" a="1"/>
  <c r="L2582" i="25" a="1"/>
  <c r="G2187" i="25" a="1"/>
  <c r="I3457" i="25" a="1"/>
  <c r="J2418" i="25" a="1"/>
  <c r="I1005" i="25" a="1"/>
  <c r="V513" i="25" a="1"/>
  <c r="J2175" i="25" a="1"/>
  <c r="G1090" i="25" a="1"/>
  <c r="G2893" i="25" a="1"/>
  <c r="G3326" i="25" a="1"/>
  <c r="I624" i="25" a="1"/>
  <c r="I3172" i="25" a="1"/>
  <c r="G2548" i="25" a="1"/>
  <c r="V2567" i="25" a="1"/>
  <c r="J2428" i="25" a="1"/>
  <c r="L2749" i="25" a="1"/>
  <c r="L507" i="25" a="1"/>
  <c r="G1406" i="25" a="1"/>
  <c r="G2647" i="25" a="1"/>
  <c r="G546" i="25" a="1"/>
  <c r="G2836" i="25" a="1"/>
  <c r="I3200" i="25" a="1"/>
  <c r="G1337" i="25" a="1"/>
  <c r="L2538" i="25" a="1"/>
  <c r="L2975" i="25" a="1"/>
  <c r="I3341" i="25" a="1"/>
  <c r="G1924" i="25" a="1"/>
  <c r="I577" i="25" a="1"/>
  <c r="I2505" i="25" a="1"/>
  <c r="V2544" i="25" a="1"/>
  <c r="L1148" i="25" a="1"/>
  <c r="G1745" i="25" a="1"/>
  <c r="L136" i="25" a="1"/>
  <c r="I1551" i="25" a="1"/>
  <c r="L2683" i="25" a="1"/>
  <c r="G3139" i="25" a="1"/>
  <c r="V2730" i="25" a="1"/>
  <c r="G747" i="25" a="1"/>
  <c r="V854" i="25" a="1"/>
  <c r="J2658" i="25" a="1"/>
  <c r="L3439" i="25" a="1"/>
  <c r="I3031" i="25" a="1"/>
  <c r="I2835" i="25" a="1"/>
  <c r="G56" i="25" a="1"/>
  <c r="J1893" i="25" a="1"/>
  <c r="L3051" i="25" a="1"/>
  <c r="L1833" i="25" a="1"/>
  <c r="V9" i="25" a="1"/>
  <c r="I1367" i="25" a="1"/>
  <c r="J2058" i="25" a="1"/>
  <c r="I543" i="25" a="1"/>
  <c r="I2772" i="25" a="1"/>
  <c r="V3441" i="25" a="1"/>
  <c r="I960" i="25" a="1"/>
  <c r="J2384" i="25" a="1"/>
  <c r="J1579" i="25" a="1"/>
  <c r="I2735" i="25" a="1"/>
  <c r="J1944" i="25" a="1"/>
  <c r="V2719" i="25" a="1"/>
  <c r="V151" i="25" a="1"/>
  <c r="G1861" i="25" a="1"/>
  <c r="G1944" i="25" a="1"/>
  <c r="L2640" i="25" a="1"/>
  <c r="J150" i="25" a="1"/>
  <c r="I2230" i="25" a="1"/>
  <c r="L1380" i="25" a="1"/>
  <c r="I2627" i="25" a="1"/>
  <c r="J2212" i="25" a="1"/>
  <c r="G887" i="25" a="1"/>
  <c r="V924" i="25" a="1"/>
  <c r="V2032" i="25" a="1"/>
  <c r="V2713" i="25" a="1"/>
  <c r="G2251" i="25" a="1"/>
  <c r="J893" i="25" a="1"/>
  <c r="J2903" i="25" a="1"/>
  <c r="I1378" i="25" a="1"/>
  <c r="I2447" i="25" a="1"/>
  <c r="L3392" i="25" a="1"/>
  <c r="G2237" i="25" a="1"/>
  <c r="G3239" i="25" a="1"/>
  <c r="I3343" i="25" a="1"/>
  <c r="I1461" i="25" a="1"/>
  <c r="G2061" i="25" a="1"/>
  <c r="I1105" i="25" a="1"/>
  <c r="J2087" i="25" a="1"/>
  <c r="L1009" i="25" a="1"/>
  <c r="I256" i="25" a="1"/>
  <c r="J283" i="25" a="1"/>
  <c r="V918" i="25" a="1"/>
  <c r="G679" i="25" a="1"/>
  <c r="I2837" i="25" a="1"/>
  <c r="G576" i="25" a="1"/>
  <c r="V2937" i="25" a="1"/>
  <c r="G776" i="25" a="1"/>
  <c r="G2813" i="25" a="1"/>
  <c r="L2043" i="25" a="1"/>
  <c r="G275" i="25" a="1"/>
  <c r="I789" i="25" a="1"/>
  <c r="G3367" i="25" a="1"/>
  <c r="G1438" i="25" a="1"/>
  <c r="V890" i="25" a="1"/>
  <c r="V847" i="25" a="1"/>
  <c r="V2014" i="25" a="1"/>
  <c r="V1253" i="25" a="1"/>
  <c r="V1925" i="25" a="1"/>
  <c r="I223" i="25" a="1"/>
  <c r="L2587" i="25" a="1"/>
  <c r="V2974" i="25" a="1"/>
  <c r="J3054" i="25" a="1"/>
  <c r="I2720" i="25" a="1"/>
  <c r="I3312" i="25" a="1"/>
  <c r="G989" i="25" a="1"/>
  <c r="G3033" i="25" a="1"/>
  <c r="I2557" i="25" a="1"/>
  <c r="I1802" i="25" a="1"/>
  <c r="V884" i="25" a="1"/>
  <c r="G1961" i="25" a="1"/>
  <c r="L330" i="25" a="1"/>
  <c r="G1506" i="25" a="1"/>
  <c r="G2331" i="25" a="1"/>
  <c r="I684" i="25" a="1"/>
  <c r="L3194" i="25" a="1"/>
  <c r="J1942" i="25" a="1"/>
  <c r="G1587" i="25" a="1"/>
  <c r="J3496" i="25" a="1"/>
  <c r="L2309" i="25" a="1"/>
  <c r="L243" i="25" a="1"/>
  <c r="L2110" i="25" a="1"/>
  <c r="G1870" i="25" a="1"/>
  <c r="J1764" i="25" a="1"/>
  <c r="L322" i="25" a="1"/>
  <c r="G110" i="25" a="1"/>
  <c r="I2548" i="25" a="1"/>
  <c r="V1521" i="25" a="1"/>
  <c r="I2555" i="25" a="1"/>
  <c r="G3383" i="25" a="1"/>
  <c r="L1537" i="25" a="1"/>
  <c r="J1423" i="25" a="1"/>
  <c r="I902" i="25" a="1"/>
  <c r="I202" i="25" a="1"/>
  <c r="G2194" i="25" a="1"/>
  <c r="V2253" i="25" a="1"/>
  <c r="G1383" i="25" a="1"/>
  <c r="J361" i="25" a="1"/>
  <c r="I773" i="25" a="1"/>
  <c r="I2452" i="25" a="1"/>
  <c r="I2098" i="25" a="1"/>
  <c r="J2644" i="25" a="1"/>
  <c r="I959" i="25" a="1"/>
  <c r="L1185" i="25" a="1"/>
  <c r="L3460" i="25" a="1"/>
  <c r="I3205" i="25" a="1"/>
  <c r="G2393" i="25" a="1"/>
  <c r="J1519" i="25" a="1"/>
  <c r="V2737" i="25" a="1"/>
  <c r="V676" i="25" a="1"/>
  <c r="L2342" i="25" a="1"/>
  <c r="I1977" i="25" a="1"/>
  <c r="I914" i="25" a="1"/>
  <c r="G2087" i="25" a="1"/>
  <c r="L3422" i="25" a="1"/>
  <c r="V3181" i="25" a="1"/>
  <c r="L2178" i="25" a="1"/>
  <c r="L3216" i="25" a="1"/>
  <c r="J2198" i="25" a="1"/>
  <c r="I2778" i="25" a="1"/>
  <c r="I213" i="25" a="1"/>
  <c r="L1793" i="25" a="1"/>
  <c r="I558" i="25" a="1"/>
  <c r="G3379" i="25" a="1"/>
  <c r="J1562" i="25" a="1"/>
  <c r="V2690" i="25" a="1"/>
  <c r="I762" i="25" a="1"/>
  <c r="L360" i="25" a="1"/>
  <c r="J2440" i="25" a="1"/>
  <c r="J3472" i="25" a="1"/>
  <c r="J1778" i="25" a="1"/>
  <c r="I781" i="25" a="1"/>
  <c r="I783" i="25" a="1"/>
  <c r="I1123" i="25" a="1"/>
  <c r="V275" i="25" a="1"/>
  <c r="I3209" i="25" a="1"/>
  <c r="G443" i="25" a="1"/>
  <c r="I215" i="25" a="1"/>
  <c r="J1506" i="25" a="1"/>
  <c r="G2875" i="25" a="1"/>
  <c r="L1796" i="25" a="1"/>
  <c r="G2085" i="25" a="1"/>
  <c r="I1119" i="25" a="1"/>
  <c r="I1022" i="25" a="1"/>
  <c r="J3298" i="25" a="1"/>
  <c r="V1017" i="25" a="1"/>
  <c r="I1130" i="25" a="1"/>
  <c r="V961" i="25" a="1"/>
  <c r="G2386" i="25" a="1"/>
  <c r="G3192" i="25" a="1"/>
  <c r="I116" i="25" a="1"/>
  <c r="V3151" i="25" a="1"/>
  <c r="V1907" i="25" a="1"/>
  <c r="I1760" i="25" a="1"/>
  <c r="G2335" i="25" a="1"/>
  <c r="J2578" i="25" a="1"/>
  <c r="L686" i="25" a="1"/>
  <c r="G1326" i="25" a="1"/>
  <c r="G414" i="25" a="1"/>
  <c r="G2644" i="25" a="1"/>
  <c r="I91" i="25" a="1"/>
  <c r="G2158" i="25" a="1"/>
  <c r="G307" i="25" a="1"/>
  <c r="G587" i="25" a="1"/>
  <c r="V2550" i="25" a="1"/>
  <c r="I904" i="25" a="1"/>
  <c r="G3111" i="25" a="1"/>
  <c r="G878" i="25" a="1"/>
  <c r="G333" i="25" a="1"/>
  <c r="J2145" i="25" a="1"/>
  <c r="L2772" i="25" a="1"/>
  <c r="J3315" i="25" a="1"/>
  <c r="G3486" i="25" a="1"/>
  <c r="F32" i="25" a="1"/>
  <c r="I1822" i="25" a="1"/>
  <c r="G3191" i="25" a="1"/>
  <c r="I2191" i="25" a="1"/>
  <c r="G2643" i="25" a="1"/>
  <c r="L2059" i="25" a="1"/>
  <c r="G1642" i="25" a="1"/>
  <c r="J3090" i="25" a="1"/>
  <c r="V2888" i="25" a="1"/>
  <c r="L1785" i="25" a="1"/>
  <c r="J2458" i="25" a="1"/>
  <c r="I3064" i="25" a="1"/>
  <c r="V779" i="25" a="1"/>
  <c r="J1685" i="25" a="1"/>
  <c r="J2876" i="25" a="1"/>
  <c r="G288" i="25" a="1"/>
  <c r="L102" i="25" a="1"/>
  <c r="I3045" i="25" a="1"/>
  <c r="I1064" i="25" a="1"/>
  <c r="G2243" i="25" a="1"/>
  <c r="V634" i="25" a="1"/>
  <c r="I1537" i="25" a="1"/>
  <c r="G1429" i="25" a="1"/>
  <c r="G486" i="25" a="1"/>
  <c r="I2988" i="25" a="1"/>
  <c r="I774" i="25" a="1"/>
  <c r="G3229" i="25" a="1"/>
  <c r="I1933" i="25" a="1"/>
  <c r="I2902" i="25" a="1"/>
  <c r="L1803" i="25" a="1"/>
  <c r="G3300" i="25" a="1"/>
  <c r="J1449" i="25" a="1"/>
  <c r="G981" i="25" a="1"/>
  <c r="G1804" i="25" a="1"/>
  <c r="L570" i="25" a="1"/>
  <c r="I2072" i="25" a="1"/>
  <c r="L2738" i="25" a="1"/>
  <c r="I2984" i="25" a="1"/>
  <c r="L657" i="25" a="1"/>
  <c r="I34" i="25" a="1"/>
  <c r="G1263" i="25" a="1"/>
  <c r="J2711" i="25" a="1"/>
  <c r="L1826" i="25" a="1"/>
  <c r="J2649" i="25" a="1"/>
  <c r="J2983" i="25" a="1"/>
  <c r="G540" i="25" a="1"/>
  <c r="I1112" i="25" a="1"/>
  <c r="L1045" i="25" a="1"/>
  <c r="J1143" i="25" a="1"/>
  <c r="J1748" i="25" a="1"/>
  <c r="G1803" i="25" a="1"/>
  <c r="G3233" i="25" a="1"/>
  <c r="G914" i="25" a="1"/>
  <c r="G2281" i="25" a="1"/>
  <c r="I1245" i="25" a="1"/>
  <c r="I1812" i="25" a="1"/>
  <c r="G872" i="25" a="1"/>
  <c r="L1809" i="25" a="1"/>
  <c r="I3387" i="25" a="1"/>
  <c r="I1179" i="25" a="1"/>
  <c r="V190" i="25" a="1"/>
  <c r="J2348" i="25" a="1"/>
  <c r="V753" i="25" a="1"/>
  <c r="J1070" i="25" a="1"/>
  <c r="V1332" i="25" a="1"/>
  <c r="J3479" i="25" a="1"/>
  <c r="L59" i="25" a="1"/>
  <c r="V1129" i="25" a="1"/>
  <c r="G233" i="25" a="1"/>
  <c r="V2000" i="25" a="1"/>
  <c r="V1830" i="25" a="1"/>
  <c r="G2769" i="25" a="1"/>
  <c r="L2605" i="25" a="1"/>
  <c r="G1555" i="25" a="1"/>
  <c r="V1859" i="25" a="1"/>
  <c r="I2335" i="25" a="1"/>
  <c r="G1726" i="25" a="1"/>
  <c r="G2074" i="25" a="1"/>
  <c r="I1344" i="25" a="1"/>
  <c r="I2024" i="25" a="1"/>
  <c r="I1981" i="25" a="1"/>
  <c r="I1976" i="25" a="1"/>
  <c r="I174" i="25" a="1"/>
  <c r="V944" i="25" a="1"/>
  <c r="I2831" i="25" a="1"/>
  <c r="J3027" i="25" a="1"/>
  <c r="I3248" i="25" a="1"/>
  <c r="J794" i="25" a="1"/>
  <c r="L3245" i="25" a="1"/>
  <c r="V1713" i="25" a="1"/>
  <c r="G3193" i="25" a="1"/>
  <c r="G1900" i="25" a="1"/>
  <c r="I1027" i="25" a="1"/>
  <c r="J1701" i="25" a="1"/>
  <c r="I2551" i="25" a="1"/>
  <c r="F31" i="25" a="1"/>
  <c r="I108" i="25" a="1"/>
  <c r="L3206" i="25" a="1"/>
  <c r="I429" i="25" a="1"/>
  <c r="L2552" i="25" a="1"/>
  <c r="G3472" i="25" a="1"/>
  <c r="V218" i="25" a="1"/>
  <c r="I2544" i="25" a="1"/>
  <c r="I963" i="25" a="1"/>
  <c r="G1300" i="25" a="1"/>
  <c r="I2539" i="25" a="1"/>
  <c r="G1059" i="25" a="1"/>
  <c r="I602" i="25" a="1"/>
  <c r="L3127" i="25" a="1"/>
  <c r="V1822" i="25" a="1"/>
  <c r="G2473" i="25" a="1"/>
  <c r="V3217" i="25" a="1"/>
  <c r="J853" i="25" a="1"/>
  <c r="G2188" i="25" a="1"/>
  <c r="L2762" i="25" a="1"/>
  <c r="G2056" i="25" a="1"/>
  <c r="I3425" i="25" a="1"/>
  <c r="G2089" i="25" a="1"/>
  <c r="G1452" i="25" a="1"/>
  <c r="J2276" i="25" a="1"/>
  <c r="G764" i="25" a="1"/>
  <c r="J2542" i="25" a="1"/>
  <c r="I3313" i="25" a="1"/>
  <c r="L138" i="25" a="1"/>
  <c r="J927" i="25" a="1"/>
  <c r="L3097" i="25" a="1"/>
  <c r="L1081" i="25" a="1"/>
  <c r="L2437" i="25" a="1"/>
  <c r="G2449" i="25" a="1"/>
  <c r="G3363" i="25" a="1"/>
  <c r="L3393" i="25" a="1"/>
  <c r="L19" i="25" a="1"/>
  <c r="V2628" i="25" a="1"/>
  <c r="L1642" i="25" a="1"/>
  <c r="I2045" i="25" a="1"/>
  <c r="G1838" i="25" a="1"/>
  <c r="I1154" i="25" a="1"/>
  <c r="I57" i="25" a="1"/>
  <c r="G2452" i="25" a="1"/>
  <c r="V3026" i="25" a="1"/>
  <c r="G2068" i="25" a="1"/>
  <c r="G2005" i="25" a="1"/>
  <c r="I364" i="25" a="1"/>
  <c r="I495" i="25" a="1"/>
  <c r="I863" i="25" a="1"/>
  <c r="J3237" i="25" a="1"/>
  <c r="G633" i="25" a="1"/>
  <c r="G2041" i="25" a="1"/>
  <c r="V2360" i="25" a="1"/>
  <c r="F9" i="25" a="1"/>
  <c r="L2977" i="25" a="1"/>
  <c r="I353" i="25" a="1"/>
  <c r="J2398" i="25" a="1"/>
  <c r="L2103" i="25" a="1"/>
  <c r="I2036" i="25" a="1"/>
  <c r="J2558" i="25" a="1"/>
  <c r="G64" i="25" a="1"/>
  <c r="L1087" i="25" a="1"/>
  <c r="G2364" i="25" a="1"/>
  <c r="G1579" i="25" a="1"/>
  <c r="V1630" i="25" a="1"/>
  <c r="L2954" i="25" a="1"/>
  <c r="L2747" i="25" a="1"/>
  <c r="I2386" i="25" a="1"/>
  <c r="V156" i="25" a="1"/>
  <c r="G2658" i="25" a="1"/>
  <c r="J536" i="25" a="1"/>
  <c r="V1824" i="25" a="1"/>
  <c r="I697" i="25" a="1"/>
  <c r="L2493" i="25" a="1"/>
  <c r="I2227" i="25" a="1"/>
  <c r="L3186" i="25" a="1"/>
  <c r="I1338" i="25" a="1"/>
  <c r="I910" i="25" a="1"/>
  <c r="I2893" i="25" a="1"/>
  <c r="I1767" i="25" a="1"/>
  <c r="I489" i="25" a="1"/>
  <c r="I226" i="25" a="1"/>
  <c r="V2410" i="25" a="1"/>
  <c r="V3169" i="25" a="1"/>
  <c r="I42" i="25" a="1"/>
  <c r="V1818" i="25" a="1"/>
  <c r="G7" i="25" a="1"/>
  <c r="G2815" i="25" a="1"/>
  <c r="G1306" i="25" a="1"/>
  <c r="V423" i="25" a="1"/>
  <c r="I1265" i="25" a="1"/>
  <c r="G1611" i="25" a="1"/>
  <c r="L1433" i="25" a="1"/>
  <c r="G682" i="25" a="1"/>
  <c r="I1133" i="25" a="1"/>
  <c r="G2317" i="25" a="1"/>
  <c r="I653" i="25" a="1"/>
  <c r="L1660" i="25" a="1"/>
  <c r="I1495" i="25" a="1"/>
  <c r="I790" i="25" a="1"/>
  <c r="G2285" i="25" a="1"/>
  <c r="J99" i="25" a="1"/>
  <c r="J2501" i="25" a="1"/>
  <c r="L428" i="25" a="1"/>
  <c r="I1942" i="25" a="1"/>
  <c r="I2158" i="25" a="1"/>
  <c r="L2234" i="25" a="1"/>
  <c r="G1467" i="25" a="1"/>
  <c r="G3346" i="25" a="1"/>
  <c r="G2230" i="25" a="1"/>
  <c r="L2692" i="25" a="1"/>
  <c r="G1985" i="25" a="1"/>
  <c r="V659" i="25" a="1"/>
  <c r="G1750" i="25" a="1"/>
  <c r="L943" i="25" a="1"/>
  <c r="I2410" i="25" a="1"/>
  <c r="G2695" i="25" a="1"/>
  <c r="V2816" i="25" a="1"/>
  <c r="G1413" i="25" a="1"/>
  <c r="L439" i="25" a="1"/>
  <c r="I1472" i="25" a="1"/>
  <c r="G3254" i="25" a="1"/>
  <c r="L2407" i="25" a="1"/>
  <c r="G1036" i="25" a="1"/>
  <c r="V2751" i="25" a="1"/>
  <c r="L3431" i="25" a="1"/>
  <c r="J1349" i="25" a="1"/>
  <c r="G3078" i="25" a="1"/>
  <c r="G3184" i="25" a="1"/>
  <c r="G3441" i="25" a="1"/>
  <c r="L1810" i="25" a="1"/>
  <c r="L1744" i="25" a="1"/>
  <c r="J1309" i="25" a="1"/>
  <c r="J1172" i="25" a="1"/>
  <c r="I1209" i="25" a="1"/>
  <c r="I2115" i="25" a="1"/>
  <c r="L3353" i="25" a="1"/>
  <c r="I1040" i="25" a="1"/>
  <c r="V1200" i="25" a="1"/>
  <c r="J1347" i="25" a="1"/>
  <c r="G454" i="25" a="1"/>
  <c r="J2805" i="25" a="1"/>
  <c r="I2037" i="25" a="1"/>
  <c r="G811" i="25" a="1"/>
  <c r="J3304" i="25" a="1"/>
  <c r="I1980" i="25" a="1"/>
  <c r="G2434" i="25" a="1"/>
  <c r="V1844" i="25" a="1"/>
  <c r="V312" i="25" a="1"/>
  <c r="V1944" i="25" a="1"/>
  <c r="V2723" i="25" a="1"/>
  <c r="G1979" i="25" a="1"/>
  <c r="J3303" i="25" a="1"/>
  <c r="G3288" i="25" a="1"/>
  <c r="G155" i="25" a="1"/>
  <c r="L752" i="25" a="1"/>
  <c r="L1538" i="25" a="1"/>
  <c r="I3171" i="25" a="1"/>
  <c r="L2883" i="25" a="1"/>
  <c r="J995" i="25" a="1"/>
  <c r="G314" i="25" a="1"/>
  <c r="V216" i="25" a="1"/>
  <c r="I128" i="25" a="1"/>
  <c r="I2308" i="25" a="1"/>
  <c r="I683" i="25" a="1"/>
  <c r="I2003" i="25" a="1"/>
  <c r="I1326" i="25" a="1"/>
  <c r="I2109" i="25" a="1"/>
  <c r="I2190" i="25" a="1"/>
  <c r="I2372" i="25" a="1"/>
  <c r="I2521" i="25" a="1"/>
  <c r="V1182" i="25" a="1"/>
  <c r="I1514" i="25" a="1"/>
  <c r="L1827" i="25" a="1"/>
  <c r="V2745" i="25" a="1"/>
  <c r="J1979" i="25" a="1"/>
  <c r="G559" i="25" a="1"/>
  <c r="G2239" i="25" a="1"/>
  <c r="G2853" i="25" a="1"/>
  <c r="J1547" i="25" a="1"/>
  <c r="V149" i="25" a="1"/>
  <c r="L1334" i="25" a="1"/>
  <c r="L954" i="25" a="1"/>
  <c r="J1509" i="25" a="1"/>
  <c r="L1594" i="25" a="1"/>
  <c r="I1779" i="25" a="1"/>
  <c r="I3459" i="25" a="1"/>
  <c r="I2619" i="25" a="1"/>
  <c r="G2337" i="25" a="1"/>
  <c r="L1394" i="25" a="1"/>
  <c r="G2078" i="25" a="1"/>
  <c r="G1746" i="25" a="1"/>
  <c r="I1650" i="25" a="1"/>
  <c r="G1033" i="25" a="1"/>
  <c r="J188" i="25" a="1"/>
  <c r="L2160" i="25" a="1"/>
  <c r="I423" i="25" a="1"/>
  <c r="J986" i="25" a="1"/>
  <c r="I1072" i="25" a="1"/>
  <c r="V1450" i="25" a="1"/>
  <c r="L84" i="25" a="1"/>
  <c r="G1358" i="25" a="1"/>
  <c r="I3324" i="25" a="1"/>
  <c r="I120" i="25" a="1"/>
  <c r="J101" i="25" a="1"/>
  <c r="G1995" i="25" a="1"/>
  <c r="L3367" i="25" a="1"/>
  <c r="G1478" i="25" a="1"/>
  <c r="L909" i="25" a="1"/>
  <c r="G1981" i="25" a="1"/>
  <c r="G3489" i="25" a="1"/>
  <c r="L1229" i="25" a="1"/>
  <c r="V896" i="25" a="1"/>
  <c r="F39" i="25" a="1"/>
  <c r="L3030" i="25" a="1"/>
  <c r="G216" i="25" a="1"/>
  <c r="I1134" i="25" a="1"/>
  <c r="I2231" i="25" a="1"/>
  <c r="L2298" i="25" a="1"/>
  <c r="G2731" i="25" a="1"/>
  <c r="I1336" i="25" a="1"/>
  <c r="V698" i="25" a="1"/>
  <c r="L14" i="25" a="1"/>
  <c r="I2080" i="25" a="1"/>
  <c r="L1969" i="25" a="1"/>
  <c r="I848" i="25" a="1"/>
  <c r="L2006" i="25" a="1"/>
  <c r="I3173" i="25" a="1"/>
  <c r="G1357" i="25" a="1"/>
  <c r="I3210" i="25" a="1"/>
  <c r="L1404" i="25" a="1"/>
  <c r="J897" i="25" a="1"/>
  <c r="V1290" i="25" a="1"/>
  <c r="L2670" i="25" a="1"/>
  <c r="J852" i="25" a="1"/>
  <c r="V610" i="25" a="1"/>
  <c r="G2585" i="25" a="1"/>
  <c r="L1390" i="25" a="1"/>
  <c r="V334" i="25" a="1"/>
  <c r="I1556" i="25" a="1"/>
  <c r="G1720" i="25" a="1"/>
  <c r="I473" i="25" a="1"/>
  <c r="I3184" i="25" a="1"/>
  <c r="I3442" i="25" a="1"/>
  <c r="G247" i="25" a="1"/>
  <c r="L1671" i="25" a="1"/>
  <c r="I2626" i="25" a="1"/>
  <c r="V2326" i="25" a="1"/>
  <c r="J1807" i="25" a="1"/>
  <c r="G1252" i="25" a="1"/>
  <c r="V3048" i="25" a="1"/>
  <c r="J3351" i="25" a="1"/>
  <c r="I2538" i="25" a="1"/>
  <c r="G188" i="25" a="1"/>
  <c r="J3396" i="25" a="1"/>
  <c r="J2547" i="25" a="1"/>
  <c r="V3420" i="25" a="1"/>
  <c r="I2935" i="25" a="1"/>
  <c r="V3391" i="25" a="1"/>
  <c r="J3354" i="25" a="1"/>
  <c r="G2872" i="25" a="1"/>
  <c r="J3307" i="25" a="1"/>
  <c r="V152" i="25" a="1"/>
  <c r="I234" i="25" a="1"/>
  <c r="I1011" i="25" a="1"/>
  <c r="G3448" i="25" a="1"/>
  <c r="L3227" i="25" a="1"/>
  <c r="L956" i="25" a="1"/>
  <c r="L231" i="25" a="1"/>
  <c r="G2106" i="25" a="1"/>
  <c r="I2263" i="25" a="1"/>
  <c r="J2064" i="25" a="1"/>
  <c r="G2418" i="25" a="1"/>
  <c r="V1495" i="25" a="1"/>
  <c r="I2449" i="25" a="1"/>
  <c r="V1936" i="25" a="1"/>
  <c r="V3155" i="25" a="1"/>
  <c r="L2233" i="25" a="1"/>
  <c r="I1035" i="25" a="1"/>
  <c r="J2948" i="25" a="1"/>
  <c r="I2496" i="25" a="1"/>
  <c r="V2993" i="25" a="1"/>
  <c r="L2461" i="25" a="1"/>
  <c r="J3158" i="25" a="1"/>
  <c r="V3261" i="25" a="1"/>
  <c r="G1038" i="25" a="1"/>
  <c r="G3133" i="25" a="1"/>
  <c r="L2427" i="25" a="1"/>
  <c r="G1722" i="25" a="1"/>
  <c r="L2146" i="25" a="1"/>
  <c r="G1046" i="25" a="1"/>
  <c r="L1510" i="25" a="1"/>
  <c r="G138" i="25" a="1"/>
  <c r="J422" i="25" a="1"/>
  <c r="L1359" i="25" a="1"/>
  <c r="J1771" i="25" a="1"/>
  <c r="I3159" i="25" a="1"/>
  <c r="I2329" i="25" a="1"/>
  <c r="J535" i="25" a="1"/>
  <c r="G2560" i="25" a="1"/>
  <c r="L1974" i="25" a="1"/>
  <c r="G1672" i="25" a="1"/>
  <c r="J1705" i="25" a="1"/>
  <c r="J2402" i="25" a="1"/>
  <c r="I2390" i="25" a="1"/>
  <c r="V1711" i="25" a="1"/>
  <c r="I1510" i="25" a="1"/>
  <c r="I1325" i="25" a="1"/>
  <c r="G1875" i="25" a="1"/>
  <c r="I1208" i="25" a="1"/>
  <c r="G1696" i="25" a="1"/>
  <c r="J2381" i="25" a="1"/>
  <c r="I2289" i="25" a="1"/>
  <c r="V3332" i="25" a="1"/>
  <c r="G1537" i="25" a="1"/>
  <c r="G1936" i="25" a="1"/>
  <c r="G1388" i="25" a="1"/>
  <c r="G3420" i="25" a="1"/>
  <c r="G417" i="25" a="1"/>
  <c r="L1543" i="25" a="1"/>
  <c r="G1840" i="25" a="1"/>
  <c r="L350" i="25" a="1"/>
  <c r="I3325" i="25" a="1"/>
  <c r="J2543" i="25" a="1"/>
  <c r="G1566" i="25" a="1"/>
  <c r="G4" i="25" a="1"/>
  <c r="J864" i="25" a="1"/>
  <c r="I1535" i="25" a="1"/>
  <c r="G2922" i="25" a="1"/>
  <c r="G3221" i="25" a="1"/>
  <c r="I317" i="25" a="1"/>
  <c r="I3149" i="25" a="1"/>
  <c r="G3155" i="25" a="1"/>
  <c r="L2634" i="25" a="1"/>
  <c r="J251" i="25" a="1"/>
  <c r="I1905" i="25" a="1"/>
  <c r="J1156" i="25" a="1"/>
  <c r="I2655" i="25" a="1"/>
  <c r="L1132" i="25" a="1"/>
  <c r="J2022" i="25" a="1"/>
  <c r="L1384" i="25" a="1"/>
  <c r="J2499" i="25" a="1"/>
  <c r="G917" i="25" a="1"/>
  <c r="G1650" i="25" a="1"/>
  <c r="G2576" i="25" a="1"/>
  <c r="G1423" i="25" a="1"/>
  <c r="G516" i="25" a="1"/>
  <c r="V826" i="25" a="1"/>
  <c r="J459" i="25" a="1"/>
  <c r="V2260" i="25" a="1"/>
  <c r="G1614" i="25" a="1"/>
  <c r="I208" i="25" a="1"/>
  <c r="G2710" i="25" a="1"/>
  <c r="I2342" i="25" a="1"/>
  <c r="L941" i="25" a="1"/>
  <c r="V2912" i="25" a="1"/>
  <c r="I1411" i="25" a="1"/>
  <c r="I2671" i="25" a="1"/>
  <c r="L2639" i="25" a="1"/>
  <c r="J11" i="25" a="1"/>
  <c r="G1963" i="25" a="1"/>
  <c r="V910" i="25" a="1"/>
  <c r="L1200" i="25" a="1"/>
  <c r="L2028" i="25" a="1"/>
  <c r="J2909" i="25" a="1"/>
  <c r="L2904" i="25" a="1"/>
  <c r="G2803" i="25" a="1"/>
  <c r="L2144" i="25" a="1"/>
  <c r="I1181" i="25" a="1"/>
  <c r="G2262" i="25" a="1"/>
  <c r="G1610" i="25" a="1"/>
  <c r="J2391" i="25" a="1"/>
  <c r="I390" i="25" a="1"/>
  <c r="J3224" i="25" a="1"/>
  <c r="L1336" i="25" a="1"/>
  <c r="I606" i="25" a="1"/>
  <c r="G2277" i="25" a="1"/>
  <c r="J3174" i="25" a="1"/>
  <c r="L1093" i="25" a="1"/>
  <c r="I1597" i="25" a="1"/>
  <c r="L3115" i="25" a="1"/>
  <c r="I2144" i="25" a="1"/>
  <c r="G2913" i="25" a="1"/>
  <c r="G2478" i="25" a="1"/>
  <c r="V2685" i="25" a="1"/>
  <c r="J2079" i="25" a="1"/>
  <c r="G2323" i="25" a="1"/>
  <c r="I737" i="25" a="1"/>
  <c r="I583" i="25" a="1"/>
  <c r="I3453" i="25" a="1"/>
  <c r="G2806" i="25" a="1"/>
  <c r="V1530" i="25" a="1"/>
  <c r="L88" i="25" a="1"/>
  <c r="I2863" i="25" a="1"/>
  <c r="J1690" i="25" a="1"/>
  <c r="I3351" i="25" a="1"/>
  <c r="J1559" i="25" a="1"/>
  <c r="G2910" i="25" a="1"/>
  <c r="G306" i="25" a="1"/>
  <c r="I1307" i="25" a="1"/>
  <c r="I162" i="25" a="1"/>
  <c r="G3306" i="25" a="1"/>
  <c r="J1576" i="25" a="1"/>
  <c r="L3244" i="25" a="1"/>
  <c r="J1331" i="25" a="1"/>
  <c r="I211" i="25" a="1"/>
  <c r="L2659" i="25" a="1"/>
  <c r="L1760" i="25" a="1"/>
  <c r="I2010" i="25" a="1"/>
  <c r="V2796" i="25" a="1"/>
  <c r="V1073" i="25" a="1"/>
  <c r="I378" i="25" a="1"/>
  <c r="I2821" i="25" a="1"/>
  <c r="L3065" i="25" a="1"/>
  <c r="J2837" i="25" a="1"/>
  <c r="L2861" i="25" a="1"/>
  <c r="I648" i="25" a="1"/>
  <c r="J2462" i="25" a="1"/>
  <c r="I1183" i="25" a="1"/>
  <c r="G446" i="25" a="1"/>
  <c r="L710" i="25" a="1"/>
  <c r="I1882" i="25" a="1"/>
  <c r="V794" i="25" a="1"/>
  <c r="I384" i="25" a="1"/>
  <c r="G1453" i="25" a="1"/>
  <c r="J2218" i="25" a="1"/>
  <c r="L1842" i="25" a="1"/>
  <c r="I2560" i="25" a="1"/>
  <c r="L497" i="25" a="1"/>
  <c r="I2215" i="25" a="1"/>
  <c r="G2429" i="25" a="1"/>
  <c r="V1180" i="25" a="1"/>
  <c r="V3201" i="25" a="1"/>
  <c r="I1758" i="25" a="1"/>
  <c r="V1898" i="25" a="1"/>
  <c r="G1913" i="25" a="1"/>
  <c r="G3443" i="25" a="1"/>
  <c r="J2962" i="25" a="1"/>
  <c r="I1456" i="25" a="1"/>
  <c r="L3318" i="25" a="1"/>
  <c r="I1799" i="25" a="1"/>
  <c r="G2216" i="25" a="1"/>
  <c r="J1751" i="25" a="1"/>
  <c r="J1448" i="25" a="1"/>
  <c r="J3214" i="25" a="1"/>
  <c r="I1756" i="25" a="1"/>
  <c r="V1935" i="25" a="1"/>
  <c r="I784" i="25" a="1"/>
  <c r="I2536" i="25" a="1"/>
  <c r="V1262" i="25" a="1"/>
  <c r="J1360" i="25" a="1"/>
  <c r="G2297" i="25" a="1"/>
  <c r="L2071" i="25" a="1"/>
  <c r="V2701" i="25" a="1"/>
  <c r="G2075" i="25" a="1"/>
  <c r="V742" i="25" a="1"/>
  <c r="I1734" i="25" a="1"/>
  <c r="L163" i="25" a="1"/>
  <c r="I95" i="25" a="1"/>
  <c r="I2327" i="25" a="1"/>
  <c r="G2369" i="25" a="1"/>
  <c r="J2223" i="25" a="1"/>
  <c r="L2124" i="25" a="1"/>
  <c r="L2402" i="25" a="1"/>
  <c r="I1493" i="25" a="1"/>
  <c r="I1683" i="25" a="1"/>
  <c r="J1477" i="25" a="1"/>
  <c r="I2085" i="25" a="1"/>
  <c r="J3092" i="25" a="1"/>
  <c r="I2857" i="25" a="1"/>
  <c r="G1966" i="25" a="1"/>
  <c r="L2620" i="25" a="1"/>
  <c r="V2805" i="25" a="1"/>
  <c r="G528" i="25" a="1"/>
  <c r="J2918" i="25" a="1"/>
  <c r="G2324" i="25" a="1"/>
  <c r="L1141" i="25" a="1"/>
  <c r="L2508" i="25" a="1"/>
  <c r="G670" i="25" a="1"/>
  <c r="G993" i="25" a="1"/>
  <c r="L2568" i="25" a="1"/>
  <c r="L2836" i="25" a="1"/>
  <c r="I158" i="25" a="1"/>
  <c r="J2957" i="25" a="1"/>
  <c r="L3273" i="25" a="1"/>
  <c r="V2767" i="25" a="1"/>
  <c r="V3195" i="25" a="1"/>
  <c r="V2841" i="25" a="1"/>
  <c r="G115" i="25" a="1"/>
  <c r="J617" i="25" a="1"/>
  <c r="L2733" i="25" a="1"/>
  <c r="I3441" i="25" a="1"/>
  <c r="V2799" i="25" a="1"/>
  <c r="I1438" i="25" a="1"/>
  <c r="L32" i="25" a="1"/>
  <c r="I372" i="25" a="1"/>
  <c r="V2276" i="25" a="1"/>
  <c r="L576" i="25" a="1"/>
  <c r="G1256" i="25" a="1"/>
  <c r="V2901" i="25" a="1"/>
  <c r="J2984" i="25" a="1"/>
  <c r="L2423" i="25" a="1"/>
  <c r="V234" i="25" a="1"/>
  <c r="G2345" i="25" a="1"/>
  <c r="I2785" i="25" a="1"/>
  <c r="V1952" i="25" a="1"/>
  <c r="I1885" i="25" a="1"/>
  <c r="G602" i="25" a="1"/>
  <c r="L1828" i="25" a="1"/>
  <c r="L313" i="25" a="1"/>
  <c r="V403" i="25" a="1"/>
  <c r="L568" i="25" a="1"/>
  <c r="G3470" i="25" a="1"/>
  <c r="V1879" i="25" a="1"/>
  <c r="V2874" i="25" a="1"/>
  <c r="G3375" i="25" a="1"/>
  <c r="I640" i="25" a="1"/>
  <c r="J2598" i="25" a="1"/>
  <c r="J740" i="25" a="1"/>
  <c r="J1669" i="25" a="1"/>
  <c r="V613" i="25" a="1"/>
  <c r="G2190" i="25" a="1"/>
  <c r="L767" i="25" a="1"/>
  <c r="J3448" i="25" a="1"/>
  <c r="I1834" i="25" a="1"/>
  <c r="G1254" i="25" a="1"/>
  <c r="V2010" i="25" a="1"/>
  <c r="V2612" i="25" a="1"/>
  <c r="L1755" i="25" a="1"/>
  <c r="L2319" i="25" a="1"/>
  <c r="L69" i="25" a="1"/>
  <c r="I2291" i="25" a="1"/>
  <c r="L3155" i="25" a="1"/>
  <c r="I1660" i="25" a="1"/>
  <c r="V2015" i="25" a="1"/>
  <c r="G1522" i="25" a="1"/>
  <c r="V2420" i="25" a="1"/>
  <c r="I201" i="25" a="1"/>
  <c r="I2675" i="25" a="1"/>
  <c r="J1870" i="25" a="1"/>
  <c r="L2130" i="25" a="1"/>
  <c r="V830" i="25" a="1"/>
  <c r="L3394" i="25" a="1"/>
  <c r="L1776" i="25" a="1"/>
  <c r="L2186" i="25" a="1"/>
  <c r="I2023" i="25" a="1"/>
  <c r="G1106" i="25" a="1"/>
  <c r="L265" i="25" a="1"/>
  <c r="I3315" i="25" a="1"/>
  <c r="G1698" i="25" a="1"/>
  <c r="I1084" i="25" a="1"/>
  <c r="G2007" i="25" a="1"/>
  <c r="V2219" i="25" a="1"/>
  <c r="L1509" i="25" a="1"/>
  <c r="I1418" i="25" a="1"/>
  <c r="I1238" i="25" a="1"/>
  <c r="G2962" i="25" a="1"/>
  <c r="L1144" i="25" a="1"/>
  <c r="I2574" i="25" a="1"/>
  <c r="V3445" i="25" a="1"/>
  <c r="L1408" i="25" a="1"/>
  <c r="I1298" i="25" a="1"/>
  <c r="L1040" i="25" a="1"/>
  <c r="V1295" i="25" a="1"/>
  <c r="L1753" i="25" a="1"/>
  <c r="G437" i="25" a="1"/>
  <c r="V646" i="25" a="1"/>
  <c r="J2624" i="25" a="1"/>
  <c r="G83" i="25" a="1"/>
  <c r="J1552" i="25" a="1"/>
  <c r="G191" i="25" a="1"/>
  <c r="L1737" i="25" a="1"/>
  <c r="J2157" i="25" a="1"/>
  <c r="L1413" i="25" a="1"/>
  <c r="J3456" i="25" a="1"/>
  <c r="G1958" i="25" a="1"/>
  <c r="G2329" i="25" a="1"/>
  <c r="G995" i="25" a="1"/>
  <c r="L2250" i="25" a="1"/>
  <c r="G2164" i="25" a="1"/>
  <c r="I2004" i="25" a="1"/>
  <c r="J1784" i="25" a="1"/>
  <c r="I101" i="25" a="1"/>
  <c r="I944" i="25" a="1"/>
  <c r="F3" i="25" a="1"/>
  <c r="G1351" i="25" a="1"/>
  <c r="I3124" i="25" a="1"/>
  <c r="J2965" i="25" a="1"/>
  <c r="G2925" i="25" a="1"/>
  <c r="V1571" i="25" a="1"/>
  <c r="L3453" i="25" a="1"/>
  <c r="V1484" i="25" a="1"/>
  <c r="I2751" i="25" a="1"/>
  <c r="G575" i="25" a="1"/>
  <c r="G1441" i="25" a="1"/>
  <c r="G1654" i="25" a="1"/>
  <c r="G1956" i="25" a="1"/>
  <c r="V2693" i="25" a="1"/>
  <c r="V3294" i="25" a="1"/>
  <c r="I396" i="25" a="1"/>
  <c r="L2705" i="25" a="1"/>
  <c r="L3002" i="25" a="1"/>
  <c r="I2533" i="25" a="1"/>
  <c r="V651" i="25" a="1"/>
  <c r="V2061" i="25" a="1"/>
  <c r="I148" i="25" a="1"/>
  <c r="I1529" i="25" a="1"/>
  <c r="G2098" i="25" a="1"/>
  <c r="F4" i="25" a="1"/>
  <c r="L1723" i="25" a="1"/>
  <c r="J653" i="25" a="1"/>
  <c r="G2493" i="25" a="1"/>
  <c r="L256" i="25" a="1"/>
  <c r="G1071" i="25" a="1"/>
  <c r="L2808" i="25" a="1"/>
  <c r="L3278" i="25" a="1"/>
  <c r="G545" i="25" a="1"/>
  <c r="I2461" i="25" a="1"/>
  <c r="J3077" i="25" a="1"/>
  <c r="I1782" i="25" a="1"/>
  <c r="L369" i="25" a="1"/>
  <c r="L1324" i="25" a="1"/>
  <c r="G3252" i="25" a="1"/>
  <c r="J1710" i="25" a="1"/>
  <c r="I2358" i="25" a="1"/>
  <c r="V3242" i="25" a="1"/>
  <c r="V2069" i="25" a="1"/>
  <c r="G1711" i="25" a="1"/>
  <c r="V2566" i="25" a="1"/>
  <c r="V1080" i="25" a="1"/>
  <c r="L305" i="25" a="1"/>
  <c r="L3320" i="25" a="1"/>
  <c r="G2528" i="25" a="1"/>
  <c r="G112" i="25" a="1"/>
  <c r="I3499" i="25" a="1"/>
  <c r="V2699" i="25" a="1"/>
  <c r="G1096" i="25" a="1"/>
  <c r="L2431" i="25" a="1"/>
  <c r="J3172" i="25" a="1"/>
  <c r="I3004" i="25" a="1"/>
  <c r="V1720" i="25" a="1"/>
  <c r="G2485" i="25" a="1"/>
  <c r="G2307" i="25" a="1"/>
  <c r="G2433" i="25" a="1"/>
  <c r="G2914" i="25" a="1"/>
  <c r="L1910" i="25" a="1"/>
  <c r="I2565" i="25" a="1"/>
  <c r="I3158" i="25" a="1"/>
  <c r="I3155" i="25" a="1"/>
  <c r="I631" i="25" a="1"/>
  <c r="G1085" i="25" a="1"/>
  <c r="I1837" i="25" a="1"/>
  <c r="G2273" i="25" a="1"/>
  <c r="I1542" i="25" a="1"/>
  <c r="I1858" i="25" a="1"/>
  <c r="G150" i="25" a="1"/>
  <c r="G15" i="25" a="1"/>
  <c r="V1727" i="25" a="1"/>
  <c r="V2152" i="25" a="1"/>
  <c r="I122" i="25" a="1"/>
  <c r="G2250" i="25" a="1"/>
  <c r="G1623" i="25" a="1"/>
  <c r="I435" i="25" a="1"/>
  <c r="I2375" i="25" a="1"/>
  <c r="G1015" i="25" a="1"/>
  <c r="I2202" i="25" a="1"/>
  <c r="I764" i="25" a="1"/>
  <c r="L2128" i="25" a="1"/>
  <c r="J2021" i="25" a="1"/>
  <c r="J2112" i="25" a="1"/>
  <c r="G3023" i="25" a="1"/>
  <c r="I2726" i="25" a="1"/>
  <c r="L3118" i="25" a="1"/>
  <c r="G2316" i="25" a="1"/>
  <c r="J1988" i="25" a="1"/>
  <c r="I194" i="25" a="1"/>
  <c r="I1361" i="25" a="1"/>
  <c r="G2458" i="25" a="1"/>
  <c r="I3192" i="25" a="1"/>
  <c r="I819" i="25" a="1"/>
  <c r="I539" i="25" a="1"/>
  <c r="V3018" i="25" a="1"/>
  <c r="I525" i="25" a="1"/>
  <c r="I1626" i="25" a="1"/>
  <c r="J2708" i="25" a="1"/>
  <c r="I1339" i="25" a="1"/>
  <c r="J2875" i="25" a="1"/>
  <c r="J1414" i="25" a="1"/>
  <c r="G2944" i="25" a="1"/>
  <c r="J2167" i="25" a="1"/>
  <c r="L1944" i="25" a="1"/>
  <c r="J2244" i="25" a="1"/>
  <c r="J2715" i="25" a="1"/>
  <c r="G718" i="25" a="1"/>
  <c r="V1355" i="25" a="1"/>
  <c r="G813" i="25" a="1"/>
  <c r="L1131" i="25" a="1"/>
  <c r="I3355" i="25" a="1"/>
  <c r="I903" i="25" a="1"/>
  <c r="G3121" i="25" a="1"/>
  <c r="I1165" i="25" a="1"/>
  <c r="L1736" i="25" a="1"/>
  <c r="G118" i="25" a="1"/>
  <c r="G846" i="25" a="1"/>
  <c r="G922" i="25" a="1"/>
  <c r="I2587" i="25" a="1"/>
  <c r="I776" i="25" a="1"/>
  <c r="G1212" i="25" a="1"/>
  <c r="G1554" i="25" a="1"/>
  <c r="I3303" i="25" a="1"/>
  <c r="V3282" i="25" a="1"/>
  <c r="I3113" i="25" a="1"/>
  <c r="G1589" i="25" a="1"/>
  <c r="G3248" i="25" a="1"/>
  <c r="L2777" i="25" a="1"/>
  <c r="G2591" i="25" a="1"/>
  <c r="I1765" i="25" a="1"/>
  <c r="J1288" i="25" a="1"/>
  <c r="G2828" i="25" a="1"/>
  <c r="V162" i="25" a="1"/>
  <c r="G190" i="25" a="1"/>
  <c r="J1155" i="25" a="1"/>
  <c r="I2827" i="25" a="1"/>
  <c r="G2722" i="25" a="1"/>
  <c r="L3089" i="25" a="1"/>
  <c r="L652" i="25" a="1"/>
  <c r="L491" i="25" a="1"/>
  <c r="I2977" i="25" a="1"/>
  <c r="V1809" i="25" a="1"/>
  <c r="V3492" i="25" a="1"/>
  <c r="G1133" i="25" a="1"/>
  <c r="I153" i="25" a="1"/>
  <c r="L3330" i="25" a="1"/>
  <c r="V1689" i="25" a="1"/>
  <c r="L2036" i="25" a="1"/>
  <c r="L2237" i="25" a="1"/>
  <c r="G3446" i="25" a="1"/>
  <c r="L3013" i="25" a="1"/>
  <c r="G1703" i="25" a="1"/>
  <c r="J1245" i="25" a="1"/>
  <c r="I2836" i="25" a="1"/>
  <c r="J1454" i="25" a="1"/>
  <c r="I719" i="25" a="1"/>
  <c r="I3269" i="25" a="1"/>
  <c r="L337" i="25" a="1"/>
  <c r="G1168" i="25" a="1"/>
  <c r="L971" i="25" a="1"/>
  <c r="L674" i="25" a="1"/>
  <c r="G906" i="25" a="1"/>
  <c r="L1219" i="25" a="1"/>
  <c r="V2708" i="25" a="1"/>
  <c r="J1026" i="25" a="1"/>
  <c r="J2874" i="25" a="1"/>
  <c r="V3499" i="25" a="1"/>
  <c r="V2230" i="25" a="1"/>
  <c r="V748" i="25" a="1"/>
  <c r="V1973" i="25" a="1"/>
  <c r="L1426" i="25" a="1"/>
  <c r="J3091" i="25" a="1"/>
  <c r="V20" i="25" a="1"/>
  <c r="J2189" i="25" a="1"/>
  <c r="G1529" i="25" a="1"/>
  <c r="J3294" i="25" a="1"/>
  <c r="L966" i="25" a="1"/>
  <c r="L3104" i="25" a="1"/>
  <c r="L1634" i="25" a="1"/>
  <c r="G3213" i="25" a="1"/>
  <c r="I2267" i="25" a="1"/>
  <c r="G1795" i="25" a="1"/>
  <c r="L1889" i="25" a="1"/>
  <c r="L112" i="25" a="1"/>
  <c r="L1589" i="25" a="1"/>
  <c r="L1542" i="25" a="1"/>
  <c r="G2774" i="25" a="1"/>
  <c r="G2942" i="25" a="1"/>
  <c r="L2978" i="25" a="1"/>
  <c r="I2305" i="25" a="1"/>
  <c r="L3338" i="25" a="1"/>
  <c r="V1969" i="25" a="1"/>
  <c r="J3171" i="25" a="1"/>
  <c r="I2989" i="25" a="1"/>
  <c r="I2813" i="25" a="1"/>
  <c r="V2765" i="25" a="1"/>
  <c r="G1783" i="25" a="1"/>
  <c r="J3008" i="25" a="1"/>
  <c r="I1998" i="25" a="1"/>
  <c r="G445" i="25" a="1"/>
  <c r="V1677" i="25" a="1"/>
  <c r="I1689" i="25" a="1"/>
  <c r="G791" i="25" a="1"/>
  <c r="G2344" i="25" a="1"/>
  <c r="L1569" i="25" a="1"/>
  <c r="I2817" i="25" a="1"/>
  <c r="J3265" i="25" a="1"/>
  <c r="L2946" i="25" a="1"/>
  <c r="I1471" i="25" a="1"/>
  <c r="L1761" i="25" a="1"/>
  <c r="V1770" i="25" a="1"/>
  <c r="J1260" i="25" a="1"/>
  <c r="V3388" i="25" a="1"/>
  <c r="G2160" i="25" a="1"/>
  <c r="I178" i="25" a="1"/>
  <c r="J2319" i="25" a="1"/>
  <c r="L1355" i="25" a="1"/>
  <c r="J3056" i="25" a="1"/>
  <c r="L788" i="25" a="1"/>
  <c r="G816" i="25" a="1"/>
  <c r="I1915" i="25" a="1"/>
  <c r="G2738" i="25" a="1"/>
  <c r="I741" i="25" a="1"/>
  <c r="L2773" i="25" a="1"/>
  <c r="V1920" i="25" a="1"/>
  <c r="I474" i="25" a="1"/>
  <c r="V3425" i="25" a="1"/>
  <c r="G1508" i="25" a="1"/>
  <c r="I2780" i="25" a="1"/>
  <c r="I3191" i="25" a="1"/>
  <c r="L3368" i="25" a="1"/>
  <c r="V421" i="25" a="1"/>
  <c r="I1473" i="25" a="1"/>
  <c r="V2546" i="25" a="1"/>
  <c r="G2863" i="25" a="1"/>
  <c r="G2090" i="25" a="1"/>
  <c r="V229" i="25" a="1"/>
  <c r="V736" i="25" a="1"/>
  <c r="V1849" i="25" a="1"/>
  <c r="V436" i="25" a="1"/>
  <c r="I676" i="25" a="1"/>
  <c r="L2801" i="25" a="1"/>
  <c r="L2095" i="25" a="1"/>
  <c r="L298" i="25" a="1"/>
  <c r="G1374" i="25" a="1"/>
  <c r="V778" i="25" a="1"/>
  <c r="V689" i="25" a="1"/>
  <c r="L2631" i="25" a="1"/>
  <c r="J3301" i="25" a="1"/>
  <c r="I2170" i="25" a="1"/>
  <c r="J1824" i="25" a="1"/>
  <c r="L1759" i="25" a="1"/>
  <c r="V605" i="25" a="1"/>
  <c r="L1278" i="25" a="1"/>
  <c r="G373" i="25" a="1"/>
  <c r="L2991" i="25" a="1"/>
  <c r="J1310" i="25" a="1"/>
  <c r="J2657" i="25" a="1"/>
  <c r="L1536" i="25" a="1"/>
  <c r="G1156" i="25" a="1"/>
  <c r="J2915" i="25" a="1"/>
  <c r="J346" i="25" a="1"/>
  <c r="L359" i="25" a="1"/>
  <c r="I1958" i="25" a="1"/>
  <c r="I3033" i="25" a="1"/>
  <c r="V2441" i="25" a="1"/>
  <c r="L2386" i="25" a="1"/>
  <c r="I2629" i="25" a="1"/>
  <c r="I130" i="25" a="1"/>
  <c r="I2140" i="25" a="1"/>
  <c r="I1192" i="25" a="1"/>
  <c r="G2973" i="25" a="1"/>
  <c r="J345" i="25" a="1"/>
  <c r="L3384" i="25" a="1"/>
  <c r="I2174" i="25" a="1"/>
  <c r="V1487" i="25" a="1"/>
  <c r="L352" i="25" a="1"/>
  <c r="I3362" i="25" a="1"/>
  <c r="V1611" i="25" a="1"/>
  <c r="G2610" i="25" a="1"/>
  <c r="J979" i="25" a="1"/>
  <c r="L641" i="25" a="1"/>
  <c r="V1492" i="25" a="1"/>
  <c r="L1240" i="25" a="1"/>
  <c r="G2244" i="25" a="1"/>
  <c r="L1104" i="25" a="1"/>
  <c r="I1564" i="25" a="1"/>
  <c r="L2216" i="25" a="1"/>
  <c r="G1264" i="25" a="1"/>
  <c r="L841" i="25" a="1"/>
  <c r="I2482" i="25" a="1"/>
  <c r="I2852" i="25" a="1"/>
  <c r="I559" i="25" a="1"/>
  <c r="J1864" i="25" a="1"/>
  <c r="I3051" i="25" a="1"/>
  <c r="G3285" i="25" a="1"/>
  <c r="I2453" i="25" a="1"/>
  <c r="G2960" i="25" a="1"/>
  <c r="I373" i="25" a="1"/>
  <c r="L1193" i="25" a="1"/>
  <c r="G183" i="25" a="1"/>
  <c r="L3144" i="25" a="1"/>
  <c r="L1353" i="25" a="1"/>
  <c r="J3132" i="25" a="1"/>
  <c r="L1344" i="25" a="1"/>
  <c r="G3390" i="25" a="1"/>
  <c r="J1892" i="25" a="1"/>
  <c r="I1595" i="25" a="1"/>
  <c r="L1502" i="25" a="1"/>
  <c r="L1119" i="25" a="1"/>
  <c r="I2395" i="25" a="1"/>
  <c r="L547" i="25" a="1"/>
  <c r="I3484" i="25" a="1"/>
  <c r="J3213" i="25" a="1"/>
  <c r="V1789" i="25" a="1"/>
  <c r="I921" i="25" a="1"/>
  <c r="I749" i="25" a="1"/>
  <c r="J2028" i="25" a="1"/>
  <c r="I22" i="25" a="1"/>
  <c r="I333" i="25" a="1"/>
  <c r="V2328" i="25" a="1"/>
  <c r="G3263" i="25" a="1"/>
  <c r="L1479" i="25" a="1"/>
  <c r="V2600" i="25" a="1"/>
  <c r="G3499" i="25" a="1"/>
  <c r="I2833" i="25" a="1"/>
  <c r="I461" i="25" a="1"/>
  <c r="I1546" i="25" a="1"/>
  <c r="G2038" i="25" a="1"/>
  <c r="V3339" i="25" a="1"/>
  <c r="L1945" i="25" a="1"/>
  <c r="I3140" i="25" a="1"/>
  <c r="L1060" i="25" a="1"/>
  <c r="I230" i="25" a="1"/>
  <c r="I940" i="25" a="1"/>
  <c r="J2066" i="25" a="1"/>
  <c r="I972" i="25" a="1"/>
  <c r="G3361" i="25" a="1"/>
  <c r="I894" i="25" a="1"/>
  <c r="L64" i="25" a="1"/>
  <c r="I2658" i="25" a="1"/>
  <c r="G591" i="25" a="1"/>
  <c r="G2681" i="25" a="1"/>
  <c r="G2376" i="25" a="1"/>
  <c r="L595" i="25" a="1"/>
  <c r="V2504" i="25" a="1"/>
  <c r="L373" i="25" a="1"/>
  <c r="J406" i="25" a="1"/>
  <c r="V622" i="25" a="1"/>
  <c r="G1976" i="25" a="1"/>
  <c r="L7" i="25" a="1"/>
  <c r="G202" i="25" a="1"/>
  <c r="I1806" i="25" a="1"/>
  <c r="I603" i="25" a="1"/>
  <c r="I1252" i="25" a="1"/>
  <c r="J2820" i="25" a="1"/>
  <c r="G3439" i="25" a="1"/>
  <c r="G459" i="25" a="1"/>
  <c r="G1515" i="25" a="1"/>
  <c r="G999" i="25" a="1"/>
  <c r="G623" i="25" a="1"/>
  <c r="I3129" i="25" a="1"/>
  <c r="G2906" i="25" a="1"/>
  <c r="J1863" i="25" a="1"/>
  <c r="L40" i="25" a="1"/>
  <c r="V723" i="25" a="1"/>
  <c r="I1581" i="25" a="1"/>
  <c r="G532" i="25" a="1"/>
  <c r="J486" i="25" a="1"/>
  <c r="L1735" i="25" a="1"/>
  <c r="I2681" i="25" a="1"/>
  <c r="J3368" i="25" a="1"/>
  <c r="V2128" i="25" a="1"/>
  <c r="G358" i="25" a="1"/>
  <c r="I3452" i="25" a="1"/>
  <c r="G1178" i="25" a="1"/>
  <c r="I2978" i="25" a="1"/>
  <c r="L2968" i="25" a="1"/>
  <c r="L49" i="25" a="1"/>
  <c r="V1670" i="25" a="1"/>
  <c r="G1635" i="25" a="1"/>
  <c r="I1230" i="25" a="1"/>
  <c r="J896" i="25" a="1"/>
  <c r="I262" i="25" a="1"/>
  <c r="G1751" i="25" a="1"/>
  <c r="I1775" i="25" a="1"/>
  <c r="L29" i="25" a="1"/>
  <c r="V1425" i="25" a="1"/>
  <c r="V1619" i="25" a="1"/>
  <c r="G2687" i="25" a="1"/>
  <c r="V1135" i="25" a="1"/>
  <c r="I368" i="25" a="1"/>
  <c r="I2782" i="25" a="1"/>
  <c r="I753" i="25" a="1"/>
  <c r="G1209" i="25" a="1"/>
  <c r="I1661" i="25" a="1"/>
  <c r="G250" i="25" a="1"/>
  <c r="J3475" i="25" a="1"/>
  <c r="J2771" i="25" a="1"/>
  <c r="G1560" i="25" a="1"/>
  <c r="I1790" i="25" a="1"/>
  <c r="V2265" i="25" a="1"/>
  <c r="G2613" i="25" a="1"/>
  <c r="V2151" i="25" a="1"/>
  <c r="I426" i="25" a="1"/>
  <c r="L2055" i="25" a="1"/>
  <c r="G2409" i="25" a="1"/>
  <c r="I747" i="25" a="1"/>
  <c r="V1472" i="25" a="1"/>
  <c r="G368" i="25" a="1"/>
  <c r="I253" i="25" a="1"/>
  <c r="V2114" i="25" a="1"/>
  <c r="J3436" i="25" a="1"/>
  <c r="I1266" i="25" a="1"/>
  <c r="G773" i="25" a="1"/>
  <c r="I931" i="25" a="1"/>
  <c r="V1754" i="25" a="1"/>
  <c r="L746" i="25" a="1"/>
  <c r="I1059" i="25" a="1"/>
  <c r="J1230" i="25" a="1"/>
  <c r="I2830" i="25" a="1"/>
  <c r="J899" i="25" a="1"/>
  <c r="L3175" i="25" a="1"/>
  <c r="I2767" i="25" a="1"/>
  <c r="G1305" i="25" a="1"/>
  <c r="I735" i="25" a="1"/>
  <c r="V878" i="25" a="1"/>
  <c r="L3292" i="25" a="1"/>
  <c r="I2417" i="25" a="1"/>
  <c r="I3380" i="25" a="1"/>
  <c r="G2279" i="25" a="1"/>
  <c r="L1824" i="25" a="1"/>
  <c r="L3151" i="25" a="1"/>
  <c r="V3411" i="25" a="1"/>
  <c r="J2275" i="25" a="1"/>
  <c r="J1781" i="25" a="1"/>
  <c r="J1706" i="25" a="1"/>
  <c r="G1675" i="25" a="1"/>
  <c r="L1297" i="25" a="1"/>
  <c r="J3403" i="25" a="1"/>
  <c r="J1193" i="25" a="1"/>
  <c r="L972" i="25" a="1"/>
  <c r="J1303" i="25" a="1"/>
  <c r="G2105" i="25" a="1"/>
  <c r="G3308" i="25" a="1"/>
  <c r="J1838" i="25" a="1"/>
  <c r="L2348" i="25" a="1"/>
  <c r="I1224" i="25" a="1"/>
  <c r="V2966" i="25" a="1"/>
  <c r="G1812" i="25" a="1"/>
  <c r="J1114" i="25" a="1"/>
  <c r="G480" i="25" a="1"/>
  <c r="L2347" i="25" a="1"/>
  <c r="L1004" i="25" a="1"/>
  <c r="L661" i="25" a="1"/>
  <c r="V2301" i="25" a="1"/>
  <c r="L3485" i="25" a="1"/>
  <c r="J1614" i="25" a="1"/>
  <c r="G2200" i="25" a="1"/>
  <c r="I1642" i="25" a="1"/>
  <c r="I3208" i="25" a="1"/>
  <c r="V2250" i="25" a="1"/>
  <c r="J211" i="25" a="1"/>
  <c r="I3451" i="25" a="1"/>
  <c r="V3450" i="25" a="1"/>
  <c r="J2926" i="25" a="1"/>
  <c r="V288" i="25" a="1"/>
  <c r="V3374" i="25" a="1"/>
  <c r="L1363" i="25" a="1"/>
  <c r="L58" i="25" a="1"/>
  <c r="L2686" i="25" a="1"/>
  <c r="I2365" i="25" a="1"/>
  <c r="J2854" i="25" a="1"/>
  <c r="G105" i="25" a="1"/>
  <c r="G1141" i="25" a="1"/>
  <c r="F22" i="25" a="1"/>
  <c r="V3222" i="25" a="1"/>
  <c r="I958" i="25" a="1"/>
  <c r="V3494" i="25" a="1"/>
  <c r="G158" i="25" a="1"/>
  <c r="V27" i="25" a="1"/>
  <c r="I140" i="25" a="1"/>
  <c r="V2654" i="25" a="1"/>
  <c r="L760" i="25" a="1"/>
  <c r="I1317" i="25" a="1"/>
  <c r="J2666" i="25" a="1"/>
  <c r="L2388" i="25" a="1"/>
  <c r="V2950" i="25" a="1"/>
  <c r="L1637" i="25" a="1"/>
  <c r="I1676" i="25" a="1"/>
  <c r="I951" i="25" a="1"/>
  <c r="G881" i="25" a="1"/>
  <c r="I853" i="25" a="1"/>
  <c r="J3134" i="25" a="1"/>
  <c r="I1010" i="25" a="1"/>
  <c r="J2133" i="25" a="1"/>
  <c r="G1872" i="25" a="1"/>
  <c r="G1179" i="25" a="1"/>
  <c r="L2458" i="25" a="1"/>
  <c r="J2273" i="25" a="1"/>
  <c r="V2994" i="25" a="1"/>
  <c r="G2189" i="25" a="1"/>
  <c r="V2379" i="25" a="1"/>
  <c r="I1833" i="25" a="1"/>
  <c r="L1329" i="25" a="1"/>
  <c r="I1039" i="25" a="1"/>
  <c r="G2824" i="25" a="1"/>
  <c r="G3305" i="25" a="1"/>
  <c r="G3205" i="25" a="1"/>
  <c r="G1312" i="25" a="1"/>
  <c r="L1037" i="25" a="1"/>
  <c r="G2888" i="25" a="1"/>
  <c r="G312" i="25" a="1"/>
  <c r="L2000" i="25" a="1"/>
  <c r="I2102" i="25" a="1"/>
  <c r="V1668" i="25" a="1"/>
  <c r="V3218" i="25" a="1"/>
  <c r="I266" i="25" a="1"/>
  <c r="G3454" i="25" a="1"/>
  <c r="J2220" i="25" a="1"/>
  <c r="G1721" i="25" a="1"/>
  <c r="I99" i="25" a="1"/>
  <c r="G1856" i="25" a="1"/>
  <c r="G1280" i="25" a="1"/>
  <c r="L2545" i="25" a="1"/>
  <c r="I2876" i="25" a="1"/>
  <c r="J1726" i="25" a="1"/>
  <c r="J2831" i="25" a="1"/>
  <c r="I1368" i="25" a="1"/>
  <c r="L473" i="25" a="1"/>
  <c r="V2178" i="25" a="1"/>
  <c r="G1129" i="25" a="1"/>
  <c r="G3357" i="25" a="1"/>
  <c r="I2416" i="25" a="1"/>
  <c r="G253" i="25" a="1"/>
  <c r="G1246" i="25" a="1"/>
  <c r="J1927" i="25" a="1"/>
  <c r="I3422" i="25" a="1"/>
  <c r="G965" i="25" a="1"/>
  <c r="I1379" i="25" a="1"/>
  <c r="I1031" i="25" a="1"/>
  <c r="G909" i="25" a="1"/>
  <c r="I1347" i="25" a="1"/>
  <c r="J26" i="25" a="1"/>
  <c r="J325" i="25" a="1"/>
  <c r="I919" i="25" a="1"/>
  <c r="L1195" i="25" a="1"/>
  <c r="V3472" i="25" a="1"/>
  <c r="L2495" i="25" a="1"/>
  <c r="J3286" i="25" a="1"/>
  <c r="V1569" i="25" a="1"/>
  <c r="V2257" i="25" a="1"/>
  <c r="G3085" i="25" a="1"/>
  <c r="J668" i="25" a="1"/>
  <c r="J2668" i="25" a="1"/>
  <c r="G3054" i="25" a="1"/>
  <c r="J268" i="25" a="1"/>
  <c r="I1897" i="25" a="1"/>
  <c r="G1484" i="25" a="1"/>
  <c r="J2156" i="25" a="1"/>
  <c r="V2448" i="25" a="1"/>
  <c r="G2272" i="25" a="1"/>
  <c r="G1541" i="25" a="1"/>
  <c r="I2887" i="25" a="1"/>
  <c r="G1517" i="25" a="1"/>
  <c r="I1912" i="25" a="1"/>
  <c r="G491" i="25" a="1"/>
  <c r="G3426" i="25" a="1"/>
  <c r="I1177" i="25" a="1"/>
  <c r="I1793" i="25" a="1"/>
  <c r="J2772" i="25" a="1"/>
  <c r="L2343" i="25" a="1"/>
  <c r="L509" i="25" a="1"/>
  <c r="L3300" i="25" a="1"/>
  <c r="G2779" i="25" a="1"/>
  <c r="L347" i="25" a="1"/>
  <c r="L3260" i="25" a="1"/>
  <c r="G2770" i="25" a="1"/>
  <c r="L223" i="25" a="1"/>
  <c r="I1324" i="25" a="1"/>
  <c r="L2814" i="25" a="1"/>
  <c r="L3005" i="25" a="1"/>
  <c r="I1741" i="25" a="1"/>
  <c r="I1458" i="25" a="1"/>
  <c r="J1950" i="25" a="1"/>
  <c r="G2628" i="25" a="1"/>
  <c r="L2872" i="25" a="1"/>
  <c r="I2309" i="25" a="1"/>
  <c r="G3108" i="25" a="1"/>
  <c r="I3392" i="25" a="1"/>
  <c r="L3262" i="25" a="1"/>
  <c r="L1864" i="25" a="1"/>
  <c r="J1395" i="25" a="1"/>
  <c r="L962" i="25" a="1"/>
  <c r="V2108" i="25" a="1"/>
  <c r="I2579" i="25" a="1"/>
  <c r="V1857" i="25" a="1"/>
  <c r="L1306" i="25" a="1"/>
  <c r="V2073" i="25" a="1"/>
  <c r="J1444" i="25" a="1"/>
  <c r="J2332" i="25" a="1"/>
  <c r="G2084" i="25" a="1"/>
  <c r="V2243" i="25" a="1"/>
  <c r="L2827" i="25" a="1"/>
  <c r="G3433" i="25" a="1"/>
  <c r="G3473" i="25" a="1"/>
  <c r="V2632" i="25" a="1"/>
  <c r="G1948" i="25" a="1"/>
  <c r="J2516" i="25" a="1"/>
  <c r="I3213" i="25" a="1"/>
  <c r="I220" i="25" a="1"/>
  <c r="V3103" i="25" a="1"/>
  <c r="J171" i="25" a="1"/>
  <c r="J2086" i="25" a="1"/>
  <c r="G1876" i="25" a="1"/>
  <c r="J2094" i="25" a="1"/>
  <c r="L269" i="25" a="1"/>
  <c r="J2314" i="25" a="1"/>
  <c r="I2073" i="25" a="1"/>
  <c r="L2223" i="25" a="1"/>
  <c r="I1607" i="25" a="1"/>
  <c r="V1814" i="25" a="1"/>
  <c r="G1666" i="25" a="1"/>
  <c r="I3390" i="25" a="1"/>
  <c r="G2396" i="25" a="1"/>
  <c r="V999" i="25" a="1"/>
  <c r="V2281" i="25" a="1"/>
  <c r="I1969" i="25" a="1"/>
  <c r="I2181" i="25" a="1"/>
  <c r="J2749" i="25" a="1"/>
  <c r="V2090" i="25" a="1"/>
  <c r="V1547" i="25" a="1"/>
  <c r="I1630" i="25" a="1"/>
  <c r="I924" i="25" a="1"/>
  <c r="J430" i="25" a="1"/>
  <c r="G2352" i="25" a="1"/>
  <c r="I2625" i="25" a="1"/>
  <c r="V3329" i="25" a="1"/>
  <c r="V2229" i="25" a="1"/>
  <c r="I2292" i="25" a="1"/>
  <c r="V2438" i="25" a="1"/>
  <c r="L1369" i="25" a="1"/>
  <c r="G3456" i="25" a="1"/>
  <c r="L2355" i="25" a="1"/>
  <c r="I1665" i="25" a="1"/>
  <c r="L2195" i="25" a="1"/>
  <c r="V2041" i="25" a="1"/>
  <c r="L2364" i="25" a="1"/>
  <c r="G851" i="25" a="1"/>
  <c r="G2287" i="25" a="1"/>
  <c r="V3078" i="25" a="1"/>
  <c r="I961" i="25" a="1"/>
  <c r="I925" i="25" a="1"/>
  <c r="I3166" i="25" a="1"/>
  <c r="V926" i="25" a="1"/>
  <c r="I3076" i="25" a="1"/>
  <c r="G2233" i="25" a="1"/>
  <c r="J1451" i="25" a="1"/>
  <c r="G2505" i="25" a="1"/>
  <c r="J2306" i="25" a="1"/>
  <c r="I3455" i="25" a="1"/>
  <c r="J105" i="25" a="1"/>
  <c r="L2516" i="25" a="1"/>
  <c r="V1297" i="25" a="1"/>
  <c r="I1587" i="25" a="1"/>
  <c r="G1241" i="25" a="1"/>
  <c r="J112" i="25" a="1"/>
  <c r="L2955" i="25" a="1"/>
  <c r="G13" i="25" a="1"/>
  <c r="G1286" i="25" a="1"/>
  <c r="J1647" i="25" a="1"/>
  <c r="L1525" i="25" a="1"/>
  <c r="J1918" i="25" a="1"/>
  <c r="V3478" i="25" a="1"/>
  <c r="V447" i="25" a="1"/>
  <c r="I1557" i="25" a="1"/>
  <c r="L300" i="25" a="1"/>
  <c r="V1940" i="25" a="1"/>
  <c r="L1271" i="25" a="1"/>
  <c r="J335" i="25" a="1"/>
  <c r="L2712" i="25" a="1"/>
  <c r="I507" i="25" a="1"/>
  <c r="G2563" i="25" a="1"/>
  <c r="G1431" i="25" a="1"/>
  <c r="G3167" i="25" a="1"/>
  <c r="V243" i="25" a="1"/>
  <c r="G2654" i="25" a="1"/>
  <c r="J2741" i="25" a="1"/>
  <c r="G3328" i="25" a="1"/>
  <c r="J2340" i="25" a="1"/>
  <c r="I2337" i="25" a="1"/>
  <c r="I3074" i="25" a="1"/>
  <c r="L3467" i="25" a="1"/>
  <c r="G2981" i="25" a="1"/>
  <c r="I2361" i="25" a="1"/>
  <c r="L1255" i="25" a="1"/>
  <c r="V3129" i="25" a="1"/>
  <c r="I1128" i="25" a="1"/>
  <c r="V64" i="25" a="1"/>
  <c r="V55" i="25" a="1"/>
  <c r="I678" i="25" a="1"/>
  <c r="I751" i="25" a="1"/>
  <c r="G2183" i="25" a="1"/>
  <c r="I744" i="25" a="1"/>
  <c r="G830" i="25" a="1"/>
  <c r="V3142" i="25" a="1"/>
  <c r="L1861" i="25" a="1"/>
  <c r="V450" i="25" a="1"/>
  <c r="G1621" i="25" a="1"/>
  <c r="G582" i="25" a="1"/>
  <c r="I2312" i="25" a="1"/>
  <c r="L2775" i="25" a="1"/>
  <c r="I2847" i="25" a="1"/>
  <c r="G1073" i="25" a="1"/>
  <c r="L1046" i="25" a="1"/>
  <c r="J3327" i="25" a="1"/>
  <c r="I1814" i="25" a="1"/>
  <c r="I1491" i="25" a="1"/>
  <c r="G3063" i="25" a="1"/>
  <c r="I3450" i="25" a="1"/>
  <c r="V1759" i="25" a="1"/>
  <c r="G819" i="25" a="1"/>
  <c r="I2385" i="25" a="1"/>
  <c r="I2710" i="25" a="1"/>
  <c r="I1959" i="25" a="1"/>
  <c r="G1430" i="25" a="1"/>
  <c r="G1889" i="25" a="1"/>
  <c r="G2720" i="25" a="1"/>
  <c r="V2916" i="25" a="1"/>
  <c r="J1022" i="25" a="1"/>
  <c r="L2778" i="25" a="1"/>
  <c r="G983" i="25" a="1"/>
  <c r="V3210" i="25" a="1"/>
  <c r="G245" i="25" a="1"/>
  <c r="L1213" i="25" a="1"/>
  <c r="G2581" i="25" a="1"/>
  <c r="L2890" i="25" a="1"/>
  <c r="G3008" i="25" a="1"/>
  <c r="J3450" i="25" a="1"/>
  <c r="G1822" i="25" a="1"/>
  <c r="J2828" i="25" a="1"/>
  <c r="G3059" i="25" a="1"/>
  <c r="L9" i="25" a="1"/>
  <c r="G890" i="25" a="1"/>
  <c r="V1820" i="25" a="1"/>
  <c r="I3491" i="25" a="1"/>
  <c r="G614" i="25" a="1"/>
  <c r="V2049" i="25" a="1"/>
  <c r="G1018" i="25" a="1"/>
  <c r="V2515" i="25" a="1"/>
  <c r="G404" i="25" a="1"/>
  <c r="G46" i="25" a="1"/>
  <c r="L823" i="25" a="1"/>
  <c r="I314" i="25" a="1"/>
  <c r="V3058" i="25" a="1"/>
  <c r="I2349" i="25" a="1"/>
  <c r="V3284" i="25" a="1"/>
  <c r="I214" i="25" a="1"/>
  <c r="V618" i="25" a="1"/>
  <c r="V2289" i="25" a="1"/>
  <c r="I2849" i="25" a="1"/>
  <c r="V1089" i="25" a="1"/>
  <c r="J1500" i="25" a="1"/>
  <c r="G379" i="25" a="1"/>
  <c r="I745" i="25" a="1"/>
  <c r="G1405" i="25" a="1"/>
  <c r="L959" i="25" a="1"/>
  <c r="V1415" i="25" a="1"/>
  <c r="G2356" i="25" a="1"/>
  <c r="L1960" i="25" a="1"/>
  <c r="I323" i="25" a="1"/>
  <c r="V2885" i="25" a="1"/>
  <c r="I440" i="25" a="1"/>
  <c r="G2517" i="25" a="1"/>
  <c r="I195" i="25" a="1"/>
  <c r="I3083" i="25" a="1"/>
  <c r="J271" i="25" a="1"/>
  <c r="I1918" i="25" a="1"/>
  <c r="I2117" i="25" a="1"/>
  <c r="I3107" i="25" a="1"/>
  <c r="L1154" i="25" a="1"/>
  <c r="J1877" i="25" a="1"/>
  <c r="L3016" i="25" a="1"/>
  <c r="L1709" i="25" a="1"/>
  <c r="L983" i="25" a="1"/>
  <c r="J1599" i="25" a="1"/>
  <c r="I1292" i="25" a="1"/>
  <c r="I2065" i="25" a="1"/>
  <c r="J2595" i="25" a="1"/>
  <c r="J1970" i="25" a="1"/>
  <c r="G1485" i="25" a="1"/>
  <c r="L503" i="25" a="1"/>
  <c r="I1836" i="25" a="1"/>
  <c r="V2157" i="25" a="1"/>
  <c r="J474" i="25" a="1"/>
  <c r="G44" i="25" a="1"/>
  <c r="L2171" i="25" a="1"/>
  <c r="I937" i="25" a="1"/>
  <c r="L2021" i="25" a="1"/>
  <c r="J2951" i="25" a="1"/>
  <c r="G2180" i="25" a="1"/>
  <c r="L315" i="25" a="1"/>
  <c r="V2098" i="25" a="1"/>
  <c r="V3207" i="25" a="1"/>
  <c r="G1005" i="25" a="1"/>
  <c r="L1622" i="25" a="1"/>
  <c r="L1640" i="25" a="1"/>
  <c r="V2651" i="25" a="1"/>
  <c r="G2242" i="25" a="1"/>
  <c r="V1185" i="25" a="1"/>
  <c r="G1527" i="25" a="1"/>
  <c r="V3417" i="25" a="1"/>
  <c r="J1719" i="25" a="1"/>
  <c r="V1192" i="25" a="1"/>
  <c r="G2590" i="25" a="1"/>
  <c r="I1003" i="25" a="1"/>
  <c r="G1790" i="25" a="1"/>
  <c r="G2341" i="25" a="1"/>
  <c r="G3209" i="25" a="1"/>
  <c r="V1022" i="25" a="1"/>
  <c r="V1836" i="25" a="1"/>
  <c r="L3123" i="25" a="1"/>
  <c r="L2029" i="25" a="1"/>
  <c r="I852" i="25" a="1"/>
  <c r="L1611" i="25" a="1"/>
  <c r="I2983" i="25" a="1"/>
  <c r="I2595" i="25" a="1"/>
  <c r="I2295" i="25" a="1"/>
  <c r="G1245" i="25" a="1"/>
  <c r="L1707" i="25" a="1"/>
  <c r="J2670" i="25" a="1"/>
  <c r="I403" i="25" a="1"/>
  <c r="I1574" i="25" a="1"/>
  <c r="I3277" i="25" a="1"/>
  <c r="G2256" i="25" a="1"/>
  <c r="G3025" i="25" a="1"/>
  <c r="V2109" i="25" a="1"/>
  <c r="J1333" i="25" a="1"/>
  <c r="I721" i="25" a="1"/>
  <c r="G2413" i="25" a="1"/>
  <c r="L2477" i="25" a="1"/>
  <c r="J1076" i="25" a="1"/>
  <c r="L1738" i="25" a="1"/>
  <c r="V3227" i="25" a="1"/>
  <c r="I2421" i="25" a="1"/>
  <c r="J1320" i="25" a="1"/>
  <c r="L590" i="25" a="1"/>
  <c r="J915" i="25" a="1"/>
  <c r="V2242" i="25" a="1"/>
  <c r="I25" i="25" a="1"/>
  <c r="I1451" i="25" a="1"/>
  <c r="J2392" i="25" a="1"/>
  <c r="L2996" i="25" a="1"/>
  <c r="I273" i="25" a="1"/>
  <c r="I909" i="25" a="1"/>
  <c r="V11" i="25" a="1"/>
  <c r="V133" i="25" a="1"/>
  <c r="I13" i="25" a="1"/>
  <c r="I144" i="25" a="1"/>
  <c r="G2401" i="25" a="1"/>
  <c r="G904" i="25" a="1"/>
  <c r="I3328" i="25" a="1"/>
  <c r="J1178" i="25" a="1"/>
  <c r="L3370" i="25" a="1"/>
  <c r="G1093" i="25" a="1"/>
  <c r="I167" i="25" a="1"/>
  <c r="I1538" i="25" a="1"/>
  <c r="V272" i="25" a="1"/>
  <c r="L3389" i="25" a="1"/>
  <c r="I2162" i="25" a="1"/>
  <c r="G2976" i="25" a="1"/>
  <c r="I3408" i="25" a="1"/>
  <c r="I1203" i="25" a="1"/>
  <c r="I61" i="25" a="1"/>
  <c r="G2520" i="25" a="1"/>
  <c r="G185" i="25" a="1"/>
  <c r="J1034" i="25" a="1"/>
  <c r="G2353" i="25" a="1"/>
  <c r="V797" i="25" a="1"/>
  <c r="I833" i="25" a="1"/>
  <c r="J2268" i="25" a="1"/>
  <c r="I1716" i="25" a="1"/>
  <c r="J333" i="25" a="1"/>
  <c r="L2887" i="25" a="1"/>
  <c r="J3155" i="25" a="1"/>
  <c r="L2894" i="25" a="1"/>
  <c r="I2043" i="25" a="1"/>
  <c r="L2999" i="25" a="1"/>
  <c r="J634" i="25" a="1"/>
  <c r="I2201" i="25" a="1"/>
  <c r="J1235" i="25" a="1"/>
  <c r="L2569" i="25" a="1"/>
  <c r="I1305" i="25" a="1"/>
  <c r="I1669" i="25" a="1"/>
  <c r="V1878" i="25" a="1"/>
  <c r="J1335" i="25" a="1"/>
  <c r="G2169" i="25" a="1"/>
  <c r="V2287" i="25" a="1"/>
  <c r="G2231" i="25" a="1"/>
  <c r="G3045" i="25" a="1"/>
  <c r="J1371" i="25" a="1"/>
  <c r="G2531" i="25" a="1"/>
  <c r="G3150" i="25" a="1"/>
  <c r="L1937" i="25" a="1"/>
  <c r="I1463" i="25" a="1"/>
  <c r="L387" i="25" a="1"/>
  <c r="I181" i="25" a="1"/>
  <c r="I1488" i="25" a="1"/>
  <c r="G2248" i="25" a="1"/>
  <c r="J2111" i="25" a="1"/>
  <c r="J930" i="25" a="1"/>
  <c r="V2059" i="25" a="1"/>
  <c r="V10" i="25" a="1"/>
  <c r="J3166" i="25" a="1"/>
  <c r="I2285" i="25" a="1"/>
  <c r="L1647" i="25" a="1"/>
  <c r="L902" i="25" a="1"/>
  <c r="J2966" i="25" a="1"/>
  <c r="I1138" i="25" a="1"/>
  <c r="G2403" i="25" a="1"/>
  <c r="I1571" i="25" a="1"/>
  <c r="V2193" i="25" a="1"/>
  <c r="I2328" i="25" a="1"/>
  <c r="L1248" i="25" a="1"/>
  <c r="I417" i="25" a="1"/>
  <c r="L1906" i="25" a="1"/>
  <c r="G2566" i="25" a="1"/>
  <c r="J1972" i="25" a="1"/>
  <c r="L1076" i="25" a="1"/>
  <c r="V3443" i="25" a="1"/>
  <c r="G1647" i="25" a="1"/>
  <c r="I3187" i="25" a="1"/>
  <c r="G74" i="25" a="1"/>
  <c r="L3280" i="25" a="1"/>
  <c r="J1873" i="25" a="1"/>
  <c r="G695" i="25" a="1"/>
  <c r="I286" i="25" a="1"/>
  <c r="V3272" i="25" a="1"/>
  <c r="G781" i="25" a="1"/>
  <c r="I339" i="25" a="1"/>
  <c r="I1641" i="25" a="1"/>
  <c r="G2365" i="25" a="1"/>
  <c r="J1678" i="25" a="1"/>
  <c r="L1495" i="25" a="1"/>
  <c r="I3105" i="25" a="1"/>
  <c r="I3444" i="25" a="1"/>
  <c r="J1900" i="25" a="1"/>
  <c r="J1747" i="25" a="1"/>
  <c r="J1613" i="25" a="1"/>
  <c r="L1939" i="25" a="1"/>
  <c r="I1144" i="25" a="1"/>
  <c r="J35" i="25" a="1"/>
  <c r="L718" i="25" a="1"/>
  <c r="I1979" i="25" a="1"/>
  <c r="J2052" i="25" a="1"/>
  <c r="J18" i="25" a="1"/>
  <c r="L249" i="25" a="1"/>
  <c r="G899" i="25" a="1"/>
  <c r="G667" i="25" a="1"/>
  <c r="G729" i="25" a="1"/>
  <c r="J3195" i="25" a="1"/>
  <c r="J2545" i="25" a="1"/>
  <c r="I2926" i="25" a="1"/>
  <c r="L632" i="25" a="1"/>
  <c r="L2625" i="25" a="1"/>
  <c r="G2174" i="25" a="1"/>
  <c r="I52" i="25" a="1"/>
  <c r="G788" i="25" a="1"/>
  <c r="G3281" i="25" a="1"/>
  <c r="G31" i="25" a="1"/>
  <c r="I200" i="25" a="1"/>
  <c r="V1267" i="25" a="1"/>
  <c r="L596" i="25" a="1"/>
  <c r="G1676" i="25" a="1"/>
  <c r="G2979" i="25" a="1"/>
  <c r="G513" i="25" a="1"/>
  <c r="I2351" i="25" a="1"/>
  <c r="L170" i="25" a="1"/>
  <c r="L1714" i="25" a="1"/>
  <c r="V2606" i="25" a="1"/>
  <c r="L985" i="25" a="1"/>
  <c r="L1429" i="25" a="1"/>
  <c r="J516" i="25" a="1"/>
  <c r="I3364" i="25" a="1"/>
  <c r="I1050" i="25" a="1"/>
  <c r="L1961" i="25" a="1"/>
  <c r="L1992" i="25" a="1"/>
  <c r="L2988" i="25" a="1"/>
  <c r="G2879" i="25" a="1"/>
  <c r="G2095" i="25" a="1"/>
  <c r="G1858" i="25" a="1"/>
  <c r="L1883" i="25" a="1"/>
  <c r="I3435" i="25" a="1"/>
  <c r="I2402" i="25" a="1"/>
  <c r="J2510" i="25" a="1"/>
  <c r="L3303" i="25" a="1"/>
  <c r="G2199" i="25" a="1"/>
  <c r="I899" i="25" a="1"/>
  <c r="V2684" i="25" a="1"/>
  <c r="I3185" i="25" a="1"/>
  <c r="L1752" i="25" a="1"/>
  <c r="L825" i="25" a="1"/>
  <c r="L182" i="25" a="1"/>
  <c r="I969" i="25" a="1"/>
  <c r="I2510" i="25" a="1"/>
  <c r="I3439" i="25" a="1"/>
  <c r="L1180" i="25" a="1"/>
  <c r="L228" i="25" a="1"/>
  <c r="J3493" i="25" a="1"/>
  <c r="I2212" i="25" a="1"/>
  <c r="F43" i="25" a="1"/>
  <c r="I300" i="25" a="1"/>
  <c r="G2638" i="25" a="1"/>
  <c r="I1476" i="25" a="1"/>
  <c r="G1138" i="25" a="1"/>
  <c r="L2179" i="25" a="1"/>
  <c r="I2602" i="25" a="1"/>
  <c r="I2142" i="25" a="1"/>
  <c r="G2521" i="25" a="1"/>
  <c r="G2207" i="25" a="1"/>
  <c r="G746" i="25" a="1"/>
  <c r="L1027" i="25" a="1"/>
  <c r="I846" i="25" a="1"/>
  <c r="I218" i="25" a="1"/>
  <c r="V2127" i="25" a="1"/>
  <c r="G3416" i="25" a="1"/>
  <c r="I823" i="25" a="1"/>
  <c r="L3344" i="25" a="1"/>
  <c r="G1415" i="25" a="1"/>
  <c r="I945" i="25" a="1"/>
  <c r="V257" i="25" a="1"/>
  <c r="V2133" i="25" a="1"/>
  <c r="V375" i="25" a="1"/>
  <c r="G1493" i="25" a="1"/>
  <c r="J1215" i="25" a="1"/>
  <c r="G2541" i="25" a="1"/>
  <c r="G1576" i="25" a="1"/>
  <c r="L1124" i="25" a="1"/>
  <c r="G3392" i="25" a="1"/>
  <c r="L1443" i="25" a="1"/>
  <c r="L775" i="25" a="1"/>
  <c r="J3350" i="25" a="1"/>
  <c r="I1502" i="25" a="1"/>
  <c r="J3399" i="25" a="1"/>
  <c r="J2061" i="25" a="1"/>
  <c r="I19" i="25" a="1"/>
  <c r="G1519" i="25" a="1"/>
  <c r="J1888" i="25" a="1"/>
  <c r="I2603" i="25" a="1"/>
  <c r="G3030" i="25" a="1"/>
  <c r="G2198" i="25" a="1"/>
  <c r="L3325" i="25" a="1"/>
  <c r="I3247" i="25" a="1"/>
  <c r="G717" i="25" a="1"/>
  <c r="I1223" i="25" a="1"/>
  <c r="G2745" i="25" a="1"/>
  <c r="L3182" i="25" a="1"/>
  <c r="J3036" i="25" a="1"/>
  <c r="G2325" i="25" a="1"/>
  <c r="I399" i="25" a="1"/>
  <c r="I345" i="25" a="1"/>
  <c r="V43" i="25" a="1"/>
  <c r="I415" i="25" a="1"/>
  <c r="I363" i="25" a="1"/>
  <c r="G2443" i="25" a="1"/>
  <c r="L345" i="25" a="1"/>
  <c r="I1843" i="25" a="1"/>
  <c r="G2306" i="25" a="1"/>
  <c r="I715" i="25" a="1"/>
  <c r="G108" i="25" a="1"/>
  <c r="G895" i="25" a="1"/>
  <c r="G1163" i="25" a="1"/>
  <c r="V2574" i="25" a="1"/>
  <c r="V2959" i="25" a="1"/>
  <c r="L3150" i="25" a="1"/>
  <c r="G2424" i="25" a="1"/>
  <c r="J1862" i="25" a="1"/>
  <c r="I2059" i="25" a="1"/>
  <c r="J656" i="25" a="1"/>
  <c r="J1932" i="25" a="1"/>
  <c r="J2960" i="25" a="1"/>
  <c r="J2429" i="25" a="1"/>
  <c r="I2378" i="25" a="1"/>
  <c r="V3162" i="25" a="1"/>
  <c r="I3164" i="25" a="1"/>
  <c r="L1956" i="25" a="1"/>
  <c r="G3156" i="25" a="1"/>
  <c r="I1350" i="25" a="1"/>
  <c r="G2657" i="25" a="1"/>
  <c r="V311" i="25" a="1"/>
  <c r="G2771" i="25" a="1"/>
  <c r="L1965" i="25" a="1"/>
  <c r="I1675" i="25" a="1"/>
  <c r="I1474" i="25" a="1"/>
  <c r="L1153" i="25" a="1"/>
  <c r="L2599" i="25" a="1"/>
  <c r="L1458" i="25" a="1"/>
  <c r="I154" i="25" a="1"/>
  <c r="V1079" i="25" a="1"/>
  <c r="V2910" i="25" a="1"/>
  <c r="G2967" i="25" a="1"/>
  <c r="I3471" i="25" a="1"/>
  <c r="L282" i="25" a="1"/>
  <c r="L3201" i="25" a="1"/>
  <c r="J312" i="25" a="1"/>
  <c r="I2494" i="25" a="1"/>
  <c r="G1203" i="25" a="1"/>
  <c r="G1142" i="25" a="1"/>
  <c r="J916" i="25" a="1"/>
  <c r="G1327" i="25" a="1"/>
  <c r="J1265" i="25" a="1"/>
  <c r="J2422" i="25" a="1"/>
  <c r="J1514" i="25" a="1"/>
  <c r="L1304" i="25" a="1"/>
  <c r="I334" i="25" a="1"/>
  <c r="G66" i="25" a="1"/>
  <c r="I2189" i="25" a="1"/>
  <c r="L1258" i="25" a="1"/>
  <c r="I933" i="25" a="1"/>
  <c r="G3020" i="25" a="1"/>
  <c r="L427" i="25" a="1"/>
  <c r="L848" i="25" a="1"/>
  <c r="I2415" i="25" a="1"/>
  <c r="G3342" i="25" a="1"/>
  <c r="I1891" i="25" a="1"/>
  <c r="I1809" i="25" a="1"/>
  <c r="I156" i="25" a="1"/>
  <c r="I2322" i="25" a="1"/>
  <c r="I1455" i="25" a="1"/>
  <c r="V3079" i="25" a="1"/>
  <c r="I2569" i="25" a="1"/>
  <c r="G2549" i="25" a="1"/>
  <c r="G2765" i="25" a="1"/>
  <c r="V3402" i="25" a="1"/>
  <c r="J2249" i="25" a="1"/>
  <c r="V630" i="25" a="1"/>
  <c r="G2099" i="25" a="1"/>
  <c r="L25" i="25" a="1"/>
  <c r="L3252" i="25" a="1"/>
  <c r="I3046" i="25" a="1"/>
  <c r="G721" i="25" a="1"/>
  <c r="G884" i="25" a="1"/>
  <c r="J2522" i="25" a="1"/>
  <c r="I2334" i="25" a="1"/>
  <c r="V1748" i="25" a="1"/>
  <c r="G2972" i="25" a="1"/>
  <c r="I2606" i="25" a="1"/>
  <c r="J324" i="25" a="1"/>
  <c r="I1945" i="25" a="1"/>
  <c r="I2182" i="25" a="1"/>
  <c r="I1391" i="25" a="1"/>
  <c r="L2580" i="25" a="1"/>
  <c r="I2814" i="25" a="1"/>
  <c r="L3072" i="25" a="1"/>
  <c r="V1581" i="25" a="1"/>
  <c r="I3388" i="25" a="1"/>
  <c r="G3113" i="25" a="1"/>
  <c r="J3489" i="25" a="1"/>
  <c r="J971" i="25" a="1"/>
  <c r="V99" i="25" a="1"/>
  <c r="I2613" i="25" a="1"/>
  <c r="J2204" i="25" a="1"/>
  <c r="I3013" i="25" a="1"/>
  <c r="J1324" i="25" a="1"/>
  <c r="L2206" i="25" a="1"/>
  <c r="I3302" i="25" a="1"/>
  <c r="J2147" i="25" a="1"/>
  <c r="V359" i="25" a="1"/>
  <c r="L1315" i="25" a="1"/>
  <c r="J2651" i="25" a="1"/>
  <c r="J970" i="25" a="1"/>
  <c r="V2141" i="25" a="1"/>
  <c r="J1946" i="25" a="1"/>
  <c r="L973" i="25" a="1"/>
  <c r="V2473" i="25" a="1"/>
  <c r="L2950" i="25" a="1"/>
  <c r="G99" i="25" a="1"/>
  <c r="I198" i="25" a="1"/>
  <c r="G3046" i="25" a="1"/>
  <c r="G2642" i="25" a="1"/>
  <c r="L812" i="25" a="1"/>
  <c r="I3024" i="25" a="1"/>
  <c r="G1240" i="25" a="1"/>
  <c r="V2258" i="25" a="1"/>
  <c r="I2934" i="25" a="1"/>
  <c r="G3036" i="25" a="1"/>
  <c r="G2699" i="25" a="1"/>
  <c r="J2645" i="25" a="1"/>
  <c r="I1143" i="25" a="1"/>
  <c r="G2565" i="25" a="1"/>
  <c r="I3275" i="25" a="1"/>
  <c r="J2608" i="25" a="1"/>
  <c r="V1284" i="25" a="1"/>
  <c r="V3125" i="25" a="1"/>
  <c r="G400" i="25" a="1"/>
  <c r="J1961" i="25" a="1"/>
  <c r="V1453" i="25" a="1"/>
  <c r="V1283" i="25" a="1"/>
  <c r="L1284" i="25" a="1"/>
  <c r="I2723" i="25" a="1"/>
  <c r="I597" i="25" a="1"/>
  <c r="J2544" i="25" a="1"/>
  <c r="G3037" i="25" a="1"/>
  <c r="V1498" i="25" a="1"/>
  <c r="J3275" i="25" a="1"/>
  <c r="V381" i="25" a="1"/>
  <c r="G1332" i="25" a="1"/>
  <c r="J2985" i="25" a="1"/>
  <c r="L1500" i="25" a="1"/>
  <c r="G285" i="25" a="1"/>
  <c r="G2905" i="25" a="1"/>
  <c r="J3242" i="25" a="1"/>
  <c r="L845" i="25" a="1"/>
  <c r="I950" i="25" a="1"/>
  <c r="G3374" i="25" a="1"/>
  <c r="G2011" i="25" a="1"/>
  <c r="V1460" i="25" a="1"/>
  <c r="J2311" i="25" a="1"/>
  <c r="G236" i="25" a="1"/>
  <c r="J1869" i="25" a="1"/>
  <c r="G490" i="25" a="1"/>
  <c r="L3164" i="25" a="1"/>
  <c r="V2418" i="25" a="1"/>
  <c r="J3467" i="25" a="1"/>
  <c r="V2026" i="25" a="1"/>
  <c r="I9" i="25" a="1"/>
  <c r="L1632" i="25" a="1"/>
  <c r="G282" i="25" a="1"/>
  <c r="L2380" i="25" a="1"/>
  <c r="I1796" i="25" a="1"/>
  <c r="I1937" i="25" a="1"/>
  <c r="I2558" i="25" a="1"/>
  <c r="G2076" i="25" a="1"/>
  <c r="V2500" i="25" a="1"/>
  <c r="L2115" i="25" a="1"/>
  <c r="G3343" i="25" a="1"/>
  <c r="G1660" i="25" a="1"/>
  <c r="V792" i="25" a="1"/>
  <c r="G2461" i="25" a="1"/>
  <c r="V2543" i="25" a="1"/>
  <c r="V998" i="25" a="1"/>
  <c r="I2980" i="25" a="1"/>
  <c r="J383" i="25" a="1"/>
  <c r="L877" i="25" a="1"/>
  <c r="L142" i="25" a="1"/>
  <c r="I1172" i="25" a="1"/>
  <c r="L1607" i="25" a="1"/>
  <c r="L854" i="25" a="1"/>
  <c r="L3181" i="25" a="1"/>
  <c r="G3096" i="25" a="1"/>
  <c r="G114" i="25" a="1"/>
  <c r="J2153" i="25" a="1"/>
  <c r="J2231" i="25" a="1"/>
  <c r="V2327" i="25" a="1"/>
  <c r="G2129" i="25" a="1"/>
  <c r="L2024" i="25" a="1"/>
  <c r="L2661" i="25" a="1"/>
  <c r="L573" i="25" a="1"/>
  <c r="J1263" i="25" a="1"/>
  <c r="G2020" i="25" a="1"/>
  <c r="V3011" i="25" a="1"/>
  <c r="L1165" i="25" a="1"/>
  <c r="L1504" i="25" a="1"/>
  <c r="J3098" i="25" a="1"/>
  <c r="G2441" i="25" a="1"/>
  <c r="V692" i="25" a="1"/>
  <c r="V948" i="25" a="1"/>
  <c r="G804" i="25" a="1"/>
  <c r="I1877" i="25" a="1"/>
  <c r="G1366" i="25" a="1"/>
  <c r="L400" i="25" a="1"/>
  <c r="I232" i="25" a="1"/>
  <c r="J2020" i="25" a="1"/>
  <c r="J3028" i="25" a="1"/>
  <c r="I538" i="25" a="1"/>
  <c r="I847" i="25" a="1"/>
  <c r="G177" i="25" a="1"/>
  <c r="I260" i="25" a="1"/>
  <c r="I1863" i="25" a="1"/>
  <c r="G1269" i="25" a="1"/>
  <c r="L1039" i="25" a="1"/>
  <c r="G1107" i="25" a="1"/>
  <c r="L1409" i="25" a="1"/>
  <c r="G3408" i="25" a="1"/>
  <c r="I173" i="25" a="1"/>
  <c r="G1394" i="25" a="1"/>
  <c r="L3282" i="25" a="1"/>
  <c r="G3336" i="25" a="1"/>
  <c r="J1924" i="25" a="1"/>
  <c r="I2955" i="25" a="1"/>
  <c r="L655" i="25" a="1"/>
  <c r="L164" i="25" a="1"/>
  <c r="I1392" i="25" a="1"/>
  <c r="I2464" i="25" a="1"/>
  <c r="I3286" i="25" a="1"/>
  <c r="L1778" i="25" a="1"/>
  <c r="I2149" i="25" a="1"/>
  <c r="I2454" i="25" a="1"/>
  <c r="G1186" i="25" a="1"/>
  <c r="V511" i="25" a="1"/>
  <c r="J2354" i="25" a="1"/>
  <c r="G1533" i="25" a="1"/>
  <c r="G2950" i="25" a="1"/>
  <c r="G792" i="25" a="1"/>
  <c r="I2381" i="25" a="1"/>
  <c r="L2680" i="25" a="1"/>
  <c r="G327" i="25" a="1"/>
  <c r="L1326" i="25" a="1"/>
  <c r="J3473" i="25" a="1"/>
  <c r="J2653" i="25" a="1"/>
  <c r="L2330" i="25" a="1"/>
  <c r="J3004" i="25" a="1"/>
  <c r="I434" i="25" a="1"/>
  <c r="G1782" i="25" a="1"/>
  <c r="I1708" i="25" a="1"/>
  <c r="L673" i="25" a="1"/>
  <c r="G1501" i="25" a="1"/>
  <c r="I1262" i="25" a="1"/>
  <c r="L1163" i="25" a="1"/>
  <c r="V2630" i="25" a="1"/>
  <c r="V2361" i="25" a="1"/>
  <c r="L458" i="25" a="1"/>
  <c r="G2625" i="25" a="1"/>
  <c r="G3071" i="25" a="1"/>
  <c r="G921" i="25" a="1"/>
  <c r="I1450" i="25" a="1"/>
  <c r="L716" i="25" a="1"/>
  <c r="G2829" i="25" a="1"/>
  <c r="G726" i="25" a="1"/>
  <c r="I629" i="25" a="1"/>
  <c r="G1169" i="25" a="1"/>
  <c r="L3084" i="25" a="1"/>
  <c r="G3076" i="25" a="1"/>
  <c r="I1235" i="25" a="1"/>
  <c r="G2133" i="25" a="1"/>
  <c r="I2642" i="25" a="1"/>
  <c r="L1795" i="25" a="1"/>
  <c r="G2579" i="25" a="1"/>
  <c r="I2074" i="25" a="1"/>
  <c r="J1411" i="25" a="1"/>
  <c r="L3154" i="25" a="1"/>
  <c r="L1583" i="25" a="1"/>
  <c r="V2436" i="25" a="1"/>
  <c r="I1619" i="25" a="1"/>
  <c r="L448" i="25" a="1"/>
  <c r="G619" i="25" a="1"/>
  <c r="I3411" i="25" a="1"/>
  <c r="I2355" i="25" a="1"/>
  <c r="V2307" i="25" a="1"/>
  <c r="G3494" i="25" a="1"/>
  <c r="L2902" i="25" a="1"/>
  <c r="L976" i="25" a="1"/>
  <c r="L2469" i="25" a="1"/>
  <c r="I3276" i="25" a="1"/>
  <c r="L3314" i="25" a="1"/>
  <c r="G522" i="25" a="1"/>
  <c r="I620" i="25" a="1"/>
  <c r="I3317" i="25" a="1"/>
  <c r="J3022" i="25" a="1"/>
  <c r="L343" i="25" a="1"/>
  <c r="I3220" i="25" a="1"/>
  <c r="J3159" i="25" a="1"/>
  <c r="G1201" i="25" a="1"/>
  <c r="I1668" i="25" a="1"/>
  <c r="J2688" i="25" a="1"/>
  <c r="L3259" i="25" a="1"/>
  <c r="V777" i="25" a="1"/>
  <c r="G2932" i="25" a="1"/>
  <c r="I2146" i="25" a="1"/>
  <c r="L3159" i="25" a="1"/>
  <c r="J1859" i="25" a="1"/>
  <c r="J1315" i="25" a="1"/>
  <c r="I1201" i="25" a="1"/>
  <c r="V2895" i="25" a="1"/>
  <c r="I1322" i="25" a="1"/>
  <c r="I968" i="25" a="1"/>
  <c r="V2445" i="25" a="1"/>
  <c r="V1320" i="25" a="1"/>
  <c r="V1027" i="25" a="1"/>
  <c r="V47" i="25" a="1"/>
  <c r="J1578" i="25" a="1"/>
  <c r="I3117" i="25" a="1"/>
  <c r="G3129" i="25" a="1"/>
  <c r="I3282" i="25" a="1"/>
  <c r="I2620" i="25" a="1"/>
  <c r="I3309" i="25" a="1"/>
  <c r="V240" i="25" a="1"/>
  <c r="I619" i="25" a="1"/>
  <c r="I1762" i="25" a="1"/>
  <c r="I3258" i="25" a="1"/>
  <c r="G1869" i="25" a="1"/>
  <c r="I2380" i="25" a="1"/>
  <c r="V1437" i="25" a="1"/>
  <c r="L2573" i="25" a="1"/>
  <c r="V2486" i="25" a="1"/>
  <c r="I581" i="25" a="1"/>
  <c r="I2792" i="25" a="1"/>
  <c r="J1903" i="25" a="1"/>
  <c r="I2469" i="25" a="1"/>
  <c r="G1494" i="25" a="1"/>
  <c r="I1703" i="25" a="1"/>
  <c r="I2611" i="25" a="1"/>
  <c r="L43" i="25" a="1"/>
  <c r="V1518" i="25" a="1"/>
  <c r="I59" i="25" a="1"/>
  <c r="J250" i="25" a="1"/>
  <c r="I2242" i="25" a="1"/>
  <c r="V2844" i="25" a="1"/>
  <c r="V1785" i="25" a="1"/>
  <c r="V3319" i="25" a="1"/>
  <c r="L437" i="25" a="1"/>
  <c r="L3082" i="25" a="1"/>
  <c r="J3285" i="25" a="1"/>
  <c r="L2674" i="25" a="1"/>
  <c r="G2395" i="25" a="1"/>
  <c r="I2180" i="25" a="1"/>
  <c r="I125" i="25" a="1"/>
  <c r="I1704" i="25" a="1"/>
  <c r="L2791" i="25" a="1"/>
  <c r="L1017" i="25" a="1"/>
  <c r="J993" i="25" a="1"/>
  <c r="I580" i="25" a="1"/>
  <c r="L3073" i="25" a="1"/>
  <c r="L1539" i="25" a="1"/>
  <c r="I2373" i="25" a="1"/>
  <c r="I2730" i="25" a="1"/>
  <c r="V1243" i="25" a="1"/>
  <c r="G1569" i="25" a="1"/>
  <c r="L3048" i="25" a="1"/>
  <c r="V2161" i="25" a="1"/>
  <c r="L2325" i="25" a="1"/>
  <c r="I2476" i="25" a="1"/>
  <c r="I1646" i="25" a="1"/>
  <c r="G1646" i="25" a="1"/>
  <c r="L2240" i="25" a="1"/>
  <c r="L731" i="25" a="1"/>
  <c r="G2125" i="25" a="1"/>
  <c r="V100" i="25" a="1"/>
  <c r="L1830" i="25" a="1"/>
  <c r="L1905" i="25" a="1"/>
  <c r="G979" i="25" a="1"/>
  <c r="G1153" i="25" a="1"/>
  <c r="G2500" i="25" a="1"/>
  <c r="I2056" i="25" a="1"/>
  <c r="J1849" i="25" a="1"/>
  <c r="J2347" i="25" a="1"/>
  <c r="L2864" i="25" a="1"/>
  <c r="I2032" i="25" a="1"/>
  <c r="V2385" i="25" a="1"/>
  <c r="L1666" i="25" a="1"/>
  <c r="I1372" i="25" a="1"/>
  <c r="G2536" i="25" a="1"/>
  <c r="V1246" i="25" a="1"/>
  <c r="I458" i="25" a="1"/>
  <c r="V2527" i="25" a="1"/>
  <c r="L1804" i="25" a="1"/>
  <c r="G133" i="25" a="1"/>
  <c r="G1862" i="25" a="1"/>
  <c r="V1924" i="25" a="1"/>
  <c r="L1681" i="25" a="1"/>
  <c r="L2607" i="25" a="1"/>
  <c r="G3289" i="25" a="1"/>
  <c r="J2149" i="25" a="1"/>
  <c r="V2875" i="25" a="1"/>
  <c r="V1909" i="25" a="1"/>
  <c r="G912" i="25" a="1"/>
  <c r="I2925" i="25" a="1"/>
  <c r="I1685" i="25" a="1"/>
  <c r="I2871" i="25" a="1"/>
  <c r="I157" i="25" a="1"/>
  <c r="J2196" i="25" a="1"/>
  <c r="V1671" i="25" a="1"/>
  <c r="J1897" i="25" a="1"/>
  <c r="G1414" i="25" a="1"/>
  <c r="B8" i="7" a="1"/>
  <c r="I3075" i="25" a="1"/>
  <c r="L2496" i="25" a="1"/>
  <c r="L1698" i="25" a="1"/>
  <c r="G642" i="25" a="1"/>
  <c r="G2851" i="25" a="1"/>
  <c r="L1264" i="25" a="1"/>
  <c r="G1543" i="25" a="1"/>
  <c r="V1086" i="25" a="1"/>
  <c r="J2898" i="25" a="1"/>
  <c r="J146" i="25" a="1"/>
  <c r="J2813" i="25" a="1"/>
  <c r="L2033" i="25" a="1"/>
  <c r="L2945" i="25" a="1"/>
  <c r="L2556" i="25" a="1"/>
  <c r="L2987" i="25" a="1"/>
  <c r="G2228" i="25" a="1"/>
  <c r="G2673" i="25" a="1"/>
  <c r="L2751" i="25" a="1"/>
  <c r="I2244" i="25" a="1"/>
  <c r="L3098" i="25" a="1"/>
  <c r="G1465" i="25" a="1"/>
  <c r="G3296" i="25" a="1"/>
  <c r="G2783" i="25" a="1"/>
  <c r="J1176" i="25" a="1"/>
  <c r="G2626" i="25" a="1"/>
  <c r="G2599" i="25" a="1"/>
  <c r="V500" i="25" a="1"/>
  <c r="I670" i="25" a="1"/>
  <c r="J1786" i="25" a="1"/>
  <c r="G2719" i="25" a="1"/>
  <c r="V3368" i="25" a="1"/>
  <c r="L1581" i="25" a="1"/>
  <c r="I1874" i="25" a="1"/>
  <c r="I1903" i="25" a="1"/>
  <c r="G1146" i="25" a="1"/>
  <c r="I3241" i="25" a="1"/>
  <c r="I419" i="25" a="1"/>
  <c r="G352" i="25" a="1"/>
  <c r="L237" i="25" a="1"/>
  <c r="V519" i="25" a="1"/>
  <c r="I713" i="25" a="1"/>
  <c r="I2662" i="25" a="1"/>
  <c r="L2168" i="25" a="1"/>
  <c r="G1752" i="25" a="1"/>
  <c r="J3125" i="25" a="1"/>
  <c r="G2069" i="25" a="1"/>
  <c r="G2672" i="25" a="1"/>
  <c r="V2485" i="25" a="1"/>
  <c r="I3225" i="25" a="1"/>
  <c r="J3190" i="25" a="1"/>
  <c r="L2537" i="25" a="1"/>
  <c r="I3340" i="25" a="1"/>
  <c r="J1732" i="25" a="1"/>
  <c r="I2678" i="25" a="1"/>
  <c r="V533" i="25" a="1"/>
  <c r="G2611" i="25" a="1"/>
  <c r="V1406" i="25" a="1"/>
  <c r="G2903" i="25" a="1"/>
  <c r="V718" i="25" a="1"/>
  <c r="I2881" i="25" a="1"/>
  <c r="L693" i="25" a="1"/>
  <c r="V3283" i="25" a="1"/>
  <c r="I1353" i="25" a="1"/>
  <c r="I2124" i="25" a="1"/>
  <c r="L195" i="25" a="1"/>
  <c r="I2315" i="25" a="1"/>
  <c r="G698" i="25" a="1"/>
  <c r="I292" i="25" a="1"/>
  <c r="G3227" i="25" a="1"/>
  <c r="V2636" i="25" a="1"/>
  <c r="I630" i="25" a="1"/>
  <c r="L974" i="25" a="1"/>
  <c r="V2241" i="25" a="1"/>
  <c r="J3081" i="25" a="1"/>
  <c r="L1521" i="25" a="1"/>
  <c r="I1228" i="25" a="1"/>
  <c r="V957" i="25" a="1"/>
  <c r="L3309" i="25" a="1"/>
  <c r="J797" i="25" a="1"/>
  <c r="G3330" i="25" a="1"/>
  <c r="V3436" i="25" a="1"/>
  <c r="G2390" i="25" a="1"/>
  <c r="I2316" i="25" a="1"/>
  <c r="V2820" i="25" a="1"/>
  <c r="V438" i="25" a="1"/>
  <c r="I107" i="25" a="1"/>
  <c r="G2107" i="25" a="1"/>
  <c r="L1938" i="25" a="1"/>
  <c r="L1955" i="25" a="1"/>
  <c r="G3482" i="25" a="1"/>
  <c r="I1243" i="25" a="1"/>
  <c r="J192" i="25" a="1"/>
  <c r="I2423" i="25" a="1"/>
  <c r="G3259" i="25" a="1"/>
  <c r="V2784" i="25" a="1"/>
  <c r="V1466" i="25" a="1"/>
  <c r="G366" i="25" a="1"/>
  <c r="I2302" i="25" a="1"/>
  <c r="G2662" i="25" a="1"/>
  <c r="J237" i="25" a="1"/>
  <c r="L2938" i="25" a="1"/>
  <c r="I2086" i="25" a="1"/>
  <c r="V1009" i="25" a="1"/>
  <c r="I2161" i="25" a="1"/>
  <c r="V3251" i="25" a="1"/>
  <c r="I1860" i="25" a="1"/>
  <c r="J1262" i="25" a="1"/>
  <c r="G1035" i="25" a="1"/>
  <c r="L327" i="25" a="1"/>
  <c r="L591" i="25" a="1"/>
  <c r="G3093" i="25" a="1"/>
  <c r="I425" i="25" a="1"/>
  <c r="G2801" i="25" a="1"/>
  <c r="G928" i="25" a="1"/>
  <c r="G3412" i="25" a="1"/>
  <c r="G2985" i="25" a="1"/>
  <c r="V170" i="25" a="1"/>
  <c r="G879" i="25" a="1"/>
  <c r="L3028" i="25" a="1"/>
  <c r="I2455" i="25" a="1"/>
  <c r="I2172" i="25" a="1"/>
  <c r="I3180" i="25" a="1"/>
  <c r="J1530" i="25" a="1"/>
  <c r="I459" i="25" a="1"/>
  <c r="G2748" i="25" a="1"/>
  <c r="G613" i="25" a="1"/>
  <c r="G554" i="25" a="1"/>
  <c r="I467" i="25" a="1"/>
  <c r="I394" i="25" a="1"/>
  <c r="I1864" i="25" a="1"/>
  <c r="G1259" i="25" a="1"/>
  <c r="G3013" i="25" a="1"/>
  <c r="I596" i="25" a="1"/>
  <c r="I2861" i="25" a="1"/>
  <c r="J173" i="25" a="1"/>
  <c r="V1874" i="25" a="1"/>
  <c r="J3434" i="25" a="1"/>
  <c r="G1237" i="25" a="1"/>
  <c r="L1981" i="25" a="1"/>
  <c r="L1784" i="25" a="1"/>
  <c r="I3378" i="25" a="1"/>
  <c r="G32" i="25" a="1"/>
  <c r="L556" i="25" a="1"/>
  <c r="G886" i="25" a="1"/>
  <c r="J981" i="25" a="1"/>
  <c r="J3141" i="25" a="1"/>
  <c r="V466" i="25" a="1"/>
  <c r="V2047" i="25" a="1"/>
  <c r="J2152" i="25" a="1"/>
  <c r="L294" i="25" a="1"/>
  <c r="G2782" i="25" a="1"/>
  <c r="I342" i="25" a="1"/>
  <c r="I127" i="25" a="1"/>
  <c r="I1008" i="25" a="1"/>
  <c r="V1848" i="25" a="1"/>
  <c r="G3175" i="25" a="1"/>
  <c r="V3028" i="25" a="1"/>
  <c r="J2723" i="25" a="1"/>
  <c r="V746" i="25" a="1"/>
  <c r="G2843" i="25" a="1"/>
  <c r="L1751" i="25" a="1"/>
  <c r="I1277" i="25" a="1"/>
  <c r="G228" i="25" a="1"/>
  <c r="I2083" i="25" a="1"/>
  <c r="G709" i="25" a="1"/>
  <c r="V134" i="25" a="1"/>
  <c r="L2196" i="25" a="1"/>
  <c r="G2481" i="25" a="1"/>
  <c r="G3256" i="25" a="1"/>
  <c r="J389" i="25" a="1"/>
  <c r="I1566" i="25" a="1"/>
  <c r="V101" i="25" a="1"/>
  <c r="L216" i="25" a="1"/>
  <c r="L1493" i="25" a="1"/>
  <c r="I3002" i="25" a="1"/>
  <c r="I2883" i="25" a="1"/>
  <c r="G610" i="25" a="1"/>
  <c r="L191" i="25" a="1"/>
  <c r="L2473" i="25" a="1"/>
  <c r="V2709" i="25" a="1"/>
  <c r="G2696" i="25" a="1"/>
  <c r="V2488" i="25" a="1"/>
  <c r="G1929" i="25" a="1"/>
  <c r="G2652" i="25" a="1"/>
  <c r="L518" i="25" a="1"/>
  <c r="I2622" i="25" a="1"/>
  <c r="I3479" i="25" a="1"/>
  <c r="L1346" i="25" a="1"/>
  <c r="V1536" i="25" a="1"/>
  <c r="V3412" i="25" a="1"/>
  <c r="V2439" i="25" a="1"/>
  <c r="G1734" i="25" a="1"/>
  <c r="L2333" i="25" a="1"/>
  <c r="L2793" i="25" a="1"/>
  <c r="J3348" i="25" a="1"/>
  <c r="I3111" i="25" a="1"/>
  <c r="L1285" i="25" a="1"/>
  <c r="J2091" i="25" a="1"/>
  <c r="J2191" i="25" a="1"/>
  <c r="I1013" i="25" a="1"/>
  <c r="L386" i="25" a="1"/>
  <c r="I324" i="25" a="1"/>
  <c r="L3198" i="25" a="1"/>
  <c r="V2037" i="25" a="1"/>
  <c r="I1999" i="25" a="1"/>
  <c r="G874" i="25" a="1"/>
  <c r="L3285" i="25" a="1"/>
  <c r="G897" i="25" a="1"/>
  <c r="G42" i="25" a="1"/>
  <c r="G1221" i="25" a="1"/>
  <c r="G3445" i="25" a="1"/>
  <c r="J2206" i="25" a="1"/>
  <c r="I2575" i="25" a="1"/>
  <c r="J3041" i="25" a="1"/>
  <c r="G1932" i="25" a="1"/>
  <c r="L1321" i="25" a="1"/>
  <c r="L2104" i="25" a="1"/>
  <c r="L3209" i="25" a="1"/>
  <c r="G2603" i="25" a="1"/>
  <c r="V3030" i="25" a="1"/>
  <c r="L2592" i="25" a="1"/>
  <c r="L2805" i="25" a="1"/>
  <c r="G1370" i="25" a="1"/>
  <c r="I3207" i="25" a="1"/>
  <c r="V687" i="25" a="1"/>
  <c r="I2132" i="25" a="1"/>
  <c r="J1556" i="25" a="1"/>
  <c r="I681" i="25" a="1"/>
  <c r="I2287" i="25" a="1"/>
  <c r="I3403" i="25" a="1"/>
  <c r="J1002" i="25" a="1"/>
  <c r="L3256" i="25" a="1"/>
  <c r="I1589" i="25" a="1"/>
  <c r="V2929" i="25" a="1"/>
  <c r="V2077" i="25" a="1"/>
  <c r="L1931" i="25" a="1"/>
  <c r="G1590" i="25" a="1"/>
  <c r="I845" i="25" a="1"/>
  <c r="L1214" i="25" a="1"/>
  <c r="V472" i="25" a="1"/>
  <c r="I2599" i="25" a="1"/>
  <c r="G226" i="25" a="1"/>
  <c r="J690" i="25" a="1"/>
  <c r="L2295" i="25" a="1"/>
  <c r="G1202" i="25" a="1"/>
  <c r="J3323" i="25" a="1"/>
  <c r="J2176" i="25" a="1"/>
  <c r="J2683" i="25" a="1"/>
  <c r="L3163" i="25" a="1"/>
  <c r="G1028" i="25" a="1"/>
  <c r="L340" i="25" a="1"/>
  <c r="J3209" i="25" a="1"/>
  <c r="G393" i="25" a="1"/>
  <c r="J2048" i="25" a="1"/>
  <c r="G2732" i="25" a="1"/>
  <c r="V2377" i="25" a="1"/>
  <c r="L988" i="25" a="1"/>
  <c r="L1986" i="25" a="1"/>
  <c r="V1627" i="25" a="1"/>
  <c r="V3234" i="25" a="1"/>
  <c r="I2649" i="25" a="1"/>
  <c r="J848" i="25" a="1"/>
  <c r="J654" i="25" a="1"/>
  <c r="I529" i="25" a="1"/>
  <c r="L1654" i="25" a="1"/>
  <c r="I1586" i="25" a="1"/>
  <c r="L2192" i="25" a="1"/>
  <c r="G3368" i="25" a="1"/>
  <c r="I2608" i="25" a="1"/>
  <c r="L3283" i="25" a="1"/>
  <c r="L3446" i="25" a="1"/>
  <c r="G1496" i="25" a="1"/>
  <c r="J2292" i="25" a="1"/>
  <c r="L701" i="25" a="1"/>
  <c r="I3332" i="25" a="1"/>
  <c r="J411" i="25" a="1"/>
  <c r="G3411" i="25" a="1"/>
  <c r="G1627" i="25" a="1"/>
  <c r="L53" i="25" a="1"/>
  <c r="V2255" i="25" a="1"/>
  <c r="G2612" i="25" a="1"/>
  <c r="L1623" i="25" a="1"/>
  <c r="G3292" i="25" a="1"/>
  <c r="L3169" i="25" a="1"/>
  <c r="V1386" i="25" a="1"/>
  <c r="V2694" i="25" a="1"/>
  <c r="G508" i="25" a="1"/>
  <c r="G265" i="25" a="1"/>
  <c r="L750" i="25" a="1"/>
  <c r="J2374" i="25" a="1"/>
  <c r="V3320" i="25" a="1"/>
  <c r="G1682" i="25" a="1"/>
  <c r="G1468" i="25" a="1"/>
  <c r="J3082" i="25" a="1"/>
  <c r="V426" i="25" a="1"/>
  <c r="G427" i="25" a="1"/>
  <c r="L176" i="25" a="1"/>
  <c r="G1577" i="25" a="1"/>
  <c r="L1514" i="25" a="1"/>
  <c r="J2920" i="25" a="1"/>
  <c r="J2250" i="25" a="1"/>
  <c r="V984" i="25" a="1"/>
  <c r="L1879" i="25" a="1"/>
  <c r="L2583" i="25" a="1"/>
  <c r="L580" i="25" a="1"/>
  <c r="I1688" i="25" a="1"/>
  <c r="J2634" i="25" a="1"/>
  <c r="G1151" i="25" a="1"/>
  <c r="I1081" i="25" a="1"/>
  <c r="L1051" i="25" a="1"/>
  <c r="J2224" i="25" a="1"/>
  <c r="I1271" i="25" a="1"/>
  <c r="G3009" i="25" a="1"/>
  <c r="I2118" i="25" a="1"/>
  <c r="G2358" i="25" a="1"/>
  <c r="L3312" i="25" a="1"/>
  <c r="I2740" i="25" a="1"/>
  <c r="J3428" i="25" a="1"/>
  <c r="I3040" i="25" a="1"/>
  <c r="G1588" i="25" a="1"/>
  <c r="L2212" i="25" a="1"/>
  <c r="L3366" i="25" a="1"/>
  <c r="V1478" i="25" a="1"/>
  <c r="I1908" i="25" a="1"/>
  <c r="G2021" i="25" a="1"/>
  <c r="J452" i="25" a="1"/>
  <c r="L2517" i="25" a="1"/>
  <c r="L2323" i="25" a="1"/>
  <c r="J1882" i="25" a="1"/>
  <c r="L3035" i="25" a="1"/>
  <c r="I2815" i="25" a="1"/>
  <c r="L1105" i="25" a="1"/>
  <c r="G447" i="25" a="1"/>
  <c r="J1761" i="25" a="1"/>
  <c r="V2961" i="25" a="1"/>
  <c r="G1578" i="25" a="1"/>
  <c r="J1334" i="25" a="1"/>
  <c r="I3354" i="25" a="1"/>
  <c r="V291" i="25" a="1"/>
  <c r="I3427" i="25" a="1"/>
  <c r="I2499" i="25" a="1"/>
  <c r="J3225" i="25" a="1"/>
  <c r="J2748" i="25" a="1"/>
  <c r="G1443" i="25" a="1"/>
  <c r="I2664" i="25" a="1"/>
  <c r="I871" i="25" a="1"/>
  <c r="V594" i="25" a="1"/>
  <c r="V2913" i="25" a="1"/>
  <c r="L356" i="25" a="1"/>
  <c r="G2173" i="25" a="1"/>
  <c r="L135" i="25" a="1"/>
  <c r="I2471" i="25" a="1"/>
  <c r="I1219" i="25" a="1"/>
  <c r="V1208" i="25" a="1"/>
  <c r="V2845" i="25" a="1"/>
  <c r="G2605" i="25" a="1"/>
  <c r="G148" i="25" a="1"/>
  <c r="L523" i="25" a="1"/>
  <c r="I2007" i="25" a="1"/>
  <c r="V2768" i="25" a="1"/>
  <c r="V3250" i="25" a="1"/>
  <c r="G3414" i="25" a="1"/>
  <c r="I2525" i="25" a="1"/>
  <c r="J1812" i="25" a="1"/>
  <c r="J2326" i="25" a="1"/>
  <c r="L319" i="25" a="1"/>
  <c r="L1528" i="25" a="1"/>
  <c r="L1489" i="25" a="1"/>
  <c r="J1136" i="25" a="1"/>
  <c r="I1803" i="25" a="1"/>
  <c r="L338" i="25" a="1"/>
  <c r="G2016" i="25" a="1"/>
  <c r="G3215" i="25" a="1"/>
  <c r="J2321" i="25" a="1"/>
  <c r="G3280" i="25" a="1"/>
  <c r="I3464" i="25" a="1"/>
  <c r="L2701" i="25" a="1"/>
  <c r="I1210" i="25" a="1"/>
  <c r="I1523" i="25" a="1"/>
  <c r="I625" i="25" a="1"/>
  <c r="V3109" i="25" a="1"/>
  <c r="G1323" i="25" a="1"/>
  <c r="I2803" i="25" a="1"/>
  <c r="I621" i="25" a="1"/>
  <c r="I1085" i="25" a="1"/>
  <c r="G86" i="25" a="1"/>
  <c r="I1978" i="25" a="1"/>
  <c r="V3" i="25" a="1"/>
  <c r="V1403" i="25" a="1"/>
  <c r="L1518" i="25" a="1"/>
  <c r="I1349" i="25" a="1"/>
  <c r="J207" i="25" a="1"/>
  <c r="J3373" i="25" a="1"/>
  <c r="L1108" i="25" a="1"/>
  <c r="I1610" i="25" a="1"/>
  <c r="I1856" i="25" a="1"/>
  <c r="V104" i="25" a="1"/>
  <c r="G106" i="25" a="1"/>
  <c r="J1587" i="25" a="1"/>
  <c r="I947" i="25" a="1"/>
  <c r="I1258" i="25" a="1"/>
  <c r="G342" i="25" a="1"/>
  <c r="I60" i="25" a="1"/>
  <c r="L4" i="25" a="1"/>
  <c r="G2694" i="25" a="1"/>
  <c r="I1869" i="25" a="1"/>
  <c r="I1602" i="25" a="1"/>
  <c r="J3270" i="25" a="1"/>
  <c r="I2974" i="25" a="1"/>
  <c r="V150" i="25" a="1"/>
  <c r="V2018" i="25" a="1"/>
  <c r="V1281" i="25" a="1"/>
  <c r="G1572" i="25" a="1"/>
  <c r="I3338" i="25" a="1"/>
  <c r="J1149" i="25" a="1"/>
  <c r="G293" i="25" a="1"/>
  <c r="J2557" i="25" a="1"/>
  <c r="I3" i="25" a="1"/>
  <c r="V1483" i="25" a="1"/>
  <c r="J1356" i="25" a="1"/>
  <c r="I3055" i="25" a="1"/>
  <c r="G3072" i="25" a="1"/>
  <c r="G2143" i="25" a="1"/>
  <c r="J2121" i="25" a="1"/>
  <c r="I2478" i="25" a="1"/>
  <c r="I686" i="25" a="1"/>
  <c r="L2306" i="25" a="1"/>
  <c r="J1634" i="25" a="1"/>
  <c r="I2717" i="25" a="1"/>
  <c r="I795" i="25" a="1"/>
  <c r="V2717" i="25" a="1"/>
  <c r="V1994" i="25" a="1"/>
  <c r="V2419" i="25" a="1"/>
  <c r="V1490" i="25" a="1"/>
  <c r="J1419" i="25" a="1"/>
  <c r="G2663" i="25" a="1"/>
  <c r="G1552" i="25" a="1"/>
  <c r="I1989" i="25" a="1"/>
  <c r="G3401" i="25" a="1"/>
  <c r="J2069" i="25" a="1"/>
  <c r="I1345" i="25" a="1"/>
  <c r="G3395" i="25" a="1"/>
  <c r="V2117" i="25" a="1"/>
  <c r="G1559" i="25" a="1"/>
  <c r="I2341" i="25" a="1"/>
  <c r="J1294" i="25" a="1"/>
  <c r="J488" i="25" a="1"/>
  <c r="L107" i="25" a="1"/>
  <c r="J3257" i="25" a="1"/>
  <c r="I2906" i="25" a="1"/>
  <c r="G553" i="25" a="1"/>
  <c r="G1637" i="25" a="1"/>
  <c r="G2422" i="25" a="1"/>
  <c r="G3189" i="25" a="1"/>
  <c r="I1730" i="25" a="1"/>
  <c r="G387" i="25" a="1"/>
  <c r="J2411" i="25" a="1"/>
  <c r="L2877" i="25" a="1"/>
  <c r="I806" i="25" a="1"/>
  <c r="I504" i="25" a="1"/>
  <c r="I3445" i="25" a="1"/>
  <c r="V1988" i="25" a="1"/>
  <c r="G731" i="25" a="1"/>
  <c r="G1307" i="25" a="1"/>
  <c r="G330" i="25" a="1"/>
  <c r="I1351" i="25" a="1"/>
  <c r="I1351" i="25" l="1"/>
  <c r="G330" i="25"/>
  <c r="G1307" i="25"/>
  <c r="G731" i="25"/>
  <c r="V1988" i="25"/>
  <c r="I3445" i="25"/>
  <c r="H3445" i="25" s="1"/>
  <c r="I504" i="25"/>
  <c r="I806" i="25"/>
  <c r="L2877" i="25"/>
  <c r="J2411" i="25"/>
  <c r="G387" i="25"/>
  <c r="I1730" i="25"/>
  <c r="G3189" i="25"/>
  <c r="G2422" i="25"/>
  <c r="G1637" i="25"/>
  <c r="G553" i="25"/>
  <c r="I2906" i="25"/>
  <c r="J3257" i="25"/>
  <c r="L107" i="25"/>
  <c r="J488" i="25"/>
  <c r="J1294" i="25"/>
  <c r="I2341" i="25"/>
  <c r="G1559" i="25"/>
  <c r="V2117" i="25"/>
  <c r="G3395" i="25"/>
  <c r="I1345" i="25"/>
  <c r="J2069" i="25"/>
  <c r="G3401" i="25"/>
  <c r="I1989" i="25"/>
  <c r="G1552" i="25"/>
  <c r="G2663" i="25"/>
  <c r="J1419" i="25"/>
  <c r="V1490" i="25"/>
  <c r="V2419" i="25"/>
  <c r="V1994" i="25"/>
  <c r="V2717" i="25"/>
  <c r="I795" i="25"/>
  <c r="I2717" i="25"/>
  <c r="J1634" i="25"/>
  <c r="L2306" i="25"/>
  <c r="I686" i="25"/>
  <c r="I2478" i="25"/>
  <c r="H2478" i="25" s="1"/>
  <c r="J2121" i="25"/>
  <c r="G2143" i="25"/>
  <c r="G3072" i="25"/>
  <c r="I3055" i="25"/>
  <c r="J1356" i="25"/>
  <c r="V1483" i="25"/>
  <c r="I3" i="25"/>
  <c r="H3" i="25" s="1"/>
  <c r="J2557" i="25"/>
  <c r="G293" i="25"/>
  <c r="J1149" i="25"/>
  <c r="I3338" i="25"/>
  <c r="G1572" i="25"/>
  <c r="V1281" i="25"/>
  <c r="V2018" i="25"/>
  <c r="V150" i="25"/>
  <c r="I2974" i="25"/>
  <c r="J3270" i="25"/>
  <c r="I1602" i="25"/>
  <c r="I1869" i="25"/>
  <c r="G2694" i="25"/>
  <c r="L4" i="25"/>
  <c r="I60" i="25"/>
  <c r="G342" i="25"/>
  <c r="I1258" i="25"/>
  <c r="I947" i="25"/>
  <c r="J1587" i="25"/>
  <c r="G106" i="25"/>
  <c r="V104" i="25"/>
  <c r="I1856" i="25"/>
  <c r="I1610" i="25"/>
  <c r="L1108" i="25"/>
  <c r="J3373" i="25"/>
  <c r="J207" i="25"/>
  <c r="I1349" i="25"/>
  <c r="L1518" i="25"/>
  <c r="V1403" i="25"/>
  <c r="V3" i="25"/>
  <c r="I1978" i="25"/>
  <c r="G86" i="25"/>
  <c r="I1085" i="25"/>
  <c r="I621" i="25"/>
  <c r="I2803" i="25"/>
  <c r="G1323" i="25"/>
  <c r="V3109" i="25"/>
  <c r="I625" i="25"/>
  <c r="I1523" i="25"/>
  <c r="I1210" i="25"/>
  <c r="L2701" i="25"/>
  <c r="I3464" i="25"/>
  <c r="G3280" i="25"/>
  <c r="J2321" i="25"/>
  <c r="G3215" i="25"/>
  <c r="G2016" i="25"/>
  <c r="L338" i="25"/>
  <c r="I1803" i="25"/>
  <c r="J1136" i="25"/>
  <c r="L1489" i="25"/>
  <c r="L1528" i="25"/>
  <c r="L319" i="25"/>
  <c r="J2326" i="25"/>
  <c r="J1812" i="25"/>
  <c r="I2525" i="25"/>
  <c r="G3414" i="25"/>
  <c r="V3250" i="25"/>
  <c r="V2768" i="25"/>
  <c r="I2007" i="25"/>
  <c r="L523" i="25"/>
  <c r="G148" i="25"/>
  <c r="G2605" i="25"/>
  <c r="V2845" i="25"/>
  <c r="V1208" i="25"/>
  <c r="I1219" i="25"/>
  <c r="I2471" i="25"/>
  <c r="H2471" i="25" s="1"/>
  <c r="L135" i="25"/>
  <c r="G2173" i="25"/>
  <c r="L356" i="25"/>
  <c r="V2913" i="25"/>
  <c r="V594" i="25"/>
  <c r="I871" i="25"/>
  <c r="I2664" i="25"/>
  <c r="G1443" i="25"/>
  <c r="J2748" i="25"/>
  <c r="J3225" i="25"/>
  <c r="I2499" i="25"/>
  <c r="I3427" i="25"/>
  <c r="V291" i="25"/>
  <c r="I3354" i="25"/>
  <c r="J1334" i="25"/>
  <c r="G1578" i="25"/>
  <c r="V2961" i="25"/>
  <c r="J1761" i="25"/>
  <c r="G447" i="25"/>
  <c r="L1105" i="25"/>
  <c r="I2815" i="25"/>
  <c r="L3035" i="25"/>
  <c r="J1882" i="25"/>
  <c r="L2323" i="25"/>
  <c r="L2517" i="25"/>
  <c r="J452" i="25"/>
  <c r="G2021" i="25"/>
  <c r="I1908" i="25"/>
  <c r="V1478" i="25"/>
  <c r="L3366" i="25"/>
  <c r="L2212" i="25"/>
  <c r="G1588" i="25"/>
  <c r="I3040" i="25"/>
  <c r="J3428" i="25"/>
  <c r="I2740" i="25"/>
  <c r="H2740" i="25" s="1"/>
  <c r="L3312" i="25"/>
  <c r="K3312" i="25" s="1"/>
  <c r="G2358" i="25"/>
  <c r="I2118" i="25"/>
  <c r="G3009" i="25"/>
  <c r="I1271" i="25"/>
  <c r="J2224" i="25"/>
  <c r="L1051" i="25"/>
  <c r="I1081" i="25"/>
  <c r="G1151" i="25"/>
  <c r="J2634" i="25"/>
  <c r="I1688" i="25"/>
  <c r="L580" i="25"/>
  <c r="L2583" i="25"/>
  <c r="L1879" i="25"/>
  <c r="V984" i="25"/>
  <c r="J2250" i="25"/>
  <c r="J2920" i="25"/>
  <c r="L1514" i="25"/>
  <c r="K1514" i="25" s="1"/>
  <c r="G1577" i="25"/>
  <c r="L176" i="25"/>
  <c r="G427" i="25"/>
  <c r="V426" i="25"/>
  <c r="J3082" i="25"/>
  <c r="G1468" i="25"/>
  <c r="G1682" i="25"/>
  <c r="V3320" i="25"/>
  <c r="J2374" i="25"/>
  <c r="L750" i="25"/>
  <c r="G265" i="25"/>
  <c r="G508" i="25"/>
  <c r="V2694" i="25"/>
  <c r="V1386" i="25"/>
  <c r="L3169" i="25"/>
  <c r="G3292" i="25"/>
  <c r="L1623" i="25"/>
  <c r="G2612" i="25"/>
  <c r="V2255" i="25"/>
  <c r="L53" i="25"/>
  <c r="G1627" i="25"/>
  <c r="G3411" i="25"/>
  <c r="J411" i="25"/>
  <c r="I3332" i="25"/>
  <c r="L701" i="25"/>
  <c r="J2292" i="25"/>
  <c r="G1496" i="25"/>
  <c r="L3446" i="25"/>
  <c r="L3283" i="25"/>
  <c r="I2608" i="25"/>
  <c r="H2608" i="25" s="1"/>
  <c r="G3368" i="25"/>
  <c r="L2192" i="25"/>
  <c r="I1586" i="25"/>
  <c r="L1654" i="25"/>
  <c r="I529" i="25"/>
  <c r="J654" i="25"/>
  <c r="J848" i="25"/>
  <c r="I2649" i="25"/>
  <c r="V3234" i="25"/>
  <c r="V1627" i="25"/>
  <c r="L1986" i="25"/>
  <c r="L988" i="25"/>
  <c r="V2377" i="25"/>
  <c r="G2732" i="25"/>
  <c r="J2048" i="25"/>
  <c r="G393" i="25"/>
  <c r="J3209" i="25"/>
  <c r="L340" i="25"/>
  <c r="G1028" i="25"/>
  <c r="L3163" i="25"/>
  <c r="J2683" i="25"/>
  <c r="J2176" i="25"/>
  <c r="J3323" i="25"/>
  <c r="G1202" i="25"/>
  <c r="L2295" i="25"/>
  <c r="J690" i="25"/>
  <c r="G226" i="25"/>
  <c r="I2599" i="25"/>
  <c r="H2599" i="25" s="1"/>
  <c r="V472" i="25"/>
  <c r="L1214" i="25"/>
  <c r="I845" i="25"/>
  <c r="G1590" i="25"/>
  <c r="L1931" i="25"/>
  <c r="V2077" i="25"/>
  <c r="V2929" i="25"/>
  <c r="I1589" i="25"/>
  <c r="H1589" i="25" s="1"/>
  <c r="L3256" i="25"/>
  <c r="K3256" i="25" s="1"/>
  <c r="J1002" i="25"/>
  <c r="I3403" i="25"/>
  <c r="I2287" i="25"/>
  <c r="I681" i="25"/>
  <c r="J1556" i="25"/>
  <c r="I2132" i="25"/>
  <c r="V687" i="25"/>
  <c r="I3207" i="25"/>
  <c r="G1370" i="25"/>
  <c r="L2805" i="25"/>
  <c r="L2592" i="25"/>
  <c r="V3030" i="25"/>
  <c r="G2603" i="25"/>
  <c r="L3209" i="25"/>
  <c r="L2104" i="25"/>
  <c r="L1321" i="25"/>
  <c r="G1932" i="25"/>
  <c r="J3041" i="25"/>
  <c r="I2575" i="25"/>
  <c r="J2206" i="25"/>
  <c r="G3445" i="25"/>
  <c r="G1221" i="25"/>
  <c r="G42" i="25"/>
  <c r="G897" i="25"/>
  <c r="L3285" i="25"/>
  <c r="G874" i="25"/>
  <c r="I1999" i="25"/>
  <c r="V2037" i="25"/>
  <c r="L3198" i="25"/>
  <c r="I324" i="25"/>
  <c r="L386" i="25"/>
  <c r="I1013" i="25"/>
  <c r="J2191" i="25"/>
  <c r="J2091" i="25"/>
  <c r="L1285" i="25"/>
  <c r="I3111" i="25"/>
  <c r="H3111" i="25" s="1"/>
  <c r="J3348" i="25"/>
  <c r="L2793" i="25"/>
  <c r="L2333" i="25"/>
  <c r="G1734" i="25"/>
  <c r="V2439" i="25"/>
  <c r="V3412" i="25"/>
  <c r="V1536" i="25"/>
  <c r="L1346" i="25"/>
  <c r="I3479" i="25"/>
  <c r="I2622" i="25"/>
  <c r="L518" i="25"/>
  <c r="G2652" i="25"/>
  <c r="G1929" i="25"/>
  <c r="V2488" i="25"/>
  <c r="G2696" i="25"/>
  <c r="V2709" i="25"/>
  <c r="L2473" i="25"/>
  <c r="L191" i="25"/>
  <c r="G610" i="25"/>
  <c r="I2883" i="25"/>
  <c r="I3002" i="25"/>
  <c r="L1493" i="25"/>
  <c r="L216" i="25"/>
  <c r="V101" i="25"/>
  <c r="I1566" i="25"/>
  <c r="J389" i="25"/>
  <c r="G3256" i="25"/>
  <c r="G2481" i="25"/>
  <c r="L2196" i="25"/>
  <c r="K2196" i="25" s="1"/>
  <c r="V134" i="25"/>
  <c r="G709" i="25"/>
  <c r="I2083" i="25"/>
  <c r="G228" i="25"/>
  <c r="I1277" i="25"/>
  <c r="L1751" i="25"/>
  <c r="K1751" i="25" s="1"/>
  <c r="G2843" i="25"/>
  <c r="V746" i="25"/>
  <c r="J2723" i="25"/>
  <c r="V3028" i="25"/>
  <c r="G3175" i="25"/>
  <c r="V1848" i="25"/>
  <c r="I1008" i="25"/>
  <c r="I127" i="25"/>
  <c r="I342" i="25"/>
  <c r="G2782" i="25"/>
  <c r="L294" i="25"/>
  <c r="J2152" i="25"/>
  <c r="V2047" i="25"/>
  <c r="V466" i="25"/>
  <c r="J3141" i="25"/>
  <c r="J981" i="25"/>
  <c r="G886" i="25"/>
  <c r="L556" i="25"/>
  <c r="G32" i="25"/>
  <c r="I3378" i="25"/>
  <c r="L1784" i="25"/>
  <c r="L1981" i="25"/>
  <c r="G1237" i="25"/>
  <c r="J3434" i="25"/>
  <c r="V1874" i="25"/>
  <c r="J173" i="25"/>
  <c r="I2861" i="25"/>
  <c r="I596" i="25"/>
  <c r="G3013" i="25"/>
  <c r="G1259" i="25"/>
  <c r="I1864" i="25"/>
  <c r="I394" i="25"/>
  <c r="I467" i="25"/>
  <c r="G554" i="25"/>
  <c r="G613" i="25"/>
  <c r="G2748" i="25"/>
  <c r="I459" i="25"/>
  <c r="J1530" i="25"/>
  <c r="I3180" i="25"/>
  <c r="I2172" i="25"/>
  <c r="I2455" i="25"/>
  <c r="L3028" i="25"/>
  <c r="K3028" i="25" s="1"/>
  <c r="G879" i="25"/>
  <c r="V170" i="25"/>
  <c r="G2985" i="25"/>
  <c r="G3412" i="25"/>
  <c r="G928" i="25"/>
  <c r="G2801" i="25"/>
  <c r="I425" i="25"/>
  <c r="G3093" i="25"/>
  <c r="L591" i="25"/>
  <c r="L327" i="25"/>
  <c r="G1035" i="25"/>
  <c r="J1262" i="25"/>
  <c r="I1860" i="25"/>
  <c r="V3251" i="25"/>
  <c r="I2161" i="25"/>
  <c r="V1009" i="25"/>
  <c r="I2086" i="25"/>
  <c r="L2938" i="25"/>
  <c r="J237" i="25"/>
  <c r="G2662" i="25"/>
  <c r="I2302" i="25"/>
  <c r="G366" i="25"/>
  <c r="V1466" i="25"/>
  <c r="V2784" i="25"/>
  <c r="G3259" i="25"/>
  <c r="I2423" i="25"/>
  <c r="J192" i="25"/>
  <c r="I1243" i="25"/>
  <c r="G3482" i="25"/>
  <c r="L1955" i="25"/>
  <c r="L1938" i="25"/>
  <c r="G2107" i="25"/>
  <c r="I107" i="25"/>
  <c r="V438" i="25"/>
  <c r="V2820" i="25"/>
  <c r="I2316" i="25"/>
  <c r="G2390" i="25"/>
  <c r="V3436" i="25"/>
  <c r="G3330" i="25"/>
  <c r="J797" i="25"/>
  <c r="L3309" i="25"/>
  <c r="V957" i="25"/>
  <c r="I1228" i="25"/>
  <c r="L1521" i="25"/>
  <c r="J3081" i="25"/>
  <c r="V2241" i="25"/>
  <c r="L974" i="25"/>
  <c r="I630" i="25"/>
  <c r="V2636" i="25"/>
  <c r="G3227" i="25"/>
  <c r="I292" i="25"/>
  <c r="G698" i="25"/>
  <c r="I2315" i="25"/>
  <c r="L195" i="25"/>
  <c r="I2124" i="25"/>
  <c r="I1353" i="25"/>
  <c r="V3283" i="25"/>
  <c r="L693" i="25"/>
  <c r="I2881" i="25"/>
  <c r="V718" i="25"/>
  <c r="G2903" i="25"/>
  <c r="V1406" i="25"/>
  <c r="G2611" i="25"/>
  <c r="V533" i="25"/>
  <c r="I2678" i="25"/>
  <c r="J1732" i="25"/>
  <c r="I3340" i="25"/>
  <c r="L2537" i="25"/>
  <c r="J3190" i="25"/>
  <c r="I3225" i="25"/>
  <c r="V2485" i="25"/>
  <c r="G2672" i="25"/>
  <c r="G2069" i="25"/>
  <c r="J3125" i="25"/>
  <c r="G1752" i="25"/>
  <c r="L2168" i="25"/>
  <c r="I2662" i="25"/>
  <c r="I713" i="25"/>
  <c r="V519" i="25"/>
  <c r="L237" i="25"/>
  <c r="G352" i="25"/>
  <c r="I419" i="25"/>
  <c r="I3241" i="25"/>
  <c r="G1146" i="25"/>
  <c r="I1903" i="25"/>
  <c r="I1874" i="25"/>
  <c r="L1581" i="25"/>
  <c r="V3368" i="25"/>
  <c r="G2719" i="25"/>
  <c r="J1786" i="25"/>
  <c r="I670" i="25"/>
  <c r="H670" i="25" s="1"/>
  <c r="V500" i="25"/>
  <c r="G2599" i="25"/>
  <c r="G2626" i="25"/>
  <c r="J1176" i="25"/>
  <c r="G2783" i="25"/>
  <c r="G3296" i="25"/>
  <c r="G1465" i="25"/>
  <c r="L3098" i="25"/>
  <c r="I2244" i="25"/>
  <c r="L2751" i="25"/>
  <c r="G2673" i="25"/>
  <c r="G2228" i="25"/>
  <c r="L2987" i="25"/>
  <c r="L2556" i="25"/>
  <c r="L2945" i="25"/>
  <c r="L2033" i="25"/>
  <c r="J2813" i="25"/>
  <c r="J146" i="25"/>
  <c r="J2898" i="25"/>
  <c r="V1086" i="25"/>
  <c r="G1543" i="25"/>
  <c r="L1264" i="25"/>
  <c r="G2851" i="25"/>
  <c r="G642" i="25"/>
  <c r="L1698" i="25"/>
  <c r="L2496" i="25"/>
  <c r="I3075" i="25"/>
  <c r="B8" i="7"/>
  <c r="G1414" i="25"/>
  <c r="J1897" i="25"/>
  <c r="V1671" i="25"/>
  <c r="J2196" i="25"/>
  <c r="I157" i="25"/>
  <c r="I2871" i="25"/>
  <c r="I1685" i="25"/>
  <c r="I2925" i="25"/>
  <c r="H2925" i="25" s="1"/>
  <c r="G912" i="25"/>
  <c r="V1909" i="25"/>
  <c r="V2875" i="25"/>
  <c r="J2149" i="25"/>
  <c r="G3289" i="25"/>
  <c r="L2607" i="25"/>
  <c r="L1681" i="25"/>
  <c r="V1924" i="25"/>
  <c r="G1862" i="25"/>
  <c r="G133" i="25"/>
  <c r="L1804" i="25"/>
  <c r="V2527" i="25"/>
  <c r="I458" i="25"/>
  <c r="V1246" i="25"/>
  <c r="G2536" i="25"/>
  <c r="I1372" i="25"/>
  <c r="L1666" i="25"/>
  <c r="V2385" i="25"/>
  <c r="I2032" i="25"/>
  <c r="L2864" i="25"/>
  <c r="J2347" i="25"/>
  <c r="J1849" i="25"/>
  <c r="I2056" i="25"/>
  <c r="H2056" i="25" s="1"/>
  <c r="G2500" i="25"/>
  <c r="G1153" i="25"/>
  <c r="G979" i="25"/>
  <c r="L1905" i="25"/>
  <c r="L1830" i="25"/>
  <c r="V100" i="25"/>
  <c r="G2125" i="25"/>
  <c r="L731" i="25"/>
  <c r="L2240" i="25"/>
  <c r="G1646" i="25"/>
  <c r="I1646" i="25"/>
  <c r="H1646" i="25" s="1"/>
  <c r="I2476" i="25"/>
  <c r="L2325" i="25"/>
  <c r="V2161" i="25"/>
  <c r="L3048" i="25"/>
  <c r="G1569" i="25"/>
  <c r="V1243" i="25"/>
  <c r="I2730" i="25"/>
  <c r="I2373" i="25"/>
  <c r="L1539" i="25"/>
  <c r="L3073" i="25"/>
  <c r="I580" i="25"/>
  <c r="J993" i="25"/>
  <c r="L1017" i="25"/>
  <c r="K1017" i="25" s="1"/>
  <c r="L2791" i="25"/>
  <c r="I1704" i="25"/>
  <c r="I125" i="25"/>
  <c r="I2180" i="25"/>
  <c r="G2395" i="25"/>
  <c r="L2674" i="25"/>
  <c r="J3285" i="25"/>
  <c r="L3082" i="25"/>
  <c r="K3082" i="25" s="1"/>
  <c r="L437" i="25"/>
  <c r="V3319" i="25"/>
  <c r="V1785" i="25"/>
  <c r="V2844" i="25"/>
  <c r="I2242" i="25"/>
  <c r="H2242" i="25" s="1"/>
  <c r="J250" i="25"/>
  <c r="I59" i="25"/>
  <c r="V1518" i="25"/>
  <c r="L43" i="25"/>
  <c r="I2611" i="25"/>
  <c r="H2611" i="25" s="1"/>
  <c r="I1703" i="25"/>
  <c r="G1494" i="25"/>
  <c r="I2469" i="25"/>
  <c r="J1903" i="25"/>
  <c r="I2792" i="25"/>
  <c r="I581" i="25"/>
  <c r="V2486" i="25"/>
  <c r="L2573" i="25"/>
  <c r="V1437" i="25"/>
  <c r="I2380" i="25"/>
  <c r="G1869" i="25"/>
  <c r="I3258" i="25"/>
  <c r="I1762" i="25"/>
  <c r="I619" i="25"/>
  <c r="V240" i="25"/>
  <c r="I3309" i="25"/>
  <c r="I2620" i="25"/>
  <c r="I3282" i="25"/>
  <c r="G3129" i="25"/>
  <c r="I3117" i="25"/>
  <c r="J1578" i="25"/>
  <c r="V47" i="25"/>
  <c r="V1027" i="25"/>
  <c r="V1320" i="25"/>
  <c r="V2445" i="25"/>
  <c r="I968" i="25"/>
  <c r="I1322" i="25"/>
  <c r="V2895" i="25"/>
  <c r="I1201" i="25"/>
  <c r="H1201" i="25" s="1"/>
  <c r="J1315" i="25"/>
  <c r="J1859" i="25"/>
  <c r="L3159" i="25"/>
  <c r="K3159" i="25" s="1"/>
  <c r="I2146" i="25"/>
  <c r="G2932" i="25"/>
  <c r="V777" i="25"/>
  <c r="L3259" i="25"/>
  <c r="J2688" i="25"/>
  <c r="I1668" i="25"/>
  <c r="G1201" i="25"/>
  <c r="J3159" i="25"/>
  <c r="I3220" i="25"/>
  <c r="L343" i="25"/>
  <c r="J3022" i="25"/>
  <c r="I3317" i="25"/>
  <c r="I620" i="25"/>
  <c r="G522" i="25"/>
  <c r="L3314" i="25"/>
  <c r="I3276" i="25"/>
  <c r="L2469" i="25"/>
  <c r="L976" i="25"/>
  <c r="L2902" i="25"/>
  <c r="G3494" i="25"/>
  <c r="V2307" i="25"/>
  <c r="I2355" i="25"/>
  <c r="I3411" i="25"/>
  <c r="H3411" i="25" s="1"/>
  <c r="G619" i="25"/>
  <c r="L448" i="25"/>
  <c r="I1619" i="25"/>
  <c r="V2436" i="25"/>
  <c r="L1583" i="25"/>
  <c r="L3154" i="25"/>
  <c r="J1411" i="25"/>
  <c r="I2074" i="25"/>
  <c r="G2579" i="25"/>
  <c r="L1795" i="25"/>
  <c r="I2642" i="25"/>
  <c r="G2133" i="25"/>
  <c r="I1235" i="25"/>
  <c r="G3076" i="25"/>
  <c r="L3084" i="25"/>
  <c r="G1169" i="25"/>
  <c r="I629" i="25"/>
  <c r="G726" i="25"/>
  <c r="G2829" i="25"/>
  <c r="L716" i="25"/>
  <c r="I1450" i="25"/>
  <c r="G921" i="25"/>
  <c r="G3071" i="25"/>
  <c r="G2625" i="25"/>
  <c r="L458" i="25"/>
  <c r="V2361" i="25"/>
  <c r="V2630" i="25"/>
  <c r="L1163" i="25"/>
  <c r="I1262" i="25"/>
  <c r="G1501" i="25"/>
  <c r="L673" i="25"/>
  <c r="I1708" i="25"/>
  <c r="G1782" i="25"/>
  <c r="I434" i="25"/>
  <c r="J3004" i="25"/>
  <c r="L2330" i="25"/>
  <c r="J2653" i="25"/>
  <c r="J3473" i="25"/>
  <c r="L1326" i="25"/>
  <c r="G327" i="25"/>
  <c r="L2680" i="25"/>
  <c r="I2381" i="25"/>
  <c r="G792" i="25"/>
  <c r="G2950" i="25"/>
  <c r="G1533" i="25"/>
  <c r="J2354" i="25"/>
  <c r="V511" i="25"/>
  <c r="G1186" i="25"/>
  <c r="I2454" i="25"/>
  <c r="I2149" i="25"/>
  <c r="L1778" i="25"/>
  <c r="I3286" i="25"/>
  <c r="I2464" i="25"/>
  <c r="I1392" i="25"/>
  <c r="L164" i="25"/>
  <c r="L655" i="25"/>
  <c r="I2955" i="25"/>
  <c r="J1924" i="25"/>
  <c r="G3336" i="25"/>
  <c r="L3282" i="25"/>
  <c r="G1394" i="25"/>
  <c r="I173" i="25"/>
  <c r="G3408" i="25"/>
  <c r="L1409" i="25"/>
  <c r="G1107" i="25"/>
  <c r="L1039" i="25"/>
  <c r="G1269" i="25"/>
  <c r="I1863" i="25"/>
  <c r="I260" i="25"/>
  <c r="G177" i="25"/>
  <c r="I847" i="25"/>
  <c r="H847" i="25" s="1"/>
  <c r="I538" i="25"/>
  <c r="J3028" i="25"/>
  <c r="J2020" i="25"/>
  <c r="I232" i="25"/>
  <c r="L400" i="25"/>
  <c r="G1366" i="25"/>
  <c r="I1877" i="25"/>
  <c r="G804" i="25"/>
  <c r="V948" i="25"/>
  <c r="V692" i="25"/>
  <c r="G2441" i="25"/>
  <c r="J3098" i="25"/>
  <c r="L1504" i="25"/>
  <c r="L1165" i="25"/>
  <c r="V3011" i="25"/>
  <c r="G2020" i="25"/>
  <c r="J1263" i="25"/>
  <c r="L573" i="25"/>
  <c r="L2661" i="25"/>
  <c r="L2024" i="25"/>
  <c r="G2129" i="25"/>
  <c r="V2327" i="25"/>
  <c r="J2231" i="25"/>
  <c r="J2153" i="25"/>
  <c r="G114" i="25"/>
  <c r="G3096" i="25"/>
  <c r="L3181" i="25"/>
  <c r="L854" i="25"/>
  <c r="L1607" i="25"/>
  <c r="I1172" i="25"/>
  <c r="L142" i="25"/>
  <c r="L877" i="25"/>
  <c r="J383" i="25"/>
  <c r="I2980" i="25"/>
  <c r="V998" i="25"/>
  <c r="V2543" i="25"/>
  <c r="G2461" i="25"/>
  <c r="V792" i="25"/>
  <c r="G1660" i="25"/>
  <c r="G3343" i="25"/>
  <c r="L2115" i="25"/>
  <c r="V2500" i="25"/>
  <c r="G2076" i="25"/>
  <c r="I2558" i="25"/>
  <c r="I1937" i="25"/>
  <c r="I1796" i="25"/>
  <c r="L2380" i="25"/>
  <c r="G282" i="25"/>
  <c r="L1632" i="25"/>
  <c r="I9" i="25"/>
  <c r="V2026" i="25"/>
  <c r="J3467" i="25"/>
  <c r="V2418" i="25"/>
  <c r="L3164" i="25"/>
  <c r="G490" i="25"/>
  <c r="J1869" i="25"/>
  <c r="G236" i="25"/>
  <c r="J2311" i="25"/>
  <c r="V1460" i="25"/>
  <c r="G2011" i="25"/>
  <c r="G3374" i="25"/>
  <c r="I950" i="25"/>
  <c r="L845" i="25"/>
  <c r="J3242" i="25"/>
  <c r="G2905" i="25"/>
  <c r="G285" i="25"/>
  <c r="L1500" i="25"/>
  <c r="J2985" i="25"/>
  <c r="G1332" i="25"/>
  <c r="V381" i="25"/>
  <c r="J3275" i="25"/>
  <c r="V1498" i="25"/>
  <c r="G3037" i="25"/>
  <c r="J2544" i="25"/>
  <c r="I597" i="25"/>
  <c r="I2723" i="25"/>
  <c r="L1284" i="25"/>
  <c r="V1283" i="25"/>
  <c r="V1453" i="25"/>
  <c r="J1961" i="25"/>
  <c r="G400" i="25"/>
  <c r="V3125" i="25"/>
  <c r="V1284" i="25"/>
  <c r="J2608" i="25"/>
  <c r="I3275" i="25"/>
  <c r="G2565" i="25"/>
  <c r="I1143" i="25"/>
  <c r="J2645" i="25"/>
  <c r="G2699" i="25"/>
  <c r="G3036" i="25"/>
  <c r="I2934" i="25"/>
  <c r="V2258" i="25"/>
  <c r="G1240" i="25"/>
  <c r="I3024" i="25"/>
  <c r="L812" i="25"/>
  <c r="G2642" i="25"/>
  <c r="G3046" i="25"/>
  <c r="I198" i="25"/>
  <c r="G99" i="25"/>
  <c r="L2950" i="25"/>
  <c r="V2473" i="25"/>
  <c r="L973" i="25"/>
  <c r="J1946" i="25"/>
  <c r="V2141" i="25"/>
  <c r="J970" i="25"/>
  <c r="J2651" i="25"/>
  <c r="L1315" i="25"/>
  <c r="V359" i="25"/>
  <c r="J2147" i="25"/>
  <c r="I3302" i="25"/>
  <c r="L2206" i="25"/>
  <c r="K2206" i="25" s="1"/>
  <c r="J1324" i="25"/>
  <c r="I3013" i="25"/>
  <c r="H3013" i="25" s="1"/>
  <c r="J2204" i="25"/>
  <c r="I2613" i="25"/>
  <c r="V99" i="25"/>
  <c r="J971" i="25"/>
  <c r="J3489" i="25"/>
  <c r="G3113" i="25"/>
  <c r="I3388" i="25"/>
  <c r="V1581" i="25"/>
  <c r="L3072" i="25"/>
  <c r="I2814" i="25"/>
  <c r="L2580" i="25"/>
  <c r="I1391" i="25"/>
  <c r="I2182" i="25"/>
  <c r="I1945" i="25"/>
  <c r="J324" i="25"/>
  <c r="I2606" i="25"/>
  <c r="G2972" i="25"/>
  <c r="V1748" i="25"/>
  <c r="I2334" i="25"/>
  <c r="J2522" i="25"/>
  <c r="G884" i="25"/>
  <c r="G721" i="25"/>
  <c r="I3046" i="25"/>
  <c r="L3252" i="25"/>
  <c r="L25" i="25"/>
  <c r="G2099" i="25"/>
  <c r="V630" i="25"/>
  <c r="J2249" i="25"/>
  <c r="V3402" i="25"/>
  <c r="G2765" i="25"/>
  <c r="G2549" i="25"/>
  <c r="I2569" i="25"/>
  <c r="V3079" i="25"/>
  <c r="I1455" i="25"/>
  <c r="I2322" i="25"/>
  <c r="I156" i="25"/>
  <c r="I1809" i="25"/>
  <c r="I1891" i="25"/>
  <c r="G3342" i="25"/>
  <c r="I2415" i="25"/>
  <c r="L848" i="25"/>
  <c r="K848" i="25" s="1"/>
  <c r="L427" i="25"/>
  <c r="G3020" i="25"/>
  <c r="I933" i="25"/>
  <c r="L1258" i="25"/>
  <c r="I2189" i="25"/>
  <c r="G66" i="25"/>
  <c r="I334" i="25"/>
  <c r="L1304" i="25"/>
  <c r="J1514" i="25"/>
  <c r="J2422" i="25"/>
  <c r="J1265" i="25"/>
  <c r="G1327" i="25"/>
  <c r="J916" i="25"/>
  <c r="G1142" i="25"/>
  <c r="G1203" i="25"/>
  <c r="I2494" i="25"/>
  <c r="J312" i="25"/>
  <c r="L3201" i="25"/>
  <c r="L282" i="25"/>
  <c r="I3471" i="25"/>
  <c r="G2967" i="25"/>
  <c r="V2910" i="25"/>
  <c r="V1079" i="25"/>
  <c r="I154" i="25"/>
  <c r="L1458" i="25"/>
  <c r="L2599" i="25"/>
  <c r="L1153" i="25"/>
  <c r="I1474" i="25"/>
  <c r="I1675" i="25"/>
  <c r="L1965" i="25"/>
  <c r="G2771" i="25"/>
  <c r="V311" i="25"/>
  <c r="G2657" i="25"/>
  <c r="I1350" i="25"/>
  <c r="G3156" i="25"/>
  <c r="L1956" i="25"/>
  <c r="I3164" i="25"/>
  <c r="V3162" i="25"/>
  <c r="I2378" i="25"/>
  <c r="J2429" i="25"/>
  <c r="J2960" i="25"/>
  <c r="J1932" i="25"/>
  <c r="J656" i="25"/>
  <c r="I2059" i="25"/>
  <c r="J1862" i="25"/>
  <c r="G2424" i="25"/>
  <c r="L3150" i="25"/>
  <c r="V2959" i="25"/>
  <c r="V2574" i="25"/>
  <c r="G1163" i="25"/>
  <c r="G895" i="25"/>
  <c r="G108" i="25"/>
  <c r="I715" i="25"/>
  <c r="G2306" i="25"/>
  <c r="I1843" i="25"/>
  <c r="L345" i="25"/>
  <c r="G2443" i="25"/>
  <c r="I363" i="25"/>
  <c r="I415" i="25"/>
  <c r="V43" i="25"/>
  <c r="I345" i="25"/>
  <c r="I399" i="25"/>
  <c r="G2325" i="25"/>
  <c r="J3036" i="25"/>
  <c r="L3182" i="25"/>
  <c r="G2745" i="25"/>
  <c r="I1223" i="25"/>
  <c r="G717" i="25"/>
  <c r="I3247" i="25"/>
  <c r="L3325" i="25"/>
  <c r="G2198" i="25"/>
  <c r="G3030" i="25"/>
  <c r="I2603" i="25"/>
  <c r="H2603" i="25" s="1"/>
  <c r="J1888" i="25"/>
  <c r="G1519" i="25"/>
  <c r="I19" i="25"/>
  <c r="J2061" i="25"/>
  <c r="J3399" i="25"/>
  <c r="I1502" i="25"/>
  <c r="J3350" i="25"/>
  <c r="L775" i="25"/>
  <c r="L1443" i="25"/>
  <c r="G3392" i="25"/>
  <c r="L1124" i="25"/>
  <c r="G1576" i="25"/>
  <c r="G2541" i="25"/>
  <c r="J1215" i="25"/>
  <c r="G1493" i="25"/>
  <c r="V375" i="25"/>
  <c r="V2133" i="25"/>
  <c r="V257" i="25"/>
  <c r="I945" i="25"/>
  <c r="G1415" i="25"/>
  <c r="L3344" i="25"/>
  <c r="I823" i="25"/>
  <c r="G3416" i="25"/>
  <c r="V2127" i="25"/>
  <c r="I218" i="25"/>
  <c r="I846" i="25"/>
  <c r="H846" i="25" s="1"/>
  <c r="L1027" i="25"/>
  <c r="G746" i="25"/>
  <c r="G2207" i="25"/>
  <c r="G2521" i="25"/>
  <c r="I2142" i="25"/>
  <c r="I2602" i="25"/>
  <c r="L2179" i="25"/>
  <c r="G1138" i="25"/>
  <c r="I1476" i="25"/>
  <c r="G2638" i="25"/>
  <c r="I300" i="25"/>
  <c r="F43" i="25"/>
  <c r="AD43" i="25" s="1"/>
  <c r="I2212" i="25"/>
  <c r="J3493" i="25"/>
  <c r="L228" i="25"/>
  <c r="L1180" i="25"/>
  <c r="I3439" i="25"/>
  <c r="I2510" i="25"/>
  <c r="I969" i="25"/>
  <c r="L182" i="25"/>
  <c r="L825" i="25"/>
  <c r="L1752" i="25"/>
  <c r="I3185" i="25"/>
  <c r="H3185" i="25" s="1"/>
  <c r="V2684" i="25"/>
  <c r="I899" i="25"/>
  <c r="G2199" i="25"/>
  <c r="L3303" i="25"/>
  <c r="J2510" i="25"/>
  <c r="I2402" i="25"/>
  <c r="I3435" i="25"/>
  <c r="L1883" i="25"/>
  <c r="G1858" i="25"/>
  <c r="G2095" i="25"/>
  <c r="G2879" i="25"/>
  <c r="L2988" i="25"/>
  <c r="L1992" i="25"/>
  <c r="L1961" i="25"/>
  <c r="I1050" i="25"/>
  <c r="I3364" i="25"/>
  <c r="J516" i="25"/>
  <c r="L1429" i="25"/>
  <c r="L985" i="25"/>
  <c r="V2606" i="25"/>
  <c r="L1714" i="25"/>
  <c r="L170" i="25"/>
  <c r="I2351" i="25"/>
  <c r="G513" i="25"/>
  <c r="G2979" i="25"/>
  <c r="G1676" i="25"/>
  <c r="L596" i="25"/>
  <c r="V1267" i="25"/>
  <c r="I200" i="25"/>
  <c r="G31" i="25"/>
  <c r="G3281" i="25"/>
  <c r="G788" i="25"/>
  <c r="I52" i="25"/>
  <c r="G2174" i="25"/>
  <c r="L2625" i="25"/>
  <c r="L632" i="25"/>
  <c r="I2926" i="25"/>
  <c r="J2545" i="25"/>
  <c r="J3195" i="25"/>
  <c r="G729" i="25"/>
  <c r="G667" i="25"/>
  <c r="G899" i="25"/>
  <c r="L249" i="25"/>
  <c r="J18" i="25"/>
  <c r="J2052" i="25"/>
  <c r="I1979" i="25"/>
  <c r="L718" i="25"/>
  <c r="J35" i="25"/>
  <c r="I1144" i="25"/>
  <c r="H1144" i="25" s="1"/>
  <c r="L1939" i="25"/>
  <c r="J1613" i="25"/>
  <c r="J1747" i="25"/>
  <c r="J1900" i="25"/>
  <c r="I3444" i="25"/>
  <c r="I3105" i="25"/>
  <c r="L1495" i="25"/>
  <c r="J1678" i="25"/>
  <c r="G2365" i="25"/>
  <c r="I1641" i="25"/>
  <c r="I339" i="25"/>
  <c r="G781" i="25"/>
  <c r="V3272" i="25"/>
  <c r="I286" i="25"/>
  <c r="G695" i="25"/>
  <c r="J1873" i="25"/>
  <c r="L3280" i="25"/>
  <c r="G74" i="25"/>
  <c r="I3187" i="25"/>
  <c r="G1647" i="25"/>
  <c r="V3443" i="25"/>
  <c r="L1076" i="25"/>
  <c r="J1972" i="25"/>
  <c r="G2566" i="25"/>
  <c r="L1906" i="25"/>
  <c r="I417" i="25"/>
  <c r="L1248" i="25"/>
  <c r="I2328" i="25"/>
  <c r="V2193" i="25"/>
  <c r="I1571" i="25"/>
  <c r="G2403" i="25"/>
  <c r="I1138" i="25"/>
  <c r="H1138" i="25" s="1"/>
  <c r="J2966" i="25"/>
  <c r="L902" i="25"/>
  <c r="L1647" i="25"/>
  <c r="I2285" i="25"/>
  <c r="H2285" i="25" s="1"/>
  <c r="J3166" i="25"/>
  <c r="V10" i="25"/>
  <c r="V2059" i="25"/>
  <c r="J930" i="25"/>
  <c r="J2111" i="25"/>
  <c r="G2248" i="25"/>
  <c r="I1488" i="25"/>
  <c r="I181" i="25"/>
  <c r="L387" i="25"/>
  <c r="I1463" i="25"/>
  <c r="L1937" i="25"/>
  <c r="G3150" i="25"/>
  <c r="G2531" i="25"/>
  <c r="J1371" i="25"/>
  <c r="G3045" i="25"/>
  <c r="G2231" i="25"/>
  <c r="V2287" i="25"/>
  <c r="G2169" i="25"/>
  <c r="J1335" i="25"/>
  <c r="V1878" i="25"/>
  <c r="I1669" i="25"/>
  <c r="I1305" i="25"/>
  <c r="L2569" i="25"/>
  <c r="J1235" i="25"/>
  <c r="I2201" i="25"/>
  <c r="J634" i="25"/>
  <c r="L2999" i="25"/>
  <c r="I2043" i="25"/>
  <c r="L2894" i="25"/>
  <c r="J3155" i="25"/>
  <c r="L2887" i="25"/>
  <c r="J333" i="25"/>
  <c r="I1716" i="25"/>
  <c r="J2268" i="25"/>
  <c r="I833" i="25"/>
  <c r="V797" i="25"/>
  <c r="G2353" i="25"/>
  <c r="J1034" i="25"/>
  <c r="G185" i="25"/>
  <c r="G2520" i="25"/>
  <c r="I61" i="25"/>
  <c r="I1203" i="25"/>
  <c r="I3408" i="25"/>
  <c r="G2976" i="25"/>
  <c r="I2162" i="25"/>
  <c r="L3389" i="25"/>
  <c r="V272" i="25"/>
  <c r="I1538" i="25"/>
  <c r="I167" i="25"/>
  <c r="G1093" i="25"/>
  <c r="L3370" i="25"/>
  <c r="J1178" i="25"/>
  <c r="I3328" i="25"/>
  <c r="H3328" i="25" s="1"/>
  <c r="G904" i="25"/>
  <c r="G2401" i="25"/>
  <c r="I144" i="25"/>
  <c r="I13" i="25"/>
  <c r="V133" i="25"/>
  <c r="V11" i="25"/>
  <c r="I909" i="25"/>
  <c r="H909" i="25" s="1"/>
  <c r="I273" i="25"/>
  <c r="L2996" i="25"/>
  <c r="J2392" i="25"/>
  <c r="I1451" i="25"/>
  <c r="I25" i="25"/>
  <c r="V2242" i="25"/>
  <c r="J915" i="25"/>
  <c r="L590" i="25"/>
  <c r="J1320" i="25"/>
  <c r="I2421" i="25"/>
  <c r="V3227" i="25"/>
  <c r="L1738" i="25"/>
  <c r="J1076" i="25"/>
  <c r="L2477" i="25"/>
  <c r="G2413" i="25"/>
  <c r="I721" i="25"/>
  <c r="H721" i="25" s="1"/>
  <c r="J1333" i="25"/>
  <c r="V2109" i="25"/>
  <c r="G3025" i="25"/>
  <c r="G2256" i="25"/>
  <c r="I3277" i="25"/>
  <c r="I1574" i="25"/>
  <c r="I403" i="25"/>
  <c r="J2670" i="25"/>
  <c r="L1707" i="25"/>
  <c r="G1245" i="25"/>
  <c r="I2295" i="25"/>
  <c r="I2595" i="25"/>
  <c r="I2983" i="25"/>
  <c r="L1611" i="25"/>
  <c r="I852" i="25"/>
  <c r="L2029" i="25"/>
  <c r="L3123" i="25"/>
  <c r="V1836" i="25"/>
  <c r="V1022" i="25"/>
  <c r="G3209" i="25"/>
  <c r="G2341" i="25"/>
  <c r="G1790" i="25"/>
  <c r="I1003" i="25"/>
  <c r="G2590" i="25"/>
  <c r="V1192" i="25"/>
  <c r="J1719" i="25"/>
  <c r="V3417" i="25"/>
  <c r="G1527" i="25"/>
  <c r="V1185" i="25"/>
  <c r="G2242" i="25"/>
  <c r="V2651" i="25"/>
  <c r="L1640" i="25"/>
  <c r="L1622" i="25"/>
  <c r="G1005" i="25"/>
  <c r="V3207" i="25"/>
  <c r="V2098" i="25"/>
  <c r="L315" i="25"/>
  <c r="G2180" i="25"/>
  <c r="J2951" i="25"/>
  <c r="L2021" i="25"/>
  <c r="I937" i="25"/>
  <c r="L2171" i="25"/>
  <c r="G44" i="25"/>
  <c r="J474" i="25"/>
  <c r="V2157" i="25"/>
  <c r="I1836" i="25"/>
  <c r="L503" i="25"/>
  <c r="G1485" i="25"/>
  <c r="J1970" i="25"/>
  <c r="J2595" i="25"/>
  <c r="I2065" i="25"/>
  <c r="I1292" i="25"/>
  <c r="J1599" i="25"/>
  <c r="L983" i="25"/>
  <c r="L1709" i="25"/>
  <c r="L3016" i="25"/>
  <c r="J1877" i="25"/>
  <c r="L1154" i="25"/>
  <c r="I3107" i="25"/>
  <c r="I2117" i="25"/>
  <c r="I1918" i="25"/>
  <c r="J271" i="25"/>
  <c r="I3083" i="25"/>
  <c r="I195" i="25"/>
  <c r="G2517" i="25"/>
  <c r="I440" i="25"/>
  <c r="V2885" i="25"/>
  <c r="I323" i="25"/>
  <c r="L1960" i="25"/>
  <c r="G2356" i="25"/>
  <c r="V1415" i="25"/>
  <c r="L959" i="25"/>
  <c r="G1405" i="25"/>
  <c r="I745" i="25"/>
  <c r="G379" i="25"/>
  <c r="J1500" i="25"/>
  <c r="V1089" i="25"/>
  <c r="I2849" i="25"/>
  <c r="V2289" i="25"/>
  <c r="V618" i="25"/>
  <c r="I214" i="25"/>
  <c r="V3284" i="25"/>
  <c r="I2349" i="25"/>
  <c r="V3058" i="25"/>
  <c r="I314" i="25"/>
  <c r="L823" i="25"/>
  <c r="G46" i="25"/>
  <c r="G404" i="25"/>
  <c r="V2515" i="25"/>
  <c r="G1018" i="25"/>
  <c r="V2049" i="25"/>
  <c r="G614" i="25"/>
  <c r="I3491" i="25"/>
  <c r="V1820" i="25"/>
  <c r="G890" i="25"/>
  <c r="L9" i="25"/>
  <c r="G3059" i="25"/>
  <c r="J2828" i="25"/>
  <c r="G1822" i="25"/>
  <c r="J3450" i="25"/>
  <c r="G3008" i="25"/>
  <c r="L2890" i="25"/>
  <c r="G2581" i="25"/>
  <c r="L1213" i="25"/>
  <c r="G245" i="25"/>
  <c r="V3210" i="25"/>
  <c r="G983" i="25"/>
  <c r="L2778" i="25"/>
  <c r="J1022" i="25"/>
  <c r="V2916" i="25"/>
  <c r="G2720" i="25"/>
  <c r="G1889" i="25"/>
  <c r="G1430" i="25"/>
  <c r="I1959" i="25"/>
  <c r="I2710" i="25"/>
  <c r="H2710" i="25" s="1"/>
  <c r="I2385" i="25"/>
  <c r="H2385" i="25" s="1"/>
  <c r="G819" i="25"/>
  <c r="V1759" i="25"/>
  <c r="I3450" i="25"/>
  <c r="G3063" i="25"/>
  <c r="I1491" i="25"/>
  <c r="I1814" i="25"/>
  <c r="J3327" i="25"/>
  <c r="L1046" i="25"/>
  <c r="G1073" i="25"/>
  <c r="I2847" i="25"/>
  <c r="L2775" i="25"/>
  <c r="I2312" i="25"/>
  <c r="H2312" i="25" s="1"/>
  <c r="G582" i="25"/>
  <c r="G1621" i="25"/>
  <c r="V450" i="25"/>
  <c r="L1861" i="25"/>
  <c r="V3142" i="25"/>
  <c r="G830" i="25"/>
  <c r="I744" i="25"/>
  <c r="G2183" i="25"/>
  <c r="I751" i="25"/>
  <c r="I678" i="25"/>
  <c r="V55" i="25"/>
  <c r="V64" i="25"/>
  <c r="I1128" i="25"/>
  <c r="V3129" i="25"/>
  <c r="L1255" i="25"/>
  <c r="I2361" i="25"/>
  <c r="G2981" i="25"/>
  <c r="L3467" i="25"/>
  <c r="I3074" i="25"/>
  <c r="I2337" i="25"/>
  <c r="J2340" i="25"/>
  <c r="G3328" i="25"/>
  <c r="J2741" i="25"/>
  <c r="G2654" i="25"/>
  <c r="V243" i="25"/>
  <c r="G3167" i="25"/>
  <c r="G1431" i="25"/>
  <c r="G2563" i="25"/>
  <c r="I507" i="25"/>
  <c r="L2712" i="25"/>
  <c r="J335" i="25"/>
  <c r="L1271" i="25"/>
  <c r="V1940" i="25"/>
  <c r="L300" i="25"/>
  <c r="I1557" i="25"/>
  <c r="V447" i="25"/>
  <c r="V3478" i="25"/>
  <c r="J1918" i="25"/>
  <c r="L1525" i="25"/>
  <c r="J1647" i="25"/>
  <c r="G1286" i="25"/>
  <c r="G13" i="25"/>
  <c r="L2955" i="25"/>
  <c r="J112" i="25"/>
  <c r="G1241" i="25"/>
  <c r="I1587" i="25"/>
  <c r="V1297" i="25"/>
  <c r="L2516" i="25"/>
  <c r="K2516" i="25" s="1"/>
  <c r="J105" i="25"/>
  <c r="I3455" i="25"/>
  <c r="J2306" i="25"/>
  <c r="G2505" i="25"/>
  <c r="J1451" i="25"/>
  <c r="G2233" i="25"/>
  <c r="I3076" i="25"/>
  <c r="H3076" i="25" s="1"/>
  <c r="V926" i="25"/>
  <c r="I3166" i="25"/>
  <c r="I925" i="25"/>
  <c r="I961" i="25"/>
  <c r="H961" i="25" s="1"/>
  <c r="V3078" i="25"/>
  <c r="G2287" i="25"/>
  <c r="G851" i="25"/>
  <c r="L2364" i="25"/>
  <c r="V2041" i="25"/>
  <c r="L2195" i="25"/>
  <c r="I1665" i="25"/>
  <c r="L2355" i="25"/>
  <c r="G3456" i="25"/>
  <c r="L1369" i="25"/>
  <c r="V2438" i="25"/>
  <c r="I2292" i="25"/>
  <c r="H2292" i="25" s="1"/>
  <c r="V2229" i="25"/>
  <c r="V3329" i="25"/>
  <c r="I2625" i="25"/>
  <c r="G2352" i="25"/>
  <c r="J430" i="25"/>
  <c r="I924" i="25"/>
  <c r="I1630" i="25"/>
  <c r="V1547" i="25"/>
  <c r="V2090" i="25"/>
  <c r="J2749" i="25"/>
  <c r="I2181" i="25"/>
  <c r="I1969" i="25"/>
  <c r="H1969" i="25" s="1"/>
  <c r="V2281" i="25"/>
  <c r="V999" i="25"/>
  <c r="G2396" i="25"/>
  <c r="I3390" i="25"/>
  <c r="G1666" i="25"/>
  <c r="V1814" i="25"/>
  <c r="I1607" i="25"/>
  <c r="L2223" i="25"/>
  <c r="I2073" i="25"/>
  <c r="J2314" i="25"/>
  <c r="L269" i="25"/>
  <c r="J2094" i="25"/>
  <c r="G1876" i="25"/>
  <c r="J2086" i="25"/>
  <c r="J171" i="25"/>
  <c r="V3103" i="25"/>
  <c r="I220" i="25"/>
  <c r="I3213" i="25"/>
  <c r="J2516" i="25"/>
  <c r="G1948" i="25"/>
  <c r="V2632" i="25"/>
  <c r="G3473" i="25"/>
  <c r="G3433" i="25"/>
  <c r="L2827" i="25"/>
  <c r="V2243" i="25"/>
  <c r="G2084" i="25"/>
  <c r="J2332" i="25"/>
  <c r="J1444" i="25"/>
  <c r="V2073" i="25"/>
  <c r="L1306" i="25"/>
  <c r="V1857" i="25"/>
  <c r="I2579" i="25"/>
  <c r="H2579" i="25" s="1"/>
  <c r="V2108" i="25"/>
  <c r="L962" i="25"/>
  <c r="J1395" i="25"/>
  <c r="L1864" i="25"/>
  <c r="K1864" i="25" s="1"/>
  <c r="L3262" i="25"/>
  <c r="I3392" i="25"/>
  <c r="H3392" i="25" s="1"/>
  <c r="G3108" i="25"/>
  <c r="I2309" i="25"/>
  <c r="L2872" i="25"/>
  <c r="G2628" i="25"/>
  <c r="J1950" i="25"/>
  <c r="I1458" i="25"/>
  <c r="I1741" i="25"/>
  <c r="L3005" i="25"/>
  <c r="L2814" i="25"/>
  <c r="I1324" i="25"/>
  <c r="L223" i="25"/>
  <c r="G2770" i="25"/>
  <c r="L3260" i="25"/>
  <c r="L347" i="25"/>
  <c r="G2779" i="25"/>
  <c r="L3300" i="25"/>
  <c r="L509" i="25"/>
  <c r="L2343" i="25"/>
  <c r="J2772" i="25"/>
  <c r="I1793" i="25"/>
  <c r="I1177" i="25"/>
  <c r="G3426" i="25"/>
  <c r="G491" i="25"/>
  <c r="I1912" i="25"/>
  <c r="G1517" i="25"/>
  <c r="I2887" i="25"/>
  <c r="G1541" i="25"/>
  <c r="G2272" i="25"/>
  <c r="V2448" i="25"/>
  <c r="J2156" i="25"/>
  <c r="G1484" i="25"/>
  <c r="I1897" i="25"/>
  <c r="J268" i="25"/>
  <c r="G3054" i="25"/>
  <c r="J2668" i="25"/>
  <c r="J668" i="25"/>
  <c r="G3085" i="25"/>
  <c r="V2257" i="25"/>
  <c r="V1569" i="25"/>
  <c r="J3286" i="25"/>
  <c r="L2495" i="25"/>
  <c r="V3472" i="25"/>
  <c r="L1195" i="25"/>
  <c r="I919" i="25"/>
  <c r="J325" i="25"/>
  <c r="J26" i="25"/>
  <c r="I1347" i="25"/>
  <c r="H1347" i="25" s="1"/>
  <c r="G909" i="25"/>
  <c r="I1031" i="25"/>
  <c r="I1379" i="25"/>
  <c r="G965" i="25"/>
  <c r="I3422" i="25"/>
  <c r="J1927" i="25"/>
  <c r="G1246" i="25"/>
  <c r="G253" i="25"/>
  <c r="I2416" i="25"/>
  <c r="G3357" i="25"/>
  <c r="G1129" i="25"/>
  <c r="V2178" i="25"/>
  <c r="L473" i="25"/>
  <c r="I1368" i="25"/>
  <c r="J2831" i="25"/>
  <c r="J1726" i="25"/>
  <c r="I2876" i="25"/>
  <c r="L2545" i="25"/>
  <c r="K2545" i="25" s="1"/>
  <c r="G1280" i="25"/>
  <c r="G1856" i="25"/>
  <c r="I99" i="25"/>
  <c r="H99" i="25" s="1"/>
  <c r="G1721" i="25"/>
  <c r="J2220" i="25"/>
  <c r="G3454" i="25"/>
  <c r="I266" i="25"/>
  <c r="V3218" i="25"/>
  <c r="V1668" i="25"/>
  <c r="I2102" i="25"/>
  <c r="L2000" i="25"/>
  <c r="G312" i="25"/>
  <c r="G2888" i="25"/>
  <c r="L1037" i="25"/>
  <c r="G1312" i="25"/>
  <c r="G3205" i="25"/>
  <c r="G3305" i="25"/>
  <c r="G2824" i="25"/>
  <c r="I1039" i="25"/>
  <c r="L1329" i="25"/>
  <c r="I1833" i="25"/>
  <c r="V2379" i="25"/>
  <c r="G2189" i="25"/>
  <c r="V2994" i="25"/>
  <c r="J2273" i="25"/>
  <c r="L2458" i="25"/>
  <c r="G1179" i="25"/>
  <c r="G1872" i="25"/>
  <c r="J2133" i="25"/>
  <c r="I1010" i="25"/>
  <c r="J3134" i="25"/>
  <c r="I853" i="25"/>
  <c r="G881" i="25"/>
  <c r="I951" i="25"/>
  <c r="I1676" i="25"/>
  <c r="H1676" i="25" s="1"/>
  <c r="L1637" i="25"/>
  <c r="V2950" i="25"/>
  <c r="L2388" i="25"/>
  <c r="J2666" i="25"/>
  <c r="I1317" i="25"/>
  <c r="L760" i="25"/>
  <c r="V2654" i="25"/>
  <c r="I140" i="25"/>
  <c r="V27" i="25"/>
  <c r="G158" i="25"/>
  <c r="V3494" i="25"/>
  <c r="I958" i="25"/>
  <c r="V3222" i="25"/>
  <c r="F22" i="25"/>
  <c r="AD22" i="25" s="1"/>
  <c r="G1141" i="25"/>
  <c r="G105" i="25"/>
  <c r="J2854" i="25"/>
  <c r="I2365" i="25"/>
  <c r="H2365" i="25" s="1"/>
  <c r="L2686" i="25"/>
  <c r="L58" i="25"/>
  <c r="L1363" i="25"/>
  <c r="V3374" i="25"/>
  <c r="V288" i="25"/>
  <c r="J2926" i="25"/>
  <c r="V3450" i="25"/>
  <c r="I3451" i="25"/>
  <c r="J211" i="25"/>
  <c r="V2250" i="25"/>
  <c r="I3208" i="25"/>
  <c r="I1642" i="25"/>
  <c r="H1642" i="25" s="1"/>
  <c r="G2200" i="25"/>
  <c r="J1614" i="25"/>
  <c r="L3485" i="25"/>
  <c r="V2301" i="25"/>
  <c r="L661" i="25"/>
  <c r="L1004" i="25"/>
  <c r="L2347" i="25"/>
  <c r="K2347" i="25" s="1"/>
  <c r="G480" i="25"/>
  <c r="J1114" i="25"/>
  <c r="G1812" i="25"/>
  <c r="V2966" i="25"/>
  <c r="I1224" i="25"/>
  <c r="L2348" i="25"/>
  <c r="J1838" i="25"/>
  <c r="G3308" i="25"/>
  <c r="G2105" i="25"/>
  <c r="J1303" i="25"/>
  <c r="L972" i="25"/>
  <c r="J1193" i="25"/>
  <c r="J3403" i="25"/>
  <c r="L1297" i="25"/>
  <c r="G1675" i="25"/>
  <c r="J1706" i="25"/>
  <c r="J1781" i="25"/>
  <c r="J2275" i="25"/>
  <c r="V3411" i="25"/>
  <c r="L3151" i="25"/>
  <c r="L1824" i="25"/>
  <c r="G2279" i="25"/>
  <c r="I3380" i="25"/>
  <c r="I2417" i="25"/>
  <c r="L3292" i="25"/>
  <c r="V878" i="25"/>
  <c r="I735" i="25"/>
  <c r="G1305" i="25"/>
  <c r="I2767" i="25"/>
  <c r="H2767" i="25" s="1"/>
  <c r="L3175" i="25"/>
  <c r="J899" i="25"/>
  <c r="I2830" i="25"/>
  <c r="J1230" i="25"/>
  <c r="I1059" i="25"/>
  <c r="L746" i="25"/>
  <c r="V1754" i="25"/>
  <c r="I931" i="25"/>
  <c r="G773" i="25"/>
  <c r="I1266" i="25"/>
  <c r="J3436" i="25"/>
  <c r="V2114" i="25"/>
  <c r="I253" i="25"/>
  <c r="H253" i="25" s="1"/>
  <c r="G368" i="25"/>
  <c r="V1472" i="25"/>
  <c r="I747" i="25"/>
  <c r="G2409" i="25"/>
  <c r="L2055" i="25"/>
  <c r="I426" i="25"/>
  <c r="V2151" i="25"/>
  <c r="G2613" i="25"/>
  <c r="V2265" i="25"/>
  <c r="I1790" i="25"/>
  <c r="H1790" i="25" s="1"/>
  <c r="G1560" i="25"/>
  <c r="J2771" i="25"/>
  <c r="J3475" i="25"/>
  <c r="G250" i="25"/>
  <c r="I1661" i="25"/>
  <c r="G1209" i="25"/>
  <c r="I753" i="25"/>
  <c r="I2782" i="25"/>
  <c r="H2782" i="25" s="1"/>
  <c r="I368" i="25"/>
  <c r="H368" i="25" s="1"/>
  <c r="V1135" i="25"/>
  <c r="G2687" i="25"/>
  <c r="V1619" i="25"/>
  <c r="V1425" i="25"/>
  <c r="L29" i="25"/>
  <c r="I1775" i="25"/>
  <c r="G1751" i="25"/>
  <c r="I262" i="25"/>
  <c r="J896" i="25"/>
  <c r="I1230" i="25"/>
  <c r="G1635" i="25"/>
  <c r="V1670" i="25"/>
  <c r="L49" i="25"/>
  <c r="L2968" i="25"/>
  <c r="I2978" i="25"/>
  <c r="G1178" i="25"/>
  <c r="I3452" i="25"/>
  <c r="G358" i="25"/>
  <c r="V2128" i="25"/>
  <c r="J3368" i="25"/>
  <c r="I2681" i="25"/>
  <c r="L1735" i="25"/>
  <c r="J486" i="25"/>
  <c r="G532" i="25"/>
  <c r="I1581" i="25"/>
  <c r="V723" i="25"/>
  <c r="L40" i="25"/>
  <c r="J1863" i="25"/>
  <c r="G2906" i="25"/>
  <c r="I3129" i="25"/>
  <c r="G623" i="25"/>
  <c r="G999" i="25"/>
  <c r="G1515" i="25"/>
  <c r="G459" i="25"/>
  <c r="G3439" i="25"/>
  <c r="J2820" i="25"/>
  <c r="I1252" i="25"/>
  <c r="I603" i="25"/>
  <c r="I1806" i="25"/>
  <c r="G202" i="25"/>
  <c r="L7" i="25"/>
  <c r="G1976" i="25"/>
  <c r="V622" i="25"/>
  <c r="J406" i="25"/>
  <c r="L373" i="25"/>
  <c r="V2504" i="25"/>
  <c r="L595" i="25"/>
  <c r="G2376" i="25"/>
  <c r="G2681" i="25"/>
  <c r="G591" i="25"/>
  <c r="I2658" i="25"/>
  <c r="L64" i="25"/>
  <c r="I894" i="25"/>
  <c r="H894" i="25" s="1"/>
  <c r="G3361" i="25"/>
  <c r="I972" i="25"/>
  <c r="J2066" i="25"/>
  <c r="I940" i="25"/>
  <c r="I230" i="25"/>
  <c r="L1060" i="25"/>
  <c r="I3140" i="25"/>
  <c r="L1945" i="25"/>
  <c r="V3339" i="25"/>
  <c r="G2038" i="25"/>
  <c r="I1546" i="25"/>
  <c r="I461" i="25"/>
  <c r="I2833" i="25"/>
  <c r="G3499" i="25"/>
  <c r="V2600" i="25"/>
  <c r="L1479" i="25"/>
  <c r="G3263" i="25"/>
  <c r="V2328" i="25"/>
  <c r="I333" i="25"/>
  <c r="I22" i="25"/>
  <c r="J2028" i="25"/>
  <c r="I749" i="25"/>
  <c r="I921" i="25"/>
  <c r="H921" i="25" s="1"/>
  <c r="V1789" i="25"/>
  <c r="J3213" i="25"/>
  <c r="I3484" i="25"/>
  <c r="L547" i="25"/>
  <c r="I2395" i="25"/>
  <c r="H2395" i="25" s="1"/>
  <c r="L1119" i="25"/>
  <c r="L1502" i="25"/>
  <c r="I1595" i="25"/>
  <c r="J1892" i="25"/>
  <c r="G3390" i="25"/>
  <c r="L1344" i="25"/>
  <c r="J3132" i="25"/>
  <c r="L1353" i="25"/>
  <c r="L3144" i="25"/>
  <c r="G183" i="25"/>
  <c r="L1193" i="25"/>
  <c r="K1193" i="25" s="1"/>
  <c r="I373" i="25"/>
  <c r="G2960" i="25"/>
  <c r="I2453" i="25"/>
  <c r="G3285" i="25"/>
  <c r="I3051" i="25"/>
  <c r="J1864" i="25"/>
  <c r="I559" i="25"/>
  <c r="I2852" i="25"/>
  <c r="I2482" i="25"/>
  <c r="H2482" i="25" s="1"/>
  <c r="L841" i="25"/>
  <c r="G1264" i="25"/>
  <c r="L2216" i="25"/>
  <c r="I1564" i="25"/>
  <c r="L1104" i="25"/>
  <c r="G2244" i="25"/>
  <c r="L1240" i="25"/>
  <c r="V1492" i="25"/>
  <c r="L641" i="25"/>
  <c r="J979" i="25"/>
  <c r="G2610" i="25"/>
  <c r="V1611" i="25"/>
  <c r="I3362" i="25"/>
  <c r="L352" i="25"/>
  <c r="V1487" i="25"/>
  <c r="I2174" i="25"/>
  <c r="H2174" i="25" s="1"/>
  <c r="L3384" i="25"/>
  <c r="J345" i="25"/>
  <c r="G2973" i="25"/>
  <c r="I1192" i="25"/>
  <c r="I2140" i="25"/>
  <c r="I130" i="25"/>
  <c r="I2629" i="25"/>
  <c r="L2386" i="25"/>
  <c r="V2441" i="25"/>
  <c r="I3033" i="25"/>
  <c r="I1958" i="25"/>
  <c r="L359" i="25"/>
  <c r="J346" i="25"/>
  <c r="J2915" i="25"/>
  <c r="G1156" i="25"/>
  <c r="L1536" i="25"/>
  <c r="J2657" i="25"/>
  <c r="J1310" i="25"/>
  <c r="L2991" i="25"/>
  <c r="G373" i="25"/>
  <c r="L1278" i="25"/>
  <c r="V605" i="25"/>
  <c r="L1759" i="25"/>
  <c r="J1824" i="25"/>
  <c r="I2170" i="25"/>
  <c r="J3301" i="25"/>
  <c r="L2631" i="25"/>
  <c r="V689" i="25"/>
  <c r="V778" i="25"/>
  <c r="G1374" i="25"/>
  <c r="L298" i="25"/>
  <c r="L2095" i="25"/>
  <c r="L2801" i="25"/>
  <c r="I676" i="25"/>
  <c r="V436" i="25"/>
  <c r="V1849" i="25"/>
  <c r="V736" i="25"/>
  <c r="V229" i="25"/>
  <c r="G2090" i="25"/>
  <c r="G2863" i="25"/>
  <c r="V2546" i="25"/>
  <c r="I1473" i="25"/>
  <c r="V421" i="25"/>
  <c r="L3368" i="25"/>
  <c r="K3368" i="25" s="1"/>
  <c r="I3191" i="25"/>
  <c r="I2780" i="25"/>
  <c r="G1508" i="25"/>
  <c r="V3425" i="25"/>
  <c r="I474" i="25"/>
  <c r="V1920" i="25"/>
  <c r="L2773" i="25"/>
  <c r="I741" i="25"/>
  <c r="G2738" i="25"/>
  <c r="I1915" i="25"/>
  <c r="G816" i="25"/>
  <c r="L788" i="25"/>
  <c r="J3056" i="25"/>
  <c r="L1355" i="25"/>
  <c r="J2319" i="25"/>
  <c r="I178" i="25"/>
  <c r="G2160" i="25"/>
  <c r="V3388" i="25"/>
  <c r="J1260" i="25"/>
  <c r="V1770" i="25"/>
  <c r="L1761" i="25"/>
  <c r="K1761" i="25" s="1"/>
  <c r="I1471" i="25"/>
  <c r="L2946" i="25"/>
  <c r="K2946" i="25" s="1"/>
  <c r="J3265" i="25"/>
  <c r="I2817" i="25"/>
  <c r="L1569" i="25"/>
  <c r="G2344" i="25"/>
  <c r="G791" i="25"/>
  <c r="I1689" i="25"/>
  <c r="V1677" i="25"/>
  <c r="G445" i="25"/>
  <c r="I1998" i="25"/>
  <c r="J3008" i="25"/>
  <c r="G1783" i="25"/>
  <c r="V2765" i="25"/>
  <c r="I2813" i="25"/>
  <c r="H2813" i="25" s="1"/>
  <c r="I2989" i="25"/>
  <c r="J3171" i="25"/>
  <c r="V1969" i="25"/>
  <c r="L3338" i="25"/>
  <c r="I2305" i="25"/>
  <c r="L2978" i="25"/>
  <c r="G2942" i="25"/>
  <c r="G2774" i="25"/>
  <c r="L1542" i="25"/>
  <c r="L1589" i="25"/>
  <c r="L112" i="25"/>
  <c r="K112" i="25" s="1"/>
  <c r="L1889" i="25"/>
  <c r="K1889" i="25" s="1"/>
  <c r="G1795" i="25"/>
  <c r="I2267" i="25"/>
  <c r="G3213" i="25"/>
  <c r="L1634" i="25"/>
  <c r="K1634" i="25" s="1"/>
  <c r="L3104" i="25"/>
  <c r="L966" i="25"/>
  <c r="J3294" i="25"/>
  <c r="G1529" i="25"/>
  <c r="J2189" i="25"/>
  <c r="V20" i="25"/>
  <c r="J3091" i="25"/>
  <c r="L1426" i="25"/>
  <c r="V1973" i="25"/>
  <c r="V748" i="25"/>
  <c r="V2230" i="25"/>
  <c r="V3499" i="25"/>
  <c r="J2874" i="25"/>
  <c r="J1026" i="25"/>
  <c r="V2708" i="25"/>
  <c r="L1219" i="25"/>
  <c r="G906" i="25"/>
  <c r="L674" i="25"/>
  <c r="L971" i="25"/>
  <c r="K971" i="25" s="1"/>
  <c r="G1168" i="25"/>
  <c r="L337" i="25"/>
  <c r="I3269" i="25"/>
  <c r="I719" i="25"/>
  <c r="J1454" i="25"/>
  <c r="I2836" i="25"/>
  <c r="J1245" i="25"/>
  <c r="G1703" i="25"/>
  <c r="L3013" i="25"/>
  <c r="G3446" i="25"/>
  <c r="L2237" i="25"/>
  <c r="L2036" i="25"/>
  <c r="V1689" i="25"/>
  <c r="L3330" i="25"/>
  <c r="I153" i="25"/>
  <c r="G1133" i="25"/>
  <c r="V3492" i="25"/>
  <c r="V1809" i="25"/>
  <c r="I2977" i="25"/>
  <c r="L491" i="25"/>
  <c r="L652" i="25"/>
  <c r="L3089" i="25"/>
  <c r="G2722" i="25"/>
  <c r="I2827" i="25"/>
  <c r="J1155" i="25"/>
  <c r="G190" i="25"/>
  <c r="V162" i="25"/>
  <c r="G2828" i="25"/>
  <c r="J1288" i="25"/>
  <c r="I1765" i="25"/>
  <c r="G2591" i="25"/>
  <c r="L2777" i="25"/>
  <c r="G3248" i="25"/>
  <c r="G1589" i="25"/>
  <c r="I3113" i="25"/>
  <c r="H3113" i="25" s="1"/>
  <c r="V3282" i="25"/>
  <c r="I3303" i="25"/>
  <c r="G1554" i="25"/>
  <c r="G1212" i="25"/>
  <c r="I776" i="25"/>
  <c r="I2587" i="25"/>
  <c r="G922" i="25"/>
  <c r="G846" i="25"/>
  <c r="G118" i="25"/>
  <c r="L1736" i="25"/>
  <c r="I1165" i="25"/>
  <c r="G3121" i="25"/>
  <c r="I903" i="25"/>
  <c r="I3355" i="25"/>
  <c r="L1131" i="25"/>
  <c r="G813" i="25"/>
  <c r="V1355" i="25"/>
  <c r="G718" i="25"/>
  <c r="J2715" i="25"/>
  <c r="J2244" i="25"/>
  <c r="L1944" i="25"/>
  <c r="J2167" i="25"/>
  <c r="G2944" i="25"/>
  <c r="J1414" i="25"/>
  <c r="J2875" i="25"/>
  <c r="I1339" i="25"/>
  <c r="J2708" i="25"/>
  <c r="I1626" i="25"/>
  <c r="I525" i="25"/>
  <c r="V3018" i="25"/>
  <c r="I539" i="25"/>
  <c r="I819" i="25"/>
  <c r="H819" i="25" s="1"/>
  <c r="I3192" i="25"/>
  <c r="G2458" i="25"/>
  <c r="I1361" i="25"/>
  <c r="I194" i="25"/>
  <c r="J1988" i="25"/>
  <c r="G2316" i="25"/>
  <c r="L3118" i="25"/>
  <c r="I2726" i="25"/>
  <c r="G3023" i="25"/>
  <c r="J2112" i="25"/>
  <c r="J2021" i="25"/>
  <c r="L2128" i="25"/>
  <c r="I764" i="25"/>
  <c r="I2202" i="25"/>
  <c r="G1015" i="25"/>
  <c r="I2375" i="25"/>
  <c r="I435" i="25"/>
  <c r="G1623" i="25"/>
  <c r="G2250" i="25"/>
  <c r="I122" i="25"/>
  <c r="V2152" i="25"/>
  <c r="V1727" i="25"/>
  <c r="G15" i="25"/>
  <c r="G150" i="25"/>
  <c r="I1858" i="25"/>
  <c r="H1858" i="25" s="1"/>
  <c r="I1542" i="25"/>
  <c r="G2273" i="25"/>
  <c r="I1837" i="25"/>
  <c r="G1085" i="25"/>
  <c r="I631" i="25"/>
  <c r="H631" i="25" s="1"/>
  <c r="I3155" i="25"/>
  <c r="I3158" i="25"/>
  <c r="I2565" i="25"/>
  <c r="H2565" i="25" s="1"/>
  <c r="L1910" i="25"/>
  <c r="G2914" i="25"/>
  <c r="G2433" i="25"/>
  <c r="G2307" i="25"/>
  <c r="G2485" i="25"/>
  <c r="V1720" i="25"/>
  <c r="I3004" i="25"/>
  <c r="J3172" i="25"/>
  <c r="L2431" i="25"/>
  <c r="G1096" i="25"/>
  <c r="V2699" i="25"/>
  <c r="I3499" i="25"/>
  <c r="H3499" i="25" s="1"/>
  <c r="G112" i="25"/>
  <c r="G2528" i="25"/>
  <c r="L3320" i="25"/>
  <c r="L305" i="25"/>
  <c r="V1080" i="25"/>
  <c r="V2566" i="25"/>
  <c r="G1711" i="25"/>
  <c r="V2069" i="25"/>
  <c r="V3242" i="25"/>
  <c r="I2358" i="25"/>
  <c r="H2358" i="25" s="1"/>
  <c r="J1710" i="25"/>
  <c r="G3252" i="25"/>
  <c r="L1324" i="25"/>
  <c r="K1324" i="25" s="1"/>
  <c r="L369" i="25"/>
  <c r="I1782" i="25"/>
  <c r="H1782" i="25" s="1"/>
  <c r="J3077" i="25"/>
  <c r="I2461" i="25"/>
  <c r="G545" i="25"/>
  <c r="L3278" i="25"/>
  <c r="L2808" i="25"/>
  <c r="G1071" i="25"/>
  <c r="L256" i="25"/>
  <c r="G2493" i="25"/>
  <c r="J653" i="25"/>
  <c r="L1723" i="25"/>
  <c r="F4" i="25"/>
  <c r="AD4" i="25" s="1"/>
  <c r="G2098" i="25"/>
  <c r="I1529" i="25"/>
  <c r="H1529" i="25" s="1"/>
  <c r="I148" i="25"/>
  <c r="H148" i="25" s="1"/>
  <c r="V2061" i="25"/>
  <c r="V651" i="25"/>
  <c r="I2533" i="25"/>
  <c r="H2533" i="25" s="1"/>
  <c r="L3002" i="25"/>
  <c r="L2705" i="25"/>
  <c r="I396" i="25"/>
  <c r="V3294" i="25"/>
  <c r="V2693" i="25"/>
  <c r="G1956" i="25"/>
  <c r="G1654" i="25"/>
  <c r="G1441" i="25"/>
  <c r="G575" i="25"/>
  <c r="I2751" i="25"/>
  <c r="V1484" i="25"/>
  <c r="L3453" i="25"/>
  <c r="V1571" i="25"/>
  <c r="G2925" i="25"/>
  <c r="J2965" i="25"/>
  <c r="I3124" i="25"/>
  <c r="G1351" i="25"/>
  <c r="F3" i="25"/>
  <c r="AD3" i="25" s="1"/>
  <c r="I944" i="25"/>
  <c r="I101" i="25"/>
  <c r="J1784" i="25"/>
  <c r="I2004" i="25"/>
  <c r="G2164" i="25"/>
  <c r="L2250" i="25"/>
  <c r="K2250" i="25" s="1"/>
  <c r="G995" i="25"/>
  <c r="G2329" i="25"/>
  <c r="G1958" i="25"/>
  <c r="J3456" i="25"/>
  <c r="L1413" i="25"/>
  <c r="J2157" i="25"/>
  <c r="L1737" i="25"/>
  <c r="G191" i="25"/>
  <c r="J1552" i="25"/>
  <c r="G83" i="25"/>
  <c r="J2624" i="25"/>
  <c r="V646" i="25"/>
  <c r="G437" i="25"/>
  <c r="L1753" i="25"/>
  <c r="V1295" i="25"/>
  <c r="L1040" i="25"/>
  <c r="I1298" i="25"/>
  <c r="L1408" i="25"/>
  <c r="V3445" i="25"/>
  <c r="I2574" i="25"/>
  <c r="L1144" i="25"/>
  <c r="G2962" i="25"/>
  <c r="I1238" i="25"/>
  <c r="I1418" i="25"/>
  <c r="L1509" i="25"/>
  <c r="K1509" i="25" s="1"/>
  <c r="V2219" i="25"/>
  <c r="G2007" i="25"/>
  <c r="I1084" i="25"/>
  <c r="G1698" i="25"/>
  <c r="I3315" i="25"/>
  <c r="L265" i="25"/>
  <c r="G1106" i="25"/>
  <c r="I2023" i="25"/>
  <c r="L2186" i="25"/>
  <c r="L1776" i="25"/>
  <c r="L3394" i="25"/>
  <c r="V830" i="25"/>
  <c r="L2130" i="25"/>
  <c r="J1870" i="25"/>
  <c r="I2675" i="25"/>
  <c r="I201" i="25"/>
  <c r="V2420" i="25"/>
  <c r="G1522" i="25"/>
  <c r="V2015" i="25"/>
  <c r="I1660" i="25"/>
  <c r="H1660" i="25" s="1"/>
  <c r="L3155" i="25"/>
  <c r="K3155" i="25" s="1"/>
  <c r="I2291" i="25"/>
  <c r="L69" i="25"/>
  <c r="L2319" i="25"/>
  <c r="K2319" i="25" s="1"/>
  <c r="L1755" i="25"/>
  <c r="V2612" i="25"/>
  <c r="V2010" i="25"/>
  <c r="G1254" i="25"/>
  <c r="I1834" i="25"/>
  <c r="J3448" i="25"/>
  <c r="L767" i="25"/>
  <c r="G2190" i="25"/>
  <c r="V613" i="25"/>
  <c r="J1669" i="25"/>
  <c r="J740" i="25"/>
  <c r="J2598" i="25"/>
  <c r="I640" i="25"/>
  <c r="G3375" i="25"/>
  <c r="V2874" i="25"/>
  <c r="V1879" i="25"/>
  <c r="G3470" i="25"/>
  <c r="L568" i="25"/>
  <c r="V403" i="25"/>
  <c r="L313" i="25"/>
  <c r="L1828" i="25"/>
  <c r="G602" i="25"/>
  <c r="I1885" i="25"/>
  <c r="V1952" i="25"/>
  <c r="I2785" i="25"/>
  <c r="G2345" i="25"/>
  <c r="V234" i="25"/>
  <c r="L2423" i="25"/>
  <c r="J2984" i="25"/>
  <c r="V2901" i="25"/>
  <c r="G1256" i="25"/>
  <c r="L576" i="25"/>
  <c r="V2276" i="25"/>
  <c r="I372" i="25"/>
  <c r="L32" i="25"/>
  <c r="I1438" i="25"/>
  <c r="H1438" i="25" s="1"/>
  <c r="V2799" i="25"/>
  <c r="I3441" i="25"/>
  <c r="L2733" i="25"/>
  <c r="J617" i="25"/>
  <c r="G115" i="25"/>
  <c r="V2841" i="25"/>
  <c r="V3195" i="25"/>
  <c r="V2767" i="25"/>
  <c r="L3273" i="25"/>
  <c r="J2957" i="25"/>
  <c r="I158" i="25"/>
  <c r="H158" i="25" s="1"/>
  <c r="L2836" i="25"/>
  <c r="L2568" i="25"/>
  <c r="G993" i="25"/>
  <c r="G670" i="25"/>
  <c r="L2508" i="25"/>
  <c r="L1141" i="25"/>
  <c r="G2324" i="25"/>
  <c r="J2918" i="25"/>
  <c r="G528" i="25"/>
  <c r="V2805" i="25"/>
  <c r="L2620" i="25"/>
  <c r="G1966" i="25"/>
  <c r="I2857" i="25"/>
  <c r="J3092" i="25"/>
  <c r="I2085" i="25"/>
  <c r="J1477" i="25"/>
  <c r="I1683" i="25"/>
  <c r="I1493" i="25"/>
  <c r="H1493" i="25" s="1"/>
  <c r="L2402" i="25"/>
  <c r="L2124" i="25"/>
  <c r="J2223" i="25"/>
  <c r="G2369" i="25"/>
  <c r="I2327" i="25"/>
  <c r="I95" i="25"/>
  <c r="L163" i="25"/>
  <c r="I1734" i="25"/>
  <c r="V742" i="25"/>
  <c r="G2075" i="25"/>
  <c r="V2701" i="25"/>
  <c r="L2071" i="25"/>
  <c r="G2297" i="25"/>
  <c r="J1360" i="25"/>
  <c r="V1262" i="25"/>
  <c r="I2536" i="25"/>
  <c r="H2536" i="25" s="1"/>
  <c r="I784" i="25"/>
  <c r="V1935" i="25"/>
  <c r="I1756" i="25"/>
  <c r="H1756" i="25" s="1"/>
  <c r="J3214" i="25"/>
  <c r="J1448" i="25"/>
  <c r="J1751" i="25"/>
  <c r="G2216" i="25"/>
  <c r="I1799" i="25"/>
  <c r="L3318" i="25"/>
  <c r="I1456" i="25"/>
  <c r="J2962" i="25"/>
  <c r="G3443" i="25"/>
  <c r="G1913" i="25"/>
  <c r="V1898" i="25"/>
  <c r="I1758" i="25"/>
  <c r="V3201" i="25"/>
  <c r="V1180" i="25"/>
  <c r="G2429" i="25"/>
  <c r="I2215" i="25"/>
  <c r="L497" i="25"/>
  <c r="I2560" i="25"/>
  <c r="L1842" i="25"/>
  <c r="J2218" i="25"/>
  <c r="G1453" i="25"/>
  <c r="I384" i="25"/>
  <c r="V794" i="25"/>
  <c r="I1882" i="25"/>
  <c r="L710" i="25"/>
  <c r="G446" i="25"/>
  <c r="I1183" i="25"/>
  <c r="J2462" i="25"/>
  <c r="I648" i="25"/>
  <c r="L2861" i="25"/>
  <c r="J2837" i="25"/>
  <c r="L3065" i="25"/>
  <c r="I2821" i="25"/>
  <c r="I378" i="25"/>
  <c r="V1073" i="25"/>
  <c r="V2796" i="25"/>
  <c r="I2010" i="25"/>
  <c r="L1760" i="25"/>
  <c r="L2659" i="25"/>
  <c r="I211" i="25"/>
  <c r="J1331" i="25"/>
  <c r="L3244" i="25"/>
  <c r="J1576" i="25"/>
  <c r="G3306" i="25"/>
  <c r="I162" i="25"/>
  <c r="I1307" i="25"/>
  <c r="H1307" i="25" s="1"/>
  <c r="G306" i="25"/>
  <c r="G2910" i="25"/>
  <c r="J1559" i="25"/>
  <c r="I3351" i="25"/>
  <c r="J1690" i="25"/>
  <c r="I2863" i="25"/>
  <c r="H2863" i="25" s="1"/>
  <c r="L88" i="25"/>
  <c r="V1530" i="25"/>
  <c r="G2806" i="25"/>
  <c r="I3453" i="25"/>
  <c r="I583" i="25"/>
  <c r="I737" i="25"/>
  <c r="G2323" i="25"/>
  <c r="J2079" i="25"/>
  <c r="V2685" i="25"/>
  <c r="G2478" i="25"/>
  <c r="G2913" i="25"/>
  <c r="I2144" i="25"/>
  <c r="L3115" i="25"/>
  <c r="I1597" i="25"/>
  <c r="L1093" i="25"/>
  <c r="J3174" i="25"/>
  <c r="G2277" i="25"/>
  <c r="I606" i="25"/>
  <c r="L1336" i="25"/>
  <c r="K1336" i="25" s="1"/>
  <c r="J3224" i="25"/>
  <c r="I390" i="25"/>
  <c r="J2391" i="25"/>
  <c r="G1610" i="25"/>
  <c r="G2262" i="25"/>
  <c r="I1181" i="25"/>
  <c r="L2144" i="25"/>
  <c r="G2803" i="25"/>
  <c r="L2904" i="25"/>
  <c r="J2909" i="25"/>
  <c r="L2028" i="25"/>
  <c r="K2028" i="25" s="1"/>
  <c r="L1200" i="25"/>
  <c r="K1200" i="25" s="1"/>
  <c r="V910" i="25"/>
  <c r="G1963" i="25"/>
  <c r="J11" i="25"/>
  <c r="L2639" i="25"/>
  <c r="I2671" i="25"/>
  <c r="I1411" i="25"/>
  <c r="V2912" i="25"/>
  <c r="L941" i="25"/>
  <c r="I2342" i="25"/>
  <c r="G2710" i="25"/>
  <c r="I208" i="25"/>
  <c r="G1614" i="25"/>
  <c r="V2260" i="25"/>
  <c r="J459" i="25"/>
  <c r="V826" i="25"/>
  <c r="G516" i="25"/>
  <c r="G1423" i="25"/>
  <c r="G2576" i="25"/>
  <c r="G1650" i="25"/>
  <c r="G917" i="25"/>
  <c r="J2499" i="25"/>
  <c r="L1384" i="25"/>
  <c r="J2022" i="25"/>
  <c r="L1132" i="25"/>
  <c r="I2655" i="25"/>
  <c r="J1156" i="25"/>
  <c r="I1905" i="25"/>
  <c r="J251" i="25"/>
  <c r="L2634" i="25"/>
  <c r="K2634" i="25" s="1"/>
  <c r="G3155" i="25"/>
  <c r="I3149" i="25"/>
  <c r="I317" i="25"/>
  <c r="G3221" i="25"/>
  <c r="G2922" i="25"/>
  <c r="I1535" i="25"/>
  <c r="J864" i="25"/>
  <c r="G4" i="25"/>
  <c r="G1566" i="25"/>
  <c r="J2543" i="25"/>
  <c r="I3325" i="25"/>
  <c r="L350" i="25"/>
  <c r="G1840" i="25"/>
  <c r="L1543" i="25"/>
  <c r="G417" i="25"/>
  <c r="G3420" i="25"/>
  <c r="G1388" i="25"/>
  <c r="G1936" i="25"/>
  <c r="G1537" i="25"/>
  <c r="V3332" i="25"/>
  <c r="I2289" i="25"/>
  <c r="J2381" i="25"/>
  <c r="G1696" i="25"/>
  <c r="I1208" i="25"/>
  <c r="G1875" i="25"/>
  <c r="I1325" i="25"/>
  <c r="I1510" i="25"/>
  <c r="V1711" i="25"/>
  <c r="I2390" i="25"/>
  <c r="H2390" i="25" s="1"/>
  <c r="J2402" i="25"/>
  <c r="J1705" i="25"/>
  <c r="G1672" i="25"/>
  <c r="L1974" i="25"/>
  <c r="G2560" i="25"/>
  <c r="J535" i="25"/>
  <c r="I2329" i="25"/>
  <c r="H2329" i="25" s="1"/>
  <c r="I3159" i="25"/>
  <c r="J1771" i="25"/>
  <c r="L1359" i="25"/>
  <c r="J422" i="25"/>
  <c r="G138" i="25"/>
  <c r="L1510" i="25"/>
  <c r="G1046" i="25"/>
  <c r="L2146" i="25"/>
  <c r="G1722" i="25"/>
  <c r="L2427" i="25"/>
  <c r="G3133" i="25"/>
  <c r="G1038" i="25"/>
  <c r="V3261" i="25"/>
  <c r="J3158" i="25"/>
  <c r="L2461" i="25"/>
  <c r="V2993" i="25"/>
  <c r="I2496" i="25"/>
  <c r="J2948" i="25"/>
  <c r="I1035" i="25"/>
  <c r="H1035" i="25" s="1"/>
  <c r="L2233" i="25"/>
  <c r="K2233" i="25" s="1"/>
  <c r="V3155" i="25"/>
  <c r="V1936" i="25"/>
  <c r="I2449" i="25"/>
  <c r="V1495" i="25"/>
  <c r="G2418" i="25"/>
  <c r="J2064" i="25"/>
  <c r="I2263" i="25"/>
  <c r="G2106" i="25"/>
  <c r="L231" i="25"/>
  <c r="L956" i="25"/>
  <c r="L3227" i="25"/>
  <c r="G3448" i="25"/>
  <c r="I1011" i="25"/>
  <c r="I234" i="25"/>
  <c r="V152" i="25"/>
  <c r="J3307" i="25"/>
  <c r="G2872" i="25"/>
  <c r="J3354" i="25"/>
  <c r="V3391" i="25"/>
  <c r="I2935" i="25"/>
  <c r="V3420" i="25"/>
  <c r="J2547" i="25"/>
  <c r="J3396" i="25"/>
  <c r="G188" i="25"/>
  <c r="I2538" i="25"/>
  <c r="J3351" i="25"/>
  <c r="V3048" i="25"/>
  <c r="G1252" i="25"/>
  <c r="J1807" i="25"/>
  <c r="V2326" i="25"/>
  <c r="I2626" i="25"/>
  <c r="H2626" i="25" s="1"/>
  <c r="L1671" i="25"/>
  <c r="G247" i="25"/>
  <c r="I3442" i="25"/>
  <c r="I3184" i="25"/>
  <c r="I473" i="25"/>
  <c r="G1720" i="25"/>
  <c r="I1556" i="25"/>
  <c r="V334" i="25"/>
  <c r="L1390" i="25"/>
  <c r="G2585" i="25"/>
  <c r="V610" i="25"/>
  <c r="J852" i="25"/>
  <c r="L2670" i="25"/>
  <c r="V1290" i="25"/>
  <c r="J897" i="25"/>
  <c r="L1404" i="25"/>
  <c r="I3210" i="25"/>
  <c r="G1357" i="25"/>
  <c r="I3173" i="25"/>
  <c r="L2006" i="25"/>
  <c r="I848" i="25"/>
  <c r="L1969" i="25"/>
  <c r="I2080" i="25"/>
  <c r="L14" i="25"/>
  <c r="V698" i="25"/>
  <c r="I1336" i="25"/>
  <c r="G2731" i="25"/>
  <c r="L2298" i="25"/>
  <c r="K2298" i="25" s="1"/>
  <c r="I2231" i="25"/>
  <c r="H2231" i="25" s="1"/>
  <c r="I1134" i="25"/>
  <c r="G216" i="25"/>
  <c r="L3030" i="25"/>
  <c r="F39" i="25"/>
  <c r="AD39" i="25" s="1"/>
  <c r="V896" i="25"/>
  <c r="L1229" i="25"/>
  <c r="G3489" i="25"/>
  <c r="G1981" i="25"/>
  <c r="L909" i="25"/>
  <c r="G1478" i="25"/>
  <c r="L3367" i="25"/>
  <c r="G1995" i="25"/>
  <c r="J101" i="25"/>
  <c r="I120" i="25"/>
  <c r="I3324" i="25"/>
  <c r="G1358" i="25"/>
  <c r="L84" i="25"/>
  <c r="V1450" i="25"/>
  <c r="I1072" i="25"/>
  <c r="J986" i="25"/>
  <c r="I423" i="25"/>
  <c r="L2160" i="25"/>
  <c r="J188" i="25"/>
  <c r="G1033" i="25"/>
  <c r="I1650" i="25"/>
  <c r="H1650" i="25" s="1"/>
  <c r="G1746" i="25"/>
  <c r="G2078" i="25"/>
  <c r="L1394" i="25"/>
  <c r="G2337" i="25"/>
  <c r="I2619" i="25"/>
  <c r="I3459" i="25"/>
  <c r="I1779" i="25"/>
  <c r="L1594" i="25"/>
  <c r="J1509" i="25"/>
  <c r="L954" i="25"/>
  <c r="L1334" i="25"/>
  <c r="K1334" i="25" s="1"/>
  <c r="V149" i="25"/>
  <c r="J1547" i="25"/>
  <c r="G2853" i="25"/>
  <c r="G2239" i="25"/>
  <c r="G559" i="25"/>
  <c r="J1979" i="25"/>
  <c r="V2745" i="25"/>
  <c r="L1827" i="25"/>
  <c r="I1514" i="25"/>
  <c r="V1182" i="25"/>
  <c r="I2521" i="25"/>
  <c r="H2521" i="25" s="1"/>
  <c r="I2372" i="25"/>
  <c r="I2190" i="25"/>
  <c r="H2190" i="25" s="1"/>
  <c r="I2109" i="25"/>
  <c r="I1326" i="25"/>
  <c r="I2003" i="25"/>
  <c r="I683" i="25"/>
  <c r="I2308" i="25"/>
  <c r="I128" i="25"/>
  <c r="V216" i="25"/>
  <c r="G314" i="25"/>
  <c r="J995" i="25"/>
  <c r="L2883" i="25"/>
  <c r="I3171" i="25"/>
  <c r="H3171" i="25" s="1"/>
  <c r="L1538" i="25"/>
  <c r="L752" i="25"/>
  <c r="G155" i="25"/>
  <c r="G3288" i="25"/>
  <c r="J3303" i="25"/>
  <c r="G1979" i="25"/>
  <c r="V2723" i="25"/>
  <c r="V1944" i="25"/>
  <c r="V312" i="25"/>
  <c r="V1844" i="25"/>
  <c r="G2434" i="25"/>
  <c r="I1980" i="25"/>
  <c r="H1980" i="25" s="1"/>
  <c r="J3304" i="25"/>
  <c r="G811" i="25"/>
  <c r="I2037" i="25"/>
  <c r="J2805" i="25"/>
  <c r="G454" i="25"/>
  <c r="J1347" i="25"/>
  <c r="V1200" i="25"/>
  <c r="I1040" i="25"/>
  <c r="L3353" i="25"/>
  <c r="I2115" i="25"/>
  <c r="I1209" i="25"/>
  <c r="J1172" i="25"/>
  <c r="J1309" i="25"/>
  <c r="L1744" i="25"/>
  <c r="L1810" i="25"/>
  <c r="G3441" i="25"/>
  <c r="G3184" i="25"/>
  <c r="G3078" i="25"/>
  <c r="J1349" i="25"/>
  <c r="L3431" i="25"/>
  <c r="V2751" i="25"/>
  <c r="G1036" i="25"/>
  <c r="L2407" i="25"/>
  <c r="K2407" i="25" s="1"/>
  <c r="G3254" i="25"/>
  <c r="I1472" i="25"/>
  <c r="L439" i="25"/>
  <c r="G1413" i="25"/>
  <c r="V2816" i="25"/>
  <c r="G2695" i="25"/>
  <c r="I2410" i="25"/>
  <c r="L943" i="25"/>
  <c r="G1750" i="25"/>
  <c r="V659" i="25"/>
  <c r="G1985" i="25"/>
  <c r="L2692" i="25"/>
  <c r="G2230" i="25"/>
  <c r="G3346" i="25"/>
  <c r="G1467" i="25"/>
  <c r="L2234" i="25"/>
  <c r="I2158" i="25"/>
  <c r="I1942" i="25"/>
  <c r="L428" i="25"/>
  <c r="J2501" i="25"/>
  <c r="J99" i="25"/>
  <c r="G2285" i="25"/>
  <c r="I790" i="25"/>
  <c r="I1495" i="25"/>
  <c r="L1660" i="25"/>
  <c r="I653" i="25"/>
  <c r="G2317" i="25"/>
  <c r="I1133" i="25"/>
  <c r="H1133" i="25" s="1"/>
  <c r="G682" i="25"/>
  <c r="L1433" i="25"/>
  <c r="G1611" i="25"/>
  <c r="I1265" i="25"/>
  <c r="V423" i="25"/>
  <c r="G1306" i="25"/>
  <c r="G2815" i="25"/>
  <c r="G7" i="25"/>
  <c r="V1818" i="25"/>
  <c r="I42" i="25"/>
  <c r="V3169" i="25"/>
  <c r="V2410" i="25"/>
  <c r="I226" i="25"/>
  <c r="H226" i="25" s="1"/>
  <c r="I489" i="25"/>
  <c r="I1767" i="25"/>
  <c r="I2893" i="25"/>
  <c r="I910" i="25"/>
  <c r="I1338" i="25"/>
  <c r="L3186" i="25"/>
  <c r="I2227" i="25"/>
  <c r="L2493" i="25"/>
  <c r="I697" i="25"/>
  <c r="V1824" i="25"/>
  <c r="J536" i="25"/>
  <c r="G2658" i="25"/>
  <c r="V156" i="25"/>
  <c r="I2386" i="25"/>
  <c r="L2747" i="25"/>
  <c r="L2954" i="25"/>
  <c r="V1630" i="25"/>
  <c r="G1579" i="25"/>
  <c r="G2364" i="25"/>
  <c r="L1087" i="25"/>
  <c r="K1087" i="25" s="1"/>
  <c r="G64" i="25"/>
  <c r="J2558" i="25"/>
  <c r="I2036" i="25"/>
  <c r="L2103" i="25"/>
  <c r="J2398" i="25"/>
  <c r="I353" i="25"/>
  <c r="L2977" i="25"/>
  <c r="F9" i="25"/>
  <c r="AD9" i="25" s="1"/>
  <c r="V2360" i="25"/>
  <c r="G2041" i="25"/>
  <c r="G633" i="25"/>
  <c r="J3237" i="25"/>
  <c r="I863" i="25"/>
  <c r="I495" i="25"/>
  <c r="I364" i="25"/>
  <c r="G2005" i="25"/>
  <c r="G2068" i="25"/>
  <c r="V3026" i="25"/>
  <c r="G2452" i="25"/>
  <c r="I57" i="25"/>
  <c r="I1154" i="25"/>
  <c r="G1838" i="25"/>
  <c r="I2045" i="25"/>
  <c r="L1642" i="25"/>
  <c r="K1642" i="25" s="1"/>
  <c r="V2628" i="25"/>
  <c r="L19" i="25"/>
  <c r="L3393" i="25"/>
  <c r="G3363" i="25"/>
  <c r="G2449" i="25"/>
  <c r="L2437" i="25"/>
  <c r="L1081" i="25"/>
  <c r="L3097" i="25"/>
  <c r="J927" i="25"/>
  <c r="L138" i="25"/>
  <c r="I3313" i="25"/>
  <c r="H3313" i="25" s="1"/>
  <c r="J2542" i="25"/>
  <c r="G764" i="25"/>
  <c r="J2276" i="25"/>
  <c r="G1452" i="25"/>
  <c r="G2089" i="25"/>
  <c r="I3425" i="25"/>
  <c r="G2056" i="25"/>
  <c r="L2762" i="25"/>
  <c r="G2188" i="25"/>
  <c r="J853" i="25"/>
  <c r="V3217" i="25"/>
  <c r="G2473" i="25"/>
  <c r="V1822" i="25"/>
  <c r="L3127" i="25"/>
  <c r="I602" i="25"/>
  <c r="H602" i="25" s="1"/>
  <c r="G1059" i="25"/>
  <c r="I2539" i="25"/>
  <c r="G1300" i="25"/>
  <c r="I963" i="25"/>
  <c r="I2544" i="25"/>
  <c r="V218" i="25"/>
  <c r="G3472" i="25"/>
  <c r="L2552" i="25"/>
  <c r="I429" i="25"/>
  <c r="L3206" i="25"/>
  <c r="I108" i="25"/>
  <c r="H108" i="25" s="1"/>
  <c r="F31" i="25"/>
  <c r="AD31" i="25" s="1"/>
  <c r="I2551" i="25"/>
  <c r="J1701" i="25"/>
  <c r="I1027" i="25"/>
  <c r="G1900" i="25"/>
  <c r="G3193" i="25"/>
  <c r="V1713" i="25"/>
  <c r="L3245" i="25"/>
  <c r="J794" i="25"/>
  <c r="I3248" i="25"/>
  <c r="H3248" i="25" s="1"/>
  <c r="J3027" i="25"/>
  <c r="I2831" i="25"/>
  <c r="V944" i="25"/>
  <c r="I174" i="25"/>
  <c r="I1976" i="25"/>
  <c r="H1976" i="25" s="1"/>
  <c r="I1981" i="25"/>
  <c r="H1981" i="25" s="1"/>
  <c r="I2024" i="25"/>
  <c r="I1344" i="25"/>
  <c r="G2074" i="25"/>
  <c r="G1726" i="25"/>
  <c r="I2335" i="25"/>
  <c r="V1859" i="25"/>
  <c r="G1555" i="25"/>
  <c r="L2605" i="25"/>
  <c r="G2769" i="25"/>
  <c r="V1830" i="25"/>
  <c r="V2000" i="25"/>
  <c r="G233" i="25"/>
  <c r="V1129" i="25"/>
  <c r="L59" i="25"/>
  <c r="J3479" i="25"/>
  <c r="V1332" i="25"/>
  <c r="J1070" i="25"/>
  <c r="V753" i="25"/>
  <c r="J2348" i="25"/>
  <c r="V190" i="25"/>
  <c r="I1179" i="25"/>
  <c r="H1179" i="25" s="1"/>
  <c r="I3387" i="25"/>
  <c r="L1809" i="25"/>
  <c r="G872" i="25"/>
  <c r="I1812" i="25"/>
  <c r="H1812" i="25" s="1"/>
  <c r="I1245" i="25"/>
  <c r="H1245" i="25" s="1"/>
  <c r="G2281" i="25"/>
  <c r="G914" i="25"/>
  <c r="G3233" i="25"/>
  <c r="G1803" i="25"/>
  <c r="J1748" i="25"/>
  <c r="J1143" i="25"/>
  <c r="L1045" i="25"/>
  <c r="I1112" i="25"/>
  <c r="G540" i="25"/>
  <c r="J2983" i="25"/>
  <c r="J2649" i="25"/>
  <c r="L1826" i="25"/>
  <c r="J2711" i="25"/>
  <c r="G1263" i="25"/>
  <c r="I34" i="25"/>
  <c r="L657" i="25"/>
  <c r="I2984" i="25"/>
  <c r="L2738" i="25"/>
  <c r="I2072" i="25"/>
  <c r="L570" i="25"/>
  <c r="G1804" i="25"/>
  <c r="G981" i="25"/>
  <c r="J1449" i="25"/>
  <c r="G3300" i="25"/>
  <c r="L1803" i="25"/>
  <c r="I2902" i="25"/>
  <c r="I1933" i="25"/>
  <c r="G3229" i="25"/>
  <c r="I774" i="25"/>
  <c r="H774" i="25" s="1"/>
  <c r="I2988" i="25"/>
  <c r="G486" i="25"/>
  <c r="G1429" i="25"/>
  <c r="I1537" i="25"/>
  <c r="V634" i="25"/>
  <c r="G2243" i="25"/>
  <c r="I1064" i="25"/>
  <c r="I3045" i="25"/>
  <c r="H3045" i="25" s="1"/>
  <c r="L102" i="25"/>
  <c r="G288" i="25"/>
  <c r="J2876" i="25"/>
  <c r="J1685" i="25"/>
  <c r="V779" i="25"/>
  <c r="I3064" i="25"/>
  <c r="J2458" i="25"/>
  <c r="L1785" i="25"/>
  <c r="V2888" i="25"/>
  <c r="J3090" i="25"/>
  <c r="G1642" i="25"/>
  <c r="L2059" i="25"/>
  <c r="G2643" i="25"/>
  <c r="I2191" i="25"/>
  <c r="G3191" i="25"/>
  <c r="I1822" i="25"/>
  <c r="H1822" i="25" s="1"/>
  <c r="F32" i="25"/>
  <c r="AD32" i="25" s="1"/>
  <c r="G3486" i="25"/>
  <c r="J3315" i="25"/>
  <c r="L2772" i="25"/>
  <c r="K2772" i="25" s="1"/>
  <c r="J2145" i="25"/>
  <c r="G333" i="25"/>
  <c r="G878" i="25"/>
  <c r="G3111" i="25"/>
  <c r="I904" i="25"/>
  <c r="H904" i="25" s="1"/>
  <c r="V2550" i="25"/>
  <c r="G587" i="25"/>
  <c r="G307" i="25"/>
  <c r="G2158" i="25"/>
  <c r="I91" i="25"/>
  <c r="G2644" i="25"/>
  <c r="G414" i="25"/>
  <c r="G1326" i="25"/>
  <c r="L686" i="25"/>
  <c r="J2578" i="25"/>
  <c r="G2335" i="25"/>
  <c r="I1760" i="25"/>
  <c r="V1907" i="25"/>
  <c r="V3151" i="25"/>
  <c r="I116" i="25"/>
  <c r="G3192" i="25"/>
  <c r="G2386" i="25"/>
  <c r="V961" i="25"/>
  <c r="I1130" i="25"/>
  <c r="V1017" i="25"/>
  <c r="J3298" i="25"/>
  <c r="I1022" i="25"/>
  <c r="I1119" i="25"/>
  <c r="G2085" i="25"/>
  <c r="L1796" i="25"/>
  <c r="G2875" i="25"/>
  <c r="J1506" i="25"/>
  <c r="I215" i="25"/>
  <c r="G443" i="25"/>
  <c r="I3209" i="25"/>
  <c r="V275" i="25"/>
  <c r="I1123" i="25"/>
  <c r="I783" i="25"/>
  <c r="I781" i="25"/>
  <c r="J1778" i="25"/>
  <c r="J3472" i="25"/>
  <c r="J2440" i="25"/>
  <c r="L360" i="25"/>
  <c r="I762" i="25"/>
  <c r="H762" i="25" s="1"/>
  <c r="V2690" i="25"/>
  <c r="J1562" i="25"/>
  <c r="G3379" i="25"/>
  <c r="I558" i="25"/>
  <c r="L1793" i="25"/>
  <c r="I213" i="25"/>
  <c r="I2778" i="25"/>
  <c r="J2198" i="25"/>
  <c r="L3216" i="25"/>
  <c r="L2178" i="25"/>
  <c r="V3181" i="25"/>
  <c r="L3422" i="25"/>
  <c r="K3422" i="25" s="1"/>
  <c r="G2087" i="25"/>
  <c r="I914" i="25"/>
  <c r="H914" i="25" s="1"/>
  <c r="I1977" i="25"/>
  <c r="L2342" i="25"/>
  <c r="V676" i="25"/>
  <c r="V2737" i="25"/>
  <c r="J1519" i="25"/>
  <c r="G2393" i="25"/>
  <c r="I3205" i="25"/>
  <c r="H3205" i="25" s="1"/>
  <c r="L3460" i="25"/>
  <c r="L1185" i="25"/>
  <c r="I959" i="25"/>
  <c r="H959" i="25" s="1"/>
  <c r="J2644" i="25"/>
  <c r="I2098" i="25"/>
  <c r="H2098" i="25" s="1"/>
  <c r="I2452" i="25"/>
  <c r="H2452" i="25" s="1"/>
  <c r="I773" i="25"/>
  <c r="H773" i="25" s="1"/>
  <c r="J361" i="25"/>
  <c r="G1383" i="25"/>
  <c r="V2253" i="25"/>
  <c r="G2194" i="25"/>
  <c r="I202" i="25"/>
  <c r="I902" i="25"/>
  <c r="J1423" i="25"/>
  <c r="L1537" i="25"/>
  <c r="G3383" i="25"/>
  <c r="I2555" i="25"/>
  <c r="V1521" i="25"/>
  <c r="I2548" i="25"/>
  <c r="G110" i="25"/>
  <c r="L322" i="25"/>
  <c r="J1764" i="25"/>
  <c r="G1870" i="25"/>
  <c r="L2110" i="25"/>
  <c r="L243" i="25"/>
  <c r="L2309" i="25"/>
  <c r="J3496" i="25"/>
  <c r="G1587" i="25"/>
  <c r="J1942" i="25"/>
  <c r="L3194" i="25"/>
  <c r="I684" i="25"/>
  <c r="G2331" i="25"/>
  <c r="G1506" i="25"/>
  <c r="L330" i="25"/>
  <c r="G1961" i="25"/>
  <c r="V884" i="25"/>
  <c r="I1802" i="25"/>
  <c r="I2557" i="25"/>
  <c r="G3033" i="25"/>
  <c r="G989" i="25"/>
  <c r="I3312" i="25"/>
  <c r="I2720" i="25"/>
  <c r="H2720" i="25" s="1"/>
  <c r="J3054" i="25"/>
  <c r="V2974" i="25"/>
  <c r="L2587" i="25"/>
  <c r="I223" i="25"/>
  <c r="V1925" i="25"/>
  <c r="V1253" i="25"/>
  <c r="V2014" i="25"/>
  <c r="V847" i="25"/>
  <c r="V890" i="25"/>
  <c r="G1438" i="25"/>
  <c r="G3367" i="25"/>
  <c r="I789" i="25"/>
  <c r="G275" i="25"/>
  <c r="L2043" i="25"/>
  <c r="G2813" i="25"/>
  <c r="G776" i="25"/>
  <c r="V2937" i="25"/>
  <c r="G576" i="25"/>
  <c r="I2837" i="25"/>
  <c r="G679" i="25"/>
  <c r="V918" i="25"/>
  <c r="J283" i="25"/>
  <c r="I256" i="25"/>
  <c r="L1009" i="25"/>
  <c r="J2087" i="25"/>
  <c r="I1105" i="25"/>
  <c r="G2061" i="25"/>
  <c r="I1461" i="25"/>
  <c r="I3343" i="25"/>
  <c r="H3343" i="25" s="1"/>
  <c r="G3239" i="25"/>
  <c r="G2237" i="25"/>
  <c r="L3392" i="25"/>
  <c r="I2447" i="25"/>
  <c r="I1378" i="25"/>
  <c r="J2903" i="25"/>
  <c r="J893" i="25"/>
  <c r="G2251" i="25"/>
  <c r="V2713" i="25"/>
  <c r="V2032" i="25"/>
  <c r="V924" i="25"/>
  <c r="G887" i="25"/>
  <c r="J2212" i="25"/>
  <c r="I2627" i="25"/>
  <c r="L1380" i="25"/>
  <c r="I2230" i="25"/>
  <c r="H2230" i="25" s="1"/>
  <c r="J150" i="25"/>
  <c r="L2640" i="25"/>
  <c r="G1944" i="25"/>
  <c r="G1861" i="25"/>
  <c r="V151" i="25"/>
  <c r="V2719" i="25"/>
  <c r="J1944" i="25"/>
  <c r="I2735" i="25"/>
  <c r="J1579" i="25"/>
  <c r="J2384" i="25"/>
  <c r="I960" i="25"/>
  <c r="H960" i="25" s="1"/>
  <c r="V3441" i="25"/>
  <c r="I2772" i="25"/>
  <c r="I543" i="25"/>
  <c r="J2058" i="25"/>
  <c r="I1367" i="25"/>
  <c r="V9" i="25"/>
  <c r="L1833" i="25"/>
  <c r="L3051" i="25"/>
  <c r="J1893" i="25"/>
  <c r="G56" i="25"/>
  <c r="I2835" i="25"/>
  <c r="I3031" i="25"/>
  <c r="H3031" i="25" s="1"/>
  <c r="L3439" i="25"/>
  <c r="K3439" i="25" s="1"/>
  <c r="J2658" i="25"/>
  <c r="V854" i="25"/>
  <c r="G747" i="25"/>
  <c r="V2730" i="25"/>
  <c r="G3139" i="25"/>
  <c r="L2683" i="25"/>
  <c r="K2683" i="25" s="1"/>
  <c r="I1551" i="25"/>
  <c r="L136" i="25"/>
  <c r="G1745" i="25"/>
  <c r="L1148" i="25"/>
  <c r="V2544" i="25"/>
  <c r="I2505" i="25"/>
  <c r="H2505" i="25" s="1"/>
  <c r="I577" i="25"/>
  <c r="G1924" i="25"/>
  <c r="I3341" i="25"/>
  <c r="L2975" i="25"/>
  <c r="L2538" i="25"/>
  <c r="G1337" i="25"/>
  <c r="I3200" i="25"/>
  <c r="G2836" i="25"/>
  <c r="G546" i="25"/>
  <c r="G2647" i="25"/>
  <c r="G1406" i="25"/>
  <c r="L507" i="25"/>
  <c r="K507" i="25" s="1"/>
  <c r="L2749" i="25"/>
  <c r="K2749" i="25" s="1"/>
  <c r="J2428" i="25"/>
  <c r="V2567" i="25"/>
  <c r="G2548" i="25"/>
  <c r="I3172" i="25"/>
  <c r="I624" i="25"/>
  <c r="G3326" i="25"/>
  <c r="G2893" i="25"/>
  <c r="G1090" i="25"/>
  <c r="J2175" i="25"/>
  <c r="V513" i="25"/>
  <c r="I1005" i="25"/>
  <c r="H1005" i="25" s="1"/>
  <c r="J2418" i="25"/>
  <c r="I3457" i="25"/>
  <c r="G2187" i="25"/>
  <c r="L2582" i="25"/>
  <c r="G855" i="25"/>
  <c r="G2854" i="25"/>
  <c r="G1114" i="25"/>
  <c r="I1883" i="25"/>
  <c r="I3415" i="25"/>
  <c r="J3452" i="25"/>
  <c r="V745" i="25"/>
  <c r="L1636" i="25"/>
  <c r="G659" i="25"/>
  <c r="I2514" i="25"/>
  <c r="L2008" i="25"/>
  <c r="J1737" i="25"/>
  <c r="V19" i="25"/>
  <c r="G638" i="25"/>
  <c r="V1555" i="25"/>
  <c r="J2742" i="25"/>
  <c r="G397" i="25"/>
  <c r="V286" i="25"/>
  <c r="J168" i="25"/>
  <c r="J680" i="25"/>
  <c r="J3169" i="25"/>
  <c r="V2216" i="25"/>
  <c r="L486" i="25"/>
  <c r="K486" i="25" s="1"/>
  <c r="I1844" i="25"/>
  <c r="L2224" i="25"/>
  <c r="K2224" i="25" s="1"/>
  <c r="G1615" i="25"/>
  <c r="G1582" i="25"/>
  <c r="J2652" i="25"/>
  <c r="L2810" i="25"/>
  <c r="V2396" i="25"/>
  <c r="I3134" i="25"/>
  <c r="V977" i="25"/>
  <c r="L2235" i="25"/>
  <c r="G1064" i="25"/>
  <c r="J3239" i="25"/>
  <c r="I307" i="25"/>
  <c r="G3488" i="25"/>
  <c r="L2819" i="25"/>
  <c r="V766" i="25"/>
  <c r="J1392" i="25"/>
  <c r="V674" i="25"/>
  <c r="G3220" i="25"/>
  <c r="I2877" i="25"/>
  <c r="I1250" i="25"/>
  <c r="V2869" i="25"/>
  <c r="I1944" i="25"/>
  <c r="H1944" i="25" s="1"/>
  <c r="J2463" i="25"/>
  <c r="G3245" i="25"/>
  <c r="G1281" i="25"/>
  <c r="I509" i="25"/>
  <c r="L2155" i="25"/>
  <c r="J269" i="25"/>
  <c r="V3141" i="25"/>
  <c r="L2471" i="25"/>
  <c r="I485" i="25"/>
  <c r="H485" i="25" s="1"/>
  <c r="I1049" i="25"/>
  <c r="H1049" i="25" s="1"/>
  <c r="G301" i="25"/>
  <c r="L2269" i="25"/>
  <c r="G3095" i="25"/>
  <c r="V524" i="25"/>
  <c r="I2350" i="25"/>
  <c r="G1864" i="25"/>
  <c r="V3429" i="25"/>
  <c r="I1618" i="25"/>
  <c r="G2608" i="25"/>
  <c r="J468" i="25"/>
  <c r="J1439" i="25"/>
  <c r="V3255" i="25"/>
  <c r="L3001" i="25"/>
  <c r="I3458" i="25"/>
  <c r="I1927" i="25"/>
  <c r="J2173" i="25"/>
  <c r="L2420" i="25"/>
  <c r="J2536" i="25"/>
  <c r="L1367" i="25"/>
  <c r="J1248" i="25"/>
  <c r="I3311" i="25"/>
  <c r="G2407" i="25"/>
  <c r="I2834" i="25"/>
  <c r="V962" i="25"/>
  <c r="L2286" i="25"/>
  <c r="J761" i="25"/>
  <c r="I2260" i="25"/>
  <c r="V642" i="25"/>
  <c r="J1581" i="25"/>
  <c r="L236" i="25"/>
  <c r="L2504" i="25"/>
  <c r="V2294" i="25"/>
  <c r="L1103" i="25"/>
  <c r="I282" i="25"/>
  <c r="L3248" i="25"/>
  <c r="G2350" i="25"/>
  <c r="I2493" i="25"/>
  <c r="H2493" i="25" s="1"/>
  <c r="I849" i="25"/>
  <c r="L935" i="25"/>
  <c r="G701" i="25"/>
  <c r="L2412" i="25"/>
  <c r="G2974" i="25"/>
  <c r="I576" i="25"/>
  <c r="H576" i="25" s="1"/>
  <c r="L1483" i="25"/>
  <c r="G3066" i="25"/>
  <c r="J2884" i="25"/>
  <c r="I2039" i="25"/>
  <c r="J2241" i="25"/>
  <c r="L284" i="25"/>
  <c r="I92" i="25"/>
  <c r="G2126" i="25"/>
  <c r="I3281" i="25"/>
  <c r="H3281" i="25" s="1"/>
  <c r="G353" i="25"/>
  <c r="I1398" i="25"/>
  <c r="G925" i="25"/>
  <c r="V1380" i="25"/>
  <c r="L1935" i="25"/>
  <c r="G3168" i="25"/>
  <c r="L3457" i="25"/>
  <c r="J2123" i="25"/>
  <c r="L637" i="25"/>
  <c r="L3498" i="25"/>
  <c r="I416" i="25"/>
  <c r="I1060" i="25"/>
  <c r="G2937" i="25"/>
  <c r="J2128" i="25"/>
  <c r="L1856" i="25"/>
  <c r="G82" i="25"/>
  <c r="J485" i="25"/>
  <c r="V3212" i="25"/>
  <c r="I1419" i="25"/>
  <c r="H1419" i="25" s="1"/>
  <c r="J2010" i="25"/>
  <c r="G337" i="25"/>
  <c r="I451" i="25"/>
  <c r="V1197" i="25"/>
  <c r="V1875" i="25"/>
  <c r="I2986" i="25"/>
  <c r="I1851" i="25"/>
  <c r="I490" i="25"/>
  <c r="H490" i="25" s="1"/>
  <c r="L1871" i="25"/>
  <c r="G952" i="25"/>
  <c r="L2098" i="25"/>
  <c r="L2070" i="25"/>
  <c r="V888" i="25"/>
  <c r="I1168" i="25"/>
  <c r="I1147" i="25"/>
  <c r="L1135" i="25"/>
  <c r="V2134" i="25"/>
  <c r="G2448" i="25"/>
  <c r="L837" i="25"/>
  <c r="I1497" i="25"/>
  <c r="V803" i="25"/>
  <c r="L3237" i="25"/>
  <c r="I1892" i="25"/>
  <c r="L2618" i="25"/>
  <c r="I1614" i="25"/>
  <c r="H1614" i="25" s="1"/>
  <c r="L3025" i="25"/>
  <c r="L331" i="25"/>
  <c r="V1932" i="25"/>
  <c r="V518" i="25"/>
  <c r="I2035" i="25"/>
  <c r="J1901" i="25"/>
  <c r="L1862" i="25"/>
  <c r="K1862" i="25" s="1"/>
  <c r="G672" i="25"/>
  <c r="I2676" i="25"/>
  <c r="J3088" i="25"/>
  <c r="L3167" i="25"/>
  <c r="G3356" i="25"/>
  <c r="L2163" i="25"/>
  <c r="G248" i="25"/>
  <c r="J3371" i="25"/>
  <c r="G712" i="25"/>
  <c r="L2395" i="25"/>
  <c r="G2442" i="25"/>
  <c r="V1057" i="25"/>
  <c r="G2313" i="25"/>
  <c r="L2273" i="25"/>
  <c r="K2273" i="25" s="1"/>
  <c r="V912" i="25"/>
  <c r="G2154" i="25"/>
  <c r="G3403" i="25"/>
  <c r="V2827" i="25"/>
  <c r="V1361" i="25"/>
  <c r="I2113" i="25"/>
  <c r="V3405" i="25"/>
  <c r="L89" i="25"/>
  <c r="I1794" i="25"/>
  <c r="G1238" i="25"/>
  <c r="G1633" i="25"/>
  <c r="I671" i="25"/>
  <c r="G76" i="25"/>
  <c r="I1066" i="25"/>
  <c r="G1313" i="25"/>
  <c r="G1977" i="25"/>
  <c r="G321" i="25"/>
  <c r="J3439" i="25"/>
  <c r="L1560" i="25"/>
  <c r="G1104" i="25"/>
  <c r="J3349" i="25"/>
  <c r="L3235" i="25"/>
  <c r="J2785" i="25"/>
  <c r="I1310" i="25"/>
  <c r="I1694" i="25"/>
  <c r="G2152" i="25"/>
  <c r="G2817" i="25"/>
  <c r="G577" i="25"/>
  <c r="L1917" i="25"/>
  <c r="I2226" i="25"/>
  <c r="G724" i="25"/>
  <c r="G710" i="25"/>
  <c r="J992" i="25"/>
  <c r="I1481" i="25"/>
  <c r="V3081" i="25"/>
  <c r="J1272" i="25"/>
  <c r="G3212" i="25"/>
  <c r="G2818" i="25"/>
  <c r="J1603" i="25"/>
  <c r="L3081" i="25"/>
  <c r="K3081" i="25" s="1"/>
  <c r="G1917" i="25"/>
  <c r="V1640" i="25"/>
  <c r="J3322" i="25"/>
  <c r="G2466" i="25"/>
  <c r="I2543" i="25"/>
  <c r="J3146" i="25"/>
  <c r="J1344" i="25"/>
  <c r="I3090" i="25"/>
  <c r="G479" i="25"/>
  <c r="J1377" i="25"/>
  <c r="V2491" i="25"/>
  <c r="F30" i="25"/>
  <c r="AD30" i="25" s="1"/>
  <c r="J1035" i="25"/>
  <c r="V124" i="25"/>
  <c r="J3268" i="25"/>
  <c r="L654" i="25"/>
  <c r="K654" i="25" s="1"/>
  <c r="I3410" i="25"/>
  <c r="V3363" i="25"/>
  <c r="J1385" i="25"/>
  <c r="L306" i="25"/>
  <c r="L709" i="25"/>
  <c r="I251" i="25"/>
  <c r="G3353" i="25"/>
  <c r="G2305" i="25"/>
  <c r="I3141" i="25"/>
  <c r="J2159" i="25"/>
  <c r="I2547" i="25"/>
  <c r="I858" i="25"/>
  <c r="I1511" i="25"/>
  <c r="V1551" i="25"/>
  <c r="G1030" i="25"/>
  <c r="G982" i="25"/>
  <c r="G1649" i="25"/>
  <c r="G641" i="25"/>
  <c r="J2043" i="25"/>
  <c r="I2545" i="25"/>
  <c r="J3154" i="25"/>
  <c r="V1950" i="25"/>
  <c r="I3261" i="25"/>
  <c r="G2361" i="25"/>
  <c r="I793" i="25"/>
  <c r="G280" i="25"/>
  <c r="J2387" i="25"/>
  <c r="I2797" i="25"/>
  <c r="V1740" i="25"/>
  <c r="L3418" i="25"/>
  <c r="K3418" i="25" s="1"/>
  <c r="V2899" i="25"/>
  <c r="G1050" i="25"/>
  <c r="I1023" i="25"/>
  <c r="L2193" i="25"/>
  <c r="I2684" i="25"/>
  <c r="G2373" i="25"/>
  <c r="I834" i="25"/>
  <c r="G1322" i="25"/>
  <c r="G2523" i="25"/>
  <c r="I614" i="25"/>
  <c r="V1477" i="25"/>
  <c r="V2223" i="25"/>
  <c r="V2335" i="25"/>
  <c r="G3034" i="25"/>
  <c r="I3257" i="25"/>
  <c r="L1814" i="25"/>
  <c r="I2504" i="25"/>
  <c r="I1387" i="25"/>
  <c r="L106" i="25"/>
  <c r="V2644" i="25"/>
  <c r="I355" i="25"/>
  <c r="G919" i="25"/>
  <c r="J2793" i="25"/>
  <c r="I2241" i="25"/>
  <c r="L723" i="25"/>
  <c r="K723" i="25" s="1"/>
  <c r="L1210" i="25"/>
  <c r="I2537" i="25"/>
  <c r="L1921" i="25"/>
  <c r="J133" i="25"/>
  <c r="L588" i="25"/>
  <c r="I889" i="25"/>
  <c r="L2920" i="25"/>
  <c r="V1832" i="25"/>
  <c r="L2383" i="25"/>
  <c r="J1921" i="25"/>
  <c r="V553" i="25"/>
  <c r="V2779" i="25"/>
  <c r="V2275" i="25"/>
  <c r="J1100" i="25"/>
  <c r="I3023" i="25"/>
  <c r="H3023" i="25" s="1"/>
  <c r="I2382" i="25"/>
  <c r="G2895" i="25"/>
  <c r="G3498" i="25"/>
  <c r="L83" i="25"/>
  <c r="G3019" i="25"/>
  <c r="G1741" i="25"/>
  <c r="I3290" i="25"/>
  <c r="I3420" i="25"/>
  <c r="H3420" i="25" s="1"/>
  <c r="J1369" i="25"/>
  <c r="I1900" i="25"/>
  <c r="H1900" i="25" s="1"/>
  <c r="L1435" i="25"/>
  <c r="I798" i="25"/>
  <c r="J1397" i="25"/>
  <c r="L1123" i="25"/>
  <c r="G3451" i="25"/>
  <c r="G2031" i="25"/>
  <c r="I1930" i="25"/>
  <c r="I219" i="25"/>
  <c r="L670" i="25"/>
  <c r="J3083" i="25"/>
  <c r="V2773" i="25"/>
  <c r="L3004" i="25"/>
  <c r="I935" i="25"/>
  <c r="J3113" i="25"/>
  <c r="I2432" i="25"/>
  <c r="G1215" i="25"/>
  <c r="I3161" i="25"/>
  <c r="G2929" i="25"/>
  <c r="L2635" i="25"/>
  <c r="I356" i="25"/>
  <c r="L3156" i="25"/>
  <c r="I106" i="25"/>
  <c r="H106" i="25" s="1"/>
  <c r="L3247" i="25"/>
  <c r="K3247" i="25" s="1"/>
  <c r="I699" i="25"/>
  <c r="L926" i="25"/>
  <c r="V2306" i="25"/>
  <c r="L2750" i="25"/>
  <c r="J2586" i="25"/>
  <c r="L205" i="25"/>
  <c r="V3459" i="25"/>
  <c r="I1425" i="25"/>
  <c r="J825" i="25"/>
  <c r="V2725" i="25"/>
  <c r="L1077" i="25"/>
  <c r="L2401" i="25"/>
  <c r="L1616" i="25"/>
  <c r="I2066" i="25"/>
  <c r="V3105" i="25"/>
  <c r="J2938" i="25"/>
  <c r="L2511" i="25"/>
  <c r="I3462" i="25"/>
  <c r="J2553" i="25"/>
  <c r="V2984" i="25"/>
  <c r="L1414" i="25"/>
  <c r="K1414" i="25" s="1"/>
  <c r="V2400" i="25"/>
  <c r="G1010" i="25"/>
  <c r="V2721" i="25"/>
  <c r="I3361" i="25"/>
  <c r="H3361" i="25" s="1"/>
  <c r="V1919" i="25"/>
  <c r="G1687" i="25"/>
  <c r="V2498" i="25"/>
  <c r="G1040" i="25"/>
  <c r="G2415" i="25"/>
  <c r="G1756" i="25"/>
  <c r="I2234" i="25"/>
  <c r="V3188" i="25"/>
  <c r="L1340" i="25"/>
  <c r="G2702" i="25"/>
  <c r="V2941" i="25"/>
  <c r="L607" i="25"/>
  <c r="V208" i="25"/>
  <c r="G1599" i="25"/>
  <c r="G2805" i="25"/>
  <c r="G1817" i="25"/>
  <c r="I2075" i="25"/>
  <c r="H2075" i="25" s="1"/>
  <c r="G2320" i="25"/>
  <c r="I3383" i="25"/>
  <c r="H3383" i="25" s="1"/>
  <c r="I2165" i="25"/>
  <c r="J417" i="25"/>
  <c r="J1596" i="25"/>
  <c r="G2963" i="25"/>
  <c r="L1295" i="25"/>
  <c r="I901" i="25"/>
  <c r="G1349" i="25"/>
  <c r="L683" i="25"/>
  <c r="J527" i="25"/>
  <c r="I3285" i="25"/>
  <c r="H3285" i="25" s="1"/>
  <c r="L2466" i="25"/>
  <c r="G3286" i="25"/>
  <c r="L619" i="25"/>
  <c r="G2516" i="25"/>
  <c r="L801" i="25"/>
  <c r="L199" i="25"/>
  <c r="G823" i="25"/>
  <c r="G1768" i="25"/>
  <c r="V2505" i="25"/>
  <c r="G593" i="25"/>
  <c r="I325" i="25"/>
  <c r="I1100" i="25"/>
  <c r="I854" i="25"/>
  <c r="V3150" i="25"/>
  <c r="L2854" i="25"/>
  <c r="K2854" i="25" s="1"/>
  <c r="G1809" i="25"/>
  <c r="V3326" i="25"/>
  <c r="G3467" i="25"/>
  <c r="L2385" i="25"/>
  <c r="F18" i="25"/>
  <c r="AD18" i="25" s="1"/>
  <c r="I770" i="25"/>
  <c r="L63" i="25"/>
  <c r="G1461" i="25"/>
  <c r="I2953" i="25"/>
  <c r="G223" i="25"/>
  <c r="I2632" i="25"/>
  <c r="L1900" i="25"/>
  <c r="I1600" i="25"/>
  <c r="G395" i="25"/>
  <c r="I362" i="25"/>
  <c r="G1837" i="25"/>
  <c r="I1548" i="25"/>
  <c r="L130" i="25"/>
  <c r="I23" i="25"/>
  <c r="G6" i="25"/>
  <c r="J78" i="25"/>
  <c r="I1527" i="25"/>
  <c r="H1527" i="25" s="1"/>
  <c r="I2501" i="25"/>
  <c r="L649" i="25"/>
  <c r="J1943" i="25"/>
  <c r="I1677" i="25"/>
  <c r="I3363" i="25"/>
  <c r="H3363" i="25" s="1"/>
  <c r="L2329" i="25"/>
  <c r="L734" i="25"/>
  <c r="I712" i="25"/>
  <c r="V2271" i="25"/>
  <c r="I1850" i="25"/>
  <c r="I1074" i="25"/>
  <c r="J1244" i="25"/>
  <c r="L1890" i="25"/>
  <c r="G1480" i="25"/>
  <c r="G47" i="25"/>
  <c r="L1074" i="25"/>
  <c r="G2882" i="25"/>
  <c r="J431" i="25"/>
  <c r="J1279" i="25"/>
  <c r="V3062" i="25"/>
  <c r="J1505" i="25"/>
  <c r="F17" i="25"/>
  <c r="AD17" i="25" s="1"/>
  <c r="J997" i="25"/>
  <c r="I973" i="25"/>
  <c r="L2152" i="25"/>
  <c r="G146" i="25"/>
  <c r="G1731" i="25"/>
  <c r="L3350" i="25"/>
  <c r="L2835" i="25"/>
  <c r="L2001" i="25"/>
  <c r="G478" i="25"/>
  <c r="G2551" i="25"/>
  <c r="V2471" i="25"/>
  <c r="G2778" i="25"/>
  <c r="L3434" i="25"/>
  <c r="V2324" i="25"/>
  <c r="I1868" i="25"/>
  <c r="V1429" i="25"/>
  <c r="G3170" i="25"/>
  <c r="L3153" i="25"/>
  <c r="L2564" i="25"/>
  <c r="I3062" i="25"/>
  <c r="J2452" i="25"/>
  <c r="J2197" i="25"/>
  <c r="G1714" i="25"/>
  <c r="G1762" i="25"/>
  <c r="G2186" i="25"/>
  <c r="I206" i="25"/>
  <c r="I2766" i="25"/>
  <c r="G3458" i="25"/>
  <c r="I1830" i="25"/>
  <c r="J1274" i="25"/>
  <c r="G2117" i="25"/>
  <c r="V1582" i="25"/>
  <c r="I2542" i="25"/>
  <c r="L85" i="25"/>
  <c r="G1329" i="25"/>
  <c r="G430" i="25"/>
  <c r="G509" i="25"/>
  <c r="I1849" i="25"/>
  <c r="I2725" i="25"/>
  <c r="L2613" i="25"/>
  <c r="G749" i="25"/>
  <c r="V2790" i="25"/>
  <c r="V2758" i="25"/>
  <c r="I3162" i="25"/>
  <c r="I80" i="25"/>
  <c r="V2115" i="25"/>
  <c r="G1659" i="25"/>
  <c r="I3346" i="25"/>
  <c r="H3346" i="25" s="1"/>
  <c r="I3393" i="25"/>
  <c r="I2572" i="25"/>
  <c r="G2688" i="25"/>
  <c r="V108" i="25"/>
  <c r="I2137" i="25"/>
  <c r="I3168" i="25"/>
  <c r="H3168" i="25" s="1"/>
  <c r="W3168" i="25" s="1"/>
  <c r="V3252" i="25"/>
  <c r="V601" i="25"/>
  <c r="G2359" i="25"/>
  <c r="L2377" i="25"/>
  <c r="L1490" i="25"/>
  <c r="J771" i="25"/>
  <c r="G2294" i="25"/>
  <c r="I445" i="25"/>
  <c r="H445" i="25" s="1"/>
  <c r="L2859" i="25"/>
  <c r="I1393" i="25"/>
  <c r="G1011" i="25"/>
  <c r="I1686" i="25"/>
  <c r="L1296" i="25"/>
  <c r="K1296" i="25" s="1"/>
  <c r="I957" i="25"/>
  <c r="G2252" i="25"/>
  <c r="V2373" i="25"/>
  <c r="J184" i="25"/>
  <c r="I165" i="25"/>
  <c r="I1225" i="25"/>
  <c r="L2068" i="25"/>
  <c r="G1170" i="25"/>
  <c r="I2240" i="25"/>
  <c r="L2142" i="25"/>
  <c r="J1154" i="25"/>
  <c r="G2861" i="25"/>
  <c r="V3474" i="25"/>
  <c r="I79" i="25"/>
  <c r="J1175" i="25"/>
  <c r="J108" i="25"/>
  <c r="L2653" i="25"/>
  <c r="K2653" i="25" s="1"/>
  <c r="V2823" i="25"/>
  <c r="V1576" i="25"/>
  <c r="I2122" i="25"/>
  <c r="L2341" i="25"/>
  <c r="L1137" i="25"/>
  <c r="J1622" i="25"/>
  <c r="J2295" i="25"/>
  <c r="J1693" i="25"/>
  <c r="I917" i="25"/>
  <c r="H917" i="25" s="1"/>
  <c r="G1540" i="25"/>
  <c r="G1497" i="25"/>
  <c r="I2430" i="25"/>
  <c r="L1907" i="25"/>
  <c r="V3124" i="25"/>
  <c r="L699" i="25"/>
  <c r="I302" i="25"/>
  <c r="J3443" i="25"/>
  <c r="V2192" i="25"/>
  <c r="J2461" i="25"/>
  <c r="I3147" i="25"/>
  <c r="V2362" i="25"/>
  <c r="V2395" i="25"/>
  <c r="I1733" i="25"/>
  <c r="G2351" i="25"/>
  <c r="J2414" i="25"/>
  <c r="V1529" i="25"/>
  <c r="G1618" i="25"/>
  <c r="L2935" i="25"/>
  <c r="J630" i="25"/>
  <c r="J1728" i="25"/>
  <c r="V1736" i="25"/>
  <c r="I3418" i="25"/>
  <c r="G2952" i="25"/>
  <c r="I3264" i="25"/>
  <c r="J3203" i="25"/>
  <c r="G2082" i="25"/>
  <c r="I3009" i="25"/>
  <c r="H3009" i="25" s="1"/>
  <c r="G3270" i="25"/>
  <c r="L3471" i="25"/>
  <c r="J2194" i="25"/>
  <c r="L461" i="25"/>
  <c r="J139" i="25"/>
  <c r="L1882" i="25"/>
  <c r="K1882" i="25" s="1"/>
  <c r="J1186" i="25"/>
  <c r="L3336" i="25"/>
  <c r="J782" i="25"/>
  <c r="I205" i="25"/>
  <c r="L1693" i="25"/>
  <c r="K1693" i="25" s="1"/>
  <c r="V2932" i="25"/>
  <c r="J1654" i="25"/>
  <c r="I3160" i="25"/>
  <c r="V2130" i="25"/>
  <c r="I3238" i="25"/>
  <c r="G3032" i="25"/>
  <c r="I389" i="25"/>
  <c r="H389" i="25" s="1"/>
  <c r="L680" i="25"/>
  <c r="I2940" i="25"/>
  <c r="G1629" i="25"/>
  <c r="J990" i="25"/>
  <c r="I1063" i="25"/>
  <c r="I800" i="25"/>
  <c r="L1389" i="25"/>
  <c r="G3006" i="25"/>
  <c r="I1423" i="25"/>
  <c r="J560" i="25"/>
  <c r="V3173" i="25"/>
  <c r="G2001" i="25"/>
  <c r="I2882" i="25"/>
  <c r="G1632" i="25"/>
  <c r="J342" i="25"/>
  <c r="G1348" i="25"/>
  <c r="I309" i="25"/>
  <c r="L3375" i="25"/>
  <c r="V2803" i="25"/>
  <c r="L696" i="25"/>
  <c r="I1301" i="25"/>
  <c r="G1410" i="25"/>
  <c r="L1541" i="25"/>
  <c r="G3334" i="25"/>
  <c r="L2357" i="25"/>
  <c r="J1907" i="25"/>
  <c r="J3177" i="25"/>
  <c r="G406" i="25"/>
  <c r="I2095" i="25"/>
  <c r="H2095" i="25" s="1"/>
  <c r="G2150" i="25"/>
  <c r="I190" i="25"/>
  <c r="H190" i="25" s="1"/>
  <c r="I3146" i="25"/>
  <c r="V2842" i="25"/>
  <c r="G2751" i="25"/>
  <c r="L3447" i="25"/>
  <c r="G2405" i="25"/>
  <c r="L453" i="25"/>
  <c r="L2647" i="25"/>
  <c r="L2497" i="25"/>
  <c r="G1550" i="25"/>
  <c r="G3134" i="25"/>
  <c r="V1188" i="25"/>
  <c r="I3197" i="25"/>
  <c r="I2806" i="25"/>
  <c r="H2806" i="25" s="1"/>
  <c r="J2404" i="25"/>
  <c r="G172" i="25"/>
  <c r="G3114" i="25"/>
  <c r="V147" i="25"/>
  <c r="G3402" i="25"/>
  <c r="L3271" i="25"/>
  <c r="I1153" i="25"/>
  <c r="H1153" i="25" s="1"/>
  <c r="G1466" i="25"/>
  <c r="I1748" i="25"/>
  <c r="L906" i="25"/>
  <c r="I3048" i="25"/>
  <c r="I3490" i="25"/>
  <c r="G2438" i="25"/>
  <c r="I133" i="25"/>
  <c r="H133" i="25" s="1"/>
  <c r="L3324" i="25"/>
  <c r="J1507" i="25"/>
  <c r="G35" i="25"/>
  <c r="V301" i="25"/>
  <c r="V2520" i="25"/>
  <c r="L2046" i="25"/>
  <c r="J697" i="25"/>
  <c r="G410" i="25"/>
  <c r="I505" i="25"/>
  <c r="I2151" i="25"/>
  <c r="G3017" i="25"/>
  <c r="J2541" i="25"/>
  <c r="G2577" i="25"/>
  <c r="I249" i="25"/>
  <c r="J2855" i="25"/>
  <c r="G1162" i="25"/>
  <c r="G1833" i="25"/>
  <c r="I2970" i="25"/>
  <c r="J1714" i="25"/>
  <c r="J3415" i="25"/>
  <c r="I1288" i="25"/>
  <c r="I642" i="25"/>
  <c r="G2858" i="25"/>
  <c r="I2561" i="25"/>
  <c r="L1859" i="25"/>
  <c r="I3050" i="25"/>
  <c r="I53" i="25"/>
  <c r="J1923" i="25"/>
  <c r="V893" i="25"/>
  <c r="L2937" i="25"/>
  <c r="G3195" i="25"/>
  <c r="L3381" i="25"/>
  <c r="V3403" i="25"/>
  <c r="I535" i="25"/>
  <c r="I248" i="25"/>
  <c r="H248" i="25" s="1"/>
  <c r="L24" i="25"/>
  <c r="I3163" i="25"/>
  <c r="H3163" i="25" s="1"/>
  <c r="G1065" i="25"/>
  <c r="L2397" i="25"/>
  <c r="L1256" i="25"/>
  <c r="I1637" i="25"/>
  <c r="H1637" i="25" s="1"/>
  <c r="G870" i="25"/>
  <c r="G483" i="25"/>
  <c r="L1990" i="25"/>
  <c r="I2644" i="25"/>
  <c r="H2644" i="25" s="1"/>
  <c r="G2510" i="25"/>
  <c r="G2385" i="25"/>
  <c r="J1273" i="25"/>
  <c r="I1738" i="25"/>
  <c r="I3169" i="25"/>
  <c r="H3169" i="25" s="1"/>
  <c r="V1842" i="25"/>
  <c r="G264" i="25"/>
  <c r="L2203" i="25"/>
  <c r="G3301" i="25"/>
  <c r="I929" i="25"/>
  <c r="G2545" i="25"/>
  <c r="I1202" i="25"/>
  <c r="V1145" i="25"/>
  <c r="L2708" i="25"/>
  <c r="K2708" i="25" s="1"/>
  <c r="G3164" i="25"/>
  <c r="G2794" i="25"/>
  <c r="V3318" i="25"/>
  <c r="G962" i="25"/>
  <c r="G1109" i="25"/>
  <c r="V730" i="25"/>
  <c r="I2058" i="25"/>
  <c r="J773" i="25"/>
  <c r="G2822" i="25"/>
  <c r="L905" i="25"/>
  <c r="J1021" i="25"/>
  <c r="L2901" i="25"/>
  <c r="G2780" i="25"/>
  <c r="G2451" i="25"/>
  <c r="J2136" i="25"/>
  <c r="I1984" i="25"/>
  <c r="I330" i="25"/>
  <c r="H330" i="25" s="1"/>
  <c r="V3146" i="25"/>
  <c r="I1447" i="25"/>
  <c r="G2512" i="25"/>
  <c r="J1413" i="25"/>
  <c r="I1371" i="25"/>
  <c r="F34" i="25"/>
  <c r="AD34" i="25" s="1"/>
  <c r="I2233" i="25"/>
  <c r="H2233" i="25" s="1"/>
  <c r="V1916" i="25"/>
  <c r="J2376" i="25"/>
  <c r="J2470" i="25"/>
  <c r="I900" i="25"/>
  <c r="L488" i="25"/>
  <c r="K488" i="25" s="1"/>
  <c r="G3086" i="25"/>
  <c r="J1253" i="25"/>
  <c r="G950" i="25"/>
  <c r="I369" i="25"/>
  <c r="I805" i="25"/>
  <c r="V97" i="25"/>
  <c r="J1800" i="25"/>
  <c r="I953" i="25"/>
  <c r="G3247" i="25"/>
  <c r="V2798" i="25"/>
  <c r="L1082" i="25"/>
  <c r="L3052" i="25"/>
  <c r="J2888" i="25"/>
  <c r="G1444" i="25"/>
  <c r="I336" i="25"/>
  <c r="L336" i="25"/>
  <c r="L1033" i="25"/>
  <c r="L2983" i="25"/>
  <c r="J3485" i="25"/>
  <c r="I1827" i="25"/>
  <c r="V1807" i="25"/>
  <c r="I2832" i="25"/>
  <c r="I1429" i="25"/>
  <c r="H1429" i="25" s="1"/>
  <c r="V919" i="25"/>
  <c r="L1187" i="25"/>
  <c r="J1956" i="25"/>
  <c r="G1978" i="25"/>
  <c r="I726" i="25"/>
  <c r="H726" i="25" s="1"/>
  <c r="G3405" i="25"/>
  <c r="I210" i="25"/>
  <c r="G1261" i="25"/>
  <c r="G2053" i="25"/>
  <c r="L2468" i="25"/>
  <c r="F41" i="25"/>
  <c r="AD41" i="25" s="1"/>
  <c r="I2216" i="25"/>
  <c r="I169" i="25"/>
  <c r="I3007" i="25"/>
  <c r="G1474" i="25"/>
  <c r="L2655" i="25"/>
  <c r="I2973" i="25"/>
  <c r="H2973" i="25" s="1"/>
  <c r="L2082" i="25"/>
  <c r="I832" i="25"/>
  <c r="J3309" i="25"/>
  <c r="V33" i="25"/>
  <c r="I546" i="25"/>
  <c r="H546" i="25" s="1"/>
  <c r="G2727" i="25"/>
  <c r="I96" i="25"/>
  <c r="L2432" i="25"/>
  <c r="I2600" i="25"/>
  <c r="L2227" i="25"/>
  <c r="L51" i="25"/>
  <c r="L650" i="25"/>
  <c r="L3331" i="25"/>
  <c r="I1370" i="25"/>
  <c r="H1370" i="25" s="1"/>
  <c r="G3415" i="25"/>
  <c r="V2873" i="25"/>
  <c r="G843" i="25"/>
  <c r="V1696" i="25"/>
  <c r="L522" i="25"/>
  <c r="I2633" i="25"/>
  <c r="L995" i="25"/>
  <c r="K995" i="25" s="1"/>
  <c r="L1425" i="25"/>
  <c r="I1632" i="25"/>
  <c r="H1632" i="25" s="1"/>
  <c r="V1865" i="25"/>
  <c r="J1296" i="25"/>
  <c r="I387" i="25"/>
  <c r="I2152" i="25"/>
  <c r="I3006" i="25"/>
  <c r="H3006" i="25" s="1"/>
  <c r="I738" i="25"/>
  <c r="H738" i="25" s="1"/>
  <c r="I725" i="25"/>
  <c r="H725" i="25" s="1"/>
  <c r="V2857" i="25"/>
  <c r="I2752" i="25"/>
  <c r="L2870" i="25"/>
  <c r="L2389" i="25"/>
  <c r="J2861" i="25"/>
  <c r="V1645" i="25"/>
  <c r="I1300" i="25"/>
  <c r="L1624" i="25"/>
  <c r="L964" i="25"/>
  <c r="L1895" i="25"/>
  <c r="V2035" i="25"/>
  <c r="L2075" i="25"/>
  <c r="J2721" i="25"/>
  <c r="L308" i="25"/>
  <c r="G123" i="25"/>
  <c r="G1701" i="25"/>
  <c r="G1412" i="25"/>
  <c r="V3382" i="25"/>
  <c r="G1445" i="25"/>
  <c r="V3266" i="25"/>
  <c r="I2465" i="25"/>
  <c r="I2317" i="25"/>
  <c r="H2317" i="25" s="1"/>
  <c r="L2349" i="25"/>
  <c r="G566" i="25"/>
  <c r="I2549" i="25"/>
  <c r="I3400" i="25"/>
  <c r="G332" i="25"/>
  <c r="J2841" i="25"/>
  <c r="V2537" i="25"/>
  <c r="I1067" i="25"/>
  <c r="G3098" i="25"/>
  <c r="V1463" i="25"/>
  <c r="G1462" i="25"/>
  <c r="L2390" i="25"/>
  <c r="L270" i="25"/>
  <c r="J2188" i="25"/>
  <c r="V1771" i="25"/>
  <c r="J3058" i="25"/>
  <c r="G3105" i="25"/>
  <c r="G1553" i="25"/>
  <c r="G103" i="25"/>
  <c r="I450" i="25"/>
  <c r="L3405" i="25"/>
  <c r="V1398" i="25"/>
  <c r="J1590" i="25"/>
  <c r="I1520" i="25"/>
  <c r="I1580" i="25"/>
  <c r="G1454" i="25"/>
  <c r="G970" i="25"/>
  <c r="G169" i="25"/>
  <c r="I149" i="25"/>
  <c r="I1269" i="25"/>
  <c r="H1269" i="25" s="1"/>
  <c r="L1531" i="25"/>
  <c r="L3003" i="25"/>
  <c r="I1928" i="25"/>
  <c r="J311" i="25"/>
  <c r="L3170" i="25"/>
  <c r="L2646" i="25"/>
  <c r="L2632" i="25"/>
  <c r="G193" i="25"/>
  <c r="L3388" i="25"/>
  <c r="G1225" i="25"/>
  <c r="L732" i="25"/>
  <c r="J3017" i="25"/>
  <c r="G1190" i="25"/>
  <c r="V3346" i="25"/>
  <c r="V2724" i="25"/>
  <c r="I62" i="25"/>
  <c r="G1198" i="25"/>
  <c r="I1382" i="25"/>
  <c r="G141" i="25"/>
  <c r="G1309" i="25"/>
  <c r="I2853" i="25"/>
  <c r="H2853" i="25" s="1"/>
  <c r="G1955" i="25"/>
  <c r="I305" i="25"/>
  <c r="I2680" i="25"/>
  <c r="L1098" i="25"/>
  <c r="J2921" i="25"/>
  <c r="G1116" i="25"/>
  <c r="G864" i="25"/>
  <c r="L307" i="25"/>
  <c r="J1794" i="25"/>
  <c r="J3223" i="25"/>
  <c r="J138" i="25"/>
  <c r="I2872" i="25"/>
  <c r="I2027" i="25"/>
  <c r="L891" i="25"/>
  <c r="L1679" i="25"/>
  <c r="I2791" i="25"/>
  <c r="F25" i="25"/>
  <c r="AD25" i="25" s="1"/>
  <c r="G858" i="25"/>
  <c r="F19" i="25"/>
  <c r="AD19" i="25" s="1"/>
  <c r="V1761" i="25"/>
  <c r="L1387" i="25"/>
  <c r="V839" i="25"/>
  <c r="L2119" i="25"/>
  <c r="G2686" i="25"/>
  <c r="J2650" i="25"/>
  <c r="I1772" i="25"/>
  <c r="I1178" i="25"/>
  <c r="I964" i="25"/>
  <c r="I375" i="25"/>
  <c r="J924" i="25"/>
  <c r="G2873" i="25"/>
  <c r="G209" i="25"/>
  <c r="I1482" i="25"/>
  <c r="I579" i="25"/>
  <c r="J439" i="25"/>
  <c r="J2906" i="25"/>
  <c r="G734" i="25"/>
  <c r="G1821" i="25"/>
  <c r="G1428" i="25"/>
  <c r="L3088" i="25"/>
  <c r="I2794" i="25"/>
  <c r="L1958" i="25"/>
  <c r="J1258" i="25"/>
  <c r="J2126" i="25"/>
  <c r="I2990" i="25"/>
  <c r="I1431" i="25"/>
  <c r="H1431" i="25" s="1"/>
  <c r="G683" i="25"/>
  <c r="G1715" i="25"/>
  <c r="L3399" i="25"/>
  <c r="K3399" i="25" s="1"/>
  <c r="G1930" i="25"/>
  <c r="J1146" i="25"/>
  <c r="J665" i="25"/>
  <c r="G529" i="25"/>
  <c r="I2616" i="25"/>
  <c r="I932" i="25"/>
  <c r="I1029" i="25"/>
  <c r="V1756" i="25"/>
  <c r="G171" i="25"/>
  <c r="V1368" i="25"/>
  <c r="G2417" i="25"/>
  <c r="V2862" i="25"/>
  <c r="I502" i="25"/>
  <c r="L1224" i="25"/>
  <c r="V909" i="25"/>
  <c r="I2281" i="25"/>
  <c r="H2281" i="25" s="1"/>
  <c r="L3269" i="25"/>
  <c r="I2942" i="25"/>
  <c r="H2942" i="25" s="1"/>
  <c r="G1001" i="25"/>
  <c r="V3465" i="25"/>
  <c r="J2266" i="25"/>
  <c r="J2597" i="25"/>
  <c r="L266" i="25"/>
  <c r="I3228" i="25"/>
  <c r="I866" i="25"/>
  <c r="I1545" i="25"/>
  <c r="J2760" i="25"/>
  <c r="L1501" i="25"/>
  <c r="I358" i="25"/>
  <c r="H358" i="25" s="1"/>
  <c r="G2295" i="25"/>
  <c r="J1336" i="25"/>
  <c r="V1531" i="25"/>
  <c r="V807" i="25"/>
  <c r="G2733" i="25"/>
  <c r="L2559" i="25"/>
  <c r="G3365" i="25"/>
  <c r="I2550" i="25"/>
  <c r="J1851" i="25"/>
  <c r="I39" i="25"/>
  <c r="G3485" i="25"/>
  <c r="L1083" i="25"/>
  <c r="G503" i="25"/>
  <c r="L1962" i="25"/>
  <c r="I566" i="25"/>
  <c r="F29" i="25"/>
  <c r="AD29" i="25" s="1"/>
  <c r="V3279" i="25"/>
  <c r="V350" i="25"/>
  <c r="G2646" i="25"/>
  <c r="L1466" i="25"/>
  <c r="I1629" i="25"/>
  <c r="H1629" i="25" s="1"/>
  <c r="J3029" i="25"/>
  <c r="I693" i="25"/>
  <c r="V1760" i="25"/>
  <c r="G238" i="25"/>
  <c r="L1005" i="25"/>
  <c r="J1621" i="25"/>
  <c r="V1705" i="25"/>
  <c r="I102" i="25"/>
  <c r="L1452" i="25"/>
  <c r="L2821" i="25"/>
  <c r="I1383" i="25"/>
  <c r="H1383" i="25" s="1"/>
  <c r="I1453" i="25"/>
  <c r="H1453" i="25" s="1"/>
  <c r="I27" i="25"/>
  <c r="V1981" i="25"/>
  <c r="V2631" i="25"/>
  <c r="I360" i="25"/>
  <c r="G3409" i="25"/>
  <c r="L2980" i="25"/>
  <c r="I1120" i="25"/>
  <c r="I2321" i="25"/>
  <c r="H2321" i="25" s="1"/>
  <c r="G2137" i="25"/>
  <c r="G744" i="25"/>
  <c r="L351" i="25"/>
  <c r="I2674" i="25"/>
  <c r="J2883" i="25"/>
  <c r="V1190" i="25"/>
  <c r="L2470" i="25"/>
  <c r="V989" i="25"/>
  <c r="V160" i="25"/>
  <c r="I2116" i="25"/>
  <c r="G2946" i="25"/>
  <c r="G812" i="25"/>
  <c r="G386" i="25"/>
  <c r="G3018" i="25"/>
  <c r="L251" i="25"/>
  <c r="K251" i="25" s="1"/>
  <c r="J2573" i="25"/>
  <c r="G1564" i="25"/>
  <c r="G3404" i="25"/>
  <c r="I1846" i="25"/>
  <c r="I1817" i="25"/>
  <c r="V2634" i="25"/>
  <c r="J1941" i="25"/>
  <c r="I3244" i="25"/>
  <c r="L2099" i="25"/>
  <c r="L188" i="25"/>
  <c r="G2156" i="25"/>
  <c r="G364" i="25"/>
  <c r="L957" i="25"/>
  <c r="J965" i="25"/>
  <c r="G1724" i="25"/>
  <c r="F38" i="25"/>
  <c r="AD38" i="25" s="1"/>
  <c r="L1555" i="25"/>
  <c r="J1861" i="25"/>
  <c r="I2531" i="25"/>
  <c r="H2531" i="25" s="1"/>
  <c r="J3227" i="25"/>
  <c r="I276" i="25"/>
  <c r="H276" i="25" s="1"/>
  <c r="G2640" i="25"/>
  <c r="I3047" i="25"/>
  <c r="V3384" i="25"/>
  <c r="G946" i="25"/>
  <c r="G1475" i="25"/>
  <c r="I1598" i="25"/>
  <c r="I2141" i="25"/>
  <c r="V3481" i="25"/>
  <c r="I1216" i="25"/>
  <c r="I2518" i="25"/>
  <c r="G5" i="25"/>
  <c r="G2315" i="25"/>
  <c r="J2747" i="25"/>
  <c r="I2280" i="25"/>
  <c r="J2565" i="25"/>
  <c r="L3079" i="25"/>
  <c r="I1464" i="25"/>
  <c r="G255" i="25"/>
  <c r="F26" i="25"/>
  <c r="AD26" i="25" s="1"/>
  <c r="G3350" i="25"/>
  <c r="L840" i="25"/>
  <c r="I2155" i="25"/>
  <c r="I1413" i="25"/>
  <c r="H1413" i="25" s="1"/>
  <c r="L171" i="25"/>
  <c r="K171" i="25" s="1"/>
  <c r="J1741" i="25"/>
  <c r="L1228" i="25"/>
  <c r="L1028" i="25"/>
  <c r="I2261" i="25"/>
  <c r="G3103" i="25"/>
  <c r="L2933" i="25"/>
  <c r="I549" i="25"/>
  <c r="J1962" i="25"/>
  <c r="J2580" i="25"/>
  <c r="L1629" i="25"/>
  <c r="I468" i="25"/>
  <c r="J3478" i="25"/>
  <c r="L627" i="25"/>
  <c r="I3235" i="25"/>
  <c r="I1024" i="25"/>
  <c r="I3216" i="25"/>
  <c r="I514" i="25"/>
  <c r="G2532" i="25"/>
  <c r="G3344" i="25"/>
  <c r="V2279" i="25"/>
  <c r="G3258" i="25"/>
  <c r="G3042" i="25"/>
  <c r="G156" i="25"/>
  <c r="V1175" i="25"/>
  <c r="L765" i="25"/>
  <c r="I547" i="25"/>
  <c r="G3234" i="25"/>
  <c r="J3192" i="25"/>
  <c r="V1949" i="25"/>
  <c r="J910" i="25"/>
  <c r="J847" i="25"/>
  <c r="V439" i="25"/>
  <c r="I1512" i="25"/>
  <c r="J531" i="25"/>
  <c r="V2729" i="25"/>
  <c r="V3267" i="25"/>
  <c r="V98" i="25"/>
  <c r="L2118" i="25"/>
  <c r="J513" i="25"/>
  <c r="V1837" i="25"/>
  <c r="G399" i="25"/>
  <c r="I1982" i="25"/>
  <c r="G960" i="25"/>
  <c r="G43" i="25"/>
  <c r="J3414" i="25"/>
  <c r="V1064" i="25"/>
  <c r="L1138" i="25"/>
  <c r="L3019" i="25"/>
  <c r="G1969" i="25"/>
  <c r="V499" i="25"/>
  <c r="I1191" i="25"/>
  <c r="G97" i="25"/>
  <c r="I2688" i="25"/>
  <c r="H2688" i="25" s="1"/>
  <c r="J2576" i="25"/>
  <c r="G1284" i="25"/>
  <c r="L2150" i="25"/>
  <c r="G2533" i="25"/>
  <c r="J1915" i="25"/>
  <c r="L536" i="25"/>
  <c r="K536" i="25" s="1"/>
  <c r="G3435" i="25"/>
  <c r="J1317" i="25"/>
  <c r="L3103" i="25"/>
  <c r="V2310" i="25"/>
  <c r="I3423" i="25"/>
  <c r="I279" i="25"/>
  <c r="I2783" i="25"/>
  <c r="I1725" i="25"/>
  <c r="I6" i="25"/>
  <c r="G2221" i="25"/>
  <c r="J2279" i="25"/>
  <c r="G267" i="25"/>
  <c r="I1854" i="25"/>
  <c r="I430" i="25"/>
  <c r="I1785" i="25"/>
  <c r="G2609" i="25"/>
  <c r="I2398" i="25"/>
  <c r="L3480" i="25"/>
  <c r="V2318" i="25"/>
  <c r="J1571" i="25"/>
  <c r="G786" i="25"/>
  <c r="I3211" i="25"/>
  <c r="V30" i="25"/>
  <c r="V1609" i="25"/>
  <c r="G3003" i="25"/>
  <c r="L2394" i="25"/>
  <c r="G507" i="25"/>
  <c r="L1453" i="25"/>
  <c r="I1957" i="25"/>
  <c r="L489" i="25"/>
  <c r="J2242" i="25"/>
  <c r="I442" i="25"/>
  <c r="J470" i="25"/>
  <c r="G666" i="25"/>
  <c r="I2331" i="25"/>
  <c r="G2760" i="25"/>
  <c r="L636" i="25"/>
  <c r="L358" i="25"/>
  <c r="J1216" i="25"/>
  <c r="L822" i="25"/>
  <c r="L253" i="25"/>
  <c r="L1606" i="25"/>
  <c r="G794" i="25"/>
  <c r="I2909" i="25"/>
  <c r="V949" i="25"/>
  <c r="V3034" i="25"/>
  <c r="L2184" i="25"/>
  <c r="I2866" i="25"/>
  <c r="H2866" i="25" s="1"/>
  <c r="G2049" i="25"/>
  <c r="I77" i="25"/>
  <c r="J3105" i="25"/>
  <c r="G2567" i="25"/>
  <c r="V2020" i="25"/>
  <c r="J31" i="25"/>
  <c r="I2879" i="25"/>
  <c r="H2879" i="25" s="1"/>
  <c r="G3122" i="25"/>
  <c r="G2203" i="25"/>
  <c r="J3021" i="25"/>
  <c r="L1405" i="25"/>
  <c r="V3211" i="25"/>
  <c r="I1094" i="25"/>
  <c r="I2479" i="25"/>
  <c r="I838" i="25"/>
  <c r="G1933" i="25"/>
  <c r="J1218" i="25"/>
  <c r="I2200" i="25"/>
  <c r="I1107" i="25"/>
  <c r="L1727" i="25"/>
  <c r="L3357" i="25"/>
  <c r="I1751" i="25"/>
  <c r="H1751" i="25" s="1"/>
  <c r="J812" i="25"/>
  <c r="G3194" i="25"/>
  <c r="V1171" i="25"/>
  <c r="J1720" i="25"/>
  <c r="V3116" i="25"/>
  <c r="J1081" i="25"/>
  <c r="L794" i="25"/>
  <c r="G450" i="25"/>
  <c r="G745" i="25"/>
  <c r="I2220" i="25"/>
  <c r="I3071" i="25"/>
  <c r="G3207" i="25"/>
  <c r="I1840" i="25"/>
  <c r="G2689" i="25"/>
  <c r="G3309" i="25"/>
  <c r="G3418" i="25"/>
  <c r="I316" i="25"/>
  <c r="L2425" i="25"/>
  <c r="G2025" i="25"/>
  <c r="I45" i="25"/>
  <c r="V250" i="25"/>
  <c r="V2511" i="25"/>
  <c r="I269" i="25"/>
  <c r="J843" i="25"/>
  <c r="I803" i="25"/>
  <c r="J49" i="25"/>
  <c r="V1580" i="25"/>
  <c r="I1295" i="25"/>
  <c r="J900" i="25"/>
  <c r="I2637" i="25"/>
  <c r="L3101" i="25"/>
  <c r="G918" i="25"/>
  <c r="I2703" i="25"/>
  <c r="I2318" i="25"/>
  <c r="L534" i="25"/>
  <c r="V2771" i="25"/>
  <c r="G119" i="25"/>
  <c r="L870" i="25"/>
  <c r="I404" i="25"/>
  <c r="H404" i="25" s="1"/>
  <c r="I970" i="25"/>
  <c r="H970" i="25" s="1"/>
  <c r="V3096" i="25"/>
  <c r="L1018" i="25"/>
  <c r="V898" i="25"/>
  <c r="L3180" i="25"/>
  <c r="L560" i="25"/>
  <c r="G935" i="25"/>
  <c r="I2326" i="25"/>
  <c r="J581" i="25"/>
  <c r="G1183" i="25"/>
  <c r="J2857" i="25"/>
  <c r="I2964" i="25"/>
  <c r="I569" i="25"/>
  <c r="L239" i="25"/>
  <c r="J1424" i="25"/>
  <c r="L2376" i="25"/>
  <c r="V2432" i="25"/>
  <c r="L706" i="25"/>
  <c r="J368" i="25"/>
  <c r="L1567" i="25"/>
  <c r="L2108" i="25"/>
  <c r="V822" i="25"/>
  <c r="I2294" i="25"/>
  <c r="H2294" i="25" s="1"/>
  <c r="I573" i="25"/>
  <c r="H573" i="25" s="1"/>
  <c r="L2783" i="25"/>
  <c r="V570" i="25"/>
  <c r="I3360" i="25"/>
  <c r="G3222" i="25"/>
  <c r="L456" i="25"/>
  <c r="L1379" i="25"/>
  <c r="I3386" i="25"/>
  <c r="G3136" i="25"/>
  <c r="I1042" i="25"/>
  <c r="V680" i="25"/>
  <c r="G331" i="25"/>
  <c r="I1749" i="25"/>
  <c r="G968" i="25"/>
  <c r="L2596" i="25"/>
  <c r="V1776" i="25"/>
  <c r="J1316" i="25"/>
  <c r="L1444" i="25"/>
  <c r="K1444" i="25" s="1"/>
  <c r="L2002" i="25"/>
  <c r="V2578" i="25"/>
  <c r="J2931" i="25"/>
  <c r="I1634" i="25"/>
  <c r="V740" i="25"/>
  <c r="J3266" i="25"/>
  <c r="G1912" i="25"/>
  <c r="J3422" i="25"/>
  <c r="L539" i="25"/>
  <c r="L1676" i="25"/>
  <c r="V1417" i="25"/>
  <c r="L2443" i="25"/>
  <c r="I3456" i="25"/>
  <c r="H3456" i="25" s="1"/>
  <c r="J3168" i="25"/>
  <c r="V1948" i="25"/>
  <c r="V135" i="25"/>
  <c r="I3137" i="25"/>
  <c r="J2661" i="25"/>
  <c r="G2508" i="25"/>
  <c r="V2156" i="25"/>
  <c r="L2951" i="25"/>
  <c r="K2951" i="25" s="1"/>
  <c r="L1298" i="25"/>
  <c r="I3389" i="25"/>
  <c r="G1200" i="25"/>
  <c r="L2393" i="25"/>
  <c r="J1098" i="25"/>
  <c r="V2411" i="25"/>
  <c r="L2408" i="25"/>
  <c r="L3337" i="25"/>
  <c r="V3367" i="25"/>
  <c r="L2194" i="25"/>
  <c r="K2194" i="25" s="1"/>
  <c r="G1400" i="25"/>
  <c r="I1878" i="25"/>
  <c r="I421" i="25"/>
  <c r="I714" i="25"/>
  <c r="G1630" i="25"/>
  <c r="L1246" i="25"/>
  <c r="G2740" i="25"/>
  <c r="I246" i="25"/>
  <c r="V2791" i="25"/>
  <c r="V2865" i="25"/>
  <c r="G344" i="25"/>
  <c r="V2936" i="25"/>
  <c r="J1508" i="25"/>
  <c r="V3398" i="25"/>
  <c r="I3289" i="25"/>
  <c r="G2050" i="25"/>
  <c r="I67" i="25"/>
  <c r="L2378" i="25"/>
  <c r="G371" i="25"/>
  <c r="J509" i="25"/>
  <c r="J1968" i="25"/>
  <c r="G655" i="25"/>
  <c r="G1101" i="25"/>
  <c r="J3010" i="25"/>
  <c r="V2572" i="25"/>
  <c r="I2946" i="25"/>
  <c r="L2154" i="25"/>
  <c r="J1672" i="25"/>
  <c r="J2431" i="25"/>
  <c r="J2733" i="25"/>
  <c r="J828" i="25"/>
  <c r="V3127" i="25"/>
  <c r="I694" i="25"/>
  <c r="L3009" i="25"/>
  <c r="L159" i="25"/>
  <c r="I1311" i="25"/>
  <c r="I897" i="25"/>
  <c r="J3499" i="25"/>
  <c r="G2678" i="25"/>
  <c r="G27" i="25"/>
  <c r="L494" i="25"/>
  <c r="I2163" i="25"/>
  <c r="L1468" i="25"/>
  <c r="J1616" i="25"/>
  <c r="L3397" i="25"/>
  <c r="L1724" i="25"/>
  <c r="I3079" i="25"/>
  <c r="J96" i="25"/>
  <c r="G383" i="25"/>
  <c r="G3277" i="25"/>
  <c r="V2744" i="25"/>
  <c r="L1775" i="25"/>
  <c r="I740" i="25"/>
  <c r="J733" i="25"/>
  <c r="V2822" i="25"/>
  <c r="L3257" i="25"/>
  <c r="G2923" i="25"/>
  <c r="V2129" i="25"/>
  <c r="I2451" i="25"/>
  <c r="H2451" i="25" s="1"/>
  <c r="G1219" i="25"/>
  <c r="I1127" i="25"/>
  <c r="G1119" i="25"/>
  <c r="F47" i="25"/>
  <c r="AD47" i="25" s="1"/>
  <c r="G2136" i="25"/>
  <c r="G2035" i="25"/>
  <c r="I3416" i="25"/>
  <c r="H3416" i="25" s="1"/>
  <c r="G3268" i="25"/>
  <c r="I315" i="25"/>
  <c r="V2372" i="25"/>
  <c r="V2894" i="25"/>
  <c r="L318" i="25"/>
  <c r="I3021" i="25"/>
  <c r="G2886" i="25"/>
  <c r="G2471" i="25"/>
  <c r="J1887" i="25"/>
  <c r="G1524" i="25"/>
  <c r="J2840" i="25"/>
  <c r="I2446" i="25"/>
  <c r="I2713" i="25"/>
  <c r="L2445" i="25"/>
  <c r="I2809" i="25"/>
  <c r="G615" i="25"/>
  <c r="G1700" i="25"/>
  <c r="I3299" i="25"/>
  <c r="H3299" i="25" s="1"/>
  <c r="L2183" i="25"/>
  <c r="G2540" i="25"/>
  <c r="V230" i="25"/>
  <c r="V2329" i="25"/>
  <c r="J3423" i="25"/>
  <c r="L2704" i="25"/>
  <c r="J3413" i="25"/>
  <c r="V1222" i="25"/>
  <c r="J3138" i="25"/>
  <c r="G1509" i="25"/>
  <c r="I1585" i="25"/>
  <c r="V1186" i="25"/>
  <c r="G1625" i="25"/>
  <c r="G1844" i="25"/>
  <c r="L819" i="25"/>
  <c r="I3245" i="25"/>
  <c r="H3245" i="25" s="1"/>
  <c r="V2925" i="25"/>
  <c r="G2179" i="25"/>
  <c r="L904" i="25"/>
  <c r="V3092" i="25"/>
  <c r="L1331" i="25"/>
  <c r="I554" i="25"/>
  <c r="H554" i="25" s="1"/>
  <c r="L346" i="25"/>
  <c r="J98" i="25"/>
  <c r="V3356" i="25"/>
  <c r="I540" i="25"/>
  <c r="G1176" i="25"/>
  <c r="L1454" i="25"/>
  <c r="K1454" i="25" s="1"/>
  <c r="G1942" i="25"/>
  <c r="I942" i="25"/>
  <c r="I930" i="25"/>
  <c r="J1642" i="25"/>
  <c r="V1432" i="25"/>
  <c r="I90" i="25"/>
  <c r="I916" i="25"/>
  <c r="J2236" i="25"/>
  <c r="L1554" i="25"/>
  <c r="I1972" i="25"/>
  <c r="J1535" i="25"/>
  <c r="L2681" i="25"/>
  <c r="G1285" i="25"/>
  <c r="I685" i="25"/>
  <c r="J2148" i="25"/>
  <c r="V2682" i="25"/>
  <c r="I1390" i="25"/>
  <c r="L2590" i="25"/>
  <c r="V3338" i="25"/>
  <c r="J2007" i="25"/>
  <c r="J867" i="25"/>
  <c r="I3246" i="25"/>
  <c r="J2393" i="25"/>
  <c r="L885" i="25"/>
  <c r="I68" i="25"/>
  <c r="L3317" i="25"/>
  <c r="V1813" i="25"/>
  <c r="G2758" i="25"/>
  <c r="G2713" i="25"/>
  <c r="J989" i="25"/>
  <c r="I1056" i="25"/>
  <c r="I51" i="25"/>
  <c r="G1157" i="25"/>
  <c r="L697" i="25"/>
  <c r="G313" i="25"/>
  <c r="I308" i="25"/>
  <c r="V3167" i="25"/>
  <c r="F15" i="25"/>
  <c r="AD15" i="25" s="1"/>
  <c r="I3296" i="25"/>
  <c r="H3296" i="25" s="1"/>
  <c r="V1621" i="25"/>
  <c r="G2982" i="25"/>
  <c r="G1665" i="25"/>
  <c r="I2582" i="25"/>
  <c r="V1372" i="25"/>
  <c r="J1993" i="25"/>
  <c r="G1593" i="25"/>
  <c r="V1133" i="25"/>
  <c r="V1150" i="25"/>
  <c r="J518" i="25"/>
  <c r="G1725" i="25"/>
  <c r="L1085" i="25"/>
  <c r="G1594" i="25"/>
  <c r="L2282" i="25"/>
  <c r="V1136" i="25"/>
  <c r="G2827" i="25"/>
  <c r="J760" i="25"/>
  <c r="G1680" i="25"/>
  <c r="I808" i="25"/>
  <c r="I1475" i="25"/>
  <c r="L2697" i="25"/>
  <c r="G8" i="7"/>
  <c r="V1366" i="25"/>
  <c r="I1342" i="25"/>
  <c r="J3338" i="25"/>
  <c r="G55" i="25"/>
  <c r="G1953" i="25"/>
  <c r="V3424" i="25"/>
  <c r="L2756" i="25"/>
  <c r="I303" i="25"/>
  <c r="J2924" i="25"/>
  <c r="I1321" i="25"/>
  <c r="I2101" i="25"/>
  <c r="L754" i="25"/>
  <c r="I3284" i="25"/>
  <c r="V38" i="25"/>
  <c r="J2647" i="25"/>
  <c r="I893" i="25"/>
  <c r="F20" i="25"/>
  <c r="AD20" i="25" s="1"/>
  <c r="G570" i="25"/>
  <c r="L2820" i="25"/>
  <c r="K2820" i="25" s="1"/>
  <c r="V596" i="25"/>
  <c r="I3195" i="25"/>
  <c r="I1622" i="25"/>
  <c r="J391" i="25"/>
  <c r="V661" i="25"/>
  <c r="J2963" i="25"/>
  <c r="V1608" i="25"/>
  <c r="I494" i="25"/>
  <c r="G762" i="25"/>
  <c r="G2034" i="25"/>
  <c r="J2282" i="25"/>
  <c r="G3257" i="25"/>
  <c r="G2086" i="25"/>
  <c r="I1890" i="25"/>
  <c r="L2892" i="25"/>
  <c r="G735" i="25"/>
  <c r="V2055" i="25"/>
  <c r="G637" i="25"/>
  <c r="I3349" i="25"/>
  <c r="G2218" i="25"/>
  <c r="G1271" i="25"/>
  <c r="G3428" i="25"/>
  <c r="L865" i="25"/>
  <c r="G1042" i="25"/>
  <c r="G3237" i="25"/>
  <c r="J711" i="25"/>
  <c r="J2457" i="25"/>
  <c r="L2449" i="25"/>
  <c r="J2303" i="25"/>
  <c r="G518" i="25"/>
  <c r="J964" i="25"/>
  <c r="I2020" i="25"/>
  <c r="H2020" i="25" s="1"/>
  <c r="I2943" i="25"/>
  <c r="J3378" i="25"/>
  <c r="V943" i="25"/>
  <c r="J248" i="25"/>
  <c r="I1459" i="25"/>
  <c r="L2671" i="25"/>
  <c r="L791" i="25"/>
  <c r="G170" i="25"/>
  <c r="V1657" i="25"/>
  <c r="V2697" i="25"/>
  <c r="V3433" i="25"/>
  <c r="L2743" i="25"/>
  <c r="V2837" i="25"/>
  <c r="I3098" i="25"/>
  <c r="H3098" i="25" s="1"/>
  <c r="L1888" i="25"/>
  <c r="K1888" i="25" s="1"/>
  <c r="V2736" i="25"/>
  <c r="J682" i="25"/>
  <c r="L47" i="25"/>
  <c r="G1918" i="25"/>
  <c r="L391" i="25"/>
  <c r="K391" i="25" s="1"/>
  <c r="L2308" i="25"/>
  <c r="G1842" i="25"/>
  <c r="V1763" i="25"/>
  <c r="G658" i="25"/>
  <c r="L986" i="25"/>
  <c r="K986" i="25" s="1"/>
  <c r="J1727" i="25"/>
  <c r="G1800" i="25"/>
  <c r="G30" i="25"/>
  <c r="L1807" i="25"/>
  <c r="J2590" i="25"/>
  <c r="I2858" i="25"/>
  <c r="H2858" i="25" s="1"/>
  <c r="I2445" i="25"/>
  <c r="J3363" i="25"/>
  <c r="I150" i="25"/>
  <c r="H150" i="25" s="1"/>
  <c r="I1466" i="25"/>
  <c r="I2017" i="25"/>
  <c r="I3143" i="25"/>
  <c r="I2300" i="25"/>
  <c r="V691" i="25"/>
  <c r="G2491" i="25"/>
  <c r="L914" i="25"/>
  <c r="J2030" i="25"/>
  <c r="V1812" i="25"/>
  <c r="V2342" i="25"/>
  <c r="G3151" i="25"/>
  <c r="V1755" i="25"/>
  <c r="L2940" i="25"/>
  <c r="J1848" i="25"/>
  <c r="I2556" i="25"/>
  <c r="J477" i="25"/>
  <c r="I2862" i="25"/>
  <c r="H2862" i="25" s="1"/>
  <c r="I2376" i="25"/>
  <c r="H2376" i="25" s="1"/>
  <c r="V2945" i="25"/>
  <c r="I1714" i="25"/>
  <c r="J810" i="25"/>
  <c r="I3292" i="25"/>
  <c r="H3292" i="25" s="1"/>
  <c r="L1333" i="25"/>
  <c r="K1333" i="25" s="1"/>
  <c r="L2709" i="25"/>
  <c r="J960" i="25"/>
  <c r="I497" i="25"/>
  <c r="I3234" i="25"/>
  <c r="H3234" i="25" s="1"/>
  <c r="J347" i="25"/>
  <c r="L2439" i="25"/>
  <c r="G3055" i="25"/>
  <c r="L897" i="25"/>
  <c r="K897" i="25" s="1"/>
  <c r="I1352" i="25"/>
  <c r="L2084" i="25"/>
  <c r="G1595" i="25"/>
  <c r="V2832" i="25"/>
  <c r="G2046" i="25"/>
  <c r="G3242" i="25"/>
  <c r="J2352" i="25"/>
  <c r="J3404" i="25"/>
  <c r="L1928" i="25"/>
  <c r="G2705" i="25"/>
  <c r="G2823" i="25"/>
  <c r="G1117" i="25"/>
  <c r="I1087" i="25"/>
  <c r="I69" i="25"/>
  <c r="J731" i="25"/>
  <c r="V3223" i="25"/>
  <c r="L1162" i="25"/>
  <c r="L846" i="25"/>
  <c r="V2267" i="25"/>
  <c r="I3100" i="25"/>
  <c r="L1445" i="25"/>
  <c r="I1577" i="25"/>
  <c r="H1577" i="25" s="1"/>
  <c r="L594" i="25"/>
  <c r="G1426" i="25"/>
  <c r="G3255" i="25"/>
  <c r="J2895" i="25"/>
  <c r="I1048" i="25"/>
  <c r="G601" i="25"/>
  <c r="J2786" i="25"/>
  <c r="V1532" i="25"/>
  <c r="J2260" i="25"/>
  <c r="L1572" i="25"/>
  <c r="I3424" i="25"/>
  <c r="I3015" i="25"/>
  <c r="I3131" i="25"/>
  <c r="I1399" i="25"/>
  <c r="V765" i="25"/>
  <c r="J3410" i="25"/>
  <c r="G1906" i="25"/>
  <c r="I3336" i="25"/>
  <c r="L2761" i="25"/>
  <c r="I1541" i="25"/>
  <c r="I2724" i="25"/>
  <c r="G3442" i="25"/>
  <c r="L399" i="25"/>
  <c r="I155" i="25"/>
  <c r="H155" i="25" s="1"/>
  <c r="G3005" i="25"/>
  <c r="L3287" i="25"/>
  <c r="V3087" i="25"/>
  <c r="J2970" i="25"/>
  <c r="J3392" i="25"/>
  <c r="G2737" i="25"/>
  <c r="J2367" i="25"/>
  <c r="V2303" i="25"/>
  <c r="G2498" i="25"/>
  <c r="V2786" i="25"/>
  <c r="I1706" i="25"/>
  <c r="I2005" i="25"/>
  <c r="H2005" i="25" s="1"/>
  <c r="I354" i="25"/>
  <c r="I1362" i="25"/>
  <c r="I2963" i="25"/>
  <c r="I3263" i="25"/>
  <c r="I1519" i="25"/>
  <c r="V2797" i="25"/>
  <c r="G1130" i="25"/>
  <c r="I1992" i="25"/>
  <c r="G3287" i="25"/>
  <c r="G736" i="25"/>
  <c r="G1342" i="25"/>
  <c r="L2135" i="25"/>
  <c r="L1234" i="25"/>
  <c r="K1234" i="25" s="1"/>
  <c r="L2857" i="25"/>
  <c r="L747" i="25"/>
  <c r="G2292" i="25"/>
  <c r="V1605" i="25"/>
  <c r="L3074" i="25"/>
  <c r="G2066" i="25"/>
  <c r="J2500" i="25"/>
  <c r="L3372" i="25"/>
  <c r="I3089" i="25"/>
  <c r="G1896" i="25"/>
  <c r="I3265" i="25"/>
  <c r="H3265" i="25" s="1"/>
  <c r="V2947" i="25"/>
  <c r="G2182" i="25"/>
  <c r="L3408" i="25"/>
  <c r="I2414" i="25"/>
  <c r="L628" i="25"/>
  <c r="G2559" i="25"/>
  <c r="G1399" i="25"/>
  <c r="L773" i="25"/>
  <c r="I1752" i="25"/>
  <c r="H1752" i="25" s="1"/>
  <c r="L3383" i="25"/>
  <c r="L1967" i="25"/>
  <c r="L2612" i="25"/>
  <c r="V3426" i="25"/>
  <c r="V2177" i="25"/>
  <c r="J1045" i="25"/>
  <c r="G214" i="25"/>
  <c r="V514" i="25"/>
  <c r="G1278" i="25"/>
  <c r="I3120" i="25"/>
  <c r="L3386" i="25"/>
  <c r="G2394" i="25"/>
  <c r="J2871" i="25"/>
  <c r="L2842" i="25"/>
  <c r="L858" i="25"/>
  <c r="G1292" i="25"/>
  <c r="V49" i="25"/>
  <c r="G1025" i="25"/>
  <c r="V3344" i="25"/>
  <c r="J987" i="25"/>
  <c r="G1544" i="25"/>
  <c r="L1590" i="25"/>
  <c r="K1590" i="25" s="1"/>
  <c r="I2781" i="25"/>
  <c r="I2656" i="25"/>
  <c r="J3300" i="25"/>
  <c r="L3304" i="25"/>
  <c r="K3304" i="25" s="1"/>
  <c r="V788" i="25"/>
  <c r="V1929" i="25"/>
  <c r="J1626" i="25"/>
  <c r="G176" i="25"/>
  <c r="L2748" i="25"/>
  <c r="K2748" i="25" s="1"/>
  <c r="I2789" i="25"/>
  <c r="I2850" i="25"/>
  <c r="V933" i="25"/>
  <c r="G210" i="25"/>
  <c r="V3293" i="25"/>
  <c r="G1017" i="25"/>
  <c r="V409" i="25"/>
  <c r="G2600" i="25"/>
  <c r="L1820" i="25"/>
  <c r="L1189" i="25"/>
  <c r="J957" i="25"/>
  <c r="G1597" i="25"/>
  <c r="I1407" i="25"/>
  <c r="G2447" i="25"/>
  <c r="G2509" i="25"/>
  <c r="G1196" i="25"/>
  <c r="I216" i="25"/>
  <c r="H216" i="25" s="1"/>
  <c r="V1292" i="25"/>
  <c r="L681" i="25"/>
  <c r="J3115" i="25"/>
  <c r="V17" i="25"/>
  <c r="G2234" i="25"/>
  <c r="I3012" i="25"/>
  <c r="I2663" i="25"/>
  <c r="L371" i="25"/>
  <c r="J1407" i="25"/>
  <c r="L3090" i="25"/>
  <c r="K3090" i="25" s="1"/>
  <c r="J3245" i="25"/>
  <c r="V1083" i="25"/>
  <c r="V1475" i="25"/>
  <c r="I2728" i="25"/>
  <c r="I3240" i="25"/>
  <c r="H3240" i="25" s="1"/>
  <c r="J595" i="25"/>
  <c r="G2362" i="25"/>
  <c r="V1986" i="25"/>
  <c r="G1716" i="25"/>
  <c r="I311" i="25"/>
  <c r="G775" i="25"/>
  <c r="G2322" i="25"/>
  <c r="G2502" i="25"/>
  <c r="I2900" i="25"/>
  <c r="I3316" i="25"/>
  <c r="G1707" i="25"/>
  <c r="I1807" i="25"/>
  <c r="H1807" i="25" s="1"/>
  <c r="L2283" i="25"/>
  <c r="J2635" i="25"/>
  <c r="V202" i="25"/>
  <c r="V129" i="25"/>
  <c r="I2250" i="25"/>
  <c r="H2250" i="25" s="1"/>
  <c r="J613" i="25"/>
  <c r="G3265" i="25"/>
  <c r="I1460" i="25"/>
  <c r="G2767" i="25"/>
  <c r="I2011" i="25"/>
  <c r="J3012" i="25"/>
  <c r="I182" i="25"/>
  <c r="H182" i="25" s="1"/>
  <c r="I704" i="25"/>
  <c r="G1175" i="25"/>
  <c r="J881" i="25"/>
  <c r="G552" i="25"/>
  <c r="I782" i="25"/>
  <c r="G2552" i="25"/>
  <c r="V786" i="25"/>
  <c r="J225" i="25"/>
  <c r="J228" i="25"/>
  <c r="I2489" i="25"/>
  <c r="V1357" i="25"/>
  <c r="G1029" i="25"/>
  <c r="G1139" i="25"/>
  <c r="F24" i="25"/>
  <c r="AD24" i="25" s="1"/>
  <c r="J914" i="25"/>
  <c r="G3171" i="25"/>
  <c r="V474" i="25"/>
  <c r="G3007" i="25"/>
  <c r="G2592" i="25"/>
  <c r="V1821" i="25"/>
  <c r="I650" i="25"/>
  <c r="I2313" i="25"/>
  <c r="H2313" i="25" s="1"/>
  <c r="J806" i="25"/>
  <c r="G3022" i="25"/>
  <c r="G2755" i="25"/>
  <c r="G616" i="25"/>
  <c r="V1264" i="25"/>
  <c r="J3287" i="25"/>
  <c r="I439" i="25"/>
  <c r="I688" i="25"/>
  <c r="I552" i="25"/>
  <c r="H552" i="25" s="1"/>
  <c r="L2694" i="25"/>
  <c r="I2025" i="25"/>
  <c r="V835" i="25"/>
  <c r="I2559" i="25"/>
  <c r="L122" i="25"/>
  <c r="J2591" i="25"/>
  <c r="I2699" i="25"/>
  <c r="I2303" i="25"/>
  <c r="I2891" i="25"/>
  <c r="G2915" i="25"/>
  <c r="I1963" i="25"/>
  <c r="H1963" i="25" s="1"/>
  <c r="I2635" i="25"/>
  <c r="L1184" i="25"/>
  <c r="I1816" i="25"/>
  <c r="L2447" i="25"/>
  <c r="I979" i="25"/>
  <c r="H979" i="25" s="1"/>
  <c r="I366" i="25"/>
  <c r="H366" i="25" s="1"/>
  <c r="G2488" i="25"/>
  <c r="V459" i="25"/>
  <c r="V1162" i="25"/>
  <c r="I2908" i="25"/>
  <c r="G310" i="25"/>
  <c r="L2244" i="25"/>
  <c r="K2244" i="25" s="1"/>
  <c r="G336" i="25"/>
  <c r="J2859" i="25"/>
  <c r="I1787" i="25"/>
  <c r="J907" i="25"/>
  <c r="G79" i="25"/>
  <c r="I94" i="25"/>
  <c r="G22" i="25"/>
  <c r="L2691" i="25"/>
  <c r="G2814" i="25"/>
  <c r="J2980" i="25"/>
  <c r="J739" i="25"/>
  <c r="G882" i="25"/>
  <c r="G1980" i="25"/>
  <c r="I1373" i="25"/>
  <c r="J1827" i="25"/>
  <c r="L45" i="25"/>
  <c r="L2058" i="25"/>
  <c r="K2058" i="25" s="1"/>
  <c r="V449" i="25"/>
  <c r="V2479" i="25"/>
  <c r="I927" i="25"/>
  <c r="G2632" i="25"/>
  <c r="G3455" i="25"/>
  <c r="I1444" i="25"/>
  <c r="H1444" i="25" s="1"/>
  <c r="G187" i="25"/>
  <c r="V125" i="25"/>
  <c r="L1880" i="25"/>
  <c r="L977" i="25"/>
  <c r="I689" i="25"/>
  <c r="L16" i="25"/>
  <c r="L2549" i="25"/>
  <c r="J2016" i="25"/>
  <c r="L2731" i="25"/>
  <c r="V3072" i="25"/>
  <c r="V3400" i="25"/>
  <c r="G431" i="25"/>
  <c r="V3186" i="25"/>
  <c r="G1708" i="25"/>
  <c r="I605" i="25"/>
  <c r="I1160" i="25"/>
  <c r="J2944" i="25"/>
  <c r="V690" i="25"/>
  <c r="I2217" i="25"/>
  <c r="L2784" i="25"/>
  <c r="K2784" i="25" s="1"/>
  <c r="V3075" i="25"/>
  <c r="L2491" i="25"/>
  <c r="V2613" i="25"/>
  <c r="L1270" i="25"/>
  <c r="G3081" i="25"/>
  <c r="I2284" i="25"/>
  <c r="G389" i="25"/>
  <c r="G2024" i="25"/>
  <c r="L348" i="25"/>
  <c r="V163" i="25"/>
  <c r="G1112" i="25"/>
  <c r="J2427" i="25"/>
  <c r="G260" i="25"/>
  <c r="L304" i="25"/>
  <c r="I1547" i="25"/>
  <c r="I2524" i="25"/>
  <c r="V1790" i="25"/>
  <c r="G671" i="25"/>
  <c r="G1362" i="25"/>
  <c r="I3461" i="25"/>
  <c r="V945" i="25"/>
  <c r="I2969" i="25"/>
  <c r="V1424" i="25"/>
  <c r="L290" i="25"/>
  <c r="G2253" i="25"/>
  <c r="I1343" i="25"/>
  <c r="J453" i="25"/>
  <c r="G2092" i="25"/>
  <c r="I1299" i="25"/>
  <c r="L1886" i="25"/>
  <c r="G2487" i="25"/>
  <c r="L1464" i="25"/>
  <c r="G2519" i="25"/>
  <c r="L2898" i="25"/>
  <c r="K2898" i="25" s="1"/>
  <c r="G1685" i="25"/>
  <c r="I1638" i="25"/>
  <c r="L1839" i="25"/>
  <c r="J1595" i="25"/>
  <c r="I3217" i="25"/>
  <c r="G3208" i="25"/>
  <c r="G2193" i="25"/>
  <c r="I880" i="25"/>
  <c r="I1916" i="25"/>
  <c r="G2010" i="25"/>
  <c r="L3279" i="25"/>
  <c r="L3407" i="25"/>
  <c r="L1312" i="25"/>
  <c r="I2169" i="25"/>
  <c r="H2169" i="25" s="1"/>
  <c r="V1296" i="25"/>
  <c r="L2292" i="25"/>
  <c r="K2292" i="25" s="1"/>
  <c r="I114" i="25"/>
  <c r="L614" i="25"/>
  <c r="G2141" i="25"/>
  <c r="V1109" i="25"/>
  <c r="L2606" i="25"/>
  <c r="L1998" i="25"/>
  <c r="L2942" i="25"/>
  <c r="G3315" i="25"/>
  <c r="I179" i="25"/>
  <c r="G1377" i="25"/>
  <c r="I312" i="25"/>
  <c r="H312" i="25" s="1"/>
  <c r="G3166" i="25"/>
  <c r="G1045" i="25"/>
  <c r="V2194" i="25"/>
  <c r="V2083" i="25"/>
  <c r="I1713" i="25"/>
  <c r="I1297" i="25"/>
  <c r="J2600" i="25"/>
  <c r="V1187" i="25"/>
  <c r="J2080" i="25"/>
  <c r="I3339" i="25"/>
  <c r="L653" i="25"/>
  <c r="K653" i="25" s="1"/>
  <c r="I1303" i="25"/>
  <c r="I1954" i="25"/>
  <c r="V1382" i="25"/>
  <c r="L707" i="25"/>
  <c r="G1063" i="25"/>
  <c r="L1305" i="25"/>
  <c r="V2824" i="25"/>
  <c r="I669" i="25"/>
  <c r="J2575" i="25"/>
  <c r="I2971" i="25"/>
  <c r="L2684" i="25"/>
  <c r="G3038" i="25"/>
  <c r="I237" i="25"/>
  <c r="I1163" i="25"/>
  <c r="V1441" i="25"/>
  <c r="I3253" i="25"/>
  <c r="G2167" i="25"/>
  <c r="L711" i="25"/>
  <c r="K711" i="25" s="1"/>
  <c r="L3225" i="25"/>
  <c r="K3225" i="25" s="1"/>
  <c r="V1695" i="25"/>
  <c r="V2476" i="25"/>
  <c r="I1485" i="25"/>
  <c r="I414" i="25"/>
  <c r="H414" i="25" s="1"/>
  <c r="I565" i="25"/>
  <c r="H565" i="25" s="1"/>
  <c r="I877" i="25"/>
  <c r="L1680" i="25"/>
  <c r="I2653" i="25"/>
  <c r="L2844" i="25"/>
  <c r="V2914" i="25"/>
  <c r="I4" i="25"/>
  <c r="J551" i="25"/>
  <c r="G1013" i="25"/>
  <c r="G201" i="25"/>
  <c r="L2218" i="25"/>
  <c r="K2218" i="25" s="1"/>
  <c r="G829" i="25"/>
  <c r="V3439" i="25"/>
  <c r="G1667" i="25"/>
  <c r="G847" i="25"/>
  <c r="L2648" i="25"/>
  <c r="J3136" i="25"/>
  <c r="J3369" i="25"/>
  <c r="J2571" i="25"/>
  <c r="I2218" i="25"/>
  <c r="H2218" i="25" s="1"/>
  <c r="I245" i="25"/>
  <c r="H245" i="25" s="1"/>
  <c r="L52" i="25"/>
  <c r="I1296" i="25"/>
  <c r="V223" i="25"/>
  <c r="L1345" i="25"/>
  <c r="J840" i="25"/>
  <c r="J798" i="25"/>
  <c r="L10" i="25"/>
  <c r="L3026" i="25"/>
  <c r="J303" i="25"/>
  <c r="G565" i="25"/>
  <c r="J2806" i="25"/>
  <c r="J2810" i="25"/>
  <c r="I2924" i="25"/>
  <c r="J1075" i="25"/>
  <c r="L2856" i="25"/>
  <c r="J2346" i="25"/>
  <c r="I644" i="25"/>
  <c r="L880" i="25"/>
  <c r="L644" i="25"/>
  <c r="I3372" i="25"/>
  <c r="J2952" i="25"/>
  <c r="I3249" i="25"/>
  <c r="V2618" i="25"/>
  <c r="G1951" i="25"/>
  <c r="I2593" i="25"/>
  <c r="G3307" i="25"/>
  <c r="V2416" i="25"/>
  <c r="G2564" i="25"/>
  <c r="V2743" i="25"/>
  <c r="I1275" i="25"/>
  <c r="I3139" i="25"/>
  <c r="G2807" i="25"/>
  <c r="G1008" i="25"/>
  <c r="J2784" i="25"/>
  <c r="J1641" i="25"/>
  <c r="G1562" i="25"/>
  <c r="J1049" i="25"/>
  <c r="J2089" i="25"/>
  <c r="G1172" i="25"/>
  <c r="V1215" i="25"/>
  <c r="V3496" i="25"/>
  <c r="G548" i="25"/>
  <c r="G943" i="25"/>
  <c r="G3324" i="25"/>
  <c r="I2408" i="25"/>
  <c r="V1163" i="25"/>
  <c r="V2956" i="25"/>
  <c r="I1722" i="25"/>
  <c r="H1722" i="25" s="1"/>
  <c r="V3123" i="25"/>
  <c r="L2546" i="25"/>
  <c r="G3145" i="25"/>
  <c r="I261" i="25"/>
  <c r="H261" i="25" s="1"/>
  <c r="I799" i="25"/>
  <c r="V3280" i="25"/>
  <c r="L851" i="25"/>
  <c r="I677" i="25"/>
  <c r="I702" i="25"/>
  <c r="L2664" i="25"/>
  <c r="J975" i="25"/>
  <c r="L968" i="25"/>
  <c r="I2957" i="25"/>
  <c r="G1774" i="25"/>
  <c r="J1668" i="25"/>
  <c r="G790" i="25"/>
  <c r="J3360" i="25"/>
  <c r="I2166" i="25"/>
  <c r="V1097" i="25"/>
  <c r="G3104" i="25"/>
  <c r="J2973" i="25"/>
  <c r="I574" i="25"/>
  <c r="L2132" i="25"/>
  <c r="I296" i="25"/>
  <c r="V3134" i="25"/>
  <c r="I1290" i="25"/>
  <c r="I3391" i="25"/>
  <c r="I883" i="25"/>
  <c r="L3011" i="25"/>
  <c r="G1158" i="25"/>
  <c r="G1022" i="25"/>
  <c r="I1263" i="25"/>
  <c r="H1263" i="25" s="1"/>
  <c r="I1126" i="25"/>
  <c r="J3269" i="25"/>
  <c r="J232" i="25"/>
  <c r="G1152" i="25"/>
  <c r="L2221" i="25"/>
  <c r="L154" i="25"/>
  <c r="I986" i="25"/>
  <c r="V1219" i="25"/>
  <c r="G2622" i="25"/>
  <c r="L1412" i="25"/>
  <c r="V2992" i="25"/>
  <c r="J1775" i="25"/>
  <c r="I10" i="25"/>
  <c r="I2773" i="25"/>
  <c r="V648" i="25"/>
  <c r="J2999" i="25"/>
  <c r="V3480" i="25"/>
  <c r="V2741" i="25"/>
  <c r="G289" i="25"/>
  <c r="L2478" i="25"/>
  <c r="V3249" i="25"/>
  <c r="L1557" i="25"/>
  <c r="L2662" i="25"/>
  <c r="G2840" i="25"/>
  <c r="J395" i="25"/>
  <c r="G1097" i="25"/>
  <c r="G2147" i="25"/>
  <c r="I1104" i="25"/>
  <c r="I3475" i="25"/>
  <c r="V2040" i="25"/>
  <c r="G941" i="25"/>
  <c r="I2168" i="25"/>
  <c r="H2168" i="25" s="1"/>
  <c r="J3312" i="25"/>
  <c r="L3241" i="25"/>
  <c r="V2610" i="25"/>
  <c r="L156" i="25"/>
  <c r="J390" i="25"/>
  <c r="V369" i="25"/>
  <c r="V3366" i="25"/>
  <c r="L2188" i="25"/>
  <c r="J3238" i="25"/>
  <c r="J1012" i="25"/>
  <c r="I229" i="25"/>
  <c r="H229" i="25" s="1"/>
  <c r="I1967" i="25"/>
  <c r="H1967" i="25" s="1"/>
  <c r="G1471" i="25"/>
  <c r="I11" i="25"/>
  <c r="L2281" i="25"/>
  <c r="L949" i="25"/>
  <c r="L2242" i="25"/>
  <c r="K2242" i="25" s="1"/>
  <c r="G2342" i="25"/>
  <c r="G1811" i="25"/>
  <c r="V547" i="25"/>
  <c r="I3057" i="25"/>
  <c r="V3197" i="25"/>
  <c r="V972" i="25"/>
  <c r="L2759" i="25"/>
  <c r="J1187" i="25"/>
  <c r="G2912" i="25"/>
  <c r="L312" i="25"/>
  <c r="K312" i="25" s="1"/>
  <c r="I3121" i="25"/>
  <c r="H3121" i="25" s="1"/>
  <c r="J1090" i="25"/>
  <c r="I3483" i="25"/>
  <c r="V1588" i="25"/>
  <c r="L2878" i="25"/>
  <c r="I557" i="25"/>
  <c r="V2011" i="25"/>
  <c r="L1007" i="25"/>
  <c r="V2863" i="25"/>
  <c r="G1267" i="25"/>
  <c r="I2624" i="25"/>
  <c r="G1345" i="25"/>
  <c r="G1769" i="25"/>
  <c r="L1465" i="25"/>
  <c r="G1421" i="25"/>
  <c r="V1480" i="25"/>
  <c r="V1293" i="25"/>
  <c r="L530" i="25"/>
  <c r="L1831" i="25"/>
  <c r="G2650" i="25"/>
  <c r="G2232" i="25"/>
  <c r="V1666" i="25"/>
  <c r="V2942" i="25"/>
  <c r="V1464" i="25"/>
  <c r="J3481" i="25"/>
  <c r="I1534" i="25"/>
  <c r="I3308" i="25"/>
  <c r="H3308" i="25" s="1"/>
  <c r="L1503" i="25"/>
  <c r="V3053" i="25"/>
  <c r="I626" i="25"/>
  <c r="I2422" i="25"/>
  <c r="H2422" i="25" s="1"/>
  <c r="L3131" i="25"/>
  <c r="G2499" i="25"/>
  <c r="V1257" i="25"/>
  <c r="L1817" i="25"/>
  <c r="I2875" i="25"/>
  <c r="G39" i="25"/>
  <c r="I1346" i="25"/>
  <c r="J2413" i="25"/>
  <c r="I1273" i="25"/>
  <c r="G3471" i="25"/>
  <c r="I3466" i="25"/>
  <c r="I1604" i="25"/>
  <c r="I1232" i="25"/>
  <c r="G1816" i="25"/>
  <c r="I301" i="25"/>
  <c r="H301" i="25" s="1"/>
  <c r="J2114" i="25"/>
  <c r="I786" i="25"/>
  <c r="H786" i="25" s="1"/>
  <c r="L1238" i="25"/>
  <c r="L2970" i="25"/>
  <c r="K2970" i="25" s="1"/>
  <c r="J10" i="25"/>
  <c r="V463" i="25"/>
  <c r="V3040" i="25"/>
  <c r="V956" i="25"/>
  <c r="L1075" i="25"/>
  <c r="K1075" i="25" s="1"/>
  <c r="L3096" i="25"/>
  <c r="J2353" i="25"/>
  <c r="G261" i="25"/>
  <c r="J2700" i="25"/>
  <c r="V2392" i="25"/>
  <c r="G2665" i="25"/>
  <c r="V1714" i="25"/>
  <c r="G1510" i="25"/>
  <c r="I2927" i="25"/>
  <c r="I436" i="25"/>
  <c r="L2616" i="25"/>
  <c r="G3396" i="25"/>
  <c r="I872" i="25"/>
  <c r="L3197" i="25"/>
  <c r="I2411" i="25"/>
  <c r="J3066" i="25"/>
  <c r="J1520" i="25"/>
  <c r="G1070" i="25"/>
  <c r="G2936" i="25"/>
  <c r="G817" i="25"/>
  <c r="L1035" i="25"/>
  <c r="K1035" i="25" s="1"/>
  <c r="J1989" i="25"/>
  <c r="G2048" i="25"/>
  <c r="J2526" i="25"/>
  <c r="I3229" i="25"/>
  <c r="H3229" i="25" s="1"/>
  <c r="J2331" i="25"/>
  <c r="L3062" i="25"/>
  <c r="L2972" i="25"/>
  <c r="G1851" i="25"/>
  <c r="L2528" i="25"/>
  <c r="I2019" i="25"/>
  <c r="G26" i="25"/>
  <c r="V2417" i="25"/>
  <c r="I884" i="25"/>
  <c r="H884" i="25" s="1"/>
  <c r="G733" i="25"/>
  <c r="I936" i="25"/>
  <c r="V3479" i="25"/>
  <c r="G2300" i="25"/>
  <c r="J2115" i="25"/>
  <c r="V1562" i="25"/>
  <c r="I2213" i="25"/>
  <c r="I687" i="25"/>
  <c r="J2269" i="25"/>
  <c r="L2515" i="25"/>
  <c r="J1087" i="25"/>
  <c r="V2031" i="25"/>
  <c r="G2966" i="25"/>
  <c r="J1645" i="25"/>
  <c r="J286" i="25"/>
  <c r="G433" i="25"/>
  <c r="J1234" i="25"/>
  <c r="J507" i="25"/>
  <c r="I1017" i="25"/>
  <c r="H1017" i="25" s="1"/>
  <c r="J3001" i="25"/>
  <c r="L1461" i="25"/>
  <c r="V1827" i="25"/>
  <c r="J1200" i="25"/>
  <c r="L3347" i="25"/>
  <c r="G2420" i="25"/>
  <c r="I176" i="25"/>
  <c r="H176" i="25" s="1"/>
  <c r="V2355" i="25"/>
  <c r="L3362" i="25"/>
  <c r="G988" i="25"/>
  <c r="L1191" i="25"/>
  <c r="I656" i="25"/>
  <c r="J3204" i="25"/>
  <c r="J2660" i="25"/>
  <c r="G2348" i="25"/>
  <c r="V123" i="25"/>
  <c r="G926" i="25"/>
  <c r="G2210" i="25"/>
  <c r="V2427" i="25"/>
  <c r="G3235" i="25"/>
  <c r="J194" i="25"/>
  <c r="G1231" i="25"/>
  <c r="J3374" i="25"/>
  <c r="L2149" i="25"/>
  <c r="I2697" i="25"/>
  <c r="I1570" i="25"/>
  <c r="J723" i="25"/>
  <c r="L2387" i="25"/>
  <c r="K2387" i="25" s="1"/>
  <c r="V2750" i="25"/>
  <c r="G2402" i="25"/>
  <c r="I310" i="25"/>
  <c r="L3063" i="25"/>
  <c r="K3063" i="25" s="1"/>
  <c r="L2563" i="25"/>
  <c r="V1568" i="25"/>
  <c r="V3333" i="25"/>
  <c r="G622" i="25"/>
  <c r="I250" i="25"/>
  <c r="H250" i="25" s="1"/>
  <c r="G355" i="25"/>
  <c r="I1528" i="25"/>
  <c r="J3112" i="25"/>
  <c r="J451" i="25"/>
  <c r="I2259" i="25"/>
  <c r="G2977" i="25"/>
  <c r="G2583" i="25"/>
  <c r="V446" i="25"/>
  <c r="L314" i="25"/>
  <c r="L210" i="25"/>
  <c r="J3216" i="25"/>
  <c r="V1266" i="25"/>
  <c r="G2530" i="25"/>
  <c r="G328" i="25"/>
  <c r="I2869" i="25"/>
  <c r="V2954" i="25"/>
  <c r="I1709" i="25"/>
  <c r="J1267" i="25"/>
  <c r="I700" i="25"/>
  <c r="I1620" i="25"/>
  <c r="J2138" i="25"/>
  <c r="G2862" i="25"/>
  <c r="L2106" i="25"/>
  <c r="I1162" i="25"/>
  <c r="H1162" i="25" s="1"/>
  <c r="G157" i="25"/>
  <c r="I2184" i="25"/>
  <c r="I204" i="25"/>
  <c r="L996" i="25"/>
  <c r="G2130" i="25"/>
  <c r="I3052" i="25"/>
  <c r="G1755" i="25"/>
  <c r="I359" i="25"/>
  <c r="H359" i="25" s="1"/>
  <c r="I1737" i="25"/>
  <c r="G573" i="25"/>
  <c r="J3256" i="25"/>
  <c r="I2125" i="25"/>
  <c r="H2125" i="25" s="1"/>
  <c r="V3168" i="25"/>
  <c r="F36" i="25"/>
  <c r="AD36" i="25" s="1"/>
  <c r="I82" i="25"/>
  <c r="H82" i="25" s="1"/>
  <c r="I2092" i="25"/>
  <c r="G2111" i="25"/>
  <c r="I582" i="25"/>
  <c r="H582" i="25" s="1"/>
  <c r="I2412" i="25"/>
  <c r="L2979" i="25"/>
  <c r="K2979" i="25" s="1"/>
  <c r="V2019" i="25"/>
  <c r="G2839" i="25"/>
  <c r="G1081" i="25"/>
  <c r="I1043" i="25"/>
  <c r="J2394" i="25"/>
  <c r="I2941" i="25"/>
  <c r="G2397" i="25"/>
  <c r="V2620" i="25"/>
  <c r="J1219" i="25"/>
  <c r="G2588" i="25"/>
  <c r="L3380" i="25"/>
  <c r="K3380" i="25" s="1"/>
  <c r="J2779" i="25"/>
  <c r="J1745" i="25"/>
  <c r="G1910" i="25"/>
  <c r="I2068" i="25"/>
  <c r="I1696" i="25"/>
  <c r="H1696" i="25" s="1"/>
  <c r="V3118" i="25"/>
  <c r="I934" i="25"/>
  <c r="V2987" i="25"/>
  <c r="G961" i="25"/>
  <c r="V358" i="25"/>
  <c r="J3122" i="25"/>
  <c r="G1003" i="25"/>
  <c r="L415" i="25"/>
  <c r="G2772" i="25"/>
  <c r="J3150" i="25"/>
  <c r="I81" i="25"/>
  <c r="J3241" i="25"/>
  <c r="I2069" i="25"/>
  <c r="H2069" i="25" s="1"/>
  <c r="V1653" i="25"/>
  <c r="G3332" i="25"/>
  <c r="J1676" i="25"/>
  <c r="I962" i="25"/>
  <c r="H962" i="25" s="1"/>
  <c r="G2692" i="25"/>
  <c r="G567" i="25"/>
  <c r="L853" i="25"/>
  <c r="K853" i="25" s="1"/>
  <c r="G3397" i="25"/>
  <c r="L1872" i="25"/>
  <c r="I437" i="25"/>
  <c r="J183" i="25"/>
  <c r="I2071" i="25"/>
  <c r="G531" i="25"/>
  <c r="G10" i="25"/>
  <c r="G2535" i="25"/>
  <c r="J2594" i="25"/>
  <c r="L1303" i="25"/>
  <c r="J1926" i="25"/>
  <c r="I1521" i="25"/>
  <c r="H1521" i="25" s="1"/>
  <c r="G725" i="25"/>
  <c r="L1177" i="25"/>
  <c r="I3167" i="25"/>
  <c r="H3167" i="25" s="1"/>
  <c r="G1346" i="25"/>
  <c r="G2617" i="25"/>
  <c r="I1881" i="25"/>
  <c r="L1789" i="25"/>
  <c r="V1674" i="25"/>
  <c r="J3328" i="25"/>
  <c r="G1361" i="25"/>
  <c r="G1658" i="25"/>
  <c r="I3272" i="25"/>
  <c r="H3272" i="25" s="1"/>
  <c r="J1554" i="25"/>
  <c r="J2494" i="25"/>
  <c r="L2102" i="25"/>
  <c r="G1075" i="25"/>
  <c r="G3262" i="25"/>
  <c r="V2480" i="25"/>
  <c r="L148" i="25"/>
  <c r="J3460" i="25"/>
  <c r="G537" i="25"/>
  <c r="L3168" i="25"/>
  <c r="K3168" i="25" s="1"/>
  <c r="L1916" i="25"/>
  <c r="G2057" i="25"/>
  <c r="I2519" i="25"/>
  <c r="H2519" i="25" s="1"/>
  <c r="I3188" i="25"/>
  <c r="J2454" i="25"/>
  <c r="L1067" i="25"/>
  <c r="J2862" i="25"/>
  <c r="I710" i="25"/>
  <c r="I993" i="25"/>
  <c r="H993" i="25" s="1"/>
  <c r="J623" i="25"/>
  <c r="G204" i="25"/>
  <c r="I1148" i="25"/>
  <c r="I839" i="25"/>
  <c r="V3438" i="25"/>
  <c r="I3000" i="25"/>
  <c r="J2638" i="25"/>
  <c r="G998" i="25"/>
  <c r="I2660" i="25"/>
  <c r="G589" i="25"/>
  <c r="I3115" i="25"/>
  <c r="L1415" i="25"/>
  <c r="G634" i="25"/>
  <c r="L1348" i="25"/>
  <c r="G1983" i="25"/>
  <c r="G785" i="25"/>
  <c r="G2735" i="25"/>
  <c r="I1526" i="25"/>
  <c r="I2948" i="25"/>
  <c r="G1333" i="25"/>
  <c r="G1314" i="25"/>
  <c r="L472" i="25"/>
  <c r="V3205" i="25"/>
  <c r="L1911" i="25"/>
  <c r="G2245" i="25"/>
  <c r="V1614" i="25"/>
  <c r="G394" i="25"/>
  <c r="J2548" i="25"/>
  <c r="I635" i="25"/>
  <c r="H635" i="25" s="1"/>
  <c r="G1077" i="25"/>
  <c r="G279" i="25"/>
  <c r="V1269" i="25"/>
  <c r="L872" i="25"/>
  <c r="J2682" i="25"/>
  <c r="L2441" i="25"/>
  <c r="I1584" i="25"/>
  <c r="J3390" i="25"/>
  <c r="V550" i="25"/>
  <c r="L1933" i="25"/>
  <c r="L20" i="25"/>
  <c r="I1606" i="25"/>
  <c r="L1173" i="25"/>
  <c r="L922" i="25"/>
  <c r="G3082" i="25"/>
  <c r="L2737" i="25"/>
  <c r="G1644" i="25"/>
  <c r="I47" i="25"/>
  <c r="I510" i="25"/>
  <c r="G3119" i="25"/>
  <c r="I1536" i="25"/>
  <c r="I3489" i="25"/>
  <c r="H3489" i="25" s="1"/>
  <c r="I886" i="25"/>
  <c r="H886" i="25" s="1"/>
  <c r="J481" i="25"/>
  <c r="G2288" i="25"/>
  <c r="J3061" i="25"/>
  <c r="G70" i="25"/>
  <c r="V3130" i="25"/>
  <c r="G2941" i="25"/>
  <c r="G2768" i="25"/>
  <c r="L948" i="25"/>
  <c r="V2369" i="25"/>
  <c r="L2948" i="25"/>
  <c r="K2948" i="25" s="1"/>
  <c r="V289" i="25"/>
  <c r="V1594" i="25"/>
  <c r="I511" i="25"/>
  <c r="H511" i="25" s="1"/>
  <c r="L207" i="25"/>
  <c r="K207" i="25" s="1"/>
  <c r="J2360" i="25"/>
  <c r="J1564" i="25"/>
  <c r="J2219" i="25"/>
  <c r="I1006" i="25"/>
  <c r="J606" i="25"/>
  <c r="I2867" i="25"/>
  <c r="I109" i="25"/>
  <c r="G1009" i="25"/>
  <c r="L2247" i="25"/>
  <c r="J1314" i="25"/>
  <c r="I2293" i="25"/>
  <c r="I1186" i="25"/>
  <c r="L1672" i="25"/>
  <c r="L981" i="25"/>
  <c r="K981" i="25" s="1"/>
  <c r="J493" i="25"/>
  <c r="G1973" i="25"/>
  <c r="J3107" i="25"/>
  <c r="I692" i="25"/>
  <c r="J2627" i="25"/>
  <c r="L31" i="25"/>
  <c r="J2450" i="25"/>
  <c r="V3098" i="25"/>
  <c r="J2377" i="25"/>
  <c r="J1652" i="25"/>
  <c r="G3495" i="25"/>
  <c r="I1596" i="25"/>
  <c r="I2393" i="25"/>
  <c r="H2393" i="25" s="1"/>
  <c r="G217" i="25"/>
  <c r="I3095" i="25"/>
  <c r="H3095" i="25" s="1"/>
  <c r="I980" i="25"/>
  <c r="G3436" i="25"/>
  <c r="I2874" i="25"/>
  <c r="V2847" i="25"/>
  <c r="L3228" i="25"/>
  <c r="V3491" i="25"/>
  <c r="I288" i="25"/>
  <c r="L937" i="25"/>
  <c r="V953" i="25"/>
  <c r="V2304" i="25"/>
  <c r="G160" i="25"/>
  <c r="L50" i="25"/>
  <c r="L2960" i="25"/>
  <c r="K2960" i="25" s="1"/>
  <c r="G2073" i="25"/>
  <c r="V1892" i="25"/>
  <c r="G1127" i="25"/>
  <c r="J2667" i="25"/>
  <c r="V2095" i="25"/>
  <c r="V3163" i="25"/>
  <c r="I3054" i="25"/>
  <c r="L2322" i="25"/>
  <c r="V198" i="25"/>
  <c r="I1267" i="25"/>
  <c r="H1267" i="25" s="1"/>
  <c r="L173" i="25"/>
  <c r="K173" i="25" s="1"/>
  <c r="I1046" i="25"/>
  <c r="V2528" i="25"/>
  <c r="G2776" i="25"/>
  <c r="I813" i="25"/>
  <c r="H813" i="25" s="1"/>
  <c r="I265" i="25"/>
  <c r="H265" i="25" s="1"/>
  <c r="I168" i="25"/>
  <c r="H168" i="25" s="1"/>
  <c r="G2809" i="25"/>
  <c r="L2862" i="25"/>
  <c r="I2438" i="25"/>
  <c r="H2438" i="25" s="1"/>
  <c r="J1321" i="25"/>
  <c r="J2467" i="25"/>
  <c r="L3059" i="25"/>
  <c r="L965" i="25"/>
  <c r="I3092" i="25"/>
  <c r="J2732" i="25"/>
  <c r="V2789" i="25"/>
  <c r="V3358" i="25"/>
  <c r="G1315" i="25"/>
  <c r="G92" i="25"/>
  <c r="I1096" i="25"/>
  <c r="H1096" i="25" s="1"/>
  <c r="I3088" i="25"/>
  <c r="V2948" i="25"/>
  <c r="I3152" i="25"/>
  <c r="I2652" i="25"/>
  <c r="G3101" i="25"/>
  <c r="I2105" i="25"/>
  <c r="H2105" i="25" s="1"/>
  <c r="J2605" i="25"/>
  <c r="V70" i="25"/>
  <c r="V2450" i="25"/>
  <c r="I2205" i="25"/>
  <c r="H2205" i="25" s="1"/>
  <c r="I3413" i="25"/>
  <c r="V1959" i="25"/>
  <c r="V3071" i="25"/>
  <c r="J587" i="25"/>
  <c r="V3157" i="25"/>
  <c r="I3142" i="25"/>
  <c r="L1448" i="25"/>
  <c r="K1448" i="25" s="1"/>
  <c r="V1364" i="25"/>
  <c r="J1609" i="25"/>
  <c r="V116" i="25"/>
  <c r="J3143" i="25"/>
  <c r="J1177" i="25"/>
  <c r="J2207" i="25"/>
  <c r="I2290" i="25"/>
  <c r="G396" i="25"/>
  <c r="L479" i="25"/>
  <c r="L3049" i="25"/>
  <c r="G2410" i="25"/>
  <c r="G3349" i="25"/>
  <c r="L2879" i="25"/>
  <c r="L635" i="25"/>
  <c r="V1252" i="25"/>
  <c r="I2111" i="25"/>
  <c r="H2111" i="25" s="1"/>
  <c r="I2683" i="25"/>
  <c r="I2034" i="25"/>
  <c r="V3409" i="25"/>
  <c r="I2487" i="25"/>
  <c r="H2487" i="25" s="1"/>
  <c r="V2917" i="25"/>
  <c r="L1375" i="25"/>
  <c r="L3305" i="25"/>
  <c r="J2764" i="25"/>
  <c r="G2957" i="25"/>
  <c r="L915" i="25"/>
  <c r="K915" i="25" s="1"/>
  <c r="I2436" i="25"/>
  <c r="J586" i="25"/>
  <c r="L1091" i="25"/>
  <c r="J3202" i="25"/>
  <c r="I3497" i="25"/>
  <c r="L3462" i="25"/>
  <c r="I3130" i="25"/>
  <c r="L1670" i="25"/>
  <c r="I870" i="25"/>
  <c r="I3481" i="25"/>
  <c r="G2457" i="25"/>
  <c r="G1105" i="25"/>
  <c r="G1950" i="25"/>
  <c r="L756" i="25"/>
  <c r="L1492" i="25"/>
  <c r="K1492" i="25" s="1"/>
  <c r="J1532" i="25"/>
  <c r="V2464" i="25"/>
  <c r="G1705" i="25"/>
  <c r="G2159" i="25"/>
  <c r="G3483" i="25"/>
  <c r="G1459" i="25"/>
  <c r="J2037" i="25"/>
  <c r="I954" i="25"/>
  <c r="L2973" i="25"/>
  <c r="I3099" i="25"/>
  <c r="I171" i="25"/>
  <c r="H171" i="25" s="1"/>
  <c r="L3120" i="25"/>
  <c r="K3120" i="25" s="1"/>
  <c r="J1017" i="25"/>
  <c r="G2055" i="25"/>
  <c r="G2229" i="25"/>
  <c r="I1769" i="25"/>
  <c r="H1769" i="25" s="1"/>
  <c r="I2325" i="25"/>
  <c r="V297" i="25"/>
  <c r="V1692" i="25"/>
  <c r="V2769" i="25"/>
  <c r="V1321" i="25"/>
  <c r="J2691" i="25"/>
  <c r="G3243" i="25"/>
  <c r="L2398" i="25"/>
  <c r="K2398" i="25" s="1"/>
  <c r="J2525" i="25"/>
  <c r="L3000" i="25"/>
  <c r="G2826" i="25"/>
  <c r="J2617" i="25"/>
  <c r="G2428" i="25"/>
  <c r="V1435" i="25"/>
  <c r="G2866" i="25"/>
  <c r="J2179" i="25"/>
  <c r="J2796" i="25"/>
  <c r="J3442" i="25"/>
  <c r="I3066" i="25"/>
  <c r="H3066" i="25" s="1"/>
  <c r="G3068" i="25"/>
  <c r="I2805" i="25"/>
  <c r="G3362" i="25"/>
  <c r="V880" i="25"/>
  <c r="V1236" i="25"/>
  <c r="I1015" i="25"/>
  <c r="H1015" i="25" s="1"/>
  <c r="V517" i="25"/>
  <c r="J607" i="25"/>
  <c r="V3437" i="25"/>
  <c r="I703" i="25"/>
  <c r="I3273" i="25"/>
  <c r="V796" i="25"/>
  <c r="V2609" i="25"/>
  <c r="J2495" i="25"/>
  <c r="G2489" i="25"/>
  <c r="G3225" i="25"/>
  <c r="G2649" i="25"/>
  <c r="I1446" i="25"/>
  <c r="V3006" i="25"/>
  <c r="V3064" i="25"/>
  <c r="G3417" i="25"/>
  <c r="I1207" i="25"/>
  <c r="V2946" i="25"/>
  <c r="V1206" i="25"/>
  <c r="J555" i="25"/>
  <c r="G1609" i="25"/>
  <c r="J2825" i="25"/>
  <c r="L3326" i="25"/>
  <c r="F6" i="25"/>
  <c r="AD6" i="25" s="1"/>
  <c r="L1932" i="25"/>
  <c r="K1932" i="25" s="1"/>
  <c r="G1069" i="25"/>
  <c r="I1920" i="25"/>
  <c r="J123" i="25"/>
  <c r="G200" i="25"/>
  <c r="I2666" i="25"/>
  <c r="G740" i="25"/>
  <c r="I705" i="25"/>
  <c r="G954" i="25"/>
  <c r="J1686" i="25"/>
  <c r="J85" i="25"/>
  <c r="G3354" i="25"/>
  <c r="L3099" i="25"/>
  <c r="V1984" i="25"/>
  <c r="J1954" i="25"/>
  <c r="L2413" i="25"/>
  <c r="K2413" i="25" s="1"/>
  <c r="I146" i="25"/>
  <c r="H146" i="25" s="1"/>
  <c r="G168" i="25"/>
  <c r="J158" i="25"/>
  <c r="G2392" i="25"/>
  <c r="V2214" i="25"/>
  <c r="V2308" i="25"/>
  <c r="G1836" i="25"/>
  <c r="V2213" i="25"/>
  <c r="L342" i="25"/>
  <c r="K342" i="25" s="1"/>
  <c r="V2836" i="25"/>
  <c r="G348" i="25"/>
  <c r="L3077" i="25"/>
  <c r="K3077" i="25" s="1"/>
  <c r="G1760" i="25"/>
  <c r="G1274" i="25"/>
  <c r="I3434" i="25"/>
  <c r="I2695" i="25"/>
  <c r="H2695" i="25" s="1"/>
  <c r="J2528" i="25"/>
  <c r="V3419" i="25"/>
  <c r="V1172" i="25"/>
  <c r="V1901" i="25"/>
  <c r="G1661" i="25"/>
  <c r="L1782" i="25"/>
  <c r="G1835" i="25"/>
  <c r="G857" i="25"/>
  <c r="J1835" i="25"/>
  <c r="L2800" i="25"/>
  <c r="L565" i="25"/>
  <c r="I2800" i="25"/>
  <c r="L3456" i="25"/>
  <c r="K3456" i="25" s="1"/>
  <c r="V1164" i="25"/>
  <c r="V2521" i="25"/>
  <c r="I2052" i="25"/>
  <c r="L1293" i="25"/>
  <c r="G2206" i="25"/>
  <c r="I2897" i="25"/>
  <c r="G939" i="25"/>
  <c r="J1393" i="25"/>
  <c r="J3059" i="25"/>
  <c r="I1621" i="25"/>
  <c r="H1621" i="25" s="1"/>
  <c r="G1082" i="25"/>
  <c r="I659" i="25"/>
  <c r="H659" i="25" s="1"/>
  <c r="I882" i="25"/>
  <c r="G1500" i="25"/>
  <c r="I1028" i="25"/>
  <c r="H1028" i="25" s="1"/>
  <c r="I1132" i="25"/>
  <c r="L1894" i="25"/>
  <c r="I2413" i="25"/>
  <c r="H2413" i="25" s="1"/>
  <c r="I1289" i="25"/>
  <c r="V2595" i="25"/>
  <c r="G800" i="25"/>
  <c r="I2148" i="25"/>
  <c r="I3032" i="25"/>
  <c r="H3032" i="25" s="1"/>
  <c r="V580" i="25"/>
  <c r="V3431" i="25"/>
  <c r="G3118" i="25"/>
  <c r="J281" i="25"/>
  <c r="I3096" i="25"/>
  <c r="H3096" i="25" s="1"/>
  <c r="I2243" i="25"/>
  <c r="H2243" i="25" s="1"/>
  <c r="L3293" i="25"/>
  <c r="G3389" i="25"/>
  <c r="J2703" i="25"/>
  <c r="J1083" i="25"/>
  <c r="J1975" i="25"/>
  <c r="J1631" i="25"/>
  <c r="V367" i="25"/>
  <c r="V1216" i="25"/>
  <c r="J779" i="25"/>
  <c r="J804" i="25"/>
  <c r="G630" i="25"/>
  <c r="I1480" i="25"/>
  <c r="H1480" i="25" s="1"/>
  <c r="J2860" i="25"/>
  <c r="I831" i="25"/>
  <c r="L599" i="25"/>
  <c r="I1539" i="25"/>
  <c r="V1737" i="25"/>
  <c r="J2480" i="25"/>
  <c r="G3386" i="25"/>
  <c r="I1949" i="25"/>
  <c r="V2996" i="25"/>
  <c r="V470" i="25"/>
  <c r="G834" i="25"/>
  <c r="J3398" i="25"/>
  <c r="I1408" i="25"/>
  <c r="L175" i="25"/>
  <c r="V2007" i="25"/>
  <c r="I1328" i="25"/>
  <c r="L2536" i="25"/>
  <c r="K2536" i="25" s="1"/>
  <c r="J2725" i="25"/>
  <c r="V1965" i="25"/>
  <c r="L1897" i="25"/>
  <c r="K1897" i="25" s="1"/>
  <c r="L3265" i="25"/>
  <c r="I1341" i="25"/>
  <c r="V2585" i="25"/>
  <c r="V2429" i="25"/>
  <c r="V2058" i="25"/>
  <c r="G692" i="25"/>
  <c r="I3082" i="25"/>
  <c r="H3082" i="25" s="1"/>
  <c r="J1805" i="25"/>
  <c r="L301" i="25"/>
  <c r="L149" i="25"/>
  <c r="G1296" i="25"/>
  <c r="L2336" i="25"/>
  <c r="J302" i="25"/>
  <c r="G880" i="25"/>
  <c r="I2008" i="25"/>
  <c r="L469" i="25"/>
  <c r="J2297" i="25"/>
  <c r="V2302" i="25"/>
  <c r="G520" i="25"/>
  <c r="V1853" i="25"/>
  <c r="V169" i="25"/>
  <c r="J1091" i="25"/>
  <c r="I1375" i="25"/>
  <c r="G1347" i="25"/>
  <c r="I655" i="25"/>
  <c r="I2271" i="25"/>
  <c r="I550" i="25"/>
  <c r="I826" i="25"/>
  <c r="I2890" i="25"/>
  <c r="I2156" i="25"/>
  <c r="H2156" i="25" s="1"/>
  <c r="L2027" i="25"/>
  <c r="V3189" i="25"/>
  <c r="I1894" i="25"/>
  <c r="H1894" i="25" s="1"/>
  <c r="I724" i="25"/>
  <c r="H724" i="25" s="1"/>
  <c r="L947" i="25"/>
  <c r="G1282" i="25"/>
  <c r="L2540" i="25"/>
  <c r="J235" i="25"/>
  <c r="G1871" i="25"/>
  <c r="L3348" i="25"/>
  <c r="K3348" i="25" s="1"/>
  <c r="J2780" i="25"/>
  <c r="G182" i="25"/>
  <c r="L1893" i="25"/>
  <c r="K1893" i="25" s="1"/>
  <c r="J1971" i="25"/>
  <c r="V1223" i="25"/>
  <c r="I1227" i="25"/>
  <c r="J424" i="25"/>
  <c r="J3234" i="25"/>
  <c r="L143" i="25"/>
  <c r="J1586" i="25"/>
  <c r="V3413" i="25"/>
  <c r="J1445" i="25"/>
  <c r="V2554" i="25"/>
  <c r="J1931" i="25"/>
  <c r="I3049" i="25"/>
  <c r="G302" i="25"/>
  <c r="L743" i="25"/>
  <c r="G232" i="25"/>
  <c r="V1612" i="25"/>
  <c r="V1505" i="25"/>
  <c r="I855" i="25"/>
  <c r="J1430" i="25"/>
  <c r="I3150" i="25"/>
  <c r="V2182" i="25"/>
  <c r="I2262" i="25"/>
  <c r="L2200" i="25"/>
  <c r="I791" i="25"/>
  <c r="I2225" i="25"/>
  <c r="G3144" i="25"/>
  <c r="I115" i="25"/>
  <c r="H115" i="25" s="1"/>
  <c r="I38" i="25"/>
  <c r="I1728" i="25"/>
  <c r="J3345" i="25"/>
  <c r="I3227" i="25"/>
  <c r="H3227" i="25" s="1"/>
  <c r="V3322" i="25"/>
  <c r="I3307" i="25"/>
  <c r="G2593" i="25"/>
  <c r="L2338" i="25"/>
  <c r="I3041" i="25"/>
  <c r="I1755" i="25"/>
  <c r="I443" i="25"/>
  <c r="H443" i="25" s="1"/>
  <c r="L634" i="25"/>
  <c r="K634" i="25" s="1"/>
  <c r="V755" i="25"/>
  <c r="J2834" i="25"/>
  <c r="J3386" i="25"/>
  <c r="V1421" i="25"/>
  <c r="I72" i="25"/>
  <c r="J1116" i="25"/>
  <c r="L2446" i="25"/>
  <c r="J543" i="25"/>
  <c r="L2678" i="25"/>
  <c r="G1863" i="25"/>
  <c r="G2019" i="25"/>
  <c r="J505" i="25"/>
  <c r="G2101" i="25"/>
  <c r="I518" i="25"/>
  <c r="H518" i="25" s="1"/>
  <c r="J3229" i="25"/>
  <c r="G2703" i="25"/>
  <c r="G3447" i="25"/>
  <c r="I1996" i="25"/>
  <c r="I1199" i="25"/>
  <c r="V3336" i="25"/>
  <c r="V1232" i="25"/>
  <c r="L741" i="25"/>
  <c r="J1139" i="25"/>
  <c r="I3008" i="25"/>
  <c r="H3008" i="25" s="1"/>
  <c r="L821" i="25"/>
  <c r="G361" i="25"/>
  <c r="L1860" i="25"/>
  <c r="G3376" i="25"/>
  <c r="G1852" i="25"/>
  <c r="G2399" i="25"/>
  <c r="G2151" i="25"/>
  <c r="L132" i="25"/>
  <c r="L403" i="25"/>
  <c r="G1641" i="25"/>
  <c r="L2868" i="25"/>
  <c r="I1401" i="25"/>
  <c r="H1401" i="25" s="1"/>
  <c r="L2366" i="25"/>
  <c r="L790" i="25"/>
  <c r="L1151" i="25"/>
  <c r="V2809" i="25"/>
  <c r="G892" i="25"/>
  <c r="L1455" i="25"/>
  <c r="V305" i="25"/>
  <c r="I519" i="25"/>
  <c r="J2248" i="25"/>
  <c r="L748" i="25"/>
  <c r="I1627" i="25"/>
  <c r="H1627" i="25" s="1"/>
  <c r="I134" i="25"/>
  <c r="J2453" i="25"/>
  <c r="I706" i="25"/>
  <c r="J2217" i="25"/>
  <c r="L393" i="25"/>
  <c r="G272" i="25"/>
  <c r="J2606" i="25"/>
  <c r="I2167" i="25"/>
  <c r="L1283" i="25"/>
  <c r="I1503" i="25"/>
  <c r="G2261" i="25"/>
  <c r="I422" i="25"/>
  <c r="V3373" i="25"/>
  <c r="V3484" i="25"/>
  <c r="L2239" i="25"/>
  <c r="G838" i="25"/>
  <c r="I3280" i="25"/>
  <c r="H3280" i="25" s="1"/>
  <c r="I2391" i="25"/>
  <c r="J2648" i="25"/>
  <c r="G1605" i="25"/>
  <c r="J478" i="25"/>
  <c r="G2524" i="25"/>
  <c r="J669" i="25"/>
  <c r="I2235" i="25"/>
  <c r="I2179" i="25"/>
  <c r="H2179" i="25" s="1"/>
  <c r="G599" i="25"/>
  <c r="G3169" i="25"/>
  <c r="L3032" i="25"/>
  <c r="V117" i="25"/>
  <c r="V2807" i="25"/>
  <c r="V2587" i="25"/>
  <c r="J1934" i="25"/>
  <c r="G894" i="25"/>
  <c r="V523" i="25"/>
  <c r="L1222" i="25"/>
  <c r="G457" i="25"/>
  <c r="L1675" i="25"/>
  <c r="I3421" i="25"/>
  <c r="L927" i="25"/>
  <c r="K927" i="25" s="1"/>
  <c r="L616" i="25"/>
  <c r="L2776" i="25"/>
  <c r="J3133" i="25"/>
  <c r="I1736" i="25"/>
  <c r="L1207" i="25"/>
  <c r="V2158" i="25"/>
  <c r="L422" i="25"/>
  <c r="K422" i="25" s="1"/>
  <c r="G1144" i="25"/>
  <c r="J1731" i="25"/>
  <c r="I2690" i="25"/>
  <c r="H2690" i="25" s="1"/>
  <c r="L2663" i="25"/>
  <c r="I2742" i="25"/>
  <c r="I787" i="25"/>
  <c r="G975" i="25"/>
  <c r="G3325" i="25"/>
  <c r="L1215" i="25"/>
  <c r="V1634" i="25"/>
  <c r="J2662" i="25"/>
  <c r="I236" i="25"/>
  <c r="H236" i="25" s="1"/>
  <c r="V1649" i="25"/>
  <c r="G1893" i="25"/>
  <c r="L533" i="25"/>
  <c r="G2265" i="25"/>
  <c r="G3371" i="25"/>
  <c r="V976" i="25"/>
  <c r="L1216" i="25"/>
  <c r="K1216" i="25" s="1"/>
  <c r="L2855" i="25"/>
  <c r="K2855" i="25" s="1"/>
  <c r="I3397" i="25"/>
  <c r="H3397" i="25" s="1"/>
  <c r="J2757" i="25"/>
  <c r="L992" i="25"/>
  <c r="K992" i="25" s="1"/>
  <c r="J1876" i="25"/>
  <c r="J2433" i="25"/>
  <c r="G1375" i="25"/>
  <c r="L1241" i="25"/>
  <c r="V1618" i="25"/>
  <c r="I263" i="25"/>
  <c r="L1282" i="25"/>
  <c r="I110" i="25"/>
  <c r="L172" i="25"/>
  <c r="V1868" i="25"/>
  <c r="I2621" i="25"/>
  <c r="L471" i="25"/>
  <c r="J2678" i="25"/>
  <c r="I3326" i="25"/>
  <c r="H3326" i="25" s="1"/>
  <c r="G3075" i="25"/>
  <c r="G2682" i="25"/>
  <c r="V1003" i="25"/>
  <c r="V2815" i="25"/>
  <c r="V563" i="25"/>
  <c r="L2658" i="25"/>
  <c r="K2658" i="25" s="1"/>
  <c r="L698" i="25"/>
  <c r="G2312" i="25"/>
  <c r="G853" i="25"/>
  <c r="I1124" i="25"/>
  <c r="L2351" i="25"/>
  <c r="I1002" i="25"/>
  <c r="I2282" i="25"/>
  <c r="H2282" i="25" s="1"/>
  <c r="G1697" i="25"/>
  <c r="G1318" i="25"/>
  <c r="G1549" i="25"/>
  <c r="V2858" i="25"/>
  <c r="L466" i="25"/>
  <c r="I1427" i="25"/>
  <c r="J2446" i="25"/>
  <c r="G1662" i="25"/>
  <c r="J2798" i="25"/>
  <c r="G1437" i="25"/>
  <c r="J1698" i="25"/>
  <c r="I1211" i="25"/>
  <c r="L2837" i="25"/>
  <c r="K2837" i="25" s="1"/>
  <c r="G1451" i="25"/>
  <c r="G1807" i="25"/>
  <c r="L2522" i="25"/>
  <c r="I1907" i="25"/>
  <c r="J48" i="25"/>
  <c r="V2559" i="25"/>
  <c r="I2746" i="25"/>
  <c r="J3130" i="25"/>
  <c r="V1610" i="25"/>
  <c r="I283" i="25"/>
  <c r="L1846" i="25"/>
  <c r="G1068" i="25"/>
  <c r="G1401" i="25"/>
  <c r="V967" i="25"/>
  <c r="G547" i="25"/>
  <c r="I456" i="25"/>
  <c r="I1139" i="25"/>
  <c r="G908" i="25"/>
  <c r="J3289" i="25"/>
  <c r="J304" i="25"/>
  <c r="G2572" i="25"/>
  <c r="L631" i="25"/>
  <c r="G2267" i="25"/>
  <c r="I3262" i="25"/>
  <c r="L2277" i="25"/>
  <c r="I891" i="25"/>
  <c r="L1574" i="25"/>
  <c r="G254" i="25"/>
  <c r="L2136" i="25"/>
  <c r="J1776" i="25"/>
  <c r="J1129" i="25"/>
  <c r="I441" i="25"/>
  <c r="L383" i="25"/>
  <c r="K383" i="25" s="1"/>
  <c r="L3291" i="25"/>
  <c r="G1185" i="25"/>
  <c r="V1513" i="25"/>
  <c r="I3005" i="25"/>
  <c r="V506" i="25"/>
  <c r="L700" i="25"/>
  <c r="G997" i="25"/>
  <c r="G1132" i="25"/>
  <c r="V1570" i="25"/>
  <c r="J2040" i="25"/>
  <c r="J3099" i="25"/>
  <c r="J2613" i="25"/>
  <c r="G2504" i="25"/>
  <c r="I2359" i="25"/>
  <c r="H2359" i="25" s="1"/>
  <c r="I2601" i="25"/>
  <c r="G2470" i="25"/>
  <c r="I1194" i="25"/>
  <c r="G763" i="25"/>
  <c r="J2315" i="25"/>
  <c r="L2384" i="25"/>
  <c r="K2384" i="25" s="1"/>
  <c r="I1913" i="25"/>
  <c r="H1913" i="25" s="1"/>
  <c r="J1597" i="25"/>
  <c r="V1980" i="25"/>
  <c r="J2106" i="25"/>
  <c r="L3230" i="25"/>
  <c r="G2224" i="25"/>
  <c r="V1773" i="25"/>
  <c r="V641" i="25"/>
  <c r="V543" i="25"/>
  <c r="I1870" i="25"/>
  <c r="H1870" i="25" s="1"/>
  <c r="G839" i="25"/>
  <c r="L712" i="25"/>
  <c r="G1115" i="25"/>
  <c r="I707" i="25"/>
  <c r="G2736" i="25"/>
  <c r="V1593" i="25"/>
  <c r="V693" i="25"/>
  <c r="G684" i="25"/>
  <c r="V2202" i="25"/>
  <c r="V3246" i="25"/>
  <c r="G2419" i="25"/>
  <c r="G315" i="25"/>
  <c r="V13" i="25"/>
  <c r="V1113" i="25"/>
  <c r="L363" i="25"/>
  <c r="V3473" i="25"/>
  <c r="I1083" i="25"/>
  <c r="J443" i="25"/>
  <c r="G987" i="25"/>
  <c r="J3167" i="25"/>
  <c r="J2912" i="25"/>
  <c r="J1837" i="25"/>
  <c r="I788" i="25"/>
  <c r="H788" i="25" s="1"/>
  <c r="J1913" i="25"/>
  <c r="I2848" i="25"/>
  <c r="L3335" i="25"/>
  <c r="J532" i="25"/>
  <c r="G1920" i="25"/>
  <c r="L3481" i="25"/>
  <c r="V475" i="25"/>
  <c r="G1192" i="25"/>
  <c r="I1578" i="25"/>
  <c r="H1578" i="25" s="1"/>
  <c r="V2107" i="25"/>
  <c r="J745" i="25"/>
  <c r="L1800" i="25"/>
  <c r="K1800" i="25" s="1"/>
  <c r="I1306" i="25"/>
  <c r="H1306" i="25" s="1"/>
  <c r="I142" i="25"/>
  <c r="G2506" i="25"/>
  <c r="V3066" i="25"/>
  <c r="I1768" i="25"/>
  <c r="H1768" i="25" s="1"/>
  <c r="G927" i="25"/>
  <c r="J1329" i="25"/>
  <c r="L455" i="25"/>
  <c r="G3340" i="25"/>
  <c r="V3432" i="25"/>
  <c r="I35" i="25"/>
  <c r="H35" i="25" s="1"/>
  <c r="J1670" i="25"/>
  <c r="L913" i="25"/>
  <c r="I560" i="25"/>
  <c r="G1539" i="25"/>
  <c r="J1826" i="25"/>
  <c r="I1950" i="25"/>
  <c r="I1077" i="25"/>
  <c r="H1077" i="25" s="1"/>
  <c r="L2706" i="25"/>
  <c r="J50" i="25"/>
  <c r="I1205" i="25"/>
  <c r="I1742" i="25"/>
  <c r="L1912" i="25"/>
  <c r="I1196" i="25"/>
  <c r="H1196" i="25" s="1"/>
  <c r="L2831" i="25"/>
  <c r="K2831" i="25" s="1"/>
  <c r="I462" i="25"/>
  <c r="G419" i="25"/>
  <c r="G463" i="25"/>
  <c r="I1914" i="25"/>
  <c r="J1402" i="25"/>
  <c r="G842" i="25"/>
  <c r="V2459" i="25"/>
  <c r="G3351" i="25"/>
  <c r="I3432" i="25"/>
  <c r="H3432" i="25" s="1"/>
  <c r="V307" i="25"/>
  <c r="J2964" i="25"/>
  <c r="G1634" i="25"/>
  <c r="I3122" i="25"/>
  <c r="H3122" i="25" s="1"/>
  <c r="I2185" i="25"/>
  <c r="I3029" i="25"/>
  <c r="G1481" i="25"/>
  <c r="I2323" i="25"/>
  <c r="G774" i="25"/>
  <c r="G1260" i="25"/>
  <c r="L1695" i="25"/>
  <c r="V1193" i="25"/>
  <c r="G91" i="25"/>
  <c r="G1946" i="25"/>
  <c r="I29" i="25"/>
  <c r="I2383" i="25"/>
  <c r="I1377" i="25"/>
  <c r="J3412" i="25"/>
  <c r="G1717" i="25"/>
  <c r="L2034" i="25"/>
  <c r="V1525" i="25"/>
  <c r="G2083" i="25"/>
  <c r="I2198" i="25"/>
  <c r="H2198" i="25" s="1"/>
  <c r="G753" i="25"/>
  <c r="I2570" i="25"/>
  <c r="G2462" i="25"/>
  <c r="I1016" i="25"/>
  <c r="G2691" i="25"/>
  <c r="I2475" i="25"/>
  <c r="V2541" i="25"/>
  <c r="J3451" i="25"/>
  <c r="J2229" i="25"/>
  <c r="I2458" i="25"/>
  <c r="H2458" i="25" s="1"/>
  <c r="J2291" i="25"/>
  <c r="J1990" i="25"/>
  <c r="G534" i="25"/>
  <c r="G1498" i="25"/>
  <c r="L2896" i="25"/>
  <c r="L2228" i="25"/>
  <c r="G19" i="25"/>
  <c r="I1562" i="25"/>
  <c r="H1562" i="25" s="1"/>
  <c r="J2908" i="25"/>
  <c r="L2039" i="25"/>
  <c r="I3250" i="25"/>
  <c r="G3177" i="25"/>
  <c r="V2672" i="25"/>
  <c r="I2722" i="25"/>
  <c r="H2722" i="25" s="1"/>
  <c r="I1549" i="25"/>
  <c r="H1549" i="25" s="1"/>
  <c r="V179" i="25"/>
  <c r="J2789" i="25"/>
  <c r="I2700" i="25"/>
  <c r="V2101" i="25"/>
  <c r="I3487" i="25"/>
  <c r="V922" i="25"/>
  <c r="G2757" i="25"/>
  <c r="L2181" i="25"/>
  <c r="V401" i="25"/>
  <c r="I2394" i="25"/>
  <c r="H2394" i="25" s="1"/>
  <c r="V891" i="25"/>
  <c r="I1656" i="25"/>
  <c r="V1512" i="25"/>
  <c r="V1816" i="25"/>
  <c r="L3125" i="25"/>
  <c r="K3125" i="25" s="1"/>
  <c r="G1055" i="25"/>
  <c r="J1068" i="25"/>
  <c r="I86" i="25"/>
  <c r="H86" i="25" s="1"/>
  <c r="L3423" i="25"/>
  <c r="I2433" i="25"/>
  <c r="H2433" i="25" s="1"/>
  <c r="L71" i="25"/>
  <c r="G60" i="25"/>
  <c r="V1613" i="25"/>
  <c r="I645" i="25"/>
  <c r="L1378" i="25"/>
  <c r="G1883" i="25"/>
  <c r="G2568" i="25"/>
  <c r="L209" i="25"/>
  <c r="J2491" i="25"/>
  <c r="V1912" i="25"/>
  <c r="L2714" i="25"/>
  <c r="I695" i="25"/>
  <c r="H695" i="25" s="1"/>
  <c r="L1096" i="25"/>
  <c r="G1086" i="25"/>
  <c r="L1199" i="25"/>
  <c r="I197" i="25"/>
  <c r="H197" i="25" s="1"/>
  <c r="L1701" i="25"/>
  <c r="L2311" i="25"/>
  <c r="K2311" i="25" s="1"/>
  <c r="V2835" i="25"/>
  <c r="G967" i="25"/>
  <c r="V2317" i="25"/>
  <c r="V2233" i="25"/>
  <c r="I420" i="25"/>
  <c r="V2033" i="25"/>
  <c r="I1639" i="25"/>
  <c r="L2566" i="25"/>
  <c r="I1658" i="25"/>
  <c r="H1658" i="25" s="1"/>
  <c r="J2120" i="25"/>
  <c r="V91" i="25"/>
  <c r="J2615" i="25"/>
  <c r="J3355" i="25"/>
  <c r="L1198" i="25"/>
  <c r="G730" i="25"/>
  <c r="G2956" i="25"/>
  <c r="G2515" i="25"/>
  <c r="G2838" i="25"/>
  <c r="J3334" i="25"/>
  <c r="L725" i="25"/>
  <c r="J2410" i="25"/>
  <c r="L1605" i="25"/>
  <c r="J3393" i="25"/>
  <c r="G276" i="25"/>
  <c r="I1700" i="25"/>
  <c r="J1313" i="25"/>
  <c r="G2102" i="25"/>
  <c r="V1220" i="25"/>
  <c r="V1234" i="25"/>
  <c r="L2675" i="25"/>
  <c r="G2027" i="25"/>
  <c r="I1032" i="25"/>
  <c r="L1722" i="25"/>
  <c r="I3494" i="25"/>
  <c r="H3494" i="25" s="1"/>
  <c r="J1910" i="25"/>
  <c r="J891" i="25"/>
  <c r="G3298" i="25"/>
  <c r="J2672" i="25"/>
  <c r="G1291" i="25"/>
  <c r="G551" i="25"/>
  <c r="J1783" i="25"/>
  <c r="J2054" i="25"/>
  <c r="G3366" i="25"/>
  <c r="J3466" i="25"/>
  <c r="J1822" i="25"/>
  <c r="V3317" i="25"/>
  <c r="J2947" i="25"/>
  <c r="L702" i="25"/>
  <c r="I1842" i="25"/>
  <c r="H1842" i="25" s="1"/>
  <c r="L2666" i="25"/>
  <c r="K2666" i="25" s="1"/>
  <c r="I664" i="25"/>
  <c r="L1899" i="25"/>
  <c r="G3185" i="25"/>
  <c r="I1792" i="25"/>
  <c r="I1993" i="25"/>
  <c r="G1108" i="25"/>
  <c r="L1845" i="25"/>
  <c r="V2398" i="25"/>
  <c r="J2477" i="25"/>
  <c r="L226" i="25"/>
  <c r="V2667" i="25"/>
  <c r="J2623" i="25"/>
  <c r="L3056" i="25"/>
  <c r="K3056" i="25" s="1"/>
  <c r="V3446" i="25"/>
  <c r="J3280" i="25"/>
  <c r="V28" i="25"/>
  <c r="J3178" i="25"/>
  <c r="I1525" i="25"/>
  <c r="L2858" i="25"/>
  <c r="G2110" i="25"/>
  <c r="G1739" i="25"/>
  <c r="G2079" i="25"/>
  <c r="G2469" i="25"/>
  <c r="V761" i="25"/>
  <c r="V454" i="25"/>
  <c r="G1974" i="25"/>
  <c r="I2199" i="25"/>
  <c r="H2199" i="25" s="1"/>
  <c r="L320" i="25"/>
  <c r="G756" i="25"/>
  <c r="G3364" i="25"/>
  <c r="J261" i="25"/>
  <c r="V1565" i="25"/>
  <c r="I2585" i="25"/>
  <c r="V2393" i="25"/>
  <c r="I2106" i="25"/>
  <c r="H2106" i="25" s="1"/>
  <c r="V1430" i="25"/>
  <c r="I243" i="25"/>
  <c r="J2355" i="25"/>
  <c r="I1234" i="25"/>
  <c r="L715" i="25"/>
  <c r="I1454" i="25"/>
  <c r="L1427" i="25"/>
  <c r="G957" i="25"/>
  <c r="G2931" i="25"/>
  <c r="V3099" i="25"/>
  <c r="V1970" i="25"/>
  <c r="V1327" i="25"/>
  <c r="L1261" i="25"/>
  <c r="V2915" i="25"/>
  <c r="G2308" i="25"/>
  <c r="J1396" i="25"/>
  <c r="G1164" i="25"/>
  <c r="G2562" i="25"/>
  <c r="I3335" i="25"/>
  <c r="G3165" i="25"/>
  <c r="G338" i="25"/>
  <c r="G2892" i="25"/>
  <c r="G2196" i="25"/>
  <c r="L729" i="25"/>
  <c r="I1101" i="25"/>
  <c r="G606" i="25"/>
  <c r="L1232" i="25"/>
  <c r="I2014" i="25"/>
  <c r="L768" i="25"/>
  <c r="I696" i="25"/>
  <c r="L1953" i="25"/>
  <c r="I3293" i="25"/>
  <c r="H3293" i="25" s="1"/>
  <c r="L1034" i="25"/>
  <c r="K1034" i="25" s="1"/>
  <c r="F42" i="25"/>
  <c r="AD42" i="25" s="1"/>
  <c r="F37" i="25"/>
  <c r="AD37" i="25" s="1"/>
  <c r="I2750" i="25"/>
  <c r="L97" i="25"/>
  <c r="L1386" i="25"/>
  <c r="I1487" i="25"/>
  <c r="L2579" i="25"/>
  <c r="G2191" i="25"/>
  <c r="V1300" i="25"/>
  <c r="I1643" i="25"/>
  <c r="I2503" i="25"/>
  <c r="H2503" i="25" s="1"/>
  <c r="J3193" i="25"/>
  <c r="I3376" i="25"/>
  <c r="I1673" i="25"/>
  <c r="V958" i="25"/>
  <c r="G3394" i="25"/>
  <c r="V3416" i="25"/>
  <c r="I1410" i="25"/>
  <c r="H1410" i="25" s="1"/>
  <c r="I1400" i="25"/>
  <c r="H1400" i="25" s="1"/>
  <c r="V875" i="25"/>
  <c r="L2051" i="25"/>
  <c r="I818" i="25"/>
  <c r="J2941" i="25"/>
  <c r="I2362" i="25"/>
  <c r="H2362" i="25" s="1"/>
  <c r="G2940" i="25"/>
  <c r="I3385" i="25"/>
  <c r="I2424" i="25"/>
  <c r="H2424" i="25" s="1"/>
  <c r="I3348" i="25"/>
  <c r="V502" i="25"/>
  <c r="G1791" i="25"/>
  <c r="G569" i="25"/>
  <c r="V2611" i="25"/>
  <c r="V2755" i="25"/>
  <c r="I401" i="25"/>
  <c r="L267" i="25"/>
  <c r="I1983" i="25"/>
  <c r="H1983" i="25" s="1"/>
  <c r="V3392" i="25"/>
  <c r="L2630" i="25"/>
  <c r="G1145" i="25"/>
  <c r="L1225" i="25"/>
  <c r="L3390" i="25"/>
  <c r="K3390" i="25" s="1"/>
  <c r="L2974" i="25"/>
  <c r="L2352" i="25"/>
  <c r="K2352" i="25" s="1"/>
  <c r="I1091" i="25"/>
  <c r="G3043" i="25"/>
  <c r="I623" i="25"/>
  <c r="H623" i="25" s="1"/>
  <c r="V2240" i="25"/>
  <c r="G2623" i="25"/>
  <c r="J1684" i="25"/>
  <c r="V966" i="25"/>
  <c r="G2868" i="25"/>
  <c r="I2812" i="25"/>
  <c r="J2540" i="25"/>
  <c r="V1867" i="25"/>
  <c r="G2026" i="25"/>
  <c r="G243" i="25"/>
  <c r="G1360" i="25"/>
  <c r="L3179" i="25"/>
  <c r="V3050" i="25"/>
  <c r="F27" i="25"/>
  <c r="AD27" i="25" s="1"/>
  <c r="I2851" i="25"/>
  <c r="L2451" i="25"/>
  <c r="J13" i="25"/>
  <c r="L380" i="25"/>
  <c r="J1304" i="25"/>
  <c r="G1695" i="25"/>
  <c r="I3203" i="25"/>
  <c r="J3335" i="25"/>
  <c r="F35" i="25"/>
  <c r="AD35" i="25" s="1"/>
  <c r="G2205" i="25"/>
  <c r="I641" i="25"/>
  <c r="H641" i="25" s="1"/>
  <c r="L2828" i="25"/>
  <c r="K2828" i="25" s="1"/>
  <c r="J974" i="25"/>
  <c r="I1452" i="25"/>
  <c r="H1452" i="25" s="1"/>
  <c r="L3229" i="25"/>
  <c r="K3229" i="25" s="1"/>
  <c r="J2482" i="25"/>
  <c r="V3393" i="25"/>
  <c r="V2828" i="25"/>
  <c r="I3133" i="25"/>
  <c r="H3133" i="25" s="1"/>
  <c r="V711" i="25"/>
  <c r="G527" i="25"/>
  <c r="L242" i="25"/>
  <c r="L2853" i="25"/>
  <c r="J743" i="25"/>
  <c r="L2623" i="25"/>
  <c r="L2866" i="25"/>
  <c r="V841" i="25"/>
  <c r="L317" i="25"/>
  <c r="G1021" i="25"/>
  <c r="G2044" i="25"/>
  <c r="L1586" i="25"/>
  <c r="I1692" i="25"/>
  <c r="G258" i="25"/>
  <c r="J3042" i="25"/>
  <c r="G493" i="25"/>
  <c r="I1966" i="25"/>
  <c r="H1966" i="25" s="1"/>
  <c r="G636" i="25"/>
  <c r="I2497" i="25"/>
  <c r="L2843" i="25"/>
  <c r="L248" i="25"/>
  <c r="L543" i="25"/>
  <c r="K543" i="25" s="1"/>
  <c r="G3313" i="25"/>
  <c r="G3219" i="25"/>
  <c r="I956" i="25"/>
  <c r="J3430" i="25"/>
  <c r="G2406" i="25"/>
  <c r="J7" i="25"/>
  <c r="L1477" i="25"/>
  <c r="K1477" i="25" s="1"/>
  <c r="G3109" i="25"/>
  <c r="I3440" i="25"/>
  <c r="G1080" i="25"/>
  <c r="I1111" i="25"/>
  <c r="I1828" i="25"/>
  <c r="J1089" i="25"/>
  <c r="I2923" i="25"/>
  <c r="H2923" i="25" s="1"/>
  <c r="L1391" i="25"/>
  <c r="G640" i="25"/>
  <c r="V496" i="25"/>
  <c r="L1987" i="25"/>
  <c r="G535" i="25"/>
  <c r="G2091" i="25"/>
  <c r="J3469" i="25"/>
  <c r="J3230" i="25"/>
  <c r="I1801" i="25"/>
  <c r="G1601" i="25"/>
  <c r="V1557" i="25"/>
  <c r="V726" i="25"/>
  <c r="L1457" i="25"/>
  <c r="G2367" i="25"/>
  <c r="G2795" i="25"/>
  <c r="I585" i="25"/>
  <c r="V2749" i="25"/>
  <c r="I1788" i="25"/>
  <c r="L766" i="25"/>
  <c r="G2633" i="25"/>
  <c r="G1877" i="25"/>
  <c r="L1646" i="25"/>
  <c r="G2715" i="25"/>
  <c r="I3407" i="25"/>
  <c r="G2955" i="25"/>
  <c r="I1862" i="25"/>
  <c r="H1862" i="25" s="1"/>
  <c r="G631" i="25"/>
  <c r="G515" i="25"/>
  <c r="L3070" i="25"/>
  <c r="L1728" i="25"/>
  <c r="V6" i="25"/>
  <c r="J2338" i="25"/>
  <c r="G2706" i="25"/>
  <c r="G2241" i="25"/>
  <c r="G101" i="25"/>
  <c r="L1677" i="25"/>
  <c r="I3084" i="25"/>
  <c r="I780" i="25"/>
  <c r="I3323" i="25"/>
  <c r="I2015" i="25"/>
  <c r="H2015" i="25" s="1"/>
  <c r="V248" i="25"/>
  <c r="G814" i="25"/>
  <c r="L1711" i="25"/>
  <c r="I3189" i="25"/>
  <c r="H3189" i="25" s="1"/>
  <c r="I2810" i="25"/>
  <c r="I281" i="25"/>
  <c r="L2414" i="25"/>
  <c r="K2414" i="25" s="1"/>
  <c r="J352" i="25"/>
  <c r="I2040" i="25"/>
  <c r="J1717" i="25"/>
  <c r="L3021" i="25"/>
  <c r="K3021" i="25" s="1"/>
  <c r="G1802" i="25"/>
  <c r="I2921" i="25"/>
  <c r="J3377" i="25"/>
  <c r="I1872" i="25"/>
  <c r="H1872" i="25" s="1"/>
  <c r="J1032" i="25"/>
  <c r="L1292" i="25"/>
  <c r="L2271" i="25"/>
  <c r="L3249" i="25"/>
  <c r="G1886" i="25"/>
  <c r="V784" i="25"/>
  <c r="I1318" i="25"/>
  <c r="H1318" i="25" s="1"/>
  <c r="L96" i="25"/>
  <c r="J2109" i="25"/>
  <c r="V3299" i="25"/>
  <c r="V1730" i="25"/>
  <c r="L2013" i="25"/>
  <c r="I319" i="25"/>
  <c r="I2702" i="25"/>
  <c r="J1662" i="25"/>
  <c r="G1850" i="25"/>
  <c r="J15" i="25"/>
  <c r="G2595" i="25"/>
  <c r="V2675" i="25"/>
  <c r="I3304" i="25"/>
  <c r="G1476" i="25"/>
  <c r="V2967" i="25"/>
  <c r="L1901" i="25"/>
  <c r="K1901" i="25" s="1"/>
  <c r="V2939" i="25"/>
  <c r="L2924" i="25"/>
  <c r="K2924" i="25" s="1"/>
  <c r="V764" i="25"/>
  <c r="G2093" i="25"/>
  <c r="J2995" i="25"/>
  <c r="V2263" i="25"/>
  <c r="J3049" i="25"/>
  <c r="V2538" i="25"/>
  <c r="V2720" i="25"/>
  <c r="V3190" i="25"/>
  <c r="G435" i="25"/>
  <c r="I732" i="25"/>
  <c r="G863" i="25"/>
  <c r="G2999" i="25"/>
  <c r="J2073" i="25"/>
  <c r="G2490" i="25"/>
  <c r="V3059" i="25"/>
  <c r="L3014" i="25"/>
  <c r="V1554" i="25"/>
  <c r="I1088" i="25"/>
  <c r="V653" i="25"/>
  <c r="V3045" i="25"/>
  <c r="G3135" i="25"/>
  <c r="G189" i="25"/>
  <c r="V3304" i="25"/>
  <c r="V2074" i="25"/>
  <c r="J93" i="25"/>
  <c r="G1359" i="25"/>
  <c r="J590" i="25"/>
  <c r="L1968" i="25"/>
  <c r="K1968" i="25" s="1"/>
  <c r="G1664" i="25"/>
  <c r="L1720" i="25"/>
  <c r="K1720" i="25" s="1"/>
  <c r="J2473" i="25"/>
  <c r="G472" i="25"/>
  <c r="J713" i="25"/>
  <c r="J2107" i="25"/>
  <c r="I187" i="25"/>
  <c r="J3226" i="25"/>
  <c r="L3160" i="25"/>
  <c r="G1960" i="25"/>
  <c r="G3016" i="25"/>
  <c r="L1181" i="25"/>
  <c r="J161" i="25"/>
  <c r="I3069" i="25"/>
  <c r="L1757" i="25"/>
  <c r="V2601" i="25"/>
  <c r="I2401" i="25"/>
  <c r="H2401" i="25" s="1"/>
  <c r="G111" i="25"/>
  <c r="L516" i="25"/>
  <c r="J2625" i="25"/>
  <c r="I3368" i="25"/>
  <c r="I3118" i="25"/>
  <c r="H3118" i="25" s="1"/>
  <c r="L3027" i="25"/>
  <c r="J2363" i="25"/>
  <c r="L2346" i="25"/>
  <c r="L1885" i="25"/>
  <c r="V2733" i="25"/>
  <c r="G456" i="25"/>
  <c r="L887" i="25"/>
  <c r="G2741" i="25"/>
  <c r="I264" i="25"/>
  <c r="H264" i="25" s="1"/>
  <c r="I971" i="25"/>
  <c r="V1305" i="25"/>
  <c r="J458" i="25"/>
  <c r="V1121" i="25"/>
  <c r="L2609" i="25"/>
  <c r="L753" i="25"/>
  <c r="J2946" i="25"/>
  <c r="I2298" i="25"/>
  <c r="I758" i="25"/>
  <c r="L1307" i="25"/>
  <c r="K1307" i="25" s="1"/>
  <c r="I1283" i="25"/>
  <c r="G1512" i="25"/>
  <c r="V3007" i="25"/>
  <c r="L1316" i="25"/>
  <c r="K1316" i="25" s="1"/>
  <c r="V1345" i="25"/>
  <c r="L2294" i="25"/>
  <c r="I3419" i="25"/>
  <c r="G2347" i="25"/>
  <c r="J1409" i="25"/>
  <c r="G1251" i="25"/>
  <c r="V3387" i="25"/>
  <c r="J1298" i="25"/>
  <c r="L2621" i="25"/>
  <c r="J178" i="25"/>
  <c r="G2109" i="25"/>
  <c r="V2394" i="25"/>
  <c r="I1045" i="25"/>
  <c r="H1045" i="25" s="1"/>
  <c r="G511" i="25"/>
  <c r="L3365" i="25"/>
  <c r="G1894" i="25"/>
  <c r="J2562" i="25"/>
  <c r="I1176" i="25"/>
  <c r="H1176" i="25" s="1"/>
  <c r="L513" i="25"/>
  <c r="K513" i="25" s="1"/>
  <c r="V3495" i="25"/>
  <c r="V379" i="25"/>
  <c r="J2184" i="25"/>
  <c r="J572" i="25"/>
  <c r="I1256" i="25"/>
  <c r="H1256" i="25" s="1"/>
  <c r="I1155" i="25"/>
  <c r="I343" i="25"/>
  <c r="L2140" i="25"/>
  <c r="I1645" i="25"/>
  <c r="V204" i="25"/>
  <c r="V3187" i="25"/>
  <c r="L1684" i="25"/>
  <c r="K1684" i="25" s="1"/>
  <c r="J1482" i="25"/>
  <c r="F50" i="25"/>
  <c r="AD50" i="25" s="1"/>
  <c r="J1889" i="25"/>
  <c r="L2173" i="25"/>
  <c r="I1717" i="25"/>
  <c r="H1717" i="25" s="1"/>
  <c r="G2108" i="25"/>
  <c r="G206" i="25"/>
  <c r="J692" i="25"/>
  <c r="I49" i="25"/>
  <c r="G294" i="25"/>
  <c r="G2114" i="25"/>
  <c r="V1722" i="25"/>
  <c r="L375" i="25"/>
  <c r="V579" i="25"/>
  <c r="G107" i="25"/>
  <c r="V684" i="25"/>
  <c r="J3246" i="25"/>
  <c r="J401" i="25"/>
  <c r="V2977" i="25"/>
  <c r="V1636" i="25"/>
  <c r="J1029" i="25"/>
  <c r="G2763" i="25"/>
  <c r="V1438" i="25"/>
  <c r="G8" i="25"/>
  <c r="G1079" i="25"/>
  <c r="V1491" i="25"/>
  <c r="L892" i="25"/>
  <c r="G2766" i="25"/>
  <c r="L2172" i="25"/>
  <c r="I1498" i="25"/>
  <c r="H1498" i="25" s="1"/>
  <c r="J1073" i="25"/>
  <c r="J1739" i="25"/>
  <c r="L2400" i="25"/>
  <c r="V928" i="25"/>
  <c r="I1260" i="25"/>
  <c r="H1260" i="25" s="1"/>
  <c r="J177" i="25"/>
  <c r="I1218" i="25"/>
  <c r="G3186" i="25"/>
  <c r="V611" i="25"/>
  <c r="L2010" i="25"/>
  <c r="V458" i="25"/>
  <c r="I2266" i="25"/>
  <c r="I1705" i="25"/>
  <c r="H1705" i="25" s="1"/>
  <c r="G1422" i="25"/>
  <c r="L1982" i="25"/>
  <c r="L2865" i="25"/>
  <c r="I1888" i="25"/>
  <c r="J116" i="25"/>
  <c r="L3371" i="25"/>
  <c r="K3371" i="25" s="1"/>
  <c r="I196" i="25"/>
  <c r="I2466" i="25"/>
  <c r="V485" i="25"/>
  <c r="L57" i="25"/>
  <c r="I1019" i="25"/>
  <c r="I1636" i="25"/>
  <c r="G1499" i="25"/>
  <c r="I2460" i="25"/>
  <c r="J2515" i="25"/>
  <c r="I698" i="25"/>
  <c r="H698" i="25" s="1"/>
  <c r="I338" i="25"/>
  <c r="I180" i="25"/>
  <c r="J2072" i="25"/>
  <c r="V1072" i="25"/>
  <c r="G3058" i="25"/>
  <c r="G2584" i="25"/>
  <c r="L278" i="25"/>
  <c r="J1470" i="25"/>
  <c r="I2802" i="25"/>
  <c r="L1161" i="25"/>
  <c r="I1898" i="25"/>
  <c r="I1715" i="25"/>
  <c r="H1715" i="25" s="1"/>
  <c r="I2332" i="25"/>
  <c r="G3429" i="25"/>
  <c r="G487" i="25"/>
  <c r="J3055" i="25"/>
  <c r="L2547" i="25"/>
  <c r="K2547" i="25" s="1"/>
  <c r="I1962" i="25"/>
  <c r="I1182" i="25"/>
  <c r="V1509" i="25"/>
  <c r="L2816" i="25"/>
  <c r="J1348" i="25"/>
  <c r="L2262" i="25"/>
  <c r="L3108" i="25"/>
  <c r="L1970" i="25"/>
  <c r="G1531" i="25"/>
  <c r="L1850" i="25"/>
  <c r="G229" i="25"/>
  <c r="J1300" i="25"/>
  <c r="V1310" i="25"/>
  <c r="L504" i="25"/>
  <c r="V2339" i="25"/>
  <c r="G3260" i="25"/>
  <c r="L3100" i="25"/>
  <c r="I3454" i="25"/>
  <c r="J1494" i="25"/>
  <c r="L2506" i="25"/>
  <c r="G525" i="25"/>
  <c r="L2947" i="25"/>
  <c r="K2947" i="25" s="1"/>
  <c r="J2460" i="25"/>
  <c r="J2870" i="25"/>
  <c r="V833" i="25"/>
  <c r="I3043" i="25"/>
  <c r="H3043" i="25" s="1"/>
  <c r="V845" i="25"/>
  <c r="I1780" i="25"/>
  <c r="G421" i="25"/>
  <c r="G723" i="25"/>
  <c r="L457" i="25"/>
  <c r="G2693" i="25"/>
  <c r="L463" i="25"/>
  <c r="L581" i="25"/>
  <c r="K581" i="25" s="1"/>
  <c r="V3132" i="25"/>
  <c r="J2342" i="25"/>
  <c r="G826" i="25"/>
  <c r="G2480" i="25"/>
  <c r="J803" i="25"/>
  <c r="I1823" i="25"/>
  <c r="J3320" i="25"/>
  <c r="L672" i="25"/>
  <c r="G1058" i="25"/>
  <c r="G3322" i="25"/>
  <c r="J2704" i="25"/>
  <c r="L1925" i="25"/>
  <c r="G2289" i="25"/>
  <c r="L2713" i="25"/>
  <c r="L510" i="25"/>
  <c r="I1789" i="25"/>
  <c r="V2382" i="25"/>
  <c r="L22" i="25"/>
  <c r="J3375" i="25"/>
  <c r="G2023" i="25"/>
  <c r="I1268" i="25"/>
  <c r="L2603" i="25"/>
  <c r="L1079" i="25"/>
  <c r="I1158" i="25"/>
  <c r="H1158" i="25" s="1"/>
  <c r="V1422" i="25"/>
  <c r="G2865" i="25"/>
  <c r="I878" i="25"/>
  <c r="H878" i="25" s="1"/>
  <c r="I1058" i="25"/>
  <c r="J889" i="25"/>
  <c r="I913" i="25"/>
  <c r="G596" i="25"/>
  <c r="I590" i="25"/>
  <c r="I1095" i="25"/>
  <c r="G75" i="25"/>
  <c r="J1655" i="25"/>
  <c r="G345" i="25"/>
  <c r="I2790" i="25"/>
  <c r="I513" i="25"/>
  <c r="G3269" i="25"/>
  <c r="G1565" i="25"/>
  <c r="G2208" i="25"/>
  <c r="J337" i="25"/>
  <c r="J1772" i="25"/>
  <c r="L1507" i="25"/>
  <c r="L1143" i="25"/>
  <c r="K1143" i="25" s="1"/>
  <c r="J1949" i="25"/>
  <c r="I2399" i="25"/>
  <c r="H2399" i="25" s="1"/>
  <c r="L3429" i="25"/>
  <c r="J1078" i="25"/>
  <c r="J3356" i="25"/>
  <c r="J859" i="25"/>
  <c r="I922" i="25"/>
  <c r="H922" i="25" s="1"/>
  <c r="J2192" i="25"/>
  <c r="I3414" i="25"/>
  <c r="H3414" i="25" s="1"/>
  <c r="I376" i="25"/>
  <c r="I1355" i="25"/>
  <c r="G2561" i="25"/>
  <c r="L2732" i="25"/>
  <c r="K2732" i="25" s="1"/>
  <c r="L153" i="25"/>
  <c r="V2872" i="25"/>
  <c r="G2714" i="25"/>
  <c r="L828" i="25"/>
  <c r="K828" i="25" s="1"/>
  <c r="I2799" i="25"/>
  <c r="J1767" i="25"/>
  <c r="I1406" i="25"/>
  <c r="L3441" i="25"/>
  <c r="J1390" i="25"/>
  <c r="J1481" i="25"/>
  <c r="L2527" i="25"/>
  <c r="J1666" i="25"/>
  <c r="J2041" i="25"/>
  <c r="L1217" i="25"/>
  <c r="F28" i="25"/>
  <c r="AD28" i="25" s="1"/>
  <c r="L1467" i="25"/>
  <c r="J1388" i="25"/>
  <c r="G2214" i="25"/>
  <c r="I2795" i="25"/>
  <c r="L1700" i="25"/>
  <c r="V1346" i="25"/>
  <c r="J1585" i="25"/>
  <c r="G3188" i="25"/>
  <c r="L2162" i="25"/>
  <c r="I2256" i="25"/>
  <c r="H2256" i="25" s="1"/>
  <c r="G2501" i="25"/>
  <c r="I895" i="25"/>
  <c r="G2636" i="25"/>
  <c r="J2727" i="25"/>
  <c r="G2201" i="25"/>
  <c r="I43" i="25"/>
  <c r="H43" i="25" s="1"/>
  <c r="I763" i="25"/>
  <c r="H763" i="25" s="1"/>
  <c r="L414" i="25"/>
  <c r="G966" i="25"/>
  <c r="V3451" i="25"/>
  <c r="L2847" i="25"/>
  <c r="I500" i="25"/>
  <c r="H500" i="25" s="1"/>
  <c r="L1683" i="25"/>
  <c r="L2626" i="25"/>
  <c r="I3350" i="25"/>
  <c r="H3350" i="25" s="1"/>
  <c r="L2015" i="25"/>
  <c r="V2657" i="25"/>
  <c r="V2351" i="25"/>
  <c r="I731" i="25"/>
  <c r="H731" i="25" s="1"/>
  <c r="G2269" i="25"/>
  <c r="J3011" i="25"/>
  <c r="I595" i="25"/>
  <c r="V537" i="25"/>
  <c r="L2444" i="25"/>
  <c r="V1217" i="25"/>
  <c r="J571" i="25"/>
  <c r="G3087" i="25"/>
  <c r="I911" i="25"/>
  <c r="J2485" i="25"/>
  <c r="G2798" i="25"/>
  <c r="V507" i="25"/>
  <c r="V1132" i="25"/>
  <c r="G2282" i="25"/>
  <c r="L1030" i="25"/>
  <c r="I1385" i="25"/>
  <c r="G1825" i="25"/>
  <c r="G632" i="25"/>
  <c r="L2371" i="25"/>
  <c r="L1335" i="25"/>
  <c r="K1335" i="25" s="1"/>
  <c r="V2882" i="25"/>
  <c r="I1852" i="25"/>
  <c r="H1852" i="25" s="1"/>
  <c r="L3061" i="25"/>
  <c r="K3061" i="25" s="1"/>
  <c r="L2424" i="25"/>
  <c r="I1698" i="25"/>
  <c r="J2581" i="25"/>
  <c r="I3104" i="25"/>
  <c r="I1496" i="25"/>
  <c r="H1496" i="25" s="1"/>
  <c r="V235" i="25"/>
  <c r="I2705" i="25"/>
  <c r="J1051" i="25"/>
  <c r="I1553" i="25"/>
  <c r="J2405" i="25"/>
  <c r="V2274" i="25"/>
  <c r="L1848" i="25"/>
  <c r="K1848" i="25" s="1"/>
  <c r="I2907" i="25"/>
  <c r="I3219" i="25"/>
  <c r="H3219" i="25" s="1"/>
  <c r="L1926" i="25"/>
  <c r="J2484" i="25"/>
  <c r="I327" i="25"/>
  <c r="H327" i="25" s="1"/>
  <c r="V2976" i="25"/>
  <c r="J911" i="25"/>
  <c r="G3299" i="25"/>
  <c r="G738" i="25"/>
  <c r="V1058" i="25"/>
  <c r="J1162" i="25"/>
  <c r="L3152" i="25"/>
  <c r="G499" i="25"/>
  <c r="J1169" i="25"/>
  <c r="L3195" i="25"/>
  <c r="K3195" i="25" s="1"/>
  <c r="V3321" i="25"/>
  <c r="I1848" i="25"/>
  <c r="I1125" i="25"/>
  <c r="H1125" i="25" s="1"/>
  <c r="L408" i="25"/>
  <c r="L1254" i="25"/>
  <c r="G439" i="25"/>
  <c r="V2066" i="25"/>
  <c r="G517" i="25"/>
  <c r="G485" i="25"/>
  <c r="L2085" i="25"/>
  <c r="V3471" i="25"/>
  <c r="G335" i="25"/>
  <c r="V1510" i="25"/>
  <c r="L38" i="25"/>
  <c r="I2026" i="25"/>
  <c r="H2026" i="25" s="1"/>
  <c r="J3103" i="25"/>
  <c r="G80" i="25"/>
  <c r="G198" i="25"/>
  <c r="J576" i="25"/>
  <c r="L2964" i="25"/>
  <c r="K2964" i="25" s="1"/>
  <c r="G2790" i="25"/>
  <c r="J1624" i="25"/>
  <c r="V2658" i="25"/>
  <c r="L3450" i="25"/>
  <c r="K3450" i="25" s="1"/>
  <c r="L1169" i="25"/>
  <c r="K1169" i="25" s="1"/>
  <c r="I2276" i="25"/>
  <c r="L3" i="25"/>
  <c r="I647" i="25"/>
  <c r="G3198" i="25"/>
  <c r="V1991" i="25"/>
  <c r="L3261" i="25"/>
  <c r="V72" i="25"/>
  <c r="V1479" i="25"/>
  <c r="G415" i="25"/>
  <c r="I1873" i="25"/>
  <c r="V462" i="25"/>
  <c r="J3308" i="25"/>
  <c r="G3148" i="25"/>
  <c r="J2632" i="25"/>
  <c r="L1401" i="25"/>
  <c r="V1067" i="25"/>
  <c r="L1061" i="25"/>
  <c r="J1700" i="25"/>
  <c r="L1291" i="25"/>
  <c r="J367" i="25"/>
  <c r="G1866" i="25"/>
  <c r="G3024" i="25"/>
  <c r="J3346" i="25"/>
  <c r="I2754" i="25"/>
  <c r="V1015" i="25"/>
  <c r="L1762" i="25"/>
  <c r="K1762" i="25" s="1"/>
  <c r="L2324" i="25"/>
  <c r="L254" i="25"/>
  <c r="J918" i="25"/>
  <c r="V2856" i="25"/>
  <c r="L903" i="25"/>
  <c r="J1811" i="25"/>
  <c r="V364" i="25"/>
  <c r="I3110" i="25"/>
  <c r="J593" i="25"/>
  <c r="L2226" i="25"/>
  <c r="I3492" i="25"/>
  <c r="I2016" i="25"/>
  <c r="H2016" i="25" s="1"/>
  <c r="I1735" i="25"/>
  <c r="J1762" i="25"/>
  <c r="V3257" i="25"/>
  <c r="L240" i="25"/>
  <c r="L1808" i="25"/>
  <c r="I1033" i="25"/>
  <c r="I2338" i="25"/>
  <c r="J3380" i="25"/>
  <c r="G1975" i="25"/>
  <c r="J1985" i="25"/>
  <c r="J1766" i="25"/>
  <c r="V3194" i="25"/>
  <c r="G425" i="25"/>
  <c r="I397" i="25"/>
  <c r="H397" i="25" s="1"/>
  <c r="J1945" i="25"/>
  <c r="G319" i="25"/>
  <c r="L1815" i="25"/>
  <c r="L2641" i="25"/>
  <c r="L364" i="25"/>
  <c r="J3279" i="25"/>
  <c r="L357" i="25"/>
  <c r="V1393" i="25"/>
  <c r="G12" i="7"/>
  <c r="L675" i="25"/>
  <c r="L2225" i="25"/>
  <c r="J2769" i="25"/>
  <c r="L2736" i="25"/>
  <c r="J4" i="25"/>
  <c r="V2312" i="25"/>
  <c r="I604" i="25"/>
  <c r="J2018" i="25"/>
  <c r="L663" i="25"/>
  <c r="I2138" i="25"/>
  <c r="L835" i="25"/>
  <c r="J1858" i="25"/>
  <c r="V2231" i="25"/>
  <c r="G2513" i="25"/>
  <c r="V1922" i="25"/>
  <c r="L258" i="25"/>
  <c r="G2482" i="25"/>
  <c r="V2199" i="25"/>
  <c r="V3082" i="25"/>
  <c r="V2686" i="25"/>
  <c r="L404" i="25"/>
  <c r="L2553" i="25"/>
  <c r="K2553" i="25" s="1"/>
  <c r="J2447" i="25"/>
  <c r="J3491" i="25"/>
  <c r="I1405" i="25"/>
  <c r="H1405" i="25" s="1"/>
  <c r="I1631" i="25"/>
  <c r="V3244" i="25"/>
  <c r="J715" i="25"/>
  <c r="J3292" i="25"/>
  <c r="I2640" i="25"/>
  <c r="H2640" i="25" s="1"/>
  <c r="J3205" i="25"/>
  <c r="L920" i="25"/>
  <c r="L3468" i="25"/>
  <c r="G2176" i="25"/>
  <c r="G1776" i="25"/>
  <c r="I2128" i="25"/>
  <c r="I2916" i="25"/>
  <c r="V720" i="25"/>
  <c r="J1019" i="25"/>
  <c r="L2642" i="25"/>
  <c r="I1684" i="25"/>
  <c r="V3372" i="25"/>
  <c r="L2047" i="25"/>
  <c r="G197" i="25"/>
  <c r="L1837" i="25"/>
  <c r="K1837" i="25" s="1"/>
  <c r="I398" i="25"/>
  <c r="I628" i="25"/>
  <c r="L2048" i="25"/>
  <c r="K2048" i="25" s="1"/>
  <c r="V1579" i="25"/>
  <c r="L888" i="25"/>
  <c r="J2202" i="25"/>
  <c r="V2053" i="25"/>
  <c r="I1712" i="25"/>
  <c r="V1550" i="25"/>
  <c r="I3145" i="25"/>
  <c r="L2463" i="25"/>
  <c r="K2463" i="25" s="1"/>
  <c r="J1810" i="25"/>
  <c r="I978" i="25"/>
  <c r="V2568" i="25"/>
  <c r="I3103" i="25"/>
  <c r="I184" i="25"/>
  <c r="H184" i="25" s="1"/>
  <c r="I3135" i="25"/>
  <c r="L2685" i="25"/>
  <c r="G2444" i="25"/>
  <c r="G541" i="25"/>
  <c r="I3222" i="25"/>
  <c r="H3222" i="25" s="1"/>
  <c r="J1134" i="25"/>
  <c r="L1499" i="25"/>
  <c r="I1184" i="25"/>
  <c r="L958" i="25"/>
  <c r="V996" i="25"/>
  <c r="I2278" i="25"/>
  <c r="L449" i="25"/>
  <c r="J871" i="25"/>
  <c r="L1183" i="25"/>
  <c r="V3309" i="25"/>
  <c r="G969" i="25"/>
  <c r="J808" i="25"/>
  <c r="J1157" i="25"/>
  <c r="G933" i="25"/>
  <c r="V2607" i="25"/>
  <c r="J97" i="25"/>
  <c r="G2503" i="25"/>
  <c r="I2089" i="25"/>
  <c r="H2089" i="25" s="1"/>
  <c r="I2829" i="25"/>
  <c r="H2829" i="25" s="1"/>
  <c r="G2355" i="25"/>
  <c r="G1270" i="25"/>
  <c r="G854" i="25"/>
  <c r="J1489" i="25"/>
  <c r="G3026" i="25"/>
  <c r="G2835" i="25"/>
  <c r="V1212" i="25"/>
  <c r="I570" i="25"/>
  <c r="L1257" i="25"/>
  <c r="G1785" i="25"/>
  <c r="V1095" i="25"/>
  <c r="G2211" i="25"/>
  <c r="G2184" i="25"/>
  <c r="L2278" i="25"/>
  <c r="G2701" i="25"/>
  <c r="L3463" i="25"/>
  <c r="I1664" i="25"/>
  <c r="H1664" i="25" s="1"/>
  <c r="V3453" i="25"/>
  <c r="J82" i="25"/>
  <c r="G1857" i="25"/>
  <c r="L1001" i="25"/>
  <c r="I2685" i="25"/>
  <c r="I515" i="25"/>
  <c r="H515" i="25" s="1"/>
  <c r="G3131" i="25"/>
  <c r="G2072" i="25"/>
  <c r="J288" i="25"/>
  <c r="L1657" i="25"/>
  <c r="I2706" i="25"/>
  <c r="H2706" i="25" s="1"/>
  <c r="L1769" i="25"/>
  <c r="I3438" i="25"/>
  <c r="I2584" i="25"/>
  <c r="J1323" i="25"/>
  <c r="G719" i="25"/>
  <c r="L114" i="25"/>
  <c r="G1518" i="25"/>
  <c r="L2158" i="25"/>
  <c r="G3142" i="25"/>
  <c r="J1746" i="25"/>
  <c r="L763" i="25"/>
  <c r="J1147" i="25"/>
  <c r="L3148" i="25"/>
  <c r="C2" i="17"/>
  <c r="D2" i="17" s="1"/>
  <c r="V479" i="25"/>
  <c r="I1699" i="25"/>
  <c r="I2456" i="25"/>
  <c r="G1419" i="25"/>
  <c r="I1146" i="25"/>
  <c r="I2029" i="25"/>
  <c r="H2029" i="25" s="1"/>
  <c r="L118" i="25"/>
  <c r="I1924" i="25"/>
  <c r="H1924" i="25" s="1"/>
  <c r="I3370" i="25"/>
  <c r="I2775" i="25"/>
  <c r="J564" i="25"/>
  <c r="V2285" i="25"/>
  <c r="G3410" i="25"/>
  <c r="G2631" i="25"/>
  <c r="L1512" i="25"/>
  <c r="G1380" i="25"/>
  <c r="L2802" i="25"/>
  <c r="L1655" i="25"/>
  <c r="K1655" i="25" s="1"/>
  <c r="L3193" i="25"/>
  <c r="J2368" i="25"/>
  <c r="V1701" i="25"/>
  <c r="L1269" i="25"/>
  <c r="J1759" i="25"/>
  <c r="G1487" i="25"/>
  <c r="L3398" i="25"/>
  <c r="K3398" i="25" s="1"/>
  <c r="I2153" i="25"/>
  <c r="L1876" i="25"/>
  <c r="K1876" i="25" s="1"/>
  <c r="L2589" i="25"/>
  <c r="L1491" i="25"/>
  <c r="I2403" i="25"/>
  <c r="H2403" i="25" s="1"/>
  <c r="L3315" i="25"/>
  <c r="K3315" i="25" s="1"/>
  <c r="V3027" i="25"/>
  <c r="G938" i="25"/>
  <c r="G1210" i="25"/>
  <c r="J1841" i="25"/>
  <c r="I2760" i="25"/>
  <c r="V410" i="25"/>
  <c r="V1749" i="25"/>
  <c r="L1247" i="25"/>
  <c r="G2333" i="25"/>
  <c r="V260" i="25"/>
  <c r="V2551" i="25"/>
  <c r="I477" i="25"/>
  <c r="I667" i="25"/>
  <c r="L1073" i="25"/>
  <c r="K1073" i="25" s="1"/>
  <c r="L894" i="25"/>
  <c r="V455" i="25"/>
  <c r="V1302" i="25"/>
  <c r="G3479" i="25"/>
  <c r="J1674" i="25"/>
  <c r="G2012" i="25"/>
  <c r="G2309" i="25"/>
  <c r="I2228" i="25"/>
  <c r="V2998" i="25"/>
  <c r="I2498" i="25"/>
  <c r="H2498" i="25" s="1"/>
  <c r="G586" i="25"/>
  <c r="J3361" i="25"/>
  <c r="I1430" i="25"/>
  <c r="H1430" i="25" s="1"/>
  <c r="L2367" i="25"/>
  <c r="K2367" i="25" s="1"/>
  <c r="I2985" i="25"/>
  <c r="H2985" i="25" s="1"/>
  <c r="I2787" i="25"/>
  <c r="I586" i="25"/>
  <c r="H586" i="25" s="1"/>
  <c r="J821" i="25"/>
  <c r="J2423" i="25"/>
  <c r="J3060" i="25"/>
  <c r="J1096" i="25"/>
  <c r="G958" i="25"/>
  <c r="G3271" i="25"/>
  <c r="J1637" i="25"/>
  <c r="L866" i="25"/>
  <c r="L689" i="25"/>
  <c r="L1146" i="25"/>
  <c r="L3212" i="25"/>
  <c r="G708" i="25"/>
  <c r="V2126" i="25"/>
  <c r="I3181" i="25"/>
  <c r="G2525" i="25"/>
  <c r="L1870" i="25"/>
  <c r="K1870" i="25" s="1"/>
  <c r="L2926" i="25"/>
  <c r="L3033" i="25"/>
  <c r="I418" i="25"/>
  <c r="J2492" i="25"/>
  <c r="I2130" i="25"/>
  <c r="H2130" i="25" s="1"/>
  <c r="J1403" i="25"/>
  <c r="G2088" i="25"/>
  <c r="J1760" i="25"/>
  <c r="L3288" i="25"/>
  <c r="G801" i="25"/>
  <c r="V673" i="25"/>
  <c r="L1117" i="25"/>
  <c r="V1035" i="25"/>
  <c r="I1117" i="25"/>
  <c r="H1117" i="25" s="1"/>
  <c r="J472" i="25"/>
  <c r="I1121" i="25"/>
  <c r="L558" i="25"/>
  <c r="I3334" i="25"/>
  <c r="J2057" i="25"/>
  <c r="J664" i="25"/>
  <c r="L3184" i="25"/>
  <c r="J1797" i="25"/>
  <c r="G2864" i="25"/>
  <c r="V3047" i="25"/>
  <c r="G2764" i="25"/>
  <c r="I2418" i="25"/>
  <c r="I2615" i="25"/>
  <c r="I2911" i="25"/>
  <c r="G750" i="25"/>
  <c r="I1443" i="25"/>
  <c r="H1443" i="25" s="1"/>
  <c r="L1280" i="25"/>
  <c r="I2928" i="25"/>
  <c r="I1910" i="25"/>
  <c r="H1910" i="25" s="1"/>
  <c r="I284" i="25"/>
  <c r="G1935" i="25"/>
  <c r="L1706" i="25"/>
  <c r="K1706" i="25" s="1"/>
  <c r="L1128" i="25"/>
  <c r="J1735" i="25"/>
  <c r="I1174" i="25"/>
  <c r="I2816" i="25"/>
  <c r="G1194" i="25"/>
  <c r="I428" i="25"/>
  <c r="G1927" i="25"/>
  <c r="I172" i="25"/>
  <c r="H172" i="25" s="1"/>
  <c r="I1319" i="25"/>
  <c r="L1439" i="25"/>
  <c r="G991" i="25"/>
  <c r="G825" i="25"/>
  <c r="V1751" i="25"/>
  <c r="I2160" i="25"/>
  <c r="J2134" i="25"/>
  <c r="J625" i="25"/>
  <c r="I989" i="25"/>
  <c r="H989" i="25" s="1"/>
  <c r="G584" i="25"/>
  <c r="I1845" i="25"/>
  <c r="G2389" i="25"/>
  <c r="V1045" i="25"/>
  <c r="L1015" i="25"/>
  <c r="G1083" i="25"/>
  <c r="I520" i="25"/>
  <c r="H520" i="25" s="1"/>
  <c r="J3454" i="25"/>
  <c r="L629" i="25"/>
  <c r="I392" i="25"/>
  <c r="V180" i="25"/>
  <c r="G1177" i="25"/>
  <c r="I864" i="25"/>
  <c r="H864" i="25" s="1"/>
  <c r="I1648" i="25"/>
  <c r="L2176" i="25"/>
  <c r="K2176" i="25" s="1"/>
  <c r="J1496" i="25"/>
  <c r="J735" i="25"/>
  <c r="V1311" i="25"/>
  <c r="L1026" i="25"/>
  <c r="K1026" i="25" s="1"/>
  <c r="I2823" i="25"/>
  <c r="I2824" i="25"/>
  <c r="G3107" i="25"/>
  <c r="V88" i="25"/>
  <c r="I1943" i="25"/>
  <c r="V1367" i="25"/>
  <c r="V639" i="25"/>
  <c r="G3388" i="25"/>
  <c r="G770" i="25"/>
  <c r="G2874" i="25"/>
  <c r="V503" i="25"/>
  <c r="J3087" i="25"/>
  <c r="J2313" i="25"/>
  <c r="G959" i="25"/>
  <c r="J3180" i="25"/>
  <c r="I2209" i="25"/>
  <c r="I996" i="25"/>
  <c r="G1916" i="25"/>
  <c r="I352" i="25"/>
  <c r="H352" i="25" s="1"/>
  <c r="J1306" i="25"/>
  <c r="G1398" i="25"/>
  <c r="J1673" i="25"/>
  <c r="G901" i="25"/>
  <c r="L2215" i="25"/>
  <c r="L550" i="25"/>
  <c r="L2465" i="25"/>
  <c r="G707" i="25"/>
  <c r="I1214" i="25"/>
  <c r="J125" i="25"/>
  <c r="J3426" i="25"/>
  <c r="J3336" i="25"/>
  <c r="G2709" i="25"/>
  <c r="L247" i="25"/>
  <c r="L3473" i="25"/>
  <c r="K3473" i="25" s="1"/>
  <c r="L3358" i="25"/>
  <c r="L3069" i="25"/>
  <c r="I1778" i="25"/>
  <c r="L401" i="25"/>
  <c r="J2017" i="25"/>
  <c r="G1728" i="25"/>
  <c r="V1413" i="25"/>
  <c r="G2260" i="25"/>
  <c r="G2455" i="25"/>
  <c r="G1839" i="25"/>
  <c r="L3488" i="25"/>
  <c r="G2844" i="25"/>
  <c r="I3094" i="25"/>
  <c r="H3094" i="25" s="1"/>
  <c r="L1320" i="25"/>
  <c r="K1320" i="25" s="1"/>
  <c r="V809" i="25"/>
  <c r="J2936" i="25"/>
  <c r="G1171" i="25"/>
  <c r="I2131" i="25"/>
  <c r="L328" i="25"/>
  <c r="G944" i="25"/>
  <c r="J2233" i="25"/>
  <c r="G2899" i="25"/>
  <c r="V825" i="25"/>
  <c r="I1270" i="25"/>
  <c r="H1270" i="25" s="1"/>
  <c r="G1191" i="25"/>
  <c r="I915" i="25"/>
  <c r="H915" i="25" s="1"/>
  <c r="I2793" i="25"/>
  <c r="J3187" i="25"/>
  <c r="J529" i="25"/>
  <c r="I1041" i="25"/>
  <c r="G2336" i="25"/>
  <c r="I2348" i="25"/>
  <c r="H2348" i="25" s="1"/>
  <c r="L496" i="25"/>
  <c r="G3035" i="25"/>
  <c r="I1654" i="25"/>
  <c r="H1654" i="25" s="1"/>
  <c r="I287" i="25"/>
  <c r="J2507" i="25"/>
  <c r="V373" i="25"/>
  <c r="J1464" i="25"/>
  <c r="J2143" i="25"/>
  <c r="J1808" i="25"/>
  <c r="G318" i="25"/>
  <c r="L2576" i="25"/>
  <c r="K2576" i="25" s="1"/>
  <c r="L1546" i="25"/>
  <c r="J855" i="25"/>
  <c r="I235" i="25"/>
  <c r="G1801" i="25"/>
  <c r="I1468" i="25"/>
  <c r="J3200" i="25"/>
  <c r="G687" i="25"/>
  <c r="I879" i="25"/>
  <c r="H879" i="25" s="1"/>
  <c r="I2932" i="25"/>
  <c r="H2932" i="25" s="1"/>
  <c r="J1433" i="25"/>
  <c r="V1768" i="25"/>
  <c r="L1070" i="25"/>
  <c r="K1070" i="25" s="1"/>
  <c r="J2039" i="25"/>
  <c r="J2407" i="25"/>
  <c r="L1041" i="25"/>
  <c r="J959" i="25"/>
  <c r="L3313" i="25"/>
  <c r="J1602" i="25"/>
  <c r="L200" i="25"/>
  <c r="I1215" i="25"/>
  <c r="I755" i="25"/>
  <c r="I2208" i="25"/>
  <c r="H2208" i="25" s="1"/>
  <c r="G2215" i="25"/>
  <c r="G1736" i="25"/>
  <c r="L1249" i="25"/>
  <c r="G1557" i="25"/>
  <c r="G1684" i="25"/>
  <c r="J3274" i="25"/>
  <c r="G2033" i="25"/>
  <c r="J3477" i="25"/>
  <c r="V3032" i="25"/>
  <c r="J292" i="25"/>
  <c r="I1938" i="25"/>
  <c r="V256" i="25"/>
  <c r="V1126" i="25"/>
  <c r="J624" i="25"/>
  <c r="L1877" i="25"/>
  <c r="K1877" i="25" s="1"/>
  <c r="G835" i="25"/>
  <c r="V993" i="25"/>
  <c r="G2542" i="25"/>
  <c r="I147" i="25"/>
  <c r="I1217" i="25"/>
  <c r="L374" i="25"/>
  <c r="I649" i="25"/>
  <c r="I2631" i="25"/>
  <c r="H2631" i="25" s="1"/>
  <c r="J3218" i="25"/>
  <c r="V196" i="25"/>
  <c r="I2495" i="25"/>
  <c r="I1975" i="25"/>
  <c r="H1975" i="25" s="1"/>
  <c r="V1514" i="25"/>
  <c r="I2709" i="25"/>
  <c r="H2709" i="25" s="1"/>
  <c r="L431" i="25"/>
  <c r="K431" i="25" s="1"/>
  <c r="L2061" i="25"/>
  <c r="K2061" i="25" s="1"/>
  <c r="G2339" i="25"/>
  <c r="I1740" i="25"/>
  <c r="J2096" i="25"/>
  <c r="G2266" i="25"/>
  <c r="I1682" i="25"/>
  <c r="V66" i="25"/>
  <c r="I1774" i="25"/>
  <c r="H1774" i="25" s="1"/>
  <c r="I2910" i="25"/>
  <c r="L2893" i="25"/>
  <c r="V3488" i="25"/>
  <c r="J1135" i="25"/>
  <c r="L2122" i="25"/>
  <c r="L2502" i="25"/>
  <c r="I662" i="25"/>
  <c r="H662" i="25" s="1"/>
  <c r="J934" i="25"/>
  <c r="V1303" i="25"/>
  <c r="J2656" i="25"/>
  <c r="J2659" i="25"/>
  <c r="I3157" i="25"/>
  <c r="G1137" i="25"/>
  <c r="V406" i="25"/>
  <c r="G2166" i="25"/>
  <c r="I2573" i="25"/>
  <c r="G3039" i="25"/>
  <c r="I1492" i="25"/>
  <c r="I3384" i="25"/>
  <c r="L810" i="25"/>
  <c r="K810" i="25" s="1"/>
  <c r="G1967" i="25"/>
  <c r="J113" i="25"/>
  <c r="I2912" i="25"/>
  <c r="H2912" i="25" s="1"/>
  <c r="V1977" i="25"/>
  <c r="V3110" i="25"/>
  <c r="J1038" i="25"/>
  <c r="J1485" i="25"/>
  <c r="L1869" i="25"/>
  <c r="K1869" i="25" s="1"/>
  <c r="V2905" i="25"/>
  <c r="J3306" i="25"/>
  <c r="L39" i="25"/>
  <c r="V2175" i="25"/>
  <c r="J2399" i="25"/>
  <c r="I2512" i="25"/>
  <c r="V2692" i="25"/>
  <c r="J800" i="25"/>
  <c r="I943" i="25"/>
  <c r="H943" i="25" s="1"/>
  <c r="G974" i="25"/>
  <c r="F33" i="25"/>
  <c r="AD33" i="25" s="1"/>
  <c r="L446" i="25"/>
  <c r="L993" i="25"/>
  <c r="K993" i="25" s="1"/>
  <c r="I690" i="25"/>
  <c r="J632" i="25"/>
  <c r="J2538" i="25"/>
  <c r="I1012" i="25"/>
  <c r="J3164" i="25"/>
  <c r="G2254" i="25"/>
  <c r="V1202" i="25"/>
  <c r="G1764" i="25"/>
  <c r="L623" i="25"/>
  <c r="K623" i="25" s="1"/>
  <c r="L3270" i="25"/>
  <c r="L1929" i="25"/>
  <c r="G828" i="25"/>
  <c r="V258" i="25"/>
  <c r="V656" i="25"/>
  <c r="L1976" i="25"/>
  <c r="J2722" i="25"/>
  <c r="I138" i="25"/>
  <c r="H138" i="25" s="1"/>
  <c r="J1606" i="25"/>
  <c r="V2861" i="25"/>
  <c r="I2992" i="25"/>
  <c r="J1517" i="25"/>
  <c r="G50" i="25"/>
  <c r="G89" i="25"/>
  <c r="J9" i="25"/>
  <c r="G1367" i="25"/>
  <c r="L2696" i="25"/>
  <c r="V3014" i="25"/>
  <c r="I1693" i="25"/>
  <c r="L2734" i="25"/>
  <c r="J1607" i="25"/>
  <c r="L1619" i="25"/>
  <c r="L2076" i="25"/>
  <c r="L726" i="25"/>
  <c r="L2874" i="25"/>
  <c r="I2733" i="25"/>
  <c r="I1246" i="25"/>
  <c r="H1246" i="25" s="1"/>
  <c r="J1895" i="25"/>
  <c r="V1843" i="25"/>
  <c r="I887" i="25"/>
  <c r="H887" i="25" s="1"/>
  <c r="I1213" i="25"/>
  <c r="V1964" i="25"/>
  <c r="L764" i="25"/>
  <c r="I524" i="25"/>
  <c r="J203" i="25"/>
  <c r="G2870" i="25"/>
  <c r="G3031" i="25"/>
  <c r="I2354" i="25"/>
  <c r="V3435" i="25"/>
  <c r="I1113" i="25"/>
  <c r="H1113" i="25" s="1"/>
  <c r="G2381" i="25"/>
  <c r="I815" i="25"/>
  <c r="G1921" i="25"/>
  <c r="L1220" i="25"/>
  <c r="V2282" i="25"/>
  <c r="V2056" i="25"/>
  <c r="G1678" i="25"/>
  <c r="L419" i="25"/>
  <c r="G3218" i="25"/>
  <c r="I1855" i="25"/>
  <c r="L2682" i="25"/>
  <c r="V1622" i="25"/>
  <c r="I2048" i="25"/>
  <c r="H2048" i="25" s="1"/>
  <c r="L119" i="25"/>
  <c r="I3371" i="25"/>
  <c r="H3371" i="25" s="1"/>
  <c r="J1184" i="25"/>
  <c r="G1514" i="25"/>
  <c r="L2486" i="25"/>
  <c r="V3070" i="25"/>
  <c r="I2232" i="25"/>
  <c r="J575" i="25"/>
  <c r="L26" i="25"/>
  <c r="G1126" i="25"/>
  <c r="I454" i="25"/>
  <c r="V1272" i="25"/>
  <c r="J2258" i="25"/>
  <c r="G184" i="25"/>
  <c r="I3170" i="25"/>
  <c r="H3170" i="25" s="1"/>
  <c r="V2563" i="25"/>
  <c r="L3284" i="25"/>
  <c r="V2808" i="25"/>
  <c r="G131" i="25"/>
  <c r="J1293" i="25"/>
  <c r="I691" i="25"/>
  <c r="V2627" i="25"/>
  <c r="J3347" i="25"/>
  <c r="I448" i="25"/>
  <c r="H448" i="25" s="1"/>
  <c r="J3063" i="25"/>
  <c r="V142" i="25"/>
  <c r="G2425" i="25"/>
  <c r="V584" i="25"/>
  <c r="G1706" i="25"/>
  <c r="G284" i="25"/>
  <c r="V2943" i="25"/>
  <c r="I842" i="25"/>
  <c r="H842" i="25" s="1"/>
  <c r="G1229" i="25"/>
  <c r="I856" i="25"/>
  <c r="J1495" i="25"/>
  <c r="V440" i="25"/>
  <c r="L2789" i="25"/>
  <c r="K2789" i="25" s="1"/>
  <c r="I20" i="25"/>
  <c r="G3377" i="25"/>
  <c r="L74" i="25"/>
  <c r="J2756" i="25"/>
  <c r="G1389" i="25"/>
  <c r="J2669" i="25"/>
  <c r="I2511" i="25"/>
  <c r="I814" i="25"/>
  <c r="H814" i="25" s="1"/>
  <c r="J2554" i="25"/>
  <c r="J2299" i="25"/>
  <c r="I2030" i="25"/>
  <c r="H2030" i="25" s="1"/>
  <c r="J277" i="25"/>
  <c r="L2452" i="25"/>
  <c r="K2452" i="25" s="1"/>
  <c r="L121" i="25"/>
  <c r="I349" i="25"/>
  <c r="V3289" i="25"/>
  <c r="I1286" i="25"/>
  <c r="L1772" i="25"/>
  <c r="K1772" i="25" s="1"/>
  <c r="G1181" i="25"/>
  <c r="L2359" i="25"/>
  <c r="V2016" i="25"/>
  <c r="L180" i="25"/>
  <c r="V2850" i="25"/>
  <c r="J1965" i="25"/>
  <c r="G2676" i="25"/>
  <c r="V1268" i="25"/>
  <c r="G900" i="25"/>
  <c r="L2088" i="25"/>
  <c r="L1790" i="25"/>
  <c r="G1039" i="25"/>
  <c r="L1811" i="25"/>
  <c r="K1811" i="25" s="1"/>
  <c r="I1331" i="25"/>
  <c r="V2162" i="25"/>
  <c r="V763" i="25"/>
  <c r="I1251" i="25"/>
  <c r="H1251" i="25" s="1"/>
  <c r="V2983" i="25"/>
  <c r="G444" i="25"/>
  <c r="L101" i="25"/>
  <c r="K101" i="25" s="1"/>
  <c r="L3472" i="25"/>
  <c r="K3472" i="25" s="1"/>
  <c r="V2705" i="25"/>
  <c r="G246" i="25"/>
  <c r="J556" i="25"/>
  <c r="I2788" i="25"/>
  <c r="L2555" i="25"/>
  <c r="G635" i="25"/>
  <c r="G2881" i="25"/>
  <c r="I126" i="25"/>
  <c r="G2328" i="25"/>
  <c r="G538" i="25"/>
  <c r="L1924" i="25"/>
  <c r="K1924" i="25" s="1"/>
  <c r="I2374" i="25"/>
  <c r="G1044" i="25"/>
  <c r="L3412" i="25"/>
  <c r="K3412" i="25" s="1"/>
  <c r="G219" i="25"/>
  <c r="I1820" i="25"/>
  <c r="J807" i="25"/>
  <c r="L1812" i="25"/>
  <c r="L979" i="25"/>
  <c r="K979" i="25" s="1"/>
  <c r="L1419" i="25"/>
  <c r="K1419" i="25" s="1"/>
  <c r="G2172" i="25"/>
  <c r="L66" i="25"/>
  <c r="J2298" i="25"/>
  <c r="L1658" i="25"/>
  <c r="G2908" i="25"/>
  <c r="I2868" i="25"/>
  <c r="H2868" i="25" s="1"/>
  <c r="V836" i="25"/>
  <c r="V199" i="25"/>
  <c r="L3043" i="25"/>
  <c r="L451" i="25"/>
  <c r="K451" i="25" s="1"/>
  <c r="V3421" i="25"/>
  <c r="V2556" i="25"/>
  <c r="I58" i="25"/>
  <c r="J2225" i="25"/>
  <c r="I551" i="25"/>
  <c r="H551" i="25" s="1"/>
  <c r="L480" i="25"/>
  <c r="I1697" i="25"/>
  <c r="I885" i="25"/>
  <c r="G1689" i="25"/>
  <c r="I2692" i="25"/>
  <c r="H2692" i="25" s="1"/>
  <c r="G211" i="25"/>
  <c r="V338" i="25"/>
  <c r="J742" i="25"/>
  <c r="I1093" i="25"/>
  <c r="H1093" i="25" s="1"/>
  <c r="L2644" i="25"/>
  <c r="K2644" i="25" s="1"/>
  <c r="V2102" i="25"/>
  <c r="J2221" i="25"/>
  <c r="I113" i="25"/>
  <c r="G2554" i="25"/>
  <c r="G2286" i="25"/>
  <c r="G1154" i="25"/>
  <c r="I1922" i="25"/>
  <c r="G167" i="25"/>
  <c r="I652" i="25"/>
  <c r="V103" i="25"/>
  <c r="J3324" i="25"/>
  <c r="L600" i="25"/>
  <c r="L3369" i="25"/>
  <c r="L1573" i="25"/>
  <c r="J2277" i="25"/>
  <c r="J2023" i="25"/>
  <c r="G3099" i="25"/>
  <c r="G2878" i="25"/>
  <c r="I2639" i="25"/>
  <c r="L578" i="25"/>
  <c r="I593" i="25"/>
  <c r="V2663" i="25"/>
  <c r="V1076" i="25"/>
  <c r="V332" i="25"/>
  <c r="V453" i="25"/>
  <c r="L2116" i="25"/>
  <c r="J2751" i="25"/>
  <c r="V389" i="25"/>
  <c r="L2289" i="25"/>
  <c r="J1798" i="25"/>
  <c r="G2314" i="25"/>
  <c r="L3459" i="25"/>
  <c r="V2727" i="25"/>
  <c r="I1167" i="25"/>
  <c r="L332" i="25"/>
  <c r="K332" i="25" s="1"/>
  <c r="J3487" i="25"/>
  <c r="V2679" i="25"/>
  <c r="I1114" i="25"/>
  <c r="H1114" i="25" s="1"/>
  <c r="L3034" i="25"/>
  <c r="J1362" i="25"/>
  <c r="L3236" i="25"/>
  <c r="V1247" i="25"/>
  <c r="G524" i="25"/>
  <c r="I2500" i="25"/>
  <c r="L3119" i="25"/>
  <c r="I431" i="25"/>
  <c r="H431" i="25" s="1"/>
  <c r="L1056" i="25"/>
  <c r="J2253" i="25"/>
  <c r="J3388" i="25"/>
  <c r="G1402" i="25"/>
  <c r="I3072" i="25"/>
  <c r="H3072" i="25" s="1"/>
  <c r="G1495" i="25"/>
  <c r="I967" i="25"/>
  <c r="I1516" i="25"/>
  <c r="J1322" i="25"/>
  <c r="I1729" i="25"/>
  <c r="V1258" i="25"/>
  <c r="G3424" i="25"/>
  <c r="L1273" i="25"/>
  <c r="K1273" i="25" s="1"/>
  <c r="G3453" i="25"/>
  <c r="L1351" i="25"/>
  <c r="I3037" i="25"/>
  <c r="V3477" i="25"/>
  <c r="I3463" i="25"/>
  <c r="J2344" i="25"/>
  <c r="L151" i="25"/>
  <c r="V515" i="25"/>
  <c r="I1826" i="25"/>
  <c r="V2160" i="25"/>
  <c r="I2886" i="25"/>
  <c r="H2886" i="25" s="1"/>
  <c r="L1024" i="25"/>
  <c r="L302" i="25"/>
  <c r="K302" i="25" s="1"/>
  <c r="V3456" i="25"/>
  <c r="V241" i="25"/>
  <c r="I727" i="25"/>
  <c r="G1754" i="25"/>
  <c r="L1013" i="25"/>
  <c r="G1643" i="25"/>
  <c r="G2343" i="25"/>
  <c r="G877" i="25"/>
  <c r="V951" i="25"/>
  <c r="V1679" i="25"/>
  <c r="L116" i="25"/>
  <c r="K116" i="25" s="1"/>
  <c r="L2533" i="25"/>
  <c r="V1963" i="25"/>
  <c r="G2847" i="25"/>
  <c r="I733" i="25"/>
  <c r="H733" i="25" s="1"/>
  <c r="J1711" i="25"/>
  <c r="V2920" i="25"/>
  <c r="I104" i="25"/>
  <c r="I2840" i="25"/>
  <c r="G2015" i="25"/>
  <c r="V2870" i="25"/>
  <c r="F11" i="25"/>
  <c r="AD11" i="25" s="1"/>
  <c r="V1961" i="25"/>
  <c r="V1792" i="25"/>
  <c r="G752" i="25"/>
  <c r="J3222" i="25"/>
  <c r="G164" i="25"/>
  <c r="L3327" i="25"/>
  <c r="K3327" i="25" s="1"/>
  <c r="G1534" i="25"/>
  <c r="I177" i="25"/>
  <c r="H177" i="25" s="1"/>
  <c r="L3078" i="25"/>
  <c r="V3136" i="25"/>
  <c r="V3259" i="25"/>
  <c r="I2999" i="25"/>
  <c r="H2999" i="25" s="1"/>
  <c r="I3017" i="25"/>
  <c r="H3017" i="25" s="1"/>
  <c r="V3330" i="25"/>
  <c r="V112" i="25"/>
  <c r="I2164" i="25"/>
  <c r="H2164" i="25" s="1"/>
  <c r="I2784" i="25"/>
  <c r="V1923" i="25"/>
  <c r="G2330" i="25"/>
  <c r="L2328" i="25"/>
  <c r="I633" i="25"/>
  <c r="V915" i="25"/>
  <c r="I679" i="25"/>
  <c r="G3282" i="25"/>
  <c r="I1053" i="25"/>
  <c r="V813" i="25"/>
  <c r="J3120" i="25"/>
  <c r="L3433" i="25"/>
  <c r="L1265" i="25"/>
  <c r="K1265" i="25" s="1"/>
  <c r="J403" i="25"/>
  <c r="I3468" i="25"/>
  <c r="G2802" i="25"/>
  <c r="V1325" i="25"/>
  <c r="G1939" i="25"/>
  <c r="L946" i="25"/>
  <c r="L3142" i="25"/>
  <c r="I289" i="25"/>
  <c r="H289" i="25" s="1"/>
  <c r="J2074" i="25"/>
  <c r="G359" i="25"/>
  <c r="J1898" i="25"/>
  <c r="V3182" i="25"/>
  <c r="L3047" i="25"/>
  <c r="V2315" i="25"/>
  <c r="J824" i="25"/>
  <c r="I829" i="25"/>
  <c r="V824" i="25"/>
  <c r="I1513" i="25"/>
  <c r="G323" i="25"/>
  <c r="V3025" i="25"/>
  <c r="L884" i="25"/>
  <c r="V2466" i="25"/>
  <c r="J3444" i="25"/>
  <c r="G3422" i="25"/>
  <c r="V1428" i="25"/>
  <c r="I2855" i="25"/>
  <c r="I2486" i="25"/>
  <c r="L1410" i="25"/>
  <c r="I2516" i="25"/>
  <c r="H2516" i="25" s="1"/>
  <c r="I3070" i="25"/>
  <c r="G1753" i="25"/>
  <c r="I2173" i="25"/>
  <c r="H2173" i="25" s="1"/>
  <c r="L1475" i="25"/>
  <c r="G3304" i="25"/>
  <c r="J2476" i="25"/>
  <c r="J1492" i="25"/>
  <c r="V1897" i="25"/>
  <c r="L54" i="25"/>
  <c r="I1261" i="25"/>
  <c r="H1261" i="25" s="1"/>
  <c r="J1271" i="25"/>
  <c r="G1195" i="25"/>
  <c r="V2170" i="25"/>
  <c r="V144" i="25"/>
  <c r="L1716" i="25"/>
  <c r="K1716" i="25" s="1"/>
  <c r="J3247" i="25"/>
  <c r="I717" i="25"/>
  <c r="V1993" i="25"/>
  <c r="G1411" i="25"/>
  <c r="G505" i="25"/>
  <c r="L72" i="25"/>
  <c r="V1968" i="25"/>
  <c r="V3285" i="25"/>
  <c r="I1947" i="25"/>
  <c r="L2488" i="25"/>
  <c r="L2900" i="25"/>
  <c r="J408" i="25"/>
  <c r="J1936" i="25"/>
  <c r="G1829" i="25"/>
  <c r="I166" i="25"/>
  <c r="G1233" i="25"/>
  <c r="I2952" i="25"/>
  <c r="H2952" i="25" s="1"/>
  <c r="G420" i="25"/>
  <c r="L2925" i="25"/>
  <c r="G2970" i="25"/>
  <c r="G2690" i="25"/>
  <c r="J1774" i="25"/>
  <c r="I865" i="25"/>
  <c r="V2140" i="25"/>
  <c r="L1927" i="25"/>
  <c r="K1927" i="25" s="1"/>
  <c r="L1865" i="25"/>
  <c r="L3301" i="25"/>
  <c r="K3301" i="25" s="1"/>
  <c r="I3026" i="25"/>
  <c r="L1505" i="25"/>
  <c r="K1505" i="25" s="1"/>
  <c r="V3033" i="25"/>
  <c r="I1226" i="25"/>
  <c r="V865" i="25"/>
  <c r="V1333" i="25"/>
  <c r="L603" i="25"/>
  <c r="V2365" i="25"/>
  <c r="G2930" i="25"/>
  <c r="J3326" i="25"/>
  <c r="L56" i="25"/>
  <c r="G821" i="25"/>
  <c r="J58" i="25"/>
  <c r="L2125" i="25"/>
  <c r="I2972" i="25"/>
  <c r="H2972" i="25" s="1"/>
  <c r="G1182" i="25"/>
  <c r="J3282" i="25"/>
  <c r="J244" i="25"/>
  <c r="J2408" i="25"/>
  <c r="G341" i="25"/>
  <c r="V1641" i="25"/>
  <c r="J1194" i="25"/>
  <c r="J1042" i="25"/>
  <c r="L934" i="25"/>
  <c r="K934" i="25" s="1"/>
  <c r="G3246" i="25"/>
  <c r="V658" i="25"/>
  <c r="V1905" i="25"/>
  <c r="V287" i="25"/>
  <c r="I347" i="25"/>
  <c r="I2741" i="25"/>
  <c r="H2741" i="25" s="1"/>
  <c r="J410" i="25"/>
  <c r="G1379" i="25"/>
  <c r="V4" i="25"/>
  <c r="G1049" i="25"/>
  <c r="V1597" i="25"/>
  <c r="G512" i="25"/>
  <c r="I2860" i="25"/>
  <c r="I280" i="25"/>
  <c r="H280" i="25" s="1"/>
  <c r="I3267" i="25"/>
  <c r="L847" i="25"/>
  <c r="K847" i="25" s="1"/>
  <c r="V2583" i="25"/>
  <c r="V1071" i="25"/>
  <c r="J2009" i="25"/>
  <c r="I2945" i="25"/>
  <c r="J1488" i="25"/>
  <c r="L784" i="25"/>
  <c r="V3128" i="25"/>
  <c r="G1432" i="25"/>
  <c r="L889" i="25"/>
  <c r="K889" i="25" s="1"/>
  <c r="L1748" i="25"/>
  <c r="G1624" i="25"/>
  <c r="I2104" i="25"/>
  <c r="L1780" i="25"/>
  <c r="I2905" i="25"/>
  <c r="J2674" i="25"/>
  <c r="L1204" i="25"/>
  <c r="L1601" i="25"/>
  <c r="L1484" i="25"/>
  <c r="L557" i="25"/>
  <c r="I2419" i="25"/>
  <c r="H2419" i="25" s="1"/>
  <c r="L3378" i="25"/>
  <c r="K3378" i="25" s="1"/>
  <c r="I2425" i="25"/>
  <c r="H2425" i="25" s="1"/>
  <c r="G1563" i="25"/>
  <c r="L1628" i="25"/>
  <c r="I1026" i="25"/>
  <c r="G3352" i="25"/>
  <c r="J1770" i="25"/>
  <c r="G1892" i="25"/>
  <c r="V2030" i="25"/>
  <c r="L406" i="25"/>
  <c r="K406" i="25" s="1"/>
  <c r="J2205" i="25"/>
  <c r="V3245" i="25"/>
  <c r="L1188" i="25"/>
  <c r="I3359" i="25"/>
  <c r="I1754" i="25"/>
  <c r="G2669" i="25"/>
  <c r="I851" i="25"/>
  <c r="H851" i="25" s="1"/>
  <c r="L2637" i="25"/>
  <c r="L2177" i="25"/>
  <c r="J1484" i="25"/>
  <c r="I2515" i="25"/>
  <c r="H2515" i="25" s="1"/>
  <c r="I646" i="25"/>
  <c r="F49" i="25"/>
  <c r="AD49" i="25" s="1"/>
  <c r="I835" i="25"/>
  <c r="H835" i="25" s="1"/>
  <c r="V3200" i="25"/>
  <c r="G382" i="25"/>
  <c r="I1412" i="25"/>
  <c r="V727" i="25"/>
  <c r="L567" i="25"/>
  <c r="I2607" i="25"/>
  <c r="V1099" i="25"/>
  <c r="L2715" i="25"/>
  <c r="J832" i="25"/>
  <c r="I2513" i="25"/>
  <c r="H2513" i="25" s="1"/>
  <c r="L1798" i="25"/>
  <c r="K1798" i="25" s="1"/>
  <c r="V2402" i="25"/>
  <c r="I3239" i="25"/>
  <c r="H3239" i="25" s="1"/>
  <c r="I2667" i="25"/>
  <c r="V1719" i="25"/>
  <c r="I775" i="25"/>
  <c r="G2573" i="25"/>
  <c r="G639" i="25"/>
  <c r="G2157" i="25"/>
  <c r="G2003" i="25"/>
  <c r="G3480" i="25"/>
  <c r="L2825" i="25"/>
  <c r="K2825" i="25" s="1"/>
  <c r="L2962" i="25"/>
  <c r="K2962" i="25" s="1"/>
  <c r="I2922" i="25"/>
  <c r="H2922" i="25" s="1"/>
  <c r="I1448" i="25"/>
  <c r="I3237" i="25"/>
  <c r="H3237" i="25" s="1"/>
  <c r="G2040" i="25"/>
  <c r="J1031" i="25"/>
  <c r="V2604" i="25"/>
  <c r="I1304" i="25"/>
  <c r="G1640" i="25"/>
  <c r="L1532" i="25"/>
  <c r="K1532" i="25" s="1"/>
  <c r="V1775" i="25"/>
  <c r="G1631" i="25"/>
  <c r="I2021" i="25"/>
  <c r="H2021" i="25" s="1"/>
  <c r="J71" i="25"/>
  <c r="G1230" i="25"/>
  <c r="J737" i="25"/>
  <c r="V1144" i="25"/>
  <c r="L2134" i="25"/>
  <c r="K2134" i="25" s="1"/>
  <c r="G2311" i="25"/>
  <c r="I3101" i="25"/>
  <c r="H3101" i="25" s="1"/>
  <c r="J3009" i="25"/>
  <c r="J107" i="25"/>
  <c r="G278" i="25"/>
  <c r="V2338" i="25"/>
  <c r="I50" i="25"/>
  <c r="H50" i="25" s="1"/>
  <c r="F8" i="25"/>
  <c r="AD8" i="25" s="1"/>
  <c r="I2081" i="25"/>
  <c r="J1287" i="25"/>
  <c r="J1502" i="25"/>
  <c r="V1261" i="25"/>
  <c r="V1006" i="25"/>
  <c r="G2880" i="25"/>
  <c r="I1106" i="25"/>
  <c r="H1106" i="25" s="1"/>
  <c r="V270" i="25"/>
  <c r="L2742" i="25"/>
  <c r="K2742" i="25" s="1"/>
  <c r="V1729" i="25"/>
  <c r="L2557" i="25"/>
  <c r="K2557" i="25" s="1"/>
  <c r="I589" i="25"/>
  <c r="J224" i="25"/>
  <c r="L1721" i="25"/>
  <c r="L3106" i="25"/>
  <c r="G488" i="25"/>
  <c r="G2140" i="25"/>
  <c r="V1414" i="25"/>
  <c r="J2968" i="25"/>
  <c r="G832" i="25"/>
  <c r="G1992" i="25"/>
  <c r="V2297" i="25"/>
  <c r="G1356" i="25"/>
  <c r="G3419" i="25"/>
  <c r="V3108" i="25"/>
  <c r="V197" i="25"/>
  <c r="L1469" i="25"/>
  <c r="G3272" i="25"/>
  <c r="I183" i="25"/>
  <c r="H183" i="25" s="1"/>
  <c r="I1603" i="25"/>
  <c r="G1113" i="25"/>
  <c r="J614" i="25"/>
  <c r="I1815" i="25"/>
  <c r="I2127" i="25"/>
  <c r="L656" i="25"/>
  <c r="V589" i="25"/>
  <c r="I2612" i="25"/>
  <c r="H2612" i="25" s="1"/>
  <c r="J3419" i="25"/>
  <c r="G1520" i="25"/>
  <c r="G924" i="25"/>
  <c r="I136" i="25"/>
  <c r="G1384" i="25"/>
  <c r="J3395" i="25"/>
  <c r="V1165" i="25"/>
  <c r="I1952" i="25"/>
  <c r="J2521" i="25"/>
  <c r="G1295" i="25"/>
  <c r="I1009" i="25"/>
  <c r="H1009" i="25" s="1"/>
  <c r="L1120" i="25"/>
  <c r="I1550" i="25"/>
  <c r="H1550" i="25" s="1"/>
  <c r="V1033" i="25"/>
  <c r="I2096" i="25"/>
  <c r="I2363" i="25"/>
  <c r="G1118" i="25"/>
  <c r="I533" i="25"/>
  <c r="V2988" i="25"/>
  <c r="L250" i="25"/>
  <c r="K250" i="25" s="1"/>
  <c r="I395" i="25"/>
  <c r="G3163" i="25"/>
  <c r="J1182" i="25"/>
  <c r="V3464" i="25"/>
  <c r="V3192" i="25"/>
  <c r="I2388" i="25"/>
  <c r="L2317" i="25"/>
  <c r="I224" i="25"/>
  <c r="G3138" i="25"/>
  <c r="I1030" i="25"/>
  <c r="H1030" i="25" s="1"/>
  <c r="G1424" i="25"/>
  <c r="I124" i="25"/>
  <c r="I1997" i="25"/>
  <c r="J2677" i="25"/>
  <c r="L1843" i="25"/>
  <c r="V1603" i="25"/>
  <c r="J20" i="25"/>
  <c r="L405" i="25"/>
  <c r="G533" i="25"/>
  <c r="G1657" i="25"/>
  <c r="G1849" i="25"/>
  <c r="J3408" i="25"/>
  <c r="G865" i="25"/>
  <c r="I117" i="25"/>
  <c r="V3010" i="25"/>
  <c r="I2279" i="25"/>
  <c r="J1813" i="25"/>
  <c r="V3191" i="25"/>
  <c r="J2583" i="25"/>
  <c r="L1822" i="25"/>
  <c r="L1201" i="25"/>
  <c r="J227" i="25"/>
  <c r="G2303" i="25"/>
  <c r="I1254" i="25"/>
  <c r="J552" i="25"/>
  <c r="F23" i="25"/>
  <c r="AD23" i="25" s="1"/>
  <c r="L1566" i="25"/>
  <c r="V2683" i="25"/>
  <c r="L2153" i="25"/>
  <c r="J704" i="25"/>
  <c r="L2170" i="25"/>
  <c r="I660" i="25"/>
  <c r="I1402" i="25"/>
  <c r="H1402" i="25" s="1"/>
  <c r="V3312" i="25"/>
  <c r="G283" i="25"/>
  <c r="J2042" i="25"/>
  <c r="L152" i="25"/>
  <c r="L197" i="25"/>
  <c r="J3433" i="25"/>
  <c r="V3271" i="25"/>
  <c r="I3044" i="25"/>
  <c r="I2597" i="25"/>
  <c r="J94" i="25"/>
  <c r="L36" i="25"/>
  <c r="L1172" i="25"/>
  <c r="V3219" i="25"/>
  <c r="L2602" i="25"/>
  <c r="J2572" i="25"/>
  <c r="L1770" i="25"/>
  <c r="K1770" i="25" s="1"/>
  <c r="I2844" i="25"/>
  <c r="H2844" i="25" s="1"/>
  <c r="L789" i="25"/>
  <c r="G2284" i="25"/>
  <c r="G1788" i="25"/>
  <c r="G1320" i="25"/>
  <c r="G222" i="25"/>
  <c r="V983" i="25"/>
  <c r="G1890" i="25"/>
  <c r="L2097" i="25"/>
  <c r="J2636" i="25"/>
  <c r="I2119" i="25"/>
  <c r="J1062" i="25"/>
  <c r="V2681" i="25"/>
  <c r="I1518" i="25"/>
  <c r="V1399" i="25"/>
  <c r="I2770" i="25"/>
  <c r="H2770" i="25" s="1"/>
  <c r="G934" i="25"/>
  <c r="V3231" i="25"/>
  <c r="I33" i="25"/>
  <c r="J1124" i="25"/>
  <c r="I2314" i="25"/>
  <c r="H2314" i="25" s="1"/>
  <c r="I1594" i="25"/>
  <c r="H1594" i="25" s="1"/>
  <c r="J1550" i="25"/>
  <c r="I2618" i="25"/>
  <c r="H2618" i="25" s="1"/>
  <c r="L1618" i="25"/>
  <c r="I668" i="25"/>
  <c r="I87" i="25"/>
  <c r="J1311" i="25"/>
  <c r="I486" i="25"/>
  <c r="H486" i="25" s="1"/>
  <c r="V3260" i="25"/>
  <c r="I1222" i="25"/>
  <c r="L703" i="25"/>
  <c r="G1368" i="25"/>
  <c r="I2764" i="25"/>
  <c r="H2764" i="25" s="1"/>
  <c r="G1213" i="25"/>
  <c r="G2081" i="25"/>
  <c r="L2936" i="25"/>
  <c r="K2936" i="25" s="1"/>
  <c r="V719" i="25"/>
  <c r="I2696" i="25"/>
  <c r="H2696" i="25" s="1"/>
  <c r="J53" i="25"/>
  <c r="G2597" i="25"/>
  <c r="I3406" i="25"/>
  <c r="I990" i="25"/>
  <c r="G2849" i="25"/>
  <c r="V3176" i="25"/>
  <c r="G2537" i="25"/>
  <c r="L3189" i="25"/>
  <c r="L2091" i="25"/>
  <c r="K2091" i="25" s="1"/>
  <c r="I2012" i="25"/>
  <c r="H2012" i="25" s="1"/>
  <c r="J1046" i="25"/>
  <c r="J3261" i="25"/>
  <c r="G771" i="25"/>
  <c r="L1598" i="25"/>
  <c r="G2492" i="25"/>
  <c r="J937" i="25"/>
  <c r="G2896" i="25"/>
  <c r="J382" i="25"/>
  <c r="L2909" i="25"/>
  <c r="K2909" i="25" s="1"/>
  <c r="I3087" i="25"/>
  <c r="H3087" i="25" s="1"/>
  <c r="L1362" i="25"/>
  <c r="G9" i="25"/>
  <c r="G2978" i="25"/>
  <c r="I2051" i="25"/>
  <c r="I752" i="25"/>
  <c r="H752" i="25" s="1"/>
  <c r="L2871" i="25"/>
  <c r="K2871" i="25" s="1"/>
  <c r="L1420" i="25"/>
  <c r="V1592" i="25"/>
  <c r="L1176" i="25"/>
  <c r="J1899" i="25"/>
  <c r="L2037" i="25"/>
  <c r="K2037" i="25" s="1"/>
  <c r="G2749" i="25"/>
  <c r="I1599" i="25"/>
  <c r="H1599" i="25" s="1"/>
  <c r="I3231" i="25"/>
  <c r="V3427" i="25"/>
  <c r="L1571" i="25"/>
  <c r="K1571" i="25" s="1"/>
  <c r="J2879" i="25"/>
  <c r="J1912" i="25"/>
  <c r="V3178" i="25"/>
  <c r="J2971" i="25"/>
  <c r="L2535" i="25"/>
  <c r="L1522" i="25"/>
  <c r="L1472" i="25"/>
  <c r="L780" i="25"/>
  <c r="V2704" i="25"/>
  <c r="I3470" i="25"/>
  <c r="H3470" i="25" s="1"/>
  <c r="J528" i="25"/>
  <c r="G2063" i="25"/>
  <c r="L2265" i="25"/>
  <c r="G448" i="25"/>
  <c r="I2689" i="25"/>
  <c r="G1988" i="25"/>
  <c r="I313" i="25"/>
  <c r="H313" i="25" s="1"/>
  <c r="I2610" i="25"/>
  <c r="J316" i="25"/>
  <c r="L2279" i="25"/>
  <c r="K2279" i="25" s="1"/>
  <c r="J1211" i="25"/>
  <c r="I665" i="25"/>
  <c r="I2590" i="25"/>
  <c r="G1810" i="25"/>
  <c r="J351" i="25"/>
  <c r="I1744" i="25"/>
  <c r="L3017" i="25"/>
  <c r="K3017" i="25" s="1"/>
  <c r="I3426" i="25"/>
  <c r="J2687" i="25"/>
  <c r="G681" i="25"/>
  <c r="J781" i="25"/>
  <c r="J2923" i="25"/>
  <c r="L3116" i="25"/>
  <c r="L2467" i="25"/>
  <c r="J1623" i="25"/>
  <c r="J3418" i="25"/>
  <c r="J2036" i="25"/>
  <c r="I1108" i="25"/>
  <c r="H1108" i="25" s="1"/>
  <c r="G3399" i="25"/>
  <c r="V1847" i="25"/>
  <c r="V1016" i="25"/>
  <c r="I240" i="25"/>
  <c r="I1221" i="25"/>
  <c r="H1221" i="25" s="1"/>
  <c r="L187" i="25"/>
  <c r="L980" i="25"/>
  <c r="I3447" i="25"/>
  <c r="G3173" i="25"/>
  <c r="J1376" i="25"/>
  <c r="G385" i="25"/>
  <c r="J56" i="25"/>
  <c r="L571" i="25"/>
  <c r="K571" i="25" s="1"/>
  <c r="L18" i="25"/>
  <c r="K18" i="25" s="1"/>
  <c r="G3432" i="25"/>
  <c r="J2504" i="25"/>
  <c r="I2645" i="25"/>
  <c r="I21" i="25"/>
  <c r="I523" i="25"/>
  <c r="I1884" i="25"/>
  <c r="L384" i="25"/>
  <c r="G1710" i="25"/>
  <c r="V2204" i="25"/>
  <c r="J2439" i="25"/>
  <c r="J3359" i="25"/>
  <c r="G2334" i="25"/>
  <c r="V2999" i="25"/>
  <c r="J2400" i="25"/>
  <c r="I711" i="25"/>
  <c r="J2293" i="25"/>
  <c r="L3374" i="25"/>
  <c r="K3374" i="25" s="1"/>
  <c r="G986" i="25"/>
  <c r="I1923" i="25"/>
  <c r="L109" i="25"/>
  <c r="J813" i="25"/>
  <c r="L621" i="25"/>
  <c r="V2454" i="25"/>
  <c r="G3094" i="25"/>
  <c r="I1212" i="25"/>
  <c r="H1212" i="25" s="1"/>
  <c r="J3160" i="25"/>
  <c r="V1914" i="25"/>
  <c r="L842" i="25"/>
  <c r="J3039" i="25"/>
  <c r="J1987" i="25"/>
  <c r="V516" i="25"/>
  <c r="I2490" i="25"/>
  <c r="G376" i="25"/>
  <c r="J1092" i="25"/>
  <c r="I1921" i="25"/>
  <c r="H1921" i="25" s="1"/>
  <c r="I542" i="25"/>
  <c r="G409" i="25"/>
  <c r="L1585" i="25"/>
  <c r="K1585" i="25" s="1"/>
  <c r="G408" i="25"/>
  <c r="I2288" i="25"/>
  <c r="H2288" i="25" s="1"/>
  <c r="L3385" i="25"/>
  <c r="G2596" i="25"/>
  <c r="J3106" i="25"/>
  <c r="V801" i="25"/>
  <c r="G53" i="25"/>
  <c r="I2248" i="25"/>
  <c r="H2248" i="25" s="1"/>
  <c r="I997" i="25"/>
  <c r="H997" i="25" s="1"/>
  <c r="I2716" i="25"/>
  <c r="I2088" i="25"/>
  <c r="H2088" i="25" s="1"/>
  <c r="V451" i="25"/>
  <c r="I227" i="25"/>
  <c r="I2672" i="25"/>
  <c r="G100" i="25"/>
  <c r="G2666" i="25"/>
  <c r="I2763" i="25"/>
  <c r="H2763" i="25" s="1"/>
  <c r="J1255" i="25"/>
  <c r="V2542" i="25"/>
  <c r="V2952" i="25"/>
  <c r="L3294" i="25"/>
  <c r="K3294" i="25" s="1"/>
  <c r="V263" i="25"/>
  <c r="G3159" i="25"/>
  <c r="G500" i="25"/>
  <c r="I380" i="25"/>
  <c r="I1494" i="25"/>
  <c r="H1494" i="25" s="1"/>
  <c r="V3371" i="25"/>
  <c r="G2614" i="25"/>
  <c r="J2372" i="25"/>
  <c r="G1607" i="25"/>
  <c r="G947" i="25"/>
  <c r="L874" i="25"/>
  <c r="I3295" i="25"/>
  <c r="V269" i="25"/>
  <c r="L2717" i="25"/>
  <c r="J1342" i="25"/>
  <c r="G1067" i="25"/>
  <c r="J134" i="25"/>
  <c r="G1949" i="25"/>
  <c r="V1056" i="25"/>
  <c r="G932" i="25"/>
  <c r="I70" i="25"/>
  <c r="H70" i="25" s="1"/>
  <c r="G1581" i="25"/>
  <c r="I2090" i="25"/>
  <c r="H2090" i="25" s="1"/>
  <c r="I905" i="25"/>
  <c r="I955" i="25"/>
  <c r="L1398" i="25"/>
  <c r="G390" i="25"/>
  <c r="L1174" i="25"/>
  <c r="J246" i="25"/>
  <c r="G135" i="25"/>
  <c r="I160" i="25"/>
  <c r="G2992" i="25"/>
  <c r="I2885" i="25"/>
  <c r="G2867" i="25"/>
  <c r="J816" i="25"/>
  <c r="J1569" i="25"/>
  <c r="G2902" i="25"/>
  <c r="I1791" i="25"/>
  <c r="H1791" i="25" s="1"/>
  <c r="I1832" i="25"/>
  <c r="J1257" i="25"/>
  <c r="F48" i="25"/>
  <c r="AD48" i="25" s="1"/>
  <c r="J2863" i="25"/>
  <c r="V1862" i="25"/>
  <c r="G2935" i="25"/>
  <c r="G3112" i="25"/>
  <c r="L3024" i="25"/>
  <c r="G49" i="25"/>
  <c r="J1462" i="25"/>
  <c r="J498" i="25"/>
  <c r="I977" i="25"/>
  <c r="J490" i="25"/>
  <c r="I3430" i="25"/>
  <c r="V1801" i="25"/>
  <c r="I480" i="25"/>
  <c r="H480" i="25" s="1"/>
  <c r="I748" i="25"/>
  <c r="H748" i="25" s="1"/>
  <c r="J820" i="25"/>
  <c r="V3254" i="25"/>
  <c r="I827" i="25"/>
  <c r="G1996" i="25"/>
  <c r="L3042" i="25"/>
  <c r="K3042" i="25" s="1"/>
  <c r="V29" i="25"/>
  <c r="V2070" i="25"/>
  <c r="V2096" i="25"/>
  <c r="L2479" i="25"/>
  <c r="L1946" i="25"/>
  <c r="K1946" i="25" s="1"/>
  <c r="L2903" i="25"/>
  <c r="K2903" i="25" s="1"/>
  <c r="L751" i="25"/>
  <c r="G2762" i="25"/>
  <c r="I701" i="25"/>
  <c r="J1145" i="25"/>
  <c r="V2172" i="25"/>
  <c r="G2388" i="25"/>
  <c r="L467" i="25"/>
  <c r="I1044" i="25"/>
  <c r="L2910" i="25"/>
  <c r="J580" i="25"/>
  <c r="V2792" i="25"/>
  <c r="L546" i="25"/>
  <c r="I1287" i="25"/>
  <c r="L2080" i="25"/>
  <c r="K2080" i="25" s="1"/>
  <c r="I189" i="25"/>
  <c r="H189" i="25" s="1"/>
  <c r="L735" i="25"/>
  <c r="K735" i="25" s="1"/>
  <c r="J1593" i="25"/>
  <c r="V991" i="25"/>
  <c r="J2707" i="25"/>
  <c r="I2930" i="25"/>
  <c r="I412" i="25"/>
  <c r="L2591" i="25"/>
  <c r="L1150" i="25"/>
  <c r="J1364" i="25"/>
  <c r="I2237" i="25"/>
  <c r="H2237" i="25" s="1"/>
  <c r="I3125" i="25"/>
  <c r="V1535" i="25"/>
  <c r="J2570" i="25"/>
  <c r="V178" i="25"/>
  <c r="J179" i="25"/>
  <c r="L2356" i="25"/>
  <c r="I3375" i="25"/>
  <c r="H3375" i="25" s="1"/>
  <c r="G626" i="25"/>
  <c r="L2519" i="25"/>
  <c r="G1321" i="25"/>
  <c r="V1037" i="25"/>
  <c r="L2851" i="25"/>
  <c r="K2851" i="25" s="1"/>
  <c r="I3018" i="25"/>
  <c r="H3018" i="25" s="1"/>
  <c r="V210" i="25"/>
  <c r="G808" i="25"/>
  <c r="J2388" i="25"/>
  <c r="I1567" i="25"/>
  <c r="I1739" i="25"/>
  <c r="H1739" i="25" s="1"/>
  <c r="G663" i="25"/>
  <c r="J2334" i="25"/>
  <c r="L2312" i="25"/>
  <c r="L1432" i="25"/>
  <c r="J903" i="25"/>
  <c r="G3407" i="25"/>
  <c r="J2993" i="25"/>
  <c r="J466" i="25"/>
  <c r="V2995" i="25"/>
  <c r="V1306" i="25"/>
  <c r="L2114" i="25"/>
  <c r="K2114" i="25" s="1"/>
  <c r="L436" i="25"/>
  <c r="J908" i="25"/>
  <c r="I3126" i="25"/>
  <c r="L2760" i="25"/>
  <c r="G3002" i="25"/>
  <c r="L998" i="25"/>
  <c r="G2477" i="25"/>
  <c r="I2960" i="25"/>
  <c r="J3277" i="25"/>
  <c r="I1098" i="25"/>
  <c r="G1418" i="25"/>
  <c r="I1987" i="25"/>
  <c r="J685" i="25"/>
  <c r="I2087" i="25"/>
  <c r="H2087" i="25" s="1"/>
  <c r="J2357" i="25"/>
  <c r="I2483" i="25"/>
  <c r="I661" i="25"/>
  <c r="J206" i="25"/>
  <c r="J2127" i="25"/>
  <c r="L2120" i="25"/>
  <c r="J496" i="25"/>
  <c r="I1831" i="25"/>
  <c r="I2581" i="25"/>
  <c r="H2581" i="25" s="1"/>
  <c r="V904" i="25"/>
  <c r="L2617" i="25"/>
  <c r="V2171" i="25"/>
  <c r="V3324" i="25"/>
  <c r="J905" i="25"/>
  <c r="I1948" i="25"/>
  <c r="H1948" i="25" s="1"/>
  <c r="J2310" i="25"/>
  <c r="G595" i="25"/>
  <c r="I2264" i="25"/>
  <c r="J1188" i="25"/>
  <c r="L354" i="25"/>
  <c r="J3147" i="25"/>
  <c r="G896" i="25"/>
  <c r="J2930" i="25"/>
  <c r="G1735" i="25"/>
  <c r="J2582" i="25"/>
  <c r="G2679" i="25"/>
  <c r="I1329" i="25"/>
  <c r="G1831" i="25"/>
  <c r="I1609" i="25"/>
  <c r="H1609" i="25" s="1"/>
  <c r="V86" i="25"/>
  <c r="V2641" i="25"/>
  <c r="I2798" i="25"/>
  <c r="H2798" i="25" s="1"/>
  <c r="G555" i="25"/>
  <c r="L687" i="25"/>
  <c r="V1011" i="25"/>
  <c r="G367" i="25"/>
  <c r="G2321" i="25"/>
  <c r="V3008" i="25"/>
  <c r="I939" i="25"/>
  <c r="H939" i="25" s="1"/>
  <c r="V465" i="25"/>
  <c r="V3415" i="25"/>
  <c r="V1915" i="25"/>
  <c r="I2484" i="25"/>
  <c r="I1909" i="25"/>
  <c r="G3461" i="25"/>
  <c r="J2754" i="25"/>
  <c r="I357" i="25"/>
  <c r="J2203" i="25"/>
  <c r="J1716" i="25"/>
  <c r="I1917" i="25"/>
  <c r="H1917" i="25" s="1"/>
  <c r="G1336" i="25"/>
  <c r="G3050" i="25"/>
  <c r="L1062" i="25"/>
  <c r="K1062" i="25" s="1"/>
  <c r="V2802" i="25"/>
  <c r="I2154" i="25"/>
  <c r="I32" i="25"/>
  <c r="H32" i="25" s="1"/>
  <c r="I1394" i="25"/>
  <c r="H1394" i="25" s="1"/>
  <c r="G893" i="25"/>
  <c r="I2714" i="25"/>
  <c r="H2714" i="25" s="1"/>
  <c r="L2067" i="25"/>
  <c r="J753" i="25"/>
  <c r="I1559" i="25"/>
  <c r="I1649" i="25"/>
  <c r="H1649" i="25" s="1"/>
  <c r="G2192" i="25"/>
  <c r="G1881" i="25"/>
  <c r="L2291" i="25"/>
  <c r="K2291" i="25" s="1"/>
  <c r="I1004" i="25"/>
  <c r="V1990" i="25"/>
  <c r="G2711" i="25"/>
  <c r="G2275" i="25"/>
  <c r="J2419" i="25"/>
  <c r="I1558" i="25"/>
  <c r="J2285" i="25"/>
  <c r="V3313" i="25"/>
  <c r="G1455" i="25"/>
  <c r="J2060" i="25"/>
  <c r="J3365" i="25"/>
  <c r="L3345" i="25"/>
  <c r="K3345" i="25" s="1"/>
  <c r="L3310" i="25"/>
  <c r="L193" i="25"/>
  <c r="V2754" i="25"/>
  <c r="I1624" i="25"/>
  <c r="H1624" i="25" s="1"/>
  <c r="V137" i="25"/>
  <c r="G2891" i="25"/>
  <c r="V1148" i="25"/>
  <c r="J1435" i="25"/>
  <c r="V2430" i="25"/>
  <c r="J1986" i="25"/>
  <c r="L1068" i="25"/>
  <c r="G90" i="25"/>
  <c r="I3073" i="25"/>
  <c r="G1290" i="25"/>
  <c r="V3385" i="25"/>
  <c r="J2873" i="25"/>
  <c r="J332" i="25"/>
  <c r="J1528" i="25"/>
  <c r="V2446" i="25"/>
  <c r="I1000" i="25"/>
  <c r="I2975" i="25"/>
  <c r="I3300" i="25"/>
  <c r="H3300" i="25" s="1"/>
  <c r="L1741" i="25"/>
  <c r="K1741" i="25" s="1"/>
  <c r="L2293" i="25"/>
  <c r="K2293" i="25" s="1"/>
  <c r="V2283" i="25"/>
  <c r="V3466" i="25"/>
  <c r="I1953" i="25"/>
  <c r="H1953" i="25" s="1"/>
  <c r="G10" i="7"/>
  <c r="J2469" i="25"/>
  <c r="J2979" i="25"/>
  <c r="L27" i="25"/>
  <c r="G1931" i="25"/>
  <c r="L2032" i="25"/>
  <c r="I322" i="25"/>
  <c r="J1646" i="25"/>
  <c r="V2975" i="25"/>
  <c r="G1556" i="25"/>
  <c r="I453" i="25"/>
  <c r="G1712" i="25"/>
  <c r="V106" i="25"/>
  <c r="G2209" i="25"/>
  <c r="G805" i="25"/>
  <c r="G2796" i="25"/>
  <c r="I861" i="25"/>
  <c r="L432" i="25"/>
  <c r="V1753" i="25"/>
  <c r="I616" i="25"/>
  <c r="H616" i="25" s="1"/>
  <c r="J3402" i="25"/>
  <c r="V1845" i="25"/>
  <c r="L506" i="25"/>
  <c r="I2567" i="25"/>
  <c r="H2567" i="25" s="1"/>
  <c r="L1582" i="25"/>
  <c r="V3273" i="25"/>
  <c r="L2490" i="25"/>
  <c r="J3425" i="25"/>
  <c r="V3077" i="25"/>
  <c r="L474" i="25"/>
  <c r="I3409" i="25"/>
  <c r="H3409" i="25" s="1"/>
  <c r="I2796" i="25"/>
  <c r="H2796" i="25" s="1"/>
  <c r="G1902" i="25"/>
  <c r="L942" i="25"/>
  <c r="V2272" i="25"/>
  <c r="V1308" i="25"/>
  <c r="G2430" i="25"/>
  <c r="V214" i="25"/>
  <c r="J2986" i="25"/>
  <c r="V1947" i="25"/>
  <c r="I3194" i="25"/>
  <c r="L2450" i="25"/>
  <c r="K2450" i="25" s="1"/>
  <c r="V2519" i="25"/>
  <c r="I3478" i="25"/>
  <c r="G3228" i="25"/>
  <c r="L582" i="25"/>
  <c r="I516" i="25"/>
  <c r="H516" i="25" s="1"/>
  <c r="V2094" i="25"/>
  <c r="J1251" i="25"/>
  <c r="I983" i="25"/>
  <c r="H983" i="25" s="1"/>
  <c r="I1360" i="25"/>
  <c r="H1360" i="25" s="1"/>
  <c r="V2649" i="25"/>
  <c r="V870" i="25"/>
  <c r="I268" i="25"/>
  <c r="G2634" i="25"/>
  <c r="J1479" i="25"/>
  <c r="G560" i="25"/>
  <c r="L1392" i="25"/>
  <c r="K1392" i="25" s="1"/>
  <c r="V2780" i="25"/>
  <c r="V1156" i="25"/>
  <c r="J1548" i="25"/>
  <c r="I2721" i="25"/>
  <c r="I1555" i="25"/>
  <c r="G1469" i="25"/>
  <c r="L807" i="25"/>
  <c r="K807" i="25" s="1"/>
  <c r="V1008" i="25"/>
  <c r="L289" i="25"/>
  <c r="L3267" i="25"/>
  <c r="K3267" i="25" s="1"/>
  <c r="G2734" i="25"/>
  <c r="L676" i="25"/>
  <c r="G668" i="25"/>
  <c r="L2481" i="25"/>
  <c r="I3270" i="25"/>
  <c r="H3270" i="25" s="1"/>
  <c r="G2984" i="25"/>
  <c r="L2042" i="25"/>
  <c r="K2042" i="25" s="1"/>
  <c r="J2529" i="25"/>
  <c r="G1899" i="25"/>
  <c r="I828" i="25"/>
  <c r="H828" i="25" s="1"/>
  <c r="G1464" i="25"/>
  <c r="L682" i="25"/>
  <c r="K682" i="25" s="1"/>
  <c r="L3086" i="25"/>
  <c r="V834" i="25"/>
  <c r="I1925" i="25"/>
  <c r="L2253" i="25"/>
  <c r="K2253" i="25" s="1"/>
  <c r="L2081" i="25"/>
  <c r="L3064" i="25"/>
  <c r="J1006" i="25"/>
  <c r="L3060" i="25"/>
  <c r="G1954" i="25"/>
  <c r="G1076" i="25"/>
  <c r="G2616" i="25"/>
  <c r="G1393" i="25"/>
  <c r="J1493" i="25"/>
  <c r="I16" i="25"/>
  <c r="V2029" i="25"/>
  <c r="G1673" i="25"/>
  <c r="G134" i="25"/>
  <c r="V3288" i="25"/>
  <c r="I2650" i="25"/>
  <c r="L2004" i="25"/>
  <c r="G2310" i="25"/>
  <c r="L2093" i="25"/>
  <c r="V1817" i="25"/>
  <c r="I1608" i="25"/>
  <c r="I3201" i="25"/>
  <c r="L1055" i="25"/>
  <c r="I465" i="25"/>
  <c r="L2965" i="25"/>
  <c r="K2965" i="25" s="1"/>
  <c r="G2996" i="25"/>
  <c r="I326" i="25"/>
  <c r="G1561" i="25"/>
  <c r="L1717" i="25"/>
  <c r="K1717" i="25" s="1"/>
  <c r="G3468" i="25"/>
  <c r="J2324" i="25"/>
  <c r="J2824" i="25"/>
  <c r="J1679" i="25"/>
  <c r="I2719" i="25"/>
  <c r="H2719" i="25" s="1"/>
  <c r="I530" i="25"/>
  <c r="J2364" i="25"/>
  <c r="J1580" i="25"/>
  <c r="L2812" i="25"/>
  <c r="G412" i="25"/>
  <c r="V1846" i="25"/>
  <c r="L3363" i="25"/>
  <c r="I1109" i="25"/>
  <c r="H1109" i="25" s="1"/>
  <c r="J1692" i="25"/>
  <c r="G87" i="25"/>
  <c r="I771" i="25"/>
  <c r="H771" i="25" s="1"/>
  <c r="J2032" i="25"/>
  <c r="V3399" i="25"/>
  <c r="G68" i="25"/>
  <c r="I1233" i="25"/>
  <c r="H1233" i="25" s="1"/>
  <c r="L1523" i="25"/>
  <c r="G1016" i="25"/>
  <c r="V1373" i="25"/>
  <c r="I1102" i="25"/>
  <c r="G1786" i="25"/>
  <c r="I2838" i="25"/>
  <c r="H2838" i="25" s="1"/>
  <c r="J67" i="25"/>
  <c r="V2673" i="25"/>
  <c r="V165" i="25"/>
  <c r="V3102" i="25"/>
  <c r="V115" i="25"/>
  <c r="J1958" i="25"/>
  <c r="F10" i="25"/>
  <c r="AD10" i="25" s="1"/>
  <c r="L2688" i="25"/>
  <c r="K2688" i="25" s="1"/>
  <c r="V1537" i="25"/>
  <c r="L1127" i="25"/>
  <c r="G3176" i="25"/>
  <c r="J1875" i="25"/>
  <c r="I1229" i="25"/>
  <c r="H1229" i="25" s="1"/>
  <c r="G1248" i="25"/>
  <c r="I572" i="25"/>
  <c r="G3345" i="25"/>
  <c r="J2075" i="25"/>
  <c r="V2906" i="25"/>
  <c r="J802" i="25"/>
  <c r="G424" i="25"/>
  <c r="G2416" i="25"/>
  <c r="V2678" i="25"/>
  <c r="V2198" i="25"/>
  <c r="G136" i="25"/>
  <c r="L186" i="25"/>
  <c r="V3196" i="25"/>
  <c r="L2505" i="25"/>
  <c r="L1339" i="25"/>
  <c r="G848" i="25"/>
  <c r="I3236" i="25"/>
  <c r="G2785" i="25"/>
  <c r="J3353" i="25"/>
  <c r="L5" i="25"/>
  <c r="G1283" i="25"/>
  <c r="V2343" i="25"/>
  <c r="I2236" i="25"/>
  <c r="G2717" i="25"/>
  <c r="L2989" i="25"/>
  <c r="K2989" i="25" s="1"/>
  <c r="I720" i="25"/>
  <c r="I2369" i="25"/>
  <c r="H2369" i="25" s="1"/>
  <c r="L147" i="25"/>
  <c r="J676" i="25"/>
  <c r="G1100" i="25"/>
  <c r="V632" i="25"/>
  <c r="J1847" i="25"/>
  <c r="G2291" i="25"/>
  <c r="L1999" i="25"/>
  <c r="I3485" i="25"/>
  <c r="H3485" i="25" s="1"/>
  <c r="L551" i="25"/>
  <c r="K551" i="25" s="1"/>
  <c r="V3009" i="25"/>
  <c r="V1052" i="25"/>
  <c r="J707" i="25"/>
  <c r="V2437" i="25"/>
  <c r="L2588" i="25"/>
  <c r="J3110" i="25"/>
  <c r="J524" i="25"/>
  <c r="I2665" i="25"/>
  <c r="J2025" i="25"/>
  <c r="G1000" i="25"/>
  <c r="I1707" i="25"/>
  <c r="H1707" i="25" s="1"/>
  <c r="I295" i="25"/>
  <c r="G1161" i="25"/>
  <c r="I2320" i="25"/>
  <c r="H2320" i="25" s="1"/>
  <c r="L867" i="25"/>
  <c r="K867" i="25" s="1"/>
  <c r="G1757" i="25"/>
  <c r="G1943" i="25"/>
  <c r="J2093" i="25"/>
  <c r="V2829" i="25"/>
  <c r="J1280" i="25"/>
  <c r="J1736" i="25"/>
  <c r="I2047" i="25"/>
  <c r="J2328" i="25"/>
  <c r="G482" i="25"/>
  <c r="V1724" i="25"/>
  <c r="L3436" i="25"/>
  <c r="K3436" i="25" s="1"/>
  <c r="G234" i="25"/>
  <c r="V2266" i="25"/>
  <c r="I56" i="25"/>
  <c r="H56" i="25" s="1"/>
  <c r="G2951" i="25"/>
  <c r="G3244" i="25"/>
  <c r="L2799" i="25"/>
  <c r="L952" i="25"/>
  <c r="I3486" i="25"/>
  <c r="H3486" i="25" s="1"/>
  <c r="G240" i="25"/>
  <c r="I1200" i="25"/>
  <c r="L2905" i="25"/>
  <c r="G861" i="25"/>
  <c r="J3186" i="25"/>
  <c r="J2782" i="25"/>
  <c r="I2630" i="25"/>
  <c r="I371" i="25"/>
  <c r="H371" i="25" s="1"/>
  <c r="L3254" i="25"/>
  <c r="G501" i="25"/>
  <c r="J3196" i="25"/>
  <c r="G1308" i="25"/>
  <c r="G662" i="25"/>
  <c r="V2656" i="25"/>
  <c r="J1779" i="25"/>
  <c r="J1976" i="25"/>
  <c r="J3305" i="25"/>
  <c r="V3199" i="25"/>
  <c r="I1964" i="25"/>
  <c r="L960" i="25"/>
  <c r="K960" i="25" s="1"/>
  <c r="J2496" i="25"/>
  <c r="J1879" i="25"/>
  <c r="G1502" i="25"/>
  <c r="L2931" i="25"/>
  <c r="K2931" i="25" s="1"/>
  <c r="L2012" i="25"/>
  <c r="L844" i="25"/>
  <c r="I2647" i="25"/>
  <c r="H2647" i="25" s="1"/>
  <c r="V1307" i="25"/>
  <c r="I2463" i="25"/>
  <c r="I2918" i="25"/>
  <c r="L2834" i="25"/>
  <c r="K2834" i="25" s="1"/>
  <c r="V394" i="25"/>
  <c r="G1652" i="25"/>
  <c r="I1678" i="25"/>
  <c r="H1678" i="25" s="1"/>
  <c r="L500" i="25"/>
  <c r="G1140" i="25"/>
  <c r="L3138" i="25"/>
  <c r="K3138" i="25" s="1"/>
  <c r="I1428" i="25"/>
  <c r="H1428" i="25" s="1"/>
  <c r="J2976" i="25"/>
  <c r="L605" i="25"/>
  <c r="L2111" i="25"/>
  <c r="V2819" i="25"/>
  <c r="J2907" i="25"/>
  <c r="V3458" i="25"/>
  <c r="J640" i="25"/>
  <c r="L2594" i="25"/>
  <c r="K2594" i="25" s="1"/>
  <c r="L2967" i="25"/>
  <c r="G1771" i="25"/>
  <c r="I228" i="25"/>
  <c r="H228" i="25" s="1"/>
  <c r="G1603" i="25"/>
  <c r="I2273" i="25"/>
  <c r="H2273" i="25" s="1"/>
  <c r="J1615" i="25"/>
  <c r="L1438" i="25"/>
  <c r="I1249" i="25"/>
  <c r="G3117" i="25"/>
  <c r="G1945" i="25"/>
  <c r="J2437" i="25"/>
  <c r="I2691" i="25"/>
  <c r="G2547" i="25"/>
  <c r="L3110" i="25"/>
  <c r="L2969" i="25"/>
  <c r="J746" i="25"/>
  <c r="I1357" i="25"/>
  <c r="H1357" i="25" s="1"/>
  <c r="V1065" i="25"/>
  <c r="I1332" i="25"/>
  <c r="H1332" i="25" s="1"/>
  <c r="G2375" i="25"/>
  <c r="L2500" i="25"/>
  <c r="K2500" i="25" s="1"/>
  <c r="I1424" i="25"/>
  <c r="G3373" i="25"/>
  <c r="V572" i="25"/>
  <c r="G2618" i="25"/>
  <c r="L514" i="25"/>
  <c r="L1276" i="25"/>
  <c r="V1218" i="25"/>
  <c r="I1422" i="25"/>
  <c r="H1422" i="25" s="1"/>
  <c r="J684" i="25"/>
  <c r="V1577" i="25"/>
  <c r="J3037" i="25"/>
  <c r="L2340" i="25"/>
  <c r="K2340" i="25" s="1"/>
  <c r="G69" i="25"/>
  <c r="L3158" i="25"/>
  <c r="K3158" i="25" s="1"/>
  <c r="I2553" i="25"/>
  <c r="L1513" i="25"/>
  <c r="J129" i="25"/>
  <c r="V2576" i="25"/>
  <c r="L1095" i="25"/>
  <c r="K1095" i="25" s="1"/>
  <c r="G147" i="25"/>
  <c r="I2956" i="25"/>
  <c r="H2956" i="25" s="1"/>
  <c r="G2511" i="25"/>
  <c r="I207" i="25"/>
  <c r="G73" i="25"/>
  <c r="J3210" i="25"/>
  <c r="L2700" i="25"/>
  <c r="K2700" i="25" s="1"/>
  <c r="V2113" i="25"/>
  <c r="I1397" i="25"/>
  <c r="L3334" i="25"/>
  <c r="K3334" i="25" s="1"/>
  <c r="J1541" i="25"/>
  <c r="G1742" i="25"/>
  <c r="V2614" i="25"/>
  <c r="J3471" i="25"/>
  <c r="V2210" i="25"/>
  <c r="V3060" i="25"/>
  <c r="V92" i="25"/>
  <c r="J3438" i="25"/>
  <c r="J3057" i="25"/>
  <c r="V296" i="25"/>
  <c r="J3382" i="25"/>
  <c r="L1245" i="25"/>
  <c r="K1245" i="25" s="1"/>
  <c r="J1372" i="25"/>
  <c r="G3130" i="25"/>
  <c r="G3302" i="25"/>
  <c r="G2258" i="25"/>
  <c r="V2421" i="25"/>
  <c r="G1824" i="25"/>
  <c r="J2622" i="25"/>
  <c r="G3079" i="25"/>
  <c r="J822" i="25"/>
  <c r="I1354" i="25"/>
  <c r="V1718" i="25"/>
  <c r="G1536" i="25"/>
  <c r="V1508" i="25"/>
  <c r="I2193" i="25"/>
  <c r="G2855" i="25"/>
  <c r="V2711" i="25"/>
  <c r="L41" i="25"/>
  <c r="L1164" i="25"/>
  <c r="J3276" i="25"/>
  <c r="G2060" i="25"/>
  <c r="G3430" i="25"/>
  <c r="V122" i="25"/>
  <c r="V1451" i="25"/>
  <c r="I488" i="25"/>
  <c r="H488" i="25" s="1"/>
  <c r="L326" i="25"/>
  <c r="I2462" i="25"/>
  <c r="H2462" i="25" s="1"/>
  <c r="I2841" i="25"/>
  <c r="G2319" i="25"/>
  <c r="I159" i="25"/>
  <c r="I1647" i="25"/>
  <c r="H1647" i="25" s="1"/>
  <c r="G1575" i="25"/>
  <c r="V3012" i="25"/>
  <c r="L1854" i="25"/>
  <c r="L2112" i="25"/>
  <c r="I1065" i="25"/>
  <c r="J2982" i="25"/>
  <c r="L2649" i="25"/>
  <c r="K2649" i="25" s="1"/>
  <c r="G1797" i="25"/>
  <c r="I3488" i="25"/>
  <c r="H3488" i="25" s="1"/>
  <c r="J1408" i="25"/>
  <c r="L2966" i="25"/>
  <c r="K2966" i="25" s="1"/>
  <c r="L1602" i="25"/>
  <c r="L1708" i="25"/>
  <c r="G3110" i="25"/>
  <c r="I2648" i="25"/>
  <c r="J2602" i="25"/>
  <c r="J2222" i="25"/>
  <c r="G1796" i="25"/>
  <c r="I1145" i="25"/>
  <c r="H1145" i="25" s="1"/>
  <c r="J2845" i="25"/>
  <c r="G3474" i="25"/>
  <c r="V2205" i="25"/>
  <c r="J2386" i="25"/>
  <c r="L3191" i="25"/>
  <c r="G2773" i="25"/>
  <c r="L299" i="25"/>
  <c r="V481" i="25"/>
  <c r="V1877" i="25"/>
  <c r="V2919" i="25"/>
  <c r="I1189" i="25"/>
  <c r="G268" i="25"/>
  <c r="I682" i="25"/>
  <c r="H682" i="25" s="1"/>
  <c r="I618" i="25"/>
  <c r="J1612" i="25"/>
  <c r="L2078" i="25"/>
  <c r="I1839" i="25"/>
  <c r="H1839" i="25" s="1"/>
  <c r="G3073" i="25"/>
  <c r="V663" i="25"/>
  <c r="I2994" i="25"/>
  <c r="J1860" i="25"/>
  <c r="J66" i="25"/>
  <c r="G1828" i="25"/>
  <c r="L150" i="25"/>
  <c r="K150" i="25" s="1"/>
  <c r="L1621" i="25"/>
  <c r="K1621" i="25" s="1"/>
  <c r="I1075" i="25"/>
  <c r="H1075" i="25" s="1"/>
  <c r="L1972" i="25"/>
  <c r="J2664" i="25"/>
  <c r="L2811" i="25"/>
  <c r="G1199" i="25"/>
  <c r="V1717" i="25"/>
  <c r="J2442" i="25"/>
  <c r="I1573" i="25"/>
  <c r="V819" i="25"/>
  <c r="G2408" i="25"/>
  <c r="I2269" i="25"/>
  <c r="H2269" i="25" s="1"/>
  <c r="V1465" i="25"/>
  <c r="J1338" i="25"/>
  <c r="V811" i="25"/>
  <c r="J1953" i="25"/>
  <c r="L2030" i="25"/>
  <c r="K2030" i="25" s="1"/>
  <c r="G2787" i="25"/>
  <c r="G3231" i="25"/>
  <c r="I1770" i="25"/>
  <c r="I408" i="25"/>
  <c r="H408" i="25" s="1"/>
  <c r="J827" i="25"/>
  <c r="I718" i="25"/>
  <c r="V2785" i="25"/>
  <c r="L1593" i="25"/>
  <c r="V3086" i="25"/>
  <c r="I2962" i="25"/>
  <c r="H2962" i="25" s="1"/>
  <c r="J627" i="25"/>
  <c r="G3153" i="25"/>
  <c r="L3095" i="25"/>
  <c r="V1248" i="25"/>
  <c r="I3132" i="25"/>
  <c r="V520" i="25"/>
  <c r="G1122" i="25"/>
  <c r="J464" i="25"/>
  <c r="J3073" i="25"/>
  <c r="V341" i="25"/>
  <c r="J2088" i="25"/>
  <c r="V1650" i="25"/>
  <c r="I3022" i="25"/>
  <c r="J1142" i="25"/>
  <c r="J2671" i="25"/>
  <c r="V2533" i="25"/>
  <c r="V1452" i="25"/>
  <c r="L126" i="25"/>
  <c r="L245" i="25"/>
  <c r="G1521" i="25"/>
  <c r="I2428" i="25"/>
  <c r="V2236" i="25"/>
  <c r="J1131" i="25"/>
  <c r="G3240" i="25"/>
  <c r="I1818" i="25"/>
  <c r="G1276" i="25"/>
  <c r="G2204" i="25"/>
  <c r="I407" i="25"/>
  <c r="I3116" i="25"/>
  <c r="G349" i="25"/>
  <c r="I199" i="25"/>
  <c r="I30" i="25"/>
  <c r="I1388" i="25"/>
  <c r="H1388" i="25" s="1"/>
  <c r="I1811" i="25"/>
  <c r="H1811" i="25" s="1"/>
  <c r="L268" i="25"/>
  <c r="K268" i="25" s="1"/>
  <c r="G1645" i="25"/>
  <c r="L2161" i="25"/>
  <c r="G2002" i="25"/>
  <c r="G3333" i="25"/>
  <c r="I1142" i="25"/>
  <c r="H1142" i="25" s="1"/>
  <c r="I2178" i="25"/>
  <c r="G3041" i="25"/>
  <c r="I722" i="25"/>
  <c r="G713" i="25"/>
  <c r="L2986" i="25"/>
  <c r="K2986" i="25" s="1"/>
  <c r="G2238" i="25"/>
  <c r="I1663" i="25"/>
  <c r="H1663" i="25" s="1"/>
  <c r="L728" i="25"/>
  <c r="J2154" i="25"/>
  <c r="F21" i="25"/>
  <c r="AD21" i="25" s="1"/>
  <c r="V2124" i="25"/>
  <c r="G1584" i="25"/>
  <c r="I2304" i="25"/>
  <c r="G1855" i="25"/>
  <c r="V1177" i="25"/>
  <c r="J233" i="25"/>
  <c r="I928" i="25"/>
  <c r="H928" i="25" s="1"/>
  <c r="I1759" i="25"/>
  <c r="I1919" i="25"/>
  <c r="H1919" i="25" s="1"/>
  <c r="G3250" i="25"/>
  <c r="G1681" i="25"/>
  <c r="G1957" i="25"/>
  <c r="I3030" i="25"/>
  <c r="H3030" i="25" s="1"/>
  <c r="J1054" i="25"/>
  <c r="V2938" i="25"/>
  <c r="I297" i="25"/>
  <c r="I1099" i="25"/>
  <c r="J1302" i="25"/>
  <c r="L1366" i="25"/>
  <c r="I1156" i="25"/>
  <c r="H1156" i="25" s="1"/>
  <c r="J1675" i="25"/>
  <c r="I2920" i="25"/>
  <c r="I3314" i="25"/>
  <c r="I1886" i="25"/>
  <c r="H1886" i="25" s="1"/>
  <c r="G2168" i="25"/>
  <c r="G2800" i="25"/>
  <c r="V1829" i="25"/>
  <c r="J2804" i="25"/>
  <c r="I2136" i="25"/>
  <c r="I191" i="25"/>
  <c r="H191" i="25" s="1"/>
  <c r="J511" i="25"/>
  <c r="L2014" i="25"/>
  <c r="K2014" i="25" s="1"/>
  <c r="G2538" i="25"/>
  <c r="I188" i="25"/>
  <c r="G1903" i="25"/>
  <c r="G1293" i="25"/>
  <c r="L2829" i="25"/>
  <c r="L3425" i="25"/>
  <c r="K3425" i="25" s="1"/>
  <c r="I2177" i="25"/>
  <c r="L353" i="25"/>
  <c r="J2815" i="25"/>
  <c r="V1274" i="25"/>
  <c r="I3327" i="25"/>
  <c r="G1847" i="25"/>
  <c r="V1902" i="25"/>
  <c r="G1440" i="25"/>
  <c r="G2911" i="25"/>
  <c r="I2762" i="25"/>
  <c r="H2762" i="25" s="1"/>
  <c r="V3089" i="25"/>
  <c r="J38" i="25"/>
  <c r="L87" i="25"/>
  <c r="G1919" i="25"/>
  <c r="G2848" i="25"/>
  <c r="L65" i="25"/>
  <c r="G2819" i="25"/>
  <c r="V1826" i="25"/>
  <c r="V2006" i="25"/>
  <c r="L21" i="25"/>
  <c r="V814" i="25"/>
  <c r="G867" i="25"/>
  <c r="L785" i="25"/>
  <c r="G494" i="25"/>
  <c r="I610" i="25"/>
  <c r="H610" i="25" s="1"/>
  <c r="I391" i="25"/>
  <c r="L925" i="25"/>
  <c r="J209" i="25"/>
  <c r="L482" i="25"/>
  <c r="G298" i="25"/>
  <c r="I567" i="25"/>
  <c r="H567" i="25" s="1"/>
  <c r="L2335" i="25"/>
  <c r="L772" i="25"/>
  <c r="V1716" i="25"/>
  <c r="L1867" i="25"/>
  <c r="G2799" i="25"/>
  <c r="J2693" i="25"/>
  <c r="G1568" i="25"/>
  <c r="I2540" i="25"/>
  <c r="H2540" i="25" s="1"/>
  <c r="I74" i="25"/>
  <c r="H74" i="25" s="1"/>
  <c r="L1994" i="25"/>
  <c r="L1771" i="25"/>
  <c r="K1771" i="25" s="1"/>
  <c r="L730" i="25"/>
  <c r="J604" i="25"/>
  <c r="L498" i="25"/>
  <c r="K498" i="25" s="1"/>
  <c r="I2708" i="25"/>
  <c r="G2030" i="25"/>
  <c r="G2518" i="25"/>
  <c r="G1352" i="25"/>
  <c r="L642" i="25"/>
  <c r="L626" i="25"/>
  <c r="I2634" i="25"/>
  <c r="G59" i="25"/>
  <c r="G129" i="25"/>
  <c r="G3000" i="25"/>
  <c r="I2591" i="25"/>
  <c r="H2591" i="25" s="1"/>
  <c r="G3413" i="25"/>
  <c r="J3175" i="25"/>
  <c r="V678" i="25"/>
  <c r="I2022" i="25"/>
  <c r="V2979" i="25"/>
  <c r="V128" i="25"/>
  <c r="V309" i="25"/>
  <c r="I1376" i="25"/>
  <c r="G1102" i="25"/>
  <c r="V2826" i="25"/>
  <c r="J649" i="25"/>
  <c r="I84" i="25"/>
  <c r="V1998" i="25"/>
  <c r="V1702" i="25"/>
  <c r="G2155" i="25"/>
  <c r="I2707" i="25"/>
  <c r="J2950" i="25"/>
  <c r="L3020" i="25"/>
  <c r="J154" i="25"/>
  <c r="V1777" i="25"/>
  <c r="V3221" i="25"/>
  <c r="G1592" i="25"/>
  <c r="L397" i="25"/>
  <c r="G2534" i="25"/>
  <c r="L717" i="25"/>
  <c r="J3212" i="25"/>
  <c r="I1036" i="25"/>
  <c r="H1036" i="25" s="1"/>
  <c r="J1499" i="25"/>
  <c r="V1276" i="25"/>
  <c r="L259" i="25"/>
  <c r="J1217" i="25"/>
  <c r="G1758" i="25"/>
  <c r="L2532" i="25"/>
  <c r="G1328" i="25"/>
  <c r="G109" i="25"/>
  <c r="V74" i="25"/>
  <c r="J2119" i="25"/>
  <c r="L1287" i="25"/>
  <c r="G2259" i="25"/>
  <c r="J2706" i="25"/>
  <c r="I2270" i="25"/>
  <c r="I2748" i="25"/>
  <c r="G1879" i="25"/>
  <c r="J1608" i="25"/>
  <c r="I675" i="25"/>
  <c r="G2954" i="25"/>
  <c r="G1224" i="25"/>
  <c r="I3190" i="25"/>
  <c r="G1962" i="25"/>
  <c r="I1544" i="25"/>
  <c r="I1628" i="25"/>
  <c r="V2332" i="25"/>
  <c r="I1478" i="25"/>
  <c r="H1478" i="25" s="1"/>
  <c r="I2571" i="25"/>
  <c r="V906" i="25"/>
  <c r="J866" i="25"/>
  <c r="G1882" i="25"/>
  <c r="V1586" i="25"/>
  <c r="V40" i="25"/>
  <c r="J608" i="25"/>
  <c r="G316" i="25"/>
  <c r="L938" i="25"/>
  <c r="I2123" i="25"/>
  <c r="J2417" i="25"/>
  <c r="G3477" i="25"/>
  <c r="L309" i="25"/>
  <c r="G3385" i="25"/>
  <c r="G3253" i="25"/>
  <c r="I3496" i="25"/>
  <c r="V1823" i="25"/>
  <c r="L2208" i="25"/>
  <c r="I994" i="25"/>
  <c r="L2457" i="25"/>
  <c r="K2457" i="25" s="1"/>
  <c r="I3379" i="25"/>
  <c r="H3379" i="25" s="1"/>
  <c r="V1476" i="25"/>
  <c r="V1999" i="25"/>
  <c r="J2262" i="25"/>
  <c r="L3298" i="25"/>
  <c r="K3298" i="25" s="1"/>
  <c r="J1412" i="25"/>
  <c r="G3014" i="25"/>
  <c r="G120" i="25"/>
  <c r="V3036" i="25"/>
  <c r="J1308" i="25"/>
  <c r="L940" i="25"/>
  <c r="V1030" i="25"/>
  <c r="J1992" i="25"/>
  <c r="V2660" i="25"/>
  <c r="I991" i="25"/>
  <c r="H991" i="25" s="1"/>
  <c r="F16" i="25"/>
  <c r="AD16" i="25" s="1"/>
  <c r="G1827" i="25"/>
  <c r="L2399" i="25"/>
  <c r="K2399" i="25" s="1"/>
  <c r="V2206" i="25"/>
  <c r="G2371" i="25"/>
  <c r="L562" i="25"/>
  <c r="J2065" i="25"/>
  <c r="V2930" i="25"/>
  <c r="L1471" i="25"/>
  <c r="L857" i="25"/>
  <c r="L1186" i="25"/>
  <c r="K1186" i="25" s="1"/>
  <c r="L1587" i="25"/>
  <c r="K1587" i="25" s="1"/>
  <c r="V2642" i="25"/>
  <c r="J1589" i="25"/>
  <c r="V1658" i="25"/>
  <c r="J363" i="25"/>
  <c r="L272" i="25"/>
  <c r="I521" i="25"/>
  <c r="L1011" i="25"/>
  <c r="G1331" i="25"/>
  <c r="I1169" i="25"/>
  <c r="V1967" i="25"/>
  <c r="V1034" i="25"/>
  <c r="I2981" i="25"/>
  <c r="H2981" i="25" s="1"/>
  <c r="G1766" i="25"/>
  <c r="J2118" i="25"/>
  <c r="L2699" i="25"/>
  <c r="J1795" i="25"/>
  <c r="G2134" i="25"/>
  <c r="V282" i="25"/>
  <c r="L990" i="25"/>
  <c r="K990" i="25" s="1"/>
  <c r="J371" i="25"/>
  <c r="I2541" i="25"/>
  <c r="L2368" i="25"/>
  <c r="K2368" i="25" s="1"/>
  <c r="G1395" i="25"/>
  <c r="L1142" i="25"/>
  <c r="K1142" i="25" s="1"/>
  <c r="L168" i="25"/>
  <c r="G2039" i="25"/>
  <c r="G2527" i="25"/>
  <c r="L3438" i="25"/>
  <c r="L2595" i="25"/>
  <c r="K2595" i="25" s="1"/>
  <c r="G3431" i="25"/>
  <c r="L2417" i="25"/>
  <c r="V562" i="25"/>
  <c r="J2044" i="25"/>
  <c r="G3312" i="25"/>
  <c r="I2917" i="25"/>
  <c r="J3048" i="25"/>
  <c r="G40" i="25"/>
  <c r="V2247" i="25"/>
  <c r="G1761" i="25"/>
  <c r="J876" i="25"/>
  <c r="L183" i="25"/>
  <c r="J525" i="25"/>
  <c r="G3487" i="25"/>
  <c r="J2783" i="25"/>
  <c r="I1069" i="25"/>
  <c r="H1069" i="25" s="1"/>
  <c r="V1734" i="25"/>
  <c r="V1955" i="25"/>
  <c r="G3314" i="25"/>
  <c r="L1460" i="25"/>
  <c r="J210" i="25"/>
  <c r="G2459" i="25"/>
  <c r="V877" i="25"/>
  <c r="I2801" i="25"/>
  <c r="L94" i="25"/>
  <c r="I825" i="25"/>
  <c r="H825" i="25" s="1"/>
  <c r="V1904" i="25"/>
  <c r="I141" i="25"/>
  <c r="G685" i="25"/>
  <c r="L647" i="25"/>
  <c r="V220" i="25"/>
  <c r="L3316" i="25"/>
  <c r="J2787" i="25"/>
  <c r="G694" i="25"/>
  <c r="L3136" i="25"/>
  <c r="I1441" i="25"/>
  <c r="H1441" i="25" s="1"/>
  <c r="J1960" i="25"/>
  <c r="V2179" i="25"/>
  <c r="J941" i="25"/>
  <c r="I381" i="25"/>
  <c r="L485" i="25"/>
  <c r="K485" i="25" s="1"/>
  <c r="G2810" i="25"/>
  <c r="G860" i="25"/>
  <c r="V432" i="25"/>
  <c r="L2953" i="25"/>
  <c r="I2426" i="25"/>
  <c r="L1365" i="25"/>
  <c r="L3087" i="25"/>
  <c r="I1561" i="25"/>
  <c r="H1561" i="25" s="1"/>
  <c r="I750" i="25"/>
  <c r="I2207" i="25"/>
  <c r="H2207" i="25" s="1"/>
  <c r="L1288" i="25"/>
  <c r="G128" i="25"/>
  <c r="I1136" i="25"/>
  <c r="G1222" i="25"/>
  <c r="L2018" i="25"/>
  <c r="K2018" i="25" s="1"/>
  <c r="I71" i="25"/>
  <c r="G3360" i="25"/>
  <c r="I541" i="25"/>
  <c r="G1775" i="25"/>
  <c r="G1805" i="25"/>
  <c r="V771" i="25"/>
  <c r="G2750" i="25"/>
  <c r="J46" i="25"/>
  <c r="G1694" i="25"/>
  <c r="L2156" i="25"/>
  <c r="K2156" i="25" s="1"/>
  <c r="I499" i="25"/>
  <c r="H499" i="25" s="1"/>
  <c r="L2503" i="25"/>
  <c r="J2642" i="25"/>
  <c r="L3221" i="25"/>
  <c r="L2396" i="25"/>
  <c r="V1384" i="25"/>
  <c r="J3429" i="25"/>
  <c r="J1886" i="25"/>
  <c r="I1110" i="25"/>
  <c r="J1325" i="25"/>
  <c r="J2300" i="25"/>
  <c r="V2352" i="25"/>
  <c r="L541" i="25"/>
  <c r="K541" i="25" s="1"/>
  <c r="G1784" i="25"/>
  <c r="L1023" i="25"/>
  <c r="V2325" i="25"/>
  <c r="G2990" i="25"/>
  <c r="L2769" i="25"/>
  <c r="K2769" i="25" s="1"/>
  <c r="L1417" i="25"/>
  <c r="L3466" i="25"/>
  <c r="K3466" i="25" s="1"/>
  <c r="L3486" i="25"/>
  <c r="I3206" i="25"/>
  <c r="I2159" i="25"/>
  <c r="G3249" i="25"/>
  <c r="J1158" i="25"/>
  <c r="J3459" i="25"/>
  <c r="L117" i="25"/>
  <c r="V574" i="25"/>
  <c r="V1211" i="25"/>
  <c r="G915" i="25"/>
  <c r="L1156" i="25"/>
  <c r="K1156" i="25" s="1"/>
  <c r="V1527" i="25"/>
  <c r="J790" i="25"/>
  <c r="J2012" i="25"/>
  <c r="F51" i="25"/>
  <c r="AD51" i="25" s="1"/>
  <c r="G286" i="25"/>
  <c r="G2463" i="25"/>
  <c r="L908" i="25"/>
  <c r="K908" i="25" s="1"/>
  <c r="G3211" i="25"/>
  <c r="G3452" i="25"/>
  <c r="L2822" i="25"/>
  <c r="I241" i="25"/>
  <c r="L2529" i="25"/>
  <c r="K2529" i="25" s="1"/>
  <c r="J1568" i="25"/>
  <c r="J2508" i="25"/>
  <c r="G1765" i="25"/>
  <c r="L2774" i="25"/>
  <c r="V420" i="25"/>
  <c r="G441" i="25"/>
  <c r="J2240" i="25"/>
  <c r="I1530" i="25"/>
  <c r="F46" i="25"/>
  <c r="AD46" i="25" s="1"/>
  <c r="J132" i="25"/>
  <c r="L2472" i="25"/>
  <c r="L1580" i="25"/>
  <c r="V2650" i="25"/>
  <c r="J2139" i="25"/>
  <c r="V3449" i="25"/>
  <c r="V345" i="25"/>
  <c r="L3173" i="25"/>
  <c r="L2288" i="25"/>
  <c r="K2288" i="25" s="1"/>
  <c r="J3235" i="25"/>
  <c r="J3233" i="25"/>
  <c r="I3446" i="25"/>
  <c r="H3446" i="25" s="1"/>
  <c r="J3482" i="25"/>
  <c r="I1726" i="25"/>
  <c r="H1726" i="25" s="1"/>
  <c r="G2497" i="25"/>
  <c r="G1243" i="25"/>
  <c r="V717" i="25"/>
  <c r="V1800" i="25"/>
  <c r="J440" i="25"/>
  <c r="I131" i="25"/>
  <c r="H131" i="25" s="1"/>
  <c r="I239" i="25"/>
  <c r="H239" i="25" s="1"/>
  <c r="I1588" i="25"/>
  <c r="H1588" i="25" s="1"/>
  <c r="G1344" i="25"/>
  <c r="I2139" i="25"/>
  <c r="G1273" i="25"/>
  <c r="L795" i="25"/>
  <c r="G3355" i="25"/>
  <c r="G1873" i="25"/>
  <c r="L3050" i="25"/>
  <c r="L1481" i="25"/>
  <c r="K1481" i="25" s="1"/>
  <c r="G1938" i="25"/>
  <c r="G1052" i="25"/>
  <c r="L2197" i="25"/>
  <c r="K2197" i="25" s="1"/>
  <c r="I1681" i="25"/>
  <c r="H1681" i="25" s="1"/>
  <c r="V1314" i="25"/>
  <c r="L2074" i="25"/>
  <c r="K2074" i="25" s="1"/>
  <c r="I2598" i="25"/>
  <c r="V3461" i="25"/>
  <c r="L2210" i="25"/>
  <c r="L3458" i="25"/>
  <c r="K3458" i="25" s="1"/>
  <c r="V308" i="25"/>
  <c r="G1363" i="25"/>
  <c r="J1247" i="25"/>
  <c r="J1565" i="25"/>
  <c r="L2673" i="25"/>
  <c r="K2673" i="25" s="1"/>
  <c r="J305" i="25"/>
  <c r="V978" i="25"/>
  <c r="G192" i="25"/>
  <c r="J721" i="25"/>
  <c r="L1242" i="25"/>
  <c r="J2373" i="25"/>
  <c r="J943" i="25"/>
  <c r="V1757" i="25"/>
  <c r="I2100" i="25"/>
  <c r="G143" i="25"/>
  <c r="V671" i="25"/>
  <c r="L1797" i="25"/>
  <c r="K1797" i="25" s="1"/>
  <c r="J1213" i="25"/>
  <c r="G2860" i="25"/>
  <c r="G2121" i="25"/>
  <c r="V1203" i="25"/>
  <c r="I3448" i="25"/>
  <c r="L2255" i="25"/>
  <c r="K2255" i="25" s="1"/>
  <c r="I2898" i="25"/>
  <c r="V829" i="25"/>
  <c r="J2441" i="25"/>
  <c r="I553" i="25"/>
  <c r="H553" i="25" s="1"/>
  <c r="J1630" i="25"/>
  <c r="L2815" i="25"/>
  <c r="K2815" i="25" s="1"/>
  <c r="V3345" i="25"/>
  <c r="V2557" i="25"/>
  <c r="V633" i="25"/>
  <c r="G1663" i="25"/>
  <c r="G2507" i="25"/>
  <c r="G1131" i="25"/>
  <c r="G1526" i="25"/>
  <c r="L1549" i="25"/>
  <c r="G2171" i="25"/>
  <c r="L2908" i="25"/>
  <c r="K2908" i="25" s="1"/>
  <c r="I2108" i="25"/>
  <c r="J1828" i="25"/>
  <c r="I1237" i="25"/>
  <c r="H1237" i="25" s="1"/>
  <c r="V672" i="25"/>
  <c r="L2438" i="25"/>
  <c r="L1178" i="25"/>
  <c r="J2654" i="25"/>
  <c r="I2134" i="25"/>
  <c r="H2134" i="25" s="1"/>
  <c r="W2134" i="25" s="1"/>
  <c r="I2843" i="25"/>
  <c r="H2843" i="25" s="1"/>
  <c r="J2626" i="25"/>
  <c r="G370" i="25"/>
  <c r="V2492" i="25"/>
  <c r="J2077" i="25"/>
  <c r="G953" i="25"/>
  <c r="G779" i="25"/>
  <c r="V490" i="25"/>
  <c r="V2075" i="25"/>
  <c r="V1501" i="25"/>
  <c r="G1228" i="25"/>
  <c r="V8" i="25"/>
  <c r="L694" i="25"/>
  <c r="I3255" i="25"/>
  <c r="H3255" i="25" s="1"/>
  <c r="L3421" i="25"/>
  <c r="J709" i="25"/>
  <c r="V682" i="25"/>
  <c r="J666" i="25"/>
  <c r="V2354" i="25"/>
  <c r="V2710" i="25"/>
  <c r="J591" i="25"/>
  <c r="G1392" i="25"/>
  <c r="L1625" i="25"/>
  <c r="G2263" i="25"/>
  <c r="V1584" i="25"/>
  <c r="L1682" i="25"/>
  <c r="I1821" i="25"/>
  <c r="H1821" i="25" s="1"/>
  <c r="V2763" i="25"/>
  <c r="L1113" i="25"/>
  <c r="V3215" i="25"/>
  <c r="J3251" i="25"/>
  <c r="J3397" i="25"/>
  <c r="V952" i="25"/>
  <c r="L3251" i="25"/>
  <c r="K3251" i="25" s="1"/>
  <c r="G442" i="25"/>
  <c r="L2823" i="25"/>
  <c r="V2997" i="25"/>
  <c r="I1753" i="25"/>
  <c r="J2251" i="25"/>
  <c r="I2133" i="25"/>
  <c r="G732" i="25"/>
  <c r="G572" i="25"/>
  <c r="J3253" i="25"/>
  <c r="I556" i="25"/>
  <c r="I974" i="25"/>
  <c r="H974" i="25" s="1"/>
  <c r="I1420" i="25"/>
  <c r="L1294" i="25"/>
  <c r="K1294" i="25" s="1"/>
  <c r="V3055" i="25"/>
  <c r="J955" i="25"/>
  <c r="V965" i="25"/>
  <c r="V2846" i="25"/>
  <c r="L1788" i="25"/>
  <c r="L98" i="25"/>
  <c r="L901" i="25"/>
  <c r="K901" i="25" s="1"/>
  <c r="V2726" i="25"/>
  <c r="L296" i="25"/>
  <c r="G2062" i="25"/>
  <c r="G1111" i="25"/>
  <c r="G3123" i="25"/>
  <c r="V60" i="25"/>
  <c r="V244" i="25"/>
  <c r="V2893" i="25"/>
  <c r="V2852" i="25"/>
  <c r="I2254" i="25"/>
  <c r="V232" i="25"/>
  <c r="J102" i="25"/>
  <c r="G1732" i="25"/>
  <c r="G3100" i="25"/>
  <c r="I2033" i="25"/>
  <c r="H2033" i="25" s="1"/>
  <c r="J2053" i="25"/>
  <c r="V985" i="25"/>
  <c r="I761" i="25"/>
  <c r="H761" i="25" s="1"/>
  <c r="J2609" i="25"/>
  <c r="V418" i="25"/>
  <c r="G1301" i="25"/>
  <c r="I267" i="25"/>
  <c r="G149" i="25"/>
  <c r="G2716" i="25"/>
  <c r="J2361" i="25"/>
  <c r="G739" i="25"/>
  <c r="L1588" i="25"/>
  <c r="I1893" i="25"/>
  <c r="V2716" i="25"/>
  <c r="J216" i="25"/>
  <c r="I3204" i="25"/>
  <c r="H3204" i="25" s="1"/>
  <c r="I3271" i="25"/>
  <c r="H3271" i="25" s="1"/>
  <c r="L2360" i="25"/>
  <c r="K2360" i="25" s="1"/>
  <c r="G3172" i="25"/>
  <c r="G2797" i="25"/>
  <c r="I65" i="25"/>
  <c r="H65" i="25" s="1"/>
  <c r="I1445" i="25"/>
  <c r="H1445" i="25" s="1"/>
  <c r="J2063" i="25"/>
  <c r="I2147" i="25"/>
  <c r="H2147" i="25" s="1"/>
  <c r="L3253" i="25"/>
  <c r="K3253" i="25" s="1"/>
  <c r="J1239" i="25"/>
  <c r="G937" i="25"/>
  <c r="V2868" i="25"/>
  <c r="J2489" i="25"/>
  <c r="L395" i="25"/>
  <c r="I2589" i="25"/>
  <c r="V1036" i="25"/>
  <c r="J175" i="25"/>
  <c r="L511" i="25"/>
  <c r="K511" i="25" s="1"/>
  <c r="L99" i="25"/>
  <c r="K99" i="25" s="1"/>
  <c r="L1038" i="25"/>
  <c r="K1038" i="25" s="1"/>
  <c r="G923" i="25"/>
  <c r="I3460" i="25"/>
  <c r="G931" i="25"/>
  <c r="L3040" i="25"/>
  <c r="I2949" i="25"/>
  <c r="V3444" i="25"/>
  <c r="J817" i="25"/>
  <c r="I946" i="25"/>
  <c r="H946" i="25" s="1"/>
  <c r="I3333" i="25"/>
  <c r="H3333" i="25" s="1"/>
  <c r="J699" i="25"/>
  <c r="F7" i="25"/>
  <c r="AD7" i="25" s="1"/>
  <c r="L1031" i="25"/>
  <c r="K1031" i="25" s="1"/>
  <c r="J1557" i="25"/>
  <c r="G25" i="25"/>
  <c r="J2213" i="25"/>
  <c r="J1549" i="25"/>
  <c r="L1821" i="25"/>
  <c r="I1773" i="25"/>
  <c r="I1575" i="25"/>
  <c r="J506" i="25"/>
  <c r="J805" i="25"/>
  <c r="L671" i="25"/>
  <c r="L553" i="25"/>
  <c r="G1253" i="25"/>
  <c r="I274" i="25"/>
  <c r="J432" i="25"/>
  <c r="L1025" i="25"/>
  <c r="G3027" i="25"/>
  <c r="I14" i="25"/>
  <c r="V2313" i="25"/>
  <c r="V1124" i="25"/>
  <c r="I2991" i="25"/>
  <c r="I2245" i="25"/>
  <c r="H2245" i="25" s="1"/>
  <c r="V873" i="25"/>
  <c r="L2494" i="25"/>
  <c r="K2494" i="25" s="1"/>
  <c r="J3362" i="25"/>
  <c r="I1651" i="25"/>
  <c r="G1433" i="25"/>
  <c r="V2378" i="25"/>
  <c r="J2991" i="25"/>
  <c r="I1129" i="25"/>
  <c r="I1825" i="25"/>
  <c r="I2379" i="25"/>
  <c r="L863" i="25"/>
  <c r="G820" i="25"/>
  <c r="J545" i="25"/>
  <c r="G2704" i="25"/>
  <c r="I3337" i="25"/>
  <c r="L919" i="25"/>
  <c r="J2537" i="25"/>
  <c r="I484" i="25"/>
  <c r="V1553" i="25"/>
  <c r="G2202" i="25"/>
  <c r="I3394" i="25"/>
  <c r="V582" i="25"/>
  <c r="G3181" i="25"/>
  <c r="G3295" i="25"/>
  <c r="G1057" i="25"/>
  <c r="G2217" i="25"/>
  <c r="L398" i="25"/>
  <c r="I3396" i="25"/>
  <c r="H3396" i="25" s="1"/>
  <c r="G1208" i="25"/>
  <c r="J1056" i="25"/>
  <c r="I2605" i="25"/>
  <c r="H2605" i="25" s="1"/>
  <c r="L1548" i="25"/>
  <c r="V3247" i="25"/>
  <c r="I2731" i="25"/>
  <c r="H2731" i="25" s="1"/>
  <c r="L690" i="25"/>
  <c r="K690" i="25" s="1"/>
  <c r="I2562" i="25"/>
  <c r="H2562" i="25" s="1"/>
  <c r="I923" i="25"/>
  <c r="H923" i="25" s="1"/>
  <c r="I804" i="25"/>
  <c r="H804" i="25" s="1"/>
  <c r="L2410" i="25"/>
  <c r="V1798" i="25"/>
  <c r="G766" i="25"/>
  <c r="L146" i="25"/>
  <c r="K146" i="25" s="1"/>
  <c r="I816" i="25"/>
  <c r="H816" i="25" s="1"/>
  <c r="J809" i="25"/>
  <c r="I3212" i="25"/>
  <c r="H3212" i="25" s="1"/>
  <c r="I1667" i="25"/>
  <c r="H1667" i="25" s="1"/>
  <c r="J3494" i="25"/>
  <c r="V3235" i="25"/>
  <c r="L1167" i="25"/>
  <c r="J8" i="25"/>
  <c r="V3104" i="25"/>
  <c r="L2129" i="25"/>
  <c r="G1054" i="25"/>
  <c r="L3275" i="25"/>
  <c r="K3275" i="25" s="1"/>
  <c r="L1533" i="25"/>
  <c r="L1547" i="25"/>
  <c r="K1547" i="25" s="1"/>
  <c r="L6" i="25"/>
  <c r="I1140" i="25"/>
  <c r="H1140" i="25" s="1"/>
  <c r="V2183" i="25"/>
  <c r="L1381" i="25"/>
  <c r="K1381" i="25" s="1"/>
  <c r="V3414" i="25"/>
  <c r="J1030" i="25"/>
  <c r="G3465" i="25"/>
  <c r="G1799" i="25"/>
  <c r="L669" i="25"/>
  <c r="K669" i="25" s="1"/>
  <c r="J3" i="25"/>
  <c r="I2747" i="25"/>
  <c r="I1435" i="25"/>
  <c r="V1567" i="25"/>
  <c r="J2681" i="25"/>
  <c r="G287" i="25"/>
  <c r="V3381" i="25"/>
  <c r="I2310" i="25"/>
  <c r="H2310" i="25" s="1"/>
  <c r="L1488" i="25"/>
  <c r="I1173" i="25"/>
  <c r="J2230" i="25"/>
  <c r="G3303" i="25"/>
  <c r="V1092" i="25"/>
  <c r="J1817" i="25"/>
  <c r="I112" i="25"/>
  <c r="L2782" i="25"/>
  <c r="K2782" i="25" s="1"/>
  <c r="V2898" i="25"/>
  <c r="G1188" i="25"/>
  <c r="V565" i="25"/>
  <c r="I293" i="25"/>
  <c r="H293" i="25" s="1"/>
  <c r="J2336" i="25"/>
  <c r="I1824" i="25"/>
  <c r="H1824" i="25" s="1"/>
  <c r="J677" i="25"/>
  <c r="L646" i="25"/>
  <c r="G2900" i="25"/>
  <c r="G3011" i="25"/>
  <c r="G1763" i="25"/>
  <c r="L2916" i="25"/>
  <c r="G2264" i="25"/>
  <c r="L3146" i="25"/>
  <c r="K3146" i="25" s="1"/>
  <c r="G650" i="25"/>
  <c r="I212" i="25"/>
  <c r="G737" i="25"/>
  <c r="G824" i="25"/>
  <c r="L1175" i="25"/>
  <c r="K1175" i="25" s="1"/>
  <c r="V2081" i="25"/>
  <c r="J2003" i="25"/>
  <c r="V869" i="25"/>
  <c r="L1635" i="25"/>
  <c r="L1421" i="25"/>
  <c r="G363" i="25"/>
  <c r="G1479" i="25"/>
  <c r="I406" i="25"/>
  <c r="H406" i="25" s="1"/>
  <c r="V351" i="25"/>
  <c r="V2991" i="25"/>
  <c r="I3093" i="25"/>
  <c r="H3093" i="25" s="1"/>
  <c r="V2833" i="25"/>
  <c r="I3114" i="25"/>
  <c r="I2406" i="25"/>
  <c r="H2406" i="25" s="1"/>
  <c r="I299" i="25"/>
  <c r="H299" i="25" s="1"/>
  <c r="L583" i="25"/>
  <c r="G1457" i="25"/>
  <c r="G1987" i="25"/>
  <c r="V2022" i="25"/>
  <c r="V1933" i="25"/>
  <c r="J2322" i="25"/>
  <c r="G1449" i="25"/>
  <c r="I44" i="25"/>
  <c r="G2175" i="25"/>
  <c r="L3085" i="25"/>
  <c r="L861" i="25"/>
  <c r="G3276" i="25"/>
  <c r="V1979" i="25"/>
  <c r="G2753" i="25"/>
  <c r="I2157" i="25"/>
  <c r="H2157" i="25" s="1"/>
  <c r="V1337" i="25"/>
  <c r="I405" i="25"/>
  <c r="H405" i="25" s="1"/>
  <c r="I2210" i="25"/>
  <c r="H2210" i="25" s="1"/>
  <c r="L1896" i="25"/>
  <c r="L2848" i="25"/>
  <c r="J985" i="25"/>
  <c r="L3391" i="25"/>
  <c r="I2679" i="25"/>
  <c r="H2679" i="25" s="1"/>
  <c r="I2061" i="25"/>
  <c r="H2061" i="25" s="1"/>
  <c r="G2113" i="25"/>
  <c r="J349" i="25"/>
  <c r="V363" i="25"/>
  <c r="J3015" i="25"/>
  <c r="V662" i="25"/>
  <c r="G2830" i="25"/>
  <c r="G3190" i="25"/>
  <c r="I1309" i="25"/>
  <c r="I161" i="25"/>
  <c r="G3449" i="25"/>
  <c r="G3267" i="25"/>
  <c r="G2842" i="25"/>
  <c r="I2623" i="25"/>
  <c r="I2053" i="25"/>
  <c r="H2053" i="25" s="1"/>
  <c r="J1994" i="25"/>
  <c r="J1825" i="25"/>
  <c r="V3175" i="25"/>
  <c r="I2041" i="25"/>
  <c r="H2041" i="25" s="1"/>
  <c r="L1262" i="25"/>
  <c r="J1268" i="25"/>
  <c r="J647" i="25"/>
  <c r="J2435" i="25"/>
  <c r="G611" i="25"/>
  <c r="J688" i="25"/>
  <c r="J1842" i="25"/>
  <c r="I837" i="25"/>
  <c r="L2824" i="25"/>
  <c r="J958" i="25"/>
  <c r="I2150" i="25"/>
  <c r="H2150" i="25" s="1"/>
  <c r="G356" i="25"/>
  <c r="V3133" i="25"/>
  <c r="I2333" i="25"/>
  <c r="H2333" i="25" s="1"/>
  <c r="I3476" i="25"/>
  <c r="G1023" i="25"/>
  <c r="I332" i="25"/>
  <c r="H332" i="25" s="1"/>
  <c r="V900" i="25"/>
  <c r="J2555" i="25"/>
  <c r="G743" i="25"/>
  <c r="J967" i="25"/>
  <c r="I17" i="25"/>
  <c r="I254" i="25"/>
  <c r="H254" i="25" s="1"/>
  <c r="I2006" i="25"/>
  <c r="L2381" i="25"/>
  <c r="K2381" i="25" s="1"/>
  <c r="J253" i="25"/>
  <c r="L3489" i="25"/>
  <c r="K3489" i="25" s="1"/>
  <c r="L2327" i="25"/>
  <c r="V3180" i="25"/>
  <c r="V435" i="25"/>
  <c r="I1159" i="25"/>
  <c r="L3045" i="25"/>
  <c r="I2617" i="25"/>
  <c r="V3232" i="25"/>
  <c r="G2103" i="25"/>
  <c r="G2017" i="25"/>
  <c r="I2743" i="25"/>
  <c r="I672" i="25"/>
  <c r="H672" i="25" s="1"/>
  <c r="J2378" i="25"/>
  <c r="L3091" i="25"/>
  <c r="V3158" i="25"/>
  <c r="J2385" i="25"/>
  <c r="V549" i="25"/>
  <c r="G2997" i="25"/>
  <c r="L3134" i="25"/>
  <c r="K3134" i="25" s="1"/>
  <c r="I2239" i="25"/>
  <c r="H2239" i="25" s="1"/>
  <c r="L1462" i="25"/>
  <c r="K1462" i="25" s="1"/>
  <c r="V2532" i="25"/>
  <c r="G3197" i="25"/>
  <c r="I1284" i="25"/>
  <c r="H1284" i="25" s="1"/>
  <c r="V2774" i="25"/>
  <c r="V1436" i="25"/>
  <c r="I2097" i="25"/>
  <c r="G1272" i="25"/>
  <c r="J845" i="25"/>
  <c r="G61" i="25"/>
  <c r="J3108" i="25"/>
  <c r="J3316" i="25"/>
  <c r="G2994" i="25"/>
  <c r="G2412" i="25"/>
  <c r="V2830" i="25"/>
  <c r="J1665" i="25"/>
  <c r="G2637" i="25"/>
  <c r="J2474" i="25"/>
  <c r="V963" i="25"/>
  <c r="V3233" i="25"/>
  <c r="I83" i="25"/>
  <c r="H83" i="25" s="1"/>
  <c r="G1723" i="25"/>
  <c r="J2589" i="25"/>
  <c r="L1887" i="25"/>
  <c r="K1887" i="25" s="1"/>
  <c r="I2272" i="25"/>
  <c r="H2272" i="25" s="1"/>
  <c r="I285" i="25"/>
  <c r="J1095" i="25"/>
  <c r="I2002" i="25"/>
  <c r="H2002" i="25" s="1"/>
  <c r="I564" i="25"/>
  <c r="I2336" i="25"/>
  <c r="G2153" i="25"/>
  <c r="V1992" i="25"/>
  <c r="I3287" i="25"/>
  <c r="H3287" i="25" s="1"/>
  <c r="I463" i="25"/>
  <c r="H463" i="25" s="1"/>
  <c r="J1703" i="25"/>
  <c r="I1746" i="25"/>
  <c r="H1746" i="25" s="1"/>
  <c r="V1019" i="25"/>
  <c r="G871" i="25"/>
  <c r="L3276" i="25"/>
  <c r="L1496" i="25"/>
  <c r="K1496" i="25" s="1"/>
  <c r="L123" i="25"/>
  <c r="K123" i="25" s="1"/>
  <c r="J353" i="25"/>
  <c r="I2187" i="25"/>
  <c r="H2187" i="25" s="1"/>
  <c r="B12" i="7"/>
  <c r="J2955" i="25"/>
  <c r="V1780" i="25"/>
  <c r="J1513" i="25"/>
  <c r="L1086" i="25"/>
  <c r="J327" i="25"/>
  <c r="V2626" i="25"/>
  <c r="G3293" i="25"/>
  <c r="L3112" i="25"/>
  <c r="K3112" i="25" s="1"/>
  <c r="L1575" i="25"/>
  <c r="J789" i="25"/>
  <c r="L3286" i="25"/>
  <c r="V3463" i="25"/>
  <c r="I1702" i="25"/>
  <c r="G799" i="25"/>
  <c r="V365" i="25"/>
  <c r="L1274" i="25"/>
  <c r="K1274" i="25" s="1"/>
  <c r="G458" i="25"/>
  <c r="J3215" i="25"/>
  <c r="J1301" i="25"/>
  <c r="J1471" i="25"/>
  <c r="G2546" i="25"/>
  <c r="I1568" i="25"/>
  <c r="H1568" i="25" s="1"/>
  <c r="I765" i="25"/>
  <c r="I2889" i="25"/>
  <c r="J1928" i="25"/>
  <c r="L3417" i="25"/>
  <c r="L593" i="25"/>
  <c r="K593" i="25" s="1"/>
  <c r="V233" i="25"/>
  <c r="V3407" i="25"/>
  <c r="V2082" i="25"/>
  <c r="I2356" i="25"/>
  <c r="H2356" i="25" s="1"/>
  <c r="J1498" i="25"/>
  <c r="J2015" i="25"/>
  <c r="I1335" i="25"/>
  <c r="V1271" i="25"/>
  <c r="J1964" i="25"/>
  <c r="L137" i="25"/>
  <c r="G994" i="25"/>
  <c r="G3297" i="25"/>
  <c r="J3201" i="25"/>
  <c r="L1052" i="25"/>
  <c r="K1052" i="25" s="1"/>
  <c r="L1651" i="25"/>
  <c r="G1404" i="25"/>
  <c r="J3498" i="25"/>
  <c r="G476" i="25"/>
  <c r="G1915" i="25"/>
  <c r="J2737" i="25"/>
  <c r="V694" i="25"/>
  <c r="V3038" i="25"/>
  <c r="G2436" i="25"/>
  <c r="G795" i="25"/>
  <c r="V3138" i="25"/>
  <c r="I2522" i="25"/>
  <c r="H2522" i="25" s="1"/>
  <c r="I2931" i="25"/>
  <c r="J945" i="25"/>
  <c r="F14" i="25"/>
  <c r="AD14" i="25" s="1"/>
  <c r="L705" i="25"/>
  <c r="I432" i="25"/>
  <c r="G2065" i="25"/>
  <c r="I3097" i="25"/>
  <c r="J3462" i="25"/>
  <c r="J1680" i="25"/>
  <c r="V1870" i="25"/>
  <c r="V2839" i="25"/>
  <c r="J2988" i="25"/>
  <c r="L3202" i="25"/>
  <c r="K3202" i="25" s="1"/>
  <c r="J2710" i="25"/>
  <c r="V542" i="25"/>
  <c r="L1930" i="25"/>
  <c r="I3196" i="25"/>
  <c r="I1278" i="25"/>
  <c r="V620" i="25"/>
  <c r="G1407" i="25"/>
  <c r="I2958" i="25"/>
  <c r="I1961" i="25"/>
  <c r="H1961" i="25" s="1"/>
  <c r="I1968" i="25"/>
  <c r="G325" i="25"/>
  <c r="G845" i="25"/>
  <c r="L2204" i="25"/>
  <c r="I31" i="25"/>
  <c r="V857" i="25"/>
  <c r="J727" i="25"/>
  <c r="V1540" i="25"/>
  <c r="V80" i="25"/>
  <c r="J1966" i="25"/>
  <c r="L3361" i="25"/>
  <c r="K3361" i="25" s="1"/>
  <c r="L3008" i="25"/>
  <c r="K3008" i="25" s="1"/>
  <c r="G621" i="25"/>
  <c r="J672" i="25"/>
  <c r="J2323" i="25"/>
  <c r="J3032" i="25"/>
  <c r="L2296" i="25"/>
  <c r="I2577" i="25"/>
  <c r="L1014" i="25"/>
  <c r="L2455" i="25"/>
  <c r="I2825" i="25"/>
  <c r="J2033" i="25"/>
  <c r="V508" i="25"/>
  <c r="V757" i="25"/>
  <c r="L1562" i="25"/>
  <c r="K1562" i="25" s="1"/>
  <c r="J1850" i="25"/>
  <c r="J6" i="25"/>
  <c r="L3177" i="25"/>
  <c r="K3177" i="25" s="1"/>
  <c r="L1313" i="25"/>
  <c r="G3283" i="25"/>
  <c r="I1509" i="25"/>
  <c r="H1509" i="25" s="1"/>
  <c r="L1352" i="25"/>
  <c r="J2940" i="25"/>
  <c r="J2724" i="25"/>
  <c r="I1723" i="25"/>
  <c r="H1723" i="25" s="1"/>
  <c r="J127" i="25"/>
  <c r="G3339" i="25"/>
  <c r="J1384" i="25"/>
  <c r="L2601" i="25"/>
  <c r="V374" i="25"/>
  <c r="I949" i="25"/>
  <c r="I3251" i="25"/>
  <c r="G2414" i="25"/>
  <c r="L896" i="25"/>
  <c r="K896" i="25" s="1"/>
  <c r="I2614" i="25"/>
  <c r="H2614" i="25" s="1"/>
  <c r="V2933" i="25"/>
  <c r="L1873" i="25"/>
  <c r="J1843" i="25"/>
  <c r="L244" i="25"/>
  <c r="K244" i="25" s="1"/>
  <c r="L1139" i="25"/>
  <c r="K1139" i="25" s="1"/>
  <c r="G237" i="25"/>
  <c r="V1672" i="25"/>
  <c r="J2356" i="25"/>
  <c r="I447" i="25"/>
  <c r="H447" i="25" s="1"/>
  <c r="V7" i="25"/>
  <c r="J568" i="25"/>
  <c r="J2847" i="25"/>
  <c r="G1982" i="25"/>
  <c r="G1166" i="25"/>
  <c r="L975" i="25"/>
  <c r="K975" i="25" s="1"/>
  <c r="G263" i="25"/>
  <c r="V348" i="25"/>
  <c r="V2659" i="25"/>
  <c r="J2701" i="25"/>
  <c r="L1036" i="25"/>
  <c r="V2889" i="25"/>
  <c r="V1572" i="25"/>
  <c r="G543" i="25"/>
  <c r="J1977" i="25"/>
  <c r="V816" i="25"/>
  <c r="L1047" i="25"/>
  <c r="G3083" i="25"/>
  <c r="I2896" i="25"/>
  <c r="H2896" i="25" s="1"/>
  <c r="I2367" i="25"/>
  <c r="H2367" i="25" s="1"/>
  <c r="L2209" i="25"/>
  <c r="G3466" i="25"/>
  <c r="J3006" i="25"/>
  <c r="I2347" i="25"/>
  <c r="H2347" i="25" s="1"/>
  <c r="L192" i="25"/>
  <c r="K192" i="25" s="1"/>
  <c r="L1459" i="25"/>
  <c r="I1166" i="25"/>
  <c r="H1166" i="25" s="1"/>
  <c r="G3132" i="25"/>
  <c r="G772" i="25"/>
  <c r="J1539" i="25"/>
  <c r="J1865" i="25"/>
  <c r="L1816" i="25"/>
  <c r="I906" i="25"/>
  <c r="H906" i="25" s="1"/>
  <c r="L113" i="25"/>
  <c r="K113" i="25" s="1"/>
  <c r="V1851" i="25"/>
  <c r="L2651" i="25"/>
  <c r="K2651" i="25" s="1"/>
  <c r="V69" i="25"/>
  <c r="G978" i="25"/>
  <c r="G1813" i="25"/>
  <c r="I1935" i="25"/>
  <c r="L1527" i="25"/>
  <c r="G3380" i="25"/>
  <c r="L3041" i="25"/>
  <c r="K3041" i="25" s="1"/>
  <c r="V2646" i="25"/>
  <c r="I778" i="25"/>
  <c r="G1548" i="25"/>
  <c r="V848" i="25"/>
  <c r="V1098" i="25"/>
  <c r="G455" i="25"/>
  <c r="G1699" i="25"/>
  <c r="V93" i="25"/>
  <c r="G1653" i="25"/>
  <c r="J2226" i="25"/>
  <c r="G3338" i="25"/>
  <c r="G624" i="25"/>
  <c r="G2846" i="25"/>
  <c r="G2697" i="25"/>
  <c r="I2566" i="25"/>
  <c r="J3311" i="25"/>
  <c r="V1644" i="25"/>
  <c r="G2029" i="25"/>
  <c r="L733" i="25"/>
  <c r="K733" i="25" s="1"/>
  <c r="V2734" i="25"/>
  <c r="J2774" i="25"/>
  <c r="L1754" i="25"/>
  <c r="J592" i="25"/>
  <c r="V3335" i="25"/>
  <c r="I1313" i="25"/>
  <c r="H1313" i="25" s="1"/>
  <c r="I492" i="25"/>
  <c r="I1236" i="25"/>
  <c r="V3160" i="25"/>
  <c r="I1819" i="25"/>
  <c r="V1591" i="25"/>
  <c r="V923" i="25"/>
  <c r="G514" i="25"/>
  <c r="J1878" i="25"/>
  <c r="G257" i="25"/>
  <c r="I1532" i="25"/>
  <c r="G778" i="25"/>
  <c r="I1242" i="25"/>
  <c r="H1242" i="25" s="1"/>
  <c r="I2673" i="25"/>
  <c r="G11" i="25"/>
  <c r="L3139" i="25"/>
  <c r="I2687" i="25"/>
  <c r="H2687" i="25" s="1"/>
  <c r="L3240" i="25"/>
  <c r="L830" i="25"/>
  <c r="I794" i="25"/>
  <c r="H794" i="25" s="1"/>
  <c r="I1340" i="25"/>
  <c r="G1446" i="25"/>
  <c r="V2960" i="25"/>
  <c r="J28" i="25"/>
  <c r="G475" i="25"/>
  <c r="J3076" i="25"/>
  <c r="L292" i="25"/>
  <c r="K292" i="25" s="1"/>
  <c r="G33" i="25"/>
  <c r="L2297" i="25"/>
  <c r="K2297" i="25" s="1"/>
  <c r="J839" i="25"/>
  <c r="G1545" i="25"/>
  <c r="I2070" i="25"/>
  <c r="H2070" i="25" s="1"/>
  <c r="V2188" i="25"/>
  <c r="I1662" i="25"/>
  <c r="H1662" i="25" s="1"/>
  <c r="V1786" i="25"/>
  <c r="I346" i="25"/>
  <c r="L3029" i="25"/>
  <c r="K3029" i="25" s="1"/>
  <c r="G1458" i="25"/>
  <c r="J2420" i="25"/>
  <c r="G166" i="25"/>
  <c r="I639" i="25"/>
  <c r="H639" i="25" s="1"/>
  <c r="V2503" i="25"/>
  <c r="G48" i="25"/>
  <c r="J2949" i="25"/>
  <c r="J1829" i="25"/>
  <c r="I2777" i="25"/>
  <c r="I1911" i="25"/>
  <c r="V2635" i="25"/>
  <c r="J860" i="25"/>
  <c r="V1329" i="25"/>
  <c r="J1793" i="25"/>
  <c r="I3001" i="25"/>
  <c r="I654" i="25"/>
  <c r="V1725" i="25"/>
  <c r="G2949" i="25"/>
  <c r="G239" i="25"/>
  <c r="L124" i="25"/>
  <c r="J2235" i="25"/>
  <c r="J420" i="25"/>
  <c r="I1505" i="25"/>
  <c r="G597" i="25"/>
  <c r="I617" i="25"/>
  <c r="V554" i="25"/>
  <c r="I2749" i="25"/>
  <c r="H2749" i="25" s="1"/>
  <c r="I1644" i="25"/>
  <c r="I1896" i="25"/>
  <c r="H1896" i="25" s="1"/>
  <c r="G1504" i="25"/>
  <c r="V2238" i="25"/>
  <c r="J1600" i="25"/>
  <c r="V2990" i="25"/>
  <c r="J121" i="25"/>
  <c r="J541" i="25"/>
  <c r="V159" i="25"/>
  <c r="V752" i="25"/>
  <c r="I3449" i="25"/>
  <c r="H3449" i="25" s="1"/>
  <c r="V2691" i="25"/>
  <c r="G2004" i="25"/>
  <c r="J2140" i="25"/>
  <c r="L1694" i="25"/>
  <c r="I1007" i="25"/>
  <c r="V2460" i="25"/>
  <c r="L1016" i="25"/>
  <c r="G910" i="25"/>
  <c r="L261" i="25"/>
  <c r="I2301" i="25"/>
  <c r="H2301" i="25" s="1"/>
  <c r="G1898" i="25"/>
  <c r="G3284" i="25"/>
  <c r="L3218" i="25"/>
  <c r="K3218" i="25" s="1"/>
  <c r="I1437" i="25"/>
  <c r="H1437" i="25" s="1"/>
  <c r="G1134" i="25"/>
  <c r="J40" i="25"/>
  <c r="J409" i="25"/>
  <c r="L2257" i="25"/>
  <c r="I643" i="25"/>
  <c r="I1440" i="25"/>
  <c r="H1440" i="25" s="1"/>
  <c r="J2117" i="25"/>
  <c r="G1353" i="25"/>
  <c r="G1450" i="25"/>
  <c r="I2888" i="25"/>
  <c r="H2888" i="25" s="1"/>
  <c r="G2968" i="25"/>
  <c r="I1433" i="25"/>
  <c r="H1433" i="25" s="1"/>
  <c r="L1686" i="25"/>
  <c r="K1686" i="25" s="1"/>
  <c r="J1382" i="25"/>
  <c r="I1188" i="25"/>
  <c r="H1188" i="25" s="1"/>
  <c r="J2151" i="25"/>
  <c r="J2304" i="25"/>
  <c r="L907" i="25"/>
  <c r="K907" i="25" s="1"/>
  <c r="J1438" i="25"/>
  <c r="J2994" i="25"/>
  <c r="G1092" i="25"/>
  <c r="I318" i="25"/>
  <c r="V1061" i="25"/>
  <c r="V867" i="25"/>
  <c r="L3012" i="25"/>
  <c r="K3012" i="25" s="1"/>
  <c r="I3358" i="25"/>
  <c r="J2254" i="25"/>
  <c r="J2911" i="25"/>
  <c r="L659" i="25"/>
  <c r="V3159" i="25"/>
  <c r="V2877" i="25"/>
  <c r="J2579" i="25"/>
  <c r="J3383" i="25"/>
  <c r="L246" i="25"/>
  <c r="K246" i="25" s="1"/>
  <c r="I2682" i="25"/>
  <c r="V1454" i="25"/>
  <c r="I2251" i="25"/>
  <c r="I1679" i="25"/>
  <c r="H1679" i="25" s="1"/>
  <c r="I2659" i="25"/>
  <c r="H2659" i="25" s="1"/>
  <c r="V2718" i="25"/>
  <c r="G2124" i="25"/>
  <c r="G1937" i="25"/>
  <c r="I3399" i="25"/>
  <c r="G1928" i="25"/>
  <c r="I3233" i="25"/>
  <c r="H3233" i="25" s="1"/>
  <c r="V3253" i="25"/>
  <c r="V3043" i="25"/>
  <c r="L225" i="25"/>
  <c r="K225" i="25" s="1"/>
  <c r="L2433" i="25"/>
  <c r="K2433" i="25" s="1"/>
  <c r="J41" i="25"/>
  <c r="I1727" i="25"/>
  <c r="I1054" i="25"/>
  <c r="H1054" i="25" s="1"/>
  <c r="J2216" i="25"/>
  <c r="G574" i="25"/>
  <c r="J565" i="25"/>
  <c r="I1611" i="25"/>
  <c r="H1611" i="25" s="1"/>
  <c r="I386" i="25"/>
  <c r="H386" i="25" s="1"/>
  <c r="G16" i="25"/>
  <c r="V2904" i="25"/>
  <c r="I2275" i="25"/>
  <c r="L2370" i="25"/>
  <c r="I1902" i="25"/>
  <c r="H1902" i="25" s="1"/>
  <c r="L1818" i="25"/>
  <c r="K1818" i="25" s="1"/>
  <c r="V1339" i="25"/>
  <c r="G317" i="25"/>
  <c r="G1088" i="25"/>
  <c r="L1596" i="25"/>
  <c r="K1596" i="25" s="1"/>
  <c r="I3151" i="25"/>
  <c r="H3151" i="25" s="1"/>
  <c r="V3220" i="25"/>
  <c r="J1159" i="25"/>
  <c r="V712" i="25"/>
  <c r="L3311" i="25"/>
  <c r="K3311" i="25" s="1"/>
  <c r="L2523" i="25"/>
  <c r="L1440" i="25"/>
  <c r="G2115" i="25"/>
  <c r="I2000" i="25"/>
  <c r="J145" i="25"/>
  <c r="J1916" i="25"/>
  <c r="L617" i="25"/>
  <c r="K617" i="25" s="1"/>
  <c r="I987" i="25"/>
  <c r="H987" i="25" s="1"/>
  <c r="V886" i="25"/>
  <c r="L2167" i="25"/>
  <c r="K2167" i="25" s="1"/>
  <c r="V2880" i="25"/>
  <c r="I1204" i="25"/>
  <c r="L2665" i="25"/>
  <c r="I2405" i="25"/>
  <c r="I2976" i="25"/>
  <c r="H2976" i="25" s="1"/>
  <c r="G2131" i="25"/>
  <c r="I225" i="25"/>
  <c r="G1258" i="25"/>
  <c r="J856" i="25"/>
  <c r="L111" i="25"/>
  <c r="K111" i="25" s="1"/>
  <c r="I1617" i="25"/>
  <c r="I1415" i="25"/>
  <c r="H1415" i="25" s="1"/>
  <c r="G2965" i="25"/>
  <c r="L2845" i="25"/>
  <c r="G297" i="25"/>
  <c r="I1122" i="25"/>
  <c r="H1122" i="25" s="1"/>
  <c r="I1489" i="25"/>
  <c r="H1489" i="25" s="1"/>
  <c r="G1826" i="25"/>
  <c r="L608" i="25"/>
  <c r="K608" i="25" s="1"/>
  <c r="J2992" i="25"/>
  <c r="G2047" i="25"/>
  <c r="J2846" i="25"/>
  <c r="G2791" i="25"/>
  <c r="L1088" i="25"/>
  <c r="L370" i="25"/>
  <c r="I862" i="25"/>
  <c r="V859" i="25"/>
  <c r="L2622" i="25"/>
  <c r="G2257" i="25"/>
  <c r="V2853" i="25"/>
  <c r="G2674" i="25"/>
  <c r="G1878" i="25"/>
  <c r="J1373" i="25"/>
  <c r="G2987" i="25"/>
  <c r="V1359" i="25"/>
  <c r="J1490" i="25"/>
  <c r="J2211" i="25"/>
  <c r="V2588" i="25"/>
  <c r="I5" i="25"/>
  <c r="J2603" i="25"/>
  <c r="I470" i="25"/>
  <c r="J2848" i="25"/>
  <c r="J2758" i="25"/>
  <c r="V2552" i="25"/>
  <c r="I2492" i="25"/>
  <c r="I709" i="25"/>
  <c r="H709" i="25" s="1"/>
  <c r="G1316" i="25"/>
  <c r="I2175" i="25"/>
  <c r="H2175" i="25" s="1"/>
  <c r="G2884" i="25"/>
  <c r="G1447" i="25"/>
  <c r="V1260" i="25"/>
  <c r="I1467" i="25"/>
  <c r="H1467" i="25" s="1"/>
  <c r="G1885" i="25"/>
  <c r="G2222" i="25"/>
  <c r="I2129" i="25"/>
  <c r="H2129" i="25" s="1"/>
  <c r="V2249" i="25"/>
  <c r="J3068" i="25"/>
  <c r="J378" i="25"/>
  <c r="V3468" i="25"/>
  <c r="G1091" i="25"/>
  <c r="J878" i="25"/>
  <c r="I998" i="25"/>
  <c r="H998" i="25" s="1"/>
  <c r="L2005" i="25"/>
  <c r="G700" i="25"/>
  <c r="L3491" i="25"/>
  <c r="K3491" i="25" s="1"/>
  <c r="G98" i="25"/>
  <c r="G2698" i="25"/>
  <c r="L1699" i="25"/>
  <c r="J372" i="25"/>
  <c r="G464" i="25"/>
  <c r="G3070" i="25"/>
  <c r="V2963" i="25"/>
  <c r="G3273" i="25"/>
  <c r="G3372" i="25"/>
  <c r="L1726" i="25"/>
  <c r="V964" i="25"/>
  <c r="V2112" i="25"/>
  <c r="I2306" i="25"/>
  <c r="H2306" i="25" s="1"/>
  <c r="I2343" i="25"/>
  <c r="H2343" i="25" s="1"/>
  <c r="I2520" i="25"/>
  <c r="G1491" i="25"/>
  <c r="I503" i="25"/>
  <c r="H503" i="25" s="1"/>
  <c r="V3383" i="25"/>
  <c r="L526" i="25"/>
  <c r="V42" i="25"/>
  <c r="J1307" i="25"/>
  <c r="L677" i="25"/>
  <c r="K677" i="25" s="1"/>
  <c r="I466" i="25"/>
  <c r="H466" i="25" s="1"/>
  <c r="G1767" i="25"/>
  <c r="G2604" i="25"/>
  <c r="I2704" i="25"/>
  <c r="H2704" i="25" s="1"/>
  <c r="I1052" i="25"/>
  <c r="V1231" i="25"/>
  <c r="I3028" i="25"/>
  <c r="H3028" i="25" s="1"/>
  <c r="L2105" i="25"/>
  <c r="G2857" i="25"/>
  <c r="V3404" i="25"/>
  <c r="V544" i="25"/>
  <c r="G1909" i="25"/>
  <c r="I1090" i="25"/>
  <c r="H1090" i="25" s="1"/>
  <c r="G2756" i="25"/>
  <c r="J166" i="25"/>
  <c r="G362" i="25"/>
  <c r="L2952" i="25"/>
  <c r="G1125" i="25"/>
  <c r="G604" i="25"/>
  <c r="V3216" i="25"/>
  <c r="J1450" i="25"/>
  <c r="J170" i="25"/>
  <c r="I1316" i="25"/>
  <c r="H1316" i="25" s="1"/>
  <c r="I3382" i="25"/>
  <c r="L1568" i="25"/>
  <c r="L3306" i="25"/>
  <c r="K3306" i="25" s="1"/>
  <c r="I508" i="25"/>
  <c r="G1325" i="25"/>
  <c r="V2883" i="25"/>
  <c r="V2034" i="25"/>
  <c r="J3483" i="25"/>
  <c r="G691" i="25"/>
  <c r="I587" i="25"/>
  <c r="G557" i="25"/>
  <c r="I2939" i="25"/>
  <c r="J2856" i="25"/>
  <c r="I594" i="25"/>
  <c r="V1063" i="25"/>
  <c r="I1149" i="25"/>
  <c r="L1740" i="25"/>
  <c r="L1418" i="25"/>
  <c r="V931" i="25"/>
  <c r="I984" i="25"/>
  <c r="J3486" i="25"/>
  <c r="G2006" i="25"/>
  <c r="V2971" i="25"/>
  <c r="V1687" i="25"/>
  <c r="L3133" i="25"/>
  <c r="J1563" i="25"/>
  <c r="V1939" i="25"/>
  <c r="L695" i="25"/>
  <c r="G673" i="25"/>
  <c r="L1553" i="25"/>
  <c r="G3335" i="25"/>
  <c r="V2110" i="25"/>
  <c r="I2485" i="25"/>
  <c r="H2485" i="25" s="1"/>
  <c r="V3307" i="25"/>
  <c r="I2448" i="25"/>
  <c r="L1664" i="25"/>
  <c r="V1703" i="25"/>
  <c r="V1181" i="25"/>
  <c r="J3281" i="25"/>
  <c r="J12" i="25"/>
  <c r="J399" i="25"/>
  <c r="J1689" i="25"/>
  <c r="L271" i="25"/>
  <c r="K271" i="25" s="1"/>
  <c r="G3090" i="25"/>
  <c r="V2545" i="25"/>
  <c r="V2078" i="25"/>
  <c r="V3063" i="25"/>
  <c r="L2852" i="25"/>
  <c r="L1478" i="25"/>
  <c r="L2726" i="25"/>
  <c r="K2726" i="25" s="1"/>
  <c r="G2959" i="25"/>
  <c r="I3493" i="25"/>
  <c r="I3035" i="25"/>
  <c r="H3035" i="25" s="1"/>
  <c r="V2189" i="25"/>
  <c r="V2670" i="25"/>
  <c r="L2565" i="25"/>
  <c r="K2565" i="25" s="1"/>
  <c r="L1615" i="25"/>
  <c r="K1615" i="25" s="1"/>
  <c r="V2508" i="25"/>
  <c r="V111" i="25"/>
  <c r="G1530" i="25"/>
  <c r="J636" i="25"/>
  <c r="L462" i="25"/>
  <c r="G1999" i="25"/>
  <c r="J2076" i="25"/>
  <c r="I575" i="25"/>
  <c r="H575" i="25" s="1"/>
  <c r="L2897" i="25"/>
  <c r="I651" i="25"/>
  <c r="G3001" i="25"/>
  <c r="L2252" i="25"/>
  <c r="J2614" i="25"/>
  <c r="V2653" i="25"/>
  <c r="L569" i="25"/>
  <c r="V2435" i="25"/>
  <c r="L155" i="25"/>
  <c r="V635" i="25"/>
  <c r="G144" i="25"/>
  <c r="J2490" i="25"/>
  <c r="V2044" i="25"/>
  <c r="G1354" i="25"/>
  <c r="V675" i="25"/>
  <c r="L2159" i="25"/>
  <c r="K2159" i="25" s="1"/>
  <c r="I3102" i="25"/>
  <c r="I2936" i="25"/>
  <c r="L2608" i="25"/>
  <c r="L1626" i="25"/>
  <c r="K1626" i="25" s="1"/>
  <c r="J385" i="25"/>
  <c r="J722" i="25"/>
  <c r="L501" i="25"/>
  <c r="F52" i="25"/>
  <c r="AD52" i="25" s="1"/>
  <c r="G266" i="25"/>
  <c r="L276" i="25"/>
  <c r="V3213" i="25"/>
  <c r="V1376" i="25"/>
  <c r="V1654" i="25"/>
  <c r="J2953" i="25"/>
  <c r="G54" i="25"/>
  <c r="G2043" i="25"/>
  <c r="V3115" i="25"/>
  <c r="J1575" i="25"/>
  <c r="V744" i="25"/>
  <c r="G2014" i="25"/>
  <c r="L1597" i="25"/>
  <c r="K1597" i="25" s="1"/>
  <c r="G1748" i="25"/>
  <c r="L1844" i="25"/>
  <c r="K1844" i="25" s="1"/>
  <c r="G992" i="25"/>
  <c r="J922" i="25"/>
  <c r="V2386" i="25"/>
  <c r="G810" i="25"/>
  <c r="L214" i="25"/>
  <c r="I2768" i="25"/>
  <c r="H2768" i="25" s="1"/>
  <c r="G3146" i="25"/>
  <c r="L2056" i="25"/>
  <c r="G1489" i="25"/>
  <c r="G1704" i="25"/>
  <c r="J1461" i="25"/>
  <c r="G2869" i="25"/>
  <c r="G1794" i="25"/>
  <c r="J2781" i="25"/>
  <c r="V2982" i="25"/>
  <c r="J2533" i="25"/>
  <c r="G1814" i="25"/>
  <c r="J3003" i="25"/>
  <c r="V1934" i="25"/>
  <c r="L2710" i="25"/>
  <c r="K2710" i="25" s="1"/>
  <c r="I3154" i="25"/>
  <c r="V2757" i="25"/>
  <c r="J1440" i="25"/>
  <c r="V509" i="25"/>
  <c r="J1636" i="25"/>
  <c r="V1739" i="25"/>
  <c r="V1633" i="25"/>
  <c r="J2569" i="25"/>
  <c r="V2676" i="25"/>
  <c r="V181" i="25"/>
  <c r="I1507" i="25"/>
  <c r="H1507" i="25" s="1"/>
  <c r="J128" i="25"/>
  <c r="J3023" i="25"/>
  <c r="V1362" i="25"/>
  <c r="L817" i="25"/>
  <c r="K817" i="25" s="1"/>
  <c r="L2798" i="25"/>
  <c r="K2798" i="25" s="1"/>
  <c r="L2863" i="25"/>
  <c r="L633" i="25"/>
  <c r="J2227" i="25"/>
  <c r="I2204" i="25"/>
  <c r="J2719" i="25"/>
  <c r="J407" i="25"/>
  <c r="J376" i="25"/>
  <c r="L3076" i="25"/>
  <c r="K3076" i="25" s="1"/>
  <c r="J2890" i="25"/>
  <c r="J143" i="25"/>
  <c r="I413" i="25"/>
  <c r="L2807" i="25"/>
  <c r="K2807" i="25" s="1"/>
  <c r="G2927" i="25"/>
  <c r="G2812" i="25"/>
  <c r="I1396" i="25"/>
  <c r="G2700" i="25"/>
  <c r="L341" i="25"/>
  <c r="J174" i="25"/>
  <c r="L1730" i="25"/>
  <c r="V551" i="25"/>
  <c r="J2833" i="25"/>
  <c r="J836" i="25"/>
  <c r="V1214" i="25"/>
  <c r="I1875" i="25"/>
  <c r="H1875" i="25" s="1"/>
  <c r="V266" i="25"/>
  <c r="L3451" i="25"/>
  <c r="K3451" i="25" s="1"/>
  <c r="J2563" i="25"/>
  <c r="V3228" i="25"/>
  <c r="I2470" i="25"/>
  <c r="H2470" i="25" s="1"/>
  <c r="V994" i="25"/>
  <c r="J1208" i="25"/>
  <c r="L1710" i="25"/>
  <c r="K1710" i="25" s="1"/>
  <c r="F44" i="25"/>
  <c r="AD44" i="25" s="1"/>
  <c r="J1531" i="25"/>
  <c r="G1364" i="25"/>
  <c r="V3069" i="25"/>
  <c r="V2415" i="25"/>
  <c r="J788" i="25"/>
  <c r="J796" i="25"/>
  <c r="V476" i="25"/>
  <c r="V2840" i="25"/>
  <c r="J2312" i="25"/>
  <c r="I2914" i="25"/>
  <c r="H2914" i="25" s="1"/>
  <c r="G3204" i="25"/>
  <c r="J323" i="25"/>
  <c r="V2068" i="25"/>
  <c r="J2865" i="25"/>
  <c r="J1015" i="25"/>
  <c r="L1715" i="25"/>
  <c r="I54" i="25"/>
  <c r="H54" i="25" s="1"/>
  <c r="V858" i="25"/>
  <c r="J2013" i="25"/>
  <c r="I1197" i="25"/>
  <c r="V2076" i="25"/>
  <c r="I1116" i="25"/>
  <c r="H1116" i="25" s="1"/>
  <c r="I1302" i="25"/>
  <c r="L2284" i="25"/>
  <c r="L1393" i="25"/>
  <c r="K1393" i="25" s="1"/>
  <c r="G350" i="25"/>
  <c r="L849" i="25"/>
  <c r="K849" i="25" s="1"/>
  <c r="L755" i="25"/>
  <c r="G3327" i="25"/>
  <c r="G2051" i="25"/>
  <c r="J1224" i="25"/>
  <c r="L1310" i="25"/>
  <c r="K1310" i="25" s="1"/>
  <c r="V3225" i="25"/>
  <c r="I3465" i="25"/>
  <c r="H3465" i="25" s="1"/>
  <c r="J2108" i="25"/>
  <c r="V2337" i="25"/>
  <c r="L2744" i="25"/>
  <c r="J298" i="25"/>
  <c r="J3445" i="25"/>
  <c r="J530" i="25"/>
  <c r="V2001" i="25"/>
  <c r="G477" i="25"/>
  <c r="J1660" i="25"/>
  <c r="I344" i="25"/>
  <c r="L1002" i="25"/>
  <c r="K1002" i="25" s="1"/>
  <c r="J2317" i="25"/>
  <c r="G1780" i="25"/>
  <c r="V1285" i="25"/>
  <c r="L2880" i="25"/>
  <c r="L3396" i="25"/>
  <c r="K3396" i="25" s="1"/>
  <c r="L1373" i="25"/>
  <c r="K1373" i="25" s="1"/>
  <c r="V3013" i="25"/>
  <c r="L3319" i="25"/>
  <c r="V920" i="25"/>
  <c r="I3260" i="25"/>
  <c r="H3260" i="25" s="1"/>
  <c r="L2113" i="25"/>
  <c r="L412" i="25"/>
  <c r="G178" i="25"/>
  <c r="G2808" i="25"/>
  <c r="V1903" i="25"/>
  <c r="G1078" i="25"/>
  <c r="G1387" i="25"/>
  <c r="L1840" i="25"/>
  <c r="K1840" i="25" s="1"/>
  <c r="J1074" i="25"/>
  <c r="V3080" i="25"/>
  <c r="I3242" i="25"/>
  <c r="H3242" i="25" s="1"/>
  <c r="J1651" i="25"/>
  <c r="V3204" i="25"/>
  <c r="I222" i="25"/>
  <c r="I2488" i="25"/>
  <c r="H2488" i="25" s="1"/>
  <c r="G742" i="25"/>
  <c r="G3124" i="25"/>
  <c r="L3204" i="25"/>
  <c r="L2888" i="25"/>
  <c r="K2888" i="25" s="1"/>
  <c r="V800" i="25"/>
  <c r="L280" i="25"/>
  <c r="I2060" i="25"/>
  <c r="I1798" i="25"/>
  <c r="L77" i="25"/>
  <c r="I3091" i="25"/>
  <c r="G1037" i="25"/>
  <c r="V53" i="25"/>
  <c r="I2299" i="25"/>
  <c r="G674" i="25"/>
  <c r="L502" i="25"/>
  <c r="V2851" i="25"/>
  <c r="G1787" i="25"/>
  <c r="I1078" i="25"/>
  <c r="H1078" i="25" s="1"/>
  <c r="J1537" i="25"/>
  <c r="I1970" i="25"/>
  <c r="I1253" i="25"/>
  <c r="H1253" i="25" s="1"/>
  <c r="V644" i="25"/>
  <c r="L601" i="25"/>
  <c r="J2416" i="25"/>
  <c r="V2881" i="25"/>
  <c r="F5" i="25"/>
  <c r="AD5" i="25" s="1"/>
  <c r="L55" i="25"/>
  <c r="I3128" i="25"/>
  <c r="V77" i="25"/>
  <c r="I367" i="25"/>
  <c r="H367" i="25" s="1"/>
  <c r="J514" i="25"/>
  <c r="I1781" i="25"/>
  <c r="G1434" i="25"/>
  <c r="G964" i="25"/>
  <c r="G2227" i="25"/>
  <c r="V2370" i="25"/>
  <c r="I424" i="25"/>
  <c r="H424" i="25" s="1"/>
  <c r="L1416" i="25"/>
  <c r="J1404" i="25"/>
  <c r="I2670" i="25"/>
  <c r="G3241" i="25"/>
  <c r="I1956" i="25"/>
  <c r="J229" i="25"/>
  <c r="G1340" i="25"/>
  <c r="G2363" i="25"/>
  <c r="V2295" i="25"/>
  <c r="L2337" i="25"/>
  <c r="I3174" i="25"/>
  <c r="J3476" i="25"/>
  <c r="G1853" i="25"/>
  <c r="J1681" i="25"/>
  <c r="J3188" i="25"/>
  <c r="V2091" i="25"/>
  <c r="L1338" i="25"/>
  <c r="L3036" i="25"/>
  <c r="K3036" i="25" s="1"/>
  <c r="G2112" i="25"/>
  <c r="V471" i="25"/>
  <c r="I1936" i="25"/>
  <c r="H1936" i="25" s="1"/>
  <c r="L1777" i="25"/>
  <c r="K1777" i="25" s="1"/>
  <c r="F40" i="25"/>
  <c r="AD40" i="25" s="1"/>
  <c r="I393" i="25"/>
  <c r="H393" i="25" s="1"/>
  <c r="J1696" i="25"/>
  <c r="I501" i="25"/>
  <c r="H501" i="25" s="1"/>
  <c r="J951" i="25"/>
  <c r="G688" i="25"/>
  <c r="I1777" i="25"/>
  <c r="J2000" i="25"/>
  <c r="V3202" i="25"/>
  <c r="G3462" i="25"/>
  <c r="J1442" i="25"/>
  <c r="J299" i="25"/>
  <c r="J3123" i="25"/>
  <c r="J436" i="25"/>
  <c r="L1302" i="25"/>
  <c r="K1302" i="25" s="1"/>
  <c r="I632" i="25"/>
  <c r="H632" i="25" s="1"/>
  <c r="I277" i="25"/>
  <c r="G262" i="25"/>
  <c r="I896" i="25"/>
  <c r="J1754" i="25"/>
  <c r="G2195" i="25"/>
  <c r="L721" i="25"/>
  <c r="K721" i="25" s="1"/>
  <c r="L505" i="25"/>
  <c r="I3016" i="25"/>
  <c r="H3016" i="25" s="1"/>
  <c r="J3101" i="25"/>
  <c r="J2513" i="25"/>
  <c r="L1913" i="25"/>
  <c r="K1913" i="25" s="1"/>
  <c r="I139" i="25"/>
  <c r="I1880" i="25"/>
  <c r="V1497" i="25"/>
  <c r="G451" i="25"/>
  <c r="I2588" i="25"/>
  <c r="H2588" i="25" s="1"/>
  <c r="I2346" i="25"/>
  <c r="L2464" i="25"/>
  <c r="G57" i="25"/>
  <c r="G186" i="25"/>
  <c r="J2689" i="25"/>
  <c r="G980" i="25"/>
  <c r="V1552" i="25"/>
  <c r="G1737" i="25"/>
  <c r="V705" i="25"/>
  <c r="L2932" i="25"/>
  <c r="J3135" i="25"/>
  <c r="L211" i="25"/>
  <c r="K211" i="25" s="1"/>
  <c r="L1474" i="25"/>
  <c r="L2428" i="25"/>
  <c r="K2428" i="25" s="1"/>
  <c r="V1566" i="25"/>
  <c r="J819" i="25"/>
  <c r="G2947" i="25"/>
  <c r="V700" i="25"/>
  <c r="J1627" i="25"/>
  <c r="V2397" i="25"/>
  <c r="G2582" i="25"/>
  <c r="G235" i="25"/>
  <c r="V1041" i="25"/>
  <c r="J314" i="25"/>
  <c r="V561" i="25"/>
  <c r="G2659" i="25"/>
  <c r="L1550" i="25"/>
  <c r="K1550" i="25" s="1"/>
  <c r="V155" i="25"/>
  <c r="G3152" i="25"/>
  <c r="G1355" i="25"/>
  <c r="G340" i="25"/>
  <c r="V1340" i="25"/>
  <c r="V3316" i="25"/>
  <c r="V862" i="25"/>
  <c r="J3219" i="25"/>
  <c r="V2866" i="25"/>
  <c r="J2996" i="25"/>
  <c r="I607" i="25"/>
  <c r="V2374" i="25"/>
  <c r="G711" i="25"/>
  <c r="G2570" i="25"/>
  <c r="I64" i="25"/>
  <c r="H64" i="25" s="1"/>
  <c r="J882" i="25"/>
  <c r="G3469" i="25"/>
  <c r="V2383" i="25"/>
  <c r="L1286" i="25"/>
  <c r="K1286" i="25" s="1"/>
  <c r="L2984" i="25"/>
  <c r="I2143" i="25"/>
  <c r="H2143" i="25" s="1"/>
  <c r="G1378" i="25"/>
  <c r="L2315" i="25"/>
  <c r="V1012" i="25"/>
  <c r="V1707" i="25"/>
  <c r="I2528" i="25"/>
  <c r="H2528" i="25" s="1"/>
  <c r="I3034" i="25"/>
  <c r="H3034" i="25" s="1"/>
  <c r="J159" i="25"/>
  <c r="V1975" i="25"/>
  <c r="J3016" i="25"/>
  <c r="G388" i="25"/>
  <c r="J3139" i="25"/>
  <c r="G2555" i="25"/>
  <c r="V3301" i="25"/>
  <c r="L3295" i="25"/>
  <c r="L2462" i="25"/>
  <c r="I341" i="25"/>
  <c r="H341" i="25" s="1"/>
  <c r="G3149" i="25"/>
  <c r="L2229" i="25"/>
  <c r="K2229" i="25" s="1"/>
  <c r="L1441" i="25"/>
  <c r="J3352" i="25"/>
  <c r="L3058" i="25"/>
  <c r="K3058" i="25" s="1"/>
  <c r="G686" i="25"/>
  <c r="L804" i="25"/>
  <c r="J2272" i="25"/>
  <c r="L450" i="25"/>
  <c r="I544" i="25"/>
  <c r="V1942" i="25"/>
  <c r="I2776" i="25"/>
  <c r="H2776" i="25" s="1"/>
  <c r="V3498" i="25"/>
  <c r="V590" i="25"/>
  <c r="I3053" i="25"/>
  <c r="G2543" i="25"/>
  <c r="L1356" i="25"/>
  <c r="K1356" i="25" s="1"/>
  <c r="I3318" i="25"/>
  <c r="H3318" i="25" s="1"/>
  <c r="V3428" i="25"/>
  <c r="V1173" i="25"/>
  <c r="L566" i="25"/>
  <c r="V2042" i="25"/>
  <c r="J2735" i="25"/>
  <c r="J1997" i="25"/>
  <c r="J3065" i="25"/>
  <c r="I3019" i="25"/>
  <c r="H3019" i="25" s="1"/>
  <c r="V1442" i="25"/>
  <c r="V185" i="25"/>
  <c r="J2556" i="25"/>
  <c r="J3094" i="25"/>
  <c r="V2218" i="25"/>
  <c r="J3129" i="25"/>
  <c r="V787" i="25"/>
  <c r="L1179" i="25"/>
  <c r="I3067" i="25"/>
  <c r="V3198" i="25"/>
  <c r="V2185" i="25"/>
  <c r="J2014" i="25"/>
  <c r="J3104" i="25"/>
  <c r="G1616" i="25"/>
  <c r="I3474" i="25"/>
  <c r="L1884" i="25"/>
  <c r="K1884" i="25" s="1"/>
  <c r="I40" i="25"/>
  <c r="H40" i="25" s="1"/>
  <c r="L1203" i="25"/>
  <c r="I769" i="25"/>
  <c r="V2116" i="25"/>
  <c r="G1570" i="25"/>
  <c r="L3023" i="25"/>
  <c r="K3023" i="25" s="1"/>
  <c r="V3291" i="25"/>
  <c r="L685" i="25"/>
  <c r="K685" i="25" s="1"/>
  <c r="I1037" i="25"/>
  <c r="V2284" i="25"/>
  <c r="J1428" i="25"/>
  <c r="L252" i="25"/>
  <c r="K252" i="25" s="1"/>
  <c r="I2246" i="25"/>
  <c r="J1085" i="25"/>
  <c r="V3185" i="25"/>
  <c r="G3012" i="25"/>
  <c r="I193" i="25"/>
  <c r="V1543" i="25"/>
  <c r="V916" i="25"/>
  <c r="G311" i="25"/>
  <c r="L1984" i="25"/>
  <c r="V1637" i="25"/>
  <c r="J1133" i="25"/>
  <c r="V1189" i="25"/>
  <c r="L81" i="25"/>
  <c r="L1101" i="25"/>
  <c r="J1174" i="25"/>
  <c r="V1122" i="25"/>
  <c r="G3053" i="25"/>
  <c r="J741" i="25"/>
  <c r="G351" i="25"/>
  <c r="I756" i="25"/>
  <c r="H756" i="25" s="1"/>
  <c r="I2727" i="25"/>
  <c r="V2350" i="25"/>
  <c r="V3265" i="25"/>
  <c r="L1341" i="25"/>
  <c r="K1341" i="25" s="1"/>
  <c r="I3025" i="25"/>
  <c r="H3025" i="25" s="1"/>
  <c r="I3322" i="25"/>
  <c r="V2594" i="25"/>
  <c r="G2661" i="25"/>
  <c r="V555" i="25"/>
  <c r="V1810" i="25"/>
  <c r="G1381" i="25"/>
  <c r="I1866" i="25"/>
  <c r="H1866" i="25" s="1"/>
  <c r="I3081" i="25"/>
  <c r="L203" i="25"/>
  <c r="K203" i="25" s="1"/>
  <c r="V1700" i="25"/>
  <c r="L3143" i="25"/>
  <c r="K3143" i="25" s="1"/>
  <c r="L1915" i="25"/>
  <c r="K1915" i="25" s="1"/>
  <c r="V776" i="25"/>
  <c r="L1349" i="25"/>
  <c r="K1349" i="25" s="1"/>
  <c r="J1542" i="25"/>
  <c r="G2961" i="25"/>
  <c r="L3222" i="25"/>
  <c r="K3222" i="25" s="1"/>
  <c r="G1206" i="25"/>
  <c r="V189" i="25"/>
  <c r="V623" i="25"/>
  <c r="L929" i="25"/>
  <c r="V2800" i="25"/>
  <c r="G1027" i="25"/>
  <c r="G1266" i="25"/>
  <c r="G1110" i="25"/>
  <c r="L3130" i="25"/>
  <c r="K3130" i="25" s="1"/>
  <c r="G1120" i="25"/>
  <c r="V1195" i="25"/>
  <c r="G1436" i="25"/>
  <c r="V3111" i="25"/>
  <c r="V805" i="25"/>
  <c r="J3035" i="25"/>
  <c r="I3429" i="25"/>
  <c r="J1818" i="25"/>
  <c r="V3349" i="25"/>
  <c r="J3020" i="25"/>
  <c r="L1703" i="25"/>
  <c r="K1703" i="25" s="1"/>
  <c r="L3219" i="25"/>
  <c r="K3219" i="25" s="1"/>
  <c r="I2079" i="25"/>
  <c r="H2079" i="25" s="1"/>
  <c r="V23" i="25"/>
  <c r="G948" i="25"/>
  <c r="J1104" i="25"/>
  <c r="L2151" i="25"/>
  <c r="K2151" i="25" s="1"/>
  <c r="G1041" i="25"/>
  <c r="I768" i="25"/>
  <c r="I2736" i="25"/>
  <c r="H2736" i="25" s="1"/>
  <c r="G145" i="25"/>
  <c r="G669" i="25"/>
  <c r="I1719" i="25"/>
  <c r="L1190" i="25"/>
  <c r="J1140" i="25"/>
  <c r="J2288" i="25"/>
  <c r="G598" i="25"/>
  <c r="J1282" i="25"/>
  <c r="L2354" i="25"/>
  <c r="K2354" i="25" s="1"/>
  <c r="G2811" i="25"/>
  <c r="L1592" i="25"/>
  <c r="V2475" i="25"/>
  <c r="G3051" i="25"/>
  <c r="I3268" i="25"/>
  <c r="H3268" i="25" s="1"/>
  <c r="J2897" i="25"/>
  <c r="I526" i="25"/>
  <c r="J2530" i="25"/>
  <c r="L559" i="25"/>
  <c r="G2575" i="25"/>
  <c r="L1434" i="25"/>
  <c r="J2380" i="25"/>
  <c r="G1235" i="25"/>
  <c r="L3449" i="25"/>
  <c r="V127" i="25"/>
  <c r="V2368" i="25"/>
  <c r="V41" i="25"/>
  <c r="G777" i="25"/>
  <c r="L2794" i="25"/>
  <c r="J446" i="25"/>
  <c r="G920" i="25"/>
  <c r="V2224" i="25"/>
  <c r="V838" i="25"/>
  <c r="G3331" i="25"/>
  <c r="J1890" i="25"/>
  <c r="I1157" i="25"/>
  <c r="H1157" i="25" s="1"/>
  <c r="I2646" i="25"/>
  <c r="H2646" i="25" s="1"/>
  <c r="J1974" i="25"/>
  <c r="V1255" i="25"/>
  <c r="V1507" i="25"/>
  <c r="I1421" i="25"/>
  <c r="H1421" i="25" s="1"/>
  <c r="L2089" i="25"/>
  <c r="K2089" i="25" s="1"/>
  <c r="L2270" i="25"/>
  <c r="L1281" i="25"/>
  <c r="V1289" i="25"/>
  <c r="I536" i="25"/>
  <c r="J2917" i="25"/>
  <c r="V2336" i="25"/>
  <c r="L1855" i="25"/>
  <c r="J872" i="25"/>
  <c r="J2767" i="25"/>
  <c r="L2057" i="25"/>
  <c r="K2057" i="25" s="1"/>
  <c r="L1451" i="25"/>
  <c r="I2880" i="25"/>
  <c r="H2880" i="25" s="1"/>
  <c r="L1540" i="25"/>
  <c r="V3044" i="25"/>
  <c r="G2185" i="25"/>
  <c r="L2604" i="25"/>
  <c r="L1118" i="25"/>
  <c r="V1962" i="25"/>
  <c r="I1281" i="25"/>
  <c r="G3196" i="25"/>
  <c r="L2921" i="25"/>
  <c r="K2921" i="25" s="1"/>
  <c r="V1002" i="25"/>
  <c r="G1482" i="25"/>
  <c r="V3154" i="25"/>
  <c r="L3007" i="25"/>
  <c r="L2981" i="25"/>
  <c r="K2981" i="25" s="1"/>
  <c r="L2990" i="25"/>
  <c r="K2990" i="25" s="1"/>
  <c r="J628" i="25"/>
  <c r="J190" i="25"/>
  <c r="V3310" i="25"/>
  <c r="I2517" i="25"/>
  <c r="H2517" i="25" s="1"/>
  <c r="I2711" i="25"/>
  <c r="H2711" i="25" s="1"/>
  <c r="G1692" i="25"/>
  <c r="L1853" i="25"/>
  <c r="G1051" i="25"/>
  <c r="G2467" i="25"/>
  <c r="L923" i="25"/>
  <c r="J639" i="25"/>
  <c r="V1731" i="25"/>
  <c r="L3377" i="25"/>
  <c r="K3377" i="25" s="1"/>
  <c r="G1014" i="25"/>
  <c r="V3401" i="25"/>
  <c r="I517" i="25"/>
  <c r="I427" i="25"/>
  <c r="H427" i="25" s="1"/>
  <c r="V2759" i="25"/>
  <c r="I119" i="25"/>
  <c r="H119" i="25" s="1"/>
  <c r="J2954" i="25"/>
  <c r="L1665" i="25"/>
  <c r="K1665" i="25" s="1"/>
  <c r="L691" i="25"/>
  <c r="V3140" i="25"/>
  <c r="L738" i="25"/>
  <c r="G2928" i="25"/>
  <c r="V1102" i="25"/>
  <c r="V2761" i="25"/>
  <c r="I335" i="25"/>
  <c r="H335" i="25" s="1"/>
  <c r="I611" i="25"/>
  <c r="H611" i="25" s="1"/>
  <c r="V273" i="25"/>
  <c r="G3067" i="25"/>
  <c r="L3129" i="25"/>
  <c r="K3129" i="25" s="1"/>
  <c r="L166" i="25"/>
  <c r="K166" i="25" s="1"/>
  <c r="V2449" i="25"/>
  <c r="L1032" i="25"/>
  <c r="K1032" i="25" s="1"/>
  <c r="I438" i="25"/>
  <c r="G2909" i="25"/>
  <c r="G2675" i="25"/>
  <c r="V1575" i="25"/>
  <c r="G2845" i="25"/>
  <c r="V739" i="25"/>
  <c r="J1742" i="25"/>
  <c r="G758" i="25"/>
  <c r="G1403" i="25"/>
  <c r="J2365" i="25"/>
  <c r="V1265" i="25"/>
  <c r="L3454" i="25"/>
  <c r="K3454" i="25" s="1"/>
  <c r="L460" i="25"/>
  <c r="K460" i="25" s="1"/>
  <c r="L1863" i="25"/>
  <c r="J2011" i="25"/>
  <c r="I1674" i="25"/>
  <c r="V2760" i="25"/>
  <c r="I2084" i="25"/>
  <c r="H2084" i="25" s="1"/>
  <c r="V161" i="25"/>
  <c r="I1640" i="25"/>
  <c r="H1640" i="25" s="1"/>
  <c r="J2301" i="25"/>
  <c r="G1147" i="25"/>
  <c r="G195" i="25"/>
  <c r="I2865" i="25"/>
  <c r="H2865" i="25" s="1"/>
  <c r="V1235" i="25"/>
  <c r="G907" i="25"/>
  <c r="V1628" i="25"/>
  <c r="J2675" i="25"/>
  <c r="I98" i="25"/>
  <c r="H98" i="25" s="1"/>
  <c r="G2338" i="25"/>
  <c r="I1904" i="25"/>
  <c r="V1418" i="25"/>
  <c r="I2481" i="25"/>
  <c r="G563" i="25"/>
  <c r="L1395" i="25"/>
  <c r="K1395" i="25" s="1"/>
  <c r="I578" i="25"/>
  <c r="H578" i="25" s="1"/>
  <c r="L141" i="25"/>
  <c r="K141" i="25" s="1"/>
  <c r="J1948" i="25"/>
  <c r="J1112" i="25"/>
  <c r="L1231" i="25"/>
  <c r="G2296" i="25"/>
  <c r="G3141" i="25"/>
  <c r="J2718" i="25"/>
  <c r="L1979" i="25"/>
  <c r="K1979" i="25" s="1"/>
  <c r="J2766" i="25"/>
  <c r="L3409" i="25"/>
  <c r="J2794" i="25"/>
  <c r="I2062" i="25"/>
  <c r="H2062" i="25" s="1"/>
  <c r="V2801" i="25"/>
  <c r="L490" i="25"/>
  <c r="K490" i="25" s="1"/>
  <c r="I1337" i="25"/>
  <c r="H1337" i="25" s="1"/>
  <c r="G2784" i="25"/>
  <c r="J2286" i="25"/>
  <c r="I221" i="25"/>
  <c r="H221" i="25" s="1"/>
  <c r="I531" i="25"/>
  <c r="H531" i="25" s="1"/>
  <c r="J2726" i="25"/>
  <c r="I908" i="25"/>
  <c r="H908" i="25" s="1"/>
  <c r="J1846" i="25"/>
  <c r="L355" i="25"/>
  <c r="V1683" i="25"/>
  <c r="J1432" i="25"/>
  <c r="L1482" i="25"/>
  <c r="J448" i="25"/>
  <c r="I1380" i="25"/>
  <c r="H1380" i="25" s="1"/>
  <c r="I1593" i="25"/>
  <c r="H1593" i="25" s="1"/>
  <c r="L2524" i="25"/>
  <c r="K2524" i="25" s="1"/>
  <c r="G1779" i="25"/>
  <c r="V1013" i="25"/>
  <c r="G1998" i="25"/>
  <c r="G1907" i="25"/>
  <c r="L333" i="25"/>
  <c r="K333" i="25" s="1"/>
  <c r="L665" i="25"/>
  <c r="L2415" i="25"/>
  <c r="L1892" i="25"/>
  <c r="K1892" i="25" s="1"/>
  <c r="J1117" i="25"/>
  <c r="I2604" i="25"/>
  <c r="H2604" i="25" s="1"/>
  <c r="G2149" i="25"/>
  <c r="J484" i="25"/>
  <c r="I24" i="25"/>
  <c r="G2435" i="25"/>
  <c r="J1199" i="25"/>
  <c r="G2022" i="25"/>
  <c r="J1814" i="25"/>
  <c r="V968" i="25"/>
  <c r="L120" i="25"/>
  <c r="J2601" i="25"/>
  <c r="V48" i="25"/>
  <c r="L1688" i="25"/>
  <c r="G2097" i="25"/>
  <c r="V494" i="25"/>
  <c r="I2737" i="25"/>
  <c r="G1846" i="25"/>
  <c r="G1373" i="25"/>
  <c r="L2199" i="25"/>
  <c r="L367" i="25"/>
  <c r="K367" i="25" s="1"/>
  <c r="L3490" i="25"/>
  <c r="G3463" i="25"/>
  <c r="L809" i="25"/>
  <c r="K809" i="25" s="1"/>
  <c r="V1114" i="25"/>
  <c r="V2806" i="25"/>
  <c r="J157" i="25"/>
  <c r="V1159" i="25"/>
  <c r="G2781" i="25"/>
  <c r="V1471" i="25"/>
  <c r="I2221" i="25"/>
  <c r="H2221" i="25" s="1"/>
  <c r="G2569" i="25"/>
  <c r="V677" i="25"/>
  <c r="L3239" i="25"/>
  <c r="K3239" i="25" s="1"/>
  <c r="L924" i="25"/>
  <c r="K924" i="25" s="1"/>
  <c r="J1512" i="25"/>
  <c r="J720" i="25"/>
  <c r="V2215" i="25"/>
  <c r="V2453" i="25"/>
  <c r="V863" i="25"/>
  <c r="J2943" i="25"/>
  <c r="L127" i="25"/>
  <c r="K127" i="25" s="1"/>
  <c r="J2371" i="25"/>
  <c r="I666" i="25"/>
  <c r="H666" i="25" s="1"/>
  <c r="L2190" i="25"/>
  <c r="L2107" i="25"/>
  <c r="K2107" i="25" s="1"/>
  <c r="G1483" i="25"/>
  <c r="L447" i="25"/>
  <c r="G561" i="25"/>
  <c r="V3486" i="25"/>
  <c r="I1990" i="25"/>
  <c r="V2558" i="25"/>
  <c r="J2302" i="25"/>
  <c r="J2830" i="25"/>
  <c r="J841" i="25"/>
  <c r="V3362" i="25"/>
  <c r="J3095" i="25"/>
  <c r="I321" i="25"/>
  <c r="H321" i="25" s="1"/>
  <c r="V1141" i="25"/>
  <c r="G2178" i="25"/>
  <c r="J1060" i="25"/>
  <c r="I844" i="25"/>
  <c r="V3396" i="25"/>
  <c r="G951" i="25"/>
  <c r="J2255" i="25"/>
  <c r="V5" i="25"/>
  <c r="I1829" i="25"/>
  <c r="H1829" i="25" s="1"/>
  <c r="I3202" i="25"/>
  <c r="I2532" i="25"/>
  <c r="H2532" i="25" s="1"/>
  <c r="G3029" i="25"/>
  <c r="V592" i="25"/>
  <c r="V2493" i="25"/>
  <c r="J2256" i="25"/>
  <c r="G3217" i="25"/>
  <c r="L688" i="25"/>
  <c r="L1158" i="25"/>
  <c r="K1158" i="25" s="1"/>
  <c r="V609" i="25"/>
  <c r="I3366" i="25"/>
  <c r="H3366" i="25" s="1"/>
  <c r="J1909" i="25"/>
  <c r="J1501" i="25"/>
  <c r="J2893" i="25"/>
  <c r="V1394" i="25"/>
  <c r="G1427" i="25"/>
  <c r="J358" i="25"/>
  <c r="L881" i="25"/>
  <c r="K881" i="25" s="1"/>
  <c r="J226" i="25"/>
  <c r="V853" i="25"/>
  <c r="J44" i="25"/>
  <c r="G2370" i="25"/>
  <c r="L283" i="25"/>
  <c r="K283" i="25" s="1"/>
  <c r="G1792" i="25"/>
  <c r="J2451" i="25"/>
  <c r="J2827" i="25"/>
  <c r="L3006" i="25"/>
  <c r="K3006" i="25" s="1"/>
  <c r="G1435" i="25"/>
  <c r="I383" i="25"/>
  <c r="H383" i="25" s="1"/>
  <c r="J718" i="25"/>
  <c r="I599" i="25"/>
  <c r="H599" i="25" s="1"/>
  <c r="V3243" i="25"/>
  <c r="L2231" i="25"/>
  <c r="K2231" i="25" s="1"/>
  <c r="I185" i="25"/>
  <c r="H185" i="25" s="1"/>
  <c r="V3056" i="25"/>
  <c r="G423" i="25"/>
  <c r="G1098" i="25"/>
  <c r="V2953" i="25"/>
  <c r="L1354" i="25"/>
  <c r="K1354" i="25" s="1"/>
  <c r="J2812" i="25"/>
  <c r="L1663" i="25"/>
  <c r="I1635" i="25"/>
  <c r="H1635" i="25" s="1"/>
  <c r="I3274" i="25"/>
  <c r="L2456" i="25"/>
  <c r="V899" i="25"/>
  <c r="J698" i="25"/>
  <c r="I1426" i="25"/>
  <c r="H1426" i="25" s="1"/>
  <c r="G2163" i="25"/>
  <c r="G1294" i="25"/>
  <c r="J59" i="25"/>
  <c r="J2776" i="25"/>
  <c r="I2993" i="25"/>
  <c r="H2993" i="25" s="1"/>
  <c r="I1690" i="25"/>
  <c r="I1786" i="25"/>
  <c r="H1786" i="25" s="1"/>
  <c r="J2509" i="25"/>
  <c r="L3461" i="25"/>
  <c r="L2411" i="25"/>
  <c r="K2411" i="25" s="1"/>
  <c r="L2304" i="25"/>
  <c r="K2304" i="25" s="1"/>
  <c r="L1674" i="25"/>
  <c r="K1674" i="25" s="1"/>
  <c r="I2345" i="25"/>
  <c r="H2345" i="25" s="1"/>
  <c r="J1189" i="25"/>
  <c r="L3187" i="25"/>
  <c r="K3187" i="25" s="1"/>
  <c r="J1120" i="25"/>
  <c r="G303" i="25"/>
  <c r="V2222" i="25"/>
  <c r="L2881" i="25"/>
  <c r="J1715" i="25"/>
  <c r="J2935" i="25"/>
  <c r="J557" i="25"/>
  <c r="V2364" i="25"/>
  <c r="J539" i="25"/>
  <c r="V3476" i="25"/>
  <c r="L2598" i="25"/>
  <c r="J973" i="25"/>
  <c r="V2957" i="25"/>
  <c r="G65" i="25"/>
  <c r="G320" i="25"/>
  <c r="L1614" i="25"/>
  <c r="K1614" i="25" s="1"/>
  <c r="G2615" i="25"/>
  <c r="G179" i="25"/>
  <c r="I2319" i="25"/>
  <c r="H2319" i="25" s="1"/>
  <c r="V2714" i="25"/>
  <c r="V2270" i="25"/>
  <c r="V461" i="25"/>
  <c r="L2544" i="25"/>
  <c r="K2544" i="25" s="1"/>
  <c r="L2331" i="25"/>
  <c r="I797" i="25"/>
  <c r="J1699" i="25"/>
  <c r="I2042" i="25"/>
  <c r="G2432" i="25"/>
  <c r="V1664" i="25"/>
  <c r="J705" i="25"/>
  <c r="V1226" i="25"/>
  <c r="I1264" i="25"/>
  <c r="H1264" i="25" s="1"/>
  <c r="L2899" i="25"/>
  <c r="I2820" i="25"/>
  <c r="J3484" i="25"/>
  <c r="G2465" i="25"/>
  <c r="J2842" i="25"/>
  <c r="J696" i="25"/>
  <c r="J2493" i="25"/>
  <c r="G3381" i="25"/>
  <c r="G2728" i="25"/>
  <c r="L2485" i="25"/>
  <c r="J1536" i="25"/>
  <c r="V2235" i="25"/>
  <c r="J1834" i="25"/>
  <c r="J2546" i="25"/>
  <c r="J1896" i="25"/>
  <c r="I3119" i="25"/>
  <c r="H3119" i="25" s="1"/>
  <c r="G841" i="25"/>
  <c r="J3431" i="25"/>
  <c r="V1838" i="25"/>
  <c r="G2398" i="25"/>
  <c r="J3000" i="25"/>
  <c r="V1546" i="25"/>
  <c r="L3440" i="25"/>
  <c r="K3440" i="25" s="1"/>
  <c r="I809" i="25"/>
  <c r="L2746" i="25"/>
  <c r="V1044" i="25"/>
  <c r="I2192" i="25"/>
  <c r="G3069" i="25"/>
  <c r="I3086" i="25"/>
  <c r="H3086" i="25" s="1"/>
  <c r="J620" i="25"/>
  <c r="J1292" i="25"/>
  <c r="G205" i="25"/>
  <c r="G558" i="25"/>
  <c r="V392" i="25"/>
  <c r="L275" i="25"/>
  <c r="K275" i="25" s="1"/>
  <c r="G422" i="25"/>
  <c r="G1236" i="25"/>
  <c r="I478" i="25"/>
  <c r="H478" i="25" s="1"/>
  <c r="J2155" i="25"/>
  <c r="V3156" i="25"/>
  <c r="G3261" i="25"/>
  <c r="J295" i="25"/>
  <c r="G3318" i="25"/>
  <c r="V1410" i="25"/>
  <c r="G876" i="25"/>
  <c r="V1767" i="25"/>
  <c r="I3353" i="25"/>
  <c r="H3353" i="25" s="1"/>
  <c r="G3162" i="25"/>
  <c r="V629" i="25"/>
  <c r="V3268" i="25"/>
  <c r="V3065" i="25"/>
  <c r="I658" i="25"/>
  <c r="H658" i="25" s="1"/>
  <c r="V615" i="25"/>
  <c r="J2100" i="25"/>
  <c r="I723" i="25"/>
  <c r="H723" i="25" s="1"/>
  <c r="L2578" i="25"/>
  <c r="K2578" i="25" s="1"/>
  <c r="G1473" i="25"/>
  <c r="L91" i="25"/>
  <c r="G883" i="25"/>
  <c r="L1923" i="25"/>
  <c r="K1923" i="25" s="1"/>
  <c r="V482" i="25"/>
  <c r="J3379" i="25"/>
  <c r="L2803" i="25"/>
  <c r="J2705" i="25"/>
  <c r="G281" i="25"/>
  <c r="G1612" i="25"/>
  <c r="V1643" i="25"/>
  <c r="V1000" i="25"/>
  <c r="L3430" i="25"/>
  <c r="K3430" i="25" s="1"/>
  <c r="I2959" i="25"/>
  <c r="I2657" i="25"/>
  <c r="H2657" i="25" s="1"/>
  <c r="I868" i="25"/>
  <c r="I3259" i="25"/>
  <c r="H3259" i="25" s="1"/>
  <c r="V799" i="25"/>
  <c r="V267" i="25"/>
  <c r="V1864" i="25"/>
  <c r="J917" i="25"/>
  <c r="J2969" i="25"/>
  <c r="V2278" i="25"/>
  <c r="V1744" i="25"/>
  <c r="V1655" i="25"/>
  <c r="V1149" i="25"/>
  <c r="L761" i="25"/>
  <c r="K761" i="25" s="1"/>
  <c r="V1434" i="25"/>
  <c r="V703" i="25"/>
  <c r="G224" i="25"/>
  <c r="G1598" i="25"/>
  <c r="V1802" i="25"/>
  <c r="L1400" i="25"/>
  <c r="V1348" i="25"/>
  <c r="L3031" i="25"/>
  <c r="V1474" i="25"/>
  <c r="L2526" i="25"/>
  <c r="K2526" i="25" s="1"/>
  <c r="J2345" i="25"/>
  <c r="V1746" i="25"/>
  <c r="J460" i="25"/>
  <c r="V3275" i="25"/>
  <c r="V1888" i="25"/>
  <c r="J1192" i="25"/>
  <c r="G2969" i="25"/>
  <c r="J350" i="25"/>
  <c r="G2856" i="25"/>
  <c r="I3298" i="25"/>
  <c r="H3298" i="25" s="1"/>
  <c r="F45" i="25"/>
  <c r="AD45" i="25" s="1"/>
  <c r="J3151" i="25"/>
  <c r="J1069" i="25"/>
  <c r="I1282" i="25"/>
  <c r="H1282" i="25" s="1"/>
  <c r="J427" i="25"/>
  <c r="G1334" i="25"/>
  <c r="I2409" i="25"/>
  <c r="L831" i="25"/>
  <c r="V2531" i="25"/>
  <c r="I767" i="25"/>
  <c r="V35" i="25"/>
  <c r="I3437" i="25"/>
  <c r="G2423" i="25"/>
  <c r="V1426" i="25"/>
  <c r="V315" i="25"/>
  <c r="V487" i="25"/>
  <c r="J3248" i="25"/>
  <c r="V2467" i="25"/>
  <c r="L2139" i="25"/>
  <c r="K2139" i="25" s="1"/>
  <c r="I2468" i="25"/>
  <c r="V1343" i="25"/>
  <c r="V1872" i="25"/>
  <c r="J318" i="25"/>
  <c r="L3428" i="25"/>
  <c r="K3428" i="25" s="1"/>
  <c r="V2575" i="25"/>
  <c r="J728" i="25"/>
  <c r="V222" i="25"/>
  <c r="G3358" i="25"/>
  <c r="I2755" i="25"/>
  <c r="V3408" i="25"/>
  <c r="I1986" i="25"/>
  <c r="I63" i="25"/>
  <c r="L618" i="25"/>
  <c r="J2620" i="25"/>
  <c r="I3144" i="25"/>
  <c r="H3144" i="25" s="1"/>
  <c r="J1027" i="25"/>
  <c r="L2267" i="25"/>
  <c r="L515" i="25"/>
  <c r="L933" i="25"/>
  <c r="L3342" i="25"/>
  <c r="K3342" i="25" s="1"/>
  <c r="J570" i="25"/>
  <c r="I1761" i="25"/>
  <c r="H1761" i="25" s="1"/>
  <c r="L1576" i="25"/>
  <c r="K1576" i="25" s="1"/>
  <c r="J2709" i="25"/>
  <c r="V2931" i="25"/>
  <c r="G1135" i="25"/>
  <c r="V1170" i="25"/>
  <c r="V2165" i="25"/>
  <c r="I2031" i="25"/>
  <c r="H2031" i="25" s="1"/>
  <c r="L2786" i="25"/>
  <c r="K2786" i="25" s="1"/>
  <c r="I66" i="25"/>
  <c r="H66" i="25" s="1"/>
  <c r="I37" i="25"/>
  <c r="H37" i="25" s="1"/>
  <c r="V3139" i="25"/>
  <c r="G605" i="25"/>
  <c r="L2453" i="25"/>
  <c r="K2453" i="25" s="1"/>
  <c r="G754" i="25"/>
  <c r="L15" i="25"/>
  <c r="K15" i="25" s="1"/>
  <c r="G3143" i="25"/>
  <c r="L1196" i="25"/>
  <c r="V1652" i="25"/>
  <c r="L2207" i="25"/>
  <c r="K2207" i="25" s="1"/>
  <c r="L508" i="25"/>
  <c r="L1857" i="25"/>
  <c r="G898" i="25"/>
  <c r="G2726" i="25"/>
  <c r="I2046" i="25"/>
  <c r="H2046" i="25" s="1"/>
  <c r="V2121" i="25"/>
  <c r="L381" i="25"/>
  <c r="G2948" i="25"/>
  <c r="L1094" i="25"/>
  <c r="G2522" i="25"/>
  <c r="J1777" i="25"/>
  <c r="G2754" i="25"/>
  <c r="V2907" i="25"/>
  <c r="J2939" i="25"/>
  <c r="L3272" i="25"/>
  <c r="K3272" i="25" s="1"/>
  <c r="V456" i="25"/>
  <c r="G2685" i="25"/>
  <c r="G578" i="25"/>
  <c r="G2619" i="25"/>
  <c r="G1408" i="25"/>
  <c r="J317" i="25"/>
  <c r="I496" i="25"/>
  <c r="G139" i="25"/>
  <c r="J547" i="25"/>
  <c r="G3157" i="25"/>
  <c r="G748" i="25"/>
  <c r="V3052" i="25"/>
  <c r="L1963" i="25"/>
  <c r="J1611" i="25"/>
  <c r="V2071" i="25"/>
  <c r="L3452" i="25"/>
  <c r="K3452" i="25" s="1"/>
  <c r="G705" i="25"/>
  <c r="G3348" i="25"/>
  <c r="J1577" i="25"/>
  <c r="V1805" i="25"/>
  <c r="I2771" i="25"/>
  <c r="I2530" i="25"/>
  <c r="I2211" i="25"/>
  <c r="V2496" i="25"/>
  <c r="V1889" i="25"/>
  <c r="I2396" i="25"/>
  <c r="H2396" i="25" s="1"/>
  <c r="I3377" i="25"/>
  <c r="H3377" i="25" s="1"/>
  <c r="G1121" i="25"/>
  <c r="G1880" i="25"/>
  <c r="V2184" i="25"/>
  <c r="I2364" i="25"/>
  <c r="H2364" i="25" s="1"/>
  <c r="I3068" i="25"/>
  <c r="L3217" i="25"/>
  <c r="L376" i="25"/>
  <c r="V754" i="25"/>
  <c r="L2363" i="25"/>
  <c r="K2363" i="25" s="1"/>
  <c r="V2509" i="25"/>
  <c r="J940" i="25"/>
  <c r="J577" i="25"/>
  <c r="I1973" i="25"/>
  <c r="J465" i="25"/>
  <c r="I588" i="25"/>
  <c r="V521" i="25"/>
  <c r="L1368" i="25"/>
  <c r="G3074" i="25"/>
  <c r="G2240" i="25"/>
  <c r="I3344" i="25"/>
  <c r="H3344" i="25" s="1"/>
  <c r="G849" i="25"/>
  <c r="J2989" i="25"/>
  <c r="J1978" i="25"/>
  <c r="G2721" i="25"/>
  <c r="J1345" i="25"/>
  <c r="I2434" i="25"/>
  <c r="V3000" i="25"/>
  <c r="V2896" i="25"/>
  <c r="G1679" i="25"/>
  <c r="I779" i="25"/>
  <c r="H779" i="25" s="1"/>
  <c r="J938" i="25"/>
  <c r="G564" i="25"/>
  <c r="G3077" i="25"/>
  <c r="G81" i="25"/>
  <c r="V2513" i="25"/>
  <c r="L549" i="25"/>
  <c r="V1128" i="25"/>
  <c r="L1111" i="25"/>
  <c r="I7" i="25"/>
  <c r="H7" i="25" s="1"/>
  <c r="G2723" i="25"/>
  <c r="J2673" i="25"/>
  <c r="V1629" i="25"/>
  <c r="G2383" i="25"/>
  <c r="G2100" i="25"/>
  <c r="G1964" i="25"/>
  <c r="J2899" i="25"/>
  <c r="G936" i="25"/>
  <c r="V747" i="25"/>
  <c r="V2203" i="25"/>
  <c r="V1765" i="25"/>
  <c r="J217" i="25"/>
  <c r="J520" i="25"/>
  <c r="V688" i="25"/>
  <c r="J1963" i="25"/>
  <c r="J77" i="25"/>
  <c r="L1494" i="25"/>
  <c r="K1494" i="25" s="1"/>
  <c r="G1573" i="25"/>
  <c r="J3427" i="25"/>
  <c r="L737" i="25"/>
  <c r="L2927" i="25"/>
  <c r="V2664" i="25"/>
  <c r="L1645" i="25"/>
  <c r="K1645" i="25" s="1"/>
  <c r="I2641" i="25"/>
  <c r="V3300" i="25"/>
  <c r="G675" i="25"/>
  <c r="V591" i="25"/>
  <c r="J73" i="25"/>
  <c r="V638" i="25"/>
  <c r="V3054" i="25"/>
  <c r="G1180" i="25"/>
  <c r="J3109" i="25"/>
  <c r="I2839" i="25"/>
  <c r="H2839" i="25" s="1"/>
  <c r="J374" i="25"/>
  <c r="G2629" i="25"/>
  <c r="I377" i="25"/>
  <c r="L2258" i="25"/>
  <c r="K2258" i="25" s="1"/>
  <c r="G2761" i="25"/>
  <c r="G2064" i="25"/>
  <c r="G1341" i="25"/>
  <c r="G2460" i="25"/>
  <c r="J1920" i="25"/>
  <c r="J416" i="25"/>
  <c r="G1719" i="25"/>
  <c r="I2698" i="25"/>
  <c r="H2698" i="25" s="1"/>
  <c r="V1178" i="25"/>
  <c r="L1069" i="25"/>
  <c r="G377" i="25"/>
  <c r="I1070" i="25"/>
  <c r="H1070" i="25" s="1"/>
  <c r="V2132" i="25"/>
  <c r="J2868" i="25"/>
  <c r="J869" i="25"/>
  <c r="G2032" i="25"/>
  <c r="V2207" i="25"/>
  <c r="J659" i="25"/>
  <c r="L713" i="25"/>
  <c r="V636" i="25"/>
  <c r="G1668" i="25"/>
  <c r="L465" i="25"/>
  <c r="K465" i="25" s="1"/>
  <c r="J991" i="25"/>
  <c r="V1869" i="25"/>
  <c r="G653" i="25"/>
  <c r="L33" i="25"/>
  <c r="J1290" i="25"/>
  <c r="L1649" i="25"/>
  <c r="I244" i="25"/>
  <c r="H244" i="25" s="1"/>
  <c r="V89" i="25"/>
  <c r="G449" i="25"/>
  <c r="L2020" i="25"/>
  <c r="K2020" i="25" s="1"/>
  <c r="L2066" i="25"/>
  <c r="K2066" i="25" s="1"/>
  <c r="J1179" i="25"/>
  <c r="L1053" i="25"/>
  <c r="V699" i="25"/>
  <c r="J5" i="25"/>
  <c r="V340" i="25"/>
  <c r="V2200" i="25"/>
  <c r="G803" i="25"/>
  <c r="V1558" i="25"/>
  <c r="L917" i="25"/>
  <c r="L2404" i="25"/>
  <c r="K2404" i="25" s="1"/>
  <c r="V1458" i="25"/>
  <c r="G2427" i="25"/>
  <c r="L1739" i="25"/>
  <c r="K1739" i="25" s="1"/>
  <c r="G797" i="25"/>
  <c r="J3272" i="25"/>
  <c r="L75" i="25"/>
  <c r="I3412" i="25"/>
  <c r="H3412" i="25" s="1"/>
  <c r="L1043" i="25"/>
  <c r="L3323" i="25"/>
  <c r="K3323" i="25" s="1"/>
  <c r="G2712" i="25"/>
  <c r="L869" i="25"/>
  <c r="K869" i="25" s="1"/>
  <c r="I1985" i="25"/>
  <c r="H1985" i="25" s="1"/>
  <c r="L770" i="25"/>
  <c r="I1841" i="25"/>
  <c r="J1504" i="25"/>
  <c r="J1857" i="25"/>
  <c r="J2444" i="25"/>
  <c r="V947" i="25"/>
  <c r="V283" i="25"/>
  <c r="V988" i="25"/>
  <c r="J450" i="25"/>
  <c r="I1871" i="25"/>
  <c r="H1871" i="25" s="1"/>
  <c r="J2438" i="25"/>
  <c r="V1023" i="25"/>
  <c r="L1364" i="25"/>
  <c r="J1010" i="25"/>
  <c r="J1653" i="25"/>
  <c r="L535" i="25"/>
  <c r="K535" i="25" s="1"/>
  <c r="V3406" i="25"/>
  <c r="V314" i="25"/>
  <c r="I3321" i="25"/>
  <c r="J3411" i="25"/>
  <c r="G3128" i="25"/>
  <c r="G1095" i="25"/>
  <c r="I1974" i="25"/>
  <c r="H1974" i="25" s="1"/>
  <c r="G2975" i="25"/>
  <c r="J1137" i="25"/>
  <c r="L323" i="25"/>
  <c r="K323" i="25" s="1"/>
  <c r="V1900" i="25"/>
  <c r="J2283" i="25"/>
  <c r="G432" i="25"/>
  <c r="I1797" i="25"/>
  <c r="J1902" i="25"/>
  <c r="I3010" i="25"/>
  <c r="I1994" i="25"/>
  <c r="G1216" i="25"/>
  <c r="L1825" i="25"/>
  <c r="J598" i="25"/>
  <c r="J2146" i="25"/>
  <c r="V1502" i="25"/>
  <c r="V2482" i="25"/>
  <c r="V2299" i="25"/>
  <c r="J2486" i="25"/>
  <c r="G473" i="25"/>
  <c r="V728" i="25"/>
  <c r="L1197" i="25"/>
  <c r="B2" i="17"/>
  <c r="G1670" i="25"/>
  <c r="V3248" i="25"/>
  <c r="L815" i="25"/>
  <c r="G1923" i="25"/>
  <c r="L2530" i="25"/>
  <c r="K2530" i="25" s="1"/>
  <c r="L1424" i="25"/>
  <c r="K1424" i="25" s="1"/>
  <c r="L3426" i="25"/>
  <c r="K3426" i="25" s="1"/>
  <c r="L2826" i="25"/>
  <c r="J1713" i="25"/>
  <c r="J1574" i="25"/>
  <c r="I613" i="25"/>
  <c r="H613" i="25" s="1"/>
  <c r="V3203" i="25"/>
  <c r="V2036" i="25"/>
  <c r="J3051" i="25"/>
  <c r="L334" i="25"/>
  <c r="V775" i="25"/>
  <c r="J1787" i="25"/>
  <c r="V3174" i="25"/>
  <c r="G2453" i="25"/>
  <c r="J72" i="25"/>
  <c r="I3065" i="25"/>
  <c r="J240" i="25"/>
  <c r="I2845" i="25"/>
  <c r="I857" i="25"/>
  <c r="H857" i="25" s="1"/>
  <c r="G916" i="25"/>
  <c r="V1207" i="25"/>
  <c r="J629" i="25"/>
  <c r="L1327" i="25"/>
  <c r="V3137" i="25"/>
  <c r="V2321" i="25"/>
  <c r="G1226" i="25"/>
  <c r="L452" i="25"/>
  <c r="K452" i="25" s="1"/>
  <c r="V1313" i="25"/>
  <c r="L950" i="25"/>
  <c r="L3419" i="25"/>
  <c r="J3391" i="25"/>
  <c r="V2662" i="25"/>
  <c r="V2024" i="25"/>
  <c r="V2674" i="25"/>
  <c r="L1402" i="25"/>
  <c r="K1402" i="25" s="1"/>
  <c r="L2889" i="25"/>
  <c r="V2617" i="25"/>
  <c r="J655" i="25"/>
  <c r="J1486" i="25"/>
  <c r="L745" i="25"/>
  <c r="K745" i="25" s="1"/>
  <c r="I2477" i="25"/>
  <c r="G2598" i="25"/>
  <c r="L704" i="25"/>
  <c r="K704" i="25" s="1"/>
  <c r="V2341" i="25"/>
  <c r="V1623" i="25"/>
  <c r="V1066" i="25"/>
  <c r="V3331" i="25"/>
  <c r="J205" i="25"/>
  <c r="I2967" i="25"/>
  <c r="H2967" i="25" s="1"/>
  <c r="G304" i="25"/>
  <c r="G1024" i="25"/>
  <c r="G273" i="25"/>
  <c r="V1143" i="25"/>
  <c r="V932" i="25"/>
  <c r="J1551" i="25"/>
  <c r="V139" i="25"/>
  <c r="J164" i="25"/>
  <c r="V2596" i="25"/>
  <c r="J1363" i="25"/>
  <c r="V2775" i="25"/>
  <c r="G2594" i="25"/>
  <c r="J569" i="25"/>
  <c r="L1898" i="25"/>
  <c r="K1898" i="25" s="1"/>
  <c r="I3404" i="25"/>
  <c r="H3404" i="25" s="1"/>
  <c r="L786" i="25"/>
  <c r="J3385" i="25"/>
  <c r="I892" i="25"/>
  <c r="L532" i="25"/>
  <c r="K532" i="25" s="1"/>
  <c r="I3305" i="25"/>
  <c r="G3238" i="25"/>
  <c r="J3457" i="25"/>
  <c r="J1180" i="25"/>
  <c r="J2987" i="25"/>
  <c r="G2340" i="25"/>
  <c r="G2128" i="25"/>
  <c r="G2479" i="25"/>
  <c r="I3252" i="25"/>
  <c r="H3252" i="25" s="1"/>
  <c r="V2843" i="25"/>
  <c r="V2093" i="25"/>
  <c r="V3184" i="25"/>
  <c r="J2587" i="25"/>
  <c r="L3231" i="25"/>
  <c r="L3246" i="25"/>
  <c r="J3162" i="25"/>
  <c r="G467" i="25"/>
  <c r="L2164" i="25"/>
  <c r="K2164" i="25" s="1"/>
  <c r="L3208" i="25"/>
  <c r="G768" i="25"/>
  <c r="G2276" i="25"/>
  <c r="J1383" i="25"/>
  <c r="G1019" i="25"/>
  <c r="J2835" i="25"/>
  <c r="L2489" i="25"/>
  <c r="K2489" i="25" s="1"/>
  <c r="L2780" i="25"/>
  <c r="K2780" i="25" s="1"/>
  <c r="J1212" i="25"/>
  <c r="J2838" i="25"/>
  <c r="L1361" i="25"/>
  <c r="J1436" i="25"/>
  <c r="J2395" i="25"/>
  <c r="L2391" i="25"/>
  <c r="K2391" i="25" s="1"/>
  <c r="V860" i="25"/>
  <c r="L1792" i="25"/>
  <c r="L8" i="25"/>
  <c r="K8" i="25" s="1"/>
  <c r="V1440" i="25"/>
  <c r="V1060" i="25"/>
  <c r="L679" i="25"/>
  <c r="I3014" i="25"/>
  <c r="H3014" i="25" s="1"/>
  <c r="V2555" i="25"/>
  <c r="G1123" i="25"/>
  <c r="G346" i="25"/>
  <c r="G2831" i="25"/>
  <c r="G2132" i="25"/>
  <c r="G585" i="25"/>
  <c r="I1241" i="25"/>
  <c r="H1241" i="25" s="1"/>
  <c r="L724" i="25"/>
  <c r="J3366" i="25"/>
  <c r="J3153" i="25"/>
  <c r="G3137" i="25"/>
  <c r="V44" i="25"/>
  <c r="L1332" i="25"/>
  <c r="J1830" i="25"/>
  <c r="G199" i="25"/>
  <c r="L3223" i="25"/>
  <c r="K3223" i="25" s="1"/>
  <c r="V2834" i="25"/>
  <c r="V2050" i="25"/>
  <c r="J1443" i="25"/>
  <c r="J3254" i="25"/>
  <c r="L1612" i="25"/>
  <c r="K1612" i="25" s="1"/>
  <c r="L1456" i="25"/>
  <c r="J362" i="25"/>
  <c r="J610" i="25"/>
  <c r="G2667" i="25"/>
  <c r="J902" i="25"/>
  <c r="L42" i="25"/>
  <c r="L1511" i="25"/>
  <c r="K1511" i="25" s="1"/>
  <c r="L2509" i="25"/>
  <c r="K2509" i="25" s="1"/>
  <c r="J487" i="25"/>
  <c r="J775" i="25"/>
  <c r="G2897" i="25"/>
  <c r="V1694" i="25"/>
  <c r="L2561" i="25"/>
  <c r="V941" i="25"/>
  <c r="J3461" i="25"/>
  <c r="L1995" i="25"/>
  <c r="I3036" i="25"/>
  <c r="V3264" i="25"/>
  <c r="J2195" i="25"/>
  <c r="G976" i="25"/>
  <c r="I2082" i="25"/>
  <c r="L179" i="25"/>
  <c r="G2299" i="25"/>
  <c r="V2181" i="25"/>
  <c r="V3347" i="25"/>
  <c r="V54" i="25"/>
  <c r="V384" i="25"/>
  <c r="V621" i="25"/>
  <c r="G2684" i="25"/>
  <c r="I2437" i="25"/>
  <c r="J2158" i="25"/>
  <c r="I400" i="25"/>
  <c r="H400" i="25" s="1"/>
  <c r="L782" i="25"/>
  <c r="K782" i="25" s="1"/>
  <c r="G1819" i="25"/>
  <c r="V2891" i="25"/>
  <c r="J3318" i="25"/>
  <c r="V2423" i="25"/>
  <c r="J238" i="25"/>
  <c r="L495" i="25"/>
  <c r="G1547" i="25"/>
  <c r="I1764" i="25"/>
  <c r="H1764" i="25" s="1"/>
  <c r="G1477" i="25"/>
  <c r="V2296" i="25"/>
  <c r="I2757" i="25"/>
  <c r="H2757" i="25" s="1"/>
  <c r="L28" i="25"/>
  <c r="I2222" i="25"/>
  <c r="H2222" i="25" s="1"/>
  <c r="V1523" i="25"/>
  <c r="L3018" i="25"/>
  <c r="K3018" i="25" s="1"/>
  <c r="L2790" i="25"/>
  <c r="G2938" i="25"/>
  <c r="I1601" i="25"/>
  <c r="V344" i="25"/>
  <c r="I2286" i="25"/>
  <c r="H2286" i="25" s="1"/>
  <c r="J2559" i="25"/>
  <c r="I592" i="25"/>
  <c r="V1316" i="25"/>
  <c r="L2121" i="25"/>
  <c r="L1551" i="25"/>
  <c r="G1303" i="25"/>
  <c r="G568" i="25"/>
  <c r="G2059" i="25"/>
  <c r="L714" i="25"/>
  <c r="I965" i="25"/>
  <c r="L779" i="25"/>
  <c r="K779" i="25" s="1"/>
  <c r="L1920" i="25"/>
  <c r="J3288" i="25"/>
  <c r="L3243" i="25"/>
  <c r="J330" i="25"/>
  <c r="J913" i="25"/>
  <c r="V3002" i="25"/>
  <c r="G1691" i="25"/>
  <c r="L1399" i="25"/>
  <c r="K1399" i="25" s="1"/>
  <c r="L420" i="25"/>
  <c r="K420" i="25" s="1"/>
  <c r="V558" i="25"/>
  <c r="I1766" i="25"/>
  <c r="H1766" i="25" s="1"/>
  <c r="V564" i="25"/>
  <c r="V2490" i="25"/>
  <c r="I3254" i="25"/>
  <c r="V2787" i="25"/>
  <c r="I1137" i="25"/>
  <c r="H1137" i="25" s="1"/>
  <c r="J1555" i="25"/>
  <c r="V2468" i="25"/>
  <c r="J249" i="25"/>
  <c r="J1370" i="25"/>
  <c r="G2391" i="25"/>
  <c r="V2245" i="25"/>
  <c r="L324" i="25"/>
  <c r="K324" i="25" s="1"/>
  <c r="I3182" i="25"/>
  <c r="L524" i="25"/>
  <c r="K524" i="25" s="1"/>
  <c r="G1669" i="25"/>
  <c r="I1906" i="25"/>
  <c r="H1906" i="25" s="1"/>
  <c r="I2668" i="25"/>
  <c r="L1064" i="25"/>
  <c r="L3497" i="25"/>
  <c r="V408" i="25"/>
  <c r="J2396" i="25"/>
  <c r="I365" i="25"/>
  <c r="L1678" i="25"/>
  <c r="K1678" i="25" s="1"/>
  <c r="I2443" i="25"/>
  <c r="H2443" i="25" s="1"/>
  <c r="G1324" i="25"/>
  <c r="G903" i="25"/>
  <c r="L1835" i="25"/>
  <c r="K1835" i="25" s="1"/>
  <c r="J3250" i="25"/>
  <c r="G1350" i="25"/>
  <c r="V842" i="25"/>
  <c r="V1419" i="25"/>
  <c r="G996" i="25"/>
  <c r="G2400" i="25"/>
  <c r="J1422" i="25"/>
  <c r="J2851" i="25"/>
  <c r="V2039" i="25"/>
  <c r="G1971" i="25"/>
  <c r="V528" i="25"/>
  <c r="J428" i="25"/>
  <c r="L1763" i="25"/>
  <c r="J550" i="25"/>
  <c r="L1314" i="25"/>
  <c r="V3365" i="25"/>
  <c r="G225" i="25"/>
  <c r="I1783" i="25"/>
  <c r="H1783" i="25" s="1"/>
  <c r="G720" i="25"/>
  <c r="I3395" i="25"/>
  <c r="H3395" i="25" s="1"/>
  <c r="I2761" i="25"/>
  <c r="H2761" i="25" s="1"/>
  <c r="J3267" i="25"/>
  <c r="J3447" i="25"/>
  <c r="L1713" i="25"/>
  <c r="K1713" i="25" s="1"/>
  <c r="I1151" i="25"/>
  <c r="H1151" i="25" s="1"/>
  <c r="L1603" i="25"/>
  <c r="V2770" i="25"/>
  <c r="L1858" i="25"/>
  <c r="I1554" i="25"/>
  <c r="H1554" i="25" s="1"/>
  <c r="J2325" i="25"/>
  <c r="L611" i="25"/>
  <c r="I988" i="25"/>
  <c r="H988" i="25" s="1"/>
  <c r="J1906" i="25"/>
  <c r="G1693" i="25"/>
  <c r="I860" i="25"/>
  <c r="G402" i="25"/>
  <c r="V1053" i="25"/>
  <c r="J1427" i="25"/>
  <c r="I1652" i="25"/>
  <c r="H1652" i="25" s="1"/>
  <c r="L2050" i="25"/>
  <c r="L2326" i="25"/>
  <c r="K2326" i="25" s="1"/>
  <c r="G71" i="25"/>
  <c r="G2993" i="25"/>
  <c r="G1968" i="25"/>
  <c r="J2974" i="25"/>
  <c r="I2527" i="25"/>
  <c r="H2527" i="25" s="1"/>
  <c r="I1500" i="25"/>
  <c r="H1500" i="25" s="1"/>
  <c r="I1068" i="25"/>
  <c r="L2017" i="25"/>
  <c r="K2017" i="25" s="1"/>
  <c r="J946" i="25"/>
  <c r="V3315" i="25"/>
  <c r="I2669" i="25"/>
  <c r="H2669" i="25" s="1"/>
  <c r="L484" i="25"/>
  <c r="J3421" i="25"/>
  <c r="G761" i="25"/>
  <c r="I1795" i="25"/>
  <c r="H1795" i="25" s="1"/>
  <c r="I873" i="25"/>
  <c r="J3455" i="25"/>
  <c r="G418" i="25"/>
  <c r="G1888" i="25"/>
  <c r="I3148" i="25"/>
  <c r="H3148" i="25" s="1"/>
  <c r="I730" i="25"/>
  <c r="V832" i="25"/>
  <c r="J3400" i="25"/>
  <c r="V1239" i="25"/>
  <c r="L3382" i="25"/>
  <c r="K3382" i="25" s="1"/>
  <c r="I2126" i="25"/>
  <c r="H2126" i="25" s="1"/>
  <c r="I817" i="25"/>
  <c r="H817" i="25" s="1"/>
  <c r="J1452" i="25"/>
  <c r="V1407" i="25"/>
  <c r="J117" i="25"/>
  <c r="V2457" i="25"/>
  <c r="G1136" i="25"/>
  <c r="J1185" i="25"/>
  <c r="I1285" i="25"/>
  <c r="L1947" i="25"/>
  <c r="I2094" i="25"/>
  <c r="I1389" i="25"/>
  <c r="H1389" i="25" s="1"/>
  <c r="V1299" i="25"/>
  <c r="J2425" i="25"/>
  <c r="V1778" i="25"/>
  <c r="L742" i="25"/>
  <c r="G2494" i="25"/>
  <c r="J3206" i="25"/>
  <c r="V271" i="25"/>
  <c r="L648" i="25"/>
  <c r="G492" i="25"/>
  <c r="G125" i="25"/>
  <c r="V2136" i="25"/>
  <c r="J80" i="25"/>
  <c r="J2564" i="25"/>
  <c r="V2478" i="25"/>
  <c r="L987" i="25"/>
  <c r="I2929" i="25"/>
  <c r="H2929" i="25" s="1"/>
  <c r="L2943" i="25"/>
  <c r="K2943" i="25" s="1"/>
  <c r="I3003" i="25"/>
  <c r="G1396" i="25"/>
  <c r="I890" i="25"/>
  <c r="H890" i="25" s="1"/>
  <c r="J457" i="25"/>
  <c r="J2819" i="25"/>
  <c r="L1997" i="25"/>
  <c r="J754" i="25"/>
  <c r="V1288" i="25"/>
  <c r="G3251" i="25"/>
  <c r="V2700" i="25"/>
  <c r="V2002" i="25"/>
  <c r="J147" i="25"/>
  <c r="G152" i="25"/>
  <c r="G2000" i="25"/>
  <c r="G1729" i="25"/>
  <c r="V22" i="25"/>
  <c r="V849" i="25"/>
  <c r="V1684" i="25"/>
  <c r="L2321" i="25"/>
  <c r="K2321" i="25" s="1"/>
  <c r="I1757" i="25"/>
  <c r="H1757" i="25" s="1"/>
  <c r="V3120" i="25"/>
  <c r="J3317" i="25"/>
  <c r="I3369" i="25"/>
  <c r="J425" i="25"/>
  <c r="J1648" i="25"/>
  <c r="G1585" i="25"/>
  <c r="G3048" i="25"/>
  <c r="I331" i="25"/>
  <c r="L2243" i="25"/>
  <c r="V407" i="25"/>
  <c r="G2971" i="25"/>
  <c r="V2190" i="25"/>
  <c r="J329" i="25"/>
  <c r="G793" i="25"/>
  <c r="J2502" i="25"/>
  <c r="I3232" i="25"/>
  <c r="J182" i="25"/>
  <c r="I2431" i="25"/>
  <c r="H2431" i="25" s="1"/>
  <c r="I3112" i="25"/>
  <c r="H3112" i="25" s="1"/>
  <c r="V1762" i="25"/>
  <c r="G2837" i="25"/>
  <c r="L1781" i="25"/>
  <c r="K1781" i="25" s="1"/>
  <c r="J3474" i="25"/>
  <c r="V1481" i="25"/>
  <c r="L1620" i="25"/>
  <c r="I1524" i="25"/>
  <c r="L1251" i="25"/>
  <c r="L3493" i="25"/>
  <c r="K3493" i="25" s="1"/>
  <c r="L2944" i="25"/>
  <c r="K2944" i="25" s="1"/>
  <c r="J3156" i="25"/>
  <c r="G3382" i="25"/>
  <c r="I1257" i="25"/>
  <c r="G1218" i="25"/>
  <c r="J1453" i="25"/>
  <c r="G3223" i="25"/>
  <c r="G1952" i="25"/>
  <c r="V2228" i="25"/>
  <c r="G3387" i="25"/>
  <c r="V280" i="25"/>
  <c r="G2372" i="25"/>
  <c r="I2842" i="25"/>
  <c r="L722" i="25"/>
  <c r="K722" i="25" s="1"/>
  <c r="V2494" i="25"/>
  <c r="L2382" i="25"/>
  <c r="V2922" i="25"/>
  <c r="L1089" i="25"/>
  <c r="K1089" i="25" s="1"/>
  <c r="J835" i="25"/>
  <c r="J865" i="25"/>
  <c r="G365" i="25"/>
  <c r="L144" i="25"/>
  <c r="J1358" i="25"/>
  <c r="L3352" i="25"/>
  <c r="K3352" i="25" s="1"/>
  <c r="I801" i="25"/>
  <c r="H801" i="25" s="1"/>
  <c r="G1884" i="25"/>
  <c r="L1838" i="25"/>
  <c r="K1838" i="25" s="1"/>
  <c r="G2671" i="25"/>
  <c r="V670" i="25"/>
  <c r="I374" i="25"/>
  <c r="J2972" i="25"/>
  <c r="G856" i="25"/>
  <c r="I2808" i="25"/>
  <c r="H2808" i="25" s="1"/>
  <c r="V203" i="25"/>
  <c r="V3485" i="25"/>
  <c r="J62" i="25"/>
  <c r="G571" i="25"/>
  <c r="G2998" i="25"/>
  <c r="V1119" i="25"/>
  <c r="J3089" i="25"/>
  <c r="L555" i="25"/>
  <c r="V2146" i="25"/>
  <c r="I2563" i="25"/>
  <c r="H2563" i="25" s="1"/>
  <c r="G1211" i="25"/>
  <c r="L572" i="25"/>
  <c r="K572" i="25" s="1"/>
  <c r="I568" i="25"/>
  <c r="J2274" i="25"/>
  <c r="L2440" i="25"/>
  <c r="K2440" i="25" s="1"/>
  <c r="J1617" i="25"/>
  <c r="V3179" i="25"/>
  <c r="J1820" i="25"/>
  <c r="J242" i="25"/>
  <c r="I1721" i="25"/>
  <c r="H1721" i="25" s="1"/>
  <c r="J750" i="25"/>
  <c r="L295" i="25"/>
  <c r="K295" i="25" s="1"/>
  <c r="L2448" i="25"/>
  <c r="J202" i="25"/>
  <c r="J193" i="25"/>
  <c r="G1310" i="25"/>
  <c r="I2197" i="25"/>
  <c r="J2902" i="25"/>
  <c r="J849" i="25"/>
  <c r="G1330" i="25"/>
  <c r="L2361" i="25"/>
  <c r="K2361" i="25" s="1"/>
  <c r="L483" i="25"/>
  <c r="I1118" i="25"/>
  <c r="H1118" i="25" s="1"/>
  <c r="J2031" i="25"/>
  <c r="L2763" i="25"/>
  <c r="I2474" i="25"/>
  <c r="V265" i="25"/>
  <c r="J2752" i="25"/>
  <c r="I1061" i="25"/>
  <c r="V2176" i="25"/>
  <c r="J499" i="25"/>
  <c r="I3367" i="25"/>
  <c r="H3367" i="25" s="1"/>
  <c r="J2945" i="25"/>
  <c r="G2739" i="25"/>
  <c r="L3220" i="25"/>
  <c r="J1150" i="25"/>
  <c r="L44" i="25"/>
  <c r="L3263" i="25"/>
  <c r="I2077" i="25"/>
  <c r="J2981" i="25"/>
  <c r="G94" i="25"/>
  <c r="V668" i="25"/>
  <c r="V2025" i="25"/>
  <c r="V2897" i="25"/>
  <c r="J336" i="25"/>
  <c r="J950" i="25"/>
  <c r="I1409" i="25"/>
  <c r="L2182" i="25"/>
  <c r="K2182" i="25" s="1"/>
  <c r="V321" i="25"/>
  <c r="I2854" i="25"/>
  <c r="H2854" i="25" s="1"/>
  <c r="V625" i="25"/>
  <c r="J1000" i="25"/>
  <c r="V1233" i="25"/>
  <c r="G1463" i="25"/>
  <c r="I3230" i="25"/>
  <c r="H3230" i="25" s="1"/>
  <c r="J1667" i="25"/>
  <c r="I1348" i="25"/>
  <c r="I999" i="25"/>
  <c r="H999" i="25" s="1"/>
  <c r="G664" i="25"/>
  <c r="G2586" i="25"/>
  <c r="V382" i="25"/>
  <c r="J2327" i="25"/>
  <c r="V2196" i="25"/>
  <c r="G1911" i="25"/>
  <c r="J2712" i="25"/>
  <c r="L3484" i="25"/>
  <c r="K3484" i="25" s="1"/>
  <c r="L1653" i="25"/>
  <c r="K1653" i="25" s="1"/>
  <c r="V1906" i="25"/>
  <c r="J795" i="25"/>
  <c r="L2251" i="25"/>
  <c r="K2251" i="25" s="1"/>
  <c r="I2884" i="25"/>
  <c r="H2884" i="25" s="1"/>
  <c r="G3056" i="25"/>
  <c r="V2903" i="25"/>
  <c r="L2779" i="25"/>
  <c r="L1140" i="25"/>
  <c r="K1140" i="25" s="1"/>
  <c r="I2712" i="25"/>
  <c r="I175" i="25"/>
  <c r="V146" i="25"/>
  <c r="G126" i="25"/>
  <c r="J686" i="25"/>
  <c r="L1881" i="25"/>
  <c r="G714" i="25"/>
  <c r="V422" i="25"/>
  <c r="V3455" i="25"/>
  <c r="J473" i="25"/>
  <c r="I2892" i="25"/>
  <c r="H2892" i="25" s="1"/>
  <c r="G990" i="25"/>
  <c r="J894" i="25"/>
  <c r="G2708" i="25"/>
  <c r="G579" i="25"/>
  <c r="I2995" i="25"/>
  <c r="H2995" i="25" s="1"/>
  <c r="L1299" i="25"/>
  <c r="G401" i="25"/>
  <c r="I1239" i="25"/>
  <c r="J956" i="25"/>
  <c r="L470" i="25"/>
  <c r="K470" i="25" s="1"/>
  <c r="G2382" i="25"/>
  <c r="J1226" i="25"/>
  <c r="I2734" i="25"/>
  <c r="H2734" i="25" s="1"/>
  <c r="V3298" i="25"/>
  <c r="G1994" i="25"/>
  <c r="V2186" i="25"/>
  <c r="V1656" i="25"/>
  <c r="G3275" i="25"/>
  <c r="J2914" i="25"/>
  <c r="J844" i="25"/>
  <c r="G88" i="25"/>
  <c r="I15" i="25"/>
  <c r="H15" i="25" s="1"/>
  <c r="W15" i="25" s="1"/>
  <c r="X15" i="25" s="1"/>
  <c r="AE15" i="25" s="1"/>
  <c r="I1381" i="25"/>
  <c r="G1925" i="25"/>
  <c r="L1747" i="25"/>
  <c r="K1747" i="25" s="1"/>
  <c r="L2138" i="25"/>
  <c r="K2138" i="25" s="1"/>
  <c r="V2458" i="25"/>
  <c r="L645" i="25"/>
  <c r="I3345" i="25"/>
  <c r="H3345" i="25" s="1"/>
  <c r="J3126" i="25"/>
  <c r="V905" i="25"/>
  <c r="L1758" i="25"/>
  <c r="J815" i="25"/>
  <c r="V731" i="25"/>
  <c r="L2721" i="25"/>
  <c r="K2721" i="25" s="1"/>
  <c r="J683" i="25"/>
  <c r="V3348" i="25"/>
  <c r="G2934" i="25"/>
  <c r="V441" i="25"/>
  <c r="G3370" i="25"/>
  <c r="L2307" i="25"/>
  <c r="V3370" i="25"/>
  <c r="G1854" i="25"/>
  <c r="J1852" i="25"/>
  <c r="J243" i="25"/>
  <c r="L2817" i="25"/>
  <c r="K2817" i="25" s="1"/>
  <c r="I3436" i="25"/>
  <c r="H3436" i="25" s="1"/>
  <c r="I1384" i="25"/>
  <c r="H1384" i="25" s="1"/>
  <c r="V253" i="25"/>
  <c r="I483" i="25"/>
  <c r="V973" i="25"/>
  <c r="V1772" i="25"/>
  <c r="G3115" i="25"/>
  <c r="V1377" i="25"/>
  <c r="V3386" i="25"/>
  <c r="I3178" i="25"/>
  <c r="J1929" i="25"/>
  <c r="J1529" i="25"/>
  <c r="J1266" i="25"/>
  <c r="J675" i="25"/>
  <c r="V1050" i="25"/>
  <c r="V1241" i="25"/>
  <c r="J1278" i="25"/>
  <c r="L1330" i="25"/>
  <c r="K1330" i="25" s="1"/>
  <c r="I238" i="25"/>
  <c r="H238" i="25" s="1"/>
  <c r="V75" i="25"/>
  <c r="V3068" i="25"/>
  <c r="V2166" i="25"/>
  <c r="L1097" i="25"/>
  <c r="I840" i="25"/>
  <c r="H840" i="25" s="1"/>
  <c r="G51" i="25"/>
  <c r="L3445" i="25"/>
  <c r="V3489" i="25"/>
  <c r="L273" i="25"/>
  <c r="I2779" i="25"/>
  <c r="G2036" i="25"/>
  <c r="J2511" i="25"/>
  <c r="V602" i="25"/>
  <c r="V3364" i="25"/>
  <c r="L519" i="25"/>
  <c r="V1070" i="25"/>
  <c r="I304" i="25"/>
  <c r="H304" i="25" s="1"/>
  <c r="L668" i="25"/>
  <c r="K668" i="25" s="1"/>
  <c r="I2252" i="25"/>
  <c r="H2252" i="25" s="1"/>
  <c r="J2929" i="25"/>
  <c r="V3106" i="25"/>
  <c r="L1497" i="25"/>
  <c r="G1385" i="25"/>
  <c r="L1786" i="25"/>
  <c r="K1786" i="25" s="1"/>
  <c r="I1887" i="25"/>
  <c r="I1625" i="25"/>
  <c r="H1625" i="25" s="1"/>
  <c r="L3329" i="25"/>
  <c r="V2118" i="25"/>
  <c r="J2713" i="25"/>
  <c r="L3346" i="25"/>
  <c r="K3346" i="25" s="1"/>
  <c r="V715" i="25"/>
  <c r="V2981" i="25"/>
  <c r="G3359" i="25"/>
  <c r="G2374" i="25"/>
  <c r="G1798" i="25"/>
  <c r="J1633" i="25"/>
  <c r="G769" i="25"/>
  <c r="J521" i="25"/>
  <c r="L3176" i="25"/>
  <c r="V1459" i="25"/>
  <c r="G3476" i="25"/>
  <c r="V320" i="25"/>
  <c r="L1705" i="25"/>
  <c r="G3021" i="25"/>
  <c r="I3123" i="25"/>
  <c r="H3123" i="25" s="1"/>
  <c r="I2915" i="25"/>
  <c r="J494" i="25"/>
  <c r="V1277" i="25"/>
  <c r="J3002" i="25"/>
  <c r="L392" i="25"/>
  <c r="G1472" i="25"/>
  <c r="V2738" i="25"/>
  <c r="V2782" i="25"/>
  <c r="I2628" i="25"/>
  <c r="G2496" i="25"/>
  <c r="V306" i="25"/>
  <c r="J2261" i="25"/>
  <c r="V3131" i="25"/>
  <c r="L3107" i="25"/>
  <c r="K3107" i="25" s="1"/>
  <c r="L1989" i="25"/>
  <c r="K1989" i="25" s="1"/>
  <c r="L2009" i="25"/>
  <c r="K2009" i="25" s="1"/>
  <c r="V1854" i="25"/>
  <c r="G1205" i="25"/>
  <c r="J449" i="25"/>
  <c r="V791" i="25"/>
  <c r="V1698" i="25"/>
  <c r="L836" i="25"/>
  <c r="K836" i="25" s="1"/>
  <c r="G299" i="25"/>
  <c r="J811" i="25"/>
  <c r="V1042" i="25"/>
  <c r="J1008" i="25"/>
  <c r="V657" i="25"/>
  <c r="G1747" i="25"/>
  <c r="L1463" i="25"/>
  <c r="G2464" i="25"/>
  <c r="I1231" i="25"/>
  <c r="H1231" i="25" s="1"/>
  <c r="I3020" i="25"/>
  <c r="H3020" i="25" s="1"/>
  <c r="G173" i="25"/>
  <c r="V1620" i="25"/>
  <c r="J1682" i="25"/>
  <c r="L3477" i="25"/>
  <c r="J442" i="25"/>
  <c r="V2562" i="25"/>
  <c r="L620" i="25"/>
  <c r="K620" i="25" s="1"/>
  <c r="V400" i="25"/>
  <c r="I1365" i="25"/>
  <c r="L3210" i="25"/>
  <c r="I3039" i="25"/>
  <c r="H3039" i="25" s="1"/>
  <c r="G153" i="25"/>
  <c r="I2686" i="25"/>
  <c r="H2686" i="25" s="1"/>
  <c r="I433" i="25"/>
  <c r="V2958" i="25"/>
  <c r="V817" i="25"/>
  <c r="V1504" i="25"/>
  <c r="J3333" i="25"/>
  <c r="J2568" i="25"/>
  <c r="G28" i="25"/>
  <c r="L598" i="25"/>
  <c r="K598" i="25" s="1"/>
  <c r="J1206" i="25"/>
  <c r="L2913" i="25"/>
  <c r="G3214" i="25"/>
  <c r="L860" i="25"/>
  <c r="G2146" i="25"/>
  <c r="I1308" i="25"/>
  <c r="H1308" i="25" s="1"/>
  <c r="I926" i="25"/>
  <c r="H926" i="25" s="1"/>
  <c r="L2764" i="25"/>
  <c r="K2764" i="25" s="1"/>
  <c r="J196" i="25"/>
  <c r="J1082" i="25"/>
  <c r="V45" i="25"/>
  <c r="L678" i="25"/>
  <c r="L542" i="25"/>
  <c r="V3208" i="25"/>
  <c r="L864" i="25"/>
  <c r="K864" i="25" s="1"/>
  <c r="L426" i="25"/>
  <c r="V2125" i="25"/>
  <c r="J1659" i="25"/>
  <c r="G1416" i="25"/>
  <c r="G326" i="25"/>
  <c r="J1801" i="25"/>
  <c r="G1606" i="25"/>
  <c r="G1047" i="25"/>
  <c r="L3290" i="25"/>
  <c r="V960" i="25"/>
  <c r="L1121" i="25"/>
  <c r="V593" i="25"/>
  <c r="V3380" i="25"/>
  <c r="G3347" i="25"/>
  <c r="G502" i="25"/>
  <c r="V1960" i="25"/>
  <c r="J3297" i="25"/>
  <c r="V3041" i="25"/>
  <c r="I2693" i="25"/>
  <c r="H2693" i="25" s="1"/>
  <c r="J1749" i="25"/>
  <c r="G2135" i="25"/>
  <c r="L2813" i="25"/>
  <c r="V2951" i="25"/>
  <c r="J3137" i="25"/>
  <c r="I89" i="25"/>
  <c r="H89" i="25" s="1"/>
  <c r="L2285" i="25"/>
  <c r="K2285" i="25" s="1"/>
  <c r="L2266" i="25"/>
  <c r="J966" i="25"/>
  <c r="J1947" i="25"/>
  <c r="J252" i="25"/>
  <c r="L1977" i="25"/>
  <c r="K1977" i="25" s="1"/>
  <c r="J833" i="25"/>
  <c r="G1718" i="25"/>
  <c r="V1978" i="25"/>
  <c r="G3329" i="25"/>
  <c r="G1940" i="25"/>
  <c r="J1515" i="25"/>
  <c r="G1538" i="25"/>
  <c r="V2038" i="25"/>
  <c r="J1930" i="25"/>
  <c r="V3001" i="25"/>
  <c r="I1533" i="25"/>
  <c r="H1533" i="25" s="1"/>
  <c r="V2290" i="25"/>
  <c r="L1290" i="25"/>
  <c r="K1290" i="25" s="1"/>
  <c r="L492" i="25"/>
  <c r="J392" i="25"/>
  <c r="V2340" i="25"/>
  <c r="G218" i="25"/>
  <c r="J1604" i="25"/>
  <c r="V575" i="25"/>
  <c r="V1085" i="25"/>
  <c r="I1363" i="25"/>
  <c r="H1363" i="25" s="1"/>
  <c r="G2476" i="25"/>
  <c r="L1071" i="25"/>
  <c r="V473" i="25"/>
  <c r="J1067" i="25"/>
  <c r="J823" i="25"/>
  <c r="J1697" i="25"/>
  <c r="L1397" i="25"/>
  <c r="K1397" i="25" s="1"/>
  <c r="J1380" i="25"/>
  <c r="L2430" i="25"/>
  <c r="L3196" i="25"/>
  <c r="K3196" i="25" s="1"/>
  <c r="G1031" i="25"/>
  <c r="L3464" i="25"/>
  <c r="V527" i="25"/>
  <c r="I259" i="25"/>
  <c r="V1068" i="25"/>
  <c r="V917" i="25"/>
  <c r="J1023" i="25"/>
  <c r="G1868" i="25"/>
  <c r="G1066" i="25"/>
  <c r="V3423" i="25"/>
  <c r="V1309" i="25"/>
  <c r="G1997" i="25"/>
  <c r="I2576" i="25"/>
  <c r="V597" i="25"/>
  <c r="G3337" i="25"/>
  <c r="J1405" i="25"/>
  <c r="G2921" i="25"/>
  <c r="V2174" i="25"/>
  <c r="J1702" i="25"/>
  <c r="I1747" i="25"/>
  <c r="H1747" i="25" s="1"/>
  <c r="I93" i="25"/>
  <c r="I821" i="25"/>
  <c r="H821" i="25" s="1"/>
  <c r="J712" i="25"/>
  <c r="J1039" i="25"/>
  <c r="L2703" i="25"/>
  <c r="K2703" i="25" s="1"/>
  <c r="J1591" i="25"/>
  <c r="G2919" i="25"/>
  <c r="J2280" i="25"/>
  <c r="J3290" i="25"/>
  <c r="G244" i="25"/>
  <c r="G1604" i="25"/>
  <c r="V3369" i="25"/>
  <c r="I1020" i="25"/>
  <c r="G3044" i="25"/>
  <c r="L3328" i="25"/>
  <c r="K3328" i="25" s="1"/>
  <c r="G3199" i="25"/>
  <c r="L2687" i="25"/>
  <c r="K2687" i="25" s="1"/>
  <c r="J3453" i="25"/>
  <c r="G2058" i="25"/>
  <c r="V1374" i="25"/>
  <c r="V452" i="25"/>
  <c r="J1406" i="25"/>
  <c r="I1853" i="25"/>
  <c r="H1853" i="25" s="1"/>
  <c r="V937" i="25"/>
  <c r="V950" i="25"/>
  <c r="G942" i="25"/>
  <c r="I1274" i="25"/>
  <c r="H1274" i="25" s="1"/>
  <c r="I18" i="25"/>
  <c r="I2715" i="25"/>
  <c r="H2715" i="25" s="1"/>
  <c r="G780" i="25"/>
  <c r="J2551" i="25"/>
  <c r="J3093" i="25"/>
  <c r="V781" i="25"/>
  <c r="J394" i="25"/>
  <c r="L3117" i="25"/>
  <c r="G3427" i="25"/>
  <c r="J1299" i="25"/>
  <c r="L2911" i="25"/>
  <c r="K2911" i="25" s="1"/>
  <c r="G2916" i="25"/>
  <c r="J898" i="25"/>
  <c r="L2256" i="25"/>
  <c r="K2256" i="25" s="1"/>
  <c r="G1986" i="25"/>
  <c r="G230" i="25"/>
  <c r="V1891" i="25"/>
  <c r="V2732" i="25"/>
  <c r="I615" i="25"/>
  <c r="H615" i="25" s="1"/>
  <c r="I2265" i="25"/>
  <c r="H2265" i="25" s="1"/>
  <c r="L1903" i="25"/>
  <c r="K1903" i="25" s="1"/>
  <c r="I1395" i="25"/>
  <c r="H1395" i="25" s="1"/>
  <c r="I2195" i="25"/>
  <c r="H2195" i="25" s="1"/>
  <c r="V417" i="25"/>
  <c r="L3215" i="25"/>
  <c r="K3215" i="25" s="1"/>
  <c r="J1799" i="25"/>
  <c r="V637" i="25"/>
  <c r="G466" i="25"/>
  <c r="V2848" i="25"/>
  <c r="I2297" i="25"/>
  <c r="H2297" i="25" s="1"/>
  <c r="L274" i="25"/>
  <c r="L3165" i="25"/>
  <c r="L2339" i="25"/>
  <c r="L2539" i="25"/>
  <c r="J921" i="25"/>
  <c r="G3398" i="25"/>
  <c r="G2639" i="25"/>
  <c r="L407" i="25"/>
  <c r="I608" i="25"/>
  <c r="J3339" i="25"/>
  <c r="V685" i="25"/>
  <c r="G2349" i="25"/>
  <c r="J831" i="25"/>
  <c r="I410" i="25"/>
  <c r="H410" i="25" s="1"/>
  <c r="G1249" i="25"/>
  <c r="L1072" i="25"/>
  <c r="J142" i="25"/>
  <c r="J574" i="25"/>
  <c r="V772" i="25"/>
  <c r="I3058" i="25"/>
  <c r="H3058" i="25" s="1"/>
  <c r="J3014" i="25"/>
  <c r="L2117" i="25"/>
  <c r="J3097" i="25"/>
  <c r="I1001" i="25"/>
  <c r="H1001" i="25" s="1"/>
  <c r="G973" i="25"/>
  <c r="J952" i="25"/>
  <c r="J3191" i="25"/>
  <c r="I673" i="25"/>
  <c r="H673" i="25" s="1"/>
  <c r="V1503" i="25"/>
  <c r="L2541" i="25"/>
  <c r="K2541" i="25" s="1"/>
  <c r="G308" i="25"/>
  <c r="V1646" i="25"/>
  <c r="J996" i="25"/>
  <c r="J3458" i="25"/>
  <c r="V2814" i="25"/>
  <c r="G3062" i="25"/>
  <c r="J2164" i="25"/>
  <c r="G2268" i="25"/>
  <c r="J434" i="25"/>
  <c r="G78" i="25"/>
  <c r="J2998" i="25"/>
  <c r="V1209" i="25"/>
  <c r="L235" i="25"/>
  <c r="V2414" i="25"/>
  <c r="V3057" i="25"/>
  <c r="G3450" i="25"/>
  <c r="G1970" i="25"/>
  <c r="J2129" i="25"/>
  <c r="V1358" i="25"/>
  <c r="J2082" i="25"/>
  <c r="V3119" i="25"/>
  <c r="I2353" i="25"/>
  <c r="H2353" i="25" s="1"/>
  <c r="I2067" i="25"/>
  <c r="H2067" i="25" s="1"/>
  <c r="I598" i="25"/>
  <c r="G3116" i="25"/>
  <c r="J3343" i="25"/>
  <c r="J151" i="25"/>
  <c r="I2901" i="25"/>
  <c r="I3498" i="25"/>
  <c r="H3498" i="25" s="1"/>
  <c r="V2777" i="25"/>
  <c r="V2155" i="25"/>
  <c r="G2387" i="25"/>
  <c r="J156" i="25"/>
  <c r="L30" i="25"/>
  <c r="V903" i="25"/>
  <c r="L2127" i="25"/>
  <c r="L3448" i="25"/>
  <c r="K3448" i="25" s="1"/>
  <c r="I472" i="25"/>
  <c r="I2804" i="25"/>
  <c r="J1043" i="25"/>
  <c r="I2330" i="25"/>
  <c r="H2330" i="25" s="1"/>
  <c r="V3302" i="25"/>
  <c r="J1969" i="25"/>
  <c r="G1622" i="25"/>
  <c r="G3457" i="25"/>
  <c r="L886" i="25"/>
  <c r="V1723" i="25"/>
  <c r="J1991" i="25"/>
  <c r="G1289" i="25"/>
  <c r="G1793" i="25"/>
  <c r="L2369" i="25"/>
  <c r="I867" i="25"/>
  <c r="H867" i="25" s="1"/>
  <c r="I3319" i="25"/>
  <c r="V895" i="25"/>
  <c r="L970" i="25"/>
  <c r="K970" i="25" s="1"/>
  <c r="I3279" i="25"/>
  <c r="I2694" i="25"/>
  <c r="H2694" i="25" s="1"/>
  <c r="V428" i="25"/>
  <c r="L1559" i="25"/>
  <c r="K1559" i="25" s="1"/>
  <c r="G2607" i="25"/>
  <c r="G489" i="25"/>
  <c r="V827" i="25"/>
  <c r="L1357" i="25"/>
  <c r="V1896" i="25"/>
  <c r="G629" i="25"/>
  <c r="L133" i="25"/>
  <c r="K133" i="25" s="1"/>
  <c r="J2421" i="25"/>
  <c r="I2257" i="25"/>
  <c r="J2177" i="25"/>
  <c r="J495" i="25"/>
  <c r="I3342" i="25"/>
  <c r="H3342" i="25" s="1"/>
  <c r="V2434" i="25"/>
  <c r="I3352" i="25"/>
  <c r="H3352" i="25" s="1"/>
  <c r="J2739" i="25"/>
  <c r="V1046" i="25"/>
  <c r="I850" i="25"/>
  <c r="G1832" i="25"/>
  <c r="V769" i="25"/>
  <c r="L1308" i="25"/>
  <c r="I2965" i="25"/>
  <c r="H2965" i="25" s="1"/>
  <c r="V1154" i="25"/>
  <c r="J834" i="25"/>
  <c r="I3198" i="25"/>
  <c r="H3198" i="25" s="1"/>
  <c r="J801" i="25"/>
  <c r="L3410" i="25"/>
  <c r="K3410" i="25" s="1"/>
  <c r="V707" i="25"/>
  <c r="V2561" i="25"/>
  <c r="J2449" i="25"/>
  <c r="G1339" i="25"/>
  <c r="I2049" i="25"/>
  <c r="H2049" i="25" s="1"/>
  <c r="I1934" i="25"/>
  <c r="J3025" i="25"/>
  <c r="J415" i="25"/>
  <c r="G3437" i="25"/>
  <c r="V2902" i="25"/>
  <c r="L3356" i="25"/>
  <c r="K3356" i="25" s="1"/>
  <c r="G2378" i="25"/>
  <c r="V2234" i="25"/>
  <c r="G3088" i="25"/>
  <c r="V3297" i="25"/>
  <c r="L3192" i="25"/>
  <c r="K3192" i="25" s="1"/>
  <c r="G913" i="25"/>
  <c r="G1155" i="25"/>
  <c r="L3114" i="25"/>
  <c r="I3136" i="25"/>
  <c r="H3136" i="25" s="1"/>
  <c r="I152" i="25"/>
  <c r="V2549" i="25"/>
  <c r="J1658" i="25"/>
  <c r="V3153" i="25"/>
  <c r="J2843" i="25"/>
  <c r="J1191" i="25"/>
  <c r="V3470" i="25"/>
  <c r="L291" i="25"/>
  <c r="J949" i="25"/>
  <c r="J29" i="25"/>
  <c r="J2975" i="25"/>
  <c r="J641" i="25"/>
  <c r="I2253" i="25"/>
  <c r="H2253" i="25" s="1"/>
  <c r="V2560" i="25"/>
  <c r="L3478" i="25"/>
  <c r="G702" i="25"/>
  <c r="I2400" i="25"/>
  <c r="G1214" i="25"/>
  <c r="L349" i="25"/>
  <c r="K349" i="25" s="1"/>
  <c r="I545" i="25"/>
  <c r="H545" i="25" s="1"/>
  <c r="I2987" i="25"/>
  <c r="V2973" i="25"/>
  <c r="V1169" i="25"/>
  <c r="V576" i="25"/>
  <c r="V1938" i="25"/>
  <c r="V1473" i="25"/>
  <c r="G1187" i="25"/>
  <c r="G2052" i="25"/>
  <c r="V227" i="25"/>
  <c r="G504" i="25"/>
  <c r="V3500" i="25"/>
  <c r="L1168" i="25"/>
  <c r="V2120" i="25"/>
  <c r="J1318" i="25"/>
  <c r="J2135" i="25"/>
  <c r="L1044" i="25"/>
  <c r="J2574" i="25"/>
  <c r="V173" i="25"/>
  <c r="L3132" i="25"/>
  <c r="J1511" i="25"/>
  <c r="L1498" i="25"/>
  <c r="K1498" i="25" s="1"/>
  <c r="L1691" i="25"/>
  <c r="J2309" i="25"/>
  <c r="L2891" i="25"/>
  <c r="L1578" i="25"/>
  <c r="K1578" i="25" s="1"/>
  <c r="V3020" i="25"/>
  <c r="L1725" i="25"/>
  <c r="G2225" i="25"/>
  <c r="J2990" i="25"/>
  <c r="J519" i="25"/>
  <c r="J3264" i="25"/>
  <c r="L2031" i="25"/>
  <c r="I2769" i="25"/>
  <c r="H2769" i="25" s="1"/>
  <c r="L2334" i="25"/>
  <c r="K2334" i="25" s="1"/>
  <c r="G510" i="25"/>
  <c r="G3040" i="25"/>
  <c r="I2076" i="25"/>
  <c r="H2076" i="25" s="1"/>
  <c r="J338" i="25"/>
  <c r="V3394" i="25"/>
  <c r="L2758" i="25"/>
  <c r="K2758" i="25" s="1"/>
  <c r="G2045" i="25"/>
  <c r="J1375" i="25"/>
  <c r="G1639" i="25"/>
  <c r="L1993" i="25"/>
  <c r="K1993" i="25" s="1"/>
  <c r="J611" i="25"/>
  <c r="J1354" i="25"/>
  <c r="I2307" i="25"/>
  <c r="H2307" i="25" s="1"/>
  <c r="I1965" i="25"/>
  <c r="H1965" i="25" s="1"/>
  <c r="J201" i="25"/>
  <c r="G2885" i="25"/>
  <c r="G3444" i="25"/>
  <c r="V806" i="25"/>
  <c r="L911" i="25"/>
  <c r="K911" i="25" s="1"/>
  <c r="I1616" i="25"/>
  <c r="H1616" i="25" s="1"/>
  <c r="G1628" i="25"/>
  <c r="V3170" i="25"/>
  <c r="I627" i="25"/>
  <c r="I2594" i="25"/>
  <c r="H2594" i="25" s="1"/>
  <c r="L1437" i="25"/>
  <c r="G1257" i="25"/>
  <c r="L2941" i="25"/>
  <c r="K2941" i="25" s="1"/>
  <c r="V3226" i="25"/>
  <c r="G213" i="25"/>
  <c r="I3331" i="25"/>
  <c r="H3331" i="25" s="1"/>
  <c r="V1971" i="25"/>
  <c r="G3226" i="25"/>
  <c r="J1980" i="25"/>
  <c r="J838" i="25"/>
  <c r="G1223" i="25"/>
  <c r="V1395" i="25"/>
  <c r="G2235" i="25"/>
  <c r="G1516" i="25"/>
  <c r="V2972" i="25"/>
  <c r="V954" i="25"/>
  <c r="I1248" i="25"/>
  <c r="I100" i="25"/>
  <c r="G3158" i="25"/>
  <c r="J931" i="25"/>
  <c r="L46" i="25"/>
  <c r="K46" i="25" s="1"/>
  <c r="V3074" i="25"/>
  <c r="L134" i="25"/>
  <c r="K134" i="25" s="1"/>
  <c r="G1738" i="25"/>
  <c r="L1370" i="25"/>
  <c r="I471" i="25"/>
  <c r="H471" i="25" s="1"/>
  <c r="I231" i="25"/>
  <c r="L1012" i="25"/>
  <c r="K1012" i="25" s="1"/>
  <c r="L1407" i="25"/>
  <c r="I3038" i="25"/>
  <c r="I88" i="25"/>
  <c r="H88" i="25" s="1"/>
  <c r="J1951" i="25"/>
  <c r="V2293" i="25"/>
  <c r="G3230" i="25"/>
  <c r="I271" i="25"/>
  <c r="I3405" i="25"/>
  <c r="H3405" i="25" s="1"/>
  <c r="V1108" i="25"/>
  <c r="G2247" i="25"/>
  <c r="I1810" i="25"/>
  <c r="H1810" i="25" s="1"/>
  <c r="G1492" i="25"/>
  <c r="I811" i="25"/>
  <c r="H811" i="25" s="1"/>
  <c r="L2245" i="25"/>
  <c r="J3096" i="25"/>
  <c r="G1143" i="25"/>
  <c r="J2165" i="25"/>
  <c r="J2193" i="25"/>
  <c r="L105" i="25"/>
  <c r="K105" i="25" s="1"/>
  <c r="I97" i="25"/>
  <c r="V818" i="25"/>
  <c r="V2217" i="25"/>
  <c r="I3224" i="25"/>
  <c r="V3352" i="25"/>
  <c r="G549" i="25"/>
  <c r="J701" i="25"/>
  <c r="I2377" i="25"/>
  <c r="J1558" i="25"/>
  <c r="G2718" i="25"/>
  <c r="J2097" i="25"/>
  <c r="L2711" i="25"/>
  <c r="K2711" i="25" s="1"/>
  <c r="L521" i="25"/>
  <c r="K521" i="25" s="1"/>
  <c r="J2560" i="25"/>
  <c r="G722" i="25"/>
  <c r="J2459" i="25"/>
  <c r="J2765" i="25"/>
  <c r="L2615" i="25"/>
  <c r="K2615" i="25" s="1"/>
  <c r="G690" i="25"/>
  <c r="J377" i="25"/>
  <c r="I2407" i="25"/>
  <c r="H2407" i="25" s="1"/>
  <c r="X2407" i="25" s="1"/>
  <c r="AE2407" i="25" s="1"/>
  <c r="V2330" i="25"/>
  <c r="L1534" i="25"/>
  <c r="G644" i="25"/>
  <c r="J759" i="25"/>
  <c r="J1202" i="25"/>
  <c r="G2181" i="25"/>
  <c r="J2844" i="25"/>
  <c r="L1110" i="25"/>
  <c r="J360" i="25"/>
  <c r="J70" i="25"/>
  <c r="V2021" i="25"/>
  <c r="J2566" i="25"/>
  <c r="V293" i="25"/>
  <c r="V1286" i="25"/>
  <c r="J673" i="25"/>
  <c r="J45" i="25"/>
  <c r="J1040" i="25"/>
  <c r="J1883" i="25"/>
  <c r="I476" i="25"/>
  <c r="H476" i="25" s="1"/>
  <c r="J2585" i="25"/>
  <c r="G2142" i="25"/>
  <c r="L2232" i="25"/>
  <c r="L2915" i="25"/>
  <c r="K2915" i="25" s="1"/>
  <c r="V734" i="25"/>
  <c r="G955" i="25"/>
  <c r="G1507" i="25"/>
  <c r="G3497" i="25"/>
  <c r="I2583" i="25"/>
  <c r="L1130" i="25"/>
  <c r="L3137" i="25"/>
  <c r="J1584" i="25"/>
  <c r="V2970" i="25"/>
  <c r="L2063" i="25"/>
  <c r="K2063" i="25" s="1"/>
  <c r="I123" i="25"/>
  <c r="H123" i="25" s="1"/>
  <c r="W123" i="25" s="1"/>
  <c r="X123" i="25" s="1"/>
  <c r="AE123" i="25" s="1"/>
  <c r="G2602" i="25"/>
  <c r="V398" i="25"/>
  <c r="V2481" i="25"/>
  <c r="I3431" i="25"/>
  <c r="I1247" i="25"/>
  <c r="J1455" i="25"/>
  <c r="G2293" i="25"/>
  <c r="L878" i="25"/>
  <c r="K878" i="25" s="1"/>
  <c r="L3105" i="25"/>
  <c r="K3105" i="25" s="1"/>
  <c r="G374" i="25"/>
  <c r="I2756" i="25"/>
  <c r="G1901" i="25"/>
  <c r="I444" i="25"/>
  <c r="H444" i="25" s="1"/>
  <c r="I2442" i="25"/>
  <c r="H2442" i="25" s="1"/>
  <c r="V1139" i="25"/>
  <c r="V2440" i="25"/>
  <c r="V2661" i="25"/>
  <c r="G2119" i="25"/>
  <c r="J2209" i="25"/>
  <c r="V1913" i="25"/>
  <c r="G2918" i="25"/>
  <c r="G2037" i="25"/>
  <c r="J137" i="25"/>
  <c r="G471" i="25"/>
  <c r="J2811" i="25"/>
  <c r="V2191" i="25"/>
  <c r="L2718" i="25"/>
  <c r="K2718" i="25" s="1"/>
  <c r="G2274" i="25"/>
  <c r="G1749" i="25"/>
  <c r="J3183" i="25"/>
  <c r="I3011" i="25"/>
  <c r="I1710" i="25"/>
  <c r="H1710" i="25" s="1"/>
  <c r="V333" i="25"/>
  <c r="V1323" i="25"/>
  <c r="V1958" i="25"/>
  <c r="V1699" i="25"/>
  <c r="J2185" i="25"/>
  <c r="I1038" i="25"/>
  <c r="H1038" i="25" s="1"/>
  <c r="V2085" i="25"/>
  <c r="G249" i="25"/>
  <c r="J1259" i="25"/>
  <c r="L2971" i="25"/>
  <c r="K2971" i="25" s="1"/>
  <c r="G2816" i="25"/>
  <c r="I1932" i="25"/>
  <c r="L3147" i="25"/>
  <c r="K3147" i="25" s="1"/>
  <c r="V448" i="25"/>
  <c r="G1990" i="25"/>
  <c r="V1301" i="25"/>
  <c r="J3468" i="25"/>
  <c r="V2526" i="25"/>
  <c r="J1086" i="25"/>
  <c r="I876" i="25"/>
  <c r="H876" i="25" s="1"/>
  <c r="G3484" i="25"/>
  <c r="L2730" i="25"/>
  <c r="I912" i="25"/>
  <c r="H912" i="25" s="1"/>
  <c r="I320" i="25"/>
  <c r="H320" i="25" s="1"/>
  <c r="G1904" i="25"/>
  <c r="V1647" i="25"/>
  <c r="V2762" i="25"/>
  <c r="V2137" i="25"/>
  <c r="V25" i="25"/>
  <c r="J1166" i="25"/>
  <c r="L1358" i="25"/>
  <c r="K1358" i="25" s="1"/>
  <c r="V1328" i="25"/>
  <c r="L563" i="25"/>
  <c r="G609" i="25"/>
  <c r="I1813" i="25"/>
  <c r="L525" i="25"/>
  <c r="K525" i="25" s="1"/>
  <c r="J1417" i="25"/>
  <c r="I1861" i="25"/>
  <c r="V1001" i="25"/>
  <c r="I708" i="25"/>
  <c r="H708" i="25" s="1"/>
  <c r="V2812" i="25"/>
  <c r="I1711" i="25"/>
  <c r="H1711" i="25" s="1"/>
  <c r="J109" i="25"/>
  <c r="I1436" i="25"/>
  <c r="I1484" i="25"/>
  <c r="H1484" i="25" s="1"/>
  <c r="L3188" i="25"/>
  <c r="I3215" i="25"/>
  <c r="H3215" i="25" s="1"/>
  <c r="I534" i="25"/>
  <c r="G2724" i="25"/>
  <c r="V2197" i="25"/>
  <c r="J1181" i="25"/>
  <c r="V87" i="25"/>
  <c r="J1688" i="25"/>
  <c r="V2100" i="25"/>
  <c r="I1531" i="25"/>
  <c r="L2939" i="25"/>
  <c r="V1794" i="25"/>
  <c r="J79" i="25"/>
  <c r="V815" i="25"/>
  <c r="V488" i="25"/>
  <c r="J1058" i="25"/>
  <c r="L229" i="25"/>
  <c r="K229" i="25" s="1"/>
  <c r="V2680" i="25"/>
  <c r="L2930" i="25"/>
  <c r="K2930" i="25" s="1"/>
  <c r="V469" i="25"/>
  <c r="I257" i="25"/>
  <c r="H257" i="25" s="1"/>
  <c r="V1743" i="25"/>
  <c r="J2436" i="25"/>
  <c r="J1379" i="25"/>
  <c r="J1351" i="25"/>
  <c r="J1538" i="25"/>
  <c r="I2420" i="25"/>
  <c r="H2420" i="25" s="1"/>
  <c r="J2676" i="25"/>
  <c r="V3475" i="25"/>
  <c r="V921" i="25"/>
  <c r="V3342" i="25"/>
  <c r="L2514" i="25"/>
  <c r="V2483" i="25"/>
  <c r="I1895" i="25"/>
  <c r="G375" i="25"/>
  <c r="L310" i="25"/>
  <c r="J563" i="25"/>
  <c r="V2484" i="25"/>
  <c r="J584" i="25"/>
  <c r="I663" i="25"/>
  <c r="H663" i="25" s="1"/>
  <c r="V486" i="25"/>
  <c r="I1691" i="25"/>
  <c r="L316" i="25"/>
  <c r="K316" i="25" s="1"/>
  <c r="J3149" i="25"/>
  <c r="V356" i="25"/>
  <c r="L978" i="25"/>
  <c r="J1752" i="25"/>
  <c r="J736" i="25"/>
  <c r="J1252" i="25"/>
  <c r="J3293" i="25"/>
  <c r="V1107" i="25"/>
  <c r="J1141" i="25"/>
  <c r="L2035" i="25"/>
  <c r="V1104" i="25"/>
  <c r="V3097" i="25"/>
  <c r="G594" i="25"/>
  <c r="V2962" i="25"/>
  <c r="I151" i="25"/>
  <c r="V980" i="25"/>
  <c r="J954" i="25"/>
  <c r="V298" i="25"/>
  <c r="V131" i="25"/>
  <c r="G506" i="25"/>
  <c r="V1371" i="25"/>
  <c r="I2296" i="25"/>
  <c r="G2574" i="25"/>
  <c r="I2895" i="25"/>
  <c r="J1161" i="25"/>
  <c r="G2354" i="25"/>
  <c r="J3381" i="25"/>
  <c r="I743" i="25"/>
  <c r="H743" i="25" s="1"/>
  <c r="J1386" i="25"/>
  <c r="V1051" i="25"/>
  <c r="G940" i="25"/>
  <c r="I537" i="25"/>
  <c r="H537" i="25" s="1"/>
  <c r="I36" i="25"/>
  <c r="V2455" i="25"/>
  <c r="V2347" i="25"/>
  <c r="G1926" i="25"/>
  <c r="V2167" i="25"/>
  <c r="L263" i="25"/>
  <c r="K263" i="25" s="1"/>
  <c r="V774" i="25"/>
  <c r="J3291" i="25"/>
  <c r="G474" i="25"/>
  <c r="I1501" i="25"/>
  <c r="H1501" i="25" s="1"/>
  <c r="I1280" i="25"/>
  <c r="H1280" i="25" s="1"/>
  <c r="L554" i="25"/>
  <c r="K554" i="25" s="1"/>
  <c r="V1130" i="25"/>
  <c r="J2878" i="25"/>
  <c r="I992" i="25"/>
  <c r="H992" i="25" s="1"/>
  <c r="G1490" i="25"/>
  <c r="J83" i="25"/>
  <c r="V1448" i="25"/>
  <c r="L70" i="25"/>
  <c r="K70" i="25" s="1"/>
  <c r="L1604" i="25"/>
  <c r="K1604" i="25" s="1"/>
  <c r="V2535" i="25"/>
  <c r="L1941" i="25"/>
  <c r="K1941" i="25" s="1"/>
  <c r="L2180" i="25"/>
  <c r="L512" i="25"/>
  <c r="J3116" i="25"/>
  <c r="L1480" i="25"/>
  <c r="V2695" i="25"/>
  <c r="L832" i="25"/>
  <c r="L833" i="25"/>
  <c r="K833" i="25" s="1"/>
  <c r="J1583" i="25"/>
  <c r="I3294" i="25"/>
  <c r="V598" i="25"/>
  <c r="V2573" i="25"/>
  <c r="I2729" i="25"/>
  <c r="G2786" i="25"/>
  <c r="L548" i="25"/>
  <c r="G1382" i="25"/>
  <c r="I491" i="25"/>
  <c r="G1074" i="25"/>
  <c r="J886" i="25"/>
  <c r="J875" i="25"/>
  <c r="V2262" i="25"/>
  <c r="V3022" i="25"/>
  <c r="V2226" i="25"/>
  <c r="L365" i="25"/>
  <c r="V804" i="25"/>
  <c r="G1084" i="25"/>
  <c r="V534" i="25"/>
  <c r="G2943" i="25"/>
  <c r="J963" i="25"/>
  <c r="I2255" i="25"/>
  <c r="L2373" i="25"/>
  <c r="J1925" i="25"/>
  <c r="J621" i="25"/>
  <c r="V1294" i="25"/>
  <c r="L3128" i="25"/>
  <c r="I3288" i="25"/>
  <c r="J2162" i="25"/>
  <c r="V2548" i="25"/>
  <c r="I512" i="25"/>
  <c r="H512" i="25" s="1"/>
  <c r="I1889" i="25"/>
  <c r="H1889" i="25" s="1"/>
  <c r="I1386" i="25"/>
  <c r="J2956" i="25"/>
  <c r="G2924" i="25"/>
  <c r="L67" i="25"/>
  <c r="K67" i="25" s="1"/>
  <c r="V1574" i="25"/>
  <c r="V1860" i="25"/>
  <c r="J1381" i="25"/>
  <c r="V1254" i="25"/>
  <c r="I2819" i="25"/>
  <c r="H2819" i="25" s="1"/>
  <c r="V3303" i="25"/>
  <c r="G661" i="25"/>
  <c r="G2759" i="25"/>
  <c r="G1048" i="25"/>
  <c r="V3091" i="25"/>
  <c r="V3295" i="25"/>
  <c r="J925" i="25"/>
  <c r="V1706" i="25"/>
  <c r="V2702" i="25"/>
  <c r="G1777" i="25"/>
  <c r="J3046" i="25"/>
  <c r="V2965" i="25"/>
  <c r="I3156" i="25"/>
  <c r="H3156" i="25" s="1"/>
  <c r="I46" i="25"/>
  <c r="H46" i="25" s="1"/>
  <c r="W46" i="25" s="1"/>
  <c r="X46" i="25" s="1"/>
  <c r="AE46" i="25" s="1"/>
  <c r="L2830" i="25"/>
  <c r="K2830" i="25" s="1"/>
  <c r="I446" i="25"/>
  <c r="H446" i="25" s="1"/>
  <c r="V1799" i="25"/>
  <c r="V783" i="25"/>
  <c r="V695" i="25"/>
  <c r="V2625" i="25"/>
  <c r="I2054" i="25"/>
  <c r="J1671" i="25"/>
  <c r="J3406" i="25"/>
  <c r="J757" i="25"/>
  <c r="L2131" i="25"/>
  <c r="I3085" i="25"/>
  <c r="H3085" i="25" s="1"/>
  <c r="L202" i="25"/>
  <c r="K202" i="25" s="1"/>
  <c r="J1066" i="25"/>
  <c r="J962" i="25"/>
  <c r="J1204" i="25"/>
  <c r="V2529" i="25"/>
  <c r="V3166" i="25"/>
  <c r="G2821" i="25"/>
  <c r="J3062" i="25"/>
  <c r="L3113" i="25"/>
  <c r="K3113" i="25" s="1"/>
  <c r="J296" i="25"/>
  <c r="L816" i="25"/>
  <c r="L2137" i="25"/>
  <c r="J2466" i="25"/>
  <c r="G783" i="25"/>
  <c r="L2510" i="25"/>
  <c r="V2890" i="25"/>
  <c r="V2742" i="25"/>
  <c r="G1087" i="25"/>
  <c r="G2624" i="25"/>
  <c r="J2132" i="25"/>
  <c r="G2212" i="25"/>
  <c r="G2127" i="25"/>
  <c r="V2698" i="25"/>
  <c r="V3171" i="25"/>
  <c r="J1664" i="25"/>
  <c r="L931" i="25"/>
  <c r="I777" i="25"/>
  <c r="H777" i="25" s="1"/>
  <c r="V1941" i="25"/>
  <c r="J578" i="25"/>
  <c r="I881" i="25"/>
  <c r="H881" i="25" s="1"/>
  <c r="G2123" i="25"/>
  <c r="I600" i="25"/>
  <c r="I1680" i="25"/>
  <c r="H1680" i="25" s="1"/>
  <c r="V2739" i="25"/>
  <c r="G1265" i="25"/>
  <c r="J1959" i="25"/>
  <c r="L181" i="25"/>
  <c r="G2651" i="25"/>
  <c r="I2238" i="25"/>
  <c r="V2864" i="25"/>
  <c r="V430" i="25"/>
  <c r="I340" i="25"/>
  <c r="H340" i="25" s="1"/>
  <c r="V1213" i="25"/>
  <c r="L2600" i="25"/>
  <c r="K2600" i="25" s="1"/>
  <c r="V1876" i="25"/>
  <c r="I1808" i="25"/>
  <c r="L3015" i="25"/>
  <c r="I2947" i="25"/>
  <c r="J1553" i="25"/>
  <c r="V1953" i="25"/>
  <c r="V2406" i="25"/>
  <c r="G929" i="25"/>
  <c r="J22" i="25"/>
  <c r="V2399" i="25"/>
  <c r="G2983" i="25"/>
  <c r="J3273" i="25"/>
  <c r="G1165" i="25"/>
  <c r="V782" i="25"/>
  <c r="J2171" i="25"/>
  <c r="V2261" i="25"/>
  <c r="J887" i="25"/>
  <c r="J2029" i="25"/>
  <c r="V3390" i="25"/>
  <c r="V1117" i="25"/>
  <c r="J3231" i="25"/>
  <c r="I1014" i="25"/>
  <c r="H1014" i="25" s="1"/>
  <c r="V303" i="25"/>
  <c r="L961" i="25"/>
  <c r="I348" i="25"/>
  <c r="H348" i="25" s="1"/>
  <c r="G2635" i="25"/>
  <c r="J3018" i="25"/>
  <c r="I1080" i="25"/>
  <c r="H1080" i="25" s="1"/>
  <c r="J2403" i="25"/>
  <c r="G20" i="25"/>
  <c r="G3203" i="25"/>
  <c r="L1449" i="25"/>
  <c r="K1449" i="25" s="1"/>
  <c r="J2978" i="25"/>
  <c r="G2578" i="25"/>
  <c r="L2652" i="25"/>
  <c r="K2652" i="25" s="1"/>
  <c r="G2070" i="25"/>
  <c r="J3184" i="25"/>
  <c r="L2086" i="25"/>
  <c r="K2086" i="25" s="1"/>
  <c r="J3370" i="25"/>
  <c r="I1327" i="25"/>
  <c r="H1327" i="25" s="1"/>
  <c r="G1636" i="25"/>
  <c r="J3053" i="25"/>
  <c r="J1210" i="25"/>
  <c r="J2035" i="25"/>
  <c r="V2602" i="25"/>
  <c r="J1063" i="25"/>
  <c r="J2281" i="25"/>
  <c r="L1732" i="25"/>
  <c r="V225" i="25"/>
  <c r="I1465" i="25"/>
  <c r="H1465" i="25" s="1"/>
  <c r="J751" i="25"/>
  <c r="I3495" i="25"/>
  <c r="H3495" i="25" s="1"/>
  <c r="V1445" i="25"/>
  <c r="V2356" i="25"/>
  <c r="V1351" i="25"/>
  <c r="I2919" i="25"/>
  <c r="H2919" i="25" s="1"/>
  <c r="L2507" i="25"/>
  <c r="K2507" i="25" s="1"/>
  <c r="L912" i="25"/>
  <c r="K912" i="25" s="1"/>
  <c r="L2741" i="25"/>
  <c r="G18" i="25"/>
  <c r="I3165" i="25"/>
  <c r="J1105" i="25"/>
  <c r="L1687" i="25"/>
  <c r="I2145" i="25"/>
  <c r="L82" i="25"/>
  <c r="K82" i="25" s="1"/>
  <c r="G221" i="25"/>
  <c r="V2783" i="25"/>
  <c r="J3437" i="25"/>
  <c r="I746" i="25"/>
  <c r="H746" i="25" s="1"/>
  <c r="L818" i="25"/>
  <c r="K818" i="25" s="1"/>
  <c r="L2096" i="25"/>
  <c r="K2096" i="25" s="1"/>
  <c r="J1487" i="25"/>
  <c r="J3260" i="25"/>
  <c r="L2303" i="25"/>
  <c r="L1734" i="25"/>
  <c r="I3297" i="25"/>
  <c r="H3297" i="25" s="1"/>
  <c r="I1240" i="25"/>
  <c r="H1240" i="25" s="1"/>
  <c r="G3496" i="25"/>
  <c r="G3047" i="25"/>
  <c r="V1375" i="25"/>
  <c r="L2362" i="25"/>
  <c r="V1111" i="25"/>
  <c r="V2487" i="25"/>
  <c r="L1630" i="25"/>
  <c r="J1823" i="25"/>
  <c r="J3420" i="25"/>
  <c r="L2191" i="25"/>
  <c r="K2191" i="25" s="1"/>
  <c r="I1623" i="25"/>
  <c r="J534" i="25"/>
  <c r="J419" i="25"/>
  <c r="V2470" i="25"/>
  <c r="I2357" i="25"/>
  <c r="L2752" i="25"/>
  <c r="K2752" i="25" s="1"/>
  <c r="J756" i="25"/>
  <c r="V946" i="25"/>
  <c r="I1687" i="25"/>
  <c r="H1687" i="25" s="1"/>
  <c r="V607" i="25"/>
  <c r="V1120" i="25"/>
  <c r="L527" i="25"/>
  <c r="J923" i="25"/>
  <c r="G1523" i="25"/>
  <c r="I3374" i="25"/>
  <c r="V2924" i="25"/>
  <c r="I2063" i="25"/>
  <c r="H2063" i="25" s="1"/>
  <c r="I3401" i="25"/>
  <c r="H3401" i="25" s="1"/>
  <c r="I1508" i="25"/>
  <c r="H1508" i="25" s="1"/>
  <c r="I3356" i="25"/>
  <c r="V1115" i="25"/>
  <c r="I1320" i="25"/>
  <c r="I3443" i="25"/>
  <c r="H3443" i="25" s="1"/>
  <c r="L1874" i="25"/>
  <c r="V2747" i="25"/>
  <c r="G3393" i="25"/>
  <c r="J658" i="25"/>
  <c r="V3206" i="25"/>
  <c r="L1239" i="25"/>
  <c r="K1239" i="25" s="1"/>
  <c r="G2104" i="25"/>
  <c r="V209" i="25"/>
  <c r="G3317" i="25"/>
  <c r="J2481" i="25"/>
  <c r="L3124" i="25"/>
  <c r="L454" i="25"/>
  <c r="L2022" i="25"/>
  <c r="K2022" i="25" s="1"/>
  <c r="V1151" i="25"/>
  <c r="L1806" i="25"/>
  <c r="V388" i="25"/>
  <c r="G3320" i="25"/>
  <c r="V1840" i="25"/>
  <c r="G1848" i="25"/>
  <c r="L2198" i="25"/>
  <c r="K2198" i="25" s="1"/>
  <c r="I290" i="25"/>
  <c r="V3067" i="25"/>
  <c r="V483" i="25"/>
  <c r="G495" i="25"/>
  <c r="I2638" i="25"/>
  <c r="H2638" i="25" s="1"/>
  <c r="G949" i="25"/>
  <c r="J679" i="25"/>
  <c r="L2560" i="25"/>
  <c r="K2560" i="25" s="1"/>
  <c r="G1232" i="25"/>
  <c r="J3019" i="25"/>
  <c r="J2163" i="25"/>
  <c r="G2223" i="25"/>
  <c r="J1957" i="25"/>
  <c r="J2959" i="25"/>
  <c r="L2707" i="25"/>
  <c r="K2707" i="25" s="1"/>
  <c r="J2168" i="25"/>
  <c r="L377" i="25"/>
  <c r="L2201" i="25"/>
  <c r="K2201" i="25" s="1"/>
  <c r="J1355" i="25"/>
  <c r="L1802" i="25"/>
  <c r="I2352" i="25"/>
  <c r="H2352" i="25" s="1"/>
  <c r="G1425" i="25"/>
  <c r="G1150" i="25"/>
  <c r="L3068" i="25"/>
  <c r="K3068" i="25" s="1"/>
  <c r="J455" i="25"/>
  <c r="G1174" i="25"/>
  <c r="G1989" i="25"/>
  <c r="L288" i="25"/>
  <c r="K288" i="25" s="1"/>
  <c r="J39" i="25"/>
  <c r="J2144" i="25"/>
  <c r="L2654" i="25"/>
  <c r="K2654" i="25" s="1"/>
  <c r="G3057" i="25"/>
  <c r="J2472" i="25"/>
  <c r="I2194" i="25"/>
  <c r="H2194" i="25" s="1"/>
  <c r="L740" i="25"/>
  <c r="K740" i="25" s="1"/>
  <c r="G2116" i="25"/>
  <c r="G1089" i="25"/>
  <c r="L2372" i="25"/>
  <c r="K2372" i="25" s="1"/>
  <c r="L3207" i="25"/>
  <c r="V478" i="25"/>
  <c r="G85" i="25"/>
  <c r="V1105" i="25"/>
  <c r="L1600" i="25"/>
  <c r="K1600" i="25" s="1"/>
  <c r="V2964" i="25"/>
  <c r="G1103" i="25"/>
  <c r="V205" i="25"/>
  <c r="L2624" i="25"/>
  <c r="K2624" i="25" s="1"/>
  <c r="I2404" i="25"/>
  <c r="H2404" i="25" s="1"/>
  <c r="L3395" i="25"/>
  <c r="K3395" i="25" s="1"/>
  <c r="J1437" i="25"/>
  <c r="I1180" i="25"/>
  <c r="H1180" i="25" s="1"/>
  <c r="G2368" i="25"/>
  <c r="L440" i="25"/>
  <c r="K440" i="25" s="1"/>
  <c r="V393" i="25"/>
  <c r="J187" i="25"/>
  <c r="I3226" i="25"/>
  <c r="L2720" i="25"/>
  <c r="G1012" i="25"/>
  <c r="V1996" i="25"/>
  <c r="L131" i="25"/>
  <c r="K131" i="25" s="1"/>
  <c r="I3056" i="25"/>
  <c r="L930" i="25"/>
  <c r="J562" i="25"/>
  <c r="J2456" i="25"/>
  <c r="J1804" i="25"/>
  <c r="J340" i="25"/>
  <c r="J1836" i="25"/>
  <c r="L609" i="25"/>
  <c r="L900" i="25"/>
  <c r="K900" i="25" s="1"/>
  <c r="G1532" i="25"/>
  <c r="G2484" i="25"/>
  <c r="V2251" i="25"/>
  <c r="G1460" i="25"/>
  <c r="G3084" i="25"/>
  <c r="J447" i="25"/>
  <c r="L2531" i="25"/>
  <c r="J542" i="25"/>
  <c r="V667" i="25"/>
  <c r="J482" i="25"/>
  <c r="J103" i="25"/>
  <c r="L2513" i="25"/>
  <c r="K2513" i="25" s="1"/>
  <c r="I2753" i="25"/>
  <c r="H2753" i="25" s="1"/>
  <c r="L2062" i="25"/>
  <c r="V1456" i="25"/>
  <c r="L3094" i="25"/>
  <c r="L2143" i="25"/>
  <c r="K2143" i="25" s="1"/>
  <c r="L2220" i="25"/>
  <c r="G252" i="25"/>
  <c r="L2083" i="25"/>
  <c r="G2379" i="25"/>
  <c r="J2131" i="25"/>
  <c r="J877" i="25"/>
  <c r="I85" i="25"/>
  <c r="H85" i="25" s="1"/>
  <c r="G196" i="25"/>
  <c r="J2916" i="25"/>
  <c r="L3211" i="25"/>
  <c r="K3211" i="25" s="1"/>
  <c r="V370" i="25"/>
  <c r="V2474" i="25"/>
  <c r="G140" i="25"/>
  <c r="V442" i="25"/>
  <c r="V3076" i="25"/>
  <c r="L1852" i="25"/>
  <c r="K1852" i="25" s="1"/>
  <c r="G163" i="25"/>
  <c r="G652" i="25"/>
  <c r="I2176" i="25"/>
  <c r="H2176" i="25" s="1"/>
  <c r="G837" i="25"/>
  <c r="J983" i="25"/>
  <c r="J2740" i="25"/>
  <c r="V795" i="25"/>
  <c r="I1613" i="25"/>
  <c r="G3147" i="25"/>
  <c r="V2655" i="25"/>
  <c r="L3203" i="25"/>
  <c r="I830" i="25"/>
  <c r="H830" i="25" s="1"/>
  <c r="J2850" i="25"/>
  <c r="G1686" i="25"/>
  <c r="L1343" i="25"/>
  <c r="L1516" i="25"/>
  <c r="I388" i="25"/>
  <c r="J1249" i="25"/>
  <c r="J241" i="25"/>
  <c r="I1190" i="25"/>
  <c r="L1561" i="25"/>
  <c r="J1734" i="25"/>
  <c r="V171" i="25"/>
  <c r="J1340" i="25"/>
  <c r="V2643" i="25"/>
  <c r="L3387" i="25"/>
  <c r="I739" i="25"/>
  <c r="H739" i="25" s="1"/>
  <c r="I1315" i="25"/>
  <c r="I1560" i="25"/>
  <c r="H1560" i="25" s="1"/>
  <c r="G2529" i="25"/>
  <c r="V2569" i="25"/>
  <c r="G242" i="25"/>
  <c r="V109" i="25"/>
  <c r="J909" i="25"/>
  <c r="V2105" i="25"/>
  <c r="G2177" i="25"/>
  <c r="J687" i="25"/>
  <c r="L1767" i="25"/>
  <c r="J3074" i="25"/>
  <c r="V1989" i="25"/>
  <c r="J106" i="25"/>
  <c r="J239" i="25"/>
  <c r="V3397" i="25"/>
  <c r="J1598" i="25"/>
  <c r="V3440" i="25"/>
  <c r="V3452" i="25"/>
  <c r="G2197" i="25"/>
  <c r="G2145" i="25"/>
  <c r="V346" i="25"/>
  <c r="I634" i="25"/>
  <c r="H634" i="25" s="1"/>
  <c r="I2822" i="25"/>
  <c r="H2822" i="25" s="1"/>
  <c r="I1835" i="25"/>
  <c r="H1835" i="25" s="1"/>
  <c r="V299" i="25"/>
  <c r="L757" i="25"/>
  <c r="K757" i="25" s="1"/>
  <c r="J1261" i="25"/>
  <c r="V1160" i="25"/>
  <c r="V581" i="25"/>
  <c r="V148" i="25"/>
  <c r="J3394" i="25"/>
  <c r="L224" i="25"/>
  <c r="K224" i="25" s="1"/>
  <c r="G859" i="25"/>
  <c r="J475" i="25"/>
  <c r="V1014" i="25"/>
  <c r="L464" i="25"/>
  <c r="K464" i="25" s="1"/>
  <c r="V1966" i="25"/>
  <c r="L2797" i="25"/>
  <c r="G2789" i="25"/>
  <c r="J1832" i="25"/>
  <c r="L3126" i="25"/>
  <c r="K3126" i="25" s="1"/>
  <c r="I2311" i="25"/>
  <c r="H2311" i="25" s="1"/>
  <c r="I3243" i="25"/>
  <c r="J2832" i="25"/>
  <c r="L2147" i="25"/>
  <c r="K2147" i="25" s="1"/>
  <c r="J199" i="25"/>
  <c r="V188" i="25"/>
  <c r="G63" i="25"/>
  <c r="L441" i="25"/>
  <c r="L2353" i="25"/>
  <c r="K2353" i="25" s="1"/>
  <c r="V2045" i="25"/>
  <c r="J169" i="25"/>
  <c r="J2800" i="25"/>
  <c r="L1964" i="25"/>
  <c r="L597" i="25"/>
  <c r="J2775" i="25"/>
  <c r="L1211" i="25"/>
  <c r="K1211" i="25" s="1"/>
  <c r="V78" i="25"/>
  <c r="J3080" i="25"/>
  <c r="I2441" i="25"/>
  <c r="H2441" i="25" s="1"/>
  <c r="L2436" i="25"/>
  <c r="K2436" i="25" s="1"/>
  <c r="L60" i="25"/>
  <c r="K60" i="25" s="1"/>
  <c r="G1730" i="25"/>
  <c r="L1218" i="25"/>
  <c r="G3178" i="25"/>
  <c r="V3308" i="25"/>
  <c r="L3266" i="25"/>
  <c r="L1841" i="25"/>
  <c r="V1028" i="25"/>
  <c r="J533" i="25"/>
  <c r="V2371" i="25"/>
  <c r="V2089" i="25"/>
  <c r="J3258" i="25"/>
  <c r="J515" i="25"/>
  <c r="G3187" i="25"/>
  <c r="V1412" i="25"/>
  <c r="V577" i="25"/>
  <c r="J300" i="25"/>
  <c r="J1190" i="25"/>
  <c r="G680" i="25"/>
  <c r="L2274" i="25"/>
  <c r="K2274" i="25" s="1"/>
  <c r="G1511" i="25"/>
  <c r="L2574" i="25"/>
  <c r="J1868" i="25"/>
  <c r="J763" i="25"/>
  <c r="L1745" i="25"/>
  <c r="K1745" i="25" s="1"/>
  <c r="J1463" i="25"/>
  <c r="V3277" i="25"/>
  <c r="V195" i="25"/>
  <c r="V2256" i="25"/>
  <c r="V885" i="25"/>
  <c r="V2715" i="25"/>
  <c r="I192" i="25"/>
  <c r="H192" i="25" s="1"/>
  <c r="L61" i="25"/>
  <c r="I836" i="25"/>
  <c r="J2150" i="25"/>
  <c r="V2923" i="25"/>
  <c r="J693" i="25"/>
  <c r="I2110" i="25"/>
  <c r="J279" i="25"/>
  <c r="V2286" i="25"/>
  <c r="L90" i="25"/>
  <c r="J263" i="25"/>
  <c r="L1078" i="25"/>
  <c r="K1078" i="25" s="1"/>
  <c r="G2832" i="25"/>
  <c r="I1899" i="25"/>
  <c r="H1899" i="25" s="1"/>
  <c r="G1820" i="25"/>
  <c r="J1594" i="25"/>
  <c r="V1750" i="25"/>
  <c r="V1782" i="25"/>
  <c r="G1239" i="25"/>
  <c r="L3444" i="25"/>
  <c r="K3444" i="25" s="1"/>
  <c r="V2428" i="25"/>
  <c r="G620" i="25"/>
  <c r="V427" i="25"/>
  <c r="I1940" i="25"/>
  <c r="V1118" i="25"/>
  <c r="J612" i="25"/>
  <c r="J2349" i="25"/>
  <c r="I760" i="25"/>
  <c r="V3256" i="25"/>
  <c r="V2689" i="25"/>
  <c r="J793" i="25"/>
  <c r="J3121" i="25"/>
  <c r="I2552" i="25"/>
  <c r="V2291" i="25"/>
  <c r="J185" i="25"/>
  <c r="I2508" i="25"/>
  <c r="J1573" i="25"/>
  <c r="I1314" i="25"/>
  <c r="V268" i="25"/>
  <c r="V140" i="25"/>
  <c r="J1232" i="25"/>
  <c r="V495" i="25"/>
  <c r="V1350" i="25"/>
  <c r="J3165" i="25"/>
  <c r="V200" i="25"/>
  <c r="V2599" i="25"/>
  <c r="L739" i="25"/>
  <c r="G2920" i="25"/>
  <c r="I3063" i="25"/>
  <c r="H3063" i="25" s="1"/>
  <c r="I2979" i="25"/>
  <c r="L185" i="25"/>
  <c r="K185" i="25" s="1"/>
  <c r="L35" i="25"/>
  <c r="L1209" i="25"/>
  <c r="J3179" i="25"/>
  <c r="J445" i="25"/>
  <c r="G1922" i="25"/>
  <c r="V477" i="25"/>
  <c r="L444" i="25"/>
  <c r="L499" i="25"/>
  <c r="V1910" i="25"/>
  <c r="L3214" i="25"/>
  <c r="K3214" i="25" s="1"/>
  <c r="I479" i="25"/>
  <c r="H479" i="25" s="1"/>
  <c r="V1489" i="25"/>
  <c r="G2980" i="25"/>
  <c r="L1627" i="25"/>
  <c r="K1627" i="25" s="1"/>
  <c r="J301" i="25"/>
  <c r="L1208" i="25"/>
  <c r="V3126" i="25"/>
  <c r="I2745" i="25"/>
  <c r="H2745" i="25" s="1"/>
  <c r="V1665" i="25"/>
  <c r="J2102" i="25"/>
  <c r="L1652" i="25"/>
  <c r="K1652" i="25" s="1"/>
  <c r="J3100" i="25"/>
  <c r="J2228" i="25"/>
  <c r="L1545" i="25"/>
  <c r="V1176" i="25"/>
  <c r="V1596" i="25"/>
  <c r="V2387" i="25"/>
  <c r="J2761" i="25"/>
  <c r="V1678" i="25"/>
  <c r="L827" i="25"/>
  <c r="K827" i="25" s="1"/>
  <c r="V2048" i="25"/>
  <c r="G1372" i="25"/>
  <c r="G1567" i="25"/>
  <c r="J3331" i="25"/>
  <c r="I1092" i="25"/>
  <c r="H1092" i="25" s="1"/>
  <c r="G2008" i="25"/>
  <c r="V153" i="25"/>
  <c r="J626" i="25"/>
  <c r="V1405" i="25"/>
  <c r="V902" i="25"/>
  <c r="V2879" i="25"/>
  <c r="V186" i="25"/>
  <c r="I337" i="25"/>
  <c r="H337" i="25" s="1"/>
  <c r="L178" i="25"/>
  <c r="K178" i="25" s="1"/>
  <c r="V1392" i="25"/>
  <c r="L2929" i="25"/>
  <c r="K2929" i="25" s="1"/>
  <c r="J2062" i="25"/>
  <c r="J2271" i="25"/>
  <c r="V889" i="25"/>
  <c r="L1259" i="25"/>
  <c r="K1259" i="25" s="1"/>
  <c r="L1544" i="25"/>
  <c r="K1544" i="25" s="1"/>
  <c r="V548" i="25"/>
  <c r="V2598" i="25"/>
  <c r="L12" i="25"/>
  <c r="K12" i="25" s="1"/>
  <c r="J3038" i="25"/>
  <c r="V971" i="25"/>
  <c r="V3327" i="25"/>
  <c r="G3200" i="25"/>
  <c r="J762" i="25"/>
  <c r="V237" i="25"/>
  <c r="J2105" i="25"/>
  <c r="J221" i="25"/>
  <c r="V3296" i="25"/>
  <c r="J2584" i="25"/>
  <c r="J2821" i="25"/>
  <c r="J1127" i="25"/>
  <c r="J583" i="25"/>
  <c r="I2384" i="25"/>
  <c r="V2408" i="25"/>
  <c r="L2482" i="25"/>
  <c r="K2482" i="25" s="1"/>
  <c r="G2752" i="25"/>
  <c r="L1702" i="25"/>
  <c r="K1702" i="25" s="1"/>
  <c r="G1002" i="25"/>
  <c r="V3073" i="25"/>
  <c r="G600" i="25"/>
  <c r="J1933" i="25"/>
  <c r="J3470" i="25"/>
  <c r="I1462" i="25"/>
  <c r="H1462" i="25" s="1"/>
  <c r="I2535" i="25"/>
  <c r="H2535" i="25" s="1"/>
  <c r="I976" i="25"/>
  <c r="H976" i="25" s="1"/>
  <c r="J359" i="25"/>
  <c r="L1564" i="25"/>
  <c r="K1564" i="25" s="1"/>
  <c r="V1559" i="25"/>
  <c r="J1884" i="25"/>
  <c r="V1250" i="25"/>
  <c r="I135" i="25"/>
  <c r="H135" i="25" s="1"/>
  <c r="L2403" i="25"/>
  <c r="K2403" i="25" s="1"/>
  <c r="G2788" i="25"/>
  <c r="I2677" i="25"/>
  <c r="L2041" i="25"/>
  <c r="V1354" i="25"/>
  <c r="V3090" i="25"/>
  <c r="J976" i="25"/>
  <c r="J870" i="25"/>
  <c r="G391" i="25"/>
  <c r="V1774" i="25"/>
  <c r="L160" i="25"/>
  <c r="J1567" i="25"/>
  <c r="I1563" i="25"/>
  <c r="H1563" i="25" s="1"/>
  <c r="J1628" i="25"/>
  <c r="J3357" i="25"/>
  <c r="L1106" i="25"/>
  <c r="V1021" i="25"/>
  <c r="J2124" i="25"/>
  <c r="J633" i="25"/>
  <c r="G3201" i="25"/>
  <c r="V1228" i="25"/>
  <c r="V1564" i="25"/>
  <c r="I1865" i="25"/>
  <c r="V1112" i="25"/>
  <c r="G802" i="25"/>
  <c r="J947" i="25"/>
  <c r="J2201" i="25"/>
  <c r="I2859" i="25"/>
  <c r="V1819" i="25"/>
  <c r="V2221" i="25"/>
  <c r="V221" i="25"/>
  <c r="V1858" i="25"/>
  <c r="V545" i="25"/>
  <c r="V460" i="25"/>
  <c r="L3321" i="25"/>
  <c r="I2223" i="25"/>
  <c r="J703" i="25"/>
  <c r="J2746" i="25"/>
  <c r="J554" i="25"/>
  <c r="G2743" i="25"/>
  <c r="V2927" i="25"/>
  <c r="G583" i="25"/>
  <c r="L1233" i="25"/>
  <c r="K1233" i="25" s="1"/>
  <c r="L3010" i="25"/>
  <c r="K3010" i="25" s="1"/>
  <c r="V2277" i="25"/>
  <c r="L165" i="25"/>
  <c r="J141" i="25"/>
  <c r="J370" i="25"/>
  <c r="J2116" i="25"/>
  <c r="G3010" i="25"/>
  <c r="J3464" i="25"/>
  <c r="J1765" i="25"/>
  <c r="I1364" i="25"/>
  <c r="V3144" i="25"/>
  <c r="V1662" i="25"/>
  <c r="I2214" i="25"/>
  <c r="H2214" i="25" s="1"/>
  <c r="V157" i="25"/>
  <c r="I2873" i="25"/>
  <c r="H2873" i="25" s="1"/>
  <c r="L2728" i="25"/>
  <c r="V18" i="25"/>
  <c r="L2690" i="25"/>
  <c r="K2690" i="25" s="1"/>
  <c r="V1062" i="25"/>
  <c r="G2431" i="25"/>
  <c r="V2776" i="25"/>
  <c r="L1446" i="25"/>
  <c r="G875" i="25"/>
  <c r="I2397" i="25"/>
  <c r="H2397" i="25" s="1"/>
  <c r="J3070" i="25"/>
  <c r="V1416" i="25"/>
  <c r="G2411" i="25"/>
  <c r="V2677" i="25"/>
  <c r="V175" i="25"/>
  <c r="L999" i="25"/>
  <c r="K999" i="25" s="1"/>
  <c r="L177" i="25"/>
  <c r="G2080" i="25"/>
  <c r="I2370" i="25"/>
  <c r="H2370" i="25" s="1"/>
  <c r="V1526" i="25"/>
  <c r="L2919" i="25"/>
  <c r="L805" i="25"/>
  <c r="L2392" i="25"/>
  <c r="K2392" i="25" s="1"/>
  <c r="L918" i="25"/>
  <c r="K918" i="25" s="1"/>
  <c r="V1166" i="25"/>
  <c r="I2534" i="25"/>
  <c r="H2534" i="25" s="1"/>
  <c r="I907" i="25"/>
  <c r="H907" i="25" s="1"/>
  <c r="L2263" i="25"/>
  <c r="K2263" i="25" s="1"/>
  <c r="J594" i="25"/>
  <c r="G3052" i="25"/>
  <c r="J220" i="25"/>
  <c r="V3214" i="25"/>
  <c r="G2995" i="25"/>
  <c r="I995" i="25"/>
  <c r="L2123" i="25"/>
  <c r="K2123" i="25" s="1"/>
  <c r="J932" i="25"/>
  <c r="G648" i="25"/>
  <c r="J1094" i="25"/>
  <c r="V113" i="25"/>
  <c r="J2160" i="25"/>
  <c r="V2046" i="25"/>
  <c r="I2340" i="25"/>
  <c r="L421" i="25"/>
  <c r="J1163" i="25"/>
  <c r="G1262" i="25"/>
  <c r="L1729" i="25"/>
  <c r="L1712" i="25"/>
  <c r="K1712" i="25" s="1"/>
  <c r="V3457" i="25"/>
  <c r="V1995" i="25"/>
  <c r="L1411" i="25"/>
  <c r="K1411" i="25" s="1"/>
  <c r="G789" i="25"/>
  <c r="L1450" i="25"/>
  <c r="K1450" i="25" s="1"/>
  <c r="V1783" i="25"/>
  <c r="G3097" i="25"/>
  <c r="V1282" i="25"/>
  <c r="V1077" i="25"/>
  <c r="L2236" i="25"/>
  <c r="G699" i="25"/>
  <c r="L3135" i="25"/>
  <c r="K3135" i="25" s="1"/>
  <c r="L1908" i="25"/>
  <c r="J1425" i="25"/>
  <c r="V1039" i="25"/>
  <c r="G581" i="25"/>
  <c r="G2077" i="25"/>
  <c r="V2900" i="25"/>
  <c r="G102" i="25"/>
  <c r="V624" i="25"/>
  <c r="L803" i="25"/>
  <c r="K803" i="25" s="1"/>
  <c r="J2933" i="25"/>
  <c r="G2859" i="25"/>
  <c r="V46" i="25"/>
  <c r="G137" i="25"/>
  <c r="J1330" i="25"/>
  <c r="V249" i="25"/>
  <c r="G873" i="25"/>
  <c r="L2217" i="25"/>
  <c r="K2217" i="25" s="1"/>
  <c r="L2716" i="25"/>
  <c r="J984" i="25"/>
  <c r="V2696" i="25"/>
  <c r="G2161" i="25"/>
  <c r="G2958" i="25"/>
  <c r="J1639" i="25"/>
  <c r="L2213" i="25"/>
  <c r="K2213" i="25" s="1"/>
  <c r="G1891" i="25"/>
  <c r="V970" i="25"/>
  <c r="V2456" i="25"/>
  <c r="V1225" i="25"/>
  <c r="J1276" i="25"/>
  <c r="V2103" i="25"/>
  <c r="V316" i="25"/>
  <c r="L2867" i="25"/>
  <c r="L78" i="25"/>
  <c r="K78" i="25" s="1"/>
  <c r="I1089" i="25"/>
  <c r="H1089" i="25" s="1"/>
  <c r="G121" i="25"/>
  <c r="J1821" i="25"/>
  <c r="L2060" i="25"/>
  <c r="G372" i="25"/>
  <c r="J862" i="25"/>
  <c r="I2578" i="25"/>
  <c r="I1988" i="25"/>
  <c r="H1988" i="25" s="1"/>
  <c r="J2375" i="25"/>
  <c r="G1677" i="25"/>
  <c r="I1995" i="25"/>
  <c r="J2455" i="25"/>
  <c r="G852" i="25"/>
  <c r="G728" i="25"/>
  <c r="L2290" i="25"/>
  <c r="K2290" i="25" s="1"/>
  <c r="J1277" i="25"/>
  <c r="G309" i="25"/>
  <c r="V76" i="25"/>
  <c r="V2495" i="25"/>
  <c r="J2717" i="25"/>
  <c r="I1672" i="25"/>
  <c r="V2728" i="25"/>
  <c r="J1233" i="25"/>
  <c r="V2534" i="25"/>
  <c r="L2765" i="25"/>
  <c r="K2765" i="25" s="1"/>
  <c r="J1905" i="25"/>
  <c r="G657" i="25"/>
  <c r="J282" i="25"/>
  <c r="I1929" i="25"/>
  <c r="H1929" i="25" s="1"/>
  <c r="I1499" i="25"/>
  <c r="H1499" i="25" s="1"/>
  <c r="G481" i="25"/>
  <c r="I1670" i="25"/>
  <c r="H1670" i="25" s="1"/>
  <c r="G693" i="25"/>
  <c r="V3323" i="25"/>
  <c r="G1895" i="25"/>
  <c r="L606" i="25"/>
  <c r="K606" i="25" s="1"/>
  <c r="G1338" i="25"/>
  <c r="G2094" i="25"/>
  <c r="V2323" i="25"/>
  <c r="L1080" i="25"/>
  <c r="L1829" i="25"/>
  <c r="K1829" i="25" s="1"/>
  <c r="V3177" i="25"/>
  <c r="V302" i="25"/>
  <c r="J3417" i="25"/>
  <c r="J2535" i="25"/>
  <c r="J219" i="25"/>
  <c r="L2997" i="25"/>
  <c r="I379" i="25"/>
  <c r="H379" i="25" s="1"/>
  <c r="J637" i="25"/>
  <c r="G645" i="25"/>
  <c r="V376" i="25"/>
  <c r="L442" i="25"/>
  <c r="K442" i="25" s="1"/>
  <c r="L982" i="25"/>
  <c r="G360" i="25"/>
  <c r="L2668" i="25"/>
  <c r="J2200" i="25"/>
  <c r="V1721" i="25"/>
  <c r="J1167" i="25"/>
  <c r="J1065" i="25"/>
  <c r="I28" i="25"/>
  <c r="H28" i="25" s="1"/>
  <c r="G484" i="25"/>
  <c r="J1394" i="25"/>
  <c r="J2550" i="25"/>
  <c r="V1863" i="25"/>
  <c r="J573" i="25"/>
  <c r="G2901" i="25"/>
  <c r="V2119" i="25"/>
  <c r="V959" i="25"/>
  <c r="G1671" i="25"/>
  <c r="G985" i="25"/>
  <c r="V245" i="25"/>
  <c r="I145" i="25"/>
  <c r="G2486" i="25"/>
  <c r="L1194" i="25"/>
  <c r="K1194" i="25" s="1"/>
  <c r="G868" i="25"/>
  <c r="V429" i="25"/>
  <c r="G2725" i="25"/>
  <c r="J1352" i="25"/>
  <c r="I802" i="25"/>
  <c r="L1988" i="25"/>
  <c r="K1988" i="25" s="1"/>
  <c r="V1883" i="25"/>
  <c r="L3476" i="25"/>
  <c r="K3476" i="25" s="1"/>
  <c r="L1065" i="25"/>
  <c r="K1065" i="25" s="1"/>
  <c r="J55" i="25"/>
  <c r="G818" i="25"/>
  <c r="G2096" i="25"/>
  <c r="L234" i="25"/>
  <c r="L2483" i="25"/>
  <c r="L1166" i="25"/>
  <c r="L2459" i="25"/>
  <c r="I2472" i="25"/>
  <c r="J1768" i="25"/>
  <c r="V2652" i="25"/>
  <c r="G542" i="25"/>
  <c r="J2426" i="25"/>
  <c r="L873" i="25"/>
  <c r="J1240" i="25"/>
  <c r="L624" i="25"/>
  <c r="L277" i="25"/>
  <c r="K277" i="25" s="1"/>
  <c r="L875" i="25"/>
  <c r="J1649" i="25"/>
  <c r="G1390" i="25"/>
  <c r="L1020" i="25"/>
  <c r="I3221" i="25"/>
  <c r="H3221" i="25" s="1"/>
  <c r="I2937" i="25"/>
  <c r="L1372" i="25"/>
  <c r="K1372" i="25" s="1"/>
  <c r="I402" i="25"/>
  <c r="G2067" i="25"/>
  <c r="V85" i="25"/>
  <c r="V138" i="25"/>
  <c r="V940" i="25"/>
  <c r="I820" i="25"/>
  <c r="L868" i="25"/>
  <c r="G2558" i="25"/>
  <c r="L630" i="25"/>
  <c r="K630" i="25" s="1"/>
  <c r="I2568" i="25"/>
  <c r="H2568" i="25" s="1"/>
  <c r="J1122" i="25"/>
  <c r="V1690" i="25"/>
  <c r="G1583" i="25"/>
  <c r="I2183" i="25"/>
  <c r="H2183" i="25" s="1"/>
  <c r="J2182" i="25"/>
  <c r="G2777" i="25"/>
  <c r="L939" i="25"/>
  <c r="G3064" i="25"/>
  <c r="J2818" i="25"/>
  <c r="J3033" i="25"/>
  <c r="V2111" i="25"/>
  <c r="I2050" i="25"/>
  <c r="H2050" i="25" s="1"/>
  <c r="J2113" i="25"/>
  <c r="J2005" i="25"/>
  <c r="J1650" i="25"/>
  <c r="V1882" i="25"/>
  <c r="V1331" i="25"/>
  <c r="V252" i="25"/>
  <c r="J1398" i="25"/>
  <c r="G741" i="25"/>
  <c r="I2526" i="25"/>
  <c r="G1823" i="25"/>
  <c r="L2593" i="25"/>
  <c r="L3080" i="25"/>
  <c r="K3080" i="25" s="1"/>
  <c r="I527" i="25"/>
  <c r="H527" i="25" s="1"/>
  <c r="J2243" i="25"/>
  <c r="G2018" i="25"/>
  <c r="I3078" i="25"/>
  <c r="H3078" i="25" s="1"/>
  <c r="V1106" i="25"/>
  <c r="L286" i="25"/>
  <c r="K286" i="25" s="1"/>
  <c r="V1693" i="25"/>
  <c r="I1615" i="25"/>
  <c r="H1615" i="25" s="1"/>
  <c r="X1615" i="25" s="1"/>
  <c r="AE1615" i="25" s="1"/>
  <c r="G460" i="25"/>
  <c r="I1034" i="25"/>
  <c r="V1835" i="25"/>
  <c r="J418" i="25"/>
  <c r="J259" i="25"/>
  <c r="V3357" i="25"/>
  <c r="V1074" i="25"/>
  <c r="J2552" i="25"/>
  <c r="L303" i="25"/>
  <c r="G2660" i="25"/>
  <c r="I680" i="25"/>
  <c r="H680" i="25" s="1"/>
  <c r="J1712" i="25"/>
  <c r="G3140" i="25"/>
  <c r="V2580" i="25"/>
  <c r="L1145" i="25"/>
  <c r="K1145" i="25" s="1"/>
  <c r="J162" i="25"/>
  <c r="G651" i="25"/>
  <c r="V2300" i="25"/>
  <c r="I2387" i="25"/>
  <c r="H2387" i="25" s="1"/>
  <c r="J1780" i="25"/>
  <c r="I2870" i="25"/>
  <c r="H2870" i="25" s="1"/>
  <c r="L2873" i="25"/>
  <c r="J3262" i="25"/>
  <c r="G3460" i="25"/>
  <c r="L2956" i="25"/>
  <c r="K2956" i="25" s="1"/>
  <c r="L2548" i="25"/>
  <c r="L2767" i="25"/>
  <c r="K2767" i="25" s="1"/>
  <c r="V3278" i="25"/>
  <c r="G1859" i="25"/>
  <c r="J1242" i="25"/>
  <c r="J16" i="25"/>
  <c r="G625" i="25"/>
  <c r="J91" i="25"/>
  <c r="L951" i="25"/>
  <c r="K951" i="25" s="1"/>
  <c r="L666" i="25"/>
  <c r="L2518" i="25"/>
  <c r="I1671" i="25"/>
  <c r="H1671" i="25" s="1"/>
  <c r="V640" i="25"/>
  <c r="J1246" i="25"/>
  <c r="J619" i="25"/>
  <c r="V31" i="25"/>
  <c r="J2646" i="25"/>
  <c r="J1572" i="25"/>
  <c r="V279" i="25"/>
  <c r="J2339" i="25"/>
  <c r="J2817" i="25"/>
  <c r="V2322" i="25"/>
  <c r="L3469" i="25"/>
  <c r="K3469" i="25" s="1"/>
  <c r="J1856" i="25"/>
  <c r="G2620" i="25"/>
  <c r="L68" i="25"/>
  <c r="V2810" i="25"/>
  <c r="G2304" i="25"/>
  <c r="J1467" i="25"/>
  <c r="G3206" i="25"/>
  <c r="V3351" i="25"/>
  <c r="G628" i="25"/>
  <c r="L3053" i="25"/>
  <c r="K3053" i="25" s="1"/>
  <c r="L2771" i="25"/>
  <c r="K2771" i="25" s="1"/>
  <c r="I2028" i="25"/>
  <c r="I3153" i="25"/>
  <c r="H3153" i="25" s="1"/>
  <c r="G3125" i="25"/>
  <c r="J895" i="25"/>
  <c r="V879" i="25"/>
  <c r="J462" i="25"/>
  <c r="L899" i="25"/>
  <c r="K899" i="25" s="1"/>
  <c r="L852" i="25"/>
  <c r="K852" i="25" s="1"/>
  <c r="J396" i="25"/>
  <c r="V2928" i="25"/>
  <c r="G52" i="25"/>
  <c r="V617" i="25"/>
  <c r="L893" i="25"/>
  <c r="K893" i="25" s="1"/>
  <c r="V567" i="25"/>
  <c r="J1809" i="25"/>
  <c r="J3026" i="25"/>
  <c r="L3494" i="25"/>
  <c r="K3494" i="25" s="1"/>
  <c r="L2928" i="25"/>
  <c r="G1376" i="25"/>
  <c r="L3185" i="25"/>
  <c r="V1467" i="25"/>
  <c r="G2556" i="25"/>
  <c r="L100" i="25"/>
  <c r="L540" i="25"/>
  <c r="K540" i="25" s="1"/>
  <c r="L1633" i="25"/>
  <c r="G2475" i="25"/>
  <c r="G1277" i="25"/>
  <c r="G2526" i="25"/>
  <c r="V1839" i="25"/>
  <c r="L882" i="25"/>
  <c r="K882" i="25" s="1"/>
  <c r="I874" i="25"/>
  <c r="H874" i="25" s="1"/>
  <c r="I41" i="25"/>
  <c r="V2357" i="25"/>
  <c r="G1972" i="25"/>
  <c r="L34" i="25"/>
  <c r="L3171" i="25"/>
  <c r="K3171" i="25" s="1"/>
  <c r="V2413" i="25"/>
  <c r="J3170" i="25"/>
  <c r="G972" i="25"/>
  <c r="L769" i="25"/>
  <c r="V587" i="25"/>
  <c r="L1376" i="25"/>
  <c r="K1376" i="25" s="1"/>
  <c r="L2272" i="25"/>
  <c r="K2272" i="25" s="1"/>
  <c r="V349" i="25"/>
  <c r="J2289" i="25"/>
  <c r="L2567" i="25"/>
  <c r="V600" i="25"/>
  <c r="I1276" i="25"/>
  <c r="H1276" i="25" s="1"/>
  <c r="L1765" i="25"/>
  <c r="K1765" i="25" s="1"/>
  <c r="J786" i="25"/>
  <c r="V1322" i="25"/>
  <c r="V1278" i="25"/>
  <c r="L1902" i="25"/>
  <c r="K1902" i="25" s="1"/>
  <c r="G1591" i="25"/>
  <c r="L218" i="25"/>
  <c r="I1185" i="25"/>
  <c r="G649" i="25"/>
  <c r="G3264" i="25"/>
  <c r="V2469" i="25"/>
  <c r="J3401" i="25"/>
  <c r="J2618" i="25"/>
  <c r="V1781" i="25"/>
  <c r="J3314" i="25"/>
  <c r="L3067" i="25"/>
  <c r="V733" i="25"/>
  <c r="J3449" i="25"/>
  <c r="V2616" i="25"/>
  <c r="G1702" i="25"/>
  <c r="V2985" i="25"/>
  <c r="J3086" i="25"/>
  <c r="G1486" i="25"/>
  <c r="I562" i="25"/>
  <c r="I2899" i="25"/>
  <c r="H2899" i="25" s="1"/>
  <c r="I298" i="25"/>
  <c r="I734" i="25"/>
  <c r="H734" i="25" s="1"/>
  <c r="I385" i="25"/>
  <c r="H385" i="25" s="1"/>
  <c r="J537" i="25"/>
  <c r="J603" i="25"/>
  <c r="L416" i="25"/>
  <c r="K416" i="25" s="1"/>
  <c r="I3310" i="25"/>
  <c r="J540" i="25"/>
  <c r="I3106" i="25"/>
  <c r="I2091" i="25"/>
  <c r="H2091" i="25" s="1"/>
  <c r="I1374" i="25"/>
  <c r="H1374" i="25" s="1"/>
  <c r="V1461" i="25"/>
  <c r="V444" i="25"/>
  <c r="J2753" i="25"/>
  <c r="I2846" i="25"/>
  <c r="V433" i="25"/>
  <c r="V2142" i="25"/>
  <c r="J3313" i="25"/>
  <c r="V1287" i="25"/>
  <c r="I2249" i="25"/>
  <c r="L297" i="25"/>
  <c r="I1025" i="25"/>
  <c r="H1025" i="25" s="1"/>
  <c r="L1787" i="25"/>
  <c r="K1787" i="25" s="1"/>
  <c r="J883" i="25"/>
  <c r="I3472" i="25"/>
  <c r="H3472" i="25" s="1"/>
  <c r="V255" i="25"/>
  <c r="J354" i="25"/>
  <c r="I475" i="25"/>
  <c r="H475" i="25" s="1"/>
  <c r="J1236" i="25"/>
  <c r="G643" i="25"/>
  <c r="V1715" i="25"/>
  <c r="L1192" i="25"/>
  <c r="K1192" i="25" s="1"/>
  <c r="G1818" i="25"/>
  <c r="I255" i="25"/>
  <c r="H255" i="25" s="1"/>
  <c r="I2093" i="25"/>
  <c r="H2093" i="25" s="1"/>
  <c r="L719" i="25"/>
  <c r="J3198" i="25"/>
  <c r="L2487" i="25"/>
  <c r="G536" i="25"/>
  <c r="V1469" i="25"/>
  <c r="V1918" i="25"/>
  <c r="G1558" i="25"/>
  <c r="G2890" i="25"/>
  <c r="I2580" i="25"/>
  <c r="L1731" i="25"/>
  <c r="L233" i="25"/>
  <c r="K233" i="25" s="1"/>
  <c r="L1978" i="25"/>
  <c r="K1978" i="25" s="1"/>
  <c r="I2864" i="25"/>
  <c r="J393" i="25"/>
  <c r="I2112" i="25"/>
  <c r="H2112" i="25" s="1"/>
  <c r="G2346" i="25"/>
  <c r="J732" i="25"/>
  <c r="G2219" i="25"/>
  <c r="V2934" i="25"/>
  <c r="V322" i="25"/>
  <c r="I1272" i="25"/>
  <c r="V3042" i="25"/>
  <c r="G453" i="25"/>
  <c r="J1644" i="25"/>
  <c r="I2339" i="25"/>
  <c r="I1991" i="25"/>
  <c r="L2011" i="25"/>
  <c r="K2011" i="25" s="1"/>
  <c r="G2298" i="25"/>
  <c r="G2544" i="25"/>
  <c r="J660" i="25"/>
  <c r="L1878" i="25"/>
  <c r="K1878" i="25" s="1"/>
  <c r="V1680" i="25"/>
  <c r="G697" i="25"/>
  <c r="L2912" i="25"/>
  <c r="G256" i="25"/>
  <c r="V1038" i="25"/>
  <c r="J3244" i="25"/>
  <c r="J3185" i="25"/>
  <c r="G1965" i="25"/>
  <c r="V1230" i="25"/>
  <c r="J3148" i="25"/>
  <c r="L1114" i="25"/>
  <c r="K1114" i="25" s="1"/>
  <c r="G2118" i="25"/>
  <c r="L1230" i="25"/>
  <c r="K1230" i="25" s="1"/>
  <c r="J1106" i="25"/>
  <c r="I2258" i="25"/>
  <c r="H2258" i="25" s="1"/>
  <c r="G3434" i="25"/>
  <c r="G3391" i="25"/>
  <c r="V2017" i="25"/>
  <c r="G760" i="25"/>
  <c r="V1788" i="25"/>
  <c r="I3433" i="25"/>
  <c r="H3433" i="25" s="1"/>
  <c r="V2319" i="25"/>
  <c r="J3220" i="25"/>
  <c r="J2690" i="25"/>
  <c r="L1436" i="25"/>
  <c r="G869" i="25"/>
  <c r="V1796" i="25"/>
  <c r="G3160" i="25"/>
  <c r="L1985" i="25"/>
  <c r="K1985" i="25" s="1"/>
  <c r="L3092" i="25"/>
  <c r="K3092" i="25" s="1"/>
  <c r="J2894" i="25"/>
  <c r="J2234" i="25"/>
  <c r="L3038" i="25"/>
  <c r="K3038" i="25" s="1"/>
  <c r="G1914" i="25"/>
  <c r="J1113" i="25"/>
  <c r="J1198" i="25"/>
  <c r="V808" i="25"/>
  <c r="G1448" i="25"/>
  <c r="J2814" i="25"/>
  <c r="I824" i="25"/>
  <c r="H824" i="25" s="1"/>
  <c r="G2474" i="25"/>
  <c r="L2219" i="25"/>
  <c r="V281" i="25"/>
  <c r="L3401" i="25"/>
  <c r="L1934" i="25"/>
  <c r="K1934" i="25" s="1"/>
  <c r="G3266" i="25"/>
  <c r="G2883" i="25"/>
  <c r="J1059" i="25"/>
  <c r="L799" i="25"/>
  <c r="J1456" i="25"/>
  <c r="V1511" i="25"/>
  <c r="I1951" i="25"/>
  <c r="H1951" i="25" s="1"/>
  <c r="G208" i="25"/>
  <c r="V1726" i="25"/>
  <c r="L2230" i="25"/>
  <c r="K2230" i="25" s="1"/>
  <c r="L1008" i="25"/>
  <c r="L2650" i="25"/>
  <c r="K2650" i="25" s="1"/>
  <c r="L984" i="25"/>
  <c r="K984" i="25" s="1"/>
  <c r="J2142" i="25"/>
  <c r="V1943" i="25"/>
  <c r="J1399" i="25"/>
  <c r="L876" i="25"/>
  <c r="K876" i="25" s="1"/>
  <c r="L1485" i="25"/>
  <c r="K1485" i="25" s="1"/>
  <c r="V3005" i="25"/>
  <c r="G1409" i="25"/>
  <c r="J2497" i="25"/>
  <c r="I1416" i="25"/>
  <c r="H1416" i="25" s="1"/>
  <c r="G2042" i="25"/>
  <c r="L362" i="25"/>
  <c r="K362" i="25" s="1"/>
  <c r="J2728" i="25"/>
  <c r="L1019" i="25"/>
  <c r="K1019" i="25" s="1"/>
  <c r="J2640" i="25"/>
  <c r="J400" i="25"/>
  <c r="I2651" i="25"/>
  <c r="H2651" i="25" s="1"/>
  <c r="V2447" i="25"/>
  <c r="I2966" i="25"/>
  <c r="H2966" i="25" s="1"/>
  <c r="J331" i="25"/>
  <c r="V704" i="25"/>
  <c r="I1334" i="25"/>
  <c r="H1334" i="25" s="1"/>
  <c r="L410" i="25"/>
  <c r="K410" i="25" s="1"/>
  <c r="V1710" i="25"/>
  <c r="V981" i="25"/>
  <c r="L1431" i="25"/>
  <c r="V529" i="25"/>
  <c r="V1681" i="25"/>
  <c r="J2471" i="25"/>
  <c r="J1677" i="25"/>
  <c r="V464" i="25"/>
  <c r="I2996" i="25"/>
  <c r="H2996" i="25" s="1"/>
  <c r="J2532" i="25"/>
  <c r="I1724" i="25"/>
  <c r="H1724" i="25" s="1"/>
  <c r="L2421" i="25"/>
  <c r="K2421" i="25" s="1"/>
  <c r="L3308" i="25"/>
  <c r="K3308" i="25" s="1"/>
  <c r="G398" i="25"/>
  <c r="V1482" i="25"/>
  <c r="V1040" i="25"/>
  <c r="L1260" i="25"/>
  <c r="K1260" i="25" s="1"/>
  <c r="L1049" i="25"/>
  <c r="K1049" i="25" s="1"/>
  <c r="I2654" i="25"/>
  <c r="J523" i="25"/>
  <c r="G251" i="25"/>
  <c r="V1534" i="25"/>
  <c r="I1097" i="25"/>
  <c r="H1097" i="25" s="1"/>
  <c r="I528" i="25"/>
  <c r="H528" i="25" s="1"/>
  <c r="G429" i="25"/>
  <c r="J618" i="25"/>
  <c r="V1682" i="25"/>
  <c r="J384" i="25"/>
  <c r="L994" i="25"/>
  <c r="I2392" i="25"/>
  <c r="L1834" i="25"/>
  <c r="K1834" i="25" s="1"/>
  <c r="J1983" i="25"/>
  <c r="I2107" i="25"/>
  <c r="H2107" i="25" s="1"/>
  <c r="L3475" i="25"/>
  <c r="K3475" i="25" s="1"/>
  <c r="G1651" i="25"/>
  <c r="G3278" i="25"/>
  <c r="G2747" i="25"/>
  <c r="V2978" i="25"/>
  <c r="V2540" i="25"/>
  <c r="V1280" i="25"/>
  <c r="I2586" i="25"/>
  <c r="I2203" i="25"/>
  <c r="H2203" i="25" s="1"/>
  <c r="J1695" i="25"/>
  <c r="I1417" i="25"/>
  <c r="V1205" i="25"/>
  <c r="J1201" i="25"/>
  <c r="G384" i="25"/>
  <c r="J1940" i="25"/>
  <c r="L1129" i="25"/>
  <c r="K1129" i="25" s="1"/>
  <c r="J258" i="25"/>
  <c r="L80" i="25"/>
  <c r="L604" i="25"/>
  <c r="K604" i="25" s="1"/>
  <c r="L279" i="25"/>
  <c r="K279" i="25" s="1"/>
  <c r="J1663" i="25"/>
  <c r="L1750" i="25"/>
  <c r="J213" i="25"/>
  <c r="G1546" i="25"/>
  <c r="G305" i="25"/>
  <c r="J1881" i="25"/>
  <c r="G1335" i="25"/>
  <c r="I487" i="25"/>
  <c r="H487" i="25" s="1"/>
  <c r="V942" i="25"/>
  <c r="L538" i="25"/>
  <c r="J2823" i="25"/>
  <c r="L158" i="25"/>
  <c r="L1669" i="25"/>
  <c r="K1669" i="25" s="1"/>
  <c r="J2389" i="25"/>
  <c r="L3416" i="25"/>
  <c r="L3297" i="25"/>
  <c r="K3297" i="25" s="1"/>
  <c r="L3277" i="25"/>
  <c r="K3277" i="25" s="1"/>
  <c r="V1928" i="25"/>
  <c r="V1520" i="25"/>
  <c r="J508" i="25"/>
  <c r="J1415" i="25"/>
  <c r="L1003" i="25"/>
  <c r="V573" i="25"/>
  <c r="V192" i="25"/>
  <c r="I822" i="25"/>
  <c r="I2459" i="25"/>
  <c r="H2459" i="25" s="1"/>
  <c r="J1196" i="25"/>
  <c r="J906" i="25"/>
  <c r="J1350" i="25"/>
  <c r="J266" i="25"/>
  <c r="G2580" i="25"/>
  <c r="L2189" i="25"/>
  <c r="K2189" i="25" s="1"/>
  <c r="L335" i="25"/>
  <c r="K335" i="25" s="1"/>
  <c r="V3270" i="25"/>
  <c r="V2564" i="25"/>
  <c r="V595" i="25"/>
  <c r="V2579" i="25"/>
  <c r="I291" i="25"/>
  <c r="V2353" i="25"/>
  <c r="J1079" i="25"/>
  <c r="L2766" i="25"/>
  <c r="K2766" i="25" s="1"/>
  <c r="L2629" i="25"/>
  <c r="G461" i="25"/>
  <c r="I1857" i="25"/>
  <c r="H1857" i="25" s="1"/>
  <c r="L862" i="25"/>
  <c r="K862" i="25" s="1"/>
  <c r="J1891" i="25"/>
  <c r="J3207" i="25"/>
  <c r="L1565" i="25"/>
  <c r="L2073" i="25"/>
  <c r="V2363" i="25"/>
  <c r="J2803" i="25"/>
  <c r="J497" i="25"/>
  <c r="J1053" i="25"/>
  <c r="V729" i="25"/>
  <c r="L2320" i="25"/>
  <c r="V3088" i="25"/>
  <c r="V304" i="25"/>
  <c r="V2358" i="25"/>
  <c r="L2101" i="25"/>
  <c r="V1661" i="25"/>
  <c r="J2630" i="25"/>
  <c r="V168" i="25"/>
  <c r="V1242" i="25"/>
  <c r="I3109" i="25"/>
  <c r="H3109" i="25" s="1"/>
  <c r="G751" i="25"/>
  <c r="J661" i="25"/>
  <c r="V2722" i="25"/>
  <c r="V1625" i="25"/>
  <c r="L1159" i="25"/>
  <c r="K1159" i="25" s="1"/>
  <c r="I455" i="25"/>
  <c r="H455" i="25" s="1"/>
  <c r="L610" i="25"/>
  <c r="K610" i="25" s="1"/>
  <c r="V3305" i="25"/>
  <c r="J766" i="25"/>
  <c r="I2103" i="25"/>
  <c r="J2002" i="25"/>
  <c r="V2148" i="25"/>
  <c r="V2648" i="25"/>
  <c r="L389" i="25"/>
  <c r="K389" i="25" s="1"/>
  <c r="I2099" i="25"/>
  <c r="H2099" i="25" s="1"/>
  <c r="G1099" i="25"/>
  <c r="J198" i="25"/>
  <c r="G889" i="25"/>
  <c r="V571" i="25"/>
  <c r="J764" i="25"/>
  <c r="V3193" i="25"/>
  <c r="J257" i="25"/>
  <c r="I137" i="25"/>
  <c r="H137" i="25" s="1"/>
  <c r="V37" i="25"/>
  <c r="J2382" i="25"/>
  <c r="L787" i="25"/>
  <c r="L577" i="25"/>
  <c r="K577" i="25" s="1"/>
  <c r="J2927" i="25"/>
  <c r="I2954" i="25"/>
  <c r="H2954" i="25" s="1"/>
  <c r="L1318" i="25"/>
  <c r="K1318" i="25" s="1"/>
  <c r="J3157" i="25"/>
  <c r="V402" i="25"/>
  <c r="G378" i="25"/>
  <c r="J2680" i="25"/>
  <c r="G3459" i="25"/>
  <c r="L459" i="25"/>
  <c r="K459" i="25" s="1"/>
  <c r="G2404" i="25"/>
  <c r="L2044" i="25"/>
  <c r="K2044" i="25" s="1"/>
  <c r="L108" i="25"/>
  <c r="V1240" i="25"/>
  <c r="J2588" i="25"/>
  <c r="J892" i="25"/>
  <c r="L2520" i="25"/>
  <c r="J387" i="25"/>
  <c r="J404" i="25"/>
  <c r="V2818" i="25"/>
  <c r="V2507" i="25"/>
  <c r="L800" i="25"/>
  <c r="K800" i="25" s="1"/>
  <c r="I1591" i="25"/>
  <c r="H1591" i="25" s="1"/>
  <c r="L2994" i="25"/>
  <c r="V2097" i="25"/>
  <c r="V3107" i="25"/>
  <c r="V1408" i="25"/>
  <c r="I2224" i="25"/>
  <c r="L1006" i="25"/>
  <c r="K1006" i="25" s="1"/>
  <c r="J2777" i="25"/>
  <c r="V276" i="25"/>
  <c r="L103" i="25"/>
  <c r="K103" i="25" s="1"/>
  <c r="V2510" i="25"/>
  <c r="V840" i="25"/>
  <c r="G2656" i="25"/>
  <c r="L3071" i="25"/>
  <c r="J1592" i="25"/>
  <c r="J674" i="25"/>
  <c r="G2271" i="25"/>
  <c r="I163" i="25"/>
  <c r="J200" i="25"/>
  <c r="V480" i="25"/>
  <c r="G1773" i="25"/>
  <c r="L1323" i="25"/>
  <c r="K1323" i="25" s="1"/>
  <c r="G3236" i="25"/>
  <c r="G2249" i="25"/>
  <c r="I1244" i="25"/>
  <c r="G2871" i="25"/>
  <c r="G3091" i="25"/>
  <c r="J2180" i="25"/>
  <c r="L2745" i="25"/>
  <c r="K2745" i="25" s="1"/>
  <c r="L2586" i="25"/>
  <c r="J1709" i="25"/>
  <c r="J2046" i="25"/>
  <c r="J444" i="25"/>
  <c r="L215" i="25"/>
  <c r="V2766" i="25"/>
  <c r="J635" i="25"/>
  <c r="I584" i="25"/>
  <c r="H584" i="25" s="1"/>
  <c r="J1475" i="25"/>
  <c r="J3358" i="25"/>
  <c r="J2034" i="25"/>
  <c r="L1667" i="25"/>
  <c r="K1667" i="25" s="1"/>
  <c r="J969" i="25"/>
  <c r="L2007" i="25"/>
  <c r="V1825" i="25"/>
  <c r="J501" i="25"/>
  <c r="V927" i="25"/>
  <c r="I2997" i="25"/>
  <c r="H2997" i="25" s="1"/>
  <c r="V396" i="25"/>
  <c r="I351" i="25"/>
  <c r="I1701" i="25"/>
  <c r="L1563" i="25"/>
  <c r="G3015" i="25"/>
  <c r="V415" i="25"/>
  <c r="V2499" i="25"/>
  <c r="J90" i="25"/>
  <c r="V3023" i="25"/>
  <c r="J2512" i="25"/>
  <c r="G416" i="25"/>
  <c r="G2454" i="25"/>
  <c r="L409" i="25"/>
  <c r="K409" i="25" s="1"/>
  <c r="I1750" i="25"/>
  <c r="H1750" i="25" s="1"/>
  <c r="V1270" i="25"/>
  <c r="V1420" i="25"/>
  <c r="V2169" i="25"/>
  <c r="V1528" i="25"/>
  <c r="L3141" i="25"/>
  <c r="K3141" i="25" s="1"/>
  <c r="J130" i="25"/>
  <c r="V2949" i="25"/>
  <c r="J2593" i="25"/>
  <c r="V3276" i="25"/>
  <c r="V2586" i="25"/>
  <c r="V2918" i="25"/>
  <c r="G1993" i="25"/>
  <c r="L1268" i="25"/>
  <c r="K1268" i="25" s="1"/>
  <c r="I2078" i="25"/>
  <c r="H2078" i="25" s="1"/>
  <c r="V2391" i="25"/>
  <c r="J602" i="25"/>
  <c r="V294" i="25"/>
  <c r="G2841" i="25"/>
  <c r="V467" i="25"/>
  <c r="J215" i="25"/>
  <c r="V2079" i="25"/>
  <c r="I2811" i="25"/>
  <c r="H2811" i="25" s="1"/>
  <c r="G759" i="25"/>
  <c r="L936" i="25"/>
  <c r="J165" i="25"/>
  <c r="J2759" i="25"/>
  <c r="V1096" i="25"/>
  <c r="L104" i="25"/>
  <c r="L2475" i="25"/>
  <c r="J3084" i="25"/>
  <c r="J2517" i="25"/>
  <c r="V2969" i="25"/>
  <c r="V1326" i="25"/>
  <c r="J278" i="25"/>
  <c r="V107" i="25"/>
  <c r="V2522" i="25"/>
  <c r="G1470" i="25"/>
  <c r="V1082" i="25"/>
  <c r="V546" i="25"/>
  <c r="V2288" i="25"/>
  <c r="G1034" i="25"/>
  <c r="I941" i="25"/>
  <c r="G1834" i="25"/>
  <c r="V2854" i="25"/>
  <c r="J1791" i="25"/>
  <c r="V938" i="25"/>
  <c r="J2090" i="25"/>
  <c r="J1937" i="25"/>
  <c r="J2686" i="25"/>
  <c r="G2907" i="25"/>
  <c r="L257" i="25"/>
  <c r="K257" i="25" s="1"/>
  <c r="L928" i="25"/>
  <c r="K928" i="25" s="1"/>
  <c r="J1357" i="25"/>
  <c r="G1781" i="25"/>
  <c r="J21" i="25"/>
  <c r="J2351" i="25"/>
  <c r="L2976" i="25"/>
  <c r="L1319" i="25"/>
  <c r="J2098" i="25"/>
  <c r="L834" i="25"/>
  <c r="L2959" i="25"/>
  <c r="K2959" i="25" s="1"/>
  <c r="J890" i="25"/>
  <c r="J1343" i="25"/>
  <c r="V1048" i="25"/>
  <c r="V2062" i="25"/>
  <c r="G462" i="25"/>
  <c r="L2498" i="25"/>
  <c r="V1201" i="25"/>
  <c r="J369" i="25"/>
  <c r="J671" i="25"/>
  <c r="I1333" i="25"/>
  <c r="H1333" i="25" s="1"/>
  <c r="J1410" i="25"/>
  <c r="J160" i="25"/>
  <c r="V262" i="25"/>
  <c r="G324" i="25"/>
  <c r="J315" i="25"/>
  <c r="J1368" i="25"/>
  <c r="J491" i="25"/>
  <c r="J24" i="25"/>
  <c r="V1468" i="25"/>
  <c r="V3311" i="25"/>
  <c r="L3424" i="25"/>
  <c r="K3424" i="25" s="1"/>
  <c r="V3490" i="25"/>
  <c r="J386" i="25"/>
  <c r="G3400" i="25"/>
  <c r="V604" i="25"/>
  <c r="I2457" i="25"/>
  <c r="H2457" i="25" s="1"/>
  <c r="X2457" i="25" s="1"/>
  <c r="AE2457" i="25" s="1"/>
  <c r="L3427" i="25"/>
  <c r="K3427" i="25" s="1"/>
  <c r="L388" i="25"/>
  <c r="L2850" i="25"/>
  <c r="G1279" i="25"/>
  <c r="L517" i="25"/>
  <c r="G3154" i="25"/>
  <c r="I2480" i="25"/>
  <c r="G3102" i="25"/>
  <c r="V3353" i="25"/>
  <c r="V725" i="25"/>
  <c r="G291" i="25"/>
  <c r="I1743" i="25"/>
  <c r="G3182" i="25"/>
  <c r="J3075" i="25"/>
  <c r="G1298" i="25"/>
  <c r="J2592" i="25"/>
  <c r="L325" i="25"/>
  <c r="K325" i="25" s="1"/>
  <c r="L2300" i="25"/>
  <c r="K2300" i="25" s="1"/>
  <c r="L2876" i="25"/>
  <c r="K2876" i="25" s="1"/>
  <c r="L1054" i="25"/>
  <c r="K1054" i="25" s="1"/>
  <c r="L1155" i="25"/>
  <c r="I2055" i="25"/>
  <c r="H2055" i="25" s="1"/>
  <c r="J1237" i="25"/>
  <c r="V277" i="25"/>
  <c r="L2998" i="25"/>
  <c r="K2998" i="25" s="1"/>
  <c r="G1244" i="25"/>
  <c r="I1504" i="25"/>
  <c r="L1980" i="25"/>
  <c r="K1980" i="25" s="1"/>
  <c r="I938" i="25"/>
  <c r="H938" i="25" s="1"/>
  <c r="V1887" i="25"/>
  <c r="J1785" i="25"/>
  <c r="V2472" i="25"/>
  <c r="J738" i="25"/>
  <c r="J412" i="25"/>
  <c r="G1094" i="25"/>
  <c r="L1746" i="25"/>
  <c r="K1746" i="25" s="1"/>
  <c r="I563" i="25"/>
  <c r="H563" i="25" s="1"/>
  <c r="V468" i="25"/>
  <c r="V767" i="25"/>
  <c r="L3340" i="25"/>
  <c r="L2126" i="25"/>
  <c r="K2126" i="25" s="1"/>
  <c r="J357" i="25"/>
  <c r="I1479" i="25"/>
  <c r="H1479" i="25" s="1"/>
  <c r="J231" i="25"/>
  <c r="I2440" i="25"/>
  <c r="V914" i="25"/>
  <c r="L2492" i="25"/>
  <c r="V1198" i="25"/>
  <c r="I143" i="25"/>
  <c r="H143" i="25" s="1"/>
  <c r="J2199" i="25"/>
  <c r="V654" i="25"/>
  <c r="J289" i="25"/>
  <c r="J2174" i="25"/>
  <c r="J2406" i="25"/>
  <c r="V413" i="25"/>
  <c r="V773" i="25"/>
  <c r="G827" i="25"/>
  <c r="J1845" i="25"/>
  <c r="V3017" i="25"/>
  <c r="L2698" i="25"/>
  <c r="G3106" i="25"/>
  <c r="I449" i="25"/>
  <c r="H449" i="25" s="1"/>
  <c r="J1170" i="25"/>
  <c r="V236" i="25"/>
  <c r="V1712" i="25"/>
  <c r="G2804" i="25"/>
  <c r="J2885" i="25"/>
  <c r="I985" i="25"/>
  <c r="H985" i="25" s="1"/>
  <c r="V377" i="25"/>
  <c r="L1205" i="25"/>
  <c r="L1517" i="25"/>
  <c r="K1517" i="25" s="1"/>
  <c r="J152" i="25"/>
  <c r="V36" i="25"/>
  <c r="V3061" i="25"/>
  <c r="V278" i="25"/>
  <c r="V264" i="25"/>
  <c r="V2811" i="25"/>
  <c r="I1718" i="25"/>
  <c r="H1718" i="25" s="1"/>
  <c r="L3238" i="25"/>
  <c r="K3238" i="25" s="1"/>
  <c r="I1720" i="25"/>
  <c r="H1720" i="25" s="1"/>
  <c r="V3493" i="25"/>
  <c r="J3337" i="25"/>
  <c r="V16" i="25"/>
  <c r="I2759" i="25"/>
  <c r="I26" i="25"/>
  <c r="H26" i="25" s="1"/>
  <c r="V1688" i="25"/>
  <c r="J1110" i="25"/>
  <c r="J3140" i="25"/>
  <c r="J2067" i="25"/>
  <c r="V219" i="25"/>
  <c r="V3497" i="25"/>
  <c r="V380" i="25"/>
  <c r="L564" i="25"/>
  <c r="J1036" i="25"/>
  <c r="V701" i="25"/>
  <c r="L3075" i="25"/>
  <c r="K3075" i="25" s="1"/>
  <c r="V3117" i="25"/>
  <c r="V3164" i="25"/>
  <c r="L2550" i="25"/>
  <c r="V714" i="25"/>
  <c r="L2109" i="25"/>
  <c r="J68" i="25"/>
  <c r="J2465" i="25"/>
  <c r="J1967" i="25"/>
  <c r="V2706" i="25"/>
  <c r="V1319" i="25"/>
  <c r="V3021" i="25"/>
  <c r="G3179" i="25"/>
  <c r="G1806" i="25"/>
  <c r="L2833" i="25"/>
  <c r="K2833" i="25" s="1"/>
  <c r="V1784" i="25"/>
  <c r="V3003" i="25"/>
  <c r="I1955" i="25"/>
  <c r="H1955" i="25" s="1"/>
  <c r="V57" i="25"/>
  <c r="V2597" i="25"/>
  <c r="J749" i="25"/>
  <c r="J1118" i="25"/>
  <c r="J1297" i="25"/>
  <c r="J2762" i="25"/>
  <c r="L2660" i="25"/>
  <c r="J1101" i="25"/>
  <c r="L3242" i="25"/>
  <c r="K3242" i="25" s="1"/>
  <c r="J2208" i="25"/>
  <c r="G2645" i="25"/>
  <c r="L2572" i="25"/>
  <c r="K2572" i="25" s="1"/>
  <c r="J2238" i="25"/>
  <c r="G392" i="25"/>
  <c r="G2557" i="25"/>
  <c r="G1207" i="25"/>
  <c r="V3274" i="25"/>
  <c r="V2989" i="25"/>
  <c r="G300" i="25"/>
  <c r="G2366" i="25"/>
  <c r="I2427" i="25"/>
  <c r="H2427" i="25" s="1"/>
  <c r="J858" i="25"/>
  <c r="J32" i="25"/>
  <c r="V1831" i="25"/>
  <c r="V174" i="25"/>
  <c r="J830" i="25"/>
  <c r="G526" i="25"/>
  <c r="J3181" i="25"/>
  <c r="V1229" i="25"/>
  <c r="G124" i="25"/>
  <c r="L2757" i="25"/>
  <c r="K2757" i="25" s="1"/>
  <c r="J579" i="25"/>
  <c r="J1629" i="25"/>
  <c r="L2995" i="25"/>
  <c r="K2995" i="25" s="1"/>
  <c r="J1312" i="25"/>
  <c r="V1496" i="25"/>
  <c r="L1556" i="25"/>
  <c r="V1638" i="25"/>
  <c r="I3365" i="25"/>
  <c r="H3365" i="25" s="1"/>
  <c r="V300" i="25"/>
  <c r="G689" i="25"/>
  <c r="G2380" i="25"/>
  <c r="J2527" i="25"/>
  <c r="L1971" i="25"/>
  <c r="K1971" i="25" s="1"/>
  <c r="L1768" i="25"/>
  <c r="L2054" i="25"/>
  <c r="K2054" i="25" s="1"/>
  <c r="V1808" i="25"/>
  <c r="I2701" i="25"/>
  <c r="H2701" i="25" s="1"/>
  <c r="L1764" i="25"/>
  <c r="K1764" i="25" s="1"/>
  <c r="G21" i="25"/>
  <c r="G840" i="25"/>
  <c r="I411" i="25"/>
  <c r="I948" i="25"/>
  <c r="V1010" i="25"/>
  <c r="V424" i="25"/>
  <c r="J1474" i="25"/>
  <c r="L796" i="25"/>
  <c r="K796" i="25" s="1"/>
  <c r="L2907" i="25"/>
  <c r="J2977" i="25"/>
  <c r="G2621" i="25"/>
  <c r="V3037" i="25"/>
  <c r="J1165" i="25"/>
  <c r="J994" i="25"/>
  <c r="V1954" i="25"/>
  <c r="J110" i="25"/>
  <c r="V2054" i="25"/>
  <c r="J1789" i="25"/>
  <c r="I2324" i="25"/>
  <c r="H2324" i="25" s="1"/>
  <c r="J2468" i="25"/>
  <c r="J851" i="25"/>
  <c r="V2063" i="25"/>
  <c r="L2259" i="25"/>
  <c r="I1745" i="25"/>
  <c r="H1745" i="25" s="1"/>
  <c r="V132" i="25"/>
  <c r="L813" i="25"/>
  <c r="K813" i="25" s="1"/>
  <c r="J3364" i="25"/>
  <c r="J2245" i="25"/>
  <c r="L2148" i="25"/>
  <c r="K2148" i="25" s="1"/>
  <c r="J489" i="25"/>
  <c r="L544" i="25"/>
  <c r="K544" i="25" s="1"/>
  <c r="V331" i="25"/>
  <c r="V852" i="25"/>
  <c r="V1153" i="25"/>
  <c r="V3378" i="25"/>
  <c r="V2334" i="25"/>
  <c r="L3157" i="25"/>
  <c r="K3157" i="25" s="1"/>
  <c r="L2860" i="25"/>
  <c r="K2860" i="25" s="1"/>
  <c r="L2949" i="25"/>
  <c r="L281" i="25"/>
  <c r="G2601" i="25"/>
  <c r="J2409" i="25"/>
  <c r="V664" i="25"/>
  <c r="L1991" i="25"/>
  <c r="K1991" i="25" s="1"/>
  <c r="G290" i="25"/>
  <c r="L2501" i="25"/>
  <c r="K2501" i="25" s="1"/>
  <c r="V120" i="25"/>
  <c r="V3462" i="25"/>
  <c r="G3061" i="25"/>
  <c r="J787" i="25"/>
  <c r="G1006" i="25"/>
  <c r="L2169" i="25"/>
  <c r="G2986" i="25"/>
  <c r="G782" i="25"/>
  <c r="V2462" i="25"/>
  <c r="G677" i="25"/>
  <c r="J2714" i="25"/>
  <c r="J2294" i="25"/>
  <c r="G1709" i="25"/>
  <c r="G3425" i="25"/>
  <c r="J2161" i="25"/>
  <c r="V3262" i="25"/>
  <c r="V414" i="25"/>
  <c r="J1328" i="25"/>
  <c r="V2153" i="25"/>
  <c r="J2763" i="25"/>
  <c r="J953" i="25"/>
  <c r="L293" i="25"/>
  <c r="L2246" i="25"/>
  <c r="V2273" i="25"/>
  <c r="J758" i="25"/>
  <c r="V457" i="25"/>
  <c r="L2069" i="25"/>
  <c r="K2069" i="25" s="1"/>
  <c r="V696" i="25"/>
  <c r="I3330" i="25"/>
  <c r="H3330" i="25" s="1"/>
  <c r="I2904" i="25"/>
  <c r="J3424" i="25"/>
  <c r="L953" i="25"/>
  <c r="L1266" i="25"/>
  <c r="K1266" i="25" s="1"/>
  <c r="L2917" i="25"/>
  <c r="K2917" i="25" s="1"/>
  <c r="J148" i="25"/>
  <c r="J1545" i="25"/>
  <c r="J1359" i="25"/>
  <c r="J1341" i="25"/>
  <c r="L2577" i="25"/>
  <c r="L1112" i="25"/>
  <c r="K1112" i="25" s="1"/>
  <c r="I3080" i="25"/>
  <c r="G3065" i="25"/>
  <c r="V2640" i="25"/>
  <c r="J755" i="25"/>
  <c r="V1871" i="25"/>
  <c r="I3027" i="25"/>
  <c r="V1137" i="25"/>
  <c r="G706" i="25"/>
  <c r="G905" i="25"/>
  <c r="G1386" i="25"/>
  <c r="J1222" i="25"/>
  <c r="I3077" i="25"/>
  <c r="V3389" i="25"/>
  <c r="I2774" i="25"/>
  <c r="H2774" i="25" s="1"/>
  <c r="L2049" i="25"/>
  <c r="G2746" i="25"/>
  <c r="V2367" i="25"/>
  <c r="I3059" i="25"/>
  <c r="V1884" i="25"/>
  <c r="J413" i="25"/>
  <c r="G2165" i="25"/>
  <c r="L759" i="25"/>
  <c r="K759" i="25" s="1"/>
  <c r="I2171" i="25"/>
  <c r="H2171" i="25" s="1"/>
  <c r="G822" i="25"/>
  <c r="G2054" i="25"/>
  <c r="G2280" i="25"/>
  <c r="V3161" i="25"/>
  <c r="I3193" i="25"/>
  <c r="H3193" i="25" s="1"/>
  <c r="J2027" i="25"/>
  <c r="V1447" i="25"/>
  <c r="V2292" i="25"/>
  <c r="J2901" i="25"/>
  <c r="L2884" i="25"/>
  <c r="K2884" i="25" s="1"/>
  <c r="V2431" i="25"/>
  <c r="I1442" i="25"/>
  <c r="H1442" i="25" s="1"/>
  <c r="G1617" i="25"/>
  <c r="V95" i="25"/>
  <c r="V631" i="25"/>
  <c r="J2958" i="25"/>
  <c r="J2631" i="25"/>
  <c r="L2785" i="25"/>
  <c r="K2785" i="25" s="1"/>
  <c r="I729" i="25"/>
  <c r="H729" i="25" s="1"/>
  <c r="V1549" i="25"/>
  <c r="L1092" i="25"/>
  <c r="L194" i="25"/>
  <c r="V3469" i="25"/>
  <c r="L3274" i="25"/>
  <c r="K3274" i="25" s="1"/>
  <c r="V505" i="25"/>
  <c r="L1430" i="25"/>
  <c r="J115" i="25"/>
  <c r="I843" i="25"/>
  <c r="V1251" i="25"/>
  <c r="J2390" i="25"/>
  <c r="G676" i="25"/>
  <c r="J3034" i="25"/>
  <c r="G757" i="25"/>
  <c r="J454" i="25"/>
  <c r="G3384" i="25"/>
  <c r="G95" i="25"/>
  <c r="G2904" i="25"/>
  <c r="I3186" i="25"/>
  <c r="H3186" i="25" s="1"/>
  <c r="J1115" i="25"/>
  <c r="L2923" i="25"/>
  <c r="K2923" i="25" s="1"/>
  <c r="V1439" i="25"/>
  <c r="V1506" i="25"/>
  <c r="I258" i="25"/>
  <c r="H258" i="25" s="1"/>
  <c r="L1875" i="25"/>
  <c r="K1875" i="25" s="1"/>
  <c r="J1605" i="25"/>
  <c r="J1803" i="25"/>
  <c r="J2190" i="25"/>
  <c r="J2505" i="25"/>
  <c r="J1707" i="25"/>
  <c r="L1579" i="25"/>
  <c r="K1579" i="25" s="1"/>
  <c r="J195" i="25"/>
  <c r="G212" i="25"/>
  <c r="I2038" i="25"/>
  <c r="H2038" i="25" s="1"/>
  <c r="I3223" i="25"/>
  <c r="H3223" i="25" s="1"/>
  <c r="V1604" i="25"/>
  <c r="J517" i="25"/>
  <c r="I2057" i="25"/>
  <c r="J2246" i="25"/>
  <c r="L2249" i="25"/>
  <c r="K2249" i="25" s="1"/>
  <c r="V3094" i="25"/>
  <c r="V390" i="25"/>
  <c r="V2671" i="25"/>
  <c r="L2753" i="25"/>
  <c r="K2753" i="25" s="1"/>
  <c r="V925" i="25"/>
  <c r="V2884" i="25"/>
  <c r="L811" i="25"/>
  <c r="K811" i="25" s="1"/>
  <c r="L1058" i="25"/>
  <c r="L3122" i="25"/>
  <c r="K3122" i="25" s="1"/>
  <c r="V3361" i="25"/>
  <c r="I3214" i="25"/>
  <c r="I1152" i="25"/>
  <c r="H1152" i="25" s="1"/>
  <c r="I118" i="25"/>
  <c r="H118" i="25" s="1"/>
  <c r="G2421" i="25"/>
  <c r="L1951" i="25"/>
  <c r="J1123" i="25"/>
  <c r="J1016" i="25"/>
  <c r="L433" i="25"/>
  <c r="I1047" i="25"/>
  <c r="H1047" i="25" s="1"/>
  <c r="L2435" i="25"/>
  <c r="K2435" i="25" s="1"/>
  <c r="J1523" i="25"/>
  <c r="J208" i="25"/>
  <c r="J191" i="25"/>
  <c r="V213" i="25"/>
  <c r="V823" i="25"/>
  <c r="V686" i="25"/>
  <c r="L478" i="25"/>
  <c r="K478" i="25" s="1"/>
  <c r="V419" i="25"/>
  <c r="J1447" i="25"/>
  <c r="J2095" i="25"/>
  <c r="G2589" i="25"/>
  <c r="J2694" i="25"/>
  <c r="I2938" i="25"/>
  <c r="H2938" i="25" s="1"/>
  <c r="V172" i="25"/>
  <c r="I132" i="25"/>
  <c r="V63" i="25"/>
  <c r="J1632" i="25"/>
  <c r="V1279" i="25"/>
  <c r="V1616" i="25"/>
  <c r="V2581" i="25"/>
  <c r="I1220" i="25"/>
  <c r="I1946" i="25"/>
  <c r="H1946" i="25" s="1"/>
  <c r="G2377" i="25"/>
  <c r="J275" i="25"/>
  <c r="V3355" i="25"/>
  <c r="L2064" i="25"/>
  <c r="K2064" i="25" s="1"/>
  <c r="L3044" i="25"/>
  <c r="I121" i="25"/>
  <c r="L221" i="25"/>
  <c r="L1608" i="25"/>
  <c r="K1608" i="25" s="1"/>
  <c r="I452" i="25"/>
  <c r="L692" i="25"/>
  <c r="K692" i="25" s="1"/>
  <c r="I1404" i="25"/>
  <c r="H1404" i="25" s="1"/>
  <c r="I3402" i="25"/>
  <c r="H3402" i="25" s="1"/>
  <c r="G339" i="25"/>
  <c r="J3128" i="25"/>
  <c r="L1100" i="25"/>
  <c r="K1100" i="25" s="1"/>
  <c r="I1859" i="25"/>
  <c r="H1859" i="25" s="1"/>
  <c r="J2475" i="25"/>
  <c r="J1527" i="25"/>
  <c r="I3320" i="25"/>
  <c r="H3320" i="25" s="1"/>
  <c r="V1985" i="25"/>
  <c r="L435" i="25"/>
  <c r="G1369" i="25"/>
  <c r="V2412" i="25"/>
  <c r="J2877" i="25"/>
  <c r="G2964" i="25"/>
  <c r="L1648" i="25"/>
  <c r="L2562" i="25"/>
  <c r="K2562" i="25" s="1"/>
  <c r="G703" i="25"/>
  <c r="L574" i="25"/>
  <c r="K574" i="25" s="1"/>
  <c r="J1457" i="25"/>
  <c r="L2918" i="25"/>
  <c r="K2918" i="25" s="1"/>
  <c r="G2439" i="25"/>
  <c r="J144" i="25"/>
  <c r="V21" i="25"/>
  <c r="J306" i="25"/>
  <c r="L1644" i="25"/>
  <c r="I1439" i="25"/>
  <c r="H1439" i="25" s="1"/>
  <c r="J1503" i="25"/>
  <c r="G2550" i="25"/>
  <c r="G1053" i="25"/>
  <c r="L1914" i="25"/>
  <c r="I1150" i="25"/>
  <c r="L575" i="25"/>
  <c r="K575" i="25" s="1"/>
  <c r="J2125" i="25"/>
  <c r="L806" i="25"/>
  <c r="K806" i="25" s="1"/>
  <c r="L1641" i="25"/>
  <c r="K1641" i="25" s="1"/>
  <c r="I3473" i="25"/>
  <c r="H3473" i="25" s="1"/>
  <c r="V493" i="25"/>
  <c r="J884" i="25"/>
  <c r="G3294" i="25"/>
  <c r="J1071" i="25"/>
  <c r="J2665" i="25"/>
  <c r="G1867" i="25"/>
  <c r="G1991" i="25"/>
  <c r="V1347" i="25"/>
  <c r="J88" i="25"/>
  <c r="J1400" i="25"/>
  <c r="V1834" i="25"/>
  <c r="I3266" i="25"/>
  <c r="G2162" i="25"/>
  <c r="G2553" i="25"/>
  <c r="I2509" i="25"/>
  <c r="H2509" i="25" s="1"/>
  <c r="V647" i="25"/>
  <c r="G3120" i="25"/>
  <c r="G497" i="25"/>
  <c r="J1722" i="25"/>
  <c r="J3321" i="25"/>
  <c r="V1020" i="25"/>
  <c r="L1957" i="25"/>
  <c r="K1957" i="25" s="1"/>
  <c r="V2316" i="25"/>
  <c r="V201" i="25"/>
  <c r="J888" i="25"/>
  <c r="V353" i="25"/>
  <c r="J2137" i="25"/>
  <c r="V3454" i="25"/>
  <c r="J2038" i="25"/>
  <c r="L2077" i="25"/>
  <c r="V1091" i="25"/>
  <c r="I217" i="25"/>
  <c r="L2781" i="25"/>
  <c r="K2781" i="25" s="1"/>
  <c r="V789" i="25"/>
  <c r="J2518" i="25"/>
  <c r="V3049" i="25"/>
  <c r="G151" i="25"/>
  <c r="V1733" i="25"/>
  <c r="L2695" i="25"/>
  <c r="V1931" i="25"/>
  <c r="J1802" i="25"/>
  <c r="G1032" i="25"/>
  <c r="V1895" i="25"/>
  <c r="J1635" i="25"/>
  <c r="L612" i="25"/>
  <c r="K612" i="25" s="1"/>
  <c r="L932" i="25"/>
  <c r="K932" i="25" s="1"/>
  <c r="I1583" i="25"/>
  <c r="H1583" i="25" s="1"/>
  <c r="J3005" i="25"/>
  <c r="V1983" i="25"/>
  <c r="J189" i="25"/>
  <c r="J2215" i="25"/>
  <c r="I2450" i="25"/>
  <c r="G715" i="25"/>
  <c r="G618" i="25"/>
  <c r="L3109" i="25"/>
  <c r="K3109" i="25" s="1"/>
  <c r="L592" i="25"/>
  <c r="K592" i="25" s="1"/>
  <c r="J3163" i="25"/>
  <c r="J1839" i="25"/>
  <c r="I2491" i="25"/>
  <c r="L2185" i="25"/>
  <c r="L1122" i="25"/>
  <c r="K1122" i="25" s="1"/>
  <c r="J1401" i="25"/>
  <c r="J120" i="25"/>
  <c r="J1524" i="25"/>
  <c r="L17" i="25"/>
  <c r="L1383" i="25"/>
  <c r="K1383" i="25" s="1"/>
  <c r="J1894" i="25"/>
  <c r="L1552" i="25"/>
  <c r="K1552" i="25" s="1"/>
  <c r="J3079" i="25"/>
  <c r="I2739" i="25"/>
  <c r="H2739" i="25" s="1"/>
  <c r="J1643" i="25"/>
  <c r="I1666" i="25"/>
  <c r="V355" i="25"/>
  <c r="V437" i="25"/>
  <c r="L3495" i="25"/>
  <c r="J297" i="25"/>
  <c r="G2988" i="25"/>
  <c r="V660" i="25"/>
  <c r="G850" i="25"/>
  <c r="J2187" i="25"/>
  <c r="G161" i="25"/>
  <c r="J1683" i="25"/>
  <c r="J2881" i="25"/>
  <c r="V2518" i="25"/>
  <c r="J3152" i="25"/>
  <c r="J1254" i="25"/>
  <c r="I1515" i="25"/>
  <c r="G2627" i="25"/>
  <c r="G1442" i="25"/>
  <c r="V2647" i="25"/>
  <c r="G2793" i="25"/>
  <c r="J1291" i="25"/>
  <c r="G334" i="25"/>
  <c r="J2232" i="25"/>
  <c r="J60" i="25"/>
  <c r="L3455" i="25"/>
  <c r="K3455" i="25" s="1"/>
  <c r="V1606" i="25"/>
  <c r="L1659" i="25"/>
  <c r="K1659" i="25" s="1"/>
  <c r="J1197" i="25"/>
  <c r="I306" i="25"/>
  <c r="J1996" i="25"/>
  <c r="L2202" i="25"/>
  <c r="K2202" i="25" s="1"/>
  <c r="I2609" i="25"/>
  <c r="H2609" i="25" s="1"/>
  <c r="G1908" i="25"/>
  <c r="J998" i="25"/>
  <c r="J2329" i="25"/>
  <c r="L1134" i="25"/>
  <c r="K1134" i="25" s="1"/>
  <c r="V247" i="25"/>
  <c r="L2993" i="25"/>
  <c r="K2993" i="25" s="1"/>
  <c r="I2389" i="25"/>
  <c r="H2389" i="25" s="1"/>
  <c r="J3194" i="25"/>
  <c r="J1740" i="25"/>
  <c r="G836" i="25"/>
  <c r="J2085" i="25"/>
  <c r="L1428" i="25"/>
  <c r="I55" i="25"/>
  <c r="H55" i="25" s="1"/>
  <c r="V1911" i="25"/>
  <c r="V368" i="25"/>
  <c r="V874" i="25"/>
  <c r="J2822" i="25"/>
  <c r="G2071" i="25"/>
  <c r="V1945" i="25"/>
  <c r="I3469" i="25"/>
  <c r="H3469" i="25" s="1"/>
  <c r="L23" i="25"/>
  <c r="J1753" i="25"/>
  <c r="L3465" i="25"/>
  <c r="L1690" i="25"/>
  <c r="K1690" i="25" s="1"/>
  <c r="V1615" i="25"/>
  <c r="I1115" i="25"/>
  <c r="H1115" i="25" s="1"/>
  <c r="V1881" i="25"/>
  <c r="I2114" i="25"/>
  <c r="H2114" i="25" s="1"/>
  <c r="L1685" i="25"/>
  <c r="G1275" i="25"/>
  <c r="J769" i="25"/>
  <c r="G2426" i="25"/>
  <c r="J197" i="25"/>
  <c r="J52" i="25"/>
  <c r="V1174" i="25"/>
  <c r="V2980" i="25"/>
  <c r="V82" i="25"/>
  <c r="L493" i="25"/>
  <c r="K493" i="25" s="1"/>
  <c r="J1152" i="25"/>
  <c r="G1934" i="25"/>
  <c r="V1519" i="25"/>
  <c r="L443" i="25"/>
  <c r="K443" i="25" s="1"/>
  <c r="V238" i="25"/>
  <c r="J1518" i="25"/>
  <c r="L2052" i="25"/>
  <c r="K2052" i="25" s="1"/>
  <c r="J3407" i="25"/>
  <c r="V1275" i="25"/>
  <c r="J19" i="25"/>
  <c r="G1815" i="25"/>
  <c r="V2804" i="25"/>
  <c r="I2371" i="25"/>
  <c r="H2371" i="25" s="1"/>
  <c r="V1600" i="25"/>
  <c r="I1879" i="25"/>
  <c r="H1879" i="25" s="1"/>
  <c r="J1269" i="25"/>
  <c r="J3228" i="25"/>
  <c r="J777" i="25"/>
  <c r="L2551" i="25"/>
  <c r="K2551" i="25" s="1"/>
  <c r="V1493" i="25"/>
  <c r="J2264" i="25"/>
  <c r="I76" i="25"/>
  <c r="H76" i="25" s="1"/>
  <c r="J3255" i="25"/>
  <c r="L3415" i="25"/>
  <c r="K3415" i="25" s="1"/>
  <c r="V1152" i="25"/>
  <c r="G3481" i="25"/>
  <c r="L1311" i="25"/>
  <c r="K1311" i="25" s="1"/>
  <c r="V3258" i="25"/>
  <c r="V1587" i="25"/>
  <c r="G796" i="25"/>
  <c r="J3299" i="25"/>
  <c r="V1317" i="25"/>
  <c r="V2517" i="25"/>
  <c r="J3127" i="25"/>
  <c r="J461" i="25"/>
  <c r="V193" i="25"/>
  <c r="V2012" i="25"/>
  <c r="J609" i="25"/>
  <c r="V2147" i="25"/>
  <c r="J264" i="25"/>
  <c r="J2316" i="25"/>
  <c r="G519" i="25"/>
  <c r="V1390" i="25"/>
  <c r="V1974" i="25"/>
  <c r="J2008" i="25"/>
  <c r="I1255" i="25"/>
  <c r="L1704" i="25"/>
  <c r="G1619" i="25"/>
  <c r="V3172" i="25"/>
  <c r="I1776" i="25"/>
  <c r="H1776" i="25" s="1"/>
  <c r="G3491" i="25"/>
  <c r="L1350" i="25"/>
  <c r="K1350" i="25" s="1"/>
  <c r="V2622" i="25"/>
  <c r="J1283" i="25"/>
  <c r="I1931" i="25"/>
  <c r="H1931" i="25" s="1"/>
  <c r="V2298" i="25"/>
  <c r="L2442" i="25"/>
  <c r="K2442" i="25" s="1"/>
  <c r="L3226" i="25"/>
  <c r="K3226" i="25" s="1"/>
  <c r="J2866" i="25"/>
  <c r="J2628" i="25"/>
  <c r="V215" i="25"/>
  <c r="L2287" i="25"/>
  <c r="J2290" i="25"/>
  <c r="L2460" i="25"/>
  <c r="K2460" i="25" s="1"/>
  <c r="I1356" i="25"/>
  <c r="H1356" i="25" s="1"/>
  <c r="G831" i="25"/>
  <c r="I3218" i="25"/>
  <c r="H3218" i="25" s="1"/>
  <c r="L476" i="25"/>
  <c r="I270" i="25"/>
  <c r="J81" i="25"/>
  <c r="J936" i="25"/>
  <c r="V883" i="25"/>
  <c r="V837" i="25"/>
  <c r="V1446" i="25"/>
  <c r="J2006" i="25"/>
  <c r="J1047" i="25"/>
  <c r="I2856" i="25"/>
  <c r="H2856" i="25" s="1"/>
  <c r="L2268" i="25"/>
  <c r="K2268" i="25" s="1"/>
  <c r="V2591" i="25"/>
  <c r="G2571" i="25"/>
  <c r="J1126" i="25"/>
  <c r="L967" i="25"/>
  <c r="K967" i="25" s="1"/>
  <c r="V756" i="25"/>
  <c r="V3114" i="25"/>
  <c r="J2738" i="25"/>
  <c r="J1833" i="25"/>
  <c r="V12" i="25"/>
  <c r="J1025" i="25"/>
  <c r="J290" i="25"/>
  <c r="L2065" i="25"/>
  <c r="I1695" i="25"/>
  <c r="H1695" i="25" s="1"/>
  <c r="J784" i="25"/>
  <c r="L1595" i="25"/>
  <c r="K1595" i="25" s="1"/>
  <c r="L174" i="25"/>
  <c r="I1486" i="25"/>
  <c r="H1486" i="25" s="1"/>
  <c r="I1569" i="25"/>
  <c r="H1569" i="25" s="1"/>
  <c r="L2886" i="25"/>
  <c r="V1691" i="25"/>
  <c r="I792" i="25"/>
  <c r="H792" i="25" s="1"/>
  <c r="J3067" i="25"/>
  <c r="V2593" i="25"/>
  <c r="L3376" i="25"/>
  <c r="V3483" i="25"/>
  <c r="L916" i="25"/>
  <c r="K916" i="25" s="1"/>
  <c r="J791" i="25"/>
  <c r="V1334" i="25"/>
  <c r="J355" i="25"/>
  <c r="G1004" i="25"/>
  <c r="J2068" i="25"/>
  <c r="L3264" i="25"/>
  <c r="K3264" i="25" s="1"/>
  <c r="J2997" i="25"/>
  <c r="J503" i="25"/>
  <c r="I2344" i="25"/>
  <c r="H2344" i="25" s="1"/>
  <c r="I2439" i="25"/>
  <c r="G3378" i="25"/>
  <c r="L561" i="25"/>
  <c r="G3406" i="25"/>
  <c r="V3360" i="25"/>
  <c r="V821" i="25"/>
  <c r="L204" i="25"/>
  <c r="I1198" i="25"/>
  <c r="H1198" i="25" s="1"/>
  <c r="I1079" i="25"/>
  <c r="J469" i="25"/>
  <c r="V2605" i="25"/>
  <c r="V3035" i="25"/>
  <c r="V2794" i="25"/>
  <c r="V2955" i="25"/>
  <c r="L3307" i="25"/>
  <c r="I1540" i="25"/>
  <c r="H1540" i="25" s="1"/>
  <c r="L139" i="25"/>
  <c r="V1094" i="25"/>
  <c r="I2121" i="25"/>
  <c r="H2121" i="25" s="1"/>
  <c r="G67" i="25"/>
  <c r="G1759" i="25"/>
  <c r="L3093" i="25"/>
  <c r="G17" i="25"/>
  <c r="J2730" i="25"/>
  <c r="L1791" i="25"/>
  <c r="K1791" i="25" s="1"/>
  <c r="J1758" i="25"/>
  <c r="L260" i="25"/>
  <c r="G1056" i="25"/>
  <c r="L1253" i="25"/>
  <c r="G1528" i="25"/>
  <c r="J2696" i="25"/>
  <c r="J2019" i="25"/>
  <c r="J3078" i="25"/>
  <c r="L2305" i="25"/>
  <c r="J2267" i="25"/>
  <c r="G2290" i="25"/>
  <c r="J131" i="25"/>
  <c r="L255" i="25"/>
  <c r="V2320" i="25"/>
  <c r="I1141" i="25"/>
  <c r="H1141" i="25" s="1"/>
  <c r="V1341" i="25"/>
  <c r="V397" i="25"/>
  <c r="V1494" i="25"/>
  <c r="I591" i="25"/>
  <c r="H591" i="25" s="1"/>
  <c r="L1823" i="25"/>
  <c r="K1823" i="25" s="1"/>
  <c r="L161" i="25"/>
  <c r="K161" i="25" s="1"/>
  <c r="I275" i="25"/>
  <c r="H275" i="25" s="1"/>
  <c r="J616" i="25"/>
  <c r="V2138" i="25"/>
  <c r="V802" i="25"/>
  <c r="I571" i="25"/>
  <c r="I498" i="25"/>
  <c r="V3084" i="25"/>
  <c r="L2211" i="25"/>
  <c r="K2211" i="25" s="1"/>
  <c r="J919" i="25"/>
  <c r="I2554" i="25"/>
  <c r="I2592" i="25"/>
  <c r="H2592" i="25" s="1"/>
  <c r="I1175" i="25"/>
  <c r="H1175" i="25" s="1"/>
  <c r="L222" i="25"/>
  <c r="J1220" i="25"/>
  <c r="I1517" i="25"/>
  <c r="H1517" i="25" s="1"/>
  <c r="G271" i="25"/>
  <c r="V585" i="25"/>
  <c r="L622" i="25"/>
  <c r="V2707" i="25"/>
  <c r="L744" i="25"/>
  <c r="V2461" i="25"/>
  <c r="V1324" i="25"/>
  <c r="J2882" i="25"/>
  <c r="V1976" i="25"/>
  <c r="G411" i="25"/>
  <c r="V1598" i="25"/>
  <c r="I1657" i="25"/>
  <c r="H1657" i="25" s="1"/>
  <c r="I2913" i="25"/>
  <c r="H2913" i="25" s="1"/>
  <c r="G2220" i="25"/>
  <c r="L1182" i="25"/>
  <c r="K1182" i="25" s="1"/>
  <c r="G1874" i="25"/>
  <c r="V1161" i="25"/>
  <c r="V578" i="25"/>
  <c r="J380" i="25"/>
  <c r="L417" i="25"/>
  <c r="K417" i="25" s="1"/>
  <c r="J706" i="25"/>
  <c r="G203" i="25"/>
  <c r="G1365" i="25"/>
  <c r="J74" i="25"/>
  <c r="J1097" i="25"/>
  <c r="L217" i="25"/>
  <c r="L1526" i="25"/>
  <c r="G1947" i="25"/>
  <c r="G617" i="25"/>
  <c r="V3442" i="25"/>
  <c r="I2903" i="25"/>
  <c r="H2903" i="25" s="1"/>
  <c r="J2867" i="25"/>
  <c r="V1524" i="25"/>
  <c r="V2516" i="25"/>
  <c r="J1620" i="25"/>
  <c r="G755" i="25"/>
  <c r="L2957" i="25"/>
  <c r="K2957" i="25" s="1"/>
  <c r="L1133" i="25"/>
  <c r="L339" i="25"/>
  <c r="G369" i="25"/>
  <c r="V1196" i="25"/>
  <c r="L1337" i="25"/>
  <c r="K1337" i="25" s="1"/>
  <c r="I2188" i="25"/>
  <c r="H2188" i="25" s="1"/>
  <c r="L1617" i="25"/>
  <c r="V812" i="25"/>
  <c r="G2120" i="25"/>
  <c r="V1455" i="25"/>
  <c r="L2679" i="25"/>
  <c r="J689" i="25"/>
  <c r="J3131" i="25"/>
  <c r="V2968" i="25"/>
  <c r="J326" i="25"/>
  <c r="L2723" i="25"/>
  <c r="K2723" i="25" s="1"/>
  <c r="V556" i="25"/>
  <c r="G1727" i="25"/>
  <c r="V130" i="25"/>
  <c r="I612" i="25"/>
  <c r="I2366" i="25"/>
  <c r="V110" i="25"/>
  <c r="I252" i="25"/>
  <c r="H252" i="25" s="1"/>
  <c r="I3060" i="25"/>
  <c r="L792" i="25"/>
  <c r="L2702" i="25"/>
  <c r="V798" i="25"/>
  <c r="I2247" i="25"/>
  <c r="H2247" i="25" s="1"/>
  <c r="V317" i="25"/>
  <c r="J339" i="25"/>
  <c r="G647" i="25"/>
  <c r="J526" i="25"/>
  <c r="V372" i="25"/>
  <c r="L2038" i="25"/>
  <c r="K2038" i="25" s="1"/>
  <c r="L3149" i="25"/>
  <c r="V855" i="25"/>
  <c r="V65" i="25"/>
  <c r="L1832" i="25"/>
  <c r="K1832" i="25" s="1"/>
  <c r="I766" i="25"/>
  <c r="H766" i="25" s="1"/>
  <c r="I78" i="25"/>
  <c r="J1540" i="25"/>
  <c r="V627" i="25"/>
  <c r="G1007" i="25"/>
  <c r="L1506" i="25"/>
  <c r="J652" i="25"/>
  <c r="L1639" i="25"/>
  <c r="K1639" i="25" s="1"/>
  <c r="V2388" i="25"/>
  <c r="V114" i="25"/>
  <c r="J1227" i="25"/>
  <c r="V2748" i="25"/>
  <c r="G274" i="25"/>
  <c r="V343" i="25"/>
  <c r="V497" i="25"/>
  <c r="G1860" i="25"/>
  <c r="J3217" i="25"/>
  <c r="V337" i="25"/>
  <c r="V780" i="25"/>
  <c r="L839" i="25"/>
  <c r="K839" i="25" s="1"/>
  <c r="J328" i="25"/>
  <c r="G2933" i="25"/>
  <c r="V1542" i="25"/>
  <c r="J3144" i="25"/>
  <c r="J1601" i="25"/>
  <c r="J2604" i="25"/>
  <c r="G1227" i="25"/>
  <c r="L2345" i="25"/>
  <c r="I2206" i="25"/>
  <c r="H2206" i="25" s="1"/>
  <c r="G1061" i="25"/>
  <c r="L1689" i="25"/>
  <c r="K1689" i="25" s="1"/>
  <c r="J2663" i="25"/>
  <c r="G1148" i="25"/>
  <c r="L3102" i="25"/>
  <c r="V59" i="25"/>
  <c r="J2639" i="25"/>
  <c r="J155" i="25"/>
  <c r="V955" i="25"/>
  <c r="V2401" i="25"/>
  <c r="V2514" i="25"/>
  <c r="V2451" i="25"/>
  <c r="G2148" i="25"/>
  <c r="I2186" i="25"/>
  <c r="H2186" i="25" s="1"/>
  <c r="J234" i="25"/>
  <c r="L2804" i="25"/>
  <c r="K2804" i="25" s="1"/>
  <c r="J2170" i="25"/>
  <c r="J988" i="25"/>
  <c r="V51" i="25"/>
  <c r="L2344" i="25"/>
  <c r="K2344" i="25" s="1"/>
  <c r="V908" i="25"/>
  <c r="G1674" i="25"/>
  <c r="I636" i="25"/>
  <c r="H636" i="25" s="1"/>
  <c r="I3467" i="25"/>
  <c r="J767" i="25"/>
  <c r="V1055" i="25"/>
  <c r="J691" i="25"/>
  <c r="G1288" i="25"/>
  <c r="L1470" i="25"/>
  <c r="K1470" i="25" s="1"/>
  <c r="L1849" i="25"/>
  <c r="K1849" i="25" s="1"/>
  <c r="V588" i="25"/>
  <c r="V387" i="25"/>
  <c r="V2346" i="25"/>
  <c r="L1152" i="25"/>
  <c r="K1152" i="25" s="1"/>
  <c r="J770" i="25"/>
  <c r="L856" i="25"/>
  <c r="I2818" i="25"/>
  <c r="V2122" i="25"/>
  <c r="I812" i="25"/>
  <c r="H812" i="25" s="1"/>
  <c r="G1600" i="25"/>
  <c r="I841" i="25"/>
  <c r="J928" i="25"/>
  <c r="J126" i="25"/>
  <c r="V2756" i="25"/>
  <c r="I3306" i="25"/>
  <c r="H3306" i="25" s="1"/>
  <c r="V2309" i="25"/>
  <c r="V1312" i="25"/>
  <c r="V2232" i="25"/>
  <c r="G403" i="25"/>
  <c r="J1730" i="25"/>
  <c r="G1343" i="25"/>
  <c r="V330" i="25"/>
  <c r="V395" i="25"/>
  <c r="I1076" i="25"/>
  <c r="H1076" i="25" s="1"/>
  <c r="V2501" i="25"/>
  <c r="J1788" i="25"/>
  <c r="I2828" i="25"/>
  <c r="H2828" i="25" s="1"/>
  <c r="L529" i="25"/>
  <c r="K529" i="25" s="1"/>
  <c r="L1697" i="25"/>
  <c r="K1697" i="25" s="1"/>
  <c r="V2333" i="25"/>
  <c r="J1111" i="25"/>
  <c r="J186" i="25"/>
  <c r="J1816" i="25"/>
  <c r="L1756" i="25"/>
  <c r="J2910" i="25"/>
  <c r="J1874" i="25"/>
  <c r="V339" i="25"/>
  <c r="I1838" i="25"/>
  <c r="H1838" i="25" s="1"/>
  <c r="J291" i="25"/>
  <c r="L2023" i="25"/>
  <c r="K2023" i="25" s="1"/>
  <c r="J1718" i="25"/>
  <c r="J3252" i="25"/>
  <c r="G2670" i="25"/>
  <c r="L1107" i="25"/>
  <c r="J54" i="25"/>
  <c r="L201" i="25"/>
  <c r="J2397" i="25"/>
  <c r="V319" i="25"/>
  <c r="J2259" i="25"/>
  <c r="V2064" i="25"/>
  <c r="J596" i="25"/>
  <c r="I975" i="25"/>
  <c r="H975" i="25" s="1"/>
  <c r="L1631" i="25"/>
  <c r="I3283" i="25"/>
  <c r="H3283" i="25" s="1"/>
  <c r="L394" i="25"/>
  <c r="K394" i="25" s="1"/>
  <c r="V2867" i="25"/>
  <c r="L1954" i="25"/>
  <c r="K1954" i="25" s="1"/>
  <c r="I1477" i="25"/>
  <c r="G3310" i="25"/>
  <c r="V1937" i="25"/>
  <c r="I1901" i="25"/>
  <c r="H1901" i="25" s="1"/>
  <c r="V2590" i="25"/>
  <c r="J1429" i="25"/>
  <c r="V2813" i="25"/>
  <c r="V1335" i="25"/>
  <c r="I2120" i="25"/>
  <c r="J980" i="25"/>
  <c r="I2944" i="25"/>
  <c r="H2944" i="25" s="1"/>
  <c r="I1971" i="25"/>
  <c r="H1971" i="25" s="1"/>
  <c r="G3290" i="25"/>
  <c r="V2764" i="25"/>
  <c r="L2254" i="25"/>
  <c r="L1388" i="25"/>
  <c r="V2781" i="25"/>
  <c r="I2564" i="25"/>
  <c r="G3049" i="25"/>
  <c r="L2643" i="25"/>
  <c r="L2079" i="25"/>
  <c r="L1599" i="25"/>
  <c r="K1599" i="25" s="1"/>
  <c r="L1799" i="25"/>
  <c r="K1799" i="25" s="1"/>
  <c r="J1618" i="25"/>
  <c r="V2608" i="25"/>
  <c r="V39" i="25"/>
  <c r="V3269" i="25"/>
  <c r="J2051" i="25"/>
  <c r="L2406" i="25"/>
  <c r="K2406" i="25" s="1"/>
  <c r="G1505" i="25"/>
  <c r="J2078" i="25"/>
  <c r="G1456" i="25"/>
  <c r="J2247" i="25"/>
  <c r="I1323" i="25"/>
  <c r="H1323" i="25" s="1"/>
  <c r="I1653" i="25"/>
  <c r="H1653" i="25" s="1"/>
  <c r="V3379" i="25"/>
  <c r="L684" i="25"/>
  <c r="K684" i="25" s="1"/>
  <c r="V3083" i="25"/>
  <c r="L3479" i="25"/>
  <c r="K3479" i="25" s="1"/>
  <c r="L798" i="25"/>
  <c r="K798" i="25" s="1"/>
  <c r="J1914" i="25"/>
  <c r="V1972" i="25"/>
  <c r="G654" i="25"/>
  <c r="J2523" i="25"/>
  <c r="G1026" i="25"/>
  <c r="I2001" i="25"/>
  <c r="L1535" i="25"/>
  <c r="K1535" i="25" s="1"/>
  <c r="L2264" i="25"/>
  <c r="K2264" i="25" s="1"/>
  <c r="G1542" i="25"/>
  <c r="L1529" i="25"/>
  <c r="J273" i="25"/>
  <c r="L2379" i="25"/>
  <c r="G2775" i="25"/>
  <c r="L2016" i="25"/>
  <c r="L2141" i="25"/>
  <c r="K2141" i="25" s="1"/>
  <c r="G2301" i="25"/>
  <c r="L3487" i="25"/>
  <c r="K3487" i="25" s="1"/>
  <c r="V716" i="25"/>
  <c r="V872" i="25"/>
  <c r="G1770" i="25"/>
  <c r="I2968" i="25"/>
  <c r="H2968" i="25" s="1"/>
  <c r="V1227" i="25"/>
  <c r="G207" i="25"/>
  <c r="V2887" i="25"/>
  <c r="L2310" i="25"/>
  <c r="L1059" i="25"/>
  <c r="K1059" i="25" s="1"/>
  <c r="I1565" i="25"/>
  <c r="H1565" i="25" s="1"/>
  <c r="G3475" i="25"/>
  <c r="I2283" i="25"/>
  <c r="G1184" i="25"/>
  <c r="J643" i="25"/>
  <c r="G984" i="25"/>
  <c r="J265" i="25"/>
  <c r="L3496" i="25"/>
  <c r="V2944" i="25"/>
  <c r="L1272" i="25"/>
  <c r="K1272" i="25" s="1"/>
  <c r="V1397" i="25"/>
  <c r="L3492" i="25"/>
  <c r="L1487" i="25"/>
  <c r="K1487" i="25" s="1"/>
  <c r="V354" i="25"/>
  <c r="L2982" i="25"/>
  <c r="K2982" i="25" s="1"/>
  <c r="V1125" i="25"/>
  <c r="V2305" i="25"/>
  <c r="V1607" i="25"/>
  <c r="I3480" i="25"/>
  <c r="L2358" i="25"/>
  <c r="V1601" i="25"/>
  <c r="G130" i="25"/>
  <c r="L3333" i="25"/>
  <c r="V1142" i="25"/>
  <c r="G175" i="25"/>
  <c r="J2045" i="25"/>
  <c r="V535" i="25"/>
  <c r="L1170" i="25"/>
  <c r="K1170" i="25" s="1"/>
  <c r="G259" i="25"/>
  <c r="I2933" i="25"/>
  <c r="H2933" i="25" s="1"/>
  <c r="V1054" i="25"/>
  <c r="L2575" i="25"/>
  <c r="K2575" i="25" s="1"/>
  <c r="I1021" i="25"/>
  <c r="G963" i="25"/>
  <c r="G426" i="25"/>
  <c r="V560" i="25"/>
  <c r="V2523" i="25"/>
  <c r="I2135" i="25"/>
  <c r="H2135" i="25" s="1"/>
  <c r="V3241" i="25"/>
  <c r="L1050" i="25"/>
  <c r="L1805" i="25"/>
  <c r="K1805" i="25" s="1"/>
  <c r="L1742" i="25"/>
  <c r="K1742" i="25" s="1"/>
  <c r="V2104" i="25"/>
  <c r="G2989" i="25"/>
  <c r="L93" i="25"/>
  <c r="I105" i="25"/>
  <c r="H105" i="25" s="1"/>
  <c r="W105" i="25" s="1"/>
  <c r="X105" i="25" s="1"/>
  <c r="AE105" i="25" s="1"/>
  <c r="V2060" i="25"/>
  <c r="V484" i="25"/>
  <c r="L329" i="25"/>
  <c r="K329" i="25" s="1"/>
  <c r="J2070" i="25"/>
  <c r="J1367" i="25"/>
  <c r="G2825" i="25"/>
  <c r="J716" i="25"/>
  <c r="V1026" i="25"/>
  <c r="G1420" i="25"/>
  <c r="J1744" i="25"/>
  <c r="L1813" i="25"/>
  <c r="K1813" i="25" s="1"/>
  <c r="J3325" i="25"/>
  <c r="V1110" i="25"/>
  <c r="G220" i="25"/>
  <c r="G2278" i="25"/>
  <c r="V1956" i="25"/>
  <c r="I1193" i="25"/>
  <c r="V2687" i="25"/>
  <c r="L1066" i="25"/>
  <c r="K1066" i="25" s="1"/>
  <c r="I757" i="25"/>
  <c r="H757" i="25" s="1"/>
  <c r="W757" i="25" s="1"/>
  <c r="J2734" i="25"/>
  <c r="V790" i="25"/>
  <c r="I1784" i="25"/>
  <c r="H1784" i="25" s="1"/>
  <c r="V491" i="25"/>
  <c r="V2795" i="25"/>
  <c r="J3013" i="25"/>
  <c r="L238" i="25"/>
  <c r="K238" i="25" s="1"/>
  <c r="V366" i="25"/>
  <c r="V67" i="25"/>
  <c r="J2084" i="25"/>
  <c r="V1221" i="25"/>
  <c r="V1245" i="25"/>
  <c r="I1576" i="25"/>
  <c r="H1576" i="25" s="1"/>
  <c r="V1336" i="25"/>
  <c r="J2343" i="25"/>
  <c r="L1948" i="25"/>
  <c r="K1948" i="25" s="1"/>
  <c r="L3343" i="25"/>
  <c r="K3343" i="25" s="1"/>
  <c r="L1317" i="25"/>
  <c r="K1317" i="25" s="1"/>
  <c r="L2611" i="25"/>
  <c r="L3162" i="25"/>
  <c r="K3162" i="25" s="1"/>
  <c r="I532" i="25"/>
  <c r="H532" i="25" s="1"/>
  <c r="V3395" i="25"/>
  <c r="V894" i="25"/>
  <c r="G84" i="25"/>
  <c r="V3325" i="25"/>
  <c r="I1195" i="25"/>
  <c r="H1195" i="25" s="1"/>
  <c r="V2592" i="25"/>
  <c r="J3441" i="25"/>
  <c r="J1516" i="25"/>
  <c r="J341" i="25"/>
  <c r="L2755" i="25"/>
  <c r="K2755" i="25" s="1"/>
  <c r="I3329" i="25"/>
  <c r="J2263" i="25"/>
  <c r="V1515" i="25"/>
  <c r="L1922" i="25"/>
  <c r="L2365" i="25"/>
  <c r="K2365" i="25" s="1"/>
  <c r="J2790" i="25"/>
  <c r="J942" i="25"/>
  <c r="I3175" i="25"/>
  <c r="J1560" i="25"/>
  <c r="L814" i="25"/>
  <c r="J1144" i="25"/>
  <c r="L910" i="25"/>
  <c r="K910" i="25" s="1"/>
  <c r="I561" i="25"/>
  <c r="H561" i="25" s="1"/>
  <c r="V1443" i="25"/>
  <c r="L206" i="25"/>
  <c r="J1465" i="25"/>
  <c r="J27" i="25"/>
  <c r="L781" i="25"/>
  <c r="K781" i="25" s="1"/>
  <c r="G142" i="25"/>
  <c r="J885" i="25"/>
  <c r="G2729" i="25"/>
  <c r="J1416" i="25"/>
  <c r="V158" i="25"/>
  <c r="V1742" i="25"/>
  <c r="L2205" i="25"/>
  <c r="K2205" i="25" s="1"/>
  <c r="L3482" i="25"/>
  <c r="K3482" i="25" s="1"/>
  <c r="V614" i="25"/>
  <c r="J483" i="25"/>
  <c r="J695" i="25"/>
  <c r="J467" i="25"/>
  <c r="L361" i="25"/>
  <c r="L285" i="25"/>
  <c r="J2379" i="25"/>
  <c r="J1004" i="25"/>
  <c r="V2099" i="25"/>
  <c r="V1685" i="25"/>
  <c r="J880" i="25"/>
  <c r="V79" i="25"/>
  <c r="V371" i="25"/>
  <c r="J1510" i="25"/>
  <c r="G1648" i="25"/>
  <c r="L1423" i="25"/>
  <c r="G956" i="25"/>
  <c r="J2791" i="25"/>
  <c r="L2429" i="25"/>
  <c r="K2429" i="25" s="1"/>
  <c r="G1397" i="25"/>
  <c r="G62" i="25"/>
  <c r="J2836" i="25"/>
  <c r="J2307" i="25"/>
  <c r="J1285" i="25"/>
  <c r="V1833" i="25"/>
  <c r="L1919" i="25"/>
  <c r="L945" i="25"/>
  <c r="K945" i="25" s="1"/>
  <c r="V982" i="25"/>
  <c r="J3302" i="25"/>
  <c r="V1804" i="25"/>
  <c r="L879" i="25"/>
  <c r="J2178" i="25"/>
  <c r="V326" i="25"/>
  <c r="L438" i="25"/>
  <c r="J1756" i="25"/>
  <c r="L1591" i="25"/>
  <c r="K1591" i="25" s="1"/>
  <c r="J322" i="25"/>
  <c r="L1949" i="25"/>
  <c r="K1949" i="25" s="1"/>
  <c r="G911" i="25"/>
  <c r="G1655" i="25"/>
  <c r="J2239" i="25"/>
  <c r="J1872" i="25"/>
  <c r="I1055" i="25"/>
  <c r="G496" i="25"/>
  <c r="L2849" i="25"/>
  <c r="V1388" i="25"/>
  <c r="V2633" i="25"/>
  <c r="G58" i="25"/>
  <c r="L1048" i="25"/>
  <c r="G2707" i="25"/>
  <c r="I457" i="25"/>
  <c r="H457" i="25" s="1"/>
  <c r="L989" i="25"/>
  <c r="K989" i="25" s="1"/>
  <c r="J3043" i="25"/>
  <c r="V930" i="25"/>
  <c r="L898" i="25"/>
  <c r="K898" i="25" s="1"/>
  <c r="V2092" i="25"/>
  <c r="V1728" i="25"/>
  <c r="L1206" i="25"/>
  <c r="K1206" i="25" s="1"/>
  <c r="V1127" i="25"/>
  <c r="L3145" i="25"/>
  <c r="G1204" i="25"/>
  <c r="J3271" i="25"/>
  <c r="L3140" i="25"/>
  <c r="K3140" i="25" s="1"/>
  <c r="L2570" i="25"/>
  <c r="K2570" i="25" s="1"/>
  <c r="V327" i="25"/>
  <c r="V2911" i="25"/>
  <c r="L1743" i="25"/>
  <c r="I3179" i="25"/>
  <c r="G2683" i="25"/>
  <c r="J2001" i="25"/>
  <c r="I1800" i="25"/>
  <c r="J2369" i="25"/>
  <c r="J2612" i="25"/>
  <c r="V710" i="25"/>
  <c r="G2255" i="25"/>
  <c r="J2549" i="25"/>
  <c r="V1158" i="25"/>
  <c r="G3464" i="25"/>
  <c r="V2028" i="25"/>
  <c r="L1656" i="25"/>
  <c r="L128" i="25"/>
  <c r="K128" i="25" s="1"/>
  <c r="J2370" i="25"/>
  <c r="V2004" i="25"/>
  <c r="V986" i="25"/>
  <c r="J3117" i="25"/>
  <c r="I1330" i="25"/>
  <c r="H1330" i="25" s="1"/>
  <c r="X1330" i="25" s="1"/>
  <c r="AE1330" i="25" s="1"/>
  <c r="G2450" i="25"/>
  <c r="L230" i="25"/>
  <c r="J1055" i="25"/>
  <c r="V1404" i="25"/>
  <c r="I186" i="25"/>
  <c r="G2820" i="25"/>
  <c r="J724" i="25"/>
  <c r="V1352" i="25"/>
  <c r="V2052" i="25"/>
  <c r="L48" i="25"/>
  <c r="J1205" i="25"/>
  <c r="I1659" i="25"/>
  <c r="H1659" i="25" s="1"/>
  <c r="G380" i="25"/>
  <c r="L774" i="25"/>
  <c r="L2454" i="25"/>
  <c r="K2454" i="25" s="1"/>
  <c r="J522" i="25"/>
  <c r="V2149" i="25"/>
  <c r="L2261" i="25"/>
  <c r="K2261" i="25" s="1"/>
  <c r="L1322" i="25"/>
  <c r="K1322" i="25" s="1"/>
  <c r="I1359" i="25"/>
  <c r="H1359" i="25" s="1"/>
  <c r="G1596" i="25"/>
  <c r="V2212" i="25"/>
  <c r="G132" i="25"/>
  <c r="V501" i="25"/>
  <c r="J381" i="25"/>
  <c r="L2689" i="25"/>
  <c r="J1241" i="25"/>
  <c r="L602" i="25"/>
  <c r="G3127" i="25"/>
  <c r="G523" i="25"/>
  <c r="J510" i="25"/>
  <c r="J1389" i="25"/>
  <c r="V1088" i="25"/>
  <c r="L1779" i="25"/>
  <c r="I1171" i="25"/>
  <c r="H1171" i="25" s="1"/>
  <c r="V1084" i="25"/>
  <c r="V1982" i="25"/>
  <c r="G1062" i="25"/>
  <c r="J1763" i="25"/>
  <c r="L2727" i="25"/>
  <c r="V323" i="25"/>
  <c r="V1599" i="25"/>
  <c r="L13" i="25"/>
  <c r="K13" i="25" s="1"/>
  <c r="J2629" i="25"/>
  <c r="V1635" i="25"/>
  <c r="G1439" i="25"/>
  <c r="L3402" i="25"/>
  <c r="K3402" i="25" s="1"/>
  <c r="V3135" i="25"/>
  <c r="L2724" i="25"/>
  <c r="K2724" i="25" s="1"/>
  <c r="J2692" i="25"/>
  <c r="V665" i="25"/>
  <c r="V1697" i="25"/>
  <c r="G1690" i="25"/>
  <c r="L2422" i="25"/>
  <c r="K2422" i="25" s="1"/>
  <c r="L2174" i="25"/>
  <c r="K2174" i="25" s="1"/>
  <c r="I1366" i="25"/>
  <c r="H1366" i="25" s="1"/>
  <c r="G343" i="25"/>
  <c r="L2166" i="25"/>
  <c r="J2524" i="25"/>
  <c r="V1134" i="25"/>
  <c r="J1128" i="25"/>
  <c r="J1108" i="25"/>
  <c r="J3278" i="25"/>
  <c r="V206" i="25"/>
  <c r="L1943" i="25"/>
  <c r="K1943" i="25" s="1"/>
  <c r="V378" i="25"/>
  <c r="I772" i="25"/>
  <c r="H772" i="25" s="1"/>
  <c r="L368" i="25"/>
  <c r="K368" i="25" s="1"/>
  <c r="J717" i="25"/>
  <c r="V119" i="25"/>
  <c r="J1107" i="25"/>
  <c r="J725" i="25"/>
  <c r="L585" i="25"/>
  <c r="K585" i="25" s="1"/>
  <c r="G1638" i="25"/>
  <c r="V2892" i="25"/>
  <c r="I1572" i="25"/>
  <c r="V2311" i="25"/>
  <c r="L157" i="25"/>
  <c r="G1217" i="25"/>
  <c r="I875" i="25"/>
  <c r="H875" i="25" s="1"/>
  <c r="V1648" i="25"/>
  <c r="V2603" i="25"/>
  <c r="L2818" i="25"/>
  <c r="K2818" i="25" s="1"/>
  <c r="J826" i="25"/>
  <c r="L2313" i="25"/>
  <c r="K2313" i="25" s="1"/>
  <c r="J1885" i="25"/>
  <c r="L1794" i="25"/>
  <c r="K1794" i="25" s="1"/>
  <c r="J3197" i="25"/>
  <c r="I482" i="25"/>
  <c r="L2241" i="25"/>
  <c r="J729" i="25"/>
  <c r="V1917" i="25"/>
  <c r="V1224" i="25"/>
  <c r="L2729" i="25"/>
  <c r="I1633" i="25"/>
  <c r="H1633" i="25" s="1"/>
  <c r="L1126" i="25"/>
  <c r="K1126" i="25" s="1"/>
  <c r="V224" i="25"/>
  <c r="J114" i="25"/>
  <c r="I3108" i="25"/>
  <c r="H3108" i="25" s="1"/>
  <c r="J2880" i="25"/>
  <c r="L797" i="25"/>
  <c r="K797" i="25" s="1"/>
  <c r="J2341" i="25"/>
  <c r="L2792" i="25"/>
  <c r="L1021" i="25"/>
  <c r="K1021" i="25" s="1"/>
  <c r="V2143" i="25"/>
  <c r="J153" i="25"/>
  <c r="L3359" i="25"/>
  <c r="J122" i="25"/>
  <c r="G3311" i="25"/>
  <c r="J2478" i="25"/>
  <c r="V1100" i="25"/>
  <c r="I493" i="25"/>
  <c r="V1273" i="25"/>
  <c r="V760" i="25"/>
  <c r="G1620" i="25"/>
  <c r="L758" i="25"/>
  <c r="K758" i="25" s="1"/>
  <c r="J2169" i="25"/>
  <c r="I2523" i="25"/>
  <c r="H2523" i="25" s="1"/>
  <c r="G194" i="25"/>
  <c r="J730" i="25"/>
  <c r="J1072" i="25"/>
  <c r="V1401" i="25"/>
  <c r="L643" i="25"/>
  <c r="L1237" i="25"/>
  <c r="K1237" i="25" s="1"/>
  <c r="G436" i="25"/>
  <c r="J1286" i="25"/>
  <c r="L3233" i="25"/>
  <c r="K3233" i="25" s="1"/>
  <c r="L434" i="25"/>
  <c r="K434" i="25" s="1"/>
  <c r="J118" i="25"/>
  <c r="J2366" i="25"/>
  <c r="J1955" i="25"/>
  <c r="L895" i="25"/>
  <c r="K895" i="25" s="1"/>
  <c r="V709" i="25"/>
  <c r="I247" i="25"/>
  <c r="H247" i="25" s="1"/>
  <c r="I1161" i="25"/>
  <c r="V292" i="25"/>
  <c r="J402" i="25"/>
  <c r="L3190" i="25"/>
  <c r="K3190" i="25" s="1"/>
  <c r="L2832" i="25"/>
  <c r="K2832" i="25" s="1"/>
  <c r="J929" i="25"/>
  <c r="I785" i="25"/>
  <c r="J854" i="25"/>
  <c r="L95" i="25"/>
  <c r="J1275" i="25"/>
  <c r="L783" i="25"/>
  <c r="K783" i="25" s="1"/>
  <c r="V105" i="25"/>
  <c r="V1400" i="25"/>
  <c r="J561" i="25"/>
  <c r="L2846" i="25"/>
  <c r="J124" i="25"/>
  <c r="J2768" i="25"/>
  <c r="J599" i="25"/>
  <c r="J3480" i="25"/>
  <c r="L793" i="25"/>
  <c r="K793" i="25" s="1"/>
  <c r="L475" i="25"/>
  <c r="K475" i="25" s="1"/>
  <c r="J3240" i="25"/>
  <c r="I1071" i="25"/>
  <c r="H1071" i="25" s="1"/>
  <c r="G902" i="25"/>
  <c r="L2534" i="25"/>
  <c r="V2023" i="25"/>
  <c r="L2214" i="25"/>
  <c r="J901" i="25"/>
  <c r="G3478" i="25"/>
  <c r="J398" i="25"/>
  <c r="I1805" i="25"/>
  <c r="J3284" i="25"/>
  <c r="L2985" i="25"/>
  <c r="K2985" i="25" s="1"/>
  <c r="V1563" i="25"/>
  <c r="G539" i="25"/>
  <c r="L3083" i="25"/>
  <c r="G1808" i="25"/>
  <c r="J2519" i="25"/>
  <c r="J2498" i="25"/>
  <c r="I859" i="25"/>
  <c r="V3051" i="25"/>
  <c r="J1468" i="25"/>
  <c r="J1020" i="25"/>
  <c r="G977" i="25"/>
  <c r="V1291" i="25"/>
  <c r="J968" i="25"/>
  <c r="L2301" i="25"/>
  <c r="K2301" i="25" s="1"/>
  <c r="I2765" i="25"/>
  <c r="H2765" i="25" s="1"/>
  <c r="G888" i="25"/>
  <c r="G127" i="25"/>
  <c r="J2755" i="25"/>
  <c r="G1234" i="25"/>
  <c r="G3224" i="25"/>
  <c r="J1546" i="25"/>
  <c r="G3028" i="25"/>
  <c r="L220" i="25"/>
  <c r="K220" i="25" s="1"/>
  <c r="G798" i="25"/>
  <c r="V2259" i="25"/>
  <c r="L2416" i="25"/>
  <c r="K2416" i="25" s="1"/>
  <c r="G3321" i="25"/>
  <c r="V2269" i="25"/>
  <c r="L2693" i="25"/>
  <c r="K2693" i="25" s="1"/>
  <c r="J546" i="25"/>
  <c r="V2280" i="25"/>
  <c r="V2778" i="25"/>
  <c r="J1984" i="25"/>
  <c r="L2145" i="25"/>
  <c r="L2087" i="25"/>
  <c r="V935" i="25"/>
  <c r="J512" i="25"/>
  <c r="V2452" i="25"/>
  <c r="G1197" i="25"/>
  <c r="V2530" i="25"/>
  <c r="G296" i="25"/>
  <c r="G452" i="25"/>
  <c r="I1018" i="25"/>
  <c r="H1018" i="25" s="1"/>
  <c r="I8" i="25"/>
  <c r="H8" i="25" s="1"/>
  <c r="W8" i="25" s="1"/>
  <c r="X8" i="25" s="1"/>
  <c r="AE8" i="25" s="1"/>
  <c r="V1556" i="25"/>
  <c r="G784" i="25"/>
  <c r="G1525" i="25"/>
  <c r="J1102" i="25"/>
  <c r="I1432" i="25"/>
  <c r="H1432" i="25" s="1"/>
  <c r="V992" i="25"/>
  <c r="I3042" i="25"/>
  <c r="H3042" i="25" s="1"/>
  <c r="L227" i="25"/>
  <c r="K227" i="25" s="1"/>
  <c r="G3369" i="25"/>
  <c r="V1263" i="25"/>
  <c r="I1294" i="25"/>
  <c r="H1294" i="25" s="1"/>
  <c r="I2268" i="25"/>
  <c r="H2268" i="25" s="1"/>
  <c r="J1426" i="25"/>
  <c r="L3406" i="25"/>
  <c r="K3406" i="25" s="1"/>
  <c r="L1718" i="25"/>
  <c r="K1718" i="25" s="1"/>
  <c r="J479" i="25"/>
  <c r="V3101" i="25"/>
  <c r="V2264" i="25"/>
  <c r="L3268" i="25"/>
  <c r="V1663" i="25"/>
  <c r="I2786" i="25"/>
  <c r="H2786" i="25" s="1"/>
  <c r="G2472" i="25"/>
  <c r="L213" i="25"/>
  <c r="V856" i="25"/>
  <c r="V226" i="25"/>
  <c r="J1332" i="25"/>
  <c r="J1725" i="25"/>
  <c r="J600" i="25"/>
  <c r="G2437" i="25"/>
  <c r="V1363" i="25"/>
  <c r="G1149" i="25"/>
  <c r="J1657" i="25"/>
  <c r="L997" i="25"/>
  <c r="K997" i="25" s="1"/>
  <c r="V1433" i="25"/>
  <c r="I361" i="25"/>
  <c r="H361" i="25" s="1"/>
  <c r="J780" i="25"/>
  <c r="J3243" i="25"/>
  <c r="V708" i="25"/>
  <c r="V1793" i="25"/>
  <c r="V2876" i="25"/>
  <c r="J267" i="25"/>
  <c r="J1694" i="25"/>
  <c r="V1256" i="25"/>
  <c r="J1526" i="25"/>
  <c r="V1075" i="25"/>
  <c r="J1284" i="25"/>
  <c r="V217" i="25"/>
  <c r="J1656" i="25"/>
  <c r="L2838" i="25"/>
  <c r="K2838" i="25" s="1"/>
  <c r="G3323" i="25"/>
  <c r="I888" i="25"/>
  <c r="H888" i="25" s="1"/>
  <c r="J772" i="25"/>
  <c r="J3044" i="25"/>
  <c r="G2742" i="25"/>
  <c r="V768" i="25"/>
  <c r="I1590" i="25"/>
  <c r="H1590" i="25" s="1"/>
  <c r="L2133" i="25"/>
  <c r="J3259" i="25"/>
  <c r="L2418" i="25"/>
  <c r="K2418" i="25" s="1"/>
  <c r="J2166" i="25"/>
  <c r="V552" i="25"/>
  <c r="I754" i="25"/>
  <c r="H754" i="25" s="1"/>
  <c r="J3372" i="25"/>
  <c r="J1221" i="25"/>
  <c r="V2860" i="25"/>
  <c r="L1524" i="25"/>
  <c r="K1524" i="25" s="1"/>
  <c r="I807" i="25"/>
  <c r="G1626" i="25"/>
  <c r="J364" i="25"/>
  <c r="G1865" i="25"/>
  <c r="I2473" i="25"/>
  <c r="L1442" i="25"/>
  <c r="K1442" i="25" s="1"/>
  <c r="L778" i="25"/>
  <c r="J1661" i="25"/>
  <c r="V735" i="25"/>
  <c r="J648" i="25"/>
  <c r="J681" i="25"/>
  <c r="V126" i="25"/>
  <c r="J605" i="25"/>
  <c r="L1029" i="25"/>
  <c r="K1029" i="25" s="1"/>
  <c r="L1766" i="25"/>
  <c r="V2788" i="25"/>
  <c r="L1866" i="25"/>
  <c r="G1189" i="25"/>
  <c r="V713" i="25"/>
  <c r="G2834" i="25"/>
  <c r="L115" i="25"/>
  <c r="K115" i="25" s="1"/>
  <c r="J1738" i="25"/>
  <c r="V531" i="25"/>
  <c r="I2429" i="25"/>
  <c r="H2429" i="25" s="1"/>
  <c r="J3050" i="25"/>
  <c r="J34" i="25"/>
  <c r="L776" i="25"/>
  <c r="L3403" i="25"/>
  <c r="K3403" i="25" s="1"/>
  <c r="V1378" i="25"/>
  <c r="L3111" i="25"/>
  <c r="K3111" i="25" s="1"/>
  <c r="V3341" i="25"/>
  <c r="V1427" i="25"/>
  <c r="J36" i="25"/>
  <c r="L3470" i="25"/>
  <c r="K3470" i="25" s="1"/>
  <c r="L1275" i="25"/>
  <c r="K1275" i="25" s="1"/>
  <c r="G2028" i="25"/>
  <c r="J1911" i="25"/>
  <c r="I2894" i="25"/>
  <c r="I329" i="25"/>
  <c r="G945" i="25"/>
  <c r="G269" i="25"/>
  <c r="L762" i="25"/>
  <c r="K762" i="25" s="1"/>
  <c r="L344" i="25"/>
  <c r="V2855" i="25"/>
  <c r="G162" i="25"/>
  <c r="G1608" i="25"/>
  <c r="L2667" i="25"/>
  <c r="K2667" i="25" s="1"/>
  <c r="G1830" i="25"/>
  <c r="I1926" i="25"/>
  <c r="H1926" i="25" s="1"/>
  <c r="I1552" i="25"/>
  <c r="I1057" i="25"/>
  <c r="H1057" i="25" s="1"/>
  <c r="L1868" i="25"/>
  <c r="K1868" i="25" s="1"/>
  <c r="V743" i="25"/>
  <c r="G347" i="25"/>
  <c r="V1704" i="25"/>
  <c r="G3161" i="25"/>
  <c r="J638" i="25"/>
  <c r="L1279" i="25"/>
  <c r="K1279" i="25" s="1"/>
  <c r="L3057" i="25"/>
  <c r="K3057" i="25" s="1"/>
  <c r="J589" i="25"/>
  <c r="J2808" i="25"/>
  <c r="I2807" i="25"/>
  <c r="J2320" i="25"/>
  <c r="I164" i="25"/>
  <c r="V1391" i="25"/>
  <c r="I2596" i="25"/>
  <c r="J2699" i="25"/>
  <c r="V2345" i="25"/>
  <c r="J2729" i="25"/>
  <c r="L1226" i="25"/>
  <c r="K1226" i="25" s="1"/>
  <c r="G1488" i="25"/>
  <c r="G1602" i="25"/>
  <c r="V399" i="25"/>
  <c r="G1167" i="25"/>
  <c r="L402" i="25"/>
  <c r="K402" i="25" s="1"/>
  <c r="I3347" i="25"/>
  <c r="H3347" i="25" s="1"/>
  <c r="G2668" i="25"/>
  <c r="L2090" i="25"/>
  <c r="J2071" i="25"/>
  <c r="L921" i="25"/>
  <c r="J1168" i="25"/>
  <c r="J3199" i="25"/>
  <c r="I1170" i="25"/>
  <c r="H1170" i="25" s="1"/>
  <c r="W1170" i="25" s="1"/>
  <c r="V154" i="25"/>
  <c r="J3490" i="25"/>
  <c r="L843" i="25"/>
  <c r="K843" i="25" s="1"/>
  <c r="V3238" i="25"/>
  <c r="V1069" i="25"/>
  <c r="V1210" i="25"/>
  <c r="J1366" i="25"/>
  <c r="V1488" i="25"/>
  <c r="V1548" i="25"/>
  <c r="V2629" i="25"/>
  <c r="J747" i="25"/>
  <c r="G2630" i="25"/>
  <c r="V1673" i="25"/>
  <c r="V3113" i="25"/>
  <c r="J3119" i="25"/>
  <c r="L855" i="25"/>
  <c r="K855" i="25" s="1"/>
  <c r="J837" i="25"/>
  <c r="G2483" i="25"/>
  <c r="L3046" i="25"/>
  <c r="K3046" i="25" s="1"/>
  <c r="J1543" i="25"/>
  <c r="J1365" i="25"/>
  <c r="G562" i="25"/>
  <c r="V239" i="25"/>
  <c r="V1561" i="25"/>
  <c r="J2577" i="25"/>
  <c r="G29" i="25"/>
  <c r="V3230" i="25"/>
  <c r="I2368" i="25"/>
  <c r="H2368" i="25" s="1"/>
  <c r="W2368" i="25" s="1"/>
  <c r="V2027" i="25"/>
  <c r="V568" i="25"/>
  <c r="I2738" i="25"/>
  <c r="H2738" i="25" s="1"/>
  <c r="J2083" i="25"/>
  <c r="V1238" i="25"/>
  <c r="V1626" i="25"/>
  <c r="V412" i="25"/>
  <c r="I2732" i="25"/>
  <c r="H2732" i="25" s="1"/>
  <c r="W2732" i="25" s="1"/>
  <c r="G580" i="25"/>
  <c r="G1574" i="25"/>
  <c r="V3240" i="25"/>
  <c r="G1242" i="25"/>
  <c r="I2718" i="25"/>
  <c r="H2718" i="25" s="1"/>
  <c r="J2679" i="25"/>
  <c r="F12" i="25"/>
  <c r="AD12" i="25" s="1"/>
  <c r="V310" i="25"/>
  <c r="I409" i="25"/>
  <c r="H409" i="25" s="1"/>
  <c r="I1164" i="25"/>
  <c r="H1164" i="25" s="1"/>
  <c r="V2051" i="25"/>
  <c r="J1935" i="25"/>
  <c r="V643" i="25"/>
  <c r="V425" i="25"/>
  <c r="L708" i="25"/>
  <c r="J2599" i="25"/>
  <c r="L777" i="25"/>
  <c r="K777" i="25" s="1"/>
  <c r="V1396" i="25"/>
  <c r="L2585" i="25"/>
  <c r="K2585" i="25" s="1"/>
  <c r="V1946" i="25"/>
  <c r="J441" i="25"/>
  <c r="V2163" i="25"/>
  <c r="J274" i="25"/>
  <c r="J1050" i="25"/>
  <c r="V3085" i="25"/>
  <c r="J1005" i="25"/>
  <c r="V2106" i="25"/>
  <c r="J1473" i="25"/>
  <c r="J3111" i="25"/>
  <c r="V3209" i="25"/>
  <c r="I73" i="25"/>
  <c r="H73" i="25" s="1"/>
  <c r="J1939" i="25"/>
  <c r="V3263" i="25"/>
  <c r="J1610" i="25"/>
  <c r="G2926" i="25"/>
  <c r="I2744" i="25"/>
  <c r="V2753" i="25"/>
  <c r="L2187" i="25"/>
  <c r="V3359" i="25"/>
  <c r="L1396" i="25"/>
  <c r="K1396" i="25" s="1"/>
  <c r="L2627" i="25"/>
  <c r="K2627" i="25" s="1"/>
  <c r="J1582" i="25"/>
  <c r="J1638" i="25"/>
  <c r="J1164" i="25"/>
  <c r="J933" i="25"/>
  <c r="J1378" i="25"/>
  <c r="J2698" i="25"/>
  <c r="G1905" i="25"/>
  <c r="I12" i="25"/>
  <c r="H12" i="25" s="1"/>
  <c r="W12" i="25" s="1"/>
  <c r="X12" i="25" s="1"/>
  <c r="AE12" i="25" s="1"/>
  <c r="L3183" i="25"/>
  <c r="K3183" i="25" s="1"/>
  <c r="V1449" i="25"/>
  <c r="L2558" i="25"/>
  <c r="K2558" i="25" s="1"/>
  <c r="J2141" i="25"/>
  <c r="J1460" i="25"/>
  <c r="L3364" i="25"/>
  <c r="K3364" i="25" s="1"/>
  <c r="G434" i="25"/>
  <c r="J1264" i="25"/>
  <c r="J3232" i="25"/>
  <c r="L2521" i="25"/>
  <c r="K2521" i="25" s="1"/>
  <c r="L1749" i="25"/>
  <c r="K1749" i="25" s="1"/>
  <c r="J2483" i="25"/>
  <c r="V352" i="25"/>
  <c r="I3373" i="25"/>
  <c r="H3373" i="25" s="1"/>
  <c r="J3440" i="25"/>
  <c r="L3022" i="25"/>
  <c r="G174" i="25"/>
  <c r="I481" i="25"/>
  <c r="V1787" i="25"/>
  <c r="V2859" i="25"/>
  <c r="V2088" i="25"/>
  <c r="V1617" i="25"/>
  <c r="L2100" i="25"/>
  <c r="I1655" i="25"/>
  <c r="H1655" i="25" s="1"/>
  <c r="L3200" i="25"/>
  <c r="I1592" i="25"/>
  <c r="G866" i="25"/>
  <c r="J2186" i="25"/>
  <c r="V2921" i="25"/>
  <c r="J3249" i="25"/>
  <c r="L2157" i="25"/>
  <c r="K2157" i="25" s="1"/>
  <c r="L3400" i="25"/>
  <c r="K3400" i="25" s="1"/>
  <c r="J1724" i="25"/>
  <c r="V1651" i="25"/>
  <c r="V1330" i="25"/>
  <c r="J3384" i="25"/>
  <c r="V1886" i="25"/>
  <c r="V1199" i="25"/>
  <c r="J163" i="25"/>
  <c r="I3291" i="25"/>
  <c r="G159" i="25"/>
  <c r="J1867" i="25"/>
  <c r="V1850" i="25"/>
  <c r="L445" i="25"/>
  <c r="K445" i="25" s="1"/>
  <c r="I3398" i="25"/>
  <c r="H3398" i="25" s="1"/>
  <c r="J3416" i="25"/>
  <c r="I2878" i="25"/>
  <c r="H2878" i="25" s="1"/>
  <c r="L2584" i="25"/>
  <c r="K2584" i="25" s="1"/>
  <c r="I2982" i="25"/>
  <c r="H2982" i="25" s="1"/>
  <c r="G2360" i="25"/>
  <c r="G1072" i="25"/>
  <c r="J948" i="25"/>
  <c r="V2639" i="25"/>
  <c r="V2168" i="25"/>
  <c r="V2135" i="25"/>
  <c r="V2638" i="25"/>
  <c r="J2731" i="25"/>
  <c r="J2750" i="25"/>
  <c r="V851" i="25"/>
  <c r="G1371" i="25"/>
  <c r="I2529" i="25"/>
  <c r="L189" i="25"/>
  <c r="I111" i="25"/>
  <c r="H111" i="25" s="1"/>
  <c r="L890" i="25"/>
  <c r="K890" i="25" s="1"/>
  <c r="V557" i="25"/>
  <c r="J480" i="25"/>
  <c r="G116" i="25"/>
  <c r="V3147" i="25"/>
  <c r="V3239" i="25"/>
  <c r="V1204" i="25"/>
  <c r="J1917" i="25"/>
  <c r="J2826" i="25"/>
  <c r="L2958" i="25"/>
  <c r="K2958" i="25" s="1"/>
  <c r="J1704" i="25"/>
  <c r="J2503" i="25"/>
  <c r="L2788" i="25"/>
  <c r="V2525" i="25"/>
  <c r="V2344" i="25"/>
  <c r="V3292" i="25"/>
  <c r="I2196" i="25"/>
  <c r="H2196" i="25" s="1"/>
  <c r="L1851" i="25"/>
  <c r="J1319" i="25"/>
  <c r="J774" i="25"/>
  <c r="L1836" i="25"/>
  <c r="K1836" i="25" s="1"/>
  <c r="V876" i="25"/>
  <c r="J719" i="25"/>
  <c r="J2430" i="25"/>
  <c r="J1173" i="25"/>
  <c r="I522" i="25"/>
  <c r="H522" i="25" s="1"/>
  <c r="J1326" i="25"/>
  <c r="V1852" i="25"/>
  <c r="V1356" i="25"/>
  <c r="L2542" i="25"/>
  <c r="J1084" i="25"/>
  <c r="G844" i="25"/>
  <c r="V1423" i="25"/>
  <c r="L3355" i="25"/>
  <c r="K3355" i="25" s="1"/>
  <c r="L1289" i="25"/>
  <c r="G2327" i="25"/>
  <c r="I622" i="25"/>
  <c r="H622" i="25" s="1"/>
  <c r="L1801" i="25"/>
  <c r="L3250" i="25"/>
  <c r="J167" i="25"/>
  <c r="L3442" i="25"/>
  <c r="K3442" i="25" s="1"/>
  <c r="J1256" i="25"/>
  <c r="V1138" i="25"/>
  <c r="J3118" i="25"/>
  <c r="V61" i="25"/>
  <c r="L2025" i="25"/>
  <c r="K2025" i="25" s="1"/>
  <c r="V1590" i="25"/>
  <c r="I3477" i="25"/>
  <c r="H3477" i="25" s="1"/>
  <c r="J2745" i="25"/>
  <c r="I1187" i="25"/>
  <c r="H1187" i="25" s="1"/>
  <c r="L639" i="25"/>
  <c r="K639" i="25" s="1"/>
  <c r="V2577" i="25"/>
  <c r="V3337" i="25"/>
  <c r="L1263" i="25"/>
  <c r="G122" i="25"/>
  <c r="L3055" i="25"/>
  <c r="K3055" i="25" s="1"/>
  <c r="V2375" i="25"/>
  <c r="L2677" i="25"/>
  <c r="K2677" i="25" s="1"/>
  <c r="J2445" i="25"/>
  <c r="V2668" i="25"/>
  <c r="J1999" i="25"/>
  <c r="V702" i="25"/>
  <c r="L2672" i="25"/>
  <c r="K2672" i="25" s="1"/>
  <c r="G592" i="25"/>
  <c r="J1566" i="25"/>
  <c r="I1206" i="25"/>
  <c r="L1570" i="25"/>
  <c r="V530" i="25"/>
  <c r="G1733" i="25"/>
  <c r="J657" i="25"/>
  <c r="J1544" i="25"/>
  <c r="J785" i="25"/>
  <c r="G1391" i="25"/>
  <c r="I2277" i="25"/>
  <c r="H2277" i="25" s="1"/>
  <c r="V1522" i="25"/>
  <c r="I2507" i="25"/>
  <c r="H2507" i="25" s="1"/>
  <c r="L3373" i="25"/>
  <c r="K3373" i="25" s="1"/>
  <c r="G77" i="25"/>
  <c r="J2004" i="25"/>
  <c r="V1047" i="25"/>
  <c r="J2932" i="25"/>
  <c r="L2316" i="25"/>
  <c r="G1772" i="25"/>
  <c r="L125" i="25"/>
  <c r="I918" i="25"/>
  <c r="V1353" i="25"/>
  <c r="L311" i="25"/>
  <c r="K311" i="25" s="1"/>
  <c r="V2821" i="25"/>
  <c r="I3199" i="25"/>
  <c r="H3199" i="25" s="1"/>
  <c r="V3460" i="25"/>
  <c r="V231" i="25"/>
  <c r="L3483" i="25"/>
  <c r="G678" i="25"/>
  <c r="J1938" i="25"/>
  <c r="J3176" i="25"/>
  <c r="L418" i="25"/>
  <c r="V738" i="25"/>
  <c r="J2607" i="25"/>
  <c r="L2434" i="25"/>
  <c r="J17" i="25"/>
  <c r="V510" i="25"/>
  <c r="V2909" i="25"/>
  <c r="V242" i="25"/>
  <c r="G2384" i="25"/>
  <c r="J857" i="25"/>
  <c r="V1059" i="25"/>
  <c r="J2514" i="25"/>
  <c r="J1195" i="25"/>
  <c r="V1885" i="25"/>
  <c r="J230" i="25"/>
  <c r="J2270" i="25"/>
  <c r="L1696" i="25"/>
  <c r="K1696" i="25" s="1"/>
  <c r="V2211" i="25"/>
  <c r="G3174" i="25"/>
  <c r="I75" i="25"/>
  <c r="V969" i="25"/>
  <c r="V1764" i="25"/>
  <c r="L3224" i="25"/>
  <c r="J1033" i="25"/>
  <c r="I1522" i="25"/>
  <c r="H1522" i="25" s="1"/>
  <c r="I657" i="25"/>
  <c r="J3310" i="25"/>
  <c r="V3100" i="25"/>
  <c r="L2332" i="25"/>
  <c r="K2332" i="25" s="1"/>
  <c r="V445" i="25"/>
  <c r="L3234" i="25"/>
  <c r="K3234" i="25" s="1"/>
  <c r="L991" i="25"/>
  <c r="J1125" i="25"/>
  <c r="G468" i="25"/>
  <c r="L1171" i="25"/>
  <c r="L640" i="25"/>
  <c r="K640" i="25" s="1"/>
  <c r="V2442" i="25"/>
  <c r="V3314" i="25"/>
  <c r="V164" i="25"/>
  <c r="L1250" i="25"/>
  <c r="G2514" i="25"/>
  <c r="G1959" i="25"/>
  <c r="J308" i="25"/>
  <c r="V1131" i="25"/>
  <c r="G2139" i="25"/>
  <c r="I3417" i="25"/>
  <c r="H3417" i="25" s="1"/>
  <c r="V979" i="25"/>
  <c r="G113" i="25"/>
  <c r="V1758" i="25"/>
  <c r="V820" i="25"/>
  <c r="V2571" i="25"/>
  <c r="V559" i="25"/>
  <c r="J1080" i="25"/>
  <c r="J651" i="25"/>
  <c r="V2248" i="25"/>
  <c r="G329" i="25"/>
  <c r="J842" i="25"/>
  <c r="V1957" i="25"/>
  <c r="V721" i="25"/>
  <c r="J1418" i="25"/>
  <c r="J879" i="25"/>
  <c r="V975" i="25"/>
  <c r="J2919" i="25"/>
  <c r="G1656" i="25"/>
  <c r="L1109" i="25"/>
  <c r="J111" i="25"/>
  <c r="L625" i="25"/>
  <c r="V84" i="25"/>
  <c r="J2697" i="25"/>
  <c r="L727" i="25"/>
  <c r="K727" i="25" s="1"/>
  <c r="J2487" i="25"/>
  <c r="V3121" i="25"/>
  <c r="L2768" i="25"/>
  <c r="V616" i="25"/>
  <c r="J3182" i="25"/>
  <c r="G891" i="25"/>
  <c r="L3322" i="25"/>
  <c r="K3322" i="25" s="1"/>
  <c r="V1899" i="25"/>
  <c r="L390" i="25"/>
  <c r="L3232" i="25"/>
  <c r="L820" i="25"/>
  <c r="K820" i="25" s="1"/>
  <c r="V1660" i="25"/>
  <c r="J3085" i="25"/>
  <c r="J2744" i="25"/>
  <c r="J1132" i="25"/>
  <c r="J567" i="25"/>
  <c r="J1525" i="25"/>
  <c r="J792" i="25"/>
  <c r="V313" i="25"/>
  <c r="G45" i="25"/>
  <c r="L2474" i="25"/>
  <c r="K2474" i="25" s="1"/>
  <c r="J1119" i="25"/>
  <c r="L396" i="25"/>
  <c r="K396" i="25" s="1"/>
  <c r="V762" i="25"/>
  <c r="V1766" i="25"/>
  <c r="V2348" i="25"/>
  <c r="V335" i="25"/>
  <c r="G1417" i="25"/>
  <c r="V24" i="25"/>
  <c r="J284" i="25"/>
  <c r="J476" i="25"/>
  <c r="V2477" i="25"/>
  <c r="V212" i="25"/>
  <c r="I966" i="25"/>
  <c r="H966" i="25" s="1"/>
  <c r="V1951" i="25"/>
  <c r="L1847" i="25"/>
  <c r="K1847" i="25" s="1"/>
  <c r="J3047" i="25"/>
  <c r="V1025" i="25"/>
  <c r="G1043" i="25"/>
  <c r="J2872" i="25"/>
  <c r="J1796" i="25"/>
  <c r="L1486" i="25"/>
  <c r="J650" i="25"/>
  <c r="J119" i="25"/>
  <c r="V1676" i="25"/>
  <c r="I1291" i="25"/>
  <c r="V619" i="25"/>
  <c r="J1109" i="25"/>
  <c r="V1709" i="25"/>
  <c r="G1897" i="25"/>
  <c r="V538" i="25"/>
  <c r="I759" i="25"/>
  <c r="L2806" i="25"/>
  <c r="K2806" i="25" s="1"/>
  <c r="J982" i="25"/>
  <c r="V2145" i="25"/>
  <c r="G2833" i="25"/>
  <c r="J646" i="25"/>
  <c r="J3387" i="25"/>
  <c r="I1073" i="25"/>
  <c r="H1073" i="25" s="1"/>
  <c r="X1073" i="25" s="1"/>
  <c r="AE1073" i="25" s="1"/>
  <c r="V1735" i="25"/>
  <c r="J2350" i="25"/>
  <c r="V1409" i="25"/>
  <c r="V2536" i="25"/>
  <c r="J1982" i="25"/>
  <c r="V404" i="25"/>
  <c r="J3492" i="25"/>
  <c r="J1998" i="25"/>
  <c r="I1612" i="25"/>
  <c r="V2154" i="25"/>
  <c r="J2330" i="25"/>
  <c r="V118" i="25"/>
  <c r="I796" i="25"/>
  <c r="H796" i="25" s="1"/>
  <c r="L2719" i="25"/>
  <c r="K2719" i="25" s="1"/>
  <c r="V2838" i="25"/>
  <c r="V2246" i="25"/>
  <c r="I1135" i="25"/>
  <c r="I1103" i="25"/>
  <c r="H1103" i="25" s="1"/>
  <c r="J65" i="25"/>
  <c r="V2926" i="25"/>
  <c r="J1995" i="25"/>
  <c r="V929" i="25"/>
  <c r="V3122" i="25"/>
  <c r="V666" i="25"/>
  <c r="J1229" i="25"/>
  <c r="L1650" i="25"/>
  <c r="K1650" i="25" s="1"/>
  <c r="V868" i="25"/>
  <c r="I1470" i="25"/>
  <c r="H1470" i="25" s="1"/>
  <c r="J1522" i="25"/>
  <c r="J2641" i="25"/>
  <c r="J1077" i="25"/>
  <c r="I1804" i="25"/>
  <c r="H1804" i="25" s="1"/>
  <c r="J2633" i="25"/>
  <c r="J23" i="25"/>
  <c r="L1473" i="25"/>
  <c r="K1473" i="25" s="1"/>
  <c r="J1480" i="25"/>
  <c r="I1506" i="25"/>
  <c r="H1506" i="25" s="1"/>
  <c r="V3093" i="25"/>
  <c r="J2655" i="25"/>
  <c r="I203" i="25"/>
  <c r="V2005" i="25"/>
  <c r="G530" i="25"/>
  <c r="L3443" i="25"/>
  <c r="K3443" i="25" s="1"/>
  <c r="L321" i="25"/>
  <c r="K321" i="25" s="1"/>
  <c r="J502" i="25"/>
  <c r="V3418" i="25"/>
  <c r="I1051" i="25"/>
  <c r="H1051" i="25" s="1"/>
  <c r="V3340" i="25"/>
  <c r="L1661" i="25"/>
  <c r="K1661" i="25" s="1"/>
  <c r="L638" i="25"/>
  <c r="K638" i="25" s="1"/>
  <c r="J2337" i="25"/>
  <c r="V2390" i="25"/>
  <c r="L411" i="25"/>
  <c r="V411" i="25"/>
  <c r="V844" i="25"/>
  <c r="V3029" i="25"/>
  <c r="L3351" i="25"/>
  <c r="K3351" i="25" s="1"/>
  <c r="V1007" i="25"/>
  <c r="J87" i="25"/>
  <c r="L2350" i="25"/>
  <c r="K2350" i="25" s="1"/>
  <c r="L1613" i="25"/>
  <c r="K1613" i="25" s="1"/>
  <c r="L969" i="25"/>
  <c r="K969" i="25" s="1"/>
  <c r="L1904" i="25"/>
  <c r="L528" i="25"/>
  <c r="K528" i="25" s="1"/>
  <c r="J2829" i="25"/>
  <c r="J95" i="25"/>
  <c r="L2375" i="25"/>
  <c r="K2375" i="25" s="1"/>
  <c r="V2772" i="25"/>
  <c r="V1815" i="25"/>
  <c r="L1057" i="25"/>
  <c r="V3237" i="25"/>
  <c r="V145" i="25"/>
  <c r="V1927" i="25"/>
  <c r="J3071" i="25"/>
  <c r="V536" i="25"/>
  <c r="G1743" i="25"/>
  <c r="J14" i="25"/>
  <c r="L2314" i="25"/>
  <c r="K2314" i="25" s="1"/>
  <c r="J2099" i="25"/>
  <c r="J778" i="25"/>
  <c r="V1545" i="25"/>
  <c r="V1811" i="25"/>
  <c r="V2404" i="25"/>
  <c r="L664" i="25"/>
  <c r="K664" i="25" s="1"/>
  <c r="G704" i="25"/>
  <c r="J272" i="25"/>
  <c r="J2778" i="25"/>
  <c r="V2409" i="25"/>
  <c r="J549" i="25"/>
  <c r="V2502" i="25"/>
  <c r="V1315" i="25"/>
  <c r="L2992" i="25"/>
  <c r="K2992" i="25" s="1"/>
  <c r="J588" i="25"/>
  <c r="J1441" i="25"/>
  <c r="J1018" i="25"/>
  <c r="V1686" i="25"/>
  <c r="L1476" i="25"/>
  <c r="K1476" i="25" s="1"/>
  <c r="J3102" i="25"/>
  <c r="G277" i="25"/>
  <c r="G2894" i="25"/>
  <c r="V526" i="25"/>
  <c r="I1490" i="25"/>
  <c r="H1490" i="25" s="1"/>
  <c r="G2009" i="25"/>
  <c r="V246" i="25"/>
  <c r="J2788" i="25"/>
  <c r="J25" i="25"/>
  <c r="J2900" i="25"/>
  <c r="V737" i="25"/>
  <c r="G656" i="25"/>
  <c r="J776" i="25"/>
  <c r="J375" i="25"/>
  <c r="V1595" i="25"/>
  <c r="G2677" i="25"/>
  <c r="V2252" i="25"/>
  <c r="G1250" i="25"/>
  <c r="V2087" i="25"/>
  <c r="V3434" i="25"/>
  <c r="I742" i="25"/>
  <c r="H742" i="25" s="1"/>
  <c r="J3497" i="25"/>
  <c r="V1191" i="25"/>
  <c r="G2213" i="25"/>
  <c r="J1346" i="25"/>
  <c r="J2335" i="25"/>
  <c r="J714" i="25"/>
  <c r="G93" i="25"/>
  <c r="L1515" i="25"/>
  <c r="K1515" i="25" s="1"/>
  <c r="G1580" i="25"/>
  <c r="L1996" i="25"/>
  <c r="K1996" i="25" s="1"/>
  <c r="L2770" i="25"/>
  <c r="L3302" i="25"/>
  <c r="K3302" i="25" s="1"/>
  <c r="V1659" i="25"/>
  <c r="J61" i="25"/>
  <c r="J1721" i="25"/>
  <c r="J708" i="25"/>
  <c r="L2754" i="25"/>
  <c r="J3283" i="25"/>
  <c r="I2009" i="25"/>
  <c r="L2796" i="25"/>
  <c r="K2796" i="25" s="1"/>
  <c r="V325" i="25"/>
  <c r="L86" i="25"/>
  <c r="K86" i="25" s="1"/>
  <c r="V3422" i="25"/>
  <c r="V166" i="25"/>
  <c r="L372" i="25"/>
  <c r="J1337" i="25"/>
  <c r="V1155" i="25"/>
  <c r="V284" i="25"/>
  <c r="V2621" i="25"/>
  <c r="J64" i="25"/>
  <c r="V759" i="25"/>
  <c r="J1880" i="25"/>
  <c r="J2358" i="25"/>
  <c r="V913" i="25"/>
  <c r="V2225" i="25"/>
  <c r="J260" i="25"/>
  <c r="V3447" i="25"/>
  <c r="G1571" i="25"/>
  <c r="G3210" i="25"/>
  <c r="J1521" i="25"/>
  <c r="V603" i="25"/>
  <c r="G608" i="25"/>
  <c r="G2456" i="25"/>
  <c r="I2506" i="25"/>
  <c r="L3161" i="25"/>
  <c r="K3161" i="25" s="1"/>
  <c r="V1093" i="25"/>
  <c r="J423" i="25"/>
  <c r="L1936" i="25"/>
  <c r="K1936" i="25" s="1"/>
  <c r="I233" i="25"/>
  <c r="I728" i="25"/>
  <c r="H728" i="25" s="1"/>
  <c r="J366" i="25"/>
  <c r="V336" i="25"/>
  <c r="V1841" i="25"/>
  <c r="I1457" i="25"/>
  <c r="H1457" i="25" s="1"/>
  <c r="J2210" i="25"/>
  <c r="J1028" i="25"/>
  <c r="V1249" i="25"/>
  <c r="J2443" i="25"/>
  <c r="L2725" i="25"/>
  <c r="J1421" i="25"/>
  <c r="V750" i="25"/>
  <c r="L2276" i="25"/>
  <c r="K2276" i="25" s="1"/>
  <c r="G2326" i="25"/>
  <c r="J3376" i="25"/>
  <c r="J748" i="25"/>
  <c r="L76" i="25"/>
  <c r="J3208" i="25"/>
  <c r="V191" i="25"/>
  <c r="G607" i="25"/>
  <c r="G24" i="25"/>
  <c r="L1508" i="25"/>
  <c r="K1508" i="25" s="1"/>
  <c r="I1293" i="25"/>
  <c r="H1293" i="25" s="1"/>
  <c r="J2305" i="25"/>
  <c r="J1148" i="25"/>
  <c r="J2252" i="25"/>
  <c r="L212" i="25"/>
  <c r="L2374" i="25"/>
  <c r="K2374" i="25" s="1"/>
  <c r="V2878" i="25"/>
  <c r="L3474" i="25"/>
  <c r="J2685" i="25"/>
  <c r="V357" i="25"/>
  <c r="L2885" i="25"/>
  <c r="K2885" i="25" s="1"/>
  <c r="L1223" i="25"/>
  <c r="G1302" i="25"/>
  <c r="V1639" i="25"/>
  <c r="V1032" i="25"/>
  <c r="J2720" i="25"/>
  <c r="I609" i="25"/>
  <c r="H609" i="25" s="1"/>
  <c r="J3330" i="25"/>
  <c r="J1750" i="25"/>
  <c r="J768" i="25"/>
  <c r="G2655" i="25"/>
  <c r="G3126" i="25"/>
  <c r="L2963" i="25"/>
  <c r="K2963" i="25" s="1"/>
  <c r="L2740" i="25"/>
  <c r="J2864" i="25"/>
  <c r="J1769" i="25"/>
  <c r="V649" i="25"/>
  <c r="V2425" i="25"/>
  <c r="V3350" i="25"/>
  <c r="J799" i="25"/>
  <c r="J1171" i="25"/>
  <c r="L3213" i="25"/>
  <c r="K3213" i="25" s="1"/>
  <c r="G862" i="25"/>
  <c r="I2018" i="25"/>
  <c r="H2018" i="25" s="1"/>
  <c r="J2619" i="25"/>
  <c r="L2934" i="25"/>
  <c r="V3004" i="25"/>
  <c r="V2524" i="25"/>
  <c r="J3124" i="25"/>
  <c r="L944" i="25"/>
  <c r="K944" i="25" s="1"/>
  <c r="G2357" i="25"/>
  <c r="G180" i="25"/>
  <c r="J861" i="25"/>
  <c r="J622" i="25"/>
  <c r="V3148" i="25"/>
  <c r="L1371" i="25"/>
  <c r="K1371" i="25" s="1"/>
  <c r="I2064" i="25"/>
  <c r="H2064" i="25" s="1"/>
  <c r="L1643" i="25"/>
  <c r="K1643" i="25" s="1"/>
  <c r="V2237" i="25"/>
  <c r="L1116" i="25"/>
  <c r="K1116" i="25" s="1"/>
  <c r="J348" i="25"/>
  <c r="G2953" i="25"/>
  <c r="J3161" i="25"/>
  <c r="J2643" i="25"/>
  <c r="I506" i="25"/>
  <c r="L615" i="25"/>
  <c r="V2565" i="25"/>
  <c r="J1037" i="25"/>
  <c r="J2561" i="25"/>
  <c r="L3121" i="25"/>
  <c r="K3121" i="25" s="1"/>
  <c r="V1997" i="25"/>
  <c r="L586" i="25"/>
  <c r="I3061" i="25"/>
  <c r="H3061" i="25" s="1"/>
  <c r="J1922" i="25"/>
  <c r="L1301" i="25"/>
  <c r="K1301" i="25" s="1"/>
  <c r="I637" i="25"/>
  <c r="H637" i="25" s="1"/>
  <c r="J1469" i="25"/>
  <c r="L3258" i="25"/>
  <c r="G2226" i="25"/>
  <c r="V1031" i="25"/>
  <c r="I2219" i="25"/>
  <c r="H2219" i="25" s="1"/>
  <c r="L883" i="25"/>
  <c r="K883" i="25" s="1"/>
  <c r="J1153" i="25"/>
  <c r="J1243" i="25"/>
  <c r="J2684" i="25"/>
  <c r="J2415" i="25"/>
  <c r="V14" i="25"/>
  <c r="I294" i="25"/>
  <c r="H294" i="25" s="1"/>
  <c r="V1304" i="25"/>
  <c r="J1391" i="25"/>
  <c r="L423" i="25"/>
  <c r="K423" i="25" s="1"/>
  <c r="L3404" i="25"/>
  <c r="K3404" i="25" s="1"/>
  <c r="L2053" i="25"/>
  <c r="K2053" i="25" s="1"/>
  <c r="I1358" i="25"/>
  <c r="J3446" i="25"/>
  <c r="L3289" i="25"/>
  <c r="K3289" i="25" s="1"/>
  <c r="V431" i="25"/>
  <c r="L2645" i="25"/>
  <c r="K2645" i="25" s="1"/>
  <c r="L2512" i="25"/>
  <c r="K2512" i="25" s="1"/>
  <c r="J2904" i="25"/>
  <c r="L1236" i="25"/>
  <c r="K1236" i="25" s="1"/>
  <c r="G603" i="25"/>
  <c r="J2050" i="25"/>
  <c r="V1926" i="25"/>
  <c r="V1499" i="25"/>
  <c r="V2380" i="25"/>
  <c r="V15" i="25"/>
  <c r="G930" i="25"/>
  <c r="V3112" i="25"/>
  <c r="J1619" i="25"/>
  <c r="L1558" i="25"/>
  <c r="J2432" i="25"/>
  <c r="L1447" i="25"/>
  <c r="K1447" i="25" s="1"/>
  <c r="J149" i="25"/>
  <c r="G696" i="25"/>
  <c r="J2383" i="25"/>
  <c r="V328" i="25"/>
  <c r="J270" i="25"/>
  <c r="L1382" i="25"/>
  <c r="L658" i="25"/>
  <c r="K658" i="25" s="1"/>
  <c r="V2195" i="25"/>
  <c r="V1667" i="25"/>
  <c r="G154" i="25"/>
  <c r="I2661" i="25"/>
  <c r="H2661" i="25" s="1"/>
  <c r="J1790" i="25"/>
  <c r="J309" i="25"/>
  <c r="L424" i="25"/>
  <c r="K424" i="25" s="1"/>
  <c r="G646" i="25"/>
  <c r="L1300" i="25"/>
  <c r="K1300" i="25" s="1"/>
  <c r="V831" i="25"/>
  <c r="I1731" i="25"/>
  <c r="H1731" i="25" s="1"/>
  <c r="V1745" i="25"/>
  <c r="J944" i="25"/>
  <c r="V1370" i="25"/>
  <c r="V2164" i="25"/>
  <c r="V26" i="25"/>
  <c r="G2495" i="25"/>
  <c r="V498" i="25"/>
  <c r="V871" i="25"/>
  <c r="L2543" i="25"/>
  <c r="K2543" i="25" s="1"/>
  <c r="J2695" i="25"/>
  <c r="J254" i="25"/>
  <c r="G3089" i="25"/>
  <c r="V1779" i="25"/>
  <c r="I601" i="25"/>
  <c r="L3178" i="25"/>
  <c r="K3178" i="25" s="1"/>
  <c r="J426" i="25"/>
  <c r="G807" i="25"/>
  <c r="J566" i="25"/>
  <c r="I272" i="25"/>
  <c r="L2922" i="25"/>
  <c r="L1959" i="25"/>
  <c r="K1959" i="25" s="1"/>
  <c r="G1778" i="25"/>
  <c r="J86" i="25"/>
  <c r="J172" i="25"/>
  <c r="V2131" i="25"/>
  <c r="L2409" i="25"/>
  <c r="K2409" i="25" s="1"/>
  <c r="V887" i="25"/>
  <c r="V2220" i="25"/>
  <c r="J2736" i="25"/>
  <c r="G833" i="25"/>
  <c r="V997" i="25"/>
  <c r="V1987" i="25"/>
  <c r="L2841" i="25"/>
  <c r="K2841" i="25" s="1"/>
  <c r="V2349" i="25"/>
  <c r="L1530" i="25"/>
  <c r="K1530" i="25" s="1"/>
  <c r="V285" i="25"/>
  <c r="J538" i="25"/>
  <c r="V1539" i="25"/>
  <c r="L1692" i="25"/>
  <c r="K1692" i="25" s="1"/>
  <c r="G3492" i="25"/>
  <c r="V612" i="25"/>
  <c r="J1483" i="25"/>
  <c r="L378" i="25"/>
  <c r="V2740" i="25"/>
  <c r="L1519" i="25"/>
  <c r="K1519" i="25" s="1"/>
  <c r="L1819" i="25"/>
  <c r="J2887" i="25"/>
  <c r="G2730" i="25"/>
  <c r="V52" i="25"/>
  <c r="V2512" i="25"/>
  <c r="G2641" i="25"/>
  <c r="V94" i="25"/>
  <c r="V2746" i="25"/>
  <c r="I3428" i="25"/>
  <c r="H3428" i="25" s="1"/>
  <c r="L1157" i="25"/>
  <c r="K1157" i="25" s="1"/>
  <c r="V2547" i="25"/>
  <c r="I3138" i="25"/>
  <c r="H3138" i="25" s="1"/>
  <c r="J2802" i="25"/>
  <c r="I674" i="25"/>
  <c r="H674" i="25" s="1"/>
  <c r="L2040" i="25"/>
  <c r="K2040" i="25" s="1"/>
  <c r="V990" i="25"/>
  <c r="L1252" i="25"/>
  <c r="K1252" i="25" s="1"/>
  <c r="J1138" i="25"/>
  <c r="G465" i="25"/>
  <c r="V1893" i="25"/>
  <c r="V1921" i="25"/>
  <c r="J3189" i="25"/>
  <c r="I278" i="25"/>
  <c r="J2026" i="25"/>
  <c r="I1847" i="25"/>
  <c r="H1847" i="25" s="1"/>
  <c r="L2554" i="25"/>
  <c r="K2554" i="25" s="1"/>
  <c r="L468" i="25"/>
  <c r="K468" i="25" s="1"/>
  <c r="V2584" i="25"/>
  <c r="L79" i="25"/>
  <c r="K79" i="25" s="1"/>
  <c r="V2244" i="25"/>
  <c r="J3432" i="25"/>
  <c r="V2825" i="25"/>
  <c r="J2055" i="25"/>
  <c r="L829" i="25"/>
  <c r="V3286" i="25"/>
  <c r="V2444" i="25"/>
  <c r="I469" i="25"/>
  <c r="H469" i="25" s="1"/>
  <c r="V3095" i="25"/>
  <c r="J2333" i="25"/>
  <c r="V3183" i="25"/>
  <c r="V1381" i="25"/>
  <c r="V383" i="25"/>
  <c r="J558" i="25"/>
  <c r="V1344" i="25"/>
  <c r="V1861" i="25"/>
  <c r="V1769" i="25"/>
  <c r="L3054" i="25"/>
  <c r="J2308" i="25"/>
  <c r="V1462" i="25"/>
  <c r="V1101" i="25"/>
  <c r="V1431" i="25"/>
  <c r="J3211" i="25"/>
  <c r="I3177" i="25"/>
  <c r="H3177" i="25" s="1"/>
  <c r="G413" i="25"/>
  <c r="L1377" i="25"/>
  <c r="V1123" i="25"/>
  <c r="V1349" i="25"/>
  <c r="G2664" i="25"/>
  <c r="V850" i="25"/>
  <c r="G104" i="25"/>
  <c r="J3007" i="25"/>
  <c r="V2688" i="25"/>
  <c r="V1360" i="25"/>
  <c r="J2925" i="25"/>
  <c r="G3202" i="25"/>
  <c r="J104" i="25"/>
  <c r="V679" i="25"/>
  <c r="J1339" i="25"/>
  <c r="G1713" i="25"/>
  <c r="G2440" i="25"/>
  <c r="V2239" i="25"/>
  <c r="G1060" i="25"/>
  <c r="G1683" i="25"/>
  <c r="V569" i="25"/>
  <c r="J1844" i="25"/>
  <c r="J1007" i="25"/>
  <c r="J1103" i="25"/>
  <c r="L2419" i="25"/>
  <c r="K2419" i="25" s="1"/>
  <c r="V2359" i="25"/>
  <c r="J1061" i="25"/>
  <c r="J313" i="25"/>
  <c r="I3301" i="25"/>
  <c r="L208" i="25"/>
  <c r="K208" i="25" s="1"/>
  <c r="L2676" i="25"/>
  <c r="V751" i="25"/>
  <c r="L1918" i="25"/>
  <c r="K1918" i="25" s="1"/>
  <c r="L1403" i="25"/>
  <c r="K1403" i="25" s="1"/>
  <c r="L2260" i="25"/>
  <c r="K2260" i="25" s="1"/>
  <c r="V1578" i="25"/>
  <c r="V2426" i="25"/>
  <c r="V882" i="25"/>
  <c r="L2480" i="25"/>
  <c r="L1149" i="25"/>
  <c r="K1149" i="25" s="1"/>
  <c r="I1763" i="25"/>
  <c r="H1763" i="25" s="1"/>
  <c r="V1024" i="25"/>
  <c r="V1708" i="25"/>
  <c r="G1255" i="25"/>
  <c r="J319" i="25"/>
  <c r="J874" i="25"/>
  <c r="G727" i="25"/>
  <c r="G2653" i="25"/>
  <c r="J255" i="25"/>
  <c r="V2405" i="25"/>
  <c r="L1010" i="25"/>
  <c r="K1010" i="25" s="1"/>
  <c r="J2181" i="25"/>
  <c r="V194" i="25"/>
  <c r="V810" i="25"/>
  <c r="V1147" i="25"/>
  <c r="G1845" i="25"/>
  <c r="V58" i="25"/>
  <c r="L1160" i="25"/>
  <c r="V3224" i="25"/>
  <c r="L1084" i="25"/>
  <c r="K1084" i="25" s="1"/>
  <c r="J280" i="25"/>
  <c r="L2787" i="25"/>
  <c r="K2787" i="25" s="1"/>
  <c r="V1589" i="25"/>
  <c r="J2702" i="25"/>
  <c r="L241" i="25"/>
  <c r="K241" i="25" s="1"/>
  <c r="J972" i="25"/>
  <c r="J3221" i="25"/>
  <c r="J829" i="25"/>
  <c r="V1541" i="25"/>
  <c r="L2003" i="25"/>
  <c r="J2479" i="25"/>
  <c r="J2816" i="25"/>
  <c r="V793" i="25"/>
  <c r="J1214" i="25"/>
  <c r="J2839" i="25"/>
  <c r="J926" i="25"/>
  <c r="G556" i="25"/>
  <c r="G469" i="25"/>
  <c r="V652" i="25"/>
  <c r="V3410" i="25"/>
  <c r="G2917" i="25"/>
  <c r="V2057" i="25"/>
  <c r="J1840" i="25"/>
  <c r="V1179" i="25"/>
  <c r="L1973" i="25"/>
  <c r="K1973" i="25" s="1"/>
  <c r="V1602" i="25"/>
  <c r="G1247" i="25"/>
  <c r="G1299" i="25"/>
  <c r="L826" i="25"/>
  <c r="I736" i="25"/>
  <c r="H736" i="25" s="1"/>
  <c r="J344" i="25"/>
  <c r="L198" i="25"/>
  <c r="J2905" i="25"/>
  <c r="I3482" i="25"/>
  <c r="H3482" i="25" s="1"/>
  <c r="L2248" i="25"/>
  <c r="K2248" i="25" s="1"/>
  <c r="L3499" i="25"/>
  <c r="K3499" i="25" s="1"/>
  <c r="J1708" i="25"/>
  <c r="L771" i="25"/>
  <c r="V90" i="25"/>
  <c r="V645" i="25"/>
  <c r="V362" i="25"/>
  <c r="I328" i="25"/>
  <c r="H328" i="25" s="1"/>
  <c r="L2045" i="25"/>
  <c r="K2045" i="25" s="1"/>
  <c r="L3414" i="25"/>
  <c r="K3414" i="25" s="1"/>
  <c r="V1259" i="25"/>
  <c r="L1983" i="25"/>
  <c r="L963" i="25"/>
  <c r="K963" i="25" s="1"/>
  <c r="V901" i="25"/>
  <c r="L667" i="25"/>
  <c r="K667" i="25" s="1"/>
  <c r="J1238" i="25"/>
  <c r="G3183" i="25"/>
  <c r="V995" i="25"/>
  <c r="V1244" i="25"/>
  <c r="G1984" i="25"/>
  <c r="G241" i="25"/>
  <c r="G428" i="25"/>
  <c r="V2615" i="25"/>
  <c r="J544" i="25"/>
  <c r="V3015" i="25"/>
  <c r="L37" i="25"/>
  <c r="G544" i="25"/>
  <c r="J1458" i="25"/>
  <c r="J2858" i="25"/>
  <c r="L1212" i="25"/>
  <c r="K1212" i="25" s="1"/>
  <c r="L2619" i="25"/>
  <c r="V1444" i="25"/>
  <c r="J752" i="25"/>
  <c r="V987" i="25"/>
  <c r="I103" i="25"/>
  <c r="J84" i="25"/>
  <c r="G1311" i="25"/>
  <c r="J262" i="25"/>
  <c r="G96" i="25"/>
  <c r="J670" i="25"/>
  <c r="L1584" i="25"/>
  <c r="V1457" i="25"/>
  <c r="L1733" i="25"/>
  <c r="I209" i="25"/>
  <c r="H209" i="25" s="1"/>
  <c r="I1732" i="25"/>
  <c r="H1732" i="25" s="1"/>
  <c r="L1328" i="25"/>
  <c r="K1328" i="25" s="1"/>
  <c r="J2257" i="25"/>
  <c r="J1207" i="25"/>
  <c r="L2739" i="25"/>
  <c r="K2739" i="25" s="1"/>
  <c r="V881" i="25"/>
  <c r="J356" i="25"/>
  <c r="V102" i="25"/>
  <c r="J1228" i="25"/>
  <c r="V2422" i="25"/>
  <c r="V2986" i="25"/>
  <c r="I3176" i="25"/>
  <c r="H3176" i="25" s="1"/>
  <c r="V864" i="25"/>
  <c r="V1752" i="25"/>
  <c r="G181" i="25"/>
  <c r="J287" i="25"/>
  <c r="G1513" i="25"/>
  <c r="G1744" i="25"/>
  <c r="V2570" i="25"/>
  <c r="G588" i="25"/>
  <c r="V608" i="25"/>
  <c r="V2009" i="25"/>
  <c r="V182" i="25"/>
  <c r="G3421" i="25"/>
  <c r="J1806" i="25"/>
  <c r="V259" i="25"/>
  <c r="G1287" i="25"/>
  <c r="J3319" i="25"/>
  <c r="J1203" i="25"/>
  <c r="V274" i="25"/>
  <c r="V2208" i="25"/>
  <c r="V1183" i="25"/>
  <c r="J1782" i="25"/>
  <c r="J3145" i="25"/>
  <c r="L1099" i="25"/>
  <c r="G1740" i="25"/>
  <c r="V1631" i="25"/>
  <c r="V749" i="25"/>
  <c r="G295" i="25"/>
  <c r="L1277" i="25"/>
  <c r="K1277" i="25" s="1"/>
  <c r="I2502" i="25"/>
  <c r="H2502" i="25" s="1"/>
  <c r="I48" i="25"/>
  <c r="H48" i="25" s="1"/>
  <c r="G2945" i="25"/>
  <c r="J3500" i="25"/>
  <c r="K3500" i="25" s="1"/>
  <c r="J765" i="25"/>
  <c r="L3174" i="25"/>
  <c r="K3174" i="25" s="1"/>
  <c r="G2792" i="25"/>
  <c r="J365" i="25"/>
  <c r="L382" i="25"/>
  <c r="K382" i="25" s="1"/>
  <c r="L531" i="25"/>
  <c r="K531" i="25" s="1"/>
  <c r="J1533" i="25"/>
  <c r="G3274" i="25"/>
  <c r="V2506" i="25"/>
  <c r="V2084" i="25"/>
  <c r="L3037" i="25"/>
  <c r="K3037" i="25" s="1"/>
  <c r="V405" i="25"/>
  <c r="G2236" i="25"/>
  <c r="J2214" i="25"/>
  <c r="I1279" i="25"/>
  <c r="H1279" i="25" s="1"/>
  <c r="V1747" i="25"/>
  <c r="V3467" i="25"/>
  <c r="J846" i="25"/>
  <c r="I2950" i="25"/>
  <c r="H2950" i="25" s="1"/>
  <c r="L110" i="25"/>
  <c r="K110" i="25" s="1"/>
  <c r="J3342" i="25"/>
  <c r="J1534" i="25"/>
  <c r="G612" i="25"/>
  <c r="G3060" i="25"/>
  <c r="J818" i="25"/>
  <c r="J2401" i="25"/>
  <c r="V724" i="25"/>
  <c r="L1347" i="25"/>
  <c r="K1347" i="25" s="1"/>
  <c r="I716" i="25"/>
  <c r="H716" i="25" s="1"/>
  <c r="G3423" i="25"/>
  <c r="J2130" i="25"/>
  <c r="J1472" i="25"/>
  <c r="J1640" i="25"/>
  <c r="V770" i="25"/>
  <c r="G815" i="25"/>
  <c r="J3405" i="25"/>
  <c r="G2122" i="25"/>
  <c r="L2614" i="25"/>
  <c r="K2614" i="25" s="1"/>
  <c r="V1018" i="25"/>
  <c r="V1146" i="25"/>
  <c r="I350" i="25"/>
  <c r="H350" i="25" s="1"/>
  <c r="V177" i="25"/>
  <c r="J3024" i="25"/>
  <c r="I1259" i="25"/>
  <c r="V2389" i="25"/>
  <c r="I2961" i="25"/>
  <c r="H2961" i="25" s="1"/>
  <c r="J1281" i="25"/>
  <c r="L2657" i="25"/>
  <c r="K2657" i="25" s="1"/>
  <c r="J3341" i="25"/>
  <c r="L838" i="25"/>
  <c r="K838" i="25" s="1"/>
  <c r="G885" i="25"/>
  <c r="V1338" i="25"/>
  <c r="J1361" i="25"/>
  <c r="G3080" i="25"/>
  <c r="V34" i="25"/>
  <c r="L3411" i="25"/>
  <c r="K3411" i="25" s="1"/>
  <c r="L808" i="25"/>
  <c r="V1298" i="25"/>
  <c r="G3493" i="25"/>
  <c r="J694" i="25"/>
  <c r="G716" i="25"/>
  <c r="V347" i="25"/>
  <c r="J1476" i="25"/>
  <c r="L1422" i="25"/>
  <c r="K1422" i="25" s="1"/>
  <c r="I2758" i="25"/>
  <c r="H2758" i="25" s="1"/>
  <c r="V2731" i="25"/>
  <c r="I2360" i="25"/>
  <c r="H2360" i="25" s="1"/>
  <c r="L1136" i="25"/>
  <c r="K1136" i="25" s="1"/>
  <c r="J307" i="25"/>
  <c r="J904" i="25"/>
  <c r="G438" i="25"/>
  <c r="I1867" i="25"/>
  <c r="H1867" i="25" s="1"/>
  <c r="V2209" i="25"/>
  <c r="L481" i="25"/>
  <c r="J438" i="25"/>
  <c r="G2539" i="25"/>
  <c r="J2434" i="25"/>
  <c r="J920" i="25"/>
  <c r="V1184" i="25"/>
  <c r="J334" i="25"/>
  <c r="L167" i="25"/>
  <c r="J2464" i="25"/>
  <c r="V1168" i="25"/>
  <c r="J3031" i="25"/>
  <c r="L145" i="25"/>
  <c r="K145" i="25" s="1"/>
  <c r="V386" i="25"/>
  <c r="G405" i="25"/>
  <c r="G1173" i="25"/>
  <c r="L3432" i="25"/>
  <c r="K3432" i="25" s="1"/>
  <c r="J1691" i="25"/>
  <c r="J89" i="25"/>
  <c r="I810" i="25"/>
  <c r="H810" i="25" s="1"/>
  <c r="J463" i="25"/>
  <c r="G2332" i="25"/>
  <c r="L2628" i="25"/>
  <c r="K2628" i="25" s="1"/>
  <c r="J1014" i="25"/>
  <c r="J1743" i="25"/>
  <c r="I1876" i="25"/>
  <c r="V2008" i="25"/>
  <c r="J559" i="25"/>
  <c r="J1088" i="25"/>
  <c r="V3487" i="25"/>
  <c r="L2656" i="25"/>
  <c r="K2656" i="25" s="1"/>
  <c r="V184" i="25"/>
  <c r="V1379" i="25"/>
  <c r="J2869" i="25"/>
  <c r="L3360" i="25"/>
  <c r="K3360" i="25" s="1"/>
  <c r="J2092" i="25"/>
  <c r="J214" i="25"/>
  <c r="J1908" i="25"/>
  <c r="J2891" i="25"/>
  <c r="L2175" i="25"/>
  <c r="K2175" i="25" s="1"/>
  <c r="J1491" i="25"/>
  <c r="G227" i="25"/>
  <c r="I2444" i="25"/>
  <c r="H2444" i="25" s="1"/>
  <c r="J3488" i="25"/>
  <c r="V2497" i="25"/>
  <c r="I981" i="25"/>
  <c r="J2797" i="25"/>
  <c r="V2665" i="25"/>
  <c r="J1854" i="25"/>
  <c r="G3440" i="25"/>
  <c r="J734" i="25"/>
  <c r="J3367" i="25"/>
  <c r="L2809" i="25"/>
  <c r="J1387" i="25"/>
  <c r="L1267" i="25"/>
  <c r="K1267" i="25" s="1"/>
  <c r="L613" i="25"/>
  <c r="V71" i="25"/>
  <c r="G117" i="25"/>
  <c r="J2567" i="25"/>
  <c r="J3064" i="25"/>
  <c r="I1941" i="25"/>
  <c r="L2484" i="25"/>
  <c r="K2484" i="25" s="1"/>
  <c r="V2752" i="25"/>
  <c r="J2853" i="25"/>
  <c r="V2703" i="25"/>
  <c r="V2384" i="25"/>
  <c r="V1157" i="25"/>
  <c r="J1130" i="25"/>
  <c r="V492" i="25"/>
  <c r="V2623" i="25"/>
  <c r="J702" i="25"/>
  <c r="J662" i="25"/>
  <c r="V504" i="25"/>
  <c r="G590" i="25"/>
  <c r="I2435" i="25"/>
  <c r="H2435" i="25" s="1"/>
  <c r="L3281" i="25"/>
  <c r="I2044" i="25"/>
  <c r="H2044" i="25" s="1"/>
  <c r="J978" i="25"/>
  <c r="V566" i="25"/>
  <c r="J1052" i="25"/>
  <c r="J2237" i="25"/>
  <c r="I1771" i="25"/>
  <c r="H1771" i="25" s="1"/>
  <c r="J1231" i="25"/>
  <c r="L2476" i="25"/>
  <c r="K2476" i="25" s="1"/>
  <c r="G2318" i="25"/>
  <c r="J2616" i="25"/>
  <c r="G1887" i="25"/>
  <c r="L1102" i="25"/>
  <c r="K1102" i="25" s="1"/>
  <c r="V3143" i="25"/>
  <c r="L1309" i="25"/>
  <c r="K1309" i="25" s="1"/>
  <c r="J1755" i="25"/>
  <c r="V391" i="25"/>
  <c r="V1049" i="25"/>
  <c r="L2914" i="25"/>
  <c r="K2914" i="25" s="1"/>
  <c r="J1209" i="25"/>
  <c r="J582" i="25"/>
  <c r="J631" i="25"/>
  <c r="V2886" i="25"/>
  <c r="J3173" i="25"/>
  <c r="I982" i="25"/>
  <c r="H982" i="25" s="1"/>
  <c r="G2898" i="25"/>
  <c r="G1941" i="25"/>
  <c r="L1243" i="25"/>
  <c r="K1243" i="25" s="1"/>
  <c r="J1151" i="25"/>
  <c r="V846" i="25"/>
  <c r="L2525" i="25"/>
  <c r="K2525" i="25" s="1"/>
  <c r="J868" i="25"/>
  <c r="J176" i="25"/>
  <c r="G3232" i="25"/>
  <c r="J321" i="25"/>
  <c r="L1022" i="25"/>
  <c r="V83" i="25"/>
  <c r="J2610" i="25"/>
  <c r="V1828" i="25"/>
  <c r="J2961" i="25"/>
  <c r="L3339" i="25"/>
  <c r="K3339" i="25" s="1"/>
  <c r="G765" i="25"/>
  <c r="L2636" i="25"/>
  <c r="K2636" i="25" s="1"/>
  <c r="L552" i="25"/>
  <c r="K552" i="25" s="1"/>
  <c r="J2922" i="25"/>
  <c r="J726" i="25"/>
  <c r="J1919" i="25"/>
  <c r="L2275" i="25"/>
  <c r="J1866" i="25"/>
  <c r="J1327" i="25"/>
  <c r="G1843" i="25"/>
  <c r="V1624" i="25"/>
  <c r="L1325" i="25"/>
  <c r="K1325" i="25" s="1"/>
  <c r="J30" i="25"/>
  <c r="L3435" i="25"/>
  <c r="I869" i="25"/>
  <c r="H869" i="25" s="1"/>
  <c r="V3039" i="25"/>
  <c r="J2172" i="25"/>
  <c r="G1535" i="25"/>
  <c r="V974" i="25"/>
  <c r="L2165" i="25"/>
  <c r="K2165" i="25" s="1"/>
  <c r="G3316" i="25"/>
  <c r="V3016" i="25"/>
  <c r="J33" i="25"/>
  <c r="J2773" i="25"/>
  <c r="V2254" i="25"/>
  <c r="J1250" i="25"/>
  <c r="J256" i="25"/>
  <c r="V1383" i="25"/>
  <c r="L129" i="25"/>
  <c r="K129" i="25" s="1"/>
  <c r="J2967" i="25"/>
  <c r="I1579" i="25"/>
  <c r="H1579" i="25" s="1"/>
  <c r="I170" i="25"/>
  <c r="I1543" i="25"/>
  <c r="H1543" i="25" s="1"/>
  <c r="L1115" i="25"/>
  <c r="K1115" i="25" s="1"/>
  <c r="G407" i="25"/>
  <c r="L1673" i="25"/>
  <c r="K1673" i="25" s="1"/>
  <c r="G3279" i="25"/>
  <c r="J1853" i="25"/>
  <c r="V1538" i="25"/>
  <c r="V1140" i="25"/>
  <c r="V1485" i="25"/>
  <c r="G2680" i="25"/>
  <c r="G215" i="25"/>
  <c r="J1792" i="25"/>
  <c r="J2183" i="25"/>
  <c r="J912" i="25"/>
  <c r="V2645" i="25"/>
  <c r="V2123" i="25"/>
  <c r="J1757" i="25"/>
  <c r="J135" i="25"/>
  <c r="J3114" i="25"/>
  <c r="G354" i="25"/>
  <c r="G292" i="25"/>
  <c r="L162" i="25"/>
  <c r="V2443" i="25"/>
  <c r="L3205" i="25"/>
  <c r="K3205" i="25" s="1"/>
  <c r="L651" i="25"/>
  <c r="K651" i="25" s="1"/>
  <c r="V136" i="25"/>
  <c r="I1403" i="25"/>
  <c r="H1403" i="25" s="1"/>
  <c r="J2265" i="25"/>
  <c r="V2908" i="25"/>
  <c r="G440" i="25"/>
  <c r="G36" i="25"/>
  <c r="J1270" i="25"/>
  <c r="I2826" i="25"/>
  <c r="H2826" i="25" s="1"/>
  <c r="J1003" i="25"/>
  <c r="J276" i="25"/>
  <c r="G2606" i="25"/>
  <c r="J2362" i="25"/>
  <c r="V1237" i="25"/>
  <c r="J456" i="25"/>
  <c r="V290" i="25"/>
  <c r="J3465" i="25"/>
  <c r="J2122" i="25"/>
  <c r="J2296" i="25"/>
  <c r="J1904" i="25"/>
  <c r="G322" i="25"/>
  <c r="V2144" i="25"/>
  <c r="V2539" i="25"/>
  <c r="J1588" i="25"/>
  <c r="L262" i="25"/>
  <c r="V176" i="25"/>
  <c r="L662" i="25"/>
  <c r="K662" i="25" s="1"/>
  <c r="V1167" i="25"/>
  <c r="V1573" i="25"/>
  <c r="V539" i="25"/>
  <c r="L2318" i="25"/>
  <c r="K2318" i="25" s="1"/>
  <c r="J3344" i="25"/>
  <c r="G357" i="25"/>
  <c r="J2913" i="25"/>
  <c r="L3413" i="25"/>
  <c r="K3413" i="25" s="1"/>
  <c r="J2937" i="25"/>
  <c r="L1147" i="25"/>
  <c r="K1147" i="25" s="1"/>
  <c r="J2110" i="25"/>
  <c r="I2467" i="25"/>
  <c r="H2467" i="25" s="1"/>
  <c r="I1469" i="25"/>
  <c r="H1469" i="25" s="1"/>
  <c r="I3256" i="25"/>
  <c r="H3256" i="25" s="1"/>
  <c r="J1011" i="25"/>
  <c r="V2817" i="25"/>
  <c r="J3435" i="25"/>
  <c r="V1894" i="25"/>
  <c r="I370" i="25"/>
  <c r="H370" i="25" s="1"/>
  <c r="V669" i="25"/>
  <c r="I1605" i="25"/>
  <c r="H1605" i="25" s="1"/>
  <c r="J1570" i="25"/>
  <c r="V1533" i="25"/>
  <c r="J1093" i="25"/>
  <c r="J2531" i="25"/>
  <c r="V3482" i="25"/>
  <c r="J397" i="25"/>
  <c r="G23" i="25"/>
  <c r="V2935" i="25"/>
  <c r="V2712" i="25"/>
  <c r="V141" i="25"/>
  <c r="V1866" i="25"/>
  <c r="L2895" i="25"/>
  <c r="K2895" i="25" s="1"/>
  <c r="L2299" i="25"/>
  <c r="K2299" i="25" s="1"/>
  <c r="V2180" i="25"/>
  <c r="V1365" i="25"/>
  <c r="L2633" i="25"/>
  <c r="K2633" i="25" s="1"/>
  <c r="L2839" i="25"/>
  <c r="K2839" i="25" s="1"/>
  <c r="V443" i="25"/>
  <c r="G1304" i="25"/>
  <c r="V522" i="25"/>
  <c r="V3448" i="25"/>
  <c r="L2571" i="25"/>
  <c r="K2571" i="25" s="1"/>
  <c r="V1342" i="25"/>
  <c r="J245" i="25"/>
  <c r="V2065" i="25"/>
  <c r="G3004" i="25"/>
  <c r="L579" i="25"/>
  <c r="V3375" i="25"/>
  <c r="V1544" i="25"/>
  <c r="L2238" i="25"/>
  <c r="K2238" i="25" s="1"/>
  <c r="J343" i="25"/>
  <c r="J2928" i="25"/>
  <c r="I1086" i="25"/>
  <c r="H1086" i="25" s="1"/>
  <c r="J3495" i="25"/>
  <c r="V318" i="25"/>
  <c r="I1369" i="25"/>
  <c r="H1369" i="25" s="1"/>
  <c r="I2013" i="25"/>
  <c r="V62" i="25"/>
  <c r="G767" i="25"/>
  <c r="V1738" i="25"/>
  <c r="V2331" i="25"/>
  <c r="L1773" i="25"/>
  <c r="V1890" i="25"/>
  <c r="J850" i="25"/>
  <c r="V1387" i="25"/>
  <c r="J3296" i="25"/>
  <c r="J1420" i="25"/>
  <c r="J2886" i="25"/>
  <c r="V599" i="25"/>
  <c r="L1235" i="25"/>
  <c r="K1235" i="25" s="1"/>
  <c r="V2159" i="25"/>
  <c r="V606" i="25"/>
  <c r="G3438" i="25"/>
  <c r="V167" i="25"/>
  <c r="L850" i="25"/>
  <c r="K850" i="25" s="1"/>
  <c r="I1582" i="25"/>
  <c r="H1582" i="25" s="1"/>
  <c r="V3354" i="25"/>
  <c r="I382" i="25"/>
  <c r="V1880" i="25"/>
  <c r="L871" i="25"/>
  <c r="K871" i="25" s="1"/>
  <c r="I1449" i="25"/>
  <c r="H1449" i="25" s="1"/>
  <c r="G2468" i="25"/>
  <c r="J1434" i="25"/>
  <c r="L219" i="25"/>
  <c r="K219" i="25" s="1"/>
  <c r="J2611" i="25"/>
  <c r="L477" i="25"/>
  <c r="K477" i="25" s="1"/>
  <c r="J2809" i="25"/>
  <c r="J1057" i="25"/>
  <c r="G1193" i="25"/>
  <c r="J1815" i="25"/>
  <c r="G1789" i="25"/>
  <c r="V650" i="25"/>
  <c r="J2795" i="25"/>
  <c r="L1942" i="25"/>
  <c r="K1942" i="25" s="1"/>
  <c r="J597" i="25"/>
  <c r="J2056" i="25"/>
  <c r="V1642" i="25"/>
  <c r="J3142" i="25"/>
  <c r="L1090" i="25"/>
  <c r="K1090" i="25" s="1"/>
  <c r="J100" i="25"/>
  <c r="G1317" i="25"/>
  <c r="V1930" i="25"/>
  <c r="V489" i="25"/>
  <c r="J180" i="25"/>
  <c r="J1952" i="25"/>
  <c r="L1125" i="25"/>
  <c r="K1125" i="25" s="1"/>
  <c r="V1675" i="25"/>
  <c r="G381" i="25"/>
  <c r="G231" i="25"/>
  <c r="L264" i="25"/>
  <c r="K264" i="25" s="1"/>
  <c r="L3066" i="25"/>
  <c r="K3066" i="25" s="1"/>
  <c r="J1009" i="25"/>
  <c r="G2877" i="25"/>
  <c r="V1797" i="25"/>
  <c r="V2173" i="25"/>
  <c r="L1940" i="25"/>
  <c r="K1940" i="25" s="1"/>
  <c r="V1517" i="25"/>
  <c r="V3287" i="25"/>
  <c r="V758" i="25"/>
  <c r="L1202" i="25"/>
  <c r="K1202" i="25" s="1"/>
  <c r="L3255" i="25"/>
  <c r="J1353" i="25"/>
  <c r="J471" i="25"/>
  <c r="L1374" i="25"/>
  <c r="J1024" i="25"/>
  <c r="I3127" i="25"/>
  <c r="H3127" i="25" s="1"/>
  <c r="G3341" i="25"/>
  <c r="L3166" i="25"/>
  <c r="K3166" i="25" s="1"/>
  <c r="G627" i="25"/>
  <c r="L749" i="25"/>
  <c r="K749" i="25" s="1"/>
  <c r="L537" i="25"/>
  <c r="V934" i="25"/>
  <c r="J37" i="25"/>
  <c r="J320" i="25"/>
  <c r="V1369" i="25"/>
  <c r="J1446" i="25"/>
  <c r="G2850" i="25"/>
  <c r="J2889" i="25"/>
  <c r="J1041" i="25"/>
  <c r="L2882" i="25"/>
  <c r="K2882" i="25" s="1"/>
  <c r="V2227" i="25"/>
  <c r="G2939" i="25"/>
  <c r="J218" i="25"/>
  <c r="J2049" i="25"/>
  <c r="V32" i="25"/>
  <c r="I1062" i="25"/>
  <c r="H1062" i="25" s="1"/>
  <c r="J3332" i="25"/>
  <c r="L3296" i="25"/>
  <c r="K3296" i="25" s="1"/>
  <c r="V2735" i="25"/>
  <c r="L3039" i="25"/>
  <c r="V1855" i="25"/>
  <c r="V892" i="25"/>
  <c r="J1295" i="25"/>
  <c r="G2852" i="25"/>
  <c r="V1500" i="25"/>
  <c r="J388" i="25"/>
  <c r="J601" i="25"/>
  <c r="J2287" i="25"/>
  <c r="V3024" i="25"/>
  <c r="V261" i="25"/>
  <c r="L660" i="25"/>
  <c r="K660" i="25" s="1"/>
  <c r="L3420" i="25"/>
  <c r="K3420" i="25" s="1"/>
  <c r="V525" i="25"/>
  <c r="L859" i="25"/>
  <c r="L3349" i="25"/>
  <c r="K3349" i="25" s="1"/>
  <c r="V1103" i="25"/>
  <c r="V1560" i="25"/>
  <c r="G3490" i="25"/>
  <c r="G2991" i="25"/>
  <c r="J379" i="25"/>
  <c r="V3306" i="25"/>
  <c r="J421" i="25"/>
  <c r="G1841" i="25"/>
  <c r="I2643" i="25"/>
  <c r="H2643" i="25" s="1"/>
  <c r="L430" i="25"/>
  <c r="G38" i="25"/>
  <c r="J1478" i="25"/>
  <c r="V1078" i="25"/>
  <c r="L2019" i="25"/>
  <c r="K2019" i="25" s="1"/>
  <c r="L1783" i="25"/>
  <c r="K1783" i="25" s="1"/>
  <c r="L1577" i="25"/>
  <c r="V2187" i="25"/>
  <c r="J1431" i="25"/>
  <c r="L955" i="25"/>
  <c r="J977" i="25"/>
  <c r="I952" i="25"/>
  <c r="H952" i="25" s="1"/>
  <c r="V385" i="25"/>
  <c r="L2638" i="25"/>
  <c r="K2638" i="25" s="1"/>
  <c r="I3183" i="25"/>
  <c r="H3183" i="25" s="1"/>
  <c r="V2589" i="25"/>
  <c r="J3263" i="25"/>
  <c r="J1044" i="25"/>
  <c r="V706" i="25"/>
  <c r="V3343" i="25"/>
  <c r="L169" i="25"/>
  <c r="K169" i="25" s="1"/>
  <c r="G1551" i="25"/>
  <c r="V81" i="25"/>
  <c r="V3152" i="25"/>
  <c r="J1160" i="25"/>
  <c r="I548" i="25"/>
  <c r="H548" i="25" s="1"/>
  <c r="J2807" i="25"/>
  <c r="J3069" i="25"/>
  <c r="G1160" i="25"/>
  <c r="L1221" i="25"/>
  <c r="K1221" i="25" s="1"/>
  <c r="V722" i="25"/>
  <c r="J236" i="25"/>
  <c r="J1466" i="25"/>
  <c r="J57" i="25"/>
  <c r="I1483" i="25"/>
  <c r="J1048" i="25"/>
  <c r="V73" i="25"/>
  <c r="L589" i="25"/>
  <c r="G1124" i="25"/>
  <c r="I2951" i="25"/>
  <c r="H2951" i="25" s="1"/>
  <c r="V3328" i="25"/>
  <c r="I1082" i="25"/>
  <c r="L1610" i="25"/>
  <c r="K1610" i="25" s="1"/>
  <c r="V1669" i="25"/>
  <c r="V1856" i="25"/>
  <c r="G1503" i="25"/>
  <c r="V1470" i="25"/>
  <c r="J293" i="25"/>
  <c r="L1719" i="25"/>
  <c r="K1719" i="25" s="1"/>
  <c r="V1318" i="25"/>
  <c r="V56" i="25"/>
  <c r="J2896" i="25"/>
  <c r="I1312" i="25"/>
  <c r="H1312" i="25" s="1"/>
  <c r="G1613" i="25"/>
  <c r="J1819" i="25"/>
  <c r="J3072" i="25"/>
  <c r="J2637" i="25"/>
  <c r="V3149" i="25"/>
  <c r="J1497" i="25"/>
  <c r="L73" i="25"/>
  <c r="K73" i="25" s="1"/>
  <c r="L3172" i="25"/>
  <c r="G2246" i="25"/>
  <c r="V2080" i="25"/>
  <c r="V228" i="25"/>
  <c r="J2792" i="25"/>
  <c r="J642" i="25"/>
  <c r="L2026" i="25"/>
  <c r="L587" i="25"/>
  <c r="K587" i="25" s="1"/>
  <c r="G3180" i="25"/>
  <c r="V2619" i="25"/>
  <c r="G2587" i="25"/>
  <c r="J247" i="25"/>
  <c r="J553" i="25"/>
  <c r="L62" i="25"/>
  <c r="K62" i="25" s="1"/>
  <c r="V1389" i="25"/>
  <c r="V68" i="25"/>
  <c r="V1116" i="25"/>
  <c r="J2852" i="25"/>
  <c r="I1960" i="25"/>
  <c r="V2465" i="25"/>
  <c r="V785" i="25"/>
  <c r="J2770" i="25"/>
  <c r="I920" i="25"/>
  <c r="H920" i="25" s="1"/>
  <c r="J1831" i="25"/>
  <c r="V2268" i="25"/>
  <c r="L2795" i="25"/>
  <c r="L2072" i="25"/>
  <c r="K2072" i="25" s="1"/>
  <c r="V434" i="25"/>
  <c r="V1402" i="25"/>
  <c r="V2624" i="25"/>
  <c r="J939" i="25"/>
  <c r="V512" i="25"/>
  <c r="V1087" i="25"/>
  <c r="L1385" i="25"/>
  <c r="K1385" i="25" s="1"/>
  <c r="V187" i="25"/>
  <c r="J585" i="25"/>
  <c r="V2793" i="25"/>
  <c r="L379" i="25"/>
  <c r="L140" i="25"/>
  <c r="L1662" i="25"/>
  <c r="K1662" i="25" s="1"/>
  <c r="V2407" i="25"/>
  <c r="J1981" i="25"/>
  <c r="V681" i="25"/>
  <c r="J2424" i="25"/>
  <c r="J2849" i="25"/>
  <c r="V1385" i="25"/>
  <c r="V254" i="25"/>
  <c r="V96" i="25"/>
  <c r="J814" i="25"/>
  <c r="J1289" i="25"/>
  <c r="V911" i="25"/>
  <c r="L11" i="25"/>
  <c r="K11" i="25" s="1"/>
  <c r="J1729" i="25"/>
  <c r="V936" i="25"/>
  <c r="J310" i="25"/>
  <c r="J863" i="25"/>
  <c r="J2278" i="25"/>
  <c r="L1227" i="25"/>
  <c r="K1227" i="25" s="1"/>
  <c r="V1732" i="25"/>
  <c r="G2138" i="25"/>
  <c r="G806" i="25"/>
  <c r="G470" i="25"/>
  <c r="L2669" i="25"/>
  <c r="K2669" i="25" s="1"/>
  <c r="J1305" i="25"/>
  <c r="J2621" i="25"/>
  <c r="V1516" i="25"/>
  <c r="G3319" i="25"/>
  <c r="G521" i="25"/>
  <c r="J1223" i="25"/>
  <c r="L1244" i="25"/>
  <c r="K1244" i="25" s="1"/>
  <c r="J2412" i="25"/>
  <c r="J3236" i="25"/>
  <c r="J1225" i="25"/>
  <c r="L196" i="25"/>
  <c r="J47" i="25"/>
  <c r="J2596" i="25"/>
  <c r="V1194" i="25"/>
  <c r="J2539" i="25"/>
  <c r="V2637" i="25"/>
  <c r="I129" i="25"/>
  <c r="H129" i="25" s="1"/>
  <c r="L2405" i="25"/>
  <c r="K2405" i="25" s="1"/>
  <c r="G2013" i="25"/>
  <c r="V295" i="25"/>
  <c r="V2003" i="25"/>
  <c r="G2270" i="25"/>
  <c r="G1586" i="25"/>
  <c r="J2716" i="25"/>
  <c r="V1090" i="25"/>
  <c r="G2302" i="25"/>
  <c r="J744" i="25"/>
  <c r="L1952" i="25"/>
  <c r="G809" i="25"/>
  <c r="V2849" i="25"/>
  <c r="V329" i="25"/>
  <c r="G1128" i="25"/>
  <c r="G1220" i="25"/>
  <c r="I1939" i="25"/>
  <c r="H1939" i="25" s="1"/>
  <c r="V3376" i="25"/>
  <c r="V211" i="25"/>
  <c r="J2892" i="25"/>
  <c r="J223" i="25"/>
  <c r="J437" i="25"/>
  <c r="G2144" i="25"/>
  <c r="G2445" i="25"/>
  <c r="V2871" i="25"/>
  <c r="V2376" i="25"/>
  <c r="V2433" i="25"/>
  <c r="V342" i="25"/>
  <c r="J2104" i="25"/>
  <c r="L425" i="25"/>
  <c r="K425" i="25" s="1"/>
  <c r="G2887" i="25"/>
  <c r="L736" i="25"/>
  <c r="K736" i="25" s="1"/>
  <c r="V3229" i="25"/>
  <c r="V3019" i="25"/>
  <c r="V741" i="25"/>
  <c r="G1268" i="25"/>
  <c r="L2581" i="25"/>
  <c r="K2581" i="25" s="1"/>
  <c r="J2284" i="25"/>
  <c r="V2139" i="25"/>
  <c r="J548" i="25"/>
  <c r="V2381" i="25"/>
  <c r="J504" i="25"/>
  <c r="G41" i="25"/>
  <c r="V416" i="25"/>
  <c r="G37" i="25"/>
  <c r="J1459" i="25"/>
  <c r="L3354" i="25"/>
  <c r="K3354" i="25" s="1"/>
  <c r="V843" i="25"/>
  <c r="V1486" i="25"/>
  <c r="J1001" i="25"/>
  <c r="L3199" i="25"/>
  <c r="K3199" i="25" s="1"/>
  <c r="L2840" i="25"/>
  <c r="J500" i="25"/>
  <c r="V3046" i="25"/>
  <c r="G1319" i="25"/>
  <c r="L545" i="25"/>
  <c r="K545" i="25" s="1"/>
  <c r="V655" i="25"/>
  <c r="V3165" i="25"/>
  <c r="V1081" i="25"/>
  <c r="L2222" i="25"/>
  <c r="K2222" i="25" s="1"/>
  <c r="V3334" i="25"/>
  <c r="I2274" i="25"/>
  <c r="H2274" i="25" s="1"/>
  <c r="V1795" i="25"/>
  <c r="G12" i="25"/>
  <c r="V1791" i="25"/>
  <c r="V586" i="25"/>
  <c r="L184" i="25"/>
  <c r="K184" i="25" s="1"/>
  <c r="I460" i="25"/>
  <c r="H460" i="25" s="1"/>
  <c r="V1632" i="25"/>
  <c r="J710" i="25"/>
  <c r="L2906" i="25"/>
  <c r="K2906" i="25" s="1"/>
  <c r="I2998" i="25"/>
  <c r="I3357" i="25"/>
  <c r="H3357" i="25" s="1"/>
  <c r="J2101" i="25"/>
  <c r="L1042" i="25"/>
  <c r="K1042" i="25" s="1"/>
  <c r="L2426" i="25"/>
  <c r="K2426" i="25" s="1"/>
  <c r="J429" i="25"/>
  <c r="J2047" i="25"/>
  <c r="V2314" i="25"/>
  <c r="V1043" i="25"/>
  <c r="V3236" i="25"/>
  <c r="J3052" i="25"/>
  <c r="J92" i="25"/>
  <c r="J615" i="25"/>
  <c r="V1004" i="25"/>
  <c r="L584" i="25"/>
  <c r="V697" i="25"/>
  <c r="J294" i="25"/>
  <c r="V540" i="25"/>
  <c r="G270" i="25"/>
  <c r="V251" i="25"/>
  <c r="G2283" i="25"/>
  <c r="V628" i="25"/>
  <c r="J2081" i="25"/>
  <c r="J43" i="25"/>
  <c r="G2648" i="25"/>
  <c r="J222" i="25"/>
  <c r="J1855" i="25"/>
  <c r="J1374" i="25"/>
  <c r="L3341" i="25"/>
  <c r="K3341" i="25" s="1"/>
  <c r="J1099" i="25"/>
  <c r="V143" i="25"/>
  <c r="J51" i="25"/>
  <c r="V1803" i="25"/>
  <c r="V2553" i="25"/>
  <c r="V897" i="25"/>
  <c r="J3030" i="25"/>
  <c r="J645" i="25"/>
  <c r="L1774" i="25"/>
  <c r="K1774" i="25" s="1"/>
  <c r="J2801" i="25"/>
  <c r="L413" i="25"/>
  <c r="K413" i="25" s="1"/>
  <c r="L2875" i="25"/>
  <c r="L1638" i="25"/>
  <c r="V2013" i="25"/>
  <c r="J3295" i="25"/>
  <c r="I2546" i="25"/>
  <c r="H2546" i="25" s="1"/>
  <c r="G2170" i="25"/>
  <c r="J2318" i="25"/>
  <c r="V2669" i="25"/>
  <c r="G14" i="25"/>
  <c r="G2876" i="25"/>
  <c r="L2499" i="25"/>
  <c r="K2499" i="25" s="1"/>
  <c r="L1909" i="25"/>
  <c r="K1909" i="25" s="1"/>
  <c r="V2043" i="25"/>
  <c r="V3031" i="25"/>
  <c r="L1360" i="25"/>
  <c r="K1360" i="25" s="1"/>
  <c r="V1029" i="25"/>
  <c r="V3290" i="25"/>
  <c r="J2534" i="25"/>
  <c r="L232" i="25"/>
  <c r="K232" i="25" s="1"/>
  <c r="V828" i="25"/>
  <c r="J1121" i="25"/>
  <c r="G1297" i="25"/>
  <c r="V1908" i="25"/>
  <c r="J1871" i="25"/>
  <c r="J663" i="25"/>
  <c r="J1064" i="25"/>
  <c r="L2961" i="25"/>
  <c r="K2961" i="25" s="1"/>
  <c r="J3389" i="25"/>
  <c r="J2799" i="25"/>
  <c r="J2024" i="25"/>
  <c r="L2610" i="25"/>
  <c r="L2280" i="25"/>
  <c r="J3463" i="25"/>
  <c r="J212" i="25"/>
  <c r="V732" i="25"/>
  <c r="J433" i="25"/>
  <c r="J2506" i="25"/>
  <c r="J136" i="25"/>
  <c r="J75" i="25"/>
  <c r="J373" i="25"/>
  <c r="V50" i="25"/>
  <c r="I1434" i="25"/>
  <c r="H1434" i="25" s="1"/>
  <c r="G550" i="25"/>
  <c r="V207" i="25"/>
  <c r="L366" i="25"/>
  <c r="L3437" i="25"/>
  <c r="K3437" i="25" s="1"/>
  <c r="I555" i="25"/>
  <c r="J181" i="25"/>
  <c r="J492" i="25"/>
  <c r="G1159" i="25"/>
  <c r="G34" i="25"/>
  <c r="V2940" i="25"/>
  <c r="J204" i="25"/>
  <c r="J285" i="25"/>
  <c r="V2831" i="25"/>
  <c r="V541" i="25"/>
  <c r="V2086" i="25"/>
  <c r="L1520" i="25"/>
  <c r="K1520" i="25" s="1"/>
  <c r="L720" i="25"/>
  <c r="K720" i="25" s="1"/>
  <c r="J69" i="25"/>
  <c r="L2094" i="25"/>
  <c r="J3340" i="25"/>
  <c r="L3332" i="25"/>
  <c r="I3278" i="25"/>
  <c r="H3278" i="25" s="1"/>
  <c r="V683" i="25"/>
  <c r="V866" i="25"/>
  <c r="V939" i="25"/>
  <c r="L1966" i="25"/>
  <c r="K1966" i="25" s="1"/>
  <c r="L2092" i="25"/>
  <c r="K2092" i="25" s="1"/>
  <c r="J2059" i="25"/>
  <c r="V2072" i="25"/>
  <c r="J3045" i="25"/>
  <c r="V183" i="25"/>
  <c r="J2520" i="25"/>
  <c r="V121" i="25"/>
  <c r="I3381" i="25"/>
  <c r="H3381" i="25" s="1"/>
  <c r="I242" i="25"/>
  <c r="H242" i="25" s="1"/>
  <c r="V1583" i="25"/>
  <c r="G3216" i="25"/>
  <c r="V2463" i="25"/>
  <c r="V2201" i="25"/>
  <c r="L287" i="25"/>
  <c r="K287" i="25" s="1"/>
  <c r="V1005" i="25"/>
  <c r="J961" i="25"/>
  <c r="J3409" i="25"/>
  <c r="V532" i="25"/>
  <c r="G660" i="25"/>
  <c r="V907" i="25"/>
  <c r="V3281" i="25"/>
  <c r="L92" i="25"/>
  <c r="K92" i="25" s="1"/>
  <c r="L1063" i="25"/>
  <c r="V1741" i="25"/>
  <c r="V361" i="25"/>
  <c r="G1020" i="25"/>
  <c r="J2942" i="25"/>
  <c r="L385" i="25"/>
  <c r="G3092" i="25"/>
  <c r="I464" i="25"/>
  <c r="V3430" i="25"/>
  <c r="L429" i="25"/>
  <c r="K429" i="25" s="1"/>
  <c r="L487" i="25"/>
  <c r="K487" i="25" s="1"/>
  <c r="J3040" i="25"/>
  <c r="J1733" i="25"/>
  <c r="J2488" i="25"/>
  <c r="G165" i="25"/>
  <c r="L1406" i="25"/>
  <c r="K1406" i="25" s="1"/>
  <c r="J63" i="25"/>
  <c r="V324" i="25"/>
  <c r="J140" i="25"/>
  <c r="L1000" i="25"/>
  <c r="K1000" i="25" s="1"/>
  <c r="V2150" i="25"/>
  <c r="V583" i="25"/>
  <c r="L1891" i="25"/>
  <c r="K1891" i="25" s="1"/>
  <c r="G971" i="25"/>
  <c r="L802" i="25"/>
  <c r="G3291" i="25"/>
  <c r="J1973" i="25"/>
  <c r="G787" i="25"/>
  <c r="I638" i="25"/>
  <c r="H638" i="25" s="1"/>
  <c r="V360" i="25"/>
  <c r="L190" i="25"/>
  <c r="K190" i="25" s="1"/>
  <c r="J667" i="25"/>
  <c r="J935" i="25"/>
  <c r="G2744" i="25"/>
  <c r="I898" i="25"/>
  <c r="J3329" i="25"/>
  <c r="V1806" i="25"/>
  <c r="J700" i="25"/>
  <c r="J2103" i="25"/>
  <c r="V626" i="25"/>
  <c r="L520" i="25"/>
  <c r="L824" i="25"/>
  <c r="K824" i="25" s="1"/>
  <c r="J2743" i="25"/>
  <c r="V2666" i="25"/>
  <c r="J1561" i="25"/>
  <c r="V1873" i="25"/>
  <c r="G2889" i="25"/>
  <c r="J678" i="25"/>
  <c r="J2359" i="25"/>
  <c r="L2735" i="25"/>
  <c r="K2735" i="25" s="1"/>
  <c r="J783" i="25"/>
  <c r="G72" i="25"/>
  <c r="L1668" i="25"/>
  <c r="L3379" i="25"/>
  <c r="K3379" i="25" s="1"/>
  <c r="J873" i="25"/>
  <c r="J76" i="25"/>
  <c r="J435" i="25"/>
  <c r="L3299" i="25"/>
  <c r="K3299" i="25" s="1"/>
  <c r="I2636" i="25"/>
  <c r="H2636" i="25" s="1"/>
  <c r="L1342" i="25"/>
  <c r="K1342" i="25" s="1"/>
  <c r="I1414" i="25"/>
  <c r="J1183" i="25"/>
  <c r="J414" i="25"/>
  <c r="J1013" i="25"/>
  <c r="V1411" i="25"/>
  <c r="G498" i="25"/>
  <c r="V2582" i="25"/>
  <c r="I1131" i="25"/>
  <c r="J42" i="25"/>
  <c r="G665" i="25"/>
  <c r="J2448" i="25"/>
  <c r="J2934" i="25"/>
  <c r="G2446" i="25"/>
  <c r="V1585" i="25"/>
  <c r="J1773" i="25"/>
  <c r="L1609" i="25"/>
  <c r="K1609" i="25" s="1"/>
  <c r="J999" i="25"/>
  <c r="V3145" i="25"/>
  <c r="L2869" i="25"/>
  <c r="L1975" i="25"/>
  <c r="L2302" i="25"/>
  <c r="K2302" i="25" s="1"/>
  <c r="V3377" i="25"/>
  <c r="J1723" i="25"/>
  <c r="L2597" i="25"/>
  <c r="I2229" i="25"/>
  <c r="H2229" i="25" s="1"/>
  <c r="V2424" i="25"/>
  <c r="V2366" i="25"/>
  <c r="V2489" i="25"/>
  <c r="G1688" i="25"/>
  <c r="J405" i="25"/>
  <c r="V2403" i="25"/>
  <c r="J644" i="25"/>
  <c r="L1950" i="25"/>
  <c r="K1950" i="25" s="1"/>
  <c r="V861" i="25"/>
  <c r="J1625" i="25"/>
  <c r="V2067" i="25"/>
  <c r="J1687" i="25"/>
  <c r="L2722" i="25"/>
  <c r="K2722" i="25" s="1"/>
  <c r="K3435" i="25" l="1"/>
  <c r="W2961" i="25"/>
  <c r="K37" i="25"/>
  <c r="H2744" i="25"/>
  <c r="K1919" i="25"/>
  <c r="K1107" i="25"/>
  <c r="K433" i="25"/>
  <c r="K2698" i="25"/>
  <c r="H1743" i="25"/>
  <c r="K68" i="25"/>
  <c r="K2593" i="25"/>
  <c r="K1020" i="25"/>
  <c r="H2472" i="25"/>
  <c r="K441" i="25"/>
  <c r="K2062" i="25"/>
  <c r="K2514" i="25"/>
  <c r="H152" i="25"/>
  <c r="K886" i="25"/>
  <c r="K30" i="25"/>
  <c r="K2539" i="25"/>
  <c r="H93" i="25"/>
  <c r="K2913" i="25"/>
  <c r="K1097" i="25"/>
  <c r="K3220" i="25"/>
  <c r="H374" i="25"/>
  <c r="K1997" i="25"/>
  <c r="H2094" i="25"/>
  <c r="H1994" i="25"/>
  <c r="K1649" i="25"/>
  <c r="K1857" i="25"/>
  <c r="K933" i="25"/>
  <c r="K91" i="25"/>
  <c r="K3461" i="25"/>
  <c r="K2456" i="25"/>
  <c r="H1990" i="25"/>
  <c r="K1855" i="25"/>
  <c r="H1880" i="25"/>
  <c r="H277" i="25"/>
  <c r="H2670" i="25"/>
  <c r="K276" i="25"/>
  <c r="H651" i="25"/>
  <c r="K261" i="25"/>
  <c r="H346" i="25"/>
  <c r="H1968" i="25"/>
  <c r="K1086" i="25"/>
  <c r="H2991" i="25"/>
  <c r="K1113" i="25"/>
  <c r="K3173" i="25"/>
  <c r="K647" i="25"/>
  <c r="H2917" i="25"/>
  <c r="H2123" i="25"/>
  <c r="K1819" i="25"/>
  <c r="K344" i="25"/>
  <c r="K438" i="25"/>
  <c r="K2611" i="25"/>
  <c r="H562" i="25"/>
  <c r="K666" i="25"/>
  <c r="K939" i="25"/>
  <c r="K1806" i="25"/>
  <c r="K181" i="25"/>
  <c r="H3224" i="25"/>
  <c r="H231" i="25"/>
  <c r="K2307" i="25"/>
  <c r="K1763" i="25"/>
  <c r="K3208" i="25"/>
  <c r="H496" i="25"/>
  <c r="K1196" i="25"/>
  <c r="K120" i="25"/>
  <c r="K738" i="25"/>
  <c r="K1434" i="25"/>
  <c r="H3174" i="25"/>
  <c r="K1730" i="25"/>
  <c r="H470" i="25"/>
  <c r="H1727" i="25"/>
  <c r="H1007" i="25"/>
  <c r="H2825" i="25"/>
  <c r="H3097" i="25"/>
  <c r="H2747" i="25"/>
  <c r="K1533" i="25"/>
  <c r="K3040" i="25"/>
  <c r="K694" i="25"/>
  <c r="H2898" i="25"/>
  <c r="K1011" i="25"/>
  <c r="K2208" i="25"/>
  <c r="K397" i="25"/>
  <c r="K730" i="25"/>
  <c r="H618" i="25"/>
  <c r="H2841" i="25"/>
  <c r="K2905" i="25"/>
  <c r="H1608" i="25"/>
  <c r="H3478" i="25"/>
  <c r="H1287" i="25"/>
  <c r="K751" i="25"/>
  <c r="H665" i="25"/>
  <c r="K197" i="25"/>
  <c r="H117" i="25"/>
  <c r="H124" i="25"/>
  <c r="H1952" i="25"/>
  <c r="H1815" i="25"/>
  <c r="K1601" i="25"/>
  <c r="H1053" i="25"/>
  <c r="K1024" i="25"/>
  <c r="K1056" i="25"/>
  <c r="K39" i="25"/>
  <c r="H3384" i="25"/>
  <c r="H1740" i="25"/>
  <c r="K374" i="25"/>
  <c r="K200" i="25"/>
  <c r="K2215" i="25"/>
  <c r="K1117" i="25"/>
  <c r="K449" i="25"/>
  <c r="H2916" i="25"/>
  <c r="K675" i="25"/>
  <c r="K153" i="25"/>
  <c r="K463" i="25"/>
  <c r="H180" i="25"/>
  <c r="H1218" i="25"/>
  <c r="K375" i="25"/>
  <c r="K1605" i="25"/>
  <c r="H645" i="25"/>
  <c r="H1656" i="25"/>
  <c r="H1742" i="25"/>
  <c r="H2601" i="25"/>
  <c r="K1241" i="25"/>
  <c r="K533" i="25"/>
  <c r="W115" i="25"/>
  <c r="X115" i="25" s="1"/>
  <c r="AE115" i="25" s="1"/>
  <c r="K149" i="25"/>
  <c r="H705" i="25"/>
  <c r="H2683" i="25"/>
  <c r="W2205" i="25"/>
  <c r="H2293" i="25"/>
  <c r="K415" i="25"/>
  <c r="H1620" i="25"/>
  <c r="K2563" i="25"/>
  <c r="K3362" i="25"/>
  <c r="K3197" i="25"/>
  <c r="K2759" i="25"/>
  <c r="K2478" i="25"/>
  <c r="K140" i="25"/>
  <c r="H2013" i="25"/>
  <c r="W73" i="25"/>
  <c r="X73" i="25" s="1"/>
  <c r="AE73" i="25" s="1"/>
  <c r="K2792" i="25"/>
  <c r="K744" i="25"/>
  <c r="K1704" i="25"/>
  <c r="K1319" i="25"/>
  <c r="K3416" i="25"/>
  <c r="H1417" i="25"/>
  <c r="K34" i="25"/>
  <c r="K100" i="25"/>
  <c r="K1729" i="25"/>
  <c r="K2137" i="25"/>
  <c r="K548" i="25"/>
  <c r="K2891" i="25"/>
  <c r="K1168" i="25"/>
  <c r="H3319" i="25"/>
  <c r="K1071" i="25"/>
  <c r="K42" i="25"/>
  <c r="K1053" i="25"/>
  <c r="H588" i="25"/>
  <c r="K1094" i="25"/>
  <c r="H767" i="25"/>
  <c r="K1400" i="25"/>
  <c r="K3490" i="25"/>
  <c r="K2337" i="25"/>
  <c r="K601" i="25"/>
  <c r="K412" i="25"/>
  <c r="K155" i="25"/>
  <c r="K462" i="25"/>
  <c r="K1459" i="25"/>
  <c r="K1352" i="25"/>
  <c r="K2455" i="25"/>
  <c r="H765" i="25"/>
  <c r="K861" i="25"/>
  <c r="H484" i="25"/>
  <c r="K2823" i="25"/>
  <c r="K2210" i="25"/>
  <c r="K562" i="25"/>
  <c r="H1759" i="25"/>
  <c r="K844" i="25"/>
  <c r="H295" i="25"/>
  <c r="K289" i="25"/>
  <c r="H322" i="25"/>
  <c r="K546" i="25"/>
  <c r="K3385" i="25"/>
  <c r="H523" i="25"/>
  <c r="K980" i="25"/>
  <c r="K1204" i="25"/>
  <c r="K2900" i="25"/>
  <c r="H1167" i="25"/>
  <c r="K180" i="25"/>
  <c r="H690" i="25"/>
  <c r="H1492" i="25"/>
  <c r="K2502" i="25"/>
  <c r="K3358" i="25"/>
  <c r="H3492" i="25"/>
  <c r="H2276" i="25"/>
  <c r="K2162" i="25"/>
  <c r="K2506" i="25"/>
  <c r="H758" i="25"/>
  <c r="H585" i="25"/>
  <c r="K2853" i="25"/>
  <c r="K2858" i="25"/>
  <c r="K1845" i="25"/>
  <c r="K1722" i="25"/>
  <c r="K1199" i="25"/>
  <c r="K1695" i="25"/>
  <c r="H1205" i="25"/>
  <c r="K1846" i="25"/>
  <c r="H1211" i="25"/>
  <c r="H2235" i="25"/>
  <c r="H422" i="25"/>
  <c r="K2868" i="25"/>
  <c r="H2148" i="25"/>
  <c r="K1916" i="25"/>
  <c r="H2412" i="25"/>
  <c r="H1232" i="25"/>
  <c r="K3131" i="25"/>
  <c r="K1007" i="25"/>
  <c r="K2856" i="25"/>
  <c r="W37" i="25"/>
  <c r="X37" i="25" s="1"/>
  <c r="AE37" i="25" s="1"/>
  <c r="H898" i="25"/>
  <c r="W898" i="25" s="1"/>
  <c r="H2707" i="25"/>
  <c r="H2022" i="25"/>
  <c r="H407" i="25"/>
  <c r="K299" i="25"/>
  <c r="H1424" i="25"/>
  <c r="X1424" i="25" s="1"/>
  <c r="AE1424" i="25" s="1"/>
  <c r="K1523" i="25"/>
  <c r="K2812" i="25"/>
  <c r="K2081" i="25"/>
  <c r="K1582" i="25"/>
  <c r="H1987" i="25"/>
  <c r="H1567" i="25"/>
  <c r="H905" i="25"/>
  <c r="H2689" i="25"/>
  <c r="K1420" i="25"/>
  <c r="H3406" i="25"/>
  <c r="K2170" i="25"/>
  <c r="H2667" i="25"/>
  <c r="H3359" i="25"/>
  <c r="K1748" i="25"/>
  <c r="K3047" i="25"/>
  <c r="H3463" i="25"/>
  <c r="H1697" i="25"/>
  <c r="K2088" i="25"/>
  <c r="K3284" i="25"/>
  <c r="H524" i="25"/>
  <c r="H3157" i="25"/>
  <c r="H2495" i="25"/>
  <c r="K328" i="25"/>
  <c r="H996" i="25"/>
  <c r="H1943" i="25"/>
  <c r="K558" i="25"/>
  <c r="K689" i="25"/>
  <c r="K1769" i="25"/>
  <c r="K1815" i="25"/>
  <c r="K1808" i="25"/>
  <c r="K903" i="25"/>
  <c r="K1291" i="25"/>
  <c r="H1058" i="25"/>
  <c r="H1789" i="25"/>
  <c r="K504" i="25"/>
  <c r="H1182" i="25"/>
  <c r="K278" i="25"/>
  <c r="H1019" i="25"/>
  <c r="H2266" i="25"/>
  <c r="H1155" i="25"/>
  <c r="K2271" i="25"/>
  <c r="H281" i="25"/>
  <c r="K1646" i="25"/>
  <c r="H1828" i="25"/>
  <c r="H1628" i="25"/>
  <c r="K785" i="25"/>
  <c r="K2829" i="25"/>
  <c r="K3095" i="25"/>
  <c r="K2481" i="25"/>
  <c r="K874" i="25"/>
  <c r="K1598" i="25"/>
  <c r="K1120" i="25"/>
  <c r="H2081" i="25"/>
  <c r="H1448" i="25"/>
  <c r="K1188" i="25"/>
  <c r="H2860" i="25"/>
  <c r="H2784" i="25"/>
  <c r="H727" i="25"/>
  <c r="K3034" i="25"/>
  <c r="H113" i="25"/>
  <c r="W113" i="25" s="1"/>
  <c r="X113" i="25" s="1"/>
  <c r="AE113" i="25" s="1"/>
  <c r="K1658" i="25"/>
  <c r="H2374" i="25"/>
  <c r="H349" i="25"/>
  <c r="K74" i="25"/>
  <c r="K764" i="25"/>
  <c r="H1041" i="25"/>
  <c r="H2131" i="25"/>
  <c r="H1214" i="25"/>
  <c r="H2209" i="25"/>
  <c r="H2816" i="25"/>
  <c r="H2911" i="25"/>
  <c r="H1121" i="25"/>
  <c r="K866" i="25"/>
  <c r="K894" i="25"/>
  <c r="H2775" i="25"/>
  <c r="H1684" i="25"/>
  <c r="K240" i="25"/>
  <c r="K3261" i="25"/>
  <c r="K2015" i="25"/>
  <c r="H1962" i="25"/>
  <c r="K57" i="25"/>
  <c r="K2172" i="25"/>
  <c r="K3160" i="25"/>
  <c r="H2702" i="25"/>
  <c r="K1292" i="25"/>
  <c r="H1801" i="25"/>
  <c r="H1111" i="25"/>
  <c r="K380" i="25"/>
  <c r="K1345" i="25"/>
  <c r="H1638" i="25"/>
  <c r="K2283" i="25"/>
  <c r="K1820" i="25"/>
  <c r="H354" i="25"/>
  <c r="K594" i="25"/>
  <c r="H51" i="25"/>
  <c r="H3021" i="25"/>
  <c r="H1311" i="25"/>
  <c r="H1749" i="25"/>
  <c r="H1094" i="25"/>
  <c r="K636" i="25"/>
  <c r="H1854" i="25"/>
  <c r="K3019" i="25"/>
  <c r="K2099" i="25"/>
  <c r="H102" i="25"/>
  <c r="K2119" i="25"/>
  <c r="K2075" i="25"/>
  <c r="H3050" i="25"/>
  <c r="H249" i="25"/>
  <c r="K2564" i="25"/>
  <c r="H362" i="25"/>
  <c r="K199" i="25"/>
  <c r="K2401" i="25"/>
  <c r="H1250" i="25"/>
  <c r="K1636" i="25"/>
  <c r="K1537" i="25"/>
  <c r="H2984" i="25"/>
  <c r="K3206" i="25"/>
  <c r="K2493" i="25"/>
  <c r="K1660" i="25"/>
  <c r="H2372" i="25"/>
  <c r="H473" i="25"/>
  <c r="K2146" i="25"/>
  <c r="H2655" i="25"/>
  <c r="H1882" i="25"/>
  <c r="H1758" i="25"/>
  <c r="K163" i="25"/>
  <c r="H2857" i="25"/>
  <c r="K3002" i="25"/>
  <c r="H1339" i="25"/>
  <c r="H3355" i="25"/>
  <c r="H3303" i="25"/>
  <c r="K788" i="25"/>
  <c r="K2095" i="25"/>
  <c r="K2386" i="25"/>
  <c r="K1353" i="25"/>
  <c r="H461" i="25"/>
  <c r="K7" i="25"/>
  <c r="H3452" i="25"/>
  <c r="K29" i="25"/>
  <c r="K3175" i="25"/>
  <c r="K2686" i="25"/>
  <c r="H1010" i="25"/>
  <c r="K223" i="25"/>
  <c r="K1213" i="25"/>
  <c r="H323" i="25"/>
  <c r="K3016" i="25"/>
  <c r="K1640" i="25"/>
  <c r="K1738" i="25"/>
  <c r="H1538" i="25"/>
  <c r="H2926" i="25"/>
  <c r="K1992" i="25"/>
  <c r="H2378" i="25"/>
  <c r="K1153" i="25"/>
  <c r="H933" i="25"/>
  <c r="H2569" i="25"/>
  <c r="H3275" i="25"/>
  <c r="K1632" i="25"/>
  <c r="K1504" i="25"/>
  <c r="H538" i="25"/>
  <c r="K3282" i="25"/>
  <c r="K2330" i="25"/>
  <c r="K2791" i="25"/>
  <c r="H3340" i="25"/>
  <c r="H2124" i="25"/>
  <c r="H1228" i="25"/>
  <c r="K1938" i="25"/>
  <c r="H425" i="25"/>
  <c r="K2323" i="25"/>
  <c r="H3427" i="25"/>
  <c r="H3464" i="25"/>
  <c r="H947" i="25"/>
  <c r="K107" i="25"/>
  <c r="H504" i="25"/>
  <c r="K1312" i="25"/>
  <c r="H2217" i="25"/>
  <c r="K2549" i="25"/>
  <c r="H94" i="25"/>
  <c r="K858" i="25"/>
  <c r="K2612" i="25"/>
  <c r="X2612" i="25" s="1"/>
  <c r="AE2612" i="25" s="1"/>
  <c r="K2135" i="25"/>
  <c r="K865" i="25"/>
  <c r="H1056" i="25"/>
  <c r="K159" i="25"/>
  <c r="H3244" i="25"/>
  <c r="H1120" i="25"/>
  <c r="K270" i="25"/>
  <c r="K2349" i="25"/>
  <c r="K2468" i="25"/>
  <c r="H1738" i="25"/>
  <c r="K3447" i="25"/>
  <c r="K1541" i="25"/>
  <c r="H1686" i="25"/>
  <c r="K3153" i="25"/>
  <c r="K1074" i="25"/>
  <c r="H1677" i="25"/>
  <c r="K801" i="25"/>
  <c r="K2618" i="25"/>
  <c r="K2070" i="25"/>
  <c r="K3457" i="25"/>
  <c r="H2039" i="25"/>
  <c r="K3248" i="25"/>
  <c r="H2834" i="25"/>
  <c r="H2877" i="25"/>
  <c r="K2309" i="25"/>
  <c r="K1185" i="25"/>
  <c r="K360" i="25"/>
  <c r="K657" i="25"/>
  <c r="K2692" i="25"/>
  <c r="K954" i="25"/>
  <c r="K3367" i="25"/>
  <c r="K1404" i="25"/>
  <c r="K1132" i="25"/>
  <c r="K32" i="25"/>
  <c r="K69" i="25"/>
  <c r="K3394" i="25"/>
  <c r="K3453" i="25"/>
  <c r="K2808" i="25"/>
  <c r="H903" i="25"/>
  <c r="K2036" i="25"/>
  <c r="H2629" i="25"/>
  <c r="K64" i="25"/>
  <c r="H1324" i="25"/>
  <c r="K2827" i="25"/>
  <c r="H1557" i="25"/>
  <c r="K1709" i="25"/>
  <c r="H403" i="25"/>
  <c r="H833" i="25"/>
  <c r="K2569" i="25"/>
  <c r="K1937" i="25"/>
  <c r="K2599" i="25"/>
  <c r="H2334" i="25"/>
  <c r="H3388" i="25"/>
  <c r="H2355" i="25"/>
  <c r="H2476" i="25"/>
  <c r="K1804" i="25"/>
  <c r="H713" i="25"/>
  <c r="K195" i="25"/>
  <c r="K1955" i="25"/>
  <c r="K1285" i="25"/>
  <c r="K2592" i="25"/>
  <c r="K988" i="25"/>
  <c r="K580" i="25"/>
  <c r="K2701" i="25"/>
  <c r="H1258" i="25"/>
  <c r="H2795" i="25"/>
  <c r="K1386" i="25"/>
  <c r="H243" i="25"/>
  <c r="H664" i="25"/>
  <c r="H3487" i="25"/>
  <c r="H2475" i="25"/>
  <c r="H1377" i="25"/>
  <c r="K3335" i="25"/>
  <c r="K712" i="25"/>
  <c r="K2136" i="25"/>
  <c r="H1139" i="25"/>
  <c r="K698" i="25"/>
  <c r="K172" i="25"/>
  <c r="H2391" i="25"/>
  <c r="H3150" i="25"/>
  <c r="H550" i="25"/>
  <c r="H2008" i="25"/>
  <c r="K1293" i="25"/>
  <c r="K3099" i="25"/>
  <c r="H1446" i="25"/>
  <c r="H2325" i="25"/>
  <c r="K1670" i="25"/>
  <c r="K3049" i="25"/>
  <c r="H1006" i="25"/>
  <c r="K472" i="25"/>
  <c r="H2071" i="25"/>
  <c r="H1570" i="25"/>
  <c r="K1461" i="25"/>
  <c r="H2019" i="25"/>
  <c r="H1346" i="25"/>
  <c r="H1534" i="25"/>
  <c r="K1465" i="25"/>
  <c r="H10" i="25"/>
  <c r="H1126" i="25"/>
  <c r="H702" i="25"/>
  <c r="H2408" i="25"/>
  <c r="H1299" i="25"/>
  <c r="H2850" i="25"/>
  <c r="K3074" i="25"/>
  <c r="H3336" i="25"/>
  <c r="K2308" i="25"/>
  <c r="H68" i="25"/>
  <c r="W68" i="25" s="1"/>
  <c r="X68" i="25" s="1"/>
  <c r="AE68" i="25" s="1"/>
  <c r="H740" i="25"/>
  <c r="K494" i="25"/>
  <c r="H67" i="25"/>
  <c r="W67" i="25" s="1"/>
  <c r="X67" i="25" s="1"/>
  <c r="AE67" i="25" s="1"/>
  <c r="K456" i="25"/>
  <c r="K3180" i="25"/>
  <c r="H45" i="25"/>
  <c r="H2200" i="25"/>
  <c r="K1606" i="25"/>
  <c r="K489" i="25"/>
  <c r="K3480" i="25"/>
  <c r="H279" i="25"/>
  <c r="H1464" i="25"/>
  <c r="H27" i="25"/>
  <c r="H39" i="25"/>
  <c r="K3088" i="25"/>
  <c r="H964" i="25"/>
  <c r="H2791" i="25"/>
  <c r="K1098" i="25"/>
  <c r="K1531" i="25"/>
  <c r="K51" i="25"/>
  <c r="K2655" i="25"/>
  <c r="H336" i="25"/>
  <c r="H929" i="25"/>
  <c r="H1748" i="25"/>
  <c r="H309" i="25"/>
  <c r="H165" i="25"/>
  <c r="H1850" i="25"/>
  <c r="K1123" i="25"/>
  <c r="K588" i="25"/>
  <c r="H1387" i="25"/>
  <c r="H858" i="25"/>
  <c r="K89" i="25"/>
  <c r="H2986" i="25"/>
  <c r="K2412" i="25"/>
  <c r="K2420" i="25"/>
  <c r="H2350" i="25"/>
  <c r="H3172" i="25"/>
  <c r="K2538" i="25"/>
  <c r="H1105" i="25"/>
  <c r="K2043" i="25"/>
  <c r="K1793" i="25"/>
  <c r="H1123" i="25"/>
  <c r="H2812" i="25"/>
  <c r="K1225" i="25"/>
  <c r="K97" i="25"/>
  <c r="H1101" i="25"/>
  <c r="K1261" i="25"/>
  <c r="K1198" i="25"/>
  <c r="K209" i="25"/>
  <c r="H2383" i="25"/>
  <c r="H462" i="25"/>
  <c r="H560" i="25"/>
  <c r="H142" i="25"/>
  <c r="H2848" i="25"/>
  <c r="H456" i="25"/>
  <c r="H1907" i="25"/>
  <c r="K466" i="25"/>
  <c r="K393" i="25"/>
  <c r="H1341" i="25"/>
  <c r="H2052" i="25"/>
  <c r="K479" i="25"/>
  <c r="K1067" i="25"/>
  <c r="H1043" i="25"/>
  <c r="H2697" i="25"/>
  <c r="K2528" i="25"/>
  <c r="K1238" i="25"/>
  <c r="K156" i="25"/>
  <c r="H677" i="25"/>
  <c r="H3372" i="25"/>
  <c r="H3253" i="25"/>
  <c r="K707" i="25"/>
  <c r="H2524" i="25"/>
  <c r="K1270" i="25"/>
  <c r="H439" i="25"/>
  <c r="H311" i="25"/>
  <c r="K371" i="25"/>
  <c r="H1407" i="25"/>
  <c r="H2789" i="25"/>
  <c r="K628" i="25"/>
  <c r="H1048" i="25"/>
  <c r="K2449" i="25"/>
  <c r="H2101" i="25"/>
  <c r="H308" i="25"/>
  <c r="K885" i="25"/>
  <c r="K2681" i="25"/>
  <c r="H714" i="25"/>
  <c r="H3389" i="25"/>
  <c r="K2376" i="25"/>
  <c r="K794" i="25"/>
  <c r="X794" i="25" s="1"/>
  <c r="AE794" i="25" s="1"/>
  <c r="K253" i="25"/>
  <c r="H1957" i="25"/>
  <c r="H2398" i="25"/>
  <c r="H3216" i="25"/>
  <c r="H2261" i="25"/>
  <c r="K957" i="25"/>
  <c r="H2674" i="25"/>
  <c r="K1224" i="25"/>
  <c r="H1178" i="25"/>
  <c r="H2680" i="25"/>
  <c r="K2389" i="25"/>
  <c r="K1425" i="25"/>
  <c r="K2227" i="25"/>
  <c r="H1447" i="25"/>
  <c r="H2058" i="25"/>
  <c r="K2937" i="25"/>
  <c r="H2970" i="25"/>
  <c r="K2046" i="25"/>
  <c r="H205" i="25"/>
  <c r="K1490" i="25"/>
  <c r="K63" i="25"/>
  <c r="K683" i="25"/>
  <c r="K2750" i="25"/>
  <c r="H2432" i="25"/>
  <c r="H2382" i="25"/>
  <c r="H2504" i="25"/>
  <c r="H2684" i="25"/>
  <c r="H2547" i="25"/>
  <c r="K1560" i="25"/>
  <c r="H1844" i="25"/>
  <c r="K2582" i="25"/>
  <c r="K2975" i="25"/>
  <c r="K2342" i="25"/>
  <c r="H558" i="25"/>
  <c r="H1130" i="25"/>
  <c r="H1537" i="25"/>
  <c r="K1809" i="25"/>
  <c r="H2539" i="25"/>
  <c r="H655" i="25"/>
  <c r="H2034" i="25"/>
  <c r="H288" i="25"/>
  <c r="H1950" i="25"/>
  <c r="H3307" i="25"/>
  <c r="H47" i="25"/>
  <c r="K560" i="25"/>
  <c r="H3425" i="25"/>
  <c r="H489" i="25"/>
  <c r="K1433" i="25"/>
  <c r="H683" i="25"/>
  <c r="K84" i="25"/>
  <c r="K1969" i="25"/>
  <c r="H3159" i="25"/>
  <c r="H1411" i="25"/>
  <c r="H1181" i="25"/>
  <c r="K3115" i="25"/>
  <c r="H648" i="25"/>
  <c r="H1799" i="25"/>
  <c r="H1834" i="25"/>
  <c r="H3315" i="25"/>
  <c r="K1408" i="25"/>
  <c r="K369" i="25"/>
  <c r="H1765" i="25"/>
  <c r="H2836" i="25"/>
  <c r="K3104" i="25"/>
  <c r="H2305" i="25"/>
  <c r="H1689" i="25"/>
  <c r="H474" i="25"/>
  <c r="H2170" i="25"/>
  <c r="K1119" i="25"/>
  <c r="H230" i="25"/>
  <c r="K1735" i="25"/>
  <c r="H1230" i="25"/>
  <c r="K2055" i="25"/>
  <c r="K746" i="25"/>
  <c r="H3380" i="25"/>
  <c r="K972" i="25"/>
  <c r="K1004" i="25"/>
  <c r="H958" i="25"/>
  <c r="K2000" i="25"/>
  <c r="H3422" i="25"/>
  <c r="K3300" i="25"/>
  <c r="K1306" i="25"/>
  <c r="H3213" i="25"/>
  <c r="H924" i="25"/>
  <c r="H507" i="25"/>
  <c r="H1491" i="25"/>
  <c r="H314" i="25"/>
  <c r="H1918" i="25"/>
  <c r="H2983" i="25"/>
  <c r="H25" i="25"/>
  <c r="H61" i="25"/>
  <c r="K2894" i="25"/>
  <c r="K3280" i="25"/>
  <c r="H3444" i="25"/>
  <c r="K1429" i="25"/>
  <c r="H2402" i="25"/>
  <c r="H3439" i="25"/>
  <c r="H2142" i="25"/>
  <c r="H945" i="25"/>
  <c r="M945" i="25" s="1"/>
  <c r="K345" i="25"/>
  <c r="H2059" i="25"/>
  <c r="H3471" i="25"/>
  <c r="H1809" i="25"/>
  <c r="K25" i="25"/>
  <c r="H2182" i="25"/>
  <c r="K973" i="25"/>
  <c r="K3164" i="25"/>
  <c r="H1172" i="25"/>
  <c r="K573" i="25"/>
  <c r="H2464" i="25"/>
  <c r="K2680" i="25"/>
  <c r="H1262" i="25"/>
  <c r="H629" i="25"/>
  <c r="K3259" i="25"/>
  <c r="H3258" i="25"/>
  <c r="K2674" i="25"/>
  <c r="H2730" i="25"/>
  <c r="K1666" i="25"/>
  <c r="H2316" i="25"/>
  <c r="K556" i="25"/>
  <c r="K2473" i="25"/>
  <c r="K3198" i="25"/>
  <c r="K1214" i="25"/>
  <c r="K340" i="25"/>
  <c r="H3332" i="25"/>
  <c r="H2007" i="25"/>
  <c r="K338" i="25"/>
  <c r="H2803" i="25"/>
  <c r="H1610" i="25"/>
  <c r="H1730" i="25"/>
  <c r="H2158" i="25"/>
  <c r="H848" i="25"/>
  <c r="K1390" i="25"/>
  <c r="H1208" i="25"/>
  <c r="H2671" i="25"/>
  <c r="H2144" i="25"/>
  <c r="H211" i="25"/>
  <c r="K2508" i="25"/>
  <c r="K2423" i="25"/>
  <c r="H201" i="25"/>
  <c r="H1298" i="25"/>
  <c r="K1413" i="25"/>
  <c r="W1413" i="25" s="1"/>
  <c r="K1910" i="25"/>
  <c r="H2587" i="25"/>
  <c r="K3338" i="25"/>
  <c r="H940" i="25"/>
  <c r="H2681" i="25"/>
  <c r="H1059" i="25"/>
  <c r="K661" i="25"/>
  <c r="K2872" i="25"/>
  <c r="K1861" i="25"/>
  <c r="K2778" i="25"/>
  <c r="K9" i="25"/>
  <c r="K959" i="25"/>
  <c r="H2595" i="25"/>
  <c r="H1451" i="25"/>
  <c r="H2043" i="25"/>
  <c r="H2328" i="25"/>
  <c r="H200" i="25"/>
  <c r="K1180" i="25"/>
  <c r="H1502" i="25"/>
  <c r="H1223" i="25"/>
  <c r="K282" i="25"/>
  <c r="K3252" i="25"/>
  <c r="H1391" i="25"/>
  <c r="K1284" i="25"/>
  <c r="K2115" i="25"/>
  <c r="K400" i="25"/>
  <c r="K1409" i="25"/>
  <c r="H3286" i="25"/>
  <c r="K1163" i="25"/>
  <c r="K3314" i="25"/>
  <c r="K43" i="25"/>
  <c r="K1830" i="25"/>
  <c r="H1372" i="25"/>
  <c r="K2033" i="25"/>
  <c r="K974" i="25"/>
  <c r="H2455" i="25"/>
  <c r="H681" i="25"/>
  <c r="H529" i="25"/>
  <c r="H1271" i="25"/>
  <c r="H1856" i="25"/>
  <c r="H2180" i="25"/>
  <c r="K1076" i="25"/>
  <c r="H2662" i="25"/>
  <c r="H619" i="25"/>
  <c r="R1090" i="25"/>
  <c r="M1090" i="25"/>
  <c r="T1090" i="25"/>
  <c r="M2419" i="25"/>
  <c r="T2419" i="25"/>
  <c r="R2419" i="25"/>
  <c r="T2301" i="25"/>
  <c r="M2301" i="25"/>
  <c r="R2301" i="25"/>
  <c r="R1742" i="25"/>
  <c r="M1742" i="25"/>
  <c r="T1742" i="25"/>
  <c r="M1971" i="25"/>
  <c r="W1971" i="25"/>
  <c r="X1971" i="25"/>
  <c r="AE1971" i="25" s="1"/>
  <c r="R2038" i="25"/>
  <c r="M2038" i="25"/>
  <c r="T2038" i="25"/>
  <c r="X2389" i="25"/>
  <c r="AE2389" i="25" s="1"/>
  <c r="W2389" i="25"/>
  <c r="X811" i="25"/>
  <c r="AE811" i="25" s="1"/>
  <c r="M811" i="25"/>
  <c r="T811" i="25"/>
  <c r="R811" i="25"/>
  <c r="R1971" i="25"/>
  <c r="T1971" i="25"/>
  <c r="T928" i="25"/>
  <c r="M928" i="25"/>
  <c r="R928" i="25"/>
  <c r="R2745" i="25"/>
  <c r="T2745" i="25"/>
  <c r="M2745" i="25"/>
  <c r="R3494" i="25"/>
  <c r="T3494" i="25"/>
  <c r="M3494" i="25"/>
  <c r="X1670" i="25"/>
  <c r="AE1670" i="25" s="1"/>
  <c r="W1670" i="25"/>
  <c r="R2217" i="25"/>
  <c r="T2217" i="25"/>
  <c r="M2217" i="25"/>
  <c r="R2403" i="25"/>
  <c r="M2403" i="25"/>
  <c r="T2403" i="25"/>
  <c r="M1745" i="25"/>
  <c r="R1745" i="25"/>
  <c r="T1745" i="25"/>
  <c r="M2353" i="25"/>
  <c r="R2353" i="25"/>
  <c r="T2353" i="25"/>
  <c r="T131" i="25"/>
  <c r="M131" i="25"/>
  <c r="R131" i="25"/>
  <c r="W912" i="25"/>
  <c r="M912" i="25"/>
  <c r="T912" i="25"/>
  <c r="R912" i="25"/>
  <c r="W881" i="25"/>
  <c r="X881" i="25"/>
  <c r="AE881" i="25" s="1"/>
  <c r="X3198" i="25"/>
  <c r="AE3198" i="25" s="1"/>
  <c r="W3198" i="25"/>
  <c r="T2911" i="25"/>
  <c r="M2911" i="25"/>
  <c r="R2911" i="25"/>
  <c r="T470" i="25"/>
  <c r="R470" i="25"/>
  <c r="W2319" i="25"/>
  <c r="X2319" i="25"/>
  <c r="AE2319" i="25" s="1"/>
  <c r="M1158" i="25"/>
  <c r="R1158" i="25"/>
  <c r="T1158" i="25"/>
  <c r="W2711" i="25"/>
  <c r="X2711" i="25"/>
  <c r="AE2711" i="25" s="1"/>
  <c r="R1844" i="25"/>
  <c r="M1844" i="25"/>
  <c r="T1844" i="25"/>
  <c r="H984" i="25"/>
  <c r="M984" i="25" s="1"/>
  <c r="W2301" i="25"/>
  <c r="X2301" i="25"/>
  <c r="AE2301" i="25" s="1"/>
  <c r="K1816" i="25"/>
  <c r="R1139" i="25"/>
  <c r="M1139" i="25"/>
  <c r="T1139" i="25"/>
  <c r="X2562" i="25"/>
  <c r="AE2562" i="25" s="1"/>
  <c r="W2562" i="25"/>
  <c r="W2981" i="25"/>
  <c r="X2981" i="25"/>
  <c r="AE2981" i="25" s="1"/>
  <c r="X2707" i="25"/>
  <c r="AE2707" i="25" s="1"/>
  <c r="W2707" i="25"/>
  <c r="M960" i="25"/>
  <c r="T960" i="25"/>
  <c r="R960" i="25"/>
  <c r="T2812" i="25"/>
  <c r="M2812" i="25"/>
  <c r="R2812" i="25"/>
  <c r="K687" i="25"/>
  <c r="W2114" i="25"/>
  <c r="M2114" i="25"/>
  <c r="T2114" i="25"/>
  <c r="R2114" i="25"/>
  <c r="H3295" i="25"/>
  <c r="W997" i="25"/>
  <c r="X997" i="25"/>
  <c r="AE997" i="25" s="1"/>
  <c r="T3406" i="25"/>
  <c r="W3406" i="25"/>
  <c r="X3406" i="25"/>
  <c r="AE3406" i="25" s="1"/>
  <c r="R2170" i="25"/>
  <c r="T2170" i="25"/>
  <c r="M2170" i="25"/>
  <c r="R2667" i="25"/>
  <c r="X2667" i="25"/>
  <c r="AE2667" i="25" s="1"/>
  <c r="W2667" i="25"/>
  <c r="M2088" i="25"/>
  <c r="T2088" i="25"/>
  <c r="R2088" i="25"/>
  <c r="K2486" i="25"/>
  <c r="K1619" i="25"/>
  <c r="W1774" i="25"/>
  <c r="T328" i="25"/>
  <c r="M328" i="25"/>
  <c r="R328" i="25"/>
  <c r="T1943" i="25"/>
  <c r="X1943" i="25"/>
  <c r="AE1943" i="25" s="1"/>
  <c r="W1943" i="25"/>
  <c r="M558" i="25"/>
  <c r="T558" i="25"/>
  <c r="R558" i="25"/>
  <c r="T2367" i="25"/>
  <c r="R2367" i="25"/>
  <c r="M2367" i="25"/>
  <c r="W1852" i="25"/>
  <c r="X1852" i="25"/>
  <c r="AE1852" i="25" s="1"/>
  <c r="M504" i="25"/>
  <c r="R504" i="25"/>
  <c r="T504" i="25"/>
  <c r="X1019" i="25"/>
  <c r="AE1019" i="25" s="1"/>
  <c r="W1019" i="25"/>
  <c r="R1646" i="25"/>
  <c r="M1646" i="25"/>
  <c r="T1646" i="25"/>
  <c r="R698" i="25"/>
  <c r="T698" i="25"/>
  <c r="M698" i="25"/>
  <c r="K1375" i="25"/>
  <c r="X1267" i="25"/>
  <c r="AE1267" i="25" s="1"/>
  <c r="W1267" i="25"/>
  <c r="X2071" i="25"/>
  <c r="AE2071" i="25" s="1"/>
  <c r="W2071" i="25"/>
  <c r="H688" i="25"/>
  <c r="T456" i="25"/>
  <c r="R456" i="25"/>
  <c r="M456" i="25"/>
  <c r="M279" i="25"/>
  <c r="W279" i="25"/>
  <c r="X279" i="25"/>
  <c r="AE279" i="25" s="1"/>
  <c r="X1632" i="25"/>
  <c r="AE1632" i="25" s="1"/>
  <c r="W1632" i="25"/>
  <c r="T1748" i="25"/>
  <c r="W1748" i="25"/>
  <c r="X1748" i="25"/>
  <c r="AE1748" i="25" s="1"/>
  <c r="H1063" i="25"/>
  <c r="K2395" i="25"/>
  <c r="W2420" i="25"/>
  <c r="R2420" i="25"/>
  <c r="T2420" i="25"/>
  <c r="M2420" i="25"/>
  <c r="M2043" i="25"/>
  <c r="R2043" i="25"/>
  <c r="T2043" i="25"/>
  <c r="W1123" i="25"/>
  <c r="X1123" i="25"/>
  <c r="AE1123" i="25" s="1"/>
  <c r="H1027" i="25"/>
  <c r="T1433" i="25"/>
  <c r="R1433" i="25"/>
  <c r="M1433" i="25"/>
  <c r="H1942" i="25"/>
  <c r="T1969" i="25"/>
  <c r="R1969" i="25"/>
  <c r="M1969" i="25"/>
  <c r="K88" i="25"/>
  <c r="K497" i="25"/>
  <c r="K2071" i="25"/>
  <c r="H539" i="25"/>
  <c r="X2170" i="25"/>
  <c r="AE2170" i="25" s="1"/>
  <c r="W2170" i="25"/>
  <c r="K3384" i="25"/>
  <c r="K1104" i="25"/>
  <c r="H753" i="25"/>
  <c r="R3380" i="25"/>
  <c r="W3380" i="25"/>
  <c r="X3380" i="25"/>
  <c r="AE3380" i="25" s="1"/>
  <c r="X3422" i="25"/>
  <c r="AE3422" i="25" s="1"/>
  <c r="W3422" i="25"/>
  <c r="X3213" i="25"/>
  <c r="AE3213" i="25" s="1"/>
  <c r="W3213" i="25"/>
  <c r="K2195" i="25"/>
  <c r="X507" i="25"/>
  <c r="AE507" i="25" s="1"/>
  <c r="W507" i="25"/>
  <c r="W1918" i="25"/>
  <c r="X1918" i="25"/>
  <c r="AE1918" i="25" s="1"/>
  <c r="K315" i="25"/>
  <c r="X3328" i="25"/>
  <c r="AE3328" i="25" s="1"/>
  <c r="W3328" i="25"/>
  <c r="T3280" i="25"/>
  <c r="M3280" i="25"/>
  <c r="R3280" i="25"/>
  <c r="M1429" i="25"/>
  <c r="T1429" i="25"/>
  <c r="R1429" i="25"/>
  <c r="K1304" i="25"/>
  <c r="T25" i="25"/>
  <c r="M25" i="25"/>
  <c r="R25" i="25"/>
  <c r="W2611" i="25"/>
  <c r="X1730" i="25"/>
  <c r="AE1730" i="25" s="1"/>
  <c r="W1730" i="25"/>
  <c r="H2998" i="25"/>
  <c r="T264" i="25"/>
  <c r="R264" i="25"/>
  <c r="M264" i="25"/>
  <c r="W3061" i="25"/>
  <c r="X3061" i="25"/>
  <c r="AE3061" i="25" s="1"/>
  <c r="M2276" i="25"/>
  <c r="T2276" i="25"/>
  <c r="R2276" i="25"/>
  <c r="T2667" i="25"/>
  <c r="M2667" i="25"/>
  <c r="X1659" i="25"/>
  <c r="AE1659" i="25" s="1"/>
  <c r="W1659" i="25"/>
  <c r="T1919" i="25"/>
  <c r="M1919" i="25"/>
  <c r="R1919" i="25"/>
  <c r="X2944" i="25"/>
  <c r="AE2944" i="25" s="1"/>
  <c r="W2944" i="25"/>
  <c r="R1689" i="25"/>
  <c r="T1689" i="25"/>
  <c r="M1689" i="25"/>
  <c r="H2366" i="25"/>
  <c r="T443" i="25"/>
  <c r="M443" i="25"/>
  <c r="R443" i="25"/>
  <c r="M2993" i="25"/>
  <c r="T2993" i="25"/>
  <c r="R2993" i="25"/>
  <c r="K1644" i="25"/>
  <c r="X2038" i="25"/>
  <c r="AE2038" i="25" s="1"/>
  <c r="W2038" i="25"/>
  <c r="K2660" i="25"/>
  <c r="H2759" i="25"/>
  <c r="X2759" i="25" s="1"/>
  <c r="AE2759" i="25" s="1"/>
  <c r="M2698" i="25"/>
  <c r="T2698" i="25"/>
  <c r="R2698" i="25"/>
  <c r="R1746" i="25"/>
  <c r="T1746" i="25"/>
  <c r="M1746" i="25"/>
  <c r="X1857" i="25"/>
  <c r="AE1857" i="25" s="1"/>
  <c r="W1857" i="25"/>
  <c r="M3308" i="25"/>
  <c r="T3308" i="25"/>
  <c r="R3308" i="25"/>
  <c r="K769" i="25"/>
  <c r="M1627" i="25"/>
  <c r="T1627" i="25"/>
  <c r="R1627" i="25"/>
  <c r="H388" i="25"/>
  <c r="W2062" i="25"/>
  <c r="M2062" i="25"/>
  <c r="R2062" i="25"/>
  <c r="T2062" i="25"/>
  <c r="R2507" i="25"/>
  <c r="T2507" i="25"/>
  <c r="M2507" i="25"/>
  <c r="H2377" i="25"/>
  <c r="W2253" i="25"/>
  <c r="X2253" i="25"/>
  <c r="AE2253" i="25" s="1"/>
  <c r="M886" i="25"/>
  <c r="T886" i="25"/>
  <c r="R886" i="25"/>
  <c r="W1395" i="25"/>
  <c r="X1395" i="25"/>
  <c r="AE1395" i="25" s="1"/>
  <c r="H1020" i="25"/>
  <c r="K1121" i="25"/>
  <c r="K484" i="25"/>
  <c r="R8" i="25"/>
  <c r="M8" i="25"/>
  <c r="T8" i="25"/>
  <c r="H892" i="25"/>
  <c r="R1649" i="25"/>
  <c r="M1649" i="25"/>
  <c r="T1649" i="25"/>
  <c r="R1494" i="25"/>
  <c r="M1494" i="25"/>
  <c r="T1494" i="25"/>
  <c r="H2211" i="25"/>
  <c r="M2211" i="25" s="1"/>
  <c r="M933" i="25"/>
  <c r="R933" i="25"/>
  <c r="T933" i="25"/>
  <c r="H2959" i="25"/>
  <c r="K688" i="25"/>
  <c r="X335" i="25"/>
  <c r="AE335" i="25" s="1"/>
  <c r="H1281" i="25"/>
  <c r="H3474" i="25"/>
  <c r="M3058" i="25"/>
  <c r="R3058" i="25"/>
  <c r="T3058" i="25"/>
  <c r="M3396" i="25"/>
  <c r="R3396" i="25"/>
  <c r="T3396" i="25"/>
  <c r="H2492" i="25"/>
  <c r="R261" i="25"/>
  <c r="M261" i="25"/>
  <c r="T261" i="25"/>
  <c r="H1505" i="25"/>
  <c r="R1505" i="25" s="1"/>
  <c r="R1562" i="25"/>
  <c r="M1562" i="25"/>
  <c r="R1086" i="25"/>
  <c r="M1086" i="25"/>
  <c r="T1086" i="25"/>
  <c r="K98" i="25"/>
  <c r="H2108" i="25"/>
  <c r="H1136" i="25"/>
  <c r="K1867" i="25"/>
  <c r="R2834" i="25"/>
  <c r="T2834" i="25"/>
  <c r="M2834" i="25"/>
  <c r="H2630" i="25"/>
  <c r="K2588" i="25"/>
  <c r="M2965" i="25"/>
  <c r="R2965" i="25"/>
  <c r="T2965" i="25"/>
  <c r="T2253" i="25"/>
  <c r="M2253" i="25"/>
  <c r="R2253" i="25"/>
  <c r="X2248" i="25"/>
  <c r="AE2248" i="25" s="1"/>
  <c r="W2248" i="25"/>
  <c r="M1120" i="25"/>
  <c r="R1120" i="25"/>
  <c r="T1120" i="25"/>
  <c r="X1448" i="25"/>
  <c r="AE1448" i="25" s="1"/>
  <c r="W1448" i="25"/>
  <c r="R1188" i="25"/>
  <c r="M1188" i="25"/>
  <c r="T1188" i="25"/>
  <c r="H3026" i="25"/>
  <c r="X2784" i="25"/>
  <c r="AE2784" i="25" s="1"/>
  <c r="W2784" i="25"/>
  <c r="X727" i="25"/>
  <c r="AE727" i="25" s="1"/>
  <c r="W727" i="25"/>
  <c r="W3034" i="25"/>
  <c r="T3034" i="25"/>
  <c r="M3034" i="25"/>
  <c r="R3034" i="25"/>
  <c r="R1658" i="25"/>
  <c r="M1658" i="25"/>
  <c r="T1658" i="25"/>
  <c r="R3472" i="25"/>
  <c r="M3472" i="25"/>
  <c r="T3472" i="25"/>
  <c r="W1214" i="25"/>
  <c r="X1214" i="25"/>
  <c r="AE1214" i="25" s="1"/>
  <c r="K1269" i="25"/>
  <c r="K3463" i="25"/>
  <c r="X1684" i="25"/>
  <c r="AE1684" i="25" s="1"/>
  <c r="W1684" i="25"/>
  <c r="H911" i="25"/>
  <c r="H2799" i="25"/>
  <c r="H2810" i="25"/>
  <c r="K248" i="25"/>
  <c r="X2812" i="25"/>
  <c r="AE2812" i="25" s="1"/>
  <c r="W2812" i="25"/>
  <c r="H3348" i="25"/>
  <c r="M1261" i="25"/>
  <c r="R1261" i="25"/>
  <c r="T1261" i="25"/>
  <c r="X462" i="25"/>
  <c r="AE462" i="25" s="1"/>
  <c r="W462" i="25"/>
  <c r="H110" i="25"/>
  <c r="W110" i="25" s="1"/>
  <c r="X110" i="25" s="1"/>
  <c r="AE110" i="25" s="1"/>
  <c r="X3280" i="25"/>
  <c r="AE3280" i="25" s="1"/>
  <c r="W3280" i="25"/>
  <c r="X1341" i="25"/>
  <c r="AE1341" i="25" s="1"/>
  <c r="W1341" i="25"/>
  <c r="T479" i="25"/>
  <c r="M479" i="25"/>
  <c r="R479" i="25"/>
  <c r="K872" i="25"/>
  <c r="X250" i="25"/>
  <c r="AE250" i="25" s="1"/>
  <c r="W250" i="25"/>
  <c r="M2528" i="25"/>
  <c r="T2528" i="25"/>
  <c r="R2528" i="25"/>
  <c r="K949" i="25"/>
  <c r="W3253" i="25"/>
  <c r="X3253" i="25"/>
  <c r="AE3253" i="25" s="1"/>
  <c r="X2524" i="25"/>
  <c r="AE2524" i="25" s="1"/>
  <c r="W2524" i="25"/>
  <c r="W2250" i="25"/>
  <c r="X2250" i="25"/>
  <c r="AE2250" i="25" s="1"/>
  <c r="K1775" i="25"/>
  <c r="K3101" i="25"/>
  <c r="W1957" i="25"/>
  <c r="X1957" i="25"/>
  <c r="AE1957" i="25" s="1"/>
  <c r="W2680" i="25"/>
  <c r="X2680" i="25"/>
  <c r="AE2680" i="25" s="1"/>
  <c r="W2547" i="25"/>
  <c r="X2547" i="25"/>
  <c r="AE2547" i="25" s="1"/>
  <c r="H1060" i="25"/>
  <c r="H1367" i="25"/>
  <c r="H684" i="25"/>
  <c r="W558" i="25"/>
  <c r="X558" i="25"/>
  <c r="AE558" i="25" s="1"/>
  <c r="W2539" i="25"/>
  <c r="X2539" i="25"/>
  <c r="AE2539" i="25" s="1"/>
  <c r="K1723" i="25"/>
  <c r="X1910" i="25"/>
  <c r="AE1910" i="25" s="1"/>
  <c r="T1910" i="25"/>
  <c r="M1910" i="25"/>
  <c r="R1910" i="25"/>
  <c r="H178" i="25"/>
  <c r="R178" i="25" s="1"/>
  <c r="K359" i="25"/>
  <c r="X359" i="25" s="1"/>
  <c r="AE359" i="25" s="1"/>
  <c r="H1564" i="25"/>
  <c r="K1479" i="25"/>
  <c r="X2681" i="25"/>
  <c r="AE2681" i="25" s="1"/>
  <c r="W2681" i="25"/>
  <c r="H2102" i="25"/>
  <c r="H2361" i="25"/>
  <c r="H2117" i="25"/>
  <c r="R1180" i="25"/>
  <c r="M1180" i="25"/>
  <c r="T1180" i="25"/>
  <c r="B14" i="7"/>
  <c r="H3241" i="25"/>
  <c r="T974" i="25"/>
  <c r="M974" i="25"/>
  <c r="R974" i="25"/>
  <c r="K1321" i="25"/>
  <c r="M2722" i="25"/>
  <c r="T2722" i="25"/>
  <c r="R2722" i="25"/>
  <c r="T1966" i="25"/>
  <c r="R1966" i="25"/>
  <c r="K2280" i="25"/>
  <c r="K1952" i="25"/>
  <c r="X1952" i="25" s="1"/>
  <c r="AE1952" i="25" s="1"/>
  <c r="H1960" i="25"/>
  <c r="K2026" i="25"/>
  <c r="T1610" i="25"/>
  <c r="M1610" i="25"/>
  <c r="R1610" i="25"/>
  <c r="K1577" i="25"/>
  <c r="X1577" i="25" s="1"/>
  <c r="AE1577" i="25" s="1"/>
  <c r="K3255" i="25"/>
  <c r="W3255" i="25" s="1"/>
  <c r="X2839" i="25"/>
  <c r="AE2839" i="25" s="1"/>
  <c r="M2839" i="25"/>
  <c r="R2839" i="25"/>
  <c r="T2839" i="25"/>
  <c r="W3256" i="25"/>
  <c r="X3256" i="25"/>
  <c r="AE3256" i="25" s="1"/>
  <c r="K167" i="25"/>
  <c r="K808" i="25"/>
  <c r="X2502" i="25"/>
  <c r="AE2502" i="25" s="1"/>
  <c r="W2502" i="25"/>
  <c r="R2739" i="25"/>
  <c r="T2739" i="25"/>
  <c r="M2739" i="25"/>
  <c r="M2248" i="25"/>
  <c r="R2248" i="25"/>
  <c r="T2248" i="25"/>
  <c r="R658" i="25"/>
  <c r="T658" i="25"/>
  <c r="M658" i="25"/>
  <c r="K586" i="25"/>
  <c r="T1116" i="25"/>
  <c r="R1116" i="25"/>
  <c r="M1116" i="25"/>
  <c r="H233" i="25"/>
  <c r="K372" i="25"/>
  <c r="H1291" i="25"/>
  <c r="X1291" i="25" s="1"/>
  <c r="AE1291" i="25" s="1"/>
  <c r="K3232" i="25"/>
  <c r="K991" i="25"/>
  <c r="H75" i="25"/>
  <c r="K1570" i="25"/>
  <c r="M2521" i="25"/>
  <c r="R2521" i="25"/>
  <c r="T2521" i="25"/>
  <c r="T1279" i="25"/>
  <c r="M1279" i="25"/>
  <c r="R1279" i="25"/>
  <c r="M3470" i="25"/>
  <c r="T3470" i="25"/>
  <c r="T2985" i="25"/>
  <c r="R2985" i="25"/>
  <c r="M2985" i="25"/>
  <c r="T475" i="25"/>
  <c r="M475" i="25"/>
  <c r="K95" i="25"/>
  <c r="K3359" i="25"/>
  <c r="R3402" i="25"/>
  <c r="T3402" i="25"/>
  <c r="M3402" i="25"/>
  <c r="K1048" i="25"/>
  <c r="W1048" i="25" s="1"/>
  <c r="K206" i="25"/>
  <c r="K1050" i="25"/>
  <c r="X1170" i="25"/>
  <c r="AE1170" i="25" s="1"/>
  <c r="M1170" i="25"/>
  <c r="T1170" i="25"/>
  <c r="R1170" i="25"/>
  <c r="H2001" i="25"/>
  <c r="W1323" i="25"/>
  <c r="X1323" i="25"/>
  <c r="AE1323" i="25" s="1"/>
  <c r="T1599" i="25"/>
  <c r="M1599" i="25"/>
  <c r="R1599" i="25"/>
  <c r="H2818" i="25"/>
  <c r="T2818" i="25" s="1"/>
  <c r="K1506" i="25"/>
  <c r="H612" i="25"/>
  <c r="W1175" i="25"/>
  <c r="X1175" i="25"/>
  <c r="AE1175" i="25" s="1"/>
  <c r="K2305" i="25"/>
  <c r="W2305" i="25" s="1"/>
  <c r="K3093" i="25"/>
  <c r="T1311" i="25"/>
  <c r="R1311" i="25"/>
  <c r="M1311" i="25"/>
  <c r="K1685" i="25"/>
  <c r="H1666" i="25"/>
  <c r="K2185" i="25"/>
  <c r="H3266" i="25"/>
  <c r="X3473" i="25"/>
  <c r="AE3473" i="25" s="1"/>
  <c r="W3473" i="25"/>
  <c r="X1404" i="25"/>
  <c r="AE1404" i="25" s="1"/>
  <c r="W1404" i="25"/>
  <c r="H1220" i="25"/>
  <c r="R2923" i="25"/>
  <c r="T2923" i="25"/>
  <c r="M2923" i="25"/>
  <c r="H843" i="25"/>
  <c r="T843" i="25" s="1"/>
  <c r="K2049" i="25"/>
  <c r="R2148" i="25"/>
  <c r="M2148" i="25"/>
  <c r="T2148" i="25"/>
  <c r="R1517" i="25"/>
  <c r="M1517" i="25"/>
  <c r="T1517" i="25"/>
  <c r="K2492" i="25"/>
  <c r="K1563" i="25"/>
  <c r="K108" i="25"/>
  <c r="W108" i="25" s="1"/>
  <c r="X108" i="25" s="1"/>
  <c r="AE108" i="25" s="1"/>
  <c r="X2099" i="25"/>
  <c r="AE2099" i="25" s="1"/>
  <c r="W2099" i="25"/>
  <c r="K2320" i="25"/>
  <c r="X528" i="25"/>
  <c r="AE528" i="25" s="1"/>
  <c r="W528" i="25"/>
  <c r="M410" i="25"/>
  <c r="R410" i="25"/>
  <c r="T410" i="25"/>
  <c r="K1008" i="25"/>
  <c r="K3401" i="25"/>
  <c r="K2487" i="25"/>
  <c r="K2548" i="25"/>
  <c r="H1034" i="25"/>
  <c r="K2459" i="25"/>
  <c r="R1411" i="25"/>
  <c r="M1411" i="25"/>
  <c r="T1411" i="25"/>
  <c r="K2728" i="25"/>
  <c r="K3321" i="25"/>
  <c r="H1865" i="25"/>
  <c r="K160" i="25"/>
  <c r="K35" i="25"/>
  <c r="H760" i="25"/>
  <c r="X1835" i="25"/>
  <c r="AE1835" i="25" s="1"/>
  <c r="W1835" i="25"/>
  <c r="H1315" i="25"/>
  <c r="K1516" i="25"/>
  <c r="W2753" i="25"/>
  <c r="X2753" i="25"/>
  <c r="AE2753" i="25" s="1"/>
  <c r="W2194" i="25"/>
  <c r="X2194" i="25"/>
  <c r="AE2194" i="25" s="1"/>
  <c r="X2063" i="25"/>
  <c r="AE2063" i="25" s="1"/>
  <c r="W2063" i="25"/>
  <c r="H2357" i="25"/>
  <c r="T1449" i="25"/>
  <c r="R1449" i="25"/>
  <c r="M1449" i="25"/>
  <c r="K2373" i="25"/>
  <c r="K832" i="25"/>
  <c r="H2895" i="25"/>
  <c r="K2232" i="25"/>
  <c r="K2245" i="25"/>
  <c r="H3038" i="25"/>
  <c r="T3038" i="25" s="1"/>
  <c r="H100" i="25"/>
  <c r="W100" i="25" s="1"/>
  <c r="X100" i="25" s="1"/>
  <c r="AE100" i="25" s="1"/>
  <c r="R2758" i="25"/>
  <c r="M2758" i="25"/>
  <c r="T2758" i="25"/>
  <c r="K1044" i="25"/>
  <c r="K2339" i="25"/>
  <c r="W1747" i="25"/>
  <c r="X1747" i="25"/>
  <c r="AE1747" i="25" s="1"/>
  <c r="K2813" i="25"/>
  <c r="K542" i="25"/>
  <c r="K3210" i="25"/>
  <c r="K3176" i="25"/>
  <c r="K3329" i="25"/>
  <c r="K519" i="25"/>
  <c r="H3178" i="25"/>
  <c r="K1758" i="25"/>
  <c r="H1239" i="25"/>
  <c r="R1239" i="25" s="1"/>
  <c r="W999" i="25"/>
  <c r="K483" i="25"/>
  <c r="K555" i="25"/>
  <c r="K2243" i="25"/>
  <c r="K1947" i="25"/>
  <c r="X2669" i="25"/>
  <c r="AE2669" i="25" s="1"/>
  <c r="W2669" i="25"/>
  <c r="K2050" i="25"/>
  <c r="X2050" i="25" s="1"/>
  <c r="AE2050" i="25" s="1"/>
  <c r="K1858" i="25"/>
  <c r="K3497" i="25"/>
  <c r="K1551" i="25"/>
  <c r="X2222" i="25"/>
  <c r="AE2222" i="25" s="1"/>
  <c r="W2222" i="25"/>
  <c r="K179" i="25"/>
  <c r="W1241" i="25"/>
  <c r="K1792" i="25"/>
  <c r="K3419" i="25"/>
  <c r="H2845" i="25"/>
  <c r="K1197" i="25"/>
  <c r="H3010" i="25"/>
  <c r="K1043" i="25"/>
  <c r="W1043" i="25" s="1"/>
  <c r="K376" i="25"/>
  <c r="H2530" i="25"/>
  <c r="T2530" i="25" s="1"/>
  <c r="K508" i="25"/>
  <c r="R2786" i="25"/>
  <c r="T2786" i="25"/>
  <c r="M2786" i="25"/>
  <c r="K515" i="25"/>
  <c r="H3274" i="25"/>
  <c r="H844" i="25"/>
  <c r="K1688" i="25"/>
  <c r="K1231" i="25"/>
  <c r="H1674" i="25"/>
  <c r="T1157" i="25"/>
  <c r="W1157" i="25"/>
  <c r="X1157" i="25"/>
  <c r="AE1157" i="25" s="1"/>
  <c r="K3449" i="25"/>
  <c r="K1592" i="25"/>
  <c r="H768" i="25"/>
  <c r="H3429" i="25"/>
  <c r="K929" i="25"/>
  <c r="H139" i="25"/>
  <c r="K55" i="25"/>
  <c r="K502" i="25"/>
  <c r="K3204" i="25"/>
  <c r="K2880" i="25"/>
  <c r="K2744" i="25"/>
  <c r="X2744" i="25" s="1"/>
  <c r="AE2744" i="25" s="1"/>
  <c r="K2897" i="25"/>
  <c r="K1553" i="25"/>
  <c r="K1418" i="25"/>
  <c r="K2952" i="25"/>
  <c r="H1052" i="25"/>
  <c r="M1052" i="25" s="1"/>
  <c r="H2520" i="25"/>
  <c r="K1699" i="25"/>
  <c r="M907" i="25"/>
  <c r="T907" i="25"/>
  <c r="R907" i="25"/>
  <c r="H1911" i="25"/>
  <c r="H1532" i="25"/>
  <c r="T1532" i="25" s="1"/>
  <c r="M975" i="25"/>
  <c r="R975" i="25"/>
  <c r="T975" i="25"/>
  <c r="R3008" i="25"/>
  <c r="M3008" i="25"/>
  <c r="T3008" i="25"/>
  <c r="H2617" i="25"/>
  <c r="K2824" i="25"/>
  <c r="W2157" i="25"/>
  <c r="X2157" i="25"/>
  <c r="AE2157" i="25" s="1"/>
  <c r="X1140" i="25"/>
  <c r="AE1140" i="25" s="1"/>
  <c r="W1140" i="25"/>
  <c r="W1667" i="25"/>
  <c r="X1667" i="25"/>
  <c r="AE1667" i="25" s="1"/>
  <c r="H2379" i="25"/>
  <c r="H1575" i="25"/>
  <c r="H2589" i="25"/>
  <c r="H267" i="25"/>
  <c r="H2254" i="25"/>
  <c r="K1788" i="25"/>
  <c r="H2133" i="25"/>
  <c r="K2774" i="25"/>
  <c r="W2774" i="25" s="1"/>
  <c r="H2159" i="25"/>
  <c r="W2159" i="25" s="1"/>
  <c r="M485" i="25"/>
  <c r="T485" i="25"/>
  <c r="R485" i="25"/>
  <c r="X2368" i="25"/>
  <c r="AE2368" i="25" s="1"/>
  <c r="R2368" i="25"/>
  <c r="T2368" i="25"/>
  <c r="M2368" i="25"/>
  <c r="K857" i="25"/>
  <c r="X3379" i="25"/>
  <c r="AE3379" i="25" s="1"/>
  <c r="W3379" i="25"/>
  <c r="K938" i="25"/>
  <c r="H1544" i="25"/>
  <c r="R1544" i="25" s="1"/>
  <c r="K1287" i="25"/>
  <c r="H2708" i="25"/>
  <c r="M2030" i="25"/>
  <c r="T2030" i="25"/>
  <c r="K2811" i="25"/>
  <c r="K3191" i="25"/>
  <c r="K1602" i="25"/>
  <c r="K1164" i="25"/>
  <c r="H207" i="25"/>
  <c r="H1249" i="25"/>
  <c r="H2918" i="25"/>
  <c r="K147" i="25"/>
  <c r="H465" i="25"/>
  <c r="H1925" i="25"/>
  <c r="K506" i="25"/>
  <c r="H453" i="25"/>
  <c r="K193" i="25"/>
  <c r="W32" i="25"/>
  <c r="X32" i="25" s="1"/>
  <c r="AE32" i="25" s="1"/>
  <c r="H1909" i="25"/>
  <c r="W2798" i="25"/>
  <c r="X2798" i="25"/>
  <c r="AE2798" i="25" s="1"/>
  <c r="K354" i="25"/>
  <c r="H1831" i="25"/>
  <c r="H1098" i="25"/>
  <c r="R1098" i="25" s="1"/>
  <c r="H827" i="25"/>
  <c r="K3024" i="25"/>
  <c r="K2265" i="25"/>
  <c r="H3044" i="25"/>
  <c r="K2153" i="25"/>
  <c r="K1843" i="25"/>
  <c r="H589" i="25"/>
  <c r="X2419" i="25"/>
  <c r="AE2419" i="25" s="1"/>
  <c r="W2419" i="25"/>
  <c r="H166" i="25"/>
  <c r="K3433" i="25"/>
  <c r="X2164" i="25"/>
  <c r="AE2164" i="25" s="1"/>
  <c r="H3037" i="25"/>
  <c r="W1114" i="25"/>
  <c r="X1114" i="25"/>
  <c r="AE1114" i="25" s="1"/>
  <c r="K2116" i="25"/>
  <c r="K1573" i="25"/>
  <c r="T551" i="25"/>
  <c r="X551" i="25"/>
  <c r="AE551" i="25" s="1"/>
  <c r="W551" i="25"/>
  <c r="T1924" i="25"/>
  <c r="M1924" i="25"/>
  <c r="R1924" i="25"/>
  <c r="K121" i="25"/>
  <c r="K1220" i="25"/>
  <c r="K2734" i="25"/>
  <c r="H2512" i="25"/>
  <c r="W2512" i="25" s="1"/>
  <c r="H1682" i="25"/>
  <c r="X2208" i="25"/>
  <c r="AE2208" i="25" s="1"/>
  <c r="W2208" i="25"/>
  <c r="H392" i="25"/>
  <c r="H1174" i="25"/>
  <c r="H2615" i="25"/>
  <c r="H418" i="25"/>
  <c r="W1073" i="25"/>
  <c r="M1073" i="25"/>
  <c r="T1073" i="25"/>
  <c r="R1073" i="25"/>
  <c r="H3370" i="25"/>
  <c r="K763" i="25"/>
  <c r="K1657" i="25"/>
  <c r="K2642" i="25"/>
  <c r="K258" i="25"/>
  <c r="K2736" i="25"/>
  <c r="X2736" i="25" s="1"/>
  <c r="AE2736" i="25" s="1"/>
  <c r="K1061" i="25"/>
  <c r="H1553" i="25"/>
  <c r="K1467" i="25"/>
  <c r="M828" i="25"/>
  <c r="R828" i="25"/>
  <c r="T828" i="25"/>
  <c r="H513" i="25"/>
  <c r="K2713" i="25"/>
  <c r="T2547" i="25"/>
  <c r="M2547" i="25"/>
  <c r="R2547" i="25"/>
  <c r="K2010" i="25"/>
  <c r="K2173" i="25"/>
  <c r="H971" i="25"/>
  <c r="H319" i="25"/>
  <c r="K2843" i="25"/>
  <c r="T3229" i="25"/>
  <c r="R3229" i="25"/>
  <c r="M3229" i="25"/>
  <c r="H2750" i="25"/>
  <c r="K729" i="25"/>
  <c r="H1700" i="25"/>
  <c r="H2700" i="25"/>
  <c r="K2228" i="25"/>
  <c r="H1016" i="25"/>
  <c r="H29" i="25"/>
  <c r="W29" i="25" s="1"/>
  <c r="X29" i="25" s="1"/>
  <c r="AE29" i="25" s="1"/>
  <c r="K913" i="25"/>
  <c r="X1306" i="25"/>
  <c r="AE1306" i="25" s="1"/>
  <c r="W1306" i="25"/>
  <c r="W1870" i="25"/>
  <c r="X1870" i="25"/>
  <c r="AE1870" i="25" s="1"/>
  <c r="K700" i="25"/>
  <c r="K1574" i="25"/>
  <c r="K2522" i="25"/>
  <c r="K1282" i="25"/>
  <c r="H787" i="25"/>
  <c r="K616" i="25"/>
  <c r="K3032" i="25"/>
  <c r="K1151" i="25"/>
  <c r="K1860" i="25"/>
  <c r="H855" i="25"/>
  <c r="K143" i="25"/>
  <c r="X143" i="25" s="1"/>
  <c r="AE143" i="25" s="1"/>
  <c r="K2540" i="25"/>
  <c r="X2540" i="25" s="1"/>
  <c r="AE2540" i="25" s="1"/>
  <c r="K3265" i="25"/>
  <c r="K3326" i="25"/>
  <c r="K3462" i="25"/>
  <c r="W2487" i="25"/>
  <c r="H3088" i="25"/>
  <c r="K2322" i="25"/>
  <c r="H1596" i="25"/>
  <c r="K2102" i="25"/>
  <c r="H437" i="25"/>
  <c r="H81" i="25"/>
  <c r="H2068" i="25"/>
  <c r="K2106" i="25"/>
  <c r="W2106" i="25" s="1"/>
  <c r="K2149" i="25"/>
  <c r="H656" i="25"/>
  <c r="W1017" i="25"/>
  <c r="X1017" i="25"/>
  <c r="AE1017" i="25" s="1"/>
  <c r="H2213" i="25"/>
  <c r="H2875" i="25"/>
  <c r="M312" i="25"/>
  <c r="T312" i="25"/>
  <c r="R312" i="25"/>
  <c r="K2281" i="25"/>
  <c r="K2662" i="25"/>
  <c r="K851" i="25"/>
  <c r="H3139" i="25"/>
  <c r="K644" i="25"/>
  <c r="K10" i="25"/>
  <c r="W10" i="25" s="1"/>
  <c r="X10" i="25" s="1"/>
  <c r="AE10" i="25" s="1"/>
  <c r="K2648" i="25"/>
  <c r="H2653" i="25"/>
  <c r="H114" i="25"/>
  <c r="H3217" i="25"/>
  <c r="H1547" i="25"/>
  <c r="H2908" i="25"/>
  <c r="M2908" i="25" s="1"/>
  <c r="H2891" i="25"/>
  <c r="H2663" i="25"/>
  <c r="H2414" i="25"/>
  <c r="H3263" i="25"/>
  <c r="H69" i="25"/>
  <c r="W69" i="25" s="1"/>
  <c r="X69" i="25" s="1"/>
  <c r="AE69" i="25" s="1"/>
  <c r="K2084" i="25"/>
  <c r="W2858" i="25"/>
  <c r="K791" i="25"/>
  <c r="K2892" i="25"/>
  <c r="H1622" i="25"/>
  <c r="H1321" i="25"/>
  <c r="H1475" i="25"/>
  <c r="K819" i="25"/>
  <c r="K2154" i="25"/>
  <c r="H3289" i="25"/>
  <c r="R3289" i="25" s="1"/>
  <c r="H421" i="25"/>
  <c r="K1298" i="25"/>
  <c r="W1298" i="25" s="1"/>
  <c r="K1676" i="25"/>
  <c r="H3360" i="25"/>
  <c r="K1018" i="25"/>
  <c r="H2637" i="25"/>
  <c r="K2425" i="25"/>
  <c r="K822" i="25"/>
  <c r="K1453" i="25"/>
  <c r="H1191" i="25"/>
  <c r="H1024" i="25"/>
  <c r="T1024" i="25" s="1"/>
  <c r="K1028" i="25"/>
  <c r="W1028" i="25" s="1"/>
  <c r="K351" i="25"/>
  <c r="X1383" i="25"/>
  <c r="AE1383" i="25" s="1"/>
  <c r="W1383" i="25"/>
  <c r="K1466" i="25"/>
  <c r="H2550" i="25"/>
  <c r="H866" i="25"/>
  <c r="H502" i="25"/>
  <c r="H1772" i="25"/>
  <c r="R1772" i="25" s="1"/>
  <c r="K891" i="25"/>
  <c r="H305" i="25"/>
  <c r="K732" i="25"/>
  <c r="H149" i="25"/>
  <c r="K2870" i="25"/>
  <c r="H2600" i="25"/>
  <c r="H3007" i="25"/>
  <c r="K1187" i="25"/>
  <c r="K2203" i="25"/>
  <c r="W1153" i="25"/>
  <c r="X1153" i="25"/>
  <c r="AE1153" i="25" s="1"/>
  <c r="K2497" i="25"/>
  <c r="H3264" i="25"/>
  <c r="K2377" i="25"/>
  <c r="K85" i="25"/>
  <c r="H712" i="25"/>
  <c r="K130" i="25"/>
  <c r="H770" i="25"/>
  <c r="H798" i="25"/>
  <c r="M798" i="25" s="1"/>
  <c r="W3023" i="25"/>
  <c r="X3023" i="25"/>
  <c r="AE3023" i="25" s="1"/>
  <c r="K1921" i="25"/>
  <c r="K1814" i="25"/>
  <c r="K2193" i="25"/>
  <c r="H2226" i="25"/>
  <c r="H2113" i="25"/>
  <c r="K1135" i="25"/>
  <c r="H416" i="25"/>
  <c r="K935" i="25"/>
  <c r="H2260" i="25"/>
  <c r="M2260" i="25" s="1"/>
  <c r="H1927" i="25"/>
  <c r="M1927" i="25" s="1"/>
  <c r="T486" i="25"/>
  <c r="R486" i="25"/>
  <c r="M486" i="25"/>
  <c r="K2008" i="25"/>
  <c r="H3341" i="25"/>
  <c r="R3341" i="25" s="1"/>
  <c r="K1009" i="25"/>
  <c r="W1009" i="25" s="1"/>
  <c r="H789" i="25"/>
  <c r="K3194" i="25"/>
  <c r="T2452" i="25"/>
  <c r="W2452" i="25"/>
  <c r="X2452" i="25"/>
  <c r="AE2452" i="25" s="1"/>
  <c r="H1977" i="25"/>
  <c r="H3209" i="25"/>
  <c r="K570" i="25"/>
  <c r="H1112" i="25"/>
  <c r="H3387" i="25"/>
  <c r="H174" i="25"/>
  <c r="H2551" i="25"/>
  <c r="K3393" i="25"/>
  <c r="H364" i="25"/>
  <c r="H2036" i="25"/>
  <c r="K2234" i="25"/>
  <c r="K1810" i="25"/>
  <c r="H2037" i="25"/>
  <c r="H1326" i="25"/>
  <c r="H3324" i="25"/>
  <c r="K3030" i="25"/>
  <c r="X3030" i="25" s="1"/>
  <c r="AE3030" i="25" s="1"/>
  <c r="K2006" i="25"/>
  <c r="H2449" i="25"/>
  <c r="H3325" i="25"/>
  <c r="K2639" i="25"/>
  <c r="K2659" i="25"/>
  <c r="W2659" i="25" s="1"/>
  <c r="H1183" i="25"/>
  <c r="K2733" i="25"/>
  <c r="H2675" i="25"/>
  <c r="H1084" i="25"/>
  <c r="M1084" i="25" s="1"/>
  <c r="K1040" i="25"/>
  <c r="H3124" i="25"/>
  <c r="M3499" i="25"/>
  <c r="X3499" i="25"/>
  <c r="AE3499" i="25" s="1"/>
  <c r="W3499" i="25"/>
  <c r="W2565" i="25"/>
  <c r="X2565" i="25"/>
  <c r="AE2565" i="25" s="1"/>
  <c r="H525" i="25"/>
  <c r="H776" i="25"/>
  <c r="H719" i="25"/>
  <c r="K1759" i="25"/>
  <c r="H1958" i="25"/>
  <c r="K2216" i="25"/>
  <c r="K547" i="25"/>
  <c r="H262" i="25"/>
  <c r="H1661" i="25"/>
  <c r="T1661" i="25" s="1"/>
  <c r="H747" i="25"/>
  <c r="K1824" i="25"/>
  <c r="H1833" i="25"/>
  <c r="H1379" i="25"/>
  <c r="H2887" i="25"/>
  <c r="K347" i="25"/>
  <c r="H2309" i="25"/>
  <c r="T2309" i="25" s="1"/>
  <c r="H3390" i="25"/>
  <c r="W3390" i="25" s="1"/>
  <c r="K2364" i="25"/>
  <c r="K1525" i="25"/>
  <c r="K1255" i="25"/>
  <c r="H3450" i="25"/>
  <c r="H2349" i="25"/>
  <c r="H3107" i="25"/>
  <c r="K503" i="25"/>
  <c r="H1003" i="25"/>
  <c r="H2295" i="25"/>
  <c r="K3370" i="25"/>
  <c r="K2999" i="25"/>
  <c r="W2999" i="25" s="1"/>
  <c r="K1248" i="25"/>
  <c r="H3364" i="25"/>
  <c r="K3303" i="25"/>
  <c r="K228" i="25"/>
  <c r="K1965" i="25"/>
  <c r="K3201" i="25"/>
  <c r="H2322" i="25"/>
  <c r="H3046" i="25"/>
  <c r="K2580" i="25"/>
  <c r="K2950" i="25"/>
  <c r="H2723" i="25"/>
  <c r="K854" i="25"/>
  <c r="H232" i="25"/>
  <c r="K1778" i="25"/>
  <c r="K1326" i="25"/>
  <c r="K3084" i="25"/>
  <c r="H1619" i="25"/>
  <c r="H2380" i="25"/>
  <c r="K1905" i="25"/>
  <c r="H3075" i="25"/>
  <c r="K2945" i="25"/>
  <c r="H419" i="25"/>
  <c r="H3225" i="25"/>
  <c r="K693" i="25"/>
  <c r="K327" i="25"/>
  <c r="H2172" i="25"/>
  <c r="H596" i="25"/>
  <c r="K2333" i="25"/>
  <c r="W2333" i="25" s="1"/>
  <c r="H1999" i="25"/>
  <c r="K2104" i="25"/>
  <c r="H2287" i="25"/>
  <c r="W2599" i="25"/>
  <c r="X2599" i="25"/>
  <c r="AE2599" i="25" s="1"/>
  <c r="K1654" i="25"/>
  <c r="W1654" i="25" s="1"/>
  <c r="K750" i="25"/>
  <c r="K356" i="25"/>
  <c r="H1085" i="25"/>
  <c r="H2974" i="25"/>
  <c r="H3055" i="25"/>
  <c r="H2341" i="25"/>
  <c r="T552" i="25"/>
  <c r="R552" i="25"/>
  <c r="M552" i="25"/>
  <c r="X2344" i="25"/>
  <c r="AE2344" i="25" s="1"/>
  <c r="W2344" i="25"/>
  <c r="W2856" i="25"/>
  <c r="X2856" i="25"/>
  <c r="AE2856" i="25" s="1"/>
  <c r="M2998" i="25"/>
  <c r="T2998" i="25"/>
  <c r="R2998" i="25"/>
  <c r="W335" i="25"/>
  <c r="T335" i="25"/>
  <c r="R335" i="25"/>
  <c r="M335" i="25"/>
  <c r="R475" i="25"/>
  <c r="X475" i="25"/>
  <c r="AE475" i="25" s="1"/>
  <c r="W475" i="25"/>
  <c r="W1988" i="25"/>
  <c r="X1988" i="25"/>
  <c r="AE1988" i="25" s="1"/>
  <c r="X999" i="25"/>
  <c r="AE999" i="25" s="1"/>
  <c r="M999" i="25"/>
  <c r="R999" i="25"/>
  <c r="T999" i="25"/>
  <c r="X757" i="25"/>
  <c r="AE757" i="25" s="1"/>
  <c r="R757" i="25"/>
  <c r="M757" i="25"/>
  <c r="T757" i="25"/>
  <c r="T2404" i="25"/>
  <c r="X2404" i="25"/>
  <c r="AE2404" i="25" s="1"/>
  <c r="W2404" i="25"/>
  <c r="T2198" i="25"/>
  <c r="R2198" i="25"/>
  <c r="M2198" i="25"/>
  <c r="X257" i="25"/>
  <c r="AE257" i="25" s="1"/>
  <c r="W257" i="25"/>
  <c r="W1038" i="25"/>
  <c r="X1038" i="25"/>
  <c r="AE1038" i="25" s="1"/>
  <c r="W2442" i="25"/>
  <c r="X2442" i="25"/>
  <c r="AE2442" i="25" s="1"/>
  <c r="X3342" i="25"/>
  <c r="AE3342" i="25" s="1"/>
  <c r="W3342" i="25"/>
  <c r="T864" i="25"/>
  <c r="M864" i="25"/>
  <c r="R864" i="25"/>
  <c r="R2182" i="25"/>
  <c r="T2182" i="25"/>
  <c r="M2182" i="25"/>
  <c r="X2563" i="25"/>
  <c r="AE2563" i="25" s="1"/>
  <c r="W2563" i="25"/>
  <c r="X244" i="25"/>
  <c r="AE244" i="25" s="1"/>
  <c r="W244" i="25"/>
  <c r="M3342" i="25"/>
  <c r="R3342" i="25"/>
  <c r="T3342" i="25"/>
  <c r="W2657" i="25"/>
  <c r="X2657" i="25"/>
  <c r="AE2657" i="25" s="1"/>
  <c r="W275" i="25"/>
  <c r="T275" i="25"/>
  <c r="R275" i="25"/>
  <c r="M275" i="25"/>
  <c r="X252" i="25"/>
  <c r="AE252" i="25" s="1"/>
  <c r="R252" i="25"/>
  <c r="M252" i="25"/>
  <c r="T252" i="25"/>
  <c r="M2798" i="25"/>
  <c r="T2798" i="25"/>
  <c r="R2798" i="25"/>
  <c r="W111" i="25"/>
  <c r="X111" i="25" s="1"/>
  <c r="AE111" i="25" s="1"/>
  <c r="M111" i="25"/>
  <c r="T111" i="25"/>
  <c r="R111" i="25"/>
  <c r="W2522" i="25"/>
  <c r="X2522" i="25"/>
  <c r="AE2522" i="25" s="1"/>
  <c r="W1462" i="25"/>
  <c r="M1462" i="25"/>
  <c r="R1462" i="25"/>
  <c r="T1462" i="25"/>
  <c r="R2288" i="25"/>
  <c r="T2288" i="25"/>
  <c r="M2288" i="25"/>
  <c r="R1142" i="25"/>
  <c r="T1142" i="25"/>
  <c r="R3425" i="25"/>
  <c r="M3425" i="25"/>
  <c r="T3425" i="25"/>
  <c r="M1142" i="25"/>
  <c r="X1142" i="25"/>
  <c r="AE1142" i="25" s="1"/>
  <c r="W1142" i="25"/>
  <c r="W371" i="25"/>
  <c r="X371" i="25"/>
  <c r="AE371" i="25" s="1"/>
  <c r="T1582" i="25"/>
  <c r="M1582" i="25"/>
  <c r="R1582" i="25"/>
  <c r="W1921" i="25"/>
  <c r="T3017" i="25"/>
  <c r="M3017" i="25"/>
  <c r="R3017" i="25"/>
  <c r="X1550" i="25"/>
  <c r="AE1550" i="25" s="1"/>
  <c r="W1550" i="25"/>
  <c r="K1721" i="25"/>
  <c r="X1721" i="25" s="1"/>
  <c r="AE1721" i="25" s="1"/>
  <c r="M3359" i="25"/>
  <c r="W3359" i="25"/>
  <c r="X3359" i="25"/>
  <c r="AE3359" i="25" s="1"/>
  <c r="K2125" i="25"/>
  <c r="X1697" i="25"/>
  <c r="AE1697" i="25" s="1"/>
  <c r="W1697" i="25"/>
  <c r="W524" i="25"/>
  <c r="X524" i="25"/>
  <c r="AE524" i="25" s="1"/>
  <c r="M1070" i="25"/>
  <c r="T1070" i="25"/>
  <c r="R1070" i="25"/>
  <c r="R1769" i="25"/>
  <c r="T1769" i="25"/>
  <c r="M1769" i="25"/>
  <c r="T1815" i="25"/>
  <c r="R1815" i="25"/>
  <c r="M1815" i="25"/>
  <c r="W1291" i="25"/>
  <c r="T1291" i="25"/>
  <c r="M1291" i="25"/>
  <c r="R1291" i="25"/>
  <c r="X3487" i="25"/>
  <c r="AE3487" i="25" s="1"/>
  <c r="W3487" i="25"/>
  <c r="X1139" i="25"/>
  <c r="AE1139" i="25" s="1"/>
  <c r="W1139" i="25"/>
  <c r="X172" i="25"/>
  <c r="AE172" i="25" s="1"/>
  <c r="T172" i="25"/>
  <c r="M172" i="25"/>
  <c r="R172" i="25"/>
  <c r="W2391" i="25"/>
  <c r="X2391" i="25"/>
  <c r="AE2391" i="25" s="1"/>
  <c r="H72" i="25"/>
  <c r="X1293" i="25"/>
  <c r="AE1293" i="25" s="1"/>
  <c r="T1293" i="25"/>
  <c r="M1293" i="25"/>
  <c r="R1293" i="25"/>
  <c r="T1670" i="25"/>
  <c r="R1670" i="25"/>
  <c r="M1670" i="25"/>
  <c r="H3152" i="25"/>
  <c r="W2069" i="25"/>
  <c r="X2069" i="25"/>
  <c r="AE2069" i="25" s="1"/>
  <c r="X1570" i="25"/>
  <c r="AE1570" i="25" s="1"/>
  <c r="W1570" i="25"/>
  <c r="R2970" i="25"/>
  <c r="M2970" i="25"/>
  <c r="T2970" i="25"/>
  <c r="R1465" i="25"/>
  <c r="M1465" i="25"/>
  <c r="T1465" i="25"/>
  <c r="R2242" i="25"/>
  <c r="T2242" i="25"/>
  <c r="T1333" i="25"/>
  <c r="R1333" i="25"/>
  <c r="M1333" i="25"/>
  <c r="K754" i="25"/>
  <c r="G14" i="7"/>
  <c r="F8" i="7"/>
  <c r="G7" i="7"/>
  <c r="H7" i="7" s="1"/>
  <c r="W740" i="25"/>
  <c r="X740" i="25"/>
  <c r="AE740" i="25" s="1"/>
  <c r="K2443" i="25"/>
  <c r="M489" i="25"/>
  <c r="R489" i="25"/>
  <c r="T489" i="25"/>
  <c r="X2688" i="25"/>
  <c r="AE2688" i="25" s="1"/>
  <c r="W2688" i="25"/>
  <c r="R51" i="25"/>
  <c r="M51" i="25"/>
  <c r="T51" i="25"/>
  <c r="X2095" i="25"/>
  <c r="AE2095" i="25" s="1"/>
  <c r="W2095" i="25"/>
  <c r="H2430" i="25"/>
  <c r="X3346" i="25"/>
  <c r="AE3346" i="25" s="1"/>
  <c r="W3346" i="25"/>
  <c r="K2511" i="25"/>
  <c r="R588" i="25"/>
  <c r="T588" i="25"/>
  <c r="M588" i="25"/>
  <c r="X858" i="25"/>
  <c r="AE858" i="25" s="1"/>
  <c r="W858" i="25"/>
  <c r="H2035" i="25"/>
  <c r="R2412" i="25"/>
  <c r="T2412" i="25"/>
  <c r="M2412" i="25"/>
  <c r="X3425" i="25"/>
  <c r="AE3425" i="25" s="1"/>
  <c r="W3425" i="25"/>
  <c r="W3159" i="25"/>
  <c r="X3159" i="25"/>
  <c r="AE3159" i="25" s="1"/>
  <c r="X1411" i="25"/>
  <c r="AE1411" i="25" s="1"/>
  <c r="W1411" i="25"/>
  <c r="K1141" i="25"/>
  <c r="W3315" i="25"/>
  <c r="X3315" i="25"/>
  <c r="AE3315" i="25" s="1"/>
  <c r="W2055" i="25"/>
  <c r="T2055" i="25"/>
  <c r="M2055" i="25"/>
  <c r="R2055" i="25"/>
  <c r="H2876" i="25"/>
  <c r="T2876" i="25" s="1"/>
  <c r="T924" i="25"/>
  <c r="W924" i="25"/>
  <c r="X924" i="25"/>
  <c r="AE924" i="25" s="1"/>
  <c r="W3444" i="25"/>
  <c r="X3444" i="25"/>
  <c r="AE3444" i="25" s="1"/>
  <c r="X3439" i="25"/>
  <c r="AE3439" i="25" s="1"/>
  <c r="W3439" i="25"/>
  <c r="X2182" i="25"/>
  <c r="AE2182" i="25" s="1"/>
  <c r="W2182" i="25"/>
  <c r="R573" i="25"/>
  <c r="M573" i="25"/>
  <c r="T573" i="25"/>
  <c r="T2680" i="25"/>
  <c r="R2680" i="25"/>
  <c r="M2680" i="25"/>
  <c r="K1583" i="25"/>
  <c r="X1583" i="25" s="1"/>
  <c r="AE1583" i="25" s="1"/>
  <c r="R2674" i="25"/>
  <c r="T2674" i="25"/>
  <c r="M2674" i="25"/>
  <c r="M1666" i="25"/>
  <c r="R1666" i="25"/>
  <c r="T1666" i="25"/>
  <c r="H630" i="25"/>
  <c r="X2196" i="25"/>
  <c r="AE2196" i="25" s="1"/>
  <c r="T2196" i="25"/>
  <c r="R2196" i="25"/>
  <c r="M2196" i="25"/>
  <c r="R1214" i="25"/>
  <c r="T1214" i="25"/>
  <c r="M1214" i="25"/>
  <c r="M129" i="25"/>
  <c r="W129" i="25"/>
  <c r="X129" i="25"/>
  <c r="AE129" i="25" s="1"/>
  <c r="W1062" i="25"/>
  <c r="X1062" i="25"/>
  <c r="AE1062" i="25" s="1"/>
  <c r="K1773" i="25"/>
  <c r="R2636" i="25"/>
  <c r="T2636" i="25"/>
  <c r="M2636" i="25"/>
  <c r="X1771" i="25"/>
  <c r="AE1771" i="25" s="1"/>
  <c r="W1771" i="25"/>
  <c r="H981" i="25"/>
  <c r="M981" i="25" s="1"/>
  <c r="M37" i="25"/>
  <c r="T37" i="25"/>
  <c r="R37" i="25"/>
  <c r="X3177" i="25"/>
  <c r="AE3177" i="25" s="1"/>
  <c r="W3177" i="25"/>
  <c r="M2350" i="25"/>
  <c r="T2350" i="25"/>
  <c r="R2350" i="25"/>
  <c r="K3483" i="25"/>
  <c r="R1749" i="25"/>
  <c r="M1749" i="25"/>
  <c r="R1126" i="25"/>
  <c r="M1126" i="25"/>
  <c r="T1126" i="25"/>
  <c r="W1653" i="25"/>
  <c r="X1653" i="25"/>
  <c r="AE1653" i="25" s="1"/>
  <c r="K222" i="25"/>
  <c r="X1946" i="25"/>
  <c r="AE1946" i="25" s="1"/>
  <c r="W1946" i="25"/>
  <c r="T3075" i="25"/>
  <c r="M362" i="25"/>
  <c r="R362" i="25"/>
  <c r="T362" i="25"/>
  <c r="H2846" i="25"/>
  <c r="R68" i="25"/>
  <c r="T68" i="25"/>
  <c r="M68" i="25"/>
  <c r="R2767" i="25"/>
  <c r="M2767" i="25"/>
  <c r="T2767" i="25"/>
  <c r="K2668" i="25"/>
  <c r="H2578" i="25"/>
  <c r="X1560" i="25"/>
  <c r="AE1560" i="25" s="1"/>
  <c r="W1560" i="25"/>
  <c r="W3401" i="25"/>
  <c r="X3401" i="25"/>
  <c r="AE3401" i="25" s="1"/>
  <c r="K2362" i="25"/>
  <c r="W88" i="25"/>
  <c r="X88" i="25" s="1"/>
  <c r="AE88" i="25" s="1"/>
  <c r="T911" i="25"/>
  <c r="M911" i="25"/>
  <c r="W2353" i="25"/>
  <c r="X2353" i="25"/>
  <c r="AE2353" i="25" s="1"/>
  <c r="K1072" i="25"/>
  <c r="R2913" i="25"/>
  <c r="M2913" i="25"/>
  <c r="T2913" i="25"/>
  <c r="R1097" i="25"/>
  <c r="T1097" i="25"/>
  <c r="M1097" i="25"/>
  <c r="H1409" i="25"/>
  <c r="W374" i="25"/>
  <c r="X374" i="25"/>
  <c r="AE374" i="25" s="1"/>
  <c r="T1857" i="25"/>
  <c r="R1857" i="25"/>
  <c r="M1857" i="25"/>
  <c r="K2485" i="25"/>
  <c r="W98" i="25"/>
  <c r="X98" i="25" s="1"/>
  <c r="AE98" i="25" s="1"/>
  <c r="H517" i="25"/>
  <c r="R1356" i="25"/>
  <c r="T1356" i="25"/>
  <c r="M1356" i="25"/>
  <c r="W277" i="25"/>
  <c r="X277" i="25"/>
  <c r="AE277" i="25" s="1"/>
  <c r="H3128" i="25"/>
  <c r="H413" i="25"/>
  <c r="T276" i="25"/>
  <c r="R276" i="25"/>
  <c r="M276" i="25"/>
  <c r="H3399" i="25"/>
  <c r="R244" i="25"/>
  <c r="T244" i="25"/>
  <c r="M244" i="25"/>
  <c r="W1746" i="25"/>
  <c r="X1746" i="25"/>
  <c r="AE1746" i="25" s="1"/>
  <c r="H17" i="25"/>
  <c r="T690" i="25"/>
  <c r="R690" i="25"/>
  <c r="K863" i="25"/>
  <c r="W131" i="25"/>
  <c r="X131" i="25"/>
  <c r="AE131" i="25" s="1"/>
  <c r="M2156" i="25"/>
  <c r="R2156" i="25"/>
  <c r="T2156" i="25"/>
  <c r="X2917" i="25"/>
  <c r="AE2917" i="25" s="1"/>
  <c r="W2917" i="25"/>
  <c r="T2829" i="25"/>
  <c r="R2829" i="25"/>
  <c r="M2829" i="25"/>
  <c r="W1233" i="25"/>
  <c r="X1233" i="25"/>
  <c r="AE1233" i="25" s="1"/>
  <c r="X2581" i="25"/>
  <c r="AE2581" i="25" s="1"/>
  <c r="W874" i="25"/>
  <c r="R874" i="25"/>
  <c r="T874" i="25"/>
  <c r="M874" i="25"/>
  <c r="R2374" i="25"/>
  <c r="W2374" i="25"/>
  <c r="X2374" i="25"/>
  <c r="AE2374" i="25" s="1"/>
  <c r="W74" i="25"/>
  <c r="X74" i="25" s="1"/>
  <c r="AE74" i="25" s="1"/>
  <c r="M74" i="25"/>
  <c r="R74" i="25"/>
  <c r="T74" i="25"/>
  <c r="W2911" i="25"/>
  <c r="X2911" i="25"/>
  <c r="AE2911" i="25" s="1"/>
  <c r="T866" i="25"/>
  <c r="M866" i="25"/>
  <c r="R866" i="25"/>
  <c r="H1712" i="25"/>
  <c r="T2015" i="25"/>
  <c r="M2015" i="25"/>
  <c r="R2015" i="25"/>
  <c r="K510" i="25"/>
  <c r="W1717" i="25"/>
  <c r="X1717" i="25"/>
  <c r="AE1717" i="25" s="1"/>
  <c r="T1316" i="25"/>
  <c r="R1316" i="25"/>
  <c r="M1316" i="25"/>
  <c r="H3368" i="25"/>
  <c r="K317" i="25"/>
  <c r="T209" i="25"/>
  <c r="R209" i="25"/>
  <c r="M209" i="25"/>
  <c r="X3122" i="25"/>
  <c r="AE3122" i="25" s="1"/>
  <c r="W3122" i="25"/>
  <c r="W456" i="25"/>
  <c r="X456" i="25"/>
  <c r="AE456" i="25" s="1"/>
  <c r="R466" i="25"/>
  <c r="M466" i="25"/>
  <c r="T466" i="25"/>
  <c r="K2776" i="25"/>
  <c r="M393" i="25"/>
  <c r="T393" i="25"/>
  <c r="R393" i="25"/>
  <c r="H2271" i="25"/>
  <c r="M2052" i="25"/>
  <c r="X2052" i="25"/>
  <c r="AE2052" i="25" s="1"/>
  <c r="W2052" i="25"/>
  <c r="W1769" i="25"/>
  <c r="X1769" i="25"/>
  <c r="AE1769" i="25" s="1"/>
  <c r="K2737" i="25"/>
  <c r="H2660" i="25"/>
  <c r="X1696" i="25"/>
  <c r="AE1696" i="25" s="1"/>
  <c r="W1696" i="25"/>
  <c r="W2125" i="25"/>
  <c r="X2125" i="25"/>
  <c r="AE2125" i="25" s="1"/>
  <c r="H687" i="25"/>
  <c r="T3121" i="25"/>
  <c r="X3121" i="25"/>
  <c r="AE3121" i="25" s="1"/>
  <c r="W3121" i="25"/>
  <c r="X677" i="25"/>
  <c r="AE677" i="25" s="1"/>
  <c r="W677" i="25"/>
  <c r="K3026" i="25"/>
  <c r="K2844" i="25"/>
  <c r="K614" i="25"/>
  <c r="T1270" i="25"/>
  <c r="M1270" i="25"/>
  <c r="R1270" i="25"/>
  <c r="X1444" i="25"/>
  <c r="AE1444" i="25" s="1"/>
  <c r="W1444" i="25"/>
  <c r="H782" i="25"/>
  <c r="T311" i="25"/>
  <c r="X311" i="25"/>
  <c r="AE311" i="25" s="1"/>
  <c r="W311" i="25"/>
  <c r="T371" i="25"/>
  <c r="M371" i="25"/>
  <c r="R371" i="25"/>
  <c r="X2789" i="25"/>
  <c r="AE2789" i="25" s="1"/>
  <c r="W2789" i="25"/>
  <c r="H1519" i="25"/>
  <c r="T2449" i="25"/>
  <c r="M2449" i="25"/>
  <c r="R2449" i="25"/>
  <c r="K2697" i="25"/>
  <c r="X2697" i="25" s="1"/>
  <c r="AE2697" i="25" s="1"/>
  <c r="R2376" i="25"/>
  <c r="M2376" i="25"/>
  <c r="T2376" i="25"/>
  <c r="M253" i="25"/>
  <c r="T253" i="25"/>
  <c r="R253" i="25"/>
  <c r="H3423" i="25"/>
  <c r="K3079" i="25"/>
  <c r="H1545" i="25"/>
  <c r="K1679" i="25"/>
  <c r="R2389" i="25"/>
  <c r="T2389" i="25"/>
  <c r="M2389" i="25"/>
  <c r="X1447" i="25"/>
  <c r="AE1447" i="25" s="1"/>
  <c r="W1447" i="25"/>
  <c r="W2058" i="25"/>
  <c r="X2058" i="25"/>
  <c r="AE2058" i="25" s="1"/>
  <c r="T2046" i="25"/>
  <c r="M2046" i="25"/>
  <c r="R2046" i="25"/>
  <c r="H23" i="25"/>
  <c r="T683" i="25"/>
  <c r="M683" i="25"/>
  <c r="R683" i="25"/>
  <c r="H3261" i="25"/>
  <c r="X1844" i="25"/>
  <c r="AE1844" i="25" s="1"/>
  <c r="W1844" i="25"/>
  <c r="X1537" i="25"/>
  <c r="AE1537" i="25" s="1"/>
  <c r="W1537" i="25"/>
  <c r="M1809" i="25"/>
  <c r="T1809" i="25"/>
  <c r="R1809" i="25"/>
  <c r="K2103" i="25"/>
  <c r="H2003" i="25"/>
  <c r="X848" i="25"/>
  <c r="AE848" i="25" s="1"/>
  <c r="W848" i="25"/>
  <c r="T211" i="25"/>
  <c r="W211" i="25"/>
  <c r="X211" i="25"/>
  <c r="AE211" i="25" s="1"/>
  <c r="T1324" i="25"/>
  <c r="R1324" i="25"/>
  <c r="M1324" i="25"/>
  <c r="K373" i="25"/>
  <c r="W1059" i="25"/>
  <c r="X1059" i="25"/>
  <c r="AE1059" i="25" s="1"/>
  <c r="H951" i="25"/>
  <c r="H220" i="25"/>
  <c r="X2595" i="25"/>
  <c r="AE2595" i="25" s="1"/>
  <c r="W2595" i="25"/>
  <c r="W2043" i="25"/>
  <c r="X2043" i="25"/>
  <c r="AE2043" i="25" s="1"/>
  <c r="X200" i="25"/>
  <c r="AE200" i="25" s="1"/>
  <c r="W200" i="25"/>
  <c r="H156" i="25"/>
  <c r="T156" i="25" s="1"/>
  <c r="W400" i="25"/>
  <c r="M400" i="25"/>
  <c r="R400" i="25"/>
  <c r="T400" i="25"/>
  <c r="W1372" i="25"/>
  <c r="X1372" i="25"/>
  <c r="AE1372" i="25" s="1"/>
  <c r="T2033" i="25"/>
  <c r="M2033" i="25"/>
  <c r="R2033" i="25"/>
  <c r="H2881" i="25"/>
  <c r="H1908" i="25"/>
  <c r="H621" i="25"/>
  <c r="K802" i="25"/>
  <c r="K1063" i="25"/>
  <c r="K2610" i="25"/>
  <c r="M232" i="25"/>
  <c r="T232" i="25"/>
  <c r="H1082" i="25"/>
  <c r="M1221" i="25"/>
  <c r="T1221" i="25"/>
  <c r="R1221" i="25"/>
  <c r="T1783" i="25"/>
  <c r="M1783" i="25"/>
  <c r="R1783" i="25"/>
  <c r="K613" i="25"/>
  <c r="X613" i="25" s="1"/>
  <c r="AE613" i="25" s="1"/>
  <c r="W810" i="25"/>
  <c r="X810" i="25"/>
  <c r="AE810" i="25" s="1"/>
  <c r="R3411" i="25"/>
  <c r="M3411" i="25"/>
  <c r="T3411" i="25"/>
  <c r="H1259" i="25"/>
  <c r="R110" i="25"/>
  <c r="T110" i="25"/>
  <c r="M110" i="25"/>
  <c r="K1983" i="25"/>
  <c r="X3482" i="25"/>
  <c r="AE3482" i="25" s="1"/>
  <c r="W3482" i="25"/>
  <c r="K2003" i="25"/>
  <c r="K1160" i="25"/>
  <c r="R1403" i="25"/>
  <c r="T1403" i="25"/>
  <c r="M1403" i="25"/>
  <c r="K1382" i="25"/>
  <c r="W1293" i="25"/>
  <c r="R1936" i="25"/>
  <c r="M1936" i="25"/>
  <c r="T1936" i="25"/>
  <c r="K1057" i="25"/>
  <c r="K390" i="25"/>
  <c r="K625" i="25"/>
  <c r="T3234" i="25"/>
  <c r="M3234" i="25"/>
  <c r="R3234" i="25"/>
  <c r="H1206" i="25"/>
  <c r="T1206" i="25" s="1"/>
  <c r="K1263" i="25"/>
  <c r="W1263" i="25" s="1"/>
  <c r="K2542" i="25"/>
  <c r="K1851" i="25"/>
  <c r="W3398" i="25"/>
  <c r="X3398" i="25"/>
  <c r="AE3398" i="25" s="1"/>
  <c r="W1164" i="25"/>
  <c r="R115" i="25"/>
  <c r="T115" i="25"/>
  <c r="M115" i="25"/>
  <c r="R1718" i="25"/>
  <c r="T1718" i="25"/>
  <c r="M1718" i="25"/>
  <c r="K2087" i="25"/>
  <c r="K2729" i="25"/>
  <c r="K2166" i="25"/>
  <c r="K1779" i="25"/>
  <c r="K48" i="25"/>
  <c r="K3145" i="25"/>
  <c r="W1591" i="25"/>
  <c r="M1591" i="25"/>
  <c r="R1591" i="25"/>
  <c r="T1591" i="25"/>
  <c r="M3482" i="25"/>
  <c r="T3482" i="25"/>
  <c r="R3482" i="25"/>
  <c r="X532" i="25"/>
  <c r="AE532" i="25" s="1"/>
  <c r="W532" i="25"/>
  <c r="H1193" i="25"/>
  <c r="R2982" i="25"/>
  <c r="M2982" i="25"/>
  <c r="T2982" i="25"/>
  <c r="H2283" i="25"/>
  <c r="T3487" i="25"/>
  <c r="M3487" i="25"/>
  <c r="R3487" i="25"/>
  <c r="K2079" i="25"/>
  <c r="H2120" i="25"/>
  <c r="K856" i="25"/>
  <c r="H3467" i="25"/>
  <c r="X2206" i="25"/>
  <c r="AE2206" i="25" s="1"/>
  <c r="W2206" i="25"/>
  <c r="K1617" i="25"/>
  <c r="X2592" i="25"/>
  <c r="AE2592" i="25" s="1"/>
  <c r="H1079" i="25"/>
  <c r="T3264" i="25"/>
  <c r="M3264" i="25"/>
  <c r="K2287" i="25"/>
  <c r="X2114" i="25"/>
  <c r="AE2114" i="25" s="1"/>
  <c r="H2491" i="25"/>
  <c r="M2753" i="25"/>
  <c r="R2753" i="25"/>
  <c r="T2753" i="25"/>
  <c r="H2904" i="25"/>
  <c r="K2169" i="25"/>
  <c r="K281" i="25"/>
  <c r="H948" i="25"/>
  <c r="K1205" i="25"/>
  <c r="X2055" i="25"/>
  <c r="AE2055" i="25" s="1"/>
  <c r="M2959" i="25"/>
  <c r="R2959" i="25"/>
  <c r="T2959" i="25"/>
  <c r="H1701" i="25"/>
  <c r="K3071" i="25"/>
  <c r="K2994" i="25"/>
  <c r="M2044" i="25"/>
  <c r="T2044" i="25"/>
  <c r="R2044" i="25"/>
  <c r="K787" i="25"/>
  <c r="T389" i="25"/>
  <c r="M389" i="25"/>
  <c r="R389" i="25"/>
  <c r="K2629" i="25"/>
  <c r="X2629" i="25" s="1"/>
  <c r="AE2629" i="25" s="1"/>
  <c r="X1097" i="25"/>
  <c r="AE1097" i="25" s="1"/>
  <c r="W1097" i="25"/>
  <c r="M1334" i="25"/>
  <c r="W1334" i="25"/>
  <c r="X1334" i="25"/>
  <c r="AE1334" i="25" s="1"/>
  <c r="R2230" i="25"/>
  <c r="M2230" i="25"/>
  <c r="H1991" i="25"/>
  <c r="X3472" i="25"/>
  <c r="AE3472" i="25" s="1"/>
  <c r="W3472" i="25"/>
  <c r="H298" i="25"/>
  <c r="X3153" i="25"/>
  <c r="AE3153" i="25" s="1"/>
  <c r="W3153" i="25"/>
  <c r="M2956" i="25"/>
  <c r="T2956" i="25"/>
  <c r="R2956" i="25"/>
  <c r="H2526" i="25"/>
  <c r="T2526" i="25" s="1"/>
  <c r="K868" i="25"/>
  <c r="K1166" i="25"/>
  <c r="K982" i="25"/>
  <c r="R1829" i="25"/>
  <c r="M1829" i="25"/>
  <c r="T1829" i="25"/>
  <c r="K165" i="25"/>
  <c r="W165" i="25" s="1"/>
  <c r="K1545" i="25"/>
  <c r="R185" i="25"/>
  <c r="T185" i="25"/>
  <c r="H836" i="25"/>
  <c r="M836" i="25" s="1"/>
  <c r="K2574" i="25"/>
  <c r="K1343" i="25"/>
  <c r="X2176" i="25"/>
  <c r="AE2176" i="25" s="1"/>
  <c r="W2176" i="25"/>
  <c r="W85" i="25"/>
  <c r="X85" i="25" s="1"/>
  <c r="AE85" i="25" s="1"/>
  <c r="T2513" i="25"/>
  <c r="M2513" i="25"/>
  <c r="R2513" i="25"/>
  <c r="K2720" i="25"/>
  <c r="X2720" i="25" s="1"/>
  <c r="AE2720" i="25" s="1"/>
  <c r="R2352" i="25"/>
  <c r="W2352" i="25"/>
  <c r="X2352" i="25"/>
  <c r="AE2352" i="25" s="1"/>
  <c r="H2238" i="25"/>
  <c r="X2238" i="25" s="1"/>
  <c r="AE2238" i="25" s="1"/>
  <c r="W777" i="25"/>
  <c r="X777" i="25"/>
  <c r="AE777" i="25" s="1"/>
  <c r="K2510" i="25"/>
  <c r="H2255" i="25"/>
  <c r="W992" i="25"/>
  <c r="X992" i="25"/>
  <c r="AE992" i="25" s="1"/>
  <c r="H1691" i="25"/>
  <c r="H2756" i="25"/>
  <c r="T2063" i="25"/>
  <c r="R2063" i="25"/>
  <c r="M2063" i="25"/>
  <c r="M2615" i="25"/>
  <c r="R2615" i="25"/>
  <c r="T2615" i="25"/>
  <c r="W811" i="25"/>
  <c r="K1407" i="25"/>
  <c r="H1248" i="25"/>
  <c r="K1725" i="25"/>
  <c r="K3114" i="25"/>
  <c r="W2965" i="25"/>
  <c r="X2965" i="25"/>
  <c r="AE2965" i="25" s="1"/>
  <c r="H2257" i="25"/>
  <c r="H3279" i="25"/>
  <c r="W410" i="25"/>
  <c r="X410" i="25"/>
  <c r="AE410" i="25" s="1"/>
  <c r="K3165" i="25"/>
  <c r="X2265" i="25"/>
  <c r="AE2265" i="25" s="1"/>
  <c r="W2265" i="25"/>
  <c r="K3117" i="25"/>
  <c r="K492" i="25"/>
  <c r="K3290" i="25"/>
  <c r="K678" i="25"/>
  <c r="H1365" i="25"/>
  <c r="K1463" i="25"/>
  <c r="K392" i="25"/>
  <c r="K1881" i="25"/>
  <c r="H1348" i="25"/>
  <c r="M2361" i="25"/>
  <c r="T2361" i="25"/>
  <c r="R2361" i="25"/>
  <c r="K2382" i="25"/>
  <c r="H1257" i="25"/>
  <c r="H331" i="25"/>
  <c r="H1285" i="25"/>
  <c r="T1652" i="25"/>
  <c r="W1652" i="25"/>
  <c r="X1652" i="25"/>
  <c r="AE1652" i="25" s="1"/>
  <c r="K1314" i="25"/>
  <c r="K1064" i="25"/>
  <c r="K2121" i="25"/>
  <c r="K28" i="25"/>
  <c r="H2082" i="25"/>
  <c r="X3252" i="25"/>
  <c r="AE3252" i="25" s="1"/>
  <c r="W3252" i="25"/>
  <c r="K786" i="25"/>
  <c r="X786" i="25" s="1"/>
  <c r="AE786" i="25" s="1"/>
  <c r="H2477" i="25"/>
  <c r="K950" i="25"/>
  <c r="H3321" i="25"/>
  <c r="W3412" i="25"/>
  <c r="X3412" i="25"/>
  <c r="AE3412" i="25" s="1"/>
  <c r="K33" i="25"/>
  <c r="W779" i="25"/>
  <c r="X779" i="25"/>
  <c r="AE779" i="25" s="1"/>
  <c r="K3217" i="25"/>
  <c r="H2771" i="25"/>
  <c r="X2207" i="25"/>
  <c r="AE2207" i="25" s="1"/>
  <c r="M2207" i="25"/>
  <c r="T2207" i="25"/>
  <c r="R2207" i="25"/>
  <c r="K2267" i="25"/>
  <c r="R2578" i="25"/>
  <c r="T2578" i="25"/>
  <c r="M2578" i="25"/>
  <c r="R1614" i="25"/>
  <c r="T1614" i="25"/>
  <c r="M1614" i="25"/>
  <c r="K2881" i="25"/>
  <c r="X1786" i="25"/>
  <c r="AE1786" i="25" s="1"/>
  <c r="W1786" i="25"/>
  <c r="R881" i="25"/>
  <c r="M881" i="25"/>
  <c r="T881" i="25"/>
  <c r="X1337" i="25"/>
  <c r="AE1337" i="25" s="1"/>
  <c r="W1337" i="25"/>
  <c r="K1118" i="25"/>
  <c r="H3081" i="25"/>
  <c r="H2727" i="25"/>
  <c r="K1984" i="25"/>
  <c r="H1037" i="25"/>
  <c r="H3053" i="25"/>
  <c r="K1441" i="25"/>
  <c r="T1913" i="25"/>
  <c r="M1913" i="25"/>
  <c r="R1913" i="25"/>
  <c r="K1416" i="25"/>
  <c r="K2284" i="25"/>
  <c r="H3154" i="25"/>
  <c r="W575" i="25"/>
  <c r="X575" i="25"/>
  <c r="AE575" i="25" s="1"/>
  <c r="K1740" i="25"/>
  <c r="H225" i="25"/>
  <c r="K659" i="25"/>
  <c r="H643" i="25"/>
  <c r="K1016" i="25"/>
  <c r="H2777" i="25"/>
  <c r="W1662" i="25"/>
  <c r="X1662" i="25"/>
  <c r="AE1662" i="25" s="1"/>
  <c r="K1754" i="25"/>
  <c r="K1527" i="25"/>
  <c r="K1047" i="25"/>
  <c r="K1873" i="25"/>
  <c r="X1723" i="25"/>
  <c r="AE1723" i="25" s="1"/>
  <c r="W1723" i="25"/>
  <c r="M3361" i="25"/>
  <c r="R3361" i="25"/>
  <c r="T3361" i="25"/>
  <c r="H2958" i="25"/>
  <c r="K3417" i="25"/>
  <c r="W463" i="25"/>
  <c r="X463" i="25"/>
  <c r="AE463" i="25" s="1"/>
  <c r="K3045" i="25"/>
  <c r="H837" i="25"/>
  <c r="T2053" i="25"/>
  <c r="W2053" i="25"/>
  <c r="X2053" i="25"/>
  <c r="AE2053" i="25" s="1"/>
  <c r="K1421" i="25"/>
  <c r="K2916" i="25"/>
  <c r="M2782" i="25"/>
  <c r="T2782" i="25"/>
  <c r="R2782" i="25"/>
  <c r="K6" i="25"/>
  <c r="H3394" i="25"/>
  <c r="H1825" i="25"/>
  <c r="H1773" i="25"/>
  <c r="K395" i="25"/>
  <c r="T2360" i="25"/>
  <c r="R2360" i="25"/>
  <c r="K3421" i="25"/>
  <c r="H2100" i="25"/>
  <c r="H3206" i="25"/>
  <c r="K1288" i="25"/>
  <c r="H381" i="25"/>
  <c r="H141" i="25"/>
  <c r="H2541" i="25"/>
  <c r="H1169" i="25"/>
  <c r="K1471" i="25"/>
  <c r="W2457" i="25"/>
  <c r="T2457" i="25"/>
  <c r="R2457" i="25"/>
  <c r="M2457" i="25"/>
  <c r="K717" i="25"/>
  <c r="K772" i="25"/>
  <c r="H3314" i="25"/>
  <c r="R3314" i="25" s="1"/>
  <c r="K2161" i="25"/>
  <c r="H1818" i="25"/>
  <c r="H3022" i="25"/>
  <c r="K2078" i="25"/>
  <c r="R2966" i="25"/>
  <c r="T2966" i="25"/>
  <c r="M2966" i="25"/>
  <c r="H159" i="25"/>
  <c r="K41" i="25"/>
  <c r="K1438" i="25"/>
  <c r="K2111" i="25"/>
  <c r="H2463" i="25"/>
  <c r="M867" i="25"/>
  <c r="R867" i="25"/>
  <c r="T867" i="25"/>
  <c r="K1339" i="25"/>
  <c r="H530" i="25"/>
  <c r="K1055" i="25"/>
  <c r="H16" i="25"/>
  <c r="K676" i="25"/>
  <c r="K582" i="25"/>
  <c r="K942" i="25"/>
  <c r="H3073" i="25"/>
  <c r="K3310" i="25"/>
  <c r="H1004" i="25"/>
  <c r="H2154" i="25"/>
  <c r="H2484" i="25"/>
  <c r="H701" i="25"/>
  <c r="H2885" i="25"/>
  <c r="H2490" i="25"/>
  <c r="K109" i="25"/>
  <c r="H2051" i="25"/>
  <c r="H87" i="25"/>
  <c r="H2279" i="25"/>
  <c r="K656" i="25"/>
  <c r="M2962" i="25"/>
  <c r="R2962" i="25"/>
  <c r="T2962" i="25"/>
  <c r="K557" i="25"/>
  <c r="K56" i="25"/>
  <c r="W56" i="25" s="1"/>
  <c r="X56" i="25" s="1"/>
  <c r="AE56" i="25" s="1"/>
  <c r="K1865" i="25"/>
  <c r="H717" i="25"/>
  <c r="K1351" i="25"/>
  <c r="K3369" i="25"/>
  <c r="K66" i="25"/>
  <c r="R2452" i="25"/>
  <c r="M2452" i="25"/>
  <c r="H20" i="25"/>
  <c r="W3371" i="25"/>
  <c r="X3371" i="25"/>
  <c r="AE3371" i="25" s="1"/>
  <c r="H1213" i="25"/>
  <c r="H1693" i="25"/>
  <c r="R1693" i="25" s="1"/>
  <c r="H1012" i="25"/>
  <c r="H1938" i="25"/>
  <c r="H755" i="25"/>
  <c r="K401" i="25"/>
  <c r="K2465" i="25"/>
  <c r="H2824" i="25"/>
  <c r="K629" i="25"/>
  <c r="H2160" i="25"/>
  <c r="H2418" i="25"/>
  <c r="X1117" i="25"/>
  <c r="AE1117" i="25" s="1"/>
  <c r="K3033" i="25"/>
  <c r="H667" i="25"/>
  <c r="W667" i="25" s="1"/>
  <c r="W1924" i="25"/>
  <c r="X1924" i="25"/>
  <c r="AE1924" i="25" s="1"/>
  <c r="K2278" i="25"/>
  <c r="K1183" i="25"/>
  <c r="K2685" i="25"/>
  <c r="W397" i="25"/>
  <c r="K254" i="25"/>
  <c r="K1254" i="25"/>
  <c r="K2371" i="25"/>
  <c r="K2626" i="25"/>
  <c r="H895" i="25"/>
  <c r="M895" i="25" s="1"/>
  <c r="H2790" i="25"/>
  <c r="H2466" i="25"/>
  <c r="K892" i="25"/>
  <c r="X264" i="25"/>
  <c r="AE264" i="25" s="1"/>
  <c r="W264" i="25"/>
  <c r="K516" i="25"/>
  <c r="W516" i="25" s="1"/>
  <c r="H187" i="25"/>
  <c r="K2013" i="25"/>
  <c r="W1872" i="25"/>
  <c r="K1711" i="25"/>
  <c r="K766" i="25"/>
  <c r="W766" i="25" s="1"/>
  <c r="H3440" i="25"/>
  <c r="R3440" i="25" s="1"/>
  <c r="H2497" i="25"/>
  <c r="K2866" i="25"/>
  <c r="K2451" i="25"/>
  <c r="K2630" i="25"/>
  <c r="H3385" i="25"/>
  <c r="H1673" i="25"/>
  <c r="M1673" i="25" s="1"/>
  <c r="K226" i="25"/>
  <c r="K702" i="25"/>
  <c r="W702" i="25" s="1"/>
  <c r="T2311" i="25"/>
  <c r="M2311" i="25"/>
  <c r="K2896" i="25"/>
  <c r="W1196" i="25"/>
  <c r="X1196" i="25"/>
  <c r="AE1196" i="25" s="1"/>
  <c r="W788" i="25"/>
  <c r="X788" i="25"/>
  <c r="AE788" i="25" s="1"/>
  <c r="H1194" i="25"/>
  <c r="H891" i="25"/>
  <c r="H263" i="25"/>
  <c r="T263" i="25" s="1"/>
  <c r="H2742" i="25"/>
  <c r="K2239" i="25"/>
  <c r="W2239" i="25" s="1"/>
  <c r="H706" i="25"/>
  <c r="K790" i="25"/>
  <c r="H1728" i="25"/>
  <c r="K2336" i="25"/>
  <c r="H1949" i="25"/>
  <c r="H882" i="25"/>
  <c r="K3000" i="25"/>
  <c r="H3497" i="25"/>
  <c r="H2290" i="25"/>
  <c r="K2862" i="25"/>
  <c r="H3054" i="25"/>
  <c r="K937" i="25"/>
  <c r="K1672" i="25"/>
  <c r="K922" i="25"/>
  <c r="W922" i="25" s="1"/>
  <c r="H2948" i="25"/>
  <c r="H3188" i="25"/>
  <c r="K1177" i="25"/>
  <c r="K1872" i="25"/>
  <c r="X1872" i="25" s="1"/>
  <c r="AE1872" i="25" s="1"/>
  <c r="K210" i="25"/>
  <c r="K1191" i="25"/>
  <c r="K2972" i="25"/>
  <c r="K1817" i="25"/>
  <c r="H2624" i="25"/>
  <c r="H11" i="25"/>
  <c r="W11" i="25" s="1"/>
  <c r="X11" i="25" s="1"/>
  <c r="AE11" i="25" s="1"/>
  <c r="K3241" i="25"/>
  <c r="K1557" i="25"/>
  <c r="K1412" i="25"/>
  <c r="H2166" i="25"/>
  <c r="H1275" i="25"/>
  <c r="T1275" i="25" s="1"/>
  <c r="K880" i="25"/>
  <c r="K1680" i="25"/>
  <c r="H1163" i="25"/>
  <c r="H1954" i="25"/>
  <c r="R2292" i="25"/>
  <c r="T2292" i="25"/>
  <c r="M2292" i="25"/>
  <c r="H1343" i="25"/>
  <c r="K304" i="25"/>
  <c r="K2491" i="25"/>
  <c r="H2303" i="25"/>
  <c r="H3012" i="25"/>
  <c r="T3012" i="25" s="1"/>
  <c r="K3408" i="25"/>
  <c r="K747" i="25"/>
  <c r="H2963" i="25"/>
  <c r="H1087" i="25"/>
  <c r="H1352" i="25"/>
  <c r="H1714" i="25"/>
  <c r="K47" i="25"/>
  <c r="W47" i="25" s="1"/>
  <c r="X47" i="25" s="1"/>
  <c r="AE47" i="25" s="1"/>
  <c r="K2671" i="25"/>
  <c r="H1890" i="25"/>
  <c r="H3195" i="25"/>
  <c r="H808" i="25"/>
  <c r="K697" i="25"/>
  <c r="H3246" i="25"/>
  <c r="H1972" i="25"/>
  <c r="H540" i="25"/>
  <c r="H2946" i="25"/>
  <c r="H1878" i="25"/>
  <c r="M2951" i="25"/>
  <c r="T2951" i="25"/>
  <c r="R2951" i="25"/>
  <c r="K539" i="25"/>
  <c r="K2596" i="25"/>
  <c r="K239" i="25"/>
  <c r="W239" i="25" s="1"/>
  <c r="H316" i="25"/>
  <c r="M316" i="25" s="1"/>
  <c r="H838" i="25"/>
  <c r="H1785" i="25"/>
  <c r="K3103" i="25"/>
  <c r="K2118" i="25"/>
  <c r="H547" i="25"/>
  <c r="H3235" i="25"/>
  <c r="K1228" i="25"/>
  <c r="H2280" i="25"/>
  <c r="H3047" i="25"/>
  <c r="K2821" i="25"/>
  <c r="H3228" i="25"/>
  <c r="R3399" i="25"/>
  <c r="H2027" i="25"/>
  <c r="H3400" i="25"/>
  <c r="K308" i="25"/>
  <c r="H2752" i="25"/>
  <c r="H2633" i="25"/>
  <c r="T2633" i="25" s="1"/>
  <c r="K2432" i="25"/>
  <c r="W2432" i="25" s="1"/>
  <c r="H169" i="25"/>
  <c r="K3052" i="25"/>
  <c r="T488" i="25"/>
  <c r="R488" i="25"/>
  <c r="M488" i="25"/>
  <c r="K1256" i="25"/>
  <c r="W1256" i="25" s="1"/>
  <c r="K3271" i="25"/>
  <c r="K2647" i="25"/>
  <c r="H2940" i="25"/>
  <c r="K3336" i="25"/>
  <c r="H79" i="25"/>
  <c r="W79" i="25" s="1"/>
  <c r="X79" i="25" s="1"/>
  <c r="AE79" i="25" s="1"/>
  <c r="H80" i="25"/>
  <c r="H2542" i="25"/>
  <c r="K734" i="25"/>
  <c r="H1548" i="25"/>
  <c r="H901" i="25"/>
  <c r="H2066" i="25"/>
  <c r="K926" i="25"/>
  <c r="W926" i="25" s="1"/>
  <c r="H935" i="25"/>
  <c r="K1435" i="25"/>
  <c r="H2537" i="25"/>
  <c r="H3257" i="25"/>
  <c r="H1023" i="25"/>
  <c r="H3141" i="25"/>
  <c r="K1917" i="25"/>
  <c r="K331" i="25"/>
  <c r="H1147" i="25"/>
  <c r="H451" i="25"/>
  <c r="K3498" i="25"/>
  <c r="H92" i="25"/>
  <c r="W92" i="25" s="1"/>
  <c r="X92" i="25" s="1"/>
  <c r="AE92" i="25" s="1"/>
  <c r="H849" i="25"/>
  <c r="M849" i="25" s="1"/>
  <c r="H3458" i="25"/>
  <c r="K2269" i="25"/>
  <c r="H2514" i="25"/>
  <c r="M2514" i="25" s="1"/>
  <c r="H3457" i="25"/>
  <c r="H543" i="25"/>
  <c r="T543" i="25" s="1"/>
  <c r="K2640" i="25"/>
  <c r="W2640" i="25" s="1"/>
  <c r="H256" i="25"/>
  <c r="H3312" i="25"/>
  <c r="R3312" i="25" s="1"/>
  <c r="H2555" i="25"/>
  <c r="H91" i="25"/>
  <c r="W91" i="25" s="1"/>
  <c r="X91" i="25" s="1"/>
  <c r="AE91" i="25" s="1"/>
  <c r="H3064" i="25"/>
  <c r="H2072" i="25"/>
  <c r="K1045" i="25"/>
  <c r="K19" i="25"/>
  <c r="H495" i="25"/>
  <c r="K439" i="25"/>
  <c r="K1744" i="25"/>
  <c r="K752" i="25"/>
  <c r="W752" i="25" s="1"/>
  <c r="H2109" i="25"/>
  <c r="H120" i="25"/>
  <c r="W120" i="25" s="1"/>
  <c r="X120" i="25" s="1"/>
  <c r="AE120" i="25" s="1"/>
  <c r="H3173" i="25"/>
  <c r="T3173" i="25" s="1"/>
  <c r="H1556" i="25"/>
  <c r="H234" i="25"/>
  <c r="K2427" i="25"/>
  <c r="H1905" i="25"/>
  <c r="H3351" i="25"/>
  <c r="K1760" i="25"/>
  <c r="H2085" i="25"/>
  <c r="H3441" i="25"/>
  <c r="H396" i="25"/>
  <c r="H3158" i="25"/>
  <c r="H122" i="25"/>
  <c r="H2726" i="25"/>
  <c r="H1626" i="25"/>
  <c r="H153" i="25"/>
  <c r="H3269" i="25"/>
  <c r="H2267" i="25"/>
  <c r="K1569" i="25"/>
  <c r="K1355" i="25"/>
  <c r="H2780" i="25"/>
  <c r="H676" i="25"/>
  <c r="H3033" i="25"/>
  <c r="K352" i="25"/>
  <c r="H3484" i="25"/>
  <c r="H972" i="25"/>
  <c r="R972" i="25" s="1"/>
  <c r="H2830" i="25"/>
  <c r="K3151" i="25"/>
  <c r="K3485" i="25"/>
  <c r="K1363" i="25"/>
  <c r="H853" i="25"/>
  <c r="K1329" i="25"/>
  <c r="H1368" i="25"/>
  <c r="H1031" i="25"/>
  <c r="K3260" i="25"/>
  <c r="H2625" i="25"/>
  <c r="H3455" i="25"/>
  <c r="M3455" i="25" s="1"/>
  <c r="K1154" i="25"/>
  <c r="H1836" i="25"/>
  <c r="K2477" i="25"/>
  <c r="K2996" i="25"/>
  <c r="H417" i="25"/>
  <c r="M417" i="25" s="1"/>
  <c r="H286" i="25"/>
  <c r="K596" i="25"/>
  <c r="H1050" i="25"/>
  <c r="K3182" i="25"/>
  <c r="H715" i="25"/>
  <c r="H1675" i="25"/>
  <c r="H2189" i="25"/>
  <c r="M2189" i="25" s="1"/>
  <c r="H1455" i="25"/>
  <c r="H2814" i="25"/>
  <c r="R2206" i="25"/>
  <c r="M2206" i="25"/>
  <c r="T2206" i="25"/>
  <c r="H1143" i="25"/>
  <c r="H597" i="25"/>
  <c r="K845" i="25"/>
  <c r="K3181" i="25"/>
  <c r="H173" i="25"/>
  <c r="H2149" i="25"/>
  <c r="K448" i="25"/>
  <c r="H620" i="25"/>
  <c r="H2146" i="25"/>
  <c r="H59" i="25"/>
  <c r="H125" i="25"/>
  <c r="K3048" i="25"/>
  <c r="K2496" i="25"/>
  <c r="K2556" i="25"/>
  <c r="H107" i="25"/>
  <c r="W107" i="25" s="1"/>
  <c r="X107" i="25" s="1"/>
  <c r="AE107" i="25" s="1"/>
  <c r="H2302" i="25"/>
  <c r="K591" i="25"/>
  <c r="H3180" i="25"/>
  <c r="H2861" i="25"/>
  <c r="K2793" i="25"/>
  <c r="K3209" i="25"/>
  <c r="H3403" i="25"/>
  <c r="H1586" i="25"/>
  <c r="H2118" i="25"/>
  <c r="H3354" i="25"/>
  <c r="R3354" i="25" s="1"/>
  <c r="K2877" i="25"/>
  <c r="M1609" i="25"/>
  <c r="T1609" i="25"/>
  <c r="R1609" i="25"/>
  <c r="R727" i="25"/>
  <c r="T727" i="25"/>
  <c r="M727" i="25"/>
  <c r="X2429" i="25"/>
  <c r="AE2429" i="25" s="1"/>
  <c r="W2429" i="25"/>
  <c r="T2313" i="25"/>
  <c r="M2313" i="25"/>
  <c r="R2313" i="25"/>
  <c r="R2365" i="25"/>
  <c r="T2365" i="25"/>
  <c r="M2365" i="25"/>
  <c r="M1954" i="25"/>
  <c r="R1954" i="25"/>
  <c r="X1356" i="25"/>
  <c r="AE1356" i="25" s="1"/>
  <c r="W1356" i="25"/>
  <c r="M1659" i="25"/>
  <c r="T1659" i="25"/>
  <c r="R1659" i="25"/>
  <c r="T3223" i="25"/>
  <c r="W3223" i="25"/>
  <c r="X3223" i="25"/>
  <c r="AE3223" i="25" s="1"/>
  <c r="R3427" i="25"/>
  <c r="T3427" i="25"/>
  <c r="M3427" i="25"/>
  <c r="K104" i="25"/>
  <c r="M1667" i="25"/>
  <c r="R1667" i="25"/>
  <c r="T1667" i="25"/>
  <c r="R1902" i="25"/>
  <c r="M1902" i="25"/>
  <c r="T1902" i="25"/>
  <c r="T1988" i="25"/>
  <c r="R1988" i="25"/>
  <c r="M1988" i="25"/>
  <c r="K2797" i="25"/>
  <c r="R1508" i="25"/>
  <c r="W1508" i="25"/>
  <c r="X1508" i="25"/>
  <c r="AE1508" i="25" s="1"/>
  <c r="W340" i="25"/>
  <c r="X340" i="25"/>
  <c r="AE340" i="25" s="1"/>
  <c r="X2195" i="25"/>
  <c r="AE2195" i="25" s="1"/>
  <c r="X304" i="25"/>
  <c r="AE304" i="25" s="1"/>
  <c r="W304" i="25"/>
  <c r="R295" i="25"/>
  <c r="M295" i="25"/>
  <c r="T295" i="25"/>
  <c r="T2321" i="25"/>
  <c r="M2321" i="25"/>
  <c r="X1783" i="25"/>
  <c r="AE1783" i="25" s="1"/>
  <c r="W1783" i="25"/>
  <c r="R3018" i="25"/>
  <c r="M3018" i="25"/>
  <c r="R532" i="25"/>
  <c r="M532" i="25"/>
  <c r="T532" i="25"/>
  <c r="R3272" i="25"/>
  <c r="T3272" i="25"/>
  <c r="M3272" i="25"/>
  <c r="M761" i="25"/>
  <c r="R761" i="25"/>
  <c r="R2231" i="25"/>
  <c r="T2231" i="25"/>
  <c r="R2524" i="25"/>
  <c r="T2524" i="25"/>
  <c r="M2524" i="25"/>
  <c r="R1341" i="25"/>
  <c r="M1341" i="25"/>
  <c r="T1341" i="25"/>
  <c r="K2932" i="25"/>
  <c r="X2932" i="25" s="1"/>
  <c r="AE2932" i="25" s="1"/>
  <c r="W1875" i="25"/>
  <c r="X1875" i="25"/>
  <c r="AE1875" i="25" s="1"/>
  <c r="T2565" i="25"/>
  <c r="R2565" i="25"/>
  <c r="M2565" i="25"/>
  <c r="W3028" i="25"/>
  <c r="X3028" i="25"/>
  <c r="AE3028" i="25" s="1"/>
  <c r="X3151" i="25"/>
  <c r="AE3151" i="25" s="1"/>
  <c r="W3151" i="25"/>
  <c r="W2367" i="25"/>
  <c r="X2367" i="25"/>
  <c r="AE2367" i="25" s="1"/>
  <c r="W2272" i="25"/>
  <c r="X2272" i="25"/>
  <c r="AE2272" i="25" s="1"/>
  <c r="X254" i="25"/>
  <c r="AE254" i="25" s="1"/>
  <c r="X406" i="25"/>
  <c r="AE406" i="25" s="1"/>
  <c r="W406" i="25"/>
  <c r="X2022" i="25"/>
  <c r="AE2022" i="25" s="1"/>
  <c r="W2022" i="25"/>
  <c r="M299" i="25"/>
  <c r="R299" i="25"/>
  <c r="T299" i="25"/>
  <c r="T2081" i="25"/>
  <c r="R2081" i="25"/>
  <c r="M2081" i="25"/>
  <c r="T3042" i="25"/>
  <c r="M3042" i="25"/>
  <c r="R3042" i="25"/>
  <c r="R1748" i="25"/>
  <c r="M1748" i="25"/>
  <c r="X2952" i="25"/>
  <c r="AE2952" i="25" s="1"/>
  <c r="W2952" i="25"/>
  <c r="X3463" i="25"/>
  <c r="AE3463" i="25" s="1"/>
  <c r="W3463" i="25"/>
  <c r="W3157" i="25"/>
  <c r="X3157" i="25"/>
  <c r="AE3157" i="25" s="1"/>
  <c r="W989" i="25"/>
  <c r="X989" i="25"/>
  <c r="AE989" i="25" s="1"/>
  <c r="K3148" i="25"/>
  <c r="X3222" i="25"/>
  <c r="AE3222" i="25" s="1"/>
  <c r="W3222" i="25"/>
  <c r="T903" i="25"/>
  <c r="M903" i="25"/>
  <c r="R903" i="25"/>
  <c r="W1182" i="25"/>
  <c r="X1182" i="25"/>
  <c r="AE1182" i="25" s="1"/>
  <c r="W1498" i="25"/>
  <c r="X1498" i="25"/>
  <c r="AE1498" i="25" s="1"/>
  <c r="W1045" i="25"/>
  <c r="X3390" i="25"/>
  <c r="AE3390" i="25" s="1"/>
  <c r="T3390" i="25"/>
  <c r="M3390" i="25"/>
  <c r="R3390" i="25"/>
  <c r="X664" i="25"/>
  <c r="AE664" i="25" s="1"/>
  <c r="W664" i="25"/>
  <c r="T1562" i="25"/>
  <c r="X1562" i="25"/>
  <c r="AE1562" i="25" s="1"/>
  <c r="W1562" i="25"/>
  <c r="H2185" i="25"/>
  <c r="T712" i="25"/>
  <c r="R712" i="25"/>
  <c r="M712" i="25"/>
  <c r="H1427" i="25"/>
  <c r="H1132" i="25"/>
  <c r="M1006" i="25"/>
  <c r="X1006" i="25"/>
  <c r="AE1006" i="25" s="1"/>
  <c r="W1006" i="25"/>
  <c r="M2019" i="25"/>
  <c r="X2019" i="25"/>
  <c r="AE2019" i="25" s="1"/>
  <c r="W2019" i="25"/>
  <c r="W1126" i="25"/>
  <c r="X1126" i="25"/>
  <c r="AE1126" i="25" s="1"/>
  <c r="M1444" i="25"/>
  <c r="T1444" i="25"/>
  <c r="R1444" i="25"/>
  <c r="R3180" i="25"/>
  <c r="M3180" i="25"/>
  <c r="T3180" i="25"/>
  <c r="H514" i="25"/>
  <c r="W39" i="25"/>
  <c r="X39" i="25" s="1"/>
  <c r="AE39" i="25" s="1"/>
  <c r="T3088" i="25"/>
  <c r="M3088" i="25"/>
  <c r="R3088" i="25"/>
  <c r="X2791" i="25"/>
  <c r="AE2791" i="25" s="1"/>
  <c r="W2791" i="25"/>
  <c r="R2655" i="25"/>
  <c r="M2655" i="25"/>
  <c r="T2655" i="25"/>
  <c r="W929" i="25"/>
  <c r="X929" i="25"/>
  <c r="AE929" i="25" s="1"/>
  <c r="M2653" i="25"/>
  <c r="R2653" i="25"/>
  <c r="T2653" i="25"/>
  <c r="H325" i="25"/>
  <c r="T1123" i="25"/>
  <c r="M1123" i="25"/>
  <c r="R1123" i="25"/>
  <c r="R89" i="25"/>
  <c r="M89" i="25"/>
  <c r="T89" i="25"/>
  <c r="W2986" i="25"/>
  <c r="X2986" i="25"/>
  <c r="AE2986" i="25" s="1"/>
  <c r="W2350" i="25"/>
  <c r="X2350" i="25"/>
  <c r="AE2350" i="25" s="1"/>
  <c r="X489" i="25"/>
  <c r="AE489" i="25" s="1"/>
  <c r="W489" i="25"/>
  <c r="X683" i="25"/>
  <c r="AE683" i="25" s="1"/>
  <c r="W683" i="25"/>
  <c r="W1799" i="25"/>
  <c r="X1799" i="25"/>
  <c r="AE1799" i="25" s="1"/>
  <c r="T1834" i="25"/>
  <c r="X1834" i="25"/>
  <c r="AE1834" i="25" s="1"/>
  <c r="W1834" i="25"/>
  <c r="X1765" i="25"/>
  <c r="AE1765" i="25" s="1"/>
  <c r="W1765" i="25"/>
  <c r="W1689" i="25"/>
  <c r="X1689" i="25"/>
  <c r="AE1689" i="25" s="1"/>
  <c r="W1230" i="25"/>
  <c r="X1230" i="25"/>
  <c r="AE1230" i="25" s="1"/>
  <c r="R746" i="25"/>
  <c r="T746" i="25"/>
  <c r="M746" i="25"/>
  <c r="T972" i="25"/>
  <c r="M972" i="25"/>
  <c r="R3300" i="25"/>
  <c r="T3300" i="25"/>
  <c r="M3300" i="25"/>
  <c r="R1306" i="25"/>
  <c r="T1306" i="25"/>
  <c r="M1306" i="25"/>
  <c r="W945" i="25"/>
  <c r="X945" i="25"/>
  <c r="AE945" i="25" s="1"/>
  <c r="W1809" i="25"/>
  <c r="X1809" i="25"/>
  <c r="AE1809" i="25" s="1"/>
  <c r="W629" i="25"/>
  <c r="H3276" i="25"/>
  <c r="R3259" i="25"/>
  <c r="M3259" i="25"/>
  <c r="T3259" i="25"/>
  <c r="R3028" i="25"/>
  <c r="T3028" i="25"/>
  <c r="M3028" i="25"/>
  <c r="M3198" i="25"/>
  <c r="T3198" i="25"/>
  <c r="R3198" i="25"/>
  <c r="R340" i="25"/>
  <c r="M340" i="25"/>
  <c r="T340" i="25"/>
  <c r="X1610" i="25"/>
  <c r="AE1610" i="25" s="1"/>
  <c r="W1610" i="25"/>
  <c r="H1602" i="25"/>
  <c r="K366" i="25"/>
  <c r="M2222" i="25"/>
  <c r="T2222" i="25"/>
  <c r="R2222" i="25"/>
  <c r="R2914" i="25"/>
  <c r="T2914" i="25"/>
  <c r="M2914" i="25"/>
  <c r="W48" i="25"/>
  <c r="X48" i="25" s="1"/>
  <c r="AE48" i="25" s="1"/>
  <c r="T3499" i="25"/>
  <c r="R3499" i="25"/>
  <c r="H601" i="25"/>
  <c r="W601" i="25" s="1"/>
  <c r="T664" i="25"/>
  <c r="M664" i="25"/>
  <c r="R664" i="25"/>
  <c r="M3055" i="25"/>
  <c r="T3055" i="25"/>
  <c r="R3055" i="25"/>
  <c r="K2100" i="25"/>
  <c r="M1949" i="25"/>
  <c r="R1949" i="25"/>
  <c r="K1922" i="25"/>
  <c r="T1799" i="25"/>
  <c r="M1799" i="25"/>
  <c r="R1799" i="25"/>
  <c r="X275" i="25"/>
  <c r="AE275" i="25" s="1"/>
  <c r="M1122" i="25"/>
  <c r="T1122" i="25"/>
  <c r="R1122" i="25"/>
  <c r="X3402" i="25"/>
  <c r="AE3402" i="25" s="1"/>
  <c r="W3402" i="25"/>
  <c r="K953" i="25"/>
  <c r="T2757" i="25"/>
  <c r="M2757" i="25"/>
  <c r="R2757" i="25"/>
  <c r="M257" i="25"/>
  <c r="T257" i="25"/>
  <c r="R257" i="25"/>
  <c r="X487" i="25"/>
  <c r="AE487" i="25" s="1"/>
  <c r="W487" i="25"/>
  <c r="X3433" i="25"/>
  <c r="AE3433" i="25" s="1"/>
  <c r="K3067" i="25"/>
  <c r="R1145" i="25"/>
  <c r="M1145" i="25"/>
  <c r="T630" i="25"/>
  <c r="M630" i="25"/>
  <c r="H802" i="25"/>
  <c r="W907" i="25"/>
  <c r="X907" i="25"/>
  <c r="AE907" i="25" s="1"/>
  <c r="H2223" i="25"/>
  <c r="K1209" i="25"/>
  <c r="M740" i="25"/>
  <c r="R740" i="25"/>
  <c r="T740" i="25"/>
  <c r="W746" i="25"/>
  <c r="X746" i="25"/>
  <c r="AE746" i="25" s="1"/>
  <c r="T67" i="25"/>
  <c r="M67" i="25"/>
  <c r="R67" i="25"/>
  <c r="T833" i="25"/>
  <c r="R833" i="25"/>
  <c r="M833" i="25"/>
  <c r="T2539" i="25"/>
  <c r="M2539" i="25"/>
  <c r="R2539" i="25"/>
  <c r="X1231" i="25"/>
  <c r="AE1231" i="25" s="1"/>
  <c r="W1231" i="25"/>
  <c r="X2884" i="25"/>
  <c r="AE2884" i="25" s="1"/>
  <c r="W2884" i="25"/>
  <c r="T1089" i="25"/>
  <c r="M1089" i="25"/>
  <c r="R1089" i="25"/>
  <c r="K724" i="25"/>
  <c r="W857" i="25"/>
  <c r="W66" i="25"/>
  <c r="X66" i="25" s="1"/>
  <c r="AE66" i="25" s="1"/>
  <c r="T2888" i="25"/>
  <c r="M2888" i="25"/>
  <c r="R2888" i="25"/>
  <c r="R817" i="25"/>
  <c r="M817" i="25"/>
  <c r="T817" i="25"/>
  <c r="X651" i="25"/>
  <c r="AE651" i="25" s="1"/>
  <c r="W651" i="25"/>
  <c r="X2896" i="25"/>
  <c r="AE2896" i="25" s="1"/>
  <c r="W1968" i="25"/>
  <c r="X1968" i="25"/>
  <c r="AE1968" i="25" s="1"/>
  <c r="R1274" i="25"/>
  <c r="T1274" i="25"/>
  <c r="M1274" i="25"/>
  <c r="X2239" i="25"/>
  <c r="AE2239" i="25" s="1"/>
  <c r="R1113" i="25"/>
  <c r="M1113" i="25"/>
  <c r="T1113" i="25"/>
  <c r="T2123" i="25"/>
  <c r="X2123" i="25"/>
  <c r="AE2123" i="25" s="1"/>
  <c r="W2123" i="25"/>
  <c r="M3095" i="25"/>
  <c r="R3095" i="25"/>
  <c r="T3095" i="25"/>
  <c r="K1708" i="25"/>
  <c r="H1964" i="25"/>
  <c r="H3236" i="25"/>
  <c r="K621" i="25"/>
  <c r="H1744" i="25"/>
  <c r="X486" i="25"/>
  <c r="AE486" i="25" s="1"/>
  <c r="W486" i="25"/>
  <c r="H2597" i="25"/>
  <c r="W2081" i="25"/>
  <c r="X2081" i="25"/>
  <c r="AE2081" i="25" s="1"/>
  <c r="X3239" i="25"/>
  <c r="AE3239" i="25" s="1"/>
  <c r="W3239" i="25"/>
  <c r="W2860" i="25"/>
  <c r="X2860" i="25"/>
  <c r="AE2860" i="25" s="1"/>
  <c r="W733" i="25"/>
  <c r="X733" i="25"/>
  <c r="AE733" i="25" s="1"/>
  <c r="K480" i="25"/>
  <c r="R349" i="25"/>
  <c r="W349" i="25"/>
  <c r="X349" i="25"/>
  <c r="AE349" i="25" s="1"/>
  <c r="M894" i="25"/>
  <c r="R894" i="25"/>
  <c r="T894" i="25"/>
  <c r="T3261" i="25"/>
  <c r="M3261" i="25"/>
  <c r="R3261" i="25"/>
  <c r="X878" i="25"/>
  <c r="AE878" i="25" s="1"/>
  <c r="W878" i="25"/>
  <c r="T2172" i="25"/>
  <c r="M2172" i="25"/>
  <c r="R2172" i="25"/>
  <c r="W1198" i="25"/>
  <c r="T1198" i="25"/>
  <c r="R1198" i="25"/>
  <c r="M1198" i="25"/>
  <c r="M560" i="25"/>
  <c r="W560" i="25"/>
  <c r="X560" i="25"/>
  <c r="AE560" i="25" s="1"/>
  <c r="H3130" i="25"/>
  <c r="H2445" i="25"/>
  <c r="W308" i="25"/>
  <c r="X308" i="25"/>
  <c r="AE308" i="25" s="1"/>
  <c r="T2681" i="25"/>
  <c r="R2681" i="25"/>
  <c r="M2681" i="25"/>
  <c r="W794" i="25"/>
  <c r="T794" i="25"/>
  <c r="M794" i="25"/>
  <c r="R794" i="25"/>
  <c r="X2398" i="25"/>
  <c r="AE2398" i="25" s="1"/>
  <c r="W2398" i="25"/>
  <c r="X2261" i="25"/>
  <c r="AE2261" i="25" s="1"/>
  <c r="W2261" i="25"/>
  <c r="X2674" i="25"/>
  <c r="AE2674" i="25" s="1"/>
  <c r="W2674" i="25"/>
  <c r="X2970" i="25"/>
  <c r="AE2970" i="25" s="1"/>
  <c r="W2970" i="25"/>
  <c r="H1733" i="25"/>
  <c r="R1490" i="25"/>
  <c r="T1490" i="25"/>
  <c r="M1490" i="25"/>
  <c r="R2750" i="25"/>
  <c r="T2750" i="25"/>
  <c r="M2750" i="25"/>
  <c r="T1560" i="25"/>
  <c r="R1560" i="25"/>
  <c r="M1560" i="25"/>
  <c r="H307" i="25"/>
  <c r="H2548" i="25"/>
  <c r="K1785" i="25"/>
  <c r="W226" i="25"/>
  <c r="K1394" i="25"/>
  <c r="W1394" i="25" s="1"/>
  <c r="K350" i="25"/>
  <c r="H2215" i="25"/>
  <c r="H1683" i="25"/>
  <c r="X1413" i="25"/>
  <c r="AE1413" i="25" s="1"/>
  <c r="T1413" i="25"/>
  <c r="M1413" i="25"/>
  <c r="R1413" i="25"/>
  <c r="W2174" i="25"/>
  <c r="X2174" i="25"/>
  <c r="AE2174" i="25" s="1"/>
  <c r="H373" i="25"/>
  <c r="M959" i="25"/>
  <c r="R959" i="25"/>
  <c r="T959" i="25"/>
  <c r="X721" i="25"/>
  <c r="AE721" i="25" s="1"/>
  <c r="W721" i="25"/>
  <c r="H1843" i="25"/>
  <c r="H334" i="25"/>
  <c r="T3252" i="25"/>
  <c r="R3252" i="25"/>
  <c r="M3252" i="25"/>
  <c r="X1284" i="25"/>
  <c r="AE1284" i="25" s="1"/>
  <c r="R1284" i="25"/>
  <c r="T1284" i="25"/>
  <c r="M1284" i="25"/>
  <c r="K1607" i="25"/>
  <c r="M1409" i="25"/>
  <c r="T1409" i="25"/>
  <c r="R1409" i="25"/>
  <c r="T1163" i="25"/>
  <c r="M1163" i="25"/>
  <c r="R43" i="25"/>
  <c r="T43" i="25"/>
  <c r="M43" i="25"/>
  <c r="X2455" i="25"/>
  <c r="AE2455" i="25" s="1"/>
  <c r="W2455" i="25"/>
  <c r="X529" i="25"/>
  <c r="AE529" i="25" s="1"/>
  <c r="W529" i="25"/>
  <c r="X2229" i="25"/>
  <c r="AE2229" i="25" s="1"/>
  <c r="W2229" i="25"/>
  <c r="H1414" i="25"/>
  <c r="K2597" i="25"/>
  <c r="X1434" i="25"/>
  <c r="AE1434" i="25" s="1"/>
  <c r="W1434" i="25"/>
  <c r="X1312" i="25"/>
  <c r="AE1312" i="25" s="1"/>
  <c r="W1312" i="25"/>
  <c r="T2019" i="25"/>
  <c r="R2019" i="25"/>
  <c r="K537" i="25"/>
  <c r="K579" i="25"/>
  <c r="R662" i="25"/>
  <c r="T662" i="25"/>
  <c r="M662" i="25"/>
  <c r="X1403" i="25"/>
  <c r="AE1403" i="25" s="1"/>
  <c r="W1403" i="25"/>
  <c r="R1267" i="25"/>
  <c r="T1267" i="25"/>
  <c r="M1267" i="25"/>
  <c r="M2360" i="25"/>
  <c r="W2360" i="25"/>
  <c r="X2360" i="25"/>
  <c r="AE2360" i="25" s="1"/>
  <c r="X2950" i="25"/>
  <c r="AE2950" i="25" s="1"/>
  <c r="W2950" i="25"/>
  <c r="H103" i="25"/>
  <c r="W103" i="25" s="1"/>
  <c r="X103" i="25" s="1"/>
  <c r="AE103" i="25" s="1"/>
  <c r="T1918" i="25"/>
  <c r="R1918" i="25"/>
  <c r="M1918" i="25"/>
  <c r="H1358" i="25"/>
  <c r="R3121" i="25"/>
  <c r="M3121" i="25"/>
  <c r="K2934" i="25"/>
  <c r="K2740" i="25"/>
  <c r="K1223" i="25"/>
  <c r="W1223" i="25" s="1"/>
  <c r="M1508" i="25"/>
  <c r="T1508" i="25"/>
  <c r="K2725" i="25"/>
  <c r="K2770" i="25"/>
  <c r="M3351" i="25"/>
  <c r="T3351" i="25"/>
  <c r="H1612" i="25"/>
  <c r="T1612" i="25" s="1"/>
  <c r="W3199" i="25"/>
  <c r="X3199" i="25"/>
  <c r="AE3199" i="25" s="1"/>
  <c r="T3373" i="25"/>
  <c r="M3373" i="25"/>
  <c r="R3373" i="25"/>
  <c r="W2196" i="25"/>
  <c r="R445" i="25"/>
  <c r="T445" i="25"/>
  <c r="M445" i="25"/>
  <c r="R3400" i="25"/>
  <c r="T3400" i="25"/>
  <c r="M3400" i="25"/>
  <c r="X409" i="25"/>
  <c r="AE409" i="25" s="1"/>
  <c r="W409" i="25"/>
  <c r="K921" i="25"/>
  <c r="R3406" i="25"/>
  <c r="M3406" i="25"/>
  <c r="K2145" i="25"/>
  <c r="H1805" i="25"/>
  <c r="R1805" i="25" s="1"/>
  <c r="H785" i="25"/>
  <c r="W785" i="25" s="1"/>
  <c r="H1800" i="25"/>
  <c r="T1800" i="25" s="1"/>
  <c r="X2205" i="25"/>
  <c r="AE2205" i="25" s="1"/>
  <c r="T2205" i="25"/>
  <c r="R2205" i="25"/>
  <c r="M2205" i="25"/>
  <c r="H3329" i="25"/>
  <c r="W2135" i="25"/>
  <c r="X2135" i="25"/>
  <c r="AE2135" i="25" s="1"/>
  <c r="K2643" i="25"/>
  <c r="W2643" i="25" s="1"/>
  <c r="K1631" i="25"/>
  <c r="T1697" i="25"/>
  <c r="M1697" i="25"/>
  <c r="R1697" i="25"/>
  <c r="W636" i="25"/>
  <c r="X636" i="25"/>
  <c r="AE636" i="25" s="1"/>
  <c r="K2345" i="25"/>
  <c r="X2903" i="25"/>
  <c r="AE2903" i="25" s="1"/>
  <c r="W2903" i="25"/>
  <c r="H2554" i="25"/>
  <c r="M2554" i="25" s="1"/>
  <c r="X1198" i="25"/>
  <c r="AE1198" i="25" s="1"/>
  <c r="K2886" i="25"/>
  <c r="W2371" i="25"/>
  <c r="X2371" i="25"/>
  <c r="AE2371" i="25" s="1"/>
  <c r="W2739" i="25"/>
  <c r="X2739" i="25"/>
  <c r="AE2739" i="25" s="1"/>
  <c r="M1957" i="25"/>
  <c r="R1957" i="25"/>
  <c r="T1957" i="25"/>
  <c r="K435" i="25"/>
  <c r="H452" i="25"/>
  <c r="T452" i="25" s="1"/>
  <c r="X478" i="25"/>
  <c r="AE478" i="25" s="1"/>
  <c r="R478" i="25"/>
  <c r="M478" i="25"/>
  <c r="T478" i="25"/>
  <c r="K1951" i="25"/>
  <c r="T1579" i="25"/>
  <c r="R1579" i="25"/>
  <c r="K1430" i="25"/>
  <c r="W1430" i="25" s="1"/>
  <c r="H3080" i="25"/>
  <c r="R3080" i="25" s="1"/>
  <c r="K2949" i="25"/>
  <c r="H411" i="25"/>
  <c r="K564" i="25"/>
  <c r="H2440" i="25"/>
  <c r="K1155" i="25"/>
  <c r="X1155" i="25" s="1"/>
  <c r="AE1155" i="25" s="1"/>
  <c r="K834" i="25"/>
  <c r="K936" i="25"/>
  <c r="H351" i="25"/>
  <c r="H1244" i="25"/>
  <c r="X1591" i="25"/>
  <c r="AE1591" i="25" s="1"/>
  <c r="K2219" i="25"/>
  <c r="H2339" i="25"/>
  <c r="H2864" i="25"/>
  <c r="K719" i="25"/>
  <c r="M1765" i="25"/>
  <c r="T1765" i="25"/>
  <c r="R1765" i="25"/>
  <c r="K1633" i="25"/>
  <c r="X1633" i="25" s="1"/>
  <c r="AE1633" i="25" s="1"/>
  <c r="H2028" i="25"/>
  <c r="T3469" i="25"/>
  <c r="R3469" i="25"/>
  <c r="M3469" i="25"/>
  <c r="K2518" i="25"/>
  <c r="H820" i="25"/>
  <c r="T820" i="25" s="1"/>
  <c r="K875" i="25"/>
  <c r="K2483" i="25"/>
  <c r="K1080" i="25"/>
  <c r="K2060" i="25"/>
  <c r="K1908" i="25"/>
  <c r="X479" i="25"/>
  <c r="AE479" i="25" s="1"/>
  <c r="W479" i="25"/>
  <c r="H2979" i="25"/>
  <c r="H1314" i="25"/>
  <c r="K61" i="25"/>
  <c r="W61" i="25" s="1"/>
  <c r="X61" i="25" s="1"/>
  <c r="AE61" i="25" s="1"/>
  <c r="X634" i="25"/>
  <c r="AE634" i="25" s="1"/>
  <c r="W634" i="25"/>
  <c r="K1767" i="25"/>
  <c r="K3387" i="25"/>
  <c r="K609" i="25"/>
  <c r="H3226" i="25"/>
  <c r="M3226" i="25" s="1"/>
  <c r="K1802" i="25"/>
  <c r="H3374" i="25"/>
  <c r="K931" i="25"/>
  <c r="H1386" i="25"/>
  <c r="R1386" i="25" s="1"/>
  <c r="H491" i="25"/>
  <c r="K1480" i="25"/>
  <c r="H2296" i="25"/>
  <c r="K2035" i="25"/>
  <c r="T229" i="25"/>
  <c r="M229" i="25"/>
  <c r="H1861" i="25"/>
  <c r="W1861" i="25" s="1"/>
  <c r="K1110" i="25"/>
  <c r="M1012" i="25"/>
  <c r="R1012" i="25"/>
  <c r="H1934" i="25"/>
  <c r="T1934" i="25" s="1"/>
  <c r="K1308" i="25"/>
  <c r="T970" i="25"/>
  <c r="M970" i="25"/>
  <c r="R970" i="25"/>
  <c r="K274" i="25"/>
  <c r="H1887" i="25"/>
  <c r="R1887" i="25" s="1"/>
  <c r="K1299" i="25"/>
  <c r="X1299" i="25" s="1"/>
  <c r="AE1299" i="25" s="1"/>
  <c r="X3367" i="25"/>
  <c r="AE3367" i="25" s="1"/>
  <c r="M1838" i="25"/>
  <c r="T1838" i="25"/>
  <c r="R1838" i="25"/>
  <c r="X3112" i="25"/>
  <c r="AE3112" i="25" s="1"/>
  <c r="W3112" i="25"/>
  <c r="W890" i="25"/>
  <c r="K648" i="25"/>
  <c r="X648" i="25" s="1"/>
  <c r="AE648" i="25" s="1"/>
  <c r="H730" i="25"/>
  <c r="M730" i="25" s="1"/>
  <c r="K1603" i="25"/>
  <c r="H2668" i="25"/>
  <c r="X2757" i="25"/>
  <c r="AE2757" i="25" s="1"/>
  <c r="W2757" i="25"/>
  <c r="X400" i="25"/>
  <c r="AE400" i="25" s="1"/>
  <c r="R2509" i="25"/>
  <c r="T2509" i="25"/>
  <c r="R2391" i="25"/>
  <c r="T2391" i="25"/>
  <c r="M2391" i="25"/>
  <c r="W3404" i="25"/>
  <c r="X3404" i="25"/>
  <c r="AE3404" i="25" s="1"/>
  <c r="H3065" i="25"/>
  <c r="H1797" i="25"/>
  <c r="M1797" i="25" s="1"/>
  <c r="K75" i="25"/>
  <c r="K1368" i="25"/>
  <c r="H3068" i="25"/>
  <c r="R3068" i="25" s="1"/>
  <c r="M3428" i="25"/>
  <c r="T3428" i="25"/>
  <c r="H3437" i="25"/>
  <c r="X3298" i="25"/>
  <c r="AE3298" i="25" s="1"/>
  <c r="W3298" i="25"/>
  <c r="K3031" i="25"/>
  <c r="X723" i="25"/>
  <c r="AE723" i="25" s="1"/>
  <c r="W723" i="25"/>
  <c r="H2042" i="25"/>
  <c r="H1690" i="25"/>
  <c r="K1663" i="25"/>
  <c r="M383" i="25"/>
  <c r="W383" i="25"/>
  <c r="X383" i="25"/>
  <c r="AE383" i="25" s="1"/>
  <c r="K447" i="25"/>
  <c r="K1482" i="25"/>
  <c r="R490" i="25"/>
  <c r="T490" i="25"/>
  <c r="M490" i="25"/>
  <c r="K1863" i="25"/>
  <c r="R3377" i="25"/>
  <c r="T3377" i="25"/>
  <c r="M3377" i="25"/>
  <c r="K2604" i="25"/>
  <c r="W2604" i="25" s="1"/>
  <c r="H536" i="25"/>
  <c r="W3019" i="25"/>
  <c r="T2229" i="25"/>
  <c r="M2229" i="25"/>
  <c r="R2229" i="25"/>
  <c r="X3034" i="25"/>
  <c r="AE3034" i="25" s="1"/>
  <c r="W393" i="25"/>
  <c r="X393" i="25"/>
  <c r="AE393" i="25" s="1"/>
  <c r="R424" i="25"/>
  <c r="X424" i="25"/>
  <c r="AE424" i="25" s="1"/>
  <c r="W424" i="25"/>
  <c r="H2299" i="25"/>
  <c r="H1302" i="25"/>
  <c r="T1302" i="25" s="1"/>
  <c r="R1710" i="25"/>
  <c r="T1710" i="25"/>
  <c r="M1710" i="25"/>
  <c r="M3076" i="25"/>
  <c r="R3076" i="25"/>
  <c r="T3076" i="25"/>
  <c r="M2710" i="25"/>
  <c r="T2710" i="25"/>
  <c r="R2710" i="25"/>
  <c r="K2056" i="25"/>
  <c r="K501" i="25"/>
  <c r="X501" i="25" s="1"/>
  <c r="AE501" i="25" s="1"/>
  <c r="H3493" i="25"/>
  <c r="K695" i="25"/>
  <c r="W695" i="25" s="1"/>
  <c r="H1149" i="25"/>
  <c r="T1149" i="25" s="1"/>
  <c r="H508" i="25"/>
  <c r="H2000" i="25"/>
  <c r="T2000" i="25" s="1"/>
  <c r="T1054" i="25"/>
  <c r="X1054" i="25"/>
  <c r="AE1054" i="25" s="1"/>
  <c r="W1054" i="25"/>
  <c r="K2257" i="25"/>
  <c r="K124" i="25"/>
  <c r="H1340" i="25"/>
  <c r="H1935" i="25"/>
  <c r="K137" i="25"/>
  <c r="W137" i="25" s="1"/>
  <c r="H1702" i="25"/>
  <c r="T1702" i="25" s="1"/>
  <c r="H1159" i="25"/>
  <c r="R1159" i="25" s="1"/>
  <c r="H2623" i="25"/>
  <c r="K583" i="25"/>
  <c r="K1635" i="25"/>
  <c r="X1635" i="25" s="1"/>
  <c r="AE1635" i="25" s="1"/>
  <c r="H112" i="25"/>
  <c r="X112" i="25" s="1"/>
  <c r="AE112" i="25" s="1"/>
  <c r="H1435" i="25"/>
  <c r="M1547" i="25"/>
  <c r="R1547" i="25"/>
  <c r="T1547" i="25"/>
  <c r="K1548" i="25"/>
  <c r="H1129" i="25"/>
  <c r="H14" i="25"/>
  <c r="K1821" i="25"/>
  <c r="H2949" i="25"/>
  <c r="X3271" i="25"/>
  <c r="AE3271" i="25" s="1"/>
  <c r="H1753" i="25"/>
  <c r="K1682" i="25"/>
  <c r="K1549" i="25"/>
  <c r="X1549" i="25" s="1"/>
  <c r="AE1549" i="25" s="1"/>
  <c r="K3050" i="25"/>
  <c r="K3486" i="25"/>
  <c r="H1110" i="25"/>
  <c r="W2207" i="25"/>
  <c r="K940" i="25"/>
  <c r="H994" i="25"/>
  <c r="H3190" i="25"/>
  <c r="H84" i="25"/>
  <c r="W84" i="25" s="1"/>
  <c r="X84" i="25" s="1"/>
  <c r="AE84" i="25" s="1"/>
  <c r="K2335" i="25"/>
  <c r="K21" i="25"/>
  <c r="H188" i="25"/>
  <c r="H2920" i="25"/>
  <c r="K728" i="25"/>
  <c r="X2962" i="25"/>
  <c r="AE2962" i="25" s="1"/>
  <c r="W2962" i="25"/>
  <c r="K1972" i="25"/>
  <c r="W2956" i="25"/>
  <c r="X2956" i="25"/>
  <c r="AE2956" i="25" s="1"/>
  <c r="K605" i="25"/>
  <c r="R3436" i="25"/>
  <c r="T3436" i="25"/>
  <c r="M3436" i="25"/>
  <c r="H720" i="25"/>
  <c r="K2505" i="25"/>
  <c r="H572" i="25"/>
  <c r="X2719" i="25"/>
  <c r="AE2719" i="25" s="1"/>
  <c r="W2719" i="25"/>
  <c r="H3201" i="25"/>
  <c r="K3086" i="25"/>
  <c r="M2293" i="25"/>
  <c r="R2293" i="25"/>
  <c r="T2293" i="25"/>
  <c r="R3345" i="25"/>
  <c r="T3345" i="25"/>
  <c r="M3345" i="25"/>
  <c r="H2264" i="25"/>
  <c r="R2264" i="25" s="1"/>
  <c r="K2120" i="25"/>
  <c r="H2960" i="25"/>
  <c r="T3018" i="25"/>
  <c r="X3018" i="25"/>
  <c r="AE3018" i="25" s="1"/>
  <c r="W3018" i="25"/>
  <c r="H3125" i="25"/>
  <c r="M3125" i="25" s="1"/>
  <c r="H1923" i="25"/>
  <c r="K384" i="25"/>
  <c r="H2590" i="25"/>
  <c r="H668" i="25"/>
  <c r="H1518" i="25"/>
  <c r="K789" i="25"/>
  <c r="K1566" i="25"/>
  <c r="H1997" i="25"/>
  <c r="M1997" i="25" s="1"/>
  <c r="H395" i="25"/>
  <c r="H2127" i="25"/>
  <c r="M2825" i="25"/>
  <c r="T2825" i="25"/>
  <c r="R2825" i="25"/>
  <c r="W2513" i="25"/>
  <c r="X2513" i="25"/>
  <c r="AE2513" i="25" s="1"/>
  <c r="H646" i="25"/>
  <c r="R406" i="25"/>
  <c r="M406" i="25"/>
  <c r="T406" i="25"/>
  <c r="K1484" i="25"/>
  <c r="W1484" i="25" s="1"/>
  <c r="K784" i="25"/>
  <c r="K1475" i="25"/>
  <c r="K884" i="25"/>
  <c r="X884" i="25" s="1"/>
  <c r="AE884" i="25" s="1"/>
  <c r="K2533" i="25"/>
  <c r="K600" i="25"/>
  <c r="M2644" i="25"/>
  <c r="R2644" i="25"/>
  <c r="T2644" i="25"/>
  <c r="H58" i="25"/>
  <c r="T2789" i="25"/>
  <c r="R2789" i="25"/>
  <c r="M2789" i="25"/>
  <c r="K119" i="25"/>
  <c r="W119" i="25" s="1"/>
  <c r="X119" i="25" s="1"/>
  <c r="AE119" i="25" s="1"/>
  <c r="H815" i="25"/>
  <c r="K1976" i="25"/>
  <c r="X1976" i="25" s="1"/>
  <c r="AE1976" i="25" s="1"/>
  <c r="M810" i="25"/>
  <c r="R810" i="25"/>
  <c r="T810" i="25"/>
  <c r="H649" i="25"/>
  <c r="H1215" i="25"/>
  <c r="H2793" i="25"/>
  <c r="H1778" i="25"/>
  <c r="K550" i="25"/>
  <c r="X550" i="25" s="1"/>
  <c r="AE550" i="25" s="1"/>
  <c r="H2823" i="25"/>
  <c r="K1128" i="25"/>
  <c r="K2926" i="25"/>
  <c r="H477" i="25"/>
  <c r="T477" i="25" s="1"/>
  <c r="M3315" i="25"/>
  <c r="T3315" i="25"/>
  <c r="R3315" i="25"/>
  <c r="K3193" i="25"/>
  <c r="K118" i="25"/>
  <c r="H3135" i="25"/>
  <c r="X3135" i="25" s="1"/>
  <c r="AE3135" i="25" s="1"/>
  <c r="K888" i="25"/>
  <c r="X888" i="25" s="1"/>
  <c r="AE888" i="25" s="1"/>
  <c r="H1631" i="25"/>
  <c r="K2225" i="25"/>
  <c r="H1735" i="25"/>
  <c r="M1735" i="25" s="1"/>
  <c r="K2324" i="25"/>
  <c r="W2324" i="25" s="1"/>
  <c r="K1401" i="25"/>
  <c r="H647" i="25"/>
  <c r="T647" i="25" s="1"/>
  <c r="K408" i="25"/>
  <c r="H2705" i="25"/>
  <c r="K1683" i="25"/>
  <c r="K1217" i="25"/>
  <c r="K3429" i="25"/>
  <c r="X1158" i="25"/>
  <c r="AE1158" i="25" s="1"/>
  <c r="W1158" i="25"/>
  <c r="K1925" i="25"/>
  <c r="K1850" i="25"/>
  <c r="H196" i="25"/>
  <c r="K2621" i="25"/>
  <c r="H1283" i="25"/>
  <c r="H732" i="25"/>
  <c r="T1901" i="25"/>
  <c r="R1901" i="25"/>
  <c r="M1901" i="25"/>
  <c r="K1728" i="25"/>
  <c r="H1788" i="25"/>
  <c r="K2623" i="25"/>
  <c r="H2851" i="25"/>
  <c r="R2851" i="25" s="1"/>
  <c r="H3376" i="25"/>
  <c r="H2585" i="25"/>
  <c r="K1701" i="25"/>
  <c r="K1378" i="25"/>
  <c r="H2570" i="25"/>
  <c r="K1912" i="25"/>
  <c r="W35" i="25"/>
  <c r="X35" i="25" s="1"/>
  <c r="AE35" i="25" s="1"/>
  <c r="H3005" i="25"/>
  <c r="K2277" i="25"/>
  <c r="K2663" i="25"/>
  <c r="H3421" i="25"/>
  <c r="K2366" i="25"/>
  <c r="K821" i="25"/>
  <c r="H38" i="25"/>
  <c r="K947" i="25"/>
  <c r="H1375" i="25"/>
  <c r="X659" i="25"/>
  <c r="AE659" i="25" s="1"/>
  <c r="W3456" i="25"/>
  <c r="T3456" i="25"/>
  <c r="R3456" i="25"/>
  <c r="M3456" i="25"/>
  <c r="H2805" i="25"/>
  <c r="H3413" i="25"/>
  <c r="M3413" i="25" s="1"/>
  <c r="X288" i="25"/>
  <c r="AE288" i="25" s="1"/>
  <c r="W288" i="25"/>
  <c r="H1186" i="25"/>
  <c r="T1186" i="25" s="1"/>
  <c r="R207" i="25"/>
  <c r="K1173" i="25"/>
  <c r="H1526" i="25"/>
  <c r="H3000" i="25"/>
  <c r="H1737" i="25"/>
  <c r="K314" i="25"/>
  <c r="W314" i="25" s="1"/>
  <c r="K3062" i="25"/>
  <c r="H2411" i="25"/>
  <c r="R2411" i="25" s="1"/>
  <c r="K3011" i="25"/>
  <c r="H799" i="25"/>
  <c r="H644" i="25"/>
  <c r="H877" i="25"/>
  <c r="H237" i="25"/>
  <c r="H1303" i="25"/>
  <c r="X312" i="25"/>
  <c r="AE312" i="25" s="1"/>
  <c r="W312" i="25"/>
  <c r="K1839" i="25"/>
  <c r="X1839" i="25" s="1"/>
  <c r="AE1839" i="25" s="1"/>
  <c r="K2731" i="25"/>
  <c r="W2731" i="25" s="1"/>
  <c r="H927" i="25"/>
  <c r="T927" i="25" s="1"/>
  <c r="K2691" i="25"/>
  <c r="H2699" i="25"/>
  <c r="K1189" i="25"/>
  <c r="K2857" i="25"/>
  <c r="H1362" i="25"/>
  <c r="K3287" i="25"/>
  <c r="H1399" i="25"/>
  <c r="T1399" i="25" s="1"/>
  <c r="K914" i="25"/>
  <c r="X914" i="25" s="1"/>
  <c r="AE914" i="25" s="1"/>
  <c r="K1807" i="25"/>
  <c r="H1459" i="25"/>
  <c r="H303" i="25"/>
  <c r="K1554" i="25"/>
  <c r="X1554" i="25" s="1"/>
  <c r="AE1554" i="25" s="1"/>
  <c r="K2183" i="25"/>
  <c r="H1127" i="25"/>
  <c r="H897" i="25"/>
  <c r="M897" i="25" s="1"/>
  <c r="K2783" i="25"/>
  <c r="H569" i="25"/>
  <c r="W970" i="25"/>
  <c r="X970" i="25"/>
  <c r="AE970" i="25" s="1"/>
  <c r="H1295" i="25"/>
  <c r="H2479" i="25"/>
  <c r="H77" i="25"/>
  <c r="K358" i="25"/>
  <c r="W358" i="25" s="1"/>
  <c r="K2394" i="25"/>
  <c r="X2394" i="25" s="1"/>
  <c r="AE2394" i="25" s="1"/>
  <c r="H430" i="25"/>
  <c r="K765" i="25"/>
  <c r="K627" i="25"/>
  <c r="K188" i="25"/>
  <c r="K1452" i="25"/>
  <c r="W1452" i="25" s="1"/>
  <c r="K2559" i="25"/>
  <c r="K266" i="25"/>
  <c r="H2872" i="25"/>
  <c r="R2872" i="25" s="1"/>
  <c r="W2853" i="25"/>
  <c r="X2853" i="25"/>
  <c r="AE2853" i="25" s="1"/>
  <c r="K3388" i="25"/>
  <c r="H2549" i="25"/>
  <c r="K522" i="25"/>
  <c r="H96" i="25"/>
  <c r="H2216" i="25"/>
  <c r="W1429" i="25"/>
  <c r="X1429" i="25"/>
  <c r="AE1429" i="25" s="1"/>
  <c r="K1082" i="25"/>
  <c r="H900" i="25"/>
  <c r="R900" i="25" s="1"/>
  <c r="H1984" i="25"/>
  <c r="K2397" i="25"/>
  <c r="H53" i="25"/>
  <c r="K453" i="25"/>
  <c r="K2357" i="25"/>
  <c r="H2882" i="25"/>
  <c r="X2882" i="25" s="1"/>
  <c r="AE2882" i="25" s="1"/>
  <c r="K680" i="25"/>
  <c r="H3418" i="25"/>
  <c r="H3147" i="25"/>
  <c r="H957" i="25"/>
  <c r="R957" i="25" s="1"/>
  <c r="H3162" i="25"/>
  <c r="M3162" i="25" s="1"/>
  <c r="H3062" i="25"/>
  <c r="K2001" i="25"/>
  <c r="K2329" i="25"/>
  <c r="K2385" i="25"/>
  <c r="K1295" i="25"/>
  <c r="K607" i="25"/>
  <c r="W3361" i="25"/>
  <c r="X3361" i="25"/>
  <c r="AE3361" i="25" s="1"/>
  <c r="K1616" i="25"/>
  <c r="X1616" i="25" s="1"/>
  <c r="AE1616" i="25" s="1"/>
  <c r="H699" i="25"/>
  <c r="K3004" i="25"/>
  <c r="K1210" i="25"/>
  <c r="H2545" i="25"/>
  <c r="R3081" i="25"/>
  <c r="M3081" i="25"/>
  <c r="T3081" i="25"/>
  <c r="K2163" i="25"/>
  <c r="K3025" i="25"/>
  <c r="H1168" i="25"/>
  <c r="K637" i="25"/>
  <c r="K284" i="25"/>
  <c r="W2493" i="25"/>
  <c r="X2493" i="25"/>
  <c r="AE2493" i="25" s="1"/>
  <c r="K2286" i="25"/>
  <c r="K3001" i="25"/>
  <c r="K2235" i="25"/>
  <c r="T2749" i="25"/>
  <c r="R2749" i="25"/>
  <c r="M2749" i="25"/>
  <c r="H577" i="25"/>
  <c r="R577" i="25" s="1"/>
  <c r="H2772" i="25"/>
  <c r="H1378" i="25"/>
  <c r="H215" i="25"/>
  <c r="H2988" i="25"/>
  <c r="K2738" i="25"/>
  <c r="K2605" i="25"/>
  <c r="H2831" i="25"/>
  <c r="T2831" i="25" s="1"/>
  <c r="K3127" i="25"/>
  <c r="W3127" i="25" s="1"/>
  <c r="H863" i="25"/>
  <c r="H697" i="25"/>
  <c r="H42" i="25"/>
  <c r="W42" i="25" s="1"/>
  <c r="X42" i="25" s="1"/>
  <c r="AE42" i="25" s="1"/>
  <c r="H653" i="25"/>
  <c r="H1472" i="25"/>
  <c r="K1538" i="25"/>
  <c r="X1538" i="25" s="1"/>
  <c r="AE1538" i="25" s="1"/>
  <c r="R1650" i="25"/>
  <c r="W1650" i="25"/>
  <c r="X1650" i="25"/>
  <c r="AE1650" i="25" s="1"/>
  <c r="H1134" i="25"/>
  <c r="T1134" i="25" s="1"/>
  <c r="H2538" i="25"/>
  <c r="R2538" i="25" s="1"/>
  <c r="H1011" i="25"/>
  <c r="M1011" i="25" s="1"/>
  <c r="K1974" i="25"/>
  <c r="H2289" i="25"/>
  <c r="H390" i="25"/>
  <c r="H2010" i="25"/>
  <c r="K710" i="25"/>
  <c r="H1734" i="25"/>
  <c r="K2568" i="25"/>
  <c r="W2568" i="25" s="1"/>
  <c r="H2785" i="25"/>
  <c r="R2785" i="25" s="1"/>
  <c r="H640" i="25"/>
  <c r="K1755" i="25"/>
  <c r="K2130" i="25"/>
  <c r="W2130" i="25" s="1"/>
  <c r="K1753" i="25"/>
  <c r="K2705" i="25"/>
  <c r="K256" i="25"/>
  <c r="H3155" i="25"/>
  <c r="X3155" i="25" s="1"/>
  <c r="AE3155" i="25" s="1"/>
  <c r="K3118" i="25"/>
  <c r="X3118" i="25" s="1"/>
  <c r="AE3118" i="25" s="1"/>
  <c r="K1131" i="25"/>
  <c r="K3330" i="25"/>
  <c r="X3330" i="25" s="1"/>
  <c r="AE3330" i="25" s="1"/>
  <c r="K337" i="25"/>
  <c r="H2989" i="25"/>
  <c r="H2817" i="25"/>
  <c r="M2817" i="25" s="1"/>
  <c r="H3191" i="25"/>
  <c r="K2801" i="25"/>
  <c r="K1278" i="25"/>
  <c r="H3362" i="25"/>
  <c r="K841" i="25"/>
  <c r="K3144" i="25"/>
  <c r="H2833" i="25"/>
  <c r="H3129" i="25"/>
  <c r="H1775" i="25"/>
  <c r="K58" i="25"/>
  <c r="H140" i="25"/>
  <c r="H1039" i="25"/>
  <c r="H266" i="25"/>
  <c r="K473" i="25"/>
  <c r="H1912" i="25"/>
  <c r="H1128" i="25"/>
  <c r="H3491" i="25"/>
  <c r="H214" i="25"/>
  <c r="K1960" i="25"/>
  <c r="K1622" i="25"/>
  <c r="K1707" i="25"/>
  <c r="H273" i="25"/>
  <c r="H167" i="25"/>
  <c r="H2201" i="25"/>
  <c r="K1906" i="25"/>
  <c r="K1939" i="25"/>
  <c r="K1961" i="25"/>
  <c r="H899" i="25"/>
  <c r="R899" i="25" s="1"/>
  <c r="H2212" i="25"/>
  <c r="K1027" i="25"/>
  <c r="H19" i="25"/>
  <c r="W19" i="25" s="1"/>
  <c r="X19" i="25" s="1"/>
  <c r="AE19" i="25" s="1"/>
  <c r="H1474" i="25"/>
  <c r="H2494" i="25"/>
  <c r="K1258" i="25"/>
  <c r="W1258" i="25" s="1"/>
  <c r="K3072" i="25"/>
  <c r="H3302" i="25"/>
  <c r="M3302" i="25" s="1"/>
  <c r="H198" i="25"/>
  <c r="H950" i="25"/>
  <c r="H9" i="25"/>
  <c r="W9" i="25" s="1"/>
  <c r="X9" i="25" s="1"/>
  <c r="AE9" i="25" s="1"/>
  <c r="K1165" i="25"/>
  <c r="H2454" i="25"/>
  <c r="K458" i="25"/>
  <c r="H1235" i="25"/>
  <c r="H3317" i="25"/>
  <c r="T3159" i="25"/>
  <c r="R3159" i="25"/>
  <c r="M3159" i="25"/>
  <c r="H3117" i="25"/>
  <c r="K2573" i="25"/>
  <c r="H1704" i="25"/>
  <c r="H458" i="25"/>
  <c r="K1698" i="25"/>
  <c r="K2987" i="25"/>
  <c r="K237" i="25"/>
  <c r="K2537" i="25"/>
  <c r="H1353" i="25"/>
  <c r="K1521" i="25"/>
  <c r="H1566" i="25"/>
  <c r="K3285" i="25"/>
  <c r="X3285" i="25" s="1"/>
  <c r="AE3285" i="25" s="1"/>
  <c r="K2192" i="25"/>
  <c r="K53" i="25"/>
  <c r="K1879" i="25"/>
  <c r="K2517" i="25"/>
  <c r="X2517" i="25" s="1"/>
  <c r="AE2517" i="25" s="1"/>
  <c r="K135" i="25"/>
  <c r="W135" i="25" s="1"/>
  <c r="H2525" i="25"/>
  <c r="R2525" i="25" s="1"/>
  <c r="H1978" i="25"/>
  <c r="H806" i="25"/>
  <c r="T806" i="25" s="1"/>
  <c r="W1804" i="25"/>
  <c r="X1804" i="25"/>
  <c r="AE1804" i="25" s="1"/>
  <c r="K778" i="25"/>
  <c r="M1152" i="25"/>
  <c r="T1152" i="25"/>
  <c r="R1152" i="25"/>
  <c r="W2121" i="25"/>
  <c r="X2121" i="25"/>
  <c r="AE2121" i="25" s="1"/>
  <c r="R1115" i="25"/>
  <c r="W1115" i="25"/>
  <c r="X1115" i="25"/>
  <c r="AE1115" i="25" s="1"/>
  <c r="W3135" i="25"/>
  <c r="T3135" i="25"/>
  <c r="R3135" i="25"/>
  <c r="M3135" i="25"/>
  <c r="W1889" i="25"/>
  <c r="X1889" i="25"/>
  <c r="AE1889" i="25" s="1"/>
  <c r="W2049" i="25"/>
  <c r="M2995" i="25"/>
  <c r="X2995" i="25"/>
  <c r="AE2995" i="25" s="1"/>
  <c r="W2995" i="25"/>
  <c r="W2364" i="25"/>
  <c r="X2364" i="25"/>
  <c r="AE2364" i="25" s="1"/>
  <c r="X1188" i="25"/>
  <c r="AE1188" i="25" s="1"/>
  <c r="W1188" i="25"/>
  <c r="W2825" i="25"/>
  <c r="X2825" i="25"/>
  <c r="AE2825" i="25" s="1"/>
  <c r="R3458" i="25"/>
  <c r="T3458" i="25"/>
  <c r="M3458" i="25"/>
  <c r="T1062" i="25"/>
  <c r="M1062" i="25"/>
  <c r="R1062" i="25"/>
  <c r="W1287" i="25"/>
  <c r="X1287" i="25"/>
  <c r="AE1287" i="25" s="1"/>
  <c r="K1618" i="25"/>
  <c r="R250" i="25"/>
  <c r="M250" i="25"/>
  <c r="T250" i="25"/>
  <c r="X3017" i="25"/>
  <c r="AE3017" i="25" s="1"/>
  <c r="W3017" i="25"/>
  <c r="M332" i="25"/>
  <c r="T332" i="25"/>
  <c r="R332" i="25"/>
  <c r="X3384" i="25"/>
  <c r="AE3384" i="25" s="1"/>
  <c r="W3384" i="25"/>
  <c r="M200" i="25"/>
  <c r="R200" i="25"/>
  <c r="T200" i="25"/>
  <c r="W449" i="25"/>
  <c r="M449" i="25"/>
  <c r="T449" i="25"/>
  <c r="R449" i="25"/>
  <c r="W1307" i="25"/>
  <c r="R1307" i="25"/>
  <c r="T1307" i="25"/>
  <c r="M1307" i="25"/>
  <c r="K3070" i="25"/>
  <c r="H3262" i="25"/>
  <c r="X1241" i="25"/>
  <c r="AE1241" i="25" s="1"/>
  <c r="T1241" i="25"/>
  <c r="R1241" i="25"/>
  <c r="M1241" i="25"/>
  <c r="K1675" i="25"/>
  <c r="H134" i="25"/>
  <c r="M1492" i="25"/>
  <c r="T1492" i="25"/>
  <c r="R1492" i="25"/>
  <c r="W511" i="25"/>
  <c r="X511" i="25"/>
  <c r="AE511" i="25" s="1"/>
  <c r="T2979" i="25"/>
  <c r="M2979" i="25"/>
  <c r="R2979" i="25"/>
  <c r="T2478" i="25"/>
  <c r="M2478" i="25"/>
  <c r="R2478" i="25"/>
  <c r="X2505" i="25"/>
  <c r="AE2505" i="25" s="1"/>
  <c r="W2505" i="25"/>
  <c r="K2434" i="25"/>
  <c r="M3364" i="25"/>
  <c r="T3364" i="25"/>
  <c r="R3364" i="25"/>
  <c r="X772" i="25"/>
  <c r="AE772" i="25" s="1"/>
  <c r="W772" i="25"/>
  <c r="R1704" i="25"/>
  <c r="W1442" i="25"/>
  <c r="X1442" i="25"/>
  <c r="AE1442" i="25" s="1"/>
  <c r="X2811" i="25"/>
  <c r="AE2811" i="25" s="1"/>
  <c r="W2811" i="25"/>
  <c r="M1852" i="25"/>
  <c r="R1852" i="25"/>
  <c r="T1852" i="25"/>
  <c r="W554" i="25"/>
  <c r="M554" i="25"/>
  <c r="R554" i="25"/>
  <c r="T554" i="25"/>
  <c r="H1932" i="25"/>
  <c r="R1932" i="25" s="1"/>
  <c r="X1533" i="25"/>
  <c r="AE1533" i="25" s="1"/>
  <c r="W1533" i="25"/>
  <c r="H3003" i="25"/>
  <c r="H3254" i="25"/>
  <c r="W2164" i="25"/>
  <c r="M2164" i="25"/>
  <c r="R2164" i="25"/>
  <c r="T2164" i="25"/>
  <c r="H2641" i="25"/>
  <c r="R3222" i="25"/>
  <c r="M3222" i="25"/>
  <c r="T3222" i="25"/>
  <c r="W3016" i="25"/>
  <c r="X3016" i="25"/>
  <c r="AE3016" i="25" s="1"/>
  <c r="H222" i="25"/>
  <c r="H594" i="25"/>
  <c r="K1440" i="25"/>
  <c r="W332" i="25"/>
  <c r="X332" i="25"/>
  <c r="AE332" i="25" s="1"/>
  <c r="M3275" i="25"/>
  <c r="R3275" i="25"/>
  <c r="T3275" i="25"/>
  <c r="T2823" i="25"/>
  <c r="M2823" i="25"/>
  <c r="R2823" i="25"/>
  <c r="M546" i="25"/>
  <c r="R546" i="25"/>
  <c r="T546" i="25"/>
  <c r="H2945" i="25"/>
  <c r="M690" i="25"/>
  <c r="W690" i="25"/>
  <c r="X690" i="25"/>
  <c r="AE690" i="25" s="1"/>
  <c r="W1496" i="25"/>
  <c r="X1496" i="25"/>
  <c r="AE1496" i="25" s="1"/>
  <c r="H338" i="25"/>
  <c r="W338" i="25" s="1"/>
  <c r="T758" i="25"/>
  <c r="X758" i="25"/>
  <c r="AE758" i="25" s="1"/>
  <c r="W758" i="25"/>
  <c r="W2198" i="25"/>
  <c r="X2198" i="25"/>
  <c r="AE2198" i="25" s="1"/>
  <c r="W422" i="25"/>
  <c r="X422" i="25"/>
  <c r="AE422" i="25" s="1"/>
  <c r="H700" i="25"/>
  <c r="H872" i="25"/>
  <c r="M1007" i="25"/>
  <c r="T1007" i="25"/>
  <c r="R1007" i="25"/>
  <c r="H3391" i="25"/>
  <c r="H3339" i="25"/>
  <c r="M3339" i="25" s="1"/>
  <c r="M858" i="25"/>
  <c r="T858" i="25"/>
  <c r="R858" i="25"/>
  <c r="W155" i="25"/>
  <c r="X155" i="25"/>
  <c r="AE155" i="25" s="1"/>
  <c r="W2451" i="25"/>
  <c r="X2451" i="25"/>
  <c r="AE2451" i="25" s="1"/>
  <c r="H468" i="25"/>
  <c r="R468" i="25" s="1"/>
  <c r="W1738" i="25"/>
  <c r="X1738" i="25"/>
  <c r="AE1738" i="25" s="1"/>
  <c r="H2241" i="25"/>
  <c r="M2618" i="25"/>
  <c r="T2618" i="25"/>
  <c r="R2618" i="25"/>
  <c r="W2877" i="25"/>
  <c r="X2877" i="25"/>
  <c r="AE2877" i="25" s="1"/>
  <c r="K1380" i="25"/>
  <c r="W1380" i="25" s="1"/>
  <c r="H2227" i="25"/>
  <c r="T2227" i="25" s="1"/>
  <c r="W3367" i="25"/>
  <c r="T3367" i="25"/>
  <c r="M3367" i="25"/>
  <c r="R3367" i="25"/>
  <c r="R1132" i="25"/>
  <c r="T1132" i="25"/>
  <c r="M1132" i="25"/>
  <c r="H95" i="25"/>
  <c r="H1418" i="25"/>
  <c r="W903" i="25"/>
  <c r="X903" i="25"/>
  <c r="AE903" i="25" s="1"/>
  <c r="H2827" i="25"/>
  <c r="K2991" i="25"/>
  <c r="H2852" i="25"/>
  <c r="H1546" i="25"/>
  <c r="K760" i="25"/>
  <c r="K632" i="25"/>
  <c r="X632" i="25" s="1"/>
  <c r="AE632" i="25" s="1"/>
  <c r="M2302" i="25"/>
  <c r="R2302" i="25"/>
  <c r="K3332" i="25"/>
  <c r="W3332" i="25" s="1"/>
  <c r="X2961" i="25"/>
  <c r="AE2961" i="25" s="1"/>
  <c r="R2961" i="25"/>
  <c r="T2961" i="25"/>
  <c r="M2961" i="25"/>
  <c r="R1360" i="25"/>
  <c r="M1360" i="25"/>
  <c r="T1360" i="25"/>
  <c r="R425" i="25"/>
  <c r="M425" i="25"/>
  <c r="T425" i="25"/>
  <c r="K196" i="25"/>
  <c r="K379" i="25"/>
  <c r="K2795" i="25"/>
  <c r="K589" i="25"/>
  <c r="W548" i="25"/>
  <c r="X548" i="25"/>
  <c r="AE548" i="25" s="1"/>
  <c r="M2638" i="25"/>
  <c r="T2638" i="25"/>
  <c r="R2638" i="25"/>
  <c r="K859" i="25"/>
  <c r="W2882" i="25"/>
  <c r="T2882" i="25"/>
  <c r="R2882" i="25"/>
  <c r="M2895" i="25"/>
  <c r="R2895" i="25"/>
  <c r="T2895" i="25"/>
  <c r="W1605" i="25"/>
  <c r="X1605" i="25"/>
  <c r="AE1605" i="25" s="1"/>
  <c r="T3205" i="25"/>
  <c r="M3205" i="25"/>
  <c r="H170" i="25"/>
  <c r="X982" i="25"/>
  <c r="AE982" i="25" s="1"/>
  <c r="W982" i="25"/>
  <c r="K3281" i="25"/>
  <c r="M3281" i="25" s="1"/>
  <c r="M2175" i="25"/>
  <c r="T2175" i="25"/>
  <c r="R1422" i="25"/>
  <c r="M1422" i="25"/>
  <c r="T1422" i="25"/>
  <c r="R1347" i="25"/>
  <c r="T1347" i="25"/>
  <c r="X3176" i="25"/>
  <c r="AE3176" i="25" s="1"/>
  <c r="W3176" i="25"/>
  <c r="W209" i="25"/>
  <c r="X209" i="25"/>
  <c r="AE209" i="25" s="1"/>
  <c r="W328" i="25"/>
  <c r="X328" i="25"/>
  <c r="AE328" i="25" s="1"/>
  <c r="W736" i="25"/>
  <c r="X736" i="25"/>
  <c r="AE736" i="25" s="1"/>
  <c r="K3054" i="25"/>
  <c r="H278" i="25"/>
  <c r="T278" i="25" s="1"/>
  <c r="K2922" i="25"/>
  <c r="W2922" i="25" s="1"/>
  <c r="T424" i="25"/>
  <c r="M424" i="25"/>
  <c r="H2506" i="25"/>
  <c r="X2506" i="25" s="1"/>
  <c r="AE2506" i="25" s="1"/>
  <c r="T2796" i="25"/>
  <c r="R2796" i="25"/>
  <c r="M2796" i="25"/>
  <c r="X1490" i="25"/>
  <c r="AE1490" i="25" s="1"/>
  <c r="W1490" i="25"/>
  <c r="R2314" i="25"/>
  <c r="T2314" i="25"/>
  <c r="M2314" i="25"/>
  <c r="M2806" i="25"/>
  <c r="T2806" i="25"/>
  <c r="R2806" i="25"/>
  <c r="X2277" i="25"/>
  <c r="AE2277" i="25" s="1"/>
  <c r="W2277" i="25"/>
  <c r="X1187" i="25"/>
  <c r="AE1187" i="25" s="1"/>
  <c r="K1801" i="25"/>
  <c r="W1801" i="25" s="1"/>
  <c r="W522" i="25"/>
  <c r="X522" i="25"/>
  <c r="AE522" i="25" s="1"/>
  <c r="K1866" i="25"/>
  <c r="W1866" i="25" s="1"/>
  <c r="H2473" i="25"/>
  <c r="M2418" i="25"/>
  <c r="R2418" i="25"/>
  <c r="T2418" i="25"/>
  <c r="K213" i="25"/>
  <c r="X1294" i="25"/>
  <c r="AE1294" i="25" s="1"/>
  <c r="W1294" i="25"/>
  <c r="X1018" i="25"/>
  <c r="AE1018" i="25" s="1"/>
  <c r="H859" i="25"/>
  <c r="X859" i="25" s="1"/>
  <c r="AE859" i="25" s="1"/>
  <c r="T3190" i="25"/>
  <c r="R3190" i="25"/>
  <c r="K2241" i="25"/>
  <c r="K157" i="25"/>
  <c r="R2422" i="25"/>
  <c r="M2422" i="25"/>
  <c r="T2422" i="25"/>
  <c r="T2261" i="25"/>
  <c r="M2261" i="25"/>
  <c r="R2261" i="25"/>
  <c r="K1656" i="25"/>
  <c r="H3179" i="25"/>
  <c r="K814" i="25"/>
  <c r="T3343" i="25"/>
  <c r="R3343" i="25"/>
  <c r="M3343" i="25"/>
  <c r="K3333" i="25"/>
  <c r="K2310" i="25"/>
  <c r="M2406" i="25"/>
  <c r="T2406" i="25"/>
  <c r="R2406" i="25"/>
  <c r="X1838" i="25"/>
  <c r="AE1838" i="25" s="1"/>
  <c r="W1838" i="25"/>
  <c r="T2344" i="25"/>
  <c r="R2344" i="25"/>
  <c r="M2344" i="25"/>
  <c r="K1253" i="25"/>
  <c r="K139" i="25"/>
  <c r="K174" i="25"/>
  <c r="R3226" i="25"/>
  <c r="H1255" i="25"/>
  <c r="M1690" i="25"/>
  <c r="R1690" i="25"/>
  <c r="K1428" i="25"/>
  <c r="M3109" i="25"/>
  <c r="T3109" i="25"/>
  <c r="R3109" i="25"/>
  <c r="H1150" i="25"/>
  <c r="H121" i="25"/>
  <c r="W121" i="25" s="1"/>
  <c r="X121" i="25" s="1"/>
  <c r="AE121" i="25" s="1"/>
  <c r="W1152" i="25"/>
  <c r="X1152" i="25"/>
  <c r="AE1152" i="25" s="1"/>
  <c r="W1745" i="25"/>
  <c r="X1745" i="25"/>
  <c r="AE1745" i="25" s="1"/>
  <c r="T1764" i="25"/>
  <c r="R1764" i="25"/>
  <c r="K1556" i="25"/>
  <c r="X1718" i="25"/>
  <c r="AE1718" i="25" s="1"/>
  <c r="W1718" i="25"/>
  <c r="K2976" i="25"/>
  <c r="K215" i="25"/>
  <c r="T1323" i="25"/>
  <c r="M1323" i="25"/>
  <c r="R1323" i="25"/>
  <c r="M103" i="25"/>
  <c r="H2103" i="25"/>
  <c r="H291" i="25"/>
  <c r="K1750" i="25"/>
  <c r="W1750" i="25" s="1"/>
  <c r="M1834" i="25"/>
  <c r="R1834" i="25"/>
  <c r="H2654" i="25"/>
  <c r="X2258" i="25"/>
  <c r="AE2258" i="25" s="1"/>
  <c r="K2912" i="25"/>
  <c r="T2912" i="25" s="1"/>
  <c r="K1731" i="25"/>
  <c r="X1731" i="25" s="1"/>
  <c r="AE1731" i="25" s="1"/>
  <c r="K297" i="25"/>
  <c r="H3106" i="25"/>
  <c r="K2567" i="25"/>
  <c r="X2567" i="25" s="1"/>
  <c r="AE2567" i="25" s="1"/>
  <c r="K303" i="25"/>
  <c r="M2765" i="25"/>
  <c r="R2765" i="25"/>
  <c r="T2765" i="25"/>
  <c r="W1089" i="25"/>
  <c r="X1089" i="25"/>
  <c r="AE1089" i="25" s="1"/>
  <c r="K2236" i="25"/>
  <c r="K2919" i="25"/>
  <c r="X2919" i="25" s="1"/>
  <c r="AE2919" i="25" s="1"/>
  <c r="H2384" i="25"/>
  <c r="R2384" i="25" s="1"/>
  <c r="M178" i="25"/>
  <c r="K499" i="25"/>
  <c r="X499" i="25" s="1"/>
  <c r="AE499" i="25" s="1"/>
  <c r="K739" i="25"/>
  <c r="K3266" i="25"/>
  <c r="K597" i="25"/>
  <c r="H3243" i="25"/>
  <c r="K3203" i="25"/>
  <c r="K2083" i="25"/>
  <c r="K377" i="25"/>
  <c r="X2638" i="25"/>
  <c r="AE2638" i="25" s="1"/>
  <c r="W2638" i="25"/>
  <c r="M2022" i="25"/>
  <c r="T2022" i="25"/>
  <c r="R2022" i="25"/>
  <c r="K1874" i="25"/>
  <c r="K527" i="25"/>
  <c r="K1734" i="25"/>
  <c r="K1687" i="25"/>
  <c r="K3015" i="25"/>
  <c r="K816" i="25"/>
  <c r="K2131" i="25"/>
  <c r="K2180" i="25"/>
  <c r="W2180" i="25" s="1"/>
  <c r="X3215" i="25"/>
  <c r="AE3215" i="25" s="1"/>
  <c r="W3215" i="25"/>
  <c r="H1813" i="25"/>
  <c r="W1813" i="25" s="1"/>
  <c r="X912" i="25"/>
  <c r="AE912" i="25" s="1"/>
  <c r="H3011" i="25"/>
  <c r="K1130" i="25"/>
  <c r="K1370" i="25"/>
  <c r="K1437" i="25"/>
  <c r="W2307" i="25"/>
  <c r="X2307" i="25"/>
  <c r="AE2307" i="25" s="1"/>
  <c r="T349" i="25"/>
  <c r="M349" i="25"/>
  <c r="H850" i="25"/>
  <c r="W867" i="25"/>
  <c r="X867" i="25"/>
  <c r="AE867" i="25" s="1"/>
  <c r="H2901" i="25"/>
  <c r="K2117" i="25"/>
  <c r="M2764" i="25"/>
  <c r="R2764" i="25"/>
  <c r="T2764" i="25"/>
  <c r="H2915" i="25"/>
  <c r="M2915" i="25" s="1"/>
  <c r="K1497" i="25"/>
  <c r="H2779" i="25"/>
  <c r="H175" i="25"/>
  <c r="H1061" i="25"/>
  <c r="H2197" i="25"/>
  <c r="T2197" i="25" s="1"/>
  <c r="M3352" i="25"/>
  <c r="R3352" i="25"/>
  <c r="T3352" i="25"/>
  <c r="M3493" i="25"/>
  <c r="T3493" i="25"/>
  <c r="H3232" i="25"/>
  <c r="H860" i="25"/>
  <c r="M524" i="25"/>
  <c r="T524" i="25"/>
  <c r="R524" i="25"/>
  <c r="K1920" i="25"/>
  <c r="X2286" i="25"/>
  <c r="AE2286" i="25" s="1"/>
  <c r="M1764" i="25"/>
  <c r="W1764" i="25"/>
  <c r="X1764" i="25"/>
  <c r="AE1764" i="25" s="1"/>
  <c r="H3036" i="25"/>
  <c r="W3036" i="25" s="1"/>
  <c r="K1361" i="25"/>
  <c r="W1424" i="25"/>
  <c r="T1424" i="25"/>
  <c r="M1424" i="25"/>
  <c r="R1424" i="25"/>
  <c r="R1739" i="25"/>
  <c r="T1739" i="25"/>
  <c r="R465" i="25"/>
  <c r="T465" i="25"/>
  <c r="M465" i="25"/>
  <c r="K1069" i="25"/>
  <c r="K1111" i="25"/>
  <c r="X1111" i="25" s="1"/>
  <c r="AE1111" i="25" s="1"/>
  <c r="H2434" i="25"/>
  <c r="W2434" i="25" s="1"/>
  <c r="T15" i="25"/>
  <c r="M15" i="25"/>
  <c r="R15" i="25"/>
  <c r="K618" i="25"/>
  <c r="W618" i="25" s="1"/>
  <c r="W658" i="25"/>
  <c r="X658" i="25"/>
  <c r="AE658" i="25" s="1"/>
  <c r="K2331" i="25"/>
  <c r="K2190" i="25"/>
  <c r="M367" i="25"/>
  <c r="T367" i="25"/>
  <c r="R367" i="25"/>
  <c r="K355" i="25"/>
  <c r="T1395" i="25"/>
  <c r="R1395" i="25"/>
  <c r="M1395" i="25"/>
  <c r="K691" i="25"/>
  <c r="K923" i="25"/>
  <c r="K3007" i="25"/>
  <c r="K1540" i="25"/>
  <c r="K2270" i="25"/>
  <c r="K559" i="25"/>
  <c r="H193" i="25"/>
  <c r="H3067" i="25"/>
  <c r="K2462" i="25"/>
  <c r="T1550" i="25"/>
  <c r="R1550" i="25"/>
  <c r="M1550" i="25"/>
  <c r="K505" i="25"/>
  <c r="W1936" i="25"/>
  <c r="X1936" i="25"/>
  <c r="AE1936" i="25" s="1"/>
  <c r="H3091" i="25"/>
  <c r="K2113" i="25"/>
  <c r="H344" i="25"/>
  <c r="R344" i="25" s="1"/>
  <c r="H1197" i="25"/>
  <c r="K341" i="25"/>
  <c r="K214" i="25"/>
  <c r="T1626" i="25"/>
  <c r="R1626" i="25"/>
  <c r="M1626" i="25"/>
  <c r="K1478" i="25"/>
  <c r="X1478" i="25" s="1"/>
  <c r="AE1478" i="25" s="1"/>
  <c r="K3133" i="25"/>
  <c r="X3133" i="25" s="1"/>
  <c r="AE3133" i="25" s="1"/>
  <c r="H3382" i="25"/>
  <c r="R3382" i="25" s="1"/>
  <c r="M677" i="25"/>
  <c r="T677" i="25"/>
  <c r="R677" i="25"/>
  <c r="K1726" i="25"/>
  <c r="X1726" i="25" s="1"/>
  <c r="AE1726" i="25" s="1"/>
  <c r="K2005" i="25"/>
  <c r="H5" i="25"/>
  <c r="K2665" i="25"/>
  <c r="K2523" i="25"/>
  <c r="X2523" i="25" s="1"/>
  <c r="AE2523" i="25" s="1"/>
  <c r="K2370" i="25"/>
  <c r="T2433" i="25"/>
  <c r="R2433" i="25"/>
  <c r="M2433" i="25"/>
  <c r="H2251" i="25"/>
  <c r="X2251" i="25" s="1"/>
  <c r="AE2251" i="25" s="1"/>
  <c r="R3012" i="25"/>
  <c r="T1686" i="25"/>
  <c r="R1686" i="25"/>
  <c r="K3240" i="25"/>
  <c r="R192" i="25"/>
  <c r="T192" i="25"/>
  <c r="M192" i="25"/>
  <c r="W1509" i="25"/>
  <c r="X1509" i="25"/>
  <c r="AE1509" i="25" s="1"/>
  <c r="K1014" i="25"/>
  <c r="W1014" i="25" s="1"/>
  <c r="H3196" i="25"/>
  <c r="H432" i="25"/>
  <c r="H1335" i="25"/>
  <c r="M1335" i="25" s="1"/>
  <c r="H2336" i="25"/>
  <c r="K3091" i="25"/>
  <c r="K2327" i="25"/>
  <c r="K3391" i="25"/>
  <c r="K3085" i="25"/>
  <c r="H3114" i="25"/>
  <c r="X3114" i="25" s="1"/>
  <c r="AE3114" i="25" s="1"/>
  <c r="K646" i="25"/>
  <c r="H3460" i="25"/>
  <c r="T1294" i="25"/>
  <c r="R1294" i="25"/>
  <c r="M1294" i="25"/>
  <c r="K1625" i="25"/>
  <c r="W1625" i="25" s="1"/>
  <c r="H3448" i="25"/>
  <c r="K1242" i="25"/>
  <c r="W1242" i="25" s="1"/>
  <c r="K795" i="25"/>
  <c r="W1726" i="25"/>
  <c r="K2472" i="25"/>
  <c r="W2472" i="25" s="1"/>
  <c r="H241" i="25"/>
  <c r="T2769" i="25"/>
  <c r="R2769" i="25"/>
  <c r="M2769" i="25"/>
  <c r="K3087" i="25"/>
  <c r="W3087" i="25" s="1"/>
  <c r="X1441" i="25"/>
  <c r="AE1441" i="25" s="1"/>
  <c r="W1441" i="25"/>
  <c r="H2801" i="25"/>
  <c r="W2801" i="25" s="1"/>
  <c r="K183" i="25"/>
  <c r="T2595" i="25"/>
  <c r="M2595" i="25"/>
  <c r="R2595" i="25"/>
  <c r="K272" i="25"/>
  <c r="H3496" i="25"/>
  <c r="H675" i="25"/>
  <c r="K2532" i="25"/>
  <c r="K1994" i="25"/>
  <c r="X1994" i="25" s="1"/>
  <c r="AE1994" i="25" s="1"/>
  <c r="K482" i="25"/>
  <c r="H3327" i="25"/>
  <c r="R3327" i="25" s="1"/>
  <c r="K1366" i="25"/>
  <c r="W928" i="25"/>
  <c r="X928" i="25"/>
  <c r="AE928" i="25" s="1"/>
  <c r="R2986" i="25"/>
  <c r="T2986" i="25"/>
  <c r="M2986" i="25"/>
  <c r="H2428" i="25"/>
  <c r="W2269" i="25"/>
  <c r="X2269" i="25"/>
  <c r="AE2269" i="25" s="1"/>
  <c r="T150" i="25"/>
  <c r="R150" i="25"/>
  <c r="M150" i="25"/>
  <c r="T1145" i="25"/>
  <c r="W1145" i="25"/>
  <c r="X1145" i="25"/>
  <c r="AE1145" i="25" s="1"/>
  <c r="K326" i="25"/>
  <c r="K1276" i="25"/>
  <c r="W1276" i="25" s="1"/>
  <c r="K2969" i="25"/>
  <c r="X228" i="25"/>
  <c r="AE228" i="25" s="1"/>
  <c r="T3138" i="25"/>
  <c r="M3138" i="25"/>
  <c r="R3138" i="25"/>
  <c r="K2012" i="25"/>
  <c r="X1707" i="25"/>
  <c r="AE1707" i="25" s="1"/>
  <c r="H2236" i="25"/>
  <c r="W2838" i="25"/>
  <c r="X2838" i="25"/>
  <c r="AE2838" i="25" s="1"/>
  <c r="K2093" i="25"/>
  <c r="X2093" i="25" s="1"/>
  <c r="AE2093" i="25" s="1"/>
  <c r="W828" i="25"/>
  <c r="X828" i="25"/>
  <c r="AE828" i="25" s="1"/>
  <c r="H268" i="25"/>
  <c r="K474" i="25"/>
  <c r="X474" i="25" s="1"/>
  <c r="AE474" i="25" s="1"/>
  <c r="K432" i="25"/>
  <c r="K2032" i="25"/>
  <c r="H2975" i="25"/>
  <c r="M2975" i="25" s="1"/>
  <c r="X1649" i="25"/>
  <c r="AE1649" i="25" s="1"/>
  <c r="W1649" i="25"/>
  <c r="W939" i="25"/>
  <c r="X939" i="25"/>
  <c r="AE939" i="25" s="1"/>
  <c r="H1329" i="25"/>
  <c r="W1948" i="25"/>
  <c r="X1948" i="25"/>
  <c r="AE1948" i="25" s="1"/>
  <c r="H661" i="25"/>
  <c r="M661" i="25" s="1"/>
  <c r="K1432" i="25"/>
  <c r="X1432" i="25" s="1"/>
  <c r="AE1432" i="25" s="1"/>
  <c r="K1150" i="25"/>
  <c r="M1946" i="25"/>
  <c r="R1946" i="25"/>
  <c r="T1946" i="25"/>
  <c r="X1494" i="25"/>
  <c r="AE1494" i="25" s="1"/>
  <c r="W1494" i="25"/>
  <c r="H2672" i="25"/>
  <c r="X2288" i="25"/>
  <c r="AE2288" i="25" s="1"/>
  <c r="W2288" i="25"/>
  <c r="K842" i="25"/>
  <c r="X842" i="25" s="1"/>
  <c r="AE842" i="25" s="1"/>
  <c r="H21" i="25"/>
  <c r="K187" i="25"/>
  <c r="T2279" i="25"/>
  <c r="R2279" i="25"/>
  <c r="M2279" i="25"/>
  <c r="K780" i="25"/>
  <c r="X3087" i="25"/>
  <c r="AE3087" i="25" s="1"/>
  <c r="K3189" i="25"/>
  <c r="H2119" i="25"/>
  <c r="H1254" i="25"/>
  <c r="H533" i="25"/>
  <c r="K2177" i="25"/>
  <c r="K603" i="25"/>
  <c r="K2488" i="25"/>
  <c r="W2488" i="25" s="1"/>
  <c r="H3070" i="25"/>
  <c r="H1513" i="25"/>
  <c r="K946" i="25"/>
  <c r="H679" i="25"/>
  <c r="K3119" i="25"/>
  <c r="X3119" i="25" s="1"/>
  <c r="AE3119" i="25" s="1"/>
  <c r="H593" i="25"/>
  <c r="M593" i="25" s="1"/>
  <c r="H652" i="25"/>
  <c r="M451" i="25"/>
  <c r="T451" i="25"/>
  <c r="K1812" i="25"/>
  <c r="H856" i="25"/>
  <c r="K2682" i="25"/>
  <c r="R993" i="25"/>
  <c r="T993" i="25"/>
  <c r="M993" i="25"/>
  <c r="K2122" i="25"/>
  <c r="R2061" i="25"/>
  <c r="M2061" i="25"/>
  <c r="T2061" i="25"/>
  <c r="H147" i="25"/>
  <c r="K3313" i="25"/>
  <c r="H1468" i="25"/>
  <c r="H287" i="25"/>
  <c r="W1270" i="25"/>
  <c r="X1270" i="25"/>
  <c r="AE1270" i="25" s="1"/>
  <c r="M3473" i="25"/>
  <c r="T3473" i="25"/>
  <c r="R3473" i="25"/>
  <c r="K1015" i="25"/>
  <c r="X1015" i="25" s="1"/>
  <c r="AE1015" i="25" s="1"/>
  <c r="K1439" i="25"/>
  <c r="T1439" i="25" s="1"/>
  <c r="H284" i="25"/>
  <c r="H3181" i="25"/>
  <c r="K2589" i="25"/>
  <c r="K114" i="25"/>
  <c r="H2685" i="25"/>
  <c r="H628" i="25"/>
  <c r="T628" i="25" s="1"/>
  <c r="K835" i="25"/>
  <c r="X835" i="25" s="1"/>
  <c r="AE835" i="25" s="1"/>
  <c r="K2226" i="25"/>
  <c r="H2754" i="25"/>
  <c r="T1169" i="25"/>
  <c r="R1169" i="25"/>
  <c r="H3104" i="25"/>
  <c r="W3104" i="25" s="1"/>
  <c r="K1030" i="25"/>
  <c r="X1030" i="25" s="1"/>
  <c r="AE1030" i="25" s="1"/>
  <c r="H595" i="25"/>
  <c r="K2527" i="25"/>
  <c r="R1143" i="25"/>
  <c r="T1143" i="25"/>
  <c r="M1143" i="25"/>
  <c r="H1095" i="25"/>
  <c r="H1268" i="25"/>
  <c r="T1268" i="25" s="1"/>
  <c r="K457" i="25"/>
  <c r="X457" i="25" s="1"/>
  <c r="AE457" i="25" s="1"/>
  <c r="K3108" i="25"/>
  <c r="W698" i="25"/>
  <c r="X698" i="25"/>
  <c r="AE698" i="25" s="1"/>
  <c r="H1888" i="25"/>
  <c r="R1888" i="25" s="1"/>
  <c r="T1260" i="25"/>
  <c r="W1260" i="25"/>
  <c r="X1260" i="25"/>
  <c r="AE1260" i="25" s="1"/>
  <c r="H2298" i="25"/>
  <c r="K1757" i="25"/>
  <c r="H3304" i="25"/>
  <c r="K96" i="25"/>
  <c r="M3021" i="25"/>
  <c r="T3021" i="25"/>
  <c r="R3021" i="25"/>
  <c r="H3323" i="25"/>
  <c r="M3323" i="25" s="1"/>
  <c r="K242" i="25"/>
  <c r="K3179" i="25"/>
  <c r="W623" i="25"/>
  <c r="X623" i="25"/>
  <c r="AE623" i="25" s="1"/>
  <c r="H401" i="25"/>
  <c r="H818" i="25"/>
  <c r="M818" i="25" s="1"/>
  <c r="H1643" i="25"/>
  <c r="R1643" i="25" s="1"/>
  <c r="K1953" i="25"/>
  <c r="X1953" i="25" s="1"/>
  <c r="AE1953" i="25" s="1"/>
  <c r="H3335" i="25"/>
  <c r="M3335" i="25" s="1"/>
  <c r="K1427" i="25"/>
  <c r="H1525" i="25"/>
  <c r="H1032" i="25"/>
  <c r="R1032" i="25" s="1"/>
  <c r="K725" i="25"/>
  <c r="K2566" i="25"/>
  <c r="K455" i="25"/>
  <c r="W455" i="25" s="1"/>
  <c r="K3230" i="25"/>
  <c r="K3291" i="25"/>
  <c r="K631" i="25"/>
  <c r="H283" i="25"/>
  <c r="H1002" i="25"/>
  <c r="W3326" i="25"/>
  <c r="X3326" i="25"/>
  <c r="AE3326" i="25" s="1"/>
  <c r="K1222" i="25"/>
  <c r="K748" i="25"/>
  <c r="K741" i="25"/>
  <c r="H1755" i="25"/>
  <c r="H2225" i="25"/>
  <c r="H1328" i="25"/>
  <c r="H1539" i="25"/>
  <c r="K2800" i="25"/>
  <c r="H2666" i="25"/>
  <c r="T2666" i="25" s="1"/>
  <c r="H3273" i="25"/>
  <c r="H3099" i="25"/>
  <c r="M3099" i="25" s="1"/>
  <c r="H2436" i="25"/>
  <c r="R2436" i="25" s="1"/>
  <c r="X813" i="25"/>
  <c r="AE813" i="25" s="1"/>
  <c r="W813" i="25"/>
  <c r="K2247" i="25"/>
  <c r="X3489" i="25"/>
  <c r="AE3489" i="25" s="1"/>
  <c r="W3489" i="25"/>
  <c r="K1933" i="25"/>
  <c r="H1148" i="25"/>
  <c r="X3168" i="25"/>
  <c r="AE3168" i="25" s="1"/>
  <c r="T3168" i="25"/>
  <c r="M3168" i="25"/>
  <c r="R3168" i="25"/>
  <c r="K1303" i="25"/>
  <c r="X582" i="25"/>
  <c r="AE582" i="25" s="1"/>
  <c r="W582" i="25"/>
  <c r="H3052" i="25"/>
  <c r="H310" i="25"/>
  <c r="H936" i="25"/>
  <c r="M1075" i="25"/>
  <c r="T1075" i="25"/>
  <c r="R1075" i="25"/>
  <c r="H1604" i="25"/>
  <c r="T1604" i="25" s="1"/>
  <c r="X2422" i="25"/>
  <c r="AE2422" i="25" s="1"/>
  <c r="W2422" i="25"/>
  <c r="K1831" i="25"/>
  <c r="K154" i="25"/>
  <c r="H1290" i="25"/>
  <c r="K2546" i="25"/>
  <c r="H1296" i="25"/>
  <c r="X1296" i="25" s="1"/>
  <c r="AE1296" i="25" s="1"/>
  <c r="T2218" i="25"/>
  <c r="R2218" i="25"/>
  <c r="H1485" i="25"/>
  <c r="X1485" i="25" s="1"/>
  <c r="AE1485" i="25" s="1"/>
  <c r="H2971" i="25"/>
  <c r="K3407" i="25"/>
  <c r="T2898" i="25"/>
  <c r="M2898" i="25"/>
  <c r="R2898" i="25"/>
  <c r="H2969" i="25"/>
  <c r="K16" i="25"/>
  <c r="R2058" i="25"/>
  <c r="T2058" i="25"/>
  <c r="M2058" i="25"/>
  <c r="X979" i="25"/>
  <c r="AE979" i="25" s="1"/>
  <c r="W979" i="25"/>
  <c r="H2559" i="25"/>
  <c r="H2728" i="25"/>
  <c r="K681" i="25"/>
  <c r="X681" i="25" s="1"/>
  <c r="AE681" i="25" s="1"/>
  <c r="M3304" i="25"/>
  <c r="R3304" i="25"/>
  <c r="T3304" i="25"/>
  <c r="K2842" i="25"/>
  <c r="K1967" i="25"/>
  <c r="H1706" i="25"/>
  <c r="K399" i="25"/>
  <c r="H3424" i="25"/>
  <c r="K1445" i="25"/>
  <c r="K1928" i="25"/>
  <c r="H2300" i="25"/>
  <c r="K2590" i="25"/>
  <c r="H90" i="25"/>
  <c r="X554" i="25"/>
  <c r="AE554" i="25" s="1"/>
  <c r="K1724" i="25"/>
  <c r="W1724" i="25" s="1"/>
  <c r="K3009" i="25"/>
  <c r="K3337" i="25"/>
  <c r="H3137" i="25"/>
  <c r="H803" i="25"/>
  <c r="H1840" i="25"/>
  <c r="T1840" i="25" s="1"/>
  <c r="K1405" i="25"/>
  <c r="K2184" i="25"/>
  <c r="H2331" i="25"/>
  <c r="K1629" i="25"/>
  <c r="W1629" i="25" s="1"/>
  <c r="H2155" i="25"/>
  <c r="H2518" i="25"/>
  <c r="H2116" i="25"/>
  <c r="K2980" i="25"/>
  <c r="H566" i="25"/>
  <c r="H2990" i="25"/>
  <c r="H1482" i="25"/>
  <c r="K1387" i="25"/>
  <c r="X1387" i="25" s="1"/>
  <c r="AE1387" i="25" s="1"/>
  <c r="H1382" i="25"/>
  <c r="K2646" i="25"/>
  <c r="H1520" i="25"/>
  <c r="K2390" i="25"/>
  <c r="W2390" i="25" s="1"/>
  <c r="K1895" i="25"/>
  <c r="W3006" i="25"/>
  <c r="H1827" i="25"/>
  <c r="H953" i="25"/>
  <c r="K24" i="25"/>
  <c r="H2561" i="25"/>
  <c r="R133" i="25"/>
  <c r="W133" i="25"/>
  <c r="X133" i="25"/>
  <c r="AE133" i="25" s="1"/>
  <c r="H3238" i="25"/>
  <c r="K461" i="25"/>
  <c r="X461" i="25" s="1"/>
  <c r="AE461" i="25" s="1"/>
  <c r="K1137" i="25"/>
  <c r="X1137" i="25" s="1"/>
  <c r="AE1137" i="25" s="1"/>
  <c r="K2142" i="25"/>
  <c r="X2142" i="25" s="1"/>
  <c r="AE2142" i="25" s="1"/>
  <c r="H2137" i="25"/>
  <c r="H1830" i="25"/>
  <c r="M1830" i="25" s="1"/>
  <c r="H1600" i="25"/>
  <c r="K1340" i="25"/>
  <c r="K3156" i="25"/>
  <c r="W3156" i="25" s="1"/>
  <c r="K670" i="25"/>
  <c r="H3290" i="25"/>
  <c r="K709" i="25"/>
  <c r="W709" i="25" s="1"/>
  <c r="H1694" i="25"/>
  <c r="H1892" i="25"/>
  <c r="K2098" i="25"/>
  <c r="W2098" i="25" s="1"/>
  <c r="H282" i="25"/>
  <c r="R282" i="25" s="1"/>
  <c r="K2471" i="25"/>
  <c r="K1148" i="25"/>
  <c r="H2835" i="25"/>
  <c r="H2627" i="25"/>
  <c r="H2837" i="25"/>
  <c r="M2837" i="25" s="1"/>
  <c r="H1802" i="25"/>
  <c r="K243" i="25"/>
  <c r="W243" i="25" s="1"/>
  <c r="H902" i="25"/>
  <c r="K3460" i="25"/>
  <c r="K2178" i="25"/>
  <c r="K1796" i="25"/>
  <c r="H2191" i="25"/>
  <c r="T2191" i="25" s="1"/>
  <c r="H1933" i="25"/>
  <c r="H34" i="25"/>
  <c r="W34" i="25" s="1"/>
  <c r="X34" i="25" s="1"/>
  <c r="AE34" i="25" s="1"/>
  <c r="H2335" i="25"/>
  <c r="K2552" i="25"/>
  <c r="K138" i="25"/>
  <c r="X138" i="25" s="1"/>
  <c r="AE138" i="25" s="1"/>
  <c r="K3186" i="25"/>
  <c r="H790" i="25"/>
  <c r="H2115" i="25"/>
  <c r="M2115" i="25" s="1"/>
  <c r="K2160" i="25"/>
  <c r="H3442" i="25"/>
  <c r="M3442" i="25" s="1"/>
  <c r="K956" i="25"/>
  <c r="K1510" i="25"/>
  <c r="H1535" i="25"/>
  <c r="R1535" i="25" s="1"/>
  <c r="H208" i="25"/>
  <c r="T208" i="25" s="1"/>
  <c r="R2028" i="25"/>
  <c r="T2028" i="25"/>
  <c r="M2028" i="25"/>
  <c r="H606" i="25"/>
  <c r="H737" i="25"/>
  <c r="X1307" i="25"/>
  <c r="AE1307" i="25" s="1"/>
  <c r="H378" i="25"/>
  <c r="H384" i="25"/>
  <c r="H784" i="25"/>
  <c r="H2327" i="25"/>
  <c r="K2620" i="25"/>
  <c r="H372" i="25"/>
  <c r="H2291" i="25"/>
  <c r="R2291" i="25" s="1"/>
  <c r="K1776" i="25"/>
  <c r="H1238" i="25"/>
  <c r="K3278" i="25"/>
  <c r="H3004" i="25"/>
  <c r="H1837" i="25"/>
  <c r="H2375" i="25"/>
  <c r="H194" i="25"/>
  <c r="X3113" i="25"/>
  <c r="AE3113" i="25" s="1"/>
  <c r="W3113" i="25"/>
  <c r="K2237" i="25"/>
  <c r="K674" i="25"/>
  <c r="K1589" i="25"/>
  <c r="H1471" i="25"/>
  <c r="H1915" i="25"/>
  <c r="M1915" i="25" s="1"/>
  <c r="H1473" i="25"/>
  <c r="T1473" i="25" s="1"/>
  <c r="H130" i="25"/>
  <c r="H559" i="25"/>
  <c r="K1344" i="25"/>
  <c r="H749" i="25"/>
  <c r="H2658" i="25"/>
  <c r="M2658" i="25" s="1"/>
  <c r="H1806" i="25"/>
  <c r="K40" i="25"/>
  <c r="H2978" i="25"/>
  <c r="H3208" i="25"/>
  <c r="R3208" i="25" s="1"/>
  <c r="H1317" i="25"/>
  <c r="M1317" i="25" s="1"/>
  <c r="H1177" i="25"/>
  <c r="K2814" i="25"/>
  <c r="K269" i="25"/>
  <c r="H2181" i="25"/>
  <c r="H925" i="25"/>
  <c r="H1587" i="25"/>
  <c r="M1587" i="25" s="1"/>
  <c r="K300" i="25"/>
  <c r="H678" i="25"/>
  <c r="H2847" i="25"/>
  <c r="H1959" i="25"/>
  <c r="K2890" i="25"/>
  <c r="H2849" i="25"/>
  <c r="H440" i="25"/>
  <c r="R440" i="25" s="1"/>
  <c r="K983" i="25"/>
  <c r="K2171" i="25"/>
  <c r="H1574" i="25"/>
  <c r="H2421" i="25"/>
  <c r="K3389" i="25"/>
  <c r="X3389" i="25" s="1"/>
  <c r="AE3389" i="25" s="1"/>
  <c r="H1305" i="25"/>
  <c r="H1463" i="25"/>
  <c r="K902" i="25"/>
  <c r="R1076" i="25"/>
  <c r="M1076" i="25"/>
  <c r="T1076" i="25"/>
  <c r="H1641" i="25"/>
  <c r="R1641" i="25" s="1"/>
  <c r="K718" i="25"/>
  <c r="K2625" i="25"/>
  <c r="H2351" i="25"/>
  <c r="K1752" i="25"/>
  <c r="H345" i="25"/>
  <c r="M345" i="25" s="1"/>
  <c r="H3164" i="25"/>
  <c r="R3164" i="25" s="1"/>
  <c r="K1458" i="25"/>
  <c r="K427" i="25"/>
  <c r="W427" i="25" s="1"/>
  <c r="K1315" i="25"/>
  <c r="K812" i="25"/>
  <c r="K2380" i="25"/>
  <c r="H434" i="25"/>
  <c r="K1795" i="25"/>
  <c r="H3220" i="25"/>
  <c r="M3220" i="25" s="1"/>
  <c r="H2620" i="25"/>
  <c r="H2792" i="25"/>
  <c r="W1646" i="25"/>
  <c r="X1646" i="25"/>
  <c r="AE1646" i="25" s="1"/>
  <c r="H2871" i="25"/>
  <c r="R2871" i="25" s="1"/>
  <c r="K1264" i="25"/>
  <c r="K2751" i="25"/>
  <c r="X2662" i="25"/>
  <c r="AE2662" i="25" s="1"/>
  <c r="W2662" i="25"/>
  <c r="H2678" i="25"/>
  <c r="H2315" i="25"/>
  <c r="K3309" i="25"/>
  <c r="H2086" i="25"/>
  <c r="K294" i="25"/>
  <c r="H1277" i="25"/>
  <c r="R1277" i="25" s="1"/>
  <c r="K1493" i="25"/>
  <c r="W1493" i="25" s="1"/>
  <c r="H2622" i="25"/>
  <c r="K2805" i="25"/>
  <c r="K1986" i="25"/>
  <c r="K3283" i="25"/>
  <c r="W3283" i="25" s="1"/>
  <c r="K1623" i="25"/>
  <c r="H1688" i="25"/>
  <c r="K3035" i="25"/>
  <c r="X3035" i="25" s="1"/>
  <c r="AE3035" i="25" s="1"/>
  <c r="K319" i="25"/>
  <c r="H1210" i="25"/>
  <c r="K1518" i="25"/>
  <c r="H3338" i="25"/>
  <c r="M3338" i="25" s="1"/>
  <c r="H686" i="25"/>
  <c r="H1989" i="25"/>
  <c r="T1989" i="25" s="1"/>
  <c r="H2906" i="25"/>
  <c r="M2906" i="25" s="1"/>
  <c r="R3437" i="25"/>
  <c r="M3437" i="25"/>
  <c r="T3437" i="25"/>
  <c r="X1774" i="25"/>
  <c r="AE1774" i="25" s="1"/>
  <c r="M1774" i="25"/>
  <c r="R1774" i="25"/>
  <c r="T1774" i="25"/>
  <c r="R3066" i="25"/>
  <c r="T3066" i="25"/>
  <c r="M3066" i="25"/>
  <c r="R850" i="25"/>
  <c r="T850" i="25"/>
  <c r="M850" i="25"/>
  <c r="X869" i="25"/>
  <c r="AE869" i="25" s="1"/>
  <c r="W869" i="25"/>
  <c r="X667" i="25"/>
  <c r="AE667" i="25" s="1"/>
  <c r="M667" i="25"/>
  <c r="R667" i="25"/>
  <c r="T667" i="25"/>
  <c r="T796" i="25"/>
  <c r="X796" i="25"/>
  <c r="AE796" i="25" s="1"/>
  <c r="W796" i="25"/>
  <c r="R1847" i="25"/>
  <c r="T1847" i="25"/>
  <c r="M1847" i="25"/>
  <c r="X3417" i="25"/>
  <c r="AE3417" i="25" s="1"/>
  <c r="X1655" i="25"/>
  <c r="AE1655" i="25" s="1"/>
  <c r="W1655" i="25"/>
  <c r="W1563" i="25"/>
  <c r="X1563" i="25"/>
  <c r="AE1563" i="25" s="1"/>
  <c r="T545" i="25"/>
  <c r="M545" i="25"/>
  <c r="R545" i="25"/>
  <c r="W2951" i="25"/>
  <c r="X2951" i="25"/>
  <c r="AE2951" i="25" s="1"/>
  <c r="T1942" i="25"/>
  <c r="M1942" i="25"/>
  <c r="R1942" i="25"/>
  <c r="T1235" i="25"/>
  <c r="M1235" i="25"/>
  <c r="R1235" i="25"/>
  <c r="T1115" i="25"/>
  <c r="M1115" i="25"/>
  <c r="K198" i="25"/>
  <c r="T2219" i="25"/>
  <c r="X2219" i="25"/>
  <c r="AE2219" i="25" s="1"/>
  <c r="W2219" i="25"/>
  <c r="W2064" i="25"/>
  <c r="X2064" i="25"/>
  <c r="AE2064" i="25" s="1"/>
  <c r="R2885" i="25"/>
  <c r="T2885" i="25"/>
  <c r="R1696" i="25"/>
  <c r="M1696" i="25"/>
  <c r="T1696" i="25"/>
  <c r="X2507" i="25"/>
  <c r="AE2507" i="25" s="1"/>
  <c r="W2507" i="25"/>
  <c r="T2157" i="25"/>
  <c r="M2157" i="25"/>
  <c r="R2157" i="25"/>
  <c r="M2838" i="25"/>
  <c r="R2838" i="25"/>
  <c r="T2838" i="25"/>
  <c r="T368" i="25"/>
  <c r="M368" i="25"/>
  <c r="R368" i="25"/>
  <c r="R238" i="25"/>
  <c r="M238" i="25"/>
  <c r="T238" i="25"/>
  <c r="R612" i="25"/>
  <c r="T612" i="25"/>
  <c r="M612" i="25"/>
  <c r="T1608" i="25"/>
  <c r="R1608" i="25"/>
  <c r="M1608" i="25"/>
  <c r="R1112" i="25"/>
  <c r="T1112" i="25"/>
  <c r="M2860" i="25"/>
  <c r="T2860" i="25"/>
  <c r="R2860" i="25"/>
  <c r="R3297" i="25"/>
  <c r="M3297" i="25"/>
  <c r="T3297" i="25"/>
  <c r="W2093" i="25"/>
  <c r="X562" i="25"/>
  <c r="AE562" i="25" s="1"/>
  <c r="W562" i="25"/>
  <c r="M540" i="25"/>
  <c r="R540" i="25"/>
  <c r="T540" i="25"/>
  <c r="M666" i="25"/>
  <c r="R666" i="25"/>
  <c r="T666" i="25"/>
  <c r="T1712" i="25"/>
  <c r="M1712" i="25"/>
  <c r="R1712" i="25"/>
  <c r="M1564" i="25"/>
  <c r="T1564" i="25"/>
  <c r="R1564" i="25"/>
  <c r="T2929" i="25"/>
  <c r="M2929" i="25"/>
  <c r="R2929" i="25"/>
  <c r="X192" i="25"/>
  <c r="AE192" i="25" s="1"/>
  <c r="W192" i="25"/>
  <c r="T2274" i="25"/>
  <c r="M2274" i="25"/>
  <c r="R2274" i="25"/>
  <c r="R2147" i="25"/>
  <c r="M2147" i="25"/>
  <c r="T2147" i="25"/>
  <c r="R1806" i="25"/>
  <c r="M1806" i="25"/>
  <c r="T1806" i="25"/>
  <c r="H36" i="25"/>
  <c r="X1810" i="25"/>
  <c r="AE1810" i="25" s="1"/>
  <c r="W1810" i="25"/>
  <c r="T1578" i="25"/>
  <c r="M1578" i="25"/>
  <c r="R1578" i="25"/>
  <c r="H2987" i="25"/>
  <c r="W2987" i="25" s="1"/>
  <c r="M2693" i="25"/>
  <c r="W2693" i="25"/>
  <c r="X2693" i="25"/>
  <c r="AE2693" i="25" s="1"/>
  <c r="M620" i="25"/>
  <c r="T620" i="25"/>
  <c r="R620" i="25"/>
  <c r="M1786" i="25"/>
  <c r="R1786" i="25"/>
  <c r="T1786" i="25"/>
  <c r="X238" i="25"/>
  <c r="AE238" i="25" s="1"/>
  <c r="W238" i="25"/>
  <c r="R2307" i="25"/>
  <c r="T2307" i="25"/>
  <c r="M2307" i="25"/>
  <c r="T1653" i="25"/>
  <c r="R1653" i="25"/>
  <c r="M1653" i="25"/>
  <c r="W3148" i="25"/>
  <c r="X3148" i="25"/>
  <c r="AE3148" i="25" s="1"/>
  <c r="X1151" i="25"/>
  <c r="AE1151" i="25" s="1"/>
  <c r="W1151" i="25"/>
  <c r="H592" i="25"/>
  <c r="M3223" i="25"/>
  <c r="R3223" i="25"/>
  <c r="M3208" i="25"/>
  <c r="W2258" i="25"/>
  <c r="R2258" i="25"/>
  <c r="M2258" i="25"/>
  <c r="T2258" i="25"/>
  <c r="W2993" i="25"/>
  <c r="X2993" i="25"/>
  <c r="AE2993" i="25" s="1"/>
  <c r="M924" i="25"/>
  <c r="R924" i="25"/>
  <c r="K2415" i="25"/>
  <c r="T738" i="25"/>
  <c r="M738" i="25"/>
  <c r="R738" i="25"/>
  <c r="M1434" i="25"/>
  <c r="R1434" i="25"/>
  <c r="T1434" i="25"/>
  <c r="R3491" i="25"/>
  <c r="T3491" i="25"/>
  <c r="X2976" i="25"/>
  <c r="AE2976" i="25" s="1"/>
  <c r="W2976" i="25"/>
  <c r="X1007" i="25"/>
  <c r="AE1007" i="25" s="1"/>
  <c r="W1007" i="25"/>
  <c r="X2070" i="25"/>
  <c r="AE2070" i="25" s="1"/>
  <c r="W2070" i="25"/>
  <c r="X299" i="25"/>
  <c r="AE299" i="25" s="1"/>
  <c r="W299" i="25"/>
  <c r="W2605" i="25"/>
  <c r="X3204" i="25"/>
  <c r="AE3204" i="25" s="1"/>
  <c r="W3204" i="25"/>
  <c r="H750" i="25"/>
  <c r="R1011" i="25"/>
  <c r="X397" i="25"/>
  <c r="AE397" i="25" s="1"/>
  <c r="R397" i="25"/>
  <c r="T397" i="25"/>
  <c r="M397" i="25"/>
  <c r="M268" i="25"/>
  <c r="T268" i="25"/>
  <c r="R268" i="25"/>
  <c r="X1075" i="25"/>
  <c r="AE1075" i="25" s="1"/>
  <c r="W1075" i="25"/>
  <c r="M2989" i="25"/>
  <c r="R2989" i="25"/>
  <c r="M682" i="25"/>
  <c r="T682" i="25"/>
  <c r="R682" i="25"/>
  <c r="X2796" i="25"/>
  <c r="AE2796" i="25" s="1"/>
  <c r="W2796" i="25"/>
  <c r="X2237" i="25"/>
  <c r="AE2237" i="25" s="1"/>
  <c r="H160" i="25"/>
  <c r="W160" i="25" s="1"/>
  <c r="K2467" i="25"/>
  <c r="W2012" i="25"/>
  <c r="W2844" i="25"/>
  <c r="X2844" i="25"/>
  <c r="AE2844" i="25" s="1"/>
  <c r="X1815" i="25"/>
  <c r="AE1815" i="25" s="1"/>
  <c r="W1815" i="25"/>
  <c r="W1053" i="25"/>
  <c r="X1053" i="25"/>
  <c r="AE1053" i="25" s="1"/>
  <c r="H126" i="25"/>
  <c r="X448" i="25"/>
  <c r="AE448" i="25" s="1"/>
  <c r="W448" i="25"/>
  <c r="K2696" i="25"/>
  <c r="X2696" i="25" s="1"/>
  <c r="AE2696" i="25" s="1"/>
  <c r="W1740" i="25"/>
  <c r="X1740" i="25"/>
  <c r="AE1740" i="25" s="1"/>
  <c r="W1117" i="25"/>
  <c r="R1117" i="25"/>
  <c r="M1117" i="25"/>
  <c r="T1117" i="25"/>
  <c r="T1655" i="25"/>
  <c r="R1655" i="25"/>
  <c r="M1655" i="25"/>
  <c r="T184" i="25"/>
  <c r="X184" i="25"/>
  <c r="AE184" i="25" s="1"/>
  <c r="W184" i="25"/>
  <c r="T675" i="25"/>
  <c r="M675" i="25"/>
  <c r="R675" i="25"/>
  <c r="Y3" i="35"/>
  <c r="AA3" i="35" s="1"/>
  <c r="K3" i="25"/>
  <c r="AL4" i="33"/>
  <c r="AN4" i="33" s="1"/>
  <c r="G2" i="34"/>
  <c r="I2" i="34" s="1"/>
  <c r="W2399" i="25"/>
  <c r="X2399" i="25"/>
  <c r="AE2399" i="25" s="1"/>
  <c r="K887" i="25"/>
  <c r="M2828" i="25"/>
  <c r="T2828" i="25"/>
  <c r="R2828" i="25"/>
  <c r="W2362" i="25"/>
  <c r="X2362" i="25"/>
  <c r="AE2362" i="25" s="1"/>
  <c r="T1605" i="25"/>
  <c r="M1605" i="25"/>
  <c r="R1605" i="25"/>
  <c r="X3032" i="25"/>
  <c r="AE3032" i="25" s="1"/>
  <c r="W3032" i="25"/>
  <c r="H2800" i="25"/>
  <c r="K1091" i="25"/>
  <c r="X2293" i="25"/>
  <c r="AE2293" i="25" s="1"/>
  <c r="W2293" i="25"/>
  <c r="W1521" i="25"/>
  <c r="X1521" i="25"/>
  <c r="AE1521" i="25" s="1"/>
  <c r="W2759" i="25"/>
  <c r="M2759" i="25"/>
  <c r="R2759" i="25"/>
  <c r="T2759" i="25"/>
  <c r="W261" i="25"/>
  <c r="X261" i="25"/>
  <c r="AE261" i="25" s="1"/>
  <c r="X2169" i="25"/>
  <c r="AE2169" i="25" s="1"/>
  <c r="W2169" i="25"/>
  <c r="K290" i="25"/>
  <c r="T2784" i="25"/>
  <c r="R2784" i="25"/>
  <c r="M2784" i="25"/>
  <c r="M594" i="25"/>
  <c r="R594" i="25"/>
  <c r="T594" i="25"/>
  <c r="X3299" i="25"/>
  <c r="AE3299" i="25" s="1"/>
  <c r="W3299" i="25"/>
  <c r="T2194" i="25"/>
  <c r="M2194" i="25"/>
  <c r="R2194" i="25"/>
  <c r="R636" i="25"/>
  <c r="T636" i="25"/>
  <c r="M636" i="25"/>
  <c r="X276" i="25"/>
  <c r="AE276" i="25" s="1"/>
  <c r="W276" i="25"/>
  <c r="R2321" i="25"/>
  <c r="X2321" i="25"/>
  <c r="AE2321" i="25" s="1"/>
  <c r="W2321" i="25"/>
  <c r="T2075" i="25"/>
  <c r="R2075" i="25"/>
  <c r="M2075" i="25"/>
  <c r="W389" i="25"/>
  <c r="X389" i="25"/>
  <c r="AE389" i="25" s="1"/>
  <c r="W1296" i="25"/>
  <c r="R1296" i="25"/>
  <c r="M1296" i="25"/>
  <c r="T1296" i="25"/>
  <c r="K2835" i="25"/>
  <c r="W362" i="25"/>
  <c r="X362" i="25"/>
  <c r="AE362" i="25" s="1"/>
  <c r="T723" i="25"/>
  <c r="M723" i="25"/>
  <c r="R723" i="25"/>
  <c r="X1049" i="25"/>
  <c r="AE1049" i="25" s="1"/>
  <c r="W1049" i="25"/>
  <c r="T3439" i="25"/>
  <c r="M3439" i="25"/>
  <c r="R3439" i="25"/>
  <c r="H2447" i="25"/>
  <c r="M3422" i="25"/>
  <c r="R3422" i="25"/>
  <c r="T3422" i="25"/>
  <c r="T3206" i="25"/>
  <c r="R3206" i="25"/>
  <c r="M3206" i="25"/>
  <c r="R1087" i="25"/>
  <c r="T1087" i="25"/>
  <c r="M1087" i="25"/>
  <c r="W3171" i="25"/>
  <c r="X3171" i="25"/>
  <c r="AE3171" i="25" s="1"/>
  <c r="M2231" i="25"/>
  <c r="W2231" i="25"/>
  <c r="X2231" i="25"/>
  <c r="AE2231" i="25" s="1"/>
  <c r="T2233" i="25"/>
  <c r="R2233" i="25"/>
  <c r="M2233" i="25"/>
  <c r="W2655" i="25"/>
  <c r="X2655" i="25"/>
  <c r="AE2655" i="25" s="1"/>
  <c r="X1758" i="25"/>
  <c r="AE1758" i="25" s="1"/>
  <c r="W1758" i="25"/>
  <c r="W1438" i="25"/>
  <c r="X1438" i="25"/>
  <c r="AE1438" i="25" s="1"/>
  <c r="T1509" i="25"/>
  <c r="M1509" i="25"/>
  <c r="R1509" i="25"/>
  <c r="W631" i="25"/>
  <c r="X631" i="25"/>
  <c r="AE631" i="25" s="1"/>
  <c r="W1339" i="25"/>
  <c r="X1339" i="25"/>
  <c r="AE1339" i="25" s="1"/>
  <c r="W3303" i="25"/>
  <c r="X3303" i="25"/>
  <c r="AE3303" i="25" s="1"/>
  <c r="R1889" i="25"/>
  <c r="T1889" i="25"/>
  <c r="M1889" i="25"/>
  <c r="R788" i="25"/>
  <c r="M788" i="25"/>
  <c r="T788" i="25"/>
  <c r="T2095" i="25"/>
  <c r="R2095" i="25"/>
  <c r="M2095" i="25"/>
  <c r="T1353" i="25"/>
  <c r="M1353" i="25"/>
  <c r="R1353" i="25"/>
  <c r="W7" i="25"/>
  <c r="X7" i="25" s="1"/>
  <c r="AE7" i="25" s="1"/>
  <c r="T7" i="25"/>
  <c r="M7" i="25"/>
  <c r="R7" i="25"/>
  <c r="T29" i="25"/>
  <c r="M29" i="25"/>
  <c r="R3175" i="25"/>
  <c r="R2686" i="25"/>
  <c r="M2686" i="25"/>
  <c r="T2686" i="25"/>
  <c r="R1010" i="25"/>
  <c r="W1010" i="25"/>
  <c r="X1010" i="25"/>
  <c r="AE1010" i="25" s="1"/>
  <c r="X2385" i="25"/>
  <c r="AE2385" i="25" s="1"/>
  <c r="W2385" i="25"/>
  <c r="W323" i="25"/>
  <c r="X323" i="25"/>
  <c r="AE323" i="25" s="1"/>
  <c r="X1640" i="25"/>
  <c r="AE1640" i="25" s="1"/>
  <c r="M1640" i="25"/>
  <c r="R1640" i="25"/>
  <c r="T1640" i="25"/>
  <c r="W1538" i="25"/>
  <c r="W2285" i="25"/>
  <c r="X2285" i="25"/>
  <c r="AE2285" i="25" s="1"/>
  <c r="T2926" i="25"/>
  <c r="X2926" i="25"/>
  <c r="AE2926" i="25" s="1"/>
  <c r="W2926" i="25"/>
  <c r="R1153" i="25"/>
  <c r="T1153" i="25"/>
  <c r="M1153" i="25"/>
  <c r="W933" i="25"/>
  <c r="X933" i="25"/>
  <c r="AE933" i="25" s="1"/>
  <c r="X2569" i="25"/>
  <c r="AE2569" i="25" s="1"/>
  <c r="W2569" i="25"/>
  <c r="X3275" i="25"/>
  <c r="AE3275" i="25" s="1"/>
  <c r="W3275" i="25"/>
  <c r="R1632" i="25"/>
  <c r="T1632" i="25"/>
  <c r="M1632" i="25"/>
  <c r="M2330" i="25"/>
  <c r="T2330" i="25"/>
  <c r="R2330" i="25"/>
  <c r="W3411" i="25"/>
  <c r="X3411" i="25"/>
  <c r="AE3411" i="25" s="1"/>
  <c r="M2242" i="25"/>
  <c r="W2242" i="25"/>
  <c r="X2242" i="25"/>
  <c r="AE2242" i="25" s="1"/>
  <c r="M2791" i="25"/>
  <c r="T2791" i="25"/>
  <c r="R2791" i="25"/>
  <c r="K2325" i="25"/>
  <c r="W2325" i="25" s="1"/>
  <c r="X670" i="25"/>
  <c r="AE670" i="25" s="1"/>
  <c r="X3340" i="25"/>
  <c r="AE3340" i="25" s="1"/>
  <c r="X1228" i="25"/>
  <c r="AE1228" i="25" s="1"/>
  <c r="M1938" i="25"/>
  <c r="T1938" i="25"/>
  <c r="R1938" i="25"/>
  <c r="W425" i="25"/>
  <c r="X425" i="25"/>
  <c r="AE425" i="25" s="1"/>
  <c r="H459" i="25"/>
  <c r="M459" i="25" s="1"/>
  <c r="X3111" i="25"/>
  <c r="AE3111" i="25" s="1"/>
  <c r="W3111" i="25"/>
  <c r="R3256" i="25"/>
  <c r="T3256" i="25"/>
  <c r="M3256" i="25"/>
  <c r="K2295" i="25"/>
  <c r="K2583" i="25"/>
  <c r="T3312" i="25"/>
  <c r="X3427" i="25"/>
  <c r="AE3427" i="25" s="1"/>
  <c r="W3427" i="25"/>
  <c r="W2471" i="25"/>
  <c r="X2471" i="25"/>
  <c r="AE2471" i="25" s="1"/>
  <c r="X947" i="25"/>
  <c r="AE947" i="25" s="1"/>
  <c r="W947" i="25"/>
  <c r="R107" i="25"/>
  <c r="T107" i="25"/>
  <c r="M107" i="25"/>
  <c r="R3299" i="25"/>
  <c r="M3299" i="25"/>
  <c r="T3299" i="25"/>
  <c r="X3278" i="25"/>
  <c r="AE3278" i="25" s="1"/>
  <c r="W3278" i="25"/>
  <c r="T2669" i="25"/>
  <c r="M2669" i="25"/>
  <c r="R2669" i="25"/>
  <c r="X1449" i="25"/>
  <c r="AE1449" i="25" s="1"/>
  <c r="W1449" i="25"/>
  <c r="M2299" i="25"/>
  <c r="T2299" i="25"/>
  <c r="R2299" i="25"/>
  <c r="K262" i="25"/>
  <c r="R651" i="25"/>
  <c r="M651" i="25"/>
  <c r="T651" i="25"/>
  <c r="K2809" i="25"/>
  <c r="X2758" i="25"/>
  <c r="AE2758" i="25" s="1"/>
  <c r="W2758" i="25"/>
  <c r="R1519" i="25"/>
  <c r="M1519" i="25"/>
  <c r="T1519" i="25"/>
  <c r="T2841" i="25"/>
  <c r="R2841" i="25"/>
  <c r="M2841" i="25"/>
  <c r="W2018" i="25"/>
  <c r="X2018" i="25"/>
  <c r="AE2018" i="25" s="1"/>
  <c r="M311" i="25"/>
  <c r="R311" i="25"/>
  <c r="T639" i="25"/>
  <c r="M639" i="25"/>
  <c r="R639" i="25"/>
  <c r="K3250" i="25"/>
  <c r="M3046" i="25"/>
  <c r="T3046" i="25"/>
  <c r="R3046" i="25"/>
  <c r="T762" i="25"/>
  <c r="M762" i="25"/>
  <c r="R762" i="25"/>
  <c r="W2268" i="25"/>
  <c r="X2268" i="25"/>
  <c r="AE2268" i="25" s="1"/>
  <c r="R2174" i="25"/>
  <c r="M2174" i="25"/>
  <c r="T2174" i="25"/>
  <c r="K2849" i="25"/>
  <c r="K3492" i="25"/>
  <c r="X2247" i="25"/>
  <c r="AE2247" i="25" s="1"/>
  <c r="W2247" i="25"/>
  <c r="T2211" i="25"/>
  <c r="R592" i="25"/>
  <c r="T592" i="25"/>
  <c r="M592" i="25"/>
  <c r="T2918" i="25"/>
  <c r="M2918" i="25"/>
  <c r="R2918" i="25"/>
  <c r="W118" i="25"/>
  <c r="X118" i="25" s="1"/>
  <c r="AE118" i="25" s="1"/>
  <c r="X2171" i="25"/>
  <c r="AE2171" i="25" s="1"/>
  <c r="W2171" i="25"/>
  <c r="K2577" i="25"/>
  <c r="T3238" i="25"/>
  <c r="R3424" i="25"/>
  <c r="T3424" i="25"/>
  <c r="W3416" i="25"/>
  <c r="M3416" i="25"/>
  <c r="T3416" i="25"/>
  <c r="R3416" i="25"/>
  <c r="W2091" i="25"/>
  <c r="X2091" i="25"/>
  <c r="AE2091" i="25" s="1"/>
  <c r="K624" i="25"/>
  <c r="M1194" i="25"/>
  <c r="R1194" i="25"/>
  <c r="H995" i="25"/>
  <c r="K805" i="25"/>
  <c r="H1940" i="25"/>
  <c r="T1940" i="25" s="1"/>
  <c r="W1080" i="25"/>
  <c r="H2947" i="25"/>
  <c r="T2947" i="25" s="1"/>
  <c r="T548" i="25"/>
  <c r="M548" i="25"/>
  <c r="R548" i="25"/>
  <c r="T878" i="25"/>
  <c r="M878" i="25"/>
  <c r="R878" i="25"/>
  <c r="X1965" i="25"/>
  <c r="AE1965" i="25" s="1"/>
  <c r="W1965" i="25"/>
  <c r="W545" i="25"/>
  <c r="X545" i="25"/>
  <c r="AE545" i="25" s="1"/>
  <c r="K291" i="25"/>
  <c r="X3498" i="25"/>
  <c r="AE3498" i="25" s="1"/>
  <c r="H259" i="25"/>
  <c r="W1330" i="25"/>
  <c r="T1330" i="25"/>
  <c r="M1330" i="25"/>
  <c r="R1330" i="25"/>
  <c r="K645" i="25"/>
  <c r="X645" i="25" s="1"/>
  <c r="AE645" i="25" s="1"/>
  <c r="M2944" i="25"/>
  <c r="R2944" i="25"/>
  <c r="T2944" i="25"/>
  <c r="R42" i="25"/>
  <c r="T42" i="25"/>
  <c r="M42" i="25"/>
  <c r="T1094" i="25"/>
  <c r="R1094" i="25"/>
  <c r="M1094" i="25"/>
  <c r="T1400" i="25"/>
  <c r="R1400" i="25"/>
  <c r="M1400" i="25"/>
  <c r="H797" i="25"/>
  <c r="R797" i="25" s="1"/>
  <c r="X2062" i="25"/>
  <c r="AE2062" i="25" s="1"/>
  <c r="W341" i="25"/>
  <c r="X341" i="25"/>
  <c r="AE341" i="25" s="1"/>
  <c r="R462" i="25"/>
  <c r="T462" i="25"/>
  <c r="M462" i="25"/>
  <c r="W1090" i="25"/>
  <c r="X1090" i="25"/>
  <c r="AE1090" i="25" s="1"/>
  <c r="X1467" i="25"/>
  <c r="AE1467" i="25" s="1"/>
  <c r="W1467" i="25"/>
  <c r="K2622" i="25"/>
  <c r="H2405" i="25"/>
  <c r="K1694" i="25"/>
  <c r="M1459" i="25"/>
  <c r="R1459" i="25"/>
  <c r="T1459" i="25"/>
  <c r="M562" i="25"/>
  <c r="R562" i="25"/>
  <c r="T562" i="25"/>
  <c r="T1811" i="25"/>
  <c r="W1811" i="25"/>
  <c r="X1811" i="25"/>
  <c r="AE1811" i="25" s="1"/>
  <c r="X682" i="25"/>
  <c r="AE682" i="25" s="1"/>
  <c r="W682" i="25"/>
  <c r="H2193" i="25"/>
  <c r="X1428" i="25"/>
  <c r="AE1428" i="25" s="1"/>
  <c r="W1428" i="25"/>
  <c r="R551" i="25"/>
  <c r="M551" i="25"/>
  <c r="X3300" i="25"/>
  <c r="AE3300" i="25" s="1"/>
  <c r="W3300" i="25"/>
  <c r="T2903" i="25"/>
  <c r="R2903" i="25"/>
  <c r="M2903" i="25"/>
  <c r="X1599" i="25"/>
  <c r="AE1599" i="25" s="1"/>
  <c r="W1599" i="25"/>
  <c r="K3142" i="25"/>
  <c r="X2886" i="25"/>
  <c r="AE2886" i="25" s="1"/>
  <c r="W2886" i="25"/>
  <c r="X431" i="25"/>
  <c r="AE431" i="25" s="1"/>
  <c r="W431" i="25"/>
  <c r="R979" i="25"/>
  <c r="M979" i="25"/>
  <c r="T979" i="25"/>
  <c r="H454" i="25"/>
  <c r="X1492" i="25"/>
  <c r="AE1492" i="25" s="1"/>
  <c r="W1492" i="25"/>
  <c r="K1491" i="25"/>
  <c r="X1491" i="25" s="1"/>
  <c r="AE1491" i="25" s="1"/>
  <c r="H3103" i="25"/>
  <c r="X327" i="25"/>
  <c r="AE327" i="25" s="1"/>
  <c r="W327" i="25"/>
  <c r="R2162" i="25"/>
  <c r="T2162" i="25"/>
  <c r="K2603" i="25"/>
  <c r="K1970" i="25"/>
  <c r="T513" i="25"/>
  <c r="R513" i="25"/>
  <c r="M513" i="25"/>
  <c r="X585" i="25"/>
  <c r="AE585" i="25" s="1"/>
  <c r="W585" i="25"/>
  <c r="X2858" i="25"/>
  <c r="AE2858" i="25" s="1"/>
  <c r="M2858" i="25"/>
  <c r="R2858" i="25"/>
  <c r="T2858" i="25"/>
  <c r="W2722" i="25"/>
  <c r="X2722" i="25"/>
  <c r="AE2722" i="25" s="1"/>
  <c r="X1205" i="25"/>
  <c r="AE1205" i="25" s="1"/>
  <c r="W1205" i="25"/>
  <c r="M2868" i="25"/>
  <c r="R2868" i="25"/>
  <c r="T2868" i="25"/>
  <c r="T2536" i="25"/>
  <c r="R2536" i="25"/>
  <c r="M2536" i="25"/>
  <c r="X2148" i="25"/>
  <c r="AE2148" i="25" s="1"/>
  <c r="W2148" i="25"/>
  <c r="H3434" i="25"/>
  <c r="K756" i="25"/>
  <c r="W886" i="25"/>
  <c r="X886" i="25"/>
  <c r="AE886" i="25" s="1"/>
  <c r="K20" i="25"/>
  <c r="R3063" i="25"/>
  <c r="T3063" i="25"/>
  <c r="M3063" i="25"/>
  <c r="K3096" i="25"/>
  <c r="R229" i="25"/>
  <c r="W229" i="25"/>
  <c r="X229" i="25"/>
  <c r="AE229" i="25" s="1"/>
  <c r="H986" i="25"/>
  <c r="H179" i="25"/>
  <c r="R2549" i="25"/>
  <c r="K122" i="25"/>
  <c r="M1807" i="25"/>
  <c r="X1807" i="25"/>
  <c r="AE1807" i="25" s="1"/>
  <c r="W1807" i="25"/>
  <c r="T2135" i="25"/>
  <c r="R2135" i="25"/>
  <c r="M2135" i="25"/>
  <c r="X2862" i="25"/>
  <c r="AE2862" i="25" s="1"/>
  <c r="W2862" i="25"/>
  <c r="W1056" i="25"/>
  <c r="X1056" i="25"/>
  <c r="AE1056" i="25" s="1"/>
  <c r="H1585" i="25"/>
  <c r="W2866" i="25"/>
  <c r="X2866" i="25"/>
  <c r="AE2866" i="25" s="1"/>
  <c r="W1120" i="25"/>
  <c r="X1120" i="25"/>
  <c r="AE1120" i="25" s="1"/>
  <c r="H1580" i="25"/>
  <c r="K1859" i="25"/>
  <c r="R3153" i="25"/>
  <c r="M3153" i="25"/>
  <c r="T3153" i="25"/>
  <c r="K1077" i="25"/>
  <c r="T3418" i="25"/>
  <c r="R3418" i="25"/>
  <c r="M3418" i="25"/>
  <c r="M2070" i="25"/>
  <c r="R2070" i="25"/>
  <c r="T2070" i="25"/>
  <c r="T3457" i="25"/>
  <c r="M3457" i="25"/>
  <c r="R3457" i="25"/>
  <c r="X485" i="25"/>
  <c r="AE485" i="25" s="1"/>
  <c r="W485" i="25"/>
  <c r="W960" i="25"/>
  <c r="X960" i="25"/>
  <c r="AE960" i="25" s="1"/>
  <c r="X3313" i="25"/>
  <c r="AE3313" i="25" s="1"/>
  <c r="W3313" i="25"/>
  <c r="H1495" i="25"/>
  <c r="W2407" i="25"/>
  <c r="R2407" i="25"/>
  <c r="T2407" i="25"/>
  <c r="M2407" i="25"/>
  <c r="H3184" i="25"/>
  <c r="X1035" i="25"/>
  <c r="AE1035" i="25" s="1"/>
  <c r="W1035" i="25"/>
  <c r="R1336" i="25"/>
  <c r="M32" i="25"/>
  <c r="T32" i="25"/>
  <c r="R32" i="25"/>
  <c r="M69" i="25"/>
  <c r="T69" i="25"/>
  <c r="R69" i="25"/>
  <c r="T3394" i="25"/>
  <c r="M3394" i="25"/>
  <c r="R3394" i="25"/>
  <c r="X2808" i="25"/>
  <c r="AE2808" i="25" s="1"/>
  <c r="T2808" i="25"/>
  <c r="M2808" i="25"/>
  <c r="R2808" i="25"/>
  <c r="W2629" i="25"/>
  <c r="W64" i="25"/>
  <c r="X64" i="25" s="1"/>
  <c r="AE64" i="25" s="1"/>
  <c r="R64" i="25"/>
  <c r="M64" i="25"/>
  <c r="T64" i="25"/>
  <c r="X2767" i="25"/>
  <c r="AE2767" i="25" s="1"/>
  <c r="W2767" i="25"/>
  <c r="W1642" i="25"/>
  <c r="X1642" i="25"/>
  <c r="AE1642" i="25" s="1"/>
  <c r="X1969" i="25"/>
  <c r="AE1969" i="25" s="1"/>
  <c r="W1969" i="25"/>
  <c r="K2775" i="25"/>
  <c r="W2775" i="25" s="1"/>
  <c r="M2569" i="25"/>
  <c r="T2569" i="25"/>
  <c r="R2569" i="25"/>
  <c r="K1647" i="25"/>
  <c r="W1647" i="25" s="1"/>
  <c r="K2988" i="25"/>
  <c r="H300" i="25"/>
  <c r="R2599" i="25"/>
  <c r="M2599" i="25"/>
  <c r="T2599" i="25"/>
  <c r="W2334" i="25"/>
  <c r="X2334" i="25"/>
  <c r="AE2334" i="25" s="1"/>
  <c r="T847" i="25"/>
  <c r="W847" i="25"/>
  <c r="X847" i="25"/>
  <c r="AE847" i="25" s="1"/>
  <c r="K343" i="25"/>
  <c r="H581" i="25"/>
  <c r="M581" i="25" s="1"/>
  <c r="W2476" i="25"/>
  <c r="X2476" i="25"/>
  <c r="AE2476" i="25" s="1"/>
  <c r="H1685" i="25"/>
  <c r="M1751" i="25"/>
  <c r="T1751" i="25"/>
  <c r="X1589" i="25"/>
  <c r="AE1589" i="25" s="1"/>
  <c r="W1589" i="25"/>
  <c r="H2499" i="25"/>
  <c r="K1975" i="25"/>
  <c r="H1131" i="25"/>
  <c r="H464" i="25"/>
  <c r="M464" i="25" s="1"/>
  <c r="K1638" i="25"/>
  <c r="X1939" i="25"/>
  <c r="AE1939" i="25" s="1"/>
  <c r="W1939" i="25"/>
  <c r="K3172" i="25"/>
  <c r="X3172" i="25" s="1"/>
  <c r="AE3172" i="25" s="1"/>
  <c r="K430" i="25"/>
  <c r="M1579" i="25"/>
  <c r="X1579" i="25"/>
  <c r="AE1579" i="25" s="1"/>
  <c r="W1579" i="25"/>
  <c r="K2275" i="25"/>
  <c r="K1022" i="25"/>
  <c r="W2435" i="25"/>
  <c r="X2435" i="25"/>
  <c r="AE2435" i="25" s="1"/>
  <c r="X1279" i="25"/>
  <c r="AE1279" i="25" s="1"/>
  <c r="W1279" i="25"/>
  <c r="K1099" i="25"/>
  <c r="K1733" i="25"/>
  <c r="K2619" i="25"/>
  <c r="K826" i="25"/>
  <c r="T241" i="25"/>
  <c r="M241" i="25"/>
  <c r="R241" i="25"/>
  <c r="W1763" i="25"/>
  <c r="X1763" i="25"/>
  <c r="AE1763" i="25" s="1"/>
  <c r="H3301" i="25"/>
  <c r="R3301" i="25" s="1"/>
  <c r="K829" i="25"/>
  <c r="R1157" i="25"/>
  <c r="M1157" i="25"/>
  <c r="K378" i="25"/>
  <c r="H272" i="25"/>
  <c r="K3258" i="25"/>
  <c r="X3258" i="25" s="1"/>
  <c r="AE3258" i="25" s="1"/>
  <c r="K615" i="25"/>
  <c r="X615" i="25" s="1"/>
  <c r="AE615" i="25" s="1"/>
  <c r="M3213" i="25"/>
  <c r="T3213" i="25"/>
  <c r="R3213" i="25"/>
  <c r="K3474" i="25"/>
  <c r="H2009" i="25"/>
  <c r="R2009" i="25" s="1"/>
  <c r="K411" i="25"/>
  <c r="H1135" i="25"/>
  <c r="W1135" i="25" s="1"/>
  <c r="H759" i="25"/>
  <c r="R759" i="25" s="1"/>
  <c r="H657" i="25"/>
  <c r="M657" i="25" s="1"/>
  <c r="H918" i="25"/>
  <c r="X918" i="25" s="1"/>
  <c r="AE918" i="25" s="1"/>
  <c r="K2788" i="25"/>
  <c r="X890" i="25"/>
  <c r="AE890" i="25" s="1"/>
  <c r="R890" i="25"/>
  <c r="M890" i="25"/>
  <c r="T890" i="25"/>
  <c r="H3291" i="25"/>
  <c r="K3022" i="25"/>
  <c r="T2627" i="25"/>
  <c r="M2627" i="25"/>
  <c r="T777" i="25"/>
  <c r="M777" i="25"/>
  <c r="R777" i="25"/>
  <c r="W2718" i="25"/>
  <c r="X2718" i="25"/>
  <c r="AE2718" i="25" s="1"/>
  <c r="H164" i="25"/>
  <c r="R3403" i="25"/>
  <c r="M3403" i="25"/>
  <c r="T3403" i="25"/>
  <c r="K2214" i="25"/>
  <c r="K2846" i="25"/>
  <c r="M797" i="25"/>
  <c r="H482" i="25"/>
  <c r="R1943" i="25"/>
  <c r="M1943" i="25"/>
  <c r="H186" i="25"/>
  <c r="K1743" i="25"/>
  <c r="W1743" i="25" s="1"/>
  <c r="X898" i="25"/>
  <c r="AE898" i="25" s="1"/>
  <c r="M898" i="25"/>
  <c r="T898" i="25"/>
  <c r="R898" i="25"/>
  <c r="H1055" i="25"/>
  <c r="K879" i="25"/>
  <c r="X879" i="25" s="1"/>
  <c r="AE879" i="25" s="1"/>
  <c r="T2429" i="25"/>
  <c r="M2429" i="25"/>
  <c r="R2429" i="25"/>
  <c r="T1948" i="25"/>
  <c r="M1948" i="25"/>
  <c r="R1948" i="25"/>
  <c r="K2379" i="25"/>
  <c r="R798" i="25"/>
  <c r="K1388" i="25"/>
  <c r="X1388" i="25" s="1"/>
  <c r="AE1388" i="25" s="1"/>
  <c r="W1901" i="25"/>
  <c r="X1901" i="25"/>
  <c r="AE1901" i="25" s="1"/>
  <c r="K2702" i="25"/>
  <c r="X2702" i="25" s="1"/>
  <c r="AE2702" i="25" s="1"/>
  <c r="K339" i="25"/>
  <c r="K1526" i="25"/>
  <c r="M1182" i="25"/>
  <c r="T1182" i="25"/>
  <c r="R1182" i="25"/>
  <c r="K622" i="25"/>
  <c r="X622" i="25" s="1"/>
  <c r="AE622" i="25" s="1"/>
  <c r="H498" i="25"/>
  <c r="R498" i="25" s="1"/>
  <c r="X1540" i="25"/>
  <c r="AE1540" i="25" s="1"/>
  <c r="W1540" i="25"/>
  <c r="H270" i="25"/>
  <c r="M270" i="25" s="1"/>
  <c r="M2442" i="25"/>
  <c r="R2442" i="25"/>
  <c r="T2442" i="25"/>
  <c r="K3465" i="25"/>
  <c r="W3465" i="25" s="1"/>
  <c r="R2202" i="25"/>
  <c r="T1383" i="25"/>
  <c r="M1383" i="25"/>
  <c r="R1383" i="25"/>
  <c r="K2077" i="25"/>
  <c r="K1914" i="25"/>
  <c r="K3044" i="25"/>
  <c r="H132" i="25"/>
  <c r="H3214" i="25"/>
  <c r="M3214" i="25" s="1"/>
  <c r="K194" i="25"/>
  <c r="R2884" i="25"/>
  <c r="M2884" i="25"/>
  <c r="T2884" i="25"/>
  <c r="K2259" i="25"/>
  <c r="W2701" i="25"/>
  <c r="W1955" i="25"/>
  <c r="K2109" i="25"/>
  <c r="M2126" i="25"/>
  <c r="R2126" i="25"/>
  <c r="T2126" i="25"/>
  <c r="R325" i="25"/>
  <c r="T325" i="25"/>
  <c r="K517" i="25"/>
  <c r="K2073" i="25"/>
  <c r="H822" i="25"/>
  <c r="H2392" i="25"/>
  <c r="X2392" i="25" s="1"/>
  <c r="AE2392" i="25" s="1"/>
  <c r="M1049" i="25"/>
  <c r="T1049" i="25"/>
  <c r="R1049" i="25"/>
  <c r="X2651" i="25"/>
  <c r="AE2651" i="25" s="1"/>
  <c r="W2651" i="25"/>
  <c r="R876" i="25"/>
  <c r="M876" i="25"/>
  <c r="T876" i="25"/>
  <c r="H1272" i="25"/>
  <c r="M1272" i="25" s="1"/>
  <c r="H2580" i="25"/>
  <c r="H2249" i="25"/>
  <c r="W2183" i="25"/>
  <c r="K873" i="25"/>
  <c r="H145" i="25"/>
  <c r="W28" i="25"/>
  <c r="X28" i="25" s="1"/>
  <c r="AE28" i="25" s="1"/>
  <c r="W379" i="25"/>
  <c r="M606" i="25"/>
  <c r="T606" i="25"/>
  <c r="R803" i="25"/>
  <c r="M803" i="25"/>
  <c r="K1446" i="25"/>
  <c r="W1446" i="25" s="1"/>
  <c r="H1364" i="25"/>
  <c r="R337" i="25"/>
  <c r="W337" i="25"/>
  <c r="X337" i="25"/>
  <c r="AE337" i="25" s="1"/>
  <c r="K444" i="25"/>
  <c r="X444" i="25" s="1"/>
  <c r="AE444" i="25" s="1"/>
  <c r="K90" i="25"/>
  <c r="K1964" i="25"/>
  <c r="R2311" i="25"/>
  <c r="W2311" i="25"/>
  <c r="X2311" i="25"/>
  <c r="AE2311" i="25" s="1"/>
  <c r="K2531" i="25"/>
  <c r="X2531" i="25" s="1"/>
  <c r="AE2531" i="25" s="1"/>
  <c r="R288" i="25"/>
  <c r="M288" i="25"/>
  <c r="T288" i="25"/>
  <c r="K454" i="25"/>
  <c r="T3443" i="25"/>
  <c r="X3443" i="25"/>
  <c r="AE3443" i="25" s="1"/>
  <c r="W3443" i="25"/>
  <c r="K2303" i="25"/>
  <c r="X1465" i="25"/>
  <c r="AE1465" i="25" s="1"/>
  <c r="W1465" i="25"/>
  <c r="T2086" i="25"/>
  <c r="M2086" i="25"/>
  <c r="R2086" i="25"/>
  <c r="H1808" i="25"/>
  <c r="H2729" i="25"/>
  <c r="K3188" i="25"/>
  <c r="K2730" i="25"/>
  <c r="X2730" i="25" s="1"/>
  <c r="AE2730" i="25" s="1"/>
  <c r="R2971" i="25"/>
  <c r="T2971" i="25"/>
  <c r="M2971" i="25"/>
  <c r="H2583" i="25"/>
  <c r="H97" i="25"/>
  <c r="W97" i="25" s="1"/>
  <c r="X97" i="25" s="1"/>
  <c r="AE97" i="25" s="1"/>
  <c r="W2594" i="25"/>
  <c r="X2594" i="25"/>
  <c r="AE2594" i="25" s="1"/>
  <c r="M2334" i="25"/>
  <c r="R2334" i="25"/>
  <c r="T2334" i="25"/>
  <c r="K1691" i="25"/>
  <c r="K1357" i="25"/>
  <c r="X1357" i="25" s="1"/>
  <c r="AE1357" i="25" s="1"/>
  <c r="K2369" i="25"/>
  <c r="X2369" i="25" s="1"/>
  <c r="AE2369" i="25" s="1"/>
  <c r="H2804" i="25"/>
  <c r="H608" i="25"/>
  <c r="R608" i="25" s="1"/>
  <c r="K3464" i="25"/>
  <c r="W3464" i="25" s="1"/>
  <c r="X926" i="25"/>
  <c r="AE926" i="25" s="1"/>
  <c r="K3477" i="25"/>
  <c r="K273" i="25"/>
  <c r="H483" i="25"/>
  <c r="H2712" i="25"/>
  <c r="K1251" i="25"/>
  <c r="H3369" i="25"/>
  <c r="W2929" i="25"/>
  <c r="X2929" i="25"/>
  <c r="AE2929" i="25" s="1"/>
  <c r="K742" i="25"/>
  <c r="X2527" i="25"/>
  <c r="AE2527" i="25" s="1"/>
  <c r="W2527" i="25"/>
  <c r="H3182" i="25"/>
  <c r="M779" i="25"/>
  <c r="T779" i="25"/>
  <c r="R779" i="25"/>
  <c r="K1995" i="25"/>
  <c r="K1332" i="25"/>
  <c r="W1332" i="25" s="1"/>
  <c r="K2889" i="25"/>
  <c r="M2530" i="25"/>
  <c r="T323" i="25"/>
  <c r="M323" i="25"/>
  <c r="R323" i="25"/>
  <c r="H1841" i="25"/>
  <c r="H1973" i="25"/>
  <c r="T3452" i="25"/>
  <c r="M3452" i="25"/>
  <c r="R3452" i="25"/>
  <c r="K381" i="25"/>
  <c r="H63" i="25"/>
  <c r="W63" i="25" s="1"/>
  <c r="X63" i="25" s="1"/>
  <c r="AE63" i="25" s="1"/>
  <c r="H2468" i="25"/>
  <c r="M2468" i="25" s="1"/>
  <c r="K831" i="25"/>
  <c r="K2803" i="25"/>
  <c r="W2803" i="25" s="1"/>
  <c r="H2192" i="25"/>
  <c r="K2598" i="25"/>
  <c r="H3202" i="25"/>
  <c r="X666" i="25"/>
  <c r="AE666" i="25" s="1"/>
  <c r="W666" i="25"/>
  <c r="K2199" i="25"/>
  <c r="K3409" i="25"/>
  <c r="W3409" i="25" s="1"/>
  <c r="T166" i="25"/>
  <c r="M166" i="25"/>
  <c r="R166" i="25"/>
  <c r="X2880" i="25"/>
  <c r="AE2880" i="25" s="1"/>
  <c r="W2880" i="25"/>
  <c r="R2089" i="25"/>
  <c r="T2089" i="25"/>
  <c r="M2089" i="25"/>
  <c r="X2079" i="25"/>
  <c r="AE2079" i="25" s="1"/>
  <c r="W2079" i="25"/>
  <c r="K1179" i="25"/>
  <c r="W1179" i="25" s="1"/>
  <c r="H544" i="25"/>
  <c r="R544" i="25" s="1"/>
  <c r="K3295" i="25"/>
  <c r="K2315" i="25"/>
  <c r="H607" i="25"/>
  <c r="R2428" i="25"/>
  <c r="M2428" i="25"/>
  <c r="K2464" i="25"/>
  <c r="W2464" i="25" s="1"/>
  <c r="M721" i="25"/>
  <c r="R721" i="25"/>
  <c r="T721" i="25"/>
  <c r="M1253" i="25"/>
  <c r="X1253" i="25"/>
  <c r="AE1253" i="25" s="1"/>
  <c r="K77" i="25"/>
  <c r="H2204" i="25"/>
  <c r="K2608" i="25"/>
  <c r="X2608" i="25" s="1"/>
  <c r="AE2608" i="25" s="1"/>
  <c r="K569" i="25"/>
  <c r="K2852" i="25"/>
  <c r="K1664" i="25"/>
  <c r="H2939" i="25"/>
  <c r="W1316" i="25"/>
  <c r="X1316" i="25"/>
  <c r="AE1316" i="25" s="1"/>
  <c r="H862" i="25"/>
  <c r="T862" i="25" s="1"/>
  <c r="K2845" i="25"/>
  <c r="H1204" i="25"/>
  <c r="M1204" i="25" s="1"/>
  <c r="H2275" i="25"/>
  <c r="M225" i="25"/>
  <c r="X1433" i="25"/>
  <c r="AE1433" i="25" s="1"/>
  <c r="W1433" i="25"/>
  <c r="H1644" i="25"/>
  <c r="H654" i="25"/>
  <c r="M654" i="25" s="1"/>
  <c r="X639" i="25"/>
  <c r="AE639" i="25" s="1"/>
  <c r="W639" i="25"/>
  <c r="M2297" i="25"/>
  <c r="R2297" i="25"/>
  <c r="T2297" i="25"/>
  <c r="X2687" i="25"/>
  <c r="AE2687" i="25" s="1"/>
  <c r="W2687" i="25"/>
  <c r="H1819" i="25"/>
  <c r="T1819" i="25" s="1"/>
  <c r="T2651" i="25"/>
  <c r="R2651" i="25"/>
  <c r="M2651" i="25"/>
  <c r="X2347" i="25"/>
  <c r="AE2347" i="25" s="1"/>
  <c r="W2347" i="25"/>
  <c r="X447" i="25"/>
  <c r="AE447" i="25" s="1"/>
  <c r="H3251" i="25"/>
  <c r="H2577" i="25"/>
  <c r="K1930" i="25"/>
  <c r="K705" i="25"/>
  <c r="W705" i="25" s="1"/>
  <c r="K1575" i="25"/>
  <c r="T123" i="25"/>
  <c r="M123" i="25"/>
  <c r="R123" i="25"/>
  <c r="H564" i="25"/>
  <c r="M3489" i="25"/>
  <c r="T3489" i="25"/>
  <c r="R3489" i="25"/>
  <c r="H3476" i="25"/>
  <c r="H161" i="25"/>
  <c r="M1175" i="25"/>
  <c r="T1175" i="25"/>
  <c r="R1175" i="25"/>
  <c r="K2129" i="25"/>
  <c r="X2129" i="25" s="1"/>
  <c r="AE2129" i="25" s="1"/>
  <c r="X3396" i="25"/>
  <c r="AE3396" i="25" s="1"/>
  <c r="W3396" i="25"/>
  <c r="K919" i="25"/>
  <c r="H1651" i="25"/>
  <c r="H274" i="25"/>
  <c r="R3253" i="25"/>
  <c r="T3253" i="25"/>
  <c r="M3253" i="25"/>
  <c r="H1893" i="25"/>
  <c r="H1420" i="25"/>
  <c r="T1420" i="25" s="1"/>
  <c r="T3251" i="25"/>
  <c r="R3251" i="25"/>
  <c r="K1178" i="25"/>
  <c r="H2598" i="25"/>
  <c r="K2822" i="25"/>
  <c r="K2396" i="25"/>
  <c r="W2396" i="25" s="1"/>
  <c r="H541" i="25"/>
  <c r="T541" i="25" s="1"/>
  <c r="K1365" i="25"/>
  <c r="K3136" i="25"/>
  <c r="X3136" i="25" s="1"/>
  <c r="AE3136" i="25" s="1"/>
  <c r="K3438" i="25"/>
  <c r="H1376" i="25"/>
  <c r="M1376" i="25" s="1"/>
  <c r="H2634" i="25"/>
  <c r="T2634" i="25" s="1"/>
  <c r="K65" i="25"/>
  <c r="W65" i="25" s="1"/>
  <c r="X65" i="25" s="1"/>
  <c r="AE65" i="25" s="1"/>
  <c r="H30" i="25"/>
  <c r="W30" i="25" s="1"/>
  <c r="X30" i="25" s="1"/>
  <c r="AE30" i="25" s="1"/>
  <c r="H718" i="25"/>
  <c r="H1189" i="25"/>
  <c r="X488" i="25"/>
  <c r="AE488" i="25" s="1"/>
  <c r="W488" i="25"/>
  <c r="W1245" i="25"/>
  <c r="R1245" i="25"/>
  <c r="T1245" i="25"/>
  <c r="M1245" i="25"/>
  <c r="K514" i="25"/>
  <c r="K3110" i="25"/>
  <c r="W3486" i="25"/>
  <c r="X3486" i="25"/>
  <c r="AE3486" i="25" s="1"/>
  <c r="H2047" i="25"/>
  <c r="K1999" i="25"/>
  <c r="H3194" i="25"/>
  <c r="X3194" i="25" s="1"/>
  <c r="AE3194" i="25" s="1"/>
  <c r="H861" i="25"/>
  <c r="T861" i="25" s="1"/>
  <c r="H1000" i="25"/>
  <c r="T1000" i="25" s="1"/>
  <c r="H1559" i="25"/>
  <c r="R1559" i="25" s="1"/>
  <c r="X1917" i="25"/>
  <c r="AE1917" i="25" s="1"/>
  <c r="W1917" i="25"/>
  <c r="H2483" i="25"/>
  <c r="K2760" i="25"/>
  <c r="K2312" i="25"/>
  <c r="W2312" i="25" s="1"/>
  <c r="K2519" i="25"/>
  <c r="W2519" i="25" s="1"/>
  <c r="K2591" i="25"/>
  <c r="W2591" i="25" s="1"/>
  <c r="K2479" i="25"/>
  <c r="H3430" i="25"/>
  <c r="K1174" i="25"/>
  <c r="H380" i="25"/>
  <c r="M380" i="25" s="1"/>
  <c r="H227" i="25"/>
  <c r="T227" i="25" s="1"/>
  <c r="H711" i="25"/>
  <c r="H2645" i="25"/>
  <c r="T2645" i="25" s="1"/>
  <c r="X1221" i="25"/>
  <c r="AE1221" i="25" s="1"/>
  <c r="W1221" i="25"/>
  <c r="K1472" i="25"/>
  <c r="R2037" i="25"/>
  <c r="T2037" i="25"/>
  <c r="X2764" i="25"/>
  <c r="AE2764" i="25" s="1"/>
  <c r="W2764" i="25"/>
  <c r="K2602" i="25"/>
  <c r="H1603" i="25"/>
  <c r="X3101" i="25"/>
  <c r="AE3101" i="25" s="1"/>
  <c r="W3101" i="25"/>
  <c r="H1304" i="25"/>
  <c r="H2607" i="25"/>
  <c r="K2637" i="25"/>
  <c r="H2905" i="25"/>
  <c r="X2905" i="25" s="1"/>
  <c r="AE2905" i="25" s="1"/>
  <c r="H1947" i="25"/>
  <c r="X2516" i="25"/>
  <c r="AE2516" i="25" s="1"/>
  <c r="H1826" i="25"/>
  <c r="H1729" i="25"/>
  <c r="T1729" i="25" s="1"/>
  <c r="H2500" i="25"/>
  <c r="T2500" i="25" s="1"/>
  <c r="K3459" i="25"/>
  <c r="K578" i="25"/>
  <c r="K3043" i="25"/>
  <c r="X3043" i="25" s="1"/>
  <c r="AE3043" i="25" s="1"/>
  <c r="K2555" i="25"/>
  <c r="H1331" i="25"/>
  <c r="K2359" i="25"/>
  <c r="X2359" i="25" s="1"/>
  <c r="AE2359" i="25" s="1"/>
  <c r="W814" i="25"/>
  <c r="H691" i="25"/>
  <c r="K26" i="25"/>
  <c r="H1855" i="25"/>
  <c r="H2354" i="25"/>
  <c r="H2733" i="25"/>
  <c r="X2733" i="25" s="1"/>
  <c r="AE2733" i="25" s="1"/>
  <c r="K1929" i="25"/>
  <c r="K446" i="25"/>
  <c r="H2573" i="25"/>
  <c r="M431" i="25"/>
  <c r="R431" i="25"/>
  <c r="T431" i="25"/>
  <c r="X1654" i="25"/>
  <c r="AE1654" i="25" s="1"/>
  <c r="K3488" i="25"/>
  <c r="K247" i="25"/>
  <c r="H1319" i="25"/>
  <c r="W1910" i="25"/>
  <c r="K3184" i="25"/>
  <c r="K3288" i="25"/>
  <c r="K1247" i="25"/>
  <c r="K1512" i="25"/>
  <c r="H2456" i="25"/>
  <c r="K1001" i="25"/>
  <c r="K1257" i="25"/>
  <c r="K958" i="25"/>
  <c r="X958" i="25" s="1"/>
  <c r="AE958" i="25" s="1"/>
  <c r="H978" i="25"/>
  <c r="H398" i="25"/>
  <c r="H2138" i="25"/>
  <c r="R2138" i="25" s="1"/>
  <c r="K357" i="25"/>
  <c r="T3450" i="25"/>
  <c r="R3450" i="25"/>
  <c r="M3195" i="25"/>
  <c r="R3195" i="25"/>
  <c r="T3195" i="25"/>
  <c r="K1926" i="25"/>
  <c r="H1355" i="25"/>
  <c r="K1507" i="25"/>
  <c r="X1507" i="25" s="1"/>
  <c r="AE1507" i="25" s="1"/>
  <c r="H590" i="25"/>
  <c r="K672" i="25"/>
  <c r="W672" i="25" s="1"/>
  <c r="H3454" i="25"/>
  <c r="R3454" i="25" s="1"/>
  <c r="K2262" i="25"/>
  <c r="H1898" i="25"/>
  <c r="K2865" i="25"/>
  <c r="K1885" i="25"/>
  <c r="H3069" i="25"/>
  <c r="R1720" i="25"/>
  <c r="M1720" i="25"/>
  <c r="T1720" i="25"/>
  <c r="H1088" i="25"/>
  <c r="X1318" i="25"/>
  <c r="AE1318" i="25" s="1"/>
  <c r="W1318" i="25"/>
  <c r="H780" i="25"/>
  <c r="X1862" i="25"/>
  <c r="AE1862" i="25" s="1"/>
  <c r="W1862" i="25"/>
  <c r="K2051" i="25"/>
  <c r="H696" i="25"/>
  <c r="H1454" i="25"/>
  <c r="W1454" i="25" s="1"/>
  <c r="H1993" i="25"/>
  <c r="H1639" i="25"/>
  <c r="M1639" i="25" s="1"/>
  <c r="K1096" i="25"/>
  <c r="K71" i="25"/>
  <c r="K2706" i="25"/>
  <c r="W2706" i="25" s="1"/>
  <c r="T383" i="25"/>
  <c r="R383" i="25"/>
  <c r="K2351" i="25"/>
  <c r="R422" i="25"/>
  <c r="T422" i="25"/>
  <c r="M422" i="25"/>
  <c r="H1503" i="25"/>
  <c r="K403" i="25"/>
  <c r="X403" i="25" s="1"/>
  <c r="AE403" i="25" s="1"/>
  <c r="K2678" i="25"/>
  <c r="H3041" i="25"/>
  <c r="H791" i="25"/>
  <c r="H3049" i="25"/>
  <c r="R3049" i="25" s="1"/>
  <c r="R1893" i="25"/>
  <c r="K2027" i="25"/>
  <c r="X3082" i="25"/>
  <c r="AE3082" i="25" s="1"/>
  <c r="W3082" i="25"/>
  <c r="K599" i="25"/>
  <c r="W599" i="25" s="1"/>
  <c r="W146" i="25"/>
  <c r="X146" i="25"/>
  <c r="AE146" i="25" s="1"/>
  <c r="H1207" i="25"/>
  <c r="H703" i="25"/>
  <c r="K2973" i="25"/>
  <c r="R915" i="25"/>
  <c r="M915" i="25"/>
  <c r="T915" i="25"/>
  <c r="K635" i="25"/>
  <c r="H2874" i="25"/>
  <c r="K31" i="25"/>
  <c r="R2948" i="25"/>
  <c r="M2948" i="25"/>
  <c r="T2948" i="25"/>
  <c r="H1536" i="25"/>
  <c r="K1348" i="25"/>
  <c r="H1709" i="25"/>
  <c r="H2259" i="25"/>
  <c r="K2616" i="25"/>
  <c r="H3466" i="25"/>
  <c r="R3466" i="25" s="1"/>
  <c r="H626" i="25"/>
  <c r="K530" i="25"/>
  <c r="H557" i="25"/>
  <c r="H3057" i="25"/>
  <c r="T3057" i="25" s="1"/>
  <c r="H3475" i="25"/>
  <c r="R3475" i="25" s="1"/>
  <c r="K2221" i="25"/>
  <c r="H2957" i="25"/>
  <c r="H2593" i="25"/>
  <c r="M2593" i="25" s="1"/>
  <c r="H2924" i="25"/>
  <c r="M2924" i="25" s="1"/>
  <c r="K52" i="25"/>
  <c r="K2942" i="25"/>
  <c r="X2942" i="25" s="1"/>
  <c r="AE2942" i="25" s="1"/>
  <c r="K3279" i="25"/>
  <c r="K348" i="25"/>
  <c r="X348" i="25" s="1"/>
  <c r="AE348" i="25" s="1"/>
  <c r="H689" i="25"/>
  <c r="R689" i="25" s="1"/>
  <c r="K45" i="25"/>
  <c r="W45" i="25" s="1"/>
  <c r="X45" i="25" s="1"/>
  <c r="AE45" i="25" s="1"/>
  <c r="K2447" i="25"/>
  <c r="X2313" i="25"/>
  <c r="AE2313" i="25" s="1"/>
  <c r="W2313" i="25"/>
  <c r="H2489" i="25"/>
  <c r="H2011" i="25"/>
  <c r="R2011" i="25" s="1"/>
  <c r="H3316" i="25"/>
  <c r="K3383" i="25"/>
  <c r="H3089" i="25"/>
  <c r="K1572" i="25"/>
  <c r="H3100" i="25"/>
  <c r="W3234" i="25"/>
  <c r="X3234" i="25"/>
  <c r="AE3234" i="25" s="1"/>
  <c r="H2556" i="25"/>
  <c r="H3143" i="25"/>
  <c r="M3143" i="25" s="1"/>
  <c r="T986" i="25"/>
  <c r="M986" i="25"/>
  <c r="R986" i="25"/>
  <c r="H2943" i="25"/>
  <c r="H893" i="25"/>
  <c r="K2282" i="25"/>
  <c r="X2282" i="25" s="1"/>
  <c r="AE2282" i="25" s="1"/>
  <c r="H1390" i="25"/>
  <c r="T1390" i="25" s="1"/>
  <c r="K1331" i="25"/>
  <c r="H2809" i="25"/>
  <c r="K3397" i="25"/>
  <c r="H694" i="25"/>
  <c r="M694" i="25" s="1"/>
  <c r="K2408" i="25"/>
  <c r="H1634" i="25"/>
  <c r="T1634" i="25" s="1"/>
  <c r="H1042" i="25"/>
  <c r="K2108" i="25"/>
  <c r="R1751" i="25"/>
  <c r="X1751" i="25"/>
  <c r="AE1751" i="25" s="1"/>
  <c r="W1751" i="25"/>
  <c r="H3211" i="25"/>
  <c r="T3211" i="25" s="1"/>
  <c r="H1512" i="25"/>
  <c r="K840" i="25"/>
  <c r="X840" i="25" s="1"/>
  <c r="AE840" i="25" s="1"/>
  <c r="H1216" i="25"/>
  <c r="M1216" i="25" s="1"/>
  <c r="K1005" i="25"/>
  <c r="X1005" i="25" s="1"/>
  <c r="AE1005" i="25" s="1"/>
  <c r="K1962" i="25"/>
  <c r="W1962" i="25" s="1"/>
  <c r="H1029" i="25"/>
  <c r="K307" i="25"/>
  <c r="K3170" i="25"/>
  <c r="H2465" i="25"/>
  <c r="K964" i="25"/>
  <c r="X964" i="25" s="1"/>
  <c r="AE964" i="25" s="1"/>
  <c r="H2152" i="25"/>
  <c r="W2233" i="25"/>
  <c r="X2233" i="25"/>
  <c r="AE2233" i="25" s="1"/>
  <c r="K2901" i="25"/>
  <c r="R2708" i="25"/>
  <c r="M2708" i="25"/>
  <c r="T2708" i="25"/>
  <c r="X248" i="25"/>
  <c r="AE248" i="25" s="1"/>
  <c r="W248" i="25"/>
  <c r="H1301" i="25"/>
  <c r="H1423" i="25"/>
  <c r="K2935" i="25"/>
  <c r="H302" i="25"/>
  <c r="R302" i="25" s="1"/>
  <c r="K2341" i="25"/>
  <c r="H2240" i="25"/>
  <c r="H1393" i="25"/>
  <c r="R1393" i="25" s="1"/>
  <c r="K2613" i="25"/>
  <c r="K649" i="25"/>
  <c r="K1900" i="25"/>
  <c r="W1900" i="25" s="1"/>
  <c r="M2854" i="25"/>
  <c r="T2854" i="25"/>
  <c r="R2854" i="25"/>
  <c r="K619" i="25"/>
  <c r="H2165" i="25"/>
  <c r="M1414" i="25"/>
  <c r="T1414" i="25"/>
  <c r="R1414" i="25"/>
  <c r="H356" i="25"/>
  <c r="H219" i="25"/>
  <c r="M219" i="25" s="1"/>
  <c r="K2383" i="25"/>
  <c r="W2383" i="25" s="1"/>
  <c r="H614" i="25"/>
  <c r="H2797" i="25"/>
  <c r="K306" i="25"/>
  <c r="H3090" i="25"/>
  <c r="H1310" i="25"/>
  <c r="T1310" i="25" s="1"/>
  <c r="H671" i="25"/>
  <c r="M2273" i="25"/>
  <c r="R2273" i="25"/>
  <c r="T2273" i="25"/>
  <c r="H2676" i="25"/>
  <c r="K3237" i="25"/>
  <c r="W3237" i="25" s="1"/>
  <c r="K1935" i="25"/>
  <c r="K1103" i="25"/>
  <c r="X1103" i="25" s="1"/>
  <c r="AE1103" i="25" s="1"/>
  <c r="H3311" i="25"/>
  <c r="M3311" i="25" s="1"/>
  <c r="K2810" i="25"/>
  <c r="H3415" i="25"/>
  <c r="K2110" i="25"/>
  <c r="H202" i="25"/>
  <c r="R3205" i="25"/>
  <c r="W3205" i="25"/>
  <c r="X3205" i="25"/>
  <c r="AE3205" i="25" s="1"/>
  <c r="K3216" i="25"/>
  <c r="W3216" i="25" s="1"/>
  <c r="H1760" i="25"/>
  <c r="K102" i="25"/>
  <c r="H2902" i="25"/>
  <c r="K3245" i="25"/>
  <c r="X3245" i="25" s="1"/>
  <c r="AE3245" i="25" s="1"/>
  <c r="H1154" i="25"/>
  <c r="H1338" i="25"/>
  <c r="K3353" i="25"/>
  <c r="W3353" i="25" s="1"/>
  <c r="H1514" i="25"/>
  <c r="R1514" i="25" s="1"/>
  <c r="K1594" i="25"/>
  <c r="W1594" i="25" s="1"/>
  <c r="H423" i="25"/>
  <c r="T423" i="25" s="1"/>
  <c r="K909" i="25"/>
  <c r="W909" i="25" s="1"/>
  <c r="H1336" i="25"/>
  <c r="T1336" i="25" s="1"/>
  <c r="K231" i="25"/>
  <c r="H2496" i="25"/>
  <c r="K1384" i="25"/>
  <c r="H583" i="25"/>
  <c r="H162" i="25"/>
  <c r="H2821" i="25"/>
  <c r="X2536" i="25"/>
  <c r="AE2536" i="25" s="1"/>
  <c r="W2536" i="25"/>
  <c r="K3273" i="25"/>
  <c r="K1828" i="25"/>
  <c r="K2186" i="25"/>
  <c r="H2004" i="25"/>
  <c r="H2751" i="25"/>
  <c r="H1361" i="25"/>
  <c r="H1165" i="25"/>
  <c r="K3089" i="25"/>
  <c r="K1542" i="25"/>
  <c r="M1761" i="25"/>
  <c r="T1761" i="25"/>
  <c r="R1761" i="25"/>
  <c r="H2140" i="25"/>
  <c r="K641" i="25"/>
  <c r="W641" i="25" s="1"/>
  <c r="H603" i="25"/>
  <c r="K2968" i="25"/>
  <c r="H1266" i="25"/>
  <c r="R1266" i="25" s="1"/>
  <c r="H735" i="25"/>
  <c r="T735" i="25" s="1"/>
  <c r="W99" i="25"/>
  <c r="X99" i="25" s="1"/>
  <c r="AE99" i="25" s="1"/>
  <c r="H2416" i="25"/>
  <c r="M2416" i="25" s="1"/>
  <c r="H919" i="25"/>
  <c r="H1897" i="25"/>
  <c r="R1897" i="25" s="1"/>
  <c r="H1793" i="25"/>
  <c r="T1793" i="25" s="1"/>
  <c r="K3005" i="25"/>
  <c r="K962" i="25"/>
  <c r="X962" i="25" s="1"/>
  <c r="AE962" i="25" s="1"/>
  <c r="K1369" i="25"/>
  <c r="H3166" i="25"/>
  <c r="M3166" i="25" s="1"/>
  <c r="H751" i="25"/>
  <c r="H937" i="25"/>
  <c r="K3123" i="25"/>
  <c r="X3123" i="25" s="1"/>
  <c r="AE3123" i="25" s="1"/>
  <c r="H3277" i="25"/>
  <c r="T3277" i="25" s="1"/>
  <c r="H13" i="25"/>
  <c r="W13" i="25" s="1"/>
  <c r="X13" i="25" s="1"/>
  <c r="AE13" i="25" s="1"/>
  <c r="H2162" i="25"/>
  <c r="M2162" i="25" s="1"/>
  <c r="H1716" i="25"/>
  <c r="T1716" i="25" s="1"/>
  <c r="H1669" i="25"/>
  <c r="M1669" i="25" s="1"/>
  <c r="K387" i="25"/>
  <c r="H1979" i="25"/>
  <c r="K170" i="25"/>
  <c r="K825" i="25"/>
  <c r="H1476" i="25"/>
  <c r="K1124" i="25"/>
  <c r="K1956" i="25"/>
  <c r="H154" i="25"/>
  <c r="R848" i="25"/>
  <c r="T848" i="25"/>
  <c r="M848" i="25"/>
  <c r="H3024" i="25"/>
  <c r="H1796" i="25"/>
  <c r="H2980" i="25"/>
  <c r="H260" i="25"/>
  <c r="H2955" i="25"/>
  <c r="H1450" i="25"/>
  <c r="M1450" i="25" s="1"/>
  <c r="H3309" i="25"/>
  <c r="H580" i="25"/>
  <c r="M580" i="25" s="1"/>
  <c r="H157" i="25"/>
  <c r="H2244" i="25"/>
  <c r="T2244" i="25" s="1"/>
  <c r="K2168" i="25"/>
  <c r="H1243" i="25"/>
  <c r="K1981" i="25"/>
  <c r="W1981" i="25" s="1"/>
  <c r="H3002" i="25"/>
  <c r="T3002" i="25" s="1"/>
  <c r="H3479" i="25"/>
  <c r="R3479" i="25" s="1"/>
  <c r="K3446" i="25"/>
  <c r="X3446" i="25" s="1"/>
  <c r="AE3446" i="25" s="1"/>
  <c r="H3040" i="25"/>
  <c r="H2815" i="25"/>
  <c r="M2815" i="25" s="1"/>
  <c r="K1528" i="25"/>
  <c r="H1523" i="25"/>
  <c r="R1523" i="25" s="1"/>
  <c r="H1349" i="25"/>
  <c r="T1349" i="25" s="1"/>
  <c r="H60" i="25"/>
  <c r="W60" i="25" s="1"/>
  <c r="X60" i="25" s="1"/>
  <c r="AE60" i="25" s="1"/>
  <c r="K2306" i="25"/>
  <c r="X2306" i="25" s="1"/>
  <c r="AE2306" i="25" s="1"/>
  <c r="T1692" i="25"/>
  <c r="W242" i="25"/>
  <c r="X242" i="25"/>
  <c r="AE242" i="25" s="1"/>
  <c r="M736" i="25"/>
  <c r="T736" i="25"/>
  <c r="R736" i="25"/>
  <c r="R1978" i="25"/>
  <c r="M1978" i="25"/>
  <c r="K234" i="25"/>
  <c r="H438" i="25"/>
  <c r="R438" i="25" s="1"/>
  <c r="X2914" i="25"/>
  <c r="AE2914" i="25" s="1"/>
  <c r="W2914" i="25"/>
  <c r="M470" i="25"/>
  <c r="X470" i="25"/>
  <c r="AE470" i="25" s="1"/>
  <c r="W470" i="25"/>
  <c r="X2843" i="25"/>
  <c r="AE2843" i="25" s="1"/>
  <c r="W2843" i="25"/>
  <c r="R730" i="25"/>
  <c r="W1663" i="25"/>
  <c r="X1663" i="25"/>
  <c r="AE1663" i="25" s="1"/>
  <c r="X1422" i="25"/>
  <c r="AE1422" i="25" s="1"/>
  <c r="W1422" i="25"/>
  <c r="K1068" i="25"/>
  <c r="T2851" i="25"/>
  <c r="H3447" i="25"/>
  <c r="R3447" i="25" s="1"/>
  <c r="W124" i="25"/>
  <c r="X124" i="25"/>
  <c r="AE124" i="25" s="1"/>
  <c r="X2173" i="25"/>
  <c r="AE2173" i="25" s="1"/>
  <c r="W2173" i="25"/>
  <c r="M1024" i="25"/>
  <c r="M1419" i="25"/>
  <c r="R1419" i="25"/>
  <c r="T1419" i="25"/>
  <c r="X2048" i="25"/>
  <c r="AE2048" i="25" s="1"/>
  <c r="W2048" i="25"/>
  <c r="R39" i="25"/>
  <c r="T39" i="25"/>
  <c r="M39" i="25"/>
  <c r="M1706" i="25"/>
  <c r="T1706" i="25"/>
  <c r="R1706" i="25"/>
  <c r="W2829" i="25"/>
  <c r="X2829" i="25"/>
  <c r="AE2829" i="25" s="1"/>
  <c r="X2916" i="25"/>
  <c r="AE2916" i="25" s="1"/>
  <c r="W2916" i="25"/>
  <c r="W2026" i="25"/>
  <c r="X2026" i="25"/>
  <c r="AE2026" i="25" s="1"/>
  <c r="K1079" i="25"/>
  <c r="W1983" i="25"/>
  <c r="X1656" i="25"/>
  <c r="AE1656" i="25" s="1"/>
  <c r="W1656" i="25"/>
  <c r="W3432" i="25"/>
  <c r="X3432" i="25"/>
  <c r="AE3432" i="25" s="1"/>
  <c r="W3008" i="25"/>
  <c r="X3008" i="25"/>
  <c r="AE3008" i="25" s="1"/>
  <c r="H883" i="25"/>
  <c r="M883" i="25" s="1"/>
  <c r="X1638" i="25"/>
  <c r="AE1638" i="25" s="1"/>
  <c r="W1638" i="25"/>
  <c r="T2283" i="25"/>
  <c r="R2283" i="25"/>
  <c r="M2283" i="25"/>
  <c r="H3131" i="25"/>
  <c r="X3021" i="25"/>
  <c r="AE3021" i="25" s="1"/>
  <c r="W3021" i="25"/>
  <c r="X573" i="25"/>
  <c r="AE573" i="25" s="1"/>
  <c r="W573" i="25"/>
  <c r="R171" i="25"/>
  <c r="M171" i="25"/>
  <c r="T171" i="25"/>
  <c r="T2099" i="25"/>
  <c r="M2099" i="25"/>
  <c r="R2099" i="25"/>
  <c r="X3050" i="25"/>
  <c r="AE3050" i="25" s="1"/>
  <c r="W3050" i="25"/>
  <c r="R2401" i="25"/>
  <c r="T2401" i="25"/>
  <c r="M2401" i="25"/>
  <c r="W959" i="25"/>
  <c r="X959" i="25"/>
  <c r="AE959" i="25" s="1"/>
  <c r="X3183" i="25"/>
  <c r="AE3183" i="25" s="1"/>
  <c r="W3183" i="25"/>
  <c r="W2044" i="25"/>
  <c r="X2044" i="25"/>
  <c r="AE2044" i="25" s="1"/>
  <c r="K2676" i="25"/>
  <c r="H2596" i="25"/>
  <c r="R2792" i="25"/>
  <c r="T2792" i="25"/>
  <c r="M2792" i="25"/>
  <c r="W3306" i="25"/>
  <c r="X3306" i="25"/>
  <c r="AE3306" i="25" s="1"/>
  <c r="H2480" i="25"/>
  <c r="M100" i="25"/>
  <c r="T100" i="25"/>
  <c r="R100" i="25"/>
  <c r="T1078" i="25"/>
  <c r="R1078" i="25"/>
  <c r="M1078" i="25"/>
  <c r="H1623" i="25"/>
  <c r="X2420" i="25"/>
  <c r="AE2420" i="25" s="1"/>
  <c r="M1168" i="25"/>
  <c r="R1168" i="25"/>
  <c r="T1168" i="25"/>
  <c r="K665" i="25"/>
  <c r="M3023" i="25"/>
  <c r="T3023" i="25"/>
  <c r="R3023" i="25"/>
  <c r="M1002" i="25"/>
  <c r="R1002" i="25"/>
  <c r="T1002" i="25"/>
  <c r="K1568" i="25"/>
  <c r="W484" i="25"/>
  <c r="X484" i="25"/>
  <c r="AE484" i="25" s="1"/>
  <c r="R2210" i="25"/>
  <c r="T2210" i="25"/>
  <c r="M2210" i="25"/>
  <c r="X1156" i="25"/>
  <c r="AE1156" i="25" s="1"/>
  <c r="W1156" i="25"/>
  <c r="X2462" i="25"/>
  <c r="AE2462" i="25" s="1"/>
  <c r="W2462" i="25"/>
  <c r="K998" i="25"/>
  <c r="W998" i="25" s="1"/>
  <c r="K1362" i="25"/>
  <c r="M1532" i="25"/>
  <c r="H2278" i="25"/>
  <c r="W2276" i="25"/>
  <c r="X2276" i="25"/>
  <c r="AE2276" i="25" s="1"/>
  <c r="H1385" i="25"/>
  <c r="M1684" i="25"/>
  <c r="R1684" i="25"/>
  <c r="T1684" i="25"/>
  <c r="K1987" i="25"/>
  <c r="W1987" i="25" s="1"/>
  <c r="W1658" i="25"/>
  <c r="X1658" i="25"/>
  <c r="AE1658" i="25" s="1"/>
  <c r="W1627" i="25"/>
  <c r="X1627" i="25"/>
  <c r="AE1627" i="25" s="1"/>
  <c r="W3066" i="25"/>
  <c r="X3066" i="25"/>
  <c r="AE3066" i="25" s="1"/>
  <c r="K3228" i="25"/>
  <c r="W2412" i="25"/>
  <c r="X2412" i="25"/>
  <c r="AE2412" i="25" s="1"/>
  <c r="X3229" i="25"/>
  <c r="AE3229" i="25" s="1"/>
  <c r="W3229" i="25"/>
  <c r="X2217" i="25"/>
  <c r="AE2217" i="25" s="1"/>
  <c r="W2217" i="25"/>
  <c r="X3265" i="25"/>
  <c r="AE3265" i="25" s="1"/>
  <c r="W3265" i="25"/>
  <c r="H3015" i="25"/>
  <c r="H2582" i="25"/>
  <c r="T2582" i="25" s="1"/>
  <c r="K318" i="25"/>
  <c r="K1138" i="25"/>
  <c r="W1138" i="25" s="1"/>
  <c r="W738" i="25"/>
  <c r="X738" i="25"/>
  <c r="AE738" i="25" s="1"/>
  <c r="M1686" i="25"/>
  <c r="W1686" i="25"/>
  <c r="X1686" i="25"/>
  <c r="AE1686" i="25" s="1"/>
  <c r="K3350" i="25"/>
  <c r="X3350" i="25" s="1"/>
  <c r="AE3350" i="25" s="1"/>
  <c r="X2834" i="25"/>
  <c r="AE2834" i="25" s="1"/>
  <c r="W2834" i="25"/>
  <c r="W3031" i="25"/>
  <c r="X3031" i="25"/>
  <c r="AE3031" i="25" s="1"/>
  <c r="H429" i="25"/>
  <c r="T429" i="25" s="1"/>
  <c r="H2045" i="25"/>
  <c r="M2045" i="25" s="1"/>
  <c r="H1209" i="25"/>
  <c r="K2883" i="25"/>
  <c r="R971" i="25"/>
  <c r="T971" i="25"/>
  <c r="M971" i="25"/>
  <c r="X921" i="25"/>
  <c r="AE921" i="25" s="1"/>
  <c r="W921" i="25"/>
  <c r="H1224" i="25"/>
  <c r="R1224" i="25" s="1"/>
  <c r="T2827" i="25"/>
  <c r="M2827" i="25"/>
  <c r="R2827" i="25"/>
  <c r="W833" i="25"/>
  <c r="X833" i="25"/>
  <c r="AE833" i="25" s="1"/>
  <c r="K2938" i="25"/>
  <c r="K518" i="25"/>
  <c r="W518" i="25" s="1"/>
  <c r="K2869" i="25"/>
  <c r="M190" i="25"/>
  <c r="T190" i="25"/>
  <c r="R190" i="25"/>
  <c r="K2094" i="25"/>
  <c r="X2094" i="25" s="1"/>
  <c r="AE2094" i="25" s="1"/>
  <c r="K2875" i="25"/>
  <c r="M3341" i="25"/>
  <c r="K2840" i="25"/>
  <c r="R73" i="25"/>
  <c r="M73" i="25"/>
  <c r="T73" i="25"/>
  <c r="T3420" i="25"/>
  <c r="M3420" i="25"/>
  <c r="R3420" i="25"/>
  <c r="K3039" i="25"/>
  <c r="H382" i="25"/>
  <c r="R382" i="25" s="1"/>
  <c r="R2571" i="25"/>
  <c r="K162" i="25"/>
  <c r="H1876" i="25"/>
  <c r="T1876" i="25" s="1"/>
  <c r="K481" i="25"/>
  <c r="M838" i="25"/>
  <c r="R838" i="25"/>
  <c r="M2614" i="25"/>
  <c r="T2614" i="25"/>
  <c r="R2614" i="25"/>
  <c r="R3174" i="25"/>
  <c r="M3174" i="25"/>
  <c r="T3174" i="25"/>
  <c r="R1212" i="25"/>
  <c r="M1212" i="25"/>
  <c r="T1212" i="25"/>
  <c r="R3428" i="25"/>
  <c r="X3428" i="25"/>
  <c r="AE3428" i="25" s="1"/>
  <c r="W3428" i="25"/>
  <c r="M1447" i="25"/>
  <c r="R1447" i="25"/>
  <c r="T1447" i="25"/>
  <c r="M1236" i="25"/>
  <c r="H506" i="25"/>
  <c r="K76" i="25"/>
  <c r="T528" i="25"/>
  <c r="M528" i="25"/>
  <c r="R528" i="25"/>
  <c r="H203" i="25"/>
  <c r="R203" i="25" s="1"/>
  <c r="X1470" i="25"/>
  <c r="AE1470" i="25" s="1"/>
  <c r="W1470" i="25"/>
  <c r="K2768" i="25"/>
  <c r="K418" i="25"/>
  <c r="K125" i="25"/>
  <c r="X3477" i="25"/>
  <c r="AE3477" i="25" s="1"/>
  <c r="M855" i="25"/>
  <c r="T855" i="25"/>
  <c r="R855" i="25"/>
  <c r="R402" i="25"/>
  <c r="T402" i="25"/>
  <c r="W1057" i="25"/>
  <c r="X1057" i="25"/>
  <c r="AE1057" i="25" s="1"/>
  <c r="H329" i="25"/>
  <c r="T329" i="25" s="1"/>
  <c r="K776" i="25"/>
  <c r="K1766" i="25"/>
  <c r="K2133" i="25"/>
  <c r="M997" i="25"/>
  <c r="T997" i="25"/>
  <c r="R997" i="25"/>
  <c r="X2786" i="25"/>
  <c r="AE2786" i="25" s="1"/>
  <c r="W2786" i="25"/>
  <c r="T2693" i="25"/>
  <c r="R2693" i="25"/>
  <c r="T1237" i="25"/>
  <c r="M1237" i="25"/>
  <c r="R1237" i="25"/>
  <c r="H493" i="25"/>
  <c r="W493" i="25" s="1"/>
  <c r="H1572" i="25"/>
  <c r="K2727" i="25"/>
  <c r="K602" i="25"/>
  <c r="W602" i="25" s="1"/>
  <c r="K285" i="25"/>
  <c r="H3175" i="25"/>
  <c r="M3175" i="25" s="1"/>
  <c r="T1813" i="25"/>
  <c r="M1813" i="25"/>
  <c r="K93" i="25"/>
  <c r="W93" i="25" s="1"/>
  <c r="X93" i="25" s="1"/>
  <c r="AE93" i="25" s="1"/>
  <c r="H1021" i="25"/>
  <c r="R1021" i="25" s="1"/>
  <c r="T3479" i="25"/>
  <c r="K2254" i="25"/>
  <c r="W1076" i="25"/>
  <c r="X1076" i="25"/>
  <c r="AE1076" i="25" s="1"/>
  <c r="K792" i="25"/>
  <c r="W792" i="25" s="1"/>
  <c r="K1133" i="25"/>
  <c r="W1133" i="25" s="1"/>
  <c r="K217" i="25"/>
  <c r="H571" i="25"/>
  <c r="W571" i="25" s="1"/>
  <c r="K260" i="25"/>
  <c r="K3307" i="25"/>
  <c r="X3307" i="25" s="1"/>
  <c r="AE3307" i="25" s="1"/>
  <c r="K561" i="25"/>
  <c r="X561" i="25" s="1"/>
  <c r="AE561" i="25" s="1"/>
  <c r="K476" i="25"/>
  <c r="K17" i="25"/>
  <c r="X1859" i="25"/>
  <c r="AE1859" i="25" s="1"/>
  <c r="T2064" i="25"/>
  <c r="M2064" i="25"/>
  <c r="R2064" i="25"/>
  <c r="H2057" i="25"/>
  <c r="R2057" i="25" s="1"/>
  <c r="K1092" i="25"/>
  <c r="K3340" i="25"/>
  <c r="W3340" i="25" s="1"/>
  <c r="R1980" i="25"/>
  <c r="T1980" i="25"/>
  <c r="M1980" i="25"/>
  <c r="K2498" i="25"/>
  <c r="W2498" i="25" s="1"/>
  <c r="K1565" i="25"/>
  <c r="K158" i="25"/>
  <c r="R279" i="25"/>
  <c r="T279" i="25"/>
  <c r="H2586" i="25"/>
  <c r="K994" i="25"/>
  <c r="R1260" i="25"/>
  <c r="M1260" i="25"/>
  <c r="K799" i="25"/>
  <c r="K1436" i="25"/>
  <c r="T1230" i="25"/>
  <c r="M1230" i="25"/>
  <c r="R1230" i="25"/>
  <c r="H3310" i="25"/>
  <c r="H1185" i="25"/>
  <c r="W1185" i="25" s="1"/>
  <c r="H41" i="25"/>
  <c r="W41" i="25" s="1"/>
  <c r="X41" i="25" s="1"/>
  <c r="AE41" i="25" s="1"/>
  <c r="K3185" i="25"/>
  <c r="X3185" i="25" s="1"/>
  <c r="AE3185" i="25" s="1"/>
  <c r="M2387" i="25"/>
  <c r="X2387" i="25"/>
  <c r="AE2387" i="25" s="1"/>
  <c r="W2387" i="25"/>
  <c r="H402" i="25"/>
  <c r="K2997" i="25"/>
  <c r="H1995" i="25"/>
  <c r="K2867" i="25"/>
  <c r="K421" i="25"/>
  <c r="X2370" i="25"/>
  <c r="AE2370" i="25" s="1"/>
  <c r="W2370" i="25"/>
  <c r="H2859" i="25"/>
  <c r="K1106" i="25"/>
  <c r="K2041" i="25"/>
  <c r="X1462" i="25"/>
  <c r="AE1462" i="25" s="1"/>
  <c r="M12" i="25"/>
  <c r="R12" i="25"/>
  <c r="T12" i="25"/>
  <c r="R827" i="25"/>
  <c r="T827" i="25"/>
  <c r="M827" i="25"/>
  <c r="X2745" i="25"/>
  <c r="AE2745" i="25" s="1"/>
  <c r="W2745" i="25"/>
  <c r="H2552" i="25"/>
  <c r="K1561" i="25"/>
  <c r="K2220" i="25"/>
  <c r="W1180" i="25"/>
  <c r="X1180" i="25"/>
  <c r="AE1180" i="25" s="1"/>
  <c r="K3207" i="25"/>
  <c r="M2707" i="25"/>
  <c r="T2707" i="25"/>
  <c r="R2707" i="25"/>
  <c r="K3124" i="25"/>
  <c r="H1320" i="25"/>
  <c r="H3165" i="25"/>
  <c r="W1680" i="25"/>
  <c r="X1680" i="25"/>
  <c r="AE1680" i="25" s="1"/>
  <c r="T3113" i="25"/>
  <c r="M3113" i="25"/>
  <c r="R3113" i="25"/>
  <c r="H3288" i="25"/>
  <c r="K365" i="25"/>
  <c r="K310" i="25"/>
  <c r="X1484" i="25"/>
  <c r="AE1484" i="25" s="1"/>
  <c r="K563" i="25"/>
  <c r="M563" i="25" s="1"/>
  <c r="H1247" i="25"/>
  <c r="R2711" i="25"/>
  <c r="T2711" i="25"/>
  <c r="M2711" i="25"/>
  <c r="T105" i="25"/>
  <c r="M105" i="25"/>
  <c r="R105" i="25"/>
  <c r="H271" i="25"/>
  <c r="M271" i="25" s="1"/>
  <c r="T134" i="25"/>
  <c r="M134" i="25"/>
  <c r="R134" i="25"/>
  <c r="H627" i="25"/>
  <c r="W2769" i="25"/>
  <c r="X2769" i="25"/>
  <c r="AE2769" i="25" s="1"/>
  <c r="M1498" i="25"/>
  <c r="R1498" i="25"/>
  <c r="T1498" i="25"/>
  <c r="H2400" i="25"/>
  <c r="H472" i="25"/>
  <c r="W472" i="25" s="1"/>
  <c r="W3058" i="25"/>
  <c r="X3058" i="25"/>
  <c r="AE3058" i="25" s="1"/>
  <c r="K407" i="25"/>
  <c r="X407" i="25" s="1"/>
  <c r="AE407" i="25" s="1"/>
  <c r="R2256" i="25"/>
  <c r="T2256" i="25"/>
  <c r="M2256" i="25"/>
  <c r="T2687" i="25"/>
  <c r="M2687" i="25"/>
  <c r="R2687" i="25"/>
  <c r="H2576" i="25"/>
  <c r="M2576" i="25" s="1"/>
  <c r="K2266" i="25"/>
  <c r="X2266" i="25" s="1"/>
  <c r="AE2266" i="25" s="1"/>
  <c r="X1308" i="25"/>
  <c r="AE1308" i="25" s="1"/>
  <c r="W1308" i="25"/>
  <c r="T1747" i="25"/>
  <c r="R1747" i="25"/>
  <c r="M1747" i="25"/>
  <c r="R1140" i="25"/>
  <c r="T1140" i="25"/>
  <c r="M1140" i="25"/>
  <c r="H2077" i="25"/>
  <c r="H568" i="25"/>
  <c r="K144" i="25"/>
  <c r="H1524" i="25"/>
  <c r="K987" i="25"/>
  <c r="W987" i="25" s="1"/>
  <c r="H873" i="25"/>
  <c r="W1766" i="25"/>
  <c r="X1766" i="25"/>
  <c r="AE1766" i="25" s="1"/>
  <c r="H965" i="25"/>
  <c r="H1601" i="25"/>
  <c r="K495" i="25"/>
  <c r="K3246" i="25"/>
  <c r="R1402" i="25"/>
  <c r="T1402" i="25"/>
  <c r="M1402" i="25"/>
  <c r="K1327" i="25"/>
  <c r="K1364" i="25"/>
  <c r="K770" i="25"/>
  <c r="R2020" i="25"/>
  <c r="M2020" i="25"/>
  <c r="W2698" i="25"/>
  <c r="X2698" i="25"/>
  <c r="AE2698" i="25" s="1"/>
  <c r="W2839" i="25"/>
  <c r="K2927" i="25"/>
  <c r="K549" i="25"/>
  <c r="W3377" i="25"/>
  <c r="X3377" i="25"/>
  <c r="AE3377" i="25" s="1"/>
  <c r="T1576" i="25"/>
  <c r="M1576" i="25"/>
  <c r="R1576" i="25"/>
  <c r="H1986" i="25"/>
  <c r="H2409" i="25"/>
  <c r="M2409" i="25" s="1"/>
  <c r="W478" i="25"/>
  <c r="H2820" i="25"/>
  <c r="T2820" i="25" s="1"/>
  <c r="W1829" i="25"/>
  <c r="X1829" i="25"/>
  <c r="AE1829" i="25" s="1"/>
  <c r="X2221" i="25"/>
  <c r="AE2221" i="25" s="1"/>
  <c r="W2221" i="25"/>
  <c r="X908" i="25"/>
  <c r="AE908" i="25" s="1"/>
  <c r="W908" i="25"/>
  <c r="H2481" i="25"/>
  <c r="M3129" i="25"/>
  <c r="R3129" i="25"/>
  <c r="T3129" i="25"/>
  <c r="K1451" i="25"/>
  <c r="W1451" i="25" s="1"/>
  <c r="W1421" i="25"/>
  <c r="X1421" i="25"/>
  <c r="AE1421" i="25" s="1"/>
  <c r="K2794" i="25"/>
  <c r="H526" i="25"/>
  <c r="K1190" i="25"/>
  <c r="R3219" i="25"/>
  <c r="T3219" i="25"/>
  <c r="M3219" i="25"/>
  <c r="T3130" i="25"/>
  <c r="R3130" i="25"/>
  <c r="M1349" i="25"/>
  <c r="R1349" i="25"/>
  <c r="H769" i="25"/>
  <c r="K566" i="25"/>
  <c r="K450" i="25"/>
  <c r="K1474" i="25"/>
  <c r="H2346" i="25"/>
  <c r="H1781" i="25"/>
  <c r="T1781" i="25" s="1"/>
  <c r="H1970" i="25"/>
  <c r="H1798" i="25"/>
  <c r="R3242" i="25"/>
  <c r="W3242" i="25"/>
  <c r="X3242" i="25"/>
  <c r="AE3242" i="25" s="1"/>
  <c r="H1396" i="25"/>
  <c r="T1396" i="25" s="1"/>
  <c r="H2936" i="25"/>
  <c r="H2448" i="25"/>
  <c r="K370" i="25"/>
  <c r="W370" i="25" s="1"/>
  <c r="H2682" i="25"/>
  <c r="T3218" i="25"/>
  <c r="R3218" i="25"/>
  <c r="M3218" i="25"/>
  <c r="X2749" i="25"/>
  <c r="AE2749" i="25" s="1"/>
  <c r="W2749" i="25"/>
  <c r="H3001" i="25"/>
  <c r="K3139" i="25"/>
  <c r="K1036" i="25"/>
  <c r="X1036" i="25" s="1"/>
  <c r="AE1036" i="25" s="1"/>
  <c r="H949" i="25"/>
  <c r="K1313" i="25"/>
  <c r="X1313" i="25" s="1"/>
  <c r="AE1313" i="25" s="1"/>
  <c r="K2296" i="25"/>
  <c r="H31" i="25"/>
  <c r="T3112" i="25"/>
  <c r="R3112" i="25"/>
  <c r="M3112" i="25"/>
  <c r="T1496" i="25"/>
  <c r="R1496" i="25"/>
  <c r="M1496" i="25"/>
  <c r="W1284" i="25"/>
  <c r="X2333" i="25"/>
  <c r="AE2333" i="25" s="1"/>
  <c r="H1309" i="25"/>
  <c r="M1309" i="25" s="1"/>
  <c r="K2848" i="25"/>
  <c r="H44" i="25"/>
  <c r="X3093" i="25"/>
  <c r="AE3093" i="25" s="1"/>
  <c r="W3093" i="25"/>
  <c r="H1173" i="25"/>
  <c r="K2410" i="25"/>
  <c r="K398" i="25"/>
  <c r="H3337" i="25"/>
  <c r="R1031" i="25"/>
  <c r="R1038" i="25"/>
  <c r="T1038" i="25"/>
  <c r="M1038" i="25"/>
  <c r="X2147" i="25"/>
  <c r="AE2147" i="25" s="1"/>
  <c r="W2147" i="25"/>
  <c r="K1588" i="25"/>
  <c r="W2033" i="25"/>
  <c r="X2033" i="25"/>
  <c r="AE2033" i="25" s="1"/>
  <c r="W974" i="25"/>
  <c r="X974" i="25"/>
  <c r="AE974" i="25" s="1"/>
  <c r="K2438" i="25"/>
  <c r="R2074" i="25"/>
  <c r="T2074" i="25"/>
  <c r="H2139" i="25"/>
  <c r="M2139" i="25" s="1"/>
  <c r="K3221" i="25"/>
  <c r="W3221" i="25" s="1"/>
  <c r="H2426" i="25"/>
  <c r="M2426" i="25" s="1"/>
  <c r="K2699" i="25"/>
  <c r="R2399" i="25"/>
  <c r="T2399" i="25"/>
  <c r="M2399" i="25"/>
  <c r="K626" i="25"/>
  <c r="W2540" i="25"/>
  <c r="K925" i="25"/>
  <c r="H2136" i="25"/>
  <c r="R2136" i="25" s="1"/>
  <c r="H1099" i="25"/>
  <c r="H722" i="25"/>
  <c r="R722" i="25" s="1"/>
  <c r="H199" i="25"/>
  <c r="M199" i="25" s="1"/>
  <c r="K245" i="25"/>
  <c r="H1065" i="25"/>
  <c r="M1065" i="25" s="1"/>
  <c r="H1397" i="25"/>
  <c r="R1397" i="25" s="1"/>
  <c r="K1513" i="25"/>
  <c r="K2967" i="25"/>
  <c r="K500" i="25"/>
  <c r="K952" i="25"/>
  <c r="W952" i="25" s="1"/>
  <c r="K1127" i="25"/>
  <c r="H1102" i="25"/>
  <c r="X1102" i="25" s="1"/>
  <c r="AE1102" i="25" s="1"/>
  <c r="K3363" i="25"/>
  <c r="X3363" i="25" s="1"/>
  <c r="AE3363" i="25" s="1"/>
  <c r="M1717" i="25"/>
  <c r="T1717" i="25"/>
  <c r="R1717" i="25"/>
  <c r="K2004" i="25"/>
  <c r="K3060" i="25"/>
  <c r="K27" i="25"/>
  <c r="H3126" i="25"/>
  <c r="M3126" i="25" s="1"/>
  <c r="H412" i="25"/>
  <c r="K2910" i="25"/>
  <c r="H1832" i="25"/>
  <c r="T1832" i="25" s="1"/>
  <c r="M1585" i="25"/>
  <c r="H240" i="25"/>
  <c r="T240" i="25" s="1"/>
  <c r="H2610" i="25"/>
  <c r="K1522" i="25"/>
  <c r="W1522" i="25" s="1"/>
  <c r="W2314" i="25"/>
  <c r="X2314" i="25"/>
  <c r="AE2314" i="25" s="1"/>
  <c r="K2097" i="25"/>
  <c r="H224" i="25"/>
  <c r="H2363" i="25"/>
  <c r="T2363" i="25" s="1"/>
  <c r="H136" i="25"/>
  <c r="M183" i="25"/>
  <c r="X183" i="25"/>
  <c r="AE183" i="25" s="1"/>
  <c r="W183" i="25"/>
  <c r="K567" i="25"/>
  <c r="W567" i="25" s="1"/>
  <c r="X851" i="25"/>
  <c r="AE851" i="25" s="1"/>
  <c r="W851" i="25"/>
  <c r="H1026" i="25"/>
  <c r="T1026" i="25" s="1"/>
  <c r="K1780" i="25"/>
  <c r="H347" i="25"/>
  <c r="K1410" i="25"/>
  <c r="H829" i="25"/>
  <c r="X829" i="25" s="1"/>
  <c r="AE829" i="25" s="1"/>
  <c r="H633" i="25"/>
  <c r="K3078" i="25"/>
  <c r="H2840" i="25"/>
  <c r="H2639" i="25"/>
  <c r="H1922" i="25"/>
  <c r="X2692" i="25"/>
  <c r="AE2692" i="25" s="1"/>
  <c r="W2692" i="25"/>
  <c r="H1820" i="25"/>
  <c r="R1820" i="25" s="1"/>
  <c r="H2788" i="25"/>
  <c r="M1811" i="25"/>
  <c r="R1811" i="25"/>
  <c r="H2511" i="25"/>
  <c r="W842" i="25"/>
  <c r="K2874" i="25"/>
  <c r="K3270" i="25"/>
  <c r="X3270" i="25" s="1"/>
  <c r="AE3270" i="25" s="1"/>
  <c r="K1041" i="25"/>
  <c r="X1041" i="25" s="1"/>
  <c r="AE1041" i="25" s="1"/>
  <c r="H235" i="25"/>
  <c r="T2176" i="25"/>
  <c r="R2176" i="25"/>
  <c r="M2176" i="25"/>
  <c r="W172" i="25"/>
  <c r="H2928" i="25"/>
  <c r="M586" i="25"/>
  <c r="H2153" i="25"/>
  <c r="H1699" i="25"/>
  <c r="H570" i="25"/>
  <c r="H1184" i="25"/>
  <c r="T1837" i="25"/>
  <c r="M1837" i="25"/>
  <c r="R1837" i="25"/>
  <c r="K3468" i="25"/>
  <c r="K404" i="25"/>
  <c r="X404" i="25" s="1"/>
  <c r="AE404" i="25" s="1"/>
  <c r="K663" i="25"/>
  <c r="H3110" i="25"/>
  <c r="H1873" i="25"/>
  <c r="W3219" i="25"/>
  <c r="X3219" i="25"/>
  <c r="AE3219" i="25" s="1"/>
  <c r="H1698" i="25"/>
  <c r="K414" i="25"/>
  <c r="W414" i="25" s="1"/>
  <c r="H376" i="25"/>
  <c r="K3100" i="25"/>
  <c r="K1161" i="25"/>
  <c r="H2460" i="25"/>
  <c r="K1982" i="25"/>
  <c r="K2400" i="25"/>
  <c r="H49" i="25"/>
  <c r="H1645" i="25"/>
  <c r="R1645" i="25" s="1"/>
  <c r="K753" i="25"/>
  <c r="K2346" i="25"/>
  <c r="H2040" i="25"/>
  <c r="R2040" i="25" s="1"/>
  <c r="H3084" i="25"/>
  <c r="K1457" i="25"/>
  <c r="W1457" i="25" s="1"/>
  <c r="K1391" i="25"/>
  <c r="H956" i="25"/>
  <c r="H1692" i="25"/>
  <c r="M1692" i="25" s="1"/>
  <c r="H1091" i="25"/>
  <c r="K768" i="25"/>
  <c r="K715" i="25"/>
  <c r="K320" i="25"/>
  <c r="W320" i="25" s="1"/>
  <c r="H1792" i="25"/>
  <c r="K2675" i="25"/>
  <c r="W2433" i="25"/>
  <c r="X2433" i="25"/>
  <c r="AE2433" i="25" s="1"/>
  <c r="K2181" i="25"/>
  <c r="H3250" i="25"/>
  <c r="K2034" i="25"/>
  <c r="X2034" i="25" s="1"/>
  <c r="AE2034" i="25" s="1"/>
  <c r="H2323" i="25"/>
  <c r="R2323" i="25" s="1"/>
  <c r="X1077" i="25"/>
  <c r="AE1077" i="25" s="1"/>
  <c r="K3481" i="25"/>
  <c r="H1083" i="25"/>
  <c r="H441" i="25"/>
  <c r="T441" i="25" s="1"/>
  <c r="H1124" i="25"/>
  <c r="K471" i="25"/>
  <c r="T992" i="25"/>
  <c r="R992" i="25"/>
  <c r="M992" i="25"/>
  <c r="K1283" i="25"/>
  <c r="H519" i="25"/>
  <c r="K132" i="25"/>
  <c r="K2338" i="25"/>
  <c r="K2200" i="25"/>
  <c r="X2200" i="25" s="1"/>
  <c r="AE2200" i="25" s="1"/>
  <c r="W2156" i="25"/>
  <c r="X2156" i="25"/>
  <c r="AE2156" i="25" s="1"/>
  <c r="K175" i="25"/>
  <c r="H831" i="25"/>
  <c r="H1289" i="25"/>
  <c r="R2413" i="25"/>
  <c r="M2413" i="25"/>
  <c r="T2413" i="25"/>
  <c r="H954" i="25"/>
  <c r="R954" i="25" s="1"/>
  <c r="K2879" i="25"/>
  <c r="H3092" i="25"/>
  <c r="M3092" i="25" s="1"/>
  <c r="H109" i="25"/>
  <c r="W109" i="25" s="1"/>
  <c r="X109" i="25" s="1"/>
  <c r="AE109" i="25" s="1"/>
  <c r="H2092" i="25"/>
  <c r="R2092" i="25" s="1"/>
  <c r="K996" i="25"/>
  <c r="K3347" i="25"/>
  <c r="H436" i="25"/>
  <c r="K2878" i="25"/>
  <c r="W2878" i="25" s="1"/>
  <c r="K2188" i="25"/>
  <c r="W2188" i="25" s="1"/>
  <c r="H1104" i="25"/>
  <c r="H296" i="25"/>
  <c r="K968" i="25"/>
  <c r="W1722" i="25"/>
  <c r="X1722" i="25"/>
  <c r="AE1722" i="25" s="1"/>
  <c r="X245" i="25"/>
  <c r="AE245" i="25" s="1"/>
  <c r="W245" i="25"/>
  <c r="H669" i="25"/>
  <c r="R669" i="25" s="1"/>
  <c r="K1998" i="25"/>
  <c r="K1464" i="25"/>
  <c r="H3461" i="25"/>
  <c r="R3461" i="25" s="1"/>
  <c r="H1160" i="25"/>
  <c r="K977" i="25"/>
  <c r="H1787" i="25"/>
  <c r="M1787" i="25" s="1"/>
  <c r="H1816" i="25"/>
  <c r="H2025" i="25"/>
  <c r="T2025" i="25" s="1"/>
  <c r="H650" i="25"/>
  <c r="H2900" i="25"/>
  <c r="M2900" i="25" s="1"/>
  <c r="H2656" i="25"/>
  <c r="M2656" i="25" s="1"/>
  <c r="X1752" i="25"/>
  <c r="AE1752" i="25" s="1"/>
  <c r="K3372" i="25"/>
  <c r="X3372" i="25" s="1"/>
  <c r="AE3372" i="25" s="1"/>
  <c r="H2724" i="25"/>
  <c r="M2724" i="25" s="1"/>
  <c r="H497" i="25"/>
  <c r="H2017" i="25"/>
  <c r="R2017" i="25" s="1"/>
  <c r="K2743" i="25"/>
  <c r="T2020" i="25"/>
  <c r="W2020" i="25"/>
  <c r="X2020" i="25"/>
  <c r="AE2020" i="25" s="1"/>
  <c r="H494" i="25"/>
  <c r="R494" i="25" s="1"/>
  <c r="K2445" i="25"/>
  <c r="H315" i="25"/>
  <c r="K3257" i="25"/>
  <c r="H246" i="25"/>
  <c r="K1567" i="25"/>
  <c r="W1567" i="25" s="1"/>
  <c r="H2326" i="25"/>
  <c r="R2326" i="25" s="1"/>
  <c r="K534" i="25"/>
  <c r="H269" i="25"/>
  <c r="H3071" i="25"/>
  <c r="K3357" i="25"/>
  <c r="H6" i="25"/>
  <c r="K2150" i="25"/>
  <c r="K1555" i="25"/>
  <c r="H1817" i="25"/>
  <c r="H360" i="25"/>
  <c r="R360" i="25" s="1"/>
  <c r="W2942" i="25"/>
  <c r="H932" i="25"/>
  <c r="R932" i="25" s="1"/>
  <c r="H62" i="25"/>
  <c r="W62" i="25" s="1"/>
  <c r="X62" i="25" s="1"/>
  <c r="AE62" i="25" s="1"/>
  <c r="K1624" i="25"/>
  <c r="W1624" i="25" s="1"/>
  <c r="H387" i="25"/>
  <c r="W1370" i="25"/>
  <c r="H832" i="25"/>
  <c r="H210" i="25"/>
  <c r="K2983" i="25"/>
  <c r="W2983" i="25" s="1"/>
  <c r="H535" i="25"/>
  <c r="H642" i="25"/>
  <c r="H2151" i="25"/>
  <c r="T2151" i="25" s="1"/>
  <c r="H3490" i="25"/>
  <c r="T3490" i="25" s="1"/>
  <c r="W2806" i="25"/>
  <c r="X2806" i="25"/>
  <c r="AE2806" i="25" s="1"/>
  <c r="H3146" i="25"/>
  <c r="K696" i="25"/>
  <c r="H3160" i="25"/>
  <c r="T3160" i="25" s="1"/>
  <c r="K3471" i="25"/>
  <c r="X3471" i="25" s="1"/>
  <c r="AE3471" i="25" s="1"/>
  <c r="K699" i="25"/>
  <c r="H2122" i="25"/>
  <c r="K2859" i="25"/>
  <c r="H2725" i="25"/>
  <c r="H2766" i="25"/>
  <c r="M2766" i="25" s="1"/>
  <c r="H1868" i="25"/>
  <c r="T1868" i="25" s="1"/>
  <c r="K2152" i="25"/>
  <c r="K1890" i="25"/>
  <c r="H2501" i="25"/>
  <c r="R2501" i="25" s="1"/>
  <c r="H2632" i="25"/>
  <c r="H2234" i="25"/>
  <c r="H1425" i="25"/>
  <c r="M1425" i="25" s="1"/>
  <c r="K2635" i="25"/>
  <c r="H1930" i="25"/>
  <c r="H355" i="25"/>
  <c r="K1871" i="25"/>
  <c r="W1871" i="25" s="1"/>
  <c r="K1483" i="25"/>
  <c r="H1618" i="25"/>
  <c r="H1883" i="25"/>
  <c r="K136" i="25"/>
  <c r="H2735" i="25"/>
  <c r="W3343" i="25"/>
  <c r="X3343" i="25"/>
  <c r="AE3343" i="25" s="1"/>
  <c r="H1119" i="25"/>
  <c r="T1119" i="25" s="1"/>
  <c r="K2059" i="25"/>
  <c r="W3045" i="25"/>
  <c r="K1803" i="25"/>
  <c r="K3097" i="25"/>
  <c r="X3097" i="25" s="1"/>
  <c r="AE3097" i="25" s="1"/>
  <c r="H57" i="25"/>
  <c r="W57" i="25" s="1"/>
  <c r="X57" i="25" s="1"/>
  <c r="AE57" i="25" s="1"/>
  <c r="K2954" i="25"/>
  <c r="X2954" i="25" s="1"/>
  <c r="AE2954" i="25" s="1"/>
  <c r="H910" i="25"/>
  <c r="M910" i="25" s="1"/>
  <c r="K3431" i="25"/>
  <c r="H1040" i="25"/>
  <c r="K1827" i="25"/>
  <c r="H1779" i="25"/>
  <c r="K2670" i="25"/>
  <c r="K1671" i="25"/>
  <c r="H2935" i="25"/>
  <c r="H2342" i="25"/>
  <c r="T2342" i="25" s="1"/>
  <c r="K2904" i="25"/>
  <c r="H3453" i="25"/>
  <c r="T3453" i="25" s="1"/>
  <c r="K3065" i="25"/>
  <c r="K576" i="25"/>
  <c r="K313" i="25"/>
  <c r="W1660" i="25"/>
  <c r="X1660" i="25"/>
  <c r="AE1660" i="25" s="1"/>
  <c r="H2023" i="25"/>
  <c r="R2023" i="25" s="1"/>
  <c r="K1144" i="25"/>
  <c r="H2461" i="25"/>
  <c r="H1542" i="25"/>
  <c r="H2202" i="25"/>
  <c r="K1736" i="25"/>
  <c r="K652" i="25"/>
  <c r="K3013" i="25"/>
  <c r="K1219" i="25"/>
  <c r="H1998" i="25"/>
  <c r="H741" i="25"/>
  <c r="K1536" i="25"/>
  <c r="H1192" i="25"/>
  <c r="H3051" i="25"/>
  <c r="H22" i="25"/>
  <c r="K1945" i="25"/>
  <c r="H1252" i="25"/>
  <c r="M1252" i="25" s="1"/>
  <c r="H1581" i="25"/>
  <c r="K49" i="25"/>
  <c r="K1297" i="25"/>
  <c r="K2388" i="25"/>
  <c r="K2458" i="25"/>
  <c r="K1037" i="25"/>
  <c r="K1195" i="25"/>
  <c r="H1741" i="25"/>
  <c r="H2073" i="25"/>
  <c r="K1271" i="25"/>
  <c r="X1271" i="25" s="1"/>
  <c r="AE1271" i="25" s="1"/>
  <c r="H2337" i="25"/>
  <c r="M2337" i="25" s="1"/>
  <c r="K1046" i="25"/>
  <c r="H195" i="25"/>
  <c r="T195" i="25" s="1"/>
  <c r="H1292" i="25"/>
  <c r="R1292" i="25" s="1"/>
  <c r="K2021" i="25"/>
  <c r="W2021" i="25" s="1"/>
  <c r="K2029" i="25"/>
  <c r="K590" i="25"/>
  <c r="H144" i="25"/>
  <c r="H181" i="25"/>
  <c r="H52" i="25"/>
  <c r="W52" i="25" s="1"/>
  <c r="X52" i="25" s="1"/>
  <c r="AE52" i="25" s="1"/>
  <c r="K1714" i="25"/>
  <c r="K182" i="25"/>
  <c r="X182" i="25" s="1"/>
  <c r="AE182" i="25" s="1"/>
  <c r="H823" i="25"/>
  <c r="H415" i="25"/>
  <c r="K3150" i="25"/>
  <c r="X3150" i="25" s="1"/>
  <c r="AE3150" i="25" s="1"/>
  <c r="H2415" i="25"/>
  <c r="H2606" i="25"/>
  <c r="H1937" i="25"/>
  <c r="H1863" i="25"/>
  <c r="K655" i="25"/>
  <c r="W655" i="25" s="1"/>
  <c r="H1708" i="25"/>
  <c r="K716" i="25"/>
  <c r="H2074" i="25"/>
  <c r="M2074" i="25" s="1"/>
  <c r="K2902" i="25"/>
  <c r="H1322" i="25"/>
  <c r="T1322" i="25" s="1"/>
  <c r="H2469" i="25"/>
  <c r="K437" i="25"/>
  <c r="K3073" i="25"/>
  <c r="K2240" i="25"/>
  <c r="K2864" i="25"/>
  <c r="K3098" i="25"/>
  <c r="X3098" i="25" s="1"/>
  <c r="AE3098" i="25" s="1"/>
  <c r="K1581" i="25"/>
  <c r="H292" i="25"/>
  <c r="H2161" i="25"/>
  <c r="H467" i="25"/>
  <c r="K1784" i="25"/>
  <c r="X1784" i="25" s="1"/>
  <c r="AE1784" i="25" s="1"/>
  <c r="H342" i="25"/>
  <c r="T342" i="25" s="1"/>
  <c r="H2083" i="25"/>
  <c r="H2883" i="25"/>
  <c r="K1346" i="25"/>
  <c r="X1346" i="25" s="1"/>
  <c r="AE1346" i="25" s="1"/>
  <c r="H1013" i="25"/>
  <c r="H3207" i="25"/>
  <c r="K1931" i="25"/>
  <c r="W1931" i="25" s="1"/>
  <c r="K3169" i="25"/>
  <c r="K1105" i="25"/>
  <c r="K1489" i="25"/>
  <c r="W1489" i="25" s="1"/>
  <c r="H625" i="25"/>
  <c r="K4" i="25"/>
  <c r="M1662" i="25"/>
  <c r="R1662" i="25"/>
  <c r="T1662" i="25"/>
  <c r="T1125" i="25"/>
  <c r="R1125" i="25"/>
  <c r="M1125" i="25"/>
  <c r="K1109" i="25"/>
  <c r="X1109" i="25" s="1"/>
  <c r="AE1109" i="25" s="1"/>
  <c r="W875" i="25"/>
  <c r="X875" i="25"/>
  <c r="AE875" i="25" s="1"/>
  <c r="R3415" i="25"/>
  <c r="M3415" i="25"/>
  <c r="X1333" i="25"/>
  <c r="AE1333" i="25" s="1"/>
  <c r="W1333" i="25"/>
  <c r="X3109" i="25"/>
  <c r="AE3109" i="25" s="1"/>
  <c r="W3109" i="25"/>
  <c r="W2107" i="25"/>
  <c r="X2107" i="25"/>
  <c r="AE2107" i="25" s="1"/>
  <c r="W680" i="25"/>
  <c r="X680" i="25"/>
  <c r="AE680" i="25" s="1"/>
  <c r="M2213" i="25"/>
  <c r="T2213" i="25"/>
  <c r="M3010" i="25"/>
  <c r="T3010" i="25"/>
  <c r="R3010" i="25"/>
  <c r="X3063" i="25"/>
  <c r="AE3063" i="25" s="1"/>
  <c r="W3063" i="25"/>
  <c r="R1977" i="25"/>
  <c r="M1977" i="25"/>
  <c r="T1977" i="25"/>
  <c r="X1906" i="25"/>
  <c r="AE1906" i="25" s="1"/>
  <c r="W1906" i="25"/>
  <c r="M1818" i="25"/>
  <c r="T1818" i="25"/>
  <c r="R1818" i="25"/>
  <c r="M3040" i="25"/>
  <c r="T3040" i="25"/>
  <c r="R3040" i="25"/>
  <c r="X2898" i="25"/>
  <c r="AE2898" i="25" s="1"/>
  <c r="W2898" i="25"/>
  <c r="T2208" i="25"/>
  <c r="M2208" i="25"/>
  <c r="R2208" i="25"/>
  <c r="X2841" i="25"/>
  <c r="AE2841" i="25" s="1"/>
  <c r="W2841" i="25"/>
  <c r="X2273" i="25"/>
  <c r="AE2273" i="25" s="1"/>
  <c r="W2273" i="25"/>
  <c r="T751" i="25"/>
  <c r="H1884" i="25"/>
  <c r="H3231" i="25"/>
  <c r="R197" i="25"/>
  <c r="T197" i="25"/>
  <c r="M197" i="25"/>
  <c r="M2742" i="25"/>
  <c r="R2742" i="25"/>
  <c r="T2742" i="25"/>
  <c r="W662" i="25"/>
  <c r="X662" i="25"/>
  <c r="AE662" i="25" s="1"/>
  <c r="K3069" i="25"/>
  <c r="X2029" i="25"/>
  <c r="AE2029" i="25" s="1"/>
  <c r="W2029" i="25"/>
  <c r="W2256" i="25"/>
  <c r="X2256" i="25"/>
  <c r="AE2256" i="25" s="1"/>
  <c r="T463" i="25"/>
  <c r="R463" i="25"/>
  <c r="M463" i="25"/>
  <c r="M1966" i="25"/>
  <c r="W1966" i="25"/>
  <c r="X1966" i="25"/>
  <c r="AE1966" i="25" s="1"/>
  <c r="R1034" i="25"/>
  <c r="T1034" i="25"/>
  <c r="M1034" i="25"/>
  <c r="X197" i="25"/>
  <c r="AE197" i="25" s="1"/>
  <c r="W197" i="25"/>
  <c r="T533" i="25"/>
  <c r="M533" i="25"/>
  <c r="R533" i="25"/>
  <c r="X1401" i="25"/>
  <c r="AE1401" i="25" s="1"/>
  <c r="W1401" i="25"/>
  <c r="H1227" i="25"/>
  <c r="T1227" i="25" s="1"/>
  <c r="H1606" i="25"/>
  <c r="T1606" i="25" s="1"/>
  <c r="M853" i="25"/>
  <c r="R853" i="25"/>
  <c r="T853" i="25"/>
  <c r="X2168" i="25"/>
  <c r="AE2168" i="25" s="1"/>
  <c r="W2168" i="25"/>
  <c r="K2756" i="25"/>
  <c r="W1005" i="25"/>
  <c r="M2072" i="25"/>
  <c r="T2072" i="25"/>
  <c r="R2072" i="25"/>
  <c r="X350" i="25"/>
  <c r="AE350" i="25" s="1"/>
  <c r="W350" i="25"/>
  <c r="K2090" i="25"/>
  <c r="W2090" i="25" s="1"/>
  <c r="M1322" i="25"/>
  <c r="R1322" i="25"/>
  <c r="K2016" i="25"/>
  <c r="H217" i="25"/>
  <c r="K221" i="25"/>
  <c r="X221" i="25" s="1"/>
  <c r="AE221" i="25" s="1"/>
  <c r="R2069" i="25"/>
  <c r="M2069" i="25"/>
  <c r="T2069" i="25"/>
  <c r="X137" i="25"/>
  <c r="AE137" i="25" s="1"/>
  <c r="K2873" i="25"/>
  <c r="X3297" i="25"/>
  <c r="AE3297" i="25" s="1"/>
  <c r="W3297" i="25"/>
  <c r="X3085" i="25"/>
  <c r="AE3085" i="25" s="1"/>
  <c r="R525" i="25"/>
  <c r="M2891" i="25"/>
  <c r="T2891" i="25"/>
  <c r="R2891" i="25"/>
  <c r="H2842" i="25"/>
  <c r="H2437" i="25"/>
  <c r="R535" i="25"/>
  <c r="M2107" i="25"/>
  <c r="R2107" i="25"/>
  <c r="T2107" i="25"/>
  <c r="M2981" i="25"/>
  <c r="T2981" i="25"/>
  <c r="R2981" i="25"/>
  <c r="X601" i="25"/>
  <c r="AE601" i="25" s="1"/>
  <c r="R601" i="25"/>
  <c r="T601" i="25"/>
  <c r="M601" i="25"/>
  <c r="T155" i="25"/>
  <c r="M155" i="25"/>
  <c r="R155" i="25"/>
  <c r="W466" i="25"/>
  <c r="X466" i="25"/>
  <c r="AE466" i="25" s="1"/>
  <c r="K830" i="25"/>
  <c r="X830" i="25" s="1"/>
  <c r="AE830" i="25" s="1"/>
  <c r="T2455" i="25"/>
  <c r="M2455" i="25"/>
  <c r="R2455" i="25"/>
  <c r="K3286" i="25"/>
  <c r="M2255" i="25"/>
  <c r="T2255" i="25"/>
  <c r="R2255" i="25"/>
  <c r="X1759" i="25"/>
  <c r="AE1759" i="25" s="1"/>
  <c r="W1759" i="25"/>
  <c r="H1200" i="25"/>
  <c r="T1200" i="25" s="1"/>
  <c r="T289" i="25"/>
  <c r="M289" i="25"/>
  <c r="R289" i="25"/>
  <c r="X2618" i="25"/>
  <c r="AE2618" i="25" s="1"/>
  <c r="W2618" i="25"/>
  <c r="H1217" i="25"/>
  <c r="H1146" i="25"/>
  <c r="G11" i="7"/>
  <c r="H11" i="7" s="1"/>
  <c r="F12" i="7"/>
  <c r="K38" i="25"/>
  <c r="K2847" i="25"/>
  <c r="W1695" i="25"/>
  <c r="T1695" i="25"/>
  <c r="R1695" i="25"/>
  <c r="M1695" i="25"/>
  <c r="W443" i="25"/>
  <c r="X443" i="25"/>
  <c r="AE443" i="25" s="1"/>
  <c r="W1621" i="25"/>
  <c r="X1621" i="25"/>
  <c r="AE1621" i="25" s="1"/>
  <c r="W2111" i="25"/>
  <c r="X2111" i="25"/>
  <c r="AE2111" i="25" s="1"/>
  <c r="R3131" i="25"/>
  <c r="M3131" i="25"/>
  <c r="K2684" i="25"/>
  <c r="W2684" i="25" s="1"/>
  <c r="T1888" i="25"/>
  <c r="M1888" i="25"/>
  <c r="H916" i="25"/>
  <c r="R916" i="25" s="1"/>
  <c r="H3079" i="25"/>
  <c r="T536" i="25"/>
  <c r="R536" i="25"/>
  <c r="K2632" i="25"/>
  <c r="K3324" i="25"/>
  <c r="T3248" i="25"/>
  <c r="M3248" i="25"/>
  <c r="R3248" i="25"/>
  <c r="M2309" i="25"/>
  <c r="W3248" i="25"/>
  <c r="X3248" i="25"/>
  <c r="AE3248" i="25" s="1"/>
  <c r="T2692" i="25"/>
  <c r="R2692" i="25"/>
  <c r="M2692" i="25"/>
  <c r="H1885" i="25"/>
  <c r="X2533" i="25"/>
  <c r="AE2533" i="25" s="1"/>
  <c r="W2533" i="25"/>
  <c r="W112" i="25"/>
  <c r="M112" i="25"/>
  <c r="R112" i="25"/>
  <c r="T112" i="25"/>
  <c r="W1557" i="25"/>
  <c r="X1557" i="25"/>
  <c r="AE1557" i="25" s="1"/>
  <c r="X2056" i="25"/>
  <c r="AE2056" i="25" s="1"/>
  <c r="W2056" i="25"/>
  <c r="X2478" i="25"/>
  <c r="AE2478" i="25" s="1"/>
  <c r="W2478" i="25"/>
  <c r="M1950" i="25"/>
  <c r="T1950" i="25"/>
  <c r="R1950" i="25"/>
  <c r="M3379" i="25"/>
  <c r="R3379" i="25"/>
  <c r="T3379" i="25"/>
  <c r="R824" i="25"/>
  <c r="M824" i="25"/>
  <c r="T824" i="25"/>
  <c r="K385" i="25"/>
  <c r="R1909" i="25"/>
  <c r="M1909" i="25"/>
  <c r="R413" i="25"/>
  <c r="M413" i="25"/>
  <c r="R1042" i="25"/>
  <c r="M1042" i="25"/>
  <c r="T3199" i="25"/>
  <c r="R3199" i="25"/>
  <c r="M3199" i="25"/>
  <c r="H1483" i="25"/>
  <c r="X1086" i="25"/>
  <c r="AE1086" i="25" s="1"/>
  <c r="W1086" i="25"/>
  <c r="T129" i="25"/>
  <c r="R129" i="25"/>
  <c r="H1941" i="25"/>
  <c r="T145" i="25"/>
  <c r="M145" i="25"/>
  <c r="R145" i="25"/>
  <c r="K1584" i="25"/>
  <c r="T1010" i="25"/>
  <c r="M1010" i="25"/>
  <c r="K2480" i="25"/>
  <c r="X294" i="25"/>
  <c r="AE294" i="25" s="1"/>
  <c r="W294" i="25"/>
  <c r="T2374" i="25"/>
  <c r="M2374" i="25"/>
  <c r="K2754" i="25"/>
  <c r="K1904" i="25"/>
  <c r="M640" i="25"/>
  <c r="R640" i="25"/>
  <c r="K1289" i="25"/>
  <c r="K189" i="25"/>
  <c r="W189" i="25" s="1"/>
  <c r="H1592" i="25"/>
  <c r="X1592" i="25" s="1"/>
  <c r="AE1592" i="25" s="1"/>
  <c r="W3373" i="25"/>
  <c r="X3373" i="25"/>
  <c r="AE3373" i="25" s="1"/>
  <c r="K708" i="25"/>
  <c r="X708" i="25" s="1"/>
  <c r="AE708" i="25" s="1"/>
  <c r="M843" i="25"/>
  <c r="H2807" i="25"/>
  <c r="M2807" i="25" s="1"/>
  <c r="H1552" i="25"/>
  <c r="T1552" i="25" s="1"/>
  <c r="H2894" i="25"/>
  <c r="T2894" i="25" s="1"/>
  <c r="T1029" i="25"/>
  <c r="M1029" i="25"/>
  <c r="W1590" i="25"/>
  <c r="X1590" i="25"/>
  <c r="AE1590" i="25" s="1"/>
  <c r="K2534" i="25"/>
  <c r="W2534" i="25" s="1"/>
  <c r="H1161" i="25"/>
  <c r="K643" i="25"/>
  <c r="M2454" i="25"/>
  <c r="R2454" i="25"/>
  <c r="T2454" i="25"/>
  <c r="K361" i="25"/>
  <c r="W1195" i="25"/>
  <c r="X1195" i="25"/>
  <c r="AE1195" i="25" s="1"/>
  <c r="K2358" i="25"/>
  <c r="W2358" i="25" s="1"/>
  <c r="K3496" i="25"/>
  <c r="K1529" i="25"/>
  <c r="H841" i="25"/>
  <c r="M1470" i="25"/>
  <c r="T1470" i="25"/>
  <c r="R1470" i="25"/>
  <c r="K3102" i="25"/>
  <c r="H3060" i="25"/>
  <c r="R2957" i="25"/>
  <c r="T2957" i="25"/>
  <c r="X2913" i="25"/>
  <c r="AE2913" i="25" s="1"/>
  <c r="W2913" i="25"/>
  <c r="K255" i="25"/>
  <c r="X255" i="25" s="1"/>
  <c r="AE255" i="25" s="1"/>
  <c r="X1695" i="25"/>
  <c r="AE1695" i="25" s="1"/>
  <c r="W3218" i="25"/>
  <c r="X3218" i="25"/>
  <c r="AE3218" i="25" s="1"/>
  <c r="X1931" i="25"/>
  <c r="AE1931" i="25" s="1"/>
  <c r="M2551" i="25"/>
  <c r="R2551" i="25"/>
  <c r="T2551" i="25"/>
  <c r="R2052" i="25"/>
  <c r="T2052" i="25"/>
  <c r="K23" i="25"/>
  <c r="H306" i="25"/>
  <c r="H2450" i="25"/>
  <c r="M2450" i="25" s="1"/>
  <c r="M2562" i="25"/>
  <c r="R2562" i="25"/>
  <c r="T2562" i="25"/>
  <c r="W2938" i="25"/>
  <c r="R3122" i="25"/>
  <c r="M3122" i="25"/>
  <c r="T3122" i="25"/>
  <c r="M1875" i="25"/>
  <c r="T1875" i="25"/>
  <c r="R1875" i="25"/>
  <c r="K2246" i="25"/>
  <c r="K2907" i="25"/>
  <c r="T2995" i="25"/>
  <c r="R2995" i="25"/>
  <c r="K2550" i="25"/>
  <c r="H1504" i="25"/>
  <c r="X1504" i="25" s="1"/>
  <c r="AE1504" i="25" s="1"/>
  <c r="K2850" i="25"/>
  <c r="W2850" i="25" s="1"/>
  <c r="H941" i="25"/>
  <c r="K2007" i="25"/>
  <c r="R1006" i="25"/>
  <c r="T1006" i="25"/>
  <c r="K2520" i="25"/>
  <c r="T610" i="25"/>
  <c r="M610" i="25"/>
  <c r="K2101" i="25"/>
  <c r="M1878" i="25"/>
  <c r="T1878" i="25"/>
  <c r="R1878" i="25"/>
  <c r="T416" i="25"/>
  <c r="M416" i="25"/>
  <c r="R416" i="25"/>
  <c r="K218" i="25"/>
  <c r="M2272" i="25"/>
  <c r="T2272" i="25"/>
  <c r="R2272" i="25"/>
  <c r="X874" i="25"/>
  <c r="AE874" i="25" s="1"/>
  <c r="T1372" i="25"/>
  <c r="R1372" i="25"/>
  <c r="M1372" i="25"/>
  <c r="R3476" i="25"/>
  <c r="M3476" i="25"/>
  <c r="T3476" i="25"/>
  <c r="H2340" i="25"/>
  <c r="R2340" i="25" s="1"/>
  <c r="H2677" i="25"/>
  <c r="T3444" i="25"/>
  <c r="M3444" i="25"/>
  <c r="R3444" i="25"/>
  <c r="K1218" i="25"/>
  <c r="W1218" i="25" s="1"/>
  <c r="H1190" i="25"/>
  <c r="H1613" i="25"/>
  <c r="M2143" i="25"/>
  <c r="R2143" i="25"/>
  <c r="T2143" i="25"/>
  <c r="K930" i="25"/>
  <c r="R2372" i="25"/>
  <c r="M2372" i="25"/>
  <c r="T2372" i="25"/>
  <c r="X1687" i="25"/>
  <c r="AE1687" i="25" s="1"/>
  <c r="K1630" i="25"/>
  <c r="K1732" i="25"/>
  <c r="K961" i="25"/>
  <c r="W961" i="25" s="1"/>
  <c r="T2600" i="25"/>
  <c r="R2600" i="25"/>
  <c r="M2600" i="25"/>
  <c r="H600" i="25"/>
  <c r="K3128" i="25"/>
  <c r="R1604" i="25"/>
  <c r="K2939" i="25"/>
  <c r="H1436" i="25"/>
  <c r="X876" i="25"/>
  <c r="AE876" i="25" s="1"/>
  <c r="W876" i="25"/>
  <c r="H3431" i="25"/>
  <c r="K1534" i="25"/>
  <c r="X1534" i="25" s="1"/>
  <c r="AE1534" i="25" s="1"/>
  <c r="R1993" i="25"/>
  <c r="M1993" i="25"/>
  <c r="T1993" i="25"/>
  <c r="K2031" i="25"/>
  <c r="X3352" i="25"/>
  <c r="AE3352" i="25" s="1"/>
  <c r="W3352" i="25"/>
  <c r="T3448" i="25"/>
  <c r="R3448" i="25"/>
  <c r="M3448" i="25"/>
  <c r="K235" i="25"/>
  <c r="M3215" i="25"/>
  <c r="R3215" i="25"/>
  <c r="T3215" i="25"/>
  <c r="H18" i="25"/>
  <c r="W18" i="25" s="1"/>
  <c r="X18" i="25" s="1"/>
  <c r="AE18" i="25" s="1"/>
  <c r="M2285" i="25"/>
  <c r="R2285" i="25"/>
  <c r="T2285" i="25"/>
  <c r="H433" i="25"/>
  <c r="T433" i="25" s="1"/>
  <c r="R836" i="25"/>
  <c r="K1705" i="25"/>
  <c r="K3445" i="25"/>
  <c r="X1384" i="25"/>
  <c r="AE1384" i="25" s="1"/>
  <c r="X2892" i="25"/>
  <c r="AE2892" i="25" s="1"/>
  <c r="W2892" i="25"/>
  <c r="K2779" i="25"/>
  <c r="X2854" i="25"/>
  <c r="AE2854" i="25" s="1"/>
  <c r="W2854" i="25"/>
  <c r="K3263" i="25"/>
  <c r="H2474" i="25"/>
  <c r="T572" i="25"/>
  <c r="W2808" i="25"/>
  <c r="K1620" i="25"/>
  <c r="W817" i="25"/>
  <c r="X817" i="25"/>
  <c r="AE817" i="25" s="1"/>
  <c r="W1795" i="25"/>
  <c r="X988" i="25"/>
  <c r="AE988" i="25" s="1"/>
  <c r="W3395" i="25"/>
  <c r="T1678" i="25"/>
  <c r="M1678" i="25"/>
  <c r="R1678" i="25"/>
  <c r="K714" i="25"/>
  <c r="W714" i="25" s="1"/>
  <c r="K679" i="25"/>
  <c r="T2780" i="25"/>
  <c r="M2780" i="25"/>
  <c r="R2780" i="25"/>
  <c r="K3231" i="25"/>
  <c r="K334" i="25"/>
  <c r="K815" i="25"/>
  <c r="R1985" i="25"/>
  <c r="W1985" i="25"/>
  <c r="X1985" i="25"/>
  <c r="AE1985" i="25" s="1"/>
  <c r="R2404" i="25"/>
  <c r="M2404" i="25"/>
  <c r="K713" i="25"/>
  <c r="X713" i="25" s="1"/>
  <c r="AE713" i="25" s="1"/>
  <c r="K737" i="25"/>
  <c r="X2046" i="25"/>
  <c r="AE2046" i="25" s="1"/>
  <c r="W2046" i="25"/>
  <c r="X1761" i="25"/>
  <c r="AE1761" i="25" s="1"/>
  <c r="W1761" i="25"/>
  <c r="W3259" i="25"/>
  <c r="X3259" i="25"/>
  <c r="AE3259" i="25" s="1"/>
  <c r="K2746" i="25"/>
  <c r="K2899" i="25"/>
  <c r="W2899" i="25" s="1"/>
  <c r="T1674" i="25"/>
  <c r="R1674" i="25"/>
  <c r="M1674" i="25"/>
  <c r="T283" i="25"/>
  <c r="M283" i="25"/>
  <c r="T1979" i="25"/>
  <c r="M1979" i="25"/>
  <c r="W1640" i="25"/>
  <c r="K1853" i="25"/>
  <c r="W1853" i="25" s="1"/>
  <c r="H1719" i="25"/>
  <c r="H3322" i="25"/>
  <c r="T3322" i="25" s="1"/>
  <c r="K1101" i="25"/>
  <c r="X1101" i="25" s="1"/>
  <c r="AE1101" i="25" s="1"/>
  <c r="K1203" i="25"/>
  <c r="W2143" i="25"/>
  <c r="X2143" i="25"/>
  <c r="AE2143" i="25" s="1"/>
  <c r="M211" i="25"/>
  <c r="R211" i="25"/>
  <c r="X2588" i="25"/>
  <c r="AE2588" i="25" s="1"/>
  <c r="W2588" i="25"/>
  <c r="X3036" i="25"/>
  <c r="AE3036" i="25" s="1"/>
  <c r="M3036" i="25"/>
  <c r="H2060" i="25"/>
  <c r="K3319" i="25"/>
  <c r="M3451" i="25"/>
  <c r="R3451" i="25"/>
  <c r="K633" i="25"/>
  <c r="H3102" i="25"/>
  <c r="H587" i="25"/>
  <c r="K526" i="25"/>
  <c r="R2175" i="25"/>
  <c r="X2175" i="25"/>
  <c r="AE2175" i="25" s="1"/>
  <c r="W2175" i="25"/>
  <c r="K1088" i="25"/>
  <c r="X1415" i="25"/>
  <c r="AE1415" i="25" s="1"/>
  <c r="R246" i="25"/>
  <c r="M246" i="25"/>
  <c r="T246" i="25"/>
  <c r="H318" i="25"/>
  <c r="X2888" i="25"/>
  <c r="AE2888" i="25" s="1"/>
  <c r="W2888" i="25"/>
  <c r="T292" i="25"/>
  <c r="H1236" i="25"/>
  <c r="H2566" i="25"/>
  <c r="R113" i="25"/>
  <c r="T113" i="25"/>
  <c r="M113" i="25"/>
  <c r="R3177" i="25"/>
  <c r="M3177" i="25"/>
  <c r="T3177" i="25"/>
  <c r="K2204" i="25"/>
  <c r="K3276" i="25"/>
  <c r="H2743" i="25"/>
  <c r="K1262" i="25"/>
  <c r="W1262" i="25" s="1"/>
  <c r="K1896" i="25"/>
  <c r="W1896" i="25" s="1"/>
  <c r="K1488" i="25"/>
  <c r="R2494" i="25"/>
  <c r="M2494" i="25"/>
  <c r="T2494" i="25"/>
  <c r="K553" i="25"/>
  <c r="R99" i="25"/>
  <c r="M99" i="25"/>
  <c r="T99" i="25"/>
  <c r="K296" i="25"/>
  <c r="H556" i="25"/>
  <c r="T556" i="25" s="1"/>
  <c r="H1530" i="25"/>
  <c r="R1530" i="25" s="1"/>
  <c r="K117" i="25"/>
  <c r="W117" i="25" s="1"/>
  <c r="X117" i="25" s="1"/>
  <c r="AE117" i="25" s="1"/>
  <c r="K1023" i="25"/>
  <c r="H71" i="25"/>
  <c r="W71" i="25" s="1"/>
  <c r="X71" i="25" s="1"/>
  <c r="AE71" i="25" s="1"/>
  <c r="K2953" i="25"/>
  <c r="M3298" i="25"/>
  <c r="R3298" i="25"/>
  <c r="T3298" i="25"/>
  <c r="K309" i="25"/>
  <c r="H2571" i="25"/>
  <c r="H2748" i="25"/>
  <c r="K259" i="25"/>
  <c r="K3020" i="25"/>
  <c r="W3020" i="25" s="1"/>
  <c r="K642" i="25"/>
  <c r="H391" i="25"/>
  <c r="K353" i="25"/>
  <c r="H297" i="25"/>
  <c r="K126" i="25"/>
  <c r="W408" i="25"/>
  <c r="X408" i="25"/>
  <c r="AE408" i="25" s="1"/>
  <c r="H1573" i="25"/>
  <c r="K2112" i="25"/>
  <c r="X2112" i="25" s="1"/>
  <c r="AE2112" i="25" s="1"/>
  <c r="H1354" i="25"/>
  <c r="H2553" i="25"/>
  <c r="M2553" i="25" s="1"/>
  <c r="H2691" i="25"/>
  <c r="R2594" i="25"/>
  <c r="T2594" i="25"/>
  <c r="M2594" i="25"/>
  <c r="W1678" i="25"/>
  <c r="X1678" i="25"/>
  <c r="AE1678" i="25" s="1"/>
  <c r="K2799" i="25"/>
  <c r="H2665" i="25"/>
  <c r="K5" i="25"/>
  <c r="H2650" i="25"/>
  <c r="M2650" i="25" s="1"/>
  <c r="M2042" i="25"/>
  <c r="R2042" i="25"/>
  <c r="T2042" i="25"/>
  <c r="H1555" i="25"/>
  <c r="W1360" i="25"/>
  <c r="X1360" i="25"/>
  <c r="AE1360" i="25" s="1"/>
  <c r="K2490" i="25"/>
  <c r="H1558" i="25"/>
  <c r="K2067" i="25"/>
  <c r="T2087" i="25"/>
  <c r="X2087" i="25"/>
  <c r="AE2087" i="25" s="1"/>
  <c r="W2087" i="25"/>
  <c r="H2930" i="25"/>
  <c r="M2930" i="25" s="1"/>
  <c r="H1044" i="25"/>
  <c r="H977" i="25"/>
  <c r="X1791" i="25"/>
  <c r="AE1791" i="25" s="1"/>
  <c r="W1791" i="25"/>
  <c r="K1398" i="25"/>
  <c r="K2717" i="25"/>
  <c r="W2088" i="25"/>
  <c r="X2088" i="25"/>
  <c r="AE2088" i="25" s="1"/>
  <c r="X1212" i="25"/>
  <c r="AE1212" i="25" s="1"/>
  <c r="W1212" i="25"/>
  <c r="K2535" i="25"/>
  <c r="X2535" i="25" s="1"/>
  <c r="AE2535" i="25" s="1"/>
  <c r="K1176" i="25"/>
  <c r="W1176" i="25" s="1"/>
  <c r="K703" i="25"/>
  <c r="K1172" i="25"/>
  <c r="X1172" i="25" s="1"/>
  <c r="AE1172" i="25" s="1"/>
  <c r="X1402" i="25"/>
  <c r="AE1402" i="25" s="1"/>
  <c r="W1402" i="25"/>
  <c r="K1201" i="25"/>
  <c r="K2317" i="25"/>
  <c r="W2317" i="25" s="1"/>
  <c r="H2096" i="25"/>
  <c r="T2096" i="25" s="1"/>
  <c r="X2134" i="25"/>
  <c r="AE2134" i="25" s="1"/>
  <c r="T2134" i="25"/>
  <c r="R2134" i="25"/>
  <c r="M2134" i="25"/>
  <c r="H775" i="25"/>
  <c r="K1628" i="25"/>
  <c r="W1628" i="25" s="1"/>
  <c r="H2104" i="25"/>
  <c r="M847" i="25"/>
  <c r="R847" i="25"/>
  <c r="H1226" i="25"/>
  <c r="R1226" i="25" s="1"/>
  <c r="K2925" i="25"/>
  <c r="X2925" i="25" s="1"/>
  <c r="AE2925" i="25" s="1"/>
  <c r="W1261" i="25"/>
  <c r="X1261" i="25"/>
  <c r="AE1261" i="25" s="1"/>
  <c r="H2486" i="25"/>
  <c r="K2328" i="25"/>
  <c r="W2328" i="25" s="1"/>
  <c r="H104" i="25"/>
  <c r="W104" i="25" s="1"/>
  <c r="X104" i="25" s="1"/>
  <c r="AE104" i="25" s="1"/>
  <c r="K151" i="25"/>
  <c r="H1516" i="25"/>
  <c r="H2232" i="25"/>
  <c r="K419" i="25"/>
  <c r="K726" i="25"/>
  <c r="X726" i="25" s="1"/>
  <c r="AE726" i="25" s="1"/>
  <c r="M623" i="25"/>
  <c r="R623" i="25"/>
  <c r="T623" i="25"/>
  <c r="K2893" i="25"/>
  <c r="K496" i="25"/>
  <c r="X496" i="25" s="1"/>
  <c r="AE496" i="25" s="1"/>
  <c r="X352" i="25"/>
  <c r="AE352" i="25" s="1"/>
  <c r="W352" i="25"/>
  <c r="H1648" i="25"/>
  <c r="H1845" i="25"/>
  <c r="R1845" i="25" s="1"/>
  <c r="K1280" i="25"/>
  <c r="K3212" i="25"/>
  <c r="W3212" i="25" s="1"/>
  <c r="H2787" i="25"/>
  <c r="T2787" i="25" s="1"/>
  <c r="R3398" i="25"/>
  <c r="M3398" i="25"/>
  <c r="T3398" i="25"/>
  <c r="H2584" i="25"/>
  <c r="T2584" i="25" s="1"/>
  <c r="K1499" i="25"/>
  <c r="X1499" i="25" s="1"/>
  <c r="AE1499" i="25" s="1"/>
  <c r="T2463" i="25"/>
  <c r="R2463" i="25"/>
  <c r="M2463" i="25"/>
  <c r="K920" i="25"/>
  <c r="W920" i="25" s="1"/>
  <c r="K364" i="25"/>
  <c r="H2338" i="25"/>
  <c r="K2085" i="25"/>
  <c r="H2907" i="25"/>
  <c r="K2424" i="25"/>
  <c r="X2424" i="25" s="1"/>
  <c r="AE2424" i="25" s="1"/>
  <c r="X763" i="25"/>
  <c r="AE763" i="25" s="1"/>
  <c r="W763" i="25"/>
  <c r="K1700" i="25"/>
  <c r="K3441" i="25"/>
  <c r="X3414" i="25"/>
  <c r="AE3414" i="25" s="1"/>
  <c r="W3414" i="25"/>
  <c r="H913" i="25"/>
  <c r="K22" i="25"/>
  <c r="H1823" i="25"/>
  <c r="T1823" i="25" s="1"/>
  <c r="H1780" i="25"/>
  <c r="K2816" i="25"/>
  <c r="X2816" i="25" s="1"/>
  <c r="AE2816" i="25" s="1"/>
  <c r="H2802" i="25"/>
  <c r="K2140" i="25"/>
  <c r="K3365" i="25"/>
  <c r="W3365" i="25" s="1"/>
  <c r="H3419" i="25"/>
  <c r="K2609" i="25"/>
  <c r="K1181" i="25"/>
  <c r="X1181" i="25" s="1"/>
  <c r="AE1181" i="25" s="1"/>
  <c r="M1968" i="25"/>
  <c r="T1968" i="25"/>
  <c r="R1968" i="25"/>
  <c r="K3014" i="25"/>
  <c r="X3014" i="25" s="1"/>
  <c r="AE3014" i="25" s="1"/>
  <c r="K1677" i="25"/>
  <c r="W1677" i="25" s="1"/>
  <c r="H3407" i="25"/>
  <c r="W2923" i="25"/>
  <c r="X2923" i="25"/>
  <c r="AE2923" i="25" s="1"/>
  <c r="K1586" i="25"/>
  <c r="W3133" i="25"/>
  <c r="H3203" i="25"/>
  <c r="T2352" i="25"/>
  <c r="M2352" i="25"/>
  <c r="W1400" i="25"/>
  <c r="X1400" i="25"/>
  <c r="AE1400" i="25" s="1"/>
  <c r="K2579" i="25"/>
  <c r="X2579" i="25" s="1"/>
  <c r="AE2579" i="25" s="1"/>
  <c r="H2014" i="25"/>
  <c r="M2014" i="25" s="1"/>
  <c r="H1234" i="25"/>
  <c r="T1234" i="25" s="1"/>
  <c r="X2199" i="25"/>
  <c r="AE2199" i="25" s="1"/>
  <c r="H420" i="25"/>
  <c r="T420" i="25" s="1"/>
  <c r="K2714" i="25"/>
  <c r="X2714" i="25" s="1"/>
  <c r="AE2714" i="25" s="1"/>
  <c r="K3423" i="25"/>
  <c r="K2039" i="25"/>
  <c r="H1914" i="25"/>
  <c r="X1950" i="25"/>
  <c r="AE1950" i="25" s="1"/>
  <c r="W1950" i="25"/>
  <c r="H707" i="25"/>
  <c r="M707" i="25" s="1"/>
  <c r="H2746" i="25"/>
  <c r="H2621" i="25"/>
  <c r="K1207" i="25"/>
  <c r="H2167" i="25"/>
  <c r="M2167" i="25" s="1"/>
  <c r="H1199" i="25"/>
  <c r="R1199" i="25" s="1"/>
  <c r="K2446" i="25"/>
  <c r="H2262" i="25"/>
  <c r="H2890" i="25"/>
  <c r="H1408" i="25"/>
  <c r="K3293" i="25"/>
  <c r="W3293" i="25" s="1"/>
  <c r="W2413" i="25"/>
  <c r="X2413" i="25"/>
  <c r="AE2413" i="25" s="1"/>
  <c r="H2897" i="25"/>
  <c r="H1920" i="25"/>
  <c r="H3481" i="25"/>
  <c r="M1448" i="25"/>
  <c r="T1448" i="25"/>
  <c r="R1448" i="25"/>
  <c r="K965" i="25"/>
  <c r="H1046" i="25"/>
  <c r="R2960" i="25"/>
  <c r="T2960" i="25"/>
  <c r="M2960" i="25"/>
  <c r="H980" i="25"/>
  <c r="M980" i="25" s="1"/>
  <c r="H692" i="25"/>
  <c r="M692" i="25" s="1"/>
  <c r="H2867" i="25"/>
  <c r="K948" i="25"/>
  <c r="H510" i="25"/>
  <c r="H1584" i="25"/>
  <c r="K1911" i="25"/>
  <c r="K1415" i="25"/>
  <c r="X993" i="25"/>
  <c r="AE993" i="25" s="1"/>
  <c r="W993" i="25"/>
  <c r="K148" i="25"/>
  <c r="X148" i="25" s="1"/>
  <c r="AE148" i="25" s="1"/>
  <c r="K1789" i="25"/>
  <c r="W1789" i="25" s="1"/>
  <c r="W82" i="25"/>
  <c r="X82" i="25" s="1"/>
  <c r="AE82" i="25" s="1"/>
  <c r="H204" i="25"/>
  <c r="H2869" i="25"/>
  <c r="T2387" i="25"/>
  <c r="R2387" i="25"/>
  <c r="M1035" i="25"/>
  <c r="R1035" i="25"/>
  <c r="T1035" i="25"/>
  <c r="H2927" i="25"/>
  <c r="H1273" i="25"/>
  <c r="R1273" i="25" s="1"/>
  <c r="K1503" i="25"/>
  <c r="K2132" i="25"/>
  <c r="M2218" i="25"/>
  <c r="W2218" i="25"/>
  <c r="X2218" i="25"/>
  <c r="AE2218" i="25" s="1"/>
  <c r="T3225" i="25"/>
  <c r="R3225" i="25"/>
  <c r="M3225" i="25"/>
  <c r="H1297" i="25"/>
  <c r="K2606" i="25"/>
  <c r="H1916" i="25"/>
  <c r="H605" i="25"/>
  <c r="K1880" i="25"/>
  <c r="W1880" i="25" s="1"/>
  <c r="H1373" i="25"/>
  <c r="M1373" i="25" s="1"/>
  <c r="K1184" i="25"/>
  <c r="K2694" i="25"/>
  <c r="X2694" i="25" s="1"/>
  <c r="AE2694" i="25" s="1"/>
  <c r="H1460" i="25"/>
  <c r="H2781" i="25"/>
  <c r="K3386" i="25"/>
  <c r="K773" i="25"/>
  <c r="X773" i="25" s="1"/>
  <c r="AE773" i="25" s="1"/>
  <c r="H1992" i="25"/>
  <c r="R1992" i="25" s="1"/>
  <c r="H1541" i="25"/>
  <c r="K846" i="25"/>
  <c r="K2940" i="25"/>
  <c r="H1466" i="25"/>
  <c r="H3349" i="25"/>
  <c r="R3349" i="25" s="1"/>
  <c r="H1342" i="25"/>
  <c r="M1342" i="25" s="1"/>
  <c r="K1085" i="25"/>
  <c r="W3296" i="25"/>
  <c r="H930" i="25"/>
  <c r="K904" i="25"/>
  <c r="H2713" i="25"/>
  <c r="K1468" i="25"/>
  <c r="H3386" i="25"/>
  <c r="H2318" i="25"/>
  <c r="H2220" i="25"/>
  <c r="K1727" i="25"/>
  <c r="H2909" i="25"/>
  <c r="M2909" i="25" s="1"/>
  <c r="H442" i="25"/>
  <c r="T442" i="25" s="1"/>
  <c r="H1725" i="25"/>
  <c r="H549" i="25"/>
  <c r="H2141" i="25"/>
  <c r="M2141" i="25" s="1"/>
  <c r="H1846" i="25"/>
  <c r="M1846" i="25" s="1"/>
  <c r="K2470" i="25"/>
  <c r="W2470" i="25" s="1"/>
  <c r="K1083" i="25"/>
  <c r="K3269" i="25"/>
  <c r="H2616" i="25"/>
  <c r="K1958" i="25"/>
  <c r="H1928" i="25"/>
  <c r="K3405" i="25"/>
  <c r="W3405" i="25" s="1"/>
  <c r="H1300" i="25"/>
  <c r="R1300" i="25" s="1"/>
  <c r="K3331" i="25"/>
  <c r="X3331" i="25" s="1"/>
  <c r="AE3331" i="25" s="1"/>
  <c r="K2082" i="25"/>
  <c r="K1033" i="25"/>
  <c r="H805" i="25"/>
  <c r="H1371" i="25"/>
  <c r="M1371" i="25" s="1"/>
  <c r="K905" i="25"/>
  <c r="W905" i="25" s="1"/>
  <c r="H1202" i="25"/>
  <c r="M1202" i="25" s="1"/>
  <c r="W2644" i="25"/>
  <c r="X2644" i="25"/>
  <c r="AE2644" i="25" s="1"/>
  <c r="H1288" i="25"/>
  <c r="H505" i="25"/>
  <c r="H3048" i="25"/>
  <c r="H3197" i="25"/>
  <c r="M3197" i="25" s="1"/>
  <c r="X190" i="25"/>
  <c r="AE190" i="25" s="1"/>
  <c r="W190" i="25"/>
  <c r="K1389" i="25"/>
  <c r="W1389" i="25" s="1"/>
  <c r="K2068" i="25"/>
  <c r="X445" i="25"/>
  <c r="AE445" i="25" s="1"/>
  <c r="W445" i="25"/>
  <c r="H2572" i="25"/>
  <c r="M2572" i="25" s="1"/>
  <c r="H1849" i="25"/>
  <c r="T1849" i="25" s="1"/>
  <c r="H206" i="25"/>
  <c r="H973" i="25"/>
  <c r="T973" i="25" s="1"/>
  <c r="W1527" i="25"/>
  <c r="X1527" i="25"/>
  <c r="AE1527" i="25" s="1"/>
  <c r="H854" i="25"/>
  <c r="K2466" i="25"/>
  <c r="K83" i="25"/>
  <c r="W83" i="25" s="1"/>
  <c r="X83" i="25" s="1"/>
  <c r="AE83" i="25" s="1"/>
  <c r="K2920" i="25"/>
  <c r="H1481" i="25"/>
  <c r="T1481" i="25" s="1"/>
  <c r="K3235" i="25"/>
  <c r="M1862" i="25"/>
  <c r="T1862" i="25"/>
  <c r="R1862" i="25"/>
  <c r="H1497" i="25"/>
  <c r="X490" i="25"/>
  <c r="AE490" i="25" s="1"/>
  <c r="W490" i="25"/>
  <c r="K1856" i="25"/>
  <c r="W1856" i="25" s="1"/>
  <c r="W576" i="25"/>
  <c r="X576" i="25"/>
  <c r="AE576" i="25" s="1"/>
  <c r="K2504" i="25"/>
  <c r="W2504" i="25" s="1"/>
  <c r="K1367" i="25"/>
  <c r="K2155" i="25"/>
  <c r="H3200" i="25"/>
  <c r="H1551" i="25"/>
  <c r="K3051" i="25"/>
  <c r="H1461" i="25"/>
  <c r="T1461" i="25" s="1"/>
  <c r="H223" i="25"/>
  <c r="M223" i="25" s="1"/>
  <c r="K330" i="25"/>
  <c r="H2778" i="25"/>
  <c r="H781" i="25"/>
  <c r="T781" i="25" s="1"/>
  <c r="H1022" i="25"/>
  <c r="H1064" i="25"/>
  <c r="K1826" i="25"/>
  <c r="X1245" i="25"/>
  <c r="AE1245" i="25" s="1"/>
  <c r="K59" i="25"/>
  <c r="H1344" i="25"/>
  <c r="H2544" i="25"/>
  <c r="T2544" i="25" s="1"/>
  <c r="K2762" i="25"/>
  <c r="X2762" i="25" s="1"/>
  <c r="AE2762" i="25" s="1"/>
  <c r="K1081" i="25"/>
  <c r="K2977" i="25"/>
  <c r="K2747" i="25"/>
  <c r="X2747" i="25" s="1"/>
  <c r="AE2747" i="25" s="1"/>
  <c r="H2893" i="25"/>
  <c r="H1265" i="25"/>
  <c r="R1265" i="25" s="1"/>
  <c r="K943" i="25"/>
  <c r="X943" i="25" s="1"/>
  <c r="AE943" i="25" s="1"/>
  <c r="H128" i="25"/>
  <c r="H3459" i="25"/>
  <c r="H1072" i="25"/>
  <c r="K14" i="25"/>
  <c r="H2263" i="25"/>
  <c r="R2263" i="25" s="1"/>
  <c r="K2461" i="25"/>
  <c r="K1359" i="25"/>
  <c r="W1359" i="25" s="1"/>
  <c r="H1510" i="25"/>
  <c r="H317" i="25"/>
  <c r="K941" i="25"/>
  <c r="K1093" i="25"/>
  <c r="W1093" i="25" s="1"/>
  <c r="K1842" i="25"/>
  <c r="H1456" i="25"/>
  <c r="K2124" i="25"/>
  <c r="X2124" i="25" s="1"/>
  <c r="AE2124" i="25" s="1"/>
  <c r="K767" i="25"/>
  <c r="X767" i="25" s="1"/>
  <c r="AE767" i="25" s="1"/>
  <c r="H2574" i="25"/>
  <c r="H101" i="25"/>
  <c r="W101" i="25" s="1"/>
  <c r="X101" i="25" s="1"/>
  <c r="AE101" i="25" s="1"/>
  <c r="X1529" i="25"/>
  <c r="AE1529" i="25" s="1"/>
  <c r="K305" i="25"/>
  <c r="M1858" i="25"/>
  <c r="W1858" i="25"/>
  <c r="X1858" i="25"/>
  <c r="AE1858" i="25" s="1"/>
  <c r="H764" i="25"/>
  <c r="H3192" i="25"/>
  <c r="K1944" i="25"/>
  <c r="W1944" i="25" s="1"/>
  <c r="K2777" i="25"/>
  <c r="K491" i="25"/>
  <c r="K2773" i="25"/>
  <c r="K2631" i="25"/>
  <c r="W2631" i="25" s="1"/>
  <c r="K1240" i="25"/>
  <c r="W1240" i="25" s="1"/>
  <c r="H1595" i="25"/>
  <c r="T1595" i="25" s="1"/>
  <c r="H333" i="25"/>
  <c r="T333" i="25" s="1"/>
  <c r="H3140" i="25"/>
  <c r="T3140" i="25" s="1"/>
  <c r="X368" i="25"/>
  <c r="AE368" i="25" s="1"/>
  <c r="W368" i="25"/>
  <c r="H931" i="25"/>
  <c r="K3292" i="25"/>
  <c r="X3292" i="25" s="1"/>
  <c r="AE3292" i="25" s="1"/>
  <c r="H3451" i="25"/>
  <c r="W3451" i="25" s="1"/>
  <c r="K2343" i="25"/>
  <c r="X2343" i="25" s="1"/>
  <c r="AE2343" i="25" s="1"/>
  <c r="H1458" i="25"/>
  <c r="K2223" i="25"/>
  <c r="K2355" i="25"/>
  <c r="W2355" i="25" s="1"/>
  <c r="X3076" i="25"/>
  <c r="AE3076" i="25" s="1"/>
  <c r="W3076" i="25"/>
  <c r="K2955" i="25"/>
  <c r="H3074" i="25"/>
  <c r="H744" i="25"/>
  <c r="H3083" i="25"/>
  <c r="H2065" i="25"/>
  <c r="H852" i="25"/>
  <c r="R852" i="25" s="1"/>
  <c r="H3408" i="25"/>
  <c r="K2887" i="25"/>
  <c r="H1488" i="25"/>
  <c r="H3187" i="25"/>
  <c r="R3187" i="25" s="1"/>
  <c r="K1495" i="25"/>
  <c r="K1883" i="25"/>
  <c r="H969" i="25"/>
  <c r="M969" i="25" s="1"/>
  <c r="K2179" i="25"/>
  <c r="X2179" i="25" s="1"/>
  <c r="AE2179" i="25" s="1"/>
  <c r="K3344" i="25"/>
  <c r="W3344" i="25" s="1"/>
  <c r="K1443" i="25"/>
  <c r="X1443" i="25" s="1"/>
  <c r="AE1443" i="25" s="1"/>
  <c r="K3325" i="25"/>
  <c r="H363" i="25"/>
  <c r="H1350" i="25"/>
  <c r="T1350" i="25" s="1"/>
  <c r="H2558" i="25"/>
  <c r="R2558" i="25" s="1"/>
  <c r="K877" i="25"/>
  <c r="K2024" i="25"/>
  <c r="K164" i="25"/>
  <c r="K673" i="25"/>
  <c r="X673" i="25" s="1"/>
  <c r="AE673" i="25" s="1"/>
  <c r="K976" i="25"/>
  <c r="H1668" i="25"/>
  <c r="H968" i="25"/>
  <c r="W619" i="25"/>
  <c r="M3082" i="25"/>
  <c r="R3082" i="25"/>
  <c r="T3082" i="25"/>
  <c r="K1539" i="25"/>
  <c r="K731" i="25"/>
  <c r="H2032" i="25"/>
  <c r="K1681" i="25"/>
  <c r="H1874" i="25"/>
  <c r="H2423" i="25"/>
  <c r="H394" i="25"/>
  <c r="H3378" i="25"/>
  <c r="H127" i="25"/>
  <c r="M127" i="25" s="1"/>
  <c r="K386" i="25"/>
  <c r="H2575" i="25"/>
  <c r="R2575" i="25" s="1"/>
  <c r="K3163" i="25"/>
  <c r="H2649" i="25"/>
  <c r="K176" i="25"/>
  <c r="W176" i="25" s="1"/>
  <c r="H1081" i="25"/>
  <c r="K2212" i="25"/>
  <c r="H2664" i="25"/>
  <c r="H2717" i="25"/>
  <c r="H1345" i="25"/>
  <c r="T287" i="25"/>
  <c r="T1520" i="25"/>
  <c r="M1520" i="25"/>
  <c r="R1520" i="25"/>
  <c r="X3357" i="25"/>
  <c r="AE3357" i="25" s="1"/>
  <c r="W2581" i="25"/>
  <c r="M2581" i="25"/>
  <c r="R2581" i="25"/>
  <c r="T2581" i="25"/>
  <c r="T169" i="25"/>
  <c r="R169" i="25"/>
  <c r="M169" i="25"/>
  <c r="R1973" i="25"/>
  <c r="T1973" i="25"/>
  <c r="M1973" i="25"/>
  <c r="M3178" i="25"/>
  <c r="R3178" i="25"/>
  <c r="T3178" i="25"/>
  <c r="T1613" i="25"/>
  <c r="R1613" i="25"/>
  <c r="T1524" i="25"/>
  <c r="R1524" i="25"/>
  <c r="M1524" i="25"/>
  <c r="W1071" i="25"/>
  <c r="X1071" i="25"/>
  <c r="AE1071" i="25" s="1"/>
  <c r="R585" i="25"/>
  <c r="T585" i="25"/>
  <c r="M585" i="25"/>
  <c r="R2690" i="25"/>
  <c r="M2690" i="25"/>
  <c r="T2690" i="25"/>
  <c r="X2636" i="25"/>
  <c r="AE2636" i="25" s="1"/>
  <c r="W2636" i="25"/>
  <c r="T487" i="25"/>
  <c r="M487" i="25"/>
  <c r="R487" i="25"/>
  <c r="W460" i="25"/>
  <c r="X460" i="25"/>
  <c r="AE460" i="25" s="1"/>
  <c r="M11" i="25"/>
  <c r="M531" i="25"/>
  <c r="T531" i="25"/>
  <c r="R531" i="25"/>
  <c r="T1328" i="25"/>
  <c r="M1328" i="25"/>
  <c r="T3414" i="25"/>
  <c r="M3414" i="25"/>
  <c r="R3414" i="25"/>
  <c r="W1847" i="25"/>
  <c r="X1847" i="25"/>
  <c r="AE1847" i="25" s="1"/>
  <c r="M1819" i="25"/>
  <c r="R1819" i="25"/>
  <c r="R2053" i="25"/>
  <c r="M2053" i="25"/>
  <c r="M2963" i="25"/>
  <c r="R2963" i="25"/>
  <c r="T2963" i="25"/>
  <c r="W86" i="25"/>
  <c r="X86" i="25" s="1"/>
  <c r="AE86" i="25" s="1"/>
  <c r="T86" i="25"/>
  <c r="R86" i="25"/>
  <c r="M86" i="25"/>
  <c r="R2992" i="25"/>
  <c r="M321" i="25"/>
  <c r="R321" i="25"/>
  <c r="T321" i="25"/>
  <c r="R3322" i="25"/>
  <c r="M3322" i="25"/>
  <c r="R758" i="25"/>
  <c r="M758" i="25"/>
  <c r="W1366" i="25"/>
  <c r="X1366" i="25"/>
  <c r="AE1366" i="25" s="1"/>
  <c r="X2611" i="25"/>
  <c r="AE2611" i="25" s="1"/>
  <c r="T2611" i="25"/>
  <c r="M2611" i="25"/>
  <c r="R2611" i="25"/>
  <c r="X975" i="25"/>
  <c r="AE975" i="25" s="1"/>
  <c r="W975" i="25"/>
  <c r="M529" i="25"/>
  <c r="R529" i="25"/>
  <c r="T529" i="25"/>
  <c r="M1337" i="25"/>
  <c r="R1337" i="25"/>
  <c r="T1337" i="25"/>
  <c r="K204" i="25"/>
  <c r="X1569" i="25"/>
  <c r="AE1569" i="25" s="1"/>
  <c r="W1569" i="25"/>
  <c r="R2781" i="25"/>
  <c r="T2781" i="25"/>
  <c r="M2781" i="25"/>
  <c r="H3077" i="25"/>
  <c r="R3077" i="25" s="1"/>
  <c r="M813" i="25"/>
  <c r="T813" i="25"/>
  <c r="R813" i="25"/>
  <c r="X1720" i="25"/>
  <c r="AE1720" i="25" s="1"/>
  <c r="W1720" i="25"/>
  <c r="M1054" i="25"/>
  <c r="R1054" i="25"/>
  <c r="T409" i="25"/>
  <c r="M409" i="25"/>
  <c r="R409" i="25"/>
  <c r="X2996" i="25"/>
  <c r="AE2996" i="25" s="1"/>
  <c r="T1985" i="25"/>
  <c r="M1985" i="25"/>
  <c r="R3171" i="25"/>
  <c r="T3171" i="25"/>
  <c r="M3171" i="25"/>
  <c r="T939" i="25"/>
  <c r="R939" i="25"/>
  <c r="M939" i="25"/>
  <c r="R277" i="25"/>
  <c r="T277" i="25"/>
  <c r="M277" i="25"/>
  <c r="R2290" i="25"/>
  <c r="T2290" i="25"/>
  <c r="M2290" i="25"/>
  <c r="M2123" i="25"/>
  <c r="R2123" i="25"/>
  <c r="W2392" i="25"/>
  <c r="M2392" i="25"/>
  <c r="R2392" i="25"/>
  <c r="T2392" i="25"/>
  <c r="T2482" i="25"/>
  <c r="R2482" i="25"/>
  <c r="R1211" i="25"/>
  <c r="M1211" i="25"/>
  <c r="T1211" i="25"/>
  <c r="T1600" i="25"/>
  <c r="M1600" i="25"/>
  <c r="R82" i="25"/>
  <c r="M82" i="25"/>
  <c r="T82" i="25"/>
  <c r="R181" i="25"/>
  <c r="T181" i="25"/>
  <c r="M181" i="25"/>
  <c r="T2830" i="25"/>
  <c r="M2830" i="25"/>
  <c r="R2830" i="25"/>
  <c r="T3147" i="25"/>
  <c r="W3224" i="25"/>
  <c r="X3224" i="25"/>
  <c r="AE3224" i="25" s="1"/>
  <c r="W231" i="25"/>
  <c r="X231" i="25"/>
  <c r="AE231" i="25" s="1"/>
  <c r="M133" i="25"/>
  <c r="T133" i="25"/>
  <c r="X1001" i="25"/>
  <c r="AE1001" i="25" s="1"/>
  <c r="W1001" i="25"/>
  <c r="X2297" i="25"/>
  <c r="AE2297" i="25" s="1"/>
  <c r="W2297" i="25"/>
  <c r="R1989" i="25"/>
  <c r="W3345" i="25"/>
  <c r="X3345" i="25"/>
  <c r="AE3345" i="25" s="1"/>
  <c r="X3230" i="25"/>
  <c r="AE3230" i="25" s="1"/>
  <c r="W3230" i="25"/>
  <c r="T1763" i="25"/>
  <c r="R1763" i="25"/>
  <c r="M1763" i="25"/>
  <c r="K3243" i="25"/>
  <c r="T1898" i="25"/>
  <c r="M1898" i="25"/>
  <c r="M452" i="25"/>
  <c r="K2826" i="25"/>
  <c r="X2826" i="25" s="1"/>
  <c r="AE2826" i="25" s="1"/>
  <c r="W1070" i="25"/>
  <c r="X1070" i="25"/>
  <c r="AE1070" i="25" s="1"/>
  <c r="R1196" i="25"/>
  <c r="T1196" i="25"/>
  <c r="M1196" i="25"/>
  <c r="R120" i="25"/>
  <c r="T120" i="25"/>
  <c r="M120" i="25"/>
  <c r="T460" i="25"/>
  <c r="R460" i="25"/>
  <c r="M460" i="25"/>
  <c r="T2990" i="25"/>
  <c r="M2990" i="25"/>
  <c r="R2990" i="25"/>
  <c r="X2528" i="25"/>
  <c r="AE2528" i="25" s="1"/>
  <c r="W2528" i="25"/>
  <c r="W3174" i="25"/>
  <c r="X3174" i="25"/>
  <c r="AE3174" i="25" s="1"/>
  <c r="X1116" i="25"/>
  <c r="AE1116" i="25" s="1"/>
  <c r="W1116" i="25"/>
  <c r="T1730" i="25"/>
  <c r="M1730" i="25"/>
  <c r="R1730" i="25"/>
  <c r="R3306" i="25"/>
  <c r="M3306" i="25"/>
  <c r="T3306" i="25"/>
  <c r="X1166" i="25"/>
  <c r="AE1166" i="25" s="1"/>
  <c r="W1166" i="25"/>
  <c r="W2614" i="25"/>
  <c r="X2614" i="25"/>
  <c r="AE2614" i="25" s="1"/>
  <c r="H2889" i="25"/>
  <c r="X2061" i="25"/>
  <c r="AE2061" i="25" s="1"/>
  <c r="W2061" i="25"/>
  <c r="M1533" i="25"/>
  <c r="R1533" i="25"/>
  <c r="T1533" i="25"/>
  <c r="W816" i="25"/>
  <c r="X816" i="25"/>
  <c r="AE816" i="25" s="1"/>
  <c r="X825" i="25"/>
  <c r="AE825" i="25" s="1"/>
  <c r="W825" i="25"/>
  <c r="K2417" i="25"/>
  <c r="X567" i="25"/>
  <c r="AE567" i="25" s="1"/>
  <c r="W1919" i="25"/>
  <c r="X1919" i="25"/>
  <c r="AE1919" i="25" s="1"/>
  <c r="X3488" i="25"/>
  <c r="AE3488" i="25" s="1"/>
  <c r="W3488" i="25"/>
  <c r="X1608" i="25"/>
  <c r="AE1608" i="25" s="1"/>
  <c r="W1608" i="25"/>
  <c r="R1741" i="25"/>
  <c r="T1741" i="25"/>
  <c r="M1741" i="25"/>
  <c r="X1609" i="25"/>
  <c r="AE1609" i="25" s="1"/>
  <c r="W1609" i="25"/>
  <c r="X748" i="25"/>
  <c r="AE748" i="25" s="1"/>
  <c r="W748" i="25"/>
  <c r="R3470" i="25"/>
  <c r="W3470" i="25"/>
  <c r="X3470" i="25"/>
  <c r="AE3470" i="25" s="1"/>
  <c r="T2936" i="25"/>
  <c r="M2936" i="25"/>
  <c r="R2936" i="25"/>
  <c r="W1952" i="25"/>
  <c r="T1601" i="25"/>
  <c r="M1601" i="25"/>
  <c r="W289" i="25"/>
  <c r="X289" i="25"/>
  <c r="AE289" i="25" s="1"/>
  <c r="R1056" i="25"/>
  <c r="M1056" i="25"/>
  <c r="T1056" i="25"/>
  <c r="W1251" i="25"/>
  <c r="X1251" i="25"/>
  <c r="AE1251" i="25" s="1"/>
  <c r="R2030" i="25"/>
  <c r="W2030" i="25"/>
  <c r="X2030" i="25"/>
  <c r="AE2030" i="25" s="1"/>
  <c r="M374" i="25"/>
  <c r="R374" i="25"/>
  <c r="T374" i="25"/>
  <c r="X915" i="25"/>
  <c r="AE915" i="25" s="1"/>
  <c r="W915" i="25"/>
  <c r="M1026" i="25"/>
  <c r="T1870" i="25"/>
  <c r="R1870" i="25"/>
  <c r="M1870" i="25"/>
  <c r="X2403" i="25"/>
  <c r="AE2403" i="25" s="1"/>
  <c r="W2403" i="25"/>
  <c r="K2158" i="25"/>
  <c r="W2016" i="25"/>
  <c r="X2016" i="25"/>
  <c r="AE2016" i="25" s="1"/>
  <c r="X1125" i="25"/>
  <c r="AE1125" i="25" s="1"/>
  <c r="W1125" i="25"/>
  <c r="K2444" i="25"/>
  <c r="T153" i="25"/>
  <c r="R153" i="25"/>
  <c r="M153" i="25"/>
  <c r="W180" i="25"/>
  <c r="X180" i="25"/>
  <c r="AE180" i="25" s="1"/>
  <c r="R3371" i="25"/>
  <c r="T3371" i="25"/>
  <c r="M3371" i="25"/>
  <c r="W2401" i="25"/>
  <c r="X2401" i="25"/>
  <c r="AE2401" i="25" s="1"/>
  <c r="H2921" i="25"/>
  <c r="W3494" i="25"/>
  <c r="X3494" i="25"/>
  <c r="AE3494" i="25" s="1"/>
  <c r="W1742" i="25"/>
  <c r="X1742" i="25"/>
  <c r="AE1742" i="25" s="1"/>
  <c r="W2690" i="25"/>
  <c r="X2690" i="25"/>
  <c r="AE2690" i="25" s="1"/>
  <c r="R634" i="25"/>
  <c r="M634" i="25"/>
  <c r="T634" i="25"/>
  <c r="M2398" i="25"/>
  <c r="R2398" i="25"/>
  <c r="T2398" i="25"/>
  <c r="W2683" i="25"/>
  <c r="X2683" i="25"/>
  <c r="AE2683" i="25" s="1"/>
  <c r="X635" i="25"/>
  <c r="AE635" i="25" s="1"/>
  <c r="W635" i="25"/>
  <c r="X3272" i="25"/>
  <c r="AE3272" i="25" s="1"/>
  <c r="W3272" i="25"/>
  <c r="R415" i="25"/>
  <c r="T415" i="25"/>
  <c r="M415" i="25"/>
  <c r="W1620" i="25"/>
  <c r="X1620" i="25"/>
  <c r="AE1620" i="25" s="1"/>
  <c r="R2563" i="25"/>
  <c r="M2563" i="25"/>
  <c r="T2563" i="25"/>
  <c r="T3362" i="25"/>
  <c r="M3362" i="25"/>
  <c r="R3362" i="25"/>
  <c r="T653" i="25"/>
  <c r="R653" i="25"/>
  <c r="H704" i="25"/>
  <c r="M704" i="25" s="1"/>
  <c r="X354" i="25"/>
  <c r="AE354" i="25" s="1"/>
  <c r="W354" i="25"/>
  <c r="X2376" i="25"/>
  <c r="AE2376" i="25" s="1"/>
  <c r="W2376" i="25"/>
  <c r="W51" i="25"/>
  <c r="X51" i="25" s="1"/>
  <c r="AE51" i="25" s="1"/>
  <c r="W1311" i="25"/>
  <c r="X1311" i="25"/>
  <c r="AE1311" i="25" s="1"/>
  <c r="T1749" i="25"/>
  <c r="X1749" i="25"/>
  <c r="AE1749" i="25" s="1"/>
  <c r="W1749" i="25"/>
  <c r="H2964" i="25"/>
  <c r="X1094" i="25"/>
  <c r="AE1094" i="25" s="1"/>
  <c r="W1094" i="25"/>
  <c r="X3019" i="25"/>
  <c r="AE3019" i="25" s="1"/>
  <c r="M3019" i="25"/>
  <c r="R3019" i="25"/>
  <c r="T3019" i="25"/>
  <c r="T2119" i="25"/>
  <c r="M2119" i="25"/>
  <c r="R2119" i="25"/>
  <c r="X725" i="25"/>
  <c r="AE725" i="25" s="1"/>
  <c r="W725" i="25"/>
  <c r="H2832" i="25"/>
  <c r="X3169" i="25"/>
  <c r="AE3169" i="25" s="1"/>
  <c r="W3169" i="25"/>
  <c r="T1882" i="25"/>
  <c r="R1882" i="25"/>
  <c r="M1882" i="25"/>
  <c r="W3363" i="25"/>
  <c r="X1614" i="25"/>
  <c r="AE1614" i="25" s="1"/>
  <c r="W1614" i="25"/>
  <c r="M507" i="25"/>
  <c r="T507" i="25"/>
  <c r="R507" i="25"/>
  <c r="T2230" i="25"/>
  <c r="X2230" i="25"/>
  <c r="AE2230" i="25" s="1"/>
  <c r="W2230" i="25"/>
  <c r="R1537" i="25"/>
  <c r="M1537" i="25"/>
  <c r="T1537" i="25"/>
  <c r="W762" i="25"/>
  <c r="X762" i="25"/>
  <c r="AE762" i="25" s="1"/>
  <c r="H116" i="25"/>
  <c r="W116" i="25" s="1"/>
  <c r="X116" i="25" s="1"/>
  <c r="AE116" i="25" s="1"/>
  <c r="W1822" i="25"/>
  <c r="R1642" i="25"/>
  <c r="T1642" i="25"/>
  <c r="M1642" i="25"/>
  <c r="M2493" i="25"/>
  <c r="R2493" i="25"/>
  <c r="T2493" i="25"/>
  <c r="R1660" i="25"/>
  <c r="M1660" i="25"/>
  <c r="T1660" i="25"/>
  <c r="X1980" i="25"/>
  <c r="AE1980" i="25" s="1"/>
  <c r="W1980" i="25"/>
  <c r="X2372" i="25"/>
  <c r="AE2372" i="25" s="1"/>
  <c r="W2372" i="25"/>
  <c r="T1334" i="25"/>
  <c r="R1334" i="25"/>
  <c r="H3210" i="25"/>
  <c r="W473" i="25"/>
  <c r="X473" i="25"/>
  <c r="AE473" i="25" s="1"/>
  <c r="M2146" i="25"/>
  <c r="R2146" i="25"/>
  <c r="T2146" i="25"/>
  <c r="W1882" i="25"/>
  <c r="X1882" i="25"/>
  <c r="AE1882" i="25" s="1"/>
  <c r="W2857" i="25"/>
  <c r="X2857" i="25"/>
  <c r="AE2857" i="25" s="1"/>
  <c r="K2836" i="25"/>
  <c r="X2836" i="25" s="1"/>
  <c r="AE2836" i="25" s="1"/>
  <c r="T2319" i="25"/>
  <c r="R2319" i="25"/>
  <c r="M2319" i="25"/>
  <c r="R3002" i="25"/>
  <c r="K2431" i="25"/>
  <c r="W2431" i="25" s="1"/>
  <c r="X3355" i="25"/>
  <c r="AE3355" i="25" s="1"/>
  <c r="W3355" i="25"/>
  <c r="K1426" i="25"/>
  <c r="X1426" i="25" s="1"/>
  <c r="AE1426" i="25" s="1"/>
  <c r="X2813" i="25"/>
  <c r="AE2813" i="25" s="1"/>
  <c r="W2813" i="25"/>
  <c r="M3368" i="25"/>
  <c r="R3368" i="25"/>
  <c r="T3368" i="25"/>
  <c r="M2482" i="25"/>
  <c r="W2482" i="25"/>
  <c r="X2482" i="25"/>
  <c r="AE2482" i="25" s="1"/>
  <c r="X894" i="25"/>
  <c r="AE894" i="25" s="1"/>
  <c r="W894" i="25"/>
  <c r="W3452" i="25"/>
  <c r="X3452" i="25"/>
  <c r="AE3452" i="25" s="1"/>
  <c r="X253" i="25"/>
  <c r="AE253" i="25" s="1"/>
  <c r="W253" i="25"/>
  <c r="K2348" i="25"/>
  <c r="M1347" i="25"/>
  <c r="X1347" i="25"/>
  <c r="AE1347" i="25" s="1"/>
  <c r="W1347" i="25"/>
  <c r="K3262" i="25"/>
  <c r="W2516" i="25"/>
  <c r="R2516" i="25"/>
  <c r="T2516" i="25"/>
  <c r="M2516" i="25"/>
  <c r="X2312" i="25"/>
  <c r="AE2312" i="25" s="1"/>
  <c r="M1213" i="25"/>
  <c r="R1213" i="25"/>
  <c r="T1213" i="25"/>
  <c r="T3016" i="25"/>
  <c r="R3016" i="25"/>
  <c r="M3016" i="25"/>
  <c r="M1738" i="25"/>
  <c r="R1738" i="25"/>
  <c r="T1738" i="25"/>
  <c r="W1144" i="25"/>
  <c r="X504" i="25"/>
  <c r="AE504" i="25" s="1"/>
  <c r="W504" i="25"/>
  <c r="M184" i="25"/>
  <c r="R184" i="25"/>
  <c r="T140" i="25"/>
  <c r="M140" i="25"/>
  <c r="R140" i="25"/>
  <c r="R2013" i="25"/>
  <c r="W2013" i="25"/>
  <c r="X2013" i="25"/>
  <c r="AE2013" i="25" s="1"/>
  <c r="M1147" i="25"/>
  <c r="T1147" i="25"/>
  <c r="R1147" i="25"/>
  <c r="T3432" i="25"/>
  <c r="M3432" i="25"/>
  <c r="R3432" i="25"/>
  <c r="X1732" i="25"/>
  <c r="AE1732" i="25" s="1"/>
  <c r="W3138" i="25"/>
  <c r="X3138" i="25"/>
  <c r="AE3138" i="25" s="1"/>
  <c r="M1959" i="25"/>
  <c r="R1959" i="25"/>
  <c r="T3404" i="25"/>
  <c r="M3404" i="25"/>
  <c r="R3404" i="25"/>
  <c r="R1371" i="25"/>
  <c r="R3443" i="25"/>
  <c r="M3443" i="25"/>
  <c r="K1486" i="25"/>
  <c r="X1486" i="25" s="1"/>
  <c r="AE1486" i="25" s="1"/>
  <c r="K1250" i="25"/>
  <c r="X1250" i="25" s="1"/>
  <c r="AE1250" i="25" s="1"/>
  <c r="R2672" i="25"/>
  <c r="T2672" i="25"/>
  <c r="M2672" i="25"/>
  <c r="H481" i="25"/>
  <c r="T2585" i="25"/>
  <c r="M2585" i="25"/>
  <c r="R2585" i="25"/>
  <c r="X2738" i="25"/>
  <c r="AE2738" i="25" s="1"/>
  <c r="T3111" i="25"/>
  <c r="R3111" i="25"/>
  <c r="M3111" i="25"/>
  <c r="R1442" i="25"/>
  <c r="M1442" i="25"/>
  <c r="T1442" i="25"/>
  <c r="T3233" i="25"/>
  <c r="M3233" i="25"/>
  <c r="R3233" i="25"/>
  <c r="M13" i="25"/>
  <c r="R13" i="25"/>
  <c r="T13" i="25"/>
  <c r="R1059" i="25"/>
  <c r="T1059" i="25"/>
  <c r="M1059" i="25"/>
  <c r="H2564" i="25"/>
  <c r="T2564" i="25" s="1"/>
  <c r="W2828" i="25"/>
  <c r="X2828" i="25"/>
  <c r="AE2828" i="25" s="1"/>
  <c r="H78" i="25"/>
  <c r="T2723" i="25"/>
  <c r="T744" i="25"/>
  <c r="M744" i="25"/>
  <c r="R575" i="25"/>
  <c r="M575" i="25"/>
  <c r="T575" i="25"/>
  <c r="R3274" i="25"/>
  <c r="M3274" i="25"/>
  <c r="T3274" i="25"/>
  <c r="M3157" i="25"/>
  <c r="T3157" i="25"/>
  <c r="R3157" i="25"/>
  <c r="X1479" i="25"/>
  <c r="AE1479" i="25" s="1"/>
  <c r="R1319" i="25"/>
  <c r="M1319" i="25"/>
  <c r="W2966" i="25"/>
  <c r="X2966" i="25"/>
  <c r="AE2966" i="25" s="1"/>
  <c r="X824" i="25"/>
  <c r="AE824" i="25" s="1"/>
  <c r="W824" i="25"/>
  <c r="R233" i="25"/>
  <c r="T233" i="25"/>
  <c r="T34" i="25"/>
  <c r="R34" i="25"/>
  <c r="M34" i="25"/>
  <c r="R286" i="25"/>
  <c r="T286" i="25"/>
  <c r="M286" i="25"/>
  <c r="M1729" i="25"/>
  <c r="X2397" i="25"/>
  <c r="AE2397" i="25" s="1"/>
  <c r="T1233" i="25"/>
  <c r="R1233" i="25"/>
  <c r="M1233" i="25"/>
  <c r="M1652" i="25"/>
  <c r="R1652" i="25"/>
  <c r="H2508" i="25"/>
  <c r="R2508" i="25" s="1"/>
  <c r="K1841" i="25"/>
  <c r="R2201" i="25"/>
  <c r="T2201" i="25"/>
  <c r="M2201" i="25"/>
  <c r="H2145" i="25"/>
  <c r="X1327" i="25"/>
  <c r="AE1327" i="25" s="1"/>
  <c r="W1327" i="25"/>
  <c r="T2137" i="25"/>
  <c r="M2137" i="25"/>
  <c r="R2137" i="25"/>
  <c r="K512" i="25"/>
  <c r="X512" i="25" s="1"/>
  <c r="AE512" i="25" s="1"/>
  <c r="H534" i="25"/>
  <c r="W1710" i="25"/>
  <c r="X1710" i="25"/>
  <c r="AE1710" i="25" s="1"/>
  <c r="K3137" i="25"/>
  <c r="W471" i="25"/>
  <c r="W2330" i="25"/>
  <c r="X2330" i="25"/>
  <c r="AE2330" i="25" s="1"/>
  <c r="R1071" i="25"/>
  <c r="M1071" i="25"/>
  <c r="T1071" i="25"/>
  <c r="M3484" i="25"/>
  <c r="T3484" i="25"/>
  <c r="W801" i="25"/>
  <c r="X801" i="25"/>
  <c r="AE801" i="25" s="1"/>
  <c r="H1068" i="25"/>
  <c r="M1835" i="25"/>
  <c r="T1835" i="25"/>
  <c r="R1835" i="25"/>
  <c r="T1053" i="25"/>
  <c r="R1053" i="25"/>
  <c r="M1053" i="25"/>
  <c r="H377" i="25"/>
  <c r="X588" i="25"/>
  <c r="AE588" i="25" s="1"/>
  <c r="W588" i="25"/>
  <c r="W3086" i="25"/>
  <c r="X3086" i="25"/>
  <c r="AE3086" i="25" s="1"/>
  <c r="X3006" i="25"/>
  <c r="AE3006" i="25" s="1"/>
  <c r="R3006" i="25"/>
  <c r="T3006" i="25"/>
  <c r="M3006" i="25"/>
  <c r="W321" i="25"/>
  <c r="X321" i="25"/>
  <c r="AE321" i="25" s="1"/>
  <c r="T3239" i="25"/>
  <c r="R3239" i="25"/>
  <c r="M3239" i="25"/>
  <c r="X578" i="25"/>
  <c r="AE578" i="25" s="1"/>
  <c r="W578" i="25"/>
  <c r="K1281" i="25"/>
  <c r="X2776" i="25"/>
  <c r="AE2776" i="25" s="1"/>
  <c r="W2776" i="25"/>
  <c r="R412" i="25"/>
  <c r="M412" i="25"/>
  <c r="T2726" i="25"/>
  <c r="M2726" i="25"/>
  <c r="W1122" i="25"/>
  <c r="X1122" i="25"/>
  <c r="AE1122" i="25" s="1"/>
  <c r="W1902" i="25"/>
  <c r="X1902" i="25"/>
  <c r="AE1902" i="25" s="1"/>
  <c r="H3358" i="25"/>
  <c r="T3358" i="25" s="1"/>
  <c r="T733" i="25"/>
  <c r="M733" i="25"/>
  <c r="R733" i="25"/>
  <c r="R1352" i="25"/>
  <c r="M1352" i="25"/>
  <c r="T1352" i="25"/>
  <c r="H1278" i="25"/>
  <c r="W765" i="25"/>
  <c r="X765" i="25"/>
  <c r="AE765" i="25" s="1"/>
  <c r="H2097" i="25"/>
  <c r="W2406" i="25"/>
  <c r="X2406" i="25"/>
  <c r="AE2406" i="25" s="1"/>
  <c r="R146" i="25"/>
  <c r="M146" i="25"/>
  <c r="T146" i="25"/>
  <c r="K1025" i="25"/>
  <c r="W1025" i="25" s="1"/>
  <c r="T761" i="25"/>
  <c r="W761" i="25"/>
  <c r="X761" i="25"/>
  <c r="AE761" i="25" s="1"/>
  <c r="K1580" i="25"/>
  <c r="T1156" i="25"/>
  <c r="R1156" i="25"/>
  <c r="M1156" i="25"/>
  <c r="K1417" i="25"/>
  <c r="X1417" i="25" s="1"/>
  <c r="AE1417" i="25" s="1"/>
  <c r="K94" i="25"/>
  <c r="W94" i="25" s="1"/>
  <c r="X94" i="25" s="1"/>
  <c r="AE94" i="25" s="1"/>
  <c r="H521" i="25"/>
  <c r="T521" i="25" s="1"/>
  <c r="R1771" i="25"/>
  <c r="M1771" i="25"/>
  <c r="T1771" i="25"/>
  <c r="K1593" i="25"/>
  <c r="X1593" i="25" s="1"/>
  <c r="AE1593" i="25" s="1"/>
  <c r="T1621" i="25"/>
  <c r="R1621" i="25"/>
  <c r="M1621" i="25"/>
  <c r="M1095" i="25"/>
  <c r="R1095" i="25"/>
  <c r="T1095" i="25"/>
  <c r="R844" i="25"/>
  <c r="M844" i="25"/>
  <c r="T844" i="25"/>
  <c r="W295" i="25"/>
  <c r="X295" i="25"/>
  <c r="AE295" i="25" s="1"/>
  <c r="K186" i="25"/>
  <c r="X480" i="25"/>
  <c r="AE480" i="25" s="1"/>
  <c r="T3385" i="25"/>
  <c r="R3385" i="25"/>
  <c r="M3385" i="25"/>
  <c r="K3116" i="25"/>
  <c r="T2091" i="25"/>
  <c r="M2091" i="25"/>
  <c r="R2091" i="25"/>
  <c r="K152" i="25"/>
  <c r="X152" i="25" s="1"/>
  <c r="AE152" i="25" s="1"/>
  <c r="K2715" i="25"/>
  <c r="X2715" i="25" s="1"/>
  <c r="AE2715" i="25" s="1"/>
  <c r="H865" i="25"/>
  <c r="X865" i="25" s="1"/>
  <c r="AE865" i="25" s="1"/>
  <c r="T180" i="25"/>
  <c r="R180" i="25"/>
  <c r="M180" i="25"/>
  <c r="W1113" i="25"/>
  <c r="X1113" i="25"/>
  <c r="AE1113" i="25" s="1"/>
  <c r="T2502" i="25"/>
  <c r="M2502" i="25"/>
  <c r="R2502" i="25"/>
  <c r="H2228" i="25"/>
  <c r="X2228" i="25" s="1"/>
  <c r="AE2228" i="25" s="1"/>
  <c r="K2802" i="25"/>
  <c r="W2089" i="25"/>
  <c r="X2089" i="25"/>
  <c r="AE2089" i="25" s="1"/>
  <c r="T2048" i="25"/>
  <c r="M2048" i="25"/>
  <c r="R2048" i="25"/>
  <c r="H2128" i="25"/>
  <c r="H1848" i="25"/>
  <c r="R1848" i="25" s="1"/>
  <c r="X2732" i="25"/>
  <c r="AE2732" i="25" s="1"/>
  <c r="M2732" i="25"/>
  <c r="R2732" i="25"/>
  <c r="T2732" i="25"/>
  <c r="H2332" i="25"/>
  <c r="T2332" i="25" s="1"/>
  <c r="W2015" i="25"/>
  <c r="X2015" i="25"/>
  <c r="AE2015" i="25" s="1"/>
  <c r="M2853" i="25"/>
  <c r="T2853" i="25"/>
  <c r="R2853" i="25"/>
  <c r="K267" i="25"/>
  <c r="R1722" i="25"/>
  <c r="M1722" i="25"/>
  <c r="T1722" i="25"/>
  <c r="X1578" i="25"/>
  <c r="AE1578" i="25" s="1"/>
  <c r="W1578" i="25"/>
  <c r="W1211" i="25"/>
  <c r="X1211" i="25"/>
  <c r="AE1211" i="25" s="1"/>
  <c r="X2235" i="25"/>
  <c r="AE2235" i="25" s="1"/>
  <c r="W2235" i="25"/>
  <c r="K743" i="25"/>
  <c r="R743" i="25" s="1"/>
  <c r="K301" i="25"/>
  <c r="X301" i="25" s="1"/>
  <c r="AE301" i="25" s="1"/>
  <c r="K565" i="25"/>
  <c r="X565" i="25" s="1"/>
  <c r="AE565" i="25" s="1"/>
  <c r="X171" i="25"/>
  <c r="AE171" i="25" s="1"/>
  <c r="W171" i="25"/>
  <c r="H839" i="25"/>
  <c r="T839" i="25" s="1"/>
  <c r="M3380" i="25"/>
  <c r="T3380" i="25"/>
  <c r="T2856" i="25"/>
  <c r="R2856" i="25"/>
  <c r="M2856" i="25"/>
  <c r="T1312" i="25"/>
  <c r="M1312" i="25"/>
  <c r="R1312" i="25"/>
  <c r="X366" i="25"/>
  <c r="AE366" i="25" s="1"/>
  <c r="W366" i="25"/>
  <c r="W3240" i="25"/>
  <c r="X3240" i="25"/>
  <c r="AE3240" i="25" s="1"/>
  <c r="W2612" i="25"/>
  <c r="M2612" i="25"/>
  <c r="T2612" i="25"/>
  <c r="R2612" i="25"/>
  <c r="X2005" i="25"/>
  <c r="AE2005" i="25" s="1"/>
  <c r="W2005" i="25"/>
  <c r="K2439" i="25"/>
  <c r="K346" i="25"/>
  <c r="M159" i="25"/>
  <c r="T159" i="25"/>
  <c r="R159" i="25"/>
  <c r="K870" i="25"/>
  <c r="H579" i="25"/>
  <c r="X546" i="25"/>
  <c r="AE546" i="25" s="1"/>
  <c r="W546" i="25"/>
  <c r="W3163" i="25"/>
  <c r="X3163" i="25"/>
  <c r="AE3163" i="25" s="1"/>
  <c r="R1541" i="25"/>
  <c r="M1541" i="25"/>
  <c r="T801" i="25"/>
  <c r="M801" i="25"/>
  <c r="R801" i="25"/>
  <c r="W3420" i="25"/>
  <c r="X3420" i="25"/>
  <c r="AE3420" i="25" s="1"/>
  <c r="H251" i="25"/>
  <c r="R251" i="25" s="1"/>
  <c r="H1066" i="25"/>
  <c r="M1066" i="25" s="1"/>
  <c r="K3167" i="25"/>
  <c r="W3167" i="25" s="1"/>
  <c r="X1419" i="25"/>
  <c r="AE1419" i="25" s="1"/>
  <c r="W1419" i="25"/>
  <c r="W2039" i="25"/>
  <c r="H3134" i="25"/>
  <c r="T3134" i="25" s="1"/>
  <c r="K3392" i="25"/>
  <c r="X3392" i="25" s="1"/>
  <c r="AE3392" i="25" s="1"/>
  <c r="H2557" i="25"/>
  <c r="T2557" i="25" s="1"/>
  <c r="R1185" i="25"/>
  <c r="X2521" i="25"/>
  <c r="AE2521" i="25" s="1"/>
  <c r="W2521" i="25"/>
  <c r="T1404" i="25"/>
  <c r="R1404" i="25"/>
  <c r="M1404" i="25"/>
  <c r="K3227" i="25"/>
  <c r="M158" i="25"/>
  <c r="W158" i="25"/>
  <c r="X158" i="25"/>
  <c r="AE158" i="25" s="1"/>
  <c r="M2250" i="25"/>
  <c r="T2250" i="25"/>
  <c r="R2250" i="25"/>
  <c r="H435" i="25"/>
  <c r="R2036" i="25"/>
  <c r="T2036" i="25"/>
  <c r="M2036" i="25"/>
  <c r="T2946" i="25"/>
  <c r="M2946" i="25"/>
  <c r="R2946" i="25"/>
  <c r="K298" i="25"/>
  <c r="X2365" i="25"/>
  <c r="AE2365" i="25" s="1"/>
  <c r="W2365" i="25"/>
  <c r="X1324" i="25"/>
  <c r="AE1324" i="25" s="1"/>
  <c r="W1324" i="25"/>
  <c r="X2292" i="25"/>
  <c r="AE2292" i="25" s="1"/>
  <c r="W2292" i="25"/>
  <c r="W2710" i="25"/>
  <c r="X2710" i="25"/>
  <c r="AE2710" i="25" s="1"/>
  <c r="R1937" i="25"/>
  <c r="T1937" i="25"/>
  <c r="M1937" i="25"/>
  <c r="H339" i="25"/>
  <c r="H218" i="25"/>
  <c r="H399" i="25"/>
  <c r="H2642" i="25"/>
  <c r="H3282" i="25"/>
  <c r="T3282" i="25" s="1"/>
  <c r="T1017" i="25"/>
  <c r="M1017" i="25"/>
  <c r="R1017" i="25"/>
  <c r="T1804" i="25"/>
  <c r="M1804" i="25"/>
  <c r="R1804" i="25"/>
  <c r="X1955" i="25"/>
  <c r="AE1955" i="25" s="1"/>
  <c r="T1955" i="25"/>
  <c r="M1955" i="25"/>
  <c r="R1955" i="25"/>
  <c r="K216" i="25"/>
  <c r="W216" i="25" s="1"/>
  <c r="T1285" i="25"/>
  <c r="R1285" i="25"/>
  <c r="M1285" i="25"/>
  <c r="W2592" i="25"/>
  <c r="T2592" i="25"/>
  <c r="R2592" i="25"/>
  <c r="M2592" i="25"/>
  <c r="W988" i="25"/>
  <c r="M988" i="25"/>
  <c r="T988" i="25"/>
  <c r="R988" i="25"/>
  <c r="X2740" i="25"/>
  <c r="AE2740" i="25" s="1"/>
  <c r="W2740" i="25"/>
  <c r="H1219" i="25"/>
  <c r="X2701" i="25"/>
  <c r="AE2701" i="25" s="1"/>
  <c r="T2701" i="25"/>
  <c r="R2701" i="25"/>
  <c r="M2701" i="25"/>
  <c r="X1258" i="25"/>
  <c r="AE1258" i="25" s="1"/>
  <c r="X3445" i="25"/>
  <c r="AE3445" i="25" s="1"/>
  <c r="K1668" i="25"/>
  <c r="K520" i="25"/>
  <c r="R520" i="25" s="1"/>
  <c r="W638" i="25"/>
  <c r="X638" i="25"/>
  <c r="AE638" i="25" s="1"/>
  <c r="M720" i="25"/>
  <c r="T720" i="25"/>
  <c r="R720" i="25"/>
  <c r="H555" i="25"/>
  <c r="R2499" i="25"/>
  <c r="T2499" i="25"/>
  <c r="M2499" i="25"/>
  <c r="K584" i="25"/>
  <c r="W584" i="25" s="1"/>
  <c r="X2274" i="25"/>
  <c r="AE2274" i="25" s="1"/>
  <c r="W2274" i="25"/>
  <c r="R1244" i="25"/>
  <c r="M1244" i="25"/>
  <c r="T1244" i="25"/>
  <c r="R1385" i="25"/>
  <c r="T1385" i="25"/>
  <c r="M1385" i="25"/>
  <c r="K955" i="25"/>
  <c r="X3296" i="25"/>
  <c r="AE3296" i="25" s="1"/>
  <c r="T3296" i="25"/>
  <c r="R3296" i="25"/>
  <c r="M3296" i="25"/>
  <c r="K1374" i="25"/>
  <c r="X1582" i="25"/>
  <c r="AE1582" i="25" s="1"/>
  <c r="W1582" i="25"/>
  <c r="T2476" i="25"/>
  <c r="M2476" i="25"/>
  <c r="R2476" i="25"/>
  <c r="W1867" i="25"/>
  <c r="X1867" i="25"/>
  <c r="AE1867" i="25" s="1"/>
  <c r="M2657" i="25"/>
  <c r="T2657" i="25"/>
  <c r="R2657" i="25"/>
  <c r="T3500" i="25"/>
  <c r="W3500" i="25"/>
  <c r="X3500" i="25"/>
  <c r="AE3500" i="25" s="1"/>
  <c r="R3500" i="25"/>
  <c r="M3500" i="25"/>
  <c r="K771" i="25"/>
  <c r="W771" i="25" s="1"/>
  <c r="K1377" i="25"/>
  <c r="X1377" i="25" s="1"/>
  <c r="AE1377" i="25" s="1"/>
  <c r="K1558" i="25"/>
  <c r="X2512" i="25"/>
  <c r="AE2512" i="25" s="1"/>
  <c r="T2512" i="25"/>
  <c r="R2512" i="25"/>
  <c r="M2512" i="25"/>
  <c r="R1301" i="25"/>
  <c r="M1301" i="25"/>
  <c r="T1301" i="25"/>
  <c r="X609" i="25"/>
  <c r="AE609" i="25" s="1"/>
  <c r="W609" i="25"/>
  <c r="K212" i="25"/>
  <c r="R638" i="25"/>
  <c r="M638" i="25"/>
  <c r="T638" i="25"/>
  <c r="T1650" i="25"/>
  <c r="M1650" i="25"/>
  <c r="T2719" i="25"/>
  <c r="M2719" i="25"/>
  <c r="R2719" i="25"/>
  <c r="K1171" i="25"/>
  <c r="K3224" i="25"/>
  <c r="K2316" i="25"/>
  <c r="X2316" i="25" s="1"/>
  <c r="AE2316" i="25" s="1"/>
  <c r="T2677" i="25"/>
  <c r="M2025" i="25"/>
  <c r="R2025" i="25"/>
  <c r="M3355" i="25"/>
  <c r="R3355" i="25"/>
  <c r="T3355" i="25"/>
  <c r="R2958" i="25"/>
  <c r="M2958" i="25"/>
  <c r="T2958" i="25"/>
  <c r="H2529" i="25"/>
  <c r="R2529" i="25" s="1"/>
  <c r="X2982" i="25"/>
  <c r="AE2982" i="25" s="1"/>
  <c r="W2982" i="25"/>
  <c r="K3200" i="25"/>
  <c r="R3183" i="25"/>
  <c r="T3183" i="25"/>
  <c r="M3183" i="25"/>
  <c r="K2187" i="25"/>
  <c r="W2187" i="25" s="1"/>
  <c r="X1926" i="25"/>
  <c r="AE1926" i="25" s="1"/>
  <c r="W1926" i="25"/>
  <c r="H807" i="25"/>
  <c r="K3268" i="25"/>
  <c r="W3042" i="25"/>
  <c r="X3042" i="25"/>
  <c r="AE3042" i="25" s="1"/>
  <c r="X2765" i="25"/>
  <c r="AE2765" i="25" s="1"/>
  <c r="W2765" i="25"/>
  <c r="K3083" i="25"/>
  <c r="W247" i="25"/>
  <c r="X247" i="25"/>
  <c r="AE247" i="25" s="1"/>
  <c r="K2689" i="25"/>
  <c r="X2689" i="25" s="1"/>
  <c r="AE2689" i="25" s="1"/>
  <c r="K774" i="25"/>
  <c r="K230" i="25"/>
  <c r="T2570" i="25"/>
  <c r="M2570" i="25"/>
  <c r="M989" i="25"/>
  <c r="R989" i="25"/>
  <c r="T989" i="25"/>
  <c r="K1423" i="25"/>
  <c r="M781" i="25"/>
  <c r="W1576" i="25"/>
  <c r="X1576" i="25"/>
  <c r="AE1576" i="25" s="1"/>
  <c r="H3480" i="25"/>
  <c r="R3480" i="25" s="1"/>
  <c r="X2968" i="25"/>
  <c r="AE2968" i="25" s="1"/>
  <c r="T684" i="25"/>
  <c r="R684" i="25"/>
  <c r="H1477" i="25"/>
  <c r="M1477" i="25" s="1"/>
  <c r="K201" i="25"/>
  <c r="X201" i="25" s="1"/>
  <c r="AE201" i="25" s="1"/>
  <c r="K1756" i="25"/>
  <c r="M2804" i="25"/>
  <c r="R2804" i="25"/>
  <c r="T2804" i="25"/>
  <c r="K3149" i="25"/>
  <c r="W252" i="25"/>
  <c r="K2679" i="25"/>
  <c r="W2679" i="25" s="1"/>
  <c r="W1517" i="25"/>
  <c r="X1517" i="25"/>
  <c r="AE1517" i="25" s="1"/>
  <c r="T1791" i="25"/>
  <c r="M1791" i="25"/>
  <c r="R1791" i="25"/>
  <c r="H2439" i="25"/>
  <c r="K3376" i="25"/>
  <c r="K2065" i="25"/>
  <c r="T2268" i="25"/>
  <c r="M2268" i="25"/>
  <c r="R2268" i="25"/>
  <c r="X3469" i="25"/>
  <c r="AE3469" i="25" s="1"/>
  <c r="W3469" i="25"/>
  <c r="H1515" i="25"/>
  <c r="R1515" i="25" s="1"/>
  <c r="K3495" i="25"/>
  <c r="W3495" i="25" s="1"/>
  <c r="K2695" i="25"/>
  <c r="M2509" i="25"/>
  <c r="X2509" i="25"/>
  <c r="AE2509" i="25" s="1"/>
  <c r="W2509" i="25"/>
  <c r="K1648" i="25"/>
  <c r="M2435" i="25"/>
  <c r="R2435" i="25"/>
  <c r="T2435" i="25"/>
  <c r="K1058" i="25"/>
  <c r="T1058" i="25" s="1"/>
  <c r="X258" i="25"/>
  <c r="AE258" i="25" s="1"/>
  <c r="W258" i="25"/>
  <c r="H3059" i="25"/>
  <c r="H3027" i="25"/>
  <c r="T2917" i="25"/>
  <c r="R2917" i="25"/>
  <c r="M2917" i="25"/>
  <c r="K293" i="25"/>
  <c r="R1991" i="25"/>
  <c r="M796" i="25"/>
  <c r="R796" i="25"/>
  <c r="K1768" i="25"/>
  <c r="X2427" i="25"/>
  <c r="AE2427" i="25" s="1"/>
  <c r="T3242" i="25"/>
  <c r="M3242" i="25"/>
  <c r="T2833" i="25"/>
  <c r="R2833" i="25"/>
  <c r="X449" i="25"/>
  <c r="AE449" i="25" s="1"/>
  <c r="K388" i="25"/>
  <c r="K2475" i="25"/>
  <c r="X2475" i="25" s="1"/>
  <c r="AE2475" i="25" s="1"/>
  <c r="R3141" i="25"/>
  <c r="T3141" i="25"/>
  <c r="K2586" i="25"/>
  <c r="H163" i="25"/>
  <c r="T163" i="25" s="1"/>
  <c r="H2224" i="25"/>
  <c r="M2224" i="25" s="1"/>
  <c r="R1318" i="25"/>
  <c r="M1318" i="25"/>
  <c r="T1318" i="25"/>
  <c r="K1003" i="25"/>
  <c r="K538" i="25"/>
  <c r="X538" i="25" s="1"/>
  <c r="AE538" i="25" s="1"/>
  <c r="K80" i="25"/>
  <c r="K1431" i="25"/>
  <c r="W1431" i="25" s="1"/>
  <c r="R1019" i="25"/>
  <c r="M1019" i="25"/>
  <c r="T1019" i="25"/>
  <c r="M1114" i="25"/>
  <c r="T1114" i="25"/>
  <c r="R1114" i="25"/>
  <c r="R1376" i="25"/>
  <c r="K2928" i="25"/>
  <c r="W527" i="25"/>
  <c r="X527" i="25"/>
  <c r="AE527" i="25" s="1"/>
  <c r="H2937" i="25"/>
  <c r="X2937" i="25" s="1"/>
  <c r="AE2937" i="25" s="1"/>
  <c r="H1672" i="25"/>
  <c r="K2716" i="25"/>
  <c r="K177" i="25"/>
  <c r="K1208" i="25"/>
  <c r="X1208" i="25" s="1"/>
  <c r="AE1208" i="25" s="1"/>
  <c r="H2110" i="25"/>
  <c r="K3094" i="25"/>
  <c r="X3094" i="25" s="1"/>
  <c r="AE3094" i="25" s="1"/>
  <c r="H3056" i="25"/>
  <c r="R3056" i="25" s="1"/>
  <c r="X3395" i="25"/>
  <c r="AE3395" i="25" s="1"/>
  <c r="R3395" i="25"/>
  <c r="T3395" i="25"/>
  <c r="M3395" i="25"/>
  <c r="H290" i="25"/>
  <c r="H3356" i="25"/>
  <c r="K2741" i="25"/>
  <c r="W2741" i="25" s="1"/>
  <c r="T2652" i="25"/>
  <c r="H2054" i="25"/>
  <c r="T2054" i="25" s="1"/>
  <c r="H3294" i="25"/>
  <c r="M3294" i="25" s="1"/>
  <c r="W70" i="25"/>
  <c r="X70" i="25" s="1"/>
  <c r="AE70" i="25" s="1"/>
  <c r="R70" i="25"/>
  <c r="T70" i="25"/>
  <c r="M70" i="25"/>
  <c r="H151" i="25"/>
  <c r="K978" i="25"/>
  <c r="H1895" i="25"/>
  <c r="H1531" i="25"/>
  <c r="X1531" i="25" s="1"/>
  <c r="AE1531" i="25" s="1"/>
  <c r="T1358" i="25"/>
  <c r="R1358" i="25"/>
  <c r="M1358" i="25"/>
  <c r="T2718" i="25"/>
  <c r="R2718" i="25"/>
  <c r="M2718" i="25"/>
  <c r="R46" i="25"/>
  <c r="T46" i="25"/>
  <c r="M46" i="25"/>
  <c r="K3132" i="25"/>
  <c r="K3478" i="25"/>
  <c r="T3356" i="25"/>
  <c r="K2127" i="25"/>
  <c r="H598" i="25"/>
  <c r="M598" i="25" s="1"/>
  <c r="R2541" i="25"/>
  <c r="T2541" i="25"/>
  <c r="M2541" i="25"/>
  <c r="W1274" i="25"/>
  <c r="X1274" i="25"/>
  <c r="AE1274" i="25" s="1"/>
  <c r="T3328" i="25"/>
  <c r="M3328" i="25"/>
  <c r="R3328" i="25"/>
  <c r="K2430" i="25"/>
  <c r="W89" i="25"/>
  <c r="X89" i="25" s="1"/>
  <c r="AE89" i="25" s="1"/>
  <c r="K426" i="25"/>
  <c r="K860" i="25"/>
  <c r="X2686" i="25"/>
  <c r="AE2686" i="25" s="1"/>
  <c r="W2686" i="25"/>
  <c r="H2628" i="25"/>
  <c r="T2628" i="25" s="1"/>
  <c r="R3346" i="25"/>
  <c r="M3346" i="25"/>
  <c r="T3346" i="25"/>
  <c r="T668" i="25"/>
  <c r="R668" i="25"/>
  <c r="M668" i="25"/>
  <c r="W3436" i="25"/>
  <c r="X3436" i="25"/>
  <c r="AE3436" i="25" s="1"/>
  <c r="H1381" i="25"/>
  <c r="X1381" i="25" s="1"/>
  <c r="AE1381" i="25" s="1"/>
  <c r="K44" i="25"/>
  <c r="K2763" i="25"/>
  <c r="W2763" i="25" s="1"/>
  <c r="K2448" i="25"/>
  <c r="X1757" i="25"/>
  <c r="AE1757" i="25" s="1"/>
  <c r="W2126" i="25"/>
  <c r="X2126" i="25"/>
  <c r="AE2126" i="25" s="1"/>
  <c r="K611" i="25"/>
  <c r="X611" i="25" s="1"/>
  <c r="AE611" i="25" s="1"/>
  <c r="H365" i="25"/>
  <c r="M420" i="25"/>
  <c r="K2790" i="25"/>
  <c r="K2561" i="25"/>
  <c r="K1456" i="25"/>
  <c r="T2489" i="25"/>
  <c r="R2489" i="25"/>
  <c r="M2489" i="25"/>
  <c r="H3305" i="25"/>
  <c r="K1825" i="25"/>
  <c r="W1974" i="25"/>
  <c r="X1974" i="25"/>
  <c r="AE1974" i="25" s="1"/>
  <c r="T869" i="25"/>
  <c r="M869" i="25"/>
  <c r="R869" i="25"/>
  <c r="K917" i="25"/>
  <c r="R917" i="25" s="1"/>
  <c r="K1963" i="25"/>
  <c r="H2755" i="25"/>
  <c r="R2755" i="25" s="1"/>
  <c r="H868" i="25"/>
  <c r="R1923" i="25"/>
  <c r="H809" i="25"/>
  <c r="R809" i="25" s="1"/>
  <c r="X1264" i="25"/>
  <c r="AE1264" i="25" s="1"/>
  <c r="W1264" i="25"/>
  <c r="M185" i="25"/>
  <c r="X185" i="25"/>
  <c r="AE185" i="25" s="1"/>
  <c r="W185" i="25"/>
  <c r="H2737" i="25"/>
  <c r="H24" i="25"/>
  <c r="X531" i="25"/>
  <c r="AE531" i="25" s="1"/>
  <c r="W531" i="25"/>
  <c r="H1904" i="25"/>
  <c r="T2921" i="25"/>
  <c r="X3268" i="25"/>
  <c r="AE3268" i="25" s="1"/>
  <c r="X3025" i="25"/>
  <c r="AE3025" i="25" s="1"/>
  <c r="W3025" i="25"/>
  <c r="K81" i="25"/>
  <c r="H2246" i="25"/>
  <c r="W40" i="25"/>
  <c r="X40" i="25" s="1"/>
  <c r="AE40" i="25" s="1"/>
  <c r="K804" i="25"/>
  <c r="X804" i="25" s="1"/>
  <c r="AE804" i="25" s="1"/>
  <c r="K2984" i="25"/>
  <c r="X2984" i="25" s="1"/>
  <c r="AE2984" i="25" s="1"/>
  <c r="H896" i="25"/>
  <c r="R896" i="25" s="1"/>
  <c r="H1777" i="25"/>
  <c r="T1777" i="25" s="1"/>
  <c r="K1338" i="25"/>
  <c r="H1956" i="25"/>
  <c r="X367" i="25"/>
  <c r="AE367" i="25" s="1"/>
  <c r="W367" i="25"/>
  <c r="X1078" i="25"/>
  <c r="AE1078" i="25" s="1"/>
  <c r="W1078" i="25"/>
  <c r="K280" i="25"/>
  <c r="X280" i="25" s="1"/>
  <c r="AE280" i="25" s="1"/>
  <c r="K755" i="25"/>
  <c r="K1715" i="25"/>
  <c r="K2863" i="25"/>
  <c r="X2863" i="25" s="1"/>
  <c r="AE2863" i="25" s="1"/>
  <c r="R2159" i="25"/>
  <c r="K2252" i="25"/>
  <c r="W1615" i="25"/>
  <c r="R1615" i="25"/>
  <c r="T1615" i="25"/>
  <c r="M1615" i="25"/>
  <c r="X2485" i="25"/>
  <c r="AE2485" i="25" s="1"/>
  <c r="W2485" i="25"/>
  <c r="K2105" i="25"/>
  <c r="H1617" i="25"/>
  <c r="W386" i="25"/>
  <c r="X386" i="25"/>
  <c r="AE386" i="25" s="1"/>
  <c r="X3233" i="25"/>
  <c r="AE3233" i="25" s="1"/>
  <c r="W3233" i="25"/>
  <c r="H617" i="25"/>
  <c r="M617" i="25" s="1"/>
  <c r="H2673" i="25"/>
  <c r="H492" i="25"/>
  <c r="H778" i="25"/>
  <c r="K2209" i="25"/>
  <c r="W2209" i="25" s="1"/>
  <c r="K2601" i="25"/>
  <c r="W2601" i="25" s="1"/>
  <c r="M3202" i="25"/>
  <c r="H2931" i="25"/>
  <c r="R2931" i="25" s="1"/>
  <c r="K1651" i="25"/>
  <c r="H285" i="25"/>
  <c r="H2006" i="25"/>
  <c r="W2041" i="25"/>
  <c r="W2210" i="25"/>
  <c r="X2210" i="25"/>
  <c r="AE2210" i="25" s="1"/>
  <c r="H212" i="25"/>
  <c r="X2310" i="25"/>
  <c r="AE2310" i="25" s="1"/>
  <c r="W2310" i="25"/>
  <c r="K1167" i="25"/>
  <c r="W923" i="25"/>
  <c r="X923" i="25"/>
  <c r="AE923" i="25" s="1"/>
  <c r="K671" i="25"/>
  <c r="M511" i="25"/>
  <c r="T511" i="25"/>
  <c r="R511" i="25"/>
  <c r="X1445" i="25"/>
  <c r="AE1445" i="25" s="1"/>
  <c r="W1445" i="25"/>
  <c r="X1237" i="25"/>
  <c r="AE1237" i="25" s="1"/>
  <c r="W1237" i="25"/>
  <c r="X1681" i="25"/>
  <c r="AE1681" i="25" s="1"/>
  <c r="W1681" i="25"/>
  <c r="X1588" i="25"/>
  <c r="AE1588" i="25" s="1"/>
  <c r="W1588" i="25"/>
  <c r="M908" i="25"/>
  <c r="R908" i="25"/>
  <c r="T908" i="25"/>
  <c r="K2503" i="25"/>
  <c r="X2503" i="25" s="1"/>
  <c r="AE2503" i="25" s="1"/>
  <c r="R2018" i="25"/>
  <c r="M2018" i="25"/>
  <c r="T2018" i="25"/>
  <c r="K3316" i="25"/>
  <c r="K1460" i="25"/>
  <c r="K168" i="25"/>
  <c r="W1478" i="25"/>
  <c r="H2270" i="25"/>
  <c r="R610" i="25"/>
  <c r="X610" i="25"/>
  <c r="AE610" i="25" s="1"/>
  <c r="W610" i="25"/>
  <c r="K87" i="25"/>
  <c r="H2177" i="25"/>
  <c r="H2304" i="25"/>
  <c r="R2304" i="25" s="1"/>
  <c r="H2178" i="25"/>
  <c r="H3116" i="25"/>
  <c r="H3132" i="25"/>
  <c r="H1770" i="25"/>
  <c r="M1770" i="25" s="1"/>
  <c r="H2994" i="25"/>
  <c r="H2648" i="25"/>
  <c r="K1854" i="25"/>
  <c r="X1854" i="25" s="1"/>
  <c r="AE1854" i="25" s="1"/>
  <c r="M2700" i="25"/>
  <c r="T2700" i="25"/>
  <c r="R2700" i="25"/>
  <c r="T3158" i="25"/>
  <c r="M3158" i="25"/>
  <c r="R3158" i="25"/>
  <c r="K3254" i="25"/>
  <c r="M2688" i="25"/>
  <c r="T2688" i="25"/>
  <c r="R2688" i="25"/>
  <c r="H326" i="25"/>
  <c r="K3064" i="25"/>
  <c r="H2721" i="25"/>
  <c r="T2721" i="25" s="1"/>
  <c r="X983" i="25"/>
  <c r="AE983" i="25" s="1"/>
  <c r="H357" i="25"/>
  <c r="K2617" i="25"/>
  <c r="K436" i="25"/>
  <c r="M1739" i="25"/>
  <c r="W1739" i="25"/>
  <c r="X1739" i="25"/>
  <c r="AE1739" i="25" s="1"/>
  <c r="K2356" i="25"/>
  <c r="K467" i="25"/>
  <c r="H955" i="25"/>
  <c r="H2716" i="25"/>
  <c r="W2716" i="25" s="1"/>
  <c r="H542" i="25"/>
  <c r="T18" i="25"/>
  <c r="R18" i="25"/>
  <c r="M18" i="25"/>
  <c r="H3426" i="25"/>
  <c r="T3426" i="25" s="1"/>
  <c r="H990" i="25"/>
  <c r="R990" i="25" s="1"/>
  <c r="H1222" i="25"/>
  <c r="H33" i="25"/>
  <c r="W33" i="25" s="1"/>
  <c r="X33" i="25" s="1"/>
  <c r="AE33" i="25" s="1"/>
  <c r="K36" i="25"/>
  <c r="H660" i="25"/>
  <c r="T660" i="25" s="1"/>
  <c r="K1822" i="25"/>
  <c r="X1822" i="25" s="1"/>
  <c r="AE1822" i="25" s="1"/>
  <c r="K405" i="25"/>
  <c r="X405" i="25" s="1"/>
  <c r="AE405" i="25" s="1"/>
  <c r="H2388" i="25"/>
  <c r="K1469" i="25"/>
  <c r="K3106" i="25"/>
  <c r="H1412" i="25"/>
  <c r="H1754" i="25"/>
  <c r="H3267" i="25"/>
  <c r="R3267" i="25" s="1"/>
  <c r="X2972" i="25"/>
  <c r="AE2972" i="25" s="1"/>
  <c r="W2972" i="25"/>
  <c r="K72" i="25"/>
  <c r="K54" i="25"/>
  <c r="W54" i="25" s="1"/>
  <c r="X54" i="25" s="1"/>
  <c r="AE54" i="25" s="1"/>
  <c r="H2855" i="25"/>
  <c r="T2855" i="25" s="1"/>
  <c r="H3468" i="25"/>
  <c r="K1013" i="25"/>
  <c r="H967" i="25"/>
  <c r="M967" i="25" s="1"/>
  <c r="K3236" i="25"/>
  <c r="K2289" i="25"/>
  <c r="H885" i="25"/>
  <c r="W2868" i="25"/>
  <c r="X2868" i="25"/>
  <c r="AE2868" i="25" s="1"/>
  <c r="T3412" i="25"/>
  <c r="R3412" i="25"/>
  <c r="M3412" i="25"/>
  <c r="K1790" i="25"/>
  <c r="W1790" i="25" s="1"/>
  <c r="H1286" i="25"/>
  <c r="M1286" i="25" s="1"/>
  <c r="K2076" i="25"/>
  <c r="X2076" i="25" s="1"/>
  <c r="AE2076" i="25" s="1"/>
  <c r="H2992" i="25"/>
  <c r="H2910" i="25"/>
  <c r="X1975" i="25"/>
  <c r="AE1975" i="25" s="1"/>
  <c r="W1975" i="25"/>
  <c r="K1249" i="25"/>
  <c r="K1546" i="25"/>
  <c r="W864" i="25"/>
  <c r="X864" i="25"/>
  <c r="AE864" i="25" s="1"/>
  <c r="H428" i="25"/>
  <c r="H3334" i="25"/>
  <c r="K1146" i="25"/>
  <c r="W2985" i="25"/>
  <c r="X2985" i="25"/>
  <c r="AE2985" i="25" s="1"/>
  <c r="H2760" i="25"/>
  <c r="X2760" i="25" s="1"/>
  <c r="AE2760" i="25" s="1"/>
  <c r="H3438" i="25"/>
  <c r="H3145" i="25"/>
  <c r="W3145" i="25" s="1"/>
  <c r="K2047" i="25"/>
  <c r="H604" i="25"/>
  <c r="R604" i="25" s="1"/>
  <c r="K2641" i="25"/>
  <c r="H1033" i="25"/>
  <c r="K3152" i="25"/>
  <c r="M1848" i="25"/>
  <c r="M3061" i="25"/>
  <c r="R3061" i="25"/>
  <c r="T3061" i="25"/>
  <c r="W43" i="25"/>
  <c r="X43" i="25" s="1"/>
  <c r="AE43" i="25" s="1"/>
  <c r="W2795" i="25"/>
  <c r="X2795" i="25"/>
  <c r="AE2795" i="25" s="1"/>
  <c r="H1406" i="25"/>
  <c r="R1406" i="25" s="1"/>
  <c r="H1636" i="25"/>
  <c r="R1636" i="25" s="1"/>
  <c r="H343" i="25"/>
  <c r="K2294" i="25"/>
  <c r="W2294" i="25" s="1"/>
  <c r="K3027" i="25"/>
  <c r="K3249" i="25"/>
  <c r="R2414" i="25"/>
  <c r="T2414" i="25"/>
  <c r="M2414" i="25"/>
  <c r="K2974" i="25"/>
  <c r="W1410" i="25"/>
  <c r="X1410" i="25"/>
  <c r="AE1410" i="25" s="1"/>
  <c r="H1487" i="25"/>
  <c r="M1487" i="25" s="1"/>
  <c r="K1232" i="25"/>
  <c r="X1232" i="25" s="1"/>
  <c r="AE1232" i="25" s="1"/>
  <c r="K1899" i="25"/>
  <c r="X1899" i="25" s="1"/>
  <c r="AE1899" i="25" s="1"/>
  <c r="H3029" i="25"/>
  <c r="M3029" i="25" s="1"/>
  <c r="K363" i="25"/>
  <c r="X1913" i="25"/>
  <c r="AE1913" i="25" s="1"/>
  <c r="W1913" i="25"/>
  <c r="W3397" i="25"/>
  <c r="X3397" i="25"/>
  <c r="AE3397" i="25" s="1"/>
  <c r="K1215" i="25"/>
  <c r="H1736" i="25"/>
  <c r="K1455" i="25"/>
  <c r="H1996" i="25"/>
  <c r="M3348" i="25"/>
  <c r="T3348" i="25"/>
  <c r="R3348" i="25"/>
  <c r="H826" i="25"/>
  <c r="K469" i="25"/>
  <c r="W469" i="25" s="1"/>
  <c r="W1480" i="25"/>
  <c r="W2243" i="25"/>
  <c r="X2243" i="25"/>
  <c r="AE2243" i="25" s="1"/>
  <c r="K1894" i="25"/>
  <c r="K1782" i="25"/>
  <c r="H870" i="25"/>
  <c r="K3305" i="25"/>
  <c r="H3142" i="25"/>
  <c r="H2652" i="25"/>
  <c r="M2652" i="25" s="1"/>
  <c r="K3059" i="25"/>
  <c r="K50" i="25"/>
  <c r="W50" i="25" s="1"/>
  <c r="X50" i="25" s="1"/>
  <c r="AE50" i="25" s="1"/>
  <c r="W3095" i="25"/>
  <c r="X3095" i="25"/>
  <c r="AE3095" i="25" s="1"/>
  <c r="K2441" i="25"/>
  <c r="H3115" i="25"/>
  <c r="M3115" i="25" s="1"/>
  <c r="H710" i="25"/>
  <c r="H1881" i="25"/>
  <c r="H934" i="25"/>
  <c r="R934" i="25" s="1"/>
  <c r="H2941" i="25"/>
  <c r="M2941" i="25" s="1"/>
  <c r="H2184" i="25"/>
  <c r="H1528" i="25"/>
  <c r="K2515" i="25"/>
  <c r="W3308" i="25"/>
  <c r="X3308" i="25"/>
  <c r="AE3308" i="25" s="1"/>
  <c r="H3483" i="25"/>
  <c r="X3483" i="25" s="1"/>
  <c r="AE3483" i="25" s="1"/>
  <c r="H2773" i="25"/>
  <c r="H574" i="25"/>
  <c r="K2664" i="25"/>
  <c r="H3249" i="25"/>
  <c r="H4" i="25"/>
  <c r="M711" i="25"/>
  <c r="T711" i="25"/>
  <c r="R711" i="25"/>
  <c r="K1305" i="25"/>
  <c r="H1713" i="25"/>
  <c r="T1713" i="25" s="1"/>
  <c r="H880" i="25"/>
  <c r="K1886" i="25"/>
  <c r="W1886" i="25" s="1"/>
  <c r="H2284" i="25"/>
  <c r="H2635" i="25"/>
  <c r="X552" i="25"/>
  <c r="AE552" i="25" s="1"/>
  <c r="W552" i="25"/>
  <c r="M3090" i="25"/>
  <c r="R3090" i="25"/>
  <c r="T3090" i="25"/>
  <c r="M1590" i="25"/>
  <c r="T1590" i="25"/>
  <c r="R1590" i="25"/>
  <c r="H3120" i="25"/>
  <c r="R3120" i="25" s="1"/>
  <c r="K2761" i="25"/>
  <c r="X2761" i="25" s="1"/>
  <c r="AE2761" i="25" s="1"/>
  <c r="K1162" i="25"/>
  <c r="W1162" i="25" s="1"/>
  <c r="K2709" i="25"/>
  <c r="X150" i="25"/>
  <c r="AE150" i="25" s="1"/>
  <c r="W150" i="25"/>
  <c r="H3284" i="25"/>
  <c r="T3284" i="25" s="1"/>
  <c r="K3317" i="25"/>
  <c r="H685" i="25"/>
  <c r="R685" i="25" s="1"/>
  <c r="H942" i="25"/>
  <c r="K2704" i="25"/>
  <c r="X2704" i="25" s="1"/>
  <c r="AE2704" i="25" s="1"/>
  <c r="H2446" i="25"/>
  <c r="X3416" i="25"/>
  <c r="AE3416" i="25" s="1"/>
  <c r="H2163" i="25"/>
  <c r="K2378" i="25"/>
  <c r="W2378" i="25" s="1"/>
  <c r="K1246" i="25"/>
  <c r="K2393" i="25"/>
  <c r="X2393" i="25" s="1"/>
  <c r="AE2393" i="25" s="1"/>
  <c r="X3456" i="25"/>
  <c r="AE3456" i="25" s="1"/>
  <c r="K2002" i="25"/>
  <c r="W2002" i="25" s="1"/>
  <c r="K1379" i="25"/>
  <c r="K706" i="25"/>
  <c r="T560" i="25"/>
  <c r="R560" i="25"/>
  <c r="H2703" i="25"/>
  <c r="R2703" i="25" s="1"/>
  <c r="H1107" i="25"/>
  <c r="W2879" i="25"/>
  <c r="X2879" i="25"/>
  <c r="AE2879" i="25" s="1"/>
  <c r="H2783" i="25"/>
  <c r="X2783" i="25" s="1"/>
  <c r="AE2783" i="25" s="1"/>
  <c r="H1982" i="25"/>
  <c r="K2933" i="25"/>
  <c r="W2933" i="25" s="1"/>
  <c r="H1598" i="25"/>
  <c r="M1598" i="25" s="1"/>
  <c r="H693" i="25"/>
  <c r="K1501" i="25"/>
  <c r="X1501" i="25" s="1"/>
  <c r="AE1501" i="25" s="1"/>
  <c r="W2281" i="25"/>
  <c r="X2281" i="25"/>
  <c r="AE2281" i="25" s="1"/>
  <c r="H2794" i="25"/>
  <c r="H375" i="25"/>
  <c r="T375" i="25" s="1"/>
  <c r="K3003" i="25"/>
  <c r="H450" i="25"/>
  <c r="H1067" i="25"/>
  <c r="K650" i="25"/>
  <c r="M2973" i="25"/>
  <c r="W2973" i="25"/>
  <c r="X2973" i="25"/>
  <c r="AE2973" i="25" s="1"/>
  <c r="K336" i="25"/>
  <c r="W336" i="25" s="1"/>
  <c r="H369" i="25"/>
  <c r="R369" i="25" s="1"/>
  <c r="K1990" i="25"/>
  <c r="W1990" i="25" s="1"/>
  <c r="K3381" i="25"/>
  <c r="W3381" i="25" s="1"/>
  <c r="K906" i="25"/>
  <c r="W906" i="25" s="1"/>
  <c r="K3375" i="25"/>
  <c r="X3375" i="25" s="1"/>
  <c r="AE3375" i="25" s="1"/>
  <c r="H800" i="25"/>
  <c r="R800" i="25" s="1"/>
  <c r="X3009" i="25"/>
  <c r="AE3009" i="25" s="1"/>
  <c r="W3009" i="25"/>
  <c r="K1907" i="25"/>
  <c r="W1907" i="25" s="1"/>
  <c r="H1225" i="25"/>
  <c r="R1225" i="25" s="1"/>
  <c r="H3393" i="25"/>
  <c r="K3434" i="25"/>
  <c r="H1074" i="25"/>
  <c r="M1074" i="25" s="1"/>
  <c r="H2953" i="25"/>
  <c r="H1100" i="25"/>
  <c r="M1100" i="25" s="1"/>
  <c r="X2075" i="25"/>
  <c r="AE2075" i="25" s="1"/>
  <c r="W2075" i="25"/>
  <c r="H3462" i="25"/>
  <c r="K205" i="25"/>
  <c r="X205" i="25" s="1"/>
  <c r="AE205" i="25" s="1"/>
  <c r="H3161" i="25"/>
  <c r="M3161" i="25" s="1"/>
  <c r="H889" i="25"/>
  <c r="T889" i="25" s="1"/>
  <c r="K106" i="25"/>
  <c r="W106" i="25" s="1"/>
  <c r="X106" i="25" s="1"/>
  <c r="AE106" i="25" s="1"/>
  <c r="H834" i="25"/>
  <c r="H793" i="25"/>
  <c r="T793" i="25" s="1"/>
  <c r="H1511" i="25"/>
  <c r="M1511" i="25" s="1"/>
  <c r="H3410" i="25"/>
  <c r="H2543" i="25"/>
  <c r="M2543" i="25" s="1"/>
  <c r="H1794" i="25"/>
  <c r="R1794" i="25" s="1"/>
  <c r="K837" i="25"/>
  <c r="H1851" i="25"/>
  <c r="H1398" i="25"/>
  <c r="K236" i="25"/>
  <c r="W236" i="25" s="1"/>
  <c r="H509" i="25"/>
  <c r="K2819" i="25"/>
  <c r="W2819" i="25" s="1"/>
  <c r="H624" i="25"/>
  <c r="T2683" i="25"/>
  <c r="R2683" i="25"/>
  <c r="M2683" i="25"/>
  <c r="K1833" i="25"/>
  <c r="K2587" i="25"/>
  <c r="K322" i="25"/>
  <c r="X322" i="25" s="1"/>
  <c r="AE322" i="25" s="1"/>
  <c r="H213" i="25"/>
  <c r="H783" i="25"/>
  <c r="M783" i="25" s="1"/>
  <c r="K686" i="25"/>
  <c r="W1812" i="25"/>
  <c r="X1812" i="25"/>
  <c r="AE1812" i="25" s="1"/>
  <c r="H2024" i="25"/>
  <c r="H963" i="25"/>
  <c r="M963" i="25" s="1"/>
  <c r="K2437" i="25"/>
  <c r="H353" i="25"/>
  <c r="W353" i="25" s="1"/>
  <c r="H2386" i="25"/>
  <c r="M2386" i="25" s="1"/>
  <c r="H1767" i="25"/>
  <c r="K428" i="25"/>
  <c r="H2410" i="25"/>
  <c r="H2308" i="25"/>
  <c r="M2308" i="25" s="1"/>
  <c r="H2619" i="25"/>
  <c r="K1229" i="25"/>
  <c r="X1229" i="25" s="1"/>
  <c r="AE1229" i="25" s="1"/>
  <c r="H2080" i="25"/>
  <c r="R2080" i="25" s="1"/>
  <c r="H1325" i="25"/>
  <c r="M1325" i="25" s="1"/>
  <c r="K1543" i="25"/>
  <c r="X1543" i="25" s="1"/>
  <c r="AE1543" i="25" s="1"/>
  <c r="H3149" i="25"/>
  <c r="K2144" i="25"/>
  <c r="W2144" i="25" s="1"/>
  <c r="H1597" i="25"/>
  <c r="K3244" i="25"/>
  <c r="K2861" i="25"/>
  <c r="H2560" i="25"/>
  <c r="T2560" i="25" s="1"/>
  <c r="K3318" i="25"/>
  <c r="X3318" i="25" s="1"/>
  <c r="AE3318" i="25" s="1"/>
  <c r="K2402" i="25"/>
  <c r="X2402" i="25" s="1"/>
  <c r="AE2402" i="25" s="1"/>
  <c r="K568" i="25"/>
  <c r="K265" i="25"/>
  <c r="K1737" i="25"/>
  <c r="H944" i="25"/>
  <c r="X1782" i="25"/>
  <c r="AE1782" i="25" s="1"/>
  <c r="K3320" i="25"/>
  <c r="K2128" i="25"/>
  <c r="W819" i="25"/>
  <c r="H2977" i="25"/>
  <c r="K966" i="25"/>
  <c r="W966" i="25" s="1"/>
  <c r="K2978" i="25"/>
  <c r="H2453" i="25"/>
  <c r="T2453" i="25" s="1"/>
  <c r="K1502" i="25"/>
  <c r="W1502" i="25" s="1"/>
  <c r="K1060" i="25"/>
  <c r="K595" i="25"/>
  <c r="W2782" i="25"/>
  <c r="X2782" i="25"/>
  <c r="AE2782" i="25" s="1"/>
  <c r="H426" i="25"/>
  <c r="H2417" i="25"/>
  <c r="M2347" i="25"/>
  <c r="T2347" i="25"/>
  <c r="R2347" i="25"/>
  <c r="K1637" i="25"/>
  <c r="X1637" i="25" s="1"/>
  <c r="AE1637" i="25" s="1"/>
  <c r="R2545" i="25"/>
  <c r="M2545" i="25"/>
  <c r="T2545" i="25"/>
  <c r="K2495" i="25"/>
  <c r="W2495" i="25" s="1"/>
  <c r="K509" i="25"/>
  <c r="H1607" i="25"/>
  <c r="H1630" i="25"/>
  <c r="H1665" i="25"/>
  <c r="T1665" i="25" s="1"/>
  <c r="K2712" i="25"/>
  <c r="K3467" i="25"/>
  <c r="H1814" i="25"/>
  <c r="K823" i="25"/>
  <c r="H745" i="25"/>
  <c r="W745" i="25" s="1"/>
  <c r="K1611" i="25"/>
  <c r="X1611" i="25" s="1"/>
  <c r="AE1611" i="25" s="1"/>
  <c r="H1203" i="25"/>
  <c r="W1203" i="25" s="1"/>
  <c r="H1571" i="25"/>
  <c r="T1571" i="25" s="1"/>
  <c r="H3105" i="25"/>
  <c r="M3105" i="25" s="1"/>
  <c r="K249" i="25"/>
  <c r="W249" i="25" s="1"/>
  <c r="K985" i="25"/>
  <c r="W985" i="25" s="1"/>
  <c r="H3435" i="25"/>
  <c r="R3435" i="25" s="1"/>
  <c r="H2510" i="25"/>
  <c r="H2602" i="25"/>
  <c r="K775" i="25"/>
  <c r="H3247" i="25"/>
  <c r="T3247" i="25" s="1"/>
  <c r="H1891" i="25"/>
  <c r="T1891" i="25" s="1"/>
  <c r="H1945" i="25"/>
  <c r="H2613" i="25"/>
  <c r="H2934" i="25"/>
  <c r="K1500" i="25"/>
  <c r="X1500" i="25" s="1"/>
  <c r="AE1500" i="25" s="1"/>
  <c r="K142" i="25"/>
  <c r="W142" i="25" s="1"/>
  <c r="K2661" i="25"/>
  <c r="H1877" i="25"/>
  <c r="R1877" i="25" s="1"/>
  <c r="K1039" i="25"/>
  <c r="H1392" i="25"/>
  <c r="T1392" i="25" s="1"/>
  <c r="H2381" i="25"/>
  <c r="T2381" i="25" s="1"/>
  <c r="K3154" i="25"/>
  <c r="K2469" i="25"/>
  <c r="H1762" i="25"/>
  <c r="R1762" i="25" s="1"/>
  <c r="H1703" i="25"/>
  <c r="M1703" i="25" s="1"/>
  <c r="H2373" i="25"/>
  <c r="K2607" i="25"/>
  <c r="H1903" i="25"/>
  <c r="R1903" i="25" s="1"/>
  <c r="H1860" i="25"/>
  <c r="H1864" i="25"/>
  <c r="H1008" i="25"/>
  <c r="K191" i="25"/>
  <c r="W191" i="25" s="1"/>
  <c r="H324" i="25"/>
  <c r="R324" i="25" s="1"/>
  <c r="H2132" i="25"/>
  <c r="H845" i="25"/>
  <c r="K701" i="25"/>
  <c r="K1051" i="25"/>
  <c r="X1051" i="25" s="1"/>
  <c r="AE1051" i="25" s="1"/>
  <c r="K3366" i="25"/>
  <c r="X3366" i="25" s="1"/>
  <c r="AE3366" i="25" s="1"/>
  <c r="H871" i="25"/>
  <c r="T871" i="25" s="1"/>
  <c r="K523" i="25"/>
  <c r="H1803" i="25"/>
  <c r="K1108" i="25"/>
  <c r="X1108" i="25" s="1"/>
  <c r="AE1108" i="25" s="1"/>
  <c r="H1869" i="25"/>
  <c r="T1869" i="25" s="1"/>
  <c r="W3" i="25"/>
  <c r="X3" i="25" s="1"/>
  <c r="H795" i="25"/>
  <c r="H1351" i="25"/>
  <c r="T1511" i="25" l="1"/>
  <c r="R1846" i="25"/>
  <c r="M2558" i="25"/>
  <c r="X771" i="25"/>
  <c r="AE771" i="25" s="1"/>
  <c r="M2931" i="25"/>
  <c r="M521" i="25"/>
  <c r="M3490" i="25"/>
  <c r="W830" i="25"/>
  <c r="T2045" i="25"/>
  <c r="T1992" i="25"/>
  <c r="M1300" i="25"/>
  <c r="X1176" i="25"/>
  <c r="AE1176" i="25" s="1"/>
  <c r="W1500" i="25"/>
  <c r="T1485" i="25"/>
  <c r="R967" i="25"/>
  <c r="M423" i="25"/>
  <c r="M1102" i="25"/>
  <c r="T1762" i="25"/>
  <c r="R2905" i="25"/>
  <c r="T1487" i="25"/>
  <c r="R883" i="25"/>
  <c r="W1976" i="25"/>
  <c r="R628" i="25"/>
  <c r="R97" i="25"/>
  <c r="X2706" i="25"/>
  <c r="AE2706" i="25" s="1"/>
  <c r="M1265" i="25"/>
  <c r="R1186" i="25"/>
  <c r="W152" i="25"/>
  <c r="R433" i="25"/>
  <c r="M1805" i="25"/>
  <c r="R2224" i="25"/>
  <c r="R2855" i="25"/>
  <c r="W87" i="25"/>
  <c r="X87" i="25" s="1"/>
  <c r="AE87" i="25" s="1"/>
  <c r="W2129" i="25"/>
  <c r="M1134" i="25"/>
  <c r="T3302" i="25"/>
  <c r="W23" i="25"/>
  <c r="X23" i="25" s="1"/>
  <c r="AE23" i="25" s="1"/>
  <c r="R1454" i="25"/>
  <c r="T1216" i="25"/>
  <c r="R1350" i="25"/>
  <c r="R2308" i="25"/>
  <c r="T1373" i="25"/>
  <c r="T101" i="25"/>
  <c r="X599" i="25"/>
  <c r="AE599" i="25" s="1"/>
  <c r="W2694" i="25"/>
  <c r="X1298" i="25"/>
  <c r="AE1298" i="25" s="1"/>
  <c r="X2504" i="25"/>
  <c r="AE2504" i="25" s="1"/>
  <c r="T2593" i="25"/>
  <c r="M2525" i="25"/>
  <c r="T1286" i="25"/>
  <c r="R2721" i="25"/>
  <c r="T3451" i="25"/>
  <c r="W1854" i="25"/>
  <c r="R2553" i="25"/>
  <c r="R3311" i="25"/>
  <c r="X641" i="25"/>
  <c r="AE641" i="25" s="1"/>
  <c r="T3349" i="25"/>
  <c r="T2386" i="25"/>
  <c r="T1636" i="25"/>
  <c r="R2820" i="25"/>
  <c r="R1716" i="25"/>
  <c r="T1300" i="25"/>
  <c r="X1468" i="25"/>
  <c r="AE1468" i="25" s="1"/>
  <c r="T2450" i="25"/>
  <c r="M1485" i="25"/>
  <c r="W1102" i="25"/>
  <c r="R1940" i="25"/>
  <c r="R1552" i="25"/>
  <c r="T2905" i="25"/>
  <c r="T1787" i="25"/>
  <c r="X2864" i="25"/>
  <c r="AE2864" i="25" s="1"/>
  <c r="T380" i="25"/>
  <c r="T1265" i="25"/>
  <c r="X1394" i="25"/>
  <c r="AE1394" i="25" s="1"/>
  <c r="R647" i="25"/>
  <c r="R441" i="25"/>
  <c r="M3284" i="25"/>
  <c r="R862" i="25"/>
  <c r="X2631" i="25"/>
  <c r="AE2631" i="25" s="1"/>
  <c r="W2696" i="25"/>
  <c r="W2343" i="25"/>
  <c r="T598" i="25"/>
  <c r="R156" i="25"/>
  <c r="R1252" i="25"/>
  <c r="T1735" i="25"/>
  <c r="R1793" i="25"/>
  <c r="M1386" i="25"/>
  <c r="W280" i="25"/>
  <c r="R1373" i="25"/>
  <c r="X3167" i="25"/>
  <c r="AE3167" i="25" s="1"/>
  <c r="X2144" i="25"/>
  <c r="AE2144" i="25" s="1"/>
  <c r="X1048" i="25"/>
  <c r="AE1048" i="25" s="1"/>
  <c r="M889" i="25"/>
  <c r="R2238" i="25"/>
  <c r="M1098" i="25"/>
  <c r="X702" i="25"/>
  <c r="AE702" i="25" s="1"/>
  <c r="R1286" i="25"/>
  <c r="R945" i="25"/>
  <c r="T2167" i="25"/>
  <c r="W3366" i="25"/>
  <c r="T604" i="25"/>
  <c r="W2076" i="25"/>
  <c r="W2282" i="25"/>
  <c r="W1229" i="25"/>
  <c r="T3161" i="25"/>
  <c r="M1716" i="25"/>
  <c r="R1485" i="25"/>
  <c r="T3166" i="25"/>
  <c r="T62" i="25"/>
  <c r="M1552" i="25"/>
  <c r="X618" i="25"/>
  <c r="AE618" i="25" s="1"/>
  <c r="W58" i="25"/>
  <c r="X58" i="25" s="1"/>
  <c r="AE58" i="25" s="1"/>
  <c r="M441" i="25"/>
  <c r="W2402" i="25"/>
  <c r="T2136" i="25"/>
  <c r="M862" i="25"/>
  <c r="X331" i="25"/>
  <c r="AE331" i="25" s="1"/>
  <c r="T3314" i="25"/>
  <c r="X3216" i="25"/>
  <c r="AE3216" i="25" s="1"/>
  <c r="T1252" i="25"/>
  <c r="T3104" i="25"/>
  <c r="W3172" i="25"/>
  <c r="T1386" i="25"/>
  <c r="R1840" i="25"/>
  <c r="R1473" i="25"/>
  <c r="T3354" i="25"/>
  <c r="T63" i="25"/>
  <c r="W2142" i="25"/>
  <c r="T1098" i="25"/>
  <c r="M1461" i="25"/>
  <c r="W840" i="25"/>
  <c r="T945" i="25"/>
  <c r="W25" i="25"/>
  <c r="X25" i="25" s="1"/>
  <c r="AE25" i="25" s="1"/>
  <c r="X3451" i="25"/>
  <c r="AE3451" i="25" s="1"/>
  <c r="X2187" i="25"/>
  <c r="AE2187" i="25" s="1"/>
  <c r="W962" i="25"/>
  <c r="T2138" i="25"/>
  <c r="M3453" i="25"/>
  <c r="R3161" i="25"/>
  <c r="X705" i="25"/>
  <c r="AE705" i="25" s="1"/>
  <c r="T3187" i="25"/>
  <c r="W1485" i="25"/>
  <c r="R459" i="25"/>
  <c r="T2291" i="25"/>
  <c r="R1830" i="25"/>
  <c r="M2582" i="25"/>
  <c r="R2658" i="25"/>
  <c r="M338" i="25"/>
  <c r="M3480" i="25"/>
  <c r="T2817" i="25"/>
  <c r="M1571" i="25"/>
  <c r="W201" i="25"/>
  <c r="M1292" i="25"/>
  <c r="M556" i="25"/>
  <c r="M2894" i="25"/>
  <c r="O2894" i="25" s="1"/>
  <c r="R3104" i="25"/>
  <c r="X1242" i="25"/>
  <c r="AE1242" i="25" s="1"/>
  <c r="W3318" i="25"/>
  <c r="M3140" i="25"/>
  <c r="T3301" i="25"/>
  <c r="R63" i="25"/>
  <c r="X1043" i="25"/>
  <c r="AE1043" i="25" s="1"/>
  <c r="R1461" i="25"/>
  <c r="X1025" i="25"/>
  <c r="AE1025" i="25" s="1"/>
  <c r="M2054" i="25"/>
  <c r="R1849" i="25"/>
  <c r="W1784" i="25"/>
  <c r="R2909" i="25"/>
  <c r="M861" i="25"/>
  <c r="X3464" i="25"/>
  <c r="AE3464" i="25" s="1"/>
  <c r="W1388" i="25"/>
  <c r="M3187" i="25"/>
  <c r="M2291" i="25"/>
  <c r="R2766" i="25"/>
  <c r="R3162" i="25"/>
  <c r="T1342" i="25"/>
  <c r="T1830" i="25"/>
  <c r="X2209" i="25"/>
  <c r="AE2209" i="25" s="1"/>
  <c r="M3057" i="25"/>
  <c r="N3057" i="25" s="1"/>
  <c r="X314" i="25"/>
  <c r="AE314" i="25" s="1"/>
  <c r="X1987" i="25"/>
  <c r="AE1987" i="25" s="1"/>
  <c r="W499" i="25"/>
  <c r="T60" i="25"/>
  <c r="W917" i="25"/>
  <c r="M927" i="25"/>
  <c r="M498" i="25"/>
  <c r="T900" i="25"/>
  <c r="M2633" i="25"/>
  <c r="T1292" i="25"/>
  <c r="R2894" i="25"/>
  <c r="W2200" i="25"/>
  <c r="M472" i="25"/>
  <c r="N472" i="25" s="1"/>
  <c r="M278" i="25"/>
  <c r="T2724" i="25"/>
  <c r="T981" i="25"/>
  <c r="M3301" i="25"/>
  <c r="W1839" i="25"/>
  <c r="T1226" i="25"/>
  <c r="T963" i="25"/>
  <c r="X2108" i="25"/>
  <c r="AE2108" i="25" s="1"/>
  <c r="T3461" i="25"/>
  <c r="R820" i="25"/>
  <c r="M2384" i="25"/>
  <c r="X1789" i="25"/>
  <c r="AE1789" i="25" s="1"/>
  <c r="T2304" i="25"/>
  <c r="M2096" i="25"/>
  <c r="T3267" i="25"/>
  <c r="M2017" i="25"/>
  <c r="R2141" i="25"/>
  <c r="M2332" i="25"/>
  <c r="W1426" i="25"/>
  <c r="W255" i="25"/>
  <c r="M1849" i="25"/>
  <c r="T2909" i="25"/>
  <c r="X998" i="25"/>
  <c r="AE998" i="25" s="1"/>
  <c r="T1204" i="25"/>
  <c r="T896" i="25"/>
  <c r="W496" i="25"/>
  <c r="W3330" i="25"/>
  <c r="T3162" i="25"/>
  <c r="R1342" i="25"/>
  <c r="M1861" i="25"/>
  <c r="W2863" i="25"/>
  <c r="X3332" i="25"/>
  <c r="AE3332" i="25" s="1"/>
  <c r="M2263" i="25"/>
  <c r="W773" i="25"/>
  <c r="R472" i="25"/>
  <c r="W3043" i="25"/>
  <c r="R2724" i="25"/>
  <c r="R981" i="25"/>
  <c r="M3134" i="25"/>
  <c r="X165" i="25"/>
  <c r="AE165" i="25" s="1"/>
  <c r="T3335" i="25"/>
  <c r="M2197" i="25"/>
  <c r="T969" i="25"/>
  <c r="R1477" i="25"/>
  <c r="T2017" i="25"/>
  <c r="T2141" i="25"/>
  <c r="T1703" i="25"/>
  <c r="X1093" i="25"/>
  <c r="AE1093" i="25" s="1"/>
  <c r="R1065" i="25"/>
  <c r="R3282" i="25"/>
  <c r="T223" i="25"/>
  <c r="R1234" i="25"/>
  <c r="R2941" i="25"/>
  <c r="M208" i="25"/>
  <c r="W1137" i="25"/>
  <c r="W918" i="25"/>
  <c r="X1861" i="25"/>
  <c r="AE1861" i="25" s="1"/>
  <c r="X2878" i="25"/>
  <c r="AE2878" i="25" s="1"/>
  <c r="R3115" i="25"/>
  <c r="M689" i="25"/>
  <c r="O689" i="25" s="1"/>
  <c r="T2263" i="25"/>
  <c r="M1702" i="25"/>
  <c r="W888" i="25"/>
  <c r="W2697" i="25"/>
  <c r="M1661" i="25"/>
  <c r="M735" i="25"/>
  <c r="X516" i="25"/>
  <c r="AE516" i="25" s="1"/>
  <c r="W3331" i="25"/>
  <c r="T464" i="25"/>
  <c r="W1499" i="25"/>
  <c r="T1887" i="25"/>
  <c r="M1606" i="25"/>
  <c r="O1606" i="25" s="1"/>
  <c r="M3056" i="25"/>
  <c r="T1559" i="25"/>
  <c r="M2721" i="25"/>
  <c r="M3426" i="25"/>
  <c r="T1477" i="25"/>
  <c r="R2381" i="25"/>
  <c r="M916" i="25"/>
  <c r="M1021" i="25"/>
  <c r="W3123" i="25"/>
  <c r="T954" i="25"/>
  <c r="R2337" i="25"/>
  <c r="W538" i="25"/>
  <c r="R223" i="25"/>
  <c r="M1234" i="25"/>
  <c r="M375" i="25"/>
  <c r="T722" i="25"/>
  <c r="T2941" i="25"/>
  <c r="M1515" i="25"/>
  <c r="R195" i="25"/>
  <c r="R581" i="25"/>
  <c r="X2498" i="25"/>
  <c r="AE2498" i="25" s="1"/>
  <c r="T745" i="25"/>
  <c r="T1643" i="25"/>
  <c r="M2872" i="25"/>
  <c r="O2872" i="25" s="1"/>
  <c r="X2383" i="25"/>
  <c r="AE2383" i="25" s="1"/>
  <c r="T84" i="25"/>
  <c r="T689" i="25"/>
  <c r="T468" i="25"/>
  <c r="R2115" i="25"/>
  <c r="X2472" i="25"/>
  <c r="AE2472" i="25" s="1"/>
  <c r="T2189" i="25"/>
  <c r="M3164" i="25"/>
  <c r="R1381" i="25"/>
  <c r="T1450" i="25"/>
  <c r="R1661" i="25"/>
  <c r="X1133" i="25"/>
  <c r="AE1133" i="25" s="1"/>
  <c r="W835" i="25"/>
  <c r="R735" i="25"/>
  <c r="X1575" i="25"/>
  <c r="AE1575" i="25" s="1"/>
  <c r="W501" i="25"/>
  <c r="R464" i="25"/>
  <c r="M1224" i="25"/>
  <c r="X1430" i="25"/>
  <c r="AE1430" i="25" s="1"/>
  <c r="M1887" i="25"/>
  <c r="M1535" i="25"/>
  <c r="M2584" i="25"/>
  <c r="W943" i="25"/>
  <c r="W2439" i="25"/>
  <c r="W3094" i="25"/>
  <c r="M1777" i="25"/>
  <c r="X2431" i="25"/>
  <c r="AE2431" i="25" s="1"/>
  <c r="R227" i="25"/>
  <c r="R1200" i="25"/>
  <c r="W44" i="25"/>
  <c r="X44" i="25" s="1"/>
  <c r="AE44" i="25" s="1"/>
  <c r="M1396" i="25"/>
  <c r="X1218" i="25"/>
  <c r="AE1218" i="25" s="1"/>
  <c r="X2819" i="25"/>
  <c r="AE2819" i="25" s="1"/>
  <c r="M954" i="25"/>
  <c r="R980" i="25"/>
  <c r="M1504" i="25"/>
  <c r="O1504" i="25" s="1"/>
  <c r="X909" i="25"/>
  <c r="AE909" i="25" s="1"/>
  <c r="M3247" i="25"/>
  <c r="W645" i="25"/>
  <c r="M722" i="25"/>
  <c r="M195" i="25"/>
  <c r="T1845" i="25"/>
  <c r="X2358" i="25"/>
  <c r="AE2358" i="25" s="1"/>
  <c r="T581" i="25"/>
  <c r="M2009" i="25"/>
  <c r="X584" i="25"/>
  <c r="AE584" i="25" s="1"/>
  <c r="M932" i="25"/>
  <c r="O932" i="25" s="1"/>
  <c r="M1643" i="25"/>
  <c r="N1643" i="25" s="1"/>
  <c r="R1390" i="25"/>
  <c r="T785" i="25"/>
  <c r="X2464" i="25"/>
  <c r="AE2464" i="25" s="1"/>
  <c r="X3237" i="25"/>
  <c r="AE3237" i="25" s="1"/>
  <c r="M839" i="25"/>
  <c r="M1302" i="25"/>
  <c r="M1641" i="25"/>
  <c r="W1036" i="25"/>
  <c r="R2189" i="25"/>
  <c r="T1381" i="25"/>
  <c r="X427" i="25"/>
  <c r="AE427" i="25" s="1"/>
  <c r="R9" i="25"/>
  <c r="W3372" i="25"/>
  <c r="T1371" i="25"/>
  <c r="R116" i="25"/>
  <c r="T2575" i="25"/>
  <c r="R660" i="25"/>
  <c r="X1138" i="25"/>
  <c r="AE1138" i="25" s="1"/>
  <c r="M2501" i="25"/>
  <c r="M3479" i="25"/>
  <c r="R1396" i="25"/>
  <c r="R2426" i="25"/>
  <c r="W3185" i="25"/>
  <c r="R1669" i="25"/>
  <c r="T580" i="25"/>
  <c r="T1504" i="25"/>
  <c r="R3247" i="25"/>
  <c r="M2628" i="25"/>
  <c r="M1845" i="25"/>
  <c r="W3392" i="25"/>
  <c r="X2684" i="25"/>
  <c r="AE2684" i="25" s="1"/>
  <c r="R973" i="25"/>
  <c r="R3099" i="25"/>
  <c r="T1523" i="25"/>
  <c r="W914" i="25"/>
  <c r="X2021" i="25"/>
  <c r="AE2021" i="25" s="1"/>
  <c r="R1531" i="25"/>
  <c r="T2411" i="25"/>
  <c r="M544" i="25"/>
  <c r="W2762" i="25"/>
  <c r="X2604" i="25"/>
  <c r="AE2604" i="25" s="1"/>
  <c r="W2251" i="25"/>
  <c r="T1903" i="25"/>
  <c r="X1028" i="25"/>
  <c r="AE1028" i="25" s="1"/>
  <c r="M1781" i="25"/>
  <c r="W1172" i="25"/>
  <c r="X2325" i="25"/>
  <c r="AE2325" i="25" s="1"/>
  <c r="W405" i="25"/>
  <c r="T2264" i="25"/>
  <c r="T116" i="25"/>
  <c r="X941" i="25"/>
  <c r="AE941" i="25" s="1"/>
  <c r="M1869" i="25"/>
  <c r="T1669" i="25"/>
  <c r="X2378" i="25"/>
  <c r="AE2378" i="25" s="1"/>
  <c r="R163" i="25"/>
  <c r="R199" i="25"/>
  <c r="R3214" i="25"/>
  <c r="X493" i="25"/>
  <c r="AE493" i="25" s="1"/>
  <c r="X2470" i="25"/>
  <c r="AE2470" i="25" s="1"/>
  <c r="X3156" i="25"/>
  <c r="AE3156" i="25" s="1"/>
  <c r="R1074" i="25"/>
  <c r="W3003" i="25"/>
  <c r="W14" i="25"/>
  <c r="X14" i="25" s="1"/>
  <c r="AE14" i="25" s="1"/>
  <c r="M442" i="25"/>
  <c r="R2244" i="25"/>
  <c r="W1058" i="25"/>
  <c r="W2689" i="25"/>
  <c r="T818" i="25"/>
  <c r="X563" i="25"/>
  <c r="AE563" i="25" s="1"/>
  <c r="M1897" i="25"/>
  <c r="W2932" i="25"/>
  <c r="W1531" i="25"/>
  <c r="X2180" i="25"/>
  <c r="AE2180" i="25" s="1"/>
  <c r="T1335" i="25"/>
  <c r="X1009" i="25"/>
  <c r="AE1009" i="25" s="1"/>
  <c r="M1903" i="25"/>
  <c r="R3455" i="25"/>
  <c r="T1598" i="25"/>
  <c r="T2514" i="25"/>
  <c r="X336" i="25"/>
  <c r="AE336" i="25" s="1"/>
  <c r="T1932" i="25"/>
  <c r="T2807" i="25"/>
  <c r="X1871" i="25"/>
  <c r="AE1871" i="25" s="1"/>
  <c r="T3214" i="25"/>
  <c r="T967" i="25"/>
  <c r="X2519" i="25"/>
  <c r="AE2519" i="25" s="1"/>
  <c r="R442" i="25"/>
  <c r="X1058" i="25"/>
  <c r="AE1058" i="25" s="1"/>
  <c r="W563" i="25"/>
  <c r="T608" i="25"/>
  <c r="R3302" i="25"/>
  <c r="X1223" i="25"/>
  <c r="AE1223" i="25" s="1"/>
  <c r="T1454" i="25"/>
  <c r="T57" i="25"/>
  <c r="R1335" i="25"/>
  <c r="R101" i="25"/>
  <c r="T3455" i="25"/>
  <c r="R661" i="25"/>
  <c r="R1598" i="25"/>
  <c r="R2514" i="25"/>
  <c r="M2538" i="25"/>
  <c r="R342" i="25"/>
  <c r="R849" i="25"/>
  <c r="O963" i="25"/>
  <c r="N963" i="25"/>
  <c r="O598" i="25"/>
  <c r="N598" i="25"/>
  <c r="O2724" i="25"/>
  <c r="N2724" i="25"/>
  <c r="N1204" i="25"/>
  <c r="O1204" i="25"/>
  <c r="N836" i="25"/>
  <c r="O836" i="25"/>
  <c r="O380" i="25"/>
  <c r="N380" i="25"/>
  <c r="N1598" i="25"/>
  <c r="O1598" i="25"/>
  <c r="O223" i="25"/>
  <c r="N223" i="25"/>
  <c r="N1342" i="25"/>
  <c r="O1342" i="25"/>
  <c r="O980" i="25"/>
  <c r="N980" i="25"/>
  <c r="O707" i="25"/>
  <c r="N707" i="25"/>
  <c r="O2807" i="25"/>
  <c r="N2807" i="25"/>
  <c r="O270" i="25"/>
  <c r="N270" i="25"/>
  <c r="N464" i="25"/>
  <c r="O464" i="25"/>
  <c r="P464" i="25" s="1"/>
  <c r="N2658" i="25"/>
  <c r="O2658" i="25"/>
  <c r="O3323" i="25"/>
  <c r="N3323" i="25"/>
  <c r="O417" i="25"/>
  <c r="N417" i="25"/>
  <c r="O2514" i="25"/>
  <c r="N2514" i="25"/>
  <c r="N2014" i="25"/>
  <c r="O2014" i="25"/>
  <c r="O1669" i="25"/>
  <c r="N1669" i="25"/>
  <c r="O1376" i="25"/>
  <c r="N1376" i="25"/>
  <c r="O2941" i="25"/>
  <c r="N2941" i="25"/>
  <c r="N3214" i="25"/>
  <c r="O3214" i="25"/>
  <c r="N2554" i="25"/>
  <c r="O2554" i="25"/>
  <c r="Q2554" i="25" s="1"/>
  <c r="O1703" i="25"/>
  <c r="N1703" i="25"/>
  <c r="N1373" i="25"/>
  <c r="O1373" i="25"/>
  <c r="Q1373" i="25" s="1"/>
  <c r="O1252" i="25"/>
  <c r="N1252" i="25"/>
  <c r="N271" i="25"/>
  <c r="O271" i="25"/>
  <c r="O2416" i="25"/>
  <c r="N2416" i="25"/>
  <c r="O3311" i="25"/>
  <c r="N3311" i="25"/>
  <c r="O1639" i="25"/>
  <c r="N1639" i="25"/>
  <c r="O3338" i="25"/>
  <c r="N3338" i="25"/>
  <c r="O345" i="25"/>
  <c r="N345" i="25"/>
  <c r="O1587" i="25"/>
  <c r="N1587" i="25"/>
  <c r="O3442" i="25"/>
  <c r="N3442" i="25"/>
  <c r="O593" i="25"/>
  <c r="N593" i="25"/>
  <c r="O895" i="25"/>
  <c r="N895" i="25"/>
  <c r="O1325" i="25"/>
  <c r="N1325" i="25"/>
  <c r="O692" i="25"/>
  <c r="N692" i="25"/>
  <c r="O3161" i="25"/>
  <c r="N3161" i="25"/>
  <c r="N1066" i="25"/>
  <c r="O1066" i="25"/>
  <c r="O2930" i="25"/>
  <c r="N2930" i="25"/>
  <c r="O1065" i="25"/>
  <c r="N1065" i="25"/>
  <c r="N581" i="25"/>
  <c r="O581" i="25"/>
  <c r="Q581" i="25" s="1"/>
  <c r="O1927" i="25"/>
  <c r="N1927" i="25"/>
  <c r="N798" i="25"/>
  <c r="O798" i="25"/>
  <c r="O984" i="25"/>
  <c r="N984" i="25"/>
  <c r="O2572" i="25"/>
  <c r="N2572" i="25"/>
  <c r="O1735" i="25"/>
  <c r="N1735" i="25"/>
  <c r="N1450" i="25"/>
  <c r="O1450" i="25"/>
  <c r="N2975" i="25"/>
  <c r="O2975" i="25"/>
  <c r="N3339" i="25"/>
  <c r="O3339" i="25"/>
  <c r="N730" i="25"/>
  <c r="O730" i="25"/>
  <c r="O2189" i="25"/>
  <c r="N2189" i="25"/>
  <c r="O3455" i="25"/>
  <c r="N3455" i="25"/>
  <c r="N316" i="25"/>
  <c r="O316" i="25"/>
  <c r="N2211" i="25"/>
  <c r="O2211" i="25"/>
  <c r="O783" i="25"/>
  <c r="N783" i="25"/>
  <c r="N3115" i="25"/>
  <c r="O3115" i="25"/>
  <c r="N3092" i="25"/>
  <c r="O3092" i="25"/>
  <c r="P3092" i="25" s="1"/>
  <c r="O694" i="25"/>
  <c r="N694" i="25"/>
  <c r="N654" i="25"/>
  <c r="O654" i="25"/>
  <c r="O459" i="25"/>
  <c r="N459" i="25"/>
  <c r="N3099" i="25"/>
  <c r="O3099" i="25"/>
  <c r="N3335" i="25"/>
  <c r="O3335" i="25"/>
  <c r="N3413" i="25"/>
  <c r="O3413" i="25"/>
  <c r="P3413" i="25" s="1"/>
  <c r="O3226" i="25"/>
  <c r="N3226" i="25"/>
  <c r="N849" i="25"/>
  <c r="O849" i="25"/>
  <c r="N2260" i="25"/>
  <c r="O2260" i="25"/>
  <c r="O2650" i="25"/>
  <c r="N2650" i="25"/>
  <c r="N199" i="25"/>
  <c r="O199" i="25"/>
  <c r="N981" i="25"/>
  <c r="O981" i="25"/>
  <c r="Q981" i="25" s="1"/>
  <c r="O617" i="25"/>
  <c r="N617" i="25"/>
  <c r="O967" i="25"/>
  <c r="N967" i="25"/>
  <c r="O2139" i="25"/>
  <c r="N2139" i="25"/>
  <c r="N1915" i="25"/>
  <c r="O1915" i="25"/>
  <c r="O2837" i="25"/>
  <c r="N2837" i="25"/>
  <c r="O219" i="25"/>
  <c r="N219" i="25"/>
  <c r="N3125" i="25"/>
  <c r="O3125" i="25"/>
  <c r="O2386" i="25"/>
  <c r="N2386" i="25"/>
  <c r="O1100" i="25"/>
  <c r="N1100" i="25"/>
  <c r="O1317" i="25"/>
  <c r="N1317" i="25"/>
  <c r="O1011" i="25"/>
  <c r="N1011" i="25"/>
  <c r="N1997" i="25"/>
  <c r="O1997" i="25"/>
  <c r="Q1997" i="25" s="1"/>
  <c r="O3220" i="25"/>
  <c r="N3220" i="25"/>
  <c r="N3029" i="25"/>
  <c r="O3029" i="25"/>
  <c r="O1286" i="25"/>
  <c r="N1286" i="25"/>
  <c r="N2167" i="25"/>
  <c r="O2167" i="25"/>
  <c r="N2409" i="25"/>
  <c r="O2409" i="25"/>
  <c r="N2045" i="25"/>
  <c r="O2045" i="25"/>
  <c r="O2468" i="25"/>
  <c r="N2468" i="25"/>
  <c r="N657" i="25"/>
  <c r="O657" i="25"/>
  <c r="O1335" i="25"/>
  <c r="N1335" i="25"/>
  <c r="N2915" i="25"/>
  <c r="O2915" i="25"/>
  <c r="O3302" i="25"/>
  <c r="N3302" i="25"/>
  <c r="N2908" i="25"/>
  <c r="O2908" i="25"/>
  <c r="P2908" i="25" s="1"/>
  <c r="N2308" i="25"/>
  <c r="O2308" i="25"/>
  <c r="N1074" i="25"/>
  <c r="O1074" i="25"/>
  <c r="O2224" i="25"/>
  <c r="N2224" i="25"/>
  <c r="N910" i="25"/>
  <c r="O910" i="25"/>
  <c r="N563" i="25"/>
  <c r="O563" i="25"/>
  <c r="O1830" i="25"/>
  <c r="N1830" i="25"/>
  <c r="O661" i="25"/>
  <c r="N661" i="25"/>
  <c r="W1864" i="25"/>
  <c r="X1864" i="25"/>
  <c r="AE1864" i="25" s="1"/>
  <c r="T2587" i="25"/>
  <c r="M2587" i="25"/>
  <c r="R2587" i="25"/>
  <c r="M1146" i="25"/>
  <c r="T1146" i="25"/>
  <c r="R1146" i="25"/>
  <c r="X2270" i="25"/>
  <c r="AE2270" i="25" s="1"/>
  <c r="W2270" i="25"/>
  <c r="X2737" i="25"/>
  <c r="AE2737" i="25" s="1"/>
  <c r="W2737" i="25"/>
  <c r="X2110" i="25"/>
  <c r="AE2110" i="25" s="1"/>
  <c r="W2110" i="25"/>
  <c r="X807" i="25"/>
  <c r="AE807" i="25" s="1"/>
  <c r="W807" i="25"/>
  <c r="O2499" i="25"/>
  <c r="N2499" i="25"/>
  <c r="O2332" i="25"/>
  <c r="N2332" i="25"/>
  <c r="W3378" i="25"/>
  <c r="X3378" i="25"/>
  <c r="AE3378" i="25" s="1"/>
  <c r="T3200" i="25"/>
  <c r="W3200" i="25"/>
  <c r="X3200" i="25"/>
  <c r="AE3200" i="25" s="1"/>
  <c r="R1503" i="25"/>
  <c r="T1503" i="25"/>
  <c r="M1503" i="25"/>
  <c r="R2787" i="25"/>
  <c r="W2787" i="25"/>
  <c r="X2787" i="25"/>
  <c r="AE2787" i="25" s="1"/>
  <c r="W2748" i="25"/>
  <c r="X2748" i="25"/>
  <c r="AE2748" i="25" s="1"/>
  <c r="O1909" i="25"/>
  <c r="N1909" i="25"/>
  <c r="N1846" i="25"/>
  <c r="O1846" i="25"/>
  <c r="N2072" i="25"/>
  <c r="O2072" i="25"/>
  <c r="O3010" i="25"/>
  <c r="N3010" i="25"/>
  <c r="T716" i="25"/>
  <c r="R716" i="25"/>
  <c r="M716" i="25"/>
  <c r="X1930" i="25"/>
  <c r="AE1930" i="25" s="1"/>
  <c r="W1930" i="25"/>
  <c r="W436" i="25"/>
  <c r="X436" i="25"/>
  <c r="AE436" i="25" s="1"/>
  <c r="R925" i="25"/>
  <c r="M925" i="25"/>
  <c r="T925" i="25"/>
  <c r="X1798" i="25"/>
  <c r="AE1798" i="25" s="1"/>
  <c r="W1798" i="25"/>
  <c r="R3246" i="25"/>
  <c r="M3246" i="25"/>
  <c r="T3246" i="25"/>
  <c r="O1498" i="25"/>
  <c r="N1498" i="25"/>
  <c r="T2997" i="25"/>
  <c r="M2997" i="25"/>
  <c r="R2997" i="25"/>
  <c r="R285" i="25"/>
  <c r="M285" i="25"/>
  <c r="T285" i="25"/>
  <c r="X3015" i="25"/>
  <c r="AE3015" i="25" s="1"/>
  <c r="W3015" i="25"/>
  <c r="X3309" i="25"/>
  <c r="AE3309" i="25" s="1"/>
  <c r="W3309" i="25"/>
  <c r="X202" i="25"/>
  <c r="AE202" i="25" s="1"/>
  <c r="W202" i="25"/>
  <c r="X893" i="25"/>
  <c r="AE893" i="25" s="1"/>
  <c r="W893" i="25"/>
  <c r="X2456" i="25"/>
  <c r="AE2456" i="25" s="1"/>
  <c r="W2456" i="25"/>
  <c r="X2483" i="25"/>
  <c r="AE2483" i="25" s="1"/>
  <c r="W2483" i="25"/>
  <c r="W3182" i="25"/>
  <c r="X3182" i="25"/>
  <c r="AE3182" i="25" s="1"/>
  <c r="O797" i="25"/>
  <c r="N797" i="25"/>
  <c r="R2275" i="25"/>
  <c r="T2275" i="25"/>
  <c r="M20" i="25"/>
  <c r="T20" i="25"/>
  <c r="R20" i="25"/>
  <c r="W2405" i="25"/>
  <c r="X2405" i="25"/>
  <c r="AE2405" i="25" s="1"/>
  <c r="X995" i="25"/>
  <c r="AE995" i="25" s="1"/>
  <c r="W995" i="25"/>
  <c r="O2174" i="25"/>
  <c r="N2174" i="25"/>
  <c r="O29" i="25"/>
  <c r="N29" i="25"/>
  <c r="N3422" i="25"/>
  <c r="O3422" i="25"/>
  <c r="O3197" i="25"/>
  <c r="N3197" i="25"/>
  <c r="N2147" i="25"/>
  <c r="O2147" i="25"/>
  <c r="N850" i="25"/>
  <c r="O850" i="25"/>
  <c r="Q850" i="25" s="1"/>
  <c r="X2421" i="25"/>
  <c r="AE2421" i="25" s="1"/>
  <c r="W2421" i="25"/>
  <c r="W1892" i="25"/>
  <c r="X1892" i="25"/>
  <c r="AE1892" i="25" s="1"/>
  <c r="M2546" i="25"/>
  <c r="T2546" i="25"/>
  <c r="R2546" i="25"/>
  <c r="X3108" i="25"/>
  <c r="AE3108" i="25" s="1"/>
  <c r="R3108" i="25"/>
  <c r="T3108" i="25"/>
  <c r="M3108" i="25"/>
  <c r="X2852" i="25"/>
  <c r="AE2852" i="25" s="1"/>
  <c r="W2852" i="25"/>
  <c r="M1698" i="25"/>
  <c r="T1698" i="25"/>
  <c r="R1698" i="25"/>
  <c r="R710" i="25"/>
  <c r="T710" i="25"/>
  <c r="M710" i="25"/>
  <c r="X569" i="25"/>
  <c r="AE569" i="25" s="1"/>
  <c r="W569" i="25"/>
  <c r="M821" i="25"/>
  <c r="R821" i="25"/>
  <c r="T821" i="25"/>
  <c r="T3193" i="25"/>
  <c r="R3193" i="25"/>
  <c r="M3193" i="25"/>
  <c r="T940" i="25"/>
  <c r="R940" i="25"/>
  <c r="M940" i="25"/>
  <c r="N2710" i="25"/>
  <c r="O2710" i="25"/>
  <c r="R1863" i="25"/>
  <c r="T1863" i="25"/>
  <c r="M1863" i="25"/>
  <c r="O2009" i="25"/>
  <c r="N2009" i="25"/>
  <c r="R931" i="25"/>
  <c r="T931" i="25"/>
  <c r="M931" i="25"/>
  <c r="X2440" i="25"/>
  <c r="AE2440" i="25" s="1"/>
  <c r="W2440" i="25"/>
  <c r="W2215" i="25"/>
  <c r="X2215" i="25"/>
  <c r="AE2215" i="25" s="1"/>
  <c r="R1733" i="25"/>
  <c r="X1733" i="25"/>
  <c r="AE1733" i="25" s="1"/>
  <c r="W1733" i="25"/>
  <c r="R2500" i="25"/>
  <c r="N704" i="25"/>
  <c r="O704" i="25"/>
  <c r="O1122" i="25"/>
  <c r="N1122" i="25"/>
  <c r="W1602" i="25"/>
  <c r="X1602" i="25"/>
  <c r="AE1602" i="25" s="1"/>
  <c r="O903" i="25"/>
  <c r="N903" i="25"/>
  <c r="O3294" i="25"/>
  <c r="N3294" i="25"/>
  <c r="O2263" i="25"/>
  <c r="N2263" i="25"/>
  <c r="X715" i="25"/>
  <c r="AE715" i="25" s="1"/>
  <c r="W715" i="25"/>
  <c r="W1023" i="25"/>
  <c r="X1023" i="25"/>
  <c r="AE1023" i="25" s="1"/>
  <c r="T697" i="25"/>
  <c r="R697" i="25"/>
  <c r="M697" i="25"/>
  <c r="R1177" i="25"/>
  <c r="M1177" i="25"/>
  <c r="T1177" i="25"/>
  <c r="X1452" i="25"/>
  <c r="AE1452" i="25" s="1"/>
  <c r="M1055" i="25"/>
  <c r="T1055" i="25"/>
  <c r="R1055" i="25"/>
  <c r="O498" i="25"/>
  <c r="N498" i="25"/>
  <c r="T395" i="25"/>
  <c r="R395" i="25"/>
  <c r="M395" i="25"/>
  <c r="X225" i="25"/>
  <c r="AE225" i="25" s="1"/>
  <c r="W225" i="25"/>
  <c r="R1314" i="25"/>
  <c r="T1314" i="25"/>
  <c r="M1314" i="25"/>
  <c r="N2044" i="25"/>
  <c r="O2044" i="25"/>
  <c r="M1779" i="25"/>
  <c r="T1779" i="25"/>
  <c r="R1779" i="25"/>
  <c r="R1679" i="25"/>
  <c r="M1679" i="25"/>
  <c r="T1679" i="25"/>
  <c r="X3193" i="25"/>
  <c r="AE3193" i="25" s="1"/>
  <c r="O588" i="25"/>
  <c r="N588" i="25"/>
  <c r="N312" i="25"/>
  <c r="O312" i="25"/>
  <c r="R991" i="25"/>
  <c r="T991" i="25"/>
  <c r="M991" i="25"/>
  <c r="N2248" i="25"/>
  <c r="O2248" i="25"/>
  <c r="N3058" i="25"/>
  <c r="O3058" i="25"/>
  <c r="P3058" i="25" s="1"/>
  <c r="N1084" i="25"/>
  <c r="O1084" i="25"/>
  <c r="Q1084" i="25" s="1"/>
  <c r="M497" i="25"/>
  <c r="T497" i="25"/>
  <c r="R497" i="25"/>
  <c r="W2395" i="25"/>
  <c r="M2395" i="25"/>
  <c r="T2395" i="25"/>
  <c r="R2395" i="25"/>
  <c r="N3056" i="25"/>
  <c r="O3056" i="25"/>
  <c r="O1971" i="25"/>
  <c r="N1971" i="25"/>
  <c r="X1803" i="25"/>
  <c r="AE1803" i="25" s="1"/>
  <c r="W1803" i="25"/>
  <c r="R985" i="25"/>
  <c r="T985" i="25"/>
  <c r="M985" i="25"/>
  <c r="M1597" i="25"/>
  <c r="X1597" i="25"/>
  <c r="AE1597" i="25" s="1"/>
  <c r="W1597" i="25"/>
  <c r="X2543" i="25"/>
  <c r="AE2543" i="25" s="1"/>
  <c r="W2543" i="25"/>
  <c r="R3375" i="25"/>
  <c r="M3375" i="25"/>
  <c r="T3375" i="25"/>
  <c r="W1246" i="25"/>
  <c r="T1246" i="25"/>
  <c r="R1246" i="25"/>
  <c r="M1246" i="25"/>
  <c r="W574" i="25"/>
  <c r="X574" i="25"/>
  <c r="AE574" i="25" s="1"/>
  <c r="W343" i="25"/>
  <c r="X343" i="25"/>
  <c r="AE343" i="25" s="1"/>
  <c r="X2006" i="25"/>
  <c r="AE2006" i="25" s="1"/>
  <c r="W2006" i="25"/>
  <c r="X868" i="25"/>
  <c r="AE868" i="25" s="1"/>
  <c r="W868" i="25"/>
  <c r="N2096" i="25"/>
  <c r="O2096" i="25"/>
  <c r="X455" i="25"/>
  <c r="AE455" i="25" s="1"/>
  <c r="O2268" i="25"/>
  <c r="N2268" i="25"/>
  <c r="M2787" i="25"/>
  <c r="R657" i="25"/>
  <c r="M2715" i="25"/>
  <c r="R2715" i="25"/>
  <c r="T2715" i="25"/>
  <c r="R2145" i="25"/>
  <c r="W2145" i="25"/>
  <c r="X2145" i="25"/>
  <c r="AE2145" i="25" s="1"/>
  <c r="O140" i="25"/>
  <c r="N140" i="25"/>
  <c r="T3262" i="25"/>
  <c r="R3262" i="25"/>
  <c r="M3262" i="25"/>
  <c r="N507" i="25"/>
  <c r="O507" i="25"/>
  <c r="O1026" i="25"/>
  <c r="N1026" i="25"/>
  <c r="N1741" i="25"/>
  <c r="O1741" i="25"/>
  <c r="N3306" i="25"/>
  <c r="O3306" i="25"/>
  <c r="N939" i="25"/>
  <c r="O939" i="25"/>
  <c r="O2781" i="25"/>
  <c r="N2781" i="25"/>
  <c r="O1973" i="25"/>
  <c r="N1973" i="25"/>
  <c r="W394" i="25"/>
  <c r="X394" i="25"/>
  <c r="AE394" i="25" s="1"/>
  <c r="W744" i="25"/>
  <c r="X744" i="25"/>
  <c r="AE744" i="25" s="1"/>
  <c r="W3459" i="25"/>
  <c r="X3459" i="25"/>
  <c r="AE3459" i="25" s="1"/>
  <c r="X2220" i="25"/>
  <c r="AE2220" i="25" s="1"/>
  <c r="W2220" i="25"/>
  <c r="X1408" i="25"/>
  <c r="AE1408" i="25" s="1"/>
  <c r="W1408" i="25"/>
  <c r="T419" i="25"/>
  <c r="M419" i="25"/>
  <c r="R419" i="25"/>
  <c r="T2112" i="25"/>
  <c r="M2112" i="25"/>
  <c r="R2112" i="25"/>
  <c r="X2474" i="25"/>
  <c r="AE2474" i="25" s="1"/>
  <c r="W2474" i="25"/>
  <c r="R843" i="25"/>
  <c r="W1483" i="25"/>
  <c r="X1483" i="25"/>
  <c r="AE1483" i="25" s="1"/>
  <c r="R2309" i="25"/>
  <c r="W2873" i="25"/>
  <c r="M2873" i="25"/>
  <c r="T2873" i="25"/>
  <c r="R2873" i="25"/>
  <c r="X3231" i="25"/>
  <c r="AE3231" i="25" s="1"/>
  <c r="W3231" i="25"/>
  <c r="T1105" i="25"/>
  <c r="M1105" i="25"/>
  <c r="R1105" i="25"/>
  <c r="M2635" i="25"/>
  <c r="T2635" i="25"/>
  <c r="R2635" i="25"/>
  <c r="W1817" i="25"/>
  <c r="X1817" i="25"/>
  <c r="AE1817" i="25" s="1"/>
  <c r="M1998" i="25"/>
  <c r="T1998" i="25"/>
  <c r="R1998" i="25"/>
  <c r="X519" i="25"/>
  <c r="AE519" i="25" s="1"/>
  <c r="W519" i="25"/>
  <c r="R1982" i="25"/>
  <c r="T1982" i="25"/>
  <c r="M1982" i="25"/>
  <c r="X1970" i="25"/>
  <c r="AE1970" i="25" s="1"/>
  <c r="W1970" i="25"/>
  <c r="T2220" i="25"/>
  <c r="R2220" i="25"/>
  <c r="M2220" i="25"/>
  <c r="W2057" i="25"/>
  <c r="X2057" i="25"/>
  <c r="AE2057" i="25" s="1"/>
  <c r="M602" i="25"/>
  <c r="R602" i="25"/>
  <c r="T602" i="25"/>
  <c r="W2596" i="25"/>
  <c r="X2596" i="25"/>
  <c r="AE2596" i="25" s="1"/>
  <c r="W1476" i="25"/>
  <c r="X1476" i="25"/>
  <c r="AE1476" i="25" s="1"/>
  <c r="W583" i="25"/>
  <c r="X583" i="25"/>
  <c r="AE583" i="25" s="1"/>
  <c r="W1310" i="25"/>
  <c r="X1310" i="25"/>
  <c r="AE1310" i="25" s="1"/>
  <c r="X1423" i="25"/>
  <c r="AE1423" i="25" s="1"/>
  <c r="W1423" i="25"/>
  <c r="X2924" i="25"/>
  <c r="AE2924" i="25" s="1"/>
  <c r="W2924" i="25"/>
  <c r="T2351" i="25"/>
  <c r="R2351" i="25"/>
  <c r="M2351" i="25"/>
  <c r="M2865" i="25"/>
  <c r="T2865" i="25"/>
  <c r="R2865" i="25"/>
  <c r="W1855" i="25"/>
  <c r="X1855" i="25"/>
  <c r="AE1855" i="25" s="1"/>
  <c r="R2602" i="25"/>
  <c r="M2602" i="25"/>
  <c r="T2602" i="25"/>
  <c r="W161" i="25"/>
  <c r="X161" i="25"/>
  <c r="AE161" i="25" s="1"/>
  <c r="T225" i="25"/>
  <c r="X2583" i="25"/>
  <c r="AE2583" i="25" s="1"/>
  <c r="W2583" i="25"/>
  <c r="M2109" i="25"/>
  <c r="R2109" i="25"/>
  <c r="T798" i="25"/>
  <c r="N3213" i="25"/>
  <c r="O3213" i="25"/>
  <c r="M2775" i="25"/>
  <c r="T2775" i="25"/>
  <c r="R2775" i="25"/>
  <c r="R2603" i="25"/>
  <c r="T2603" i="25"/>
  <c r="M2603" i="25"/>
  <c r="R861" i="25"/>
  <c r="N1400" i="25"/>
  <c r="O1400" i="25"/>
  <c r="R291" i="25"/>
  <c r="T291" i="25"/>
  <c r="M291" i="25"/>
  <c r="N651" i="25"/>
  <c r="O651" i="25"/>
  <c r="T2467" i="25"/>
  <c r="R2467" i="25"/>
  <c r="M2467" i="25"/>
  <c r="X750" i="25"/>
  <c r="AE750" i="25" s="1"/>
  <c r="W750" i="25"/>
  <c r="T1623" i="25"/>
  <c r="M1623" i="25"/>
  <c r="R1623" i="25"/>
  <c r="X2351" i="25"/>
  <c r="AE2351" i="25" s="1"/>
  <c r="W2351" i="25"/>
  <c r="M1344" i="25"/>
  <c r="R1344" i="25"/>
  <c r="T1344" i="25"/>
  <c r="T2160" i="25"/>
  <c r="R2160" i="25"/>
  <c r="M2160" i="25"/>
  <c r="W3238" i="25"/>
  <c r="X3238" i="25"/>
  <c r="AE3238" i="25" s="1"/>
  <c r="X1290" i="25"/>
  <c r="AE1290" i="25" s="1"/>
  <c r="W1290" i="25"/>
  <c r="X1755" i="25"/>
  <c r="AE1755" i="25" s="1"/>
  <c r="W1755" i="25"/>
  <c r="W2394" i="25"/>
  <c r="R2754" i="25"/>
  <c r="X2754" i="25"/>
  <c r="AE2754" i="25" s="1"/>
  <c r="W2754" i="25"/>
  <c r="W679" i="25"/>
  <c r="X679" i="25"/>
  <c r="AE679" i="25" s="1"/>
  <c r="X3196" i="25"/>
  <c r="AE3196" i="25" s="1"/>
  <c r="W3196" i="25"/>
  <c r="O3187" i="25"/>
  <c r="N3187" i="25"/>
  <c r="M1437" i="25"/>
  <c r="R1437" i="25"/>
  <c r="T1437" i="25"/>
  <c r="T3266" i="25"/>
  <c r="R3266" i="25"/>
  <c r="M3266" i="25"/>
  <c r="M1866" i="25"/>
  <c r="R1866" i="25"/>
  <c r="T1866" i="25"/>
  <c r="O2302" i="25"/>
  <c r="N2302" i="25"/>
  <c r="T2543" i="25"/>
  <c r="N1787" i="25"/>
  <c r="O1787" i="25"/>
  <c r="M2517" i="25"/>
  <c r="T2517" i="25"/>
  <c r="R2517" i="25"/>
  <c r="X2010" i="25"/>
  <c r="AE2010" i="25" s="1"/>
  <c r="W2010" i="25"/>
  <c r="T637" i="25"/>
  <c r="R637" i="25"/>
  <c r="M637" i="25"/>
  <c r="R3147" i="25"/>
  <c r="W3147" i="25"/>
  <c r="X3147" i="25"/>
  <c r="AE3147" i="25" s="1"/>
  <c r="W2783" i="25"/>
  <c r="M2783" i="25"/>
  <c r="T2783" i="25"/>
  <c r="R2783" i="25"/>
  <c r="W1303" i="25"/>
  <c r="X1303" i="25"/>
  <c r="AE1303" i="25" s="1"/>
  <c r="T2366" i="25"/>
  <c r="M2366" i="25"/>
  <c r="R2366" i="25"/>
  <c r="W2705" i="25"/>
  <c r="X2705" i="25"/>
  <c r="AE2705" i="25" s="1"/>
  <c r="O2789" i="25"/>
  <c r="N2789" i="25"/>
  <c r="M1475" i="25"/>
  <c r="T1475" i="25"/>
  <c r="R1475" i="25"/>
  <c r="N2291" i="25"/>
  <c r="O2291" i="25"/>
  <c r="X572" i="25"/>
  <c r="AE572" i="25" s="1"/>
  <c r="W572" i="25"/>
  <c r="W2000" i="25"/>
  <c r="X2000" i="25"/>
  <c r="AE2000" i="25" s="1"/>
  <c r="O490" i="25"/>
  <c r="N490" i="25"/>
  <c r="O1012" i="25"/>
  <c r="N1012" i="25"/>
  <c r="T1908" i="25"/>
  <c r="R1908" i="25"/>
  <c r="M1908" i="25"/>
  <c r="N2766" i="25"/>
  <c r="O2766" i="25"/>
  <c r="P2766" i="25" s="1"/>
  <c r="N1560" i="25"/>
  <c r="O1560" i="25"/>
  <c r="T3480" i="25"/>
  <c r="W2302" i="25"/>
  <c r="X2302" i="25"/>
  <c r="AE2302" i="25" s="1"/>
  <c r="R3182" i="25"/>
  <c r="T3182" i="25"/>
  <c r="M3182" i="25"/>
  <c r="X3441" i="25"/>
  <c r="AE3441" i="25" s="1"/>
  <c r="W3441" i="25"/>
  <c r="M3257" i="25"/>
  <c r="W3257" i="25"/>
  <c r="X3257" i="25"/>
  <c r="AE3257" i="25" s="1"/>
  <c r="X3228" i="25"/>
  <c r="AE3228" i="25" s="1"/>
  <c r="W3228" i="25"/>
  <c r="W2303" i="25"/>
  <c r="X2303" i="25"/>
  <c r="AE2303" i="25" s="1"/>
  <c r="W882" i="25"/>
  <c r="X882" i="25"/>
  <c r="AE882" i="25" s="1"/>
  <c r="O2452" i="25"/>
  <c r="N2452" i="25"/>
  <c r="M2484" i="25"/>
  <c r="W2484" i="25"/>
  <c r="X2484" i="25"/>
  <c r="AE2484" i="25" s="1"/>
  <c r="T2169" i="25"/>
  <c r="M2169" i="25"/>
  <c r="R2169" i="25"/>
  <c r="R2166" i="25"/>
  <c r="M2166" i="25"/>
  <c r="T2166" i="25"/>
  <c r="R613" i="25"/>
  <c r="M613" i="25"/>
  <c r="T613" i="25"/>
  <c r="X951" i="25"/>
  <c r="AE951" i="25" s="1"/>
  <c r="W951" i="25"/>
  <c r="W1545" i="25"/>
  <c r="X1545" i="25"/>
  <c r="AE1545" i="25" s="1"/>
  <c r="N874" i="25"/>
  <c r="O874" i="25"/>
  <c r="T863" i="25"/>
  <c r="R863" i="25"/>
  <c r="M863" i="25"/>
  <c r="T91" i="25"/>
  <c r="O362" i="25"/>
  <c r="N362" i="25"/>
  <c r="X1493" i="25"/>
  <c r="AE1493" i="25" s="1"/>
  <c r="N51" i="25"/>
  <c r="O51" i="25"/>
  <c r="O1070" i="25"/>
  <c r="N1070" i="25"/>
  <c r="N2198" i="25"/>
  <c r="O2198" i="25"/>
  <c r="T1266" i="25"/>
  <c r="R3370" i="25"/>
  <c r="M3370" i="25"/>
  <c r="T3370" i="25"/>
  <c r="M1040" i="25"/>
  <c r="R1040" i="25"/>
  <c r="T1040" i="25"/>
  <c r="T2008" i="25"/>
  <c r="M2008" i="25"/>
  <c r="R2008" i="25"/>
  <c r="X149" i="25"/>
  <c r="AE149" i="25" s="1"/>
  <c r="W149" i="25"/>
  <c r="W114" i="25"/>
  <c r="X114" i="25" s="1"/>
  <c r="AE114" i="25" s="1"/>
  <c r="W2875" i="25"/>
  <c r="X2875" i="25"/>
  <c r="AE2875" i="25" s="1"/>
  <c r="T3462" i="25"/>
  <c r="R3462" i="25"/>
  <c r="M3462" i="25"/>
  <c r="M729" i="25"/>
  <c r="R729" i="25"/>
  <c r="T729" i="25"/>
  <c r="R1788" i="25"/>
  <c r="M1788" i="25"/>
  <c r="T1788" i="25"/>
  <c r="M1699" i="25"/>
  <c r="T1699" i="25"/>
  <c r="R1699" i="25"/>
  <c r="T929" i="25"/>
  <c r="R929" i="25"/>
  <c r="M929" i="25"/>
  <c r="X2845" i="25"/>
  <c r="AE2845" i="25" s="1"/>
  <c r="W2845" i="25"/>
  <c r="W2818" i="25"/>
  <c r="X2818" i="25"/>
  <c r="AE2818" i="25" s="1"/>
  <c r="O1170" i="25"/>
  <c r="N1170" i="25"/>
  <c r="M3232" i="25"/>
  <c r="R3232" i="25"/>
  <c r="T3232" i="25"/>
  <c r="W2702" i="25"/>
  <c r="W1136" i="25"/>
  <c r="X1136" i="25"/>
  <c r="AE1136" i="25" s="1"/>
  <c r="T3474" i="25"/>
  <c r="W3474" i="25"/>
  <c r="X3474" i="25"/>
  <c r="AE3474" i="25" s="1"/>
  <c r="X1020" i="25"/>
  <c r="AE1020" i="25" s="1"/>
  <c r="W1020" i="25"/>
  <c r="T2650" i="25"/>
  <c r="O2525" i="25"/>
  <c r="N2525" i="25"/>
  <c r="X753" i="25"/>
  <c r="AE753" i="25" s="1"/>
  <c r="W753" i="25"/>
  <c r="M88" i="25"/>
  <c r="R88" i="25"/>
  <c r="T88" i="25"/>
  <c r="T654" i="25"/>
  <c r="O912" i="25"/>
  <c r="N912" i="25"/>
  <c r="T523" i="25"/>
  <c r="R523" i="25"/>
  <c r="M523" i="25"/>
  <c r="R142" i="25"/>
  <c r="T142" i="25"/>
  <c r="M142" i="25"/>
  <c r="X1607" i="25"/>
  <c r="AE1607" i="25" s="1"/>
  <c r="W1607" i="25"/>
  <c r="O2683" i="25"/>
  <c r="N2683" i="25"/>
  <c r="W3285" i="25"/>
  <c r="W450" i="25"/>
  <c r="X450" i="25"/>
  <c r="AE450" i="25" s="1"/>
  <c r="T2378" i="25"/>
  <c r="M2378" i="25"/>
  <c r="R2378" i="25"/>
  <c r="W2284" i="25"/>
  <c r="X2284" i="25"/>
  <c r="AE2284" i="25" s="1"/>
  <c r="R2441" i="25"/>
  <c r="T2441" i="25"/>
  <c r="M2441" i="25"/>
  <c r="R1232" i="25"/>
  <c r="M1232" i="25"/>
  <c r="T1232" i="25"/>
  <c r="W1770" i="25"/>
  <c r="X1770" i="25"/>
  <c r="AE1770" i="25" s="1"/>
  <c r="W285" i="25"/>
  <c r="X285" i="25"/>
  <c r="AE285" i="25" s="1"/>
  <c r="W2252" i="25"/>
  <c r="R2252" i="25"/>
  <c r="M2252" i="25"/>
  <c r="T2252" i="25"/>
  <c r="R1915" i="25"/>
  <c r="W2755" i="25"/>
  <c r="X2755" i="25"/>
  <c r="AE2755" i="25" s="1"/>
  <c r="X2763" i="25"/>
  <c r="AE2763" i="25" s="1"/>
  <c r="M2763" i="25"/>
  <c r="T2763" i="25"/>
  <c r="R2763" i="25"/>
  <c r="N3346" i="25"/>
  <c r="O3346" i="25"/>
  <c r="Q3346" i="25" s="1"/>
  <c r="N46" i="25"/>
  <c r="O46" i="25"/>
  <c r="X151" i="25"/>
  <c r="AE151" i="25" s="1"/>
  <c r="W151" i="25"/>
  <c r="R2096" i="25"/>
  <c r="R177" i="25"/>
  <c r="T177" i="25"/>
  <c r="M177" i="25"/>
  <c r="N2917" i="25"/>
  <c r="O2917" i="25"/>
  <c r="N2435" i="25"/>
  <c r="O2435" i="25"/>
  <c r="R3149" i="25"/>
  <c r="T3149" i="25"/>
  <c r="M3149" i="25"/>
  <c r="R774" i="25"/>
  <c r="M774" i="25"/>
  <c r="T774" i="25"/>
  <c r="O2719" i="25"/>
  <c r="N2719" i="25"/>
  <c r="T771" i="25"/>
  <c r="M771" i="25"/>
  <c r="N2476" i="25"/>
  <c r="O2476" i="25"/>
  <c r="N2592" i="25"/>
  <c r="O2592" i="25"/>
  <c r="X339" i="25"/>
  <c r="AE339" i="25" s="1"/>
  <c r="W339" i="25"/>
  <c r="T657" i="25"/>
  <c r="X2294" i="25"/>
  <c r="AE2294" i="25" s="1"/>
  <c r="X3293" i="25"/>
  <c r="AE3293" i="25" s="1"/>
  <c r="T152" i="25"/>
  <c r="R152" i="25"/>
  <c r="M152" i="25"/>
  <c r="R2014" i="25"/>
  <c r="R1580" i="25"/>
  <c r="T1580" i="25"/>
  <c r="M1580" i="25"/>
  <c r="W2097" i="25"/>
  <c r="X2097" i="25"/>
  <c r="AE2097" i="25" s="1"/>
  <c r="R1777" i="25"/>
  <c r="O3484" i="25"/>
  <c r="N3484" i="25"/>
  <c r="O2201" i="25"/>
  <c r="N2201" i="25"/>
  <c r="R1729" i="25"/>
  <c r="R744" i="25"/>
  <c r="O1371" i="25"/>
  <c r="N1371" i="25"/>
  <c r="X716" i="25"/>
  <c r="AE716" i="25" s="1"/>
  <c r="N2482" i="25"/>
  <c r="O2482" i="25"/>
  <c r="M3002" i="25"/>
  <c r="O1660" i="25"/>
  <c r="N1660" i="25"/>
  <c r="W1250" i="25"/>
  <c r="N1477" i="25"/>
  <c r="O1477" i="25"/>
  <c r="P1477" i="25" s="1"/>
  <c r="M2444" i="25"/>
  <c r="T2444" i="25"/>
  <c r="R2444" i="25"/>
  <c r="O1056" i="25"/>
  <c r="N1056" i="25"/>
  <c r="O1533" i="25"/>
  <c r="N1533" i="25"/>
  <c r="X3243" i="25"/>
  <c r="AE3243" i="25" s="1"/>
  <c r="T3243" i="25"/>
  <c r="M3243" i="25"/>
  <c r="R3243" i="25"/>
  <c r="M1206" i="25"/>
  <c r="O3322" i="25"/>
  <c r="N3322" i="25"/>
  <c r="W2717" i="25"/>
  <c r="X2717" i="25"/>
  <c r="AE2717" i="25" s="1"/>
  <c r="X2423" i="25"/>
  <c r="AE2423" i="25" s="1"/>
  <c r="W2423" i="25"/>
  <c r="M1668" i="25"/>
  <c r="X1668" i="25"/>
  <c r="AE1668" i="25" s="1"/>
  <c r="W1668" i="25"/>
  <c r="M2179" i="25"/>
  <c r="T2179" i="25"/>
  <c r="R2179" i="25"/>
  <c r="X3074" i="25"/>
  <c r="AE3074" i="25" s="1"/>
  <c r="W3074" i="25"/>
  <c r="X764" i="25"/>
  <c r="AE764" i="25" s="1"/>
  <c r="W764" i="25"/>
  <c r="R1093" i="25"/>
  <c r="M1093" i="25"/>
  <c r="T1093" i="25"/>
  <c r="W128" i="25"/>
  <c r="X128" i="25"/>
  <c r="AE128" i="25" s="1"/>
  <c r="M1826" i="25"/>
  <c r="R1826" i="25"/>
  <c r="T1826" i="25"/>
  <c r="M1367" i="25"/>
  <c r="R1367" i="25"/>
  <c r="T1367" i="25"/>
  <c r="M1481" i="25"/>
  <c r="W1481" i="25"/>
  <c r="X1481" i="25"/>
  <c r="AE1481" i="25" s="1"/>
  <c r="T905" i="25"/>
  <c r="R905" i="25"/>
  <c r="M905" i="25"/>
  <c r="X358" i="25"/>
  <c r="AE358" i="25" s="1"/>
  <c r="W2318" i="25"/>
  <c r="X2318" i="25"/>
  <c r="AE2318" i="25" s="1"/>
  <c r="M846" i="25"/>
  <c r="R846" i="25"/>
  <c r="T846" i="25"/>
  <c r="W1916" i="25"/>
  <c r="X1916" i="25"/>
  <c r="AE1916" i="25" s="1"/>
  <c r="X2927" i="25"/>
  <c r="AE2927" i="25" s="1"/>
  <c r="W2927" i="25"/>
  <c r="W1046" i="25"/>
  <c r="X1046" i="25"/>
  <c r="AE1046" i="25" s="1"/>
  <c r="X2890" i="25"/>
  <c r="AE2890" i="25" s="1"/>
  <c r="W2890" i="25"/>
  <c r="W1914" i="25"/>
  <c r="X1914" i="25"/>
  <c r="AE1914" i="25" s="1"/>
  <c r="O1968" i="25"/>
  <c r="N1968" i="25"/>
  <c r="M364" i="25"/>
  <c r="T364" i="25"/>
  <c r="R364" i="25"/>
  <c r="T1280" i="25"/>
  <c r="R1280" i="25"/>
  <c r="M1280" i="25"/>
  <c r="X2232" i="25"/>
  <c r="AE2232" i="25" s="1"/>
  <c r="W2232" i="25"/>
  <c r="R2925" i="25"/>
  <c r="T2925" i="25"/>
  <c r="M2925" i="25"/>
  <c r="T2317" i="25"/>
  <c r="R2317" i="25"/>
  <c r="M2317" i="25"/>
  <c r="M5" i="25"/>
  <c r="R5" i="25"/>
  <c r="T5" i="25"/>
  <c r="X1573" i="25"/>
  <c r="AE1573" i="25" s="1"/>
  <c r="W1573" i="25"/>
  <c r="M309" i="25"/>
  <c r="R309" i="25"/>
  <c r="T309" i="25"/>
  <c r="O99" i="25"/>
  <c r="N99" i="25"/>
  <c r="M2381" i="25"/>
  <c r="M633" i="25"/>
  <c r="R633" i="25"/>
  <c r="T633" i="25"/>
  <c r="W1719" i="25"/>
  <c r="X1719" i="25"/>
  <c r="AE1719" i="25" s="1"/>
  <c r="R3263" i="25"/>
  <c r="M3263" i="25"/>
  <c r="T3263" i="25"/>
  <c r="N3215" i="25"/>
  <c r="O3215" i="25"/>
  <c r="O1993" i="25"/>
  <c r="N1993" i="25"/>
  <c r="M1604" i="25"/>
  <c r="N2372" i="25"/>
  <c r="O2372" i="25"/>
  <c r="P2372" i="25" s="1"/>
  <c r="R2677" i="25"/>
  <c r="X2677" i="25"/>
  <c r="AE2677" i="25" s="1"/>
  <c r="W2677" i="25"/>
  <c r="M2101" i="25"/>
  <c r="R2101" i="25"/>
  <c r="T2101" i="25"/>
  <c r="N2551" i="25"/>
  <c r="O2551" i="25"/>
  <c r="X3060" i="25"/>
  <c r="AE3060" i="25" s="1"/>
  <c r="W3060" i="25"/>
  <c r="M385" i="25"/>
  <c r="R385" i="25"/>
  <c r="T385" i="25"/>
  <c r="M1200" i="25"/>
  <c r="W3079" i="25"/>
  <c r="X3079" i="25"/>
  <c r="AE3079" i="25" s="1"/>
  <c r="R1916" i="25"/>
  <c r="O1695" i="25"/>
  <c r="N1695" i="25"/>
  <c r="W1146" i="25"/>
  <c r="X1146" i="25"/>
  <c r="AE1146" i="25" s="1"/>
  <c r="N2255" i="25"/>
  <c r="O2255" i="25"/>
  <c r="X2842" i="25"/>
  <c r="AE2842" i="25" s="1"/>
  <c r="W2842" i="25"/>
  <c r="R3069" i="25"/>
  <c r="M3069" i="25"/>
  <c r="T3069" i="25"/>
  <c r="W1884" i="25"/>
  <c r="X1884" i="25"/>
  <c r="AE1884" i="25" s="1"/>
  <c r="O2213" i="25"/>
  <c r="N2213" i="25"/>
  <c r="R329" i="25"/>
  <c r="T3169" i="25"/>
  <c r="M3169" i="25"/>
  <c r="R3169" i="25"/>
  <c r="T1581" i="25"/>
  <c r="R1581" i="25"/>
  <c r="M1581" i="25"/>
  <c r="T655" i="25"/>
  <c r="M655" i="25"/>
  <c r="R655" i="25"/>
  <c r="X1741" i="25"/>
  <c r="AE1741" i="25" s="1"/>
  <c r="W1741" i="25"/>
  <c r="X1192" i="25"/>
  <c r="AE1192" i="25" s="1"/>
  <c r="W1192" i="25"/>
  <c r="R1144" i="25"/>
  <c r="T1144" i="25"/>
  <c r="M1144" i="25"/>
  <c r="M2670" i="25"/>
  <c r="T2670" i="25"/>
  <c r="R2670" i="25"/>
  <c r="W1119" i="25"/>
  <c r="X1119" i="25"/>
  <c r="AE1119" i="25" s="1"/>
  <c r="X1425" i="25"/>
  <c r="AE1425" i="25" s="1"/>
  <c r="W1425" i="25"/>
  <c r="X2122" i="25"/>
  <c r="AE2122" i="25" s="1"/>
  <c r="W2122" i="25"/>
  <c r="M2983" i="25"/>
  <c r="T2983" i="25"/>
  <c r="R2983" i="25"/>
  <c r="R1555" i="25"/>
  <c r="T1555" i="25"/>
  <c r="M1555" i="25"/>
  <c r="R2445" i="25"/>
  <c r="M2445" i="25"/>
  <c r="T2445" i="25"/>
  <c r="X216" i="25"/>
  <c r="AE216" i="25" s="1"/>
  <c r="X669" i="25"/>
  <c r="AE669" i="25" s="1"/>
  <c r="W669" i="25"/>
  <c r="W884" i="25"/>
  <c r="M3077" i="25"/>
  <c r="R1283" i="25"/>
  <c r="T1283" i="25"/>
  <c r="M1283" i="25"/>
  <c r="M2034" i="25"/>
  <c r="T2034" i="25"/>
  <c r="R2034" i="25"/>
  <c r="X1692" i="25"/>
  <c r="AE1692" i="25" s="1"/>
  <c r="W1692" i="25"/>
  <c r="W2460" i="25"/>
  <c r="X2460" i="25"/>
  <c r="AE2460" i="25" s="1"/>
  <c r="R3468" i="25"/>
  <c r="T3468" i="25"/>
  <c r="M3468" i="25"/>
  <c r="W2511" i="25"/>
  <c r="X2511" i="25"/>
  <c r="AE2511" i="25" s="1"/>
  <c r="M2363" i="25"/>
  <c r="X2363" i="25"/>
  <c r="AE2363" i="25" s="1"/>
  <c r="W2363" i="25"/>
  <c r="X412" i="25"/>
  <c r="AE412" i="25" s="1"/>
  <c r="W412" i="25"/>
  <c r="T500" i="25"/>
  <c r="M500" i="25"/>
  <c r="R500" i="25"/>
  <c r="M2848" i="25"/>
  <c r="T2848" i="25"/>
  <c r="R2848" i="25"/>
  <c r="R1781" i="25"/>
  <c r="X1781" i="25"/>
  <c r="AE1781" i="25" s="1"/>
  <c r="W1781" i="25"/>
  <c r="T2139" i="25"/>
  <c r="T495" i="25"/>
  <c r="R495" i="25"/>
  <c r="M495" i="25"/>
  <c r="T987" i="25"/>
  <c r="R987" i="25"/>
  <c r="M987" i="25"/>
  <c r="O2256" i="25"/>
  <c r="N2256" i="25"/>
  <c r="X1247" i="25"/>
  <c r="AE1247" i="25" s="1"/>
  <c r="W1247" i="25"/>
  <c r="W348" i="25"/>
  <c r="M1561" i="25"/>
  <c r="R1561" i="25"/>
  <c r="T1561" i="25"/>
  <c r="N12" i="25"/>
  <c r="O12" i="25"/>
  <c r="T1065" i="25"/>
  <c r="W3310" i="25"/>
  <c r="X3310" i="25"/>
  <c r="AE3310" i="25" s="1"/>
  <c r="T158" i="25"/>
  <c r="R158" i="25"/>
  <c r="M2727" i="25"/>
  <c r="T2727" i="25"/>
  <c r="R2727" i="25"/>
  <c r="N997" i="25"/>
  <c r="O997" i="25"/>
  <c r="O855" i="25"/>
  <c r="N855" i="25"/>
  <c r="X370" i="25"/>
  <c r="AE370" i="25" s="1"/>
  <c r="X2643" i="25"/>
  <c r="AE2643" i="25" s="1"/>
  <c r="T2883" i="25"/>
  <c r="M2883" i="25"/>
  <c r="R2883" i="25"/>
  <c r="M3447" i="25"/>
  <c r="T665" i="25"/>
  <c r="M665" i="25"/>
  <c r="M2676" i="25"/>
  <c r="R2676" i="25"/>
  <c r="T2676" i="25"/>
  <c r="W3131" i="25"/>
  <c r="X3131" i="25"/>
  <c r="AE3131" i="25" s="1"/>
  <c r="M2851" i="25"/>
  <c r="X438" i="25"/>
  <c r="AE438" i="25" s="1"/>
  <c r="W438" i="25"/>
  <c r="N736" i="25"/>
  <c r="O736" i="25"/>
  <c r="W3040" i="25"/>
  <c r="X3040" i="25"/>
  <c r="AE3040" i="25" s="1"/>
  <c r="X2955" i="25"/>
  <c r="AE2955" i="25" s="1"/>
  <c r="W2955" i="25"/>
  <c r="R825" i="25"/>
  <c r="M825" i="25"/>
  <c r="T825" i="25"/>
  <c r="X3166" i="25"/>
  <c r="AE3166" i="25" s="1"/>
  <c r="W3166" i="25"/>
  <c r="X603" i="25"/>
  <c r="AE603" i="25" s="1"/>
  <c r="W603" i="25"/>
  <c r="R2186" i="25"/>
  <c r="T2186" i="25"/>
  <c r="M2186" i="25"/>
  <c r="R1384" i="25"/>
  <c r="M1384" i="25"/>
  <c r="T1384" i="25"/>
  <c r="X1154" i="25"/>
  <c r="AE1154" i="25" s="1"/>
  <c r="W1154" i="25"/>
  <c r="W3415" i="25"/>
  <c r="X3415" i="25"/>
  <c r="AE3415" i="25" s="1"/>
  <c r="W3090" i="25"/>
  <c r="X3090" i="25"/>
  <c r="AE3090" i="25" s="1"/>
  <c r="X1301" i="25"/>
  <c r="AE1301" i="25" s="1"/>
  <c r="W1301" i="25"/>
  <c r="R3170" i="25"/>
  <c r="T3170" i="25"/>
  <c r="M3170" i="25"/>
  <c r="W2108" i="25"/>
  <c r="R2108" i="25"/>
  <c r="T2108" i="25"/>
  <c r="M2108" i="25"/>
  <c r="T2011" i="25"/>
  <c r="X2011" i="25"/>
  <c r="AE2011" i="25" s="1"/>
  <c r="W2011" i="25"/>
  <c r="W2593" i="25"/>
  <c r="X2593" i="25"/>
  <c r="AE2593" i="25" s="1"/>
  <c r="T3049" i="25"/>
  <c r="X3049" i="25"/>
  <c r="AE3049" i="25" s="1"/>
  <c r="W3049" i="25"/>
  <c r="X1898" i="25"/>
  <c r="AE1898" i="25" s="1"/>
  <c r="W1898" i="25"/>
  <c r="M1876" i="25"/>
  <c r="M26" i="25"/>
  <c r="T26" i="25"/>
  <c r="R26" i="25"/>
  <c r="X1826" i="25"/>
  <c r="AE1826" i="25" s="1"/>
  <c r="W1826" i="25"/>
  <c r="W711" i="25"/>
  <c r="X711" i="25"/>
  <c r="AE711" i="25" s="1"/>
  <c r="T3136" i="25"/>
  <c r="M3136" i="25"/>
  <c r="R3136" i="25"/>
  <c r="X3476" i="25"/>
  <c r="AE3476" i="25" s="1"/>
  <c r="W3476" i="25"/>
  <c r="M3251" i="25"/>
  <c r="W3251" i="25"/>
  <c r="X3251" i="25"/>
  <c r="AE3251" i="25" s="1"/>
  <c r="N2297" i="25"/>
  <c r="O2297" i="25"/>
  <c r="M2275" i="25"/>
  <c r="X2275" i="25"/>
  <c r="AE2275" i="25" s="1"/>
  <c r="W2275" i="25"/>
  <c r="X1664" i="25"/>
  <c r="AE1664" i="25" s="1"/>
  <c r="R1664" i="25"/>
  <c r="M1664" i="25"/>
  <c r="T1664" i="25"/>
  <c r="O2089" i="25"/>
  <c r="N2089" i="25"/>
  <c r="W2199" i="25"/>
  <c r="T2199" i="25"/>
  <c r="R2199" i="25"/>
  <c r="M2199" i="25"/>
  <c r="O2971" i="25"/>
  <c r="N2971" i="25"/>
  <c r="X1808" i="25"/>
  <c r="AE1808" i="25" s="1"/>
  <c r="W1808" i="25"/>
  <c r="N288" i="25"/>
  <c r="O288" i="25"/>
  <c r="W2535" i="25"/>
  <c r="T574" i="25"/>
  <c r="M2846" i="25"/>
  <c r="R2846" i="25"/>
  <c r="W622" i="25"/>
  <c r="W615" i="25"/>
  <c r="R615" i="25"/>
  <c r="M615" i="25"/>
  <c r="T615" i="25"/>
  <c r="T1638" i="25"/>
  <c r="M1638" i="25"/>
  <c r="R1638" i="25"/>
  <c r="X961" i="25"/>
  <c r="AE961" i="25" s="1"/>
  <c r="N64" i="25"/>
  <c r="O64" i="25"/>
  <c r="R2468" i="25"/>
  <c r="X414" i="25"/>
  <c r="AE414" i="25" s="1"/>
  <c r="N2868" i="25"/>
  <c r="O2868" i="25"/>
  <c r="O2162" i="25"/>
  <c r="N2162" i="25"/>
  <c r="R1204" i="25"/>
  <c r="T3454" i="25"/>
  <c r="N1194" i="25"/>
  <c r="O1194" i="25"/>
  <c r="Q1194" i="25" s="1"/>
  <c r="M3312" i="25"/>
  <c r="W2925" i="25"/>
  <c r="N2330" i="25"/>
  <c r="O2330" i="25"/>
  <c r="W846" i="25"/>
  <c r="R29" i="25"/>
  <c r="N1087" i="25"/>
  <c r="O1087" i="25"/>
  <c r="O636" i="25"/>
  <c r="N636" i="25"/>
  <c r="W565" i="25"/>
  <c r="T149" i="25"/>
  <c r="N2828" i="25"/>
  <c r="O2828" i="25"/>
  <c r="O675" i="25"/>
  <c r="N675" i="25"/>
  <c r="W520" i="25"/>
  <c r="T3466" i="25"/>
  <c r="X2659" i="25"/>
  <c r="AE2659" i="25" s="1"/>
  <c r="O738" i="25"/>
  <c r="N738" i="25"/>
  <c r="O1578" i="25"/>
  <c r="N1578" i="25"/>
  <c r="M202" i="25"/>
  <c r="T493" i="25"/>
  <c r="T910" i="25"/>
  <c r="N2157" i="25"/>
  <c r="O2157" i="25"/>
  <c r="R1891" i="25"/>
  <c r="N3437" i="25"/>
  <c r="O3437" i="25"/>
  <c r="R3283" i="25"/>
  <c r="T3283" i="25"/>
  <c r="M3283" i="25"/>
  <c r="R434" i="25"/>
  <c r="W434" i="25"/>
  <c r="X434" i="25"/>
  <c r="AE434" i="25" s="1"/>
  <c r="W2625" i="25"/>
  <c r="T2625" i="25"/>
  <c r="R2625" i="25"/>
  <c r="M2625" i="25"/>
  <c r="T2171" i="25"/>
  <c r="M2171" i="25"/>
  <c r="R2171" i="25"/>
  <c r="R269" i="25"/>
  <c r="M269" i="25"/>
  <c r="T269" i="25"/>
  <c r="W559" i="25"/>
  <c r="X559" i="25"/>
  <c r="AE559" i="25" s="1"/>
  <c r="X1837" i="25"/>
  <c r="AE1837" i="25" s="1"/>
  <c r="W1837" i="25"/>
  <c r="W2115" i="25"/>
  <c r="X2115" i="25"/>
  <c r="AE2115" i="25" s="1"/>
  <c r="X902" i="25"/>
  <c r="AE902" i="25" s="1"/>
  <c r="W902" i="25"/>
  <c r="T709" i="25"/>
  <c r="R709" i="25"/>
  <c r="M709" i="25"/>
  <c r="W1520" i="25"/>
  <c r="X1520" i="25"/>
  <c r="AE1520" i="25" s="1"/>
  <c r="W2155" i="25"/>
  <c r="X2155" i="25"/>
  <c r="AE2155" i="25" s="1"/>
  <c r="W90" i="25"/>
  <c r="X90" i="25" s="1"/>
  <c r="AE90" i="25" s="1"/>
  <c r="W2969" i="25"/>
  <c r="X2969" i="25"/>
  <c r="AE2969" i="25" s="1"/>
  <c r="T154" i="25"/>
  <c r="R154" i="25"/>
  <c r="M154" i="25"/>
  <c r="X3052" i="25"/>
  <c r="AE3052" i="25" s="1"/>
  <c r="W3052" i="25"/>
  <c r="R2247" i="25"/>
  <c r="M2247" i="25"/>
  <c r="T2247" i="25"/>
  <c r="T741" i="25"/>
  <c r="M741" i="25"/>
  <c r="R741" i="25"/>
  <c r="R1268" i="25"/>
  <c r="X1268" i="25"/>
  <c r="AE1268" i="25" s="1"/>
  <c r="W1268" i="25"/>
  <c r="R2226" i="25"/>
  <c r="M2226" i="25"/>
  <c r="T2226" i="25"/>
  <c r="N3473" i="25"/>
  <c r="O3473" i="25"/>
  <c r="P3473" i="25" s="1"/>
  <c r="M946" i="25"/>
  <c r="R946" i="25"/>
  <c r="T946" i="25"/>
  <c r="W2119" i="25"/>
  <c r="X2119" i="25"/>
  <c r="AE2119" i="25" s="1"/>
  <c r="W1329" i="25"/>
  <c r="X1329" i="25"/>
  <c r="AE1329" i="25" s="1"/>
  <c r="X268" i="25"/>
  <c r="AE268" i="25" s="1"/>
  <c r="W268" i="25"/>
  <c r="N3138" i="25"/>
  <c r="O3138" i="25"/>
  <c r="N150" i="25"/>
  <c r="O150" i="25"/>
  <c r="R183" i="25"/>
  <c r="T183" i="25"/>
  <c r="R795" i="25"/>
  <c r="M795" i="25"/>
  <c r="T795" i="25"/>
  <c r="R1014" i="25"/>
  <c r="M1014" i="25"/>
  <c r="T1014" i="25"/>
  <c r="W1197" i="25"/>
  <c r="X1197" i="25"/>
  <c r="AE1197" i="25" s="1"/>
  <c r="T1645" i="25"/>
  <c r="X1370" i="25"/>
  <c r="AE1370" i="25" s="1"/>
  <c r="T1370" i="25"/>
  <c r="R1370" i="25"/>
  <c r="M1370" i="25"/>
  <c r="M2131" i="25"/>
  <c r="R2131" i="25"/>
  <c r="T2131" i="25"/>
  <c r="O2022" i="25"/>
  <c r="N2022" i="25"/>
  <c r="T739" i="25"/>
  <c r="R739" i="25"/>
  <c r="M739" i="25"/>
  <c r="N1485" i="25"/>
  <c r="O1485" i="25"/>
  <c r="T103" i="25"/>
  <c r="R1556" i="25"/>
  <c r="M1556" i="25"/>
  <c r="T3226" i="25"/>
  <c r="W3179" i="25"/>
  <c r="X3179" i="25"/>
  <c r="AE3179" i="25" s="1"/>
  <c r="R423" i="25"/>
  <c r="T3281" i="25"/>
  <c r="R3281" i="25"/>
  <c r="M1940" i="25"/>
  <c r="O2638" i="25"/>
  <c r="N2638" i="25"/>
  <c r="W2608" i="25"/>
  <c r="X2827" i="25"/>
  <c r="AE2827" i="25" s="1"/>
  <c r="W2827" i="25"/>
  <c r="X2227" i="25"/>
  <c r="AE2227" i="25" s="1"/>
  <c r="W2227" i="25"/>
  <c r="O546" i="25"/>
  <c r="N546" i="25"/>
  <c r="W594" i="25"/>
  <c r="X594" i="25"/>
  <c r="AE594" i="25" s="1"/>
  <c r="N2164" i="25"/>
  <c r="O2164" i="25"/>
  <c r="R2543" i="25"/>
  <c r="W3262" i="25"/>
  <c r="X3262" i="25"/>
  <c r="AE3262" i="25" s="1"/>
  <c r="M1762" i="25"/>
  <c r="X665" i="25"/>
  <c r="AE665" i="25" s="1"/>
  <c r="M2905" i="25"/>
  <c r="X1359" i="25"/>
  <c r="AE1359" i="25" s="1"/>
  <c r="R1879" i="25"/>
  <c r="M1879" i="25"/>
  <c r="T1879" i="25"/>
  <c r="X1704" i="25"/>
  <c r="AE1704" i="25" s="1"/>
  <c r="W1704" i="25"/>
  <c r="M950" i="25"/>
  <c r="W950" i="25"/>
  <c r="X950" i="25"/>
  <c r="AE950" i="25" s="1"/>
  <c r="R1939" i="25"/>
  <c r="T1939" i="25"/>
  <c r="M1939" i="25"/>
  <c r="X3362" i="25"/>
  <c r="AE3362" i="25" s="1"/>
  <c r="W3362" i="25"/>
  <c r="X390" i="25"/>
  <c r="AE390" i="25" s="1"/>
  <c r="W390" i="25"/>
  <c r="M653" i="25"/>
  <c r="W653" i="25"/>
  <c r="X653" i="25"/>
  <c r="AE653" i="25" s="1"/>
  <c r="X2772" i="25"/>
  <c r="AE2772" i="25" s="1"/>
  <c r="W2772" i="25"/>
  <c r="X1168" i="25"/>
  <c r="AE1168" i="25" s="1"/>
  <c r="W1168" i="25"/>
  <c r="R1616" i="25"/>
  <c r="M1616" i="25"/>
  <c r="T1616" i="25"/>
  <c r="W3418" i="25"/>
  <c r="X3418" i="25"/>
  <c r="AE3418" i="25" s="1"/>
  <c r="W2216" i="25"/>
  <c r="X2216" i="25"/>
  <c r="AE2216" i="25" s="1"/>
  <c r="T627" i="25"/>
  <c r="R627" i="25"/>
  <c r="M627" i="25"/>
  <c r="X897" i="25"/>
  <c r="AE897" i="25" s="1"/>
  <c r="W897" i="25"/>
  <c r="M3287" i="25"/>
  <c r="T3287" i="25"/>
  <c r="R3287" i="25"/>
  <c r="W237" i="25"/>
  <c r="X237" i="25"/>
  <c r="AE237" i="25" s="1"/>
  <c r="W2034" i="25"/>
  <c r="X3421" i="25"/>
  <c r="AE3421" i="25" s="1"/>
  <c r="W3421" i="25"/>
  <c r="W2623" i="25"/>
  <c r="T2623" i="25"/>
  <c r="R2623" i="25"/>
  <c r="M2623" i="25"/>
  <c r="M408" i="25"/>
  <c r="R408" i="25"/>
  <c r="T408" i="25"/>
  <c r="W879" i="25"/>
  <c r="R1927" i="25"/>
  <c r="O2825" i="25"/>
  <c r="N2825" i="25"/>
  <c r="T2080" i="25"/>
  <c r="M2505" i="25"/>
  <c r="R2505" i="25"/>
  <c r="T2505" i="25"/>
  <c r="R728" i="25"/>
  <c r="T728" i="25"/>
  <c r="M728" i="25"/>
  <c r="W1110" i="25"/>
  <c r="X1110" i="25"/>
  <c r="AE1110" i="25" s="1"/>
  <c r="X1129" i="25"/>
  <c r="AE1129" i="25" s="1"/>
  <c r="W1129" i="25"/>
  <c r="W3287" i="25"/>
  <c r="W2306" i="25"/>
  <c r="M2151" i="25"/>
  <c r="R1663" i="25"/>
  <c r="M1663" i="25"/>
  <c r="T1663" i="25"/>
  <c r="M1368" i="25"/>
  <c r="T1368" i="25"/>
  <c r="R1368" i="25"/>
  <c r="R1290" i="25"/>
  <c r="R1110" i="25"/>
  <c r="M1110" i="25"/>
  <c r="T1110" i="25"/>
  <c r="M2560" i="25"/>
  <c r="W1899" i="25"/>
  <c r="R2060" i="25"/>
  <c r="M2060" i="25"/>
  <c r="X2028" i="25"/>
  <c r="AE2028" i="25" s="1"/>
  <c r="W2028" i="25"/>
  <c r="T3092" i="25"/>
  <c r="M411" i="25"/>
  <c r="W411" i="25"/>
  <c r="X411" i="25"/>
  <c r="AE411" i="25" s="1"/>
  <c r="O478" i="25"/>
  <c r="N478" i="25"/>
  <c r="T932" i="25"/>
  <c r="X1612" i="25"/>
  <c r="AE1612" i="25" s="1"/>
  <c r="W1612" i="25"/>
  <c r="T2554" i="25"/>
  <c r="W2444" i="25"/>
  <c r="T92" i="25"/>
  <c r="N1861" i="25"/>
  <c r="O1861" i="25"/>
  <c r="T3338" i="25"/>
  <c r="T1785" i="25"/>
  <c r="R1785" i="25"/>
  <c r="M1785" i="25"/>
  <c r="R380" i="25"/>
  <c r="W1041" i="25"/>
  <c r="X2090" i="25"/>
  <c r="AE2090" i="25" s="1"/>
  <c r="T1708" i="25"/>
  <c r="M1708" i="25"/>
  <c r="R1708" i="25"/>
  <c r="M1186" i="25"/>
  <c r="N1274" i="25"/>
  <c r="O1274" i="25"/>
  <c r="O817" i="25"/>
  <c r="N817" i="25"/>
  <c r="T2326" i="25"/>
  <c r="O1145" i="25"/>
  <c r="N1145" i="25"/>
  <c r="O2757" i="25"/>
  <c r="N2757" i="25"/>
  <c r="R3057" i="25"/>
  <c r="R477" i="25"/>
  <c r="X1981" i="25"/>
  <c r="AE1981" i="25" s="1"/>
  <c r="O1123" i="25"/>
  <c r="N1123" i="25"/>
  <c r="W1299" i="25"/>
  <c r="M3049" i="25"/>
  <c r="M2855" i="25"/>
  <c r="M1420" i="25"/>
  <c r="N3042" i="25"/>
  <c r="O3042" i="25"/>
  <c r="X239" i="25"/>
  <c r="AE239" i="25" s="1"/>
  <c r="X3353" i="25"/>
  <c r="AE3353" i="25" s="1"/>
  <c r="N2313" i="25"/>
  <c r="O2313" i="25"/>
  <c r="O1609" i="25"/>
  <c r="N1609" i="25"/>
  <c r="R845" i="25"/>
  <c r="T845" i="25"/>
  <c r="M845" i="25"/>
  <c r="X1050" i="25"/>
  <c r="AE1050" i="25" s="1"/>
  <c r="W1050" i="25"/>
  <c r="X1368" i="25"/>
  <c r="AE1368" i="25" s="1"/>
  <c r="W1368" i="25"/>
  <c r="X2780" i="25"/>
  <c r="AE2780" i="25" s="1"/>
  <c r="W2780" i="25"/>
  <c r="X2085" i="25"/>
  <c r="AE2085" i="25" s="1"/>
  <c r="W2085" i="25"/>
  <c r="R439" i="25"/>
  <c r="M439" i="25"/>
  <c r="T439" i="25"/>
  <c r="M2269" i="25"/>
  <c r="R2269" i="25"/>
  <c r="T2269" i="25"/>
  <c r="X2537" i="25"/>
  <c r="AE2537" i="25" s="1"/>
  <c r="W2537" i="25"/>
  <c r="X917" i="25"/>
  <c r="AE917" i="25" s="1"/>
  <c r="T3052" i="25"/>
  <c r="M3052" i="25"/>
  <c r="R3052" i="25"/>
  <c r="T2821" i="25"/>
  <c r="R2821" i="25"/>
  <c r="M2821" i="25"/>
  <c r="T2596" i="25"/>
  <c r="R2596" i="25"/>
  <c r="M2596" i="25"/>
  <c r="W3195" i="25"/>
  <c r="X3195" i="25"/>
  <c r="AE3195" i="25" s="1"/>
  <c r="T2491" i="25"/>
  <c r="M2491" i="25"/>
  <c r="R2491" i="25"/>
  <c r="T1412" i="25"/>
  <c r="M1412" i="25"/>
  <c r="R1412" i="25"/>
  <c r="W2948" i="25"/>
  <c r="X2948" i="25"/>
  <c r="AE2948" i="25" s="1"/>
  <c r="X1949" i="25"/>
  <c r="AE1949" i="25" s="1"/>
  <c r="W1949" i="25"/>
  <c r="R927" i="25"/>
  <c r="T2866" i="25"/>
  <c r="R2866" i="25"/>
  <c r="M2866" i="25"/>
  <c r="M892" i="25"/>
  <c r="T892" i="25"/>
  <c r="R892" i="25"/>
  <c r="X2154" i="25"/>
  <c r="AE2154" i="25" s="1"/>
  <c r="R1339" i="25"/>
  <c r="M1339" i="25"/>
  <c r="T1339" i="25"/>
  <c r="X159" i="25"/>
  <c r="AE159" i="25" s="1"/>
  <c r="W159" i="25"/>
  <c r="M717" i="25"/>
  <c r="T717" i="25"/>
  <c r="R717" i="25"/>
  <c r="R1288" i="25"/>
  <c r="M1288" i="25"/>
  <c r="T1288" i="25"/>
  <c r="X1825" i="25"/>
  <c r="AE1825" i="25" s="1"/>
  <c r="W1825" i="25"/>
  <c r="T1873" i="25"/>
  <c r="M1873" i="25"/>
  <c r="R1873" i="25"/>
  <c r="M608" i="25"/>
  <c r="X3154" i="25"/>
  <c r="AE3154" i="25" s="1"/>
  <c r="W3154" i="25"/>
  <c r="T1984" i="25"/>
  <c r="R1984" i="25"/>
  <c r="M1984" i="25"/>
  <c r="X2477" i="25"/>
  <c r="AE2477" i="25" s="1"/>
  <c r="X1625" i="25"/>
  <c r="AE1625" i="25" s="1"/>
  <c r="R1407" i="25"/>
  <c r="M1407" i="25"/>
  <c r="W2255" i="25"/>
  <c r="X2255" i="25"/>
  <c r="AE2255" i="25" s="1"/>
  <c r="W298" i="25"/>
  <c r="X298" i="25"/>
  <c r="AE298" i="25" s="1"/>
  <c r="X1724" i="25"/>
  <c r="AE1724" i="25" s="1"/>
  <c r="M3071" i="25"/>
  <c r="T3071" i="25"/>
  <c r="R3071" i="25"/>
  <c r="X2904" i="25"/>
  <c r="AE2904" i="25" s="1"/>
  <c r="W2904" i="25"/>
  <c r="W1583" i="25"/>
  <c r="M1823" i="25"/>
  <c r="X3283" i="25"/>
  <c r="AE3283" i="25" s="1"/>
  <c r="T2729" i="25"/>
  <c r="R2729" i="25"/>
  <c r="M2729" i="25"/>
  <c r="O3234" i="25"/>
  <c r="N3234" i="25"/>
  <c r="T3339" i="25"/>
  <c r="R219" i="25"/>
  <c r="W1082" i="25"/>
  <c r="X1082" i="25"/>
  <c r="AE1082" i="25" s="1"/>
  <c r="O2033" i="25"/>
  <c r="N2033" i="25"/>
  <c r="N400" i="25"/>
  <c r="O400" i="25"/>
  <c r="M2508" i="25"/>
  <c r="T2003" i="25"/>
  <c r="W2003" i="25"/>
  <c r="X2003" i="25"/>
  <c r="AE2003" i="25" s="1"/>
  <c r="T2975" i="25"/>
  <c r="W3389" i="25"/>
  <c r="X142" i="25"/>
  <c r="AE142" i="25" s="1"/>
  <c r="M57" i="25"/>
  <c r="N74" i="25"/>
  <c r="O74" i="25"/>
  <c r="T617" i="25"/>
  <c r="T1855" i="25"/>
  <c r="N1857" i="25"/>
  <c r="O1857" i="25"/>
  <c r="M2362" i="25"/>
  <c r="R2362" i="25"/>
  <c r="T2362" i="25"/>
  <c r="M1129" i="25"/>
  <c r="R1066" i="25"/>
  <c r="O1749" i="25"/>
  <c r="N1749" i="25"/>
  <c r="T1773" i="25"/>
  <c r="M1773" i="25"/>
  <c r="R1773" i="25"/>
  <c r="N2196" i="25"/>
  <c r="O2196" i="25"/>
  <c r="P2196" i="25" s="1"/>
  <c r="T3164" i="25"/>
  <c r="M3104" i="25"/>
  <c r="X1105" i="25"/>
  <c r="AE1105" i="25" s="1"/>
  <c r="T2308" i="25"/>
  <c r="T472" i="25"/>
  <c r="R278" i="25"/>
  <c r="X2495" i="25"/>
  <c r="AE2495" i="25" s="1"/>
  <c r="X905" i="25"/>
  <c r="AE905" i="25" s="1"/>
  <c r="N1142" i="25"/>
  <c r="O1142" i="25"/>
  <c r="M1381" i="25"/>
  <c r="W1611" i="25"/>
  <c r="W221" i="25"/>
  <c r="R3140" i="25"/>
  <c r="W3075" i="25"/>
  <c r="X3075" i="25"/>
  <c r="AE3075" i="25" s="1"/>
  <c r="M2950" i="25"/>
  <c r="R2950" i="25"/>
  <c r="T2950" i="25"/>
  <c r="X2295" i="25"/>
  <c r="AE2295" i="25" s="1"/>
  <c r="W2295" i="25"/>
  <c r="W2887" i="25"/>
  <c r="X2887" i="25"/>
  <c r="AE2887" i="25" s="1"/>
  <c r="W1958" i="25"/>
  <c r="X1958" i="25"/>
  <c r="AE1958" i="25" s="1"/>
  <c r="X1084" i="25"/>
  <c r="AE1084" i="25" s="1"/>
  <c r="W1084" i="25"/>
  <c r="M2037" i="25"/>
  <c r="X2037" i="25"/>
  <c r="AE2037" i="25" s="1"/>
  <c r="W2037" i="25"/>
  <c r="R570" i="25"/>
  <c r="T570" i="25"/>
  <c r="M570" i="25"/>
  <c r="O486" i="25"/>
  <c r="N486" i="25"/>
  <c r="R1921" i="25"/>
  <c r="T1921" i="25"/>
  <c r="M1921" i="25"/>
  <c r="M732" i="25"/>
  <c r="R732" i="25"/>
  <c r="T732" i="25"/>
  <c r="T251" i="25"/>
  <c r="M1298" i="25"/>
  <c r="T1298" i="25"/>
  <c r="R1298" i="25"/>
  <c r="W2653" i="25"/>
  <c r="X2653" i="25"/>
  <c r="AE2653" i="25" s="1"/>
  <c r="R2102" i="25"/>
  <c r="M2102" i="25"/>
  <c r="T2102" i="25"/>
  <c r="M3326" i="25"/>
  <c r="T3326" i="25"/>
  <c r="R3326" i="25"/>
  <c r="T1282" i="25"/>
  <c r="R1282" i="25"/>
  <c r="M1282" i="25"/>
  <c r="X1016" i="25"/>
  <c r="AE1016" i="25" s="1"/>
  <c r="W1016" i="25"/>
  <c r="W2750" i="25"/>
  <c r="X2750" i="25"/>
  <c r="AE2750" i="25" s="1"/>
  <c r="T2924" i="25"/>
  <c r="T1467" i="25"/>
  <c r="R1467" i="25"/>
  <c r="M1467" i="25"/>
  <c r="T763" i="25"/>
  <c r="R763" i="25"/>
  <c r="M763" i="25"/>
  <c r="X1682" i="25"/>
  <c r="AE1682" i="25" s="1"/>
  <c r="W1682" i="25"/>
  <c r="W3433" i="25"/>
  <c r="M3433" i="25"/>
  <c r="T3433" i="25"/>
  <c r="R3433" i="25"/>
  <c r="X2922" i="25"/>
  <c r="AE2922" i="25" s="1"/>
  <c r="T2265" i="25"/>
  <c r="M2265" i="25"/>
  <c r="R2265" i="25"/>
  <c r="X1164" i="25"/>
  <c r="AE1164" i="25" s="1"/>
  <c r="R1164" i="25"/>
  <c r="T1164" i="25"/>
  <c r="M1164" i="25"/>
  <c r="X2254" i="25"/>
  <c r="AE2254" i="25" s="1"/>
  <c r="W2254" i="25"/>
  <c r="X2520" i="25"/>
  <c r="AE2520" i="25" s="1"/>
  <c r="W2520" i="25"/>
  <c r="T2880" i="25"/>
  <c r="R2880" i="25"/>
  <c r="M2880" i="25"/>
  <c r="W3429" i="25"/>
  <c r="X3429" i="25"/>
  <c r="AE3429" i="25" s="1"/>
  <c r="N2786" i="25"/>
  <c r="O2786" i="25"/>
  <c r="M3419" i="25"/>
  <c r="R3419" i="25"/>
  <c r="T3419" i="25"/>
  <c r="R1947" i="25"/>
  <c r="T1947" i="25"/>
  <c r="M1947" i="25"/>
  <c r="T1758" i="25"/>
  <c r="R1758" i="25"/>
  <c r="M1758" i="25"/>
  <c r="X2895" i="25"/>
  <c r="AE2895" i="25" s="1"/>
  <c r="W2895" i="25"/>
  <c r="M1239" i="25"/>
  <c r="O1411" i="25"/>
  <c r="N1411" i="25"/>
  <c r="M2011" i="25"/>
  <c r="N2148" i="25"/>
  <c r="O2148" i="25"/>
  <c r="X3266" i="25"/>
  <c r="AE3266" i="25" s="1"/>
  <c r="W3266" i="25"/>
  <c r="X792" i="25"/>
  <c r="AE792" i="25" s="1"/>
  <c r="T394" i="25"/>
  <c r="W1633" i="25"/>
  <c r="O1279" i="25"/>
  <c r="N1279" i="25"/>
  <c r="T3289" i="25"/>
  <c r="R963" i="25"/>
  <c r="M3354" i="25"/>
  <c r="N2722" i="25"/>
  <c r="O2722" i="25"/>
  <c r="X1451" i="25"/>
  <c r="AE1451" i="25" s="1"/>
  <c r="R2423" i="25"/>
  <c r="M2772" i="25"/>
  <c r="X2432" i="25"/>
  <c r="AE2432" i="25" s="1"/>
  <c r="R2227" i="25"/>
  <c r="W1407" i="25"/>
  <c r="M2666" i="25"/>
  <c r="O1658" i="25"/>
  <c r="N1658" i="25"/>
  <c r="R889" i="25"/>
  <c r="O2965" i="25"/>
  <c r="N2965" i="25"/>
  <c r="M3173" i="25"/>
  <c r="X2492" i="25"/>
  <c r="AE2492" i="25" s="1"/>
  <c r="W2492" i="25"/>
  <c r="M484" i="25"/>
  <c r="T484" i="25"/>
  <c r="R484" i="25"/>
  <c r="O2062" i="25"/>
  <c r="N2062" i="25"/>
  <c r="R1020" i="25"/>
  <c r="R2650" i="25"/>
  <c r="N2698" i="25"/>
  <c r="O2698" i="25"/>
  <c r="R2460" i="25"/>
  <c r="X1262" i="25"/>
  <c r="AE1262" i="25" s="1"/>
  <c r="M1104" i="25"/>
  <c r="R1104" i="25"/>
  <c r="T1104" i="25"/>
  <c r="R654" i="25"/>
  <c r="R543" i="25"/>
  <c r="T2486" i="25"/>
  <c r="M2486" i="25"/>
  <c r="R2486" i="25"/>
  <c r="O2114" i="25"/>
  <c r="N2114" i="25"/>
  <c r="T849" i="25"/>
  <c r="X1389" i="25"/>
  <c r="AE1389" i="25" s="1"/>
  <c r="O2353" i="25"/>
  <c r="N2353" i="25"/>
  <c r="W2050" i="25"/>
  <c r="O928" i="25"/>
  <c r="N928" i="25"/>
  <c r="M2264" i="25"/>
  <c r="R2584" i="25"/>
  <c r="W2417" i="25"/>
  <c r="X2417" i="25"/>
  <c r="AE2417" i="25" s="1"/>
  <c r="T650" i="25"/>
  <c r="R650" i="25"/>
  <c r="M650" i="25"/>
  <c r="N3348" i="25"/>
  <c r="O3348" i="25"/>
  <c r="X326" i="25"/>
  <c r="AE326" i="25" s="1"/>
  <c r="W326" i="25"/>
  <c r="M3478" i="25"/>
  <c r="T3478" i="25"/>
  <c r="R3478" i="25"/>
  <c r="N3362" i="25"/>
  <c r="O3362" i="25"/>
  <c r="N1862" i="25"/>
  <c r="O1862" i="25"/>
  <c r="X587" i="25"/>
  <c r="AE587" i="25" s="1"/>
  <c r="W587" i="25"/>
  <c r="R1705" i="25"/>
  <c r="T1705" i="25"/>
  <c r="M1705" i="25"/>
  <c r="T2754" i="25"/>
  <c r="M2754" i="25"/>
  <c r="N2309" i="25"/>
  <c r="O2309" i="25"/>
  <c r="X2935" i="25"/>
  <c r="AE2935" i="25" s="1"/>
  <c r="W2935" i="25"/>
  <c r="T3257" i="25"/>
  <c r="R3257" i="25"/>
  <c r="R132" i="25"/>
  <c r="M132" i="25"/>
  <c r="T132" i="25"/>
  <c r="M3078" i="25"/>
  <c r="R3078" i="25"/>
  <c r="T3078" i="25"/>
  <c r="N3129" i="25"/>
  <c r="O3129" i="25"/>
  <c r="N3479" i="25"/>
  <c r="O3479" i="25"/>
  <c r="N2210" i="25"/>
  <c r="O2210" i="25"/>
  <c r="M1266" i="25"/>
  <c r="X1266" i="25"/>
  <c r="AE1266" i="25" s="1"/>
  <c r="W1266" i="25"/>
  <c r="X671" i="25"/>
  <c r="AE671" i="25" s="1"/>
  <c r="W671" i="25"/>
  <c r="M3383" i="25"/>
  <c r="R3383" i="25"/>
  <c r="T3383" i="25"/>
  <c r="W696" i="25"/>
  <c r="X696" i="25"/>
  <c r="AE696" i="25" s="1"/>
  <c r="M2354" i="25"/>
  <c r="X2354" i="25"/>
  <c r="AE2354" i="25" s="1"/>
  <c r="W2354" i="25"/>
  <c r="T1893" i="25"/>
  <c r="X1893" i="25"/>
  <c r="AE1893" i="25" s="1"/>
  <c r="W1893" i="25"/>
  <c r="M273" i="25"/>
  <c r="R273" i="25"/>
  <c r="T273" i="25"/>
  <c r="W2580" i="25"/>
  <c r="X2580" i="25"/>
  <c r="AE2580" i="25" s="1"/>
  <c r="W797" i="25"/>
  <c r="X797" i="25"/>
  <c r="AE797" i="25" s="1"/>
  <c r="T2678" i="25"/>
  <c r="X2678" i="25"/>
  <c r="AE2678" i="25" s="1"/>
  <c r="W2678" i="25"/>
  <c r="W194" i="25"/>
  <c r="X194" i="25"/>
  <c r="AE194" i="25" s="1"/>
  <c r="X2225" i="25"/>
  <c r="AE2225" i="25" s="1"/>
  <c r="W2225" i="25"/>
  <c r="T2122" i="25"/>
  <c r="M2122" i="25"/>
  <c r="R2122" i="25"/>
  <c r="N1550" i="25"/>
  <c r="O1550" i="25"/>
  <c r="W2915" i="25"/>
  <c r="X2915" i="25"/>
  <c r="AE2915" i="25" s="1"/>
  <c r="W2103" i="25"/>
  <c r="X2103" i="25"/>
  <c r="AE2103" i="25" s="1"/>
  <c r="R3358" i="25"/>
  <c r="R3144" i="25"/>
  <c r="T3144" i="25"/>
  <c r="M3144" i="25"/>
  <c r="X1737" i="25"/>
  <c r="AE1737" i="25" s="1"/>
  <c r="W1737" i="25"/>
  <c r="R1683" i="25"/>
  <c r="T1683" i="25"/>
  <c r="M1683" i="25"/>
  <c r="W730" i="25"/>
  <c r="X730" i="25"/>
  <c r="AE730" i="25" s="1"/>
  <c r="O1957" i="25"/>
  <c r="N1957" i="25"/>
  <c r="N3400" i="25"/>
  <c r="O3400" i="25"/>
  <c r="N2656" i="25"/>
  <c r="O2656" i="25"/>
  <c r="O1163" i="25"/>
  <c r="N1163" i="25"/>
  <c r="N3281" i="25"/>
  <c r="O3281" i="25"/>
  <c r="W1744" i="25"/>
  <c r="X1744" i="25"/>
  <c r="AE1744" i="25" s="1"/>
  <c r="N630" i="25"/>
  <c r="O630" i="25"/>
  <c r="Q630" i="25" s="1"/>
  <c r="O664" i="25"/>
  <c r="N664" i="25"/>
  <c r="O1006" i="25"/>
  <c r="N1006" i="25"/>
  <c r="O2576" i="25"/>
  <c r="N2576" i="25"/>
  <c r="N3018" i="25"/>
  <c r="O3018" i="25"/>
  <c r="O1659" i="25"/>
  <c r="N1659" i="25"/>
  <c r="W173" i="25"/>
  <c r="X173" i="25"/>
  <c r="AE173" i="25" s="1"/>
  <c r="R3260" i="25"/>
  <c r="T3260" i="25"/>
  <c r="M3260" i="25"/>
  <c r="T396" i="25"/>
  <c r="X396" i="25"/>
  <c r="AE396" i="25" s="1"/>
  <c r="W396" i="25"/>
  <c r="T752" i="25"/>
  <c r="M752" i="25"/>
  <c r="R752" i="25"/>
  <c r="X1944" i="25"/>
  <c r="AE1944" i="25" s="1"/>
  <c r="W3012" i="25"/>
  <c r="X3012" i="25"/>
  <c r="AE3012" i="25" s="1"/>
  <c r="M2239" i="25"/>
  <c r="R2239" i="25"/>
  <c r="T2239" i="25"/>
  <c r="W20" i="25"/>
  <c r="X20" i="25" s="1"/>
  <c r="AE20" i="25" s="1"/>
  <c r="M1798" i="25"/>
  <c r="X3321" i="25"/>
  <c r="AE3321" i="25" s="1"/>
  <c r="W3321" i="25"/>
  <c r="T1725" i="25"/>
  <c r="R1725" i="25"/>
  <c r="M1725" i="25"/>
  <c r="R2574" i="25"/>
  <c r="M2574" i="25"/>
  <c r="T2574" i="25"/>
  <c r="O1334" i="25"/>
  <c r="N1334" i="25"/>
  <c r="N1641" i="25"/>
  <c r="O1641" i="25"/>
  <c r="W1193" i="25"/>
  <c r="X1193" i="25"/>
  <c r="AE1193" i="25" s="1"/>
  <c r="N2633" i="25"/>
  <c r="O2633" i="25"/>
  <c r="N1097" i="25"/>
  <c r="O1097" i="25"/>
  <c r="N1666" i="25"/>
  <c r="O1666" i="25"/>
  <c r="O1815" i="25"/>
  <c r="N1815" i="25"/>
  <c r="N544" i="25"/>
  <c r="O544" i="25"/>
  <c r="O1661" i="25"/>
  <c r="N1661" i="25"/>
  <c r="X419" i="25"/>
  <c r="AE419" i="25" s="1"/>
  <c r="W419" i="25"/>
  <c r="W2309" i="25"/>
  <c r="X2309" i="25"/>
  <c r="AE2309" i="25" s="1"/>
  <c r="X3124" i="25"/>
  <c r="AE3124" i="25" s="1"/>
  <c r="W3124" i="25"/>
  <c r="W3387" i="25"/>
  <c r="X3387" i="25"/>
  <c r="AE3387" i="25" s="1"/>
  <c r="R2193" i="25"/>
  <c r="M2193" i="25"/>
  <c r="T2193" i="25"/>
  <c r="R2870" i="25"/>
  <c r="M2870" i="25"/>
  <c r="T2870" i="25"/>
  <c r="W3360" i="25"/>
  <c r="X3360" i="25"/>
  <c r="AE3360" i="25" s="1"/>
  <c r="W1249" i="25"/>
  <c r="X1249" i="25"/>
  <c r="AE1249" i="25" s="1"/>
  <c r="W2133" i="25"/>
  <c r="X2133" i="25"/>
  <c r="AE2133" i="25" s="1"/>
  <c r="N907" i="25"/>
  <c r="O907" i="25"/>
  <c r="N3470" i="25"/>
  <c r="O3470" i="25"/>
  <c r="N1180" i="25"/>
  <c r="O1180" i="25"/>
  <c r="M1269" i="25"/>
  <c r="T1269" i="25"/>
  <c r="R1269" i="25"/>
  <c r="O933" i="25"/>
  <c r="N933" i="25"/>
  <c r="T1121" i="25"/>
  <c r="M1121" i="25"/>
  <c r="R1121" i="25"/>
  <c r="N1535" i="25"/>
  <c r="O1535" i="25"/>
  <c r="N811" i="25"/>
  <c r="O811" i="25"/>
  <c r="W1860" i="25"/>
  <c r="X1860" i="25"/>
  <c r="AE1860" i="25" s="1"/>
  <c r="W1630" i="25"/>
  <c r="X1630" i="25"/>
  <c r="AE1630" i="25" s="1"/>
  <c r="T2128" i="25"/>
  <c r="R2128" i="25"/>
  <c r="M1833" i="25"/>
  <c r="R1833" i="25"/>
  <c r="T1833" i="25"/>
  <c r="W2635" i="25"/>
  <c r="X2635" i="25"/>
  <c r="AE2635" i="25" s="1"/>
  <c r="W3305" i="25"/>
  <c r="T3305" i="25"/>
  <c r="R3305" i="25"/>
  <c r="M3305" i="25"/>
  <c r="W3307" i="25"/>
  <c r="O1848" i="25"/>
  <c r="N1848" i="25"/>
  <c r="X2448" i="25"/>
  <c r="AE2448" i="25" s="1"/>
  <c r="R2448" i="25"/>
  <c r="M2448" i="25"/>
  <c r="T2448" i="25"/>
  <c r="T978" i="25"/>
  <c r="R978" i="25"/>
  <c r="M978" i="25"/>
  <c r="T230" i="25"/>
  <c r="R230" i="25"/>
  <c r="M230" i="25"/>
  <c r="N2856" i="25"/>
  <c r="O2856" i="25"/>
  <c r="O1053" i="25"/>
  <c r="N1053" i="25"/>
  <c r="M3137" i="25"/>
  <c r="T3137" i="25"/>
  <c r="R3137" i="25"/>
  <c r="N3016" i="25"/>
  <c r="O3016" i="25"/>
  <c r="P3016" i="25" s="1"/>
  <c r="X1345" i="25"/>
  <c r="AE1345" i="25" s="1"/>
  <c r="W1345" i="25"/>
  <c r="W968" i="25"/>
  <c r="X968" i="25"/>
  <c r="AE968" i="25" s="1"/>
  <c r="X931" i="25"/>
  <c r="AE931" i="25" s="1"/>
  <c r="W931" i="25"/>
  <c r="M1842" i="25"/>
  <c r="T1842" i="25"/>
  <c r="R1842" i="25"/>
  <c r="T2155" i="25"/>
  <c r="R2155" i="25"/>
  <c r="M2155" i="25"/>
  <c r="X1202" i="25"/>
  <c r="AE1202" i="25" s="1"/>
  <c r="W1202" i="25"/>
  <c r="R2940" i="25"/>
  <c r="M2940" i="25"/>
  <c r="T2940" i="25"/>
  <c r="X1273" i="25"/>
  <c r="AE1273" i="25" s="1"/>
  <c r="W1273" i="25"/>
  <c r="W913" i="25"/>
  <c r="X913" i="25"/>
  <c r="AE913" i="25" s="1"/>
  <c r="X2571" i="25"/>
  <c r="AE2571" i="25" s="1"/>
  <c r="W2571" i="25"/>
  <c r="W3102" i="25"/>
  <c r="X3102" i="25"/>
  <c r="AE3102" i="25" s="1"/>
  <c r="O2374" i="25"/>
  <c r="N2374" i="25"/>
  <c r="O145" i="25"/>
  <c r="N145" i="25"/>
  <c r="N601" i="25"/>
  <c r="O601" i="25"/>
  <c r="R292" i="25"/>
  <c r="X292" i="25"/>
  <c r="AE292" i="25" s="1"/>
  <c r="W292" i="25"/>
  <c r="T2073" i="25"/>
  <c r="X2073" i="25"/>
  <c r="AE2073" i="25" s="1"/>
  <c r="W2073" i="25"/>
  <c r="T1671" i="25"/>
  <c r="M1671" i="25"/>
  <c r="R1671" i="25"/>
  <c r="T2859" i="25"/>
  <c r="M2859" i="25"/>
  <c r="R2859" i="25"/>
  <c r="W315" i="25"/>
  <c r="X315" i="25"/>
  <c r="AE315" i="25" s="1"/>
  <c r="W2323" i="25"/>
  <c r="X2323" i="25"/>
  <c r="AE2323" i="25" s="1"/>
  <c r="W404" i="25"/>
  <c r="T404" i="25"/>
  <c r="M404" i="25"/>
  <c r="R404" i="25"/>
  <c r="W136" i="25"/>
  <c r="X136" i="25"/>
  <c r="AE136" i="25" s="1"/>
  <c r="N3218" i="25"/>
  <c r="O3218" i="25"/>
  <c r="P3218" i="25" s="1"/>
  <c r="X2481" i="25"/>
  <c r="AE2481" i="25" s="1"/>
  <c r="W2481" i="25"/>
  <c r="W873" i="25"/>
  <c r="X873" i="25"/>
  <c r="AE873" i="25" s="1"/>
  <c r="M260" i="25"/>
  <c r="T260" i="25"/>
  <c r="R260" i="25"/>
  <c r="R2768" i="25"/>
  <c r="T2768" i="25"/>
  <c r="M2768" i="25"/>
  <c r="O3023" i="25"/>
  <c r="N3023" i="25"/>
  <c r="T730" i="25"/>
  <c r="W2815" i="25"/>
  <c r="X2815" i="25"/>
  <c r="AE2815" i="25" s="1"/>
  <c r="X751" i="25"/>
  <c r="AE751" i="25" s="1"/>
  <c r="W751" i="25"/>
  <c r="W2004" i="25"/>
  <c r="X2004" i="25"/>
  <c r="AE2004" i="25" s="1"/>
  <c r="T2110" i="25"/>
  <c r="M2110" i="25"/>
  <c r="R2110" i="25"/>
  <c r="X2465" i="25"/>
  <c r="AE2465" i="25" s="1"/>
  <c r="W2465" i="25"/>
  <c r="X3316" i="25"/>
  <c r="AE3316" i="25" s="1"/>
  <c r="W3316" i="25"/>
  <c r="X1709" i="25"/>
  <c r="AE1709" i="25" s="1"/>
  <c r="W1709" i="25"/>
  <c r="M1893" i="25"/>
  <c r="M2051" i="25"/>
  <c r="R2051" i="25"/>
  <c r="T2051" i="25"/>
  <c r="T1512" i="25"/>
  <c r="M1512" i="25"/>
  <c r="R1512" i="25"/>
  <c r="W2645" i="25"/>
  <c r="X2645" i="25"/>
  <c r="AE2645" i="25" s="1"/>
  <c r="X2047" i="25"/>
  <c r="AE2047" i="25" s="1"/>
  <c r="W2047" i="25"/>
  <c r="T3438" i="25"/>
  <c r="M3438" i="25"/>
  <c r="X2577" i="25"/>
  <c r="AE2577" i="25" s="1"/>
  <c r="W2577" i="25"/>
  <c r="W2939" i="25"/>
  <c r="X2939" i="25"/>
  <c r="AE2939" i="25" s="1"/>
  <c r="R3409" i="25"/>
  <c r="M3409" i="25"/>
  <c r="T3409" i="25"/>
  <c r="R3044" i="25"/>
  <c r="M3044" i="25"/>
  <c r="T3044" i="25"/>
  <c r="X1055" i="25"/>
  <c r="AE1055" i="25" s="1"/>
  <c r="W1055" i="25"/>
  <c r="R2788" i="25"/>
  <c r="M2788" i="25"/>
  <c r="T2788" i="25"/>
  <c r="W1859" i="25"/>
  <c r="M1859" i="25"/>
  <c r="T1859" i="25"/>
  <c r="R1859" i="25"/>
  <c r="X454" i="25"/>
  <c r="AE454" i="25" s="1"/>
  <c r="W454" i="25"/>
  <c r="W2947" i="25"/>
  <c r="X2947" i="25"/>
  <c r="AE2947" i="25" s="1"/>
  <c r="M2577" i="25"/>
  <c r="T2577" i="25"/>
  <c r="R2577" i="25"/>
  <c r="N1519" i="25"/>
  <c r="O1519" i="25"/>
  <c r="W2447" i="25"/>
  <c r="X2447" i="25"/>
  <c r="AE2447" i="25" s="1"/>
  <c r="T202" i="25"/>
  <c r="O1847" i="25"/>
  <c r="N1847" i="25"/>
  <c r="W1574" i="25"/>
  <c r="X1574" i="25"/>
  <c r="AE1574" i="25" s="1"/>
  <c r="R378" i="25"/>
  <c r="X378" i="25"/>
  <c r="AE378" i="25" s="1"/>
  <c r="W378" i="25"/>
  <c r="W1694" i="25"/>
  <c r="X1694" i="25"/>
  <c r="AE1694" i="25" s="1"/>
  <c r="X2518" i="25"/>
  <c r="AE2518" i="25" s="1"/>
  <c r="W2518" i="25"/>
  <c r="W16" i="25"/>
  <c r="X16" i="25" s="1"/>
  <c r="AE16" i="25" s="1"/>
  <c r="R16" i="25"/>
  <c r="T16" i="25"/>
  <c r="M16" i="25"/>
  <c r="M646" i="25"/>
  <c r="T646" i="25"/>
  <c r="R646" i="25"/>
  <c r="M3012" i="25"/>
  <c r="M1111" i="25"/>
  <c r="T1111" i="25"/>
  <c r="R1111" i="25"/>
  <c r="N103" i="25"/>
  <c r="O103" i="25"/>
  <c r="O423" i="25"/>
  <c r="N423" i="25"/>
  <c r="O425" i="25"/>
  <c r="N425" i="25"/>
  <c r="R2991" i="25"/>
  <c r="T2991" i="25"/>
  <c r="M2991" i="25"/>
  <c r="O554" i="25"/>
  <c r="N554" i="25"/>
  <c r="W1378" i="25"/>
  <c r="X1378" i="25"/>
  <c r="AE1378" i="25" s="1"/>
  <c r="W1399" i="25"/>
  <c r="X1399" i="25"/>
  <c r="AE1399" i="25" s="1"/>
  <c r="X1866" i="25"/>
  <c r="AE1866" i="25" s="1"/>
  <c r="W3068" i="25"/>
  <c r="X3068" i="25"/>
  <c r="AE3068" i="25" s="1"/>
  <c r="T564" i="25"/>
  <c r="M564" i="25"/>
  <c r="R564" i="25"/>
  <c r="N932" i="25"/>
  <c r="X1800" i="25"/>
  <c r="AE1800" i="25" s="1"/>
  <c r="W1800" i="25"/>
  <c r="M621" i="25"/>
  <c r="R621" i="25"/>
  <c r="T621" i="25"/>
  <c r="T724" i="25"/>
  <c r="M724" i="25"/>
  <c r="R724" i="25"/>
  <c r="M3435" i="25"/>
  <c r="N2817" i="25"/>
  <c r="O2817" i="25"/>
  <c r="X1031" i="25"/>
  <c r="AE1031" i="25" s="1"/>
  <c r="W1031" i="25"/>
  <c r="R808" i="25"/>
  <c r="X808" i="25"/>
  <c r="AE808" i="25" s="1"/>
  <c r="W808" i="25"/>
  <c r="W3188" i="25"/>
  <c r="X3188" i="25"/>
  <c r="AE3188" i="25" s="1"/>
  <c r="O927" i="25"/>
  <c r="N927" i="25"/>
  <c r="R2278" i="25"/>
  <c r="T2278" i="25"/>
  <c r="M2278" i="25"/>
  <c r="W530" i="25"/>
  <c r="X530" i="25"/>
  <c r="AE530" i="25" s="1"/>
  <c r="X381" i="25"/>
  <c r="AE381" i="25" s="1"/>
  <c r="W381" i="25"/>
  <c r="X1037" i="25"/>
  <c r="AE1037" i="25" s="1"/>
  <c r="W1037" i="25"/>
  <c r="W1248" i="25"/>
  <c r="X1248" i="25"/>
  <c r="AE1248" i="25" s="1"/>
  <c r="W836" i="25"/>
  <c r="X836" i="25"/>
  <c r="AE836" i="25" s="1"/>
  <c r="W1079" i="25"/>
  <c r="X1079" i="25"/>
  <c r="AE1079" i="25" s="1"/>
  <c r="O1221" i="25"/>
  <c r="N1221" i="25"/>
  <c r="N3164" i="25"/>
  <c r="O3164" i="25"/>
  <c r="O335" i="25"/>
  <c r="N335" i="25"/>
  <c r="W2723" i="25"/>
  <c r="X2723" i="25"/>
  <c r="AE2723" i="25" s="1"/>
  <c r="R2216" i="25"/>
  <c r="M2216" i="25"/>
  <c r="T2216" i="25"/>
  <c r="X1112" i="25"/>
  <c r="AE1112" i="25" s="1"/>
  <c r="W1112" i="25"/>
  <c r="M251" i="25"/>
  <c r="T2084" i="25"/>
  <c r="M2084" i="25"/>
  <c r="R2084" i="25"/>
  <c r="R787" i="25"/>
  <c r="W787" i="25"/>
  <c r="X787" i="25"/>
  <c r="AE787" i="25" s="1"/>
  <c r="O828" i="25"/>
  <c r="N828" i="25"/>
  <c r="X207" i="25"/>
  <c r="AE207" i="25" s="1"/>
  <c r="W207" i="25"/>
  <c r="O1903" i="25"/>
  <c r="N1903" i="25"/>
  <c r="T1239" i="25"/>
  <c r="X2320" i="25"/>
  <c r="AE2320" i="25" s="1"/>
  <c r="R2320" i="25"/>
  <c r="M2320" i="25"/>
  <c r="T2320" i="25"/>
  <c r="T586" i="25"/>
  <c r="R586" i="25"/>
  <c r="M957" i="25"/>
  <c r="N889" i="25"/>
  <c r="O889" i="25"/>
  <c r="N1887" i="25"/>
  <c r="O1887" i="25"/>
  <c r="W2211" i="25"/>
  <c r="X2211" i="25"/>
  <c r="AE2211" i="25" s="1"/>
  <c r="T1020" i="25"/>
  <c r="O698" i="25"/>
  <c r="N698" i="25"/>
  <c r="T1619" i="25"/>
  <c r="R1619" i="25"/>
  <c r="M1619" i="25"/>
  <c r="T3029" i="25"/>
  <c r="O2584" i="25"/>
  <c r="N2584" i="25"/>
  <c r="X1903" i="25"/>
  <c r="AE1903" i="25" s="1"/>
  <c r="W1903" i="25"/>
  <c r="T249" i="25"/>
  <c r="M249" i="25"/>
  <c r="R249" i="25"/>
  <c r="M3320" i="25"/>
  <c r="R3320" i="25"/>
  <c r="T3320" i="25"/>
  <c r="T2144" i="25"/>
  <c r="R2144" i="25"/>
  <c r="M2144" i="25"/>
  <c r="W3410" i="25"/>
  <c r="X3410" i="25"/>
  <c r="AE3410" i="25" s="1"/>
  <c r="X906" i="25"/>
  <c r="AE906" i="25" s="1"/>
  <c r="R906" i="25"/>
  <c r="M906" i="25"/>
  <c r="T906" i="25"/>
  <c r="R1162" i="25"/>
  <c r="M1162" i="25"/>
  <c r="T1162" i="25"/>
  <c r="X2773" i="25"/>
  <c r="AE2773" i="25" s="1"/>
  <c r="W2773" i="25"/>
  <c r="X870" i="25"/>
  <c r="AE870" i="25" s="1"/>
  <c r="W870" i="25"/>
  <c r="X1705" i="25"/>
  <c r="AE1705" i="25" s="1"/>
  <c r="R3152" i="25"/>
  <c r="M3152" i="25"/>
  <c r="T3152" i="25"/>
  <c r="W1443" i="25"/>
  <c r="W1222" i="25"/>
  <c r="X1222" i="25"/>
  <c r="AE1222" i="25" s="1"/>
  <c r="W871" i="25"/>
  <c r="X871" i="25"/>
  <c r="AE871" i="25" s="1"/>
  <c r="R2607" i="25"/>
  <c r="M2607" i="25"/>
  <c r="T2607" i="25"/>
  <c r="T1500" i="25"/>
  <c r="M1500" i="25"/>
  <c r="R1500" i="25"/>
  <c r="R3105" i="25"/>
  <c r="X3105" i="25"/>
  <c r="AE3105" i="25" s="1"/>
  <c r="W3105" i="25"/>
  <c r="M509" i="25"/>
  <c r="T509" i="25"/>
  <c r="R509" i="25"/>
  <c r="X3149" i="25"/>
  <c r="AE3149" i="25" s="1"/>
  <c r="W3149" i="25"/>
  <c r="R2437" i="25"/>
  <c r="T2437" i="25"/>
  <c r="M2437" i="25"/>
  <c r="X1511" i="25"/>
  <c r="AE1511" i="25" s="1"/>
  <c r="W1511" i="25"/>
  <c r="T1100" i="25"/>
  <c r="X1100" i="25"/>
  <c r="AE1100" i="25" s="1"/>
  <c r="W1100" i="25"/>
  <c r="X3381" i="25"/>
  <c r="AE3381" i="25" s="1"/>
  <c r="T3381" i="25"/>
  <c r="M3381" i="25"/>
  <c r="R3381" i="25"/>
  <c r="X3003" i="25"/>
  <c r="AE3003" i="25" s="1"/>
  <c r="M3003" i="25"/>
  <c r="R3003" i="25"/>
  <c r="T3003" i="25"/>
  <c r="X2163" i="25"/>
  <c r="AE2163" i="25" s="1"/>
  <c r="W2163" i="25"/>
  <c r="W2761" i="25"/>
  <c r="M2761" i="25"/>
  <c r="T2761" i="25"/>
  <c r="R2761" i="25"/>
  <c r="T1886" i="25"/>
  <c r="R1886" i="25"/>
  <c r="M1886" i="25"/>
  <c r="W1782" i="25"/>
  <c r="M1782" i="25"/>
  <c r="R1782" i="25"/>
  <c r="T1782" i="25"/>
  <c r="W1996" i="25"/>
  <c r="X1996" i="25"/>
  <c r="AE1996" i="25" s="1"/>
  <c r="R1487" i="25"/>
  <c r="X1487" i="25"/>
  <c r="AE1487" i="25" s="1"/>
  <c r="W1487" i="25"/>
  <c r="W1705" i="25"/>
  <c r="W1033" i="25"/>
  <c r="W3267" i="25"/>
  <c r="X3267" i="25"/>
  <c r="AE3267" i="25" s="1"/>
  <c r="W990" i="25"/>
  <c r="X990" i="25"/>
  <c r="AE990" i="25" s="1"/>
  <c r="O1739" i="25"/>
  <c r="N1739" i="25"/>
  <c r="N2688" i="25"/>
  <c r="O2688" i="25"/>
  <c r="W3132" i="25"/>
  <c r="X3132" i="25"/>
  <c r="AE3132" i="25" s="1"/>
  <c r="M168" i="25"/>
  <c r="T168" i="25"/>
  <c r="R168" i="25"/>
  <c r="M1167" i="25"/>
  <c r="R1167" i="25"/>
  <c r="T1167" i="25"/>
  <c r="T1651" i="25"/>
  <c r="M1651" i="25"/>
  <c r="R1651" i="25"/>
  <c r="T2159" i="25"/>
  <c r="X1956" i="25"/>
  <c r="AE1956" i="25" s="1"/>
  <c r="W1956" i="25"/>
  <c r="T1915" i="25"/>
  <c r="N185" i="25"/>
  <c r="O185" i="25"/>
  <c r="X1963" i="25"/>
  <c r="AE1963" i="25" s="1"/>
  <c r="R1963" i="25"/>
  <c r="T1963" i="25"/>
  <c r="M1963" i="25"/>
  <c r="T1456" i="25"/>
  <c r="R1456" i="25"/>
  <c r="M1456" i="25"/>
  <c r="R44" i="25"/>
  <c r="T44" i="25"/>
  <c r="M44" i="25"/>
  <c r="O70" i="25"/>
  <c r="N70" i="25"/>
  <c r="X2716" i="25"/>
  <c r="AE2716" i="25" s="1"/>
  <c r="T2716" i="25"/>
  <c r="R2716" i="25"/>
  <c r="M2716" i="25"/>
  <c r="M1648" i="25"/>
  <c r="T1648" i="25"/>
  <c r="R1648" i="25"/>
  <c r="T2065" i="25"/>
  <c r="R2065" i="25"/>
  <c r="M2689" i="25"/>
  <c r="R2689" i="25"/>
  <c r="T2689" i="25"/>
  <c r="M2187" i="25"/>
  <c r="T2187" i="25"/>
  <c r="R2187" i="25"/>
  <c r="N3500" i="25"/>
  <c r="O3500" i="25"/>
  <c r="W555" i="25"/>
  <c r="X555" i="25"/>
  <c r="AE555" i="25" s="1"/>
  <c r="O2701" i="25"/>
  <c r="N2701" i="25"/>
  <c r="N1804" i="25"/>
  <c r="O1804" i="25"/>
  <c r="N1937" i="25"/>
  <c r="O1937" i="25"/>
  <c r="N2250" i="25"/>
  <c r="O2250" i="25"/>
  <c r="Q2250" i="25" s="1"/>
  <c r="R3167" i="25"/>
  <c r="M3167" i="25"/>
  <c r="T3167" i="25"/>
  <c r="T1848" i="25"/>
  <c r="W1848" i="25"/>
  <c r="X1848" i="25"/>
  <c r="AE1848" i="25" s="1"/>
  <c r="O2502" i="25"/>
  <c r="N2502" i="25"/>
  <c r="T2014" i="25"/>
  <c r="R2723" i="25"/>
  <c r="O13" i="25"/>
  <c r="N13" i="25"/>
  <c r="N2585" i="25"/>
  <c r="O2585" i="25"/>
  <c r="Q2585" i="25" s="1"/>
  <c r="O2319" i="25"/>
  <c r="N2319" i="25"/>
  <c r="O2146" i="25"/>
  <c r="N2146" i="25"/>
  <c r="M2832" i="25"/>
  <c r="W2832" i="25"/>
  <c r="X2832" i="25"/>
  <c r="AE2832" i="25" s="1"/>
  <c r="W704" i="25"/>
  <c r="X704" i="25"/>
  <c r="AE704" i="25" s="1"/>
  <c r="N2563" i="25"/>
  <c r="O2563" i="25"/>
  <c r="W2179" i="25"/>
  <c r="R2921" i="25"/>
  <c r="X2921" i="25"/>
  <c r="AE2921" i="25" s="1"/>
  <c r="W2921" i="25"/>
  <c r="N460" i="25"/>
  <c r="O460" i="25"/>
  <c r="O1763" i="25"/>
  <c r="N1763" i="25"/>
  <c r="M1989" i="25"/>
  <c r="N2392" i="25"/>
  <c r="O2392" i="25"/>
  <c r="P2392" i="25" s="1"/>
  <c r="O409" i="25"/>
  <c r="N409" i="25"/>
  <c r="O1328" i="25"/>
  <c r="N1328" i="25"/>
  <c r="N2581" i="25"/>
  <c r="O2581" i="25"/>
  <c r="W2664" i="25"/>
  <c r="X2664" i="25"/>
  <c r="AE2664" i="25" s="1"/>
  <c r="W1874" i="25"/>
  <c r="X1874" i="25"/>
  <c r="AE1874" i="25" s="1"/>
  <c r="T976" i="25"/>
  <c r="R976" i="25"/>
  <c r="M976" i="25"/>
  <c r="X969" i="25"/>
  <c r="AE969" i="25" s="1"/>
  <c r="W969" i="25"/>
  <c r="T2955" i="25"/>
  <c r="M2955" i="25"/>
  <c r="R2955" i="25"/>
  <c r="W941" i="25"/>
  <c r="M941" i="25"/>
  <c r="T941" i="25"/>
  <c r="R941" i="25"/>
  <c r="T943" i="25"/>
  <c r="R943" i="25"/>
  <c r="M943" i="25"/>
  <c r="X1064" i="25"/>
  <c r="AE1064" i="25" s="1"/>
  <c r="W1064" i="25"/>
  <c r="T2504" i="25"/>
  <c r="M2504" i="25"/>
  <c r="R2504" i="25"/>
  <c r="T2920" i="25"/>
  <c r="M2920" i="25"/>
  <c r="R2920" i="25"/>
  <c r="R2068" i="25"/>
  <c r="M2068" i="25"/>
  <c r="T2068" i="25"/>
  <c r="W1371" i="25"/>
  <c r="X1371" i="25"/>
  <c r="AE1371" i="25" s="1"/>
  <c r="X3386" i="25"/>
  <c r="AE3386" i="25" s="1"/>
  <c r="W3386" i="25"/>
  <c r="X1541" i="25"/>
  <c r="AE1541" i="25" s="1"/>
  <c r="W1541" i="25"/>
  <c r="T2606" i="25"/>
  <c r="R2606" i="25"/>
  <c r="M2606" i="25"/>
  <c r="W1415" i="25"/>
  <c r="R1415" i="25"/>
  <c r="T1415" i="25"/>
  <c r="M1415" i="25"/>
  <c r="R965" i="25"/>
  <c r="T965" i="25"/>
  <c r="M965" i="25"/>
  <c r="X2262" i="25"/>
  <c r="AE2262" i="25" s="1"/>
  <c r="W2262" i="25"/>
  <c r="T2039" i="25"/>
  <c r="R2039" i="25"/>
  <c r="M2039" i="25"/>
  <c r="W3203" i="25"/>
  <c r="X3203" i="25"/>
  <c r="AE3203" i="25" s="1"/>
  <c r="T1181" i="25"/>
  <c r="M1181" i="25"/>
  <c r="R1181" i="25"/>
  <c r="X920" i="25"/>
  <c r="AE920" i="25" s="1"/>
  <c r="T920" i="25"/>
  <c r="M920" i="25"/>
  <c r="R920" i="25"/>
  <c r="W1845" i="25"/>
  <c r="X1845" i="25"/>
  <c r="AE1845" i="25" s="1"/>
  <c r="T1772" i="25"/>
  <c r="X1226" i="25"/>
  <c r="AE1226" i="25" s="1"/>
  <c r="W1226" i="25"/>
  <c r="M1201" i="25"/>
  <c r="T1201" i="25"/>
  <c r="R1201" i="25"/>
  <c r="W2665" i="25"/>
  <c r="X2665" i="25"/>
  <c r="AE2665" i="25" s="1"/>
  <c r="X2566" i="25"/>
  <c r="AE2566" i="25" s="1"/>
  <c r="W2566" i="25"/>
  <c r="R2167" i="25"/>
  <c r="M2057" i="25"/>
  <c r="N283" i="25"/>
  <c r="O283" i="25"/>
  <c r="T815" i="25"/>
  <c r="R815" i="25"/>
  <c r="M815" i="25"/>
  <c r="T836" i="25"/>
  <c r="T235" i="25"/>
  <c r="M235" i="25"/>
  <c r="R235" i="25"/>
  <c r="X2340" i="25"/>
  <c r="AE2340" i="25" s="1"/>
  <c r="W2340" i="25"/>
  <c r="N2272" i="25"/>
  <c r="O2272" i="25"/>
  <c r="N610" i="25"/>
  <c r="O610" i="25"/>
  <c r="O2054" i="25"/>
  <c r="N2054" i="25"/>
  <c r="R1100" i="25"/>
  <c r="M3102" i="25"/>
  <c r="R3102" i="25"/>
  <c r="T3102" i="25"/>
  <c r="T708" i="25"/>
  <c r="R708" i="25"/>
  <c r="M708" i="25"/>
  <c r="X637" i="25"/>
  <c r="AE637" i="25" s="1"/>
  <c r="T1941" i="25"/>
  <c r="W1941" i="25"/>
  <c r="X1941" i="25"/>
  <c r="AE1941" i="25" s="1"/>
  <c r="N3199" i="25"/>
  <c r="O3199" i="25"/>
  <c r="W916" i="25"/>
  <c r="X916" i="25"/>
  <c r="AE916" i="25" s="1"/>
  <c r="M1916" i="25"/>
  <c r="W1217" i="25"/>
  <c r="X1217" i="25"/>
  <c r="AE1217" i="25" s="1"/>
  <c r="M3286" i="25"/>
  <c r="T3286" i="25"/>
  <c r="R2832" i="25"/>
  <c r="M2756" i="25"/>
  <c r="T2756" i="25"/>
  <c r="R2756" i="25"/>
  <c r="R751" i="25"/>
  <c r="M329" i="25"/>
  <c r="R1931" i="25"/>
  <c r="T1931" i="25"/>
  <c r="M1931" i="25"/>
  <c r="T3098" i="25"/>
  <c r="M3098" i="25"/>
  <c r="R3098" i="25"/>
  <c r="X1863" i="25"/>
  <c r="AE1863" i="25" s="1"/>
  <c r="W1863" i="25"/>
  <c r="X181" i="25"/>
  <c r="AE181" i="25" s="1"/>
  <c r="W181" i="25"/>
  <c r="R1195" i="25"/>
  <c r="T1195" i="25"/>
  <c r="M1195" i="25"/>
  <c r="T1536" i="25"/>
  <c r="R1536" i="25"/>
  <c r="W2023" i="25"/>
  <c r="X2023" i="25"/>
  <c r="AE2023" i="25" s="1"/>
  <c r="W1779" i="25"/>
  <c r="X1779" i="25"/>
  <c r="AE1779" i="25" s="1"/>
  <c r="X2234" i="25"/>
  <c r="AE2234" i="25" s="1"/>
  <c r="W2234" i="25"/>
  <c r="T699" i="25"/>
  <c r="R699" i="25"/>
  <c r="M699" i="25"/>
  <c r="X210" i="25"/>
  <c r="AE210" i="25" s="1"/>
  <c r="W210" i="25"/>
  <c r="X2150" i="25"/>
  <c r="AE2150" i="25" s="1"/>
  <c r="T2150" i="25"/>
  <c r="M2150" i="25"/>
  <c r="R2150" i="25"/>
  <c r="X494" i="25"/>
  <c r="AE494" i="25" s="1"/>
  <c r="W494" i="25"/>
  <c r="T3347" i="25"/>
  <c r="R3347" i="25"/>
  <c r="M3347" i="25"/>
  <c r="T3077" i="25"/>
  <c r="N992" i="25"/>
  <c r="O992" i="25"/>
  <c r="Q992" i="25" s="1"/>
  <c r="W3250" i="25"/>
  <c r="X3250" i="25"/>
  <c r="AE3250" i="25" s="1"/>
  <c r="W956" i="25"/>
  <c r="X956" i="25"/>
  <c r="AE956" i="25" s="1"/>
  <c r="R1161" i="25"/>
  <c r="T1161" i="25"/>
  <c r="M1161" i="25"/>
  <c r="N2176" i="25"/>
  <c r="O2176" i="25"/>
  <c r="P2176" i="25" s="1"/>
  <c r="T1410" i="25"/>
  <c r="M1410" i="25"/>
  <c r="R1410" i="25"/>
  <c r="W224" i="25"/>
  <c r="X224" i="25"/>
  <c r="AE224" i="25" s="1"/>
  <c r="X3126" i="25"/>
  <c r="AE3126" i="25" s="1"/>
  <c r="W3126" i="25"/>
  <c r="R2967" i="25"/>
  <c r="M2967" i="25"/>
  <c r="T2967" i="25"/>
  <c r="T626" i="25"/>
  <c r="M626" i="25"/>
  <c r="R626" i="25"/>
  <c r="N2074" i="25"/>
  <c r="O2074" i="25"/>
  <c r="T1031" i="25"/>
  <c r="W1309" i="25"/>
  <c r="X1309" i="25"/>
  <c r="AE1309" i="25" s="1"/>
  <c r="X2346" i="25"/>
  <c r="AE2346" i="25" s="1"/>
  <c r="W2346" i="25"/>
  <c r="W1986" i="25"/>
  <c r="X1986" i="25"/>
  <c r="AE1986" i="25" s="1"/>
  <c r="W1601" i="25"/>
  <c r="X1601" i="25"/>
  <c r="AE1601" i="25" s="1"/>
  <c r="X1524" i="25"/>
  <c r="AE1524" i="25" s="1"/>
  <c r="W1524" i="25"/>
  <c r="W627" i="25"/>
  <c r="X627" i="25"/>
  <c r="AE627" i="25" s="1"/>
  <c r="T563" i="25"/>
  <c r="R563" i="25"/>
  <c r="R3126" i="25"/>
  <c r="T1565" i="25"/>
  <c r="R1565" i="25"/>
  <c r="M1565" i="25"/>
  <c r="N2064" i="25"/>
  <c r="O2064" i="25"/>
  <c r="Q2064" i="25" s="1"/>
  <c r="R217" i="25"/>
  <c r="T217" i="25"/>
  <c r="M217" i="25"/>
  <c r="X1021" i="25"/>
  <c r="AE1021" i="25" s="1"/>
  <c r="W1021" i="25"/>
  <c r="X1572" i="25"/>
  <c r="AE1572" i="25" s="1"/>
  <c r="R2133" i="25"/>
  <c r="T2133" i="25"/>
  <c r="M2133" i="25"/>
  <c r="O1396" i="25"/>
  <c r="N1396" i="25"/>
  <c r="N1447" i="25"/>
  <c r="O1447" i="25"/>
  <c r="M2571" i="25"/>
  <c r="T2875" i="25"/>
  <c r="R2875" i="25"/>
  <c r="M2875" i="25"/>
  <c r="W1209" i="25"/>
  <c r="X1209" i="25"/>
  <c r="AE1209" i="25" s="1"/>
  <c r="T3447" i="25"/>
  <c r="W182" i="25"/>
  <c r="R1532" i="25"/>
  <c r="W767" i="25"/>
  <c r="O100" i="25"/>
  <c r="N100" i="25"/>
  <c r="N2099" i="25"/>
  <c r="O2099" i="25"/>
  <c r="N2283" i="25"/>
  <c r="O2283" i="25"/>
  <c r="T234" i="25"/>
  <c r="M234" i="25"/>
  <c r="R234" i="25"/>
  <c r="T3446" i="25"/>
  <c r="M3446" i="25"/>
  <c r="R3446" i="25"/>
  <c r="W260" i="25"/>
  <c r="X260" i="25"/>
  <c r="AE260" i="25" s="1"/>
  <c r="M170" i="25"/>
  <c r="T170" i="25"/>
  <c r="R170" i="25"/>
  <c r="M1369" i="25"/>
  <c r="T1369" i="25"/>
  <c r="T641" i="25"/>
  <c r="M641" i="25"/>
  <c r="R641" i="25"/>
  <c r="M3155" i="25"/>
  <c r="W3245" i="25"/>
  <c r="M3245" i="25"/>
  <c r="T3245" i="25"/>
  <c r="R3245" i="25"/>
  <c r="R2810" i="25"/>
  <c r="T2810" i="25"/>
  <c r="M2810" i="25"/>
  <c r="W306" i="25"/>
  <c r="M306" i="25"/>
  <c r="T306" i="25"/>
  <c r="R306" i="25"/>
  <c r="X307" i="25"/>
  <c r="AE307" i="25" s="1"/>
  <c r="M307" i="25"/>
  <c r="T307" i="25"/>
  <c r="R307" i="25"/>
  <c r="W1042" i="25"/>
  <c r="X1042" i="25"/>
  <c r="AE1042" i="25" s="1"/>
  <c r="N986" i="25"/>
  <c r="O986" i="25"/>
  <c r="X2489" i="25"/>
  <c r="AE2489" i="25" s="1"/>
  <c r="W2489" i="25"/>
  <c r="X2957" i="25"/>
  <c r="AE2957" i="25" s="1"/>
  <c r="W2957" i="25"/>
  <c r="R2973" i="25"/>
  <c r="T2973" i="25"/>
  <c r="W791" i="25"/>
  <c r="X791" i="25"/>
  <c r="AE791" i="25" s="1"/>
  <c r="M2262" i="25"/>
  <c r="T2262" i="25"/>
  <c r="R2262" i="25"/>
  <c r="R357" i="25"/>
  <c r="T357" i="25"/>
  <c r="M357" i="25"/>
  <c r="R1876" i="25"/>
  <c r="X691" i="25"/>
  <c r="AE691" i="25" s="1"/>
  <c r="W691" i="25"/>
  <c r="M227" i="25"/>
  <c r="X227" i="25"/>
  <c r="AE227" i="25" s="1"/>
  <c r="W227" i="25"/>
  <c r="X1559" i="25"/>
  <c r="AE1559" i="25" s="1"/>
  <c r="W1559" i="25"/>
  <c r="M1365" i="25"/>
  <c r="T1365" i="25"/>
  <c r="R1365" i="25"/>
  <c r="T2852" i="25"/>
  <c r="M2852" i="25"/>
  <c r="R2852" i="25"/>
  <c r="O721" i="25"/>
  <c r="N721" i="25"/>
  <c r="M381" i="25"/>
  <c r="T381" i="25"/>
  <c r="R381" i="25"/>
  <c r="R2530" i="25"/>
  <c r="M742" i="25"/>
  <c r="R742" i="25"/>
  <c r="T742" i="25"/>
  <c r="M3477" i="25"/>
  <c r="R3477" i="25"/>
  <c r="T3477" i="25"/>
  <c r="W145" i="25"/>
  <c r="X145" i="25"/>
  <c r="AE145" i="25" s="1"/>
  <c r="O876" i="25"/>
  <c r="N876" i="25"/>
  <c r="X822" i="25"/>
  <c r="AE822" i="25" s="1"/>
  <c r="W822" i="25"/>
  <c r="R2572" i="25"/>
  <c r="M574" i="25"/>
  <c r="N1182" i="25"/>
  <c r="O1182" i="25"/>
  <c r="R2379" i="25"/>
  <c r="T2379" i="25"/>
  <c r="M2379" i="25"/>
  <c r="W2214" i="25"/>
  <c r="R2214" i="25"/>
  <c r="M2214" i="25"/>
  <c r="T2214" i="25"/>
  <c r="O777" i="25"/>
  <c r="N777" i="25"/>
  <c r="T3258" i="25"/>
  <c r="R3258" i="25"/>
  <c r="M3258" i="25"/>
  <c r="T826" i="25"/>
  <c r="M826" i="25"/>
  <c r="R826" i="25"/>
  <c r="N1579" i="25"/>
  <c r="O1579" i="25"/>
  <c r="X464" i="25"/>
  <c r="AE464" i="25" s="1"/>
  <c r="W464" i="25"/>
  <c r="N1751" i="25"/>
  <c r="O1751" i="25"/>
  <c r="N2599" i="25"/>
  <c r="O2599" i="25"/>
  <c r="N3394" i="25"/>
  <c r="O3394" i="25"/>
  <c r="M360" i="25"/>
  <c r="N2070" i="25"/>
  <c r="O2070" i="25"/>
  <c r="O2135" i="25"/>
  <c r="N2135" i="25"/>
  <c r="M756" i="25"/>
  <c r="T756" i="25"/>
  <c r="R756" i="25"/>
  <c r="W2503" i="25"/>
  <c r="O979" i="25"/>
  <c r="N979" i="25"/>
  <c r="X3409" i="25"/>
  <c r="AE3409" i="25" s="1"/>
  <c r="M896" i="25"/>
  <c r="O2944" i="25"/>
  <c r="N2944" i="25"/>
  <c r="X3495" i="25"/>
  <c r="AE3495" i="25" s="1"/>
  <c r="R624" i="25"/>
  <c r="T624" i="25"/>
  <c r="M624" i="25"/>
  <c r="O3416" i="25"/>
  <c r="N3416" i="25"/>
  <c r="R2211" i="25"/>
  <c r="N311" i="25"/>
  <c r="O311" i="25"/>
  <c r="T262" i="25"/>
  <c r="R262" i="25"/>
  <c r="M262" i="25"/>
  <c r="M2325" i="25"/>
  <c r="R2325" i="25"/>
  <c r="T2325" i="25"/>
  <c r="M3282" i="25"/>
  <c r="X846" i="25"/>
  <c r="AE846" i="25" s="1"/>
  <c r="N2095" i="25"/>
  <c r="O2095" i="25"/>
  <c r="O3439" i="25"/>
  <c r="N3439" i="25"/>
  <c r="T199" i="25"/>
  <c r="M149" i="25"/>
  <c r="R887" i="25"/>
  <c r="T887" i="25"/>
  <c r="M887" i="25"/>
  <c r="X520" i="25"/>
  <c r="AE520" i="25" s="1"/>
  <c r="M3466" i="25"/>
  <c r="O2258" i="25"/>
  <c r="N2258" i="25"/>
  <c r="X1240" i="25"/>
  <c r="AE1240" i="25" s="1"/>
  <c r="O2274" i="25"/>
  <c r="N2274" i="25"/>
  <c r="O1564" i="25"/>
  <c r="N1564" i="25"/>
  <c r="M493" i="25"/>
  <c r="R910" i="25"/>
  <c r="M1891" i="25"/>
  <c r="O667" i="25"/>
  <c r="N667" i="25"/>
  <c r="O3066" i="25"/>
  <c r="N3066" i="25"/>
  <c r="T1986" i="25"/>
  <c r="R1986" i="25"/>
  <c r="M1986" i="25"/>
  <c r="T2751" i="25"/>
  <c r="R2751" i="25"/>
  <c r="M2751" i="25"/>
  <c r="R2380" i="25"/>
  <c r="M2380" i="25"/>
  <c r="T2380" i="25"/>
  <c r="M718" i="25"/>
  <c r="R718" i="25"/>
  <c r="T718" i="25"/>
  <c r="W983" i="25"/>
  <c r="R983" i="25"/>
  <c r="M983" i="25"/>
  <c r="T983" i="25"/>
  <c r="R2814" i="25"/>
  <c r="M2814" i="25"/>
  <c r="T2814" i="25"/>
  <c r="X130" i="25"/>
  <c r="AE130" i="25" s="1"/>
  <c r="W130" i="25"/>
  <c r="W3004" i="25"/>
  <c r="X3004" i="25"/>
  <c r="AE3004" i="25" s="1"/>
  <c r="W737" i="25"/>
  <c r="X737" i="25"/>
  <c r="AE737" i="25" s="1"/>
  <c r="X790" i="25"/>
  <c r="AE790" i="25" s="1"/>
  <c r="W790" i="25"/>
  <c r="M243" i="25"/>
  <c r="R243" i="25"/>
  <c r="T243" i="25"/>
  <c r="W3290" i="25"/>
  <c r="X3290" i="25"/>
  <c r="AE3290" i="25" s="1"/>
  <c r="T2646" i="25"/>
  <c r="R2646" i="25"/>
  <c r="M2646" i="25"/>
  <c r="M1629" i="25"/>
  <c r="R1629" i="25"/>
  <c r="T1629" i="25"/>
  <c r="R2590" i="25"/>
  <c r="T2590" i="25"/>
  <c r="M2590" i="25"/>
  <c r="T1831" i="25"/>
  <c r="M1831" i="25"/>
  <c r="R1831" i="25"/>
  <c r="T748" i="25"/>
  <c r="M748" i="25"/>
  <c r="R748" i="25"/>
  <c r="T2566" i="25"/>
  <c r="R2566" i="25"/>
  <c r="M2566" i="25"/>
  <c r="T3179" i="25"/>
  <c r="M3179" i="25"/>
  <c r="R3179" i="25"/>
  <c r="W1095" i="25"/>
  <c r="X1095" i="25"/>
  <c r="AE1095" i="25" s="1"/>
  <c r="R835" i="25"/>
  <c r="T835" i="25"/>
  <c r="M835" i="25"/>
  <c r="X1513" i="25"/>
  <c r="AE1513" i="25" s="1"/>
  <c r="W1513" i="25"/>
  <c r="R3189" i="25"/>
  <c r="T3189" i="25"/>
  <c r="M3189" i="25"/>
  <c r="W2672" i="25"/>
  <c r="X2672" i="25"/>
  <c r="AE2672" i="25" s="1"/>
  <c r="R1366" i="25"/>
  <c r="T1366" i="25"/>
  <c r="M1366" i="25"/>
  <c r="R1242" i="25"/>
  <c r="M1242" i="25"/>
  <c r="T1242" i="25"/>
  <c r="W3085" i="25"/>
  <c r="R3085" i="25"/>
  <c r="T3085" i="25"/>
  <c r="M3085" i="25"/>
  <c r="O677" i="25"/>
  <c r="N677" i="25"/>
  <c r="R1310" i="25"/>
  <c r="R2462" i="25"/>
  <c r="M2462" i="25"/>
  <c r="T2462" i="25"/>
  <c r="T355" i="25"/>
  <c r="R355" i="25"/>
  <c r="M355" i="25"/>
  <c r="R2331" i="25"/>
  <c r="M2331" i="25"/>
  <c r="T2331" i="25"/>
  <c r="M1645" i="25"/>
  <c r="X2967" i="25"/>
  <c r="AE2967" i="25" s="1"/>
  <c r="O524" i="25"/>
  <c r="N524" i="25"/>
  <c r="O3352" i="25"/>
  <c r="N3352" i="25"/>
  <c r="N2764" i="25"/>
  <c r="O2764" i="25"/>
  <c r="R1130" i="25"/>
  <c r="M1130" i="25"/>
  <c r="T1130" i="25"/>
  <c r="M816" i="25"/>
  <c r="R816" i="25"/>
  <c r="T816" i="25"/>
  <c r="T499" i="25"/>
  <c r="M499" i="25"/>
  <c r="R499" i="25"/>
  <c r="N2765" i="25"/>
  <c r="O2765" i="25"/>
  <c r="R103" i="25"/>
  <c r="X1150" i="25"/>
  <c r="AE1150" i="25" s="1"/>
  <c r="W1150" i="25"/>
  <c r="R1656" i="25"/>
  <c r="M1656" i="25"/>
  <c r="T1656" i="25"/>
  <c r="T1102" i="25"/>
  <c r="M1380" i="25"/>
  <c r="T1380" i="25"/>
  <c r="R1380" i="25"/>
  <c r="M468" i="25"/>
  <c r="W468" i="25"/>
  <c r="X468" i="25"/>
  <c r="AE468" i="25" s="1"/>
  <c r="N1007" i="25"/>
  <c r="O1007" i="25"/>
  <c r="W322" i="25"/>
  <c r="X222" i="25"/>
  <c r="AE222" i="25" s="1"/>
  <c r="W222" i="25"/>
  <c r="T1704" i="25"/>
  <c r="W1549" i="25"/>
  <c r="W665" i="25"/>
  <c r="W2905" i="25"/>
  <c r="M53" i="25"/>
  <c r="R53" i="25"/>
  <c r="T53" i="25"/>
  <c r="R2573" i="25"/>
  <c r="T2573" i="25"/>
  <c r="M2573" i="25"/>
  <c r="X198" i="25"/>
  <c r="AE198" i="25" s="1"/>
  <c r="W198" i="25"/>
  <c r="M1906" i="25"/>
  <c r="T1906" i="25"/>
  <c r="R1906" i="25"/>
  <c r="X1912" i="25"/>
  <c r="AE1912" i="25" s="1"/>
  <c r="W1912" i="25"/>
  <c r="T1278" i="25"/>
  <c r="M1278" i="25"/>
  <c r="R1278" i="25"/>
  <c r="T256" i="25"/>
  <c r="R256" i="25"/>
  <c r="M256" i="25"/>
  <c r="W2289" i="25"/>
  <c r="X2289" i="25"/>
  <c r="AE2289" i="25" s="1"/>
  <c r="M577" i="25"/>
  <c r="W577" i="25"/>
  <c r="X577" i="25"/>
  <c r="AE577" i="25" s="1"/>
  <c r="T3025" i="25"/>
  <c r="R3025" i="25"/>
  <c r="M3025" i="25"/>
  <c r="M680" i="25"/>
  <c r="T680" i="25"/>
  <c r="R680" i="25"/>
  <c r="W96" i="25"/>
  <c r="X96" i="25" s="1"/>
  <c r="AE96" i="25" s="1"/>
  <c r="T765" i="25"/>
  <c r="M765" i="25"/>
  <c r="R765" i="25"/>
  <c r="X1127" i="25"/>
  <c r="AE1127" i="25" s="1"/>
  <c r="W1127" i="25"/>
  <c r="X1362" i="25"/>
  <c r="AE1362" i="25" s="1"/>
  <c r="W1362" i="25"/>
  <c r="X877" i="25"/>
  <c r="AE877" i="25" s="1"/>
  <c r="W877" i="25"/>
  <c r="X3000" i="25"/>
  <c r="AE3000" i="25" s="1"/>
  <c r="W3000" i="25"/>
  <c r="X2805" i="25"/>
  <c r="AE2805" i="25" s="1"/>
  <c r="W2805" i="25"/>
  <c r="T2663" i="25"/>
  <c r="R2663" i="25"/>
  <c r="M2663" i="25"/>
  <c r="W1788" i="25"/>
  <c r="X1788" i="25"/>
  <c r="AE1788" i="25" s="1"/>
  <c r="R2947" i="25"/>
  <c r="X647" i="25"/>
  <c r="AE647" i="25" s="1"/>
  <c r="W647" i="25"/>
  <c r="O3315" i="25"/>
  <c r="N3315" i="25"/>
  <c r="X1215" i="25"/>
  <c r="AE1215" i="25" s="1"/>
  <c r="W1215" i="25"/>
  <c r="W2127" i="25"/>
  <c r="X2127" i="25"/>
  <c r="AE2127" i="25" s="1"/>
  <c r="M2080" i="25"/>
  <c r="N3345" i="25"/>
  <c r="O3345" i="25"/>
  <c r="X720" i="25"/>
  <c r="AE720" i="25" s="1"/>
  <c r="W720" i="25"/>
  <c r="X2920" i="25"/>
  <c r="AE2920" i="25" s="1"/>
  <c r="W2920" i="25"/>
  <c r="R3486" i="25"/>
  <c r="T3486" i="25"/>
  <c r="M3486" i="25"/>
  <c r="T1548" i="25"/>
  <c r="R1548" i="25"/>
  <c r="M1548" i="25"/>
  <c r="X3287" i="25"/>
  <c r="AE3287" i="25" s="1"/>
  <c r="O3076" i="25"/>
  <c r="N3076" i="25"/>
  <c r="R2151" i="25"/>
  <c r="T1690" i="25"/>
  <c r="X1690" i="25"/>
  <c r="AE1690" i="25" s="1"/>
  <c r="W1690" i="25"/>
  <c r="M75" i="25"/>
  <c r="T75" i="25"/>
  <c r="R75" i="25"/>
  <c r="T1290" i="25"/>
  <c r="R2560" i="25"/>
  <c r="X1314" i="25"/>
  <c r="AE1314" i="25" s="1"/>
  <c r="W1314" i="25"/>
  <c r="X1080" i="25"/>
  <c r="AE1080" i="25" s="1"/>
  <c r="R1080" i="25"/>
  <c r="T1080" i="25"/>
  <c r="M1080" i="25"/>
  <c r="T893" i="25"/>
  <c r="X1244" i="25"/>
  <c r="AE1244" i="25" s="1"/>
  <c r="W1244" i="25"/>
  <c r="X2949" i="25"/>
  <c r="AE2949" i="25" s="1"/>
  <c r="T2949" i="25"/>
  <c r="M2949" i="25"/>
  <c r="R2949" i="25"/>
  <c r="X2188" i="25"/>
  <c r="AE2188" i="25" s="1"/>
  <c r="X1805" i="25"/>
  <c r="AE1805" i="25" s="1"/>
  <c r="W1805" i="25"/>
  <c r="O445" i="25"/>
  <c r="N445" i="25"/>
  <c r="N3121" i="25"/>
  <c r="O3121" i="25"/>
  <c r="N1918" i="25"/>
  <c r="O1918" i="25"/>
  <c r="X2444" i="25"/>
  <c r="AE2444" i="25" s="1"/>
  <c r="X2467" i="25"/>
  <c r="AE2467" i="25" s="1"/>
  <c r="R92" i="25"/>
  <c r="X334" i="25"/>
  <c r="AE334" i="25" s="1"/>
  <c r="W334" i="25"/>
  <c r="R1861" i="25"/>
  <c r="R3338" i="25"/>
  <c r="M350" i="25"/>
  <c r="T350" i="25"/>
  <c r="R350" i="25"/>
  <c r="X1130" i="25"/>
  <c r="AE1130" i="25" s="1"/>
  <c r="R1425" i="25"/>
  <c r="W2445" i="25"/>
  <c r="X2445" i="25"/>
  <c r="AE2445" i="25" s="1"/>
  <c r="O560" i="25"/>
  <c r="N560" i="25"/>
  <c r="N3261" i="25"/>
  <c r="O3261" i="25"/>
  <c r="M2326" i="25"/>
  <c r="T2915" i="25"/>
  <c r="N740" i="25"/>
  <c r="O740" i="25"/>
  <c r="P740" i="25" s="1"/>
  <c r="O1799" i="25"/>
  <c r="N1799" i="25"/>
  <c r="M79" i="25"/>
  <c r="X2803" i="25"/>
  <c r="AE2803" i="25" s="1"/>
  <c r="W2316" i="25"/>
  <c r="M973" i="25"/>
  <c r="R1119" i="25"/>
  <c r="T2224" i="25"/>
  <c r="O2655" i="25"/>
  <c r="N2655" i="25"/>
  <c r="X1446" i="25"/>
  <c r="AE1446" i="25" s="1"/>
  <c r="R3284" i="25"/>
  <c r="R1420" i="25"/>
  <c r="R2932" i="25"/>
  <c r="M2932" i="25"/>
  <c r="T2932" i="25"/>
  <c r="N1988" i="25"/>
  <c r="O1988" i="25"/>
  <c r="R839" i="25"/>
  <c r="T2877" i="25"/>
  <c r="M2877" i="25"/>
  <c r="R2877" i="25"/>
  <c r="R2556" i="25"/>
  <c r="M2556" i="25"/>
  <c r="T2556" i="25"/>
  <c r="W597" i="25"/>
  <c r="X597" i="25"/>
  <c r="AE597" i="25" s="1"/>
  <c r="T596" i="25"/>
  <c r="M596" i="25"/>
  <c r="R596" i="25"/>
  <c r="R1329" i="25"/>
  <c r="M1329" i="25"/>
  <c r="T1329" i="25"/>
  <c r="M1355" i="25"/>
  <c r="T1355" i="25"/>
  <c r="R1355" i="25"/>
  <c r="M1760" i="25"/>
  <c r="R1760" i="25"/>
  <c r="T1760" i="25"/>
  <c r="W495" i="25"/>
  <c r="X495" i="25"/>
  <c r="AE495" i="25" s="1"/>
  <c r="X2098" i="25"/>
  <c r="AE2098" i="25" s="1"/>
  <c r="X3458" i="25"/>
  <c r="AE3458" i="25" s="1"/>
  <c r="W3458" i="25"/>
  <c r="T1435" i="25"/>
  <c r="M1435" i="25"/>
  <c r="R1435" i="25"/>
  <c r="X169" i="25"/>
  <c r="AE169" i="25" s="1"/>
  <c r="W169" i="25"/>
  <c r="X3047" i="25"/>
  <c r="AE3047" i="25" s="1"/>
  <c r="W3047" i="25"/>
  <c r="M539" i="25"/>
  <c r="R539" i="25"/>
  <c r="T539" i="25"/>
  <c r="X1890" i="25"/>
  <c r="AE1890" i="25" s="1"/>
  <c r="M304" i="25"/>
  <c r="R304" i="25"/>
  <c r="T304" i="25"/>
  <c r="M1557" i="25"/>
  <c r="R1557" i="25"/>
  <c r="T1557" i="25"/>
  <c r="M922" i="25"/>
  <c r="R922" i="25"/>
  <c r="T922" i="25"/>
  <c r="T1897" i="25"/>
  <c r="T2896" i="25"/>
  <c r="R2896" i="25"/>
  <c r="M2896" i="25"/>
  <c r="W2497" i="25"/>
  <c r="X2497" i="25"/>
  <c r="AE2497" i="25" s="1"/>
  <c r="X2466" i="25"/>
  <c r="AE2466" i="25" s="1"/>
  <c r="W2466" i="25"/>
  <c r="W755" i="25"/>
  <c r="X755" i="25"/>
  <c r="AE755" i="25" s="1"/>
  <c r="T66" i="25"/>
  <c r="R66" i="25"/>
  <c r="M66" i="25"/>
  <c r="O2962" i="25"/>
  <c r="N2962" i="25"/>
  <c r="W2051" i="25"/>
  <c r="X2051" i="25"/>
  <c r="AE2051" i="25" s="1"/>
  <c r="W1004" i="25"/>
  <c r="X1004" i="25"/>
  <c r="AE1004" i="25" s="1"/>
  <c r="W2369" i="25"/>
  <c r="O2966" i="25"/>
  <c r="N2966" i="25"/>
  <c r="N2457" i="25"/>
  <c r="O2457" i="25"/>
  <c r="W3206" i="25"/>
  <c r="X3206" i="25"/>
  <c r="AE3206" i="25" s="1"/>
  <c r="X3394" i="25"/>
  <c r="AE3394" i="25" s="1"/>
  <c r="W3394" i="25"/>
  <c r="W837" i="25"/>
  <c r="X837" i="25"/>
  <c r="AE837" i="25" s="1"/>
  <c r="M1047" i="25"/>
  <c r="R1047" i="25"/>
  <c r="T1047" i="25"/>
  <c r="T2284" i="25"/>
  <c r="R2284" i="25"/>
  <c r="M2284" i="25"/>
  <c r="W2727" i="25"/>
  <c r="X2727" i="25"/>
  <c r="AE2727" i="25" s="1"/>
  <c r="M2881" i="25"/>
  <c r="T2881" i="25"/>
  <c r="R2881" i="25"/>
  <c r="O2207" i="25"/>
  <c r="N2207" i="25"/>
  <c r="W786" i="25"/>
  <c r="R786" i="25"/>
  <c r="M786" i="25"/>
  <c r="T786" i="25"/>
  <c r="T392" i="25"/>
  <c r="R392" i="25"/>
  <c r="M392" i="25"/>
  <c r="T2510" i="25"/>
  <c r="R2510" i="25"/>
  <c r="M2510" i="25"/>
  <c r="N2513" i="25"/>
  <c r="O2513" i="25"/>
  <c r="R982" i="25"/>
  <c r="T982" i="25"/>
  <c r="M982" i="25"/>
  <c r="X1701" i="25"/>
  <c r="AE1701" i="25" s="1"/>
  <c r="W1701" i="25"/>
  <c r="X2774" i="25"/>
  <c r="AE2774" i="25" s="1"/>
  <c r="R1823" i="25"/>
  <c r="X2120" i="25"/>
  <c r="AE2120" i="25" s="1"/>
  <c r="W2120" i="25"/>
  <c r="O115" i="25"/>
  <c r="N115" i="25"/>
  <c r="N1403" i="25"/>
  <c r="O1403" i="25"/>
  <c r="Q1403" i="25" s="1"/>
  <c r="R3339" i="25"/>
  <c r="T219" i="25"/>
  <c r="T2508" i="25"/>
  <c r="T2103" i="25"/>
  <c r="R2103" i="25"/>
  <c r="M2103" i="25"/>
  <c r="R2975" i="25"/>
  <c r="N2046" i="25"/>
  <c r="O2046" i="25"/>
  <c r="X1629" i="25"/>
  <c r="AE1629" i="25" s="1"/>
  <c r="W1519" i="25"/>
  <c r="X1519" i="25"/>
  <c r="AE1519" i="25" s="1"/>
  <c r="M156" i="25"/>
  <c r="X2660" i="25"/>
  <c r="AE2660" i="25" s="1"/>
  <c r="W2660" i="25"/>
  <c r="N393" i="25"/>
  <c r="O393" i="25"/>
  <c r="W1111" i="25"/>
  <c r="R57" i="25"/>
  <c r="N866" i="25"/>
  <c r="O866" i="25"/>
  <c r="R1855" i="25"/>
  <c r="O2767" i="25"/>
  <c r="N2767" i="25"/>
  <c r="T1129" i="25"/>
  <c r="M1350" i="25"/>
  <c r="X3104" i="25"/>
  <c r="AE3104" i="25" s="1"/>
  <c r="W1105" i="25"/>
  <c r="R2511" i="25"/>
  <c r="T2511" i="25"/>
  <c r="M2511" i="25"/>
  <c r="T1531" i="25"/>
  <c r="O489" i="25"/>
  <c r="N489" i="25"/>
  <c r="O1465" i="25"/>
  <c r="N1465" i="25"/>
  <c r="X472" i="25"/>
  <c r="AE472" i="25" s="1"/>
  <c r="X243" i="25"/>
  <c r="AE243" i="25" s="1"/>
  <c r="X2640" i="25"/>
  <c r="AE2640" i="25" s="1"/>
  <c r="X1567" i="25"/>
  <c r="AE1567" i="25" s="1"/>
  <c r="W1381" i="25"/>
  <c r="M1840" i="25"/>
  <c r="R1399" i="25"/>
  <c r="X1047" i="25"/>
  <c r="AE1047" i="25" s="1"/>
  <c r="N552" i="25"/>
  <c r="O552" i="25"/>
  <c r="P552" i="25" s="1"/>
  <c r="W2287" i="25"/>
  <c r="X2287" i="25"/>
  <c r="AE2287" i="25" s="1"/>
  <c r="M1905" i="25"/>
  <c r="T1905" i="25"/>
  <c r="R1905" i="25"/>
  <c r="M2580" i="25"/>
  <c r="T2580" i="25"/>
  <c r="R2580" i="25"/>
  <c r="W1003" i="25"/>
  <c r="X1003" i="25"/>
  <c r="AE1003" i="25" s="1"/>
  <c r="W1379" i="25"/>
  <c r="X1379" i="25"/>
  <c r="AE1379" i="25" s="1"/>
  <c r="R1759" i="25"/>
  <c r="M1759" i="25"/>
  <c r="T1759" i="25"/>
  <c r="X2675" i="25"/>
  <c r="AE2675" i="25" s="1"/>
  <c r="W2675" i="25"/>
  <c r="M1810" i="25"/>
  <c r="R1810" i="25"/>
  <c r="T1810" i="25"/>
  <c r="W3209" i="25"/>
  <c r="X3209" i="25"/>
  <c r="AE3209" i="25" s="1"/>
  <c r="W1637" i="25"/>
  <c r="X305" i="25"/>
  <c r="AE305" i="25" s="1"/>
  <c r="W305" i="25"/>
  <c r="W421" i="25"/>
  <c r="X421" i="25"/>
  <c r="AE421" i="25" s="1"/>
  <c r="X3263" i="25"/>
  <c r="AE3263" i="25" s="1"/>
  <c r="W3263" i="25"/>
  <c r="T2648" i="25"/>
  <c r="R2648" i="25"/>
  <c r="M2648" i="25"/>
  <c r="R2213" i="25"/>
  <c r="W2213" i="25"/>
  <c r="X2213" i="25"/>
  <c r="AE2213" i="25" s="1"/>
  <c r="M3265" i="25"/>
  <c r="T3265" i="25"/>
  <c r="R3265" i="25"/>
  <c r="T2522" i="25"/>
  <c r="M2522" i="25"/>
  <c r="W2228" i="25"/>
  <c r="R2228" i="25"/>
  <c r="T2228" i="25"/>
  <c r="M2228" i="25"/>
  <c r="W2424" i="25"/>
  <c r="X971" i="25"/>
  <c r="AE971" i="25" s="1"/>
  <c r="W971" i="25"/>
  <c r="W3350" i="25"/>
  <c r="X3370" i="25"/>
  <c r="AE3370" i="25" s="1"/>
  <c r="W3370" i="25"/>
  <c r="O1924" i="25"/>
  <c r="N1924" i="25"/>
  <c r="W166" i="25"/>
  <c r="X166" i="25"/>
  <c r="AE166" i="25" s="1"/>
  <c r="T3024" i="25"/>
  <c r="M3024" i="25"/>
  <c r="R3024" i="25"/>
  <c r="T193" i="25"/>
  <c r="R193" i="25"/>
  <c r="M193" i="25"/>
  <c r="X2708" i="25"/>
  <c r="AE2708" i="25" s="1"/>
  <c r="W2708" i="25"/>
  <c r="W267" i="25"/>
  <c r="T2824" i="25"/>
  <c r="M2824" i="25"/>
  <c r="W1052" i="25"/>
  <c r="X1052" i="25"/>
  <c r="AE1052" i="25" s="1"/>
  <c r="T3204" i="25"/>
  <c r="R3204" i="25"/>
  <c r="M3204" i="25"/>
  <c r="W768" i="25"/>
  <c r="X768" i="25"/>
  <c r="AE768" i="25" s="1"/>
  <c r="R1688" i="25"/>
  <c r="M1688" i="25"/>
  <c r="T1688" i="25"/>
  <c r="M1792" i="25"/>
  <c r="T1792" i="25"/>
  <c r="R1792" i="25"/>
  <c r="R2243" i="25"/>
  <c r="M2243" i="25"/>
  <c r="T2243" i="25"/>
  <c r="X3178" i="25"/>
  <c r="AE3178" i="25" s="1"/>
  <c r="W3178" i="25"/>
  <c r="R2339" i="25"/>
  <c r="T2339" i="25"/>
  <c r="M2339" i="25"/>
  <c r="W3038" i="25"/>
  <c r="X3038" i="25"/>
  <c r="AE3038" i="25" s="1"/>
  <c r="R832" i="25"/>
  <c r="M832" i="25"/>
  <c r="T832" i="25"/>
  <c r="W2441" i="25"/>
  <c r="R3401" i="25"/>
  <c r="T3401" i="25"/>
  <c r="M3401" i="25"/>
  <c r="R2185" i="25"/>
  <c r="T2185" i="25"/>
  <c r="M2185" i="25"/>
  <c r="R394" i="25"/>
  <c r="R1050" i="25"/>
  <c r="T1050" i="25"/>
  <c r="M1050" i="25"/>
  <c r="N2839" i="25"/>
  <c r="O2839" i="25"/>
  <c r="W1271" i="25"/>
  <c r="W1479" i="25"/>
  <c r="M1479" i="25"/>
  <c r="R1479" i="25"/>
  <c r="T1479" i="25"/>
  <c r="T2423" i="25"/>
  <c r="T2772" i="25"/>
  <c r="M2227" i="25"/>
  <c r="X1407" i="25"/>
  <c r="AE1407" i="25" s="1"/>
  <c r="X1263" i="25"/>
  <c r="AE1263" i="25" s="1"/>
  <c r="X1162" i="25"/>
  <c r="AE1162" i="25" s="1"/>
  <c r="R2666" i="25"/>
  <c r="X1256" i="25"/>
  <c r="AE1256" i="25" s="1"/>
  <c r="W2816" i="25"/>
  <c r="W1108" i="25"/>
  <c r="R2588" i="25"/>
  <c r="T2588" i="25"/>
  <c r="M2588" i="25"/>
  <c r="R3173" i="25"/>
  <c r="T271" i="25"/>
  <c r="X1281" i="25"/>
  <c r="AE1281" i="25" s="1"/>
  <c r="W1281" i="25"/>
  <c r="N1494" i="25"/>
  <c r="O1494" i="25"/>
  <c r="O2507" i="25"/>
  <c r="N2507" i="25"/>
  <c r="M1020" i="25"/>
  <c r="T2460" i="25"/>
  <c r="N1919" i="25"/>
  <c r="O1919" i="25"/>
  <c r="T2238" i="25"/>
  <c r="W2195" i="25"/>
  <c r="M2195" i="25"/>
  <c r="T2195" i="25"/>
  <c r="R2195" i="25"/>
  <c r="T3384" i="25"/>
  <c r="M3384" i="25"/>
  <c r="R3384" i="25"/>
  <c r="W1181" i="25"/>
  <c r="O456" i="25"/>
  <c r="N456" i="25"/>
  <c r="M1932" i="25"/>
  <c r="O504" i="25"/>
  <c r="N504" i="25"/>
  <c r="O2170" i="25"/>
  <c r="N2170" i="25"/>
  <c r="R2197" i="25"/>
  <c r="R1052" i="25"/>
  <c r="W2084" i="25"/>
  <c r="M1559" i="25"/>
  <c r="T3068" i="25"/>
  <c r="M3244" i="25"/>
  <c r="T3244" i="25"/>
  <c r="R3244" i="25"/>
  <c r="R2356" i="25"/>
  <c r="M2356" i="25"/>
  <c r="T2356" i="25"/>
  <c r="W2673" i="25"/>
  <c r="X2673" i="25"/>
  <c r="AE2673" i="25" s="1"/>
  <c r="N2489" i="25"/>
  <c r="O2489" i="25"/>
  <c r="P2489" i="25" s="1"/>
  <c r="N1385" i="25"/>
  <c r="O1385" i="25"/>
  <c r="N744" i="25"/>
  <c r="O744" i="25"/>
  <c r="N3019" i="25"/>
  <c r="O3019" i="25"/>
  <c r="N585" i="25"/>
  <c r="O585" i="25"/>
  <c r="W3083" i="25"/>
  <c r="X3083" i="25"/>
  <c r="AE3083" i="25" s="1"/>
  <c r="T59" i="25"/>
  <c r="R59" i="25"/>
  <c r="M59" i="25"/>
  <c r="X1466" i="25"/>
  <c r="AE1466" i="25" s="1"/>
  <c r="W1466" i="25"/>
  <c r="W148" i="25"/>
  <c r="R148" i="25"/>
  <c r="T148" i="25"/>
  <c r="M148" i="25"/>
  <c r="T2085" i="25"/>
  <c r="M2085" i="25"/>
  <c r="R2085" i="25"/>
  <c r="X1354" i="25"/>
  <c r="AE1354" i="25" s="1"/>
  <c r="W1354" i="25"/>
  <c r="N127" i="25"/>
  <c r="O127" i="25"/>
  <c r="T2031" i="25"/>
  <c r="M2031" i="25"/>
  <c r="R2031" i="25"/>
  <c r="T2550" i="25"/>
  <c r="R2550" i="25"/>
  <c r="M2550" i="25"/>
  <c r="N3131" i="25"/>
  <c r="O3131" i="25"/>
  <c r="X1227" i="25"/>
  <c r="AE1227" i="25" s="1"/>
  <c r="W1227" i="25"/>
  <c r="W2725" i="25"/>
  <c r="X2725" i="25"/>
  <c r="AE2725" i="25" s="1"/>
  <c r="T1464" i="25"/>
  <c r="M1464" i="25"/>
  <c r="R1464" i="25"/>
  <c r="M2400" i="25"/>
  <c r="T2400" i="25"/>
  <c r="R2400" i="25"/>
  <c r="R2139" i="25"/>
  <c r="W2139" i="25"/>
  <c r="X2139" i="25"/>
  <c r="AE2139" i="25" s="1"/>
  <c r="M1092" i="25"/>
  <c r="T1092" i="25"/>
  <c r="R1092" i="25"/>
  <c r="N1236" i="25"/>
  <c r="O1236" i="25"/>
  <c r="X937" i="25"/>
  <c r="AE937" i="25" s="1"/>
  <c r="W937" i="25"/>
  <c r="R2165" i="25"/>
  <c r="W2165" i="25"/>
  <c r="X2165" i="25"/>
  <c r="AE2165" i="25" s="1"/>
  <c r="T52" i="25"/>
  <c r="M52" i="25"/>
  <c r="R52" i="25"/>
  <c r="R1885" i="25"/>
  <c r="M1885" i="25"/>
  <c r="T1885" i="25"/>
  <c r="W2500" i="25"/>
  <c r="X2500" i="25"/>
  <c r="AE2500" i="25" s="1"/>
  <c r="X1376" i="25"/>
  <c r="AE1376" i="25" s="1"/>
  <c r="W1376" i="25"/>
  <c r="O1253" i="25"/>
  <c r="N1253" i="25"/>
  <c r="N521" i="25"/>
  <c r="O521" i="25"/>
  <c r="X132" i="25"/>
  <c r="AE132" i="25" s="1"/>
  <c r="W132" i="25"/>
  <c r="O3247" i="25"/>
  <c r="N3247" i="25"/>
  <c r="R202" i="25"/>
  <c r="N238" i="25"/>
  <c r="O238" i="25"/>
  <c r="N545" i="25"/>
  <c r="O545" i="25"/>
  <c r="X1688" i="25"/>
  <c r="AE1688" i="25" s="1"/>
  <c r="W1688" i="25"/>
  <c r="X925" i="25"/>
  <c r="AE925" i="25" s="1"/>
  <c r="W925" i="25"/>
  <c r="M2178" i="25"/>
  <c r="R2178" i="25"/>
  <c r="T2178" i="25"/>
  <c r="W2298" i="25"/>
  <c r="X2298" i="25"/>
  <c r="AE2298" i="25" s="1"/>
  <c r="R842" i="25"/>
  <c r="M842" i="25"/>
  <c r="T842" i="25"/>
  <c r="N1395" i="25"/>
  <c r="O1395" i="25"/>
  <c r="N3493" i="25"/>
  <c r="O3493" i="25"/>
  <c r="Q3493" i="25" s="1"/>
  <c r="M597" i="25"/>
  <c r="T597" i="25"/>
  <c r="R597" i="25"/>
  <c r="N2543" i="25"/>
  <c r="O2543" i="25"/>
  <c r="N2995" i="25"/>
  <c r="O2995" i="25"/>
  <c r="X1128" i="25"/>
  <c r="AE1128" i="25" s="1"/>
  <c r="W1128" i="25"/>
  <c r="R284" i="25"/>
  <c r="T284" i="25"/>
  <c r="M284" i="25"/>
  <c r="O897" i="25"/>
  <c r="N897" i="25"/>
  <c r="T1850" i="25"/>
  <c r="R1850" i="25"/>
  <c r="M1850" i="25"/>
  <c r="X1923" i="25"/>
  <c r="AE1923" i="25" s="1"/>
  <c r="W1923" i="25"/>
  <c r="M1159" i="25"/>
  <c r="W1159" i="25"/>
  <c r="X1159" i="25"/>
  <c r="AE1159" i="25" s="1"/>
  <c r="T1951" i="25"/>
  <c r="M1951" i="25"/>
  <c r="R1951" i="25"/>
  <c r="M2643" i="25"/>
  <c r="R2643" i="25"/>
  <c r="T2643" i="25"/>
  <c r="R2554" i="25"/>
  <c r="O3252" i="25"/>
  <c r="N3252" i="25"/>
  <c r="O1265" i="25"/>
  <c r="N1265" i="25"/>
  <c r="N3028" i="25"/>
  <c r="O3028" i="25"/>
  <c r="N3480" i="25"/>
  <c r="O3480" i="25"/>
  <c r="T591" i="25"/>
  <c r="M591" i="25"/>
  <c r="R591" i="25"/>
  <c r="X3033" i="25"/>
  <c r="AE3033" i="25" s="1"/>
  <c r="W3033" i="25"/>
  <c r="X316" i="25"/>
  <c r="AE316" i="25" s="1"/>
  <c r="W316" i="25"/>
  <c r="X1275" i="25"/>
  <c r="AE1275" i="25" s="1"/>
  <c r="W1275" i="25"/>
  <c r="M3000" i="25"/>
  <c r="R3000" i="25"/>
  <c r="T3000" i="25"/>
  <c r="T1183" i="25"/>
  <c r="R1183" i="25"/>
  <c r="M1183" i="25"/>
  <c r="T401" i="25"/>
  <c r="M401" i="25"/>
  <c r="R401" i="25"/>
  <c r="X141" i="25"/>
  <c r="AE141" i="25" s="1"/>
  <c r="W141" i="25"/>
  <c r="W3053" i="25"/>
  <c r="X3053" i="25"/>
  <c r="AE3053" i="25" s="1"/>
  <c r="W2031" i="25"/>
  <c r="R1881" i="25"/>
  <c r="T1881" i="25"/>
  <c r="M1881" i="25"/>
  <c r="R281" i="25"/>
  <c r="T281" i="25"/>
  <c r="M281" i="25"/>
  <c r="R856" i="25"/>
  <c r="M856" i="25"/>
  <c r="W1206" i="25"/>
  <c r="X1206" i="25"/>
  <c r="AE1206" i="25" s="1"/>
  <c r="X2881" i="25"/>
  <c r="AE2881" i="25" s="1"/>
  <c r="W2881" i="25"/>
  <c r="X220" i="25"/>
  <c r="AE220" i="25" s="1"/>
  <c r="W220" i="25"/>
  <c r="N2376" i="25"/>
  <c r="O2376" i="25"/>
  <c r="R782" i="25"/>
  <c r="X782" i="25"/>
  <c r="AE782" i="25" s="1"/>
  <c r="W782" i="25"/>
  <c r="W2271" i="25"/>
  <c r="X2271" i="25"/>
  <c r="AE2271" i="25" s="1"/>
  <c r="X3399" i="25"/>
  <c r="AE3399" i="25" s="1"/>
  <c r="W3399" i="25"/>
  <c r="R91" i="25"/>
  <c r="M1275" i="25"/>
  <c r="X1141" i="25"/>
  <c r="AE1141" i="25" s="1"/>
  <c r="R1141" i="25"/>
  <c r="M1141" i="25"/>
  <c r="T1141" i="25"/>
  <c r="R754" i="25"/>
  <c r="M754" i="25"/>
  <c r="T754" i="25"/>
  <c r="M1654" i="25"/>
  <c r="R1654" i="25"/>
  <c r="T1654" i="25"/>
  <c r="M854" i="25"/>
  <c r="R854" i="25"/>
  <c r="T854" i="25"/>
  <c r="X2999" i="25"/>
  <c r="AE2999" i="25" s="1"/>
  <c r="T2999" i="25"/>
  <c r="M2999" i="25"/>
  <c r="R2999" i="25"/>
  <c r="M1193" i="25"/>
  <c r="W3324" i="25"/>
  <c r="X3324" i="25"/>
  <c r="AE3324" i="25" s="1"/>
  <c r="X3341" i="25"/>
  <c r="AE3341" i="25" s="1"/>
  <c r="W3341" i="25"/>
  <c r="T2497" i="25"/>
  <c r="M2497" i="25"/>
  <c r="R2497" i="25"/>
  <c r="W351" i="25"/>
  <c r="R351" i="25"/>
  <c r="M351" i="25"/>
  <c r="T351" i="25"/>
  <c r="W3217" i="25"/>
  <c r="X3217" i="25"/>
  <c r="AE3217" i="25" s="1"/>
  <c r="T616" i="25"/>
  <c r="R616" i="25"/>
  <c r="M616" i="25"/>
  <c r="O2924" i="25"/>
  <c r="N2924" i="25"/>
  <c r="R2642" i="25"/>
  <c r="T2642" i="25"/>
  <c r="M2642" i="25"/>
  <c r="W3037" i="25"/>
  <c r="X3037" i="25"/>
  <c r="AE3037" i="25" s="1"/>
  <c r="X752" i="25"/>
  <c r="AE752" i="25" s="1"/>
  <c r="R1506" i="25"/>
  <c r="M1506" i="25"/>
  <c r="T1506" i="25"/>
  <c r="M1952" i="25"/>
  <c r="R1952" i="25"/>
  <c r="T1952" i="25"/>
  <c r="W2937" i="25"/>
  <c r="X2810" i="25"/>
  <c r="AE2810" i="25" s="1"/>
  <c r="W2810" i="25"/>
  <c r="X3026" i="25"/>
  <c r="AE3026" i="25" s="1"/>
  <c r="W3026" i="25"/>
  <c r="O261" i="25"/>
  <c r="N261" i="25"/>
  <c r="O8" i="25"/>
  <c r="N8" i="25"/>
  <c r="O443" i="25"/>
  <c r="N443" i="25"/>
  <c r="W1375" i="25"/>
  <c r="T1375" i="25"/>
  <c r="R1375" i="25"/>
  <c r="M1375" i="25"/>
  <c r="N2367" i="25"/>
  <c r="O2367" i="25"/>
  <c r="N3143" i="25"/>
  <c r="O3143" i="25"/>
  <c r="X2661" i="25"/>
  <c r="AE2661" i="25" s="1"/>
  <c r="T2661" i="25"/>
  <c r="M2661" i="25"/>
  <c r="R2661" i="25"/>
  <c r="X426" i="25"/>
  <c r="AE426" i="25" s="1"/>
  <c r="W426" i="25"/>
  <c r="W2386" i="25"/>
  <c r="X2386" i="25"/>
  <c r="AE2386" i="25" s="1"/>
  <c r="X1067" i="25"/>
  <c r="AE1067" i="25" s="1"/>
  <c r="W1067" i="25"/>
  <c r="M2709" i="25"/>
  <c r="R2709" i="25"/>
  <c r="T2709" i="25"/>
  <c r="X3115" i="25"/>
  <c r="AE3115" i="25" s="1"/>
  <c r="W3115" i="25"/>
  <c r="M1899" i="25"/>
  <c r="R1899" i="25"/>
  <c r="T1899" i="25"/>
  <c r="X3334" i="25"/>
  <c r="AE3334" i="25" s="1"/>
  <c r="W3334" i="25"/>
  <c r="T2994" i="25"/>
  <c r="W2994" i="25"/>
  <c r="X2994" i="25"/>
  <c r="AE2994" i="25" s="1"/>
  <c r="W617" i="25"/>
  <c r="X617" i="25"/>
  <c r="AE617" i="25" s="1"/>
  <c r="M3132" i="25"/>
  <c r="R3132" i="25"/>
  <c r="T3132" i="25"/>
  <c r="T1208" i="25"/>
  <c r="R1208" i="25"/>
  <c r="M1208" i="25"/>
  <c r="T1376" i="25"/>
  <c r="T293" i="25"/>
  <c r="R293" i="25"/>
  <c r="M293" i="25"/>
  <c r="W3480" i="25"/>
  <c r="X3480" i="25"/>
  <c r="AE3480" i="25" s="1"/>
  <c r="X218" i="25"/>
  <c r="AE218" i="25" s="1"/>
  <c r="W218" i="25"/>
  <c r="T743" i="25"/>
  <c r="M743" i="25"/>
  <c r="O2732" i="25"/>
  <c r="N2732" i="25"/>
  <c r="R186" i="25"/>
  <c r="M186" i="25"/>
  <c r="T186" i="25"/>
  <c r="M1593" i="25"/>
  <c r="R1593" i="25"/>
  <c r="T1593" i="25"/>
  <c r="N1729" i="25"/>
  <c r="O1729" i="25"/>
  <c r="P1729" i="25" s="1"/>
  <c r="W716" i="25"/>
  <c r="O2990" i="25"/>
  <c r="N2990" i="25"/>
  <c r="R1206" i="25"/>
  <c r="O3414" i="25"/>
  <c r="N3414" i="25"/>
  <c r="R11" i="25"/>
  <c r="T3344" i="25"/>
  <c r="R3344" i="25"/>
  <c r="M3344" i="25"/>
  <c r="X3192" i="25"/>
  <c r="AE3192" i="25" s="1"/>
  <c r="W3192" i="25"/>
  <c r="M3235" i="25"/>
  <c r="T3235" i="25"/>
  <c r="R3235" i="25"/>
  <c r="R3269" i="25"/>
  <c r="M3269" i="25"/>
  <c r="T3269" i="25"/>
  <c r="X605" i="25"/>
  <c r="AE605" i="25" s="1"/>
  <c r="W605" i="25"/>
  <c r="N2352" i="25"/>
  <c r="O2352" i="25"/>
  <c r="W2338" i="25"/>
  <c r="X2338" i="25"/>
  <c r="AE2338" i="25" s="1"/>
  <c r="R3212" i="25"/>
  <c r="T3212" i="25"/>
  <c r="M3212" i="25"/>
  <c r="X2096" i="25"/>
  <c r="AE2096" i="25" s="1"/>
  <c r="W2096" i="25"/>
  <c r="W2650" i="25"/>
  <c r="X2650" i="25"/>
  <c r="AE2650" i="25" s="1"/>
  <c r="N246" i="25"/>
  <c r="O246" i="25"/>
  <c r="T2534" i="25"/>
  <c r="M2534" i="25"/>
  <c r="R2534" i="25"/>
  <c r="X2437" i="25"/>
  <c r="AE2437" i="25" s="1"/>
  <c r="W2437" i="25"/>
  <c r="O1322" i="25"/>
  <c r="N1322" i="25"/>
  <c r="O2208" i="25"/>
  <c r="N2208" i="25"/>
  <c r="W1708" i="25"/>
  <c r="X1708" i="25"/>
  <c r="AE1708" i="25" s="1"/>
  <c r="W3051" i="25"/>
  <c r="X3051" i="25"/>
  <c r="AE3051" i="25" s="1"/>
  <c r="M2059" i="25"/>
  <c r="T2059" i="25"/>
  <c r="R2059" i="25"/>
  <c r="T535" i="25"/>
  <c r="X535" i="25"/>
  <c r="AE535" i="25" s="1"/>
  <c r="W535" i="25"/>
  <c r="R2656" i="25"/>
  <c r="X2656" i="25"/>
  <c r="AE2656" i="25" s="1"/>
  <c r="W2656" i="25"/>
  <c r="X1091" i="25"/>
  <c r="AE1091" i="25" s="1"/>
  <c r="W1091" i="25"/>
  <c r="X2928" i="25"/>
  <c r="AE2928" i="25" s="1"/>
  <c r="W2928" i="25"/>
  <c r="W633" i="25"/>
  <c r="X633" i="25"/>
  <c r="AE633" i="25" s="1"/>
  <c r="T2910" i="25"/>
  <c r="R2910" i="25"/>
  <c r="M2910" i="25"/>
  <c r="T952" i="25"/>
  <c r="M952" i="25"/>
  <c r="R952" i="25"/>
  <c r="N3112" i="25"/>
  <c r="O3112" i="25"/>
  <c r="Q3112" i="25" s="1"/>
  <c r="N3219" i="25"/>
  <c r="O3219" i="25"/>
  <c r="W2715" i="25"/>
  <c r="N3174" i="25"/>
  <c r="O3174" i="25"/>
  <c r="T3341" i="25"/>
  <c r="O1686" i="25"/>
  <c r="N1686" i="25"/>
  <c r="W2278" i="25"/>
  <c r="X2278" i="25"/>
  <c r="AE2278" i="25" s="1"/>
  <c r="W1450" i="25"/>
  <c r="X1450" i="25"/>
  <c r="AE1450" i="25" s="1"/>
  <c r="T2968" i="25"/>
  <c r="R2968" i="25"/>
  <c r="M2968" i="25"/>
  <c r="W1338" i="25"/>
  <c r="X1338" i="25"/>
  <c r="AE1338" i="25" s="1"/>
  <c r="R619" i="25"/>
  <c r="M619" i="25"/>
  <c r="T619" i="25"/>
  <c r="M2943" i="25"/>
  <c r="W2943" i="25"/>
  <c r="X2943" i="25"/>
  <c r="AE2943" i="25" s="1"/>
  <c r="O915" i="25"/>
  <c r="N915" i="25"/>
  <c r="X1729" i="25"/>
  <c r="AE1729" i="25" s="1"/>
  <c r="W1729" i="25"/>
  <c r="N3253" i="25"/>
  <c r="O3253" i="25"/>
  <c r="Q3253" i="25" s="1"/>
  <c r="W2468" i="25"/>
  <c r="X2468" i="25"/>
  <c r="AE2468" i="25" s="1"/>
  <c r="N323" i="25"/>
  <c r="O323" i="25"/>
  <c r="Q323" i="25" s="1"/>
  <c r="M1691" i="25"/>
  <c r="T1691" i="25"/>
  <c r="R1691" i="25"/>
  <c r="T1272" i="25"/>
  <c r="X1272" i="25"/>
  <c r="AE1272" i="25" s="1"/>
  <c r="W1272" i="25"/>
  <c r="T3465" i="25"/>
  <c r="M3465" i="25"/>
  <c r="R3465" i="25"/>
  <c r="N241" i="25"/>
  <c r="O241" i="25"/>
  <c r="M179" i="25"/>
  <c r="W179" i="25"/>
  <c r="X179" i="25"/>
  <c r="AE179" i="25" s="1"/>
  <c r="O2858" i="25"/>
  <c r="N2858" i="25"/>
  <c r="T2622" i="25"/>
  <c r="M2622" i="25"/>
  <c r="R2622" i="25"/>
  <c r="N2669" i="25"/>
  <c r="O2669" i="25"/>
  <c r="R2386" i="25"/>
  <c r="O1296" i="25"/>
  <c r="N1296" i="25"/>
  <c r="M1273" i="25"/>
  <c r="N540" i="25"/>
  <c r="O540" i="25"/>
  <c r="P540" i="25" s="1"/>
  <c r="O1115" i="25"/>
  <c r="N1115" i="25"/>
  <c r="R1795" i="25"/>
  <c r="T1795" i="25"/>
  <c r="M1795" i="25"/>
  <c r="X2181" i="25"/>
  <c r="AE2181" i="25" s="1"/>
  <c r="W2181" i="25"/>
  <c r="R2375" i="25"/>
  <c r="X2375" i="25"/>
  <c r="AE2375" i="25" s="1"/>
  <c r="W2375" i="25"/>
  <c r="M3460" i="25"/>
  <c r="R3460" i="25"/>
  <c r="T3460" i="25"/>
  <c r="M2390" i="25"/>
  <c r="T2390" i="25"/>
  <c r="R2390" i="25"/>
  <c r="M2842" i="25"/>
  <c r="R2842" i="25"/>
  <c r="T2842" i="25"/>
  <c r="W310" i="25"/>
  <c r="X310" i="25"/>
  <c r="AE310" i="25" s="1"/>
  <c r="R457" i="25"/>
  <c r="T457" i="25"/>
  <c r="M457" i="25"/>
  <c r="O993" i="25"/>
  <c r="N993" i="25"/>
  <c r="W1254" i="25"/>
  <c r="X1254" i="25"/>
  <c r="AE1254" i="25" s="1"/>
  <c r="N2450" i="25"/>
  <c r="O2450" i="25"/>
  <c r="T814" i="25"/>
  <c r="R814" i="25"/>
  <c r="M814" i="25"/>
  <c r="O2314" i="25"/>
  <c r="N2314" i="25"/>
  <c r="O2175" i="25"/>
  <c r="N2175" i="25"/>
  <c r="N1845" i="25"/>
  <c r="O1845" i="25"/>
  <c r="T1440" i="25"/>
  <c r="R1440" i="25"/>
  <c r="M1440" i="25"/>
  <c r="O1552" i="25"/>
  <c r="N1552" i="25"/>
  <c r="N2979" i="25"/>
  <c r="O2979" i="25"/>
  <c r="W1618" i="25"/>
  <c r="R1618" i="25"/>
  <c r="T1618" i="25"/>
  <c r="M1618" i="25"/>
  <c r="O1487" i="25"/>
  <c r="N1487" i="25"/>
  <c r="X458" i="25"/>
  <c r="AE458" i="25" s="1"/>
  <c r="W458" i="25"/>
  <c r="R1961" i="25"/>
  <c r="M1961" i="25"/>
  <c r="T1961" i="25"/>
  <c r="W841" i="25"/>
  <c r="M841" i="25"/>
  <c r="R841" i="25"/>
  <c r="T841" i="25"/>
  <c r="W1472" i="25"/>
  <c r="X1472" i="25"/>
  <c r="AE1472" i="25" s="1"/>
  <c r="W699" i="25"/>
  <c r="X699" i="25"/>
  <c r="AE699" i="25" s="1"/>
  <c r="X188" i="25"/>
  <c r="AE188" i="25" s="1"/>
  <c r="M188" i="25"/>
  <c r="R188" i="25"/>
  <c r="T188" i="25"/>
  <c r="W2851" i="25"/>
  <c r="X2851" i="25"/>
  <c r="AE2851" i="25" s="1"/>
  <c r="M2947" i="25"/>
  <c r="O383" i="25"/>
  <c r="N383" i="25"/>
  <c r="T648" i="25"/>
  <c r="M648" i="25"/>
  <c r="R648" i="25"/>
  <c r="X3374" i="25"/>
  <c r="AE3374" i="25" s="1"/>
  <c r="W3374" i="25"/>
  <c r="W2339" i="25"/>
  <c r="X2339" i="25"/>
  <c r="AE2339" i="25" s="1"/>
  <c r="T2656" i="25"/>
  <c r="M92" i="25"/>
  <c r="O959" i="25"/>
  <c r="N959" i="25"/>
  <c r="W1593" i="25"/>
  <c r="O3300" i="25"/>
  <c r="N3300" i="25"/>
  <c r="N818" i="25"/>
  <c r="O818" i="25"/>
  <c r="N862" i="25"/>
  <c r="O862" i="25"/>
  <c r="R3181" i="25"/>
  <c r="M3181" i="25"/>
  <c r="T3181" i="25"/>
  <c r="W676" i="25"/>
  <c r="X676" i="25"/>
  <c r="AE676" i="25" s="1"/>
  <c r="T1744" i="25"/>
  <c r="R1744" i="25"/>
  <c r="M1744" i="25"/>
  <c r="M239" i="25"/>
  <c r="T239" i="25"/>
  <c r="R239" i="25"/>
  <c r="W2166" i="25"/>
  <c r="X2166" i="25"/>
  <c r="AE2166" i="25" s="1"/>
  <c r="M41" i="25"/>
  <c r="T41" i="25"/>
  <c r="R41" i="25"/>
  <c r="W1773" i="25"/>
  <c r="X1773" i="25"/>
  <c r="AE1773" i="25" s="1"/>
  <c r="R950" i="25"/>
  <c r="T950" i="25"/>
  <c r="R3117" i="25"/>
  <c r="M3117" i="25"/>
  <c r="T3117" i="25"/>
  <c r="N1829" i="25"/>
  <c r="O1829" i="25"/>
  <c r="Q1829" i="25" s="1"/>
  <c r="M2994" i="25"/>
  <c r="R2994" i="25"/>
  <c r="O110" i="25"/>
  <c r="N110" i="25"/>
  <c r="N2449" i="25"/>
  <c r="O2449" i="25"/>
  <c r="R317" i="25"/>
  <c r="M317" i="25"/>
  <c r="T317" i="25"/>
  <c r="X2775" i="25"/>
  <c r="AE2775" i="25" s="1"/>
  <c r="N2829" i="25"/>
  <c r="O2829" i="25"/>
  <c r="R617" i="25"/>
  <c r="O2674" i="25"/>
  <c r="N2674" i="25"/>
  <c r="O2055" i="25"/>
  <c r="N2055" i="25"/>
  <c r="W72" i="25"/>
  <c r="X72" i="25" s="1"/>
  <c r="AE72" i="25" s="1"/>
  <c r="N278" i="25"/>
  <c r="O278" i="25"/>
  <c r="Q278" i="25" s="1"/>
  <c r="O2288" i="25"/>
  <c r="N2288" i="25"/>
  <c r="M1399" i="25"/>
  <c r="N999" i="25"/>
  <c r="O999" i="25"/>
  <c r="O3140" i="25"/>
  <c r="N3140" i="25"/>
  <c r="R2945" i="25"/>
  <c r="M2945" i="25"/>
  <c r="T2945" i="25"/>
  <c r="T347" i="25"/>
  <c r="R347" i="25"/>
  <c r="M347" i="25"/>
  <c r="X1326" i="25"/>
  <c r="AE1326" i="25" s="1"/>
  <c r="W1326" i="25"/>
  <c r="R1814" i="25"/>
  <c r="T1814" i="25"/>
  <c r="M1814" i="25"/>
  <c r="R1676" i="25"/>
  <c r="T1676" i="25"/>
  <c r="M1676" i="25"/>
  <c r="R2924" i="25"/>
  <c r="W1657" i="25"/>
  <c r="T1657" i="25"/>
  <c r="M1657" i="25"/>
  <c r="R1657" i="25"/>
  <c r="W1909" i="25"/>
  <c r="X1909" i="25"/>
  <c r="AE1909" i="25" s="1"/>
  <c r="O3008" i="25"/>
  <c r="N3008" i="25"/>
  <c r="T2744" i="25"/>
  <c r="M2744" i="25"/>
  <c r="R2744" i="25"/>
  <c r="R515" i="25"/>
  <c r="M515" i="25"/>
  <c r="T515" i="25"/>
  <c r="X1239" i="25"/>
  <c r="AE1239" i="25" s="1"/>
  <c r="W1239" i="25"/>
  <c r="T316" i="25"/>
  <c r="R2818" i="25"/>
  <c r="R3366" i="25"/>
  <c r="T3366" i="25"/>
  <c r="M3366" i="25"/>
  <c r="X2373" i="25"/>
  <c r="AE2373" i="25" s="1"/>
  <c r="W2373" i="25"/>
  <c r="M2934" i="25"/>
  <c r="W2934" i="25"/>
  <c r="X2934" i="25"/>
  <c r="AE2934" i="25" s="1"/>
  <c r="W1571" i="25"/>
  <c r="X1571" i="25"/>
  <c r="AE1571" i="25" s="1"/>
  <c r="M2495" i="25"/>
  <c r="R2495" i="25"/>
  <c r="T2495" i="25"/>
  <c r="T595" i="25"/>
  <c r="R595" i="25"/>
  <c r="M595" i="25"/>
  <c r="X944" i="25"/>
  <c r="AE944" i="25" s="1"/>
  <c r="W944" i="25"/>
  <c r="W1543" i="25"/>
  <c r="M1543" i="25"/>
  <c r="R1543" i="25"/>
  <c r="T1543" i="25"/>
  <c r="X963" i="25"/>
  <c r="AE963" i="25" s="1"/>
  <c r="W963" i="25"/>
  <c r="R793" i="25"/>
  <c r="W793" i="25"/>
  <c r="X793" i="25"/>
  <c r="AE793" i="25" s="1"/>
  <c r="X2953" i="25"/>
  <c r="AE2953" i="25" s="1"/>
  <c r="W2953" i="25"/>
  <c r="T1990" i="25"/>
  <c r="M1990" i="25"/>
  <c r="R1990" i="25"/>
  <c r="W375" i="25"/>
  <c r="X375" i="25"/>
  <c r="AE375" i="25" s="1"/>
  <c r="X1107" i="25"/>
  <c r="AE1107" i="25" s="1"/>
  <c r="W1107" i="25"/>
  <c r="X3120" i="25"/>
  <c r="AE3120" i="25" s="1"/>
  <c r="W3120" i="25"/>
  <c r="X880" i="25"/>
  <c r="AE880" i="25" s="1"/>
  <c r="W880" i="25"/>
  <c r="R1894" i="25"/>
  <c r="M1894" i="25"/>
  <c r="T1894" i="25"/>
  <c r="R1455" i="25"/>
  <c r="M1455" i="25"/>
  <c r="T1455" i="25"/>
  <c r="M1636" i="25"/>
  <c r="W1636" i="25"/>
  <c r="X1636" i="25"/>
  <c r="AE1636" i="25" s="1"/>
  <c r="M2641" i="25"/>
  <c r="R2641" i="25"/>
  <c r="T2641" i="25"/>
  <c r="X428" i="25"/>
  <c r="AE428" i="25" s="1"/>
  <c r="W428" i="25"/>
  <c r="X2910" i="25"/>
  <c r="AE2910" i="25" s="1"/>
  <c r="W2910" i="25"/>
  <c r="W885" i="25"/>
  <c r="X885" i="25"/>
  <c r="AE885" i="25" s="1"/>
  <c r="X1754" i="25"/>
  <c r="AE1754" i="25" s="1"/>
  <c r="W1754" i="25"/>
  <c r="W3426" i="25"/>
  <c r="X3426" i="25"/>
  <c r="AE3426" i="25" s="1"/>
  <c r="R436" i="25"/>
  <c r="T436" i="25"/>
  <c r="M436" i="25"/>
  <c r="W3254" i="25"/>
  <c r="R3254" i="25"/>
  <c r="T3254" i="25"/>
  <c r="M3254" i="25"/>
  <c r="X3116" i="25"/>
  <c r="AE3116" i="25" s="1"/>
  <c r="W3116" i="25"/>
  <c r="T1460" i="25"/>
  <c r="R1460" i="25"/>
  <c r="M1460" i="25"/>
  <c r="X2931" i="25"/>
  <c r="AE2931" i="25" s="1"/>
  <c r="W2931" i="25"/>
  <c r="M2159" i="25"/>
  <c r="R1338" i="25"/>
  <c r="T1338" i="25"/>
  <c r="M1338" i="25"/>
  <c r="M917" i="25"/>
  <c r="T917" i="25"/>
  <c r="T2561" i="25"/>
  <c r="M2561" i="25"/>
  <c r="R2561" i="25"/>
  <c r="R2628" i="25"/>
  <c r="W2628" i="25"/>
  <c r="X2628" i="25"/>
  <c r="AE2628" i="25" s="1"/>
  <c r="N2541" i="25"/>
  <c r="O2541" i="25"/>
  <c r="W3356" i="25"/>
  <c r="X3356" i="25"/>
  <c r="AE3356" i="25" s="1"/>
  <c r="X1672" i="25"/>
  <c r="AE1672" i="25" s="1"/>
  <c r="W1672" i="25"/>
  <c r="O1318" i="25"/>
  <c r="N1318" i="25"/>
  <c r="O3242" i="25"/>
  <c r="N3242" i="25"/>
  <c r="M3376" i="25"/>
  <c r="T3376" i="25"/>
  <c r="R3376" i="25"/>
  <c r="R781" i="25"/>
  <c r="N3183" i="25"/>
  <c r="O3183" i="25"/>
  <c r="O3355" i="25"/>
  <c r="N3355" i="25"/>
  <c r="O1650" i="25"/>
  <c r="N1650" i="25"/>
  <c r="N1301" i="25"/>
  <c r="O1301" i="25"/>
  <c r="M1227" i="25"/>
  <c r="M1185" i="25"/>
  <c r="W1066" i="25"/>
  <c r="X1066" i="25"/>
  <c r="AE1066" i="25" s="1"/>
  <c r="N2612" i="25"/>
  <c r="O2612" i="25"/>
  <c r="W1232" i="25"/>
  <c r="X267" i="25"/>
  <c r="AE267" i="25" s="1"/>
  <c r="M267" i="25"/>
  <c r="T267" i="25"/>
  <c r="R267" i="25"/>
  <c r="M2128" i="25"/>
  <c r="W2128" i="25"/>
  <c r="X2128" i="25"/>
  <c r="AE2128" i="25" s="1"/>
  <c r="N2091" i="25"/>
  <c r="O2091" i="25"/>
  <c r="P2091" i="25" s="1"/>
  <c r="N3006" i="25"/>
  <c r="O3006" i="25"/>
  <c r="R3426" i="25"/>
  <c r="N1071" i="25"/>
  <c r="O1071" i="25"/>
  <c r="W534" i="25"/>
  <c r="X534" i="25"/>
  <c r="AE534" i="25" s="1"/>
  <c r="O286" i="25"/>
  <c r="N286" i="25"/>
  <c r="M2723" i="25"/>
  <c r="N3432" i="25"/>
  <c r="O3432" i="25"/>
  <c r="O184" i="25"/>
  <c r="N184" i="25"/>
  <c r="O1347" i="25"/>
  <c r="N1347" i="25"/>
  <c r="X2964" i="25"/>
  <c r="AE2964" i="25" s="1"/>
  <c r="W2964" i="25"/>
  <c r="M116" i="25"/>
  <c r="N2936" i="25"/>
  <c r="O2936" i="25"/>
  <c r="M3267" i="25"/>
  <c r="T2417" i="25"/>
  <c r="R2417" i="25"/>
  <c r="M2417" i="25"/>
  <c r="O1730" i="25"/>
  <c r="N1730" i="25"/>
  <c r="R2826" i="25"/>
  <c r="M2826" i="25"/>
  <c r="T2826" i="25"/>
  <c r="T3105" i="25"/>
  <c r="O82" i="25"/>
  <c r="N82" i="25"/>
  <c r="O3171" i="25"/>
  <c r="N3171" i="25"/>
  <c r="O2963" i="25"/>
  <c r="N2963" i="25"/>
  <c r="T3037" i="25"/>
  <c r="M2212" i="25"/>
  <c r="R2212" i="25"/>
  <c r="T2212" i="25"/>
  <c r="R1681" i="25"/>
  <c r="T1681" i="25"/>
  <c r="M1681" i="25"/>
  <c r="R673" i="25"/>
  <c r="T673" i="25"/>
  <c r="M673" i="25"/>
  <c r="R1883" i="25"/>
  <c r="T1883" i="25"/>
  <c r="M1883" i="25"/>
  <c r="X3140" i="25"/>
  <c r="AE3140" i="25" s="1"/>
  <c r="W3140" i="25"/>
  <c r="W317" i="25"/>
  <c r="X317" i="25"/>
  <c r="AE317" i="25" s="1"/>
  <c r="X1265" i="25"/>
  <c r="AE1265" i="25" s="1"/>
  <c r="W1265" i="25"/>
  <c r="M1022" i="25"/>
  <c r="X1022" i="25"/>
  <c r="AE1022" i="25" s="1"/>
  <c r="W1022" i="25"/>
  <c r="M83" i="25"/>
  <c r="T83" i="25"/>
  <c r="R83" i="25"/>
  <c r="T1389" i="25"/>
  <c r="R1389" i="25"/>
  <c r="M1389" i="25"/>
  <c r="W805" i="25"/>
  <c r="X805" i="25"/>
  <c r="AE805" i="25" s="1"/>
  <c r="R1083" i="25"/>
  <c r="M1083" i="25"/>
  <c r="T1083" i="25"/>
  <c r="W1468" i="25"/>
  <c r="T1468" i="25"/>
  <c r="M1468" i="25"/>
  <c r="R1468" i="25"/>
  <c r="W1992" i="25"/>
  <c r="X1992" i="25"/>
  <c r="AE1992" i="25" s="1"/>
  <c r="X1297" i="25"/>
  <c r="AE1297" i="25" s="1"/>
  <c r="W1297" i="25"/>
  <c r="R1911" i="25"/>
  <c r="M1911" i="25"/>
  <c r="T1911" i="25"/>
  <c r="M2446" i="25"/>
  <c r="R2446" i="25"/>
  <c r="T2446" i="25"/>
  <c r="R3423" i="25"/>
  <c r="T3423" i="25"/>
  <c r="M3423" i="25"/>
  <c r="X2609" i="25"/>
  <c r="AE2609" i="25" s="1"/>
  <c r="T2609" i="25"/>
  <c r="R2609" i="25"/>
  <c r="M2609" i="25"/>
  <c r="R3441" i="25"/>
  <c r="T3441" i="25"/>
  <c r="M3441" i="25"/>
  <c r="N2463" i="25"/>
  <c r="O2463" i="25"/>
  <c r="W1648" i="25"/>
  <c r="X1648" i="25"/>
  <c r="AE1648" i="25" s="1"/>
  <c r="T2717" i="25"/>
  <c r="R2717" i="25"/>
  <c r="M2717" i="25"/>
  <c r="T2067" i="25"/>
  <c r="M2067" i="25"/>
  <c r="R2067" i="25"/>
  <c r="R2799" i="25"/>
  <c r="M2799" i="25"/>
  <c r="T2799" i="25"/>
  <c r="R553" i="25"/>
  <c r="T553" i="25"/>
  <c r="M553" i="25"/>
  <c r="X2743" i="25"/>
  <c r="AE2743" i="25" s="1"/>
  <c r="W2743" i="25"/>
  <c r="T1236" i="25"/>
  <c r="X1236" i="25"/>
  <c r="AE1236" i="25" s="1"/>
  <c r="W1236" i="25"/>
  <c r="T2057" i="25"/>
  <c r="R334" i="25"/>
  <c r="M334" i="25"/>
  <c r="T334" i="25"/>
  <c r="X1795" i="25"/>
  <c r="AE1795" i="25" s="1"/>
  <c r="X433" i="25"/>
  <c r="AE433" i="25" s="1"/>
  <c r="W433" i="25"/>
  <c r="N3448" i="25"/>
  <c r="O3448" i="25"/>
  <c r="M1534" i="25"/>
  <c r="T1534" i="25"/>
  <c r="R1534" i="25"/>
  <c r="R3128" i="25"/>
  <c r="M3128" i="25"/>
  <c r="T3128" i="25"/>
  <c r="T930" i="25"/>
  <c r="M930" i="25"/>
  <c r="R930" i="25"/>
  <c r="T218" i="25"/>
  <c r="R218" i="25"/>
  <c r="M218" i="25"/>
  <c r="M361" i="25"/>
  <c r="R361" i="25"/>
  <c r="T361" i="25"/>
  <c r="W637" i="25"/>
  <c r="N824" i="25"/>
  <c r="O824" i="25"/>
  <c r="P824" i="25" s="1"/>
  <c r="R2298" i="25"/>
  <c r="O3248" i="25"/>
  <c r="N3248" i="25"/>
  <c r="T1916" i="25"/>
  <c r="T2832" i="25"/>
  <c r="O533" i="25"/>
  <c r="N533" i="25"/>
  <c r="N1966" i="25"/>
  <c r="O1966" i="25"/>
  <c r="M751" i="25"/>
  <c r="N1977" i="25"/>
  <c r="O1977" i="25"/>
  <c r="Q1977" i="25" s="1"/>
  <c r="O1662" i="25"/>
  <c r="N1662" i="25"/>
  <c r="W3207" i="25"/>
  <c r="X3207" i="25"/>
  <c r="AE3207" i="25" s="1"/>
  <c r="W2864" i="25"/>
  <c r="T2864" i="25"/>
  <c r="M2864" i="25"/>
  <c r="R2864" i="25"/>
  <c r="X1937" i="25"/>
  <c r="AE1937" i="25" s="1"/>
  <c r="W1937" i="25"/>
  <c r="W144" i="25"/>
  <c r="X144" i="25"/>
  <c r="AE144" i="25" s="1"/>
  <c r="R1037" i="25"/>
  <c r="M1037" i="25"/>
  <c r="T1037" i="25"/>
  <c r="X741" i="25"/>
  <c r="AE741" i="25" s="1"/>
  <c r="W741" i="25"/>
  <c r="T1827" i="25"/>
  <c r="M1827" i="25"/>
  <c r="R1827" i="25"/>
  <c r="X3383" i="25"/>
  <c r="AE3383" i="25" s="1"/>
  <c r="R3471" i="25"/>
  <c r="M3471" i="25"/>
  <c r="T3471" i="25"/>
  <c r="W832" i="25"/>
  <c r="X832" i="25"/>
  <c r="AE832" i="25" s="1"/>
  <c r="W6" i="25"/>
  <c r="X6" i="25" s="1"/>
  <c r="AE6" i="25" s="1"/>
  <c r="W2900" i="25"/>
  <c r="X2900" i="25"/>
  <c r="AE2900" i="25" s="1"/>
  <c r="T996" i="25"/>
  <c r="M996" i="25"/>
  <c r="R996" i="25"/>
  <c r="R2181" i="25"/>
  <c r="M2181" i="25"/>
  <c r="T2181" i="25"/>
  <c r="T1391" i="25"/>
  <c r="M1391" i="25"/>
  <c r="R1391" i="25"/>
  <c r="R3100" i="25"/>
  <c r="T3100" i="25"/>
  <c r="M3100" i="25"/>
  <c r="N1837" i="25"/>
  <c r="O1837" i="25"/>
  <c r="O1811" i="25"/>
  <c r="N1811" i="25"/>
  <c r="W347" i="25"/>
  <c r="X347" i="25"/>
  <c r="AE347" i="25" s="1"/>
  <c r="M2097" i="25"/>
  <c r="R2097" i="25"/>
  <c r="T2097" i="25"/>
  <c r="R27" i="25"/>
  <c r="M27" i="25"/>
  <c r="T27" i="25"/>
  <c r="M1513" i="25"/>
  <c r="T1513" i="25"/>
  <c r="R1513" i="25"/>
  <c r="O2399" i="25"/>
  <c r="N2399" i="25"/>
  <c r="R2438" i="25"/>
  <c r="T2438" i="25"/>
  <c r="M2438" i="25"/>
  <c r="M1031" i="25"/>
  <c r="T31" i="25"/>
  <c r="W31" i="25"/>
  <c r="X31" i="25" s="1"/>
  <c r="AE31" i="25" s="1"/>
  <c r="W2682" i="25"/>
  <c r="X2682" i="25"/>
  <c r="AE2682" i="25" s="1"/>
  <c r="T1474" i="25"/>
  <c r="M1474" i="25"/>
  <c r="R1474" i="25"/>
  <c r="T1190" i="25"/>
  <c r="M1190" i="25"/>
  <c r="R1190" i="25"/>
  <c r="N2020" i="25"/>
  <c r="O2020" i="25"/>
  <c r="X965" i="25"/>
  <c r="AE965" i="25" s="1"/>
  <c r="W965" i="25"/>
  <c r="R144" i="25"/>
  <c r="M144" i="25"/>
  <c r="T144" i="25"/>
  <c r="R2266" i="25"/>
  <c r="M2266" i="25"/>
  <c r="T2266" i="25"/>
  <c r="W3165" i="25"/>
  <c r="X3165" i="25"/>
  <c r="AE3165" i="25" s="1"/>
  <c r="T3126" i="25"/>
  <c r="T2041" i="25"/>
  <c r="R2041" i="25"/>
  <c r="M2041" i="25"/>
  <c r="W402" i="25"/>
  <c r="X402" i="25"/>
  <c r="AE402" i="25" s="1"/>
  <c r="N1230" i="25"/>
  <c r="O1230" i="25"/>
  <c r="P1230" i="25" s="1"/>
  <c r="M2498" i="25"/>
  <c r="R2498" i="25"/>
  <c r="T2498" i="25"/>
  <c r="T1133" i="25"/>
  <c r="M1133" i="25"/>
  <c r="R1133" i="25"/>
  <c r="M93" i="25"/>
  <c r="R93" i="25"/>
  <c r="T93" i="25"/>
  <c r="R1766" i="25"/>
  <c r="M1766" i="25"/>
  <c r="T1766" i="25"/>
  <c r="X203" i="25"/>
  <c r="AE203" i="25" s="1"/>
  <c r="W203" i="25"/>
  <c r="T2571" i="25"/>
  <c r="X952" i="25"/>
  <c r="AE952" i="25" s="1"/>
  <c r="R2094" i="25"/>
  <c r="M2094" i="25"/>
  <c r="T2094" i="25"/>
  <c r="X2045" i="25"/>
  <c r="AE2045" i="25" s="1"/>
  <c r="W2045" i="25"/>
  <c r="X2480" i="25"/>
  <c r="AE2480" i="25" s="1"/>
  <c r="W2480" i="25"/>
  <c r="O1419" i="25"/>
  <c r="N1419" i="25"/>
  <c r="R1068" i="25"/>
  <c r="T1068" i="25"/>
  <c r="O1978" i="25"/>
  <c r="N1978" i="25"/>
  <c r="X3479" i="25"/>
  <c r="AE3479" i="25" s="1"/>
  <c r="W3479" i="25"/>
  <c r="X2980" i="25"/>
  <c r="AE2980" i="25" s="1"/>
  <c r="W2980" i="25"/>
  <c r="R1979" i="25"/>
  <c r="W1979" i="25"/>
  <c r="X1979" i="25"/>
  <c r="AE1979" i="25" s="1"/>
  <c r="R962" i="25"/>
  <c r="M962" i="25"/>
  <c r="T962" i="25"/>
  <c r="W2140" i="25"/>
  <c r="X2140" i="25"/>
  <c r="AE2140" i="25" s="1"/>
  <c r="R3155" i="25"/>
  <c r="X2390" i="25"/>
  <c r="AE2390" i="25" s="1"/>
  <c r="W2902" i="25"/>
  <c r="X2902" i="25"/>
  <c r="AE2902" i="25" s="1"/>
  <c r="X3311" i="25"/>
  <c r="AE3311" i="25" s="1"/>
  <c r="W3311" i="25"/>
  <c r="W2797" i="25"/>
  <c r="X2797" i="25"/>
  <c r="AE2797" i="25" s="1"/>
  <c r="O2854" i="25"/>
  <c r="N2854" i="25"/>
  <c r="W1029" i="25"/>
  <c r="X1029" i="25"/>
  <c r="AE1029" i="25" s="1"/>
  <c r="W1634" i="25"/>
  <c r="X1634" i="25"/>
  <c r="AE1634" i="25" s="1"/>
  <c r="M2221" i="25"/>
  <c r="R2221" i="25"/>
  <c r="T2221" i="25"/>
  <c r="R1348" i="25"/>
  <c r="M1348" i="25"/>
  <c r="T1348" i="25"/>
  <c r="W703" i="25"/>
  <c r="X703" i="25"/>
  <c r="AE703" i="25" s="1"/>
  <c r="T3041" i="25"/>
  <c r="W3041" i="25"/>
  <c r="X3041" i="25"/>
  <c r="AE3041" i="25" s="1"/>
  <c r="R2706" i="25"/>
  <c r="T2706" i="25"/>
  <c r="M2706" i="25"/>
  <c r="X780" i="25"/>
  <c r="AE780" i="25" s="1"/>
  <c r="W780" i="25"/>
  <c r="W3454" i="25"/>
  <c r="X3454" i="25"/>
  <c r="AE3454" i="25" s="1"/>
  <c r="M2138" i="25"/>
  <c r="W2138" i="25"/>
  <c r="X2138" i="25"/>
  <c r="AE2138" i="25" s="1"/>
  <c r="O431" i="25"/>
  <c r="N431" i="25"/>
  <c r="X814" i="25"/>
  <c r="AE814" i="25" s="1"/>
  <c r="X1947" i="25"/>
  <c r="AE1947" i="25" s="1"/>
  <c r="W1947" i="25"/>
  <c r="X380" i="25"/>
  <c r="AE380" i="25" s="1"/>
  <c r="W380" i="25"/>
  <c r="R1000" i="25"/>
  <c r="W1000" i="25"/>
  <c r="X1000" i="25"/>
  <c r="AE1000" i="25" s="1"/>
  <c r="T2931" i="25"/>
  <c r="W541" i="25"/>
  <c r="X541" i="25"/>
  <c r="AE541" i="25" s="1"/>
  <c r="X274" i="25"/>
  <c r="AE274" i="25" s="1"/>
  <c r="W274" i="25"/>
  <c r="T3311" i="25"/>
  <c r="T569" i="25"/>
  <c r="R569" i="25"/>
  <c r="M569" i="25"/>
  <c r="M2464" i="25"/>
  <c r="R2464" i="25"/>
  <c r="T2464" i="25"/>
  <c r="N2334" i="25"/>
  <c r="O2334" i="25"/>
  <c r="N2086" i="25"/>
  <c r="O2086" i="25"/>
  <c r="R2531" i="25"/>
  <c r="T2531" i="25"/>
  <c r="M2531" i="25"/>
  <c r="X1364" i="25"/>
  <c r="AE1364" i="25" s="1"/>
  <c r="W1364" i="25"/>
  <c r="R873" i="25"/>
  <c r="M873" i="25"/>
  <c r="T873" i="25"/>
  <c r="R2073" i="25"/>
  <c r="M2073" i="25"/>
  <c r="R574" i="25"/>
  <c r="N2442" i="25"/>
  <c r="O2442" i="25"/>
  <c r="M1526" i="25"/>
  <c r="R1526" i="25"/>
  <c r="T1526" i="25"/>
  <c r="R1272" i="25"/>
  <c r="N898" i="25"/>
  <c r="O898" i="25"/>
  <c r="W272" i="25"/>
  <c r="X272" i="25"/>
  <c r="AE272" i="25" s="1"/>
  <c r="T2619" i="25"/>
  <c r="R2619" i="25"/>
  <c r="M2619" i="25"/>
  <c r="T3413" i="25"/>
  <c r="M1000" i="25"/>
  <c r="X1685" i="25"/>
  <c r="AE1685" i="25" s="1"/>
  <c r="W1685" i="25"/>
  <c r="X3184" i="25"/>
  <c r="AE3184" i="25" s="1"/>
  <c r="W3184" i="25"/>
  <c r="T360" i="25"/>
  <c r="O3418" i="25"/>
  <c r="N3418" i="25"/>
  <c r="T2468" i="25"/>
  <c r="W986" i="25"/>
  <c r="X986" i="25"/>
  <c r="AE986" i="25" s="1"/>
  <c r="W3434" i="25"/>
  <c r="X3434" i="25"/>
  <c r="AE3434" i="25" s="1"/>
  <c r="M3454" i="25"/>
  <c r="N1094" i="25"/>
  <c r="O1094" i="25"/>
  <c r="T645" i="25"/>
  <c r="M645" i="25"/>
  <c r="R645" i="25"/>
  <c r="M3053" i="25"/>
  <c r="R2045" i="25"/>
  <c r="M2583" i="25"/>
  <c r="T2583" i="25"/>
  <c r="R2583" i="25"/>
  <c r="N1938" i="25"/>
  <c r="O1938" i="25"/>
  <c r="M1992" i="25"/>
  <c r="O7" i="25"/>
  <c r="N7" i="25"/>
  <c r="O594" i="25"/>
  <c r="N594" i="25"/>
  <c r="R149" i="25"/>
  <c r="R375" i="25"/>
  <c r="R141" i="25"/>
  <c r="X2214" i="25"/>
  <c r="AE2214" i="25" s="1"/>
  <c r="N2860" i="25"/>
  <c r="O2860" i="25"/>
  <c r="P2860" i="25" s="1"/>
  <c r="R493" i="25"/>
  <c r="O1235" i="25"/>
  <c r="N1235" i="25"/>
  <c r="R2906" i="25"/>
  <c r="X2906" i="25"/>
  <c r="AE2906" i="25" s="1"/>
  <c r="W2906" i="25"/>
  <c r="T2805" i="25"/>
  <c r="M2805" i="25"/>
  <c r="R2805" i="25"/>
  <c r="R1264" i="25"/>
  <c r="T1264" i="25"/>
  <c r="M1264" i="25"/>
  <c r="T812" i="25"/>
  <c r="M812" i="25"/>
  <c r="R812" i="25"/>
  <c r="X1641" i="25"/>
  <c r="AE1641" i="25" s="1"/>
  <c r="W1641" i="25"/>
  <c r="X440" i="25"/>
  <c r="AE440" i="25" s="1"/>
  <c r="W440" i="25"/>
  <c r="W1177" i="25"/>
  <c r="X1177" i="25"/>
  <c r="AE1177" i="25" s="1"/>
  <c r="X1473" i="25"/>
  <c r="AE1473" i="25" s="1"/>
  <c r="W1473" i="25"/>
  <c r="T3278" i="25"/>
  <c r="R3278" i="25"/>
  <c r="M3278" i="25"/>
  <c r="W606" i="25"/>
  <c r="X606" i="25"/>
  <c r="AE606" i="25" s="1"/>
  <c r="M3186" i="25"/>
  <c r="T3186" i="25"/>
  <c r="R3186" i="25"/>
  <c r="W1802" i="25"/>
  <c r="X1802" i="25"/>
  <c r="AE1802" i="25" s="1"/>
  <c r="M670" i="25"/>
  <c r="R670" i="25"/>
  <c r="T670" i="25"/>
  <c r="X1382" i="25"/>
  <c r="AE1382" i="25" s="1"/>
  <c r="W1382" i="25"/>
  <c r="W2331" i="25"/>
  <c r="X2331" i="25"/>
  <c r="AE2331" i="25" s="1"/>
  <c r="W3098" i="25"/>
  <c r="O3304" i="25"/>
  <c r="N3304" i="25"/>
  <c r="N2898" i="25"/>
  <c r="O2898" i="25"/>
  <c r="R1222" i="25"/>
  <c r="M1222" i="25"/>
  <c r="T1222" i="25"/>
  <c r="M725" i="25"/>
  <c r="T725" i="25"/>
  <c r="R725" i="25"/>
  <c r="M242" i="25"/>
  <c r="R242" i="25"/>
  <c r="T242" i="25"/>
  <c r="O1143" i="25"/>
  <c r="N1143" i="25"/>
  <c r="X628" i="25"/>
  <c r="AE628" i="25" s="1"/>
  <c r="W628" i="25"/>
  <c r="X1246" i="25"/>
  <c r="AE1246" i="25" s="1"/>
  <c r="W3070" i="25"/>
  <c r="X3070" i="25"/>
  <c r="AE3070" i="25" s="1"/>
  <c r="M3327" i="25"/>
  <c r="W3327" i="25"/>
  <c r="X3327" i="25"/>
  <c r="AE3327" i="25" s="1"/>
  <c r="W3448" i="25"/>
  <c r="X3448" i="25"/>
  <c r="AE3448" i="25" s="1"/>
  <c r="R3391" i="25"/>
  <c r="M3391" i="25"/>
  <c r="T3391" i="25"/>
  <c r="N2433" i="25"/>
  <c r="O2433" i="25"/>
  <c r="M3382" i="25"/>
  <c r="X3382" i="25"/>
  <c r="AE3382" i="25" s="1"/>
  <c r="W3382" i="25"/>
  <c r="M1310" i="25"/>
  <c r="X3067" i="25"/>
  <c r="AE3067" i="25" s="1"/>
  <c r="W3067" i="25"/>
  <c r="W3119" i="25"/>
  <c r="W2967" i="25"/>
  <c r="M860" i="25"/>
  <c r="X860" i="25"/>
  <c r="AE860" i="25" s="1"/>
  <c r="W860" i="25"/>
  <c r="T2440" i="25"/>
  <c r="T2117" i="25"/>
  <c r="M2117" i="25"/>
  <c r="X3011" i="25"/>
  <c r="AE3011" i="25" s="1"/>
  <c r="W3011" i="25"/>
  <c r="T3015" i="25"/>
  <c r="M3015" i="25"/>
  <c r="R3015" i="25"/>
  <c r="R303" i="25"/>
  <c r="M303" i="25"/>
  <c r="T303" i="25"/>
  <c r="R1801" i="25"/>
  <c r="T1801" i="25"/>
  <c r="M1801" i="25"/>
  <c r="O424" i="25"/>
  <c r="N424" i="25"/>
  <c r="R1102" i="25"/>
  <c r="R3166" i="25"/>
  <c r="N1360" i="25"/>
  <c r="O1360" i="25"/>
  <c r="X872" i="25"/>
  <c r="AE872" i="25" s="1"/>
  <c r="W872" i="25"/>
  <c r="O690" i="25"/>
  <c r="N690" i="25"/>
  <c r="X3254" i="25"/>
  <c r="AE3254" i="25" s="1"/>
  <c r="M1704" i="25"/>
  <c r="R665" i="25"/>
  <c r="X1489" i="25"/>
  <c r="AE1489" i="25" s="1"/>
  <c r="O3135" i="25"/>
  <c r="N3135" i="25"/>
  <c r="M778" i="25"/>
  <c r="T778" i="25"/>
  <c r="R778" i="25"/>
  <c r="R2192" i="25"/>
  <c r="T2192" i="25"/>
  <c r="M2192" i="25"/>
  <c r="W3117" i="25"/>
  <c r="X3117" i="25"/>
  <c r="AE3117" i="25" s="1"/>
  <c r="W3302" i="25"/>
  <c r="X3302" i="25"/>
  <c r="AE3302" i="25" s="1"/>
  <c r="X2201" i="25"/>
  <c r="AE2201" i="25" s="1"/>
  <c r="W2201" i="25"/>
  <c r="M473" i="25"/>
  <c r="R473" i="25"/>
  <c r="T473" i="25"/>
  <c r="X2801" i="25"/>
  <c r="AE2801" i="25" s="1"/>
  <c r="T2801" i="25"/>
  <c r="M2801" i="25"/>
  <c r="R2801" i="25"/>
  <c r="M2705" i="25"/>
  <c r="T2705" i="25"/>
  <c r="R2705" i="25"/>
  <c r="R1974" i="25"/>
  <c r="T1974" i="25"/>
  <c r="M1974" i="25"/>
  <c r="W697" i="25"/>
  <c r="X697" i="25"/>
  <c r="AE697" i="25" s="1"/>
  <c r="O2749" i="25"/>
  <c r="N2749" i="25"/>
  <c r="M2163" i="25"/>
  <c r="T2163" i="25"/>
  <c r="R2163" i="25"/>
  <c r="T522" i="25"/>
  <c r="M522" i="25"/>
  <c r="R522" i="25"/>
  <c r="X430" i="25"/>
  <c r="AE430" i="25" s="1"/>
  <c r="W430" i="25"/>
  <c r="X2183" i="25"/>
  <c r="AE2183" i="25" s="1"/>
  <c r="T2183" i="25"/>
  <c r="M2183" i="25"/>
  <c r="R2183" i="25"/>
  <c r="R2857" i="25"/>
  <c r="T2857" i="25"/>
  <c r="M2857" i="25"/>
  <c r="W644" i="25"/>
  <c r="X644" i="25"/>
  <c r="AE644" i="25" s="1"/>
  <c r="W1526" i="25"/>
  <c r="X1526" i="25"/>
  <c r="AE1526" i="25" s="1"/>
  <c r="N3456" i="25"/>
  <c r="O3456" i="25"/>
  <c r="T2277" i="25"/>
  <c r="M2277" i="25"/>
  <c r="R2277" i="25"/>
  <c r="R1728" i="25"/>
  <c r="T1728" i="25"/>
  <c r="M1728" i="25"/>
  <c r="R1401" i="25"/>
  <c r="M1401" i="25"/>
  <c r="T1401" i="25"/>
  <c r="W477" i="25"/>
  <c r="X477" i="25"/>
  <c r="AE477" i="25" s="1"/>
  <c r="W649" i="25"/>
  <c r="X649" i="25"/>
  <c r="AE649" i="25" s="1"/>
  <c r="R784" i="25"/>
  <c r="M784" i="25"/>
  <c r="T784" i="25"/>
  <c r="W395" i="25"/>
  <c r="X395" i="25"/>
  <c r="AE395" i="25" s="1"/>
  <c r="W2320" i="25"/>
  <c r="W188" i="25"/>
  <c r="M3050" i="25"/>
  <c r="T3050" i="25"/>
  <c r="R3050" i="25"/>
  <c r="W1702" i="25"/>
  <c r="X1702" i="25"/>
  <c r="AE1702" i="25" s="1"/>
  <c r="X508" i="25"/>
  <c r="AE508" i="25" s="1"/>
  <c r="W508" i="25"/>
  <c r="O1710" i="25"/>
  <c r="N1710" i="25"/>
  <c r="N2229" i="25"/>
  <c r="O2229" i="25"/>
  <c r="T1482" i="25"/>
  <c r="M1482" i="25"/>
  <c r="R1482" i="25"/>
  <c r="X2042" i="25"/>
  <c r="AE2042" i="25" s="1"/>
  <c r="W2042" i="25"/>
  <c r="X1797" i="25"/>
  <c r="AE1797" i="25" s="1"/>
  <c r="W1797" i="25"/>
  <c r="M1290" i="25"/>
  <c r="N229" i="25"/>
  <c r="O229" i="25"/>
  <c r="X2979" i="25"/>
  <c r="AE2979" i="25" s="1"/>
  <c r="W2979" i="25"/>
  <c r="R893" i="25"/>
  <c r="R2219" i="25"/>
  <c r="M2219" i="25"/>
  <c r="M2145" i="25"/>
  <c r="T2145" i="25"/>
  <c r="N3351" i="25"/>
  <c r="O3351" i="25"/>
  <c r="P3351" i="25" s="1"/>
  <c r="N1267" i="25"/>
  <c r="O1267" i="25"/>
  <c r="W2467" i="25"/>
  <c r="N1409" i="25"/>
  <c r="O1409" i="25"/>
  <c r="W1843" i="25"/>
  <c r="X1843" i="25"/>
  <c r="AE1843" i="25" s="1"/>
  <c r="T1861" i="25"/>
  <c r="W1208" i="25"/>
  <c r="W1130" i="25"/>
  <c r="T1425" i="25"/>
  <c r="X1801" i="25"/>
  <c r="AE1801" i="25" s="1"/>
  <c r="M647" i="25"/>
  <c r="X1990" i="25"/>
  <c r="AE1990" i="25" s="1"/>
  <c r="R2915" i="25"/>
  <c r="M3067" i="25"/>
  <c r="T3067" i="25"/>
  <c r="R3067" i="25"/>
  <c r="R953" i="25"/>
  <c r="M953" i="25"/>
  <c r="W2744" i="25"/>
  <c r="R79" i="25"/>
  <c r="M477" i="25"/>
  <c r="N340" i="25"/>
  <c r="O340" i="25"/>
  <c r="X2983" i="25"/>
  <c r="AE2983" i="25" s="1"/>
  <c r="R2000" i="25"/>
  <c r="M1119" i="25"/>
  <c r="T3115" i="25"/>
  <c r="M325" i="25"/>
  <c r="X325" i="25"/>
  <c r="AE325" i="25" s="1"/>
  <c r="W325" i="25"/>
  <c r="N3180" i="25"/>
  <c r="O3180" i="25"/>
  <c r="X1427" i="25"/>
  <c r="AE1427" i="25" s="1"/>
  <c r="W1427" i="25"/>
  <c r="M3148" i="25"/>
  <c r="T3148" i="25"/>
  <c r="R3148" i="25"/>
  <c r="N299" i="25"/>
  <c r="O299" i="25"/>
  <c r="R2815" i="25"/>
  <c r="T3382" i="25"/>
  <c r="X821" i="25"/>
  <c r="AE821" i="25" s="1"/>
  <c r="T1159" i="25"/>
  <c r="W3354" i="25"/>
  <c r="X3354" i="25"/>
  <c r="AE3354" i="25" s="1"/>
  <c r="M2496" i="25"/>
  <c r="T2496" i="25"/>
  <c r="R2496" i="25"/>
  <c r="W1143" i="25"/>
  <c r="X1143" i="25"/>
  <c r="AE1143" i="25" s="1"/>
  <c r="X286" i="25"/>
  <c r="AE286" i="25" s="1"/>
  <c r="W286" i="25"/>
  <c r="W853" i="25"/>
  <c r="X853" i="25"/>
  <c r="AE853" i="25" s="1"/>
  <c r="T1569" i="25"/>
  <c r="R1569" i="25"/>
  <c r="M1569" i="25"/>
  <c r="R3351" i="25"/>
  <c r="W3351" i="25"/>
  <c r="X3351" i="25"/>
  <c r="AE3351" i="25" s="1"/>
  <c r="R19" i="25"/>
  <c r="T19" i="25"/>
  <c r="M19" i="25"/>
  <c r="X849" i="25"/>
  <c r="AE849" i="25" s="1"/>
  <c r="W849" i="25"/>
  <c r="W935" i="25"/>
  <c r="X935" i="25"/>
  <c r="AE935" i="25" s="1"/>
  <c r="T3336" i="25"/>
  <c r="R3336" i="25"/>
  <c r="M3336" i="25"/>
  <c r="M2432" i="25"/>
  <c r="R2432" i="25"/>
  <c r="T2432" i="25"/>
  <c r="T2280" i="25"/>
  <c r="X2280" i="25"/>
  <c r="AE2280" i="25" s="1"/>
  <c r="W2280" i="25"/>
  <c r="R2671" i="25"/>
  <c r="M2671" i="25"/>
  <c r="T2671" i="25"/>
  <c r="W1343" i="25"/>
  <c r="X1343" i="25"/>
  <c r="AE1343" i="25" s="1"/>
  <c r="M3241" i="25"/>
  <c r="R3241" i="25"/>
  <c r="R1672" i="25"/>
  <c r="M1672" i="25"/>
  <c r="T1672" i="25"/>
  <c r="X2742" i="25"/>
  <c r="AE2742" i="25" s="1"/>
  <c r="W2742" i="25"/>
  <c r="N2311" i="25"/>
  <c r="O2311" i="25"/>
  <c r="W3440" i="25"/>
  <c r="X3440" i="25"/>
  <c r="AE3440" i="25" s="1"/>
  <c r="X2790" i="25"/>
  <c r="AE2790" i="25" s="1"/>
  <c r="W2790" i="25"/>
  <c r="W1938" i="25"/>
  <c r="X1938" i="25"/>
  <c r="AE1938" i="25" s="1"/>
  <c r="R3369" i="25"/>
  <c r="M3369" i="25"/>
  <c r="T3369" i="25"/>
  <c r="R1571" i="25"/>
  <c r="M3310" i="25"/>
  <c r="R3310" i="25"/>
  <c r="T3310" i="25"/>
  <c r="R1481" i="25"/>
  <c r="X3212" i="25"/>
  <c r="AE3212" i="25" s="1"/>
  <c r="X3045" i="25"/>
  <c r="AE3045" i="25" s="1"/>
  <c r="R3045" i="25"/>
  <c r="T3045" i="25"/>
  <c r="M3045" i="25"/>
  <c r="M1527" i="25"/>
  <c r="T1527" i="25"/>
  <c r="R1527" i="25"/>
  <c r="T1416" i="25"/>
  <c r="R1416" i="25"/>
  <c r="M1416" i="25"/>
  <c r="W3081" i="25"/>
  <c r="X3081" i="25"/>
  <c r="AE3081" i="25" s="1"/>
  <c r="O1614" i="25"/>
  <c r="N1614" i="25"/>
  <c r="W1285" i="25"/>
  <c r="X1285" i="25"/>
  <c r="AE1285" i="25" s="1"/>
  <c r="T1463" i="25"/>
  <c r="R1463" i="25"/>
  <c r="M1463" i="25"/>
  <c r="M3165" i="25"/>
  <c r="R3165" i="25"/>
  <c r="T3165" i="25"/>
  <c r="M1545" i="25"/>
  <c r="T1545" i="25"/>
  <c r="R1545" i="25"/>
  <c r="T1166" i="25"/>
  <c r="R1166" i="25"/>
  <c r="M1166" i="25"/>
  <c r="M1268" i="25"/>
  <c r="W2491" i="25"/>
  <c r="X2491" i="25"/>
  <c r="AE2491" i="25" s="1"/>
  <c r="M2079" i="25"/>
  <c r="R2079" i="25"/>
  <c r="T2079" i="25"/>
  <c r="M793" i="25"/>
  <c r="T625" i="25"/>
  <c r="R625" i="25"/>
  <c r="M625" i="25"/>
  <c r="N1936" i="25"/>
  <c r="O1936" i="25"/>
  <c r="X1259" i="25"/>
  <c r="AE1259" i="25" s="1"/>
  <c r="W1259" i="25"/>
  <c r="N232" i="25"/>
  <c r="O232" i="25"/>
  <c r="T2115" i="25"/>
  <c r="T373" i="25"/>
  <c r="M373" i="25"/>
  <c r="R373" i="25"/>
  <c r="T3079" i="25"/>
  <c r="M3079" i="25"/>
  <c r="R3079" i="25"/>
  <c r="M1454" i="25"/>
  <c r="O1270" i="25"/>
  <c r="N1270" i="25"/>
  <c r="R2737" i="25"/>
  <c r="T2737" i="25"/>
  <c r="M2737" i="25"/>
  <c r="M2776" i="25"/>
  <c r="R2776" i="25"/>
  <c r="T2776" i="25"/>
  <c r="T510" i="25"/>
  <c r="R510" i="25"/>
  <c r="M510" i="25"/>
  <c r="W17" i="25"/>
  <c r="X17" i="25" s="1"/>
  <c r="AE17" i="25" s="1"/>
  <c r="O276" i="25"/>
  <c r="N276" i="25"/>
  <c r="M1855" i="25"/>
  <c r="N2913" i="25"/>
  <c r="O2913" i="25"/>
  <c r="P2913" i="25" s="1"/>
  <c r="R1129" i="25"/>
  <c r="T1066" i="25"/>
  <c r="W3483" i="25"/>
  <c r="R3483" i="25"/>
  <c r="M3483" i="25"/>
  <c r="T3483" i="25"/>
  <c r="W3258" i="25"/>
  <c r="R1735" i="25"/>
  <c r="M369" i="25"/>
  <c r="W648" i="25"/>
  <c r="M1531" i="25"/>
  <c r="N1333" i="25"/>
  <c r="O1333" i="25"/>
  <c r="X3152" i="25"/>
  <c r="AE3152" i="25" s="1"/>
  <c r="W3152" i="25"/>
  <c r="O3359" i="25"/>
  <c r="N3359" i="25"/>
  <c r="O3425" i="25"/>
  <c r="N3425" i="25"/>
  <c r="M2673" i="25"/>
  <c r="W2150" i="25"/>
  <c r="R1450" i="25"/>
  <c r="W1047" i="25"/>
  <c r="R2104" i="25"/>
  <c r="T2104" i="25"/>
  <c r="M2104" i="25"/>
  <c r="X3046" i="25"/>
  <c r="AE3046" i="25" s="1"/>
  <c r="W3046" i="25"/>
  <c r="X503" i="25"/>
  <c r="AE503" i="25" s="1"/>
  <c r="M503" i="25"/>
  <c r="R503" i="25"/>
  <c r="T503" i="25"/>
  <c r="X1833" i="25"/>
  <c r="AE1833" i="25" s="1"/>
  <c r="W1833" i="25"/>
  <c r="W719" i="25"/>
  <c r="X719" i="25"/>
  <c r="AE719" i="25" s="1"/>
  <c r="W2733" i="25"/>
  <c r="R2733" i="25"/>
  <c r="M2733" i="25"/>
  <c r="T2733" i="25"/>
  <c r="T2234" i="25"/>
  <c r="M2234" i="25"/>
  <c r="R2234" i="25"/>
  <c r="W1977" i="25"/>
  <c r="X1977" i="25"/>
  <c r="AE1977" i="25" s="1"/>
  <c r="R891" i="25"/>
  <c r="T891" i="25"/>
  <c r="M891" i="25"/>
  <c r="T1028" i="25"/>
  <c r="R1028" i="25"/>
  <c r="M1028" i="25"/>
  <c r="M3289" i="25"/>
  <c r="W3289" i="25"/>
  <c r="X3289" i="25"/>
  <c r="AE3289" i="25" s="1"/>
  <c r="X2414" i="25"/>
  <c r="AE2414" i="25" s="1"/>
  <c r="W2414" i="25"/>
  <c r="T10" i="25"/>
  <c r="M10" i="25"/>
  <c r="R10" i="25"/>
  <c r="X655" i="25"/>
  <c r="AE655" i="25" s="1"/>
  <c r="T1574" i="25"/>
  <c r="M1574" i="25"/>
  <c r="R1574" i="25"/>
  <c r="W2700" i="25"/>
  <c r="X2700" i="25"/>
  <c r="AE2700" i="25" s="1"/>
  <c r="T2173" i="25"/>
  <c r="M2173" i="25"/>
  <c r="R2173" i="25"/>
  <c r="W138" i="25"/>
  <c r="X589" i="25"/>
  <c r="AE589" i="25" s="1"/>
  <c r="W589" i="25"/>
  <c r="X827" i="25"/>
  <c r="AE827" i="25" s="1"/>
  <c r="W827" i="25"/>
  <c r="W453" i="25"/>
  <c r="X453" i="25"/>
  <c r="AE453" i="25" s="1"/>
  <c r="R1602" i="25"/>
  <c r="T1602" i="25"/>
  <c r="M1602" i="25"/>
  <c r="R1287" i="25"/>
  <c r="T1287" i="25"/>
  <c r="M1287" i="25"/>
  <c r="N485" i="25"/>
  <c r="O485" i="25"/>
  <c r="X2589" i="25"/>
  <c r="AE2589" i="25" s="1"/>
  <c r="W2589" i="25"/>
  <c r="X2617" i="25"/>
  <c r="AE2617" i="25" s="1"/>
  <c r="W2617" i="25"/>
  <c r="M2952" i="25"/>
  <c r="T2952" i="25"/>
  <c r="R2952" i="25"/>
  <c r="T502" i="25"/>
  <c r="R502" i="25"/>
  <c r="M502" i="25"/>
  <c r="W1592" i="25"/>
  <c r="R1592" i="25"/>
  <c r="T1592" i="25"/>
  <c r="M1592" i="25"/>
  <c r="X844" i="25"/>
  <c r="AE844" i="25" s="1"/>
  <c r="W844" i="25"/>
  <c r="T555" i="25"/>
  <c r="R555" i="25"/>
  <c r="M555" i="25"/>
  <c r="T519" i="25"/>
  <c r="R519" i="25"/>
  <c r="M519" i="25"/>
  <c r="M2245" i="25"/>
  <c r="T2245" i="25"/>
  <c r="R2245" i="25"/>
  <c r="T2373" i="25"/>
  <c r="M2373" i="25"/>
  <c r="R2373" i="25"/>
  <c r="X2441" i="25"/>
  <c r="AE2441" i="25" s="1"/>
  <c r="M1008" i="25"/>
  <c r="R1008" i="25"/>
  <c r="T1008" i="25"/>
  <c r="T577" i="25"/>
  <c r="X2049" i="25"/>
  <c r="AE2049" i="25" s="1"/>
  <c r="R2049" i="25"/>
  <c r="M2049" i="25"/>
  <c r="T2049" i="25"/>
  <c r="X1666" i="25"/>
  <c r="AE1666" i="25" s="1"/>
  <c r="W1666" i="25"/>
  <c r="T3093" i="25"/>
  <c r="M3093" i="25"/>
  <c r="R3093" i="25"/>
  <c r="M394" i="25"/>
  <c r="R206" i="25"/>
  <c r="T206" i="25"/>
  <c r="M206" i="25"/>
  <c r="R3359" i="25"/>
  <c r="T3359" i="25"/>
  <c r="M1226" i="25"/>
  <c r="M1473" i="25"/>
  <c r="N658" i="25"/>
  <c r="O658" i="25"/>
  <c r="N2739" i="25"/>
  <c r="O2739" i="25"/>
  <c r="T2906" i="25"/>
  <c r="R2117" i="25"/>
  <c r="X2117" i="25"/>
  <c r="AE2117" i="25" s="1"/>
  <c r="W2117" i="25"/>
  <c r="X1564" i="25"/>
  <c r="AE1564" i="25" s="1"/>
  <c r="W1564" i="25"/>
  <c r="M2423" i="25"/>
  <c r="R2772" i="25"/>
  <c r="M63" i="25"/>
  <c r="T3101" i="25"/>
  <c r="M3101" i="25"/>
  <c r="R3101" i="25"/>
  <c r="T1407" i="25"/>
  <c r="W2630" i="25"/>
  <c r="X2630" i="25"/>
  <c r="AE2630" i="25" s="1"/>
  <c r="N1086" i="25"/>
  <c r="O1086" i="25"/>
  <c r="W2094" i="25"/>
  <c r="W673" i="25"/>
  <c r="W388" i="25"/>
  <c r="X388" i="25"/>
  <c r="AE388" i="25" s="1"/>
  <c r="R2593" i="25"/>
  <c r="M2660" i="25"/>
  <c r="R2660" i="25"/>
  <c r="T2660" i="25"/>
  <c r="M2460" i="25"/>
  <c r="O2276" i="25"/>
  <c r="N2276" i="25"/>
  <c r="M2238" i="25"/>
  <c r="O1429" i="25"/>
  <c r="N1429" i="25"/>
  <c r="O1969" i="25"/>
  <c r="N1969" i="25"/>
  <c r="N2043" i="25"/>
  <c r="O2043" i="25"/>
  <c r="W1534" i="25"/>
  <c r="M687" i="25"/>
  <c r="R687" i="25"/>
  <c r="T687" i="25"/>
  <c r="T1052" i="25"/>
  <c r="X987" i="25"/>
  <c r="AE987" i="25" s="1"/>
  <c r="X2084" i="25"/>
  <c r="AE2084" i="25" s="1"/>
  <c r="M3068" i="25"/>
  <c r="O3494" i="25"/>
  <c r="N3494" i="25"/>
  <c r="X1506" i="25"/>
  <c r="AE1506" i="25" s="1"/>
  <c r="W1877" i="25"/>
  <c r="X1877" i="25"/>
  <c r="AE1877" i="25" s="1"/>
  <c r="W3142" i="25"/>
  <c r="X3142" i="25"/>
  <c r="AE3142" i="25" s="1"/>
  <c r="R36" i="25"/>
  <c r="T36" i="25"/>
  <c r="M36" i="25"/>
  <c r="W1895" i="25"/>
  <c r="X1895" i="25"/>
  <c r="AE1895" i="25" s="1"/>
  <c r="M1171" i="25"/>
  <c r="R1171" i="25"/>
  <c r="T1171" i="25"/>
  <c r="T1443" i="25"/>
  <c r="R1443" i="25"/>
  <c r="M1443" i="25"/>
  <c r="T2572" i="25"/>
  <c r="X2572" i="25"/>
  <c r="AE2572" i="25" s="1"/>
  <c r="W2572" i="25"/>
  <c r="R3293" i="25"/>
  <c r="M3293" i="25"/>
  <c r="T3293" i="25"/>
  <c r="T1262" i="25"/>
  <c r="R1262" i="25"/>
  <c r="M1262" i="25"/>
  <c r="O3444" i="25"/>
  <c r="N3444" i="25"/>
  <c r="X1161" i="25"/>
  <c r="AE1161" i="25" s="1"/>
  <c r="W1161" i="25"/>
  <c r="W1885" i="25"/>
  <c r="X1885" i="25"/>
  <c r="AE1885" i="25" s="1"/>
  <c r="O3415" i="25"/>
  <c r="N3415" i="25"/>
  <c r="W22" i="25"/>
  <c r="X22" i="25" s="1"/>
  <c r="AE22" i="25" s="1"/>
  <c r="X642" i="25"/>
  <c r="AE642" i="25" s="1"/>
  <c r="W642" i="25"/>
  <c r="O2413" i="25"/>
  <c r="N2413" i="25"/>
  <c r="X663" i="25"/>
  <c r="AE663" i="25" s="1"/>
  <c r="R663" i="25"/>
  <c r="M663" i="25"/>
  <c r="T663" i="25"/>
  <c r="R1127" i="25"/>
  <c r="T1127" i="25"/>
  <c r="M1127" i="25"/>
  <c r="M1528" i="25"/>
  <c r="R1528" i="25"/>
  <c r="T1528" i="25"/>
  <c r="W162" i="25"/>
  <c r="X162" i="25"/>
  <c r="AE162" i="25" s="1"/>
  <c r="M1999" i="25"/>
  <c r="T1999" i="25"/>
  <c r="R1999" i="25"/>
  <c r="M454" i="25"/>
  <c r="R454" i="25"/>
  <c r="T454" i="25"/>
  <c r="N2126" i="25"/>
  <c r="O2126" i="25"/>
  <c r="T879" i="25"/>
  <c r="M879" i="25"/>
  <c r="R879" i="25"/>
  <c r="O3453" i="25"/>
  <c r="N3453" i="25"/>
  <c r="N2900" i="25"/>
  <c r="O2900" i="25"/>
  <c r="X2613" i="25"/>
  <c r="AE2613" i="25" s="1"/>
  <c r="W2613" i="25"/>
  <c r="X624" i="25"/>
  <c r="AE624" i="25" s="1"/>
  <c r="W624" i="25"/>
  <c r="W1713" i="25"/>
  <c r="X1713" i="25"/>
  <c r="AE1713" i="25" s="1"/>
  <c r="T3316" i="25"/>
  <c r="M3316" i="25"/>
  <c r="R3316" i="25"/>
  <c r="O1035" i="25"/>
  <c r="N1035" i="25"/>
  <c r="N3298" i="25"/>
  <c r="O3298" i="25"/>
  <c r="P3298" i="25" s="1"/>
  <c r="T2520" i="25"/>
  <c r="R2520" i="25"/>
  <c r="M2520" i="25"/>
  <c r="O1888" i="25"/>
  <c r="N1888" i="25"/>
  <c r="N2455" i="25"/>
  <c r="O2455" i="25"/>
  <c r="X1013" i="25"/>
  <c r="AE1013" i="25" s="1"/>
  <c r="W1013" i="25"/>
  <c r="X1998" i="25"/>
  <c r="AE1998" i="25" s="1"/>
  <c r="W1998" i="25"/>
  <c r="W3383" i="25"/>
  <c r="X650" i="25"/>
  <c r="AE650" i="25" s="1"/>
  <c r="W650" i="25"/>
  <c r="X2788" i="25"/>
  <c r="AE2788" i="25" s="1"/>
  <c r="W2788" i="25"/>
  <c r="M2296" i="25"/>
  <c r="T2296" i="25"/>
  <c r="R2296" i="25"/>
  <c r="W2576" i="25"/>
  <c r="X2576" i="25"/>
  <c r="AE2576" i="25" s="1"/>
  <c r="X1320" i="25"/>
  <c r="AE1320" i="25" s="1"/>
  <c r="W1320" i="25"/>
  <c r="R3005" i="25"/>
  <c r="T3005" i="25"/>
  <c r="M3005" i="25"/>
  <c r="T1103" i="25"/>
  <c r="R1103" i="25"/>
  <c r="M1103" i="25"/>
  <c r="X3143" i="25"/>
  <c r="AE3143" i="25" s="1"/>
  <c r="W3143" i="25"/>
  <c r="R2678" i="25"/>
  <c r="M2678" i="25"/>
  <c r="W300" i="25"/>
  <c r="X300" i="25"/>
  <c r="AE300" i="25" s="1"/>
  <c r="W1580" i="25"/>
  <c r="X1580" i="25"/>
  <c r="AE1580" i="25" s="1"/>
  <c r="X1238" i="25"/>
  <c r="AE1238" i="25" s="1"/>
  <c r="W1238" i="25"/>
  <c r="X287" i="25"/>
  <c r="AE287" i="25" s="1"/>
  <c r="W287" i="25"/>
  <c r="T377" i="25"/>
  <c r="M377" i="25"/>
  <c r="R377" i="25"/>
  <c r="T589" i="25"/>
  <c r="R589" i="25"/>
  <c r="M589" i="25"/>
  <c r="N332" i="25"/>
  <c r="O332" i="25"/>
  <c r="T3072" i="25"/>
  <c r="M3072" i="25"/>
  <c r="R3072" i="25"/>
  <c r="R1549" i="25"/>
  <c r="T1549" i="25"/>
  <c r="M1549" i="25"/>
  <c r="T3475" i="25"/>
  <c r="R2345" i="25"/>
  <c r="T2345" i="25"/>
  <c r="M2345" i="25"/>
  <c r="R1607" i="25"/>
  <c r="M1607" i="25"/>
  <c r="T1607" i="25"/>
  <c r="O1425" i="25"/>
  <c r="N1425" i="25"/>
  <c r="N833" i="25"/>
  <c r="O833" i="25"/>
  <c r="T79" i="25"/>
  <c r="W1850" i="25"/>
  <c r="N689" i="25"/>
  <c r="O839" i="25"/>
  <c r="N839" i="25"/>
  <c r="R1363" i="25"/>
  <c r="M1363" i="25"/>
  <c r="T1363" i="25"/>
  <c r="W2940" i="25"/>
  <c r="X2940" i="25"/>
  <c r="AE2940" i="25" s="1"/>
  <c r="R937" i="25"/>
  <c r="T937" i="25"/>
  <c r="M937" i="25"/>
  <c r="X1991" i="25"/>
  <c r="AE1991" i="25" s="1"/>
  <c r="W1991" i="25"/>
  <c r="O1292" i="25"/>
  <c r="N1292" i="25"/>
  <c r="O1386" i="25"/>
  <c r="N1386" i="25"/>
  <c r="W1762" i="25"/>
  <c r="X1762" i="25"/>
  <c r="AE1762" i="25" s="1"/>
  <c r="T265" i="25"/>
  <c r="M265" i="25"/>
  <c r="R265" i="25"/>
  <c r="T336" i="25"/>
  <c r="M336" i="25"/>
  <c r="R336" i="25"/>
  <c r="T2515" i="25"/>
  <c r="R2515" i="25"/>
  <c r="M2515" i="25"/>
  <c r="W2304" i="25"/>
  <c r="X2304" i="25"/>
  <c r="AE2304" i="25" s="1"/>
  <c r="X2159" i="25"/>
  <c r="AE2159" i="25" s="1"/>
  <c r="N420" i="25"/>
  <c r="O420" i="25"/>
  <c r="M1756" i="25"/>
  <c r="R1756" i="25"/>
  <c r="T1756" i="25"/>
  <c r="N2512" i="25"/>
  <c r="O2512" i="25"/>
  <c r="O1017" i="25"/>
  <c r="N1017" i="25"/>
  <c r="R346" i="25"/>
  <c r="M346" i="25"/>
  <c r="T346" i="25"/>
  <c r="T3116" i="25"/>
  <c r="R3116" i="25"/>
  <c r="M3116" i="25"/>
  <c r="M78" i="25"/>
  <c r="W78" i="25"/>
  <c r="X78" i="25" s="1"/>
  <c r="AE78" i="25" s="1"/>
  <c r="O1537" i="25"/>
  <c r="N1537" i="25"/>
  <c r="T1345" i="25"/>
  <c r="N120" i="25"/>
  <c r="O120" i="25"/>
  <c r="M176" i="25"/>
  <c r="T176" i="25"/>
  <c r="R176" i="25"/>
  <c r="R2747" i="25"/>
  <c r="T2747" i="25"/>
  <c r="M2747" i="25"/>
  <c r="M3386" i="25"/>
  <c r="T3386" i="25"/>
  <c r="R3386" i="25"/>
  <c r="M2490" i="25"/>
  <c r="R2490" i="25"/>
  <c r="T2490" i="25"/>
  <c r="N2562" i="25"/>
  <c r="O2562" i="25"/>
  <c r="P2562" i="25" s="1"/>
  <c r="N1042" i="25"/>
  <c r="O1042" i="25"/>
  <c r="M2388" i="25"/>
  <c r="R2388" i="25"/>
  <c r="T2388" i="25"/>
  <c r="X235" i="25"/>
  <c r="AE235" i="25" s="1"/>
  <c r="W235" i="25"/>
  <c r="N2827" i="25"/>
  <c r="O2827" i="25"/>
  <c r="O1692" i="25"/>
  <c r="N1692" i="25"/>
  <c r="X1935" i="25"/>
  <c r="AE1935" i="25" s="1"/>
  <c r="T1935" i="25"/>
  <c r="M1935" i="25"/>
  <c r="R1935" i="25"/>
  <c r="M3288" i="25"/>
  <c r="T3288" i="25"/>
  <c r="R3288" i="25"/>
  <c r="W1189" i="25"/>
  <c r="X1189" i="25"/>
  <c r="AE1189" i="25" s="1"/>
  <c r="M2077" i="25"/>
  <c r="R2077" i="25"/>
  <c r="T2077" i="25"/>
  <c r="R1864" i="25"/>
  <c r="N3490" i="25"/>
  <c r="O3490" i="25"/>
  <c r="R3053" i="25"/>
  <c r="M382" i="25"/>
  <c r="O2075" i="25"/>
  <c r="N2075" i="25"/>
  <c r="O397" i="25"/>
  <c r="N397" i="25"/>
  <c r="T2890" i="25"/>
  <c r="M2890" i="25"/>
  <c r="R2890" i="25"/>
  <c r="T1340" i="25"/>
  <c r="R1340" i="25"/>
  <c r="M1340" i="25"/>
  <c r="W1604" i="25"/>
  <c r="X1604" i="25"/>
  <c r="AE1604" i="25" s="1"/>
  <c r="W2870" i="25"/>
  <c r="W95" i="25"/>
  <c r="X95" i="25" s="1"/>
  <c r="AE95" i="25" s="1"/>
  <c r="X1039" i="25"/>
  <c r="AE1039" i="25" s="1"/>
  <c r="W1039" i="25"/>
  <c r="T3388" i="25"/>
  <c r="R3388" i="25"/>
  <c r="M3388" i="25"/>
  <c r="T274" i="25"/>
  <c r="R274" i="25"/>
  <c r="M274" i="25"/>
  <c r="X351" i="25"/>
  <c r="AE351" i="25" s="1"/>
  <c r="N2750" i="25"/>
  <c r="O2750" i="25"/>
  <c r="R338" i="25"/>
  <c r="O2321" i="25"/>
  <c r="N2321" i="25"/>
  <c r="T125" i="25"/>
  <c r="X125" i="25"/>
  <c r="AE125" i="25" s="1"/>
  <c r="W125" i="25"/>
  <c r="X3269" i="25"/>
  <c r="AE3269" i="25" s="1"/>
  <c r="W3269" i="25"/>
  <c r="W3498" i="25"/>
  <c r="R3498" i="25"/>
  <c r="M3498" i="25"/>
  <c r="T3498" i="25"/>
  <c r="X2752" i="25"/>
  <c r="AE2752" i="25" s="1"/>
  <c r="W2752" i="25"/>
  <c r="W891" i="25"/>
  <c r="X891" i="25"/>
  <c r="AE891" i="25" s="1"/>
  <c r="W717" i="25"/>
  <c r="X717" i="25"/>
  <c r="AE717" i="25" s="1"/>
  <c r="M942" i="25"/>
  <c r="T942" i="25"/>
  <c r="X2078" i="25"/>
  <c r="AE2078" i="25" s="1"/>
  <c r="M2078" i="25"/>
  <c r="R2078" i="25"/>
  <c r="T2078" i="25"/>
  <c r="X2100" i="25"/>
  <c r="AE2100" i="25" s="1"/>
  <c r="W2100" i="25"/>
  <c r="W2082" i="25"/>
  <c r="X2082" i="25"/>
  <c r="AE2082" i="25" s="1"/>
  <c r="N2230" i="25"/>
  <c r="O2230" i="25"/>
  <c r="O3487" i="25"/>
  <c r="N3487" i="25"/>
  <c r="M220" i="25"/>
  <c r="O3411" i="25"/>
  <c r="N3411" i="25"/>
  <c r="R614" i="25"/>
  <c r="M614" i="25"/>
  <c r="T614" i="25"/>
  <c r="W2393" i="25"/>
  <c r="X3344" i="25"/>
  <c r="AE3344" i="25" s="1"/>
  <c r="M222" i="25"/>
  <c r="T222" i="25"/>
  <c r="R222" i="25"/>
  <c r="O2412" i="25"/>
  <c r="N2412" i="25"/>
  <c r="R2443" i="25"/>
  <c r="T2443" i="25"/>
  <c r="M2443" i="25"/>
  <c r="O1582" i="25"/>
  <c r="N1582" i="25"/>
  <c r="O111" i="25"/>
  <c r="N111" i="25"/>
  <c r="O2182" i="25"/>
  <c r="N2182" i="25"/>
  <c r="X2341" i="25"/>
  <c r="AE2341" i="25" s="1"/>
  <c r="W2341" i="25"/>
  <c r="R2333" i="25"/>
  <c r="T2333" i="25"/>
  <c r="M2333" i="25"/>
  <c r="X2380" i="25"/>
  <c r="AE2380" i="25" s="1"/>
  <c r="W2380" i="25"/>
  <c r="R3201" i="25"/>
  <c r="M3201" i="25"/>
  <c r="T3201" i="25"/>
  <c r="X2349" i="25"/>
  <c r="AE2349" i="25" s="1"/>
  <c r="W2349" i="25"/>
  <c r="M525" i="25"/>
  <c r="W525" i="25"/>
  <c r="X525" i="25"/>
  <c r="AE525" i="25" s="1"/>
  <c r="W1187" i="25"/>
  <c r="M1187" i="25"/>
  <c r="T1187" i="25"/>
  <c r="R1187" i="25"/>
  <c r="W3139" i="25"/>
  <c r="X3139" i="25"/>
  <c r="AE3139" i="25" s="1"/>
  <c r="X2734" i="25"/>
  <c r="AE2734" i="25" s="1"/>
  <c r="M2734" i="25"/>
  <c r="T2734" i="25"/>
  <c r="R2734" i="25"/>
  <c r="O3301" i="25"/>
  <c r="N3301" i="25"/>
  <c r="X2530" i="25"/>
  <c r="AE2530" i="25" s="1"/>
  <c r="W2530" i="25"/>
  <c r="R2459" i="25"/>
  <c r="T2459" i="25"/>
  <c r="M2459" i="25"/>
  <c r="W1171" i="25"/>
  <c r="M2280" i="25"/>
  <c r="R2280" i="25"/>
  <c r="N1224" i="25"/>
  <c r="O1224" i="25"/>
  <c r="W1891" i="25"/>
  <c r="X1891" i="25"/>
  <c r="AE1891" i="25" s="1"/>
  <c r="M1229" i="25"/>
  <c r="T1229" i="25"/>
  <c r="R1229" i="25"/>
  <c r="O1590" i="25"/>
  <c r="N1590" i="25"/>
  <c r="M173" i="25"/>
  <c r="O2414" i="25"/>
  <c r="N2414" i="25"/>
  <c r="X967" i="25"/>
  <c r="AE967" i="25" s="1"/>
  <c r="W967" i="25"/>
  <c r="M2984" i="25"/>
  <c r="T2984" i="25"/>
  <c r="R2984" i="25"/>
  <c r="W729" i="25"/>
  <c r="M1423" i="25"/>
  <c r="R1423" i="25"/>
  <c r="T1423" i="25"/>
  <c r="O638" i="25"/>
  <c r="N638" i="25"/>
  <c r="N1244" i="25"/>
  <c r="O1244" i="25"/>
  <c r="X1185" i="25"/>
  <c r="AE1185" i="25" s="1"/>
  <c r="W523" i="25"/>
  <c r="O415" i="25"/>
  <c r="N415" i="25"/>
  <c r="R452" i="25"/>
  <c r="W2649" i="25"/>
  <c r="X2649" i="25"/>
  <c r="AE2649" i="25" s="1"/>
  <c r="R1240" i="25"/>
  <c r="M1240" i="25"/>
  <c r="T1240" i="25"/>
  <c r="T330" i="25"/>
  <c r="R330" i="25"/>
  <c r="M330" i="25"/>
  <c r="X2141" i="25"/>
  <c r="AE2141" i="25" s="1"/>
  <c r="W2141" i="25"/>
  <c r="R1207" i="25"/>
  <c r="T1207" i="25"/>
  <c r="M1207" i="25"/>
  <c r="R2140" i="25"/>
  <c r="T2140" i="25"/>
  <c r="M2140" i="25"/>
  <c r="R1499" i="25"/>
  <c r="T1499" i="25"/>
  <c r="M1499" i="25"/>
  <c r="R496" i="25"/>
  <c r="M496" i="25"/>
  <c r="T496" i="25"/>
  <c r="M703" i="25"/>
  <c r="R703" i="25"/>
  <c r="T703" i="25"/>
  <c r="X353" i="25"/>
  <c r="AE353" i="25" s="1"/>
  <c r="R353" i="25"/>
  <c r="T353" i="25"/>
  <c r="M353" i="25"/>
  <c r="O1674" i="25"/>
  <c r="N1674" i="25"/>
  <c r="O2285" i="25"/>
  <c r="N2285" i="25"/>
  <c r="O2143" i="25"/>
  <c r="N2143" i="25"/>
  <c r="O1372" i="25"/>
  <c r="N1372" i="25"/>
  <c r="X2450" i="25"/>
  <c r="AE2450" i="25" s="1"/>
  <c r="W2450" i="25"/>
  <c r="X841" i="25"/>
  <c r="AE841" i="25" s="1"/>
  <c r="O2454" i="25"/>
  <c r="N2454" i="25"/>
  <c r="R189" i="25"/>
  <c r="M189" i="25"/>
  <c r="T189" i="25"/>
  <c r="W2661" i="25"/>
  <c r="N2692" i="25"/>
  <c r="O2692" i="25"/>
  <c r="R3324" i="25"/>
  <c r="M3324" i="25"/>
  <c r="T3324" i="25"/>
  <c r="T2506" i="25"/>
  <c r="N289" i="25"/>
  <c r="O289" i="25"/>
  <c r="R830" i="25"/>
  <c r="M830" i="25"/>
  <c r="T830" i="25"/>
  <c r="N2981" i="25"/>
  <c r="O2981" i="25"/>
  <c r="T525" i="25"/>
  <c r="O2069" i="25"/>
  <c r="N2069" i="25"/>
  <c r="T2375" i="25"/>
  <c r="R2837" i="25"/>
  <c r="W616" i="25"/>
  <c r="O3040" i="25"/>
  <c r="N3040" i="25"/>
  <c r="R1109" i="25"/>
  <c r="M1109" i="25"/>
  <c r="T1109" i="25"/>
  <c r="T1406" i="25"/>
  <c r="X2883" i="25"/>
  <c r="AE2883" i="25" s="1"/>
  <c r="W2883" i="25"/>
  <c r="T437" i="25"/>
  <c r="R437" i="25"/>
  <c r="M437" i="25"/>
  <c r="R3150" i="25"/>
  <c r="M3150" i="25"/>
  <c r="T3150" i="25"/>
  <c r="M2021" i="25"/>
  <c r="R2021" i="25"/>
  <c r="T2021" i="25"/>
  <c r="T1297" i="25"/>
  <c r="M1297" i="25"/>
  <c r="R1297" i="25"/>
  <c r="T3013" i="25"/>
  <c r="R3013" i="25"/>
  <c r="M3013" i="25"/>
  <c r="R576" i="25"/>
  <c r="T576" i="25"/>
  <c r="M576" i="25"/>
  <c r="W910" i="25"/>
  <c r="X910" i="25"/>
  <c r="AE910" i="25" s="1"/>
  <c r="X1883" i="25"/>
  <c r="AE1883" i="25" s="1"/>
  <c r="W1883" i="25"/>
  <c r="X2501" i="25"/>
  <c r="AE2501" i="25" s="1"/>
  <c r="W2501" i="25"/>
  <c r="X3146" i="25"/>
  <c r="AE3146" i="25" s="1"/>
  <c r="W3146" i="25"/>
  <c r="R1624" i="25"/>
  <c r="T1624" i="25"/>
  <c r="M1624" i="25"/>
  <c r="X269" i="25"/>
  <c r="AE269" i="25" s="1"/>
  <c r="W269" i="25"/>
  <c r="M2743" i="25"/>
  <c r="R2743" i="25"/>
  <c r="T2743" i="25"/>
  <c r="W1816" i="25"/>
  <c r="X1816" i="25"/>
  <c r="AE1816" i="25" s="1"/>
  <c r="R968" i="25"/>
  <c r="M968" i="25"/>
  <c r="T968" i="25"/>
  <c r="R3092" i="25"/>
  <c r="W3092" i="25"/>
  <c r="X3092" i="25"/>
  <c r="AE3092" i="25" s="1"/>
  <c r="M175" i="25"/>
  <c r="T175" i="25"/>
  <c r="R175" i="25"/>
  <c r="X1124" i="25"/>
  <c r="AE1124" i="25" s="1"/>
  <c r="W1124" i="25"/>
  <c r="X2040" i="25"/>
  <c r="AE2040" i="25" s="1"/>
  <c r="W2040" i="25"/>
  <c r="X1698" i="25"/>
  <c r="AE1698" i="25" s="1"/>
  <c r="W1698" i="25"/>
  <c r="X570" i="25"/>
  <c r="AE570" i="25" s="1"/>
  <c r="W570" i="25"/>
  <c r="M1041" i="25"/>
  <c r="T1041" i="25"/>
  <c r="R1041" i="25"/>
  <c r="X1522" i="25"/>
  <c r="AE1522" i="25" s="1"/>
  <c r="T1522" i="25"/>
  <c r="M1522" i="25"/>
  <c r="R1522" i="25"/>
  <c r="T245" i="25"/>
  <c r="R245" i="25"/>
  <c r="M245" i="25"/>
  <c r="T2699" i="25"/>
  <c r="M2699" i="25"/>
  <c r="R2699" i="25"/>
  <c r="T398" i="25"/>
  <c r="M398" i="25"/>
  <c r="R398" i="25"/>
  <c r="X949" i="25"/>
  <c r="AE949" i="25" s="1"/>
  <c r="W949" i="25"/>
  <c r="X2936" i="25"/>
  <c r="AE2936" i="25" s="1"/>
  <c r="W2936" i="25"/>
  <c r="W769" i="25"/>
  <c r="X769" i="25"/>
  <c r="AE769" i="25" s="1"/>
  <c r="T1364" i="25"/>
  <c r="R1364" i="25"/>
  <c r="M1364" i="25"/>
  <c r="T324" i="25"/>
  <c r="O1140" i="25"/>
  <c r="N1140" i="25"/>
  <c r="M2703" i="25"/>
  <c r="R271" i="25"/>
  <c r="W271" i="25"/>
  <c r="X271" i="25"/>
  <c r="AE271" i="25" s="1"/>
  <c r="R365" i="25"/>
  <c r="T365" i="25"/>
  <c r="M365" i="25"/>
  <c r="O2387" i="25"/>
  <c r="N2387" i="25"/>
  <c r="T799" i="25"/>
  <c r="M799" i="25"/>
  <c r="R799" i="25"/>
  <c r="M476" i="25"/>
  <c r="T476" i="25"/>
  <c r="R476" i="25"/>
  <c r="N1849" i="25"/>
  <c r="O1849" i="25"/>
  <c r="R1813" i="25"/>
  <c r="N2558" i="25"/>
  <c r="O2558" i="25"/>
  <c r="O838" i="25"/>
  <c r="N838" i="25"/>
  <c r="O190" i="25"/>
  <c r="N190" i="25"/>
  <c r="X1431" i="25"/>
  <c r="AE1431" i="25" s="1"/>
  <c r="R998" i="25"/>
  <c r="T998" i="25"/>
  <c r="M998" i="25"/>
  <c r="R1568" i="25"/>
  <c r="T1568" i="25"/>
  <c r="O1168" i="25"/>
  <c r="N1168" i="25"/>
  <c r="T1317" i="25"/>
  <c r="T2215" i="25"/>
  <c r="R1024" i="25"/>
  <c r="R771" i="25"/>
  <c r="W3097" i="25"/>
  <c r="M438" i="25"/>
  <c r="R1692" i="25"/>
  <c r="X1243" i="25"/>
  <c r="AE1243" i="25" s="1"/>
  <c r="W1243" i="25"/>
  <c r="O848" i="25"/>
  <c r="N848" i="25"/>
  <c r="X1716" i="25"/>
  <c r="AE1716" i="25" s="1"/>
  <c r="W1716" i="25"/>
  <c r="W1897" i="25"/>
  <c r="X1897" i="25"/>
  <c r="AE1897" i="25" s="1"/>
  <c r="N1761" i="25"/>
  <c r="O1761" i="25"/>
  <c r="T1828" i="25"/>
  <c r="M1828" i="25"/>
  <c r="R1828" i="25"/>
  <c r="X1336" i="25"/>
  <c r="AE1336" i="25" s="1"/>
  <c r="W1336" i="25"/>
  <c r="W1760" i="25"/>
  <c r="X1760" i="25"/>
  <c r="AE1760" i="25" s="1"/>
  <c r="R3237" i="25"/>
  <c r="T3237" i="25"/>
  <c r="M3237" i="25"/>
  <c r="W219" i="25"/>
  <c r="X219" i="25"/>
  <c r="AE219" i="25" s="1"/>
  <c r="M2613" i="25"/>
  <c r="T2613" i="25"/>
  <c r="R2613" i="25"/>
  <c r="X1216" i="25"/>
  <c r="AE1216" i="25" s="1"/>
  <c r="W1216" i="25"/>
  <c r="M3397" i="25"/>
  <c r="R3397" i="25"/>
  <c r="T3397" i="25"/>
  <c r="T45" i="25"/>
  <c r="R45" i="25"/>
  <c r="M45" i="25"/>
  <c r="W557" i="25"/>
  <c r="X557" i="25"/>
  <c r="AE557" i="25" s="1"/>
  <c r="O2948" i="25"/>
  <c r="N2948" i="25"/>
  <c r="X1503" i="25"/>
  <c r="AE1503" i="25" s="1"/>
  <c r="W1503" i="25"/>
  <c r="T71" i="25"/>
  <c r="M71" i="25"/>
  <c r="R71" i="25"/>
  <c r="X1088" i="25"/>
  <c r="AE1088" i="25" s="1"/>
  <c r="W1088" i="25"/>
  <c r="R1507" i="25"/>
  <c r="M1507" i="25"/>
  <c r="T1507" i="25"/>
  <c r="X398" i="25"/>
  <c r="AE398" i="25" s="1"/>
  <c r="W398" i="25"/>
  <c r="T3184" i="25"/>
  <c r="R3184" i="25"/>
  <c r="M3184" i="25"/>
  <c r="R1869" i="25"/>
  <c r="X1331" i="25"/>
  <c r="AE1331" i="25" s="1"/>
  <c r="W1331" i="25"/>
  <c r="R2637" i="25"/>
  <c r="M2637" i="25"/>
  <c r="T2637" i="25"/>
  <c r="O2909" i="25"/>
  <c r="N2909" i="25"/>
  <c r="T2479" i="25"/>
  <c r="R2479" i="25"/>
  <c r="M2479" i="25"/>
  <c r="R807" i="25"/>
  <c r="R3110" i="25"/>
  <c r="M3110" i="25"/>
  <c r="T3110" i="25"/>
  <c r="W718" i="25"/>
  <c r="X718" i="25"/>
  <c r="AE718" i="25" s="1"/>
  <c r="X2598" i="25"/>
  <c r="AE2598" i="25" s="1"/>
  <c r="W2598" i="25"/>
  <c r="W1437" i="25"/>
  <c r="T2845" i="25"/>
  <c r="R2845" i="25"/>
  <c r="M2845" i="25"/>
  <c r="W3260" i="25"/>
  <c r="W607" i="25"/>
  <c r="X607" i="25"/>
  <c r="AE607" i="25" s="1"/>
  <c r="R1665" i="25"/>
  <c r="R2544" i="25"/>
  <c r="X1973" i="25"/>
  <c r="AE1973" i="25" s="1"/>
  <c r="W1973" i="25"/>
  <c r="T1332" i="25"/>
  <c r="R1332" i="25"/>
  <c r="M1332" i="25"/>
  <c r="M1251" i="25"/>
  <c r="T1251" i="25"/>
  <c r="R1251" i="25"/>
  <c r="W1363" i="25"/>
  <c r="X3405" i="25"/>
  <c r="AE3405" i="25" s="1"/>
  <c r="W3078" i="25"/>
  <c r="M1832" i="25"/>
  <c r="N1948" i="25"/>
  <c r="O1948" i="25"/>
  <c r="X186" i="25"/>
  <c r="AE186" i="25" s="1"/>
  <c r="W186" i="25"/>
  <c r="R1868" i="25"/>
  <c r="R3022" i="25"/>
  <c r="M3022" i="25"/>
  <c r="T3022" i="25"/>
  <c r="M430" i="25"/>
  <c r="T430" i="25"/>
  <c r="R430" i="25"/>
  <c r="R1975" i="25"/>
  <c r="T1975" i="25"/>
  <c r="M1975" i="25"/>
  <c r="W581" i="25"/>
  <c r="X581" i="25"/>
  <c r="AE581" i="25" s="1"/>
  <c r="X1647" i="25"/>
  <c r="AE1647" i="25" s="1"/>
  <c r="M1647" i="25"/>
  <c r="T1647" i="25"/>
  <c r="R1647" i="25"/>
  <c r="M1864" i="25"/>
  <c r="N69" i="25"/>
  <c r="O69" i="25"/>
  <c r="R1077" i="25"/>
  <c r="M1077" i="25"/>
  <c r="T1077" i="25"/>
  <c r="O2536" i="25"/>
  <c r="N2536" i="25"/>
  <c r="X3103" i="25"/>
  <c r="AE3103" i="25" s="1"/>
  <c r="W3103" i="25"/>
  <c r="T980" i="25"/>
  <c r="W1561" i="25"/>
  <c r="R3490" i="25"/>
  <c r="N42" i="25"/>
  <c r="O42" i="25"/>
  <c r="N878" i="25"/>
  <c r="O878" i="25"/>
  <c r="M224" i="25"/>
  <c r="T2849" i="25"/>
  <c r="R2849" i="25"/>
  <c r="M2849" i="25"/>
  <c r="T382" i="25"/>
  <c r="M429" i="25"/>
  <c r="W2124" i="25"/>
  <c r="O2686" i="25"/>
  <c r="N2686" i="25"/>
  <c r="N788" i="25"/>
  <c r="O788" i="25"/>
  <c r="N1509" i="25"/>
  <c r="O1509" i="25"/>
  <c r="O2194" i="25"/>
  <c r="N2194" i="25"/>
  <c r="T3120" i="25"/>
  <c r="O1655" i="25"/>
  <c r="N1655" i="25"/>
  <c r="T2696" i="25"/>
  <c r="R2696" i="25"/>
  <c r="M2696" i="25"/>
  <c r="T2415" i="25"/>
  <c r="R2415" i="25"/>
  <c r="M2415" i="25"/>
  <c r="O1653" i="25"/>
  <c r="N1653" i="25"/>
  <c r="O3297" i="25"/>
  <c r="N3297" i="25"/>
  <c r="M1112" i="25"/>
  <c r="M2023" i="25"/>
  <c r="O1696" i="25"/>
  <c r="N1696" i="25"/>
  <c r="N1942" i="25"/>
  <c r="O1942" i="25"/>
  <c r="T783" i="25"/>
  <c r="R1476" i="25"/>
  <c r="R2405" i="25"/>
  <c r="W3338" i="25"/>
  <c r="X3338" i="25"/>
  <c r="AE3338" i="25" s="1"/>
  <c r="M1277" i="25"/>
  <c r="W1277" i="25"/>
  <c r="X1277" i="25"/>
  <c r="AE1277" i="25" s="1"/>
  <c r="R1458" i="25"/>
  <c r="T1458" i="25"/>
  <c r="M1458" i="25"/>
  <c r="T1959" i="25"/>
  <c r="W1959" i="25"/>
  <c r="X1959" i="25"/>
  <c r="AE1959" i="25" s="1"/>
  <c r="M1589" i="25"/>
  <c r="T1589" i="25"/>
  <c r="R1589" i="25"/>
  <c r="W2291" i="25"/>
  <c r="X2291" i="25"/>
  <c r="AE2291" i="25" s="1"/>
  <c r="X2335" i="25"/>
  <c r="AE2335" i="25" s="1"/>
  <c r="W2335" i="25"/>
  <c r="X2835" i="25"/>
  <c r="AE2835" i="25" s="1"/>
  <c r="W2835" i="25"/>
  <c r="R1600" i="25"/>
  <c r="W1600" i="25"/>
  <c r="X1600" i="25"/>
  <c r="AE1600" i="25" s="1"/>
  <c r="T953" i="25"/>
  <c r="W953" i="25"/>
  <c r="X953" i="25"/>
  <c r="AE953" i="25" s="1"/>
  <c r="X2990" i="25"/>
  <c r="AE2990" i="25" s="1"/>
  <c r="W2990" i="25"/>
  <c r="W1840" i="25"/>
  <c r="X1840" i="25"/>
  <c r="AE1840" i="25" s="1"/>
  <c r="R1928" i="25"/>
  <c r="T1928" i="25"/>
  <c r="M1928" i="25"/>
  <c r="X2559" i="25"/>
  <c r="AE2559" i="25" s="1"/>
  <c r="W2559" i="25"/>
  <c r="X2971" i="25"/>
  <c r="AE2971" i="25" s="1"/>
  <c r="W2971" i="25"/>
  <c r="N3168" i="25"/>
  <c r="O3168" i="25"/>
  <c r="P3168" i="25" s="1"/>
  <c r="X3273" i="25"/>
  <c r="AE3273" i="25" s="1"/>
  <c r="W3273" i="25"/>
  <c r="X1002" i="25"/>
  <c r="AE1002" i="25" s="1"/>
  <c r="W1002" i="25"/>
  <c r="T1427" i="25"/>
  <c r="R1427" i="25"/>
  <c r="M1427" i="25"/>
  <c r="T2527" i="25"/>
  <c r="R2527" i="25"/>
  <c r="M2527" i="25"/>
  <c r="M2589" i="25"/>
  <c r="R2589" i="25"/>
  <c r="T2589" i="25"/>
  <c r="M3313" i="25"/>
  <c r="T3313" i="25"/>
  <c r="R3313" i="25"/>
  <c r="R1812" i="25"/>
  <c r="M1812" i="25"/>
  <c r="T1812" i="25"/>
  <c r="R2177" i="25"/>
  <c r="M2177" i="25"/>
  <c r="T2177" i="25"/>
  <c r="N2279" i="25"/>
  <c r="O2279" i="25"/>
  <c r="X2975" i="25"/>
  <c r="AE2975" i="25" s="1"/>
  <c r="W2975" i="25"/>
  <c r="T326" i="25"/>
  <c r="M326" i="25"/>
  <c r="R326" i="25"/>
  <c r="T2428" i="25"/>
  <c r="W2428" i="25"/>
  <c r="X2428" i="25"/>
  <c r="AE2428" i="25" s="1"/>
  <c r="X2532" i="25"/>
  <c r="AE2532" i="25" s="1"/>
  <c r="T2532" i="25"/>
  <c r="R2532" i="25"/>
  <c r="M2532" i="25"/>
  <c r="N2769" i="25"/>
  <c r="O2769" i="25"/>
  <c r="X2336" i="25"/>
  <c r="AE2336" i="25" s="1"/>
  <c r="W2336" i="25"/>
  <c r="T2370" i="25"/>
  <c r="M2370" i="25"/>
  <c r="R2370" i="25"/>
  <c r="O1626" i="25"/>
  <c r="N1626" i="25"/>
  <c r="M2113" i="25"/>
  <c r="R2113" i="25"/>
  <c r="T2113" i="25"/>
  <c r="T2270" i="25"/>
  <c r="R2270" i="25"/>
  <c r="M2270" i="25"/>
  <c r="T2943" i="25"/>
  <c r="X2197" i="25"/>
  <c r="AE2197" i="25" s="1"/>
  <c r="W2197" i="25"/>
  <c r="M2191" i="25"/>
  <c r="T440" i="25"/>
  <c r="X976" i="25"/>
  <c r="AE976" i="25" s="1"/>
  <c r="W2567" i="25"/>
  <c r="T2567" i="25"/>
  <c r="M2567" i="25"/>
  <c r="R2567" i="25"/>
  <c r="O1834" i="25"/>
  <c r="N1834" i="25"/>
  <c r="T759" i="25"/>
  <c r="W2609" i="25"/>
  <c r="M174" i="25"/>
  <c r="T174" i="25"/>
  <c r="R174" i="25"/>
  <c r="N2406" i="25"/>
  <c r="O2406" i="25"/>
  <c r="X361" i="25"/>
  <c r="AE361" i="25" s="1"/>
  <c r="T1515" i="25"/>
  <c r="W278" i="25"/>
  <c r="X278" i="25"/>
  <c r="AE278" i="25" s="1"/>
  <c r="W1369" i="25"/>
  <c r="R62" i="25"/>
  <c r="X2355" i="25"/>
  <c r="AE2355" i="25" s="1"/>
  <c r="O1132" i="25"/>
  <c r="N1132" i="25"/>
  <c r="W265" i="25"/>
  <c r="T1770" i="25"/>
  <c r="O3222" i="25"/>
  <c r="N3222" i="25"/>
  <c r="M1820" i="25"/>
  <c r="O1492" i="25"/>
  <c r="N1492" i="25"/>
  <c r="T1320" i="25"/>
  <c r="M990" i="25"/>
  <c r="W1507" i="25"/>
  <c r="X3221" i="25"/>
  <c r="AE3221" i="25" s="1"/>
  <c r="T1521" i="25"/>
  <c r="R1521" i="25"/>
  <c r="M1521" i="25"/>
  <c r="W2494" i="25"/>
  <c r="X2494" i="25"/>
  <c r="AE2494" i="25" s="1"/>
  <c r="R1707" i="25"/>
  <c r="T1707" i="25"/>
  <c r="M1707" i="25"/>
  <c r="X140" i="25"/>
  <c r="AE140" i="25" s="1"/>
  <c r="W140" i="25"/>
  <c r="X2989" i="25"/>
  <c r="AE2989" i="25" s="1"/>
  <c r="W2989" i="25"/>
  <c r="R1755" i="25"/>
  <c r="T1755" i="25"/>
  <c r="M1755" i="25"/>
  <c r="X1134" i="25"/>
  <c r="AE1134" i="25" s="1"/>
  <c r="W1134" i="25"/>
  <c r="M2235" i="25"/>
  <c r="R2235" i="25"/>
  <c r="T2235" i="25"/>
  <c r="T2385" i="25"/>
  <c r="M2385" i="25"/>
  <c r="R2385" i="25"/>
  <c r="W53" i="25"/>
  <c r="X53" i="25" s="1"/>
  <c r="AE53" i="25" s="1"/>
  <c r="W77" i="25"/>
  <c r="X77" i="25" s="1"/>
  <c r="AE77" i="25" s="1"/>
  <c r="X1459" i="25"/>
  <c r="AE1459" i="25" s="1"/>
  <c r="W1459" i="25"/>
  <c r="T2691" i="25"/>
  <c r="R2691" i="25"/>
  <c r="M2691" i="25"/>
  <c r="W301" i="25"/>
  <c r="T207" i="25"/>
  <c r="T1912" i="25"/>
  <c r="M1912" i="25"/>
  <c r="R1912" i="25"/>
  <c r="M1925" i="25"/>
  <c r="R1925" i="25"/>
  <c r="T1925" i="25"/>
  <c r="T2225" i="25"/>
  <c r="R2225" i="25"/>
  <c r="M2225" i="25"/>
  <c r="R2926" i="25"/>
  <c r="M2926" i="25"/>
  <c r="O810" i="25"/>
  <c r="N810" i="25"/>
  <c r="N2644" i="25"/>
  <c r="O2644" i="25"/>
  <c r="O406" i="25"/>
  <c r="N406" i="25"/>
  <c r="R789" i="25"/>
  <c r="T789" i="25"/>
  <c r="M789" i="25"/>
  <c r="X3255" i="25"/>
  <c r="AE3255" i="25" s="1"/>
  <c r="X1435" i="25"/>
  <c r="AE1435" i="25" s="1"/>
  <c r="W1435" i="25"/>
  <c r="X1340" i="25"/>
  <c r="AE1340" i="25" s="1"/>
  <c r="W1340" i="25"/>
  <c r="W3493" i="25"/>
  <c r="X3493" i="25"/>
  <c r="AE3493" i="25" s="1"/>
  <c r="X1302" i="25"/>
  <c r="AE1302" i="25" s="1"/>
  <c r="W1302" i="25"/>
  <c r="M536" i="25"/>
  <c r="W536" i="25"/>
  <c r="X536" i="25"/>
  <c r="AE536" i="25" s="1"/>
  <c r="M1892" i="25"/>
  <c r="M3031" i="25"/>
  <c r="T3031" i="25"/>
  <c r="R3031" i="25"/>
  <c r="M745" i="25"/>
  <c r="O1838" i="25"/>
  <c r="N1838" i="25"/>
  <c r="X2296" i="25"/>
  <c r="AE2296" i="25" s="1"/>
  <c r="W2296" i="25"/>
  <c r="M609" i="25"/>
  <c r="T609" i="25"/>
  <c r="R609" i="25"/>
  <c r="W1092" i="25"/>
  <c r="T2483" i="25"/>
  <c r="M2483" i="25"/>
  <c r="R2483" i="25"/>
  <c r="R1430" i="25"/>
  <c r="M1430" i="25"/>
  <c r="T1430" i="25"/>
  <c r="M806" i="25"/>
  <c r="W561" i="25"/>
  <c r="W754" i="25"/>
  <c r="R3442" i="25"/>
  <c r="X1358" i="25"/>
  <c r="AE1358" i="25" s="1"/>
  <c r="W1358" i="25"/>
  <c r="T1243" i="25"/>
  <c r="R2597" i="25"/>
  <c r="M2597" i="25"/>
  <c r="T2597" i="25"/>
  <c r="X2328" i="25"/>
  <c r="AE2328" i="25" s="1"/>
  <c r="T2872" i="25"/>
  <c r="M1390" i="25"/>
  <c r="R2582" i="25"/>
  <c r="W1269" i="25"/>
  <c r="M628" i="25"/>
  <c r="W480" i="25"/>
  <c r="M480" i="25"/>
  <c r="T480" i="25"/>
  <c r="R480" i="25"/>
  <c r="M2481" i="25"/>
  <c r="R785" i="25"/>
  <c r="X1880" i="25"/>
  <c r="AE1880" i="25" s="1"/>
  <c r="N2539" i="25"/>
  <c r="O2539" i="25"/>
  <c r="T1209" i="25"/>
  <c r="M1209" i="25"/>
  <c r="R1209" i="25"/>
  <c r="M433" i="25"/>
  <c r="T1805" i="25"/>
  <c r="R587" i="25"/>
  <c r="T338" i="25"/>
  <c r="O972" i="25"/>
  <c r="N972" i="25"/>
  <c r="M84" i="25"/>
  <c r="O712" i="25"/>
  <c r="N712" i="25"/>
  <c r="T571" i="25"/>
  <c r="X1624" i="25"/>
  <c r="AE1624" i="25" s="1"/>
  <c r="X709" i="25"/>
  <c r="AE709" i="25" s="1"/>
  <c r="W611" i="25"/>
  <c r="X2067" i="25"/>
  <c r="AE2067" i="25" s="1"/>
  <c r="R60" i="25"/>
  <c r="T3080" i="25"/>
  <c r="N1667" i="25"/>
  <c r="O1667" i="25"/>
  <c r="X1439" i="25"/>
  <c r="AE1439" i="25" s="1"/>
  <c r="O1954" i="25"/>
  <c r="N1954" i="25"/>
  <c r="X3403" i="25"/>
  <c r="AE3403" i="25" s="1"/>
  <c r="W3403" i="25"/>
  <c r="W59" i="25"/>
  <c r="X59" i="25" s="1"/>
  <c r="AE59" i="25" s="1"/>
  <c r="W2477" i="25"/>
  <c r="T2477" i="25"/>
  <c r="R2477" i="25"/>
  <c r="M2477" i="25"/>
  <c r="T3151" i="25"/>
  <c r="M3151" i="25"/>
  <c r="R3151" i="25"/>
  <c r="W153" i="25"/>
  <c r="X153" i="25"/>
  <c r="AE153" i="25" s="1"/>
  <c r="W234" i="25"/>
  <c r="X234" i="25"/>
  <c r="AE234" i="25" s="1"/>
  <c r="X1179" i="25"/>
  <c r="AE1179" i="25" s="1"/>
  <c r="X256" i="25"/>
  <c r="AE256" i="25" s="1"/>
  <c r="W256" i="25"/>
  <c r="R451" i="25"/>
  <c r="X451" i="25"/>
  <c r="AE451" i="25" s="1"/>
  <c r="W451" i="25"/>
  <c r="X901" i="25"/>
  <c r="AE901" i="25" s="1"/>
  <c r="W901" i="25"/>
  <c r="W3271" i="25"/>
  <c r="M3271" i="25"/>
  <c r="R3271" i="25"/>
  <c r="T3271" i="25"/>
  <c r="R308" i="25"/>
  <c r="T308" i="25"/>
  <c r="M308" i="25"/>
  <c r="W547" i="25"/>
  <c r="X547" i="25"/>
  <c r="AE547" i="25" s="1"/>
  <c r="W1878" i="25"/>
  <c r="X1878" i="25"/>
  <c r="AE1878" i="25" s="1"/>
  <c r="X1352" i="25"/>
  <c r="AE1352" i="25" s="1"/>
  <c r="W1352" i="25"/>
  <c r="M1817" i="25"/>
  <c r="T1817" i="25"/>
  <c r="R1817" i="25"/>
  <c r="R2862" i="25"/>
  <c r="M2862" i="25"/>
  <c r="T2862" i="25"/>
  <c r="W1728" i="25"/>
  <c r="X1728" i="25"/>
  <c r="AE1728" i="25" s="1"/>
  <c r="T1194" i="25"/>
  <c r="W1194" i="25"/>
  <c r="X1194" i="25"/>
  <c r="AE1194" i="25" s="1"/>
  <c r="M226" i="25"/>
  <c r="T226" i="25"/>
  <c r="R226" i="25"/>
  <c r="R2371" i="25"/>
  <c r="M2371" i="25"/>
  <c r="T2371" i="25"/>
  <c r="X2418" i="25"/>
  <c r="AE2418" i="25" s="1"/>
  <c r="W2418" i="25"/>
  <c r="T1012" i="25"/>
  <c r="X1012" i="25"/>
  <c r="AE1012" i="25" s="1"/>
  <c r="W1012" i="25"/>
  <c r="T1865" i="25"/>
  <c r="M1865" i="25"/>
  <c r="R1865" i="25"/>
  <c r="M109" i="25"/>
  <c r="T109" i="25"/>
  <c r="R109" i="25"/>
  <c r="M582" i="25"/>
  <c r="T582" i="25"/>
  <c r="R582" i="25"/>
  <c r="O867" i="25"/>
  <c r="N867" i="25"/>
  <c r="W3022" i="25"/>
  <c r="X3022" i="25"/>
  <c r="AE3022" i="25" s="1"/>
  <c r="R1471" i="25"/>
  <c r="T1471" i="25"/>
  <c r="M1471" i="25"/>
  <c r="R3421" i="25"/>
  <c r="T3421" i="25"/>
  <c r="M3421" i="25"/>
  <c r="W3417" i="25"/>
  <c r="M3417" i="25"/>
  <c r="T3417" i="25"/>
  <c r="R3417" i="25"/>
  <c r="R1302" i="25"/>
  <c r="N2578" i="25"/>
  <c r="O2578" i="25"/>
  <c r="M782" i="25"/>
  <c r="M2382" i="25"/>
  <c r="R2382" i="25"/>
  <c r="T2382" i="25"/>
  <c r="W3279" i="25"/>
  <c r="X3279" i="25"/>
  <c r="AE3279" i="25" s="1"/>
  <c r="N2063" i="25"/>
  <c r="O2063" i="25"/>
  <c r="R1702" i="25"/>
  <c r="O389" i="25"/>
  <c r="N389" i="25"/>
  <c r="N2753" i="25"/>
  <c r="O2753" i="25"/>
  <c r="R1134" i="25"/>
  <c r="R417" i="25"/>
  <c r="T220" i="25"/>
  <c r="T2474" i="25"/>
  <c r="M1382" i="25"/>
  <c r="T1382" i="25"/>
  <c r="R1382" i="25"/>
  <c r="M2003" i="25"/>
  <c r="R2003" i="25"/>
  <c r="O1673" i="25"/>
  <c r="N1673" i="25"/>
  <c r="T1202" i="25"/>
  <c r="M802" i="25"/>
  <c r="R802" i="25"/>
  <c r="T802" i="25"/>
  <c r="M3314" i="25"/>
  <c r="W1391" i="25"/>
  <c r="R1634" i="25"/>
  <c r="X3261" i="25"/>
  <c r="AE3261" i="25" s="1"/>
  <c r="W3261" i="25"/>
  <c r="X3423" i="25"/>
  <c r="AE3423" i="25" s="1"/>
  <c r="W3423" i="25"/>
  <c r="X1454" i="25"/>
  <c r="AE1454" i="25" s="1"/>
  <c r="O371" i="25"/>
  <c r="N371" i="25"/>
  <c r="T707" i="25"/>
  <c r="R1216" i="25"/>
  <c r="X3368" i="25"/>
  <c r="AE3368" i="25" s="1"/>
  <c r="W3368" i="25"/>
  <c r="X2131" i="25"/>
  <c r="AE2131" i="25" s="1"/>
  <c r="M3378" i="25"/>
  <c r="N244" i="25"/>
  <c r="O244" i="25"/>
  <c r="T413" i="25"/>
  <c r="W413" i="25"/>
  <c r="X413" i="25"/>
  <c r="AE413" i="25" s="1"/>
  <c r="M2456" i="25"/>
  <c r="W1554" i="25"/>
  <c r="T1072" i="25"/>
  <c r="M1072" i="25"/>
  <c r="R1072" i="25"/>
  <c r="R1259" i="25"/>
  <c r="X2186" i="25"/>
  <c r="AE2186" i="25" s="1"/>
  <c r="O37" i="25"/>
  <c r="N37" i="25"/>
  <c r="O129" i="25"/>
  <c r="N129" i="25"/>
  <c r="R556" i="25"/>
  <c r="O2680" i="25"/>
  <c r="N2680" i="25"/>
  <c r="W3471" i="25"/>
  <c r="W958" i="25"/>
  <c r="W230" i="25"/>
  <c r="M1408" i="25"/>
  <c r="W964" i="25"/>
  <c r="W3336" i="25"/>
  <c r="W1828" i="25"/>
  <c r="X922" i="25"/>
  <c r="AE922" i="25" s="1"/>
  <c r="W991" i="25"/>
  <c r="T901" i="25"/>
  <c r="N1462" i="25"/>
  <c r="O1462" i="25"/>
  <c r="M3440" i="25"/>
  <c r="R2363" i="25"/>
  <c r="R2416" i="25"/>
  <c r="W3055" i="25"/>
  <c r="X3055" i="25"/>
  <c r="AE3055" i="25" s="1"/>
  <c r="X596" i="25"/>
  <c r="AE596" i="25" s="1"/>
  <c r="W596" i="25"/>
  <c r="W1619" i="25"/>
  <c r="X1619" i="25"/>
  <c r="AE1619" i="25" s="1"/>
  <c r="M1965" i="25"/>
  <c r="R1965" i="25"/>
  <c r="T1965" i="25"/>
  <c r="M3450" i="25"/>
  <c r="W3450" i="25"/>
  <c r="X3450" i="25"/>
  <c r="AE3450" i="25" s="1"/>
  <c r="W1661" i="25"/>
  <c r="X1661" i="25"/>
  <c r="AE1661" i="25" s="1"/>
  <c r="M2639" i="25"/>
  <c r="R2639" i="25"/>
  <c r="T2639" i="25"/>
  <c r="W2036" i="25"/>
  <c r="X2036" i="25"/>
  <c r="AE2036" i="25" s="1"/>
  <c r="R935" i="25"/>
  <c r="T935" i="25"/>
  <c r="M935" i="25"/>
  <c r="R130" i="25"/>
  <c r="M130" i="25"/>
  <c r="T130" i="25"/>
  <c r="X3007" i="25"/>
  <c r="AE3007" i="25" s="1"/>
  <c r="W3007" i="25"/>
  <c r="W866" i="25"/>
  <c r="X866" i="25"/>
  <c r="AE866" i="25" s="1"/>
  <c r="M1453" i="25"/>
  <c r="R1453" i="25"/>
  <c r="T1453" i="25"/>
  <c r="W1475" i="25"/>
  <c r="X1475" i="25"/>
  <c r="AE1475" i="25" s="1"/>
  <c r="M2748" i="25"/>
  <c r="T851" i="25"/>
  <c r="M851" i="25"/>
  <c r="R851" i="25"/>
  <c r="R2149" i="25"/>
  <c r="T2149" i="25"/>
  <c r="M2149" i="25"/>
  <c r="T2322" i="25"/>
  <c r="M2322" i="25"/>
  <c r="R2322" i="25"/>
  <c r="W143" i="25"/>
  <c r="T143" i="25"/>
  <c r="R143" i="25"/>
  <c r="M143" i="25"/>
  <c r="O2547" i="25"/>
  <c r="N2547" i="25"/>
  <c r="T1220" i="25"/>
  <c r="R1220" i="25"/>
  <c r="M1220" i="25"/>
  <c r="M934" i="25"/>
  <c r="R1843" i="25"/>
  <c r="M1843" i="25"/>
  <c r="T1843" i="25"/>
  <c r="W553" i="25"/>
  <c r="X2731" i="25"/>
  <c r="AE2731" i="25" s="1"/>
  <c r="T593" i="25"/>
  <c r="X1911" i="25"/>
  <c r="AE1911" i="25" s="1"/>
  <c r="W1911" i="25"/>
  <c r="T2897" i="25"/>
  <c r="R2897" i="25"/>
  <c r="M2897" i="25"/>
  <c r="X3274" i="25"/>
  <c r="AE3274" i="25" s="1"/>
  <c r="W3274" i="25"/>
  <c r="M376" i="25"/>
  <c r="R376" i="25"/>
  <c r="T376" i="25"/>
  <c r="T483" i="25"/>
  <c r="R483" i="25"/>
  <c r="M483" i="25"/>
  <c r="T3210" i="25"/>
  <c r="M3210" i="25"/>
  <c r="R3210" i="25"/>
  <c r="W3136" i="25"/>
  <c r="W708" i="25"/>
  <c r="X160" i="25"/>
  <c r="AE160" i="25" s="1"/>
  <c r="R160" i="25"/>
  <c r="M160" i="25"/>
  <c r="T160" i="25"/>
  <c r="W1034" i="25"/>
  <c r="X1034" i="25"/>
  <c r="AE1034" i="25" s="1"/>
  <c r="N410" i="25"/>
  <c r="O410" i="25"/>
  <c r="T1563" i="25"/>
  <c r="M1563" i="25"/>
  <c r="R1563" i="25"/>
  <c r="R161" i="25"/>
  <c r="X1171" i="25"/>
  <c r="AE1171" i="25" s="1"/>
  <c r="N974" i="25"/>
  <c r="O974" i="25"/>
  <c r="T9" i="25"/>
  <c r="R2634" i="25"/>
  <c r="M684" i="25"/>
  <c r="X684" i="25"/>
  <c r="AE684" i="25" s="1"/>
  <c r="W684" i="25"/>
  <c r="W205" i="25"/>
  <c r="W2101" i="25"/>
  <c r="W439" i="25"/>
  <c r="T1238" i="25"/>
  <c r="R1067" i="25"/>
  <c r="O1261" i="25"/>
  <c r="N1261" i="25"/>
  <c r="W2799" i="25"/>
  <c r="X2799" i="25"/>
  <c r="AE2799" i="25" s="1"/>
  <c r="X2912" i="25"/>
  <c r="AE2912" i="25" s="1"/>
  <c r="W1953" i="25"/>
  <c r="X946" i="25"/>
  <c r="AE946" i="25" s="1"/>
  <c r="O3396" i="25"/>
  <c r="N3396" i="25"/>
  <c r="M3461" i="25"/>
  <c r="T2752" i="25"/>
  <c r="T769" i="25"/>
  <c r="R769" i="25"/>
  <c r="M769" i="25"/>
  <c r="T1644" i="25"/>
  <c r="M1644" i="25"/>
  <c r="R1644" i="25"/>
  <c r="W1432" i="25"/>
  <c r="T2409" i="25"/>
  <c r="N264" i="25"/>
  <c r="O264" i="25"/>
  <c r="O25" i="25"/>
  <c r="N25" i="25"/>
  <c r="W1942" i="25"/>
  <c r="X1942" i="25"/>
  <c r="AE1942" i="25" s="1"/>
  <c r="T2538" i="25"/>
  <c r="W27" i="25"/>
  <c r="X27" i="25" s="1"/>
  <c r="AE27" i="25" s="1"/>
  <c r="M494" i="25"/>
  <c r="M342" i="25"/>
  <c r="W281" i="25"/>
  <c r="T3327" i="25"/>
  <c r="R1797" i="25"/>
  <c r="O1139" i="25"/>
  <c r="N1139" i="25"/>
  <c r="R1884" i="25"/>
  <c r="N1158" i="25"/>
  <c r="O1158" i="25"/>
  <c r="W1616" i="25"/>
  <c r="O131" i="25"/>
  <c r="N131" i="25"/>
  <c r="N2403" i="25"/>
  <c r="O2403" i="25"/>
  <c r="T2785" i="25"/>
  <c r="T1639" i="25"/>
  <c r="O843" i="25"/>
  <c r="N843" i="25"/>
  <c r="O1434" i="25"/>
  <c r="N1434" i="25"/>
  <c r="N2838" i="25"/>
  <c r="O2838" i="25"/>
  <c r="O1309" i="25"/>
  <c r="N1309" i="25"/>
  <c r="W3220" i="25"/>
  <c r="X3220" i="25"/>
  <c r="AE3220" i="25" s="1"/>
  <c r="W1752" i="25"/>
  <c r="T1752" i="25"/>
  <c r="M1752" i="25"/>
  <c r="R1752" i="25"/>
  <c r="W749" i="25"/>
  <c r="X749" i="25"/>
  <c r="AE749" i="25" s="1"/>
  <c r="W384" i="25"/>
  <c r="X384" i="25"/>
  <c r="AE384" i="25" s="1"/>
  <c r="T461" i="25"/>
  <c r="R461" i="25"/>
  <c r="M461" i="25"/>
  <c r="M1967" i="25"/>
  <c r="T1967" i="25"/>
  <c r="R1967" i="25"/>
  <c r="X401" i="25"/>
  <c r="AE401" i="25" s="1"/>
  <c r="W401" i="25"/>
  <c r="M3119" i="25"/>
  <c r="R3119" i="25"/>
  <c r="T3119" i="25"/>
  <c r="R2012" i="25"/>
  <c r="M2012" i="25"/>
  <c r="T2012" i="25"/>
  <c r="N2595" i="25"/>
  <c r="O2595" i="25"/>
  <c r="W432" i="25"/>
  <c r="X432" i="25"/>
  <c r="AE432" i="25" s="1"/>
  <c r="M1726" i="25"/>
  <c r="T1726" i="25"/>
  <c r="R1726" i="25"/>
  <c r="T1920" i="25"/>
  <c r="M1920" i="25"/>
  <c r="R1920" i="25"/>
  <c r="N2344" i="25"/>
  <c r="O2344" i="25"/>
  <c r="X2473" i="25"/>
  <c r="AE2473" i="25" s="1"/>
  <c r="W2473" i="25"/>
  <c r="X3391" i="25"/>
  <c r="AE3391" i="25" s="1"/>
  <c r="W3391" i="25"/>
  <c r="O200" i="25"/>
  <c r="N200" i="25"/>
  <c r="M1165" i="25"/>
  <c r="R1165" i="25"/>
  <c r="T1165" i="25"/>
  <c r="M1538" i="25"/>
  <c r="T1538" i="25"/>
  <c r="R1538" i="25"/>
  <c r="X957" i="25"/>
  <c r="AE957" i="25" s="1"/>
  <c r="W957" i="25"/>
  <c r="M1452" i="25"/>
  <c r="T1452" i="25"/>
  <c r="R1452" i="25"/>
  <c r="X3413" i="25"/>
  <c r="AE3413" i="25" s="1"/>
  <c r="W3413" i="25"/>
  <c r="W3376" i="25"/>
  <c r="X3376" i="25"/>
  <c r="AE3376" i="25" s="1"/>
  <c r="W2793" i="25"/>
  <c r="X2793" i="25"/>
  <c r="AE2793" i="25" s="1"/>
  <c r="M884" i="25"/>
  <c r="T884" i="25"/>
  <c r="R884" i="25"/>
  <c r="T1821" i="25"/>
  <c r="M1821" i="25"/>
  <c r="R1821" i="25"/>
  <c r="N3428" i="25"/>
  <c r="O3428" i="25"/>
  <c r="O2391" i="25"/>
  <c r="N2391" i="25"/>
  <c r="R61" i="25"/>
  <c r="M61" i="25"/>
  <c r="T61" i="25"/>
  <c r="W2554" i="25"/>
  <c r="X2554" i="25"/>
  <c r="AE2554" i="25" s="1"/>
  <c r="W1703" i="25"/>
  <c r="X1703" i="25"/>
  <c r="AE1703" i="25" s="1"/>
  <c r="R1060" i="25"/>
  <c r="M1060" i="25"/>
  <c r="T1060" i="25"/>
  <c r="W2024" i="25"/>
  <c r="X2024" i="25"/>
  <c r="AE2024" i="25" s="1"/>
  <c r="X369" i="25"/>
  <c r="AE369" i="25" s="1"/>
  <c r="W369" i="25"/>
  <c r="X2446" i="25"/>
  <c r="AE2446" i="25" s="1"/>
  <c r="W2446" i="25"/>
  <c r="X604" i="25"/>
  <c r="AE604" i="25" s="1"/>
  <c r="W604" i="25"/>
  <c r="R2289" i="25"/>
  <c r="T2289" i="25"/>
  <c r="M2289" i="25"/>
  <c r="R2617" i="25"/>
  <c r="T2617" i="25"/>
  <c r="M2617" i="25"/>
  <c r="O3202" i="25"/>
  <c r="N3202" i="25"/>
  <c r="W1777" i="25"/>
  <c r="X1777" i="25"/>
  <c r="AE1777" i="25" s="1"/>
  <c r="X3027" i="25"/>
  <c r="AE3027" i="25" s="1"/>
  <c r="W3027" i="25"/>
  <c r="N781" i="25"/>
  <c r="O781" i="25"/>
  <c r="N159" i="25"/>
  <c r="O159" i="25"/>
  <c r="N2726" i="25"/>
  <c r="O2726" i="25"/>
  <c r="N3426" i="25"/>
  <c r="O3426" i="25"/>
  <c r="M1841" i="25"/>
  <c r="R1841" i="25"/>
  <c r="T1841" i="25"/>
  <c r="O3157" i="25"/>
  <c r="N3157" i="25"/>
  <c r="N3233" i="25"/>
  <c r="O3233" i="25"/>
  <c r="N3404" i="25"/>
  <c r="O3404" i="25"/>
  <c r="T2348" i="25"/>
  <c r="R2348" i="25"/>
  <c r="M2348" i="25"/>
  <c r="X2889" i="25"/>
  <c r="AE2889" i="25" s="1"/>
  <c r="W2889" i="25"/>
  <c r="O1524" i="25"/>
  <c r="N1524" i="25"/>
  <c r="M164" i="25"/>
  <c r="R164" i="25"/>
  <c r="T164" i="25"/>
  <c r="W333" i="25"/>
  <c r="X333" i="25"/>
  <c r="AE333" i="25" s="1"/>
  <c r="X2893" i="25"/>
  <c r="AE2893" i="25" s="1"/>
  <c r="W2893" i="25"/>
  <c r="M2466" i="25"/>
  <c r="T2466" i="25"/>
  <c r="R2466" i="25"/>
  <c r="R773" i="25"/>
  <c r="M773" i="25"/>
  <c r="T773" i="25"/>
  <c r="M1584" i="25"/>
  <c r="X1584" i="25"/>
  <c r="AE1584" i="25" s="1"/>
  <c r="W1584" i="25"/>
  <c r="R1700" i="25"/>
  <c r="T1700" i="25"/>
  <c r="M1700" i="25"/>
  <c r="O847" i="25"/>
  <c r="N847" i="25"/>
  <c r="M3276" i="25"/>
  <c r="T3276" i="25"/>
  <c r="R3276" i="25"/>
  <c r="N3451" i="25"/>
  <c r="O3451" i="25"/>
  <c r="P3451" i="25" s="1"/>
  <c r="M2779" i="25"/>
  <c r="R2779" i="25"/>
  <c r="T2779" i="25"/>
  <c r="X600" i="25"/>
  <c r="AE600" i="25" s="1"/>
  <c r="W600" i="25"/>
  <c r="T2907" i="25"/>
  <c r="R2907" i="25"/>
  <c r="W2546" i="25"/>
  <c r="T590" i="25"/>
  <c r="M590" i="25"/>
  <c r="R590" i="25"/>
  <c r="R2458" i="25"/>
  <c r="M2458" i="25"/>
  <c r="T2458" i="25"/>
  <c r="X2735" i="25"/>
  <c r="AE2735" i="25" s="1"/>
  <c r="W2735" i="25"/>
  <c r="X3160" i="25"/>
  <c r="AE3160" i="25" s="1"/>
  <c r="W3160" i="25"/>
  <c r="T3357" i="25"/>
  <c r="M3357" i="25"/>
  <c r="R3357" i="25"/>
  <c r="W1289" i="25"/>
  <c r="X1289" i="25"/>
  <c r="AE1289" i="25" s="1"/>
  <c r="X376" i="25"/>
  <c r="AE376" i="25" s="1"/>
  <c r="W376" i="25"/>
  <c r="R3060" i="25"/>
  <c r="T3060" i="25"/>
  <c r="M3060" i="25"/>
  <c r="T1397" i="25"/>
  <c r="X1397" i="25"/>
  <c r="AE1397" i="25" s="1"/>
  <c r="W1397" i="25"/>
  <c r="R370" i="25"/>
  <c r="T370" i="25"/>
  <c r="M370" i="25"/>
  <c r="X526" i="25"/>
  <c r="AE526" i="25" s="1"/>
  <c r="W526" i="25"/>
  <c r="W568" i="25"/>
  <c r="X568" i="25"/>
  <c r="AE568" i="25" s="1"/>
  <c r="M407" i="25"/>
  <c r="T407" i="25"/>
  <c r="R407" i="25"/>
  <c r="R1106" i="25"/>
  <c r="T1106" i="25"/>
  <c r="M1106" i="25"/>
  <c r="N1980" i="25"/>
  <c r="O1980" i="25"/>
  <c r="N1813" i="25"/>
  <c r="O1813" i="25"/>
  <c r="Q1813" i="25" s="1"/>
  <c r="T776" i="25"/>
  <c r="R776" i="25"/>
  <c r="M776" i="25"/>
  <c r="O1024" i="25"/>
  <c r="N1024" i="25"/>
  <c r="X614" i="25"/>
  <c r="AE614" i="25" s="1"/>
  <c r="W614" i="25"/>
  <c r="R2408" i="25"/>
  <c r="M2408" i="25"/>
  <c r="T2408" i="25"/>
  <c r="W3475" i="25"/>
  <c r="X3475" i="25"/>
  <c r="AE3475" i="25" s="1"/>
  <c r="M1174" i="25"/>
  <c r="R1174" i="25"/>
  <c r="T1174" i="25"/>
  <c r="M2396" i="25"/>
  <c r="R2396" i="25"/>
  <c r="T2396" i="25"/>
  <c r="O2428" i="25"/>
  <c r="N2428" i="25"/>
  <c r="R3202" i="25"/>
  <c r="X3202" i="25"/>
  <c r="AE3202" i="25" s="1"/>
  <c r="W3202" i="25"/>
  <c r="M2730" i="25"/>
  <c r="T2730" i="25"/>
  <c r="R2730" i="25"/>
  <c r="M1446" i="25"/>
  <c r="T1446" i="25"/>
  <c r="R1446" i="25"/>
  <c r="M517" i="25"/>
  <c r="T517" i="25"/>
  <c r="R517" i="25"/>
  <c r="M339" i="25"/>
  <c r="T339" i="25"/>
  <c r="R339" i="25"/>
  <c r="N3403" i="25"/>
  <c r="O3403" i="25"/>
  <c r="Q3403" i="25" s="1"/>
  <c r="T1733" i="25"/>
  <c r="M1733" i="25"/>
  <c r="T3053" i="25"/>
  <c r="R429" i="25"/>
  <c r="N268" i="25"/>
  <c r="O268" i="25"/>
  <c r="P268" i="25" s="1"/>
  <c r="O1786" i="25"/>
  <c r="N1786" i="25"/>
  <c r="N2628" i="25"/>
  <c r="O2628" i="25"/>
  <c r="X2871" i="25"/>
  <c r="AE2871" i="25" s="1"/>
  <c r="W2871" i="25"/>
  <c r="W2849" i="25"/>
  <c r="X2849" i="25"/>
  <c r="AE2849" i="25" s="1"/>
  <c r="X1915" i="25"/>
  <c r="AE1915" i="25" s="1"/>
  <c r="W1915" i="25"/>
  <c r="W2561" i="25"/>
  <c r="X2561" i="25"/>
  <c r="AE2561" i="25" s="1"/>
  <c r="W2436" i="25"/>
  <c r="X2436" i="25"/>
  <c r="AE2436" i="25" s="1"/>
  <c r="X3323" i="25"/>
  <c r="AE3323" i="25" s="1"/>
  <c r="W3323" i="25"/>
  <c r="R2969" i="25"/>
  <c r="T2969" i="25"/>
  <c r="M2969" i="25"/>
  <c r="R482" i="25"/>
  <c r="T482" i="25"/>
  <c r="M482" i="25"/>
  <c r="N192" i="25"/>
  <c r="O192" i="25"/>
  <c r="M1069" i="25"/>
  <c r="T1069" i="25"/>
  <c r="R1069" i="25"/>
  <c r="R2440" i="25"/>
  <c r="X2654" i="25"/>
  <c r="AE2654" i="25" s="1"/>
  <c r="W2654" i="25"/>
  <c r="N2261" i="25"/>
  <c r="O2261" i="25"/>
  <c r="N1102" i="25"/>
  <c r="O1102" i="25"/>
  <c r="W1418" i="25"/>
  <c r="X1418" i="25"/>
  <c r="AE1418" i="25" s="1"/>
  <c r="O1852" i="25"/>
  <c r="N1852" i="25"/>
  <c r="W167" i="25"/>
  <c r="X167" i="25"/>
  <c r="AE167" i="25" s="1"/>
  <c r="X3191" i="25"/>
  <c r="AE3191" i="25" s="1"/>
  <c r="W3191" i="25"/>
  <c r="X863" i="25"/>
  <c r="AE863" i="25" s="1"/>
  <c r="W863" i="25"/>
  <c r="R607" i="25"/>
  <c r="M607" i="25"/>
  <c r="T607" i="25"/>
  <c r="W2549" i="25"/>
  <c r="X2549" i="25"/>
  <c r="AE2549" i="25" s="1"/>
  <c r="R1189" i="25"/>
  <c r="M1189" i="25"/>
  <c r="T1189" i="25"/>
  <c r="T1173" i="25"/>
  <c r="M1173" i="25"/>
  <c r="R1173" i="25"/>
  <c r="O1901" i="25"/>
  <c r="N1901" i="25"/>
  <c r="X2324" i="25"/>
  <c r="AE2324" i="25" s="1"/>
  <c r="T2324" i="25"/>
  <c r="M2324" i="25"/>
  <c r="R2324" i="25"/>
  <c r="T1484" i="25"/>
  <c r="R1484" i="25"/>
  <c r="M1484" i="25"/>
  <c r="W3125" i="25"/>
  <c r="X3125" i="25"/>
  <c r="AE3125" i="25" s="1"/>
  <c r="T21" i="25"/>
  <c r="M21" i="25"/>
  <c r="R21" i="25"/>
  <c r="M1149" i="25"/>
  <c r="X1149" i="25"/>
  <c r="AE1149" i="25" s="1"/>
  <c r="W1149" i="25"/>
  <c r="R2354" i="25"/>
  <c r="O3406" i="25"/>
  <c r="N3406" i="25"/>
  <c r="O883" i="25"/>
  <c r="N883" i="25"/>
  <c r="M579" i="25"/>
  <c r="R579" i="25"/>
  <c r="T579" i="25"/>
  <c r="O794" i="25"/>
  <c r="N794" i="25"/>
  <c r="O3095" i="25"/>
  <c r="N3095" i="25"/>
  <c r="O2888" i="25"/>
  <c r="N2888" i="25"/>
  <c r="M1397" i="25"/>
  <c r="R2100" i="25"/>
  <c r="M2100" i="25"/>
  <c r="T2100" i="25"/>
  <c r="O338" i="25"/>
  <c r="N338" i="25"/>
  <c r="W2730" i="25"/>
  <c r="W407" i="25"/>
  <c r="N1341" i="25"/>
  <c r="O1341" i="25"/>
  <c r="M2797" i="25"/>
  <c r="R2797" i="25"/>
  <c r="T2797" i="25"/>
  <c r="M3048" i="25"/>
  <c r="T3048" i="25"/>
  <c r="R3048" i="25"/>
  <c r="X2267" i="25"/>
  <c r="AE2267" i="25" s="1"/>
  <c r="W2267" i="25"/>
  <c r="W2555" i="25"/>
  <c r="X2555" i="25"/>
  <c r="AE2555" i="25" s="1"/>
  <c r="W2633" i="25"/>
  <c r="X2633" i="25"/>
  <c r="AE2633" i="25" s="1"/>
  <c r="O2292" i="25"/>
  <c r="N2292" i="25"/>
  <c r="W3073" i="25"/>
  <c r="X3073" i="25"/>
  <c r="AE3073" i="25" s="1"/>
  <c r="W2771" i="25"/>
  <c r="X2771" i="25"/>
  <c r="AE2771" i="25" s="1"/>
  <c r="W1365" i="25"/>
  <c r="X1365" i="25"/>
  <c r="AE1365" i="25" s="1"/>
  <c r="T868" i="25"/>
  <c r="R868" i="25"/>
  <c r="M868" i="25"/>
  <c r="N1202" i="25"/>
  <c r="O1202" i="25"/>
  <c r="W517" i="25"/>
  <c r="X517" i="25"/>
  <c r="AE517" i="25" s="1"/>
  <c r="T369" i="25"/>
  <c r="N172" i="25"/>
  <c r="O172" i="25"/>
  <c r="O1769" i="25"/>
  <c r="N1769" i="25"/>
  <c r="N3342" i="25"/>
  <c r="O3342" i="25"/>
  <c r="X1999" i="25"/>
  <c r="AE1999" i="25" s="1"/>
  <c r="W1999" i="25"/>
  <c r="X1824" i="25"/>
  <c r="AE1824" i="25" s="1"/>
  <c r="R1824" i="25"/>
  <c r="T1824" i="25"/>
  <c r="M1824" i="25"/>
  <c r="X1183" i="25"/>
  <c r="AE1183" i="25" s="1"/>
  <c r="W1183" i="25"/>
  <c r="X2203" i="25"/>
  <c r="AE2203" i="25" s="1"/>
  <c r="T2203" i="25"/>
  <c r="R2203" i="25"/>
  <c r="M2203" i="25"/>
  <c r="W2154" i="25"/>
  <c r="R2154" i="25"/>
  <c r="T2154" i="25"/>
  <c r="M2154" i="25"/>
  <c r="T700" i="25"/>
  <c r="R700" i="25"/>
  <c r="M700" i="25"/>
  <c r="T3125" i="25"/>
  <c r="N735" i="25"/>
  <c r="O735" i="25"/>
  <c r="M3191" i="25"/>
  <c r="R3191" i="25"/>
  <c r="T3191" i="25"/>
  <c r="O975" i="25"/>
  <c r="N975" i="25"/>
  <c r="W55" i="25"/>
  <c r="X55" i="25" s="1"/>
  <c r="AE55" i="25" s="1"/>
  <c r="T55" i="25"/>
  <c r="R55" i="25"/>
  <c r="M55" i="25"/>
  <c r="T3449" i="25"/>
  <c r="M3449" i="25"/>
  <c r="R3449" i="25"/>
  <c r="R508" i="25"/>
  <c r="M508" i="25"/>
  <c r="T508" i="25"/>
  <c r="W1721" i="25"/>
  <c r="T3329" i="25"/>
  <c r="M3329" i="25"/>
  <c r="R3329" i="25"/>
  <c r="T2232" i="25"/>
  <c r="M2232" i="25"/>
  <c r="R2232" i="25"/>
  <c r="X760" i="25"/>
  <c r="AE760" i="25" s="1"/>
  <c r="W760" i="25"/>
  <c r="X843" i="25"/>
  <c r="AE843" i="25" s="1"/>
  <c r="W843" i="25"/>
  <c r="M2305" i="25"/>
  <c r="R2305" i="25"/>
  <c r="T2305" i="25"/>
  <c r="R95" i="25"/>
  <c r="T95" i="25"/>
  <c r="M95" i="25"/>
  <c r="O2906" i="25"/>
  <c r="N2906" i="25"/>
  <c r="R949" i="25"/>
  <c r="M949" i="25"/>
  <c r="T949" i="25"/>
  <c r="X1962" i="25"/>
  <c r="AE1962" i="25" s="1"/>
  <c r="O3034" i="25"/>
  <c r="N3034" i="25"/>
  <c r="N2834" i="25"/>
  <c r="O2834" i="25"/>
  <c r="M688" i="25"/>
  <c r="R688" i="25"/>
  <c r="T688" i="25"/>
  <c r="N1781" i="25"/>
  <c r="O1781" i="25"/>
  <c r="N2593" i="25"/>
  <c r="O2593" i="25"/>
  <c r="X2366" i="25"/>
  <c r="AE2366" i="25" s="1"/>
  <c r="W2366" i="25"/>
  <c r="O2538" i="25"/>
  <c r="N2538" i="25"/>
  <c r="N1098" i="25"/>
  <c r="O1098" i="25"/>
  <c r="N1461" i="25"/>
  <c r="O1461" i="25"/>
  <c r="O2384" i="25"/>
  <c r="N2384" i="25"/>
  <c r="O558" i="25"/>
  <c r="N558" i="25"/>
  <c r="N2088" i="25"/>
  <c r="O2088" i="25"/>
  <c r="N2197" i="25"/>
  <c r="O2197" i="25"/>
  <c r="O1052" i="25"/>
  <c r="N1052" i="25"/>
  <c r="N1745" i="25"/>
  <c r="O1745" i="25"/>
  <c r="Q1745" i="25" s="1"/>
  <c r="N1742" i="25"/>
  <c r="O1742" i="25"/>
  <c r="X1945" i="25"/>
  <c r="AE1945" i="25" s="1"/>
  <c r="W1945" i="25"/>
  <c r="R1502" i="25"/>
  <c r="T1502" i="25"/>
  <c r="M1502" i="25"/>
  <c r="T2819" i="25"/>
  <c r="R2819" i="25"/>
  <c r="M2819" i="25"/>
  <c r="T1215" i="25"/>
  <c r="R1215" i="25"/>
  <c r="M1215" i="25"/>
  <c r="M2047" i="25"/>
  <c r="R2047" i="25"/>
  <c r="T2047" i="25"/>
  <c r="T3106" i="25"/>
  <c r="R3106" i="25"/>
  <c r="M3106" i="25"/>
  <c r="W357" i="25"/>
  <c r="X357" i="25"/>
  <c r="AE357" i="25" s="1"/>
  <c r="T3202" i="25"/>
  <c r="W896" i="25"/>
  <c r="X896" i="25"/>
  <c r="AE896" i="25" s="1"/>
  <c r="M2304" i="25"/>
  <c r="N3395" i="25"/>
  <c r="O3395" i="25"/>
  <c r="M1374" i="25"/>
  <c r="R1374" i="25"/>
  <c r="T1374" i="25"/>
  <c r="T1185" i="25"/>
  <c r="N1771" i="25"/>
  <c r="O1771" i="25"/>
  <c r="M1032" i="25"/>
  <c r="O2493" i="25"/>
  <c r="N2493" i="25"/>
  <c r="O2398" i="25"/>
  <c r="N2398" i="25"/>
  <c r="O1600" i="25"/>
  <c r="N1600" i="25"/>
  <c r="O758" i="25"/>
  <c r="N758" i="25"/>
  <c r="M731" i="25"/>
  <c r="R731" i="25"/>
  <c r="T731" i="25"/>
  <c r="R1595" i="25"/>
  <c r="W1595" i="25"/>
  <c r="X1595" i="25"/>
  <c r="AE1595" i="25" s="1"/>
  <c r="W2778" i="25"/>
  <c r="X2778" i="25"/>
  <c r="AE2778" i="25" s="1"/>
  <c r="W854" i="25"/>
  <c r="X854" i="25"/>
  <c r="AE854" i="25" s="1"/>
  <c r="W904" i="25"/>
  <c r="R904" i="25"/>
  <c r="T904" i="25"/>
  <c r="M904" i="25"/>
  <c r="X2167" i="25"/>
  <c r="AE2167" i="25" s="1"/>
  <c r="W2167" i="25"/>
  <c r="X3365" i="25"/>
  <c r="AE3365" i="25" s="1"/>
  <c r="T3365" i="25"/>
  <c r="M3365" i="25"/>
  <c r="R3365" i="25"/>
  <c r="R1172" i="25"/>
  <c r="M1172" i="25"/>
  <c r="T1172" i="25"/>
  <c r="T2953" i="25"/>
  <c r="M2953" i="25"/>
  <c r="R2953" i="25"/>
  <c r="X2356" i="25"/>
  <c r="AE2356" i="25" s="1"/>
  <c r="M292" i="25"/>
  <c r="X1853" i="25"/>
  <c r="AE1853" i="25" s="1"/>
  <c r="M1853" i="25"/>
  <c r="R1853" i="25"/>
  <c r="T1853" i="25"/>
  <c r="X2396" i="25"/>
  <c r="AE2396" i="25" s="1"/>
  <c r="N2600" i="25"/>
  <c r="O2600" i="25"/>
  <c r="O416" i="25"/>
  <c r="N416" i="25"/>
  <c r="R2246" i="25"/>
  <c r="T2246" i="25"/>
  <c r="M2246" i="25"/>
  <c r="M2506" i="25"/>
  <c r="T2837" i="25"/>
  <c r="X2546" i="25"/>
  <c r="AE2546" i="25" s="1"/>
  <c r="X2415" i="25"/>
  <c r="AE2415" i="25" s="1"/>
  <c r="W2415" i="25"/>
  <c r="R313" i="25"/>
  <c r="T313" i="25"/>
  <c r="M313" i="25"/>
  <c r="W2632" i="25"/>
  <c r="X2632" i="25"/>
  <c r="AE2632" i="25" s="1"/>
  <c r="R696" i="25"/>
  <c r="T696" i="25"/>
  <c r="M696" i="25"/>
  <c r="W831" i="25"/>
  <c r="X831" i="25"/>
  <c r="AE831" i="25" s="1"/>
  <c r="R414" i="25"/>
  <c r="T414" i="25"/>
  <c r="M414" i="25"/>
  <c r="W2448" i="25"/>
  <c r="X2077" i="25"/>
  <c r="AE2077" i="25" s="1"/>
  <c r="W2077" i="25"/>
  <c r="R3124" i="25"/>
  <c r="T3124" i="25"/>
  <c r="M3124" i="25"/>
  <c r="M1436" i="25"/>
  <c r="T1436" i="25"/>
  <c r="T17" i="25"/>
  <c r="M17" i="25"/>
  <c r="R17" i="25"/>
  <c r="O1237" i="25"/>
  <c r="N1237" i="25"/>
  <c r="O73" i="25"/>
  <c r="N73" i="25"/>
  <c r="T1362" i="25"/>
  <c r="M1362" i="25"/>
  <c r="R1362" i="25"/>
  <c r="X1669" i="25"/>
  <c r="AE1669" i="25" s="1"/>
  <c r="W1669" i="25"/>
  <c r="R231" i="25"/>
  <c r="M231" i="25"/>
  <c r="T231" i="25"/>
  <c r="M649" i="25"/>
  <c r="T649" i="25"/>
  <c r="R649" i="25"/>
  <c r="W2556" i="25"/>
  <c r="X2556" i="25"/>
  <c r="AE2556" i="25" s="1"/>
  <c r="W3057" i="25"/>
  <c r="X3057" i="25"/>
  <c r="AE3057" i="25" s="1"/>
  <c r="X2458" i="25"/>
  <c r="AE2458" i="25" s="1"/>
  <c r="N2553" i="25"/>
  <c r="O2553" i="25"/>
  <c r="P2553" i="25" s="1"/>
  <c r="M2359" i="25"/>
  <c r="R2359" i="25"/>
  <c r="T2359" i="25"/>
  <c r="X3430" i="25"/>
  <c r="AE3430" i="25" s="1"/>
  <c r="W3430" i="25"/>
  <c r="W2822" i="25"/>
  <c r="R2822" i="25"/>
  <c r="M2822" i="25"/>
  <c r="T2822" i="25"/>
  <c r="N2651" i="25"/>
  <c r="O2651" i="25"/>
  <c r="Q2651" i="25" s="1"/>
  <c r="W2204" i="25"/>
  <c r="X2204" i="25"/>
  <c r="AE2204" i="25" s="1"/>
  <c r="M2598" i="25"/>
  <c r="R2598" i="25"/>
  <c r="T2598" i="25"/>
  <c r="X1363" i="25"/>
  <c r="AE1363" i="25" s="1"/>
  <c r="N2918" i="25"/>
  <c r="O2918" i="25"/>
  <c r="O2299" i="25"/>
  <c r="N2299" i="25"/>
  <c r="O2791" i="25"/>
  <c r="N2791" i="25"/>
  <c r="O3208" i="25"/>
  <c r="N3208" i="25"/>
  <c r="W686" i="25"/>
  <c r="X686" i="25"/>
  <c r="AE686" i="25" s="1"/>
  <c r="W3208" i="25"/>
  <c r="X3208" i="25"/>
  <c r="AE3208" i="25" s="1"/>
  <c r="R2627" i="25"/>
  <c r="X2627" i="25"/>
  <c r="AE2627" i="25" s="1"/>
  <c r="W2627" i="25"/>
  <c r="X1482" i="25"/>
  <c r="AE1482" i="25" s="1"/>
  <c r="W1482" i="25"/>
  <c r="M3407" i="25"/>
  <c r="R3407" i="25"/>
  <c r="T3407" i="25"/>
  <c r="W3099" i="25"/>
  <c r="X3099" i="25"/>
  <c r="AE3099" i="25" s="1"/>
  <c r="R114" i="25"/>
  <c r="T114" i="25"/>
  <c r="M114" i="25"/>
  <c r="T780" i="25"/>
  <c r="R780" i="25"/>
  <c r="M780" i="25"/>
  <c r="R1734" i="25"/>
  <c r="T1734" i="25"/>
  <c r="M1734" i="25"/>
  <c r="N1323" i="25"/>
  <c r="O1323" i="25"/>
  <c r="M213" i="25"/>
  <c r="R213" i="25"/>
  <c r="T213" i="25"/>
  <c r="R2922" i="25"/>
  <c r="T2922" i="25"/>
  <c r="M2922" i="25"/>
  <c r="N2895" i="25"/>
  <c r="O2895" i="25"/>
  <c r="P2895" i="25" s="1"/>
  <c r="N195" i="25"/>
  <c r="O195" i="25"/>
  <c r="O1770" i="25"/>
  <c r="N1770" i="25"/>
  <c r="N1307" i="25"/>
  <c r="O1307" i="25"/>
  <c r="W1566" i="25"/>
  <c r="X1566" i="25"/>
  <c r="AE1566" i="25" s="1"/>
  <c r="W2817" i="25"/>
  <c r="X2817" i="25"/>
  <c r="AE2817" i="25" s="1"/>
  <c r="M3127" i="25"/>
  <c r="T3127" i="25"/>
  <c r="R3127" i="25"/>
  <c r="T1295" i="25"/>
  <c r="M1295" i="25"/>
  <c r="R1295" i="25"/>
  <c r="T358" i="25"/>
  <c r="R358" i="25"/>
  <c r="M358" i="25"/>
  <c r="W2699" i="25"/>
  <c r="X2699" i="25"/>
  <c r="AE2699" i="25" s="1"/>
  <c r="W1735" i="25"/>
  <c r="X1735" i="25"/>
  <c r="AE1735" i="25" s="1"/>
  <c r="T2335" i="25"/>
  <c r="R2335" i="25"/>
  <c r="M2335" i="25"/>
  <c r="X695" i="25"/>
  <c r="AE695" i="25" s="1"/>
  <c r="M695" i="25"/>
  <c r="R695" i="25"/>
  <c r="T695" i="25"/>
  <c r="T2354" i="25"/>
  <c r="R2035" i="25"/>
  <c r="M2035" i="25"/>
  <c r="T2035" i="25"/>
  <c r="M3475" i="25"/>
  <c r="M435" i="25"/>
  <c r="R435" i="25"/>
  <c r="T435" i="25"/>
  <c r="X3329" i="25"/>
  <c r="AE3329" i="25" s="1"/>
  <c r="W3329" i="25"/>
  <c r="T537" i="25"/>
  <c r="R537" i="25"/>
  <c r="M537" i="25"/>
  <c r="X1502" i="25"/>
  <c r="AE1502" i="25" s="1"/>
  <c r="W2587" i="25"/>
  <c r="N2582" i="25"/>
  <c r="O2582" i="25"/>
  <c r="O1198" i="25"/>
  <c r="N1198" i="25"/>
  <c r="R3160" i="25"/>
  <c r="T2481" i="25"/>
  <c r="N441" i="25"/>
  <c r="O441" i="25"/>
  <c r="M2000" i="25"/>
  <c r="T3099" i="25"/>
  <c r="T2815" i="25"/>
  <c r="N3272" i="25"/>
  <c r="O3272" i="25"/>
  <c r="M3080" i="25"/>
  <c r="O727" i="25"/>
  <c r="N727" i="25"/>
  <c r="X1586" i="25"/>
  <c r="AE1586" i="25" s="1"/>
  <c r="W1586" i="25"/>
  <c r="W2996" i="25"/>
  <c r="M2996" i="25"/>
  <c r="T2996" i="25"/>
  <c r="R2996" i="25"/>
  <c r="X3485" i="25"/>
  <c r="AE3485" i="25" s="1"/>
  <c r="R3485" i="25"/>
  <c r="T3485" i="25"/>
  <c r="M3485" i="25"/>
  <c r="W2427" i="25"/>
  <c r="T2427" i="25"/>
  <c r="R2427" i="25"/>
  <c r="M2427" i="25"/>
  <c r="X3312" i="25"/>
  <c r="AE3312" i="25" s="1"/>
  <c r="W3312" i="25"/>
  <c r="W2066" i="25"/>
  <c r="X2066" i="25"/>
  <c r="AE2066" i="25" s="1"/>
  <c r="W2647" i="25"/>
  <c r="M2647" i="25"/>
  <c r="T2647" i="25"/>
  <c r="R2647" i="25"/>
  <c r="X3235" i="25"/>
  <c r="AE3235" i="25" s="1"/>
  <c r="W3235" i="25"/>
  <c r="X1714" i="25"/>
  <c r="AE1714" i="25" s="1"/>
  <c r="W1714" i="25"/>
  <c r="X2624" i="25"/>
  <c r="AE2624" i="25" s="1"/>
  <c r="W2624" i="25"/>
  <c r="R2336" i="25"/>
  <c r="M2336" i="25"/>
  <c r="T2336" i="25"/>
  <c r="T702" i="25"/>
  <c r="M702" i="25"/>
  <c r="R702" i="25"/>
  <c r="W1711" i="25"/>
  <c r="T1711" i="25"/>
  <c r="R1711" i="25"/>
  <c r="M1711" i="25"/>
  <c r="R2626" i="25"/>
  <c r="M2626" i="25"/>
  <c r="T2626" i="25"/>
  <c r="R6" i="25"/>
  <c r="M6" i="25"/>
  <c r="T6" i="25"/>
  <c r="M3217" i="25"/>
  <c r="R3217" i="25"/>
  <c r="T3217" i="25"/>
  <c r="X1257" i="25"/>
  <c r="AE1257" i="25" s="1"/>
  <c r="W1257" i="25"/>
  <c r="O2615" i="25"/>
  <c r="N2615" i="25"/>
  <c r="M2526" i="25"/>
  <c r="W2526" i="25"/>
  <c r="X2526" i="25"/>
  <c r="AE2526" i="25" s="1"/>
  <c r="N1134" i="25"/>
  <c r="O1134" i="25"/>
  <c r="M2474" i="25"/>
  <c r="M1160" i="25"/>
  <c r="T1160" i="25"/>
  <c r="R1160" i="25"/>
  <c r="R1202" i="25"/>
  <c r="M1063" i="25"/>
  <c r="R1063" i="25"/>
  <c r="T1063" i="25"/>
  <c r="O2115" i="25"/>
  <c r="N2115" i="25"/>
  <c r="O1809" i="25"/>
  <c r="N1809" i="25"/>
  <c r="N1216" i="25"/>
  <c r="O1216" i="25"/>
  <c r="O2015" i="25"/>
  <c r="N2015" i="25"/>
  <c r="N1126" i="25"/>
  <c r="O1126" i="25"/>
  <c r="M396" i="25"/>
  <c r="N556" i="25"/>
  <c r="O556" i="25"/>
  <c r="M1583" i="25"/>
  <c r="T1583" i="25"/>
  <c r="R1583" i="25"/>
  <c r="W2876" i="25"/>
  <c r="X2876" i="25"/>
  <c r="AE2876" i="25" s="1"/>
  <c r="X2430" i="25"/>
  <c r="AE2430" i="25" s="1"/>
  <c r="W2430" i="25"/>
  <c r="N2970" i="25"/>
  <c r="O2970" i="25"/>
  <c r="P2970" i="25" s="1"/>
  <c r="X991" i="25"/>
  <c r="AE991" i="25" s="1"/>
  <c r="T2673" i="25"/>
  <c r="W747" i="25"/>
  <c r="X747" i="25"/>
  <c r="AE747" i="25" s="1"/>
  <c r="R2659" i="25"/>
  <c r="T2659" i="25"/>
  <c r="M2659" i="25"/>
  <c r="W2260" i="25"/>
  <c r="X2260" i="25"/>
  <c r="AE2260" i="25" s="1"/>
  <c r="X770" i="25"/>
  <c r="AE770" i="25" s="1"/>
  <c r="W770" i="25"/>
  <c r="X502" i="25"/>
  <c r="AE502" i="25" s="1"/>
  <c r="W502" i="25"/>
  <c r="W1191" i="25"/>
  <c r="X1191" i="25"/>
  <c r="AE1191" i="25" s="1"/>
  <c r="T819" i="25"/>
  <c r="M819" i="25"/>
  <c r="R819" i="25"/>
  <c r="R2748" i="25"/>
  <c r="X656" i="25"/>
  <c r="AE656" i="25" s="1"/>
  <c r="W656" i="25"/>
  <c r="T1596" i="25"/>
  <c r="W1596" i="25"/>
  <c r="X1596" i="25"/>
  <c r="AE1596" i="25" s="1"/>
  <c r="M2540" i="25"/>
  <c r="R2540" i="25"/>
  <c r="T2540" i="25"/>
  <c r="R3125" i="25"/>
  <c r="O1073" i="25"/>
  <c r="N1073" i="25"/>
  <c r="R938" i="25"/>
  <c r="T938" i="25"/>
  <c r="M938" i="25"/>
  <c r="T2774" i="25"/>
  <c r="R2774" i="25"/>
  <c r="M2774" i="25"/>
  <c r="W2379" i="25"/>
  <c r="X2379" i="25"/>
  <c r="AE2379" i="25" s="1"/>
  <c r="W1532" i="25"/>
  <c r="X1532" i="25"/>
  <c r="AE1532" i="25" s="1"/>
  <c r="M1553" i="25"/>
  <c r="T1553" i="25"/>
  <c r="R1553" i="25"/>
  <c r="T3176" i="25"/>
  <c r="R3176" i="25"/>
  <c r="M3176" i="25"/>
  <c r="T35" i="25"/>
  <c r="R35" i="25"/>
  <c r="M35" i="25"/>
  <c r="T108" i="25"/>
  <c r="M108" i="25"/>
  <c r="R108" i="25"/>
  <c r="N2923" i="25"/>
  <c r="O2923" i="25"/>
  <c r="T161" i="25"/>
  <c r="O1599" i="25"/>
  <c r="N1599" i="25"/>
  <c r="N475" i="25"/>
  <c r="O475" i="25"/>
  <c r="T1577" i="25"/>
  <c r="R1577" i="25"/>
  <c r="M1577" i="25"/>
  <c r="M9" i="25"/>
  <c r="T178" i="25"/>
  <c r="X178" i="25"/>
  <c r="AE178" i="25" s="1"/>
  <c r="W178" i="25"/>
  <c r="R1238" i="25"/>
  <c r="T1067" i="25"/>
  <c r="M98" i="25"/>
  <c r="R98" i="25"/>
  <c r="T98" i="25"/>
  <c r="O1562" i="25"/>
  <c r="N1562" i="25"/>
  <c r="N1649" i="25"/>
  <c r="O1649" i="25"/>
  <c r="M2752" i="25"/>
  <c r="T2436" i="25"/>
  <c r="N3308" i="25"/>
  <c r="O3308" i="25"/>
  <c r="O1689" i="25"/>
  <c r="N1689" i="25"/>
  <c r="W2238" i="25"/>
  <c r="O3280" i="25"/>
  <c r="N3280" i="25"/>
  <c r="X2305" i="25"/>
  <c r="AE2305" i="25" s="1"/>
  <c r="N2812" i="25"/>
  <c r="O2812" i="25"/>
  <c r="O1797" i="25"/>
  <c r="N1797" i="25"/>
  <c r="W984" i="25"/>
  <c r="X984" i="25"/>
  <c r="AE984" i="25" s="1"/>
  <c r="W845" i="25"/>
  <c r="X845" i="25"/>
  <c r="AE845" i="25" s="1"/>
  <c r="R2469" i="25"/>
  <c r="M2469" i="25"/>
  <c r="T2469" i="25"/>
  <c r="R2453" i="25"/>
  <c r="W2453" i="25"/>
  <c r="X2453" i="25"/>
  <c r="AE2453" i="25" s="1"/>
  <c r="T568" i="25"/>
  <c r="M568" i="25"/>
  <c r="R568" i="25"/>
  <c r="W509" i="25"/>
  <c r="X509" i="25"/>
  <c r="AE509" i="25" s="1"/>
  <c r="X889" i="25"/>
  <c r="AE889" i="25" s="1"/>
  <c r="W889" i="25"/>
  <c r="W3393" i="25"/>
  <c r="X3393" i="25"/>
  <c r="AE3393" i="25" s="1"/>
  <c r="W726" i="25"/>
  <c r="R942" i="25"/>
  <c r="W942" i="25"/>
  <c r="X942" i="25"/>
  <c r="AE942" i="25" s="1"/>
  <c r="W1528" i="25"/>
  <c r="X1528" i="25"/>
  <c r="AE1528" i="25" s="1"/>
  <c r="W2348" i="25"/>
  <c r="M2992" i="25"/>
  <c r="W2992" i="25"/>
  <c r="X2992" i="25"/>
  <c r="AE2992" i="25" s="1"/>
  <c r="M1469" i="25"/>
  <c r="T1469" i="25"/>
  <c r="R1469" i="25"/>
  <c r="W2714" i="25"/>
  <c r="X2177" i="25"/>
  <c r="AE2177" i="25" s="1"/>
  <c r="W2177" i="25"/>
  <c r="N2018" i="25"/>
  <c r="O2018" i="25"/>
  <c r="X293" i="25"/>
  <c r="AE293" i="25" s="1"/>
  <c r="M2601" i="25"/>
  <c r="R2601" i="25"/>
  <c r="T2601" i="25"/>
  <c r="X2105" i="25"/>
  <c r="AE2105" i="25" s="1"/>
  <c r="T2105" i="25"/>
  <c r="R2105" i="25"/>
  <c r="M2105" i="25"/>
  <c r="T2863" i="25"/>
  <c r="M2863" i="25"/>
  <c r="R2863" i="25"/>
  <c r="M2921" i="25"/>
  <c r="R860" i="25"/>
  <c r="T860" i="25"/>
  <c r="W598" i="25"/>
  <c r="X598" i="25"/>
  <c r="AE598" i="25" s="1"/>
  <c r="R3294" i="25"/>
  <c r="W3294" i="25"/>
  <c r="X3294" i="25"/>
  <c r="AE3294" i="25" s="1"/>
  <c r="O1019" i="25"/>
  <c r="N1019" i="25"/>
  <c r="W163" i="25"/>
  <c r="X163" i="25"/>
  <c r="AE163" i="25" s="1"/>
  <c r="W1768" i="25"/>
  <c r="T1768" i="25"/>
  <c r="M1768" i="25"/>
  <c r="R1768" i="25"/>
  <c r="R2695" i="25"/>
  <c r="T2695" i="25"/>
  <c r="M2695" i="25"/>
  <c r="N1791" i="25"/>
  <c r="O1791" i="25"/>
  <c r="R201" i="25"/>
  <c r="M201" i="25"/>
  <c r="T201" i="25"/>
  <c r="M3200" i="25"/>
  <c r="R3200" i="25"/>
  <c r="N3296" i="25"/>
  <c r="O3296" i="25"/>
  <c r="W1219" i="25"/>
  <c r="X1219" i="25"/>
  <c r="AE1219" i="25" s="1"/>
  <c r="T1709" i="25"/>
  <c r="O2946" i="25"/>
  <c r="N2946" i="25"/>
  <c r="W3227" i="25"/>
  <c r="M3227" i="25"/>
  <c r="T3227" i="25"/>
  <c r="R3227" i="25"/>
  <c r="T270" i="25"/>
  <c r="R865" i="25"/>
  <c r="O3380" i="25"/>
  <c r="N3380" i="25"/>
  <c r="N2853" i="25"/>
  <c r="O2853" i="25"/>
  <c r="N180" i="25"/>
  <c r="O180" i="25"/>
  <c r="N1352" i="25"/>
  <c r="O1352" i="25"/>
  <c r="X2768" i="25"/>
  <c r="AE2768" i="25" s="1"/>
  <c r="T1032" i="25"/>
  <c r="M951" i="25"/>
  <c r="N3274" i="25"/>
  <c r="O3274" i="25"/>
  <c r="O1642" i="25"/>
  <c r="N1642" i="25"/>
  <c r="O2119" i="25"/>
  <c r="N2119" i="25"/>
  <c r="R1345" i="25"/>
  <c r="W2695" i="25"/>
  <c r="X2601" i="25"/>
  <c r="AE2601" i="25" s="1"/>
  <c r="R2158" i="25"/>
  <c r="T2158" i="25"/>
  <c r="M2158" i="25"/>
  <c r="O374" i="25"/>
  <c r="N374" i="25"/>
  <c r="T694" i="25"/>
  <c r="M3147" i="25"/>
  <c r="N2290" i="25"/>
  <c r="O2290" i="25"/>
  <c r="X1276" i="25"/>
  <c r="AE1276" i="25" s="1"/>
  <c r="N2611" i="25"/>
  <c r="O2611" i="25"/>
  <c r="N321" i="25"/>
  <c r="O321" i="25"/>
  <c r="O531" i="25"/>
  <c r="N531" i="25"/>
  <c r="R3360" i="25"/>
  <c r="M1539" i="25"/>
  <c r="R1539" i="25"/>
  <c r="T1539" i="25"/>
  <c r="R877" i="25"/>
  <c r="M877" i="25"/>
  <c r="T877" i="25"/>
  <c r="X1488" i="25"/>
  <c r="AE1488" i="25" s="1"/>
  <c r="W1488" i="25"/>
  <c r="W2223" i="25"/>
  <c r="M2223" i="25"/>
  <c r="R2223" i="25"/>
  <c r="T2223" i="25"/>
  <c r="M2461" i="25"/>
  <c r="R2461" i="25"/>
  <c r="T2461" i="25"/>
  <c r="T2977" i="25"/>
  <c r="M2977" i="25"/>
  <c r="R2977" i="25"/>
  <c r="X3197" i="25"/>
  <c r="AE3197" i="25" s="1"/>
  <c r="W3197" i="25"/>
  <c r="T3331" i="25"/>
  <c r="R3331" i="25"/>
  <c r="M3331" i="25"/>
  <c r="X930" i="25"/>
  <c r="AE930" i="25" s="1"/>
  <c r="W930" i="25"/>
  <c r="W2781" i="25"/>
  <c r="X2781" i="25"/>
  <c r="AE2781" i="25" s="1"/>
  <c r="R948" i="25"/>
  <c r="T948" i="25"/>
  <c r="M948" i="25"/>
  <c r="W3481" i="25"/>
  <c r="X3481" i="25"/>
  <c r="AE3481" i="25" s="1"/>
  <c r="M1628" i="25"/>
  <c r="R1628" i="25"/>
  <c r="T1628" i="25"/>
  <c r="N2594" i="25"/>
  <c r="O2594" i="25"/>
  <c r="Q2594" i="25" s="1"/>
  <c r="W2356" i="25"/>
  <c r="W3449" i="25"/>
  <c r="T1088" i="25"/>
  <c r="M1088" i="25"/>
  <c r="R1088" i="25"/>
  <c r="O2780" i="25"/>
  <c r="N2780" i="25"/>
  <c r="W2826" i="25"/>
  <c r="X1351" i="25"/>
  <c r="AE1351" i="25" s="1"/>
  <c r="W1351" i="25"/>
  <c r="W2132" i="25"/>
  <c r="X2132" i="25"/>
  <c r="AE2132" i="25" s="1"/>
  <c r="M3154" i="25"/>
  <c r="T3154" i="25"/>
  <c r="R3154" i="25"/>
  <c r="W3247" i="25"/>
  <c r="X3247" i="25"/>
  <c r="AE3247" i="25" s="1"/>
  <c r="M823" i="25"/>
  <c r="T823" i="25"/>
  <c r="R823" i="25"/>
  <c r="M1637" i="25"/>
  <c r="R1637" i="25"/>
  <c r="T1637" i="25"/>
  <c r="T2978" i="25"/>
  <c r="R2978" i="25"/>
  <c r="M2978" i="25"/>
  <c r="M2402" i="25"/>
  <c r="T2402" i="25"/>
  <c r="R2402" i="25"/>
  <c r="X2619" i="25"/>
  <c r="AE2619" i="25" s="1"/>
  <c r="W2619" i="25"/>
  <c r="M686" i="25"/>
  <c r="R686" i="25"/>
  <c r="T686" i="25"/>
  <c r="T236" i="25"/>
  <c r="R236" i="25"/>
  <c r="M236" i="25"/>
  <c r="X3161" i="25"/>
  <c r="AE3161" i="25" s="1"/>
  <c r="W3161" i="25"/>
  <c r="W1225" i="25"/>
  <c r="X1225" i="25"/>
  <c r="AE1225" i="25" s="1"/>
  <c r="R1501" i="25"/>
  <c r="T1501" i="25"/>
  <c r="M1501" i="25"/>
  <c r="M706" i="25"/>
  <c r="T706" i="25"/>
  <c r="R706" i="25"/>
  <c r="W685" i="25"/>
  <c r="X685" i="25"/>
  <c r="AE685" i="25" s="1"/>
  <c r="X2184" i="25"/>
  <c r="AE2184" i="25" s="1"/>
  <c r="W2184" i="25"/>
  <c r="R173" i="25"/>
  <c r="M469" i="25"/>
  <c r="R469" i="25"/>
  <c r="T469" i="25"/>
  <c r="R3438" i="25"/>
  <c r="X3438" i="25"/>
  <c r="AE3438" i="25" s="1"/>
  <c r="W3438" i="25"/>
  <c r="X2348" i="25"/>
  <c r="AE2348" i="25" s="1"/>
  <c r="T2076" i="25"/>
  <c r="M2076" i="25"/>
  <c r="R2076" i="25"/>
  <c r="R1013" i="25"/>
  <c r="M1013" i="25"/>
  <c r="T1013" i="25"/>
  <c r="X2388" i="25"/>
  <c r="AE2388" i="25" s="1"/>
  <c r="W2388" i="25"/>
  <c r="X542" i="25"/>
  <c r="AE542" i="25" s="1"/>
  <c r="W542" i="25"/>
  <c r="T87" i="25"/>
  <c r="M87" i="25"/>
  <c r="R87" i="25"/>
  <c r="X212" i="25"/>
  <c r="AE212" i="25" s="1"/>
  <c r="W212" i="25"/>
  <c r="T2209" i="25"/>
  <c r="R2209" i="25"/>
  <c r="M2209" i="25"/>
  <c r="M1715" i="25"/>
  <c r="T1715" i="25"/>
  <c r="M804" i="25"/>
  <c r="T804" i="25"/>
  <c r="R804" i="25"/>
  <c r="W1904" i="25"/>
  <c r="X1904" i="25"/>
  <c r="AE1904" i="25" s="1"/>
  <c r="X365" i="25"/>
  <c r="AE365" i="25" s="1"/>
  <c r="W365" i="25"/>
  <c r="R426" i="25"/>
  <c r="M426" i="25"/>
  <c r="T426" i="25"/>
  <c r="R2127" i="25"/>
  <c r="T2127" i="25"/>
  <c r="M2127" i="25"/>
  <c r="O1358" i="25"/>
  <c r="N1358" i="25"/>
  <c r="R2054" i="25"/>
  <c r="X2054" i="25"/>
  <c r="AE2054" i="25" s="1"/>
  <c r="W2054" i="25"/>
  <c r="R2928" i="25"/>
  <c r="M2928" i="25"/>
  <c r="T2928" i="25"/>
  <c r="M2586" i="25"/>
  <c r="T2586" i="25"/>
  <c r="R2586" i="25"/>
  <c r="X729" i="25"/>
  <c r="AE729" i="25" s="1"/>
  <c r="M3495" i="25"/>
  <c r="R3495" i="25"/>
  <c r="T3495" i="25"/>
  <c r="X1477" i="25"/>
  <c r="AE1477" i="25" s="1"/>
  <c r="W1477" i="25"/>
  <c r="M2677" i="25"/>
  <c r="W3282" i="25"/>
  <c r="X3282" i="25"/>
  <c r="AE3282" i="25" s="1"/>
  <c r="M1709" i="25"/>
  <c r="N1404" i="25"/>
  <c r="O1404" i="25"/>
  <c r="W2557" i="25"/>
  <c r="X2557" i="25"/>
  <c r="AE2557" i="25" s="1"/>
  <c r="M865" i="25"/>
  <c r="W839" i="25"/>
  <c r="X839" i="25"/>
  <c r="AE839" i="25" s="1"/>
  <c r="X523" i="25"/>
  <c r="AE523" i="25" s="1"/>
  <c r="X521" i="25"/>
  <c r="AE521" i="25" s="1"/>
  <c r="W521" i="25"/>
  <c r="N146" i="25"/>
  <c r="O146" i="25"/>
  <c r="W2768" i="25"/>
  <c r="R3192" i="25"/>
  <c r="O1652" i="25"/>
  <c r="N1652" i="25"/>
  <c r="R951" i="25"/>
  <c r="N1442" i="25"/>
  <c r="O1442" i="25"/>
  <c r="Q1442" i="25" s="1"/>
  <c r="N1959" i="25"/>
  <c r="O1959" i="25"/>
  <c r="O1147" i="25"/>
  <c r="N1147" i="25"/>
  <c r="X1144" i="25"/>
  <c r="AE1144" i="25" s="1"/>
  <c r="T1426" i="25"/>
  <c r="R1426" i="25"/>
  <c r="M1426" i="25"/>
  <c r="N1882" i="25"/>
  <c r="O1882" i="25"/>
  <c r="M1345" i="25"/>
  <c r="X2695" i="25"/>
  <c r="AE2695" i="25" s="1"/>
  <c r="R694" i="25"/>
  <c r="R1898" i="25"/>
  <c r="W663" i="25"/>
  <c r="T2992" i="25"/>
  <c r="R749" i="25"/>
  <c r="T3360" i="25"/>
  <c r="O1520" i="25"/>
  <c r="N1520" i="25"/>
  <c r="M3163" i="25"/>
  <c r="T3163" i="25"/>
  <c r="R3163" i="25"/>
  <c r="T2558" i="25"/>
  <c r="X2558" i="25"/>
  <c r="AE2558" i="25" s="1"/>
  <c r="W2558" i="25"/>
  <c r="M2887" i="25"/>
  <c r="R2887" i="25"/>
  <c r="T2887" i="25"/>
  <c r="R2631" i="25"/>
  <c r="T2631" i="25"/>
  <c r="M2631" i="25"/>
  <c r="X2263" i="25"/>
  <c r="AE2263" i="25" s="1"/>
  <c r="W2263" i="25"/>
  <c r="M1081" i="25"/>
  <c r="T1081" i="25"/>
  <c r="R1081" i="25"/>
  <c r="W223" i="25"/>
  <c r="X223" i="25"/>
  <c r="AE223" i="25" s="1"/>
  <c r="X3048" i="25"/>
  <c r="AE3048" i="25" s="1"/>
  <c r="W3048" i="25"/>
  <c r="X1300" i="25"/>
  <c r="AE1300" i="25" s="1"/>
  <c r="W1300" i="25"/>
  <c r="W549" i="25"/>
  <c r="X549" i="25"/>
  <c r="AE549" i="25" s="1"/>
  <c r="X1460" i="25"/>
  <c r="AE1460" i="25" s="1"/>
  <c r="W1460" i="25"/>
  <c r="X2869" i="25"/>
  <c r="AE2869" i="25" s="1"/>
  <c r="W2869" i="25"/>
  <c r="X2867" i="25"/>
  <c r="AE2867" i="25" s="1"/>
  <c r="W2867" i="25"/>
  <c r="X1920" i="25"/>
  <c r="AE1920" i="25" s="1"/>
  <c r="W1920" i="25"/>
  <c r="W2621" i="25"/>
  <c r="X2621" i="25"/>
  <c r="AE2621" i="25" s="1"/>
  <c r="W1234" i="25"/>
  <c r="X1234" i="25"/>
  <c r="AE1234" i="25" s="1"/>
  <c r="X2802" i="25"/>
  <c r="AE2802" i="25" s="1"/>
  <c r="W2802" i="25"/>
  <c r="W731" i="25"/>
  <c r="X2584" i="25"/>
  <c r="AE2584" i="25" s="1"/>
  <c r="W2584" i="25"/>
  <c r="R2893" i="25"/>
  <c r="T2893" i="25"/>
  <c r="M2893" i="25"/>
  <c r="W177" i="25"/>
  <c r="W775" i="25"/>
  <c r="M1176" i="25"/>
  <c r="T1176" i="25"/>
  <c r="R1176" i="25"/>
  <c r="W977" i="25"/>
  <c r="X977" i="25"/>
  <c r="AE977" i="25" s="1"/>
  <c r="X391" i="25"/>
  <c r="AE391" i="25" s="1"/>
  <c r="W391" i="25"/>
  <c r="R1023" i="25"/>
  <c r="M1023" i="25"/>
  <c r="T1023" i="25"/>
  <c r="W804" i="25"/>
  <c r="T2204" i="25"/>
  <c r="R2204" i="25"/>
  <c r="M2204" i="25"/>
  <c r="X3449" i="25"/>
  <c r="AE3449" i="25" s="1"/>
  <c r="M3319" i="25"/>
  <c r="R3319" i="25"/>
  <c r="T3319" i="25"/>
  <c r="X1203" i="25"/>
  <c r="AE1203" i="25" s="1"/>
  <c r="M1203" i="25"/>
  <c r="T1203" i="25"/>
  <c r="R1203" i="25"/>
  <c r="M737" i="25"/>
  <c r="T737" i="25"/>
  <c r="R737" i="25"/>
  <c r="R1620" i="25"/>
  <c r="T1620" i="25"/>
  <c r="M1620" i="25"/>
  <c r="W1384" i="25"/>
  <c r="T3196" i="25"/>
  <c r="R1436" i="25"/>
  <c r="W1436" i="25"/>
  <c r="X1436" i="25"/>
  <c r="AE1436" i="25" s="1"/>
  <c r="M1613" i="25"/>
  <c r="W1613" i="25"/>
  <c r="X1613" i="25"/>
  <c r="AE1613" i="25" s="1"/>
  <c r="T2007" i="25"/>
  <c r="R2007" i="25"/>
  <c r="M2007" i="25"/>
  <c r="X306" i="25"/>
  <c r="AE306" i="25" s="1"/>
  <c r="R255" i="25"/>
  <c r="M255" i="25"/>
  <c r="T255" i="25"/>
  <c r="W1529" i="25"/>
  <c r="R1529" i="25"/>
  <c r="T1529" i="25"/>
  <c r="M1529" i="25"/>
  <c r="T1794" i="25"/>
  <c r="R1029" i="25"/>
  <c r="T1289" i="25"/>
  <c r="R1289" i="25"/>
  <c r="M1289" i="25"/>
  <c r="M2480" i="25"/>
  <c r="R2480" i="25"/>
  <c r="T2480" i="25"/>
  <c r="T1042" i="25"/>
  <c r="N3379" i="25"/>
  <c r="O3379" i="25"/>
  <c r="N112" i="25"/>
  <c r="O112" i="25"/>
  <c r="R2349" i="25"/>
  <c r="W1577" i="25"/>
  <c r="R2506" i="25"/>
  <c r="X537" i="25"/>
  <c r="AE537" i="25" s="1"/>
  <c r="N853" i="25"/>
  <c r="O853" i="25"/>
  <c r="M1996" i="25"/>
  <c r="M1406" i="25"/>
  <c r="X2083" i="25"/>
  <c r="AE2083" i="25" s="1"/>
  <c r="W2083" i="25"/>
  <c r="W2469" i="25"/>
  <c r="X2469" i="25"/>
  <c r="AE2469" i="25" s="1"/>
  <c r="X415" i="25"/>
  <c r="AE415" i="25" s="1"/>
  <c r="W415" i="25"/>
  <c r="X1292" i="25"/>
  <c r="AE1292" i="25" s="1"/>
  <c r="W1292" i="25"/>
  <c r="M49" i="25"/>
  <c r="R49" i="25"/>
  <c r="T49" i="25"/>
  <c r="T652" i="25"/>
  <c r="R652" i="25"/>
  <c r="M652" i="25"/>
  <c r="T3065" i="25"/>
  <c r="M3065" i="25"/>
  <c r="R3065" i="25"/>
  <c r="W2954" i="25"/>
  <c r="T2954" i="25"/>
  <c r="M2954" i="25"/>
  <c r="R2954" i="25"/>
  <c r="X1618" i="25"/>
  <c r="AE1618" i="25" s="1"/>
  <c r="W1890" i="25"/>
  <c r="M1890" i="25"/>
  <c r="T1890" i="25"/>
  <c r="R1890" i="25"/>
  <c r="R534" i="25"/>
  <c r="T534" i="25"/>
  <c r="M534" i="25"/>
  <c r="W2017" i="25"/>
  <c r="X2017" i="25"/>
  <c r="AE2017" i="25" s="1"/>
  <c r="W1787" i="25"/>
  <c r="X1787" i="25"/>
  <c r="AE1787" i="25" s="1"/>
  <c r="W296" i="25"/>
  <c r="X296" i="25"/>
  <c r="AE296" i="25" s="1"/>
  <c r="W2105" i="25"/>
  <c r="W441" i="25"/>
  <c r="X441" i="25"/>
  <c r="AE441" i="25" s="1"/>
  <c r="T2675" i="25"/>
  <c r="R2675" i="25"/>
  <c r="M2675" i="25"/>
  <c r="M2346" i="25"/>
  <c r="R2346" i="25"/>
  <c r="T2346" i="25"/>
  <c r="W1699" i="25"/>
  <c r="X1699" i="25"/>
  <c r="AE1699" i="25" s="1"/>
  <c r="W2709" i="25"/>
  <c r="W2610" i="25"/>
  <c r="X2610" i="25"/>
  <c r="AE2610" i="25" s="1"/>
  <c r="W199" i="25"/>
  <c r="X199" i="25"/>
  <c r="AE199" i="25" s="1"/>
  <c r="W2426" i="25"/>
  <c r="X2426" i="25"/>
  <c r="AE2426" i="25" s="1"/>
  <c r="M2410" i="25"/>
  <c r="R2410" i="25"/>
  <c r="T2410" i="25"/>
  <c r="T1036" i="25"/>
  <c r="R1036" i="25"/>
  <c r="M1036" i="25"/>
  <c r="W1396" i="25"/>
  <c r="X1396" i="25"/>
  <c r="AE1396" i="25" s="1"/>
  <c r="W2345" i="25"/>
  <c r="M2453" i="25"/>
  <c r="R1327" i="25"/>
  <c r="M1327" i="25"/>
  <c r="T1327" i="25"/>
  <c r="M324" i="25"/>
  <c r="X3288" i="25"/>
  <c r="AE3288" i="25" s="1"/>
  <c r="W3288" i="25"/>
  <c r="M852" i="25"/>
  <c r="N1260" i="25"/>
  <c r="O1260" i="25"/>
  <c r="T3340" i="25"/>
  <c r="R3340" i="25"/>
  <c r="M3340" i="25"/>
  <c r="T916" i="25"/>
  <c r="X1813" i="25"/>
  <c r="AE1813" i="25" s="1"/>
  <c r="W3477" i="25"/>
  <c r="R1149" i="25"/>
  <c r="T481" i="25"/>
  <c r="M481" i="25"/>
  <c r="X3127" i="25"/>
  <c r="AE3127" i="25" s="1"/>
  <c r="M2840" i="25"/>
  <c r="T2840" i="25"/>
  <c r="R2840" i="25"/>
  <c r="M2869" i="25"/>
  <c r="R2869" i="25"/>
  <c r="T2869" i="25"/>
  <c r="W1224" i="25"/>
  <c r="X1224" i="25"/>
  <c r="AE1224" i="25" s="1"/>
  <c r="R1317" i="25"/>
  <c r="T883" i="25"/>
  <c r="W883" i="25"/>
  <c r="X883" i="25"/>
  <c r="AE883" i="25" s="1"/>
  <c r="T1079" i="25"/>
  <c r="M1079" i="25"/>
  <c r="R1079" i="25"/>
  <c r="M2215" i="25"/>
  <c r="T438" i="25"/>
  <c r="M2306" i="25"/>
  <c r="R2306" i="25"/>
  <c r="T2306" i="25"/>
  <c r="M2168" i="25"/>
  <c r="T2168" i="25"/>
  <c r="R2168" i="25"/>
  <c r="W2162" i="25"/>
  <c r="X2162" i="25"/>
  <c r="AE2162" i="25" s="1"/>
  <c r="W919" i="25"/>
  <c r="X919" i="25"/>
  <c r="AE919" i="25" s="1"/>
  <c r="M1542" i="25"/>
  <c r="T1542" i="25"/>
  <c r="R1542" i="25"/>
  <c r="M3273" i="25"/>
  <c r="T3273" i="25"/>
  <c r="R3273" i="25"/>
  <c r="R909" i="25"/>
  <c r="T909" i="25"/>
  <c r="M909" i="25"/>
  <c r="R3216" i="25"/>
  <c r="M3216" i="25"/>
  <c r="T3216" i="25"/>
  <c r="W2676" i="25"/>
  <c r="X2676" i="25"/>
  <c r="AE2676" i="25" s="1"/>
  <c r="X356" i="25"/>
  <c r="AE356" i="25" s="1"/>
  <c r="W356" i="25"/>
  <c r="X1393" i="25"/>
  <c r="AE1393" i="25" s="1"/>
  <c r="W1393" i="25"/>
  <c r="M2901" i="25"/>
  <c r="T2901" i="25"/>
  <c r="R2901" i="25"/>
  <c r="R840" i="25"/>
  <c r="M840" i="25"/>
  <c r="T840" i="25"/>
  <c r="W2809" i="25"/>
  <c r="X2809" i="25"/>
  <c r="AE2809" i="25" s="1"/>
  <c r="W689" i="25"/>
  <c r="X689" i="25"/>
  <c r="AE689" i="25" s="1"/>
  <c r="M530" i="25"/>
  <c r="T530" i="25"/>
  <c r="R530" i="25"/>
  <c r="M599" i="25"/>
  <c r="T599" i="25"/>
  <c r="R599" i="25"/>
  <c r="N422" i="25"/>
  <c r="O422" i="25"/>
  <c r="T1096" i="25"/>
  <c r="R1096" i="25"/>
  <c r="M1096" i="25"/>
  <c r="X1355" i="25"/>
  <c r="AE1355" i="25" s="1"/>
  <c r="W1355" i="25"/>
  <c r="X978" i="25"/>
  <c r="AE978" i="25" s="1"/>
  <c r="W978" i="25"/>
  <c r="T2555" i="25"/>
  <c r="R2555" i="25"/>
  <c r="M2555" i="25"/>
  <c r="X2607" i="25"/>
  <c r="AE2607" i="25" s="1"/>
  <c r="W2607" i="25"/>
  <c r="R2591" i="25"/>
  <c r="M2591" i="25"/>
  <c r="T2591" i="25"/>
  <c r="M807" i="25"/>
  <c r="R514" i="25"/>
  <c r="T514" i="25"/>
  <c r="M514" i="25"/>
  <c r="M1178" i="25"/>
  <c r="T1178" i="25"/>
  <c r="R1178" i="25"/>
  <c r="O123" i="25"/>
  <c r="N123" i="25"/>
  <c r="X1437" i="25"/>
  <c r="AE1437" i="25" s="1"/>
  <c r="X862" i="25"/>
  <c r="AE862" i="25" s="1"/>
  <c r="W862" i="25"/>
  <c r="X3260" i="25"/>
  <c r="AE3260" i="25" s="1"/>
  <c r="R2315" i="25"/>
  <c r="T2315" i="25"/>
  <c r="M2315" i="25"/>
  <c r="M1665" i="25"/>
  <c r="M2544" i="25"/>
  <c r="T2066" i="25"/>
  <c r="M1995" i="25"/>
  <c r="R1995" i="25"/>
  <c r="T1995" i="25"/>
  <c r="W2712" i="25"/>
  <c r="X2712" i="25"/>
  <c r="AE2712" i="25" s="1"/>
  <c r="T3464" i="25"/>
  <c r="M3464" i="25"/>
  <c r="R3464" i="25"/>
  <c r="W1501" i="25"/>
  <c r="T2303" i="25"/>
  <c r="R2303" i="25"/>
  <c r="M2303" i="25"/>
  <c r="R1964" i="25"/>
  <c r="T1964" i="25"/>
  <c r="M1964" i="25"/>
  <c r="R78" i="25"/>
  <c r="W2249" i="25"/>
  <c r="X2249" i="25"/>
  <c r="AE2249" i="25" s="1"/>
  <c r="X938" i="25"/>
  <c r="AE938" i="25" s="1"/>
  <c r="N2884" i="25"/>
  <c r="O2884" i="25"/>
  <c r="O1383" i="25"/>
  <c r="N1383" i="25"/>
  <c r="N1943" i="25"/>
  <c r="O1943" i="25"/>
  <c r="W3291" i="25"/>
  <c r="X3291" i="25"/>
  <c r="AE3291" i="25" s="1"/>
  <c r="R411" i="25"/>
  <c r="T411" i="25"/>
  <c r="W829" i="25"/>
  <c r="R829" i="25"/>
  <c r="T829" i="25"/>
  <c r="M829" i="25"/>
  <c r="M1719" i="25"/>
  <c r="W2499" i="25"/>
  <c r="X2499" i="25"/>
  <c r="AE2499" i="25" s="1"/>
  <c r="T343" i="25"/>
  <c r="R343" i="25"/>
  <c r="M343" i="25"/>
  <c r="T1864" i="25"/>
  <c r="N2808" i="25"/>
  <c r="O2808" i="25"/>
  <c r="N2407" i="25"/>
  <c r="O2407" i="25"/>
  <c r="X1677" i="25"/>
  <c r="AE1677" i="25" s="1"/>
  <c r="N1807" i="25"/>
  <c r="O1807" i="25"/>
  <c r="M3096" i="25"/>
  <c r="R3096" i="25"/>
  <c r="T3096" i="25"/>
  <c r="X515" i="25"/>
  <c r="AE515" i="25" s="1"/>
  <c r="X1561" i="25"/>
  <c r="AE1561" i="25" s="1"/>
  <c r="N1459" i="25"/>
  <c r="O1459" i="25"/>
  <c r="R224" i="25"/>
  <c r="M2876" i="25"/>
  <c r="N592" i="25"/>
  <c r="O592" i="25"/>
  <c r="T128" i="25"/>
  <c r="R1504" i="25"/>
  <c r="W461" i="25"/>
  <c r="X774" i="25"/>
  <c r="AE774" i="25" s="1"/>
  <c r="T2835" i="25"/>
  <c r="R2835" i="25"/>
  <c r="M2835" i="25"/>
  <c r="N2784" i="25"/>
  <c r="O2784" i="25"/>
  <c r="O2759" i="25"/>
  <c r="N2759" i="25"/>
  <c r="M3120" i="25"/>
  <c r="N1605" i="25"/>
  <c r="O1605" i="25"/>
  <c r="O682" i="25"/>
  <c r="N682" i="25"/>
  <c r="T3208" i="25"/>
  <c r="N620" i="25"/>
  <c r="O620" i="25"/>
  <c r="P620" i="25" s="1"/>
  <c r="T2654" i="25"/>
  <c r="O1608" i="25"/>
  <c r="N1608" i="25"/>
  <c r="T2023" i="25"/>
  <c r="T434" i="25"/>
  <c r="X469" i="25"/>
  <c r="AE469" i="25" s="1"/>
  <c r="R783" i="25"/>
  <c r="M1476" i="25"/>
  <c r="M2405" i="25"/>
  <c r="R1518" i="25"/>
  <c r="M1518" i="25"/>
  <c r="T1518" i="25"/>
  <c r="M294" i="25"/>
  <c r="R294" i="25"/>
  <c r="T294" i="25"/>
  <c r="W2792" i="25"/>
  <c r="X2792" i="25"/>
  <c r="AE2792" i="25" s="1"/>
  <c r="W3164" i="25"/>
  <c r="X3164" i="25"/>
  <c r="AE3164" i="25" s="1"/>
  <c r="R902" i="25"/>
  <c r="M902" i="25"/>
  <c r="T902" i="25"/>
  <c r="X2847" i="25"/>
  <c r="AE2847" i="25" s="1"/>
  <c r="W2847" i="25"/>
  <c r="X2978" i="25"/>
  <c r="AE2978" i="25" s="1"/>
  <c r="W2978" i="25"/>
  <c r="X674" i="25"/>
  <c r="AE674" i="25" s="1"/>
  <c r="T674" i="25"/>
  <c r="R674" i="25"/>
  <c r="M674" i="25"/>
  <c r="X372" i="25"/>
  <c r="AE372" i="25" s="1"/>
  <c r="W372" i="25"/>
  <c r="R208" i="25"/>
  <c r="W208" i="25"/>
  <c r="X208" i="25"/>
  <c r="AE208" i="25" s="1"/>
  <c r="T1148" i="25"/>
  <c r="M1148" i="25"/>
  <c r="R1148" i="25"/>
  <c r="W1830" i="25"/>
  <c r="X1830" i="25"/>
  <c r="AE1830" i="25" s="1"/>
  <c r="W1827" i="25"/>
  <c r="X1827" i="25"/>
  <c r="AE1827" i="25" s="1"/>
  <c r="W566" i="25"/>
  <c r="T803" i="25"/>
  <c r="W803" i="25"/>
  <c r="X803" i="25"/>
  <c r="AE803" i="25" s="1"/>
  <c r="M1445" i="25"/>
  <c r="R1445" i="25"/>
  <c r="T1445" i="25"/>
  <c r="X2666" i="25"/>
  <c r="AE2666" i="25" s="1"/>
  <c r="W2666" i="25"/>
  <c r="R283" i="25"/>
  <c r="W283" i="25"/>
  <c r="X283" i="25"/>
  <c r="AE283" i="25" s="1"/>
  <c r="X3335" i="25"/>
  <c r="AE3335" i="25" s="1"/>
  <c r="W3335" i="25"/>
  <c r="N3021" i="25"/>
  <c r="O3021" i="25"/>
  <c r="W595" i="25"/>
  <c r="X595" i="25"/>
  <c r="AE595" i="25" s="1"/>
  <c r="W3181" i="25"/>
  <c r="X3181" i="25"/>
  <c r="AE3181" i="25" s="1"/>
  <c r="X147" i="25"/>
  <c r="AE147" i="25" s="1"/>
  <c r="W147" i="25"/>
  <c r="W1106" i="25"/>
  <c r="O1946" i="25"/>
  <c r="N1946" i="25"/>
  <c r="T2032" i="25"/>
  <c r="M2032" i="25"/>
  <c r="W2236" i="25"/>
  <c r="X2236" i="25"/>
  <c r="AE2236" i="25" s="1"/>
  <c r="M2649" i="25"/>
  <c r="W675" i="25"/>
  <c r="X675" i="25"/>
  <c r="AE675" i="25" s="1"/>
  <c r="X1568" i="25"/>
  <c r="AE1568" i="25" s="1"/>
  <c r="R3240" i="25"/>
  <c r="T3240" i="25"/>
  <c r="M3240" i="25"/>
  <c r="W2523" i="25"/>
  <c r="M2523" i="25"/>
  <c r="R2523" i="25"/>
  <c r="T2523" i="25"/>
  <c r="X3091" i="25"/>
  <c r="AE3091" i="25" s="1"/>
  <c r="W3091" i="25"/>
  <c r="M1540" i="25"/>
  <c r="T1540" i="25"/>
  <c r="R1540" i="25"/>
  <c r="M618" i="25"/>
  <c r="T618" i="25"/>
  <c r="R618" i="25"/>
  <c r="R2943" i="25"/>
  <c r="X1061" i="25"/>
  <c r="AE1061" i="25" s="1"/>
  <c r="W1061" i="25"/>
  <c r="W850" i="25"/>
  <c r="X850" i="25"/>
  <c r="AE850" i="25" s="1"/>
  <c r="R2191" i="25"/>
  <c r="M440" i="25"/>
  <c r="W976" i="25"/>
  <c r="X3106" i="25"/>
  <c r="AE3106" i="25" s="1"/>
  <c r="W3106" i="25"/>
  <c r="R1750" i="25"/>
  <c r="M1750" i="25"/>
  <c r="T1750" i="25"/>
  <c r="R215" i="25"/>
  <c r="M215" i="25"/>
  <c r="T215" i="25"/>
  <c r="R1428" i="25"/>
  <c r="M1428" i="25"/>
  <c r="T1428" i="25"/>
  <c r="R139" i="25"/>
  <c r="M139" i="25"/>
  <c r="R2310" i="25"/>
  <c r="M2310" i="25"/>
  <c r="T2310" i="25"/>
  <c r="O2422" i="25"/>
  <c r="N2422" i="25"/>
  <c r="W361" i="25"/>
  <c r="R3054" i="25"/>
  <c r="T3054" i="25"/>
  <c r="M3054" i="25"/>
  <c r="X1369" i="25"/>
  <c r="AE1369" i="25" s="1"/>
  <c r="M2882" i="25"/>
  <c r="M62" i="25"/>
  <c r="N2618" i="25"/>
  <c r="O2618" i="25"/>
  <c r="R1770" i="25"/>
  <c r="W3319" i="25"/>
  <c r="X134" i="25"/>
  <c r="AE134" i="25" s="1"/>
  <c r="W134" i="25"/>
  <c r="R1320" i="25"/>
  <c r="X2515" i="25"/>
  <c r="AE2515" i="25" s="1"/>
  <c r="O1062" i="25"/>
  <c r="N1062" i="25"/>
  <c r="T990" i="25"/>
  <c r="R2771" i="25"/>
  <c r="W1353" i="25"/>
  <c r="X1353" i="25"/>
  <c r="AE1353" i="25" s="1"/>
  <c r="X3317" i="25"/>
  <c r="AE3317" i="25" s="1"/>
  <c r="W3317" i="25"/>
  <c r="W1474" i="25"/>
  <c r="X1474" i="25"/>
  <c r="AE1474" i="25" s="1"/>
  <c r="M1622" i="25"/>
  <c r="R1622" i="25"/>
  <c r="T1622" i="25"/>
  <c r="M58" i="25"/>
  <c r="T58" i="25"/>
  <c r="R58" i="25"/>
  <c r="M337" i="25"/>
  <c r="T337" i="25"/>
  <c r="T640" i="25"/>
  <c r="W640" i="25"/>
  <c r="X640" i="25"/>
  <c r="AE640" i="25" s="1"/>
  <c r="R2831" i="25"/>
  <c r="X2831" i="25"/>
  <c r="AE2831" i="25" s="1"/>
  <c r="W2831" i="25"/>
  <c r="T3001" i="25"/>
  <c r="M3001" i="25"/>
  <c r="R3001" i="25"/>
  <c r="W2545" i="25"/>
  <c r="X2545" i="25"/>
  <c r="AE2545" i="25" s="1"/>
  <c r="M2329" i="25"/>
  <c r="R2329" i="25"/>
  <c r="T2329" i="25"/>
  <c r="W2397" i="25"/>
  <c r="R2397" i="25"/>
  <c r="T2397" i="25"/>
  <c r="M2397" i="25"/>
  <c r="X2479" i="25"/>
  <c r="AE2479" i="25" s="1"/>
  <c r="W2479" i="25"/>
  <c r="R1807" i="25"/>
  <c r="T1807" i="25"/>
  <c r="X927" i="25"/>
  <c r="AE927" i="25" s="1"/>
  <c r="W927" i="25"/>
  <c r="M207" i="25"/>
  <c r="R2570" i="25"/>
  <c r="W2570" i="25"/>
  <c r="X2570" i="25"/>
  <c r="AE2570" i="25" s="1"/>
  <c r="X732" i="25"/>
  <c r="AE732" i="25" s="1"/>
  <c r="W732" i="25"/>
  <c r="W1631" i="25"/>
  <c r="X1631" i="25"/>
  <c r="AE1631" i="25" s="1"/>
  <c r="R1128" i="25"/>
  <c r="T1128" i="25"/>
  <c r="M1128" i="25"/>
  <c r="T1976" i="25"/>
  <c r="M1976" i="25"/>
  <c r="R1976" i="25"/>
  <c r="M600" i="25"/>
  <c r="T600" i="25"/>
  <c r="R600" i="25"/>
  <c r="X1518" i="25"/>
  <c r="AE1518" i="25" s="1"/>
  <c r="W1518" i="25"/>
  <c r="N2293" i="25"/>
  <c r="O2293" i="25"/>
  <c r="R605" i="25"/>
  <c r="M605" i="25"/>
  <c r="T605" i="25"/>
  <c r="X2591" i="25"/>
  <c r="AE2591" i="25" s="1"/>
  <c r="T1682" i="25"/>
  <c r="M1682" i="25"/>
  <c r="R1682" i="25"/>
  <c r="T124" i="25"/>
  <c r="R124" i="25"/>
  <c r="M124" i="25"/>
  <c r="R501" i="25"/>
  <c r="T501" i="25"/>
  <c r="M501" i="25"/>
  <c r="X2299" i="25"/>
  <c r="AE2299" i="25" s="1"/>
  <c r="W2299" i="25"/>
  <c r="M685" i="25"/>
  <c r="T2604" i="25"/>
  <c r="R2604" i="25"/>
  <c r="M2604" i="25"/>
  <c r="T809" i="25"/>
  <c r="R745" i="25"/>
  <c r="O970" i="25"/>
  <c r="N970" i="25"/>
  <c r="X1480" i="25"/>
  <c r="AE1480" i="25" s="1"/>
  <c r="R1480" i="25"/>
  <c r="M1480" i="25"/>
  <c r="T1480" i="25"/>
  <c r="M3387" i="25"/>
  <c r="T3387" i="25"/>
  <c r="R3387" i="25"/>
  <c r="X1092" i="25"/>
  <c r="AE1092" i="25" s="1"/>
  <c r="R875" i="25"/>
  <c r="T875" i="25"/>
  <c r="M875" i="25"/>
  <c r="M3277" i="25"/>
  <c r="X1750" i="25"/>
  <c r="AE1750" i="25" s="1"/>
  <c r="X3186" i="25"/>
  <c r="AE3186" i="25" s="1"/>
  <c r="T2886" i="25"/>
  <c r="M2886" i="25"/>
  <c r="R2886" i="25"/>
  <c r="X754" i="25"/>
  <c r="AE754" i="25" s="1"/>
  <c r="O1508" i="25"/>
  <c r="N1508" i="25"/>
  <c r="T1530" i="25"/>
  <c r="R1243" i="25"/>
  <c r="W1414" i="25"/>
  <c r="X1414" i="25"/>
  <c r="AE1414" i="25" s="1"/>
  <c r="O43" i="25"/>
  <c r="N43" i="25"/>
  <c r="O1413" i="25"/>
  <c r="N1413" i="25"/>
  <c r="W1178" i="25"/>
  <c r="X714" i="25"/>
  <c r="AE714" i="25" s="1"/>
  <c r="M3130" i="25"/>
  <c r="W3130" i="25"/>
  <c r="X3130" i="25"/>
  <c r="AE3130" i="25" s="1"/>
  <c r="M3160" i="25"/>
  <c r="W3072" i="25"/>
  <c r="R2481" i="25"/>
  <c r="M785" i="25"/>
  <c r="N1113" i="25"/>
  <c r="O1113" i="25"/>
  <c r="W2896" i="25"/>
  <c r="T3323" i="25"/>
  <c r="N1089" i="25"/>
  <c r="O1089" i="25"/>
  <c r="X2223" i="25"/>
  <c r="AE2223" i="25" s="1"/>
  <c r="T1922" i="25"/>
  <c r="M1922" i="25"/>
  <c r="R1922" i="25"/>
  <c r="X338" i="25"/>
  <c r="AE338" i="25" s="1"/>
  <c r="O3198" i="25"/>
  <c r="N3198" i="25"/>
  <c r="O3259" i="25"/>
  <c r="N3259" i="25"/>
  <c r="W1491" i="25"/>
  <c r="R84" i="25"/>
  <c r="N3088" i="25"/>
  <c r="O3088" i="25"/>
  <c r="O1444" i="25"/>
  <c r="N1444" i="25"/>
  <c r="W1132" i="25"/>
  <c r="X1132" i="25"/>
  <c r="AE1132" i="25" s="1"/>
  <c r="R2271" i="25"/>
  <c r="T2964" i="25"/>
  <c r="R571" i="25"/>
  <c r="O2081" i="25"/>
  <c r="N2081" i="25"/>
  <c r="W2067" i="25"/>
  <c r="M60" i="25"/>
  <c r="T104" i="25"/>
  <c r="R104" i="25"/>
  <c r="M104" i="25"/>
  <c r="W1439" i="25"/>
  <c r="N2365" i="25"/>
  <c r="O2365" i="25"/>
  <c r="M3209" i="25"/>
  <c r="T3209" i="25"/>
  <c r="R3209" i="25"/>
  <c r="X2146" i="25"/>
  <c r="AE2146" i="25" s="1"/>
  <c r="W2146" i="25"/>
  <c r="W2814" i="25"/>
  <c r="X2814" i="25"/>
  <c r="AE2814" i="25" s="1"/>
  <c r="T1836" i="25"/>
  <c r="X1836" i="25"/>
  <c r="AE1836" i="25" s="1"/>
  <c r="W1836" i="25"/>
  <c r="W2830" i="25"/>
  <c r="X2830" i="25"/>
  <c r="AE2830" i="25" s="1"/>
  <c r="X1626" i="25"/>
  <c r="AE1626" i="25" s="1"/>
  <c r="W1626" i="25"/>
  <c r="T1556" i="25"/>
  <c r="W1556" i="25"/>
  <c r="X1556" i="25"/>
  <c r="AE1556" i="25" s="1"/>
  <c r="R2640" i="25"/>
  <c r="M2640" i="25"/>
  <c r="T2640" i="25"/>
  <c r="W1147" i="25"/>
  <c r="X1147" i="25"/>
  <c r="AE1147" i="25" s="1"/>
  <c r="W1548" i="25"/>
  <c r="X1548" i="25"/>
  <c r="AE1548" i="25" s="1"/>
  <c r="M1256" i="25"/>
  <c r="T1256" i="25"/>
  <c r="R1256" i="25"/>
  <c r="X3400" i="25"/>
  <c r="AE3400" i="25" s="1"/>
  <c r="W3400" i="25"/>
  <c r="M2118" i="25"/>
  <c r="T2118" i="25"/>
  <c r="R2118" i="25"/>
  <c r="W2946" i="25"/>
  <c r="X2946" i="25"/>
  <c r="AE2946" i="25" s="1"/>
  <c r="W1087" i="25"/>
  <c r="X1087" i="25"/>
  <c r="AE1087" i="25" s="1"/>
  <c r="T1954" i="25"/>
  <c r="X1954" i="25"/>
  <c r="AE1954" i="25" s="1"/>
  <c r="W1954" i="25"/>
  <c r="T2972" i="25"/>
  <c r="M2972" i="25"/>
  <c r="R2972" i="25"/>
  <c r="W1096" i="25"/>
  <c r="T1673" i="25"/>
  <c r="W1673" i="25"/>
  <c r="X1673" i="25"/>
  <c r="AE1673" i="25" s="1"/>
  <c r="T1254" i="25"/>
  <c r="M1254" i="25"/>
  <c r="R1254" i="25"/>
  <c r="X2160" i="25"/>
  <c r="AE2160" i="25" s="1"/>
  <c r="W2160" i="25"/>
  <c r="X1693" i="25"/>
  <c r="AE1693" i="25" s="1"/>
  <c r="W1693" i="25"/>
  <c r="T56" i="25"/>
  <c r="M56" i="25"/>
  <c r="R56" i="25"/>
  <c r="R2557" i="25"/>
  <c r="W2490" i="25"/>
  <c r="X2490" i="25"/>
  <c r="AE2490" i="25" s="1"/>
  <c r="R1392" i="25"/>
  <c r="X2463" i="25"/>
  <c r="AE2463" i="25" s="1"/>
  <c r="W2463" i="25"/>
  <c r="X1818" i="25"/>
  <c r="AE1818" i="25" s="1"/>
  <c r="W1818" i="25"/>
  <c r="M1169" i="25"/>
  <c r="W1169" i="25"/>
  <c r="X1169" i="25"/>
  <c r="AE1169" i="25" s="1"/>
  <c r="X1821" i="25"/>
  <c r="AE1821" i="25" s="1"/>
  <c r="W2958" i="25"/>
  <c r="X2958" i="25"/>
  <c r="AE2958" i="25" s="1"/>
  <c r="W2777" i="25"/>
  <c r="X2777" i="25"/>
  <c r="AE2777" i="25" s="1"/>
  <c r="T782" i="25"/>
  <c r="R598" i="25"/>
  <c r="W2257" i="25"/>
  <c r="T1343" i="25"/>
  <c r="M1343" i="25"/>
  <c r="R1343" i="25"/>
  <c r="M165" i="25"/>
  <c r="T165" i="25"/>
  <c r="R165" i="25"/>
  <c r="W1416" i="25"/>
  <c r="O2959" i="25"/>
  <c r="N2959" i="25"/>
  <c r="T1617" i="25"/>
  <c r="R1617" i="25"/>
  <c r="M1617" i="25"/>
  <c r="X2283" i="25"/>
  <c r="AE2283" i="25" s="1"/>
  <c r="W2283" i="25"/>
  <c r="O1591" i="25"/>
  <c r="N1591" i="25"/>
  <c r="R220" i="25"/>
  <c r="R2474" i="25"/>
  <c r="W1731" i="25"/>
  <c r="M1136" i="25"/>
  <c r="R1673" i="25"/>
  <c r="W621" i="25"/>
  <c r="X621" i="25"/>
  <c r="AE621" i="25" s="1"/>
  <c r="X1391" i="25"/>
  <c r="AE1391" i="25" s="1"/>
  <c r="M1634" i="25"/>
  <c r="X2671" i="25"/>
  <c r="AE2671" i="25" s="1"/>
  <c r="X2382" i="25"/>
  <c r="AE2382" i="25" s="1"/>
  <c r="M885" i="25"/>
  <c r="R707" i="25"/>
  <c r="W687" i="25"/>
  <c r="X687" i="25"/>
  <c r="AE687" i="25" s="1"/>
  <c r="O1316" i="25"/>
  <c r="N1316" i="25"/>
  <c r="W2131" i="25"/>
  <c r="T3378" i="25"/>
  <c r="W3128" i="25"/>
  <c r="X3128" i="25"/>
  <c r="AE3128" i="25" s="1"/>
  <c r="R2456" i="25"/>
  <c r="M1259" i="25"/>
  <c r="T2846" i="25"/>
  <c r="X2846" i="25"/>
  <c r="AE2846" i="25" s="1"/>
  <c r="W2846" i="25"/>
  <c r="M3075" i="25"/>
  <c r="W2186" i="25"/>
  <c r="T895" i="25"/>
  <c r="X981" i="25"/>
  <c r="AE981" i="25" s="1"/>
  <c r="W981" i="25"/>
  <c r="M2092" i="25"/>
  <c r="X230" i="25"/>
  <c r="AE230" i="25" s="1"/>
  <c r="R1408" i="25"/>
  <c r="T1693" i="25"/>
  <c r="X3336" i="25"/>
  <c r="AE3336" i="25" s="1"/>
  <c r="X1828" i="25"/>
  <c r="AE1828" i="25" s="1"/>
  <c r="R3047" i="25"/>
  <c r="W3270" i="25"/>
  <c r="M901" i="25"/>
  <c r="W503" i="25"/>
  <c r="T3440" i="25"/>
  <c r="M263" i="25"/>
  <c r="N757" i="25"/>
  <c r="O757" i="25"/>
  <c r="X2568" i="25"/>
  <c r="AE2568" i="25" s="1"/>
  <c r="O2998" i="25"/>
  <c r="N2998" i="25"/>
  <c r="X2974" i="25"/>
  <c r="AE2974" i="25" s="1"/>
  <c r="W2974" i="25"/>
  <c r="X2172" i="25"/>
  <c r="AE2172" i="25" s="1"/>
  <c r="W2172" i="25"/>
  <c r="T3084" i="25"/>
  <c r="R3084" i="25"/>
  <c r="M3084" i="25"/>
  <c r="W228" i="25"/>
  <c r="T228" i="25"/>
  <c r="M228" i="25"/>
  <c r="R228" i="25"/>
  <c r="R1255" i="25"/>
  <c r="M1255" i="25"/>
  <c r="T1255" i="25"/>
  <c r="W262" i="25"/>
  <c r="X262" i="25"/>
  <c r="AE262" i="25" s="1"/>
  <c r="X3325" i="25"/>
  <c r="AE3325" i="25" s="1"/>
  <c r="W3325" i="25"/>
  <c r="X364" i="25"/>
  <c r="AE364" i="25" s="1"/>
  <c r="W364" i="25"/>
  <c r="W3194" i="25"/>
  <c r="M3194" i="25"/>
  <c r="T3194" i="25"/>
  <c r="R3194" i="25"/>
  <c r="X416" i="25"/>
  <c r="AE416" i="25" s="1"/>
  <c r="W416" i="25"/>
  <c r="W712" i="25"/>
  <c r="X712" i="25"/>
  <c r="AE712" i="25" s="1"/>
  <c r="X2600" i="25"/>
  <c r="AE2600" i="25" s="1"/>
  <c r="W2600" i="25"/>
  <c r="X2550" i="25"/>
  <c r="AE2550" i="25" s="1"/>
  <c r="W2550" i="25"/>
  <c r="T822" i="25"/>
  <c r="M822" i="25"/>
  <c r="R822" i="25"/>
  <c r="X1321" i="25"/>
  <c r="AE1321" i="25" s="1"/>
  <c r="W1321" i="25"/>
  <c r="W2663" i="25"/>
  <c r="X2663" i="25"/>
  <c r="AE2663" i="25" s="1"/>
  <c r="M2662" i="25"/>
  <c r="T2662" i="25"/>
  <c r="R2662" i="25"/>
  <c r="M2106" i="25"/>
  <c r="R2106" i="25"/>
  <c r="T2106" i="25"/>
  <c r="W2438" i="25"/>
  <c r="W855" i="25"/>
  <c r="X855" i="25"/>
  <c r="AE855" i="25" s="1"/>
  <c r="X1700" i="25"/>
  <c r="AE1700" i="25" s="1"/>
  <c r="W1700" i="25"/>
  <c r="R2843" i="25"/>
  <c r="T2843" i="25"/>
  <c r="M2843" i="25"/>
  <c r="W1553" i="25"/>
  <c r="X1553" i="25"/>
  <c r="AE1553" i="25" s="1"/>
  <c r="W418" i="25"/>
  <c r="X418" i="25"/>
  <c r="AE418" i="25" s="1"/>
  <c r="W3170" i="25"/>
  <c r="M1573" i="25"/>
  <c r="R1573" i="25"/>
  <c r="T1573" i="25"/>
  <c r="T934" i="25"/>
  <c r="R2153" i="25"/>
  <c r="M2153" i="25"/>
  <c r="T2153" i="25"/>
  <c r="X1098" i="25"/>
  <c r="AE1098" i="25" s="1"/>
  <c r="W1098" i="25"/>
  <c r="W1925" i="25"/>
  <c r="X1925" i="25"/>
  <c r="AE1925" i="25" s="1"/>
  <c r="T2811" i="25"/>
  <c r="R2811" i="25"/>
  <c r="M2811" i="25"/>
  <c r="X553" i="25"/>
  <c r="AE553" i="25" s="1"/>
  <c r="R593" i="25"/>
  <c r="W1440" i="25"/>
  <c r="R1597" i="25"/>
  <c r="M3430" i="25"/>
  <c r="R1043" i="25"/>
  <c r="T1043" i="25"/>
  <c r="M1043" i="25"/>
  <c r="R1551" i="25"/>
  <c r="M1551" i="25"/>
  <c r="T1551" i="25"/>
  <c r="M542" i="25"/>
  <c r="T542" i="25"/>
  <c r="R542" i="25"/>
  <c r="R1044" i="25"/>
  <c r="T1044" i="25"/>
  <c r="M1044" i="25"/>
  <c r="T2930" i="25"/>
  <c r="T1516" i="25"/>
  <c r="M1516" i="25"/>
  <c r="R1516" i="25"/>
  <c r="W1865" i="25"/>
  <c r="X1865" i="25"/>
  <c r="AE1865" i="25" s="1"/>
  <c r="T2548" i="25"/>
  <c r="M2548" i="25"/>
  <c r="R2548" i="25"/>
  <c r="M2421" i="25"/>
  <c r="W2078" i="25"/>
  <c r="T1685" i="25"/>
  <c r="R1685" i="25"/>
  <c r="M1685" i="25"/>
  <c r="M161" i="25"/>
  <c r="N3402" i="25"/>
  <c r="O3402" i="25"/>
  <c r="O2985" i="25"/>
  <c r="N2985" i="25"/>
  <c r="R372" i="25"/>
  <c r="M372" i="25"/>
  <c r="T372" i="25"/>
  <c r="T2260" i="25"/>
  <c r="O1610" i="25"/>
  <c r="N1610" i="25"/>
  <c r="X2361" i="25"/>
  <c r="AE2361" i="25" s="1"/>
  <c r="W2361" i="25"/>
  <c r="N1910" i="25"/>
  <c r="O1910" i="25"/>
  <c r="M2634" i="25"/>
  <c r="W1367" i="25"/>
  <c r="X1367" i="25"/>
  <c r="AE1367" i="25" s="1"/>
  <c r="T1224" i="25"/>
  <c r="X2101" i="25"/>
  <c r="AE2101" i="25" s="1"/>
  <c r="X439" i="25"/>
  <c r="AE439" i="25" s="1"/>
  <c r="M1238" i="25"/>
  <c r="M1067" i="25"/>
  <c r="X1907" i="25"/>
  <c r="AE1907" i="25" s="1"/>
  <c r="X3348" i="25"/>
  <c r="AE3348" i="25" s="1"/>
  <c r="W3348" i="25"/>
  <c r="R911" i="25"/>
  <c r="W911" i="25"/>
  <c r="X911" i="25"/>
  <c r="AE911" i="25" s="1"/>
  <c r="W2912" i="25"/>
  <c r="W3030" i="25"/>
  <c r="W946" i="25"/>
  <c r="R3041" i="25"/>
  <c r="X2670" i="25"/>
  <c r="AE2670" i="25" s="1"/>
  <c r="W1994" i="25"/>
  <c r="R3220" i="25"/>
  <c r="N886" i="25"/>
  <c r="O886" i="25"/>
  <c r="Q886" i="25" s="1"/>
  <c r="R2752" i="25"/>
  <c r="W385" i="25"/>
  <c r="R2409" i="25"/>
  <c r="W1676" i="25"/>
  <c r="W2836" i="25"/>
  <c r="O1433" i="25"/>
  <c r="N1433" i="25"/>
  <c r="N2420" i="25"/>
  <c r="O2420" i="25"/>
  <c r="X1063" i="25"/>
  <c r="AE1063" i="25" s="1"/>
  <c r="W1063" i="25"/>
  <c r="T494" i="25"/>
  <c r="R3335" i="25"/>
  <c r="X281" i="25"/>
  <c r="AE281" i="25" s="1"/>
  <c r="R1808" i="25"/>
  <c r="M1505" i="25"/>
  <c r="T1797" i="25"/>
  <c r="N1844" i="25"/>
  <c r="O1844" i="25"/>
  <c r="T1884" i="25"/>
  <c r="X3020" i="25"/>
  <c r="AE3020" i="25" s="1"/>
  <c r="X1711" i="25"/>
  <c r="AE1711" i="25" s="1"/>
  <c r="R984" i="25"/>
  <c r="O2419" i="25"/>
  <c r="N2419" i="25"/>
  <c r="W1982" i="25"/>
  <c r="X1982" i="25"/>
  <c r="AE1982" i="25" s="1"/>
  <c r="R3029" i="25"/>
  <c r="W3029" i="25"/>
  <c r="X3029" i="25"/>
  <c r="AE3029" i="25" s="1"/>
  <c r="R72" i="25"/>
  <c r="T72" i="25"/>
  <c r="M72" i="25"/>
  <c r="M671" i="25"/>
  <c r="T671" i="25"/>
  <c r="R671" i="25"/>
  <c r="M388" i="25"/>
  <c r="T388" i="25"/>
  <c r="R388" i="25"/>
  <c r="N2958" i="25"/>
  <c r="O2958" i="25"/>
  <c r="N988" i="25"/>
  <c r="O988" i="25"/>
  <c r="O1541" i="25"/>
  <c r="N1541" i="25"/>
  <c r="N1722" i="25"/>
  <c r="O1722" i="25"/>
  <c r="W3358" i="25"/>
  <c r="X3358" i="25"/>
  <c r="AE3358" i="25" s="1"/>
  <c r="O529" i="25"/>
  <c r="N529" i="25"/>
  <c r="R1944" i="25"/>
  <c r="M1944" i="25"/>
  <c r="T1944" i="25"/>
  <c r="W2616" i="25"/>
  <c r="X2616" i="25"/>
  <c r="AE2616" i="25" s="1"/>
  <c r="M726" i="25"/>
  <c r="R726" i="25"/>
  <c r="T726" i="25"/>
  <c r="M296" i="25"/>
  <c r="T296" i="25"/>
  <c r="R296" i="25"/>
  <c r="X2161" i="25"/>
  <c r="AE2161" i="25" s="1"/>
  <c r="W2161" i="25"/>
  <c r="M768" i="25"/>
  <c r="T768" i="25"/>
  <c r="R768" i="25"/>
  <c r="R1832" i="25"/>
  <c r="W1832" i="25"/>
  <c r="X1832" i="25"/>
  <c r="AE1832" i="25" s="1"/>
  <c r="R2927" i="25"/>
  <c r="M2927" i="25"/>
  <c r="T2927" i="25"/>
  <c r="M3307" i="25"/>
  <c r="R3307" i="25"/>
  <c r="T3307" i="25"/>
  <c r="R162" i="25"/>
  <c r="T162" i="25"/>
  <c r="M162" i="25"/>
  <c r="W3447" i="25"/>
  <c r="X3447" i="25"/>
  <c r="AE3447" i="25" s="1"/>
  <c r="W2751" i="25"/>
  <c r="X2751" i="25"/>
  <c r="AE2751" i="25" s="1"/>
  <c r="T2935" i="25"/>
  <c r="R2935" i="25"/>
  <c r="M2935" i="25"/>
  <c r="O1175" i="25"/>
  <c r="N1175" i="25"/>
  <c r="W1357" i="25"/>
  <c r="T1357" i="25"/>
  <c r="R1357" i="25"/>
  <c r="M1357" i="25"/>
  <c r="R1970" i="25"/>
  <c r="M1970" i="25"/>
  <c r="T1970" i="25"/>
  <c r="N861" i="25"/>
  <c r="O861" i="25"/>
  <c r="O639" i="25"/>
  <c r="N639" i="25"/>
  <c r="N1632" i="25"/>
  <c r="O1632" i="25"/>
  <c r="T3442" i="25"/>
  <c r="X3442" i="25"/>
  <c r="AE3442" i="25" s="1"/>
  <c r="W3442" i="25"/>
  <c r="W215" i="25"/>
  <c r="X215" i="25"/>
  <c r="AE215" i="25" s="1"/>
  <c r="T1737" i="25"/>
  <c r="R1737" i="25"/>
  <c r="M1737" i="25"/>
  <c r="W2794" i="25"/>
  <c r="X2794" i="25"/>
  <c r="AE2794" i="25" s="1"/>
  <c r="X1412" i="25"/>
  <c r="AE1412" i="25" s="1"/>
  <c r="W1412" i="25"/>
  <c r="W1278" i="25"/>
  <c r="X1278" i="25"/>
  <c r="AE1278" i="25" s="1"/>
  <c r="T512" i="25"/>
  <c r="R512" i="25"/>
  <c r="M512" i="25"/>
  <c r="R481" i="25"/>
  <c r="W481" i="25"/>
  <c r="X481" i="25"/>
  <c r="AE481" i="25" s="1"/>
  <c r="X1081" i="25"/>
  <c r="AE1081" i="25" s="1"/>
  <c r="W1081" i="25"/>
  <c r="W1510" i="25"/>
  <c r="X1510" i="25"/>
  <c r="AE1510" i="25" s="1"/>
  <c r="M2470" i="25"/>
  <c r="R2470" i="25"/>
  <c r="T2470" i="25"/>
  <c r="W1199" i="25"/>
  <c r="X1199" i="25"/>
  <c r="AE1199" i="25" s="1"/>
  <c r="W1516" i="25"/>
  <c r="X1516" i="25"/>
  <c r="AE1516" i="25" s="1"/>
  <c r="M126" i="25"/>
  <c r="R126" i="25"/>
  <c r="T126" i="25"/>
  <c r="O211" i="25"/>
  <c r="N211" i="25"/>
  <c r="W3431" i="25"/>
  <c r="X3431" i="25"/>
  <c r="AE3431" i="25" s="1"/>
  <c r="R2090" i="25"/>
  <c r="M2090" i="25"/>
  <c r="T2090" i="25"/>
  <c r="N3126" i="25"/>
  <c r="O3126" i="25"/>
  <c r="P3126" i="25" s="1"/>
  <c r="M387" i="25"/>
  <c r="R387" i="25"/>
  <c r="T387" i="25"/>
  <c r="M102" i="25"/>
  <c r="R102" i="25"/>
  <c r="T102" i="25"/>
  <c r="T1962" i="25"/>
  <c r="M1962" i="25"/>
  <c r="R1962" i="25"/>
  <c r="M1536" i="25"/>
  <c r="X1536" i="25"/>
  <c r="AE1536" i="25" s="1"/>
  <c r="W1536" i="25"/>
  <c r="R672" i="25"/>
  <c r="M672" i="25"/>
  <c r="T672" i="25"/>
  <c r="W1651" i="25"/>
  <c r="X1651" i="25"/>
  <c r="AE1651" i="25" s="1"/>
  <c r="M2608" i="25"/>
  <c r="T2608" i="25"/>
  <c r="R2608" i="25"/>
  <c r="N2530" i="25"/>
  <c r="O2530" i="25"/>
  <c r="Q2530" i="25" s="1"/>
  <c r="M1914" i="25"/>
  <c r="R1914" i="25"/>
  <c r="T1914" i="25"/>
  <c r="W657" i="25"/>
  <c r="X657" i="25"/>
  <c r="AE657" i="25" s="1"/>
  <c r="X1989" i="25"/>
  <c r="AE1989" i="25" s="1"/>
  <c r="W1989" i="25"/>
  <c r="W2837" i="25"/>
  <c r="X2837" i="25"/>
  <c r="AE2837" i="25" s="1"/>
  <c r="T2488" i="25"/>
  <c r="M2488" i="25"/>
  <c r="R2488" i="25"/>
  <c r="T1625" i="25"/>
  <c r="R1625" i="25"/>
  <c r="M1625" i="25"/>
  <c r="X2870" i="25"/>
  <c r="AE2870" i="25" s="1"/>
  <c r="T1753" i="25"/>
  <c r="R1753" i="25"/>
  <c r="M1753" i="25"/>
  <c r="M2394" i="25"/>
  <c r="T2394" i="25"/>
  <c r="R2394" i="25"/>
  <c r="X3065" i="25"/>
  <c r="AE3065" i="25" s="1"/>
  <c r="W3065" i="25"/>
  <c r="M893" i="25"/>
  <c r="R2770" i="25"/>
  <c r="M2770" i="25"/>
  <c r="T2770" i="25"/>
  <c r="W2548" i="25"/>
  <c r="X2548" i="25"/>
  <c r="AE2548" i="25" s="1"/>
  <c r="M1228" i="25"/>
  <c r="R1228" i="25"/>
  <c r="T1228" i="25"/>
  <c r="O1897" i="25"/>
  <c r="N1897" i="25"/>
  <c r="T1351" i="25"/>
  <c r="M1351" i="25"/>
  <c r="R1351" i="25"/>
  <c r="M1118" i="25"/>
  <c r="T1118" i="25"/>
  <c r="R1118" i="25"/>
  <c r="O3482" i="25"/>
  <c r="N3482" i="25"/>
  <c r="T1721" i="25"/>
  <c r="M1721" i="25"/>
  <c r="R1721" i="25"/>
  <c r="T3107" i="25"/>
  <c r="W3107" i="25"/>
  <c r="X3107" i="25"/>
  <c r="AE3107" i="25" s="1"/>
  <c r="T1927" i="25"/>
  <c r="X1927" i="25"/>
  <c r="AE1927" i="25" s="1"/>
  <c r="W1927" i="25"/>
  <c r="T2748" i="25"/>
  <c r="R2010" i="25"/>
  <c r="T2010" i="25"/>
  <c r="M2010" i="25"/>
  <c r="N3134" i="25"/>
  <c r="O3134" i="25"/>
  <c r="P3134" i="25" s="1"/>
  <c r="X2080" i="25"/>
  <c r="AE2080" i="25" s="1"/>
  <c r="W2080" i="25"/>
  <c r="R2974" i="25"/>
  <c r="T2974" i="25"/>
  <c r="M2974" i="25"/>
  <c r="W293" i="25"/>
  <c r="O2721" i="25"/>
  <c r="N2721" i="25"/>
  <c r="N1285" i="25"/>
  <c r="O1285" i="25"/>
  <c r="T1025" i="25"/>
  <c r="R1025" i="25"/>
  <c r="M1025" i="25"/>
  <c r="O1213" i="25"/>
  <c r="N1213" i="25"/>
  <c r="X3187" i="25"/>
  <c r="AE3187" i="25" s="1"/>
  <c r="W3187" i="25"/>
  <c r="O1448" i="25"/>
  <c r="N1448" i="25"/>
  <c r="T151" i="25"/>
  <c r="R151" i="25"/>
  <c r="M151" i="25"/>
  <c r="N2494" i="25"/>
  <c r="O2494" i="25"/>
  <c r="X616" i="25"/>
  <c r="AE616" i="25" s="1"/>
  <c r="T3073" i="25"/>
  <c r="R3073" i="25"/>
  <c r="M3073" i="25"/>
  <c r="T136" i="25"/>
  <c r="R136" i="25"/>
  <c r="M136" i="25"/>
  <c r="X2025" i="25"/>
  <c r="AE2025" i="25" s="1"/>
  <c r="W2025" i="25"/>
  <c r="X3084" i="25"/>
  <c r="AE3084" i="25" s="1"/>
  <c r="W3084" i="25"/>
  <c r="M2004" i="25"/>
  <c r="T2004" i="25"/>
  <c r="R2004" i="25"/>
  <c r="X566" i="25"/>
  <c r="AE566" i="25" s="1"/>
  <c r="R566" i="25"/>
  <c r="M566" i="25"/>
  <c r="T566" i="25"/>
  <c r="X382" i="25"/>
  <c r="AE382" i="25" s="1"/>
  <c r="W382" i="25"/>
  <c r="R2215" i="25"/>
  <c r="W1793" i="25"/>
  <c r="X1793" i="25"/>
  <c r="AE1793" i="25" s="1"/>
  <c r="M1005" i="25"/>
  <c r="R1005" i="25"/>
  <c r="T1005" i="25"/>
  <c r="W1204" i="25"/>
  <c r="X1204" i="25"/>
  <c r="AE1204" i="25" s="1"/>
  <c r="X3369" i="25"/>
  <c r="AE3369" i="25" s="1"/>
  <c r="W3369" i="25"/>
  <c r="N803" i="25"/>
  <c r="O803" i="25"/>
  <c r="M2702" i="25"/>
  <c r="R2702" i="25"/>
  <c r="T2702" i="25"/>
  <c r="O1157" i="25"/>
  <c r="N1157" i="25"/>
  <c r="N551" i="25"/>
  <c r="O551" i="25"/>
  <c r="N1330" i="25"/>
  <c r="O1330" i="25"/>
  <c r="T3492" i="25"/>
  <c r="R3492" i="25"/>
  <c r="M3492" i="25"/>
  <c r="O3256" i="25"/>
  <c r="N3256" i="25"/>
  <c r="O1640" i="25"/>
  <c r="N1640" i="25"/>
  <c r="N1716" i="25"/>
  <c r="O1716" i="25"/>
  <c r="T141" i="25"/>
  <c r="N1712" i="25"/>
  <c r="O1712" i="25"/>
  <c r="T427" i="25"/>
  <c r="M427" i="25"/>
  <c r="R427" i="25"/>
  <c r="W1776" i="25"/>
  <c r="M1776" i="25"/>
  <c r="T1776" i="25"/>
  <c r="R1776" i="25"/>
  <c r="R1405" i="25"/>
  <c r="T1405" i="25"/>
  <c r="M1405" i="25"/>
  <c r="T856" i="25"/>
  <c r="X856" i="25"/>
  <c r="AE856" i="25" s="1"/>
  <c r="W856" i="25"/>
  <c r="T1276" i="25"/>
  <c r="M1276" i="25"/>
  <c r="R1276" i="25"/>
  <c r="R1478" i="25"/>
  <c r="T1478" i="25"/>
  <c r="M1478" i="25"/>
  <c r="X273" i="25"/>
  <c r="AE273" i="25" s="1"/>
  <c r="W273" i="25"/>
  <c r="T1892" i="25"/>
  <c r="W2381" i="25"/>
  <c r="X2381" i="25"/>
  <c r="AE2381" i="25" s="1"/>
  <c r="X966" i="25"/>
  <c r="AE966" i="25" s="1"/>
  <c r="M966" i="25"/>
  <c r="T966" i="25"/>
  <c r="R966" i="25"/>
  <c r="W1398" i="25"/>
  <c r="X1398" i="25"/>
  <c r="AE1398" i="25" s="1"/>
  <c r="X693" i="25"/>
  <c r="AE693" i="25" s="1"/>
  <c r="W693" i="25"/>
  <c r="W2941" i="25"/>
  <c r="X2941" i="25"/>
  <c r="AE2941" i="25" s="1"/>
  <c r="W1286" i="25"/>
  <c r="X1286" i="25"/>
  <c r="AE1286" i="25" s="1"/>
  <c r="R611" i="25"/>
  <c r="T611" i="25"/>
  <c r="M611" i="25"/>
  <c r="O801" i="25"/>
  <c r="N801" i="25"/>
  <c r="T865" i="25"/>
  <c r="M1199" i="25"/>
  <c r="O1095" i="25"/>
  <c r="N1095" i="25"/>
  <c r="X2997" i="25"/>
  <c r="AE2997" i="25" s="1"/>
  <c r="W102" i="25"/>
  <c r="X102" i="25" s="1"/>
  <c r="AE102" i="25" s="1"/>
  <c r="N1601" i="25"/>
  <c r="O1601" i="25"/>
  <c r="W1374" i="25"/>
  <c r="W3408" i="25"/>
  <c r="X3408" i="25"/>
  <c r="AE3408" i="25" s="1"/>
  <c r="T2773" i="25"/>
  <c r="M2773" i="25"/>
  <c r="R2773" i="25"/>
  <c r="W2626" i="25"/>
  <c r="X1497" i="25"/>
  <c r="AE1497" i="25" s="1"/>
  <c r="W1497" i="25"/>
  <c r="W505" i="25"/>
  <c r="X505" i="25"/>
  <c r="AE505" i="25" s="1"/>
  <c r="T3405" i="25"/>
  <c r="R3405" i="25"/>
  <c r="M3405" i="25"/>
  <c r="X1725" i="25"/>
  <c r="AE1725" i="25" s="1"/>
  <c r="W1725" i="25"/>
  <c r="M1085" i="25"/>
  <c r="T1085" i="25"/>
  <c r="R1085" i="25"/>
  <c r="R2694" i="25"/>
  <c r="M2694" i="25"/>
  <c r="T2694" i="25"/>
  <c r="X204" i="25"/>
  <c r="AE204" i="25" s="1"/>
  <c r="W204" i="25"/>
  <c r="X692" i="25"/>
  <c r="AE692" i="25" s="1"/>
  <c r="W692" i="25"/>
  <c r="W2897" i="25"/>
  <c r="X2897" i="25"/>
  <c r="AE2897" i="25" s="1"/>
  <c r="W2746" i="25"/>
  <c r="X2746" i="25"/>
  <c r="AE2746" i="25" s="1"/>
  <c r="X2014" i="25"/>
  <c r="AE2014" i="25" s="1"/>
  <c r="W2014" i="25"/>
  <c r="W3407" i="25"/>
  <c r="X3407" i="25"/>
  <c r="AE3407" i="25" s="1"/>
  <c r="T2816" i="25"/>
  <c r="M2816" i="25"/>
  <c r="R2816" i="25"/>
  <c r="X731" i="25"/>
  <c r="AE731" i="25" s="1"/>
  <c r="X177" i="25"/>
  <c r="AE177" i="25" s="1"/>
  <c r="N2134" i="25"/>
  <c r="O2134" i="25"/>
  <c r="R2535" i="25"/>
  <c r="M2535" i="25"/>
  <c r="T2535" i="25"/>
  <c r="W1044" i="25"/>
  <c r="X1044" i="25"/>
  <c r="AE1044" i="25" s="1"/>
  <c r="M117" i="25"/>
  <c r="R117" i="25"/>
  <c r="T117" i="25"/>
  <c r="T2060" i="25"/>
  <c r="W2060" i="25"/>
  <c r="X2060" i="25"/>
  <c r="AE2060" i="25" s="1"/>
  <c r="M1101" i="25"/>
  <c r="R1101" i="25"/>
  <c r="T1101" i="25"/>
  <c r="N1979" i="25"/>
  <c r="O1979" i="25"/>
  <c r="T713" i="25"/>
  <c r="M713" i="25"/>
  <c r="R713" i="25"/>
  <c r="T679" i="25"/>
  <c r="M679" i="25"/>
  <c r="R679" i="25"/>
  <c r="M3196" i="25"/>
  <c r="M3410" i="25"/>
  <c r="M2939" i="25"/>
  <c r="T2939" i="25"/>
  <c r="R2939" i="25"/>
  <c r="R961" i="25"/>
  <c r="M961" i="25"/>
  <c r="T961" i="25"/>
  <c r="W1190" i="25"/>
  <c r="X1190" i="25"/>
  <c r="AE1190" i="25" s="1"/>
  <c r="N1875" i="25"/>
  <c r="O1875" i="25"/>
  <c r="R23" i="25"/>
  <c r="T23" i="25"/>
  <c r="M23" i="25"/>
  <c r="T3496" i="25"/>
  <c r="R3496" i="25"/>
  <c r="M3496" i="25"/>
  <c r="X2894" i="25"/>
  <c r="AE2894" i="25" s="1"/>
  <c r="W2894" i="25"/>
  <c r="N1010" i="25"/>
  <c r="O1010" i="25"/>
  <c r="N413" i="25"/>
  <c r="O413" i="25"/>
  <c r="M2349" i="25"/>
  <c r="W2506" i="25"/>
  <c r="W1200" i="25"/>
  <c r="X1200" i="25"/>
  <c r="AE1200" i="25" s="1"/>
  <c r="W537" i="25"/>
  <c r="M221" i="25"/>
  <c r="R221" i="25"/>
  <c r="T221" i="25"/>
  <c r="W1606" i="25"/>
  <c r="X1606" i="25"/>
  <c r="AE1606" i="25" s="1"/>
  <c r="N2742" i="25"/>
  <c r="O2742" i="25"/>
  <c r="R1996" i="25"/>
  <c r="W342" i="25"/>
  <c r="X342" i="25"/>
  <c r="AE342" i="25" s="1"/>
  <c r="W1322" i="25"/>
  <c r="X1322" i="25"/>
  <c r="AE1322" i="25" s="1"/>
  <c r="W823" i="25"/>
  <c r="X823" i="25"/>
  <c r="AE823" i="25" s="1"/>
  <c r="X195" i="25"/>
  <c r="AE195" i="25" s="1"/>
  <c r="W195" i="25"/>
  <c r="W1581" i="25"/>
  <c r="X1581" i="25"/>
  <c r="AE1581" i="25" s="1"/>
  <c r="M1736" i="25"/>
  <c r="R1736" i="25"/>
  <c r="T1736" i="25"/>
  <c r="W3453" i="25"/>
  <c r="X3453" i="25"/>
  <c r="AE3453" i="25" s="1"/>
  <c r="T1483" i="25"/>
  <c r="M1483" i="25"/>
  <c r="R1483" i="25"/>
  <c r="T2152" i="25"/>
  <c r="M2152" i="25"/>
  <c r="R2152" i="25"/>
  <c r="X932" i="25"/>
  <c r="AE932" i="25" s="1"/>
  <c r="W932" i="25"/>
  <c r="W2326" i="25"/>
  <c r="X2326" i="25"/>
  <c r="AE2326" i="25" s="1"/>
  <c r="W497" i="25"/>
  <c r="X497" i="25"/>
  <c r="AE497" i="25" s="1"/>
  <c r="M977" i="25"/>
  <c r="T977" i="25"/>
  <c r="R977" i="25"/>
  <c r="X1104" i="25"/>
  <c r="AE1104" i="25" s="1"/>
  <c r="W1104" i="25"/>
  <c r="M2879" i="25"/>
  <c r="R2879" i="25"/>
  <c r="T2879" i="25"/>
  <c r="W1083" i="25"/>
  <c r="X1083" i="25"/>
  <c r="AE1083" i="25" s="1"/>
  <c r="W1792" i="25"/>
  <c r="X1792" i="25"/>
  <c r="AE1792" i="25" s="1"/>
  <c r="R753" i="25"/>
  <c r="M753" i="25"/>
  <c r="T753" i="25"/>
  <c r="X2153" i="25"/>
  <c r="AE2153" i="25" s="1"/>
  <c r="W2153" i="25"/>
  <c r="X2709" i="25"/>
  <c r="AE2709" i="25" s="1"/>
  <c r="X1922" i="25"/>
  <c r="AE1922" i="25" s="1"/>
  <c r="W1922" i="25"/>
  <c r="M567" i="25"/>
  <c r="R567" i="25"/>
  <c r="T567" i="25"/>
  <c r="X240" i="25"/>
  <c r="AE240" i="25" s="1"/>
  <c r="W240" i="25"/>
  <c r="O1717" i="25"/>
  <c r="N1717" i="25"/>
  <c r="W722" i="25"/>
  <c r="X722" i="25"/>
  <c r="AE722" i="25" s="1"/>
  <c r="T3221" i="25"/>
  <c r="M3221" i="25"/>
  <c r="R3221" i="25"/>
  <c r="T1588" i="25"/>
  <c r="M1588" i="25"/>
  <c r="R1588" i="25"/>
  <c r="W1173" i="25"/>
  <c r="X1173" i="25"/>
  <c r="AE1173" i="25" s="1"/>
  <c r="M3139" i="25"/>
  <c r="T3139" i="25"/>
  <c r="R3139" i="25"/>
  <c r="M1451" i="25"/>
  <c r="T1451" i="25"/>
  <c r="R1451" i="25"/>
  <c r="X2345" i="25"/>
  <c r="AE2345" i="25" s="1"/>
  <c r="N1402" i="25"/>
  <c r="O1402" i="25"/>
  <c r="X2400" i="25"/>
  <c r="AE2400" i="25" s="1"/>
  <c r="W2400" i="25"/>
  <c r="O105" i="25"/>
  <c r="N105" i="25"/>
  <c r="N2707" i="25"/>
  <c r="O2707" i="25"/>
  <c r="O827" i="25"/>
  <c r="N827" i="25"/>
  <c r="M421" i="25"/>
  <c r="T421" i="25"/>
  <c r="R421" i="25"/>
  <c r="T852" i="25"/>
  <c r="N2501" i="25"/>
  <c r="O2501" i="25"/>
  <c r="O916" i="25"/>
  <c r="N916" i="25"/>
  <c r="R76" i="25"/>
  <c r="T76" i="25"/>
  <c r="M76" i="25"/>
  <c r="W1876" i="25"/>
  <c r="X1876" i="25"/>
  <c r="AE1876" i="25" s="1"/>
  <c r="T3039" i="25"/>
  <c r="M3039" i="25"/>
  <c r="R3039" i="25"/>
  <c r="M518" i="25"/>
  <c r="T518" i="25"/>
  <c r="R518" i="25"/>
  <c r="R1138" i="25"/>
  <c r="M1138" i="25"/>
  <c r="T1138" i="25"/>
  <c r="N1684" i="25"/>
  <c r="O1684" i="25"/>
  <c r="W1623" i="25"/>
  <c r="X1623" i="25"/>
  <c r="AE1623" i="25" s="1"/>
  <c r="O2401" i="25"/>
  <c r="N2401" i="25"/>
  <c r="W359" i="25"/>
  <c r="N39" i="25"/>
  <c r="O39" i="25"/>
  <c r="N1021" i="25"/>
  <c r="O1021" i="25"/>
  <c r="M2244" i="25"/>
  <c r="X2244" i="25"/>
  <c r="AE2244" i="25" s="1"/>
  <c r="W2244" i="25"/>
  <c r="X2416" i="25"/>
  <c r="AE2416" i="25" s="1"/>
  <c r="W2416" i="25"/>
  <c r="M3089" i="25"/>
  <c r="T3089" i="25"/>
  <c r="R3089" i="25"/>
  <c r="W423" i="25"/>
  <c r="X423" i="25"/>
  <c r="AE423" i="25" s="1"/>
  <c r="X2240" i="25"/>
  <c r="AE2240" i="25" s="1"/>
  <c r="W2240" i="25"/>
  <c r="W1512" i="25"/>
  <c r="X1512" i="25"/>
  <c r="AE1512" i="25" s="1"/>
  <c r="M1331" i="25"/>
  <c r="R1331" i="25"/>
  <c r="T1331" i="25"/>
  <c r="W3100" i="25"/>
  <c r="X3100" i="25"/>
  <c r="AE3100" i="25" s="1"/>
  <c r="M348" i="25"/>
  <c r="T348" i="25"/>
  <c r="R348" i="25"/>
  <c r="W626" i="25"/>
  <c r="X626" i="25"/>
  <c r="AE626" i="25" s="1"/>
  <c r="M31" i="25"/>
  <c r="R31" i="25"/>
  <c r="X1639" i="25"/>
  <c r="AE1639" i="25" s="1"/>
  <c r="W1639" i="25"/>
  <c r="N1720" i="25"/>
  <c r="O1720" i="25"/>
  <c r="P1720" i="25" s="1"/>
  <c r="T1926" i="25"/>
  <c r="M1926" i="25"/>
  <c r="R1926" i="25"/>
  <c r="T958" i="25"/>
  <c r="R958" i="25"/>
  <c r="M958" i="25"/>
  <c r="W1319" i="25"/>
  <c r="X1319" i="25"/>
  <c r="AE1319" i="25" s="1"/>
  <c r="X446" i="25"/>
  <c r="AE446" i="25" s="1"/>
  <c r="T446" i="25"/>
  <c r="M446" i="25"/>
  <c r="R446" i="25"/>
  <c r="M3043" i="25"/>
  <c r="R3043" i="25"/>
  <c r="T3043" i="25"/>
  <c r="X1304" i="25"/>
  <c r="AE1304" i="25" s="1"/>
  <c r="W1304" i="25"/>
  <c r="R2519" i="25"/>
  <c r="M2519" i="25"/>
  <c r="T2519" i="25"/>
  <c r="T807" i="25"/>
  <c r="R3334" i="25"/>
  <c r="R2129" i="25"/>
  <c r="M2129" i="25"/>
  <c r="T2129" i="25"/>
  <c r="X1819" i="25"/>
  <c r="AE1819" i="25" s="1"/>
  <c r="W1819" i="25"/>
  <c r="M77" i="25"/>
  <c r="R77" i="25"/>
  <c r="T77" i="25"/>
  <c r="R3295" i="25"/>
  <c r="M3295" i="25"/>
  <c r="T3295" i="25"/>
  <c r="R2066" i="25"/>
  <c r="W608" i="25"/>
  <c r="X608" i="25"/>
  <c r="AE608" i="25" s="1"/>
  <c r="R1941" i="25"/>
  <c r="R90" i="25"/>
  <c r="T90" i="25"/>
  <c r="M90" i="25"/>
  <c r="T78" i="25"/>
  <c r="M1192" i="25"/>
  <c r="N1049" i="25"/>
  <c r="O1049" i="25"/>
  <c r="W938" i="25"/>
  <c r="X164" i="25"/>
  <c r="AE164" i="25" s="1"/>
  <c r="W164" i="25"/>
  <c r="X2009" i="25"/>
  <c r="AE2009" i="25" s="1"/>
  <c r="W2009" i="25"/>
  <c r="W3301" i="25"/>
  <c r="X3301" i="25"/>
  <c r="AE3301" i="25" s="1"/>
  <c r="T1719" i="25"/>
  <c r="T122" i="25"/>
  <c r="R122" i="25"/>
  <c r="M122" i="25"/>
  <c r="O3063" i="25"/>
  <c r="N3063" i="25"/>
  <c r="O513" i="25"/>
  <c r="N513" i="25"/>
  <c r="W515" i="25"/>
  <c r="T3142" i="25"/>
  <c r="R3142" i="25"/>
  <c r="M3142" i="25"/>
  <c r="O2903" i="25"/>
  <c r="N2903" i="25"/>
  <c r="T2529" i="25"/>
  <c r="T1694" i="25"/>
  <c r="R1694" i="25"/>
  <c r="M1694" i="25"/>
  <c r="T1354" i="25"/>
  <c r="R3107" i="25"/>
  <c r="T224" i="25"/>
  <c r="W1951" i="25"/>
  <c r="R2876" i="25"/>
  <c r="M128" i="25"/>
  <c r="N3046" i="25"/>
  <c r="O3046" i="25"/>
  <c r="N2841" i="25"/>
  <c r="O2841" i="25"/>
  <c r="N3299" i="25"/>
  <c r="O3299" i="25"/>
  <c r="N2242" i="25"/>
  <c r="O2242" i="25"/>
  <c r="N1504" i="25"/>
  <c r="N1153" i="25"/>
  <c r="O1153" i="25"/>
  <c r="O1889" i="25"/>
  <c r="N1889" i="25"/>
  <c r="W774" i="25"/>
  <c r="R2564" i="25"/>
  <c r="X2488" i="25"/>
  <c r="AE2488" i="25" s="1"/>
  <c r="N924" i="25"/>
  <c r="O924" i="25"/>
  <c r="W476" i="25"/>
  <c r="M2654" i="25"/>
  <c r="M800" i="25"/>
  <c r="X1565" i="25"/>
  <c r="AE1565" i="25" s="1"/>
  <c r="M434" i="25"/>
  <c r="T198" i="25"/>
  <c r="R198" i="25"/>
  <c r="M198" i="25"/>
  <c r="T1476" i="25"/>
  <c r="R2318" i="25"/>
  <c r="X1210" i="25"/>
  <c r="AE1210" i="25" s="1"/>
  <c r="W1210" i="25"/>
  <c r="X2086" i="25"/>
  <c r="AE2086" i="25" s="1"/>
  <c r="W2086" i="25"/>
  <c r="X2620" i="25"/>
  <c r="AE2620" i="25" s="1"/>
  <c r="W2620" i="25"/>
  <c r="W345" i="25"/>
  <c r="X345" i="25"/>
  <c r="AE345" i="25" s="1"/>
  <c r="W1463" i="25"/>
  <c r="X1463" i="25"/>
  <c r="AE1463" i="25" s="1"/>
  <c r="X678" i="25"/>
  <c r="AE678" i="25" s="1"/>
  <c r="W678" i="25"/>
  <c r="T40" i="25"/>
  <c r="R40" i="25"/>
  <c r="M40" i="25"/>
  <c r="W2237" i="25"/>
  <c r="R2237" i="25"/>
  <c r="M2237" i="25"/>
  <c r="T2237" i="25"/>
  <c r="M2620" i="25"/>
  <c r="T2620" i="25"/>
  <c r="R2620" i="25"/>
  <c r="W1535" i="25"/>
  <c r="X1535" i="25"/>
  <c r="AE1535" i="25" s="1"/>
  <c r="X1933" i="25"/>
  <c r="AE1933" i="25" s="1"/>
  <c r="W1933" i="25"/>
  <c r="R2471" i="25"/>
  <c r="M2471" i="25"/>
  <c r="T2471" i="25"/>
  <c r="W2137" i="25"/>
  <c r="X2137" i="25"/>
  <c r="AE2137" i="25" s="1"/>
  <c r="M2980" i="25"/>
  <c r="R2980" i="25"/>
  <c r="T2980" i="25"/>
  <c r="W3137" i="25"/>
  <c r="X3137" i="25"/>
  <c r="AE3137" i="25" s="1"/>
  <c r="M3424" i="25"/>
  <c r="X3424" i="25"/>
  <c r="AE3424" i="25" s="1"/>
  <c r="W3424" i="25"/>
  <c r="O1075" i="25"/>
  <c r="N1075" i="25"/>
  <c r="T2800" i="25"/>
  <c r="M2800" i="25"/>
  <c r="R2800" i="25"/>
  <c r="T631" i="25"/>
  <c r="R631" i="25"/>
  <c r="M631" i="25"/>
  <c r="M1953" i="25"/>
  <c r="R1953" i="25"/>
  <c r="T1953" i="25"/>
  <c r="T96" i="25"/>
  <c r="M96" i="25"/>
  <c r="R96" i="25"/>
  <c r="X1715" i="25"/>
  <c r="AE1715" i="25" s="1"/>
  <c r="T1030" i="25"/>
  <c r="M1030" i="25"/>
  <c r="R1030" i="25"/>
  <c r="W284" i="25"/>
  <c r="X284" i="25"/>
  <c r="AE284" i="25" s="1"/>
  <c r="O451" i="25"/>
  <c r="N451" i="25"/>
  <c r="X1106" i="25"/>
  <c r="AE1106" i="25" s="1"/>
  <c r="M1150" i="25"/>
  <c r="R1150" i="25"/>
  <c r="T1150" i="25"/>
  <c r="T432" i="25"/>
  <c r="M432" i="25"/>
  <c r="R432" i="25"/>
  <c r="W3485" i="25"/>
  <c r="T2649" i="25"/>
  <c r="X3496" i="25"/>
  <c r="AE3496" i="25" s="1"/>
  <c r="W3496" i="25"/>
  <c r="X3460" i="25"/>
  <c r="AE3460" i="25" s="1"/>
  <c r="W3460" i="25"/>
  <c r="W1568" i="25"/>
  <c r="M2665" i="25"/>
  <c r="R2665" i="25"/>
  <c r="T2665" i="25"/>
  <c r="M3007" i="25"/>
  <c r="T3007" i="25"/>
  <c r="R3007" i="25"/>
  <c r="O367" i="25"/>
  <c r="N367" i="25"/>
  <c r="N1764" i="25"/>
  <c r="O1764" i="25"/>
  <c r="W3232" i="25"/>
  <c r="X3232" i="25"/>
  <c r="AE3232" i="25" s="1"/>
  <c r="W175" i="25"/>
  <c r="X175" i="25"/>
  <c r="AE175" i="25" s="1"/>
  <c r="N349" i="25"/>
  <c r="O349" i="25"/>
  <c r="X1280" i="25"/>
  <c r="AE1280" i="25" s="1"/>
  <c r="T2083" i="25"/>
  <c r="M2083" i="25"/>
  <c r="R2083" i="25"/>
  <c r="M2919" i="25"/>
  <c r="R2919" i="25"/>
  <c r="T2919" i="25"/>
  <c r="M297" i="25"/>
  <c r="T297" i="25"/>
  <c r="R297" i="25"/>
  <c r="W2459" i="25"/>
  <c r="T2976" i="25"/>
  <c r="M2976" i="25"/>
  <c r="R2976" i="25"/>
  <c r="T2249" i="25"/>
  <c r="R1253" i="25"/>
  <c r="T1253" i="25"/>
  <c r="M3333" i="25"/>
  <c r="R3333" i="25"/>
  <c r="T3333" i="25"/>
  <c r="N2796" i="25"/>
  <c r="O2796" i="25"/>
  <c r="O208" i="25"/>
  <c r="N208" i="25"/>
  <c r="M2165" i="25"/>
  <c r="R1369" i="25"/>
  <c r="M2795" i="25"/>
  <c r="R2795" i="25"/>
  <c r="T2795" i="25"/>
  <c r="W632" i="25"/>
  <c r="R632" i="25"/>
  <c r="T632" i="25"/>
  <c r="M632" i="25"/>
  <c r="T2241" i="25"/>
  <c r="W2241" i="25"/>
  <c r="X2241" i="25"/>
  <c r="AE2241" i="25" s="1"/>
  <c r="X3492" i="25"/>
  <c r="AE3492" i="25" s="1"/>
  <c r="R3374" i="25"/>
  <c r="X2865" i="25"/>
  <c r="AE2865" i="25" s="1"/>
  <c r="X3319" i="25"/>
  <c r="AE3319" i="25" s="1"/>
  <c r="M1675" i="25"/>
  <c r="R1675" i="25"/>
  <c r="T1675" i="25"/>
  <c r="M1320" i="25"/>
  <c r="W2515" i="25"/>
  <c r="N3458" i="25"/>
  <c r="O3458" i="25"/>
  <c r="M2771" i="25"/>
  <c r="W806" i="25"/>
  <c r="X806" i="25"/>
  <c r="AE806" i="25" s="1"/>
  <c r="M2537" i="25"/>
  <c r="R2537" i="25"/>
  <c r="T2537" i="25"/>
  <c r="X1235" i="25"/>
  <c r="AE1235" i="25" s="1"/>
  <c r="W1235" i="25"/>
  <c r="T1960" i="25"/>
  <c r="R1960" i="25"/>
  <c r="M1960" i="25"/>
  <c r="X1775" i="25"/>
  <c r="AE1775" i="25" s="1"/>
  <c r="W1775" i="25"/>
  <c r="M3330" i="25"/>
  <c r="R3330" i="25"/>
  <c r="T3330" i="25"/>
  <c r="X2785" i="25"/>
  <c r="AE2785" i="25" s="1"/>
  <c r="W2785" i="25"/>
  <c r="X2605" i="25"/>
  <c r="AE2605" i="25" s="1"/>
  <c r="T2605" i="25"/>
  <c r="M2605" i="25"/>
  <c r="R2605" i="25"/>
  <c r="R2286" i="25"/>
  <c r="T2286" i="25"/>
  <c r="M2286" i="25"/>
  <c r="T1210" i="25"/>
  <c r="R1210" i="25"/>
  <c r="M1210" i="25"/>
  <c r="R2001" i="25"/>
  <c r="T2001" i="25"/>
  <c r="M2001" i="25"/>
  <c r="W1984" i="25"/>
  <c r="X1984" i="25"/>
  <c r="AE1984" i="25" s="1"/>
  <c r="X2872" i="25"/>
  <c r="AE2872" i="25" s="1"/>
  <c r="W2872" i="25"/>
  <c r="X1295" i="25"/>
  <c r="AE1295" i="25" s="1"/>
  <c r="W1295" i="25"/>
  <c r="R914" i="25"/>
  <c r="T914" i="25"/>
  <c r="M914" i="25"/>
  <c r="R2731" i="25"/>
  <c r="T2731" i="25"/>
  <c r="M2731" i="25"/>
  <c r="M2411" i="25"/>
  <c r="X2411" i="25"/>
  <c r="AE2411" i="25" s="1"/>
  <c r="W2411" i="25"/>
  <c r="X1186" i="25"/>
  <c r="AE1186" i="25" s="1"/>
  <c r="W1186" i="25"/>
  <c r="X1375" i="25"/>
  <c r="AE1375" i="25" s="1"/>
  <c r="T1378" i="25"/>
  <c r="R1378" i="25"/>
  <c r="M1378" i="25"/>
  <c r="W1283" i="25"/>
  <c r="X1283" i="25"/>
  <c r="AE1283" i="25" s="1"/>
  <c r="T888" i="25"/>
  <c r="R888" i="25"/>
  <c r="M888" i="25"/>
  <c r="W2823" i="25"/>
  <c r="X2823" i="25"/>
  <c r="AE2823" i="25" s="1"/>
  <c r="X887" i="25"/>
  <c r="AE887" i="25" s="1"/>
  <c r="T302" i="25"/>
  <c r="W646" i="25"/>
  <c r="X646" i="25"/>
  <c r="AE646" i="25" s="1"/>
  <c r="X668" i="25"/>
  <c r="AE668" i="25" s="1"/>
  <c r="W668" i="25"/>
  <c r="W2960" i="25"/>
  <c r="X2960" i="25"/>
  <c r="AE2960" i="25" s="1"/>
  <c r="R3086" i="25"/>
  <c r="M3086" i="25"/>
  <c r="T3086" i="25"/>
  <c r="W1753" i="25"/>
  <c r="X1753" i="25"/>
  <c r="AE1753" i="25" s="1"/>
  <c r="T1635" i="25"/>
  <c r="M1635" i="25"/>
  <c r="R1635" i="25"/>
  <c r="X2257" i="25"/>
  <c r="AE2257" i="25" s="1"/>
  <c r="R2257" i="25"/>
  <c r="M2257" i="25"/>
  <c r="T2257" i="25"/>
  <c r="T2056" i="25"/>
  <c r="M2056" i="25"/>
  <c r="R2056" i="25"/>
  <c r="T685" i="25"/>
  <c r="N3377" i="25"/>
  <c r="O3377" i="25"/>
  <c r="X745" i="25"/>
  <c r="AE745" i="25" s="1"/>
  <c r="M1299" i="25"/>
  <c r="T1299" i="25"/>
  <c r="R1299" i="25"/>
  <c r="X491" i="25"/>
  <c r="AE491" i="25" s="1"/>
  <c r="W491" i="25"/>
  <c r="T1767" i="25"/>
  <c r="R1767" i="25"/>
  <c r="M1767" i="25"/>
  <c r="T918" i="25"/>
  <c r="W820" i="25"/>
  <c r="X820" i="25"/>
  <c r="AE820" i="25" s="1"/>
  <c r="N1765" i="25"/>
  <c r="O1765" i="25"/>
  <c r="R936" i="25"/>
  <c r="M936" i="25"/>
  <c r="T936" i="25"/>
  <c r="W3186" i="25"/>
  <c r="R806" i="25"/>
  <c r="N1697" i="25"/>
  <c r="O1697" i="25"/>
  <c r="O2205" i="25"/>
  <c r="N2205" i="25"/>
  <c r="T921" i="25"/>
  <c r="M921" i="25"/>
  <c r="R921" i="25"/>
  <c r="R1223" i="25"/>
  <c r="T1223" i="25"/>
  <c r="M1223" i="25"/>
  <c r="M1530" i="25"/>
  <c r="M1243" i="25"/>
  <c r="X940" i="25"/>
  <c r="AE940" i="25" s="1"/>
  <c r="M1394" i="25"/>
  <c r="R1394" i="25"/>
  <c r="T1394" i="25"/>
  <c r="W307" i="25"/>
  <c r="O1490" i="25"/>
  <c r="N1490" i="25"/>
  <c r="X1178" i="25"/>
  <c r="AE1178" i="25" s="1"/>
  <c r="X3227" i="25"/>
  <c r="AE3227" i="25" s="1"/>
  <c r="O894" i="25"/>
  <c r="N894" i="25"/>
  <c r="X3072" i="25"/>
  <c r="AE3072" i="25" s="1"/>
  <c r="W2597" i="25"/>
  <c r="X2597" i="25"/>
  <c r="AE2597" i="25" s="1"/>
  <c r="W3236" i="25"/>
  <c r="X3236" i="25"/>
  <c r="AE3236" i="25" s="1"/>
  <c r="X785" i="25"/>
  <c r="AE785" i="25" s="1"/>
  <c r="R1596" i="25"/>
  <c r="X2646" i="25"/>
  <c r="AE2646" i="25" s="1"/>
  <c r="M30" i="25"/>
  <c r="N67" i="25"/>
  <c r="O67" i="25"/>
  <c r="N2914" i="25"/>
  <c r="O2914" i="25"/>
  <c r="X2007" i="25"/>
  <c r="AE2007" i="25" s="1"/>
  <c r="R2473" i="25"/>
  <c r="R345" i="25"/>
  <c r="N2653" i="25"/>
  <c r="O2653" i="25"/>
  <c r="T3074" i="25"/>
  <c r="N2019" i="25"/>
  <c r="O2019" i="25"/>
  <c r="X3096" i="25"/>
  <c r="AE3096" i="25" s="1"/>
  <c r="M2271" i="25"/>
  <c r="M2964" i="25"/>
  <c r="M571" i="25"/>
  <c r="T1587" i="25"/>
  <c r="N2524" i="25"/>
  <c r="O2524" i="25"/>
  <c r="O295" i="25"/>
  <c r="N295" i="25"/>
  <c r="T1544" i="25"/>
  <c r="O3427" i="25"/>
  <c r="N3427" i="25"/>
  <c r="M944" i="25"/>
  <c r="R2793" i="25"/>
  <c r="T2793" i="25"/>
  <c r="M2793" i="25"/>
  <c r="X620" i="25"/>
  <c r="AE620" i="25" s="1"/>
  <c r="W620" i="25"/>
  <c r="X1455" i="25"/>
  <c r="AE1455" i="25" s="1"/>
  <c r="W1455" i="25"/>
  <c r="T1154" i="25"/>
  <c r="M1154" i="25"/>
  <c r="R1154" i="25"/>
  <c r="X972" i="25"/>
  <c r="AE972" i="25" s="1"/>
  <c r="W972" i="25"/>
  <c r="R2726" i="25"/>
  <c r="W2726" i="25"/>
  <c r="X2726" i="25"/>
  <c r="AE2726" i="25" s="1"/>
  <c r="W3173" i="25"/>
  <c r="X3173" i="25"/>
  <c r="AE3173" i="25" s="1"/>
  <c r="R1045" i="25"/>
  <c r="M1045" i="25"/>
  <c r="T1045" i="25"/>
  <c r="M543" i="25"/>
  <c r="X543" i="25"/>
  <c r="AE543" i="25" s="1"/>
  <c r="W543" i="25"/>
  <c r="W331" i="25"/>
  <c r="R331" i="25"/>
  <c r="M331" i="25"/>
  <c r="T331" i="25"/>
  <c r="X734" i="25"/>
  <c r="AE734" i="25" s="1"/>
  <c r="R734" i="25"/>
  <c r="T734" i="25"/>
  <c r="M734" i="25"/>
  <c r="W330" i="25"/>
  <c r="X2027" i="25"/>
  <c r="AE2027" i="25" s="1"/>
  <c r="W2027" i="25"/>
  <c r="M3103" i="25"/>
  <c r="T3103" i="25"/>
  <c r="R3103" i="25"/>
  <c r="X540" i="25"/>
  <c r="AE540" i="25" s="1"/>
  <c r="W540" i="25"/>
  <c r="X2963" i="25"/>
  <c r="AE2963" i="25" s="1"/>
  <c r="W2963" i="25"/>
  <c r="X1163" i="25"/>
  <c r="AE1163" i="25" s="1"/>
  <c r="W1163" i="25"/>
  <c r="R1191" i="25"/>
  <c r="T1191" i="25"/>
  <c r="M1191" i="25"/>
  <c r="X1096" i="25"/>
  <c r="AE1096" i="25" s="1"/>
  <c r="X518" i="25"/>
  <c r="AE518" i="25" s="1"/>
  <c r="W3385" i="25"/>
  <c r="X3385" i="25"/>
  <c r="AE3385" i="25" s="1"/>
  <c r="T2013" i="25"/>
  <c r="M2013" i="25"/>
  <c r="M254" i="25"/>
  <c r="R254" i="25"/>
  <c r="T254" i="25"/>
  <c r="M629" i="25"/>
  <c r="R629" i="25"/>
  <c r="T629" i="25"/>
  <c r="X1213" i="25"/>
  <c r="AE1213" i="25" s="1"/>
  <c r="W1213" i="25"/>
  <c r="M557" i="25"/>
  <c r="R557" i="25"/>
  <c r="T557" i="25"/>
  <c r="M2557" i="25"/>
  <c r="M2885" i="25"/>
  <c r="W2885" i="25"/>
  <c r="X2885" i="25"/>
  <c r="AE2885" i="25" s="1"/>
  <c r="M2111" i="25"/>
  <c r="R2111" i="25"/>
  <c r="T2111" i="25"/>
  <c r="M2161" i="25"/>
  <c r="T2161" i="25"/>
  <c r="R2161" i="25"/>
  <c r="X2541" i="25"/>
  <c r="AE2541" i="25" s="1"/>
  <c r="W2541" i="25"/>
  <c r="W1821" i="25"/>
  <c r="O2782" i="25"/>
  <c r="N2782" i="25"/>
  <c r="M1016" i="25"/>
  <c r="R1016" i="25"/>
  <c r="T1016" i="25"/>
  <c r="T1740" i="25"/>
  <c r="R1740" i="25"/>
  <c r="M1740" i="25"/>
  <c r="N1913" i="25"/>
  <c r="O1913" i="25"/>
  <c r="O881" i="25"/>
  <c r="N881" i="25"/>
  <c r="R33" i="25"/>
  <c r="M33" i="25"/>
  <c r="T33" i="25"/>
  <c r="T28" i="25"/>
  <c r="M28" i="25"/>
  <c r="R28" i="25"/>
  <c r="R678" i="25"/>
  <c r="T678" i="25"/>
  <c r="M678" i="25"/>
  <c r="X739" i="25"/>
  <c r="AE739" i="25" s="1"/>
  <c r="X2873" i="25"/>
  <c r="AE2873" i="25" s="1"/>
  <c r="N2956" i="25"/>
  <c r="O2956" i="25"/>
  <c r="Q2956" i="25" s="1"/>
  <c r="X1416" i="25"/>
  <c r="AE1416" i="25" s="1"/>
  <c r="T787" i="25"/>
  <c r="M787" i="25"/>
  <c r="T692" i="25"/>
  <c r="X1776" i="25"/>
  <c r="AE1776" i="25" s="1"/>
  <c r="M2087" i="25"/>
  <c r="R2087" i="25"/>
  <c r="M1851" i="25"/>
  <c r="T1851" i="25"/>
  <c r="R1851" i="25"/>
  <c r="R1057" i="25"/>
  <c r="M1057" i="25"/>
  <c r="T1057" i="25"/>
  <c r="R1136" i="25"/>
  <c r="W1469" i="25"/>
  <c r="N1783" i="25"/>
  <c r="O1783" i="25"/>
  <c r="P1783" i="25" s="1"/>
  <c r="W1908" i="25"/>
  <c r="X1908" i="25"/>
  <c r="AE1908" i="25" s="1"/>
  <c r="W3286" i="25"/>
  <c r="W156" i="25"/>
  <c r="X156" i="25"/>
  <c r="AE156" i="25" s="1"/>
  <c r="M2778" i="25"/>
  <c r="N1324" i="25"/>
  <c r="O1324" i="25"/>
  <c r="W2671" i="25"/>
  <c r="R2342" i="25"/>
  <c r="W2382" i="25"/>
  <c r="N2389" i="25"/>
  <c r="O2389" i="25"/>
  <c r="T885" i="25"/>
  <c r="N466" i="25"/>
  <c r="O466" i="25"/>
  <c r="W1101" i="25"/>
  <c r="M240" i="25"/>
  <c r="T764" i="25"/>
  <c r="R3378" i="25"/>
  <c r="T2456" i="25"/>
  <c r="T1259" i="25"/>
  <c r="M1934" i="25"/>
  <c r="M1107" i="25"/>
  <c r="N2350" i="25"/>
  <c r="O2350" i="25"/>
  <c r="R630" i="25"/>
  <c r="X630" i="25"/>
  <c r="AE630" i="25" s="1"/>
  <c r="W630" i="25"/>
  <c r="M1004" i="25"/>
  <c r="T1408" i="25"/>
  <c r="W2035" i="25"/>
  <c r="X2035" i="25"/>
  <c r="AE2035" i="25" s="1"/>
  <c r="M1693" i="25"/>
  <c r="X1464" i="25"/>
  <c r="AE1464" i="25" s="1"/>
  <c r="W1963" i="25"/>
  <c r="W3118" i="25"/>
  <c r="O1291" i="25"/>
  <c r="N1291" i="25"/>
  <c r="X996" i="25"/>
  <c r="AE996" i="25" s="1"/>
  <c r="T3047" i="25"/>
  <c r="O3017" i="25"/>
  <c r="N3017" i="25"/>
  <c r="R901" i="25"/>
  <c r="O252" i="25"/>
  <c r="N252" i="25"/>
  <c r="N275" i="25"/>
  <c r="O275" i="25"/>
  <c r="R263" i="25"/>
  <c r="W26" i="25"/>
  <c r="X26" i="25" s="1"/>
  <c r="AE26" i="25" s="1"/>
  <c r="X812" i="25"/>
  <c r="AE812" i="25" s="1"/>
  <c r="T2416" i="25"/>
  <c r="W1085" i="25"/>
  <c r="X1085" i="25"/>
  <c r="AE1085" i="25" s="1"/>
  <c r="M327" i="25"/>
  <c r="R327" i="25"/>
  <c r="T327" i="25"/>
  <c r="M1326" i="25"/>
  <c r="R1326" i="25"/>
  <c r="T1326" i="25"/>
  <c r="R3303" i="25"/>
  <c r="M3303" i="25"/>
  <c r="T3303" i="25"/>
  <c r="R1525" i="25"/>
  <c r="T1525" i="25"/>
  <c r="M1525" i="25"/>
  <c r="M547" i="25"/>
  <c r="T547" i="25"/>
  <c r="R547" i="25"/>
  <c r="W2449" i="25"/>
  <c r="X2449" i="25"/>
  <c r="AE2449" i="25" s="1"/>
  <c r="M3393" i="25"/>
  <c r="T3393" i="25"/>
  <c r="R3393" i="25"/>
  <c r="X1135" i="25"/>
  <c r="AE1135" i="25" s="1"/>
  <c r="T1135" i="25"/>
  <c r="M1135" i="25"/>
  <c r="R1135" i="25"/>
  <c r="T85" i="25"/>
  <c r="R85" i="25"/>
  <c r="M85" i="25"/>
  <c r="M995" i="25"/>
  <c r="M1466" i="25"/>
  <c r="T1466" i="25"/>
  <c r="R1466" i="25"/>
  <c r="M2425" i="25"/>
  <c r="R2425" i="25"/>
  <c r="T2425" i="25"/>
  <c r="W1622" i="25"/>
  <c r="X1622" i="25"/>
  <c r="AE1622" i="25" s="1"/>
  <c r="W2891" i="25"/>
  <c r="X2891" i="25"/>
  <c r="AE2891" i="25" s="1"/>
  <c r="R2281" i="25"/>
  <c r="T2281" i="25"/>
  <c r="M2281" i="25"/>
  <c r="W2068" i="25"/>
  <c r="X2068" i="25"/>
  <c r="AE2068" i="25" s="1"/>
  <c r="X2438" i="25"/>
  <c r="AE2438" i="25" s="1"/>
  <c r="M1860" i="25"/>
  <c r="T1860" i="25"/>
  <c r="R1860" i="25"/>
  <c r="X1842" i="25"/>
  <c r="AE1842" i="25" s="1"/>
  <c r="W3189" i="25"/>
  <c r="R2713" i="25"/>
  <c r="M2713" i="25"/>
  <c r="T2713" i="25"/>
  <c r="R1061" i="25"/>
  <c r="M1061" i="25"/>
  <c r="T1061" i="25"/>
  <c r="X2615" i="25"/>
  <c r="AE2615" i="25" s="1"/>
  <c r="W2615" i="25"/>
  <c r="X3170" i="25"/>
  <c r="AE3170" i="25" s="1"/>
  <c r="R2116" i="25"/>
  <c r="T2116" i="25"/>
  <c r="M2116" i="25"/>
  <c r="X3044" i="25"/>
  <c r="AE3044" i="25" s="1"/>
  <c r="W3044" i="25"/>
  <c r="W1831" i="25"/>
  <c r="X1831" i="25"/>
  <c r="AE1831" i="25" s="1"/>
  <c r="W465" i="25"/>
  <c r="X465" i="25"/>
  <c r="AE465" i="25" s="1"/>
  <c r="X857" i="25"/>
  <c r="AE857" i="25" s="1"/>
  <c r="M857" i="25"/>
  <c r="T857" i="25"/>
  <c r="R857" i="25"/>
  <c r="X1440" i="25"/>
  <c r="AE1440" i="25" s="1"/>
  <c r="T1597" i="25"/>
  <c r="T139" i="25"/>
  <c r="W139" i="25"/>
  <c r="X139" i="25"/>
  <c r="AE139" i="25" s="1"/>
  <c r="X1674" i="25"/>
  <c r="AE1674" i="25" s="1"/>
  <c r="W1674" i="25"/>
  <c r="T3430" i="25"/>
  <c r="W3010" i="25"/>
  <c r="X3010" i="25"/>
  <c r="AE3010" i="25" s="1"/>
  <c r="T3497" i="25"/>
  <c r="M3497" i="25"/>
  <c r="R3497" i="25"/>
  <c r="R2251" i="25"/>
  <c r="R2813" i="25"/>
  <c r="T2813" i="25"/>
  <c r="M2813" i="25"/>
  <c r="R2930" i="25"/>
  <c r="W2919" i="25"/>
  <c r="T1315" i="25"/>
  <c r="X1315" i="25"/>
  <c r="AE1315" i="25" s="1"/>
  <c r="W1315" i="25"/>
  <c r="R3321" i="25"/>
  <c r="T3321" i="25"/>
  <c r="M3321" i="25"/>
  <c r="W734" i="25"/>
  <c r="T2421" i="25"/>
  <c r="T2492" i="25"/>
  <c r="M2492" i="25"/>
  <c r="R2492" i="25"/>
  <c r="W1220" i="25"/>
  <c r="X1220" i="25"/>
  <c r="AE1220" i="25" s="1"/>
  <c r="W1879" i="25"/>
  <c r="N2521" i="25"/>
  <c r="O2521" i="25"/>
  <c r="M233" i="25"/>
  <c r="X233" i="25"/>
  <c r="AE233" i="25" s="1"/>
  <c r="W233" i="25"/>
  <c r="R2260" i="25"/>
  <c r="M808" i="25"/>
  <c r="T808" i="25"/>
  <c r="M2735" i="25"/>
  <c r="T3241" i="25"/>
  <c r="W3241" i="25"/>
  <c r="X3241" i="25"/>
  <c r="AE3241" i="25" s="1"/>
  <c r="W2102" i="25"/>
  <c r="X2102" i="25"/>
  <c r="AE2102" i="25" s="1"/>
  <c r="W1060" i="25"/>
  <c r="X1060" i="25"/>
  <c r="AE1060" i="25" s="1"/>
  <c r="R2937" i="25"/>
  <c r="X1453" i="25"/>
  <c r="AE1453" i="25" s="1"/>
  <c r="T391" i="25"/>
  <c r="R872" i="25"/>
  <c r="M872" i="25"/>
  <c r="T872" i="25"/>
  <c r="R3146" i="25"/>
  <c r="M3041" i="25"/>
  <c r="W2670" i="25"/>
  <c r="X2959" i="25"/>
  <c r="AE2959" i="25" s="1"/>
  <c r="W2959" i="25"/>
  <c r="T3220" i="25"/>
  <c r="R2624" i="25"/>
  <c r="X385" i="25"/>
  <c r="AE385" i="25" s="1"/>
  <c r="O1746" i="25"/>
  <c r="N1746" i="25"/>
  <c r="N2667" i="25"/>
  <c r="O2667" i="25"/>
  <c r="Q2667" i="25" s="1"/>
  <c r="T1304" i="25"/>
  <c r="R1304" i="25"/>
  <c r="M1304" i="25"/>
  <c r="X1676" i="25"/>
  <c r="AE1676" i="25" s="1"/>
  <c r="X2850" i="25"/>
  <c r="AE2850" i="25" s="1"/>
  <c r="X2008" i="25"/>
  <c r="AE2008" i="25" s="1"/>
  <c r="W2475" i="25"/>
  <c r="W1155" i="25"/>
  <c r="T1808" i="25"/>
  <c r="X2245" i="25"/>
  <c r="AE2245" i="25" s="1"/>
  <c r="R1816" i="25"/>
  <c r="M1816" i="25"/>
  <c r="T1816" i="25"/>
  <c r="M1884" i="25"/>
  <c r="O2217" i="25"/>
  <c r="N2217" i="25"/>
  <c r="T984" i="25"/>
  <c r="M2785" i="25"/>
  <c r="R1639" i="25"/>
  <c r="O945" i="25"/>
  <c r="N945" i="25"/>
  <c r="T3435" i="25"/>
  <c r="X3435" i="25"/>
  <c r="AE3435" i="25" s="1"/>
  <c r="W3435" i="25"/>
  <c r="M1794" i="25"/>
  <c r="W1794" i="25"/>
  <c r="X1794" i="25"/>
  <c r="AE1794" i="25" s="1"/>
  <c r="M2664" i="25"/>
  <c r="R2664" i="25"/>
  <c r="T2664" i="25"/>
  <c r="T1877" i="25"/>
  <c r="R212" i="25"/>
  <c r="T212" i="25"/>
  <c r="M212" i="25"/>
  <c r="X399" i="25"/>
  <c r="AE399" i="25" s="1"/>
  <c r="W399" i="25"/>
  <c r="N1777" i="25"/>
  <c r="O1777" i="25"/>
  <c r="Q1777" i="25" s="1"/>
  <c r="N1319" i="25"/>
  <c r="O1319" i="25"/>
  <c r="X3077" i="25"/>
  <c r="AE3077" i="25" s="1"/>
  <c r="W3077" i="25"/>
  <c r="O3178" i="25"/>
  <c r="N3178" i="25"/>
  <c r="W1456" i="25"/>
  <c r="X1456" i="25"/>
  <c r="AE1456" i="25" s="1"/>
  <c r="T1727" i="25"/>
  <c r="R1727" i="25"/>
  <c r="M1727" i="25"/>
  <c r="M1489" i="25"/>
  <c r="R1489" i="25"/>
  <c r="T1489" i="25"/>
  <c r="W2461" i="25"/>
  <c r="X2461" i="25"/>
  <c r="AE2461" i="25" s="1"/>
  <c r="X360" i="25"/>
  <c r="AE360" i="25" s="1"/>
  <c r="W360" i="25"/>
  <c r="O183" i="25"/>
  <c r="N183" i="25"/>
  <c r="O1038" i="25"/>
  <c r="N1038" i="25"/>
  <c r="X2409" i="25"/>
  <c r="AE2409" i="25" s="1"/>
  <c r="W2409" i="25"/>
  <c r="O3341" i="25"/>
  <c r="N3341" i="25"/>
  <c r="T1124" i="25"/>
  <c r="M1124" i="25"/>
  <c r="R1124" i="25"/>
  <c r="M3353" i="25"/>
  <c r="R3353" i="25"/>
  <c r="T3353" i="25"/>
  <c r="R964" i="25"/>
  <c r="M964" i="25"/>
  <c r="T964" i="25"/>
  <c r="W2259" i="25"/>
  <c r="X2259" i="25"/>
  <c r="AE2259" i="25" s="1"/>
  <c r="N3195" i="25"/>
  <c r="O3195" i="25"/>
  <c r="T1603" i="25"/>
  <c r="X1603" i="25"/>
  <c r="AE1603" i="25" s="1"/>
  <c r="W1603" i="25"/>
  <c r="O1245" i="25"/>
  <c r="N1245" i="25"/>
  <c r="N225" i="25"/>
  <c r="O225" i="25"/>
  <c r="P225" i="25" s="1"/>
  <c r="R831" i="25"/>
  <c r="T831" i="25"/>
  <c r="M831" i="25"/>
  <c r="O606" i="25"/>
  <c r="N606" i="25"/>
  <c r="T622" i="25"/>
  <c r="M622" i="25"/>
  <c r="R622" i="25"/>
  <c r="X1495" i="25"/>
  <c r="AE1495" i="25" s="1"/>
  <c r="W1495" i="25"/>
  <c r="M834" i="25"/>
  <c r="X834" i="25"/>
  <c r="AE834" i="25" s="1"/>
  <c r="W834" i="25"/>
  <c r="W1406" i="25"/>
  <c r="X1406" i="25"/>
  <c r="AE1406" i="25" s="1"/>
  <c r="M2790" i="25"/>
  <c r="T2790" i="25"/>
  <c r="R2790" i="25"/>
  <c r="X290" i="25"/>
  <c r="AE290" i="25" s="1"/>
  <c r="W290" i="25"/>
  <c r="O2804" i="25"/>
  <c r="N2804" i="25"/>
  <c r="R298" i="25"/>
  <c r="T298" i="25"/>
  <c r="M298" i="25"/>
  <c r="N487" i="25"/>
  <c r="O487" i="25"/>
  <c r="T1495" i="25"/>
  <c r="R1495" i="25"/>
  <c r="M1495" i="25"/>
  <c r="W781" i="25"/>
  <c r="X781" i="25"/>
  <c r="AE781" i="25" s="1"/>
  <c r="X2713" i="25"/>
  <c r="AE2713" i="25" s="1"/>
  <c r="W2713" i="25"/>
  <c r="T2714" i="25"/>
  <c r="M2714" i="25"/>
  <c r="R2714" i="25"/>
  <c r="O3476" i="25"/>
  <c r="N3476" i="25"/>
  <c r="N2891" i="25"/>
  <c r="O2891" i="25"/>
  <c r="N463" i="25"/>
  <c r="O463" i="25"/>
  <c r="W2606" i="25"/>
  <c r="X2606" i="25"/>
  <c r="AE2606" i="25" s="1"/>
  <c r="W1040" i="25"/>
  <c r="X1040" i="25"/>
  <c r="AE1040" i="25" s="1"/>
  <c r="W2092" i="25"/>
  <c r="X2092" i="25"/>
  <c r="AE2092" i="25" s="1"/>
  <c r="R1780" i="25"/>
  <c r="M1780" i="25"/>
  <c r="T1780" i="25"/>
  <c r="R450" i="25"/>
  <c r="M450" i="25"/>
  <c r="T450" i="25"/>
  <c r="O1576" i="25"/>
  <c r="N1576" i="25"/>
  <c r="N134" i="25"/>
  <c r="O134" i="25"/>
  <c r="M792" i="25"/>
  <c r="R792" i="25"/>
  <c r="T792" i="25"/>
  <c r="O2614" i="25"/>
  <c r="N2614" i="25"/>
  <c r="N1706" i="25"/>
  <c r="O1706" i="25"/>
  <c r="W3002" i="25"/>
  <c r="X3002" i="25"/>
  <c r="AE3002" i="25" s="1"/>
  <c r="T3155" i="25"/>
  <c r="X1207" i="25"/>
  <c r="AE1207" i="25" s="1"/>
  <c r="W1207" i="25"/>
  <c r="X2573" i="25"/>
  <c r="AE2573" i="25" s="1"/>
  <c r="W2573" i="25"/>
  <c r="W654" i="25"/>
  <c r="X654" i="25"/>
  <c r="AE654" i="25" s="1"/>
  <c r="N3452" i="25"/>
  <c r="O3452" i="25"/>
  <c r="X270" i="25"/>
  <c r="AE270" i="25" s="1"/>
  <c r="W270" i="25"/>
  <c r="O2627" i="25"/>
  <c r="N2627" i="25"/>
  <c r="R3413" i="25"/>
  <c r="R1091" i="25"/>
  <c r="T1091" i="25"/>
  <c r="M1091" i="25"/>
  <c r="O2028" i="25"/>
  <c r="N2028" i="25"/>
  <c r="W2685" i="25"/>
  <c r="X2685" i="25"/>
  <c r="AE2685" i="25" s="1"/>
  <c r="T2093" i="25"/>
  <c r="R2093" i="25"/>
  <c r="M2093" i="25"/>
  <c r="W193" i="25"/>
  <c r="X193" i="25"/>
  <c r="AE193" i="25" s="1"/>
  <c r="N178" i="25"/>
  <c r="O178" i="25"/>
  <c r="Q178" i="25" s="1"/>
  <c r="X2945" i="25"/>
  <c r="AE2945" i="25" s="1"/>
  <c r="W2945" i="25"/>
  <c r="N449" i="25"/>
  <c r="O449" i="25"/>
  <c r="R3285" i="25"/>
  <c r="T3285" i="25"/>
  <c r="M3285" i="25"/>
  <c r="W799" i="25"/>
  <c r="X799" i="25"/>
  <c r="AE799" i="25" s="1"/>
  <c r="M1802" i="25"/>
  <c r="T1802" i="25"/>
  <c r="R1802" i="25"/>
  <c r="X452" i="25"/>
  <c r="AE452" i="25" s="1"/>
  <c r="W452" i="25"/>
  <c r="X2587" i="25"/>
  <c r="AE2587" i="25" s="1"/>
  <c r="R47" i="25"/>
  <c r="M47" i="25"/>
  <c r="T47" i="25"/>
  <c r="W895" i="25"/>
  <c r="X895" i="25"/>
  <c r="AE895" i="25" s="1"/>
  <c r="N1302" i="25"/>
  <c r="O1302" i="25"/>
  <c r="T390" i="25"/>
  <c r="M390" i="25"/>
  <c r="R390" i="25"/>
  <c r="R2610" i="25"/>
  <c r="T2610" i="25"/>
  <c r="M2610" i="25"/>
  <c r="N68" i="25"/>
  <c r="O68" i="25"/>
  <c r="R396" i="25"/>
  <c r="M1772" i="25"/>
  <c r="X1772" i="25"/>
  <c r="AE1772" i="25" s="1"/>
  <c r="W1772" i="25"/>
  <c r="O2038" i="25"/>
  <c r="N2038" i="25"/>
  <c r="N2545" i="25"/>
  <c r="O2545" i="25"/>
  <c r="Q2545" i="25" s="1"/>
  <c r="R106" i="25"/>
  <c r="M106" i="25"/>
  <c r="T106" i="25"/>
  <c r="T1305" i="25"/>
  <c r="R1305" i="25"/>
  <c r="M1305" i="25"/>
  <c r="W3059" i="25"/>
  <c r="X3059" i="25"/>
  <c r="AE3059" i="25" s="1"/>
  <c r="O2025" i="25"/>
  <c r="N2025" i="25"/>
  <c r="N158" i="25"/>
  <c r="O158" i="25"/>
  <c r="R270" i="25"/>
  <c r="O2048" i="25"/>
  <c r="N2048" i="25"/>
  <c r="X2508" i="25"/>
  <c r="AE2508" i="25" s="1"/>
  <c r="W2508" i="25"/>
  <c r="W3210" i="25"/>
  <c r="X3210" i="25"/>
  <c r="AE3210" i="25" s="1"/>
  <c r="O2017" i="25"/>
  <c r="N2017" i="25"/>
  <c r="M204" i="25"/>
  <c r="T204" i="25"/>
  <c r="R204" i="25"/>
  <c r="M3037" i="25"/>
  <c r="R305" i="25"/>
  <c r="M305" i="25"/>
  <c r="T305" i="25"/>
  <c r="R2082" i="25"/>
  <c r="T2082" i="25"/>
  <c r="M2082" i="25"/>
  <c r="R420" i="25"/>
  <c r="W420" i="25"/>
  <c r="X420" i="25"/>
  <c r="AE420" i="25" s="1"/>
  <c r="T1219" i="25"/>
  <c r="R1219" i="25"/>
  <c r="M1219" i="25"/>
  <c r="X3071" i="25"/>
  <c r="AE3071" i="25" s="1"/>
  <c r="W3071" i="25"/>
  <c r="M471" i="25"/>
  <c r="R471" i="25"/>
  <c r="T471" i="25"/>
  <c r="R1026" i="25"/>
  <c r="W1026" i="25"/>
  <c r="X1026" i="25"/>
  <c r="AE1026" i="25" s="1"/>
  <c r="X672" i="25"/>
  <c r="AE672" i="25" s="1"/>
  <c r="M770" i="25"/>
  <c r="T770" i="25"/>
  <c r="R770" i="25"/>
  <c r="X2552" i="25"/>
  <c r="AE2552" i="25" s="1"/>
  <c r="W2552" i="25"/>
  <c r="X329" i="25"/>
  <c r="AE329" i="25" s="1"/>
  <c r="W329" i="25"/>
  <c r="W3024" i="25"/>
  <c r="X3024" i="25"/>
  <c r="AE3024" i="25" s="1"/>
  <c r="O2708" i="25"/>
  <c r="N2708" i="25"/>
  <c r="W564" i="25"/>
  <c r="X564" i="25"/>
  <c r="AE564" i="25" s="1"/>
  <c r="X1131" i="25"/>
  <c r="AE1131" i="25" s="1"/>
  <c r="W1131" i="25"/>
  <c r="W2359" i="25"/>
  <c r="O562" i="25"/>
  <c r="N562" i="25"/>
  <c r="O2233" i="25"/>
  <c r="N2233" i="25"/>
  <c r="O1806" i="25"/>
  <c r="N1806" i="25"/>
  <c r="M2300" i="25"/>
  <c r="W2300" i="25"/>
  <c r="X2300" i="25"/>
  <c r="AE2300" i="25" s="1"/>
  <c r="X1525" i="25"/>
  <c r="AE1525" i="25" s="1"/>
  <c r="W1525" i="25"/>
  <c r="M603" i="25"/>
  <c r="R603" i="25"/>
  <c r="T603" i="25"/>
  <c r="O1294" i="25"/>
  <c r="N1294" i="25"/>
  <c r="N3109" i="25"/>
  <c r="O3109" i="25"/>
  <c r="O1515" i="25"/>
  <c r="N1515" i="25"/>
  <c r="W2538" i="25"/>
  <c r="X2538" i="25"/>
  <c r="AE2538" i="25" s="1"/>
  <c r="M453" i="25"/>
  <c r="R453" i="25"/>
  <c r="T453" i="25"/>
  <c r="M3011" i="25"/>
  <c r="T3011" i="25"/>
  <c r="R3011" i="25"/>
  <c r="W1935" i="25"/>
  <c r="N1284" i="25"/>
  <c r="O1284" i="25"/>
  <c r="R3323" i="25"/>
  <c r="M587" i="25"/>
  <c r="X1850" i="25"/>
  <c r="AE1850" i="25" s="1"/>
  <c r="N2206" i="25"/>
  <c r="O2206" i="25"/>
  <c r="Q2206" i="25" s="1"/>
  <c r="X602" i="25"/>
  <c r="AE602" i="25" s="1"/>
  <c r="N2951" i="25"/>
  <c r="O2951" i="25"/>
  <c r="W795" i="25"/>
  <c r="X795" i="25"/>
  <c r="AE795" i="25" s="1"/>
  <c r="X1814" i="25"/>
  <c r="AE1814" i="25" s="1"/>
  <c r="W1814" i="25"/>
  <c r="W2308" i="25"/>
  <c r="X2308" i="25"/>
  <c r="AE2308" i="25" s="1"/>
  <c r="T1907" i="25"/>
  <c r="M1907" i="25"/>
  <c r="R1907" i="25"/>
  <c r="R3317" i="25"/>
  <c r="M3317" i="25"/>
  <c r="T3317" i="25"/>
  <c r="W826" i="25"/>
  <c r="X826" i="25"/>
  <c r="AE826" i="25" s="1"/>
  <c r="R1546" i="25"/>
  <c r="T1546" i="25"/>
  <c r="M1546" i="25"/>
  <c r="T405" i="25"/>
  <c r="M405" i="25"/>
  <c r="R405" i="25"/>
  <c r="M755" i="25"/>
  <c r="T755" i="25"/>
  <c r="R755" i="25"/>
  <c r="M809" i="25"/>
  <c r="X809" i="25"/>
  <c r="AE809" i="25" s="1"/>
  <c r="W809" i="25"/>
  <c r="M1431" i="25"/>
  <c r="R1431" i="25"/>
  <c r="T1431" i="25"/>
  <c r="W1515" i="25"/>
  <c r="X1515" i="25"/>
  <c r="AE1515" i="25" s="1"/>
  <c r="M94" i="25"/>
  <c r="T94" i="25"/>
  <c r="R94" i="25"/>
  <c r="M3192" i="25"/>
  <c r="M1250" i="25"/>
  <c r="T1250" i="25"/>
  <c r="R1250" i="25"/>
  <c r="X3144" i="25"/>
  <c r="AE3144" i="25" s="1"/>
  <c r="O1337" i="25"/>
  <c r="N1337" i="25"/>
  <c r="T2762" i="25"/>
  <c r="M2762" i="25"/>
  <c r="R2762" i="25"/>
  <c r="R642" i="25"/>
  <c r="T642" i="25"/>
  <c r="M642" i="25"/>
  <c r="M1392" i="25"/>
  <c r="W1392" i="25"/>
  <c r="X1392" i="25"/>
  <c r="AE1392" i="25" s="1"/>
  <c r="X2560" i="25"/>
  <c r="AE2560" i="25" s="1"/>
  <c r="W2560" i="25"/>
  <c r="X1851" i="25"/>
  <c r="AE1851" i="25" s="1"/>
  <c r="W1851" i="25"/>
  <c r="X2002" i="25"/>
  <c r="AE2002" i="25" s="1"/>
  <c r="R2002" i="25"/>
  <c r="T2002" i="25"/>
  <c r="M2002" i="25"/>
  <c r="X1790" i="25"/>
  <c r="AE1790" i="25" s="1"/>
  <c r="M1790" i="25"/>
  <c r="R1790" i="25"/>
  <c r="T1790" i="25"/>
  <c r="R1822" i="25"/>
  <c r="T1822" i="25"/>
  <c r="M1822" i="25"/>
  <c r="O1615" i="25"/>
  <c r="N1615" i="25"/>
  <c r="W2246" i="25"/>
  <c r="X2246" i="25"/>
  <c r="AE2246" i="25" s="1"/>
  <c r="R1825" i="25"/>
  <c r="M1825" i="25"/>
  <c r="T1825" i="25"/>
  <c r="R2430" i="25"/>
  <c r="T2430" i="25"/>
  <c r="M2430" i="25"/>
  <c r="O2652" i="25"/>
  <c r="N2652" i="25"/>
  <c r="R80" i="25"/>
  <c r="T80" i="25"/>
  <c r="M80" i="25"/>
  <c r="M1991" i="25"/>
  <c r="O989" i="25"/>
  <c r="N989" i="25"/>
  <c r="N969" i="25"/>
  <c r="O969" i="25"/>
  <c r="R3134" i="25"/>
  <c r="X3134" i="25"/>
  <c r="AE3134" i="25" s="1"/>
  <c r="W3134" i="25"/>
  <c r="W865" i="25"/>
  <c r="W2332" i="25"/>
  <c r="X2332" i="25"/>
  <c r="AE2332" i="25" s="1"/>
  <c r="O575" i="25"/>
  <c r="N575" i="25"/>
  <c r="X1727" i="25"/>
  <c r="AE1727" i="25" s="1"/>
  <c r="T2755" i="25"/>
  <c r="T749" i="25"/>
  <c r="M386" i="25"/>
  <c r="T386" i="25"/>
  <c r="R386" i="25"/>
  <c r="W363" i="25"/>
  <c r="X363" i="25"/>
  <c r="AE363" i="25" s="1"/>
  <c r="R2343" i="25"/>
  <c r="T2343" i="25"/>
  <c r="M2343" i="25"/>
  <c r="R767" i="25"/>
  <c r="T767" i="25"/>
  <c r="M767" i="25"/>
  <c r="R3051" i="25"/>
  <c r="T3051" i="25"/>
  <c r="M3051" i="25"/>
  <c r="X1928" i="25"/>
  <c r="AE1928" i="25" s="1"/>
  <c r="W1928" i="25"/>
  <c r="W707" i="25"/>
  <c r="X707" i="25"/>
  <c r="AE707" i="25" s="1"/>
  <c r="M1677" i="25"/>
  <c r="T1677" i="25"/>
  <c r="R1677" i="25"/>
  <c r="T2424" i="25"/>
  <c r="R2424" i="25"/>
  <c r="M2424" i="25"/>
  <c r="M2328" i="25"/>
  <c r="R2328" i="25"/>
  <c r="T2328" i="25"/>
  <c r="T3020" i="25"/>
  <c r="M3020" i="25"/>
  <c r="R3020" i="25"/>
  <c r="N3177" i="25"/>
  <c r="O3177" i="25"/>
  <c r="W3322" i="25"/>
  <c r="X3322" i="25"/>
  <c r="AE3322" i="25" s="1"/>
  <c r="N2404" i="25"/>
  <c r="O2404" i="25"/>
  <c r="P2404" i="25" s="1"/>
  <c r="T3445" i="25"/>
  <c r="R3445" i="25"/>
  <c r="M3445" i="25"/>
  <c r="W743" i="25"/>
  <c r="O640" i="25"/>
  <c r="N640" i="25"/>
  <c r="W4" i="25"/>
  <c r="X4" i="25" s="1"/>
  <c r="AE4" i="25" s="1"/>
  <c r="M4" i="25"/>
  <c r="T4" i="25"/>
  <c r="R4" i="25"/>
  <c r="W2202" i="25"/>
  <c r="X2202" i="25"/>
  <c r="AE2202" i="25" s="1"/>
  <c r="R2188" i="25"/>
  <c r="M2188" i="25"/>
  <c r="T2188" i="25"/>
  <c r="W1645" i="25"/>
  <c r="X1645" i="25"/>
  <c r="AE1645" i="25" s="1"/>
  <c r="N2687" i="25"/>
  <c r="O2687" i="25"/>
  <c r="Q2687" i="25" s="1"/>
  <c r="T3207" i="25"/>
  <c r="R3207" i="25"/>
  <c r="M3207" i="25"/>
  <c r="M2867" i="25"/>
  <c r="T2867" i="25"/>
  <c r="R2867" i="25"/>
  <c r="R994" i="25"/>
  <c r="T994" i="25"/>
  <c r="M994" i="25"/>
  <c r="R125" i="25"/>
  <c r="M125" i="25"/>
  <c r="X506" i="25"/>
  <c r="AE506" i="25" s="1"/>
  <c r="W506" i="25"/>
  <c r="O1212" i="25"/>
  <c r="N1212" i="25"/>
  <c r="R2484" i="25"/>
  <c r="O2426" i="25"/>
  <c r="N2426" i="25"/>
  <c r="X2938" i="25"/>
  <c r="AE2938" i="25" s="1"/>
  <c r="T2938" i="25"/>
  <c r="R2938" i="25"/>
  <c r="M2938" i="25"/>
  <c r="R3350" i="25"/>
  <c r="T3350" i="25"/>
  <c r="M3350" i="25"/>
  <c r="M318" i="25"/>
  <c r="R318" i="25"/>
  <c r="T318" i="25"/>
  <c r="X1385" i="25"/>
  <c r="AE1385" i="25" s="1"/>
  <c r="W1385" i="25"/>
  <c r="N1002" i="25"/>
  <c r="O1002" i="25"/>
  <c r="O1078" i="25"/>
  <c r="N1078" i="25"/>
  <c r="O2792" i="25"/>
  <c r="N2792" i="25"/>
  <c r="W1349" i="25"/>
  <c r="X1349" i="25"/>
  <c r="AE1349" i="25" s="1"/>
  <c r="R157" i="25"/>
  <c r="X157" i="25"/>
  <c r="AE157" i="25" s="1"/>
  <c r="W157" i="25"/>
  <c r="X154" i="25"/>
  <c r="AE154" i="25" s="1"/>
  <c r="W154" i="25"/>
  <c r="X3277" i="25"/>
  <c r="AE3277" i="25" s="1"/>
  <c r="W3277" i="25"/>
  <c r="X1165" i="25"/>
  <c r="AE1165" i="25" s="1"/>
  <c r="W1165" i="25"/>
  <c r="X1594" i="25"/>
  <c r="AE1594" i="25" s="1"/>
  <c r="M1594" i="25"/>
  <c r="T1594" i="25"/>
  <c r="R1594" i="25"/>
  <c r="M2341" i="25"/>
  <c r="T2341" i="25"/>
  <c r="R2341" i="25"/>
  <c r="W3211" i="25"/>
  <c r="X3211" i="25"/>
  <c r="AE3211" i="25" s="1"/>
  <c r="X1390" i="25"/>
  <c r="AE1390" i="25" s="1"/>
  <c r="W1390" i="25"/>
  <c r="W1572" i="25"/>
  <c r="R1572" i="25"/>
  <c r="T1572" i="25"/>
  <c r="M1572" i="25"/>
  <c r="M3279" i="25"/>
  <c r="T3279" i="25"/>
  <c r="R3279" i="25"/>
  <c r="W3466" i="25"/>
  <c r="X3466" i="25"/>
  <c r="AE3466" i="25" s="1"/>
  <c r="X2874" i="25"/>
  <c r="AE2874" i="25" s="1"/>
  <c r="W2874" i="25"/>
  <c r="X1993" i="25"/>
  <c r="AE1993" i="25" s="1"/>
  <c r="W1993" i="25"/>
  <c r="M1257" i="25"/>
  <c r="R1257" i="25"/>
  <c r="T1257" i="25"/>
  <c r="M247" i="25"/>
  <c r="T247" i="25"/>
  <c r="R247" i="25"/>
  <c r="R1929" i="25"/>
  <c r="T1929" i="25"/>
  <c r="M1929" i="25"/>
  <c r="R578" i="25"/>
  <c r="M578" i="25"/>
  <c r="T578" i="25"/>
  <c r="T1472" i="25"/>
  <c r="M1472" i="25"/>
  <c r="R1472" i="25"/>
  <c r="M2312" i="25"/>
  <c r="R2312" i="25"/>
  <c r="T2312" i="25"/>
  <c r="T3334" i="25"/>
  <c r="T65" i="25"/>
  <c r="R65" i="25"/>
  <c r="M65" i="25"/>
  <c r="W1575" i="25"/>
  <c r="R1575" i="25"/>
  <c r="T1575" i="25"/>
  <c r="M1575" i="25"/>
  <c r="W2192" i="25"/>
  <c r="X2192" i="25"/>
  <c r="AE2192" i="25" s="1"/>
  <c r="M2066" i="25"/>
  <c r="X2804" i="25"/>
  <c r="AE2804" i="25" s="1"/>
  <c r="W2804" i="25"/>
  <c r="M1941" i="25"/>
  <c r="W444" i="25"/>
  <c r="R444" i="25"/>
  <c r="M444" i="25"/>
  <c r="T444" i="25"/>
  <c r="T1192" i="25"/>
  <c r="M194" i="25"/>
  <c r="R194" i="25"/>
  <c r="T194" i="25"/>
  <c r="M2202" i="25"/>
  <c r="W1141" i="25"/>
  <c r="N2429" i="25"/>
  <c r="O2429" i="25"/>
  <c r="W482" i="25"/>
  <c r="X482" i="25"/>
  <c r="AE482" i="25" s="1"/>
  <c r="W3347" i="25"/>
  <c r="N890" i="25"/>
  <c r="O890" i="25"/>
  <c r="P890" i="25" s="1"/>
  <c r="R3474" i="25"/>
  <c r="M3474" i="25"/>
  <c r="R1719" i="25"/>
  <c r="N580" i="25"/>
  <c r="O580" i="25"/>
  <c r="O2569" i="25"/>
  <c r="N2569" i="25"/>
  <c r="N32" i="25"/>
  <c r="O32" i="25"/>
  <c r="T1585" i="25"/>
  <c r="X1585" i="25"/>
  <c r="AE1585" i="25" s="1"/>
  <c r="W1585" i="25"/>
  <c r="T2549" i="25"/>
  <c r="W1894" i="25"/>
  <c r="R1491" i="25"/>
  <c r="T1491" i="25"/>
  <c r="M1491" i="25"/>
  <c r="R2900" i="25"/>
  <c r="X2193" i="25"/>
  <c r="AE2193" i="25" s="1"/>
  <c r="W2193" i="25"/>
  <c r="W1679" i="25"/>
  <c r="O2337" i="25"/>
  <c r="N2337" i="25"/>
  <c r="R1354" i="25"/>
  <c r="R1713" i="25"/>
  <c r="M3107" i="25"/>
  <c r="W1940" i="25"/>
  <c r="X1940" i="25"/>
  <c r="AE1940" i="25" s="1"/>
  <c r="X1951" i="25"/>
  <c r="AE1951" i="25" s="1"/>
  <c r="R3238" i="25"/>
  <c r="R128" i="25"/>
  <c r="T3250" i="25"/>
  <c r="M3250" i="25"/>
  <c r="R3250" i="25"/>
  <c r="T2323" i="25"/>
  <c r="N3175" i="25"/>
  <c r="O3175" i="25"/>
  <c r="O1353" i="25"/>
  <c r="N1353" i="25"/>
  <c r="O723" i="25"/>
  <c r="N723" i="25"/>
  <c r="R3197" i="25"/>
  <c r="X126" i="25"/>
  <c r="AE126" i="25" s="1"/>
  <c r="W126" i="25"/>
  <c r="O2989" i="25"/>
  <c r="N2989" i="25"/>
  <c r="O3223" i="25"/>
  <c r="N3223" i="25"/>
  <c r="N2307" i="25"/>
  <c r="O2307" i="25"/>
  <c r="X476" i="25"/>
  <c r="AE476" i="25" s="1"/>
  <c r="R2654" i="25"/>
  <c r="O666" i="25"/>
  <c r="N666" i="25"/>
  <c r="W1565" i="25"/>
  <c r="T1309" i="25"/>
  <c r="M2645" i="25"/>
  <c r="T2318" i="25"/>
  <c r="T319" i="25"/>
  <c r="R319" i="25"/>
  <c r="M319" i="25"/>
  <c r="R3309" i="25"/>
  <c r="M3309" i="25"/>
  <c r="T3309" i="25"/>
  <c r="W1201" i="25"/>
  <c r="X2603" i="25"/>
  <c r="AE2603" i="25" s="1"/>
  <c r="W1305" i="25"/>
  <c r="X1305" i="25"/>
  <c r="AE1305" i="25" s="1"/>
  <c r="M300" i="25"/>
  <c r="R300" i="25"/>
  <c r="T300" i="25"/>
  <c r="W1806" i="25"/>
  <c r="X1806" i="25"/>
  <c r="AE1806" i="25" s="1"/>
  <c r="X2327" i="25"/>
  <c r="AE2327" i="25" s="1"/>
  <c r="W2327" i="25"/>
  <c r="M1510" i="25"/>
  <c r="T1510" i="25"/>
  <c r="R1510" i="25"/>
  <c r="W2191" i="25"/>
  <c r="X2191" i="25"/>
  <c r="AE2191" i="25" s="1"/>
  <c r="X282" i="25"/>
  <c r="AE282" i="25" s="1"/>
  <c r="W282" i="25"/>
  <c r="M2142" i="25"/>
  <c r="T2142" i="25"/>
  <c r="R2142" i="25"/>
  <c r="T1895" i="25"/>
  <c r="R1895" i="25"/>
  <c r="M1895" i="25"/>
  <c r="X2116" i="25"/>
  <c r="AE2116" i="25" s="1"/>
  <c r="W2116" i="25"/>
  <c r="T3337" i="25"/>
  <c r="R3337" i="25"/>
  <c r="M3337" i="25"/>
  <c r="M399" i="25"/>
  <c r="T399" i="25"/>
  <c r="R399" i="25"/>
  <c r="N2058" i="25"/>
  <c r="O2058" i="25"/>
  <c r="W936" i="25"/>
  <c r="X936" i="25"/>
  <c r="AE936" i="25" s="1"/>
  <c r="X1148" i="25"/>
  <c r="AE1148" i="25" s="1"/>
  <c r="W1148" i="25"/>
  <c r="W1539" i="25"/>
  <c r="X1539" i="25"/>
  <c r="AE1539" i="25" s="1"/>
  <c r="R3291" i="25"/>
  <c r="M3291" i="25"/>
  <c r="T3291" i="25"/>
  <c r="X1643" i="25"/>
  <c r="AE1643" i="25" s="1"/>
  <c r="W1643" i="25"/>
  <c r="X3304" i="25"/>
  <c r="AE3304" i="25" s="1"/>
  <c r="W3304" i="25"/>
  <c r="W1715" i="25"/>
  <c r="R1439" i="25"/>
  <c r="M1439" i="25"/>
  <c r="N2061" i="25"/>
  <c r="O2061" i="25"/>
  <c r="X652" i="25"/>
  <c r="AE652" i="25" s="1"/>
  <c r="W652" i="25"/>
  <c r="X533" i="25"/>
  <c r="AE533" i="25" s="1"/>
  <c r="W533" i="25"/>
  <c r="T187" i="25"/>
  <c r="M187" i="25"/>
  <c r="R187" i="25"/>
  <c r="T1432" i="25"/>
  <c r="M1432" i="25"/>
  <c r="R1432" i="25"/>
  <c r="M474" i="25"/>
  <c r="R474" i="25"/>
  <c r="R2649" i="25"/>
  <c r="O2986" i="25"/>
  <c r="N2986" i="25"/>
  <c r="T272" i="25"/>
  <c r="M272" i="25"/>
  <c r="R272" i="25"/>
  <c r="X241" i="25"/>
  <c r="AE241" i="25" s="1"/>
  <c r="W241" i="25"/>
  <c r="T669" i="25"/>
  <c r="M1568" i="25"/>
  <c r="W5" i="25"/>
  <c r="X5" i="25" s="1"/>
  <c r="AE5" i="25" s="1"/>
  <c r="R214" i="25"/>
  <c r="T214" i="25"/>
  <c r="M214" i="25"/>
  <c r="R923" i="25"/>
  <c r="M923" i="25"/>
  <c r="T923" i="25"/>
  <c r="W2190" i="25"/>
  <c r="M2190" i="25"/>
  <c r="T2190" i="25"/>
  <c r="R2190" i="25"/>
  <c r="N15" i="25"/>
  <c r="O15" i="25"/>
  <c r="W2779" i="25"/>
  <c r="X2779" i="25"/>
  <c r="AE2779" i="25" s="1"/>
  <c r="W1280" i="25"/>
  <c r="M527" i="25"/>
  <c r="R527" i="25"/>
  <c r="T527" i="25"/>
  <c r="R3203" i="25"/>
  <c r="T3203" i="25"/>
  <c r="M3203" i="25"/>
  <c r="R2236" i="25"/>
  <c r="M2236" i="25"/>
  <c r="T2236" i="25"/>
  <c r="R1731" i="25"/>
  <c r="M1731" i="25"/>
  <c r="T1731" i="25"/>
  <c r="X2459" i="25"/>
  <c r="AE2459" i="25" s="1"/>
  <c r="R2300" i="25"/>
  <c r="R2249" i="25"/>
  <c r="O1690" i="25"/>
  <c r="N1690" i="25"/>
  <c r="N3343" i="25"/>
  <c r="O3343" i="25"/>
  <c r="M157" i="25"/>
  <c r="T157" i="25"/>
  <c r="N2806" i="25"/>
  <c r="O2806" i="25"/>
  <c r="O1422" i="25"/>
  <c r="N1422" i="25"/>
  <c r="T2165" i="25"/>
  <c r="R871" i="25"/>
  <c r="X379" i="25"/>
  <c r="AE379" i="25" s="1"/>
  <c r="M379" i="25"/>
  <c r="R379" i="25"/>
  <c r="T379" i="25"/>
  <c r="R3332" i="25"/>
  <c r="T3332" i="25"/>
  <c r="M3332" i="25"/>
  <c r="T760" i="25"/>
  <c r="M760" i="25"/>
  <c r="R760" i="25"/>
  <c r="N858" i="25"/>
  <c r="O858" i="25"/>
  <c r="W3492" i="25"/>
  <c r="T3374" i="25"/>
  <c r="O3275" i="25"/>
  <c r="N3275" i="25"/>
  <c r="W2865" i="25"/>
  <c r="W1932" i="25"/>
  <c r="X1932" i="25"/>
  <c r="AE1932" i="25" s="1"/>
  <c r="X3320" i="25"/>
  <c r="AE3320" i="25" s="1"/>
  <c r="O3364" i="25"/>
  <c r="N3364" i="25"/>
  <c r="O2478" i="25"/>
  <c r="N2478" i="25"/>
  <c r="N1241" i="25"/>
  <c r="O1241" i="25"/>
  <c r="W500" i="25"/>
  <c r="W3478" i="25"/>
  <c r="T2771" i="25"/>
  <c r="T1978" i="25"/>
  <c r="W1978" i="25"/>
  <c r="X1978" i="25"/>
  <c r="AE1978" i="25" s="1"/>
  <c r="M237" i="25"/>
  <c r="R237" i="25"/>
  <c r="T237" i="25"/>
  <c r="M458" i="25"/>
  <c r="T458" i="25"/>
  <c r="R458" i="25"/>
  <c r="T1027" i="25"/>
  <c r="M1027" i="25"/>
  <c r="R1027" i="25"/>
  <c r="X214" i="25"/>
  <c r="AE214" i="25" s="1"/>
  <c r="W214" i="25"/>
  <c r="W3129" i="25"/>
  <c r="X3129" i="25"/>
  <c r="AE3129" i="25" s="1"/>
  <c r="M1131" i="25"/>
  <c r="T1131" i="25"/>
  <c r="R1131" i="25"/>
  <c r="M2568" i="25"/>
  <c r="R2568" i="25"/>
  <c r="T2568" i="25"/>
  <c r="W2738" i="25"/>
  <c r="R2738" i="25"/>
  <c r="M2738" i="25"/>
  <c r="T2738" i="25"/>
  <c r="X3062" i="25"/>
  <c r="AE3062" i="25" s="1"/>
  <c r="W3062" i="25"/>
  <c r="W900" i="25"/>
  <c r="X900" i="25"/>
  <c r="AE900" i="25" s="1"/>
  <c r="M266" i="25"/>
  <c r="R266" i="25"/>
  <c r="T266" i="25"/>
  <c r="T897" i="25"/>
  <c r="M1839" i="25"/>
  <c r="T1839" i="25"/>
  <c r="R1839" i="25"/>
  <c r="M3062" i="25"/>
  <c r="R3062" i="25"/>
  <c r="T3062" i="25"/>
  <c r="T947" i="25"/>
  <c r="M947" i="25"/>
  <c r="R947" i="25"/>
  <c r="M1701" i="25"/>
  <c r="R1701" i="25"/>
  <c r="T1701" i="25"/>
  <c r="R2621" i="25"/>
  <c r="M2621" i="25"/>
  <c r="T2621" i="25"/>
  <c r="R3429" i="25"/>
  <c r="T3429" i="25"/>
  <c r="M3429" i="25"/>
  <c r="M550" i="25"/>
  <c r="R550" i="25"/>
  <c r="T550" i="25"/>
  <c r="W887" i="25"/>
  <c r="W2590" i="25"/>
  <c r="X2590" i="25"/>
  <c r="AE2590" i="25" s="1"/>
  <c r="R2120" i="25"/>
  <c r="M2120" i="25"/>
  <c r="T2120" i="25"/>
  <c r="X3201" i="25"/>
  <c r="AE3201" i="25" s="1"/>
  <c r="W3201" i="25"/>
  <c r="M3190" i="25"/>
  <c r="X3190" i="25"/>
  <c r="AE3190" i="25" s="1"/>
  <c r="W3190" i="25"/>
  <c r="R583" i="25"/>
  <c r="T583" i="25"/>
  <c r="M583" i="25"/>
  <c r="X756" i="25"/>
  <c r="AE756" i="25" s="1"/>
  <c r="W447" i="25"/>
  <c r="M447" i="25"/>
  <c r="T447" i="25"/>
  <c r="R447" i="25"/>
  <c r="X3437" i="25"/>
  <c r="AE3437" i="25" s="1"/>
  <c r="W3437" i="25"/>
  <c r="X2668" i="25"/>
  <c r="AE2668" i="25" s="1"/>
  <c r="W2668" i="25"/>
  <c r="W1887" i="25"/>
  <c r="X1887" i="25"/>
  <c r="AE1887" i="25" s="1"/>
  <c r="T1308" i="25"/>
  <c r="R1308" i="25"/>
  <c r="M1308" i="25"/>
  <c r="W1386" i="25"/>
  <c r="X1386" i="25"/>
  <c r="AE1386" i="25" s="1"/>
  <c r="M918" i="25"/>
  <c r="T2518" i="25"/>
  <c r="M2518" i="25"/>
  <c r="R2518" i="25"/>
  <c r="R3277" i="25"/>
  <c r="R834" i="25"/>
  <c r="T834" i="25"/>
  <c r="X591" i="25"/>
  <c r="AE591" i="25" s="1"/>
  <c r="N3373" i="25"/>
  <c r="O3373" i="25"/>
  <c r="Q3373" i="25" s="1"/>
  <c r="R2740" i="25"/>
  <c r="M2740" i="25"/>
  <c r="T2740" i="25"/>
  <c r="X3013" i="25"/>
  <c r="AE3013" i="25" s="1"/>
  <c r="W940" i="25"/>
  <c r="W3281" i="25"/>
  <c r="N2681" i="25"/>
  <c r="O2681" i="25"/>
  <c r="M97" i="25"/>
  <c r="O2172" i="25"/>
  <c r="N2172" i="25"/>
  <c r="X1121" i="25"/>
  <c r="AE1121" i="25" s="1"/>
  <c r="X1964" i="25"/>
  <c r="AE1964" i="25" s="1"/>
  <c r="W1964" i="25"/>
  <c r="X2991" i="25"/>
  <c r="AE2991" i="25" s="1"/>
  <c r="M1596" i="25"/>
  <c r="W2646" i="25"/>
  <c r="R704" i="25"/>
  <c r="W1118" i="25"/>
  <c r="T30" i="25"/>
  <c r="N257" i="25"/>
  <c r="O257" i="25"/>
  <c r="N1949" i="25"/>
  <c r="O1949" i="25"/>
  <c r="N3055" i="25"/>
  <c r="O3055" i="25"/>
  <c r="P3055" i="25" s="1"/>
  <c r="N2222" i="25"/>
  <c r="O2222" i="25"/>
  <c r="W2007" i="25"/>
  <c r="M2473" i="25"/>
  <c r="X3276" i="25"/>
  <c r="AE3276" i="25" s="1"/>
  <c r="W3276" i="25"/>
  <c r="T345" i="25"/>
  <c r="N1306" i="25"/>
  <c r="O1306" i="25"/>
  <c r="O746" i="25"/>
  <c r="N746" i="25"/>
  <c r="X309" i="25"/>
  <c r="AE309" i="25" s="1"/>
  <c r="R3074" i="25"/>
  <c r="W3096" i="25"/>
  <c r="W2185" i="25"/>
  <c r="X2185" i="25"/>
  <c r="AE2185" i="25" s="1"/>
  <c r="T2271" i="25"/>
  <c r="R2964" i="25"/>
  <c r="T2576" i="25"/>
  <c r="O1748" i="25"/>
  <c r="N1748" i="25"/>
  <c r="X571" i="25"/>
  <c r="AE571" i="25" s="1"/>
  <c r="N2565" i="25"/>
  <c r="O2565" i="25"/>
  <c r="N532" i="25"/>
  <c r="O532" i="25"/>
  <c r="P532" i="25" s="1"/>
  <c r="N1902" i="25"/>
  <c r="O1902" i="25"/>
  <c r="R944" i="25"/>
  <c r="X2861" i="25"/>
  <c r="AE2861" i="25" s="1"/>
  <c r="W2861" i="25"/>
  <c r="T448" i="25"/>
  <c r="R448" i="25"/>
  <c r="M448" i="25"/>
  <c r="W2189" i="25"/>
  <c r="X2189" i="25"/>
  <c r="AE2189" i="25" s="1"/>
  <c r="X3455" i="25"/>
  <c r="AE3455" i="25" s="1"/>
  <c r="W3455" i="25"/>
  <c r="R3484" i="25"/>
  <c r="W3484" i="25"/>
  <c r="X3484" i="25"/>
  <c r="AE3484" i="25" s="1"/>
  <c r="W122" i="25"/>
  <c r="X122" i="25"/>
  <c r="AE122" i="25" s="1"/>
  <c r="W2072" i="25"/>
  <c r="X2072" i="25"/>
  <c r="AE2072" i="25" s="1"/>
  <c r="X3457" i="25"/>
  <c r="AE3457" i="25" s="1"/>
  <c r="W3457" i="25"/>
  <c r="T1917" i="25"/>
  <c r="R1917" i="25"/>
  <c r="M1917" i="25"/>
  <c r="X2542" i="25"/>
  <c r="AE2542" i="25" s="1"/>
  <c r="W2542" i="25"/>
  <c r="X330" i="25"/>
  <c r="AE330" i="25" s="1"/>
  <c r="M3399" i="25"/>
  <c r="X1785" i="25"/>
  <c r="AE1785" i="25" s="1"/>
  <c r="W1785" i="25"/>
  <c r="X1972" i="25"/>
  <c r="AE1972" i="25" s="1"/>
  <c r="W1972" i="25"/>
  <c r="M747" i="25"/>
  <c r="R747" i="25"/>
  <c r="T747" i="25"/>
  <c r="T1680" i="25"/>
  <c r="M1680" i="25"/>
  <c r="R1680" i="25"/>
  <c r="R210" i="25"/>
  <c r="M210" i="25"/>
  <c r="T210" i="25"/>
  <c r="X2290" i="25"/>
  <c r="AE2290" i="25" s="1"/>
  <c r="W2290" i="25"/>
  <c r="T790" i="25"/>
  <c r="M790" i="25"/>
  <c r="R790" i="25"/>
  <c r="M1800" i="25"/>
  <c r="T2630" i="25"/>
  <c r="R2630" i="25"/>
  <c r="M2630" i="25"/>
  <c r="X187" i="25"/>
  <c r="AE187" i="25" s="1"/>
  <c r="W187" i="25"/>
  <c r="R2824" i="25"/>
  <c r="X2824" i="25"/>
  <c r="AE2824" i="25" s="1"/>
  <c r="W2824" i="25"/>
  <c r="R1798" i="25"/>
  <c r="M656" i="25"/>
  <c r="T656" i="25"/>
  <c r="R656" i="25"/>
  <c r="X701" i="25"/>
  <c r="AE701" i="25" s="1"/>
  <c r="W701" i="25"/>
  <c r="R676" i="25"/>
  <c r="M676" i="25"/>
  <c r="T676" i="25"/>
  <c r="M1438" i="25"/>
  <c r="T1438" i="25"/>
  <c r="R1438" i="25"/>
  <c r="X3314" i="25"/>
  <c r="AE3314" i="25" s="1"/>
  <c r="W3314" i="25"/>
  <c r="W1069" i="25"/>
  <c r="M2916" i="25"/>
  <c r="T2916" i="25"/>
  <c r="R2916" i="25"/>
  <c r="X643" i="25"/>
  <c r="AE643" i="25" s="1"/>
  <c r="W643" i="25"/>
  <c r="T2267" i="25"/>
  <c r="M2267" i="25"/>
  <c r="R2267" i="25"/>
  <c r="T2121" i="25"/>
  <c r="M2121" i="25"/>
  <c r="R2121" i="25"/>
  <c r="O2361" i="25"/>
  <c r="N2361" i="25"/>
  <c r="M3290" i="25"/>
  <c r="T3290" i="25"/>
  <c r="R3290" i="25"/>
  <c r="W2756" i="25"/>
  <c r="X2756" i="25"/>
  <c r="AE2756" i="25" s="1"/>
  <c r="W2720" i="25"/>
  <c r="R2720" i="25"/>
  <c r="M2720" i="25"/>
  <c r="T2720" i="25"/>
  <c r="W739" i="25"/>
  <c r="X1929" i="25"/>
  <c r="AE1929" i="25" s="1"/>
  <c r="X1671" i="25"/>
  <c r="AE1671" i="25" s="1"/>
  <c r="R1205" i="25"/>
  <c r="T1205" i="25"/>
  <c r="M1205" i="25"/>
  <c r="R692" i="25"/>
  <c r="R2287" i="25"/>
  <c r="M2287" i="25"/>
  <c r="T2287" i="25"/>
  <c r="O2982" i="25"/>
  <c r="N2982" i="25"/>
  <c r="X3145" i="25"/>
  <c r="AE3145" i="25" s="1"/>
  <c r="M3145" i="25"/>
  <c r="T3145" i="25"/>
  <c r="R3145" i="25"/>
  <c r="O1718" i="25"/>
  <c r="N1718" i="25"/>
  <c r="T2542" i="25"/>
  <c r="R2542" i="25"/>
  <c r="M2542" i="25"/>
  <c r="W742" i="25"/>
  <c r="T2040" i="25"/>
  <c r="X1983" i="25"/>
  <c r="AE1983" i="25" s="1"/>
  <c r="M1983" i="25"/>
  <c r="T1983" i="25"/>
  <c r="R1983" i="25"/>
  <c r="T1136" i="25"/>
  <c r="X1469" i="25"/>
  <c r="AE1469" i="25" s="1"/>
  <c r="X3286" i="25"/>
  <c r="AE3286" i="25" s="1"/>
  <c r="T282" i="25"/>
  <c r="T2778" i="25"/>
  <c r="W2329" i="25"/>
  <c r="O253" i="25"/>
  <c r="N253" i="25"/>
  <c r="R885" i="25"/>
  <c r="R2844" i="25"/>
  <c r="M2844" i="25"/>
  <c r="T2844" i="25"/>
  <c r="M1225" i="25"/>
  <c r="R240" i="25"/>
  <c r="R764" i="25"/>
  <c r="M2871" i="25"/>
  <c r="T2340" i="25"/>
  <c r="N2156" i="25"/>
  <c r="O2156" i="25"/>
  <c r="P2156" i="25" s="1"/>
  <c r="W346" i="25"/>
  <c r="M2485" i="25"/>
  <c r="R2485" i="25"/>
  <c r="T2485" i="25"/>
  <c r="O911" i="25"/>
  <c r="N911" i="25"/>
  <c r="X2578" i="25"/>
  <c r="AE2578" i="25" s="1"/>
  <c r="W2578" i="25"/>
  <c r="R3075" i="25"/>
  <c r="R1107" i="25"/>
  <c r="R895" i="25"/>
  <c r="X728" i="25"/>
  <c r="AE728" i="25" s="1"/>
  <c r="T2092" i="25"/>
  <c r="T1004" i="25"/>
  <c r="W474" i="25"/>
  <c r="W1464" i="25"/>
  <c r="X2408" i="25"/>
  <c r="AE2408" i="25" s="1"/>
  <c r="N1293" i="25"/>
  <c r="O1293" i="25"/>
  <c r="W996" i="25"/>
  <c r="M3047" i="25"/>
  <c r="R541" i="25"/>
  <c r="X3333" i="25"/>
  <c r="AE3333" i="25" s="1"/>
  <c r="R1612" i="25"/>
  <c r="O864" i="25"/>
  <c r="N864" i="25"/>
  <c r="W812" i="25"/>
  <c r="R1836" i="25"/>
  <c r="T356" i="25"/>
  <c r="R356" i="25"/>
  <c r="M356" i="25"/>
  <c r="T693" i="25"/>
  <c r="R693" i="25"/>
  <c r="M693" i="25"/>
  <c r="R1778" i="25"/>
  <c r="T1778" i="25"/>
  <c r="M1778" i="25"/>
  <c r="X3364" i="25"/>
  <c r="AE3364" i="25" s="1"/>
  <c r="W3364" i="25"/>
  <c r="M2364" i="25"/>
  <c r="R2364" i="25"/>
  <c r="T2364" i="25"/>
  <c r="R1193" i="25"/>
  <c r="T2006" i="25"/>
  <c r="M2006" i="25"/>
  <c r="R2006" i="25"/>
  <c r="X2551" i="25"/>
  <c r="AE2551" i="25" s="1"/>
  <c r="W2551" i="25"/>
  <c r="W789" i="25"/>
  <c r="X789" i="25"/>
  <c r="AE789" i="25" s="1"/>
  <c r="X2113" i="25"/>
  <c r="AE2113" i="25" s="1"/>
  <c r="W2113" i="25"/>
  <c r="M2377" i="25"/>
  <c r="T2377" i="25"/>
  <c r="R2377" i="25"/>
  <c r="T995" i="25"/>
  <c r="W2637" i="25"/>
  <c r="X2637" i="25"/>
  <c r="AE2637" i="25" s="1"/>
  <c r="M2892" i="25"/>
  <c r="T2892" i="25"/>
  <c r="R2892" i="25"/>
  <c r="X2908" i="25"/>
  <c r="AE2908" i="25" s="1"/>
  <c r="W2908" i="25"/>
  <c r="W81" i="25"/>
  <c r="X81" i="25" s="1"/>
  <c r="AE81" i="25" s="1"/>
  <c r="X3088" i="25"/>
  <c r="AE3088" i="25" s="1"/>
  <c r="W3088" i="25"/>
  <c r="M1151" i="25"/>
  <c r="T1151" i="25"/>
  <c r="R1151" i="25"/>
  <c r="M913" i="25"/>
  <c r="T913" i="25"/>
  <c r="R913" i="25"/>
  <c r="W1842" i="25"/>
  <c r="X3189" i="25"/>
  <c r="AE3189" i="25" s="1"/>
  <c r="X513" i="25"/>
  <c r="AE513" i="25" s="1"/>
  <c r="W513" i="25"/>
  <c r="W2736" i="25"/>
  <c r="R2736" i="25"/>
  <c r="T2736" i="25"/>
  <c r="M2736" i="25"/>
  <c r="W1174" i="25"/>
  <c r="X1174" i="25"/>
  <c r="AE1174" i="25" s="1"/>
  <c r="T121" i="25"/>
  <c r="M121" i="25"/>
  <c r="R121" i="25"/>
  <c r="X2770" i="25"/>
  <c r="AE2770" i="25" s="1"/>
  <c r="M354" i="25"/>
  <c r="R354" i="25"/>
  <c r="T354" i="25"/>
  <c r="M147" i="25"/>
  <c r="R147" i="25"/>
  <c r="T147" i="25"/>
  <c r="O2030" i="25"/>
  <c r="N2030" i="25"/>
  <c r="O2368" i="25"/>
  <c r="N2368" i="25"/>
  <c r="T2908" i="25"/>
  <c r="X1961" i="25"/>
  <c r="AE1961" i="25" s="1"/>
  <c r="T1393" i="25"/>
  <c r="M203" i="25"/>
  <c r="R1231" i="25"/>
  <c r="T1231" i="25"/>
  <c r="M1231" i="25"/>
  <c r="R3430" i="25"/>
  <c r="M1197" i="25"/>
  <c r="T1197" i="25"/>
  <c r="R1197" i="25"/>
  <c r="T1858" i="25"/>
  <c r="R1858" i="25"/>
  <c r="T2251" i="25"/>
  <c r="O2758" i="25"/>
  <c r="N2758" i="25"/>
  <c r="W2357" i="25"/>
  <c r="X2357" i="25"/>
  <c r="AE2357" i="25" s="1"/>
  <c r="T2728" i="25"/>
  <c r="M2728" i="25"/>
  <c r="R2728" i="25"/>
  <c r="M2487" i="25"/>
  <c r="R2487" i="25"/>
  <c r="T2487" i="25"/>
  <c r="R2421" i="25"/>
  <c r="X1879" i="25"/>
  <c r="AE1879" i="25" s="1"/>
  <c r="X2001" i="25"/>
  <c r="AE2001" i="25" s="1"/>
  <c r="W2001" i="25"/>
  <c r="M1570" i="25"/>
  <c r="T1570" i="25"/>
  <c r="R1570" i="25"/>
  <c r="N1116" i="25"/>
  <c r="O1116" i="25"/>
  <c r="Q1116" i="25" s="1"/>
  <c r="R167" i="25"/>
  <c r="M167" i="25"/>
  <c r="T167" i="25"/>
  <c r="T2026" i="25"/>
  <c r="M2026" i="25"/>
  <c r="R2026" i="25"/>
  <c r="T2735" i="25"/>
  <c r="W2158" i="25"/>
  <c r="T2937" i="25"/>
  <c r="W1453" i="25"/>
  <c r="M391" i="25"/>
  <c r="W2848" i="25"/>
  <c r="O2253" i="25"/>
  <c r="N2253" i="25"/>
  <c r="R1867" i="25"/>
  <c r="M1867" i="25"/>
  <c r="T1867" i="25"/>
  <c r="M3146" i="25"/>
  <c r="T1505" i="25"/>
  <c r="W1505" i="25"/>
  <c r="X1505" i="25"/>
  <c r="AE1505" i="25" s="1"/>
  <c r="X892" i="25"/>
  <c r="AE892" i="25" s="1"/>
  <c r="W892" i="25"/>
  <c r="X3039" i="25"/>
  <c r="AE3039" i="25" s="1"/>
  <c r="M2624" i="25"/>
  <c r="N1627" i="25"/>
  <c r="O1627" i="25"/>
  <c r="Q1627" i="25" s="1"/>
  <c r="M3038" i="25"/>
  <c r="N2993" i="25"/>
  <c r="O2993" i="25"/>
  <c r="R1084" i="25"/>
  <c r="W2998" i="25"/>
  <c r="X2998" i="25"/>
  <c r="AE2998" i="25" s="1"/>
  <c r="W2059" i="25"/>
  <c r="R315" i="25"/>
  <c r="T315" i="25"/>
  <c r="M315" i="25"/>
  <c r="W539" i="25"/>
  <c r="X539" i="25"/>
  <c r="AE539" i="25" s="1"/>
  <c r="O279" i="25"/>
  <c r="N279" i="25"/>
  <c r="W2008" i="25"/>
  <c r="M1808" i="25"/>
  <c r="N328" i="25"/>
  <c r="O328" i="25"/>
  <c r="P328" i="25" s="1"/>
  <c r="W2425" i="25"/>
  <c r="N960" i="25"/>
  <c r="O960" i="25"/>
  <c r="W2245" i="25"/>
  <c r="R3143" i="25"/>
  <c r="X1282" i="25"/>
  <c r="AE1282" i="25" s="1"/>
  <c r="R3211" i="25"/>
  <c r="O2745" i="25"/>
  <c r="N2745" i="25"/>
  <c r="N1090" i="25"/>
  <c r="O1090" i="25"/>
  <c r="R1108" i="25"/>
  <c r="M1108" i="25"/>
  <c r="T1108" i="25"/>
  <c r="X1665" i="25"/>
  <c r="AE1665" i="25" s="1"/>
  <c r="W1665" i="25"/>
  <c r="X1767" i="25"/>
  <c r="AE1767" i="25" s="1"/>
  <c r="W1767" i="25"/>
  <c r="T800" i="25"/>
  <c r="X800" i="25"/>
  <c r="AE800" i="25" s="1"/>
  <c r="W800" i="25"/>
  <c r="T2393" i="25"/>
  <c r="M2393" i="25"/>
  <c r="R2393" i="25"/>
  <c r="X710" i="25"/>
  <c r="AE710" i="25" s="1"/>
  <c r="W710" i="25"/>
  <c r="R2294" i="25"/>
  <c r="T2294" i="25"/>
  <c r="M2294" i="25"/>
  <c r="W2648" i="25"/>
  <c r="X2648" i="25"/>
  <c r="AE2648" i="25" s="1"/>
  <c r="N908" i="25"/>
  <c r="O908" i="25"/>
  <c r="O3328" i="25"/>
  <c r="N3328" i="25"/>
  <c r="X2741" i="25"/>
  <c r="AE2741" i="25" s="1"/>
  <c r="M2741" i="25"/>
  <c r="R2741" i="25"/>
  <c r="T2741" i="25"/>
  <c r="M1003" i="25"/>
  <c r="R1003" i="25"/>
  <c r="T1003" i="25"/>
  <c r="M2679" i="25"/>
  <c r="T2679" i="25"/>
  <c r="R2679" i="25"/>
  <c r="W435" i="25"/>
  <c r="X435" i="25"/>
  <c r="AE435" i="25" s="1"/>
  <c r="M870" i="25"/>
  <c r="R870" i="25"/>
  <c r="T870" i="25"/>
  <c r="R301" i="25"/>
  <c r="M301" i="25"/>
  <c r="T301" i="25"/>
  <c r="X2679" i="25"/>
  <c r="AE2679" i="25" s="1"/>
  <c r="W377" i="25"/>
  <c r="X377" i="25"/>
  <c r="AE377" i="25" s="1"/>
  <c r="N1738" i="25"/>
  <c r="O1738" i="25"/>
  <c r="N634" i="25"/>
  <c r="O634" i="25"/>
  <c r="N1511" i="25"/>
  <c r="O1511" i="25"/>
  <c r="P1511" i="25" s="1"/>
  <c r="N181" i="25"/>
  <c r="O181" i="25"/>
  <c r="N11" i="25"/>
  <c r="O11" i="25"/>
  <c r="W3292" i="25"/>
  <c r="R3292" i="25"/>
  <c r="T3292" i="25"/>
  <c r="M3292" i="25"/>
  <c r="W1072" i="25"/>
  <c r="X1072" i="25"/>
  <c r="AE1072" i="25" s="1"/>
  <c r="M1880" i="25"/>
  <c r="R1880" i="25"/>
  <c r="T1880" i="25"/>
  <c r="R22" i="25"/>
  <c r="T22" i="25"/>
  <c r="M22" i="25"/>
  <c r="O2042" i="25"/>
  <c r="N2042" i="25"/>
  <c r="N113" i="25"/>
  <c r="O113" i="25"/>
  <c r="N3036" i="25"/>
  <c r="O3036" i="25"/>
  <c r="N1678" i="25"/>
  <c r="O1678" i="25"/>
  <c r="R1271" i="25"/>
  <c r="M1271" i="25"/>
  <c r="T1271" i="25"/>
  <c r="O586" i="25"/>
  <c r="N586" i="25"/>
  <c r="M1930" i="25"/>
  <c r="R1930" i="25"/>
  <c r="T1930" i="25"/>
  <c r="R1724" i="25"/>
  <c r="M1724" i="25"/>
  <c r="T1724" i="25"/>
  <c r="M455" i="25"/>
  <c r="R455" i="25"/>
  <c r="T455" i="25"/>
  <c r="O1424" i="25"/>
  <c r="N1424" i="25"/>
  <c r="W1255" i="25"/>
  <c r="X1255" i="25"/>
  <c r="AE1255" i="25" s="1"/>
  <c r="O3205" i="25"/>
  <c r="N3205" i="25"/>
  <c r="T135" i="25"/>
  <c r="M135" i="25"/>
  <c r="R135" i="25"/>
  <c r="M899" i="25"/>
  <c r="X899" i="25"/>
  <c r="AE899" i="25" s="1"/>
  <c r="W899" i="25"/>
  <c r="T3004" i="25"/>
  <c r="R3004" i="25"/>
  <c r="M3004" i="25"/>
  <c r="T119" i="25"/>
  <c r="M119" i="25"/>
  <c r="R119" i="25"/>
  <c r="N662" i="25"/>
  <c r="O662" i="25"/>
  <c r="W1051" i="25"/>
  <c r="M1051" i="25"/>
  <c r="R1051" i="25"/>
  <c r="T1051" i="25"/>
  <c r="T1325" i="25"/>
  <c r="X1325" i="25"/>
  <c r="AE1325" i="25" s="1"/>
  <c r="W1325" i="25"/>
  <c r="W1074" i="25"/>
  <c r="X1074" i="25"/>
  <c r="AE1074" i="25" s="1"/>
  <c r="W2703" i="25"/>
  <c r="X2703" i="25"/>
  <c r="AE2703" i="25" s="1"/>
  <c r="X1736" i="25"/>
  <c r="AE1736" i="25" s="1"/>
  <c r="W1736" i="25"/>
  <c r="N18" i="25"/>
  <c r="O18" i="25"/>
  <c r="X2178" i="25"/>
  <c r="AE2178" i="25" s="1"/>
  <c r="W2178" i="25"/>
  <c r="N2718" i="25"/>
  <c r="O2718" i="25"/>
  <c r="N1114" i="25"/>
  <c r="O1114" i="25"/>
  <c r="R1227" i="25"/>
  <c r="W251" i="25"/>
  <c r="X251" i="25"/>
  <c r="AE251" i="25" s="1"/>
  <c r="N844" i="25"/>
  <c r="O844" i="25"/>
  <c r="T1281" i="25"/>
  <c r="R1281" i="25"/>
  <c r="M1281" i="25"/>
  <c r="N3368" i="25"/>
  <c r="O3368" i="25"/>
  <c r="N452" i="25"/>
  <c r="O452" i="25"/>
  <c r="N3105" i="25"/>
  <c r="O3105" i="25"/>
  <c r="N2141" i="25"/>
  <c r="O2141" i="25"/>
  <c r="N2053" i="25"/>
  <c r="O2053" i="25"/>
  <c r="P2053" i="25" s="1"/>
  <c r="R3037" i="25"/>
  <c r="R2032" i="25"/>
  <c r="W2032" i="25"/>
  <c r="X2032" i="25"/>
  <c r="AE2032" i="25" s="1"/>
  <c r="N1858" i="25"/>
  <c r="O1858" i="25"/>
  <c r="X1033" i="25"/>
  <c r="AE1033" i="25" s="1"/>
  <c r="T1033" i="25"/>
  <c r="R1033" i="25"/>
  <c r="M1033" i="25"/>
  <c r="N3225" i="25"/>
  <c r="O3225" i="25"/>
  <c r="X3419" i="25"/>
  <c r="AE3419" i="25" s="1"/>
  <c r="W3419" i="25"/>
  <c r="R1398" i="25"/>
  <c r="M1398" i="25"/>
  <c r="T1398" i="25"/>
  <c r="X1558" i="25"/>
  <c r="AE1558" i="25" s="1"/>
  <c r="W1558" i="25"/>
  <c r="M3231" i="25"/>
  <c r="R3231" i="25"/>
  <c r="T3231" i="25"/>
  <c r="M2298" i="25"/>
  <c r="R2240" i="25"/>
  <c r="M2240" i="25"/>
  <c r="T2240" i="25"/>
  <c r="X1457" i="25"/>
  <c r="AE1457" i="25" s="1"/>
  <c r="M1457" i="25"/>
  <c r="T1457" i="25"/>
  <c r="R1457" i="25"/>
  <c r="X429" i="25"/>
  <c r="AE429" i="25" s="1"/>
  <c r="W429" i="25"/>
  <c r="O1532" i="25"/>
  <c r="N1532" i="25"/>
  <c r="X1796" i="25"/>
  <c r="AE1796" i="25" s="1"/>
  <c r="W1796" i="25"/>
  <c r="W2496" i="25"/>
  <c r="X2496" i="25"/>
  <c r="AE2496" i="25" s="1"/>
  <c r="R1900" i="25"/>
  <c r="M1900" i="25"/>
  <c r="T1900" i="25"/>
  <c r="W2458" i="25"/>
  <c r="T1247" i="25"/>
  <c r="R1247" i="25"/>
  <c r="M1247" i="25"/>
  <c r="W861" i="25"/>
  <c r="X861" i="25"/>
  <c r="AE861" i="25" s="1"/>
  <c r="O3489" i="25"/>
  <c r="N3489" i="25"/>
  <c r="O1272" i="25"/>
  <c r="N1272" i="25"/>
  <c r="T378" i="25"/>
  <c r="M378" i="25"/>
  <c r="N762" i="25"/>
  <c r="O762" i="25"/>
  <c r="M2295" i="25"/>
  <c r="R2295" i="25"/>
  <c r="T2295" i="25"/>
  <c r="O3206" i="25"/>
  <c r="N3206" i="25"/>
  <c r="O375" i="25"/>
  <c r="N375" i="25"/>
  <c r="M141" i="25"/>
  <c r="N1300" i="25"/>
  <c r="O1300" i="25"/>
  <c r="W2622" i="25"/>
  <c r="X2622" i="25"/>
  <c r="AE2622" i="25" s="1"/>
  <c r="R1315" i="25"/>
  <c r="M1315" i="25"/>
  <c r="W1317" i="25"/>
  <c r="X1317" i="25"/>
  <c r="AE1317" i="25" s="1"/>
  <c r="M138" i="25"/>
  <c r="T138" i="25"/>
  <c r="R138" i="25"/>
  <c r="T3156" i="25"/>
  <c r="R3156" i="25"/>
  <c r="M3156" i="25"/>
  <c r="T1387" i="25"/>
  <c r="R1387" i="25"/>
  <c r="M1387" i="25"/>
  <c r="R2184" i="25"/>
  <c r="T2184" i="25"/>
  <c r="M2184" i="25"/>
  <c r="T681" i="25"/>
  <c r="M681" i="25"/>
  <c r="R681" i="25"/>
  <c r="M1303" i="25"/>
  <c r="T1303" i="25"/>
  <c r="R1303" i="25"/>
  <c r="X1032" i="25"/>
  <c r="AE1032" i="25" s="1"/>
  <c r="W1032" i="25"/>
  <c r="R2682" i="25"/>
  <c r="M2682" i="25"/>
  <c r="T2682" i="25"/>
  <c r="T2327" i="25"/>
  <c r="M2327" i="25"/>
  <c r="R2327" i="25"/>
  <c r="R3133" i="25"/>
  <c r="M3133" i="25"/>
  <c r="T3133" i="25"/>
  <c r="R333" i="25"/>
  <c r="M1361" i="25"/>
  <c r="R1361" i="25"/>
  <c r="T1361" i="25"/>
  <c r="X2901" i="25"/>
  <c r="AE2901" i="25" s="1"/>
  <c r="W2901" i="25"/>
  <c r="W1687" i="25"/>
  <c r="T1687" i="25"/>
  <c r="R1687" i="25"/>
  <c r="M1687" i="25"/>
  <c r="W700" i="25"/>
  <c r="X700" i="25"/>
  <c r="AE700" i="25" s="1"/>
  <c r="T3070" i="25"/>
  <c r="M3070" i="25"/>
  <c r="R3070" i="25"/>
  <c r="N3159" i="25"/>
  <c r="O3159" i="25"/>
  <c r="P3159" i="25" s="1"/>
  <c r="W266" i="25"/>
  <c r="X266" i="25"/>
  <c r="AE266" i="25" s="1"/>
  <c r="X1011" i="25"/>
  <c r="AE1011" i="25" s="1"/>
  <c r="W1011" i="25"/>
  <c r="R2357" i="25"/>
  <c r="M2357" i="25"/>
  <c r="T2357" i="25"/>
  <c r="R1554" i="25"/>
  <c r="T1554" i="25"/>
  <c r="M1554" i="25"/>
  <c r="X3005" i="25"/>
  <c r="AE3005" i="25" s="1"/>
  <c r="W3005" i="25"/>
  <c r="T1997" i="25"/>
  <c r="W1997" i="25"/>
  <c r="X1997" i="25"/>
  <c r="AE1997" i="25" s="1"/>
  <c r="N3436" i="25"/>
  <c r="O3436" i="25"/>
  <c r="R137" i="25"/>
  <c r="M137" i="25"/>
  <c r="T137" i="25"/>
  <c r="R1892" i="25"/>
  <c r="O442" i="25"/>
  <c r="N442" i="25"/>
  <c r="O3162" i="25"/>
  <c r="N3162" i="25"/>
  <c r="R1997" i="25"/>
  <c r="T587" i="25"/>
  <c r="N3390" i="25"/>
  <c r="O3390" i="25"/>
  <c r="O3284" i="25"/>
  <c r="N3284" i="25"/>
  <c r="O2815" i="25"/>
  <c r="N2815" i="25"/>
  <c r="N761" i="25"/>
  <c r="O761" i="25"/>
  <c r="W821" i="25"/>
  <c r="X2118" i="25"/>
  <c r="AE2118" i="25" s="1"/>
  <c r="W2118" i="25"/>
  <c r="T417" i="25"/>
  <c r="X417" i="25"/>
  <c r="AE417" i="25" s="1"/>
  <c r="W417" i="25"/>
  <c r="X1905" i="25"/>
  <c r="AE1905" i="25" s="1"/>
  <c r="W1905" i="25"/>
  <c r="R926" i="25"/>
  <c r="T926" i="25"/>
  <c r="M926" i="25"/>
  <c r="W263" i="25"/>
  <c r="X263" i="25"/>
  <c r="AE263" i="25" s="1"/>
  <c r="T766" i="25"/>
  <c r="M766" i="25"/>
  <c r="R766" i="25"/>
  <c r="R3033" i="25"/>
  <c r="T3033" i="25"/>
  <c r="M3033" i="25"/>
  <c r="O1571" i="25"/>
  <c r="N1571" i="25"/>
  <c r="M1754" i="25"/>
  <c r="T1754" i="25"/>
  <c r="R1754" i="25"/>
  <c r="O1702" i="25"/>
  <c r="N1702" i="25"/>
  <c r="R2629" i="25"/>
  <c r="T2629" i="25"/>
  <c r="M2629" i="25"/>
  <c r="R1325" i="25"/>
  <c r="X2395" i="25"/>
  <c r="AE2395" i="25" s="1"/>
  <c r="O209" i="25"/>
  <c r="N209" i="25"/>
  <c r="O1670" i="25"/>
  <c r="N1670" i="25"/>
  <c r="R2673" i="25"/>
  <c r="X2322" i="25"/>
  <c r="AE2322" i="25" s="1"/>
  <c r="W2322" i="25"/>
  <c r="W776" i="25"/>
  <c r="X776" i="25"/>
  <c r="AE776" i="25" s="1"/>
  <c r="W798" i="25"/>
  <c r="X798" i="25"/>
  <c r="AE798" i="25" s="1"/>
  <c r="X1024" i="25"/>
  <c r="AE1024" i="25" s="1"/>
  <c r="W1024" i="25"/>
  <c r="R644" i="25"/>
  <c r="T644" i="25"/>
  <c r="M644" i="25"/>
  <c r="O3229" i="25"/>
  <c r="N3229" i="25"/>
  <c r="M506" i="25"/>
  <c r="R506" i="25"/>
  <c r="T506" i="25"/>
  <c r="X1544" i="25"/>
  <c r="AE1544" i="25" s="1"/>
  <c r="W1544" i="25"/>
  <c r="M1418" i="25"/>
  <c r="T1418" i="25"/>
  <c r="R1418" i="25"/>
  <c r="T179" i="25"/>
  <c r="R179" i="25"/>
  <c r="O1449" i="25"/>
  <c r="N1449" i="25"/>
  <c r="T1048" i="25"/>
  <c r="R1048" i="25"/>
  <c r="M1048" i="25"/>
  <c r="M3255" i="25"/>
  <c r="R3255" i="25"/>
  <c r="T3255" i="25"/>
  <c r="T1321" i="25"/>
  <c r="R1321" i="25"/>
  <c r="M1321" i="25"/>
  <c r="R359" i="25"/>
  <c r="T359" i="25"/>
  <c r="M359" i="25"/>
  <c r="M1775" i="25"/>
  <c r="T1775" i="25"/>
  <c r="R1775" i="25"/>
  <c r="O1188" i="25"/>
  <c r="N1188" i="25"/>
  <c r="M2436" i="25"/>
  <c r="W1387" i="25"/>
  <c r="N1646" i="25"/>
  <c r="O1646" i="25"/>
  <c r="W1506" i="25"/>
  <c r="R701" i="25"/>
  <c r="T701" i="25"/>
  <c r="M701" i="25"/>
  <c r="T1611" i="25"/>
  <c r="R1611" i="25"/>
  <c r="M1611" i="25"/>
  <c r="R3434" i="25"/>
  <c r="M3434" i="25"/>
  <c r="T3434" i="25"/>
  <c r="W2704" i="25"/>
  <c r="M2704" i="25"/>
  <c r="T2704" i="25"/>
  <c r="R2704" i="25"/>
  <c r="M50" i="25"/>
  <c r="T50" i="25"/>
  <c r="R50" i="25"/>
  <c r="M3236" i="25"/>
  <c r="T3236" i="25"/>
  <c r="R3236" i="25"/>
  <c r="O3158" i="25"/>
  <c r="N3158" i="25"/>
  <c r="W1617" i="25"/>
  <c r="X1617" i="25"/>
  <c r="AE1617" i="25" s="1"/>
  <c r="N869" i="25"/>
  <c r="O869" i="25"/>
  <c r="W2224" i="25"/>
  <c r="X2224" i="25"/>
  <c r="AE2224" i="25" s="1"/>
  <c r="O2509" i="25"/>
  <c r="N2509" i="25"/>
  <c r="M3083" i="25"/>
  <c r="R3083" i="25"/>
  <c r="T3083" i="25"/>
  <c r="N720" i="25"/>
  <c r="O720" i="25"/>
  <c r="R1709" i="25"/>
  <c r="W512" i="25"/>
  <c r="N2672" i="25"/>
  <c r="O2672" i="25"/>
  <c r="T2836" i="25"/>
  <c r="R2836" i="25"/>
  <c r="M2836" i="25"/>
  <c r="N3371" i="25"/>
  <c r="O3371" i="25"/>
  <c r="N2123" i="25"/>
  <c r="O2123" i="25"/>
  <c r="O1054" i="25"/>
  <c r="N1054" i="25"/>
  <c r="W3357" i="25"/>
  <c r="M2024" i="25"/>
  <c r="T2024" i="25"/>
  <c r="R2024" i="25"/>
  <c r="R2355" i="25"/>
  <c r="T2355" i="25"/>
  <c r="M2355" i="25"/>
  <c r="T1359" i="25"/>
  <c r="M1359" i="25"/>
  <c r="R1359" i="25"/>
  <c r="R1856" i="25"/>
  <c r="T1856" i="25"/>
  <c r="M1856" i="25"/>
  <c r="W1846" i="25"/>
  <c r="X1846" i="25"/>
  <c r="AE1846" i="25" s="1"/>
  <c r="X510" i="25"/>
  <c r="AE510" i="25" s="1"/>
  <c r="W510" i="25"/>
  <c r="T1586" i="25"/>
  <c r="M1586" i="25"/>
  <c r="R1586" i="25"/>
  <c r="X2104" i="25"/>
  <c r="AE2104" i="25" s="1"/>
  <c r="W2104" i="25"/>
  <c r="X297" i="25"/>
  <c r="AE297" i="25" s="1"/>
  <c r="W297" i="25"/>
  <c r="O1470" i="25"/>
  <c r="N1470" i="25"/>
  <c r="O1029" i="25"/>
  <c r="N1029" i="25"/>
  <c r="T2298" i="25"/>
  <c r="M2375" i="25"/>
  <c r="W1346" i="25"/>
  <c r="M1346" i="25"/>
  <c r="T1346" i="25"/>
  <c r="R1346" i="25"/>
  <c r="T2029" i="25"/>
  <c r="R2029" i="25"/>
  <c r="M2029" i="25"/>
  <c r="T3431" i="25"/>
  <c r="M3431" i="25"/>
  <c r="R3431" i="25"/>
  <c r="X387" i="25"/>
  <c r="AE387" i="25" s="1"/>
  <c r="W387" i="25"/>
  <c r="X1184" i="25"/>
  <c r="AE1184" i="25" s="1"/>
  <c r="W1184" i="25"/>
  <c r="W1820" i="25"/>
  <c r="X1820" i="25"/>
  <c r="AE1820" i="25" s="1"/>
  <c r="X1065" i="25"/>
  <c r="AE1065" i="25" s="1"/>
  <c r="W1065" i="25"/>
  <c r="W3337" i="25"/>
  <c r="X3337" i="25"/>
  <c r="AE3337" i="25" s="1"/>
  <c r="T1313" i="25"/>
  <c r="R1313" i="25"/>
  <c r="M1313" i="25"/>
  <c r="M2794" i="25"/>
  <c r="R2794" i="25"/>
  <c r="T2794" i="25"/>
  <c r="T2703" i="25"/>
  <c r="M310" i="25"/>
  <c r="R310" i="25"/>
  <c r="T310" i="25"/>
  <c r="W2859" i="25"/>
  <c r="X2859" i="25"/>
  <c r="AE2859" i="25" s="1"/>
  <c r="O528" i="25"/>
  <c r="N528" i="25"/>
  <c r="T1987" i="25"/>
  <c r="R1987" i="25"/>
  <c r="M1987" i="25"/>
  <c r="N171" i="25"/>
  <c r="O171" i="25"/>
  <c r="W2747" i="25"/>
  <c r="M1981" i="25"/>
  <c r="R1981" i="25"/>
  <c r="T1981" i="25"/>
  <c r="W3155" i="25"/>
  <c r="X904" i="25"/>
  <c r="AE904" i="25" s="1"/>
  <c r="T2383" i="25"/>
  <c r="M2383" i="25"/>
  <c r="R2383" i="25"/>
  <c r="W694" i="25"/>
  <c r="X694" i="25"/>
  <c r="AE694" i="25" s="1"/>
  <c r="M2447" i="25"/>
  <c r="R2447" i="25"/>
  <c r="T2447" i="25"/>
  <c r="R403" i="25"/>
  <c r="T403" i="25"/>
  <c r="M403" i="25"/>
  <c r="X590" i="25"/>
  <c r="AE590" i="25" s="1"/>
  <c r="W590" i="25"/>
  <c r="O1869" i="25"/>
  <c r="N1869" i="25"/>
  <c r="O2931" i="25"/>
  <c r="N2931" i="25"/>
  <c r="R919" i="25"/>
  <c r="M919" i="25"/>
  <c r="T919" i="25"/>
  <c r="W1644" i="25"/>
  <c r="X1644" i="25"/>
  <c r="AE1644" i="25" s="1"/>
  <c r="T2889" i="25"/>
  <c r="R2889" i="25"/>
  <c r="M2889" i="25"/>
  <c r="M3188" i="25"/>
  <c r="R3188" i="25"/>
  <c r="T3188" i="25"/>
  <c r="X3078" i="25"/>
  <c r="AE3078" i="25" s="1"/>
  <c r="R2259" i="25"/>
  <c r="T2259" i="25"/>
  <c r="M2259" i="25"/>
  <c r="M1595" i="25"/>
  <c r="M1743" i="25"/>
  <c r="T1743" i="25"/>
  <c r="R1743" i="25"/>
  <c r="M759" i="25"/>
  <c r="X759" i="25"/>
  <c r="AE759" i="25" s="1"/>
  <c r="W759" i="25"/>
  <c r="M1099" i="25"/>
  <c r="T1099" i="25"/>
  <c r="R1099" i="25"/>
  <c r="M2988" i="25"/>
  <c r="T2988" i="25"/>
  <c r="R2988" i="25"/>
  <c r="O954" i="25"/>
  <c r="N954" i="25"/>
  <c r="N462" i="25"/>
  <c r="O462" i="25"/>
  <c r="W1228" i="25"/>
  <c r="O1234" i="25"/>
  <c r="N1234" i="25"/>
  <c r="N722" i="25"/>
  <c r="O722" i="25"/>
  <c r="O368" i="25"/>
  <c r="N368" i="25"/>
  <c r="T2405" i="25"/>
  <c r="T1493" i="25"/>
  <c r="M1493" i="25"/>
  <c r="R1493" i="25"/>
  <c r="N1076" i="25"/>
  <c r="O1076" i="25"/>
  <c r="Q1076" i="25" s="1"/>
  <c r="X1471" i="25"/>
  <c r="AE1471" i="25" s="1"/>
  <c r="W1471" i="25"/>
  <c r="T2552" i="25"/>
  <c r="R2552" i="25"/>
  <c r="M2552" i="25"/>
  <c r="R24" i="25"/>
  <c r="T24" i="25"/>
  <c r="M24" i="25"/>
  <c r="W2728" i="25"/>
  <c r="X2728" i="25"/>
  <c r="AE2728" i="25" s="1"/>
  <c r="W1888" i="25"/>
  <c r="X1888" i="25"/>
  <c r="AE1888" i="25" s="1"/>
  <c r="M1994" i="25"/>
  <c r="T1994" i="25"/>
  <c r="R1994" i="25"/>
  <c r="M3087" i="25"/>
  <c r="T3087" i="25"/>
  <c r="R3087" i="25"/>
  <c r="M3091" i="25"/>
  <c r="T3091" i="25"/>
  <c r="R3091" i="25"/>
  <c r="W344" i="25"/>
  <c r="X344" i="25"/>
  <c r="AE344" i="25" s="1"/>
  <c r="R559" i="25"/>
  <c r="M559" i="25"/>
  <c r="T559" i="25"/>
  <c r="M333" i="25"/>
  <c r="N465" i="25"/>
  <c r="O465" i="25"/>
  <c r="M2440" i="25"/>
  <c r="T2384" i="25"/>
  <c r="W2384" i="25"/>
  <c r="X2384" i="25"/>
  <c r="AE2384" i="25" s="1"/>
  <c r="N3166" i="25"/>
  <c r="O3166" i="25"/>
  <c r="P3166" i="25" s="1"/>
  <c r="O2961" i="25"/>
  <c r="N2961" i="25"/>
  <c r="X265" i="25"/>
  <c r="AE265" i="25" s="1"/>
  <c r="O2823" i="25"/>
  <c r="N2823" i="25"/>
  <c r="T1820" i="25"/>
  <c r="T1258" i="25"/>
  <c r="M1258" i="25"/>
  <c r="R1258" i="25"/>
  <c r="X2130" i="25"/>
  <c r="AE2130" i="25" s="1"/>
  <c r="R2130" i="25"/>
  <c r="T2130" i="25"/>
  <c r="M2130" i="25"/>
  <c r="O3081" i="25"/>
  <c r="N3081" i="25"/>
  <c r="W303" i="25"/>
  <c r="X303" i="25"/>
  <c r="AE303" i="25" s="1"/>
  <c r="M1566" i="25"/>
  <c r="T1566" i="25"/>
  <c r="R1566" i="25"/>
  <c r="O1547" i="25"/>
  <c r="N1547" i="25"/>
  <c r="W3226" i="25"/>
  <c r="X3226" i="25"/>
  <c r="AE3226" i="25" s="1"/>
  <c r="T1633" i="25"/>
  <c r="R1633" i="25"/>
  <c r="M1633" i="25"/>
  <c r="X3080" i="25"/>
  <c r="AE3080" i="25" s="1"/>
  <c r="W3080" i="25"/>
  <c r="M2725" i="25"/>
  <c r="R2725" i="25"/>
  <c r="T2725" i="25"/>
  <c r="X1269" i="25"/>
  <c r="AE1269" i="25" s="1"/>
  <c r="O1805" i="25"/>
  <c r="N1805" i="25"/>
  <c r="X3054" i="25"/>
  <c r="AE3054" i="25" s="1"/>
  <c r="W3054" i="25"/>
  <c r="W324" i="25"/>
  <c r="X324" i="25"/>
  <c r="AE324" i="25" s="1"/>
  <c r="X775" i="25"/>
  <c r="AE775" i="25" s="1"/>
  <c r="M775" i="25"/>
  <c r="T775" i="25"/>
  <c r="R775" i="25"/>
  <c r="R3318" i="25"/>
  <c r="M3318" i="25"/>
  <c r="T3318" i="25"/>
  <c r="X783" i="25"/>
  <c r="AE783" i="25" s="1"/>
  <c r="W783" i="25"/>
  <c r="M205" i="25"/>
  <c r="T205" i="25"/>
  <c r="R205" i="25"/>
  <c r="M1379" i="25"/>
  <c r="T1379" i="25"/>
  <c r="R1379" i="25"/>
  <c r="O711" i="25"/>
  <c r="N711" i="25"/>
  <c r="T173" i="25"/>
  <c r="W3468" i="25"/>
  <c r="X3468" i="25"/>
  <c r="AE3468" i="25" s="1"/>
  <c r="R2503" i="25"/>
  <c r="M2503" i="25"/>
  <c r="T2503" i="25"/>
  <c r="M882" i="25"/>
  <c r="O796" i="25"/>
  <c r="N796" i="25"/>
  <c r="T520" i="25"/>
  <c r="M520" i="25"/>
  <c r="R216" i="25"/>
  <c r="M216" i="25"/>
  <c r="T216" i="25"/>
  <c r="X2642" i="25"/>
  <c r="AE2642" i="25" s="1"/>
  <c r="W2642" i="25"/>
  <c r="O2036" i="25"/>
  <c r="N2036" i="25"/>
  <c r="T3392" i="25"/>
  <c r="R3392" i="25"/>
  <c r="M3392" i="25"/>
  <c r="X579" i="25"/>
  <c r="AE579" i="25" s="1"/>
  <c r="W579" i="25"/>
  <c r="O3385" i="25"/>
  <c r="N3385" i="25"/>
  <c r="O412" i="25"/>
  <c r="N412" i="25"/>
  <c r="N1835" i="25"/>
  <c r="O1835" i="25"/>
  <c r="N2137" i="25"/>
  <c r="O2137" i="25"/>
  <c r="N1233" i="25"/>
  <c r="O1233" i="25"/>
  <c r="T951" i="25"/>
  <c r="X2564" i="25"/>
  <c r="AE2564" i="25" s="1"/>
  <c r="W2564" i="25"/>
  <c r="O2516" i="25"/>
  <c r="N2516" i="25"/>
  <c r="W1756" i="25"/>
  <c r="W1967" i="25"/>
  <c r="X724" i="25"/>
  <c r="AE724" i="25" s="1"/>
  <c r="X2647" i="25"/>
  <c r="AE2647" i="25" s="1"/>
  <c r="N1898" i="25"/>
  <c r="O1898" i="25"/>
  <c r="N1211" i="25"/>
  <c r="O1211" i="25"/>
  <c r="T344" i="25"/>
  <c r="O1819" i="25"/>
  <c r="N1819" i="25"/>
  <c r="M749" i="25"/>
  <c r="M3360" i="25"/>
  <c r="W2575" i="25"/>
  <c r="X2575" i="25"/>
  <c r="AE2575" i="25" s="1"/>
  <c r="X1350" i="25"/>
  <c r="AE1350" i="25" s="1"/>
  <c r="W1350" i="25"/>
  <c r="W1458" i="25"/>
  <c r="X1458" i="25"/>
  <c r="AE1458" i="25" s="1"/>
  <c r="X2574" i="25"/>
  <c r="AE2574" i="25" s="1"/>
  <c r="W2574" i="25"/>
  <c r="W1461" i="25"/>
  <c r="X1461" i="25"/>
  <c r="AE1461" i="25" s="1"/>
  <c r="X973" i="25"/>
  <c r="AE973" i="25" s="1"/>
  <c r="W973" i="25"/>
  <c r="W1555" i="25"/>
  <c r="X1555" i="25"/>
  <c r="AE1555" i="25" s="1"/>
  <c r="AE3" i="25"/>
  <c r="X191" i="25"/>
  <c r="AE191" i="25" s="1"/>
  <c r="R191" i="25"/>
  <c r="T191" i="25"/>
  <c r="M191" i="25"/>
  <c r="W2602" i="25"/>
  <c r="X2602" i="25"/>
  <c r="AE2602" i="25" s="1"/>
  <c r="M3467" i="25"/>
  <c r="T3467" i="25"/>
  <c r="R3467" i="25"/>
  <c r="X2977" i="25"/>
  <c r="AE2977" i="25" s="1"/>
  <c r="W2977" i="25"/>
  <c r="X2410" i="25"/>
  <c r="AE2410" i="25" s="1"/>
  <c r="W2410" i="25"/>
  <c r="X213" i="25"/>
  <c r="AE213" i="25" s="1"/>
  <c r="W213" i="25"/>
  <c r="W3462" i="25"/>
  <c r="X3462" i="25"/>
  <c r="AE3462" i="25" s="1"/>
  <c r="W1598" i="25"/>
  <c r="X1598" i="25"/>
  <c r="AE1598" i="25" s="1"/>
  <c r="X3284" i="25"/>
  <c r="AE3284" i="25" s="1"/>
  <c r="W3284" i="25"/>
  <c r="O3090" i="25"/>
  <c r="N3090" i="25"/>
  <c r="X934" i="25"/>
  <c r="AE934" i="25" s="1"/>
  <c r="W934" i="25"/>
  <c r="M3059" i="25"/>
  <c r="T3059" i="25"/>
  <c r="R3059" i="25"/>
  <c r="M3249" i="25"/>
  <c r="R3249" i="25"/>
  <c r="T3249" i="25"/>
  <c r="M1249" i="25"/>
  <c r="T1249" i="25"/>
  <c r="R1249" i="25"/>
  <c r="W2855" i="25"/>
  <c r="X2855" i="25"/>
  <c r="AE2855" i="25" s="1"/>
  <c r="W955" i="25"/>
  <c r="X955" i="25"/>
  <c r="AE955" i="25" s="1"/>
  <c r="W2721" i="25"/>
  <c r="X2721" i="25"/>
  <c r="AE2721" i="25" s="1"/>
  <c r="O2700" i="25"/>
  <c r="N2700" i="25"/>
  <c r="X778" i="25"/>
  <c r="AE778" i="25" s="1"/>
  <c r="W778" i="25"/>
  <c r="M280" i="25"/>
  <c r="R280" i="25"/>
  <c r="T280" i="25"/>
  <c r="T1923" i="25"/>
  <c r="O668" i="25"/>
  <c r="N668" i="25"/>
  <c r="R3356" i="25"/>
  <c r="W3056" i="25"/>
  <c r="X3056" i="25"/>
  <c r="AE3056" i="25" s="1"/>
  <c r="R882" i="25"/>
  <c r="W2529" i="25"/>
  <c r="X2529" i="25"/>
  <c r="AE2529" i="25" s="1"/>
  <c r="M2316" i="25"/>
  <c r="T2316" i="25"/>
  <c r="R2316" i="25"/>
  <c r="R1558" i="25"/>
  <c r="M1558" i="25"/>
  <c r="T1558" i="25"/>
  <c r="O2657" i="25"/>
  <c r="N2657" i="25"/>
  <c r="R1668" i="25"/>
  <c r="T1668" i="25"/>
  <c r="W3388" i="25"/>
  <c r="W3244" i="25"/>
  <c r="T1199" i="25"/>
  <c r="M2802" i="25"/>
  <c r="R2802" i="25"/>
  <c r="T2802" i="25"/>
  <c r="X1167" i="25"/>
  <c r="AE1167" i="25" s="1"/>
  <c r="O1621" i="25"/>
  <c r="N1621" i="25"/>
  <c r="R1417" i="25"/>
  <c r="T1417" i="25"/>
  <c r="M1417" i="25"/>
  <c r="O733" i="25"/>
  <c r="N733" i="25"/>
  <c r="M1068" i="25"/>
  <c r="W1068" i="25"/>
  <c r="X1068" i="25"/>
  <c r="AE1068" i="25" s="1"/>
  <c r="T3192" i="25"/>
  <c r="O34" i="25"/>
  <c r="N34" i="25"/>
  <c r="W2997" i="25"/>
  <c r="N1059" i="25"/>
  <c r="O1059" i="25"/>
  <c r="O3111" i="25"/>
  <c r="N3111" i="25"/>
  <c r="R1486" i="25"/>
  <c r="T1486" i="25"/>
  <c r="M1486" i="25"/>
  <c r="X1756" i="25"/>
  <c r="AE1756" i="25" s="1"/>
  <c r="X1967" i="25"/>
  <c r="AE1967" i="25" s="1"/>
  <c r="W724" i="25"/>
  <c r="N1870" i="25"/>
  <c r="O1870" i="25"/>
  <c r="W3144" i="25"/>
  <c r="N2830" i="25"/>
  <c r="O2830" i="25"/>
  <c r="N277" i="25"/>
  <c r="O277" i="25"/>
  <c r="X1374" i="25"/>
  <c r="AE1374" i="25" s="1"/>
  <c r="M344" i="25"/>
  <c r="N86" i="25"/>
  <c r="O86" i="25"/>
  <c r="O2690" i="25"/>
  <c r="N2690" i="25"/>
  <c r="O169" i="25"/>
  <c r="N169" i="25"/>
  <c r="M287" i="25"/>
  <c r="N3082" i="25"/>
  <c r="O3082" i="25"/>
  <c r="X852" i="25"/>
  <c r="AE852" i="25" s="1"/>
  <c r="W852" i="25"/>
  <c r="T491" i="25"/>
  <c r="M491" i="25"/>
  <c r="R491" i="25"/>
  <c r="X2626" i="25"/>
  <c r="AE2626" i="25" s="1"/>
  <c r="X2544" i="25"/>
  <c r="AE2544" i="25" s="1"/>
  <c r="W2544" i="25"/>
  <c r="X206" i="25"/>
  <c r="AE206" i="25" s="1"/>
  <c r="W206" i="25"/>
  <c r="W1288" i="25"/>
  <c r="X1288" i="25"/>
  <c r="AE1288" i="25" s="1"/>
  <c r="W442" i="25"/>
  <c r="X442" i="25"/>
  <c r="AE442" i="25" s="1"/>
  <c r="X1342" i="25"/>
  <c r="AE1342" i="25" s="1"/>
  <c r="W1342" i="25"/>
  <c r="R1184" i="25"/>
  <c r="T1184" i="25"/>
  <c r="M1184" i="25"/>
  <c r="N2218" i="25"/>
  <c r="O2218" i="25"/>
  <c r="W980" i="25"/>
  <c r="X980" i="25"/>
  <c r="AE980" i="25" s="1"/>
  <c r="W2579" i="25"/>
  <c r="R2579" i="25"/>
  <c r="M2579" i="25"/>
  <c r="T2579" i="25"/>
  <c r="W1780" i="25"/>
  <c r="X1780" i="25"/>
  <c r="AE1780" i="25" s="1"/>
  <c r="N3398" i="25"/>
  <c r="O3398" i="25"/>
  <c r="Q3398" i="25" s="1"/>
  <c r="W313" i="25"/>
  <c r="X2930" i="25"/>
  <c r="AE2930" i="25" s="1"/>
  <c r="W2930" i="25"/>
  <c r="W2691" i="25"/>
  <c r="X2691" i="25"/>
  <c r="AE2691" i="25" s="1"/>
  <c r="X1530" i="25"/>
  <c r="AE1530" i="25" s="1"/>
  <c r="W1530" i="25"/>
  <c r="R1488" i="25"/>
  <c r="T1488" i="25"/>
  <c r="M1488" i="25"/>
  <c r="R3036" i="25"/>
  <c r="X2899" i="25"/>
  <c r="AE2899" i="25" s="1"/>
  <c r="M2899" i="25"/>
  <c r="R2899" i="25"/>
  <c r="T2899" i="25"/>
  <c r="T714" i="25"/>
  <c r="R714" i="25"/>
  <c r="M714" i="25"/>
  <c r="M572" i="25"/>
  <c r="R3196" i="25"/>
  <c r="T3410" i="25"/>
  <c r="T1732" i="25"/>
  <c r="M1732" i="25"/>
  <c r="R1732" i="25"/>
  <c r="M1218" i="25"/>
  <c r="R1218" i="25"/>
  <c r="T1218" i="25"/>
  <c r="N1878" i="25"/>
  <c r="O1878" i="25"/>
  <c r="R2850" i="25"/>
  <c r="M2850" i="25"/>
  <c r="T2850" i="25"/>
  <c r="T2358" i="25"/>
  <c r="R2358" i="25"/>
  <c r="M2358" i="25"/>
  <c r="W3108" i="25"/>
  <c r="W1552" i="25"/>
  <c r="X1552" i="25"/>
  <c r="AE1552" i="25" s="1"/>
  <c r="T2349" i="25"/>
  <c r="M2684" i="25"/>
  <c r="T2684" i="25"/>
  <c r="R2684" i="25"/>
  <c r="R2847" i="25"/>
  <c r="T2847" i="25"/>
  <c r="M2847" i="25"/>
  <c r="N2107" i="25"/>
  <c r="O2107" i="25"/>
  <c r="X217" i="25"/>
  <c r="AE217" i="25" s="1"/>
  <c r="W217" i="25"/>
  <c r="W168" i="25"/>
  <c r="X1405" i="25"/>
  <c r="AE1405" i="25" s="1"/>
  <c r="N197" i="25"/>
  <c r="O197" i="25"/>
  <c r="O1818" i="25"/>
  <c r="N1818" i="25"/>
  <c r="T1996" i="25"/>
  <c r="M1784" i="25"/>
  <c r="R1784" i="25"/>
  <c r="T1784" i="25"/>
  <c r="R2902" i="25"/>
  <c r="M2902" i="25"/>
  <c r="T2902" i="25"/>
  <c r="T182" i="25"/>
  <c r="M182" i="25"/>
  <c r="R182" i="25"/>
  <c r="R1046" i="25"/>
  <c r="M1046" i="25"/>
  <c r="T1046" i="25"/>
  <c r="X1252" i="25"/>
  <c r="AE1252" i="25" s="1"/>
  <c r="W1252" i="25"/>
  <c r="M2904" i="25"/>
  <c r="T2904" i="25"/>
  <c r="R2904" i="25"/>
  <c r="M3097" i="25"/>
  <c r="R3097" i="25"/>
  <c r="T3097" i="25"/>
  <c r="R1871" i="25"/>
  <c r="M1871" i="25"/>
  <c r="T1871" i="25"/>
  <c r="M1868" i="25"/>
  <c r="X1868" i="25"/>
  <c r="AE1868" i="25" s="1"/>
  <c r="W1868" i="25"/>
  <c r="W3490" i="25"/>
  <c r="X3490" i="25"/>
  <c r="AE3490" i="25" s="1"/>
  <c r="M1567" i="25"/>
  <c r="R1567" i="25"/>
  <c r="T1567" i="25"/>
  <c r="W2724" i="25"/>
  <c r="X2724" i="25"/>
  <c r="AE2724" i="25" s="1"/>
  <c r="W1160" i="25"/>
  <c r="X1160" i="25"/>
  <c r="AE1160" i="25" s="1"/>
  <c r="X954" i="25"/>
  <c r="AE954" i="25" s="1"/>
  <c r="W954" i="25"/>
  <c r="M2200" i="25"/>
  <c r="T2200" i="25"/>
  <c r="R2200" i="25"/>
  <c r="M3481" i="25"/>
  <c r="R3481" i="25"/>
  <c r="T3481" i="25"/>
  <c r="X320" i="25"/>
  <c r="AE320" i="25" s="1"/>
  <c r="M320" i="25"/>
  <c r="R320" i="25"/>
  <c r="T320" i="25"/>
  <c r="W1873" i="25"/>
  <c r="X1873" i="25"/>
  <c r="AE1873" i="25" s="1"/>
  <c r="W586" i="25"/>
  <c r="T3270" i="25"/>
  <c r="R3270" i="25"/>
  <c r="M3270" i="25"/>
  <c r="W2639" i="25"/>
  <c r="X2639" i="25"/>
  <c r="AE2639" i="25" s="1"/>
  <c r="O1585" i="25"/>
  <c r="N1585" i="25"/>
  <c r="T3363" i="25"/>
  <c r="R3363" i="25"/>
  <c r="M3363" i="25"/>
  <c r="W1099" i="25"/>
  <c r="X1099" i="25"/>
  <c r="AE1099" i="25" s="1"/>
  <c r="W1824" i="25"/>
  <c r="N1496" i="25"/>
  <c r="O1496" i="25"/>
  <c r="X3001" i="25"/>
  <c r="AE3001" i="25" s="1"/>
  <c r="W3001" i="25"/>
  <c r="N1349" i="25"/>
  <c r="O1349" i="25"/>
  <c r="W2820" i="25"/>
  <c r="X2820" i="25"/>
  <c r="AE2820" i="25" s="1"/>
  <c r="W2443" i="25"/>
  <c r="W2734" i="25"/>
  <c r="O3113" i="25"/>
  <c r="N3113" i="25"/>
  <c r="W544" i="25"/>
  <c r="X544" i="25"/>
  <c r="AE544" i="25" s="1"/>
  <c r="X1869" i="25"/>
  <c r="AE1869" i="25" s="1"/>
  <c r="W1869" i="25"/>
  <c r="X1008" i="25"/>
  <c r="AE1008" i="25" s="1"/>
  <c r="W1008" i="25"/>
  <c r="R1039" i="25"/>
  <c r="T1039" i="25"/>
  <c r="M1039" i="25"/>
  <c r="X2510" i="25"/>
  <c r="AE2510" i="25" s="1"/>
  <c r="W2510" i="25"/>
  <c r="T2712" i="25"/>
  <c r="M2712" i="25"/>
  <c r="R2712" i="25"/>
  <c r="O2347" i="25"/>
  <c r="N2347" i="25"/>
  <c r="X819" i="25"/>
  <c r="AE819" i="25" s="1"/>
  <c r="R2861" i="25"/>
  <c r="M2861" i="25"/>
  <c r="T2861" i="25"/>
  <c r="M428" i="25"/>
  <c r="R428" i="25"/>
  <c r="T428" i="25"/>
  <c r="T322" i="25"/>
  <c r="M322" i="25"/>
  <c r="R322" i="25"/>
  <c r="T837" i="25"/>
  <c r="R837" i="25"/>
  <c r="M837" i="25"/>
  <c r="N2973" i="25"/>
  <c r="O2973" i="25"/>
  <c r="T2933" i="25"/>
  <c r="R2933" i="25"/>
  <c r="M2933" i="25"/>
  <c r="X3249" i="25"/>
  <c r="AE3249" i="25" s="1"/>
  <c r="W3249" i="25"/>
  <c r="X1881" i="25"/>
  <c r="AE1881" i="25" s="1"/>
  <c r="W1881" i="25"/>
  <c r="X2652" i="25"/>
  <c r="AE2652" i="25" s="1"/>
  <c r="W2652" i="25"/>
  <c r="R363" i="25"/>
  <c r="T363" i="25"/>
  <c r="M363" i="25"/>
  <c r="R3027" i="25"/>
  <c r="M3027" i="25"/>
  <c r="T3027" i="25"/>
  <c r="N3061" i="25"/>
  <c r="O3061" i="25"/>
  <c r="M1877" i="25"/>
  <c r="O3412" i="25"/>
  <c r="N3412" i="25"/>
  <c r="R54" i="25"/>
  <c r="T54" i="25"/>
  <c r="M54" i="25"/>
  <c r="X660" i="25"/>
  <c r="AE660" i="25" s="1"/>
  <c r="W660" i="25"/>
  <c r="M467" i="25"/>
  <c r="R467" i="25"/>
  <c r="T467" i="25"/>
  <c r="M3064" i="25"/>
  <c r="T3064" i="25"/>
  <c r="R3064" i="25"/>
  <c r="R1854" i="25"/>
  <c r="T1854" i="25"/>
  <c r="M1854" i="25"/>
  <c r="O511" i="25"/>
  <c r="N511" i="25"/>
  <c r="X2041" i="25"/>
  <c r="AE2041" i="25" s="1"/>
  <c r="W492" i="25"/>
  <c r="X492" i="25"/>
  <c r="AE492" i="25" s="1"/>
  <c r="M81" i="25"/>
  <c r="T81" i="25"/>
  <c r="R81" i="25"/>
  <c r="W24" i="25"/>
  <c r="X24" i="25" s="1"/>
  <c r="AE24" i="25" s="1"/>
  <c r="M1923" i="25"/>
  <c r="X3305" i="25"/>
  <c r="AE3305" i="25" s="1"/>
  <c r="M3356" i="25"/>
  <c r="R2652" i="25"/>
  <c r="T3094" i="25"/>
  <c r="R3094" i="25"/>
  <c r="M3094" i="25"/>
  <c r="T882" i="25"/>
  <c r="M538" i="25"/>
  <c r="T538" i="25"/>
  <c r="R538" i="25"/>
  <c r="T2475" i="25"/>
  <c r="R2475" i="25"/>
  <c r="M2475" i="25"/>
  <c r="T1991" i="25"/>
  <c r="M1058" i="25"/>
  <c r="R1058" i="25"/>
  <c r="X1657" i="25"/>
  <c r="AE1657" i="25" s="1"/>
  <c r="W2968" i="25"/>
  <c r="N2570" i="25"/>
  <c r="O2570" i="25"/>
  <c r="W3268" i="25"/>
  <c r="R3268" i="25"/>
  <c r="T3268" i="25"/>
  <c r="M3268" i="25"/>
  <c r="M3224" i="25"/>
  <c r="R3224" i="25"/>
  <c r="T3224" i="25"/>
  <c r="R969" i="25"/>
  <c r="R1377" i="25"/>
  <c r="M1377" i="25"/>
  <c r="T1377" i="25"/>
  <c r="T955" i="25"/>
  <c r="M955" i="25"/>
  <c r="R955" i="25"/>
  <c r="T584" i="25"/>
  <c r="R584" i="25"/>
  <c r="M584" i="25"/>
  <c r="W3445" i="25"/>
  <c r="O1955" i="25"/>
  <c r="N1955" i="25"/>
  <c r="X3388" i="25"/>
  <c r="AE3388" i="25" s="1"/>
  <c r="X2039" i="25"/>
  <c r="AE2039" i="25" s="1"/>
  <c r="T1541" i="25"/>
  <c r="X3244" i="25"/>
  <c r="AE3244" i="25" s="1"/>
  <c r="X2439" i="25"/>
  <c r="AE2439" i="25" s="1"/>
  <c r="R2439" i="25"/>
  <c r="M2439" i="25"/>
  <c r="T2439" i="25"/>
  <c r="N1312" i="25"/>
  <c r="O1312" i="25"/>
  <c r="T565" i="25"/>
  <c r="M565" i="25"/>
  <c r="R565" i="25"/>
  <c r="W1167" i="25"/>
  <c r="O1156" i="25"/>
  <c r="N1156" i="25"/>
  <c r="T412" i="25"/>
  <c r="O3239" i="25"/>
  <c r="N3239" i="25"/>
  <c r="X471" i="25"/>
  <c r="AE471" i="25" s="1"/>
  <c r="T1319" i="25"/>
  <c r="O3443" i="25"/>
  <c r="N3443" i="25"/>
  <c r="W1732" i="25"/>
  <c r="R2431" i="25"/>
  <c r="M2431" i="25"/>
  <c r="T2431" i="25"/>
  <c r="W2984" i="25"/>
  <c r="X249" i="25"/>
  <c r="AE249" i="25" s="1"/>
  <c r="O153" i="25"/>
  <c r="N153" i="25"/>
  <c r="R1601" i="25"/>
  <c r="W1727" i="25"/>
  <c r="N1196" i="25"/>
  <c r="O1196" i="25"/>
  <c r="R1511" i="25"/>
  <c r="N133" i="25"/>
  <c r="O133" i="25"/>
  <c r="N1985" i="25"/>
  <c r="O1985" i="25"/>
  <c r="O813" i="25"/>
  <c r="N813" i="25"/>
  <c r="M2755" i="25"/>
  <c r="R2332" i="25"/>
  <c r="T11" i="25"/>
  <c r="R287" i="25"/>
  <c r="R127" i="25"/>
  <c r="W127" i="25"/>
  <c r="X127" i="25"/>
  <c r="AE127" i="25" s="1"/>
  <c r="X619" i="25"/>
  <c r="AE619" i="25" s="1"/>
  <c r="T3325" i="25"/>
  <c r="R3325" i="25"/>
  <c r="M3325" i="25"/>
  <c r="M2065" i="25"/>
  <c r="X2065" i="25"/>
  <c r="AE2065" i="25" s="1"/>
  <c r="W2065" i="25"/>
  <c r="R2777" i="25"/>
  <c r="M2777" i="25"/>
  <c r="T2777" i="25"/>
  <c r="R2124" i="25"/>
  <c r="M2124" i="25"/>
  <c r="T2124" i="25"/>
  <c r="R14" i="25"/>
  <c r="M14" i="25"/>
  <c r="T14" i="25"/>
  <c r="X1344" i="25"/>
  <c r="AE1344" i="25" s="1"/>
  <c r="W1344" i="25"/>
  <c r="X1551" i="25"/>
  <c r="AE1551" i="25" s="1"/>
  <c r="W1551" i="25"/>
  <c r="X1849" i="25"/>
  <c r="AE1849" i="25" s="1"/>
  <c r="W1849" i="25"/>
  <c r="T1958" i="25"/>
  <c r="M1958" i="25"/>
  <c r="R1958" i="25"/>
  <c r="X2909" i="25"/>
  <c r="AE2909" i="25" s="1"/>
  <c r="W2909" i="25"/>
  <c r="W3349" i="25"/>
  <c r="X3349" i="25"/>
  <c r="AE3349" i="25" s="1"/>
  <c r="W1373" i="25"/>
  <c r="X1373" i="25"/>
  <c r="AE1373" i="25" s="1"/>
  <c r="M2132" i="25"/>
  <c r="T2132" i="25"/>
  <c r="R2132" i="25"/>
  <c r="M1789" i="25"/>
  <c r="R1789" i="25"/>
  <c r="T1789" i="25"/>
  <c r="N2960" i="25"/>
  <c r="O2960" i="25"/>
  <c r="X1768" i="25"/>
  <c r="AE1768" i="25" s="1"/>
  <c r="W3014" i="25"/>
  <c r="T3014" i="25"/>
  <c r="M3014" i="25"/>
  <c r="R3014" i="25"/>
  <c r="X1823" i="25"/>
  <c r="AE1823" i="25" s="1"/>
  <c r="W1823" i="25"/>
  <c r="M2907" i="25"/>
  <c r="X2907" i="25"/>
  <c r="AE2907" i="25" s="1"/>
  <c r="W2907" i="25"/>
  <c r="O623" i="25"/>
  <c r="N623" i="25"/>
  <c r="W2486" i="25"/>
  <c r="X2486" i="25"/>
  <c r="AE2486" i="25" s="1"/>
  <c r="X313" i="25"/>
  <c r="AE313" i="25" s="1"/>
  <c r="W3375" i="25"/>
  <c r="T2553" i="25"/>
  <c r="X2553" i="25"/>
  <c r="AE2553" i="25" s="1"/>
  <c r="W2553" i="25"/>
  <c r="T259" i="25"/>
  <c r="R259" i="25"/>
  <c r="M259" i="25"/>
  <c r="X556" i="25"/>
  <c r="AE556" i="25" s="1"/>
  <c r="W556" i="25"/>
  <c r="X1896" i="25"/>
  <c r="AE1896" i="25" s="1"/>
  <c r="M1896" i="25"/>
  <c r="R1896" i="25"/>
  <c r="T1896" i="25"/>
  <c r="X318" i="25"/>
  <c r="AE318" i="25" s="1"/>
  <c r="W318" i="25"/>
  <c r="R526" i="25"/>
  <c r="M526" i="25"/>
  <c r="T526" i="25"/>
  <c r="T3036" i="25"/>
  <c r="R1703" i="25"/>
  <c r="T127" i="25"/>
  <c r="M2746" i="25"/>
  <c r="T2746" i="25"/>
  <c r="R2746" i="25"/>
  <c r="R572" i="25"/>
  <c r="X2252" i="25"/>
  <c r="AE2252" i="25" s="1"/>
  <c r="R3410" i="25"/>
  <c r="X743" i="25"/>
  <c r="AE743" i="25" s="1"/>
  <c r="R1630" i="25"/>
  <c r="M1630" i="25"/>
  <c r="T1630" i="25"/>
  <c r="T899" i="25"/>
  <c r="M604" i="25"/>
  <c r="N3122" i="25"/>
  <c r="O3122" i="25"/>
  <c r="M2957" i="25"/>
  <c r="M2575" i="25"/>
  <c r="T643" i="25"/>
  <c r="R643" i="25"/>
  <c r="M643" i="25"/>
  <c r="X2807" i="25"/>
  <c r="AE2807" i="25" s="1"/>
  <c r="W2807" i="25"/>
  <c r="M1904" i="25"/>
  <c r="R1904" i="25"/>
  <c r="T1904" i="25"/>
  <c r="R1584" i="25"/>
  <c r="T1584" i="25"/>
  <c r="M660" i="25"/>
  <c r="T1909" i="25"/>
  <c r="N1950" i="25"/>
  <c r="O1950" i="25"/>
  <c r="M2632" i="25"/>
  <c r="T2632" i="25"/>
  <c r="R2632" i="25"/>
  <c r="T3131" i="25"/>
  <c r="T1846" i="25"/>
  <c r="R38" i="25"/>
  <c r="M38" i="25"/>
  <c r="T38" i="25"/>
  <c r="O155" i="25"/>
  <c r="N155" i="25"/>
  <c r="M535" i="25"/>
  <c r="R2016" i="25"/>
  <c r="M2016" i="25"/>
  <c r="T2016" i="25"/>
  <c r="X168" i="25"/>
  <c r="AE168" i="25" s="1"/>
  <c r="O1034" i="25"/>
  <c r="N1034" i="25"/>
  <c r="W1405" i="25"/>
  <c r="X3465" i="25"/>
  <c r="AE3465" i="25" s="1"/>
  <c r="T3415" i="25"/>
  <c r="N1125" i="25"/>
  <c r="O1125" i="25"/>
  <c r="W625" i="25"/>
  <c r="X625" i="25"/>
  <c r="AE625" i="25" s="1"/>
  <c r="X467" i="25"/>
  <c r="AE467" i="25" s="1"/>
  <c r="W467" i="25"/>
  <c r="W2074" i="25"/>
  <c r="X2074" i="25"/>
  <c r="AE2074" i="25" s="1"/>
  <c r="T1714" i="25"/>
  <c r="M1714" i="25"/>
  <c r="R1714" i="25"/>
  <c r="X2337" i="25"/>
  <c r="AE2337" i="25" s="1"/>
  <c r="W2337" i="25"/>
  <c r="M1945" i="25"/>
  <c r="R1945" i="25"/>
  <c r="T1945" i="25"/>
  <c r="X1542" i="25"/>
  <c r="AE1542" i="25" s="1"/>
  <c r="W1542" i="25"/>
  <c r="W2342" i="25"/>
  <c r="X2342" i="25"/>
  <c r="AE2342" i="25" s="1"/>
  <c r="M1803" i="25"/>
  <c r="R1803" i="25"/>
  <c r="T1803" i="25"/>
  <c r="W355" i="25"/>
  <c r="X355" i="25"/>
  <c r="AE355" i="25" s="1"/>
  <c r="W2766" i="25"/>
  <c r="X2766" i="25"/>
  <c r="AE2766" i="25" s="1"/>
  <c r="W2151" i="25"/>
  <c r="X2151" i="25"/>
  <c r="AE2151" i="25" s="1"/>
  <c r="X246" i="25"/>
  <c r="AE246" i="25" s="1"/>
  <c r="W246" i="25"/>
  <c r="R3372" i="25"/>
  <c r="T3372" i="25"/>
  <c r="M3372" i="25"/>
  <c r="W3461" i="25"/>
  <c r="X3461" i="25"/>
  <c r="AE3461" i="25" s="1"/>
  <c r="M2878" i="25"/>
  <c r="R2878" i="25"/>
  <c r="T2878" i="25"/>
  <c r="M2338" i="25"/>
  <c r="R2338" i="25"/>
  <c r="T2338" i="25"/>
  <c r="W1077" i="25"/>
  <c r="R715" i="25"/>
  <c r="M715" i="25"/>
  <c r="T715" i="25"/>
  <c r="W49" i="25"/>
  <c r="X49" i="25" s="1"/>
  <c r="AE49" i="25" s="1"/>
  <c r="X3110" i="25"/>
  <c r="AE3110" i="25" s="1"/>
  <c r="W3110" i="25"/>
  <c r="X586" i="25"/>
  <c r="AE586" i="25" s="1"/>
  <c r="M2874" i="25"/>
  <c r="R2874" i="25"/>
  <c r="T2874" i="25"/>
  <c r="X2840" i="25"/>
  <c r="AE2840" i="25" s="1"/>
  <c r="W2840" i="25"/>
  <c r="R1585" i="25"/>
  <c r="M2136" i="25"/>
  <c r="W2136" i="25"/>
  <c r="X2136" i="25"/>
  <c r="AE2136" i="25" s="1"/>
  <c r="W3446" i="25"/>
  <c r="R549" i="25"/>
  <c r="T549" i="25"/>
  <c r="M549" i="25"/>
  <c r="X2443" i="25"/>
  <c r="AE2443" i="25" s="1"/>
  <c r="O1747" i="25"/>
  <c r="N1747" i="25"/>
  <c r="O2711" i="25"/>
  <c r="N2711" i="25"/>
  <c r="X1995" i="25"/>
  <c r="AE1995" i="25" s="1"/>
  <c r="W1995" i="25"/>
  <c r="R3185" i="25"/>
  <c r="M3185" i="25"/>
  <c r="T3185" i="25"/>
  <c r="W2586" i="25"/>
  <c r="X2586" i="25"/>
  <c r="AE2586" i="25" s="1"/>
  <c r="T2501" i="25"/>
  <c r="M561" i="25"/>
  <c r="R561" i="25"/>
  <c r="T561" i="25"/>
  <c r="T2254" i="25"/>
  <c r="R2254" i="25"/>
  <c r="M2254" i="25"/>
  <c r="X3175" i="25"/>
  <c r="AE3175" i="25" s="1"/>
  <c r="W3175" i="25"/>
  <c r="M402" i="25"/>
  <c r="R418" i="25"/>
  <c r="T418" i="25"/>
  <c r="M418" i="25"/>
  <c r="R1236" i="25"/>
  <c r="T2484" i="25"/>
  <c r="N3420" i="25"/>
  <c r="O3420" i="25"/>
  <c r="T2426" i="25"/>
  <c r="W713" i="25"/>
  <c r="N971" i="25"/>
  <c r="O971" i="25"/>
  <c r="W2582" i="25"/>
  <c r="X2582" i="25"/>
  <c r="AE2582" i="25" s="1"/>
  <c r="R3228" i="25"/>
  <c r="M3228" i="25"/>
  <c r="T3228" i="25"/>
  <c r="O470" i="25"/>
  <c r="N470" i="25"/>
  <c r="T1021" i="25"/>
  <c r="X1523" i="25"/>
  <c r="AE1523" i="25" s="1"/>
  <c r="W1523" i="25"/>
  <c r="W580" i="25"/>
  <c r="X580" i="25"/>
  <c r="AE580" i="25" s="1"/>
  <c r="T1956" i="25"/>
  <c r="R1956" i="25"/>
  <c r="M1956" i="25"/>
  <c r="T3123" i="25"/>
  <c r="R3123" i="25"/>
  <c r="M3123" i="25"/>
  <c r="W735" i="25"/>
  <c r="X735" i="25"/>
  <c r="AE735" i="25" s="1"/>
  <c r="W1361" i="25"/>
  <c r="X1361" i="25"/>
  <c r="AE1361" i="25" s="1"/>
  <c r="X2821" i="25"/>
  <c r="AE2821" i="25" s="1"/>
  <c r="W2821" i="25"/>
  <c r="T1514" i="25"/>
  <c r="W1514" i="25"/>
  <c r="X1514" i="25"/>
  <c r="AE1514" i="25" s="1"/>
  <c r="N2273" i="25"/>
  <c r="O2273" i="25"/>
  <c r="O1414" i="25"/>
  <c r="N1414" i="25"/>
  <c r="M302" i="25"/>
  <c r="W302" i="25"/>
  <c r="X302" i="25"/>
  <c r="AE302" i="25" s="1"/>
  <c r="W2152" i="25"/>
  <c r="X2152" i="25"/>
  <c r="AE2152" i="25" s="1"/>
  <c r="M2282" i="25"/>
  <c r="T2282" i="25"/>
  <c r="R2282" i="25"/>
  <c r="X3089" i="25"/>
  <c r="AE3089" i="25" s="1"/>
  <c r="W3089" i="25"/>
  <c r="T2942" i="25"/>
  <c r="M2942" i="25"/>
  <c r="R2942" i="25"/>
  <c r="R2616" i="25"/>
  <c r="M2616" i="25"/>
  <c r="T2616" i="25"/>
  <c r="T635" i="25"/>
  <c r="R635" i="25"/>
  <c r="M635" i="25"/>
  <c r="M2027" i="25"/>
  <c r="T2027" i="25"/>
  <c r="R2027" i="25"/>
  <c r="X236" i="25"/>
  <c r="AE236" i="25" s="1"/>
  <c r="X3069" i="25"/>
  <c r="AE3069" i="25" s="1"/>
  <c r="W3069" i="25"/>
  <c r="T1001" i="25"/>
  <c r="R1001" i="25"/>
  <c r="M1001" i="25"/>
  <c r="M3488" i="25"/>
  <c r="R3488" i="25"/>
  <c r="T3488" i="25"/>
  <c r="T3459" i="25"/>
  <c r="R3459" i="25"/>
  <c r="M3459" i="25"/>
  <c r="W2760" i="25"/>
  <c r="R2760" i="25"/>
  <c r="T2760" i="25"/>
  <c r="M2760" i="25"/>
  <c r="W1109" i="25"/>
  <c r="M3334" i="25"/>
  <c r="W2634" i="25"/>
  <c r="X2634" i="25"/>
  <c r="AE2634" i="25" s="1"/>
  <c r="W1420" i="25"/>
  <c r="X1420" i="25"/>
  <c r="AE1420" i="25" s="1"/>
  <c r="R705" i="25"/>
  <c r="M705" i="25"/>
  <c r="T705" i="25"/>
  <c r="R225" i="25"/>
  <c r="W1253" i="25"/>
  <c r="R1179" i="25"/>
  <c r="M1179" i="25"/>
  <c r="T1179" i="25"/>
  <c r="O166" i="25"/>
  <c r="N166" i="25"/>
  <c r="T2803" i="25"/>
  <c r="R2803" i="25"/>
  <c r="M2803" i="25"/>
  <c r="W1841" i="25"/>
  <c r="X1841" i="25"/>
  <c r="AE1841" i="25" s="1"/>
  <c r="O779" i="25"/>
  <c r="N779" i="25"/>
  <c r="W483" i="25"/>
  <c r="X483" i="25"/>
  <c r="AE483" i="25" s="1"/>
  <c r="R2369" i="25"/>
  <c r="T2369" i="25"/>
  <c r="M2369" i="25"/>
  <c r="R521" i="25"/>
  <c r="W2729" i="25"/>
  <c r="X2729" i="25"/>
  <c r="AE2729" i="25" s="1"/>
  <c r="R606" i="25"/>
  <c r="R1192" i="25"/>
  <c r="W2203" i="25"/>
  <c r="W3214" i="25"/>
  <c r="X3214" i="25"/>
  <c r="AE3214" i="25" s="1"/>
  <c r="T2202" i="25"/>
  <c r="T498" i="25"/>
  <c r="X498" i="25"/>
  <c r="AE498" i="25" s="1"/>
  <c r="W498" i="25"/>
  <c r="T1388" i="25"/>
  <c r="M1388" i="25"/>
  <c r="R1388" i="25"/>
  <c r="T797" i="25"/>
  <c r="X3347" i="25"/>
  <c r="AE3347" i="25" s="1"/>
  <c r="T1022" i="25"/>
  <c r="R1022" i="25"/>
  <c r="T3172" i="25"/>
  <c r="M3172" i="25"/>
  <c r="R3172" i="25"/>
  <c r="R580" i="25"/>
  <c r="W403" i="25"/>
  <c r="R3453" i="25"/>
  <c r="M1336" i="25"/>
  <c r="O3457" i="25"/>
  <c r="N3457" i="25"/>
  <c r="O3153" i="25"/>
  <c r="N3153" i="25"/>
  <c r="M2549" i="25"/>
  <c r="X1894" i="25"/>
  <c r="AE1894" i="25" s="1"/>
  <c r="T2900" i="25"/>
  <c r="M2529" i="25"/>
  <c r="X1679" i="25"/>
  <c r="AE1679" i="25" s="1"/>
  <c r="T2337" i="25"/>
  <c r="M1354" i="25"/>
  <c r="M1713" i="25"/>
  <c r="W259" i="25"/>
  <c r="X259" i="25"/>
  <c r="AE259" i="25" s="1"/>
  <c r="O548" i="25"/>
  <c r="N548" i="25"/>
  <c r="M805" i="25"/>
  <c r="R805" i="25"/>
  <c r="T805" i="25"/>
  <c r="W1417" i="25"/>
  <c r="M3238" i="25"/>
  <c r="W1486" i="25"/>
  <c r="M2809" i="25"/>
  <c r="R2809" i="25"/>
  <c r="T2809" i="25"/>
  <c r="M3349" i="25"/>
  <c r="O107" i="25"/>
  <c r="N107" i="25"/>
  <c r="M2323" i="25"/>
  <c r="T459" i="25"/>
  <c r="W459" i="25"/>
  <c r="X459" i="25"/>
  <c r="AE459" i="25" s="1"/>
  <c r="W670" i="25"/>
  <c r="W1504" i="25"/>
  <c r="T3175" i="25"/>
  <c r="M163" i="25"/>
  <c r="N2231" i="25"/>
  <c r="O2231" i="25"/>
  <c r="M2564" i="25"/>
  <c r="M2820" i="25"/>
  <c r="R290" i="25"/>
  <c r="M290" i="25"/>
  <c r="T290" i="25"/>
  <c r="T3197" i="25"/>
  <c r="X2800" i="25"/>
  <c r="AE2800" i="25" s="1"/>
  <c r="W2800" i="25"/>
  <c r="M3" i="25"/>
  <c r="R3" i="25"/>
  <c r="T3" i="25"/>
  <c r="N1117" i="25"/>
  <c r="O1117" i="25"/>
  <c r="T1273" i="25"/>
  <c r="X2012" i="25"/>
  <c r="AE2012" i="25" s="1"/>
  <c r="T2989" i="25"/>
  <c r="T1011" i="25"/>
  <c r="W592" i="25"/>
  <c r="X592" i="25"/>
  <c r="AE592" i="25" s="1"/>
  <c r="N2693" i="25"/>
  <c r="O2693" i="25"/>
  <c r="W36" i="25"/>
  <c r="X36" i="25" s="1"/>
  <c r="AE36" i="25" s="1"/>
  <c r="N2929" i="25"/>
  <c r="O2929" i="25"/>
  <c r="X985" i="25"/>
  <c r="AE985" i="25" s="1"/>
  <c r="O612" i="25"/>
  <c r="N612" i="25"/>
  <c r="R1309" i="25"/>
  <c r="R2645" i="25"/>
  <c r="M2318" i="25"/>
  <c r="N1774" i="25"/>
  <c r="O1774" i="25"/>
  <c r="M3035" i="25"/>
  <c r="R3035" i="25"/>
  <c r="T3035" i="25"/>
  <c r="W2315" i="25"/>
  <c r="X2315" i="25"/>
  <c r="AE2315" i="25" s="1"/>
  <c r="X1201" i="25"/>
  <c r="AE1201" i="25" s="1"/>
  <c r="W2603" i="25"/>
  <c r="M3389" i="25"/>
  <c r="R3389" i="25"/>
  <c r="T3389" i="25"/>
  <c r="W1587" i="25"/>
  <c r="X1587" i="25"/>
  <c r="AE1587" i="25" s="1"/>
  <c r="W2658" i="25"/>
  <c r="X2658" i="25"/>
  <c r="AE2658" i="25" s="1"/>
  <c r="X784" i="25"/>
  <c r="AE784" i="25" s="1"/>
  <c r="W784" i="25"/>
  <c r="T956" i="25"/>
  <c r="M956" i="25"/>
  <c r="R956" i="25"/>
  <c r="M1796" i="25"/>
  <c r="T1796" i="25"/>
  <c r="R1796" i="25"/>
  <c r="R2098" i="25"/>
  <c r="T2098" i="25"/>
  <c r="M2098" i="25"/>
  <c r="M1137" i="25"/>
  <c r="T1137" i="25"/>
  <c r="R1137" i="25"/>
  <c r="X2317" i="25"/>
  <c r="AE2317" i="25" s="1"/>
  <c r="W2531" i="25"/>
  <c r="T3009" i="25"/>
  <c r="M3009" i="25"/>
  <c r="R3009" i="25"/>
  <c r="X1706" i="25"/>
  <c r="AE1706" i="25" s="1"/>
  <c r="W1706" i="25"/>
  <c r="X176" i="25"/>
  <c r="AE176" i="25" s="1"/>
  <c r="R1933" i="25"/>
  <c r="M1933" i="25"/>
  <c r="T1933" i="25"/>
  <c r="R1328" i="25"/>
  <c r="W1328" i="25"/>
  <c r="X1328" i="25"/>
  <c r="AE1328" i="25" s="1"/>
  <c r="M3230" i="25"/>
  <c r="T3230" i="25"/>
  <c r="R3230" i="25"/>
  <c r="W818" i="25"/>
  <c r="X818" i="25"/>
  <c r="AE818" i="25" s="1"/>
  <c r="W1757" i="25"/>
  <c r="R1757" i="25"/>
  <c r="T1757" i="25"/>
  <c r="M1757" i="25"/>
  <c r="R1715" i="25"/>
  <c r="W1015" i="25"/>
  <c r="R1015" i="25"/>
  <c r="M1015" i="25"/>
  <c r="T1015" i="25"/>
  <c r="W593" i="25"/>
  <c r="X593" i="25"/>
  <c r="AE593" i="25" s="1"/>
  <c r="W1030" i="25"/>
  <c r="W21" i="25"/>
  <c r="X21" i="25" s="1"/>
  <c r="AE21" i="25" s="1"/>
  <c r="W661" i="25"/>
  <c r="X661" i="25"/>
  <c r="AE661" i="25" s="1"/>
  <c r="R2450" i="25"/>
  <c r="W1707" i="25"/>
  <c r="R2472" i="25"/>
  <c r="M2472" i="25"/>
  <c r="T2472" i="25"/>
  <c r="M669" i="25"/>
  <c r="W1335" i="25"/>
  <c r="X1335" i="25"/>
  <c r="AE1335" i="25" s="1"/>
  <c r="M2005" i="25"/>
  <c r="R2005" i="25"/>
  <c r="T2005" i="25"/>
  <c r="R341" i="25"/>
  <c r="M341" i="25"/>
  <c r="T341" i="25"/>
  <c r="T505" i="25"/>
  <c r="R505" i="25"/>
  <c r="M505" i="25"/>
  <c r="R691" i="25"/>
  <c r="T691" i="25"/>
  <c r="M691" i="25"/>
  <c r="W2532" i="25"/>
  <c r="W2286" i="25"/>
  <c r="R3493" i="25"/>
  <c r="R1497" i="25"/>
  <c r="M1497" i="25"/>
  <c r="T1497" i="25"/>
  <c r="R2180" i="25"/>
  <c r="T2180" i="25"/>
  <c r="M2180" i="25"/>
  <c r="M1874" i="25"/>
  <c r="T1874" i="25"/>
  <c r="R1874" i="25"/>
  <c r="W3243" i="25"/>
  <c r="M2912" i="25"/>
  <c r="R2912" i="25"/>
  <c r="X291" i="25"/>
  <c r="AE291" i="25" s="1"/>
  <c r="W291" i="25"/>
  <c r="T2300" i="25"/>
  <c r="M2249" i="25"/>
  <c r="W76" i="25"/>
  <c r="X76" i="25" s="1"/>
  <c r="AE76" i="25" s="1"/>
  <c r="X766" i="25"/>
  <c r="AE766" i="25" s="1"/>
  <c r="M2241" i="25"/>
  <c r="R2241" i="25"/>
  <c r="O2418" i="25"/>
  <c r="N2418" i="25"/>
  <c r="W1103" i="25"/>
  <c r="X170" i="25"/>
  <c r="AE170" i="25" s="1"/>
  <c r="W170" i="25"/>
  <c r="M871" i="25"/>
  <c r="W859" i="25"/>
  <c r="M859" i="25"/>
  <c r="T859" i="25"/>
  <c r="R859" i="25"/>
  <c r="R196" i="25"/>
  <c r="T196" i="25"/>
  <c r="M196" i="25"/>
  <c r="T2302" i="25"/>
  <c r="X1546" i="25"/>
  <c r="AE1546" i="25" s="1"/>
  <c r="W1546" i="25"/>
  <c r="O3367" i="25"/>
  <c r="N3367" i="25"/>
  <c r="T1074" i="25"/>
  <c r="W3339" i="25"/>
  <c r="X3339" i="25"/>
  <c r="AE3339" i="25" s="1"/>
  <c r="M3358" i="25"/>
  <c r="M3374" i="25"/>
  <c r="X2641" i="25"/>
  <c r="AE2641" i="25" s="1"/>
  <c r="W2641" i="25"/>
  <c r="W3320" i="25"/>
  <c r="X2434" i="25"/>
  <c r="AE2434" i="25" s="1"/>
  <c r="T2434" i="25"/>
  <c r="R2434" i="25"/>
  <c r="M2434" i="25"/>
  <c r="X500" i="25"/>
  <c r="AE500" i="25" s="1"/>
  <c r="N250" i="25"/>
  <c r="O250" i="25"/>
  <c r="P250" i="25" s="1"/>
  <c r="X3478" i="25"/>
  <c r="AE3478" i="25" s="1"/>
  <c r="R1787" i="25"/>
  <c r="O1152" i="25"/>
  <c r="N1152" i="25"/>
  <c r="T2525" i="25"/>
  <c r="W2525" i="25"/>
  <c r="X2525" i="25"/>
  <c r="AE2525" i="25" s="1"/>
  <c r="X2987" i="25"/>
  <c r="AE2987" i="25" s="1"/>
  <c r="R2987" i="25"/>
  <c r="T2987" i="25"/>
  <c r="M2987" i="25"/>
  <c r="W2454" i="25"/>
  <c r="X2454" i="25"/>
  <c r="AE2454" i="25" s="1"/>
  <c r="X2212" i="25"/>
  <c r="AE2212" i="25" s="1"/>
  <c r="W2212" i="25"/>
  <c r="M3491" i="25"/>
  <c r="X3491" i="25"/>
  <c r="AE3491" i="25" s="1"/>
  <c r="W3491" i="25"/>
  <c r="M2833" i="25"/>
  <c r="W2833" i="25"/>
  <c r="X2833" i="25"/>
  <c r="AE2833" i="25" s="1"/>
  <c r="T3118" i="25"/>
  <c r="R3118" i="25"/>
  <c r="M3118" i="25"/>
  <c r="X1734" i="25"/>
  <c r="AE1734" i="25" s="1"/>
  <c r="W1734" i="25"/>
  <c r="X2190" i="25"/>
  <c r="AE2190" i="25" s="1"/>
  <c r="X2988" i="25"/>
  <c r="AE2988" i="25" s="1"/>
  <c r="W2988" i="25"/>
  <c r="X1900" i="25"/>
  <c r="AE1900" i="25" s="1"/>
  <c r="X3162" i="25"/>
  <c r="AE3162" i="25" s="1"/>
  <c r="W3162" i="25"/>
  <c r="M1082" i="25"/>
  <c r="R1082" i="25"/>
  <c r="T1082" i="25"/>
  <c r="T2559" i="25"/>
  <c r="M2559" i="25"/>
  <c r="R2559" i="25"/>
  <c r="R897" i="25"/>
  <c r="R314" i="25"/>
  <c r="M314" i="25"/>
  <c r="T314" i="25"/>
  <c r="W38" i="25"/>
  <c r="X38" i="25" s="1"/>
  <c r="AE38" i="25" s="1"/>
  <c r="X2585" i="25"/>
  <c r="AE2585" i="25" s="1"/>
  <c r="W2585" i="25"/>
  <c r="W196" i="25"/>
  <c r="X196" i="25"/>
  <c r="AE196" i="25" s="1"/>
  <c r="T1217" i="25"/>
  <c r="M1217" i="25"/>
  <c r="R1217" i="25"/>
  <c r="T118" i="25"/>
  <c r="M118" i="25"/>
  <c r="R118" i="25"/>
  <c r="W1778" i="25"/>
  <c r="X1778" i="25"/>
  <c r="AE1778" i="25" s="1"/>
  <c r="X815" i="25"/>
  <c r="AE815" i="25" s="1"/>
  <c r="W815" i="25"/>
  <c r="T2533" i="25"/>
  <c r="M2533" i="25"/>
  <c r="R2533" i="25"/>
  <c r="M384" i="25"/>
  <c r="R384" i="25"/>
  <c r="T384" i="25"/>
  <c r="W2264" i="25"/>
  <c r="X2264" i="25"/>
  <c r="AE2264" i="25" s="1"/>
  <c r="M1972" i="25"/>
  <c r="T1972" i="25"/>
  <c r="R1972" i="25"/>
  <c r="X994" i="25"/>
  <c r="AE994" i="25" s="1"/>
  <c r="W994" i="25"/>
  <c r="W2949" i="25"/>
  <c r="X2623" i="25"/>
  <c r="AE2623" i="25" s="1"/>
  <c r="W756" i="25"/>
  <c r="M1603" i="25"/>
  <c r="R1603" i="25"/>
  <c r="T2009" i="25"/>
  <c r="R1934" i="25"/>
  <c r="W1934" i="25"/>
  <c r="X1934" i="25"/>
  <c r="AE1934" i="25" s="1"/>
  <c r="W446" i="25"/>
  <c r="R918" i="25"/>
  <c r="O3469" i="25"/>
  <c r="N3469" i="25"/>
  <c r="T719" i="25"/>
  <c r="M719" i="25"/>
  <c r="R719" i="25"/>
  <c r="T2766" i="25"/>
  <c r="T1155" i="25"/>
  <c r="R1155" i="25"/>
  <c r="M1155" i="25"/>
  <c r="W591" i="25"/>
  <c r="T1631" i="25"/>
  <c r="R1631" i="25"/>
  <c r="M1631" i="25"/>
  <c r="R2934" i="25"/>
  <c r="T2934" i="25"/>
  <c r="W674" i="25"/>
  <c r="O2360" i="25"/>
  <c r="N2360" i="25"/>
  <c r="X1856" i="25"/>
  <c r="AE1856" i="25" s="1"/>
  <c r="R1163" i="25"/>
  <c r="W3013" i="25"/>
  <c r="X373" i="25"/>
  <c r="AE373" i="25" s="1"/>
  <c r="W373" i="25"/>
  <c r="X1683" i="25"/>
  <c r="AE1683" i="25" s="1"/>
  <c r="W1683" i="25"/>
  <c r="X226" i="25"/>
  <c r="AE226" i="25" s="1"/>
  <c r="X3281" i="25"/>
  <c r="AE3281" i="25" s="1"/>
  <c r="T2658" i="25"/>
  <c r="T97" i="25"/>
  <c r="W1121" i="25"/>
  <c r="M2500" i="25"/>
  <c r="W2991" i="25"/>
  <c r="W2517" i="25"/>
  <c r="T704" i="25"/>
  <c r="X1118" i="25"/>
  <c r="AE1118" i="25" s="1"/>
  <c r="R30" i="25"/>
  <c r="W802" i="25"/>
  <c r="X802" i="25"/>
  <c r="AE802" i="25" s="1"/>
  <c r="X1743" i="25"/>
  <c r="AE1743" i="25" s="1"/>
  <c r="T1949" i="25"/>
  <c r="M366" i="25"/>
  <c r="R366" i="25"/>
  <c r="T366" i="25"/>
  <c r="M1514" i="25"/>
  <c r="T2473" i="25"/>
  <c r="X629" i="25"/>
  <c r="AE629" i="25" s="1"/>
  <c r="N89" i="25"/>
  <c r="O89" i="25"/>
  <c r="W309" i="25"/>
  <c r="W514" i="25"/>
  <c r="X514" i="25"/>
  <c r="AE514" i="25" s="1"/>
  <c r="M3074" i="25"/>
  <c r="W550" i="25"/>
  <c r="X1045" i="25"/>
  <c r="AE1045" i="25" s="1"/>
  <c r="R2576" i="25"/>
  <c r="T3294" i="25"/>
  <c r="M1523" i="25"/>
  <c r="R1587" i="25"/>
  <c r="W254" i="25"/>
  <c r="R2817" i="25"/>
  <c r="R818" i="25"/>
  <c r="M1544" i="25"/>
  <c r="W457" i="25"/>
  <c r="T944" i="25"/>
  <c r="X3180" i="25"/>
  <c r="AE3180" i="25" s="1"/>
  <c r="W3180" i="25"/>
  <c r="X2149" i="25"/>
  <c r="AE2149" i="25" s="1"/>
  <c r="W2149" i="25"/>
  <c r="X1675" i="25"/>
  <c r="AE1675" i="25" s="1"/>
  <c r="W1675" i="25"/>
  <c r="X2625" i="25"/>
  <c r="AE2625" i="25" s="1"/>
  <c r="M352" i="25"/>
  <c r="R352" i="25"/>
  <c r="T352" i="25"/>
  <c r="W3158" i="25"/>
  <c r="X3158" i="25"/>
  <c r="AE3158" i="25" s="1"/>
  <c r="T2109" i="25"/>
  <c r="X2109" i="25"/>
  <c r="AE2109" i="25" s="1"/>
  <c r="W2109" i="25"/>
  <c r="X3064" i="25"/>
  <c r="AE3064" i="25" s="1"/>
  <c r="W3064" i="25"/>
  <c r="X2514" i="25"/>
  <c r="AE2514" i="25" s="1"/>
  <c r="W2514" i="25"/>
  <c r="M3141" i="25"/>
  <c r="X3141" i="25"/>
  <c r="AE3141" i="25" s="1"/>
  <c r="W3141" i="25"/>
  <c r="W80" i="25"/>
  <c r="X80" i="25" s="1"/>
  <c r="AE80" i="25" s="1"/>
  <c r="O488" i="25"/>
  <c r="N488" i="25"/>
  <c r="T3399" i="25"/>
  <c r="T838" i="25"/>
  <c r="X838" i="25"/>
  <c r="AE838" i="25" s="1"/>
  <c r="W838" i="25"/>
  <c r="X3246" i="25"/>
  <c r="AE3246" i="25" s="1"/>
  <c r="W3246" i="25"/>
  <c r="T3408" i="25"/>
  <c r="R3408" i="25"/>
  <c r="M3408" i="25"/>
  <c r="R880" i="25"/>
  <c r="T880" i="25"/>
  <c r="M880" i="25"/>
  <c r="T1872" i="25"/>
  <c r="M1872" i="25"/>
  <c r="R1872" i="25"/>
  <c r="W3497" i="25"/>
  <c r="X3497" i="25"/>
  <c r="AE3497" i="25" s="1"/>
  <c r="W706" i="25"/>
  <c r="X706" i="25"/>
  <c r="AE706" i="25" s="1"/>
  <c r="R1800" i="25"/>
  <c r="T2451" i="25"/>
  <c r="M2451" i="25"/>
  <c r="R2451" i="25"/>
  <c r="M516" i="25"/>
  <c r="R516" i="25"/>
  <c r="T516" i="25"/>
  <c r="T2685" i="25"/>
  <c r="R2685" i="25"/>
  <c r="M2685" i="25"/>
  <c r="M2465" i="25"/>
  <c r="T2465" i="25"/>
  <c r="R2465" i="25"/>
  <c r="T1798" i="25"/>
  <c r="W2279" i="25"/>
  <c r="X2279" i="25"/>
  <c r="AE2279" i="25" s="1"/>
  <c r="X189" i="25"/>
  <c r="AE189" i="25" s="1"/>
  <c r="X1332" i="25"/>
  <c r="AE1332" i="25" s="1"/>
  <c r="T772" i="25"/>
  <c r="R772" i="25"/>
  <c r="M772" i="25"/>
  <c r="X1069" i="25"/>
  <c r="AE1069" i="25" s="1"/>
  <c r="T1421" i="25"/>
  <c r="R1421" i="25"/>
  <c r="M1421" i="25"/>
  <c r="O3361" i="25"/>
  <c r="N3361" i="25"/>
  <c r="W659" i="25"/>
  <c r="R659" i="25"/>
  <c r="T659" i="25"/>
  <c r="M659" i="25"/>
  <c r="W3035" i="25"/>
  <c r="T1441" i="25"/>
  <c r="R1441" i="25"/>
  <c r="M1441" i="25"/>
  <c r="W1635" i="25"/>
  <c r="X2031" i="25"/>
  <c r="AE2031" i="25" s="1"/>
  <c r="M1064" i="25"/>
  <c r="T1064" i="25"/>
  <c r="R1064" i="25"/>
  <c r="X1348" i="25"/>
  <c r="AE1348" i="25" s="1"/>
  <c r="W1348" i="25"/>
  <c r="M492" i="25"/>
  <c r="T492" i="25"/>
  <c r="R492" i="25"/>
  <c r="W3114" i="25"/>
  <c r="T3114" i="25"/>
  <c r="M3114" i="25"/>
  <c r="R3114" i="25"/>
  <c r="W1691" i="25"/>
  <c r="X1691" i="25"/>
  <c r="AE1691" i="25" s="1"/>
  <c r="M900" i="25"/>
  <c r="X2822" i="25"/>
  <c r="AE2822" i="25" s="1"/>
  <c r="W1929" i="25"/>
  <c r="W1671" i="25"/>
  <c r="X948" i="25"/>
  <c r="AE948" i="25" s="1"/>
  <c r="W948" i="25"/>
  <c r="T1641" i="25"/>
  <c r="O3264" i="25"/>
  <c r="N3264" i="25"/>
  <c r="X3467" i="25"/>
  <c r="AE3467" i="25" s="1"/>
  <c r="W3467" i="25"/>
  <c r="M48" i="25"/>
  <c r="T48" i="25"/>
  <c r="R48" i="25"/>
  <c r="T1263" i="25"/>
  <c r="M1263" i="25"/>
  <c r="R1263" i="25"/>
  <c r="X742" i="25"/>
  <c r="AE742" i="25" s="1"/>
  <c r="M2040" i="25"/>
  <c r="T1277" i="25"/>
  <c r="R2633" i="25"/>
  <c r="W681" i="25"/>
  <c r="R3286" i="25"/>
  <c r="M282" i="25"/>
  <c r="R2778" i="25"/>
  <c r="X2329" i="25"/>
  <c r="AE2329" i="25" s="1"/>
  <c r="M2342" i="25"/>
  <c r="N683" i="25"/>
  <c r="O683" i="25"/>
  <c r="M2697" i="25"/>
  <c r="T2697" i="25"/>
  <c r="R2697" i="25"/>
  <c r="R3026" i="25"/>
  <c r="T3026" i="25"/>
  <c r="M3026" i="25"/>
  <c r="N2052" i="25"/>
  <c r="O2052" i="25"/>
  <c r="T1225" i="25"/>
  <c r="W1712" i="25"/>
  <c r="X1712" i="25"/>
  <c r="AE1712" i="25" s="1"/>
  <c r="M764" i="25"/>
  <c r="T2871" i="25"/>
  <c r="M2340" i="25"/>
  <c r="X346" i="25"/>
  <c r="AE346" i="25" s="1"/>
  <c r="N1356" i="25"/>
  <c r="O1356" i="25"/>
  <c r="M91" i="25"/>
  <c r="W1409" i="25"/>
  <c r="X1409" i="25"/>
  <c r="AE1409" i="25" s="1"/>
  <c r="M2668" i="25"/>
  <c r="R2668" i="25"/>
  <c r="T2668" i="25"/>
  <c r="W3193" i="25"/>
  <c r="T1107" i="25"/>
  <c r="R1275" i="25"/>
  <c r="W728" i="25"/>
  <c r="O2636" i="25"/>
  <c r="N2636" i="25"/>
  <c r="O1214" i="25"/>
  <c r="N1214" i="25"/>
  <c r="N573" i="25"/>
  <c r="O573" i="25"/>
  <c r="R1004" i="25"/>
  <c r="T474" i="25"/>
  <c r="M1793" i="25"/>
  <c r="F14" i="7"/>
  <c r="G32" i="7"/>
  <c r="G34" i="7" s="1"/>
  <c r="W2408" i="25"/>
  <c r="W1377" i="25"/>
  <c r="W2266" i="25"/>
  <c r="M2125" i="25"/>
  <c r="R2125" i="25"/>
  <c r="T2125" i="25"/>
  <c r="X1921" i="25"/>
  <c r="AE1921" i="25" s="1"/>
  <c r="M541" i="25"/>
  <c r="W3333" i="25"/>
  <c r="R2522" i="25"/>
  <c r="N2798" i="25"/>
  <c r="O2798" i="25"/>
  <c r="M1612" i="25"/>
  <c r="X1014" i="25"/>
  <c r="AE1014" i="25" s="1"/>
  <c r="T544" i="25"/>
  <c r="X2933" i="25"/>
  <c r="AE2933" i="25" s="1"/>
  <c r="M1836" i="25"/>
  <c r="T750" i="25"/>
  <c r="M750" i="25"/>
  <c r="R750" i="25"/>
  <c r="X3225" i="25"/>
  <c r="AE3225" i="25" s="1"/>
  <c r="W3225" i="25"/>
  <c r="R232" i="25"/>
  <c r="X232" i="25"/>
  <c r="AE232" i="25" s="1"/>
  <c r="W232" i="25"/>
  <c r="M1248" i="25"/>
  <c r="R1248" i="25"/>
  <c r="T1248" i="25"/>
  <c r="T1193" i="25"/>
  <c r="O3499" i="25"/>
  <c r="N3499" i="25"/>
  <c r="T3030" i="25"/>
  <c r="M3030" i="25"/>
  <c r="R3030" i="25"/>
  <c r="W174" i="25"/>
  <c r="X174" i="25"/>
  <c r="AE174" i="25" s="1"/>
  <c r="M1009" i="25"/>
  <c r="T1009" i="25"/>
  <c r="R1009" i="25"/>
  <c r="X2226" i="25"/>
  <c r="AE2226" i="25" s="1"/>
  <c r="W2226" i="25"/>
  <c r="R3264" i="25"/>
  <c r="X3264" i="25"/>
  <c r="AE3264" i="25" s="1"/>
  <c r="W3264" i="25"/>
  <c r="R995" i="25"/>
  <c r="W1018" i="25"/>
  <c r="R1018" i="25"/>
  <c r="T1018" i="25"/>
  <c r="M1018" i="25"/>
  <c r="T791" i="25"/>
  <c r="R791" i="25"/>
  <c r="M791" i="25"/>
  <c r="W1547" i="25"/>
  <c r="X1547" i="25"/>
  <c r="AE1547" i="25" s="1"/>
  <c r="W437" i="25"/>
  <c r="X437" i="25"/>
  <c r="AE437" i="25" s="1"/>
  <c r="X2487" i="25"/>
  <c r="AE2487" i="25" s="1"/>
  <c r="M3032" i="25"/>
  <c r="T3032" i="25"/>
  <c r="R3032" i="25"/>
  <c r="M2831" i="25"/>
  <c r="X2106" i="25"/>
  <c r="AE2106" i="25" s="1"/>
  <c r="W319" i="25"/>
  <c r="X319" i="25"/>
  <c r="AE319" i="25" s="1"/>
  <c r="T258" i="25"/>
  <c r="M258" i="25"/>
  <c r="R258" i="25"/>
  <c r="X392" i="25"/>
  <c r="AE392" i="25" s="1"/>
  <c r="W392" i="25"/>
  <c r="M101" i="25"/>
  <c r="W2770" i="25"/>
  <c r="W2918" i="25"/>
  <c r="X2918" i="25"/>
  <c r="AE2918" i="25" s="1"/>
  <c r="X1886" i="25"/>
  <c r="AE1886" i="25" s="1"/>
  <c r="R2908" i="25"/>
  <c r="W1961" i="25"/>
  <c r="M1393" i="25"/>
  <c r="T203" i="25"/>
  <c r="X1380" i="25"/>
  <c r="AE1380" i="25" s="1"/>
  <c r="R2526" i="25"/>
  <c r="W613" i="25"/>
  <c r="R2050" i="25"/>
  <c r="T2050" i="25"/>
  <c r="M2050" i="25"/>
  <c r="M2251" i="25"/>
  <c r="R316" i="25"/>
  <c r="X2534" i="25"/>
  <c r="AE2534" i="25" s="1"/>
  <c r="W2112" i="25"/>
  <c r="O1517" i="25"/>
  <c r="N1517" i="25"/>
  <c r="N1311" i="25"/>
  <c r="O1311" i="25"/>
  <c r="W612" i="25"/>
  <c r="X612" i="25"/>
  <c r="AE612" i="25" s="1"/>
  <c r="M2818" i="25"/>
  <c r="W75" i="25"/>
  <c r="X75" i="25" s="1"/>
  <c r="AE75" i="25" s="1"/>
  <c r="X1960" i="25"/>
  <c r="AE1960" i="25" s="1"/>
  <c r="W1960" i="25"/>
  <c r="R2735" i="25"/>
  <c r="T661" i="25"/>
  <c r="M1723" i="25"/>
  <c r="R1723" i="25"/>
  <c r="T1723" i="25"/>
  <c r="X2158" i="25"/>
  <c r="AE2158" i="25" s="1"/>
  <c r="M2937" i="25"/>
  <c r="T957" i="25"/>
  <c r="R391" i="25"/>
  <c r="N2528" i="25"/>
  <c r="O2528" i="25"/>
  <c r="O479" i="25"/>
  <c r="N479" i="25"/>
  <c r="X2848" i="25"/>
  <c r="AE2848" i="25" s="1"/>
  <c r="T248" i="25"/>
  <c r="R248" i="25"/>
  <c r="M248" i="25"/>
  <c r="M3463" i="25"/>
  <c r="T3463" i="25"/>
  <c r="R3463" i="25"/>
  <c r="O3472" i="25"/>
  <c r="N3472" i="25"/>
  <c r="O1120" i="25"/>
  <c r="N1120" i="25"/>
  <c r="X1628" i="25"/>
  <c r="AE1628" i="25" s="1"/>
  <c r="T3146" i="25"/>
  <c r="W3039" i="25"/>
  <c r="W2377" i="25"/>
  <c r="X2377" i="25"/>
  <c r="AE2377" i="25" s="1"/>
  <c r="T2624" i="25"/>
  <c r="X135" i="25"/>
  <c r="AE135" i="25" s="1"/>
  <c r="R3038" i="25"/>
  <c r="T1535" i="25"/>
  <c r="M820" i="25"/>
  <c r="T1084" i="25"/>
  <c r="X2059" i="25"/>
  <c r="AE2059" i="25" s="1"/>
  <c r="M2071" i="25"/>
  <c r="R2071" i="25"/>
  <c r="T2071" i="25"/>
  <c r="X1027" i="25"/>
  <c r="AE1027" i="25" s="1"/>
  <c r="W1027" i="25"/>
  <c r="R1606" i="25"/>
  <c r="W688" i="25"/>
  <c r="X688" i="25"/>
  <c r="AE688" i="25" s="1"/>
  <c r="W3150" i="25"/>
  <c r="T3056" i="25"/>
  <c r="W1664" i="25"/>
  <c r="X2425" i="25"/>
  <c r="AE2425" i="25" s="1"/>
  <c r="X3295" i="25"/>
  <c r="AE3295" i="25" s="1"/>
  <c r="W3295" i="25"/>
  <c r="W1313" i="25"/>
  <c r="R2807" i="25"/>
  <c r="T3143" i="25"/>
  <c r="W1282" i="25"/>
  <c r="O2911" i="25"/>
  <c r="N2911" i="25"/>
  <c r="M3211" i="25"/>
  <c r="N2301" i="25"/>
  <c r="O2301" i="25"/>
  <c r="Q2301" i="25" s="1"/>
  <c r="N2872" i="25" l="1"/>
  <c r="N1606" i="25"/>
  <c r="Q722" i="25"/>
  <c r="Q171" i="25"/>
  <c r="Q257" i="25"/>
  <c r="Q3021" i="25"/>
  <c r="Q2838" i="25"/>
  <c r="P1462" i="25"/>
  <c r="P422" i="25"/>
  <c r="Q658" i="25"/>
  <c r="O3057" i="25"/>
  <c r="Q3402" i="25"/>
  <c r="P3428" i="25"/>
  <c r="Q2578" i="25"/>
  <c r="P1333" i="25"/>
  <c r="Q1395" i="25"/>
  <c r="Q1765" i="25"/>
  <c r="Q3046" i="25"/>
  <c r="Q551" i="25"/>
  <c r="Q781" i="25"/>
  <c r="O1643" i="25"/>
  <c r="O472" i="25"/>
  <c r="Q762" i="25"/>
  <c r="Q2293" i="25"/>
  <c r="N2894" i="25"/>
  <c r="Q1950" i="25"/>
  <c r="Q1646" i="25"/>
  <c r="Q969" i="25"/>
  <c r="Q2796" i="25"/>
  <c r="Q2134" i="25"/>
  <c r="Q1459" i="25"/>
  <c r="Q321" i="25"/>
  <c r="P2923" i="25"/>
  <c r="P1134" i="25"/>
  <c r="Q2512" i="25"/>
  <c r="P229" i="25"/>
  <c r="Q1236" i="25"/>
  <c r="P2513" i="25"/>
  <c r="Q1182" i="25"/>
  <c r="Q2272" i="25"/>
  <c r="P2157" i="25"/>
  <c r="P2658" i="25"/>
  <c r="N3009" i="25"/>
  <c r="O3009" i="25"/>
  <c r="O1048" i="25"/>
  <c r="N1048" i="25"/>
  <c r="N676" i="25"/>
  <c r="O676" i="25"/>
  <c r="O923" i="25"/>
  <c r="N923" i="25"/>
  <c r="P3223" i="25"/>
  <c r="Q3223" i="25"/>
  <c r="S3223" i="25"/>
  <c r="N1257" i="25"/>
  <c r="O1257" i="25"/>
  <c r="O1884" i="25"/>
  <c r="N1884" i="25"/>
  <c r="O3303" i="25"/>
  <c r="N3303" i="25"/>
  <c r="N1118" i="25"/>
  <c r="O1118" i="25"/>
  <c r="N1737" i="25"/>
  <c r="O1737" i="25"/>
  <c r="S2419" i="25"/>
  <c r="Q2419" i="25"/>
  <c r="P2419" i="25"/>
  <c r="O228" i="25"/>
  <c r="N228" i="25"/>
  <c r="O1169" i="25"/>
  <c r="N1169" i="25"/>
  <c r="P1946" i="25"/>
  <c r="Q1946" i="25"/>
  <c r="S1946" i="25"/>
  <c r="N2840" i="25"/>
  <c r="O2840" i="25"/>
  <c r="N2695" i="25"/>
  <c r="O2695" i="25"/>
  <c r="O1063" i="25"/>
  <c r="N1063" i="25"/>
  <c r="O1295" i="25"/>
  <c r="N1295" i="25"/>
  <c r="N231" i="25"/>
  <c r="O231" i="25"/>
  <c r="N2047" i="25"/>
  <c r="O2047" i="25"/>
  <c r="N1865" i="25"/>
  <c r="O1865" i="25"/>
  <c r="S2686" i="25"/>
  <c r="P2686" i="25"/>
  <c r="Q2686" i="25"/>
  <c r="N576" i="25"/>
  <c r="O576" i="25"/>
  <c r="S3490" i="25"/>
  <c r="P3490" i="25"/>
  <c r="Q3490" i="25"/>
  <c r="N1592" i="25"/>
  <c r="O1592" i="25"/>
  <c r="O2145" i="25"/>
  <c r="N2145" i="25"/>
  <c r="O116" i="25"/>
  <c r="N116" i="25"/>
  <c r="S1301" i="25"/>
  <c r="P1301" i="25"/>
  <c r="O3181" i="25"/>
  <c r="N3181" i="25"/>
  <c r="S3057" i="25"/>
  <c r="P3057" i="25"/>
  <c r="P2839" i="25"/>
  <c r="S2839" i="25"/>
  <c r="Q2839" i="25"/>
  <c r="O66" i="25"/>
  <c r="N66" i="25"/>
  <c r="N596" i="25"/>
  <c r="O596" i="25"/>
  <c r="O887" i="25"/>
  <c r="N887" i="25"/>
  <c r="P2135" i="25"/>
  <c r="S2135" i="25"/>
  <c r="Q2135" i="25"/>
  <c r="Q876" i="25"/>
  <c r="P876" i="25"/>
  <c r="S876" i="25"/>
  <c r="O3102" i="25"/>
  <c r="N3102" i="25"/>
  <c r="O978" i="25"/>
  <c r="N978" i="25"/>
  <c r="O1269" i="25"/>
  <c r="N1269" i="25"/>
  <c r="N1725" i="25"/>
  <c r="O1725" i="25"/>
  <c r="N2950" i="25"/>
  <c r="O2950" i="25"/>
  <c r="O500" i="25"/>
  <c r="N500" i="25"/>
  <c r="N1604" i="25"/>
  <c r="O1604" i="25"/>
  <c r="O1908" i="25"/>
  <c r="N1908" i="25"/>
  <c r="N2546" i="25"/>
  <c r="O2546" i="25"/>
  <c r="S1498" i="25"/>
  <c r="P1498" i="25"/>
  <c r="Q1498" i="25"/>
  <c r="Q2189" i="25"/>
  <c r="P2189" i="25"/>
  <c r="S2189" i="25"/>
  <c r="S2572" i="25"/>
  <c r="P2572" i="25"/>
  <c r="Q2572" i="25"/>
  <c r="Q593" i="25"/>
  <c r="S593" i="25"/>
  <c r="P593" i="25"/>
  <c r="P3311" i="25"/>
  <c r="S3311" i="25"/>
  <c r="Q3311" i="25"/>
  <c r="Q2514" i="25"/>
  <c r="P2514" i="25"/>
  <c r="S2514" i="25"/>
  <c r="S1517" i="25"/>
  <c r="Q1517" i="25"/>
  <c r="P1517" i="25"/>
  <c r="N719" i="25"/>
  <c r="O719" i="25"/>
  <c r="N2559" i="25"/>
  <c r="O2559" i="25"/>
  <c r="N3358" i="25"/>
  <c r="O3358" i="25"/>
  <c r="O505" i="25"/>
  <c r="N505" i="25"/>
  <c r="O3094" i="25"/>
  <c r="N3094" i="25"/>
  <c r="O1313" i="25"/>
  <c r="N1313" i="25"/>
  <c r="S2053" i="25"/>
  <c r="Q2053" i="25"/>
  <c r="O899" i="25"/>
  <c r="N899" i="25"/>
  <c r="O2728" i="25"/>
  <c r="N2728" i="25"/>
  <c r="O550" i="25"/>
  <c r="N550" i="25"/>
  <c r="O527" i="25"/>
  <c r="N527" i="25"/>
  <c r="Q640" i="25"/>
  <c r="P640" i="25"/>
  <c r="S640" i="25"/>
  <c r="O587" i="25"/>
  <c r="N587" i="25"/>
  <c r="O30" i="25"/>
  <c r="N30" i="25"/>
  <c r="P2707" i="25"/>
  <c r="Q2707" i="25"/>
  <c r="S2707" i="25"/>
  <c r="S2081" i="25"/>
  <c r="P2081" i="25"/>
  <c r="Q2081" i="25"/>
  <c r="N207" i="25"/>
  <c r="O207" i="25"/>
  <c r="O1750" i="25"/>
  <c r="N1750" i="25"/>
  <c r="O3240" i="25"/>
  <c r="N3240" i="25"/>
  <c r="Q1605" i="25"/>
  <c r="P1605" i="25"/>
  <c r="S1605" i="25"/>
  <c r="Q1383" i="25"/>
  <c r="P1383" i="25"/>
  <c r="S1383" i="25"/>
  <c r="O2544" i="25"/>
  <c r="N2544" i="25"/>
  <c r="O909" i="25"/>
  <c r="N909" i="25"/>
  <c r="N852" i="25"/>
  <c r="O852" i="25"/>
  <c r="N255" i="25"/>
  <c r="O255" i="25"/>
  <c r="P1959" i="25"/>
  <c r="S1959" i="25"/>
  <c r="Q1959" i="25"/>
  <c r="O2076" i="25"/>
  <c r="N2076" i="25"/>
  <c r="N236" i="25"/>
  <c r="O236" i="25"/>
  <c r="N3154" i="25"/>
  <c r="O3154" i="25"/>
  <c r="N3147" i="25"/>
  <c r="O3147" i="25"/>
  <c r="Q1642" i="25"/>
  <c r="S1642" i="25"/>
  <c r="P1642" i="25"/>
  <c r="P2853" i="25"/>
  <c r="S2853" i="25"/>
  <c r="Q2853" i="25"/>
  <c r="O1469" i="25"/>
  <c r="N1469" i="25"/>
  <c r="N2469" i="25"/>
  <c r="O2469" i="25"/>
  <c r="S2970" i="25"/>
  <c r="Q2970" i="25"/>
  <c r="S1126" i="25"/>
  <c r="P1126" i="25"/>
  <c r="Q1126" i="25"/>
  <c r="N2335" i="25"/>
  <c r="O2335" i="25"/>
  <c r="N1734" i="25"/>
  <c r="O1734" i="25"/>
  <c r="O3365" i="25"/>
  <c r="N3365" i="25"/>
  <c r="N2304" i="25"/>
  <c r="O2304" i="25"/>
  <c r="O1215" i="25"/>
  <c r="N1215" i="25"/>
  <c r="S1742" i="25"/>
  <c r="P1742" i="25"/>
  <c r="Q1742" i="25"/>
  <c r="S1781" i="25"/>
  <c r="P1781" i="25"/>
  <c r="Q1781" i="25"/>
  <c r="S2906" i="25"/>
  <c r="P2906" i="25"/>
  <c r="Q2906" i="25"/>
  <c r="O579" i="25"/>
  <c r="N579" i="25"/>
  <c r="N1173" i="25"/>
  <c r="O1173" i="25"/>
  <c r="N1174" i="25"/>
  <c r="O1174" i="25"/>
  <c r="O2458" i="25"/>
  <c r="N2458" i="25"/>
  <c r="O2779" i="25"/>
  <c r="N2779" i="25"/>
  <c r="P159" i="25"/>
  <c r="Q159" i="25"/>
  <c r="S159" i="25"/>
  <c r="N2289" i="25"/>
  <c r="O2289" i="25"/>
  <c r="O1060" i="25"/>
  <c r="N1060" i="25"/>
  <c r="S3428" i="25"/>
  <c r="Q3428" i="25"/>
  <c r="S200" i="25"/>
  <c r="Q200" i="25"/>
  <c r="P200" i="25"/>
  <c r="P843" i="25"/>
  <c r="Q843" i="25"/>
  <c r="S843" i="25"/>
  <c r="P1139" i="25"/>
  <c r="Q1139" i="25"/>
  <c r="S1139" i="25"/>
  <c r="O3461" i="25"/>
  <c r="N3461" i="25"/>
  <c r="N2897" i="25"/>
  <c r="O2897" i="25"/>
  <c r="N1220" i="25"/>
  <c r="O1220" i="25"/>
  <c r="O2149" i="25"/>
  <c r="N2149" i="25"/>
  <c r="Q389" i="25"/>
  <c r="S389" i="25"/>
  <c r="P389" i="25"/>
  <c r="S2578" i="25"/>
  <c r="P2578" i="25"/>
  <c r="O84" i="25"/>
  <c r="N84" i="25"/>
  <c r="N1430" i="25"/>
  <c r="O1430" i="25"/>
  <c r="Q1430" i="25" s="1"/>
  <c r="S2644" i="25"/>
  <c r="P2644" i="25"/>
  <c r="Q2644" i="25"/>
  <c r="N1912" i="25"/>
  <c r="O1912" i="25"/>
  <c r="O2385" i="25"/>
  <c r="N2385" i="25"/>
  <c r="O990" i="25"/>
  <c r="N990" i="25"/>
  <c r="N326" i="25"/>
  <c r="O326" i="25"/>
  <c r="P1696" i="25"/>
  <c r="S1696" i="25"/>
  <c r="Q1696" i="25"/>
  <c r="O1864" i="25"/>
  <c r="N1864" i="25"/>
  <c r="N430" i="25"/>
  <c r="O430" i="25"/>
  <c r="N71" i="25"/>
  <c r="O71" i="25"/>
  <c r="Q1168" i="25"/>
  <c r="S1168" i="25"/>
  <c r="P1168" i="25"/>
  <c r="O2699" i="25"/>
  <c r="N2699" i="25"/>
  <c r="O1624" i="25"/>
  <c r="N1624" i="25"/>
  <c r="N3150" i="25"/>
  <c r="O3150" i="25"/>
  <c r="Q3150" i="25" s="1"/>
  <c r="P2454" i="25"/>
  <c r="S2454" i="25"/>
  <c r="Q2454" i="25"/>
  <c r="S1244" i="25"/>
  <c r="Q1244" i="25"/>
  <c r="P1244" i="25"/>
  <c r="S2414" i="25"/>
  <c r="P2414" i="25"/>
  <c r="Q2414" i="25"/>
  <c r="N2734" i="25"/>
  <c r="O2734" i="25"/>
  <c r="O222" i="25"/>
  <c r="N222" i="25"/>
  <c r="P2230" i="25"/>
  <c r="S2230" i="25"/>
  <c r="Q2230" i="25"/>
  <c r="S1425" i="25"/>
  <c r="Q1425" i="25"/>
  <c r="P1425" i="25"/>
  <c r="O1528" i="25"/>
  <c r="N1528" i="25"/>
  <c r="N3068" i="25"/>
  <c r="O3068" i="25"/>
  <c r="P1429" i="25"/>
  <c r="S1429" i="25"/>
  <c r="Q1429" i="25"/>
  <c r="O2423" i="25"/>
  <c r="N2423" i="25"/>
  <c r="N1226" i="25"/>
  <c r="O1226" i="25"/>
  <c r="O891" i="25"/>
  <c r="N891" i="25"/>
  <c r="S1333" i="25"/>
  <c r="Q1333" i="25"/>
  <c r="N2737" i="25"/>
  <c r="O2737" i="25"/>
  <c r="N2671" i="25"/>
  <c r="O2671" i="25"/>
  <c r="O953" i="25"/>
  <c r="N953" i="25"/>
  <c r="N2219" i="25"/>
  <c r="O2219" i="25"/>
  <c r="P3135" i="25"/>
  <c r="S3135" i="25"/>
  <c r="Q3135" i="25"/>
  <c r="N242" i="25"/>
  <c r="O242" i="25"/>
  <c r="P7" i="25"/>
  <c r="S7" i="25"/>
  <c r="Q7" i="25"/>
  <c r="Q898" i="25"/>
  <c r="P898" i="25"/>
  <c r="S898" i="25"/>
  <c r="O2464" i="25"/>
  <c r="N2464" i="25"/>
  <c r="N1348" i="25"/>
  <c r="O1348" i="25"/>
  <c r="N1474" i="25"/>
  <c r="O1474" i="25"/>
  <c r="P1966" i="25"/>
  <c r="S1966" i="25"/>
  <c r="Q1966" i="25"/>
  <c r="Q1650" i="25"/>
  <c r="P1650" i="25"/>
  <c r="S1650" i="25"/>
  <c r="P1318" i="25"/>
  <c r="Q1318" i="25"/>
  <c r="S1318" i="25"/>
  <c r="O2561" i="25"/>
  <c r="N2561" i="25"/>
  <c r="S999" i="25"/>
  <c r="P999" i="25"/>
  <c r="Q999" i="25"/>
  <c r="Q2979" i="25"/>
  <c r="S2979" i="25"/>
  <c r="P2979" i="25"/>
  <c r="N814" i="25"/>
  <c r="O814" i="25"/>
  <c r="P1296" i="25"/>
  <c r="Q1296" i="25"/>
  <c r="S1296" i="25"/>
  <c r="N179" i="25"/>
  <c r="O179" i="25"/>
  <c r="N2943" i="25"/>
  <c r="O2943" i="25"/>
  <c r="O952" i="25"/>
  <c r="N952" i="25"/>
  <c r="S2208" i="25"/>
  <c r="Q2208" i="25"/>
  <c r="P2208" i="25"/>
  <c r="Q3414" i="25"/>
  <c r="S3414" i="25"/>
  <c r="P3414" i="25"/>
  <c r="N186" i="25"/>
  <c r="O186" i="25"/>
  <c r="P2367" i="25"/>
  <c r="S2367" i="25"/>
  <c r="Q2367" i="25"/>
  <c r="O351" i="25"/>
  <c r="N351" i="25"/>
  <c r="O2999" i="25"/>
  <c r="N2999" i="25"/>
  <c r="P1265" i="25"/>
  <c r="S1265" i="25"/>
  <c r="Q1265" i="25"/>
  <c r="P1395" i="25"/>
  <c r="S1395" i="25"/>
  <c r="S1253" i="25"/>
  <c r="P1253" i="25"/>
  <c r="Q1253" i="25"/>
  <c r="Q3131" i="25"/>
  <c r="S3131" i="25"/>
  <c r="P3131" i="25"/>
  <c r="O2085" i="25"/>
  <c r="N2085" i="25"/>
  <c r="S2170" i="25"/>
  <c r="P2170" i="25"/>
  <c r="Q2170" i="25"/>
  <c r="N1050" i="25"/>
  <c r="O1050" i="25"/>
  <c r="O832" i="25"/>
  <c r="N832" i="25"/>
  <c r="N1810" i="25"/>
  <c r="O1810" i="25"/>
  <c r="N2580" i="25"/>
  <c r="O2580" i="25"/>
  <c r="Q393" i="25"/>
  <c r="P393" i="25"/>
  <c r="S393" i="25"/>
  <c r="N2284" i="25"/>
  <c r="O2284" i="25"/>
  <c r="O539" i="25"/>
  <c r="N539" i="25"/>
  <c r="N2949" i="25"/>
  <c r="O2949" i="25"/>
  <c r="N1548" i="25"/>
  <c r="O1548" i="25"/>
  <c r="O2080" i="25"/>
  <c r="N2080" i="25"/>
  <c r="O2663" i="25"/>
  <c r="N2663" i="25"/>
  <c r="O499" i="25"/>
  <c r="N499" i="25"/>
  <c r="Q524" i="25"/>
  <c r="P524" i="25"/>
  <c r="S524" i="25"/>
  <c r="N1831" i="25"/>
  <c r="O1831" i="25"/>
  <c r="O2325" i="25"/>
  <c r="N2325" i="25"/>
  <c r="N381" i="25"/>
  <c r="O381" i="25"/>
  <c r="N3245" i="25"/>
  <c r="O3245" i="25"/>
  <c r="Q1447" i="25"/>
  <c r="P1447" i="25"/>
  <c r="S1447" i="25"/>
  <c r="N626" i="25"/>
  <c r="O626" i="25"/>
  <c r="N3347" i="25"/>
  <c r="O3347" i="25"/>
  <c r="Q409" i="25"/>
  <c r="S409" i="25"/>
  <c r="P409" i="25"/>
  <c r="N3167" i="25"/>
  <c r="O3167" i="25"/>
  <c r="N1648" i="25"/>
  <c r="O1648" i="25"/>
  <c r="O1651" i="25"/>
  <c r="N1651" i="25"/>
  <c r="Q1739" i="25"/>
  <c r="P1739" i="25"/>
  <c r="S1739" i="25"/>
  <c r="N2320" i="25"/>
  <c r="O2320" i="25"/>
  <c r="P335" i="25"/>
  <c r="S335" i="25"/>
  <c r="Q335" i="25"/>
  <c r="P425" i="25"/>
  <c r="S425" i="25"/>
  <c r="Q425" i="25"/>
  <c r="N646" i="25"/>
  <c r="O646" i="25"/>
  <c r="S3016" i="25"/>
  <c r="Q3016" i="25"/>
  <c r="N1266" i="25"/>
  <c r="O1266" i="25"/>
  <c r="S3348" i="25"/>
  <c r="P3348" i="25"/>
  <c r="Q3348" i="25"/>
  <c r="O1104" i="25"/>
  <c r="N1104" i="25"/>
  <c r="N2772" i="25"/>
  <c r="O2772" i="25"/>
  <c r="O2880" i="25"/>
  <c r="N2880" i="25"/>
  <c r="N2265" i="25"/>
  <c r="O2265" i="25"/>
  <c r="O1467" i="25"/>
  <c r="N1467" i="25"/>
  <c r="N2037" i="25"/>
  <c r="O2037" i="25"/>
  <c r="O1129" i="25"/>
  <c r="N1129" i="25"/>
  <c r="O1984" i="25"/>
  <c r="N1984" i="25"/>
  <c r="N1288" i="25"/>
  <c r="O1288" i="25"/>
  <c r="P1274" i="25"/>
  <c r="Q1274" i="25"/>
  <c r="S1274" i="25"/>
  <c r="N411" i="25"/>
  <c r="O411" i="25"/>
  <c r="S546" i="25"/>
  <c r="P546" i="25"/>
  <c r="Q546" i="25"/>
  <c r="Q2022" i="25"/>
  <c r="P2022" i="25"/>
  <c r="S2022" i="25"/>
  <c r="N2226" i="25"/>
  <c r="O2226" i="25"/>
  <c r="P738" i="25"/>
  <c r="S738" i="25"/>
  <c r="Q738" i="25"/>
  <c r="S12" i="25"/>
  <c r="Q12" i="25"/>
  <c r="P12" i="25"/>
  <c r="N495" i="25"/>
  <c r="O495" i="25"/>
  <c r="P1993" i="25"/>
  <c r="Q1993" i="25"/>
  <c r="S1993" i="25"/>
  <c r="N2381" i="25"/>
  <c r="O2381" i="25"/>
  <c r="O364" i="25"/>
  <c r="N364" i="25"/>
  <c r="O1481" i="25"/>
  <c r="N1481" i="25"/>
  <c r="O1580" i="25"/>
  <c r="N1580" i="25"/>
  <c r="N2252" i="25"/>
  <c r="O2252" i="25"/>
  <c r="O88" i="25"/>
  <c r="N88" i="25"/>
  <c r="N1040" i="25"/>
  <c r="O1040" i="25"/>
  <c r="Q362" i="25"/>
  <c r="P362" i="25"/>
  <c r="S362" i="25"/>
  <c r="S2452" i="25"/>
  <c r="Q2452" i="25"/>
  <c r="P2452" i="25"/>
  <c r="O1105" i="25"/>
  <c r="N1105" i="25"/>
  <c r="S498" i="25"/>
  <c r="Q498" i="25"/>
  <c r="P498" i="25"/>
  <c r="P1122" i="25"/>
  <c r="Q1122" i="25"/>
  <c r="S1122" i="25"/>
  <c r="N931" i="25"/>
  <c r="O931" i="25"/>
  <c r="P29" i="25"/>
  <c r="S29" i="25"/>
  <c r="Q29" i="25"/>
  <c r="S2908" i="25"/>
  <c r="Q2908" i="25"/>
  <c r="P2045" i="25"/>
  <c r="S2045" i="25"/>
  <c r="Q2045" i="25"/>
  <c r="S1997" i="25"/>
  <c r="P1997" i="25"/>
  <c r="S981" i="25"/>
  <c r="P981" i="25"/>
  <c r="S3413" i="25"/>
  <c r="Q3413" i="25"/>
  <c r="S3092" i="25"/>
  <c r="Q3092" i="25"/>
  <c r="S2554" i="25"/>
  <c r="P2554" i="25"/>
  <c r="O750" i="25"/>
  <c r="N750" i="25"/>
  <c r="O516" i="25"/>
  <c r="N516" i="25"/>
  <c r="N1796" i="25"/>
  <c r="O1796" i="25"/>
  <c r="O1803" i="25"/>
  <c r="N1803" i="25"/>
  <c r="S2137" i="25"/>
  <c r="Q2137" i="25"/>
  <c r="O2794" i="25"/>
  <c r="N2794" i="25"/>
  <c r="P2792" i="25"/>
  <c r="Q2792" i="25"/>
  <c r="S2792" i="25"/>
  <c r="O1677" i="25"/>
  <c r="N1677" i="25"/>
  <c r="N2425" i="25"/>
  <c r="O2425" i="25"/>
  <c r="O944" i="25"/>
  <c r="N944" i="25"/>
  <c r="Q367" i="25"/>
  <c r="S367" i="25"/>
  <c r="P367" i="25"/>
  <c r="O631" i="25"/>
  <c r="N631" i="25"/>
  <c r="O122" i="25"/>
  <c r="N122" i="25"/>
  <c r="O2519" i="25"/>
  <c r="N2519" i="25"/>
  <c r="N2244" i="25"/>
  <c r="O2244" i="25"/>
  <c r="O713" i="25"/>
  <c r="N713" i="25"/>
  <c r="S1601" i="25"/>
  <c r="Q1601" i="25"/>
  <c r="O2770" i="25"/>
  <c r="N2770" i="25"/>
  <c r="O126" i="25"/>
  <c r="N126" i="25"/>
  <c r="N3194" i="25"/>
  <c r="O3194" i="25"/>
  <c r="O2972" i="25"/>
  <c r="N2972" i="25"/>
  <c r="N1996" i="25"/>
  <c r="O1996" i="25"/>
  <c r="N2677" i="25"/>
  <c r="O2677" i="25"/>
  <c r="Q2290" i="25"/>
  <c r="S2290" i="25"/>
  <c r="P2290" i="25"/>
  <c r="O2427" i="25"/>
  <c r="N2427" i="25"/>
  <c r="Q3208" i="25"/>
  <c r="P3208" i="25"/>
  <c r="S3208" i="25"/>
  <c r="N17" i="25"/>
  <c r="O17" i="25"/>
  <c r="S2261" i="25"/>
  <c r="Q2261" i="25"/>
  <c r="P2261" i="25"/>
  <c r="N1453" i="25"/>
  <c r="O1453" i="25"/>
  <c r="S2753" i="25"/>
  <c r="Q2753" i="25"/>
  <c r="Q2539" i="25"/>
  <c r="P2539" i="25"/>
  <c r="S2539" i="25"/>
  <c r="S1942" i="25"/>
  <c r="Q1942" i="25"/>
  <c r="Q69" i="25"/>
  <c r="P69" i="25"/>
  <c r="S69" i="25"/>
  <c r="O3110" i="25"/>
  <c r="N3110" i="25"/>
  <c r="N1364" i="25"/>
  <c r="O1364" i="25"/>
  <c r="Q2182" i="25"/>
  <c r="P2182" i="25"/>
  <c r="S2182" i="25"/>
  <c r="S420" i="25"/>
  <c r="Q420" i="25"/>
  <c r="P420" i="25"/>
  <c r="S1888" i="25"/>
  <c r="Q1888" i="25"/>
  <c r="P1888" i="25"/>
  <c r="N2776" i="25"/>
  <c r="O2776" i="25"/>
  <c r="N1416" i="25"/>
  <c r="O1416" i="25"/>
  <c r="Q3180" i="25"/>
  <c r="S3180" i="25"/>
  <c r="P3180" i="25"/>
  <c r="Q3456" i="25"/>
  <c r="S3456" i="25"/>
  <c r="P3456" i="25"/>
  <c r="N778" i="25"/>
  <c r="O778" i="25"/>
  <c r="O3186" i="25"/>
  <c r="N3186" i="25"/>
  <c r="O645" i="25"/>
  <c r="N645" i="25"/>
  <c r="O2498" i="25"/>
  <c r="N2498" i="25"/>
  <c r="N2609" i="25"/>
  <c r="O2609" i="25"/>
  <c r="S521" i="25"/>
  <c r="P521" i="25"/>
  <c r="S1988" i="25"/>
  <c r="Q1988" i="25"/>
  <c r="S3345" i="25"/>
  <c r="P3345" i="25"/>
  <c r="N1366" i="25"/>
  <c r="O1366" i="25"/>
  <c r="O2214" i="25"/>
  <c r="N2214" i="25"/>
  <c r="S100" i="25"/>
  <c r="Q100" i="25"/>
  <c r="P100" i="25"/>
  <c r="O699" i="25"/>
  <c r="N699" i="25"/>
  <c r="O3438" i="25"/>
  <c r="N3438" i="25"/>
  <c r="O2155" i="25"/>
  <c r="N2155" i="25"/>
  <c r="S1097" i="25"/>
  <c r="Q1097" i="25"/>
  <c r="P1097" i="25"/>
  <c r="Q2353" i="25"/>
  <c r="S2353" i="25"/>
  <c r="P2353" i="25"/>
  <c r="N1412" i="25"/>
  <c r="O1412" i="25"/>
  <c r="P1123" i="25"/>
  <c r="Q1123" i="25"/>
  <c r="S1123" i="25"/>
  <c r="N709" i="25"/>
  <c r="O709" i="25"/>
  <c r="N825" i="25"/>
  <c r="O825" i="25"/>
  <c r="P825" i="25" s="1"/>
  <c r="Q2255" i="25"/>
  <c r="P2255" i="25"/>
  <c r="S2255" i="25"/>
  <c r="O2317" i="25"/>
  <c r="N2317" i="25"/>
  <c r="O929" i="25"/>
  <c r="N929" i="25"/>
  <c r="Q140" i="25"/>
  <c r="P140" i="25"/>
  <c r="S140" i="25"/>
  <c r="O2395" i="25"/>
  <c r="N2395" i="25"/>
  <c r="P219" i="25"/>
  <c r="S219" i="25"/>
  <c r="Q219" i="25"/>
  <c r="Q2930" i="25"/>
  <c r="P2930" i="25"/>
  <c r="S2930" i="25"/>
  <c r="N1217" i="25"/>
  <c r="O1217" i="25"/>
  <c r="O2180" i="25"/>
  <c r="N2180" i="25"/>
  <c r="O3230" i="25"/>
  <c r="N3230" i="25"/>
  <c r="Q612" i="25"/>
  <c r="S612" i="25"/>
  <c r="P612" i="25"/>
  <c r="O805" i="25"/>
  <c r="N805" i="25"/>
  <c r="P2711" i="25"/>
  <c r="S2711" i="25"/>
  <c r="Q2711" i="25"/>
  <c r="O259" i="25"/>
  <c r="N259" i="25"/>
  <c r="N428" i="25"/>
  <c r="O428" i="25"/>
  <c r="O3363" i="25"/>
  <c r="N3363" i="25"/>
  <c r="N2802" i="25"/>
  <c r="O2802" i="25"/>
  <c r="N2383" i="25"/>
  <c r="O2383" i="25"/>
  <c r="N766" i="25"/>
  <c r="O766" i="25"/>
  <c r="N2298" i="25"/>
  <c r="O2298" i="25"/>
  <c r="Q18" i="25"/>
  <c r="S18" i="25"/>
  <c r="P18" i="25"/>
  <c r="S1718" i="25"/>
  <c r="Q1718" i="25"/>
  <c r="P1718" i="25"/>
  <c r="N2473" i="25"/>
  <c r="O2473" i="25"/>
  <c r="S1422" i="25"/>
  <c r="P1422" i="25"/>
  <c r="Q1422" i="25"/>
  <c r="O125" i="25"/>
  <c r="N125" i="25"/>
  <c r="S158" i="25"/>
  <c r="Q158" i="25"/>
  <c r="P158" i="25"/>
  <c r="N1727" i="25"/>
  <c r="O1727" i="25"/>
  <c r="N2161" i="25"/>
  <c r="O2161" i="25"/>
  <c r="O2083" i="25"/>
  <c r="N2083" i="25"/>
  <c r="O198" i="25"/>
  <c r="N198" i="25"/>
  <c r="O958" i="25"/>
  <c r="N958" i="25"/>
  <c r="O1138" i="25"/>
  <c r="N1138" i="25"/>
  <c r="S1330" i="25"/>
  <c r="Q1330" i="25"/>
  <c r="P1330" i="25"/>
  <c r="N3073" i="25"/>
  <c r="O3073" i="25"/>
  <c r="S861" i="25"/>
  <c r="Q861" i="25"/>
  <c r="P861" i="25"/>
  <c r="O296" i="25"/>
  <c r="N296" i="25"/>
  <c r="Q1910" i="25"/>
  <c r="P1910" i="25"/>
  <c r="S1910" i="25"/>
  <c r="N1393" i="25"/>
  <c r="O1393" i="25"/>
  <c r="P1214" i="25"/>
  <c r="S1214" i="25"/>
  <c r="Q1214" i="25"/>
  <c r="O48" i="25"/>
  <c r="N48" i="25"/>
  <c r="Q3361" i="25"/>
  <c r="P3361" i="25"/>
  <c r="S3361" i="25"/>
  <c r="N3118" i="25"/>
  <c r="O3118" i="25"/>
  <c r="O2472" i="25"/>
  <c r="N2472" i="25"/>
  <c r="O956" i="25"/>
  <c r="N956" i="25"/>
  <c r="O2820" i="25"/>
  <c r="N2820" i="25"/>
  <c r="P107" i="25"/>
  <c r="S107" i="25"/>
  <c r="Q107" i="25"/>
  <c r="S548" i="25"/>
  <c r="P548" i="25"/>
  <c r="Q548" i="25"/>
  <c r="Q3153" i="25"/>
  <c r="P3153" i="25"/>
  <c r="S3153" i="25"/>
  <c r="O2942" i="25"/>
  <c r="N2942" i="25"/>
  <c r="S1414" i="25"/>
  <c r="P1414" i="25"/>
  <c r="Q1414" i="25"/>
  <c r="P470" i="25"/>
  <c r="Q470" i="25"/>
  <c r="S470" i="25"/>
  <c r="P3420" i="25"/>
  <c r="S3420" i="25"/>
  <c r="Q3420" i="25"/>
  <c r="O1630" i="25"/>
  <c r="N1630" i="25"/>
  <c r="N1958" i="25"/>
  <c r="O1958" i="25"/>
  <c r="N2124" i="25"/>
  <c r="O2124" i="25"/>
  <c r="Q133" i="25"/>
  <c r="S133" i="25"/>
  <c r="P133" i="25"/>
  <c r="O1046" i="25"/>
  <c r="N1046" i="25"/>
  <c r="P1818" i="25"/>
  <c r="S1818" i="25"/>
  <c r="Q1818" i="25"/>
  <c r="O2850" i="25"/>
  <c r="N2850" i="25"/>
  <c r="N572" i="25"/>
  <c r="O572" i="25"/>
  <c r="N2579" i="25"/>
  <c r="O2579" i="25"/>
  <c r="O1068" i="25"/>
  <c r="N1068" i="25"/>
  <c r="N2316" i="25"/>
  <c r="O2316" i="25"/>
  <c r="P2316" i="25" s="1"/>
  <c r="O280" i="25"/>
  <c r="N280" i="25"/>
  <c r="S1835" i="25"/>
  <c r="P1835" i="25"/>
  <c r="Q1835" i="25"/>
  <c r="S1076" i="25"/>
  <c r="P1076" i="25"/>
  <c r="O759" i="25"/>
  <c r="N759" i="25"/>
  <c r="N2889" i="25"/>
  <c r="O2889" i="25"/>
  <c r="P528" i="25"/>
  <c r="S528" i="25"/>
  <c r="Q528" i="25"/>
  <c r="P1029" i="25"/>
  <c r="S1029" i="25"/>
  <c r="Q1029" i="25"/>
  <c r="O701" i="25"/>
  <c r="N701" i="25"/>
  <c r="N1775" i="25"/>
  <c r="O1775" i="25"/>
  <c r="N506" i="25"/>
  <c r="O506" i="25"/>
  <c r="Q1702" i="25"/>
  <c r="P1702" i="25"/>
  <c r="S1702" i="25"/>
  <c r="P3162" i="25"/>
  <c r="S3162" i="25"/>
  <c r="Q3162" i="25"/>
  <c r="P1532" i="25"/>
  <c r="S1532" i="25"/>
  <c r="Q1532" i="25"/>
  <c r="O1033" i="25"/>
  <c r="N1033" i="25"/>
  <c r="Q844" i="25"/>
  <c r="S844" i="25"/>
  <c r="P844" i="25"/>
  <c r="S1678" i="25"/>
  <c r="P1678" i="25"/>
  <c r="Q1678" i="25"/>
  <c r="O1880" i="25"/>
  <c r="N1880" i="25"/>
  <c r="S1511" i="25"/>
  <c r="Q1511" i="25"/>
  <c r="O2741" i="25"/>
  <c r="N2741" i="25"/>
  <c r="N1108" i="25"/>
  <c r="O1108" i="25"/>
  <c r="N1231" i="25"/>
  <c r="O1231" i="25"/>
  <c r="N1151" i="25"/>
  <c r="O1151" i="25"/>
  <c r="O356" i="25"/>
  <c r="N356" i="25"/>
  <c r="O1680" i="25"/>
  <c r="N1680" i="25"/>
  <c r="S1902" i="25"/>
  <c r="P1902" i="25"/>
  <c r="Q1902" i="25"/>
  <c r="N2518" i="25"/>
  <c r="O2518" i="25"/>
  <c r="N3190" i="25"/>
  <c r="O3190" i="25"/>
  <c r="N3429" i="25"/>
  <c r="O3429" i="25"/>
  <c r="N237" i="25"/>
  <c r="O237" i="25"/>
  <c r="O760" i="25"/>
  <c r="N760" i="25"/>
  <c r="O214" i="25"/>
  <c r="N214" i="25"/>
  <c r="O3291" i="25"/>
  <c r="N3291" i="25"/>
  <c r="N399" i="25"/>
  <c r="O399" i="25"/>
  <c r="Q2989" i="25"/>
  <c r="S2989" i="25"/>
  <c r="P2989" i="25"/>
  <c r="O444" i="25"/>
  <c r="N444" i="25"/>
  <c r="N578" i="25"/>
  <c r="O578" i="25"/>
  <c r="S1078" i="25"/>
  <c r="Q1078" i="25"/>
  <c r="P1078" i="25"/>
  <c r="O2938" i="25"/>
  <c r="N2938" i="25"/>
  <c r="N3020" i="25"/>
  <c r="O3020" i="25"/>
  <c r="P2652" i="25"/>
  <c r="Q2652" i="25"/>
  <c r="S2652" i="25"/>
  <c r="N1822" i="25"/>
  <c r="O1822" i="25"/>
  <c r="P1337" i="25"/>
  <c r="S1337" i="25"/>
  <c r="Q1337" i="25"/>
  <c r="O1546" i="25"/>
  <c r="N1546" i="25"/>
  <c r="S1515" i="25"/>
  <c r="P1515" i="25"/>
  <c r="Q1515" i="25"/>
  <c r="O204" i="25"/>
  <c r="N204" i="25"/>
  <c r="Q2025" i="25"/>
  <c r="P2025" i="25"/>
  <c r="S2025" i="25"/>
  <c r="P2038" i="25"/>
  <c r="Q2038" i="25"/>
  <c r="S2038" i="25"/>
  <c r="N390" i="25"/>
  <c r="O390" i="25"/>
  <c r="P390" i="25" s="1"/>
  <c r="O792" i="25"/>
  <c r="N792" i="25"/>
  <c r="N2714" i="25"/>
  <c r="O2714" i="25"/>
  <c r="O964" i="25"/>
  <c r="N964" i="25"/>
  <c r="P1038" i="25"/>
  <c r="S1038" i="25"/>
  <c r="Q1038" i="25"/>
  <c r="N1816" i="25"/>
  <c r="O1816" i="25"/>
  <c r="N1061" i="25"/>
  <c r="O1061" i="25"/>
  <c r="O3393" i="25"/>
  <c r="N3393" i="25"/>
  <c r="O1107" i="25"/>
  <c r="N1107" i="25"/>
  <c r="S2389" i="25"/>
  <c r="P2389" i="25"/>
  <c r="Q2389" i="25"/>
  <c r="O1191" i="25"/>
  <c r="N1191" i="25"/>
  <c r="S2019" i="25"/>
  <c r="Q2019" i="25"/>
  <c r="P2019" i="25"/>
  <c r="P1490" i="25"/>
  <c r="Q1490" i="25"/>
  <c r="S1490" i="25"/>
  <c r="N1299" i="25"/>
  <c r="O1299" i="25"/>
  <c r="Q1889" i="25"/>
  <c r="S1889" i="25"/>
  <c r="P1889" i="25"/>
  <c r="Q2903" i="25"/>
  <c r="P2903" i="25"/>
  <c r="S2903" i="25"/>
  <c r="Q1021" i="25"/>
  <c r="S1021" i="25"/>
  <c r="P1021" i="25"/>
  <c r="S916" i="25"/>
  <c r="Q916" i="25"/>
  <c r="P916" i="25"/>
  <c r="S105" i="25"/>
  <c r="Q105" i="25"/>
  <c r="P105" i="25"/>
  <c r="N3139" i="25"/>
  <c r="O3139" i="25"/>
  <c r="O753" i="25"/>
  <c r="N753" i="25"/>
  <c r="N1483" i="25"/>
  <c r="O1483" i="25"/>
  <c r="O221" i="25"/>
  <c r="N221" i="25"/>
  <c r="N3496" i="25"/>
  <c r="O3496" i="25"/>
  <c r="N2694" i="25"/>
  <c r="O2694" i="25"/>
  <c r="O1405" i="25"/>
  <c r="N1405" i="25"/>
  <c r="Q1213" i="25"/>
  <c r="S1213" i="25"/>
  <c r="P1213" i="25"/>
  <c r="N1351" i="25"/>
  <c r="O1351" i="25"/>
  <c r="O893" i="25"/>
  <c r="N893" i="25"/>
  <c r="O1914" i="25"/>
  <c r="N1914" i="25"/>
  <c r="S3126" i="25"/>
  <c r="Q3126" i="25"/>
  <c r="S886" i="25"/>
  <c r="P886" i="25"/>
  <c r="N161" i="25"/>
  <c r="O161" i="25"/>
  <c r="O1516" i="25"/>
  <c r="N1516" i="25"/>
  <c r="O1043" i="25"/>
  <c r="N1043" i="25"/>
  <c r="Q757" i="25"/>
  <c r="S757" i="25"/>
  <c r="P757" i="25"/>
  <c r="N2092" i="25"/>
  <c r="O2092" i="25"/>
  <c r="N1617" i="25"/>
  <c r="O1617" i="25"/>
  <c r="P3259" i="25"/>
  <c r="S3259" i="25"/>
  <c r="Q3259" i="25"/>
  <c r="Q1413" i="25"/>
  <c r="P1413" i="25"/>
  <c r="S1413" i="25"/>
  <c r="N2886" i="25"/>
  <c r="O2886" i="25"/>
  <c r="O2329" i="25"/>
  <c r="N2329" i="25"/>
  <c r="N2310" i="25"/>
  <c r="O2310" i="25"/>
  <c r="O3120" i="25"/>
  <c r="N3120" i="25"/>
  <c r="P1807" i="25"/>
  <c r="Q1807" i="25"/>
  <c r="S1807" i="25"/>
  <c r="O1719" i="25"/>
  <c r="N1719" i="25"/>
  <c r="O1665" i="25"/>
  <c r="N1665" i="25"/>
  <c r="N1178" i="25"/>
  <c r="O1178" i="25"/>
  <c r="P1178" i="25" s="1"/>
  <c r="O599" i="25"/>
  <c r="N599" i="25"/>
  <c r="N481" i="25"/>
  <c r="O481" i="25"/>
  <c r="O49" i="25"/>
  <c r="N49" i="25"/>
  <c r="Q853" i="25"/>
  <c r="S853" i="25"/>
  <c r="P853" i="25"/>
  <c r="N2480" i="25"/>
  <c r="O2480" i="25"/>
  <c r="O2461" i="25"/>
  <c r="N2461" i="25"/>
  <c r="N1539" i="25"/>
  <c r="O1539" i="25"/>
  <c r="S3380" i="25"/>
  <c r="Q3380" i="25"/>
  <c r="P3380" i="25"/>
  <c r="P475" i="25"/>
  <c r="S475" i="25"/>
  <c r="Q475" i="25"/>
  <c r="N3176" i="25"/>
  <c r="O3176" i="25"/>
  <c r="Q2015" i="25"/>
  <c r="P2015" i="25"/>
  <c r="S2015" i="25"/>
  <c r="Q727" i="25"/>
  <c r="S727" i="25"/>
  <c r="P727" i="25"/>
  <c r="Q1198" i="25"/>
  <c r="S1198" i="25"/>
  <c r="P1198" i="25"/>
  <c r="Q195" i="25"/>
  <c r="S195" i="25"/>
  <c r="P195" i="25"/>
  <c r="N3407" i="25"/>
  <c r="O3407" i="25"/>
  <c r="S2791" i="25"/>
  <c r="Q2791" i="25"/>
  <c r="P2791" i="25"/>
  <c r="S2553" i="25"/>
  <c r="Q2553" i="25"/>
  <c r="N1853" i="25"/>
  <c r="O1853" i="25"/>
  <c r="Q2493" i="25"/>
  <c r="P2493" i="25"/>
  <c r="S2493" i="25"/>
  <c r="N2232" i="25"/>
  <c r="O2232" i="25"/>
  <c r="O55" i="25"/>
  <c r="N55" i="25"/>
  <c r="N700" i="25"/>
  <c r="O700" i="25"/>
  <c r="P172" i="25"/>
  <c r="S172" i="25"/>
  <c r="Q172" i="25"/>
  <c r="O2100" i="25"/>
  <c r="N2100" i="25"/>
  <c r="Q883" i="25"/>
  <c r="S883" i="25"/>
  <c r="P883" i="25"/>
  <c r="S3403" i="25"/>
  <c r="P3403" i="25"/>
  <c r="O2730" i="25"/>
  <c r="N2730" i="25"/>
  <c r="N1584" i="25"/>
  <c r="O1584" i="25"/>
  <c r="S3233" i="25"/>
  <c r="P3233" i="25"/>
  <c r="Q3233" i="25"/>
  <c r="N1726" i="25"/>
  <c r="O1726" i="25"/>
  <c r="O1752" i="25"/>
  <c r="N1752" i="25"/>
  <c r="P3396" i="25"/>
  <c r="Q3396" i="25"/>
  <c r="S3396" i="25"/>
  <c r="N1563" i="25"/>
  <c r="O1563" i="25"/>
  <c r="S37" i="25"/>
  <c r="P37" i="25"/>
  <c r="Q37" i="25"/>
  <c r="N3151" i="25"/>
  <c r="O3151" i="25"/>
  <c r="S972" i="25"/>
  <c r="Q972" i="25"/>
  <c r="P972" i="25"/>
  <c r="N745" i="25"/>
  <c r="O745" i="25"/>
  <c r="S810" i="25"/>
  <c r="P810" i="25"/>
  <c r="Q810" i="25"/>
  <c r="Q1834" i="25"/>
  <c r="P1834" i="25"/>
  <c r="S1834" i="25"/>
  <c r="O2270" i="25"/>
  <c r="N2270" i="25"/>
  <c r="O3184" i="25"/>
  <c r="N3184" i="25"/>
  <c r="N3397" i="25"/>
  <c r="O3397" i="25"/>
  <c r="S848" i="25"/>
  <c r="P848" i="25"/>
  <c r="Q848" i="25"/>
  <c r="S2558" i="25"/>
  <c r="P2558" i="25"/>
  <c r="Q2558" i="25"/>
  <c r="O365" i="25"/>
  <c r="N365" i="25"/>
  <c r="P289" i="25"/>
  <c r="Q289" i="25"/>
  <c r="S289" i="25"/>
  <c r="O353" i="25"/>
  <c r="N353" i="25"/>
  <c r="P638" i="25"/>
  <c r="S638" i="25"/>
  <c r="Q638" i="25"/>
  <c r="N2280" i="25"/>
  <c r="O2280" i="25"/>
  <c r="P111" i="25"/>
  <c r="Q111" i="25"/>
  <c r="S111" i="25"/>
  <c r="N3388" i="25"/>
  <c r="O3388" i="25"/>
  <c r="S1692" i="25"/>
  <c r="P1692" i="25"/>
  <c r="Q1692" i="25"/>
  <c r="S2562" i="25"/>
  <c r="Q2562" i="25"/>
  <c r="O176" i="25"/>
  <c r="N176" i="25"/>
  <c r="O346" i="25"/>
  <c r="N346" i="25"/>
  <c r="N3072" i="25"/>
  <c r="O3072" i="25"/>
  <c r="N2520" i="25"/>
  <c r="O2520" i="25"/>
  <c r="Q2126" i="25"/>
  <c r="S2126" i="25"/>
  <c r="P2126" i="25"/>
  <c r="O1127" i="25"/>
  <c r="N1127" i="25"/>
  <c r="P3415" i="25"/>
  <c r="S3415" i="25"/>
  <c r="Q3415" i="25"/>
  <c r="O3293" i="25"/>
  <c r="N3293" i="25"/>
  <c r="O2049" i="25"/>
  <c r="N2049" i="25"/>
  <c r="N1531" i="25"/>
  <c r="O1531" i="25"/>
  <c r="S2913" i="25"/>
  <c r="Q2913" i="25"/>
  <c r="N2079" i="25"/>
  <c r="O2079" i="25"/>
  <c r="N3165" i="25"/>
  <c r="O3165" i="25"/>
  <c r="O3310" i="25"/>
  <c r="N3310" i="25"/>
  <c r="Q2311" i="25"/>
  <c r="P2311" i="25"/>
  <c r="S2311" i="25"/>
  <c r="N1482" i="25"/>
  <c r="O1482" i="25"/>
  <c r="P1482" i="25" s="1"/>
  <c r="O3050" i="25"/>
  <c r="N3050" i="25"/>
  <c r="O1310" i="25"/>
  <c r="N1310" i="25"/>
  <c r="P1235" i="25"/>
  <c r="Q1235" i="25"/>
  <c r="S1235" i="25"/>
  <c r="O569" i="25"/>
  <c r="N569" i="25"/>
  <c r="N1766" i="25"/>
  <c r="O1766" i="25"/>
  <c r="S1230" i="25"/>
  <c r="Q1230" i="25"/>
  <c r="O996" i="25"/>
  <c r="N996" i="25"/>
  <c r="N1827" i="25"/>
  <c r="O1827" i="25"/>
  <c r="N2864" i="25"/>
  <c r="O2864" i="25"/>
  <c r="Q533" i="25"/>
  <c r="P533" i="25"/>
  <c r="S533" i="25"/>
  <c r="O361" i="25"/>
  <c r="N361" i="25"/>
  <c r="O1534" i="25"/>
  <c r="N1534" i="25"/>
  <c r="O2717" i="25"/>
  <c r="N2717" i="25"/>
  <c r="N1389" i="25"/>
  <c r="O1389" i="25"/>
  <c r="N2826" i="25"/>
  <c r="O2826" i="25"/>
  <c r="Q1071" i="25"/>
  <c r="N267" i="25"/>
  <c r="O267" i="25"/>
  <c r="N1636" i="25"/>
  <c r="O1636" i="25"/>
  <c r="N2495" i="25"/>
  <c r="O2495" i="25"/>
  <c r="N1399" i="25"/>
  <c r="O1399" i="25"/>
  <c r="Q2829" i="25"/>
  <c r="S2829" i="25"/>
  <c r="P2829" i="25"/>
  <c r="S1829" i="25"/>
  <c r="P1829" i="25"/>
  <c r="N1961" i="25"/>
  <c r="O1961" i="25"/>
  <c r="P1552" i="25"/>
  <c r="S1552" i="25"/>
  <c r="Q1552" i="25"/>
  <c r="S323" i="25"/>
  <c r="P323" i="25"/>
  <c r="P1686" i="25"/>
  <c r="Q1686" i="25"/>
  <c r="S1686" i="25"/>
  <c r="N3269" i="25"/>
  <c r="O3269" i="25"/>
  <c r="O1375" i="25"/>
  <c r="N1375" i="25"/>
  <c r="O2642" i="25"/>
  <c r="N2642" i="25"/>
  <c r="O1141" i="25"/>
  <c r="N1141" i="25"/>
  <c r="N281" i="25"/>
  <c r="O281" i="25"/>
  <c r="N401" i="25"/>
  <c r="O401" i="25"/>
  <c r="O1159" i="25"/>
  <c r="N1159" i="25"/>
  <c r="O2550" i="25"/>
  <c r="N2550" i="25"/>
  <c r="O2195" i="25"/>
  <c r="N2195" i="25"/>
  <c r="O2824" i="25"/>
  <c r="N2824" i="25"/>
  <c r="Q2457" i="25"/>
  <c r="P2457" i="25"/>
  <c r="S2457" i="25"/>
  <c r="O2932" i="25"/>
  <c r="N2932" i="25"/>
  <c r="O79" i="25"/>
  <c r="N79" i="25"/>
  <c r="N577" i="25"/>
  <c r="O577" i="25"/>
  <c r="O1380" i="25"/>
  <c r="N1380" i="25"/>
  <c r="N2814" i="25"/>
  <c r="O2814" i="25"/>
  <c r="N2751" i="25"/>
  <c r="O2751" i="25"/>
  <c r="O493" i="25"/>
  <c r="N493" i="25"/>
  <c r="N262" i="25"/>
  <c r="O262" i="25"/>
  <c r="S2944" i="25"/>
  <c r="Q2944" i="25"/>
  <c r="P2944" i="25"/>
  <c r="Q1579" i="25"/>
  <c r="P1579" i="25"/>
  <c r="S1579" i="25"/>
  <c r="S721" i="25"/>
  <c r="Q721" i="25"/>
  <c r="P721" i="25"/>
  <c r="O227" i="25"/>
  <c r="N227" i="25"/>
  <c r="O307" i="25"/>
  <c r="N307" i="25"/>
  <c r="S1396" i="25"/>
  <c r="P1396" i="25"/>
  <c r="Q1396" i="25"/>
  <c r="S2064" i="25"/>
  <c r="P2064" i="25"/>
  <c r="S2176" i="25"/>
  <c r="Q2176" i="25"/>
  <c r="P3199" i="25"/>
  <c r="S3199" i="25"/>
  <c r="Q3199" i="25"/>
  <c r="P2054" i="25"/>
  <c r="S2054" i="25"/>
  <c r="Q2054" i="25"/>
  <c r="N815" i="25"/>
  <c r="O815" i="25"/>
  <c r="O1181" i="25"/>
  <c r="N1181" i="25"/>
  <c r="N1415" i="25"/>
  <c r="O1415" i="25"/>
  <c r="O943" i="25"/>
  <c r="N943" i="25"/>
  <c r="O976" i="25"/>
  <c r="N976" i="25"/>
  <c r="S2585" i="25"/>
  <c r="P2585" i="25"/>
  <c r="S3500" i="25"/>
  <c r="P3500" i="25"/>
  <c r="Q3500" i="25"/>
  <c r="N2716" i="25"/>
  <c r="O2716" i="25"/>
  <c r="N1963" i="25"/>
  <c r="O1963" i="25"/>
  <c r="N906" i="25"/>
  <c r="O906" i="25"/>
  <c r="N249" i="25"/>
  <c r="O249" i="25"/>
  <c r="O16" i="25"/>
  <c r="N16" i="25"/>
  <c r="S811" i="25"/>
  <c r="P811" i="25"/>
  <c r="Q811" i="25"/>
  <c r="P1180" i="25"/>
  <c r="S1180" i="25"/>
  <c r="Q1180" i="25"/>
  <c r="O2870" i="25"/>
  <c r="N2870" i="25"/>
  <c r="P2633" i="25"/>
  <c r="Q2633" i="25"/>
  <c r="S2633" i="25"/>
  <c r="O752" i="25"/>
  <c r="N752" i="25"/>
  <c r="P3018" i="25"/>
  <c r="N1683" i="25"/>
  <c r="O1683" i="25"/>
  <c r="O650" i="25"/>
  <c r="N650" i="25"/>
  <c r="N3326" i="25"/>
  <c r="O3326" i="25"/>
  <c r="N732" i="25"/>
  <c r="O732" i="25"/>
  <c r="O892" i="25"/>
  <c r="N892" i="25"/>
  <c r="N3052" i="25"/>
  <c r="O3052" i="25"/>
  <c r="Q2313" i="25"/>
  <c r="N1186" i="25"/>
  <c r="O1186" i="25"/>
  <c r="P1186" i="25" s="1"/>
  <c r="P1861" i="25"/>
  <c r="Q1861" i="25"/>
  <c r="S1861" i="25"/>
  <c r="O728" i="25"/>
  <c r="N728" i="25"/>
  <c r="N1616" i="25"/>
  <c r="O1616" i="25"/>
  <c r="N1014" i="25"/>
  <c r="O1014" i="25"/>
  <c r="N154" i="25"/>
  <c r="O154" i="25"/>
  <c r="Q2162" i="25"/>
  <c r="S2162" i="25"/>
  <c r="P2162" i="25"/>
  <c r="N3136" i="25"/>
  <c r="O3136" i="25"/>
  <c r="O3170" i="25"/>
  <c r="N3170" i="25"/>
  <c r="O1384" i="25"/>
  <c r="N1384" i="25"/>
  <c r="Q997" i="25"/>
  <c r="Q2213" i="25"/>
  <c r="P2213" i="25"/>
  <c r="S2213" i="25"/>
  <c r="S99" i="25"/>
  <c r="P99" i="25"/>
  <c r="Q99" i="25"/>
  <c r="P1968" i="25"/>
  <c r="Q1968" i="25"/>
  <c r="S1968" i="25"/>
  <c r="Q1371" i="25"/>
  <c r="S1371" i="25"/>
  <c r="P1371" i="25"/>
  <c r="P2592" i="25"/>
  <c r="Q2592" i="25"/>
  <c r="S2592" i="25"/>
  <c r="Q46" i="25"/>
  <c r="S46" i="25"/>
  <c r="P46" i="25"/>
  <c r="N142" i="25"/>
  <c r="O142" i="25"/>
  <c r="N613" i="25"/>
  <c r="O613" i="25"/>
  <c r="O3182" i="25"/>
  <c r="N3182" i="25"/>
  <c r="Q3306" i="25"/>
  <c r="P3306" i="25"/>
  <c r="S3306" i="25"/>
  <c r="S2096" i="25"/>
  <c r="P2096" i="25"/>
  <c r="Q2096" i="25"/>
  <c r="P312" i="25"/>
  <c r="O1779" i="25"/>
  <c r="N1779" i="25"/>
  <c r="N3193" i="25"/>
  <c r="O3193" i="25"/>
  <c r="S797" i="25"/>
  <c r="P797" i="25"/>
  <c r="Q797" i="25"/>
  <c r="O716" i="25"/>
  <c r="N716" i="25"/>
  <c r="P2332" i="25"/>
  <c r="Q2332" i="25"/>
  <c r="S2332" i="25"/>
  <c r="P3302" i="25"/>
  <c r="Q3302" i="25"/>
  <c r="S3302" i="25"/>
  <c r="Q2409" i="25"/>
  <c r="Q1011" i="25"/>
  <c r="S1011" i="25"/>
  <c r="P1011" i="25"/>
  <c r="Q2837" i="25"/>
  <c r="P2837" i="25"/>
  <c r="S2837" i="25"/>
  <c r="P3335" i="25"/>
  <c r="P984" i="25"/>
  <c r="S984" i="25"/>
  <c r="Q984" i="25"/>
  <c r="P3442" i="25"/>
  <c r="S3442" i="25"/>
  <c r="Q3442" i="25"/>
  <c r="Q2416" i="25"/>
  <c r="S2416" i="25"/>
  <c r="P2416" i="25"/>
  <c r="S417" i="25"/>
  <c r="P417" i="25"/>
  <c r="Q417" i="25"/>
  <c r="P707" i="25"/>
  <c r="Q707" i="25"/>
  <c r="S707" i="25"/>
  <c r="P836" i="25"/>
  <c r="P3090" i="25"/>
  <c r="S3090" i="25"/>
  <c r="Q3090" i="25"/>
  <c r="N559" i="25"/>
  <c r="O559" i="25"/>
  <c r="S487" i="25"/>
  <c r="Q487" i="25"/>
  <c r="P487" i="25"/>
  <c r="O1740" i="25"/>
  <c r="N1740" i="25"/>
  <c r="S67" i="25"/>
  <c r="P67" i="25"/>
  <c r="Q67" i="25"/>
  <c r="S1049" i="25"/>
  <c r="Q1049" i="25"/>
  <c r="O566" i="25"/>
  <c r="N566" i="25"/>
  <c r="O388" i="25"/>
  <c r="N388" i="25"/>
  <c r="O1551" i="25"/>
  <c r="N1551" i="25"/>
  <c r="N822" i="25"/>
  <c r="O822" i="25"/>
  <c r="S1089" i="25"/>
  <c r="Q1089" i="25"/>
  <c r="P1089" i="25"/>
  <c r="O3096" i="25"/>
  <c r="N3096" i="25"/>
  <c r="O2303" i="25"/>
  <c r="N2303" i="25"/>
  <c r="N1036" i="25"/>
  <c r="O1036" i="25"/>
  <c r="O2978" i="25"/>
  <c r="N2978" i="25"/>
  <c r="P3395" i="25"/>
  <c r="S3395" i="25"/>
  <c r="Q3395" i="25"/>
  <c r="Q2384" i="25"/>
  <c r="P2384" i="25"/>
  <c r="S2384" i="25"/>
  <c r="Q735" i="25"/>
  <c r="S735" i="25"/>
  <c r="P735" i="25"/>
  <c r="S3404" i="25"/>
  <c r="P3404" i="25"/>
  <c r="Q3404" i="25"/>
  <c r="O3119" i="25"/>
  <c r="N3119" i="25"/>
  <c r="S25" i="25"/>
  <c r="Q25" i="25"/>
  <c r="P25" i="25"/>
  <c r="Q1838" i="25"/>
  <c r="P1838" i="25"/>
  <c r="S1838" i="25"/>
  <c r="O1458" i="25"/>
  <c r="N1458" i="25"/>
  <c r="S42" i="25"/>
  <c r="P42" i="25"/>
  <c r="S2387" i="25"/>
  <c r="P2387" i="25"/>
  <c r="Q2387" i="25"/>
  <c r="P3040" i="25"/>
  <c r="Q3040" i="25"/>
  <c r="S3040" i="25"/>
  <c r="N1499" i="25"/>
  <c r="O1499" i="25"/>
  <c r="P1224" i="25"/>
  <c r="S1224" i="25"/>
  <c r="Q1224" i="25"/>
  <c r="O1103" i="25"/>
  <c r="N1103" i="25"/>
  <c r="O1171" i="25"/>
  <c r="N1171" i="25"/>
  <c r="O473" i="25"/>
  <c r="N473" i="25"/>
  <c r="O3015" i="25"/>
  <c r="N3015" i="25"/>
  <c r="O873" i="25"/>
  <c r="N873" i="25"/>
  <c r="Q1419" i="25"/>
  <c r="P1419" i="25"/>
  <c r="S1419" i="25"/>
  <c r="N2266" i="25"/>
  <c r="O2266" i="25"/>
  <c r="P1811" i="25"/>
  <c r="S1811" i="25"/>
  <c r="Q1811" i="25"/>
  <c r="O2067" i="25"/>
  <c r="N2067" i="25"/>
  <c r="N2994" i="25"/>
  <c r="O2994" i="25"/>
  <c r="O1273" i="25"/>
  <c r="N1273" i="25"/>
  <c r="Q1494" i="25"/>
  <c r="P1494" i="25"/>
  <c r="S1494" i="25"/>
  <c r="N1891" i="25"/>
  <c r="O1891" i="25"/>
  <c r="N3320" i="25"/>
  <c r="O3320" i="25"/>
  <c r="O2577" i="25"/>
  <c r="N2577" i="25"/>
  <c r="O1893" i="25"/>
  <c r="N1893" i="25"/>
  <c r="N132" i="25"/>
  <c r="O132" i="25"/>
  <c r="N1758" i="25"/>
  <c r="O1758" i="25"/>
  <c r="Q1609" i="25"/>
  <c r="S1609" i="25"/>
  <c r="P1609" i="25"/>
  <c r="S3138" i="25"/>
  <c r="P3138" i="25"/>
  <c r="N269" i="25"/>
  <c r="O269" i="25"/>
  <c r="Q636" i="25"/>
  <c r="S636" i="25"/>
  <c r="P636" i="25"/>
  <c r="S288" i="25"/>
  <c r="Q288" i="25"/>
  <c r="P288" i="25"/>
  <c r="O633" i="25"/>
  <c r="N633" i="25"/>
  <c r="S1056" i="25"/>
  <c r="Q1056" i="25"/>
  <c r="P1056" i="25"/>
  <c r="N3149" i="25"/>
  <c r="O3149" i="25"/>
  <c r="Q3149" i="25" s="1"/>
  <c r="N3462" i="25"/>
  <c r="O3462" i="25"/>
  <c r="Q1830" i="25"/>
  <c r="P1830" i="25"/>
  <c r="S1830" i="25"/>
  <c r="Q2807" i="25"/>
  <c r="P2807" i="25"/>
  <c r="S2807" i="25"/>
  <c r="S573" i="25"/>
  <c r="P573" i="25"/>
  <c r="Q573" i="25"/>
  <c r="N3074" i="25"/>
  <c r="O3074" i="25"/>
  <c r="O2323" i="25"/>
  <c r="N2323" i="25"/>
  <c r="N302" i="25"/>
  <c r="O302" i="25"/>
  <c r="N1904" i="25"/>
  <c r="O1904" i="25"/>
  <c r="N2431" i="25"/>
  <c r="O2431" i="25"/>
  <c r="O1377" i="25"/>
  <c r="N1377" i="25"/>
  <c r="N467" i="25"/>
  <c r="O467" i="25"/>
  <c r="N1039" i="25"/>
  <c r="O1039" i="25"/>
  <c r="N1486" i="25"/>
  <c r="O1486" i="25"/>
  <c r="O2503" i="25"/>
  <c r="N2503" i="25"/>
  <c r="S3225" i="25"/>
  <c r="P3225" i="25"/>
  <c r="Q3225" i="25"/>
  <c r="N1051" i="25"/>
  <c r="O1051" i="25"/>
  <c r="O455" i="25"/>
  <c r="N455" i="25"/>
  <c r="Q960" i="25"/>
  <c r="P960" i="25"/>
  <c r="S960" i="25"/>
  <c r="S1116" i="25"/>
  <c r="P1116" i="25"/>
  <c r="N2736" i="25"/>
  <c r="O2736" i="25"/>
  <c r="O1205" i="25"/>
  <c r="N1205" i="25"/>
  <c r="N2630" i="25"/>
  <c r="O2630" i="25"/>
  <c r="P3364" i="25"/>
  <c r="Q3364" i="25"/>
  <c r="S3364" i="25"/>
  <c r="S2986" i="25"/>
  <c r="P2986" i="25"/>
  <c r="Q2986" i="25"/>
  <c r="O2142" i="25"/>
  <c r="N2142" i="25"/>
  <c r="S890" i="25"/>
  <c r="Q890" i="25"/>
  <c r="S2687" i="25"/>
  <c r="P2687" i="25"/>
  <c r="O770" i="25"/>
  <c r="N770" i="25"/>
  <c r="O1794" i="25"/>
  <c r="N1794" i="25"/>
  <c r="S2350" i="25"/>
  <c r="Q2350" i="25"/>
  <c r="P2350" i="25"/>
  <c r="O2087" i="25"/>
  <c r="N2087" i="25"/>
  <c r="O3103" i="25"/>
  <c r="N3103" i="25"/>
  <c r="O1378" i="25"/>
  <c r="N1378" i="25"/>
  <c r="N1210" i="25"/>
  <c r="O1210" i="25"/>
  <c r="O2795" i="25"/>
  <c r="N2795" i="25"/>
  <c r="O1192" i="25"/>
  <c r="N1192" i="25"/>
  <c r="N1634" i="25"/>
  <c r="O1634" i="25"/>
  <c r="O3387" i="25"/>
  <c r="N3387" i="25"/>
  <c r="N1976" i="25"/>
  <c r="O1976" i="25"/>
  <c r="O674" i="25"/>
  <c r="N674" i="25"/>
  <c r="S2052" i="25"/>
  <c r="P2052" i="25"/>
  <c r="Q2052" i="25"/>
  <c r="O791" i="25"/>
  <c r="N791" i="25"/>
  <c r="N2125" i="25"/>
  <c r="O2125" i="25"/>
  <c r="N91" i="25"/>
  <c r="O91" i="25"/>
  <c r="O3026" i="25"/>
  <c r="N3026" i="25"/>
  <c r="N1064" i="25"/>
  <c r="O1064" i="25"/>
  <c r="N3408" i="25"/>
  <c r="O3408" i="25"/>
  <c r="O1544" i="25"/>
  <c r="N1544" i="25"/>
  <c r="P3469" i="25"/>
  <c r="Q3469" i="25"/>
  <c r="S3469" i="25"/>
  <c r="N2533" i="25"/>
  <c r="O2533" i="25"/>
  <c r="P2533" i="25" s="1"/>
  <c r="O2987" i="25"/>
  <c r="N2987" i="25"/>
  <c r="S250" i="25"/>
  <c r="Q250" i="25"/>
  <c r="O859" i="25"/>
  <c r="N859" i="25"/>
  <c r="O2249" i="25"/>
  <c r="N2249" i="25"/>
  <c r="O2564" i="25"/>
  <c r="N2564" i="25"/>
  <c r="O3123" i="25"/>
  <c r="N3123" i="25"/>
  <c r="S1747" i="25"/>
  <c r="P1747" i="25"/>
  <c r="Q1747" i="25"/>
  <c r="N526" i="25"/>
  <c r="O526" i="25"/>
  <c r="N2907" i="25"/>
  <c r="O2907" i="25"/>
  <c r="N1789" i="25"/>
  <c r="O1789" i="25"/>
  <c r="O565" i="25"/>
  <c r="N565" i="25"/>
  <c r="P1955" i="25"/>
  <c r="S1955" i="25"/>
  <c r="Q1955" i="25"/>
  <c r="S511" i="25"/>
  <c r="Q511" i="25"/>
  <c r="P511" i="25"/>
  <c r="N363" i="25"/>
  <c r="O363" i="25"/>
  <c r="O2861" i="25"/>
  <c r="N2861" i="25"/>
  <c r="O1871" i="25"/>
  <c r="N1871" i="25"/>
  <c r="O714" i="25"/>
  <c r="N714" i="25"/>
  <c r="P733" i="25"/>
  <c r="Q733" i="25"/>
  <c r="S733" i="25"/>
  <c r="O1249" i="25"/>
  <c r="N1249" i="25"/>
  <c r="O3360" i="25"/>
  <c r="N3360" i="25"/>
  <c r="P412" i="25"/>
  <c r="S412" i="25"/>
  <c r="Q412" i="25"/>
  <c r="P1805" i="25"/>
  <c r="S1805" i="25"/>
  <c r="Q1805" i="25"/>
  <c r="S3166" i="25"/>
  <c r="Q3166" i="25"/>
  <c r="Q462" i="25"/>
  <c r="P462" i="25"/>
  <c r="S462" i="25"/>
  <c r="N3431" i="25"/>
  <c r="O3431" i="25"/>
  <c r="N50" i="25"/>
  <c r="O50" i="25"/>
  <c r="Q50" i="25" s="1"/>
  <c r="N359" i="25"/>
  <c r="O359" i="25"/>
  <c r="S1449" i="25"/>
  <c r="P1449" i="25"/>
  <c r="Q1449" i="25"/>
  <c r="S3229" i="25"/>
  <c r="Q3229" i="25"/>
  <c r="P3229" i="25"/>
  <c r="O2682" i="25"/>
  <c r="N2682" i="25"/>
  <c r="N1315" i="25"/>
  <c r="O1315" i="25"/>
  <c r="P1315" i="25" s="1"/>
  <c r="O1247" i="25"/>
  <c r="N1247" i="25"/>
  <c r="Q2141" i="25"/>
  <c r="P2141" i="25"/>
  <c r="S2141" i="25"/>
  <c r="N135" i="25"/>
  <c r="O135" i="25"/>
  <c r="N1724" i="25"/>
  <c r="O1724" i="25"/>
  <c r="Q3036" i="25"/>
  <c r="O870" i="25"/>
  <c r="N870" i="25"/>
  <c r="O147" i="25"/>
  <c r="N147" i="25"/>
  <c r="S1293" i="25"/>
  <c r="P1293" i="25"/>
  <c r="Q1293" i="25"/>
  <c r="P911" i="25"/>
  <c r="Q911" i="25"/>
  <c r="S911" i="25"/>
  <c r="N1225" i="25"/>
  <c r="O1225" i="25"/>
  <c r="N3290" i="25"/>
  <c r="O3290" i="25"/>
  <c r="P3290" i="25" s="1"/>
  <c r="O1917" i="25"/>
  <c r="N1917" i="25"/>
  <c r="O1596" i="25"/>
  <c r="N1596" i="25"/>
  <c r="P2806" i="25"/>
  <c r="N1731" i="25"/>
  <c r="O1731" i="25"/>
  <c r="O3337" i="25"/>
  <c r="N3337" i="25"/>
  <c r="O300" i="25"/>
  <c r="N300" i="25"/>
  <c r="O2645" i="25"/>
  <c r="N2645" i="25"/>
  <c r="N3250" i="25"/>
  <c r="O3250" i="25"/>
  <c r="N65" i="25"/>
  <c r="O65" i="25"/>
  <c r="N994" i="25"/>
  <c r="O994" i="25"/>
  <c r="N2300" i="25"/>
  <c r="O2300" i="25"/>
  <c r="Q2708" i="25"/>
  <c r="S2708" i="25"/>
  <c r="P2708" i="25"/>
  <c r="P2017" i="25"/>
  <c r="Q2017" i="25"/>
  <c r="S2017" i="25"/>
  <c r="S178" i="25"/>
  <c r="P178" i="25"/>
  <c r="O834" i="25"/>
  <c r="N834" i="25"/>
  <c r="S225" i="25"/>
  <c r="Q225" i="25"/>
  <c r="S2667" i="25"/>
  <c r="P2667" i="25"/>
  <c r="N872" i="25"/>
  <c r="O872" i="25"/>
  <c r="O2735" i="25"/>
  <c r="N2735" i="25"/>
  <c r="N2281" i="25"/>
  <c r="O2281" i="25"/>
  <c r="N1466" i="25"/>
  <c r="O1466" i="25"/>
  <c r="S275" i="25"/>
  <c r="Q275" i="25"/>
  <c r="P275" i="25"/>
  <c r="N1934" i="25"/>
  <c r="O1934" i="25"/>
  <c r="P1934" i="25" s="1"/>
  <c r="S1783" i="25"/>
  <c r="Q1783" i="25"/>
  <c r="N28" i="25"/>
  <c r="O28" i="25"/>
  <c r="O543" i="25"/>
  <c r="N543" i="25"/>
  <c r="O1154" i="25"/>
  <c r="N1154" i="25"/>
  <c r="N921" i="25"/>
  <c r="O921" i="25"/>
  <c r="S1765" i="25"/>
  <c r="P1765" i="25"/>
  <c r="O1635" i="25"/>
  <c r="N1635" i="25"/>
  <c r="O3330" i="25"/>
  <c r="N3330" i="25"/>
  <c r="O2165" i="25"/>
  <c r="N2165" i="25"/>
  <c r="N2976" i="25"/>
  <c r="O2976" i="25"/>
  <c r="Q2976" i="25" s="1"/>
  <c r="N1030" i="25"/>
  <c r="O1030" i="25"/>
  <c r="O2980" i="25"/>
  <c r="N2980" i="25"/>
  <c r="O2620" i="25"/>
  <c r="N2620" i="25"/>
  <c r="S3046" i="25"/>
  <c r="P3046" i="25"/>
  <c r="N90" i="25"/>
  <c r="O90" i="25"/>
  <c r="O77" i="25"/>
  <c r="N77" i="25"/>
  <c r="N977" i="25"/>
  <c r="O977" i="25"/>
  <c r="Q1979" i="25"/>
  <c r="S1979" i="25"/>
  <c r="P1979" i="25"/>
  <c r="Q1095" i="25"/>
  <c r="S1095" i="25"/>
  <c r="P1095" i="25"/>
  <c r="S551" i="25"/>
  <c r="P551" i="25"/>
  <c r="O1536" i="25"/>
  <c r="N1536" i="25"/>
  <c r="N512" i="25"/>
  <c r="O512" i="25"/>
  <c r="N1970" i="25"/>
  <c r="O1970" i="25"/>
  <c r="P1722" i="25"/>
  <c r="Q1722" i="25"/>
  <c r="S1722" i="25"/>
  <c r="O671" i="25"/>
  <c r="N671" i="25"/>
  <c r="N1685" i="25"/>
  <c r="O1685" i="25"/>
  <c r="O2106" i="25"/>
  <c r="N2106" i="25"/>
  <c r="O3084" i="25"/>
  <c r="N3084" i="25"/>
  <c r="N263" i="25"/>
  <c r="O263" i="25"/>
  <c r="O1480" i="25"/>
  <c r="N1480" i="25"/>
  <c r="O605" i="25"/>
  <c r="N605" i="25"/>
  <c r="N1128" i="25"/>
  <c r="O1128" i="25"/>
  <c r="O337" i="25"/>
  <c r="N337" i="25"/>
  <c r="Q2618" i="25"/>
  <c r="P2618" i="25"/>
  <c r="S2618" i="25"/>
  <c r="N618" i="25"/>
  <c r="O618" i="25"/>
  <c r="Q2759" i="25"/>
  <c r="P2759" i="25"/>
  <c r="S2759" i="25"/>
  <c r="S592" i="25"/>
  <c r="Q592" i="25"/>
  <c r="P592" i="25"/>
  <c r="N829" i="25"/>
  <c r="O829" i="25"/>
  <c r="O2315" i="25"/>
  <c r="N2315" i="25"/>
  <c r="N514" i="25"/>
  <c r="O514" i="25"/>
  <c r="N2901" i="25"/>
  <c r="O2901" i="25"/>
  <c r="N2954" i="25"/>
  <c r="O2954" i="25"/>
  <c r="O1289" i="25"/>
  <c r="N1289" i="25"/>
  <c r="O1620" i="25"/>
  <c r="N1620" i="25"/>
  <c r="O3319" i="25"/>
  <c r="N3319" i="25"/>
  <c r="N1081" i="25"/>
  <c r="O1081" i="25"/>
  <c r="N1345" i="25"/>
  <c r="O1345" i="25"/>
  <c r="S1442" i="25"/>
  <c r="P1442" i="25"/>
  <c r="N87" i="25"/>
  <c r="O87" i="25"/>
  <c r="S2594" i="25"/>
  <c r="P2594" i="25"/>
  <c r="Q374" i="25"/>
  <c r="S374" i="25"/>
  <c r="P374" i="25"/>
  <c r="P1689" i="25"/>
  <c r="Q1689" i="25"/>
  <c r="S1689" i="25"/>
  <c r="O98" i="25"/>
  <c r="N98" i="25"/>
  <c r="S1599" i="25"/>
  <c r="Q1599" i="25"/>
  <c r="P1599" i="25"/>
  <c r="N938" i="25"/>
  <c r="O938" i="25"/>
  <c r="O435" i="25"/>
  <c r="N435" i="25"/>
  <c r="S2651" i="25"/>
  <c r="P2651" i="25"/>
  <c r="N1436" i="25"/>
  <c r="O1436" i="25"/>
  <c r="O696" i="25"/>
  <c r="N696" i="25"/>
  <c r="O2506" i="25"/>
  <c r="N2506" i="25"/>
  <c r="S1745" i="25"/>
  <c r="P1745" i="25"/>
  <c r="S1461" i="25"/>
  <c r="Q1461" i="25"/>
  <c r="P1461" i="25"/>
  <c r="O95" i="25"/>
  <c r="N95" i="25"/>
  <c r="N1824" i="25"/>
  <c r="O1824" i="25"/>
  <c r="O3048" i="25"/>
  <c r="N3048" i="25"/>
  <c r="N1484" i="25"/>
  <c r="O1484" i="25"/>
  <c r="S1813" i="25"/>
  <c r="P1813" i="25"/>
  <c r="S3451" i="25"/>
  <c r="Q3451" i="25"/>
  <c r="N164" i="25"/>
  <c r="O164" i="25"/>
  <c r="S3157" i="25"/>
  <c r="Q3157" i="25"/>
  <c r="P3157" i="25"/>
  <c r="S781" i="25"/>
  <c r="P781" i="25"/>
  <c r="N1821" i="25"/>
  <c r="O1821" i="25"/>
  <c r="S264" i="25"/>
  <c r="Q264" i="25"/>
  <c r="P264" i="25"/>
  <c r="N3210" i="25"/>
  <c r="O3210" i="25"/>
  <c r="N2639" i="25"/>
  <c r="O2639" i="25"/>
  <c r="Q244" i="25"/>
  <c r="S244" i="25"/>
  <c r="P244" i="25"/>
  <c r="N2003" i="25"/>
  <c r="O2003" i="25"/>
  <c r="Q2003" i="25" s="1"/>
  <c r="Q867" i="25"/>
  <c r="P867" i="25"/>
  <c r="S867" i="25"/>
  <c r="P1667" i="25"/>
  <c r="S1667" i="25"/>
  <c r="Q1667" i="25"/>
  <c r="O2481" i="25"/>
  <c r="N2481" i="25"/>
  <c r="O2597" i="25"/>
  <c r="N2597" i="25"/>
  <c r="N1707" i="25"/>
  <c r="O1707" i="25"/>
  <c r="Q1492" i="25"/>
  <c r="P1492" i="25"/>
  <c r="S1492" i="25"/>
  <c r="P2769" i="25"/>
  <c r="N3313" i="25"/>
  <c r="O3313" i="25"/>
  <c r="Q3313" i="25" s="1"/>
  <c r="N2023" i="25"/>
  <c r="O2023" i="25"/>
  <c r="S1655" i="25"/>
  <c r="Q1655" i="25"/>
  <c r="P1655" i="25"/>
  <c r="O429" i="25"/>
  <c r="N429" i="25"/>
  <c r="O3022" i="25"/>
  <c r="N3022" i="25"/>
  <c r="N2845" i="25"/>
  <c r="O2845" i="25"/>
  <c r="O2479" i="25"/>
  <c r="N2479" i="25"/>
  <c r="O245" i="25"/>
  <c r="N245" i="25"/>
  <c r="N3013" i="25"/>
  <c r="O3013" i="25"/>
  <c r="N437" i="25"/>
  <c r="O437" i="25"/>
  <c r="N2140" i="25"/>
  <c r="O2140" i="25"/>
  <c r="O1240" i="25"/>
  <c r="N1240" i="25"/>
  <c r="N173" i="25"/>
  <c r="O173" i="25"/>
  <c r="O3201" i="25"/>
  <c r="N3201" i="25"/>
  <c r="P2321" i="25"/>
  <c r="S2321" i="25"/>
  <c r="Q2321" i="25"/>
  <c r="N2890" i="25"/>
  <c r="O2890" i="25"/>
  <c r="Q1386" i="25"/>
  <c r="S1386" i="25"/>
  <c r="P1386" i="25"/>
  <c r="N1363" i="25"/>
  <c r="O1363" i="25"/>
  <c r="O3005" i="25"/>
  <c r="N3005" i="25"/>
  <c r="N36" i="25"/>
  <c r="O36" i="25"/>
  <c r="N2238" i="25"/>
  <c r="O2238" i="25"/>
  <c r="O2245" i="25"/>
  <c r="N2245" i="25"/>
  <c r="Q485" i="25"/>
  <c r="P485" i="25"/>
  <c r="S485" i="25"/>
  <c r="O10" i="25"/>
  <c r="N10" i="25"/>
  <c r="N1855" i="25"/>
  <c r="O1855" i="25"/>
  <c r="Q232" i="25"/>
  <c r="S232" i="25"/>
  <c r="P232" i="25"/>
  <c r="N1463" i="25"/>
  <c r="O1463" i="25"/>
  <c r="N325" i="25"/>
  <c r="O325" i="25"/>
  <c r="N1401" i="25"/>
  <c r="O1401" i="25"/>
  <c r="N522" i="25"/>
  <c r="O522" i="25"/>
  <c r="P424" i="25"/>
  <c r="S424" i="25"/>
  <c r="Q424" i="25"/>
  <c r="O3327" i="25"/>
  <c r="N3327" i="25"/>
  <c r="N3278" i="25"/>
  <c r="O3278" i="25"/>
  <c r="O812" i="25"/>
  <c r="N812" i="25"/>
  <c r="O1992" i="25"/>
  <c r="N1992" i="25"/>
  <c r="Q1094" i="25"/>
  <c r="S1094" i="25"/>
  <c r="P1094" i="25"/>
  <c r="O144" i="25"/>
  <c r="N144" i="25"/>
  <c r="O1513" i="25"/>
  <c r="N1513" i="25"/>
  <c r="S1837" i="25"/>
  <c r="Q1837" i="25"/>
  <c r="P1837" i="25"/>
  <c r="O218" i="25"/>
  <c r="N218" i="25"/>
  <c r="S1347" i="25"/>
  <c r="P1347" i="25"/>
  <c r="Q1347" i="25"/>
  <c r="S1071" i="25"/>
  <c r="P1071" i="25"/>
  <c r="Q3355" i="25"/>
  <c r="S3355" i="25"/>
  <c r="P3355" i="25"/>
  <c r="S2288" i="25"/>
  <c r="P2288" i="25"/>
  <c r="Q2288" i="25"/>
  <c r="S862" i="25"/>
  <c r="P862" i="25"/>
  <c r="Q862" i="25"/>
  <c r="O188" i="25"/>
  <c r="N188" i="25"/>
  <c r="S241" i="25"/>
  <c r="P241" i="25"/>
  <c r="Q241" i="25"/>
  <c r="N619" i="25"/>
  <c r="O619" i="25"/>
  <c r="N2910" i="25"/>
  <c r="O2910" i="25"/>
  <c r="P1322" i="25"/>
  <c r="S1322" i="25"/>
  <c r="Q1322" i="25"/>
  <c r="S2732" i="25"/>
  <c r="Q2732" i="25"/>
  <c r="P2732" i="25"/>
  <c r="N1208" i="25"/>
  <c r="O1208" i="25"/>
  <c r="Q3252" i="25"/>
  <c r="S3252" i="25"/>
  <c r="P3252" i="25"/>
  <c r="N842" i="25"/>
  <c r="O842" i="25"/>
  <c r="Q545" i="25"/>
  <c r="S545" i="25"/>
  <c r="P545" i="25"/>
  <c r="N148" i="25"/>
  <c r="O148" i="25"/>
  <c r="P585" i="25"/>
  <c r="S585" i="25"/>
  <c r="Q585" i="25"/>
  <c r="O2356" i="25"/>
  <c r="N2356" i="25"/>
  <c r="P504" i="25"/>
  <c r="S504" i="25"/>
  <c r="Q504" i="25"/>
  <c r="O2227" i="25"/>
  <c r="N2227" i="25"/>
  <c r="N1792" i="25"/>
  <c r="O1792" i="25"/>
  <c r="Q1924" i="25"/>
  <c r="S1924" i="25"/>
  <c r="P1924" i="25"/>
  <c r="N2522" i="25"/>
  <c r="O2522" i="25"/>
  <c r="O1350" i="25"/>
  <c r="N1350" i="25"/>
  <c r="O982" i="25"/>
  <c r="N982" i="25"/>
  <c r="N786" i="25"/>
  <c r="O786" i="25"/>
  <c r="S2966" i="25"/>
  <c r="Q2966" i="25"/>
  <c r="P2966" i="25"/>
  <c r="N922" i="25"/>
  <c r="O922" i="25"/>
  <c r="Q1799" i="25"/>
  <c r="P1799" i="25"/>
  <c r="S1799" i="25"/>
  <c r="P1918" i="25"/>
  <c r="N765" i="25"/>
  <c r="O765" i="25"/>
  <c r="N1906" i="25"/>
  <c r="O1906" i="25"/>
  <c r="P677" i="25"/>
  <c r="S677" i="25"/>
  <c r="Q677" i="25"/>
  <c r="O2590" i="25"/>
  <c r="N2590" i="25"/>
  <c r="Q1564" i="25"/>
  <c r="S1564" i="25"/>
  <c r="P1564" i="25"/>
  <c r="N149" i="25"/>
  <c r="O149" i="25"/>
  <c r="P2070" i="25"/>
  <c r="Q2070" i="25"/>
  <c r="S2070" i="25"/>
  <c r="N2379" i="25"/>
  <c r="O2379" i="25"/>
  <c r="N3155" i="25"/>
  <c r="O3155" i="25"/>
  <c r="P3155" i="25" s="1"/>
  <c r="N3446" i="25"/>
  <c r="O3446" i="25"/>
  <c r="N1565" i="25"/>
  <c r="O1565" i="25"/>
  <c r="N1161" i="25"/>
  <c r="O1161" i="25"/>
  <c r="Q1161" i="25" s="1"/>
  <c r="O1201" i="25"/>
  <c r="N1201" i="25"/>
  <c r="S2563" i="25"/>
  <c r="P2563" i="25"/>
  <c r="Q2563" i="25"/>
  <c r="S13" i="25"/>
  <c r="Q13" i="25"/>
  <c r="P13" i="25"/>
  <c r="N3152" i="25"/>
  <c r="O3152" i="25"/>
  <c r="O2084" i="25"/>
  <c r="N2084" i="25"/>
  <c r="O621" i="25"/>
  <c r="N621" i="25"/>
  <c r="Q423" i="25"/>
  <c r="S423" i="25"/>
  <c r="P423" i="25"/>
  <c r="P1847" i="25"/>
  <c r="S1847" i="25"/>
  <c r="Q1847" i="25"/>
  <c r="O3044" i="25"/>
  <c r="N3044" i="25"/>
  <c r="P1535" i="25"/>
  <c r="P1661" i="25"/>
  <c r="S1661" i="25"/>
  <c r="Q1661" i="25"/>
  <c r="S3018" i="25"/>
  <c r="Q3018" i="25"/>
  <c r="Q3281" i="25"/>
  <c r="S3281" i="25"/>
  <c r="P3281" i="25"/>
  <c r="O2354" i="25"/>
  <c r="N2354" i="25"/>
  <c r="S2210" i="25"/>
  <c r="Q2210" i="25"/>
  <c r="P2210" i="25"/>
  <c r="N3173" i="25"/>
  <c r="O3173" i="25"/>
  <c r="O1947" i="25"/>
  <c r="N1947" i="25"/>
  <c r="O1921" i="25"/>
  <c r="N1921" i="25"/>
  <c r="N3104" i="25"/>
  <c r="O3104" i="25"/>
  <c r="S3234" i="25"/>
  <c r="P3234" i="25"/>
  <c r="Q3234" i="25"/>
  <c r="O3071" i="25"/>
  <c r="N3071" i="25"/>
  <c r="O2866" i="25"/>
  <c r="N2866" i="25"/>
  <c r="O2491" i="25"/>
  <c r="N2491" i="25"/>
  <c r="S2313" i="25"/>
  <c r="P2313" i="25"/>
  <c r="N1368" i="25"/>
  <c r="O1368" i="25"/>
  <c r="O408" i="25"/>
  <c r="N408" i="25"/>
  <c r="N3287" i="25"/>
  <c r="O3287" i="25"/>
  <c r="N1939" i="25"/>
  <c r="O1939" i="25"/>
  <c r="O2905" i="25"/>
  <c r="N2905" i="25"/>
  <c r="O2171" i="25"/>
  <c r="N2171" i="25"/>
  <c r="Q1087" i="25"/>
  <c r="S1087" i="25"/>
  <c r="P1087" i="25"/>
  <c r="O615" i="25"/>
  <c r="N615" i="25"/>
  <c r="Q2971" i="25"/>
  <c r="S2971" i="25"/>
  <c r="P2971" i="25"/>
  <c r="O2676" i="25"/>
  <c r="N2676" i="25"/>
  <c r="S997" i="25"/>
  <c r="P997" i="25"/>
  <c r="S1695" i="25"/>
  <c r="Q1695" i="25"/>
  <c r="P1695" i="25"/>
  <c r="S2551" i="25"/>
  <c r="P2551" i="25"/>
  <c r="Q2551" i="25"/>
  <c r="O2925" i="25"/>
  <c r="N2925" i="25"/>
  <c r="P3322" i="25"/>
  <c r="Q3322" i="25"/>
  <c r="S3322" i="25"/>
  <c r="N3370" i="25"/>
  <c r="O3370" i="25"/>
  <c r="P1012" i="25"/>
  <c r="S1012" i="25"/>
  <c r="Q1012" i="25"/>
  <c r="O1475" i="25"/>
  <c r="N1475" i="25"/>
  <c r="N2783" i="25"/>
  <c r="O2783" i="25"/>
  <c r="N2517" i="25"/>
  <c r="O2517" i="25"/>
  <c r="O1344" i="25"/>
  <c r="N1344" i="25"/>
  <c r="P651" i="25"/>
  <c r="S651" i="25"/>
  <c r="Q651" i="25"/>
  <c r="O2775" i="25"/>
  <c r="N2775" i="25"/>
  <c r="O2602" i="25"/>
  <c r="N2602" i="25"/>
  <c r="N602" i="25"/>
  <c r="O602" i="25"/>
  <c r="S312" i="25"/>
  <c r="Q312" i="25"/>
  <c r="O1698" i="25"/>
  <c r="N1698" i="25"/>
  <c r="P2174" i="25"/>
  <c r="S2174" i="25"/>
  <c r="Q2174" i="25"/>
  <c r="N3246" i="25"/>
  <c r="O3246" i="25"/>
  <c r="P3246" i="25" s="1"/>
  <c r="Q563" i="25"/>
  <c r="P563" i="25"/>
  <c r="S563" i="25"/>
  <c r="S2409" i="25"/>
  <c r="P2409" i="25"/>
  <c r="Q199" i="25"/>
  <c r="P199" i="25"/>
  <c r="S199" i="25"/>
  <c r="S3335" i="25"/>
  <c r="Q3335" i="25"/>
  <c r="S3115" i="25"/>
  <c r="P3115" i="25"/>
  <c r="Q3115" i="25"/>
  <c r="P730" i="25"/>
  <c r="S730" i="25"/>
  <c r="Q730" i="25"/>
  <c r="S1066" i="25"/>
  <c r="Q1066" i="25"/>
  <c r="P1066" i="25"/>
  <c r="P3214" i="25"/>
  <c r="Q3214" i="25"/>
  <c r="S3214" i="25"/>
  <c r="S836" i="25"/>
  <c r="Q836" i="25"/>
  <c r="O3374" i="25"/>
  <c r="N3374" i="25"/>
  <c r="O2136" i="25"/>
  <c r="N2136" i="25"/>
  <c r="O2836" i="25"/>
  <c r="N2836" i="25"/>
  <c r="O405" i="25"/>
  <c r="N405" i="25"/>
  <c r="N3041" i="25"/>
  <c r="O3041" i="25"/>
  <c r="N936" i="25"/>
  <c r="O936" i="25"/>
  <c r="O31" i="25"/>
  <c r="N31" i="25"/>
  <c r="N2974" i="25"/>
  <c r="O2974" i="25"/>
  <c r="N1625" i="25"/>
  <c r="O1625" i="25"/>
  <c r="O387" i="25"/>
  <c r="N387" i="25"/>
  <c r="N1343" i="25"/>
  <c r="O1343" i="25"/>
  <c r="P1943" i="25"/>
  <c r="S1943" i="25"/>
  <c r="Q1943" i="25"/>
  <c r="O2555" i="25"/>
  <c r="N2555" i="25"/>
  <c r="S1260" i="25"/>
  <c r="Q1260" i="25"/>
  <c r="P3280" i="25"/>
  <c r="S3280" i="25"/>
  <c r="Q3280" i="25"/>
  <c r="N2774" i="25"/>
  <c r="O2774" i="25"/>
  <c r="N1711" i="25"/>
  <c r="O1711" i="25"/>
  <c r="S1323" i="25"/>
  <c r="P1323" i="25"/>
  <c r="O2359" i="25"/>
  <c r="N2359" i="25"/>
  <c r="Q2398" i="25"/>
  <c r="S2398" i="25"/>
  <c r="P2398" i="25"/>
  <c r="N3449" i="25"/>
  <c r="O3449" i="25"/>
  <c r="N2969" i="25"/>
  <c r="O2969" i="25"/>
  <c r="O1165" i="25"/>
  <c r="N1165" i="25"/>
  <c r="N934" i="25"/>
  <c r="O934" i="25"/>
  <c r="P129" i="25"/>
  <c r="Q129" i="25"/>
  <c r="S129" i="25"/>
  <c r="Q1673" i="25"/>
  <c r="S1673" i="25"/>
  <c r="P1673" i="25"/>
  <c r="O226" i="25"/>
  <c r="N226" i="25"/>
  <c r="N2696" i="25"/>
  <c r="O2696" i="25"/>
  <c r="N1041" i="25"/>
  <c r="O1041" i="25"/>
  <c r="Q1674" i="25"/>
  <c r="P1674" i="25"/>
  <c r="S1674" i="25"/>
  <c r="P1042" i="25"/>
  <c r="S1042" i="25"/>
  <c r="Q1042" i="25"/>
  <c r="Q833" i="25"/>
  <c r="S833" i="25"/>
  <c r="P833" i="25"/>
  <c r="O2296" i="25"/>
  <c r="N2296" i="25"/>
  <c r="O1473" i="25"/>
  <c r="N1473" i="25"/>
  <c r="O1974" i="25"/>
  <c r="N1974" i="25"/>
  <c r="S1360" i="25"/>
  <c r="P1360" i="25"/>
  <c r="O41" i="25"/>
  <c r="N41" i="25"/>
  <c r="N1691" i="25"/>
  <c r="O1691" i="25"/>
  <c r="N856" i="25"/>
  <c r="O856" i="25"/>
  <c r="N2462" i="25"/>
  <c r="O2462" i="25"/>
  <c r="N2380" i="25"/>
  <c r="O2380" i="25"/>
  <c r="N329" i="25"/>
  <c r="O329" i="25"/>
  <c r="S2688" i="25"/>
  <c r="Q2688" i="25"/>
  <c r="Q698" i="25"/>
  <c r="P698" i="25"/>
  <c r="S698" i="25"/>
  <c r="O260" i="25"/>
  <c r="N260" i="25"/>
  <c r="S1659" i="25"/>
  <c r="P1659" i="25"/>
  <c r="Q1659" i="25"/>
  <c r="N484" i="25"/>
  <c r="O484" i="25"/>
  <c r="O1879" i="25"/>
  <c r="N1879" i="25"/>
  <c r="O3283" i="25"/>
  <c r="N3283" i="25"/>
  <c r="N1638" i="25"/>
  <c r="O1638" i="25"/>
  <c r="N1664" i="25"/>
  <c r="O1664" i="25"/>
  <c r="P855" i="25"/>
  <c r="Q855" i="25"/>
  <c r="S855" i="25"/>
  <c r="Q2482" i="25"/>
  <c r="S2482" i="25"/>
  <c r="P2482" i="25"/>
  <c r="N2484" i="25"/>
  <c r="O2484" i="25"/>
  <c r="Q2291" i="25"/>
  <c r="P2291" i="25"/>
  <c r="S2291" i="25"/>
  <c r="N3266" i="25"/>
  <c r="O3266" i="25"/>
  <c r="P3266" i="25" s="1"/>
  <c r="S939" i="25"/>
  <c r="P939" i="25"/>
  <c r="P3422" i="25"/>
  <c r="S3422" i="25"/>
  <c r="Q3422" i="25"/>
  <c r="P380" i="25"/>
  <c r="Q380" i="25"/>
  <c r="S380" i="25"/>
  <c r="N258" i="25"/>
  <c r="O258" i="25"/>
  <c r="O900" i="25"/>
  <c r="N900" i="25"/>
  <c r="N384" i="25"/>
  <c r="O384" i="25"/>
  <c r="N1015" i="25"/>
  <c r="O1015" i="25"/>
  <c r="N2549" i="25"/>
  <c r="O2549" i="25"/>
  <c r="Q779" i="25"/>
  <c r="P779" i="25"/>
  <c r="S779" i="25"/>
  <c r="O3027" i="25"/>
  <c r="N3027" i="25"/>
  <c r="O1868" i="25"/>
  <c r="N1868" i="25"/>
  <c r="O344" i="25"/>
  <c r="N344" i="25"/>
  <c r="O205" i="25"/>
  <c r="N205" i="25"/>
  <c r="O2130" i="25"/>
  <c r="N2130" i="25"/>
  <c r="O3188" i="25"/>
  <c r="N3188" i="25"/>
  <c r="O2184" i="25"/>
  <c r="N2184" i="25"/>
  <c r="N391" i="25"/>
  <c r="O391" i="25"/>
  <c r="N1131" i="25"/>
  <c r="O1131" i="25"/>
  <c r="Q1131" i="25" s="1"/>
  <c r="P2337" i="25"/>
  <c r="Q2337" i="25"/>
  <c r="S2337" i="25"/>
  <c r="S2545" i="25"/>
  <c r="P2545" i="25"/>
  <c r="N1091" i="25"/>
  <c r="O1091" i="25"/>
  <c r="N298" i="25"/>
  <c r="O298" i="25"/>
  <c r="P298" i="25" s="1"/>
  <c r="S1777" i="25"/>
  <c r="P1777" i="25"/>
  <c r="S3427" i="25"/>
  <c r="Q3427" i="25"/>
  <c r="P3427" i="25"/>
  <c r="N914" i="25"/>
  <c r="O914" i="25"/>
  <c r="P914" i="25" s="1"/>
  <c r="N2537" i="25"/>
  <c r="O2537" i="25"/>
  <c r="S2841" i="25"/>
  <c r="Q2841" i="25"/>
  <c r="P2841" i="25"/>
  <c r="P1717" i="25"/>
  <c r="S1717" i="25"/>
  <c r="Q1717" i="25"/>
  <c r="O961" i="25"/>
  <c r="N961" i="25"/>
  <c r="S1712" i="25"/>
  <c r="P1712" i="25"/>
  <c r="Q1712" i="25"/>
  <c r="O2927" i="25"/>
  <c r="N2927" i="25"/>
  <c r="S3402" i="25"/>
  <c r="P3402" i="25"/>
  <c r="O685" i="25"/>
  <c r="N685" i="25"/>
  <c r="N1723" i="25"/>
  <c r="O1723" i="25"/>
  <c r="N1836" i="25"/>
  <c r="O1836" i="25"/>
  <c r="N282" i="25"/>
  <c r="O282" i="25"/>
  <c r="O2451" i="25"/>
  <c r="N2451" i="25"/>
  <c r="N2071" i="25"/>
  <c r="O2071" i="25"/>
  <c r="P479" i="25"/>
  <c r="Q479" i="25"/>
  <c r="S479" i="25"/>
  <c r="Q2636" i="25"/>
  <c r="S2636" i="25"/>
  <c r="P2636" i="25"/>
  <c r="Q1356" i="25"/>
  <c r="N1421" i="25"/>
  <c r="O1421" i="25"/>
  <c r="N1631" i="25"/>
  <c r="O1631" i="25"/>
  <c r="Q2929" i="25"/>
  <c r="Q1117" i="25"/>
  <c r="S1117" i="25"/>
  <c r="P1117" i="25"/>
  <c r="N3349" i="25"/>
  <c r="O3349" i="25"/>
  <c r="P3457" i="25"/>
  <c r="S3457" i="25"/>
  <c r="Q3457" i="25"/>
  <c r="O705" i="25"/>
  <c r="N705" i="25"/>
  <c r="N3459" i="25"/>
  <c r="O3459" i="25"/>
  <c r="O561" i="25"/>
  <c r="N561" i="25"/>
  <c r="N2016" i="25"/>
  <c r="O2016" i="25"/>
  <c r="N2632" i="25"/>
  <c r="O2632" i="25"/>
  <c r="N643" i="25"/>
  <c r="O643" i="25"/>
  <c r="P3443" i="25"/>
  <c r="S3443" i="25"/>
  <c r="Q3443" i="25"/>
  <c r="O1058" i="25"/>
  <c r="N1058" i="25"/>
  <c r="O54" i="25"/>
  <c r="N54" i="25"/>
  <c r="P2973" i="25"/>
  <c r="S2973" i="25"/>
  <c r="Q2973" i="25"/>
  <c r="P1349" i="25"/>
  <c r="Q1585" i="25"/>
  <c r="S1585" i="25"/>
  <c r="P1585" i="25"/>
  <c r="O320" i="25"/>
  <c r="N320" i="25"/>
  <c r="Q197" i="25"/>
  <c r="P3082" i="25"/>
  <c r="Q277" i="25"/>
  <c r="P277" i="25"/>
  <c r="S277" i="25"/>
  <c r="Q3111" i="25"/>
  <c r="P3111" i="25"/>
  <c r="S3111" i="25"/>
  <c r="N3467" i="25"/>
  <c r="O3467" i="25"/>
  <c r="O749" i="25"/>
  <c r="N749" i="25"/>
  <c r="P2516" i="25"/>
  <c r="Q2516" i="25"/>
  <c r="S2516" i="25"/>
  <c r="P1547" i="25"/>
  <c r="Q1547" i="25"/>
  <c r="S1547" i="25"/>
  <c r="N1493" i="25"/>
  <c r="O1493" i="25"/>
  <c r="S954" i="25"/>
  <c r="Q954" i="25"/>
  <c r="P954" i="25"/>
  <c r="O403" i="25"/>
  <c r="N403" i="25"/>
  <c r="P1470" i="25"/>
  <c r="Q1470" i="25"/>
  <c r="S1470" i="25"/>
  <c r="O2024" i="25"/>
  <c r="N2024" i="25"/>
  <c r="S2672" i="25"/>
  <c r="Q2672" i="25"/>
  <c r="P2672" i="25"/>
  <c r="Q761" i="25"/>
  <c r="Q442" i="25"/>
  <c r="P442" i="25"/>
  <c r="S442" i="25"/>
  <c r="S3159" i="25"/>
  <c r="Q3159" i="25"/>
  <c r="N1387" i="25"/>
  <c r="O1387" i="25"/>
  <c r="O2295" i="25"/>
  <c r="N2295" i="25"/>
  <c r="O3231" i="25"/>
  <c r="N3231" i="25"/>
  <c r="S662" i="25"/>
  <c r="P662" i="25"/>
  <c r="Q662" i="25"/>
  <c r="S3036" i="25"/>
  <c r="P3036" i="25"/>
  <c r="Q634" i="25"/>
  <c r="S634" i="25"/>
  <c r="P634" i="25"/>
  <c r="P3328" i="25"/>
  <c r="S3328" i="25"/>
  <c r="Q3328" i="25"/>
  <c r="N2393" i="25"/>
  <c r="O2393" i="25"/>
  <c r="Q1090" i="25"/>
  <c r="S328" i="25"/>
  <c r="Q328" i="25"/>
  <c r="O1570" i="25"/>
  <c r="N1570" i="25"/>
  <c r="O2377" i="25"/>
  <c r="N2377" i="25"/>
  <c r="P2361" i="25"/>
  <c r="S2361" i="25"/>
  <c r="Q2361" i="25"/>
  <c r="N2916" i="25"/>
  <c r="O2916" i="25"/>
  <c r="N1800" i="25"/>
  <c r="O1800" i="25"/>
  <c r="P1800" i="25" s="1"/>
  <c r="S532" i="25"/>
  <c r="Q532" i="25"/>
  <c r="S2222" i="25"/>
  <c r="Q2222" i="25"/>
  <c r="P2222" i="25"/>
  <c r="O918" i="25"/>
  <c r="N918" i="25"/>
  <c r="N3062" i="25"/>
  <c r="O3062" i="25"/>
  <c r="O3332" i="25"/>
  <c r="N3332" i="25"/>
  <c r="S2806" i="25"/>
  <c r="Q2806" i="25"/>
  <c r="Q2061" i="25"/>
  <c r="P32" i="25"/>
  <c r="S32" i="25"/>
  <c r="Q32" i="25"/>
  <c r="N1929" i="25"/>
  <c r="O1929" i="25"/>
  <c r="O3445" i="25"/>
  <c r="N3445" i="25"/>
  <c r="O2430" i="25"/>
  <c r="N2430" i="25"/>
  <c r="O1431" i="25"/>
  <c r="N1431" i="25"/>
  <c r="P1284" i="25"/>
  <c r="Q1284" i="25"/>
  <c r="S1284" i="25"/>
  <c r="Q1806" i="25"/>
  <c r="S1806" i="25"/>
  <c r="P1806" i="25"/>
  <c r="O1802" i="25"/>
  <c r="N1802" i="25"/>
  <c r="P134" i="25"/>
  <c r="Q134" i="25"/>
  <c r="S134" i="25"/>
  <c r="S2804" i="25"/>
  <c r="P2804" i="25"/>
  <c r="Q2804" i="25"/>
  <c r="P1245" i="25"/>
  <c r="S1245" i="25"/>
  <c r="Q1245" i="25"/>
  <c r="P183" i="25"/>
  <c r="Q183" i="25"/>
  <c r="S183" i="25"/>
  <c r="O212" i="25"/>
  <c r="N212" i="25"/>
  <c r="P1746" i="25"/>
  <c r="S1746" i="25"/>
  <c r="Q1746" i="25"/>
  <c r="N2492" i="25"/>
  <c r="O2492" i="25"/>
  <c r="O2813" i="25"/>
  <c r="N2813" i="25"/>
  <c r="N995" i="25"/>
  <c r="O995" i="25"/>
  <c r="Q995" i="25" s="1"/>
  <c r="O1326" i="25"/>
  <c r="N1326" i="25"/>
  <c r="P252" i="25"/>
  <c r="S252" i="25"/>
  <c r="Q252" i="25"/>
  <c r="N1693" i="25"/>
  <c r="O1693" i="25"/>
  <c r="O787" i="25"/>
  <c r="N787" i="25"/>
  <c r="O2111" i="25"/>
  <c r="N2111" i="25"/>
  <c r="O629" i="25"/>
  <c r="N629" i="25"/>
  <c r="Q295" i="25"/>
  <c r="P295" i="25"/>
  <c r="S295" i="25"/>
  <c r="O2286" i="25"/>
  <c r="N2286" i="25"/>
  <c r="N2771" i="25"/>
  <c r="O2771" i="25"/>
  <c r="S208" i="25"/>
  <c r="Q208" i="25"/>
  <c r="P208" i="25"/>
  <c r="Q349" i="25"/>
  <c r="O3007" i="25"/>
  <c r="N3007" i="25"/>
  <c r="N432" i="25"/>
  <c r="O432" i="25"/>
  <c r="P432" i="25" s="1"/>
  <c r="O2800" i="25"/>
  <c r="N2800" i="25"/>
  <c r="O434" i="25"/>
  <c r="N434" i="25"/>
  <c r="N128" i="25"/>
  <c r="O128" i="25"/>
  <c r="P128" i="25" s="1"/>
  <c r="O3142" i="25"/>
  <c r="N3142" i="25"/>
  <c r="P39" i="25"/>
  <c r="Q39" i="25"/>
  <c r="S39" i="25"/>
  <c r="N2535" i="25"/>
  <c r="O2535" i="25"/>
  <c r="P1716" i="25"/>
  <c r="S1716" i="25"/>
  <c r="Q1716" i="25"/>
  <c r="Q1157" i="25"/>
  <c r="S1157" i="25"/>
  <c r="P1157" i="25"/>
  <c r="N1025" i="25"/>
  <c r="O1025" i="25"/>
  <c r="P1897" i="25"/>
  <c r="S1897" i="25"/>
  <c r="Q1897" i="25"/>
  <c r="O2488" i="25"/>
  <c r="N2488" i="25"/>
  <c r="S2530" i="25"/>
  <c r="P2530" i="25"/>
  <c r="N2090" i="25"/>
  <c r="O2090" i="25"/>
  <c r="O726" i="25"/>
  <c r="N726" i="25"/>
  <c r="S1541" i="25"/>
  <c r="P1541" i="25"/>
  <c r="Q1541" i="25"/>
  <c r="O72" i="25"/>
  <c r="N72" i="25"/>
  <c r="N1067" i="25"/>
  <c r="O1067" i="25"/>
  <c r="Q1610" i="25"/>
  <c r="P1610" i="25"/>
  <c r="S1610" i="25"/>
  <c r="N1256" i="25"/>
  <c r="O1256" i="25"/>
  <c r="O3209" i="25"/>
  <c r="N3209" i="25"/>
  <c r="Q3198" i="25"/>
  <c r="P3198" i="25"/>
  <c r="S3198" i="25"/>
  <c r="S1113" i="25"/>
  <c r="Q1113" i="25"/>
  <c r="P1113" i="25"/>
  <c r="P43" i="25"/>
  <c r="S43" i="25"/>
  <c r="Q43" i="25"/>
  <c r="N501" i="25"/>
  <c r="O501" i="25"/>
  <c r="N62" i="25"/>
  <c r="O62" i="25"/>
  <c r="O139" i="25"/>
  <c r="N139" i="25"/>
  <c r="S1608" i="25"/>
  <c r="Q1608" i="25"/>
  <c r="P1608" i="25"/>
  <c r="N2876" i="25"/>
  <c r="O2876" i="25"/>
  <c r="S2884" i="25"/>
  <c r="Q2884" i="25"/>
  <c r="P2884" i="25"/>
  <c r="N2168" i="25"/>
  <c r="O2168" i="25"/>
  <c r="N324" i="25"/>
  <c r="O324" i="25"/>
  <c r="O2007" i="25"/>
  <c r="N2007" i="25"/>
  <c r="O865" i="25"/>
  <c r="N865" i="25"/>
  <c r="Q1358" i="25"/>
  <c r="S1358" i="25"/>
  <c r="P1358" i="25"/>
  <c r="N3331" i="25"/>
  <c r="O3331" i="25"/>
  <c r="Q531" i="25"/>
  <c r="P531" i="25"/>
  <c r="S531" i="25"/>
  <c r="P3274" i="25"/>
  <c r="S3274" i="25"/>
  <c r="Q3274" i="25"/>
  <c r="S3296" i="25"/>
  <c r="Q3296" i="25"/>
  <c r="P3296" i="25"/>
  <c r="N1768" i="25"/>
  <c r="O1768" i="25"/>
  <c r="N2601" i="25"/>
  <c r="O2601" i="25"/>
  <c r="O2992" i="25"/>
  <c r="N2992" i="25"/>
  <c r="P1216" i="25"/>
  <c r="N1160" i="25"/>
  <c r="O1160" i="25"/>
  <c r="N3485" i="25"/>
  <c r="O3485" i="25"/>
  <c r="N3080" i="25"/>
  <c r="O3080" i="25"/>
  <c r="O3475" i="25"/>
  <c r="N3475" i="25"/>
  <c r="N3127" i="25"/>
  <c r="O3127" i="25"/>
  <c r="S2895" i="25"/>
  <c r="Q2895" i="25"/>
  <c r="N780" i="25"/>
  <c r="O780" i="25"/>
  <c r="S2299" i="25"/>
  <c r="Q2299" i="25"/>
  <c r="P2299" i="25"/>
  <c r="N3124" i="25"/>
  <c r="O3124" i="25"/>
  <c r="N2246" i="25"/>
  <c r="O2246" i="25"/>
  <c r="O292" i="25"/>
  <c r="N292" i="25"/>
  <c r="O1032" i="25"/>
  <c r="N1032" i="25"/>
  <c r="O2819" i="25"/>
  <c r="N2819" i="25"/>
  <c r="Q1052" i="25"/>
  <c r="P1052" i="25"/>
  <c r="S1052" i="25"/>
  <c r="O688" i="25"/>
  <c r="N688" i="25"/>
  <c r="O1397" i="25"/>
  <c r="N1397" i="25"/>
  <c r="S3406" i="25"/>
  <c r="Q3406" i="25"/>
  <c r="P3406" i="25"/>
  <c r="N1189" i="25"/>
  <c r="O1189" i="25"/>
  <c r="S2628" i="25"/>
  <c r="P2628" i="25"/>
  <c r="Q2628" i="25"/>
  <c r="N370" i="25"/>
  <c r="O370" i="25"/>
  <c r="N590" i="25"/>
  <c r="O590" i="25"/>
  <c r="O773" i="25"/>
  <c r="N773" i="25"/>
  <c r="Q1524" i="25"/>
  <c r="S1524" i="25"/>
  <c r="P1524" i="25"/>
  <c r="N1452" i="25"/>
  <c r="O1452" i="25"/>
  <c r="S2547" i="25"/>
  <c r="Q2547" i="25"/>
  <c r="P2547" i="25"/>
  <c r="O3378" i="25"/>
  <c r="N3378" i="25"/>
  <c r="Q2063" i="25"/>
  <c r="N2477" i="25"/>
  <c r="O2477" i="25"/>
  <c r="N2483" i="25"/>
  <c r="O2483" i="25"/>
  <c r="N2926" i="25"/>
  <c r="O2926" i="25"/>
  <c r="S2769" i="25"/>
  <c r="Q2769" i="25"/>
  <c r="O1112" i="25"/>
  <c r="N1112" i="25"/>
  <c r="N1647" i="25"/>
  <c r="O1647" i="25"/>
  <c r="O1251" i="25"/>
  <c r="N1251" i="25"/>
  <c r="O968" i="25"/>
  <c r="N968" i="25"/>
  <c r="Q1590" i="25"/>
  <c r="S1590" i="25"/>
  <c r="P1590" i="25"/>
  <c r="O2459" i="25"/>
  <c r="N2459" i="25"/>
  <c r="P1582" i="25"/>
  <c r="S1582" i="25"/>
  <c r="Q1582" i="25"/>
  <c r="N2077" i="25"/>
  <c r="O2077" i="25"/>
  <c r="P2827" i="25"/>
  <c r="P120" i="25"/>
  <c r="S120" i="25"/>
  <c r="Q120" i="25"/>
  <c r="P1017" i="25"/>
  <c r="S1017" i="25"/>
  <c r="Q1017" i="25"/>
  <c r="O2515" i="25"/>
  <c r="N2515" i="25"/>
  <c r="O1607" i="25"/>
  <c r="N1607" i="25"/>
  <c r="S2276" i="25"/>
  <c r="Q2276" i="25"/>
  <c r="P2276" i="25"/>
  <c r="Q1086" i="25"/>
  <c r="S1086" i="25"/>
  <c r="P1086" i="25"/>
  <c r="O206" i="25"/>
  <c r="N206" i="25"/>
  <c r="N519" i="25"/>
  <c r="O519" i="25"/>
  <c r="N502" i="25"/>
  <c r="O502" i="25"/>
  <c r="N1287" i="25"/>
  <c r="O1287" i="25"/>
  <c r="N369" i="25"/>
  <c r="O369" i="25"/>
  <c r="Q276" i="25"/>
  <c r="S276" i="25"/>
  <c r="P276" i="25"/>
  <c r="S1270" i="25"/>
  <c r="Q1270" i="25"/>
  <c r="P1270" i="25"/>
  <c r="N19" i="25"/>
  <c r="O19" i="25"/>
  <c r="Q1409" i="25"/>
  <c r="Q2229" i="25"/>
  <c r="O2117" i="25"/>
  <c r="N2117" i="25"/>
  <c r="N725" i="25"/>
  <c r="O725" i="25"/>
  <c r="N3454" i="25"/>
  <c r="O3454" i="25"/>
  <c r="O2531" i="25"/>
  <c r="N2531" i="25"/>
  <c r="O2706" i="25"/>
  <c r="N2706" i="25"/>
  <c r="N3100" i="25"/>
  <c r="O3100" i="25"/>
  <c r="P3448" i="25"/>
  <c r="S3448" i="25"/>
  <c r="Q3448" i="25"/>
  <c r="O3423" i="25"/>
  <c r="N3423" i="25"/>
  <c r="O2212" i="25"/>
  <c r="N2212" i="25"/>
  <c r="S1730" i="25"/>
  <c r="Q1730" i="25"/>
  <c r="P1730" i="25"/>
  <c r="O917" i="25"/>
  <c r="N917" i="25"/>
  <c r="N3254" i="25"/>
  <c r="O3254" i="25"/>
  <c r="N1455" i="25"/>
  <c r="O1455" i="25"/>
  <c r="N1657" i="25"/>
  <c r="O1657" i="25"/>
  <c r="O347" i="25"/>
  <c r="N347" i="25"/>
  <c r="N3117" i="25"/>
  <c r="O3117" i="25"/>
  <c r="O1440" i="25"/>
  <c r="N1440" i="25"/>
  <c r="N3212" i="25"/>
  <c r="O3212" i="25"/>
  <c r="Q3212" i="25" s="1"/>
  <c r="Q2990" i="25"/>
  <c r="P2990" i="25"/>
  <c r="S2990" i="25"/>
  <c r="P2376" i="25"/>
  <c r="O1183" i="25"/>
  <c r="N1183" i="25"/>
  <c r="Q2995" i="25"/>
  <c r="S2995" i="25"/>
  <c r="P2995" i="25"/>
  <c r="Q238" i="25"/>
  <c r="N2400" i="25"/>
  <c r="O2400" i="25"/>
  <c r="O1905" i="25"/>
  <c r="N1905" i="25"/>
  <c r="O156" i="25"/>
  <c r="N156" i="25"/>
  <c r="O1760" i="25"/>
  <c r="N1760" i="25"/>
  <c r="S1918" i="25"/>
  <c r="Q1918" i="25"/>
  <c r="N3486" i="25"/>
  <c r="O3486" i="25"/>
  <c r="O1645" i="25"/>
  <c r="N1645" i="25"/>
  <c r="O3179" i="25"/>
  <c r="N3179" i="25"/>
  <c r="N243" i="25"/>
  <c r="O243" i="25"/>
  <c r="P243" i="25" s="1"/>
  <c r="N896" i="25"/>
  <c r="O896" i="25"/>
  <c r="N360" i="25"/>
  <c r="O360" i="25"/>
  <c r="O826" i="25"/>
  <c r="N826" i="25"/>
  <c r="N2133" i="25"/>
  <c r="O2133" i="25"/>
  <c r="N2967" i="25"/>
  <c r="O2967" i="25"/>
  <c r="O2756" i="25"/>
  <c r="N2756" i="25"/>
  <c r="O2068" i="25"/>
  <c r="N2068" i="25"/>
  <c r="S2392" i="25"/>
  <c r="Q2392" i="25"/>
  <c r="S2250" i="25"/>
  <c r="P2250" i="25"/>
  <c r="N1782" i="25"/>
  <c r="O1782" i="25"/>
  <c r="O2437" i="25"/>
  <c r="N2437" i="25"/>
  <c r="N1500" i="25"/>
  <c r="O1500" i="25"/>
  <c r="Q1500" i="25" s="1"/>
  <c r="P3164" i="25"/>
  <c r="S3164" i="25"/>
  <c r="Q3164" i="25"/>
  <c r="N3137" i="25"/>
  <c r="O3137" i="25"/>
  <c r="N2448" i="25"/>
  <c r="O2448" i="25"/>
  <c r="S1535" i="25"/>
  <c r="Q1535" i="25"/>
  <c r="S3470" i="25"/>
  <c r="P3470" i="25"/>
  <c r="Q3470" i="25"/>
  <c r="S2576" i="25"/>
  <c r="Q2576" i="25"/>
  <c r="P2576" i="25"/>
  <c r="S1163" i="25"/>
  <c r="Q1163" i="25"/>
  <c r="P1163" i="25"/>
  <c r="S1550" i="25"/>
  <c r="Q1550" i="25"/>
  <c r="P1550" i="25"/>
  <c r="P1862" i="25"/>
  <c r="S1862" i="25"/>
  <c r="Q1862" i="25"/>
  <c r="P2114" i="25"/>
  <c r="Q2114" i="25"/>
  <c r="S2114" i="25"/>
  <c r="Q2965" i="25"/>
  <c r="P2965" i="25"/>
  <c r="S2965" i="25"/>
  <c r="P2722" i="25"/>
  <c r="O2102" i="25"/>
  <c r="N2102" i="25"/>
  <c r="O2362" i="25"/>
  <c r="N2362" i="25"/>
  <c r="N1708" i="25"/>
  <c r="O1708" i="25"/>
  <c r="N2623" i="25"/>
  <c r="O2623" i="25"/>
  <c r="Q3437" i="25"/>
  <c r="S3437" i="25"/>
  <c r="P3437" i="25"/>
  <c r="N2186" i="25"/>
  <c r="O2186" i="25"/>
  <c r="N665" i="25"/>
  <c r="O665" i="25"/>
  <c r="O1561" i="25"/>
  <c r="N1561" i="25"/>
  <c r="O2445" i="25"/>
  <c r="N2445" i="25"/>
  <c r="P3215" i="25"/>
  <c r="S3215" i="25"/>
  <c r="Q3215" i="25"/>
  <c r="N846" i="25"/>
  <c r="O846" i="25"/>
  <c r="O1367" i="25"/>
  <c r="N1367" i="25"/>
  <c r="N2444" i="25"/>
  <c r="O2444" i="25"/>
  <c r="S2476" i="25"/>
  <c r="P2476" i="25"/>
  <c r="Q2476" i="25"/>
  <c r="S2435" i="25"/>
  <c r="P2435" i="25"/>
  <c r="Q2435" i="25"/>
  <c r="S3346" i="25"/>
  <c r="P3346" i="25"/>
  <c r="S2525" i="25"/>
  <c r="P2525" i="25"/>
  <c r="Q2525" i="25"/>
  <c r="O863" i="25"/>
  <c r="N863" i="25"/>
  <c r="S2789" i="25"/>
  <c r="P2789" i="25"/>
  <c r="Q2789" i="25"/>
  <c r="N291" i="25"/>
  <c r="O291" i="25"/>
  <c r="Q291" i="25" s="1"/>
  <c r="O2112" i="25"/>
  <c r="N2112" i="25"/>
  <c r="S1741" i="25"/>
  <c r="P1741" i="25"/>
  <c r="Q1741" i="25"/>
  <c r="N3375" i="25"/>
  <c r="O3375" i="25"/>
  <c r="S1971" i="25"/>
  <c r="P1971" i="25"/>
  <c r="Q1971" i="25"/>
  <c r="N497" i="25"/>
  <c r="O497" i="25"/>
  <c r="P2044" i="25"/>
  <c r="Q2044" i="25"/>
  <c r="S2044" i="25"/>
  <c r="Q704" i="25"/>
  <c r="S704" i="25"/>
  <c r="P704" i="25"/>
  <c r="Q2009" i="25"/>
  <c r="S2009" i="25"/>
  <c r="P2009" i="25"/>
  <c r="P2499" i="25"/>
  <c r="Q2499" i="25"/>
  <c r="S2499" i="25"/>
  <c r="O1146" i="25"/>
  <c r="N1146" i="25"/>
  <c r="Q910" i="25"/>
  <c r="Q1317" i="25"/>
  <c r="S1317" i="25"/>
  <c r="P1317" i="25"/>
  <c r="P1915" i="25"/>
  <c r="P2650" i="25"/>
  <c r="S2650" i="25"/>
  <c r="Q2650" i="25"/>
  <c r="P783" i="25"/>
  <c r="S783" i="25"/>
  <c r="Q783" i="25"/>
  <c r="P3161" i="25"/>
  <c r="S3161" i="25"/>
  <c r="Q3161" i="25"/>
  <c r="S1587" i="25"/>
  <c r="P1587" i="25"/>
  <c r="Q1587" i="25"/>
  <c r="P271" i="25"/>
  <c r="P2941" i="25"/>
  <c r="Q2941" i="25"/>
  <c r="S2941" i="25"/>
  <c r="S3323" i="25"/>
  <c r="P3323" i="25"/>
  <c r="Q3323" i="25"/>
  <c r="Q980" i="25"/>
  <c r="S980" i="25"/>
  <c r="P980" i="25"/>
  <c r="P1311" i="25"/>
  <c r="S1311" i="25"/>
  <c r="Q1311" i="25"/>
  <c r="Q3499" i="25"/>
  <c r="P3499" i="25"/>
  <c r="S3499" i="25"/>
  <c r="N2241" i="25"/>
  <c r="O2241" i="25"/>
  <c r="N669" i="25"/>
  <c r="O669" i="25"/>
  <c r="S2570" i="25"/>
  <c r="Q2570" i="25"/>
  <c r="AE1" i="25"/>
  <c r="N1994" i="25"/>
  <c r="O1994" i="25"/>
  <c r="S1869" i="25"/>
  <c r="P1869" i="25"/>
  <c r="Q1869" i="25"/>
  <c r="N2375" i="25"/>
  <c r="O2375" i="25"/>
  <c r="P2509" i="25"/>
  <c r="S2509" i="25"/>
  <c r="Q2509" i="25"/>
  <c r="S3175" i="25"/>
  <c r="Q3175" i="25"/>
  <c r="O117" i="25"/>
  <c r="N117" i="25"/>
  <c r="Q1120" i="25"/>
  <c r="S1120" i="25"/>
  <c r="P1120" i="25"/>
  <c r="O1248" i="25"/>
  <c r="N1248" i="25"/>
  <c r="S1356" i="25"/>
  <c r="P1356" i="25"/>
  <c r="P3264" i="25"/>
  <c r="Q3264" i="25"/>
  <c r="S3264" i="25"/>
  <c r="N352" i="25"/>
  <c r="O352" i="25"/>
  <c r="S3367" i="25"/>
  <c r="Q3367" i="25"/>
  <c r="P3367" i="25"/>
  <c r="N1497" i="25"/>
  <c r="O1497" i="25"/>
  <c r="O1757" i="25"/>
  <c r="N1757" i="25"/>
  <c r="S2929" i="25"/>
  <c r="P2929" i="25"/>
  <c r="N2803" i="25"/>
  <c r="O2803" i="25"/>
  <c r="N418" i="25"/>
  <c r="O418" i="25"/>
  <c r="S1349" i="25"/>
  <c r="Q1349" i="25"/>
  <c r="N2684" i="25"/>
  <c r="O2684" i="25"/>
  <c r="S3082" i="25"/>
  <c r="Q3082" i="25"/>
  <c r="O1417" i="25"/>
  <c r="N1417" i="25"/>
  <c r="N1554" i="25"/>
  <c r="O1554" i="25"/>
  <c r="O1808" i="25"/>
  <c r="N1808" i="25"/>
  <c r="Q2627" i="25"/>
  <c r="S2627" i="25"/>
  <c r="P2627" i="25"/>
  <c r="S945" i="25"/>
  <c r="Q945" i="25"/>
  <c r="P945" i="25"/>
  <c r="P1640" i="25"/>
  <c r="Q1640" i="25"/>
  <c r="S1640" i="25"/>
  <c r="P1316" i="25"/>
  <c r="S1316" i="25"/>
  <c r="Q1316" i="25"/>
  <c r="O1254" i="25"/>
  <c r="N1254" i="25"/>
  <c r="N1637" i="25"/>
  <c r="O1637" i="25"/>
  <c r="N2223" i="25"/>
  <c r="O2223" i="25"/>
  <c r="Q2223" i="25" s="1"/>
  <c r="O3217" i="25"/>
  <c r="N3217" i="25"/>
  <c r="O2154" i="25"/>
  <c r="N2154" i="25"/>
  <c r="Q1786" i="25"/>
  <c r="P1786" i="25"/>
  <c r="S1786" i="25"/>
  <c r="O2408" i="25"/>
  <c r="N2408" i="25"/>
  <c r="P410" i="25"/>
  <c r="Q410" i="25"/>
  <c r="S410" i="25"/>
  <c r="O851" i="25"/>
  <c r="N851" i="25"/>
  <c r="O1277" i="25"/>
  <c r="N1277" i="25"/>
  <c r="O998" i="25"/>
  <c r="N998" i="25"/>
  <c r="Q2069" i="25"/>
  <c r="P2069" i="25"/>
  <c r="S2069" i="25"/>
  <c r="P397" i="25"/>
  <c r="Q397" i="25"/>
  <c r="S397" i="25"/>
  <c r="S1292" i="25"/>
  <c r="P1292" i="25"/>
  <c r="Q1292" i="25"/>
  <c r="O454" i="25"/>
  <c r="N454" i="25"/>
  <c r="N3067" i="25"/>
  <c r="O3067" i="25"/>
  <c r="N1728" i="25"/>
  <c r="O1728" i="25"/>
  <c r="N1704" i="25"/>
  <c r="O1704" i="25"/>
  <c r="O553" i="25"/>
  <c r="N553" i="25"/>
  <c r="O317" i="25"/>
  <c r="N317" i="25"/>
  <c r="O743" i="25"/>
  <c r="N743" i="25"/>
  <c r="N2497" i="25"/>
  <c r="O2497" i="25"/>
  <c r="O1881" i="25"/>
  <c r="N1881" i="25"/>
  <c r="N1688" i="25"/>
  <c r="O1688" i="25"/>
  <c r="O75" i="25"/>
  <c r="N75" i="25"/>
  <c r="P2274" i="25"/>
  <c r="Q2274" i="25"/>
  <c r="S2274" i="25"/>
  <c r="S1903" i="25"/>
  <c r="Q1903" i="25"/>
  <c r="P1903" i="25"/>
  <c r="N2193" i="25"/>
  <c r="O2193" i="25"/>
  <c r="N1798" i="25"/>
  <c r="O1798" i="25"/>
  <c r="P2698" i="25"/>
  <c r="Q2698" i="25"/>
  <c r="S2698" i="25"/>
  <c r="Q2148" i="25"/>
  <c r="S2148" i="25"/>
  <c r="P2148" i="25"/>
  <c r="N2729" i="25"/>
  <c r="O2729" i="25"/>
  <c r="Q2757" i="25"/>
  <c r="S2757" i="25"/>
  <c r="P2757" i="25"/>
  <c r="N2060" i="25"/>
  <c r="O2060" i="25"/>
  <c r="P2060" i="25" s="1"/>
  <c r="N1762" i="25"/>
  <c r="O1762" i="25"/>
  <c r="O1556" i="25"/>
  <c r="N1556" i="25"/>
  <c r="N795" i="25"/>
  <c r="O795" i="25"/>
  <c r="N2625" i="25"/>
  <c r="O2625" i="25"/>
  <c r="N2199" i="25"/>
  <c r="O2199" i="25"/>
  <c r="N655" i="25"/>
  <c r="O655" i="25"/>
  <c r="Q655" i="25" s="1"/>
  <c r="O1206" i="25"/>
  <c r="N1206" i="25"/>
  <c r="O771" i="25"/>
  <c r="N771" i="25"/>
  <c r="O523" i="25"/>
  <c r="N523" i="25"/>
  <c r="S490" i="25"/>
  <c r="Q490" i="25"/>
  <c r="P490" i="25"/>
  <c r="O1437" i="25"/>
  <c r="N1437" i="25"/>
  <c r="P1026" i="25"/>
  <c r="Q1026" i="25"/>
  <c r="S1026" i="25"/>
  <c r="N1314" i="25"/>
  <c r="O1314" i="25"/>
  <c r="N1137" i="25"/>
  <c r="O1137" i="25"/>
  <c r="N163" i="25"/>
  <c r="O163" i="25"/>
  <c r="N549" i="25"/>
  <c r="O549" i="25"/>
  <c r="O584" i="25"/>
  <c r="N584" i="25"/>
  <c r="Q2347" i="25"/>
  <c r="P2347" i="25"/>
  <c r="S2347" i="25"/>
  <c r="O3249" i="25"/>
  <c r="N3249" i="25"/>
  <c r="N1258" i="25"/>
  <c r="O1258" i="25"/>
  <c r="S1054" i="25"/>
  <c r="P1054" i="25"/>
  <c r="Q1054" i="25"/>
  <c r="O2704" i="25"/>
  <c r="N2704" i="25"/>
  <c r="O1361" i="25"/>
  <c r="N1361" i="25"/>
  <c r="O119" i="25"/>
  <c r="N119" i="25"/>
  <c r="O1983" i="25"/>
  <c r="N1983" i="25"/>
  <c r="N747" i="25"/>
  <c r="O747" i="25"/>
  <c r="S2565" i="25"/>
  <c r="Q2565" i="25"/>
  <c r="P2565" i="25"/>
  <c r="N2236" i="25"/>
  <c r="O2236" i="25"/>
  <c r="S2429" i="25"/>
  <c r="P2429" i="25"/>
  <c r="Q2429" i="25"/>
  <c r="O2328" i="25"/>
  <c r="N2328" i="25"/>
  <c r="O386" i="25"/>
  <c r="N386" i="25"/>
  <c r="Q2233" i="25"/>
  <c r="P2233" i="25"/>
  <c r="S2233" i="25"/>
  <c r="O1772" i="25"/>
  <c r="N1772" i="25"/>
  <c r="O2093" i="25"/>
  <c r="N2093" i="25"/>
  <c r="P2782" i="25"/>
  <c r="Q2782" i="25"/>
  <c r="S2782" i="25"/>
  <c r="O1960" i="25"/>
  <c r="N1960" i="25"/>
  <c r="S1075" i="25"/>
  <c r="Q1075" i="25"/>
  <c r="P1075" i="25"/>
  <c r="O800" i="25"/>
  <c r="N800" i="25"/>
  <c r="O3043" i="25"/>
  <c r="N3043" i="25"/>
  <c r="S2401" i="25"/>
  <c r="Q2401" i="25"/>
  <c r="P2401" i="25"/>
  <c r="N1588" i="25"/>
  <c r="O1588" i="25"/>
  <c r="O3410" i="25"/>
  <c r="N3410" i="25"/>
  <c r="N1101" i="25"/>
  <c r="O1101" i="25"/>
  <c r="O1085" i="25"/>
  <c r="N1085" i="25"/>
  <c r="O2773" i="25"/>
  <c r="N2773" i="25"/>
  <c r="Q2494" i="25"/>
  <c r="S2494" i="25"/>
  <c r="P2494" i="25"/>
  <c r="S3134" i="25"/>
  <c r="Q3134" i="25"/>
  <c r="N1721" i="25"/>
  <c r="O1721" i="25"/>
  <c r="N162" i="25"/>
  <c r="O162" i="25"/>
  <c r="P1433" i="25"/>
  <c r="Q1433" i="25"/>
  <c r="S1433" i="25"/>
  <c r="O2153" i="25"/>
  <c r="N2153" i="25"/>
  <c r="N2662" i="25"/>
  <c r="O2662" i="25"/>
  <c r="O901" i="25"/>
  <c r="N901" i="25"/>
  <c r="O1136" i="25"/>
  <c r="N1136" i="25"/>
  <c r="S2365" i="25"/>
  <c r="P2365" i="25"/>
  <c r="Q2365" i="25"/>
  <c r="N3277" i="25"/>
  <c r="O3277" i="25"/>
  <c r="S970" i="25"/>
  <c r="P970" i="25"/>
  <c r="Q970" i="25"/>
  <c r="S2293" i="25"/>
  <c r="P2293" i="25"/>
  <c r="O3001" i="25"/>
  <c r="N3001" i="25"/>
  <c r="N58" i="25"/>
  <c r="O58" i="25"/>
  <c r="Q58" i="25" s="1"/>
  <c r="S1062" i="25"/>
  <c r="Q1062" i="25"/>
  <c r="P1062" i="25"/>
  <c r="O440" i="25"/>
  <c r="N440" i="25"/>
  <c r="N1540" i="25"/>
  <c r="O1540" i="25"/>
  <c r="N1148" i="25"/>
  <c r="O1148" i="25"/>
  <c r="O294" i="25"/>
  <c r="N294" i="25"/>
  <c r="S2784" i="25"/>
  <c r="Q2784" i="25"/>
  <c r="P2784" i="25"/>
  <c r="N807" i="25"/>
  <c r="O807" i="25"/>
  <c r="P807" i="25" s="1"/>
  <c r="N3273" i="25"/>
  <c r="O3273" i="25"/>
  <c r="O2675" i="25"/>
  <c r="N2675" i="25"/>
  <c r="O534" i="25"/>
  <c r="N534" i="25"/>
  <c r="O1176" i="25"/>
  <c r="N1176" i="25"/>
  <c r="O2631" i="25"/>
  <c r="N2631" i="25"/>
  <c r="S1520" i="25"/>
  <c r="Q1520" i="25"/>
  <c r="P1520" i="25"/>
  <c r="O1426" i="25"/>
  <c r="N1426" i="25"/>
  <c r="O2127" i="25"/>
  <c r="N2127" i="25"/>
  <c r="O804" i="25"/>
  <c r="N804" i="25"/>
  <c r="N1501" i="25"/>
  <c r="O1501" i="25"/>
  <c r="O686" i="25"/>
  <c r="N686" i="25"/>
  <c r="N1628" i="25"/>
  <c r="O1628" i="25"/>
  <c r="O3200" i="25"/>
  <c r="N3200" i="25"/>
  <c r="O2921" i="25"/>
  <c r="N2921" i="25"/>
  <c r="S3308" i="25"/>
  <c r="P3308" i="25"/>
  <c r="Q3308" i="25"/>
  <c r="Q1073" i="25"/>
  <c r="S1073" i="25"/>
  <c r="P1073" i="25"/>
  <c r="P1809" i="25"/>
  <c r="Q1809" i="25"/>
  <c r="S1809" i="25"/>
  <c r="N2647" i="25"/>
  <c r="O2647" i="25"/>
  <c r="S3272" i="25"/>
  <c r="Q3272" i="25"/>
  <c r="P3272" i="25"/>
  <c r="N2035" i="25"/>
  <c r="O2035" i="25"/>
  <c r="O904" i="25"/>
  <c r="N904" i="25"/>
  <c r="P1771" i="25"/>
  <c r="S1771" i="25"/>
  <c r="Q1771" i="25"/>
  <c r="Q2538" i="25"/>
  <c r="S2538" i="25"/>
  <c r="P2538" i="25"/>
  <c r="Q2834" i="25"/>
  <c r="P2834" i="25"/>
  <c r="S2834" i="25"/>
  <c r="P975" i="25"/>
  <c r="Q975" i="25"/>
  <c r="S975" i="25"/>
  <c r="N2797" i="25"/>
  <c r="O2797" i="25"/>
  <c r="O1069" i="25"/>
  <c r="N1069" i="25"/>
  <c r="S2428" i="25"/>
  <c r="P2428" i="25"/>
  <c r="Q2428" i="25"/>
  <c r="N1106" i="25"/>
  <c r="O1106" i="25"/>
  <c r="O3357" i="25"/>
  <c r="N3357" i="25"/>
  <c r="O3276" i="25"/>
  <c r="N3276" i="25"/>
  <c r="S2595" i="25"/>
  <c r="P2595" i="25"/>
  <c r="Q2595" i="25"/>
  <c r="O461" i="25"/>
  <c r="N461" i="25"/>
  <c r="Q2403" i="25"/>
  <c r="S2403" i="25"/>
  <c r="P2403" i="25"/>
  <c r="N342" i="25"/>
  <c r="O342" i="25"/>
  <c r="N684" i="25"/>
  <c r="O684" i="25"/>
  <c r="O143" i="25"/>
  <c r="N143" i="25"/>
  <c r="N130" i="25"/>
  <c r="O130" i="25"/>
  <c r="N1382" i="25"/>
  <c r="O1382" i="25"/>
  <c r="O308" i="25"/>
  <c r="N308" i="25"/>
  <c r="O480" i="25"/>
  <c r="N480" i="25"/>
  <c r="N1892" i="25"/>
  <c r="O1892" i="25"/>
  <c r="N2225" i="25"/>
  <c r="O2225" i="25"/>
  <c r="S3222" i="25"/>
  <c r="P3222" i="25"/>
  <c r="Q3222" i="25"/>
  <c r="Q2279" i="25"/>
  <c r="S2279" i="25"/>
  <c r="P2279" i="25"/>
  <c r="O2589" i="25"/>
  <c r="N2589" i="25"/>
  <c r="S3168" i="25"/>
  <c r="Q3168" i="25"/>
  <c r="P2194" i="25"/>
  <c r="Q2194" i="25"/>
  <c r="S2194" i="25"/>
  <c r="P2536" i="25"/>
  <c r="S2536" i="25"/>
  <c r="Q2536" i="25"/>
  <c r="Q2909" i="25"/>
  <c r="P2909" i="25"/>
  <c r="S2909" i="25"/>
  <c r="O1828" i="25"/>
  <c r="N1828" i="25"/>
  <c r="P1372" i="25"/>
  <c r="Q1372" i="25"/>
  <c r="S1372" i="25"/>
  <c r="N1207" i="25"/>
  <c r="O1207" i="25"/>
  <c r="N1423" i="25"/>
  <c r="O1423" i="25"/>
  <c r="Q1423" i="25" s="1"/>
  <c r="N2443" i="25"/>
  <c r="O2443" i="25"/>
  <c r="P1537" i="25"/>
  <c r="Q1537" i="25"/>
  <c r="S1537" i="25"/>
  <c r="O2345" i="25"/>
  <c r="N2345" i="25"/>
  <c r="O589" i="25"/>
  <c r="N589" i="25"/>
  <c r="S3298" i="25"/>
  <c r="Q3298" i="25"/>
  <c r="O663" i="25"/>
  <c r="N663" i="25"/>
  <c r="N2460" i="25"/>
  <c r="O2460" i="25"/>
  <c r="Q2460" i="25" s="1"/>
  <c r="O2173" i="25"/>
  <c r="N2173" i="25"/>
  <c r="P3425" i="25"/>
  <c r="S3425" i="25"/>
  <c r="Q3425" i="25"/>
  <c r="O1454" i="25"/>
  <c r="N1454" i="25"/>
  <c r="N1166" i="25"/>
  <c r="O1166" i="25"/>
  <c r="Q1166" i="25" s="1"/>
  <c r="O3045" i="25"/>
  <c r="N3045" i="25"/>
  <c r="N1672" i="25"/>
  <c r="O1672" i="25"/>
  <c r="Q1710" i="25"/>
  <c r="S1710" i="25"/>
  <c r="P1710" i="25"/>
  <c r="N1222" i="25"/>
  <c r="O1222" i="25"/>
  <c r="Q1222" i="25" s="1"/>
  <c r="S2860" i="25"/>
  <c r="Q2860" i="25"/>
  <c r="N93" i="25"/>
  <c r="O93" i="25"/>
  <c r="P3248" i="25"/>
  <c r="S3248" i="25"/>
  <c r="Q3248" i="25"/>
  <c r="N1468" i="25"/>
  <c r="O1468" i="25"/>
  <c r="S2963" i="25"/>
  <c r="Q2963" i="25"/>
  <c r="P2963" i="25"/>
  <c r="N2417" i="25"/>
  <c r="O2417" i="25"/>
  <c r="Q3006" i="25"/>
  <c r="S3006" i="25"/>
  <c r="P3006" i="25"/>
  <c r="Q2612" i="25"/>
  <c r="P2612" i="25"/>
  <c r="S2612" i="25"/>
  <c r="Q3183" i="25"/>
  <c r="P3183" i="25"/>
  <c r="S3183" i="25"/>
  <c r="O1990" i="25"/>
  <c r="N1990" i="25"/>
  <c r="N515" i="25"/>
  <c r="O515" i="25"/>
  <c r="Q515" i="25" s="1"/>
  <c r="S278" i="25"/>
  <c r="P278" i="25"/>
  <c r="O1744" i="25"/>
  <c r="N1744" i="25"/>
  <c r="Q3300" i="25"/>
  <c r="P3300" i="25"/>
  <c r="S3300" i="25"/>
  <c r="O648" i="25"/>
  <c r="N648" i="25"/>
  <c r="P1487" i="25"/>
  <c r="S1487" i="25"/>
  <c r="Q1487" i="25"/>
  <c r="S3253" i="25"/>
  <c r="P3253" i="25"/>
  <c r="P3174" i="25"/>
  <c r="S3174" i="25"/>
  <c r="Q3174" i="25"/>
  <c r="N3235" i="25"/>
  <c r="O3235" i="25"/>
  <c r="N1899" i="25"/>
  <c r="O1899" i="25"/>
  <c r="P1899" i="25" s="1"/>
  <c r="Q443" i="25"/>
  <c r="P443" i="25"/>
  <c r="S443" i="25"/>
  <c r="O854" i="25"/>
  <c r="N854" i="25"/>
  <c r="S2543" i="25"/>
  <c r="P2543" i="25"/>
  <c r="Q2543" i="25"/>
  <c r="N1464" i="25"/>
  <c r="O1464" i="25"/>
  <c r="O2031" i="25"/>
  <c r="N2031" i="25"/>
  <c r="S456" i="25"/>
  <c r="P456" i="25"/>
  <c r="Q456" i="25"/>
  <c r="S1919" i="25"/>
  <c r="Q1919" i="25"/>
  <c r="P1919" i="25"/>
  <c r="S1403" i="25"/>
  <c r="P1403" i="25"/>
  <c r="Q2207" i="25"/>
  <c r="S2207" i="25"/>
  <c r="P2207" i="25"/>
  <c r="O1047" i="25"/>
  <c r="N1047" i="25"/>
  <c r="N1557" i="25"/>
  <c r="O1557" i="25"/>
  <c r="S740" i="25"/>
  <c r="Q740" i="25"/>
  <c r="Q3121" i="25"/>
  <c r="S3121" i="25"/>
  <c r="P3121" i="25"/>
  <c r="P3315" i="25"/>
  <c r="Q3315" i="25"/>
  <c r="S3315" i="25"/>
  <c r="N2573" i="25"/>
  <c r="O2573" i="25"/>
  <c r="N2331" i="25"/>
  <c r="O2331" i="25"/>
  <c r="Q2331" i="25" s="1"/>
  <c r="O2566" i="25"/>
  <c r="N2566" i="25"/>
  <c r="P311" i="25"/>
  <c r="S311" i="25"/>
  <c r="Q311" i="25"/>
  <c r="S979" i="25"/>
  <c r="Q979" i="25"/>
  <c r="P979" i="25"/>
  <c r="Q3394" i="25"/>
  <c r="P3394" i="25"/>
  <c r="S3394" i="25"/>
  <c r="O3258" i="25"/>
  <c r="N3258" i="25"/>
  <c r="N3477" i="25"/>
  <c r="O3477" i="25"/>
  <c r="N357" i="25"/>
  <c r="O357" i="25"/>
  <c r="O306" i="25"/>
  <c r="N306" i="25"/>
  <c r="N234" i="25"/>
  <c r="O234" i="25"/>
  <c r="P234" i="25" s="1"/>
  <c r="S283" i="25"/>
  <c r="P283" i="25"/>
  <c r="Q283" i="25"/>
  <c r="N2039" i="25"/>
  <c r="O2039" i="25"/>
  <c r="O2606" i="25"/>
  <c r="N2606" i="25"/>
  <c r="S1763" i="25"/>
  <c r="P1763" i="25"/>
  <c r="Q1763" i="25"/>
  <c r="P1937" i="25"/>
  <c r="Q1937" i="25"/>
  <c r="S1937" i="25"/>
  <c r="P70" i="25"/>
  <c r="Q70" i="25"/>
  <c r="S70" i="25"/>
  <c r="O1886" i="25"/>
  <c r="N1886" i="25"/>
  <c r="P2584" i="25"/>
  <c r="S2584" i="25"/>
  <c r="Q2584" i="25"/>
  <c r="S1887" i="25"/>
  <c r="P1887" i="25"/>
  <c r="Q1887" i="25"/>
  <c r="P103" i="25"/>
  <c r="S103" i="25"/>
  <c r="Q103" i="25"/>
  <c r="N3409" i="25"/>
  <c r="O3409" i="25"/>
  <c r="Q3409" i="25" s="1"/>
  <c r="S3218" i="25"/>
  <c r="Q3218" i="25"/>
  <c r="N2859" i="25"/>
  <c r="O2859" i="25"/>
  <c r="S601" i="25"/>
  <c r="Q601" i="25"/>
  <c r="P601" i="25"/>
  <c r="N1833" i="25"/>
  <c r="O1833" i="25"/>
  <c r="N1121" i="25"/>
  <c r="O1121" i="25"/>
  <c r="P907" i="25"/>
  <c r="S907" i="25"/>
  <c r="Q907" i="25"/>
  <c r="Q544" i="25"/>
  <c r="S544" i="25"/>
  <c r="P544" i="25"/>
  <c r="P1641" i="25"/>
  <c r="Q1641" i="25"/>
  <c r="S1641" i="25"/>
  <c r="P1006" i="25"/>
  <c r="S1006" i="25"/>
  <c r="Q1006" i="25"/>
  <c r="N2122" i="25"/>
  <c r="O2122" i="25"/>
  <c r="S3362" i="25"/>
  <c r="Q3362" i="25"/>
  <c r="P3362" i="25"/>
  <c r="N3354" i="25"/>
  <c r="O3354" i="25"/>
  <c r="N2011" i="25"/>
  <c r="O2011" i="25"/>
  <c r="N3433" i="25"/>
  <c r="O3433" i="25"/>
  <c r="P486" i="25"/>
  <c r="Q486" i="25"/>
  <c r="S486" i="25"/>
  <c r="N1381" i="25"/>
  <c r="O1381" i="25"/>
  <c r="S2196" i="25"/>
  <c r="Q2196" i="25"/>
  <c r="S1857" i="25"/>
  <c r="P1857" i="25"/>
  <c r="Q1857" i="25"/>
  <c r="O2508" i="25"/>
  <c r="N2508" i="25"/>
  <c r="N608" i="25"/>
  <c r="O608" i="25"/>
  <c r="N627" i="25"/>
  <c r="O627" i="25"/>
  <c r="O1370" i="25"/>
  <c r="N1370" i="25"/>
  <c r="S675" i="25"/>
  <c r="Q675" i="25"/>
  <c r="P675" i="25"/>
  <c r="O3447" i="25"/>
  <c r="N3447" i="25"/>
  <c r="O2727" i="25"/>
  <c r="N2727" i="25"/>
  <c r="N2363" i="25"/>
  <c r="O2363" i="25"/>
  <c r="O2034" i="25"/>
  <c r="N2034" i="25"/>
  <c r="O1555" i="25"/>
  <c r="N1555" i="25"/>
  <c r="N2101" i="25"/>
  <c r="O2101" i="25"/>
  <c r="P2101" i="25" s="1"/>
  <c r="O3263" i="25"/>
  <c r="N3263" i="25"/>
  <c r="O309" i="25"/>
  <c r="N309" i="25"/>
  <c r="S1477" i="25"/>
  <c r="Q1477" i="25"/>
  <c r="Q2201" i="25"/>
  <c r="P2201" i="25"/>
  <c r="S2201" i="25"/>
  <c r="P2917" i="25"/>
  <c r="Q2917" i="25"/>
  <c r="S2917" i="25"/>
  <c r="Q1170" i="25"/>
  <c r="P1170" i="25"/>
  <c r="S1170" i="25"/>
  <c r="P3187" i="25"/>
  <c r="S3187" i="25"/>
  <c r="Q3187" i="25"/>
  <c r="O2220" i="25"/>
  <c r="N2220" i="25"/>
  <c r="O1998" i="25"/>
  <c r="N1998" i="25"/>
  <c r="S1084" i="25"/>
  <c r="P1084" i="25"/>
  <c r="P588" i="25"/>
  <c r="Q588" i="25"/>
  <c r="S588" i="25"/>
  <c r="N1863" i="25"/>
  <c r="O1863" i="25"/>
  <c r="N3108" i="25"/>
  <c r="O3108" i="25"/>
  <c r="S850" i="25"/>
  <c r="P850" i="25"/>
  <c r="N1503" i="25"/>
  <c r="O1503" i="25"/>
  <c r="N2587" i="25"/>
  <c r="O2587" i="25"/>
  <c r="P2224" i="25"/>
  <c r="S2224" i="25"/>
  <c r="Q2224" i="25"/>
  <c r="Q1335" i="25"/>
  <c r="P1335" i="25"/>
  <c r="S1335" i="25"/>
  <c r="S1286" i="25"/>
  <c r="P1286" i="25"/>
  <c r="Q1286" i="25"/>
  <c r="S1100" i="25"/>
  <c r="P1100" i="25"/>
  <c r="Q1100" i="25"/>
  <c r="Q2139" i="25"/>
  <c r="P2139" i="25"/>
  <c r="S2139" i="25"/>
  <c r="S459" i="25"/>
  <c r="P459" i="25"/>
  <c r="Q459" i="25"/>
  <c r="S1927" i="25"/>
  <c r="Q1927" i="25"/>
  <c r="P1927" i="25"/>
  <c r="P692" i="25"/>
  <c r="Q692" i="25"/>
  <c r="S692" i="25"/>
  <c r="S345" i="25"/>
  <c r="Q345" i="25"/>
  <c r="P345" i="25"/>
  <c r="Q1252" i="25"/>
  <c r="P1252" i="25"/>
  <c r="S1252" i="25"/>
  <c r="Q1376" i="25"/>
  <c r="P1376" i="25"/>
  <c r="S1376" i="25"/>
  <c r="Q2724" i="25"/>
  <c r="S2724" i="25"/>
  <c r="P2724" i="25"/>
  <c r="Q86" i="25"/>
  <c r="P86" i="25"/>
  <c r="S86" i="25"/>
  <c r="P3206" i="25"/>
  <c r="Q3206" i="25"/>
  <c r="S3206" i="25"/>
  <c r="N3141" i="25"/>
  <c r="O3141" i="25"/>
  <c r="P2231" i="25"/>
  <c r="S2231" i="25"/>
  <c r="Q2231" i="25"/>
  <c r="P1878" i="25"/>
  <c r="S1878" i="25"/>
  <c r="Q1878" i="25"/>
  <c r="P1819" i="25"/>
  <c r="S1819" i="25"/>
  <c r="Q1819" i="25"/>
  <c r="N926" i="25"/>
  <c r="O926" i="25"/>
  <c r="P2758" i="25"/>
  <c r="S2758" i="25"/>
  <c r="Q2758" i="25"/>
  <c r="N2740" i="25"/>
  <c r="O2740" i="25"/>
  <c r="O2082" i="25"/>
  <c r="N2082" i="25"/>
  <c r="S349" i="25"/>
  <c r="P349" i="25"/>
  <c r="O2237" i="25"/>
  <c r="N2237" i="25"/>
  <c r="N23" i="25"/>
  <c r="O23" i="25"/>
  <c r="O3430" i="25"/>
  <c r="N3430" i="25"/>
  <c r="N702" i="25"/>
  <c r="O702" i="25"/>
  <c r="Q1980" i="25"/>
  <c r="P1980" i="25"/>
  <c r="S1980" i="25"/>
  <c r="N3031" i="25"/>
  <c r="O3031" i="25"/>
  <c r="N2567" i="25"/>
  <c r="O2567" i="25"/>
  <c r="N2490" i="25"/>
  <c r="O2490" i="25"/>
  <c r="O1268" i="25"/>
  <c r="N1268" i="25"/>
  <c r="S299" i="25"/>
  <c r="Q299" i="25"/>
  <c r="P299" i="25"/>
  <c r="O239" i="25"/>
  <c r="N239" i="25"/>
  <c r="N2842" i="25"/>
  <c r="O2842" i="25"/>
  <c r="S2376" i="25"/>
  <c r="Q2376" i="25"/>
  <c r="N1932" i="25"/>
  <c r="O1932" i="25"/>
  <c r="P2767" i="25"/>
  <c r="Q2767" i="25"/>
  <c r="S2767" i="25"/>
  <c r="N256" i="25"/>
  <c r="O256" i="25"/>
  <c r="Q610" i="25"/>
  <c r="S610" i="25"/>
  <c r="P610" i="25"/>
  <c r="N1989" i="25"/>
  <c r="O1989" i="25"/>
  <c r="Q1643" i="25"/>
  <c r="P1643" i="25"/>
  <c r="S1643" i="25"/>
  <c r="N1663" i="25"/>
  <c r="O1663" i="25"/>
  <c r="O2131" i="25"/>
  <c r="N2131" i="25"/>
  <c r="O1009" i="25"/>
  <c r="N1009" i="25"/>
  <c r="S1312" i="25"/>
  <c r="P1312" i="25"/>
  <c r="Q1312" i="25"/>
  <c r="N1321" i="25"/>
  <c r="O1321" i="25"/>
  <c r="P2745" i="25"/>
  <c r="S2745" i="25"/>
  <c r="Q2745" i="25"/>
  <c r="O354" i="25"/>
  <c r="N354" i="25"/>
  <c r="N2120" i="25"/>
  <c r="O2120" i="25"/>
  <c r="S15" i="25"/>
  <c r="P15" i="25"/>
  <c r="Q15" i="25"/>
  <c r="Q666" i="25"/>
  <c r="S666" i="25"/>
  <c r="P666" i="25"/>
  <c r="Q2426" i="25"/>
  <c r="S2426" i="25"/>
  <c r="P2426" i="25"/>
  <c r="Q3458" i="25"/>
  <c r="S3458" i="25"/>
  <c r="P3458" i="25"/>
  <c r="S2301" i="25"/>
  <c r="P2301" i="25"/>
  <c r="Q2528" i="25"/>
  <c r="P2528" i="25"/>
  <c r="S2528" i="25"/>
  <c r="O2050" i="25"/>
  <c r="N2050" i="25"/>
  <c r="O2040" i="25"/>
  <c r="N2040" i="25"/>
  <c r="O2685" i="25"/>
  <c r="N2685" i="25"/>
  <c r="O2833" i="25"/>
  <c r="N2833" i="25"/>
  <c r="O2098" i="25"/>
  <c r="N2098" i="25"/>
  <c r="N3035" i="25"/>
  <c r="O3035" i="25"/>
  <c r="N3" i="25"/>
  <c r="O3" i="25"/>
  <c r="N2809" i="25"/>
  <c r="O2809" i="25"/>
  <c r="Q2809" i="25" s="1"/>
  <c r="N1354" i="25"/>
  <c r="O1354" i="25"/>
  <c r="N635" i="25"/>
  <c r="O635" i="25"/>
  <c r="O1945" i="25"/>
  <c r="N1945" i="25"/>
  <c r="P155" i="25"/>
  <c r="S155" i="25"/>
  <c r="Q155" i="25"/>
  <c r="N2575" i="25"/>
  <c r="O2575" i="25"/>
  <c r="O3014" i="25"/>
  <c r="N3014" i="25"/>
  <c r="O3268" i="25"/>
  <c r="N3268" i="25"/>
  <c r="N1923" i="25"/>
  <c r="O1923" i="25"/>
  <c r="S3412" i="25"/>
  <c r="Q3412" i="25"/>
  <c r="P3412" i="25"/>
  <c r="O3097" i="25"/>
  <c r="N3097" i="25"/>
  <c r="S169" i="25"/>
  <c r="Q169" i="25"/>
  <c r="P169" i="25"/>
  <c r="S1059" i="25"/>
  <c r="Q1059" i="25"/>
  <c r="P1059" i="25"/>
  <c r="S2657" i="25"/>
  <c r="P2657" i="25"/>
  <c r="Q2657" i="25"/>
  <c r="N191" i="25"/>
  <c r="O191" i="25"/>
  <c r="O520" i="25"/>
  <c r="N520" i="25"/>
  <c r="N2440" i="25"/>
  <c r="O2440" i="25"/>
  <c r="Q368" i="25"/>
  <c r="P368" i="25"/>
  <c r="S368" i="25"/>
  <c r="O2259" i="25"/>
  <c r="N2259" i="25"/>
  <c r="N1981" i="25"/>
  <c r="O1981" i="25"/>
  <c r="S1646" i="25"/>
  <c r="P1646" i="25"/>
  <c r="P209" i="25"/>
  <c r="Q209" i="25"/>
  <c r="S209" i="25"/>
  <c r="P1571" i="25"/>
  <c r="Q1571" i="25"/>
  <c r="S1571" i="25"/>
  <c r="N3156" i="25"/>
  <c r="O3156" i="25"/>
  <c r="N378" i="25"/>
  <c r="O378" i="25"/>
  <c r="Q1858" i="25"/>
  <c r="S1858" i="25"/>
  <c r="P1858" i="25"/>
  <c r="P452" i="25"/>
  <c r="Q452" i="25"/>
  <c r="S452" i="25"/>
  <c r="S1114" i="25"/>
  <c r="Q1114" i="25"/>
  <c r="P1114" i="25"/>
  <c r="O1930" i="25"/>
  <c r="N1930" i="25"/>
  <c r="Q2042" i="25"/>
  <c r="P2042" i="25"/>
  <c r="S2042" i="25"/>
  <c r="Q908" i="25"/>
  <c r="S908" i="25"/>
  <c r="P908" i="25"/>
  <c r="P279" i="25"/>
  <c r="Q279" i="25"/>
  <c r="S279" i="25"/>
  <c r="S2993" i="25"/>
  <c r="Q2993" i="25"/>
  <c r="P2993" i="25"/>
  <c r="O2026" i="25"/>
  <c r="N2026" i="25"/>
  <c r="Q864" i="25"/>
  <c r="P864" i="25"/>
  <c r="S864" i="25"/>
  <c r="O2485" i="25"/>
  <c r="N2485" i="25"/>
  <c r="S2982" i="25"/>
  <c r="P2982" i="25"/>
  <c r="Q2982" i="25"/>
  <c r="O2121" i="25"/>
  <c r="N2121" i="25"/>
  <c r="O448" i="25"/>
  <c r="N448" i="25"/>
  <c r="O1308" i="25"/>
  <c r="N1308" i="25"/>
  <c r="N1839" i="25"/>
  <c r="O1839" i="25"/>
  <c r="N1027" i="25"/>
  <c r="O1027" i="25"/>
  <c r="P3275" i="25"/>
  <c r="S3275" i="25"/>
  <c r="Q3275" i="25"/>
  <c r="O1432" i="25"/>
  <c r="N1432" i="25"/>
  <c r="Q723" i="25"/>
  <c r="P723" i="25"/>
  <c r="S723" i="25"/>
  <c r="N1491" i="25"/>
  <c r="O1491" i="25"/>
  <c r="N2424" i="25"/>
  <c r="O2424" i="25"/>
  <c r="Q2424" i="25" s="1"/>
  <c r="S969" i="25"/>
  <c r="P969" i="25"/>
  <c r="N1790" i="25"/>
  <c r="O1790" i="25"/>
  <c r="O1392" i="25"/>
  <c r="N1392" i="25"/>
  <c r="O1250" i="25"/>
  <c r="N1250" i="25"/>
  <c r="O809" i="25"/>
  <c r="N809" i="25"/>
  <c r="N3285" i="25"/>
  <c r="O3285" i="25"/>
  <c r="O622" i="25"/>
  <c r="N622" i="25"/>
  <c r="N2116" i="25"/>
  <c r="O2116" i="25"/>
  <c r="O547" i="25"/>
  <c r="N547" i="25"/>
  <c r="O327" i="25"/>
  <c r="N327" i="25"/>
  <c r="S3017" i="25"/>
  <c r="P3017" i="25"/>
  <c r="Q3017" i="25"/>
  <c r="Q1324" i="25"/>
  <c r="P1324" i="25"/>
  <c r="S1324" i="25"/>
  <c r="O1057" i="25"/>
  <c r="N1057" i="25"/>
  <c r="O2885" i="25"/>
  <c r="N2885" i="25"/>
  <c r="N254" i="25"/>
  <c r="O254" i="25"/>
  <c r="Q2524" i="25"/>
  <c r="S2524" i="25"/>
  <c r="P2524" i="25"/>
  <c r="N1394" i="25"/>
  <c r="O1394" i="25"/>
  <c r="O1767" i="25"/>
  <c r="N1767" i="25"/>
  <c r="N632" i="25"/>
  <c r="O632" i="25"/>
  <c r="S2796" i="25"/>
  <c r="P2796" i="25"/>
  <c r="N2665" i="25"/>
  <c r="O2665" i="25"/>
  <c r="N96" i="25"/>
  <c r="O96" i="25"/>
  <c r="O2471" i="25"/>
  <c r="N2471" i="25"/>
  <c r="N2654" i="25"/>
  <c r="O2654" i="25"/>
  <c r="Q1504" i="25"/>
  <c r="S1504" i="25"/>
  <c r="P1504" i="25"/>
  <c r="N2129" i="25"/>
  <c r="O2129" i="25"/>
  <c r="N3089" i="25"/>
  <c r="O3089" i="25"/>
  <c r="O3039" i="25"/>
  <c r="N3039" i="25"/>
  <c r="P1402" i="25"/>
  <c r="Q1402" i="25"/>
  <c r="S1402" i="25"/>
  <c r="N567" i="25"/>
  <c r="O567" i="25"/>
  <c r="N2349" i="25"/>
  <c r="O2349" i="25"/>
  <c r="O3196" i="25"/>
  <c r="N3196" i="25"/>
  <c r="S2134" i="25"/>
  <c r="P2134" i="25"/>
  <c r="S801" i="25"/>
  <c r="P801" i="25"/>
  <c r="Q801" i="25"/>
  <c r="N1776" i="25"/>
  <c r="O1776" i="25"/>
  <c r="S3256" i="25"/>
  <c r="Q3256" i="25"/>
  <c r="P3256" i="25"/>
  <c r="O151" i="25"/>
  <c r="N151" i="25"/>
  <c r="O2010" i="25"/>
  <c r="N2010" i="25"/>
  <c r="N2394" i="25"/>
  <c r="O2394" i="25"/>
  <c r="O2608" i="25"/>
  <c r="N2608" i="25"/>
  <c r="N2470" i="25"/>
  <c r="O2470" i="25"/>
  <c r="P988" i="25"/>
  <c r="Q988" i="25"/>
  <c r="S988" i="25"/>
  <c r="S1844" i="25"/>
  <c r="P1844" i="25"/>
  <c r="Q1844" i="25"/>
  <c r="O2421" i="25"/>
  <c r="N2421" i="25"/>
  <c r="N3075" i="25"/>
  <c r="O3075" i="25"/>
  <c r="O875" i="25"/>
  <c r="N875" i="25"/>
  <c r="N124" i="25"/>
  <c r="O124" i="25"/>
  <c r="O3054" i="25"/>
  <c r="N3054" i="25"/>
  <c r="N1428" i="25"/>
  <c r="O1428" i="25"/>
  <c r="O2649" i="25"/>
  <c r="N2649" i="25"/>
  <c r="N2835" i="25"/>
  <c r="O2835" i="25"/>
  <c r="S1459" i="25"/>
  <c r="P1459" i="25"/>
  <c r="S2808" i="25"/>
  <c r="Q2808" i="25"/>
  <c r="P2808" i="25"/>
  <c r="N1096" i="25"/>
  <c r="O1096" i="25"/>
  <c r="O2306" i="25"/>
  <c r="N2306" i="25"/>
  <c r="N3065" i="25"/>
  <c r="O3065" i="25"/>
  <c r="S2780" i="25"/>
  <c r="P2780" i="25"/>
  <c r="Q2780" i="25"/>
  <c r="S321" i="25"/>
  <c r="P321" i="25"/>
  <c r="S2018" i="25"/>
  <c r="P2018" i="25"/>
  <c r="Q2018" i="25"/>
  <c r="N568" i="25"/>
  <c r="O568" i="25"/>
  <c r="Q1797" i="25"/>
  <c r="P1797" i="25"/>
  <c r="S1797" i="25"/>
  <c r="S2923" i="25"/>
  <c r="Q2923" i="25"/>
  <c r="N1553" i="25"/>
  <c r="O1553" i="25"/>
  <c r="N819" i="25"/>
  <c r="O819" i="25"/>
  <c r="S1134" i="25"/>
  <c r="Q1134" i="25"/>
  <c r="N6" i="25"/>
  <c r="O6" i="25"/>
  <c r="N114" i="25"/>
  <c r="O114" i="25"/>
  <c r="P2918" i="25"/>
  <c r="Q2918" i="25"/>
  <c r="S2918" i="25"/>
  <c r="Q73" i="25"/>
  <c r="P73" i="25"/>
  <c r="S73" i="25"/>
  <c r="S416" i="25"/>
  <c r="P416" i="25"/>
  <c r="Q416" i="25"/>
  <c r="O2953" i="25"/>
  <c r="N2953" i="25"/>
  <c r="O731" i="25"/>
  <c r="N731" i="25"/>
  <c r="O3106" i="25"/>
  <c r="N3106" i="25"/>
  <c r="N1502" i="25"/>
  <c r="O1502" i="25"/>
  <c r="S2197" i="25"/>
  <c r="P2197" i="25"/>
  <c r="Q2197" i="25"/>
  <c r="S3034" i="25"/>
  <c r="P3034" i="25"/>
  <c r="Q3034" i="25"/>
  <c r="Q1202" i="25"/>
  <c r="S1202" i="25"/>
  <c r="P1202" i="25"/>
  <c r="S3095" i="25"/>
  <c r="P3095" i="25"/>
  <c r="Q3095" i="25"/>
  <c r="O2324" i="25"/>
  <c r="N2324" i="25"/>
  <c r="S847" i="25"/>
  <c r="P847" i="25"/>
  <c r="Q847" i="25"/>
  <c r="O1841" i="25"/>
  <c r="N1841" i="25"/>
  <c r="O884" i="25"/>
  <c r="N884" i="25"/>
  <c r="S1309" i="25"/>
  <c r="Q1309" i="25"/>
  <c r="P1309" i="25"/>
  <c r="Q131" i="25"/>
  <c r="S131" i="25"/>
  <c r="P131" i="25"/>
  <c r="N494" i="25"/>
  <c r="O494" i="25"/>
  <c r="O1644" i="25"/>
  <c r="N1644" i="25"/>
  <c r="N2748" i="25"/>
  <c r="O2748" i="25"/>
  <c r="O1072" i="25"/>
  <c r="N1072" i="25"/>
  <c r="N3314" i="25"/>
  <c r="O3314" i="25"/>
  <c r="N3421" i="25"/>
  <c r="O3421" i="25"/>
  <c r="N582" i="25"/>
  <c r="O582" i="25"/>
  <c r="N2862" i="25"/>
  <c r="O2862" i="25"/>
  <c r="N433" i="25"/>
  <c r="O433" i="25"/>
  <c r="N789" i="25"/>
  <c r="O789" i="25"/>
  <c r="O2113" i="25"/>
  <c r="N2113" i="25"/>
  <c r="O2527" i="25"/>
  <c r="N2527" i="25"/>
  <c r="Q1653" i="25"/>
  <c r="P1653" i="25"/>
  <c r="S1653" i="25"/>
  <c r="N2613" i="25"/>
  <c r="O2613" i="25"/>
  <c r="O438" i="25"/>
  <c r="N438" i="25"/>
  <c r="O1522" i="25"/>
  <c r="N1522" i="25"/>
  <c r="O1297" i="25"/>
  <c r="N1297" i="25"/>
  <c r="N1187" i="25"/>
  <c r="O1187" i="25"/>
  <c r="N2333" i="25"/>
  <c r="O2333" i="25"/>
  <c r="S3411" i="25"/>
  <c r="P3411" i="25"/>
  <c r="Q3411" i="25"/>
  <c r="O3498" i="25"/>
  <c r="N3498" i="25"/>
  <c r="P2750" i="25"/>
  <c r="Q2750" i="25"/>
  <c r="S2750" i="25"/>
  <c r="P2075" i="25"/>
  <c r="Q2075" i="25"/>
  <c r="S2075" i="25"/>
  <c r="S2512" i="25"/>
  <c r="P2512" i="25"/>
  <c r="S689" i="25"/>
  <c r="P689" i="25"/>
  <c r="Q689" i="25"/>
  <c r="P1035" i="25"/>
  <c r="S1035" i="25"/>
  <c r="Q1035" i="25"/>
  <c r="S2900" i="25"/>
  <c r="P2900" i="25"/>
  <c r="Q2900" i="25"/>
  <c r="N1443" i="25"/>
  <c r="O1443" i="25"/>
  <c r="O687" i="25"/>
  <c r="N687" i="25"/>
  <c r="N394" i="25"/>
  <c r="O394" i="25"/>
  <c r="O555" i="25"/>
  <c r="N555" i="25"/>
  <c r="N1602" i="25"/>
  <c r="O1602" i="25"/>
  <c r="N2234" i="25"/>
  <c r="O2234" i="25"/>
  <c r="N503" i="25"/>
  <c r="O503" i="25"/>
  <c r="N510" i="25"/>
  <c r="O510" i="25"/>
  <c r="P1936" i="25"/>
  <c r="S1936" i="25"/>
  <c r="Q1936" i="25"/>
  <c r="S229" i="25"/>
  <c r="Q229" i="25"/>
  <c r="O2163" i="25"/>
  <c r="N2163" i="25"/>
  <c r="N2801" i="25"/>
  <c r="O2801" i="25"/>
  <c r="O2192" i="25"/>
  <c r="N2192" i="25"/>
  <c r="P690" i="25"/>
  <c r="Q690" i="25"/>
  <c r="S690" i="25"/>
  <c r="P2433" i="25"/>
  <c r="Q2433" i="25"/>
  <c r="S2433" i="25"/>
  <c r="O670" i="25"/>
  <c r="N670" i="25"/>
  <c r="O2619" i="25"/>
  <c r="N2619" i="25"/>
  <c r="S2442" i="25"/>
  <c r="P2442" i="25"/>
  <c r="Q2442" i="25"/>
  <c r="S431" i="25"/>
  <c r="P431" i="25"/>
  <c r="Q431" i="25"/>
  <c r="O2094" i="25"/>
  <c r="N2094" i="25"/>
  <c r="O1031" i="25"/>
  <c r="N1031" i="25"/>
  <c r="N1037" i="25"/>
  <c r="O1037" i="25"/>
  <c r="S1662" i="25"/>
  <c r="Q1662" i="25"/>
  <c r="P1662" i="25"/>
  <c r="N930" i="25"/>
  <c r="O930" i="25"/>
  <c r="N83" i="25"/>
  <c r="O83" i="25"/>
  <c r="N1894" i="25"/>
  <c r="O1894" i="25"/>
  <c r="N2934" i="25"/>
  <c r="O2934" i="25"/>
  <c r="O2622" i="25"/>
  <c r="N2622" i="25"/>
  <c r="N2968" i="25"/>
  <c r="O2968" i="25"/>
  <c r="N2661" i="25"/>
  <c r="O2661" i="25"/>
  <c r="O1952" i="25"/>
  <c r="N1952" i="25"/>
  <c r="N616" i="25"/>
  <c r="O616" i="25"/>
  <c r="N1275" i="25"/>
  <c r="O1275" i="25"/>
  <c r="S3247" i="25"/>
  <c r="Q3247" i="25"/>
  <c r="P3247" i="25"/>
  <c r="S1236" i="25"/>
  <c r="P1236" i="25"/>
  <c r="Q744" i="25"/>
  <c r="S744" i="25"/>
  <c r="P744" i="25"/>
  <c r="O3244" i="25"/>
  <c r="N3244" i="25"/>
  <c r="O193" i="25"/>
  <c r="N193" i="25"/>
  <c r="O3265" i="25"/>
  <c r="N3265" i="25"/>
  <c r="P489" i="25"/>
  <c r="S489" i="25"/>
  <c r="Q489" i="25"/>
  <c r="Q115" i="25"/>
  <c r="P115" i="25"/>
  <c r="S115" i="25"/>
  <c r="S2513" i="25"/>
  <c r="Q2513" i="25"/>
  <c r="N1435" i="25"/>
  <c r="O1435" i="25"/>
  <c r="O1355" i="25"/>
  <c r="N1355" i="25"/>
  <c r="P2655" i="25"/>
  <c r="Q2655" i="25"/>
  <c r="S2655" i="25"/>
  <c r="N350" i="25"/>
  <c r="O350" i="25"/>
  <c r="Q445" i="25"/>
  <c r="P445" i="25"/>
  <c r="S445" i="25"/>
  <c r="O1080" i="25"/>
  <c r="N1080" i="25"/>
  <c r="O1130" i="25"/>
  <c r="N1130" i="25"/>
  <c r="S1182" i="25"/>
  <c r="P1182" i="25"/>
  <c r="N2150" i="25"/>
  <c r="O2150" i="25"/>
  <c r="N3098" i="25"/>
  <c r="O3098" i="25"/>
  <c r="O3286" i="25"/>
  <c r="N3286" i="25"/>
  <c r="O708" i="25"/>
  <c r="N708" i="25"/>
  <c r="S2272" i="25"/>
  <c r="P2272" i="25"/>
  <c r="N2057" i="25"/>
  <c r="O2057" i="25"/>
  <c r="O2920" i="25"/>
  <c r="N2920" i="25"/>
  <c r="O941" i="25"/>
  <c r="N941" i="25"/>
  <c r="P2502" i="25"/>
  <c r="S2502" i="25"/>
  <c r="Q2502" i="25"/>
  <c r="Q185" i="25"/>
  <c r="P185" i="25"/>
  <c r="S185" i="25"/>
  <c r="O2607" i="25"/>
  <c r="N2607" i="25"/>
  <c r="N2144" i="25"/>
  <c r="O2144" i="25"/>
  <c r="N2278" i="25"/>
  <c r="O2278" i="25"/>
  <c r="N1859" i="25"/>
  <c r="O1859" i="25"/>
  <c r="N1512" i="25"/>
  <c r="O1512" i="25"/>
  <c r="O2768" i="25"/>
  <c r="N2768" i="25"/>
  <c r="P145" i="25"/>
  <c r="Q145" i="25"/>
  <c r="S145" i="25"/>
  <c r="S1848" i="25"/>
  <c r="P1848" i="25"/>
  <c r="Q1848" i="25"/>
  <c r="P1815" i="25"/>
  <c r="Q1815" i="25"/>
  <c r="S1815" i="25"/>
  <c r="P1334" i="25"/>
  <c r="Q1334" i="25"/>
  <c r="S1334" i="25"/>
  <c r="O3260" i="25"/>
  <c r="N3260" i="25"/>
  <c r="Q2656" i="25"/>
  <c r="S2656" i="25"/>
  <c r="P2656" i="25"/>
  <c r="N3144" i="25"/>
  <c r="O3144" i="25"/>
  <c r="P3129" i="25"/>
  <c r="S3129" i="25"/>
  <c r="Q3129" i="25"/>
  <c r="Q2309" i="25"/>
  <c r="S2309" i="25"/>
  <c r="P2309" i="25"/>
  <c r="O2486" i="25"/>
  <c r="N2486" i="25"/>
  <c r="P1658" i="25"/>
  <c r="Q1658" i="25"/>
  <c r="S1658" i="25"/>
  <c r="S1411" i="25"/>
  <c r="P1411" i="25"/>
  <c r="Q1411" i="25"/>
  <c r="O2596" i="25"/>
  <c r="N2596" i="25"/>
  <c r="P3042" i="25"/>
  <c r="Q3042" i="25"/>
  <c r="S3042" i="25"/>
  <c r="S1145" i="25"/>
  <c r="P1145" i="25"/>
  <c r="Q1145" i="25"/>
  <c r="N2151" i="25"/>
  <c r="O2151" i="25"/>
  <c r="O2505" i="25"/>
  <c r="N2505" i="25"/>
  <c r="N741" i="25"/>
  <c r="O741" i="25"/>
  <c r="S2157" i="25"/>
  <c r="Q2157" i="25"/>
  <c r="Q2330" i="25"/>
  <c r="S2330" i="25"/>
  <c r="P2330" i="25"/>
  <c r="P2297" i="25"/>
  <c r="Q2297" i="25"/>
  <c r="S2297" i="25"/>
  <c r="Q736" i="25"/>
  <c r="S736" i="25"/>
  <c r="P736" i="25"/>
  <c r="N1283" i="25"/>
  <c r="O1283" i="25"/>
  <c r="N1581" i="25"/>
  <c r="O1581" i="25"/>
  <c r="O3069" i="25"/>
  <c r="N3069" i="25"/>
  <c r="O1826" i="25"/>
  <c r="N1826" i="25"/>
  <c r="N2179" i="25"/>
  <c r="O2179" i="25"/>
  <c r="N3243" i="25"/>
  <c r="O3243" i="25"/>
  <c r="Q2719" i="25"/>
  <c r="P2719" i="25"/>
  <c r="S2719" i="25"/>
  <c r="N177" i="25"/>
  <c r="O177" i="25"/>
  <c r="O2763" i="25"/>
  <c r="N2763" i="25"/>
  <c r="N1788" i="25"/>
  <c r="O1788" i="25"/>
  <c r="P2198" i="25"/>
  <c r="S2198" i="25"/>
  <c r="Q2198" i="25"/>
  <c r="Q2302" i="25"/>
  <c r="S2302" i="25"/>
  <c r="P2302" i="25"/>
  <c r="N1623" i="25"/>
  <c r="O1623" i="25"/>
  <c r="N2873" i="25"/>
  <c r="O2873" i="25"/>
  <c r="P2873" i="25" s="1"/>
  <c r="N419" i="25"/>
  <c r="O419" i="25"/>
  <c r="Q419" i="25" s="1"/>
  <c r="S1973" i="25"/>
  <c r="Q1973" i="25"/>
  <c r="P1973" i="25"/>
  <c r="O2715" i="25"/>
  <c r="N2715" i="25"/>
  <c r="S3056" i="25"/>
  <c r="Q3056" i="25"/>
  <c r="P3056" i="25"/>
  <c r="P3294" i="25"/>
  <c r="Q3294" i="25"/>
  <c r="S3294" i="25"/>
  <c r="N821" i="25"/>
  <c r="O821" i="25"/>
  <c r="O285" i="25"/>
  <c r="N285" i="25"/>
  <c r="Q2260" i="25"/>
  <c r="S2260" i="25"/>
  <c r="P2260" i="25"/>
  <c r="P2211" i="25"/>
  <c r="Q2211" i="25"/>
  <c r="S2211" i="25"/>
  <c r="Q2975" i="25"/>
  <c r="P2975" i="25"/>
  <c r="S2975" i="25"/>
  <c r="S2658" i="25"/>
  <c r="Q2658" i="25"/>
  <c r="Q1342" i="25"/>
  <c r="S1342" i="25"/>
  <c r="P1342" i="25"/>
  <c r="O248" i="25"/>
  <c r="N248" i="25"/>
  <c r="N2668" i="25"/>
  <c r="O2668" i="25"/>
  <c r="P2668" i="25" s="1"/>
  <c r="N366" i="25"/>
  <c r="O366" i="25"/>
  <c r="N1603" i="25"/>
  <c r="O1603" i="25"/>
  <c r="O1874" i="25"/>
  <c r="N1874" i="25"/>
  <c r="N290" i="25"/>
  <c r="O290" i="25"/>
  <c r="N715" i="25"/>
  <c r="O715" i="25"/>
  <c r="O2847" i="25"/>
  <c r="N2847" i="25"/>
  <c r="S2961" i="25"/>
  <c r="P2961" i="25"/>
  <c r="Q2961" i="25"/>
  <c r="O3236" i="25"/>
  <c r="N3236" i="25"/>
  <c r="N138" i="25"/>
  <c r="O138" i="25"/>
  <c r="N1197" i="25"/>
  <c r="O1197" i="25"/>
  <c r="N2006" i="25"/>
  <c r="O2006" i="25"/>
  <c r="O2871" i="25"/>
  <c r="N2871" i="25"/>
  <c r="S2681" i="25"/>
  <c r="Q2681" i="25"/>
  <c r="P2681" i="25"/>
  <c r="S3177" i="25"/>
  <c r="P3177" i="25"/>
  <c r="Q1615" i="25"/>
  <c r="S1615" i="25"/>
  <c r="P1615" i="25"/>
  <c r="O1489" i="25"/>
  <c r="N1489" i="25"/>
  <c r="O3114" i="25"/>
  <c r="N3114" i="25"/>
  <c r="T2" i="25"/>
  <c r="S197" i="25"/>
  <c r="P197" i="25"/>
  <c r="S2700" i="25"/>
  <c r="Q2700" i="25"/>
  <c r="P2700" i="25"/>
  <c r="O216" i="25"/>
  <c r="N216" i="25"/>
  <c r="N2029" i="25"/>
  <c r="O2029" i="25"/>
  <c r="P869" i="25"/>
  <c r="Q869" i="25"/>
  <c r="S869" i="25"/>
  <c r="S761" i="25"/>
  <c r="P761" i="25"/>
  <c r="O203" i="25"/>
  <c r="N203" i="25"/>
  <c r="N2844" i="25"/>
  <c r="O2844" i="25"/>
  <c r="O2738" i="25"/>
  <c r="N2738" i="25"/>
  <c r="S2061" i="25"/>
  <c r="P2061" i="25"/>
  <c r="O2188" i="25"/>
  <c r="N2188" i="25"/>
  <c r="O3051" i="25"/>
  <c r="N3051" i="25"/>
  <c r="Q1576" i="25"/>
  <c r="P1576" i="25"/>
  <c r="S1576" i="25"/>
  <c r="N2713" i="25"/>
  <c r="O2713" i="25"/>
  <c r="O1045" i="25"/>
  <c r="N1045" i="25"/>
  <c r="Q2501" i="25"/>
  <c r="S2501" i="25"/>
  <c r="P2501" i="25"/>
  <c r="O2939" i="25"/>
  <c r="N2939" i="25"/>
  <c r="N1478" i="25"/>
  <c r="O1478" i="25"/>
  <c r="N1962" i="25"/>
  <c r="O1962" i="25"/>
  <c r="N1238" i="25"/>
  <c r="O1238" i="25"/>
  <c r="O1044" i="25"/>
  <c r="N1044" i="25"/>
  <c r="S2959" i="25"/>
  <c r="Q2959" i="25"/>
  <c r="P2959" i="25"/>
  <c r="N785" i="25"/>
  <c r="O785" i="25"/>
  <c r="N530" i="25"/>
  <c r="O530" i="25"/>
  <c r="P1882" i="25"/>
  <c r="Q1882" i="25"/>
  <c r="S1882" i="25"/>
  <c r="N3495" i="25"/>
  <c r="O3495" i="25"/>
  <c r="N706" i="25"/>
  <c r="O706" i="25"/>
  <c r="N2158" i="25"/>
  <c r="O2158" i="25"/>
  <c r="S1216" i="25"/>
  <c r="Q1216" i="25"/>
  <c r="O2922" i="25"/>
  <c r="N2922" i="25"/>
  <c r="N2822" i="25"/>
  <c r="O2822" i="25"/>
  <c r="Q2888" i="25"/>
  <c r="S2888" i="25"/>
  <c r="P2888" i="25"/>
  <c r="Q1852" i="25"/>
  <c r="P1852" i="25"/>
  <c r="S1852" i="25"/>
  <c r="N339" i="25"/>
  <c r="O339" i="25"/>
  <c r="N1408" i="25"/>
  <c r="O1408" i="25"/>
  <c r="N1820" i="25"/>
  <c r="O1820" i="25"/>
  <c r="P3297" i="25"/>
  <c r="Q3297" i="25"/>
  <c r="S3297" i="25"/>
  <c r="S1849" i="25"/>
  <c r="Q1849" i="25"/>
  <c r="P1849" i="25"/>
  <c r="N614" i="25"/>
  <c r="O614" i="25"/>
  <c r="P614" i="25" s="1"/>
  <c r="Q839" i="25"/>
  <c r="P839" i="25"/>
  <c r="S839" i="25"/>
  <c r="O1527" i="25"/>
  <c r="N1527" i="25"/>
  <c r="S1409" i="25"/>
  <c r="P1409" i="25"/>
  <c r="O1000" i="25"/>
  <c r="N1000" i="25"/>
  <c r="N2221" i="25"/>
  <c r="O2221" i="25"/>
  <c r="N1883" i="25"/>
  <c r="O1883" i="25"/>
  <c r="P184" i="25"/>
  <c r="S184" i="25"/>
  <c r="Q184" i="25"/>
  <c r="O1338" i="25"/>
  <c r="N1338" i="25"/>
  <c r="O1543" i="25"/>
  <c r="N1543" i="25"/>
  <c r="S2450" i="25"/>
  <c r="Q2450" i="25"/>
  <c r="P2450" i="25"/>
  <c r="Q2669" i="25"/>
  <c r="P2669" i="25"/>
  <c r="S2669" i="25"/>
  <c r="P2924" i="25"/>
  <c r="S2924" i="25"/>
  <c r="Q2924" i="25"/>
  <c r="O1850" i="25"/>
  <c r="N1850" i="25"/>
  <c r="N2588" i="25"/>
  <c r="O2588" i="25"/>
  <c r="N2339" i="25"/>
  <c r="O2339" i="25"/>
  <c r="P2339" i="25" s="1"/>
  <c r="O1759" i="25"/>
  <c r="N1759" i="25"/>
  <c r="O2556" i="25"/>
  <c r="N2556" i="25"/>
  <c r="O1656" i="25"/>
  <c r="N1656" i="25"/>
  <c r="O3085" i="25"/>
  <c r="N3085" i="25"/>
  <c r="O983" i="25"/>
  <c r="N983" i="25"/>
  <c r="O641" i="25"/>
  <c r="N641" i="25"/>
  <c r="N1167" i="25"/>
  <c r="O1167" i="25"/>
  <c r="O3003" i="25"/>
  <c r="N3003" i="25"/>
  <c r="Q1053" i="25"/>
  <c r="P1053" i="25"/>
  <c r="S1053" i="25"/>
  <c r="S2868" i="25"/>
  <c r="P2868" i="25"/>
  <c r="Q2868" i="25"/>
  <c r="O2275" i="25"/>
  <c r="N2275" i="25"/>
  <c r="N152" i="25"/>
  <c r="O152" i="25"/>
  <c r="N3232" i="25"/>
  <c r="O3232" i="25"/>
  <c r="Q3232" i="25" s="1"/>
  <c r="O1699" i="25"/>
  <c r="N1699" i="25"/>
  <c r="N2166" i="25"/>
  <c r="O2166" i="25"/>
  <c r="P1787" i="25"/>
  <c r="S1787" i="25"/>
  <c r="Q1787" i="25"/>
  <c r="P3213" i="25"/>
  <c r="S3213" i="25"/>
  <c r="Q3213" i="25"/>
  <c r="Q472" i="25"/>
  <c r="S472" i="25"/>
  <c r="P472" i="25"/>
  <c r="N1055" i="25"/>
  <c r="O1055" i="25"/>
  <c r="S2263" i="25"/>
  <c r="Q2263" i="25"/>
  <c r="P2263" i="25"/>
  <c r="Q3010" i="25"/>
  <c r="S3010" i="25"/>
  <c r="P3010" i="25"/>
  <c r="S910" i="25"/>
  <c r="P910" i="25"/>
  <c r="P2915" i="25"/>
  <c r="S2915" i="25"/>
  <c r="Q2915" i="25"/>
  <c r="Q2167" i="25"/>
  <c r="S2167" i="25"/>
  <c r="P2167" i="25"/>
  <c r="S1915" i="25"/>
  <c r="Q1915" i="25"/>
  <c r="S3099" i="25"/>
  <c r="Q3099" i="25"/>
  <c r="P3099" i="25"/>
  <c r="P3339" i="25"/>
  <c r="Q3339" i="25"/>
  <c r="S3339" i="25"/>
  <c r="P798" i="25"/>
  <c r="S798" i="25"/>
  <c r="Q798" i="25"/>
  <c r="S271" i="25"/>
  <c r="Q271" i="25"/>
  <c r="N1018" i="25"/>
  <c r="O1018" i="25"/>
  <c r="N2465" i="25"/>
  <c r="O2465" i="25"/>
  <c r="O2027" i="25"/>
  <c r="N2027" i="25"/>
  <c r="N287" i="25"/>
  <c r="O287" i="25"/>
  <c r="O3091" i="25"/>
  <c r="N3091" i="25"/>
  <c r="N1595" i="25"/>
  <c r="O1595" i="25"/>
  <c r="S2815" i="25"/>
  <c r="P2815" i="25"/>
  <c r="Q2815" i="25"/>
  <c r="O3070" i="25"/>
  <c r="N3070" i="25"/>
  <c r="S762" i="25"/>
  <c r="P762" i="25"/>
  <c r="P113" i="25"/>
  <c r="S113" i="25"/>
  <c r="Q113" i="25"/>
  <c r="S1738" i="25"/>
  <c r="Q1738" i="25"/>
  <c r="P1738" i="25"/>
  <c r="N3146" i="25"/>
  <c r="O3146" i="25"/>
  <c r="N656" i="25"/>
  <c r="O656" i="25"/>
  <c r="O790" i="25"/>
  <c r="N790" i="25"/>
  <c r="Q746" i="25"/>
  <c r="P746" i="25"/>
  <c r="S746" i="25"/>
  <c r="S3055" i="25"/>
  <c r="Q3055" i="25"/>
  <c r="O447" i="25"/>
  <c r="N447" i="25"/>
  <c r="N2621" i="25"/>
  <c r="O2621" i="25"/>
  <c r="O157" i="25"/>
  <c r="N157" i="25"/>
  <c r="N1568" i="25"/>
  <c r="O1568" i="25"/>
  <c r="N1439" i="25"/>
  <c r="O1439" i="25"/>
  <c r="S1294" i="25"/>
  <c r="Q1294" i="25"/>
  <c r="P1294" i="25"/>
  <c r="O1305" i="25"/>
  <c r="N1305" i="25"/>
  <c r="N3353" i="25"/>
  <c r="O3353" i="25"/>
  <c r="S3178" i="25"/>
  <c r="Q3178" i="25"/>
  <c r="P3178" i="25"/>
  <c r="N33" i="25"/>
  <c r="O33" i="25"/>
  <c r="O1327" i="25"/>
  <c r="N1327" i="25"/>
  <c r="N820" i="25"/>
  <c r="O820" i="25"/>
  <c r="P3472" i="25"/>
  <c r="Q3472" i="25"/>
  <c r="S3472" i="25"/>
  <c r="O2340" i="25"/>
  <c r="N2340" i="25"/>
  <c r="O3211" i="25"/>
  <c r="N3211" i="25"/>
  <c r="O2818" i="25"/>
  <c r="N2818" i="25"/>
  <c r="P2798" i="25"/>
  <c r="Q2798" i="25"/>
  <c r="S2798" i="25"/>
  <c r="N2697" i="25"/>
  <c r="O2697" i="25"/>
  <c r="N772" i="25"/>
  <c r="O772" i="25"/>
  <c r="O1523" i="25"/>
  <c r="N1523" i="25"/>
  <c r="N1155" i="25"/>
  <c r="O1155" i="25"/>
  <c r="N1972" i="25"/>
  <c r="O1972" i="25"/>
  <c r="O2912" i="25"/>
  <c r="N2912" i="25"/>
  <c r="Q2693" i="25"/>
  <c r="S2693" i="25"/>
  <c r="P2693" i="25"/>
  <c r="O2369" i="25"/>
  <c r="N2369" i="25"/>
  <c r="P166" i="25"/>
  <c r="Q166" i="25"/>
  <c r="S166" i="25"/>
  <c r="O2282" i="25"/>
  <c r="N2282" i="25"/>
  <c r="O402" i="25"/>
  <c r="N402" i="25"/>
  <c r="N2878" i="25"/>
  <c r="O2878" i="25"/>
  <c r="Q1125" i="25"/>
  <c r="P1125" i="25"/>
  <c r="S1125" i="25"/>
  <c r="N660" i="25"/>
  <c r="O660" i="25"/>
  <c r="O2957" i="25"/>
  <c r="N2957" i="25"/>
  <c r="N2755" i="25"/>
  <c r="O2755" i="25"/>
  <c r="S153" i="25"/>
  <c r="P153" i="25"/>
  <c r="Q153" i="25"/>
  <c r="Q3239" i="25"/>
  <c r="P3239" i="25"/>
  <c r="S3239" i="25"/>
  <c r="N2439" i="25"/>
  <c r="O2439" i="25"/>
  <c r="N3270" i="25"/>
  <c r="O3270" i="25"/>
  <c r="O3481" i="25"/>
  <c r="N3481" i="25"/>
  <c r="O1567" i="25"/>
  <c r="N1567" i="25"/>
  <c r="N2902" i="25"/>
  <c r="O2902" i="25"/>
  <c r="O1218" i="25"/>
  <c r="N1218" i="25"/>
  <c r="O2899" i="25"/>
  <c r="N2899" i="25"/>
  <c r="S2218" i="25"/>
  <c r="P2218" i="25"/>
  <c r="Q2218" i="25"/>
  <c r="S1621" i="25"/>
  <c r="Q1621" i="25"/>
  <c r="P1621" i="25"/>
  <c r="Q1211" i="25"/>
  <c r="O2725" i="25"/>
  <c r="N2725" i="25"/>
  <c r="N1566" i="25"/>
  <c r="O1566" i="25"/>
  <c r="O2552" i="25"/>
  <c r="N2552" i="25"/>
  <c r="O2988" i="25"/>
  <c r="N2988" i="25"/>
  <c r="N919" i="25"/>
  <c r="O919" i="25"/>
  <c r="N310" i="25"/>
  <c r="O310" i="25"/>
  <c r="P2123" i="25"/>
  <c r="S720" i="25"/>
  <c r="Q720" i="25"/>
  <c r="P720" i="25"/>
  <c r="Q3158" i="25"/>
  <c r="S3158" i="25"/>
  <c r="P3158" i="25"/>
  <c r="Q3284" i="25"/>
  <c r="S3284" i="25"/>
  <c r="P3284" i="25"/>
  <c r="N137" i="25"/>
  <c r="O137" i="25"/>
  <c r="S1300" i="25"/>
  <c r="Q1300" i="25"/>
  <c r="P1300" i="25"/>
  <c r="N1900" i="25"/>
  <c r="O1900" i="25"/>
  <c r="N1457" i="25"/>
  <c r="O1457" i="25"/>
  <c r="N1398" i="25"/>
  <c r="O1398" i="25"/>
  <c r="P3368" i="25"/>
  <c r="P2718" i="25"/>
  <c r="O3004" i="25"/>
  <c r="N3004" i="25"/>
  <c r="S586" i="25"/>
  <c r="P586" i="25"/>
  <c r="Q586" i="25"/>
  <c r="O2679" i="25"/>
  <c r="N2679" i="25"/>
  <c r="N3038" i="25"/>
  <c r="O3038" i="25"/>
  <c r="O1867" i="25"/>
  <c r="N1867" i="25"/>
  <c r="O1778" i="25"/>
  <c r="N1778" i="25"/>
  <c r="P253" i="25"/>
  <c r="Q253" i="25"/>
  <c r="S253" i="25"/>
  <c r="O2720" i="25"/>
  <c r="N2720" i="25"/>
  <c r="S1748" i="25"/>
  <c r="P1748" i="25"/>
  <c r="Q1748" i="25"/>
  <c r="S1949" i="25"/>
  <c r="Q1949" i="25"/>
  <c r="P1949" i="25"/>
  <c r="P2172" i="25"/>
  <c r="Q2172" i="25"/>
  <c r="S2172" i="25"/>
  <c r="S3373" i="25"/>
  <c r="P3373" i="25"/>
  <c r="Q3343" i="25"/>
  <c r="S3343" i="25"/>
  <c r="P3343" i="25"/>
  <c r="N3203" i="25"/>
  <c r="O3203" i="25"/>
  <c r="N1895" i="25"/>
  <c r="O1895" i="25"/>
  <c r="O1510" i="25"/>
  <c r="N1510" i="25"/>
  <c r="Q580" i="25"/>
  <c r="P580" i="25"/>
  <c r="S580" i="25"/>
  <c r="O2202" i="25"/>
  <c r="N2202" i="25"/>
  <c r="N2066" i="25"/>
  <c r="O2066" i="25"/>
  <c r="N2341" i="25"/>
  <c r="O2341" i="25"/>
  <c r="O2867" i="25"/>
  <c r="N2867" i="25"/>
  <c r="S2404" i="25"/>
  <c r="Q2404" i="25"/>
  <c r="O767" i="25"/>
  <c r="N767" i="25"/>
  <c r="P989" i="25"/>
  <c r="S989" i="25"/>
  <c r="Q989" i="25"/>
  <c r="O1825" i="25"/>
  <c r="N1825" i="25"/>
  <c r="O642" i="25"/>
  <c r="N642" i="25"/>
  <c r="N3192" i="25"/>
  <c r="O3192" i="25"/>
  <c r="N3317" i="25"/>
  <c r="O3317" i="25"/>
  <c r="P2951" i="25"/>
  <c r="S2951" i="25"/>
  <c r="Q2951" i="25"/>
  <c r="O3011" i="25"/>
  <c r="N3011" i="25"/>
  <c r="P562" i="25"/>
  <c r="Q562" i="25"/>
  <c r="S562" i="25"/>
  <c r="N471" i="25"/>
  <c r="O471" i="25"/>
  <c r="Q1706" i="25"/>
  <c r="O450" i="25"/>
  <c r="N450" i="25"/>
  <c r="P463" i="25"/>
  <c r="S463" i="25"/>
  <c r="Q463" i="25"/>
  <c r="O1495" i="25"/>
  <c r="N1495" i="25"/>
  <c r="N1124" i="25"/>
  <c r="O1124" i="25"/>
  <c r="O2785" i="25"/>
  <c r="N2785" i="25"/>
  <c r="N3321" i="25"/>
  <c r="O3321" i="25"/>
  <c r="N1525" i="25"/>
  <c r="O1525" i="25"/>
  <c r="O1004" i="25"/>
  <c r="N1004" i="25"/>
  <c r="N240" i="25"/>
  <c r="O240" i="25"/>
  <c r="O2778" i="25"/>
  <c r="N2778" i="25"/>
  <c r="S2956" i="25"/>
  <c r="P2956" i="25"/>
  <c r="Q881" i="25"/>
  <c r="S881" i="25"/>
  <c r="P881" i="25"/>
  <c r="O2557" i="25"/>
  <c r="N2557" i="25"/>
  <c r="O2013" i="25"/>
  <c r="N2013" i="25"/>
  <c r="P1697" i="25"/>
  <c r="Q1697" i="25"/>
  <c r="S1697" i="25"/>
  <c r="N2056" i="25"/>
  <c r="O2056" i="25"/>
  <c r="N3086" i="25"/>
  <c r="O3086" i="25"/>
  <c r="N888" i="25"/>
  <c r="O888" i="25"/>
  <c r="N2605" i="25"/>
  <c r="O2605" i="25"/>
  <c r="O1320" i="25"/>
  <c r="N1320" i="25"/>
  <c r="N297" i="25"/>
  <c r="O297" i="25"/>
  <c r="N1150" i="25"/>
  <c r="O1150" i="25"/>
  <c r="O40" i="25"/>
  <c r="N40" i="25"/>
  <c r="Q513" i="25"/>
  <c r="S513" i="25"/>
  <c r="P513" i="25"/>
  <c r="N446" i="25"/>
  <c r="O446" i="25"/>
  <c r="S1720" i="25"/>
  <c r="Q1720" i="25"/>
  <c r="O1736" i="25"/>
  <c r="N1736" i="25"/>
  <c r="N2702" i="25"/>
  <c r="O2702" i="25"/>
  <c r="Q1285" i="25"/>
  <c r="S1285" i="25"/>
  <c r="P1285" i="25"/>
  <c r="Q3482" i="25"/>
  <c r="S3482" i="25"/>
  <c r="P3482" i="25"/>
  <c r="N1228" i="25"/>
  <c r="O1228" i="25"/>
  <c r="N1753" i="25"/>
  <c r="O1753" i="25"/>
  <c r="S211" i="25"/>
  <c r="P211" i="25"/>
  <c r="Q211" i="25"/>
  <c r="O768" i="25"/>
  <c r="N768" i="25"/>
  <c r="O1944" i="25"/>
  <c r="N1944" i="25"/>
  <c r="Q2958" i="25"/>
  <c r="N372" i="25"/>
  <c r="O372" i="25"/>
  <c r="N104" i="25"/>
  <c r="O104" i="25"/>
  <c r="Q1444" i="25"/>
  <c r="P1444" i="25"/>
  <c r="S1444" i="25"/>
  <c r="N1922" i="25"/>
  <c r="O1922" i="25"/>
  <c r="O3160" i="25"/>
  <c r="N3160" i="25"/>
  <c r="N2397" i="25"/>
  <c r="O2397" i="25"/>
  <c r="O1445" i="25"/>
  <c r="N1445" i="25"/>
  <c r="N1518" i="25"/>
  <c r="O1518" i="25"/>
  <c r="S620" i="25"/>
  <c r="Q620" i="25"/>
  <c r="O2591" i="25"/>
  <c r="N2591" i="25"/>
  <c r="O3340" i="25"/>
  <c r="N3340" i="25"/>
  <c r="N2453" i="25"/>
  <c r="O2453" i="25"/>
  <c r="S112" i="25"/>
  <c r="P112" i="25"/>
  <c r="Q112" i="25"/>
  <c r="N1529" i="25"/>
  <c r="O1529" i="25"/>
  <c r="P1529" i="25" s="1"/>
  <c r="N737" i="25"/>
  <c r="O737" i="25"/>
  <c r="Q1404" i="25"/>
  <c r="S1404" i="25"/>
  <c r="P1404" i="25"/>
  <c r="N1715" i="25"/>
  <c r="O1715" i="25"/>
  <c r="O823" i="25"/>
  <c r="N823" i="25"/>
  <c r="N3227" i="25"/>
  <c r="O3227" i="25"/>
  <c r="O201" i="25"/>
  <c r="N201" i="25"/>
  <c r="N2863" i="25"/>
  <c r="O2863" i="25"/>
  <c r="Q2863" i="25" s="1"/>
  <c r="N2752" i="25"/>
  <c r="O2752" i="25"/>
  <c r="N1583" i="25"/>
  <c r="O1583" i="25"/>
  <c r="P2115" i="25"/>
  <c r="S2115" i="25"/>
  <c r="Q2115" i="25"/>
  <c r="N2336" i="25"/>
  <c r="O2336" i="25"/>
  <c r="N537" i="25"/>
  <c r="O537" i="25"/>
  <c r="N358" i="25"/>
  <c r="O358" i="25"/>
  <c r="N313" i="25"/>
  <c r="O313" i="25"/>
  <c r="Q758" i="25"/>
  <c r="P758" i="25"/>
  <c r="S758" i="25"/>
  <c r="O2305" i="25"/>
  <c r="N2305" i="25"/>
  <c r="O868" i="25"/>
  <c r="N868" i="25"/>
  <c r="S1341" i="25"/>
  <c r="Q1341" i="25"/>
  <c r="P1341" i="25"/>
  <c r="P192" i="25"/>
  <c r="S192" i="25"/>
  <c r="Q192" i="25"/>
  <c r="S268" i="25"/>
  <c r="Q268" i="25"/>
  <c r="O517" i="25"/>
  <c r="N517" i="25"/>
  <c r="O2466" i="25"/>
  <c r="N2466" i="25"/>
  <c r="O2348" i="25"/>
  <c r="N2348" i="25"/>
  <c r="Q3426" i="25"/>
  <c r="S3202" i="25"/>
  <c r="P3202" i="25"/>
  <c r="Q3202" i="25"/>
  <c r="O61" i="25"/>
  <c r="N61" i="25"/>
  <c r="P2344" i="25"/>
  <c r="S2344" i="25"/>
  <c r="Q2344" i="25"/>
  <c r="O2012" i="25"/>
  <c r="N2012" i="25"/>
  <c r="O935" i="25"/>
  <c r="N935" i="25"/>
  <c r="N3450" i="25"/>
  <c r="O3450" i="25"/>
  <c r="O3440" i="25"/>
  <c r="N3440" i="25"/>
  <c r="O2371" i="25"/>
  <c r="N2371" i="25"/>
  <c r="O628" i="25"/>
  <c r="N628" i="25"/>
  <c r="N1755" i="25"/>
  <c r="O1755" i="25"/>
  <c r="N1521" i="25"/>
  <c r="O1521" i="25"/>
  <c r="S2406" i="25"/>
  <c r="Q2406" i="25"/>
  <c r="P2406" i="25"/>
  <c r="S1626" i="25"/>
  <c r="P1626" i="25"/>
  <c r="Q1626" i="25"/>
  <c r="N2177" i="25"/>
  <c r="O2177" i="25"/>
  <c r="N1589" i="25"/>
  <c r="O1589" i="25"/>
  <c r="O224" i="25"/>
  <c r="N224" i="25"/>
  <c r="O1975" i="25"/>
  <c r="N1975" i="25"/>
  <c r="N1507" i="25"/>
  <c r="O1507" i="25"/>
  <c r="P1761" i="25"/>
  <c r="N476" i="25"/>
  <c r="O476" i="25"/>
  <c r="N2703" i="25"/>
  <c r="O2703" i="25"/>
  <c r="Q2692" i="25"/>
  <c r="S2692" i="25"/>
  <c r="P2692" i="25"/>
  <c r="Q2143" i="25"/>
  <c r="S2143" i="25"/>
  <c r="P2143" i="25"/>
  <c r="O703" i="25"/>
  <c r="N703" i="25"/>
  <c r="Q415" i="25"/>
  <c r="S415" i="25"/>
  <c r="P415" i="25"/>
  <c r="O1229" i="25"/>
  <c r="N1229" i="25"/>
  <c r="O2078" i="25"/>
  <c r="N2078" i="25"/>
  <c r="S2872" i="25"/>
  <c r="Q2872" i="25"/>
  <c r="P2872" i="25"/>
  <c r="O3386" i="25"/>
  <c r="N3386" i="25"/>
  <c r="O336" i="25"/>
  <c r="N336" i="25"/>
  <c r="O2678" i="25"/>
  <c r="N2678" i="25"/>
  <c r="P3453" i="25"/>
  <c r="S3453" i="25"/>
  <c r="Q3453" i="25"/>
  <c r="N1999" i="25"/>
  <c r="O1999" i="25"/>
  <c r="P3444" i="25"/>
  <c r="S3444" i="25"/>
  <c r="Q3444" i="25"/>
  <c r="O1008" i="25"/>
  <c r="N1008" i="25"/>
  <c r="S3359" i="25"/>
  <c r="P3359" i="25"/>
  <c r="Q3359" i="25"/>
  <c r="N3483" i="25"/>
  <c r="O3483" i="25"/>
  <c r="O3079" i="25"/>
  <c r="N3079" i="25"/>
  <c r="N625" i="25"/>
  <c r="O625" i="25"/>
  <c r="Q1614" i="25"/>
  <c r="S1614" i="25"/>
  <c r="P1614" i="25"/>
  <c r="O2432" i="25"/>
  <c r="N2432" i="25"/>
  <c r="N3148" i="25"/>
  <c r="O3148" i="25"/>
  <c r="N647" i="25"/>
  <c r="O647" i="25"/>
  <c r="Q1267" i="25"/>
  <c r="S1267" i="25"/>
  <c r="P1267" i="25"/>
  <c r="N1290" i="25"/>
  <c r="O1290" i="25"/>
  <c r="O784" i="25"/>
  <c r="N784" i="25"/>
  <c r="Q2749" i="25"/>
  <c r="S2749" i="25"/>
  <c r="P2749" i="25"/>
  <c r="O2583" i="25"/>
  <c r="N2583" i="25"/>
  <c r="P2086" i="25"/>
  <c r="Q2086" i="25"/>
  <c r="S2086" i="25"/>
  <c r="P1978" i="25"/>
  <c r="Q1978" i="25"/>
  <c r="S1978" i="25"/>
  <c r="N1133" i="25"/>
  <c r="O1133" i="25"/>
  <c r="P2020" i="25"/>
  <c r="S2020" i="25"/>
  <c r="Q2020" i="25"/>
  <c r="O2438" i="25"/>
  <c r="N2438" i="25"/>
  <c r="N1391" i="25"/>
  <c r="O1391" i="25"/>
  <c r="Q2463" i="25"/>
  <c r="S2463" i="25"/>
  <c r="P2463" i="25"/>
  <c r="O673" i="25"/>
  <c r="N673" i="25"/>
  <c r="Q3171" i="25"/>
  <c r="P3171" i="25"/>
  <c r="S3171" i="25"/>
  <c r="S3432" i="25"/>
  <c r="Q3432" i="25"/>
  <c r="P3432" i="25"/>
  <c r="S2091" i="25"/>
  <c r="Q2091" i="25"/>
  <c r="P2541" i="25"/>
  <c r="S2541" i="25"/>
  <c r="Q2541" i="25"/>
  <c r="N2159" i="25"/>
  <c r="O2159" i="25"/>
  <c r="O436" i="25"/>
  <c r="N436" i="25"/>
  <c r="N1676" i="25"/>
  <c r="O1676" i="25"/>
  <c r="O2945" i="25"/>
  <c r="N2945" i="25"/>
  <c r="P2055" i="25"/>
  <c r="S2055" i="25"/>
  <c r="Q2055" i="25"/>
  <c r="Q2449" i="25"/>
  <c r="S2449" i="25"/>
  <c r="P2449" i="25"/>
  <c r="Q383" i="25"/>
  <c r="S383" i="25"/>
  <c r="P383" i="25"/>
  <c r="N1618" i="25"/>
  <c r="O1618" i="25"/>
  <c r="Q1845" i="25"/>
  <c r="P1845" i="25"/>
  <c r="S1845" i="25"/>
  <c r="P993" i="25"/>
  <c r="S993" i="25"/>
  <c r="Q993" i="25"/>
  <c r="O2390" i="25"/>
  <c r="N2390" i="25"/>
  <c r="Q1115" i="25"/>
  <c r="S1115" i="25"/>
  <c r="P1115" i="25"/>
  <c r="O2059" i="25"/>
  <c r="N2059" i="25"/>
  <c r="N2534" i="25"/>
  <c r="O2534" i="25"/>
  <c r="S1729" i="25"/>
  <c r="Q1729" i="25"/>
  <c r="N3132" i="25"/>
  <c r="O3132" i="25"/>
  <c r="S8" i="25"/>
  <c r="P8" i="25"/>
  <c r="Q8" i="25"/>
  <c r="S3480" i="25"/>
  <c r="Q3480" i="25"/>
  <c r="P3480" i="25"/>
  <c r="N2643" i="25"/>
  <c r="O2643" i="25"/>
  <c r="Q897" i="25"/>
  <c r="P897" i="25"/>
  <c r="S897" i="25"/>
  <c r="N1885" i="25"/>
  <c r="O1885" i="25"/>
  <c r="O1020" i="25"/>
  <c r="N1020" i="25"/>
  <c r="O1479" i="25"/>
  <c r="N1479" i="25"/>
  <c r="O3401" i="25"/>
  <c r="N3401" i="25"/>
  <c r="S552" i="25"/>
  <c r="Q552" i="25"/>
  <c r="O2510" i="25"/>
  <c r="N2510" i="25"/>
  <c r="O2877" i="25"/>
  <c r="N2877" i="25"/>
  <c r="N2326" i="25"/>
  <c r="O2326" i="25"/>
  <c r="O680" i="25"/>
  <c r="N680" i="25"/>
  <c r="Q1007" i="25"/>
  <c r="P1007" i="25"/>
  <c r="S1007" i="25"/>
  <c r="N355" i="25"/>
  <c r="O355" i="25"/>
  <c r="N1629" i="25"/>
  <c r="O1629" i="25"/>
  <c r="S3066" i="25"/>
  <c r="P3066" i="25"/>
  <c r="Q3066" i="25"/>
  <c r="S2258" i="25"/>
  <c r="Q2258" i="25"/>
  <c r="P2258" i="25"/>
  <c r="S2095" i="25"/>
  <c r="P2095" i="25"/>
  <c r="Q2095" i="25"/>
  <c r="Q3416" i="25"/>
  <c r="S3416" i="25"/>
  <c r="P3416" i="25"/>
  <c r="P2599" i="25"/>
  <c r="Q2599" i="25"/>
  <c r="S2599" i="25"/>
  <c r="O574" i="25"/>
  <c r="N574" i="25"/>
  <c r="N2810" i="25"/>
  <c r="O2810" i="25"/>
  <c r="N1369" i="25"/>
  <c r="O1369" i="25"/>
  <c r="N2875" i="25"/>
  <c r="O2875" i="25"/>
  <c r="N2832" i="25"/>
  <c r="O2832" i="25"/>
  <c r="Q1804" i="25"/>
  <c r="P1804" i="25"/>
  <c r="S1804" i="25"/>
  <c r="N2689" i="25"/>
  <c r="O2689" i="25"/>
  <c r="O44" i="25"/>
  <c r="N44" i="25"/>
  <c r="N168" i="25"/>
  <c r="O168" i="25"/>
  <c r="O3381" i="25"/>
  <c r="N3381" i="25"/>
  <c r="P889" i="25"/>
  <c r="S889" i="25"/>
  <c r="Q889" i="25"/>
  <c r="P2817" i="25"/>
  <c r="S2817" i="25"/>
  <c r="Q2817" i="25"/>
  <c r="Q932" i="25"/>
  <c r="S932" i="25"/>
  <c r="P932" i="25"/>
  <c r="Q554" i="25"/>
  <c r="P554" i="25"/>
  <c r="S554" i="25"/>
  <c r="P1519" i="25"/>
  <c r="N2110" i="25"/>
  <c r="O2110" i="25"/>
  <c r="O2940" i="25"/>
  <c r="N2940" i="25"/>
  <c r="S2856" i="25"/>
  <c r="P2856" i="25"/>
  <c r="Q2856" i="25"/>
  <c r="Q933" i="25"/>
  <c r="S933" i="25"/>
  <c r="P933" i="25"/>
  <c r="P664" i="25"/>
  <c r="S664" i="25"/>
  <c r="Q664" i="25"/>
  <c r="O3383" i="25"/>
  <c r="N3383" i="25"/>
  <c r="N2754" i="25"/>
  <c r="O2754" i="25"/>
  <c r="O2264" i="25"/>
  <c r="N2264" i="25"/>
  <c r="Q2062" i="25"/>
  <c r="P2062" i="25"/>
  <c r="S2062" i="25"/>
  <c r="O3419" i="25"/>
  <c r="N3419" i="25"/>
  <c r="N1164" i="25"/>
  <c r="O1164" i="25"/>
  <c r="O570" i="25"/>
  <c r="N570" i="25"/>
  <c r="Q1142" i="25"/>
  <c r="S1142" i="25"/>
  <c r="P1142" i="25"/>
  <c r="N1773" i="25"/>
  <c r="O1773" i="25"/>
  <c r="P400" i="25"/>
  <c r="S400" i="25"/>
  <c r="Q400" i="25"/>
  <c r="O1873" i="25"/>
  <c r="N1873" i="25"/>
  <c r="O1420" i="25"/>
  <c r="N1420" i="25"/>
  <c r="O2560" i="25"/>
  <c r="N2560" i="25"/>
  <c r="O950" i="25"/>
  <c r="N950" i="25"/>
  <c r="P2638" i="25"/>
  <c r="Q2638" i="25"/>
  <c r="S2638" i="25"/>
  <c r="P2828" i="25"/>
  <c r="N2846" i="25"/>
  <c r="O2846" i="25"/>
  <c r="N2883" i="25"/>
  <c r="O2883" i="25"/>
  <c r="P2883" i="25" s="1"/>
  <c r="P2256" i="25"/>
  <c r="S2256" i="25"/>
  <c r="Q2256" i="25"/>
  <c r="N2670" i="25"/>
  <c r="O2670" i="25"/>
  <c r="O1200" i="25"/>
  <c r="N1200" i="25"/>
  <c r="O1280" i="25"/>
  <c r="N1280" i="25"/>
  <c r="O905" i="25"/>
  <c r="N905" i="25"/>
  <c r="Q1660" i="25"/>
  <c r="S1660" i="25"/>
  <c r="P1660" i="25"/>
  <c r="S3484" i="25"/>
  <c r="Q3484" i="25"/>
  <c r="P3484" i="25"/>
  <c r="Q912" i="25"/>
  <c r="S912" i="25"/>
  <c r="P912" i="25"/>
  <c r="P1070" i="25"/>
  <c r="Q1070" i="25"/>
  <c r="S1070" i="25"/>
  <c r="P874" i="25"/>
  <c r="S874" i="25"/>
  <c r="Q874" i="25"/>
  <c r="O2169" i="25"/>
  <c r="N2169" i="25"/>
  <c r="O637" i="25"/>
  <c r="N637" i="25"/>
  <c r="Q1400" i="25"/>
  <c r="P1400" i="25"/>
  <c r="S1400" i="25"/>
  <c r="O2109" i="25"/>
  <c r="N2109" i="25"/>
  <c r="P507" i="25"/>
  <c r="S507" i="25"/>
  <c r="Q507" i="25"/>
  <c r="S1606" i="25"/>
  <c r="Q1606" i="25"/>
  <c r="P1606" i="25"/>
  <c r="S3058" i="25"/>
  <c r="Q3058" i="25"/>
  <c r="O1177" i="25"/>
  <c r="N1177" i="25"/>
  <c r="P2147" i="25"/>
  <c r="S2147" i="25"/>
  <c r="Q2147" i="25"/>
  <c r="O925" i="25"/>
  <c r="N925" i="25"/>
  <c r="S2072" i="25"/>
  <c r="P2072" i="25"/>
  <c r="Q2072" i="25"/>
  <c r="P2386" i="25"/>
  <c r="Q2386" i="25"/>
  <c r="S2386" i="25"/>
  <c r="P967" i="25"/>
  <c r="Q967" i="25"/>
  <c r="S967" i="25"/>
  <c r="S1325" i="25"/>
  <c r="P1325" i="25"/>
  <c r="Q1325" i="25"/>
  <c r="Q3338" i="25"/>
  <c r="P3338" i="25"/>
  <c r="S3338" i="25"/>
  <c r="Q1669" i="25"/>
  <c r="P1669" i="25"/>
  <c r="S1669" i="25"/>
  <c r="S223" i="25"/>
  <c r="P223" i="25"/>
  <c r="Q223" i="25"/>
  <c r="S598" i="25"/>
  <c r="Q598" i="25"/>
  <c r="P598" i="25"/>
  <c r="O880" i="25"/>
  <c r="N880" i="25"/>
  <c r="N3389" i="25"/>
  <c r="O3389" i="25"/>
  <c r="N2760" i="25"/>
  <c r="O2760" i="25"/>
  <c r="Q2760" i="25" s="1"/>
  <c r="P1034" i="25"/>
  <c r="S1034" i="25"/>
  <c r="Q1034" i="25"/>
  <c r="S1985" i="25"/>
  <c r="P1985" i="25"/>
  <c r="Q1985" i="25"/>
  <c r="N2933" i="25"/>
  <c r="O2933" i="25"/>
  <c r="O2327" i="25"/>
  <c r="N2327" i="25"/>
  <c r="P181" i="25"/>
  <c r="S181" i="25"/>
  <c r="Q181" i="25"/>
  <c r="O3047" i="25"/>
  <c r="N3047" i="25"/>
  <c r="N947" i="25"/>
  <c r="O947" i="25"/>
  <c r="O1082" i="25"/>
  <c r="N1082" i="25"/>
  <c r="N341" i="25"/>
  <c r="O341" i="25"/>
  <c r="Q2273" i="25"/>
  <c r="P2273" i="25"/>
  <c r="S2273" i="25"/>
  <c r="O837" i="25"/>
  <c r="N837" i="25"/>
  <c r="N182" i="25"/>
  <c r="O182" i="25"/>
  <c r="O1743" i="25"/>
  <c r="N1743" i="25"/>
  <c r="O644" i="25"/>
  <c r="N644" i="25"/>
  <c r="P3105" i="25"/>
  <c r="S3105" i="25"/>
  <c r="Q3105" i="25"/>
  <c r="N3292" i="25"/>
  <c r="O3292" i="25"/>
  <c r="P3292" i="25" s="1"/>
  <c r="N2364" i="25"/>
  <c r="O2364" i="25"/>
  <c r="Q2569" i="25"/>
  <c r="P2569" i="25"/>
  <c r="S2569" i="25"/>
  <c r="Q1002" i="25"/>
  <c r="S1002" i="25"/>
  <c r="P1002" i="25"/>
  <c r="Q1302" i="25"/>
  <c r="S1302" i="25"/>
  <c r="P1302" i="25"/>
  <c r="O85" i="25"/>
  <c r="N85" i="25"/>
  <c r="P3377" i="25"/>
  <c r="S3377" i="25"/>
  <c r="Q3377" i="25"/>
  <c r="N1926" i="25"/>
  <c r="O1926" i="25"/>
  <c r="O1005" i="25"/>
  <c r="N1005" i="25"/>
  <c r="O1357" i="25"/>
  <c r="N1357" i="25"/>
  <c r="N2843" i="25"/>
  <c r="O2843" i="25"/>
  <c r="N2882" i="25"/>
  <c r="O2882" i="25"/>
  <c r="N3464" i="25"/>
  <c r="O3464" i="25"/>
  <c r="O2346" i="25"/>
  <c r="N2346" i="25"/>
  <c r="N2204" i="25"/>
  <c r="O2204" i="25"/>
  <c r="P1652" i="25"/>
  <c r="S1652" i="25"/>
  <c r="Q1652" i="25"/>
  <c r="N951" i="25"/>
  <c r="O951" i="25"/>
  <c r="O2659" i="25"/>
  <c r="N2659" i="25"/>
  <c r="Q1098" i="25"/>
  <c r="S1098" i="25"/>
  <c r="P1098" i="25"/>
  <c r="P2292" i="25"/>
  <c r="S2292" i="25"/>
  <c r="Q2292" i="25"/>
  <c r="S2063" i="25"/>
  <c r="P2063" i="25"/>
  <c r="N2691" i="25"/>
  <c r="O2691" i="25"/>
  <c r="O2532" i="25"/>
  <c r="N2532" i="25"/>
  <c r="S2827" i="25"/>
  <c r="Q2827" i="25"/>
  <c r="S332" i="25"/>
  <c r="P332" i="25"/>
  <c r="Q332" i="25"/>
  <c r="N2673" i="25"/>
  <c r="O2673" i="25"/>
  <c r="N3369" i="25"/>
  <c r="O3369" i="25"/>
  <c r="P3369" i="25" s="1"/>
  <c r="N1119" i="25"/>
  <c r="O1119" i="25"/>
  <c r="N2857" i="25"/>
  <c r="O2857" i="25"/>
  <c r="Q2857" i="25" s="1"/>
  <c r="O3382" i="25"/>
  <c r="N3382" i="25"/>
  <c r="P1938" i="25"/>
  <c r="Q1938" i="25"/>
  <c r="S1938" i="25"/>
  <c r="N27" i="25"/>
  <c r="O27" i="25"/>
  <c r="O591" i="25"/>
  <c r="N591" i="25"/>
  <c r="N2185" i="25"/>
  <c r="O2185" i="25"/>
  <c r="N3189" i="25"/>
  <c r="O3189" i="25"/>
  <c r="Q3439" i="25"/>
  <c r="S3439" i="25"/>
  <c r="P3439" i="25"/>
  <c r="N2852" i="25"/>
  <c r="O2852" i="25"/>
  <c r="O2187" i="25"/>
  <c r="N2187" i="25"/>
  <c r="N2378" i="25"/>
  <c r="O2378" i="25"/>
  <c r="S1204" i="25"/>
  <c r="Q1204" i="25"/>
  <c r="P1204" i="25"/>
  <c r="O1441" i="25"/>
  <c r="N1441" i="25"/>
  <c r="Q89" i="25"/>
  <c r="P89" i="25"/>
  <c r="S89" i="25"/>
  <c r="N1933" i="25"/>
  <c r="O1933" i="25"/>
  <c r="E3" i="34"/>
  <c r="E2" i="34" s="1"/>
  <c r="G3" i="34"/>
  <c r="H3" i="34" s="1"/>
  <c r="H2" i="34" s="1"/>
  <c r="R2" i="25"/>
  <c r="AL5" i="33"/>
  <c r="AM5" i="33" s="1"/>
  <c r="AM4" i="33" s="1"/>
  <c r="D3" i="35"/>
  <c r="D2" i="35" s="1"/>
  <c r="Y4" i="35"/>
  <c r="Z4" i="35" s="1"/>
  <c r="Z3" i="35" s="1"/>
  <c r="D3" i="33"/>
  <c r="D2" i="33" s="1"/>
  <c r="N1388" i="25"/>
  <c r="O1388" i="25"/>
  <c r="N2132" i="25"/>
  <c r="O2132" i="25"/>
  <c r="N1514" i="25"/>
  <c r="O1514" i="25"/>
  <c r="P1774" i="25"/>
  <c r="S1774" i="25"/>
  <c r="Q1774" i="25"/>
  <c r="O3185" i="25"/>
  <c r="N3185" i="25"/>
  <c r="S465" i="25"/>
  <c r="Q465" i="25"/>
  <c r="P465" i="25"/>
  <c r="S2123" i="25"/>
  <c r="Q2123" i="25"/>
  <c r="N3434" i="25"/>
  <c r="O3434" i="25"/>
  <c r="N1303" i="25"/>
  <c r="O1303" i="25"/>
  <c r="O141" i="25"/>
  <c r="N141" i="25"/>
  <c r="S2718" i="25"/>
  <c r="Q2718" i="25"/>
  <c r="P2368" i="25"/>
  <c r="Q2368" i="25"/>
  <c r="S2368" i="25"/>
  <c r="O121" i="25"/>
  <c r="N121" i="25"/>
  <c r="S1306" i="25"/>
  <c r="Q1306" i="25"/>
  <c r="P1306" i="25"/>
  <c r="N583" i="25"/>
  <c r="O583" i="25"/>
  <c r="O379" i="25"/>
  <c r="N379" i="25"/>
  <c r="P1690" i="25"/>
  <c r="S1690" i="25"/>
  <c r="Q1690" i="25"/>
  <c r="N2190" i="25"/>
  <c r="O2190" i="25"/>
  <c r="N3309" i="25"/>
  <c r="O3309" i="25"/>
  <c r="P1353" i="25"/>
  <c r="S1353" i="25"/>
  <c r="Q1353" i="25"/>
  <c r="N2312" i="25"/>
  <c r="O2312" i="25"/>
  <c r="O247" i="25"/>
  <c r="N247" i="25"/>
  <c r="N3279" i="25"/>
  <c r="O3279" i="25"/>
  <c r="P1212" i="25"/>
  <c r="S1212" i="25"/>
  <c r="Q1212" i="25"/>
  <c r="N3207" i="25"/>
  <c r="O3207" i="25"/>
  <c r="N2002" i="25"/>
  <c r="O2002" i="25"/>
  <c r="N305" i="25"/>
  <c r="O305" i="25"/>
  <c r="S2048" i="25"/>
  <c r="Q2048" i="25"/>
  <c r="P2048" i="25"/>
  <c r="Q68" i="25"/>
  <c r="S68" i="25"/>
  <c r="P68" i="25"/>
  <c r="O47" i="25"/>
  <c r="N47" i="25"/>
  <c r="S1706" i="25"/>
  <c r="P1706" i="25"/>
  <c r="S606" i="25"/>
  <c r="P606" i="25"/>
  <c r="Q606" i="25"/>
  <c r="N233" i="25"/>
  <c r="O233" i="25"/>
  <c r="N3497" i="25"/>
  <c r="O3497" i="25"/>
  <c r="N1135" i="25"/>
  <c r="O1135" i="25"/>
  <c r="N2793" i="25"/>
  <c r="O2793" i="25"/>
  <c r="O571" i="25"/>
  <c r="N571" i="25"/>
  <c r="N1243" i="25"/>
  <c r="O1243" i="25"/>
  <c r="O2411" i="25"/>
  <c r="N2411" i="25"/>
  <c r="Q2242" i="25"/>
  <c r="S2242" i="25"/>
  <c r="P2242" i="25"/>
  <c r="O421" i="25"/>
  <c r="N421" i="25"/>
  <c r="O3221" i="25"/>
  <c r="N3221" i="25"/>
  <c r="Q2742" i="25"/>
  <c r="S2742" i="25"/>
  <c r="P2742" i="25"/>
  <c r="Q413" i="25"/>
  <c r="S413" i="25"/>
  <c r="P413" i="25"/>
  <c r="Q1875" i="25"/>
  <c r="S1875" i="25"/>
  <c r="P1875" i="25"/>
  <c r="N679" i="25"/>
  <c r="O679" i="25"/>
  <c r="Q679" i="25" s="1"/>
  <c r="O3405" i="25"/>
  <c r="N3405" i="25"/>
  <c r="O611" i="25"/>
  <c r="N611" i="25"/>
  <c r="O1276" i="25"/>
  <c r="N1276" i="25"/>
  <c r="O3492" i="25"/>
  <c r="N3492" i="25"/>
  <c r="S2721" i="25"/>
  <c r="P2721" i="25"/>
  <c r="Q2721" i="25"/>
  <c r="O102" i="25"/>
  <c r="N102" i="25"/>
  <c r="S1632" i="25"/>
  <c r="Q1632" i="25"/>
  <c r="P1632" i="25"/>
  <c r="S1175" i="25"/>
  <c r="Q1175" i="25"/>
  <c r="P1175" i="25"/>
  <c r="S2958" i="25"/>
  <c r="P2958" i="25"/>
  <c r="N1505" i="25"/>
  <c r="O1505" i="25"/>
  <c r="N2548" i="25"/>
  <c r="O2548" i="25"/>
  <c r="O1255" i="25"/>
  <c r="N1255" i="25"/>
  <c r="O1622" i="25"/>
  <c r="N1622" i="25"/>
  <c r="O343" i="25"/>
  <c r="N343" i="25"/>
  <c r="N1964" i="25"/>
  <c r="O1964" i="25"/>
  <c r="N1542" i="25"/>
  <c r="O1542" i="25"/>
  <c r="O2215" i="25"/>
  <c r="N2215" i="25"/>
  <c r="N2869" i="25"/>
  <c r="O2869" i="25"/>
  <c r="O652" i="25"/>
  <c r="N652" i="25"/>
  <c r="O1613" i="25"/>
  <c r="N1613" i="25"/>
  <c r="O2893" i="25"/>
  <c r="N2893" i="25"/>
  <c r="O1709" i="25"/>
  <c r="N1709" i="25"/>
  <c r="O2586" i="25"/>
  <c r="N2586" i="25"/>
  <c r="N2209" i="25"/>
  <c r="O2209" i="25"/>
  <c r="O469" i="25"/>
  <c r="N469" i="25"/>
  <c r="N948" i="25"/>
  <c r="O948" i="25"/>
  <c r="Q2611" i="25"/>
  <c r="P2611" i="25"/>
  <c r="S2611" i="25"/>
  <c r="S1352" i="25"/>
  <c r="P1352" i="25"/>
  <c r="Q1352" i="25"/>
  <c r="P1019" i="25"/>
  <c r="S1019" i="25"/>
  <c r="Q1019" i="25"/>
  <c r="O9" i="25"/>
  <c r="N9" i="25"/>
  <c r="N108" i="25"/>
  <c r="O108" i="25"/>
  <c r="O2000" i="25"/>
  <c r="N2000" i="25"/>
  <c r="S1237" i="25"/>
  <c r="P1237" i="25"/>
  <c r="Q1237" i="25"/>
  <c r="P2088" i="25"/>
  <c r="S2088" i="25"/>
  <c r="Q2088" i="25"/>
  <c r="N508" i="25"/>
  <c r="O508" i="25"/>
  <c r="N2203" i="25"/>
  <c r="O2203" i="25"/>
  <c r="Q794" i="25"/>
  <c r="P794" i="25"/>
  <c r="S794" i="25"/>
  <c r="N1149" i="25"/>
  <c r="O1149" i="25"/>
  <c r="N607" i="25"/>
  <c r="O607" i="25"/>
  <c r="N482" i="25"/>
  <c r="O482" i="25"/>
  <c r="Q1024" i="25"/>
  <c r="P1024" i="25"/>
  <c r="S1024" i="25"/>
  <c r="N1700" i="25"/>
  <c r="O1700" i="25"/>
  <c r="S3426" i="25"/>
  <c r="P3426" i="25"/>
  <c r="O1538" i="25"/>
  <c r="N1538" i="25"/>
  <c r="N769" i="25"/>
  <c r="O769" i="25"/>
  <c r="S1261" i="25"/>
  <c r="P1261" i="25"/>
  <c r="Q1261" i="25"/>
  <c r="N160" i="25"/>
  <c r="O160" i="25"/>
  <c r="Q2680" i="25"/>
  <c r="P2680" i="25"/>
  <c r="S2680" i="25"/>
  <c r="O1209" i="25"/>
  <c r="N1209" i="25"/>
  <c r="N609" i="25"/>
  <c r="O609" i="25"/>
  <c r="O536" i="25"/>
  <c r="N536" i="25"/>
  <c r="N2415" i="25"/>
  <c r="O2415" i="25"/>
  <c r="S1509" i="25"/>
  <c r="P1509" i="25"/>
  <c r="Q1509" i="25"/>
  <c r="N1077" i="25"/>
  <c r="O1077" i="25"/>
  <c r="P1948" i="25"/>
  <c r="S1948" i="25"/>
  <c r="Q1948" i="25"/>
  <c r="N2637" i="25"/>
  <c r="O2637" i="25"/>
  <c r="N45" i="25"/>
  <c r="O45" i="25"/>
  <c r="S1761" i="25"/>
  <c r="Q1761" i="25"/>
  <c r="S190" i="25"/>
  <c r="P190" i="25"/>
  <c r="Q190" i="25"/>
  <c r="S1140" i="25"/>
  <c r="P1140" i="25"/>
  <c r="Q1140" i="25"/>
  <c r="P2981" i="25"/>
  <c r="S2981" i="25"/>
  <c r="Q2981" i="25"/>
  <c r="S3301" i="25"/>
  <c r="P3301" i="25"/>
  <c r="Q3301" i="25"/>
  <c r="S2412" i="25"/>
  <c r="P2412" i="25"/>
  <c r="Q2412" i="25"/>
  <c r="O220" i="25"/>
  <c r="N220" i="25"/>
  <c r="N382" i="25"/>
  <c r="O382" i="25"/>
  <c r="N3288" i="25"/>
  <c r="O3288" i="25"/>
  <c r="O2747" i="25"/>
  <c r="N2747" i="25"/>
  <c r="N78" i="25"/>
  <c r="O78" i="25"/>
  <c r="O937" i="25"/>
  <c r="N937" i="25"/>
  <c r="S2413" i="25"/>
  <c r="P2413" i="25"/>
  <c r="Q2413" i="25"/>
  <c r="O2660" i="25"/>
  <c r="N2660" i="25"/>
  <c r="O3101" i="25"/>
  <c r="N3101" i="25"/>
  <c r="Q2739" i="25"/>
  <c r="S2739" i="25"/>
  <c r="P2739" i="25"/>
  <c r="N3093" i="25"/>
  <c r="O3093" i="25"/>
  <c r="N2952" i="25"/>
  <c r="O2952" i="25"/>
  <c r="O3289" i="25"/>
  <c r="N3289" i="25"/>
  <c r="N3241" i="25"/>
  <c r="O3241" i="25"/>
  <c r="N3336" i="25"/>
  <c r="O3336" i="25"/>
  <c r="O2496" i="25"/>
  <c r="N2496" i="25"/>
  <c r="P340" i="25"/>
  <c r="S340" i="25"/>
  <c r="Q340" i="25"/>
  <c r="N2277" i="25"/>
  <c r="O2277" i="25"/>
  <c r="O2183" i="25"/>
  <c r="N2183" i="25"/>
  <c r="N303" i="25"/>
  <c r="O303" i="25"/>
  <c r="N860" i="25"/>
  <c r="O860" i="25"/>
  <c r="N3391" i="25"/>
  <c r="O3391" i="25"/>
  <c r="S1143" i="25"/>
  <c r="P1143" i="25"/>
  <c r="Q1143" i="25"/>
  <c r="Q2898" i="25"/>
  <c r="S2898" i="25"/>
  <c r="P2898" i="25"/>
  <c r="N2805" i="25"/>
  <c r="O2805" i="25"/>
  <c r="N2073" i="25"/>
  <c r="O2073" i="25"/>
  <c r="N2097" i="25"/>
  <c r="O2097" i="25"/>
  <c r="Q2097" i="25" s="1"/>
  <c r="N334" i="25"/>
  <c r="O334" i="25"/>
  <c r="N2799" i="25"/>
  <c r="O2799" i="25"/>
  <c r="O3441" i="25"/>
  <c r="N3441" i="25"/>
  <c r="O2446" i="25"/>
  <c r="N2446" i="25"/>
  <c r="O3267" i="25"/>
  <c r="N3267" i="25"/>
  <c r="O2723" i="25"/>
  <c r="N2723" i="25"/>
  <c r="O1185" i="25"/>
  <c r="N1185" i="25"/>
  <c r="N595" i="25"/>
  <c r="O595" i="25"/>
  <c r="O2744" i="25"/>
  <c r="N2744" i="25"/>
  <c r="Q110" i="25"/>
  <c r="P110" i="25"/>
  <c r="S110" i="25"/>
  <c r="Q959" i="25"/>
  <c r="S959" i="25"/>
  <c r="P959" i="25"/>
  <c r="P2175" i="25"/>
  <c r="S2175" i="25"/>
  <c r="Q2175" i="25"/>
  <c r="S2858" i="25"/>
  <c r="Q2858" i="25"/>
  <c r="P2858" i="25"/>
  <c r="Q915" i="25"/>
  <c r="S915" i="25"/>
  <c r="P915" i="25"/>
  <c r="P3219" i="25"/>
  <c r="Q3219" i="25"/>
  <c r="S3219" i="25"/>
  <c r="N3344" i="25"/>
  <c r="O3344" i="25"/>
  <c r="N1506" i="25"/>
  <c r="O1506" i="25"/>
  <c r="O1654" i="25"/>
  <c r="N1654" i="25"/>
  <c r="O3000" i="25"/>
  <c r="N3000" i="25"/>
  <c r="O597" i="25"/>
  <c r="N597" i="25"/>
  <c r="N2178" i="25"/>
  <c r="O2178" i="25"/>
  <c r="S127" i="25"/>
  <c r="Q127" i="25"/>
  <c r="P127" i="25"/>
  <c r="N59" i="25"/>
  <c r="O59" i="25"/>
  <c r="Q1385" i="25"/>
  <c r="S1385" i="25"/>
  <c r="P1385" i="25"/>
  <c r="N1559" i="25"/>
  <c r="O1559" i="25"/>
  <c r="Q2507" i="25"/>
  <c r="S2507" i="25"/>
  <c r="P2507" i="25"/>
  <c r="O3204" i="25"/>
  <c r="N3204" i="25"/>
  <c r="S866" i="25"/>
  <c r="Q866" i="25"/>
  <c r="P866" i="25"/>
  <c r="Q2046" i="25"/>
  <c r="P2046" i="25"/>
  <c r="S2046" i="25"/>
  <c r="N2896" i="25"/>
  <c r="O2896" i="25"/>
  <c r="N304" i="25"/>
  <c r="O304" i="25"/>
  <c r="O1329" i="25"/>
  <c r="N1329" i="25"/>
  <c r="N3025" i="25"/>
  <c r="O3025" i="25"/>
  <c r="O1278" i="25"/>
  <c r="N1278" i="25"/>
  <c r="O2646" i="25"/>
  <c r="N2646" i="25"/>
  <c r="Q777" i="25"/>
  <c r="P777" i="25"/>
  <c r="S777" i="25"/>
  <c r="O742" i="25"/>
  <c r="N742" i="25"/>
  <c r="N1365" i="25"/>
  <c r="O1365" i="25"/>
  <c r="P986" i="25"/>
  <c r="S986" i="25"/>
  <c r="Q986" i="25"/>
  <c r="P2283" i="25"/>
  <c r="S2283" i="25"/>
  <c r="Q2283" i="25"/>
  <c r="O1931" i="25"/>
  <c r="N1931" i="25"/>
  <c r="S460" i="25"/>
  <c r="Q460" i="25"/>
  <c r="P460" i="25"/>
  <c r="P2146" i="25"/>
  <c r="S2146" i="25"/>
  <c r="Q2146" i="25"/>
  <c r="Q2701" i="25"/>
  <c r="P2701" i="25"/>
  <c r="S2701" i="25"/>
  <c r="N1619" i="25"/>
  <c r="O1619" i="25"/>
  <c r="O957" i="25"/>
  <c r="N957" i="25"/>
  <c r="P828" i="25"/>
  <c r="S828" i="25"/>
  <c r="Q828" i="25"/>
  <c r="N2216" i="25"/>
  <c r="O2216" i="25"/>
  <c r="N3435" i="25"/>
  <c r="O3435" i="25"/>
  <c r="N1111" i="25"/>
  <c r="O1111" i="25"/>
  <c r="S1519" i="25"/>
  <c r="Q1519" i="25"/>
  <c r="O1671" i="25"/>
  <c r="N1671" i="25"/>
  <c r="Q2374" i="25"/>
  <c r="S2374" i="25"/>
  <c r="P2374" i="25"/>
  <c r="N230" i="25"/>
  <c r="O230" i="25"/>
  <c r="O2239" i="25"/>
  <c r="N2239" i="25"/>
  <c r="P3400" i="25"/>
  <c r="S3400" i="25"/>
  <c r="Q3400" i="25"/>
  <c r="O273" i="25"/>
  <c r="N273" i="25"/>
  <c r="N3478" i="25"/>
  <c r="O3478" i="25"/>
  <c r="P928" i="25"/>
  <c r="Q928" i="25"/>
  <c r="S928" i="25"/>
  <c r="O2666" i="25"/>
  <c r="N2666" i="25"/>
  <c r="S1279" i="25"/>
  <c r="Q1279" i="25"/>
  <c r="P1279" i="25"/>
  <c r="N1239" i="25"/>
  <c r="O1239" i="25"/>
  <c r="Q2786" i="25"/>
  <c r="O1282" i="25"/>
  <c r="N1282" i="25"/>
  <c r="Q2033" i="25"/>
  <c r="S2033" i="25"/>
  <c r="P2033" i="25"/>
  <c r="O1823" i="25"/>
  <c r="N1823" i="25"/>
  <c r="N1407" i="25"/>
  <c r="O1407" i="25"/>
  <c r="N1339" i="25"/>
  <c r="O1339" i="25"/>
  <c r="N2269" i="25"/>
  <c r="O2269" i="25"/>
  <c r="O845" i="25"/>
  <c r="N845" i="25"/>
  <c r="N2855" i="25"/>
  <c r="O2855" i="25"/>
  <c r="N1785" i="25"/>
  <c r="O1785" i="25"/>
  <c r="P478" i="25"/>
  <c r="Q478" i="25"/>
  <c r="S478" i="25"/>
  <c r="Q2825" i="25"/>
  <c r="S2825" i="25"/>
  <c r="P2825" i="25"/>
  <c r="Q1485" i="25"/>
  <c r="P1485" i="25"/>
  <c r="S1485" i="25"/>
  <c r="Q150" i="25"/>
  <c r="O946" i="25"/>
  <c r="N946" i="25"/>
  <c r="S2828" i="25"/>
  <c r="Q2828" i="25"/>
  <c r="N3312" i="25"/>
  <c r="O3312" i="25"/>
  <c r="Q64" i="25"/>
  <c r="S64" i="25"/>
  <c r="P64" i="25"/>
  <c r="P2089" i="25"/>
  <c r="S2089" i="25"/>
  <c r="Q2089" i="25"/>
  <c r="O3468" i="25"/>
  <c r="N3468" i="25"/>
  <c r="O1144" i="25"/>
  <c r="N1144" i="25"/>
  <c r="N1232" i="25"/>
  <c r="O1232" i="25"/>
  <c r="O2008" i="25"/>
  <c r="N2008" i="25"/>
  <c r="Q1560" i="25"/>
  <c r="S1560" i="25"/>
  <c r="P1560" i="25"/>
  <c r="N2366" i="25"/>
  <c r="O2366" i="25"/>
  <c r="O2865" i="25"/>
  <c r="N2865" i="25"/>
  <c r="P2781" i="25"/>
  <c r="S2781" i="25"/>
  <c r="Q2781" i="25"/>
  <c r="O3262" i="25"/>
  <c r="N3262" i="25"/>
  <c r="N2787" i="25"/>
  <c r="O2787" i="25"/>
  <c r="P903" i="25"/>
  <c r="S903" i="25"/>
  <c r="Q903" i="25"/>
  <c r="P2710" i="25"/>
  <c r="P3197" i="25"/>
  <c r="S3197" i="25"/>
  <c r="Q3197" i="25"/>
  <c r="S1074" i="25"/>
  <c r="P1074" i="25"/>
  <c r="Q1074" i="25"/>
  <c r="P657" i="25"/>
  <c r="S657" i="25"/>
  <c r="Q657" i="25"/>
  <c r="Q3029" i="25"/>
  <c r="S3029" i="25"/>
  <c r="P3029" i="25"/>
  <c r="Q849" i="25"/>
  <c r="P849" i="25"/>
  <c r="S849" i="25"/>
  <c r="P654" i="25"/>
  <c r="S654" i="25"/>
  <c r="Q654" i="25"/>
  <c r="P316" i="25"/>
  <c r="Q316" i="25"/>
  <c r="S316" i="25"/>
  <c r="S1450" i="25"/>
  <c r="P1450" i="25"/>
  <c r="Q1450" i="25"/>
  <c r="S581" i="25"/>
  <c r="P581" i="25"/>
  <c r="S1373" i="25"/>
  <c r="P1373" i="25"/>
  <c r="S464" i="25"/>
  <c r="Q464" i="25"/>
  <c r="S2960" i="25"/>
  <c r="P2960" i="25"/>
  <c r="N1784" i="25"/>
  <c r="O1784" i="25"/>
  <c r="Q858" i="25"/>
  <c r="S858" i="25"/>
  <c r="P858" i="25"/>
  <c r="N2434" i="25"/>
  <c r="O2434" i="25"/>
  <c r="N2777" i="25"/>
  <c r="O2777" i="25"/>
  <c r="O3356" i="25"/>
  <c r="N3356" i="25"/>
  <c r="S3385" i="25"/>
  <c r="P3385" i="25"/>
  <c r="Q3385" i="25"/>
  <c r="O24" i="25"/>
  <c r="N24" i="25"/>
  <c r="S3205" i="25"/>
  <c r="P3205" i="25"/>
  <c r="Q3205" i="25"/>
  <c r="S1090" i="25"/>
  <c r="P1090" i="25"/>
  <c r="O474" i="25"/>
  <c r="N474" i="25"/>
  <c r="N734" i="25"/>
  <c r="O734" i="25"/>
  <c r="S2205" i="25"/>
  <c r="P2205" i="25"/>
  <c r="Q2205" i="25"/>
  <c r="Q1153" i="25"/>
  <c r="S1153" i="25"/>
  <c r="P1153" i="25"/>
  <c r="O348" i="25"/>
  <c r="N348" i="25"/>
  <c r="Q2420" i="25"/>
  <c r="S2420" i="25"/>
  <c r="P2420" i="25"/>
  <c r="Q2407" i="25"/>
  <c r="S2407" i="25"/>
  <c r="P2407" i="25"/>
  <c r="O2474" i="25"/>
  <c r="N2474" i="25"/>
  <c r="O1362" i="25"/>
  <c r="N1362" i="25"/>
  <c r="O3329" i="25"/>
  <c r="N3329" i="25"/>
  <c r="N1967" i="25"/>
  <c r="O1967" i="25"/>
  <c r="O483" i="25"/>
  <c r="N483" i="25"/>
  <c r="O1332" i="25"/>
  <c r="N1332" i="25"/>
  <c r="N3324" i="25"/>
  <c r="O3324" i="25"/>
  <c r="O2705" i="25"/>
  <c r="N2705" i="25"/>
  <c r="O1526" i="25"/>
  <c r="N1526" i="25"/>
  <c r="S818" i="25"/>
  <c r="Q818" i="25"/>
  <c r="P818" i="25"/>
  <c r="O1795" i="25"/>
  <c r="N1795" i="25"/>
  <c r="Q2894" i="25"/>
  <c r="P2894" i="25"/>
  <c r="S2894" i="25"/>
  <c r="Q3019" i="25"/>
  <c r="P3019" i="25"/>
  <c r="S3019" i="25"/>
  <c r="S1465" i="25"/>
  <c r="Q1465" i="25"/>
  <c r="P1465" i="25"/>
  <c r="O816" i="25"/>
  <c r="N816" i="25"/>
  <c r="N1986" i="25"/>
  <c r="O1986" i="25"/>
  <c r="N251" i="25"/>
  <c r="O251" i="25"/>
  <c r="P3023" i="25"/>
  <c r="S3023" i="25"/>
  <c r="Q3023" i="25"/>
  <c r="P3479" i="25"/>
  <c r="Q3479" i="25"/>
  <c r="S3479" i="25"/>
  <c r="S2722" i="25"/>
  <c r="Q2722" i="25"/>
  <c r="O717" i="25"/>
  <c r="N717" i="25"/>
  <c r="O2831" i="25"/>
  <c r="N2831" i="25"/>
  <c r="O1713" i="25"/>
  <c r="N1713" i="25"/>
  <c r="O1956" i="25"/>
  <c r="N1956" i="25"/>
  <c r="N2874" i="25"/>
  <c r="O2874" i="25"/>
  <c r="N535" i="25"/>
  <c r="O535" i="25"/>
  <c r="P535" i="25" s="1"/>
  <c r="N3224" i="25"/>
  <c r="O3224" i="25"/>
  <c r="Q2830" i="25"/>
  <c r="S2830" i="25"/>
  <c r="P2830" i="25"/>
  <c r="Q711" i="25"/>
  <c r="S711" i="25"/>
  <c r="P711" i="25"/>
  <c r="N1754" i="25"/>
  <c r="O1754" i="25"/>
  <c r="S2911" i="25"/>
  <c r="P2911" i="25"/>
  <c r="Q2911" i="25"/>
  <c r="N3032" i="25"/>
  <c r="O3032" i="25"/>
  <c r="N1793" i="25"/>
  <c r="O1793" i="25"/>
  <c r="N764" i="25"/>
  <c r="O764" i="25"/>
  <c r="S2418" i="25"/>
  <c r="P2418" i="25"/>
  <c r="Q2418" i="25"/>
  <c r="O2005" i="25"/>
  <c r="N2005" i="25"/>
  <c r="O3238" i="25"/>
  <c r="N3238" i="25"/>
  <c r="N2065" i="25"/>
  <c r="O2065" i="25"/>
  <c r="O1877" i="25"/>
  <c r="N1877" i="25"/>
  <c r="O322" i="25"/>
  <c r="N322" i="25"/>
  <c r="Q2690" i="25"/>
  <c r="P2690" i="25"/>
  <c r="S2690" i="25"/>
  <c r="P34" i="25"/>
  <c r="S34" i="25"/>
  <c r="Q34" i="25"/>
  <c r="P668" i="25"/>
  <c r="Q668" i="25"/>
  <c r="S668" i="25"/>
  <c r="S1211" i="25"/>
  <c r="P1211" i="25"/>
  <c r="Q796" i="25"/>
  <c r="P796" i="25"/>
  <c r="S796" i="25"/>
  <c r="S2823" i="25"/>
  <c r="P2823" i="25"/>
  <c r="Q2823" i="25"/>
  <c r="N3087" i="25"/>
  <c r="O3087" i="25"/>
  <c r="O2436" i="25"/>
  <c r="N2436" i="25"/>
  <c r="O1418" i="25"/>
  <c r="N1418" i="25"/>
  <c r="N3033" i="25"/>
  <c r="O3033" i="25"/>
  <c r="N2357" i="25"/>
  <c r="O2357" i="25"/>
  <c r="N3133" i="25"/>
  <c r="O3133" i="25"/>
  <c r="Q1272" i="25"/>
  <c r="P1272" i="25"/>
  <c r="S1272" i="25"/>
  <c r="S3368" i="25"/>
  <c r="Q3368" i="25"/>
  <c r="S1424" i="25"/>
  <c r="P1424" i="25"/>
  <c r="Q1424" i="25"/>
  <c r="O22" i="25"/>
  <c r="N22" i="25"/>
  <c r="O2937" i="25"/>
  <c r="N2937" i="25"/>
  <c r="O3030" i="25"/>
  <c r="N3030" i="25"/>
  <c r="Q683" i="25"/>
  <c r="S683" i="25"/>
  <c r="P683" i="25"/>
  <c r="N1263" i="25"/>
  <c r="O1263" i="25"/>
  <c r="N492" i="25"/>
  <c r="O492" i="25"/>
  <c r="N659" i="25"/>
  <c r="O659" i="25"/>
  <c r="O1872" i="25"/>
  <c r="N1872" i="25"/>
  <c r="O2500" i="25"/>
  <c r="N2500" i="25"/>
  <c r="N118" i="25"/>
  <c r="O118" i="25"/>
  <c r="N3491" i="25"/>
  <c r="O3491" i="25"/>
  <c r="S1152" i="25"/>
  <c r="Q1152" i="25"/>
  <c r="P1152" i="25"/>
  <c r="N196" i="25"/>
  <c r="O196" i="25"/>
  <c r="O691" i="25"/>
  <c r="N691" i="25"/>
  <c r="N2318" i="25"/>
  <c r="O2318" i="25"/>
  <c r="O2529" i="25"/>
  <c r="N2529" i="25"/>
  <c r="N3334" i="25"/>
  <c r="O3334" i="25"/>
  <c r="N1001" i="25"/>
  <c r="O1001" i="25"/>
  <c r="P971" i="25"/>
  <c r="S971" i="25"/>
  <c r="Q971" i="25"/>
  <c r="O38" i="25"/>
  <c r="N38" i="25"/>
  <c r="Q3122" i="25"/>
  <c r="S3122" i="25"/>
  <c r="P3122" i="25"/>
  <c r="N2746" i="25"/>
  <c r="O2746" i="25"/>
  <c r="O3325" i="25"/>
  <c r="N3325" i="25"/>
  <c r="N955" i="25"/>
  <c r="O955" i="25"/>
  <c r="N3064" i="25"/>
  <c r="O3064" i="25"/>
  <c r="Q3113" i="25"/>
  <c r="S3113" i="25"/>
  <c r="P3113" i="25"/>
  <c r="N2904" i="25"/>
  <c r="O2904" i="25"/>
  <c r="N2358" i="25"/>
  <c r="O2358" i="25"/>
  <c r="O1732" i="25"/>
  <c r="N1732" i="25"/>
  <c r="S3398" i="25"/>
  <c r="P3398" i="25"/>
  <c r="N1558" i="25"/>
  <c r="O1558" i="25"/>
  <c r="Q1898" i="25"/>
  <c r="P1233" i="25"/>
  <c r="S1233" i="25"/>
  <c r="Q1233" i="25"/>
  <c r="O1379" i="25"/>
  <c r="N1379" i="25"/>
  <c r="N333" i="25"/>
  <c r="O333" i="25"/>
  <c r="S722" i="25"/>
  <c r="P722" i="25"/>
  <c r="P2931" i="25"/>
  <c r="Q2931" i="25"/>
  <c r="S2931" i="25"/>
  <c r="S171" i="25"/>
  <c r="P171" i="25"/>
  <c r="O1346" i="25"/>
  <c r="N1346" i="25"/>
  <c r="P1188" i="25"/>
  <c r="S1188" i="25"/>
  <c r="Q1188" i="25"/>
  <c r="N1687" i="25"/>
  <c r="O1687" i="25"/>
  <c r="P375" i="25"/>
  <c r="S375" i="25"/>
  <c r="Q375" i="25"/>
  <c r="O1281" i="25"/>
  <c r="N1281" i="25"/>
  <c r="Q11" i="25"/>
  <c r="S11" i="25"/>
  <c r="P11" i="25"/>
  <c r="N2294" i="25"/>
  <c r="O2294" i="25"/>
  <c r="S1627" i="25"/>
  <c r="P1627" i="25"/>
  <c r="Q2253" i="25"/>
  <c r="S2253" i="25"/>
  <c r="P2253" i="25"/>
  <c r="N167" i="25"/>
  <c r="O167" i="25"/>
  <c r="N2892" i="25"/>
  <c r="O2892" i="25"/>
  <c r="S2156" i="25"/>
  <c r="Q2156" i="25"/>
  <c r="N2542" i="25"/>
  <c r="O2542" i="25"/>
  <c r="O2287" i="25"/>
  <c r="N2287" i="25"/>
  <c r="N2267" i="25"/>
  <c r="O2267" i="25"/>
  <c r="N1438" i="25"/>
  <c r="O1438" i="25"/>
  <c r="S257" i="25"/>
  <c r="P257" i="25"/>
  <c r="O97" i="25"/>
  <c r="N97" i="25"/>
  <c r="O1701" i="25"/>
  <c r="N1701" i="25"/>
  <c r="O2568" i="25"/>
  <c r="N2568" i="25"/>
  <c r="P1241" i="25"/>
  <c r="Q1241" i="25"/>
  <c r="S1241" i="25"/>
  <c r="O187" i="25"/>
  <c r="N187" i="25"/>
  <c r="O3107" i="25"/>
  <c r="N3107" i="25"/>
  <c r="N3474" i="25"/>
  <c r="O3474" i="25"/>
  <c r="P3474" i="25" s="1"/>
  <c r="N1572" i="25"/>
  <c r="O1572" i="25"/>
  <c r="O318" i="25"/>
  <c r="N318" i="25"/>
  <c r="P575" i="25"/>
  <c r="Q575" i="25"/>
  <c r="S575" i="25"/>
  <c r="N1991" i="25"/>
  <c r="O1991" i="25"/>
  <c r="N755" i="25"/>
  <c r="O755" i="25"/>
  <c r="N603" i="25"/>
  <c r="O603" i="25"/>
  <c r="O106" i="25"/>
  <c r="N106" i="25"/>
  <c r="O2610" i="25"/>
  <c r="N2610" i="25"/>
  <c r="Q3452" i="25"/>
  <c r="S3452" i="25"/>
  <c r="P3452" i="25"/>
  <c r="S2614" i="25"/>
  <c r="P2614" i="25"/>
  <c r="Q2614" i="25"/>
  <c r="P2891" i="25"/>
  <c r="S2891" i="25"/>
  <c r="Q2891" i="25"/>
  <c r="N2790" i="25"/>
  <c r="O2790" i="25"/>
  <c r="Q3195" i="25"/>
  <c r="P3195" i="25"/>
  <c r="S3195" i="25"/>
  <c r="P3341" i="25"/>
  <c r="Q3341" i="25"/>
  <c r="S3341" i="25"/>
  <c r="N2664" i="25"/>
  <c r="O2664" i="25"/>
  <c r="S2217" i="25"/>
  <c r="P2217" i="25"/>
  <c r="Q2217" i="25"/>
  <c r="P1913" i="25"/>
  <c r="N331" i="25"/>
  <c r="O331" i="25"/>
  <c r="N2964" i="25"/>
  <c r="O2964" i="25"/>
  <c r="S2914" i="25"/>
  <c r="Q2914" i="25"/>
  <c r="P2914" i="25"/>
  <c r="S894" i="25"/>
  <c r="Q894" i="25"/>
  <c r="P894" i="25"/>
  <c r="O1530" i="25"/>
  <c r="N1530" i="25"/>
  <c r="O2731" i="25"/>
  <c r="N2731" i="25"/>
  <c r="N2001" i="25"/>
  <c r="O2001" i="25"/>
  <c r="N3333" i="25"/>
  <c r="O3333" i="25"/>
  <c r="S451" i="25"/>
  <c r="Q451" i="25"/>
  <c r="P451" i="25"/>
  <c r="N3424" i="25"/>
  <c r="O3424" i="25"/>
  <c r="S924" i="25"/>
  <c r="Q924" i="25"/>
  <c r="P924" i="25"/>
  <c r="O1694" i="25"/>
  <c r="N1694" i="25"/>
  <c r="Q3063" i="25"/>
  <c r="P3063" i="25"/>
  <c r="S3063" i="25"/>
  <c r="N1331" i="25"/>
  <c r="O1331" i="25"/>
  <c r="S827" i="25"/>
  <c r="Q827" i="25"/>
  <c r="P827" i="25"/>
  <c r="N2879" i="25"/>
  <c r="O2879" i="25"/>
  <c r="P1010" i="25"/>
  <c r="O966" i="25"/>
  <c r="N966" i="25"/>
  <c r="N427" i="25"/>
  <c r="O427" i="25"/>
  <c r="Q803" i="25"/>
  <c r="S803" i="25"/>
  <c r="P803" i="25"/>
  <c r="O136" i="25"/>
  <c r="N136" i="25"/>
  <c r="Q1448" i="25"/>
  <c r="S1448" i="25"/>
  <c r="P1448" i="25"/>
  <c r="Q639" i="25"/>
  <c r="S639" i="25"/>
  <c r="P639" i="25"/>
  <c r="Q529" i="25"/>
  <c r="S529" i="25"/>
  <c r="P529" i="25"/>
  <c r="P2985" i="25"/>
  <c r="S2985" i="25"/>
  <c r="Q2985" i="25"/>
  <c r="O542" i="25"/>
  <c r="N542" i="25"/>
  <c r="O2811" i="25"/>
  <c r="N2811" i="25"/>
  <c r="Q2998" i="25"/>
  <c r="P2998" i="25"/>
  <c r="S2998" i="25"/>
  <c r="O885" i="25"/>
  <c r="N885" i="25"/>
  <c r="P1591" i="25"/>
  <c r="S1591" i="25"/>
  <c r="Q1591" i="25"/>
  <c r="O165" i="25"/>
  <c r="N165" i="25"/>
  <c r="N56" i="25"/>
  <c r="O56" i="25"/>
  <c r="O2640" i="25"/>
  <c r="N2640" i="25"/>
  <c r="P1508" i="25"/>
  <c r="S1508" i="25"/>
  <c r="Q1508" i="25"/>
  <c r="N2604" i="25"/>
  <c r="O2604" i="25"/>
  <c r="O215" i="25"/>
  <c r="N215" i="25"/>
  <c r="N2032" i="25"/>
  <c r="O2032" i="25"/>
  <c r="S3021" i="25"/>
  <c r="P3021" i="25"/>
  <c r="O902" i="25"/>
  <c r="N902" i="25"/>
  <c r="N2405" i="25"/>
  <c r="O2405" i="25"/>
  <c r="P682" i="25"/>
  <c r="Q682" i="25"/>
  <c r="S682" i="25"/>
  <c r="P123" i="25"/>
  <c r="Q123" i="25"/>
  <c r="S123" i="25"/>
  <c r="P3379" i="25"/>
  <c r="Q3379" i="25"/>
  <c r="S3379" i="25"/>
  <c r="O1023" i="25"/>
  <c r="N1023" i="25"/>
  <c r="Q1147" i="25"/>
  <c r="S1147" i="25"/>
  <c r="P1147" i="25"/>
  <c r="P146" i="25"/>
  <c r="Q146" i="25"/>
  <c r="S146" i="25"/>
  <c r="O426" i="25"/>
  <c r="N426" i="25"/>
  <c r="O1013" i="25"/>
  <c r="N1013" i="25"/>
  <c r="O1088" i="25"/>
  <c r="N1088" i="25"/>
  <c r="N2977" i="25"/>
  <c r="O2977" i="25"/>
  <c r="O877" i="25"/>
  <c r="N877" i="25"/>
  <c r="P2946" i="25"/>
  <c r="S2946" i="25"/>
  <c r="Q2946" i="25"/>
  <c r="O2105" i="25"/>
  <c r="N2105" i="25"/>
  <c r="P2812" i="25"/>
  <c r="S2812" i="25"/>
  <c r="Q2812" i="25"/>
  <c r="Q1649" i="25"/>
  <c r="S1649" i="25"/>
  <c r="P1649" i="25"/>
  <c r="N1577" i="25"/>
  <c r="O1577" i="25"/>
  <c r="Q1577" i="25" s="1"/>
  <c r="Q556" i="25"/>
  <c r="S556" i="25"/>
  <c r="P556" i="25"/>
  <c r="O2526" i="25"/>
  <c r="N2526" i="25"/>
  <c r="O2626" i="25"/>
  <c r="N2626" i="25"/>
  <c r="O2996" i="25"/>
  <c r="N2996" i="25"/>
  <c r="P1307" i="25"/>
  <c r="S1307" i="25"/>
  <c r="Q1307" i="25"/>
  <c r="N213" i="25"/>
  <c r="O213" i="25"/>
  <c r="O649" i="25"/>
  <c r="N649" i="25"/>
  <c r="N414" i="25"/>
  <c r="O414" i="25"/>
  <c r="Q2600" i="25"/>
  <c r="S2600" i="25"/>
  <c r="P2600" i="25"/>
  <c r="O1172" i="25"/>
  <c r="N1172" i="25"/>
  <c r="Q1600" i="25"/>
  <c r="P1600" i="25"/>
  <c r="S1600" i="25"/>
  <c r="N1374" i="25"/>
  <c r="O1374" i="25"/>
  <c r="S558" i="25"/>
  <c r="P558" i="25"/>
  <c r="Q558" i="25"/>
  <c r="O3191" i="25"/>
  <c r="N3191" i="25"/>
  <c r="P3342" i="25"/>
  <c r="Q3342" i="25"/>
  <c r="S3342" i="25"/>
  <c r="P1901" i="25"/>
  <c r="S1901" i="25"/>
  <c r="Q1901" i="25"/>
  <c r="Q1102" i="25"/>
  <c r="P1102" i="25"/>
  <c r="S1102" i="25"/>
  <c r="N2396" i="25"/>
  <c r="O2396" i="25"/>
  <c r="N3060" i="25"/>
  <c r="O3060" i="25"/>
  <c r="Q2726" i="25"/>
  <c r="O2617" i="25"/>
  <c r="N2617" i="25"/>
  <c r="P2391" i="25"/>
  <c r="S2391" i="25"/>
  <c r="Q2391" i="25"/>
  <c r="N1920" i="25"/>
  <c r="O1920" i="25"/>
  <c r="Q1920" i="25" s="1"/>
  <c r="S2838" i="25"/>
  <c r="P2838" i="25"/>
  <c r="S974" i="25"/>
  <c r="P974" i="25"/>
  <c r="Q974" i="25"/>
  <c r="O376" i="25"/>
  <c r="N376" i="25"/>
  <c r="O1843" i="25"/>
  <c r="N1843" i="25"/>
  <c r="S1462" i="25"/>
  <c r="Q1462" i="25"/>
  <c r="O2456" i="25"/>
  <c r="N2456" i="25"/>
  <c r="S371" i="25"/>
  <c r="P371" i="25"/>
  <c r="Q371" i="25"/>
  <c r="N802" i="25"/>
  <c r="O802" i="25"/>
  <c r="Q802" i="25" s="1"/>
  <c r="N2382" i="25"/>
  <c r="O2382" i="25"/>
  <c r="O1471" i="25"/>
  <c r="N1471" i="25"/>
  <c r="N109" i="25"/>
  <c r="O109" i="25"/>
  <c r="P406" i="25"/>
  <c r="S406" i="25"/>
  <c r="Q406" i="25"/>
  <c r="S1132" i="25"/>
  <c r="P1132" i="25"/>
  <c r="Q1132" i="25"/>
  <c r="N2191" i="25"/>
  <c r="O2191" i="25"/>
  <c r="O1427" i="25"/>
  <c r="N1427" i="25"/>
  <c r="S878" i="25"/>
  <c r="Q878" i="25"/>
  <c r="P878" i="25"/>
  <c r="N1832" i="25"/>
  <c r="O1832" i="25"/>
  <c r="O3237" i="25"/>
  <c r="N3237" i="25"/>
  <c r="N799" i="25"/>
  <c r="O799" i="25"/>
  <c r="N398" i="25"/>
  <c r="O398" i="25"/>
  <c r="N2743" i="25"/>
  <c r="O2743" i="25"/>
  <c r="O1109" i="25"/>
  <c r="N1109" i="25"/>
  <c r="Q2285" i="25"/>
  <c r="P2285" i="25"/>
  <c r="S2285" i="25"/>
  <c r="N496" i="25"/>
  <c r="O496" i="25"/>
  <c r="N2984" i="25"/>
  <c r="O2984" i="25"/>
  <c r="P3487" i="25"/>
  <c r="Q3487" i="25"/>
  <c r="S3487" i="25"/>
  <c r="N2388" i="25"/>
  <c r="O2388" i="25"/>
  <c r="O3116" i="25"/>
  <c r="N3116" i="25"/>
  <c r="N1756" i="25"/>
  <c r="O1756" i="25"/>
  <c r="O1549" i="25"/>
  <c r="N1549" i="25"/>
  <c r="O377" i="25"/>
  <c r="N377" i="25"/>
  <c r="O3316" i="25"/>
  <c r="N3316" i="25"/>
  <c r="N1262" i="25"/>
  <c r="O1262" i="25"/>
  <c r="S2043" i="25"/>
  <c r="Q2043" i="25"/>
  <c r="P2043" i="25"/>
  <c r="N1028" i="25"/>
  <c r="O1028" i="25"/>
  <c r="N2733" i="25"/>
  <c r="O2733" i="25"/>
  <c r="O1569" i="25"/>
  <c r="N1569" i="25"/>
  <c r="N477" i="25"/>
  <c r="O477" i="25"/>
  <c r="Q477" i="25" s="1"/>
  <c r="S3351" i="25"/>
  <c r="Q3351" i="25"/>
  <c r="Q3304" i="25"/>
  <c r="P3304" i="25"/>
  <c r="S3304" i="25"/>
  <c r="N3053" i="25"/>
  <c r="O3053" i="25"/>
  <c r="S3418" i="25"/>
  <c r="Q3418" i="25"/>
  <c r="P3418" i="25"/>
  <c r="Q2334" i="25"/>
  <c r="P2334" i="25"/>
  <c r="S2334" i="25"/>
  <c r="Q2854" i="25"/>
  <c r="P2854" i="25"/>
  <c r="S2854" i="25"/>
  <c r="N1190" i="25"/>
  <c r="O1190" i="25"/>
  <c r="P1190" i="25" s="1"/>
  <c r="N3471" i="25"/>
  <c r="O3471" i="25"/>
  <c r="S1977" i="25"/>
  <c r="P1977" i="25"/>
  <c r="S824" i="25"/>
  <c r="Q824" i="25"/>
  <c r="N3128" i="25"/>
  <c r="O3128" i="25"/>
  <c r="N1083" i="25"/>
  <c r="O1083" i="25"/>
  <c r="N1022" i="25"/>
  <c r="O1022" i="25"/>
  <c r="S82" i="25"/>
  <c r="P82" i="25"/>
  <c r="Q82" i="25"/>
  <c r="P286" i="25"/>
  <c r="S286" i="25"/>
  <c r="Q286" i="25"/>
  <c r="N1227" i="25"/>
  <c r="O1227" i="25"/>
  <c r="O3376" i="25"/>
  <c r="N3376" i="25"/>
  <c r="N3366" i="25"/>
  <c r="O3366" i="25"/>
  <c r="S3140" i="25"/>
  <c r="Q3140" i="25"/>
  <c r="P3140" i="25"/>
  <c r="Q2674" i="25"/>
  <c r="S2674" i="25"/>
  <c r="P2674" i="25"/>
  <c r="N2947" i="25"/>
  <c r="O2947" i="25"/>
  <c r="N457" i="25"/>
  <c r="O457" i="25"/>
  <c r="S2352" i="25"/>
  <c r="P2352" i="25"/>
  <c r="Q2352" i="25"/>
  <c r="P261" i="25"/>
  <c r="Q261" i="25"/>
  <c r="S261" i="25"/>
  <c r="S3028" i="25"/>
  <c r="Q3028" i="25"/>
  <c r="P3028" i="25"/>
  <c r="O1951" i="25"/>
  <c r="N1951" i="25"/>
  <c r="N284" i="25"/>
  <c r="O284" i="25"/>
  <c r="O1092" i="25"/>
  <c r="N1092" i="25"/>
  <c r="O3384" i="25"/>
  <c r="N3384" i="25"/>
  <c r="N2511" i="25"/>
  <c r="O2511" i="25"/>
  <c r="O2881" i="25"/>
  <c r="N2881" i="25"/>
  <c r="S2962" i="25"/>
  <c r="Q2962" i="25"/>
  <c r="P2962" i="25"/>
  <c r="S3261" i="25"/>
  <c r="P3261" i="25"/>
  <c r="Q3261" i="25"/>
  <c r="P3076" i="25"/>
  <c r="S3076" i="25"/>
  <c r="Q3076" i="25"/>
  <c r="Q2764" i="25"/>
  <c r="S2764" i="25"/>
  <c r="P2764" i="25"/>
  <c r="N1242" i="25"/>
  <c r="O1242" i="25"/>
  <c r="N835" i="25"/>
  <c r="O835" i="25"/>
  <c r="N748" i="25"/>
  <c r="O748" i="25"/>
  <c r="O718" i="25"/>
  <c r="N718" i="25"/>
  <c r="S667" i="25"/>
  <c r="Q667" i="25"/>
  <c r="P667" i="25"/>
  <c r="O3466" i="25"/>
  <c r="N3466" i="25"/>
  <c r="N3282" i="25"/>
  <c r="O3282" i="25"/>
  <c r="O624" i="25"/>
  <c r="N624" i="25"/>
  <c r="S1751" i="25"/>
  <c r="P1751" i="25"/>
  <c r="Q1751" i="25"/>
  <c r="N217" i="25"/>
  <c r="O217" i="25"/>
  <c r="O1916" i="25"/>
  <c r="N1916" i="25"/>
  <c r="N920" i="25"/>
  <c r="O920" i="25"/>
  <c r="O2504" i="25"/>
  <c r="N2504" i="25"/>
  <c r="N2955" i="25"/>
  <c r="O2955" i="25"/>
  <c r="Q2581" i="25"/>
  <c r="P2581" i="25"/>
  <c r="S2581" i="25"/>
  <c r="Q927" i="25"/>
  <c r="S927" i="25"/>
  <c r="P927" i="25"/>
  <c r="O2991" i="25"/>
  <c r="N2991" i="25"/>
  <c r="O3012" i="25"/>
  <c r="N3012" i="25"/>
  <c r="N2788" i="25"/>
  <c r="O2788" i="25"/>
  <c r="O404" i="25"/>
  <c r="N404" i="25"/>
  <c r="N3305" i="25"/>
  <c r="O3305" i="25"/>
  <c r="Q1666" i="25"/>
  <c r="P1666" i="25"/>
  <c r="S1666" i="25"/>
  <c r="O2574" i="25"/>
  <c r="N2574" i="25"/>
  <c r="P1957" i="25"/>
  <c r="Q1957" i="25"/>
  <c r="S1957" i="25"/>
  <c r="O3078" i="25"/>
  <c r="N3078" i="25"/>
  <c r="N1705" i="25"/>
  <c r="O1705" i="25"/>
  <c r="S2786" i="25"/>
  <c r="P2786" i="25"/>
  <c r="N763" i="25"/>
  <c r="O763" i="25"/>
  <c r="N1298" i="25"/>
  <c r="O1298" i="25"/>
  <c r="S1749" i="25"/>
  <c r="Q1749" i="25"/>
  <c r="P1749" i="25"/>
  <c r="Q74" i="25"/>
  <c r="P74" i="25"/>
  <c r="S74" i="25"/>
  <c r="O2821" i="25"/>
  <c r="N2821" i="25"/>
  <c r="O3049" i="25"/>
  <c r="N3049" i="25"/>
  <c r="S817" i="25"/>
  <c r="Q817" i="25"/>
  <c r="P817" i="25"/>
  <c r="O1110" i="25"/>
  <c r="N1110" i="25"/>
  <c r="N653" i="25"/>
  <c r="O653" i="25"/>
  <c r="Q2164" i="25"/>
  <c r="P2164" i="25"/>
  <c r="S2164" i="25"/>
  <c r="O1940" i="25"/>
  <c r="N1940" i="25"/>
  <c r="O739" i="25"/>
  <c r="N739" i="25"/>
  <c r="S150" i="25"/>
  <c r="P150" i="25"/>
  <c r="O2247" i="25"/>
  <c r="N2247" i="25"/>
  <c r="N202" i="25"/>
  <c r="O202" i="25"/>
  <c r="N3251" i="25"/>
  <c r="O3251" i="25"/>
  <c r="O26" i="25"/>
  <c r="N26" i="25"/>
  <c r="O2108" i="25"/>
  <c r="N2108" i="25"/>
  <c r="O2851" i="25"/>
  <c r="N2851" i="25"/>
  <c r="O987" i="25"/>
  <c r="N987" i="25"/>
  <c r="N2848" i="25"/>
  <c r="O2848" i="25"/>
  <c r="N3077" i="25"/>
  <c r="O3077" i="25"/>
  <c r="N1668" i="25"/>
  <c r="O1668" i="25"/>
  <c r="Q1533" i="25"/>
  <c r="P1533" i="25"/>
  <c r="S1533" i="25"/>
  <c r="N3002" i="25"/>
  <c r="O3002" i="25"/>
  <c r="O774" i="25"/>
  <c r="N774" i="25"/>
  <c r="P2683" i="25"/>
  <c r="Q2683" i="25"/>
  <c r="S2683" i="25"/>
  <c r="O2160" i="25"/>
  <c r="N2160" i="25"/>
  <c r="N2603" i="25"/>
  <c r="O2603" i="25"/>
  <c r="N2351" i="25"/>
  <c r="O2351" i="25"/>
  <c r="Q2268" i="25"/>
  <c r="S2268" i="25"/>
  <c r="P2268" i="25"/>
  <c r="O1597" i="25"/>
  <c r="N1597" i="25"/>
  <c r="S2248" i="25"/>
  <c r="Q2248" i="25"/>
  <c r="P2248" i="25"/>
  <c r="N1679" i="25"/>
  <c r="O1679" i="25"/>
  <c r="N395" i="25"/>
  <c r="O395" i="25"/>
  <c r="N697" i="25"/>
  <c r="O697" i="25"/>
  <c r="S2710" i="25"/>
  <c r="Q2710" i="25"/>
  <c r="O710" i="25"/>
  <c r="N710" i="25"/>
  <c r="N2997" i="25"/>
  <c r="O2997" i="25"/>
  <c r="Q1846" i="25"/>
  <c r="S1846" i="25"/>
  <c r="P1846" i="25"/>
  <c r="P661" i="25"/>
  <c r="Q661" i="25"/>
  <c r="S661" i="25"/>
  <c r="S2468" i="25"/>
  <c r="Q2468" i="25"/>
  <c r="P2468" i="25"/>
  <c r="Q3220" i="25"/>
  <c r="S3220" i="25"/>
  <c r="P3220" i="25"/>
  <c r="P617" i="25"/>
  <c r="S617" i="25"/>
  <c r="Q617" i="25"/>
  <c r="Q3226" i="25"/>
  <c r="P3226" i="25"/>
  <c r="S3226" i="25"/>
  <c r="S694" i="25"/>
  <c r="P694" i="25"/>
  <c r="Q694" i="25"/>
  <c r="S3455" i="25"/>
  <c r="Q3455" i="25"/>
  <c r="P3455" i="25"/>
  <c r="S1735" i="25"/>
  <c r="Q1735" i="25"/>
  <c r="P1735" i="25"/>
  <c r="Q1065" i="25"/>
  <c r="P1065" i="25"/>
  <c r="S1065" i="25"/>
  <c r="Q895" i="25"/>
  <c r="S895" i="25"/>
  <c r="P895" i="25"/>
  <c r="S1639" i="25"/>
  <c r="Q1639" i="25"/>
  <c r="P1639" i="25"/>
  <c r="P1703" i="25"/>
  <c r="S1703" i="25"/>
  <c r="Q1703" i="25"/>
  <c r="Q270" i="25"/>
  <c r="S270" i="25"/>
  <c r="P270" i="25"/>
  <c r="S963" i="25"/>
  <c r="P963" i="25"/>
  <c r="Q963" i="25"/>
  <c r="P488" i="25"/>
  <c r="Q488" i="25"/>
  <c r="S488" i="25"/>
  <c r="N491" i="25"/>
  <c r="O491" i="25"/>
  <c r="P2036" i="25"/>
  <c r="Q2036" i="25"/>
  <c r="S2036" i="25"/>
  <c r="O2762" i="25"/>
  <c r="N2762" i="25"/>
  <c r="O871" i="25"/>
  <c r="N871" i="25"/>
  <c r="O3228" i="25"/>
  <c r="N3228" i="25"/>
  <c r="N2338" i="25"/>
  <c r="O2338" i="25"/>
  <c r="Q1196" i="25"/>
  <c r="S1196" i="25"/>
  <c r="P1196" i="25"/>
  <c r="N1854" i="25"/>
  <c r="O1854" i="25"/>
  <c r="N3318" i="25"/>
  <c r="O3318" i="25"/>
  <c r="N1856" i="25"/>
  <c r="O1856" i="25"/>
  <c r="Q1670" i="25"/>
  <c r="S1670" i="25"/>
  <c r="P1670" i="25"/>
  <c r="O3145" i="25"/>
  <c r="N3145" i="25"/>
  <c r="N1941" i="25"/>
  <c r="O1941" i="25"/>
  <c r="S3109" i="25"/>
  <c r="Q3109" i="25"/>
  <c r="P3109" i="25"/>
  <c r="N808" i="25"/>
  <c r="O808" i="25"/>
  <c r="N1016" i="25"/>
  <c r="O1016" i="25"/>
  <c r="S2653" i="25"/>
  <c r="P2653" i="25"/>
  <c r="Q2653" i="25"/>
  <c r="N518" i="25"/>
  <c r="O518" i="25"/>
  <c r="O1199" i="25"/>
  <c r="N1199" i="25"/>
  <c r="N2004" i="25"/>
  <c r="O2004" i="25"/>
  <c r="O2410" i="25"/>
  <c r="N2410" i="25"/>
  <c r="O3163" i="25"/>
  <c r="N3163" i="25"/>
  <c r="P2582" i="25"/>
  <c r="S2582" i="25"/>
  <c r="Q2582" i="25"/>
  <c r="N3417" i="25"/>
  <c r="O3417" i="25"/>
  <c r="N2235" i="25"/>
  <c r="O2235" i="25"/>
  <c r="N2849" i="25"/>
  <c r="O2849" i="25"/>
  <c r="S2948" i="25"/>
  <c r="P2948" i="25"/>
  <c r="Q2948" i="25"/>
  <c r="S2229" i="25"/>
  <c r="P2229" i="25"/>
  <c r="N1801" i="25"/>
  <c r="O1801" i="25"/>
  <c r="O1264" i="25"/>
  <c r="N1264" i="25"/>
  <c r="N2041" i="25"/>
  <c r="O2041" i="25"/>
  <c r="P2041" i="25" s="1"/>
  <c r="N3465" i="25"/>
  <c r="O3465" i="25"/>
  <c r="S238" i="25"/>
  <c r="P238" i="25"/>
  <c r="S1221" i="25"/>
  <c r="P1221" i="25"/>
  <c r="Q1221" i="25"/>
  <c r="O1842" i="25"/>
  <c r="N1842" i="25"/>
  <c r="O2251" i="25"/>
  <c r="N2251" i="25"/>
  <c r="O1612" i="25"/>
  <c r="N1612" i="25"/>
  <c r="N1336" i="25"/>
  <c r="O1336" i="25"/>
  <c r="S1950" i="25"/>
  <c r="P1950" i="25"/>
  <c r="N2475" i="25"/>
  <c r="O2475" i="25"/>
  <c r="N101" i="25"/>
  <c r="O101" i="25"/>
  <c r="O314" i="25"/>
  <c r="N314" i="25"/>
  <c r="O3488" i="25"/>
  <c r="N3488" i="25"/>
  <c r="N1896" i="25"/>
  <c r="O1896" i="25"/>
  <c r="Q813" i="25"/>
  <c r="P813" i="25"/>
  <c r="S813" i="25"/>
  <c r="O2712" i="25"/>
  <c r="N2712" i="25"/>
  <c r="S1496" i="25"/>
  <c r="Q1496" i="25"/>
  <c r="P1496" i="25"/>
  <c r="N1184" i="25"/>
  <c r="O1184" i="25"/>
  <c r="S1870" i="25"/>
  <c r="P1870" i="25"/>
  <c r="Q1870" i="25"/>
  <c r="O3059" i="25"/>
  <c r="N3059" i="25"/>
  <c r="O3392" i="25"/>
  <c r="N3392" i="25"/>
  <c r="O775" i="25"/>
  <c r="N775" i="25"/>
  <c r="N2447" i="25"/>
  <c r="O2447" i="25"/>
  <c r="N1359" i="25"/>
  <c r="O1359" i="25"/>
  <c r="O3463" i="25"/>
  <c r="N3463" i="25"/>
  <c r="N541" i="25"/>
  <c r="O541" i="25"/>
  <c r="N2342" i="25"/>
  <c r="O2342" i="25"/>
  <c r="P2360" i="25"/>
  <c r="S2360" i="25"/>
  <c r="Q2360" i="25"/>
  <c r="N3172" i="25"/>
  <c r="O3172" i="25"/>
  <c r="N1179" i="25"/>
  <c r="O1179" i="25"/>
  <c r="N2616" i="25"/>
  <c r="O2616" i="25"/>
  <c r="O2254" i="25"/>
  <c r="N2254" i="25"/>
  <c r="N3372" i="25"/>
  <c r="O3372" i="25"/>
  <c r="N1714" i="25"/>
  <c r="O1714" i="25"/>
  <c r="N604" i="25"/>
  <c r="O604" i="25"/>
  <c r="S623" i="25"/>
  <c r="P623" i="25"/>
  <c r="Q623" i="25"/>
  <c r="Q2960" i="25"/>
  <c r="O14" i="25"/>
  <c r="N14" i="25"/>
  <c r="P1156" i="25"/>
  <c r="S1156" i="25"/>
  <c r="Q1156" i="25"/>
  <c r="P2570" i="25"/>
  <c r="N538" i="25"/>
  <c r="O538" i="25"/>
  <c r="O81" i="25"/>
  <c r="N81" i="25"/>
  <c r="S3061" i="25"/>
  <c r="Q3061" i="25"/>
  <c r="P3061" i="25"/>
  <c r="O2200" i="25"/>
  <c r="N2200" i="25"/>
  <c r="Q2107" i="25"/>
  <c r="S2107" i="25"/>
  <c r="P2107" i="25"/>
  <c r="O1488" i="25"/>
  <c r="N1488" i="25"/>
  <c r="X1" i="25"/>
  <c r="S1898" i="25"/>
  <c r="P1898" i="25"/>
  <c r="P2137" i="25"/>
  <c r="O882" i="25"/>
  <c r="N882" i="25"/>
  <c r="N1633" i="25"/>
  <c r="O1633" i="25"/>
  <c r="Q3081" i="25"/>
  <c r="P3081" i="25"/>
  <c r="S3081" i="25"/>
  <c r="Q1234" i="25"/>
  <c r="S1234" i="25"/>
  <c r="P1234" i="25"/>
  <c r="N1099" i="25"/>
  <c r="O1099" i="25"/>
  <c r="N1987" i="25"/>
  <c r="O1987" i="25"/>
  <c r="O1586" i="25"/>
  <c r="N1586" i="25"/>
  <c r="N2355" i="25"/>
  <c r="O2355" i="25"/>
  <c r="Q3371" i="25"/>
  <c r="S3371" i="25"/>
  <c r="P3371" i="25"/>
  <c r="N3083" i="25"/>
  <c r="O3083" i="25"/>
  <c r="O1611" i="25"/>
  <c r="N1611" i="25"/>
  <c r="O3255" i="25"/>
  <c r="N3255" i="25"/>
  <c r="O2629" i="25"/>
  <c r="N2629" i="25"/>
  <c r="S3390" i="25"/>
  <c r="Q3390" i="25"/>
  <c r="P3390" i="25"/>
  <c r="S3436" i="25"/>
  <c r="Q3436" i="25"/>
  <c r="P3436" i="25"/>
  <c r="N681" i="25"/>
  <c r="O681" i="25"/>
  <c r="P3489" i="25"/>
  <c r="Q3489" i="25"/>
  <c r="S3489" i="25"/>
  <c r="O2240" i="25"/>
  <c r="N2240" i="25"/>
  <c r="O1271" i="25"/>
  <c r="N1271" i="25"/>
  <c r="O301" i="25"/>
  <c r="N301" i="25"/>
  <c r="N1003" i="25"/>
  <c r="O1003" i="25"/>
  <c r="O315" i="25"/>
  <c r="N315" i="25"/>
  <c r="O2624" i="25"/>
  <c r="N2624" i="25"/>
  <c r="O2487" i="25"/>
  <c r="N2487" i="25"/>
  <c r="Q2030" i="25"/>
  <c r="S2030" i="25"/>
  <c r="P2030" i="25"/>
  <c r="N913" i="25"/>
  <c r="O913" i="25"/>
  <c r="N693" i="25"/>
  <c r="O693" i="25"/>
  <c r="O210" i="25"/>
  <c r="N210" i="25"/>
  <c r="N3399" i="25"/>
  <c r="O3399" i="25"/>
  <c r="N266" i="25"/>
  <c r="O266" i="25"/>
  <c r="N458" i="25"/>
  <c r="O458" i="25"/>
  <c r="Q2478" i="25"/>
  <c r="P2478" i="25"/>
  <c r="S2478" i="25"/>
  <c r="O272" i="25"/>
  <c r="N272" i="25"/>
  <c r="Q2058" i="25"/>
  <c r="S2058" i="25"/>
  <c r="P2058" i="25"/>
  <c r="N319" i="25"/>
  <c r="O319" i="25"/>
  <c r="P2307" i="25"/>
  <c r="Q2307" i="25"/>
  <c r="S2307" i="25"/>
  <c r="P3175" i="25"/>
  <c r="N194" i="25"/>
  <c r="O194" i="25"/>
  <c r="O1575" i="25"/>
  <c r="N1575" i="25"/>
  <c r="O1472" i="25"/>
  <c r="N1472" i="25"/>
  <c r="N1594" i="25"/>
  <c r="O1594" i="25"/>
  <c r="N3350" i="25"/>
  <c r="O3350" i="25"/>
  <c r="Q3350" i="25" s="1"/>
  <c r="N4" i="25"/>
  <c r="O4" i="25"/>
  <c r="Q3177" i="25"/>
  <c r="O2343" i="25"/>
  <c r="N2343" i="25"/>
  <c r="N80" i="25"/>
  <c r="O80" i="25"/>
  <c r="O94" i="25"/>
  <c r="N94" i="25"/>
  <c r="O1907" i="25"/>
  <c r="N1907" i="25"/>
  <c r="S2206" i="25"/>
  <c r="P2206" i="25"/>
  <c r="N453" i="25"/>
  <c r="O453" i="25"/>
  <c r="N1219" i="25"/>
  <c r="O1219" i="25"/>
  <c r="N3037" i="25"/>
  <c r="O3037" i="25"/>
  <c r="P449" i="25"/>
  <c r="Q449" i="25"/>
  <c r="S449" i="25"/>
  <c r="P2028" i="25"/>
  <c r="Q2028" i="25"/>
  <c r="S2028" i="25"/>
  <c r="O1780" i="25"/>
  <c r="N1780" i="25"/>
  <c r="Q3476" i="25"/>
  <c r="P3476" i="25"/>
  <c r="S3476" i="25"/>
  <c r="N831" i="25"/>
  <c r="O831" i="25"/>
  <c r="P1319" i="25"/>
  <c r="S1319" i="25"/>
  <c r="Q1319" i="25"/>
  <c r="N1304" i="25"/>
  <c r="O1304" i="25"/>
  <c r="Q2521" i="25"/>
  <c r="P2521" i="25"/>
  <c r="S2521" i="25"/>
  <c r="N857" i="25"/>
  <c r="O857" i="25"/>
  <c r="N1860" i="25"/>
  <c r="O1860" i="25"/>
  <c r="P1291" i="25"/>
  <c r="S1291" i="25"/>
  <c r="Q1291" i="25"/>
  <c r="P466" i="25"/>
  <c r="Q466" i="25"/>
  <c r="S466" i="25"/>
  <c r="N1851" i="25"/>
  <c r="O1851" i="25"/>
  <c r="O678" i="25"/>
  <c r="N678" i="25"/>
  <c r="S1913" i="25"/>
  <c r="Q1913" i="25"/>
  <c r="N557" i="25"/>
  <c r="O557" i="25"/>
  <c r="N2271" i="25"/>
  <c r="O2271" i="25"/>
  <c r="N1223" i="25"/>
  <c r="O1223" i="25"/>
  <c r="O2257" i="25"/>
  <c r="N2257" i="25"/>
  <c r="N1675" i="25"/>
  <c r="O1675" i="25"/>
  <c r="N2919" i="25"/>
  <c r="O2919" i="25"/>
  <c r="P1764" i="25"/>
  <c r="Q1764" i="25"/>
  <c r="S1764" i="25"/>
  <c r="N1953" i="25"/>
  <c r="O1953" i="25"/>
  <c r="S3299" i="25"/>
  <c r="P3299" i="25"/>
  <c r="Q3299" i="25"/>
  <c r="P1049" i="25"/>
  <c r="O3295" i="25"/>
  <c r="N3295" i="25"/>
  <c r="P1684" i="25"/>
  <c r="S1684" i="25"/>
  <c r="Q1684" i="25"/>
  <c r="O76" i="25"/>
  <c r="N76" i="25"/>
  <c r="N1451" i="25"/>
  <c r="O1451" i="25"/>
  <c r="N2152" i="25"/>
  <c r="O2152" i="25"/>
  <c r="P2152" i="25" s="1"/>
  <c r="S1010" i="25"/>
  <c r="Q1010" i="25"/>
  <c r="N2816" i="25"/>
  <c r="O2816" i="25"/>
  <c r="P1601" i="25"/>
  <c r="O672" i="25"/>
  <c r="N672" i="25"/>
  <c r="N2935" i="25"/>
  <c r="O2935" i="25"/>
  <c r="N3307" i="25"/>
  <c r="O3307" i="25"/>
  <c r="O2634" i="25"/>
  <c r="N2634" i="25"/>
  <c r="N1573" i="25"/>
  <c r="O1573" i="25"/>
  <c r="O1259" i="25"/>
  <c r="N1259" i="25"/>
  <c r="O2118" i="25"/>
  <c r="N2118" i="25"/>
  <c r="N60" i="25"/>
  <c r="O60" i="25"/>
  <c r="Q3088" i="25"/>
  <c r="S3088" i="25"/>
  <c r="P3088" i="25"/>
  <c r="N3130" i="25"/>
  <c r="O3130" i="25"/>
  <c r="N1682" i="25"/>
  <c r="O1682" i="25"/>
  <c r="N600" i="25"/>
  <c r="O600" i="25"/>
  <c r="P2422" i="25"/>
  <c r="S2422" i="25"/>
  <c r="Q2422" i="25"/>
  <c r="O2523" i="25"/>
  <c r="N2523" i="25"/>
  <c r="N1476" i="25"/>
  <c r="O1476" i="25"/>
  <c r="N1995" i="25"/>
  <c r="O1995" i="25"/>
  <c r="S422" i="25"/>
  <c r="Q422" i="25"/>
  <c r="O840" i="25"/>
  <c r="N840" i="25"/>
  <c r="O3216" i="25"/>
  <c r="N3216" i="25"/>
  <c r="N1079" i="25"/>
  <c r="O1079" i="25"/>
  <c r="P1260" i="25"/>
  <c r="O1890" i="25"/>
  <c r="N1890" i="25"/>
  <c r="N1406" i="25"/>
  <c r="O1406" i="25"/>
  <c r="O1203" i="25"/>
  <c r="N1203" i="25"/>
  <c r="N2887" i="25"/>
  <c r="O2887" i="25"/>
  <c r="O2928" i="25"/>
  <c r="N2928" i="25"/>
  <c r="N2402" i="25"/>
  <c r="O2402" i="25"/>
  <c r="S2119" i="25"/>
  <c r="Q2119" i="25"/>
  <c r="P2119" i="25"/>
  <c r="S180" i="25"/>
  <c r="Q180" i="25"/>
  <c r="P180" i="25"/>
  <c r="Q1791" i="25"/>
  <c r="P1791" i="25"/>
  <c r="S1791" i="25"/>
  <c r="Q1562" i="25"/>
  <c r="S1562" i="25"/>
  <c r="P1562" i="25"/>
  <c r="N35" i="25"/>
  <c r="O35" i="25"/>
  <c r="O2540" i="25"/>
  <c r="N2540" i="25"/>
  <c r="N396" i="25"/>
  <c r="O396" i="25"/>
  <c r="S2615" i="25"/>
  <c r="Q2615" i="25"/>
  <c r="P2615" i="25"/>
  <c r="P441" i="25"/>
  <c r="Q441" i="25"/>
  <c r="S441" i="25"/>
  <c r="O695" i="25"/>
  <c r="N695" i="25"/>
  <c r="S1770" i="25"/>
  <c r="Q1770" i="25"/>
  <c r="P1770" i="25"/>
  <c r="Q1323" i="25"/>
  <c r="N2598" i="25"/>
  <c r="O2598" i="25"/>
  <c r="P2593" i="25"/>
  <c r="Q2593" i="25"/>
  <c r="S2593" i="25"/>
  <c r="N949" i="25"/>
  <c r="O949" i="25"/>
  <c r="Q1769" i="25"/>
  <c r="P1769" i="25"/>
  <c r="S1769" i="25"/>
  <c r="S338" i="25"/>
  <c r="P338" i="25"/>
  <c r="Q338" i="25"/>
  <c r="O21" i="25"/>
  <c r="N21" i="25"/>
  <c r="O1733" i="25"/>
  <c r="N1733" i="25"/>
  <c r="N1446" i="25"/>
  <c r="O1446" i="25"/>
  <c r="O776" i="25"/>
  <c r="N776" i="25"/>
  <c r="O407" i="25"/>
  <c r="N407" i="25"/>
  <c r="S2726" i="25"/>
  <c r="P2726" i="25"/>
  <c r="Q1434" i="25"/>
  <c r="S1434" i="25"/>
  <c r="P1434" i="25"/>
  <c r="P1158" i="25"/>
  <c r="S1158" i="25"/>
  <c r="Q1158" i="25"/>
  <c r="N2322" i="25"/>
  <c r="O2322" i="25"/>
  <c r="O1965" i="25"/>
  <c r="N1965" i="25"/>
  <c r="P2753" i="25"/>
  <c r="O782" i="25"/>
  <c r="N782" i="25"/>
  <c r="N1817" i="25"/>
  <c r="O1817" i="25"/>
  <c r="O3271" i="25"/>
  <c r="N3271" i="25"/>
  <c r="S1954" i="25"/>
  <c r="P1954" i="25"/>
  <c r="Q1954" i="25"/>
  <c r="P712" i="25"/>
  <c r="S712" i="25"/>
  <c r="Q712" i="25"/>
  <c r="O1390" i="25"/>
  <c r="N1390" i="25"/>
  <c r="O806" i="25"/>
  <c r="N806" i="25"/>
  <c r="N1925" i="25"/>
  <c r="O1925" i="25"/>
  <c r="O174" i="25"/>
  <c r="N174" i="25"/>
  <c r="N2370" i="25"/>
  <c r="O2370" i="25"/>
  <c r="N1812" i="25"/>
  <c r="O1812" i="25"/>
  <c r="P1812" i="25" s="1"/>
  <c r="N1928" i="25"/>
  <c r="O1928" i="25"/>
  <c r="P1942" i="25"/>
  <c r="Q788" i="25"/>
  <c r="P788" i="25"/>
  <c r="S788" i="25"/>
  <c r="Q42" i="25"/>
  <c r="S838" i="25"/>
  <c r="P838" i="25"/>
  <c r="Q838" i="25"/>
  <c r="N175" i="25"/>
  <c r="O175" i="25"/>
  <c r="N2021" i="25"/>
  <c r="O2021" i="25"/>
  <c r="O830" i="25"/>
  <c r="N830" i="25"/>
  <c r="O189" i="25"/>
  <c r="N189" i="25"/>
  <c r="O330" i="25"/>
  <c r="N330" i="25"/>
  <c r="N525" i="25"/>
  <c r="O525" i="25"/>
  <c r="O942" i="25"/>
  <c r="N942" i="25"/>
  <c r="O274" i="25"/>
  <c r="N274" i="25"/>
  <c r="N1340" i="25"/>
  <c r="O1340" i="25"/>
  <c r="N1935" i="25"/>
  <c r="O1935" i="25"/>
  <c r="N265" i="25"/>
  <c r="O265" i="25"/>
  <c r="Q2455" i="25"/>
  <c r="S2455" i="25"/>
  <c r="P2455" i="25"/>
  <c r="O879" i="25"/>
  <c r="N879" i="25"/>
  <c r="S3494" i="25"/>
  <c r="P3494" i="25"/>
  <c r="Q3494" i="25"/>
  <c r="Q1969" i="25"/>
  <c r="P1969" i="25"/>
  <c r="S1969" i="25"/>
  <c r="N63" i="25"/>
  <c r="O63" i="25"/>
  <c r="S658" i="25"/>
  <c r="P658" i="25"/>
  <c r="N2373" i="25"/>
  <c r="O2373" i="25"/>
  <c r="N1574" i="25"/>
  <c r="O1574" i="25"/>
  <c r="N2104" i="25"/>
  <c r="O2104" i="25"/>
  <c r="O373" i="25"/>
  <c r="N373" i="25"/>
  <c r="O793" i="25"/>
  <c r="N793" i="25"/>
  <c r="N1545" i="25"/>
  <c r="O1545" i="25"/>
  <c r="Q1360" i="25"/>
  <c r="P594" i="25"/>
  <c r="Q594" i="25"/>
  <c r="S594" i="25"/>
  <c r="O2138" i="25"/>
  <c r="N2138" i="25"/>
  <c r="O962" i="25"/>
  <c r="N962" i="25"/>
  <c r="Q2399" i="25"/>
  <c r="S2399" i="25"/>
  <c r="P2399" i="25"/>
  <c r="O2181" i="25"/>
  <c r="N2181" i="25"/>
  <c r="O751" i="25"/>
  <c r="N751" i="25"/>
  <c r="O1911" i="25"/>
  <c r="N1911" i="25"/>
  <c r="N1681" i="25"/>
  <c r="O1681" i="25"/>
  <c r="S2936" i="25"/>
  <c r="Q2936" i="25"/>
  <c r="P2936" i="25"/>
  <c r="N2128" i="25"/>
  <c r="O2128" i="25"/>
  <c r="Q1301" i="25"/>
  <c r="Q3242" i="25"/>
  <c r="S3242" i="25"/>
  <c r="P3242" i="25"/>
  <c r="O1460" i="25"/>
  <c r="N1460" i="25"/>
  <c r="O2641" i="25"/>
  <c r="N2641" i="25"/>
  <c r="Q3008" i="25"/>
  <c r="S3008" i="25"/>
  <c r="P3008" i="25"/>
  <c r="N1814" i="25"/>
  <c r="O1814" i="25"/>
  <c r="O92" i="25"/>
  <c r="N92" i="25"/>
  <c r="O841" i="25"/>
  <c r="N841" i="25"/>
  <c r="S2314" i="25"/>
  <c r="P2314" i="25"/>
  <c r="Q2314" i="25"/>
  <c r="O3460" i="25"/>
  <c r="N3460" i="25"/>
  <c r="S540" i="25"/>
  <c r="Q540" i="25"/>
  <c r="S3112" i="25"/>
  <c r="P3112" i="25"/>
  <c r="P246" i="25"/>
  <c r="S246" i="25"/>
  <c r="Q246" i="25"/>
  <c r="N1593" i="25"/>
  <c r="O1593" i="25"/>
  <c r="N293" i="25"/>
  <c r="O293" i="25"/>
  <c r="O2709" i="25"/>
  <c r="N2709" i="25"/>
  <c r="Q3143" i="25"/>
  <c r="P3143" i="25"/>
  <c r="S3143" i="25"/>
  <c r="O1193" i="25"/>
  <c r="N1193" i="25"/>
  <c r="O754" i="25"/>
  <c r="N754" i="25"/>
  <c r="Q3057" i="25"/>
  <c r="S3493" i="25"/>
  <c r="P3493" i="25"/>
  <c r="Q521" i="25"/>
  <c r="N52" i="25"/>
  <c r="O52" i="25"/>
  <c r="S2489" i="25"/>
  <c r="Q2489" i="25"/>
  <c r="O2243" i="25"/>
  <c r="N2243" i="25"/>
  <c r="O3024" i="25"/>
  <c r="N3024" i="25"/>
  <c r="N2228" i="25"/>
  <c r="O2228" i="25"/>
  <c r="N2648" i="25"/>
  <c r="O2648" i="25"/>
  <c r="N1840" i="25"/>
  <c r="O1840" i="25"/>
  <c r="O2103" i="25"/>
  <c r="N2103" i="25"/>
  <c r="O392" i="25"/>
  <c r="N392" i="25"/>
  <c r="P1988" i="25"/>
  <c r="N973" i="25"/>
  <c r="O973" i="25"/>
  <c r="P560" i="25"/>
  <c r="Q560" i="25"/>
  <c r="S560" i="25"/>
  <c r="Q3345" i="25"/>
  <c r="O53" i="25"/>
  <c r="N53" i="25"/>
  <c r="N468" i="25"/>
  <c r="O468" i="25"/>
  <c r="S2765" i="25"/>
  <c r="Q2765" i="25"/>
  <c r="P2765" i="25"/>
  <c r="P3352" i="25"/>
  <c r="Q3352" i="25"/>
  <c r="S3352" i="25"/>
  <c r="N756" i="25"/>
  <c r="O756" i="25"/>
  <c r="N2262" i="25"/>
  <c r="O2262" i="25"/>
  <c r="Q2262" i="25" s="1"/>
  <c r="N170" i="25"/>
  <c r="O170" i="25"/>
  <c r="P2099" i="25"/>
  <c r="Q2099" i="25"/>
  <c r="S2099" i="25"/>
  <c r="N2571" i="25"/>
  <c r="O2571" i="25"/>
  <c r="S2074" i="25"/>
  <c r="P2074" i="25"/>
  <c r="Q2074" i="25"/>
  <c r="O1410" i="25"/>
  <c r="N1410" i="25"/>
  <c r="S992" i="25"/>
  <c r="P992" i="25"/>
  <c r="N1195" i="25"/>
  <c r="O1195" i="25"/>
  <c r="O235" i="25"/>
  <c r="N235" i="25"/>
  <c r="N965" i="25"/>
  <c r="O965" i="25"/>
  <c r="Q1328" i="25"/>
  <c r="S1328" i="25"/>
  <c r="P1328" i="25"/>
  <c r="S2319" i="25"/>
  <c r="P2319" i="25"/>
  <c r="Q2319" i="25"/>
  <c r="O1456" i="25"/>
  <c r="N1456" i="25"/>
  <c r="P2688" i="25"/>
  <c r="O2761" i="25"/>
  <c r="N2761" i="25"/>
  <c r="O509" i="25"/>
  <c r="N509" i="25"/>
  <c r="O1162" i="25"/>
  <c r="N1162" i="25"/>
  <c r="N724" i="25"/>
  <c r="O724" i="25"/>
  <c r="N564" i="25"/>
  <c r="O564" i="25"/>
  <c r="N2051" i="25"/>
  <c r="O2051" i="25"/>
  <c r="S630" i="25"/>
  <c r="P630" i="25"/>
  <c r="O57" i="25"/>
  <c r="N57" i="25"/>
  <c r="N439" i="25"/>
  <c r="O439" i="25"/>
  <c r="Q3138" i="25"/>
  <c r="S3473" i="25"/>
  <c r="Q3473" i="25"/>
  <c r="P1578" i="25"/>
  <c r="Q1578" i="25"/>
  <c r="S1578" i="25"/>
  <c r="S1194" i="25"/>
  <c r="P1194" i="25"/>
  <c r="O1876" i="25"/>
  <c r="N1876" i="25"/>
  <c r="O2983" i="25"/>
  <c r="N2983" i="25"/>
  <c r="N3169" i="25"/>
  <c r="O3169" i="25"/>
  <c r="N385" i="25"/>
  <c r="O385" i="25"/>
  <c r="S2372" i="25"/>
  <c r="Q2372" i="25"/>
  <c r="N5" i="25"/>
  <c r="O5" i="25"/>
  <c r="N1093" i="25"/>
  <c r="O1093" i="25"/>
  <c r="O2441" i="25"/>
  <c r="N2441" i="25"/>
  <c r="N729" i="25"/>
  <c r="O729" i="25"/>
  <c r="S51" i="25"/>
  <c r="Q51" i="25"/>
  <c r="P51" i="25"/>
  <c r="O3257" i="25"/>
  <c r="N3257" i="25"/>
  <c r="S2766" i="25"/>
  <c r="Q2766" i="25"/>
  <c r="O1866" i="25"/>
  <c r="N1866" i="25"/>
  <c r="N2467" i="25"/>
  <c r="O2467" i="25"/>
  <c r="P2467" i="25" s="1"/>
  <c r="O1982" i="25"/>
  <c r="N1982" i="25"/>
  <c r="O2635" i="25"/>
  <c r="N2635" i="25"/>
  <c r="Q939" i="25"/>
  <c r="N1246" i="25"/>
  <c r="O1246" i="25"/>
  <c r="N985" i="25"/>
  <c r="O985" i="25"/>
  <c r="O991" i="25"/>
  <c r="N991" i="25"/>
  <c r="O940" i="25"/>
  <c r="N940" i="25"/>
  <c r="N20" i="25"/>
  <c r="O20" i="25"/>
  <c r="S1909" i="25"/>
  <c r="Q1909" i="25"/>
  <c r="P1909" i="25"/>
  <c r="Q2308" i="25"/>
  <c r="S2308" i="25"/>
  <c r="P2308" i="25"/>
  <c r="P3125" i="25"/>
  <c r="Q3125" i="25"/>
  <c r="S3125" i="25"/>
  <c r="P2014" i="25"/>
  <c r="Q2014" i="25"/>
  <c r="S2014" i="25"/>
  <c r="P1598" i="25"/>
  <c r="S1598" i="25"/>
  <c r="Q1598" i="25"/>
  <c r="P2011" i="25" l="1"/>
  <c r="Q1637" i="25"/>
  <c r="P2375" i="25"/>
  <c r="Q3100" i="25"/>
  <c r="P1160" i="25"/>
  <c r="Q2016" i="25"/>
  <c r="Q1565" i="25"/>
  <c r="P1855" i="25"/>
  <c r="Q1634" i="25"/>
  <c r="Q1499" i="25"/>
  <c r="P481" i="25"/>
  <c r="P2714" i="25"/>
  <c r="Q557" i="25"/>
  <c r="Q1728" i="25"/>
  <c r="P1573" i="25"/>
  <c r="Q80" i="25"/>
  <c r="Q2964" i="25"/>
  <c r="P2228" i="25"/>
  <c r="Q1446" i="25"/>
  <c r="P2475" i="25"/>
  <c r="P2879" i="25"/>
  <c r="Q2548" i="25"/>
  <c r="P2534" i="25"/>
  <c r="P530" i="25"/>
  <c r="Q2842" i="25"/>
  <c r="P3108" i="25"/>
  <c r="P342" i="25"/>
  <c r="P1314" i="25"/>
  <c r="P3454" i="25"/>
  <c r="Q613" i="25"/>
  <c r="P207" i="25"/>
  <c r="P2444" i="25"/>
  <c r="P856" i="25"/>
  <c r="Q2886" i="25"/>
  <c r="Q2694" i="25"/>
  <c r="Q2219" i="25"/>
  <c r="Q3083" i="25"/>
  <c r="P1111" i="25"/>
  <c r="P2236" i="25"/>
  <c r="P265" i="25"/>
  <c r="Q265" i="25"/>
  <c r="S265" i="25"/>
  <c r="Q1549" i="25"/>
  <c r="P1549" i="25"/>
  <c r="S1549" i="25"/>
  <c r="S213" i="25"/>
  <c r="Q213" i="25"/>
  <c r="Q937" i="25"/>
  <c r="P937" i="25"/>
  <c r="S937" i="25"/>
  <c r="Q102" i="25"/>
  <c r="S102" i="25"/>
  <c r="P102" i="25"/>
  <c r="S44" i="25"/>
  <c r="Q44" i="25"/>
  <c r="P44" i="25"/>
  <c r="S3227" i="25"/>
  <c r="Q3227" i="25"/>
  <c r="Q2867" i="25"/>
  <c r="P2867" i="25"/>
  <c r="S2867" i="25"/>
  <c r="Q290" i="25"/>
  <c r="S290" i="25"/>
  <c r="P290" i="25"/>
  <c r="S503" i="25"/>
  <c r="P503" i="25"/>
  <c r="Q503" i="25"/>
  <c r="S2833" i="25"/>
  <c r="P2833" i="25"/>
  <c r="Q2833" i="25"/>
  <c r="S2459" i="25"/>
  <c r="P2459" i="25"/>
  <c r="Q2459" i="25"/>
  <c r="S2168" i="25"/>
  <c r="P2168" i="25"/>
  <c r="Q1326" i="25"/>
  <c r="S1326" i="25"/>
  <c r="P1326" i="25"/>
  <c r="S164" i="25"/>
  <c r="P164" i="25"/>
  <c r="P2901" i="25"/>
  <c r="Q2901" i="25"/>
  <c r="S2901" i="25"/>
  <c r="Q674" i="25"/>
  <c r="P674" i="25"/>
  <c r="S674" i="25"/>
  <c r="Q3193" i="25"/>
  <c r="P3193" i="25"/>
  <c r="S3193" i="25"/>
  <c r="P2642" i="25"/>
  <c r="S2642" i="25"/>
  <c r="Q2642" i="25"/>
  <c r="Q1127" i="25"/>
  <c r="S1127" i="25"/>
  <c r="P1127" i="25"/>
  <c r="P2280" i="25"/>
  <c r="S2280" i="25"/>
  <c r="Q2280" i="25"/>
  <c r="Q2100" i="25"/>
  <c r="P2100" i="25"/>
  <c r="S2100" i="25"/>
  <c r="S3176" i="25"/>
  <c r="Q3176" i="25"/>
  <c r="P3176" i="25"/>
  <c r="P2480" i="25"/>
  <c r="S2480" i="25"/>
  <c r="Q2480" i="25"/>
  <c r="Q2092" i="25"/>
  <c r="S2092" i="25"/>
  <c r="P2092" i="25"/>
  <c r="P3139" i="25"/>
  <c r="S3139" i="25"/>
  <c r="Q3139" i="25"/>
  <c r="P1191" i="25"/>
  <c r="S1191" i="25"/>
  <c r="Q1191" i="25"/>
  <c r="P399" i="25"/>
  <c r="S399" i="25"/>
  <c r="Q399" i="25"/>
  <c r="S3190" i="25"/>
  <c r="P3190" i="25"/>
  <c r="Q3190" i="25"/>
  <c r="S280" i="25"/>
  <c r="Q280" i="25"/>
  <c r="P280" i="25"/>
  <c r="Q1630" i="25"/>
  <c r="S1630" i="25"/>
  <c r="P1630" i="25"/>
  <c r="P956" i="25"/>
  <c r="S956" i="25"/>
  <c r="Q956" i="25"/>
  <c r="S3438" i="25"/>
  <c r="P3438" i="25"/>
  <c r="Q3438" i="25"/>
  <c r="S381" i="25"/>
  <c r="Q381" i="25"/>
  <c r="P381" i="25"/>
  <c r="P978" i="25"/>
  <c r="S978" i="25"/>
  <c r="Q978" i="25"/>
  <c r="S1257" i="25"/>
  <c r="P1257" i="25"/>
  <c r="Q1257" i="25"/>
  <c r="S5" i="25"/>
  <c r="Q5" i="25"/>
  <c r="P5" i="25"/>
  <c r="Q235" i="25"/>
  <c r="S235" i="25"/>
  <c r="P235" i="25"/>
  <c r="Q949" i="25"/>
  <c r="P949" i="25"/>
  <c r="S949" i="25"/>
  <c r="S2257" i="25"/>
  <c r="P2257" i="25"/>
  <c r="Q2257" i="25"/>
  <c r="S1219" i="25"/>
  <c r="P1219" i="25"/>
  <c r="Q1219" i="25"/>
  <c r="S2475" i="25"/>
  <c r="Q2475" i="25"/>
  <c r="P624" i="25"/>
  <c r="Q624" i="25"/>
  <c r="S624" i="25"/>
  <c r="Q215" i="25"/>
  <c r="S215" i="25"/>
  <c r="P215" i="25"/>
  <c r="S1144" i="25"/>
  <c r="Q1144" i="25"/>
  <c r="P1144" i="25"/>
  <c r="S1931" i="25"/>
  <c r="P1931" i="25"/>
  <c r="Q1931" i="25"/>
  <c r="Q2723" i="25"/>
  <c r="S2723" i="25"/>
  <c r="P2723" i="25"/>
  <c r="S3093" i="25"/>
  <c r="Q3093" i="25"/>
  <c r="P3093" i="25"/>
  <c r="Q1077" i="25"/>
  <c r="P1077" i="25"/>
  <c r="S1077" i="25"/>
  <c r="Q1149" i="25"/>
  <c r="P1149" i="25"/>
  <c r="S1149" i="25"/>
  <c r="S2548" i="25"/>
  <c r="P2548" i="25"/>
  <c r="S2002" i="25"/>
  <c r="Q2002" i="25"/>
  <c r="P2002" i="25"/>
  <c r="E1" i="35"/>
  <c r="E3" i="35" s="1"/>
  <c r="Q1926" i="25"/>
  <c r="P1926" i="25"/>
  <c r="S1926" i="25"/>
  <c r="Q1743" i="25"/>
  <c r="P1743" i="25"/>
  <c r="S1743" i="25"/>
  <c r="Q925" i="25"/>
  <c r="P925" i="25"/>
  <c r="S925" i="25"/>
  <c r="P2560" i="25"/>
  <c r="Q2560" i="25"/>
  <c r="S2560" i="25"/>
  <c r="P3401" i="25"/>
  <c r="Q3401" i="25"/>
  <c r="S3401" i="25"/>
  <c r="P2643" i="25"/>
  <c r="Q2643" i="25"/>
  <c r="S2643" i="25"/>
  <c r="S2534" i="25"/>
  <c r="Q2534" i="25"/>
  <c r="Q1290" i="25"/>
  <c r="P1290" i="25"/>
  <c r="S1290" i="25"/>
  <c r="S3386" i="25"/>
  <c r="P3386" i="25"/>
  <c r="Q3386" i="25"/>
  <c r="P703" i="25"/>
  <c r="S703" i="25"/>
  <c r="Q703" i="25"/>
  <c r="P61" i="25"/>
  <c r="S61" i="25"/>
  <c r="Q61" i="25"/>
  <c r="S823" i="25"/>
  <c r="Q823" i="25"/>
  <c r="P823" i="25"/>
  <c r="S1445" i="25"/>
  <c r="P1445" i="25"/>
  <c r="Q1445" i="25"/>
  <c r="S104" i="25"/>
  <c r="P104" i="25"/>
  <c r="Q104" i="25"/>
  <c r="S1753" i="25"/>
  <c r="P1753" i="25"/>
  <c r="Q1753" i="25"/>
  <c r="Q2778" i="25"/>
  <c r="P2778" i="25"/>
  <c r="S2778" i="25"/>
  <c r="S642" i="25"/>
  <c r="P642" i="25"/>
  <c r="Q642" i="25"/>
  <c r="P137" i="25"/>
  <c r="Q137" i="25"/>
  <c r="S137" i="25"/>
  <c r="Q310" i="25"/>
  <c r="P310" i="25"/>
  <c r="S310" i="25"/>
  <c r="Q1567" i="25"/>
  <c r="P1567" i="25"/>
  <c r="S1567" i="25"/>
  <c r="S2878" i="25"/>
  <c r="Q2878" i="25"/>
  <c r="P2878" i="25"/>
  <c r="Q2697" i="25"/>
  <c r="P2697" i="25"/>
  <c r="S2697" i="25"/>
  <c r="S1305" i="25"/>
  <c r="Q1305" i="25"/>
  <c r="P1305" i="25"/>
  <c r="Q2621" i="25"/>
  <c r="P2621" i="25"/>
  <c r="S2621" i="25"/>
  <c r="Q2465" i="25"/>
  <c r="S2465" i="25"/>
  <c r="P2465" i="25"/>
  <c r="P152" i="25"/>
  <c r="S152" i="25"/>
  <c r="Q152" i="25"/>
  <c r="P1167" i="25"/>
  <c r="S1167" i="25"/>
  <c r="Q1167" i="25"/>
  <c r="Q1883" i="25"/>
  <c r="P1883" i="25"/>
  <c r="S1883" i="25"/>
  <c r="S530" i="25"/>
  <c r="Q530" i="25"/>
  <c r="S203" i="25"/>
  <c r="P203" i="25"/>
  <c r="Q203" i="25"/>
  <c r="P138" i="25"/>
  <c r="S138" i="25"/>
  <c r="Q138" i="25"/>
  <c r="Q1874" i="25"/>
  <c r="S1874" i="25"/>
  <c r="P1874" i="25"/>
  <c r="Q285" i="25"/>
  <c r="P285" i="25"/>
  <c r="S285" i="25"/>
  <c r="Q741" i="25"/>
  <c r="S741" i="25"/>
  <c r="P741" i="25"/>
  <c r="Q708" i="25"/>
  <c r="S708" i="25"/>
  <c r="P708" i="25"/>
  <c r="S1080" i="25"/>
  <c r="P1080" i="25"/>
  <c r="Q1080" i="25"/>
  <c r="Q193" i="25"/>
  <c r="S193" i="25"/>
  <c r="P193" i="25"/>
  <c r="Q1037" i="25"/>
  <c r="S1037" i="25"/>
  <c r="P1037" i="25"/>
  <c r="Q2801" i="25"/>
  <c r="S2801" i="25"/>
  <c r="P2801" i="25"/>
  <c r="S582" i="25"/>
  <c r="P582" i="25"/>
  <c r="Q582" i="25"/>
  <c r="Q494" i="25"/>
  <c r="P494" i="25"/>
  <c r="S494" i="25"/>
  <c r="Q6" i="25"/>
  <c r="S6" i="25"/>
  <c r="P6" i="25"/>
  <c r="Q2306" i="25"/>
  <c r="S2306" i="25"/>
  <c r="P2306" i="25"/>
  <c r="S2394" i="25"/>
  <c r="Q2394" i="25"/>
  <c r="P2394" i="25"/>
  <c r="S3039" i="25"/>
  <c r="Q3039" i="25"/>
  <c r="P3039" i="25"/>
  <c r="Q1394" i="25"/>
  <c r="P1394" i="25"/>
  <c r="S1394" i="25"/>
  <c r="P3268" i="25"/>
  <c r="Q3268" i="25"/>
  <c r="S3268" i="25"/>
  <c r="P635" i="25"/>
  <c r="Q635" i="25"/>
  <c r="S635" i="25"/>
  <c r="Q1009" i="25"/>
  <c r="S1009" i="25"/>
  <c r="P1009" i="25"/>
  <c r="S2842" i="25"/>
  <c r="P2842" i="25"/>
  <c r="S3108" i="25"/>
  <c r="Q3108" i="25"/>
  <c r="P627" i="25"/>
  <c r="Q627" i="25"/>
  <c r="S627" i="25"/>
  <c r="P1886" i="25"/>
  <c r="S1886" i="25"/>
  <c r="Q1886" i="25"/>
  <c r="Q1672" i="25"/>
  <c r="P1672" i="25"/>
  <c r="S1672" i="25"/>
  <c r="S342" i="25"/>
  <c r="Q342" i="25"/>
  <c r="Q3043" i="25"/>
  <c r="S3043" i="25"/>
  <c r="P3043" i="25"/>
  <c r="Q2093" i="25"/>
  <c r="S2093" i="25"/>
  <c r="P2093" i="25"/>
  <c r="S1314" i="25"/>
  <c r="Q1314" i="25"/>
  <c r="Q317" i="25"/>
  <c r="P317" i="25"/>
  <c r="S317" i="25"/>
  <c r="P1554" i="25"/>
  <c r="S1554" i="25"/>
  <c r="Q1554" i="25"/>
  <c r="S2803" i="25"/>
  <c r="P2803" i="25"/>
  <c r="Q2803" i="25"/>
  <c r="P3375" i="25"/>
  <c r="Q3375" i="25"/>
  <c r="S3375" i="25"/>
  <c r="Q2362" i="25"/>
  <c r="S2362" i="25"/>
  <c r="P2362" i="25"/>
  <c r="S1500" i="25"/>
  <c r="P1500" i="25"/>
  <c r="S243" i="25"/>
  <c r="Q243" i="25"/>
  <c r="P1657" i="25"/>
  <c r="S1657" i="25"/>
  <c r="Q1657" i="25"/>
  <c r="Q3423" i="25"/>
  <c r="P3423" i="25"/>
  <c r="S3423" i="25"/>
  <c r="S3454" i="25"/>
  <c r="Q3454" i="25"/>
  <c r="Q370" i="25"/>
  <c r="S370" i="25"/>
  <c r="P370" i="25"/>
  <c r="P3331" i="25"/>
  <c r="S3331" i="25"/>
  <c r="Q3331" i="25"/>
  <c r="S629" i="25"/>
  <c r="P629" i="25"/>
  <c r="Q629" i="25"/>
  <c r="P1802" i="25"/>
  <c r="Q1802" i="25"/>
  <c r="S1802" i="25"/>
  <c r="S3445" i="25"/>
  <c r="P3445" i="25"/>
  <c r="Q3445" i="25"/>
  <c r="Q2916" i="25"/>
  <c r="S2916" i="25"/>
  <c r="P2916" i="25"/>
  <c r="Q2393" i="25"/>
  <c r="P2393" i="25"/>
  <c r="S2393" i="25"/>
  <c r="S3231" i="25"/>
  <c r="P3231" i="25"/>
  <c r="Q3231" i="25"/>
  <c r="Q3467" i="25"/>
  <c r="S3467" i="25"/>
  <c r="P3467" i="25"/>
  <c r="Q1091" i="25"/>
  <c r="S1091" i="25"/>
  <c r="P1091" i="25"/>
  <c r="S3188" i="25"/>
  <c r="P3188" i="25"/>
  <c r="Q3188" i="25"/>
  <c r="S258" i="25"/>
  <c r="P258" i="25"/>
  <c r="Q258" i="25"/>
  <c r="Q2296" i="25"/>
  <c r="S2296" i="25"/>
  <c r="P2296" i="25"/>
  <c r="Q1041" i="25"/>
  <c r="P1041" i="25"/>
  <c r="S1041" i="25"/>
  <c r="P934" i="25"/>
  <c r="S934" i="25"/>
  <c r="Q934" i="25"/>
  <c r="S31" i="25"/>
  <c r="Q31" i="25"/>
  <c r="P31" i="25"/>
  <c r="S3374" i="25"/>
  <c r="Q3374" i="25"/>
  <c r="P3374" i="25"/>
  <c r="Q602" i="25"/>
  <c r="S602" i="25"/>
  <c r="P602" i="25"/>
  <c r="Q2925" i="25"/>
  <c r="S2925" i="25"/>
  <c r="P2925" i="25"/>
  <c r="Q2866" i="25"/>
  <c r="P2866" i="25"/>
  <c r="S2866" i="25"/>
  <c r="Q2379" i="25"/>
  <c r="P2379" i="25"/>
  <c r="S2379" i="25"/>
  <c r="S1513" i="25"/>
  <c r="P1513" i="25"/>
  <c r="Q1513" i="25"/>
  <c r="Q3278" i="25"/>
  <c r="S3278" i="25"/>
  <c r="P3278" i="25"/>
  <c r="P2245" i="25"/>
  <c r="S2245" i="25"/>
  <c r="Q2245" i="25"/>
  <c r="Q3022" i="25"/>
  <c r="P3022" i="25"/>
  <c r="S3022" i="25"/>
  <c r="P2620" i="25"/>
  <c r="S2620" i="25"/>
  <c r="Q2620" i="25"/>
  <c r="Q1635" i="25"/>
  <c r="P1635" i="25"/>
  <c r="S1635" i="25"/>
  <c r="P3250" i="25"/>
  <c r="S3250" i="25"/>
  <c r="Q3250" i="25"/>
  <c r="Q1917" i="25"/>
  <c r="P1917" i="25"/>
  <c r="S1917" i="25"/>
  <c r="Q147" i="25"/>
  <c r="S147" i="25"/>
  <c r="P147" i="25"/>
  <c r="P1247" i="25"/>
  <c r="Q1247" i="25"/>
  <c r="S1247" i="25"/>
  <c r="Q714" i="25"/>
  <c r="P714" i="25"/>
  <c r="S714" i="25"/>
  <c r="P3026" i="25"/>
  <c r="Q3026" i="25"/>
  <c r="S3026" i="25"/>
  <c r="Q1210" i="25"/>
  <c r="S1210" i="25"/>
  <c r="P1210" i="25"/>
  <c r="P770" i="25"/>
  <c r="Q770" i="25"/>
  <c r="S770" i="25"/>
  <c r="P2323" i="25"/>
  <c r="S2323" i="25"/>
  <c r="Q2323" i="25"/>
  <c r="Q1758" i="25"/>
  <c r="S1758" i="25"/>
  <c r="P1758" i="25"/>
  <c r="Q2266" i="25"/>
  <c r="P2266" i="25"/>
  <c r="S2266" i="25"/>
  <c r="Q1103" i="25"/>
  <c r="S1103" i="25"/>
  <c r="P1103" i="25"/>
  <c r="S1779" i="25"/>
  <c r="Q1779" i="25"/>
  <c r="P1779" i="25"/>
  <c r="S613" i="25"/>
  <c r="P613" i="25"/>
  <c r="Q3170" i="25"/>
  <c r="P3170" i="25"/>
  <c r="S3170" i="25"/>
  <c r="S1616" i="25"/>
  <c r="P1616" i="25"/>
  <c r="Q1616" i="25"/>
  <c r="S3291" i="25"/>
  <c r="Q3291" i="25"/>
  <c r="P3291" i="25"/>
  <c r="P1231" i="25"/>
  <c r="S1231" i="25"/>
  <c r="Q1231" i="25"/>
  <c r="P3073" i="25"/>
  <c r="S3073" i="25"/>
  <c r="Q3073" i="25"/>
  <c r="P1453" i="25"/>
  <c r="S1453" i="25"/>
  <c r="Q1453" i="25"/>
  <c r="Q2770" i="25"/>
  <c r="P2770" i="25"/>
  <c r="S2770" i="25"/>
  <c r="P631" i="25"/>
  <c r="Q631" i="25"/>
  <c r="S631" i="25"/>
  <c r="S750" i="25"/>
  <c r="P750" i="25"/>
  <c r="Q750" i="25"/>
  <c r="Q1266" i="25"/>
  <c r="S1266" i="25"/>
  <c r="P1266" i="25"/>
  <c r="Q2320" i="25"/>
  <c r="S2320" i="25"/>
  <c r="P2320" i="25"/>
  <c r="P2325" i="25"/>
  <c r="S2325" i="25"/>
  <c r="Q2325" i="25"/>
  <c r="S2999" i="25"/>
  <c r="Q2999" i="25"/>
  <c r="P2999" i="25"/>
  <c r="S1430" i="25"/>
  <c r="P1430" i="25"/>
  <c r="Q2458" i="25"/>
  <c r="P2458" i="25"/>
  <c r="S2458" i="25"/>
  <c r="P1734" i="25"/>
  <c r="Q1734" i="25"/>
  <c r="S1734" i="25"/>
  <c r="S2076" i="25"/>
  <c r="Q2076" i="25"/>
  <c r="P2076" i="25"/>
  <c r="S207" i="25"/>
  <c r="Q207" i="25"/>
  <c r="P1313" i="25"/>
  <c r="S1313" i="25"/>
  <c r="Q1313" i="25"/>
  <c r="S596" i="25"/>
  <c r="Q596" i="25"/>
  <c r="P596" i="25"/>
  <c r="P116" i="25"/>
  <c r="Q116" i="25"/>
  <c r="S116" i="25"/>
  <c r="S35" i="25"/>
  <c r="P35" i="25"/>
  <c r="P882" i="25"/>
  <c r="Q882" i="25"/>
  <c r="S882" i="25"/>
  <c r="P2382" i="25"/>
  <c r="Q2382" i="25"/>
  <c r="S2382" i="25"/>
  <c r="Q1362" i="25"/>
  <c r="P1362" i="25"/>
  <c r="S1362" i="25"/>
  <c r="P1232" i="25"/>
  <c r="Q1232" i="25"/>
  <c r="S1232" i="25"/>
  <c r="S2215" i="25"/>
  <c r="Q2215" i="25"/>
  <c r="P2215" i="25"/>
  <c r="S1082" i="25"/>
  <c r="Q1082" i="25"/>
  <c r="P1082" i="25"/>
  <c r="Q1150" i="25"/>
  <c r="S1150" i="25"/>
  <c r="P1150" i="25"/>
  <c r="S1778" i="25"/>
  <c r="P1778" i="25"/>
  <c r="Q1778" i="25"/>
  <c r="P3353" i="25"/>
  <c r="Q3353" i="25"/>
  <c r="S3353" i="25"/>
  <c r="P1759" i="25"/>
  <c r="Q1759" i="25"/>
  <c r="S1759" i="25"/>
  <c r="P2606" i="25"/>
  <c r="Q2606" i="25"/>
  <c r="S2606" i="25"/>
  <c r="Q2773" i="25"/>
  <c r="S2773" i="25"/>
  <c r="P2773" i="25"/>
  <c r="Q1556" i="25"/>
  <c r="P1556" i="25"/>
  <c r="S1556" i="25"/>
  <c r="Q3475" i="25"/>
  <c r="S3475" i="25"/>
  <c r="P3475" i="25"/>
  <c r="S2927" i="25"/>
  <c r="P2927" i="25"/>
  <c r="Q2927" i="25"/>
  <c r="P1664" i="25"/>
  <c r="Q1664" i="25"/>
  <c r="S1664" i="25"/>
  <c r="P2845" i="25"/>
  <c r="Q2845" i="25"/>
  <c r="S2845" i="25"/>
  <c r="Q1480" i="25"/>
  <c r="P1480" i="25"/>
  <c r="S1480" i="25"/>
  <c r="S2987" i="25"/>
  <c r="P2987" i="25"/>
  <c r="Q2987" i="25"/>
  <c r="S302" i="25"/>
  <c r="Q302" i="25"/>
  <c r="P302" i="25"/>
  <c r="P892" i="25"/>
  <c r="Q892" i="25"/>
  <c r="S892" i="25"/>
  <c r="P16" i="25"/>
  <c r="Q16" i="25"/>
  <c r="S16" i="25"/>
  <c r="P815" i="25"/>
  <c r="Q815" i="25"/>
  <c r="S815" i="25"/>
  <c r="P2195" i="25"/>
  <c r="Q2195" i="25"/>
  <c r="S2195" i="25"/>
  <c r="S2495" i="25"/>
  <c r="P2495" i="25"/>
  <c r="Q2495" i="25"/>
  <c r="S3050" i="25"/>
  <c r="Q3050" i="25"/>
  <c r="P3050" i="25"/>
  <c r="P1665" i="25"/>
  <c r="S1665" i="25"/>
  <c r="Q1665" i="25"/>
  <c r="P1816" i="25"/>
  <c r="Q1816" i="25"/>
  <c r="S1816" i="25"/>
  <c r="Q766" i="25"/>
  <c r="P766" i="25"/>
  <c r="S766" i="25"/>
  <c r="P929" i="25"/>
  <c r="Q929" i="25"/>
  <c r="S929" i="25"/>
  <c r="S2776" i="25"/>
  <c r="Q2776" i="25"/>
  <c r="P2080" i="25"/>
  <c r="Q2080" i="25"/>
  <c r="S2080" i="25"/>
  <c r="S2085" i="25"/>
  <c r="Q2085" i="25"/>
  <c r="P2085" i="25"/>
  <c r="P2464" i="25"/>
  <c r="S2464" i="25"/>
  <c r="Q2464" i="25"/>
  <c r="S1220" i="25"/>
  <c r="P1220" i="25"/>
  <c r="Q1220" i="25"/>
  <c r="Q236" i="25"/>
  <c r="P236" i="25"/>
  <c r="S236" i="25"/>
  <c r="S2544" i="25"/>
  <c r="Q2544" i="25"/>
  <c r="P2544" i="25"/>
  <c r="S719" i="25"/>
  <c r="Q719" i="25"/>
  <c r="P719" i="25"/>
  <c r="Q1908" i="25"/>
  <c r="P1908" i="25"/>
  <c r="S1908" i="25"/>
  <c r="Q3257" i="25"/>
  <c r="S3257" i="25"/>
  <c r="P3257" i="25"/>
  <c r="S2571" i="25"/>
  <c r="P2571" i="25"/>
  <c r="Q2571" i="25"/>
  <c r="S2228" i="25"/>
  <c r="Q2228" i="25"/>
  <c r="S189" i="25"/>
  <c r="P189" i="25"/>
  <c r="Q189" i="25"/>
  <c r="Q1476" i="25"/>
  <c r="S1476" i="25"/>
  <c r="P1476" i="25"/>
  <c r="P1611" i="25"/>
  <c r="S1611" i="25"/>
  <c r="Q1611" i="25"/>
  <c r="P2351" i="25"/>
  <c r="S2351" i="25"/>
  <c r="Q2351" i="25"/>
  <c r="P2788" i="25"/>
  <c r="S2788" i="25"/>
  <c r="Q2788" i="25"/>
  <c r="S2610" i="25"/>
  <c r="P2610" i="25"/>
  <c r="Q2610" i="25"/>
  <c r="Q118" i="25"/>
  <c r="P118" i="25"/>
  <c r="S118" i="25"/>
  <c r="P2434" i="25"/>
  <c r="S2434" i="25"/>
  <c r="Q2434" i="25"/>
  <c r="S141" i="25"/>
  <c r="Q141" i="25"/>
  <c r="P141" i="25"/>
  <c r="P973" i="25"/>
  <c r="S973" i="25"/>
  <c r="Q973" i="25"/>
  <c r="P3024" i="25"/>
  <c r="S3024" i="25"/>
  <c r="Q3024" i="25"/>
  <c r="Q754" i="25"/>
  <c r="P754" i="25"/>
  <c r="S754" i="25"/>
  <c r="P1593" i="25"/>
  <c r="S1593" i="25"/>
  <c r="Q1593" i="25"/>
  <c r="P1460" i="25"/>
  <c r="Q1460" i="25"/>
  <c r="S1460" i="25"/>
  <c r="Q1681" i="25"/>
  <c r="S1681" i="25"/>
  <c r="P1681" i="25"/>
  <c r="Q2138" i="25"/>
  <c r="P2138" i="25"/>
  <c r="S2138" i="25"/>
  <c r="P1935" i="25"/>
  <c r="S1935" i="25"/>
  <c r="Q1935" i="25"/>
  <c r="S1925" i="25"/>
  <c r="P1925" i="25"/>
  <c r="Q1925" i="25"/>
  <c r="S1733" i="25"/>
  <c r="P1733" i="25"/>
  <c r="Q1733" i="25"/>
  <c r="Q2402" i="25"/>
  <c r="S2402" i="25"/>
  <c r="P2402" i="25"/>
  <c r="Q2523" i="25"/>
  <c r="P2523" i="25"/>
  <c r="S2523" i="25"/>
  <c r="P3307" i="25"/>
  <c r="S2152" i="25"/>
  <c r="Q2152" i="25"/>
  <c r="P1851" i="25"/>
  <c r="S1851" i="25"/>
  <c r="Q1851" i="25"/>
  <c r="P1780" i="25"/>
  <c r="S1780" i="25"/>
  <c r="Q1780" i="25"/>
  <c r="Q453" i="25"/>
  <c r="S194" i="25"/>
  <c r="Q194" i="25"/>
  <c r="P194" i="25"/>
  <c r="S693" i="25"/>
  <c r="P693" i="25"/>
  <c r="Q693" i="25"/>
  <c r="P1003" i="25"/>
  <c r="P681" i="25"/>
  <c r="S681" i="25"/>
  <c r="Q681" i="25"/>
  <c r="Q1099" i="25"/>
  <c r="S541" i="25"/>
  <c r="P541" i="25"/>
  <c r="Q541" i="25"/>
  <c r="S2108" i="25"/>
  <c r="Q2108" i="25"/>
  <c r="P2108" i="25"/>
  <c r="Q739" i="25"/>
  <c r="P739" i="25"/>
  <c r="S739" i="25"/>
  <c r="P3012" i="25"/>
  <c r="S3012" i="25"/>
  <c r="Q3012" i="25"/>
  <c r="S2504" i="25"/>
  <c r="Q2504" i="25"/>
  <c r="P2504" i="25"/>
  <c r="S3366" i="25"/>
  <c r="Q3366" i="25"/>
  <c r="P3366" i="25"/>
  <c r="P1022" i="25"/>
  <c r="Q1022" i="25"/>
  <c r="S1022" i="25"/>
  <c r="S1190" i="25"/>
  <c r="Q1190" i="25"/>
  <c r="Q1028" i="25"/>
  <c r="P1028" i="25"/>
  <c r="S1028" i="25"/>
  <c r="Q496" i="25"/>
  <c r="P496" i="25"/>
  <c r="S496" i="25"/>
  <c r="P3237" i="25"/>
  <c r="Q3237" i="25"/>
  <c r="S3237" i="25"/>
  <c r="S802" i="25"/>
  <c r="P802" i="25"/>
  <c r="S1172" i="25"/>
  <c r="P1172" i="25"/>
  <c r="Q1172" i="25"/>
  <c r="S1577" i="25"/>
  <c r="P1577" i="25"/>
  <c r="Q877" i="25"/>
  <c r="S877" i="25"/>
  <c r="P877" i="25"/>
  <c r="S136" i="25"/>
  <c r="P136" i="25"/>
  <c r="Q136" i="25"/>
  <c r="S1530" i="25"/>
  <c r="P1530" i="25"/>
  <c r="Q1530" i="25"/>
  <c r="P318" i="25"/>
  <c r="S318" i="25"/>
  <c r="Q318" i="25"/>
  <c r="Q2267" i="25"/>
  <c r="P2267" i="25"/>
  <c r="S2267" i="25"/>
  <c r="Q38" i="25"/>
  <c r="P38" i="25"/>
  <c r="S38" i="25"/>
  <c r="P2318" i="25"/>
  <c r="Q2318" i="25"/>
  <c r="S2318" i="25"/>
  <c r="S2500" i="25"/>
  <c r="P2500" i="25"/>
  <c r="Q2500" i="25"/>
  <c r="S1793" i="25"/>
  <c r="P1793" i="25"/>
  <c r="Q1793" i="25"/>
  <c r="Q2831" i="25"/>
  <c r="P2831" i="25"/>
  <c r="S2831" i="25"/>
  <c r="P251" i="25"/>
  <c r="S2474" i="25"/>
  <c r="P2474" i="25"/>
  <c r="Q2474" i="25"/>
  <c r="S2865" i="25"/>
  <c r="Q2865" i="25"/>
  <c r="P2865" i="25"/>
  <c r="Q1407" i="25"/>
  <c r="P1407" i="25"/>
  <c r="S1407" i="25"/>
  <c r="P2178" i="25"/>
  <c r="S2178" i="25"/>
  <c r="Q2178" i="25"/>
  <c r="S2097" i="25"/>
  <c r="P2097" i="25"/>
  <c r="P3391" i="25"/>
  <c r="S3391" i="25"/>
  <c r="Q3391" i="25"/>
  <c r="Q2496" i="25"/>
  <c r="S2496" i="25"/>
  <c r="P2496" i="25"/>
  <c r="Q1709" i="25"/>
  <c r="S1709" i="25"/>
  <c r="P1709" i="25"/>
  <c r="P679" i="25"/>
  <c r="S679" i="25"/>
  <c r="S421" i="25"/>
  <c r="P421" i="25"/>
  <c r="Q421" i="25"/>
  <c r="P2793" i="25"/>
  <c r="Q2793" i="25"/>
  <c r="S2793" i="25"/>
  <c r="S47" i="25"/>
  <c r="Q47" i="25"/>
  <c r="P47" i="25"/>
  <c r="Q583" i="25"/>
  <c r="S583" i="25"/>
  <c r="P583" i="25"/>
  <c r="S3189" i="25"/>
  <c r="P3189" i="25"/>
  <c r="Q3189" i="25"/>
  <c r="Q2810" i="25"/>
  <c r="P2810" i="25"/>
  <c r="S2810" i="25"/>
  <c r="P2059" i="25"/>
  <c r="Q2059" i="25"/>
  <c r="S2059" i="25"/>
  <c r="P2945" i="25"/>
  <c r="S2945" i="25"/>
  <c r="Q2945" i="25"/>
  <c r="Q3440" i="25"/>
  <c r="P3440" i="25"/>
  <c r="S3440" i="25"/>
  <c r="Q297" i="25"/>
  <c r="P297" i="25"/>
  <c r="S297" i="25"/>
  <c r="Q1124" i="25"/>
  <c r="S1124" i="25"/>
  <c r="P1124" i="25"/>
  <c r="S1895" i="25"/>
  <c r="Q1895" i="25"/>
  <c r="P1895" i="25"/>
  <c r="S1867" i="25"/>
  <c r="Q1867" i="25"/>
  <c r="P1867" i="25"/>
  <c r="S402" i="25"/>
  <c r="Q402" i="25"/>
  <c r="P402" i="25"/>
  <c r="Q2912" i="25"/>
  <c r="S2912" i="25"/>
  <c r="P2912" i="25"/>
  <c r="S447" i="25"/>
  <c r="P447" i="25"/>
  <c r="Q447" i="25"/>
  <c r="P3146" i="25"/>
  <c r="S3146" i="25"/>
  <c r="Q3146" i="25"/>
  <c r="Q2275" i="25"/>
  <c r="S2275" i="25"/>
  <c r="P2275" i="25"/>
  <c r="S641" i="25"/>
  <c r="P641" i="25"/>
  <c r="Q641" i="25"/>
  <c r="S614" i="25"/>
  <c r="Q614" i="25"/>
  <c r="S339" i="25"/>
  <c r="Q339" i="25"/>
  <c r="P339" i="25"/>
  <c r="P1478" i="25"/>
  <c r="Q1478" i="25"/>
  <c r="S1478" i="25"/>
  <c r="Q3236" i="25"/>
  <c r="P3236" i="25"/>
  <c r="S3236" i="25"/>
  <c r="S3243" i="25"/>
  <c r="P3243" i="25"/>
  <c r="Q3243" i="25"/>
  <c r="P2505" i="25"/>
  <c r="Q2505" i="25"/>
  <c r="S2505" i="25"/>
  <c r="S1512" i="25"/>
  <c r="P1512" i="25"/>
  <c r="Q1512" i="25"/>
  <c r="S1435" i="25"/>
  <c r="Q1435" i="25"/>
  <c r="P1435" i="25"/>
  <c r="P1275" i="25"/>
  <c r="Q1275" i="25"/>
  <c r="S1275" i="25"/>
  <c r="Q2934" i="25"/>
  <c r="S2934" i="25"/>
  <c r="P2934" i="25"/>
  <c r="P1031" i="25"/>
  <c r="S1031" i="25"/>
  <c r="Q1031" i="25"/>
  <c r="P670" i="25"/>
  <c r="Q670" i="25"/>
  <c r="S670" i="25"/>
  <c r="S2163" i="25"/>
  <c r="Q2163" i="25"/>
  <c r="P2163" i="25"/>
  <c r="S2234" i="25"/>
  <c r="Q2234" i="25"/>
  <c r="P2234" i="25"/>
  <c r="P1187" i="25"/>
  <c r="S1187" i="25"/>
  <c r="Q1187" i="25"/>
  <c r="S2527" i="25"/>
  <c r="P2527" i="25"/>
  <c r="Q2527" i="25"/>
  <c r="S568" i="25"/>
  <c r="P568" i="25"/>
  <c r="Q568" i="25"/>
  <c r="Q2010" i="25"/>
  <c r="P2010" i="25"/>
  <c r="S2010" i="25"/>
  <c r="P3285" i="25"/>
  <c r="S3285" i="25"/>
  <c r="Q3285" i="25"/>
  <c r="S2424" i="25"/>
  <c r="P2424" i="25"/>
  <c r="P1027" i="25"/>
  <c r="S1027" i="25"/>
  <c r="Q1027" i="25"/>
  <c r="Q2485" i="25"/>
  <c r="P2485" i="25"/>
  <c r="S2485" i="25"/>
  <c r="S2685" i="25"/>
  <c r="P2685" i="25"/>
  <c r="Q2685" i="25"/>
  <c r="S2120" i="25"/>
  <c r="P2120" i="25"/>
  <c r="Q2120" i="25"/>
  <c r="S239" i="25"/>
  <c r="Q239" i="25"/>
  <c r="P239" i="25"/>
  <c r="Q3031" i="25"/>
  <c r="S3031" i="25"/>
  <c r="P3031" i="25"/>
  <c r="Q2363" i="25"/>
  <c r="P2363" i="25"/>
  <c r="S2363" i="25"/>
  <c r="Q2122" i="25"/>
  <c r="P2122" i="25"/>
  <c r="S2122" i="25"/>
  <c r="P3477" i="25"/>
  <c r="S3477" i="25"/>
  <c r="Q3477" i="25"/>
  <c r="Q2566" i="25"/>
  <c r="S2566" i="25"/>
  <c r="P2566" i="25"/>
  <c r="Q854" i="25"/>
  <c r="P854" i="25"/>
  <c r="S854" i="25"/>
  <c r="P3045" i="25"/>
  <c r="S3045" i="25"/>
  <c r="Q3045" i="25"/>
  <c r="S2460" i="25"/>
  <c r="P2460" i="25"/>
  <c r="Q308" i="25"/>
  <c r="S308" i="25"/>
  <c r="P308" i="25"/>
  <c r="P2035" i="25"/>
  <c r="S2035" i="25"/>
  <c r="Q2035" i="25"/>
  <c r="Q1501" i="25"/>
  <c r="S1501" i="25"/>
  <c r="P1501" i="25"/>
  <c r="P1176" i="25"/>
  <c r="Q1176" i="25"/>
  <c r="S1176" i="25"/>
  <c r="P1085" i="25"/>
  <c r="Q1085" i="25"/>
  <c r="S1085" i="25"/>
  <c r="Q1361" i="25"/>
  <c r="S1361" i="25"/>
  <c r="P1361" i="25"/>
  <c r="P1206" i="25"/>
  <c r="Q1206" i="25"/>
  <c r="S1206" i="25"/>
  <c r="Q851" i="25"/>
  <c r="S851" i="25"/>
  <c r="P851" i="25"/>
  <c r="P3217" i="25"/>
  <c r="S3217" i="25"/>
  <c r="Q3217" i="25"/>
  <c r="S1417" i="25"/>
  <c r="P1417" i="25"/>
  <c r="Q1417" i="25"/>
  <c r="S2444" i="25"/>
  <c r="Q2444" i="25"/>
  <c r="Q2437" i="25"/>
  <c r="S2437" i="25"/>
  <c r="P2437" i="25"/>
  <c r="S3179" i="25"/>
  <c r="P3179" i="25"/>
  <c r="Q3179" i="25"/>
  <c r="P1905" i="25"/>
  <c r="Q1905" i="25"/>
  <c r="S1905" i="25"/>
  <c r="P3124" i="25"/>
  <c r="Q3124" i="25"/>
  <c r="S3124" i="25"/>
  <c r="P1768" i="25"/>
  <c r="Q1768" i="25"/>
  <c r="S1768" i="25"/>
  <c r="S501" i="25"/>
  <c r="Q501" i="25"/>
  <c r="P501" i="25"/>
  <c r="P726" i="25"/>
  <c r="Q726" i="25"/>
  <c r="S726" i="25"/>
  <c r="S1025" i="25"/>
  <c r="P1025" i="25"/>
  <c r="Q1025" i="25"/>
  <c r="S3142" i="25"/>
  <c r="P3142" i="25"/>
  <c r="Q3142" i="25"/>
  <c r="Q3062" i="25"/>
  <c r="S3062" i="25"/>
  <c r="P3062" i="25"/>
  <c r="S1421" i="25"/>
  <c r="Q1421" i="25"/>
  <c r="P1421" i="25"/>
  <c r="P2537" i="25"/>
  <c r="S2537" i="25"/>
  <c r="Q2537" i="25"/>
  <c r="Q1638" i="25"/>
  <c r="P1638" i="25"/>
  <c r="S1638" i="25"/>
  <c r="S856" i="25"/>
  <c r="Q856" i="25"/>
  <c r="S1165" i="25"/>
  <c r="P1165" i="25"/>
  <c r="Q1165" i="25"/>
  <c r="Q2602" i="25"/>
  <c r="S2602" i="25"/>
  <c r="P2602" i="25"/>
  <c r="S2783" i="25"/>
  <c r="Q2783" i="25"/>
  <c r="P2783" i="25"/>
  <c r="P1939" i="25"/>
  <c r="S1939" i="25"/>
  <c r="Q1939" i="25"/>
  <c r="S621" i="25"/>
  <c r="P621" i="25"/>
  <c r="Q621" i="25"/>
  <c r="P1201" i="25"/>
  <c r="S1201" i="25"/>
  <c r="Q1201" i="25"/>
  <c r="Q1208" i="25"/>
  <c r="P1208" i="25"/>
  <c r="S1208" i="25"/>
  <c r="P3327" i="25"/>
  <c r="S3327" i="25"/>
  <c r="Q3327" i="25"/>
  <c r="S1463" i="25"/>
  <c r="Q1463" i="25"/>
  <c r="P1463" i="25"/>
  <c r="Q2140" i="25"/>
  <c r="P2140" i="25"/>
  <c r="S2140" i="25"/>
  <c r="S435" i="25"/>
  <c r="P435" i="25"/>
  <c r="Q435" i="25"/>
  <c r="S1081" i="25"/>
  <c r="Q1081" i="25"/>
  <c r="P1081" i="25"/>
  <c r="Q514" i="25"/>
  <c r="P514" i="25"/>
  <c r="S514" i="25"/>
  <c r="Q618" i="25"/>
  <c r="S618" i="25"/>
  <c r="P618" i="25"/>
  <c r="Q2645" i="25"/>
  <c r="S2645" i="25"/>
  <c r="P2645" i="25"/>
  <c r="S359" i="25"/>
  <c r="P359" i="25"/>
  <c r="Q359" i="25"/>
  <c r="Q3123" i="25"/>
  <c r="S3123" i="25"/>
  <c r="P3123" i="25"/>
  <c r="Q1378" i="25"/>
  <c r="S1378" i="25"/>
  <c r="P1378" i="25"/>
  <c r="S455" i="25"/>
  <c r="P455" i="25"/>
  <c r="Q455" i="25"/>
  <c r="Q1039" i="25"/>
  <c r="S1039" i="25"/>
  <c r="P1039" i="25"/>
  <c r="Q2978" i="25"/>
  <c r="P2978" i="25"/>
  <c r="S2978" i="25"/>
  <c r="P822" i="25"/>
  <c r="Q822" i="25"/>
  <c r="S822" i="25"/>
  <c r="Q1740" i="25"/>
  <c r="S1740" i="25"/>
  <c r="P1740" i="25"/>
  <c r="P728" i="25"/>
  <c r="Q728" i="25"/>
  <c r="S728" i="25"/>
  <c r="P307" i="25"/>
  <c r="S307" i="25"/>
  <c r="Q307" i="25"/>
  <c r="P577" i="25"/>
  <c r="Q577" i="25"/>
  <c r="S577" i="25"/>
  <c r="Q2550" i="25"/>
  <c r="S2550" i="25"/>
  <c r="P2550" i="25"/>
  <c r="Q1375" i="25"/>
  <c r="S1375" i="25"/>
  <c r="P1375" i="25"/>
  <c r="Q1636" i="25"/>
  <c r="P1636" i="25"/>
  <c r="S1636" i="25"/>
  <c r="Q361" i="25"/>
  <c r="S361" i="25"/>
  <c r="P361" i="25"/>
  <c r="S1719" i="25"/>
  <c r="P1719" i="25"/>
  <c r="Q1719" i="25"/>
  <c r="S2886" i="25"/>
  <c r="P2886" i="25"/>
  <c r="Q1914" i="25"/>
  <c r="P1914" i="25"/>
  <c r="S1914" i="25"/>
  <c r="S2694" i="25"/>
  <c r="P2694" i="25"/>
  <c r="Q2518" i="25"/>
  <c r="P2518" i="25"/>
  <c r="S2518" i="25"/>
  <c r="S2472" i="25"/>
  <c r="Q2472" i="25"/>
  <c r="P2472" i="25"/>
  <c r="Q2161" i="25"/>
  <c r="P2161" i="25"/>
  <c r="S2161" i="25"/>
  <c r="Q2473" i="25"/>
  <c r="S2473" i="25"/>
  <c r="P2473" i="25"/>
  <c r="S2383" i="25"/>
  <c r="P2383" i="25"/>
  <c r="Q2383" i="25"/>
  <c r="P805" i="25"/>
  <c r="S805" i="25"/>
  <c r="Q805" i="25"/>
  <c r="P2317" i="25"/>
  <c r="Q2317" i="25"/>
  <c r="S2317" i="25"/>
  <c r="Q699" i="25"/>
  <c r="S699" i="25"/>
  <c r="P699" i="25"/>
  <c r="P778" i="25"/>
  <c r="S778" i="25"/>
  <c r="Q778" i="25"/>
  <c r="P1040" i="25"/>
  <c r="S1040" i="25"/>
  <c r="Q1040" i="25"/>
  <c r="Q2381" i="25"/>
  <c r="S2381" i="25"/>
  <c r="P2381" i="25"/>
  <c r="P2265" i="25"/>
  <c r="S2265" i="25"/>
  <c r="Q2265" i="25"/>
  <c r="P2580" i="25"/>
  <c r="Q2580" i="25"/>
  <c r="S2580" i="25"/>
  <c r="P814" i="25"/>
  <c r="Q814" i="25"/>
  <c r="S814" i="25"/>
  <c r="S2219" i="25"/>
  <c r="P2219" i="25"/>
  <c r="S1226" i="25"/>
  <c r="P1226" i="25"/>
  <c r="Q1226" i="25"/>
  <c r="Q326" i="25"/>
  <c r="P326" i="25"/>
  <c r="S326" i="25"/>
  <c r="S84" i="25"/>
  <c r="P84" i="25"/>
  <c r="Q84" i="25"/>
  <c r="Q2897" i="25"/>
  <c r="P2897" i="25"/>
  <c r="S2897" i="25"/>
  <c r="Q3102" i="25"/>
  <c r="S3102" i="25"/>
  <c r="P3102" i="25"/>
  <c r="Q66" i="25"/>
  <c r="P66" i="25"/>
  <c r="S66" i="25"/>
  <c r="S2695" i="25"/>
  <c r="Q2695" i="25"/>
  <c r="P2695" i="25"/>
  <c r="S1675" i="25"/>
  <c r="P1675" i="25"/>
  <c r="S2851" i="25"/>
  <c r="P2851" i="25"/>
  <c r="Q2851" i="25"/>
  <c r="S2032" i="25"/>
  <c r="P2032" i="25"/>
  <c r="S167" i="25"/>
  <c r="Q167" i="25"/>
  <c r="P1239" i="25"/>
  <c r="S1239" i="25"/>
  <c r="Q1239" i="25"/>
  <c r="P3382" i="25"/>
  <c r="Q3382" i="25"/>
  <c r="S3382" i="25"/>
  <c r="S1369" i="25"/>
  <c r="Q1369" i="25"/>
  <c r="P1518" i="25"/>
  <c r="Q1518" i="25"/>
  <c r="S1518" i="25"/>
  <c r="Q2421" i="25"/>
  <c r="S2421" i="25"/>
  <c r="P2421" i="25"/>
  <c r="P2589" i="25"/>
  <c r="S2589" i="25"/>
  <c r="Q2589" i="25"/>
  <c r="Q1277" i="25"/>
  <c r="P1277" i="25"/>
  <c r="S1277" i="25"/>
  <c r="P1994" i="25"/>
  <c r="Q1994" i="25"/>
  <c r="S1994" i="25"/>
  <c r="P1631" i="25"/>
  <c r="S1631" i="25"/>
  <c r="Q1631" i="25"/>
  <c r="Q260" i="25"/>
  <c r="S260" i="25"/>
  <c r="P260" i="25"/>
  <c r="S2974" i="25"/>
  <c r="Q2974" i="25"/>
  <c r="P3210" i="25"/>
  <c r="S3210" i="25"/>
  <c r="Q3210" i="25"/>
  <c r="P2735" i="25"/>
  <c r="Q2735" i="25"/>
  <c r="S2735" i="25"/>
  <c r="S1534" i="25"/>
  <c r="P1534" i="25"/>
  <c r="Q1534" i="25"/>
  <c r="P1246" i="25"/>
  <c r="S1246" i="25"/>
  <c r="Q1246" i="25"/>
  <c r="Q3271" i="25"/>
  <c r="S3271" i="25"/>
  <c r="P3271" i="25"/>
  <c r="P1987" i="25"/>
  <c r="Q1987" i="25"/>
  <c r="S1987" i="25"/>
  <c r="S3059" i="25"/>
  <c r="P3059" i="25"/>
  <c r="Q3059" i="25"/>
  <c r="S3145" i="25"/>
  <c r="Q3145" i="25"/>
  <c r="P3145" i="25"/>
  <c r="P395" i="25"/>
  <c r="S395" i="25"/>
  <c r="Q395" i="25"/>
  <c r="Q2955" i="25"/>
  <c r="P2955" i="25"/>
  <c r="S2955" i="25"/>
  <c r="S748" i="25"/>
  <c r="P748" i="25"/>
  <c r="Q748" i="25"/>
  <c r="Q3053" i="25"/>
  <c r="P3053" i="25"/>
  <c r="S3053" i="25"/>
  <c r="P799" i="25"/>
  <c r="Q799" i="25"/>
  <c r="S799" i="25"/>
  <c r="S2879" i="25"/>
  <c r="Q2879" i="25"/>
  <c r="P331" i="25"/>
  <c r="S331" i="25"/>
  <c r="Q331" i="25"/>
  <c r="Q2436" i="25"/>
  <c r="S2436" i="25"/>
  <c r="P2436" i="25"/>
  <c r="P304" i="25"/>
  <c r="Q304" i="25"/>
  <c r="S304" i="25"/>
  <c r="Q2635" i="25"/>
  <c r="S2635" i="25"/>
  <c r="P2635" i="25"/>
  <c r="Q2051" i="25"/>
  <c r="P2051" i="25"/>
  <c r="S2051" i="25"/>
  <c r="P1456" i="25"/>
  <c r="S1456" i="25"/>
  <c r="Q1456" i="25"/>
  <c r="P841" i="25"/>
  <c r="Q841" i="25"/>
  <c r="S841" i="25"/>
  <c r="S1911" i="25"/>
  <c r="Q1911" i="25"/>
  <c r="P1911" i="25"/>
  <c r="P2104" i="25"/>
  <c r="Q2104" i="25"/>
  <c r="S2104" i="25"/>
  <c r="S830" i="25"/>
  <c r="Q830" i="25"/>
  <c r="P830" i="25"/>
  <c r="P806" i="25"/>
  <c r="Q806" i="25"/>
  <c r="S806" i="25"/>
  <c r="S2928" i="25"/>
  <c r="Q2928" i="25"/>
  <c r="P2928" i="25"/>
  <c r="Q1079" i="25"/>
  <c r="P1079" i="25"/>
  <c r="S1079" i="25"/>
  <c r="S3307" i="25"/>
  <c r="Q3307" i="25"/>
  <c r="S453" i="25"/>
  <c r="P453" i="25"/>
  <c r="S1003" i="25"/>
  <c r="Q1003" i="25"/>
  <c r="S1099" i="25"/>
  <c r="P1099" i="25"/>
  <c r="S2616" i="25"/>
  <c r="P2616" i="25"/>
  <c r="Q2616" i="25"/>
  <c r="P3463" i="25"/>
  <c r="Q3463" i="25"/>
  <c r="S3463" i="25"/>
  <c r="S3163" i="25"/>
  <c r="Q3163" i="25"/>
  <c r="P3163" i="25"/>
  <c r="P491" i="25"/>
  <c r="S491" i="25"/>
  <c r="Q491" i="25"/>
  <c r="P1679" i="25"/>
  <c r="Q1679" i="25"/>
  <c r="S1679" i="25"/>
  <c r="S2603" i="25"/>
  <c r="P2603" i="25"/>
  <c r="Q2603" i="25"/>
  <c r="P1298" i="25"/>
  <c r="Q1298" i="25"/>
  <c r="S1298" i="25"/>
  <c r="P2574" i="25"/>
  <c r="S2574" i="25"/>
  <c r="Q2574" i="25"/>
  <c r="Q835" i="25"/>
  <c r="P835" i="25"/>
  <c r="S835" i="25"/>
  <c r="P284" i="25"/>
  <c r="Q284" i="25"/>
  <c r="S284" i="25"/>
  <c r="Q3376" i="25"/>
  <c r="P3376" i="25"/>
  <c r="S3376" i="25"/>
  <c r="S1756" i="25"/>
  <c r="Q1756" i="25"/>
  <c r="P1756" i="25"/>
  <c r="P2790" i="25"/>
  <c r="S2790" i="25"/>
  <c r="Q2790" i="25"/>
  <c r="P106" i="25"/>
  <c r="Q106" i="25"/>
  <c r="S106" i="25"/>
  <c r="Q2568" i="25"/>
  <c r="S2568" i="25"/>
  <c r="P2568" i="25"/>
  <c r="P2287" i="25"/>
  <c r="Q2287" i="25"/>
  <c r="S2287" i="25"/>
  <c r="P1558" i="25"/>
  <c r="S1558" i="25"/>
  <c r="Q1558" i="25"/>
  <c r="P691" i="25"/>
  <c r="S691" i="25"/>
  <c r="Q691" i="25"/>
  <c r="P3030" i="25"/>
  <c r="S3030" i="25"/>
  <c r="Q3030" i="25"/>
  <c r="S2065" i="25"/>
  <c r="Q2065" i="25"/>
  <c r="P2065" i="25"/>
  <c r="S251" i="25"/>
  <c r="Q251" i="25"/>
  <c r="Q3324" i="25"/>
  <c r="S3324" i="25"/>
  <c r="P3324" i="25"/>
  <c r="Q24" i="25"/>
  <c r="S24" i="25"/>
  <c r="P24" i="25"/>
  <c r="P3468" i="25"/>
  <c r="Q3468" i="25"/>
  <c r="S3468" i="25"/>
  <c r="S946" i="25"/>
  <c r="P946" i="25"/>
  <c r="Q946" i="25"/>
  <c r="S1823" i="25"/>
  <c r="Q1823" i="25"/>
  <c r="P1823" i="25"/>
  <c r="P1619" i="25"/>
  <c r="S1619" i="25"/>
  <c r="Q1619" i="25"/>
  <c r="P2896" i="25"/>
  <c r="S2896" i="25"/>
  <c r="Q2896" i="25"/>
  <c r="Q1559" i="25"/>
  <c r="P597" i="25"/>
  <c r="S597" i="25"/>
  <c r="Q597" i="25"/>
  <c r="S3267" i="25"/>
  <c r="Q3267" i="25"/>
  <c r="P3267" i="25"/>
  <c r="P78" i="25"/>
  <c r="Q78" i="25"/>
  <c r="S78" i="25"/>
  <c r="Q1700" i="25"/>
  <c r="S2000" i="25"/>
  <c r="Q2000" i="25"/>
  <c r="P2000" i="25"/>
  <c r="P1542" i="25"/>
  <c r="S1542" i="25"/>
  <c r="Q1542" i="25"/>
  <c r="P1505" i="25"/>
  <c r="Q1505" i="25"/>
  <c r="S1505" i="25"/>
  <c r="P3207" i="25"/>
  <c r="S3207" i="25"/>
  <c r="Q3207" i="25"/>
  <c r="S2857" i="25"/>
  <c r="P2857" i="25"/>
  <c r="P2532" i="25"/>
  <c r="Q2532" i="25"/>
  <c r="S2532" i="25"/>
  <c r="S2659" i="25"/>
  <c r="P2659" i="25"/>
  <c r="Q2659" i="25"/>
  <c r="P3464" i="25"/>
  <c r="S3464" i="25"/>
  <c r="Q3464" i="25"/>
  <c r="P947" i="25"/>
  <c r="Q947" i="25"/>
  <c r="S947" i="25"/>
  <c r="Q1420" i="25"/>
  <c r="P1420" i="25"/>
  <c r="S1420" i="25"/>
  <c r="Q570" i="25"/>
  <c r="P570" i="25"/>
  <c r="S570" i="25"/>
  <c r="P2754" i="25"/>
  <c r="Q2754" i="25"/>
  <c r="S2754" i="25"/>
  <c r="P2940" i="25"/>
  <c r="S2940" i="25"/>
  <c r="Q2940" i="25"/>
  <c r="P2689" i="25"/>
  <c r="Q2689" i="25"/>
  <c r="S2689" i="25"/>
  <c r="P574" i="25"/>
  <c r="S574" i="25"/>
  <c r="Q574" i="25"/>
  <c r="S680" i="25"/>
  <c r="Q680" i="25"/>
  <c r="P680" i="25"/>
  <c r="P1479" i="25"/>
  <c r="S1479" i="25"/>
  <c r="Q1479" i="25"/>
  <c r="S1391" i="25"/>
  <c r="Q1391" i="25"/>
  <c r="P1391" i="25"/>
  <c r="S625" i="25"/>
  <c r="Q625" i="25"/>
  <c r="P625" i="25"/>
  <c r="S1507" i="25"/>
  <c r="Q1507" i="25"/>
  <c r="P1507" i="25"/>
  <c r="P1715" i="25"/>
  <c r="P372" i="25"/>
  <c r="S372" i="25"/>
  <c r="Q372" i="25"/>
  <c r="P1228" i="25"/>
  <c r="S1228" i="25"/>
  <c r="Q1228" i="25"/>
  <c r="Q1320" i="25"/>
  <c r="S1320" i="25"/>
  <c r="P1320" i="25"/>
  <c r="P1495" i="25"/>
  <c r="S1495" i="25"/>
  <c r="Q1495" i="25"/>
  <c r="Q1825" i="25"/>
  <c r="P1825" i="25"/>
  <c r="S1825" i="25"/>
  <c r="Q2341" i="25"/>
  <c r="S2341" i="25"/>
  <c r="P2341" i="25"/>
  <c r="Q919" i="25"/>
  <c r="S919" i="25"/>
  <c r="P919" i="25"/>
  <c r="S3481" i="25"/>
  <c r="P3481" i="25"/>
  <c r="Q3481" i="25"/>
  <c r="Q820" i="25"/>
  <c r="S820" i="25"/>
  <c r="P820" i="25"/>
  <c r="S1018" i="25"/>
  <c r="Q1018" i="25"/>
  <c r="P1018" i="25"/>
  <c r="S2339" i="25"/>
  <c r="Q2339" i="25"/>
  <c r="Q2221" i="25"/>
  <c r="S2221" i="25"/>
  <c r="P2221" i="25"/>
  <c r="S785" i="25"/>
  <c r="Q785" i="25"/>
  <c r="P785" i="25"/>
  <c r="S2939" i="25"/>
  <c r="Q2939" i="25"/>
  <c r="P2939" i="25"/>
  <c r="Q3051" i="25"/>
  <c r="S3051" i="25"/>
  <c r="P3051" i="25"/>
  <c r="S3286" i="25"/>
  <c r="P3286" i="25"/>
  <c r="Q3286" i="25"/>
  <c r="P3244" i="25"/>
  <c r="Q3244" i="25"/>
  <c r="S3244" i="25"/>
  <c r="P1602" i="25"/>
  <c r="P1297" i="25"/>
  <c r="S1297" i="25"/>
  <c r="Q1297" i="25"/>
  <c r="S3421" i="25"/>
  <c r="Q3421" i="25"/>
  <c r="P3421" i="25"/>
  <c r="Q2324" i="25"/>
  <c r="P2324" i="25"/>
  <c r="S2324" i="25"/>
  <c r="Q1096" i="25"/>
  <c r="S1428" i="25"/>
  <c r="Q1428" i="25"/>
  <c r="P1428" i="25"/>
  <c r="P96" i="25"/>
  <c r="Q96" i="25"/>
  <c r="S96" i="25"/>
  <c r="Q809" i="25"/>
  <c r="S809" i="25"/>
  <c r="P809" i="25"/>
  <c r="Q1839" i="25"/>
  <c r="Q2440" i="25"/>
  <c r="Q3014" i="25"/>
  <c r="S3014" i="25"/>
  <c r="P3014" i="25"/>
  <c r="S1354" i="25"/>
  <c r="Q1354" i="25"/>
  <c r="P1354" i="25"/>
  <c r="Q354" i="25"/>
  <c r="P354" i="25"/>
  <c r="S354" i="25"/>
  <c r="S2131" i="25"/>
  <c r="P2131" i="25"/>
  <c r="Q2131" i="25"/>
  <c r="S1863" i="25"/>
  <c r="Q1863" i="25"/>
  <c r="P1863" i="25"/>
  <c r="P309" i="25"/>
  <c r="S309" i="25"/>
  <c r="Q309" i="25"/>
  <c r="S2727" i="25"/>
  <c r="P2727" i="25"/>
  <c r="Q2727" i="25"/>
  <c r="S608" i="25"/>
  <c r="P608" i="25"/>
  <c r="Q608" i="25"/>
  <c r="P1121" i="25"/>
  <c r="S3409" i="25"/>
  <c r="P3409" i="25"/>
  <c r="P2039" i="25"/>
  <c r="S2039" i="25"/>
  <c r="Q2039" i="25"/>
  <c r="Q3258" i="25"/>
  <c r="P3258" i="25"/>
  <c r="S3258" i="25"/>
  <c r="P93" i="25"/>
  <c r="S663" i="25"/>
  <c r="P663" i="25"/>
  <c r="Q663" i="25"/>
  <c r="S2443" i="25"/>
  <c r="Q2443" i="25"/>
  <c r="P2443" i="25"/>
  <c r="P1106" i="25"/>
  <c r="Q1106" i="25"/>
  <c r="S1106" i="25"/>
  <c r="S804" i="25"/>
  <c r="P804" i="25"/>
  <c r="Q804" i="25"/>
  <c r="S294" i="25"/>
  <c r="P294" i="25"/>
  <c r="Q294" i="25"/>
  <c r="S58" i="25"/>
  <c r="P58" i="25"/>
  <c r="S800" i="25"/>
  <c r="Q800" i="25"/>
  <c r="P800" i="25"/>
  <c r="Q1772" i="25"/>
  <c r="P1772" i="25"/>
  <c r="S1772" i="25"/>
  <c r="Q1762" i="25"/>
  <c r="P1762" i="25"/>
  <c r="S1762" i="25"/>
  <c r="Q75" i="25"/>
  <c r="S75" i="25"/>
  <c r="P75" i="25"/>
  <c r="Q553" i="25"/>
  <c r="S553" i="25"/>
  <c r="P553" i="25"/>
  <c r="P1367" i="25"/>
  <c r="Q1367" i="25"/>
  <c r="S1367" i="25"/>
  <c r="P665" i="25"/>
  <c r="Q665" i="25"/>
  <c r="S665" i="25"/>
  <c r="Q2102" i="25"/>
  <c r="P2102" i="25"/>
  <c r="S2102" i="25"/>
  <c r="S2967" i="25"/>
  <c r="Q2967" i="25"/>
  <c r="P2967" i="25"/>
  <c r="S1455" i="25"/>
  <c r="Q1455" i="25"/>
  <c r="P1455" i="25"/>
  <c r="P725" i="25"/>
  <c r="S725" i="25"/>
  <c r="Q725" i="25"/>
  <c r="S3080" i="25"/>
  <c r="P3080" i="25"/>
  <c r="Q3080" i="25"/>
  <c r="Q1256" i="25"/>
  <c r="S1256" i="25"/>
  <c r="P1256" i="25"/>
  <c r="S2111" i="25"/>
  <c r="Q2111" i="25"/>
  <c r="P2111" i="25"/>
  <c r="S995" i="25"/>
  <c r="P995" i="25"/>
  <c r="S918" i="25"/>
  <c r="Q918" i="25"/>
  <c r="P918" i="25"/>
  <c r="S2295" i="25"/>
  <c r="Q2295" i="25"/>
  <c r="P2295" i="25"/>
  <c r="Q1493" i="25"/>
  <c r="S1493" i="25"/>
  <c r="P1493" i="25"/>
  <c r="Q643" i="25"/>
  <c r="S643" i="25"/>
  <c r="P643" i="25"/>
  <c r="Q282" i="25"/>
  <c r="P282" i="25"/>
  <c r="S282" i="25"/>
  <c r="S2130" i="25"/>
  <c r="Q2130" i="25"/>
  <c r="P2130" i="25"/>
  <c r="P3283" i="25"/>
  <c r="Q3283" i="25"/>
  <c r="S3283" i="25"/>
  <c r="Q2696" i="25"/>
  <c r="S2696" i="25"/>
  <c r="P2696" i="25"/>
  <c r="S1475" i="25"/>
  <c r="P1475" i="25"/>
  <c r="Q1475" i="25"/>
  <c r="Q3071" i="25"/>
  <c r="P3071" i="25"/>
  <c r="S3071" i="25"/>
  <c r="S3173" i="25"/>
  <c r="P3173" i="25"/>
  <c r="Q3173" i="25"/>
  <c r="Q148" i="25"/>
  <c r="P144" i="25"/>
  <c r="Q144" i="25"/>
  <c r="S144" i="25"/>
  <c r="P2890" i="25"/>
  <c r="Q2890" i="25"/>
  <c r="S2890" i="25"/>
  <c r="S429" i="25"/>
  <c r="Q429" i="25"/>
  <c r="P429" i="25"/>
  <c r="P3319" i="25"/>
  <c r="Q3319" i="25"/>
  <c r="S3319" i="25"/>
  <c r="P2315" i="25"/>
  <c r="S2315" i="25"/>
  <c r="Q2315" i="25"/>
  <c r="P263" i="25"/>
  <c r="S263" i="25"/>
  <c r="Q263" i="25"/>
  <c r="P2980" i="25"/>
  <c r="S2980" i="25"/>
  <c r="Q2980" i="25"/>
  <c r="P872" i="25"/>
  <c r="Q872" i="25"/>
  <c r="S872" i="25"/>
  <c r="Q870" i="25"/>
  <c r="S870" i="25"/>
  <c r="P870" i="25"/>
  <c r="Q1871" i="25"/>
  <c r="S1871" i="25"/>
  <c r="P1871" i="25"/>
  <c r="Q565" i="25"/>
  <c r="P565" i="25"/>
  <c r="S565" i="25"/>
  <c r="S2533" i="25"/>
  <c r="Q2533" i="25"/>
  <c r="S1976" i="25"/>
  <c r="P1976" i="25"/>
  <c r="Q1976" i="25"/>
  <c r="Q467" i="25"/>
  <c r="Q3074" i="25"/>
  <c r="S3462" i="25"/>
  <c r="P3462" i="25"/>
  <c r="Q3462" i="25"/>
  <c r="S132" i="25"/>
  <c r="P132" i="25"/>
  <c r="Q132" i="25"/>
  <c r="P1273" i="25"/>
  <c r="Q1273" i="25"/>
  <c r="S1273" i="25"/>
  <c r="S1551" i="25"/>
  <c r="P1551" i="25"/>
  <c r="Q1551" i="25"/>
  <c r="S142" i="25"/>
  <c r="P142" i="25"/>
  <c r="Q142" i="25"/>
  <c r="Q732" i="25"/>
  <c r="P732" i="25"/>
  <c r="S732" i="25"/>
  <c r="S249" i="25"/>
  <c r="P249" i="25"/>
  <c r="Q249" i="25"/>
  <c r="S976" i="25"/>
  <c r="P976" i="25"/>
  <c r="Q976" i="25"/>
  <c r="P79" i="25"/>
  <c r="Q79" i="25"/>
  <c r="S79" i="25"/>
  <c r="Q1961" i="25"/>
  <c r="P1961" i="25"/>
  <c r="S1961" i="25"/>
  <c r="S1482" i="25"/>
  <c r="Q1482" i="25"/>
  <c r="Q1563" i="25"/>
  <c r="S1853" i="25"/>
  <c r="Q1853" i="25"/>
  <c r="P1853" i="25"/>
  <c r="P214" i="25"/>
  <c r="S214" i="25"/>
  <c r="Q214" i="25"/>
  <c r="Q1108" i="25"/>
  <c r="P1108" i="25"/>
  <c r="S1108" i="25"/>
  <c r="Q2889" i="25"/>
  <c r="S2316" i="25"/>
  <c r="Q2316" i="25"/>
  <c r="P1046" i="25"/>
  <c r="Q1046" i="25"/>
  <c r="S1046" i="25"/>
  <c r="S1393" i="25"/>
  <c r="P1393" i="25"/>
  <c r="Q1393" i="25"/>
  <c r="Q1412" i="25"/>
  <c r="S1412" i="25"/>
  <c r="P1412" i="25"/>
  <c r="Q2677" i="25"/>
  <c r="Q2794" i="25"/>
  <c r="S2794" i="25"/>
  <c r="P2794" i="25"/>
  <c r="Q88" i="25"/>
  <c r="P88" i="25"/>
  <c r="S88" i="25"/>
  <c r="Q2226" i="25"/>
  <c r="P2226" i="25"/>
  <c r="S2226" i="25"/>
  <c r="Q2880" i="25"/>
  <c r="P2880" i="25"/>
  <c r="S2880" i="25"/>
  <c r="P3347" i="25"/>
  <c r="S3347" i="25"/>
  <c r="Q3347" i="25"/>
  <c r="P1831" i="25"/>
  <c r="S1548" i="25"/>
  <c r="P1548" i="25"/>
  <c r="Q1548" i="25"/>
  <c r="P351" i="25"/>
  <c r="S351" i="25"/>
  <c r="Q351" i="25"/>
  <c r="P953" i="25"/>
  <c r="Q953" i="25"/>
  <c r="S953" i="25"/>
  <c r="P2423" i="25"/>
  <c r="Q2423" i="25"/>
  <c r="S2423" i="25"/>
  <c r="Q990" i="25"/>
  <c r="P990" i="25"/>
  <c r="S990" i="25"/>
  <c r="P3461" i="25"/>
  <c r="S3461" i="25"/>
  <c r="Q3461" i="25"/>
  <c r="S2335" i="25"/>
  <c r="P2335" i="25"/>
  <c r="Q2335" i="25"/>
  <c r="S527" i="25"/>
  <c r="P527" i="25"/>
  <c r="Q527" i="25"/>
  <c r="S3094" i="25"/>
  <c r="P3094" i="25"/>
  <c r="Q3094" i="25"/>
  <c r="Q1604" i="25"/>
  <c r="S1604" i="25"/>
  <c r="P1604" i="25"/>
  <c r="S2145" i="25"/>
  <c r="Q2145" i="25"/>
  <c r="P2145" i="25"/>
  <c r="S3130" i="25"/>
  <c r="Q3130" i="25"/>
  <c r="P3130" i="25"/>
  <c r="S1941" i="25"/>
  <c r="Q1941" i="25"/>
  <c r="Q376" i="25"/>
  <c r="P376" i="25"/>
  <c r="S376" i="25"/>
  <c r="P1877" i="25"/>
  <c r="S1877" i="25"/>
  <c r="Q1877" i="25"/>
  <c r="Q2346" i="25"/>
  <c r="P2346" i="25"/>
  <c r="S2346" i="25"/>
  <c r="Q471" i="25"/>
  <c r="P471" i="25"/>
  <c r="S471" i="25"/>
  <c r="P2471" i="25"/>
  <c r="S2471" i="25"/>
  <c r="Q2471" i="25"/>
  <c r="P480" i="25"/>
  <c r="Q480" i="25"/>
  <c r="S480" i="25"/>
  <c r="S2631" i="25"/>
  <c r="Q2631" i="25"/>
  <c r="P2631" i="25"/>
  <c r="S3007" i="25"/>
  <c r="Q3007" i="25"/>
  <c r="P3007" i="25"/>
  <c r="P619" i="25"/>
  <c r="S619" i="25"/>
  <c r="Q619" i="25"/>
  <c r="Q325" i="25"/>
  <c r="S325" i="25"/>
  <c r="P325" i="25"/>
  <c r="P28" i="25"/>
  <c r="Q28" i="25"/>
  <c r="S28" i="25"/>
  <c r="S1064" i="25"/>
  <c r="P1064" i="25"/>
  <c r="S1486" i="25"/>
  <c r="Q1486" i="25"/>
  <c r="P1486" i="25"/>
  <c r="S3119" i="25"/>
  <c r="P3119" i="25"/>
  <c r="Q3119" i="25"/>
  <c r="S2079" i="25"/>
  <c r="Q2079" i="25"/>
  <c r="S1446" i="25"/>
  <c r="P1446" i="25"/>
  <c r="P1195" i="25"/>
  <c r="Q1195" i="25"/>
  <c r="S1195" i="25"/>
  <c r="S392" i="25"/>
  <c r="Q392" i="25"/>
  <c r="P392" i="25"/>
  <c r="S2243" i="25"/>
  <c r="Q2243" i="25"/>
  <c r="P2243" i="25"/>
  <c r="Q1193" i="25"/>
  <c r="S1193" i="25"/>
  <c r="P1193" i="25"/>
  <c r="P1340" i="25"/>
  <c r="Q1340" i="25"/>
  <c r="S1340" i="25"/>
  <c r="S1817" i="25"/>
  <c r="P1817" i="25"/>
  <c r="Q1817" i="25"/>
  <c r="S21" i="25"/>
  <c r="P21" i="25"/>
  <c r="Q21" i="25"/>
  <c r="S3216" i="25"/>
  <c r="Q3216" i="25"/>
  <c r="P3216" i="25"/>
  <c r="Q60" i="25"/>
  <c r="Q1451" i="25"/>
  <c r="P1451" i="25"/>
  <c r="S1451" i="25"/>
  <c r="S1223" i="25"/>
  <c r="Q1223" i="25"/>
  <c r="P1223" i="25"/>
  <c r="Q1304" i="25"/>
  <c r="Q4" i="25"/>
  <c r="S4" i="25"/>
  <c r="P4" i="25"/>
  <c r="P913" i="25"/>
  <c r="Q913" i="25"/>
  <c r="S913" i="25"/>
  <c r="S301" i="25"/>
  <c r="Q301" i="25"/>
  <c r="P301" i="25"/>
  <c r="S3083" i="25"/>
  <c r="P3083" i="25"/>
  <c r="Q81" i="25"/>
  <c r="P81" i="25"/>
  <c r="S81" i="25"/>
  <c r="Q1179" i="25"/>
  <c r="P1896" i="25"/>
  <c r="Q1336" i="25"/>
  <c r="S2338" i="25"/>
  <c r="P2338" i="25"/>
  <c r="Q2338" i="25"/>
  <c r="P2997" i="25"/>
  <c r="P2160" i="25"/>
  <c r="Q2160" i="25"/>
  <c r="S2160" i="25"/>
  <c r="Q26" i="25"/>
  <c r="P26" i="25"/>
  <c r="S26" i="25"/>
  <c r="S1940" i="25"/>
  <c r="Q1940" i="25"/>
  <c r="P1940" i="25"/>
  <c r="P3049" i="25"/>
  <c r="Q3049" i="25"/>
  <c r="S3049" i="25"/>
  <c r="P2991" i="25"/>
  <c r="Q2991" i="25"/>
  <c r="S2991" i="25"/>
  <c r="P3282" i="25"/>
  <c r="S3282" i="25"/>
  <c r="Q3282" i="25"/>
  <c r="Q1242" i="25"/>
  <c r="S1951" i="25"/>
  <c r="P1951" i="25"/>
  <c r="Q1951" i="25"/>
  <c r="P457" i="25"/>
  <c r="S457" i="25"/>
  <c r="Q457" i="25"/>
  <c r="S1083" i="25"/>
  <c r="Q1083" i="25"/>
  <c r="P1083" i="25"/>
  <c r="Q3116" i="25"/>
  <c r="S3116" i="25"/>
  <c r="P3116" i="25"/>
  <c r="P3060" i="25"/>
  <c r="S3060" i="25"/>
  <c r="Q3060" i="25"/>
  <c r="Q3191" i="25"/>
  <c r="P3191" i="25"/>
  <c r="S3191" i="25"/>
  <c r="P2996" i="25"/>
  <c r="Q2996" i="25"/>
  <c r="S2996" i="25"/>
  <c r="P2604" i="25"/>
  <c r="Q2604" i="25"/>
  <c r="S2604" i="25"/>
  <c r="Q3424" i="25"/>
  <c r="S3424" i="25"/>
  <c r="P3424" i="25"/>
  <c r="Q1687" i="25"/>
  <c r="Q3064" i="25"/>
  <c r="S3064" i="25"/>
  <c r="P3064" i="25"/>
  <c r="S1872" i="25"/>
  <c r="P1872" i="25"/>
  <c r="Q1872" i="25"/>
  <c r="P3087" i="25"/>
  <c r="Q3087" i="25"/>
  <c r="S3087" i="25"/>
  <c r="S3238" i="25"/>
  <c r="P3238" i="25"/>
  <c r="Q3238" i="25"/>
  <c r="Q3032" i="25"/>
  <c r="P3032" i="25"/>
  <c r="S3032" i="25"/>
  <c r="P3224" i="25"/>
  <c r="Q717" i="25"/>
  <c r="P717" i="25"/>
  <c r="S717" i="25"/>
  <c r="Q1332" i="25"/>
  <c r="S1332" i="25"/>
  <c r="P1332" i="25"/>
  <c r="P1785" i="25"/>
  <c r="S1785" i="25"/>
  <c r="Q1785" i="25"/>
  <c r="Q2666" i="25"/>
  <c r="P2666" i="25"/>
  <c r="S2666" i="25"/>
  <c r="Q2239" i="25"/>
  <c r="S2239" i="25"/>
  <c r="P2239" i="25"/>
  <c r="S1111" i="25"/>
  <c r="Q1111" i="25"/>
  <c r="Q2646" i="25"/>
  <c r="S2646" i="25"/>
  <c r="P2646" i="25"/>
  <c r="S1559" i="25"/>
  <c r="P1559" i="25"/>
  <c r="P2073" i="25"/>
  <c r="S2073" i="25"/>
  <c r="Q2073" i="25"/>
  <c r="Q860" i="25"/>
  <c r="P860" i="25"/>
  <c r="S860" i="25"/>
  <c r="Q2747" i="25"/>
  <c r="S2747" i="25"/>
  <c r="P2747" i="25"/>
  <c r="S1700" i="25"/>
  <c r="P1700" i="25"/>
  <c r="P2893" i="25"/>
  <c r="Q2893" i="25"/>
  <c r="S2893" i="25"/>
  <c r="S1135" i="25"/>
  <c r="P1135" i="25"/>
  <c r="Q1135" i="25"/>
  <c r="Q3309" i="25"/>
  <c r="Q1303" i="25"/>
  <c r="P1303" i="25"/>
  <c r="S1303" i="25"/>
  <c r="P2185" i="25"/>
  <c r="S2185" i="25"/>
  <c r="Q2185" i="25"/>
  <c r="Q2364" i="25"/>
  <c r="S182" i="25"/>
  <c r="P182" i="25"/>
  <c r="Q182" i="25"/>
  <c r="S3047" i="25"/>
  <c r="P3047" i="25"/>
  <c r="Q3047" i="25"/>
  <c r="P2109" i="25"/>
  <c r="S2109" i="25"/>
  <c r="Q2109" i="25"/>
  <c r="P905" i="25"/>
  <c r="S905" i="25"/>
  <c r="Q905" i="25"/>
  <c r="S2883" i="25"/>
  <c r="Q2883" i="25"/>
  <c r="Q3383" i="25"/>
  <c r="P3383" i="25"/>
  <c r="S3383" i="25"/>
  <c r="Q1618" i="25"/>
  <c r="P1618" i="25"/>
  <c r="S1618" i="25"/>
  <c r="P2438" i="25"/>
  <c r="S2438" i="25"/>
  <c r="Q2438" i="25"/>
  <c r="Q3079" i="25"/>
  <c r="P3079" i="25"/>
  <c r="S3079" i="25"/>
  <c r="S1975" i="25"/>
  <c r="P1975" i="25"/>
  <c r="Q1975" i="25"/>
  <c r="P1583" i="25"/>
  <c r="Q1583" i="25"/>
  <c r="S1583" i="25"/>
  <c r="S1715" i="25"/>
  <c r="Q1715" i="25"/>
  <c r="S2453" i="25"/>
  <c r="Q2453" i="25"/>
  <c r="P2453" i="25"/>
  <c r="P2397" i="25"/>
  <c r="Q2397" i="25"/>
  <c r="S2397" i="25"/>
  <c r="S2013" i="25"/>
  <c r="Q2013" i="25"/>
  <c r="P2013" i="25"/>
  <c r="Q240" i="25"/>
  <c r="S240" i="25"/>
  <c r="P240" i="25"/>
  <c r="S3011" i="25"/>
  <c r="Q3011" i="25"/>
  <c r="P3011" i="25"/>
  <c r="P2066" i="25"/>
  <c r="Q3203" i="25"/>
  <c r="P3203" i="25"/>
  <c r="S3203" i="25"/>
  <c r="Q3038" i="25"/>
  <c r="P1398" i="25"/>
  <c r="S1398" i="25"/>
  <c r="Q1398" i="25"/>
  <c r="Q2988" i="25"/>
  <c r="P2988" i="25"/>
  <c r="S2988" i="25"/>
  <c r="P2755" i="25"/>
  <c r="S2755" i="25"/>
  <c r="Q2755" i="25"/>
  <c r="Q2282" i="25"/>
  <c r="P2282" i="25"/>
  <c r="S2282" i="25"/>
  <c r="Q1972" i="25"/>
  <c r="Q1327" i="25"/>
  <c r="S1327" i="25"/>
  <c r="P1327" i="25"/>
  <c r="S983" i="25"/>
  <c r="P983" i="25"/>
  <c r="Q983" i="25"/>
  <c r="P1000" i="25"/>
  <c r="S1000" i="25"/>
  <c r="Q1000" i="25"/>
  <c r="P2158" i="25"/>
  <c r="S2158" i="25"/>
  <c r="Q2158" i="25"/>
  <c r="Q1603" i="25"/>
  <c r="P1603" i="25"/>
  <c r="S1603" i="25"/>
  <c r="S821" i="25"/>
  <c r="Q821" i="25"/>
  <c r="P821" i="25"/>
  <c r="Q2179" i="25"/>
  <c r="S2179" i="25"/>
  <c r="P2179" i="25"/>
  <c r="S1859" i="25"/>
  <c r="Q1859" i="25"/>
  <c r="P1859" i="25"/>
  <c r="Q616" i="25"/>
  <c r="P616" i="25"/>
  <c r="S616" i="25"/>
  <c r="P1894" i="25"/>
  <c r="S1894" i="25"/>
  <c r="Q1894" i="25"/>
  <c r="Q2094" i="25"/>
  <c r="S2094" i="25"/>
  <c r="P2094" i="25"/>
  <c r="S1602" i="25"/>
  <c r="Q1602" i="25"/>
  <c r="P2113" i="25"/>
  <c r="Q2113" i="25"/>
  <c r="S2113" i="25"/>
  <c r="S1096" i="25"/>
  <c r="P1096" i="25"/>
  <c r="S3054" i="25"/>
  <c r="P3054" i="25"/>
  <c r="Q3054" i="25"/>
  <c r="S151" i="25"/>
  <c r="P151" i="25"/>
  <c r="Q151" i="25"/>
  <c r="P3196" i="25"/>
  <c r="Q3196" i="25"/>
  <c r="S3196" i="25"/>
  <c r="S3089" i="25"/>
  <c r="P3089" i="25"/>
  <c r="Q3089" i="25"/>
  <c r="S1491" i="25"/>
  <c r="P1491" i="25"/>
  <c r="Q1491" i="25"/>
  <c r="S1839" i="25"/>
  <c r="P1839" i="25"/>
  <c r="S2440" i="25"/>
  <c r="P2440" i="25"/>
  <c r="S2040" i="25"/>
  <c r="P2040" i="25"/>
  <c r="Q2040" i="25"/>
  <c r="S256" i="25"/>
  <c r="P256" i="25"/>
  <c r="Q256" i="25"/>
  <c r="P2082" i="25"/>
  <c r="Q2082" i="25"/>
  <c r="S2082" i="25"/>
  <c r="P2508" i="25"/>
  <c r="Q2508" i="25"/>
  <c r="S2508" i="25"/>
  <c r="S1121" i="25"/>
  <c r="Q1121" i="25"/>
  <c r="S93" i="25"/>
  <c r="Q93" i="25"/>
  <c r="P534" i="25"/>
  <c r="S534" i="25"/>
  <c r="Q534" i="25"/>
  <c r="P3001" i="25"/>
  <c r="S3001" i="25"/>
  <c r="Q3001" i="25"/>
  <c r="Q1136" i="25"/>
  <c r="P1136" i="25"/>
  <c r="S1136" i="25"/>
  <c r="Q162" i="25"/>
  <c r="S162" i="25"/>
  <c r="P162" i="25"/>
  <c r="S2236" i="25"/>
  <c r="Q2236" i="25"/>
  <c r="Q2704" i="25"/>
  <c r="P2704" i="25"/>
  <c r="S2704" i="25"/>
  <c r="S584" i="25"/>
  <c r="Q584" i="25"/>
  <c r="P584" i="25"/>
  <c r="P1757" i="25"/>
  <c r="S1757" i="25"/>
  <c r="Q1757" i="25"/>
  <c r="Q669" i="25"/>
  <c r="P1645" i="25"/>
  <c r="Q1645" i="25"/>
  <c r="S1645" i="25"/>
  <c r="S2117" i="25"/>
  <c r="Q2117" i="25"/>
  <c r="P2117" i="25"/>
  <c r="Q2926" i="25"/>
  <c r="P2926" i="25"/>
  <c r="S2926" i="25"/>
  <c r="P1452" i="25"/>
  <c r="Q1452" i="25"/>
  <c r="S1452" i="25"/>
  <c r="Q2813" i="25"/>
  <c r="S2813" i="25"/>
  <c r="P2813" i="25"/>
  <c r="Q1929" i="25"/>
  <c r="P1929" i="25"/>
  <c r="S1929" i="25"/>
  <c r="Q2024" i="25"/>
  <c r="P2024" i="25"/>
  <c r="S2024" i="25"/>
  <c r="S914" i="25"/>
  <c r="Q914" i="25"/>
  <c r="P2484" i="25"/>
  <c r="Q2484" i="25"/>
  <c r="S2484" i="25"/>
  <c r="P1691" i="25"/>
  <c r="S1691" i="25"/>
  <c r="Q1691" i="25"/>
  <c r="Q226" i="25"/>
  <c r="P226" i="25"/>
  <c r="S226" i="25"/>
  <c r="P2969" i="25"/>
  <c r="Q1711" i="25"/>
  <c r="P1711" i="25"/>
  <c r="S1711" i="25"/>
  <c r="S936" i="25"/>
  <c r="Q936" i="25"/>
  <c r="P936" i="25"/>
  <c r="S3246" i="25"/>
  <c r="Q3246" i="25"/>
  <c r="P2775" i="25"/>
  <c r="S2775" i="25"/>
  <c r="Q2775" i="25"/>
  <c r="S615" i="25"/>
  <c r="Q615" i="25"/>
  <c r="P615" i="25"/>
  <c r="S3287" i="25"/>
  <c r="P3287" i="25"/>
  <c r="Q3287" i="25"/>
  <c r="S2084" i="25"/>
  <c r="P2084" i="25"/>
  <c r="Q2084" i="25"/>
  <c r="Q1906" i="25"/>
  <c r="S1906" i="25"/>
  <c r="P1906" i="25"/>
  <c r="Q1792" i="25"/>
  <c r="S1792" i="25"/>
  <c r="P1792" i="25"/>
  <c r="S148" i="25"/>
  <c r="P148" i="25"/>
  <c r="S188" i="25"/>
  <c r="Q188" i="25"/>
  <c r="P188" i="25"/>
  <c r="S2238" i="25"/>
  <c r="Q2238" i="25"/>
  <c r="P2238" i="25"/>
  <c r="Q437" i="25"/>
  <c r="P437" i="25"/>
  <c r="S437" i="25"/>
  <c r="Q3084" i="25"/>
  <c r="S3084" i="25"/>
  <c r="P3084" i="25"/>
  <c r="S1970" i="25"/>
  <c r="P1970" i="25"/>
  <c r="Q1970" i="25"/>
  <c r="S1934" i="25"/>
  <c r="Q1934" i="25"/>
  <c r="Q300" i="25"/>
  <c r="S300" i="25"/>
  <c r="P300" i="25"/>
  <c r="S3290" i="25"/>
  <c r="Q3290" i="25"/>
  <c r="S1315" i="25"/>
  <c r="Q1315" i="25"/>
  <c r="S50" i="25"/>
  <c r="P50" i="25"/>
  <c r="S2564" i="25"/>
  <c r="Q2564" i="25"/>
  <c r="P2564" i="25"/>
  <c r="Q91" i="25"/>
  <c r="P91" i="25"/>
  <c r="S91" i="25"/>
  <c r="P3387" i="25"/>
  <c r="Q3387" i="25"/>
  <c r="S3387" i="25"/>
  <c r="S3103" i="25"/>
  <c r="P3103" i="25"/>
  <c r="Q3103" i="25"/>
  <c r="Q2630" i="25"/>
  <c r="S2630" i="25"/>
  <c r="P2630" i="25"/>
  <c r="S467" i="25"/>
  <c r="P467" i="25"/>
  <c r="S3074" i="25"/>
  <c r="P3074" i="25"/>
  <c r="Q1893" i="25"/>
  <c r="S1893" i="25"/>
  <c r="P1893" i="25"/>
  <c r="P1458" i="25"/>
  <c r="Q1458" i="25"/>
  <c r="S1458" i="25"/>
  <c r="Q3136" i="25"/>
  <c r="S3136" i="25"/>
  <c r="P3136" i="25"/>
  <c r="S2870" i="25"/>
  <c r="Q2870" i="25"/>
  <c r="P2870" i="25"/>
  <c r="P227" i="25"/>
  <c r="Q227" i="25"/>
  <c r="S227" i="25"/>
  <c r="S262" i="25"/>
  <c r="Q262" i="25"/>
  <c r="P262" i="25"/>
  <c r="Q1159" i="25"/>
  <c r="S1159" i="25"/>
  <c r="P1159" i="25"/>
  <c r="S267" i="25"/>
  <c r="Q267" i="25"/>
  <c r="P267" i="25"/>
  <c r="S1766" i="25"/>
  <c r="P1766" i="25"/>
  <c r="Q1766" i="25"/>
  <c r="P1531" i="25"/>
  <c r="S1531" i="25"/>
  <c r="Q1531" i="25"/>
  <c r="P353" i="25"/>
  <c r="Q353" i="25"/>
  <c r="S353" i="25"/>
  <c r="S1563" i="25"/>
  <c r="P1563" i="25"/>
  <c r="S1584" i="25"/>
  <c r="P1584" i="25"/>
  <c r="Q1584" i="25"/>
  <c r="Q49" i="25"/>
  <c r="S49" i="25"/>
  <c r="P49" i="25"/>
  <c r="P1043" i="25"/>
  <c r="Q1043" i="25"/>
  <c r="S1043" i="25"/>
  <c r="P893" i="25"/>
  <c r="Q893" i="25"/>
  <c r="S893" i="25"/>
  <c r="P3496" i="25"/>
  <c r="S3496" i="25"/>
  <c r="Q3496" i="25"/>
  <c r="P964" i="25"/>
  <c r="S964" i="25"/>
  <c r="Q964" i="25"/>
  <c r="P578" i="25"/>
  <c r="Q2741" i="25"/>
  <c r="P2741" i="25"/>
  <c r="S2741" i="25"/>
  <c r="P1033" i="25"/>
  <c r="S1033" i="25"/>
  <c r="Q1033" i="25"/>
  <c r="P506" i="25"/>
  <c r="S506" i="25"/>
  <c r="Q506" i="25"/>
  <c r="S2889" i="25"/>
  <c r="P2889" i="25"/>
  <c r="S1068" i="25"/>
  <c r="Q1068" i="25"/>
  <c r="P1068" i="25"/>
  <c r="S1727" i="25"/>
  <c r="Q1727" i="25"/>
  <c r="P1727" i="25"/>
  <c r="S2802" i="25"/>
  <c r="P2802" i="25"/>
  <c r="Q2802" i="25"/>
  <c r="S2677" i="25"/>
  <c r="P2677" i="25"/>
  <c r="S1288" i="25"/>
  <c r="Q1288" i="25"/>
  <c r="P1288" i="25"/>
  <c r="S1831" i="25"/>
  <c r="Q1831" i="25"/>
  <c r="P1810" i="25"/>
  <c r="S1810" i="25"/>
  <c r="Q1810" i="25"/>
  <c r="P952" i="25"/>
  <c r="Q952" i="25"/>
  <c r="S952" i="25"/>
  <c r="S1060" i="25"/>
  <c r="P1060" i="25"/>
  <c r="Q1060" i="25"/>
  <c r="Q1174" i="25"/>
  <c r="S1174" i="25"/>
  <c r="P1174" i="25"/>
  <c r="S500" i="25"/>
  <c r="Q500" i="25"/>
  <c r="P500" i="25"/>
  <c r="S1865" i="25"/>
  <c r="P1865" i="25"/>
  <c r="Q1865" i="25"/>
  <c r="S2840" i="25"/>
  <c r="Q2840" i="25"/>
  <c r="P2840" i="25"/>
  <c r="P1737" i="25"/>
  <c r="Q1737" i="25"/>
  <c r="S1737" i="25"/>
  <c r="Q923" i="25"/>
  <c r="S923" i="25"/>
  <c r="P923" i="25"/>
  <c r="Q1736" i="25"/>
  <c r="P1736" i="25"/>
  <c r="S1736" i="25"/>
  <c r="P2596" i="25"/>
  <c r="S2596" i="25"/>
  <c r="Q2596" i="25"/>
  <c r="S2619" i="25"/>
  <c r="Q2619" i="25"/>
  <c r="P2619" i="25"/>
  <c r="P2451" i="25"/>
  <c r="Q2451" i="25"/>
  <c r="S2451" i="25"/>
  <c r="P1217" i="25"/>
  <c r="S1217" i="25"/>
  <c r="Q1217" i="25"/>
  <c r="Q1574" i="25"/>
  <c r="P1574" i="25"/>
  <c r="S1574" i="25"/>
  <c r="S60" i="25"/>
  <c r="P60" i="25"/>
  <c r="S1304" i="25"/>
  <c r="P1304" i="25"/>
  <c r="S1179" i="25"/>
  <c r="P1179" i="25"/>
  <c r="S1896" i="25"/>
  <c r="Q1896" i="25"/>
  <c r="S1336" i="25"/>
  <c r="P1336" i="25"/>
  <c r="P3465" i="25"/>
  <c r="Q2410" i="25"/>
  <c r="S2410" i="25"/>
  <c r="P2410" i="25"/>
  <c r="P1016" i="25"/>
  <c r="S1016" i="25"/>
  <c r="Q1016" i="25"/>
  <c r="S3228" i="25"/>
  <c r="Q3228" i="25"/>
  <c r="P3228" i="25"/>
  <c r="S2997" i="25"/>
  <c r="Q2997" i="25"/>
  <c r="Q1668" i="25"/>
  <c r="P1668" i="25"/>
  <c r="S1668" i="25"/>
  <c r="P763" i="25"/>
  <c r="Q763" i="25"/>
  <c r="S763" i="25"/>
  <c r="S920" i="25"/>
  <c r="P920" i="25"/>
  <c r="Q920" i="25"/>
  <c r="S3466" i="25"/>
  <c r="P3466" i="25"/>
  <c r="Q3466" i="25"/>
  <c r="S1242" i="25"/>
  <c r="P1242" i="25"/>
  <c r="S1832" i="25"/>
  <c r="Q1832" i="25"/>
  <c r="P1832" i="25"/>
  <c r="P2977" i="25"/>
  <c r="S2977" i="25"/>
  <c r="Q2977" i="25"/>
  <c r="Q885" i="25"/>
  <c r="P885" i="25"/>
  <c r="S885" i="25"/>
  <c r="Q603" i="25"/>
  <c r="P1572" i="25"/>
  <c r="S1572" i="25"/>
  <c r="Q1572" i="25"/>
  <c r="S1701" i="25"/>
  <c r="Q1701" i="25"/>
  <c r="P1701" i="25"/>
  <c r="S1687" i="25"/>
  <c r="P1687" i="25"/>
  <c r="S2937" i="25"/>
  <c r="P2937" i="25"/>
  <c r="Q2937" i="25"/>
  <c r="S3224" i="25"/>
  <c r="Q3224" i="25"/>
  <c r="P1986" i="25"/>
  <c r="Q1986" i="25"/>
  <c r="S1986" i="25"/>
  <c r="Q1795" i="25"/>
  <c r="S1795" i="25"/>
  <c r="P1795" i="25"/>
  <c r="S2366" i="25"/>
  <c r="Q2366" i="25"/>
  <c r="P2366" i="25"/>
  <c r="Q2855" i="25"/>
  <c r="S3000" i="25"/>
  <c r="P3000" i="25"/>
  <c r="Q3000" i="25"/>
  <c r="P2446" i="25"/>
  <c r="S2446" i="25"/>
  <c r="Q2446" i="25"/>
  <c r="Q303" i="25"/>
  <c r="Q3336" i="25"/>
  <c r="S3336" i="25"/>
  <c r="P3336" i="25"/>
  <c r="S3101" i="25"/>
  <c r="P3101" i="25"/>
  <c r="Q3101" i="25"/>
  <c r="Q160" i="25"/>
  <c r="S160" i="25"/>
  <c r="P160" i="25"/>
  <c r="Q1964" i="25"/>
  <c r="S1964" i="25"/>
  <c r="P1964" i="25"/>
  <c r="P3492" i="25"/>
  <c r="S3492" i="25"/>
  <c r="Q3492" i="25"/>
  <c r="S3309" i="25"/>
  <c r="P3309" i="25"/>
  <c r="S2378" i="25"/>
  <c r="Q2378" i="25"/>
  <c r="P2378" i="25"/>
  <c r="Q591" i="25"/>
  <c r="S591" i="25"/>
  <c r="P591" i="25"/>
  <c r="S1119" i="25"/>
  <c r="P1119" i="25"/>
  <c r="Q1119" i="25"/>
  <c r="P2882" i="25"/>
  <c r="Q2882" i="25"/>
  <c r="S2882" i="25"/>
  <c r="P85" i="25"/>
  <c r="Q85" i="25"/>
  <c r="S85" i="25"/>
  <c r="S2364" i="25"/>
  <c r="P2364" i="25"/>
  <c r="S837" i="25"/>
  <c r="P837" i="25"/>
  <c r="Q837" i="25"/>
  <c r="Q1873" i="25"/>
  <c r="P1873" i="25"/>
  <c r="S1873" i="25"/>
  <c r="Q1020" i="25"/>
  <c r="S1020" i="25"/>
  <c r="P1020" i="25"/>
  <c r="Q1676" i="25"/>
  <c r="S1676" i="25"/>
  <c r="P1676" i="25"/>
  <c r="S2583" i="25"/>
  <c r="Q2583" i="25"/>
  <c r="P2583" i="25"/>
  <c r="Q1999" i="25"/>
  <c r="S1999" i="25"/>
  <c r="P1999" i="25"/>
  <c r="P3450" i="25"/>
  <c r="Q3450" i="25"/>
  <c r="S3450" i="25"/>
  <c r="S313" i="25"/>
  <c r="Q313" i="25"/>
  <c r="P313" i="25"/>
  <c r="Q2752" i="25"/>
  <c r="Q3340" i="25"/>
  <c r="P3340" i="25"/>
  <c r="S3340" i="25"/>
  <c r="Q3160" i="25"/>
  <c r="P3160" i="25"/>
  <c r="S3160" i="25"/>
  <c r="S1944" i="25"/>
  <c r="Q1944" i="25"/>
  <c r="P1944" i="25"/>
  <c r="S446" i="25"/>
  <c r="Q446" i="25"/>
  <c r="P446" i="25"/>
  <c r="S1004" i="25"/>
  <c r="Q1004" i="25"/>
  <c r="P1004" i="25"/>
  <c r="S2066" i="25"/>
  <c r="Q2066" i="25"/>
  <c r="S3038" i="25"/>
  <c r="P3038" i="25"/>
  <c r="P2957" i="25"/>
  <c r="S2957" i="25"/>
  <c r="Q2957" i="25"/>
  <c r="S1972" i="25"/>
  <c r="P1972" i="25"/>
  <c r="S2818" i="25"/>
  <c r="P2818" i="25"/>
  <c r="Q2818" i="25"/>
  <c r="P1595" i="25"/>
  <c r="S1595" i="25"/>
  <c r="Q1595" i="25"/>
  <c r="Q2588" i="25"/>
  <c r="P2588" i="25"/>
  <c r="S2588" i="25"/>
  <c r="Q1543" i="25"/>
  <c r="S1543" i="25"/>
  <c r="P1543" i="25"/>
  <c r="S2188" i="25"/>
  <c r="P2188" i="25"/>
  <c r="Q2188" i="25"/>
  <c r="AN1" i="33"/>
  <c r="AA1" i="35"/>
  <c r="K1" i="34"/>
  <c r="S419" i="25"/>
  <c r="P419" i="25"/>
  <c r="Q1788" i="25"/>
  <c r="S1788" i="25"/>
  <c r="P1788" i="25"/>
  <c r="Q1826" i="25"/>
  <c r="S1826" i="25"/>
  <c r="P1826" i="25"/>
  <c r="Q2151" i="25"/>
  <c r="S2151" i="25"/>
  <c r="P2151" i="25"/>
  <c r="P3144" i="25"/>
  <c r="S3144" i="25"/>
  <c r="Q3144" i="25"/>
  <c r="S941" i="25"/>
  <c r="Q941" i="25"/>
  <c r="P941" i="25"/>
  <c r="Q1952" i="25"/>
  <c r="P1952" i="25"/>
  <c r="S1952" i="25"/>
  <c r="S555" i="25"/>
  <c r="P555" i="25"/>
  <c r="Q555" i="25"/>
  <c r="S1522" i="25"/>
  <c r="Q1522" i="25"/>
  <c r="P1522" i="25"/>
  <c r="P3314" i="25"/>
  <c r="S3314" i="25"/>
  <c r="Q3314" i="25"/>
  <c r="S819" i="25"/>
  <c r="Q819" i="25"/>
  <c r="P819" i="25"/>
  <c r="P2665" i="25"/>
  <c r="S2665" i="25"/>
  <c r="Q2665" i="25"/>
  <c r="S327" i="25"/>
  <c r="Q327" i="25"/>
  <c r="P327" i="25"/>
  <c r="Q1250" i="25"/>
  <c r="P1250" i="25"/>
  <c r="S1250" i="25"/>
  <c r="S1308" i="25"/>
  <c r="P1308" i="25"/>
  <c r="Q1308" i="25"/>
  <c r="Q520" i="25"/>
  <c r="P520" i="25"/>
  <c r="S520" i="25"/>
  <c r="S2809" i="25"/>
  <c r="P2809" i="25"/>
  <c r="P3263" i="25"/>
  <c r="S3263" i="25"/>
  <c r="Q3263" i="25"/>
  <c r="Q3447" i="25"/>
  <c r="P3447" i="25"/>
  <c r="S3447" i="25"/>
  <c r="S3433" i="25"/>
  <c r="P3433" i="25"/>
  <c r="Q3433" i="25"/>
  <c r="S2331" i="25"/>
  <c r="P2331" i="25"/>
  <c r="Q1557" i="25"/>
  <c r="P1557" i="25"/>
  <c r="S1557" i="25"/>
  <c r="S515" i="25"/>
  <c r="P515" i="25"/>
  <c r="P2417" i="25"/>
  <c r="S1166" i="25"/>
  <c r="P1166" i="25"/>
  <c r="S1423" i="25"/>
  <c r="P1423" i="25"/>
  <c r="Q1382" i="25"/>
  <c r="S1382" i="25"/>
  <c r="P1382" i="25"/>
  <c r="S461" i="25"/>
  <c r="Q461" i="25"/>
  <c r="P461" i="25"/>
  <c r="S2921" i="25"/>
  <c r="P2921" i="25"/>
  <c r="Q2921" i="25"/>
  <c r="S2127" i="25"/>
  <c r="Q2127" i="25"/>
  <c r="P2127" i="25"/>
  <c r="Q1101" i="25"/>
  <c r="S1101" i="25"/>
  <c r="P1101" i="25"/>
  <c r="Q1437" i="25"/>
  <c r="S1437" i="25"/>
  <c r="P1437" i="25"/>
  <c r="S655" i="25"/>
  <c r="P655" i="25"/>
  <c r="S2060" i="25"/>
  <c r="Q2060" i="25"/>
  <c r="Q1798" i="25"/>
  <c r="S2223" i="25"/>
  <c r="P2223" i="25"/>
  <c r="S669" i="25"/>
  <c r="P669" i="25"/>
  <c r="S1146" i="25"/>
  <c r="Q1146" i="25"/>
  <c r="P1146" i="25"/>
  <c r="S2112" i="25"/>
  <c r="Q2112" i="25"/>
  <c r="P2112" i="25"/>
  <c r="P2186" i="25"/>
  <c r="Q2186" i="25"/>
  <c r="S2186" i="25"/>
  <c r="P1782" i="25"/>
  <c r="S1782" i="25"/>
  <c r="Q1782" i="25"/>
  <c r="P2133" i="25"/>
  <c r="S2133" i="25"/>
  <c r="Q2133" i="25"/>
  <c r="Q2400" i="25"/>
  <c r="S2400" i="25"/>
  <c r="P2400" i="25"/>
  <c r="S3212" i="25"/>
  <c r="P3212" i="25"/>
  <c r="S3254" i="25"/>
  <c r="Q3254" i="25"/>
  <c r="P3254" i="25"/>
  <c r="Q369" i="25"/>
  <c r="P369" i="25"/>
  <c r="S369" i="25"/>
  <c r="P968" i="25"/>
  <c r="Q968" i="25"/>
  <c r="S968" i="25"/>
  <c r="P2819" i="25"/>
  <c r="S2819" i="25"/>
  <c r="Q2819" i="25"/>
  <c r="S3485" i="25"/>
  <c r="Q3485" i="25"/>
  <c r="P3485" i="25"/>
  <c r="P865" i="25"/>
  <c r="Q865" i="25"/>
  <c r="S865" i="25"/>
  <c r="P2876" i="25"/>
  <c r="S2876" i="25"/>
  <c r="Q2876" i="25"/>
  <c r="S2090" i="25"/>
  <c r="Q2090" i="25"/>
  <c r="P2090" i="25"/>
  <c r="S128" i="25"/>
  <c r="Q128" i="25"/>
  <c r="S787" i="25"/>
  <c r="P787" i="25"/>
  <c r="Q787" i="25"/>
  <c r="S2377" i="25"/>
  <c r="Q2377" i="25"/>
  <c r="P2377" i="25"/>
  <c r="P2632" i="25"/>
  <c r="S2632" i="25"/>
  <c r="Q2632" i="25"/>
  <c r="P3349" i="25"/>
  <c r="S1836" i="25"/>
  <c r="Q1836" i="25"/>
  <c r="P1836" i="25"/>
  <c r="P961" i="25"/>
  <c r="S961" i="25"/>
  <c r="Q961" i="25"/>
  <c r="Q205" i="25"/>
  <c r="S205" i="25"/>
  <c r="P205" i="25"/>
  <c r="S2549" i="25"/>
  <c r="P2549" i="25"/>
  <c r="Q2549" i="25"/>
  <c r="P1879" i="25"/>
  <c r="Q1879" i="25"/>
  <c r="S1879" i="25"/>
  <c r="P41" i="25"/>
  <c r="Q41" i="25"/>
  <c r="S41" i="25"/>
  <c r="S2969" i="25"/>
  <c r="Q2969" i="25"/>
  <c r="S408" i="25"/>
  <c r="Q408" i="25"/>
  <c r="P408" i="25"/>
  <c r="S1161" i="25"/>
  <c r="P1161" i="25"/>
  <c r="Q786" i="25"/>
  <c r="P786" i="25"/>
  <c r="S786" i="25"/>
  <c r="Q2227" i="25"/>
  <c r="P2227" i="25"/>
  <c r="S2227" i="25"/>
  <c r="P1707" i="25"/>
  <c r="S1707" i="25"/>
  <c r="Q1707" i="25"/>
  <c r="S2003" i="25"/>
  <c r="P2003" i="25"/>
  <c r="S1821" i="25"/>
  <c r="Q1821" i="25"/>
  <c r="P1821" i="25"/>
  <c r="Q938" i="25"/>
  <c r="P938" i="25"/>
  <c r="S938" i="25"/>
  <c r="S1620" i="25"/>
  <c r="Q1620" i="25"/>
  <c r="P1620" i="25"/>
  <c r="Q829" i="25"/>
  <c r="P1030" i="25"/>
  <c r="P921" i="25"/>
  <c r="P1225" i="25"/>
  <c r="S2682" i="25"/>
  <c r="P2682" i="25"/>
  <c r="Q2682" i="25"/>
  <c r="S2861" i="25"/>
  <c r="P2861" i="25"/>
  <c r="Q2861" i="25"/>
  <c r="P1205" i="25"/>
  <c r="S1205" i="25"/>
  <c r="Q1205" i="25"/>
  <c r="S1051" i="25"/>
  <c r="Q1051" i="25"/>
  <c r="P1051" i="25"/>
  <c r="P1377" i="25"/>
  <c r="Q1377" i="25"/>
  <c r="S1377" i="25"/>
  <c r="S3149" i="25"/>
  <c r="P3149" i="25"/>
  <c r="P2994" i="25"/>
  <c r="Q873" i="25"/>
  <c r="S873" i="25"/>
  <c r="P873" i="25"/>
  <c r="S1036" i="25"/>
  <c r="Q1036" i="25"/>
  <c r="P1036" i="25"/>
  <c r="P388" i="25"/>
  <c r="S388" i="25"/>
  <c r="Q388" i="25"/>
  <c r="P3326" i="25"/>
  <c r="S3326" i="25"/>
  <c r="Q3326" i="25"/>
  <c r="P906" i="25"/>
  <c r="S906" i="25"/>
  <c r="Q906" i="25"/>
  <c r="P943" i="25"/>
  <c r="Q943" i="25"/>
  <c r="S943" i="25"/>
  <c r="S493" i="25"/>
  <c r="P493" i="25"/>
  <c r="Q493" i="25"/>
  <c r="Q2932" i="25"/>
  <c r="S2932" i="25"/>
  <c r="P2932" i="25"/>
  <c r="P3269" i="25"/>
  <c r="S3269" i="25"/>
  <c r="Q3269" i="25"/>
  <c r="S569" i="25"/>
  <c r="P569" i="25"/>
  <c r="Q569" i="25"/>
  <c r="Q2049" i="25"/>
  <c r="S2049" i="25"/>
  <c r="P2049" i="25"/>
  <c r="Q2520" i="25"/>
  <c r="S2730" i="25"/>
  <c r="P2730" i="25"/>
  <c r="Q2730" i="25"/>
  <c r="S221" i="25"/>
  <c r="Q221" i="25"/>
  <c r="P221" i="25"/>
  <c r="P1299" i="25"/>
  <c r="S1299" i="25"/>
  <c r="Q1299" i="25"/>
  <c r="Q1107" i="25"/>
  <c r="P1107" i="25"/>
  <c r="S1107" i="25"/>
  <c r="Q1822" i="25"/>
  <c r="S1822" i="25"/>
  <c r="P1822" i="25"/>
  <c r="S578" i="25"/>
  <c r="Q578" i="25"/>
  <c r="Q760" i="25"/>
  <c r="P760" i="25"/>
  <c r="S760" i="25"/>
  <c r="S759" i="25"/>
  <c r="P759" i="25"/>
  <c r="Q759" i="25"/>
  <c r="P3118" i="25"/>
  <c r="S3118" i="25"/>
  <c r="Q3118" i="25"/>
  <c r="P1138" i="25"/>
  <c r="Q1138" i="25"/>
  <c r="S1138" i="25"/>
  <c r="S3363" i="25"/>
  <c r="P3363" i="25"/>
  <c r="Q3363" i="25"/>
  <c r="P713" i="25"/>
  <c r="S713" i="25"/>
  <c r="Q713" i="25"/>
  <c r="S1105" i="25"/>
  <c r="Q1105" i="25"/>
  <c r="P1105" i="25"/>
  <c r="Q1984" i="25"/>
  <c r="S1984" i="25"/>
  <c r="P1984" i="25"/>
  <c r="S646" i="25"/>
  <c r="P646" i="25"/>
  <c r="Q646" i="25"/>
  <c r="S1651" i="25"/>
  <c r="P1651" i="25"/>
  <c r="Q1651" i="25"/>
  <c r="S626" i="25"/>
  <c r="Q626" i="25"/>
  <c r="P626" i="25"/>
  <c r="P2949" i="25"/>
  <c r="Q2949" i="25"/>
  <c r="S2949" i="25"/>
  <c r="S832" i="25"/>
  <c r="Q832" i="25"/>
  <c r="P832" i="25"/>
  <c r="P71" i="25"/>
  <c r="S71" i="25"/>
  <c r="Q71" i="25"/>
  <c r="Q2385" i="25"/>
  <c r="S2385" i="25"/>
  <c r="P2385" i="25"/>
  <c r="P550" i="25"/>
  <c r="Q550" i="25"/>
  <c r="S550" i="25"/>
  <c r="S505" i="25"/>
  <c r="P505" i="25"/>
  <c r="Q505" i="25"/>
  <c r="P1118" i="25"/>
  <c r="S293" i="25"/>
  <c r="P293" i="25"/>
  <c r="Q293" i="25"/>
  <c r="P2634" i="25"/>
  <c r="Q2634" i="25"/>
  <c r="S2634" i="25"/>
  <c r="Q2254" i="25"/>
  <c r="S2254" i="25"/>
  <c r="P2254" i="25"/>
  <c r="S2191" i="25"/>
  <c r="P2191" i="25"/>
  <c r="Q2731" i="25"/>
  <c r="S2731" i="25"/>
  <c r="P2731" i="25"/>
  <c r="S764" i="25"/>
  <c r="P764" i="25"/>
  <c r="S957" i="25"/>
  <c r="Q957" i="25"/>
  <c r="P957" i="25"/>
  <c r="S2902" i="25"/>
  <c r="P2902" i="25"/>
  <c r="Q2902" i="25"/>
  <c r="Q1962" i="25"/>
  <c r="P1962" i="25"/>
  <c r="S1962" i="25"/>
  <c r="P1283" i="25"/>
  <c r="S1283" i="25"/>
  <c r="Q1283" i="25"/>
  <c r="S1923" i="25"/>
  <c r="Q1923" i="25"/>
  <c r="P926" i="25"/>
  <c r="S926" i="25"/>
  <c r="Q926" i="25"/>
  <c r="S688" i="25"/>
  <c r="P688" i="25"/>
  <c r="Q688" i="25"/>
  <c r="P1947" i="25"/>
  <c r="S1947" i="25"/>
  <c r="Q1947" i="25"/>
  <c r="S20" i="25"/>
  <c r="P20" i="25"/>
  <c r="Q20" i="25"/>
  <c r="Q92" i="25"/>
  <c r="P92" i="25"/>
  <c r="S92" i="25"/>
  <c r="Q1390" i="25"/>
  <c r="S1390" i="25"/>
  <c r="P1390" i="25"/>
  <c r="P76" i="25"/>
  <c r="S76" i="25"/>
  <c r="Q76" i="25"/>
  <c r="Q940" i="25"/>
  <c r="P940" i="25"/>
  <c r="S940" i="25"/>
  <c r="P2103" i="25"/>
  <c r="S2103" i="25"/>
  <c r="Q2103" i="25"/>
  <c r="S2118" i="25"/>
  <c r="P2118" i="25"/>
  <c r="Q2118" i="25"/>
  <c r="P2271" i="25"/>
  <c r="S2271" i="25"/>
  <c r="Q2271" i="25"/>
  <c r="Q710" i="25"/>
  <c r="P710" i="25"/>
  <c r="S710" i="25"/>
  <c r="P1227" i="25"/>
  <c r="Q1227" i="25"/>
  <c r="S1227" i="25"/>
  <c r="Q1732" i="25"/>
  <c r="S1732" i="25"/>
  <c r="P1732" i="25"/>
  <c r="P3435" i="25"/>
  <c r="S3435" i="25"/>
  <c r="Q3435" i="25"/>
  <c r="Q2203" i="25"/>
  <c r="P2203" i="25"/>
  <c r="S2203" i="25"/>
  <c r="Q951" i="25"/>
  <c r="S951" i="25"/>
  <c r="P951" i="25"/>
  <c r="S2110" i="25"/>
  <c r="Q2110" i="25"/>
  <c r="P2110" i="25"/>
  <c r="P2326" i="25"/>
  <c r="S2326" i="25"/>
  <c r="Q2326" i="25"/>
  <c r="P2605" i="25"/>
  <c r="Q2605" i="25"/>
  <c r="S2605" i="25"/>
  <c r="P366" i="25"/>
  <c r="S366" i="25"/>
  <c r="Q366" i="25"/>
  <c r="Q2763" i="25"/>
  <c r="S2763" i="25"/>
  <c r="P2763" i="25"/>
  <c r="P2278" i="25"/>
  <c r="Q2278" i="25"/>
  <c r="S2278" i="25"/>
  <c r="Q3097" i="25"/>
  <c r="P3097" i="25"/>
  <c r="S3097" i="25"/>
  <c r="S1454" i="25"/>
  <c r="Q1454" i="25"/>
  <c r="P1454" i="25"/>
  <c r="S1704" i="25"/>
  <c r="P1704" i="25"/>
  <c r="Q1704" i="25"/>
  <c r="S826" i="25"/>
  <c r="Q826" i="25"/>
  <c r="P826" i="25"/>
  <c r="Q917" i="25"/>
  <c r="P917" i="25"/>
  <c r="S917" i="25"/>
  <c r="Q982" i="25"/>
  <c r="P982" i="25"/>
  <c r="S982" i="25"/>
  <c r="P36" i="25"/>
  <c r="S36" i="25"/>
  <c r="Q36" i="25"/>
  <c r="P3013" i="25"/>
  <c r="Q3013" i="25"/>
  <c r="S3013" i="25"/>
  <c r="S2506" i="25"/>
  <c r="P2506" i="25"/>
  <c r="Q2506" i="25"/>
  <c r="S829" i="25"/>
  <c r="P829" i="25"/>
  <c r="S977" i="25"/>
  <c r="P977" i="25"/>
  <c r="Q977" i="25"/>
  <c r="Q3337" i="25"/>
  <c r="P3337" i="25"/>
  <c r="S3337" i="25"/>
  <c r="Q2249" i="25"/>
  <c r="S2249" i="25"/>
  <c r="P2249" i="25"/>
  <c r="P2125" i="25"/>
  <c r="S2125" i="25"/>
  <c r="Q2125" i="25"/>
  <c r="S269" i="25"/>
  <c r="P269" i="25"/>
  <c r="Q269" i="25"/>
  <c r="S650" i="25"/>
  <c r="Q650" i="25"/>
  <c r="P650" i="25"/>
  <c r="Q204" i="25"/>
  <c r="S204" i="25"/>
  <c r="P204" i="25"/>
  <c r="S2772" i="25"/>
  <c r="P2772" i="25"/>
  <c r="Q2772" i="25"/>
  <c r="S2671" i="25"/>
  <c r="P2671" i="25"/>
  <c r="Q2671" i="25"/>
  <c r="P1173" i="25"/>
  <c r="S1173" i="25"/>
  <c r="Q1173" i="25"/>
  <c r="S1118" i="25"/>
  <c r="Q1118" i="25"/>
  <c r="S604" i="25"/>
  <c r="Q604" i="25"/>
  <c r="P604" i="25"/>
  <c r="S808" i="25"/>
  <c r="P808" i="25"/>
  <c r="Q808" i="25"/>
  <c r="S2294" i="25"/>
  <c r="P2294" i="25"/>
  <c r="Q2294" i="25"/>
  <c r="P1654" i="25"/>
  <c r="Q1654" i="25"/>
  <c r="S1654" i="25"/>
  <c r="Q3441" i="25"/>
  <c r="P3441" i="25"/>
  <c r="S3441" i="25"/>
  <c r="P2660" i="25"/>
  <c r="Q2660" i="25"/>
  <c r="S2660" i="25"/>
  <c r="S536" i="25"/>
  <c r="Q536" i="25"/>
  <c r="P536" i="25"/>
  <c r="Q2411" i="25"/>
  <c r="P2411" i="25"/>
  <c r="S2411" i="25"/>
  <c r="P2843" i="25"/>
  <c r="S2843" i="25"/>
  <c r="Q2843" i="25"/>
  <c r="S3292" i="25"/>
  <c r="Q3292" i="25"/>
  <c r="S2877" i="25"/>
  <c r="Q2877" i="25"/>
  <c r="P2877" i="25"/>
  <c r="S1521" i="25"/>
  <c r="P1521" i="25"/>
  <c r="Q1521" i="25"/>
  <c r="Q768" i="25"/>
  <c r="P768" i="25"/>
  <c r="S768" i="25"/>
  <c r="P2720" i="25"/>
  <c r="Q2720" i="25"/>
  <c r="S2720" i="25"/>
  <c r="P2899" i="25"/>
  <c r="S2899" i="25"/>
  <c r="Q2899" i="25"/>
  <c r="S1155" i="25"/>
  <c r="Q1155" i="25"/>
  <c r="P1155" i="25"/>
  <c r="S3211" i="25"/>
  <c r="P3211" i="25"/>
  <c r="Q3211" i="25"/>
  <c r="P33" i="25"/>
  <c r="Q33" i="25"/>
  <c r="S33" i="25"/>
  <c r="S1439" i="25"/>
  <c r="Q1439" i="25"/>
  <c r="P1439" i="25"/>
  <c r="P2166" i="25"/>
  <c r="Q2166" i="25"/>
  <c r="S2166" i="25"/>
  <c r="Q1338" i="25"/>
  <c r="P1338" i="25"/>
  <c r="S1338" i="25"/>
  <c r="Q1044" i="25"/>
  <c r="S1044" i="25"/>
  <c r="P1044" i="25"/>
  <c r="Q2847" i="25"/>
  <c r="S2847" i="25"/>
  <c r="P2847" i="25"/>
  <c r="S2873" i="25"/>
  <c r="Q2873" i="25"/>
  <c r="P3069" i="25"/>
  <c r="Q3069" i="25"/>
  <c r="S3069" i="25"/>
  <c r="S2920" i="25"/>
  <c r="P2920" i="25"/>
  <c r="Q2920" i="25"/>
  <c r="P350" i="25"/>
  <c r="S350" i="25"/>
  <c r="Q350" i="25"/>
  <c r="Q438" i="25"/>
  <c r="P438" i="25"/>
  <c r="S438" i="25"/>
  <c r="S789" i="25"/>
  <c r="P789" i="25"/>
  <c r="Q789" i="25"/>
  <c r="S3106" i="25"/>
  <c r="P3106" i="25"/>
  <c r="Q3106" i="25"/>
  <c r="S1553" i="25"/>
  <c r="Q1553" i="25"/>
  <c r="P1553" i="25"/>
  <c r="Q124" i="25"/>
  <c r="P124" i="25"/>
  <c r="S124" i="25"/>
  <c r="Q2349" i="25"/>
  <c r="S2349" i="25"/>
  <c r="P2349" i="25"/>
  <c r="S2885" i="25"/>
  <c r="Q2885" i="25"/>
  <c r="P2885" i="25"/>
  <c r="Q547" i="25"/>
  <c r="S547" i="25"/>
  <c r="P547" i="25"/>
  <c r="P1392" i="25"/>
  <c r="S1392" i="25"/>
  <c r="Q1392" i="25"/>
  <c r="S448" i="25"/>
  <c r="Q448" i="25"/>
  <c r="P448" i="25"/>
  <c r="P2026" i="25"/>
  <c r="Q2026" i="25"/>
  <c r="S2026" i="25"/>
  <c r="Q3" i="25"/>
  <c r="P3" i="25"/>
  <c r="S3" i="25"/>
  <c r="P1268" i="25"/>
  <c r="Q1268" i="25"/>
  <c r="S1268" i="25"/>
  <c r="P702" i="25"/>
  <c r="Q702" i="25"/>
  <c r="S702" i="25"/>
  <c r="S2740" i="25"/>
  <c r="P2740" i="25"/>
  <c r="Q2740" i="25"/>
  <c r="S2587" i="25"/>
  <c r="Q2587" i="25"/>
  <c r="P2587" i="25"/>
  <c r="S2011" i="25"/>
  <c r="Q2011" i="25"/>
  <c r="P2573" i="25"/>
  <c r="Q2573" i="25"/>
  <c r="S2573" i="25"/>
  <c r="Q2031" i="25"/>
  <c r="P2031" i="25"/>
  <c r="S2031" i="25"/>
  <c r="P648" i="25"/>
  <c r="S648" i="25"/>
  <c r="Q648" i="25"/>
  <c r="S589" i="25"/>
  <c r="Q589" i="25"/>
  <c r="P589" i="25"/>
  <c r="S1207" i="25"/>
  <c r="Q1207" i="25"/>
  <c r="P1207" i="25"/>
  <c r="P130" i="25"/>
  <c r="Q130" i="25"/>
  <c r="S130" i="25"/>
  <c r="Q1069" i="25"/>
  <c r="S1069" i="25"/>
  <c r="P1069" i="25"/>
  <c r="S2647" i="25"/>
  <c r="Q2647" i="25"/>
  <c r="P2647" i="25"/>
  <c r="Q3200" i="25"/>
  <c r="P3200" i="25"/>
  <c r="S3200" i="25"/>
  <c r="Q1426" i="25"/>
  <c r="P1426" i="25"/>
  <c r="S1426" i="25"/>
  <c r="S549" i="25"/>
  <c r="P549" i="25"/>
  <c r="Q549" i="25"/>
  <c r="S2199" i="25"/>
  <c r="P2199" i="25"/>
  <c r="Q2199" i="25"/>
  <c r="S1881" i="25"/>
  <c r="Q1881" i="25"/>
  <c r="P1881" i="25"/>
  <c r="Q2408" i="25"/>
  <c r="S2408" i="25"/>
  <c r="P2408" i="25"/>
  <c r="S1637" i="25"/>
  <c r="P1637" i="25"/>
  <c r="Q2684" i="25"/>
  <c r="P2684" i="25"/>
  <c r="S2684" i="25"/>
  <c r="S1497" i="25"/>
  <c r="P1497" i="25"/>
  <c r="Q1497" i="25"/>
  <c r="S2375" i="25"/>
  <c r="Q2375" i="25"/>
  <c r="S2241" i="25"/>
  <c r="Q2241" i="25"/>
  <c r="P2241" i="25"/>
  <c r="S3486" i="25"/>
  <c r="Q3486" i="25"/>
  <c r="P3486" i="25"/>
  <c r="S3100" i="25"/>
  <c r="P3100" i="25"/>
  <c r="P1287" i="25"/>
  <c r="S1287" i="25"/>
  <c r="Q1287" i="25"/>
  <c r="P1251" i="25"/>
  <c r="S1251" i="25"/>
  <c r="Q1251" i="25"/>
  <c r="S1032" i="25"/>
  <c r="Q1032" i="25"/>
  <c r="P1032" i="25"/>
  <c r="P780" i="25"/>
  <c r="Q780" i="25"/>
  <c r="S780" i="25"/>
  <c r="S1160" i="25"/>
  <c r="Q1160" i="25"/>
  <c r="P2007" i="25"/>
  <c r="Q2007" i="25"/>
  <c r="S2007" i="25"/>
  <c r="P2771" i="25"/>
  <c r="S2771" i="25"/>
  <c r="Q2771" i="25"/>
  <c r="S2492" i="25"/>
  <c r="P2492" i="25"/>
  <c r="Q2492" i="25"/>
  <c r="Q1570" i="25"/>
  <c r="S1570" i="25"/>
  <c r="P1570" i="25"/>
  <c r="P54" i="25"/>
  <c r="Q54" i="25"/>
  <c r="S54" i="25"/>
  <c r="S2016" i="25"/>
  <c r="P2016" i="25"/>
  <c r="P1723" i="25"/>
  <c r="Q1723" i="25"/>
  <c r="S1723" i="25"/>
  <c r="P344" i="25"/>
  <c r="S344" i="25"/>
  <c r="Q344" i="25"/>
  <c r="Q1015" i="25"/>
  <c r="S1015" i="25"/>
  <c r="P1015" i="25"/>
  <c r="S3449" i="25"/>
  <c r="Q3449" i="25"/>
  <c r="P3449" i="25"/>
  <c r="P387" i="25"/>
  <c r="S387" i="25"/>
  <c r="Q387" i="25"/>
  <c r="Q405" i="25"/>
  <c r="S405" i="25"/>
  <c r="P405" i="25"/>
  <c r="S2354" i="25"/>
  <c r="Q2354" i="25"/>
  <c r="P2354" i="25"/>
  <c r="S3152" i="25"/>
  <c r="Q3152" i="25"/>
  <c r="P3152" i="25"/>
  <c r="S1565" i="25"/>
  <c r="P1565" i="25"/>
  <c r="S1855" i="25"/>
  <c r="Q1855" i="25"/>
  <c r="Q3005" i="25"/>
  <c r="P3005" i="25"/>
  <c r="S3005" i="25"/>
  <c r="Q3201" i="25"/>
  <c r="P3201" i="25"/>
  <c r="S3201" i="25"/>
  <c r="P245" i="25"/>
  <c r="Q245" i="25"/>
  <c r="S245" i="25"/>
  <c r="S3048" i="25"/>
  <c r="P3048" i="25"/>
  <c r="Q3048" i="25"/>
  <c r="S1289" i="25"/>
  <c r="P1289" i="25"/>
  <c r="Q1289" i="25"/>
  <c r="Q1536" i="25"/>
  <c r="S1536" i="25"/>
  <c r="P1536" i="25"/>
  <c r="Q77" i="25"/>
  <c r="S77" i="25"/>
  <c r="P77" i="25"/>
  <c r="S1154" i="25"/>
  <c r="Q1154" i="25"/>
  <c r="P1154" i="25"/>
  <c r="Q2300" i="25"/>
  <c r="S2300" i="25"/>
  <c r="P2300" i="25"/>
  <c r="P1724" i="25"/>
  <c r="Q1724" i="25"/>
  <c r="S1724" i="25"/>
  <c r="S1544" i="25"/>
  <c r="P1544" i="25"/>
  <c r="Q1544" i="25"/>
  <c r="Q791" i="25"/>
  <c r="P791" i="25"/>
  <c r="S791" i="25"/>
  <c r="S1634" i="25"/>
  <c r="P1634" i="25"/>
  <c r="S2142" i="25"/>
  <c r="Q2142" i="25"/>
  <c r="P2142" i="25"/>
  <c r="P2067" i="25"/>
  <c r="Q2067" i="25"/>
  <c r="S2067" i="25"/>
  <c r="P3015" i="25"/>
  <c r="Q3015" i="25"/>
  <c r="S3015" i="25"/>
  <c r="S1499" i="25"/>
  <c r="P1499" i="25"/>
  <c r="P566" i="25"/>
  <c r="S566" i="25"/>
  <c r="Q566" i="25"/>
  <c r="Q1963" i="25"/>
  <c r="P1963" i="25"/>
  <c r="S1963" i="25"/>
  <c r="P401" i="25"/>
  <c r="Q401" i="25"/>
  <c r="S401" i="25"/>
  <c r="Q2826" i="25"/>
  <c r="P2826" i="25"/>
  <c r="S2826" i="25"/>
  <c r="P3310" i="25"/>
  <c r="S3310" i="25"/>
  <c r="Q3310" i="25"/>
  <c r="S3293" i="25"/>
  <c r="P3293" i="25"/>
  <c r="Q3293" i="25"/>
  <c r="S3388" i="25"/>
  <c r="Q3388" i="25"/>
  <c r="P3388" i="25"/>
  <c r="S3184" i="25"/>
  <c r="P3184" i="25"/>
  <c r="Q3184" i="25"/>
  <c r="Q55" i="25"/>
  <c r="P55" i="25"/>
  <c r="S55" i="25"/>
  <c r="Q481" i="25"/>
  <c r="S481" i="25"/>
  <c r="P3120" i="25"/>
  <c r="Q3120" i="25"/>
  <c r="S3120" i="25"/>
  <c r="S1351" i="25"/>
  <c r="P1351" i="25"/>
  <c r="Q1351" i="25"/>
  <c r="S3393" i="25"/>
  <c r="Q3393" i="25"/>
  <c r="P3393" i="25"/>
  <c r="S2714" i="25"/>
  <c r="Q2714" i="25"/>
  <c r="P701" i="25"/>
  <c r="S701" i="25"/>
  <c r="Q701" i="25"/>
  <c r="Q2579" i="25"/>
  <c r="P2579" i="25"/>
  <c r="S2579" i="25"/>
  <c r="P296" i="25"/>
  <c r="S296" i="25"/>
  <c r="Q296" i="25"/>
  <c r="S958" i="25"/>
  <c r="P958" i="25"/>
  <c r="Q958" i="25"/>
  <c r="P3230" i="25"/>
  <c r="Q3230" i="25"/>
  <c r="S3230" i="25"/>
  <c r="Q2395" i="25"/>
  <c r="P2395" i="25"/>
  <c r="S2395" i="25"/>
  <c r="Q2214" i="25"/>
  <c r="P2214" i="25"/>
  <c r="S2214" i="25"/>
  <c r="P2498" i="25"/>
  <c r="S2498" i="25"/>
  <c r="Q2498" i="25"/>
  <c r="Q2972" i="25"/>
  <c r="P2972" i="25"/>
  <c r="S2972" i="25"/>
  <c r="S1803" i="25"/>
  <c r="Q1803" i="25"/>
  <c r="P1803" i="25"/>
  <c r="S1580" i="25"/>
  <c r="P1580" i="25"/>
  <c r="Q1580" i="25"/>
  <c r="S495" i="25"/>
  <c r="Q495" i="25"/>
  <c r="P495" i="25"/>
  <c r="P1129" i="25"/>
  <c r="S1129" i="25"/>
  <c r="Q1129" i="25"/>
  <c r="Q1104" i="25"/>
  <c r="P1104" i="25"/>
  <c r="S1104" i="25"/>
  <c r="S2943" i="25"/>
  <c r="P2943" i="25"/>
  <c r="Q2943" i="25"/>
  <c r="Q430" i="25"/>
  <c r="P430" i="25"/>
  <c r="S430" i="25"/>
  <c r="P2289" i="25"/>
  <c r="S2289" i="25"/>
  <c r="Q2289" i="25"/>
  <c r="P579" i="25"/>
  <c r="Q579" i="25"/>
  <c r="S579" i="25"/>
  <c r="P255" i="25"/>
  <c r="S255" i="25"/>
  <c r="Q255" i="25"/>
  <c r="P2728" i="25"/>
  <c r="Q2728" i="25"/>
  <c r="S2728" i="25"/>
  <c r="Q2950" i="25"/>
  <c r="P2950" i="25"/>
  <c r="S2950" i="25"/>
  <c r="P3303" i="25"/>
  <c r="S3303" i="25"/>
  <c r="Q3303" i="25"/>
  <c r="S676" i="25"/>
  <c r="P676" i="25"/>
  <c r="Q676" i="25"/>
  <c r="S965" i="25"/>
  <c r="P965" i="25"/>
  <c r="Q962" i="25"/>
  <c r="S962" i="25"/>
  <c r="P962" i="25"/>
  <c r="P857" i="25"/>
  <c r="S857" i="25"/>
  <c r="Q857" i="25"/>
  <c r="P272" i="25"/>
  <c r="S272" i="25"/>
  <c r="Q272" i="25"/>
  <c r="P518" i="25"/>
  <c r="Q518" i="25"/>
  <c r="S518" i="25"/>
  <c r="S3002" i="25"/>
  <c r="Q3002" i="25"/>
  <c r="S2984" i="25"/>
  <c r="Q2984" i="25"/>
  <c r="S2617" i="25"/>
  <c r="P2617" i="25"/>
  <c r="Q2617" i="25"/>
  <c r="Q542" i="25"/>
  <c r="P542" i="25"/>
  <c r="S542" i="25"/>
  <c r="Q1438" i="25"/>
  <c r="P1438" i="25"/>
  <c r="S1438" i="25"/>
  <c r="S1713" i="25"/>
  <c r="P1713" i="25"/>
  <c r="Q1713" i="25"/>
  <c r="P3312" i="25"/>
  <c r="Q3312" i="25"/>
  <c r="S3312" i="25"/>
  <c r="P2312" i="25"/>
  <c r="Q2312" i="25"/>
  <c r="S2312" i="25"/>
  <c r="S3192" i="25"/>
  <c r="Q3192" i="25"/>
  <c r="S2844" i="25"/>
  <c r="P2844" i="25"/>
  <c r="P1561" i="25"/>
  <c r="S1561" i="25"/>
  <c r="Q1561" i="25"/>
  <c r="S156" i="25"/>
  <c r="Q156" i="25"/>
  <c r="P156" i="25"/>
  <c r="S2246" i="25"/>
  <c r="P2246" i="25"/>
  <c r="Q2246" i="25"/>
  <c r="P62" i="25"/>
  <c r="S62" i="25"/>
  <c r="Q62" i="25"/>
  <c r="Q2555" i="25"/>
  <c r="S2555" i="25"/>
  <c r="P2555" i="25"/>
  <c r="P1345" i="25"/>
  <c r="S1345" i="25"/>
  <c r="Q1345" i="25"/>
  <c r="P1982" i="25"/>
  <c r="Q1982" i="25"/>
  <c r="S1982" i="25"/>
  <c r="S564" i="25"/>
  <c r="Q564" i="25"/>
  <c r="P564" i="25"/>
  <c r="Q751" i="25"/>
  <c r="P751" i="25"/>
  <c r="S751" i="25"/>
  <c r="Q274" i="25"/>
  <c r="S274" i="25"/>
  <c r="P274" i="25"/>
  <c r="Q468" i="25"/>
  <c r="S468" i="25"/>
  <c r="P468" i="25"/>
  <c r="Q879" i="25"/>
  <c r="P879" i="25"/>
  <c r="S879" i="25"/>
  <c r="Q2598" i="25"/>
  <c r="P2598" i="25"/>
  <c r="S2598" i="25"/>
  <c r="S840" i="25"/>
  <c r="Q840" i="25"/>
  <c r="P840" i="25"/>
  <c r="Q458" i="25"/>
  <c r="S458" i="25"/>
  <c r="P458" i="25"/>
  <c r="P3488" i="25"/>
  <c r="Q3488" i="25"/>
  <c r="S3488" i="25"/>
  <c r="Q2881" i="25"/>
  <c r="S2881" i="25"/>
  <c r="P2881" i="25"/>
  <c r="P3128" i="25"/>
  <c r="Q3128" i="25"/>
  <c r="S3128" i="25"/>
  <c r="Q2626" i="25"/>
  <c r="P2626" i="25"/>
  <c r="S2626" i="25"/>
  <c r="P1023" i="25"/>
  <c r="Q1023" i="25"/>
  <c r="S1023" i="25"/>
  <c r="S603" i="25"/>
  <c r="P603" i="25"/>
  <c r="Q2542" i="25"/>
  <c r="S2542" i="25"/>
  <c r="P2542" i="25"/>
  <c r="S955" i="25"/>
  <c r="P955" i="25"/>
  <c r="Q955" i="25"/>
  <c r="P3133" i="25"/>
  <c r="Q3133" i="25"/>
  <c r="S3133" i="25"/>
  <c r="P2805" i="25"/>
  <c r="S2805" i="25"/>
  <c r="Q2805" i="25"/>
  <c r="Q2415" i="25"/>
  <c r="P2415" i="25"/>
  <c r="S2415" i="25"/>
  <c r="S343" i="25"/>
  <c r="P343" i="25"/>
  <c r="Q343" i="25"/>
  <c r="P1177" i="25"/>
  <c r="S1177" i="25"/>
  <c r="Q1177" i="25"/>
  <c r="S2846" i="25"/>
  <c r="Q2846" i="25"/>
  <c r="P2846" i="25"/>
  <c r="Q1164" i="25"/>
  <c r="S1164" i="25"/>
  <c r="P1164" i="25"/>
  <c r="Q224" i="25"/>
  <c r="S224" i="25"/>
  <c r="P224" i="25"/>
  <c r="P935" i="25"/>
  <c r="Q935" i="25"/>
  <c r="S935" i="25"/>
  <c r="S2557" i="25"/>
  <c r="P2557" i="25"/>
  <c r="Q2557" i="25"/>
  <c r="S2552" i="25"/>
  <c r="P2552" i="25"/>
  <c r="Q2552" i="25"/>
  <c r="P3270" i="25"/>
  <c r="Q3270" i="25"/>
  <c r="S3270" i="25"/>
  <c r="P1850" i="25"/>
  <c r="S1850" i="25"/>
  <c r="Q1850" i="25"/>
  <c r="Q706" i="25"/>
  <c r="S706" i="25"/>
  <c r="P706" i="25"/>
  <c r="P3114" i="25"/>
  <c r="Q3114" i="25"/>
  <c r="S3114" i="25"/>
  <c r="P83" i="25"/>
  <c r="S83" i="25"/>
  <c r="Q83" i="25"/>
  <c r="Q3498" i="25"/>
  <c r="S3498" i="25"/>
  <c r="P3498" i="25"/>
  <c r="P1072" i="25"/>
  <c r="S1072" i="25"/>
  <c r="Q1072" i="25"/>
  <c r="Q1502" i="25"/>
  <c r="P1502" i="25"/>
  <c r="S1502" i="25"/>
  <c r="P2129" i="25"/>
  <c r="Q2129" i="25"/>
  <c r="S2129" i="25"/>
  <c r="Q1663" i="25"/>
  <c r="S1663" i="25"/>
  <c r="P1663" i="25"/>
  <c r="Q1990" i="25"/>
  <c r="S1990" i="25"/>
  <c r="P1990" i="25"/>
  <c r="Q3410" i="25"/>
  <c r="S3410" i="25"/>
  <c r="P3410" i="25"/>
  <c r="S1798" i="25"/>
  <c r="P1798" i="25"/>
  <c r="P2448" i="25"/>
  <c r="S2448" i="25"/>
  <c r="Q2448" i="25"/>
  <c r="Q1440" i="25"/>
  <c r="S1440" i="25"/>
  <c r="P1440" i="25"/>
  <c r="P1189" i="25"/>
  <c r="Q1189" i="25"/>
  <c r="S1189" i="25"/>
  <c r="S1387" i="25"/>
  <c r="Q1387" i="25"/>
  <c r="P1387" i="25"/>
  <c r="S3349" i="25"/>
  <c r="Q3349" i="25"/>
  <c r="Q2774" i="25"/>
  <c r="S2774" i="25"/>
  <c r="P2774" i="25"/>
  <c r="S1343" i="25"/>
  <c r="P1343" i="25"/>
  <c r="Q1343" i="25"/>
  <c r="Q3041" i="25"/>
  <c r="P3041" i="25"/>
  <c r="S3041" i="25"/>
  <c r="S3044" i="25"/>
  <c r="P3044" i="25"/>
  <c r="Q3044" i="25"/>
  <c r="S149" i="25"/>
  <c r="P149" i="25"/>
  <c r="Q149" i="25"/>
  <c r="S765" i="25"/>
  <c r="Q765" i="25"/>
  <c r="P765" i="25"/>
  <c r="P2597" i="25"/>
  <c r="S2597" i="25"/>
  <c r="Q2597" i="25"/>
  <c r="P1484" i="25"/>
  <c r="S1484" i="25"/>
  <c r="Q1484" i="25"/>
  <c r="S337" i="25"/>
  <c r="Q337" i="25"/>
  <c r="P337" i="25"/>
  <c r="P2106" i="25"/>
  <c r="Q2106" i="25"/>
  <c r="S2106" i="25"/>
  <c r="S512" i="25"/>
  <c r="Q512" i="25"/>
  <c r="P512" i="25"/>
  <c r="S1030" i="25"/>
  <c r="Q1030" i="25"/>
  <c r="S921" i="25"/>
  <c r="Q921" i="25"/>
  <c r="S1225" i="25"/>
  <c r="Q1225" i="25"/>
  <c r="Q3431" i="25"/>
  <c r="S3431" i="25"/>
  <c r="P3431" i="25"/>
  <c r="P3360" i="25"/>
  <c r="Q3360" i="25"/>
  <c r="S3360" i="25"/>
  <c r="S1789" i="25"/>
  <c r="Q1789" i="25"/>
  <c r="P1789" i="25"/>
  <c r="S2087" i="25"/>
  <c r="Q2087" i="25"/>
  <c r="P2087" i="25"/>
  <c r="Q2577" i="25"/>
  <c r="S2577" i="25"/>
  <c r="P2577" i="25"/>
  <c r="S2994" i="25"/>
  <c r="Q2994" i="25"/>
  <c r="S2303" i="25"/>
  <c r="Q2303" i="25"/>
  <c r="P2303" i="25"/>
  <c r="S716" i="25"/>
  <c r="Q716" i="25"/>
  <c r="P716" i="25"/>
  <c r="S2520" i="25"/>
  <c r="P2520" i="25"/>
  <c r="S3397" i="25"/>
  <c r="Q3397" i="25"/>
  <c r="P3397" i="25"/>
  <c r="P745" i="25"/>
  <c r="S745" i="25"/>
  <c r="Q745" i="25"/>
  <c r="S700" i="25"/>
  <c r="P700" i="25"/>
  <c r="Q700" i="25"/>
  <c r="P1516" i="25"/>
  <c r="S1516" i="25"/>
  <c r="Q1516" i="25"/>
  <c r="P444" i="25"/>
  <c r="Q444" i="25"/>
  <c r="S444" i="25"/>
  <c r="P1680" i="25"/>
  <c r="S1680" i="25"/>
  <c r="Q1680" i="25"/>
  <c r="Q1775" i="25"/>
  <c r="P1775" i="25"/>
  <c r="S1775" i="25"/>
  <c r="P2609" i="25"/>
  <c r="S2609" i="25"/>
  <c r="Q2609" i="25"/>
  <c r="Q17" i="25"/>
  <c r="S17" i="25"/>
  <c r="P17" i="25"/>
  <c r="Q1996" i="25"/>
  <c r="S1996" i="25"/>
  <c r="P1996" i="25"/>
  <c r="S944" i="25"/>
  <c r="Q944" i="25"/>
  <c r="P944" i="25"/>
  <c r="S2252" i="25"/>
  <c r="Q2252" i="25"/>
  <c r="P2252" i="25"/>
  <c r="S222" i="25"/>
  <c r="Q222" i="25"/>
  <c r="P222" i="25"/>
  <c r="Q1215" i="25"/>
  <c r="S1215" i="25"/>
  <c r="P1215" i="25"/>
  <c r="Q1592" i="25"/>
  <c r="S1592" i="25"/>
  <c r="P1592" i="25"/>
  <c r="S729" i="25"/>
  <c r="P729" i="25"/>
  <c r="Q729" i="25"/>
  <c r="P3169" i="25"/>
  <c r="Q3169" i="25"/>
  <c r="S3169" i="25"/>
  <c r="S724" i="25"/>
  <c r="Q724" i="25"/>
  <c r="P724" i="25"/>
  <c r="S1410" i="25"/>
  <c r="Q1410" i="25"/>
  <c r="P1410" i="25"/>
  <c r="P53" i="25"/>
  <c r="S53" i="25"/>
  <c r="Q53" i="25"/>
  <c r="P2181" i="25"/>
  <c r="Q2181" i="25"/>
  <c r="S2181" i="25"/>
  <c r="S2373" i="25"/>
  <c r="P2373" i="25"/>
  <c r="Q2373" i="25"/>
  <c r="P942" i="25"/>
  <c r="Q942" i="25"/>
  <c r="S942" i="25"/>
  <c r="S1203" i="25"/>
  <c r="P1203" i="25"/>
  <c r="Q1203" i="25"/>
  <c r="S538" i="25"/>
  <c r="P538" i="25"/>
  <c r="Q538" i="25"/>
  <c r="P3172" i="25"/>
  <c r="S3172" i="25"/>
  <c r="Q3172" i="25"/>
  <c r="Q1184" i="25"/>
  <c r="P1184" i="25"/>
  <c r="S1184" i="25"/>
  <c r="S2849" i="25"/>
  <c r="P2849" i="25"/>
  <c r="Q2849" i="25"/>
  <c r="Q1856" i="25"/>
  <c r="P1856" i="25"/>
  <c r="S1856" i="25"/>
  <c r="P871" i="25"/>
  <c r="S871" i="25"/>
  <c r="Q871" i="25"/>
  <c r="S1597" i="25"/>
  <c r="Q1597" i="25"/>
  <c r="P1597" i="25"/>
  <c r="S3077" i="25"/>
  <c r="P3077" i="25"/>
  <c r="Q3077" i="25"/>
  <c r="Q3251" i="25"/>
  <c r="S3251" i="25"/>
  <c r="P3251" i="25"/>
  <c r="S1262" i="25"/>
  <c r="P1262" i="25"/>
  <c r="Q1262" i="25"/>
  <c r="S2388" i="25"/>
  <c r="Q2388" i="25"/>
  <c r="P2388" i="25"/>
  <c r="Q902" i="25"/>
  <c r="S902" i="25"/>
  <c r="P902" i="25"/>
  <c r="P2664" i="25"/>
  <c r="S2664" i="25"/>
  <c r="Q2664" i="25"/>
  <c r="S3474" i="25"/>
  <c r="Q3474" i="25"/>
  <c r="P97" i="25"/>
  <c r="Q97" i="25"/>
  <c r="S97" i="25"/>
  <c r="Q333" i="25"/>
  <c r="S333" i="25"/>
  <c r="P333" i="25"/>
  <c r="S3325" i="25"/>
  <c r="Q3325" i="25"/>
  <c r="P3325" i="25"/>
  <c r="Q659" i="25"/>
  <c r="P659" i="25"/>
  <c r="S659" i="25"/>
  <c r="Q22" i="25"/>
  <c r="P22" i="25"/>
  <c r="S22" i="25"/>
  <c r="S535" i="25"/>
  <c r="Q535" i="25"/>
  <c r="P734" i="25"/>
  <c r="S734" i="25"/>
  <c r="Q734" i="25"/>
  <c r="Q845" i="25"/>
  <c r="P845" i="25"/>
  <c r="S845" i="25"/>
  <c r="S230" i="25"/>
  <c r="Q230" i="25"/>
  <c r="P230" i="25"/>
  <c r="Q2744" i="25"/>
  <c r="S2744" i="25"/>
  <c r="P2744" i="25"/>
  <c r="P2183" i="25"/>
  <c r="Q2183" i="25"/>
  <c r="S2183" i="25"/>
  <c r="S3241" i="25"/>
  <c r="Q3241" i="25"/>
  <c r="P3241" i="25"/>
  <c r="P3288" i="25"/>
  <c r="S3288" i="25"/>
  <c r="Q3288" i="25"/>
  <c r="S9" i="25"/>
  <c r="P9" i="25"/>
  <c r="Q9" i="25"/>
  <c r="P948" i="25"/>
  <c r="Q948" i="25"/>
  <c r="S948" i="25"/>
  <c r="S1276" i="25"/>
  <c r="P1276" i="25"/>
  <c r="Q1276" i="25"/>
  <c r="S2190" i="25"/>
  <c r="Q2190" i="25"/>
  <c r="P2190" i="25"/>
  <c r="S1933" i="25"/>
  <c r="Q1933" i="25"/>
  <c r="P1933" i="25"/>
  <c r="S3369" i="25"/>
  <c r="Q3369" i="25"/>
  <c r="Q3419" i="25"/>
  <c r="S3419" i="25"/>
  <c r="P3419" i="25"/>
  <c r="S2390" i="25"/>
  <c r="Q2390" i="25"/>
  <c r="P2390" i="25"/>
  <c r="P3483" i="25"/>
  <c r="Q3483" i="25"/>
  <c r="S3483" i="25"/>
  <c r="P2348" i="25"/>
  <c r="S2348" i="25"/>
  <c r="Q2348" i="25"/>
  <c r="S358" i="25"/>
  <c r="Q358" i="25"/>
  <c r="P358" i="25"/>
  <c r="Q2591" i="25"/>
  <c r="P2591" i="25"/>
  <c r="S2591" i="25"/>
  <c r="Q991" i="25"/>
  <c r="S991" i="25"/>
  <c r="P991" i="25"/>
  <c r="S2467" i="25"/>
  <c r="Q2467" i="25"/>
  <c r="P2441" i="25"/>
  <c r="S2441" i="25"/>
  <c r="Q2441" i="25"/>
  <c r="S2983" i="25"/>
  <c r="Q2983" i="25"/>
  <c r="P2983" i="25"/>
  <c r="P439" i="25"/>
  <c r="S1162" i="25"/>
  <c r="P1162" i="25"/>
  <c r="Q1162" i="25"/>
  <c r="S2262" i="25"/>
  <c r="P2262" i="25"/>
  <c r="P1814" i="25"/>
  <c r="S1814" i="25"/>
  <c r="Q1814" i="25"/>
  <c r="S175" i="25"/>
  <c r="Q175" i="25"/>
  <c r="P175" i="25"/>
  <c r="S1812" i="25"/>
  <c r="Q1812" i="25"/>
  <c r="P1965" i="25"/>
  <c r="Q1965" i="25"/>
  <c r="S1965" i="25"/>
  <c r="P407" i="25"/>
  <c r="Q407" i="25"/>
  <c r="S407" i="25"/>
  <c r="P396" i="25"/>
  <c r="S396" i="25"/>
  <c r="Q396" i="25"/>
  <c r="S600" i="25"/>
  <c r="Q600" i="25"/>
  <c r="P600" i="25"/>
  <c r="S1259" i="25"/>
  <c r="P1259" i="25"/>
  <c r="Q1259" i="25"/>
  <c r="S557" i="25"/>
  <c r="P557" i="25"/>
  <c r="S94" i="25"/>
  <c r="Q94" i="25"/>
  <c r="P94" i="25"/>
  <c r="Q1594" i="25"/>
  <c r="S1594" i="25"/>
  <c r="P1594" i="25"/>
  <c r="P319" i="25"/>
  <c r="S319" i="25"/>
  <c r="Q319" i="25"/>
  <c r="P266" i="25"/>
  <c r="S266" i="25"/>
  <c r="Q266" i="25"/>
  <c r="Q2487" i="25"/>
  <c r="S2487" i="25"/>
  <c r="P2487" i="25"/>
  <c r="P2240" i="25"/>
  <c r="Q2240" i="25"/>
  <c r="S2240" i="25"/>
  <c r="S2447" i="25"/>
  <c r="Q2447" i="25"/>
  <c r="P2447" i="25"/>
  <c r="Q314" i="25"/>
  <c r="S314" i="25"/>
  <c r="P314" i="25"/>
  <c r="Q2251" i="25"/>
  <c r="P2251" i="25"/>
  <c r="S2251" i="25"/>
  <c r="S2041" i="25"/>
  <c r="Q2041" i="25"/>
  <c r="P2235" i="25"/>
  <c r="Q2004" i="25"/>
  <c r="S2004" i="25"/>
  <c r="P2004" i="25"/>
  <c r="P2848" i="25"/>
  <c r="Q202" i="25"/>
  <c r="Q217" i="25"/>
  <c r="S477" i="25"/>
  <c r="P477" i="25"/>
  <c r="Q3316" i="25"/>
  <c r="P3316" i="25"/>
  <c r="S3316" i="25"/>
  <c r="P109" i="25"/>
  <c r="S109" i="25"/>
  <c r="Q109" i="25"/>
  <c r="S1920" i="25"/>
  <c r="P1920" i="25"/>
  <c r="Q414" i="25"/>
  <c r="P414" i="25"/>
  <c r="S414" i="25"/>
  <c r="Q2526" i="25"/>
  <c r="P2526" i="25"/>
  <c r="S2526" i="25"/>
  <c r="Q1013" i="25"/>
  <c r="S1013" i="25"/>
  <c r="P1013" i="25"/>
  <c r="Q2640" i="25"/>
  <c r="S2640" i="25"/>
  <c r="P2640" i="25"/>
  <c r="S427" i="25"/>
  <c r="Q427" i="25"/>
  <c r="P427" i="25"/>
  <c r="Q755" i="25"/>
  <c r="S755" i="25"/>
  <c r="P755" i="25"/>
  <c r="Q3107" i="25"/>
  <c r="P3107" i="25"/>
  <c r="S3107" i="25"/>
  <c r="P1379" i="25"/>
  <c r="Q1379" i="25"/>
  <c r="S1379" i="25"/>
  <c r="P1001" i="25"/>
  <c r="Q1001" i="25"/>
  <c r="S1001" i="25"/>
  <c r="Q2357" i="25"/>
  <c r="S2357" i="25"/>
  <c r="P2357" i="25"/>
  <c r="P1754" i="25"/>
  <c r="Q474" i="25"/>
  <c r="P474" i="25"/>
  <c r="S474" i="25"/>
  <c r="P3356" i="25"/>
  <c r="Q3356" i="25"/>
  <c r="S3356" i="25"/>
  <c r="S2787" i="25"/>
  <c r="Q2787" i="25"/>
  <c r="P2787" i="25"/>
  <c r="S1282" i="25"/>
  <c r="Q1282" i="25"/>
  <c r="P1282" i="25"/>
  <c r="P2216" i="25"/>
  <c r="Q2216" i="25"/>
  <c r="S2216" i="25"/>
  <c r="Q3289" i="25"/>
  <c r="S3289" i="25"/>
  <c r="P3289" i="25"/>
  <c r="P2637" i="25"/>
  <c r="Q2637" i="25"/>
  <c r="S2637" i="25"/>
  <c r="Q482" i="25"/>
  <c r="P508" i="25"/>
  <c r="Q508" i="25"/>
  <c r="S508" i="25"/>
  <c r="Q469" i="25"/>
  <c r="S469" i="25"/>
  <c r="P469" i="25"/>
  <c r="Q652" i="25"/>
  <c r="P652" i="25"/>
  <c r="S652" i="25"/>
  <c r="P1622" i="25"/>
  <c r="Q1622" i="25"/>
  <c r="S1622" i="25"/>
  <c r="P233" i="25"/>
  <c r="S233" i="25"/>
  <c r="Q233" i="25"/>
  <c r="P3279" i="25"/>
  <c r="Q3279" i="25"/>
  <c r="S3279" i="25"/>
  <c r="Q2132" i="25"/>
  <c r="P2132" i="25"/>
  <c r="S2132" i="25"/>
  <c r="P27" i="25"/>
  <c r="S27" i="25"/>
  <c r="Q27" i="25"/>
  <c r="Q1357" i="25"/>
  <c r="S1357" i="25"/>
  <c r="P1357" i="25"/>
  <c r="S2760" i="25"/>
  <c r="P2760" i="25"/>
  <c r="S1200" i="25"/>
  <c r="Q1200" i="25"/>
  <c r="P1200" i="25"/>
  <c r="Q3381" i="25"/>
  <c r="P3381" i="25"/>
  <c r="S3381" i="25"/>
  <c r="S2832" i="25"/>
  <c r="P2832" i="25"/>
  <c r="Q2832" i="25"/>
  <c r="P1885" i="25"/>
  <c r="S1885" i="25"/>
  <c r="Q1885" i="25"/>
  <c r="S3148" i="25"/>
  <c r="P3148" i="25"/>
  <c r="Q3148" i="25"/>
  <c r="Q1229" i="25"/>
  <c r="S1229" i="25"/>
  <c r="P1229" i="25"/>
  <c r="Q1589" i="25"/>
  <c r="Q2012" i="25"/>
  <c r="P2012" i="25"/>
  <c r="S2012" i="25"/>
  <c r="S2863" i="25"/>
  <c r="P2863" i="25"/>
  <c r="P737" i="25"/>
  <c r="P1922" i="25"/>
  <c r="S1922" i="25"/>
  <c r="Q1922" i="25"/>
  <c r="S888" i="25"/>
  <c r="P888" i="25"/>
  <c r="Q888" i="25"/>
  <c r="Q1525" i="25"/>
  <c r="P1525" i="25"/>
  <c r="S1525" i="25"/>
  <c r="Q450" i="25"/>
  <c r="S450" i="25"/>
  <c r="P450" i="25"/>
  <c r="S767" i="25"/>
  <c r="Q767" i="25"/>
  <c r="P767" i="25"/>
  <c r="S1900" i="25"/>
  <c r="P1900" i="25"/>
  <c r="Q1900" i="25"/>
  <c r="S2439" i="25"/>
  <c r="Q2439" i="25"/>
  <c r="P2439" i="25"/>
  <c r="S660" i="25"/>
  <c r="Q660" i="25"/>
  <c r="P660" i="25"/>
  <c r="S1523" i="25"/>
  <c r="Q1523" i="25"/>
  <c r="P1523" i="25"/>
  <c r="S1055" i="25"/>
  <c r="P1055" i="25"/>
  <c r="Q1055" i="25"/>
  <c r="Q1699" i="25"/>
  <c r="S1699" i="25"/>
  <c r="P1699" i="25"/>
  <c r="S1656" i="25"/>
  <c r="Q1656" i="25"/>
  <c r="P1656" i="25"/>
  <c r="S1527" i="25"/>
  <c r="Q1527" i="25"/>
  <c r="P1527" i="25"/>
  <c r="S3495" i="25"/>
  <c r="P3495" i="25"/>
  <c r="Q3495" i="25"/>
  <c r="S1045" i="25"/>
  <c r="P1045" i="25"/>
  <c r="Q1045" i="25"/>
  <c r="P1489" i="25"/>
  <c r="S1489" i="25"/>
  <c r="Q1489" i="25"/>
  <c r="S2668" i="25"/>
  <c r="Q2668" i="25"/>
  <c r="P177" i="25"/>
  <c r="Q2486" i="25"/>
  <c r="S2486" i="25"/>
  <c r="P2486" i="25"/>
  <c r="S2144" i="25"/>
  <c r="Q2144" i="25"/>
  <c r="P2144" i="25"/>
  <c r="P2150" i="25"/>
  <c r="S2150" i="25"/>
  <c r="Q2150" i="25"/>
  <c r="Q2661" i="25"/>
  <c r="P2661" i="25"/>
  <c r="S2661" i="25"/>
  <c r="S930" i="25"/>
  <c r="P930" i="25"/>
  <c r="Q930" i="25"/>
  <c r="Q394" i="25"/>
  <c r="S394" i="25"/>
  <c r="P394" i="25"/>
  <c r="P884" i="25"/>
  <c r="S884" i="25"/>
  <c r="Q884" i="25"/>
  <c r="Q875" i="25"/>
  <c r="S875" i="25"/>
  <c r="P875" i="25"/>
  <c r="Q1432" i="25"/>
  <c r="P1432" i="25"/>
  <c r="S1432" i="25"/>
  <c r="Q191" i="25"/>
  <c r="P191" i="25"/>
  <c r="S191" i="25"/>
  <c r="P3430" i="25"/>
  <c r="Q3430" i="25"/>
  <c r="S3430" i="25"/>
  <c r="S2101" i="25"/>
  <c r="Q2101" i="25"/>
  <c r="P3354" i="25"/>
  <c r="S234" i="25"/>
  <c r="Q234" i="25"/>
  <c r="S1899" i="25"/>
  <c r="Q1899" i="25"/>
  <c r="S1222" i="25"/>
  <c r="P1222" i="25"/>
  <c r="Q143" i="25"/>
  <c r="S143" i="25"/>
  <c r="P143" i="25"/>
  <c r="S1540" i="25"/>
  <c r="P1540" i="25"/>
  <c r="Q1540" i="25"/>
  <c r="P1960" i="25"/>
  <c r="S1960" i="25"/>
  <c r="Q1960" i="25"/>
  <c r="Q386" i="25"/>
  <c r="S386" i="25"/>
  <c r="P386" i="25"/>
  <c r="P2193" i="25"/>
  <c r="S2193" i="25"/>
  <c r="Q2193" i="25"/>
  <c r="S1728" i="25"/>
  <c r="P1728" i="25"/>
  <c r="Q1254" i="25"/>
  <c r="P1254" i="25"/>
  <c r="S1254" i="25"/>
  <c r="P497" i="25"/>
  <c r="Q497" i="25"/>
  <c r="S497" i="25"/>
  <c r="S291" i="25"/>
  <c r="P291" i="25"/>
  <c r="P3137" i="25"/>
  <c r="S3137" i="25"/>
  <c r="Q3137" i="25"/>
  <c r="Q2706" i="25"/>
  <c r="P2706" i="25"/>
  <c r="S2706" i="25"/>
  <c r="S1607" i="25"/>
  <c r="Q1607" i="25"/>
  <c r="P1607" i="25"/>
  <c r="Q2077" i="25"/>
  <c r="S2077" i="25"/>
  <c r="P2077" i="25"/>
  <c r="Q2477" i="25"/>
  <c r="P2477" i="25"/>
  <c r="S2477" i="25"/>
  <c r="S773" i="25"/>
  <c r="P773" i="25"/>
  <c r="Q773" i="25"/>
  <c r="Q1067" i="25"/>
  <c r="P1067" i="25"/>
  <c r="S1067" i="25"/>
  <c r="P2488" i="25"/>
  <c r="S2488" i="25"/>
  <c r="Q2488" i="25"/>
  <c r="S2800" i="25"/>
  <c r="Q2800" i="25"/>
  <c r="P2800" i="25"/>
  <c r="S2286" i="25"/>
  <c r="P2286" i="25"/>
  <c r="Q2286" i="25"/>
  <c r="Q1693" i="25"/>
  <c r="P1693" i="25"/>
  <c r="S1693" i="25"/>
  <c r="S561" i="25"/>
  <c r="Q561" i="25"/>
  <c r="P561" i="25"/>
  <c r="P685" i="25"/>
  <c r="S685" i="25"/>
  <c r="Q685" i="25"/>
  <c r="P1131" i="25"/>
  <c r="S1131" i="25"/>
  <c r="S484" i="25"/>
  <c r="P484" i="25"/>
  <c r="Q484" i="25"/>
  <c r="S329" i="25"/>
  <c r="P329" i="25"/>
  <c r="Q329" i="25"/>
  <c r="S1698" i="25"/>
  <c r="P1698" i="25"/>
  <c r="Q1698" i="25"/>
  <c r="P1368" i="25"/>
  <c r="S1368" i="25"/>
  <c r="Q1368" i="25"/>
  <c r="P1350" i="25"/>
  <c r="Q1350" i="25"/>
  <c r="S1350" i="25"/>
  <c r="P218" i="25"/>
  <c r="S218" i="25"/>
  <c r="Q218" i="25"/>
  <c r="P1992" i="25"/>
  <c r="S1992" i="25"/>
  <c r="Q1992" i="25"/>
  <c r="Q522" i="25"/>
  <c r="P522" i="25"/>
  <c r="S522" i="25"/>
  <c r="S10" i="25"/>
  <c r="Q10" i="25"/>
  <c r="P10" i="25"/>
  <c r="S2481" i="25"/>
  <c r="Q2481" i="25"/>
  <c r="P2481" i="25"/>
  <c r="Q696" i="25"/>
  <c r="P696" i="25"/>
  <c r="S696" i="25"/>
  <c r="S87" i="25"/>
  <c r="Q87" i="25"/>
  <c r="P87" i="25"/>
  <c r="P1685" i="25"/>
  <c r="S2976" i="25"/>
  <c r="P2976" i="25"/>
  <c r="P834" i="25"/>
  <c r="S834" i="25"/>
  <c r="Q834" i="25"/>
  <c r="S1249" i="25"/>
  <c r="P1249" i="25"/>
  <c r="Q1249" i="25"/>
  <c r="S363" i="25"/>
  <c r="P363" i="25"/>
  <c r="Q363" i="25"/>
  <c r="Q2907" i="25"/>
  <c r="S2907" i="25"/>
  <c r="P2907" i="25"/>
  <c r="S859" i="25"/>
  <c r="Q859" i="25"/>
  <c r="P859" i="25"/>
  <c r="S1192" i="25"/>
  <c r="Q1192" i="25"/>
  <c r="P1192" i="25"/>
  <c r="P2736" i="25"/>
  <c r="Q2736" i="25"/>
  <c r="S2736" i="25"/>
  <c r="Q2431" i="25"/>
  <c r="P2431" i="25"/>
  <c r="S2431" i="25"/>
  <c r="S3096" i="25"/>
  <c r="Q3096" i="25"/>
  <c r="P3096" i="25"/>
  <c r="P559" i="25"/>
  <c r="S559" i="25"/>
  <c r="Q559" i="25"/>
  <c r="S1186" i="25"/>
  <c r="Q1186" i="25"/>
  <c r="Q2716" i="25"/>
  <c r="S1415" i="25"/>
  <c r="P1415" i="25"/>
  <c r="Q1415" i="25"/>
  <c r="Q2751" i="25"/>
  <c r="P2751" i="25"/>
  <c r="S2751" i="25"/>
  <c r="Q281" i="25"/>
  <c r="P2864" i="25"/>
  <c r="S2864" i="25"/>
  <c r="Q2864" i="25"/>
  <c r="S3072" i="25"/>
  <c r="Q3072" i="25"/>
  <c r="P3072" i="25"/>
  <c r="Q1752" i="25"/>
  <c r="S1752" i="25"/>
  <c r="P1752" i="25"/>
  <c r="Q1539" i="25"/>
  <c r="S1539" i="25"/>
  <c r="P1539" i="25"/>
  <c r="Q599" i="25"/>
  <c r="S599" i="25"/>
  <c r="P599" i="25"/>
  <c r="P161" i="25"/>
  <c r="P1483" i="25"/>
  <c r="S1483" i="25"/>
  <c r="Q1483" i="25"/>
  <c r="P792" i="25"/>
  <c r="S792" i="25"/>
  <c r="Q792" i="25"/>
  <c r="Q237" i="25"/>
  <c r="S237" i="25"/>
  <c r="P237" i="25"/>
  <c r="S356" i="25"/>
  <c r="Q356" i="25"/>
  <c r="P356" i="25"/>
  <c r="P1880" i="25"/>
  <c r="S1880" i="25"/>
  <c r="Q1880" i="25"/>
  <c r="P572" i="25"/>
  <c r="Q125" i="25"/>
  <c r="P125" i="25"/>
  <c r="S125" i="25"/>
  <c r="Q428" i="25"/>
  <c r="S428" i="25"/>
  <c r="P428" i="25"/>
  <c r="S825" i="25"/>
  <c r="Q825" i="25"/>
  <c r="S2244" i="25"/>
  <c r="P2244" i="25"/>
  <c r="Q2244" i="25"/>
  <c r="S1648" i="25"/>
  <c r="P1648" i="25"/>
  <c r="Q1648" i="25"/>
  <c r="Q499" i="25"/>
  <c r="P499" i="25"/>
  <c r="S499" i="25"/>
  <c r="P1050" i="25"/>
  <c r="S1050" i="25"/>
  <c r="Q1050" i="25"/>
  <c r="Q186" i="25"/>
  <c r="P2737" i="25"/>
  <c r="Q2737" i="25"/>
  <c r="S2737" i="25"/>
  <c r="P3068" i="25"/>
  <c r="S3150" i="25"/>
  <c r="P3150" i="25"/>
  <c r="S1864" i="25"/>
  <c r="P1864" i="25"/>
  <c r="Q1864" i="25"/>
  <c r="Q1912" i="25"/>
  <c r="S1912" i="25"/>
  <c r="P1912" i="25"/>
  <c r="Q3147" i="25"/>
  <c r="S3147" i="25"/>
  <c r="P3147" i="25"/>
  <c r="S3240" i="25"/>
  <c r="P3240" i="25"/>
  <c r="Q3240" i="25"/>
  <c r="S30" i="25"/>
  <c r="Q30" i="25"/>
  <c r="P30" i="25"/>
  <c r="P3358" i="25"/>
  <c r="Q3358" i="25"/>
  <c r="S3358" i="25"/>
  <c r="P231" i="25"/>
  <c r="Q231" i="25"/>
  <c r="S231" i="25"/>
  <c r="Q1169" i="25"/>
  <c r="P1169" i="25"/>
  <c r="S1169" i="25"/>
  <c r="S1048" i="25"/>
  <c r="Q1048" i="25"/>
  <c r="P1048" i="25"/>
  <c r="P2641" i="25"/>
  <c r="S2641" i="25"/>
  <c r="Q2641" i="25"/>
  <c r="S315" i="25"/>
  <c r="P315" i="25"/>
  <c r="Q315" i="25"/>
  <c r="S3344" i="25"/>
  <c r="Q3344" i="25"/>
  <c r="P3344" i="25"/>
  <c r="P2933" i="25"/>
  <c r="S2933" i="25"/>
  <c r="Q2933" i="25"/>
  <c r="Q2056" i="25"/>
  <c r="P2056" i="25"/>
  <c r="S2056" i="25"/>
  <c r="P1408" i="25"/>
  <c r="S1408" i="25"/>
  <c r="Q1408" i="25"/>
  <c r="S2333" i="25"/>
  <c r="P2333" i="25"/>
  <c r="Q2333" i="25"/>
  <c r="S2649" i="25"/>
  <c r="P2649" i="25"/>
  <c r="Q2649" i="25"/>
  <c r="S1381" i="25"/>
  <c r="P1381" i="25"/>
  <c r="P2021" i="25"/>
  <c r="S2021" i="25"/>
  <c r="Q2021" i="25"/>
  <c r="Q2947" i="25"/>
  <c r="S2947" i="25"/>
  <c r="P2947" i="25"/>
  <c r="S1109" i="25"/>
  <c r="Q1109" i="25"/>
  <c r="P1109" i="25"/>
  <c r="P2396" i="25"/>
  <c r="Q2396" i="25"/>
  <c r="S2396" i="25"/>
  <c r="Q2405" i="25"/>
  <c r="P2405" i="25"/>
  <c r="S2405" i="25"/>
  <c r="S2005" i="25"/>
  <c r="Q2005" i="25"/>
  <c r="P2005" i="25"/>
  <c r="Q483" i="25"/>
  <c r="P483" i="25"/>
  <c r="S483" i="25"/>
  <c r="Q1278" i="25"/>
  <c r="P1278" i="25"/>
  <c r="S1278" i="25"/>
  <c r="S303" i="25"/>
  <c r="P303" i="25"/>
  <c r="Q108" i="25"/>
  <c r="S108" i="25"/>
  <c r="P108" i="25"/>
  <c r="P121" i="25"/>
  <c r="Q121" i="25"/>
  <c r="S121" i="25"/>
  <c r="P3085" i="25"/>
  <c r="S3085" i="25"/>
  <c r="Q3085" i="25"/>
  <c r="Q2675" i="25"/>
  <c r="S2675" i="25"/>
  <c r="P2675" i="25"/>
  <c r="P846" i="25"/>
  <c r="Q846" i="25"/>
  <c r="S846" i="25"/>
  <c r="Q1866" i="25"/>
  <c r="P1866" i="25"/>
  <c r="S1866" i="25"/>
  <c r="S439" i="25"/>
  <c r="Q439" i="25"/>
  <c r="P1840" i="25"/>
  <c r="Q1840" i="25"/>
  <c r="S1840" i="25"/>
  <c r="Q52" i="25"/>
  <c r="S52" i="25"/>
  <c r="P52" i="25"/>
  <c r="S2709" i="25"/>
  <c r="Q2709" i="25"/>
  <c r="P2709" i="25"/>
  <c r="S2128" i="25"/>
  <c r="P2128" i="25"/>
  <c r="Q2128" i="25"/>
  <c r="P1545" i="25"/>
  <c r="S1545" i="25"/>
  <c r="Q1545" i="25"/>
  <c r="P2540" i="25"/>
  <c r="Q2540" i="25"/>
  <c r="S2540" i="25"/>
  <c r="P1860" i="25"/>
  <c r="Q1472" i="25"/>
  <c r="P1472" i="25"/>
  <c r="S1472" i="25"/>
  <c r="Q3399" i="25"/>
  <c r="P2629" i="25"/>
  <c r="S2629" i="25"/>
  <c r="Q2629" i="25"/>
  <c r="Q2355" i="25"/>
  <c r="S2355" i="25"/>
  <c r="P2355" i="25"/>
  <c r="P1714" i="25"/>
  <c r="S1714" i="25"/>
  <c r="Q1714" i="25"/>
  <c r="Q775" i="25"/>
  <c r="S775" i="25"/>
  <c r="P775" i="25"/>
  <c r="P1264" i="25"/>
  <c r="S1264" i="25"/>
  <c r="Q1264" i="25"/>
  <c r="S2235" i="25"/>
  <c r="Q2235" i="25"/>
  <c r="Q1199" i="25"/>
  <c r="S1199" i="25"/>
  <c r="P1199" i="25"/>
  <c r="P3318" i="25"/>
  <c r="S3318" i="25"/>
  <c r="Q3318" i="25"/>
  <c r="P2762" i="25"/>
  <c r="Q2762" i="25"/>
  <c r="S2762" i="25"/>
  <c r="S774" i="25"/>
  <c r="Q774" i="25"/>
  <c r="P774" i="25"/>
  <c r="S2848" i="25"/>
  <c r="Q2848" i="25"/>
  <c r="S202" i="25"/>
  <c r="P202" i="25"/>
  <c r="S1705" i="25"/>
  <c r="Q1705" i="25"/>
  <c r="P1705" i="25"/>
  <c r="P3305" i="25"/>
  <c r="S3305" i="25"/>
  <c r="Q3305" i="25"/>
  <c r="S217" i="25"/>
  <c r="P217" i="25"/>
  <c r="S2511" i="25"/>
  <c r="Q2511" i="25"/>
  <c r="P2511" i="25"/>
  <c r="S1569" i="25"/>
  <c r="P1569" i="25"/>
  <c r="Q1569" i="25"/>
  <c r="P2743" i="25"/>
  <c r="S2743" i="25"/>
  <c r="Q2743" i="25"/>
  <c r="P1427" i="25"/>
  <c r="Q1427" i="25"/>
  <c r="S1427" i="25"/>
  <c r="S1471" i="25"/>
  <c r="Q1471" i="25"/>
  <c r="P1471" i="25"/>
  <c r="P649" i="25"/>
  <c r="S649" i="25"/>
  <c r="Q649" i="25"/>
  <c r="Q2105" i="25"/>
  <c r="P2105" i="25"/>
  <c r="S2105" i="25"/>
  <c r="S966" i="25"/>
  <c r="P966" i="25"/>
  <c r="Q966" i="25"/>
  <c r="S3333" i="25"/>
  <c r="P3333" i="25"/>
  <c r="Q3333" i="25"/>
  <c r="P1346" i="25"/>
  <c r="Q1346" i="25"/>
  <c r="S1346" i="25"/>
  <c r="S2358" i="25"/>
  <c r="P2358" i="25"/>
  <c r="Q2358" i="25"/>
  <c r="Q492" i="25"/>
  <c r="S492" i="25"/>
  <c r="P492" i="25"/>
  <c r="S1754" i="25"/>
  <c r="Q1754" i="25"/>
  <c r="P2874" i="25"/>
  <c r="S2874" i="25"/>
  <c r="Q2874" i="25"/>
  <c r="P1967" i="25"/>
  <c r="S1967" i="25"/>
  <c r="Q1967" i="25"/>
  <c r="S3262" i="25"/>
  <c r="Q3262" i="25"/>
  <c r="P3262" i="25"/>
  <c r="S2008" i="25"/>
  <c r="Q2008" i="25"/>
  <c r="P2008" i="25"/>
  <c r="P2269" i="25"/>
  <c r="Q3478" i="25"/>
  <c r="P3025" i="25"/>
  <c r="Q3025" i="25"/>
  <c r="S3025" i="25"/>
  <c r="S59" i="25"/>
  <c r="Q59" i="25"/>
  <c r="P59" i="25"/>
  <c r="P1506" i="25"/>
  <c r="S382" i="25"/>
  <c r="P382" i="25"/>
  <c r="Q382" i="25"/>
  <c r="S482" i="25"/>
  <c r="P482" i="25"/>
  <c r="S611" i="25"/>
  <c r="P611" i="25"/>
  <c r="Q611" i="25"/>
  <c r="P247" i="25"/>
  <c r="Q247" i="25"/>
  <c r="S247" i="25"/>
  <c r="Q2852" i="25"/>
  <c r="S2852" i="25"/>
  <c r="P2852" i="25"/>
  <c r="Q2673" i="25"/>
  <c r="P2673" i="25"/>
  <c r="S2673" i="25"/>
  <c r="P2327" i="25"/>
  <c r="Q2327" i="25"/>
  <c r="S2327" i="25"/>
  <c r="S637" i="25"/>
  <c r="Q637" i="25"/>
  <c r="P637" i="25"/>
  <c r="Q2875" i="25"/>
  <c r="Q1629" i="25"/>
  <c r="S1629" i="25"/>
  <c r="P1629" i="25"/>
  <c r="Q2510" i="25"/>
  <c r="S2510" i="25"/>
  <c r="P2510" i="25"/>
  <c r="S3132" i="25"/>
  <c r="Q3132" i="25"/>
  <c r="P3132" i="25"/>
  <c r="S2159" i="25"/>
  <c r="Q2159" i="25"/>
  <c r="P2159" i="25"/>
  <c r="Q673" i="25"/>
  <c r="P673" i="25"/>
  <c r="S673" i="25"/>
  <c r="P1133" i="25"/>
  <c r="Q2432" i="25"/>
  <c r="S2432" i="25"/>
  <c r="P2432" i="25"/>
  <c r="P2678" i="25"/>
  <c r="S2678" i="25"/>
  <c r="Q2678" i="25"/>
  <c r="P2703" i="25"/>
  <c r="S1589" i="25"/>
  <c r="P1589" i="25"/>
  <c r="S1755" i="25"/>
  <c r="P1755" i="25"/>
  <c r="Q1755" i="25"/>
  <c r="P2466" i="25"/>
  <c r="Q2466" i="25"/>
  <c r="S2466" i="25"/>
  <c r="Q868" i="25"/>
  <c r="P868" i="25"/>
  <c r="S868" i="25"/>
  <c r="P537" i="25"/>
  <c r="S537" i="25"/>
  <c r="Q537" i="25"/>
  <c r="P201" i="25"/>
  <c r="Q201" i="25"/>
  <c r="S201" i="25"/>
  <c r="S737" i="25"/>
  <c r="Q737" i="25"/>
  <c r="S40" i="25"/>
  <c r="Q40" i="25"/>
  <c r="P40" i="25"/>
  <c r="Q3321" i="25"/>
  <c r="P1566" i="25"/>
  <c r="Q1566" i="25"/>
  <c r="S1566" i="25"/>
  <c r="S1218" i="25"/>
  <c r="Q1218" i="25"/>
  <c r="P1218" i="25"/>
  <c r="S2369" i="25"/>
  <c r="P2369" i="25"/>
  <c r="Q2369" i="25"/>
  <c r="Q2340" i="25"/>
  <c r="P2340" i="25"/>
  <c r="S2340" i="25"/>
  <c r="P1568" i="25"/>
  <c r="S1568" i="25"/>
  <c r="Q1568" i="25"/>
  <c r="S790" i="25"/>
  <c r="P790" i="25"/>
  <c r="Q790" i="25"/>
  <c r="S287" i="25"/>
  <c r="Q287" i="25"/>
  <c r="P287" i="25"/>
  <c r="S2738" i="25"/>
  <c r="Q2738" i="25"/>
  <c r="P2738" i="25"/>
  <c r="P2029" i="25"/>
  <c r="S2029" i="25"/>
  <c r="Q2029" i="25"/>
  <c r="S2006" i="25"/>
  <c r="P2006" i="25"/>
  <c r="Q2006" i="25"/>
  <c r="S248" i="25"/>
  <c r="P248" i="25"/>
  <c r="Q248" i="25"/>
  <c r="Q1623" i="25"/>
  <c r="S1623" i="25"/>
  <c r="P1623" i="25"/>
  <c r="S177" i="25"/>
  <c r="Q177" i="25"/>
  <c r="P1581" i="25"/>
  <c r="S3260" i="25"/>
  <c r="Q3260" i="25"/>
  <c r="P3260" i="25"/>
  <c r="P2607" i="25"/>
  <c r="Q2607" i="25"/>
  <c r="S2607" i="25"/>
  <c r="Q2057" i="25"/>
  <c r="S687" i="25"/>
  <c r="Q687" i="25"/>
  <c r="P687" i="25"/>
  <c r="Q433" i="25"/>
  <c r="S433" i="25"/>
  <c r="P433" i="25"/>
  <c r="Q2748" i="25"/>
  <c r="P2748" i="25"/>
  <c r="S2748" i="25"/>
  <c r="Q731" i="25"/>
  <c r="S731" i="25"/>
  <c r="P731" i="25"/>
  <c r="S2470" i="25"/>
  <c r="P2470" i="25"/>
  <c r="Q2470" i="25"/>
  <c r="P567" i="25"/>
  <c r="Q567" i="25"/>
  <c r="S567" i="25"/>
  <c r="S632" i="25"/>
  <c r="P632" i="25"/>
  <c r="Q632" i="25"/>
  <c r="S1057" i="25"/>
  <c r="Q1057" i="25"/>
  <c r="P1057" i="25"/>
  <c r="S2121" i="25"/>
  <c r="Q2121" i="25"/>
  <c r="P2121" i="25"/>
  <c r="P1930" i="25"/>
  <c r="Q1930" i="25"/>
  <c r="S1930" i="25"/>
  <c r="Q378" i="25"/>
  <c r="S378" i="25"/>
  <c r="P378" i="25"/>
  <c r="S1981" i="25"/>
  <c r="Q1981" i="25"/>
  <c r="P1981" i="25"/>
  <c r="Q3035" i="25"/>
  <c r="P3035" i="25"/>
  <c r="S3035" i="25"/>
  <c r="P1321" i="25"/>
  <c r="S1321" i="25"/>
  <c r="Q1321" i="25"/>
  <c r="P1932" i="25"/>
  <c r="Q1932" i="25"/>
  <c r="S1932" i="25"/>
  <c r="Q1503" i="25"/>
  <c r="S1503" i="25"/>
  <c r="P1503" i="25"/>
  <c r="P1998" i="25"/>
  <c r="Q1998" i="25"/>
  <c r="S1998" i="25"/>
  <c r="P1555" i="25"/>
  <c r="Q1555" i="25"/>
  <c r="S1555" i="25"/>
  <c r="S3354" i="25"/>
  <c r="Q3354" i="25"/>
  <c r="S306" i="25"/>
  <c r="P306" i="25"/>
  <c r="Q306" i="25"/>
  <c r="P3235" i="25"/>
  <c r="Q2345" i="25"/>
  <c r="S2345" i="25"/>
  <c r="P2345" i="25"/>
  <c r="P2225" i="25"/>
  <c r="S2225" i="25"/>
  <c r="Q2225" i="25"/>
  <c r="P3273" i="25"/>
  <c r="S3273" i="25"/>
  <c r="Q3273" i="25"/>
  <c r="P440" i="25"/>
  <c r="Q440" i="25"/>
  <c r="S440" i="25"/>
  <c r="S2662" i="25"/>
  <c r="Q2662" i="25"/>
  <c r="P2662" i="25"/>
  <c r="Q1588" i="25"/>
  <c r="P1588" i="25"/>
  <c r="S1588" i="25"/>
  <c r="P747" i="25"/>
  <c r="Q747" i="25"/>
  <c r="S747" i="25"/>
  <c r="S163" i="25"/>
  <c r="P163" i="25"/>
  <c r="Q163" i="25"/>
  <c r="S2625" i="25"/>
  <c r="Q2625" i="25"/>
  <c r="P2625" i="25"/>
  <c r="Q3067" i="25"/>
  <c r="P360" i="25"/>
  <c r="S360" i="25"/>
  <c r="Q360" i="25"/>
  <c r="Q3117" i="25"/>
  <c r="P3117" i="25"/>
  <c r="S3117" i="25"/>
  <c r="P19" i="25"/>
  <c r="S19" i="25"/>
  <c r="Q19" i="25"/>
  <c r="P502" i="25"/>
  <c r="S502" i="25"/>
  <c r="Q502" i="25"/>
  <c r="S292" i="25"/>
  <c r="Q292" i="25"/>
  <c r="P292" i="25"/>
  <c r="S2992" i="25"/>
  <c r="P2992" i="25"/>
  <c r="Q2992" i="25"/>
  <c r="Q139" i="25"/>
  <c r="S139" i="25"/>
  <c r="P139" i="25"/>
  <c r="P72" i="25"/>
  <c r="S72" i="25"/>
  <c r="Q72" i="25"/>
  <c r="P1431" i="25"/>
  <c r="Q1431" i="25"/>
  <c r="S1431" i="25"/>
  <c r="Q403" i="25"/>
  <c r="S403" i="25"/>
  <c r="P403" i="25"/>
  <c r="Q1058" i="25"/>
  <c r="S1058" i="25"/>
  <c r="P1058" i="25"/>
  <c r="Q391" i="25"/>
  <c r="P1868" i="25"/>
  <c r="S1868" i="25"/>
  <c r="Q1868" i="25"/>
  <c r="Q384" i="25"/>
  <c r="P384" i="25"/>
  <c r="S384" i="25"/>
  <c r="S1974" i="25"/>
  <c r="P1974" i="25"/>
  <c r="Q1974" i="25"/>
  <c r="Q2836" i="25"/>
  <c r="P2836" i="25"/>
  <c r="S2836" i="25"/>
  <c r="Q1344" i="25"/>
  <c r="S1344" i="25"/>
  <c r="P1344" i="25"/>
  <c r="P3370" i="25"/>
  <c r="Q3370" i="25"/>
  <c r="S3370" i="25"/>
  <c r="P2171" i="25"/>
  <c r="S2171" i="25"/>
  <c r="Q2171" i="25"/>
  <c r="P3104" i="25"/>
  <c r="Q3104" i="25"/>
  <c r="S3104" i="25"/>
  <c r="Q3446" i="25"/>
  <c r="S3446" i="25"/>
  <c r="P3446" i="25"/>
  <c r="Q842" i="25"/>
  <c r="P842" i="25"/>
  <c r="S842" i="25"/>
  <c r="Q2910" i="25"/>
  <c r="S2479" i="25"/>
  <c r="P2479" i="25"/>
  <c r="Q2479" i="25"/>
  <c r="P2023" i="25"/>
  <c r="Q2023" i="25"/>
  <c r="S2023" i="25"/>
  <c r="P98" i="25"/>
  <c r="S98" i="25"/>
  <c r="Q98" i="25"/>
  <c r="S1128" i="25"/>
  <c r="Q1128" i="25"/>
  <c r="P1128" i="25"/>
  <c r="S1685" i="25"/>
  <c r="Q1685" i="25"/>
  <c r="P2165" i="25"/>
  <c r="S2165" i="25"/>
  <c r="Q2165" i="25"/>
  <c r="S543" i="25"/>
  <c r="P543" i="25"/>
  <c r="Q543" i="25"/>
  <c r="S1466" i="25"/>
  <c r="P1466" i="25"/>
  <c r="Q1466" i="25"/>
  <c r="P994" i="25"/>
  <c r="Q994" i="25"/>
  <c r="S994" i="25"/>
  <c r="P1731" i="25"/>
  <c r="S1731" i="25"/>
  <c r="Q1731" i="25"/>
  <c r="Q135" i="25"/>
  <c r="S135" i="25"/>
  <c r="P135" i="25"/>
  <c r="S2503" i="25"/>
  <c r="P2503" i="25"/>
  <c r="Q2503" i="25"/>
  <c r="P1904" i="25"/>
  <c r="S633" i="25"/>
  <c r="P633" i="25"/>
  <c r="Q633" i="25"/>
  <c r="S3320" i="25"/>
  <c r="P3320" i="25"/>
  <c r="Q3320" i="25"/>
  <c r="Q473" i="25"/>
  <c r="P473" i="25"/>
  <c r="S473" i="25"/>
  <c r="S154" i="25"/>
  <c r="P154" i="25"/>
  <c r="Q154" i="25"/>
  <c r="Q1683" i="25"/>
  <c r="S1683" i="25"/>
  <c r="P1683" i="25"/>
  <c r="S2716" i="25"/>
  <c r="P2716" i="25"/>
  <c r="P1181" i="25"/>
  <c r="Q1181" i="25"/>
  <c r="S1181" i="25"/>
  <c r="S281" i="25"/>
  <c r="P281" i="25"/>
  <c r="P1389" i="25"/>
  <c r="S1389" i="25"/>
  <c r="Q1389" i="25"/>
  <c r="P3165" i="25"/>
  <c r="S346" i="25"/>
  <c r="P346" i="25"/>
  <c r="Q346" i="25"/>
  <c r="P365" i="25"/>
  <c r="Q365" i="25"/>
  <c r="S365" i="25"/>
  <c r="P2270" i="25"/>
  <c r="Q2270" i="25"/>
  <c r="S2270" i="25"/>
  <c r="S2461" i="25"/>
  <c r="P2461" i="25"/>
  <c r="Q2461" i="25"/>
  <c r="S161" i="25"/>
  <c r="Q161" i="25"/>
  <c r="Q753" i="25"/>
  <c r="S753" i="25"/>
  <c r="P753" i="25"/>
  <c r="S572" i="25"/>
  <c r="Q572" i="25"/>
  <c r="P2124" i="25"/>
  <c r="S2124" i="25"/>
  <c r="Q2124" i="25"/>
  <c r="Q48" i="25"/>
  <c r="S48" i="25"/>
  <c r="P48" i="25"/>
  <c r="Q198" i="25"/>
  <c r="S198" i="25"/>
  <c r="P198" i="25"/>
  <c r="Q259" i="25"/>
  <c r="P259" i="25"/>
  <c r="S259" i="25"/>
  <c r="Q2180" i="25"/>
  <c r="P2180" i="25"/>
  <c r="S2180" i="25"/>
  <c r="Q709" i="25"/>
  <c r="S645" i="25"/>
  <c r="P645" i="25"/>
  <c r="Q645" i="25"/>
  <c r="P2519" i="25"/>
  <c r="Q2519" i="25"/>
  <c r="S2519" i="25"/>
  <c r="S2425" i="25"/>
  <c r="Q2425" i="25"/>
  <c r="P2425" i="25"/>
  <c r="P1481" i="25"/>
  <c r="S1481" i="25"/>
  <c r="Q1481" i="25"/>
  <c r="Q3167" i="25"/>
  <c r="Q2284" i="25"/>
  <c r="S2284" i="25"/>
  <c r="P2284" i="25"/>
  <c r="S186" i="25"/>
  <c r="P186" i="25"/>
  <c r="S179" i="25"/>
  <c r="Q179" i="25"/>
  <c r="P179" i="25"/>
  <c r="P2561" i="25"/>
  <c r="Q2561" i="25"/>
  <c r="S2561" i="25"/>
  <c r="P1474" i="25"/>
  <c r="Q1474" i="25"/>
  <c r="S1474" i="25"/>
  <c r="S242" i="25"/>
  <c r="P242" i="25"/>
  <c r="Q242" i="25"/>
  <c r="S3068" i="25"/>
  <c r="Q3068" i="25"/>
  <c r="S2734" i="25"/>
  <c r="P2734" i="25"/>
  <c r="Q2734" i="25"/>
  <c r="S1624" i="25"/>
  <c r="P1624" i="25"/>
  <c r="Q1624" i="25"/>
  <c r="S2149" i="25"/>
  <c r="Q2149" i="25"/>
  <c r="P2149" i="25"/>
  <c r="Q2304" i="25"/>
  <c r="P2304" i="25"/>
  <c r="S2304" i="25"/>
  <c r="Q852" i="25"/>
  <c r="P852" i="25"/>
  <c r="S852" i="25"/>
  <c r="Q899" i="25"/>
  <c r="P899" i="25"/>
  <c r="S899" i="25"/>
  <c r="S1725" i="25"/>
  <c r="Q1725" i="25"/>
  <c r="P1725" i="25"/>
  <c r="P3181" i="25"/>
  <c r="S3181" i="25"/>
  <c r="Q3181" i="25"/>
  <c r="P1295" i="25"/>
  <c r="S1295" i="25"/>
  <c r="Q1295" i="25"/>
  <c r="P1884" i="25"/>
  <c r="S1884" i="25"/>
  <c r="Q1884" i="25"/>
  <c r="S2733" i="25"/>
  <c r="P2733" i="25"/>
  <c r="Q2733" i="25"/>
  <c r="Q3221" i="25"/>
  <c r="P3221" i="25"/>
  <c r="S3221" i="25"/>
  <c r="S476" i="25"/>
  <c r="P476" i="25"/>
  <c r="Q476" i="25"/>
  <c r="S3065" i="25"/>
  <c r="Q3065" i="25"/>
  <c r="P3065" i="25"/>
  <c r="S2567" i="25"/>
  <c r="Q2567" i="25"/>
  <c r="P2567" i="25"/>
  <c r="P119" i="25"/>
  <c r="Q119" i="25"/>
  <c r="S119" i="25"/>
  <c r="Q352" i="25"/>
  <c r="S352" i="25"/>
  <c r="P352" i="25"/>
  <c r="Q206" i="25"/>
  <c r="P206" i="25"/>
  <c r="S206" i="25"/>
  <c r="Q2517" i="25"/>
  <c r="S2517" i="25"/>
  <c r="P2517" i="25"/>
  <c r="Q782" i="25"/>
  <c r="P782" i="25"/>
  <c r="S782" i="25"/>
  <c r="S1953" i="25"/>
  <c r="Q1953" i="25"/>
  <c r="P1953" i="25"/>
  <c r="P170" i="25"/>
  <c r="S170" i="25"/>
  <c r="Q170" i="25"/>
  <c r="Q1907" i="25"/>
  <c r="P1907" i="25"/>
  <c r="S1907" i="25"/>
  <c r="S3465" i="25"/>
  <c r="Q3465" i="25"/>
  <c r="S196" i="25"/>
  <c r="Q196" i="25"/>
  <c r="P196" i="25"/>
  <c r="P816" i="25"/>
  <c r="Q816" i="25"/>
  <c r="S816" i="25"/>
  <c r="P1784" i="25"/>
  <c r="S1784" i="25"/>
  <c r="Q1784" i="25"/>
  <c r="Q3497" i="25"/>
  <c r="P3497" i="25"/>
  <c r="S3497" i="25"/>
  <c r="P3434" i="25"/>
  <c r="Q3434" i="25"/>
  <c r="S3434" i="25"/>
  <c r="Q1457" i="25"/>
  <c r="P1457" i="25"/>
  <c r="S1457" i="25"/>
  <c r="S3091" i="25"/>
  <c r="Q3091" i="25"/>
  <c r="P3091" i="25"/>
  <c r="S3098" i="25"/>
  <c r="Q3098" i="25"/>
  <c r="P3098" i="25"/>
  <c r="Q1047" i="25"/>
  <c r="P1047" i="25"/>
  <c r="S1047" i="25"/>
  <c r="Q901" i="25"/>
  <c r="P901" i="25"/>
  <c r="S901" i="25"/>
  <c r="S2047" i="25"/>
  <c r="Q2047" i="25"/>
  <c r="P2047" i="25"/>
  <c r="Q1876" i="25"/>
  <c r="S1876" i="25"/>
  <c r="P1876" i="25"/>
  <c r="S57" i="25"/>
  <c r="Q57" i="25"/>
  <c r="P57" i="25"/>
  <c r="S509" i="25"/>
  <c r="P509" i="25"/>
  <c r="Q509" i="25"/>
  <c r="S756" i="25"/>
  <c r="Q756" i="25"/>
  <c r="P756" i="25"/>
  <c r="P3460" i="25"/>
  <c r="Q3460" i="25"/>
  <c r="S3460" i="25"/>
  <c r="Q793" i="25"/>
  <c r="S793" i="25"/>
  <c r="P793" i="25"/>
  <c r="S525" i="25"/>
  <c r="Q525" i="25"/>
  <c r="P525" i="25"/>
  <c r="S2370" i="25"/>
  <c r="P2370" i="25"/>
  <c r="Q2370" i="25"/>
  <c r="P776" i="25"/>
  <c r="Q776" i="25"/>
  <c r="S776" i="25"/>
  <c r="P1406" i="25"/>
  <c r="S1406" i="25"/>
  <c r="Q1406" i="25"/>
  <c r="P1682" i="25"/>
  <c r="S1682" i="25"/>
  <c r="Q1682" i="25"/>
  <c r="S2816" i="25"/>
  <c r="Q2816" i="25"/>
  <c r="P2816" i="25"/>
  <c r="P3295" i="25"/>
  <c r="Q3295" i="25"/>
  <c r="S3295" i="25"/>
  <c r="P2919" i="25"/>
  <c r="S2919" i="25"/>
  <c r="Q2919" i="25"/>
  <c r="S1860" i="25"/>
  <c r="Q1860" i="25"/>
  <c r="Q831" i="25"/>
  <c r="P831" i="25"/>
  <c r="S831" i="25"/>
  <c r="S3399" i="25"/>
  <c r="P3399" i="25"/>
  <c r="Q2624" i="25"/>
  <c r="P2624" i="25"/>
  <c r="S2624" i="25"/>
  <c r="S1586" i="25"/>
  <c r="Q1586" i="25"/>
  <c r="P1586" i="25"/>
  <c r="S1842" i="25"/>
  <c r="Q1842" i="25"/>
  <c r="P1842" i="25"/>
  <c r="Q987" i="25"/>
  <c r="S987" i="25"/>
  <c r="P987" i="25"/>
  <c r="P2247" i="25"/>
  <c r="Q2247" i="25"/>
  <c r="S2247" i="25"/>
  <c r="S653" i="25"/>
  <c r="Q653" i="25"/>
  <c r="P653" i="25"/>
  <c r="P3078" i="25"/>
  <c r="Q3078" i="25"/>
  <c r="S3078" i="25"/>
  <c r="Q404" i="25"/>
  <c r="S404" i="25"/>
  <c r="P404" i="25"/>
  <c r="Q718" i="25"/>
  <c r="P718" i="25"/>
  <c r="S718" i="25"/>
  <c r="P3384" i="25"/>
  <c r="S3384" i="25"/>
  <c r="Q3384" i="25"/>
  <c r="P377" i="25"/>
  <c r="Q377" i="25"/>
  <c r="S377" i="25"/>
  <c r="Q1843" i="25"/>
  <c r="S1843" i="25"/>
  <c r="P1843" i="25"/>
  <c r="S1374" i="25"/>
  <c r="P1374" i="25"/>
  <c r="Q1374" i="25"/>
  <c r="S426" i="25"/>
  <c r="Q426" i="25"/>
  <c r="P426" i="25"/>
  <c r="Q2811" i="25"/>
  <c r="S2811" i="25"/>
  <c r="P2811" i="25"/>
  <c r="Q1694" i="25"/>
  <c r="S1694" i="25"/>
  <c r="P1694" i="25"/>
  <c r="S1991" i="25"/>
  <c r="P1991" i="25"/>
  <c r="Q1991" i="25"/>
  <c r="P187" i="25"/>
  <c r="S187" i="25"/>
  <c r="Q187" i="25"/>
  <c r="Q2892" i="25"/>
  <c r="S2892" i="25"/>
  <c r="P2892" i="25"/>
  <c r="P2746" i="25"/>
  <c r="Q2746" i="25"/>
  <c r="S2746" i="25"/>
  <c r="Q3334" i="25"/>
  <c r="P3334" i="25"/>
  <c r="S3334" i="25"/>
  <c r="Q3033" i="25"/>
  <c r="P3033" i="25"/>
  <c r="S3033" i="25"/>
  <c r="S322" i="25"/>
  <c r="P322" i="25"/>
  <c r="Q322" i="25"/>
  <c r="S1956" i="25"/>
  <c r="Q1956" i="25"/>
  <c r="P1956" i="25"/>
  <c r="Q1526" i="25"/>
  <c r="S1526" i="25"/>
  <c r="P1526" i="25"/>
  <c r="P3329" i="25"/>
  <c r="Q3329" i="25"/>
  <c r="S3329" i="25"/>
  <c r="P348" i="25"/>
  <c r="S348" i="25"/>
  <c r="Q348" i="25"/>
  <c r="S2269" i="25"/>
  <c r="Q2269" i="25"/>
  <c r="S3478" i="25"/>
  <c r="P3478" i="25"/>
  <c r="Q1365" i="25"/>
  <c r="S1365" i="25"/>
  <c r="P1365" i="25"/>
  <c r="S1329" i="25"/>
  <c r="P1329" i="25"/>
  <c r="Q1329" i="25"/>
  <c r="P3204" i="25"/>
  <c r="Q3204" i="25"/>
  <c r="S3204" i="25"/>
  <c r="S1506" i="25"/>
  <c r="Q1506" i="25"/>
  <c r="S595" i="25"/>
  <c r="Q595" i="25"/>
  <c r="P595" i="25"/>
  <c r="S2799" i="25"/>
  <c r="P2799" i="25"/>
  <c r="Q2799" i="25"/>
  <c r="Q2277" i="25"/>
  <c r="S2277" i="25"/>
  <c r="P2277" i="25"/>
  <c r="Q220" i="25"/>
  <c r="S220" i="25"/>
  <c r="P220" i="25"/>
  <c r="P609" i="25"/>
  <c r="S609" i="25"/>
  <c r="Q609" i="25"/>
  <c r="S769" i="25"/>
  <c r="Q769" i="25"/>
  <c r="P769" i="25"/>
  <c r="P1255" i="25"/>
  <c r="Q1255" i="25"/>
  <c r="S1255" i="25"/>
  <c r="S1243" i="25"/>
  <c r="P1243" i="25"/>
  <c r="Q1243" i="25"/>
  <c r="S1388" i="25"/>
  <c r="P1388" i="25"/>
  <c r="Q1388" i="25"/>
  <c r="S1005" i="25"/>
  <c r="Q1005" i="25"/>
  <c r="P1005" i="25"/>
  <c r="S3389" i="25"/>
  <c r="P3389" i="25"/>
  <c r="Q3389" i="25"/>
  <c r="S2875" i="25"/>
  <c r="P2875" i="25"/>
  <c r="S1133" i="25"/>
  <c r="Q1133" i="25"/>
  <c r="Q784" i="25"/>
  <c r="S784" i="25"/>
  <c r="P784" i="25"/>
  <c r="S2703" i="25"/>
  <c r="Q2703" i="25"/>
  <c r="P628" i="25"/>
  <c r="S628" i="25"/>
  <c r="Q628" i="25"/>
  <c r="S3086" i="25"/>
  <c r="P3086" i="25"/>
  <c r="Q3086" i="25"/>
  <c r="S3321" i="25"/>
  <c r="P3321" i="25"/>
  <c r="P3317" i="25"/>
  <c r="Q3317" i="25"/>
  <c r="S3317" i="25"/>
  <c r="S2725" i="25"/>
  <c r="Q2725" i="25"/>
  <c r="P2725" i="25"/>
  <c r="Q157" i="25"/>
  <c r="P157" i="25"/>
  <c r="S157" i="25"/>
  <c r="S2027" i="25"/>
  <c r="P2027" i="25"/>
  <c r="Q2027" i="25"/>
  <c r="P3003" i="25"/>
  <c r="Q3003" i="25"/>
  <c r="S3003" i="25"/>
  <c r="S2556" i="25"/>
  <c r="Q2556" i="25"/>
  <c r="P2556" i="25"/>
  <c r="P1820" i="25"/>
  <c r="Q1820" i="25"/>
  <c r="S1820" i="25"/>
  <c r="P2822" i="25"/>
  <c r="S2822" i="25"/>
  <c r="Q2822" i="25"/>
  <c r="Q1238" i="25"/>
  <c r="S1238" i="25"/>
  <c r="P1238" i="25"/>
  <c r="S216" i="25"/>
  <c r="P216" i="25"/>
  <c r="Q216" i="25"/>
  <c r="Q715" i="25"/>
  <c r="S715" i="25"/>
  <c r="P715" i="25"/>
  <c r="S1581" i="25"/>
  <c r="Q1581" i="25"/>
  <c r="S2057" i="25"/>
  <c r="P2057" i="25"/>
  <c r="S2968" i="25"/>
  <c r="Q2968" i="25"/>
  <c r="P2968" i="25"/>
  <c r="Q2192" i="25"/>
  <c r="P2192" i="25"/>
  <c r="S2192" i="25"/>
  <c r="Q510" i="25"/>
  <c r="P510" i="25"/>
  <c r="S510" i="25"/>
  <c r="S2613" i="25"/>
  <c r="Q2613" i="25"/>
  <c r="P2613" i="25"/>
  <c r="S1644" i="25"/>
  <c r="Q1644" i="25"/>
  <c r="P1644" i="25"/>
  <c r="S1841" i="25"/>
  <c r="Q1841" i="25"/>
  <c r="P1841" i="25"/>
  <c r="Q2608" i="25"/>
  <c r="S2608" i="25"/>
  <c r="P2608" i="25"/>
  <c r="S1776" i="25"/>
  <c r="Q1776" i="25"/>
  <c r="P1776" i="25"/>
  <c r="S1767" i="25"/>
  <c r="Q1767" i="25"/>
  <c r="P1767" i="25"/>
  <c r="P2116" i="25"/>
  <c r="S2116" i="25"/>
  <c r="Q2116" i="25"/>
  <c r="S1790" i="25"/>
  <c r="Q1790" i="25"/>
  <c r="P1790" i="25"/>
  <c r="S2259" i="25"/>
  <c r="Q2259" i="25"/>
  <c r="P2259" i="25"/>
  <c r="Q1945" i="25"/>
  <c r="P1945" i="25"/>
  <c r="S1945" i="25"/>
  <c r="Q2098" i="25"/>
  <c r="P2098" i="25"/>
  <c r="S2098" i="25"/>
  <c r="S2490" i="25"/>
  <c r="P2490" i="25"/>
  <c r="Q2490" i="25"/>
  <c r="S1370" i="25"/>
  <c r="P1370" i="25"/>
  <c r="Q1370" i="25"/>
  <c r="Q1464" i="25"/>
  <c r="S1464" i="25"/>
  <c r="P1464" i="25"/>
  <c r="S3235" i="25"/>
  <c r="Q3235" i="25"/>
  <c r="S3276" i="25"/>
  <c r="Q3276" i="25"/>
  <c r="P3276" i="25"/>
  <c r="Q2797" i="25"/>
  <c r="P2797" i="25"/>
  <c r="S2797" i="25"/>
  <c r="Q1628" i="25"/>
  <c r="P1628" i="25"/>
  <c r="S1628" i="25"/>
  <c r="Q2153" i="25"/>
  <c r="S2153" i="25"/>
  <c r="P2153" i="25"/>
  <c r="P2328" i="25"/>
  <c r="Q2328" i="25"/>
  <c r="S2328" i="25"/>
  <c r="P1983" i="25"/>
  <c r="S1983" i="25"/>
  <c r="Q1983" i="25"/>
  <c r="S1258" i="25"/>
  <c r="P1258" i="25"/>
  <c r="Q1258" i="25"/>
  <c r="P523" i="25"/>
  <c r="Q523" i="25"/>
  <c r="S523" i="25"/>
  <c r="S2729" i="25"/>
  <c r="Q2729" i="25"/>
  <c r="P2729" i="25"/>
  <c r="Q2497" i="25"/>
  <c r="S2497" i="25"/>
  <c r="P2497" i="25"/>
  <c r="S3067" i="25"/>
  <c r="P3067" i="25"/>
  <c r="Q998" i="25"/>
  <c r="S998" i="25"/>
  <c r="P998" i="25"/>
  <c r="S1808" i="25"/>
  <c r="P1808" i="25"/>
  <c r="Q1808" i="25"/>
  <c r="P2445" i="25"/>
  <c r="Q2445" i="25"/>
  <c r="S2445" i="25"/>
  <c r="S2623" i="25"/>
  <c r="Q2623" i="25"/>
  <c r="P2623" i="25"/>
  <c r="P2068" i="25"/>
  <c r="Q2068" i="25"/>
  <c r="S2068" i="25"/>
  <c r="Q1760" i="25"/>
  <c r="S1760" i="25"/>
  <c r="P1760" i="25"/>
  <c r="Q1183" i="25"/>
  <c r="S1183" i="25"/>
  <c r="P1183" i="25"/>
  <c r="S347" i="25"/>
  <c r="P347" i="25"/>
  <c r="Q347" i="25"/>
  <c r="Q2531" i="25"/>
  <c r="S2531" i="25"/>
  <c r="P2531" i="25"/>
  <c r="P2515" i="25"/>
  <c r="S2515" i="25"/>
  <c r="Q2515" i="25"/>
  <c r="S1647" i="25"/>
  <c r="P1647" i="25"/>
  <c r="Q1647" i="25"/>
  <c r="P3378" i="25"/>
  <c r="S3378" i="25"/>
  <c r="Q3378" i="25"/>
  <c r="S1397" i="25"/>
  <c r="Q1397" i="25"/>
  <c r="P1397" i="25"/>
  <c r="S324" i="25"/>
  <c r="Q324" i="25"/>
  <c r="P324" i="25"/>
  <c r="P2535" i="25"/>
  <c r="S2535" i="25"/>
  <c r="Q2535" i="25"/>
  <c r="Q749" i="25"/>
  <c r="P749" i="25"/>
  <c r="S749" i="25"/>
  <c r="S320" i="25"/>
  <c r="P320" i="25"/>
  <c r="Q320" i="25"/>
  <c r="S391" i="25"/>
  <c r="P391" i="25"/>
  <c r="Q900" i="25"/>
  <c r="S900" i="25"/>
  <c r="P900" i="25"/>
  <c r="Q2380" i="25"/>
  <c r="S2380" i="25"/>
  <c r="P2380" i="25"/>
  <c r="P1625" i="25"/>
  <c r="S1625" i="25"/>
  <c r="Q1625" i="25"/>
  <c r="S1921" i="25"/>
  <c r="Q1921" i="25"/>
  <c r="P1921" i="25"/>
  <c r="S2590" i="25"/>
  <c r="P2590" i="25"/>
  <c r="Q2590" i="25"/>
  <c r="S2356" i="25"/>
  <c r="Q2356" i="25"/>
  <c r="P2356" i="25"/>
  <c r="S2910" i="25"/>
  <c r="P2910" i="25"/>
  <c r="Q812" i="25"/>
  <c r="S812" i="25"/>
  <c r="P812" i="25"/>
  <c r="P1401" i="25"/>
  <c r="Q1401" i="25"/>
  <c r="S1401" i="25"/>
  <c r="S1363" i="25"/>
  <c r="P1363" i="25"/>
  <c r="Q1363" i="25"/>
  <c r="Q173" i="25"/>
  <c r="S173" i="25"/>
  <c r="P173" i="25"/>
  <c r="Q2639" i="25"/>
  <c r="P2639" i="25"/>
  <c r="S2639" i="25"/>
  <c r="P1824" i="25"/>
  <c r="Q1824" i="25"/>
  <c r="S1824" i="25"/>
  <c r="Q2954" i="25"/>
  <c r="P2954" i="25"/>
  <c r="S2954" i="25"/>
  <c r="Q605" i="25"/>
  <c r="S605" i="25"/>
  <c r="P605" i="25"/>
  <c r="S671" i="25"/>
  <c r="P671" i="25"/>
  <c r="Q671" i="25"/>
  <c r="S90" i="25"/>
  <c r="P90" i="25"/>
  <c r="Q90" i="25"/>
  <c r="S526" i="25"/>
  <c r="Q526" i="25"/>
  <c r="P526" i="25"/>
  <c r="Q3408" i="25"/>
  <c r="P3408" i="25"/>
  <c r="S3408" i="25"/>
  <c r="Q2795" i="25"/>
  <c r="S2795" i="25"/>
  <c r="P2795" i="25"/>
  <c r="S1904" i="25"/>
  <c r="Q1904" i="25"/>
  <c r="S3182" i="25"/>
  <c r="Q3182" i="25"/>
  <c r="P3182" i="25"/>
  <c r="P2814" i="25"/>
  <c r="S2814" i="25"/>
  <c r="Q2814" i="25"/>
  <c r="Q2824" i="25"/>
  <c r="P2824" i="25"/>
  <c r="S2824" i="25"/>
  <c r="P1141" i="25"/>
  <c r="S1141" i="25"/>
  <c r="Q1141" i="25"/>
  <c r="Q1399" i="25"/>
  <c r="P1399" i="25"/>
  <c r="S1399" i="25"/>
  <c r="Q2717" i="25"/>
  <c r="P2717" i="25"/>
  <c r="S2717" i="25"/>
  <c r="P1827" i="25"/>
  <c r="Q1827" i="25"/>
  <c r="S1827" i="25"/>
  <c r="P1310" i="25"/>
  <c r="Q1310" i="25"/>
  <c r="S1310" i="25"/>
  <c r="S3165" i="25"/>
  <c r="Q3165" i="25"/>
  <c r="P2232" i="25"/>
  <c r="Q2232" i="25"/>
  <c r="S2232" i="25"/>
  <c r="S3407" i="25"/>
  <c r="P3407" i="25"/>
  <c r="Q3407" i="25"/>
  <c r="Q2310" i="25"/>
  <c r="S2310" i="25"/>
  <c r="P2310" i="25"/>
  <c r="S1617" i="25"/>
  <c r="P1617" i="25"/>
  <c r="Q1617" i="25"/>
  <c r="Q1061" i="25"/>
  <c r="P1061" i="25"/>
  <c r="S1061" i="25"/>
  <c r="P3020" i="25"/>
  <c r="Q3020" i="25"/>
  <c r="S3020" i="25"/>
  <c r="Q3429" i="25"/>
  <c r="P3429" i="25"/>
  <c r="S3429" i="25"/>
  <c r="S2850" i="25"/>
  <c r="P2850" i="25"/>
  <c r="Q2850" i="25"/>
  <c r="S2820" i="25"/>
  <c r="P2820" i="25"/>
  <c r="Q2820" i="25"/>
  <c r="S2298" i="25"/>
  <c r="P2298" i="25"/>
  <c r="Q2298" i="25"/>
  <c r="S709" i="25"/>
  <c r="P709" i="25"/>
  <c r="P2155" i="25"/>
  <c r="S2155" i="25"/>
  <c r="Q2155" i="25"/>
  <c r="P1366" i="25"/>
  <c r="S1366" i="25"/>
  <c r="Q1366" i="25"/>
  <c r="Q1416" i="25"/>
  <c r="S1416" i="25"/>
  <c r="P1416" i="25"/>
  <c r="P2427" i="25"/>
  <c r="S2427" i="25"/>
  <c r="Q2427" i="25"/>
  <c r="S3194" i="25"/>
  <c r="Q3194" i="25"/>
  <c r="P3194" i="25"/>
  <c r="Q1677" i="25"/>
  <c r="P1677" i="25"/>
  <c r="S1677" i="25"/>
  <c r="P1796" i="25"/>
  <c r="Q1796" i="25"/>
  <c r="S1796" i="25"/>
  <c r="S931" i="25"/>
  <c r="Q931" i="25"/>
  <c r="P931" i="25"/>
  <c r="P2037" i="25"/>
  <c r="Q2037" i="25"/>
  <c r="S2037" i="25"/>
  <c r="S3167" i="25"/>
  <c r="P3167" i="25"/>
  <c r="S3245" i="25"/>
  <c r="Q3245" i="25"/>
  <c r="P3245" i="25"/>
  <c r="Q2663" i="25"/>
  <c r="S2663" i="25"/>
  <c r="P2663" i="25"/>
  <c r="Q1528" i="25"/>
  <c r="P1528" i="25"/>
  <c r="S1528" i="25"/>
  <c r="S3365" i="25"/>
  <c r="Q3365" i="25"/>
  <c r="P3365" i="25"/>
  <c r="Q2469" i="25"/>
  <c r="S2469" i="25"/>
  <c r="P2469" i="25"/>
  <c r="S3154" i="25"/>
  <c r="P3154" i="25"/>
  <c r="Q3154" i="25"/>
  <c r="P909" i="25"/>
  <c r="S909" i="25"/>
  <c r="Q909" i="25"/>
  <c r="S1750" i="25"/>
  <c r="Q1750" i="25"/>
  <c r="P1750" i="25"/>
  <c r="S587" i="25"/>
  <c r="P587" i="25"/>
  <c r="Q587" i="25"/>
  <c r="S2559" i="25"/>
  <c r="Q2559" i="25"/>
  <c r="P2559" i="25"/>
  <c r="P1269" i="25"/>
  <c r="S1269" i="25"/>
  <c r="Q1269" i="25"/>
  <c r="Q887" i="25"/>
  <c r="P887" i="25"/>
  <c r="S887" i="25"/>
  <c r="Q228" i="25"/>
  <c r="P228" i="25"/>
  <c r="S228" i="25"/>
  <c r="P2761" i="25"/>
  <c r="Q2761" i="25"/>
  <c r="S2761" i="25"/>
  <c r="P373" i="25"/>
  <c r="Q373" i="25"/>
  <c r="S373" i="25"/>
  <c r="Q2343" i="25"/>
  <c r="P2343" i="25"/>
  <c r="S2343" i="25"/>
  <c r="P14" i="25"/>
  <c r="Q14" i="25"/>
  <c r="S14" i="25"/>
  <c r="Q2342" i="25"/>
  <c r="S2342" i="25"/>
  <c r="P2342" i="25"/>
  <c r="P1801" i="25"/>
  <c r="S1801" i="25"/>
  <c r="Q1801" i="25"/>
  <c r="S1092" i="25"/>
  <c r="P1092" i="25"/>
  <c r="Q1092" i="25"/>
  <c r="S3471" i="25"/>
  <c r="Q3471" i="25"/>
  <c r="P3471" i="25"/>
  <c r="S165" i="25"/>
  <c r="Q165" i="25"/>
  <c r="P165" i="25"/>
  <c r="Q2705" i="25"/>
  <c r="S2705" i="25"/>
  <c r="P2705" i="25"/>
  <c r="S1339" i="25"/>
  <c r="Q1339" i="25"/>
  <c r="P1339" i="25"/>
  <c r="S334" i="25"/>
  <c r="Q334" i="25"/>
  <c r="P334" i="25"/>
  <c r="S2586" i="25"/>
  <c r="Q2586" i="25"/>
  <c r="P2586" i="25"/>
  <c r="S3185" i="25"/>
  <c r="P3185" i="25"/>
  <c r="Q3185" i="25"/>
  <c r="S2264" i="25"/>
  <c r="P2264" i="25"/>
  <c r="Q2264" i="25"/>
  <c r="S2371" i="25"/>
  <c r="Q2371" i="25"/>
  <c r="P2371" i="25"/>
  <c r="S656" i="25"/>
  <c r="Q656" i="25"/>
  <c r="S1443" i="25"/>
  <c r="P1443" i="25"/>
  <c r="Q1443" i="25"/>
  <c r="P2237" i="25"/>
  <c r="Q2237" i="25"/>
  <c r="S2237" i="25"/>
  <c r="S357" i="25"/>
  <c r="P357" i="25"/>
  <c r="Q357" i="25"/>
  <c r="Q1744" i="25"/>
  <c r="S1744" i="25"/>
  <c r="P1744" i="25"/>
  <c r="S3357" i="25"/>
  <c r="P3357" i="25"/>
  <c r="Q3357" i="25"/>
  <c r="S3277" i="25"/>
  <c r="P3277" i="25"/>
  <c r="Q3277" i="25"/>
  <c r="Q771" i="25"/>
  <c r="S771" i="25"/>
  <c r="P771" i="25"/>
  <c r="P2154" i="25"/>
  <c r="Q2154" i="25"/>
  <c r="S2154" i="25"/>
  <c r="S863" i="25"/>
  <c r="Q863" i="25"/>
  <c r="P863" i="25"/>
  <c r="S1708" i="25"/>
  <c r="P1708" i="25"/>
  <c r="Q1708" i="25"/>
  <c r="Q2756" i="25"/>
  <c r="P2756" i="25"/>
  <c r="S2756" i="25"/>
  <c r="P2601" i="25"/>
  <c r="S2601" i="25"/>
  <c r="Q2601" i="25"/>
  <c r="S3209" i="25"/>
  <c r="Q3209" i="25"/>
  <c r="P3209" i="25"/>
  <c r="Q705" i="25"/>
  <c r="P705" i="25"/>
  <c r="S705" i="25"/>
  <c r="S2462" i="25"/>
  <c r="Q2462" i="25"/>
  <c r="S922" i="25"/>
  <c r="Q922" i="25"/>
  <c r="P922" i="25"/>
  <c r="Q3110" i="25"/>
  <c r="S3110" i="25"/>
  <c r="P3110" i="25"/>
  <c r="S385" i="25"/>
  <c r="P385" i="25"/>
  <c r="Q385" i="25"/>
  <c r="P2935" i="25"/>
  <c r="Q2935" i="25"/>
  <c r="S2935" i="25"/>
  <c r="P1928" i="25"/>
  <c r="Q1928" i="25"/>
  <c r="S1928" i="25"/>
  <c r="P2887" i="25"/>
  <c r="S2887" i="25"/>
  <c r="Q2887" i="25"/>
  <c r="P672" i="25"/>
  <c r="S672" i="25"/>
  <c r="Q672" i="25"/>
  <c r="S3350" i="25"/>
  <c r="P3350" i="25"/>
  <c r="Q1271" i="25"/>
  <c r="S1271" i="25"/>
  <c r="P1271" i="25"/>
  <c r="S1488" i="25"/>
  <c r="Q1488" i="25"/>
  <c r="P1488" i="25"/>
  <c r="Q1359" i="25"/>
  <c r="S1359" i="25"/>
  <c r="P1359" i="25"/>
  <c r="Q1612" i="25"/>
  <c r="S1612" i="25"/>
  <c r="P1612" i="25"/>
  <c r="Q2821" i="25"/>
  <c r="S2821" i="25"/>
  <c r="P2821" i="25"/>
  <c r="S1916" i="25"/>
  <c r="P1916" i="25"/>
  <c r="Q1916" i="25"/>
  <c r="Q2456" i="25"/>
  <c r="S2456" i="25"/>
  <c r="P2456" i="25"/>
  <c r="S1088" i="25"/>
  <c r="P1088" i="25"/>
  <c r="Q1088" i="25"/>
  <c r="S1331" i="25"/>
  <c r="Q1331" i="25"/>
  <c r="P1331" i="25"/>
  <c r="S2855" i="25"/>
  <c r="P2855" i="25"/>
  <c r="S45" i="25"/>
  <c r="Q45" i="25"/>
  <c r="P45" i="25"/>
  <c r="S1613" i="25"/>
  <c r="P1613" i="25"/>
  <c r="Q1613" i="25"/>
  <c r="S1514" i="25"/>
  <c r="Q1514" i="25"/>
  <c r="P1514" i="25"/>
  <c r="P2187" i="25"/>
  <c r="Q2187" i="25"/>
  <c r="S2187" i="25"/>
  <c r="S2691" i="25"/>
  <c r="P2691" i="25"/>
  <c r="Q2691" i="25"/>
  <c r="Q1280" i="25"/>
  <c r="S1280" i="25"/>
  <c r="P1280" i="25"/>
  <c r="Q436" i="25"/>
  <c r="P436" i="25"/>
  <c r="S436" i="25"/>
  <c r="S647" i="25"/>
  <c r="P647" i="25"/>
  <c r="Q647" i="25"/>
  <c r="P2078" i="25"/>
  <c r="Q2078" i="25"/>
  <c r="S2078" i="25"/>
  <c r="S2752" i="25"/>
  <c r="P2752" i="25"/>
  <c r="P2202" i="25"/>
  <c r="S2202" i="25"/>
  <c r="Q2202" i="25"/>
  <c r="P2679" i="25"/>
  <c r="Q2679" i="25"/>
  <c r="S2679" i="25"/>
  <c r="P2871" i="25"/>
  <c r="S2871" i="25"/>
  <c r="Q2871" i="25"/>
  <c r="Q254" i="25"/>
  <c r="P254" i="25"/>
  <c r="S254" i="25"/>
  <c r="P2575" i="25"/>
  <c r="S2575" i="25"/>
  <c r="Q2575" i="25"/>
  <c r="S2050" i="25"/>
  <c r="Q2050" i="25"/>
  <c r="P2050" i="25"/>
  <c r="Q1833" i="25"/>
  <c r="P1833" i="25"/>
  <c r="S1833" i="25"/>
  <c r="S2417" i="25"/>
  <c r="Q2417" i="25"/>
  <c r="S1148" i="25"/>
  <c r="P1148" i="25"/>
  <c r="Q1148" i="25"/>
  <c r="P1721" i="25"/>
  <c r="S1721" i="25"/>
  <c r="Q1721" i="25"/>
  <c r="P1688" i="25"/>
  <c r="Q1688" i="25"/>
  <c r="S1688" i="25"/>
  <c r="P1248" i="25"/>
  <c r="Q1248" i="25"/>
  <c r="S1248" i="25"/>
  <c r="S2483" i="25"/>
  <c r="Q2483" i="25"/>
  <c r="P2483" i="25"/>
  <c r="S434" i="25"/>
  <c r="P434" i="25"/>
  <c r="Q434" i="25"/>
  <c r="P539" i="25"/>
  <c r="Q539" i="25"/>
  <c r="S539" i="25"/>
  <c r="S985" i="25"/>
  <c r="Q985" i="25"/>
  <c r="P985" i="25"/>
  <c r="P1093" i="25"/>
  <c r="Q1093" i="25"/>
  <c r="S1093" i="25"/>
  <c r="Q965" i="25"/>
  <c r="Q2648" i="25"/>
  <c r="S2648" i="25"/>
  <c r="P2648" i="25"/>
  <c r="P63" i="25"/>
  <c r="Q63" i="25"/>
  <c r="S63" i="25"/>
  <c r="Q330" i="25"/>
  <c r="P330" i="25"/>
  <c r="S330" i="25"/>
  <c r="Q174" i="25"/>
  <c r="P174" i="25"/>
  <c r="S174" i="25"/>
  <c r="Q2322" i="25"/>
  <c r="S2322" i="25"/>
  <c r="P2322" i="25"/>
  <c r="Q695" i="25"/>
  <c r="S695" i="25"/>
  <c r="P695" i="25"/>
  <c r="Q35" i="25"/>
  <c r="P1890" i="25"/>
  <c r="Q1890" i="25"/>
  <c r="S1890" i="25"/>
  <c r="Q1995" i="25"/>
  <c r="S1995" i="25"/>
  <c r="P1995" i="25"/>
  <c r="S1573" i="25"/>
  <c r="Q1573" i="25"/>
  <c r="Q1675" i="25"/>
  <c r="S678" i="25"/>
  <c r="P678" i="25"/>
  <c r="Q678" i="25"/>
  <c r="Q3037" i="25"/>
  <c r="S3037" i="25"/>
  <c r="P3037" i="25"/>
  <c r="S80" i="25"/>
  <c r="P80" i="25"/>
  <c r="Q1575" i="25"/>
  <c r="S1575" i="25"/>
  <c r="P1575" i="25"/>
  <c r="Q210" i="25"/>
  <c r="P210" i="25"/>
  <c r="S210" i="25"/>
  <c r="Q3255" i="25"/>
  <c r="P3255" i="25"/>
  <c r="S3255" i="25"/>
  <c r="Q1633" i="25"/>
  <c r="P1633" i="25"/>
  <c r="S1633" i="25"/>
  <c r="P2200" i="25"/>
  <c r="S2200" i="25"/>
  <c r="Q2200" i="25"/>
  <c r="S3372" i="25"/>
  <c r="P3372" i="25"/>
  <c r="Q3372" i="25"/>
  <c r="S3392" i="25"/>
  <c r="P3392" i="25"/>
  <c r="Q3392" i="25"/>
  <c r="P2712" i="25"/>
  <c r="S2712" i="25"/>
  <c r="Q2712" i="25"/>
  <c r="P101" i="25"/>
  <c r="S101" i="25"/>
  <c r="Q101" i="25"/>
  <c r="P3417" i="25"/>
  <c r="Q3417" i="25"/>
  <c r="S3417" i="25"/>
  <c r="P1941" i="25"/>
  <c r="P1854" i="25"/>
  <c r="S1854" i="25"/>
  <c r="Q1854" i="25"/>
  <c r="Q697" i="25"/>
  <c r="S697" i="25"/>
  <c r="P697" i="25"/>
  <c r="P3002" i="25"/>
  <c r="S1110" i="25"/>
  <c r="P1110" i="25"/>
  <c r="Q1110" i="25"/>
  <c r="P2984" i="25"/>
  <c r="P398" i="25"/>
  <c r="Q398" i="25"/>
  <c r="S398" i="25"/>
  <c r="Q2191" i="25"/>
  <c r="P213" i="25"/>
  <c r="Q2032" i="25"/>
  <c r="P56" i="25"/>
  <c r="S56" i="25"/>
  <c r="Q56" i="25"/>
  <c r="Q2001" i="25"/>
  <c r="P2001" i="25"/>
  <c r="S2001" i="25"/>
  <c r="S2964" i="25"/>
  <c r="P2964" i="25"/>
  <c r="P167" i="25"/>
  <c r="Q1281" i="25"/>
  <c r="S1281" i="25"/>
  <c r="P1281" i="25"/>
  <c r="P2904" i="25"/>
  <c r="Q2904" i="25"/>
  <c r="S2904" i="25"/>
  <c r="S2529" i="25"/>
  <c r="P2529" i="25"/>
  <c r="Q2529" i="25"/>
  <c r="S3491" i="25"/>
  <c r="P3491" i="25"/>
  <c r="Q3491" i="25"/>
  <c r="P1263" i="25"/>
  <c r="Q1263" i="25"/>
  <c r="S1263" i="25"/>
  <c r="S1418" i="25"/>
  <c r="Q1418" i="25"/>
  <c r="P1418" i="25"/>
  <c r="Q764" i="25"/>
  <c r="Q2777" i="25"/>
  <c r="P2777" i="25"/>
  <c r="S2777" i="25"/>
  <c r="P273" i="25"/>
  <c r="S273" i="25"/>
  <c r="Q273" i="25"/>
  <c r="S1671" i="25"/>
  <c r="P1671" i="25"/>
  <c r="Q1671" i="25"/>
  <c r="Q742" i="25"/>
  <c r="P742" i="25"/>
  <c r="S742" i="25"/>
  <c r="P1185" i="25"/>
  <c r="Q1185" i="25"/>
  <c r="S1185" i="25"/>
  <c r="Q2952" i="25"/>
  <c r="S2952" i="25"/>
  <c r="P2952" i="25"/>
  <c r="P1209" i="25"/>
  <c r="S1209" i="25"/>
  <c r="Q1209" i="25"/>
  <c r="P1538" i="25"/>
  <c r="S1538" i="25"/>
  <c r="Q1538" i="25"/>
  <c r="P607" i="25"/>
  <c r="S607" i="25"/>
  <c r="Q607" i="25"/>
  <c r="Q2209" i="25"/>
  <c r="P2209" i="25"/>
  <c r="S2209" i="25"/>
  <c r="P2869" i="25"/>
  <c r="Q2869" i="25"/>
  <c r="S2869" i="25"/>
  <c r="S3405" i="25"/>
  <c r="P3405" i="25"/>
  <c r="Q3405" i="25"/>
  <c r="P571" i="25"/>
  <c r="Q571" i="25"/>
  <c r="S571" i="25"/>
  <c r="S305" i="25"/>
  <c r="Q305" i="25"/>
  <c r="P305" i="25"/>
  <c r="Q379" i="25"/>
  <c r="S379" i="25"/>
  <c r="P379" i="25"/>
  <c r="P1441" i="25"/>
  <c r="Q1441" i="25"/>
  <c r="S1441" i="25"/>
  <c r="S2204" i="25"/>
  <c r="P2204" i="25"/>
  <c r="Q2204" i="25"/>
  <c r="P644" i="25"/>
  <c r="Q644" i="25"/>
  <c r="S644" i="25"/>
  <c r="Q341" i="25"/>
  <c r="P341" i="25"/>
  <c r="S341" i="25"/>
  <c r="S880" i="25"/>
  <c r="Q880" i="25"/>
  <c r="P880" i="25"/>
  <c r="Q2169" i="25"/>
  <c r="P2169" i="25"/>
  <c r="S2169" i="25"/>
  <c r="P2670" i="25"/>
  <c r="S2670" i="25"/>
  <c r="Q2670" i="25"/>
  <c r="S950" i="25"/>
  <c r="P950" i="25"/>
  <c r="Q950" i="25"/>
  <c r="Q1773" i="25"/>
  <c r="P1773" i="25"/>
  <c r="S1773" i="25"/>
  <c r="Q168" i="25"/>
  <c r="P168" i="25"/>
  <c r="S168" i="25"/>
  <c r="P1369" i="25"/>
  <c r="S355" i="25"/>
  <c r="Q355" i="25"/>
  <c r="P355" i="25"/>
  <c r="Q1008" i="25"/>
  <c r="S1008" i="25"/>
  <c r="P1008" i="25"/>
  <c r="P336" i="25"/>
  <c r="S336" i="25"/>
  <c r="Q336" i="25"/>
  <c r="S2177" i="25"/>
  <c r="Q2177" i="25"/>
  <c r="P2177" i="25"/>
  <c r="Q517" i="25"/>
  <c r="S517" i="25"/>
  <c r="P517" i="25"/>
  <c r="Q2305" i="25"/>
  <c r="S2305" i="25"/>
  <c r="P2305" i="25"/>
  <c r="S2336" i="25"/>
  <c r="P2336" i="25"/>
  <c r="Q2336" i="25"/>
  <c r="P3227" i="25"/>
  <c r="S1529" i="25"/>
  <c r="Q1529" i="25"/>
  <c r="S2702" i="25"/>
  <c r="Q2702" i="25"/>
  <c r="P2702" i="25"/>
  <c r="P2785" i="25"/>
  <c r="S2785" i="25"/>
  <c r="Q2785" i="25"/>
  <c r="P3192" i="25"/>
  <c r="S1510" i="25"/>
  <c r="Q1510" i="25"/>
  <c r="P1510" i="25"/>
  <c r="Q3004" i="25"/>
  <c r="S3004" i="25"/>
  <c r="P3004" i="25"/>
  <c r="S772" i="25"/>
  <c r="P772" i="25"/>
  <c r="Q772" i="25"/>
  <c r="P656" i="25"/>
  <c r="Q3070" i="25"/>
  <c r="S3070" i="25"/>
  <c r="P3070" i="25"/>
  <c r="S3232" i="25"/>
  <c r="P3232" i="25"/>
  <c r="P2922" i="25"/>
  <c r="Q2922" i="25"/>
  <c r="S2922" i="25"/>
  <c r="Q2713" i="25"/>
  <c r="S2713" i="25"/>
  <c r="P2713" i="25"/>
  <c r="Q2844" i="25"/>
  <c r="Q1197" i="25"/>
  <c r="S1197" i="25"/>
  <c r="P1197" i="25"/>
  <c r="S2715" i="25"/>
  <c r="P2715" i="25"/>
  <c r="Q2715" i="25"/>
  <c r="Q2768" i="25"/>
  <c r="S2768" i="25"/>
  <c r="P2768" i="25"/>
  <c r="S1130" i="25"/>
  <c r="Q1130" i="25"/>
  <c r="P1130" i="25"/>
  <c r="P1355" i="25"/>
  <c r="S1355" i="25"/>
  <c r="Q1355" i="25"/>
  <c r="Q3265" i="25"/>
  <c r="S3265" i="25"/>
  <c r="P3265" i="25"/>
  <c r="Q2622" i="25"/>
  <c r="P2622" i="25"/>
  <c r="S2622" i="25"/>
  <c r="S2862" i="25"/>
  <c r="P2862" i="25"/>
  <c r="Q2862" i="25"/>
  <c r="S2953" i="25"/>
  <c r="Q2953" i="25"/>
  <c r="P2953" i="25"/>
  <c r="S114" i="25"/>
  <c r="Q114" i="25"/>
  <c r="P114" i="25"/>
  <c r="S2835" i="25"/>
  <c r="Q2835" i="25"/>
  <c r="P2835" i="25"/>
  <c r="S3075" i="25"/>
  <c r="Q3075" i="25"/>
  <c r="P3075" i="25"/>
  <c r="S2654" i="25"/>
  <c r="Q2654" i="25"/>
  <c r="P2654" i="25"/>
  <c r="Q622" i="25"/>
  <c r="S622" i="25"/>
  <c r="P622" i="25"/>
  <c r="S3156" i="25"/>
  <c r="Q3156" i="25"/>
  <c r="P3156" i="25"/>
  <c r="P1923" i="25"/>
  <c r="S1989" i="25"/>
  <c r="P1989" i="25"/>
  <c r="Q1989" i="25"/>
  <c r="S23" i="25"/>
  <c r="P23" i="25"/>
  <c r="Q23" i="25"/>
  <c r="Q3141" i="25"/>
  <c r="S3141" i="25"/>
  <c r="P3141" i="25"/>
  <c r="S2220" i="25"/>
  <c r="Q2220" i="25"/>
  <c r="P2220" i="25"/>
  <c r="Q2034" i="25"/>
  <c r="P2034" i="25"/>
  <c r="S2034" i="25"/>
  <c r="Q1381" i="25"/>
  <c r="Q2859" i="25"/>
  <c r="S2859" i="25"/>
  <c r="P2859" i="25"/>
  <c r="Q1468" i="25"/>
  <c r="S1468" i="25"/>
  <c r="P1468" i="25"/>
  <c r="Q2173" i="25"/>
  <c r="P2173" i="25"/>
  <c r="S2173" i="25"/>
  <c r="Q1828" i="25"/>
  <c r="S1828" i="25"/>
  <c r="P1828" i="25"/>
  <c r="P1892" i="25"/>
  <c r="S1892" i="25"/>
  <c r="Q1892" i="25"/>
  <c r="P684" i="25"/>
  <c r="Q684" i="25"/>
  <c r="S684" i="25"/>
  <c r="P904" i="25"/>
  <c r="S904" i="25"/>
  <c r="Q904" i="25"/>
  <c r="S686" i="25"/>
  <c r="Q686" i="25"/>
  <c r="P686" i="25"/>
  <c r="S807" i="25"/>
  <c r="Q807" i="25"/>
  <c r="P3249" i="25"/>
  <c r="Q3249" i="25"/>
  <c r="S3249" i="25"/>
  <c r="P1137" i="25"/>
  <c r="S1137" i="25"/>
  <c r="Q1137" i="25"/>
  <c r="Q795" i="25"/>
  <c r="S795" i="25"/>
  <c r="P795" i="25"/>
  <c r="S743" i="25"/>
  <c r="P743" i="25"/>
  <c r="Q743" i="25"/>
  <c r="Q454" i="25"/>
  <c r="P454" i="25"/>
  <c r="S454" i="25"/>
  <c r="P418" i="25"/>
  <c r="S418" i="25"/>
  <c r="Q418" i="25"/>
  <c r="P117" i="25"/>
  <c r="S117" i="25"/>
  <c r="Q117" i="25"/>
  <c r="S896" i="25"/>
  <c r="P896" i="25"/>
  <c r="Q896" i="25"/>
  <c r="Q2212" i="25"/>
  <c r="P2212" i="25"/>
  <c r="S2212" i="25"/>
  <c r="Q519" i="25"/>
  <c r="P519" i="25"/>
  <c r="S519" i="25"/>
  <c r="Q1112" i="25"/>
  <c r="P1112" i="25"/>
  <c r="S1112" i="25"/>
  <c r="P590" i="25"/>
  <c r="Q590" i="25"/>
  <c r="S590" i="25"/>
  <c r="P3127" i="25"/>
  <c r="Q3127" i="25"/>
  <c r="S3127" i="25"/>
  <c r="Q2168" i="25"/>
  <c r="S432" i="25"/>
  <c r="Q432" i="25"/>
  <c r="P212" i="25"/>
  <c r="S212" i="25"/>
  <c r="Q212" i="25"/>
  <c r="S2430" i="25"/>
  <c r="Q2430" i="25"/>
  <c r="P2430" i="25"/>
  <c r="Q3332" i="25"/>
  <c r="S3332" i="25"/>
  <c r="P3332" i="25"/>
  <c r="S1800" i="25"/>
  <c r="Q1800" i="25"/>
  <c r="P3459" i="25"/>
  <c r="S3459" i="25"/>
  <c r="Q3459" i="25"/>
  <c r="S2071" i="25"/>
  <c r="Q2071" i="25"/>
  <c r="P2071" i="25"/>
  <c r="S298" i="25"/>
  <c r="Q298" i="25"/>
  <c r="P2184" i="25"/>
  <c r="S2184" i="25"/>
  <c r="Q2184" i="25"/>
  <c r="P3027" i="25"/>
  <c r="Q3027" i="25"/>
  <c r="S3027" i="25"/>
  <c r="S3266" i="25"/>
  <c r="Q3266" i="25"/>
  <c r="P2462" i="25"/>
  <c r="Q1473" i="25"/>
  <c r="P1473" i="25"/>
  <c r="S1473" i="25"/>
  <c r="S2359" i="25"/>
  <c r="Q2359" i="25"/>
  <c r="P2359" i="25"/>
  <c r="P2974" i="25"/>
  <c r="Q2136" i="25"/>
  <c r="P2136" i="25"/>
  <c r="S2136" i="25"/>
  <c r="S2676" i="25"/>
  <c r="Q2676" i="25"/>
  <c r="P2676" i="25"/>
  <c r="Q2905" i="25"/>
  <c r="S2905" i="25"/>
  <c r="P2905" i="25"/>
  <c r="Q2491" i="25"/>
  <c r="S2491" i="25"/>
  <c r="P2491" i="25"/>
  <c r="S3155" i="25"/>
  <c r="Q3155" i="25"/>
  <c r="Q2522" i="25"/>
  <c r="P2522" i="25"/>
  <c r="S2522" i="25"/>
  <c r="Q1240" i="25"/>
  <c r="S1240" i="25"/>
  <c r="P1240" i="25"/>
  <c r="S3313" i="25"/>
  <c r="P3313" i="25"/>
  <c r="Q164" i="25"/>
  <c r="P95" i="25"/>
  <c r="Q95" i="25"/>
  <c r="S95" i="25"/>
  <c r="P1436" i="25"/>
  <c r="S1436" i="25"/>
  <c r="Q1436" i="25"/>
  <c r="P3330" i="25"/>
  <c r="Q3330" i="25"/>
  <c r="S3330" i="25"/>
  <c r="P2281" i="25"/>
  <c r="S2281" i="25"/>
  <c r="Q2281" i="25"/>
  <c r="P65" i="25"/>
  <c r="S65" i="25"/>
  <c r="Q65" i="25"/>
  <c r="S1596" i="25"/>
  <c r="P1596" i="25"/>
  <c r="Q1596" i="25"/>
  <c r="Q1064" i="25"/>
  <c r="S1794" i="25"/>
  <c r="Q1794" i="25"/>
  <c r="P1794" i="25"/>
  <c r="Q1891" i="25"/>
  <c r="S1891" i="25"/>
  <c r="P1891" i="25"/>
  <c r="P1171" i="25"/>
  <c r="Q1171" i="25"/>
  <c r="S1171" i="25"/>
  <c r="S1384" i="25"/>
  <c r="Q1384" i="25"/>
  <c r="P1384" i="25"/>
  <c r="Q1014" i="25"/>
  <c r="S1014" i="25"/>
  <c r="P1014" i="25"/>
  <c r="S3052" i="25"/>
  <c r="P3052" i="25"/>
  <c r="Q3052" i="25"/>
  <c r="Q752" i="25"/>
  <c r="S752" i="25"/>
  <c r="P752" i="25"/>
  <c r="Q1380" i="25"/>
  <c r="P1380" i="25"/>
  <c r="S1380" i="25"/>
  <c r="Q996" i="25"/>
  <c r="S996" i="25"/>
  <c r="P996" i="25"/>
  <c r="P2079" i="25"/>
  <c r="S176" i="25"/>
  <c r="P176" i="25"/>
  <c r="Q176" i="25"/>
  <c r="P3151" i="25"/>
  <c r="Q3151" i="25"/>
  <c r="S3151" i="25"/>
  <c r="P1726" i="25"/>
  <c r="S1726" i="25"/>
  <c r="Q1726" i="25"/>
  <c r="S1178" i="25"/>
  <c r="Q1178" i="25"/>
  <c r="Q2329" i="25"/>
  <c r="S2329" i="25"/>
  <c r="P2329" i="25"/>
  <c r="P1405" i="25"/>
  <c r="Q1405" i="25"/>
  <c r="S1405" i="25"/>
  <c r="S390" i="25"/>
  <c r="Q390" i="25"/>
  <c r="S1546" i="25"/>
  <c r="Q1546" i="25"/>
  <c r="P1546" i="25"/>
  <c r="Q2938" i="25"/>
  <c r="S2938" i="25"/>
  <c r="P2938" i="25"/>
  <c r="S1151" i="25"/>
  <c r="Q1151" i="25"/>
  <c r="P1151" i="25"/>
  <c r="S1958" i="25"/>
  <c r="Q1958" i="25"/>
  <c r="P1958" i="25"/>
  <c r="Q2942" i="25"/>
  <c r="P2942" i="25"/>
  <c r="S2942" i="25"/>
  <c r="S2083" i="25"/>
  <c r="P2083" i="25"/>
  <c r="Q2083" i="25"/>
  <c r="S3186" i="25"/>
  <c r="P3186" i="25"/>
  <c r="Q3186" i="25"/>
  <c r="P2776" i="25"/>
  <c r="P1364" i="25"/>
  <c r="S1364" i="25"/>
  <c r="Q1364" i="25"/>
  <c r="Q126" i="25"/>
  <c r="S126" i="25"/>
  <c r="P126" i="25"/>
  <c r="Q122" i="25"/>
  <c r="S122" i="25"/>
  <c r="P122" i="25"/>
  <c r="Q516" i="25"/>
  <c r="S516" i="25"/>
  <c r="P516" i="25"/>
  <c r="Q364" i="25"/>
  <c r="S364" i="25"/>
  <c r="P364" i="25"/>
  <c r="Q411" i="25"/>
  <c r="P411" i="25"/>
  <c r="S411" i="25"/>
  <c r="P1467" i="25"/>
  <c r="Q1467" i="25"/>
  <c r="S1467" i="25"/>
  <c r="S1348" i="25"/>
  <c r="P1348" i="25"/>
  <c r="Q1348" i="25"/>
  <c r="S891" i="25"/>
  <c r="P891" i="25"/>
  <c r="Q891" i="25"/>
  <c r="S2699" i="25"/>
  <c r="P2699" i="25"/>
  <c r="Q2699" i="25"/>
  <c r="S2779" i="25"/>
  <c r="P2779" i="25"/>
  <c r="Q2779" i="25"/>
  <c r="S1469" i="25"/>
  <c r="Q1469" i="25"/>
  <c r="P1469" i="25"/>
  <c r="S2546" i="25"/>
  <c r="P2546" i="25"/>
  <c r="Q2546" i="25"/>
  <c r="P576" i="25"/>
  <c r="Q576" i="25"/>
  <c r="S576" i="25"/>
  <c r="P1063" i="25"/>
  <c r="Q1063" i="25"/>
  <c r="S1063" i="25"/>
  <c r="Q3009" i="25"/>
  <c r="S3009" i="25"/>
  <c r="P3009" i="25"/>
  <c r="I6" i="33" l="1"/>
  <c r="I2" i="35"/>
  <c r="C2" i="34"/>
  <c r="P2" i="25"/>
  <c r="D6" i="33"/>
  <c r="D6" i="35"/>
  <c r="C3" i="34"/>
  <c r="J6" i="33"/>
  <c r="F6" i="35"/>
  <c r="I3" i="35"/>
  <c r="F6" i="33"/>
  <c r="Q2" i="25"/>
  <c r="E2" i="35"/>
  <c r="K7" i="33"/>
  <c r="D7" i="33"/>
  <c r="C4" i="34"/>
  <c r="I4" i="35"/>
  <c r="S2" i="25"/>
  <c r="D7"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Gilson, Benjamin C Mr CIV</author>
  </authors>
  <commentList>
    <comment ref="I1" authorId="0" shapeId="0" xr:uid="{C74DEA09-D780-4895-B6D4-CA385F4A4B60}">
      <text>
        <r>
          <rPr>
            <b/>
            <sz val="9"/>
            <color indexed="81"/>
            <rFont val="Tahoma"/>
            <family val="2"/>
          </rPr>
          <t>Gov't:</t>
        </r>
        <r>
          <rPr>
            <sz val="9"/>
            <color indexed="81"/>
            <rFont val="Tahoma"/>
            <family val="2"/>
          </rPr>
          <t xml:space="preserve">
This is meant to represent employees' primary duty locations.
If a primary duty location is outside a defined Metropolitan Statistical Area, select the entire state (e.g. Alabama).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Gilson, Benjamin C Mr CIV</author>
  </authors>
  <commentList>
    <comment ref="J1" authorId="0" shapeId="0" xr:uid="{025E2D8F-B8DE-4F03-9253-667130F2D9EE}">
      <text>
        <r>
          <rPr>
            <b/>
            <sz val="9"/>
            <color indexed="81"/>
            <rFont val="Tahoma"/>
            <family val="2"/>
          </rPr>
          <t>Gov't:</t>
        </r>
        <r>
          <rPr>
            <sz val="9"/>
            <color indexed="81"/>
            <rFont val="Tahoma"/>
            <family val="2"/>
          </rPr>
          <t xml:space="preserve">
This is meant to represent employees' primary duty locations.
If a primary duty location is outside a defined Metropolitan Statistical Area, select the entire state (e.g. Alabama).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<sst xmlns="http://schemas.openxmlformats.org/spreadsheetml/2006/main" count="9471" uniqueCount="3444">
  <si>
    <t>This Vendor Report shall be submitted concurrently with each Cost invoice submission to WAWF.</t>
  </si>
  <si>
    <t>Other Color Coding</t>
  </si>
  <si>
    <t>Contractor Input (Unlocked)</t>
  </si>
  <si>
    <t>Auto-Populate (Locked)</t>
  </si>
  <si>
    <r>
      <rPr>
        <b/>
        <sz val="11"/>
        <color theme="1"/>
        <rFont val="Aptos Narrow"/>
        <family val="2"/>
        <scheme val="minor"/>
      </rPr>
      <t>LCAT List</t>
    </r>
    <r>
      <rPr>
        <sz val="11"/>
        <color theme="1"/>
        <rFont val="Aptos Narrow"/>
        <family val="2"/>
        <scheme val="minor"/>
      </rPr>
      <t>:  This tab lists selectable labor categories.  Specifically, eCRAFT LCATs.  Be sure to obtain the Professional and Service Contract Act (SCA) LCAT descriptions in two separate pdfs.  Please coordinate with your ACC POCs.</t>
    </r>
  </si>
  <si>
    <r>
      <rPr>
        <b/>
        <sz val="11"/>
        <color theme="1"/>
        <rFont val="Aptos Narrow"/>
        <family val="2"/>
        <scheme val="minor"/>
      </rPr>
      <t>CLIN Summary</t>
    </r>
    <r>
      <rPr>
        <sz val="11"/>
        <color theme="1"/>
        <rFont val="Aptos Narrow"/>
        <family val="2"/>
        <scheme val="minor"/>
      </rPr>
      <t>:  This tab sums labor invoiced (total labor cost only) for each CLIN.</t>
    </r>
  </si>
  <si>
    <t>Indicates_A_Named_List</t>
  </si>
  <si>
    <t>Helpful Link</t>
  </si>
  <si>
    <t>Metropolitan Statistical Area Definitions:  https://www.census.gov/geographies/reference-maps/2020/geo/cbsa.html</t>
  </si>
  <si>
    <t>Industry Partner List</t>
  </si>
  <si>
    <t>Applicable CLINs</t>
  </si>
  <si>
    <t>POC List</t>
  </si>
  <si>
    <t>Company_Name</t>
  </si>
  <si>
    <t>CAGE</t>
  </si>
  <si>
    <t>Prime_Sub</t>
  </si>
  <si>
    <t>CLIN_SLIN</t>
  </si>
  <si>
    <t>CLIN_Description</t>
  </si>
  <si>
    <t>Government Contractor</t>
  </si>
  <si>
    <t>Job Title</t>
  </si>
  <si>
    <t>Name</t>
  </si>
  <si>
    <t>Email</t>
  </si>
  <si>
    <t>Proposed_Company</t>
  </si>
  <si>
    <t>Proposed_
CAGE</t>
  </si>
  <si>
    <t>Proposed_
Prime_Sub</t>
  </si>
  <si>
    <t>LCAT Type
(Optional)</t>
  </si>
  <si>
    <t>Proposed_Labor_Category</t>
  </si>
  <si>
    <t>Proposed_
LCAT_ID</t>
  </si>
  <si>
    <t>Proposed_
Site</t>
  </si>
  <si>
    <t>Employee MSA</t>
  </si>
  <si>
    <t>Proposed_
MSA_Code</t>
  </si>
  <si>
    <t>Proposed_
Hours</t>
  </si>
  <si>
    <t>Proposed_
Direct_Cost</t>
  </si>
  <si>
    <t>Proposed_
Total_Cost</t>
  </si>
  <si>
    <t>Invoice_Company</t>
  </si>
  <si>
    <t>Invoice_
CAGE</t>
  </si>
  <si>
    <t>Invoice_
Prime_Sub</t>
  </si>
  <si>
    <t>Invoice_
CLIN_SLIN</t>
  </si>
  <si>
    <t>Invoice_Labor_Category</t>
  </si>
  <si>
    <t>Invoice_
LCAT_ID</t>
  </si>
  <si>
    <t>Invoice_
Site</t>
  </si>
  <si>
    <t>Invoice_
MSA_Code</t>
  </si>
  <si>
    <t>Invoice_Unique_
Employee_ID</t>
  </si>
  <si>
    <t>Invoice_
Hours</t>
  </si>
  <si>
    <t>Invoice_
Direct_Cost</t>
  </si>
  <si>
    <t>Invoice_
Total_Cost</t>
  </si>
  <si>
    <t>Invoice Details</t>
  </si>
  <si>
    <t>Contract_Number</t>
  </si>
  <si>
    <t>Order_Number</t>
  </si>
  <si>
    <t>Invoice_Number</t>
  </si>
  <si>
    <t>Invoice_Date</t>
  </si>
  <si>
    <t>First_Date_
Invoiced_Cost_
Incurred</t>
  </si>
  <si>
    <t>Last_Date_
Invoiced_Cost_
Incurred</t>
  </si>
  <si>
    <t>Period_of_
Performance</t>
  </si>
  <si>
    <t>Major_Subordinate_
Command</t>
  </si>
  <si>
    <t>Major_Subordinate_
Directorate</t>
  </si>
  <si>
    <t>*Format:  XXXXXX-XX-X-XXXX</t>
  </si>
  <si>
    <t>Hours</t>
  </si>
  <si>
    <t>Total Cost per Hour</t>
  </si>
  <si>
    <t>Total Cost</t>
  </si>
  <si>
    <t>Direct Subcontracts Cost (labor costs)</t>
  </si>
  <si>
    <t>Prime Indirect &amp; FCCOM on Subcontract Costs</t>
  </si>
  <si>
    <t>Subtotal, Subcontracts</t>
  </si>
  <si>
    <t>Subtotal, Total Labor Cost</t>
  </si>
  <si>
    <t>Direct Subcontracts (non-labor costs)</t>
  </si>
  <si>
    <t>&lt;Ref&gt;</t>
  </si>
  <si>
    <t>M&amp;S Handling</t>
  </si>
  <si>
    <t>&lt;Rate&gt;</t>
  </si>
  <si>
    <t>&lt;Formula&gt;</t>
  </si>
  <si>
    <t>Subtotal, Materials</t>
  </si>
  <si>
    <t>Direct Materials</t>
  </si>
  <si>
    <t>Travel</t>
  </si>
  <si>
    <t>ODCs</t>
  </si>
  <si>
    <t>G&amp;A (Non-Labor Costs Only)</t>
  </si>
  <si>
    <t>← Do not apply G&amp;A twice on direct labor:  Total direct labor costs should already include G&amp;A.</t>
  </si>
  <si>
    <t>Subtotal, Non-Labor Costs</t>
  </si>
  <si>
    <t>Total Invoiced Cost</t>
  </si>
  <si>
    <t>Invoiced Fee</t>
  </si>
  <si>
    <t>←  Note:  Fixed fee awarded is a dollar amount, not a percentage:  Incurring more cost will not result in more fee.</t>
  </si>
  <si>
    <t>Total Invoiced</t>
  </si>
  <si>
    <t>(30194+540) *.08 = 2459</t>
  </si>
  <si>
    <t>10800*.03 = 324</t>
  </si>
  <si>
    <t>LCAT_ID</t>
  </si>
  <si>
    <t>LCAT_Name</t>
  </si>
  <si>
    <t>LCAT_Section</t>
  </si>
  <si>
    <t>01011</t>
  </si>
  <si>
    <t>Accounting Clerk I</t>
  </si>
  <si>
    <t>Admin_Support_Clerical</t>
  </si>
  <si>
    <t>01012</t>
  </si>
  <si>
    <t>Accounting Clerk II</t>
  </si>
  <si>
    <t>01013</t>
  </si>
  <si>
    <t>Accounting Clerk III</t>
  </si>
  <si>
    <t>AMS1</t>
  </si>
  <si>
    <t>Acquisition Management Support I</t>
  </si>
  <si>
    <t>Professional</t>
  </si>
  <si>
    <t>AMS2</t>
  </si>
  <si>
    <t>Acquisition Management Support II</t>
  </si>
  <si>
    <t>AMS3</t>
  </si>
  <si>
    <t>Acquisition Management Support III</t>
  </si>
  <si>
    <t>01020</t>
  </si>
  <si>
    <t>Administrative Assistant</t>
  </si>
  <si>
    <t>Aerospace Structural Welder</t>
  </si>
  <si>
    <t>Wage</t>
  </si>
  <si>
    <t>Air Traffic Control Specialist, Center (HFO)</t>
  </si>
  <si>
    <t>Air Traffic Control Specialist, Station (HFO)</t>
  </si>
  <si>
    <t>Air Traffic Control Specialist, Terminal (HFO)</t>
  </si>
  <si>
    <t>Aircraft Logs And Records Technician</t>
  </si>
  <si>
    <t>Technician</t>
  </si>
  <si>
    <t>Aircraft Mechanic Helper (Airframe And Power Plant Mechanic Helper)</t>
  </si>
  <si>
    <t>Aircraft Mechanic I</t>
  </si>
  <si>
    <t>Aircraft Mechanic II</t>
  </si>
  <si>
    <t>Aircraft Mechanic III</t>
  </si>
  <si>
    <t>Aircraft Servicer (Airport Utility Worker)</t>
  </si>
  <si>
    <t>Aircraft Survival Flight Equipment Technician</t>
  </si>
  <si>
    <t>Aircraft Worker</t>
  </si>
  <si>
    <t>Aircraft Painter</t>
  </si>
  <si>
    <t>Aircrew Life Support Equipment (ALSE) Mechanic I</t>
  </si>
  <si>
    <t>Aircrew Life Support Equipment (ALSE) Mechanic II</t>
  </si>
  <si>
    <t>Aircrew Training Devices Instructor (Non-Rated)</t>
  </si>
  <si>
    <t>Information_Technology</t>
  </si>
  <si>
    <t>Aircrew Training Devices Instructor (Pilot)</t>
  </si>
  <si>
    <t>Aircrew Training Devices Instructor (Rated)</t>
  </si>
  <si>
    <t>Airplane Pilot</t>
  </si>
  <si>
    <t>Other</t>
  </si>
  <si>
    <t>Alarm Monitor</t>
  </si>
  <si>
    <t>Ambulance Driver</t>
  </si>
  <si>
    <t>ANFS1</t>
  </si>
  <si>
    <t>Analyst, Financial Systems I</t>
  </si>
  <si>
    <t>ANFS2</t>
  </si>
  <si>
    <t>Analyst, Financial Systems II</t>
  </si>
  <si>
    <t>ANFS3</t>
  </si>
  <si>
    <t>Analyst, Financial Systems III</t>
  </si>
  <si>
    <t>ANFS4</t>
  </si>
  <si>
    <t>Analyst, Financial Systems IV</t>
  </si>
  <si>
    <t>ANM1</t>
  </si>
  <si>
    <t>Analyst, Management I</t>
  </si>
  <si>
    <t>ANM2</t>
  </si>
  <si>
    <t>Analyst, Management II</t>
  </si>
  <si>
    <t>ANM3</t>
  </si>
  <si>
    <t>Analyst, Management III</t>
  </si>
  <si>
    <t>ANP1</t>
  </si>
  <si>
    <t>Analyst, Operations I</t>
  </si>
  <si>
    <t>ANP2</t>
  </si>
  <si>
    <t>Analyst, Operations II</t>
  </si>
  <si>
    <t>ANP3</t>
  </si>
  <si>
    <t>Analyst, Operations III</t>
  </si>
  <si>
    <t>Appliance Mechanic</t>
  </si>
  <si>
    <t>ACE1</t>
  </si>
  <si>
    <t>Acquisition Cost Estimator I</t>
  </si>
  <si>
    <t>ACE2</t>
  </si>
  <si>
    <t>Acquisition Cost Estimator II</t>
  </si>
  <si>
    <t>ACE3</t>
  </si>
  <si>
    <t>Acquisition Cost Estimator III</t>
  </si>
  <si>
    <t>Archeological Technician I</t>
  </si>
  <si>
    <t>Archeological Technician II</t>
  </si>
  <si>
    <t>Archeological Technician III</t>
  </si>
  <si>
    <t>Assembler</t>
  </si>
  <si>
    <t>AVA</t>
  </si>
  <si>
    <t>Audio Visual Animator</t>
  </si>
  <si>
    <t>AVDP1</t>
  </si>
  <si>
    <t>Audio Visual Director / Producer I</t>
  </si>
  <si>
    <t>AVDP2</t>
  </si>
  <si>
    <t>Audio Visual Director / Producer II</t>
  </si>
  <si>
    <t>AVSW</t>
  </si>
  <si>
    <t>Audio Visual Script Writer</t>
  </si>
  <si>
    <t>05005</t>
  </si>
  <si>
    <t>Automobile Body Repairer, Fiberglass</t>
  </si>
  <si>
    <t>05010</t>
  </si>
  <si>
    <t>Automotive Electrician</t>
  </si>
  <si>
    <t>05040</t>
  </si>
  <si>
    <t>Automotive Glass Installer (Auto Glass Worker)</t>
  </si>
  <si>
    <t>05070</t>
  </si>
  <si>
    <t>Automotive Worker</t>
  </si>
  <si>
    <t>Background Investigator</t>
  </si>
  <si>
    <t>Baggage Inspector</t>
  </si>
  <si>
    <t>07010</t>
  </si>
  <si>
    <t>Baker</t>
  </si>
  <si>
    <t>Barber</t>
  </si>
  <si>
    <t>Beautician (Cosmetologist)</t>
  </si>
  <si>
    <t>Bicycle Repairer</t>
  </si>
  <si>
    <t>Blocker And Bracer</t>
  </si>
  <si>
    <t>BO</t>
  </si>
  <si>
    <t>Boat Operator</t>
  </si>
  <si>
    <t>Boatswains (Bosun)</t>
  </si>
  <si>
    <t>Boiler Tender</t>
  </si>
  <si>
    <t>Breath Alcohol Technician (BAT)</t>
  </si>
  <si>
    <t>Bridge Tender</t>
  </si>
  <si>
    <t>08010</t>
  </si>
  <si>
    <t>Brush/Precommercial Thinner</t>
  </si>
  <si>
    <t>Bus Aide</t>
  </si>
  <si>
    <t>Bus Driver</t>
  </si>
  <si>
    <t>Cabin Safety Specialist</t>
  </si>
  <si>
    <t>Cable Splicer</t>
  </si>
  <si>
    <t>Carnival Equipment Operator</t>
  </si>
  <si>
    <t>Carnival Equipment Repairer</t>
  </si>
  <si>
    <t>Carnival Worker</t>
  </si>
  <si>
    <t>Carpenter, Maintenance</t>
  </si>
  <si>
    <t>Carpet Layer</t>
  </si>
  <si>
    <t>Cartographic Technician</t>
  </si>
  <si>
    <t>Case Manager</t>
  </si>
  <si>
    <t>Cashier</t>
  </si>
  <si>
    <t>Certified Occupational Therapist Assistant</t>
  </si>
  <si>
    <t>Certified Physical Therapist Assistant</t>
  </si>
  <si>
    <t>CHEM1</t>
  </si>
  <si>
    <t>Chemist I</t>
  </si>
  <si>
    <t>Engineer_Scientist</t>
  </si>
  <si>
    <t>CHEM2</t>
  </si>
  <si>
    <t>Chemist II</t>
  </si>
  <si>
    <t>CHEM3</t>
  </si>
  <si>
    <t>Chemist III</t>
  </si>
  <si>
    <t>Chief Cook/Steward (Chief Cook; Chief Steward/Steward-
Cook/Steward-Baker)</t>
  </si>
  <si>
    <t>Child Care Attendant</t>
  </si>
  <si>
    <t>Child Care Center Clerk</t>
  </si>
  <si>
    <t>08040</t>
  </si>
  <si>
    <t>Choker Setter</t>
  </si>
  <si>
    <t>Chore Aide</t>
  </si>
  <si>
    <t>Civil Engineering Technician</t>
  </si>
  <si>
    <t>Cleaner, Vehicles</t>
  </si>
  <si>
    <t>01030</t>
  </si>
  <si>
    <t>Collection Specialist</t>
  </si>
  <si>
    <t>Computer Based Training Specialist / Instructor</t>
  </si>
  <si>
    <t>Computer Operator I</t>
  </si>
  <si>
    <t>Computer Operator II</t>
  </si>
  <si>
    <t>Computer Operator III</t>
  </si>
  <si>
    <t>Computer Operator IV</t>
  </si>
  <si>
    <t>Computer Operator V</t>
  </si>
  <si>
    <t>Computer Programmer I</t>
  </si>
  <si>
    <t>Computer Programmer II</t>
  </si>
  <si>
    <t>Computer Programmer III</t>
  </si>
  <si>
    <t>Computer Programmer IV</t>
  </si>
  <si>
    <t>Computer Systems Analyst I</t>
  </si>
  <si>
    <t>Computer Systems Analyst II</t>
  </si>
  <si>
    <t>Computer Systems Analyst III</t>
  </si>
  <si>
    <t>CMA1</t>
  </si>
  <si>
    <t>Contracts Management Analyst I</t>
  </si>
  <si>
    <t>Undetermined</t>
  </si>
  <si>
    <t>CMA2</t>
  </si>
  <si>
    <t>Contracts Management Analyst II</t>
  </si>
  <si>
    <t>CMA3</t>
  </si>
  <si>
    <t>Contracts Management Analyst III</t>
  </si>
  <si>
    <t>07041</t>
  </si>
  <si>
    <t>Cook I</t>
  </si>
  <si>
    <t>07042</t>
  </si>
  <si>
    <t>Cook II</t>
  </si>
  <si>
    <t>Cook-Baker/Second Cook/Second Cook-Baker/Assistant
Cook</t>
  </si>
  <si>
    <t>Corrections Officer</t>
  </si>
  <si>
    <t>CNSLR</t>
  </si>
  <si>
    <t>Counselor</t>
  </si>
  <si>
    <t>Counter Attendant (Service Establishment Attendant)</t>
  </si>
  <si>
    <t>01035</t>
  </si>
  <si>
    <t>Court Reporter</t>
  </si>
  <si>
    <t>Court Security Officer</t>
  </si>
  <si>
    <t>Cryogenic Technician I</t>
  </si>
  <si>
    <t>Cryogenic Technician II</t>
  </si>
  <si>
    <t>01041</t>
  </si>
  <si>
    <t>Customer Service Representative I</t>
  </si>
  <si>
    <t>01042</t>
  </si>
  <si>
    <t>Customer Service Representative II</t>
  </si>
  <si>
    <t>01043</t>
  </si>
  <si>
    <t>Customer Service Representative III</t>
  </si>
  <si>
    <t>01051</t>
  </si>
  <si>
    <t>Data Entry Operator I</t>
  </si>
  <si>
    <t>01052</t>
  </si>
  <si>
    <t>Data Entry Operator II</t>
  </si>
  <si>
    <t>DSC1</t>
  </si>
  <si>
    <t>Data Scientist I</t>
  </si>
  <si>
    <t>DSC2</t>
  </si>
  <si>
    <t>Data Scientist II</t>
  </si>
  <si>
    <t>DSC3</t>
  </si>
  <si>
    <t>Data Scientist III</t>
  </si>
  <si>
    <t>DMA1</t>
  </si>
  <si>
    <t>Database Management Analyst I</t>
  </si>
  <si>
    <t>DMA2</t>
  </si>
  <si>
    <t>Database Management Analyst II</t>
  </si>
  <si>
    <t>DMA3</t>
  </si>
  <si>
    <t>Database Management Analyst III</t>
  </si>
  <si>
    <t>Deck Hand</t>
  </si>
  <si>
    <t>Dental Assistant</t>
  </si>
  <si>
    <t>Dental Hygienist</t>
  </si>
  <si>
    <t>Desk Clerk</t>
  </si>
  <si>
    <t>Detection Dog Handler</t>
  </si>
  <si>
    <t>Detention Officer</t>
  </si>
  <si>
    <t>07070</t>
  </si>
  <si>
    <t>Dishwasher</t>
  </si>
  <si>
    <t>01060</t>
  </si>
  <si>
    <t>Dispatcher, Motor Vehicle (Motor Vehicle Utilization Assistant)</t>
  </si>
  <si>
    <t>Diver</t>
  </si>
  <si>
    <t>Diver Tender</t>
  </si>
  <si>
    <t>01070</t>
  </si>
  <si>
    <t>Document Preparation Clerk (Document Preparer)</t>
  </si>
  <si>
    <t>Drafter/CAD Operator I</t>
  </si>
  <si>
    <t>Drafter/CAD Operator II</t>
  </si>
  <si>
    <t>Drafter/CAD Operator III</t>
  </si>
  <si>
    <t>Drafter/CAD Operator IV</t>
  </si>
  <si>
    <t>Driver Courier</t>
  </si>
  <si>
    <t>Dry Cleaner</t>
  </si>
  <si>
    <t>01090</t>
  </si>
  <si>
    <t>Duplicating Machine Operator (Photocopy Machine Operator;
Reproduction Worker)</t>
  </si>
  <si>
    <t>Educational Technologist</t>
  </si>
  <si>
    <t>EKG Technician</t>
  </si>
  <si>
    <t>Electrician (Chief Electrician; Electrician/Second)</t>
  </si>
  <si>
    <t>Electrician, Maintenance</t>
  </si>
  <si>
    <t>Electro-Neurodiagnostic Technologist</t>
  </si>
  <si>
    <t>Electronics Technician Maintenance I</t>
  </si>
  <si>
    <t>Electronics Technician Maintenance II</t>
  </si>
  <si>
    <t>Electronics Technician Maintenance III</t>
  </si>
  <si>
    <t>09010</t>
  </si>
  <si>
    <t>Electrostatic Spray Painter</t>
  </si>
  <si>
    <t>Elevator Operator</t>
  </si>
  <si>
    <t>Elevator Repairer</t>
  </si>
  <si>
    <t>Elevator Repairer Helper</t>
  </si>
  <si>
    <t>Embalmer</t>
  </si>
  <si>
    <t>Emergency Medical Technician (EMT)</t>
  </si>
  <si>
    <t>Engine Utilityman</t>
  </si>
  <si>
    <t>E1</t>
  </si>
  <si>
    <t>Engineer I</t>
  </si>
  <si>
    <t>E2</t>
  </si>
  <si>
    <t>Engineer II</t>
  </si>
  <si>
    <t>E3</t>
  </si>
  <si>
    <t>Engineer III</t>
  </si>
  <si>
    <t>E4</t>
  </si>
  <si>
    <t>Engineer IV</t>
  </si>
  <si>
    <t>EA1</t>
  </si>
  <si>
    <t>Engineer, Acoustical I</t>
  </si>
  <si>
    <t>EA2</t>
  </si>
  <si>
    <t>Engineer, Acoustical II</t>
  </si>
  <si>
    <t>EA3</t>
  </si>
  <si>
    <t>Engineer, Acoustical III</t>
  </si>
  <si>
    <t>EA4</t>
  </si>
  <si>
    <t>Engineer, Acoustical IV</t>
  </si>
  <si>
    <t>EC1</t>
  </si>
  <si>
    <t>Engineer, Computer I</t>
  </si>
  <si>
    <t>EC2</t>
  </si>
  <si>
    <t>Engineer, Computer II</t>
  </si>
  <si>
    <t>EC3</t>
  </si>
  <si>
    <t>Engineer, Computer III</t>
  </si>
  <si>
    <t>EC4</t>
  </si>
  <si>
    <t>Engineer, Computer IV</t>
  </si>
  <si>
    <t>CSE1</t>
  </si>
  <si>
    <t>Engineer, Cybersecurity I</t>
  </si>
  <si>
    <t>CSE2</t>
  </si>
  <si>
    <t>Engineer, Cybersecurity II</t>
  </si>
  <si>
    <t>CSE3</t>
  </si>
  <si>
    <t>Engineer, Cybersecurity III</t>
  </si>
  <si>
    <t>ED1</t>
  </si>
  <si>
    <t>Engineer, Design I</t>
  </si>
  <si>
    <t>ED2</t>
  </si>
  <si>
    <t>Engineer, Design II</t>
  </si>
  <si>
    <t>ED3</t>
  </si>
  <si>
    <t>Engineer, Design III</t>
  </si>
  <si>
    <t>ED4</t>
  </si>
  <si>
    <t>Engineer, Design IV</t>
  </si>
  <si>
    <t>EE1</t>
  </si>
  <si>
    <t>Engineer, Electrical/Electronics I</t>
  </si>
  <si>
    <t>EE2</t>
  </si>
  <si>
    <t>Engineer, Electrical/Electronics II</t>
  </si>
  <si>
    <t>EE3</t>
  </si>
  <si>
    <t>Engineer, Electrical/Electronics III</t>
  </si>
  <si>
    <t>EE4</t>
  </si>
  <si>
    <t>Engineer, Electrical/Electronics IV</t>
  </si>
  <si>
    <t>EHSI1</t>
  </si>
  <si>
    <t>Engineer, Human System Integration I</t>
  </si>
  <si>
    <t>EHSI2</t>
  </si>
  <si>
    <t>Engineer, Human System Integration II</t>
  </si>
  <si>
    <t>EHSI3</t>
  </si>
  <si>
    <t>Engineer, Human System Integration III</t>
  </si>
  <si>
    <t>EHSI4</t>
  </si>
  <si>
    <t>Engineer, Human System Integration IV</t>
  </si>
  <si>
    <t>EHSI5</t>
  </si>
  <si>
    <t>Engineer, Human System Integration V</t>
  </si>
  <si>
    <t>EM1</t>
  </si>
  <si>
    <t>Engineer, Mechanical I</t>
  </si>
  <si>
    <t>EM2</t>
  </si>
  <si>
    <t>Engineer, Mechanical II</t>
  </si>
  <si>
    <t>EM3</t>
  </si>
  <si>
    <t>Engineer, Mechanical III</t>
  </si>
  <si>
    <t>EM4</t>
  </si>
  <si>
    <t>Engineer, Mechanical IV</t>
  </si>
  <si>
    <t>EST1</t>
  </si>
  <si>
    <t>Engineer, Structural I</t>
  </si>
  <si>
    <t>EST2</t>
  </si>
  <si>
    <t>Engineer, Structural II</t>
  </si>
  <si>
    <t>EST3</t>
  </si>
  <si>
    <t>Engineer, Structural III</t>
  </si>
  <si>
    <t>EST4</t>
  </si>
  <si>
    <t>Engineer, Structural IV</t>
  </si>
  <si>
    <t>ESY1</t>
  </si>
  <si>
    <t>Engineer, Systems I</t>
  </si>
  <si>
    <t>ESY2</t>
  </si>
  <si>
    <t>Engineer, Systems II</t>
  </si>
  <si>
    <t>ESY3</t>
  </si>
  <si>
    <t>Engineer, Systems III</t>
  </si>
  <si>
    <t>ESY4</t>
  </si>
  <si>
    <t>Engineer, Systems IV</t>
  </si>
  <si>
    <t>Engineering Technician I</t>
  </si>
  <si>
    <t>Engineering Technician II</t>
  </si>
  <si>
    <t>Engineering Technician III</t>
  </si>
  <si>
    <t>Engineering Technician IV</t>
  </si>
  <si>
    <t>Engineering Technician V</t>
  </si>
  <si>
    <t>Engineering Technician VI</t>
  </si>
  <si>
    <t>Environmental Technician</t>
  </si>
  <si>
    <t>EP</t>
  </si>
  <si>
    <t>Event Planner</t>
  </si>
  <si>
    <t>Evidence Control Specialist</t>
  </si>
  <si>
    <t>Exhibits Specialist I</t>
  </si>
  <si>
    <t>Exhibits Specialist II</t>
  </si>
  <si>
    <t>Exhibits Specialist III</t>
  </si>
  <si>
    <t>Fabric Worker</t>
  </si>
  <si>
    <t>Falconer/Bird Abatement</t>
  </si>
  <si>
    <t>08070</t>
  </si>
  <si>
    <t>Faller/Bucker</t>
  </si>
  <si>
    <t>Family Readiness And Support Services Coordinator</t>
  </si>
  <si>
    <t>07080</t>
  </si>
  <si>
    <t>Fast Food Shift Leader (Crew Chief, Team Leader)</t>
  </si>
  <si>
    <t>07090</t>
  </si>
  <si>
    <t>Fast Food Worker (Crew Person, Team Member, Associate)</t>
  </si>
  <si>
    <t>Finisher, Flatwork, Machine</t>
  </si>
  <si>
    <t>Fire Alarm System Mechanic</t>
  </si>
  <si>
    <t>Fire Extinguisher Repairer</t>
  </si>
  <si>
    <t>08100</t>
  </si>
  <si>
    <t>Fire Lookout</t>
  </si>
  <si>
    <t>FW</t>
  </si>
  <si>
    <t>Fire Warden</t>
  </si>
  <si>
    <t>Fire Watch</t>
  </si>
  <si>
    <t>Firefighter</t>
  </si>
  <si>
    <t>Fireman-Water Tender</t>
  </si>
  <si>
    <t>Fish Marker</t>
  </si>
  <si>
    <t>Fishery Observer I</t>
  </si>
  <si>
    <t>Fishery Observer II</t>
  </si>
  <si>
    <t>Fishery Observer III</t>
  </si>
  <si>
    <t>FM</t>
  </si>
  <si>
    <t>Fitness Manager</t>
  </si>
  <si>
    <t>Flight Engineer</t>
  </si>
  <si>
    <t>Flight Follower</t>
  </si>
  <si>
    <t>Flight Instructor (Pilot)</t>
  </si>
  <si>
    <t>07130</t>
  </si>
  <si>
    <t>Food Service Worker (Cafeteria Worker)</t>
  </si>
  <si>
    <t>Foreign Language Translator</t>
  </si>
  <si>
    <t>08130</t>
  </si>
  <si>
    <t>Forestry Equipment Operator (Includes Tractor Operator,
Planting; Tractor Operator, Site Preparation; And Tractor Operator, Thinning)</t>
  </si>
  <si>
    <t>08190</t>
  </si>
  <si>
    <t>Forestry Technician</t>
  </si>
  <si>
    <t>08200</t>
  </si>
  <si>
    <t>Forestry Truck Driver</t>
  </si>
  <si>
    <t>08160</t>
  </si>
  <si>
    <t>Forestry/Logging Heavy Equipment Operator (Loader
Operator, Skidder Operator)</t>
  </si>
  <si>
    <t>Forklift Operator</t>
  </si>
  <si>
    <t>Fuel Distribution System Mechanic</t>
  </si>
  <si>
    <t>Fuel Distribution System Operator</t>
  </si>
  <si>
    <t>FQNV1</t>
  </si>
  <si>
    <t>Fully Qualified Navy Validator I</t>
  </si>
  <si>
    <t>FQNV2</t>
  </si>
  <si>
    <t>Fully Qualified Navy Validator II</t>
  </si>
  <si>
    <t>FQNV3</t>
  </si>
  <si>
    <t>Fully Qualified Navy Validator III</t>
  </si>
  <si>
    <t>FQNV4</t>
  </si>
  <si>
    <t>Fully Qualified Navy Validator IV</t>
  </si>
  <si>
    <t>09040</t>
  </si>
  <si>
    <t>Furniture Handler</t>
  </si>
  <si>
    <t>09080</t>
  </si>
  <si>
    <t>Furniture Refinisher</t>
  </si>
  <si>
    <t>09090</t>
  </si>
  <si>
    <t>Furniture Refinisher Helper</t>
  </si>
  <si>
    <t>09110</t>
  </si>
  <si>
    <t>Furniture Repairer, Minor</t>
  </si>
  <si>
    <t>Gardener</t>
  </si>
  <si>
    <t>Gate Attendant/Gate Tender</t>
  </si>
  <si>
    <t>01111</t>
  </si>
  <si>
    <t>General Clerk I</t>
  </si>
  <si>
    <t>01112</t>
  </si>
  <si>
    <t>General Clerk II</t>
  </si>
  <si>
    <t>01113</t>
  </si>
  <si>
    <t>General Clerk III</t>
  </si>
  <si>
    <t>08250</t>
  </si>
  <si>
    <t>General Forestry Laborer</t>
  </si>
  <si>
    <t>General Maintenance Worker</t>
  </si>
  <si>
    <t>General Vessel Assistant</t>
  </si>
  <si>
    <t>Graphic Artist</t>
  </si>
  <si>
    <t>Ground Support Equipment Mechanic</t>
  </si>
  <si>
    <t>Ground Support Equipment Servicer</t>
  </si>
  <si>
    <t>Ground Support Equipment Worker</t>
  </si>
  <si>
    <t>Guard I</t>
  </si>
  <si>
    <t>Guard II</t>
  </si>
  <si>
    <t>Gunsmith I</t>
  </si>
  <si>
    <t>Gunsmith II</t>
  </si>
  <si>
    <t>Gunsmith III</t>
  </si>
  <si>
    <t>Hatch Tender</t>
  </si>
  <si>
    <t>HWH</t>
  </si>
  <si>
    <t>Hazardous Waste/Material Handler</t>
  </si>
  <si>
    <t>Heating, Ventilation And Air-Conditioning Mechanic</t>
  </si>
  <si>
    <t>Heating, Ventilation And Air-Conditioning Mechanic
(Research Facility)</t>
  </si>
  <si>
    <t>Heavy Equipment Mechanic</t>
  </si>
  <si>
    <t>Heavy Equipment Operator</t>
  </si>
  <si>
    <t>Helicopter Pilot</t>
  </si>
  <si>
    <t>Homemaker</t>
  </si>
  <si>
    <t>Housekeeping Aide</t>
  </si>
  <si>
    <t>01120</t>
  </si>
  <si>
    <t>Housing Referral Assistant</t>
  </si>
  <si>
    <t>Illustrator I</t>
  </si>
  <si>
    <t>Illustrator II</t>
  </si>
  <si>
    <t>Illustrator III</t>
  </si>
  <si>
    <t>ISSM1</t>
  </si>
  <si>
    <t>Information System Security Manager I</t>
  </si>
  <si>
    <t>ISSM2</t>
  </si>
  <si>
    <t>Information System Security Manager II</t>
  </si>
  <si>
    <t>ISSM3</t>
  </si>
  <si>
    <t>Information System Security Manager III</t>
  </si>
  <si>
    <t>Inspector</t>
  </si>
  <si>
    <t>INS1</t>
  </si>
  <si>
    <t>Installation Analyst I</t>
  </si>
  <si>
    <t>INS2</t>
  </si>
  <si>
    <t>Installation Analyst II</t>
  </si>
  <si>
    <t>INS3</t>
  </si>
  <si>
    <t>Installation Analyst III</t>
  </si>
  <si>
    <t>Instrument Mechanic</t>
  </si>
  <si>
    <t>IMS1</t>
  </si>
  <si>
    <t>Integrated Master Scheduler I</t>
  </si>
  <si>
    <t>IMS2</t>
  </si>
  <si>
    <t>Integrated Master Scheduler II</t>
  </si>
  <si>
    <t>IMS3</t>
  </si>
  <si>
    <t>Integrated Master Scheduler III</t>
  </si>
  <si>
    <t>Intelligence Specialist I</t>
  </si>
  <si>
    <t>Intelligence Specialist II</t>
  </si>
  <si>
    <t>Intelligence Specialist III</t>
  </si>
  <si>
    <t>ILNV1</t>
  </si>
  <si>
    <t>Intermediate Level Navy Validator I</t>
  </si>
  <si>
    <t>ILNV2</t>
  </si>
  <si>
    <t>Intermediate Level Navy Validator II</t>
  </si>
  <si>
    <t>ILNV3</t>
  </si>
  <si>
    <t>Intermediate Level Navy Validator III</t>
  </si>
  <si>
    <t>ILNV4</t>
  </si>
  <si>
    <t>Intermediate Level Navy Validator IV</t>
  </si>
  <si>
    <t>Interpreter (Sign Language)</t>
  </si>
  <si>
    <t>Janitor</t>
  </si>
  <si>
    <t>Laboratory Animal Caretaker I</t>
  </si>
  <si>
    <t>Laboratory Animal Caretaker II</t>
  </si>
  <si>
    <t>Laboratory Technician (Laboratory Tester)</t>
  </si>
  <si>
    <t>Laboratory/Shelter Mechanic</t>
  </si>
  <si>
    <t>Laborer</t>
  </si>
  <si>
    <t>Laborer, Grounds Maintenance</t>
  </si>
  <si>
    <t>Latent Fingerprint Technician I</t>
  </si>
  <si>
    <t>Latent Fingerprint Technician II</t>
  </si>
  <si>
    <t>Librarian</t>
  </si>
  <si>
    <t>Library Aide/Clerk</t>
  </si>
  <si>
    <t>Library Information Technology Systems Administrator</t>
  </si>
  <si>
    <t>Library Technician</t>
  </si>
  <si>
    <t>Licensed Practical Nurse I</t>
  </si>
  <si>
    <t>Licensed Practical Nurse II</t>
  </si>
  <si>
    <t>Licensed Practical Nurse III</t>
  </si>
  <si>
    <t>Lifeguard</t>
  </si>
  <si>
    <t>Line Handler</t>
  </si>
  <si>
    <t>Livestock Caretaker</t>
  </si>
  <si>
    <t>Locksmith</t>
  </si>
  <si>
    <t>LGT1</t>
  </si>
  <si>
    <t>Logistician I</t>
  </si>
  <si>
    <t>LGT2</t>
  </si>
  <si>
    <t>Logistician II</t>
  </si>
  <si>
    <t>LGT3</t>
  </si>
  <si>
    <t>Logistician III</t>
  </si>
  <si>
    <t>LGT4</t>
  </si>
  <si>
    <t>Logistician IV</t>
  </si>
  <si>
    <t>Machinery Maintenance Mechanic</t>
  </si>
  <si>
    <t>Machine-Tool Operator (Tool Room)</t>
  </si>
  <si>
    <t>Machinist, Maintenance</t>
  </si>
  <si>
    <t>Maid Or Houseman</t>
  </si>
  <si>
    <t>Maintenance Test Pilot Fixed Wing Jet/Prop</t>
  </si>
  <si>
    <t>Maintenance Test Pilot Rotary Wing</t>
  </si>
  <si>
    <t>Maintenance Trades Helper</t>
  </si>
  <si>
    <t>MANA1</t>
  </si>
  <si>
    <t>Manager, Administrative I</t>
  </si>
  <si>
    <t>MANA2</t>
  </si>
  <si>
    <t>Manager, Administrative II</t>
  </si>
  <si>
    <t>MANA3</t>
  </si>
  <si>
    <t>Manager, Administrative III</t>
  </si>
  <si>
    <t>MANA4</t>
  </si>
  <si>
    <t>Manager, Administrative IV</t>
  </si>
  <si>
    <t>MANO1</t>
  </si>
  <si>
    <t>Manager, Operations I</t>
  </si>
  <si>
    <t>MANO2</t>
  </si>
  <si>
    <t>Manager, Operations II</t>
  </si>
  <si>
    <t>MANO3</t>
  </si>
  <si>
    <t>Manager, Operations III</t>
  </si>
  <si>
    <t>MANO4</t>
  </si>
  <si>
    <t>Manager, Operations IV</t>
  </si>
  <si>
    <t>MANP1</t>
  </si>
  <si>
    <t>Manager, Program/Project I</t>
  </si>
  <si>
    <t>MANP2</t>
  </si>
  <si>
    <t>Manager, Program/Project II</t>
  </si>
  <si>
    <t>MANP3</t>
  </si>
  <si>
    <t>Manager, Program/Project III</t>
  </si>
  <si>
    <t>MRS</t>
  </si>
  <si>
    <t>Marine Surveyor</t>
  </si>
  <si>
    <t>Marketing Analyst</t>
  </si>
  <si>
    <t>Material Coordinator</t>
  </si>
  <si>
    <t>Material Expediter</t>
  </si>
  <si>
    <t>Material Handling Laborer</t>
  </si>
  <si>
    <t>Mathematical Technician</t>
  </si>
  <si>
    <t>MATH1</t>
  </si>
  <si>
    <t>Mathematician I</t>
  </si>
  <si>
    <t>MATH2</t>
  </si>
  <si>
    <t>Mathematician II</t>
  </si>
  <si>
    <t>MATH3</t>
  </si>
  <si>
    <t>Mathematician III</t>
  </si>
  <si>
    <t>07210</t>
  </si>
  <si>
    <t>Meat Cutter</t>
  </si>
  <si>
    <t>Media Specialist I</t>
  </si>
  <si>
    <t>Media Specialist II</t>
  </si>
  <si>
    <t>Media Specialist III</t>
  </si>
  <si>
    <t>Medical Assistant</t>
  </si>
  <si>
    <t>Medical Laboratory Technician (Clinical Laboratory Assistant;
Registered Medical Technician)</t>
  </si>
  <si>
    <t>Medical Record Clerk</t>
  </si>
  <si>
    <t>Medical Record Technician (Medical Record Administrator)</t>
  </si>
  <si>
    <t>Medical Transcriptionist</t>
  </si>
  <si>
    <t>01141</t>
  </si>
  <si>
    <t>Messenger Courier</t>
  </si>
  <si>
    <t>Metrology Technician I</t>
  </si>
  <si>
    <t>Metrology Technician II</t>
  </si>
  <si>
    <t>Metrology Technician III</t>
  </si>
  <si>
    <t>Millwright</t>
  </si>
  <si>
    <t>05110</t>
  </si>
  <si>
    <t>Mobile Equipment Servicer</t>
  </si>
  <si>
    <t>MBS1</t>
  </si>
  <si>
    <t>Model Based Systems Engineer I</t>
  </si>
  <si>
    <t>MBS2</t>
  </si>
  <si>
    <t>Model Based Systems Engineer II</t>
  </si>
  <si>
    <t>MBS3</t>
  </si>
  <si>
    <t>Model Based Systems Engineer III</t>
  </si>
  <si>
    <t>Mortician (Funeral Director)</t>
  </si>
  <si>
    <t>05130</t>
  </si>
  <si>
    <t>Motor Equipment Metal Mechanic (Motor Vehicle Body Repairer)</t>
  </si>
  <si>
    <t>05160</t>
  </si>
  <si>
    <t>Motor Equipment Metal Worker</t>
  </si>
  <si>
    <t>05190</t>
  </si>
  <si>
    <t>Motor Vehicle Mechanic</t>
  </si>
  <si>
    <t>05220</t>
  </si>
  <si>
    <t>Motor Vehicle Mechanic Helper</t>
  </si>
  <si>
    <t>05250</t>
  </si>
  <si>
    <t>Motor Vehicle Upholstery Worker</t>
  </si>
  <si>
    <t>05280</t>
  </si>
  <si>
    <t>Motor Vehicle Wrecker (Tow Truck Operator; Wrecker Operator)</t>
  </si>
  <si>
    <t>Nail Technician</t>
  </si>
  <si>
    <t>NAR</t>
  </si>
  <si>
    <t>Naval Architect</t>
  </si>
  <si>
    <t>Non-Maintenance Test Pilot/Co-Pilot</t>
  </si>
  <si>
    <t>Nuclear Medicine Technologist</t>
  </si>
  <si>
    <t>08280</t>
  </si>
  <si>
    <t>Nursery Specialist</t>
  </si>
  <si>
    <t>Nursing Assistant I</t>
  </si>
  <si>
    <t>Nursing Assistant II</t>
  </si>
  <si>
    <t>Nursing Assistant III</t>
  </si>
  <si>
    <t>Nursing Assistant IV</t>
  </si>
  <si>
    <t>Office Appliance Repairer</t>
  </si>
  <si>
    <t>Oiler/Diesel Oiler</t>
  </si>
  <si>
    <t>OS1</t>
  </si>
  <si>
    <t>Operations Support I</t>
  </si>
  <si>
    <t>OS2</t>
  </si>
  <si>
    <t>Operations Support II</t>
  </si>
  <si>
    <t>OS3</t>
  </si>
  <si>
    <t>Operations Support III</t>
  </si>
  <si>
    <t>OS4</t>
  </si>
  <si>
    <t>Operations Support IV</t>
  </si>
  <si>
    <t>Optical Dispenser</t>
  </si>
  <si>
    <t>Optical Technician</t>
  </si>
  <si>
    <t>01191</t>
  </si>
  <si>
    <t>Order Clerk I</t>
  </si>
  <si>
    <t>01192</t>
  </si>
  <si>
    <t>Order Clerk II</t>
  </si>
  <si>
    <t>Order Filler</t>
  </si>
  <si>
    <t>Outfitter/Packer</t>
  </si>
  <si>
    <t>05310</t>
  </si>
  <si>
    <t>Painter, Automotive</t>
  </si>
  <si>
    <t>Painter, Maintenance</t>
  </si>
  <si>
    <t>Paralegal/Legal Assistant I</t>
  </si>
  <si>
    <t>Paralegal/Legal Assistant II</t>
  </si>
  <si>
    <t>Paralegal/Legal Assistant III</t>
  </si>
  <si>
    <t>Paralegal/Legal Assistant IV</t>
  </si>
  <si>
    <t>Park Attendant (Aide)</t>
  </si>
  <si>
    <t>Parking And Lot Attendant</t>
  </si>
  <si>
    <t>Peripheral Equipment Operator</t>
  </si>
  <si>
    <t>Personal Computer Support Technician</t>
  </si>
  <si>
    <t>01261</t>
  </si>
  <si>
    <t>Personnel Assistant (Employment) I</t>
  </si>
  <si>
    <t>01262</t>
  </si>
  <si>
    <t>Personnel Assistant (Employment) II</t>
  </si>
  <si>
    <t>01263</t>
  </si>
  <si>
    <t>Personnel Assistant (Employment) III</t>
  </si>
  <si>
    <t>Pest Controller (Exterminator)</t>
  </si>
  <si>
    <t>Petroleum Supply Specialist</t>
  </si>
  <si>
    <t>Pharmacy Technician</t>
  </si>
  <si>
    <t>Phlebotomist</t>
  </si>
  <si>
    <t>Photofinishing Worker (Photo Lab Technician, Dark Room
Technician)</t>
  </si>
  <si>
    <t>Photographer I</t>
  </si>
  <si>
    <t>Photographer II</t>
  </si>
  <si>
    <t>Photographer III</t>
  </si>
  <si>
    <t>Photographer IV</t>
  </si>
  <si>
    <t>Photographer V</t>
  </si>
  <si>
    <t>Photo-Optics Technician</t>
  </si>
  <si>
    <t>Pipefitter, Maintenance</t>
  </si>
  <si>
    <t>Plumber, Maintenance</t>
  </si>
  <si>
    <t>Plumber-Machinist</t>
  </si>
  <si>
    <t>Pneudraulic Systems Mechanic</t>
  </si>
  <si>
    <t>Police Officer I</t>
  </si>
  <si>
    <t>Police Officer II</t>
  </si>
  <si>
    <t>Presser, Hand</t>
  </si>
  <si>
    <t>Presser, Machine, Drycleaning</t>
  </si>
  <si>
    <t>Presser, Machine, Shirts</t>
  </si>
  <si>
    <t>Presser, Machine, Wearing Apparel, Laundry</t>
  </si>
  <si>
    <t>01270</t>
  </si>
  <si>
    <t>Production Control Clerk</t>
  </si>
  <si>
    <t>Production Line Worker (Food Processing)</t>
  </si>
  <si>
    <t>Pruner</t>
  </si>
  <si>
    <t>Pumpman, Chief Pumpman, QMED/Pumpman, Second Pumpman, Second Pumpman/Engine Mechanic</t>
  </si>
  <si>
    <t>QAOR1</t>
  </si>
  <si>
    <t>QA Oversight Representative I</t>
  </si>
  <si>
    <t>QAOR2</t>
  </si>
  <si>
    <t>QA Oversight Representative II</t>
  </si>
  <si>
    <t>Quality Control Inspector</t>
  </si>
  <si>
    <t>Radiation Control Technician</t>
  </si>
  <si>
    <t>05340</t>
  </si>
  <si>
    <t>Radiator Repair Specialist</t>
  </si>
  <si>
    <t>RFE1</t>
  </si>
  <si>
    <t>Radio Frequency Engineer I</t>
  </si>
  <si>
    <t>RFE2</t>
  </si>
  <si>
    <t>Radio Frequency Engineer II</t>
  </si>
  <si>
    <t>RFE3</t>
  </si>
  <si>
    <t>Radio Frequency Engineer III</t>
  </si>
  <si>
    <t>Radiologic Technologist</t>
  </si>
  <si>
    <t>Recreation Aide/Health Facility Attendant</t>
  </si>
  <si>
    <t>Recreation Specialist</t>
  </si>
  <si>
    <t>Recycling Laborer</t>
  </si>
  <si>
    <t>Recycling Specialist</t>
  </si>
  <si>
    <t>Refrigeration Engineer</t>
  </si>
  <si>
    <t>Refuse Collector</t>
  </si>
  <si>
    <t>Registered Nurse I</t>
  </si>
  <si>
    <t>Registered Nurse II</t>
  </si>
  <si>
    <t>Registered Nurse II, Specialist</t>
  </si>
  <si>
    <t>Registered Nurse III</t>
  </si>
  <si>
    <t>Registered Nurse Iii, Anesthetist</t>
  </si>
  <si>
    <t>Registered Nurse IV</t>
  </si>
  <si>
    <t>01290</t>
  </si>
  <si>
    <t>Rental Clerk</t>
  </si>
  <si>
    <t>06500</t>
  </si>
  <si>
    <t>Retail Automotive Detailer</t>
  </si>
  <si>
    <t>06510</t>
  </si>
  <si>
    <t>Retail Automotive Helper</t>
  </si>
  <si>
    <t>06520</t>
  </si>
  <si>
    <t>Retail Automotive Technician</t>
  </si>
  <si>
    <t>06530</t>
  </si>
  <si>
    <t>Retail Lubrication Technician</t>
  </si>
  <si>
    <t>06540</t>
  </si>
  <si>
    <t>Retail Tire Service Worker</t>
  </si>
  <si>
    <t>Rigger</t>
  </si>
  <si>
    <t>Sales Clerk</t>
  </si>
  <si>
    <t>Scale Mechanic</t>
  </si>
  <si>
    <t>Scheduler (Drug And Alcohol Testing)</t>
  </si>
  <si>
    <t>01300</t>
  </si>
  <si>
    <t>Scheduler, Maintenance</t>
  </si>
  <si>
    <t>School Crossing Guard</t>
  </si>
  <si>
    <t>S1</t>
  </si>
  <si>
    <t>Scientist I</t>
  </si>
  <si>
    <t>S2</t>
  </si>
  <si>
    <t>Scientist II</t>
  </si>
  <si>
    <t>S3</t>
  </si>
  <si>
    <t>Scientist III</t>
  </si>
  <si>
    <t>Seaman (Able Seaman, Watch ; Able Seaman, Maintenance; Able Seaman, Day/Deck Utility; Ordinary Seaman)</t>
  </si>
  <si>
    <t>01311</t>
  </si>
  <si>
    <t>Secretary I</t>
  </si>
  <si>
    <t>01312</t>
  </si>
  <si>
    <t>Secretary II</t>
  </si>
  <si>
    <t>01313</t>
  </si>
  <si>
    <t>Secretary III</t>
  </si>
  <si>
    <t>SPM1</t>
  </si>
  <si>
    <t>Security Program Manager I</t>
  </si>
  <si>
    <t>SPM2</t>
  </si>
  <si>
    <t>Security Program Manager II</t>
  </si>
  <si>
    <t>SPM3</t>
  </si>
  <si>
    <t>Security Program Manager III</t>
  </si>
  <si>
    <t>06550</t>
  </si>
  <si>
    <t>Senior Retail Automotive Technician</t>
  </si>
  <si>
    <t>01320</t>
  </si>
  <si>
    <t>Service Order Dispatcher</t>
  </si>
  <si>
    <t>Sewage Plant Operator</t>
  </si>
  <si>
    <t>Sewing Machine Operator</t>
  </si>
  <si>
    <t>Sheet-Metal Worker, Maintenance</t>
  </si>
  <si>
    <t>SCE</t>
  </si>
  <si>
    <t>Ship Cost Estimator</t>
  </si>
  <si>
    <t>Shipping Packer</t>
  </si>
  <si>
    <t>Shipping/Receiving Clerk</t>
  </si>
  <si>
    <t>Shuttle Bus Driver (Van Driver)</t>
  </si>
  <si>
    <t>Single Point Entry Monitor</t>
  </si>
  <si>
    <t>08310</t>
  </si>
  <si>
    <t>Slash Piler/Burner</t>
  </si>
  <si>
    <t>Small Engine Mechanic</t>
  </si>
  <si>
    <t>SEGI</t>
  </si>
  <si>
    <t>Software Engineer I</t>
  </si>
  <si>
    <t>SEG2</t>
  </si>
  <si>
    <t>Software Engineer II</t>
  </si>
  <si>
    <t>SEG3</t>
  </si>
  <si>
    <t>Software Engineer III</t>
  </si>
  <si>
    <t>SCM1</t>
  </si>
  <si>
    <t>Specialist, Configuration Management I</t>
  </si>
  <si>
    <t>SCM2</t>
  </si>
  <si>
    <t>Specialist, Configuration Management II</t>
  </si>
  <si>
    <t>SCM3</t>
  </si>
  <si>
    <t>Specialist, Configuration Management III</t>
  </si>
  <si>
    <t>SCC1</t>
  </si>
  <si>
    <t>Specialist, Corrosion Control I</t>
  </si>
  <si>
    <t>SCC2</t>
  </si>
  <si>
    <t>Specialist, Corrosion Control II</t>
  </si>
  <si>
    <t>SCC3</t>
  </si>
  <si>
    <t>Specialist, Corrosion Control III</t>
  </si>
  <si>
    <t>SEM</t>
  </si>
  <si>
    <t>Specialist, Emergency Management</t>
  </si>
  <si>
    <t>SIAC1</t>
  </si>
  <si>
    <t>Specialist, IA Compliance I</t>
  </si>
  <si>
    <t>SIAC2</t>
  </si>
  <si>
    <t>Specialist, IA Compliance II</t>
  </si>
  <si>
    <t>SIAC3</t>
  </si>
  <si>
    <t>Specialist, IA Compliance III</t>
  </si>
  <si>
    <t>SISS1</t>
  </si>
  <si>
    <t>Specialist, Information System Security I</t>
  </si>
  <si>
    <t>SISS2</t>
  </si>
  <si>
    <t>Specialist, Information System Security II</t>
  </si>
  <si>
    <t>SISS3</t>
  </si>
  <si>
    <t>Specialist, Information System Security III</t>
  </si>
  <si>
    <t>SPA1</t>
  </si>
  <si>
    <t>Specialist, Public Affairs I</t>
  </si>
  <si>
    <t>SPA2</t>
  </si>
  <si>
    <t>Specialist, Public Affairs II</t>
  </si>
  <si>
    <t>SPA3</t>
  </si>
  <si>
    <t>Specialist, Public Affairs III</t>
  </si>
  <si>
    <t>SQC1</t>
  </si>
  <si>
    <t>Specialist, Quality Control I</t>
  </si>
  <si>
    <t>SQC2</t>
  </si>
  <si>
    <t>Specialist, Quality Control II</t>
  </si>
  <si>
    <t>SQC3</t>
  </si>
  <si>
    <t>Specialist, Quality Control III</t>
  </si>
  <si>
    <t>SQC4</t>
  </si>
  <si>
    <t>Specialist, Quality Control IV</t>
  </si>
  <si>
    <t>SS1</t>
  </si>
  <si>
    <t>Specialist, Security I</t>
  </si>
  <si>
    <t>SS2</t>
  </si>
  <si>
    <t>Specialist, Security II</t>
  </si>
  <si>
    <t>SS3</t>
  </si>
  <si>
    <t>Specialist, Security III</t>
  </si>
  <si>
    <t>ST1</t>
  </si>
  <si>
    <t>Specialist, Training I</t>
  </si>
  <si>
    <t>ST2</t>
  </si>
  <si>
    <t>Specialist, Training II</t>
  </si>
  <si>
    <t>ST3</t>
  </si>
  <si>
    <t>Specialist, Training III</t>
  </si>
  <si>
    <t>Sports Official</t>
  </si>
  <si>
    <t>Stationary Engineer</t>
  </si>
  <si>
    <t>Stevedore I</t>
  </si>
  <si>
    <t>Stevedore II</t>
  </si>
  <si>
    <t>Steward Assistant/Galley Utilityman/Messman</t>
  </si>
  <si>
    <t>Stock Clerk (Shelf Stocker; Store Worker II)</t>
  </si>
  <si>
    <t>Store Worker I</t>
  </si>
  <si>
    <t>STU</t>
  </si>
  <si>
    <t>Student</t>
  </si>
  <si>
    <t>SPD</t>
  </si>
  <si>
    <t>SUBSAFE Program Director</t>
  </si>
  <si>
    <t>Substance Abuse Treatment Counselor</t>
  </si>
  <si>
    <t>01410</t>
  </si>
  <si>
    <t>Supply Technician</t>
  </si>
  <si>
    <t>Survey Party Chief (Chief Of Party)</t>
  </si>
  <si>
    <t>01420</t>
  </si>
  <si>
    <t>Survey Worker (Interviewer)</t>
  </si>
  <si>
    <t>Surveying Aide</t>
  </si>
  <si>
    <t>Surveying Technician (Instrument Person; Surveyor Assistant,</t>
  </si>
  <si>
    <t>Swimming Pool Operator</t>
  </si>
  <si>
    <t>01460</t>
  </si>
  <si>
    <t>Switchboard Operator/Receptionist</t>
  </si>
  <si>
    <t>System Support Specialist</t>
  </si>
  <si>
    <t>SA1</t>
  </si>
  <si>
    <t>Systems Administrator I</t>
  </si>
  <si>
    <t>SA2</t>
  </si>
  <si>
    <t>Systems Administrator II</t>
  </si>
  <si>
    <t>SA3</t>
  </si>
  <si>
    <t>Systems Administrator III</t>
  </si>
  <si>
    <t>SA4</t>
  </si>
  <si>
    <t>Systems Administrator IV</t>
  </si>
  <si>
    <t>Tailor</t>
  </si>
  <si>
    <t>Tax Preparer</t>
  </si>
  <si>
    <t>Tax Preparer (Senior)</t>
  </si>
  <si>
    <t>Taxi Driver</t>
  </si>
  <si>
    <t>TES1</t>
  </si>
  <si>
    <t>Technical Editor, Supervisory I</t>
  </si>
  <si>
    <t>TES2</t>
  </si>
  <si>
    <t>Technical Editor, Supervisory II</t>
  </si>
  <si>
    <t>TES3</t>
  </si>
  <si>
    <t>Technical Editor, Supervisory III</t>
  </si>
  <si>
    <t>Technical Instructor</t>
  </si>
  <si>
    <t>Technical Instructor/Course Developer</t>
  </si>
  <si>
    <t>Technical Order Library Clerk</t>
  </si>
  <si>
    <t>Technical Writer I</t>
  </si>
  <si>
    <t>Technical Writer II</t>
  </si>
  <si>
    <t>Technical Writer III</t>
  </si>
  <si>
    <t>TECW</t>
  </si>
  <si>
    <t>Technical Writer, Supervisory</t>
  </si>
  <si>
    <t>Telecommunications Mechanic I</t>
  </si>
  <si>
    <t>Telecommunications Mechanic II</t>
  </si>
  <si>
    <t>Telephone Lineman</t>
  </si>
  <si>
    <t>Test Proctor</t>
  </si>
  <si>
    <t>05370</t>
  </si>
  <si>
    <t>Tire Repairer</t>
  </si>
  <si>
    <t>Tool And Die Maker</t>
  </si>
  <si>
    <t>Tools And Parts Attendant (Tool Crib Attendant)</t>
  </si>
  <si>
    <t>Tractor Operator</t>
  </si>
  <si>
    <t>Trail Maintenance Worker</t>
  </si>
  <si>
    <t>05400</t>
  </si>
  <si>
    <t>Transmission Repair Specialist</t>
  </si>
  <si>
    <t>01531</t>
  </si>
  <si>
    <t>Travel Clerk I</t>
  </si>
  <si>
    <t>01532</t>
  </si>
  <si>
    <t>Travel Clerk II</t>
  </si>
  <si>
    <t>01533</t>
  </si>
  <si>
    <t>Travel Clerk III</t>
  </si>
  <si>
    <t>08340</t>
  </si>
  <si>
    <t>Tree Climber</t>
  </si>
  <si>
    <t>08370</t>
  </si>
  <si>
    <t>Tree Planter</t>
  </si>
  <si>
    <t>08400</t>
  </si>
  <si>
    <t>Tree Planter, Mechanical</t>
  </si>
  <si>
    <t>Truck Driver, Heavy</t>
  </si>
  <si>
    <t>Truck Driver, Light</t>
  </si>
  <si>
    <t>Truck Driver, Medium</t>
  </si>
  <si>
    <t>Truck Driver, Tractor-Trailer</t>
  </si>
  <si>
    <t>Truckdriver</t>
  </si>
  <si>
    <t>Tug Boat Operator/Engineer</t>
  </si>
  <si>
    <t>Tutor</t>
  </si>
  <si>
    <t>Unexploded (UXO) Safety Escort</t>
  </si>
  <si>
    <t>Unexploded (UXO) Sweep Personnel</t>
  </si>
  <si>
    <t>Unexploded Ordnance (UXO) Technician I</t>
  </si>
  <si>
    <t>Unexploded Ordnance (UXO) Technician II</t>
  </si>
  <si>
    <t>Unexploded Ordnance (UXO) Technician III</t>
  </si>
  <si>
    <t>Unlicensed Junior Engineer/Qualified Member Of The Engine Department [QMED]/Deck Engine Mechanic</t>
  </si>
  <si>
    <t>09130</t>
  </si>
  <si>
    <t>Upholsterer</t>
  </si>
  <si>
    <t>Vending Machine Attendant</t>
  </si>
  <si>
    <t>Vending Machine Repairer (Coin Machine Service Repairer)</t>
  </si>
  <si>
    <t>Vending Machine Repairer Helper</t>
  </si>
  <si>
    <t>Ventilation Equipment Tender</t>
  </si>
  <si>
    <t>Video Teleconference Technician</t>
  </si>
  <si>
    <t>07260</t>
  </si>
  <si>
    <t>Waiter/Waitress</t>
  </si>
  <si>
    <t>Warehouse Specialist (Warehouse Worker)</t>
  </si>
  <si>
    <t>Washer, Machine (Washman)</t>
  </si>
  <si>
    <t>Water Treatment Plant Operator</t>
  </si>
  <si>
    <t>Weather Forecaster I</t>
  </si>
  <si>
    <t>Weather Forecaster II</t>
  </si>
  <si>
    <t>Weather Observer, Combined Upper Air Or Surface
Programs (Meteorological Technician)</t>
  </si>
  <si>
    <t>Weather Observer, Senior (Meteorological Technician, Senior)</t>
  </si>
  <si>
    <t>WDD1</t>
  </si>
  <si>
    <t>Web And Digital Interface Designer I</t>
  </si>
  <si>
    <t>WDD2</t>
  </si>
  <si>
    <t>Web And Digital Interface Designer II</t>
  </si>
  <si>
    <t>WDD3</t>
  </si>
  <si>
    <t>Web And Digital Interface Designer III</t>
  </si>
  <si>
    <t>Welder, Combination, Maintenance</t>
  </si>
  <si>
    <t>Well Driller</t>
  </si>
  <si>
    <t>Wildlife Technician</t>
  </si>
  <si>
    <t>Window Cleaner</t>
  </si>
  <si>
    <t>Wiper</t>
  </si>
  <si>
    <t>Woodcraft Worker</t>
  </si>
  <si>
    <t>Woodworker</t>
  </si>
  <si>
    <t>01611</t>
  </si>
  <si>
    <t>Word Processor I</t>
  </si>
  <si>
    <t>01612</t>
  </si>
  <si>
    <t>Word Processor II</t>
  </si>
  <si>
    <t>01613</t>
  </si>
  <si>
    <t>Word Processor III</t>
  </si>
  <si>
    <t>Wrangler I</t>
  </si>
  <si>
    <t>Wrangler II</t>
  </si>
  <si>
    <t>Proposed Direct Labor</t>
  </si>
  <si>
    <t>Invoiced Direct Labor</t>
  </si>
  <si>
    <t>Contractor Notes</t>
  </si>
  <si>
    <t>Helper Column (Hidden)</t>
  </si>
  <si>
    <t>Company</t>
  </si>
  <si>
    <t>LCAT</t>
  </si>
  <si>
    <t>MSA ID#</t>
  </si>
  <si>
    <t>MSA</t>
  </si>
  <si>
    <t>Direct Labor Cost per Hour</t>
  </si>
  <si>
    <t>Total Direct Labor Cost</t>
  </si>
  <si>
    <t>Invoiced Hours</t>
  </si>
  <si>
    <t>Overbilled per Hour &gt; 5.0%</t>
  </si>
  <si>
    <t xml:space="preserve">Overbilled &gt; 5.0% extended </t>
  </si>
  <si>
    <t>CLIN/SLIN</t>
  </si>
  <si>
    <t>Short Description</t>
  </si>
  <si>
    <t>Invoiced Total Labor</t>
  </si>
  <si>
    <t>GRAND             TOTAL</t>
  </si>
  <si>
    <t>Mod 1 - Award</t>
  </si>
  <si>
    <t>Mod 2 - Funding Increase</t>
  </si>
  <si>
    <t xml:space="preserve">Mod 3 - Admin </t>
  </si>
  <si>
    <t>Base Ceiling</t>
  </si>
  <si>
    <t>Previous Ceiling Amount</t>
  </si>
  <si>
    <t>Ceiling Increase</t>
  </si>
  <si>
    <t xml:space="preserve">Labor Funding </t>
  </si>
  <si>
    <t>Travel/ODC Funding</t>
  </si>
  <si>
    <t>Material Funding</t>
  </si>
  <si>
    <t>Total Funding</t>
  </si>
  <si>
    <t>Mod 4 -</t>
  </si>
  <si>
    <t xml:space="preserve">Mod 5 - </t>
  </si>
  <si>
    <t xml:space="preserve">Mod 6 - </t>
  </si>
  <si>
    <t>Monthly Spend Plan Projections - Dollars ($)</t>
  </si>
  <si>
    <t>CLIN 1 - SEC</t>
  </si>
  <si>
    <t>CLIN 1 - Customer</t>
  </si>
  <si>
    <t>CLIN 2 - SEC</t>
  </si>
  <si>
    <t>CLIN 2 - Customer</t>
  </si>
  <si>
    <t>Monthly Spend Plan Projections - Hours</t>
  </si>
  <si>
    <t xml:space="preserve">Instructions: </t>
  </si>
  <si>
    <t>The tables above can be modified for the number of efforts/systems/CLINs and under each, the projections</t>
  </si>
  <si>
    <t>need to be broken out by SEC funded requirements and Customer funded requirements. The projections</t>
  </si>
  <si>
    <t xml:space="preserve">should come from the contractor's spend plan. Contractors should coordinate with Technical Monitors, </t>
  </si>
  <si>
    <t>Project Leads and Branch Chiefs for any questions regarding projections by SEC or Customer funding/requirements.</t>
  </si>
  <si>
    <t>MSA_Code</t>
  </si>
  <si>
    <t>MSA_Title</t>
  </si>
  <si>
    <t>99</t>
  </si>
  <si>
    <t>U.S.</t>
  </si>
  <si>
    <t>01</t>
  </si>
  <si>
    <t>Alabama</t>
  </si>
  <si>
    <t>02</t>
  </si>
  <si>
    <t>Alaska</t>
  </si>
  <si>
    <t>04</t>
  </si>
  <si>
    <t>Arizona</t>
  </si>
  <si>
    <t>05</t>
  </si>
  <si>
    <t>Arkansas</t>
  </si>
  <si>
    <t>06</t>
  </si>
  <si>
    <t>California</t>
  </si>
  <si>
    <t>08</t>
  </si>
  <si>
    <t>Colorado</t>
  </si>
  <si>
    <t>09</t>
  </si>
  <si>
    <t>Connecticut</t>
  </si>
  <si>
    <t>10</t>
  </si>
  <si>
    <t>Delaware</t>
  </si>
  <si>
    <t>11</t>
  </si>
  <si>
    <t>District_of_Columbia</t>
  </si>
  <si>
    <t>12</t>
  </si>
  <si>
    <t>Florida</t>
  </si>
  <si>
    <t>13</t>
  </si>
  <si>
    <t>Georgia</t>
  </si>
  <si>
    <t>66</t>
  </si>
  <si>
    <t>Guam</t>
  </si>
  <si>
    <t>15</t>
  </si>
  <si>
    <t>Hawaii</t>
  </si>
  <si>
    <t>16</t>
  </si>
  <si>
    <t>Idaho</t>
  </si>
  <si>
    <t>17</t>
  </si>
  <si>
    <t>Illinois</t>
  </si>
  <si>
    <t>18</t>
  </si>
  <si>
    <t>Indiana</t>
  </si>
  <si>
    <t>19</t>
  </si>
  <si>
    <t>Iowa</t>
  </si>
  <si>
    <t>20</t>
  </si>
  <si>
    <t>Kansas</t>
  </si>
  <si>
    <t>21</t>
  </si>
  <si>
    <t>Kentucky</t>
  </si>
  <si>
    <t>22</t>
  </si>
  <si>
    <t>Louisiana</t>
  </si>
  <si>
    <t>23</t>
  </si>
  <si>
    <t>Maine</t>
  </si>
  <si>
    <t>24</t>
  </si>
  <si>
    <t>Maryland</t>
  </si>
  <si>
    <t>25</t>
  </si>
  <si>
    <t>Massachusetts</t>
  </si>
  <si>
    <t>26</t>
  </si>
  <si>
    <t>Michigan</t>
  </si>
  <si>
    <t>27</t>
  </si>
  <si>
    <t>Minnesota</t>
  </si>
  <si>
    <t>28</t>
  </si>
  <si>
    <t>Mississippi</t>
  </si>
  <si>
    <t>29</t>
  </si>
  <si>
    <t>Missouri</t>
  </si>
  <si>
    <t>30</t>
  </si>
  <si>
    <t>Montana</t>
  </si>
  <si>
    <t>31</t>
  </si>
  <si>
    <t>Nebraska</t>
  </si>
  <si>
    <t>32</t>
  </si>
  <si>
    <t>Nevada</t>
  </si>
  <si>
    <t>33</t>
  </si>
  <si>
    <t>New_Hampshire</t>
  </si>
  <si>
    <t>34</t>
  </si>
  <si>
    <t>New_Jersey</t>
  </si>
  <si>
    <t>35</t>
  </si>
  <si>
    <t>New_Mexico</t>
  </si>
  <si>
    <t>36</t>
  </si>
  <si>
    <t>New_York</t>
  </si>
  <si>
    <t>37</t>
  </si>
  <si>
    <t>North_Carolina</t>
  </si>
  <si>
    <t>38</t>
  </si>
  <si>
    <t>North_Dakota</t>
  </si>
  <si>
    <t>39</t>
  </si>
  <si>
    <t>Ohio</t>
  </si>
  <si>
    <t>40</t>
  </si>
  <si>
    <t>Oklahoma</t>
  </si>
  <si>
    <t>41</t>
  </si>
  <si>
    <t>Oregon</t>
  </si>
  <si>
    <t>42</t>
  </si>
  <si>
    <t>Pennsylvania</t>
  </si>
  <si>
    <t>72</t>
  </si>
  <si>
    <t>Puerto_Rico</t>
  </si>
  <si>
    <t>44</t>
  </si>
  <si>
    <t>Rhode_Island</t>
  </si>
  <si>
    <t>45</t>
  </si>
  <si>
    <t>South_Carolina</t>
  </si>
  <si>
    <t>46</t>
  </si>
  <si>
    <t>South_Dakota</t>
  </si>
  <si>
    <t>47</t>
  </si>
  <si>
    <t>Tennessee</t>
  </si>
  <si>
    <t>48</t>
  </si>
  <si>
    <t>Texas</t>
  </si>
  <si>
    <t>49</t>
  </si>
  <si>
    <t>Utah</t>
  </si>
  <si>
    <t>50</t>
  </si>
  <si>
    <t>Vermont</t>
  </si>
  <si>
    <t>78</t>
  </si>
  <si>
    <t>Virgin_Islands</t>
  </si>
  <si>
    <t>51</t>
  </si>
  <si>
    <t>Virginia</t>
  </si>
  <si>
    <t>53</t>
  </si>
  <si>
    <t>Washington</t>
  </si>
  <si>
    <t>54</t>
  </si>
  <si>
    <t>West_Virginia</t>
  </si>
  <si>
    <t>55</t>
  </si>
  <si>
    <t>Wisconsin</t>
  </si>
  <si>
    <t>56</t>
  </si>
  <si>
    <t>Wyoming</t>
  </si>
  <si>
    <t>10180</t>
  </si>
  <si>
    <t>Abilene, TX</t>
  </si>
  <si>
    <t>10380</t>
  </si>
  <si>
    <t>Aguadilla-Isabela, PR</t>
  </si>
  <si>
    <t>10420</t>
  </si>
  <si>
    <t>Akron, OH</t>
  </si>
  <si>
    <t>10500</t>
  </si>
  <si>
    <t>Albany, GA</t>
  </si>
  <si>
    <t>10540</t>
  </si>
  <si>
    <t>Albany, OR</t>
  </si>
  <si>
    <t>10580</t>
  </si>
  <si>
    <t>Albany-Schenectady-Troy, NY</t>
  </si>
  <si>
    <t>10740</t>
  </si>
  <si>
    <t>Albuquerque, NM</t>
  </si>
  <si>
    <t>10780</t>
  </si>
  <si>
    <t>Alexandria, LA</t>
  </si>
  <si>
    <t>10900</t>
  </si>
  <si>
    <t>Allentown-Bethlehem-Easton, PA-NJ</t>
  </si>
  <si>
    <t>11020</t>
  </si>
  <si>
    <t>Altoona, PA</t>
  </si>
  <si>
    <t>11100</t>
  </si>
  <si>
    <t>Amarillo, TX</t>
  </si>
  <si>
    <t>11180</t>
  </si>
  <si>
    <t>Ames, IA</t>
  </si>
  <si>
    <t>11260</t>
  </si>
  <si>
    <t>Anchorage, AK</t>
  </si>
  <si>
    <t>11460</t>
  </si>
  <si>
    <t>Ann Arbor, MI</t>
  </si>
  <si>
    <t>11500</t>
  </si>
  <si>
    <t>Anniston-Oxford-Jacksonville, AL</t>
  </si>
  <si>
    <t>11540</t>
  </si>
  <si>
    <t>Appleton, WI</t>
  </si>
  <si>
    <t>11640</t>
  </si>
  <si>
    <t>Arecibo, PR</t>
  </si>
  <si>
    <t>11700</t>
  </si>
  <si>
    <t>Asheville, NC</t>
  </si>
  <si>
    <t>12020</t>
  </si>
  <si>
    <t>Athens-Clarke County, GA</t>
  </si>
  <si>
    <t>12060</t>
  </si>
  <si>
    <t>Atlanta-Sandy Springs-Roswell, GA</t>
  </si>
  <si>
    <t>12100</t>
  </si>
  <si>
    <t>Atlantic City-Hammonton, NJ</t>
  </si>
  <si>
    <t>12220</t>
  </si>
  <si>
    <t>Auburn-Opelika, AL</t>
  </si>
  <si>
    <t>12260</t>
  </si>
  <si>
    <t>Augusta-Richmond County, GA-SC</t>
  </si>
  <si>
    <t>12420</t>
  </si>
  <si>
    <t>Austin-Round Rock, TX</t>
  </si>
  <si>
    <t>12540</t>
  </si>
  <si>
    <t>Bakersfield, CA</t>
  </si>
  <si>
    <t>12580</t>
  </si>
  <si>
    <t>Baltimore-Columbia-Towson, MD</t>
  </si>
  <si>
    <t>12940</t>
  </si>
  <si>
    <t>Baton Rouge, LA</t>
  </si>
  <si>
    <t>12980</t>
  </si>
  <si>
    <t>Battle Creek, MI</t>
  </si>
  <si>
    <t>13020</t>
  </si>
  <si>
    <t>Bay City, MI</t>
  </si>
  <si>
    <t>13140</t>
  </si>
  <si>
    <t>Beaumont-Port Arthur, TX</t>
  </si>
  <si>
    <t>13220</t>
  </si>
  <si>
    <t>Beckley, WV</t>
  </si>
  <si>
    <t>13380</t>
  </si>
  <si>
    <t>Bellingham, WA</t>
  </si>
  <si>
    <t>13460</t>
  </si>
  <si>
    <t>Bend-Redmond, OR</t>
  </si>
  <si>
    <t>13740</t>
  </si>
  <si>
    <t>Billings, MT</t>
  </si>
  <si>
    <t>13780</t>
  </si>
  <si>
    <t>Binghamton, NY</t>
  </si>
  <si>
    <t>13820</t>
  </si>
  <si>
    <t>Birmingham-Hoover, AL</t>
  </si>
  <si>
    <t>13900</t>
  </si>
  <si>
    <t>Bismarck, ND</t>
  </si>
  <si>
    <t>13980</t>
  </si>
  <si>
    <t>Blacksburg-Christiansburg-Radford, VA</t>
  </si>
  <si>
    <t>14010</t>
  </si>
  <si>
    <t>Bloomington, IL</t>
  </si>
  <si>
    <t>14020</t>
  </si>
  <si>
    <t>Bloomington, IN</t>
  </si>
  <si>
    <t>14100</t>
  </si>
  <si>
    <t>Bloomsburg-Berwick, PA</t>
  </si>
  <si>
    <t>14260</t>
  </si>
  <si>
    <t>Boise City, ID</t>
  </si>
  <si>
    <t>14500</t>
  </si>
  <si>
    <t>Boulder, CO</t>
  </si>
  <si>
    <t>14540</t>
  </si>
  <si>
    <t>Bowling Green, KY</t>
  </si>
  <si>
    <t>14740</t>
  </si>
  <si>
    <t>Bremerton-Silverdale, WA</t>
  </si>
  <si>
    <t>15180</t>
  </si>
  <si>
    <t>Brownsville-Harlingen, TX</t>
  </si>
  <si>
    <t>15260</t>
  </si>
  <si>
    <t>Brunswick, GA</t>
  </si>
  <si>
    <t>15380</t>
  </si>
  <si>
    <t>Buffalo-Cheektowaga-Niagara Falls, NY</t>
  </si>
  <si>
    <t>15500</t>
  </si>
  <si>
    <t>Burlington, NC</t>
  </si>
  <si>
    <t>15680</t>
  </si>
  <si>
    <t>California-Lexington Park, MD</t>
  </si>
  <si>
    <t>15940</t>
  </si>
  <si>
    <t>Canton-Massillon, OH</t>
  </si>
  <si>
    <t>15980</t>
  </si>
  <si>
    <t>Cape Coral-Fort Myers, FL</t>
  </si>
  <si>
    <t>16020</t>
  </si>
  <si>
    <t>Cape Girardeau, MO-IL</t>
  </si>
  <si>
    <t>16060</t>
  </si>
  <si>
    <t>Carbondale-Marion, IL</t>
  </si>
  <si>
    <t>16180</t>
  </si>
  <si>
    <t>Carson City, NV</t>
  </si>
  <si>
    <t>16220</t>
  </si>
  <si>
    <t>Casper, WY</t>
  </si>
  <si>
    <t>16300</t>
  </si>
  <si>
    <t>Cedar Rapids, IA</t>
  </si>
  <si>
    <t>16540</t>
  </si>
  <si>
    <t>Chambersburg-Waynesboro, PA</t>
  </si>
  <si>
    <t>16580</t>
  </si>
  <si>
    <t>Champaign-Urbana, IL</t>
  </si>
  <si>
    <t>16620</t>
  </si>
  <si>
    <t>Charleston, WV</t>
  </si>
  <si>
    <t>16700</t>
  </si>
  <si>
    <t>Charleston-North Charleston, SC</t>
  </si>
  <si>
    <t>16740</t>
  </si>
  <si>
    <t>Charlotte-Concord-Gastonia, NC-SC</t>
  </si>
  <si>
    <t>16820</t>
  </si>
  <si>
    <t>Charlottesville, VA</t>
  </si>
  <si>
    <t>16860</t>
  </si>
  <si>
    <t>Chattanooga, TN-GA</t>
  </si>
  <si>
    <t>16940</t>
  </si>
  <si>
    <t>Cheyenne, WY</t>
  </si>
  <si>
    <t>16980</t>
  </si>
  <si>
    <t>Chicago-Naperville-Elgin, IL-IN-WI</t>
  </si>
  <si>
    <t>17020</t>
  </si>
  <si>
    <t>Chico, CA</t>
  </si>
  <si>
    <t>17140</t>
  </si>
  <si>
    <t>Cincinnati, OH-KY-IN</t>
  </si>
  <si>
    <t>17300</t>
  </si>
  <si>
    <t>Clarksville, TN-KY</t>
  </si>
  <si>
    <t>17420</t>
  </si>
  <si>
    <t>Cleveland, TN</t>
  </si>
  <si>
    <t>17460</t>
  </si>
  <si>
    <t>Cleveland-Elyria, OH</t>
  </si>
  <si>
    <t>17660</t>
  </si>
  <si>
    <t>Coeur d'Alene, ID</t>
  </si>
  <si>
    <t>17780</t>
  </si>
  <si>
    <t>College Station-Bryan, TX</t>
  </si>
  <si>
    <t>17820</t>
  </si>
  <si>
    <t>Colorado Springs, CO</t>
  </si>
  <si>
    <t>17860</t>
  </si>
  <si>
    <t>Columbia, MO</t>
  </si>
  <si>
    <t>17900</t>
  </si>
  <si>
    <t>Columbia, SC</t>
  </si>
  <si>
    <t>17980</t>
  </si>
  <si>
    <t>Columbus, GA-AL</t>
  </si>
  <si>
    <t>18020</t>
  </si>
  <si>
    <t>Columbus, IN</t>
  </si>
  <si>
    <t>18140</t>
  </si>
  <si>
    <t>Columbus, OH</t>
  </si>
  <si>
    <t>18580</t>
  </si>
  <si>
    <t>Corpus Christi, TX</t>
  </si>
  <si>
    <t>18700</t>
  </si>
  <si>
    <t>Corvallis, OR</t>
  </si>
  <si>
    <t>18880</t>
  </si>
  <si>
    <t>Crestview-Fort Walton Beach-Destin, FL</t>
  </si>
  <si>
    <t>19060</t>
  </si>
  <si>
    <t>Cumberland, MD-WV</t>
  </si>
  <si>
    <t>19100</t>
  </si>
  <si>
    <t>Dallas-Fort Worth-Arlington, TX</t>
  </si>
  <si>
    <t>19140</t>
  </si>
  <si>
    <t>Dalton, GA</t>
  </si>
  <si>
    <t>19180</t>
  </si>
  <si>
    <t>Danville, IL</t>
  </si>
  <si>
    <t>19300</t>
  </si>
  <si>
    <t>Daphne-Fairhope-Foley, AL</t>
  </si>
  <si>
    <t>19340</t>
  </si>
  <si>
    <t>Davenport-Moline-Rock Island, IA-IL</t>
  </si>
  <si>
    <t>19380</t>
  </si>
  <si>
    <t>Dayton, OH</t>
  </si>
  <si>
    <t>19460</t>
  </si>
  <si>
    <t>Decatur, AL</t>
  </si>
  <si>
    <t>19500</t>
  </si>
  <si>
    <t>Decatur, IL</t>
  </si>
  <si>
    <t>19660</t>
  </si>
  <si>
    <t>Deltona-Daytona Beach-Ormond Beach, FL</t>
  </si>
  <si>
    <t>19740</t>
  </si>
  <si>
    <t>Denver-Aurora-Lakewood, CO</t>
  </si>
  <si>
    <t>19780</t>
  </si>
  <si>
    <t>Des Moines-West Des Moines, IA</t>
  </si>
  <si>
    <t>19820</t>
  </si>
  <si>
    <t>Detroit-Warren-Dearborn, MI</t>
  </si>
  <si>
    <t>20020</t>
  </si>
  <si>
    <t>Dothan, AL</t>
  </si>
  <si>
    <t>20100</t>
  </si>
  <si>
    <t>Dover, DE</t>
  </si>
  <si>
    <t>20220</t>
  </si>
  <si>
    <t>Dubuque, IA</t>
  </si>
  <si>
    <t>20260</t>
  </si>
  <si>
    <t>Duluth, MN-WI</t>
  </si>
  <si>
    <t>20500</t>
  </si>
  <si>
    <t>Durham-Chapel Hill, NC</t>
  </si>
  <si>
    <t>20700</t>
  </si>
  <si>
    <t>East Stroudsburg, PA</t>
  </si>
  <si>
    <t>20740</t>
  </si>
  <si>
    <t>Eau Claire, WI</t>
  </si>
  <si>
    <t>20940</t>
  </si>
  <si>
    <t>El Centro, CA</t>
  </si>
  <si>
    <t>21060</t>
  </si>
  <si>
    <t>Elizabethtown-Fort Knox, KY</t>
  </si>
  <si>
    <t>21140</t>
  </si>
  <si>
    <t>Elkhart-Goshen, IN</t>
  </si>
  <si>
    <t>21300</t>
  </si>
  <si>
    <t>Elmira, NY</t>
  </si>
  <si>
    <t>21340</t>
  </si>
  <si>
    <t>El Paso, TX</t>
  </si>
  <si>
    <t>21420</t>
  </si>
  <si>
    <t>Enid, OK</t>
  </si>
  <si>
    <t>21500</t>
  </si>
  <si>
    <t>Erie, PA</t>
  </si>
  <si>
    <t>21660</t>
  </si>
  <si>
    <t>Eugene, OR</t>
  </si>
  <si>
    <t>21780</t>
  </si>
  <si>
    <t>Evansville, IN-KY</t>
  </si>
  <si>
    <t>21820</t>
  </si>
  <si>
    <t>Fairbanks, AK</t>
  </si>
  <si>
    <t>22020</t>
  </si>
  <si>
    <t>Fargo, ND-MN</t>
  </si>
  <si>
    <t>22140</t>
  </si>
  <si>
    <t>Farmington, NM</t>
  </si>
  <si>
    <t>22180</t>
  </si>
  <si>
    <t>Fayetteville, NC</t>
  </si>
  <si>
    <t>22220</t>
  </si>
  <si>
    <t>Fayetteville-Springdale-Rogers, AR-MO</t>
  </si>
  <si>
    <t>22380</t>
  </si>
  <si>
    <t>Flagstaff, AZ</t>
  </si>
  <si>
    <t>22420</t>
  </si>
  <si>
    <t>Flint, MI</t>
  </si>
  <si>
    <t>22500</t>
  </si>
  <si>
    <t>Florence, SC</t>
  </si>
  <si>
    <t>22520</t>
  </si>
  <si>
    <t>Florence-Muscle Shoals, AL</t>
  </si>
  <si>
    <t>22540</t>
  </si>
  <si>
    <t>Fond du Lac, WI</t>
  </si>
  <si>
    <t>22660</t>
  </si>
  <si>
    <t>Fort Collins, CO</t>
  </si>
  <si>
    <t>22900</t>
  </si>
  <si>
    <t>Fort Smith, AR-OK</t>
  </si>
  <si>
    <t>23060</t>
  </si>
  <si>
    <t>Fort Wayne, IN</t>
  </si>
  <si>
    <t>23420</t>
  </si>
  <si>
    <t>Fresno, CA</t>
  </si>
  <si>
    <t>23460</t>
  </si>
  <si>
    <t>Gadsden, AL</t>
  </si>
  <si>
    <t>23540</t>
  </si>
  <si>
    <t>Gainesville, FL</t>
  </si>
  <si>
    <t>23580</t>
  </si>
  <si>
    <t>Gainesville, GA</t>
  </si>
  <si>
    <t>23900</t>
  </si>
  <si>
    <t>Gettysburg, PA</t>
  </si>
  <si>
    <t>24020</t>
  </si>
  <si>
    <t>Glens Falls, NY</t>
  </si>
  <si>
    <t>24140</t>
  </si>
  <si>
    <t>Goldsboro, NC</t>
  </si>
  <si>
    <t>24220</t>
  </si>
  <si>
    <t>Grand Forks, ND-MN</t>
  </si>
  <si>
    <t>24260</t>
  </si>
  <si>
    <t>Grand Island, NE</t>
  </si>
  <si>
    <t>24300</t>
  </si>
  <si>
    <t>Grand Junction, CO</t>
  </si>
  <si>
    <t>24340</t>
  </si>
  <si>
    <t>Grand Rapids-Wyoming, MI</t>
  </si>
  <si>
    <t>24420</t>
  </si>
  <si>
    <t>Grants Pass, OR</t>
  </si>
  <si>
    <t>24500</t>
  </si>
  <si>
    <t>Great Falls, MT</t>
  </si>
  <si>
    <t>24540</t>
  </si>
  <si>
    <t>Greeley, CO</t>
  </si>
  <si>
    <t>24580</t>
  </si>
  <si>
    <t>Green Bay, WI</t>
  </si>
  <si>
    <t>24660</t>
  </si>
  <si>
    <t>Greensboro-High Point, NC</t>
  </si>
  <si>
    <t>24780</t>
  </si>
  <si>
    <t>Greenville, NC</t>
  </si>
  <si>
    <t>24860</t>
  </si>
  <si>
    <t>Greenville-Anderson-Mauldin, SC</t>
  </si>
  <si>
    <t>25020</t>
  </si>
  <si>
    <t>Guayama, PR</t>
  </si>
  <si>
    <t>25060</t>
  </si>
  <si>
    <t>Gulfport-Biloxi-Pascagoula, MS</t>
  </si>
  <si>
    <t>25180</t>
  </si>
  <si>
    <t>Hagerstown-Martinsburg, MD-WV</t>
  </si>
  <si>
    <t>25220</t>
  </si>
  <si>
    <t>Hammond, LA</t>
  </si>
  <si>
    <t>25260</t>
  </si>
  <si>
    <t>Hanford-Corcoran, CA</t>
  </si>
  <si>
    <t>25420</t>
  </si>
  <si>
    <t>Harrisburg-Carlisle, PA</t>
  </si>
  <si>
    <t>25500</t>
  </si>
  <si>
    <t>Harrisonburg, VA</t>
  </si>
  <si>
    <t>25620</t>
  </si>
  <si>
    <t>Hattiesburg, MS</t>
  </si>
  <si>
    <t>25860</t>
  </si>
  <si>
    <t>Hickory-Lenoir-Morganton, NC</t>
  </si>
  <si>
    <t>25940</t>
  </si>
  <si>
    <t>Hilton Head Island-Bluffton-Beaufort, SC</t>
  </si>
  <si>
    <t>25980</t>
  </si>
  <si>
    <t>Hinesville, GA</t>
  </si>
  <si>
    <t>26140</t>
  </si>
  <si>
    <t>Homosassa Springs, FL</t>
  </si>
  <si>
    <t>26300</t>
  </si>
  <si>
    <t>Hot Springs, AR</t>
  </si>
  <si>
    <t>26380</t>
  </si>
  <si>
    <t>Houma-Thibodaux, LA</t>
  </si>
  <si>
    <t>26420</t>
  </si>
  <si>
    <t>Houston-The Woodlands-Sugar Land, TX</t>
  </si>
  <si>
    <t>26580</t>
  </si>
  <si>
    <t>Huntington-Ashland, WV-KY-OH</t>
  </si>
  <si>
    <t>26620</t>
  </si>
  <si>
    <t>Huntsville, AL</t>
  </si>
  <si>
    <t>26820</t>
  </si>
  <si>
    <t>Idaho Falls, ID</t>
  </si>
  <si>
    <t>26900</t>
  </si>
  <si>
    <t>Indianapolis-Carmel-Anderson, IN</t>
  </si>
  <si>
    <t>26980</t>
  </si>
  <si>
    <t>Iowa City, IA</t>
  </si>
  <si>
    <t>27060</t>
  </si>
  <si>
    <t>Ithaca, NY</t>
  </si>
  <si>
    <t>27100</t>
  </si>
  <si>
    <t>Jackson, MI</t>
  </si>
  <si>
    <t>27140</t>
  </si>
  <si>
    <t>Jackson, MS</t>
  </si>
  <si>
    <t>27180</t>
  </si>
  <si>
    <t>Jackson, TN</t>
  </si>
  <si>
    <t>27260</t>
  </si>
  <si>
    <t>Jacksonville, FL</t>
  </si>
  <si>
    <t>27340</t>
  </si>
  <si>
    <t>Jacksonville, NC</t>
  </si>
  <si>
    <t>27500</t>
  </si>
  <si>
    <t>Janesville-Beloit, WI</t>
  </si>
  <si>
    <t>27620</t>
  </si>
  <si>
    <t>Jefferson City, MO</t>
  </si>
  <si>
    <t>27740</t>
  </si>
  <si>
    <t>Johnson City, TN</t>
  </si>
  <si>
    <t>27780</t>
  </si>
  <si>
    <t>Johnstown, PA</t>
  </si>
  <si>
    <t>27860</t>
  </si>
  <si>
    <t>Jonesboro, AR</t>
  </si>
  <si>
    <t>27900</t>
  </si>
  <si>
    <t>Joplin, MO</t>
  </si>
  <si>
    <t>27980</t>
  </si>
  <si>
    <t>Kahului-Wailuku-Lahaina, HI</t>
  </si>
  <si>
    <t>28020</t>
  </si>
  <si>
    <t>Kalamazoo-Portage, MI</t>
  </si>
  <si>
    <t>28100</t>
  </si>
  <si>
    <t>Kankakee, IL</t>
  </si>
  <si>
    <t>28140</t>
  </si>
  <si>
    <t>Kansas City, MO-KS</t>
  </si>
  <si>
    <t>28420</t>
  </si>
  <si>
    <t>Kennewick-Richland, WA</t>
  </si>
  <si>
    <t>28660</t>
  </si>
  <si>
    <t>Killeen-Temple, TX</t>
  </si>
  <si>
    <t>28700</t>
  </si>
  <si>
    <t>Kingsport-Bristol-Bristol, TN-VA</t>
  </si>
  <si>
    <t>28740</t>
  </si>
  <si>
    <t>Kingston, NY</t>
  </si>
  <si>
    <t>28940</t>
  </si>
  <si>
    <t>Knoxville, TN</t>
  </si>
  <si>
    <t>29020</t>
  </si>
  <si>
    <t>Kokomo, IN</t>
  </si>
  <si>
    <t>29100</t>
  </si>
  <si>
    <t>La Crosse-Onalaska, WI-MN</t>
  </si>
  <si>
    <t>29180</t>
  </si>
  <si>
    <t>Lafayette, LA</t>
  </si>
  <si>
    <t>29200</t>
  </si>
  <si>
    <t>Lafayette-West Lafayette, IN</t>
  </si>
  <si>
    <t>29340</t>
  </si>
  <si>
    <t>Lake Charles, LA</t>
  </si>
  <si>
    <t>29420</t>
  </si>
  <si>
    <t>Lake Havasu City-Kingman, AZ</t>
  </si>
  <si>
    <t>29460</t>
  </si>
  <si>
    <t>Lakeland-Winter Haven, FL</t>
  </si>
  <si>
    <t>29540</t>
  </si>
  <si>
    <t>Lancaster, PA</t>
  </si>
  <si>
    <t>29620</t>
  </si>
  <si>
    <t>Lansing-East Lansing, MI</t>
  </si>
  <si>
    <t>29700</t>
  </si>
  <si>
    <t>Laredo, TX</t>
  </si>
  <si>
    <t>29740</t>
  </si>
  <si>
    <t>Las Cruces, NM</t>
  </si>
  <si>
    <t>29820</t>
  </si>
  <si>
    <t>Las Vegas-Henderson-Paradise, NV</t>
  </si>
  <si>
    <t>29940</t>
  </si>
  <si>
    <t>Lawrence, KS</t>
  </si>
  <si>
    <t>30020</t>
  </si>
  <si>
    <t>Lawton, OK</t>
  </si>
  <si>
    <t>30140</t>
  </si>
  <si>
    <t>Lebanon, PA</t>
  </si>
  <si>
    <t>30300</t>
  </si>
  <si>
    <t>Lewiston, ID-WA</t>
  </si>
  <si>
    <t>30460</t>
  </si>
  <si>
    <t>Lexington-Fayette, KY</t>
  </si>
  <si>
    <t>30620</t>
  </si>
  <si>
    <t>Lima, OH</t>
  </si>
  <si>
    <t>30700</t>
  </si>
  <si>
    <t>Lincoln, NE</t>
  </si>
  <si>
    <t>30780</t>
  </si>
  <si>
    <t>Little Rock-North Little Rock-Conway, AR</t>
  </si>
  <si>
    <t>30860</t>
  </si>
  <si>
    <t>Logan, UT-ID</t>
  </si>
  <si>
    <t>30980</t>
  </si>
  <si>
    <t>Longview, TX</t>
  </si>
  <si>
    <t>31020</t>
  </si>
  <si>
    <t>Longview, WA</t>
  </si>
  <si>
    <t>31080</t>
  </si>
  <si>
    <t>Los Angeles-Long Beach-Anaheim, CA</t>
  </si>
  <si>
    <t>31140</t>
  </si>
  <si>
    <t>Louisville/Jefferson County, KY-IN</t>
  </si>
  <si>
    <t>31180</t>
  </si>
  <si>
    <t>Lubbock, TX</t>
  </si>
  <si>
    <t>31340</t>
  </si>
  <si>
    <t>Lynchburg, VA</t>
  </si>
  <si>
    <t>31420</t>
  </si>
  <si>
    <t>Macon, GA</t>
  </si>
  <si>
    <t>31460</t>
  </si>
  <si>
    <t>Madera, CA</t>
  </si>
  <si>
    <t>31540</t>
  </si>
  <si>
    <t>Madison, WI</t>
  </si>
  <si>
    <t>31740</t>
  </si>
  <si>
    <t>Manhattan, KS</t>
  </si>
  <si>
    <t>31860</t>
  </si>
  <si>
    <t>Mankato-North Mankato, MN</t>
  </si>
  <si>
    <t>31900</t>
  </si>
  <si>
    <t>Mansfield, OH</t>
  </si>
  <si>
    <t>32420</t>
  </si>
  <si>
    <t>Mayaguez, PR</t>
  </si>
  <si>
    <t>32580</t>
  </si>
  <si>
    <t>McAllen-Edinburg-Mission, TX</t>
  </si>
  <si>
    <t>32780</t>
  </si>
  <si>
    <t>Medford, OR</t>
  </si>
  <si>
    <t>32820</t>
  </si>
  <si>
    <t>Memphis, TN-MS-AR</t>
  </si>
  <si>
    <t>32900</t>
  </si>
  <si>
    <t>Merced, CA</t>
  </si>
  <si>
    <t>33100</t>
  </si>
  <si>
    <t>Miami-Fort Lauderdale-West Palm Beach, FL</t>
  </si>
  <si>
    <t>33140</t>
  </si>
  <si>
    <t>Michigan City-La Porte, IN</t>
  </si>
  <si>
    <t>33220</t>
  </si>
  <si>
    <t>Midland, MI</t>
  </si>
  <si>
    <t>33260</t>
  </si>
  <si>
    <t>Midland, TX</t>
  </si>
  <si>
    <t>33340</t>
  </si>
  <si>
    <t>Milwaukee-Waukesha-West Allis, WI</t>
  </si>
  <si>
    <t>33460</t>
  </si>
  <si>
    <t>Minneapolis-St. Paul-Bloomington, MN-WI</t>
  </si>
  <si>
    <t>33540</t>
  </si>
  <si>
    <t>Missoula, MT</t>
  </si>
  <si>
    <t>33660</t>
  </si>
  <si>
    <t>Mobile, AL</t>
  </si>
  <si>
    <t>33700</t>
  </si>
  <si>
    <t>Modesto, CA</t>
  </si>
  <si>
    <t>33740</t>
  </si>
  <si>
    <t>Monroe, LA</t>
  </si>
  <si>
    <t>33780</t>
  </si>
  <si>
    <t>Monroe, MI</t>
  </si>
  <si>
    <t>33860</t>
  </si>
  <si>
    <t>Montgomery, AL</t>
  </si>
  <si>
    <t>34060</t>
  </si>
  <si>
    <t>Morgantown, WV</t>
  </si>
  <si>
    <t>34100</t>
  </si>
  <si>
    <t>Morristown, TN</t>
  </si>
  <si>
    <t>34580</t>
  </si>
  <si>
    <t>Mount Vernon-Anacortes, WA</t>
  </si>
  <si>
    <t>34620</t>
  </si>
  <si>
    <t>Muncie, IN</t>
  </si>
  <si>
    <t>34740</t>
  </si>
  <si>
    <t>Muskegon, MI</t>
  </si>
  <si>
    <t>34820</t>
  </si>
  <si>
    <t>Myrtle Beach-Conway-North Myrtle Beach, SC-NC</t>
  </si>
  <si>
    <t>34900</t>
  </si>
  <si>
    <t>Napa, CA</t>
  </si>
  <si>
    <t>34940</t>
  </si>
  <si>
    <t>Naples-Immokalee-Marco Island, FL</t>
  </si>
  <si>
    <t>34980</t>
  </si>
  <si>
    <t>Nashville-Davidson--Murfreesboro--Franklin, TN</t>
  </si>
  <si>
    <t>35100</t>
  </si>
  <si>
    <t>New Bern, NC</t>
  </si>
  <si>
    <t>35380</t>
  </si>
  <si>
    <t>New Orleans-Metairie, LA</t>
  </si>
  <si>
    <t>35620</t>
  </si>
  <si>
    <t>New York-Newark-Jersey City, NY-NJ-PA</t>
  </si>
  <si>
    <t>35660</t>
  </si>
  <si>
    <t>Niles-Benton Harbor, MI</t>
  </si>
  <si>
    <t>35840</t>
  </si>
  <si>
    <t>North Port-Sarasota-Bradenton, FL</t>
  </si>
  <si>
    <t>36100</t>
  </si>
  <si>
    <t>Ocala, FL</t>
  </si>
  <si>
    <t>36140</t>
  </si>
  <si>
    <t>Ocean City, NJ</t>
  </si>
  <si>
    <t>36220</t>
  </si>
  <si>
    <t>Odessa, TX</t>
  </si>
  <si>
    <t>36260</t>
  </si>
  <si>
    <t>Ogden-Clearfield, UT</t>
  </si>
  <si>
    <t>36420</t>
  </si>
  <si>
    <t>Oklahoma City, OK</t>
  </si>
  <si>
    <t>36500</t>
  </si>
  <si>
    <t>Olympia-Tumwater, WA</t>
  </si>
  <si>
    <t>36540</t>
  </si>
  <si>
    <t>Omaha-Council Bluffs, NE-IA</t>
  </si>
  <si>
    <t>36740</t>
  </si>
  <si>
    <t>Orlando-Kissimmee-Sanford, FL</t>
  </si>
  <si>
    <t>36780</t>
  </si>
  <si>
    <t>Oshkosh-Neenah, WI</t>
  </si>
  <si>
    <t>36980</t>
  </si>
  <si>
    <t>Owensboro, KY</t>
  </si>
  <si>
    <t>37100</t>
  </si>
  <si>
    <t>Oxnard-Thousand Oaks-Ventura, CA</t>
  </si>
  <si>
    <t>37340</t>
  </si>
  <si>
    <t>Palm Bay-Melbourne-Titusville, FL</t>
  </si>
  <si>
    <t>37460</t>
  </si>
  <si>
    <t>Panama City, FL</t>
  </si>
  <si>
    <t>37620</t>
  </si>
  <si>
    <t>Parkersburg-Vienna, WV</t>
  </si>
  <si>
    <t>37860</t>
  </si>
  <si>
    <t>Pensacola-Ferry Pass-Brent, FL</t>
  </si>
  <si>
    <t>37900</t>
  </si>
  <si>
    <t>Peoria, IL</t>
  </si>
  <si>
    <t>37980</t>
  </si>
  <si>
    <t>Philadelphia-Camden-Wilmington, PA-NJ-DE-MD</t>
  </si>
  <si>
    <t>38060</t>
  </si>
  <si>
    <t>Phoenix-Mesa-Scottsdale, AZ</t>
  </si>
  <si>
    <t>38220</t>
  </si>
  <si>
    <t>Pine Bluff, AR</t>
  </si>
  <si>
    <t>38300</t>
  </si>
  <si>
    <t>Pittsburgh, PA</t>
  </si>
  <si>
    <t>38540</t>
  </si>
  <si>
    <t>Pocatello, ID</t>
  </si>
  <si>
    <t>38660</t>
  </si>
  <si>
    <t>Ponce, PR</t>
  </si>
  <si>
    <t>38900</t>
  </si>
  <si>
    <t>Portland-Vancouver-Hillsboro, OR-WA</t>
  </si>
  <si>
    <t>38940</t>
  </si>
  <si>
    <t>Port St. Lucie, FL</t>
  </si>
  <si>
    <t>39140</t>
  </si>
  <si>
    <t>Prescott, AZ</t>
  </si>
  <si>
    <t>39340</t>
  </si>
  <si>
    <t>Provo-Orem, UT</t>
  </si>
  <si>
    <t>39380</t>
  </si>
  <si>
    <t>Pueblo, CO</t>
  </si>
  <si>
    <t>39460</t>
  </si>
  <si>
    <t>Punta Gorda, FL</t>
  </si>
  <si>
    <t>39540</t>
  </si>
  <si>
    <t>Racine, WI</t>
  </si>
  <si>
    <t>39580</t>
  </si>
  <si>
    <t>Raleigh, NC</t>
  </si>
  <si>
    <t>39660</t>
  </si>
  <si>
    <t>Rapid City, SD</t>
  </si>
  <si>
    <t>39740</t>
  </si>
  <si>
    <t>Reading, PA</t>
  </si>
  <si>
    <t>39820</t>
  </si>
  <si>
    <t>Redding, CA</t>
  </si>
  <si>
    <t>39900</t>
  </si>
  <si>
    <t>Reno, NV</t>
  </si>
  <si>
    <t>40060</t>
  </si>
  <si>
    <t>Richmond, VA</t>
  </si>
  <si>
    <t>40140</t>
  </si>
  <si>
    <t>Riverside-San Bernardino-Ontario, CA</t>
  </si>
  <si>
    <t>40220</t>
  </si>
  <si>
    <t>Roanoke, VA</t>
  </si>
  <si>
    <t>40340</t>
  </si>
  <si>
    <t>Rochester, MN</t>
  </si>
  <si>
    <t>40380</t>
  </si>
  <si>
    <t>Rochester, NY</t>
  </si>
  <si>
    <t>40420</t>
  </si>
  <si>
    <t>Rockford, IL</t>
  </si>
  <si>
    <t>40580</t>
  </si>
  <si>
    <t>Rocky Mount, NC</t>
  </si>
  <si>
    <t>40660</t>
  </si>
  <si>
    <t>Rome, GA</t>
  </si>
  <si>
    <t>40900</t>
  </si>
  <si>
    <t>Sacramento--Roseville--Arden-Arcade, CA</t>
  </si>
  <si>
    <t>40980</t>
  </si>
  <si>
    <t>Saginaw, MI</t>
  </si>
  <si>
    <t>41060</t>
  </si>
  <si>
    <t>St. Cloud, MN</t>
  </si>
  <si>
    <t>41100</t>
  </si>
  <si>
    <t>St. George, UT</t>
  </si>
  <si>
    <t>41140</t>
  </si>
  <si>
    <t>St. Joseph, MO-KS</t>
  </si>
  <si>
    <t>41180</t>
  </si>
  <si>
    <t>St. Louis, MO-IL</t>
  </si>
  <si>
    <t>41420</t>
  </si>
  <si>
    <t>Salem, OR</t>
  </si>
  <si>
    <t>41500</t>
  </si>
  <si>
    <t>Salinas, CA</t>
  </si>
  <si>
    <t>41540</t>
  </si>
  <si>
    <t>Salisbury, MD-DE</t>
  </si>
  <si>
    <t>41620</t>
  </si>
  <si>
    <t>Salt Lake City, UT</t>
  </si>
  <si>
    <t>41660</t>
  </si>
  <si>
    <t>San Angelo, TX</t>
  </si>
  <si>
    <t>41700</t>
  </si>
  <si>
    <t>San Antonio-New Braunfels, TX</t>
  </si>
  <si>
    <t>41740</t>
  </si>
  <si>
    <t>San Diego-Carlsbad, CA</t>
  </si>
  <si>
    <t>41860</t>
  </si>
  <si>
    <t>San Francisco-Oakland-Hayward, CA</t>
  </si>
  <si>
    <t>41900</t>
  </si>
  <si>
    <t>San German, PR</t>
  </si>
  <si>
    <t>41940</t>
  </si>
  <si>
    <t>San Jose-Sunnyvale-Santa Clara, CA</t>
  </si>
  <si>
    <t>41980</t>
  </si>
  <si>
    <t>San Juan-Carolina-Caguas, PR</t>
  </si>
  <si>
    <t>42020</t>
  </si>
  <si>
    <t>San Luis Obispo-Paso Robles-Arroyo Grande, CA</t>
  </si>
  <si>
    <t>42100</t>
  </si>
  <si>
    <t>Santa Cruz-Watsonville, CA</t>
  </si>
  <si>
    <t>42140</t>
  </si>
  <si>
    <t>Santa Fe, NM</t>
  </si>
  <si>
    <t>42200</t>
  </si>
  <si>
    <t>Santa Maria-Santa Barbara, CA</t>
  </si>
  <si>
    <t>42220</t>
  </si>
  <si>
    <t>Santa Rosa, CA</t>
  </si>
  <si>
    <t>42340</t>
  </si>
  <si>
    <t>Savannah, GA</t>
  </si>
  <si>
    <t>42540</t>
  </si>
  <si>
    <t>Scranton--Wilkes-Barre--Hazleton, PA</t>
  </si>
  <si>
    <t>42660</t>
  </si>
  <si>
    <t>Seattle-Tacoma-Bellevue, WA</t>
  </si>
  <si>
    <t>42680</t>
  </si>
  <si>
    <t>Sebastian-Vero Beach, FL</t>
  </si>
  <si>
    <t>42700</t>
  </si>
  <si>
    <t>Sebring, FL</t>
  </si>
  <si>
    <t>43100</t>
  </si>
  <si>
    <t>Sheboygan, WI</t>
  </si>
  <si>
    <t>43300</t>
  </si>
  <si>
    <t>Sherman-Denison, TX</t>
  </si>
  <si>
    <t>43340</t>
  </si>
  <si>
    <t>Shreveport-Bossier City, LA</t>
  </si>
  <si>
    <t>43420</t>
  </si>
  <si>
    <t>Sierra Vista-Douglas, AZ</t>
  </si>
  <si>
    <t>43580</t>
  </si>
  <si>
    <t>Sioux City, IA-NE-SD</t>
  </si>
  <si>
    <t>43620</t>
  </si>
  <si>
    <t>Sioux Falls, SD</t>
  </si>
  <si>
    <t>43780</t>
  </si>
  <si>
    <t>South Bend-Mishawaka, IN-MI</t>
  </si>
  <si>
    <t>43900</t>
  </si>
  <si>
    <t>Spartanburg, SC</t>
  </si>
  <si>
    <t>44060</t>
  </si>
  <si>
    <t>Spokane-Spokane Valley, WA</t>
  </si>
  <si>
    <t>44100</t>
  </si>
  <si>
    <t>Springfield, IL</t>
  </si>
  <si>
    <t>44180</t>
  </si>
  <si>
    <t>Springfield, MO</t>
  </si>
  <si>
    <t>44220</t>
  </si>
  <si>
    <t>Springfield, OH</t>
  </si>
  <si>
    <t>44300</t>
  </si>
  <si>
    <t>State College, PA</t>
  </si>
  <si>
    <t>44420</t>
  </si>
  <si>
    <t>Staunton-Waynesboro, VA</t>
  </si>
  <si>
    <t>44700</t>
  </si>
  <si>
    <t>Stockton-Lodi, CA</t>
  </si>
  <si>
    <t>44940</t>
  </si>
  <si>
    <t>Sumter, SC</t>
  </si>
  <si>
    <t>45060</t>
  </si>
  <si>
    <t>Syracuse, NY</t>
  </si>
  <si>
    <t>45220</t>
  </si>
  <si>
    <t>Tallahassee, FL</t>
  </si>
  <si>
    <t>45300</t>
  </si>
  <si>
    <t>Tampa-St. Petersburg-Clearwater, FL</t>
  </si>
  <si>
    <t>45460</t>
  </si>
  <si>
    <t>Terre Haute, IN</t>
  </si>
  <si>
    <t>45500</t>
  </si>
  <si>
    <t>Texarkana, TX-AR</t>
  </si>
  <si>
    <t>45540</t>
  </si>
  <si>
    <t>The Villages, FL</t>
  </si>
  <si>
    <t>45780</t>
  </si>
  <si>
    <t>Toledo, OH</t>
  </si>
  <si>
    <t>45820</t>
  </si>
  <si>
    <t>Topeka, KS</t>
  </si>
  <si>
    <t>45940</t>
  </si>
  <si>
    <t>Trenton, NJ</t>
  </si>
  <si>
    <t>46060</t>
  </si>
  <si>
    <t>Tucson, AZ</t>
  </si>
  <si>
    <t>46140</t>
  </si>
  <si>
    <t>Tulsa, OK</t>
  </si>
  <si>
    <t>46220</t>
  </si>
  <si>
    <t>Tuscaloosa, AL</t>
  </si>
  <si>
    <t>46300</t>
  </si>
  <si>
    <t>Twin Falls, ID</t>
  </si>
  <si>
    <t>46340</t>
  </si>
  <si>
    <t>Tyler, TX</t>
  </si>
  <si>
    <t>46520</t>
  </si>
  <si>
    <t>Urban Honolulu, HI</t>
  </si>
  <si>
    <t>46540</t>
  </si>
  <si>
    <t>Utica-Rome, NY</t>
  </si>
  <si>
    <t>46660</t>
  </si>
  <si>
    <t>Valdosta, GA</t>
  </si>
  <si>
    <t>46700</t>
  </si>
  <si>
    <t>Vallejo-Fairfield, CA</t>
  </si>
  <si>
    <t>47020</t>
  </si>
  <si>
    <t>Victoria, TX</t>
  </si>
  <si>
    <t>47220</t>
  </si>
  <si>
    <t>Vineland-Bridgeton, NJ</t>
  </si>
  <si>
    <t>47260</t>
  </si>
  <si>
    <t>Virginia Beach-Norfolk-Newport News, VA-NC</t>
  </si>
  <si>
    <t>47300</t>
  </si>
  <si>
    <t>Visalia-Porterville, CA</t>
  </si>
  <si>
    <t>47380</t>
  </si>
  <si>
    <t>Waco, TX</t>
  </si>
  <si>
    <t>47460</t>
  </si>
  <si>
    <t>Walla Walla, WA</t>
  </si>
  <si>
    <t>47580</t>
  </si>
  <si>
    <t>Warner Robins, GA</t>
  </si>
  <si>
    <t>47900</t>
  </si>
  <si>
    <t>Washington-Arlington-Alexandria, DC-VA-MD-WV</t>
  </si>
  <si>
    <t>47940</t>
  </si>
  <si>
    <t>Waterloo-Cedar Falls, IA</t>
  </si>
  <si>
    <t>48060</t>
  </si>
  <si>
    <t>Watertown-Fort Drum, NY</t>
  </si>
  <si>
    <t>48140</t>
  </si>
  <si>
    <t>Wausau, WI</t>
  </si>
  <si>
    <t>48260</t>
  </si>
  <si>
    <t>Weirton-Steubenville, WV-OH</t>
  </si>
  <si>
    <t>48300</t>
  </si>
  <si>
    <t>Wenatchee, WA</t>
  </si>
  <si>
    <t>48540</t>
  </si>
  <si>
    <t>Wheeling, WV-OH</t>
  </si>
  <si>
    <t>48620</t>
  </si>
  <si>
    <t>Wichita, KS</t>
  </si>
  <si>
    <t>48660</t>
  </si>
  <si>
    <t>Wichita Falls, TX</t>
  </si>
  <si>
    <t>48700</t>
  </si>
  <si>
    <t>Williamsport, PA</t>
  </si>
  <si>
    <t>48900</t>
  </si>
  <si>
    <t>Wilmington, NC</t>
  </si>
  <si>
    <t>49020</t>
  </si>
  <si>
    <t>Winchester, VA-WV</t>
  </si>
  <si>
    <t>49180</t>
  </si>
  <si>
    <t>Winston-Salem, NC</t>
  </si>
  <si>
    <t>49420</t>
  </si>
  <si>
    <t>Yakima, WA</t>
  </si>
  <si>
    <t>49620</t>
  </si>
  <si>
    <t>York-Hanover, PA</t>
  </si>
  <si>
    <t>49660</t>
  </si>
  <si>
    <t>Youngstown-Warren-Boardman, OH-PA</t>
  </si>
  <si>
    <t>49700</t>
  </si>
  <si>
    <t>Yuba City, CA</t>
  </si>
  <si>
    <t>49740</t>
  </si>
  <si>
    <t>Yuma, AZ</t>
  </si>
  <si>
    <t>70750</t>
  </si>
  <si>
    <t>Bangor, ME</t>
  </si>
  <si>
    <t>70900</t>
  </si>
  <si>
    <t>Barnstable Town, MA</t>
  </si>
  <si>
    <t>71650</t>
  </si>
  <si>
    <t>Boston-Cambridge-Nashua, MA-NH</t>
  </si>
  <si>
    <t>71950</t>
  </si>
  <si>
    <t>Bridgeport-Stamford-Norwalk, CT</t>
  </si>
  <si>
    <t>72400</t>
  </si>
  <si>
    <t>Burlington-South Burlington, VT</t>
  </si>
  <si>
    <t>72850</t>
  </si>
  <si>
    <t>Danbury, CT</t>
  </si>
  <si>
    <t>73050</t>
  </si>
  <si>
    <t>Dover-Durham, NH-ME</t>
  </si>
  <si>
    <t>73450</t>
  </si>
  <si>
    <t>Hartford-West Hartford-East Hartford, CT</t>
  </si>
  <si>
    <t>74500</t>
  </si>
  <si>
    <t>Leominster-Gardner, MA</t>
  </si>
  <si>
    <t>74650</t>
  </si>
  <si>
    <t>Lewiston-Auburn, ME</t>
  </si>
  <si>
    <t>74950</t>
  </si>
  <si>
    <t>Manchester, NH</t>
  </si>
  <si>
    <t>75550</t>
  </si>
  <si>
    <t>New Bedford, MA</t>
  </si>
  <si>
    <t>75700</t>
  </si>
  <si>
    <t>New Haven, CT</t>
  </si>
  <si>
    <t>76450</t>
  </si>
  <si>
    <t>Norwich-New London-Westerly, CT-RI</t>
  </si>
  <si>
    <t>76600</t>
  </si>
  <si>
    <t>Pittsfield, MA</t>
  </si>
  <si>
    <t>76750</t>
  </si>
  <si>
    <t>Portland-South Portland, ME</t>
  </si>
  <si>
    <t>76900</t>
  </si>
  <si>
    <t>Portsmouth, NH-ME</t>
  </si>
  <si>
    <t>77200</t>
  </si>
  <si>
    <t>Providence-Warwick, RI-MA</t>
  </si>
  <si>
    <t>78100</t>
  </si>
  <si>
    <t>Springfield, MA-CT</t>
  </si>
  <si>
    <t>78700</t>
  </si>
  <si>
    <t>Waterbury, CT</t>
  </si>
  <si>
    <t>79600</t>
  </si>
  <si>
    <t>Worcester, MA-CT</t>
  </si>
  <si>
    <t>AF</t>
  </si>
  <si>
    <t> Afghanistan</t>
  </si>
  <si>
    <t>AX</t>
  </si>
  <si>
    <t> Åland Islands</t>
  </si>
  <si>
    <t>AL</t>
  </si>
  <si>
    <t> Albania</t>
  </si>
  <si>
    <t>DZ</t>
  </si>
  <si>
    <t> Algeria</t>
  </si>
  <si>
    <t>AS</t>
  </si>
  <si>
    <t> American Samoa</t>
  </si>
  <si>
    <t>AD</t>
  </si>
  <si>
    <t> Andorra</t>
  </si>
  <si>
    <t>AO</t>
  </si>
  <si>
    <t> Angola</t>
  </si>
  <si>
    <t>AI</t>
  </si>
  <si>
    <t> Anguilla</t>
  </si>
  <si>
    <t>AQ</t>
  </si>
  <si>
    <t> Antarctica</t>
  </si>
  <si>
    <t>AG</t>
  </si>
  <si>
    <t> Antigua and Barbuda</t>
  </si>
  <si>
    <t>AR</t>
  </si>
  <si>
    <t> Argentina</t>
  </si>
  <si>
    <t>AM</t>
  </si>
  <si>
    <t> Armenia</t>
  </si>
  <si>
    <t>AW</t>
  </si>
  <si>
    <t> Aruba</t>
  </si>
  <si>
    <t>AU</t>
  </si>
  <si>
    <t> Australia</t>
  </si>
  <si>
    <t>AT</t>
  </si>
  <si>
    <t> Austria</t>
  </si>
  <si>
    <t>AZ</t>
  </si>
  <si>
    <t> Azerbaijan</t>
  </si>
  <si>
    <t>BS</t>
  </si>
  <si>
    <t> Bahamas</t>
  </si>
  <si>
    <t>BH</t>
  </si>
  <si>
    <t> Bahrain</t>
  </si>
  <si>
    <t>BD</t>
  </si>
  <si>
    <t> Bangladesh</t>
  </si>
  <si>
    <t>BB</t>
  </si>
  <si>
    <t> Barbados</t>
  </si>
  <si>
    <t>BY</t>
  </si>
  <si>
    <t> Belarus</t>
  </si>
  <si>
    <t>BE</t>
  </si>
  <si>
    <t> Belgium</t>
  </si>
  <si>
    <t>BZ</t>
  </si>
  <si>
    <t> Belize</t>
  </si>
  <si>
    <t>BJ</t>
  </si>
  <si>
    <t> Benin</t>
  </si>
  <si>
    <t>BM</t>
  </si>
  <si>
    <t> Bermuda</t>
  </si>
  <si>
    <t>BT</t>
  </si>
  <si>
    <t> Bhutan</t>
  </si>
  <si>
    <t> Bolivia, Plurinational State of</t>
  </si>
  <si>
    <t>BQ</t>
  </si>
  <si>
    <t> Bonaire, Sint Eustatius and Saba</t>
  </si>
  <si>
    <t>BA</t>
  </si>
  <si>
    <t> Bosnia and Herzegovina</t>
  </si>
  <si>
    <t>BW</t>
  </si>
  <si>
    <t> Botswana</t>
  </si>
  <si>
    <t>BV</t>
  </si>
  <si>
    <t> Bouvet Island</t>
  </si>
  <si>
    <t>BR</t>
  </si>
  <si>
    <t> Brazil</t>
  </si>
  <si>
    <t>IO</t>
  </si>
  <si>
    <t> British Indian Ocean Territory</t>
  </si>
  <si>
    <t>BN</t>
  </si>
  <si>
    <t> Brunei Darussalam</t>
  </si>
  <si>
    <t>BG</t>
  </si>
  <si>
    <t> Bulgaria</t>
  </si>
  <si>
    <t>BF</t>
  </si>
  <si>
    <t> Burkina Faso</t>
  </si>
  <si>
    <t>BI</t>
  </si>
  <si>
    <t> Burundi</t>
  </si>
  <si>
    <t>CV</t>
  </si>
  <si>
    <t> Cabo Verde</t>
  </si>
  <si>
    <t>KH</t>
  </si>
  <si>
    <t> Cambodia</t>
  </si>
  <si>
    <t>CM</t>
  </si>
  <si>
    <t> Cameroon</t>
  </si>
  <si>
    <t>CA</t>
  </si>
  <si>
    <t> Canada</t>
  </si>
  <si>
    <t>KY</t>
  </si>
  <si>
    <t> Cayman Islands</t>
  </si>
  <si>
    <t>CF</t>
  </si>
  <si>
    <t> Central African Republic</t>
  </si>
  <si>
    <t>TD</t>
  </si>
  <si>
    <t> Chad</t>
  </si>
  <si>
    <t>CL</t>
  </si>
  <si>
    <t> Chile</t>
  </si>
  <si>
    <t>CN</t>
  </si>
  <si>
    <t> China[c]</t>
  </si>
  <si>
    <t>CX</t>
  </si>
  <si>
    <t> Christmas Island</t>
  </si>
  <si>
    <t>CC</t>
  </si>
  <si>
    <t> Cocos (Keeling) Islands</t>
  </si>
  <si>
    <t>CO</t>
  </si>
  <si>
    <t> Colombia</t>
  </si>
  <si>
    <t>KM</t>
  </si>
  <si>
    <t> Comoros</t>
  </si>
  <si>
    <t>CG</t>
  </si>
  <si>
    <t> Congo</t>
  </si>
  <si>
    <t>CD</t>
  </si>
  <si>
    <t> Congo, Democratic Republic of the</t>
  </si>
  <si>
    <t>CK</t>
  </si>
  <si>
    <t> Cook Islands</t>
  </si>
  <si>
    <t>CR</t>
  </si>
  <si>
    <t> Costa Rica</t>
  </si>
  <si>
    <t>CI</t>
  </si>
  <si>
    <t> Côte d'Ivoire</t>
  </si>
  <si>
    <t>HR</t>
  </si>
  <si>
    <t> Croatia</t>
  </si>
  <si>
    <t>CU</t>
  </si>
  <si>
    <t> Cuba</t>
  </si>
  <si>
    <t>CW</t>
  </si>
  <si>
    <t> Curaçao</t>
  </si>
  <si>
    <t>CY</t>
  </si>
  <si>
    <t> Cyprus</t>
  </si>
  <si>
    <t>CZ</t>
  </si>
  <si>
    <t> Czechia</t>
  </si>
  <si>
    <t>DK</t>
  </si>
  <si>
    <t> Denmark</t>
  </si>
  <si>
    <t>DJ</t>
  </si>
  <si>
    <t> Djibouti</t>
  </si>
  <si>
    <t>DM</t>
  </si>
  <si>
    <t> Dominica</t>
  </si>
  <si>
    <t>DO</t>
  </si>
  <si>
    <t> Dominican Republic</t>
  </si>
  <si>
    <t>EC</t>
  </si>
  <si>
    <t> Ecuador</t>
  </si>
  <si>
    <t>EG</t>
  </si>
  <si>
    <t> Egypt</t>
  </si>
  <si>
    <t>SV</t>
  </si>
  <si>
    <t> El Salvador</t>
  </si>
  <si>
    <t>GQ</t>
  </si>
  <si>
    <t> Equatorial Guinea</t>
  </si>
  <si>
    <t>ER</t>
  </si>
  <si>
    <t> Eritrea</t>
  </si>
  <si>
    <t>EE</t>
  </si>
  <si>
    <t> Estonia</t>
  </si>
  <si>
    <t>SZ</t>
  </si>
  <si>
    <t> Eswatini</t>
  </si>
  <si>
    <t>ET</t>
  </si>
  <si>
    <t> Ethiopia</t>
  </si>
  <si>
    <t>FK</t>
  </si>
  <si>
    <t> Falkland Islands (Malvinas)</t>
  </si>
  <si>
    <t>FO</t>
  </si>
  <si>
    <t> Faroe Islands</t>
  </si>
  <si>
    <t>FJ</t>
  </si>
  <si>
    <t> Fiji</t>
  </si>
  <si>
    <t>FI</t>
  </si>
  <si>
    <t> Finland</t>
  </si>
  <si>
    <t>FR</t>
  </si>
  <si>
    <t> France</t>
  </si>
  <si>
    <t>GF</t>
  </si>
  <si>
    <t> French Guiana</t>
  </si>
  <si>
    <t>PF</t>
  </si>
  <si>
    <t> French Polynesia</t>
  </si>
  <si>
    <t>TF</t>
  </si>
  <si>
    <t> French Southern Territories</t>
  </si>
  <si>
    <t>GA</t>
  </si>
  <si>
    <t> Gabon</t>
  </si>
  <si>
    <t>GM</t>
  </si>
  <si>
    <t> Gambia</t>
  </si>
  <si>
    <t>GE</t>
  </si>
  <si>
    <t> Georgia</t>
  </si>
  <si>
    <t>DE</t>
  </si>
  <si>
    <t> Germany</t>
  </si>
  <si>
    <t>GH</t>
  </si>
  <si>
    <t> Ghana</t>
  </si>
  <si>
    <t>GI</t>
  </si>
  <si>
    <t> Gibraltar</t>
  </si>
  <si>
    <t>GR</t>
  </si>
  <si>
    <t> Greece</t>
  </si>
  <si>
    <t>GL</t>
  </si>
  <si>
    <t> Greenland</t>
  </si>
  <si>
    <t>GD</t>
  </si>
  <si>
    <t> Grenada</t>
  </si>
  <si>
    <t>GP</t>
  </si>
  <si>
    <t> Guadeloupe</t>
  </si>
  <si>
    <t> Guam</t>
  </si>
  <si>
    <t>GT</t>
  </si>
  <si>
    <t> Guatemala</t>
  </si>
  <si>
    <t>GG</t>
  </si>
  <si>
    <t> Guernsey</t>
  </si>
  <si>
    <t>GN</t>
  </si>
  <si>
    <t> Guinea</t>
  </si>
  <si>
    <t>GW</t>
  </si>
  <si>
    <t> Guinea-Bissau</t>
  </si>
  <si>
    <t>GY</t>
  </si>
  <si>
    <t> Guyana</t>
  </si>
  <si>
    <t>HT</t>
  </si>
  <si>
    <t> Haiti</t>
  </si>
  <si>
    <t>HM</t>
  </si>
  <si>
    <t> Heard Island and McDonald Islands</t>
  </si>
  <si>
    <t>VA</t>
  </si>
  <si>
    <t> Holy See</t>
  </si>
  <si>
    <t>HN</t>
  </si>
  <si>
    <t> Honduras</t>
  </si>
  <si>
    <t>HK</t>
  </si>
  <si>
    <t> Hong Kong</t>
  </si>
  <si>
    <t>HU</t>
  </si>
  <si>
    <t> Hungary</t>
  </si>
  <si>
    <t>IS</t>
  </si>
  <si>
    <t> Iceland</t>
  </si>
  <si>
    <t>IN</t>
  </si>
  <si>
    <t> India</t>
  </si>
  <si>
    <t>ID</t>
  </si>
  <si>
    <t> Indonesia</t>
  </si>
  <si>
    <t>IR</t>
  </si>
  <si>
    <t> Iran, Islamic Republic of</t>
  </si>
  <si>
    <t>IQ</t>
  </si>
  <si>
    <t> Iraq</t>
  </si>
  <si>
    <t>IE</t>
  </si>
  <si>
    <t> Ireland</t>
  </si>
  <si>
    <t>IM</t>
  </si>
  <si>
    <t> Isle of Man</t>
  </si>
  <si>
    <t>IL</t>
  </si>
  <si>
    <t> Israel</t>
  </si>
  <si>
    <t>IT</t>
  </si>
  <si>
    <t> Italy</t>
  </si>
  <si>
    <t>JM</t>
  </si>
  <si>
    <t> Jamaica</t>
  </si>
  <si>
    <t>JP</t>
  </si>
  <si>
    <t> Japan</t>
  </si>
  <si>
    <t>JE</t>
  </si>
  <si>
    <t> Jersey</t>
  </si>
  <si>
    <t>JO</t>
  </si>
  <si>
    <t> Jordan</t>
  </si>
  <si>
    <t>KZ</t>
  </si>
  <si>
    <t> Kazakhstan</t>
  </si>
  <si>
    <t>KE</t>
  </si>
  <si>
    <t> Kenya</t>
  </si>
  <si>
    <t>KI</t>
  </si>
  <si>
    <t> Kiribati</t>
  </si>
  <si>
    <t>KP</t>
  </si>
  <si>
    <t> Korea, Democratic People's Republic (North)</t>
  </si>
  <si>
    <t>KR</t>
  </si>
  <si>
    <t> Korea, Republic (South)</t>
  </si>
  <si>
    <t>KW</t>
  </si>
  <si>
    <t> Kuwait</t>
  </si>
  <si>
    <t>KG</t>
  </si>
  <si>
    <t> Kyrgyzstan</t>
  </si>
  <si>
    <t>LA</t>
  </si>
  <si>
    <t> Lao People's Democratic Republic</t>
  </si>
  <si>
    <t>LV</t>
  </si>
  <si>
    <t> Latvia</t>
  </si>
  <si>
    <t>LB</t>
  </si>
  <si>
    <t> Lebanon</t>
  </si>
  <si>
    <t>LS</t>
  </si>
  <si>
    <t> Lesotho</t>
  </si>
  <si>
    <t>LR</t>
  </si>
  <si>
    <t> Liberia</t>
  </si>
  <si>
    <t>LY</t>
  </si>
  <si>
    <t> Libya</t>
  </si>
  <si>
    <t>LI</t>
  </si>
  <si>
    <t> Liechtenstein</t>
  </si>
  <si>
    <t>LT</t>
  </si>
  <si>
    <t> Lithuania</t>
  </si>
  <si>
    <t>LU</t>
  </si>
  <si>
    <t> Luxembourg</t>
  </si>
  <si>
    <t>MO</t>
  </si>
  <si>
    <t> Macao</t>
  </si>
  <si>
    <t>MG</t>
  </si>
  <si>
    <t> Madagascar</t>
  </si>
  <si>
    <t>MW</t>
  </si>
  <si>
    <t> Malawi</t>
  </si>
  <si>
    <t>MY</t>
  </si>
  <si>
    <t> Malaysia</t>
  </si>
  <si>
    <t>MV</t>
  </si>
  <si>
    <t> Maldives</t>
  </si>
  <si>
    <t>ML</t>
  </si>
  <si>
    <t> Mali</t>
  </si>
  <si>
    <t>MT</t>
  </si>
  <si>
    <t> Malta</t>
  </si>
  <si>
    <t>MH</t>
  </si>
  <si>
    <t> Marshall Islands</t>
  </si>
  <si>
    <t>MQ</t>
  </si>
  <si>
    <t> Martinique</t>
  </si>
  <si>
    <t>MR</t>
  </si>
  <si>
    <t> Mauritania</t>
  </si>
  <si>
    <t>MU</t>
  </si>
  <si>
    <t> Mauritius</t>
  </si>
  <si>
    <t>YT</t>
  </si>
  <si>
    <t> Mayotte</t>
  </si>
  <si>
    <t>MX</t>
  </si>
  <si>
    <t> Mexico</t>
  </si>
  <si>
    <t> Micronesia, Federated States of</t>
  </si>
  <si>
    <t>MD</t>
  </si>
  <si>
    <t> Moldova, Republic of</t>
  </si>
  <si>
    <t>MC</t>
  </si>
  <si>
    <t> Monaco</t>
  </si>
  <si>
    <t>MN</t>
  </si>
  <si>
    <t> Mongolia</t>
  </si>
  <si>
    <t>ME</t>
  </si>
  <si>
    <t> Montenegro</t>
  </si>
  <si>
    <t>MS</t>
  </si>
  <si>
    <t> Montserrat</t>
  </si>
  <si>
    <t>MA</t>
  </si>
  <si>
    <t> Morocco</t>
  </si>
  <si>
    <t>MZ</t>
  </si>
  <si>
    <t> Mozambique</t>
  </si>
  <si>
    <t>MM</t>
  </si>
  <si>
    <t> Myanmar</t>
  </si>
  <si>
    <t>NA</t>
  </si>
  <si>
    <t> Namibia</t>
  </si>
  <si>
    <t>NR</t>
  </si>
  <si>
    <t> Nauru</t>
  </si>
  <si>
    <t>NP</t>
  </si>
  <si>
    <t> Nepal</t>
  </si>
  <si>
    <t>NL</t>
  </si>
  <si>
    <t> Netherlands, Kingdom of the</t>
  </si>
  <si>
    <t>NC</t>
  </si>
  <si>
    <t> New Caledonia</t>
  </si>
  <si>
    <t>NZ</t>
  </si>
  <si>
    <t> New Zealand</t>
  </si>
  <si>
    <t>NI</t>
  </si>
  <si>
    <t> Nicaragua</t>
  </si>
  <si>
    <t>NE</t>
  </si>
  <si>
    <t> Niger</t>
  </si>
  <si>
    <t>NG</t>
  </si>
  <si>
    <t> Nigeria</t>
  </si>
  <si>
    <t>NU</t>
  </si>
  <si>
    <t> Niue</t>
  </si>
  <si>
    <t>NF</t>
  </si>
  <si>
    <t> Norfolk Island</t>
  </si>
  <si>
    <t>MK</t>
  </si>
  <si>
    <t> North Macedonia</t>
  </si>
  <si>
    <t>MP</t>
  </si>
  <si>
    <t> Northern Mariana Islands</t>
  </si>
  <si>
    <t>NO</t>
  </si>
  <si>
    <t> Norway</t>
  </si>
  <si>
    <t>OM</t>
  </si>
  <si>
    <t> Oman</t>
  </si>
  <si>
    <t>PK</t>
  </si>
  <si>
    <t> Pakistan</t>
  </si>
  <si>
    <t>PW</t>
  </si>
  <si>
    <t> Palau</t>
  </si>
  <si>
    <t>PS</t>
  </si>
  <si>
    <t> Palestine, State of</t>
  </si>
  <si>
    <t>PA</t>
  </si>
  <si>
    <t> Panama</t>
  </si>
  <si>
    <t>PG</t>
  </si>
  <si>
    <t> Papua New Guinea</t>
  </si>
  <si>
    <t>PY</t>
  </si>
  <si>
    <t> Paraguay</t>
  </si>
  <si>
    <t>PE</t>
  </si>
  <si>
    <t> Peru</t>
  </si>
  <si>
    <t>PH</t>
  </si>
  <si>
    <t> Philippines</t>
  </si>
  <si>
    <t>PN</t>
  </si>
  <si>
    <t> Pitcairn</t>
  </si>
  <si>
    <t>PL</t>
  </si>
  <si>
    <t> Poland</t>
  </si>
  <si>
    <t>PT</t>
  </si>
  <si>
    <t> Portugal</t>
  </si>
  <si>
    <t> Puerto Rico</t>
  </si>
  <si>
    <t>QA</t>
  </si>
  <si>
    <t> Qatar</t>
  </si>
  <si>
    <t>RE</t>
  </si>
  <si>
    <t> Réunion</t>
  </si>
  <si>
    <t>RO</t>
  </si>
  <si>
    <t> Romania</t>
  </si>
  <si>
    <t>RU</t>
  </si>
  <si>
    <t> Russian Federation</t>
  </si>
  <si>
    <t>RW</t>
  </si>
  <si>
    <t> Rwanda</t>
  </si>
  <si>
    <t>BL</t>
  </si>
  <si>
    <t> Saint Barthélemy</t>
  </si>
  <si>
    <t>SH</t>
  </si>
  <si>
    <t> Saint Helena, Ascension and Tristan da Cunha</t>
  </si>
  <si>
    <t>KN</t>
  </si>
  <si>
    <t> Saint Kitts and Nevis</t>
  </si>
  <si>
    <t>LC</t>
  </si>
  <si>
    <t> Saint Lucia</t>
  </si>
  <si>
    <t>MF</t>
  </si>
  <si>
    <t> Saint Martin (French part)</t>
  </si>
  <si>
    <t>PM</t>
  </si>
  <si>
    <t> Saint Pierre and Miquelon</t>
  </si>
  <si>
    <t>VC</t>
  </si>
  <si>
    <t> Saint Vincent and the Grenadines</t>
  </si>
  <si>
    <t>WS</t>
  </si>
  <si>
    <t> Samoa</t>
  </si>
  <si>
    <t>SM</t>
  </si>
  <si>
    <t> San Marino</t>
  </si>
  <si>
    <t>ST</t>
  </si>
  <si>
    <t> Sao Tome and Principe</t>
  </si>
  <si>
    <t>SA</t>
  </si>
  <si>
    <t> Saudi Arabia</t>
  </si>
  <si>
    <t>SN</t>
  </si>
  <si>
    <t> Senegal</t>
  </si>
  <si>
    <t>RS</t>
  </si>
  <si>
    <t> Serbia</t>
  </si>
  <si>
    <t>SC</t>
  </si>
  <si>
    <t> Seychelles</t>
  </si>
  <si>
    <t>SL</t>
  </si>
  <si>
    <t> Sierra Leone</t>
  </si>
  <si>
    <t>SG</t>
  </si>
  <si>
    <t> Singapore</t>
  </si>
  <si>
    <t>SX</t>
  </si>
  <si>
    <t> Sint Maarten (Dutch part)</t>
  </si>
  <si>
    <t>SK</t>
  </si>
  <si>
    <t> Slovakia</t>
  </si>
  <si>
    <t>SI</t>
  </si>
  <si>
    <t> Slovenia</t>
  </si>
  <si>
    <t>SB</t>
  </si>
  <si>
    <t> Solomon Islands</t>
  </si>
  <si>
    <t>SO</t>
  </si>
  <si>
    <t> Somalia</t>
  </si>
  <si>
    <t>ZA</t>
  </si>
  <si>
    <t> South Africa</t>
  </si>
  <si>
    <t>GS</t>
  </si>
  <si>
    <t> South Georgia and the South Sandwich Islands</t>
  </si>
  <si>
    <t>SS</t>
  </si>
  <si>
    <t> South Sudan</t>
  </si>
  <si>
    <t>ES</t>
  </si>
  <si>
    <t> Spain</t>
  </si>
  <si>
    <t>LK</t>
  </si>
  <si>
    <t> Sri Lanka</t>
  </si>
  <si>
    <t>SD</t>
  </si>
  <si>
    <t> Sudan</t>
  </si>
  <si>
    <t>SR</t>
  </si>
  <si>
    <t> Suriname</t>
  </si>
  <si>
    <t>SJ</t>
  </si>
  <si>
    <t> Svalbard and Jan Mayen</t>
  </si>
  <si>
    <t>SE</t>
  </si>
  <si>
    <t> Sweden</t>
  </si>
  <si>
    <t>CH</t>
  </si>
  <si>
    <t> Switzerland</t>
  </si>
  <si>
    <t>SY</t>
  </si>
  <si>
    <t> Syrian Arab Republic</t>
  </si>
  <si>
    <t>TW</t>
  </si>
  <si>
    <t> Taiwan</t>
  </si>
  <si>
    <t>TJ</t>
  </si>
  <si>
    <t> Tajikistan</t>
  </si>
  <si>
    <t>TZ</t>
  </si>
  <si>
    <t> Tanzania, United Republic of</t>
  </si>
  <si>
    <t>TH</t>
  </si>
  <si>
    <t> Thailand</t>
  </si>
  <si>
    <t>TL</t>
  </si>
  <si>
    <t> Timor-Leste</t>
  </si>
  <si>
    <t>TG</t>
  </si>
  <si>
    <t> Togo</t>
  </si>
  <si>
    <t>TK</t>
  </si>
  <si>
    <t> Tokelau</t>
  </si>
  <si>
    <t>TO</t>
  </si>
  <si>
    <t> Tonga</t>
  </si>
  <si>
    <t>TT</t>
  </si>
  <si>
    <t> Trinidad and Tobago</t>
  </si>
  <si>
    <t>TN</t>
  </si>
  <si>
    <t> Tunisia</t>
  </si>
  <si>
    <t>TR</t>
  </si>
  <si>
    <t> Türkiye</t>
  </si>
  <si>
    <t>TM</t>
  </si>
  <si>
    <t> Turkmenistan</t>
  </si>
  <si>
    <t>TC</t>
  </si>
  <si>
    <t> Turks and Caicos Islands</t>
  </si>
  <si>
    <t>TV</t>
  </si>
  <si>
    <t> Tuvalu</t>
  </si>
  <si>
    <t>UG</t>
  </si>
  <si>
    <t> Uganda</t>
  </si>
  <si>
    <t>UA</t>
  </si>
  <si>
    <t> Ukraine</t>
  </si>
  <si>
    <t>AE</t>
  </si>
  <si>
    <t> United Arab Emirates</t>
  </si>
  <si>
    <t>GB</t>
  </si>
  <si>
    <t> United Kingdom of Great Britain and Northern Ireland</t>
  </si>
  <si>
    <t>UM</t>
  </si>
  <si>
    <t> United States Minor Outlying Islands</t>
  </si>
  <si>
    <t>US</t>
  </si>
  <si>
    <t> United States of America</t>
  </si>
  <si>
    <t>UY</t>
  </si>
  <si>
    <t> Uruguay</t>
  </si>
  <si>
    <t>UZ</t>
  </si>
  <si>
    <t> Uzbekistan</t>
  </si>
  <si>
    <t>VU</t>
  </si>
  <si>
    <t> Vanuatu</t>
  </si>
  <si>
    <t>VE</t>
  </si>
  <si>
    <t> Venezuela, Bolivarian Republic of</t>
  </si>
  <si>
    <t>VN</t>
  </si>
  <si>
    <t> Viet Nam</t>
  </si>
  <si>
    <t>VG</t>
  </si>
  <si>
    <t> Virgin Islands (British)</t>
  </si>
  <si>
    <t> Virgin Islands (U.S.)</t>
  </si>
  <si>
    <t>WF</t>
  </si>
  <si>
    <t> Wallis and Futuna</t>
  </si>
  <si>
    <t>EH</t>
  </si>
  <si>
    <t> Western Sahara</t>
  </si>
  <si>
    <t>YE</t>
  </si>
  <si>
    <t> Yemen</t>
  </si>
  <si>
    <t>ZM</t>
  </si>
  <si>
    <t> Zambia</t>
  </si>
  <si>
    <t>ZW</t>
  </si>
  <si>
    <t> Zimbabwe</t>
  </si>
  <si>
    <t>Foreign_Countries</t>
  </si>
  <si>
    <t>e.g., R2xx</t>
  </si>
  <si>
    <t>xx/xx/xxxx</t>
  </si>
  <si>
    <t>e.g., PEO ABC</t>
  </si>
  <si>
    <t>e.g., PM XYZ</t>
  </si>
  <si>
    <t>Potential Recovery Amount &gt; 5%</t>
  </si>
  <si>
    <t>Potential_Recovery_Amount</t>
  </si>
  <si>
    <t>Company_PRA</t>
  </si>
  <si>
    <t>LCAT_PRA</t>
  </si>
  <si>
    <t>MSA_PRA</t>
  </si>
  <si>
    <t>ADAMS, DAN L</t>
  </si>
  <si>
    <t>ALEXANDER, REGAN T</t>
  </si>
  <si>
    <t>ALEXIS, LEE</t>
  </si>
  <si>
    <t>AMADOR, PHILLIP J</t>
  </si>
  <si>
    <t>AMEY, ARIEL M</t>
  </si>
  <si>
    <t>ANDERSON, JENNIFER D</t>
  </si>
  <si>
    <t>ANDERSON, KRISTIN L</t>
  </si>
  <si>
    <t>ATKINS, GLORIA E</t>
  </si>
  <si>
    <t>AULD, SEAN G</t>
  </si>
  <si>
    <t>AYALA, ALEJANDRO</t>
  </si>
  <si>
    <t>BADER, DONNA J</t>
  </si>
  <si>
    <t>BAILEY, RAYMOND C</t>
  </si>
  <si>
    <t>BAISDEN, RICHARD C</t>
  </si>
  <si>
    <t>BAKER, RYAN T</t>
  </si>
  <si>
    <t>BALIZAN, DANIEL J</t>
  </si>
  <si>
    <t>BAPTISTE, IYAKER C</t>
  </si>
  <si>
    <t>BARBARIS, ROXANNE</t>
  </si>
  <si>
    <t>BARNES, JENNIFER L</t>
  </si>
  <si>
    <t>BARNES, TIFFANY N</t>
  </si>
  <si>
    <t>BASSLER, KEVIN J</t>
  </si>
  <si>
    <t>BATTLE, GRACE A</t>
  </si>
  <si>
    <t>BAUMAN, JONATHAN M</t>
  </si>
  <si>
    <t>BEAUCLAIR, DENNIS A</t>
  </si>
  <si>
    <t>BENSON, CHERE V</t>
  </si>
  <si>
    <t>BENTON, CORRETTA M</t>
  </si>
  <si>
    <t>BERKOVICS, DEAN M</t>
  </si>
  <si>
    <t>BERNIER, NICOLE E</t>
  </si>
  <si>
    <t>BETTINGER, MELISSA A</t>
  </si>
  <si>
    <t>BILLICK, KAREN E</t>
  </si>
  <si>
    <t>BLACKMON, SHERRIE A</t>
  </si>
  <si>
    <t>BLODGETT, APRIL L</t>
  </si>
  <si>
    <t>BOCAO, LAURICE L</t>
  </si>
  <si>
    <t>BOSMANS, BRIAN C</t>
  </si>
  <si>
    <t>BOWEN, AMY M</t>
  </si>
  <si>
    <t>BREAR, ANA B</t>
  </si>
  <si>
    <t>BROCK, LENORE D</t>
  </si>
  <si>
    <t>BROWN, NIKEENA S</t>
  </si>
  <si>
    <t>BRUSH, JEANNETTE M</t>
  </si>
  <si>
    <t>BUCKLESS, PETER P</t>
  </si>
  <si>
    <t>BUONOMO, MARK</t>
  </si>
  <si>
    <t>BURKE, JASON M</t>
  </si>
  <si>
    <t>BURROUGHS, SHELBY L</t>
  </si>
  <si>
    <t>BUSHNELL, NINA M</t>
  </si>
  <si>
    <t>BUTTERFIELD, SCOTT D</t>
  </si>
  <si>
    <t>BUTTNER, TANYA D</t>
  </si>
  <si>
    <t>CANNON, BRIAN V</t>
  </si>
  <si>
    <t>CANNON, JENNIFER A</t>
  </si>
  <si>
    <t>CAPORELLIE, ASHLEY E</t>
  </si>
  <si>
    <t>CARBAJAL, WALTER L</t>
  </si>
  <si>
    <t>CASARI, ESTHER</t>
  </si>
  <si>
    <t>CAUGHORN, HEATHER M</t>
  </si>
  <si>
    <t>CENTURY, RAMILA</t>
  </si>
  <si>
    <t>CHASE, MATTHEW A</t>
  </si>
  <si>
    <t>CHAVEZ, SARAH E</t>
  </si>
  <si>
    <t>CHEATHAM, ALEXANDER K</t>
  </si>
  <si>
    <t>CLARK, DAVID J</t>
  </si>
  <si>
    <t>CLAVIJO, KELLIE R</t>
  </si>
  <si>
    <t>COAR, KELLIEANN K</t>
  </si>
  <si>
    <t>COLEMAN, STEPHANIE M</t>
  </si>
  <si>
    <t>COMPTON, CHARLES T</t>
  </si>
  <si>
    <t>COMPTON, TIMOTHY J</t>
  </si>
  <si>
    <t>CONNOLLY, MATTHEW J</t>
  </si>
  <si>
    <t>CONNORS, ROBERT W</t>
  </si>
  <si>
    <t>CONWAY, TIFFANY L</t>
  </si>
  <si>
    <t>COUSINS, BARBARA D</t>
  </si>
  <si>
    <t>CREECH, WILLIAM A</t>
  </si>
  <si>
    <t>DACEY, KRISTIN L</t>
  </si>
  <si>
    <t>DECHAINE-MORRIS, DANIELLE M</t>
  </si>
  <si>
    <t>DEGELE, SAMANTHA L</t>
  </si>
  <si>
    <t>DELLINGER, JOSEPH M</t>
  </si>
  <si>
    <t>DELLINGER, SHANNA</t>
  </si>
  <si>
    <t>DELOSSANTOS, ROBIN M</t>
  </si>
  <si>
    <t>DELUCA, MEGAN A</t>
  </si>
  <si>
    <t>DIALLO, FATIMATA</t>
  </si>
  <si>
    <t>DIONYSIUS, BRIAN K</t>
  </si>
  <si>
    <t>DITTMEIER, CHRISTINE M</t>
  </si>
  <si>
    <t>DONLON, JACQUELINE A</t>
  </si>
  <si>
    <t>DONOGHUE, JUSTIN M</t>
  </si>
  <si>
    <t>DOWLING, ZACHARY A</t>
  </si>
  <si>
    <t>DRAKE, SUZANNE M</t>
  </si>
  <si>
    <t>DUVALL, PRETTINA J</t>
  </si>
  <si>
    <t>EAKER, ASHLEY E</t>
  </si>
  <si>
    <t>EBNER, MATTHEW C</t>
  </si>
  <si>
    <t>EDWARDS, ROBERT A</t>
  </si>
  <si>
    <t>ENSMINGER, LINDA S</t>
  </si>
  <si>
    <t>ESTRADA, RODOLFO</t>
  </si>
  <si>
    <t>EURE, SHAWNTIL M</t>
  </si>
  <si>
    <t>EVANS, MORGAN J</t>
  </si>
  <si>
    <t>FAIRBANKS DE LA VIEGA, LYNETTE J</t>
  </si>
  <si>
    <t>FARLEY, MEGAN D</t>
  </si>
  <si>
    <t>FAVARA, JOHN S</t>
  </si>
  <si>
    <t>FERNANDEZ, JULIO R</t>
  </si>
  <si>
    <t>FIELDS, JESSICA L</t>
  </si>
  <si>
    <t>FISHER, CHRISTOPHER M</t>
  </si>
  <si>
    <t>FOSTER, STEVEN G</t>
  </si>
  <si>
    <t>FRANCIS, MEGAN M</t>
  </si>
  <si>
    <t>FRIEND, CHARLES L</t>
  </si>
  <si>
    <t>GAINES, CHRISTOPHER R</t>
  </si>
  <si>
    <t>GARY, LANE M</t>
  </si>
  <si>
    <t>GARY, SHARON A</t>
  </si>
  <si>
    <t>GATES, TYLER N</t>
  </si>
  <si>
    <t>GIBSON, KAREN</t>
  </si>
  <si>
    <t>GILL, GEOFFREY R</t>
  </si>
  <si>
    <t>GLADDEN, JENNIFER I</t>
  </si>
  <si>
    <t>GOMES, MICHAEL M</t>
  </si>
  <si>
    <t>GORHAM, KYLE A</t>
  </si>
  <si>
    <t>GRABOVETSKIY, ANDREY</t>
  </si>
  <si>
    <t>GRANATA, NICHOLAS</t>
  </si>
  <si>
    <t>GRANT, ORAL G</t>
  </si>
  <si>
    <t>GRANVILLE, JASON E</t>
  </si>
  <si>
    <t>GRESHAM, CHRISTINA L</t>
  </si>
  <si>
    <t>GRIFFITHS, NANCY B</t>
  </si>
  <si>
    <t>GRIGAS, MEGAN C</t>
  </si>
  <si>
    <t>GUHANIYOGI, ESHA</t>
  </si>
  <si>
    <t>HAMMONDS, AUDREY C</t>
  </si>
  <si>
    <t>HARRINGTON, JESSICA M</t>
  </si>
  <si>
    <t>HARSTON, EMILY M</t>
  </si>
  <si>
    <t>HART, DAVID K</t>
  </si>
  <si>
    <t>HARVEY, JOHN A</t>
  </si>
  <si>
    <t>HAWKINS, JESSICA L</t>
  </si>
  <si>
    <t>HEIGHT, KRISTIN M</t>
  </si>
  <si>
    <t>HEISLER, ANDREW C</t>
  </si>
  <si>
    <t>HENDERSON, BROOKE J</t>
  </si>
  <si>
    <t>HERNANDEZ, ORLANDO R</t>
  </si>
  <si>
    <t>HILL, BRANDON S</t>
  </si>
  <si>
    <t>HINKSON, MAURICE P</t>
  </si>
  <si>
    <t>HOFFMAN, SCOTT I</t>
  </si>
  <si>
    <t>HOGAN, JEMEL M</t>
  </si>
  <si>
    <t>HOHMAN, GLENN E</t>
  </si>
  <si>
    <t>HOLMAN, BRIAN J</t>
  </si>
  <si>
    <t>HOLMAN, TAHISSHA J</t>
  </si>
  <si>
    <t>HOLMES, BRIANNE L</t>
  </si>
  <si>
    <t>HOUGH, CANDACE O</t>
  </si>
  <si>
    <t>HOWARD, ASHLEY E</t>
  </si>
  <si>
    <t>HUGHES, RONALD E</t>
  </si>
  <si>
    <t>HUNTER, BARBARA E</t>
  </si>
  <si>
    <t>HYNES, ERIN L</t>
  </si>
  <si>
    <t>IWELU, NNEKA R</t>
  </si>
  <si>
    <t>JACKSON, RYAN L</t>
  </si>
  <si>
    <t>JACKSON, WHITNEY J</t>
  </si>
  <si>
    <t>JAGROOP, LYNDON S</t>
  </si>
  <si>
    <t>JAIN, SWATI</t>
  </si>
  <si>
    <t>JAMERSON, SHAWN L</t>
  </si>
  <si>
    <t>JAMES, MICHAEL C</t>
  </si>
  <si>
    <t>JEFFERSON, AQUA M</t>
  </si>
  <si>
    <t>JELKS, NIKIA S</t>
  </si>
  <si>
    <t>JENKINS-MILLIGAN, DOMINIC E</t>
  </si>
  <si>
    <t>JOHNSKY, LAUREN A</t>
  </si>
  <si>
    <t>JOHNSON, SHANIN S</t>
  </si>
  <si>
    <t>JONES, BIRGIT M</t>
  </si>
  <si>
    <t>JOSEPH, SABIN A</t>
  </si>
  <si>
    <t>JOYNER, SHARON M</t>
  </si>
  <si>
    <t>JUSTICE, CHRISTOPHER D</t>
  </si>
  <si>
    <t>KAZI, AARON H</t>
  </si>
  <si>
    <t>KEELTY, MARGARET V</t>
  </si>
  <si>
    <t>KEEN, ROBERT E</t>
  </si>
  <si>
    <t>KELLY, ANDREW W</t>
  </si>
  <si>
    <t>KEMP, EDDIE L</t>
  </si>
  <si>
    <t>KONETZNY, TIMOTHY M</t>
  </si>
  <si>
    <t>KOSTUR, ADELINA J</t>
  </si>
  <si>
    <t>LACEWELL, CINDY A</t>
  </si>
  <si>
    <t>LACOSTE, KATIA</t>
  </si>
  <si>
    <t>LAMAR-REEVEY, KELLIE N</t>
  </si>
  <si>
    <t>LESTER, DANNY W</t>
  </si>
  <si>
    <t>LUKASZEWICZ, MARC S</t>
  </si>
  <si>
    <t>LYNCH, MATTHEW R</t>
  </si>
  <si>
    <t>LYNN, THOMAS E</t>
  </si>
  <si>
    <t>MAISTROS, MICHAEL G</t>
  </si>
  <si>
    <t>MANGANARO, JOSEPH C</t>
  </si>
  <si>
    <t>MARINO, JUSTIN M</t>
  </si>
  <si>
    <t>MAROUSEK, THOMAS J</t>
  </si>
  <si>
    <t>MARTIN, GREGG G</t>
  </si>
  <si>
    <t>MARTIN, NICOLAS A</t>
  </si>
  <si>
    <t>MARX, MATTHEW R</t>
  </si>
  <si>
    <t>MATESKY, LONNY J</t>
  </si>
  <si>
    <t>MAZEN, BRIAN E</t>
  </si>
  <si>
    <t>MCBRIDE, SHANNON M</t>
  </si>
  <si>
    <t>MCCAFFERY, JOSEPH W</t>
  </si>
  <si>
    <t>MCCARTHY, KIMBERLY A</t>
  </si>
  <si>
    <t>MCCORMICK, KIA S</t>
  </si>
  <si>
    <t>MCDONALD-KESTLER, PAULA K</t>
  </si>
  <si>
    <t>MCGUIRE, BRIAN D</t>
  </si>
  <si>
    <t>MCNEAL, VONETTA G</t>
  </si>
  <si>
    <t>MEBANE, WILLIAM E</t>
  </si>
  <si>
    <t>MECCA, RUTH C</t>
  </si>
  <si>
    <t>MERDOC, ANDREW C</t>
  </si>
  <si>
    <t>MITCHELL, ANDREW C</t>
  </si>
  <si>
    <t>MIZE, LAWRENCE E</t>
  </si>
  <si>
    <t>MIZE, PATRICIA D</t>
  </si>
  <si>
    <t>MONTICELLO, MICHAEL L</t>
  </si>
  <si>
    <t>MORRIS, JOE L</t>
  </si>
  <si>
    <t>MULLA, GENTIAN</t>
  </si>
  <si>
    <t>MURPHY, SEAN P</t>
  </si>
  <si>
    <t>MURRAY, ALLISON S</t>
  </si>
  <si>
    <t>NALLS, SHAHAADAH C</t>
  </si>
  <si>
    <t>NEIL, JOSEPH B</t>
  </si>
  <si>
    <t>NEVILLE, CHRISTOPHER M</t>
  </si>
  <si>
    <t>NGUYEN, ANH Q</t>
  </si>
  <si>
    <t>NGUYEN, JEANNIE D</t>
  </si>
  <si>
    <t>NORDELL, ELIZABETH M</t>
  </si>
  <si>
    <t>NUAMAH, WILLIAM</t>
  </si>
  <si>
    <t>NUNLEY, DANA Y</t>
  </si>
  <si>
    <t>OBRIWIN, ALEXANDER S</t>
  </si>
  <si>
    <t>ORR, CHRISTINE N</t>
  </si>
  <si>
    <t>OSAGHAE, IDIA I</t>
  </si>
  <si>
    <t>PANCIO, AMY L</t>
  </si>
  <si>
    <t>PARKER, KEVIN J</t>
  </si>
  <si>
    <t>PAUL, KELLY N</t>
  </si>
  <si>
    <t>PEHRSON, TAMRAH L</t>
  </si>
  <si>
    <t>PELTON, KARI L</t>
  </si>
  <si>
    <t>PENA, ANH H</t>
  </si>
  <si>
    <t>PEREZ, LYNETTE N</t>
  </si>
  <si>
    <t>PERRY, ROBERT N</t>
  </si>
  <si>
    <t>PETERS, LICINDA M</t>
  </si>
  <si>
    <t>PETERSON, REBECCA J</t>
  </si>
  <si>
    <t>PETERSON, SHARON A</t>
  </si>
  <si>
    <t>PHILLIPS, BRADLEY A</t>
  </si>
  <si>
    <t>POTEAT, DONNA N</t>
  </si>
  <si>
    <t>PROFUMO, PAOLO F</t>
  </si>
  <si>
    <t>PYLES, ERIC C</t>
  </si>
  <si>
    <t>QUANDER, ANGEL Y</t>
  </si>
  <si>
    <t>QUERNS, MICHAEL J</t>
  </si>
  <si>
    <t>QUICK, THERESA S</t>
  </si>
  <si>
    <t>QUINLAN, MICHAEL J</t>
  </si>
  <si>
    <t>RASCON, ROSA L</t>
  </si>
  <si>
    <t>REESE, JAMES J</t>
  </si>
  <si>
    <t>REFFEL, STEPHEN M</t>
  </si>
  <si>
    <t>RENZONI, LUKE R</t>
  </si>
  <si>
    <t>RESTRICK, TYLER J</t>
  </si>
  <si>
    <t>RICHARD, ANDREW J</t>
  </si>
  <si>
    <t>RIVERA, RICARDO A</t>
  </si>
  <si>
    <t>RIVETT, BRANDON J</t>
  </si>
  <si>
    <t>ROBERTS, ERIC J</t>
  </si>
  <si>
    <t>ROBINSON, HUNTER T</t>
  </si>
  <si>
    <t>RUFF, KENDALL D</t>
  </si>
  <si>
    <t>SAUM, SHELBY A</t>
  </si>
  <si>
    <t>SCHOERNER, JEFFREY A</t>
  </si>
  <si>
    <t>SCHUPP, ALEX M</t>
  </si>
  <si>
    <t>SCOTT, TRISHA R</t>
  </si>
  <si>
    <t>SHANDS, LANELLE T</t>
  </si>
  <si>
    <t>SICA, QUENTIN</t>
  </si>
  <si>
    <t>SIMMONS, GERALD A</t>
  </si>
  <si>
    <t>SIWEK, MICHAEL F</t>
  </si>
  <si>
    <t>SKINNER, AARON D</t>
  </si>
  <si>
    <t>SMITH, BRITTANY L</t>
  </si>
  <si>
    <t>SNOW, SHARON L</t>
  </si>
  <si>
    <t>SOTO, DANNY</t>
  </si>
  <si>
    <t>SOUTER, BRIAN J</t>
  </si>
  <si>
    <t>SOWA, SUSAN L</t>
  </si>
  <si>
    <t>STAHLEY, PETER W</t>
  </si>
  <si>
    <t>STEDMAN, SCOT C</t>
  </si>
  <si>
    <t>STEELE, MIA A</t>
  </si>
  <si>
    <t>STOLTZ, ROBIN E</t>
  </si>
  <si>
    <t>STRASAVICH, TODD M</t>
  </si>
  <si>
    <t>STRONG, MATTHEW R</t>
  </si>
  <si>
    <t>SVEZZESE, DENISE L</t>
  </si>
  <si>
    <t>SYDLIK, LEO J</t>
  </si>
  <si>
    <t>TAHILRAMANI, JUSTIN A</t>
  </si>
  <si>
    <t>THOMAS, JOHN E</t>
  </si>
  <si>
    <t>THOMPSON, ANN E</t>
  </si>
  <si>
    <t>TOKASH, NICOLE</t>
  </si>
  <si>
    <t>TOTTEN, RICHARD W</t>
  </si>
  <si>
    <t>TULSULKAR, VAISHALI R</t>
  </si>
  <si>
    <t>TYREE, CAROL J</t>
  </si>
  <si>
    <t>UCCI, JASON T</t>
  </si>
  <si>
    <t>UNDERHILL, ALAN R</t>
  </si>
  <si>
    <t>VANDIVER, LAURA M</t>
  </si>
  <si>
    <t>VANLUVEN, JASON E</t>
  </si>
  <si>
    <t>VEALS, TERRIJUANA P</t>
  </si>
  <si>
    <t>VEETY, LAURA R</t>
  </si>
  <si>
    <t>VELEZ, MICHAEL A</t>
  </si>
  <si>
    <t>VITAKIS, PHILLIP S</t>
  </si>
  <si>
    <t>WAGENKNECHT, GREGORY M</t>
  </si>
  <si>
    <t>WATKINS, CRISTINA M</t>
  </si>
  <si>
    <t>WEBER, ERIN K</t>
  </si>
  <si>
    <t>WEIMAN, KRISTEN L</t>
  </si>
  <si>
    <t>WELLS, MARIA R</t>
  </si>
  <si>
    <t>WHITE, TIFFANY D</t>
  </si>
  <si>
    <t>WHITMORE, MEGHAN C</t>
  </si>
  <si>
    <t>WIDEMAN, MONICA K</t>
  </si>
  <si>
    <t>WILLIAMS, ALEXIS R</t>
  </si>
  <si>
    <t>WILLIAMSON, SALMA K</t>
  </si>
  <si>
    <t>WINSLOW, MICHAEL J</t>
  </si>
  <si>
    <t>WISDOM-RUSSELL, ROSETTA</t>
  </si>
  <si>
    <t>WITTMAN, JEANNETTE M</t>
  </si>
  <si>
    <t>WOODARD, TAMMY M</t>
  </si>
  <si>
    <t>WRIGHT, DOLRICA J</t>
  </si>
  <si>
    <t>WRIGHT, JESSICA L</t>
  </si>
  <si>
    <t>WRIGHT, SHANTICE M</t>
  </si>
  <si>
    <t>WYNN-SMITH, LAVETTA D</t>
  </si>
  <si>
    <t>YAMAKAWA, LISA J</t>
  </si>
  <si>
    <t>YORK-NICOLA, AUDREY M</t>
  </si>
  <si>
    <t>ZIGMONT, KRISTEN</t>
  </si>
  <si>
    <t>ZWAKMAN, SCHON M</t>
  </si>
  <si>
    <t>KO_KS Name</t>
  </si>
  <si>
    <t>Labor, Prime Direct</t>
  </si>
  <si>
    <t>Prime Indirect &amp; FCCOM on Prime Direct Labor</t>
  </si>
  <si>
    <t>Labor, Prime Fully Burdened Cost</t>
  </si>
  <si>
    <t xml:space="preserve">Internal Labor Category </t>
  </si>
  <si>
    <t>eCRAFT LCAT Crosswalk</t>
  </si>
  <si>
    <t>Bookkeeper</t>
  </si>
  <si>
    <t>Report 1</t>
  </si>
  <si>
    <t>FPDS Awarding Contracting Organization</t>
  </si>
  <si>
    <t>FPDS Awarding Contracting Office Name</t>
  </si>
  <si>
    <t>VCE-PCF PCO</t>
  </si>
  <si>
    <t>ACC-APG</t>
  </si>
  <si>
    <t>ACC-APG: ADELPHI DIVISION</t>
  </si>
  <si>
    <t>ABBOTT, CATHERINE</t>
  </si>
  <si>
    <t>CAMUNEZ, JESSICA R</t>
  </si>
  <si>
    <t>CARMAN, ANNE</t>
  </si>
  <si>
    <t>CARMAN, ANNE M</t>
  </si>
  <si>
    <t>HARE, WALKER T</t>
  </si>
  <si>
    <t>KENNEDY, SANDRA J</t>
  </si>
  <si>
    <t>MOY, CHRISTOPHER R</t>
  </si>
  <si>
    <t>TROOPE, LEE E</t>
  </si>
  <si>
    <t>ACC-APG: BELVOIR DIVISION</t>
  </si>
  <si>
    <t xml:space="preserve">, </t>
  </si>
  <si>
    <t>DAVIS, JEAN P.</t>
  </si>
  <si>
    <t>DOYLE, DEBORAH L</t>
  </si>
  <si>
    <t>DUNCAN, LISA M</t>
  </si>
  <si>
    <t>GREGORY- ROBINSON, LISA M</t>
  </si>
  <si>
    <t>MARTIN, ARIEL J</t>
  </si>
  <si>
    <t>SELF, MICHELLE L</t>
  </si>
  <si>
    <t>STEVENS, ERIN E</t>
  </si>
  <si>
    <t>STREETER, STEVEN E</t>
  </si>
  <si>
    <t>THOMAS, ANDREA J</t>
  </si>
  <si>
    <t>ACC-APG: DIGITAL CONTRACTING CAPABILITIES COE</t>
  </si>
  <si>
    <t>ARCINIEGA, LORRAINE I</t>
  </si>
  <si>
    <t>CAFLISCH, CHRISTIAN G</t>
  </si>
  <si>
    <t>KUHL, JAMES B</t>
  </si>
  <si>
    <t>SHERICK, JADIE L</t>
  </si>
  <si>
    <t>VIERHELLER, LINDSAY M</t>
  </si>
  <si>
    <t>WHEELER, ELIZABETH C</t>
  </si>
  <si>
    <t>ACC-APG: DIVISION A</t>
  </si>
  <si>
    <t>AKERS, JASON G</t>
  </si>
  <si>
    <t>HERSCH, JOHANNA T</t>
  </si>
  <si>
    <t>IRUNGU, BETTY W</t>
  </si>
  <si>
    <t>LEACH, ERIC A</t>
  </si>
  <si>
    <t>LOWRY, ABIGAIL G</t>
  </si>
  <si>
    <t>SCHMIDT, LINDA</t>
  </si>
  <si>
    <t>WARD, TIMOTHY B</t>
  </si>
  <si>
    <t>ACC-APG: DIVISION B</t>
  </si>
  <si>
    <t>BAKER, A C</t>
  </si>
  <si>
    <t>BOWERS, NATHAN B</t>
  </si>
  <si>
    <t>BRIDGES, NAVONDI</t>
  </si>
  <si>
    <t>CARLSON, MARK E</t>
  </si>
  <si>
    <t>CARTER, LARRY W</t>
  </si>
  <si>
    <t>COBEN, GREGORY</t>
  </si>
  <si>
    <t>COOK, KEVIN J</t>
  </si>
  <si>
    <t>COSOM, SABRINNA R</t>
  </si>
  <si>
    <t>CUFF, PATRICIA M</t>
  </si>
  <si>
    <t>DELLOMO, ANDREW A</t>
  </si>
  <si>
    <t>DEL ORBE, ERCILIA M</t>
  </si>
  <si>
    <t>DEVAN, TYLER M</t>
  </si>
  <si>
    <t>DORSEY, VICTORIA M</t>
  </si>
  <si>
    <t>DOTY, DAVID</t>
  </si>
  <si>
    <t>FEDDERSEN, CORENE N</t>
  </si>
  <si>
    <t>FLETCHER, CLINTONIA M</t>
  </si>
  <si>
    <t>FUSCO, MICHAEL P</t>
  </si>
  <si>
    <t>GERINGER, BENJAMIN L</t>
  </si>
  <si>
    <t>HAMPLE, DIANE M</t>
  </si>
  <si>
    <t>HOLGORSEN, KYLE D</t>
  </si>
  <si>
    <t>KING, CHRISTOPHER W</t>
  </si>
  <si>
    <t>KURZER, PAUL J</t>
  </si>
  <si>
    <t>LEUSCHEL, DEBRA L</t>
  </si>
  <si>
    <t>LOWE, SABRINA L</t>
  </si>
  <si>
    <t>NEWBERG, RICHARD M</t>
  </si>
  <si>
    <t>ONIEAL, JOHN W</t>
  </si>
  <si>
    <t>ORTEL, KATHRYN A</t>
  </si>
  <si>
    <t>SMITH, CARLETHIA D</t>
  </si>
  <si>
    <t>TAYLOR, NATEETA D</t>
  </si>
  <si>
    <t>UNDERDUE, ADRIANA D</t>
  </si>
  <si>
    <t>WHITE, KYLE B</t>
  </si>
  <si>
    <t>WHITLEY, KIMBERLY M</t>
  </si>
  <si>
    <t>WILLIAMS, NANCY S</t>
  </si>
  <si>
    <t>WILLIAMS, NEAL L</t>
  </si>
  <si>
    <t>ACC-APG: DIVISION C</t>
  </si>
  <si>
    <t>D'ERRICO, CARLA J</t>
  </si>
  <si>
    <t>GARDNER, ERIN M</t>
  </si>
  <si>
    <t>ACC-APG: DIVISION D</t>
  </si>
  <si>
    <t>AHLGRIM, VICKI L</t>
  </si>
  <si>
    <t>ARTHUR, CURTIS M</t>
  </si>
  <si>
    <t>BAILEY, DAMION M</t>
  </si>
  <si>
    <t>BANKERD, KATHRYN J</t>
  </si>
  <si>
    <t>BRIDGES, GWENDOLYN</t>
  </si>
  <si>
    <t>BROWN, CHRISTOPHER W</t>
  </si>
  <si>
    <t>CASEY, TARA L</t>
  </si>
  <si>
    <t>COMPTON, SHERRY L</t>
  </si>
  <si>
    <t>CROSS, NAOMI</t>
  </si>
  <si>
    <t>DONOVAN, ROBIN P</t>
  </si>
  <si>
    <t>FAULCON, GREGORY</t>
  </si>
  <si>
    <t>FROST, MEGAN K</t>
  </si>
  <si>
    <t>GORHAN, SUSAN H</t>
  </si>
  <si>
    <t>HUBBARD, GEORGE B</t>
  </si>
  <si>
    <t>KOSKI, LISA M</t>
  </si>
  <si>
    <t>MAISSONET, ADELINE</t>
  </si>
  <si>
    <t>MCAUGHAN, ROGER J</t>
  </si>
  <si>
    <t>MEADOWS, GWEN E</t>
  </si>
  <si>
    <t>MILLER, ALEXANDRA C</t>
  </si>
  <si>
    <t>MILLER, KELLY G</t>
  </si>
  <si>
    <t>MOORE, ASHLEY M</t>
  </si>
  <si>
    <t>PHILLIPS, INDIRA R</t>
  </si>
  <si>
    <t>PINZON, LIAN</t>
  </si>
  <si>
    <t>RICHARDSON, CATHERINE P</t>
  </si>
  <si>
    <t>SEELMANN, WILLIAM G</t>
  </si>
  <si>
    <t>SHABANI, LABINOT</t>
  </si>
  <si>
    <t>STRAUSSER, KEVIN W</t>
  </si>
  <si>
    <t>TAULBEE, GERALD H</t>
  </si>
  <si>
    <t>TORRES, GLENDA M</t>
  </si>
  <si>
    <t>WAGNER, ERIC J</t>
  </si>
  <si>
    <t>WILLIAMS, JANICE M</t>
  </si>
  <si>
    <t>ACC-APG: EDGEWOOD DIVISION</t>
  </si>
  <si>
    <t>ALEMAN, BRENDA</t>
  </si>
  <si>
    <t>BUCHNESS, JENNIFER M</t>
  </si>
  <si>
    <t>FARMER, SYLVIA</t>
  </si>
  <si>
    <t>HONN, STUART J</t>
  </si>
  <si>
    <t>JOYNER, JONITA</t>
  </si>
  <si>
    <t>PASEDA, LENORE Y</t>
  </si>
  <si>
    <t>RAMOS, SHEILA L</t>
  </si>
  <si>
    <t>REYES, CHRISTINA S</t>
  </si>
  <si>
    <t>SHRINER, DAVID J</t>
  </si>
  <si>
    <t>ACC-APG: HUACHUCA DIVISION</t>
  </si>
  <si>
    <t>BISHOP, MISTIE D</t>
  </si>
  <si>
    <t>DE LOZIER, ANNA R</t>
  </si>
  <si>
    <t>DELUCIA, SONYA</t>
  </si>
  <si>
    <t>FAGAN, WAYNE J</t>
  </si>
  <si>
    <t>FLYNN, KAREN L</t>
  </si>
  <si>
    <t>FUSCO, AMELIA M</t>
  </si>
  <si>
    <t>GUTHRIE, EDWIN D</t>
  </si>
  <si>
    <t>JOHNSON, NANCY E</t>
  </si>
  <si>
    <t>KIMURA-LONG, DONNA Y</t>
  </si>
  <si>
    <t>KIRBY, DOUGLAS S</t>
  </si>
  <si>
    <t>MCMANUS, MICHAEL P</t>
  </si>
  <si>
    <t>MOSS, GAY R</t>
  </si>
  <si>
    <t>NEWELL, JEROME H</t>
  </si>
  <si>
    <t>OGDEN, KIMBERLY</t>
  </si>
  <si>
    <t>PHILLIPS, JESSICA M</t>
  </si>
  <si>
    <t>REED, CARLOS J</t>
  </si>
  <si>
    <t>SMITH, ZINA F</t>
  </si>
  <si>
    <t>STUCKEY, CINNAMON C</t>
  </si>
  <si>
    <t>THISSEN, ANNA E</t>
  </si>
  <si>
    <t>WHERRY, BILL W</t>
  </si>
  <si>
    <t>ACC-APG: INSTALLATION AND TECHNOLOGY DIVISION</t>
  </si>
  <si>
    <t>ANDERSON, SANDRA A</t>
  </si>
  <si>
    <t>BOYLE, THOMAS J</t>
  </si>
  <si>
    <t>DE SILVA, CHANEL D</t>
  </si>
  <si>
    <t>ENGLISH, CARRIE L</t>
  </si>
  <si>
    <t>HANKINS, JANICE</t>
  </si>
  <si>
    <t>HILDNER, CINDY C</t>
  </si>
  <si>
    <t>HUMFLEET, DAVID A</t>
  </si>
  <si>
    <t>JAMISON, GREGORY</t>
  </si>
  <si>
    <t>JOHNSTON, CHRISTOPHER L</t>
  </si>
  <si>
    <t>JONES, SHANNON E</t>
  </si>
  <si>
    <t>MACFARLAND, KATHERINE E</t>
  </si>
  <si>
    <t>MCHENRY, RENAE I.</t>
  </si>
  <si>
    <t>MOORE, LESHA N</t>
  </si>
  <si>
    <t>NGUYEN, TIEN Q</t>
  </si>
  <si>
    <t>POYNTER, MARIE</t>
  </si>
  <si>
    <t>VALDEZ, REX M</t>
  </si>
  <si>
    <t>ACC-APG: NATICK DIVISION</t>
  </si>
  <si>
    <t>BARR, SCOTT A</t>
  </si>
  <si>
    <t>BERTONE, COLLEEN M</t>
  </si>
  <si>
    <t>BOUCHARD, THOMAS J</t>
  </si>
  <si>
    <t>BRITTON, CURTIS</t>
  </si>
  <si>
    <t>BROWN, SHAWN M</t>
  </si>
  <si>
    <t>BRUNNER, JAMIE M</t>
  </si>
  <si>
    <t>BUCHANAN, MATTHEW R</t>
  </si>
  <si>
    <t>BULLEN, JASON A</t>
  </si>
  <si>
    <t>BUTLER, JAMES K</t>
  </si>
  <si>
    <t>CLARKE, ELBERT</t>
  </si>
  <si>
    <t>COLLINS, ANUSH M</t>
  </si>
  <si>
    <t>COLON-CASTRO, STEPHANIE</t>
  </si>
  <si>
    <t>CONLIN, JOHN</t>
  </si>
  <si>
    <t>CONNELL, CAMILLE B</t>
  </si>
  <si>
    <t>COOPER, JOSEPH P</t>
  </si>
  <si>
    <t>CROUCH, CHRISTOPHER L</t>
  </si>
  <si>
    <t>DALESSANDRO, MICHAEL</t>
  </si>
  <si>
    <t>DEORSEY, JEREMY A</t>
  </si>
  <si>
    <t>FETTEROLF, SARA M</t>
  </si>
  <si>
    <t>FRATIS, LEO J</t>
  </si>
  <si>
    <t>HAUBNER, SHAWN P</t>
  </si>
  <si>
    <t>HAUSER, JOHN P</t>
  </si>
  <si>
    <t>HILL, ROSEMARY</t>
  </si>
  <si>
    <t>HURT, MICHELLE S</t>
  </si>
  <si>
    <t>JONES, STEPHEN E</t>
  </si>
  <si>
    <t>JORDAN, NATHAN C</t>
  </si>
  <si>
    <t>LEE, ALBERT A</t>
  </si>
  <si>
    <t>MARCHIOLI, II, MARK</t>
  </si>
  <si>
    <t>MARCHIOLI, KENDALL A</t>
  </si>
  <si>
    <t>MCDONALD, PETER</t>
  </si>
  <si>
    <t>MEDINA, WAYNE A</t>
  </si>
  <si>
    <t>MORALES, FELICIA</t>
  </si>
  <si>
    <t>MOX, LAQUITA L</t>
  </si>
  <si>
    <t>MURPHY, BRIAN</t>
  </si>
  <si>
    <t>QUANSHAU, ADANA P</t>
  </si>
  <si>
    <t>RIDEOUT, DARLENE</t>
  </si>
  <si>
    <t>ROBERTSON, FANNIE M</t>
  </si>
  <si>
    <t>ROBLEDO, DAVID</t>
  </si>
  <si>
    <t>RUSSELL, JEANANNE M</t>
  </si>
  <si>
    <t>RUTT, GEORGE R</t>
  </si>
  <si>
    <t>SHAFFER, SARAH A</t>
  </si>
  <si>
    <t>SINGCHING, KANOELANI C</t>
  </si>
  <si>
    <t>SORDILLO, CHRISTINE F</t>
  </si>
  <si>
    <t>VINCENT, MICHAEL W</t>
  </si>
  <si>
    <t>VINT, BARTON J</t>
  </si>
  <si>
    <t>WELLMAN, ROBERTA</t>
  </si>
  <si>
    <t>ACC-APG: OFFICE OF SENIOR CONTRACTING OFFICIAL (OSCO)</t>
  </si>
  <si>
    <t>ACC-APG: ORLANDO</t>
  </si>
  <si>
    <t>ACC-APG: RTP DIVISION</t>
  </si>
  <si>
    <t>ARTIOLI, JOSEPH A</t>
  </si>
  <si>
    <t>CHANDLER, SCOTT A</t>
  </si>
  <si>
    <t>SEEGARS, DARRYL T</t>
  </si>
  <si>
    <t>ACC-APG: TAO CLASSIFIED CONTRACTING</t>
  </si>
  <si>
    <t>ACC-APG: TOBYHANNA</t>
  </si>
  <si>
    <t>COSGROVE, JORDAN E</t>
  </si>
  <si>
    <t>MAZURICK, JAMES A</t>
  </si>
  <si>
    <t>ROBINSON, WARD N</t>
  </si>
  <si>
    <t>ACC-APG: TOBYHANNA (INACTIVE)</t>
  </si>
  <si>
    <t>DOMBROSKI, ROBERT J</t>
  </si>
  <si>
    <t>PELLEGRINO, RONALD J</t>
  </si>
  <si>
    <t>REX, PATRICIA M</t>
  </si>
  <si>
    <t>YAKABOSKI, DAVID J</t>
  </si>
  <si>
    <t>ACC-ORL</t>
  </si>
  <si>
    <t>ACC-ORLANDO</t>
  </si>
  <si>
    <t>ADAMS, KEITH L</t>
  </si>
  <si>
    <t>APPLEWHITE, LAURA J</t>
  </si>
  <si>
    <t>BARNES, RALPH R</t>
  </si>
  <si>
    <t>BROWN, JOSHUA G</t>
  </si>
  <si>
    <t>BUNCH, THOMAS J</t>
  </si>
  <si>
    <t>BURRELL, MICHELLE R</t>
  </si>
  <si>
    <t>CARTER, HARRISON D</t>
  </si>
  <si>
    <t>CODNER, CORNEL D</t>
  </si>
  <si>
    <t>DARLING, TROY D</t>
  </si>
  <si>
    <t>DAVIES, JAMIE N</t>
  </si>
  <si>
    <t>DEJESUS, NAILLIL M</t>
  </si>
  <si>
    <t>ESCALANTE, MONICA J</t>
  </si>
  <si>
    <t>FAIRCLOTH, LESLIE</t>
  </si>
  <si>
    <t>FEGAL, RAYMOND</t>
  </si>
  <si>
    <t>GONZALEZ, REBECA A</t>
  </si>
  <si>
    <t>GOTAYGARCIA, ROBERTO J</t>
  </si>
  <si>
    <t>GRAHAM, JASON C</t>
  </si>
  <si>
    <t>GREGORY, LAURA L</t>
  </si>
  <si>
    <t>HAGAN, MARVIN J</t>
  </si>
  <si>
    <t>HAGLER, DAVID A</t>
  </si>
  <si>
    <t>HARVEY, TERRI L</t>
  </si>
  <si>
    <t>HENDERSON, KAREN D</t>
  </si>
  <si>
    <t>HERTL, ERIC C</t>
  </si>
  <si>
    <t>HOLDEN, JASON N</t>
  </si>
  <si>
    <t>HOWARD, BARRY</t>
  </si>
  <si>
    <t>JAIMUNGAL, SUSAN</t>
  </si>
  <si>
    <t>JENSEN, WILLIAM R</t>
  </si>
  <si>
    <t>JOHNSON, SEAN J</t>
  </si>
  <si>
    <t>KELLEY, THOMAS D</t>
  </si>
  <si>
    <t>KLEINLEIN, KURT L</t>
  </si>
  <si>
    <t>LEVERETT, JUDY H</t>
  </si>
  <si>
    <t>LOPEZ-PACHECO, CARLA</t>
  </si>
  <si>
    <t>MANZANO, RAFAEL A</t>
  </si>
  <si>
    <t>MAUSER, JUSTIN R</t>
  </si>
  <si>
    <t>MCCABE, JOHN T</t>
  </si>
  <si>
    <t>MCGRAW, CARYN H</t>
  </si>
  <si>
    <t>MCILVANE, BLAKE L</t>
  </si>
  <si>
    <t>MCKEE, LEMARLE</t>
  </si>
  <si>
    <t>MCKEEL, SHAINA S</t>
  </si>
  <si>
    <t>MINJACK, ROBERT M</t>
  </si>
  <si>
    <t>MUNIZ, MARK A</t>
  </si>
  <si>
    <t>MYERS, VERNON L</t>
  </si>
  <si>
    <t>NUMA, ERICA N</t>
  </si>
  <si>
    <t>OLIFF, GRAHAM K</t>
  </si>
  <si>
    <t>PARKS, LOVISA D</t>
  </si>
  <si>
    <t>PATTERSON, TRISTINA L</t>
  </si>
  <si>
    <t>PEREZ, BYRON E</t>
  </si>
  <si>
    <t>RIOS, ANA R</t>
  </si>
  <si>
    <t>RIVERA, METRISSIANNE D</t>
  </si>
  <si>
    <t>SANTIAGO SOSA, GUILLERMO J</t>
  </si>
  <si>
    <t>SANTOS-CONCEPCION, RICARDO</t>
  </si>
  <si>
    <t>SIMPSON, HELEN G</t>
  </si>
  <si>
    <t>STEINHAUER, DANIEL J</t>
  </si>
  <si>
    <t>STEVENSON, JANICE E</t>
  </si>
  <si>
    <t>ST PETER, DUANE A</t>
  </si>
  <si>
    <t>STRINGER, CHRISTINE</t>
  </si>
  <si>
    <t>TAYLOR, RICHARD L</t>
  </si>
  <si>
    <t>VANHOOZER, AMBER K</t>
  </si>
  <si>
    <t>VERICA, ROBERT J</t>
  </si>
  <si>
    <t>Engineer Entry</t>
  </si>
  <si>
    <t>Budget Entry</t>
  </si>
  <si>
    <t>Engineer General</t>
  </si>
  <si>
    <t>Proposed  (LOE)</t>
  </si>
  <si>
    <r>
      <t xml:space="preserve">Submit this Vendor Report, with no other attachments, to </t>
    </r>
    <r>
      <rPr>
        <b/>
        <sz val="11"/>
        <color theme="3" tint="0.499984740745262"/>
        <rFont val="Aptos Narrow"/>
        <family val="2"/>
        <scheme val="minor"/>
      </rPr>
      <t>usarmy.apg.acc.mbx.apg-vendor-report@army.mil</t>
    </r>
    <r>
      <rPr>
        <b/>
        <sz val="11"/>
        <color theme="1"/>
        <rFont val="Aptos Narrow"/>
        <family val="2"/>
        <scheme val="minor"/>
      </rPr>
      <t xml:space="preserve"> with copies to all POCs listed on the "Defined Lists" tab.  The filename for the Vendor Report will be:
(Vendor Name)_APG_Vendor_Report_(Date: MMDDYYYY).
Be sure to cc: COR and KO minimally,</t>
    </r>
    <r>
      <rPr>
        <b/>
        <sz val="11"/>
        <color rgb="FFFF0000"/>
        <rFont val="Aptos Narrow"/>
        <family val="2"/>
        <scheme val="minor"/>
      </rPr>
      <t xml:space="preserve"> on the cc line</t>
    </r>
    <r>
      <rPr>
        <b/>
        <sz val="11"/>
        <color theme="1"/>
        <rFont val="Aptos Narrow"/>
        <family val="2"/>
        <scheme val="minor"/>
      </rPr>
      <t>.  Power Automate will then notify those on the cc line of your submission by forwarding a SharePoint link to the COR  to Approve or Deny a vendor report submission.</t>
    </r>
  </si>
  <si>
    <r>
      <rPr>
        <b/>
        <sz val="11"/>
        <color theme="1"/>
        <rFont val="Aptos Narrow"/>
        <family val="2"/>
        <scheme val="minor"/>
      </rPr>
      <t>Invoice Summary</t>
    </r>
    <r>
      <rPr>
        <sz val="11"/>
        <color theme="1"/>
        <rFont val="Aptos Narrow"/>
        <family val="2"/>
        <scheme val="minor"/>
      </rPr>
      <t>:  Show how invoiced labor along with other cost elements (e.g. materials) add up to the total amount invoiced.  Feel free to edit below row 14 as needed to help show a concise breakout while minimizing administrative burden of preparing this worksheet.</t>
    </r>
  </si>
  <si>
    <t>Date</t>
  </si>
  <si>
    <t>Version</t>
  </si>
  <si>
    <t>Changes</t>
  </si>
  <si>
    <t>Incorporated a plethora of changes, including data validation, to correctly capture the contract number and task order in the proper format.  Re-write of most of the instructions for added clarification as well as many other updates (too many to list).</t>
  </si>
  <si>
    <t>Youngstown-Warren, OH</t>
  </si>
  <si>
    <t>Worcester, MA</t>
  </si>
  <si>
    <t>49340</t>
  </si>
  <si>
    <t>Wildwood-The Villages, FL</t>
  </si>
  <si>
    <t>48680</t>
  </si>
  <si>
    <t>Wenatchee-East Wenatchee, WA</t>
  </si>
  <si>
    <t>Waterbury-Shelton, CT</t>
  </si>
  <si>
    <t>47930</t>
  </si>
  <si>
    <t>Visalia, CA</t>
  </si>
  <si>
    <t>Virginia Beach-Chesapeake-Norfolk, VA-NC</t>
  </si>
  <si>
    <t>Vineland, NJ</t>
  </si>
  <si>
    <t>Vallejo, CA</t>
  </si>
  <si>
    <t>Trenton-Princeton, NJ</t>
  </si>
  <si>
    <t>Traverse City, MI</t>
  </si>
  <si>
    <t>45900</t>
  </si>
  <si>
    <t>Staunton-Stuarts Draft, VA</t>
  </si>
  <si>
    <t>Springfield, MA</t>
  </si>
  <si>
    <t>44140</t>
  </si>
  <si>
    <t>Slidell-Mandeville-Covington, LA</t>
  </si>
  <si>
    <t>43640</t>
  </si>
  <si>
    <t>Sioux Falls, SD-MN</t>
  </si>
  <si>
    <t>Sebastian-Vero Beach-West Vero Corridor, FL</t>
  </si>
  <si>
    <t>Scranton--Wilkes-Barre, PA</t>
  </si>
  <si>
    <t>Santa Rosa-Petaluma, CA</t>
  </si>
  <si>
    <t>San Luis Obispo-Paso Robles, CA</t>
  </si>
  <si>
    <t>San Juan-Bayamon-Caguas, PR</t>
  </si>
  <si>
    <t>San Francisco-Oakland-Fremont, CA</t>
  </si>
  <si>
    <t>Sandusky, OH</t>
  </si>
  <si>
    <t>41780</t>
  </si>
  <si>
    <t>San Diego-Chula Vista-Carlsbad, CA</t>
  </si>
  <si>
    <t>Salt Lake City-Murray, UT</t>
  </si>
  <si>
    <t>Salisbury, MD</t>
  </si>
  <si>
    <t>Sacramento-Roseville-Folsom, CA</t>
  </si>
  <si>
    <t>Raleigh-Cary, NC</t>
  </si>
  <si>
    <t>Racine-Mount Pleasant, WI</t>
  </si>
  <si>
    <t>Provo-Orem-Lehi, UT</t>
  </si>
  <si>
    <t>39300</t>
  </si>
  <si>
    <t>Prescott Valley-Prescott, AZ</t>
  </si>
  <si>
    <t>39150</t>
  </si>
  <si>
    <t>38860</t>
  </si>
  <si>
    <t>38340</t>
  </si>
  <si>
    <t>Pinehurst-Southern Pines, NC</t>
  </si>
  <si>
    <t>38240</t>
  </si>
  <si>
    <t>Phoenix-Mesa-Chandler, AZ</t>
  </si>
  <si>
    <t>Panama City-Panama City Beach, FL</t>
  </si>
  <si>
    <t>Paducah, KY-IL</t>
  </si>
  <si>
    <t>37140</t>
  </si>
  <si>
    <t>Omaha, NE-IA</t>
  </si>
  <si>
    <t>Olympia-Lacey-Tumwater, WA</t>
  </si>
  <si>
    <t>Ogden, UT</t>
  </si>
  <si>
    <t>Norwich-New London-Willimantic, CT</t>
  </si>
  <si>
    <t>35980</t>
  </si>
  <si>
    <t>North Port-Bradenton-Sarasota, FL</t>
  </si>
  <si>
    <t>Niles, MI</t>
  </si>
  <si>
    <t>New York-Newark-Jersey City, NY-NJ</t>
  </si>
  <si>
    <t>35300</t>
  </si>
  <si>
    <t>Naples-Marco Island, FL</t>
  </si>
  <si>
    <t>Myrtle Beach-Conway-North Myrtle Beach, SC</t>
  </si>
  <si>
    <t>Muskegon-Norton Shores, MI</t>
  </si>
  <si>
    <t>Minot, ND</t>
  </si>
  <si>
    <t>33500</t>
  </si>
  <si>
    <t>Milwaukee-Waukesha, WI</t>
  </si>
  <si>
    <t>Mankato, MN</t>
  </si>
  <si>
    <t>Manchester-Nashua, NH</t>
  </si>
  <si>
    <t>31700</t>
  </si>
  <si>
    <t>Macon-Bibb County, GA</t>
  </si>
  <si>
    <t>Longview-Kelso, WA</t>
  </si>
  <si>
    <t>Lexington Park, MD</t>
  </si>
  <si>
    <t>30500</t>
  </si>
  <si>
    <t>30340</t>
  </si>
  <si>
    <t>Las Vegas-Henderson-North Las Vegas, NV</t>
  </si>
  <si>
    <t>Kiryas Joel-Poughkeepsie-Newburgh, NY</t>
  </si>
  <si>
    <t>28880</t>
  </si>
  <si>
    <t>Kingsport-Bristol, TN-VA</t>
  </si>
  <si>
    <t>Kenosha, WI</t>
  </si>
  <si>
    <t>28450</t>
  </si>
  <si>
    <t>Kahului-Wailuku, HI</t>
  </si>
  <si>
    <t>Joplin, MO-KS</t>
  </si>
  <si>
    <t>Indianapolis-Carmel-Greenwood, IN</t>
  </si>
  <si>
    <t>Houston-Pasadena-The Woodlands, TX</t>
  </si>
  <si>
    <t>Houma-Bayou Cane-Thibodaux, LA</t>
  </si>
  <si>
    <t>Hilton Head Island-Bluffton-Port Royal, SC</t>
  </si>
  <si>
    <t>Helena, MT</t>
  </si>
  <si>
    <t>25740</t>
  </si>
  <si>
    <t>25540</t>
  </si>
  <si>
    <t>Gulfport-Biloxi, MS</t>
  </si>
  <si>
    <t>Greenville-Anderson-Greer, SC</t>
  </si>
  <si>
    <t>Grand Rapids-Wyoming-Kentwood, MI</t>
  </si>
  <si>
    <t>Fort Collins-Loveland, CO</t>
  </si>
  <si>
    <t>Fayetteville-Springdale-Rogers, AR</t>
  </si>
  <si>
    <t>Fairbanks-College, AK</t>
  </si>
  <si>
    <t>Evansville, IN</t>
  </si>
  <si>
    <t>Eugene-Springfield, OR</t>
  </si>
  <si>
    <t>Elizabethtown, KY</t>
  </si>
  <si>
    <t>Eagle Pass, TX</t>
  </si>
  <si>
    <t>20580</t>
  </si>
  <si>
    <t>Denver-Aurora-Centennial, CO</t>
  </si>
  <si>
    <t>Dayton-Kettering-Beavercreek, OH</t>
  </si>
  <si>
    <t>19430</t>
  </si>
  <si>
    <t>Cleveland, OH</t>
  </si>
  <si>
    <t>17410</t>
  </si>
  <si>
    <t>Chicago-Naperville-Elgin, IL-IN</t>
  </si>
  <si>
    <t>Chambersburg, PA</t>
  </si>
  <si>
    <t>15540</t>
  </si>
  <si>
    <t>Buffalo-Cheektowaga, NY</t>
  </si>
  <si>
    <t>Brunswick-St. Simons, GA</t>
  </si>
  <si>
    <t>Bridgeport-Stamford-Danbury, CT</t>
  </si>
  <si>
    <t>14860</t>
  </si>
  <si>
    <t>Bremerton-Silverdale-Port Orchard, WA</t>
  </si>
  <si>
    <t>Bozeman, MT</t>
  </si>
  <si>
    <t>14580</t>
  </si>
  <si>
    <t>Boston-Cambridge-Newton, MA-NH</t>
  </si>
  <si>
    <t>14460</t>
  </si>
  <si>
    <t>Birmingham, AL</t>
  </si>
  <si>
    <t>Bend, OR</t>
  </si>
  <si>
    <t>12700</t>
  </si>
  <si>
    <t>12620</t>
  </si>
  <si>
    <t>Bakersfield-Delano, CA</t>
  </si>
  <si>
    <t>Austin-Round Rock-San Marcos, TX</t>
  </si>
  <si>
    <t>Anniston-Oxford, AL</t>
  </si>
  <si>
    <t>Amherst Town-Northampton, MA</t>
  </si>
  <si>
    <t>11200</t>
  </si>
  <si>
    <t>Aguadilla, PR</t>
  </si>
  <si>
    <t>Removed the "State" selection from both the Proposed and Invoiced Labor worksheet and now have one MSA selection.</t>
  </si>
  <si>
    <t>Employee State</t>
  </si>
  <si>
    <t>Added the 2 Alpha Character Country Code to the "Employee MSA" column AFTER the MSA Code listing in the drop-down.</t>
  </si>
  <si>
    <t xml:space="preserve">OCONUS </t>
  </si>
  <si>
    <t>G-AF</t>
  </si>
  <si>
    <t>G-AX</t>
  </si>
  <si>
    <t>G-AL</t>
  </si>
  <si>
    <t>G-DZ</t>
  </si>
  <si>
    <t>G-AS</t>
  </si>
  <si>
    <t>G-AD</t>
  </si>
  <si>
    <t>G-AO</t>
  </si>
  <si>
    <t>G-AI</t>
  </si>
  <si>
    <t>G-AQ</t>
  </si>
  <si>
    <t>G-AG</t>
  </si>
  <si>
    <t>G-AR</t>
  </si>
  <si>
    <t>G-AM</t>
  </si>
  <si>
    <t>G-AW</t>
  </si>
  <si>
    <t>G-AU</t>
  </si>
  <si>
    <t>G-AT</t>
  </si>
  <si>
    <t>G-AZ</t>
  </si>
  <si>
    <t>G-BS</t>
  </si>
  <si>
    <t>G-BH</t>
  </si>
  <si>
    <t>G-BD</t>
  </si>
  <si>
    <t>G-BB</t>
  </si>
  <si>
    <t>G-BY</t>
  </si>
  <si>
    <t>G-BE</t>
  </si>
  <si>
    <t>G-BZ</t>
  </si>
  <si>
    <t>G-BJ</t>
  </si>
  <si>
    <t>G-BM</t>
  </si>
  <si>
    <t>G-BT</t>
  </si>
  <si>
    <t>G-BO</t>
  </si>
  <si>
    <t>G-BQ</t>
  </si>
  <si>
    <t>G-BA</t>
  </si>
  <si>
    <t>G-BW</t>
  </si>
  <si>
    <t>G-BV</t>
  </si>
  <si>
    <t>G-BR</t>
  </si>
  <si>
    <t>G-IO</t>
  </si>
  <si>
    <t>G-BN</t>
  </si>
  <si>
    <t>G-BG</t>
  </si>
  <si>
    <t>G-BF</t>
  </si>
  <si>
    <t>G-BI</t>
  </si>
  <si>
    <t>G-CV</t>
  </si>
  <si>
    <t>G-KH</t>
  </si>
  <si>
    <t>G-CM</t>
  </si>
  <si>
    <t>G-CA</t>
  </si>
  <si>
    <t>G-KY</t>
  </si>
  <si>
    <t>G-CF</t>
  </si>
  <si>
    <t>G-TD</t>
  </si>
  <si>
    <t>G-CL</t>
  </si>
  <si>
    <t>G-CN</t>
  </si>
  <si>
    <t>G-CX</t>
  </si>
  <si>
    <t>G-CC</t>
  </si>
  <si>
    <t>G-CO</t>
  </si>
  <si>
    <t>G-KM</t>
  </si>
  <si>
    <t>G-CG</t>
  </si>
  <si>
    <t>G-CD</t>
  </si>
  <si>
    <t>G-CK</t>
  </si>
  <si>
    <t>G-CR</t>
  </si>
  <si>
    <t>G-CI</t>
  </si>
  <si>
    <t>G-HR</t>
  </si>
  <si>
    <t>G-CU</t>
  </si>
  <si>
    <t>G-CW</t>
  </si>
  <si>
    <t>G-CY</t>
  </si>
  <si>
    <t>G-CZ</t>
  </si>
  <si>
    <t>G-DK</t>
  </si>
  <si>
    <t>G-DJ</t>
  </si>
  <si>
    <t>G-DM</t>
  </si>
  <si>
    <t>G-DO</t>
  </si>
  <si>
    <t>G-EC</t>
  </si>
  <si>
    <t>G-EG</t>
  </si>
  <si>
    <t>G-SV</t>
  </si>
  <si>
    <t>G-GQ</t>
  </si>
  <si>
    <t>G-ER</t>
  </si>
  <si>
    <t>G-EE</t>
  </si>
  <si>
    <t>G-SZ</t>
  </si>
  <si>
    <t>G-ET</t>
  </si>
  <si>
    <t>G-FK</t>
  </si>
  <si>
    <t>G-FO</t>
  </si>
  <si>
    <t>G-FJ</t>
  </si>
  <si>
    <t>G-FI</t>
  </si>
  <si>
    <t>G-FR</t>
  </si>
  <si>
    <t>G-GF</t>
  </si>
  <si>
    <t>G-PF</t>
  </si>
  <si>
    <t>G-TF</t>
  </si>
  <si>
    <t>G-GA</t>
  </si>
  <si>
    <t>G-GM</t>
  </si>
  <si>
    <t>G-GE</t>
  </si>
  <si>
    <t>G-DE</t>
  </si>
  <si>
    <t>G-GH</t>
  </si>
  <si>
    <t>G-GI</t>
  </si>
  <si>
    <t>G-GR</t>
  </si>
  <si>
    <t>G-GL</t>
  </si>
  <si>
    <t>G-GD</t>
  </si>
  <si>
    <t>G-GP</t>
  </si>
  <si>
    <t>G-66</t>
  </si>
  <si>
    <t>G-GT</t>
  </si>
  <si>
    <t>G-GG</t>
  </si>
  <si>
    <t>G-GN</t>
  </si>
  <si>
    <t>G-GW</t>
  </si>
  <si>
    <t>G-GY</t>
  </si>
  <si>
    <t>G-HT</t>
  </si>
  <si>
    <t>G-HM</t>
  </si>
  <si>
    <t>G-VA</t>
  </si>
  <si>
    <t>G-HN</t>
  </si>
  <si>
    <t>G-HK</t>
  </si>
  <si>
    <t>G-HU</t>
  </si>
  <si>
    <t>G-IS</t>
  </si>
  <si>
    <t>G-IN</t>
  </si>
  <si>
    <t>G-ID</t>
  </si>
  <si>
    <t>G-IR</t>
  </si>
  <si>
    <t>G-IQ</t>
  </si>
  <si>
    <t>G-IE</t>
  </si>
  <si>
    <t>G-IM</t>
  </si>
  <si>
    <t>G-IL</t>
  </si>
  <si>
    <t>G-IT</t>
  </si>
  <si>
    <t>G-JM</t>
  </si>
  <si>
    <t>G-JP</t>
  </si>
  <si>
    <t>G-JE</t>
  </si>
  <si>
    <t>G-JO</t>
  </si>
  <si>
    <t>G-KZ</t>
  </si>
  <si>
    <t>G-KE</t>
  </si>
  <si>
    <t>G-KI</t>
  </si>
  <si>
    <t>G-KP</t>
  </si>
  <si>
    <t>G-KR</t>
  </si>
  <si>
    <t>G-KW</t>
  </si>
  <si>
    <t>G-KG</t>
  </si>
  <si>
    <t>G-LA</t>
  </si>
  <si>
    <t>G-LV</t>
  </si>
  <si>
    <t>G-LB</t>
  </si>
  <si>
    <t>G-LS</t>
  </si>
  <si>
    <t>G-LR</t>
  </si>
  <si>
    <t>G-LY</t>
  </si>
  <si>
    <t>G-LI</t>
  </si>
  <si>
    <t>G-LT</t>
  </si>
  <si>
    <t>G-LU</t>
  </si>
  <si>
    <t>G-MO</t>
  </si>
  <si>
    <t>G-MG</t>
  </si>
  <si>
    <t>G-MW</t>
  </si>
  <si>
    <t>G-MY</t>
  </si>
  <si>
    <t>G-MV</t>
  </si>
  <si>
    <t>G-ML</t>
  </si>
  <si>
    <t>G-MT</t>
  </si>
  <si>
    <t>G-MH</t>
  </si>
  <si>
    <t>G-MQ</t>
  </si>
  <si>
    <t>G-MR</t>
  </si>
  <si>
    <t>G-MU</t>
  </si>
  <si>
    <t>G-YT</t>
  </si>
  <si>
    <t>G-MX</t>
  </si>
  <si>
    <t>G-FM</t>
  </si>
  <si>
    <t>G-MD</t>
  </si>
  <si>
    <t>G-MC</t>
  </si>
  <si>
    <t>G-MN</t>
  </si>
  <si>
    <t>G-ME</t>
  </si>
  <si>
    <t>G-MS</t>
  </si>
  <si>
    <t>G-MA</t>
  </si>
  <si>
    <t>G-MZ</t>
  </si>
  <si>
    <t>G-MM</t>
  </si>
  <si>
    <t>G-NA</t>
  </si>
  <si>
    <t>G-NR</t>
  </si>
  <si>
    <t>G-NP</t>
  </si>
  <si>
    <t>G-NL</t>
  </si>
  <si>
    <t>G-NC</t>
  </si>
  <si>
    <t>G-NZ</t>
  </si>
  <si>
    <t>G-NI</t>
  </si>
  <si>
    <t>G-NE</t>
  </si>
  <si>
    <t>G-NG</t>
  </si>
  <si>
    <t>G-NU</t>
  </si>
  <si>
    <t>G-NF</t>
  </si>
  <si>
    <t>G-MK</t>
  </si>
  <si>
    <t>G-MP</t>
  </si>
  <si>
    <t>G-NO</t>
  </si>
  <si>
    <t>G-OM</t>
  </si>
  <si>
    <t>G-PK</t>
  </si>
  <si>
    <t>G-PW</t>
  </si>
  <si>
    <t>G-PS</t>
  </si>
  <si>
    <t>G-PA</t>
  </si>
  <si>
    <t>G-PG</t>
  </si>
  <si>
    <t>G-PY</t>
  </si>
  <si>
    <t>G-PE</t>
  </si>
  <si>
    <t>G-PH</t>
  </si>
  <si>
    <t>G-PN</t>
  </si>
  <si>
    <t>G-PL</t>
  </si>
  <si>
    <t>G-PT</t>
  </si>
  <si>
    <t>G-72</t>
  </si>
  <si>
    <t>G-QA</t>
  </si>
  <si>
    <t>G-RE</t>
  </si>
  <si>
    <t>G-RO</t>
  </si>
  <si>
    <t>G-RU</t>
  </si>
  <si>
    <t>G-RW</t>
  </si>
  <si>
    <t>G-BL</t>
  </si>
  <si>
    <t>G-SH</t>
  </si>
  <si>
    <t>G-KN</t>
  </si>
  <si>
    <t>G-LC</t>
  </si>
  <si>
    <t>G-MF</t>
  </si>
  <si>
    <t>G-PM</t>
  </si>
  <si>
    <t>G-VC</t>
  </si>
  <si>
    <t>G-WS</t>
  </si>
  <si>
    <t>G-SM</t>
  </si>
  <si>
    <t>G-ST</t>
  </si>
  <si>
    <t>G-SA</t>
  </si>
  <si>
    <t>G-SN</t>
  </si>
  <si>
    <t>G-RS</t>
  </si>
  <si>
    <t>G-SC</t>
  </si>
  <si>
    <t>G-SL</t>
  </si>
  <si>
    <t>G-SG</t>
  </si>
  <si>
    <t>G-SX</t>
  </si>
  <si>
    <t>G-SK</t>
  </si>
  <si>
    <t>G-SI</t>
  </si>
  <si>
    <t>G-SB</t>
  </si>
  <si>
    <t>G-SO</t>
  </si>
  <si>
    <t>G-ZA</t>
  </si>
  <si>
    <t>G-GS</t>
  </si>
  <si>
    <t>G-SS</t>
  </si>
  <si>
    <t>G-ES</t>
  </si>
  <si>
    <t>G-LK</t>
  </si>
  <si>
    <t>G-SD</t>
  </si>
  <si>
    <t>G-SR</t>
  </si>
  <si>
    <t>G-SJ</t>
  </si>
  <si>
    <t>G-SE</t>
  </si>
  <si>
    <t>G-CH</t>
  </si>
  <si>
    <t>G-SY</t>
  </si>
  <si>
    <t>G-TW</t>
  </si>
  <si>
    <t>G-TJ</t>
  </si>
  <si>
    <t>G-TZ</t>
  </si>
  <si>
    <t>G-TH</t>
  </si>
  <si>
    <t>G-TL</t>
  </si>
  <si>
    <t>G-TG</t>
  </si>
  <si>
    <t>G-TK</t>
  </si>
  <si>
    <t>G-TO</t>
  </si>
  <si>
    <t>G-TT</t>
  </si>
  <si>
    <t>G-TN</t>
  </si>
  <si>
    <t>G-TR</t>
  </si>
  <si>
    <t>G-TM</t>
  </si>
  <si>
    <t>G-TC</t>
  </si>
  <si>
    <t>G-TV</t>
  </si>
  <si>
    <t>G-UG</t>
  </si>
  <si>
    <t>G-UA</t>
  </si>
  <si>
    <t>G-AE</t>
  </si>
  <si>
    <t>G-GB</t>
  </si>
  <si>
    <t>G-UM</t>
  </si>
  <si>
    <t>G-US</t>
  </si>
  <si>
    <t>G-UY</t>
  </si>
  <si>
    <t>G-UZ</t>
  </si>
  <si>
    <t>G-VU</t>
  </si>
  <si>
    <t>G-VE</t>
  </si>
  <si>
    <t>G-VN</t>
  </si>
  <si>
    <t>G-VG</t>
  </si>
  <si>
    <t>G-78</t>
  </si>
  <si>
    <t>G-WF</t>
  </si>
  <si>
    <t>G-EH</t>
  </si>
  <si>
    <t>G-YE</t>
  </si>
  <si>
    <t>G-ZM</t>
  </si>
  <si>
    <t>G-ZW</t>
  </si>
  <si>
    <t>Inserted a false column (hidden) preceding the "Employee MSA" column in both the Proposed and Invoiced Labor columns.  This was accomplished to avoid potential data ingestion Tool issues for the LCAT Tool that ingests these APG Vendor Reports.</t>
  </si>
  <si>
    <t>Added an easily identified version number in the first row of the Quick Start Guide.  Also resized the table from B1:K3 to B1:K2 within the Invoice Summary worksheet.  This change was incorporated as the data ingestion Tool (LCAT Tool) was pulling the vendor data from the 3rd row versus the 2nd row of information.</t>
  </si>
  <si>
    <t>Input required in columns M, N, and O within "active rows."  Submission will be rejected if M, N, or O are left blank or if Vendor formulas are inputted.  Similarly, if values are inputted into M, N, or O within an "active row," an LCAT entry must be inputted in column F.</t>
  </si>
  <si>
    <t>Input required in columns K, L, and M within "active rows."  Submission will be rejected if K, L, or M are left blank or if Vendor formulas are inputted.  Similarly, if values are inputted into K, L, or M within an "active row," an LCAT entry must be inputted in column E.</t>
  </si>
  <si>
    <t>Delta between Invoiced and Proposed</t>
  </si>
  <si>
    <t>Delta %</t>
  </si>
  <si>
    <t>Delta $</t>
  </si>
  <si>
    <t>Extended $</t>
  </si>
  <si>
    <t>Not Proposed</t>
  </si>
  <si>
    <t>Accurately Billed (Absolute)</t>
  </si>
  <si>
    <t>Underbilled &lt; 0%</t>
  </si>
  <si>
    <t>Overbilled between &gt; 0% and &lt; 5.0%</t>
  </si>
  <si>
    <t>Underbilled &lt; 0.0%</t>
  </si>
  <si>
    <t>Category - Inner Ring</t>
  </si>
  <si>
    <t>Billing Variance ($)</t>
  </si>
  <si>
    <t>Category - Outer Ring</t>
  </si>
  <si>
    <t>Invoice Status ($)</t>
  </si>
  <si>
    <t>Category - Outer Ring (Gross)</t>
  </si>
  <si>
    <t>Invoice Status $ - Net</t>
  </si>
  <si>
    <t>% Invoice</t>
  </si>
  <si>
    <t>Government</t>
  </si>
  <si>
    <r>
      <rPr>
        <b/>
        <i/>
        <sz val="11"/>
        <color theme="1"/>
        <rFont val="Aptos Narrow"/>
        <family val="2"/>
        <scheme val="minor"/>
      </rPr>
      <t xml:space="preserve">Invoice Summary </t>
    </r>
    <r>
      <rPr>
        <sz val="11"/>
        <color theme="1"/>
        <rFont val="Aptos Narrow"/>
        <family val="2"/>
        <scheme val="minor"/>
      </rPr>
      <t xml:space="preserve">tab:  Data Validation requiring date in the M/DD/YYYY format for the Invoice_Date, Start Date, and End Date in the 2nd row (cells E2, F2, and G2, respectively).  Also, set rules to avoid illegitimate dates, such as 3/42/206777.
</t>
    </r>
    <r>
      <rPr>
        <b/>
        <i/>
        <sz val="11"/>
        <color theme="1"/>
        <rFont val="Aptos Narrow"/>
        <family val="2"/>
        <scheme val="minor"/>
      </rPr>
      <t>Invoice Summary</t>
    </r>
    <r>
      <rPr>
        <b/>
        <sz val="11"/>
        <color theme="1"/>
        <rFont val="Aptos Narrow"/>
        <family val="2"/>
        <scheme val="minor"/>
      </rPr>
      <t>:</t>
    </r>
    <r>
      <rPr>
        <sz val="11"/>
        <color theme="1"/>
        <rFont val="Aptos Narrow"/>
        <family val="2"/>
        <scheme val="minor"/>
      </rPr>
      <t xml:space="preserve">  Changed Instructional Up Arrow located in cell H3 from "Select" to read "Dropdown PoP." 
</t>
    </r>
    <r>
      <rPr>
        <b/>
        <i/>
        <sz val="11"/>
        <color theme="1"/>
        <rFont val="Aptos Narrow"/>
        <family val="2"/>
        <scheme val="minor"/>
      </rPr>
      <t>Proposed Labor</t>
    </r>
    <r>
      <rPr>
        <sz val="11"/>
        <color theme="1"/>
        <rFont val="Aptos Narrow"/>
        <family val="2"/>
        <scheme val="minor"/>
      </rPr>
      <t xml:space="preserve"> sheet:  Conditional formatting is now triggered if columns K, L, or M are left blank within an "active row."  Submission will be rejected if columns K, L, or M are left blank or if Vendor formulas are inputted.  Similarly, column E requires an LCAT entry if values are in columns K, L, or M of an "active row."
</t>
    </r>
    <r>
      <rPr>
        <b/>
        <i/>
        <sz val="11"/>
        <color theme="1"/>
        <rFont val="Aptos Narrow"/>
        <family val="2"/>
        <scheme val="minor"/>
      </rPr>
      <t>Invoiced Labor</t>
    </r>
    <r>
      <rPr>
        <sz val="11"/>
        <color theme="1"/>
        <rFont val="Aptos Narrow"/>
        <family val="2"/>
        <scheme val="minor"/>
      </rPr>
      <t xml:space="preserve"> sheet:  Conditional formatting is now triggered if columns M, N, or O are left blank within an "active row."  Submission will be rejected if columns M, N, or O are left blank or if Vendor formulas are inputted.  Similarly, column F requires an LCAT entry if values are in columns M, N, or O of an "active row."
</t>
    </r>
    <r>
      <rPr>
        <b/>
        <i/>
        <sz val="11"/>
        <color theme="1"/>
        <rFont val="Aptos Narrow"/>
        <family val="2"/>
        <scheme val="minor"/>
      </rPr>
      <t>Proposed &amp; Invoiced Labor</t>
    </r>
    <r>
      <rPr>
        <i/>
        <sz val="11"/>
        <color theme="1"/>
        <rFont val="Aptos Narrow"/>
        <family val="2"/>
        <scheme val="minor"/>
      </rPr>
      <t xml:space="preserve"> </t>
    </r>
    <r>
      <rPr>
        <sz val="11"/>
        <color theme="1"/>
        <rFont val="Aptos Narrow"/>
        <family val="2"/>
        <scheme val="minor"/>
      </rPr>
      <t>worksheets:  Format Rows and Format Columns have been disabled.  Vendors can no longer hide rows or columns as they create data ingestion errors.</t>
    </r>
  </si>
  <si>
    <t>Pie Chart</t>
  </si>
  <si>
    <t>Overbilled &gt; 0% and &lt; 5.0%</t>
  </si>
  <si>
    <t>Not Proposed or "Unmatched"</t>
  </si>
  <si>
    <t>Invoiced</t>
  </si>
  <si>
    <t>Invoiced Excluding "Not Proposed"</t>
  </si>
  <si>
    <t>APG Vendor Report - Version 4.3</t>
  </si>
  <si>
    <t>Contracting Officer Representative (COR)</t>
  </si>
  <si>
    <t>Contracting Officer (KO)</t>
  </si>
  <si>
    <r>
      <t xml:space="preserve">Potential Recovery  </t>
    </r>
    <r>
      <rPr>
        <u/>
        <sz val="14"/>
        <color theme="1"/>
        <rFont val="Aptos Narrow"/>
        <family val="2"/>
        <scheme val="minor"/>
      </rPr>
      <t xml:space="preserve">&gt; = </t>
    </r>
    <r>
      <rPr>
        <sz val="14"/>
        <color theme="1"/>
        <rFont val="Aptos Narrow"/>
        <family val="2"/>
        <scheme val="minor"/>
      </rPr>
      <t>5.0%</t>
    </r>
  </si>
  <si>
    <t>Single Bar</t>
  </si>
  <si>
    <t>Stacked Bar</t>
  </si>
  <si>
    <t>Billing Categories</t>
  </si>
  <si>
    <t>Invoice Category</t>
  </si>
  <si>
    <t>Bar Charts</t>
  </si>
  <si>
    <t>Row Labels</t>
  </si>
  <si>
    <t>Overbilled &gt; 0 &lt; 5%</t>
  </si>
  <si>
    <r>
      <t xml:space="preserve">Recovery  </t>
    </r>
    <r>
      <rPr>
        <b/>
        <u/>
        <sz val="14"/>
        <color theme="1"/>
        <rFont val="Aptos Narrow"/>
        <family val="2"/>
        <scheme val="minor"/>
      </rPr>
      <t>&gt;</t>
    </r>
    <r>
      <rPr>
        <b/>
        <sz val="14"/>
        <color theme="1"/>
        <rFont val="Aptos Narrow"/>
        <family val="2"/>
        <scheme val="minor"/>
      </rPr>
      <t xml:space="preserve"> = 5%</t>
    </r>
  </si>
  <si>
    <r>
      <rPr>
        <b/>
        <i/>
        <sz val="11"/>
        <color theme="1"/>
        <rFont val="Aptos Narrow"/>
        <family val="2"/>
        <scheme val="minor"/>
      </rPr>
      <t>Proposed and Invoiced</t>
    </r>
    <r>
      <rPr>
        <i/>
        <sz val="11"/>
        <color theme="1"/>
        <rFont val="Aptos Narrow"/>
        <family val="2"/>
        <scheme val="minor"/>
      </rPr>
      <t xml:space="preserve"> </t>
    </r>
    <r>
      <rPr>
        <sz val="11"/>
        <color theme="1"/>
        <rFont val="Aptos Narrow"/>
        <family val="2"/>
        <scheme val="minor"/>
      </rPr>
      <t xml:space="preserve">worksheets:  Conditional Formatting is triggered when a Proposed or Invoiced LCAT is absent when corresponding values for HRS, DL and Total Cost are populated, OR, when the LCAT is selected and one or more of the 3 corresponding values are missing.  This assists the Analyst in identifying proposal or invoicing errors in the submission.  Submission will be rejected when mustard colored highlighting is present.
</t>
    </r>
    <r>
      <rPr>
        <b/>
        <i/>
        <sz val="11"/>
        <color theme="1"/>
        <rFont val="Aptos Narrow"/>
        <family val="2"/>
        <scheme val="minor"/>
      </rPr>
      <t>Defined Lists</t>
    </r>
    <r>
      <rPr>
        <sz val="11"/>
        <color theme="1"/>
        <rFont val="Aptos Narrow"/>
        <family val="2"/>
        <scheme val="minor"/>
      </rPr>
      <t xml:space="preserve">:  Similarly, cells H4:I6 MUST be Inputted to remove conditional formatting.  Submission will be rejected when mustard colored highlighting is present.
</t>
    </r>
    <r>
      <rPr>
        <b/>
        <i/>
        <sz val="11"/>
        <color theme="1"/>
        <rFont val="Aptos Narrow"/>
        <family val="2"/>
        <scheme val="minor"/>
      </rPr>
      <t xml:space="preserve">Potential Recovery Amount </t>
    </r>
    <r>
      <rPr>
        <i/>
        <sz val="11"/>
        <color theme="1"/>
        <rFont val="Aptos Narrow"/>
        <family val="2"/>
        <scheme val="minor"/>
      </rPr>
      <t xml:space="preserve">and </t>
    </r>
    <r>
      <rPr>
        <b/>
        <i/>
        <sz val="11"/>
        <color theme="1"/>
        <rFont val="Aptos Narrow"/>
        <family val="2"/>
        <scheme val="minor"/>
      </rPr>
      <t xml:space="preserve">Visualizations </t>
    </r>
    <r>
      <rPr>
        <sz val="11"/>
        <color theme="1"/>
        <rFont val="Aptos Narrow"/>
        <family val="2"/>
        <scheme val="minor"/>
      </rPr>
      <t>Worksheets (Visualization I and II):</t>
    </r>
    <r>
      <rPr>
        <i/>
        <sz val="11"/>
        <color theme="1"/>
        <rFont val="Aptos Narrow"/>
        <family val="2"/>
        <scheme val="minor"/>
      </rPr>
      <t xml:space="preserve">
</t>
    </r>
    <r>
      <rPr>
        <sz val="11"/>
        <color theme="1"/>
        <rFont val="Aptos Narrow"/>
        <family val="2"/>
        <scheme val="minor"/>
      </rPr>
      <t>These worksheets quantify and display the variance between Proposed and Invoiced amounts. The variance is calculated and then extended by the number of Invoiced Hours (column J) to determine the total potential recovery amount</t>
    </r>
    <r>
      <rPr>
        <i/>
        <sz val="11"/>
        <color theme="1"/>
        <rFont val="Aptos Narrow"/>
        <family val="2"/>
        <scheme val="minor"/>
      </rPr>
      <t>.</t>
    </r>
    <r>
      <rPr>
        <sz val="11"/>
        <color theme="1"/>
        <rFont val="Aptos Narrow"/>
        <family val="2"/>
        <scheme val="minor"/>
      </rPr>
      <t xml:space="preserve">
</t>
    </r>
    <r>
      <rPr>
        <b/>
        <i/>
        <sz val="11"/>
        <color theme="1"/>
        <rFont val="Aptos Narrow"/>
        <family val="2"/>
        <scheme val="minor"/>
      </rPr>
      <t xml:space="preserve">Visualization I </t>
    </r>
    <r>
      <rPr>
        <i/>
        <sz val="11"/>
        <color theme="1"/>
        <rFont val="Aptos Narrow"/>
        <family val="2"/>
        <scheme val="minor"/>
      </rPr>
      <t xml:space="preserve">worksheet added – Dual-Layer Donut Chart
The worksheet includes a dual‑layer donut chart that visually summarizes invoice status and billing variance:
</t>
    </r>
    <r>
      <rPr>
        <b/>
        <i/>
        <sz val="11"/>
        <color theme="1"/>
        <rFont val="Aptos Narrow"/>
        <family val="2"/>
        <scheme val="minor"/>
      </rPr>
      <t>Outer Ring</t>
    </r>
    <r>
      <rPr>
        <i/>
        <sz val="11"/>
        <color theme="1"/>
        <rFont val="Aptos Narrow"/>
        <family val="2"/>
        <scheme val="minor"/>
      </rPr>
      <t xml:space="preserve">
</t>
    </r>
    <r>
      <rPr>
        <sz val="11"/>
        <color theme="1"/>
        <rFont val="Aptos Narrow"/>
        <family val="2"/>
        <scheme val="minor"/>
      </rPr>
      <t xml:space="preserve">Displays the “Not Proposed” or "Unmatched" portion of the invoice (highlighted red).
The remainder of the ring represents the “Invoiced Excluding "Not Proposed” amount (highlighted gray).
</t>
    </r>
    <r>
      <rPr>
        <i/>
        <sz val="11"/>
        <color theme="1"/>
        <rFont val="Aptos Narrow"/>
        <family val="2"/>
        <scheme val="minor"/>
      </rPr>
      <t xml:space="preserve">
</t>
    </r>
    <r>
      <rPr>
        <b/>
        <i/>
        <sz val="11"/>
        <color theme="1"/>
        <rFont val="Aptos Narrow"/>
        <family val="2"/>
        <scheme val="minor"/>
      </rPr>
      <t>Inner Ring</t>
    </r>
    <r>
      <rPr>
        <i/>
        <sz val="11"/>
        <color theme="1"/>
        <rFont val="Aptos Narrow"/>
        <family val="2"/>
        <scheme val="minor"/>
      </rPr>
      <t xml:space="preserve">
Represents billing variance categories using color coding:
</t>
    </r>
    <r>
      <rPr>
        <b/>
        <i/>
        <sz val="11"/>
        <color theme="1"/>
        <rFont val="Aptos Narrow"/>
        <family val="2"/>
        <scheme val="minor"/>
      </rPr>
      <t>Mauve (pink) –</t>
    </r>
    <r>
      <rPr>
        <i/>
        <sz val="11"/>
        <color theme="1"/>
        <rFont val="Aptos Narrow"/>
        <family val="2"/>
        <scheme val="minor"/>
      </rPr>
      <t xml:space="preserve"> Potential Recovery Amount ≥ 5%
</t>
    </r>
    <r>
      <rPr>
        <b/>
        <i/>
        <sz val="11"/>
        <color theme="1"/>
        <rFont val="Aptos Narrow"/>
        <family val="2"/>
        <scheme val="minor"/>
      </rPr>
      <t>Orange</t>
    </r>
    <r>
      <rPr>
        <i/>
        <sz val="11"/>
        <color theme="1"/>
        <rFont val="Aptos Narrow"/>
        <family val="2"/>
        <scheme val="minor"/>
      </rPr>
      <t xml:space="preserve"> – Overbilled between &gt;0% and &lt;5%
</t>
    </r>
    <r>
      <rPr>
        <b/>
        <i/>
        <sz val="11"/>
        <color theme="1"/>
        <rFont val="Aptos Narrow"/>
        <family val="2"/>
        <scheme val="minor"/>
      </rPr>
      <t>Green</t>
    </r>
    <r>
      <rPr>
        <i/>
        <sz val="11"/>
        <color theme="1"/>
        <rFont val="Aptos Narrow"/>
        <family val="2"/>
        <scheme val="minor"/>
      </rPr>
      <t xml:space="preserve"> – Underbilled &lt; 0%
</t>
    </r>
    <r>
      <rPr>
        <sz val="11"/>
        <color theme="1"/>
        <rFont val="Aptos Narrow"/>
        <family val="2"/>
        <scheme val="minor"/>
      </rPr>
      <t xml:space="preserve">Each segment is sized according to the calculated dollar value of the variance category, providing a quick read of how billing discrepancies are distributed.
</t>
    </r>
    <r>
      <rPr>
        <b/>
        <i/>
        <sz val="11"/>
        <color theme="1"/>
        <rFont val="Aptos Narrow"/>
        <family val="2"/>
        <scheme val="minor"/>
      </rPr>
      <t>Visualization II:</t>
    </r>
    <r>
      <rPr>
        <sz val="11"/>
        <color theme="1"/>
        <rFont val="Aptos Narrow"/>
        <family val="2"/>
        <scheme val="minor"/>
      </rPr>
      <t xml:space="preserve">  Provides same metrics as Visualization I, but with different visualization graphics, depicting a separate Pie Chart that displays the Total Invoice Amount, the "Not Proposed" or Unmatched and the Invoiced Excluding "Not Proposed."  The 2nd visualization is a Stacked Bar Chart that shows all Overbilled, broken down by &gt; = 5% (Mauve/pink highlighting color) and &gt; 0% and &lt; 5% depicted in an orange highlighted color.  The second column (green highlighted color) displays the Underbilled &lt; 0%.</t>
    </r>
  </si>
  <si>
    <r>
      <rPr>
        <b/>
        <sz val="11"/>
        <color theme="1"/>
        <rFont val="Aptos Narrow"/>
        <family val="2"/>
        <scheme val="minor"/>
      </rPr>
      <t>Defined Lists</t>
    </r>
    <r>
      <rPr>
        <sz val="11"/>
        <color theme="1"/>
        <rFont val="Aptos Narrow"/>
        <family val="2"/>
        <scheme val="minor"/>
      </rPr>
      <t>:  List all companies performing  with corresponding CAGE codes and identify if each company is a prime contractor or subcontractor.  Also list all CLINs (may be narrowed to only applicable ones, but listing more won't cause any problems) along with a short description of supplies/services of each CLIN.  All POCs for Government and Contractor (Prime only) must be identified to ensure proper distribution of reports and other documentation.  Note that cells H4:I6 MUST be inputted to remove conditional formatting.  Failure to input these cells will result in a rejection of the submission.</t>
    </r>
  </si>
  <si>
    <r>
      <t>Vendor LCAT Crosswalk:</t>
    </r>
    <r>
      <rPr>
        <sz val="11"/>
        <color theme="1"/>
        <rFont val="Aptos Narrow"/>
        <family val="2"/>
        <scheme val="minor"/>
      </rPr>
      <t xml:space="preserve">
If the vendor elects to import an existing Excel worksheet that accomplishes the requirements, as described below, they may do so, however, the worksheet shall be named "Vendor LCAT Crosswalk."  Please prepare this support as you would like to receive it if you were representing the government.  It should be clear, transparent, and self-explanatory. 
</t>
    </r>
    <r>
      <rPr>
        <u/>
        <sz val="11"/>
        <color theme="1"/>
        <rFont val="Aptos Narrow"/>
        <family val="2"/>
        <scheme val="minor"/>
      </rPr>
      <t>Requirements of the Vendor LCAT Crosswalk</t>
    </r>
    <r>
      <rPr>
        <sz val="11"/>
        <color theme="1"/>
        <rFont val="Aptos Narrow"/>
        <family val="2"/>
        <scheme val="minor"/>
      </rPr>
      <t xml:space="preserve">:  
Vendors are required to provide a Labor Category (LCAT) crosswalk  that includes a separate column for those LCATs originally proposed along with a corresponding column that identifies the "Best Fit" choice (615 LCAT choices).  Specifically, these 615 choices include "Professional" and "SCA" (Service Contract Act) labor descriptions provided in pdf format to facilitate a "Best Fit" selection.
These entries, by row, shall also  include the corresponding direct labor rates proposed.  LCATs that are added post award or during PoP (never proposed) need to be added (rebase lined) and coordinated, and agreed to by the KO.   These entries shall include the Company Name, LCAT, geographic location, and its respective direct labor rate by PoP.
</t>
    </r>
  </si>
  <si>
    <r>
      <rPr>
        <b/>
        <sz val="11"/>
        <color theme="1"/>
        <rFont val="Aptos Narrow"/>
        <family val="2"/>
        <scheme val="minor"/>
      </rPr>
      <t>Invoiced Labor</t>
    </r>
    <r>
      <rPr>
        <sz val="11"/>
        <color theme="1"/>
        <rFont val="Aptos Narrow"/>
        <family val="2"/>
        <scheme val="minor"/>
      </rPr>
      <t xml:space="preserve">:  List all labor categories (LCATs) and corresponding fields (e.g. location, hours, etc.) being invoiced.  LCATs/individuals being invoiced shall be listed once for each CLIN being invoiced (e.g. if Chris P. Bacon performs CLIN 0001 &amp; 0002, then list him in two different rows, one per CLIN).
Vendors are encouraged to tailor the Employee Name or ID# (Column L) to denote Overtime (OT) or other </t>
    </r>
    <r>
      <rPr>
        <b/>
        <sz val="11"/>
        <color theme="1"/>
        <rFont val="Aptos Narrow"/>
        <family val="2"/>
        <scheme val="minor"/>
      </rPr>
      <t>differentiators</t>
    </r>
    <r>
      <rPr>
        <sz val="11"/>
        <color theme="1"/>
        <rFont val="Aptos Narrow"/>
        <family val="2"/>
        <scheme val="minor"/>
      </rPr>
      <t xml:space="preserve"> as the situation may dictate, e.g., John Smith-OT, E05492-OT, John Smith-Shift_2, etc.  Please coordinate with your COR and KO for maximum effectiveness.
Column O should reflect column N's entry w/burden (Fringe, O/H, G&amp;A, etc. but </t>
    </r>
    <r>
      <rPr>
        <b/>
        <sz val="11"/>
        <color theme="1"/>
        <rFont val="Aptos Narrow"/>
        <family val="2"/>
        <scheme val="minor"/>
      </rPr>
      <t>NOT Fee)</t>
    </r>
    <r>
      <rPr>
        <sz val="11"/>
        <color theme="1"/>
        <rFont val="Aptos Narrow"/>
        <family val="2"/>
        <scheme val="minor"/>
      </rPr>
      <t xml:space="preserve">.  Similarly, Subcontractor entries in column O would include the Prime's additional burden, such as G&amp;A and SHC, but </t>
    </r>
    <r>
      <rPr>
        <b/>
        <sz val="11"/>
        <color theme="1"/>
        <rFont val="Aptos Narrow"/>
        <family val="2"/>
        <scheme val="minor"/>
      </rPr>
      <t xml:space="preserve">NOT Fee. </t>
    </r>
    <r>
      <rPr>
        <sz val="11"/>
        <color theme="1"/>
        <rFont val="Aptos Narrow"/>
        <family val="2"/>
        <scheme val="minor"/>
      </rPr>
      <t xml:space="preserve"> Fee is captured within cell G33 of the Invoiced Summary tab and should reconcile with the WAWF cost voucher.
Do not include any formulas in the Invoiced Labor worksheet, and specifically not in columns M, N, and O.</t>
    </r>
  </si>
  <si>
    <r>
      <rPr>
        <b/>
        <sz val="11"/>
        <color theme="1"/>
        <rFont val="Aptos Narrow"/>
        <family val="2"/>
        <scheme val="minor"/>
      </rPr>
      <t>Proposed Labor</t>
    </r>
    <r>
      <rPr>
        <sz val="11"/>
        <color theme="1"/>
        <rFont val="Aptos Narrow"/>
        <family val="2"/>
        <scheme val="minor"/>
      </rPr>
      <t xml:space="preserve">:  List all labor categories (LCATs) and corresponding fields (e.g. location, hours, etc.) proposed for the period/year being invoiced.  For subcontracts, direct cost is the amount paid by the prime to the subcontractors including any indirect costs and profit to the subcontractor, while total cost would be the cost to the Government including direct cost paid to the subcontractor plus any indirect expenses (e.g. subcontractor handling charge (SHC) and/or G&amp;A) from the prime Contractor. 
Specifically, column M should reflect column L's entry w/burden (Fringe, O/H, G&amp;A, etc. but </t>
    </r>
    <r>
      <rPr>
        <b/>
        <sz val="11"/>
        <color theme="1"/>
        <rFont val="Aptos Narrow"/>
        <family val="2"/>
        <scheme val="minor"/>
      </rPr>
      <t>NOT Fee</t>
    </r>
    <r>
      <rPr>
        <sz val="11"/>
        <color theme="1"/>
        <rFont val="Aptos Narrow"/>
        <family val="2"/>
        <scheme val="minor"/>
      </rPr>
      <t xml:space="preserve">).  Similarly, Subcontractor entries in column M would include the Prime's additional burden, such as G&amp;A and SHC, but </t>
    </r>
    <r>
      <rPr>
        <b/>
        <sz val="11"/>
        <color theme="1"/>
        <rFont val="Aptos Narrow"/>
        <family val="2"/>
        <scheme val="minor"/>
      </rPr>
      <t>NOT Fee</t>
    </r>
    <r>
      <rPr>
        <sz val="11"/>
        <color theme="1"/>
        <rFont val="Aptos Narrow"/>
        <family val="2"/>
        <scheme val="minor"/>
      </rPr>
      <t>.  Fee is captured within cell G33 of the Invoiced Summary tab and should reconcile with the WAWF cost voucher.
Do not include any formulas in the Proposed Labor worksheet, and specifically, not in columns K, L, and M.</t>
    </r>
  </si>
  <si>
    <t>Red Tab Sheets are reserved to be completed in accordance with CDRL Instructions - Contract Modification Log and Projections.</t>
  </si>
  <si>
    <t>I</t>
  </si>
  <si>
    <t>Potential Recovery &gt;= 5%</t>
  </si>
  <si>
    <t>Category</t>
  </si>
  <si>
    <t>Amount</t>
  </si>
  <si>
    <t>Invoice</t>
  </si>
  <si>
    <r>
      <t xml:space="preserve">Potential Recovery </t>
    </r>
    <r>
      <rPr>
        <b/>
        <u/>
        <sz val="12"/>
        <color theme="1"/>
        <rFont val="Aptos Narrow"/>
        <family val="2"/>
        <scheme val="minor"/>
      </rPr>
      <t xml:space="preserve"> &gt;</t>
    </r>
    <r>
      <rPr>
        <b/>
        <sz val="12"/>
        <color theme="1"/>
        <rFont val="Aptos Narrow"/>
        <family val="2"/>
        <scheme val="minor"/>
      </rPr>
      <t xml:space="preserve"> 5.0%</t>
    </r>
  </si>
  <si>
    <t>Count of LCATs Invoiced</t>
  </si>
  <si>
    <t>Contracting Specialist (KS)</t>
  </si>
  <si>
    <r>
      <t xml:space="preserve">Potential Recovery Amount:
This streamlined analysis sheet captures cost overruns by identifying each unique LCAT descriptor, defined by:  Company Name, LCAT, and Geographic Location.  A weighted average is computed for each separate unique descriptor for both the Proposed AND the Invoiced direct labor rates.  
There are five (5) separate buckets, defined by the percentage above or below the Proposed Direct Labor Cost, relative to the Invoiced Direct Labor (delta).  They are as follows:
Potential Recovery </t>
    </r>
    <r>
      <rPr>
        <b/>
        <u/>
        <sz val="11"/>
        <color theme="1"/>
        <rFont val="Aptos Narrow"/>
        <family val="2"/>
        <scheme val="minor"/>
      </rPr>
      <t>&gt;</t>
    </r>
    <r>
      <rPr>
        <b/>
        <sz val="11"/>
        <color theme="1"/>
        <rFont val="Aptos Narrow"/>
        <family val="2"/>
        <scheme val="minor"/>
      </rPr>
      <t xml:space="preserve"> 5% - Mauve colored heading):  See column P of the Potential Recovery Amount" worksheet.
Overbilled between &gt; 0% and &lt; 5% - Orange colored heading - see column Q of the" Potential Recovery Amount" worksheet.
Not Proposed - Red colored heading in column R.
Underbilled &lt; 0% - Green colored heading in column S.
Accurately Billed (Absolute): - Blue colored heading located in column T.
The aggregate of each separate "bucket" is displayed in Visualization I &amp; Visualization II worksheets.
Invoiced rate submissions that were never proposed nor rebase lined will return a "Not Proposed" response in column I and shall be addressed immediately.  CORs may reject CDRL submissions that identify "Not Proposed" responses.
A "Contractor Notes" column (column Q) has been added to capture contractor feedback regarding computed cost overruns. 
Contractors are encouraged to import support data (Excel or pdf) in a separate tab/worksheet, they deem appropriate in support of assertions made in column Q, "Contractor Notes".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</si>
</sst>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0.0"/>
    <numFmt numFmtId="165" formatCode="&quot;$&quot;#,##0"/>
    <numFmt numFmtId="166" formatCode="&quot;$&quot;#,##0.00"/>
    <numFmt numFmtId="167" formatCode="0.0%"/>
    <numFmt numFmtId="168" formatCode="dd\ mmm\ yyyy"/>
    <numFmt numFmtId="169" formatCode="_(* #,##0_);_(* \(#,##0\);_(* &quot;-&quot;??_);_(@_)"/>
    <numFmt numFmtId="170" formatCode="0.0"/>
    <numFmt numFmtId="171" formatCode="&quot;$&quot;#,##0.0"/>
  </numFmts>
  <fonts count="45">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2"/>
      <color theme="1"/>
      <name val="Aptos Narrow"/>
      <family val="2"/>
      <scheme val="minor"/>
    </font>
    <font>
      <sz val="10"/>
      <color theme="1"/>
      <name val="Aptos Narrow"/>
      <family val="2"/>
      <scheme val="minor"/>
    </font>
    <font>
      <sz val="11"/>
      <name val="Aptos Narrow"/>
      <family val="2"/>
    </font>
    <font>
      <sz val="9"/>
      <color indexed="81"/>
      <name val="Tahoma"/>
      <family val="2"/>
    </font>
    <font>
      <b/>
      <sz val="9"/>
      <color indexed="81"/>
      <name val="Tahoma"/>
      <family val="2"/>
    </font>
    <font>
      <b/>
      <sz val="11"/>
      <color theme="8" tint="-0.499984740745262"/>
      <name val="Aptos Narrow"/>
      <family val="2"/>
      <scheme val="minor"/>
    </font>
    <font>
      <b/>
      <sz val="11"/>
      <color theme="8"/>
      <name val="Aptos Narrow"/>
      <family val="2"/>
      <scheme val="minor"/>
    </font>
    <font>
      <sz val="20"/>
      <color rgb="FFFF3300"/>
      <name val="Aptos Narrow"/>
      <family val="2"/>
      <scheme val="minor"/>
    </font>
    <font>
      <b/>
      <sz val="11"/>
      <name val="Aptos Narrow"/>
      <family val="2"/>
      <scheme val="minor"/>
    </font>
    <font>
      <sz val="11"/>
      <name val="Aptos Narrow"/>
      <family val="2"/>
      <scheme val="minor"/>
    </font>
    <font>
      <sz val="12"/>
      <name val="Aptos Narrow"/>
      <family val="2"/>
      <scheme val="minor"/>
    </font>
    <font>
      <u/>
      <sz val="11"/>
      <color theme="10"/>
      <name val="Aptos Narrow"/>
      <family val="2"/>
      <scheme val="minor"/>
    </font>
    <font>
      <b/>
      <sz val="14"/>
      <color theme="10"/>
      <name val="Aptos Narrow"/>
      <family val="2"/>
      <scheme val="minor"/>
    </font>
    <font>
      <b/>
      <sz val="14"/>
      <color theme="1"/>
      <name val="Aptos Narrow"/>
      <family val="2"/>
      <scheme val="minor"/>
    </font>
    <font>
      <sz val="14"/>
      <color theme="1"/>
      <name val="Aptos Narrow"/>
      <family val="2"/>
      <scheme val="minor"/>
    </font>
    <font>
      <b/>
      <sz val="14"/>
      <color theme="8"/>
      <name val="Aptos Narrow"/>
      <family val="2"/>
      <scheme val="minor"/>
    </font>
    <font>
      <b/>
      <sz val="11"/>
      <color rgb="FFFF0000"/>
      <name val="Aptos Narrow"/>
      <family val="2"/>
      <scheme val="minor"/>
    </font>
    <font>
      <b/>
      <sz val="16"/>
      <color theme="1"/>
      <name val="Aptos Narrow"/>
      <family val="2"/>
      <scheme val="minor"/>
    </font>
    <font>
      <sz val="16"/>
      <color theme="0"/>
      <name val="Aptos Narrow"/>
      <family val="2"/>
      <scheme val="minor"/>
    </font>
    <font>
      <sz val="16"/>
      <color theme="1"/>
      <name val="Aptos Narrow"/>
      <family val="2"/>
      <scheme val="minor"/>
    </font>
    <font>
      <u/>
      <sz val="11"/>
      <color theme="1"/>
      <name val="Aptos Narrow"/>
      <family val="2"/>
      <scheme val="minor"/>
    </font>
    <font>
      <b/>
      <sz val="14"/>
      <name val="Aptos Narrow"/>
      <family val="2"/>
      <scheme val="minor"/>
    </font>
    <font>
      <sz val="11"/>
      <color theme="8" tint="-0.249977111117893"/>
      <name val="Aptos Narrow"/>
      <family val="2"/>
      <scheme val="minor"/>
    </font>
    <font>
      <sz val="10"/>
      <color rgb="FF000000"/>
      <name val="Arial"/>
      <family val="2"/>
    </font>
    <font>
      <sz val="9"/>
      <color rgb="FF333333"/>
      <name val="Arial"/>
      <family val="2"/>
    </font>
    <font>
      <u/>
      <sz val="16"/>
      <color rgb="FF333333"/>
      <name val="Arial"/>
      <family val="2"/>
    </font>
    <font>
      <b/>
      <sz val="11"/>
      <color theme="3" tint="0.499984740745262"/>
      <name val="Aptos Narrow"/>
      <family val="2"/>
      <scheme val="minor"/>
    </font>
    <font>
      <sz val="24"/>
      <color theme="1"/>
      <name val="Aptos Narrow"/>
      <family val="2"/>
      <scheme val="minor"/>
    </font>
    <font>
      <i/>
      <sz val="11"/>
      <color theme="1"/>
      <name val="Aptos Narrow"/>
      <family val="2"/>
      <scheme val="minor"/>
    </font>
    <font>
      <b/>
      <u/>
      <sz val="12"/>
      <color theme="1"/>
      <name val="Aptos Narrow"/>
      <family val="2"/>
      <scheme val="minor"/>
    </font>
    <font>
      <u/>
      <sz val="14"/>
      <color theme="1"/>
      <name val="Aptos Narrow"/>
      <family val="2"/>
      <scheme val="minor"/>
    </font>
    <font>
      <b/>
      <i/>
      <sz val="11"/>
      <color theme="1"/>
      <name val="Aptos Narrow"/>
      <family val="2"/>
      <scheme val="minor"/>
    </font>
    <font>
      <sz val="12"/>
      <color theme="1"/>
      <name val="Aptos Narrow"/>
      <family val="2"/>
      <scheme val="minor"/>
    </font>
    <font>
      <sz val="11"/>
      <color theme="1"/>
      <name val="Segoe UI"/>
      <family val="2"/>
    </font>
    <font>
      <b/>
      <sz val="11"/>
      <color theme="1"/>
      <name val="Segoe UI"/>
      <family val="2"/>
    </font>
    <font>
      <b/>
      <sz val="24"/>
      <color theme="1"/>
      <name val="Segoe UI"/>
      <family val="2"/>
    </font>
    <font>
      <sz val="10"/>
      <color theme="1"/>
      <name val="Arial Unicode MS"/>
    </font>
    <font>
      <b/>
      <sz val="13.5"/>
      <color theme="1"/>
      <name val="Segoe UI"/>
      <family val="2"/>
    </font>
    <font>
      <b/>
      <u/>
      <sz val="14"/>
      <color theme="1"/>
      <name val="Aptos Narrow"/>
      <family val="2"/>
      <scheme val="minor"/>
    </font>
    <font>
      <sz val="16"/>
      <name val="Aptos Narrow"/>
      <family val="2"/>
      <scheme val="minor"/>
    </font>
    <font>
      <b/>
      <u/>
      <sz val="11"/>
      <color theme="1"/>
      <name val="Aptos Narrow"/>
      <family val="2"/>
      <scheme val="minor"/>
    </font>
  </fonts>
  <fills count="2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rgb="FFFFFF99"/>
        <bgColor indexed="64"/>
      </patternFill>
    </fill>
    <fill>
      <patternFill patternType="solid">
        <fgColor theme="7" tint="0.79998168889431442"/>
        <bgColor indexed="64"/>
      </patternFill>
    </fill>
    <fill>
      <patternFill patternType="solid">
        <fgColor theme="2"/>
        <bgColor indexed="64"/>
      </patternFill>
    </fill>
    <fill>
      <patternFill patternType="solid">
        <fgColor theme="9"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rgb="FF00FFCC"/>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FF505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8" tint="0.79998168889431442"/>
        <bgColor theme="8" tint="0.79998168889431442"/>
      </patternFill>
    </fill>
    <fill>
      <patternFill patternType="solid">
        <fgColor theme="4" tint="0.79998168889431442"/>
        <bgColor indexed="64"/>
      </patternFill>
    </fill>
    <fill>
      <patternFill patternType="solid">
        <fgColor rgb="FFFFFFFF"/>
        <bgColor rgb="FFFFFFFF"/>
      </patternFill>
    </fill>
    <fill>
      <patternFill patternType="solid">
        <fgColor rgb="FFF7F7F7"/>
        <bgColor rgb="FFFFFFFF"/>
      </patternFill>
    </fill>
    <fill>
      <patternFill patternType="solid">
        <fgColor theme="7" tint="0.59999389629810485"/>
        <bgColor indexed="64"/>
      </patternFill>
    </fill>
    <fill>
      <patternFill patternType="solid">
        <fgColor theme="5" tint="0.79998168889431442"/>
        <bgColor indexed="64"/>
      </patternFill>
    </fill>
    <fill>
      <patternFill patternType="solid">
        <fgColor rgb="FF00B0F0"/>
        <bgColor indexed="64"/>
      </patternFill>
    </fill>
    <fill>
      <patternFill patternType="solid">
        <fgColor rgb="FFE63C3C"/>
        <bgColor indexed="64"/>
      </patternFill>
    </fill>
    <fill>
      <patternFill patternType="solid">
        <fgColor rgb="FFFF4D4D"/>
        <bgColor indexed="64"/>
      </patternFill>
    </fill>
    <fill>
      <patternFill patternType="solid">
        <fgColor rgb="FFFB923C"/>
        <bgColor indexed="64"/>
      </patternFill>
    </fill>
  </fills>
  <borders count="4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thick">
        <color indexed="64"/>
      </right>
      <top/>
      <bottom/>
      <diagonal/>
    </border>
    <border>
      <left style="thick">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theme="8" tint="0.39997558519241921"/>
      </top>
      <bottom style="thin">
        <color indexed="64"/>
      </bottom>
      <diagonal/>
    </border>
    <border>
      <left style="thin">
        <color theme="8" tint="0.39997558519241921"/>
      </left>
      <right style="thin">
        <color theme="8" tint="0.39997558519241921"/>
      </right>
      <top style="thin">
        <color theme="8" tint="0.39997558519241921"/>
      </top>
      <bottom style="thin">
        <color theme="8" tint="0.39997558519241921"/>
      </bottom>
      <diagonal/>
    </border>
    <border>
      <left style="thin">
        <color theme="8" tint="0.39997558519241921"/>
      </left>
      <right style="thin">
        <color theme="8" tint="0.39997558519241921"/>
      </right>
      <top style="thin">
        <color theme="8" tint="0.39997558519241921"/>
      </top>
      <bottom/>
      <diagonal/>
    </border>
    <border>
      <left style="thin">
        <color indexed="64"/>
      </left>
      <right style="thin">
        <color indexed="64"/>
      </right>
      <top style="thin">
        <color theme="8" tint="0.39997558519241921"/>
      </top>
      <bottom/>
      <diagonal/>
    </border>
    <border>
      <left style="thin">
        <color rgb="FFDDDDDD"/>
      </left>
      <right style="thin">
        <color rgb="FFDDDDDD"/>
      </right>
      <top style="thin">
        <color rgb="FFDDDDDD"/>
      </top>
      <bottom style="thin">
        <color rgb="FFDDDDDD"/>
      </bottom>
      <diagonal/>
    </border>
    <border>
      <left style="thin">
        <color indexed="64"/>
      </left>
      <right/>
      <top/>
      <bottom/>
      <diagonal/>
    </border>
    <border>
      <left/>
      <right style="thin">
        <color indexed="64"/>
      </right>
      <top/>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5">
    <xf numFmtId="0" fontId="0" fillId="0" borderId="0"/>
    <xf numFmtId="9" fontId="1" fillId="0" borderId="0" applyFont="0" applyFill="0" applyBorder="0" applyAlignment="0" applyProtection="0"/>
    <xf numFmtId="0" fontId="15" fillId="0" borderId="0" applyNumberFormat="0" applyFill="0" applyBorder="0" applyAlignment="0" applyProtection="0"/>
    <xf numFmtId="43" fontId="1" fillId="0" borderId="0" applyFont="0" applyFill="0" applyBorder="0" applyAlignment="0" applyProtection="0"/>
    <xf numFmtId="0" fontId="27" fillId="0" borderId="0"/>
  </cellStyleXfs>
  <cellXfs count="342">
    <xf numFmtId="0" fontId="0" fillId="0" borderId="0" xfId="0"/>
    <xf numFmtId="0" fontId="2" fillId="0" borderId="0" xfId="0" applyFont="1"/>
    <xf numFmtId="0" fontId="0" fillId="0" borderId="0" xfId="0" applyAlignment="1">
      <alignment horizontal="center"/>
    </xf>
    <xf numFmtId="0" fontId="0" fillId="0" borderId="0" xfId="0" applyAlignment="1">
      <alignment horizontal="center" wrapText="1"/>
    </xf>
    <xf numFmtId="165" fontId="0" fillId="0" borderId="0" xfId="0" applyNumberFormat="1"/>
    <xf numFmtId="0" fontId="0" fillId="0" borderId="0" xfId="0" applyProtection="1">
      <protection locked="0"/>
    </xf>
    <xf numFmtId="0" fontId="2" fillId="0" borderId="0" xfId="0" applyFont="1" applyAlignment="1">
      <alignment horizontal="center"/>
    </xf>
    <xf numFmtId="166" fontId="0" fillId="0" borderId="0" xfId="0" applyNumberFormat="1"/>
    <xf numFmtId="0" fontId="0" fillId="0" borderId="0" xfId="0" applyAlignment="1" applyProtection="1">
      <alignment horizontal="center"/>
      <protection locked="0"/>
    </xf>
    <xf numFmtId="0" fontId="6" fillId="0" borderId="0" xfId="0" applyFont="1" applyProtection="1">
      <protection locked="0"/>
    </xf>
    <xf numFmtId="0" fontId="2" fillId="0" borderId="0" xfId="0" applyFont="1" applyProtection="1">
      <protection locked="0"/>
    </xf>
    <xf numFmtId="165" fontId="2" fillId="0" borderId="0" xfId="0" applyNumberFormat="1" applyFont="1" applyAlignment="1" applyProtection="1">
      <alignment horizontal="right"/>
      <protection locked="0"/>
    </xf>
    <xf numFmtId="165" fontId="0" fillId="0" borderId="0" xfId="0" applyNumberFormat="1" applyProtection="1">
      <protection locked="0"/>
    </xf>
    <xf numFmtId="0" fontId="0" fillId="0" borderId="0" xfId="0" applyAlignment="1">
      <alignment vertical="center"/>
    </xf>
    <xf numFmtId="0" fontId="2" fillId="4" borderId="4" xfId="0" applyFont="1" applyFill="1" applyBorder="1" applyProtection="1">
      <protection locked="0"/>
    </xf>
    <xf numFmtId="165" fontId="2" fillId="4" borderId="6" xfId="0" applyNumberFormat="1" applyFont="1" applyFill="1" applyBorder="1" applyAlignment="1" applyProtection="1">
      <alignment horizontal="right"/>
      <protection locked="0"/>
    </xf>
    <xf numFmtId="0" fontId="0" fillId="4" borderId="5" xfId="0" applyFill="1" applyBorder="1" applyAlignment="1" applyProtection="1">
      <alignment horizontal="center"/>
      <protection locked="0"/>
    </xf>
    <xf numFmtId="0" fontId="0" fillId="4" borderId="3" xfId="0" applyFill="1" applyBorder="1" applyAlignment="1" applyProtection="1">
      <alignment horizontal="center"/>
      <protection locked="0"/>
    </xf>
    <xf numFmtId="0" fontId="2" fillId="4" borderId="7" xfId="0" applyFont="1" applyFill="1" applyBorder="1" applyProtection="1">
      <protection locked="0"/>
    </xf>
    <xf numFmtId="165" fontId="2" fillId="4" borderId="8" xfId="0" applyNumberFormat="1" applyFont="1" applyFill="1" applyBorder="1" applyAlignment="1" applyProtection="1">
      <alignment horizontal="right"/>
      <protection locked="0"/>
    </xf>
    <xf numFmtId="0" fontId="0" fillId="7" borderId="0" xfId="0" applyFill="1" applyProtection="1">
      <protection locked="0"/>
    </xf>
    <xf numFmtId="165" fontId="0" fillId="0" borderId="0" xfId="0" applyNumberFormat="1" applyAlignment="1">
      <alignment wrapText="1"/>
    </xf>
    <xf numFmtId="0" fontId="0" fillId="0" borderId="0" xfId="0" applyAlignment="1">
      <alignment wrapText="1"/>
    </xf>
    <xf numFmtId="0" fontId="2" fillId="0" borderId="0" xfId="0" applyFont="1" applyAlignment="1">
      <alignment wrapText="1"/>
    </xf>
    <xf numFmtId="0" fontId="10" fillId="0" borderId="2" xfId="0" applyFont="1" applyBorder="1" applyAlignment="1">
      <alignment vertical="center" wrapText="1"/>
    </xf>
    <xf numFmtId="0" fontId="10" fillId="0" borderId="0" xfId="0" applyFont="1"/>
    <xf numFmtId="0" fontId="14" fillId="0" borderId="0" xfId="0" applyFont="1"/>
    <xf numFmtId="0" fontId="15" fillId="0" borderId="0" xfId="2" applyBorder="1" applyAlignment="1">
      <alignment vertical="center"/>
    </xf>
    <xf numFmtId="0" fontId="0" fillId="7" borderId="0" xfId="0" applyFill="1" applyAlignment="1" applyProtection="1">
      <alignment horizontal="center"/>
      <protection locked="0"/>
    </xf>
    <xf numFmtId="0" fontId="0" fillId="7" borderId="0" xfId="0" applyFill="1" applyAlignment="1" applyProtection="1">
      <alignment horizontal="left"/>
      <protection locked="0"/>
    </xf>
    <xf numFmtId="164" fontId="0" fillId="7" borderId="0" xfId="0" applyNumberFormat="1" applyFill="1" applyProtection="1">
      <protection locked="0"/>
    </xf>
    <xf numFmtId="165" fontId="0" fillId="7" borderId="0" xfId="0" applyNumberFormat="1" applyFill="1" applyProtection="1">
      <protection locked="0"/>
    </xf>
    <xf numFmtId="0" fontId="12" fillId="7" borderId="0" xfId="0" applyFont="1" applyFill="1" applyAlignment="1" applyProtection="1">
      <alignment horizontal="center"/>
      <protection locked="0"/>
    </xf>
    <xf numFmtId="0" fontId="0" fillId="7" borderId="10" xfId="0" applyFill="1" applyBorder="1" applyProtection="1">
      <protection locked="0"/>
    </xf>
    <xf numFmtId="0" fontId="0" fillId="7" borderId="9" xfId="0" applyFill="1" applyBorder="1" applyAlignment="1" applyProtection="1">
      <alignment horizontal="center"/>
      <protection locked="0"/>
    </xf>
    <xf numFmtId="49" fontId="0" fillId="7" borderId="0" xfId="0" applyNumberFormat="1" applyFill="1" applyAlignment="1" applyProtection="1">
      <alignment horizontal="center"/>
      <protection locked="0"/>
    </xf>
    <xf numFmtId="0" fontId="13" fillId="7" borderId="0" xfId="0" applyFont="1" applyFill="1" applyAlignment="1" applyProtection="1">
      <alignment vertical="center"/>
      <protection locked="0"/>
    </xf>
    <xf numFmtId="0" fontId="13" fillId="7" borderId="0" xfId="0" applyFont="1" applyFill="1" applyProtection="1">
      <protection locked="0"/>
    </xf>
    <xf numFmtId="0" fontId="11" fillId="0" borderId="0" xfId="0" applyFont="1" applyAlignment="1" applyProtection="1">
      <alignment vertical="center"/>
      <protection locked="0"/>
    </xf>
    <xf numFmtId="0" fontId="10" fillId="2" borderId="19" xfId="0" applyFont="1" applyFill="1" applyBorder="1" applyAlignment="1" applyProtection="1">
      <alignment horizontal="center" vertical="center" wrapText="1"/>
      <protection locked="0"/>
    </xf>
    <xf numFmtId="0" fontId="10" fillId="2" borderId="20" xfId="0" applyFont="1" applyFill="1" applyBorder="1" applyAlignment="1" applyProtection="1">
      <alignment horizontal="center" vertical="center" wrapText="1"/>
      <protection locked="0"/>
    </xf>
    <xf numFmtId="0" fontId="10" fillId="2" borderId="21" xfId="0" applyFont="1" applyFill="1" applyBorder="1" applyAlignment="1" applyProtection="1">
      <alignment horizontal="center" vertical="center" wrapText="1"/>
      <protection locked="0"/>
    </xf>
    <xf numFmtId="0" fontId="0" fillId="0" borderId="0" xfId="0" applyAlignment="1" applyProtection="1">
      <alignment horizontal="right"/>
      <protection locked="0"/>
    </xf>
    <xf numFmtId="3" fontId="0" fillId="0" borderId="0" xfId="0" applyNumberFormat="1" applyProtection="1">
      <protection locked="0"/>
    </xf>
    <xf numFmtId="0" fontId="2" fillId="0" borderId="14" xfId="0" applyFont="1" applyBorder="1" applyProtection="1">
      <protection locked="0"/>
    </xf>
    <xf numFmtId="166" fontId="2" fillId="0" borderId="13" xfId="0" applyNumberFormat="1" applyFont="1" applyBorder="1" applyAlignment="1" applyProtection="1">
      <alignment horizontal="center"/>
      <protection locked="0"/>
    </xf>
    <xf numFmtId="0" fontId="0" fillId="0" borderId="14" xfId="0" applyBorder="1" applyProtection="1">
      <protection locked="0"/>
    </xf>
    <xf numFmtId="166" fontId="0" fillId="0" borderId="13" xfId="0" applyNumberFormat="1" applyBorder="1" applyAlignment="1" applyProtection="1">
      <alignment horizontal="center"/>
      <protection locked="0"/>
    </xf>
    <xf numFmtId="0" fontId="2" fillId="0" borderId="12" xfId="0" applyFont="1" applyBorder="1" applyProtection="1">
      <protection locked="0"/>
    </xf>
    <xf numFmtId="166" fontId="2" fillId="0" borderId="11" xfId="0" applyNumberFormat="1" applyFont="1" applyBorder="1" applyAlignment="1" applyProtection="1">
      <alignment horizontal="center"/>
      <protection locked="0"/>
    </xf>
    <xf numFmtId="0" fontId="0" fillId="0" borderId="16" xfId="0" applyBorder="1" applyProtection="1">
      <protection locked="0"/>
    </xf>
    <xf numFmtId="17" fontId="0" fillId="0" borderId="2" xfId="0" applyNumberFormat="1" applyBorder="1" applyProtection="1">
      <protection locked="0"/>
    </xf>
    <xf numFmtId="17" fontId="0" fillId="0" borderId="13" xfId="0" applyNumberFormat="1" applyBorder="1" applyProtection="1">
      <protection locked="0"/>
    </xf>
    <xf numFmtId="0" fontId="0" fillId="12" borderId="14" xfId="0" applyFill="1" applyBorder="1" applyProtection="1">
      <protection locked="0"/>
    </xf>
    <xf numFmtId="0" fontId="0" fillId="12" borderId="2" xfId="0" applyFill="1" applyBorder="1" applyProtection="1">
      <protection locked="0"/>
    </xf>
    <xf numFmtId="0" fontId="0" fillId="12" borderId="13" xfId="0" applyFill="1" applyBorder="1" applyProtection="1">
      <protection locked="0"/>
    </xf>
    <xf numFmtId="0" fontId="0" fillId="11" borderId="14" xfId="0" applyFill="1" applyBorder="1" applyProtection="1">
      <protection locked="0"/>
    </xf>
    <xf numFmtId="0" fontId="0" fillId="11" borderId="2" xfId="0" applyFill="1" applyBorder="1" applyProtection="1">
      <protection locked="0"/>
    </xf>
    <xf numFmtId="0" fontId="0" fillId="11" borderId="13" xfId="0" applyFill="1" applyBorder="1" applyProtection="1">
      <protection locked="0"/>
    </xf>
    <xf numFmtId="0" fontId="0" fillId="11" borderId="12" xfId="0" applyFill="1" applyBorder="1" applyProtection="1">
      <protection locked="0"/>
    </xf>
    <xf numFmtId="0" fontId="0" fillId="11" borderId="17" xfId="0" applyFill="1" applyBorder="1" applyProtection="1">
      <protection locked="0"/>
    </xf>
    <xf numFmtId="0" fontId="0" fillId="11" borderId="11" xfId="0" applyFill="1" applyBorder="1" applyProtection="1">
      <protection locked="0"/>
    </xf>
    <xf numFmtId="0" fontId="2" fillId="0" borderId="2" xfId="0" applyFont="1" applyBorder="1" applyAlignment="1">
      <alignment horizontal="left" vertical="center" wrapText="1"/>
    </xf>
    <xf numFmtId="0" fontId="0" fillId="6" borderId="2" xfId="0" applyFill="1" applyBorder="1" applyAlignment="1">
      <alignment horizontal="left" vertical="center" wrapText="1"/>
    </xf>
    <xf numFmtId="0" fontId="0" fillId="5" borderId="2" xfId="0" applyFill="1" applyBorder="1" applyAlignment="1">
      <alignment horizontal="left" vertical="center" wrapText="1"/>
    </xf>
    <xf numFmtId="0" fontId="0" fillId="3" borderId="2" xfId="0" applyFill="1" applyBorder="1" applyAlignment="1">
      <alignment horizontal="left" vertical="center" wrapText="1"/>
    </xf>
    <xf numFmtId="0" fontId="0" fillId="8" borderId="2" xfId="0" applyFill="1" applyBorder="1" applyAlignment="1">
      <alignment horizontal="left" vertical="center" wrapText="1"/>
    </xf>
    <xf numFmtId="0" fontId="0" fillId="13" borderId="2" xfId="0" applyFill="1" applyBorder="1" applyAlignment="1">
      <alignment horizontal="left" vertical="center" wrapText="1"/>
    </xf>
    <xf numFmtId="0" fontId="0" fillId="0" borderId="0" xfId="0" applyAlignment="1" applyProtection="1">
      <alignment vertical="center"/>
      <protection locked="0"/>
    </xf>
    <xf numFmtId="0" fontId="9" fillId="7" borderId="0" xfId="0" applyFont="1" applyFill="1" applyAlignment="1" applyProtection="1">
      <alignment horizontal="center" vertical="center"/>
      <protection locked="0"/>
    </xf>
    <xf numFmtId="0" fontId="9" fillId="9" borderId="0" xfId="0" applyFont="1" applyFill="1" applyAlignment="1">
      <alignment horizontal="center" vertical="center" wrapText="1"/>
    </xf>
    <xf numFmtId="0" fontId="12" fillId="7" borderId="0" xfId="0" applyFont="1" applyFill="1" applyAlignment="1" applyProtection="1">
      <alignment horizontal="center" vertical="center" wrapText="1"/>
      <protection locked="0"/>
    </xf>
    <xf numFmtId="0" fontId="9" fillId="7" borderId="0" xfId="0" applyFont="1" applyFill="1" applyAlignment="1" applyProtection="1">
      <alignment horizontal="center" vertical="center" wrapText="1"/>
      <protection locked="0"/>
    </xf>
    <xf numFmtId="164" fontId="9" fillId="7" borderId="0" xfId="0" applyNumberFormat="1" applyFont="1" applyFill="1" applyAlignment="1" applyProtection="1">
      <alignment horizontal="center" vertical="center" wrapText="1"/>
      <protection locked="0"/>
    </xf>
    <xf numFmtId="165" fontId="9" fillId="7" borderId="0" xfId="0" applyNumberFormat="1" applyFont="1" applyFill="1" applyAlignment="1" applyProtection="1">
      <alignment horizontal="center" vertical="center" wrapText="1"/>
      <protection locked="0"/>
    </xf>
    <xf numFmtId="0" fontId="2" fillId="0" borderId="0" xfId="0" applyFont="1" applyAlignment="1">
      <alignment horizontal="center" vertical="center"/>
    </xf>
    <xf numFmtId="0" fontId="4" fillId="0" borderId="0" xfId="0" applyFont="1" applyAlignment="1">
      <alignment horizontal="center" vertical="center"/>
    </xf>
    <xf numFmtId="164" fontId="0" fillId="9" borderId="0" xfId="0" applyNumberFormat="1" applyFill="1" applyAlignment="1">
      <alignment horizontal="center" vertical="center" wrapText="1"/>
    </xf>
    <xf numFmtId="0" fontId="0" fillId="9" borderId="0" xfId="0" applyFill="1" applyAlignment="1">
      <alignment horizontal="center" vertical="center"/>
    </xf>
    <xf numFmtId="164" fontId="0" fillId="9" borderId="0" xfId="0" applyNumberFormat="1" applyFill="1" applyAlignment="1">
      <alignment horizontal="left" wrapText="1"/>
    </xf>
    <xf numFmtId="0" fontId="0" fillId="9" borderId="0" xfId="0" applyFill="1" applyAlignment="1">
      <alignment horizontal="left"/>
    </xf>
    <xf numFmtId="164" fontId="0" fillId="7" borderId="0" xfId="0" applyNumberFormat="1" applyFill="1" applyAlignment="1" applyProtection="1">
      <alignment horizontal="center" wrapText="1"/>
      <protection locked="0"/>
    </xf>
    <xf numFmtId="164" fontId="0" fillId="7" borderId="0" xfId="0" applyNumberFormat="1" applyFill="1" applyAlignment="1" applyProtection="1">
      <alignment horizontal="left" wrapText="1"/>
      <protection locked="0"/>
    </xf>
    <xf numFmtId="0" fontId="0" fillId="9" borderId="0" xfId="0" applyFill="1" applyAlignment="1">
      <alignment vertical="center"/>
    </xf>
    <xf numFmtId="0" fontId="12" fillId="7" borderId="0" xfId="0" applyFont="1" applyFill="1" applyAlignment="1" applyProtection="1">
      <alignment horizontal="center" vertical="center"/>
      <protection locked="0"/>
    </xf>
    <xf numFmtId="0" fontId="16" fillId="7" borderId="0" xfId="2" applyFont="1" applyFill="1" applyAlignment="1" applyProtection="1">
      <alignment horizontal="center" vertical="center"/>
      <protection locked="0"/>
    </xf>
    <xf numFmtId="0" fontId="2" fillId="0" borderId="2" xfId="0" applyFont="1" applyBorder="1" applyAlignment="1">
      <alignment horizontal="center" vertical="center" wrapText="1"/>
    </xf>
    <xf numFmtId="0" fontId="0" fillId="7" borderId="22" xfId="0" applyFill="1" applyBorder="1" applyAlignment="1" applyProtection="1">
      <alignment horizontal="center" vertical="center" wrapText="1"/>
      <protection locked="0"/>
    </xf>
    <xf numFmtId="0" fontId="0" fillId="7" borderId="23" xfId="0" applyFill="1" applyBorder="1" applyAlignment="1" applyProtection="1">
      <alignment horizontal="center" vertical="center" wrapText="1"/>
      <protection locked="0"/>
    </xf>
    <xf numFmtId="14" fontId="0" fillId="7" borderId="23" xfId="0" applyNumberFormat="1" applyFill="1" applyBorder="1" applyAlignment="1" applyProtection="1">
      <alignment horizontal="center" vertical="center"/>
      <protection locked="0"/>
    </xf>
    <xf numFmtId="1" fontId="0" fillId="7" borderId="23" xfId="0" applyNumberFormat="1" applyFill="1" applyBorder="1" applyAlignment="1" applyProtection="1">
      <alignment horizontal="center" vertical="center"/>
      <protection locked="0"/>
    </xf>
    <xf numFmtId="0" fontId="0" fillId="7" borderId="23" xfId="0" applyFill="1" applyBorder="1" applyAlignment="1" applyProtection="1">
      <alignment horizontal="center" vertical="center"/>
      <protection locked="0"/>
    </xf>
    <xf numFmtId="168" fontId="0" fillId="7" borderId="24" xfId="0" applyNumberFormat="1" applyFill="1" applyBorder="1" applyAlignment="1" applyProtection="1">
      <alignment horizontal="center" vertical="center"/>
      <protection locked="0"/>
    </xf>
    <xf numFmtId="165" fontId="4" fillId="3" borderId="0" xfId="0" applyNumberFormat="1" applyFont="1" applyFill="1" applyAlignment="1">
      <alignment horizontal="center" vertical="center" wrapText="1"/>
    </xf>
    <xf numFmtId="0" fontId="4" fillId="3" borderId="0" xfId="0" applyFont="1" applyFill="1" applyAlignment="1">
      <alignment horizontal="center" vertical="center"/>
    </xf>
    <xf numFmtId="0" fontId="15" fillId="0" borderId="0" xfId="2" applyAlignment="1">
      <alignment horizontal="center" vertical="center"/>
    </xf>
    <xf numFmtId="0" fontId="19" fillId="14" borderId="0" xfId="0" applyFont="1" applyFill="1" applyAlignment="1">
      <alignment horizontal="center" vertical="center"/>
    </xf>
    <xf numFmtId="0" fontId="19" fillId="14" borderId="0" xfId="0" applyFont="1" applyFill="1" applyAlignment="1">
      <alignment vertical="center"/>
    </xf>
    <xf numFmtId="0" fontId="18" fillId="0" borderId="0" xfId="0" applyFont="1" applyAlignment="1">
      <alignment horizontal="center"/>
    </xf>
    <xf numFmtId="0" fontId="18" fillId="0" borderId="0" xfId="0" applyFont="1"/>
    <xf numFmtId="0" fontId="4" fillId="3" borderId="2" xfId="0" applyFont="1" applyFill="1" applyBorder="1" applyAlignment="1">
      <alignment horizontal="center" vertical="center" wrapText="1"/>
    </xf>
    <xf numFmtId="165" fontId="2" fillId="0" borderId="2" xfId="0" applyNumberFormat="1" applyFont="1" applyBorder="1"/>
    <xf numFmtId="164" fontId="0" fillId="7" borderId="0" xfId="0" applyNumberFormat="1" applyFill="1" applyAlignment="1" applyProtection="1">
      <alignment wrapText="1"/>
      <protection locked="0"/>
    </xf>
    <xf numFmtId="0" fontId="0" fillId="7" borderId="2" xfId="0" applyFill="1" applyBorder="1" applyAlignment="1">
      <alignment horizontal="center" vertical="center" wrapText="1"/>
    </xf>
    <xf numFmtId="0" fontId="0" fillId="9" borderId="2" xfId="0" applyFill="1" applyBorder="1" applyAlignment="1">
      <alignment horizontal="center" vertical="center" wrapText="1"/>
    </xf>
    <xf numFmtId="0" fontId="14" fillId="0" borderId="0" xfId="0" applyFont="1" applyAlignment="1">
      <alignment wrapText="1"/>
    </xf>
    <xf numFmtId="0" fontId="0" fillId="7" borderId="9" xfId="0" applyFill="1" applyBorder="1" applyAlignment="1" applyProtection="1">
      <alignment horizontal="left"/>
      <protection locked="0"/>
    </xf>
    <xf numFmtId="0" fontId="0" fillId="3" borderId="2" xfId="0" applyFill="1" applyBorder="1" applyAlignment="1">
      <alignment horizontal="center" vertical="center"/>
    </xf>
    <xf numFmtId="0" fontId="0" fillId="14" borderId="2" xfId="0" applyFill="1" applyBorder="1" applyAlignment="1">
      <alignment horizontal="center" vertical="center"/>
    </xf>
    <xf numFmtId="3" fontId="4" fillId="5" borderId="2" xfId="0" applyNumberFormat="1" applyFont="1" applyFill="1" applyBorder="1" applyAlignment="1">
      <alignment horizontal="center" vertical="center" wrapText="1"/>
    </xf>
    <xf numFmtId="166" fontId="4" fillId="5" borderId="2" xfId="0" applyNumberFormat="1" applyFont="1" applyFill="1" applyBorder="1" applyAlignment="1">
      <alignment horizontal="center" vertical="center" wrapText="1"/>
    </xf>
    <xf numFmtId="165" fontId="4" fillId="5" borderId="2" xfId="0" applyNumberFormat="1" applyFont="1" applyFill="1" applyBorder="1" applyAlignment="1">
      <alignment horizontal="center" vertical="center" wrapText="1"/>
    </xf>
    <xf numFmtId="3" fontId="4" fillId="3" borderId="2" xfId="0" applyNumberFormat="1" applyFont="1" applyFill="1" applyBorder="1" applyAlignment="1">
      <alignment horizontal="center" vertical="center" wrapText="1"/>
    </xf>
    <xf numFmtId="166" fontId="4" fillId="3" borderId="2" xfId="0" applyNumberFormat="1" applyFont="1" applyFill="1" applyBorder="1" applyAlignment="1">
      <alignment horizontal="center" vertical="center" wrapText="1"/>
    </xf>
    <xf numFmtId="165" fontId="4" fillId="3" borderId="2" xfId="0" applyNumberFormat="1" applyFont="1" applyFill="1" applyBorder="1" applyAlignment="1">
      <alignment horizontal="center" vertical="center" wrapText="1"/>
    </xf>
    <xf numFmtId="3" fontId="2" fillId="14" borderId="2" xfId="0" applyNumberFormat="1" applyFont="1" applyFill="1" applyBorder="1" applyAlignment="1">
      <alignment horizontal="center" vertical="center" wrapText="1"/>
    </xf>
    <xf numFmtId="166" fontId="2" fillId="14" borderId="2" xfId="0" applyNumberFormat="1" applyFont="1" applyFill="1" applyBorder="1" applyAlignment="1">
      <alignment horizontal="center" vertical="center" wrapText="1"/>
    </xf>
    <xf numFmtId="169" fontId="0" fillId="0" borderId="0" xfId="3" applyNumberFormat="1" applyFont="1" applyProtection="1"/>
    <xf numFmtId="166" fontId="0" fillId="0" borderId="0" xfId="0" applyNumberFormat="1" applyProtection="1">
      <protection locked="0"/>
    </xf>
    <xf numFmtId="0" fontId="0" fillId="14" borderId="2" xfId="0" applyFill="1" applyBorder="1" applyAlignment="1">
      <alignment horizontal="left" vertical="center" wrapText="1"/>
    </xf>
    <xf numFmtId="169" fontId="0" fillId="0" borderId="2" xfId="3" applyNumberFormat="1" applyFont="1" applyBorder="1" applyProtection="1"/>
    <xf numFmtId="166" fontId="0" fillId="0" borderId="2" xfId="0" applyNumberFormat="1" applyBorder="1"/>
    <xf numFmtId="164" fontId="0" fillId="7" borderId="0" xfId="0" applyNumberFormat="1" applyFill="1" applyAlignment="1">
      <alignment horizontal="center" wrapText="1"/>
    </xf>
    <xf numFmtId="0" fontId="13" fillId="7" borderId="0" xfId="0" applyFont="1" applyFill="1" applyAlignment="1" applyProtection="1">
      <alignment horizontal="left"/>
      <protection locked="0"/>
    </xf>
    <xf numFmtId="0" fontId="13" fillId="7" borderId="0" xfId="0" applyFont="1" applyFill="1" applyAlignment="1" applyProtection="1">
      <alignment horizontal="left" vertical="center"/>
      <protection locked="0"/>
    </xf>
    <xf numFmtId="0" fontId="9" fillId="9" borderId="0" xfId="0" applyFont="1" applyFill="1" applyAlignment="1" applyProtection="1">
      <alignment horizontal="center" vertical="center" wrapText="1"/>
      <protection locked="0"/>
    </xf>
    <xf numFmtId="164" fontId="0" fillId="7" borderId="27" xfId="0" applyNumberFormat="1" applyFill="1" applyBorder="1" applyAlignment="1">
      <alignment horizontal="center" wrapText="1"/>
    </xf>
    <xf numFmtId="164" fontId="0" fillId="7" borderId="28" xfId="0" applyNumberFormat="1" applyFill="1" applyBorder="1" applyAlignment="1">
      <alignment horizontal="left" wrapText="1"/>
    </xf>
    <xf numFmtId="49" fontId="0" fillId="7" borderId="27" xfId="0" applyNumberFormat="1" applyFill="1" applyBorder="1" applyAlignment="1" applyProtection="1">
      <alignment horizontal="center"/>
      <protection locked="0"/>
    </xf>
    <xf numFmtId="0" fontId="0" fillId="7" borderId="28" xfId="0" applyFill="1" applyBorder="1" applyAlignment="1" applyProtection="1">
      <alignment horizontal="left"/>
      <protection locked="0"/>
    </xf>
    <xf numFmtId="49" fontId="0" fillId="7" borderId="29" xfId="0" applyNumberFormat="1" applyFill="1" applyBorder="1" applyAlignment="1" applyProtection="1">
      <alignment horizontal="center"/>
      <protection locked="0"/>
    </xf>
    <xf numFmtId="0" fontId="0" fillId="7" borderId="30" xfId="0" applyFill="1" applyBorder="1" applyAlignment="1" applyProtection="1">
      <alignment horizontal="left"/>
      <protection locked="0"/>
    </xf>
    <xf numFmtId="49" fontId="9" fillId="7" borderId="27" xfId="0" applyNumberFormat="1" applyFont="1" applyFill="1" applyBorder="1" applyAlignment="1" applyProtection="1">
      <alignment horizontal="center" vertical="center"/>
      <protection locked="0"/>
    </xf>
    <xf numFmtId="49" fontId="9" fillId="7" borderId="28" xfId="0" applyNumberFormat="1" applyFont="1" applyFill="1" applyBorder="1" applyAlignment="1" applyProtection="1">
      <alignment horizontal="center" vertical="center"/>
      <protection locked="0"/>
    </xf>
    <xf numFmtId="0" fontId="18" fillId="0" borderId="0" xfId="0" applyFont="1" applyProtection="1">
      <protection locked="0"/>
    </xf>
    <xf numFmtId="10" fontId="0" fillId="0" borderId="0" xfId="0" applyNumberFormat="1" applyProtection="1">
      <protection locked="0"/>
    </xf>
    <xf numFmtId="166" fontId="2" fillId="0" borderId="0" xfId="0" applyNumberFormat="1" applyFont="1" applyAlignment="1" applyProtection="1">
      <alignment vertical="center" wrapText="1"/>
      <protection locked="0"/>
    </xf>
    <xf numFmtId="0" fontId="0" fillId="0" borderId="0" xfId="0" applyAlignment="1">
      <alignment horizontal="center" vertical="center" wrapText="1"/>
    </xf>
    <xf numFmtId="0" fontId="2" fillId="6" borderId="2" xfId="0" applyFont="1" applyFill="1" applyBorder="1" applyAlignment="1">
      <alignment horizontal="left" vertical="top" wrapText="1"/>
    </xf>
    <xf numFmtId="0" fontId="0" fillId="3" borderId="2" xfId="0" applyFill="1" applyBorder="1" applyAlignment="1">
      <alignment horizontal="left" vertical="top" wrapText="1"/>
    </xf>
    <xf numFmtId="0" fontId="5" fillId="0" borderId="0" xfId="0" applyFont="1" applyAlignment="1" applyProtection="1">
      <alignment horizontal="center" vertical="center"/>
      <protection locked="0"/>
    </xf>
    <xf numFmtId="0" fontId="0" fillId="0" borderId="0" xfId="0" applyAlignment="1" applyProtection="1">
      <alignment horizontal="center" vertical="center"/>
      <protection locked="0"/>
    </xf>
    <xf numFmtId="168" fontId="0" fillId="0" borderId="0" xfId="0" applyNumberFormat="1" applyAlignment="1" applyProtection="1">
      <alignment horizontal="center" vertical="center"/>
      <protection locked="0"/>
    </xf>
    <xf numFmtId="3" fontId="2" fillId="4" borderId="5" xfId="0" applyNumberFormat="1" applyFont="1" applyFill="1" applyBorder="1" applyAlignment="1">
      <alignment horizontal="center"/>
    </xf>
    <xf numFmtId="0" fontId="2" fillId="4" borderId="5" xfId="0" applyFont="1" applyFill="1" applyBorder="1" applyAlignment="1">
      <alignment horizontal="center"/>
    </xf>
    <xf numFmtId="165" fontId="2" fillId="4" borderId="5" xfId="0" applyNumberFormat="1" applyFont="1" applyFill="1" applyBorder="1" applyAlignment="1">
      <alignment horizontal="center"/>
    </xf>
    <xf numFmtId="165" fontId="2" fillId="4" borderId="6" xfId="0" applyNumberFormat="1" applyFont="1" applyFill="1" applyBorder="1" applyAlignment="1">
      <alignment horizontal="right"/>
    </xf>
    <xf numFmtId="165" fontId="25" fillId="15" borderId="23" xfId="0" applyNumberFormat="1" applyFont="1" applyFill="1" applyBorder="1" applyAlignment="1">
      <alignment horizontal="center" vertical="center" wrapText="1"/>
    </xf>
    <xf numFmtId="0" fontId="0" fillId="0" borderId="33" xfId="0" applyBorder="1"/>
    <xf numFmtId="0" fontId="0" fillId="0" borderId="32" xfId="0" applyBorder="1"/>
    <xf numFmtId="166" fontId="12" fillId="14" borderId="23" xfId="0" applyNumberFormat="1" applyFont="1" applyFill="1" applyBorder="1" applyAlignment="1">
      <alignment horizontal="center" vertical="center" wrapText="1"/>
    </xf>
    <xf numFmtId="165" fontId="26" fillId="16" borderId="23" xfId="0" applyNumberFormat="1" applyFont="1" applyFill="1" applyBorder="1"/>
    <xf numFmtId="165" fontId="26" fillId="0" borderId="23" xfId="0" applyNumberFormat="1" applyFont="1" applyBorder="1"/>
    <xf numFmtId="165" fontId="26" fillId="0" borderId="34" xfId="0" applyNumberFormat="1" applyFont="1" applyBorder="1"/>
    <xf numFmtId="165" fontId="26" fillId="16" borderId="34" xfId="0" applyNumberFormat="1" applyFont="1" applyFill="1" applyBorder="1"/>
    <xf numFmtId="165" fontId="26" fillId="0" borderId="31" xfId="0" applyNumberFormat="1" applyFont="1" applyBorder="1"/>
    <xf numFmtId="0" fontId="14" fillId="5" borderId="5" xfId="0" applyFont="1" applyFill="1" applyBorder="1" applyAlignment="1" applyProtection="1">
      <alignment horizontal="center" vertical="center"/>
      <protection locked="0"/>
    </xf>
    <xf numFmtId="10" fontId="0" fillId="7" borderId="1" xfId="0" applyNumberFormat="1" applyFill="1" applyBorder="1" applyAlignment="1" applyProtection="1">
      <alignment horizontal="center"/>
      <protection locked="0"/>
    </xf>
    <xf numFmtId="10" fontId="0" fillId="7" borderId="0" xfId="0" applyNumberFormat="1" applyFill="1" applyAlignment="1" applyProtection="1">
      <alignment horizontal="center"/>
      <protection locked="0"/>
    </xf>
    <xf numFmtId="165" fontId="0" fillId="7" borderId="0" xfId="0" applyNumberFormat="1" applyFill="1" applyAlignment="1" applyProtection="1">
      <alignment horizontal="right"/>
      <protection locked="0"/>
    </xf>
    <xf numFmtId="165" fontId="0" fillId="7" borderId="1" xfId="0" applyNumberFormat="1" applyFill="1" applyBorder="1" applyAlignment="1" applyProtection="1">
      <alignment horizontal="right"/>
      <protection locked="0"/>
    </xf>
    <xf numFmtId="0" fontId="2" fillId="14" borderId="0" xfId="0" applyFont="1" applyFill="1" applyAlignment="1">
      <alignment horizontal="center" wrapText="1"/>
    </xf>
    <xf numFmtId="165" fontId="2" fillId="14" borderId="0" xfId="0" applyNumberFormat="1" applyFont="1" applyFill="1" applyAlignment="1">
      <alignment horizontal="center"/>
    </xf>
    <xf numFmtId="165" fontId="0" fillId="14" borderId="0" xfId="0" applyNumberFormat="1" applyFill="1" applyAlignment="1">
      <alignment horizontal="right"/>
    </xf>
    <xf numFmtId="0" fontId="2" fillId="14" borderId="1" xfId="0" applyFont="1" applyFill="1" applyBorder="1" applyAlignment="1">
      <alignment horizontal="center" wrapText="1"/>
    </xf>
    <xf numFmtId="165" fontId="0" fillId="14" borderId="1" xfId="0" applyNumberFormat="1" applyFill="1" applyBorder="1" applyAlignment="1">
      <alignment horizontal="right"/>
    </xf>
    <xf numFmtId="165" fontId="0" fillId="14" borderId="0" xfId="0" applyNumberFormat="1" applyFill="1" applyAlignment="1">
      <alignment horizontal="center"/>
    </xf>
    <xf numFmtId="0" fontId="0" fillId="14" borderId="0" xfId="0" applyFill="1" applyAlignment="1">
      <alignment horizontal="center"/>
    </xf>
    <xf numFmtId="10" fontId="0" fillId="14" borderId="1" xfId="0" applyNumberFormat="1" applyFill="1" applyBorder="1" applyAlignment="1">
      <alignment horizontal="center"/>
    </xf>
    <xf numFmtId="167" fontId="0" fillId="14" borderId="0" xfId="1" applyNumberFormat="1" applyFont="1" applyFill="1" applyAlignment="1" applyProtection="1">
      <alignment horizontal="center"/>
      <protection locked="0"/>
    </xf>
    <xf numFmtId="0" fontId="0" fillId="7" borderId="1" xfId="0" applyFill="1" applyBorder="1" applyProtection="1">
      <protection locked="0"/>
    </xf>
    <xf numFmtId="0" fontId="0" fillId="7" borderId="1" xfId="0" applyFill="1" applyBorder="1" applyAlignment="1" applyProtection="1">
      <alignment horizontal="center"/>
      <protection locked="0"/>
    </xf>
    <xf numFmtId="166" fontId="0" fillId="7" borderId="2" xfId="0" applyNumberFormat="1" applyFill="1" applyBorder="1" applyProtection="1">
      <protection locked="0"/>
    </xf>
    <xf numFmtId="10" fontId="0" fillId="7" borderId="2" xfId="0" applyNumberFormat="1" applyFill="1" applyBorder="1" applyProtection="1">
      <protection locked="0"/>
    </xf>
    <xf numFmtId="0" fontId="0" fillId="7" borderId="2" xfId="0" applyFill="1" applyBorder="1" applyProtection="1">
      <protection locked="0"/>
    </xf>
    <xf numFmtId="0" fontId="22" fillId="0" borderId="0" xfId="0" applyFont="1" applyAlignment="1" applyProtection="1">
      <alignment vertical="center" wrapText="1"/>
      <protection locked="0"/>
    </xf>
    <xf numFmtId="0" fontId="23" fillId="0" borderId="0" xfId="0" applyFont="1" applyAlignment="1" applyProtection="1">
      <alignment vertical="center" wrapText="1"/>
      <protection locked="0"/>
    </xf>
    <xf numFmtId="0" fontId="0" fillId="17" borderId="2" xfId="0" applyFill="1" applyBorder="1" applyAlignment="1">
      <alignment horizontal="center" vertical="center"/>
    </xf>
    <xf numFmtId="0" fontId="2" fillId="14" borderId="0" xfId="0" applyFont="1" applyFill="1" applyAlignment="1" applyProtection="1">
      <alignment horizontal="center"/>
      <protection locked="0"/>
    </xf>
    <xf numFmtId="0" fontId="2" fillId="14" borderId="0" xfId="0" applyFont="1" applyFill="1" applyAlignment="1">
      <alignment horizontal="center"/>
    </xf>
    <xf numFmtId="0" fontId="0" fillId="14" borderId="0" xfId="0" applyFill="1" applyProtection="1">
      <protection locked="0"/>
    </xf>
    <xf numFmtId="0" fontId="0" fillId="14" borderId="1" xfId="0" applyFill="1" applyBorder="1" applyProtection="1">
      <protection locked="0"/>
    </xf>
    <xf numFmtId="0" fontId="2" fillId="14" borderId="1" xfId="0" applyFont="1" applyFill="1" applyBorder="1" applyAlignment="1">
      <alignment horizontal="center"/>
    </xf>
    <xf numFmtId="3" fontId="0" fillId="14" borderId="0" xfId="0" applyNumberFormat="1" applyFill="1" applyAlignment="1">
      <alignment horizontal="center"/>
    </xf>
    <xf numFmtId="0" fontId="0" fillId="14" borderId="0" xfId="0" applyFill="1"/>
    <xf numFmtId="0" fontId="0" fillId="14" borderId="1" xfId="0" applyFill="1" applyBorder="1" applyAlignment="1">
      <alignment horizontal="center"/>
    </xf>
    <xf numFmtId="0" fontId="28" fillId="18" borderId="0" xfId="4" applyFont="1" applyFill="1" applyAlignment="1">
      <alignment horizontal="left"/>
    </xf>
    <xf numFmtId="49" fontId="29" fillId="18" borderId="0" xfId="4" applyNumberFormat="1" applyFont="1" applyFill="1" applyAlignment="1">
      <alignment horizontal="left" vertical="center"/>
    </xf>
    <xf numFmtId="49" fontId="28" fillId="18" borderId="35" xfId="4" applyNumberFormat="1" applyFont="1" applyFill="1" applyBorder="1" applyAlignment="1">
      <alignment horizontal="left"/>
    </xf>
    <xf numFmtId="0" fontId="27" fillId="0" borderId="0" xfId="4"/>
    <xf numFmtId="49" fontId="28" fillId="19" borderId="35" xfId="4" applyNumberFormat="1" applyFont="1" applyFill="1" applyBorder="1" applyAlignment="1">
      <alignment horizontal="center" vertical="center"/>
    </xf>
    <xf numFmtId="0" fontId="28" fillId="18" borderId="0" xfId="4" applyFont="1" applyFill="1" applyAlignment="1">
      <alignment horizontal="center" vertical="center"/>
    </xf>
    <xf numFmtId="168" fontId="18" fillId="7" borderId="2" xfId="0" applyNumberFormat="1" applyFont="1" applyFill="1" applyBorder="1" applyAlignment="1" applyProtection="1">
      <alignment horizontal="center" vertical="center"/>
      <protection locked="0"/>
    </xf>
    <xf numFmtId="168" fontId="0" fillId="14" borderId="24" xfId="0" applyNumberFormat="1" applyFill="1" applyBorder="1" applyAlignment="1">
      <alignment horizontal="center" vertical="center"/>
    </xf>
    <xf numFmtId="165" fontId="21" fillId="15" borderId="2" xfId="0" applyNumberFormat="1" applyFont="1" applyFill="1" applyBorder="1" applyAlignment="1">
      <alignment horizontal="center" vertical="center"/>
    </xf>
    <xf numFmtId="0" fontId="14" fillId="15" borderId="2" xfId="0" applyFont="1" applyFill="1" applyBorder="1" applyAlignment="1">
      <alignment horizontal="center" vertical="center"/>
    </xf>
    <xf numFmtId="0" fontId="2" fillId="5" borderId="0" xfId="0" applyFont="1" applyFill="1" applyAlignment="1">
      <alignment horizontal="center"/>
    </xf>
    <xf numFmtId="0" fontId="2" fillId="5" borderId="0" xfId="0" applyFont="1" applyFill="1" applyAlignment="1">
      <alignment horizontal="center" vertical="center"/>
    </xf>
    <xf numFmtId="0" fontId="0" fillId="2" borderId="2" xfId="0" applyFill="1" applyBorder="1" applyAlignment="1" applyProtection="1">
      <alignment horizontal="center" vertical="center"/>
      <protection locked="0"/>
    </xf>
    <xf numFmtId="0" fontId="0" fillId="2" borderId="2" xfId="0" applyFill="1" applyBorder="1" applyAlignment="1" applyProtection="1">
      <alignment vertical="center"/>
      <protection locked="0"/>
    </xf>
    <xf numFmtId="0" fontId="31" fillId="4" borderId="0" xfId="0" applyFont="1" applyFill="1" applyAlignment="1">
      <alignment horizontal="center" vertical="center" wrapText="1"/>
    </xf>
    <xf numFmtId="0" fontId="0" fillId="0" borderId="0" xfId="0" applyAlignment="1">
      <alignment horizontal="center" vertical="center"/>
    </xf>
    <xf numFmtId="0" fontId="2" fillId="20" borderId="0" xfId="0" applyFont="1" applyFill="1" applyAlignment="1">
      <alignment horizontal="center" vertical="center"/>
    </xf>
    <xf numFmtId="0" fontId="0" fillId="0" borderId="0" xfId="0" applyAlignment="1">
      <alignment vertical="top" wrapText="1"/>
    </xf>
    <xf numFmtId="0" fontId="0" fillId="0" borderId="0" xfId="0" applyAlignment="1">
      <alignment horizontal="left" vertical="center" wrapText="1"/>
    </xf>
    <xf numFmtId="0" fontId="2" fillId="5" borderId="0" xfId="0" applyFont="1" applyFill="1" applyAlignment="1">
      <alignment horizontal="center" vertical="center" wrapText="1"/>
    </xf>
    <xf numFmtId="0" fontId="0" fillId="5" borderId="36" xfId="0" applyFill="1" applyBorder="1" applyAlignment="1">
      <alignment horizontal="center" vertical="center"/>
    </xf>
    <xf numFmtId="0" fontId="0" fillId="5" borderId="37" xfId="0" applyFill="1" applyBorder="1"/>
    <xf numFmtId="0" fontId="0" fillId="5" borderId="21" xfId="0" applyFill="1" applyBorder="1" applyAlignment="1">
      <alignment horizontal="center" vertical="center"/>
    </xf>
    <xf numFmtId="0" fontId="0" fillId="5" borderId="19" xfId="0" applyFill="1" applyBorder="1"/>
    <xf numFmtId="0" fontId="0" fillId="21" borderId="0" xfId="0" applyFill="1" applyAlignment="1">
      <alignment horizontal="center"/>
    </xf>
    <xf numFmtId="0" fontId="0" fillId="21" borderId="0" xfId="0" applyFill="1" applyAlignment="1">
      <alignment horizontal="left" vertical="center" wrapText="1"/>
    </xf>
    <xf numFmtId="0" fontId="0" fillId="8" borderId="0" xfId="0" applyFill="1"/>
    <xf numFmtId="14"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2" xfId="0" applyBorder="1" applyAlignment="1">
      <alignment vertical="top" wrapText="1"/>
    </xf>
    <xf numFmtId="0" fontId="0" fillId="0" borderId="2" xfId="0" applyBorder="1" applyAlignment="1">
      <alignment horizontal="left" vertical="center" wrapText="1"/>
    </xf>
    <xf numFmtId="170" fontId="0" fillId="0" borderId="2" xfId="0" applyNumberFormat="1" applyBorder="1" applyAlignment="1">
      <alignment horizontal="center" vertical="center"/>
    </xf>
    <xf numFmtId="0" fontId="0" fillId="0" borderId="2" xfId="0" applyBorder="1" applyAlignment="1">
      <alignment vertical="center" wrapText="1"/>
    </xf>
    <xf numFmtId="165" fontId="4" fillId="14" borderId="2" xfId="0" applyNumberFormat="1" applyFont="1" applyFill="1" applyBorder="1" applyAlignment="1">
      <alignment horizontal="center" vertical="center" wrapText="1"/>
    </xf>
    <xf numFmtId="10" fontId="0" fillId="0" borderId="0" xfId="0" applyNumberFormat="1"/>
    <xf numFmtId="165" fontId="4" fillId="11" borderId="2" xfId="0" applyNumberFormat="1" applyFont="1" applyFill="1" applyBorder="1" applyAlignment="1">
      <alignment horizontal="center" vertical="center" wrapText="1"/>
    </xf>
    <xf numFmtId="171" fontId="0" fillId="0" borderId="0" xfId="0" applyNumberFormat="1"/>
    <xf numFmtId="166" fontId="4" fillId="22" borderId="2" xfId="0" applyNumberFormat="1" applyFont="1" applyFill="1" applyBorder="1" applyAlignment="1">
      <alignment horizontal="center" vertical="center" wrapText="1"/>
    </xf>
    <xf numFmtId="166" fontId="0" fillId="0" borderId="0" xfId="0" applyNumberFormat="1" applyAlignment="1">
      <alignment horizontal="center" vertical="center"/>
    </xf>
    <xf numFmtId="0" fontId="17" fillId="6" borderId="2" xfId="0" applyFont="1" applyFill="1" applyBorder="1" applyAlignment="1">
      <alignment horizontal="center" vertical="center"/>
    </xf>
    <xf numFmtId="0" fontId="18" fillId="11" borderId="2" xfId="0" applyFont="1" applyFill="1" applyBorder="1" applyAlignment="1">
      <alignment horizontal="left" vertical="center"/>
    </xf>
    <xf numFmtId="0" fontId="18" fillId="6" borderId="2" xfId="0" applyFont="1" applyFill="1" applyBorder="1" applyAlignment="1">
      <alignment vertical="center"/>
    </xf>
    <xf numFmtId="0" fontId="18" fillId="14" borderId="2" xfId="0" applyFont="1" applyFill="1" applyBorder="1" applyAlignment="1">
      <alignment horizontal="left" vertical="center"/>
    </xf>
    <xf numFmtId="166" fontId="18" fillId="14" borderId="2" xfId="0" applyNumberFormat="1" applyFont="1" applyFill="1" applyBorder="1" applyAlignment="1">
      <alignment horizontal="center" vertical="center"/>
    </xf>
    <xf numFmtId="167" fontId="18" fillId="14" borderId="2" xfId="0" applyNumberFormat="1" applyFont="1" applyFill="1" applyBorder="1" applyAlignment="1">
      <alignment horizontal="center" vertical="center"/>
    </xf>
    <xf numFmtId="0" fontId="0" fillId="22" borderId="2" xfId="0" applyFill="1" applyBorder="1" applyAlignment="1">
      <alignment horizontal="center" vertical="center"/>
    </xf>
    <xf numFmtId="166" fontId="0" fillId="22" borderId="2" xfId="0" applyNumberFormat="1" applyFill="1" applyBorder="1" applyAlignment="1">
      <alignment horizontal="center" vertical="center"/>
    </xf>
    <xf numFmtId="165" fontId="4" fillId="23" borderId="2" xfId="0" applyNumberFormat="1" applyFont="1" applyFill="1" applyBorder="1" applyAlignment="1">
      <alignment horizontal="center" vertical="center" wrapText="1"/>
    </xf>
    <xf numFmtId="165" fontId="18" fillId="11" borderId="2" xfId="0" applyNumberFormat="1" applyFont="1" applyFill="1" applyBorder="1" applyAlignment="1">
      <alignment horizontal="center" vertical="center"/>
    </xf>
    <xf numFmtId="165" fontId="18" fillId="6" borderId="2" xfId="0" applyNumberFormat="1" applyFont="1" applyFill="1" applyBorder="1" applyAlignment="1">
      <alignment horizontal="center" vertical="center"/>
    </xf>
    <xf numFmtId="165" fontId="18" fillId="14" borderId="2" xfId="0" applyNumberFormat="1" applyFont="1" applyFill="1" applyBorder="1" applyAlignment="1">
      <alignment horizontal="center" vertical="center"/>
    </xf>
    <xf numFmtId="0" fontId="17" fillId="0" borderId="0" xfId="0" applyFont="1"/>
    <xf numFmtId="0" fontId="25" fillId="0" borderId="0" xfId="0" applyFont="1"/>
    <xf numFmtId="165" fontId="36" fillId="23" borderId="0" xfId="0" applyNumberFormat="1" applyFont="1" applyFill="1" applyAlignment="1">
      <alignment horizontal="center" vertical="center"/>
    </xf>
    <xf numFmtId="166" fontId="36" fillId="22" borderId="0" xfId="0" applyNumberFormat="1" applyFont="1" applyFill="1" applyAlignment="1">
      <alignment horizontal="center" vertical="center"/>
    </xf>
    <xf numFmtId="165" fontId="36" fillId="11" borderId="2" xfId="0" applyNumberFormat="1" applyFont="1" applyFill="1" applyBorder="1" applyAlignment="1">
      <alignment horizontal="center" vertical="center" wrapText="1"/>
    </xf>
    <xf numFmtId="0" fontId="37" fillId="0" borderId="0" xfId="0" applyFont="1" applyAlignment="1" applyProtection="1">
      <alignment vertical="center"/>
      <protection locked="0"/>
    </xf>
    <xf numFmtId="0" fontId="0" fillId="0" borderId="0" xfId="0" applyAlignment="1" applyProtection="1">
      <alignment horizontal="left" vertical="center" indent="1"/>
      <protection locked="0"/>
    </xf>
    <xf numFmtId="0" fontId="38" fillId="0" borderId="0" xfId="0" applyFont="1" applyAlignment="1" applyProtection="1">
      <alignment horizontal="left" vertical="center" indent="1"/>
      <protection locked="0"/>
    </xf>
    <xf numFmtId="0" fontId="37" fillId="0" borderId="0" xfId="0" applyFont="1" applyAlignment="1" applyProtection="1">
      <alignment horizontal="left" vertical="center" indent="1"/>
      <protection locked="0"/>
    </xf>
    <xf numFmtId="0" fontId="39" fillId="0" borderId="0" xfId="0" applyFont="1" applyAlignment="1" applyProtection="1">
      <alignment vertical="center"/>
      <protection locked="0"/>
    </xf>
    <xf numFmtId="0" fontId="38" fillId="0" borderId="0" xfId="0" applyFont="1" applyAlignment="1" applyProtection="1">
      <alignment vertical="center"/>
      <protection locked="0"/>
    </xf>
    <xf numFmtId="0" fontId="40" fillId="0" borderId="0" xfId="0" applyFont="1" applyAlignment="1" applyProtection="1">
      <alignment vertical="center"/>
      <protection locked="0"/>
    </xf>
    <xf numFmtId="0" fontId="41" fillId="0" borderId="0" xfId="0" applyFont="1" applyAlignment="1" applyProtection="1">
      <alignment vertical="center"/>
      <protection locked="0"/>
    </xf>
    <xf numFmtId="0" fontId="12" fillId="7" borderId="0" xfId="0" applyFont="1" applyFill="1" applyAlignment="1" applyProtection="1">
      <alignment horizontal="left"/>
      <protection locked="0"/>
    </xf>
    <xf numFmtId="0" fontId="13" fillId="7" borderId="26" xfId="0" applyFont="1" applyFill="1" applyBorder="1" applyAlignment="1" applyProtection="1">
      <alignment horizontal="left" vertical="center"/>
      <protection locked="0"/>
    </xf>
    <xf numFmtId="0" fontId="13" fillId="7" borderId="28" xfId="0" applyFont="1" applyFill="1" applyBorder="1" applyAlignment="1" applyProtection="1">
      <alignment horizontal="left" vertical="center"/>
      <protection locked="0"/>
    </xf>
    <xf numFmtId="0" fontId="13" fillId="7" borderId="30" xfId="0" applyFont="1" applyFill="1" applyBorder="1" applyAlignment="1" applyProtection="1">
      <alignment horizontal="left" vertical="center"/>
      <protection locked="0"/>
    </xf>
    <xf numFmtId="0" fontId="13" fillId="7" borderId="9" xfId="0" applyFont="1" applyFill="1" applyBorder="1" applyAlignment="1" applyProtection="1">
      <alignment horizontal="left" vertical="center"/>
      <protection locked="0"/>
    </xf>
    <xf numFmtId="0" fontId="13" fillId="7" borderId="9" xfId="0" applyFont="1" applyFill="1" applyBorder="1" applyAlignment="1" applyProtection="1">
      <alignment horizontal="left"/>
      <protection locked="0"/>
    </xf>
    <xf numFmtId="165" fontId="4" fillId="15" borderId="2" xfId="0" applyNumberFormat="1" applyFont="1" applyFill="1" applyBorder="1" applyAlignment="1">
      <alignment horizontal="center" vertical="center" wrapText="1"/>
    </xf>
    <xf numFmtId="165" fontId="36" fillId="15" borderId="0" xfId="0" applyNumberFormat="1" applyFont="1" applyFill="1" applyAlignment="1">
      <alignment horizontal="center" vertical="center"/>
    </xf>
    <xf numFmtId="0" fontId="18" fillId="15" borderId="2" xfId="0" applyFont="1" applyFill="1" applyBorder="1" applyAlignment="1">
      <alignment horizontal="left" vertical="center"/>
    </xf>
    <xf numFmtId="165" fontId="18" fillId="15" borderId="2" xfId="0" applyNumberFormat="1" applyFont="1" applyFill="1" applyBorder="1" applyAlignment="1">
      <alignment horizontal="center" vertical="center"/>
    </xf>
    <xf numFmtId="166" fontId="18" fillId="15" borderId="2" xfId="0" applyNumberFormat="1" applyFont="1" applyFill="1" applyBorder="1" applyAlignment="1">
      <alignment horizontal="center" vertical="center"/>
    </xf>
    <xf numFmtId="0" fontId="17" fillId="6" borderId="16" xfId="0" applyFont="1" applyFill="1" applyBorder="1" applyAlignment="1">
      <alignment horizontal="center" vertical="center"/>
    </xf>
    <xf numFmtId="0" fontId="17" fillId="6" borderId="15" xfId="0" applyFont="1" applyFill="1" applyBorder="1" applyAlignment="1">
      <alignment horizontal="center" vertical="center"/>
    </xf>
    <xf numFmtId="0" fontId="17" fillId="0" borderId="0" xfId="0" applyFont="1" applyAlignment="1">
      <alignment horizontal="center" vertical="center"/>
    </xf>
    <xf numFmtId="0" fontId="18" fillId="0" borderId="37" xfId="0" applyFont="1" applyBorder="1" applyAlignment="1">
      <alignment vertical="center"/>
    </xf>
    <xf numFmtId="166" fontId="18" fillId="0" borderId="36" xfId="0" applyNumberFormat="1" applyFont="1" applyBorder="1" applyAlignment="1">
      <alignment horizontal="center" vertical="center"/>
    </xf>
    <xf numFmtId="0" fontId="18" fillId="24" borderId="39" xfId="0" applyFont="1" applyFill="1" applyBorder="1" applyAlignment="1">
      <alignment vertical="center"/>
    </xf>
    <xf numFmtId="166" fontId="18" fillId="24" borderId="30" xfId="0" applyNumberFormat="1" applyFont="1" applyFill="1" applyBorder="1" applyAlignment="1">
      <alignment horizontal="center" vertical="center"/>
    </xf>
    <xf numFmtId="0" fontId="17" fillId="6" borderId="18" xfId="0" applyFont="1" applyFill="1" applyBorder="1" applyAlignment="1">
      <alignment horizontal="center" vertical="center"/>
    </xf>
    <xf numFmtId="0" fontId="17" fillId="6" borderId="14" xfId="0" applyFont="1" applyFill="1" applyBorder="1" applyAlignment="1">
      <alignment horizontal="left" vertical="center"/>
    </xf>
    <xf numFmtId="0" fontId="17" fillId="6" borderId="12" xfId="0" applyFont="1" applyFill="1" applyBorder="1" applyAlignment="1">
      <alignment horizontal="left" vertical="center"/>
    </xf>
    <xf numFmtId="0" fontId="17" fillId="6" borderId="43" xfId="0" applyFont="1" applyFill="1" applyBorder="1" applyAlignment="1">
      <alignment horizontal="center" vertical="center"/>
    </xf>
    <xf numFmtId="166" fontId="18" fillId="11" borderId="17" xfId="0" applyNumberFormat="1" applyFont="1" applyFill="1" applyBorder="1" applyAlignment="1">
      <alignment horizontal="center" vertical="center"/>
    </xf>
    <xf numFmtId="0" fontId="0" fillId="0" borderId="39" xfId="0" applyBorder="1"/>
    <xf numFmtId="0" fontId="0" fillId="0" borderId="30" xfId="0" applyBorder="1"/>
    <xf numFmtId="0" fontId="18" fillId="15" borderId="6" xfId="0" applyFont="1" applyFill="1" applyBorder="1" applyAlignment="1">
      <alignment horizontal="left" vertical="center"/>
    </xf>
    <xf numFmtId="0" fontId="18" fillId="11" borderId="45" xfId="0" applyFont="1" applyFill="1" applyBorder="1" applyAlignment="1">
      <alignment horizontal="left" vertical="center"/>
    </xf>
    <xf numFmtId="0" fontId="17" fillId="6" borderId="40" xfId="0" applyFont="1" applyFill="1" applyBorder="1" applyAlignment="1">
      <alignment horizontal="left" vertical="center"/>
    </xf>
    <xf numFmtId="0" fontId="17" fillId="6" borderId="46" xfId="0" applyFont="1" applyFill="1" applyBorder="1" applyAlignment="1">
      <alignment horizontal="left" vertical="center"/>
    </xf>
    <xf numFmtId="0" fontId="17" fillId="6" borderId="47" xfId="0" applyFont="1" applyFill="1" applyBorder="1" applyAlignment="1">
      <alignment horizontal="left" vertical="center"/>
    </xf>
    <xf numFmtId="167" fontId="18" fillId="24" borderId="23" xfId="1" applyNumberFormat="1" applyFont="1" applyFill="1" applyBorder="1" applyAlignment="1">
      <alignment horizontal="center" vertical="center"/>
    </xf>
    <xf numFmtId="0" fontId="18" fillId="24" borderId="23" xfId="0" applyFont="1" applyFill="1" applyBorder="1" applyAlignment="1">
      <alignment horizontal="left" vertical="center"/>
    </xf>
    <xf numFmtId="166" fontId="18" fillId="24" borderId="23" xfId="0" applyNumberFormat="1" applyFont="1" applyFill="1" applyBorder="1" applyAlignment="1">
      <alignment horizontal="center" vertical="center"/>
    </xf>
    <xf numFmtId="0" fontId="0" fillId="0" borderId="13" xfId="0" applyBorder="1"/>
    <xf numFmtId="0" fontId="0" fillId="0" borderId="17" xfId="0" applyBorder="1"/>
    <xf numFmtId="165" fontId="18" fillId="11" borderId="11" xfId="0" applyNumberFormat="1" applyFont="1" applyFill="1" applyBorder="1" applyAlignment="1">
      <alignment horizontal="center" vertical="center"/>
    </xf>
    <xf numFmtId="0" fontId="18" fillId="23" borderId="2" xfId="0" applyFont="1" applyFill="1" applyBorder="1" applyAlignment="1">
      <alignment vertical="center"/>
    </xf>
    <xf numFmtId="165" fontId="18" fillId="23" borderId="2" xfId="0" applyNumberFormat="1" applyFont="1" applyFill="1" applyBorder="1" applyAlignment="1">
      <alignment horizontal="center" vertical="center"/>
    </xf>
    <xf numFmtId="0" fontId="18" fillId="23" borderId="2" xfId="0" applyFont="1" applyFill="1" applyBorder="1" applyAlignment="1">
      <alignment horizontal="left" vertical="center"/>
    </xf>
    <xf numFmtId="167" fontId="18" fillId="23" borderId="2" xfId="1" applyNumberFormat="1" applyFont="1" applyFill="1" applyBorder="1" applyAlignment="1">
      <alignment horizontal="center" vertical="center"/>
    </xf>
    <xf numFmtId="0" fontId="17" fillId="12" borderId="2" xfId="0" applyFont="1" applyFill="1" applyBorder="1" applyAlignment="1">
      <alignment horizontal="center" vertical="center"/>
    </xf>
    <xf numFmtId="0" fontId="18" fillId="25" borderId="2" xfId="0" applyFont="1" applyFill="1" applyBorder="1" applyAlignment="1">
      <alignment horizontal="left" vertical="center"/>
    </xf>
    <xf numFmtId="165" fontId="18" fillId="25" borderId="2" xfId="0" applyNumberFormat="1" applyFont="1" applyFill="1" applyBorder="1" applyAlignment="1">
      <alignment horizontal="center" vertical="center"/>
    </xf>
    <xf numFmtId="0" fontId="18" fillId="25" borderId="6" xfId="0" applyFont="1" applyFill="1" applyBorder="1" applyAlignment="1">
      <alignment horizontal="left" vertical="center"/>
    </xf>
    <xf numFmtId="165" fontId="18" fillId="25" borderId="13" xfId="0" applyNumberFormat="1" applyFont="1" applyFill="1" applyBorder="1" applyAlignment="1">
      <alignment horizontal="center" vertical="center"/>
    </xf>
    <xf numFmtId="165" fontId="4" fillId="25" borderId="2" xfId="0" applyNumberFormat="1" applyFont="1" applyFill="1" applyBorder="1" applyAlignment="1">
      <alignment horizontal="center" vertical="center" wrapText="1"/>
    </xf>
    <xf numFmtId="165" fontId="36" fillId="25" borderId="0" xfId="0" applyNumberFormat="1" applyFont="1" applyFill="1" applyAlignment="1">
      <alignment horizontal="center" vertical="center"/>
    </xf>
    <xf numFmtId="0" fontId="18" fillId="12" borderId="0" xfId="0" applyFont="1" applyFill="1" applyAlignment="1">
      <alignment vertical="center"/>
    </xf>
    <xf numFmtId="166" fontId="18" fillId="12" borderId="28" xfId="0" applyNumberFormat="1" applyFont="1" applyFill="1" applyBorder="1" applyAlignment="1">
      <alignment horizontal="center" vertical="center"/>
    </xf>
    <xf numFmtId="0" fontId="17" fillId="14" borderId="38" xfId="0" applyFont="1" applyFill="1" applyBorder="1" applyAlignment="1">
      <alignment horizontal="center" vertical="center"/>
    </xf>
    <xf numFmtId="0" fontId="17" fillId="14" borderId="26" xfId="0" applyFont="1" applyFill="1" applyBorder="1" applyAlignment="1">
      <alignment horizontal="center" vertical="center"/>
    </xf>
    <xf numFmtId="0" fontId="2" fillId="15" borderId="2" xfId="0" applyFont="1" applyFill="1" applyBorder="1" applyAlignment="1">
      <alignment horizontal="left" vertical="top" wrapText="1"/>
    </xf>
    <xf numFmtId="165" fontId="18" fillId="15" borderId="13" xfId="0" applyNumberFormat="1" applyFont="1" applyFill="1" applyBorder="1" applyAlignment="1">
      <alignment horizontal="center" vertical="center"/>
    </xf>
    <xf numFmtId="165" fontId="18" fillId="12" borderId="28" xfId="0" applyNumberFormat="1" applyFont="1" applyFill="1" applyBorder="1" applyAlignment="1">
      <alignment horizontal="center" vertical="center"/>
    </xf>
    <xf numFmtId="165" fontId="18" fillId="24" borderId="30" xfId="0" applyNumberFormat="1" applyFont="1" applyFill="1" applyBorder="1" applyAlignment="1">
      <alignment horizontal="center" vertical="center"/>
    </xf>
    <xf numFmtId="165" fontId="18" fillId="11" borderId="17" xfId="0" applyNumberFormat="1" applyFont="1" applyFill="1" applyBorder="1" applyAlignment="1">
      <alignment horizontal="center" vertical="center"/>
    </xf>
    <xf numFmtId="166" fontId="43" fillId="0" borderId="0" xfId="0" applyNumberFormat="1" applyFont="1"/>
    <xf numFmtId="9" fontId="43" fillId="0" borderId="0" xfId="1" applyFont="1"/>
    <xf numFmtId="0" fontId="13" fillId="7" borderId="0" xfId="0" applyFont="1" applyFill="1" applyAlignment="1">
      <alignment horizontal="left" vertical="center"/>
    </xf>
    <xf numFmtId="0" fontId="13" fillId="7" borderId="27" xfId="0" applyFont="1" applyFill="1" applyBorder="1" applyAlignment="1" applyProtection="1">
      <alignment horizontal="left" vertical="center"/>
      <protection locked="0"/>
    </xf>
    <xf numFmtId="0" fontId="13" fillId="7" borderId="0" xfId="0" applyFont="1" applyFill="1" applyAlignment="1">
      <alignment vertical="center"/>
    </xf>
    <xf numFmtId="0" fontId="13" fillId="7" borderId="25" xfId="0" applyFont="1" applyFill="1" applyBorder="1" applyAlignment="1" applyProtection="1">
      <alignment horizontal="left" vertical="center"/>
      <protection locked="0"/>
    </xf>
    <xf numFmtId="0" fontId="13" fillId="7" borderId="0" xfId="0" applyFont="1" applyFill="1" applyAlignment="1">
      <alignment horizontal="left"/>
    </xf>
    <xf numFmtId="0" fontId="13" fillId="7" borderId="29" xfId="0" applyFont="1" applyFill="1" applyBorder="1" applyAlignment="1" applyProtection="1">
      <alignment horizontal="left" vertical="center"/>
      <protection locked="0"/>
    </xf>
    <xf numFmtId="0" fontId="36" fillId="14" borderId="0" xfId="0" applyFont="1" applyFill="1" applyAlignment="1">
      <alignment horizontal="center" vertical="center"/>
    </xf>
    <xf numFmtId="0" fontId="0" fillId="14" borderId="0" xfId="0" applyFill="1" applyAlignment="1">
      <alignment vertical="center" wrapText="1"/>
    </xf>
    <xf numFmtId="0" fontId="4" fillId="14" borderId="0" xfId="0" applyFont="1" applyFill="1" applyAlignment="1">
      <alignment horizontal="center" vertical="center" wrapText="1"/>
    </xf>
    <xf numFmtId="0" fontId="25" fillId="0" borderId="0" xfId="0" applyFont="1" applyAlignment="1">
      <alignment wrapText="1"/>
    </xf>
    <xf numFmtId="0" fontId="13" fillId="7" borderId="25" xfId="0" applyFont="1" applyFill="1" applyBorder="1" applyAlignment="1">
      <alignment vertical="center"/>
    </xf>
    <xf numFmtId="0" fontId="13" fillId="7" borderId="38" xfId="0" applyFont="1" applyFill="1" applyBorder="1" applyAlignment="1">
      <alignment horizontal="left" vertical="center"/>
    </xf>
    <xf numFmtId="0" fontId="13" fillId="7" borderId="27" xfId="0" applyFont="1" applyFill="1" applyBorder="1" applyAlignment="1">
      <alignment vertical="center"/>
    </xf>
    <xf numFmtId="0" fontId="13" fillId="7" borderId="29" xfId="0" applyFont="1" applyFill="1" applyBorder="1" applyAlignment="1">
      <alignment vertical="center"/>
    </xf>
    <xf numFmtId="0" fontId="13" fillId="7" borderId="39" xfId="0" applyFont="1" applyFill="1" applyBorder="1" applyAlignment="1">
      <alignment vertical="center"/>
    </xf>
    <xf numFmtId="0" fontId="2" fillId="7" borderId="10" xfId="0" applyFont="1" applyFill="1" applyBorder="1" applyAlignment="1" applyProtection="1">
      <alignment horizontal="center" vertical="center"/>
      <protection locked="0"/>
    </xf>
    <xf numFmtId="0" fontId="2" fillId="7" borderId="0" xfId="0" applyFont="1" applyFill="1" applyAlignment="1" applyProtection="1">
      <alignment horizontal="center" vertical="center"/>
      <protection locked="0"/>
    </xf>
    <xf numFmtId="49" fontId="2" fillId="7" borderId="25" xfId="0" applyNumberFormat="1" applyFont="1" applyFill="1" applyBorder="1" applyAlignment="1" applyProtection="1">
      <alignment horizontal="center" vertical="center"/>
      <protection locked="0"/>
    </xf>
    <xf numFmtId="49" fontId="2" fillId="7" borderId="26" xfId="0" applyNumberFormat="1" applyFont="1" applyFill="1" applyBorder="1" applyAlignment="1" applyProtection="1">
      <alignment horizontal="center" vertical="center"/>
      <protection locked="0"/>
    </xf>
    <xf numFmtId="0" fontId="12" fillId="7" borderId="0" xfId="0" applyFont="1" applyFill="1" applyAlignment="1" applyProtection="1">
      <alignment horizontal="center" vertical="center"/>
      <protection locked="0"/>
    </xf>
    <xf numFmtId="0" fontId="12" fillId="7" borderId="9" xfId="0" applyFont="1" applyFill="1" applyBorder="1" applyAlignment="1" applyProtection="1">
      <alignment horizontal="center" vertical="center"/>
      <protection locked="0"/>
    </xf>
    <xf numFmtId="0" fontId="21" fillId="8" borderId="0" xfId="0" applyFont="1" applyFill="1" applyAlignment="1">
      <alignment horizontal="left" vertical="center" wrapText="1"/>
    </xf>
    <xf numFmtId="0" fontId="17" fillId="5" borderId="2" xfId="0" applyFont="1" applyFill="1" applyBorder="1" applyAlignment="1">
      <alignment horizontal="center" vertical="center"/>
    </xf>
    <xf numFmtId="0" fontId="17" fillId="3" borderId="2" xfId="0" applyFont="1" applyFill="1" applyBorder="1" applyAlignment="1">
      <alignment horizontal="center" vertical="center"/>
    </xf>
    <xf numFmtId="166" fontId="17" fillId="7" borderId="2" xfId="0" applyNumberFormat="1" applyFont="1" applyFill="1" applyBorder="1" applyAlignment="1" applyProtection="1">
      <alignment horizontal="center" vertical="center" wrapText="1"/>
      <protection locked="0"/>
    </xf>
    <xf numFmtId="0" fontId="17" fillId="14" borderId="4" xfId="0" applyFont="1" applyFill="1" applyBorder="1" applyAlignment="1">
      <alignment horizontal="center" vertical="center" wrapText="1"/>
    </xf>
    <xf numFmtId="0" fontId="17" fillId="14" borderId="5" xfId="0" applyFont="1" applyFill="1" applyBorder="1" applyAlignment="1">
      <alignment horizontal="center" vertical="center" wrapText="1"/>
    </xf>
    <xf numFmtId="0" fontId="17" fillId="14" borderId="6" xfId="0" applyFont="1" applyFill="1" applyBorder="1" applyAlignment="1">
      <alignment horizontal="center" vertical="center" wrapText="1"/>
    </xf>
    <xf numFmtId="0" fontId="17" fillId="12" borderId="42" xfId="0" applyFont="1" applyFill="1" applyBorder="1" applyAlignment="1">
      <alignment horizontal="center" vertical="center"/>
    </xf>
    <xf numFmtId="0" fontId="17" fillId="12" borderId="44" xfId="0" applyFont="1" applyFill="1" applyBorder="1" applyAlignment="1">
      <alignment horizontal="center" vertical="center"/>
    </xf>
    <xf numFmtId="0" fontId="17" fillId="12" borderId="41" xfId="0" applyFont="1" applyFill="1" applyBorder="1" applyAlignment="1">
      <alignment horizontal="center" vertical="center"/>
    </xf>
    <xf numFmtId="0" fontId="2" fillId="10" borderId="16" xfId="0" applyFont="1" applyFill="1" applyBorder="1" applyAlignment="1" applyProtection="1">
      <alignment horizontal="center"/>
      <protection locked="0"/>
    </xf>
    <xf numFmtId="0" fontId="2" fillId="10" borderId="15" xfId="0" applyFont="1" applyFill="1" applyBorder="1" applyAlignment="1" applyProtection="1">
      <alignment horizontal="center"/>
      <protection locked="0"/>
    </xf>
    <xf numFmtId="0" fontId="2" fillId="10" borderId="18" xfId="0" applyFont="1" applyFill="1" applyBorder="1" applyAlignment="1" applyProtection="1">
      <alignment horizontal="center"/>
      <protection locked="0"/>
    </xf>
  </cellXfs>
  <cellStyles count="5">
    <cellStyle name="Comma" xfId="3" builtinId="3"/>
    <cellStyle name="Hyperlink" xfId="2" builtinId="8"/>
    <cellStyle name="Normal" xfId="0" builtinId="0"/>
    <cellStyle name="Normal 2" xfId="4" xr:uid="{31D54887-B0A5-49DB-B3D9-C58A52AF2066}"/>
    <cellStyle name="Percent" xfId="1" builtinId="5"/>
  </cellStyles>
  <dxfs count="52">
    <dxf>
      <border>
        <left style="thin">
          <color auto="1"/>
        </left>
        <right style="thin">
          <color auto="1"/>
        </right>
        <top style="thin">
          <color auto="1"/>
        </top>
        <bottom style="thin">
          <color auto="1"/>
        </bottom>
        <vertical/>
        <horizontal/>
      </border>
    </dxf>
    <dxf>
      <font>
        <color theme="0"/>
      </font>
    </dxf>
    <dxf>
      <font>
        <color theme="0"/>
      </font>
    </dxf>
    <dxf>
      <fill>
        <patternFill>
          <bgColor theme="8" tint="0.79998168889431442"/>
        </patternFill>
      </fill>
    </dxf>
    <dxf>
      <fill>
        <patternFill>
          <bgColor theme="8" tint="0.79998168889431442"/>
        </patternFill>
      </fill>
    </dxf>
    <dxf>
      <font>
        <color theme="0"/>
      </font>
    </dxf>
    <dxf>
      <font>
        <color theme="0"/>
      </font>
    </dxf>
    <dxf>
      <font>
        <color theme="0"/>
      </font>
      <fill>
        <patternFill>
          <bgColor theme="0"/>
        </patternFill>
      </fill>
    </dxf>
    <dxf>
      <font>
        <color theme="0"/>
      </font>
    </dxf>
    <dxf>
      <fill>
        <patternFill>
          <bgColor theme="5" tint="0.79998168889431442"/>
        </patternFill>
      </fill>
    </dxf>
    <dxf>
      <font>
        <color theme="0"/>
      </font>
      <fill>
        <patternFill>
          <bgColor theme="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protection locked="0" hidden="0"/>
    </dxf>
    <dxf>
      <numFmt numFmtId="0" formatCode="General"/>
      <protection locked="0" hidden="0"/>
    </dxf>
    <dxf>
      <protection locked="0" hidden="0"/>
    </dxf>
    <dxf>
      <numFmt numFmtId="0" formatCode="General"/>
      <protection locked="0" hidden="0"/>
    </dxf>
    <dxf>
      <border outline="0">
        <top style="thin">
          <color indexed="64"/>
        </top>
      </border>
    </dxf>
    <dxf>
      <protection locked="0" hidden="0"/>
    </dxf>
    <dxf>
      <border outline="0">
        <bottom style="thin">
          <color indexed="64"/>
        </bottom>
      </border>
    </dxf>
    <dxf>
      <font>
        <strike val="0"/>
        <outline val="0"/>
        <shadow val="0"/>
        <u val="none"/>
        <vertAlign val="baseline"/>
        <sz val="12"/>
        <color auto="1"/>
        <name val="Aptos Narrow"/>
        <family val="2"/>
        <scheme val="minor"/>
      </font>
      <fill>
        <patternFill patternType="solid">
          <fgColor indexed="64"/>
          <bgColor theme="8" tint="0.79998168889431442"/>
        </patternFill>
      </fill>
      <alignment horizontal="center" vertical="center" textRotation="0" wrapText="0" indent="0" justifyLastLine="0" shrinkToFit="0" readingOrder="0"/>
      <protection locked="0" hidden="0"/>
    </dxf>
    <dxf>
      <numFmt numFmtId="168" formatCode="dd\ mmm\ yyyy"/>
      <fill>
        <patternFill patternType="solid">
          <fgColor indexed="64"/>
          <bgColor theme="4" tint="0.79998168889431442"/>
        </patternFill>
      </fill>
      <alignment horizontal="center" vertical="center" textRotation="0" wrapText="0" indent="0" justifyLastLine="0" shrinkToFit="0" readingOrder="0"/>
      <protection locked="0" hidden="0"/>
    </dxf>
    <dxf>
      <numFmt numFmtId="168" formatCode="dd\ mmm\ yyyy"/>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top style="thin">
          <color indexed="64"/>
        </top>
        <bottom/>
      </border>
      <protection locked="0" hidden="0"/>
    </dxf>
    <dxf>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numFmt numFmtId="1" formatCode="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numFmt numFmtId="19" formatCode="m/d/yyyy"/>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numFmt numFmtId="19" formatCode="m/d/yyyy"/>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border>
      <protection locked="0" hidden="0"/>
    </dxf>
    <dxf>
      <numFmt numFmtId="19" formatCode="m/d/yyyy"/>
      <fill>
        <patternFill patternType="solid">
          <fgColor indexed="64"/>
          <bgColor theme="9"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border>
      <protection locked="0" hidden="0"/>
    </dxf>
    <dxf>
      <fill>
        <patternFill patternType="solid">
          <fgColor indexed="64"/>
          <bgColor theme="9" tint="0.79998168889431442"/>
        </patternFill>
      </fill>
      <alignment horizontal="center" vertical="center" textRotation="0" wrapText="1" indent="0" justifyLastLine="0" shrinkToFit="0" readingOrder="0"/>
      <border diagonalUp="0" diagonalDown="0" outline="0">
        <left/>
        <right style="thin">
          <color indexed="64"/>
        </right>
        <top style="thin">
          <color indexed="64"/>
        </top>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solid">
          <fgColor indexed="64"/>
          <bgColor theme="9" tint="0.79998168889431442"/>
        </patternFill>
      </fill>
      <alignment horizontal="center" vertical="center" textRotation="0" wrapText="0" indent="0" justifyLastLine="0" shrinkToFit="0" readingOrder="0"/>
      <protection locked="0" hidden="0"/>
    </dxf>
    <dxf>
      <border outline="0">
        <bottom style="thin">
          <color indexed="64"/>
        </bottom>
      </border>
    </dxf>
    <dxf>
      <font>
        <b/>
        <i val="0"/>
        <strike val="0"/>
        <condense val="0"/>
        <extend val="0"/>
        <outline val="0"/>
        <shadow val="0"/>
        <u val="none"/>
        <vertAlign val="baseline"/>
        <sz val="11"/>
        <color theme="8"/>
        <name val="Aptos Narrow"/>
        <family val="2"/>
        <scheme val="minor"/>
      </font>
      <fill>
        <patternFill patternType="solid">
          <fgColor indexed="64"/>
          <bgColor theme="0" tint="-4.9989318521683403E-2"/>
        </patternFill>
      </fill>
      <alignment horizontal="center" vertical="center" textRotation="0" wrapText="1" indent="0" justifyLastLine="0" shrinkToFit="0" readingOrder="0"/>
      <border diagonalUp="0" diagonalDown="0">
        <left style="thin">
          <color indexed="64"/>
        </left>
        <right style="thin">
          <color indexed="64"/>
        </right>
        <top/>
        <bottom/>
      </border>
      <protection locked="0" hidden="0"/>
    </dxf>
    <dxf>
      <fill>
        <patternFill patternType="solid">
          <fgColor indexed="64"/>
          <bgColor theme="9" tint="0.79998168889431442"/>
        </patternFill>
      </fill>
      <alignment horizontal="left" vertical="bottom" textRotation="0" wrapText="0" indent="0" justifyLastLine="0" shrinkToFit="0" readingOrder="0"/>
      <protection locked="0" hidden="0"/>
    </dxf>
    <dxf>
      <alignment horizontal="general" textRotation="0" indent="0" justifyLastLine="0" shrinkToFit="0" readingOrder="0"/>
    </dxf>
    <dxf>
      <fill>
        <patternFill patternType="solid">
          <fgColor indexed="64"/>
          <bgColor theme="9" tint="0.79998168889431442"/>
        </patternFill>
      </fill>
      <alignment horizontal="left" vertical="bottom" textRotation="0" wrapText="0" indent="0" justifyLastLine="0" shrinkToFit="0" readingOrder="0"/>
      <protection locked="0" hidden="0"/>
    </dxf>
    <dxf>
      <alignment horizontal="left" textRotation="0" indent="0" justifyLastLine="0" shrinkToFit="0" readingOrder="0"/>
    </dxf>
    <dxf>
      <alignment horizontal="center" vertical="bottom" textRotation="0" wrapText="0" indent="0" justifyLastLine="0" shrinkToFit="0" readingOrder="0"/>
    </dxf>
    <dxf>
      <font>
        <strike val="0"/>
        <outline val="0"/>
        <shadow val="0"/>
        <u val="none"/>
        <vertAlign val="baseline"/>
        <sz val="14"/>
        <color theme="8"/>
        <name val="Aptos Narrow"/>
        <family val="2"/>
        <scheme val="minor"/>
      </font>
      <fill>
        <patternFill patternType="solid">
          <fgColor indexed="64"/>
          <bgColor theme="0" tint="-0.14999847407452621"/>
        </patternFill>
      </fill>
      <alignment vertical="center" textRotation="0" wrapText="0" indent="0" justifyLastLine="0" shrinkToFit="0" readingOrder="0"/>
    </dxf>
    <dxf>
      <alignment horizontal="left" textRotation="0" wrapText="0" indent="0" justifyLastLine="0" shrinkToFit="0" readingOrder="0"/>
    </dxf>
    <dxf>
      <alignment horizontal="left" textRotation="0" wrapText="0" indent="0" justifyLastLine="0" shrinkToFit="0" readingOrder="0"/>
    </dxf>
    <dxf>
      <border outline="0">
        <left style="thick">
          <color indexed="64"/>
        </left>
      </border>
    </dxf>
    <dxf>
      <alignment horizontal="left" textRotation="0" indent="0" justifyLastLine="0" shrinkToFit="0" readingOrder="0"/>
      <border diagonalUp="0" diagonalDown="0">
        <left/>
        <right style="medium">
          <color indexed="64"/>
        </right>
        <top/>
        <bottom/>
        <vertical/>
        <horizontal/>
      </border>
    </dxf>
    <dxf>
      <border diagonalUp="0" diagonalDown="0">
        <left style="medium">
          <color indexed="64"/>
        </left>
        <right/>
        <top/>
        <bottom/>
        <vertical/>
        <horizontal/>
      </border>
    </dxf>
    <dxf>
      <border outline="0">
        <left style="thick">
          <color indexed="64"/>
        </left>
        <right style="thick">
          <color indexed="64"/>
        </right>
        <top style="thin">
          <color indexed="64"/>
        </top>
      </border>
    </dxf>
    <dxf>
      <font>
        <b/>
        <i val="0"/>
        <strike val="0"/>
        <condense val="0"/>
        <extend val="0"/>
        <outline val="0"/>
        <shadow val="0"/>
        <u val="none"/>
        <vertAlign val="baseline"/>
        <sz val="11"/>
        <color auto="1"/>
        <name val="Aptos Narrow"/>
        <family val="2"/>
        <scheme val="minor"/>
      </font>
      <fill>
        <patternFill patternType="solid">
          <fgColor indexed="64"/>
          <bgColor theme="9" tint="0.79998168889431442"/>
        </patternFill>
      </fill>
      <alignment horizontal="center" vertical="center" textRotation="0" wrapText="0" indent="0" justifyLastLine="0" shrinkToFit="0" readingOrder="0"/>
      <protection locked="0" hidden="0"/>
    </dxf>
  </dxfs>
  <tableStyles count="0" defaultTableStyle="TableStyleMedium2" defaultPivotStyle="PivotStyleLight16"/>
  <colors>
    <mruColors>
      <color rgb="FFE63C3C"/>
      <color rgb="FFFB923C"/>
      <color rgb="FFFF4D4D"/>
      <color rgb="FFFFA500"/>
      <color rgb="FFFFFF99"/>
      <color rgb="FFFF6666"/>
      <color rgb="FFFF8000"/>
      <color rgb="FFFF6600"/>
      <color rgb="FFFC6E04"/>
      <color rgb="FFC6E0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 Id="rId30" Type="http://schemas.openxmlformats.org/officeDocument/2006/relationships/customXml" Target="../customXml/item4.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450391416104545"/>
          <c:y val="0.1194391171107609"/>
          <c:w val="0.5268478875911311"/>
          <c:h val="0.79951234417397654"/>
        </c:manualLayout>
      </c:layout>
      <c:doughnutChart>
        <c:varyColors val="1"/>
        <c:ser>
          <c:idx val="0"/>
          <c:order val="0"/>
          <c:tx>
            <c:strRef>
              <c:f>'Visualization I '!$C$1</c:f>
              <c:strCache>
                <c:ptCount val="1"/>
                <c:pt idx="0">
                  <c:v>Billing Variance ($)</c:v>
                </c:pt>
              </c:strCache>
            </c:strRef>
          </c:tx>
          <c:dPt>
            <c:idx val="0"/>
            <c:bubble3D val="0"/>
            <c:spPr>
              <a:solidFill>
                <a:schemeClr val="accent5">
                  <a:lumMod val="20000"/>
                  <a:lumOff val="80000"/>
                </a:schemeClr>
              </a:solidFill>
              <a:ln w="19050">
                <a:solidFill>
                  <a:schemeClr val="lt1"/>
                </a:solidFill>
              </a:ln>
              <a:effectLst/>
            </c:spPr>
            <c:extLst>
              <c:ext xmlns:c16="http://schemas.microsoft.com/office/drawing/2014/chart" uri="{C3380CC4-5D6E-409C-BE32-E72D297353CC}">
                <c16:uniqueId val="{00000003-DEE4-4A73-9557-D7A47AD98F3A}"/>
              </c:ext>
            </c:extLst>
          </c:dPt>
          <c:dPt>
            <c:idx val="1"/>
            <c:bubble3D val="0"/>
            <c:spPr>
              <a:solidFill>
                <a:srgbClr val="FB923C"/>
              </a:solidFill>
              <a:ln w="19050">
                <a:solidFill>
                  <a:schemeClr val="lt1"/>
                </a:solidFill>
              </a:ln>
              <a:effectLst/>
            </c:spPr>
            <c:extLst>
              <c:ext xmlns:c16="http://schemas.microsoft.com/office/drawing/2014/chart" uri="{C3380CC4-5D6E-409C-BE32-E72D297353CC}">
                <c16:uniqueId val="{00000005-DEE4-4A73-9557-D7A47AD98F3A}"/>
              </c:ext>
            </c:extLst>
          </c:dPt>
          <c:dPt>
            <c:idx val="2"/>
            <c:bubble3D val="0"/>
            <c:spPr>
              <a:solidFill>
                <a:schemeClr val="accent6">
                  <a:lumMod val="60000"/>
                  <a:lumOff val="40000"/>
                </a:schemeClr>
              </a:solidFill>
              <a:ln w="19050">
                <a:solidFill>
                  <a:schemeClr val="lt1"/>
                </a:solidFill>
              </a:ln>
              <a:effectLst/>
            </c:spPr>
            <c:extLst>
              <c:ext xmlns:c16="http://schemas.microsoft.com/office/drawing/2014/chart" uri="{C3380CC4-5D6E-409C-BE32-E72D297353CC}">
                <c16:uniqueId val="{00000004-DEE4-4A73-9557-D7A47AD98F3A}"/>
              </c:ext>
            </c:extLst>
          </c:dPt>
          <c:dLbls>
            <c:spPr>
              <a:noFill/>
              <a:ln>
                <a:noFill/>
              </a:ln>
              <a:effectLst/>
            </c:spPr>
            <c:txPr>
              <a:bodyPr rot="0" spcFirstLastPara="1" vertOverflow="ellipsis" vert="horz" wrap="square" lIns="38100" tIns="19050" rIns="38100" bIns="19050" anchor="ctr" anchorCtr="1">
                <a:spAutoFit/>
              </a:bodyPr>
              <a:lstStyle/>
              <a:p>
                <a:pPr>
                  <a:defRPr sz="1400" b="1"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'Visualization I '!$B$2:$B$4</c:f>
              <c:strCache>
                <c:ptCount val="3"/>
                <c:pt idx="0">
                  <c:v>Potential Recovery  &gt; = 5.0%</c:v>
                </c:pt>
                <c:pt idx="1">
                  <c:v>Overbilled &gt; 0% and &lt; 5.0%</c:v>
                </c:pt>
                <c:pt idx="2">
                  <c:v>Underbilled &lt; 0.0%</c:v>
                </c:pt>
              </c:strCache>
            </c:strRef>
          </c:cat>
          <c:val>
            <c:numRef>
              <c:f>'Visualization I '!$C$2:$C$4</c:f>
              <c:numCache>
                <c:formatCode>"$"#,##0</c:formatCode>
                <c:ptCount val="3"/>
                <c:pt idx="0">
                  <c:v>0</c:v>
                </c:pt>
                <c:pt idx="1">
                  <c:v>0</c:v>
                </c:pt>
                <c:pt idx="2">
                  <c:v>0</c:v>
                </c:pt>
              </c:numCache>
            </c:numRef>
          </c:val>
          <c:extLst>
            <c:ext xmlns:c16="http://schemas.microsoft.com/office/drawing/2014/chart" uri="{C3380CC4-5D6E-409C-BE32-E72D297353CC}">
              <c16:uniqueId val="{00000000-DEE4-4A73-9557-D7A47AD98F3A}"/>
            </c:ext>
          </c:extLst>
        </c:ser>
        <c:ser>
          <c:idx val="1"/>
          <c:order val="1"/>
          <c:tx>
            <c:strRef>
              <c:f>'Visualization I '!$D$1</c:f>
              <c:strCache>
                <c:ptCount val="1"/>
                <c:pt idx="0">
                  <c:v>Category - Outer Ring</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7-61A7-4137-859F-AC2D52497820}"/>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9-61A7-4137-859F-AC2D52497820}"/>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B-61A7-4137-859F-AC2D52497820}"/>
              </c:ext>
            </c:extLst>
          </c:dPt>
          <c:cat>
            <c:strRef>
              <c:f>'Visualization I '!$B$2:$B$4</c:f>
              <c:strCache>
                <c:ptCount val="3"/>
                <c:pt idx="0">
                  <c:v>Potential Recovery  &gt; = 5.0%</c:v>
                </c:pt>
                <c:pt idx="1">
                  <c:v>Overbilled &gt; 0% and &lt; 5.0%</c:v>
                </c:pt>
                <c:pt idx="2">
                  <c:v>Underbilled &lt; 0.0%</c:v>
                </c:pt>
              </c:strCache>
            </c:strRef>
          </c:cat>
          <c:val>
            <c:numRef>
              <c:f>'Visualization I '!$D$2:$D$4</c:f>
              <c:numCache>
                <c:formatCode>General</c:formatCode>
                <c:ptCount val="3"/>
                <c:pt idx="0">
                  <c:v>0</c:v>
                </c:pt>
                <c:pt idx="1">
                  <c:v>0</c:v>
                </c:pt>
              </c:numCache>
            </c:numRef>
          </c:val>
          <c:extLst>
            <c:ext xmlns:c16="http://schemas.microsoft.com/office/drawing/2014/chart" uri="{C3380CC4-5D6E-409C-BE32-E72D297353CC}">
              <c16:uniqueId val="{00000001-DEE4-4A73-9557-D7A47AD98F3A}"/>
            </c:ext>
          </c:extLst>
        </c:ser>
        <c:ser>
          <c:idx val="2"/>
          <c:order val="2"/>
          <c:tx>
            <c:strRef>
              <c:f>'Visualization I '!$E$1</c:f>
              <c:strCache>
                <c:ptCount val="1"/>
                <c:pt idx="0">
                  <c:v>Invoice Status ($)</c:v>
                </c:pt>
              </c:strCache>
            </c:strRef>
          </c:tx>
          <c:spPr>
            <a:solidFill>
              <a:schemeClr val="bg1">
                <a:lumMod val="75000"/>
              </a:schemeClr>
            </a:solidFill>
          </c:spPr>
          <c:dPt>
            <c:idx val="0"/>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7-DEE4-4A73-9557-D7A47AD98F3A}"/>
              </c:ext>
            </c:extLst>
          </c:dPt>
          <c:dPt>
            <c:idx val="1"/>
            <c:bubble3D val="0"/>
            <c:spPr>
              <a:solidFill>
                <a:srgbClr val="E63C3C"/>
              </a:solidFill>
              <a:ln w="19050">
                <a:solidFill>
                  <a:schemeClr val="lt1"/>
                </a:solidFill>
              </a:ln>
              <a:effectLst/>
            </c:spPr>
            <c:extLst>
              <c:ext xmlns:c16="http://schemas.microsoft.com/office/drawing/2014/chart" uri="{C3380CC4-5D6E-409C-BE32-E72D297353CC}">
                <c16:uniqueId val="{00000006-DEE4-4A73-9557-D7A47AD98F3A}"/>
              </c:ext>
            </c:extLst>
          </c:dPt>
          <c:dPt>
            <c:idx val="2"/>
            <c:bubble3D val="0"/>
            <c:spPr>
              <a:solidFill>
                <a:schemeClr val="bg1">
                  <a:lumMod val="75000"/>
                </a:schemeClr>
              </a:solidFill>
              <a:ln w="19050">
                <a:solidFill>
                  <a:schemeClr val="lt1"/>
                </a:solidFill>
              </a:ln>
              <a:effectLst/>
            </c:spPr>
            <c:extLst>
              <c:ext xmlns:c16="http://schemas.microsoft.com/office/drawing/2014/chart" uri="{C3380CC4-5D6E-409C-BE32-E72D297353CC}">
                <c16:uniqueId val="{00000011-61A7-4137-859F-AC2D52497820}"/>
              </c:ext>
            </c:extLst>
          </c:dPt>
          <c:dLbls>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'Visualization I '!$B$2:$B$4</c:f>
              <c:strCache>
                <c:ptCount val="3"/>
                <c:pt idx="0">
                  <c:v>Potential Recovery  &gt; = 5.0%</c:v>
                </c:pt>
                <c:pt idx="1">
                  <c:v>Overbilled &gt; 0% and &lt; 5.0%</c:v>
                </c:pt>
                <c:pt idx="2">
                  <c:v>Underbilled &lt; 0.0%</c:v>
                </c:pt>
              </c:strCache>
            </c:strRef>
          </c:cat>
          <c:val>
            <c:numRef>
              <c:f>'Visualization I '!$E$2:$E$4</c:f>
              <c:numCache>
                <c:formatCode>"$"#,##0</c:formatCode>
                <c:ptCount val="3"/>
                <c:pt idx="0">
                  <c:v>0</c:v>
                </c:pt>
                <c:pt idx="1">
                  <c:v>0</c:v>
                </c:pt>
              </c:numCache>
            </c:numRef>
          </c:val>
          <c:extLst>
            <c:ext xmlns:c16="http://schemas.microsoft.com/office/drawing/2014/chart" uri="{C3380CC4-5D6E-409C-BE32-E72D297353CC}">
              <c16:uniqueId val="{00000002-DEE4-4A73-9557-D7A47AD98F3A}"/>
            </c:ext>
          </c:extLst>
        </c:ser>
        <c:dLbls>
          <c:showLegendKey val="0"/>
          <c:showVal val="0"/>
          <c:showCatName val="0"/>
          <c:showSerName val="0"/>
          <c:showPercent val="0"/>
          <c:showBubbleSize val="0"/>
          <c:showLeaderLines val="1"/>
        </c:dLbls>
        <c:firstSliceAng val="0"/>
        <c:holeSize val="15"/>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solidFill>
              <a:schemeClr val="bg1">
                <a:lumMod val="75000"/>
              </a:schemeClr>
            </a:solidFill>
          </c:spPr>
          <c:dPt>
            <c:idx val="0"/>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2-1598-4BF7-84A5-CA99C5B0D9D2}"/>
              </c:ext>
            </c:extLst>
          </c:dPt>
          <c:dPt>
            <c:idx val="1"/>
            <c:bubble3D val="0"/>
            <c:spPr>
              <a:solidFill>
                <a:srgbClr val="E63C3C"/>
              </a:solidFill>
              <a:ln w="19050">
                <a:solidFill>
                  <a:schemeClr val="lt1"/>
                </a:solidFill>
              </a:ln>
              <a:effectLst/>
            </c:spPr>
            <c:extLst>
              <c:ext xmlns:c16="http://schemas.microsoft.com/office/drawing/2014/chart" uri="{C3380CC4-5D6E-409C-BE32-E72D297353CC}">
                <c16:uniqueId val="{00000001-1598-4BF7-84A5-CA99C5B0D9D2}"/>
              </c:ext>
            </c:extLst>
          </c:dPt>
          <c:dLbls>
            <c:dLbl>
              <c:idx val="0"/>
              <c:layout>
                <c:manualLayout>
                  <c:x val="0.23494480257396488"/>
                  <c:y val="-6.1285891743497016E-2"/>
                </c:manualLayout>
              </c:layout>
              <c:tx>
                <c:rich>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fld id="{22300369-399F-4851-8CB7-8651E946FE44}" type="CATEGORYNAME">
                      <a:rPr lang="en-US" sz="1800" b="1"/>
                      <a:pPr>
                        <a:defRPr sz="1800"/>
                      </a:pPr>
                      <a:t>[CATEGORY NAME]</a:t>
                    </a:fld>
                    <a:r>
                      <a:rPr lang="en-US" sz="1800" b="0" baseline="0"/>
                      <a:t>
</a:t>
                    </a:r>
                    <a:fld id="{BC06CE21-A682-44F2-B044-B65584E121E4}" type="VALUE">
                      <a:rPr lang="en-US" sz="1800" b="0" baseline="0"/>
                      <a:pPr>
                        <a:defRPr sz="1800"/>
                      </a:pPr>
                      <a:t>[VALUE]</a:t>
                    </a:fld>
                    <a:r>
                      <a:rPr lang="en-US" sz="1800" b="0" baseline="0"/>
                      <a:t>
</a:t>
                    </a:r>
                    <a:fld id="{01215E9F-6901-4993-A7FB-E0E17CDCB9A0}" type="PERCENTAGE">
                      <a:rPr lang="en-US" sz="1800" b="0" baseline="0"/>
                      <a:pPr>
                        <a:defRPr sz="1800"/>
                      </a:pPr>
                      <a:t>[PERCENTAGE]</a:t>
                    </a:fld>
                    <a:endParaRPr lang="en-US" sz="1800" b="0" baseline="0"/>
                  </a:p>
                </c:rich>
              </c:tx>
              <c:spPr>
                <a:noFill/>
                <a:ln>
                  <a:noFill/>
                </a:ln>
                <a:effectLst/>
              </c:spPr>
              <c:txPr>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37614117848162376"/>
                      <c:h val="0.17715244530125265"/>
                    </c:manualLayout>
                  </c15:layout>
                  <c15:dlblFieldTable/>
                  <c15:showDataLabelsRange val="0"/>
                </c:ext>
                <c:ext xmlns:c16="http://schemas.microsoft.com/office/drawing/2014/chart" uri="{C3380CC4-5D6E-409C-BE32-E72D297353CC}">
                  <c16:uniqueId val="{00000002-1598-4BF7-84A5-CA99C5B0D9D2}"/>
                </c:ext>
              </c:extLst>
            </c:dLbl>
            <c:dLbl>
              <c:idx val="1"/>
              <c:layout>
                <c:manualLayout>
                  <c:x val="0.54939087687828414"/>
                  <c:y val="1.6891290329699628E-2"/>
                </c:manualLayout>
              </c:layout>
              <c:tx>
                <c:rich>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fld id="{CC72661F-82B2-4E01-8E54-B4837B95A4A0}" type="CATEGORYNAME">
                      <a:rPr lang="en-US" sz="1800" b="1"/>
                      <a:pPr>
                        <a:defRPr sz="1800"/>
                      </a:pPr>
                      <a:t>[CATEGORY NAME]</a:t>
                    </a:fld>
                    <a:r>
                      <a:rPr lang="en-US" sz="1800" b="0" baseline="0"/>
                      <a:t>
</a:t>
                    </a:r>
                    <a:fld id="{8C947643-3D90-4701-86B8-B0A371A7E7FE}" type="VALUE">
                      <a:rPr lang="en-US" sz="1800" b="0" baseline="0"/>
                      <a:pPr>
                        <a:defRPr sz="1800"/>
                      </a:pPr>
                      <a:t>[VALUE]</a:t>
                    </a:fld>
                    <a:r>
                      <a:rPr lang="en-US" sz="1800" b="0" baseline="0"/>
                      <a:t>
</a:t>
                    </a:r>
                    <a:fld id="{9D2DFBB0-18BB-46B1-8CD1-19AA979C3ABC}" type="PERCENTAGE">
                      <a:rPr lang="en-US" sz="1800" b="0" baseline="0"/>
                      <a:pPr>
                        <a:defRPr sz="1800"/>
                      </a:pPr>
                      <a:t>[PERCENTAGE]</a:t>
                    </a:fld>
                    <a:endParaRPr lang="en-US" sz="1800" b="0" baseline="0"/>
                  </a:p>
                </c:rich>
              </c:tx>
              <c:spPr>
                <a:noFill/>
                <a:ln>
                  <a:noFill/>
                </a:ln>
                <a:effectLst/>
              </c:spPr>
              <c:txPr>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1"/>
              <c:showSerName val="0"/>
              <c:showPercent val="1"/>
              <c:showBubbleSize val="0"/>
              <c:separator>
</c:separator>
              <c:extLst>
                <c:ext xmlns:c15="http://schemas.microsoft.com/office/drawing/2012/chart" uri="{CE6537A1-D6FC-4f65-9D91-7224C49458BB}">
                  <c15:layout>
                    <c:manualLayout>
                      <c:w val="0.27970472734212737"/>
                      <c:h val="0.1954345455403402"/>
                    </c:manualLayout>
                  </c15:layout>
                  <c15:dlblFieldTable/>
                  <c15:showDataLabelsRange val="0"/>
                </c:ext>
                <c:ext xmlns:c16="http://schemas.microsoft.com/office/drawing/2014/chart" uri="{C3380CC4-5D6E-409C-BE32-E72D297353CC}">
                  <c16:uniqueId val="{00000001-1598-4BF7-84A5-CA99C5B0D9D2}"/>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'Visualization II'!$C$2:$C$3</c:f>
              <c:strCache>
                <c:ptCount val="2"/>
                <c:pt idx="0">
                  <c:v>Invoiced Excluding "Not Proposed"</c:v>
                </c:pt>
                <c:pt idx="1">
                  <c:v>Not Proposed or "Unmatched"</c:v>
                </c:pt>
              </c:strCache>
            </c:strRef>
          </c:cat>
          <c:val>
            <c:numRef>
              <c:f>'Visualization II'!$D$2:$D$3</c:f>
              <c:numCache>
                <c:formatCode>"$"#,##0.00</c:formatCode>
                <c:ptCount val="2"/>
                <c:pt idx="0">
                  <c:v>0</c:v>
                </c:pt>
                <c:pt idx="1">
                  <c:v>0</c:v>
                </c:pt>
              </c:numCache>
            </c:numRef>
          </c:val>
          <c:extLst>
            <c:ext xmlns:c16="http://schemas.microsoft.com/office/drawing/2014/chart" uri="{C3380CC4-5D6E-409C-BE32-E72D297353CC}">
              <c16:uniqueId val="{00000000-1598-4BF7-84A5-CA99C5B0D9D2}"/>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1"/>
              <a:t>Extended</a:t>
            </a:r>
            <a:r>
              <a:rPr lang="en-US" sz="1600" b="1" baseline="0"/>
              <a:t> </a:t>
            </a:r>
            <a:r>
              <a:rPr lang="en-US" sz="1600" b="1"/>
              <a:t>Delta Variance Chart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view3D>
      <c:rotX val="10"/>
      <c:rotY val="1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v>Potential Recovery &gt; = 5%</c:v>
          </c:tx>
          <c:spPr>
            <a:solidFill>
              <a:schemeClr val="accent5">
                <a:lumMod val="20000"/>
                <a:lumOff val="80000"/>
              </a:schemeClr>
            </a:solidFill>
            <a:ln>
              <a:noFill/>
            </a:ln>
            <a:effectLst/>
            <a:sp3d/>
          </c:spPr>
          <c:invertIfNegative val="0"/>
          <c:dLbls>
            <c:dLbl>
              <c:idx val="0"/>
              <c:layout>
                <c:manualLayout>
                  <c:x val="3.2804415514894145E-2"/>
                  <c:y val="-4.2584301198037765E-2"/>
                </c:manualLayout>
              </c:layout>
              <c:tx>
                <c:rich>
                  <a:bodyPr rot="0" spcFirstLastPara="1" vertOverflow="ellipsis" vert="horz" wrap="square" lIns="38100" tIns="19050" rIns="38100" bIns="19050" anchor="ctr" anchorCtr="1">
                    <a:noAutofit/>
                  </a:bodyPr>
                  <a:lstStyle/>
                  <a:p>
                    <a:pPr>
                      <a:defRPr sz="1600" b="0" i="0" u="none" strike="noStrike" kern="1200" baseline="0">
                        <a:solidFill>
                          <a:schemeClr val="tx1">
                            <a:lumMod val="75000"/>
                            <a:lumOff val="25000"/>
                          </a:schemeClr>
                        </a:solidFill>
                        <a:latin typeface="+mn-lt"/>
                        <a:ea typeface="+mn-ea"/>
                        <a:cs typeface="+mn-cs"/>
                      </a:defRPr>
                    </a:pPr>
                    <a:fld id="{059A714F-E6F0-4563-9B8A-D893D804FA78}" type="SERIESNAME">
                      <a:rPr lang="en-US" sz="1800" b="1"/>
                      <a:pPr>
                        <a:defRPr sz="1600"/>
                      </a:pPr>
                      <a:t>[SERIES NAME]</a:t>
                    </a:fld>
                    <a:endParaRPr lang="en-US" sz="1800" b="1" baseline="0"/>
                  </a:p>
                  <a:p>
                    <a:pPr>
                      <a:defRPr sz="1600"/>
                    </a:pPr>
                    <a:fld id="{3C25E150-841E-4A8B-9045-26F897E01312}" type="VALUE">
                      <a:rPr lang="en-US" sz="1800" b="1"/>
                      <a:pPr>
                        <a:defRPr sz="1600"/>
                      </a:pPr>
                      <a:t>[VALUE]</a:t>
                    </a:fld>
                    <a:endParaRPr lang="en-US"/>
                  </a:p>
                </c:rich>
              </c:tx>
              <c:spPr>
                <a:noFill/>
                <a:ln>
                  <a:noFill/>
                </a:ln>
                <a:effectLst/>
              </c:spPr>
              <c:txPr>
                <a:bodyPr rot="0" spcFirstLastPara="1" vertOverflow="ellipsis" vert="horz" wrap="square" lIns="38100" tIns="19050" rIns="38100" bIns="19050" anchor="ctr" anchorCtr="1">
                  <a:noAutofit/>
                </a:bodyPr>
                <a:lstStyle/>
                <a:p>
                  <a:pPr>
                    <a:defRPr sz="16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extLst>
                <c:ext xmlns:c15="http://schemas.microsoft.com/office/drawing/2012/chart" uri="{CE6537A1-D6FC-4f65-9D91-7224C49458BB}">
                  <c15:layout>
                    <c:manualLayout>
                      <c:w val="0.23092591626399597"/>
                      <c:h val="0.2049706844746173"/>
                    </c:manualLayout>
                  </c15:layout>
                  <c15:dlblFieldTable/>
                  <c15:showDataLabelsRange val="0"/>
                </c:ext>
                <c:ext xmlns:c16="http://schemas.microsoft.com/office/drawing/2014/chart" uri="{C3380CC4-5D6E-409C-BE32-E72D297353CC}">
                  <c16:uniqueId val="{00000003-FF34-48F0-9AD8-FC67DA3C4C9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cat>
            <c:strRef>
              <c:f>'Visualization II'!$H$6:$H$7</c:f>
              <c:strCache>
                <c:ptCount val="2"/>
                <c:pt idx="0">
                  <c:v>Stacked Bar</c:v>
                </c:pt>
                <c:pt idx="1">
                  <c:v>Single Bar</c:v>
                </c:pt>
              </c:strCache>
            </c:strRef>
          </c:cat>
          <c:val>
            <c:numRef>
              <c:f>'Visualization II'!$I$6:$I$7</c:f>
              <c:numCache>
                <c:formatCode>General</c:formatCode>
                <c:ptCount val="2"/>
                <c:pt idx="0" formatCode="&quot;$&quot;#,##0">
                  <c:v>0</c:v>
                </c:pt>
              </c:numCache>
            </c:numRef>
          </c:val>
          <c:extLst>
            <c:ext xmlns:c16="http://schemas.microsoft.com/office/drawing/2014/chart" uri="{C3380CC4-5D6E-409C-BE32-E72D297353CC}">
              <c16:uniqueId val="{00000000-FF34-48F0-9AD8-FC67DA3C4C98}"/>
            </c:ext>
          </c:extLst>
        </c:ser>
        <c:ser>
          <c:idx val="1"/>
          <c:order val="1"/>
          <c:tx>
            <c:v>Overbilled &gt; 0% and &lt; 5%</c:v>
          </c:tx>
          <c:spPr>
            <a:solidFill>
              <a:srgbClr val="FB923C"/>
            </a:solidFill>
            <a:ln>
              <a:noFill/>
            </a:ln>
            <a:effectLst>
              <a:outerShdw dist="50800" dir="5400000" algn="ctr" rotWithShape="0">
                <a:srgbClr val="FF4D4D"/>
              </a:outerShdw>
            </a:effectLst>
            <a:sp3d/>
          </c:spPr>
          <c:invertIfNegative val="0"/>
          <c:dLbls>
            <c:dLbl>
              <c:idx val="0"/>
              <c:layout>
                <c:manualLayout>
                  <c:x val="3.0553258851977454E-2"/>
                  <c:y val="-1.6130470801391704E-2"/>
                </c:manualLayout>
              </c:layout>
              <c:tx>
                <c:rich>
                  <a:bodyPr/>
                  <a:lstStyle/>
                  <a:p>
                    <a:fld id="{FBEE4AC8-0C76-4120-95ED-272B8BE6DE64}" type="SERIESNAME">
                      <a:rPr lang="en-US" sz="1800"/>
                      <a:pPr/>
                      <a:t>[SERIES NAME]</a:t>
                    </a:fld>
                    <a:endParaRPr lang="en-US" sz="1800" baseline="0"/>
                  </a:p>
                  <a:p>
                    <a:fld id="{AC8E1643-9D03-4288-8B27-119CA7579D6D}" type="VALUE">
                      <a:rPr lang="en-US" sz="1800"/>
                      <a:pPr/>
                      <a:t>[VALUE]</a:t>
                    </a:fld>
                    <a:endParaRPr lang="en-US"/>
                  </a:p>
                </c:rich>
              </c:tx>
              <c:showLegendKey val="0"/>
              <c:showVal val="1"/>
              <c:showCatName val="0"/>
              <c:showSerName val="1"/>
              <c:showPercent val="0"/>
              <c:showBubbleSize val="0"/>
              <c:separator>
</c:separator>
              <c:extLst>
                <c:ext xmlns:c15="http://schemas.microsoft.com/office/drawing/2012/chart" uri="{CE6537A1-D6FC-4f65-9D91-7224C49458BB}">
                  <c15:layout>
                    <c:manualLayout>
                      <c:w val="0.24458249937182119"/>
                      <c:h val="9.4360684633826172E-2"/>
                    </c:manualLayout>
                  </c15:layout>
                  <c15:dlblFieldTable/>
                  <c15:showDataLabelsRange val="0"/>
                </c:ext>
                <c:ext xmlns:c16="http://schemas.microsoft.com/office/drawing/2014/chart" uri="{C3380CC4-5D6E-409C-BE32-E72D297353CC}">
                  <c16:uniqueId val="{00000006-FF34-48F0-9AD8-FC67DA3C4C98}"/>
                </c:ext>
              </c:extLst>
            </c:dLbl>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cat>
            <c:strRef>
              <c:f>'Visualization II'!$H$6:$H$7</c:f>
              <c:strCache>
                <c:ptCount val="2"/>
                <c:pt idx="0">
                  <c:v>Stacked Bar</c:v>
                </c:pt>
                <c:pt idx="1">
                  <c:v>Single Bar</c:v>
                </c:pt>
              </c:strCache>
            </c:strRef>
          </c:cat>
          <c:val>
            <c:numRef>
              <c:f>'Visualization II'!$J$6:$J$7</c:f>
              <c:numCache>
                <c:formatCode>General</c:formatCode>
                <c:ptCount val="2"/>
                <c:pt idx="0" formatCode="&quot;$&quot;#,##0">
                  <c:v>0</c:v>
                </c:pt>
              </c:numCache>
            </c:numRef>
          </c:val>
          <c:extLst>
            <c:ext xmlns:c16="http://schemas.microsoft.com/office/drawing/2014/chart" uri="{C3380CC4-5D6E-409C-BE32-E72D297353CC}">
              <c16:uniqueId val="{00000001-FF34-48F0-9AD8-FC67DA3C4C98}"/>
            </c:ext>
          </c:extLst>
        </c:ser>
        <c:ser>
          <c:idx val="2"/>
          <c:order val="2"/>
          <c:tx>
            <c:v>Underbilled  &lt; 0%</c:v>
          </c:tx>
          <c:spPr>
            <a:solidFill>
              <a:schemeClr val="accent6">
                <a:lumMod val="40000"/>
                <a:lumOff val="60000"/>
              </a:schemeClr>
            </a:solidFill>
            <a:ln>
              <a:noFill/>
            </a:ln>
            <a:effectLst/>
            <a:sp3d/>
          </c:spPr>
          <c:invertIfNegative val="0"/>
          <c:dLbls>
            <c:dLbl>
              <c:idx val="1"/>
              <c:layout>
                <c:manualLayout>
                  <c:x val="1.332945904831221E-2"/>
                  <c:y val="1.3380878884686229E-2"/>
                </c:manualLayout>
              </c:layout>
              <c:tx>
                <c:rich>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fld id="{0A0DD780-7449-449F-B52F-7AC46F200132}" type="SERIESNAME">
                      <a:rPr lang="en-US" sz="1800" b="1"/>
                      <a:pPr>
                        <a:defRPr sz="1800"/>
                      </a:pPr>
                      <a:t>[SERIES NAME]</a:t>
                    </a:fld>
                    <a:endParaRPr lang="en-US" sz="1800" b="1" baseline="0"/>
                  </a:p>
                  <a:p>
                    <a:pPr>
                      <a:defRPr sz="1800"/>
                    </a:pPr>
                    <a:fld id="{77E1AF2A-BF25-4359-ABE4-4A4A040F74C6}" type="VALUE">
                      <a:rPr lang="en-US" sz="1800" b="1"/>
                      <a:pPr>
                        <a:defRPr sz="1800"/>
                      </a:pPr>
                      <a:t>[VALUE]</a:t>
                    </a:fld>
                    <a:endParaRPr lang="en-US"/>
                  </a:p>
                </c:rich>
              </c:tx>
              <c:spPr>
                <a:noFill/>
                <a:ln>
                  <a:noFill/>
                </a:ln>
                <a:effectLst/>
              </c:spPr>
              <c:txPr>
                <a:bodyPr rot="0" spcFirstLastPara="1" vertOverflow="ellipsis" vert="horz" wrap="square" lIns="38100" tIns="19050" rIns="38100" bIns="19050" anchor="ctr" anchorCtr="1">
                  <a:noAutofit/>
                </a:bodyPr>
                <a:lstStyle/>
                <a:p>
                  <a:pPr>
                    <a:defRPr sz="18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extLst>
                <c:ext xmlns:c15="http://schemas.microsoft.com/office/drawing/2012/chart" uri="{CE6537A1-D6FC-4f65-9D91-7224C49458BB}">
                  <c15:layout>
                    <c:manualLayout>
                      <c:w val="0.29542557927575214"/>
                      <c:h val="0.16010442136675082"/>
                    </c:manualLayout>
                  </c15:layout>
                  <c15:dlblFieldTable/>
                  <c15:showDataLabelsRange val="0"/>
                </c:ext>
                <c:ext xmlns:c16="http://schemas.microsoft.com/office/drawing/2014/chart" uri="{C3380CC4-5D6E-409C-BE32-E72D297353CC}">
                  <c16:uniqueId val="{00000005-FF34-48F0-9AD8-FC67DA3C4C98}"/>
                </c:ext>
              </c:extLst>
            </c:dLbl>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0"/>
              </c:ext>
            </c:extLst>
          </c:dLbls>
          <c:cat>
            <c:strRef>
              <c:f>'Visualization II'!$H$6:$H$7</c:f>
              <c:strCache>
                <c:ptCount val="2"/>
                <c:pt idx="0">
                  <c:v>Stacked Bar</c:v>
                </c:pt>
                <c:pt idx="1">
                  <c:v>Single Bar</c:v>
                </c:pt>
              </c:strCache>
            </c:strRef>
          </c:cat>
          <c:val>
            <c:numRef>
              <c:f>'Visualization II'!$K$6:$K$7</c:f>
              <c:numCache>
                <c:formatCode>"$"#,##0</c:formatCode>
                <c:ptCount val="2"/>
                <c:pt idx="1">
                  <c:v>0</c:v>
                </c:pt>
              </c:numCache>
            </c:numRef>
          </c:val>
          <c:extLst>
            <c:ext xmlns:c16="http://schemas.microsoft.com/office/drawing/2014/chart" uri="{C3380CC4-5D6E-409C-BE32-E72D297353CC}">
              <c16:uniqueId val="{00000002-FF34-48F0-9AD8-FC67DA3C4C98}"/>
            </c:ext>
          </c:extLst>
        </c:ser>
        <c:dLbls>
          <c:showLegendKey val="0"/>
          <c:showVal val="0"/>
          <c:showCatName val="0"/>
          <c:showSerName val="0"/>
          <c:showPercent val="0"/>
          <c:showBubbleSize val="0"/>
        </c:dLbls>
        <c:gapWidth val="150"/>
        <c:shape val="box"/>
        <c:axId val="229232352"/>
        <c:axId val="947924944"/>
        <c:axId val="0"/>
      </c:bar3DChart>
      <c:catAx>
        <c:axId val="2292323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47924944"/>
        <c:crosses val="autoZero"/>
        <c:auto val="1"/>
        <c:lblAlgn val="ctr"/>
        <c:lblOffset val="100"/>
        <c:noMultiLvlLbl val="0"/>
      </c:catAx>
      <c:valAx>
        <c:axId val="94792494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232352"/>
        <c:crosses val="autoZero"/>
        <c:crossBetween val="between"/>
      </c:valAx>
      <c:spPr>
        <a:noFill/>
        <a:ln>
          <a:noFill/>
        </a:ln>
        <a:effectLst/>
      </c:spPr>
    </c:plotArea>
    <c:legend>
      <c:legendPos val="b"/>
      <c:legendEntry>
        <c:idx val="0"/>
        <c:txPr>
          <a:bodyPr rot="0" spcFirstLastPara="1" vertOverflow="ellipsis" vert="horz" wrap="square" anchor="ctr" anchorCtr="1"/>
          <a:lstStyle/>
          <a:p>
            <a:pPr>
              <a:defRPr sz="1600" b="0" i="0" u="none" strike="noStrike" kern="1200" baseline="0">
                <a:ln>
                  <a:noFill/>
                </a:ln>
                <a:solidFill>
                  <a:schemeClr val="tx1">
                    <a:lumMod val="65000"/>
                    <a:lumOff val="35000"/>
                  </a:schemeClr>
                </a:solidFill>
                <a:latin typeface="+mn-lt"/>
                <a:ea typeface="+mn-ea"/>
                <a:cs typeface="+mn-cs"/>
              </a:defRPr>
            </a:pPr>
            <a:endParaRPr lang="en-US"/>
          </a:p>
        </c:txPr>
      </c:legendEntry>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'Visualization III '!$C$2</c:f>
              <c:strCache>
                <c:ptCount val="1"/>
                <c:pt idx="0">
                  <c:v>Invoiced Excluding "Not Proposed"</c:v>
                </c:pt>
              </c:strCache>
            </c:strRef>
          </c:tx>
          <c:spPr>
            <a:solidFill>
              <a:schemeClr val="bg1">
                <a:lumMod val="75000"/>
              </a:schemeClr>
            </a:solidFill>
            <a:ln w="19050">
              <a:solidFill>
                <a:schemeClr val="lt1"/>
              </a:solidFill>
            </a:ln>
            <a:effectLst/>
          </c:spPr>
          <c:invertIfNegative val="0"/>
          <c:dPt>
            <c:idx val="0"/>
            <c:invertIfNegative val="0"/>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1-D5F3-467D-92A2-F8A0B612BDB9}"/>
              </c:ext>
            </c:extLst>
          </c:dPt>
          <c:dPt>
            <c:idx val="1"/>
            <c:invertIfNegative val="0"/>
            <c:bubble3D val="0"/>
            <c:spPr>
              <a:solidFill>
                <a:srgbClr val="E63C3C"/>
              </a:solidFill>
              <a:ln w="19050">
                <a:solidFill>
                  <a:schemeClr val="lt1"/>
                </a:solidFill>
              </a:ln>
              <a:effectLst/>
            </c:spPr>
            <c:extLst>
              <c:ext xmlns:c16="http://schemas.microsoft.com/office/drawing/2014/chart" uri="{C3380CC4-5D6E-409C-BE32-E72D297353CC}">
                <c16:uniqueId val="{00000003-D5F3-467D-92A2-F8A0B612BDB9}"/>
              </c:ext>
            </c:extLst>
          </c:dPt>
          <c:dLbls>
            <c:dLbl>
              <c:idx val="0"/>
              <c:spPr>
                <a:noFill/>
                <a:ln>
                  <a:noFill/>
                </a:ln>
                <a:effectLst/>
              </c:spPr>
              <c:txPr>
                <a:bodyPr rot="0" spcFirstLastPara="1" vertOverflow="ellipsis" vert="horz" wrap="square" lIns="38100" tIns="19050" rIns="38100" bIns="19050" anchor="ctr" anchorCtr="1">
                  <a:noAutofit/>
                </a:bodyPr>
                <a:lstStyle/>
                <a:p>
                  <a:pPr>
                    <a:defRPr sz="1800" b="1"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1"/>
              <c:showPercent val="0"/>
              <c:showBubbleSize val="0"/>
              <c:separator>
</c:separator>
              <c:extLst>
                <c:ext xmlns:c15="http://schemas.microsoft.com/office/drawing/2012/chart" uri="{CE6537A1-D6FC-4f65-9D91-7224C49458BB}">
                  <c15:layout>
                    <c:manualLayout>
                      <c:w val="0.37614117848162376"/>
                      <c:h val="0.17715244530125265"/>
                    </c:manualLayout>
                  </c15:layout>
                </c:ext>
                <c:ext xmlns:c16="http://schemas.microsoft.com/office/drawing/2014/chart" uri="{C3380CC4-5D6E-409C-BE32-E72D297353CC}">
                  <c16:uniqueId val="{00000001-D5F3-467D-92A2-F8A0B612BDB9}"/>
                </c:ext>
              </c:extLst>
            </c:dLbl>
            <c:dLbl>
              <c:idx val="1"/>
              <c:spPr>
                <a:noFill/>
                <a:ln>
                  <a:noFill/>
                </a:ln>
                <a:effectLst/>
              </c:spPr>
              <c:txPr>
                <a:bodyPr rot="0" spcFirstLastPara="1" vertOverflow="ellipsis" vert="horz" wrap="square" lIns="38100" tIns="19050" rIns="38100" bIns="19050" anchor="ctr" anchorCtr="1">
                  <a:noAutofit/>
                </a:bodyPr>
                <a:lstStyle/>
                <a:p>
                  <a:pPr>
                    <a:defRPr sz="1800" b="1"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1"/>
              <c:showPercent val="0"/>
              <c:showBubbleSize val="0"/>
              <c:separator>
</c:separator>
              <c:extLst>
                <c:ext xmlns:c15="http://schemas.microsoft.com/office/drawing/2012/chart" uri="{CE6537A1-D6FC-4f65-9D91-7224C49458BB}">
                  <c15:layout>
                    <c:manualLayout>
                      <c:w val="0.27970472734212737"/>
                      <c:h val="0.1954345455403402"/>
                    </c:manualLayout>
                  </c15:layout>
                </c:ext>
                <c:ext xmlns:c16="http://schemas.microsoft.com/office/drawing/2014/chart" uri="{C3380CC4-5D6E-409C-BE32-E72D297353CC}">
                  <c16:uniqueId val="{00000003-D5F3-467D-92A2-F8A0B612BDB9}"/>
                </c:ext>
              </c:extLst>
            </c:dLbl>
            <c:spPr>
              <a:noFill/>
              <a:ln>
                <a:noFill/>
              </a:ln>
              <a:effectLst/>
            </c:spPr>
            <c:txPr>
              <a:bodyPr rot="0" spcFirstLastPara="1" vertOverflow="ellipsis" vert="horz" wrap="square" lIns="38100" tIns="19050" rIns="38100" bIns="19050" anchor="ctr" anchorCtr="1">
                <a:spAutoFit/>
              </a:bodyPr>
              <a:lstStyle/>
              <a:p>
                <a:pPr>
                  <a:defRPr sz="1600" b="1" i="0" u="none" strike="noStrike" kern="1200" baseline="0">
                    <a:solidFill>
                      <a:schemeClr val="tx1">
                        <a:lumMod val="75000"/>
                        <a:lumOff val="25000"/>
                      </a:schemeClr>
                    </a:solidFill>
                    <a:latin typeface="+mn-lt"/>
                    <a:ea typeface="+mn-ea"/>
                    <a:cs typeface="+mn-cs"/>
                  </a:defRPr>
                </a:pPr>
                <a:endParaRPr lang="en-US"/>
              </a:p>
            </c:txPr>
            <c:dLblPos val="inEnd"/>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'Visualization III '!$D$2</c:f>
              <c:numCache>
                <c:formatCode>"$"#,##0</c:formatCode>
                <c:ptCount val="1"/>
                <c:pt idx="0">
                  <c:v>0</c:v>
                </c:pt>
              </c:numCache>
            </c:numRef>
          </c:val>
          <c:extLst>
            <c:ext xmlns:c16="http://schemas.microsoft.com/office/drawing/2014/chart" uri="{C3380CC4-5D6E-409C-BE32-E72D297353CC}">
              <c16:uniqueId val="{00000004-D5F3-467D-92A2-F8A0B612BDB9}"/>
            </c:ext>
          </c:extLst>
        </c:ser>
        <c:ser>
          <c:idx val="1"/>
          <c:order val="1"/>
          <c:tx>
            <c:strRef>
              <c:f>'Visualization III '!$C$3</c:f>
              <c:strCache>
                <c:ptCount val="1"/>
                <c:pt idx="0">
                  <c:v>Not Proposed or "Unmatched"</c:v>
                </c:pt>
              </c:strCache>
            </c:strRef>
          </c:tx>
          <c:spPr>
            <a:solidFill>
              <a:srgbClr val="E63C3C"/>
            </a:solidFill>
            <a:ln w="19050">
              <a:solidFill>
                <a:schemeClr val="lt1"/>
              </a:solidFill>
            </a:ln>
            <a:effectLst/>
          </c:spPr>
          <c:invertIfNegative val="0"/>
          <c:dLbls>
            <c:dLbl>
              <c:idx val="0"/>
              <c:spPr>
                <a:noFill/>
                <a:ln>
                  <a:noFill/>
                </a:ln>
                <a:effectLst/>
              </c:spPr>
              <c:txPr>
                <a:bodyPr rot="0" spcFirstLastPara="1" vertOverflow="ellipsis" vert="horz" wrap="square" lIns="38100" tIns="19050" rIns="38100" bIns="19050" anchor="ctr" anchorCtr="1">
                  <a:noAutofit/>
                </a:bodyPr>
                <a:lstStyle/>
                <a:p>
                  <a:pPr>
                    <a:defRPr sz="1800" b="1"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1"/>
              <c:showPercent val="0"/>
              <c:showBubbleSize val="0"/>
              <c:separator>
</c:separator>
              <c:extLst>
                <c:ext xmlns:c15="http://schemas.microsoft.com/office/drawing/2012/chart" uri="{CE6537A1-D6FC-4f65-9D91-7224C49458BB}">
                  <c15:layout>
                    <c:manualLayout>
                      <c:w val="0.37075589513430945"/>
                      <c:h val="0.18216842012747606"/>
                    </c:manualLayout>
                  </c15:layout>
                </c:ext>
                <c:ext xmlns:c16="http://schemas.microsoft.com/office/drawing/2014/chart" uri="{C3380CC4-5D6E-409C-BE32-E72D297353CC}">
                  <c16:uniqueId val="{00000006-D5F3-467D-92A2-F8A0B612BDB9}"/>
                </c:ext>
              </c:extLst>
            </c:dLbl>
            <c:spPr>
              <a:noFill/>
              <a:ln>
                <a:noFill/>
              </a:ln>
              <a:effectLst/>
            </c:spPr>
            <c:txPr>
              <a:bodyPr rot="0" spcFirstLastPara="1" vertOverflow="ellipsis" vert="horz" wrap="square" lIns="38100" tIns="19050" rIns="38100" bIns="19050" anchor="ctr" anchorCtr="1">
                <a:spAutoFit/>
              </a:bodyPr>
              <a:lstStyle/>
              <a:p>
                <a:pPr>
                  <a:defRPr sz="18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'Visualization III '!$D$3</c:f>
              <c:numCache>
                <c:formatCode>"$"#,##0</c:formatCode>
                <c:ptCount val="1"/>
                <c:pt idx="0">
                  <c:v>0</c:v>
                </c:pt>
              </c:numCache>
            </c:numRef>
          </c:val>
          <c:extLst>
            <c:ext xmlns:c16="http://schemas.microsoft.com/office/drawing/2014/chart" uri="{C3380CC4-5D6E-409C-BE32-E72D297353CC}">
              <c16:uniqueId val="{00000005-D5F3-467D-92A2-F8A0B612BDB9}"/>
            </c:ext>
          </c:extLst>
        </c:ser>
        <c:dLbls>
          <c:showLegendKey val="0"/>
          <c:showVal val="0"/>
          <c:showCatName val="0"/>
          <c:showSerName val="0"/>
          <c:showPercent val="0"/>
          <c:showBubbleSize val="0"/>
        </c:dLbls>
        <c:gapWidth val="100"/>
        <c:axId val="16442432"/>
        <c:axId val="1639512944"/>
      </c:barChart>
      <c:valAx>
        <c:axId val="1639512944"/>
        <c:scaling>
          <c:orientation val="minMax"/>
        </c:scaling>
        <c:delete val="0"/>
        <c:axPos val="b"/>
        <c:majorGridlines>
          <c:spPr>
            <a:ln w="9525" cap="flat" cmpd="sng" algn="ctr">
              <a:solidFill>
                <a:schemeClr val="tx1">
                  <a:lumMod val="15000"/>
                  <a:lumOff val="85000"/>
                </a:schemeClr>
              </a:solidFill>
              <a:round/>
            </a:ln>
            <a:effectLst/>
          </c:spPr>
        </c:majorGridlines>
        <c:numFmt formatCode="&quot;$&quot;#,##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442432"/>
        <c:crosses val="autoZero"/>
        <c:crossBetween val="between"/>
      </c:valAx>
      <c:catAx>
        <c:axId val="16442432"/>
        <c:scaling>
          <c:orientation val="minMax"/>
        </c:scaling>
        <c:delete val="0"/>
        <c:axPos val="l"/>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9512944"/>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400" b="0" i="0" u="none" strike="noStrike" kern="1200" spc="0" baseline="0">
                <a:solidFill>
                  <a:schemeClr val="tx1">
                    <a:lumMod val="65000"/>
                    <a:lumOff val="35000"/>
                  </a:schemeClr>
                </a:solidFill>
                <a:latin typeface="+mn-lt"/>
                <a:ea typeface="+mn-ea"/>
                <a:cs typeface="+mn-cs"/>
              </a:defRPr>
            </a:pPr>
            <a:r>
              <a:rPr lang="en-US" sz="2400" b="1"/>
              <a:t>Extended Delta Variance Chart </a:t>
            </a:r>
          </a:p>
        </c:rich>
      </c:tx>
      <c:overlay val="0"/>
      <c:spPr>
        <a:noFill/>
        <a:ln>
          <a:noFill/>
        </a:ln>
        <a:effectLst/>
      </c:spPr>
      <c:txPr>
        <a:bodyPr rot="0" spcFirstLastPara="1" vertOverflow="ellipsis" vert="horz" wrap="square" anchor="ctr" anchorCtr="1"/>
        <a:lstStyle/>
        <a:p>
          <a:pPr>
            <a:defRPr sz="2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tx>
            <c:strRef>
              <c:f>'Visualization III '!$H$2</c:f>
              <c:strCache>
                <c:ptCount val="1"/>
                <c:pt idx="0">
                  <c:v>Potential Recovery &gt;= 5%</c:v>
                </c:pt>
              </c:strCache>
            </c:strRef>
          </c:tx>
          <c:spPr>
            <a:solidFill>
              <a:schemeClr val="accent5">
                <a:lumMod val="20000"/>
                <a:lumOff val="80000"/>
              </a:schemeClr>
            </a:solidFill>
            <a:ln>
              <a:noFill/>
            </a:ln>
            <a:effectLst/>
          </c:spPr>
          <c:invertIfNegative val="0"/>
          <c:dLbls>
            <c:dLbl>
              <c:idx val="0"/>
              <c:spPr>
                <a:noFill/>
                <a:ln>
                  <a:noFill/>
                </a:ln>
                <a:effectLst/>
              </c:spPr>
              <c:txPr>
                <a:bodyPr rot="0" spcFirstLastPara="1" vertOverflow="ellipsis" vert="horz" wrap="square" lIns="38100" tIns="19050" rIns="38100" bIns="19050" anchor="ctr" anchorCtr="1">
                  <a:noAutofit/>
                </a:bodyPr>
                <a:lstStyle/>
                <a:p>
                  <a:pPr>
                    <a:defRPr sz="16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extLst>
                <c:ext xmlns:c15="http://schemas.microsoft.com/office/drawing/2012/chart" uri="{CE6537A1-D6FC-4f65-9D91-7224C49458BB}">
                  <c15:layout>
                    <c:manualLayout>
                      <c:w val="0.11104741497029283"/>
                      <c:h val="0.19063082688916144"/>
                    </c:manualLayout>
                  </c15:layout>
                </c:ext>
                <c:ext xmlns:c16="http://schemas.microsoft.com/office/drawing/2014/chart" uri="{C3380CC4-5D6E-409C-BE32-E72D297353CC}">
                  <c16:uniqueId val="{00000004-D966-408D-AB98-6075C06D0F6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'Visualization III '!$I$2</c:f>
              <c:numCache>
                <c:formatCode>"$"#,##0</c:formatCode>
                <c:ptCount val="1"/>
                <c:pt idx="0">
                  <c:v>0</c:v>
                </c:pt>
              </c:numCache>
            </c:numRef>
          </c:val>
          <c:extLst>
            <c:ext xmlns:c16="http://schemas.microsoft.com/office/drawing/2014/chart" uri="{C3380CC4-5D6E-409C-BE32-E72D297353CC}">
              <c16:uniqueId val="{00000000-D966-408D-AB98-6075C06D0F62}"/>
            </c:ext>
          </c:extLst>
        </c:ser>
        <c:ser>
          <c:idx val="1"/>
          <c:order val="1"/>
          <c:tx>
            <c:strRef>
              <c:f>'Visualization III '!$H$3</c:f>
              <c:strCache>
                <c:ptCount val="1"/>
                <c:pt idx="0">
                  <c:v>Overbilled &gt; 0 &lt; 5%</c:v>
                </c:pt>
              </c:strCache>
            </c:strRef>
          </c:tx>
          <c:spPr>
            <a:solidFill>
              <a:schemeClr val="accent2"/>
            </a:solidFill>
            <a:ln>
              <a:noFill/>
            </a:ln>
            <a:effectLst/>
          </c:spPr>
          <c:invertIfNegative val="0"/>
          <c:dPt>
            <c:idx val="0"/>
            <c:invertIfNegative val="0"/>
            <c:bubble3D val="0"/>
            <c:spPr>
              <a:solidFill>
                <a:srgbClr val="FB923C"/>
              </a:solidFill>
              <a:ln>
                <a:noFill/>
              </a:ln>
              <a:effectLst/>
            </c:spPr>
            <c:extLst>
              <c:ext xmlns:c16="http://schemas.microsoft.com/office/drawing/2014/chart" uri="{C3380CC4-5D6E-409C-BE32-E72D297353CC}">
                <c16:uniqueId val="{00000003-D966-408D-AB98-6075C06D0F62}"/>
              </c:ext>
            </c:extLst>
          </c:dPt>
          <c:dLbls>
            <c:dLbl>
              <c:idx val="0"/>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D966-408D-AB98-6075C06D0F62}"/>
                </c:ext>
              </c:extLst>
            </c:dLbl>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'Visualization III '!$I$3</c:f>
              <c:numCache>
                <c:formatCode>"$"#,##0</c:formatCode>
                <c:ptCount val="1"/>
                <c:pt idx="0">
                  <c:v>0</c:v>
                </c:pt>
              </c:numCache>
            </c:numRef>
          </c:val>
          <c:extLst>
            <c:ext xmlns:c16="http://schemas.microsoft.com/office/drawing/2014/chart" uri="{C3380CC4-5D6E-409C-BE32-E72D297353CC}">
              <c16:uniqueId val="{00000001-D966-408D-AB98-6075C06D0F62}"/>
            </c:ext>
          </c:extLst>
        </c:ser>
        <c:ser>
          <c:idx val="2"/>
          <c:order val="2"/>
          <c:tx>
            <c:strRef>
              <c:f>'Visualization III '!$H$4</c:f>
              <c:strCache>
                <c:ptCount val="1"/>
                <c:pt idx="0">
                  <c:v>Underbilled &lt; 0%</c:v>
                </c:pt>
              </c:strCache>
            </c:strRef>
          </c:tx>
          <c:spPr>
            <a:solidFill>
              <a:schemeClr val="accent6">
                <a:lumMod val="40000"/>
                <a:lumOff val="6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6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1"/>
            <c:showPercent val="0"/>
            <c:showBubbleSize val="0"/>
            <c:separator>
</c:separator>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'Visualization III '!$I$4</c:f>
              <c:numCache>
                <c:formatCode>"$"#,##0</c:formatCode>
                <c:ptCount val="1"/>
                <c:pt idx="0">
                  <c:v>0</c:v>
                </c:pt>
              </c:numCache>
            </c:numRef>
          </c:val>
          <c:extLst>
            <c:ext xmlns:c16="http://schemas.microsoft.com/office/drawing/2014/chart" uri="{C3380CC4-5D6E-409C-BE32-E72D297353CC}">
              <c16:uniqueId val="{00000002-D966-408D-AB98-6075C06D0F62}"/>
            </c:ext>
          </c:extLst>
        </c:ser>
        <c:dLbls>
          <c:showLegendKey val="0"/>
          <c:showVal val="0"/>
          <c:showCatName val="0"/>
          <c:showSerName val="0"/>
          <c:showPercent val="0"/>
          <c:showBubbleSize val="0"/>
        </c:dLbls>
        <c:gapWidth val="182"/>
        <c:axId val="1813900352"/>
        <c:axId val="1947110255"/>
      </c:barChart>
      <c:catAx>
        <c:axId val="18139003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47110255"/>
        <c:crosses val="autoZero"/>
        <c:auto val="1"/>
        <c:lblAlgn val="ctr"/>
        <c:lblOffset val="100"/>
        <c:noMultiLvlLbl val="0"/>
      </c:catAx>
      <c:valAx>
        <c:axId val="1947110255"/>
        <c:scaling>
          <c:orientation val="minMax"/>
        </c:scaling>
        <c:delete val="0"/>
        <c:axPos val="b"/>
        <c:majorGridlines>
          <c:spPr>
            <a:ln w="9525" cap="flat" cmpd="sng" algn="ctr">
              <a:solidFill>
                <a:schemeClr val="tx1">
                  <a:lumMod val="15000"/>
                  <a:lumOff val="85000"/>
                </a:schemeClr>
              </a:solidFill>
              <a:round/>
            </a:ln>
            <a:effectLst/>
          </c:spPr>
        </c:majorGridlines>
        <c:numFmt formatCode="&quot;$&quot;#,##0" sourceLinked="1"/>
        <c:majorTickMark val="none"/>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crossAx val="181390035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3</xdr:col>
      <xdr:colOff>51289</xdr:colOff>
      <xdr:row>2</xdr:row>
      <xdr:rowOff>19051</xdr:rowOff>
    </xdr:from>
    <xdr:to>
      <xdr:col>11</xdr:col>
      <xdr:colOff>0</xdr:colOff>
      <xdr:row>3</xdr:row>
      <xdr:rowOff>19050</xdr:rowOff>
    </xdr:to>
    <xdr:sp macro="" textlink="">
      <xdr:nvSpPr>
        <xdr:cNvPr id="3" name="Rectangle 2">
          <a:extLst>
            <a:ext uri="{FF2B5EF4-FFF2-40B4-BE49-F238E27FC236}">
              <a16:creationId xmlns:a16="http://schemas.microsoft.com/office/drawing/2014/main" id="{649428FB-49C1-4CFD-86FB-27A0F5BD6747}"/>
            </a:ext>
          </a:extLst>
        </xdr:cNvPr>
        <xdr:cNvSpPr/>
      </xdr:nvSpPr>
      <xdr:spPr>
        <a:xfrm>
          <a:off x="9385789" y="638176"/>
          <a:ext cx="4825511" cy="1219199"/>
        </a:xfrm>
        <a:prstGeom prst="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Vendors with multiple Orders and resubmissions are reminded to include a </a:t>
          </a:r>
          <a:r>
            <a:rPr lang="en-US" sz="1100" b="1">
              <a:solidFill>
                <a:sysClr val="windowText" lastClr="000000"/>
              </a:solidFill>
            </a:rPr>
            <a:t>differentiator</a:t>
          </a:r>
          <a:r>
            <a:rPr lang="en-US" sz="1100">
              <a:solidFill>
                <a:sysClr val="windowText" lastClr="000000"/>
              </a:solidFill>
            </a:rPr>
            <a:t> in the filename</a:t>
          </a:r>
          <a:r>
            <a:rPr lang="en-US" sz="1100" baseline="0">
              <a:solidFill>
                <a:sysClr val="windowText" lastClr="000000"/>
              </a:solidFill>
            </a:rPr>
            <a:t> for the Vendor Report.  </a:t>
          </a:r>
          <a:br>
            <a:rPr lang="en-US" sz="1100" baseline="0">
              <a:solidFill>
                <a:sysClr val="windowText" lastClr="000000"/>
              </a:solidFill>
            </a:rPr>
          </a:br>
          <a:br>
            <a:rPr lang="en-US" sz="1100" baseline="0">
              <a:solidFill>
                <a:sysClr val="windowText" lastClr="000000"/>
              </a:solidFill>
            </a:rPr>
          </a:br>
          <a:r>
            <a:rPr lang="en-US" sz="1100" baseline="0">
              <a:solidFill>
                <a:sysClr val="windowText" lastClr="000000"/>
              </a:solidFill>
            </a:rPr>
            <a:t>For instance:</a:t>
          </a:r>
          <a:br>
            <a:rPr lang="en-US" sz="1100" baseline="0">
              <a:solidFill>
                <a:sysClr val="windowText" lastClr="000000"/>
              </a:solidFill>
            </a:rPr>
          </a:br>
          <a:r>
            <a:rPr lang="en-US" sz="1100" baseline="0">
              <a:solidFill>
                <a:sysClr val="windowText" lastClr="000000"/>
              </a:solidFill>
            </a:rPr>
            <a:t>ABC Company_</a:t>
          </a:r>
          <a:r>
            <a:rPr lang="en-US" sz="1100" baseline="0">
              <a:solidFill>
                <a:sysClr val="windowText" lastClr="000000"/>
              </a:solidFill>
              <a:effectLst/>
              <a:latin typeface="+mn-lt"/>
              <a:ea typeface="+mn-ea"/>
              <a:cs typeface="+mn-cs"/>
            </a:rPr>
            <a:t>3 of 8_2nd  submission_</a:t>
          </a:r>
          <a:r>
            <a:rPr lang="en-US" sz="1100" baseline="0">
              <a:solidFill>
                <a:sysClr val="windowText" lastClr="000000"/>
              </a:solidFill>
            </a:rPr>
            <a:t>APG Vendor Report_4/02/2025  (assuming the 3rd of 8 separate orders that was rejected the first time.  </a:t>
          </a:r>
          <a:endParaRPr lang="en-US" sz="1100">
            <a:solidFill>
              <a:sysClr val="windowText" lastClr="000000"/>
            </a:solidFill>
          </a:endParaRPr>
        </a:p>
      </xdr:txBody>
    </xdr:sp>
    <xdr:clientData/>
  </xdr:twoCellAnchor>
  <xdr:twoCellAnchor>
    <xdr:from>
      <xdr:col>3</xdr:col>
      <xdr:colOff>28575</xdr:colOff>
      <xdr:row>4</xdr:row>
      <xdr:rowOff>17462</xdr:rowOff>
    </xdr:from>
    <xdr:to>
      <xdr:col>11</xdr:col>
      <xdr:colOff>19050</xdr:colOff>
      <xdr:row>7</xdr:row>
      <xdr:rowOff>209550</xdr:rowOff>
    </xdr:to>
    <xdr:sp macro="" textlink="">
      <xdr:nvSpPr>
        <xdr:cNvPr id="6" name="Rectangle 5">
          <a:extLst>
            <a:ext uri="{FF2B5EF4-FFF2-40B4-BE49-F238E27FC236}">
              <a16:creationId xmlns:a16="http://schemas.microsoft.com/office/drawing/2014/main" id="{CF689AB7-D367-4B7B-9242-EB3B4D06C173}"/>
            </a:ext>
          </a:extLst>
        </xdr:cNvPr>
        <xdr:cNvSpPr/>
      </xdr:nvSpPr>
      <xdr:spPr>
        <a:xfrm>
          <a:off x="9363075" y="2770187"/>
          <a:ext cx="4867275" cy="8021638"/>
        </a:xfrm>
        <a:prstGeom prst="rect">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2400" b="1">
              <a:solidFill>
                <a:sysClr val="windowText" lastClr="000000"/>
              </a:solidFill>
            </a:rPr>
            <a:t>Common Errors:</a:t>
          </a:r>
        </a:p>
        <a:p>
          <a:pPr algn="ctr"/>
          <a:endParaRPr lang="en-US" sz="1200" b="1">
            <a:solidFill>
              <a:sysClr val="windowText" lastClr="000000"/>
            </a:solidFill>
          </a:endParaRPr>
        </a:p>
        <a:p>
          <a:pPr algn="l"/>
          <a:r>
            <a:rPr lang="en-US" sz="1100">
              <a:solidFill>
                <a:sysClr val="windowText" lastClr="000000"/>
              </a:solidFill>
            </a:rPr>
            <a:t>Digitally</a:t>
          </a:r>
          <a:r>
            <a:rPr lang="en-US" sz="1100" baseline="0">
              <a:solidFill>
                <a:sysClr val="windowText" lastClr="000000"/>
              </a:solidFill>
            </a:rPr>
            <a:t> signed or encrypted emails </a:t>
          </a:r>
        </a:p>
        <a:p>
          <a:pPr algn="l"/>
          <a:endParaRPr lang="en-US" sz="1100" baseline="0">
            <a:solidFill>
              <a:sysClr val="windowText" lastClr="000000"/>
            </a:solidFill>
          </a:endParaRPr>
        </a:p>
        <a:p>
          <a:pPr algn="l"/>
          <a:r>
            <a:rPr lang="en-US" sz="1100" b="0" i="0" u="none" strike="noStrike">
              <a:solidFill>
                <a:sysClr val="windowText" lastClr="000000"/>
              </a:solidFill>
              <a:effectLst/>
              <a:latin typeface="+mn-lt"/>
              <a:ea typeface="+mn-ea"/>
              <a:cs typeface="+mn-cs"/>
            </a:rPr>
            <a:t>Macro enabled Vendor Report (.xlsm file)</a:t>
          </a:r>
          <a:r>
            <a:rPr lang="en-US">
              <a:solidFill>
                <a:sysClr val="windowText" lastClr="000000"/>
              </a:solidFill>
              <a:effectLst/>
            </a:rPr>
            <a:t> </a:t>
          </a:r>
        </a:p>
        <a:p>
          <a:pPr algn="l"/>
          <a:endParaRPr lang="en-US">
            <a:solidFill>
              <a:sysClr val="windowText" lastClr="000000"/>
            </a:solidFill>
            <a:effectLst/>
          </a:endParaRPr>
        </a:p>
        <a:p>
          <a:pPr algn="l"/>
          <a:r>
            <a:rPr lang="en-US" sz="1100" b="0" i="0" u="none" strike="noStrike">
              <a:solidFill>
                <a:sysClr val="windowText" lastClr="000000"/>
              </a:solidFill>
              <a:effectLst/>
              <a:latin typeface="+mn-lt"/>
              <a:ea typeface="+mn-ea"/>
              <a:cs typeface="+mn-cs"/>
            </a:rPr>
            <a:t>Gov't POC not on cc line</a:t>
          </a:r>
          <a:r>
            <a:rPr lang="en-US">
              <a:solidFill>
                <a:sysClr val="windowText" lastClr="000000"/>
              </a:solidFill>
              <a:effectLst/>
            </a:rPr>
            <a:t>  of email submission (KO &amp; COR, minimally)</a:t>
          </a:r>
        </a:p>
        <a:p>
          <a:pPr algn="l"/>
          <a:endParaRPr lang="en-US">
            <a:solidFill>
              <a:sysClr val="windowText" lastClr="000000"/>
            </a:solidFill>
            <a:effectLst/>
          </a:endParaRPr>
        </a:p>
        <a:p>
          <a:pPr algn="l"/>
          <a:r>
            <a:rPr lang="en-US" sz="1100" b="0" i="0" u="none" strike="noStrike">
              <a:solidFill>
                <a:sysClr val="windowText" lastClr="000000"/>
              </a:solidFill>
              <a:effectLst/>
              <a:latin typeface="+mn-lt"/>
              <a:ea typeface="+mn-ea"/>
              <a:cs typeface="+mn-cs"/>
            </a:rPr>
            <a:t>Not using current version of the ACC-APG Vendor report</a:t>
          </a:r>
          <a:r>
            <a:rPr lang="en-US" sz="1100" b="0" i="0" u="none" strike="noStrike" baseline="0">
              <a:solidFill>
                <a:sysClr val="windowText" lastClr="000000"/>
              </a:solidFill>
              <a:effectLst/>
              <a:latin typeface="+mn-lt"/>
              <a:ea typeface="+mn-ea"/>
              <a:cs typeface="+mn-cs"/>
            </a:rPr>
            <a:t> </a:t>
          </a:r>
          <a:br>
            <a:rPr lang="en-US" sz="1100" b="0" i="0" u="none" strike="noStrike" baseline="0">
              <a:solidFill>
                <a:sysClr val="windowText" lastClr="000000"/>
              </a:solidFill>
              <a:effectLst/>
              <a:latin typeface="+mn-lt"/>
              <a:ea typeface="+mn-ea"/>
              <a:cs typeface="+mn-cs"/>
            </a:rPr>
          </a:br>
          <a:r>
            <a:rPr lang="en-US" sz="1100" b="0" i="0" u="none" strike="noStrike" baseline="0">
              <a:solidFill>
                <a:sysClr val="windowText" lastClr="000000"/>
              </a:solidFill>
              <a:effectLst/>
              <a:latin typeface="+mn-lt"/>
              <a:ea typeface="+mn-ea"/>
              <a:cs typeface="+mn-cs"/>
            </a:rPr>
            <a:t>https://acc.army.mil/contractingcenters/acc-apg/vendor-reporting/</a:t>
          </a:r>
        </a:p>
        <a:p>
          <a:pPr algn="l"/>
          <a:endParaRPr lang="en-US">
            <a:solidFill>
              <a:sysClr val="windowText" lastClr="000000"/>
            </a:solidFill>
            <a:effectLst/>
          </a:endParaRPr>
        </a:p>
        <a:p>
          <a:pPr algn="l"/>
          <a:r>
            <a:rPr lang="en-US" sz="1100" b="0" i="0" u="none" strike="noStrike">
              <a:solidFill>
                <a:sysClr val="windowText" lastClr="000000"/>
              </a:solidFill>
              <a:effectLst/>
              <a:latin typeface="+mn-lt"/>
              <a:ea typeface="+mn-ea"/>
              <a:cs typeface="+mn-cs"/>
            </a:rPr>
            <a:t>Email sent with  a label "locks"</a:t>
          </a:r>
          <a:r>
            <a:rPr lang="en-US">
              <a:solidFill>
                <a:sysClr val="windowText" lastClr="000000"/>
              </a:solidFill>
              <a:effectLst/>
            </a:rPr>
            <a:t> </a:t>
          </a:r>
        </a:p>
        <a:p>
          <a:pPr algn="l"/>
          <a:endParaRPr lang="en-US">
            <a:solidFill>
              <a:sysClr val="windowText" lastClr="000000"/>
            </a:solidFill>
            <a:effectLst/>
          </a:endParaRPr>
        </a:p>
        <a:p>
          <a:pPr algn="l"/>
          <a:r>
            <a:rPr lang="en-US" sz="1100" b="0" i="0" u="none" strike="noStrike">
              <a:solidFill>
                <a:sysClr val="windowText" lastClr="000000"/>
              </a:solidFill>
              <a:effectLst/>
              <a:latin typeface="+mn-lt"/>
              <a:ea typeface="+mn-ea"/>
              <a:cs typeface="+mn-cs"/>
            </a:rPr>
            <a:t>Submission to improper mailbox  </a:t>
          </a:r>
          <a:br>
            <a:rPr lang="en-US" sz="1100" b="0" i="0" u="none" strike="noStrike">
              <a:solidFill>
                <a:sysClr val="windowText" lastClr="000000"/>
              </a:solidFill>
              <a:effectLst/>
              <a:latin typeface="+mn-lt"/>
              <a:ea typeface="+mn-ea"/>
              <a:cs typeface="+mn-cs"/>
            </a:rPr>
          </a:br>
          <a:r>
            <a:rPr lang="en-US" sz="1100" b="0" i="0" u="none" strike="noStrike">
              <a:solidFill>
                <a:sysClr val="windowText" lastClr="000000"/>
              </a:solidFill>
              <a:effectLst/>
              <a:latin typeface="+mn-lt"/>
              <a:ea typeface="+mn-ea"/>
              <a:cs typeface="+mn-cs"/>
            </a:rPr>
            <a:t>usarmy.apg.acc.mbx.apg-vendor-report@army.mil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Zipped files (multiple file submission)</a:t>
          </a:r>
          <a:r>
            <a:rPr lang="en-US">
              <a:solidFill>
                <a:sysClr val="windowText" lastClr="000000"/>
              </a:solidFill>
              <a:effectLst/>
            </a:rPr>
            <a:t> </a:t>
          </a:r>
          <a:r>
            <a:rPr lang="en-US" sz="1100" b="0" i="0" u="none" strike="noStrike">
              <a:solidFill>
                <a:sysClr val="windowText" lastClr="000000"/>
              </a:solidFill>
              <a:effectLst/>
              <a:latin typeface="+mn-lt"/>
              <a:ea typeface="+mn-ea"/>
              <a:cs typeface="+mn-cs"/>
            </a:rPr>
            <a:t> </a:t>
          </a:r>
        </a:p>
        <a:p>
          <a:pPr algn="l"/>
          <a:r>
            <a:rPr lang="en-US">
              <a:solidFill>
                <a:sysClr val="windowText" lastClr="000000"/>
              </a:solidFill>
              <a:effectLst/>
            </a:rPr>
            <a:t> </a:t>
          </a:r>
        </a:p>
        <a:p>
          <a:pPr algn="l"/>
          <a:r>
            <a:rPr lang="en-US" sz="1100" b="0" i="0" u="none" strike="noStrike">
              <a:solidFill>
                <a:sysClr val="windowText" lastClr="000000"/>
              </a:solidFill>
              <a:effectLst/>
              <a:latin typeface="+mn-lt"/>
              <a:ea typeface="+mn-ea"/>
              <a:cs typeface="+mn-cs"/>
            </a:rPr>
            <a:t>No labor hours in "Proposed" or Invoiced Labor" tab with associated $ amounts</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No cost in  "Proposed Labor" or "Invoiced Labor" tabs with associated hours</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Changes to formulas or additional formulas or drop downs inserted</a:t>
          </a:r>
          <a:r>
            <a:rPr lang="en-US">
              <a:solidFill>
                <a:sysClr val="windowText" lastClr="000000"/>
              </a:solidFill>
              <a:effectLst/>
            </a:rPr>
            <a:t> within  APG Vendor Report</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Inserting formulas in the Proposed Labor worksheet, specifically in columns K, L, and M.</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Inserting formulas in the Invoiced Labor worksheet, specifically in columns M, N, and O.</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No password Protection by</a:t>
          </a:r>
          <a:r>
            <a:rPr lang="en-US" sz="1100" b="0" i="0" u="none" strike="noStrike" baseline="0">
              <a:solidFill>
                <a:sysClr val="windowText" lastClr="000000"/>
              </a:solidFill>
              <a:effectLst/>
              <a:latin typeface="+mn-lt"/>
              <a:ea typeface="+mn-ea"/>
              <a:cs typeface="+mn-cs"/>
            </a:rPr>
            <a:t> Vendor</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Properly fill in "Defined Lists" tab. That information is pulled through the report</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Use drop downs in Proposed Labor and Invoiced Labor tabs (drop-downs are created from Defined lists Tab).</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No information inputted on Proposed or Invoiced Labor sheets</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APG Vendor Report is NOT needed for billing of materials only</a:t>
          </a:r>
          <a:r>
            <a:rPr lang="en-US">
              <a:solidFill>
                <a:sysClr val="windowText" lastClr="000000"/>
              </a:solidFill>
              <a:effectLst/>
            </a:rPr>
            <a:t> </a:t>
          </a:r>
        </a:p>
        <a:p>
          <a:pPr algn="l"/>
          <a:endParaRPr lang="en-US" sz="1100" b="0" i="0" u="none" strike="noStrike">
            <a:solidFill>
              <a:sysClr val="windowText" lastClr="000000"/>
            </a:solidFill>
            <a:effectLst/>
            <a:latin typeface="+mn-lt"/>
            <a:ea typeface="+mn-ea"/>
            <a:cs typeface="+mn-cs"/>
          </a:endParaRPr>
        </a:p>
        <a:p>
          <a:pPr algn="l"/>
          <a:r>
            <a:rPr lang="en-US" sz="1100" b="0" i="0" u="none" strike="noStrike">
              <a:solidFill>
                <a:sysClr val="windowText" lastClr="000000"/>
              </a:solidFill>
              <a:effectLst/>
              <a:latin typeface="+mn-lt"/>
              <a:ea typeface="+mn-ea"/>
              <a:cs typeface="+mn-cs"/>
            </a:rPr>
            <a:t>Inserting formulas drawing from Vendor working tabs which are Pivot Tables. Pivot Table in general, disrupt</a:t>
          </a:r>
          <a:r>
            <a:rPr lang="en-US">
              <a:solidFill>
                <a:sysClr val="windowText" lastClr="000000"/>
              </a:solidFill>
              <a:effectLst/>
            </a:rPr>
            <a:t>  the </a:t>
          </a:r>
          <a:r>
            <a:rPr lang="en-US" baseline="0">
              <a:solidFill>
                <a:sysClr val="windowText" lastClr="000000"/>
              </a:solidFill>
              <a:effectLst/>
            </a:rPr>
            <a:t> data aggregation </a:t>
          </a:r>
          <a:r>
            <a:rPr lang="en-US">
              <a:solidFill>
                <a:sysClr val="windowText" lastClr="000000"/>
              </a:solidFill>
              <a:effectLst/>
            </a:rPr>
            <a:t>Tool that ingests these Vendor Reports and are not allowed.</a:t>
          </a:r>
          <a:endParaRPr 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28575</xdr:colOff>
      <xdr:row>1</xdr:row>
      <xdr:rowOff>209550</xdr:rowOff>
    </xdr:from>
    <xdr:to>
      <xdr:col>11</xdr:col>
      <xdr:colOff>419100</xdr:colOff>
      <xdr:row>6</xdr:row>
      <xdr:rowOff>238125</xdr:rowOff>
    </xdr:to>
    <xdr:sp macro="" textlink="">
      <xdr:nvSpPr>
        <xdr:cNvPr id="2" name="Arrow: Left 1">
          <a:extLst>
            <a:ext uri="{FF2B5EF4-FFF2-40B4-BE49-F238E27FC236}">
              <a16:creationId xmlns:a16="http://schemas.microsoft.com/office/drawing/2014/main" id="{83119AA9-1193-95A6-38D8-EF67C6E26B55}"/>
            </a:ext>
          </a:extLst>
        </xdr:cNvPr>
        <xdr:cNvSpPr/>
      </xdr:nvSpPr>
      <xdr:spPr>
        <a:xfrm>
          <a:off x="20345400" y="533400"/>
          <a:ext cx="1571625" cy="12001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aseline="0"/>
            <a:t>Cells H4:I6 must be Inputted </a:t>
          </a:r>
          <a:endParaRPr lang="en-US" sz="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24765</xdr:colOff>
      <xdr:row>0</xdr:row>
      <xdr:rowOff>32384</xdr:rowOff>
    </xdr:from>
    <xdr:to>
      <xdr:col>13</xdr:col>
      <xdr:colOff>266700</xdr:colOff>
      <xdr:row>10</xdr:row>
      <xdr:rowOff>38100</xdr:rowOff>
    </xdr:to>
    <xdr:sp macro="" textlink="">
      <xdr:nvSpPr>
        <xdr:cNvPr id="2" name="Rectangle 1">
          <a:extLst>
            <a:ext uri="{FF2B5EF4-FFF2-40B4-BE49-F238E27FC236}">
              <a16:creationId xmlns:a16="http://schemas.microsoft.com/office/drawing/2014/main" id="{2DD5B1E0-4DB3-051D-2C06-16425572BD16}"/>
            </a:ext>
          </a:extLst>
        </xdr:cNvPr>
        <xdr:cNvSpPr/>
      </xdr:nvSpPr>
      <xdr:spPr>
        <a:xfrm>
          <a:off x="7968615" y="32384"/>
          <a:ext cx="3899535" cy="2148841"/>
        </a:xfrm>
        <a:prstGeom prst="rect">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en-US" sz="1400" u="sng" baseline="0">
              <a:solidFill>
                <a:sysClr val="windowText" lastClr="000000"/>
              </a:solidFill>
              <a:effectLst/>
              <a:latin typeface="+mn-lt"/>
              <a:ea typeface="+mn-ea"/>
              <a:cs typeface="+mn-cs"/>
            </a:rPr>
            <a:t>Requirements of the Vendor LCAT Crosswalk</a:t>
          </a:r>
          <a:r>
            <a:rPr lang="en-US" sz="1400" baseline="0">
              <a:solidFill>
                <a:sysClr val="windowText" lastClr="000000"/>
              </a:solidFill>
              <a:effectLst/>
              <a:latin typeface="+mn-lt"/>
              <a:ea typeface="+mn-ea"/>
              <a:cs typeface="+mn-cs"/>
            </a:rPr>
            <a:t>:</a:t>
          </a:r>
          <a:br>
            <a:rPr lang="en-US" sz="1400">
              <a:solidFill>
                <a:sysClr val="windowText" lastClr="000000"/>
              </a:solidFill>
            </a:rPr>
          </a:br>
          <a:r>
            <a:rPr lang="en-US" sz="1400">
              <a:solidFill>
                <a:sysClr val="windowText" lastClr="000000"/>
              </a:solidFill>
            </a:rPr>
            <a:t>Vendors are required to provide a Labor Category (LCAT) crosswalk  that includes a separate column for those LCATs originally proposed along with a corresponding column</a:t>
          </a:r>
          <a:r>
            <a:rPr lang="en-US" sz="1400" baseline="0">
              <a:solidFill>
                <a:sysClr val="windowText" lastClr="000000"/>
              </a:solidFill>
            </a:rPr>
            <a:t> that identifies the "Best Fit" </a:t>
          </a:r>
          <a:r>
            <a:rPr lang="en-US" sz="1400">
              <a:solidFill>
                <a:sysClr val="windowText" lastClr="000000"/>
              </a:solidFill>
            </a:rPr>
            <a:t>choice (615 LCAT choices).  </a:t>
          </a:r>
          <a:r>
            <a:rPr lang="en-US" sz="1400" baseline="0">
              <a:solidFill>
                <a:sysClr val="windowText" lastClr="000000"/>
              </a:solidFill>
            </a:rPr>
            <a:t>Specifically, these 615 choices include </a:t>
          </a:r>
          <a:r>
            <a:rPr lang="en-US" sz="1400">
              <a:solidFill>
                <a:sysClr val="windowText" lastClr="000000"/>
              </a:solidFill>
            </a:rPr>
            <a:t>"Professional"</a:t>
          </a:r>
          <a:r>
            <a:rPr lang="en-US" sz="1400" baseline="0">
              <a:solidFill>
                <a:sysClr val="windowText" lastClr="000000"/>
              </a:solidFill>
            </a:rPr>
            <a:t> and "SCA" (Service Contract Act) labor descriptions provided in pdf format to facilitate a "Best Fit" selection.</a:t>
          </a:r>
          <a:br>
            <a:rPr lang="en-US" sz="1400" baseline="0">
              <a:solidFill>
                <a:sysClr val="windowText" lastClr="000000"/>
              </a:solidFill>
            </a:rPr>
          </a:br>
          <a:br>
            <a:rPr lang="en-US" sz="1400" baseline="0">
              <a:solidFill>
                <a:sysClr val="windowText" lastClr="000000"/>
              </a:solidFill>
            </a:rPr>
          </a:br>
          <a:br>
            <a:rPr lang="en-US" sz="1400"/>
          </a:br>
          <a:endParaRPr lang="en-US" sz="1400">
            <a:solidFill>
              <a:schemeClr val="lt1"/>
            </a:solidFill>
            <a:latin typeface="+mn-lt"/>
            <a:ea typeface="+mn-ea"/>
            <a:cs typeface="+mn-cs"/>
          </a:endParaRPr>
        </a:p>
      </xdr:txBody>
    </xdr:sp>
    <xdr:clientData/>
  </xdr:twoCellAnchor>
  <xdr:twoCellAnchor>
    <xdr:from>
      <xdr:col>4</xdr:col>
      <xdr:colOff>47625</xdr:colOff>
      <xdr:row>0</xdr:row>
      <xdr:rowOff>409575</xdr:rowOff>
    </xdr:from>
    <xdr:to>
      <xdr:col>7</xdr:col>
      <xdr:colOff>9525</xdr:colOff>
      <xdr:row>3</xdr:row>
      <xdr:rowOff>84582</xdr:rowOff>
    </xdr:to>
    <xdr:sp macro="" textlink="">
      <xdr:nvSpPr>
        <xdr:cNvPr id="3" name="Arrow: Left 2">
          <a:extLst>
            <a:ext uri="{FF2B5EF4-FFF2-40B4-BE49-F238E27FC236}">
              <a16:creationId xmlns:a16="http://schemas.microsoft.com/office/drawing/2014/main" id="{C9B32983-BF2B-4FF3-ABEC-33940E0C992F}"/>
            </a:ext>
          </a:extLst>
        </xdr:cNvPr>
        <xdr:cNvSpPr/>
      </xdr:nvSpPr>
      <xdr:spPr>
        <a:xfrm>
          <a:off x="4495800" y="409575"/>
          <a:ext cx="1790700" cy="484632"/>
        </a:xfrm>
        <a:prstGeom prst="left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a:solidFill>
                <a:sysClr val="windowText" lastClr="000000"/>
              </a:solidFill>
            </a:rPr>
            <a:t>Sample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764931</xdr:colOff>
      <xdr:row>5</xdr:row>
      <xdr:rowOff>39565</xdr:rowOff>
    </xdr:from>
    <xdr:to>
      <xdr:col>24</xdr:col>
      <xdr:colOff>28575</xdr:colOff>
      <xdr:row>21</xdr:row>
      <xdr:rowOff>76200</xdr:rowOff>
    </xdr:to>
    <xdr:sp macro="" textlink="">
      <xdr:nvSpPr>
        <xdr:cNvPr id="3" name="Rectangle 2">
          <a:extLst>
            <a:ext uri="{FF2B5EF4-FFF2-40B4-BE49-F238E27FC236}">
              <a16:creationId xmlns:a16="http://schemas.microsoft.com/office/drawing/2014/main" id="{DE120990-9B59-4024-963C-FAD1939A185B}"/>
            </a:ext>
          </a:extLst>
        </xdr:cNvPr>
        <xdr:cNvSpPr/>
      </xdr:nvSpPr>
      <xdr:spPr>
        <a:xfrm>
          <a:off x="20500731" y="1315915"/>
          <a:ext cx="5521569" cy="3999035"/>
        </a:xfrm>
        <a:prstGeom prst="rect">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n-US" sz="1600">
              <a:solidFill>
                <a:sysClr val="windowText" lastClr="000000"/>
              </a:solidFill>
              <a:effectLst/>
              <a:latin typeface="+mn-lt"/>
              <a:ea typeface="+mn-ea"/>
              <a:cs typeface="+mn-cs"/>
            </a:rPr>
            <a:t>Columns J thru L, respectively...</a:t>
          </a:r>
          <a:endParaRPr lang="en-US" sz="1600">
            <a:solidFill>
              <a:sysClr val="windowText" lastClr="000000"/>
            </a:solidFill>
            <a:effectLst/>
          </a:endParaRPr>
        </a:p>
        <a:p>
          <a:pPr algn="l"/>
          <a:endParaRPr lang="en-US" sz="1600">
            <a:solidFill>
              <a:sysClr val="windowText" lastClr="000000"/>
            </a:solidFill>
          </a:endParaRPr>
        </a:p>
        <a:p>
          <a:pPr algn="l"/>
          <a:r>
            <a:rPr lang="en-US" sz="1600">
              <a:solidFill>
                <a:sysClr val="windowText" lastClr="000000"/>
              </a:solidFill>
            </a:rPr>
            <a:t>K)  Proposed HRS = Proposed HRS for </a:t>
          </a:r>
          <a:r>
            <a:rPr lang="en-US" sz="1600">
              <a:solidFill>
                <a:srgbClr val="FF0000"/>
              </a:solidFill>
            </a:rPr>
            <a:t>ENTIRE </a:t>
          </a:r>
          <a:r>
            <a:rPr lang="en-US" sz="1600">
              <a:solidFill>
                <a:sysClr val="windowText" lastClr="000000"/>
              </a:solidFill>
            </a:rPr>
            <a:t>PoP</a:t>
          </a:r>
          <a:br>
            <a:rPr lang="en-US" sz="1600">
              <a:solidFill>
                <a:sysClr val="windowText" lastClr="000000"/>
              </a:solidFill>
            </a:rPr>
          </a:br>
          <a:br>
            <a:rPr lang="en-US" sz="1600">
              <a:solidFill>
                <a:sysClr val="windowText" lastClr="000000"/>
              </a:solidFill>
            </a:rPr>
          </a:br>
          <a:r>
            <a:rPr lang="en-US" sz="1600">
              <a:solidFill>
                <a:sysClr val="windowText" lastClr="000000"/>
              </a:solidFill>
            </a:rPr>
            <a:t>L)  Prime Proposed Direct Cost = Direct Labor Rate extended by total Proposed HRS for PoP</a:t>
          </a:r>
        </a:p>
        <a:p>
          <a:pPr algn="l"/>
          <a:r>
            <a:rPr lang="en-US" sz="1600" baseline="0">
              <a:solidFill>
                <a:schemeClr val="tx1"/>
              </a:solidFill>
              <a:effectLst/>
              <a:latin typeface="+mn-lt"/>
              <a:ea typeface="+mn-ea"/>
              <a:cs typeface="+mn-cs"/>
            </a:rPr>
            <a:t>For Subcontractor Proposed Direct Cost = Subcontractors FBLR, including Fee, extended by Proposed HRS</a:t>
          </a:r>
          <a:r>
            <a:rPr lang="en-US" sz="1600" baseline="0">
              <a:solidFill>
                <a:schemeClr val="lt1"/>
              </a:solidFill>
              <a:effectLst/>
              <a:latin typeface="+mn-lt"/>
              <a:ea typeface="+mn-ea"/>
              <a:cs typeface="+mn-cs"/>
            </a:rPr>
            <a:t>.  </a:t>
          </a:r>
        </a:p>
        <a:p>
          <a:pPr algn="l"/>
          <a:br>
            <a:rPr lang="en-US" sz="1600">
              <a:solidFill>
                <a:sysClr val="windowText" lastClr="000000"/>
              </a:solidFill>
            </a:rPr>
          </a:br>
          <a:r>
            <a:rPr lang="en-US" sz="1600">
              <a:solidFill>
                <a:sysClr val="windowText" lastClr="000000"/>
              </a:solidFill>
            </a:rPr>
            <a:t>M)  Proposed Total</a:t>
          </a:r>
          <a:r>
            <a:rPr lang="en-US" sz="1600" baseline="0">
              <a:solidFill>
                <a:sysClr val="windowText" lastClr="000000"/>
              </a:solidFill>
            </a:rPr>
            <a:t> Cost = Proposed Direct Cost + Burden, e.g., Fringe, O/H, G&amp;A but </a:t>
          </a:r>
          <a:r>
            <a:rPr lang="en-US" sz="1600" baseline="0">
              <a:solidFill>
                <a:srgbClr val="FF0000"/>
              </a:solidFill>
            </a:rPr>
            <a:t>NOT Fee</a:t>
          </a:r>
          <a:r>
            <a:rPr lang="en-US" sz="1600" baseline="0">
              <a:solidFill>
                <a:sysClr val="windowText" lastClr="000000"/>
              </a:solidFill>
            </a:rPr>
            <a:t>, this is cost. </a:t>
          </a:r>
        </a:p>
        <a:p>
          <a:pPr algn="l"/>
          <a:r>
            <a:rPr lang="en-US" sz="1600" baseline="0">
              <a:solidFill>
                <a:sysClr val="windowText" lastClr="000000"/>
              </a:solidFill>
            </a:rPr>
            <a:t>Proposed Total Cost (Subcontractor) =  Proposed Direct Cost plus Prime's SHC &amp; G&amp;A but </a:t>
          </a:r>
          <a:r>
            <a:rPr lang="en-US" sz="1600" baseline="0">
              <a:solidFill>
                <a:srgbClr val="FF0000"/>
              </a:solidFill>
            </a:rPr>
            <a:t>NOT fee</a:t>
          </a:r>
          <a:r>
            <a:rPr lang="en-US" sz="1600" baseline="0">
              <a:solidFill>
                <a:sysClr val="windowText" lastClr="000000"/>
              </a:solidFill>
            </a:rPr>
            <a:t>.</a:t>
          </a:r>
          <a:br>
            <a:rPr lang="en-US" sz="1600" baseline="0">
              <a:solidFill>
                <a:sysClr val="windowText" lastClr="000000"/>
              </a:solidFill>
            </a:rPr>
          </a:br>
          <a:endParaRPr lang="en-US" sz="1600">
            <a:solidFill>
              <a:sysClr val="windowText" lastClr="000000"/>
            </a:solidFill>
          </a:endParaRPr>
        </a:p>
      </xdr:txBody>
    </xdr:sp>
    <xdr:clientData/>
  </xdr:twoCellAnchor>
  <xdr:twoCellAnchor>
    <xdr:from>
      <xdr:col>13</xdr:col>
      <xdr:colOff>38100</xdr:colOff>
      <xdr:row>4</xdr:row>
      <xdr:rowOff>146831</xdr:rowOff>
    </xdr:from>
    <xdr:to>
      <xdr:col>14</xdr:col>
      <xdr:colOff>745803</xdr:colOff>
      <xdr:row>7</xdr:row>
      <xdr:rowOff>6037</xdr:rowOff>
    </xdr:to>
    <xdr:sp macro="" textlink="">
      <xdr:nvSpPr>
        <xdr:cNvPr id="5" name="Arrow: Left 4">
          <a:extLst>
            <a:ext uri="{FF2B5EF4-FFF2-40B4-BE49-F238E27FC236}">
              <a16:creationId xmlns:a16="http://schemas.microsoft.com/office/drawing/2014/main" id="{EDE38866-0680-406F-9959-DBCCC62484FC}"/>
            </a:ext>
          </a:extLst>
        </xdr:cNvPr>
        <xdr:cNvSpPr/>
      </xdr:nvSpPr>
      <xdr:spPr>
        <a:xfrm>
          <a:off x="19164300" y="1175531"/>
          <a:ext cx="1317303" cy="602156"/>
        </a:xfrm>
        <a:prstGeom prst="left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742950</xdr:colOff>
      <xdr:row>0</xdr:row>
      <xdr:rowOff>0</xdr:rowOff>
    </xdr:from>
    <xdr:to>
      <xdr:col>23</xdr:col>
      <xdr:colOff>609599</xdr:colOff>
      <xdr:row>2</xdr:row>
      <xdr:rowOff>9525</xdr:rowOff>
    </xdr:to>
    <xdr:sp macro="" textlink="">
      <xdr:nvSpPr>
        <xdr:cNvPr id="4" name="Rectangle 3">
          <a:extLst>
            <a:ext uri="{FF2B5EF4-FFF2-40B4-BE49-F238E27FC236}">
              <a16:creationId xmlns:a16="http://schemas.microsoft.com/office/drawing/2014/main" id="{4AC095C7-FE29-4346-BCE4-98CC07F06C34}"/>
            </a:ext>
          </a:extLst>
        </xdr:cNvPr>
        <xdr:cNvSpPr/>
      </xdr:nvSpPr>
      <xdr:spPr>
        <a:xfrm>
          <a:off x="20478750" y="0"/>
          <a:ext cx="5514974" cy="542925"/>
        </a:xfrm>
        <a:prstGeom prst="rect">
          <a:avLst/>
        </a:prstGeom>
        <a:solidFill>
          <a:srgbClr val="FF5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t>NO formulas in columns K, L, and M, only hard numbers.</a:t>
          </a:r>
        </a:p>
      </xdr:txBody>
    </xdr:sp>
    <xdr:clientData/>
  </xdr:twoCellAnchor>
  <xdr:twoCellAnchor>
    <xdr:from>
      <xdr:col>13</xdr:col>
      <xdr:colOff>28575</xdr:colOff>
      <xdr:row>0</xdr:row>
      <xdr:rowOff>0</xdr:rowOff>
    </xdr:from>
    <xdr:to>
      <xdr:col>14</xdr:col>
      <xdr:colOff>733426</xdr:colOff>
      <xdr:row>2</xdr:row>
      <xdr:rowOff>68756</xdr:rowOff>
    </xdr:to>
    <xdr:sp macro="" textlink="">
      <xdr:nvSpPr>
        <xdr:cNvPr id="7" name="Arrow: Left 6">
          <a:extLst>
            <a:ext uri="{FF2B5EF4-FFF2-40B4-BE49-F238E27FC236}">
              <a16:creationId xmlns:a16="http://schemas.microsoft.com/office/drawing/2014/main" id="{C22038ED-A3DD-411F-A3C8-80D633592FEC}"/>
            </a:ext>
          </a:extLst>
        </xdr:cNvPr>
        <xdr:cNvSpPr/>
      </xdr:nvSpPr>
      <xdr:spPr>
        <a:xfrm>
          <a:off x="19916775" y="0"/>
          <a:ext cx="1314451" cy="716456"/>
        </a:xfrm>
        <a:prstGeom prst="leftArrow">
          <a:avLst/>
        </a:prstGeom>
        <a:solidFill>
          <a:srgbClr val="FF5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28574</xdr:colOff>
      <xdr:row>6</xdr:row>
      <xdr:rowOff>19050</xdr:rowOff>
    </xdr:from>
    <xdr:to>
      <xdr:col>24</xdr:col>
      <xdr:colOff>152399</xdr:colOff>
      <xdr:row>29</xdr:row>
      <xdr:rowOff>66676</xdr:rowOff>
    </xdr:to>
    <xdr:sp macro="" textlink="">
      <xdr:nvSpPr>
        <xdr:cNvPr id="4" name="Rectangle 3">
          <a:extLst>
            <a:ext uri="{FF2B5EF4-FFF2-40B4-BE49-F238E27FC236}">
              <a16:creationId xmlns:a16="http://schemas.microsoft.com/office/drawing/2014/main" id="{1C7748D1-C891-4301-9AB3-9C3FDF1C911B}"/>
            </a:ext>
          </a:extLst>
        </xdr:cNvPr>
        <xdr:cNvSpPr/>
      </xdr:nvSpPr>
      <xdr:spPr>
        <a:xfrm>
          <a:off x="22288499" y="1552575"/>
          <a:ext cx="4391025" cy="5743576"/>
        </a:xfrm>
        <a:prstGeom prst="rect">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lang="en-US" sz="1400">
              <a:solidFill>
                <a:sysClr val="windowText" lastClr="000000"/>
              </a:solidFill>
            </a:rPr>
            <a:t>Column L </a:t>
          </a:r>
          <a:br>
            <a:rPr lang="en-US" sz="1400">
              <a:solidFill>
                <a:sysClr val="windowText" lastClr="000000"/>
              </a:solidFill>
              <a:latin typeface="+mn-lt"/>
              <a:ea typeface="+mn-ea"/>
              <a:cs typeface="+mn-cs"/>
            </a:rPr>
          </a:br>
          <a:r>
            <a:rPr lang="en-US" sz="1400">
              <a:solidFill>
                <a:sysClr val="windowText" lastClr="000000"/>
              </a:solidFill>
              <a:latin typeface="+mn-lt"/>
              <a:ea typeface="+mn-ea"/>
              <a:cs typeface="+mn-cs"/>
            </a:rPr>
            <a:t>Vendors are encouraged to tailor the Employee Name or ID# to denote Overtime (OT) or other </a:t>
          </a:r>
          <a:r>
            <a:rPr lang="en-US" sz="1400" b="1">
              <a:solidFill>
                <a:sysClr val="windowText" lastClr="000000"/>
              </a:solidFill>
              <a:latin typeface="+mn-lt"/>
              <a:ea typeface="+mn-ea"/>
              <a:cs typeface="+mn-cs"/>
            </a:rPr>
            <a:t>differentiators</a:t>
          </a:r>
          <a:r>
            <a:rPr lang="en-US" sz="1400">
              <a:solidFill>
                <a:sysClr val="windowText" lastClr="000000"/>
              </a:solidFill>
              <a:latin typeface="+mn-lt"/>
              <a:ea typeface="+mn-ea"/>
              <a:cs typeface="+mn-cs"/>
            </a:rPr>
            <a:t> as the situation may dictate, e.g., John Smith-OT, E05492-OT, John Smith-Shift_2, etc.  Please coordinate with your COR and KO for maximum effectiveness.</a:t>
          </a:r>
        </a:p>
        <a:p>
          <a:pPr marL="0" marR="0" lvl="0" indent="0" algn="l" defTabSz="914400" eaLnBrk="1" fontAlgn="auto" latinLnBrk="0" hangingPunct="1">
            <a:lnSpc>
              <a:spcPct val="100000"/>
            </a:lnSpc>
            <a:spcBef>
              <a:spcPts val="0"/>
            </a:spcBef>
            <a:spcAft>
              <a:spcPts val="0"/>
            </a:spcAft>
            <a:buClrTx/>
            <a:buSzTx/>
            <a:buFontTx/>
            <a:buNone/>
            <a:tabLst/>
            <a:defRPr/>
          </a:pPr>
          <a:br>
            <a:rPr lang="en-US" sz="1400">
              <a:solidFill>
                <a:sysClr val="windowText" lastClr="000000"/>
              </a:solidFill>
              <a:latin typeface="+mn-lt"/>
              <a:ea typeface="+mn-ea"/>
              <a:cs typeface="+mn-cs"/>
            </a:rPr>
          </a:br>
          <a:r>
            <a:rPr lang="en-US" sz="1400">
              <a:solidFill>
                <a:sysClr val="windowText" lastClr="000000"/>
              </a:solidFill>
              <a:effectLst/>
              <a:latin typeface="+mn-lt"/>
              <a:ea typeface="+mn-ea"/>
              <a:cs typeface="+mn-cs"/>
            </a:rPr>
            <a:t>Column M </a:t>
          </a:r>
          <a:br>
            <a:rPr lang="en-US" sz="1400">
              <a:solidFill>
                <a:sysClr val="windowText" lastClr="000000"/>
              </a:solidFill>
              <a:effectLst/>
              <a:latin typeface="+mn-lt"/>
              <a:ea typeface="+mn-ea"/>
              <a:cs typeface="+mn-cs"/>
            </a:rPr>
          </a:br>
          <a:r>
            <a:rPr lang="en-US" sz="1400">
              <a:solidFill>
                <a:sysClr val="windowText" lastClr="000000"/>
              </a:solidFill>
              <a:effectLst/>
              <a:latin typeface="+mn-lt"/>
              <a:ea typeface="+mn-ea"/>
              <a:cs typeface="+mn-cs"/>
            </a:rPr>
            <a:t>Invoiced</a:t>
          </a:r>
          <a:r>
            <a:rPr lang="en-US" sz="1400" baseline="0">
              <a:solidFill>
                <a:sysClr val="windowText" lastClr="000000"/>
              </a:solidFill>
              <a:effectLst/>
              <a:latin typeface="+mn-lt"/>
              <a:ea typeface="+mn-ea"/>
              <a:cs typeface="+mn-cs"/>
            </a:rPr>
            <a:t> Hours actually worked during invoicing period.  </a:t>
          </a:r>
          <a:br>
            <a:rPr lang="en-US" sz="1400" baseline="0">
              <a:solidFill>
                <a:sysClr val="windowText" lastClr="000000"/>
              </a:solidFill>
              <a:effectLst/>
              <a:latin typeface="+mn-lt"/>
              <a:ea typeface="+mn-ea"/>
              <a:cs typeface="+mn-cs"/>
            </a:rPr>
          </a:br>
          <a:br>
            <a:rPr lang="en-US" sz="1400" baseline="0">
              <a:solidFill>
                <a:sysClr val="windowText" lastClr="000000"/>
              </a:solidFill>
              <a:effectLst/>
              <a:latin typeface="+mn-lt"/>
              <a:ea typeface="+mn-ea"/>
              <a:cs typeface="+mn-cs"/>
            </a:rPr>
          </a:br>
          <a:r>
            <a:rPr lang="en-US" sz="1400" baseline="0">
              <a:solidFill>
                <a:sysClr val="windowText" lastClr="000000"/>
              </a:solidFill>
              <a:effectLst/>
              <a:latin typeface="+mn-lt"/>
              <a:ea typeface="+mn-ea"/>
              <a:cs typeface="+mn-cs"/>
            </a:rPr>
            <a:t>These hours should mirror the cost voucher hours submitted in WAWF but also include the employee ID # (or name).</a:t>
          </a:r>
          <a:br>
            <a:rPr lang="en-US" sz="1400" baseline="0">
              <a:solidFill>
                <a:sysClr val="windowText" lastClr="000000"/>
              </a:solidFill>
              <a:effectLst/>
              <a:latin typeface="+mn-lt"/>
              <a:ea typeface="+mn-ea"/>
              <a:cs typeface="+mn-cs"/>
            </a:rPr>
          </a:br>
          <a:br>
            <a:rPr lang="en-US" sz="1400" baseline="0">
              <a:solidFill>
                <a:sysClr val="windowText" lastClr="000000"/>
              </a:solidFill>
              <a:effectLst/>
              <a:latin typeface="+mn-lt"/>
              <a:ea typeface="+mn-ea"/>
              <a:cs typeface="+mn-cs"/>
            </a:rPr>
          </a:br>
          <a:r>
            <a:rPr lang="en-US" sz="1400" baseline="0">
              <a:solidFill>
                <a:sysClr val="windowText" lastClr="000000"/>
              </a:solidFill>
              <a:effectLst/>
              <a:latin typeface="+mn-lt"/>
              <a:ea typeface="+mn-ea"/>
              <a:cs typeface="+mn-cs"/>
            </a:rPr>
            <a:t>Column N</a:t>
          </a:r>
        </a:p>
        <a:p>
          <a:pPr marL="0" marR="0" lvl="0" indent="0" algn="l" defTabSz="914400" eaLnBrk="1" fontAlgn="auto" latinLnBrk="0" hangingPunct="1">
            <a:lnSpc>
              <a:spcPct val="100000"/>
            </a:lnSpc>
            <a:spcBef>
              <a:spcPts val="0"/>
            </a:spcBef>
            <a:spcAft>
              <a:spcPts val="0"/>
            </a:spcAft>
            <a:buClrTx/>
            <a:buSzTx/>
            <a:buFontTx/>
            <a:buNone/>
            <a:tabLst/>
            <a:defRPr/>
          </a:pPr>
          <a:r>
            <a:rPr lang="en-US" sz="1400" baseline="0">
              <a:solidFill>
                <a:sysClr val="windowText" lastClr="000000"/>
              </a:solidFill>
              <a:effectLst/>
              <a:latin typeface="+mn-lt"/>
              <a:ea typeface="+mn-ea"/>
              <a:cs typeface="+mn-cs"/>
            </a:rPr>
            <a:t>Prime Invoiced Direct Cost = Direct Labor Rate extended by total Proposed HRS for PoP</a:t>
          </a:r>
        </a:p>
        <a:p>
          <a:pPr marL="0" marR="0" lvl="0" indent="0" algn="l" defTabSz="914400" eaLnBrk="1" fontAlgn="auto" latinLnBrk="0" hangingPunct="1">
            <a:lnSpc>
              <a:spcPct val="100000"/>
            </a:lnSpc>
            <a:spcBef>
              <a:spcPts val="0"/>
            </a:spcBef>
            <a:spcAft>
              <a:spcPts val="0"/>
            </a:spcAft>
            <a:buClrTx/>
            <a:buSzTx/>
            <a:buFontTx/>
            <a:buNone/>
            <a:tabLst/>
            <a:defRPr/>
          </a:pPr>
          <a:r>
            <a:rPr lang="en-US" sz="1400" baseline="0">
              <a:solidFill>
                <a:sysClr val="windowText" lastClr="000000"/>
              </a:solidFill>
              <a:effectLst/>
              <a:latin typeface="+mn-lt"/>
              <a:ea typeface="+mn-ea"/>
              <a:cs typeface="+mn-cs"/>
            </a:rPr>
            <a:t>For Subcontractor Invoiced Direct Cost = Subcontractors FBLR, including Fee, extended by Invoiced HRS.  </a:t>
          </a:r>
        </a:p>
        <a:p>
          <a:pPr marL="0" marR="0" lvl="0" indent="0" algn="l" defTabSz="914400" eaLnBrk="1" fontAlgn="auto" latinLnBrk="0" hangingPunct="1">
            <a:lnSpc>
              <a:spcPct val="100000"/>
            </a:lnSpc>
            <a:spcBef>
              <a:spcPts val="0"/>
            </a:spcBef>
            <a:spcAft>
              <a:spcPts val="0"/>
            </a:spcAft>
            <a:buClrTx/>
            <a:buSzTx/>
            <a:buFontTx/>
            <a:buNone/>
            <a:tabLst/>
            <a:defRPr/>
          </a:pPr>
          <a:br>
            <a:rPr lang="en-US" sz="1400" baseline="0">
              <a:solidFill>
                <a:sysClr val="windowText" lastClr="000000"/>
              </a:solidFill>
              <a:effectLst/>
              <a:latin typeface="+mn-lt"/>
              <a:ea typeface="+mn-ea"/>
              <a:cs typeface="+mn-cs"/>
            </a:rPr>
          </a:br>
          <a:r>
            <a:rPr lang="en-US" sz="1400" baseline="0">
              <a:solidFill>
                <a:sysClr val="windowText" lastClr="000000"/>
              </a:solidFill>
              <a:effectLst/>
              <a:latin typeface="+mn-lt"/>
              <a:ea typeface="+mn-ea"/>
              <a:cs typeface="+mn-cs"/>
            </a:rPr>
            <a:t>Column O</a:t>
          </a:r>
        </a:p>
        <a:p>
          <a:pPr marL="0" marR="0" lvl="0" indent="0" algn="l" defTabSz="914400" eaLnBrk="1" fontAlgn="auto" latinLnBrk="0" hangingPunct="1">
            <a:lnSpc>
              <a:spcPct val="100000"/>
            </a:lnSpc>
            <a:spcBef>
              <a:spcPts val="0"/>
            </a:spcBef>
            <a:spcAft>
              <a:spcPts val="0"/>
            </a:spcAft>
            <a:buClrTx/>
            <a:buSzTx/>
            <a:buFontTx/>
            <a:buNone/>
            <a:tabLst/>
            <a:defRPr/>
          </a:pPr>
          <a:r>
            <a:rPr lang="en-US" sz="1400" baseline="0">
              <a:solidFill>
                <a:sysClr val="windowText" lastClr="000000"/>
              </a:solidFill>
              <a:effectLst/>
              <a:latin typeface="+mn-lt"/>
              <a:ea typeface="+mn-ea"/>
              <a:cs typeface="+mn-cs"/>
            </a:rPr>
            <a:t>Invoiced Total Cost = Invoiced Direct Cost + Burden, e.g., Fringe, O/H, G&amp;A but </a:t>
          </a:r>
          <a:r>
            <a:rPr lang="en-US" sz="1400" baseline="0">
              <a:solidFill>
                <a:srgbClr val="FF3300"/>
              </a:solidFill>
              <a:effectLst/>
              <a:latin typeface="+mn-lt"/>
              <a:ea typeface="+mn-ea"/>
              <a:cs typeface="+mn-cs"/>
            </a:rPr>
            <a:t>NOT Fee</a:t>
          </a:r>
          <a:r>
            <a:rPr lang="en-US" sz="1400" baseline="0">
              <a:solidFill>
                <a:sysClr val="windowText" lastClr="000000"/>
              </a:solidFill>
              <a:effectLst/>
              <a:latin typeface="+mn-lt"/>
              <a:ea typeface="+mn-ea"/>
              <a:cs typeface="+mn-cs"/>
            </a:rPr>
            <a:t>, this is cost. </a:t>
          </a:r>
        </a:p>
        <a:p>
          <a:pPr marL="0" marR="0" lvl="0" indent="0" algn="l" defTabSz="914400" eaLnBrk="1" fontAlgn="auto" latinLnBrk="0" hangingPunct="1">
            <a:lnSpc>
              <a:spcPct val="100000"/>
            </a:lnSpc>
            <a:spcBef>
              <a:spcPts val="0"/>
            </a:spcBef>
            <a:spcAft>
              <a:spcPts val="0"/>
            </a:spcAft>
            <a:buClrTx/>
            <a:buSzTx/>
            <a:buFontTx/>
            <a:buNone/>
            <a:tabLst/>
            <a:defRPr/>
          </a:pPr>
          <a:r>
            <a:rPr lang="en-US" sz="1400" baseline="0">
              <a:solidFill>
                <a:sysClr val="windowText" lastClr="000000"/>
              </a:solidFill>
              <a:effectLst/>
              <a:latin typeface="+mn-lt"/>
              <a:ea typeface="+mn-ea"/>
              <a:cs typeface="+mn-cs"/>
            </a:rPr>
            <a:t>Proposed Total Cost (Subcontractor) =  Invoiced Direct Cost plus Prime's SHC &amp; G&amp;A but </a:t>
          </a:r>
          <a:r>
            <a:rPr lang="en-US" sz="1400" baseline="0">
              <a:solidFill>
                <a:srgbClr val="FF3300"/>
              </a:solidFill>
              <a:effectLst/>
              <a:latin typeface="+mn-lt"/>
              <a:ea typeface="+mn-ea"/>
              <a:cs typeface="+mn-cs"/>
            </a:rPr>
            <a:t>NOT fee</a:t>
          </a:r>
          <a:r>
            <a:rPr lang="en-US" sz="1400" baseline="0">
              <a:solidFill>
                <a:sysClr val="windowText" lastClr="000000"/>
              </a:solidFill>
              <a:effectLst/>
              <a:latin typeface="+mn-lt"/>
              <a:ea typeface="+mn-ea"/>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endParaRPr lang="en-US" sz="1400">
            <a:solidFill>
              <a:sysClr val="windowText" lastClr="000000"/>
            </a:solidFill>
            <a:effectLst/>
          </a:endParaRPr>
        </a:p>
        <a:p>
          <a:pPr algn="l"/>
          <a:endParaRPr lang="en-US" sz="1400">
            <a:solidFill>
              <a:sysClr val="windowText" lastClr="000000"/>
            </a:solidFill>
            <a:latin typeface="+mn-lt"/>
            <a:ea typeface="+mn-ea"/>
            <a:cs typeface="+mn-cs"/>
          </a:endParaRPr>
        </a:p>
      </xdr:txBody>
    </xdr:sp>
    <xdr:clientData/>
  </xdr:twoCellAnchor>
  <xdr:twoCellAnchor>
    <xdr:from>
      <xdr:col>15</xdr:col>
      <xdr:colOff>28574</xdr:colOff>
      <xdr:row>5</xdr:row>
      <xdr:rowOff>133350</xdr:rowOff>
    </xdr:from>
    <xdr:to>
      <xdr:col>17</xdr:col>
      <xdr:colOff>19049</xdr:colOff>
      <xdr:row>7</xdr:row>
      <xdr:rowOff>226877</xdr:rowOff>
    </xdr:to>
    <xdr:sp macro="" textlink="">
      <xdr:nvSpPr>
        <xdr:cNvPr id="6" name="Arrow: Left 5">
          <a:extLst>
            <a:ext uri="{FF2B5EF4-FFF2-40B4-BE49-F238E27FC236}">
              <a16:creationId xmlns:a16="http://schemas.microsoft.com/office/drawing/2014/main" id="{14DCC1DA-8B85-4050-B203-4F889E273C4B}"/>
            </a:ext>
          </a:extLst>
        </xdr:cNvPr>
        <xdr:cNvSpPr/>
      </xdr:nvSpPr>
      <xdr:spPr>
        <a:xfrm>
          <a:off x="21069299" y="1419225"/>
          <a:ext cx="1209675" cy="588827"/>
        </a:xfrm>
        <a:prstGeom prst="left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9525</xdr:colOff>
      <xdr:row>2</xdr:row>
      <xdr:rowOff>9525</xdr:rowOff>
    </xdr:from>
    <xdr:to>
      <xdr:col>22</xdr:col>
      <xdr:colOff>600075</xdr:colOff>
      <xdr:row>5</xdr:row>
      <xdr:rowOff>95250</xdr:rowOff>
    </xdr:to>
    <xdr:sp macro="" textlink="">
      <xdr:nvSpPr>
        <xdr:cNvPr id="7" name="Rectangle 6">
          <a:extLst>
            <a:ext uri="{FF2B5EF4-FFF2-40B4-BE49-F238E27FC236}">
              <a16:creationId xmlns:a16="http://schemas.microsoft.com/office/drawing/2014/main" id="{5F2C8704-35F2-4C2B-BF37-1F5F301AC59E}"/>
            </a:ext>
          </a:extLst>
        </xdr:cNvPr>
        <xdr:cNvSpPr/>
      </xdr:nvSpPr>
      <xdr:spPr>
        <a:xfrm>
          <a:off x="22269450" y="552450"/>
          <a:ext cx="3638550" cy="828675"/>
        </a:xfrm>
        <a:prstGeom prst="rect">
          <a:avLst/>
        </a:prstGeom>
        <a:solidFill>
          <a:srgbClr val="FF5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600"/>
            <a:t>NO formulas in columns M, N and O, only hard numbers.</a:t>
          </a:r>
        </a:p>
      </xdr:txBody>
    </xdr:sp>
    <xdr:clientData/>
  </xdr:twoCellAnchor>
  <xdr:twoCellAnchor>
    <xdr:from>
      <xdr:col>15</xdr:col>
      <xdr:colOff>38100</xdr:colOff>
      <xdr:row>0</xdr:row>
      <xdr:rowOff>419100</xdr:rowOff>
    </xdr:from>
    <xdr:to>
      <xdr:col>17</xdr:col>
      <xdr:colOff>0</xdr:colOff>
      <xdr:row>3</xdr:row>
      <xdr:rowOff>230681</xdr:rowOff>
    </xdr:to>
    <xdr:sp macro="" textlink="">
      <xdr:nvSpPr>
        <xdr:cNvPr id="8" name="Arrow: Left 7">
          <a:extLst>
            <a:ext uri="{FF2B5EF4-FFF2-40B4-BE49-F238E27FC236}">
              <a16:creationId xmlns:a16="http://schemas.microsoft.com/office/drawing/2014/main" id="{AD8F8676-2D3E-4798-80CE-9961C18302A8}"/>
            </a:ext>
          </a:extLst>
        </xdr:cNvPr>
        <xdr:cNvSpPr/>
      </xdr:nvSpPr>
      <xdr:spPr>
        <a:xfrm>
          <a:off x="21078825" y="419100"/>
          <a:ext cx="1181100" cy="602156"/>
        </a:xfrm>
        <a:prstGeom prst="leftArrow">
          <a:avLst/>
        </a:prstGeom>
        <a:solidFill>
          <a:srgbClr val="FF505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828676</xdr:colOff>
      <xdr:row>2</xdr:row>
      <xdr:rowOff>28575</xdr:rowOff>
    </xdr:from>
    <xdr:to>
      <xdr:col>8</xdr:col>
      <xdr:colOff>171450</xdr:colOff>
      <xdr:row>4</xdr:row>
      <xdr:rowOff>171451</xdr:rowOff>
    </xdr:to>
    <xdr:sp macro="" textlink="">
      <xdr:nvSpPr>
        <xdr:cNvPr id="2" name="Arrow: Up 1">
          <a:extLst>
            <a:ext uri="{FF2B5EF4-FFF2-40B4-BE49-F238E27FC236}">
              <a16:creationId xmlns:a16="http://schemas.microsoft.com/office/drawing/2014/main" id="{8F0EEB59-6E04-0A66-66BC-00927D4AE257}"/>
            </a:ext>
          </a:extLst>
        </xdr:cNvPr>
        <xdr:cNvSpPr/>
      </xdr:nvSpPr>
      <xdr:spPr>
        <a:xfrm>
          <a:off x="10772776" y="1133475"/>
          <a:ext cx="1533524" cy="657226"/>
        </a:xfrm>
        <a:prstGeom prst="up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rPr>
            <a:t>Dropdown</a:t>
          </a:r>
        </a:p>
        <a:p>
          <a:pPr algn="ctr"/>
          <a:r>
            <a:rPr lang="en-US" sz="1100">
              <a:solidFill>
                <a:sysClr val="windowText" lastClr="000000"/>
              </a:solidFill>
            </a:rPr>
            <a:t>PoP</a:t>
          </a:r>
        </a:p>
      </xdr:txBody>
    </xdr:sp>
    <xdr:clientData/>
  </xdr:twoCellAnchor>
  <xdr:twoCellAnchor>
    <xdr:from>
      <xdr:col>0</xdr:col>
      <xdr:colOff>2233776</xdr:colOff>
      <xdr:row>0</xdr:row>
      <xdr:rowOff>739337</xdr:rowOff>
    </xdr:from>
    <xdr:to>
      <xdr:col>1</xdr:col>
      <xdr:colOff>3402</xdr:colOff>
      <xdr:row>3</xdr:row>
      <xdr:rowOff>0</xdr:rowOff>
    </xdr:to>
    <xdr:sp macro="" textlink="">
      <xdr:nvSpPr>
        <xdr:cNvPr id="3" name="Arrow: Bent 2">
          <a:extLst>
            <a:ext uri="{FF2B5EF4-FFF2-40B4-BE49-F238E27FC236}">
              <a16:creationId xmlns:a16="http://schemas.microsoft.com/office/drawing/2014/main" id="{BFD70D62-0683-4737-AF83-00BEC576095F}"/>
            </a:ext>
          </a:extLst>
        </xdr:cNvPr>
        <xdr:cNvSpPr/>
      </xdr:nvSpPr>
      <xdr:spPr>
        <a:xfrm>
          <a:off x="2233776" y="739337"/>
          <a:ext cx="770001" cy="613213"/>
        </a:xfrm>
        <a:prstGeom prst="bent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xdr:from>
      <xdr:col>0</xdr:col>
      <xdr:colOff>9525</xdr:colOff>
      <xdr:row>2</xdr:row>
      <xdr:rowOff>19051</xdr:rowOff>
    </xdr:from>
    <xdr:to>
      <xdr:col>1</xdr:col>
      <xdr:colOff>19050</xdr:colOff>
      <xdr:row>3</xdr:row>
      <xdr:rowOff>228601</xdr:rowOff>
    </xdr:to>
    <xdr:sp macro="" textlink="">
      <xdr:nvSpPr>
        <xdr:cNvPr id="4" name="Rectangle 3">
          <a:extLst>
            <a:ext uri="{FF2B5EF4-FFF2-40B4-BE49-F238E27FC236}">
              <a16:creationId xmlns:a16="http://schemas.microsoft.com/office/drawing/2014/main" id="{004BD04B-BD8E-4919-B9A2-923F9986A18F}"/>
            </a:ext>
          </a:extLst>
        </xdr:cNvPr>
        <xdr:cNvSpPr/>
      </xdr:nvSpPr>
      <xdr:spPr>
        <a:xfrm>
          <a:off x="9525" y="1123951"/>
          <a:ext cx="3009900" cy="457200"/>
        </a:xfrm>
        <a:prstGeom prst="rect">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a:solidFill>
                <a:sysClr val="windowText" lastClr="000000"/>
              </a:solidFill>
            </a:rPr>
            <a:t>Vendor completes Row 2, Columns B thru K</a:t>
          </a:r>
          <a:br>
            <a:rPr lang="en-US" sz="1200">
              <a:solidFill>
                <a:sysClr val="windowText" lastClr="000000"/>
              </a:solidFill>
            </a:rPr>
          </a:br>
          <a:br>
            <a:rPr lang="en-US" sz="1400">
              <a:solidFill>
                <a:sysClr val="windowText" lastClr="000000"/>
              </a:solidFill>
            </a:rPr>
          </a:br>
          <a:endParaRPr lang="en-US" sz="1400">
            <a:solidFill>
              <a:sysClr val="windowText" lastClr="000000"/>
            </a:solidFill>
          </a:endParaRPr>
        </a:p>
      </xdr:txBody>
    </xdr:sp>
    <xdr:clientData/>
  </xdr:twoCellAnchor>
  <xdr:twoCellAnchor>
    <xdr:from>
      <xdr:col>7</xdr:col>
      <xdr:colOff>38100</xdr:colOff>
      <xdr:row>11</xdr:row>
      <xdr:rowOff>133351</xdr:rowOff>
    </xdr:from>
    <xdr:to>
      <xdr:col>7</xdr:col>
      <xdr:colOff>514350</xdr:colOff>
      <xdr:row>15</xdr:row>
      <xdr:rowOff>47625</xdr:rowOff>
    </xdr:to>
    <xdr:sp macro="" textlink="">
      <xdr:nvSpPr>
        <xdr:cNvPr id="5" name="Arrow: Left 4">
          <a:extLst>
            <a:ext uri="{FF2B5EF4-FFF2-40B4-BE49-F238E27FC236}">
              <a16:creationId xmlns:a16="http://schemas.microsoft.com/office/drawing/2014/main" id="{526A8704-CD70-430C-87B4-84E315D4CFDA}"/>
            </a:ext>
          </a:extLst>
        </xdr:cNvPr>
        <xdr:cNvSpPr/>
      </xdr:nvSpPr>
      <xdr:spPr>
        <a:xfrm>
          <a:off x="11049000" y="3657601"/>
          <a:ext cx="476250" cy="904874"/>
        </a:xfrm>
        <a:prstGeom prst="leftArrow">
          <a:avLst>
            <a:gd name="adj1" fmla="val 50000"/>
            <a:gd name="adj2" fmla="val 53220"/>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523875</xdr:colOff>
      <xdr:row>12</xdr:row>
      <xdr:rowOff>95251</xdr:rowOff>
    </xdr:from>
    <xdr:to>
      <xdr:col>9</xdr:col>
      <xdr:colOff>1114425</xdr:colOff>
      <xdr:row>14</xdr:row>
      <xdr:rowOff>57151</xdr:rowOff>
    </xdr:to>
    <xdr:sp macro="" textlink="">
      <xdr:nvSpPr>
        <xdr:cNvPr id="7" name="Rectangle 6">
          <a:extLst>
            <a:ext uri="{FF2B5EF4-FFF2-40B4-BE49-F238E27FC236}">
              <a16:creationId xmlns:a16="http://schemas.microsoft.com/office/drawing/2014/main" id="{D2D1E1C6-71FE-4889-A11E-879C0B1286D0}"/>
            </a:ext>
          </a:extLst>
        </xdr:cNvPr>
        <xdr:cNvSpPr/>
      </xdr:nvSpPr>
      <xdr:spPr>
        <a:xfrm>
          <a:off x="11239500" y="3867151"/>
          <a:ext cx="3057525" cy="457200"/>
        </a:xfrm>
        <a:prstGeom prst="rect">
          <a:avLst/>
        </a:prstGeom>
        <a:solidFill>
          <a:srgbClr val="FF0000"/>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a:t>Free to edit "BELOW"</a:t>
          </a:r>
          <a:r>
            <a:rPr lang="en-US" sz="1600" baseline="0"/>
            <a:t> Row 14</a:t>
          </a:r>
          <a:endParaRPr lang="en-US" sz="1600"/>
        </a:p>
      </xdr:txBody>
    </xdr:sp>
    <xdr:clientData/>
  </xdr:twoCellAnchor>
  <xdr:twoCellAnchor>
    <xdr:from>
      <xdr:col>10</xdr:col>
      <xdr:colOff>295276</xdr:colOff>
      <xdr:row>3</xdr:row>
      <xdr:rowOff>9526</xdr:rowOff>
    </xdr:from>
    <xdr:to>
      <xdr:col>10</xdr:col>
      <xdr:colOff>2543176</xdr:colOff>
      <xdr:row>6</xdr:row>
      <xdr:rowOff>200026</xdr:rowOff>
    </xdr:to>
    <xdr:sp macro="" textlink="">
      <xdr:nvSpPr>
        <xdr:cNvPr id="8" name="Callout: Up Arrow 7">
          <a:extLst>
            <a:ext uri="{FF2B5EF4-FFF2-40B4-BE49-F238E27FC236}">
              <a16:creationId xmlns:a16="http://schemas.microsoft.com/office/drawing/2014/main" id="{28759201-113E-264E-4035-BC827625DAAF}"/>
            </a:ext>
          </a:extLst>
        </xdr:cNvPr>
        <xdr:cNvSpPr/>
      </xdr:nvSpPr>
      <xdr:spPr>
        <a:xfrm>
          <a:off x="14630401" y="1362076"/>
          <a:ext cx="2247900" cy="1123950"/>
        </a:xfrm>
        <a:prstGeom prst="upArrowCallout">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Select KO_KS </a:t>
          </a:r>
          <a:r>
            <a:rPr lang="en-US" sz="1400" baseline="0">
              <a:solidFill>
                <a:sysClr val="windowText" lastClr="000000"/>
              </a:solidFill>
            </a:rPr>
            <a:t> from dropdown in Cell K3</a:t>
          </a:r>
        </a:p>
        <a:p>
          <a:pPr algn="l"/>
          <a:endParaRPr lang="en-US" sz="1100"/>
        </a:p>
      </xdr:txBody>
    </xdr:sp>
    <xdr:clientData/>
  </xdr:twoCellAnchor>
  <xdr:twoCellAnchor>
    <xdr:from>
      <xdr:col>11</xdr:col>
      <xdr:colOff>28575</xdr:colOff>
      <xdr:row>1</xdr:row>
      <xdr:rowOff>180975</xdr:rowOff>
    </xdr:from>
    <xdr:to>
      <xdr:col>12</xdr:col>
      <xdr:colOff>416433</xdr:colOff>
      <xdr:row>3</xdr:row>
      <xdr:rowOff>200025</xdr:rowOff>
    </xdr:to>
    <xdr:sp macro="" textlink="">
      <xdr:nvSpPr>
        <xdr:cNvPr id="9" name="Arrow: Left 8">
          <a:extLst>
            <a:ext uri="{FF2B5EF4-FFF2-40B4-BE49-F238E27FC236}">
              <a16:creationId xmlns:a16="http://schemas.microsoft.com/office/drawing/2014/main" id="{97CE8BB9-611A-27BD-375F-9A2B60A2F462}"/>
            </a:ext>
          </a:extLst>
        </xdr:cNvPr>
        <xdr:cNvSpPr/>
      </xdr:nvSpPr>
      <xdr:spPr>
        <a:xfrm>
          <a:off x="17926050" y="942975"/>
          <a:ext cx="978408" cy="609600"/>
        </a:xfrm>
        <a:prstGeom prst="leftArrow">
          <a:avLst/>
        </a:prstGeom>
        <a:solidFill>
          <a:schemeClr val="accent6">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solidFill>
                <a:sysClr val="windowText" lastClr="000000"/>
              </a:solidFill>
            </a:rPr>
            <a:t>Select</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64859</xdr:colOff>
      <xdr:row>7</xdr:row>
      <xdr:rowOff>50801</xdr:rowOff>
    </xdr:from>
    <xdr:to>
      <xdr:col>6</xdr:col>
      <xdr:colOff>1861002</xdr:colOff>
      <xdr:row>45</xdr:row>
      <xdr:rowOff>38449</xdr:rowOff>
    </xdr:to>
    <xdr:graphicFrame macro="">
      <xdr:nvGraphicFramePr>
        <xdr:cNvPr id="5" name="Chart 4">
          <a:extLst>
            <a:ext uri="{FF2B5EF4-FFF2-40B4-BE49-F238E27FC236}">
              <a16:creationId xmlns:a16="http://schemas.microsoft.com/office/drawing/2014/main" id="{7B856887-FFAA-346C-BDFB-A48825429C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110672</xdr:colOff>
      <xdr:row>8</xdr:row>
      <xdr:rowOff>50799</xdr:rowOff>
    </xdr:from>
    <xdr:ext cx="5658756" cy="557893"/>
    <xdr:sp macro="" textlink="I2">
      <xdr:nvSpPr>
        <xdr:cNvPr id="3" name="TextBox 2">
          <a:extLst>
            <a:ext uri="{FF2B5EF4-FFF2-40B4-BE49-F238E27FC236}">
              <a16:creationId xmlns:a16="http://schemas.microsoft.com/office/drawing/2014/main" id="{25B9CCFD-7CED-7BF6-32CE-6FEC22060EFF}"/>
            </a:ext>
          </a:extLst>
        </xdr:cNvPr>
        <xdr:cNvSpPr txBox="1"/>
      </xdr:nvSpPr>
      <xdr:spPr>
        <a:xfrm>
          <a:off x="260351" y="2336799"/>
          <a:ext cx="5658756" cy="5578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02FB33B2-4BE7-4D03-B924-9B81460158A3}" type="TxLink">
            <a:rPr lang="en-US" sz="2400" b="1" i="0" u="none" strike="noStrike">
              <a:solidFill>
                <a:srgbClr val="000000"/>
              </a:solidFill>
              <a:latin typeface="Aptos Narrow"/>
            </a:rPr>
            <a:pPr/>
            <a:t>Total Invoiced DL Amount: $0</a:t>
          </a:fld>
          <a:endParaRPr lang="en-US" sz="2400"/>
        </a:p>
      </xdr:txBody>
    </xdr:sp>
    <xdr:clientData/>
  </xdr:oneCellAnchor>
</xdr:wsDr>
</file>

<file path=xl/drawings/drawing8.xml><?xml version="1.0" encoding="utf-8"?>
<c:userShapes xmlns:c="http://schemas.openxmlformats.org/drawingml/2006/chart">
  <cdr:relSizeAnchor xmlns:cdr="http://schemas.openxmlformats.org/drawingml/2006/chartDrawing">
    <cdr:from>
      <cdr:x>0.77601</cdr:x>
      <cdr:y>0.2839</cdr:y>
    </cdr:from>
    <cdr:to>
      <cdr:x>0.98383</cdr:x>
      <cdr:y>0.40695</cdr:y>
    </cdr:to>
    <cdr:sp macro="" textlink="">
      <cdr:nvSpPr>
        <cdr:cNvPr id="3" name="TextBox 13">
          <a:extLst xmlns:a="http://schemas.openxmlformats.org/drawingml/2006/main">
            <a:ext uri="{FF2B5EF4-FFF2-40B4-BE49-F238E27FC236}">
              <a16:creationId xmlns:a16="http://schemas.microsoft.com/office/drawing/2014/main" id="{1D3F4E35-F5DF-B4FB-8BBD-B746ECA21428}"/>
            </a:ext>
          </a:extLst>
        </cdr:cNvPr>
        <cdr:cNvSpPr txBox="1"/>
      </cdr:nvSpPr>
      <cdr:spPr>
        <a:xfrm xmlns:a="http://schemas.openxmlformats.org/drawingml/2006/main">
          <a:off x="10612047" y="2275373"/>
          <a:ext cx="2841976" cy="986198"/>
        </a:xfrm>
        <a:prstGeom xmlns:a="http://schemas.openxmlformats.org/drawingml/2006/main" prst="rect">
          <a:avLst/>
        </a:prstGeom>
        <a:noFill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txBody>
        <a:bodyPr xmlns:a="http://schemas.openxmlformats.org/drawingml/2006/main" wrap="square" rtlCol="0" anchor="ctr">
          <a:noAutofit/>
        </a:bodyPr>
        <a:lstStyle xmlns:a="http://schemas.openxmlformats.org/drawingml/2006/main">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xmlns:a="http://schemas.openxmlformats.org/drawingml/2006/main">
          <a:pPr algn="ctr"/>
          <a:r>
            <a:rPr lang="en-US" sz="2000" b="1"/>
            <a:t>Inner  Ring</a:t>
          </a:r>
          <a:br>
            <a:rPr lang="en-US" sz="2000" b="1"/>
          </a:br>
          <a:r>
            <a:rPr lang="en-US" sz="2000" b="0"/>
            <a:t>Extended Deltas beween </a:t>
          </a:r>
          <a:br>
            <a:rPr lang="en-US" sz="2000" b="0"/>
          </a:br>
          <a:r>
            <a:rPr lang="en-US" sz="2000" b="0"/>
            <a:t>Proposed and Invoiced</a:t>
          </a:r>
        </a:p>
      </cdr:txBody>
    </cdr:sp>
  </cdr:relSizeAnchor>
  <cdr:relSizeAnchor xmlns:cdr="http://schemas.openxmlformats.org/drawingml/2006/chartDrawing">
    <cdr:from>
      <cdr:x>0.72239</cdr:x>
      <cdr:y>0.07353</cdr:y>
    </cdr:from>
    <cdr:to>
      <cdr:x>1</cdr:x>
      <cdr:y>0.23366</cdr:y>
    </cdr:to>
    <cdr:sp macro="" textlink="">
      <cdr:nvSpPr>
        <cdr:cNvPr id="4" name="TextBox 2">
          <a:extLst xmlns:a="http://schemas.openxmlformats.org/drawingml/2006/main">
            <a:ext uri="{FF2B5EF4-FFF2-40B4-BE49-F238E27FC236}">
              <a16:creationId xmlns:a16="http://schemas.microsoft.com/office/drawing/2014/main" id="{3F1A37B2-0123-41D6-8E8E-E3E3668ECBB9}"/>
            </a:ext>
          </a:extLst>
        </cdr:cNvPr>
        <cdr:cNvSpPr txBox="1"/>
      </cdr:nvSpPr>
      <cdr:spPr>
        <a:xfrm xmlns:a="http://schemas.openxmlformats.org/drawingml/2006/main">
          <a:off x="9878853" y="589314"/>
          <a:ext cx="3796325" cy="1283380"/>
        </a:xfrm>
        <a:prstGeom xmlns:a="http://schemas.openxmlformats.org/drawingml/2006/main" prst="rect">
          <a:avLst/>
        </a:prstGeom>
        <a:noFill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tx1"/>
        </a:fontRef>
      </cdr:style>
      <cdr:txBody>
        <a:bodyPr xmlns:a="http://schemas.openxmlformats.org/drawingml/2006/main" wrap="square" rtlCol="0" anchor="ctr">
          <a:noAutofit/>
        </a:bodyPr>
        <a:lstStyle xmlns:a="http://schemas.openxmlformats.org/drawingml/2006/main">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xmlns:a="http://schemas.openxmlformats.org/drawingml/2006/main">
          <a:endParaRPr lang="en-US" sz="1600" b="1"/>
        </a:p>
        <a:p xmlns:a="http://schemas.openxmlformats.org/drawingml/2006/main">
          <a:pPr marL="0" marR="0" lvl="0" indent="0" algn="l" defTabSz="914400" eaLnBrk="1" fontAlgn="auto" latinLnBrk="0" hangingPunct="1">
            <a:lnSpc>
              <a:spcPct val="100000"/>
            </a:lnSpc>
            <a:spcBef>
              <a:spcPts val="0"/>
            </a:spcBef>
            <a:spcAft>
              <a:spcPts val="0"/>
            </a:spcAft>
            <a:buClrTx/>
            <a:buSzTx/>
            <a:buFontTx/>
            <a:buNone/>
            <a:tabLst/>
            <a:defRPr/>
          </a:pPr>
          <a:r>
            <a:rPr kumimoji="0" lang="en-US" sz="2000" b="1" i="0" u="none" strike="noStrike" kern="0" cap="none" spc="0" normalizeH="0" baseline="0" noProof="0">
              <a:ln>
                <a:noFill/>
              </a:ln>
              <a:solidFill>
                <a:prstClr val="black"/>
              </a:solidFill>
              <a:effectLst/>
              <a:uLnTx/>
              <a:uFillTx/>
              <a:latin typeface="+mn-lt"/>
              <a:ea typeface="+mn-ea"/>
              <a:cs typeface="+mn-cs"/>
            </a:rPr>
            <a:t>                         Outer Ring</a:t>
          </a:r>
          <a:br>
            <a:rPr kumimoji="0" lang="en-US" sz="2000" b="1" i="0" u="none" strike="noStrike" kern="0" cap="none" spc="0" normalizeH="0" baseline="0" noProof="0">
              <a:ln>
                <a:noFill/>
              </a:ln>
              <a:solidFill>
                <a:prstClr val="black"/>
              </a:solidFill>
              <a:effectLst/>
              <a:uLnTx/>
              <a:uFillTx/>
              <a:latin typeface="+mn-lt"/>
              <a:ea typeface="+mn-ea"/>
              <a:cs typeface="+mn-cs"/>
            </a:rPr>
          </a:br>
          <a:r>
            <a:rPr kumimoji="0" lang="en-US" sz="2000" b="0" i="0" u="none" strike="noStrike" kern="0" cap="none" spc="0" normalizeH="0" baseline="0" noProof="0">
              <a:ln>
                <a:noFill/>
              </a:ln>
              <a:solidFill>
                <a:prstClr val="black"/>
              </a:solidFill>
              <a:effectLst/>
              <a:uLnTx/>
              <a:uFillTx/>
              <a:latin typeface="+mn-lt"/>
              <a:ea typeface="+mn-ea"/>
              <a:cs typeface="+mn-cs"/>
            </a:rPr>
            <a:t>Invoiced Excluding "Not Proposed"                       </a:t>
          </a:r>
          <a:br>
            <a:rPr kumimoji="0" lang="en-US" sz="2000" b="0" i="0" u="none" strike="noStrike" kern="0" cap="none" spc="0" normalizeH="0" baseline="0" noProof="0">
              <a:ln>
                <a:noFill/>
              </a:ln>
              <a:solidFill>
                <a:prstClr val="black"/>
              </a:solidFill>
              <a:effectLst/>
              <a:uLnTx/>
              <a:uFillTx/>
              <a:latin typeface="+mn-lt"/>
              <a:ea typeface="+mn-ea"/>
              <a:cs typeface="+mn-cs"/>
            </a:rPr>
          </a:br>
          <a:r>
            <a:rPr kumimoji="0" lang="en-US" sz="2000" b="0" i="0" u="none" strike="noStrike" kern="0" cap="none" spc="0" normalizeH="0" baseline="0" noProof="0">
              <a:ln>
                <a:noFill/>
              </a:ln>
              <a:solidFill>
                <a:prstClr val="black"/>
              </a:solidFill>
              <a:effectLst/>
              <a:uLnTx/>
              <a:uFillTx/>
              <a:latin typeface="+mn-lt"/>
              <a:ea typeface="+mn-ea"/>
              <a:cs typeface="+mn-cs"/>
            </a:rPr>
            <a:t>Not Proposed or "Unmatched"</a:t>
          </a:r>
        </a:p>
        <a:p xmlns:a="http://schemas.openxmlformats.org/drawingml/2006/main">
          <a:endParaRPr lang="en-US" sz="1600"/>
        </a:p>
        <a:p xmlns:a="http://schemas.openxmlformats.org/drawingml/2006/main">
          <a:endParaRPr lang="en-US" sz="1100"/>
        </a:p>
        <a:p xmlns:a="http://schemas.openxmlformats.org/drawingml/2006/main">
          <a:endParaRPr lang="en-US" sz="1100"/>
        </a:p>
        <a:p xmlns:a="http://schemas.openxmlformats.org/drawingml/2006/main">
          <a:endParaRPr lang="en-US" sz="1100"/>
        </a:p>
      </cdr:txBody>
    </cdr:sp>
  </cdr:relSizeAnchor>
  <cdr:relSizeAnchor xmlns:cdr="http://schemas.openxmlformats.org/drawingml/2006/chartDrawing">
    <cdr:from>
      <cdr:x>0.71043</cdr:x>
      <cdr:y>0.29669</cdr:y>
    </cdr:from>
    <cdr:to>
      <cdr:x>0.90708</cdr:x>
      <cdr:y>0.41958</cdr:y>
    </cdr:to>
    <cdr:sp macro="" textlink="">
      <cdr:nvSpPr>
        <cdr:cNvPr id="5" name="TextBox 4">
          <a:extLst xmlns:a="http://schemas.openxmlformats.org/drawingml/2006/main">
            <a:ext uri="{FF2B5EF4-FFF2-40B4-BE49-F238E27FC236}">
              <a16:creationId xmlns:a16="http://schemas.microsoft.com/office/drawing/2014/main" id="{AECDCEF9-94A1-D893-35E4-8EABA8E8BA28}"/>
            </a:ext>
          </a:extLst>
        </cdr:cNvPr>
        <cdr:cNvSpPr txBox="1"/>
      </cdr:nvSpPr>
      <cdr:spPr>
        <a:xfrm xmlns:a="http://schemas.openxmlformats.org/drawingml/2006/main">
          <a:off x="7367871" y="2207559"/>
          <a:ext cx="2039471"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0.6953</cdr:x>
      <cdr:y>0.625</cdr:y>
    </cdr:from>
    <cdr:to>
      <cdr:x>0.91464</cdr:x>
      <cdr:y>0.70633</cdr:y>
    </cdr:to>
    <cdr:sp macro="" textlink="">
      <cdr:nvSpPr>
        <cdr:cNvPr id="6" name="TextBox 5">
          <a:extLst xmlns:a="http://schemas.openxmlformats.org/drawingml/2006/main">
            <a:ext uri="{FF2B5EF4-FFF2-40B4-BE49-F238E27FC236}">
              <a16:creationId xmlns:a16="http://schemas.microsoft.com/office/drawing/2014/main" id="{7C7B1A86-A87C-F917-28F5-8D0150A433C0}"/>
            </a:ext>
          </a:extLst>
        </cdr:cNvPr>
        <cdr:cNvSpPr txBox="1"/>
      </cdr:nvSpPr>
      <cdr:spPr>
        <a:xfrm xmlns:a="http://schemas.openxmlformats.org/drawingml/2006/main">
          <a:off x="7210989" y="4650441"/>
          <a:ext cx="2274794" cy="605118"/>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0.6986</cdr:x>
      <cdr:y>0.10442</cdr:y>
    </cdr:from>
    <cdr:to>
      <cdr:x>0.72139</cdr:x>
      <cdr:y>0.14202</cdr:y>
    </cdr:to>
    <cdr:sp macro="" textlink="">
      <cdr:nvSpPr>
        <cdr:cNvPr id="10" name="Rectangle 9">
          <a:extLst xmlns:a="http://schemas.openxmlformats.org/drawingml/2006/main">
            <a:ext uri="{FF2B5EF4-FFF2-40B4-BE49-F238E27FC236}">
              <a16:creationId xmlns:a16="http://schemas.microsoft.com/office/drawing/2014/main" id="{CB91874B-B636-CDCB-0A6D-5CD615C9F0CA}"/>
            </a:ext>
          </a:extLst>
        </cdr:cNvPr>
        <cdr:cNvSpPr/>
      </cdr:nvSpPr>
      <cdr:spPr>
        <a:xfrm xmlns:a="http://schemas.openxmlformats.org/drawingml/2006/main">
          <a:off x="9553495" y="836921"/>
          <a:ext cx="311657" cy="301349"/>
        </a:xfrm>
        <a:prstGeom xmlns:a="http://schemas.openxmlformats.org/drawingml/2006/main" prst="rect">
          <a:avLst/>
        </a:prstGeom>
        <a:solidFill xmlns:a="http://schemas.openxmlformats.org/drawingml/2006/main">
          <a:schemeClr val="bg1">
            <a:lumMod val="75000"/>
          </a:schemeClr>
        </a:solidFill>
        <a:ln xmlns:a="http://schemas.openxmlformats.org/drawingml/2006/main">
          <a:solidFill>
            <a:schemeClr val="bg1">
              <a:lumMod val="85000"/>
            </a:schemeClr>
          </a:solid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kern="1200">
            <a:solidFill>
              <a:srgbClr val="FFFF00"/>
            </a:solidFill>
          </a:endParaRPr>
        </a:p>
      </cdr:txBody>
    </cdr:sp>
  </cdr:relSizeAnchor>
  <cdr:relSizeAnchor xmlns:cdr="http://schemas.openxmlformats.org/drawingml/2006/chartDrawing">
    <cdr:from>
      <cdr:x>0.07126</cdr:x>
      <cdr:y>0.1031</cdr:y>
    </cdr:from>
    <cdr:to>
      <cdr:x>0.16461</cdr:x>
      <cdr:y>0.1657</cdr:y>
    </cdr:to>
    <cdr:sp macro="" textlink="">
      <cdr:nvSpPr>
        <cdr:cNvPr id="2" name="TextBox 1">
          <a:extLst xmlns:a="http://schemas.openxmlformats.org/drawingml/2006/main">
            <a:ext uri="{FF2B5EF4-FFF2-40B4-BE49-F238E27FC236}">
              <a16:creationId xmlns:a16="http://schemas.microsoft.com/office/drawing/2014/main" id="{D87B734A-AEFC-1F0B-654E-AD5480A52957}"/>
            </a:ext>
          </a:extLst>
        </cdr:cNvPr>
        <cdr:cNvSpPr txBox="1"/>
      </cdr:nvSpPr>
      <cdr:spPr>
        <a:xfrm xmlns:a="http://schemas.openxmlformats.org/drawingml/2006/main">
          <a:off x="893270" y="851646"/>
          <a:ext cx="1170214" cy="51707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0.33938</cdr:x>
      <cdr:y>0.05368</cdr:y>
    </cdr:from>
    <cdr:to>
      <cdr:x>0.44923</cdr:x>
      <cdr:y>0.10475</cdr:y>
    </cdr:to>
    <cdr:sp macro="" textlink="">
      <cdr:nvSpPr>
        <cdr:cNvPr id="7" name="TextBox 6">
          <a:extLst xmlns:a="http://schemas.openxmlformats.org/drawingml/2006/main">
            <a:ext uri="{FF2B5EF4-FFF2-40B4-BE49-F238E27FC236}">
              <a16:creationId xmlns:a16="http://schemas.microsoft.com/office/drawing/2014/main" id="{19B89D64-F1CB-0664-189C-9350E2267FF3}"/>
            </a:ext>
          </a:extLst>
        </cdr:cNvPr>
        <cdr:cNvSpPr txBox="1"/>
      </cdr:nvSpPr>
      <cdr:spPr>
        <a:xfrm xmlns:a="http://schemas.openxmlformats.org/drawingml/2006/main">
          <a:off x="4254234" y="443432"/>
          <a:ext cx="1377043" cy="42182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0.33829</cdr:x>
      <cdr:y>0.04874</cdr:y>
    </cdr:from>
    <cdr:to>
      <cdr:x>0.43816</cdr:x>
      <cdr:y>0.11298</cdr:y>
    </cdr:to>
    <cdr:sp macro="" textlink="">
      <cdr:nvSpPr>
        <cdr:cNvPr id="9" name="TextBox 8">
          <a:extLst xmlns:a="http://schemas.openxmlformats.org/drawingml/2006/main">
            <a:ext uri="{FF2B5EF4-FFF2-40B4-BE49-F238E27FC236}">
              <a16:creationId xmlns:a16="http://schemas.microsoft.com/office/drawing/2014/main" id="{751E30FF-6DE8-F569-C1CC-535EC0816EEF}"/>
            </a:ext>
          </a:extLst>
        </cdr:cNvPr>
        <cdr:cNvSpPr txBox="1"/>
      </cdr:nvSpPr>
      <cdr:spPr>
        <a:xfrm xmlns:a="http://schemas.openxmlformats.org/drawingml/2006/main">
          <a:off x="4240628" y="402610"/>
          <a:ext cx="1251856" cy="530679"/>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a:p xmlns:a="http://schemas.openxmlformats.org/drawingml/2006/main">
          <a:endParaRPr lang="en-US" sz="1100" kern="1200"/>
        </a:p>
        <a:p xmlns:a="http://schemas.openxmlformats.org/drawingml/2006/main">
          <a:endParaRPr lang="en-US" sz="1100" kern="1200"/>
        </a:p>
      </cdr:txBody>
    </cdr:sp>
  </cdr:relSizeAnchor>
  <cdr:relSizeAnchor xmlns:cdr="http://schemas.openxmlformats.org/drawingml/2006/chartDrawing">
    <cdr:from>
      <cdr:x>0.02822</cdr:x>
      <cdr:y>0.08004</cdr:y>
    </cdr:from>
    <cdr:to>
      <cdr:x>0.19865</cdr:x>
      <cdr:y>0.253</cdr:y>
    </cdr:to>
    <cdr:sp macro="" textlink="">
      <cdr:nvSpPr>
        <cdr:cNvPr id="11" name="TextBox 10">
          <a:extLst xmlns:a="http://schemas.openxmlformats.org/drawingml/2006/main">
            <a:ext uri="{FF2B5EF4-FFF2-40B4-BE49-F238E27FC236}">
              <a16:creationId xmlns:a16="http://schemas.microsoft.com/office/drawing/2014/main" id="{DF9159B4-1883-C7D5-C52E-9254D2668C2F}"/>
            </a:ext>
          </a:extLst>
        </cdr:cNvPr>
        <cdr:cNvSpPr txBox="1"/>
      </cdr:nvSpPr>
      <cdr:spPr>
        <a:xfrm xmlns:a="http://schemas.openxmlformats.org/drawingml/2006/main">
          <a:off x="353786" y="661146"/>
          <a:ext cx="2136321" cy="1428751"/>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0.0832</cdr:x>
      <cdr:y>0.10145</cdr:y>
    </cdr:from>
    <cdr:to>
      <cdr:x>0.15615</cdr:x>
      <cdr:y>0.21215</cdr:y>
    </cdr:to>
    <cdr:sp macro="" textlink="">
      <cdr:nvSpPr>
        <cdr:cNvPr id="12" name="TextBox 11">
          <a:extLst xmlns:a="http://schemas.openxmlformats.org/drawingml/2006/main">
            <a:ext uri="{FF2B5EF4-FFF2-40B4-BE49-F238E27FC236}">
              <a16:creationId xmlns:a16="http://schemas.microsoft.com/office/drawing/2014/main" id="{003832A3-F058-2E29-F2CF-8939BF46203B}"/>
            </a:ext>
          </a:extLst>
        </cdr:cNvPr>
        <cdr:cNvSpPr txBox="1"/>
      </cdr:nvSpPr>
      <cdr:spPr>
        <a:xfrm xmlns:a="http://schemas.openxmlformats.org/drawingml/2006/main">
          <a:off x="1042949" y="838038"/>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en-US" sz="1100" kern="1200"/>
        </a:p>
      </cdr:txBody>
    </cdr:sp>
  </cdr:relSizeAnchor>
  <cdr:relSizeAnchor xmlns:cdr="http://schemas.openxmlformats.org/drawingml/2006/chartDrawing">
    <cdr:from>
      <cdr:x>0.69924</cdr:x>
      <cdr:y>0.14819</cdr:y>
    </cdr:from>
    <cdr:to>
      <cdr:x>0.72203</cdr:x>
      <cdr:y>0.18579</cdr:y>
    </cdr:to>
    <cdr:sp macro="" textlink="">
      <cdr:nvSpPr>
        <cdr:cNvPr id="15" name="Rectangle 14">
          <a:extLst xmlns:a="http://schemas.openxmlformats.org/drawingml/2006/main">
            <a:ext uri="{FF2B5EF4-FFF2-40B4-BE49-F238E27FC236}">
              <a16:creationId xmlns:a16="http://schemas.microsoft.com/office/drawing/2014/main" id="{C2E04D2E-335C-33A5-A62E-6990E3FD2897}"/>
            </a:ext>
          </a:extLst>
        </cdr:cNvPr>
        <cdr:cNvSpPr/>
      </cdr:nvSpPr>
      <cdr:spPr>
        <a:xfrm xmlns:a="http://schemas.openxmlformats.org/drawingml/2006/main">
          <a:off x="9562194" y="1187710"/>
          <a:ext cx="311657" cy="301349"/>
        </a:xfrm>
        <a:prstGeom xmlns:a="http://schemas.openxmlformats.org/drawingml/2006/main" prst="rect">
          <a:avLst/>
        </a:prstGeom>
        <a:solidFill xmlns:a="http://schemas.openxmlformats.org/drawingml/2006/main">
          <a:srgbClr val="E63C3C"/>
        </a:solidFill>
        <a:ln xmlns:a="http://schemas.openxmlformats.org/drawingml/2006/main">
          <a:solidFill>
            <a:schemeClr val="bg1">
              <a:lumMod val="85000"/>
            </a:schemeClr>
          </a:solidFill>
        </a:ln>
      </cdr:spPr>
      <cdr:style>
        <a:lnRef xmlns:a="http://schemas.openxmlformats.org/drawingml/2006/main" idx="2">
          <a:schemeClr val="accent1">
            <a:shade val="15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endParaRPr lang="en-US" kern="1200">
            <a:solidFill>
              <a:srgbClr val="FFFF00"/>
            </a:solidFill>
          </a:endParaRPr>
        </a:p>
      </cdr:txBody>
    </cdr:sp>
  </cdr:relSizeAnchor>
  <cdr:relSizeAnchor xmlns:cdr="http://schemas.openxmlformats.org/drawingml/2006/chartDrawing">
    <cdr:from>
      <cdr:x>0</cdr:x>
      <cdr:y>0.87815</cdr:y>
    </cdr:from>
    <cdr:to>
      <cdr:x>0.24688</cdr:x>
      <cdr:y>0.94118</cdr:y>
    </cdr:to>
    <cdr:sp macro="" textlink="'Visualization I '!$L$1">
      <cdr:nvSpPr>
        <cdr:cNvPr id="8" name="TextBox 7">
          <a:extLst xmlns:a="http://schemas.openxmlformats.org/drawingml/2006/main">
            <a:ext uri="{FF2B5EF4-FFF2-40B4-BE49-F238E27FC236}">
              <a16:creationId xmlns:a16="http://schemas.microsoft.com/office/drawing/2014/main" id="{255D250D-0BE9-6F50-0E8B-B39368674F16}"/>
            </a:ext>
          </a:extLst>
        </cdr:cNvPr>
        <cdr:cNvSpPr txBox="1"/>
      </cdr:nvSpPr>
      <cdr:spPr>
        <a:xfrm xmlns:a="http://schemas.openxmlformats.org/drawingml/2006/main">
          <a:off x="0" y="6991321"/>
          <a:ext cx="3376185" cy="50181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fld id="{4520A6FD-29B9-4FC6-B1E6-644FA2E5EDB5}" type="TxLink">
            <a:rPr lang="en-US" sz="2400" b="1" i="0" u="none" strike="noStrike" kern="1200">
              <a:solidFill>
                <a:srgbClr val="000000"/>
              </a:solidFill>
              <a:latin typeface="Aptos Narrow"/>
            </a:rPr>
            <a:pPr/>
            <a:t>Count of LCATs Invoiced: 1</a:t>
          </a:fld>
          <a:endParaRPr lang="en-US" sz="2400" b="1" kern="1200"/>
        </a:p>
      </cdr:txBody>
    </cdr:sp>
  </cdr:relSizeAnchor>
</c:userShapes>
</file>

<file path=xl/drawings/drawing9.xml><?xml version="1.0" encoding="utf-8"?>
<xdr:wsDr xmlns:xdr="http://schemas.openxmlformats.org/drawingml/2006/spreadsheetDrawing" xmlns:a="http://schemas.openxmlformats.org/drawingml/2006/main">
  <xdr:twoCellAnchor>
    <xdr:from>
      <xdr:col>1</xdr:col>
      <xdr:colOff>323687</xdr:colOff>
      <xdr:row>7</xdr:row>
      <xdr:rowOff>44585</xdr:rowOff>
    </xdr:from>
    <xdr:to>
      <xdr:col>5</xdr:col>
      <xdr:colOff>1905000</xdr:colOff>
      <xdr:row>41</xdr:row>
      <xdr:rowOff>101600</xdr:rowOff>
    </xdr:to>
    <xdr:graphicFrame macro="">
      <xdr:nvGraphicFramePr>
        <xdr:cNvPr id="4" name="Chart 3">
          <a:extLst>
            <a:ext uri="{FF2B5EF4-FFF2-40B4-BE49-F238E27FC236}">
              <a16:creationId xmlns:a16="http://schemas.microsoft.com/office/drawing/2014/main" id="{554065B7-311F-AEBE-53F7-319880CEE9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436789</xdr:colOff>
      <xdr:row>9</xdr:row>
      <xdr:rowOff>34017</xdr:rowOff>
    </xdr:from>
    <xdr:ext cx="4693103" cy="959303"/>
    <xdr:sp macro="" textlink="AN4">
      <xdr:nvSpPr>
        <xdr:cNvPr id="3" name="TextBox 2">
          <a:extLst>
            <a:ext uri="{FF2B5EF4-FFF2-40B4-BE49-F238E27FC236}">
              <a16:creationId xmlns:a16="http://schemas.microsoft.com/office/drawing/2014/main" id="{29CBFB05-17D8-8A8E-6E94-A56E7AAF9C26}"/>
            </a:ext>
          </a:extLst>
        </xdr:cNvPr>
        <xdr:cNvSpPr txBox="1"/>
      </xdr:nvSpPr>
      <xdr:spPr>
        <a:xfrm>
          <a:off x="586468" y="2388053"/>
          <a:ext cx="4693103" cy="959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355331DB-A05D-412C-AF74-14CFAA593B0C}" type="TxLink">
            <a:rPr lang="en-US" sz="2400" b="1" i="0" u="none" strike="noStrike">
              <a:solidFill>
                <a:srgbClr val="000000"/>
              </a:solidFill>
              <a:latin typeface="Aptos Narrow"/>
            </a:rPr>
            <a:pPr/>
            <a:t>Total Invoice Amount: $0</a:t>
          </a:fld>
          <a:endParaRPr lang="en-US" sz="2400"/>
        </a:p>
      </xdr:txBody>
    </xdr:sp>
    <xdr:clientData/>
  </xdr:oneCellAnchor>
  <xdr:twoCellAnchor>
    <xdr:from>
      <xdr:col>7</xdr:col>
      <xdr:colOff>34415</xdr:colOff>
      <xdr:row>7</xdr:row>
      <xdr:rowOff>79561</xdr:rowOff>
    </xdr:from>
    <xdr:to>
      <xdr:col>14</xdr:col>
      <xdr:colOff>612320</xdr:colOff>
      <xdr:row>41</xdr:row>
      <xdr:rowOff>12700</xdr:rowOff>
    </xdr:to>
    <xdr:graphicFrame macro="">
      <xdr:nvGraphicFramePr>
        <xdr:cNvPr id="6" name="Chart 5">
          <a:extLst>
            <a:ext uri="{FF2B5EF4-FFF2-40B4-BE49-F238E27FC236}">
              <a16:creationId xmlns:a16="http://schemas.microsoft.com/office/drawing/2014/main" id="{43EDFCA6-5180-611D-239C-F5E3FBD5B1B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323688</xdr:colOff>
      <xdr:row>7</xdr:row>
      <xdr:rowOff>44585</xdr:rowOff>
    </xdr:from>
    <xdr:to>
      <xdr:col>5</xdr:col>
      <xdr:colOff>559594</xdr:colOff>
      <xdr:row>36</xdr:row>
      <xdr:rowOff>130969</xdr:rowOff>
    </xdr:to>
    <xdr:graphicFrame macro="">
      <xdr:nvGraphicFramePr>
        <xdr:cNvPr id="2" name="Chart 1">
          <a:extLst>
            <a:ext uri="{FF2B5EF4-FFF2-40B4-BE49-F238E27FC236}">
              <a16:creationId xmlns:a16="http://schemas.microsoft.com/office/drawing/2014/main" id="{6F465AAE-C91D-4B4F-9EDE-61DA72CDC8E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3</xdr:col>
      <xdr:colOff>329632</xdr:colOff>
      <xdr:row>8</xdr:row>
      <xdr:rowOff>45923</xdr:rowOff>
    </xdr:from>
    <xdr:ext cx="4693103" cy="959303"/>
    <xdr:sp macro="" textlink="AA3">
      <xdr:nvSpPr>
        <xdr:cNvPr id="3" name="TextBox 2">
          <a:extLst>
            <a:ext uri="{FF2B5EF4-FFF2-40B4-BE49-F238E27FC236}">
              <a16:creationId xmlns:a16="http://schemas.microsoft.com/office/drawing/2014/main" id="{B13F3B98-8E9F-41E2-9D05-515FE7A8FA4B}"/>
            </a:ext>
          </a:extLst>
        </xdr:cNvPr>
        <xdr:cNvSpPr txBox="1"/>
      </xdr:nvSpPr>
      <xdr:spPr>
        <a:xfrm>
          <a:off x="5223101" y="2284298"/>
          <a:ext cx="4693103" cy="959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355331DB-A05D-412C-AF74-14CFAA593B0C}" type="TxLink">
            <a:rPr lang="en-US" sz="2400" b="1" i="0" u="none" strike="noStrike">
              <a:solidFill>
                <a:srgbClr val="000000"/>
              </a:solidFill>
              <a:latin typeface="Aptos Narrow"/>
            </a:rPr>
            <a:pPr/>
            <a:t>Total Invoice Amount: $0</a:t>
          </a:fld>
          <a:endParaRPr lang="en-US" sz="2400"/>
        </a:p>
      </xdr:txBody>
    </xdr:sp>
    <xdr:clientData/>
  </xdr:oneCellAnchor>
  <xdr:twoCellAnchor>
    <xdr:from>
      <xdr:col>5</xdr:col>
      <xdr:colOff>1143000</xdr:colOff>
      <xdr:row>7</xdr:row>
      <xdr:rowOff>11913</xdr:rowOff>
    </xdr:from>
    <xdr:to>
      <xdr:col>11</xdr:col>
      <xdr:colOff>107156</xdr:colOff>
      <xdr:row>37</xdr:row>
      <xdr:rowOff>35718</xdr:rowOff>
    </xdr:to>
    <xdr:graphicFrame macro="">
      <xdr:nvGraphicFramePr>
        <xdr:cNvPr id="5" name="Chart 4">
          <a:extLst>
            <a:ext uri="{FF2B5EF4-FFF2-40B4-BE49-F238E27FC236}">
              <a16:creationId xmlns:a16="http://schemas.microsoft.com/office/drawing/2014/main" id="{7E865E99-FE21-E4A4-9A90-0F9A2898B76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rmyeitaas-my.sharepoint-mil.us/personal/steven_m_wienecke_civ_army_mil/Documents/SAMPLE_APG_Vendor_Report_Cost%20Overrun%20Computation%20by%20Individual%20LCAT_07April2025.xlsx" TargetMode="External"/><Relationship Id="rId1" Type="http://schemas.openxmlformats.org/officeDocument/2006/relationships/externalLinkPath" Target="https://armyeitaas.sharepoint-mil.us/personal/steven_m_wienecke_civ_army_mil/Documents/SAMPLE_APG_Vendor_Report_Cost%20Overrun%20Computation%20by%20Individual%20LCAT_07April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Quick Start Guide "/>
      <sheetName val="Defined Lists"/>
      <sheetName val="Proposed Labor"/>
      <sheetName val="Invoiced Labor"/>
      <sheetName val="Invoice Summary"/>
      <sheetName val="Top Level Analysis"/>
      <sheetName val="LCAT Analysis"/>
      <sheetName val="DL (excludes subs) Analysis"/>
      <sheetName val="Indiv. LCAT Comparison"/>
      <sheetName val="CLIN Summary"/>
      <sheetName val="LCAT List"/>
      <sheetName val="Indiv. LCAT Comparison (2)"/>
      <sheetName val="Indiv. LCAT Comparison (3)"/>
      <sheetName val="MSA Codes"/>
      <sheetName val="MSA Lists"/>
      <sheetName val="Occupation Structure"/>
    </sheetNames>
    <sheetDataSet>
      <sheetData sheetId="0"/>
      <sheetData sheetId="1"/>
      <sheetData sheetId="2"/>
      <sheetData sheetId="3"/>
      <sheetData sheetId="4"/>
      <sheetData sheetId="5"/>
      <sheetData sheetId="6"/>
      <sheetData sheetId="7"/>
      <sheetData sheetId="8">
        <row r="2">
          <cell r="BC2" t="str">
            <v>Prime</v>
          </cell>
        </row>
        <row r="3">
          <cell r="BC3" t="str">
            <v>Sub</v>
          </cell>
        </row>
      </sheetData>
      <sheetData sheetId="9"/>
      <sheetData sheetId="10"/>
      <sheetData sheetId="11"/>
      <sheetData sheetId="12"/>
      <sheetData sheetId="13"/>
      <sheetData sheetId="14"/>
      <sheetData sheetId="1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158C622-8803-4635-AA10-2E0B62A51279}" name="Definedlist" displayName="Definedlist" ref="A2:I200" totalsRowShown="0" headerRowDxfId="51" tableBorderDxfId="50">
  <sortState xmlns:xlrd2="http://schemas.microsoft.com/office/spreadsheetml/2017/richdata2" ref="A4:I200">
    <sortCondition ref="A2:A200"/>
  </sortState>
  <tableColumns count="9">
    <tableColumn id="1" xr3:uid="{0121F164-9781-4353-B6E1-F125F4EECAC8}" name="Company_Name"/>
    <tableColumn id="2" xr3:uid="{44808A79-0415-431E-8EF8-CC71641297F2}" name="CAGE"/>
    <tableColumn id="3" xr3:uid="{E4E69400-832C-457D-9D07-FABA625D584D}" name="Prime_Sub"/>
    <tableColumn id="4" xr3:uid="{35E810FB-37CD-48A1-B6C7-74401D7C7095}" name="CLIN_SLIN" dataDxfId="49"/>
    <tableColumn id="5" xr3:uid="{9D1FF883-AEBD-4528-A707-F114AFDBE6E5}" name="CLIN_Description" dataDxfId="48"/>
    <tableColumn id="6" xr3:uid="{3079A73E-D56C-4066-BC6E-5782A1E91D0A}" name="Government Contractor" dataDxfId="47"/>
    <tableColumn id="7" xr3:uid="{552E3761-1FE9-4E48-B16E-AAAF9114C818}" name="Job Title"/>
    <tableColumn id="8" xr3:uid="{4937BF6A-D930-4F4C-A8A8-835ABC68769D}" name="Name" dataDxfId="46"/>
    <tableColumn id="9" xr3:uid="{6B4F7DFE-37B0-4A6A-8C14-F7CA0F147D3C}" name="Email" dataDxfId="4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C9C6BAAF-27CF-4134-8923-AE225E3E5846}" name="LCATID" displayName="LCATID" ref="A1:C652" totalsRowShown="0" headerRowDxfId="44">
  <sortState xmlns:xlrd2="http://schemas.microsoft.com/office/spreadsheetml/2017/richdata2" ref="A3:C629">
    <sortCondition ref="B1:B652"/>
  </sortState>
  <tableColumns count="3">
    <tableColumn id="1" xr3:uid="{A54AC74E-A68F-4433-960F-FC46EA4DA338}" name="LCAT_ID" dataDxfId="43"/>
    <tableColumn id="2" xr3:uid="{75C3C83C-270C-469B-9304-1AE3E18A8DAE}" name="LCAT_Name"/>
    <tableColumn id="3" xr3:uid="{CD605A38-98CF-438B-9E3F-99BBE432873A}" name="LCAT_Sectio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43FF594-976C-4FA4-8D19-EE3638762A25}" name="Proposed" displayName="Proposed" ref="A1:M3515" totalsRowShown="0">
  <sortState xmlns:xlrd2="http://schemas.microsoft.com/office/spreadsheetml/2017/richdata2" ref="A3:M3515">
    <sortCondition ref="A1:A3515"/>
  </sortState>
  <tableColumns count="13">
    <tableColumn id="1" xr3:uid="{B0A5743F-7BDE-481A-BA8D-BEF5219650E6}" name="Proposed_Company"/>
    <tableColumn id="2" xr3:uid="{1D637038-2B78-4D95-97FC-311203EE59F3}" name="Proposed__x000a_CAGE">
      <calculatedColumnFormula array="1">IF(A2="","",INDEX(CAGE,MATCH(A2,Company_Name,0)))</calculatedColumnFormula>
    </tableColumn>
    <tableColumn id="3" xr3:uid="{AFCCB65C-66C4-44C2-BCE9-A2F1B03FDB0A}" name="Proposed__x000a_Prime_Sub">
      <calculatedColumnFormula array="1">IF(A2="","",INDEX(Prime_Sub,MATCH(A2,Company_Name,0)))</calculatedColumnFormula>
    </tableColumn>
    <tableColumn id="4" xr3:uid="{4EA185E2-0614-4F37-A455-D078922A1A8B}" name="LCAT Type_x000a_(Optional)"/>
    <tableColumn id="5" xr3:uid="{10DEE77F-C51C-489D-9A6A-A25CA4E2C3C2}" name="Proposed_Labor_Category"/>
    <tableColumn id="6" xr3:uid="{B674A303-3756-41F7-A67E-43927FD14165}" name="Proposed__x000a_LCAT_ID">
      <calculatedColumnFormula array="1">IF(E2="","",INDEX(LCAT_ID,MATCH(E2,LCAT_Name,0)))</calculatedColumnFormula>
    </tableColumn>
    <tableColumn id="7" xr3:uid="{B2340F20-50F8-417D-9154-0F0B84FE6FD6}" name="Proposed__x000a_Site" dataDxfId="42"/>
    <tableColumn id="8" xr3:uid="{657168F1-304A-47A2-A867-772DB6898D15}" name="Employee State" dataDxfId="41"/>
    <tableColumn id="9" xr3:uid="{4DC54B63-B9FA-496F-AF6F-F5CA28971FA0}" name="Employee MSA" dataDxfId="40"/>
    <tableColumn id="10" xr3:uid="{22FA6BAB-B1AA-4F02-9624-0B4CB8DBCA36}" name="Proposed__x000a_MSA_Code">
      <calculatedColumnFormula array="1">IF(I2="",IF(#REF!="","",INDEX(MSA_Code,MATCH(#REF!,MSA_Title,0))),INDEX(MSA_Code,MATCH(I2,MSA_Title,0)))</calculatedColumnFormula>
    </tableColumn>
    <tableColumn id="11" xr3:uid="{A2A53913-82F2-44CB-BF28-663C3DF3DC7A}" name="Proposed__x000a_Hours"/>
    <tableColumn id="12" xr3:uid="{5B4B0226-53DB-4C1B-BC34-2C5718EA0CC8}" name="Proposed__x000a_Direct_Cost"/>
    <tableColumn id="13" xr3:uid="{4318CA75-548B-4BF7-81E4-E298855F255A}" name="Proposed__x000a_Total_Cost"/>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E8E8F0E-CEC1-4927-805F-25C1C9621F6D}" name="Invoice" displayName="Invoice" ref="A1:O4006" totalsRowShown="0">
  <sortState xmlns:xlrd2="http://schemas.microsoft.com/office/spreadsheetml/2017/richdata2" ref="A3:O4006">
    <sortCondition ref="A1:A4006"/>
  </sortState>
  <tableColumns count="15">
    <tableColumn id="1" xr3:uid="{3BCFFD8E-A23B-4F99-AC44-A7DCBA985F86}" name="Invoice_Company"/>
    <tableColumn id="2" xr3:uid="{02522EED-F0CA-484A-8317-4BAFC12083C9}" name="Invoice__x000a_CAGE">
      <calculatedColumnFormula array="1">IF(A2="","",INDEX(CAGE,MATCH(A2,Company_Name,0)))</calculatedColumnFormula>
    </tableColumn>
    <tableColumn id="3" xr3:uid="{4F5A9B43-5FE1-4F68-9B61-7AFFA493C166}" name="Invoice__x000a_Prime_Sub">
      <calculatedColumnFormula array="1">IF(A2="","",INDEX(Prime_Sub,MATCH(A2,Company_Name,0)))</calculatedColumnFormula>
    </tableColumn>
    <tableColumn id="4" xr3:uid="{B263C0CB-1E03-45F7-8880-EEA1313EE2E5}" name="Invoice__x000a_CLIN_SLIN"/>
    <tableColumn id="5" xr3:uid="{DD887BDC-34A9-47E2-89E2-A71D2BEFE6E8}" name="LCAT Type_x000a_(Optional)"/>
    <tableColumn id="6" xr3:uid="{9EE27E30-F437-4FE4-9DE7-84C7BB18C42D}" name="Invoice_Labor_Category"/>
    <tableColumn id="7" xr3:uid="{7AF897A5-0958-4940-878E-A26C70BCA936}" name="Invoice__x000a_LCAT_ID">
      <calculatedColumnFormula array="1">IF(F2="","",INDEX(LCAT_ID,MATCH(F2,LCAT_Name,0)))</calculatedColumnFormula>
    </tableColumn>
    <tableColumn id="8" xr3:uid="{01D0F69A-9A38-4507-A3DE-E02D963A7EC9}" name="Invoice__x000a_Site"/>
    <tableColumn id="9" xr3:uid="{80F0E9E2-8EA8-4937-9467-232ED878FAC8}" name="Employee State" dataDxfId="39"/>
    <tableColumn id="10" xr3:uid="{8633FEB2-2AD1-4026-A8B5-5DB9E0999F8D}" name="Employee MSA"/>
    <tableColumn id="11" xr3:uid="{8129D14D-D172-49B2-9C94-543E9E6BFE9D}" name="Invoice__x000a_MSA_Code">
      <calculatedColumnFormula array="1">IF(J2="",IF(#REF!="","",INDEX(MSA_Code,MATCH(#REF!,MSA_Title,0))),INDEX(MSA_Code,MATCH(J2,MSA_Title,0)))</calculatedColumnFormula>
    </tableColumn>
    <tableColumn id="12" xr3:uid="{82CB5DA3-250F-415B-ACDB-DE4CEB0EA249}" name="Invoice_Unique__x000a_Employee_ID"/>
    <tableColumn id="13" xr3:uid="{01F604E9-C115-491C-8BE6-FB91A5D259FD}" name="Invoice__x000a_Hours"/>
    <tableColumn id="14" xr3:uid="{BE907F0A-2954-45B7-A827-3918FD27E87E}" name="Invoice__x000a_Direct_Cost"/>
    <tableColumn id="15" xr3:uid="{06CB860A-B5F2-4698-999B-85A7928ABA70}" name="Invoice__x000a_Total_Cost"/>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FE555F4-2064-406F-BAC9-CF57CEE6CA84}" name="ContractDetails" displayName="ContractDetails" ref="B1:K2" totalsRowShown="0" headerRowDxfId="38" dataDxfId="36" headerRowBorderDxfId="37" tableBorderDxfId="35" totalsRowBorderDxfId="34">
  <tableColumns count="10">
    <tableColumn id="1" xr3:uid="{97A75A1B-BA11-4452-8C6F-330FB6224187}" name="Contract_Number" dataDxfId="33"/>
    <tableColumn id="2" xr3:uid="{E53114C2-5AE8-453C-834F-A9F4178635C7}" name="Order_Number" dataDxfId="32"/>
    <tableColumn id="3" xr3:uid="{36B1BF9D-8FD5-441A-9475-843FB2CBCA0F}" name="Invoice_Number" dataDxfId="31"/>
    <tableColumn id="4" xr3:uid="{8E189082-AB4C-40E9-B989-34C521D97665}" name="Invoice_Date" dataDxfId="30"/>
    <tableColumn id="5" xr3:uid="{D7280333-5CE4-487C-9C1F-9655753CAB9B}" name="First_Date__x000a_Invoiced_Cost__x000a_Incurred" dataDxfId="29"/>
    <tableColumn id="6" xr3:uid="{144B1561-1DE4-4A0C-A0B1-56BBB5807211}" name="Last_Date__x000a_Invoiced_Cost__x000a_Incurred" dataDxfId="28"/>
    <tableColumn id="7" xr3:uid="{6663EB99-0CDF-41FE-B27D-55290EA71CF8}" name="Period_of__x000a_Performance" dataDxfId="27"/>
    <tableColumn id="8" xr3:uid="{7330C084-3ABA-4C39-B9A5-7659D5B8E05E}" name="Major_Subordinate__x000a_Command" dataDxfId="26"/>
    <tableColumn id="9" xr3:uid="{6A1403F0-F030-484D-8067-58E5C337E8A5}" name="Major_Subordinate__x000a_Directorate" dataDxfId="25"/>
    <tableColumn id="10" xr3:uid="{47738005-10B9-4D7E-98E4-D3C296368945}" name="KO_KS Name" dataDxfId="24">
      <calculatedColumnFormula>K3</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592D2E-DCA2-49E5-8153-5996C338285F}" name="Potential_Recovery_Amount" displayName="Potential_Recovery_Amount" ref="AB2:AE5000" totalsRowShown="0" headerRowDxfId="23" dataDxfId="21" headerRowBorderDxfId="22" tableBorderDxfId="20">
  <autoFilter ref="AB2:AE5000" xr:uid="{9A592D2E-DCA2-49E5-8153-5996C338285F}"/>
  <tableColumns count="4">
    <tableColumn id="2" xr3:uid="{D3731614-5174-4FAD-BA58-48021C9D8E10}" name="Company_PRA" dataDxfId="19">
      <calculatedColumnFormula>IF(C3=0,"",C3)</calculatedColumnFormula>
    </tableColumn>
    <tableColumn id="3" xr3:uid="{06FB8F65-FEFE-464D-8C6B-4B3DE07C98ED}" name="LCAT_PRA" dataDxfId="18">
      <calculatedColumnFormula>IF(D3=0,"",D3)</calculatedColumnFormula>
    </tableColumn>
    <tableColumn id="4" xr3:uid="{58FCDF8B-4A82-4422-BDD0-3C7C177B8964}" name="MSA_PRA" dataDxfId="17">
      <calculatedColumnFormula>IF(F3=0,"",F3)</calculatedColumnFormula>
    </tableColumn>
    <tableColumn id="1" xr3:uid="{D18F54C0-7699-4F51-8599-CE6CD4C290E3}" name="Potential_Recovery_Amount" dataDxfId="16">
      <calculatedColumnFormula>X3</calculatedColumnFormula>
    </tableColumn>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ensus.gov/geographies/reference-maps/2020/geo/cbsa.html" TargetMode="External"/></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openxmlformats.org/officeDocument/2006/relationships/hyperlink" Target="https://www.census.gov/geographies/reference-maps/2020/geo/cbsa.html" TargetMode="External"/><Relationship Id="rId6" Type="http://schemas.openxmlformats.org/officeDocument/2006/relationships/comments" Target="../comments1.xml"/><Relationship Id="rId5" Type="http://schemas.openxmlformats.org/officeDocument/2006/relationships/table" Target="../tables/table3.xml"/><Relationship Id="rId4"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openxmlformats.org/officeDocument/2006/relationships/hyperlink" Target="https://www.census.gov/geographies/reference-maps/2020/geo/cbsa.html" TargetMode="External"/><Relationship Id="rId6" Type="http://schemas.openxmlformats.org/officeDocument/2006/relationships/comments" Target="../comments2.xml"/><Relationship Id="rId5" Type="http://schemas.openxmlformats.org/officeDocument/2006/relationships/table" Target="../tables/table4.xml"/><Relationship Id="rId4"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BC9A8-5443-4038-98C4-9A78480CD342}">
  <dimension ref="A1:C8"/>
  <sheetViews>
    <sheetView tabSelected="1" zoomScale="110" zoomScaleNormal="110" workbookViewId="0">
      <pane ySplit="1" topLeftCell="A7" activePane="bottomLeft" state="frozen"/>
      <selection pane="bottomLeft" activeCell="C8" sqref="C8"/>
    </sheetView>
  </sheetViews>
  <sheetFormatPr defaultRowHeight="15"/>
  <cols>
    <col min="1" max="1" width="16.85546875" style="201" customWidth="1"/>
    <col min="2" max="2" width="15.5703125" style="201" customWidth="1"/>
    <col min="3" max="3" width="206.7109375" style="203" customWidth="1"/>
  </cols>
  <sheetData>
    <row r="1" spans="1:3" ht="37.5" customHeight="1">
      <c r="A1" s="202" t="s">
        <v>3010</v>
      </c>
      <c r="B1" s="202" t="s">
        <v>3011</v>
      </c>
      <c r="C1" s="202" t="s">
        <v>3012</v>
      </c>
    </row>
    <row r="2" spans="1:3" ht="30">
      <c r="A2" s="213">
        <v>46146</v>
      </c>
      <c r="B2" s="214">
        <v>3.7</v>
      </c>
      <c r="C2" s="215" t="s">
        <v>3013</v>
      </c>
    </row>
    <row r="3" spans="1:3" ht="30">
      <c r="A3" s="213">
        <v>46169</v>
      </c>
      <c r="B3" s="214">
        <v>3.8</v>
      </c>
      <c r="C3" s="215" t="s">
        <v>3391</v>
      </c>
    </row>
    <row r="4" spans="1:3">
      <c r="A4" s="213">
        <v>46182</v>
      </c>
      <c r="B4" s="214">
        <v>3.9</v>
      </c>
      <c r="C4" s="216" t="s">
        <v>3137</v>
      </c>
    </row>
    <row r="5" spans="1:3" ht="30">
      <c r="A5" s="213">
        <v>46183</v>
      </c>
      <c r="B5" s="217">
        <v>4</v>
      </c>
      <c r="C5" s="215" t="s">
        <v>3390</v>
      </c>
    </row>
    <row r="6" spans="1:3">
      <c r="A6" s="213">
        <v>46188</v>
      </c>
      <c r="B6" s="214">
        <v>4.0999999999999996</v>
      </c>
      <c r="C6" s="218" t="s">
        <v>3139</v>
      </c>
    </row>
    <row r="7" spans="1:3" ht="192" customHeight="1">
      <c r="A7" s="213">
        <v>46260</v>
      </c>
      <c r="B7" s="214">
        <v>4.2</v>
      </c>
      <c r="C7" s="215" t="s">
        <v>3411</v>
      </c>
    </row>
    <row r="8" spans="1:3" ht="409.5" customHeight="1">
      <c r="A8" s="213">
        <v>46316</v>
      </c>
      <c r="B8" s="214">
        <v>4.3</v>
      </c>
      <c r="C8" s="215" t="s">
        <v>3429</v>
      </c>
    </row>
  </sheetData>
  <sheetProtection algorithmName="SHA-512" hashValue="VOtmM3PNjlk5cPMdlOnhGdoaoGryx8LDH9o32EnjNRf/wfxnvR24ztdjBCtm14eRCpnKlTYkW2xyoO0udlbSig==" saltValue="TY4chvDg/AeIFLE3WOezw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747BB-F7D6-4FD9-BA7B-851AEF16F3A6}">
  <dimension ref="A1:C18"/>
  <sheetViews>
    <sheetView zoomScale="120" zoomScaleNormal="120" workbookViewId="0">
      <pane ySplit="1" topLeftCell="A2" activePane="bottomLeft" state="frozen"/>
      <selection pane="bottomLeft" activeCell="H10" sqref="H10"/>
    </sheetView>
  </sheetViews>
  <sheetFormatPr defaultRowHeight="15" outlineLevelRow="1"/>
  <cols>
    <col min="1" max="1" width="110" style="22" customWidth="1"/>
    <col min="2" max="2" width="3.28515625" customWidth="1"/>
    <col min="3" max="3" width="26.7109375" customWidth="1"/>
  </cols>
  <sheetData>
    <row r="1" spans="1:3" ht="32.25" customHeight="1">
      <c r="A1" s="200" t="s">
        <v>3417</v>
      </c>
    </row>
    <row r="2" spans="1:3" ht="43.5" customHeight="1">
      <c r="A2" s="62" t="s">
        <v>0</v>
      </c>
      <c r="C2" s="86" t="s">
        <v>1</v>
      </c>
    </row>
    <row r="3" spans="1:3" ht="108.75" customHeight="1">
      <c r="A3" s="62" t="s">
        <v>3008</v>
      </c>
      <c r="C3" s="103" t="s">
        <v>2</v>
      </c>
    </row>
    <row r="4" spans="1:3" ht="101.25" customHeight="1">
      <c r="A4" s="63" t="s">
        <v>3430</v>
      </c>
      <c r="C4" s="104" t="s">
        <v>3</v>
      </c>
    </row>
    <row r="5" spans="1:3" ht="227.25" customHeight="1">
      <c r="A5" s="138" t="s">
        <v>3431</v>
      </c>
      <c r="C5" s="137"/>
    </row>
    <row r="6" spans="1:3" ht="178.5" customHeight="1">
      <c r="A6" s="64" t="s">
        <v>3433</v>
      </c>
    </row>
    <row r="7" spans="1:3" ht="210.75" customHeight="1">
      <c r="A7" s="139" t="s">
        <v>3432</v>
      </c>
    </row>
    <row r="8" spans="1:3" ht="54" customHeight="1">
      <c r="A8" s="65" t="s">
        <v>3009</v>
      </c>
    </row>
    <row r="9" spans="1:3" ht="40.5" customHeight="1">
      <c r="A9" s="119" t="s">
        <v>4</v>
      </c>
    </row>
    <row r="10" spans="1:3" ht="243" customHeight="1">
      <c r="A10" s="301" t="s">
        <v>3443</v>
      </c>
    </row>
    <row r="11" spans="1:3" ht="33" customHeight="1">
      <c r="A11" s="66" t="s">
        <v>5</v>
      </c>
    </row>
    <row r="12" spans="1:3" ht="87.75" customHeight="1">
      <c r="A12" s="67" t="s">
        <v>3434</v>
      </c>
    </row>
    <row r="13" spans="1:3" ht="25.9" hidden="1" customHeight="1" outlineLevel="1">
      <c r="A13" s="24" t="s">
        <v>6</v>
      </c>
    </row>
    <row r="14" spans="1:3" ht="14.45" hidden="1" customHeight="1" outlineLevel="1">
      <c r="A14" s="23" t="s">
        <v>7</v>
      </c>
    </row>
    <row r="15" spans="1:3" s="26" customFormat="1" ht="14.45" hidden="1" customHeight="1" outlineLevel="1">
      <c r="A15" s="27" t="s">
        <v>8</v>
      </c>
    </row>
    <row r="16" spans="1:3" s="26" customFormat="1" ht="15.75" collapsed="1">
      <c r="A16" s="105"/>
    </row>
    <row r="17" spans="1:1" s="26" customFormat="1" ht="15.75">
      <c r="A17" s="105"/>
    </row>
    <row r="18" spans="1:1" s="26" customFormat="1" ht="15.75">
      <c r="A18" s="105"/>
    </row>
  </sheetData>
  <sheetProtection algorithmName="SHA-512" hashValue="KxxJQZ5f/eROrYt771sIdS/cB7SVwDSxcagTIZitdNDnjaAKVBjHjwkEPC3UMdCTm9fw5Qpwk3VTqCiTXJuB9A==" saltValue="T1ra92ttN0VS3dRVW55sNg==" spinCount="100000" sheet="1" objects="1" scenarios="1"/>
  <hyperlinks>
    <hyperlink ref="A15" r:id="rId1" xr:uid="{90760981-BCFE-47D8-B9B4-EAA417B88BAF}"/>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01690-9DC1-4FFC-A624-56A147DB2B30}">
  <sheetPr>
    <tabColor theme="2" tint="-9.9978637043366805E-2"/>
  </sheetPr>
  <dimension ref="A1:K4178"/>
  <sheetViews>
    <sheetView workbookViewId="0">
      <pane xSplit="3" ySplit="3" topLeftCell="D4" activePane="bottomRight" state="frozen"/>
      <selection pane="topRight" activeCell="D1" sqref="D1"/>
      <selection pane="bottomLeft" activeCell="A4" sqref="A4"/>
      <selection pane="bottomRight" activeCell="G15" sqref="G15"/>
    </sheetView>
  </sheetViews>
  <sheetFormatPr defaultColWidth="8.85546875" defaultRowHeight="15"/>
  <cols>
    <col min="1" max="1" width="30.7109375" style="33" customWidth="1"/>
    <col min="2" max="2" width="12.7109375" style="28" customWidth="1"/>
    <col min="3" max="3" width="12.7109375" style="34" customWidth="1"/>
    <col min="4" max="4" width="18.7109375" style="35" customWidth="1"/>
    <col min="5" max="5" width="57.85546875" style="106" customWidth="1"/>
    <col min="6" max="6" width="16.85546875" style="37" customWidth="1"/>
    <col min="7" max="7" width="39.28515625" style="37" customWidth="1"/>
    <col min="8" max="8" width="39.85546875" style="123" customWidth="1"/>
    <col min="9" max="9" width="54.85546875" style="255" customWidth="1"/>
    <col min="10" max="16384" width="8.85546875" style="5"/>
  </cols>
  <sheetData>
    <row r="1" spans="1:11" s="68" customFormat="1" ht="25.9" customHeight="1">
      <c r="A1" s="323" t="s">
        <v>9</v>
      </c>
      <c r="B1" s="324"/>
      <c r="C1" s="324"/>
      <c r="D1" s="325" t="s">
        <v>10</v>
      </c>
      <c r="E1" s="326"/>
      <c r="F1" s="327" t="s">
        <v>11</v>
      </c>
      <c r="G1" s="327"/>
      <c r="H1" s="327"/>
      <c r="I1" s="328"/>
    </row>
    <row r="2" spans="1:11" ht="33.75" customHeight="1" thickBot="1">
      <c r="A2" s="69" t="s">
        <v>12</v>
      </c>
      <c r="B2" s="69" t="s">
        <v>13</v>
      </c>
      <c r="C2" s="69" t="s">
        <v>14</v>
      </c>
      <c r="D2" s="132" t="s">
        <v>15</v>
      </c>
      <c r="E2" s="133" t="s">
        <v>16</v>
      </c>
      <c r="F2" s="71" t="s">
        <v>17</v>
      </c>
      <c r="G2" s="84" t="s">
        <v>18</v>
      </c>
      <c r="H2" s="84" t="s">
        <v>19</v>
      </c>
      <c r="I2" s="84" t="s">
        <v>20</v>
      </c>
    </row>
    <row r="3" spans="1:11" ht="66.75" hidden="1" customHeight="1">
      <c r="A3" s="122" t="str" cm="1">
        <f t="array" aca="1" ref="A3" ca="1">"'"&amp;_xlfn.TEXTAFTER(CELL("filename",A2),"]")&amp;"'!$"&amp;CHAR(COLUMN()+64)&amp;"$4:$"&amp;CHAR(COLUMN()+64)&amp;"$"&amp;MAX(4,IF(NOT(ISERROR($A4:$C1025)), ROW($A4:$C1025)*($A4:$C1025&lt;&gt;"")))</f>
        <v>'Defined Lists'!$A$4:$A$4</v>
      </c>
      <c r="B3" s="122" t="str" cm="1">
        <f t="array" aca="1" ref="B3" ca="1">"'"&amp;_xlfn.TEXTAFTER(CELL("filename",B2),"]")&amp;"'!$"&amp;CHAR(COLUMN()+64)&amp;"$4:$"&amp;CHAR(COLUMN()+64)&amp;"$"&amp;MAX(4,IF(NOT(ISERROR($A4:$C1025)), ROW($A4:$C1025)*($A4:$C1025&lt;&gt;"")))</f>
        <v>'Defined Lists'!$B$4:$B$4</v>
      </c>
      <c r="C3" s="122" t="str" cm="1">
        <f t="array" aca="1" ref="C3" ca="1">"'"&amp;_xlfn.TEXTAFTER(CELL("filename",C2),"]")&amp;"'!$"&amp;CHAR(COLUMN()+64)&amp;"$4:$"&amp;CHAR(COLUMN()+64)&amp;"$"&amp;MAX(4,IF(NOT(ISERROR($A4:$C1025)), ROW($A4:$C1025)*($A4:$C1025&lt;&gt;"")))</f>
        <v>'Defined Lists'!$C$4:$C$4</v>
      </c>
      <c r="D3" s="126" t="str" cm="1">
        <f t="array" aca="1" ref="D3" ca="1">"'"&amp;_xlfn.TEXTAFTER(CELL("filename",D2),"]")&amp;"'!$"&amp;CHAR(COLUMN()+64)&amp;"$4:$"&amp;CHAR(COLUMN()+64)&amp;"$"&amp;MAX(4,IF(NOT(ISERROR($D4:$E1025)), ROW($D4:$E1025)*($D4:$E1025&lt;&gt;"")))</f>
        <v>'Defined Lists'!$D$4:$D$4</v>
      </c>
      <c r="E3" s="127" t="str" cm="1">
        <f t="array" aca="1" ref="E3" ca="1">"'"&amp;_xlfn.TEXTAFTER(CELL("filename",E2),"]")&amp;"'!$"&amp;CHAR(COLUMN()+64)&amp;"$4:$"&amp;CHAR(COLUMN()+64)&amp;"$"&amp;MAX(4,IF(NOT(ISERROR($D4:$E1025)), ROW($D4:$E1025)*($D4:$E1025&lt;&gt;"")))</f>
        <v>'Defined Lists'!$E$4:$E$4</v>
      </c>
      <c r="F3" s="32"/>
      <c r="G3" s="32"/>
      <c r="H3" s="250"/>
      <c r="I3" s="250"/>
    </row>
    <row r="4" spans="1:11" ht="20.100000000000001" customHeight="1">
      <c r="C4" s="28"/>
      <c r="D4" s="128"/>
      <c r="E4" s="129"/>
      <c r="F4" s="318" t="s">
        <v>3410</v>
      </c>
      <c r="G4" s="319" t="s">
        <v>3419</v>
      </c>
      <c r="H4" s="311"/>
      <c r="I4" s="251"/>
      <c r="J4" s="38"/>
      <c r="K4" s="38"/>
    </row>
    <row r="5" spans="1:11" ht="20.100000000000001" customHeight="1">
      <c r="C5" s="28"/>
      <c r="D5" s="128"/>
      <c r="E5" s="129"/>
      <c r="F5" s="320" t="s">
        <v>3410</v>
      </c>
      <c r="G5" s="310" t="s">
        <v>3442</v>
      </c>
      <c r="H5" s="309"/>
      <c r="I5" s="252"/>
      <c r="J5" s="38"/>
      <c r="K5" s="38"/>
    </row>
    <row r="6" spans="1:11" ht="20.100000000000001" customHeight="1" thickBot="1">
      <c r="C6" s="28"/>
      <c r="D6" s="128"/>
      <c r="E6" s="129"/>
      <c r="F6" s="321" t="s">
        <v>3410</v>
      </c>
      <c r="G6" s="322" t="s">
        <v>3418</v>
      </c>
      <c r="H6" s="313"/>
      <c r="I6" s="253"/>
      <c r="J6" s="38"/>
      <c r="K6" s="38"/>
    </row>
    <row r="7" spans="1:11" ht="20.100000000000001" customHeight="1">
      <c r="C7" s="28"/>
      <c r="D7" s="128"/>
      <c r="E7" s="129"/>
      <c r="F7" s="36"/>
      <c r="G7" s="36"/>
      <c r="H7" s="124"/>
      <c r="I7" s="254"/>
      <c r="J7" s="38"/>
      <c r="K7" s="38"/>
    </row>
    <row r="8" spans="1:11" ht="20.100000000000001" customHeight="1">
      <c r="C8" s="28"/>
      <c r="D8" s="128"/>
      <c r="E8" s="129"/>
      <c r="F8" s="36"/>
      <c r="G8" s="36"/>
      <c r="H8" s="124"/>
      <c r="I8" s="254"/>
      <c r="J8" s="38"/>
      <c r="K8" s="38"/>
    </row>
    <row r="9" spans="1:11" ht="20.100000000000001" customHeight="1">
      <c r="C9" s="28"/>
      <c r="D9" s="128"/>
      <c r="E9" s="129"/>
      <c r="F9" s="310"/>
      <c r="G9" s="312"/>
      <c r="I9" s="254"/>
      <c r="J9" s="38"/>
      <c r="K9" s="38"/>
    </row>
    <row r="10" spans="1:11" ht="20.100000000000001" customHeight="1">
      <c r="C10" s="28"/>
      <c r="D10" s="128"/>
      <c r="E10" s="129"/>
      <c r="F10" s="36"/>
      <c r="G10" s="124"/>
      <c r="H10" s="124"/>
      <c r="I10" s="254"/>
      <c r="J10" s="38"/>
      <c r="K10" s="38"/>
    </row>
    <row r="11" spans="1:11" ht="20.100000000000001" customHeight="1">
      <c r="C11" s="28"/>
      <c r="D11" s="128"/>
      <c r="E11" s="129"/>
      <c r="F11" s="36"/>
      <c r="G11" s="36"/>
      <c r="H11" s="124"/>
      <c r="I11" s="254"/>
    </row>
    <row r="12" spans="1:11" ht="20.100000000000001" customHeight="1">
      <c r="C12" s="28"/>
      <c r="D12" s="128"/>
      <c r="E12" s="129"/>
      <c r="F12" s="36"/>
      <c r="G12" s="36"/>
      <c r="H12" s="124"/>
      <c r="I12" s="254"/>
    </row>
    <row r="13" spans="1:11" ht="20.100000000000001" customHeight="1">
      <c r="C13" s="28"/>
      <c r="D13" s="128"/>
      <c r="E13" s="129"/>
      <c r="F13" s="36"/>
      <c r="G13" s="36"/>
      <c r="H13" s="124"/>
      <c r="I13" s="254"/>
    </row>
    <row r="14" spans="1:11" ht="20.100000000000001" customHeight="1">
      <c r="C14" s="28"/>
      <c r="D14" s="128"/>
      <c r="E14" s="129"/>
      <c r="F14" s="36"/>
      <c r="G14" s="36"/>
      <c r="H14" s="124"/>
      <c r="I14" s="254"/>
    </row>
    <row r="15" spans="1:11" ht="20.100000000000001" customHeight="1">
      <c r="C15" s="28"/>
      <c r="D15" s="128"/>
      <c r="E15" s="129"/>
      <c r="F15" s="36"/>
      <c r="G15" s="36"/>
      <c r="H15" s="124"/>
      <c r="I15" s="254"/>
    </row>
    <row r="16" spans="1:11" ht="20.100000000000001" customHeight="1">
      <c r="C16" s="28"/>
      <c r="D16" s="128"/>
      <c r="E16" s="129"/>
      <c r="F16" s="310"/>
      <c r="G16" s="308"/>
      <c r="I16" s="254"/>
    </row>
    <row r="17" spans="3:9" ht="20.100000000000001" customHeight="1">
      <c r="C17" s="28"/>
      <c r="D17" s="128"/>
      <c r="E17" s="129"/>
      <c r="F17" s="36"/>
      <c r="G17" s="36"/>
      <c r="H17" s="124"/>
      <c r="I17" s="254"/>
    </row>
    <row r="18" spans="3:9" ht="20.100000000000001" customHeight="1">
      <c r="C18" s="28"/>
      <c r="D18" s="128"/>
      <c r="E18" s="129"/>
      <c r="F18" s="36"/>
      <c r="G18" s="36"/>
      <c r="H18" s="124"/>
      <c r="I18" s="254"/>
    </row>
    <row r="19" spans="3:9" ht="20.100000000000001" customHeight="1">
      <c r="C19" s="28"/>
      <c r="D19" s="128"/>
      <c r="E19" s="129"/>
      <c r="F19" s="36"/>
      <c r="G19" s="36"/>
      <c r="H19" s="124"/>
      <c r="I19" s="254"/>
    </row>
    <row r="20" spans="3:9" ht="20.100000000000001" customHeight="1">
      <c r="C20" s="28"/>
      <c r="D20" s="128"/>
      <c r="E20" s="129"/>
      <c r="F20" s="36"/>
      <c r="G20" s="36"/>
      <c r="H20" s="124"/>
      <c r="I20" s="254"/>
    </row>
    <row r="21" spans="3:9" ht="20.100000000000001" customHeight="1">
      <c r="C21" s="28"/>
      <c r="D21" s="128"/>
      <c r="E21" s="129"/>
      <c r="F21" s="36"/>
      <c r="G21" s="36"/>
      <c r="H21" s="124"/>
      <c r="I21" s="254"/>
    </row>
    <row r="22" spans="3:9" ht="20.100000000000001" customHeight="1">
      <c r="C22" s="28"/>
      <c r="D22" s="128"/>
      <c r="E22" s="129"/>
      <c r="F22" s="310"/>
      <c r="G22" s="308"/>
      <c r="H22" s="124"/>
      <c r="I22" s="254"/>
    </row>
    <row r="23" spans="3:9" ht="20.100000000000001" customHeight="1">
      <c r="C23" s="28"/>
      <c r="D23" s="128"/>
      <c r="E23" s="129"/>
      <c r="F23" s="36"/>
      <c r="G23" s="36"/>
      <c r="H23" s="124"/>
      <c r="I23" s="254"/>
    </row>
    <row r="24" spans="3:9" ht="20.100000000000001" customHeight="1">
      <c r="C24" s="28"/>
      <c r="D24" s="128"/>
      <c r="E24" s="129"/>
      <c r="F24" s="36"/>
      <c r="G24" s="36"/>
      <c r="H24" s="124"/>
      <c r="I24" s="254"/>
    </row>
    <row r="25" spans="3:9" ht="20.100000000000001" customHeight="1">
      <c r="C25" s="28"/>
      <c r="D25" s="128"/>
      <c r="E25" s="129"/>
      <c r="F25" s="36"/>
      <c r="G25" s="36"/>
      <c r="H25" s="124"/>
      <c r="I25" s="254"/>
    </row>
    <row r="26" spans="3:9" ht="20.100000000000001" customHeight="1">
      <c r="C26" s="28"/>
      <c r="D26" s="128"/>
      <c r="E26" s="129"/>
      <c r="F26" s="36"/>
      <c r="G26" s="36"/>
      <c r="H26" s="124"/>
      <c r="I26" s="254"/>
    </row>
    <row r="27" spans="3:9" ht="20.100000000000001" customHeight="1">
      <c r="C27" s="28"/>
      <c r="D27" s="128"/>
      <c r="E27" s="129"/>
      <c r="F27" s="36"/>
      <c r="G27" s="36"/>
      <c r="H27" s="124"/>
      <c r="I27" s="254"/>
    </row>
    <row r="28" spans="3:9" ht="20.100000000000001" customHeight="1">
      <c r="C28" s="28"/>
      <c r="D28" s="128"/>
      <c r="E28" s="129"/>
      <c r="F28" s="36"/>
      <c r="G28" s="36"/>
      <c r="H28" s="124"/>
      <c r="I28" s="254"/>
    </row>
    <row r="29" spans="3:9" ht="20.100000000000001" customHeight="1">
      <c r="C29" s="28"/>
      <c r="D29" s="128"/>
      <c r="E29" s="129"/>
      <c r="F29" s="36"/>
      <c r="G29" s="36"/>
      <c r="H29" s="124"/>
      <c r="I29" s="254"/>
    </row>
    <row r="30" spans="3:9" ht="20.100000000000001" customHeight="1">
      <c r="C30" s="28"/>
      <c r="D30" s="128"/>
      <c r="E30" s="129"/>
      <c r="F30" s="36"/>
      <c r="G30" s="36"/>
      <c r="H30" s="124"/>
      <c r="I30" s="254"/>
    </row>
    <row r="31" spans="3:9" ht="20.100000000000001" customHeight="1">
      <c r="C31" s="28"/>
      <c r="D31" s="128"/>
      <c r="E31" s="129"/>
      <c r="F31" s="36"/>
      <c r="G31" s="36"/>
      <c r="H31" s="124"/>
      <c r="I31" s="254"/>
    </row>
    <row r="32" spans="3:9" ht="20.100000000000001" customHeight="1">
      <c r="C32" s="28"/>
      <c r="D32" s="128"/>
      <c r="E32" s="129"/>
      <c r="F32" s="36"/>
      <c r="G32" s="36"/>
      <c r="H32" s="124"/>
      <c r="I32" s="254"/>
    </row>
    <row r="33" spans="3:9" ht="20.100000000000001" customHeight="1">
      <c r="C33" s="28"/>
      <c r="D33" s="128"/>
      <c r="E33" s="129"/>
      <c r="F33" s="36"/>
      <c r="G33" s="36"/>
      <c r="H33" s="124"/>
      <c r="I33" s="254"/>
    </row>
    <row r="34" spans="3:9" ht="20.100000000000001" customHeight="1">
      <c r="C34" s="28"/>
      <c r="D34" s="128"/>
      <c r="E34" s="129"/>
      <c r="F34" s="36"/>
      <c r="G34" s="36"/>
      <c r="H34" s="124"/>
      <c r="I34" s="254"/>
    </row>
    <row r="35" spans="3:9" ht="20.100000000000001" customHeight="1">
      <c r="C35" s="28"/>
      <c r="D35" s="128"/>
      <c r="E35" s="129"/>
      <c r="F35" s="36"/>
      <c r="G35" s="36"/>
      <c r="H35" s="124"/>
      <c r="I35" s="254"/>
    </row>
    <row r="36" spans="3:9" ht="20.100000000000001" customHeight="1">
      <c r="C36" s="28"/>
      <c r="D36" s="128"/>
      <c r="E36" s="129"/>
      <c r="F36" s="36"/>
      <c r="G36" s="36"/>
      <c r="H36" s="124"/>
      <c r="I36" s="254"/>
    </row>
    <row r="37" spans="3:9" ht="20.100000000000001" customHeight="1">
      <c r="C37" s="28"/>
      <c r="D37" s="128"/>
      <c r="E37" s="129"/>
      <c r="F37" s="36"/>
      <c r="G37" s="36"/>
    </row>
    <row r="38" spans="3:9" ht="20.100000000000001" customHeight="1">
      <c r="C38" s="28"/>
      <c r="D38" s="128"/>
      <c r="E38" s="129"/>
      <c r="F38" s="36"/>
      <c r="G38" s="36"/>
    </row>
    <row r="39" spans="3:9" ht="20.100000000000001" customHeight="1">
      <c r="C39" s="28"/>
      <c r="D39" s="128"/>
      <c r="E39" s="129"/>
      <c r="F39" s="36"/>
      <c r="G39" s="36"/>
    </row>
    <row r="40" spans="3:9" ht="20.100000000000001" customHeight="1">
      <c r="C40" s="28"/>
      <c r="D40" s="128"/>
      <c r="E40" s="129"/>
      <c r="F40" s="36"/>
      <c r="G40" s="36"/>
    </row>
    <row r="41" spans="3:9" ht="20.100000000000001" customHeight="1">
      <c r="C41" s="28"/>
      <c r="D41" s="128"/>
      <c r="E41" s="129"/>
      <c r="F41" s="36"/>
      <c r="G41" s="36"/>
    </row>
    <row r="42" spans="3:9" ht="20.100000000000001" customHeight="1">
      <c r="C42" s="28"/>
      <c r="D42" s="128"/>
      <c r="E42" s="129"/>
      <c r="F42" s="36"/>
      <c r="G42" s="36"/>
    </row>
    <row r="43" spans="3:9" ht="20.100000000000001" customHeight="1">
      <c r="C43" s="28"/>
      <c r="D43" s="128"/>
      <c r="E43" s="129"/>
      <c r="F43" s="36"/>
      <c r="G43" s="36"/>
    </row>
    <row r="44" spans="3:9" ht="20.100000000000001" customHeight="1">
      <c r="C44" s="28"/>
      <c r="D44" s="128"/>
      <c r="E44" s="129"/>
      <c r="F44" s="36"/>
      <c r="G44" s="36"/>
    </row>
    <row r="45" spans="3:9" ht="20.100000000000001" customHeight="1">
      <c r="C45" s="28"/>
      <c r="D45" s="128"/>
      <c r="E45" s="129"/>
      <c r="F45" s="36"/>
      <c r="G45" s="36"/>
    </row>
    <row r="46" spans="3:9" ht="20.100000000000001" customHeight="1">
      <c r="C46" s="28"/>
      <c r="D46" s="128"/>
      <c r="E46" s="129"/>
      <c r="F46" s="36"/>
      <c r="G46" s="36"/>
    </row>
    <row r="47" spans="3:9" ht="20.100000000000001" customHeight="1">
      <c r="C47" s="28"/>
      <c r="D47" s="128"/>
      <c r="E47" s="129"/>
      <c r="F47" s="36"/>
      <c r="G47" s="36"/>
    </row>
    <row r="48" spans="3:9" ht="20.100000000000001" customHeight="1">
      <c r="C48" s="28"/>
      <c r="D48" s="128"/>
      <c r="E48" s="129"/>
      <c r="F48" s="36"/>
      <c r="G48" s="36"/>
    </row>
    <row r="49" spans="3:7" ht="20.100000000000001" customHeight="1">
      <c r="C49" s="28"/>
      <c r="D49" s="128"/>
      <c r="E49" s="129"/>
      <c r="F49" s="36"/>
      <c r="G49" s="36"/>
    </row>
    <row r="50" spans="3:7" ht="20.100000000000001" customHeight="1">
      <c r="C50" s="28"/>
      <c r="D50" s="128"/>
      <c r="E50" s="129"/>
      <c r="F50" s="36"/>
      <c r="G50" s="36"/>
    </row>
    <row r="51" spans="3:7" ht="20.100000000000001" customHeight="1">
      <c r="C51" s="28"/>
      <c r="D51" s="128"/>
      <c r="E51" s="129"/>
      <c r="F51" s="36"/>
      <c r="G51" s="36"/>
    </row>
    <row r="52" spans="3:7" ht="20.100000000000001" customHeight="1">
      <c r="C52" s="28"/>
      <c r="D52" s="128"/>
      <c r="E52" s="129"/>
      <c r="F52" s="36"/>
      <c r="G52" s="36"/>
    </row>
    <row r="53" spans="3:7" ht="20.100000000000001" customHeight="1">
      <c r="C53" s="28"/>
      <c r="D53" s="128"/>
      <c r="E53" s="129"/>
      <c r="F53" s="36"/>
      <c r="G53" s="36"/>
    </row>
    <row r="54" spans="3:7" ht="20.100000000000001" customHeight="1">
      <c r="C54" s="28"/>
      <c r="D54" s="128"/>
      <c r="E54" s="129"/>
      <c r="F54" s="36"/>
      <c r="G54" s="36"/>
    </row>
    <row r="55" spans="3:7" ht="20.100000000000001" customHeight="1">
      <c r="C55" s="28"/>
      <c r="D55" s="128"/>
      <c r="E55" s="129"/>
      <c r="F55" s="36"/>
      <c r="G55" s="36"/>
    </row>
    <row r="56" spans="3:7" ht="20.100000000000001" customHeight="1">
      <c r="C56" s="28"/>
      <c r="D56" s="128"/>
      <c r="E56" s="129"/>
      <c r="F56" s="36"/>
      <c r="G56" s="36"/>
    </row>
    <row r="57" spans="3:7" ht="20.100000000000001" customHeight="1">
      <c r="C57" s="28"/>
      <c r="D57" s="128"/>
      <c r="E57" s="129"/>
      <c r="F57" s="36"/>
      <c r="G57" s="36"/>
    </row>
    <row r="58" spans="3:7" ht="20.100000000000001" customHeight="1">
      <c r="C58" s="28"/>
      <c r="D58" s="128"/>
      <c r="E58" s="129"/>
      <c r="F58" s="36"/>
      <c r="G58" s="36"/>
    </row>
    <row r="59" spans="3:7" ht="20.100000000000001" customHeight="1">
      <c r="C59" s="28"/>
      <c r="D59" s="128"/>
      <c r="E59" s="129"/>
      <c r="F59" s="36"/>
      <c r="G59" s="36"/>
    </row>
    <row r="60" spans="3:7" ht="20.100000000000001" customHeight="1">
      <c r="C60" s="28"/>
      <c r="D60" s="128"/>
      <c r="E60" s="129"/>
      <c r="F60" s="36"/>
      <c r="G60" s="36"/>
    </row>
    <row r="61" spans="3:7" ht="20.100000000000001" customHeight="1">
      <c r="C61" s="28"/>
      <c r="D61" s="128"/>
      <c r="E61" s="129"/>
      <c r="F61" s="36"/>
      <c r="G61" s="36"/>
    </row>
    <row r="62" spans="3:7" ht="20.100000000000001" customHeight="1">
      <c r="C62" s="28"/>
      <c r="D62" s="128"/>
      <c r="E62" s="129"/>
      <c r="F62" s="36"/>
      <c r="G62" s="36"/>
    </row>
    <row r="63" spans="3:7" ht="20.100000000000001" customHeight="1">
      <c r="C63" s="28"/>
      <c r="D63" s="128"/>
      <c r="E63" s="129"/>
    </row>
    <row r="64" spans="3:7" ht="20.100000000000001" customHeight="1">
      <c r="C64" s="28"/>
      <c r="D64" s="128"/>
      <c r="E64" s="129"/>
    </row>
    <row r="65" spans="3:5" ht="20.100000000000001" customHeight="1">
      <c r="C65" s="28"/>
      <c r="D65" s="128"/>
      <c r="E65" s="129"/>
    </row>
    <row r="66" spans="3:5" ht="20.100000000000001" customHeight="1">
      <c r="C66" s="28"/>
      <c r="D66" s="128"/>
      <c r="E66" s="129"/>
    </row>
    <row r="67" spans="3:5" ht="20.100000000000001" customHeight="1">
      <c r="C67" s="28"/>
      <c r="D67" s="128"/>
      <c r="E67" s="129"/>
    </row>
    <row r="68" spans="3:5" ht="20.100000000000001" customHeight="1">
      <c r="C68" s="28"/>
      <c r="D68" s="128"/>
      <c r="E68" s="129"/>
    </row>
    <row r="69" spans="3:5" ht="20.100000000000001" customHeight="1">
      <c r="C69" s="28"/>
      <c r="D69" s="128"/>
      <c r="E69" s="129"/>
    </row>
    <row r="70" spans="3:5" ht="20.100000000000001" customHeight="1">
      <c r="C70" s="28"/>
      <c r="D70" s="128"/>
      <c r="E70" s="129"/>
    </row>
    <row r="71" spans="3:5" ht="20.100000000000001" customHeight="1">
      <c r="C71" s="28"/>
      <c r="D71" s="128"/>
      <c r="E71" s="129"/>
    </row>
    <row r="72" spans="3:5" ht="20.100000000000001" customHeight="1">
      <c r="C72" s="28"/>
      <c r="D72" s="128"/>
      <c r="E72" s="129"/>
    </row>
    <row r="73" spans="3:5" ht="20.100000000000001" customHeight="1">
      <c r="C73" s="28"/>
      <c r="D73" s="128"/>
      <c r="E73" s="129"/>
    </row>
    <row r="74" spans="3:5" ht="20.100000000000001" customHeight="1">
      <c r="C74" s="28"/>
      <c r="D74" s="128"/>
      <c r="E74" s="129"/>
    </row>
    <row r="75" spans="3:5" ht="20.100000000000001" customHeight="1">
      <c r="C75" s="28"/>
      <c r="D75" s="128"/>
      <c r="E75" s="129"/>
    </row>
    <row r="76" spans="3:5" ht="20.100000000000001" customHeight="1">
      <c r="C76" s="28"/>
      <c r="D76" s="128"/>
      <c r="E76" s="129"/>
    </row>
    <row r="77" spans="3:5" ht="20.100000000000001" customHeight="1">
      <c r="C77" s="28"/>
      <c r="D77" s="128"/>
      <c r="E77" s="129"/>
    </row>
    <row r="78" spans="3:5" ht="20.100000000000001" customHeight="1">
      <c r="C78" s="28"/>
      <c r="D78" s="128"/>
      <c r="E78" s="129"/>
    </row>
    <row r="79" spans="3:5" ht="20.100000000000001" customHeight="1">
      <c r="C79" s="28"/>
      <c r="D79" s="128"/>
      <c r="E79" s="129"/>
    </row>
    <row r="80" spans="3:5" ht="20.100000000000001" customHeight="1">
      <c r="C80" s="28"/>
      <c r="D80" s="128"/>
      <c r="E80" s="129"/>
    </row>
    <row r="81" spans="3:5" ht="20.100000000000001" customHeight="1">
      <c r="C81" s="28"/>
      <c r="D81" s="128"/>
      <c r="E81" s="129"/>
    </row>
    <row r="82" spans="3:5" ht="20.100000000000001" customHeight="1">
      <c r="C82" s="28"/>
      <c r="D82" s="128"/>
      <c r="E82" s="129"/>
    </row>
    <row r="83" spans="3:5" ht="20.100000000000001" customHeight="1">
      <c r="C83" s="28"/>
      <c r="D83" s="128"/>
      <c r="E83" s="129"/>
    </row>
    <row r="84" spans="3:5" ht="20.100000000000001" customHeight="1">
      <c r="C84" s="28"/>
      <c r="D84" s="128"/>
      <c r="E84" s="129"/>
    </row>
    <row r="85" spans="3:5" ht="20.100000000000001" customHeight="1">
      <c r="C85" s="28"/>
      <c r="D85" s="128"/>
      <c r="E85" s="129"/>
    </row>
    <row r="86" spans="3:5" ht="20.100000000000001" customHeight="1">
      <c r="C86" s="28"/>
      <c r="D86" s="128"/>
      <c r="E86" s="129"/>
    </row>
    <row r="87" spans="3:5" ht="20.100000000000001" customHeight="1">
      <c r="C87" s="28"/>
      <c r="D87" s="128"/>
      <c r="E87" s="129"/>
    </row>
    <row r="88" spans="3:5" ht="20.100000000000001" customHeight="1">
      <c r="C88" s="28"/>
      <c r="D88" s="128"/>
      <c r="E88" s="129"/>
    </row>
    <row r="89" spans="3:5" ht="20.100000000000001" customHeight="1">
      <c r="C89" s="28"/>
      <c r="D89" s="128"/>
      <c r="E89" s="129"/>
    </row>
    <row r="90" spans="3:5" ht="20.100000000000001" customHeight="1">
      <c r="C90" s="28"/>
      <c r="D90" s="128"/>
      <c r="E90" s="129"/>
    </row>
    <row r="91" spans="3:5" ht="20.100000000000001" customHeight="1">
      <c r="C91" s="28"/>
      <c r="D91" s="128"/>
      <c r="E91" s="129"/>
    </row>
    <row r="92" spans="3:5" ht="20.100000000000001" customHeight="1">
      <c r="C92" s="28"/>
      <c r="D92" s="128"/>
      <c r="E92" s="129"/>
    </row>
    <row r="93" spans="3:5" ht="20.100000000000001" customHeight="1">
      <c r="C93" s="28"/>
      <c r="D93" s="128"/>
      <c r="E93" s="129"/>
    </row>
    <row r="94" spans="3:5" ht="20.100000000000001" customHeight="1">
      <c r="C94" s="28"/>
      <c r="D94" s="128"/>
      <c r="E94" s="129"/>
    </row>
    <row r="95" spans="3:5" ht="20.100000000000001" customHeight="1">
      <c r="C95" s="28"/>
      <c r="D95" s="128"/>
      <c r="E95" s="129"/>
    </row>
    <row r="96" spans="3:5" ht="20.100000000000001" customHeight="1">
      <c r="C96" s="28"/>
      <c r="D96" s="128"/>
      <c r="E96" s="129"/>
    </row>
    <row r="97" spans="3:5" ht="20.100000000000001" customHeight="1">
      <c r="C97" s="28"/>
      <c r="D97" s="128"/>
      <c r="E97" s="129"/>
    </row>
    <row r="98" spans="3:5" ht="20.100000000000001" customHeight="1">
      <c r="C98" s="28"/>
      <c r="D98" s="128"/>
      <c r="E98" s="129"/>
    </row>
    <row r="99" spans="3:5" ht="20.100000000000001" customHeight="1">
      <c r="C99" s="28"/>
      <c r="D99" s="128"/>
      <c r="E99" s="129"/>
    </row>
    <row r="100" spans="3:5" ht="20.100000000000001" customHeight="1">
      <c r="C100" s="28"/>
      <c r="D100" s="128"/>
      <c r="E100" s="129"/>
    </row>
    <row r="101" spans="3:5" ht="20.100000000000001" customHeight="1">
      <c r="C101" s="28"/>
      <c r="D101" s="128"/>
      <c r="E101" s="129"/>
    </row>
    <row r="102" spans="3:5" ht="20.100000000000001" customHeight="1">
      <c r="C102" s="28"/>
      <c r="D102" s="128"/>
      <c r="E102" s="129"/>
    </row>
    <row r="103" spans="3:5" ht="20.100000000000001" customHeight="1">
      <c r="C103" s="28"/>
      <c r="D103" s="128"/>
      <c r="E103" s="129"/>
    </row>
    <row r="104" spans="3:5" ht="20.100000000000001" customHeight="1">
      <c r="C104" s="28"/>
      <c r="D104" s="128"/>
      <c r="E104" s="129"/>
    </row>
    <row r="105" spans="3:5" ht="20.100000000000001" customHeight="1">
      <c r="C105" s="28"/>
      <c r="D105" s="128"/>
      <c r="E105" s="129"/>
    </row>
    <row r="106" spans="3:5" ht="20.100000000000001" customHeight="1">
      <c r="C106" s="28"/>
      <c r="D106" s="128"/>
      <c r="E106" s="129"/>
    </row>
    <row r="107" spans="3:5" ht="20.100000000000001" customHeight="1">
      <c r="C107" s="28"/>
      <c r="D107" s="128"/>
      <c r="E107" s="129"/>
    </row>
    <row r="108" spans="3:5" ht="20.100000000000001" customHeight="1">
      <c r="C108" s="28"/>
      <c r="D108" s="128"/>
      <c r="E108" s="129"/>
    </row>
    <row r="109" spans="3:5" ht="20.100000000000001" customHeight="1">
      <c r="C109" s="28"/>
      <c r="D109" s="128"/>
      <c r="E109" s="129"/>
    </row>
    <row r="110" spans="3:5" ht="20.100000000000001" customHeight="1">
      <c r="C110" s="28"/>
      <c r="D110" s="128"/>
      <c r="E110" s="129"/>
    </row>
    <row r="111" spans="3:5" ht="20.100000000000001" customHeight="1">
      <c r="C111" s="28"/>
      <c r="D111" s="128"/>
      <c r="E111" s="129"/>
    </row>
    <row r="112" spans="3:5" ht="20.100000000000001" customHeight="1">
      <c r="C112" s="28"/>
      <c r="D112" s="128"/>
      <c r="E112" s="129"/>
    </row>
    <row r="113" spans="3:5" ht="20.100000000000001" customHeight="1">
      <c r="C113" s="28"/>
      <c r="D113" s="128"/>
      <c r="E113" s="129"/>
    </row>
    <row r="114" spans="3:5" ht="20.100000000000001" customHeight="1">
      <c r="C114" s="28"/>
      <c r="D114" s="128"/>
      <c r="E114" s="129"/>
    </row>
    <row r="115" spans="3:5" ht="20.100000000000001" customHeight="1">
      <c r="C115" s="28"/>
      <c r="D115" s="128"/>
      <c r="E115" s="129"/>
    </row>
    <row r="116" spans="3:5" ht="20.100000000000001" customHeight="1">
      <c r="C116" s="28"/>
      <c r="D116" s="128"/>
      <c r="E116" s="129"/>
    </row>
    <row r="117" spans="3:5" ht="20.100000000000001" customHeight="1">
      <c r="C117" s="28"/>
      <c r="D117" s="128"/>
      <c r="E117" s="129"/>
    </row>
    <row r="118" spans="3:5" ht="20.100000000000001" customHeight="1">
      <c r="C118" s="28"/>
      <c r="D118" s="128"/>
      <c r="E118" s="129"/>
    </row>
    <row r="119" spans="3:5" ht="20.100000000000001" customHeight="1">
      <c r="C119" s="28"/>
      <c r="D119" s="128"/>
      <c r="E119" s="129"/>
    </row>
    <row r="120" spans="3:5" ht="20.100000000000001" customHeight="1">
      <c r="C120" s="28"/>
      <c r="D120" s="128"/>
      <c r="E120" s="129"/>
    </row>
    <row r="121" spans="3:5" ht="20.100000000000001" customHeight="1">
      <c r="C121" s="28"/>
      <c r="D121" s="128"/>
      <c r="E121" s="129"/>
    </row>
    <row r="122" spans="3:5" ht="20.100000000000001" customHeight="1">
      <c r="C122" s="28"/>
      <c r="D122" s="128"/>
      <c r="E122" s="129"/>
    </row>
    <row r="123" spans="3:5" ht="20.100000000000001" customHeight="1">
      <c r="C123" s="28"/>
      <c r="D123" s="128"/>
      <c r="E123" s="129"/>
    </row>
    <row r="124" spans="3:5" ht="20.100000000000001" customHeight="1">
      <c r="C124" s="28"/>
      <c r="D124" s="128"/>
      <c r="E124" s="129"/>
    </row>
    <row r="125" spans="3:5" ht="20.100000000000001" customHeight="1">
      <c r="C125" s="28"/>
      <c r="D125" s="128"/>
      <c r="E125" s="129"/>
    </row>
    <row r="126" spans="3:5" ht="20.100000000000001" customHeight="1">
      <c r="C126" s="28"/>
      <c r="D126" s="128"/>
      <c r="E126" s="129"/>
    </row>
    <row r="127" spans="3:5" ht="20.100000000000001" customHeight="1">
      <c r="C127" s="28"/>
      <c r="D127" s="128"/>
      <c r="E127" s="129"/>
    </row>
    <row r="128" spans="3:5" ht="20.100000000000001" customHeight="1">
      <c r="C128" s="28"/>
      <c r="D128" s="128"/>
      <c r="E128" s="129"/>
    </row>
    <row r="129" spans="3:5" ht="20.100000000000001" customHeight="1">
      <c r="C129" s="28"/>
      <c r="D129" s="128"/>
      <c r="E129" s="129"/>
    </row>
    <row r="130" spans="3:5" ht="20.100000000000001" customHeight="1">
      <c r="C130" s="28"/>
      <c r="D130" s="128"/>
      <c r="E130" s="129"/>
    </row>
    <row r="131" spans="3:5" ht="20.100000000000001" customHeight="1">
      <c r="C131" s="28"/>
      <c r="D131" s="128"/>
      <c r="E131" s="129"/>
    </row>
    <row r="132" spans="3:5" ht="20.100000000000001" customHeight="1">
      <c r="C132" s="28"/>
      <c r="D132" s="128"/>
      <c r="E132" s="129"/>
    </row>
    <row r="133" spans="3:5" ht="20.100000000000001" customHeight="1">
      <c r="C133" s="28"/>
      <c r="D133" s="128"/>
      <c r="E133" s="129"/>
    </row>
    <row r="134" spans="3:5" ht="20.100000000000001" customHeight="1">
      <c r="C134" s="28"/>
      <c r="D134" s="128"/>
      <c r="E134" s="129"/>
    </row>
    <row r="135" spans="3:5" ht="20.100000000000001" customHeight="1">
      <c r="C135" s="28"/>
      <c r="D135" s="128"/>
      <c r="E135" s="129"/>
    </row>
    <row r="136" spans="3:5" ht="20.100000000000001" customHeight="1">
      <c r="C136" s="28"/>
      <c r="D136" s="128"/>
      <c r="E136" s="129"/>
    </row>
    <row r="137" spans="3:5" ht="20.100000000000001" customHeight="1">
      <c r="C137" s="28"/>
      <c r="D137" s="128"/>
      <c r="E137" s="129"/>
    </row>
    <row r="138" spans="3:5" ht="20.100000000000001" customHeight="1">
      <c r="C138" s="28"/>
      <c r="D138" s="128"/>
      <c r="E138" s="129"/>
    </row>
    <row r="139" spans="3:5" ht="20.100000000000001" customHeight="1">
      <c r="C139" s="28"/>
      <c r="D139" s="128"/>
      <c r="E139" s="129"/>
    </row>
    <row r="140" spans="3:5" ht="20.100000000000001" customHeight="1">
      <c r="C140" s="28"/>
      <c r="D140" s="128"/>
      <c r="E140" s="129"/>
    </row>
    <row r="141" spans="3:5" ht="20.100000000000001" customHeight="1">
      <c r="C141" s="28"/>
      <c r="D141" s="128"/>
      <c r="E141" s="129"/>
    </row>
    <row r="142" spans="3:5" ht="20.100000000000001" customHeight="1">
      <c r="C142" s="28"/>
      <c r="D142" s="128"/>
      <c r="E142" s="129"/>
    </row>
    <row r="143" spans="3:5" ht="20.100000000000001" customHeight="1">
      <c r="C143" s="28"/>
      <c r="D143" s="128"/>
      <c r="E143" s="129"/>
    </row>
    <row r="144" spans="3:5" ht="20.100000000000001" customHeight="1">
      <c r="C144" s="28"/>
      <c r="D144" s="128"/>
      <c r="E144" s="129"/>
    </row>
    <row r="145" spans="3:5" ht="20.100000000000001" customHeight="1">
      <c r="C145" s="28"/>
      <c r="D145" s="128"/>
      <c r="E145" s="129"/>
    </row>
    <row r="146" spans="3:5" ht="20.100000000000001" customHeight="1">
      <c r="C146" s="28"/>
      <c r="D146" s="128"/>
      <c r="E146" s="129"/>
    </row>
    <row r="147" spans="3:5" ht="20.100000000000001" customHeight="1">
      <c r="C147" s="28"/>
      <c r="D147" s="128"/>
      <c r="E147" s="129"/>
    </row>
    <row r="148" spans="3:5" ht="20.100000000000001" customHeight="1">
      <c r="C148" s="28"/>
      <c r="D148" s="128"/>
      <c r="E148" s="129"/>
    </row>
    <row r="149" spans="3:5" ht="20.100000000000001" customHeight="1">
      <c r="C149" s="28"/>
      <c r="D149" s="128"/>
      <c r="E149" s="129"/>
    </row>
    <row r="150" spans="3:5" ht="20.100000000000001" customHeight="1">
      <c r="C150" s="28"/>
      <c r="D150" s="128"/>
      <c r="E150" s="129"/>
    </row>
    <row r="151" spans="3:5" ht="20.100000000000001" customHeight="1">
      <c r="C151" s="28"/>
      <c r="D151" s="128"/>
      <c r="E151" s="129"/>
    </row>
    <row r="152" spans="3:5" ht="20.100000000000001" customHeight="1">
      <c r="C152" s="28"/>
      <c r="D152" s="128"/>
      <c r="E152" s="129"/>
    </row>
    <row r="153" spans="3:5" ht="20.100000000000001" customHeight="1">
      <c r="C153" s="28"/>
      <c r="D153" s="128"/>
      <c r="E153" s="129"/>
    </row>
    <row r="154" spans="3:5" ht="20.100000000000001" customHeight="1">
      <c r="C154" s="28"/>
      <c r="D154" s="128"/>
      <c r="E154" s="129"/>
    </row>
    <row r="155" spans="3:5" ht="20.100000000000001" customHeight="1">
      <c r="C155" s="28"/>
      <c r="D155" s="128"/>
      <c r="E155" s="129"/>
    </row>
    <row r="156" spans="3:5" ht="20.100000000000001" customHeight="1">
      <c r="C156" s="28"/>
      <c r="D156" s="128"/>
      <c r="E156" s="129"/>
    </row>
    <row r="157" spans="3:5" ht="20.100000000000001" customHeight="1">
      <c r="C157" s="28"/>
      <c r="D157" s="128"/>
      <c r="E157" s="129"/>
    </row>
    <row r="158" spans="3:5" ht="20.100000000000001" customHeight="1">
      <c r="C158" s="28"/>
      <c r="D158" s="128"/>
      <c r="E158" s="129"/>
    </row>
    <row r="159" spans="3:5" ht="20.100000000000001" customHeight="1">
      <c r="C159" s="28"/>
      <c r="D159" s="128"/>
      <c r="E159" s="129"/>
    </row>
    <row r="160" spans="3:5" ht="20.100000000000001" customHeight="1">
      <c r="C160" s="28"/>
      <c r="D160" s="128"/>
      <c r="E160" s="129"/>
    </row>
    <row r="161" spans="3:5" ht="20.100000000000001" customHeight="1">
      <c r="C161" s="28"/>
      <c r="D161" s="128"/>
      <c r="E161" s="129"/>
    </row>
    <row r="162" spans="3:5" ht="20.100000000000001" customHeight="1">
      <c r="C162" s="28"/>
      <c r="D162" s="128"/>
      <c r="E162" s="129"/>
    </row>
    <row r="163" spans="3:5" ht="20.100000000000001" customHeight="1">
      <c r="C163" s="28"/>
      <c r="D163" s="128"/>
      <c r="E163" s="129"/>
    </row>
    <row r="164" spans="3:5" ht="20.100000000000001" customHeight="1">
      <c r="C164" s="28"/>
      <c r="D164" s="128"/>
      <c r="E164" s="129"/>
    </row>
    <row r="165" spans="3:5" ht="20.100000000000001" customHeight="1">
      <c r="C165" s="28"/>
      <c r="D165" s="128"/>
      <c r="E165" s="129"/>
    </row>
    <row r="166" spans="3:5" ht="20.100000000000001" customHeight="1">
      <c r="C166" s="28"/>
      <c r="D166" s="128"/>
      <c r="E166" s="129"/>
    </row>
    <row r="167" spans="3:5" ht="20.100000000000001" customHeight="1">
      <c r="C167" s="28"/>
      <c r="D167" s="128"/>
      <c r="E167" s="129"/>
    </row>
    <row r="168" spans="3:5" ht="20.100000000000001" customHeight="1">
      <c r="C168" s="28"/>
      <c r="D168" s="128"/>
      <c r="E168" s="129"/>
    </row>
    <row r="169" spans="3:5" ht="20.100000000000001" customHeight="1">
      <c r="C169" s="28"/>
      <c r="D169" s="128"/>
      <c r="E169" s="129"/>
    </row>
    <row r="170" spans="3:5" ht="20.100000000000001" customHeight="1">
      <c r="C170" s="28"/>
      <c r="D170" s="128"/>
      <c r="E170" s="129"/>
    </row>
    <row r="171" spans="3:5" ht="20.100000000000001" customHeight="1">
      <c r="C171" s="28"/>
      <c r="D171" s="128"/>
      <c r="E171" s="129"/>
    </row>
    <row r="172" spans="3:5" ht="20.100000000000001" customHeight="1">
      <c r="C172" s="28"/>
      <c r="D172" s="128"/>
      <c r="E172" s="129"/>
    </row>
    <row r="173" spans="3:5" ht="20.100000000000001" customHeight="1">
      <c r="C173" s="28"/>
      <c r="D173" s="128"/>
      <c r="E173" s="129"/>
    </row>
    <row r="174" spans="3:5" ht="20.100000000000001" customHeight="1">
      <c r="C174" s="28"/>
      <c r="D174" s="128"/>
      <c r="E174" s="129"/>
    </row>
    <row r="175" spans="3:5" ht="20.100000000000001" customHeight="1">
      <c r="C175" s="28"/>
      <c r="D175" s="128"/>
      <c r="E175" s="129"/>
    </row>
    <row r="176" spans="3:5" ht="20.100000000000001" customHeight="1">
      <c r="C176" s="28"/>
      <c r="D176" s="128"/>
      <c r="E176" s="129"/>
    </row>
    <row r="177" spans="3:5" ht="20.100000000000001" customHeight="1">
      <c r="C177" s="28"/>
      <c r="D177" s="128"/>
      <c r="E177" s="129"/>
    </row>
    <row r="178" spans="3:5" ht="20.100000000000001" customHeight="1">
      <c r="C178" s="28"/>
      <c r="D178" s="128"/>
      <c r="E178" s="129"/>
    </row>
    <row r="179" spans="3:5" ht="20.100000000000001" customHeight="1">
      <c r="C179" s="28"/>
      <c r="D179" s="128"/>
      <c r="E179" s="129"/>
    </row>
    <row r="180" spans="3:5" ht="20.100000000000001" customHeight="1">
      <c r="C180" s="28"/>
      <c r="D180" s="128"/>
      <c r="E180" s="129"/>
    </row>
    <row r="181" spans="3:5" ht="20.100000000000001" customHeight="1">
      <c r="C181" s="28"/>
      <c r="D181" s="128"/>
      <c r="E181" s="129"/>
    </row>
    <row r="182" spans="3:5" ht="20.100000000000001" customHeight="1">
      <c r="C182" s="28"/>
      <c r="D182" s="128"/>
      <c r="E182" s="129"/>
    </row>
    <row r="183" spans="3:5" ht="20.100000000000001" customHeight="1">
      <c r="C183" s="28"/>
      <c r="D183" s="128"/>
      <c r="E183" s="129"/>
    </row>
    <row r="184" spans="3:5" ht="20.100000000000001" customHeight="1">
      <c r="C184" s="28"/>
      <c r="D184" s="128"/>
      <c r="E184" s="129"/>
    </row>
    <row r="185" spans="3:5" ht="20.100000000000001" customHeight="1">
      <c r="C185" s="28"/>
      <c r="D185" s="128"/>
      <c r="E185" s="129"/>
    </row>
    <row r="186" spans="3:5" ht="20.100000000000001" customHeight="1">
      <c r="C186" s="28"/>
      <c r="D186" s="128"/>
      <c r="E186" s="129"/>
    </row>
    <row r="187" spans="3:5" ht="20.100000000000001" customHeight="1">
      <c r="C187" s="28"/>
      <c r="D187" s="128"/>
      <c r="E187" s="129"/>
    </row>
    <row r="188" spans="3:5" ht="20.100000000000001" customHeight="1">
      <c r="C188" s="28"/>
      <c r="D188" s="128"/>
      <c r="E188" s="129"/>
    </row>
    <row r="189" spans="3:5" ht="20.100000000000001" customHeight="1">
      <c r="C189" s="28"/>
      <c r="D189" s="128"/>
      <c r="E189" s="129"/>
    </row>
    <row r="190" spans="3:5" ht="20.100000000000001" customHeight="1">
      <c r="C190" s="28"/>
      <c r="D190" s="128"/>
      <c r="E190" s="129"/>
    </row>
    <row r="191" spans="3:5" ht="20.100000000000001" customHeight="1">
      <c r="C191" s="28"/>
      <c r="D191" s="128"/>
      <c r="E191" s="129"/>
    </row>
    <row r="192" spans="3:5" ht="20.100000000000001" customHeight="1">
      <c r="C192" s="28"/>
      <c r="D192" s="128"/>
      <c r="E192" s="129"/>
    </row>
    <row r="193" spans="3:5" ht="20.100000000000001" customHeight="1">
      <c r="C193" s="28"/>
      <c r="D193" s="128"/>
      <c r="E193" s="129"/>
    </row>
    <row r="194" spans="3:5" ht="20.100000000000001" customHeight="1">
      <c r="C194" s="28"/>
      <c r="D194" s="128"/>
      <c r="E194" s="129"/>
    </row>
    <row r="195" spans="3:5" ht="20.100000000000001" customHeight="1">
      <c r="C195" s="28"/>
      <c r="D195" s="128"/>
      <c r="E195" s="129"/>
    </row>
    <row r="196" spans="3:5" ht="20.100000000000001" customHeight="1">
      <c r="C196" s="28"/>
      <c r="D196" s="128"/>
      <c r="E196" s="129"/>
    </row>
    <row r="197" spans="3:5" ht="20.100000000000001" customHeight="1">
      <c r="C197" s="28"/>
      <c r="D197" s="128"/>
      <c r="E197" s="129"/>
    </row>
    <row r="198" spans="3:5" ht="20.100000000000001" customHeight="1">
      <c r="C198" s="28"/>
      <c r="D198" s="128"/>
      <c r="E198" s="129"/>
    </row>
    <row r="199" spans="3:5" ht="20.100000000000001" customHeight="1">
      <c r="C199" s="28"/>
      <c r="D199" s="128"/>
      <c r="E199" s="129"/>
    </row>
    <row r="200" spans="3:5" ht="20.100000000000001" customHeight="1">
      <c r="C200" s="28"/>
      <c r="D200" s="128"/>
      <c r="E200" s="129"/>
    </row>
    <row r="201" spans="3:5" ht="20.100000000000001" customHeight="1">
      <c r="C201" s="28"/>
      <c r="D201" s="128"/>
      <c r="E201" s="129"/>
    </row>
    <row r="202" spans="3:5" ht="20.100000000000001" customHeight="1">
      <c r="C202" s="28"/>
      <c r="D202" s="128"/>
      <c r="E202" s="129"/>
    </row>
    <row r="203" spans="3:5" ht="20.100000000000001" customHeight="1">
      <c r="C203" s="28"/>
      <c r="D203" s="128"/>
      <c r="E203" s="129"/>
    </row>
    <row r="204" spans="3:5" ht="20.100000000000001" customHeight="1">
      <c r="C204" s="28"/>
      <c r="D204" s="128"/>
      <c r="E204" s="129"/>
    </row>
    <row r="205" spans="3:5" ht="20.100000000000001" customHeight="1">
      <c r="C205" s="28"/>
      <c r="D205" s="128"/>
      <c r="E205" s="129"/>
    </row>
    <row r="206" spans="3:5" ht="20.100000000000001" customHeight="1">
      <c r="C206" s="28"/>
      <c r="D206" s="128"/>
      <c r="E206" s="129"/>
    </row>
    <row r="207" spans="3:5" ht="20.100000000000001" customHeight="1">
      <c r="C207" s="28"/>
      <c r="D207" s="128"/>
      <c r="E207" s="129"/>
    </row>
    <row r="208" spans="3:5" ht="20.100000000000001" customHeight="1">
      <c r="C208" s="28"/>
      <c r="D208" s="128"/>
      <c r="E208" s="129"/>
    </row>
    <row r="209" spans="3:5" ht="20.100000000000001" customHeight="1">
      <c r="C209" s="28"/>
      <c r="D209" s="128"/>
      <c r="E209" s="129"/>
    </row>
    <row r="210" spans="3:5" ht="20.100000000000001" customHeight="1">
      <c r="C210" s="28"/>
      <c r="D210" s="128"/>
      <c r="E210" s="129"/>
    </row>
    <row r="211" spans="3:5" ht="20.100000000000001" customHeight="1">
      <c r="C211" s="28"/>
      <c r="D211" s="128"/>
      <c r="E211" s="129"/>
    </row>
    <row r="212" spans="3:5" ht="20.100000000000001" customHeight="1">
      <c r="C212" s="28"/>
      <c r="D212" s="128"/>
      <c r="E212" s="129"/>
    </row>
    <row r="213" spans="3:5" ht="20.100000000000001" customHeight="1">
      <c r="C213" s="28"/>
      <c r="D213" s="128"/>
      <c r="E213" s="129"/>
    </row>
    <row r="214" spans="3:5" ht="20.100000000000001" customHeight="1">
      <c r="C214" s="28"/>
      <c r="D214" s="128"/>
      <c r="E214" s="129"/>
    </row>
    <row r="215" spans="3:5" ht="20.100000000000001" customHeight="1">
      <c r="C215" s="28"/>
      <c r="D215" s="128"/>
      <c r="E215" s="129"/>
    </row>
    <row r="216" spans="3:5" ht="20.100000000000001" customHeight="1">
      <c r="C216" s="28"/>
      <c r="D216" s="128"/>
      <c r="E216" s="129"/>
    </row>
    <row r="217" spans="3:5" ht="20.100000000000001" customHeight="1">
      <c r="C217" s="28"/>
      <c r="D217" s="128"/>
      <c r="E217" s="129"/>
    </row>
    <row r="218" spans="3:5" ht="20.100000000000001" customHeight="1">
      <c r="C218" s="28"/>
      <c r="D218" s="128"/>
      <c r="E218" s="129"/>
    </row>
    <row r="219" spans="3:5" ht="20.100000000000001" customHeight="1">
      <c r="C219" s="28"/>
      <c r="D219" s="128"/>
      <c r="E219" s="129"/>
    </row>
    <row r="220" spans="3:5" ht="20.100000000000001" customHeight="1">
      <c r="C220" s="28"/>
      <c r="D220" s="128"/>
      <c r="E220" s="129"/>
    </row>
    <row r="221" spans="3:5" ht="20.100000000000001" customHeight="1">
      <c r="C221" s="28"/>
      <c r="D221" s="128"/>
      <c r="E221" s="129"/>
    </row>
    <row r="222" spans="3:5" ht="20.100000000000001" customHeight="1">
      <c r="C222" s="28"/>
      <c r="D222" s="128"/>
      <c r="E222" s="129"/>
    </row>
    <row r="223" spans="3:5" ht="20.100000000000001" customHeight="1">
      <c r="C223" s="28"/>
      <c r="D223" s="128"/>
      <c r="E223" s="129"/>
    </row>
    <row r="224" spans="3:5" ht="20.100000000000001" customHeight="1">
      <c r="C224" s="28"/>
      <c r="D224" s="128"/>
      <c r="E224" s="129"/>
    </row>
    <row r="225" spans="3:5" ht="20.100000000000001" customHeight="1">
      <c r="C225" s="28"/>
      <c r="D225" s="128"/>
      <c r="E225" s="129"/>
    </row>
    <row r="226" spans="3:5" ht="20.100000000000001" customHeight="1">
      <c r="C226" s="28"/>
      <c r="D226" s="128"/>
      <c r="E226" s="129"/>
    </row>
    <row r="227" spans="3:5" ht="20.100000000000001" customHeight="1">
      <c r="C227" s="28"/>
      <c r="D227" s="128"/>
      <c r="E227" s="129"/>
    </row>
    <row r="228" spans="3:5" ht="20.100000000000001" customHeight="1">
      <c r="C228" s="28"/>
      <c r="D228" s="128"/>
      <c r="E228" s="129"/>
    </row>
    <row r="229" spans="3:5" ht="20.100000000000001" customHeight="1">
      <c r="C229" s="28"/>
      <c r="D229" s="128"/>
      <c r="E229" s="129"/>
    </row>
    <row r="230" spans="3:5" ht="20.100000000000001" customHeight="1">
      <c r="C230" s="28"/>
      <c r="D230" s="128"/>
      <c r="E230" s="129"/>
    </row>
    <row r="231" spans="3:5" ht="20.100000000000001" customHeight="1">
      <c r="C231" s="28"/>
      <c r="D231" s="128"/>
      <c r="E231" s="129"/>
    </row>
    <row r="232" spans="3:5" ht="20.100000000000001" customHeight="1">
      <c r="C232" s="28"/>
      <c r="D232" s="128"/>
      <c r="E232" s="129"/>
    </row>
    <row r="233" spans="3:5" ht="20.100000000000001" customHeight="1">
      <c r="C233" s="28"/>
      <c r="D233" s="128"/>
      <c r="E233" s="129"/>
    </row>
    <row r="234" spans="3:5" ht="20.100000000000001" customHeight="1">
      <c r="C234" s="28"/>
      <c r="D234" s="128"/>
      <c r="E234" s="129"/>
    </row>
    <row r="235" spans="3:5" ht="20.100000000000001" customHeight="1">
      <c r="C235" s="28"/>
      <c r="D235" s="128"/>
      <c r="E235" s="129"/>
    </row>
    <row r="236" spans="3:5" ht="20.100000000000001" customHeight="1">
      <c r="C236" s="28"/>
      <c r="D236" s="128"/>
      <c r="E236" s="129"/>
    </row>
    <row r="237" spans="3:5" ht="20.100000000000001" customHeight="1">
      <c r="C237" s="28"/>
      <c r="D237" s="128"/>
      <c r="E237" s="129"/>
    </row>
    <row r="238" spans="3:5" ht="20.100000000000001" customHeight="1">
      <c r="C238" s="28"/>
      <c r="D238" s="128"/>
      <c r="E238" s="129"/>
    </row>
    <row r="239" spans="3:5" ht="20.100000000000001" customHeight="1">
      <c r="C239" s="28"/>
      <c r="D239" s="128"/>
      <c r="E239" s="129"/>
    </row>
    <row r="240" spans="3:5" ht="20.100000000000001" customHeight="1">
      <c r="C240" s="28"/>
      <c r="D240" s="128"/>
      <c r="E240" s="129"/>
    </row>
    <row r="241" spans="3:5" ht="20.100000000000001" customHeight="1">
      <c r="C241" s="28"/>
      <c r="D241" s="128"/>
      <c r="E241" s="129"/>
    </row>
    <row r="242" spans="3:5" ht="20.100000000000001" customHeight="1">
      <c r="C242" s="28"/>
      <c r="D242" s="128"/>
      <c r="E242" s="129"/>
    </row>
    <row r="243" spans="3:5" ht="20.100000000000001" customHeight="1">
      <c r="C243" s="28"/>
      <c r="D243" s="128"/>
      <c r="E243" s="129"/>
    </row>
    <row r="244" spans="3:5" ht="20.100000000000001" customHeight="1">
      <c r="C244" s="28"/>
      <c r="D244" s="128"/>
      <c r="E244" s="129"/>
    </row>
    <row r="245" spans="3:5" ht="20.100000000000001" customHeight="1">
      <c r="C245" s="28"/>
      <c r="D245" s="128"/>
      <c r="E245" s="129"/>
    </row>
    <row r="246" spans="3:5" ht="20.100000000000001" customHeight="1">
      <c r="C246" s="28"/>
      <c r="D246" s="128"/>
      <c r="E246" s="129"/>
    </row>
    <row r="247" spans="3:5" ht="20.100000000000001" customHeight="1">
      <c r="C247" s="28"/>
      <c r="D247" s="128"/>
      <c r="E247" s="129"/>
    </row>
    <row r="248" spans="3:5" ht="20.100000000000001" customHeight="1">
      <c r="C248" s="28"/>
      <c r="D248" s="128"/>
      <c r="E248" s="129"/>
    </row>
    <row r="249" spans="3:5" ht="20.100000000000001" customHeight="1">
      <c r="C249" s="28"/>
      <c r="D249" s="128"/>
      <c r="E249" s="129"/>
    </row>
    <row r="250" spans="3:5" ht="20.100000000000001" customHeight="1">
      <c r="C250" s="28"/>
      <c r="D250" s="128"/>
      <c r="E250" s="129"/>
    </row>
    <row r="251" spans="3:5" ht="20.100000000000001" customHeight="1">
      <c r="C251" s="28"/>
      <c r="D251" s="128"/>
      <c r="E251" s="129"/>
    </row>
    <row r="252" spans="3:5" ht="20.100000000000001" customHeight="1">
      <c r="C252" s="28"/>
      <c r="D252" s="128"/>
      <c r="E252" s="129"/>
    </row>
    <row r="253" spans="3:5" ht="20.100000000000001" customHeight="1">
      <c r="C253" s="28"/>
      <c r="D253" s="128"/>
      <c r="E253" s="129"/>
    </row>
    <row r="254" spans="3:5" ht="20.100000000000001" customHeight="1">
      <c r="C254" s="28"/>
      <c r="D254" s="128"/>
      <c r="E254" s="129"/>
    </row>
    <row r="255" spans="3:5" ht="20.100000000000001" customHeight="1">
      <c r="C255" s="28"/>
      <c r="D255" s="128"/>
      <c r="E255" s="129"/>
    </row>
    <row r="256" spans="3:5" ht="20.100000000000001" customHeight="1">
      <c r="C256" s="28"/>
      <c r="D256" s="128"/>
      <c r="E256" s="129"/>
    </row>
    <row r="257" spans="3:5" ht="20.100000000000001" customHeight="1">
      <c r="C257" s="28"/>
      <c r="D257" s="128"/>
      <c r="E257" s="129"/>
    </row>
    <row r="258" spans="3:5" ht="20.100000000000001" customHeight="1">
      <c r="C258" s="28"/>
      <c r="D258" s="128"/>
      <c r="E258" s="129"/>
    </row>
    <row r="259" spans="3:5" ht="20.100000000000001" customHeight="1">
      <c r="C259" s="28"/>
      <c r="D259" s="128"/>
      <c r="E259" s="129"/>
    </row>
    <row r="260" spans="3:5" ht="20.100000000000001" customHeight="1">
      <c r="C260" s="28"/>
      <c r="D260" s="128"/>
      <c r="E260" s="129"/>
    </row>
    <row r="261" spans="3:5" ht="20.100000000000001" customHeight="1">
      <c r="C261" s="28"/>
      <c r="D261" s="128"/>
      <c r="E261" s="129"/>
    </row>
    <row r="262" spans="3:5" ht="20.100000000000001" customHeight="1">
      <c r="C262" s="28"/>
      <c r="D262" s="128"/>
      <c r="E262" s="129"/>
    </row>
    <row r="263" spans="3:5" ht="20.100000000000001" customHeight="1">
      <c r="C263" s="28"/>
      <c r="D263" s="128"/>
      <c r="E263" s="129"/>
    </row>
    <row r="264" spans="3:5" ht="20.100000000000001" customHeight="1">
      <c r="C264" s="28"/>
      <c r="D264" s="128"/>
      <c r="E264" s="129"/>
    </row>
    <row r="265" spans="3:5" ht="20.100000000000001" customHeight="1">
      <c r="C265" s="28"/>
      <c r="D265" s="128"/>
      <c r="E265" s="129"/>
    </row>
    <row r="266" spans="3:5" ht="20.100000000000001" customHeight="1">
      <c r="C266" s="28"/>
      <c r="D266" s="128"/>
      <c r="E266" s="129"/>
    </row>
    <row r="267" spans="3:5" ht="20.100000000000001" customHeight="1">
      <c r="C267" s="28"/>
      <c r="D267" s="128"/>
      <c r="E267" s="129"/>
    </row>
    <row r="268" spans="3:5" ht="20.100000000000001" customHeight="1">
      <c r="C268" s="28"/>
      <c r="D268" s="128"/>
      <c r="E268" s="129"/>
    </row>
    <row r="269" spans="3:5" ht="20.100000000000001" customHeight="1">
      <c r="C269" s="28"/>
      <c r="D269" s="128"/>
      <c r="E269" s="129"/>
    </row>
    <row r="270" spans="3:5" ht="20.100000000000001" customHeight="1">
      <c r="C270" s="28"/>
      <c r="D270" s="128"/>
      <c r="E270" s="129"/>
    </row>
    <row r="271" spans="3:5" ht="20.100000000000001" customHeight="1">
      <c r="C271" s="28"/>
      <c r="D271" s="128"/>
      <c r="E271" s="129"/>
    </row>
    <row r="272" spans="3:5" ht="20.100000000000001" customHeight="1">
      <c r="C272" s="28"/>
      <c r="D272" s="128"/>
      <c r="E272" s="129"/>
    </row>
    <row r="273" spans="3:5" ht="20.100000000000001" customHeight="1">
      <c r="C273" s="28"/>
      <c r="D273" s="128"/>
      <c r="E273" s="129"/>
    </row>
    <row r="274" spans="3:5" ht="20.100000000000001" customHeight="1">
      <c r="C274" s="28"/>
      <c r="D274" s="128"/>
      <c r="E274" s="129"/>
    </row>
    <row r="275" spans="3:5" ht="20.100000000000001" customHeight="1">
      <c r="C275" s="28"/>
      <c r="D275" s="128"/>
      <c r="E275" s="129"/>
    </row>
    <row r="276" spans="3:5" ht="20.100000000000001" customHeight="1">
      <c r="C276" s="28"/>
      <c r="D276" s="128"/>
      <c r="E276" s="129"/>
    </row>
    <row r="277" spans="3:5" ht="20.100000000000001" customHeight="1">
      <c r="C277" s="28"/>
      <c r="D277" s="128"/>
      <c r="E277" s="129"/>
    </row>
    <row r="278" spans="3:5" ht="20.100000000000001" customHeight="1">
      <c r="C278" s="28"/>
      <c r="D278" s="128"/>
      <c r="E278" s="129"/>
    </row>
    <row r="279" spans="3:5" ht="20.100000000000001" customHeight="1">
      <c r="C279" s="28"/>
      <c r="D279" s="128"/>
      <c r="E279" s="129"/>
    </row>
    <row r="280" spans="3:5" ht="20.100000000000001" customHeight="1">
      <c r="C280" s="28"/>
      <c r="D280" s="128"/>
      <c r="E280" s="129"/>
    </row>
    <row r="281" spans="3:5" ht="20.100000000000001" customHeight="1">
      <c r="C281" s="28"/>
      <c r="D281" s="128"/>
      <c r="E281" s="129"/>
    </row>
    <row r="282" spans="3:5" ht="20.100000000000001" customHeight="1">
      <c r="C282" s="28"/>
      <c r="D282" s="128"/>
      <c r="E282" s="129"/>
    </row>
    <row r="283" spans="3:5" ht="20.100000000000001" customHeight="1">
      <c r="C283" s="28"/>
      <c r="D283" s="128"/>
      <c r="E283" s="129"/>
    </row>
    <row r="284" spans="3:5" ht="20.100000000000001" customHeight="1">
      <c r="C284" s="28"/>
      <c r="D284" s="128"/>
      <c r="E284" s="129"/>
    </row>
    <row r="285" spans="3:5" ht="20.100000000000001" customHeight="1">
      <c r="C285" s="28"/>
      <c r="D285" s="128"/>
      <c r="E285" s="129"/>
    </row>
    <row r="286" spans="3:5" ht="20.100000000000001" customHeight="1">
      <c r="C286" s="28"/>
      <c r="D286" s="128"/>
      <c r="E286" s="129"/>
    </row>
    <row r="287" spans="3:5" ht="20.100000000000001" customHeight="1">
      <c r="C287" s="28"/>
      <c r="D287" s="128"/>
      <c r="E287" s="129"/>
    </row>
    <row r="288" spans="3:5" ht="20.100000000000001" customHeight="1">
      <c r="C288" s="28"/>
      <c r="D288" s="128"/>
      <c r="E288" s="129"/>
    </row>
    <row r="289" spans="3:5" ht="20.100000000000001" customHeight="1">
      <c r="C289" s="28"/>
      <c r="D289" s="128"/>
      <c r="E289" s="129"/>
    </row>
    <row r="290" spans="3:5" ht="20.100000000000001" customHeight="1">
      <c r="C290" s="28"/>
      <c r="D290" s="128"/>
      <c r="E290" s="129"/>
    </row>
    <row r="291" spans="3:5" ht="20.100000000000001" customHeight="1">
      <c r="C291" s="28"/>
      <c r="D291" s="128"/>
      <c r="E291" s="129"/>
    </row>
    <row r="292" spans="3:5" ht="20.100000000000001" customHeight="1">
      <c r="C292" s="28"/>
      <c r="D292" s="128"/>
      <c r="E292" s="129"/>
    </row>
    <row r="293" spans="3:5" ht="20.100000000000001" customHeight="1">
      <c r="C293" s="28"/>
      <c r="D293" s="128"/>
      <c r="E293" s="129"/>
    </row>
    <row r="294" spans="3:5" ht="20.100000000000001" customHeight="1">
      <c r="C294" s="28"/>
      <c r="D294" s="128"/>
      <c r="E294" s="129"/>
    </row>
    <row r="295" spans="3:5" ht="20.100000000000001" customHeight="1">
      <c r="C295" s="28"/>
      <c r="D295" s="128"/>
      <c r="E295" s="129"/>
    </row>
    <row r="296" spans="3:5" ht="20.100000000000001" customHeight="1">
      <c r="C296" s="28"/>
      <c r="D296" s="128"/>
      <c r="E296" s="129"/>
    </row>
    <row r="297" spans="3:5" ht="20.100000000000001" customHeight="1">
      <c r="C297" s="28"/>
      <c r="D297" s="128"/>
      <c r="E297" s="129"/>
    </row>
    <row r="298" spans="3:5" ht="20.100000000000001" customHeight="1">
      <c r="C298" s="28"/>
      <c r="D298" s="128"/>
      <c r="E298" s="129"/>
    </row>
    <row r="299" spans="3:5" ht="20.100000000000001" customHeight="1">
      <c r="C299" s="28"/>
      <c r="D299" s="128"/>
      <c r="E299" s="129"/>
    </row>
    <row r="300" spans="3:5" ht="20.100000000000001" customHeight="1">
      <c r="C300" s="28"/>
      <c r="D300" s="128"/>
      <c r="E300" s="129"/>
    </row>
    <row r="301" spans="3:5" ht="20.100000000000001" customHeight="1">
      <c r="C301" s="28"/>
      <c r="D301" s="128"/>
      <c r="E301" s="129"/>
    </row>
    <row r="302" spans="3:5" ht="20.100000000000001" customHeight="1">
      <c r="C302" s="28"/>
      <c r="D302" s="128"/>
      <c r="E302" s="129"/>
    </row>
    <row r="303" spans="3:5" ht="20.100000000000001" customHeight="1">
      <c r="C303" s="28"/>
      <c r="D303" s="128"/>
      <c r="E303" s="129"/>
    </row>
    <row r="304" spans="3:5" ht="20.100000000000001" customHeight="1">
      <c r="C304" s="28"/>
      <c r="D304" s="128"/>
      <c r="E304" s="129"/>
    </row>
    <row r="305" spans="3:5" ht="20.100000000000001" customHeight="1">
      <c r="C305" s="28"/>
      <c r="D305" s="128"/>
      <c r="E305" s="129"/>
    </row>
    <row r="306" spans="3:5" ht="20.100000000000001" customHeight="1">
      <c r="C306" s="28"/>
      <c r="D306" s="128"/>
      <c r="E306" s="129"/>
    </row>
    <row r="307" spans="3:5" ht="20.100000000000001" customHeight="1">
      <c r="C307" s="28"/>
      <c r="D307" s="128"/>
      <c r="E307" s="129"/>
    </row>
    <row r="308" spans="3:5" ht="20.100000000000001" customHeight="1">
      <c r="C308" s="28"/>
      <c r="D308" s="128"/>
      <c r="E308" s="129"/>
    </row>
    <row r="309" spans="3:5" ht="20.100000000000001" customHeight="1">
      <c r="C309" s="28"/>
      <c r="D309" s="128"/>
      <c r="E309" s="129"/>
    </row>
    <row r="310" spans="3:5" ht="20.100000000000001" customHeight="1">
      <c r="C310" s="28"/>
      <c r="D310" s="128"/>
      <c r="E310" s="129"/>
    </row>
    <row r="311" spans="3:5" ht="20.100000000000001" customHeight="1">
      <c r="C311" s="28"/>
      <c r="D311" s="128"/>
      <c r="E311" s="129"/>
    </row>
    <row r="312" spans="3:5" ht="20.100000000000001" customHeight="1">
      <c r="C312" s="28"/>
      <c r="D312" s="128"/>
      <c r="E312" s="129"/>
    </row>
    <row r="313" spans="3:5" ht="20.100000000000001" customHeight="1">
      <c r="C313" s="28"/>
      <c r="D313" s="128"/>
      <c r="E313" s="129"/>
    </row>
    <row r="314" spans="3:5" ht="20.100000000000001" customHeight="1">
      <c r="C314" s="28"/>
      <c r="D314" s="128"/>
      <c r="E314" s="129"/>
    </row>
    <row r="315" spans="3:5" ht="20.100000000000001" customHeight="1">
      <c r="C315" s="28"/>
      <c r="D315" s="128"/>
      <c r="E315" s="129"/>
    </row>
    <row r="316" spans="3:5" ht="20.100000000000001" customHeight="1">
      <c r="C316" s="28"/>
      <c r="D316" s="128"/>
      <c r="E316" s="129"/>
    </row>
    <row r="317" spans="3:5" ht="20.100000000000001" customHeight="1">
      <c r="C317" s="28"/>
      <c r="D317" s="128"/>
      <c r="E317" s="129"/>
    </row>
    <row r="318" spans="3:5" ht="20.100000000000001" customHeight="1">
      <c r="C318" s="28"/>
      <c r="D318" s="128"/>
      <c r="E318" s="129"/>
    </row>
    <row r="319" spans="3:5" ht="20.100000000000001" customHeight="1">
      <c r="C319" s="28"/>
      <c r="D319" s="128"/>
      <c r="E319" s="129"/>
    </row>
    <row r="320" spans="3:5" ht="20.100000000000001" customHeight="1">
      <c r="C320" s="28"/>
      <c r="D320" s="128"/>
      <c r="E320" s="129"/>
    </row>
    <row r="321" spans="3:5" ht="20.100000000000001" customHeight="1">
      <c r="C321" s="28"/>
      <c r="D321" s="128"/>
      <c r="E321" s="129"/>
    </row>
    <row r="322" spans="3:5" ht="20.100000000000001" customHeight="1">
      <c r="C322" s="28"/>
      <c r="D322" s="128"/>
      <c r="E322" s="129"/>
    </row>
    <row r="323" spans="3:5" ht="20.100000000000001" customHeight="1">
      <c r="C323" s="28"/>
      <c r="D323" s="128"/>
      <c r="E323" s="129"/>
    </row>
    <row r="324" spans="3:5" ht="20.100000000000001" customHeight="1">
      <c r="C324" s="28"/>
      <c r="D324" s="128"/>
      <c r="E324" s="129"/>
    </row>
    <row r="325" spans="3:5" ht="20.100000000000001" customHeight="1">
      <c r="C325" s="28"/>
      <c r="D325" s="128"/>
      <c r="E325" s="129"/>
    </row>
    <row r="326" spans="3:5" ht="20.100000000000001" customHeight="1">
      <c r="C326" s="28"/>
      <c r="D326" s="128"/>
      <c r="E326" s="129"/>
    </row>
    <row r="327" spans="3:5" ht="20.100000000000001" customHeight="1">
      <c r="C327" s="28"/>
      <c r="D327" s="128"/>
      <c r="E327" s="129"/>
    </row>
    <row r="328" spans="3:5" ht="20.100000000000001" customHeight="1">
      <c r="C328" s="28"/>
      <c r="D328" s="128"/>
      <c r="E328" s="129"/>
    </row>
    <row r="329" spans="3:5" ht="20.100000000000001" customHeight="1">
      <c r="C329" s="28"/>
      <c r="D329" s="128"/>
      <c r="E329" s="129"/>
    </row>
    <row r="330" spans="3:5" ht="20.100000000000001" customHeight="1">
      <c r="C330" s="28"/>
      <c r="D330" s="128"/>
      <c r="E330" s="129"/>
    </row>
    <row r="331" spans="3:5" ht="20.100000000000001" customHeight="1">
      <c r="C331" s="28"/>
      <c r="D331" s="128"/>
      <c r="E331" s="129"/>
    </row>
    <row r="332" spans="3:5" ht="20.100000000000001" customHeight="1">
      <c r="C332" s="28"/>
      <c r="D332" s="128"/>
      <c r="E332" s="129"/>
    </row>
    <row r="333" spans="3:5" ht="20.100000000000001" customHeight="1">
      <c r="C333" s="28"/>
      <c r="D333" s="128"/>
      <c r="E333" s="129"/>
    </row>
    <row r="334" spans="3:5" ht="20.100000000000001" customHeight="1">
      <c r="C334" s="28"/>
      <c r="D334" s="128"/>
      <c r="E334" s="129"/>
    </row>
    <row r="335" spans="3:5" ht="20.100000000000001" customHeight="1">
      <c r="C335" s="28"/>
      <c r="D335" s="128"/>
      <c r="E335" s="129"/>
    </row>
    <row r="336" spans="3:5" ht="20.100000000000001" customHeight="1">
      <c r="C336" s="28"/>
      <c r="D336" s="128"/>
      <c r="E336" s="129"/>
    </row>
    <row r="337" spans="3:5" ht="20.100000000000001" customHeight="1">
      <c r="C337" s="28"/>
      <c r="D337" s="128"/>
      <c r="E337" s="129"/>
    </row>
    <row r="338" spans="3:5" ht="20.100000000000001" customHeight="1">
      <c r="C338" s="28"/>
      <c r="D338" s="128"/>
      <c r="E338" s="129"/>
    </row>
    <row r="339" spans="3:5" ht="20.100000000000001" customHeight="1">
      <c r="C339" s="28"/>
      <c r="D339" s="128"/>
      <c r="E339" s="129"/>
    </row>
    <row r="340" spans="3:5" ht="20.100000000000001" customHeight="1">
      <c r="C340" s="28"/>
      <c r="D340" s="128"/>
      <c r="E340" s="129"/>
    </row>
    <row r="341" spans="3:5" ht="20.100000000000001" customHeight="1">
      <c r="C341" s="28"/>
      <c r="D341" s="128"/>
      <c r="E341" s="129"/>
    </row>
    <row r="342" spans="3:5" ht="20.100000000000001" customHeight="1">
      <c r="C342" s="28"/>
      <c r="D342" s="128"/>
      <c r="E342" s="129"/>
    </row>
    <row r="343" spans="3:5" ht="20.100000000000001" customHeight="1">
      <c r="C343" s="28"/>
      <c r="D343" s="128"/>
      <c r="E343" s="129"/>
    </row>
    <row r="344" spans="3:5" ht="20.100000000000001" customHeight="1">
      <c r="C344" s="28"/>
      <c r="D344" s="128"/>
      <c r="E344" s="129"/>
    </row>
    <row r="345" spans="3:5" ht="20.100000000000001" customHeight="1">
      <c r="C345" s="28"/>
      <c r="D345" s="128"/>
      <c r="E345" s="129"/>
    </row>
    <row r="346" spans="3:5" ht="20.100000000000001" customHeight="1">
      <c r="C346" s="28"/>
      <c r="D346" s="128"/>
      <c r="E346" s="129"/>
    </row>
    <row r="347" spans="3:5" ht="20.100000000000001" customHeight="1">
      <c r="C347" s="28"/>
      <c r="D347" s="128"/>
      <c r="E347" s="129"/>
    </row>
    <row r="348" spans="3:5" ht="20.100000000000001" customHeight="1">
      <c r="C348" s="28"/>
      <c r="D348" s="128"/>
      <c r="E348" s="129"/>
    </row>
    <row r="349" spans="3:5" ht="20.100000000000001" customHeight="1">
      <c r="C349" s="28"/>
      <c r="D349" s="128"/>
      <c r="E349" s="129"/>
    </row>
    <row r="350" spans="3:5" ht="20.100000000000001" customHeight="1">
      <c r="C350" s="28"/>
      <c r="D350" s="128"/>
      <c r="E350" s="129"/>
    </row>
    <row r="351" spans="3:5" ht="20.100000000000001" customHeight="1">
      <c r="C351" s="28"/>
      <c r="D351" s="128"/>
      <c r="E351" s="129"/>
    </row>
    <row r="352" spans="3:5" ht="20.100000000000001" customHeight="1">
      <c r="C352" s="28"/>
      <c r="D352" s="128"/>
      <c r="E352" s="129"/>
    </row>
    <row r="353" spans="3:5" ht="20.100000000000001" customHeight="1">
      <c r="C353" s="28"/>
      <c r="D353" s="128"/>
      <c r="E353" s="129"/>
    </row>
    <row r="354" spans="3:5" ht="20.100000000000001" customHeight="1">
      <c r="C354" s="28"/>
      <c r="D354" s="128"/>
      <c r="E354" s="129"/>
    </row>
    <row r="355" spans="3:5" ht="20.100000000000001" customHeight="1">
      <c r="C355" s="28"/>
      <c r="D355" s="128"/>
      <c r="E355" s="129"/>
    </row>
    <row r="356" spans="3:5" ht="20.100000000000001" customHeight="1">
      <c r="C356" s="28"/>
      <c r="D356" s="128"/>
      <c r="E356" s="129"/>
    </row>
    <row r="357" spans="3:5" ht="20.100000000000001" customHeight="1">
      <c r="C357" s="28"/>
      <c r="D357" s="128"/>
      <c r="E357" s="129"/>
    </row>
    <row r="358" spans="3:5" ht="20.100000000000001" customHeight="1">
      <c r="C358" s="28"/>
      <c r="D358" s="128"/>
      <c r="E358" s="129"/>
    </row>
    <row r="359" spans="3:5" ht="20.100000000000001" customHeight="1">
      <c r="C359" s="28"/>
      <c r="D359" s="128"/>
      <c r="E359" s="129"/>
    </row>
    <row r="360" spans="3:5" ht="20.100000000000001" customHeight="1">
      <c r="C360" s="28"/>
      <c r="D360" s="128"/>
      <c r="E360" s="129"/>
    </row>
    <row r="361" spans="3:5" ht="20.100000000000001" customHeight="1">
      <c r="C361" s="28"/>
      <c r="D361" s="128"/>
      <c r="E361" s="129"/>
    </row>
    <row r="362" spans="3:5" ht="20.100000000000001" customHeight="1">
      <c r="C362" s="28"/>
      <c r="D362" s="128"/>
      <c r="E362" s="129"/>
    </row>
    <row r="363" spans="3:5" ht="20.100000000000001" customHeight="1">
      <c r="C363" s="28"/>
      <c r="D363" s="128"/>
      <c r="E363" s="129"/>
    </row>
    <row r="364" spans="3:5" ht="20.100000000000001" customHeight="1">
      <c r="C364" s="28"/>
      <c r="D364" s="128"/>
      <c r="E364" s="129"/>
    </row>
    <row r="365" spans="3:5" ht="20.100000000000001" customHeight="1">
      <c r="C365" s="28"/>
      <c r="D365" s="128"/>
      <c r="E365" s="129"/>
    </row>
    <row r="366" spans="3:5" ht="20.100000000000001" customHeight="1">
      <c r="C366" s="28"/>
      <c r="D366" s="128"/>
      <c r="E366" s="129"/>
    </row>
    <row r="367" spans="3:5" ht="20.100000000000001" customHeight="1">
      <c r="C367" s="28"/>
      <c r="D367" s="128"/>
      <c r="E367" s="129"/>
    </row>
    <row r="368" spans="3:5" ht="20.100000000000001" customHeight="1">
      <c r="C368" s="28"/>
      <c r="D368" s="128"/>
      <c r="E368" s="129"/>
    </row>
    <row r="369" spans="3:5" ht="20.100000000000001" customHeight="1">
      <c r="C369" s="28"/>
      <c r="D369" s="128"/>
      <c r="E369" s="129"/>
    </row>
    <row r="370" spans="3:5" ht="20.100000000000001" customHeight="1">
      <c r="C370" s="28"/>
      <c r="D370" s="128"/>
      <c r="E370" s="129"/>
    </row>
    <row r="371" spans="3:5" ht="20.100000000000001" customHeight="1">
      <c r="C371" s="28"/>
      <c r="D371" s="128"/>
      <c r="E371" s="129"/>
    </row>
    <row r="372" spans="3:5" ht="20.100000000000001" customHeight="1">
      <c r="C372" s="28"/>
      <c r="D372" s="128"/>
      <c r="E372" s="129"/>
    </row>
    <row r="373" spans="3:5" ht="20.100000000000001" customHeight="1">
      <c r="C373" s="28"/>
      <c r="D373" s="128"/>
      <c r="E373" s="129"/>
    </row>
    <row r="374" spans="3:5" ht="20.100000000000001" customHeight="1">
      <c r="C374" s="28"/>
      <c r="D374" s="128"/>
      <c r="E374" s="129"/>
    </row>
    <row r="375" spans="3:5" ht="20.100000000000001" customHeight="1">
      <c r="C375" s="28"/>
      <c r="D375" s="128"/>
      <c r="E375" s="129"/>
    </row>
    <row r="376" spans="3:5" ht="20.100000000000001" customHeight="1">
      <c r="C376" s="28"/>
      <c r="D376" s="128"/>
      <c r="E376" s="129"/>
    </row>
    <row r="377" spans="3:5" ht="20.100000000000001" customHeight="1">
      <c r="C377" s="28"/>
      <c r="D377" s="128"/>
      <c r="E377" s="129"/>
    </row>
    <row r="378" spans="3:5" ht="20.100000000000001" customHeight="1">
      <c r="C378" s="28"/>
      <c r="D378" s="128"/>
      <c r="E378" s="129"/>
    </row>
    <row r="379" spans="3:5" ht="20.100000000000001" customHeight="1">
      <c r="C379" s="28"/>
      <c r="D379" s="128"/>
      <c r="E379" s="129"/>
    </row>
    <row r="380" spans="3:5" ht="20.100000000000001" customHeight="1">
      <c r="C380" s="28"/>
      <c r="D380" s="128"/>
      <c r="E380" s="129"/>
    </row>
    <row r="381" spans="3:5" ht="20.100000000000001" customHeight="1">
      <c r="C381" s="28"/>
      <c r="D381" s="128"/>
      <c r="E381" s="129"/>
    </row>
    <row r="382" spans="3:5" ht="20.100000000000001" customHeight="1">
      <c r="C382" s="28"/>
      <c r="D382" s="128"/>
      <c r="E382" s="129"/>
    </row>
    <row r="383" spans="3:5" ht="20.100000000000001" customHeight="1">
      <c r="C383" s="28"/>
      <c r="D383" s="128"/>
      <c r="E383" s="129"/>
    </row>
    <row r="384" spans="3:5" ht="20.100000000000001" customHeight="1">
      <c r="C384" s="28"/>
      <c r="D384" s="128"/>
      <c r="E384" s="129"/>
    </row>
    <row r="385" spans="3:5" ht="20.100000000000001" customHeight="1">
      <c r="C385" s="28"/>
      <c r="D385" s="128"/>
      <c r="E385" s="129"/>
    </row>
    <row r="386" spans="3:5" ht="20.100000000000001" customHeight="1">
      <c r="C386" s="28"/>
      <c r="D386" s="128"/>
      <c r="E386" s="129"/>
    </row>
    <row r="387" spans="3:5" ht="20.100000000000001" customHeight="1">
      <c r="C387" s="28"/>
      <c r="D387" s="128"/>
      <c r="E387" s="129"/>
    </row>
    <row r="388" spans="3:5" ht="20.100000000000001" customHeight="1">
      <c r="C388" s="28"/>
      <c r="D388" s="128"/>
      <c r="E388" s="129"/>
    </row>
    <row r="389" spans="3:5" ht="20.100000000000001" customHeight="1">
      <c r="C389" s="28"/>
      <c r="D389" s="128"/>
      <c r="E389" s="129"/>
    </row>
    <row r="390" spans="3:5" ht="20.100000000000001" customHeight="1">
      <c r="C390" s="28"/>
      <c r="D390" s="128"/>
      <c r="E390" s="129"/>
    </row>
    <row r="391" spans="3:5" ht="20.100000000000001" customHeight="1">
      <c r="C391" s="28"/>
      <c r="D391" s="128"/>
      <c r="E391" s="129"/>
    </row>
    <row r="392" spans="3:5" ht="20.100000000000001" customHeight="1">
      <c r="C392" s="28"/>
      <c r="D392" s="128"/>
      <c r="E392" s="129"/>
    </row>
    <row r="393" spans="3:5" ht="20.100000000000001" customHeight="1">
      <c r="C393" s="28"/>
      <c r="D393" s="128"/>
      <c r="E393" s="129"/>
    </row>
    <row r="394" spans="3:5" ht="20.100000000000001" customHeight="1">
      <c r="C394" s="28"/>
      <c r="D394" s="128"/>
      <c r="E394" s="129"/>
    </row>
    <row r="395" spans="3:5" ht="20.100000000000001" customHeight="1">
      <c r="C395" s="28"/>
      <c r="D395" s="128"/>
      <c r="E395" s="129"/>
    </row>
    <row r="396" spans="3:5" ht="20.100000000000001" customHeight="1">
      <c r="C396" s="28"/>
      <c r="D396" s="128"/>
      <c r="E396" s="129"/>
    </row>
    <row r="397" spans="3:5" ht="20.100000000000001" customHeight="1">
      <c r="C397" s="28"/>
      <c r="D397" s="128"/>
      <c r="E397" s="129"/>
    </row>
    <row r="398" spans="3:5" ht="20.100000000000001" customHeight="1">
      <c r="C398" s="28"/>
      <c r="D398" s="128"/>
      <c r="E398" s="129"/>
    </row>
    <row r="399" spans="3:5" ht="20.100000000000001" customHeight="1">
      <c r="C399" s="28"/>
      <c r="D399" s="128"/>
      <c r="E399" s="129"/>
    </row>
    <row r="400" spans="3:5" ht="20.100000000000001" customHeight="1">
      <c r="C400" s="28"/>
      <c r="D400" s="128"/>
      <c r="E400" s="129"/>
    </row>
    <row r="401" spans="3:5" ht="20.100000000000001" customHeight="1">
      <c r="C401" s="28"/>
      <c r="D401" s="128"/>
      <c r="E401" s="129"/>
    </row>
    <row r="402" spans="3:5" ht="20.100000000000001" customHeight="1">
      <c r="C402" s="28"/>
      <c r="D402" s="128"/>
      <c r="E402" s="129"/>
    </row>
    <row r="403" spans="3:5" ht="20.100000000000001" customHeight="1">
      <c r="C403" s="28"/>
      <c r="D403" s="128"/>
      <c r="E403" s="129"/>
    </row>
    <row r="404" spans="3:5" ht="20.100000000000001" customHeight="1">
      <c r="C404" s="28"/>
      <c r="D404" s="128"/>
      <c r="E404" s="129"/>
    </row>
    <row r="405" spans="3:5" ht="20.100000000000001" customHeight="1">
      <c r="C405" s="28"/>
      <c r="D405" s="128"/>
      <c r="E405" s="129"/>
    </row>
    <row r="406" spans="3:5" ht="20.100000000000001" customHeight="1">
      <c r="C406" s="28"/>
      <c r="D406" s="128"/>
      <c r="E406" s="129"/>
    </row>
    <row r="407" spans="3:5" ht="20.100000000000001" customHeight="1">
      <c r="C407" s="28"/>
      <c r="D407" s="128"/>
      <c r="E407" s="129"/>
    </row>
    <row r="408" spans="3:5" ht="20.100000000000001" customHeight="1">
      <c r="C408" s="28"/>
      <c r="D408" s="128"/>
      <c r="E408" s="129"/>
    </row>
    <row r="409" spans="3:5" ht="20.100000000000001" customHeight="1">
      <c r="C409" s="28"/>
      <c r="D409" s="128"/>
      <c r="E409" s="129"/>
    </row>
    <row r="410" spans="3:5" ht="20.100000000000001" customHeight="1">
      <c r="C410" s="28"/>
      <c r="D410" s="128"/>
      <c r="E410" s="129"/>
    </row>
    <row r="411" spans="3:5" ht="20.100000000000001" customHeight="1">
      <c r="C411" s="28"/>
      <c r="D411" s="128"/>
      <c r="E411" s="129"/>
    </row>
    <row r="412" spans="3:5" ht="20.100000000000001" customHeight="1">
      <c r="C412" s="28"/>
      <c r="D412" s="128"/>
      <c r="E412" s="129"/>
    </row>
    <row r="413" spans="3:5" ht="20.100000000000001" customHeight="1">
      <c r="C413" s="28"/>
      <c r="D413" s="128"/>
      <c r="E413" s="129"/>
    </row>
    <row r="414" spans="3:5" ht="20.100000000000001" customHeight="1">
      <c r="C414" s="28"/>
      <c r="D414" s="128"/>
      <c r="E414" s="129"/>
    </row>
    <row r="415" spans="3:5" ht="20.100000000000001" customHeight="1">
      <c r="C415" s="28"/>
      <c r="D415" s="128"/>
      <c r="E415" s="129"/>
    </row>
    <row r="416" spans="3:5" ht="20.100000000000001" customHeight="1">
      <c r="C416" s="28"/>
      <c r="D416" s="128"/>
      <c r="E416" s="129"/>
    </row>
    <row r="417" spans="3:5" ht="20.100000000000001" customHeight="1">
      <c r="C417" s="28"/>
      <c r="D417" s="128"/>
      <c r="E417" s="129"/>
    </row>
    <row r="418" spans="3:5" ht="20.100000000000001" customHeight="1">
      <c r="C418" s="28"/>
      <c r="D418" s="128"/>
      <c r="E418" s="129"/>
    </row>
    <row r="419" spans="3:5" ht="20.100000000000001" customHeight="1">
      <c r="C419" s="28"/>
      <c r="D419" s="128"/>
      <c r="E419" s="129"/>
    </row>
    <row r="420" spans="3:5" ht="20.100000000000001" customHeight="1">
      <c r="C420" s="28"/>
      <c r="D420" s="128"/>
      <c r="E420" s="129"/>
    </row>
    <row r="421" spans="3:5" ht="20.100000000000001" customHeight="1">
      <c r="C421" s="28"/>
      <c r="D421" s="128"/>
      <c r="E421" s="129"/>
    </row>
    <row r="422" spans="3:5" ht="20.100000000000001" customHeight="1">
      <c r="C422" s="28"/>
      <c r="D422" s="128"/>
      <c r="E422" s="129"/>
    </row>
    <row r="423" spans="3:5" ht="20.100000000000001" customHeight="1">
      <c r="C423" s="28"/>
      <c r="D423" s="128"/>
      <c r="E423" s="129"/>
    </row>
    <row r="424" spans="3:5" ht="20.100000000000001" customHeight="1">
      <c r="C424" s="28"/>
      <c r="D424" s="128"/>
      <c r="E424" s="129"/>
    </row>
    <row r="425" spans="3:5" ht="20.100000000000001" customHeight="1">
      <c r="C425" s="28"/>
      <c r="D425" s="128"/>
      <c r="E425" s="129"/>
    </row>
    <row r="426" spans="3:5" ht="20.100000000000001" customHeight="1">
      <c r="C426" s="28"/>
      <c r="D426" s="128"/>
      <c r="E426" s="129"/>
    </row>
    <row r="427" spans="3:5" ht="20.100000000000001" customHeight="1">
      <c r="C427" s="28"/>
      <c r="D427" s="128"/>
      <c r="E427" s="129"/>
    </row>
    <row r="428" spans="3:5" ht="20.100000000000001" customHeight="1">
      <c r="C428" s="28"/>
      <c r="D428" s="128"/>
      <c r="E428" s="129"/>
    </row>
    <row r="429" spans="3:5" ht="20.100000000000001" customHeight="1">
      <c r="C429" s="28"/>
      <c r="D429" s="128"/>
      <c r="E429" s="129"/>
    </row>
    <row r="430" spans="3:5" ht="20.100000000000001" customHeight="1">
      <c r="C430" s="28"/>
      <c r="D430" s="128"/>
      <c r="E430" s="129"/>
    </row>
    <row r="431" spans="3:5" ht="20.100000000000001" customHeight="1">
      <c r="C431" s="28"/>
      <c r="D431" s="128"/>
      <c r="E431" s="129"/>
    </row>
    <row r="432" spans="3:5" ht="20.100000000000001" customHeight="1">
      <c r="C432" s="28"/>
      <c r="D432" s="128"/>
      <c r="E432" s="129"/>
    </row>
    <row r="433" spans="3:5" ht="20.100000000000001" customHeight="1">
      <c r="C433" s="28"/>
      <c r="D433" s="128"/>
      <c r="E433" s="129"/>
    </row>
    <row r="434" spans="3:5" ht="20.100000000000001" customHeight="1">
      <c r="C434" s="28"/>
      <c r="D434" s="128"/>
      <c r="E434" s="129"/>
    </row>
    <row r="435" spans="3:5" ht="20.100000000000001" customHeight="1">
      <c r="C435" s="28"/>
      <c r="D435" s="128"/>
      <c r="E435" s="129"/>
    </row>
    <row r="436" spans="3:5" ht="20.100000000000001" customHeight="1">
      <c r="C436" s="28"/>
      <c r="D436" s="128"/>
      <c r="E436" s="129"/>
    </row>
    <row r="437" spans="3:5" ht="20.100000000000001" customHeight="1">
      <c r="C437" s="28"/>
      <c r="D437" s="128"/>
      <c r="E437" s="129"/>
    </row>
    <row r="438" spans="3:5" ht="20.100000000000001" customHeight="1">
      <c r="C438" s="28"/>
      <c r="D438" s="128"/>
      <c r="E438" s="129"/>
    </row>
    <row r="439" spans="3:5" ht="20.100000000000001" customHeight="1">
      <c r="C439" s="28"/>
      <c r="D439" s="128"/>
      <c r="E439" s="129"/>
    </row>
    <row r="440" spans="3:5" ht="20.100000000000001" customHeight="1">
      <c r="C440" s="28"/>
      <c r="D440" s="128"/>
      <c r="E440" s="129"/>
    </row>
    <row r="441" spans="3:5" ht="20.100000000000001" customHeight="1">
      <c r="C441" s="28"/>
      <c r="D441" s="128"/>
      <c r="E441" s="129"/>
    </row>
    <row r="442" spans="3:5" ht="20.100000000000001" customHeight="1">
      <c r="C442" s="28"/>
      <c r="D442" s="128"/>
      <c r="E442" s="129"/>
    </row>
    <row r="443" spans="3:5" ht="20.100000000000001" customHeight="1">
      <c r="C443" s="28"/>
      <c r="D443" s="128"/>
      <c r="E443" s="129"/>
    </row>
    <row r="444" spans="3:5" ht="20.100000000000001" customHeight="1">
      <c r="C444" s="28"/>
      <c r="D444" s="128"/>
      <c r="E444" s="129"/>
    </row>
    <row r="445" spans="3:5" ht="20.100000000000001" customHeight="1">
      <c r="C445" s="28"/>
      <c r="D445" s="128"/>
      <c r="E445" s="129"/>
    </row>
    <row r="446" spans="3:5" ht="20.100000000000001" customHeight="1">
      <c r="C446" s="28"/>
      <c r="D446" s="128"/>
      <c r="E446" s="129"/>
    </row>
    <row r="447" spans="3:5" ht="20.100000000000001" customHeight="1">
      <c r="C447" s="28"/>
      <c r="D447" s="128"/>
      <c r="E447" s="129"/>
    </row>
    <row r="448" spans="3:5" ht="20.100000000000001" customHeight="1">
      <c r="C448" s="28"/>
      <c r="D448" s="128"/>
      <c r="E448" s="129"/>
    </row>
    <row r="449" spans="3:5" ht="20.100000000000001" customHeight="1">
      <c r="C449" s="28"/>
      <c r="D449" s="128"/>
      <c r="E449" s="129"/>
    </row>
    <row r="450" spans="3:5" ht="20.100000000000001" customHeight="1">
      <c r="C450" s="28"/>
      <c r="D450" s="128"/>
      <c r="E450" s="129"/>
    </row>
    <row r="451" spans="3:5" ht="20.100000000000001" customHeight="1">
      <c r="C451" s="28"/>
      <c r="D451" s="128"/>
      <c r="E451" s="129"/>
    </row>
    <row r="452" spans="3:5" ht="20.100000000000001" customHeight="1">
      <c r="C452" s="28"/>
      <c r="D452" s="128"/>
      <c r="E452" s="129"/>
    </row>
    <row r="453" spans="3:5" ht="20.100000000000001" customHeight="1">
      <c r="C453" s="28"/>
      <c r="D453" s="128"/>
      <c r="E453" s="129"/>
    </row>
    <row r="454" spans="3:5" ht="20.100000000000001" customHeight="1">
      <c r="C454" s="28"/>
      <c r="D454" s="128"/>
      <c r="E454" s="129"/>
    </row>
    <row r="455" spans="3:5" ht="20.100000000000001" customHeight="1">
      <c r="C455" s="28"/>
      <c r="D455" s="128"/>
      <c r="E455" s="129"/>
    </row>
    <row r="456" spans="3:5" ht="20.100000000000001" customHeight="1">
      <c r="C456" s="28"/>
      <c r="D456" s="128"/>
      <c r="E456" s="129"/>
    </row>
    <row r="457" spans="3:5" ht="20.100000000000001" customHeight="1">
      <c r="C457" s="28"/>
      <c r="D457" s="128"/>
      <c r="E457" s="129"/>
    </row>
    <row r="458" spans="3:5" ht="20.100000000000001" customHeight="1">
      <c r="C458" s="28"/>
      <c r="D458" s="128"/>
      <c r="E458" s="129"/>
    </row>
    <row r="459" spans="3:5" ht="20.100000000000001" customHeight="1">
      <c r="C459" s="28"/>
      <c r="D459" s="128"/>
      <c r="E459" s="129"/>
    </row>
    <row r="460" spans="3:5" ht="20.100000000000001" customHeight="1">
      <c r="C460" s="28"/>
      <c r="D460" s="128"/>
      <c r="E460" s="129"/>
    </row>
    <row r="461" spans="3:5" ht="20.100000000000001" customHeight="1">
      <c r="C461" s="28"/>
      <c r="D461" s="128"/>
      <c r="E461" s="129"/>
    </row>
    <row r="462" spans="3:5" ht="20.100000000000001" customHeight="1">
      <c r="C462" s="28"/>
      <c r="D462" s="128"/>
      <c r="E462" s="129"/>
    </row>
    <row r="463" spans="3:5" ht="20.100000000000001" customHeight="1">
      <c r="C463" s="28"/>
      <c r="D463" s="128"/>
      <c r="E463" s="129"/>
    </row>
    <row r="464" spans="3:5" ht="20.100000000000001" customHeight="1">
      <c r="C464" s="28"/>
      <c r="D464" s="128"/>
      <c r="E464" s="129"/>
    </row>
    <row r="465" spans="3:5" ht="20.100000000000001" customHeight="1">
      <c r="C465" s="28"/>
      <c r="D465" s="128"/>
      <c r="E465" s="129"/>
    </row>
    <row r="466" spans="3:5" ht="20.100000000000001" customHeight="1">
      <c r="C466" s="28"/>
      <c r="D466" s="128"/>
      <c r="E466" s="129"/>
    </row>
    <row r="467" spans="3:5" ht="20.100000000000001" customHeight="1">
      <c r="C467" s="28"/>
      <c r="D467" s="128"/>
      <c r="E467" s="129"/>
    </row>
    <row r="468" spans="3:5" ht="20.100000000000001" customHeight="1">
      <c r="C468" s="28"/>
      <c r="D468" s="128"/>
      <c r="E468" s="129"/>
    </row>
    <row r="469" spans="3:5" ht="20.100000000000001" customHeight="1">
      <c r="C469" s="28"/>
      <c r="D469" s="128"/>
      <c r="E469" s="129"/>
    </row>
    <row r="470" spans="3:5" ht="20.100000000000001" customHeight="1">
      <c r="C470" s="28"/>
      <c r="D470" s="128"/>
      <c r="E470" s="129"/>
    </row>
    <row r="471" spans="3:5" ht="20.100000000000001" customHeight="1">
      <c r="C471" s="28"/>
      <c r="D471" s="128"/>
      <c r="E471" s="129"/>
    </row>
    <row r="472" spans="3:5" ht="20.100000000000001" customHeight="1">
      <c r="C472" s="28"/>
      <c r="D472" s="128"/>
      <c r="E472" s="129"/>
    </row>
    <row r="473" spans="3:5" ht="20.100000000000001" customHeight="1">
      <c r="C473" s="28"/>
      <c r="D473" s="128"/>
      <c r="E473" s="129"/>
    </row>
    <row r="474" spans="3:5" ht="20.100000000000001" customHeight="1">
      <c r="C474" s="28"/>
      <c r="D474" s="128"/>
      <c r="E474" s="129"/>
    </row>
    <row r="475" spans="3:5" ht="20.100000000000001" customHeight="1">
      <c r="C475" s="28"/>
      <c r="D475" s="128"/>
      <c r="E475" s="129"/>
    </row>
    <row r="476" spans="3:5" ht="20.100000000000001" customHeight="1">
      <c r="C476" s="28"/>
      <c r="D476" s="128"/>
      <c r="E476" s="129"/>
    </row>
    <row r="477" spans="3:5" ht="20.100000000000001" customHeight="1">
      <c r="C477" s="28"/>
      <c r="D477" s="128"/>
      <c r="E477" s="129"/>
    </row>
    <row r="478" spans="3:5" ht="20.100000000000001" customHeight="1">
      <c r="C478" s="28"/>
      <c r="D478" s="128"/>
      <c r="E478" s="129"/>
    </row>
    <row r="479" spans="3:5" ht="20.100000000000001" customHeight="1">
      <c r="C479" s="28"/>
      <c r="D479" s="128"/>
      <c r="E479" s="129"/>
    </row>
    <row r="480" spans="3:5" ht="20.100000000000001" customHeight="1">
      <c r="C480" s="28"/>
      <c r="D480" s="128"/>
      <c r="E480" s="129"/>
    </row>
    <row r="481" spans="3:5" ht="20.100000000000001" customHeight="1">
      <c r="C481" s="28"/>
      <c r="D481" s="128"/>
      <c r="E481" s="129"/>
    </row>
    <row r="482" spans="3:5" ht="20.100000000000001" customHeight="1">
      <c r="C482" s="28"/>
      <c r="D482" s="128"/>
      <c r="E482" s="129"/>
    </row>
    <row r="483" spans="3:5" ht="20.100000000000001" customHeight="1">
      <c r="C483" s="28"/>
      <c r="D483" s="128"/>
      <c r="E483" s="129"/>
    </row>
    <row r="484" spans="3:5" ht="20.100000000000001" customHeight="1">
      <c r="C484" s="28"/>
      <c r="D484" s="128"/>
      <c r="E484" s="129"/>
    </row>
    <row r="485" spans="3:5" ht="20.100000000000001" customHeight="1">
      <c r="C485" s="28"/>
      <c r="D485" s="128"/>
      <c r="E485" s="129"/>
    </row>
    <row r="486" spans="3:5" ht="20.100000000000001" customHeight="1">
      <c r="C486" s="28"/>
      <c r="D486" s="128"/>
      <c r="E486" s="129"/>
    </row>
    <row r="487" spans="3:5" ht="20.100000000000001" customHeight="1">
      <c r="C487" s="28"/>
      <c r="D487" s="128"/>
      <c r="E487" s="129"/>
    </row>
    <row r="488" spans="3:5" ht="20.100000000000001" customHeight="1">
      <c r="C488" s="28"/>
      <c r="D488" s="128"/>
      <c r="E488" s="129"/>
    </row>
    <row r="489" spans="3:5" ht="20.100000000000001" customHeight="1">
      <c r="C489" s="28"/>
      <c r="D489" s="128"/>
      <c r="E489" s="129"/>
    </row>
    <row r="490" spans="3:5" ht="20.100000000000001" customHeight="1">
      <c r="C490" s="28"/>
      <c r="D490" s="128"/>
      <c r="E490" s="129"/>
    </row>
    <row r="491" spans="3:5" ht="20.100000000000001" customHeight="1">
      <c r="C491" s="28"/>
      <c r="D491" s="128"/>
      <c r="E491" s="129"/>
    </row>
    <row r="492" spans="3:5" ht="20.100000000000001" customHeight="1">
      <c r="C492" s="28"/>
      <c r="D492" s="128"/>
      <c r="E492" s="129"/>
    </row>
    <row r="493" spans="3:5" ht="20.100000000000001" customHeight="1">
      <c r="C493" s="28"/>
      <c r="D493" s="128"/>
      <c r="E493" s="129"/>
    </row>
    <row r="494" spans="3:5" ht="20.100000000000001" customHeight="1">
      <c r="C494" s="28"/>
      <c r="D494" s="128"/>
      <c r="E494" s="129"/>
    </row>
    <row r="495" spans="3:5" ht="20.100000000000001" customHeight="1">
      <c r="C495" s="28"/>
      <c r="D495" s="128"/>
      <c r="E495" s="129"/>
    </row>
    <row r="496" spans="3:5" ht="20.100000000000001" customHeight="1">
      <c r="C496" s="28"/>
      <c r="D496" s="128"/>
      <c r="E496" s="129"/>
    </row>
    <row r="497" spans="3:5" ht="20.100000000000001" customHeight="1">
      <c r="C497" s="28"/>
      <c r="D497" s="128"/>
      <c r="E497" s="129"/>
    </row>
    <row r="498" spans="3:5" ht="20.100000000000001" customHeight="1">
      <c r="C498" s="28"/>
      <c r="D498" s="128"/>
      <c r="E498" s="129"/>
    </row>
    <row r="499" spans="3:5" ht="20.100000000000001" customHeight="1">
      <c r="C499" s="28"/>
      <c r="D499" s="128"/>
      <c r="E499" s="129"/>
    </row>
    <row r="500" spans="3:5" ht="20.100000000000001" customHeight="1">
      <c r="C500" s="28"/>
      <c r="D500" s="128"/>
      <c r="E500" s="129"/>
    </row>
    <row r="501" spans="3:5" ht="20.100000000000001" customHeight="1">
      <c r="C501" s="28"/>
      <c r="D501" s="128"/>
      <c r="E501" s="129"/>
    </row>
    <row r="502" spans="3:5" ht="20.100000000000001" customHeight="1">
      <c r="C502" s="28"/>
      <c r="D502" s="128"/>
      <c r="E502" s="129"/>
    </row>
    <row r="503" spans="3:5" ht="20.100000000000001" customHeight="1">
      <c r="C503" s="28"/>
      <c r="D503" s="128"/>
      <c r="E503" s="129"/>
    </row>
    <row r="504" spans="3:5" ht="20.100000000000001" customHeight="1">
      <c r="C504" s="28"/>
      <c r="D504" s="128"/>
      <c r="E504" s="129"/>
    </row>
    <row r="505" spans="3:5" ht="20.100000000000001" customHeight="1">
      <c r="C505" s="28"/>
      <c r="D505" s="128"/>
      <c r="E505" s="129"/>
    </row>
    <row r="506" spans="3:5" ht="20.100000000000001" customHeight="1">
      <c r="C506" s="28"/>
      <c r="D506" s="128"/>
      <c r="E506" s="129"/>
    </row>
    <row r="507" spans="3:5" ht="20.100000000000001" customHeight="1">
      <c r="C507" s="28"/>
      <c r="D507" s="128"/>
      <c r="E507" s="129"/>
    </row>
    <row r="508" spans="3:5" ht="20.100000000000001" customHeight="1">
      <c r="C508" s="28"/>
      <c r="D508" s="128"/>
      <c r="E508" s="129"/>
    </row>
    <row r="509" spans="3:5" ht="20.100000000000001" customHeight="1">
      <c r="C509" s="28"/>
      <c r="D509" s="128"/>
      <c r="E509" s="129"/>
    </row>
    <row r="510" spans="3:5" ht="20.100000000000001" customHeight="1">
      <c r="C510" s="28"/>
      <c r="D510" s="128"/>
      <c r="E510" s="129"/>
    </row>
    <row r="511" spans="3:5" ht="20.100000000000001" customHeight="1">
      <c r="C511" s="28"/>
      <c r="D511" s="128"/>
      <c r="E511" s="129"/>
    </row>
    <row r="512" spans="3:5" ht="20.100000000000001" customHeight="1">
      <c r="C512" s="28"/>
      <c r="D512" s="128"/>
      <c r="E512" s="129"/>
    </row>
    <row r="513" spans="3:5" ht="20.100000000000001" customHeight="1">
      <c r="C513" s="28"/>
      <c r="D513" s="128"/>
      <c r="E513" s="129"/>
    </row>
    <row r="514" spans="3:5" ht="20.100000000000001" customHeight="1">
      <c r="C514" s="28"/>
      <c r="D514" s="128"/>
      <c r="E514" s="129"/>
    </row>
    <row r="515" spans="3:5" ht="20.100000000000001" customHeight="1">
      <c r="C515" s="28"/>
      <c r="D515" s="128"/>
      <c r="E515" s="129"/>
    </row>
    <row r="516" spans="3:5" ht="20.100000000000001" customHeight="1">
      <c r="C516" s="28"/>
      <c r="D516" s="128"/>
      <c r="E516" s="129"/>
    </row>
    <row r="517" spans="3:5" ht="20.100000000000001" customHeight="1">
      <c r="C517" s="28"/>
      <c r="D517" s="128"/>
      <c r="E517" s="129"/>
    </row>
    <row r="518" spans="3:5" ht="20.100000000000001" customHeight="1">
      <c r="C518" s="28"/>
      <c r="D518" s="128"/>
      <c r="E518" s="129"/>
    </row>
    <row r="519" spans="3:5" ht="20.100000000000001" customHeight="1">
      <c r="C519" s="28"/>
      <c r="D519" s="128"/>
      <c r="E519" s="129"/>
    </row>
    <row r="520" spans="3:5" ht="20.100000000000001" customHeight="1">
      <c r="C520" s="28"/>
      <c r="D520" s="128"/>
      <c r="E520" s="129"/>
    </row>
    <row r="521" spans="3:5" ht="20.100000000000001" customHeight="1">
      <c r="C521" s="28"/>
      <c r="D521" s="128"/>
      <c r="E521" s="129"/>
    </row>
    <row r="522" spans="3:5" ht="20.100000000000001" customHeight="1">
      <c r="C522" s="28"/>
      <c r="D522" s="128"/>
      <c r="E522" s="129"/>
    </row>
    <row r="523" spans="3:5" ht="20.100000000000001" customHeight="1">
      <c r="C523" s="28"/>
      <c r="D523" s="128"/>
      <c r="E523" s="129"/>
    </row>
    <row r="524" spans="3:5" ht="20.100000000000001" customHeight="1">
      <c r="C524" s="28"/>
      <c r="D524" s="128"/>
      <c r="E524" s="129"/>
    </row>
    <row r="525" spans="3:5" ht="20.100000000000001" customHeight="1">
      <c r="C525" s="28"/>
      <c r="D525" s="128"/>
      <c r="E525" s="129"/>
    </row>
    <row r="526" spans="3:5" ht="20.100000000000001" customHeight="1">
      <c r="C526" s="28"/>
      <c r="D526" s="128"/>
      <c r="E526" s="129"/>
    </row>
    <row r="527" spans="3:5" ht="20.100000000000001" customHeight="1">
      <c r="C527" s="28"/>
      <c r="D527" s="128"/>
      <c r="E527" s="129"/>
    </row>
    <row r="528" spans="3:5" ht="20.100000000000001" customHeight="1">
      <c r="C528" s="28"/>
      <c r="D528" s="128"/>
      <c r="E528" s="129"/>
    </row>
    <row r="529" spans="3:5" ht="20.100000000000001" customHeight="1">
      <c r="C529" s="28"/>
      <c r="D529" s="128"/>
      <c r="E529" s="129"/>
    </row>
    <row r="530" spans="3:5" ht="20.100000000000001" customHeight="1">
      <c r="C530" s="28"/>
      <c r="D530" s="128"/>
      <c r="E530" s="129"/>
    </row>
    <row r="531" spans="3:5" ht="20.100000000000001" customHeight="1">
      <c r="C531" s="28"/>
      <c r="D531" s="128"/>
      <c r="E531" s="129"/>
    </row>
    <row r="532" spans="3:5" ht="20.100000000000001" customHeight="1">
      <c r="C532" s="28"/>
      <c r="D532" s="128"/>
      <c r="E532" s="129"/>
    </row>
    <row r="533" spans="3:5" ht="20.100000000000001" customHeight="1">
      <c r="C533" s="28"/>
      <c r="D533" s="128"/>
      <c r="E533" s="129"/>
    </row>
    <row r="534" spans="3:5" ht="20.100000000000001" customHeight="1">
      <c r="C534" s="28"/>
      <c r="D534" s="128"/>
      <c r="E534" s="129"/>
    </row>
    <row r="535" spans="3:5" ht="20.100000000000001" customHeight="1">
      <c r="C535" s="28"/>
      <c r="D535" s="128"/>
      <c r="E535" s="129"/>
    </row>
    <row r="536" spans="3:5" ht="20.100000000000001" customHeight="1">
      <c r="C536" s="28"/>
      <c r="D536" s="128"/>
      <c r="E536" s="129"/>
    </row>
    <row r="537" spans="3:5" ht="20.100000000000001" customHeight="1">
      <c r="C537" s="28"/>
      <c r="D537" s="128"/>
      <c r="E537" s="129"/>
    </row>
    <row r="538" spans="3:5" ht="20.100000000000001" customHeight="1">
      <c r="C538" s="28"/>
      <c r="D538" s="128"/>
      <c r="E538" s="129"/>
    </row>
    <row r="539" spans="3:5" ht="20.100000000000001" customHeight="1">
      <c r="C539" s="28"/>
      <c r="D539" s="128"/>
      <c r="E539" s="129"/>
    </row>
    <row r="540" spans="3:5" ht="20.100000000000001" customHeight="1">
      <c r="C540" s="28"/>
      <c r="D540" s="128"/>
      <c r="E540" s="129"/>
    </row>
    <row r="541" spans="3:5" ht="20.100000000000001" customHeight="1">
      <c r="C541" s="28"/>
      <c r="D541" s="128"/>
      <c r="E541" s="129"/>
    </row>
    <row r="542" spans="3:5" ht="20.100000000000001" customHeight="1">
      <c r="C542" s="28"/>
      <c r="D542" s="128"/>
      <c r="E542" s="129"/>
    </row>
    <row r="543" spans="3:5" ht="20.100000000000001" customHeight="1">
      <c r="C543" s="28"/>
      <c r="D543" s="128"/>
      <c r="E543" s="129"/>
    </row>
    <row r="544" spans="3:5" ht="20.100000000000001" customHeight="1">
      <c r="C544" s="28"/>
      <c r="D544" s="128"/>
      <c r="E544" s="129"/>
    </row>
    <row r="545" spans="3:5" ht="20.100000000000001" customHeight="1">
      <c r="C545" s="28"/>
      <c r="D545" s="128"/>
      <c r="E545" s="129"/>
    </row>
    <row r="546" spans="3:5" ht="20.100000000000001" customHeight="1">
      <c r="C546" s="28"/>
      <c r="D546" s="128"/>
      <c r="E546" s="129"/>
    </row>
    <row r="547" spans="3:5" ht="20.100000000000001" customHeight="1">
      <c r="C547" s="28"/>
      <c r="D547" s="128"/>
      <c r="E547" s="129"/>
    </row>
    <row r="548" spans="3:5" ht="20.100000000000001" customHeight="1">
      <c r="C548" s="28"/>
      <c r="D548" s="128"/>
      <c r="E548" s="129"/>
    </row>
    <row r="549" spans="3:5" ht="20.100000000000001" customHeight="1">
      <c r="C549" s="28"/>
      <c r="D549" s="128"/>
      <c r="E549" s="129"/>
    </row>
    <row r="550" spans="3:5" ht="20.100000000000001" customHeight="1">
      <c r="C550" s="28"/>
      <c r="D550" s="128"/>
      <c r="E550" s="129"/>
    </row>
    <row r="551" spans="3:5" ht="20.100000000000001" customHeight="1">
      <c r="C551" s="28"/>
      <c r="D551" s="128"/>
      <c r="E551" s="129"/>
    </row>
    <row r="552" spans="3:5" ht="20.100000000000001" customHeight="1">
      <c r="C552" s="28"/>
      <c r="D552" s="128"/>
      <c r="E552" s="129"/>
    </row>
    <row r="553" spans="3:5" ht="20.100000000000001" customHeight="1">
      <c r="C553" s="28"/>
      <c r="D553" s="128"/>
      <c r="E553" s="129"/>
    </row>
    <row r="554" spans="3:5" ht="20.100000000000001" customHeight="1">
      <c r="C554" s="28"/>
      <c r="D554" s="128"/>
      <c r="E554" s="129"/>
    </row>
    <row r="555" spans="3:5" ht="20.100000000000001" customHeight="1">
      <c r="C555" s="28"/>
      <c r="D555" s="128"/>
      <c r="E555" s="129"/>
    </row>
    <row r="556" spans="3:5" ht="20.100000000000001" customHeight="1">
      <c r="C556" s="28"/>
      <c r="D556" s="128"/>
      <c r="E556" s="129"/>
    </row>
    <row r="557" spans="3:5" ht="20.100000000000001" customHeight="1">
      <c r="C557" s="28"/>
      <c r="D557" s="128"/>
      <c r="E557" s="129"/>
    </row>
    <row r="558" spans="3:5" ht="20.100000000000001" customHeight="1">
      <c r="C558" s="28"/>
      <c r="D558" s="128"/>
      <c r="E558" s="129"/>
    </row>
    <row r="559" spans="3:5" ht="20.100000000000001" customHeight="1">
      <c r="C559" s="28"/>
      <c r="D559" s="128"/>
      <c r="E559" s="129"/>
    </row>
    <row r="560" spans="3:5" ht="20.100000000000001" customHeight="1">
      <c r="C560" s="28"/>
      <c r="D560" s="128"/>
      <c r="E560" s="129"/>
    </row>
    <row r="561" spans="3:5" ht="20.100000000000001" customHeight="1">
      <c r="C561" s="28"/>
      <c r="D561" s="128"/>
      <c r="E561" s="129"/>
    </row>
    <row r="562" spans="3:5" ht="20.100000000000001" customHeight="1">
      <c r="C562" s="28"/>
      <c r="D562" s="128"/>
      <c r="E562" s="129"/>
    </row>
    <row r="563" spans="3:5" ht="20.100000000000001" customHeight="1">
      <c r="C563" s="28"/>
      <c r="D563" s="128"/>
      <c r="E563" s="129"/>
    </row>
    <row r="564" spans="3:5" ht="20.100000000000001" customHeight="1">
      <c r="C564" s="28"/>
      <c r="D564" s="128"/>
      <c r="E564" s="129"/>
    </row>
    <row r="565" spans="3:5" ht="20.100000000000001" customHeight="1">
      <c r="C565" s="28"/>
      <c r="D565" s="128"/>
      <c r="E565" s="129"/>
    </row>
    <row r="566" spans="3:5" ht="20.100000000000001" customHeight="1">
      <c r="C566" s="28"/>
      <c r="D566" s="128"/>
      <c r="E566" s="129"/>
    </row>
    <row r="567" spans="3:5" ht="20.100000000000001" customHeight="1">
      <c r="C567" s="28"/>
      <c r="D567" s="128"/>
      <c r="E567" s="129"/>
    </row>
    <row r="568" spans="3:5" ht="20.100000000000001" customHeight="1">
      <c r="C568" s="28"/>
      <c r="D568" s="128"/>
      <c r="E568" s="129"/>
    </row>
    <row r="569" spans="3:5" ht="20.100000000000001" customHeight="1">
      <c r="C569" s="28"/>
      <c r="D569" s="128"/>
      <c r="E569" s="129"/>
    </row>
    <row r="570" spans="3:5" ht="20.100000000000001" customHeight="1">
      <c r="C570" s="28"/>
      <c r="D570" s="128"/>
      <c r="E570" s="129"/>
    </row>
    <row r="571" spans="3:5" ht="20.100000000000001" customHeight="1">
      <c r="C571" s="28"/>
      <c r="D571" s="128"/>
      <c r="E571" s="129"/>
    </row>
    <row r="572" spans="3:5" ht="20.100000000000001" customHeight="1">
      <c r="C572" s="28"/>
      <c r="D572" s="128"/>
      <c r="E572" s="129"/>
    </row>
    <row r="573" spans="3:5" ht="20.100000000000001" customHeight="1">
      <c r="C573" s="28"/>
      <c r="D573" s="128"/>
      <c r="E573" s="129"/>
    </row>
    <row r="574" spans="3:5" ht="20.100000000000001" customHeight="1">
      <c r="C574" s="28"/>
      <c r="D574" s="128"/>
      <c r="E574" s="129"/>
    </row>
    <row r="575" spans="3:5" ht="20.100000000000001" customHeight="1">
      <c r="C575" s="28"/>
      <c r="D575" s="128"/>
      <c r="E575" s="129"/>
    </row>
    <row r="576" spans="3:5" ht="20.100000000000001" customHeight="1">
      <c r="C576" s="28"/>
      <c r="D576" s="128"/>
      <c r="E576" s="129"/>
    </row>
    <row r="577" spans="3:5" ht="20.100000000000001" customHeight="1">
      <c r="C577" s="28"/>
      <c r="D577" s="128"/>
      <c r="E577" s="129"/>
    </row>
    <row r="578" spans="3:5" ht="20.100000000000001" customHeight="1">
      <c r="C578" s="28"/>
      <c r="D578" s="128"/>
      <c r="E578" s="129"/>
    </row>
    <row r="579" spans="3:5" ht="20.100000000000001" customHeight="1">
      <c r="C579" s="28"/>
      <c r="D579" s="128"/>
      <c r="E579" s="129"/>
    </row>
    <row r="580" spans="3:5" ht="20.100000000000001" customHeight="1">
      <c r="C580" s="28"/>
      <c r="D580" s="128"/>
      <c r="E580" s="129"/>
    </row>
    <row r="581" spans="3:5" ht="20.100000000000001" customHeight="1">
      <c r="C581" s="28"/>
      <c r="D581" s="128"/>
      <c r="E581" s="129"/>
    </row>
    <row r="582" spans="3:5" ht="20.100000000000001" customHeight="1">
      <c r="C582" s="28"/>
      <c r="D582" s="128"/>
      <c r="E582" s="129"/>
    </row>
    <row r="583" spans="3:5" ht="20.100000000000001" customHeight="1">
      <c r="C583" s="28"/>
      <c r="D583" s="128"/>
      <c r="E583" s="129"/>
    </row>
    <row r="584" spans="3:5" ht="20.100000000000001" customHeight="1">
      <c r="C584" s="28"/>
      <c r="D584" s="128"/>
      <c r="E584" s="129"/>
    </row>
    <row r="585" spans="3:5" ht="20.100000000000001" customHeight="1">
      <c r="C585" s="28"/>
      <c r="D585" s="128"/>
      <c r="E585" s="129"/>
    </row>
    <row r="586" spans="3:5" ht="20.100000000000001" customHeight="1">
      <c r="C586" s="28"/>
      <c r="D586" s="128"/>
      <c r="E586" s="129"/>
    </row>
    <row r="587" spans="3:5" ht="20.100000000000001" customHeight="1">
      <c r="C587" s="28"/>
      <c r="D587" s="128"/>
      <c r="E587" s="129"/>
    </row>
    <row r="588" spans="3:5" ht="20.100000000000001" customHeight="1">
      <c r="C588" s="28"/>
      <c r="D588" s="128"/>
      <c r="E588" s="129"/>
    </row>
    <row r="589" spans="3:5" ht="20.100000000000001" customHeight="1">
      <c r="C589" s="28"/>
      <c r="D589" s="128"/>
      <c r="E589" s="129"/>
    </row>
    <row r="590" spans="3:5" ht="20.100000000000001" customHeight="1">
      <c r="C590" s="28"/>
      <c r="D590" s="128"/>
      <c r="E590" s="129"/>
    </row>
    <row r="591" spans="3:5" ht="20.100000000000001" customHeight="1">
      <c r="C591" s="28"/>
      <c r="D591" s="128"/>
      <c r="E591" s="129"/>
    </row>
    <row r="592" spans="3:5" ht="20.100000000000001" customHeight="1">
      <c r="C592" s="28"/>
      <c r="D592" s="128"/>
      <c r="E592" s="129"/>
    </row>
    <row r="593" spans="3:5" ht="20.100000000000001" customHeight="1">
      <c r="C593" s="28"/>
      <c r="D593" s="128"/>
      <c r="E593" s="129"/>
    </row>
    <row r="594" spans="3:5" ht="20.100000000000001" customHeight="1">
      <c r="C594" s="28"/>
      <c r="D594" s="128"/>
      <c r="E594" s="129"/>
    </row>
    <row r="595" spans="3:5" ht="20.100000000000001" customHeight="1">
      <c r="C595" s="28"/>
      <c r="D595" s="128"/>
      <c r="E595" s="129"/>
    </row>
    <row r="596" spans="3:5" ht="20.100000000000001" customHeight="1">
      <c r="C596" s="28"/>
      <c r="D596" s="128"/>
      <c r="E596" s="129"/>
    </row>
    <row r="597" spans="3:5" ht="20.100000000000001" customHeight="1">
      <c r="C597" s="28"/>
      <c r="D597" s="128"/>
      <c r="E597" s="129"/>
    </row>
    <row r="598" spans="3:5" ht="20.100000000000001" customHeight="1">
      <c r="C598" s="28"/>
      <c r="D598" s="128"/>
      <c r="E598" s="129"/>
    </row>
    <row r="599" spans="3:5" ht="20.100000000000001" customHeight="1">
      <c r="C599" s="28"/>
      <c r="D599" s="128"/>
      <c r="E599" s="129"/>
    </row>
    <row r="600" spans="3:5" ht="20.100000000000001" customHeight="1">
      <c r="C600" s="28"/>
      <c r="D600" s="128"/>
      <c r="E600" s="129"/>
    </row>
    <row r="601" spans="3:5" ht="20.100000000000001" customHeight="1">
      <c r="C601" s="28"/>
      <c r="D601" s="128"/>
      <c r="E601" s="129"/>
    </row>
    <row r="602" spans="3:5" ht="20.100000000000001" customHeight="1">
      <c r="C602" s="28"/>
      <c r="D602" s="128"/>
      <c r="E602" s="129"/>
    </row>
    <row r="603" spans="3:5" ht="20.100000000000001" customHeight="1">
      <c r="C603" s="28"/>
      <c r="D603" s="128"/>
      <c r="E603" s="129"/>
    </row>
    <row r="604" spans="3:5" ht="20.100000000000001" customHeight="1">
      <c r="C604" s="28"/>
      <c r="D604" s="128"/>
      <c r="E604" s="129"/>
    </row>
    <row r="605" spans="3:5" ht="20.100000000000001" customHeight="1">
      <c r="C605" s="28"/>
      <c r="D605" s="128"/>
      <c r="E605" s="129"/>
    </row>
    <row r="606" spans="3:5" ht="20.100000000000001" customHeight="1">
      <c r="C606" s="28"/>
      <c r="D606" s="128"/>
      <c r="E606" s="129"/>
    </row>
    <row r="607" spans="3:5" ht="20.100000000000001" customHeight="1">
      <c r="C607" s="28"/>
      <c r="D607" s="128"/>
      <c r="E607" s="129"/>
    </row>
    <row r="608" spans="3:5" ht="20.100000000000001" customHeight="1">
      <c r="C608" s="28"/>
      <c r="D608" s="128"/>
      <c r="E608" s="129"/>
    </row>
    <row r="609" spans="3:5" ht="20.100000000000001" customHeight="1">
      <c r="C609" s="28"/>
      <c r="D609" s="128"/>
      <c r="E609" s="129"/>
    </row>
    <row r="610" spans="3:5" ht="20.100000000000001" customHeight="1">
      <c r="C610" s="28"/>
      <c r="D610" s="128"/>
      <c r="E610" s="129"/>
    </row>
    <row r="611" spans="3:5" ht="20.100000000000001" customHeight="1">
      <c r="C611" s="28"/>
      <c r="D611" s="128"/>
      <c r="E611" s="129"/>
    </row>
    <row r="612" spans="3:5" ht="20.100000000000001" customHeight="1">
      <c r="C612" s="28"/>
      <c r="D612" s="128"/>
      <c r="E612" s="129"/>
    </row>
    <row r="613" spans="3:5" ht="20.100000000000001" customHeight="1">
      <c r="C613" s="28"/>
      <c r="D613" s="128"/>
      <c r="E613" s="129"/>
    </row>
    <row r="614" spans="3:5" ht="20.100000000000001" customHeight="1">
      <c r="C614" s="28"/>
      <c r="D614" s="128"/>
      <c r="E614" s="129"/>
    </row>
    <row r="615" spans="3:5" ht="20.100000000000001" customHeight="1">
      <c r="C615" s="28"/>
      <c r="D615" s="128"/>
      <c r="E615" s="129"/>
    </row>
    <row r="616" spans="3:5" ht="20.100000000000001" customHeight="1">
      <c r="C616" s="28"/>
      <c r="D616" s="128"/>
      <c r="E616" s="129"/>
    </row>
    <row r="617" spans="3:5" ht="20.100000000000001" customHeight="1">
      <c r="C617" s="28"/>
      <c r="D617" s="128"/>
      <c r="E617" s="129"/>
    </row>
    <row r="618" spans="3:5" ht="20.100000000000001" customHeight="1">
      <c r="C618" s="28"/>
      <c r="D618" s="128"/>
      <c r="E618" s="129"/>
    </row>
    <row r="619" spans="3:5" ht="20.100000000000001" customHeight="1">
      <c r="C619" s="28"/>
      <c r="D619" s="128"/>
      <c r="E619" s="129"/>
    </row>
    <row r="620" spans="3:5" ht="20.100000000000001" customHeight="1">
      <c r="C620" s="28"/>
      <c r="D620" s="128"/>
      <c r="E620" s="129"/>
    </row>
    <row r="621" spans="3:5" ht="20.100000000000001" customHeight="1">
      <c r="C621" s="28"/>
      <c r="D621" s="128"/>
      <c r="E621" s="129"/>
    </row>
    <row r="622" spans="3:5" ht="20.100000000000001" customHeight="1">
      <c r="C622" s="28"/>
      <c r="D622" s="128"/>
      <c r="E622" s="129"/>
    </row>
    <row r="623" spans="3:5" ht="20.100000000000001" customHeight="1">
      <c r="C623" s="28"/>
      <c r="D623" s="128"/>
      <c r="E623" s="129"/>
    </row>
    <row r="624" spans="3:5" ht="20.100000000000001" customHeight="1">
      <c r="C624" s="28"/>
      <c r="D624" s="128"/>
      <c r="E624" s="129"/>
    </row>
    <row r="625" spans="3:5" ht="20.100000000000001" customHeight="1">
      <c r="C625" s="28"/>
      <c r="D625" s="128"/>
      <c r="E625" s="129"/>
    </row>
    <row r="626" spans="3:5" ht="20.100000000000001" customHeight="1">
      <c r="C626" s="28"/>
      <c r="D626" s="128"/>
      <c r="E626" s="129"/>
    </row>
    <row r="627" spans="3:5" ht="20.100000000000001" customHeight="1">
      <c r="C627" s="28"/>
      <c r="D627" s="128"/>
      <c r="E627" s="129"/>
    </row>
    <row r="628" spans="3:5" ht="20.100000000000001" customHeight="1">
      <c r="C628" s="28"/>
      <c r="D628" s="128"/>
      <c r="E628" s="129"/>
    </row>
    <row r="629" spans="3:5" ht="20.100000000000001" customHeight="1">
      <c r="C629" s="28"/>
      <c r="D629" s="128"/>
      <c r="E629" s="129"/>
    </row>
    <row r="630" spans="3:5" ht="20.100000000000001" customHeight="1">
      <c r="C630" s="28"/>
      <c r="D630" s="128"/>
      <c r="E630" s="129"/>
    </row>
    <row r="631" spans="3:5" ht="20.100000000000001" customHeight="1">
      <c r="C631" s="28"/>
      <c r="D631" s="128"/>
      <c r="E631" s="129"/>
    </row>
    <row r="632" spans="3:5" ht="20.100000000000001" customHeight="1">
      <c r="C632" s="28"/>
      <c r="D632" s="128"/>
      <c r="E632" s="129"/>
    </row>
    <row r="633" spans="3:5" ht="20.100000000000001" customHeight="1">
      <c r="C633" s="28"/>
      <c r="D633" s="128"/>
      <c r="E633" s="129"/>
    </row>
    <row r="634" spans="3:5" ht="20.100000000000001" customHeight="1">
      <c r="C634" s="28"/>
      <c r="D634" s="128"/>
      <c r="E634" s="129"/>
    </row>
    <row r="635" spans="3:5" ht="20.100000000000001" customHeight="1">
      <c r="C635" s="28"/>
      <c r="D635" s="128"/>
      <c r="E635" s="129"/>
    </row>
    <row r="636" spans="3:5" ht="20.100000000000001" customHeight="1">
      <c r="C636" s="28"/>
      <c r="D636" s="128"/>
      <c r="E636" s="129"/>
    </row>
    <row r="637" spans="3:5" ht="20.100000000000001" customHeight="1">
      <c r="C637" s="28"/>
      <c r="D637" s="128"/>
      <c r="E637" s="129"/>
    </row>
    <row r="638" spans="3:5" ht="20.100000000000001" customHeight="1">
      <c r="C638" s="28"/>
      <c r="D638" s="128"/>
      <c r="E638" s="129"/>
    </row>
    <row r="639" spans="3:5" ht="20.100000000000001" customHeight="1">
      <c r="C639" s="28"/>
      <c r="D639" s="128"/>
      <c r="E639" s="129"/>
    </row>
    <row r="640" spans="3:5" ht="20.100000000000001" customHeight="1">
      <c r="C640" s="28"/>
      <c r="D640" s="128"/>
      <c r="E640" s="129"/>
    </row>
    <row r="641" spans="3:5" ht="20.100000000000001" customHeight="1">
      <c r="C641" s="28"/>
      <c r="D641" s="128"/>
      <c r="E641" s="129"/>
    </row>
    <row r="642" spans="3:5" ht="20.100000000000001" customHeight="1">
      <c r="C642" s="28"/>
      <c r="D642" s="128"/>
      <c r="E642" s="129"/>
    </row>
    <row r="643" spans="3:5" ht="20.100000000000001" customHeight="1">
      <c r="C643" s="28"/>
      <c r="D643" s="128"/>
      <c r="E643" s="129"/>
    </row>
    <row r="644" spans="3:5" ht="20.100000000000001" customHeight="1">
      <c r="C644" s="28"/>
      <c r="D644" s="128"/>
      <c r="E644" s="129"/>
    </row>
    <row r="645" spans="3:5" ht="20.100000000000001" customHeight="1">
      <c r="C645" s="28"/>
      <c r="D645" s="128"/>
      <c r="E645" s="129"/>
    </row>
    <row r="646" spans="3:5" ht="20.100000000000001" customHeight="1">
      <c r="C646" s="28"/>
      <c r="D646" s="128"/>
      <c r="E646" s="129"/>
    </row>
    <row r="647" spans="3:5" ht="20.100000000000001" customHeight="1">
      <c r="C647" s="28"/>
      <c r="D647" s="128"/>
      <c r="E647" s="129"/>
    </row>
    <row r="648" spans="3:5" ht="20.100000000000001" customHeight="1">
      <c r="C648" s="28"/>
      <c r="D648" s="128"/>
      <c r="E648" s="129"/>
    </row>
    <row r="649" spans="3:5" ht="20.100000000000001" customHeight="1">
      <c r="C649" s="28"/>
      <c r="D649" s="128"/>
      <c r="E649" s="129"/>
    </row>
    <row r="650" spans="3:5" ht="20.100000000000001" customHeight="1">
      <c r="C650" s="28"/>
      <c r="D650" s="128"/>
      <c r="E650" s="129"/>
    </row>
    <row r="651" spans="3:5" ht="20.100000000000001" customHeight="1">
      <c r="C651" s="28"/>
      <c r="D651" s="128"/>
      <c r="E651" s="129"/>
    </row>
    <row r="652" spans="3:5" ht="20.100000000000001" customHeight="1">
      <c r="C652" s="28"/>
      <c r="D652" s="128"/>
      <c r="E652" s="129"/>
    </row>
    <row r="653" spans="3:5" ht="20.100000000000001" customHeight="1">
      <c r="C653" s="28"/>
      <c r="D653" s="128"/>
      <c r="E653" s="129"/>
    </row>
    <row r="654" spans="3:5" ht="20.100000000000001" customHeight="1">
      <c r="C654" s="28"/>
      <c r="D654" s="128"/>
      <c r="E654" s="129"/>
    </row>
    <row r="655" spans="3:5" ht="20.100000000000001" customHeight="1">
      <c r="C655" s="28"/>
      <c r="D655" s="128"/>
      <c r="E655" s="129"/>
    </row>
    <row r="656" spans="3:5" ht="20.100000000000001" customHeight="1">
      <c r="C656" s="28"/>
      <c r="D656" s="128"/>
      <c r="E656" s="129"/>
    </row>
    <row r="657" spans="3:5" ht="20.100000000000001" customHeight="1">
      <c r="C657" s="28"/>
      <c r="D657" s="128"/>
      <c r="E657" s="129"/>
    </row>
    <row r="658" spans="3:5" ht="20.100000000000001" customHeight="1">
      <c r="C658" s="28"/>
      <c r="D658" s="128"/>
      <c r="E658" s="129"/>
    </row>
    <row r="659" spans="3:5" ht="20.100000000000001" customHeight="1">
      <c r="C659" s="28"/>
      <c r="D659" s="128"/>
      <c r="E659" s="129"/>
    </row>
    <row r="660" spans="3:5" ht="20.100000000000001" customHeight="1">
      <c r="C660" s="28"/>
      <c r="D660" s="128"/>
      <c r="E660" s="129"/>
    </row>
    <row r="661" spans="3:5" ht="20.100000000000001" customHeight="1">
      <c r="C661" s="28"/>
      <c r="D661" s="128"/>
      <c r="E661" s="129"/>
    </row>
    <row r="662" spans="3:5" ht="20.100000000000001" customHeight="1">
      <c r="C662" s="28"/>
      <c r="D662" s="128"/>
      <c r="E662" s="129"/>
    </row>
    <row r="663" spans="3:5" ht="20.100000000000001" customHeight="1">
      <c r="C663" s="28"/>
      <c r="D663" s="128"/>
      <c r="E663" s="129"/>
    </row>
    <row r="664" spans="3:5" ht="20.100000000000001" customHeight="1">
      <c r="C664" s="28"/>
      <c r="D664" s="128"/>
      <c r="E664" s="129"/>
    </row>
    <row r="665" spans="3:5" ht="20.100000000000001" customHeight="1">
      <c r="C665" s="28"/>
      <c r="D665" s="128"/>
      <c r="E665" s="129"/>
    </row>
    <row r="666" spans="3:5" ht="20.100000000000001" customHeight="1">
      <c r="C666" s="28"/>
      <c r="D666" s="128"/>
      <c r="E666" s="129"/>
    </row>
    <row r="667" spans="3:5" ht="20.100000000000001" customHeight="1">
      <c r="C667" s="28"/>
      <c r="D667" s="128"/>
      <c r="E667" s="129"/>
    </row>
    <row r="668" spans="3:5" ht="20.100000000000001" customHeight="1">
      <c r="C668" s="28"/>
      <c r="D668" s="128"/>
      <c r="E668" s="129"/>
    </row>
    <row r="669" spans="3:5" ht="20.100000000000001" customHeight="1">
      <c r="C669" s="28"/>
      <c r="D669" s="128"/>
      <c r="E669" s="129"/>
    </row>
    <row r="670" spans="3:5" ht="20.100000000000001" customHeight="1">
      <c r="C670" s="28"/>
      <c r="D670" s="128"/>
      <c r="E670" s="129"/>
    </row>
    <row r="671" spans="3:5" ht="20.100000000000001" customHeight="1">
      <c r="C671" s="28"/>
      <c r="D671" s="128"/>
      <c r="E671" s="129"/>
    </row>
    <row r="672" spans="3:5" ht="20.100000000000001" customHeight="1">
      <c r="C672" s="28"/>
      <c r="D672" s="128"/>
      <c r="E672" s="129"/>
    </row>
    <row r="673" spans="3:5" ht="20.100000000000001" customHeight="1">
      <c r="C673" s="28"/>
      <c r="D673" s="128"/>
      <c r="E673" s="129"/>
    </row>
    <row r="674" spans="3:5" ht="20.100000000000001" customHeight="1">
      <c r="C674" s="28"/>
      <c r="D674" s="128"/>
      <c r="E674" s="129"/>
    </row>
    <row r="675" spans="3:5" ht="20.100000000000001" customHeight="1">
      <c r="C675" s="28"/>
      <c r="D675" s="128"/>
      <c r="E675" s="129"/>
    </row>
    <row r="676" spans="3:5" ht="20.100000000000001" customHeight="1">
      <c r="C676" s="28"/>
      <c r="D676" s="128"/>
      <c r="E676" s="129"/>
    </row>
    <row r="677" spans="3:5" ht="20.100000000000001" customHeight="1">
      <c r="C677" s="28"/>
      <c r="D677" s="128"/>
      <c r="E677" s="129"/>
    </row>
    <row r="678" spans="3:5" ht="20.100000000000001" customHeight="1">
      <c r="C678" s="28"/>
      <c r="D678" s="128"/>
      <c r="E678" s="129"/>
    </row>
    <row r="679" spans="3:5" ht="20.100000000000001" customHeight="1">
      <c r="C679" s="28"/>
      <c r="D679" s="128"/>
      <c r="E679" s="129"/>
    </row>
    <row r="680" spans="3:5" ht="20.100000000000001" customHeight="1">
      <c r="C680" s="28"/>
      <c r="D680" s="128"/>
      <c r="E680" s="129"/>
    </row>
    <row r="681" spans="3:5" ht="20.100000000000001" customHeight="1">
      <c r="C681" s="28"/>
      <c r="D681" s="128"/>
      <c r="E681" s="129"/>
    </row>
    <row r="682" spans="3:5" ht="20.100000000000001" customHeight="1">
      <c r="C682" s="28"/>
      <c r="D682" s="128"/>
      <c r="E682" s="129"/>
    </row>
    <row r="683" spans="3:5" ht="20.100000000000001" customHeight="1">
      <c r="C683" s="28"/>
      <c r="D683" s="128"/>
      <c r="E683" s="129"/>
    </row>
    <row r="684" spans="3:5" ht="20.100000000000001" customHeight="1">
      <c r="C684" s="28"/>
      <c r="D684" s="128"/>
      <c r="E684" s="129"/>
    </row>
    <row r="685" spans="3:5" ht="20.100000000000001" customHeight="1">
      <c r="C685" s="28"/>
      <c r="D685" s="128"/>
      <c r="E685" s="129"/>
    </row>
    <row r="686" spans="3:5" ht="20.100000000000001" customHeight="1">
      <c r="C686" s="28"/>
      <c r="D686" s="128"/>
      <c r="E686" s="129"/>
    </row>
    <row r="687" spans="3:5" ht="20.100000000000001" customHeight="1">
      <c r="C687" s="28"/>
      <c r="D687" s="128"/>
      <c r="E687" s="129"/>
    </row>
    <row r="688" spans="3:5" ht="20.100000000000001" customHeight="1">
      <c r="C688" s="28"/>
      <c r="D688" s="128"/>
      <c r="E688" s="129"/>
    </row>
    <row r="689" spans="3:5" ht="20.100000000000001" customHeight="1">
      <c r="C689" s="28"/>
      <c r="D689" s="128"/>
      <c r="E689" s="129"/>
    </row>
    <row r="690" spans="3:5" ht="20.100000000000001" customHeight="1">
      <c r="C690" s="28"/>
      <c r="D690" s="128"/>
      <c r="E690" s="129"/>
    </row>
    <row r="691" spans="3:5" ht="20.100000000000001" customHeight="1">
      <c r="C691" s="28"/>
      <c r="D691" s="128"/>
      <c r="E691" s="129"/>
    </row>
    <row r="692" spans="3:5" ht="20.100000000000001" customHeight="1">
      <c r="C692" s="28"/>
      <c r="D692" s="128"/>
      <c r="E692" s="129"/>
    </row>
    <row r="693" spans="3:5" ht="20.100000000000001" customHeight="1">
      <c r="C693" s="28"/>
      <c r="D693" s="128"/>
      <c r="E693" s="129"/>
    </row>
    <row r="694" spans="3:5" ht="20.100000000000001" customHeight="1">
      <c r="C694" s="28"/>
      <c r="D694" s="128"/>
      <c r="E694" s="129"/>
    </row>
    <row r="695" spans="3:5" ht="20.100000000000001" customHeight="1">
      <c r="C695" s="28"/>
      <c r="D695" s="128"/>
      <c r="E695" s="129"/>
    </row>
    <row r="696" spans="3:5" ht="20.100000000000001" customHeight="1">
      <c r="C696" s="28"/>
      <c r="D696" s="128"/>
      <c r="E696" s="129"/>
    </row>
    <row r="697" spans="3:5" ht="20.100000000000001" customHeight="1">
      <c r="C697" s="28"/>
      <c r="D697" s="128"/>
      <c r="E697" s="129"/>
    </row>
    <row r="698" spans="3:5" ht="20.100000000000001" customHeight="1">
      <c r="C698" s="28"/>
      <c r="D698" s="128"/>
      <c r="E698" s="129"/>
    </row>
    <row r="699" spans="3:5" ht="20.100000000000001" customHeight="1">
      <c r="C699" s="28"/>
      <c r="D699" s="128"/>
      <c r="E699" s="129"/>
    </row>
    <row r="700" spans="3:5" ht="20.100000000000001" customHeight="1">
      <c r="C700" s="28"/>
      <c r="D700" s="128"/>
      <c r="E700" s="129"/>
    </row>
    <row r="701" spans="3:5" ht="20.100000000000001" customHeight="1">
      <c r="C701" s="28"/>
      <c r="D701" s="128"/>
      <c r="E701" s="129"/>
    </row>
    <row r="702" spans="3:5" ht="20.100000000000001" customHeight="1">
      <c r="C702" s="28"/>
      <c r="D702" s="128"/>
      <c r="E702" s="129"/>
    </row>
    <row r="703" spans="3:5" ht="20.100000000000001" customHeight="1">
      <c r="C703" s="28"/>
      <c r="D703" s="128"/>
      <c r="E703" s="129"/>
    </row>
    <row r="704" spans="3:5" ht="20.100000000000001" customHeight="1">
      <c r="C704" s="28"/>
      <c r="D704" s="128"/>
      <c r="E704" s="129"/>
    </row>
    <row r="705" spans="3:5" ht="20.100000000000001" customHeight="1">
      <c r="C705" s="28"/>
      <c r="D705" s="128"/>
      <c r="E705" s="129"/>
    </row>
    <row r="706" spans="3:5" ht="20.100000000000001" customHeight="1">
      <c r="C706" s="28"/>
      <c r="D706" s="128"/>
      <c r="E706" s="129"/>
    </row>
    <row r="707" spans="3:5" ht="20.100000000000001" customHeight="1">
      <c r="C707" s="28"/>
      <c r="D707" s="128"/>
      <c r="E707" s="129"/>
    </row>
    <row r="708" spans="3:5" ht="20.100000000000001" customHeight="1">
      <c r="C708" s="28"/>
      <c r="D708" s="128"/>
      <c r="E708" s="129"/>
    </row>
    <row r="709" spans="3:5" ht="20.100000000000001" customHeight="1">
      <c r="C709" s="28"/>
      <c r="D709" s="128"/>
      <c r="E709" s="129"/>
    </row>
    <row r="710" spans="3:5" ht="20.100000000000001" customHeight="1">
      <c r="C710" s="28"/>
      <c r="D710" s="128"/>
      <c r="E710" s="129"/>
    </row>
    <row r="711" spans="3:5" ht="20.100000000000001" customHeight="1">
      <c r="C711" s="28"/>
      <c r="D711" s="128"/>
      <c r="E711" s="129"/>
    </row>
    <row r="712" spans="3:5" ht="20.100000000000001" customHeight="1">
      <c r="C712" s="28"/>
      <c r="D712" s="128"/>
      <c r="E712" s="129"/>
    </row>
    <row r="713" spans="3:5" ht="20.100000000000001" customHeight="1">
      <c r="C713" s="28"/>
      <c r="D713" s="128"/>
      <c r="E713" s="129"/>
    </row>
    <row r="714" spans="3:5" ht="20.100000000000001" customHeight="1">
      <c r="C714" s="28"/>
      <c r="D714" s="128"/>
      <c r="E714" s="129"/>
    </row>
    <row r="715" spans="3:5" ht="20.100000000000001" customHeight="1">
      <c r="C715" s="28"/>
      <c r="D715" s="128"/>
      <c r="E715" s="129"/>
    </row>
    <row r="716" spans="3:5" ht="20.100000000000001" customHeight="1">
      <c r="C716" s="28"/>
      <c r="D716" s="128"/>
      <c r="E716" s="129"/>
    </row>
    <row r="717" spans="3:5" ht="20.100000000000001" customHeight="1">
      <c r="C717" s="28"/>
      <c r="D717" s="128"/>
      <c r="E717" s="129"/>
    </row>
    <row r="718" spans="3:5" ht="20.100000000000001" customHeight="1">
      <c r="C718" s="28"/>
      <c r="D718" s="128"/>
      <c r="E718" s="129"/>
    </row>
    <row r="719" spans="3:5" ht="20.100000000000001" customHeight="1">
      <c r="C719" s="28"/>
      <c r="D719" s="128"/>
      <c r="E719" s="129"/>
    </row>
    <row r="720" spans="3:5" ht="20.100000000000001" customHeight="1">
      <c r="C720" s="28"/>
      <c r="D720" s="128"/>
      <c r="E720" s="129"/>
    </row>
    <row r="721" spans="3:5" ht="20.100000000000001" customHeight="1">
      <c r="C721" s="28"/>
      <c r="D721" s="128"/>
      <c r="E721" s="129"/>
    </row>
    <row r="722" spans="3:5" ht="20.100000000000001" customHeight="1">
      <c r="C722" s="28"/>
      <c r="D722" s="128"/>
      <c r="E722" s="129"/>
    </row>
    <row r="723" spans="3:5" ht="20.100000000000001" customHeight="1">
      <c r="C723" s="28"/>
      <c r="D723" s="128"/>
      <c r="E723" s="129"/>
    </row>
    <row r="724" spans="3:5" ht="20.100000000000001" customHeight="1">
      <c r="C724" s="28"/>
      <c r="D724" s="128"/>
      <c r="E724" s="129"/>
    </row>
    <row r="725" spans="3:5" ht="20.100000000000001" customHeight="1">
      <c r="C725" s="28"/>
      <c r="D725" s="128"/>
      <c r="E725" s="129"/>
    </row>
    <row r="726" spans="3:5" ht="20.100000000000001" customHeight="1">
      <c r="C726" s="28"/>
      <c r="D726" s="128"/>
      <c r="E726" s="129"/>
    </row>
    <row r="727" spans="3:5" ht="20.100000000000001" customHeight="1">
      <c r="C727" s="28"/>
      <c r="D727" s="128"/>
      <c r="E727" s="129"/>
    </row>
    <row r="728" spans="3:5" ht="20.100000000000001" customHeight="1">
      <c r="C728" s="28"/>
      <c r="D728" s="128"/>
      <c r="E728" s="129"/>
    </row>
    <row r="729" spans="3:5" ht="20.100000000000001" customHeight="1">
      <c r="C729" s="28"/>
      <c r="D729" s="128"/>
      <c r="E729" s="129"/>
    </row>
    <row r="730" spans="3:5" ht="20.100000000000001" customHeight="1">
      <c r="C730" s="28"/>
      <c r="D730" s="128"/>
      <c r="E730" s="129"/>
    </row>
    <row r="731" spans="3:5" ht="20.100000000000001" customHeight="1">
      <c r="C731" s="28"/>
      <c r="D731" s="128"/>
      <c r="E731" s="129"/>
    </row>
    <row r="732" spans="3:5" ht="20.100000000000001" customHeight="1">
      <c r="C732" s="28"/>
      <c r="D732" s="128"/>
      <c r="E732" s="129"/>
    </row>
    <row r="733" spans="3:5" ht="20.100000000000001" customHeight="1">
      <c r="C733" s="28"/>
      <c r="D733" s="128"/>
      <c r="E733" s="129"/>
    </row>
    <row r="734" spans="3:5" ht="20.100000000000001" customHeight="1">
      <c r="C734" s="28"/>
      <c r="D734" s="128"/>
      <c r="E734" s="129"/>
    </row>
    <row r="735" spans="3:5" ht="20.100000000000001" customHeight="1">
      <c r="C735" s="28"/>
      <c r="D735" s="128"/>
      <c r="E735" s="129"/>
    </row>
    <row r="736" spans="3:5" ht="20.100000000000001" customHeight="1">
      <c r="C736" s="28"/>
      <c r="D736" s="128"/>
      <c r="E736" s="129"/>
    </row>
    <row r="737" spans="3:5" ht="20.100000000000001" customHeight="1">
      <c r="C737" s="28"/>
      <c r="D737" s="128"/>
      <c r="E737" s="129"/>
    </row>
    <row r="738" spans="3:5" ht="20.100000000000001" customHeight="1">
      <c r="C738" s="28"/>
      <c r="D738" s="128"/>
      <c r="E738" s="129"/>
    </row>
    <row r="739" spans="3:5" ht="20.100000000000001" customHeight="1">
      <c r="C739" s="28"/>
      <c r="D739" s="128"/>
      <c r="E739" s="129"/>
    </row>
    <row r="740" spans="3:5" ht="20.100000000000001" customHeight="1">
      <c r="C740" s="28"/>
      <c r="D740" s="128"/>
      <c r="E740" s="129"/>
    </row>
    <row r="741" spans="3:5" ht="20.100000000000001" customHeight="1">
      <c r="C741" s="28"/>
      <c r="D741" s="128"/>
      <c r="E741" s="129"/>
    </row>
    <row r="742" spans="3:5" ht="20.100000000000001" customHeight="1">
      <c r="C742" s="28"/>
      <c r="D742" s="128"/>
      <c r="E742" s="129"/>
    </row>
    <row r="743" spans="3:5" ht="20.100000000000001" customHeight="1">
      <c r="C743" s="28"/>
      <c r="D743" s="128"/>
      <c r="E743" s="129"/>
    </row>
    <row r="744" spans="3:5" ht="20.100000000000001" customHeight="1">
      <c r="C744" s="28"/>
      <c r="D744" s="128"/>
      <c r="E744" s="129"/>
    </row>
    <row r="745" spans="3:5" ht="20.100000000000001" customHeight="1">
      <c r="C745" s="28"/>
      <c r="D745" s="128"/>
      <c r="E745" s="129"/>
    </row>
    <row r="746" spans="3:5" ht="20.100000000000001" customHeight="1">
      <c r="C746" s="28"/>
      <c r="D746" s="128"/>
      <c r="E746" s="129"/>
    </row>
    <row r="747" spans="3:5" ht="20.100000000000001" customHeight="1">
      <c r="C747" s="28"/>
      <c r="D747" s="128"/>
      <c r="E747" s="129"/>
    </row>
    <row r="748" spans="3:5" ht="20.100000000000001" customHeight="1">
      <c r="C748" s="28"/>
      <c r="D748" s="128"/>
      <c r="E748" s="129"/>
    </row>
    <row r="749" spans="3:5" ht="20.100000000000001" customHeight="1">
      <c r="C749" s="28"/>
      <c r="D749" s="128"/>
      <c r="E749" s="129"/>
    </row>
    <row r="750" spans="3:5" ht="20.100000000000001" customHeight="1">
      <c r="C750" s="28"/>
      <c r="D750" s="128"/>
      <c r="E750" s="129"/>
    </row>
    <row r="751" spans="3:5" ht="20.100000000000001" customHeight="1">
      <c r="C751" s="28"/>
      <c r="D751" s="128"/>
      <c r="E751" s="129"/>
    </row>
    <row r="752" spans="3:5" ht="20.100000000000001" customHeight="1">
      <c r="C752" s="28"/>
      <c r="D752" s="128"/>
      <c r="E752" s="129"/>
    </row>
    <row r="753" spans="3:5" ht="20.100000000000001" customHeight="1">
      <c r="C753" s="28"/>
      <c r="D753" s="128"/>
      <c r="E753" s="129"/>
    </row>
    <row r="754" spans="3:5" ht="20.100000000000001" customHeight="1">
      <c r="C754" s="28"/>
      <c r="D754" s="128"/>
      <c r="E754" s="129"/>
    </row>
    <row r="755" spans="3:5" ht="20.100000000000001" customHeight="1">
      <c r="C755" s="28"/>
      <c r="D755" s="128"/>
      <c r="E755" s="129"/>
    </row>
    <row r="756" spans="3:5" ht="20.100000000000001" customHeight="1">
      <c r="C756" s="28"/>
      <c r="D756" s="128"/>
      <c r="E756" s="129"/>
    </row>
    <row r="757" spans="3:5" ht="20.100000000000001" customHeight="1">
      <c r="C757" s="28"/>
      <c r="D757" s="128"/>
      <c r="E757" s="129"/>
    </row>
    <row r="758" spans="3:5" ht="20.100000000000001" customHeight="1">
      <c r="C758" s="28"/>
      <c r="D758" s="128"/>
      <c r="E758" s="129"/>
    </row>
    <row r="759" spans="3:5" ht="20.100000000000001" customHeight="1">
      <c r="C759" s="28"/>
      <c r="D759" s="128"/>
      <c r="E759" s="129"/>
    </row>
    <row r="760" spans="3:5" ht="20.100000000000001" customHeight="1">
      <c r="C760" s="28"/>
      <c r="D760" s="128"/>
      <c r="E760" s="129"/>
    </row>
    <row r="761" spans="3:5" ht="20.100000000000001" customHeight="1">
      <c r="C761" s="28"/>
      <c r="D761" s="128"/>
      <c r="E761" s="129"/>
    </row>
    <row r="762" spans="3:5" ht="20.100000000000001" customHeight="1">
      <c r="C762" s="28"/>
      <c r="D762" s="128"/>
      <c r="E762" s="129"/>
    </row>
    <row r="763" spans="3:5" ht="20.100000000000001" customHeight="1">
      <c r="C763" s="28"/>
      <c r="D763" s="128"/>
      <c r="E763" s="129"/>
    </row>
    <row r="764" spans="3:5" ht="20.100000000000001" customHeight="1">
      <c r="C764" s="28"/>
      <c r="D764" s="128"/>
      <c r="E764" s="129"/>
    </row>
    <row r="765" spans="3:5" ht="20.100000000000001" customHeight="1">
      <c r="C765" s="28"/>
      <c r="D765" s="128"/>
      <c r="E765" s="129"/>
    </row>
    <row r="766" spans="3:5" ht="20.100000000000001" customHeight="1">
      <c r="C766" s="28"/>
      <c r="D766" s="128"/>
      <c r="E766" s="129"/>
    </row>
    <row r="767" spans="3:5" ht="20.100000000000001" customHeight="1">
      <c r="C767" s="28"/>
      <c r="D767" s="128"/>
      <c r="E767" s="129"/>
    </row>
    <row r="768" spans="3:5" ht="20.100000000000001" customHeight="1">
      <c r="C768" s="28"/>
      <c r="D768" s="128"/>
      <c r="E768" s="129"/>
    </row>
    <row r="769" spans="3:5" ht="20.100000000000001" customHeight="1">
      <c r="C769" s="28"/>
      <c r="D769" s="128"/>
      <c r="E769" s="129"/>
    </row>
    <row r="770" spans="3:5" ht="20.100000000000001" customHeight="1">
      <c r="C770" s="28"/>
      <c r="D770" s="128"/>
      <c r="E770" s="129"/>
    </row>
    <row r="771" spans="3:5" ht="20.100000000000001" customHeight="1">
      <c r="C771" s="28"/>
      <c r="D771" s="128"/>
      <c r="E771" s="129"/>
    </row>
    <row r="772" spans="3:5" ht="20.100000000000001" customHeight="1">
      <c r="C772" s="28"/>
      <c r="D772" s="128"/>
      <c r="E772" s="129"/>
    </row>
    <row r="773" spans="3:5" ht="20.100000000000001" customHeight="1">
      <c r="C773" s="28"/>
      <c r="D773" s="128"/>
      <c r="E773" s="129"/>
    </row>
    <row r="774" spans="3:5" ht="20.100000000000001" customHeight="1">
      <c r="C774" s="28"/>
      <c r="D774" s="128"/>
      <c r="E774" s="129"/>
    </row>
    <row r="775" spans="3:5" ht="20.100000000000001" customHeight="1">
      <c r="C775" s="28"/>
      <c r="D775" s="128"/>
      <c r="E775" s="129"/>
    </row>
    <row r="776" spans="3:5" ht="20.100000000000001" customHeight="1">
      <c r="C776" s="28"/>
      <c r="D776" s="128"/>
      <c r="E776" s="129"/>
    </row>
    <row r="777" spans="3:5" ht="20.100000000000001" customHeight="1">
      <c r="C777" s="28"/>
      <c r="D777" s="128"/>
      <c r="E777" s="129"/>
    </row>
    <row r="778" spans="3:5" ht="20.100000000000001" customHeight="1">
      <c r="C778" s="28"/>
      <c r="D778" s="128"/>
      <c r="E778" s="129"/>
    </row>
    <row r="779" spans="3:5" ht="20.100000000000001" customHeight="1">
      <c r="C779" s="28"/>
      <c r="D779" s="128"/>
      <c r="E779" s="129"/>
    </row>
    <row r="780" spans="3:5" ht="20.100000000000001" customHeight="1">
      <c r="C780" s="28"/>
      <c r="D780" s="128"/>
      <c r="E780" s="129"/>
    </row>
    <row r="781" spans="3:5" ht="20.100000000000001" customHeight="1">
      <c r="C781" s="28"/>
      <c r="D781" s="128"/>
      <c r="E781" s="129"/>
    </row>
    <row r="782" spans="3:5" ht="20.100000000000001" customHeight="1">
      <c r="C782" s="28"/>
      <c r="D782" s="128"/>
      <c r="E782" s="129"/>
    </row>
    <row r="783" spans="3:5" ht="20.100000000000001" customHeight="1">
      <c r="C783" s="28"/>
      <c r="D783" s="128"/>
      <c r="E783" s="129"/>
    </row>
    <row r="784" spans="3:5" ht="20.100000000000001" customHeight="1">
      <c r="C784" s="28"/>
      <c r="D784" s="128"/>
      <c r="E784" s="129"/>
    </row>
    <row r="785" spans="3:5" ht="20.100000000000001" customHeight="1">
      <c r="C785" s="28"/>
      <c r="D785" s="128"/>
      <c r="E785" s="129"/>
    </row>
    <row r="786" spans="3:5" ht="20.100000000000001" customHeight="1">
      <c r="C786" s="28"/>
      <c r="D786" s="128"/>
      <c r="E786" s="129"/>
    </row>
    <row r="787" spans="3:5" ht="20.100000000000001" customHeight="1">
      <c r="C787" s="28"/>
      <c r="D787" s="128"/>
      <c r="E787" s="129"/>
    </row>
    <row r="788" spans="3:5" ht="20.100000000000001" customHeight="1">
      <c r="C788" s="28"/>
      <c r="D788" s="128"/>
      <c r="E788" s="129"/>
    </row>
    <row r="789" spans="3:5" ht="20.100000000000001" customHeight="1">
      <c r="C789" s="28"/>
      <c r="D789" s="128"/>
      <c r="E789" s="129"/>
    </row>
    <row r="790" spans="3:5" ht="20.100000000000001" customHeight="1">
      <c r="C790" s="28"/>
      <c r="D790" s="128"/>
      <c r="E790" s="129"/>
    </row>
    <row r="791" spans="3:5" ht="20.100000000000001" customHeight="1">
      <c r="C791" s="28"/>
      <c r="D791" s="128"/>
      <c r="E791" s="129"/>
    </row>
    <row r="792" spans="3:5" ht="20.100000000000001" customHeight="1">
      <c r="C792" s="28"/>
      <c r="D792" s="128"/>
      <c r="E792" s="129"/>
    </row>
    <row r="793" spans="3:5" ht="20.100000000000001" customHeight="1">
      <c r="C793" s="28"/>
      <c r="D793" s="128"/>
      <c r="E793" s="129"/>
    </row>
    <row r="794" spans="3:5" ht="20.100000000000001" customHeight="1">
      <c r="C794" s="28"/>
      <c r="D794" s="128"/>
      <c r="E794" s="129"/>
    </row>
    <row r="795" spans="3:5" ht="20.100000000000001" customHeight="1">
      <c r="C795" s="28"/>
      <c r="D795" s="128"/>
      <c r="E795" s="129"/>
    </row>
    <row r="796" spans="3:5" ht="20.100000000000001" customHeight="1">
      <c r="C796" s="28"/>
      <c r="D796" s="128"/>
      <c r="E796" s="129"/>
    </row>
    <row r="797" spans="3:5" ht="20.100000000000001" customHeight="1">
      <c r="C797" s="28"/>
      <c r="D797" s="128"/>
      <c r="E797" s="129"/>
    </row>
    <row r="798" spans="3:5" ht="20.100000000000001" customHeight="1">
      <c r="C798" s="28"/>
      <c r="D798" s="128"/>
      <c r="E798" s="129"/>
    </row>
    <row r="799" spans="3:5" ht="20.100000000000001" customHeight="1">
      <c r="C799" s="28"/>
      <c r="D799" s="128"/>
      <c r="E799" s="129"/>
    </row>
    <row r="800" spans="3:5" ht="20.100000000000001" customHeight="1">
      <c r="C800" s="28"/>
      <c r="D800" s="128"/>
      <c r="E800" s="129"/>
    </row>
    <row r="801" spans="3:5" ht="20.100000000000001" customHeight="1">
      <c r="C801" s="28"/>
      <c r="D801" s="128"/>
      <c r="E801" s="129"/>
    </row>
    <row r="802" spans="3:5" ht="20.100000000000001" customHeight="1">
      <c r="C802" s="28"/>
      <c r="D802" s="128"/>
      <c r="E802" s="129"/>
    </row>
    <row r="803" spans="3:5" ht="20.100000000000001" customHeight="1">
      <c r="C803" s="28"/>
      <c r="D803" s="128"/>
      <c r="E803" s="129"/>
    </row>
    <row r="804" spans="3:5" ht="20.100000000000001" customHeight="1">
      <c r="C804" s="28"/>
      <c r="D804" s="128"/>
      <c r="E804" s="129"/>
    </row>
    <row r="805" spans="3:5" ht="20.100000000000001" customHeight="1">
      <c r="C805" s="28"/>
      <c r="D805" s="128"/>
      <c r="E805" s="129"/>
    </row>
    <row r="806" spans="3:5" ht="20.100000000000001" customHeight="1">
      <c r="C806" s="28"/>
      <c r="D806" s="128"/>
      <c r="E806" s="129"/>
    </row>
    <row r="807" spans="3:5" ht="20.100000000000001" customHeight="1">
      <c r="C807" s="28"/>
      <c r="D807" s="128"/>
      <c r="E807" s="129"/>
    </row>
    <row r="808" spans="3:5" ht="20.100000000000001" customHeight="1">
      <c r="C808" s="28"/>
      <c r="D808" s="128"/>
      <c r="E808" s="129"/>
    </row>
    <row r="809" spans="3:5" ht="20.100000000000001" customHeight="1">
      <c r="C809" s="28"/>
      <c r="D809" s="128"/>
      <c r="E809" s="129"/>
    </row>
    <row r="810" spans="3:5" ht="20.100000000000001" customHeight="1">
      <c r="C810" s="28"/>
      <c r="D810" s="128"/>
      <c r="E810" s="129"/>
    </row>
    <row r="811" spans="3:5" ht="20.100000000000001" customHeight="1">
      <c r="C811" s="28"/>
      <c r="D811" s="128"/>
      <c r="E811" s="129"/>
    </row>
    <row r="812" spans="3:5" ht="20.100000000000001" customHeight="1">
      <c r="C812" s="28"/>
      <c r="D812" s="128"/>
      <c r="E812" s="129"/>
    </row>
    <row r="813" spans="3:5" ht="20.100000000000001" customHeight="1">
      <c r="C813" s="28"/>
      <c r="D813" s="128"/>
      <c r="E813" s="129"/>
    </row>
    <row r="814" spans="3:5" ht="20.100000000000001" customHeight="1">
      <c r="C814" s="28"/>
      <c r="D814" s="128"/>
      <c r="E814" s="129"/>
    </row>
    <row r="815" spans="3:5" ht="20.100000000000001" customHeight="1">
      <c r="C815" s="28"/>
      <c r="D815" s="128"/>
      <c r="E815" s="129"/>
    </row>
    <row r="816" spans="3:5" ht="20.100000000000001" customHeight="1">
      <c r="C816" s="28"/>
      <c r="D816" s="128"/>
      <c r="E816" s="129"/>
    </row>
    <row r="817" spans="3:5" ht="20.100000000000001" customHeight="1">
      <c r="C817" s="28"/>
      <c r="D817" s="128"/>
      <c r="E817" s="129"/>
    </row>
    <row r="818" spans="3:5" ht="20.100000000000001" customHeight="1">
      <c r="C818" s="28"/>
      <c r="D818" s="128"/>
      <c r="E818" s="129"/>
    </row>
    <row r="819" spans="3:5" ht="20.100000000000001" customHeight="1">
      <c r="C819" s="28"/>
      <c r="D819" s="128"/>
      <c r="E819" s="129"/>
    </row>
    <row r="820" spans="3:5" ht="20.100000000000001" customHeight="1">
      <c r="C820" s="28"/>
      <c r="D820" s="128"/>
      <c r="E820" s="129"/>
    </row>
    <row r="821" spans="3:5" ht="20.100000000000001" customHeight="1">
      <c r="C821" s="28"/>
      <c r="D821" s="128"/>
      <c r="E821" s="129"/>
    </row>
    <row r="822" spans="3:5" ht="20.100000000000001" customHeight="1">
      <c r="C822" s="28"/>
      <c r="D822" s="128"/>
      <c r="E822" s="129"/>
    </row>
    <row r="823" spans="3:5" ht="20.100000000000001" customHeight="1">
      <c r="C823" s="28"/>
      <c r="D823" s="128"/>
      <c r="E823" s="129"/>
    </row>
    <row r="824" spans="3:5" ht="20.100000000000001" customHeight="1">
      <c r="C824" s="28"/>
      <c r="D824" s="128"/>
      <c r="E824" s="129"/>
    </row>
    <row r="825" spans="3:5" ht="20.100000000000001" customHeight="1">
      <c r="C825" s="28"/>
      <c r="D825" s="128"/>
      <c r="E825" s="129"/>
    </row>
    <row r="826" spans="3:5" ht="20.100000000000001" customHeight="1">
      <c r="C826" s="28"/>
      <c r="D826" s="128"/>
      <c r="E826" s="129"/>
    </row>
    <row r="827" spans="3:5" ht="20.100000000000001" customHeight="1">
      <c r="C827" s="28"/>
      <c r="D827" s="128"/>
      <c r="E827" s="129"/>
    </row>
    <row r="828" spans="3:5" ht="20.100000000000001" customHeight="1">
      <c r="C828" s="28"/>
      <c r="D828" s="128"/>
      <c r="E828" s="129"/>
    </row>
    <row r="829" spans="3:5" ht="20.100000000000001" customHeight="1">
      <c r="C829" s="28"/>
      <c r="D829" s="128"/>
      <c r="E829" s="129"/>
    </row>
    <row r="830" spans="3:5" ht="20.100000000000001" customHeight="1">
      <c r="C830" s="28"/>
      <c r="D830" s="128"/>
      <c r="E830" s="129"/>
    </row>
    <row r="831" spans="3:5" ht="20.100000000000001" customHeight="1">
      <c r="C831" s="28"/>
      <c r="D831" s="128"/>
      <c r="E831" s="129"/>
    </row>
    <row r="832" spans="3:5" ht="20.100000000000001" customHeight="1">
      <c r="C832" s="28"/>
      <c r="D832" s="128"/>
      <c r="E832" s="129"/>
    </row>
    <row r="833" spans="3:5" ht="20.100000000000001" customHeight="1">
      <c r="C833" s="28"/>
      <c r="D833" s="128"/>
      <c r="E833" s="129"/>
    </row>
    <row r="834" spans="3:5" ht="20.100000000000001" customHeight="1">
      <c r="C834" s="28"/>
      <c r="D834" s="128"/>
      <c r="E834" s="129"/>
    </row>
    <row r="835" spans="3:5" ht="20.100000000000001" customHeight="1">
      <c r="C835" s="28"/>
      <c r="D835" s="128"/>
      <c r="E835" s="129"/>
    </row>
    <row r="836" spans="3:5" ht="20.100000000000001" customHeight="1">
      <c r="C836" s="28"/>
      <c r="D836" s="128"/>
      <c r="E836" s="129"/>
    </row>
    <row r="837" spans="3:5" ht="20.100000000000001" customHeight="1">
      <c r="C837" s="28"/>
      <c r="D837" s="128"/>
      <c r="E837" s="129"/>
    </row>
    <row r="838" spans="3:5" ht="20.100000000000001" customHeight="1">
      <c r="C838" s="28"/>
      <c r="D838" s="128"/>
      <c r="E838" s="129"/>
    </row>
    <row r="839" spans="3:5" ht="20.100000000000001" customHeight="1">
      <c r="C839" s="28"/>
      <c r="D839" s="128"/>
      <c r="E839" s="129"/>
    </row>
    <row r="840" spans="3:5" ht="20.100000000000001" customHeight="1">
      <c r="C840" s="28"/>
      <c r="D840" s="128"/>
      <c r="E840" s="129"/>
    </row>
    <row r="841" spans="3:5" ht="20.100000000000001" customHeight="1">
      <c r="C841" s="28"/>
      <c r="D841" s="128"/>
      <c r="E841" s="129"/>
    </row>
    <row r="842" spans="3:5" ht="20.100000000000001" customHeight="1">
      <c r="C842" s="28"/>
      <c r="D842" s="128"/>
      <c r="E842" s="129"/>
    </row>
    <row r="843" spans="3:5" ht="20.100000000000001" customHeight="1">
      <c r="C843" s="28"/>
      <c r="D843" s="128"/>
      <c r="E843" s="129"/>
    </row>
    <row r="844" spans="3:5" ht="20.100000000000001" customHeight="1">
      <c r="C844" s="28"/>
      <c r="D844" s="128"/>
      <c r="E844" s="129"/>
    </row>
    <row r="845" spans="3:5" ht="20.100000000000001" customHeight="1">
      <c r="C845" s="28"/>
      <c r="D845" s="128"/>
      <c r="E845" s="129"/>
    </row>
    <row r="846" spans="3:5" ht="20.100000000000001" customHeight="1">
      <c r="C846" s="28"/>
      <c r="D846" s="128"/>
      <c r="E846" s="129"/>
    </row>
    <row r="847" spans="3:5" ht="20.100000000000001" customHeight="1">
      <c r="C847" s="28"/>
      <c r="D847" s="128"/>
      <c r="E847" s="129"/>
    </row>
    <row r="848" spans="3:5" ht="20.100000000000001" customHeight="1">
      <c r="C848" s="28"/>
      <c r="D848" s="128"/>
      <c r="E848" s="129"/>
    </row>
    <row r="849" spans="3:5" ht="20.100000000000001" customHeight="1">
      <c r="C849" s="28"/>
      <c r="D849" s="128"/>
      <c r="E849" s="129"/>
    </row>
    <row r="850" spans="3:5" ht="20.100000000000001" customHeight="1">
      <c r="C850" s="28"/>
      <c r="D850" s="128"/>
      <c r="E850" s="129"/>
    </row>
    <row r="851" spans="3:5" ht="20.100000000000001" customHeight="1">
      <c r="C851" s="28"/>
      <c r="D851" s="128"/>
      <c r="E851" s="129"/>
    </row>
    <row r="852" spans="3:5" ht="20.100000000000001" customHeight="1">
      <c r="C852" s="28"/>
      <c r="D852" s="128"/>
      <c r="E852" s="129"/>
    </row>
    <row r="853" spans="3:5" ht="20.100000000000001" customHeight="1">
      <c r="C853" s="28"/>
      <c r="D853" s="128"/>
      <c r="E853" s="129"/>
    </row>
    <row r="854" spans="3:5" ht="20.100000000000001" customHeight="1">
      <c r="C854" s="28"/>
      <c r="D854" s="128"/>
      <c r="E854" s="129"/>
    </row>
    <row r="855" spans="3:5" ht="20.100000000000001" customHeight="1">
      <c r="C855" s="28"/>
      <c r="D855" s="128"/>
      <c r="E855" s="129"/>
    </row>
    <row r="856" spans="3:5" ht="20.100000000000001" customHeight="1">
      <c r="C856" s="28"/>
      <c r="D856" s="128"/>
      <c r="E856" s="129"/>
    </row>
    <row r="857" spans="3:5" ht="20.100000000000001" customHeight="1">
      <c r="C857" s="28"/>
      <c r="D857" s="128"/>
      <c r="E857" s="129"/>
    </row>
    <row r="858" spans="3:5" ht="20.100000000000001" customHeight="1">
      <c r="C858" s="28"/>
      <c r="D858" s="128"/>
      <c r="E858" s="129"/>
    </row>
    <row r="859" spans="3:5" ht="20.100000000000001" customHeight="1">
      <c r="C859" s="28"/>
      <c r="D859" s="128"/>
      <c r="E859" s="129"/>
    </row>
    <row r="860" spans="3:5" ht="20.100000000000001" customHeight="1">
      <c r="C860" s="28"/>
      <c r="D860" s="128"/>
      <c r="E860" s="129"/>
    </row>
    <row r="861" spans="3:5" ht="20.100000000000001" customHeight="1">
      <c r="C861" s="28"/>
      <c r="D861" s="128"/>
      <c r="E861" s="129"/>
    </row>
    <row r="862" spans="3:5" ht="20.100000000000001" customHeight="1">
      <c r="C862" s="28"/>
      <c r="D862" s="128"/>
      <c r="E862" s="129"/>
    </row>
    <row r="863" spans="3:5" ht="20.100000000000001" customHeight="1">
      <c r="C863" s="28"/>
      <c r="D863" s="128"/>
      <c r="E863" s="129"/>
    </row>
    <row r="864" spans="3:5" ht="20.100000000000001" customHeight="1">
      <c r="C864" s="28"/>
      <c r="D864" s="128"/>
      <c r="E864" s="129"/>
    </row>
    <row r="865" spans="3:5" ht="20.100000000000001" customHeight="1">
      <c r="C865" s="28"/>
      <c r="D865" s="128"/>
      <c r="E865" s="129"/>
    </row>
    <row r="866" spans="3:5" ht="20.100000000000001" customHeight="1">
      <c r="C866" s="28"/>
      <c r="D866" s="128"/>
      <c r="E866" s="129"/>
    </row>
    <row r="867" spans="3:5" ht="20.100000000000001" customHeight="1">
      <c r="C867" s="28"/>
      <c r="D867" s="128"/>
      <c r="E867" s="129"/>
    </row>
    <row r="868" spans="3:5" ht="20.100000000000001" customHeight="1">
      <c r="C868" s="28"/>
      <c r="D868" s="128"/>
      <c r="E868" s="129"/>
    </row>
    <row r="869" spans="3:5" ht="20.100000000000001" customHeight="1">
      <c r="C869" s="28"/>
      <c r="D869" s="128"/>
      <c r="E869" s="129"/>
    </row>
    <row r="870" spans="3:5" ht="20.100000000000001" customHeight="1">
      <c r="C870" s="28"/>
      <c r="D870" s="128"/>
      <c r="E870" s="129"/>
    </row>
    <row r="871" spans="3:5" ht="20.100000000000001" customHeight="1">
      <c r="C871" s="28"/>
      <c r="D871" s="128"/>
      <c r="E871" s="129"/>
    </row>
    <row r="872" spans="3:5" ht="20.100000000000001" customHeight="1">
      <c r="C872" s="28"/>
      <c r="D872" s="128"/>
      <c r="E872" s="129"/>
    </row>
    <row r="873" spans="3:5" ht="20.100000000000001" customHeight="1">
      <c r="C873" s="28"/>
      <c r="D873" s="128"/>
      <c r="E873" s="129"/>
    </row>
    <row r="874" spans="3:5" ht="20.100000000000001" customHeight="1">
      <c r="C874" s="28"/>
      <c r="D874" s="128"/>
      <c r="E874" s="129"/>
    </row>
    <row r="875" spans="3:5" ht="20.100000000000001" customHeight="1">
      <c r="C875" s="28"/>
      <c r="D875" s="128"/>
      <c r="E875" s="129"/>
    </row>
    <row r="876" spans="3:5" ht="20.100000000000001" customHeight="1">
      <c r="C876" s="28"/>
      <c r="D876" s="128"/>
      <c r="E876" s="129"/>
    </row>
    <row r="877" spans="3:5" ht="20.100000000000001" customHeight="1">
      <c r="C877" s="28"/>
      <c r="D877" s="128"/>
      <c r="E877" s="129"/>
    </row>
    <row r="878" spans="3:5" ht="20.100000000000001" customHeight="1">
      <c r="C878" s="28"/>
      <c r="D878" s="128"/>
      <c r="E878" s="129"/>
    </row>
    <row r="879" spans="3:5" ht="20.100000000000001" customHeight="1">
      <c r="C879" s="28"/>
      <c r="D879" s="128"/>
      <c r="E879" s="129"/>
    </row>
    <row r="880" spans="3:5" ht="20.100000000000001" customHeight="1">
      <c r="C880" s="28"/>
      <c r="D880" s="128"/>
      <c r="E880" s="129"/>
    </row>
    <row r="881" spans="3:5" ht="20.100000000000001" customHeight="1">
      <c r="C881" s="28"/>
      <c r="D881" s="128"/>
      <c r="E881" s="129"/>
    </row>
    <row r="882" spans="3:5" ht="20.100000000000001" customHeight="1">
      <c r="C882" s="28"/>
      <c r="D882" s="128"/>
      <c r="E882" s="129"/>
    </row>
    <row r="883" spans="3:5" ht="20.100000000000001" customHeight="1">
      <c r="C883" s="28"/>
      <c r="D883" s="128"/>
      <c r="E883" s="129"/>
    </row>
    <row r="884" spans="3:5" ht="20.100000000000001" customHeight="1">
      <c r="C884" s="28"/>
      <c r="D884" s="128"/>
      <c r="E884" s="129"/>
    </row>
    <row r="885" spans="3:5" ht="20.100000000000001" customHeight="1">
      <c r="C885" s="28"/>
      <c r="D885" s="128"/>
      <c r="E885" s="129"/>
    </row>
    <row r="886" spans="3:5" ht="20.100000000000001" customHeight="1">
      <c r="C886" s="28"/>
      <c r="D886" s="128"/>
      <c r="E886" s="129"/>
    </row>
    <row r="887" spans="3:5" ht="20.100000000000001" customHeight="1">
      <c r="C887" s="28"/>
      <c r="D887" s="128"/>
      <c r="E887" s="129"/>
    </row>
    <row r="888" spans="3:5" ht="20.100000000000001" customHeight="1">
      <c r="C888" s="28"/>
      <c r="D888" s="128"/>
      <c r="E888" s="129"/>
    </row>
    <row r="889" spans="3:5" ht="20.100000000000001" customHeight="1">
      <c r="C889" s="28"/>
      <c r="D889" s="128"/>
      <c r="E889" s="129"/>
    </row>
    <row r="890" spans="3:5" ht="20.100000000000001" customHeight="1">
      <c r="C890" s="28"/>
      <c r="D890" s="128"/>
      <c r="E890" s="129"/>
    </row>
    <row r="891" spans="3:5" ht="20.100000000000001" customHeight="1">
      <c r="C891" s="28"/>
      <c r="D891" s="128"/>
      <c r="E891" s="129"/>
    </row>
    <row r="892" spans="3:5" ht="20.100000000000001" customHeight="1">
      <c r="C892" s="28"/>
      <c r="D892" s="128"/>
      <c r="E892" s="129"/>
    </row>
    <row r="893" spans="3:5" ht="20.100000000000001" customHeight="1">
      <c r="C893" s="28"/>
      <c r="D893" s="128"/>
      <c r="E893" s="129"/>
    </row>
    <row r="894" spans="3:5" ht="20.100000000000001" customHeight="1">
      <c r="C894" s="28"/>
      <c r="D894" s="128"/>
      <c r="E894" s="129"/>
    </row>
    <row r="895" spans="3:5" ht="20.100000000000001" customHeight="1">
      <c r="C895" s="28"/>
      <c r="D895" s="128"/>
      <c r="E895" s="129"/>
    </row>
    <row r="896" spans="3:5" ht="20.100000000000001" customHeight="1">
      <c r="C896" s="28"/>
      <c r="D896" s="128"/>
      <c r="E896" s="129"/>
    </row>
    <row r="897" spans="3:5" ht="20.100000000000001" customHeight="1">
      <c r="C897" s="28"/>
      <c r="D897" s="128"/>
      <c r="E897" s="129"/>
    </row>
    <row r="898" spans="3:5" ht="20.100000000000001" customHeight="1">
      <c r="C898" s="28"/>
      <c r="D898" s="128"/>
      <c r="E898" s="129"/>
    </row>
    <row r="899" spans="3:5" ht="20.100000000000001" customHeight="1">
      <c r="C899" s="28"/>
      <c r="D899" s="128"/>
      <c r="E899" s="129"/>
    </row>
    <row r="900" spans="3:5" ht="20.100000000000001" customHeight="1">
      <c r="C900" s="28"/>
      <c r="D900" s="128"/>
      <c r="E900" s="129"/>
    </row>
    <row r="901" spans="3:5" ht="20.100000000000001" customHeight="1">
      <c r="C901" s="28"/>
      <c r="D901" s="128"/>
      <c r="E901" s="129"/>
    </row>
    <row r="902" spans="3:5" ht="20.100000000000001" customHeight="1">
      <c r="C902" s="28"/>
      <c r="D902" s="128"/>
      <c r="E902" s="129"/>
    </row>
    <row r="903" spans="3:5" ht="20.100000000000001" customHeight="1">
      <c r="C903" s="28"/>
      <c r="D903" s="128"/>
      <c r="E903" s="129"/>
    </row>
    <row r="904" spans="3:5" ht="20.100000000000001" customHeight="1">
      <c r="C904" s="28"/>
      <c r="D904" s="128"/>
      <c r="E904" s="129"/>
    </row>
    <row r="905" spans="3:5" ht="20.100000000000001" customHeight="1">
      <c r="C905" s="28"/>
      <c r="D905" s="128"/>
      <c r="E905" s="129"/>
    </row>
    <row r="906" spans="3:5" ht="20.100000000000001" customHeight="1">
      <c r="C906" s="28"/>
      <c r="D906" s="128"/>
      <c r="E906" s="129"/>
    </row>
    <row r="907" spans="3:5" ht="20.100000000000001" customHeight="1">
      <c r="C907" s="28"/>
      <c r="D907" s="128"/>
      <c r="E907" s="129"/>
    </row>
    <row r="908" spans="3:5" ht="20.100000000000001" customHeight="1">
      <c r="C908" s="28"/>
      <c r="D908" s="128"/>
      <c r="E908" s="129"/>
    </row>
    <row r="909" spans="3:5" ht="20.100000000000001" customHeight="1">
      <c r="C909" s="28"/>
      <c r="D909" s="128"/>
      <c r="E909" s="129"/>
    </row>
    <row r="910" spans="3:5" ht="20.100000000000001" customHeight="1">
      <c r="C910" s="28"/>
      <c r="D910" s="128"/>
      <c r="E910" s="129"/>
    </row>
    <row r="911" spans="3:5" ht="20.100000000000001" customHeight="1">
      <c r="C911" s="28"/>
      <c r="D911" s="128"/>
      <c r="E911" s="129"/>
    </row>
    <row r="912" spans="3:5" ht="20.100000000000001" customHeight="1">
      <c r="C912" s="28"/>
      <c r="D912" s="128"/>
      <c r="E912" s="129"/>
    </row>
    <row r="913" spans="3:5" ht="20.100000000000001" customHeight="1">
      <c r="C913" s="28"/>
      <c r="D913" s="128"/>
      <c r="E913" s="129"/>
    </row>
    <row r="914" spans="3:5" ht="20.100000000000001" customHeight="1">
      <c r="C914" s="28"/>
      <c r="D914" s="128"/>
      <c r="E914" s="129"/>
    </row>
    <row r="915" spans="3:5" ht="20.100000000000001" customHeight="1">
      <c r="C915" s="28"/>
      <c r="D915" s="128"/>
      <c r="E915" s="129"/>
    </row>
    <row r="916" spans="3:5" ht="20.100000000000001" customHeight="1">
      <c r="C916" s="28"/>
      <c r="D916" s="128"/>
      <c r="E916" s="129"/>
    </row>
    <row r="917" spans="3:5" ht="20.100000000000001" customHeight="1">
      <c r="C917" s="28"/>
      <c r="D917" s="128"/>
      <c r="E917" s="129"/>
    </row>
    <row r="918" spans="3:5" ht="20.100000000000001" customHeight="1">
      <c r="C918" s="28"/>
      <c r="D918" s="128"/>
      <c r="E918" s="129"/>
    </row>
    <row r="919" spans="3:5" ht="20.100000000000001" customHeight="1">
      <c r="C919" s="28"/>
      <c r="D919" s="128"/>
      <c r="E919" s="129"/>
    </row>
    <row r="920" spans="3:5" ht="20.100000000000001" customHeight="1">
      <c r="C920" s="28"/>
      <c r="D920" s="128"/>
      <c r="E920" s="129"/>
    </row>
    <row r="921" spans="3:5" ht="20.100000000000001" customHeight="1">
      <c r="C921" s="28"/>
      <c r="D921" s="128"/>
      <c r="E921" s="129"/>
    </row>
    <row r="922" spans="3:5" ht="20.100000000000001" customHeight="1">
      <c r="C922" s="28"/>
      <c r="D922" s="128"/>
      <c r="E922" s="129"/>
    </row>
    <row r="923" spans="3:5" ht="20.100000000000001" customHeight="1">
      <c r="C923" s="28"/>
      <c r="D923" s="128"/>
      <c r="E923" s="129"/>
    </row>
    <row r="924" spans="3:5" ht="20.100000000000001" customHeight="1">
      <c r="C924" s="28"/>
      <c r="D924" s="128"/>
      <c r="E924" s="129"/>
    </row>
    <row r="925" spans="3:5" ht="20.100000000000001" customHeight="1">
      <c r="C925" s="28"/>
      <c r="D925" s="128"/>
      <c r="E925" s="129"/>
    </row>
    <row r="926" spans="3:5" ht="20.100000000000001" customHeight="1">
      <c r="C926" s="28"/>
      <c r="D926" s="128"/>
      <c r="E926" s="129"/>
    </row>
    <row r="927" spans="3:5" ht="20.100000000000001" customHeight="1">
      <c r="C927" s="28"/>
      <c r="D927" s="128"/>
      <c r="E927" s="129"/>
    </row>
    <row r="928" spans="3:5" ht="20.100000000000001" customHeight="1">
      <c r="C928" s="28"/>
      <c r="D928" s="128"/>
      <c r="E928" s="129"/>
    </row>
    <row r="929" spans="3:5" ht="20.100000000000001" customHeight="1">
      <c r="C929" s="28"/>
      <c r="D929" s="128"/>
      <c r="E929" s="129"/>
    </row>
    <row r="930" spans="3:5" ht="20.100000000000001" customHeight="1">
      <c r="C930" s="28"/>
      <c r="D930" s="128"/>
      <c r="E930" s="129"/>
    </row>
    <row r="931" spans="3:5" ht="20.100000000000001" customHeight="1">
      <c r="C931" s="28"/>
      <c r="D931" s="128"/>
      <c r="E931" s="129"/>
    </row>
    <row r="932" spans="3:5" ht="20.100000000000001" customHeight="1">
      <c r="C932" s="28"/>
      <c r="D932" s="128"/>
      <c r="E932" s="129"/>
    </row>
    <row r="933" spans="3:5" ht="20.100000000000001" customHeight="1">
      <c r="C933" s="28"/>
      <c r="D933" s="128"/>
      <c r="E933" s="129"/>
    </row>
    <row r="934" spans="3:5" ht="20.100000000000001" customHeight="1">
      <c r="C934" s="28"/>
      <c r="D934" s="128"/>
      <c r="E934" s="129"/>
    </row>
    <row r="935" spans="3:5" ht="20.100000000000001" customHeight="1">
      <c r="C935" s="28"/>
      <c r="D935" s="128"/>
      <c r="E935" s="129"/>
    </row>
    <row r="936" spans="3:5" ht="20.100000000000001" customHeight="1">
      <c r="C936" s="28"/>
      <c r="D936" s="128"/>
      <c r="E936" s="129"/>
    </row>
    <row r="937" spans="3:5" ht="20.100000000000001" customHeight="1">
      <c r="C937" s="28"/>
      <c r="D937" s="128"/>
      <c r="E937" s="129"/>
    </row>
    <row r="938" spans="3:5" ht="20.100000000000001" customHeight="1">
      <c r="C938" s="28"/>
      <c r="D938" s="128"/>
      <c r="E938" s="129"/>
    </row>
    <row r="939" spans="3:5" ht="20.100000000000001" customHeight="1">
      <c r="C939" s="28"/>
      <c r="D939" s="128"/>
      <c r="E939" s="129"/>
    </row>
    <row r="940" spans="3:5" ht="20.100000000000001" customHeight="1">
      <c r="C940" s="28"/>
      <c r="D940" s="128"/>
      <c r="E940" s="129"/>
    </row>
    <row r="941" spans="3:5" ht="20.100000000000001" customHeight="1">
      <c r="C941" s="28"/>
      <c r="D941" s="128"/>
      <c r="E941" s="129"/>
    </row>
    <row r="942" spans="3:5" ht="20.100000000000001" customHeight="1">
      <c r="C942" s="28"/>
      <c r="D942" s="128"/>
      <c r="E942" s="129"/>
    </row>
    <row r="943" spans="3:5" ht="20.100000000000001" customHeight="1">
      <c r="C943" s="28"/>
      <c r="D943" s="128"/>
      <c r="E943" s="129"/>
    </row>
    <row r="944" spans="3:5" ht="20.100000000000001" customHeight="1">
      <c r="C944" s="28"/>
      <c r="D944" s="128"/>
      <c r="E944" s="129"/>
    </row>
    <row r="945" spans="3:5" ht="20.100000000000001" customHeight="1">
      <c r="C945" s="28"/>
      <c r="D945" s="128"/>
      <c r="E945" s="129"/>
    </row>
    <row r="946" spans="3:5" ht="20.100000000000001" customHeight="1">
      <c r="C946" s="28"/>
      <c r="D946" s="128"/>
      <c r="E946" s="129"/>
    </row>
    <row r="947" spans="3:5" ht="20.100000000000001" customHeight="1">
      <c r="C947" s="28"/>
      <c r="D947" s="128"/>
      <c r="E947" s="129"/>
    </row>
    <row r="948" spans="3:5" ht="20.100000000000001" customHeight="1">
      <c r="C948" s="28"/>
      <c r="D948" s="128"/>
      <c r="E948" s="129"/>
    </row>
    <row r="949" spans="3:5" ht="20.100000000000001" customHeight="1">
      <c r="C949" s="28"/>
      <c r="D949" s="128"/>
      <c r="E949" s="129"/>
    </row>
    <row r="950" spans="3:5" ht="20.100000000000001" customHeight="1">
      <c r="C950" s="28"/>
      <c r="D950" s="128"/>
      <c r="E950" s="129"/>
    </row>
    <row r="951" spans="3:5" ht="20.100000000000001" customHeight="1">
      <c r="C951" s="28"/>
      <c r="D951" s="128"/>
      <c r="E951" s="129"/>
    </row>
    <row r="952" spans="3:5" ht="20.100000000000001" customHeight="1">
      <c r="C952" s="28"/>
      <c r="D952" s="128"/>
      <c r="E952" s="129"/>
    </row>
    <row r="953" spans="3:5" ht="20.100000000000001" customHeight="1">
      <c r="C953" s="28"/>
      <c r="D953" s="128"/>
      <c r="E953" s="129"/>
    </row>
    <row r="954" spans="3:5" ht="20.100000000000001" customHeight="1">
      <c r="C954" s="28"/>
      <c r="D954" s="128"/>
      <c r="E954" s="129"/>
    </row>
    <row r="955" spans="3:5" ht="20.100000000000001" customHeight="1">
      <c r="C955" s="28"/>
      <c r="D955" s="128"/>
      <c r="E955" s="129"/>
    </row>
    <row r="956" spans="3:5" ht="20.100000000000001" customHeight="1">
      <c r="C956" s="28"/>
      <c r="D956" s="128"/>
      <c r="E956" s="129"/>
    </row>
    <row r="957" spans="3:5" ht="20.100000000000001" customHeight="1">
      <c r="C957" s="28"/>
      <c r="D957" s="128"/>
      <c r="E957" s="129"/>
    </row>
    <row r="958" spans="3:5" ht="20.100000000000001" customHeight="1">
      <c r="C958" s="28"/>
      <c r="D958" s="128"/>
      <c r="E958" s="129"/>
    </row>
    <row r="959" spans="3:5" ht="20.100000000000001" customHeight="1">
      <c r="C959" s="28"/>
      <c r="D959" s="128"/>
      <c r="E959" s="129"/>
    </row>
    <row r="960" spans="3:5" ht="20.100000000000001" customHeight="1">
      <c r="C960" s="28"/>
      <c r="D960" s="128"/>
      <c r="E960" s="129"/>
    </row>
    <row r="961" spans="3:5" ht="20.100000000000001" customHeight="1">
      <c r="C961" s="28"/>
      <c r="D961" s="128"/>
      <c r="E961" s="129"/>
    </row>
    <row r="962" spans="3:5" ht="20.100000000000001" customHeight="1">
      <c r="C962" s="28"/>
      <c r="D962" s="128"/>
      <c r="E962" s="129"/>
    </row>
    <row r="963" spans="3:5" ht="20.100000000000001" customHeight="1">
      <c r="C963" s="28"/>
      <c r="D963" s="128"/>
      <c r="E963" s="129"/>
    </row>
    <row r="964" spans="3:5" ht="20.100000000000001" customHeight="1">
      <c r="C964" s="28"/>
      <c r="D964" s="128"/>
      <c r="E964" s="129"/>
    </row>
    <row r="965" spans="3:5" ht="20.100000000000001" customHeight="1">
      <c r="C965" s="28"/>
      <c r="D965" s="128"/>
      <c r="E965" s="129"/>
    </row>
    <row r="966" spans="3:5" ht="20.100000000000001" customHeight="1">
      <c r="C966" s="28"/>
      <c r="D966" s="128"/>
      <c r="E966" s="129"/>
    </row>
    <row r="967" spans="3:5" ht="20.100000000000001" customHeight="1">
      <c r="C967" s="28"/>
      <c r="D967" s="128"/>
      <c r="E967" s="129"/>
    </row>
    <row r="968" spans="3:5" ht="20.100000000000001" customHeight="1">
      <c r="C968" s="28"/>
      <c r="D968" s="128"/>
      <c r="E968" s="129"/>
    </row>
    <row r="969" spans="3:5" ht="20.100000000000001" customHeight="1">
      <c r="C969" s="28"/>
      <c r="D969" s="128"/>
      <c r="E969" s="129"/>
    </row>
    <row r="970" spans="3:5" ht="20.100000000000001" customHeight="1">
      <c r="C970" s="28"/>
      <c r="D970" s="128"/>
      <c r="E970" s="129"/>
    </row>
    <row r="971" spans="3:5" ht="20.100000000000001" customHeight="1">
      <c r="C971" s="28"/>
      <c r="D971" s="128"/>
      <c r="E971" s="129"/>
    </row>
    <row r="972" spans="3:5" ht="20.100000000000001" customHeight="1">
      <c r="C972" s="28"/>
      <c r="D972" s="128"/>
      <c r="E972" s="129"/>
    </row>
    <row r="973" spans="3:5" ht="20.100000000000001" customHeight="1">
      <c r="C973" s="28"/>
      <c r="D973" s="128"/>
      <c r="E973" s="129"/>
    </row>
    <row r="974" spans="3:5" ht="20.100000000000001" customHeight="1">
      <c r="C974" s="28"/>
      <c r="D974" s="128"/>
      <c r="E974" s="129"/>
    </row>
    <row r="975" spans="3:5" ht="20.100000000000001" customHeight="1">
      <c r="C975" s="28"/>
      <c r="D975" s="128"/>
      <c r="E975" s="129"/>
    </row>
    <row r="976" spans="3:5" ht="20.100000000000001" customHeight="1">
      <c r="C976" s="28"/>
      <c r="D976" s="128"/>
      <c r="E976" s="129"/>
    </row>
    <row r="977" spans="3:5" ht="20.100000000000001" customHeight="1">
      <c r="C977" s="28"/>
      <c r="D977" s="128"/>
      <c r="E977" s="129"/>
    </row>
    <row r="978" spans="3:5" ht="20.100000000000001" customHeight="1">
      <c r="C978" s="28"/>
      <c r="D978" s="128"/>
      <c r="E978" s="129"/>
    </row>
    <row r="979" spans="3:5" ht="20.100000000000001" customHeight="1">
      <c r="C979" s="28"/>
      <c r="D979" s="128"/>
      <c r="E979" s="129"/>
    </row>
    <row r="980" spans="3:5" ht="20.100000000000001" customHeight="1">
      <c r="C980" s="28"/>
      <c r="D980" s="128"/>
      <c r="E980" s="129"/>
    </row>
    <row r="981" spans="3:5" ht="20.100000000000001" customHeight="1">
      <c r="C981" s="28"/>
      <c r="D981" s="128"/>
      <c r="E981" s="129"/>
    </row>
    <row r="982" spans="3:5" ht="20.100000000000001" customHeight="1">
      <c r="C982" s="28"/>
      <c r="D982" s="128"/>
      <c r="E982" s="129"/>
    </row>
    <row r="983" spans="3:5" ht="20.100000000000001" customHeight="1">
      <c r="C983" s="28"/>
      <c r="D983" s="128"/>
      <c r="E983" s="129"/>
    </row>
    <row r="984" spans="3:5" ht="20.100000000000001" customHeight="1">
      <c r="C984" s="28"/>
      <c r="D984" s="128"/>
      <c r="E984" s="129"/>
    </row>
    <row r="985" spans="3:5" ht="20.100000000000001" customHeight="1">
      <c r="C985" s="28"/>
      <c r="D985" s="128"/>
      <c r="E985" s="129"/>
    </row>
    <row r="986" spans="3:5" ht="20.100000000000001" customHeight="1">
      <c r="C986" s="28"/>
      <c r="D986" s="128"/>
      <c r="E986" s="129"/>
    </row>
    <row r="987" spans="3:5" ht="20.100000000000001" customHeight="1">
      <c r="C987" s="28"/>
      <c r="D987" s="128"/>
      <c r="E987" s="129"/>
    </row>
    <row r="988" spans="3:5" ht="20.100000000000001" customHeight="1">
      <c r="C988" s="28"/>
      <c r="D988" s="128"/>
      <c r="E988" s="129"/>
    </row>
    <row r="989" spans="3:5" ht="20.100000000000001" customHeight="1">
      <c r="C989" s="28"/>
      <c r="D989" s="128"/>
      <c r="E989" s="129"/>
    </row>
    <row r="990" spans="3:5" ht="20.100000000000001" customHeight="1">
      <c r="C990" s="28"/>
      <c r="D990" s="128"/>
      <c r="E990" s="129"/>
    </row>
    <row r="991" spans="3:5" ht="20.100000000000001" customHeight="1">
      <c r="C991" s="28"/>
      <c r="D991" s="128"/>
      <c r="E991" s="129"/>
    </row>
    <row r="992" spans="3:5" ht="20.100000000000001" customHeight="1">
      <c r="C992" s="28"/>
      <c r="D992" s="128"/>
      <c r="E992" s="129"/>
    </row>
    <row r="993" spans="3:5" ht="20.100000000000001" customHeight="1">
      <c r="C993" s="28"/>
      <c r="D993" s="128"/>
      <c r="E993" s="129"/>
    </row>
    <row r="994" spans="3:5" ht="20.100000000000001" customHeight="1">
      <c r="C994" s="28"/>
      <c r="D994" s="128"/>
      <c r="E994" s="129"/>
    </row>
    <row r="995" spans="3:5" ht="20.100000000000001" customHeight="1">
      <c r="C995" s="28"/>
      <c r="D995" s="128"/>
      <c r="E995" s="129"/>
    </row>
    <row r="996" spans="3:5" ht="20.100000000000001" customHeight="1">
      <c r="C996" s="28"/>
      <c r="D996" s="128"/>
      <c r="E996" s="129"/>
    </row>
    <row r="997" spans="3:5" ht="20.100000000000001" customHeight="1">
      <c r="C997" s="28"/>
      <c r="D997" s="128"/>
      <c r="E997" s="129"/>
    </row>
    <row r="998" spans="3:5" ht="20.100000000000001" customHeight="1">
      <c r="C998" s="28"/>
      <c r="D998" s="128"/>
      <c r="E998" s="129"/>
    </row>
    <row r="999" spans="3:5" ht="20.100000000000001" customHeight="1">
      <c r="C999" s="28"/>
      <c r="D999" s="128"/>
      <c r="E999" s="129"/>
    </row>
    <row r="1000" spans="3:5" ht="20.100000000000001" customHeight="1">
      <c r="C1000" s="28"/>
      <c r="D1000" s="128"/>
      <c r="E1000" s="129"/>
    </row>
    <row r="1001" spans="3:5" ht="20.100000000000001" customHeight="1">
      <c r="C1001" s="28"/>
      <c r="D1001" s="128"/>
      <c r="E1001" s="129"/>
    </row>
    <row r="1002" spans="3:5" ht="20.100000000000001" customHeight="1">
      <c r="C1002" s="28"/>
      <c r="D1002" s="128"/>
      <c r="E1002" s="129"/>
    </row>
    <row r="1003" spans="3:5" ht="20.100000000000001" customHeight="1">
      <c r="C1003" s="28"/>
      <c r="D1003" s="128"/>
      <c r="E1003" s="129"/>
    </row>
    <row r="1004" spans="3:5" ht="20.100000000000001" customHeight="1">
      <c r="C1004" s="28"/>
      <c r="D1004" s="128"/>
      <c r="E1004" s="129"/>
    </row>
    <row r="1005" spans="3:5" ht="20.100000000000001" customHeight="1">
      <c r="C1005" s="28"/>
      <c r="D1005" s="128"/>
      <c r="E1005" s="129"/>
    </row>
    <row r="1006" spans="3:5" ht="20.100000000000001" customHeight="1">
      <c r="C1006" s="28"/>
      <c r="D1006" s="128"/>
      <c r="E1006" s="129"/>
    </row>
    <row r="1007" spans="3:5" ht="20.100000000000001" customHeight="1">
      <c r="C1007" s="28"/>
      <c r="D1007" s="128"/>
      <c r="E1007" s="129"/>
    </row>
    <row r="1008" spans="3:5" ht="20.100000000000001" customHeight="1">
      <c r="C1008" s="28"/>
      <c r="D1008" s="128"/>
      <c r="E1008" s="129"/>
    </row>
    <row r="1009" spans="3:5" ht="20.100000000000001" customHeight="1">
      <c r="C1009" s="28"/>
      <c r="D1009" s="128"/>
      <c r="E1009" s="129"/>
    </row>
    <row r="1010" spans="3:5" ht="20.100000000000001" customHeight="1">
      <c r="C1010" s="28"/>
      <c r="D1010" s="128"/>
      <c r="E1010" s="129"/>
    </row>
    <row r="1011" spans="3:5" ht="20.100000000000001" customHeight="1">
      <c r="C1011" s="28"/>
      <c r="D1011" s="128"/>
      <c r="E1011" s="129"/>
    </row>
    <row r="1012" spans="3:5" ht="20.100000000000001" customHeight="1">
      <c r="C1012" s="28"/>
      <c r="D1012" s="128"/>
      <c r="E1012" s="129"/>
    </row>
    <row r="1013" spans="3:5" ht="20.100000000000001" customHeight="1">
      <c r="C1013" s="28"/>
      <c r="D1013" s="128"/>
      <c r="E1013" s="129"/>
    </row>
    <row r="1014" spans="3:5" ht="20.100000000000001" customHeight="1">
      <c r="C1014" s="28"/>
      <c r="D1014" s="128"/>
      <c r="E1014" s="129"/>
    </row>
    <row r="1015" spans="3:5" ht="20.100000000000001" customHeight="1">
      <c r="C1015" s="28"/>
      <c r="D1015" s="128"/>
      <c r="E1015" s="129"/>
    </row>
    <row r="1016" spans="3:5" ht="20.100000000000001" customHeight="1">
      <c r="C1016" s="28"/>
      <c r="D1016" s="128"/>
      <c r="E1016" s="129"/>
    </row>
    <row r="1017" spans="3:5" ht="20.100000000000001" customHeight="1">
      <c r="C1017" s="28"/>
      <c r="D1017" s="128"/>
      <c r="E1017" s="129"/>
    </row>
    <row r="1018" spans="3:5" ht="20.100000000000001" customHeight="1">
      <c r="C1018" s="28"/>
      <c r="D1018" s="128"/>
      <c r="E1018" s="129"/>
    </row>
    <row r="1019" spans="3:5" ht="20.100000000000001" customHeight="1">
      <c r="C1019" s="28"/>
      <c r="D1019" s="128"/>
      <c r="E1019" s="129"/>
    </row>
    <row r="1020" spans="3:5" ht="20.100000000000001" customHeight="1">
      <c r="C1020" s="28"/>
      <c r="D1020" s="128"/>
      <c r="E1020" s="129"/>
    </row>
    <row r="1021" spans="3:5" ht="20.100000000000001" customHeight="1">
      <c r="C1021" s="28"/>
      <c r="D1021" s="128"/>
      <c r="E1021" s="129"/>
    </row>
    <row r="1022" spans="3:5" ht="20.100000000000001" customHeight="1">
      <c r="C1022" s="28"/>
      <c r="D1022" s="128"/>
      <c r="E1022" s="129"/>
    </row>
    <row r="1023" spans="3:5" ht="20.100000000000001" customHeight="1">
      <c r="C1023" s="28"/>
      <c r="D1023" s="128"/>
      <c r="E1023" s="129"/>
    </row>
    <row r="1024" spans="3:5" ht="20.100000000000001" customHeight="1">
      <c r="C1024" s="28"/>
      <c r="D1024" s="128"/>
      <c r="E1024" s="129"/>
    </row>
    <row r="1025" spans="3:5" ht="20.100000000000001" customHeight="1">
      <c r="C1025" s="28"/>
      <c r="D1025" s="128"/>
      <c r="E1025" s="129"/>
    </row>
    <row r="1026" spans="3:5" ht="20.100000000000001" customHeight="1">
      <c r="C1026" s="28"/>
      <c r="D1026" s="128"/>
      <c r="E1026" s="129"/>
    </row>
    <row r="1027" spans="3:5" ht="20.100000000000001" customHeight="1">
      <c r="C1027" s="28"/>
      <c r="D1027" s="128"/>
      <c r="E1027" s="129"/>
    </row>
    <row r="1028" spans="3:5" ht="20.100000000000001" customHeight="1">
      <c r="C1028" s="28"/>
      <c r="D1028" s="128"/>
      <c r="E1028" s="129"/>
    </row>
    <row r="1029" spans="3:5" ht="20.100000000000001" customHeight="1">
      <c r="C1029" s="28"/>
      <c r="D1029" s="128"/>
      <c r="E1029" s="129"/>
    </row>
    <row r="1030" spans="3:5" ht="20.100000000000001" customHeight="1">
      <c r="C1030" s="28"/>
      <c r="D1030" s="128"/>
      <c r="E1030" s="129"/>
    </row>
    <row r="1031" spans="3:5" ht="20.100000000000001" customHeight="1">
      <c r="C1031" s="28"/>
      <c r="D1031" s="128"/>
      <c r="E1031" s="129"/>
    </row>
    <row r="1032" spans="3:5" ht="20.100000000000001" customHeight="1">
      <c r="C1032" s="28"/>
      <c r="D1032" s="128"/>
      <c r="E1032" s="129"/>
    </row>
    <row r="1033" spans="3:5" ht="20.100000000000001" customHeight="1">
      <c r="C1033" s="28"/>
      <c r="D1033" s="128"/>
      <c r="E1033" s="129"/>
    </row>
    <row r="1034" spans="3:5" ht="20.100000000000001" customHeight="1">
      <c r="C1034" s="28"/>
      <c r="D1034" s="128"/>
      <c r="E1034" s="129"/>
    </row>
    <row r="1035" spans="3:5" ht="20.100000000000001" customHeight="1">
      <c r="C1035" s="28"/>
      <c r="D1035" s="128"/>
      <c r="E1035" s="129"/>
    </row>
    <row r="1036" spans="3:5" ht="20.100000000000001" customHeight="1">
      <c r="C1036" s="28"/>
      <c r="D1036" s="128"/>
      <c r="E1036" s="129"/>
    </row>
    <row r="1037" spans="3:5" ht="20.100000000000001" customHeight="1">
      <c r="C1037" s="28"/>
      <c r="D1037" s="128"/>
      <c r="E1037" s="129"/>
    </row>
    <row r="1038" spans="3:5" ht="20.100000000000001" customHeight="1">
      <c r="C1038" s="28"/>
      <c r="D1038" s="128"/>
      <c r="E1038" s="129"/>
    </row>
    <row r="1039" spans="3:5" ht="20.100000000000001" customHeight="1">
      <c r="C1039" s="28"/>
      <c r="D1039" s="128"/>
      <c r="E1039" s="129"/>
    </row>
    <row r="1040" spans="3:5" ht="20.100000000000001" customHeight="1">
      <c r="C1040" s="28"/>
      <c r="D1040" s="128"/>
      <c r="E1040" s="129"/>
    </row>
    <row r="1041" spans="3:5" ht="20.100000000000001" customHeight="1">
      <c r="C1041" s="28"/>
      <c r="D1041" s="128"/>
      <c r="E1041" s="129"/>
    </row>
    <row r="1042" spans="3:5" ht="20.100000000000001" customHeight="1">
      <c r="C1042" s="28"/>
      <c r="D1042" s="128"/>
      <c r="E1042" s="129"/>
    </row>
    <row r="1043" spans="3:5" ht="20.100000000000001" customHeight="1">
      <c r="C1043" s="28"/>
      <c r="D1043" s="128"/>
      <c r="E1043" s="129"/>
    </row>
    <row r="1044" spans="3:5" ht="20.100000000000001" customHeight="1">
      <c r="C1044" s="28"/>
      <c r="D1044" s="128"/>
      <c r="E1044" s="129"/>
    </row>
    <row r="1045" spans="3:5" ht="20.100000000000001" customHeight="1">
      <c r="C1045" s="28"/>
      <c r="D1045" s="128"/>
      <c r="E1045" s="129"/>
    </row>
    <row r="1046" spans="3:5" ht="20.100000000000001" customHeight="1">
      <c r="C1046" s="28"/>
      <c r="D1046" s="128"/>
      <c r="E1046" s="129"/>
    </row>
    <row r="1047" spans="3:5" ht="20.100000000000001" customHeight="1">
      <c r="C1047" s="28"/>
      <c r="D1047" s="128"/>
      <c r="E1047" s="129"/>
    </row>
    <row r="1048" spans="3:5" ht="20.100000000000001" customHeight="1">
      <c r="C1048" s="28"/>
      <c r="D1048" s="128"/>
      <c r="E1048" s="129"/>
    </row>
    <row r="1049" spans="3:5" ht="20.100000000000001" customHeight="1">
      <c r="C1049" s="28"/>
      <c r="D1049" s="128"/>
      <c r="E1049" s="129"/>
    </row>
    <row r="1050" spans="3:5" ht="20.100000000000001" customHeight="1">
      <c r="C1050" s="28"/>
      <c r="D1050" s="128"/>
      <c r="E1050" s="129"/>
    </row>
    <row r="1051" spans="3:5" ht="20.100000000000001" customHeight="1">
      <c r="C1051" s="28"/>
      <c r="D1051" s="128"/>
      <c r="E1051" s="129"/>
    </row>
    <row r="1052" spans="3:5" ht="20.100000000000001" customHeight="1">
      <c r="C1052" s="28"/>
      <c r="D1052" s="128"/>
      <c r="E1052" s="129"/>
    </row>
    <row r="1053" spans="3:5" ht="20.100000000000001" customHeight="1">
      <c r="C1053" s="28"/>
      <c r="D1053" s="128"/>
      <c r="E1053" s="129"/>
    </row>
    <row r="1054" spans="3:5" ht="20.100000000000001" customHeight="1">
      <c r="C1054" s="28"/>
      <c r="D1054" s="128"/>
      <c r="E1054" s="129"/>
    </row>
    <row r="1055" spans="3:5" ht="20.100000000000001" customHeight="1">
      <c r="C1055" s="28"/>
      <c r="D1055" s="128"/>
      <c r="E1055" s="129"/>
    </row>
    <row r="1056" spans="3:5" ht="20.100000000000001" customHeight="1">
      <c r="C1056" s="28"/>
      <c r="D1056" s="128"/>
      <c r="E1056" s="129"/>
    </row>
    <row r="1057" spans="3:5" ht="20.100000000000001" customHeight="1">
      <c r="C1057" s="28"/>
      <c r="D1057" s="128"/>
      <c r="E1057" s="129"/>
    </row>
    <row r="1058" spans="3:5" ht="20.100000000000001" customHeight="1">
      <c r="C1058" s="28"/>
      <c r="D1058" s="128"/>
      <c r="E1058" s="129"/>
    </row>
    <row r="1059" spans="3:5" ht="20.100000000000001" customHeight="1">
      <c r="C1059" s="28"/>
      <c r="D1059" s="128"/>
      <c r="E1059" s="129"/>
    </row>
    <row r="1060" spans="3:5" ht="20.100000000000001" customHeight="1">
      <c r="C1060" s="28"/>
      <c r="D1060" s="128"/>
      <c r="E1060" s="129"/>
    </row>
    <row r="1061" spans="3:5" ht="20.100000000000001" customHeight="1">
      <c r="C1061" s="28"/>
      <c r="D1061" s="128"/>
      <c r="E1061" s="129"/>
    </row>
    <row r="1062" spans="3:5" ht="20.100000000000001" customHeight="1">
      <c r="C1062" s="28"/>
      <c r="D1062" s="128"/>
      <c r="E1062" s="129"/>
    </row>
    <row r="1063" spans="3:5" ht="20.100000000000001" customHeight="1">
      <c r="C1063" s="28"/>
      <c r="D1063" s="128"/>
      <c r="E1063" s="129"/>
    </row>
    <row r="1064" spans="3:5" ht="20.100000000000001" customHeight="1">
      <c r="C1064" s="28"/>
      <c r="D1064" s="128"/>
      <c r="E1064" s="129"/>
    </row>
    <row r="1065" spans="3:5" ht="20.100000000000001" customHeight="1">
      <c r="C1065" s="28"/>
      <c r="D1065" s="128"/>
      <c r="E1065" s="129"/>
    </row>
    <row r="1066" spans="3:5" ht="20.100000000000001" customHeight="1">
      <c r="C1066" s="28"/>
      <c r="D1066" s="128"/>
      <c r="E1066" s="129"/>
    </row>
    <row r="1067" spans="3:5" ht="20.100000000000001" customHeight="1">
      <c r="C1067" s="28"/>
      <c r="D1067" s="128"/>
      <c r="E1067" s="129"/>
    </row>
    <row r="1068" spans="3:5" ht="20.100000000000001" customHeight="1">
      <c r="C1068" s="28"/>
      <c r="D1068" s="128"/>
      <c r="E1068" s="129"/>
    </row>
    <row r="1069" spans="3:5" ht="20.100000000000001" customHeight="1">
      <c r="C1069" s="28"/>
      <c r="D1069" s="128"/>
      <c r="E1069" s="129"/>
    </row>
    <row r="1070" spans="3:5" ht="20.100000000000001" customHeight="1">
      <c r="C1070" s="28"/>
      <c r="D1070" s="128"/>
      <c r="E1070" s="129"/>
    </row>
    <row r="1071" spans="3:5" ht="20.100000000000001" customHeight="1">
      <c r="C1071" s="28"/>
      <c r="D1071" s="128"/>
      <c r="E1071" s="129"/>
    </row>
    <row r="1072" spans="3:5" ht="20.100000000000001" customHeight="1">
      <c r="C1072" s="28"/>
      <c r="D1072" s="128"/>
      <c r="E1072" s="129"/>
    </row>
    <row r="1073" spans="3:5" ht="20.100000000000001" customHeight="1">
      <c r="C1073" s="28"/>
      <c r="D1073" s="128"/>
      <c r="E1073" s="129"/>
    </row>
    <row r="1074" spans="3:5" ht="20.100000000000001" customHeight="1">
      <c r="C1074" s="28"/>
      <c r="D1074" s="128"/>
      <c r="E1074" s="129"/>
    </row>
    <row r="1075" spans="3:5" ht="20.100000000000001" customHeight="1">
      <c r="C1075" s="28"/>
      <c r="D1075" s="128"/>
      <c r="E1075" s="129"/>
    </row>
    <row r="1076" spans="3:5" ht="20.100000000000001" customHeight="1">
      <c r="C1076" s="28"/>
      <c r="D1076" s="128"/>
      <c r="E1076" s="129"/>
    </row>
    <row r="1077" spans="3:5" ht="20.100000000000001" customHeight="1">
      <c r="C1077" s="28"/>
      <c r="D1077" s="128"/>
      <c r="E1077" s="129"/>
    </row>
    <row r="1078" spans="3:5" ht="20.100000000000001" customHeight="1">
      <c r="C1078" s="28"/>
      <c r="D1078" s="128"/>
      <c r="E1078" s="129"/>
    </row>
    <row r="1079" spans="3:5" ht="20.100000000000001" customHeight="1">
      <c r="C1079" s="28"/>
      <c r="D1079" s="128"/>
      <c r="E1079" s="129"/>
    </row>
    <row r="1080" spans="3:5" ht="20.100000000000001" customHeight="1">
      <c r="C1080" s="28"/>
      <c r="D1080" s="128"/>
      <c r="E1080" s="129"/>
    </row>
    <row r="1081" spans="3:5" ht="20.100000000000001" customHeight="1">
      <c r="C1081" s="28"/>
      <c r="D1081" s="128"/>
      <c r="E1081" s="129"/>
    </row>
    <row r="1082" spans="3:5" ht="20.100000000000001" customHeight="1">
      <c r="C1082" s="28"/>
      <c r="D1082" s="128"/>
      <c r="E1082" s="129"/>
    </row>
    <row r="1083" spans="3:5" ht="20.100000000000001" customHeight="1">
      <c r="C1083" s="28"/>
      <c r="D1083" s="128"/>
      <c r="E1083" s="129"/>
    </row>
    <row r="1084" spans="3:5" ht="20.100000000000001" customHeight="1">
      <c r="C1084" s="28"/>
      <c r="D1084" s="128"/>
      <c r="E1084" s="129"/>
    </row>
    <row r="1085" spans="3:5" ht="20.100000000000001" customHeight="1">
      <c r="C1085" s="28"/>
      <c r="D1085" s="128"/>
      <c r="E1085" s="129"/>
    </row>
    <row r="1086" spans="3:5" ht="20.100000000000001" customHeight="1">
      <c r="C1086" s="28"/>
      <c r="D1086" s="128"/>
      <c r="E1086" s="129"/>
    </row>
    <row r="1087" spans="3:5" ht="20.100000000000001" customHeight="1">
      <c r="C1087" s="28"/>
      <c r="D1087" s="128"/>
      <c r="E1087" s="129"/>
    </row>
    <row r="1088" spans="3:5" ht="20.100000000000001" customHeight="1">
      <c r="C1088" s="28"/>
      <c r="D1088" s="128"/>
      <c r="E1088" s="129"/>
    </row>
    <row r="1089" spans="3:5" ht="20.100000000000001" customHeight="1">
      <c r="C1089" s="28"/>
      <c r="D1089" s="128"/>
      <c r="E1089" s="129"/>
    </row>
    <row r="1090" spans="3:5" ht="20.100000000000001" customHeight="1">
      <c r="C1090" s="28"/>
      <c r="D1090" s="128"/>
      <c r="E1090" s="129"/>
    </row>
    <row r="1091" spans="3:5" ht="20.100000000000001" customHeight="1">
      <c r="C1091" s="28"/>
      <c r="D1091" s="128"/>
      <c r="E1091" s="129"/>
    </row>
    <row r="1092" spans="3:5" ht="20.100000000000001" customHeight="1">
      <c r="C1092" s="28"/>
      <c r="D1092" s="128"/>
      <c r="E1092" s="129"/>
    </row>
    <row r="1093" spans="3:5" ht="20.100000000000001" customHeight="1">
      <c r="C1093" s="28"/>
      <c r="D1093" s="128"/>
      <c r="E1093" s="129"/>
    </row>
    <row r="1094" spans="3:5" ht="20.100000000000001" customHeight="1">
      <c r="C1094" s="28"/>
      <c r="D1094" s="128"/>
      <c r="E1094" s="129"/>
    </row>
    <row r="1095" spans="3:5" ht="20.100000000000001" customHeight="1">
      <c r="C1095" s="28"/>
      <c r="D1095" s="128"/>
      <c r="E1095" s="129"/>
    </row>
    <row r="1096" spans="3:5" ht="20.100000000000001" customHeight="1">
      <c r="C1096" s="28"/>
      <c r="D1096" s="128"/>
      <c r="E1096" s="129"/>
    </row>
    <row r="1097" spans="3:5" ht="20.100000000000001" customHeight="1">
      <c r="C1097" s="28"/>
      <c r="D1097" s="128"/>
      <c r="E1097" s="129"/>
    </row>
    <row r="1098" spans="3:5" ht="20.100000000000001" customHeight="1">
      <c r="C1098" s="28"/>
      <c r="D1098" s="128"/>
      <c r="E1098" s="129"/>
    </row>
    <row r="1099" spans="3:5" ht="20.100000000000001" customHeight="1">
      <c r="C1099" s="28"/>
      <c r="D1099" s="128"/>
      <c r="E1099" s="129"/>
    </row>
    <row r="1100" spans="3:5" ht="20.100000000000001" customHeight="1">
      <c r="C1100" s="28"/>
      <c r="D1100" s="128"/>
      <c r="E1100" s="129"/>
    </row>
    <row r="1101" spans="3:5" ht="20.100000000000001" customHeight="1">
      <c r="C1101" s="28"/>
      <c r="D1101" s="128"/>
      <c r="E1101" s="129"/>
    </row>
    <row r="1102" spans="3:5" ht="20.100000000000001" customHeight="1">
      <c r="C1102" s="28"/>
      <c r="D1102" s="128"/>
      <c r="E1102" s="129"/>
    </row>
    <row r="1103" spans="3:5" ht="20.100000000000001" customHeight="1">
      <c r="C1103" s="28"/>
      <c r="D1103" s="128"/>
      <c r="E1103" s="129"/>
    </row>
    <row r="1104" spans="3:5" ht="20.100000000000001" customHeight="1">
      <c r="C1104" s="28"/>
      <c r="D1104" s="128"/>
      <c r="E1104" s="129"/>
    </row>
    <row r="1105" spans="3:5" ht="20.100000000000001" customHeight="1">
      <c r="C1105" s="28"/>
      <c r="D1105" s="128"/>
      <c r="E1105" s="129"/>
    </row>
    <row r="1106" spans="3:5" ht="20.100000000000001" customHeight="1">
      <c r="C1106" s="28"/>
      <c r="D1106" s="128"/>
      <c r="E1106" s="129"/>
    </row>
    <row r="1107" spans="3:5" ht="20.100000000000001" customHeight="1">
      <c r="C1107" s="28"/>
      <c r="D1107" s="128"/>
      <c r="E1107" s="129"/>
    </row>
    <row r="1108" spans="3:5" ht="20.100000000000001" customHeight="1">
      <c r="C1108" s="28"/>
      <c r="D1108" s="128"/>
      <c r="E1108" s="129"/>
    </row>
    <row r="1109" spans="3:5" ht="20.100000000000001" customHeight="1">
      <c r="C1109" s="28"/>
      <c r="D1109" s="128"/>
      <c r="E1109" s="129"/>
    </row>
    <row r="1110" spans="3:5" ht="20.100000000000001" customHeight="1">
      <c r="C1110" s="28"/>
      <c r="D1110" s="128"/>
      <c r="E1110" s="129"/>
    </row>
    <row r="1111" spans="3:5" ht="20.100000000000001" customHeight="1">
      <c r="C1111" s="28"/>
      <c r="D1111" s="128"/>
      <c r="E1111" s="129"/>
    </row>
    <row r="1112" spans="3:5" ht="20.100000000000001" customHeight="1">
      <c r="C1112" s="28"/>
      <c r="D1112" s="128"/>
      <c r="E1112" s="129"/>
    </row>
    <row r="1113" spans="3:5" ht="20.100000000000001" customHeight="1">
      <c r="C1113" s="28"/>
      <c r="D1113" s="128"/>
      <c r="E1113" s="129"/>
    </row>
    <row r="1114" spans="3:5" ht="20.100000000000001" customHeight="1">
      <c r="C1114" s="28"/>
      <c r="D1114" s="128"/>
      <c r="E1114" s="129"/>
    </row>
    <row r="1115" spans="3:5" ht="20.100000000000001" customHeight="1">
      <c r="C1115" s="28"/>
      <c r="D1115" s="128"/>
      <c r="E1115" s="129"/>
    </row>
    <row r="1116" spans="3:5" ht="20.100000000000001" customHeight="1">
      <c r="C1116" s="28"/>
      <c r="D1116" s="128"/>
      <c r="E1116" s="129"/>
    </row>
    <row r="1117" spans="3:5" ht="20.100000000000001" customHeight="1">
      <c r="C1117" s="28"/>
      <c r="D1117" s="128"/>
      <c r="E1117" s="129"/>
    </row>
    <row r="1118" spans="3:5" ht="20.100000000000001" customHeight="1">
      <c r="C1118" s="28"/>
      <c r="D1118" s="128"/>
      <c r="E1118" s="129"/>
    </row>
    <row r="1119" spans="3:5" ht="20.100000000000001" customHeight="1">
      <c r="C1119" s="28"/>
      <c r="D1119" s="128"/>
      <c r="E1119" s="129"/>
    </row>
    <row r="1120" spans="3:5" ht="20.100000000000001" customHeight="1">
      <c r="C1120" s="28"/>
      <c r="D1120" s="128"/>
      <c r="E1120" s="129"/>
    </row>
    <row r="1121" spans="3:5" ht="20.100000000000001" customHeight="1">
      <c r="C1121" s="28"/>
      <c r="D1121" s="128"/>
      <c r="E1121" s="129"/>
    </row>
    <row r="1122" spans="3:5" ht="20.100000000000001" customHeight="1">
      <c r="C1122" s="28"/>
      <c r="D1122" s="128"/>
      <c r="E1122" s="129"/>
    </row>
    <row r="1123" spans="3:5" ht="20.100000000000001" customHeight="1">
      <c r="C1123" s="28"/>
      <c r="D1123" s="128"/>
      <c r="E1123" s="129"/>
    </row>
    <row r="1124" spans="3:5" ht="20.100000000000001" customHeight="1">
      <c r="C1124" s="28"/>
      <c r="D1124" s="128"/>
      <c r="E1124" s="129"/>
    </row>
    <row r="1125" spans="3:5" ht="20.100000000000001" customHeight="1">
      <c r="C1125" s="28"/>
      <c r="D1125" s="128"/>
      <c r="E1125" s="129"/>
    </row>
    <row r="1126" spans="3:5" ht="20.100000000000001" customHeight="1">
      <c r="C1126" s="28"/>
      <c r="D1126" s="128"/>
      <c r="E1126" s="129"/>
    </row>
    <row r="1127" spans="3:5" ht="20.100000000000001" customHeight="1">
      <c r="C1127" s="28"/>
      <c r="D1127" s="128"/>
      <c r="E1127" s="129"/>
    </row>
    <row r="1128" spans="3:5" ht="20.100000000000001" customHeight="1">
      <c r="C1128" s="28"/>
      <c r="D1128" s="128"/>
      <c r="E1128" s="129"/>
    </row>
    <row r="1129" spans="3:5" ht="20.100000000000001" customHeight="1">
      <c r="C1129" s="28"/>
      <c r="D1129" s="128"/>
      <c r="E1129" s="129"/>
    </row>
    <row r="1130" spans="3:5" ht="20.100000000000001" customHeight="1">
      <c r="C1130" s="28"/>
      <c r="D1130" s="128"/>
      <c r="E1130" s="129"/>
    </row>
    <row r="1131" spans="3:5" ht="20.100000000000001" customHeight="1">
      <c r="C1131" s="28"/>
      <c r="D1131" s="128"/>
      <c r="E1131" s="129"/>
    </row>
    <row r="1132" spans="3:5" ht="20.100000000000001" customHeight="1">
      <c r="C1132" s="28"/>
      <c r="D1132" s="128"/>
      <c r="E1132" s="129"/>
    </row>
    <row r="1133" spans="3:5" ht="20.100000000000001" customHeight="1">
      <c r="C1133" s="28"/>
      <c r="D1133" s="128"/>
      <c r="E1133" s="129"/>
    </row>
    <row r="1134" spans="3:5" ht="20.100000000000001" customHeight="1">
      <c r="C1134" s="28"/>
      <c r="D1134" s="128"/>
      <c r="E1134" s="129"/>
    </row>
    <row r="1135" spans="3:5" ht="20.100000000000001" customHeight="1">
      <c r="C1135" s="28"/>
      <c r="D1135" s="128"/>
      <c r="E1135" s="129"/>
    </row>
    <row r="1136" spans="3:5" ht="20.100000000000001" customHeight="1">
      <c r="C1136" s="28"/>
      <c r="D1136" s="128"/>
      <c r="E1136" s="129"/>
    </row>
    <row r="1137" spans="3:5" ht="20.100000000000001" customHeight="1">
      <c r="C1137" s="28"/>
      <c r="D1137" s="128"/>
      <c r="E1137" s="129"/>
    </row>
    <row r="1138" spans="3:5" ht="20.100000000000001" customHeight="1">
      <c r="C1138" s="28"/>
      <c r="D1138" s="128"/>
      <c r="E1138" s="129"/>
    </row>
    <row r="1139" spans="3:5" ht="20.100000000000001" customHeight="1">
      <c r="C1139" s="28"/>
      <c r="D1139" s="128"/>
      <c r="E1139" s="129"/>
    </row>
    <row r="1140" spans="3:5" ht="20.100000000000001" customHeight="1">
      <c r="C1140" s="28"/>
      <c r="D1140" s="128"/>
      <c r="E1140" s="129"/>
    </row>
    <row r="1141" spans="3:5" ht="20.100000000000001" customHeight="1">
      <c r="C1141" s="28"/>
      <c r="D1141" s="128"/>
      <c r="E1141" s="129"/>
    </row>
    <row r="1142" spans="3:5" ht="20.100000000000001" customHeight="1">
      <c r="C1142" s="28"/>
      <c r="D1142" s="128"/>
      <c r="E1142" s="129"/>
    </row>
    <row r="1143" spans="3:5" ht="20.100000000000001" customHeight="1">
      <c r="C1143" s="28"/>
      <c r="D1143" s="128"/>
      <c r="E1143" s="129"/>
    </row>
    <row r="1144" spans="3:5" ht="20.100000000000001" customHeight="1">
      <c r="C1144" s="28"/>
      <c r="D1144" s="128"/>
      <c r="E1144" s="129"/>
    </row>
    <row r="1145" spans="3:5" ht="20.100000000000001" customHeight="1">
      <c r="C1145" s="28"/>
      <c r="D1145" s="128"/>
      <c r="E1145" s="129"/>
    </row>
    <row r="1146" spans="3:5" ht="20.100000000000001" customHeight="1">
      <c r="C1146" s="28"/>
      <c r="D1146" s="128"/>
      <c r="E1146" s="129"/>
    </row>
    <row r="1147" spans="3:5" ht="20.100000000000001" customHeight="1">
      <c r="C1147" s="28"/>
      <c r="D1147" s="128"/>
      <c r="E1147" s="129"/>
    </row>
    <row r="1148" spans="3:5" ht="20.100000000000001" customHeight="1">
      <c r="C1148" s="28"/>
      <c r="D1148" s="128"/>
      <c r="E1148" s="129"/>
    </row>
    <row r="1149" spans="3:5" ht="20.100000000000001" customHeight="1">
      <c r="C1149" s="28"/>
      <c r="D1149" s="128"/>
      <c r="E1149" s="129"/>
    </row>
    <row r="1150" spans="3:5" ht="20.100000000000001" customHeight="1">
      <c r="C1150" s="28"/>
      <c r="D1150" s="128"/>
      <c r="E1150" s="129"/>
    </row>
    <row r="1151" spans="3:5" ht="20.100000000000001" customHeight="1">
      <c r="C1151" s="28"/>
      <c r="D1151" s="128"/>
      <c r="E1151" s="129"/>
    </row>
    <row r="1152" spans="3:5" ht="20.100000000000001" customHeight="1">
      <c r="C1152" s="28"/>
      <c r="D1152" s="128"/>
      <c r="E1152" s="129"/>
    </row>
    <row r="1153" spans="3:5" ht="20.100000000000001" customHeight="1">
      <c r="C1153" s="28"/>
      <c r="D1153" s="128"/>
      <c r="E1153" s="129"/>
    </row>
    <row r="1154" spans="3:5" ht="20.100000000000001" customHeight="1">
      <c r="C1154" s="28"/>
      <c r="D1154" s="128"/>
      <c r="E1154" s="129"/>
    </row>
    <row r="1155" spans="3:5" ht="20.100000000000001" customHeight="1">
      <c r="C1155" s="28"/>
      <c r="D1155" s="128"/>
      <c r="E1155" s="129"/>
    </row>
    <row r="1156" spans="3:5" ht="20.100000000000001" customHeight="1">
      <c r="C1156" s="28"/>
      <c r="D1156" s="128"/>
      <c r="E1156" s="129"/>
    </row>
    <row r="1157" spans="3:5" ht="20.100000000000001" customHeight="1">
      <c r="C1157" s="28"/>
      <c r="D1157" s="128"/>
      <c r="E1157" s="129"/>
    </row>
    <row r="1158" spans="3:5" ht="20.100000000000001" customHeight="1">
      <c r="C1158" s="28"/>
      <c r="D1158" s="128"/>
      <c r="E1158" s="129"/>
    </row>
    <row r="1159" spans="3:5" ht="20.100000000000001" customHeight="1">
      <c r="C1159" s="28"/>
      <c r="D1159" s="128"/>
      <c r="E1159" s="129"/>
    </row>
    <row r="1160" spans="3:5" ht="20.100000000000001" customHeight="1">
      <c r="C1160" s="28"/>
      <c r="D1160" s="128"/>
      <c r="E1160" s="129"/>
    </row>
    <row r="1161" spans="3:5" ht="20.100000000000001" customHeight="1">
      <c r="C1161" s="28"/>
      <c r="D1161" s="128"/>
      <c r="E1161" s="129"/>
    </row>
    <row r="1162" spans="3:5" ht="20.100000000000001" customHeight="1">
      <c r="C1162" s="28"/>
      <c r="D1162" s="128"/>
      <c r="E1162" s="129"/>
    </row>
    <row r="1163" spans="3:5" ht="20.100000000000001" customHeight="1">
      <c r="C1163" s="28"/>
      <c r="D1163" s="128"/>
      <c r="E1163" s="129"/>
    </row>
    <row r="1164" spans="3:5" ht="20.100000000000001" customHeight="1">
      <c r="C1164" s="28"/>
      <c r="D1164" s="128"/>
      <c r="E1164" s="129"/>
    </row>
    <row r="1165" spans="3:5" ht="20.100000000000001" customHeight="1">
      <c r="C1165" s="28"/>
      <c r="D1165" s="128"/>
      <c r="E1165" s="129"/>
    </row>
    <row r="1166" spans="3:5" ht="20.100000000000001" customHeight="1">
      <c r="C1166" s="28"/>
      <c r="D1166" s="128"/>
      <c r="E1166" s="129"/>
    </row>
    <row r="1167" spans="3:5" ht="20.100000000000001" customHeight="1">
      <c r="C1167" s="28"/>
      <c r="D1167" s="128"/>
      <c r="E1167" s="129"/>
    </row>
    <row r="1168" spans="3:5" ht="20.100000000000001" customHeight="1">
      <c r="C1168" s="28"/>
      <c r="D1168" s="128"/>
      <c r="E1168" s="129"/>
    </row>
    <row r="1169" spans="3:5" ht="20.100000000000001" customHeight="1">
      <c r="C1169" s="28"/>
      <c r="D1169" s="128"/>
      <c r="E1169" s="129"/>
    </row>
    <row r="1170" spans="3:5" ht="20.100000000000001" customHeight="1">
      <c r="C1170" s="28"/>
      <c r="D1170" s="128"/>
      <c r="E1170" s="129"/>
    </row>
    <row r="1171" spans="3:5" ht="20.100000000000001" customHeight="1">
      <c r="C1171" s="28"/>
      <c r="D1171" s="128"/>
      <c r="E1171" s="129"/>
    </row>
    <row r="1172" spans="3:5" ht="20.100000000000001" customHeight="1">
      <c r="C1172" s="28"/>
      <c r="D1172" s="128"/>
      <c r="E1172" s="129"/>
    </row>
    <row r="1173" spans="3:5" ht="20.100000000000001" customHeight="1">
      <c r="C1173" s="28"/>
      <c r="D1173" s="128"/>
      <c r="E1173" s="129"/>
    </row>
    <row r="1174" spans="3:5" ht="20.100000000000001" customHeight="1">
      <c r="C1174" s="28"/>
      <c r="D1174" s="128"/>
      <c r="E1174" s="129"/>
    </row>
    <row r="1175" spans="3:5" ht="20.100000000000001" customHeight="1">
      <c r="C1175" s="28"/>
      <c r="D1175" s="128"/>
      <c r="E1175" s="129"/>
    </row>
    <row r="1176" spans="3:5" ht="20.100000000000001" customHeight="1">
      <c r="C1176" s="28"/>
      <c r="D1176" s="128"/>
      <c r="E1176" s="129"/>
    </row>
    <row r="1177" spans="3:5" ht="20.100000000000001" customHeight="1">
      <c r="C1177" s="28"/>
      <c r="D1177" s="128"/>
      <c r="E1177" s="129"/>
    </row>
    <row r="1178" spans="3:5" ht="20.100000000000001" customHeight="1">
      <c r="C1178" s="28"/>
      <c r="D1178" s="128"/>
      <c r="E1178" s="129"/>
    </row>
    <row r="1179" spans="3:5" ht="20.100000000000001" customHeight="1">
      <c r="C1179" s="28"/>
      <c r="D1179" s="128"/>
      <c r="E1179" s="129"/>
    </row>
    <row r="1180" spans="3:5" ht="20.100000000000001" customHeight="1">
      <c r="C1180" s="28"/>
      <c r="D1180" s="128"/>
      <c r="E1180" s="129"/>
    </row>
    <row r="1181" spans="3:5" ht="20.100000000000001" customHeight="1">
      <c r="C1181" s="28"/>
      <c r="D1181" s="128"/>
      <c r="E1181" s="129"/>
    </row>
    <row r="1182" spans="3:5" ht="20.100000000000001" customHeight="1">
      <c r="C1182" s="28"/>
      <c r="D1182" s="128"/>
      <c r="E1182" s="129"/>
    </row>
    <row r="1183" spans="3:5" ht="20.100000000000001" customHeight="1">
      <c r="C1183" s="28"/>
      <c r="D1183" s="128"/>
      <c r="E1183" s="129"/>
    </row>
    <row r="1184" spans="3:5" ht="20.100000000000001" customHeight="1">
      <c r="C1184" s="28"/>
      <c r="D1184" s="128"/>
      <c r="E1184" s="129"/>
    </row>
    <row r="1185" spans="3:5" ht="20.100000000000001" customHeight="1">
      <c r="C1185" s="28"/>
      <c r="D1185" s="128"/>
      <c r="E1185" s="129"/>
    </row>
    <row r="1186" spans="3:5" ht="20.100000000000001" customHeight="1">
      <c r="C1186" s="28"/>
      <c r="D1186" s="128"/>
      <c r="E1186" s="129"/>
    </row>
    <row r="1187" spans="3:5" ht="20.100000000000001" customHeight="1">
      <c r="C1187" s="28"/>
      <c r="D1187" s="128"/>
      <c r="E1187" s="129"/>
    </row>
    <row r="1188" spans="3:5" ht="20.100000000000001" customHeight="1">
      <c r="C1188" s="28"/>
      <c r="D1188" s="128"/>
      <c r="E1188" s="129"/>
    </row>
    <row r="1189" spans="3:5" ht="20.100000000000001" customHeight="1">
      <c r="C1189" s="28"/>
      <c r="D1189" s="128"/>
      <c r="E1189" s="129"/>
    </row>
    <row r="1190" spans="3:5" ht="20.100000000000001" customHeight="1">
      <c r="C1190" s="28"/>
      <c r="D1190" s="128"/>
      <c r="E1190" s="129"/>
    </row>
    <row r="1191" spans="3:5" ht="20.100000000000001" customHeight="1">
      <c r="C1191" s="28"/>
      <c r="D1191" s="128"/>
      <c r="E1191" s="129"/>
    </row>
    <row r="1192" spans="3:5" ht="20.100000000000001" customHeight="1">
      <c r="C1192" s="28"/>
      <c r="D1192" s="128"/>
      <c r="E1192" s="129"/>
    </row>
    <row r="1193" spans="3:5" ht="20.100000000000001" customHeight="1">
      <c r="C1193" s="28"/>
      <c r="D1193" s="128"/>
      <c r="E1193" s="129"/>
    </row>
    <row r="1194" spans="3:5" ht="20.100000000000001" customHeight="1">
      <c r="C1194" s="28"/>
      <c r="D1194" s="128"/>
      <c r="E1194" s="129"/>
    </row>
    <row r="1195" spans="3:5" ht="20.100000000000001" customHeight="1">
      <c r="C1195" s="28"/>
      <c r="D1195" s="128"/>
      <c r="E1195" s="129"/>
    </row>
    <row r="1196" spans="3:5" ht="20.100000000000001" customHeight="1">
      <c r="C1196" s="28"/>
      <c r="D1196" s="128"/>
      <c r="E1196" s="129"/>
    </row>
    <row r="1197" spans="3:5" ht="20.100000000000001" customHeight="1">
      <c r="C1197" s="28"/>
      <c r="D1197" s="128"/>
      <c r="E1197" s="129"/>
    </row>
    <row r="1198" spans="3:5" ht="20.100000000000001" customHeight="1">
      <c r="C1198" s="28"/>
      <c r="D1198" s="128"/>
      <c r="E1198" s="129"/>
    </row>
    <row r="1199" spans="3:5" ht="20.100000000000001" customHeight="1">
      <c r="C1199" s="28"/>
      <c r="D1199" s="128"/>
      <c r="E1199" s="129"/>
    </row>
    <row r="1200" spans="3:5" ht="20.100000000000001" customHeight="1">
      <c r="C1200" s="28"/>
      <c r="D1200" s="128"/>
      <c r="E1200" s="129"/>
    </row>
    <row r="1201" spans="3:5" ht="20.100000000000001" customHeight="1">
      <c r="C1201" s="28"/>
      <c r="D1201" s="128"/>
      <c r="E1201" s="129"/>
    </row>
    <row r="1202" spans="3:5" ht="20.100000000000001" customHeight="1">
      <c r="C1202" s="28"/>
      <c r="D1202" s="128"/>
      <c r="E1202" s="129"/>
    </row>
    <row r="1203" spans="3:5" ht="20.100000000000001" customHeight="1">
      <c r="C1203" s="28"/>
      <c r="D1203" s="128"/>
      <c r="E1203" s="129"/>
    </row>
    <row r="1204" spans="3:5" ht="20.100000000000001" customHeight="1">
      <c r="C1204" s="28"/>
      <c r="D1204" s="128"/>
      <c r="E1204" s="129"/>
    </row>
    <row r="1205" spans="3:5" ht="20.100000000000001" customHeight="1">
      <c r="C1205" s="28"/>
      <c r="D1205" s="128"/>
      <c r="E1205" s="129"/>
    </row>
    <row r="1206" spans="3:5" ht="20.100000000000001" customHeight="1">
      <c r="C1206" s="28"/>
      <c r="D1206" s="128"/>
      <c r="E1206" s="129"/>
    </row>
    <row r="1207" spans="3:5" ht="20.100000000000001" customHeight="1">
      <c r="C1207" s="28"/>
      <c r="D1207" s="128"/>
      <c r="E1207" s="129"/>
    </row>
    <row r="1208" spans="3:5" ht="20.100000000000001" customHeight="1">
      <c r="C1208" s="28"/>
      <c r="D1208" s="128"/>
      <c r="E1208" s="129"/>
    </row>
    <row r="1209" spans="3:5" ht="20.100000000000001" customHeight="1">
      <c r="C1209" s="28"/>
      <c r="D1209" s="128"/>
      <c r="E1209" s="129"/>
    </row>
    <row r="1210" spans="3:5" ht="20.100000000000001" customHeight="1">
      <c r="C1210" s="28"/>
      <c r="D1210" s="128"/>
      <c r="E1210" s="129"/>
    </row>
    <row r="1211" spans="3:5" ht="20.100000000000001" customHeight="1">
      <c r="C1211" s="28"/>
      <c r="D1211" s="128"/>
      <c r="E1211" s="129"/>
    </row>
    <row r="1212" spans="3:5" ht="20.100000000000001" customHeight="1">
      <c r="C1212" s="28"/>
      <c r="D1212" s="128"/>
      <c r="E1212" s="129"/>
    </row>
    <row r="1213" spans="3:5" ht="20.100000000000001" customHeight="1">
      <c r="C1213" s="28"/>
      <c r="D1213" s="128"/>
      <c r="E1213" s="129"/>
    </row>
    <row r="1214" spans="3:5" ht="20.100000000000001" customHeight="1">
      <c r="C1214" s="28"/>
      <c r="D1214" s="128"/>
      <c r="E1214" s="129"/>
    </row>
    <row r="1215" spans="3:5" ht="20.100000000000001" customHeight="1">
      <c r="C1215" s="28"/>
      <c r="D1215" s="128"/>
      <c r="E1215" s="129"/>
    </row>
    <row r="1216" spans="3:5" ht="20.100000000000001" customHeight="1">
      <c r="C1216" s="28"/>
      <c r="D1216" s="128"/>
      <c r="E1216" s="129"/>
    </row>
    <row r="1217" spans="3:5" ht="20.100000000000001" customHeight="1">
      <c r="C1217" s="28"/>
      <c r="D1217" s="128"/>
      <c r="E1217" s="129"/>
    </row>
    <row r="1218" spans="3:5" ht="20.100000000000001" customHeight="1">
      <c r="C1218" s="28"/>
      <c r="D1218" s="128"/>
      <c r="E1218" s="129"/>
    </row>
    <row r="1219" spans="3:5" ht="20.100000000000001" customHeight="1">
      <c r="C1219" s="28"/>
      <c r="D1219" s="128"/>
      <c r="E1219" s="129"/>
    </row>
    <row r="1220" spans="3:5" ht="20.100000000000001" customHeight="1">
      <c r="C1220" s="28"/>
      <c r="D1220" s="128"/>
      <c r="E1220" s="129"/>
    </row>
    <row r="1221" spans="3:5" ht="20.100000000000001" customHeight="1">
      <c r="C1221" s="28"/>
      <c r="D1221" s="128"/>
      <c r="E1221" s="129"/>
    </row>
    <row r="1222" spans="3:5" ht="20.100000000000001" customHeight="1">
      <c r="C1222" s="28"/>
      <c r="D1222" s="128"/>
      <c r="E1222" s="129"/>
    </row>
    <row r="1223" spans="3:5" ht="20.100000000000001" customHeight="1">
      <c r="C1223" s="28"/>
      <c r="D1223" s="128"/>
      <c r="E1223" s="129"/>
    </row>
    <row r="1224" spans="3:5" ht="20.100000000000001" customHeight="1">
      <c r="C1224" s="28"/>
      <c r="D1224" s="128"/>
      <c r="E1224" s="129"/>
    </row>
    <row r="1225" spans="3:5" ht="20.100000000000001" customHeight="1">
      <c r="C1225" s="28"/>
      <c r="D1225" s="128"/>
      <c r="E1225" s="129"/>
    </row>
    <row r="1226" spans="3:5" ht="20.100000000000001" customHeight="1">
      <c r="C1226" s="28"/>
      <c r="D1226" s="128"/>
      <c r="E1226" s="129"/>
    </row>
    <row r="1227" spans="3:5" ht="20.100000000000001" customHeight="1">
      <c r="C1227" s="28"/>
      <c r="D1227" s="128"/>
      <c r="E1227" s="129"/>
    </row>
    <row r="1228" spans="3:5" ht="20.100000000000001" customHeight="1">
      <c r="C1228" s="28"/>
      <c r="D1228" s="128"/>
      <c r="E1228" s="129"/>
    </row>
    <row r="1229" spans="3:5" ht="20.100000000000001" customHeight="1">
      <c r="C1229" s="28"/>
      <c r="D1229" s="128"/>
      <c r="E1229" s="129"/>
    </row>
    <row r="1230" spans="3:5" ht="20.100000000000001" customHeight="1">
      <c r="C1230" s="28"/>
      <c r="D1230" s="128"/>
      <c r="E1230" s="129"/>
    </row>
    <row r="1231" spans="3:5" ht="20.100000000000001" customHeight="1">
      <c r="C1231" s="28"/>
      <c r="D1231" s="128"/>
      <c r="E1231" s="129"/>
    </row>
    <row r="1232" spans="3:5" ht="20.100000000000001" customHeight="1">
      <c r="C1232" s="28"/>
      <c r="D1232" s="128"/>
      <c r="E1232" s="129"/>
    </row>
    <row r="1233" spans="3:5" ht="20.100000000000001" customHeight="1">
      <c r="C1233" s="28"/>
      <c r="D1233" s="128"/>
      <c r="E1233" s="129"/>
    </row>
    <row r="1234" spans="3:5" ht="20.100000000000001" customHeight="1">
      <c r="C1234" s="28"/>
      <c r="D1234" s="128"/>
      <c r="E1234" s="129"/>
    </row>
    <row r="1235" spans="3:5" ht="20.100000000000001" customHeight="1">
      <c r="C1235" s="28"/>
      <c r="D1235" s="128"/>
      <c r="E1235" s="129"/>
    </row>
    <row r="1236" spans="3:5" ht="20.100000000000001" customHeight="1">
      <c r="C1236" s="28"/>
      <c r="D1236" s="128"/>
      <c r="E1236" s="129"/>
    </row>
    <row r="1237" spans="3:5" ht="20.100000000000001" customHeight="1">
      <c r="C1237" s="28"/>
      <c r="D1237" s="128"/>
      <c r="E1237" s="129"/>
    </row>
    <row r="1238" spans="3:5" ht="20.100000000000001" customHeight="1">
      <c r="C1238" s="28"/>
      <c r="D1238" s="128"/>
      <c r="E1238" s="129"/>
    </row>
    <row r="1239" spans="3:5" ht="20.100000000000001" customHeight="1">
      <c r="C1239" s="28"/>
      <c r="D1239" s="128"/>
      <c r="E1239" s="129"/>
    </row>
    <row r="1240" spans="3:5" ht="20.100000000000001" customHeight="1">
      <c r="C1240" s="28"/>
      <c r="D1240" s="128"/>
      <c r="E1240" s="129"/>
    </row>
    <row r="1241" spans="3:5" ht="20.100000000000001" customHeight="1">
      <c r="C1241" s="28"/>
      <c r="D1241" s="128"/>
      <c r="E1241" s="129"/>
    </row>
    <row r="1242" spans="3:5" ht="20.100000000000001" customHeight="1">
      <c r="C1242" s="28"/>
      <c r="D1242" s="128"/>
      <c r="E1242" s="129"/>
    </row>
    <row r="1243" spans="3:5" ht="20.100000000000001" customHeight="1">
      <c r="C1243" s="28"/>
      <c r="D1243" s="128"/>
      <c r="E1243" s="129"/>
    </row>
    <row r="1244" spans="3:5" ht="20.100000000000001" customHeight="1">
      <c r="C1244" s="28"/>
      <c r="D1244" s="128"/>
      <c r="E1244" s="129"/>
    </row>
    <row r="1245" spans="3:5" ht="20.100000000000001" customHeight="1">
      <c r="C1245" s="28"/>
      <c r="D1245" s="128"/>
      <c r="E1245" s="129"/>
    </row>
    <row r="1246" spans="3:5" ht="20.100000000000001" customHeight="1">
      <c r="C1246" s="28"/>
      <c r="D1246" s="128"/>
      <c r="E1246" s="129"/>
    </row>
    <row r="1247" spans="3:5" ht="20.100000000000001" customHeight="1">
      <c r="C1247" s="28"/>
      <c r="D1247" s="128"/>
      <c r="E1247" s="129"/>
    </row>
    <row r="1248" spans="3:5" ht="20.100000000000001" customHeight="1">
      <c r="C1248" s="28"/>
      <c r="D1248" s="128"/>
      <c r="E1248" s="129"/>
    </row>
    <row r="1249" spans="3:5" ht="20.100000000000001" customHeight="1">
      <c r="C1249" s="28"/>
      <c r="D1249" s="128"/>
      <c r="E1249" s="129"/>
    </row>
    <row r="1250" spans="3:5" ht="20.100000000000001" customHeight="1">
      <c r="C1250" s="28"/>
      <c r="D1250" s="128"/>
      <c r="E1250" s="129"/>
    </row>
    <row r="1251" spans="3:5" ht="20.100000000000001" customHeight="1">
      <c r="C1251" s="28"/>
      <c r="D1251" s="128"/>
      <c r="E1251" s="129"/>
    </row>
    <row r="1252" spans="3:5" ht="20.100000000000001" customHeight="1">
      <c r="C1252" s="28"/>
      <c r="D1252" s="128"/>
      <c r="E1252" s="129"/>
    </row>
    <row r="1253" spans="3:5" ht="20.100000000000001" customHeight="1">
      <c r="C1253" s="28"/>
      <c r="D1253" s="128"/>
      <c r="E1253" s="129"/>
    </row>
    <row r="1254" spans="3:5" ht="20.100000000000001" customHeight="1">
      <c r="C1254" s="28"/>
      <c r="D1254" s="128"/>
      <c r="E1254" s="129"/>
    </row>
    <row r="1255" spans="3:5" ht="20.100000000000001" customHeight="1">
      <c r="C1255" s="28"/>
      <c r="D1255" s="128"/>
      <c r="E1255" s="129"/>
    </row>
    <row r="1256" spans="3:5" ht="20.100000000000001" customHeight="1">
      <c r="C1256" s="28"/>
      <c r="D1256" s="128"/>
      <c r="E1256" s="129"/>
    </row>
    <row r="1257" spans="3:5" ht="20.100000000000001" customHeight="1">
      <c r="C1257" s="28"/>
      <c r="D1257" s="128"/>
      <c r="E1257" s="129"/>
    </row>
    <row r="1258" spans="3:5" ht="20.100000000000001" customHeight="1">
      <c r="C1258" s="28"/>
      <c r="D1258" s="128"/>
      <c r="E1258" s="129"/>
    </row>
    <row r="1259" spans="3:5" ht="20.100000000000001" customHeight="1">
      <c r="C1259" s="28"/>
      <c r="D1259" s="128"/>
      <c r="E1259" s="129"/>
    </row>
    <row r="1260" spans="3:5" ht="20.100000000000001" customHeight="1">
      <c r="C1260" s="28"/>
      <c r="D1260" s="128"/>
      <c r="E1260" s="129"/>
    </row>
    <row r="1261" spans="3:5" ht="20.100000000000001" customHeight="1">
      <c r="C1261" s="28"/>
      <c r="D1261" s="128"/>
      <c r="E1261" s="129"/>
    </row>
    <row r="1262" spans="3:5" ht="20.100000000000001" customHeight="1">
      <c r="C1262" s="28"/>
      <c r="D1262" s="128"/>
      <c r="E1262" s="129"/>
    </row>
    <row r="1263" spans="3:5" ht="20.100000000000001" customHeight="1">
      <c r="C1263" s="28"/>
      <c r="D1263" s="128"/>
      <c r="E1263" s="129"/>
    </row>
    <row r="1264" spans="3:5" ht="20.100000000000001" customHeight="1">
      <c r="C1264" s="28"/>
      <c r="D1264" s="128"/>
      <c r="E1264" s="129"/>
    </row>
    <row r="1265" spans="3:5" ht="20.100000000000001" customHeight="1">
      <c r="C1265" s="28"/>
      <c r="D1265" s="128"/>
      <c r="E1265" s="129"/>
    </row>
    <row r="1266" spans="3:5" ht="20.100000000000001" customHeight="1">
      <c r="C1266" s="28"/>
      <c r="D1266" s="128"/>
      <c r="E1266" s="129"/>
    </row>
    <row r="1267" spans="3:5" ht="20.100000000000001" customHeight="1">
      <c r="C1267" s="28"/>
      <c r="D1267" s="128"/>
      <c r="E1267" s="129"/>
    </row>
    <row r="1268" spans="3:5" ht="20.100000000000001" customHeight="1">
      <c r="C1268" s="28"/>
      <c r="D1268" s="128"/>
      <c r="E1268" s="129"/>
    </row>
    <row r="1269" spans="3:5" ht="20.100000000000001" customHeight="1">
      <c r="C1269" s="28"/>
      <c r="D1269" s="128"/>
      <c r="E1269" s="129"/>
    </row>
    <row r="1270" spans="3:5" ht="20.100000000000001" customHeight="1">
      <c r="C1270" s="28"/>
      <c r="D1270" s="128"/>
      <c r="E1270" s="129"/>
    </row>
    <row r="1271" spans="3:5" ht="20.100000000000001" customHeight="1">
      <c r="C1271" s="28"/>
      <c r="D1271" s="128"/>
      <c r="E1271" s="129"/>
    </row>
    <row r="1272" spans="3:5" ht="20.100000000000001" customHeight="1">
      <c r="C1272" s="28"/>
      <c r="D1272" s="128"/>
      <c r="E1272" s="129"/>
    </row>
    <row r="1273" spans="3:5" ht="20.100000000000001" customHeight="1">
      <c r="C1273" s="28"/>
      <c r="D1273" s="128"/>
      <c r="E1273" s="129"/>
    </row>
    <row r="1274" spans="3:5" ht="20.100000000000001" customHeight="1">
      <c r="C1274" s="28"/>
      <c r="D1274" s="128"/>
      <c r="E1274" s="129"/>
    </row>
    <row r="1275" spans="3:5" ht="20.100000000000001" customHeight="1">
      <c r="C1275" s="28"/>
      <c r="D1275" s="128"/>
      <c r="E1275" s="129"/>
    </row>
    <row r="1276" spans="3:5" ht="20.100000000000001" customHeight="1">
      <c r="C1276" s="28"/>
      <c r="D1276" s="128"/>
      <c r="E1276" s="129"/>
    </row>
    <row r="1277" spans="3:5" ht="20.100000000000001" customHeight="1">
      <c r="C1277" s="28"/>
      <c r="D1277" s="128"/>
      <c r="E1277" s="129"/>
    </row>
    <row r="1278" spans="3:5" ht="20.100000000000001" customHeight="1">
      <c r="C1278" s="28"/>
      <c r="D1278" s="128"/>
      <c r="E1278" s="129"/>
    </row>
    <row r="1279" spans="3:5" ht="20.100000000000001" customHeight="1">
      <c r="C1279" s="28"/>
      <c r="D1279" s="128"/>
      <c r="E1279" s="129"/>
    </row>
    <row r="1280" spans="3:5" ht="20.100000000000001" customHeight="1">
      <c r="C1280" s="28"/>
      <c r="D1280" s="128"/>
      <c r="E1280" s="129"/>
    </row>
    <row r="1281" spans="3:5" ht="20.100000000000001" customHeight="1">
      <c r="C1281" s="28"/>
      <c r="D1281" s="128"/>
      <c r="E1281" s="129"/>
    </row>
    <row r="1282" spans="3:5" ht="20.100000000000001" customHeight="1">
      <c r="C1282" s="28"/>
      <c r="D1282" s="128"/>
      <c r="E1282" s="129"/>
    </row>
    <row r="1283" spans="3:5" ht="20.100000000000001" customHeight="1">
      <c r="C1283" s="28"/>
      <c r="D1283" s="128"/>
      <c r="E1283" s="129"/>
    </row>
    <row r="1284" spans="3:5" ht="20.100000000000001" customHeight="1">
      <c r="C1284" s="28"/>
      <c r="D1284" s="128"/>
      <c r="E1284" s="129"/>
    </row>
    <row r="1285" spans="3:5" ht="20.100000000000001" customHeight="1">
      <c r="C1285" s="28"/>
      <c r="D1285" s="128"/>
      <c r="E1285" s="129"/>
    </row>
    <row r="1286" spans="3:5" ht="20.100000000000001" customHeight="1">
      <c r="C1286" s="28"/>
      <c r="D1286" s="128"/>
      <c r="E1286" s="129"/>
    </row>
    <row r="1287" spans="3:5" ht="20.100000000000001" customHeight="1">
      <c r="C1287" s="28"/>
      <c r="D1287" s="128"/>
      <c r="E1287" s="129"/>
    </row>
    <row r="1288" spans="3:5" ht="20.100000000000001" customHeight="1">
      <c r="C1288" s="28"/>
      <c r="D1288" s="128"/>
      <c r="E1288" s="129"/>
    </row>
    <row r="1289" spans="3:5" ht="20.100000000000001" customHeight="1">
      <c r="C1289" s="28"/>
      <c r="D1289" s="128"/>
      <c r="E1289" s="129"/>
    </row>
    <row r="1290" spans="3:5" ht="20.100000000000001" customHeight="1">
      <c r="C1290" s="28"/>
      <c r="D1290" s="128"/>
      <c r="E1290" s="129"/>
    </row>
    <row r="1291" spans="3:5" ht="20.100000000000001" customHeight="1">
      <c r="C1291" s="28"/>
      <c r="D1291" s="128"/>
      <c r="E1291" s="129"/>
    </row>
    <row r="1292" spans="3:5" ht="20.100000000000001" customHeight="1">
      <c r="C1292" s="28"/>
      <c r="D1292" s="128"/>
      <c r="E1292" s="129"/>
    </row>
    <row r="1293" spans="3:5" ht="20.100000000000001" customHeight="1">
      <c r="C1293" s="28"/>
      <c r="D1293" s="128"/>
      <c r="E1293" s="129"/>
    </row>
    <row r="1294" spans="3:5" ht="20.100000000000001" customHeight="1">
      <c r="C1294" s="28"/>
      <c r="D1294" s="128"/>
      <c r="E1294" s="129"/>
    </row>
    <row r="1295" spans="3:5" ht="20.100000000000001" customHeight="1">
      <c r="C1295" s="28"/>
      <c r="D1295" s="128"/>
      <c r="E1295" s="129"/>
    </row>
    <row r="1296" spans="3:5" ht="20.100000000000001" customHeight="1">
      <c r="C1296" s="28"/>
      <c r="D1296" s="128"/>
      <c r="E1296" s="129"/>
    </row>
    <row r="1297" spans="3:5" ht="20.100000000000001" customHeight="1">
      <c r="C1297" s="28"/>
      <c r="D1297" s="128"/>
      <c r="E1297" s="129"/>
    </row>
    <row r="1298" spans="3:5" ht="20.100000000000001" customHeight="1">
      <c r="C1298" s="28"/>
      <c r="D1298" s="128"/>
      <c r="E1298" s="129"/>
    </row>
    <row r="1299" spans="3:5" ht="20.100000000000001" customHeight="1">
      <c r="C1299" s="28"/>
      <c r="D1299" s="128"/>
      <c r="E1299" s="129"/>
    </row>
    <row r="1300" spans="3:5" ht="20.100000000000001" customHeight="1">
      <c r="C1300" s="28"/>
      <c r="D1300" s="128"/>
      <c r="E1300" s="129"/>
    </row>
    <row r="1301" spans="3:5" ht="20.100000000000001" customHeight="1">
      <c r="C1301" s="28"/>
      <c r="D1301" s="128"/>
      <c r="E1301" s="129"/>
    </row>
    <row r="1302" spans="3:5" ht="20.100000000000001" customHeight="1">
      <c r="C1302" s="28"/>
      <c r="D1302" s="128"/>
      <c r="E1302" s="129"/>
    </row>
    <row r="1303" spans="3:5" ht="20.100000000000001" customHeight="1">
      <c r="C1303" s="28"/>
      <c r="D1303" s="128"/>
      <c r="E1303" s="129"/>
    </row>
    <row r="1304" spans="3:5" ht="20.100000000000001" customHeight="1">
      <c r="C1304" s="28"/>
      <c r="D1304" s="128"/>
      <c r="E1304" s="129"/>
    </row>
    <row r="1305" spans="3:5" ht="20.100000000000001" customHeight="1">
      <c r="C1305" s="28"/>
      <c r="D1305" s="128"/>
      <c r="E1305" s="129"/>
    </row>
    <row r="1306" spans="3:5" ht="20.100000000000001" customHeight="1">
      <c r="C1306" s="28"/>
      <c r="D1306" s="128"/>
      <c r="E1306" s="129"/>
    </row>
    <row r="1307" spans="3:5" ht="20.100000000000001" customHeight="1">
      <c r="C1307" s="28"/>
      <c r="D1307" s="128"/>
      <c r="E1307" s="129"/>
    </row>
    <row r="1308" spans="3:5" ht="20.100000000000001" customHeight="1">
      <c r="C1308" s="28"/>
      <c r="D1308" s="128"/>
      <c r="E1308" s="129"/>
    </row>
    <row r="1309" spans="3:5" ht="20.100000000000001" customHeight="1">
      <c r="C1309" s="28"/>
      <c r="D1309" s="128"/>
      <c r="E1309" s="129"/>
    </row>
    <row r="1310" spans="3:5" ht="20.100000000000001" customHeight="1">
      <c r="C1310" s="28"/>
      <c r="D1310" s="128"/>
      <c r="E1310" s="129"/>
    </row>
    <row r="1311" spans="3:5" ht="20.100000000000001" customHeight="1">
      <c r="C1311" s="28"/>
      <c r="D1311" s="128"/>
      <c r="E1311" s="129"/>
    </row>
    <row r="1312" spans="3:5" ht="20.100000000000001" customHeight="1">
      <c r="C1312" s="28"/>
      <c r="D1312" s="128"/>
      <c r="E1312" s="129"/>
    </row>
    <row r="1313" spans="3:5" ht="20.100000000000001" customHeight="1">
      <c r="C1313" s="28"/>
      <c r="D1313" s="128"/>
      <c r="E1313" s="129"/>
    </row>
    <row r="1314" spans="3:5" ht="20.100000000000001" customHeight="1">
      <c r="C1314" s="28"/>
      <c r="D1314" s="128"/>
      <c r="E1314" s="129"/>
    </row>
    <row r="1315" spans="3:5" ht="20.100000000000001" customHeight="1">
      <c r="C1315" s="28"/>
      <c r="D1315" s="128"/>
      <c r="E1315" s="129"/>
    </row>
    <row r="1316" spans="3:5" ht="20.100000000000001" customHeight="1">
      <c r="C1316" s="28"/>
      <c r="D1316" s="128"/>
      <c r="E1316" s="129"/>
    </row>
    <row r="1317" spans="3:5" ht="20.100000000000001" customHeight="1">
      <c r="C1317" s="28"/>
      <c r="D1317" s="128"/>
      <c r="E1317" s="129"/>
    </row>
    <row r="1318" spans="3:5" ht="20.100000000000001" customHeight="1">
      <c r="C1318" s="28"/>
      <c r="D1318" s="128"/>
      <c r="E1318" s="129"/>
    </row>
    <row r="1319" spans="3:5" ht="20.100000000000001" customHeight="1">
      <c r="C1319" s="28"/>
      <c r="D1319" s="128"/>
      <c r="E1319" s="129"/>
    </row>
    <row r="1320" spans="3:5" ht="20.100000000000001" customHeight="1">
      <c r="C1320" s="28"/>
      <c r="D1320" s="128"/>
      <c r="E1320" s="129"/>
    </row>
    <row r="1321" spans="3:5" ht="20.100000000000001" customHeight="1">
      <c r="C1321" s="28"/>
      <c r="D1321" s="128"/>
      <c r="E1321" s="129"/>
    </row>
    <row r="1322" spans="3:5" ht="20.100000000000001" customHeight="1">
      <c r="C1322" s="28"/>
      <c r="D1322" s="128"/>
      <c r="E1322" s="129"/>
    </row>
    <row r="1323" spans="3:5" ht="20.100000000000001" customHeight="1">
      <c r="C1323" s="28"/>
      <c r="D1323" s="128"/>
      <c r="E1323" s="129"/>
    </row>
    <row r="1324" spans="3:5" ht="20.100000000000001" customHeight="1">
      <c r="C1324" s="28"/>
      <c r="D1324" s="128"/>
      <c r="E1324" s="129"/>
    </row>
    <row r="1325" spans="3:5" ht="20.100000000000001" customHeight="1">
      <c r="C1325" s="28"/>
      <c r="D1325" s="128"/>
      <c r="E1325" s="129"/>
    </row>
    <row r="1326" spans="3:5" ht="20.100000000000001" customHeight="1">
      <c r="C1326" s="28"/>
      <c r="D1326" s="128"/>
      <c r="E1326" s="129"/>
    </row>
    <row r="1327" spans="3:5" ht="20.100000000000001" customHeight="1">
      <c r="C1327" s="28"/>
      <c r="D1327" s="128"/>
      <c r="E1327" s="129"/>
    </row>
    <row r="1328" spans="3:5" ht="20.100000000000001" customHeight="1">
      <c r="C1328" s="28"/>
      <c r="D1328" s="128"/>
      <c r="E1328" s="129"/>
    </row>
    <row r="1329" spans="3:5" ht="20.100000000000001" customHeight="1">
      <c r="C1329" s="28"/>
      <c r="D1329" s="128"/>
      <c r="E1329" s="129"/>
    </row>
    <row r="1330" spans="3:5" ht="20.100000000000001" customHeight="1">
      <c r="C1330" s="28"/>
      <c r="D1330" s="128"/>
      <c r="E1330" s="129"/>
    </row>
    <row r="1331" spans="3:5" ht="20.100000000000001" customHeight="1">
      <c r="C1331" s="28"/>
      <c r="D1331" s="128"/>
      <c r="E1331" s="129"/>
    </row>
    <row r="1332" spans="3:5" ht="20.100000000000001" customHeight="1">
      <c r="C1332" s="28"/>
      <c r="D1332" s="128"/>
      <c r="E1332" s="129"/>
    </row>
    <row r="1333" spans="3:5" ht="20.100000000000001" customHeight="1">
      <c r="C1333" s="28"/>
      <c r="D1333" s="128"/>
      <c r="E1333" s="129"/>
    </row>
    <row r="1334" spans="3:5" ht="20.100000000000001" customHeight="1">
      <c r="C1334" s="28"/>
      <c r="D1334" s="128"/>
      <c r="E1334" s="129"/>
    </row>
    <row r="1335" spans="3:5" ht="20.100000000000001" customHeight="1">
      <c r="C1335" s="28"/>
      <c r="D1335" s="128"/>
      <c r="E1335" s="129"/>
    </row>
    <row r="1336" spans="3:5" ht="20.100000000000001" customHeight="1">
      <c r="C1336" s="28"/>
      <c r="D1336" s="128"/>
      <c r="E1336" s="129"/>
    </row>
    <row r="1337" spans="3:5" ht="20.100000000000001" customHeight="1">
      <c r="C1337" s="28"/>
      <c r="D1337" s="128"/>
      <c r="E1337" s="129"/>
    </row>
    <row r="1338" spans="3:5" ht="20.100000000000001" customHeight="1">
      <c r="C1338" s="28"/>
      <c r="D1338" s="128"/>
      <c r="E1338" s="129"/>
    </row>
    <row r="1339" spans="3:5" ht="20.100000000000001" customHeight="1">
      <c r="C1339" s="28"/>
      <c r="D1339" s="128"/>
      <c r="E1339" s="129"/>
    </row>
    <row r="1340" spans="3:5" ht="20.100000000000001" customHeight="1">
      <c r="C1340" s="28"/>
      <c r="D1340" s="128"/>
      <c r="E1340" s="129"/>
    </row>
    <row r="1341" spans="3:5" ht="20.100000000000001" customHeight="1">
      <c r="C1341" s="28"/>
      <c r="D1341" s="128"/>
      <c r="E1341" s="129"/>
    </row>
    <row r="1342" spans="3:5" ht="20.100000000000001" customHeight="1">
      <c r="C1342" s="28"/>
      <c r="D1342" s="128"/>
      <c r="E1342" s="129"/>
    </row>
    <row r="1343" spans="3:5" ht="20.100000000000001" customHeight="1">
      <c r="C1343" s="28"/>
      <c r="D1343" s="128"/>
      <c r="E1343" s="129"/>
    </row>
    <row r="1344" spans="3:5" ht="20.100000000000001" customHeight="1">
      <c r="C1344" s="28"/>
      <c r="D1344" s="128"/>
      <c r="E1344" s="129"/>
    </row>
    <row r="1345" spans="3:5" ht="20.100000000000001" customHeight="1">
      <c r="C1345" s="28"/>
      <c r="D1345" s="128"/>
      <c r="E1345" s="129"/>
    </row>
    <row r="1346" spans="3:5" ht="20.100000000000001" customHeight="1">
      <c r="C1346" s="28"/>
      <c r="D1346" s="128"/>
      <c r="E1346" s="129"/>
    </row>
    <row r="1347" spans="3:5" ht="20.100000000000001" customHeight="1">
      <c r="C1347" s="28"/>
      <c r="D1347" s="128"/>
      <c r="E1347" s="129"/>
    </row>
    <row r="1348" spans="3:5" ht="20.100000000000001" customHeight="1">
      <c r="C1348" s="28"/>
      <c r="D1348" s="128"/>
      <c r="E1348" s="129"/>
    </row>
    <row r="1349" spans="3:5" ht="20.100000000000001" customHeight="1">
      <c r="C1349" s="28"/>
      <c r="D1349" s="128"/>
      <c r="E1349" s="129"/>
    </row>
    <row r="1350" spans="3:5" ht="20.100000000000001" customHeight="1">
      <c r="C1350" s="28"/>
      <c r="D1350" s="128"/>
      <c r="E1350" s="129"/>
    </row>
    <row r="1351" spans="3:5" ht="20.100000000000001" customHeight="1">
      <c r="C1351" s="28"/>
      <c r="D1351" s="128"/>
      <c r="E1351" s="129"/>
    </row>
    <row r="1352" spans="3:5" ht="20.100000000000001" customHeight="1">
      <c r="C1352" s="28"/>
      <c r="D1352" s="128"/>
      <c r="E1352" s="129"/>
    </row>
    <row r="1353" spans="3:5" ht="20.100000000000001" customHeight="1">
      <c r="C1353" s="28"/>
      <c r="D1353" s="128"/>
      <c r="E1353" s="129"/>
    </row>
    <row r="1354" spans="3:5" ht="20.100000000000001" customHeight="1">
      <c r="C1354" s="28"/>
      <c r="D1354" s="128"/>
      <c r="E1354" s="129"/>
    </row>
    <row r="1355" spans="3:5" ht="20.100000000000001" customHeight="1">
      <c r="C1355" s="28"/>
      <c r="D1355" s="128"/>
      <c r="E1355" s="129"/>
    </row>
    <row r="1356" spans="3:5" ht="20.100000000000001" customHeight="1">
      <c r="C1356" s="28"/>
      <c r="D1356" s="128"/>
      <c r="E1356" s="129"/>
    </row>
    <row r="1357" spans="3:5" ht="20.100000000000001" customHeight="1">
      <c r="C1357" s="28"/>
      <c r="D1357" s="128"/>
      <c r="E1357" s="129"/>
    </row>
    <row r="1358" spans="3:5" ht="20.100000000000001" customHeight="1">
      <c r="C1358" s="28"/>
      <c r="D1358" s="128"/>
      <c r="E1358" s="129"/>
    </row>
    <row r="1359" spans="3:5" ht="20.100000000000001" customHeight="1">
      <c r="C1359" s="28"/>
      <c r="D1359" s="128"/>
      <c r="E1359" s="129"/>
    </row>
    <row r="1360" spans="3:5" ht="20.100000000000001" customHeight="1">
      <c r="C1360" s="28"/>
      <c r="D1360" s="128"/>
      <c r="E1360" s="129"/>
    </row>
    <row r="1361" spans="3:5" ht="20.100000000000001" customHeight="1">
      <c r="C1361" s="28"/>
      <c r="D1361" s="128"/>
      <c r="E1361" s="129"/>
    </row>
    <row r="1362" spans="3:5" ht="20.100000000000001" customHeight="1">
      <c r="C1362" s="28"/>
      <c r="D1362" s="128"/>
      <c r="E1362" s="129"/>
    </row>
    <row r="1363" spans="3:5" ht="20.100000000000001" customHeight="1">
      <c r="C1363" s="28"/>
      <c r="D1363" s="128"/>
      <c r="E1363" s="129"/>
    </row>
    <row r="1364" spans="3:5" ht="20.100000000000001" customHeight="1">
      <c r="C1364" s="28"/>
      <c r="D1364" s="128"/>
      <c r="E1364" s="129"/>
    </row>
    <row r="1365" spans="3:5" ht="20.100000000000001" customHeight="1">
      <c r="C1365" s="28"/>
      <c r="D1365" s="128"/>
      <c r="E1365" s="129"/>
    </row>
    <row r="1366" spans="3:5" ht="20.100000000000001" customHeight="1">
      <c r="C1366" s="28"/>
      <c r="D1366" s="128"/>
      <c r="E1366" s="129"/>
    </row>
    <row r="1367" spans="3:5" ht="20.100000000000001" customHeight="1">
      <c r="C1367" s="28"/>
      <c r="D1367" s="128"/>
      <c r="E1367" s="129"/>
    </row>
    <row r="1368" spans="3:5" ht="20.100000000000001" customHeight="1">
      <c r="C1368" s="28"/>
      <c r="D1368" s="128"/>
      <c r="E1368" s="129"/>
    </row>
    <row r="1369" spans="3:5" ht="20.100000000000001" customHeight="1">
      <c r="C1369" s="28"/>
      <c r="D1369" s="128"/>
      <c r="E1369" s="129"/>
    </row>
    <row r="1370" spans="3:5" ht="20.100000000000001" customHeight="1">
      <c r="C1370" s="28"/>
      <c r="D1370" s="128"/>
      <c r="E1370" s="129"/>
    </row>
    <row r="1371" spans="3:5" ht="20.100000000000001" customHeight="1">
      <c r="C1371" s="28"/>
      <c r="D1371" s="128"/>
      <c r="E1371" s="129"/>
    </row>
    <row r="1372" spans="3:5" ht="20.100000000000001" customHeight="1">
      <c r="C1372" s="28"/>
      <c r="D1372" s="128"/>
      <c r="E1372" s="129"/>
    </row>
    <row r="1373" spans="3:5" ht="20.100000000000001" customHeight="1">
      <c r="C1373" s="28"/>
      <c r="D1373" s="128"/>
      <c r="E1373" s="129"/>
    </row>
    <row r="1374" spans="3:5" ht="20.100000000000001" customHeight="1">
      <c r="C1374" s="28"/>
      <c r="D1374" s="128"/>
      <c r="E1374" s="129"/>
    </row>
    <row r="1375" spans="3:5" ht="20.100000000000001" customHeight="1">
      <c r="C1375" s="28"/>
      <c r="D1375" s="128"/>
      <c r="E1375" s="129"/>
    </row>
    <row r="1376" spans="3:5" ht="20.100000000000001" customHeight="1">
      <c r="C1376" s="28"/>
      <c r="D1376" s="128"/>
      <c r="E1376" s="129"/>
    </row>
    <row r="1377" spans="3:5" ht="20.100000000000001" customHeight="1">
      <c r="C1377" s="28"/>
      <c r="D1377" s="128"/>
      <c r="E1377" s="129"/>
    </row>
    <row r="1378" spans="3:5" ht="20.100000000000001" customHeight="1">
      <c r="C1378" s="28"/>
      <c r="D1378" s="128"/>
      <c r="E1378" s="129"/>
    </row>
    <row r="1379" spans="3:5" ht="20.100000000000001" customHeight="1">
      <c r="C1379" s="28"/>
      <c r="D1379" s="128"/>
      <c r="E1379" s="129"/>
    </row>
    <row r="1380" spans="3:5" ht="20.100000000000001" customHeight="1">
      <c r="C1380" s="28"/>
      <c r="D1380" s="128"/>
      <c r="E1380" s="129"/>
    </row>
    <row r="1381" spans="3:5" ht="20.100000000000001" customHeight="1">
      <c r="C1381" s="28"/>
      <c r="D1381" s="128"/>
      <c r="E1381" s="129"/>
    </row>
    <row r="1382" spans="3:5" ht="20.100000000000001" customHeight="1">
      <c r="C1382" s="28"/>
      <c r="D1382" s="128"/>
      <c r="E1382" s="129"/>
    </row>
    <row r="1383" spans="3:5" ht="20.100000000000001" customHeight="1">
      <c r="C1383" s="28"/>
      <c r="D1383" s="128"/>
      <c r="E1383" s="129"/>
    </row>
    <row r="1384" spans="3:5" ht="20.100000000000001" customHeight="1">
      <c r="C1384" s="28"/>
      <c r="D1384" s="128"/>
      <c r="E1384" s="129"/>
    </row>
    <row r="1385" spans="3:5" ht="20.100000000000001" customHeight="1">
      <c r="C1385" s="28"/>
      <c r="D1385" s="128"/>
      <c r="E1385" s="129"/>
    </row>
    <row r="1386" spans="3:5" ht="20.100000000000001" customHeight="1">
      <c r="C1386" s="28"/>
      <c r="D1386" s="128"/>
      <c r="E1386" s="129"/>
    </row>
    <row r="1387" spans="3:5" ht="20.100000000000001" customHeight="1">
      <c r="C1387" s="28"/>
      <c r="D1387" s="128"/>
      <c r="E1387" s="129"/>
    </row>
    <row r="1388" spans="3:5" ht="20.100000000000001" customHeight="1">
      <c r="C1388" s="28"/>
      <c r="D1388" s="128"/>
      <c r="E1388" s="129"/>
    </row>
    <row r="1389" spans="3:5" ht="20.100000000000001" customHeight="1">
      <c r="C1389" s="28"/>
      <c r="D1389" s="128"/>
      <c r="E1389" s="129"/>
    </row>
    <row r="1390" spans="3:5" ht="20.100000000000001" customHeight="1">
      <c r="C1390" s="28"/>
      <c r="D1390" s="128"/>
      <c r="E1390" s="129"/>
    </row>
    <row r="1391" spans="3:5" ht="20.100000000000001" customHeight="1">
      <c r="C1391" s="28"/>
      <c r="D1391" s="128"/>
      <c r="E1391" s="129"/>
    </row>
    <row r="1392" spans="3:5" ht="20.100000000000001" customHeight="1">
      <c r="C1392" s="28"/>
      <c r="D1392" s="128"/>
      <c r="E1392" s="129"/>
    </row>
    <row r="1393" spans="3:5" ht="20.100000000000001" customHeight="1">
      <c r="C1393" s="28"/>
      <c r="D1393" s="128"/>
      <c r="E1393" s="129"/>
    </row>
    <row r="1394" spans="3:5" ht="20.100000000000001" customHeight="1">
      <c r="C1394" s="28"/>
      <c r="D1394" s="128"/>
      <c r="E1394" s="129"/>
    </row>
    <row r="1395" spans="3:5" ht="20.100000000000001" customHeight="1">
      <c r="C1395" s="28"/>
      <c r="D1395" s="128"/>
      <c r="E1395" s="129"/>
    </row>
    <row r="1396" spans="3:5" ht="20.100000000000001" customHeight="1">
      <c r="C1396" s="28"/>
      <c r="D1396" s="128"/>
      <c r="E1396" s="129"/>
    </row>
    <row r="1397" spans="3:5" ht="20.100000000000001" customHeight="1">
      <c r="C1397" s="28"/>
      <c r="D1397" s="128"/>
      <c r="E1397" s="129"/>
    </row>
    <row r="1398" spans="3:5" ht="20.100000000000001" customHeight="1">
      <c r="C1398" s="28"/>
      <c r="D1398" s="128"/>
      <c r="E1398" s="129"/>
    </row>
    <row r="1399" spans="3:5" ht="20.100000000000001" customHeight="1">
      <c r="C1399" s="28"/>
      <c r="D1399" s="128"/>
      <c r="E1399" s="129"/>
    </row>
    <row r="1400" spans="3:5" ht="20.100000000000001" customHeight="1">
      <c r="C1400" s="28"/>
      <c r="D1400" s="128"/>
      <c r="E1400" s="129"/>
    </row>
    <row r="1401" spans="3:5" ht="20.100000000000001" customHeight="1">
      <c r="C1401" s="28"/>
      <c r="D1401" s="128"/>
      <c r="E1401" s="129"/>
    </row>
    <row r="1402" spans="3:5" ht="20.100000000000001" customHeight="1">
      <c r="C1402" s="28"/>
      <c r="D1402" s="128"/>
      <c r="E1402" s="129"/>
    </row>
    <row r="1403" spans="3:5" ht="20.100000000000001" customHeight="1">
      <c r="C1403" s="28"/>
      <c r="D1403" s="128"/>
      <c r="E1403" s="129"/>
    </row>
    <row r="1404" spans="3:5" ht="20.100000000000001" customHeight="1">
      <c r="C1404" s="28"/>
      <c r="D1404" s="128"/>
      <c r="E1404" s="129"/>
    </row>
    <row r="1405" spans="3:5" ht="20.100000000000001" customHeight="1">
      <c r="C1405" s="28"/>
      <c r="D1405" s="128"/>
      <c r="E1405" s="129"/>
    </row>
    <row r="1406" spans="3:5" ht="20.100000000000001" customHeight="1">
      <c r="C1406" s="28"/>
      <c r="D1406" s="128"/>
      <c r="E1406" s="129"/>
    </row>
    <row r="1407" spans="3:5" ht="20.100000000000001" customHeight="1">
      <c r="C1407" s="28"/>
      <c r="D1407" s="128"/>
      <c r="E1407" s="129"/>
    </row>
    <row r="1408" spans="3:5" ht="20.100000000000001" customHeight="1">
      <c r="C1408" s="28"/>
      <c r="D1408" s="128"/>
      <c r="E1408" s="129"/>
    </row>
    <row r="1409" spans="3:5" ht="20.100000000000001" customHeight="1">
      <c r="C1409" s="28"/>
      <c r="D1409" s="128"/>
      <c r="E1409" s="129"/>
    </row>
    <row r="1410" spans="3:5" ht="20.100000000000001" customHeight="1">
      <c r="C1410" s="28"/>
      <c r="D1410" s="128"/>
      <c r="E1410" s="129"/>
    </row>
    <row r="1411" spans="3:5" ht="20.100000000000001" customHeight="1">
      <c r="C1411" s="28"/>
      <c r="D1411" s="128"/>
      <c r="E1411" s="129"/>
    </row>
    <row r="1412" spans="3:5" ht="20.100000000000001" customHeight="1">
      <c r="C1412" s="28"/>
      <c r="D1412" s="128"/>
      <c r="E1412" s="129"/>
    </row>
    <row r="1413" spans="3:5" ht="20.100000000000001" customHeight="1">
      <c r="C1413" s="28"/>
      <c r="D1413" s="128"/>
      <c r="E1413" s="129"/>
    </row>
    <row r="1414" spans="3:5" ht="20.100000000000001" customHeight="1">
      <c r="C1414" s="28"/>
      <c r="D1414" s="128"/>
      <c r="E1414" s="129"/>
    </row>
    <row r="1415" spans="3:5" ht="20.100000000000001" customHeight="1">
      <c r="C1415" s="28"/>
      <c r="D1415" s="128"/>
      <c r="E1415" s="129"/>
    </row>
    <row r="1416" spans="3:5" ht="20.100000000000001" customHeight="1">
      <c r="C1416" s="28"/>
      <c r="D1416" s="128"/>
      <c r="E1416" s="129"/>
    </row>
    <row r="1417" spans="3:5" ht="20.100000000000001" customHeight="1">
      <c r="C1417" s="28"/>
      <c r="D1417" s="128"/>
      <c r="E1417" s="129"/>
    </row>
    <row r="1418" spans="3:5" ht="20.100000000000001" customHeight="1">
      <c r="C1418" s="28"/>
      <c r="D1418" s="128"/>
      <c r="E1418" s="129"/>
    </row>
    <row r="1419" spans="3:5" ht="20.100000000000001" customHeight="1">
      <c r="C1419" s="28"/>
      <c r="D1419" s="128"/>
      <c r="E1419" s="129"/>
    </row>
    <row r="1420" spans="3:5" ht="20.100000000000001" customHeight="1">
      <c r="C1420" s="28"/>
      <c r="D1420" s="128"/>
      <c r="E1420" s="129"/>
    </row>
    <row r="1421" spans="3:5" ht="20.100000000000001" customHeight="1">
      <c r="C1421" s="28"/>
      <c r="D1421" s="128"/>
      <c r="E1421" s="129"/>
    </row>
    <row r="1422" spans="3:5" ht="20.100000000000001" customHeight="1">
      <c r="C1422" s="28"/>
      <c r="D1422" s="128"/>
      <c r="E1422" s="129"/>
    </row>
    <row r="1423" spans="3:5" ht="20.100000000000001" customHeight="1">
      <c r="C1423" s="28"/>
      <c r="D1423" s="128"/>
      <c r="E1423" s="129"/>
    </row>
    <row r="1424" spans="3:5" ht="20.100000000000001" customHeight="1">
      <c r="C1424" s="28"/>
      <c r="D1424" s="128"/>
      <c r="E1424" s="129"/>
    </row>
    <row r="1425" spans="3:5" ht="20.100000000000001" customHeight="1">
      <c r="C1425" s="28"/>
      <c r="D1425" s="128"/>
      <c r="E1425" s="129"/>
    </row>
    <row r="1426" spans="3:5" ht="20.100000000000001" customHeight="1">
      <c r="C1426" s="28"/>
      <c r="D1426" s="128"/>
      <c r="E1426" s="129"/>
    </row>
    <row r="1427" spans="3:5" ht="20.100000000000001" customHeight="1">
      <c r="C1427" s="28"/>
      <c r="D1427" s="128"/>
      <c r="E1427" s="129"/>
    </row>
    <row r="1428" spans="3:5" ht="20.100000000000001" customHeight="1">
      <c r="C1428" s="28"/>
      <c r="D1428" s="128"/>
      <c r="E1428" s="129"/>
    </row>
    <row r="1429" spans="3:5" ht="20.100000000000001" customHeight="1">
      <c r="C1429" s="28"/>
      <c r="D1429" s="128"/>
      <c r="E1429" s="129"/>
    </row>
    <row r="1430" spans="3:5" ht="20.100000000000001" customHeight="1">
      <c r="C1430" s="28"/>
      <c r="D1430" s="128"/>
      <c r="E1430" s="129"/>
    </row>
    <row r="1431" spans="3:5" ht="20.100000000000001" customHeight="1">
      <c r="C1431" s="28"/>
      <c r="D1431" s="128"/>
      <c r="E1431" s="129"/>
    </row>
    <row r="1432" spans="3:5" ht="20.100000000000001" customHeight="1">
      <c r="C1432" s="28"/>
      <c r="D1432" s="128"/>
      <c r="E1432" s="129"/>
    </row>
    <row r="1433" spans="3:5" ht="20.100000000000001" customHeight="1">
      <c r="C1433" s="28"/>
      <c r="D1433" s="128"/>
      <c r="E1433" s="129"/>
    </row>
    <row r="1434" spans="3:5" ht="20.100000000000001" customHeight="1">
      <c r="C1434" s="28"/>
      <c r="D1434" s="128"/>
      <c r="E1434" s="129"/>
    </row>
    <row r="1435" spans="3:5" ht="20.100000000000001" customHeight="1">
      <c r="C1435" s="28"/>
      <c r="D1435" s="128"/>
      <c r="E1435" s="129"/>
    </row>
    <row r="1436" spans="3:5" ht="20.100000000000001" customHeight="1">
      <c r="C1436" s="28"/>
      <c r="D1436" s="128"/>
      <c r="E1436" s="129"/>
    </row>
    <row r="1437" spans="3:5" ht="20.100000000000001" customHeight="1">
      <c r="C1437" s="28"/>
      <c r="D1437" s="128"/>
      <c r="E1437" s="129"/>
    </row>
    <row r="1438" spans="3:5" ht="20.100000000000001" customHeight="1">
      <c r="C1438" s="28"/>
      <c r="D1438" s="128"/>
      <c r="E1438" s="129"/>
    </row>
    <row r="1439" spans="3:5" ht="20.100000000000001" customHeight="1">
      <c r="C1439" s="28"/>
      <c r="D1439" s="128"/>
      <c r="E1439" s="129"/>
    </row>
    <row r="1440" spans="3:5" ht="20.100000000000001" customHeight="1">
      <c r="C1440" s="28"/>
      <c r="D1440" s="128"/>
      <c r="E1440" s="129"/>
    </row>
    <row r="1441" spans="3:5" ht="20.100000000000001" customHeight="1">
      <c r="C1441" s="28"/>
      <c r="D1441" s="128"/>
      <c r="E1441" s="129"/>
    </row>
    <row r="1442" spans="3:5" ht="20.100000000000001" customHeight="1">
      <c r="C1442" s="28"/>
      <c r="D1442" s="128"/>
      <c r="E1442" s="129"/>
    </row>
    <row r="1443" spans="3:5" ht="20.100000000000001" customHeight="1">
      <c r="C1443" s="28"/>
      <c r="D1443" s="128"/>
      <c r="E1443" s="129"/>
    </row>
    <row r="1444" spans="3:5" ht="20.100000000000001" customHeight="1">
      <c r="C1444" s="28"/>
      <c r="D1444" s="128"/>
      <c r="E1444" s="129"/>
    </row>
    <row r="1445" spans="3:5" ht="20.100000000000001" customHeight="1">
      <c r="C1445" s="28"/>
      <c r="D1445" s="128"/>
      <c r="E1445" s="129"/>
    </row>
    <row r="1446" spans="3:5" ht="20.100000000000001" customHeight="1">
      <c r="C1446" s="28"/>
      <c r="D1446" s="128"/>
      <c r="E1446" s="129"/>
    </row>
    <row r="1447" spans="3:5" ht="20.100000000000001" customHeight="1">
      <c r="C1447" s="28"/>
      <c r="D1447" s="128"/>
      <c r="E1447" s="129"/>
    </row>
    <row r="1448" spans="3:5" ht="20.100000000000001" customHeight="1">
      <c r="C1448" s="28"/>
      <c r="D1448" s="128"/>
      <c r="E1448" s="129"/>
    </row>
    <row r="1449" spans="3:5" ht="20.100000000000001" customHeight="1">
      <c r="C1449" s="28"/>
      <c r="D1449" s="128"/>
      <c r="E1449" s="129"/>
    </row>
    <row r="1450" spans="3:5" ht="20.100000000000001" customHeight="1">
      <c r="C1450" s="28"/>
      <c r="D1450" s="128"/>
      <c r="E1450" s="129"/>
    </row>
    <row r="1451" spans="3:5" ht="20.100000000000001" customHeight="1">
      <c r="C1451" s="28"/>
      <c r="D1451" s="128"/>
      <c r="E1451" s="129"/>
    </row>
    <row r="1452" spans="3:5" ht="20.100000000000001" customHeight="1">
      <c r="C1452" s="28"/>
      <c r="D1452" s="128"/>
      <c r="E1452" s="129"/>
    </row>
    <row r="1453" spans="3:5" ht="20.100000000000001" customHeight="1">
      <c r="C1453" s="28"/>
      <c r="D1453" s="128"/>
      <c r="E1453" s="129"/>
    </row>
    <row r="1454" spans="3:5" ht="20.100000000000001" customHeight="1">
      <c r="C1454" s="28"/>
      <c r="D1454" s="128"/>
      <c r="E1454" s="129"/>
    </row>
    <row r="1455" spans="3:5" ht="20.100000000000001" customHeight="1">
      <c r="C1455" s="28"/>
      <c r="D1455" s="128"/>
      <c r="E1455" s="129"/>
    </row>
    <row r="1456" spans="3:5" ht="20.100000000000001" customHeight="1">
      <c r="C1456" s="28"/>
      <c r="D1456" s="128"/>
      <c r="E1456" s="129"/>
    </row>
    <row r="1457" spans="3:5" ht="20.100000000000001" customHeight="1">
      <c r="C1457" s="28"/>
      <c r="D1457" s="128"/>
      <c r="E1457" s="129"/>
    </row>
    <row r="1458" spans="3:5" ht="20.100000000000001" customHeight="1">
      <c r="C1458" s="28"/>
      <c r="D1458" s="128"/>
      <c r="E1458" s="129"/>
    </row>
    <row r="1459" spans="3:5" ht="20.100000000000001" customHeight="1">
      <c r="C1459" s="28"/>
      <c r="D1459" s="128"/>
      <c r="E1459" s="129"/>
    </row>
    <row r="1460" spans="3:5" ht="20.100000000000001" customHeight="1">
      <c r="C1460" s="28"/>
      <c r="D1460" s="128"/>
      <c r="E1460" s="129"/>
    </row>
    <row r="1461" spans="3:5" ht="20.100000000000001" customHeight="1">
      <c r="C1461" s="28"/>
      <c r="D1461" s="128"/>
      <c r="E1461" s="129"/>
    </row>
    <row r="1462" spans="3:5" ht="20.100000000000001" customHeight="1">
      <c r="C1462" s="28"/>
      <c r="D1462" s="128"/>
      <c r="E1462" s="129"/>
    </row>
    <row r="1463" spans="3:5" ht="20.100000000000001" customHeight="1">
      <c r="C1463" s="28"/>
      <c r="D1463" s="128"/>
      <c r="E1463" s="129"/>
    </row>
    <row r="1464" spans="3:5" ht="20.100000000000001" customHeight="1">
      <c r="C1464" s="28"/>
      <c r="D1464" s="128"/>
      <c r="E1464" s="129"/>
    </row>
    <row r="1465" spans="3:5" ht="20.100000000000001" customHeight="1">
      <c r="C1465" s="28"/>
      <c r="D1465" s="128"/>
      <c r="E1465" s="129"/>
    </row>
    <row r="1466" spans="3:5" ht="20.100000000000001" customHeight="1">
      <c r="C1466" s="28"/>
      <c r="D1466" s="128"/>
      <c r="E1466" s="129"/>
    </row>
    <row r="1467" spans="3:5" ht="20.100000000000001" customHeight="1">
      <c r="C1467" s="28"/>
      <c r="D1467" s="128"/>
      <c r="E1467" s="129"/>
    </row>
    <row r="1468" spans="3:5" ht="20.100000000000001" customHeight="1">
      <c r="C1468" s="28"/>
      <c r="D1468" s="128"/>
      <c r="E1468" s="129"/>
    </row>
    <row r="1469" spans="3:5" ht="20.100000000000001" customHeight="1">
      <c r="C1469" s="28"/>
      <c r="D1469" s="128"/>
      <c r="E1469" s="129"/>
    </row>
    <row r="1470" spans="3:5" ht="20.100000000000001" customHeight="1">
      <c r="C1470" s="28"/>
      <c r="D1470" s="128"/>
      <c r="E1470" s="129"/>
    </row>
    <row r="1471" spans="3:5" ht="20.100000000000001" customHeight="1">
      <c r="C1471" s="28"/>
      <c r="D1471" s="128"/>
      <c r="E1471" s="129"/>
    </row>
    <row r="1472" spans="3:5" ht="20.100000000000001" customHeight="1">
      <c r="C1472" s="28"/>
      <c r="D1472" s="128"/>
      <c r="E1472" s="129"/>
    </row>
    <row r="1473" spans="3:5" ht="20.100000000000001" customHeight="1">
      <c r="C1473" s="28"/>
      <c r="D1473" s="128"/>
      <c r="E1473" s="129"/>
    </row>
    <row r="1474" spans="3:5" ht="20.100000000000001" customHeight="1">
      <c r="C1474" s="28"/>
      <c r="D1474" s="128"/>
      <c r="E1474" s="129"/>
    </row>
    <row r="1475" spans="3:5" ht="20.100000000000001" customHeight="1">
      <c r="C1475" s="28"/>
      <c r="D1475" s="128"/>
      <c r="E1475" s="129"/>
    </row>
    <row r="1476" spans="3:5" ht="20.100000000000001" customHeight="1">
      <c r="C1476" s="28"/>
      <c r="D1476" s="128"/>
      <c r="E1476" s="129"/>
    </row>
    <row r="1477" spans="3:5" ht="20.100000000000001" customHeight="1">
      <c r="C1477" s="28"/>
      <c r="D1477" s="128"/>
      <c r="E1477" s="129"/>
    </row>
    <row r="1478" spans="3:5" ht="20.100000000000001" customHeight="1">
      <c r="C1478" s="28"/>
      <c r="D1478" s="128"/>
      <c r="E1478" s="129"/>
    </row>
    <row r="1479" spans="3:5" ht="20.100000000000001" customHeight="1">
      <c r="C1479" s="28"/>
      <c r="D1479" s="128"/>
      <c r="E1479" s="129"/>
    </row>
    <row r="1480" spans="3:5" ht="20.100000000000001" customHeight="1">
      <c r="C1480" s="28"/>
      <c r="D1480" s="128"/>
      <c r="E1480" s="129"/>
    </row>
    <row r="1481" spans="3:5" ht="20.100000000000001" customHeight="1">
      <c r="C1481" s="28"/>
      <c r="D1481" s="128"/>
      <c r="E1481" s="129"/>
    </row>
    <row r="1482" spans="3:5" ht="20.100000000000001" customHeight="1">
      <c r="C1482" s="28"/>
      <c r="D1482" s="128"/>
      <c r="E1482" s="129"/>
    </row>
    <row r="1483" spans="3:5" ht="20.100000000000001" customHeight="1">
      <c r="C1483" s="28"/>
      <c r="D1483" s="128"/>
      <c r="E1483" s="129"/>
    </row>
    <row r="1484" spans="3:5" ht="20.100000000000001" customHeight="1">
      <c r="C1484" s="28"/>
      <c r="D1484" s="128"/>
      <c r="E1484" s="129"/>
    </row>
    <row r="1485" spans="3:5" ht="20.100000000000001" customHeight="1">
      <c r="C1485" s="28"/>
      <c r="D1485" s="128"/>
      <c r="E1485" s="129"/>
    </row>
    <row r="1486" spans="3:5" ht="20.100000000000001" customHeight="1">
      <c r="C1486" s="28"/>
      <c r="D1486" s="128"/>
      <c r="E1486" s="129"/>
    </row>
    <row r="1487" spans="3:5" ht="20.100000000000001" customHeight="1">
      <c r="C1487" s="28"/>
      <c r="D1487" s="128"/>
      <c r="E1487" s="129"/>
    </row>
    <row r="1488" spans="3:5" ht="20.100000000000001" customHeight="1">
      <c r="C1488" s="28"/>
      <c r="D1488" s="128"/>
      <c r="E1488" s="129"/>
    </row>
    <row r="1489" spans="3:5" ht="20.100000000000001" customHeight="1">
      <c r="C1489" s="28"/>
      <c r="D1489" s="128"/>
      <c r="E1489" s="129"/>
    </row>
    <row r="1490" spans="3:5" ht="20.100000000000001" customHeight="1">
      <c r="C1490" s="28"/>
      <c r="D1490" s="128"/>
      <c r="E1490" s="129"/>
    </row>
    <row r="1491" spans="3:5" ht="20.100000000000001" customHeight="1">
      <c r="C1491" s="28"/>
      <c r="D1491" s="128"/>
      <c r="E1491" s="129"/>
    </row>
    <row r="1492" spans="3:5" ht="20.100000000000001" customHeight="1">
      <c r="C1492" s="28"/>
      <c r="D1492" s="128"/>
      <c r="E1492" s="129"/>
    </row>
    <row r="1493" spans="3:5" ht="20.100000000000001" customHeight="1">
      <c r="C1493" s="28"/>
      <c r="D1493" s="128"/>
      <c r="E1493" s="129"/>
    </row>
    <row r="1494" spans="3:5" ht="20.100000000000001" customHeight="1">
      <c r="C1494" s="28"/>
      <c r="D1494" s="128"/>
      <c r="E1494" s="129"/>
    </row>
    <row r="1495" spans="3:5" ht="20.100000000000001" customHeight="1">
      <c r="C1495" s="28"/>
      <c r="D1495" s="128"/>
      <c r="E1495" s="129"/>
    </row>
    <row r="1496" spans="3:5" ht="20.100000000000001" customHeight="1">
      <c r="C1496" s="28"/>
      <c r="D1496" s="128"/>
      <c r="E1496" s="129"/>
    </row>
    <row r="1497" spans="3:5" ht="20.100000000000001" customHeight="1">
      <c r="C1497" s="28"/>
      <c r="D1497" s="128"/>
      <c r="E1497" s="129"/>
    </row>
    <row r="1498" spans="3:5" ht="20.100000000000001" customHeight="1">
      <c r="C1498" s="28"/>
      <c r="D1498" s="128"/>
      <c r="E1498" s="129"/>
    </row>
    <row r="1499" spans="3:5" ht="20.100000000000001" customHeight="1">
      <c r="C1499" s="28"/>
      <c r="D1499" s="128"/>
      <c r="E1499" s="129"/>
    </row>
    <row r="1500" spans="3:5" ht="20.100000000000001" customHeight="1">
      <c r="C1500" s="28"/>
      <c r="D1500" s="128"/>
      <c r="E1500" s="129"/>
    </row>
    <row r="1501" spans="3:5" ht="20.100000000000001" customHeight="1">
      <c r="C1501" s="28"/>
      <c r="D1501" s="128"/>
      <c r="E1501" s="129"/>
    </row>
    <row r="1502" spans="3:5" ht="20.100000000000001" customHeight="1">
      <c r="C1502" s="28"/>
      <c r="D1502" s="128"/>
      <c r="E1502" s="129"/>
    </row>
    <row r="1503" spans="3:5" ht="20.100000000000001" customHeight="1">
      <c r="C1503" s="28"/>
      <c r="D1503" s="128"/>
      <c r="E1503" s="129"/>
    </row>
    <row r="1504" spans="3:5" ht="20.100000000000001" customHeight="1">
      <c r="C1504" s="28"/>
      <c r="D1504" s="128"/>
      <c r="E1504" s="129"/>
    </row>
    <row r="1505" spans="3:5" ht="20.100000000000001" customHeight="1">
      <c r="C1505" s="28"/>
      <c r="D1505" s="128"/>
      <c r="E1505" s="129"/>
    </row>
    <row r="1506" spans="3:5" ht="20.100000000000001" customHeight="1">
      <c r="C1506" s="28"/>
      <c r="D1506" s="128"/>
      <c r="E1506" s="129"/>
    </row>
    <row r="1507" spans="3:5" ht="20.100000000000001" customHeight="1">
      <c r="C1507" s="28"/>
      <c r="D1507" s="128"/>
      <c r="E1507" s="129"/>
    </row>
    <row r="1508" spans="3:5" ht="20.100000000000001" customHeight="1">
      <c r="C1508" s="28"/>
      <c r="D1508" s="128"/>
      <c r="E1508" s="129"/>
    </row>
    <row r="1509" spans="3:5" ht="20.100000000000001" customHeight="1">
      <c r="C1509" s="28"/>
      <c r="D1509" s="128"/>
      <c r="E1509" s="129"/>
    </row>
    <row r="1510" spans="3:5" ht="20.100000000000001" customHeight="1">
      <c r="C1510" s="28"/>
      <c r="D1510" s="128"/>
      <c r="E1510" s="129"/>
    </row>
    <row r="1511" spans="3:5" ht="20.100000000000001" customHeight="1">
      <c r="C1511" s="28"/>
      <c r="D1511" s="128"/>
      <c r="E1511" s="129"/>
    </row>
    <row r="1512" spans="3:5" ht="20.100000000000001" customHeight="1">
      <c r="C1512" s="28"/>
      <c r="D1512" s="128"/>
      <c r="E1512" s="129"/>
    </row>
    <row r="1513" spans="3:5" ht="20.100000000000001" customHeight="1">
      <c r="C1513" s="28"/>
      <c r="D1513" s="128"/>
      <c r="E1513" s="129"/>
    </row>
    <row r="1514" spans="3:5" ht="20.100000000000001" customHeight="1">
      <c r="C1514" s="28"/>
      <c r="D1514" s="128"/>
      <c r="E1514" s="129"/>
    </row>
    <row r="1515" spans="3:5" ht="20.100000000000001" customHeight="1">
      <c r="C1515" s="28"/>
      <c r="D1515" s="128"/>
      <c r="E1515" s="129"/>
    </row>
    <row r="1516" spans="3:5" ht="20.100000000000001" customHeight="1">
      <c r="C1516" s="28"/>
      <c r="D1516" s="128"/>
      <c r="E1516" s="129"/>
    </row>
    <row r="1517" spans="3:5" ht="20.100000000000001" customHeight="1">
      <c r="C1517" s="28"/>
      <c r="D1517" s="128"/>
      <c r="E1517" s="129"/>
    </row>
    <row r="1518" spans="3:5" ht="20.100000000000001" customHeight="1">
      <c r="C1518" s="28"/>
      <c r="D1518" s="128"/>
      <c r="E1518" s="129"/>
    </row>
    <row r="1519" spans="3:5" ht="20.100000000000001" customHeight="1">
      <c r="C1519" s="28"/>
      <c r="D1519" s="128"/>
      <c r="E1519" s="129"/>
    </row>
    <row r="1520" spans="3:5" ht="20.100000000000001" customHeight="1">
      <c r="C1520" s="28"/>
      <c r="D1520" s="128"/>
      <c r="E1520" s="129"/>
    </row>
    <row r="1521" spans="3:5" ht="20.100000000000001" customHeight="1">
      <c r="C1521" s="28"/>
      <c r="D1521" s="128"/>
      <c r="E1521" s="129"/>
    </row>
    <row r="1522" spans="3:5" ht="20.100000000000001" customHeight="1">
      <c r="C1522" s="28"/>
      <c r="D1522" s="128"/>
      <c r="E1522" s="129"/>
    </row>
    <row r="1523" spans="3:5" ht="20.100000000000001" customHeight="1">
      <c r="C1523" s="28"/>
      <c r="D1523" s="128"/>
      <c r="E1523" s="129"/>
    </row>
    <row r="1524" spans="3:5" ht="20.100000000000001" customHeight="1">
      <c r="C1524" s="28"/>
      <c r="D1524" s="128"/>
      <c r="E1524" s="129"/>
    </row>
    <row r="1525" spans="3:5" ht="20.100000000000001" customHeight="1">
      <c r="C1525" s="28"/>
      <c r="D1525" s="128"/>
      <c r="E1525" s="129"/>
    </row>
    <row r="1526" spans="3:5" ht="20.100000000000001" customHeight="1">
      <c r="C1526" s="28"/>
      <c r="D1526" s="128"/>
      <c r="E1526" s="129"/>
    </row>
    <row r="1527" spans="3:5" ht="20.100000000000001" customHeight="1">
      <c r="C1527" s="28"/>
      <c r="D1527" s="128"/>
      <c r="E1527" s="129"/>
    </row>
    <row r="1528" spans="3:5" ht="20.100000000000001" customHeight="1">
      <c r="C1528" s="28"/>
      <c r="D1528" s="128"/>
      <c r="E1528" s="129"/>
    </row>
    <row r="1529" spans="3:5" ht="20.100000000000001" customHeight="1">
      <c r="C1529" s="28"/>
      <c r="D1529" s="128"/>
      <c r="E1529" s="129"/>
    </row>
    <row r="1530" spans="3:5" ht="20.100000000000001" customHeight="1">
      <c r="C1530" s="28"/>
      <c r="D1530" s="128"/>
      <c r="E1530" s="129"/>
    </row>
    <row r="1531" spans="3:5" ht="20.100000000000001" customHeight="1">
      <c r="C1531" s="28"/>
      <c r="D1531" s="128"/>
      <c r="E1531" s="129"/>
    </row>
    <row r="1532" spans="3:5" ht="20.100000000000001" customHeight="1">
      <c r="C1532" s="28"/>
      <c r="D1532" s="128"/>
      <c r="E1532" s="129"/>
    </row>
    <row r="1533" spans="3:5" ht="20.100000000000001" customHeight="1">
      <c r="C1533" s="28"/>
      <c r="D1533" s="128"/>
      <c r="E1533" s="129"/>
    </row>
    <row r="1534" spans="3:5" ht="20.100000000000001" customHeight="1">
      <c r="C1534" s="28"/>
      <c r="D1534" s="128"/>
      <c r="E1534" s="129"/>
    </row>
    <row r="1535" spans="3:5" ht="20.100000000000001" customHeight="1">
      <c r="C1535" s="28"/>
      <c r="D1535" s="128"/>
      <c r="E1535" s="129"/>
    </row>
    <row r="1536" spans="3:5" ht="20.100000000000001" customHeight="1">
      <c r="C1536" s="28"/>
      <c r="D1536" s="128"/>
      <c r="E1536" s="129"/>
    </row>
    <row r="1537" spans="3:5" ht="20.100000000000001" customHeight="1">
      <c r="C1537" s="28"/>
      <c r="D1537" s="128"/>
      <c r="E1537" s="129"/>
    </row>
    <row r="1538" spans="3:5" ht="20.100000000000001" customHeight="1">
      <c r="C1538" s="28"/>
      <c r="D1538" s="128"/>
      <c r="E1538" s="129"/>
    </row>
    <row r="1539" spans="3:5" ht="20.100000000000001" customHeight="1">
      <c r="C1539" s="28"/>
      <c r="D1539" s="128"/>
      <c r="E1539" s="129"/>
    </row>
    <row r="1540" spans="3:5" ht="20.100000000000001" customHeight="1">
      <c r="C1540" s="28"/>
      <c r="D1540" s="128"/>
      <c r="E1540" s="129"/>
    </row>
    <row r="1541" spans="3:5" ht="20.100000000000001" customHeight="1">
      <c r="C1541" s="28"/>
      <c r="D1541" s="128"/>
      <c r="E1541" s="129"/>
    </row>
    <row r="1542" spans="3:5" ht="20.100000000000001" customHeight="1">
      <c r="C1542" s="28"/>
      <c r="D1542" s="128"/>
      <c r="E1542" s="129"/>
    </row>
    <row r="1543" spans="3:5" ht="20.100000000000001" customHeight="1">
      <c r="C1543" s="28"/>
      <c r="D1543" s="128"/>
      <c r="E1543" s="129"/>
    </row>
    <row r="1544" spans="3:5" ht="20.100000000000001" customHeight="1">
      <c r="C1544" s="28"/>
      <c r="D1544" s="128"/>
      <c r="E1544" s="129"/>
    </row>
    <row r="1545" spans="3:5" ht="20.100000000000001" customHeight="1">
      <c r="C1545" s="28"/>
      <c r="D1545" s="128"/>
      <c r="E1545" s="129"/>
    </row>
    <row r="1546" spans="3:5" ht="20.100000000000001" customHeight="1">
      <c r="C1546" s="28"/>
      <c r="D1546" s="128"/>
      <c r="E1546" s="129"/>
    </row>
    <row r="1547" spans="3:5" ht="20.100000000000001" customHeight="1">
      <c r="C1547" s="28"/>
      <c r="D1547" s="128"/>
      <c r="E1547" s="129"/>
    </row>
    <row r="1548" spans="3:5" ht="20.100000000000001" customHeight="1">
      <c r="C1548" s="28"/>
      <c r="D1548" s="128"/>
      <c r="E1548" s="129"/>
    </row>
    <row r="1549" spans="3:5" ht="20.100000000000001" customHeight="1">
      <c r="C1549" s="28"/>
      <c r="D1549" s="128"/>
      <c r="E1549" s="129"/>
    </row>
    <row r="1550" spans="3:5" ht="20.100000000000001" customHeight="1">
      <c r="C1550" s="28"/>
      <c r="D1550" s="128"/>
      <c r="E1550" s="129"/>
    </row>
    <row r="1551" spans="3:5" ht="20.100000000000001" customHeight="1">
      <c r="C1551" s="28"/>
      <c r="D1551" s="128"/>
      <c r="E1551" s="129"/>
    </row>
    <row r="1552" spans="3:5" ht="20.100000000000001" customHeight="1">
      <c r="C1552" s="28"/>
      <c r="D1552" s="128"/>
      <c r="E1552" s="129"/>
    </row>
    <row r="1553" spans="3:5" ht="20.100000000000001" customHeight="1">
      <c r="C1553" s="28"/>
      <c r="D1553" s="128"/>
      <c r="E1553" s="129"/>
    </row>
    <row r="1554" spans="3:5" ht="20.100000000000001" customHeight="1">
      <c r="C1554" s="28"/>
      <c r="D1554" s="128"/>
      <c r="E1554" s="129"/>
    </row>
    <row r="1555" spans="3:5" ht="20.100000000000001" customHeight="1">
      <c r="C1555" s="28"/>
      <c r="D1555" s="128"/>
      <c r="E1555" s="129"/>
    </row>
    <row r="1556" spans="3:5" ht="20.100000000000001" customHeight="1">
      <c r="C1556" s="28"/>
      <c r="D1556" s="128"/>
      <c r="E1556" s="129"/>
    </row>
    <row r="1557" spans="3:5" ht="20.100000000000001" customHeight="1">
      <c r="C1557" s="28"/>
      <c r="D1557" s="128"/>
      <c r="E1557" s="129"/>
    </row>
    <row r="1558" spans="3:5" ht="20.100000000000001" customHeight="1">
      <c r="C1558" s="28"/>
      <c r="D1558" s="128"/>
      <c r="E1558" s="129"/>
    </row>
    <row r="1559" spans="3:5" ht="20.100000000000001" customHeight="1">
      <c r="C1559" s="28"/>
      <c r="D1559" s="128"/>
      <c r="E1559" s="129"/>
    </row>
    <row r="1560" spans="3:5" ht="20.100000000000001" customHeight="1">
      <c r="C1560" s="28"/>
      <c r="D1560" s="128"/>
      <c r="E1560" s="129"/>
    </row>
    <row r="1561" spans="3:5" ht="20.100000000000001" customHeight="1">
      <c r="C1561" s="28"/>
      <c r="D1561" s="128"/>
      <c r="E1561" s="129"/>
    </row>
    <row r="1562" spans="3:5" ht="20.100000000000001" customHeight="1">
      <c r="C1562" s="28"/>
      <c r="D1562" s="128"/>
      <c r="E1562" s="129"/>
    </row>
    <row r="1563" spans="3:5" ht="20.100000000000001" customHeight="1">
      <c r="C1563" s="28"/>
      <c r="D1563" s="128"/>
      <c r="E1563" s="129"/>
    </row>
    <row r="1564" spans="3:5" ht="20.100000000000001" customHeight="1">
      <c r="C1564" s="28"/>
      <c r="D1564" s="128"/>
      <c r="E1564" s="129"/>
    </row>
    <row r="1565" spans="3:5" ht="20.100000000000001" customHeight="1">
      <c r="C1565" s="28"/>
      <c r="D1565" s="128"/>
      <c r="E1565" s="129"/>
    </row>
    <row r="1566" spans="3:5" ht="20.100000000000001" customHeight="1">
      <c r="C1566" s="28"/>
      <c r="D1566" s="128"/>
      <c r="E1566" s="129"/>
    </row>
    <row r="1567" spans="3:5" ht="20.100000000000001" customHeight="1">
      <c r="C1567" s="28"/>
      <c r="D1567" s="128"/>
      <c r="E1567" s="129"/>
    </row>
    <row r="1568" spans="3:5" ht="20.100000000000001" customHeight="1">
      <c r="C1568" s="28"/>
      <c r="D1568" s="128"/>
      <c r="E1568" s="129"/>
    </row>
    <row r="1569" spans="3:5" ht="20.100000000000001" customHeight="1">
      <c r="C1569" s="28"/>
      <c r="D1569" s="128"/>
      <c r="E1569" s="129"/>
    </row>
    <row r="1570" spans="3:5" ht="20.100000000000001" customHeight="1">
      <c r="C1570" s="28"/>
      <c r="D1570" s="128"/>
      <c r="E1570" s="129"/>
    </row>
    <row r="1571" spans="3:5" ht="20.100000000000001" customHeight="1">
      <c r="C1571" s="28"/>
      <c r="D1571" s="128"/>
      <c r="E1571" s="129"/>
    </row>
    <row r="1572" spans="3:5" ht="20.100000000000001" customHeight="1">
      <c r="C1572" s="28"/>
      <c r="D1572" s="128"/>
      <c r="E1572" s="129"/>
    </row>
    <row r="1573" spans="3:5" ht="20.100000000000001" customHeight="1">
      <c r="C1573" s="28"/>
      <c r="D1573" s="128"/>
      <c r="E1573" s="129"/>
    </row>
    <row r="1574" spans="3:5" ht="20.100000000000001" customHeight="1">
      <c r="C1574" s="28"/>
      <c r="D1574" s="128"/>
      <c r="E1574" s="129"/>
    </row>
    <row r="1575" spans="3:5" ht="20.100000000000001" customHeight="1">
      <c r="C1575" s="28"/>
      <c r="D1575" s="128"/>
      <c r="E1575" s="129"/>
    </row>
    <row r="1576" spans="3:5" ht="20.100000000000001" customHeight="1">
      <c r="C1576" s="28"/>
      <c r="D1576" s="128"/>
      <c r="E1576" s="129"/>
    </row>
    <row r="1577" spans="3:5" ht="20.100000000000001" customHeight="1">
      <c r="C1577" s="28"/>
      <c r="D1577" s="128"/>
      <c r="E1577" s="129"/>
    </row>
    <row r="1578" spans="3:5" ht="20.100000000000001" customHeight="1">
      <c r="C1578" s="28"/>
      <c r="D1578" s="128"/>
      <c r="E1578" s="129"/>
    </row>
    <row r="1579" spans="3:5" ht="20.100000000000001" customHeight="1">
      <c r="C1579" s="28"/>
      <c r="D1579" s="128"/>
      <c r="E1579" s="129"/>
    </row>
    <row r="1580" spans="3:5" ht="20.100000000000001" customHeight="1">
      <c r="C1580" s="28"/>
      <c r="D1580" s="128"/>
      <c r="E1580" s="129"/>
    </row>
    <row r="1581" spans="3:5" ht="20.100000000000001" customHeight="1">
      <c r="C1581" s="28"/>
      <c r="D1581" s="128"/>
      <c r="E1581" s="129"/>
    </row>
    <row r="1582" spans="3:5" ht="20.100000000000001" customHeight="1">
      <c r="C1582" s="28"/>
      <c r="D1582" s="128"/>
      <c r="E1582" s="129"/>
    </row>
    <row r="1583" spans="3:5" ht="20.100000000000001" customHeight="1">
      <c r="C1583" s="28"/>
      <c r="D1583" s="128"/>
      <c r="E1583" s="129"/>
    </row>
    <row r="1584" spans="3:5" ht="20.100000000000001" customHeight="1">
      <c r="C1584" s="28"/>
      <c r="D1584" s="128"/>
      <c r="E1584" s="129"/>
    </row>
    <row r="1585" spans="3:5" ht="20.100000000000001" customHeight="1">
      <c r="C1585" s="28"/>
      <c r="D1585" s="128"/>
      <c r="E1585" s="129"/>
    </row>
    <row r="1586" spans="3:5" ht="20.100000000000001" customHeight="1">
      <c r="C1586" s="28"/>
      <c r="D1586" s="128"/>
      <c r="E1586" s="129"/>
    </row>
    <row r="1587" spans="3:5" ht="20.100000000000001" customHeight="1">
      <c r="C1587" s="28"/>
      <c r="D1587" s="128"/>
      <c r="E1587" s="129"/>
    </row>
    <row r="1588" spans="3:5" ht="20.100000000000001" customHeight="1">
      <c r="C1588" s="28"/>
      <c r="D1588" s="128"/>
      <c r="E1588" s="129"/>
    </row>
    <row r="1589" spans="3:5" ht="20.100000000000001" customHeight="1">
      <c r="C1589" s="28"/>
      <c r="D1589" s="128"/>
      <c r="E1589" s="129"/>
    </row>
    <row r="1590" spans="3:5" ht="20.100000000000001" customHeight="1">
      <c r="C1590" s="28"/>
      <c r="D1590" s="128"/>
      <c r="E1590" s="129"/>
    </row>
    <row r="1591" spans="3:5" ht="20.100000000000001" customHeight="1">
      <c r="C1591" s="28"/>
      <c r="D1591" s="128"/>
      <c r="E1591" s="129"/>
    </row>
    <row r="1592" spans="3:5" ht="20.100000000000001" customHeight="1">
      <c r="C1592" s="28"/>
      <c r="D1592" s="128"/>
      <c r="E1592" s="129"/>
    </row>
    <row r="1593" spans="3:5" ht="20.100000000000001" customHeight="1">
      <c r="C1593" s="28"/>
      <c r="D1593" s="128"/>
      <c r="E1593" s="129"/>
    </row>
    <row r="1594" spans="3:5" ht="20.100000000000001" customHeight="1">
      <c r="C1594" s="28"/>
      <c r="D1594" s="128"/>
      <c r="E1594" s="129"/>
    </row>
    <row r="1595" spans="3:5" ht="20.100000000000001" customHeight="1">
      <c r="C1595" s="28"/>
      <c r="D1595" s="128"/>
      <c r="E1595" s="129"/>
    </row>
    <row r="1596" spans="3:5" ht="20.100000000000001" customHeight="1">
      <c r="C1596" s="28"/>
      <c r="D1596" s="128"/>
      <c r="E1596" s="129"/>
    </row>
    <row r="1597" spans="3:5" ht="20.100000000000001" customHeight="1">
      <c r="C1597" s="28"/>
      <c r="D1597" s="128"/>
      <c r="E1597" s="129"/>
    </row>
    <row r="1598" spans="3:5" ht="20.100000000000001" customHeight="1">
      <c r="C1598" s="28"/>
      <c r="D1598" s="128"/>
      <c r="E1598" s="129"/>
    </row>
    <row r="1599" spans="3:5" ht="20.100000000000001" customHeight="1">
      <c r="C1599" s="28"/>
      <c r="D1599" s="128"/>
      <c r="E1599" s="129"/>
    </row>
    <row r="1600" spans="3:5" ht="20.100000000000001" customHeight="1">
      <c r="C1600" s="28"/>
      <c r="D1600" s="128"/>
      <c r="E1600" s="129"/>
    </row>
    <row r="1601" spans="3:5" ht="20.100000000000001" customHeight="1">
      <c r="C1601" s="28"/>
      <c r="D1601" s="128"/>
      <c r="E1601" s="129"/>
    </row>
    <row r="1602" spans="3:5" ht="20.100000000000001" customHeight="1">
      <c r="C1602" s="28"/>
      <c r="D1602" s="128"/>
      <c r="E1602" s="129"/>
    </row>
    <row r="1603" spans="3:5" ht="20.100000000000001" customHeight="1">
      <c r="C1603" s="28"/>
      <c r="D1603" s="128"/>
      <c r="E1603" s="129"/>
    </row>
    <row r="1604" spans="3:5" ht="20.100000000000001" customHeight="1">
      <c r="C1604" s="28"/>
      <c r="D1604" s="128"/>
      <c r="E1604" s="129"/>
    </row>
    <row r="1605" spans="3:5" ht="20.100000000000001" customHeight="1">
      <c r="C1605" s="28"/>
      <c r="D1605" s="128"/>
      <c r="E1605" s="129"/>
    </row>
    <row r="1606" spans="3:5" ht="20.100000000000001" customHeight="1">
      <c r="C1606" s="28"/>
      <c r="D1606" s="128"/>
      <c r="E1606" s="129"/>
    </row>
    <row r="1607" spans="3:5" ht="20.100000000000001" customHeight="1">
      <c r="C1607" s="28"/>
      <c r="D1607" s="128"/>
      <c r="E1607" s="129"/>
    </row>
    <row r="1608" spans="3:5" ht="20.100000000000001" customHeight="1">
      <c r="C1608" s="28"/>
      <c r="D1608" s="128"/>
      <c r="E1608" s="129"/>
    </row>
    <row r="1609" spans="3:5" ht="20.100000000000001" customHeight="1">
      <c r="C1609" s="28"/>
      <c r="D1609" s="128"/>
      <c r="E1609" s="129"/>
    </row>
    <row r="1610" spans="3:5" ht="20.100000000000001" customHeight="1">
      <c r="C1610" s="28"/>
      <c r="D1610" s="128"/>
      <c r="E1610" s="129"/>
    </row>
    <row r="1611" spans="3:5" ht="20.100000000000001" customHeight="1">
      <c r="C1611" s="28"/>
      <c r="D1611" s="128"/>
      <c r="E1611" s="129"/>
    </row>
    <row r="1612" spans="3:5" ht="20.100000000000001" customHeight="1">
      <c r="C1612" s="28"/>
      <c r="D1612" s="128"/>
      <c r="E1612" s="129"/>
    </row>
    <row r="1613" spans="3:5" ht="20.100000000000001" customHeight="1">
      <c r="C1613" s="28"/>
      <c r="D1613" s="128"/>
      <c r="E1613" s="129"/>
    </row>
    <row r="1614" spans="3:5" ht="20.100000000000001" customHeight="1">
      <c r="C1614" s="28"/>
      <c r="D1614" s="128"/>
      <c r="E1614" s="129"/>
    </row>
    <row r="1615" spans="3:5" ht="20.100000000000001" customHeight="1">
      <c r="C1615" s="28"/>
      <c r="D1615" s="128"/>
      <c r="E1615" s="129"/>
    </row>
    <row r="1616" spans="3:5" ht="20.100000000000001" customHeight="1">
      <c r="C1616" s="28"/>
      <c r="D1616" s="128"/>
      <c r="E1616" s="129"/>
    </row>
    <row r="1617" spans="3:5" ht="20.100000000000001" customHeight="1">
      <c r="C1617" s="28"/>
      <c r="D1617" s="128"/>
      <c r="E1617" s="129"/>
    </row>
    <row r="1618" spans="3:5" ht="20.100000000000001" customHeight="1">
      <c r="C1618" s="28"/>
      <c r="D1618" s="128"/>
      <c r="E1618" s="129"/>
    </row>
    <row r="1619" spans="3:5" ht="20.100000000000001" customHeight="1">
      <c r="C1619" s="28"/>
      <c r="D1619" s="128"/>
      <c r="E1619" s="129"/>
    </row>
    <row r="1620" spans="3:5" ht="20.100000000000001" customHeight="1">
      <c r="C1620" s="28"/>
      <c r="D1620" s="128"/>
      <c r="E1620" s="129"/>
    </row>
    <row r="1621" spans="3:5" ht="20.100000000000001" customHeight="1">
      <c r="C1621" s="28"/>
      <c r="D1621" s="128"/>
      <c r="E1621" s="129"/>
    </row>
    <row r="1622" spans="3:5" ht="20.100000000000001" customHeight="1">
      <c r="C1622" s="28"/>
      <c r="D1622" s="128"/>
      <c r="E1622" s="129"/>
    </row>
    <row r="1623" spans="3:5" ht="20.100000000000001" customHeight="1">
      <c r="C1623" s="28"/>
      <c r="D1623" s="128"/>
      <c r="E1623" s="129"/>
    </row>
    <row r="1624" spans="3:5" ht="20.100000000000001" customHeight="1">
      <c r="C1624" s="28"/>
      <c r="D1624" s="128"/>
      <c r="E1624" s="129"/>
    </row>
    <row r="1625" spans="3:5" ht="20.100000000000001" customHeight="1">
      <c r="C1625" s="28"/>
      <c r="D1625" s="128"/>
      <c r="E1625" s="129"/>
    </row>
    <row r="1626" spans="3:5" ht="20.100000000000001" customHeight="1">
      <c r="C1626" s="28"/>
      <c r="D1626" s="128"/>
      <c r="E1626" s="129"/>
    </row>
    <row r="1627" spans="3:5" ht="20.100000000000001" customHeight="1">
      <c r="C1627" s="28"/>
      <c r="D1627" s="128"/>
      <c r="E1627" s="129"/>
    </row>
    <row r="1628" spans="3:5" ht="20.100000000000001" customHeight="1">
      <c r="C1628" s="28"/>
      <c r="D1628" s="128"/>
      <c r="E1628" s="129"/>
    </row>
    <row r="1629" spans="3:5" ht="20.100000000000001" customHeight="1">
      <c r="C1629" s="28"/>
      <c r="D1629" s="128"/>
      <c r="E1629" s="129"/>
    </row>
    <row r="1630" spans="3:5" ht="20.100000000000001" customHeight="1">
      <c r="C1630" s="28"/>
      <c r="D1630" s="128"/>
      <c r="E1630" s="129"/>
    </row>
    <row r="1631" spans="3:5" ht="20.100000000000001" customHeight="1">
      <c r="C1631" s="28"/>
      <c r="D1631" s="128"/>
      <c r="E1631" s="129"/>
    </row>
    <row r="1632" spans="3:5" ht="20.100000000000001" customHeight="1">
      <c r="C1632" s="28"/>
      <c r="D1632" s="128"/>
      <c r="E1632" s="129"/>
    </row>
    <row r="1633" spans="3:5" ht="20.100000000000001" customHeight="1">
      <c r="C1633" s="28"/>
      <c r="D1633" s="128"/>
      <c r="E1633" s="129"/>
    </row>
    <row r="1634" spans="3:5" ht="20.100000000000001" customHeight="1">
      <c r="C1634" s="28"/>
      <c r="D1634" s="128"/>
      <c r="E1634" s="129"/>
    </row>
    <row r="1635" spans="3:5" ht="20.100000000000001" customHeight="1">
      <c r="C1635" s="28"/>
      <c r="D1635" s="128"/>
      <c r="E1635" s="129"/>
    </row>
    <row r="1636" spans="3:5" ht="20.100000000000001" customHeight="1">
      <c r="C1636" s="28"/>
      <c r="D1636" s="128"/>
      <c r="E1636" s="129"/>
    </row>
    <row r="1637" spans="3:5" ht="20.100000000000001" customHeight="1">
      <c r="C1637" s="28"/>
      <c r="D1637" s="128"/>
      <c r="E1637" s="129"/>
    </row>
    <row r="1638" spans="3:5" ht="20.100000000000001" customHeight="1">
      <c r="C1638" s="28"/>
      <c r="D1638" s="128"/>
      <c r="E1638" s="129"/>
    </row>
    <row r="1639" spans="3:5" ht="20.100000000000001" customHeight="1">
      <c r="C1639" s="28"/>
      <c r="D1639" s="128"/>
      <c r="E1639" s="129"/>
    </row>
    <row r="1640" spans="3:5" ht="20.100000000000001" customHeight="1">
      <c r="C1640" s="28"/>
      <c r="D1640" s="128"/>
      <c r="E1640" s="129"/>
    </row>
    <row r="1641" spans="3:5" ht="20.100000000000001" customHeight="1">
      <c r="C1641" s="28"/>
      <c r="D1641" s="128"/>
      <c r="E1641" s="129"/>
    </row>
    <row r="1642" spans="3:5" ht="20.100000000000001" customHeight="1">
      <c r="C1642" s="28"/>
      <c r="D1642" s="128"/>
      <c r="E1642" s="129"/>
    </row>
    <row r="1643" spans="3:5" ht="20.100000000000001" customHeight="1">
      <c r="C1643" s="28"/>
      <c r="D1643" s="128"/>
      <c r="E1643" s="129"/>
    </row>
    <row r="1644" spans="3:5" ht="20.100000000000001" customHeight="1">
      <c r="C1644" s="28"/>
      <c r="D1644" s="128"/>
      <c r="E1644" s="129"/>
    </row>
    <row r="1645" spans="3:5" ht="20.100000000000001" customHeight="1">
      <c r="C1645" s="28"/>
      <c r="D1645" s="128"/>
      <c r="E1645" s="129"/>
    </row>
    <row r="1646" spans="3:5" ht="20.100000000000001" customHeight="1">
      <c r="C1646" s="28"/>
      <c r="D1646" s="128"/>
      <c r="E1646" s="129"/>
    </row>
    <row r="1647" spans="3:5" ht="20.100000000000001" customHeight="1">
      <c r="C1647" s="28"/>
      <c r="D1647" s="128"/>
      <c r="E1647" s="129"/>
    </row>
    <row r="1648" spans="3:5" ht="20.100000000000001" customHeight="1">
      <c r="C1648" s="28"/>
      <c r="D1648" s="128"/>
      <c r="E1648" s="129"/>
    </row>
    <row r="1649" spans="3:5" ht="20.100000000000001" customHeight="1">
      <c r="C1649" s="28"/>
      <c r="D1649" s="128"/>
      <c r="E1649" s="129"/>
    </row>
    <row r="1650" spans="3:5" ht="20.100000000000001" customHeight="1">
      <c r="C1650" s="28"/>
      <c r="D1650" s="128"/>
      <c r="E1650" s="129"/>
    </row>
    <row r="1651" spans="3:5" ht="20.100000000000001" customHeight="1">
      <c r="C1651" s="28"/>
      <c r="D1651" s="128"/>
      <c r="E1651" s="129"/>
    </row>
    <row r="1652" spans="3:5" ht="20.100000000000001" customHeight="1">
      <c r="C1652" s="28"/>
      <c r="D1652" s="128"/>
      <c r="E1652" s="129"/>
    </row>
    <row r="1653" spans="3:5" ht="20.100000000000001" customHeight="1">
      <c r="C1653" s="28"/>
      <c r="D1653" s="128"/>
      <c r="E1653" s="129"/>
    </row>
    <row r="1654" spans="3:5" ht="20.100000000000001" customHeight="1">
      <c r="C1654" s="28"/>
      <c r="D1654" s="128"/>
      <c r="E1654" s="129"/>
    </row>
    <row r="1655" spans="3:5" ht="20.100000000000001" customHeight="1">
      <c r="C1655" s="28"/>
      <c r="D1655" s="128"/>
      <c r="E1655" s="129"/>
    </row>
    <row r="1656" spans="3:5" ht="20.100000000000001" customHeight="1">
      <c r="C1656" s="28"/>
      <c r="D1656" s="128"/>
      <c r="E1656" s="129"/>
    </row>
    <row r="1657" spans="3:5" ht="20.100000000000001" customHeight="1">
      <c r="C1657" s="28"/>
      <c r="D1657" s="128"/>
      <c r="E1657" s="129"/>
    </row>
    <row r="1658" spans="3:5" ht="20.100000000000001" customHeight="1">
      <c r="C1658" s="28"/>
      <c r="D1658" s="128"/>
      <c r="E1658" s="129"/>
    </row>
    <row r="1659" spans="3:5" ht="20.100000000000001" customHeight="1">
      <c r="C1659" s="28"/>
      <c r="D1659" s="128"/>
      <c r="E1659" s="129"/>
    </row>
    <row r="1660" spans="3:5" ht="20.100000000000001" customHeight="1">
      <c r="C1660" s="28"/>
      <c r="D1660" s="128"/>
      <c r="E1660" s="129"/>
    </row>
    <row r="1661" spans="3:5" ht="20.100000000000001" customHeight="1">
      <c r="C1661" s="28"/>
      <c r="D1661" s="128"/>
      <c r="E1661" s="129"/>
    </row>
    <row r="1662" spans="3:5" ht="20.100000000000001" customHeight="1">
      <c r="C1662" s="28"/>
      <c r="D1662" s="128"/>
      <c r="E1662" s="129"/>
    </row>
    <row r="1663" spans="3:5" ht="20.100000000000001" customHeight="1">
      <c r="C1663" s="28"/>
      <c r="D1663" s="128"/>
      <c r="E1663" s="129"/>
    </row>
    <row r="1664" spans="3:5" ht="20.100000000000001" customHeight="1">
      <c r="C1664" s="28"/>
      <c r="D1664" s="128"/>
      <c r="E1664" s="129"/>
    </row>
    <row r="1665" spans="3:5" ht="20.100000000000001" customHeight="1">
      <c r="C1665" s="28"/>
      <c r="D1665" s="128"/>
      <c r="E1665" s="129"/>
    </row>
    <row r="1666" spans="3:5" ht="20.100000000000001" customHeight="1">
      <c r="C1666" s="28"/>
      <c r="D1666" s="128"/>
      <c r="E1666" s="129"/>
    </row>
    <row r="1667" spans="3:5" ht="20.100000000000001" customHeight="1">
      <c r="C1667" s="28"/>
      <c r="D1667" s="128"/>
      <c r="E1667" s="129"/>
    </row>
    <row r="1668" spans="3:5" ht="20.100000000000001" customHeight="1">
      <c r="C1668" s="28"/>
      <c r="D1668" s="128"/>
      <c r="E1668" s="129"/>
    </row>
    <row r="1669" spans="3:5" ht="20.100000000000001" customHeight="1">
      <c r="C1669" s="28"/>
      <c r="D1669" s="128"/>
      <c r="E1669" s="129"/>
    </row>
    <row r="1670" spans="3:5" ht="20.100000000000001" customHeight="1">
      <c r="C1670" s="28"/>
      <c r="D1670" s="128"/>
      <c r="E1670" s="129"/>
    </row>
    <row r="1671" spans="3:5" ht="20.100000000000001" customHeight="1">
      <c r="C1671" s="28"/>
      <c r="D1671" s="128"/>
      <c r="E1671" s="129"/>
    </row>
    <row r="1672" spans="3:5" ht="20.100000000000001" customHeight="1">
      <c r="C1672" s="28"/>
      <c r="D1672" s="128"/>
      <c r="E1672" s="129"/>
    </row>
    <row r="1673" spans="3:5" ht="20.100000000000001" customHeight="1">
      <c r="C1673" s="28"/>
      <c r="D1673" s="128"/>
      <c r="E1673" s="129"/>
    </row>
    <row r="1674" spans="3:5" ht="20.100000000000001" customHeight="1">
      <c r="C1674" s="28"/>
      <c r="D1674" s="128"/>
      <c r="E1674" s="129"/>
    </row>
    <row r="1675" spans="3:5" ht="20.100000000000001" customHeight="1">
      <c r="C1675" s="28"/>
      <c r="D1675" s="128"/>
      <c r="E1675" s="129"/>
    </row>
    <row r="1676" spans="3:5" ht="20.100000000000001" customHeight="1">
      <c r="C1676" s="28"/>
      <c r="D1676" s="128"/>
      <c r="E1676" s="129"/>
    </row>
    <row r="1677" spans="3:5" ht="20.100000000000001" customHeight="1">
      <c r="C1677" s="28"/>
      <c r="D1677" s="128"/>
      <c r="E1677" s="129"/>
    </row>
    <row r="1678" spans="3:5" ht="20.100000000000001" customHeight="1">
      <c r="C1678" s="28"/>
      <c r="D1678" s="128"/>
      <c r="E1678" s="129"/>
    </row>
    <row r="1679" spans="3:5" ht="20.100000000000001" customHeight="1">
      <c r="C1679" s="28"/>
      <c r="D1679" s="128"/>
      <c r="E1679" s="129"/>
    </row>
    <row r="1680" spans="3:5" ht="20.100000000000001" customHeight="1">
      <c r="C1680" s="28"/>
      <c r="D1680" s="128"/>
      <c r="E1680" s="129"/>
    </row>
    <row r="1681" spans="3:5" ht="20.100000000000001" customHeight="1">
      <c r="C1681" s="28"/>
      <c r="D1681" s="128"/>
      <c r="E1681" s="129"/>
    </row>
    <row r="1682" spans="3:5" ht="20.100000000000001" customHeight="1">
      <c r="C1682" s="28"/>
      <c r="D1682" s="128"/>
      <c r="E1682" s="129"/>
    </row>
    <row r="1683" spans="3:5" ht="20.100000000000001" customHeight="1">
      <c r="C1683" s="28"/>
      <c r="D1683" s="128"/>
      <c r="E1683" s="129"/>
    </row>
    <row r="1684" spans="3:5" ht="20.100000000000001" customHeight="1">
      <c r="C1684" s="28"/>
      <c r="D1684" s="128"/>
      <c r="E1684" s="129"/>
    </row>
    <row r="1685" spans="3:5" ht="20.100000000000001" customHeight="1">
      <c r="C1685" s="28"/>
      <c r="D1685" s="128"/>
      <c r="E1685" s="129"/>
    </row>
    <row r="1686" spans="3:5" ht="20.100000000000001" customHeight="1">
      <c r="C1686" s="28"/>
      <c r="D1686" s="128"/>
      <c r="E1686" s="129"/>
    </row>
    <row r="1687" spans="3:5" ht="20.100000000000001" customHeight="1">
      <c r="C1687" s="28"/>
      <c r="D1687" s="128"/>
      <c r="E1687" s="129"/>
    </row>
    <row r="1688" spans="3:5" ht="20.100000000000001" customHeight="1">
      <c r="C1688" s="28"/>
      <c r="D1688" s="128"/>
      <c r="E1688" s="129"/>
    </row>
    <row r="1689" spans="3:5" ht="20.100000000000001" customHeight="1">
      <c r="C1689" s="28"/>
      <c r="D1689" s="128"/>
      <c r="E1689" s="129"/>
    </row>
    <row r="1690" spans="3:5" ht="20.100000000000001" customHeight="1">
      <c r="C1690" s="28"/>
      <c r="D1690" s="128"/>
      <c r="E1690" s="129"/>
    </row>
    <row r="1691" spans="3:5" ht="20.100000000000001" customHeight="1">
      <c r="C1691" s="28"/>
      <c r="D1691" s="128"/>
      <c r="E1691" s="129"/>
    </row>
    <row r="1692" spans="3:5" ht="20.100000000000001" customHeight="1">
      <c r="C1692" s="28"/>
      <c r="D1692" s="128"/>
      <c r="E1692" s="129"/>
    </row>
    <row r="1693" spans="3:5" ht="20.100000000000001" customHeight="1">
      <c r="C1693" s="28"/>
      <c r="D1693" s="128"/>
      <c r="E1693" s="129"/>
    </row>
    <row r="1694" spans="3:5" ht="20.100000000000001" customHeight="1">
      <c r="C1694" s="28"/>
      <c r="D1694" s="128"/>
      <c r="E1694" s="129"/>
    </row>
    <row r="1695" spans="3:5" ht="20.100000000000001" customHeight="1">
      <c r="C1695" s="28"/>
      <c r="D1695" s="128"/>
      <c r="E1695" s="129"/>
    </row>
    <row r="1696" spans="3:5" ht="20.100000000000001" customHeight="1">
      <c r="C1696" s="28"/>
      <c r="D1696" s="128"/>
      <c r="E1696" s="129"/>
    </row>
    <row r="1697" spans="3:5" ht="20.100000000000001" customHeight="1">
      <c r="C1697" s="28"/>
      <c r="D1697" s="128"/>
      <c r="E1697" s="129"/>
    </row>
    <row r="1698" spans="3:5" ht="20.100000000000001" customHeight="1">
      <c r="C1698" s="28"/>
      <c r="D1698" s="128"/>
      <c r="E1698" s="129"/>
    </row>
    <row r="1699" spans="3:5" ht="20.100000000000001" customHeight="1">
      <c r="C1699" s="28"/>
      <c r="D1699" s="128"/>
      <c r="E1699" s="129"/>
    </row>
    <row r="1700" spans="3:5" ht="20.100000000000001" customHeight="1">
      <c r="C1700" s="28"/>
      <c r="D1700" s="128"/>
      <c r="E1700" s="129"/>
    </row>
    <row r="1701" spans="3:5" ht="20.100000000000001" customHeight="1">
      <c r="C1701" s="28"/>
      <c r="D1701" s="128"/>
      <c r="E1701" s="129"/>
    </row>
    <row r="1702" spans="3:5" ht="20.100000000000001" customHeight="1">
      <c r="C1702" s="28"/>
      <c r="D1702" s="128"/>
      <c r="E1702" s="129"/>
    </row>
    <row r="1703" spans="3:5" ht="20.100000000000001" customHeight="1">
      <c r="C1703" s="28"/>
      <c r="D1703" s="128"/>
      <c r="E1703" s="129"/>
    </row>
    <row r="1704" spans="3:5" ht="20.100000000000001" customHeight="1">
      <c r="C1704" s="28"/>
      <c r="D1704" s="128"/>
      <c r="E1704" s="129"/>
    </row>
    <row r="1705" spans="3:5" ht="20.100000000000001" customHeight="1">
      <c r="C1705" s="28"/>
      <c r="D1705" s="128"/>
      <c r="E1705" s="129"/>
    </row>
    <row r="1706" spans="3:5" ht="20.100000000000001" customHeight="1">
      <c r="C1706" s="28"/>
      <c r="D1706" s="128"/>
      <c r="E1706" s="129"/>
    </row>
    <row r="1707" spans="3:5" ht="20.100000000000001" customHeight="1">
      <c r="C1707" s="28"/>
      <c r="D1707" s="128"/>
      <c r="E1707" s="129"/>
    </row>
    <row r="1708" spans="3:5" ht="20.100000000000001" customHeight="1">
      <c r="C1708" s="28"/>
      <c r="D1708" s="128"/>
      <c r="E1708" s="129"/>
    </row>
    <row r="1709" spans="3:5" ht="20.100000000000001" customHeight="1">
      <c r="C1709" s="28"/>
      <c r="D1709" s="128"/>
      <c r="E1709" s="129"/>
    </row>
    <row r="1710" spans="3:5" ht="20.100000000000001" customHeight="1">
      <c r="C1710" s="28"/>
      <c r="D1710" s="128"/>
      <c r="E1710" s="129"/>
    </row>
    <row r="1711" spans="3:5" ht="20.100000000000001" customHeight="1">
      <c r="C1711" s="28"/>
      <c r="D1711" s="128"/>
      <c r="E1711" s="129"/>
    </row>
    <row r="1712" spans="3:5" ht="20.100000000000001" customHeight="1">
      <c r="C1712" s="28"/>
      <c r="D1712" s="128"/>
      <c r="E1712" s="129"/>
    </row>
    <row r="1713" spans="3:5" ht="20.100000000000001" customHeight="1">
      <c r="C1713" s="28"/>
      <c r="D1713" s="128"/>
      <c r="E1713" s="129"/>
    </row>
    <row r="1714" spans="3:5" ht="20.100000000000001" customHeight="1">
      <c r="C1714" s="28"/>
      <c r="D1714" s="128"/>
      <c r="E1714" s="129"/>
    </row>
    <row r="1715" spans="3:5" ht="20.100000000000001" customHeight="1">
      <c r="C1715" s="28"/>
      <c r="D1715" s="128"/>
      <c r="E1715" s="129"/>
    </row>
    <row r="1716" spans="3:5" ht="20.100000000000001" customHeight="1">
      <c r="C1716" s="28"/>
      <c r="D1716" s="128"/>
      <c r="E1716" s="129"/>
    </row>
    <row r="1717" spans="3:5" ht="20.100000000000001" customHeight="1">
      <c r="C1717" s="28"/>
      <c r="D1717" s="128"/>
      <c r="E1717" s="129"/>
    </row>
    <row r="1718" spans="3:5" ht="20.100000000000001" customHeight="1">
      <c r="C1718" s="28"/>
      <c r="D1718" s="128"/>
      <c r="E1718" s="129"/>
    </row>
    <row r="1719" spans="3:5" ht="20.100000000000001" customHeight="1">
      <c r="C1719" s="28"/>
      <c r="D1719" s="128"/>
      <c r="E1719" s="129"/>
    </row>
    <row r="1720" spans="3:5" ht="20.100000000000001" customHeight="1">
      <c r="C1720" s="28"/>
      <c r="D1720" s="128"/>
      <c r="E1720" s="129"/>
    </row>
    <row r="1721" spans="3:5" ht="20.100000000000001" customHeight="1">
      <c r="C1721" s="28"/>
      <c r="D1721" s="128"/>
      <c r="E1721" s="129"/>
    </row>
    <row r="1722" spans="3:5" ht="20.100000000000001" customHeight="1">
      <c r="C1722" s="28"/>
      <c r="D1722" s="128"/>
      <c r="E1722" s="129"/>
    </row>
    <row r="1723" spans="3:5" ht="20.100000000000001" customHeight="1">
      <c r="C1723" s="28"/>
      <c r="D1723" s="128"/>
      <c r="E1723" s="129"/>
    </row>
    <row r="1724" spans="3:5" ht="20.100000000000001" customHeight="1">
      <c r="C1724" s="28"/>
      <c r="D1724" s="128"/>
      <c r="E1724" s="129"/>
    </row>
    <row r="1725" spans="3:5" ht="20.100000000000001" customHeight="1">
      <c r="C1725" s="28"/>
      <c r="D1725" s="128"/>
      <c r="E1725" s="129"/>
    </row>
    <row r="1726" spans="3:5" ht="20.100000000000001" customHeight="1">
      <c r="C1726" s="28"/>
      <c r="D1726" s="128"/>
      <c r="E1726" s="129"/>
    </row>
    <row r="1727" spans="3:5" ht="20.100000000000001" customHeight="1">
      <c r="C1727" s="28"/>
      <c r="D1727" s="128"/>
      <c r="E1727" s="129"/>
    </row>
    <row r="1728" spans="3:5" ht="20.100000000000001" customHeight="1">
      <c r="C1728" s="28"/>
      <c r="D1728" s="128"/>
      <c r="E1728" s="129"/>
    </row>
    <row r="1729" spans="3:5" ht="20.100000000000001" customHeight="1">
      <c r="C1729" s="28"/>
      <c r="D1729" s="128"/>
      <c r="E1729" s="129"/>
    </row>
    <row r="1730" spans="3:5" ht="20.100000000000001" customHeight="1">
      <c r="C1730" s="28"/>
      <c r="D1730" s="128"/>
      <c r="E1730" s="129"/>
    </row>
    <row r="1731" spans="3:5" ht="20.100000000000001" customHeight="1">
      <c r="C1731" s="28"/>
      <c r="D1731" s="128"/>
      <c r="E1731" s="129"/>
    </row>
    <row r="1732" spans="3:5" ht="20.100000000000001" customHeight="1">
      <c r="C1732" s="28"/>
      <c r="D1732" s="128"/>
      <c r="E1732" s="129"/>
    </row>
    <row r="1733" spans="3:5" ht="20.100000000000001" customHeight="1">
      <c r="C1733" s="28"/>
      <c r="D1733" s="128"/>
      <c r="E1733" s="129"/>
    </row>
    <row r="1734" spans="3:5" ht="20.100000000000001" customHeight="1">
      <c r="C1734" s="28"/>
      <c r="D1734" s="128"/>
      <c r="E1734" s="129"/>
    </row>
    <row r="1735" spans="3:5" ht="20.100000000000001" customHeight="1">
      <c r="C1735" s="28"/>
      <c r="D1735" s="128"/>
      <c r="E1735" s="129"/>
    </row>
    <row r="1736" spans="3:5" ht="20.100000000000001" customHeight="1">
      <c r="C1736" s="28"/>
      <c r="D1736" s="128"/>
      <c r="E1736" s="129"/>
    </row>
    <row r="1737" spans="3:5" ht="20.100000000000001" customHeight="1">
      <c r="C1737" s="28"/>
      <c r="D1737" s="128"/>
      <c r="E1737" s="129"/>
    </row>
    <row r="1738" spans="3:5" ht="20.100000000000001" customHeight="1">
      <c r="C1738" s="28"/>
      <c r="D1738" s="128"/>
      <c r="E1738" s="129"/>
    </row>
    <row r="1739" spans="3:5" ht="20.100000000000001" customHeight="1">
      <c r="C1739" s="28"/>
      <c r="D1739" s="128"/>
      <c r="E1739" s="129"/>
    </row>
    <row r="1740" spans="3:5" ht="20.100000000000001" customHeight="1">
      <c r="C1740" s="28"/>
      <c r="D1740" s="128"/>
      <c r="E1740" s="129"/>
    </row>
    <row r="1741" spans="3:5" ht="20.100000000000001" customHeight="1">
      <c r="C1741" s="28"/>
      <c r="D1741" s="128"/>
      <c r="E1741" s="129"/>
    </row>
    <row r="1742" spans="3:5" ht="20.100000000000001" customHeight="1">
      <c r="C1742" s="28"/>
      <c r="D1742" s="128"/>
      <c r="E1742" s="129"/>
    </row>
    <row r="1743" spans="3:5" ht="20.100000000000001" customHeight="1">
      <c r="C1743" s="28"/>
      <c r="D1743" s="128"/>
      <c r="E1743" s="129"/>
    </row>
    <row r="1744" spans="3:5" ht="20.100000000000001" customHeight="1">
      <c r="C1744" s="28"/>
      <c r="D1744" s="128"/>
      <c r="E1744" s="129"/>
    </row>
    <row r="1745" spans="3:5" ht="20.100000000000001" customHeight="1">
      <c r="C1745" s="28"/>
      <c r="D1745" s="128"/>
      <c r="E1745" s="129"/>
    </row>
    <row r="1746" spans="3:5" ht="20.100000000000001" customHeight="1">
      <c r="C1746" s="28"/>
      <c r="D1746" s="128"/>
      <c r="E1746" s="129"/>
    </row>
    <row r="1747" spans="3:5" ht="20.100000000000001" customHeight="1">
      <c r="C1747" s="28"/>
      <c r="D1747" s="128"/>
      <c r="E1747" s="129"/>
    </row>
    <row r="1748" spans="3:5" ht="20.100000000000001" customHeight="1">
      <c r="C1748" s="28"/>
      <c r="D1748" s="128"/>
      <c r="E1748" s="129"/>
    </row>
    <row r="1749" spans="3:5" ht="20.100000000000001" customHeight="1">
      <c r="C1749" s="28"/>
      <c r="D1749" s="128"/>
      <c r="E1749" s="129"/>
    </row>
    <row r="1750" spans="3:5" ht="20.100000000000001" customHeight="1">
      <c r="C1750" s="28"/>
      <c r="D1750" s="128"/>
      <c r="E1750" s="129"/>
    </row>
    <row r="1751" spans="3:5" ht="20.100000000000001" customHeight="1">
      <c r="C1751" s="28"/>
      <c r="D1751" s="128"/>
      <c r="E1751" s="129"/>
    </row>
    <row r="1752" spans="3:5" ht="20.100000000000001" customHeight="1">
      <c r="C1752" s="28"/>
      <c r="D1752" s="128"/>
      <c r="E1752" s="129"/>
    </row>
    <row r="1753" spans="3:5" ht="20.100000000000001" customHeight="1">
      <c r="C1753" s="28"/>
      <c r="D1753" s="128"/>
      <c r="E1753" s="129"/>
    </row>
    <row r="1754" spans="3:5" ht="20.100000000000001" customHeight="1">
      <c r="C1754" s="28"/>
      <c r="D1754" s="128"/>
      <c r="E1754" s="129"/>
    </row>
    <row r="1755" spans="3:5" ht="20.100000000000001" customHeight="1">
      <c r="C1755" s="28"/>
      <c r="D1755" s="128"/>
      <c r="E1755" s="129"/>
    </row>
    <row r="1756" spans="3:5" ht="20.100000000000001" customHeight="1">
      <c r="C1756" s="28"/>
      <c r="D1756" s="128"/>
      <c r="E1756" s="129"/>
    </row>
    <row r="1757" spans="3:5" ht="20.100000000000001" customHeight="1">
      <c r="C1757" s="28"/>
      <c r="D1757" s="128"/>
      <c r="E1757" s="129"/>
    </row>
    <row r="1758" spans="3:5" ht="20.100000000000001" customHeight="1">
      <c r="C1758" s="28"/>
      <c r="D1758" s="128"/>
      <c r="E1758" s="129"/>
    </row>
    <row r="1759" spans="3:5" ht="20.100000000000001" customHeight="1">
      <c r="C1759" s="28"/>
      <c r="D1759" s="128"/>
      <c r="E1759" s="129"/>
    </row>
    <row r="1760" spans="3:5" ht="20.100000000000001" customHeight="1">
      <c r="C1760" s="28"/>
      <c r="D1760" s="128"/>
      <c r="E1760" s="129"/>
    </row>
    <row r="1761" spans="3:5" ht="20.100000000000001" customHeight="1">
      <c r="C1761" s="28"/>
      <c r="D1761" s="128"/>
      <c r="E1761" s="129"/>
    </row>
    <row r="1762" spans="3:5" ht="20.100000000000001" customHeight="1">
      <c r="C1762" s="28"/>
      <c r="D1762" s="128"/>
      <c r="E1762" s="129"/>
    </row>
    <row r="1763" spans="3:5" ht="20.100000000000001" customHeight="1">
      <c r="C1763" s="28"/>
      <c r="D1763" s="128"/>
      <c r="E1763" s="129"/>
    </row>
    <row r="1764" spans="3:5" ht="20.100000000000001" customHeight="1">
      <c r="C1764" s="28"/>
      <c r="D1764" s="128"/>
      <c r="E1764" s="129"/>
    </row>
    <row r="1765" spans="3:5" ht="20.100000000000001" customHeight="1">
      <c r="C1765" s="28"/>
      <c r="D1765" s="128"/>
      <c r="E1765" s="129"/>
    </row>
    <row r="1766" spans="3:5" ht="20.100000000000001" customHeight="1">
      <c r="C1766" s="28"/>
      <c r="D1766" s="128"/>
      <c r="E1766" s="129"/>
    </row>
    <row r="1767" spans="3:5" ht="20.100000000000001" customHeight="1">
      <c r="C1767" s="28"/>
      <c r="D1767" s="128"/>
      <c r="E1767" s="129"/>
    </row>
    <row r="1768" spans="3:5" ht="20.100000000000001" customHeight="1">
      <c r="C1768" s="28"/>
      <c r="D1768" s="128"/>
      <c r="E1768" s="129"/>
    </row>
    <row r="1769" spans="3:5" ht="20.100000000000001" customHeight="1">
      <c r="C1769" s="28"/>
      <c r="D1769" s="128"/>
      <c r="E1769" s="129"/>
    </row>
    <row r="1770" spans="3:5" ht="20.100000000000001" customHeight="1">
      <c r="C1770" s="28"/>
      <c r="D1770" s="128"/>
      <c r="E1770" s="129"/>
    </row>
    <row r="1771" spans="3:5" ht="20.100000000000001" customHeight="1">
      <c r="C1771" s="28"/>
      <c r="D1771" s="128"/>
      <c r="E1771" s="129"/>
    </row>
    <row r="1772" spans="3:5" ht="20.100000000000001" customHeight="1">
      <c r="C1772" s="28"/>
      <c r="D1772" s="128"/>
      <c r="E1772" s="129"/>
    </row>
    <row r="1773" spans="3:5" ht="20.100000000000001" customHeight="1">
      <c r="C1773" s="28"/>
      <c r="D1773" s="128"/>
      <c r="E1773" s="129"/>
    </row>
    <row r="1774" spans="3:5" ht="20.100000000000001" customHeight="1">
      <c r="C1774" s="28"/>
      <c r="D1774" s="128"/>
      <c r="E1774" s="129"/>
    </row>
    <row r="1775" spans="3:5" ht="20.100000000000001" customHeight="1">
      <c r="C1775" s="28"/>
      <c r="D1775" s="128"/>
      <c r="E1775" s="129"/>
    </row>
    <row r="1776" spans="3:5" ht="20.100000000000001" customHeight="1">
      <c r="C1776" s="28"/>
      <c r="D1776" s="128"/>
      <c r="E1776" s="129"/>
    </row>
    <row r="1777" spans="3:5" ht="20.100000000000001" customHeight="1">
      <c r="C1777" s="28"/>
      <c r="D1777" s="128"/>
      <c r="E1777" s="129"/>
    </row>
    <row r="1778" spans="3:5" ht="20.100000000000001" customHeight="1">
      <c r="C1778" s="28"/>
      <c r="D1778" s="128"/>
      <c r="E1778" s="129"/>
    </row>
    <row r="1779" spans="3:5" ht="20.100000000000001" customHeight="1">
      <c r="C1779" s="28"/>
      <c r="D1779" s="128"/>
      <c r="E1779" s="129"/>
    </row>
    <row r="1780" spans="3:5" ht="20.100000000000001" customHeight="1">
      <c r="C1780" s="28"/>
      <c r="D1780" s="128"/>
      <c r="E1780" s="129"/>
    </row>
    <row r="1781" spans="3:5" ht="20.100000000000001" customHeight="1">
      <c r="C1781" s="28"/>
      <c r="D1781" s="128"/>
      <c r="E1781" s="129"/>
    </row>
    <row r="1782" spans="3:5" ht="20.100000000000001" customHeight="1">
      <c r="C1782" s="28"/>
      <c r="D1782" s="128"/>
      <c r="E1782" s="129"/>
    </row>
    <row r="1783" spans="3:5" ht="20.100000000000001" customHeight="1">
      <c r="C1783" s="28"/>
      <c r="D1783" s="128"/>
      <c r="E1783" s="129"/>
    </row>
    <row r="1784" spans="3:5" ht="20.100000000000001" customHeight="1">
      <c r="C1784" s="28"/>
      <c r="D1784" s="128"/>
      <c r="E1784" s="129"/>
    </row>
    <row r="1785" spans="3:5" ht="20.100000000000001" customHeight="1">
      <c r="C1785" s="28"/>
      <c r="D1785" s="128"/>
      <c r="E1785" s="129"/>
    </row>
    <row r="1786" spans="3:5" ht="20.100000000000001" customHeight="1">
      <c r="C1786" s="28"/>
      <c r="D1786" s="128"/>
      <c r="E1786" s="129"/>
    </row>
    <row r="1787" spans="3:5" ht="20.100000000000001" customHeight="1">
      <c r="C1787" s="28"/>
      <c r="D1787" s="128"/>
      <c r="E1787" s="129"/>
    </row>
    <row r="1788" spans="3:5" ht="20.100000000000001" customHeight="1">
      <c r="C1788" s="28"/>
      <c r="D1788" s="128"/>
      <c r="E1788" s="129"/>
    </row>
    <row r="1789" spans="3:5" ht="20.100000000000001" customHeight="1">
      <c r="C1789" s="28"/>
      <c r="D1789" s="128"/>
      <c r="E1789" s="129"/>
    </row>
    <row r="1790" spans="3:5" ht="20.100000000000001" customHeight="1">
      <c r="C1790" s="28"/>
      <c r="D1790" s="128"/>
      <c r="E1790" s="129"/>
    </row>
    <row r="1791" spans="3:5" ht="20.100000000000001" customHeight="1">
      <c r="C1791" s="28"/>
      <c r="D1791" s="128"/>
      <c r="E1791" s="129"/>
    </row>
    <row r="1792" spans="3:5" ht="20.100000000000001" customHeight="1">
      <c r="C1792" s="28"/>
      <c r="D1792" s="128"/>
      <c r="E1792" s="129"/>
    </row>
    <row r="1793" spans="3:5" ht="20.100000000000001" customHeight="1">
      <c r="C1793" s="28"/>
      <c r="D1793" s="128"/>
      <c r="E1793" s="129"/>
    </row>
    <row r="1794" spans="3:5" ht="20.100000000000001" customHeight="1">
      <c r="C1794" s="28"/>
      <c r="D1794" s="128"/>
      <c r="E1794" s="129"/>
    </row>
    <row r="1795" spans="3:5" ht="20.100000000000001" customHeight="1">
      <c r="C1795" s="28"/>
      <c r="D1795" s="128"/>
      <c r="E1795" s="129"/>
    </row>
    <row r="1796" spans="3:5" ht="20.100000000000001" customHeight="1">
      <c r="C1796" s="28"/>
      <c r="D1796" s="128"/>
      <c r="E1796" s="129"/>
    </row>
    <row r="1797" spans="3:5" ht="20.100000000000001" customHeight="1">
      <c r="C1797" s="28"/>
      <c r="D1797" s="128"/>
      <c r="E1797" s="129"/>
    </row>
    <row r="1798" spans="3:5" ht="20.100000000000001" customHeight="1">
      <c r="C1798" s="28"/>
      <c r="D1798" s="128"/>
      <c r="E1798" s="129"/>
    </row>
    <row r="1799" spans="3:5" ht="20.100000000000001" customHeight="1">
      <c r="C1799" s="28"/>
      <c r="D1799" s="128"/>
      <c r="E1799" s="129"/>
    </row>
    <row r="1800" spans="3:5" ht="20.100000000000001" customHeight="1">
      <c r="C1800" s="28"/>
      <c r="D1800" s="128"/>
      <c r="E1800" s="129"/>
    </row>
    <row r="1801" spans="3:5" ht="20.100000000000001" customHeight="1">
      <c r="C1801" s="28"/>
      <c r="D1801" s="128"/>
      <c r="E1801" s="129"/>
    </row>
    <row r="1802" spans="3:5" ht="20.100000000000001" customHeight="1">
      <c r="C1802" s="28"/>
      <c r="D1802" s="128"/>
      <c r="E1802" s="129"/>
    </row>
    <row r="1803" spans="3:5" ht="20.100000000000001" customHeight="1">
      <c r="C1803" s="28"/>
      <c r="D1803" s="128"/>
      <c r="E1803" s="129"/>
    </row>
    <row r="1804" spans="3:5" ht="20.100000000000001" customHeight="1">
      <c r="C1804" s="28"/>
      <c r="D1804" s="128"/>
      <c r="E1804" s="129"/>
    </row>
    <row r="1805" spans="3:5" ht="20.100000000000001" customHeight="1">
      <c r="C1805" s="28"/>
      <c r="D1805" s="128"/>
      <c r="E1805" s="129"/>
    </row>
    <row r="1806" spans="3:5" ht="20.100000000000001" customHeight="1">
      <c r="C1806" s="28"/>
      <c r="D1806" s="128"/>
      <c r="E1806" s="129"/>
    </row>
    <row r="1807" spans="3:5" ht="20.100000000000001" customHeight="1">
      <c r="C1807" s="28"/>
      <c r="D1807" s="128"/>
      <c r="E1807" s="129"/>
    </row>
    <row r="1808" spans="3:5" ht="20.100000000000001" customHeight="1">
      <c r="C1808" s="28"/>
      <c r="D1808" s="128"/>
      <c r="E1808" s="129"/>
    </row>
    <row r="1809" spans="3:5" ht="20.100000000000001" customHeight="1">
      <c r="C1809" s="28"/>
      <c r="D1809" s="128"/>
      <c r="E1809" s="129"/>
    </row>
    <row r="1810" spans="3:5" ht="20.100000000000001" customHeight="1">
      <c r="C1810" s="28"/>
      <c r="D1810" s="128"/>
      <c r="E1810" s="129"/>
    </row>
    <row r="1811" spans="3:5" ht="20.100000000000001" customHeight="1">
      <c r="C1811" s="28"/>
      <c r="D1811" s="128"/>
      <c r="E1811" s="129"/>
    </row>
    <row r="1812" spans="3:5" ht="20.100000000000001" customHeight="1">
      <c r="C1812" s="28"/>
      <c r="D1812" s="128"/>
      <c r="E1812" s="129"/>
    </row>
    <row r="1813" spans="3:5" ht="20.100000000000001" customHeight="1">
      <c r="C1813" s="28"/>
      <c r="D1813" s="128"/>
      <c r="E1813" s="129"/>
    </row>
    <row r="1814" spans="3:5" ht="20.100000000000001" customHeight="1">
      <c r="C1814" s="28"/>
      <c r="D1814" s="128"/>
      <c r="E1814" s="129"/>
    </row>
    <row r="1815" spans="3:5" ht="20.100000000000001" customHeight="1">
      <c r="C1815" s="28"/>
      <c r="D1815" s="128"/>
      <c r="E1815" s="129"/>
    </row>
    <row r="1816" spans="3:5" ht="20.100000000000001" customHeight="1">
      <c r="C1816" s="28"/>
      <c r="D1816" s="128"/>
      <c r="E1816" s="129"/>
    </row>
    <row r="1817" spans="3:5" ht="20.100000000000001" customHeight="1">
      <c r="C1817" s="28"/>
      <c r="D1817" s="128"/>
      <c r="E1817" s="129"/>
    </row>
    <row r="1818" spans="3:5" ht="20.100000000000001" customHeight="1">
      <c r="C1818" s="28"/>
      <c r="D1818" s="128"/>
      <c r="E1818" s="129"/>
    </row>
    <row r="1819" spans="3:5" ht="20.100000000000001" customHeight="1">
      <c r="C1819" s="28"/>
      <c r="D1819" s="128"/>
      <c r="E1819" s="129"/>
    </row>
    <row r="1820" spans="3:5" ht="20.100000000000001" customHeight="1">
      <c r="C1820" s="28"/>
      <c r="D1820" s="128"/>
      <c r="E1820" s="129"/>
    </row>
    <row r="1821" spans="3:5" ht="20.100000000000001" customHeight="1">
      <c r="C1821" s="28"/>
      <c r="D1821" s="128"/>
      <c r="E1821" s="129"/>
    </row>
    <row r="1822" spans="3:5" ht="20.100000000000001" customHeight="1">
      <c r="C1822" s="28"/>
      <c r="D1822" s="128"/>
      <c r="E1822" s="129"/>
    </row>
    <row r="1823" spans="3:5" ht="20.100000000000001" customHeight="1">
      <c r="C1823" s="28"/>
      <c r="D1823" s="128"/>
      <c r="E1823" s="129"/>
    </row>
    <row r="1824" spans="3:5" ht="20.100000000000001" customHeight="1">
      <c r="C1824" s="28"/>
      <c r="D1824" s="128"/>
      <c r="E1824" s="129"/>
    </row>
    <row r="1825" spans="3:5" ht="20.100000000000001" customHeight="1">
      <c r="C1825" s="28"/>
      <c r="D1825" s="128"/>
      <c r="E1825" s="129"/>
    </row>
    <row r="1826" spans="3:5" ht="20.100000000000001" customHeight="1">
      <c r="C1826" s="28"/>
      <c r="D1826" s="128"/>
      <c r="E1826" s="129"/>
    </row>
    <row r="1827" spans="3:5" ht="20.100000000000001" customHeight="1">
      <c r="C1827" s="28"/>
      <c r="D1827" s="128"/>
      <c r="E1827" s="129"/>
    </row>
    <row r="1828" spans="3:5" ht="20.100000000000001" customHeight="1">
      <c r="C1828" s="28"/>
      <c r="D1828" s="128"/>
      <c r="E1828" s="129"/>
    </row>
    <row r="1829" spans="3:5" ht="20.100000000000001" customHeight="1">
      <c r="C1829" s="28"/>
      <c r="D1829" s="128"/>
      <c r="E1829" s="129"/>
    </row>
    <row r="1830" spans="3:5" ht="20.100000000000001" customHeight="1">
      <c r="C1830" s="28"/>
      <c r="D1830" s="128"/>
      <c r="E1830" s="129"/>
    </row>
    <row r="1831" spans="3:5" ht="20.100000000000001" customHeight="1">
      <c r="C1831" s="28"/>
      <c r="D1831" s="128"/>
      <c r="E1831" s="129"/>
    </row>
    <row r="1832" spans="3:5" ht="20.100000000000001" customHeight="1">
      <c r="C1832" s="28"/>
      <c r="D1832" s="128"/>
      <c r="E1832" s="129"/>
    </row>
    <row r="1833" spans="3:5" ht="20.100000000000001" customHeight="1">
      <c r="C1833" s="28"/>
      <c r="D1833" s="128"/>
      <c r="E1833" s="129"/>
    </row>
    <row r="1834" spans="3:5" ht="20.100000000000001" customHeight="1">
      <c r="C1834" s="28"/>
      <c r="D1834" s="128"/>
      <c r="E1834" s="129"/>
    </row>
    <row r="1835" spans="3:5" ht="20.100000000000001" customHeight="1">
      <c r="C1835" s="28"/>
      <c r="D1835" s="128"/>
      <c r="E1835" s="129"/>
    </row>
    <row r="1836" spans="3:5" ht="20.100000000000001" customHeight="1">
      <c r="C1836" s="28"/>
      <c r="D1836" s="128"/>
      <c r="E1836" s="129"/>
    </row>
    <row r="1837" spans="3:5" ht="20.100000000000001" customHeight="1">
      <c r="C1837" s="28"/>
      <c r="D1837" s="128"/>
      <c r="E1837" s="129"/>
    </row>
    <row r="1838" spans="3:5" ht="20.100000000000001" customHeight="1">
      <c r="C1838" s="28"/>
      <c r="D1838" s="128"/>
      <c r="E1838" s="129"/>
    </row>
    <row r="1839" spans="3:5" ht="20.100000000000001" customHeight="1">
      <c r="C1839" s="28"/>
      <c r="D1839" s="128"/>
      <c r="E1839" s="129"/>
    </row>
    <row r="1840" spans="3:5" ht="20.100000000000001" customHeight="1">
      <c r="C1840" s="28"/>
      <c r="D1840" s="128"/>
      <c r="E1840" s="129"/>
    </row>
    <row r="1841" spans="3:5" ht="20.100000000000001" customHeight="1">
      <c r="C1841" s="28"/>
      <c r="D1841" s="128"/>
      <c r="E1841" s="129"/>
    </row>
    <row r="1842" spans="3:5" ht="20.100000000000001" customHeight="1">
      <c r="C1842" s="28"/>
      <c r="D1842" s="128"/>
      <c r="E1842" s="129"/>
    </row>
    <row r="1843" spans="3:5" ht="20.100000000000001" customHeight="1">
      <c r="C1843" s="28"/>
      <c r="D1843" s="128"/>
      <c r="E1843" s="129"/>
    </row>
    <row r="1844" spans="3:5" ht="20.100000000000001" customHeight="1">
      <c r="C1844" s="28"/>
      <c r="D1844" s="128"/>
      <c r="E1844" s="129"/>
    </row>
    <row r="1845" spans="3:5" ht="20.100000000000001" customHeight="1">
      <c r="C1845" s="28"/>
      <c r="D1845" s="128"/>
      <c r="E1845" s="129"/>
    </row>
    <row r="1846" spans="3:5" ht="20.100000000000001" customHeight="1">
      <c r="C1846" s="28"/>
      <c r="D1846" s="128"/>
      <c r="E1846" s="129"/>
    </row>
    <row r="1847" spans="3:5" ht="20.100000000000001" customHeight="1">
      <c r="C1847" s="28"/>
      <c r="D1847" s="128"/>
      <c r="E1847" s="129"/>
    </row>
    <row r="1848" spans="3:5" ht="20.100000000000001" customHeight="1">
      <c r="C1848" s="28"/>
      <c r="D1848" s="128"/>
      <c r="E1848" s="129"/>
    </row>
    <row r="1849" spans="3:5" ht="20.100000000000001" customHeight="1">
      <c r="C1849" s="28"/>
      <c r="D1849" s="128"/>
      <c r="E1849" s="129"/>
    </row>
    <row r="1850" spans="3:5" ht="20.100000000000001" customHeight="1">
      <c r="C1850" s="28"/>
      <c r="D1850" s="128"/>
      <c r="E1850" s="129"/>
    </row>
    <row r="1851" spans="3:5" ht="20.100000000000001" customHeight="1">
      <c r="C1851" s="28"/>
      <c r="D1851" s="128"/>
      <c r="E1851" s="129"/>
    </row>
    <row r="1852" spans="3:5" ht="20.100000000000001" customHeight="1">
      <c r="C1852" s="28"/>
      <c r="D1852" s="128"/>
      <c r="E1852" s="129"/>
    </row>
    <row r="1853" spans="3:5" ht="20.100000000000001" customHeight="1">
      <c r="C1853" s="28"/>
      <c r="D1853" s="128"/>
      <c r="E1853" s="129"/>
    </row>
    <row r="1854" spans="3:5" ht="20.100000000000001" customHeight="1">
      <c r="C1854" s="28"/>
      <c r="D1854" s="128"/>
      <c r="E1854" s="129"/>
    </row>
    <row r="1855" spans="3:5" ht="20.100000000000001" customHeight="1">
      <c r="C1855" s="28"/>
      <c r="D1855" s="128"/>
      <c r="E1855" s="129"/>
    </row>
    <row r="1856" spans="3:5" ht="20.100000000000001" customHeight="1">
      <c r="C1856" s="28"/>
      <c r="D1856" s="128"/>
      <c r="E1856" s="129"/>
    </row>
    <row r="1857" spans="3:5" ht="20.100000000000001" customHeight="1">
      <c r="C1857" s="28"/>
      <c r="D1857" s="128"/>
      <c r="E1857" s="129"/>
    </row>
    <row r="1858" spans="3:5" ht="20.100000000000001" customHeight="1">
      <c r="C1858" s="28"/>
      <c r="D1858" s="128"/>
      <c r="E1858" s="129"/>
    </row>
    <row r="1859" spans="3:5" ht="20.100000000000001" customHeight="1">
      <c r="C1859" s="28"/>
      <c r="D1859" s="128"/>
      <c r="E1859" s="129"/>
    </row>
    <row r="1860" spans="3:5" ht="20.100000000000001" customHeight="1">
      <c r="C1860" s="28"/>
      <c r="D1860" s="128"/>
      <c r="E1860" s="129"/>
    </row>
    <row r="1861" spans="3:5" ht="20.100000000000001" customHeight="1">
      <c r="C1861" s="28"/>
      <c r="D1861" s="128"/>
      <c r="E1861" s="129"/>
    </row>
    <row r="1862" spans="3:5" ht="20.100000000000001" customHeight="1">
      <c r="C1862" s="28"/>
      <c r="D1862" s="128"/>
      <c r="E1862" s="129"/>
    </row>
    <row r="1863" spans="3:5" ht="20.100000000000001" customHeight="1">
      <c r="C1863" s="28"/>
      <c r="D1863" s="128"/>
      <c r="E1863" s="129"/>
    </row>
    <row r="1864" spans="3:5" ht="20.100000000000001" customHeight="1">
      <c r="C1864" s="28"/>
      <c r="D1864" s="128"/>
      <c r="E1864" s="129"/>
    </row>
    <row r="1865" spans="3:5" ht="20.100000000000001" customHeight="1">
      <c r="C1865" s="28"/>
      <c r="D1865" s="128"/>
      <c r="E1865" s="129"/>
    </row>
    <row r="1866" spans="3:5" ht="20.100000000000001" customHeight="1">
      <c r="C1866" s="28"/>
      <c r="D1866" s="128"/>
      <c r="E1866" s="129"/>
    </row>
    <row r="1867" spans="3:5" ht="20.100000000000001" customHeight="1">
      <c r="C1867" s="28"/>
      <c r="D1867" s="128"/>
      <c r="E1867" s="129"/>
    </row>
    <row r="1868" spans="3:5" ht="20.100000000000001" customHeight="1">
      <c r="C1868" s="28"/>
      <c r="D1868" s="128"/>
      <c r="E1868" s="129"/>
    </row>
    <row r="1869" spans="3:5" ht="20.100000000000001" customHeight="1">
      <c r="C1869" s="28"/>
      <c r="D1869" s="128"/>
      <c r="E1869" s="129"/>
    </row>
    <row r="1870" spans="3:5" ht="20.100000000000001" customHeight="1">
      <c r="C1870" s="28"/>
      <c r="D1870" s="128"/>
      <c r="E1870" s="129"/>
    </row>
    <row r="1871" spans="3:5" ht="20.100000000000001" customHeight="1">
      <c r="C1871" s="28"/>
      <c r="D1871" s="128"/>
      <c r="E1871" s="129"/>
    </row>
    <row r="1872" spans="3:5" ht="20.100000000000001" customHeight="1">
      <c r="C1872" s="28"/>
      <c r="D1872" s="128"/>
      <c r="E1872" s="129"/>
    </row>
    <row r="1873" spans="3:5" ht="20.100000000000001" customHeight="1">
      <c r="C1873" s="28"/>
      <c r="D1873" s="128"/>
      <c r="E1873" s="129"/>
    </row>
    <row r="1874" spans="3:5" ht="20.100000000000001" customHeight="1">
      <c r="C1874" s="28"/>
      <c r="D1874" s="128"/>
      <c r="E1874" s="129"/>
    </row>
    <row r="1875" spans="3:5" ht="20.100000000000001" customHeight="1">
      <c r="C1875" s="28"/>
      <c r="D1875" s="128"/>
      <c r="E1875" s="129"/>
    </row>
    <row r="1876" spans="3:5" ht="20.100000000000001" customHeight="1">
      <c r="C1876" s="28"/>
      <c r="D1876" s="128"/>
      <c r="E1876" s="129"/>
    </row>
    <row r="1877" spans="3:5" ht="20.100000000000001" customHeight="1">
      <c r="C1877" s="28"/>
      <c r="D1877" s="128"/>
      <c r="E1877" s="129"/>
    </row>
    <row r="1878" spans="3:5" ht="20.100000000000001" customHeight="1">
      <c r="C1878" s="28"/>
      <c r="D1878" s="128"/>
      <c r="E1878" s="129"/>
    </row>
    <row r="1879" spans="3:5" ht="20.100000000000001" customHeight="1">
      <c r="C1879" s="28"/>
      <c r="D1879" s="128"/>
      <c r="E1879" s="129"/>
    </row>
    <row r="1880" spans="3:5" ht="20.100000000000001" customHeight="1">
      <c r="C1880" s="28"/>
      <c r="D1880" s="128"/>
      <c r="E1880" s="129"/>
    </row>
    <row r="1881" spans="3:5" ht="20.100000000000001" customHeight="1">
      <c r="C1881" s="28"/>
      <c r="D1881" s="128"/>
      <c r="E1881" s="129"/>
    </row>
    <row r="1882" spans="3:5" ht="20.100000000000001" customHeight="1">
      <c r="C1882" s="28"/>
      <c r="D1882" s="128"/>
      <c r="E1882" s="129"/>
    </row>
    <row r="1883" spans="3:5" ht="20.100000000000001" customHeight="1">
      <c r="C1883" s="28"/>
      <c r="D1883" s="128"/>
      <c r="E1883" s="129"/>
    </row>
    <row r="1884" spans="3:5" ht="20.100000000000001" customHeight="1">
      <c r="C1884" s="28"/>
      <c r="D1884" s="128"/>
      <c r="E1884" s="129"/>
    </row>
    <row r="1885" spans="3:5" ht="20.100000000000001" customHeight="1">
      <c r="C1885" s="28"/>
      <c r="D1885" s="128"/>
      <c r="E1885" s="129"/>
    </row>
    <row r="1886" spans="3:5" ht="20.100000000000001" customHeight="1">
      <c r="C1886" s="28"/>
      <c r="D1886" s="128"/>
      <c r="E1886" s="129"/>
    </row>
    <row r="1887" spans="3:5" ht="20.100000000000001" customHeight="1">
      <c r="C1887" s="28"/>
      <c r="D1887" s="128"/>
      <c r="E1887" s="129"/>
    </row>
    <row r="1888" spans="3:5" ht="20.100000000000001" customHeight="1">
      <c r="C1888" s="28"/>
      <c r="D1888" s="128"/>
      <c r="E1888" s="129"/>
    </row>
    <row r="1889" spans="3:5" ht="20.100000000000001" customHeight="1">
      <c r="C1889" s="28"/>
      <c r="D1889" s="128"/>
      <c r="E1889" s="129"/>
    </row>
    <row r="1890" spans="3:5" ht="20.100000000000001" customHeight="1">
      <c r="C1890" s="28"/>
      <c r="D1890" s="128"/>
      <c r="E1890" s="129"/>
    </row>
    <row r="1891" spans="3:5" ht="20.100000000000001" customHeight="1">
      <c r="C1891" s="28"/>
      <c r="D1891" s="128"/>
      <c r="E1891" s="129"/>
    </row>
    <row r="1892" spans="3:5" ht="20.100000000000001" customHeight="1">
      <c r="C1892" s="28"/>
      <c r="D1892" s="128"/>
      <c r="E1892" s="129"/>
    </row>
    <row r="1893" spans="3:5" ht="20.100000000000001" customHeight="1">
      <c r="C1893" s="28"/>
      <c r="D1893" s="128"/>
      <c r="E1893" s="129"/>
    </row>
    <row r="1894" spans="3:5" ht="20.100000000000001" customHeight="1">
      <c r="C1894" s="28"/>
      <c r="D1894" s="128"/>
      <c r="E1894" s="129"/>
    </row>
    <row r="1895" spans="3:5" ht="20.100000000000001" customHeight="1">
      <c r="C1895" s="28"/>
      <c r="D1895" s="128"/>
      <c r="E1895" s="129"/>
    </row>
    <row r="1896" spans="3:5" ht="20.100000000000001" customHeight="1">
      <c r="C1896" s="28"/>
      <c r="D1896" s="128"/>
      <c r="E1896" s="129"/>
    </row>
    <row r="1897" spans="3:5" ht="20.100000000000001" customHeight="1">
      <c r="C1897" s="28"/>
      <c r="D1897" s="128"/>
      <c r="E1897" s="129"/>
    </row>
    <row r="1898" spans="3:5" ht="20.100000000000001" customHeight="1">
      <c r="C1898" s="28"/>
      <c r="D1898" s="128"/>
      <c r="E1898" s="129"/>
    </row>
    <row r="1899" spans="3:5" ht="20.100000000000001" customHeight="1">
      <c r="C1899" s="28"/>
      <c r="D1899" s="128"/>
      <c r="E1899" s="129"/>
    </row>
    <row r="1900" spans="3:5" ht="20.100000000000001" customHeight="1">
      <c r="C1900" s="28"/>
      <c r="D1900" s="128"/>
      <c r="E1900" s="129"/>
    </row>
    <row r="1901" spans="3:5" ht="20.100000000000001" customHeight="1">
      <c r="C1901" s="28"/>
      <c r="D1901" s="128"/>
      <c r="E1901" s="129"/>
    </row>
    <row r="1902" spans="3:5" ht="20.100000000000001" customHeight="1">
      <c r="C1902" s="28"/>
      <c r="D1902" s="128"/>
      <c r="E1902" s="129"/>
    </row>
    <row r="1903" spans="3:5" ht="20.100000000000001" customHeight="1">
      <c r="C1903" s="28"/>
      <c r="D1903" s="128"/>
      <c r="E1903" s="129"/>
    </row>
    <row r="1904" spans="3:5" ht="20.100000000000001" customHeight="1">
      <c r="C1904" s="28"/>
      <c r="D1904" s="128"/>
      <c r="E1904" s="129"/>
    </row>
    <row r="1905" spans="3:5" ht="20.100000000000001" customHeight="1">
      <c r="C1905" s="28"/>
      <c r="D1905" s="128"/>
      <c r="E1905" s="129"/>
    </row>
    <row r="1906" spans="3:5" ht="20.100000000000001" customHeight="1">
      <c r="C1906" s="28"/>
      <c r="D1906" s="128"/>
      <c r="E1906" s="129"/>
    </row>
    <row r="1907" spans="3:5" ht="20.100000000000001" customHeight="1">
      <c r="C1907" s="28"/>
      <c r="D1907" s="128"/>
      <c r="E1907" s="129"/>
    </row>
    <row r="1908" spans="3:5" ht="20.100000000000001" customHeight="1">
      <c r="C1908" s="28"/>
      <c r="D1908" s="128"/>
      <c r="E1908" s="129"/>
    </row>
    <row r="1909" spans="3:5" ht="20.100000000000001" customHeight="1">
      <c r="C1909" s="28"/>
      <c r="D1909" s="128"/>
      <c r="E1909" s="129"/>
    </row>
    <row r="1910" spans="3:5" ht="20.100000000000001" customHeight="1">
      <c r="C1910" s="28"/>
      <c r="D1910" s="128"/>
      <c r="E1910" s="129"/>
    </row>
    <row r="1911" spans="3:5" ht="20.100000000000001" customHeight="1">
      <c r="C1911" s="28"/>
      <c r="D1911" s="128"/>
      <c r="E1911" s="129"/>
    </row>
    <row r="1912" spans="3:5" ht="20.100000000000001" customHeight="1">
      <c r="C1912" s="28"/>
      <c r="D1912" s="128"/>
      <c r="E1912" s="129"/>
    </row>
    <row r="1913" spans="3:5" ht="20.100000000000001" customHeight="1">
      <c r="C1913" s="28"/>
      <c r="D1913" s="128"/>
      <c r="E1913" s="129"/>
    </row>
    <row r="1914" spans="3:5" ht="20.100000000000001" customHeight="1">
      <c r="C1914" s="28"/>
      <c r="D1914" s="128"/>
      <c r="E1914" s="129"/>
    </row>
    <row r="1915" spans="3:5" ht="20.100000000000001" customHeight="1">
      <c r="C1915" s="28"/>
      <c r="D1915" s="128"/>
      <c r="E1915" s="129"/>
    </row>
    <row r="1916" spans="3:5" ht="20.100000000000001" customHeight="1">
      <c r="C1916" s="28"/>
      <c r="D1916" s="128"/>
      <c r="E1916" s="129"/>
    </row>
    <row r="1917" spans="3:5" ht="20.100000000000001" customHeight="1">
      <c r="C1917" s="28"/>
      <c r="D1917" s="128"/>
      <c r="E1917" s="129"/>
    </row>
    <row r="1918" spans="3:5" ht="20.100000000000001" customHeight="1">
      <c r="C1918" s="28"/>
      <c r="D1918" s="128"/>
      <c r="E1918" s="129"/>
    </row>
    <row r="1919" spans="3:5" ht="20.100000000000001" customHeight="1">
      <c r="C1919" s="28"/>
      <c r="D1919" s="128"/>
      <c r="E1919" s="129"/>
    </row>
    <row r="1920" spans="3:5" ht="20.100000000000001" customHeight="1">
      <c r="C1920" s="28"/>
      <c r="D1920" s="128"/>
      <c r="E1920" s="129"/>
    </row>
    <row r="1921" spans="3:5" ht="20.100000000000001" customHeight="1">
      <c r="C1921" s="28"/>
      <c r="D1921" s="128"/>
      <c r="E1921" s="129"/>
    </row>
    <row r="1922" spans="3:5" ht="20.100000000000001" customHeight="1">
      <c r="C1922" s="28"/>
      <c r="D1922" s="128"/>
      <c r="E1922" s="129"/>
    </row>
    <row r="1923" spans="3:5" ht="20.100000000000001" customHeight="1">
      <c r="C1923" s="28"/>
      <c r="D1923" s="128"/>
      <c r="E1923" s="129"/>
    </row>
    <row r="1924" spans="3:5" ht="20.100000000000001" customHeight="1">
      <c r="C1924" s="28"/>
      <c r="D1924" s="128"/>
      <c r="E1924" s="129"/>
    </row>
    <row r="1925" spans="3:5" ht="20.100000000000001" customHeight="1">
      <c r="C1925" s="28"/>
      <c r="D1925" s="128"/>
      <c r="E1925" s="129"/>
    </row>
    <row r="1926" spans="3:5" ht="20.100000000000001" customHeight="1">
      <c r="C1926" s="28"/>
      <c r="D1926" s="128"/>
      <c r="E1926" s="129"/>
    </row>
    <row r="1927" spans="3:5" ht="20.100000000000001" customHeight="1">
      <c r="C1927" s="28"/>
      <c r="D1927" s="128"/>
      <c r="E1927" s="129"/>
    </row>
    <row r="1928" spans="3:5" ht="20.100000000000001" customHeight="1">
      <c r="C1928" s="28"/>
      <c r="D1928" s="128"/>
      <c r="E1928" s="129"/>
    </row>
    <row r="1929" spans="3:5" ht="20.100000000000001" customHeight="1">
      <c r="C1929" s="28"/>
      <c r="D1929" s="128"/>
      <c r="E1929" s="129"/>
    </row>
    <row r="1930" spans="3:5" ht="20.100000000000001" customHeight="1">
      <c r="C1930" s="28"/>
      <c r="D1930" s="128"/>
      <c r="E1930" s="129"/>
    </row>
    <row r="1931" spans="3:5" ht="20.100000000000001" customHeight="1">
      <c r="C1931" s="28"/>
      <c r="D1931" s="128"/>
      <c r="E1931" s="129"/>
    </row>
    <row r="1932" spans="3:5" ht="20.100000000000001" customHeight="1">
      <c r="C1932" s="28"/>
      <c r="D1932" s="128"/>
      <c r="E1932" s="129"/>
    </row>
    <row r="1933" spans="3:5" ht="20.100000000000001" customHeight="1">
      <c r="C1933" s="28"/>
      <c r="D1933" s="128"/>
      <c r="E1933" s="129"/>
    </row>
    <row r="1934" spans="3:5" ht="20.100000000000001" customHeight="1">
      <c r="C1934" s="28"/>
      <c r="D1934" s="128"/>
      <c r="E1934" s="129"/>
    </row>
    <row r="1935" spans="3:5" ht="20.100000000000001" customHeight="1">
      <c r="C1935" s="28"/>
      <c r="D1935" s="128"/>
      <c r="E1935" s="129"/>
    </row>
    <row r="1936" spans="3:5" ht="20.100000000000001" customHeight="1">
      <c r="C1936" s="28"/>
      <c r="D1936" s="128"/>
      <c r="E1936" s="129"/>
    </row>
    <row r="1937" spans="3:5" ht="20.100000000000001" customHeight="1">
      <c r="C1937" s="28"/>
      <c r="D1937" s="128"/>
      <c r="E1937" s="129"/>
    </row>
    <row r="1938" spans="3:5" ht="20.100000000000001" customHeight="1">
      <c r="C1938" s="28"/>
      <c r="D1938" s="128"/>
      <c r="E1938" s="129"/>
    </row>
    <row r="1939" spans="3:5" ht="20.100000000000001" customHeight="1">
      <c r="C1939" s="28"/>
      <c r="D1939" s="128"/>
      <c r="E1939" s="129"/>
    </row>
    <row r="1940" spans="3:5" ht="20.100000000000001" customHeight="1">
      <c r="C1940" s="28"/>
      <c r="D1940" s="128"/>
      <c r="E1940" s="129"/>
    </row>
    <row r="1941" spans="3:5" ht="20.100000000000001" customHeight="1">
      <c r="C1941" s="28"/>
      <c r="D1941" s="128"/>
      <c r="E1941" s="129"/>
    </row>
    <row r="1942" spans="3:5" ht="20.100000000000001" customHeight="1">
      <c r="C1942" s="28"/>
      <c r="D1942" s="128"/>
      <c r="E1942" s="129"/>
    </row>
    <row r="1943" spans="3:5" ht="20.100000000000001" customHeight="1">
      <c r="C1943" s="28"/>
      <c r="D1943" s="128"/>
      <c r="E1943" s="129"/>
    </row>
    <row r="1944" spans="3:5" ht="20.100000000000001" customHeight="1">
      <c r="C1944" s="28"/>
      <c r="D1944" s="128"/>
      <c r="E1944" s="129"/>
    </row>
    <row r="1945" spans="3:5" ht="20.100000000000001" customHeight="1">
      <c r="C1945" s="28"/>
      <c r="D1945" s="128"/>
      <c r="E1945" s="129"/>
    </row>
    <row r="1946" spans="3:5" ht="20.100000000000001" customHeight="1">
      <c r="C1946" s="28"/>
      <c r="D1946" s="128"/>
      <c r="E1946" s="129"/>
    </row>
    <row r="1947" spans="3:5" ht="20.100000000000001" customHeight="1">
      <c r="C1947" s="28"/>
      <c r="D1947" s="128"/>
      <c r="E1947" s="129"/>
    </row>
    <row r="1948" spans="3:5" ht="20.100000000000001" customHeight="1">
      <c r="C1948" s="28"/>
      <c r="D1948" s="128"/>
      <c r="E1948" s="129"/>
    </row>
    <row r="1949" spans="3:5" ht="20.100000000000001" customHeight="1">
      <c r="C1949" s="28"/>
      <c r="D1949" s="128"/>
      <c r="E1949" s="129"/>
    </row>
    <row r="1950" spans="3:5" ht="20.100000000000001" customHeight="1">
      <c r="C1950" s="28"/>
      <c r="D1950" s="128"/>
      <c r="E1950" s="129"/>
    </row>
    <row r="1951" spans="3:5" ht="20.100000000000001" customHeight="1">
      <c r="C1951" s="28"/>
      <c r="D1951" s="128"/>
      <c r="E1951" s="129"/>
    </row>
    <row r="1952" spans="3:5" ht="20.100000000000001" customHeight="1">
      <c r="C1952" s="28"/>
      <c r="D1952" s="128"/>
      <c r="E1952" s="129"/>
    </row>
    <row r="1953" spans="3:5" ht="20.100000000000001" customHeight="1">
      <c r="C1953" s="28"/>
      <c r="D1953" s="128"/>
      <c r="E1953" s="129"/>
    </row>
    <row r="1954" spans="3:5" ht="20.100000000000001" customHeight="1">
      <c r="C1954" s="28"/>
      <c r="D1954" s="128"/>
      <c r="E1954" s="129"/>
    </row>
    <row r="1955" spans="3:5" ht="20.100000000000001" customHeight="1">
      <c r="C1955" s="28"/>
      <c r="D1955" s="128"/>
      <c r="E1955" s="129"/>
    </row>
    <row r="1956" spans="3:5" ht="20.100000000000001" customHeight="1">
      <c r="C1956" s="28"/>
      <c r="D1956" s="128"/>
      <c r="E1956" s="129"/>
    </row>
    <row r="1957" spans="3:5" ht="20.100000000000001" customHeight="1">
      <c r="C1957" s="28"/>
      <c r="D1957" s="128"/>
      <c r="E1957" s="129"/>
    </row>
    <row r="1958" spans="3:5" ht="20.100000000000001" customHeight="1">
      <c r="C1958" s="28"/>
      <c r="D1958" s="128"/>
      <c r="E1958" s="129"/>
    </row>
    <row r="1959" spans="3:5" ht="20.100000000000001" customHeight="1">
      <c r="C1959" s="28"/>
      <c r="D1959" s="128"/>
      <c r="E1959" s="129"/>
    </row>
    <row r="1960" spans="3:5" ht="20.100000000000001" customHeight="1">
      <c r="C1960" s="28"/>
      <c r="D1960" s="128"/>
      <c r="E1960" s="129"/>
    </row>
    <row r="1961" spans="3:5" ht="20.100000000000001" customHeight="1">
      <c r="C1961" s="28"/>
      <c r="D1961" s="128"/>
      <c r="E1961" s="129"/>
    </row>
    <row r="1962" spans="3:5" ht="20.100000000000001" customHeight="1">
      <c r="C1962" s="28"/>
      <c r="D1962" s="128"/>
      <c r="E1962" s="129"/>
    </row>
    <row r="1963" spans="3:5" ht="20.100000000000001" customHeight="1">
      <c r="C1963" s="28"/>
      <c r="D1963" s="128"/>
      <c r="E1963" s="129"/>
    </row>
    <row r="1964" spans="3:5" ht="20.100000000000001" customHeight="1">
      <c r="C1964" s="28"/>
      <c r="D1964" s="128"/>
      <c r="E1964" s="129"/>
    </row>
    <row r="1965" spans="3:5" ht="20.100000000000001" customHeight="1">
      <c r="C1965" s="28"/>
      <c r="D1965" s="128"/>
      <c r="E1965" s="129"/>
    </row>
    <row r="1966" spans="3:5" ht="20.100000000000001" customHeight="1">
      <c r="C1966" s="28"/>
      <c r="D1966" s="128"/>
      <c r="E1966" s="129"/>
    </row>
    <row r="1967" spans="3:5" ht="20.100000000000001" customHeight="1">
      <c r="C1967" s="28"/>
      <c r="D1967" s="128"/>
      <c r="E1967" s="129"/>
    </row>
    <row r="1968" spans="3:5" ht="20.100000000000001" customHeight="1">
      <c r="C1968" s="28"/>
      <c r="D1968" s="128"/>
      <c r="E1968" s="129"/>
    </row>
    <row r="1969" spans="3:5" ht="20.100000000000001" customHeight="1">
      <c r="C1969" s="28"/>
      <c r="D1969" s="128"/>
      <c r="E1969" s="129"/>
    </row>
    <row r="1970" spans="3:5" ht="20.100000000000001" customHeight="1">
      <c r="C1970" s="28"/>
      <c r="D1970" s="128"/>
      <c r="E1970" s="129"/>
    </row>
    <row r="1971" spans="3:5" ht="20.100000000000001" customHeight="1">
      <c r="C1971" s="28"/>
      <c r="D1971" s="128"/>
      <c r="E1971" s="129"/>
    </row>
    <row r="1972" spans="3:5" ht="20.100000000000001" customHeight="1">
      <c r="C1972" s="28"/>
      <c r="D1972" s="128"/>
      <c r="E1972" s="129"/>
    </row>
    <row r="1973" spans="3:5" ht="20.100000000000001" customHeight="1">
      <c r="C1973" s="28"/>
      <c r="D1973" s="128"/>
      <c r="E1973" s="129"/>
    </row>
    <row r="1974" spans="3:5" ht="20.100000000000001" customHeight="1">
      <c r="C1974" s="28"/>
      <c r="D1974" s="128"/>
      <c r="E1974" s="129"/>
    </row>
    <row r="1975" spans="3:5" ht="20.100000000000001" customHeight="1">
      <c r="C1975" s="28"/>
      <c r="D1975" s="128"/>
      <c r="E1975" s="129"/>
    </row>
    <row r="1976" spans="3:5" ht="20.100000000000001" customHeight="1">
      <c r="C1976" s="28"/>
      <c r="D1976" s="128"/>
      <c r="E1976" s="129"/>
    </row>
    <row r="1977" spans="3:5" ht="20.100000000000001" customHeight="1">
      <c r="C1977" s="28"/>
      <c r="D1977" s="128"/>
      <c r="E1977" s="129"/>
    </row>
    <row r="1978" spans="3:5" ht="20.100000000000001" customHeight="1">
      <c r="C1978" s="28"/>
      <c r="D1978" s="128"/>
      <c r="E1978" s="129"/>
    </row>
    <row r="1979" spans="3:5" ht="20.100000000000001" customHeight="1">
      <c r="C1979" s="28"/>
      <c r="D1979" s="128"/>
      <c r="E1979" s="129"/>
    </row>
    <row r="1980" spans="3:5" ht="20.100000000000001" customHeight="1">
      <c r="C1980" s="28"/>
      <c r="D1980" s="128"/>
      <c r="E1980" s="129"/>
    </row>
    <row r="1981" spans="3:5" ht="20.100000000000001" customHeight="1">
      <c r="C1981" s="28"/>
      <c r="D1981" s="128"/>
      <c r="E1981" s="129"/>
    </row>
    <row r="1982" spans="3:5" ht="20.100000000000001" customHeight="1">
      <c r="C1982" s="28"/>
      <c r="D1982" s="128"/>
      <c r="E1982" s="129"/>
    </row>
    <row r="1983" spans="3:5" ht="20.100000000000001" customHeight="1">
      <c r="C1983" s="28"/>
      <c r="D1983" s="128"/>
      <c r="E1983" s="129"/>
    </row>
    <row r="1984" spans="3:5" ht="20.100000000000001" customHeight="1">
      <c r="C1984" s="28"/>
      <c r="D1984" s="128"/>
      <c r="E1984" s="129"/>
    </row>
    <row r="1985" spans="3:5" ht="20.100000000000001" customHeight="1">
      <c r="C1985" s="28"/>
      <c r="D1985" s="128"/>
      <c r="E1985" s="129"/>
    </row>
    <row r="1986" spans="3:5" ht="20.100000000000001" customHeight="1">
      <c r="C1986" s="28"/>
      <c r="D1986" s="128"/>
      <c r="E1986" s="129"/>
    </row>
    <row r="1987" spans="3:5" ht="20.100000000000001" customHeight="1">
      <c r="C1987" s="28"/>
      <c r="D1987" s="128"/>
      <c r="E1987" s="129"/>
    </row>
    <row r="1988" spans="3:5" ht="20.100000000000001" customHeight="1">
      <c r="C1988" s="28"/>
      <c r="D1988" s="128"/>
      <c r="E1988" s="129"/>
    </row>
    <row r="1989" spans="3:5" ht="20.100000000000001" customHeight="1">
      <c r="C1989" s="28"/>
      <c r="D1989" s="128"/>
      <c r="E1989" s="129"/>
    </row>
    <row r="1990" spans="3:5" ht="20.100000000000001" customHeight="1">
      <c r="C1990" s="28"/>
      <c r="D1990" s="128"/>
      <c r="E1990" s="129"/>
    </row>
    <row r="1991" spans="3:5" ht="20.100000000000001" customHeight="1">
      <c r="C1991" s="28"/>
      <c r="D1991" s="128"/>
      <c r="E1991" s="129"/>
    </row>
    <row r="1992" spans="3:5" ht="20.100000000000001" customHeight="1">
      <c r="C1992" s="28"/>
      <c r="D1992" s="128"/>
      <c r="E1992" s="129"/>
    </row>
    <row r="1993" spans="3:5" ht="20.100000000000001" customHeight="1">
      <c r="C1993" s="28"/>
      <c r="D1993" s="128"/>
      <c r="E1993" s="129"/>
    </row>
    <row r="1994" spans="3:5" ht="20.100000000000001" customHeight="1">
      <c r="C1994" s="28"/>
      <c r="D1994" s="128"/>
      <c r="E1994" s="129"/>
    </row>
    <row r="1995" spans="3:5" ht="20.100000000000001" customHeight="1">
      <c r="C1995" s="28"/>
      <c r="D1995" s="128"/>
      <c r="E1995" s="129"/>
    </row>
    <row r="1996" spans="3:5" ht="20.100000000000001" customHeight="1">
      <c r="C1996" s="28"/>
      <c r="D1996" s="128"/>
      <c r="E1996" s="129"/>
    </row>
    <row r="1997" spans="3:5" ht="20.100000000000001" customHeight="1">
      <c r="C1997" s="28"/>
      <c r="D1997" s="128"/>
      <c r="E1997" s="129"/>
    </row>
    <row r="1998" spans="3:5" ht="20.100000000000001" customHeight="1">
      <c r="C1998" s="28"/>
      <c r="D1998" s="128"/>
      <c r="E1998" s="129"/>
    </row>
    <row r="1999" spans="3:5" ht="20.100000000000001" customHeight="1">
      <c r="C1999" s="28"/>
      <c r="D1999" s="128"/>
      <c r="E1999" s="129"/>
    </row>
    <row r="2000" spans="3:5" ht="20.100000000000001" customHeight="1">
      <c r="C2000" s="28"/>
      <c r="D2000" s="128"/>
      <c r="E2000" s="129"/>
    </row>
    <row r="2001" spans="3:5" ht="20.100000000000001" customHeight="1">
      <c r="C2001" s="28"/>
      <c r="D2001" s="128"/>
      <c r="E2001" s="129"/>
    </row>
    <row r="2002" spans="3:5" ht="20.100000000000001" customHeight="1">
      <c r="C2002" s="28"/>
      <c r="D2002" s="128"/>
      <c r="E2002" s="129"/>
    </row>
    <row r="2003" spans="3:5" ht="20.100000000000001" customHeight="1">
      <c r="C2003" s="28"/>
      <c r="D2003" s="128"/>
      <c r="E2003" s="129"/>
    </row>
    <row r="2004" spans="3:5" ht="20.100000000000001" customHeight="1">
      <c r="C2004" s="28"/>
      <c r="D2004" s="128"/>
      <c r="E2004" s="129"/>
    </row>
    <row r="2005" spans="3:5" ht="20.100000000000001" customHeight="1">
      <c r="C2005" s="28"/>
      <c r="D2005" s="128"/>
      <c r="E2005" s="129"/>
    </row>
    <row r="2006" spans="3:5" ht="20.100000000000001" customHeight="1">
      <c r="C2006" s="28"/>
      <c r="D2006" s="128"/>
      <c r="E2006" s="129"/>
    </row>
    <row r="2007" spans="3:5" ht="20.100000000000001" customHeight="1">
      <c r="C2007" s="28"/>
      <c r="D2007" s="128"/>
      <c r="E2007" s="129"/>
    </row>
    <row r="2008" spans="3:5" ht="20.100000000000001" customHeight="1">
      <c r="C2008" s="28"/>
      <c r="D2008" s="128"/>
      <c r="E2008" s="129"/>
    </row>
    <row r="2009" spans="3:5" ht="20.100000000000001" customHeight="1">
      <c r="C2009" s="28"/>
      <c r="D2009" s="128"/>
      <c r="E2009" s="129"/>
    </row>
    <row r="2010" spans="3:5" ht="20.100000000000001" customHeight="1">
      <c r="C2010" s="28"/>
      <c r="D2010" s="128"/>
      <c r="E2010" s="129"/>
    </row>
    <row r="2011" spans="3:5" ht="20.100000000000001" customHeight="1">
      <c r="C2011" s="28"/>
      <c r="D2011" s="128"/>
      <c r="E2011" s="129"/>
    </row>
    <row r="2012" spans="3:5" ht="20.100000000000001" customHeight="1">
      <c r="C2012" s="28"/>
      <c r="D2012" s="128"/>
      <c r="E2012" s="129"/>
    </row>
    <row r="2013" spans="3:5" ht="20.100000000000001" customHeight="1">
      <c r="C2013" s="28"/>
      <c r="D2013" s="128"/>
      <c r="E2013" s="129"/>
    </row>
    <row r="2014" spans="3:5" ht="20.100000000000001" customHeight="1">
      <c r="C2014" s="28"/>
      <c r="D2014" s="128"/>
      <c r="E2014" s="129"/>
    </row>
    <row r="2015" spans="3:5" ht="20.100000000000001" customHeight="1">
      <c r="C2015" s="28"/>
      <c r="D2015" s="128"/>
      <c r="E2015" s="129"/>
    </row>
    <row r="2016" spans="3:5" ht="20.100000000000001" customHeight="1">
      <c r="C2016" s="28"/>
      <c r="D2016" s="128"/>
      <c r="E2016" s="129"/>
    </row>
    <row r="2017" spans="3:5" ht="20.100000000000001" customHeight="1">
      <c r="C2017" s="28"/>
      <c r="D2017" s="128"/>
      <c r="E2017" s="129"/>
    </row>
    <row r="2018" spans="3:5" ht="20.100000000000001" customHeight="1">
      <c r="C2018" s="28"/>
      <c r="D2018" s="128"/>
      <c r="E2018" s="129"/>
    </row>
    <row r="2019" spans="3:5" ht="20.100000000000001" customHeight="1">
      <c r="C2019" s="28"/>
      <c r="D2019" s="128"/>
      <c r="E2019" s="129"/>
    </row>
    <row r="2020" spans="3:5" ht="20.100000000000001" customHeight="1">
      <c r="C2020" s="28"/>
      <c r="D2020" s="128"/>
      <c r="E2020" s="129"/>
    </row>
    <row r="2021" spans="3:5" ht="20.100000000000001" customHeight="1">
      <c r="C2021" s="28"/>
      <c r="D2021" s="128"/>
      <c r="E2021" s="129"/>
    </row>
    <row r="2022" spans="3:5" ht="20.100000000000001" customHeight="1">
      <c r="C2022" s="28"/>
      <c r="D2022" s="128"/>
      <c r="E2022" s="129"/>
    </row>
    <row r="2023" spans="3:5" ht="20.100000000000001" customHeight="1">
      <c r="C2023" s="28"/>
      <c r="D2023" s="128"/>
      <c r="E2023" s="129"/>
    </row>
    <row r="2024" spans="3:5" ht="20.100000000000001" customHeight="1">
      <c r="C2024" s="28"/>
      <c r="D2024" s="128"/>
      <c r="E2024" s="129"/>
    </row>
    <row r="2025" spans="3:5" ht="20.100000000000001" customHeight="1">
      <c r="C2025" s="28"/>
      <c r="D2025" s="128"/>
      <c r="E2025" s="129"/>
    </row>
    <row r="2026" spans="3:5" ht="20.100000000000001" customHeight="1">
      <c r="C2026" s="28"/>
      <c r="D2026" s="128"/>
      <c r="E2026" s="129"/>
    </row>
    <row r="2027" spans="3:5" ht="20.100000000000001" customHeight="1">
      <c r="C2027" s="28"/>
      <c r="D2027" s="128"/>
      <c r="E2027" s="129"/>
    </row>
    <row r="2028" spans="3:5" ht="20.100000000000001" customHeight="1">
      <c r="C2028" s="28"/>
      <c r="D2028" s="128"/>
      <c r="E2028" s="129"/>
    </row>
    <row r="2029" spans="3:5" ht="20.100000000000001" customHeight="1">
      <c r="C2029" s="28"/>
      <c r="D2029" s="128"/>
      <c r="E2029" s="129"/>
    </row>
    <row r="2030" spans="3:5" ht="20.100000000000001" customHeight="1">
      <c r="C2030" s="28"/>
      <c r="D2030" s="128"/>
      <c r="E2030" s="129"/>
    </row>
    <row r="2031" spans="3:5" ht="20.100000000000001" customHeight="1">
      <c r="C2031" s="28"/>
      <c r="D2031" s="128"/>
      <c r="E2031" s="129"/>
    </row>
    <row r="2032" spans="3:5" ht="20.100000000000001" customHeight="1">
      <c r="C2032" s="28"/>
      <c r="D2032" s="128"/>
      <c r="E2032" s="129"/>
    </row>
    <row r="2033" spans="3:5" ht="20.100000000000001" customHeight="1">
      <c r="C2033" s="28"/>
      <c r="D2033" s="128"/>
      <c r="E2033" s="129"/>
    </row>
    <row r="2034" spans="3:5" ht="20.100000000000001" customHeight="1">
      <c r="C2034" s="28"/>
      <c r="D2034" s="128"/>
      <c r="E2034" s="129"/>
    </row>
    <row r="2035" spans="3:5" ht="20.100000000000001" customHeight="1">
      <c r="C2035" s="28"/>
      <c r="D2035" s="128"/>
      <c r="E2035" s="129"/>
    </row>
    <row r="2036" spans="3:5" ht="20.100000000000001" customHeight="1">
      <c r="C2036" s="28"/>
      <c r="D2036" s="128"/>
      <c r="E2036" s="129"/>
    </row>
    <row r="2037" spans="3:5" ht="20.100000000000001" customHeight="1">
      <c r="C2037" s="28"/>
      <c r="D2037" s="128"/>
      <c r="E2037" s="129"/>
    </row>
    <row r="2038" spans="3:5" ht="20.100000000000001" customHeight="1">
      <c r="C2038" s="28"/>
      <c r="D2038" s="128"/>
      <c r="E2038" s="129"/>
    </row>
    <row r="2039" spans="3:5" ht="20.100000000000001" customHeight="1">
      <c r="C2039" s="28"/>
      <c r="D2039" s="128"/>
      <c r="E2039" s="129"/>
    </row>
    <row r="2040" spans="3:5" ht="20.100000000000001" customHeight="1">
      <c r="C2040" s="28"/>
      <c r="D2040" s="128"/>
      <c r="E2040" s="129"/>
    </row>
    <row r="2041" spans="3:5" ht="20.100000000000001" customHeight="1">
      <c r="C2041" s="28"/>
      <c r="D2041" s="128"/>
      <c r="E2041" s="129"/>
    </row>
    <row r="2042" spans="3:5" ht="20.100000000000001" customHeight="1">
      <c r="C2042" s="28"/>
      <c r="D2042" s="128"/>
      <c r="E2042" s="129"/>
    </row>
    <row r="2043" spans="3:5" ht="20.100000000000001" customHeight="1">
      <c r="C2043" s="28"/>
      <c r="D2043" s="128"/>
      <c r="E2043" s="129"/>
    </row>
    <row r="2044" spans="3:5" ht="20.100000000000001" customHeight="1">
      <c r="C2044" s="28"/>
      <c r="D2044" s="128"/>
      <c r="E2044" s="129"/>
    </row>
    <row r="2045" spans="3:5" ht="20.100000000000001" customHeight="1">
      <c r="C2045" s="28"/>
      <c r="D2045" s="128"/>
      <c r="E2045" s="129"/>
    </row>
    <row r="2046" spans="3:5" ht="20.100000000000001" customHeight="1">
      <c r="C2046" s="28"/>
      <c r="D2046" s="128"/>
      <c r="E2046" s="129"/>
    </row>
    <row r="2047" spans="3:5" ht="20.100000000000001" customHeight="1">
      <c r="C2047" s="28"/>
      <c r="D2047" s="128"/>
      <c r="E2047" s="129"/>
    </row>
    <row r="2048" spans="3:5" ht="20.100000000000001" customHeight="1">
      <c r="C2048" s="28"/>
      <c r="D2048" s="128"/>
      <c r="E2048" s="129"/>
    </row>
    <row r="2049" spans="3:5" ht="20.100000000000001" customHeight="1">
      <c r="C2049" s="28"/>
      <c r="D2049" s="128"/>
      <c r="E2049" s="129"/>
    </row>
    <row r="2050" spans="3:5" ht="20.100000000000001" customHeight="1">
      <c r="C2050" s="28"/>
      <c r="D2050" s="128"/>
      <c r="E2050" s="129"/>
    </row>
    <row r="2051" spans="3:5" ht="20.100000000000001" customHeight="1">
      <c r="C2051" s="28"/>
      <c r="D2051" s="128"/>
      <c r="E2051" s="129"/>
    </row>
    <row r="2052" spans="3:5" ht="20.100000000000001" customHeight="1">
      <c r="C2052" s="28"/>
      <c r="D2052" s="128"/>
      <c r="E2052" s="129"/>
    </row>
    <row r="2053" spans="3:5" ht="20.100000000000001" customHeight="1">
      <c r="C2053" s="28"/>
      <c r="D2053" s="128"/>
      <c r="E2053" s="129"/>
    </row>
    <row r="2054" spans="3:5" ht="20.100000000000001" customHeight="1">
      <c r="C2054" s="28"/>
      <c r="D2054" s="128"/>
      <c r="E2054" s="129"/>
    </row>
    <row r="2055" spans="3:5" ht="20.100000000000001" customHeight="1">
      <c r="C2055" s="28"/>
      <c r="D2055" s="128"/>
      <c r="E2055" s="129"/>
    </row>
    <row r="2056" spans="3:5" ht="20.100000000000001" customHeight="1">
      <c r="C2056" s="28"/>
      <c r="D2056" s="128"/>
      <c r="E2056" s="129"/>
    </row>
    <row r="2057" spans="3:5" ht="20.100000000000001" customHeight="1">
      <c r="C2057" s="28"/>
      <c r="D2057" s="128"/>
      <c r="E2057" s="129"/>
    </row>
    <row r="2058" spans="3:5" ht="20.100000000000001" customHeight="1">
      <c r="C2058" s="28"/>
      <c r="D2058" s="128"/>
      <c r="E2058" s="129"/>
    </row>
    <row r="2059" spans="3:5" ht="20.100000000000001" customHeight="1">
      <c r="C2059" s="28"/>
      <c r="D2059" s="128"/>
      <c r="E2059" s="129"/>
    </row>
    <row r="2060" spans="3:5" ht="20.100000000000001" customHeight="1">
      <c r="C2060" s="28"/>
      <c r="D2060" s="128"/>
      <c r="E2060" s="129"/>
    </row>
    <row r="2061" spans="3:5" ht="20.100000000000001" customHeight="1">
      <c r="C2061" s="28"/>
      <c r="D2061" s="128"/>
      <c r="E2061" s="129"/>
    </row>
    <row r="2062" spans="3:5" ht="20.100000000000001" customHeight="1">
      <c r="C2062" s="28"/>
      <c r="D2062" s="128"/>
      <c r="E2062" s="129"/>
    </row>
    <row r="2063" spans="3:5" ht="20.100000000000001" customHeight="1">
      <c r="C2063" s="28"/>
      <c r="D2063" s="128"/>
      <c r="E2063" s="129"/>
    </row>
    <row r="2064" spans="3:5" ht="20.100000000000001" customHeight="1">
      <c r="C2064" s="28"/>
      <c r="D2064" s="128"/>
      <c r="E2064" s="129"/>
    </row>
    <row r="2065" spans="3:5" ht="20.100000000000001" customHeight="1">
      <c r="C2065" s="28"/>
      <c r="D2065" s="128"/>
      <c r="E2065" s="129"/>
    </row>
    <row r="2066" spans="3:5" ht="20.100000000000001" customHeight="1">
      <c r="C2066" s="28"/>
      <c r="D2066" s="128"/>
      <c r="E2066" s="129"/>
    </row>
    <row r="2067" spans="3:5" ht="20.100000000000001" customHeight="1">
      <c r="C2067" s="28"/>
      <c r="D2067" s="128"/>
      <c r="E2067" s="129"/>
    </row>
    <row r="2068" spans="3:5" ht="20.100000000000001" customHeight="1">
      <c r="C2068" s="28"/>
      <c r="D2068" s="128"/>
      <c r="E2068" s="129"/>
    </row>
    <row r="2069" spans="3:5" ht="20.100000000000001" customHeight="1">
      <c r="C2069" s="28"/>
      <c r="D2069" s="128"/>
      <c r="E2069" s="129"/>
    </row>
    <row r="2070" spans="3:5" ht="20.100000000000001" customHeight="1">
      <c r="C2070" s="28"/>
      <c r="D2070" s="128"/>
      <c r="E2070" s="129"/>
    </row>
    <row r="2071" spans="3:5" ht="20.100000000000001" customHeight="1">
      <c r="C2071" s="28"/>
      <c r="D2071" s="128"/>
      <c r="E2071" s="129"/>
    </row>
    <row r="2072" spans="3:5" ht="20.100000000000001" customHeight="1">
      <c r="C2072" s="28"/>
      <c r="D2072" s="128"/>
      <c r="E2072" s="129"/>
    </row>
    <row r="2073" spans="3:5" ht="20.100000000000001" customHeight="1">
      <c r="C2073" s="28"/>
      <c r="D2073" s="128"/>
      <c r="E2073" s="129"/>
    </row>
    <row r="2074" spans="3:5" ht="20.100000000000001" customHeight="1">
      <c r="C2074" s="28"/>
      <c r="D2074" s="128"/>
      <c r="E2074" s="129"/>
    </row>
    <row r="2075" spans="3:5" ht="20.100000000000001" customHeight="1">
      <c r="C2075" s="28"/>
      <c r="D2075" s="128"/>
      <c r="E2075" s="129"/>
    </row>
    <row r="2076" spans="3:5" ht="20.100000000000001" customHeight="1">
      <c r="C2076" s="28"/>
      <c r="D2076" s="128"/>
      <c r="E2076" s="129"/>
    </row>
    <row r="2077" spans="3:5" ht="20.100000000000001" customHeight="1">
      <c r="C2077" s="28"/>
      <c r="D2077" s="128"/>
      <c r="E2077" s="129"/>
    </row>
    <row r="2078" spans="3:5" ht="20.100000000000001" customHeight="1">
      <c r="C2078" s="28"/>
      <c r="D2078" s="128"/>
      <c r="E2078" s="129"/>
    </row>
    <row r="2079" spans="3:5" ht="20.100000000000001" customHeight="1">
      <c r="C2079" s="28"/>
      <c r="D2079" s="128"/>
      <c r="E2079" s="129"/>
    </row>
    <row r="2080" spans="3:5" ht="20.100000000000001" customHeight="1">
      <c r="C2080" s="28"/>
      <c r="D2080" s="128"/>
      <c r="E2080" s="129"/>
    </row>
    <row r="2081" spans="3:5" ht="20.100000000000001" customHeight="1">
      <c r="C2081" s="28"/>
      <c r="D2081" s="128"/>
      <c r="E2081" s="129"/>
    </row>
    <row r="2082" spans="3:5" ht="20.100000000000001" customHeight="1">
      <c r="C2082" s="28"/>
      <c r="D2082" s="128"/>
      <c r="E2082" s="129"/>
    </row>
    <row r="2083" spans="3:5" ht="20.100000000000001" customHeight="1">
      <c r="C2083" s="28"/>
      <c r="D2083" s="128"/>
      <c r="E2083" s="129"/>
    </row>
    <row r="2084" spans="3:5" ht="20.100000000000001" customHeight="1">
      <c r="C2084" s="28"/>
      <c r="D2084" s="128"/>
      <c r="E2084" s="129"/>
    </row>
    <row r="2085" spans="3:5" ht="20.100000000000001" customHeight="1">
      <c r="C2085" s="28"/>
      <c r="D2085" s="128"/>
      <c r="E2085" s="129"/>
    </row>
    <row r="2086" spans="3:5" ht="20.100000000000001" customHeight="1">
      <c r="C2086" s="28"/>
      <c r="D2086" s="128"/>
      <c r="E2086" s="129"/>
    </row>
    <row r="2087" spans="3:5" ht="20.100000000000001" customHeight="1">
      <c r="C2087" s="28"/>
      <c r="D2087" s="128"/>
      <c r="E2087" s="129"/>
    </row>
    <row r="2088" spans="3:5" ht="20.100000000000001" customHeight="1">
      <c r="C2088" s="28"/>
      <c r="D2088" s="128"/>
      <c r="E2088" s="129"/>
    </row>
    <row r="2089" spans="3:5" ht="20.100000000000001" customHeight="1">
      <c r="C2089" s="28"/>
      <c r="D2089" s="128"/>
      <c r="E2089" s="129"/>
    </row>
    <row r="2090" spans="3:5" ht="20.100000000000001" customHeight="1">
      <c r="C2090" s="28"/>
      <c r="D2090" s="128"/>
      <c r="E2090" s="129"/>
    </row>
    <row r="2091" spans="3:5" ht="20.100000000000001" customHeight="1">
      <c r="C2091" s="28"/>
      <c r="D2091" s="128"/>
      <c r="E2091" s="129"/>
    </row>
    <row r="2092" spans="3:5" ht="20.100000000000001" customHeight="1">
      <c r="C2092" s="28"/>
      <c r="D2092" s="128"/>
      <c r="E2092" s="129"/>
    </row>
    <row r="2093" spans="3:5" ht="20.100000000000001" customHeight="1">
      <c r="C2093" s="28"/>
      <c r="D2093" s="128"/>
      <c r="E2093" s="129"/>
    </row>
    <row r="2094" spans="3:5" ht="20.100000000000001" customHeight="1">
      <c r="C2094" s="28"/>
      <c r="D2094" s="128"/>
      <c r="E2094" s="129"/>
    </row>
    <row r="2095" spans="3:5" ht="20.100000000000001" customHeight="1">
      <c r="C2095" s="28"/>
      <c r="D2095" s="128"/>
      <c r="E2095" s="129"/>
    </row>
    <row r="2096" spans="3:5" ht="20.100000000000001" customHeight="1">
      <c r="C2096" s="28"/>
      <c r="D2096" s="128"/>
      <c r="E2096" s="129"/>
    </row>
    <row r="2097" spans="3:5" ht="20.100000000000001" customHeight="1">
      <c r="C2097" s="28"/>
      <c r="D2097" s="128"/>
      <c r="E2097" s="129"/>
    </row>
    <row r="2098" spans="3:5" ht="20.100000000000001" customHeight="1">
      <c r="C2098" s="28"/>
      <c r="D2098" s="128"/>
      <c r="E2098" s="129"/>
    </row>
    <row r="2099" spans="3:5" ht="20.100000000000001" customHeight="1">
      <c r="C2099" s="28"/>
      <c r="D2099" s="128"/>
      <c r="E2099" s="129"/>
    </row>
    <row r="2100" spans="3:5" ht="20.100000000000001" customHeight="1">
      <c r="C2100" s="28"/>
      <c r="D2100" s="128"/>
      <c r="E2100" s="129"/>
    </row>
    <row r="2101" spans="3:5" ht="20.100000000000001" customHeight="1">
      <c r="C2101" s="28"/>
      <c r="D2101" s="128"/>
      <c r="E2101" s="129"/>
    </row>
    <row r="2102" spans="3:5" ht="20.100000000000001" customHeight="1">
      <c r="C2102" s="28"/>
      <c r="D2102" s="128"/>
      <c r="E2102" s="129"/>
    </row>
    <row r="2103" spans="3:5" ht="20.100000000000001" customHeight="1">
      <c r="C2103" s="28"/>
      <c r="D2103" s="128"/>
      <c r="E2103" s="129"/>
    </row>
    <row r="2104" spans="3:5" ht="20.100000000000001" customHeight="1">
      <c r="C2104" s="28"/>
      <c r="D2104" s="128"/>
      <c r="E2104" s="129"/>
    </row>
    <row r="2105" spans="3:5" ht="20.100000000000001" customHeight="1">
      <c r="C2105" s="28"/>
      <c r="D2105" s="128"/>
      <c r="E2105" s="129"/>
    </row>
    <row r="2106" spans="3:5" ht="20.100000000000001" customHeight="1">
      <c r="C2106" s="28"/>
      <c r="D2106" s="128"/>
      <c r="E2106" s="129"/>
    </row>
    <row r="2107" spans="3:5" ht="20.100000000000001" customHeight="1">
      <c r="C2107" s="28"/>
      <c r="D2107" s="128"/>
      <c r="E2107" s="129"/>
    </row>
    <row r="2108" spans="3:5" ht="20.100000000000001" customHeight="1">
      <c r="C2108" s="28"/>
      <c r="D2108" s="128"/>
      <c r="E2108" s="129"/>
    </row>
    <row r="2109" spans="3:5" ht="20.100000000000001" customHeight="1">
      <c r="C2109" s="28"/>
      <c r="D2109" s="128"/>
      <c r="E2109" s="129"/>
    </row>
    <row r="2110" spans="3:5" ht="20.100000000000001" customHeight="1">
      <c r="C2110" s="28"/>
      <c r="D2110" s="128"/>
      <c r="E2110" s="129"/>
    </row>
    <row r="2111" spans="3:5" ht="20.100000000000001" customHeight="1">
      <c r="C2111" s="28"/>
      <c r="D2111" s="128"/>
      <c r="E2111" s="129"/>
    </row>
    <row r="2112" spans="3:5" ht="20.100000000000001" customHeight="1">
      <c r="C2112" s="28"/>
      <c r="D2112" s="128"/>
      <c r="E2112" s="129"/>
    </row>
    <row r="2113" spans="3:5" ht="20.100000000000001" customHeight="1">
      <c r="C2113" s="28"/>
      <c r="D2113" s="128"/>
      <c r="E2113" s="129"/>
    </row>
    <row r="2114" spans="3:5" ht="20.100000000000001" customHeight="1">
      <c r="C2114" s="28"/>
      <c r="D2114" s="128"/>
      <c r="E2114" s="129"/>
    </row>
    <row r="2115" spans="3:5" ht="20.100000000000001" customHeight="1">
      <c r="C2115" s="28"/>
      <c r="D2115" s="128"/>
      <c r="E2115" s="129"/>
    </row>
    <row r="2116" spans="3:5" ht="20.100000000000001" customHeight="1">
      <c r="C2116" s="28"/>
      <c r="D2116" s="128"/>
      <c r="E2116" s="129"/>
    </row>
    <row r="2117" spans="3:5" ht="20.100000000000001" customHeight="1">
      <c r="C2117" s="28"/>
      <c r="D2117" s="128"/>
      <c r="E2117" s="129"/>
    </row>
    <row r="2118" spans="3:5" ht="20.100000000000001" customHeight="1">
      <c r="C2118" s="28"/>
      <c r="D2118" s="128"/>
      <c r="E2118" s="129"/>
    </row>
    <row r="2119" spans="3:5" ht="20.100000000000001" customHeight="1">
      <c r="C2119" s="28"/>
      <c r="D2119" s="128"/>
      <c r="E2119" s="129"/>
    </row>
    <row r="2120" spans="3:5" ht="20.100000000000001" customHeight="1">
      <c r="C2120" s="28"/>
      <c r="D2120" s="128"/>
      <c r="E2120" s="129"/>
    </row>
    <row r="2121" spans="3:5" ht="20.100000000000001" customHeight="1">
      <c r="C2121" s="28"/>
      <c r="D2121" s="128"/>
      <c r="E2121" s="129"/>
    </row>
    <row r="2122" spans="3:5" ht="20.100000000000001" customHeight="1">
      <c r="C2122" s="28"/>
      <c r="D2122" s="128"/>
      <c r="E2122" s="129"/>
    </row>
    <row r="2123" spans="3:5" ht="20.100000000000001" customHeight="1">
      <c r="C2123" s="28"/>
      <c r="D2123" s="128"/>
      <c r="E2123" s="129"/>
    </row>
    <row r="2124" spans="3:5" ht="20.100000000000001" customHeight="1">
      <c r="C2124" s="28"/>
      <c r="D2124" s="128"/>
      <c r="E2124" s="129"/>
    </row>
    <row r="2125" spans="3:5" ht="20.100000000000001" customHeight="1">
      <c r="C2125" s="28"/>
      <c r="D2125" s="128"/>
      <c r="E2125" s="129"/>
    </row>
    <row r="2126" spans="3:5" ht="20.100000000000001" customHeight="1">
      <c r="C2126" s="28"/>
      <c r="D2126" s="128"/>
      <c r="E2126" s="129"/>
    </row>
    <row r="2127" spans="3:5" ht="20.100000000000001" customHeight="1">
      <c r="C2127" s="28"/>
      <c r="D2127" s="128"/>
      <c r="E2127" s="129"/>
    </row>
    <row r="2128" spans="3:5" ht="20.100000000000001" customHeight="1">
      <c r="C2128" s="28"/>
      <c r="D2128" s="128"/>
      <c r="E2128" s="129"/>
    </row>
    <row r="2129" spans="3:5" ht="20.100000000000001" customHeight="1">
      <c r="C2129" s="28"/>
      <c r="D2129" s="128"/>
      <c r="E2129" s="129"/>
    </row>
    <row r="2130" spans="3:5" ht="20.100000000000001" customHeight="1">
      <c r="C2130" s="28"/>
      <c r="D2130" s="128"/>
      <c r="E2130" s="129"/>
    </row>
    <row r="2131" spans="3:5" ht="20.100000000000001" customHeight="1">
      <c r="C2131" s="28"/>
      <c r="D2131" s="128"/>
      <c r="E2131" s="129"/>
    </row>
    <row r="2132" spans="3:5" ht="20.100000000000001" customHeight="1">
      <c r="C2132" s="28"/>
      <c r="D2132" s="128"/>
      <c r="E2132" s="129"/>
    </row>
    <row r="2133" spans="3:5" ht="20.100000000000001" customHeight="1">
      <c r="C2133" s="28"/>
      <c r="D2133" s="128"/>
      <c r="E2133" s="129"/>
    </row>
    <row r="2134" spans="3:5" ht="20.100000000000001" customHeight="1">
      <c r="C2134" s="28"/>
      <c r="D2134" s="128"/>
      <c r="E2134" s="129"/>
    </row>
    <row r="2135" spans="3:5" ht="20.100000000000001" customHeight="1">
      <c r="C2135" s="28"/>
      <c r="D2135" s="128"/>
      <c r="E2135" s="129"/>
    </row>
    <row r="2136" spans="3:5" ht="20.100000000000001" customHeight="1">
      <c r="C2136" s="28"/>
      <c r="D2136" s="128"/>
      <c r="E2136" s="129"/>
    </row>
    <row r="2137" spans="3:5" ht="20.100000000000001" customHeight="1">
      <c r="C2137" s="28"/>
      <c r="D2137" s="128"/>
      <c r="E2137" s="129"/>
    </row>
    <row r="2138" spans="3:5" ht="20.100000000000001" customHeight="1">
      <c r="C2138" s="28"/>
      <c r="D2138" s="128"/>
      <c r="E2138" s="129"/>
    </row>
    <row r="2139" spans="3:5" ht="20.100000000000001" customHeight="1">
      <c r="C2139" s="28"/>
      <c r="D2139" s="128"/>
      <c r="E2139" s="129"/>
    </row>
    <row r="2140" spans="3:5" ht="20.100000000000001" customHeight="1">
      <c r="C2140" s="28"/>
      <c r="D2140" s="128"/>
      <c r="E2140" s="129"/>
    </row>
    <row r="2141" spans="3:5" ht="20.100000000000001" customHeight="1">
      <c r="C2141" s="28"/>
      <c r="D2141" s="128"/>
      <c r="E2141" s="129"/>
    </row>
    <row r="2142" spans="3:5" ht="20.100000000000001" customHeight="1">
      <c r="C2142" s="28"/>
      <c r="D2142" s="128"/>
      <c r="E2142" s="129"/>
    </row>
    <row r="2143" spans="3:5" ht="20.100000000000001" customHeight="1">
      <c r="C2143" s="28"/>
      <c r="D2143" s="128"/>
      <c r="E2143" s="129"/>
    </row>
    <row r="2144" spans="3:5" ht="20.100000000000001" customHeight="1">
      <c r="C2144" s="28"/>
      <c r="D2144" s="128"/>
      <c r="E2144" s="129"/>
    </row>
    <row r="2145" spans="3:5" ht="20.100000000000001" customHeight="1">
      <c r="C2145" s="28"/>
      <c r="D2145" s="128"/>
      <c r="E2145" s="129"/>
    </row>
    <row r="2146" spans="3:5" ht="20.100000000000001" customHeight="1">
      <c r="C2146" s="28"/>
      <c r="D2146" s="128"/>
      <c r="E2146" s="129"/>
    </row>
    <row r="2147" spans="3:5" ht="20.100000000000001" customHeight="1">
      <c r="C2147" s="28"/>
      <c r="D2147" s="128"/>
      <c r="E2147" s="129"/>
    </row>
    <row r="2148" spans="3:5" ht="20.100000000000001" customHeight="1">
      <c r="C2148" s="28"/>
      <c r="D2148" s="128"/>
      <c r="E2148" s="129"/>
    </row>
    <row r="2149" spans="3:5" ht="20.100000000000001" customHeight="1">
      <c r="C2149" s="28"/>
      <c r="D2149" s="128"/>
      <c r="E2149" s="129"/>
    </row>
    <row r="2150" spans="3:5" ht="20.100000000000001" customHeight="1">
      <c r="C2150" s="28"/>
      <c r="D2150" s="128"/>
      <c r="E2150" s="129"/>
    </row>
    <row r="2151" spans="3:5" ht="20.100000000000001" customHeight="1">
      <c r="C2151" s="28"/>
      <c r="D2151" s="128"/>
      <c r="E2151" s="129"/>
    </row>
    <row r="2152" spans="3:5" ht="20.100000000000001" customHeight="1">
      <c r="C2152" s="28"/>
      <c r="D2152" s="128"/>
      <c r="E2152" s="129"/>
    </row>
    <row r="2153" spans="3:5" ht="20.100000000000001" customHeight="1">
      <c r="C2153" s="28"/>
      <c r="D2153" s="128"/>
      <c r="E2153" s="129"/>
    </row>
    <row r="2154" spans="3:5" ht="20.100000000000001" customHeight="1">
      <c r="C2154" s="28"/>
      <c r="D2154" s="128"/>
      <c r="E2154" s="129"/>
    </row>
    <row r="2155" spans="3:5" ht="20.100000000000001" customHeight="1">
      <c r="C2155" s="28"/>
      <c r="D2155" s="128"/>
      <c r="E2155" s="129"/>
    </row>
    <row r="2156" spans="3:5" ht="20.100000000000001" customHeight="1">
      <c r="C2156" s="28"/>
      <c r="D2156" s="128"/>
      <c r="E2156" s="129"/>
    </row>
    <row r="2157" spans="3:5" ht="20.100000000000001" customHeight="1">
      <c r="C2157" s="28"/>
      <c r="D2157" s="128"/>
      <c r="E2157" s="129"/>
    </row>
    <row r="2158" spans="3:5" ht="20.100000000000001" customHeight="1">
      <c r="C2158" s="28"/>
      <c r="D2158" s="128"/>
      <c r="E2158" s="129"/>
    </row>
    <row r="2159" spans="3:5" ht="20.100000000000001" customHeight="1">
      <c r="C2159" s="28"/>
      <c r="D2159" s="128"/>
      <c r="E2159" s="129"/>
    </row>
    <row r="2160" spans="3:5" ht="20.100000000000001" customHeight="1">
      <c r="C2160" s="28"/>
      <c r="D2160" s="128"/>
      <c r="E2160" s="129"/>
    </row>
    <row r="2161" spans="3:5" ht="20.100000000000001" customHeight="1">
      <c r="C2161" s="28"/>
      <c r="D2161" s="128"/>
      <c r="E2161" s="129"/>
    </row>
    <row r="2162" spans="3:5" ht="20.100000000000001" customHeight="1">
      <c r="C2162" s="28"/>
      <c r="D2162" s="128"/>
      <c r="E2162" s="129"/>
    </row>
    <row r="2163" spans="3:5" ht="20.100000000000001" customHeight="1">
      <c r="C2163" s="28"/>
      <c r="D2163" s="128"/>
      <c r="E2163" s="129"/>
    </row>
    <row r="2164" spans="3:5" ht="20.100000000000001" customHeight="1">
      <c r="C2164" s="28"/>
      <c r="D2164" s="128"/>
      <c r="E2164" s="129"/>
    </row>
    <row r="2165" spans="3:5" ht="20.100000000000001" customHeight="1">
      <c r="C2165" s="28"/>
      <c r="D2165" s="128"/>
      <c r="E2165" s="129"/>
    </row>
    <row r="2166" spans="3:5" ht="20.100000000000001" customHeight="1">
      <c r="C2166" s="28"/>
      <c r="D2166" s="128"/>
      <c r="E2166" s="129"/>
    </row>
    <row r="2167" spans="3:5" ht="20.100000000000001" customHeight="1">
      <c r="C2167" s="28"/>
      <c r="D2167" s="128"/>
      <c r="E2167" s="129"/>
    </row>
    <row r="2168" spans="3:5" ht="20.100000000000001" customHeight="1">
      <c r="C2168" s="28"/>
      <c r="D2168" s="128"/>
      <c r="E2168" s="129"/>
    </row>
    <row r="2169" spans="3:5" ht="20.100000000000001" customHeight="1">
      <c r="C2169" s="28"/>
      <c r="D2169" s="128"/>
      <c r="E2169" s="129"/>
    </row>
    <row r="2170" spans="3:5" ht="20.100000000000001" customHeight="1">
      <c r="C2170" s="28"/>
      <c r="D2170" s="128"/>
      <c r="E2170" s="129"/>
    </row>
    <row r="2171" spans="3:5" ht="20.100000000000001" customHeight="1">
      <c r="C2171" s="28"/>
      <c r="D2171" s="128"/>
      <c r="E2171" s="129"/>
    </row>
    <row r="2172" spans="3:5" ht="20.100000000000001" customHeight="1">
      <c r="C2172" s="28"/>
      <c r="D2172" s="128"/>
      <c r="E2172" s="129"/>
    </row>
    <row r="2173" spans="3:5" ht="20.100000000000001" customHeight="1">
      <c r="C2173" s="28"/>
      <c r="D2173" s="128"/>
      <c r="E2173" s="129"/>
    </row>
    <row r="2174" spans="3:5" ht="20.100000000000001" customHeight="1">
      <c r="C2174" s="28"/>
      <c r="D2174" s="128"/>
      <c r="E2174" s="129"/>
    </row>
    <row r="2175" spans="3:5" ht="20.100000000000001" customHeight="1">
      <c r="C2175" s="28"/>
      <c r="D2175" s="128"/>
      <c r="E2175" s="129"/>
    </row>
    <row r="2176" spans="3:5" ht="20.100000000000001" customHeight="1">
      <c r="C2176" s="28"/>
      <c r="D2176" s="128"/>
      <c r="E2176" s="129"/>
    </row>
    <row r="2177" spans="3:5" ht="20.100000000000001" customHeight="1">
      <c r="C2177" s="28"/>
      <c r="D2177" s="128"/>
      <c r="E2177" s="129"/>
    </row>
    <row r="2178" spans="3:5" ht="20.100000000000001" customHeight="1">
      <c r="C2178" s="28"/>
      <c r="D2178" s="128"/>
      <c r="E2178" s="129"/>
    </row>
    <row r="2179" spans="3:5" ht="20.100000000000001" customHeight="1">
      <c r="C2179" s="28"/>
      <c r="D2179" s="128"/>
      <c r="E2179" s="129"/>
    </row>
    <row r="2180" spans="3:5" ht="20.100000000000001" customHeight="1">
      <c r="C2180" s="28"/>
      <c r="D2180" s="128"/>
      <c r="E2180" s="129"/>
    </row>
    <row r="2181" spans="3:5" ht="20.100000000000001" customHeight="1">
      <c r="C2181" s="28"/>
      <c r="D2181" s="128"/>
      <c r="E2181" s="129"/>
    </row>
    <row r="2182" spans="3:5" ht="20.100000000000001" customHeight="1">
      <c r="C2182" s="28"/>
      <c r="D2182" s="128"/>
      <c r="E2182" s="129"/>
    </row>
    <row r="2183" spans="3:5" ht="20.100000000000001" customHeight="1">
      <c r="C2183" s="28"/>
      <c r="D2183" s="128"/>
      <c r="E2183" s="129"/>
    </row>
    <row r="2184" spans="3:5" ht="20.100000000000001" customHeight="1">
      <c r="C2184" s="28"/>
      <c r="D2184" s="128"/>
      <c r="E2184" s="129"/>
    </row>
    <row r="2185" spans="3:5" ht="20.100000000000001" customHeight="1">
      <c r="C2185" s="28"/>
      <c r="D2185" s="128"/>
      <c r="E2185" s="129"/>
    </row>
    <row r="2186" spans="3:5" ht="20.100000000000001" customHeight="1">
      <c r="C2186" s="28"/>
      <c r="D2186" s="128"/>
      <c r="E2186" s="129"/>
    </row>
    <row r="2187" spans="3:5" ht="20.100000000000001" customHeight="1">
      <c r="C2187" s="28"/>
      <c r="D2187" s="128"/>
      <c r="E2187" s="129"/>
    </row>
    <row r="2188" spans="3:5" ht="20.100000000000001" customHeight="1">
      <c r="C2188" s="28"/>
      <c r="D2188" s="128"/>
      <c r="E2188" s="129"/>
    </row>
    <row r="2189" spans="3:5" ht="20.100000000000001" customHeight="1">
      <c r="C2189" s="28"/>
      <c r="D2189" s="128"/>
      <c r="E2189" s="129"/>
    </row>
    <row r="2190" spans="3:5" ht="20.100000000000001" customHeight="1">
      <c r="C2190" s="28"/>
      <c r="D2190" s="128"/>
      <c r="E2190" s="129"/>
    </row>
    <row r="2191" spans="3:5" ht="20.100000000000001" customHeight="1">
      <c r="C2191" s="28"/>
      <c r="D2191" s="128"/>
      <c r="E2191" s="129"/>
    </row>
    <row r="2192" spans="3:5" ht="20.100000000000001" customHeight="1">
      <c r="C2192" s="28"/>
      <c r="D2192" s="128"/>
      <c r="E2192" s="129"/>
    </row>
    <row r="2193" spans="3:5" ht="20.100000000000001" customHeight="1">
      <c r="C2193" s="28"/>
      <c r="D2193" s="128"/>
      <c r="E2193" s="129"/>
    </row>
    <row r="2194" spans="3:5" ht="20.100000000000001" customHeight="1">
      <c r="C2194" s="28"/>
      <c r="D2194" s="128"/>
      <c r="E2194" s="129"/>
    </row>
    <row r="2195" spans="3:5" ht="20.100000000000001" customHeight="1">
      <c r="C2195" s="28"/>
      <c r="D2195" s="128"/>
      <c r="E2195" s="129"/>
    </row>
    <row r="2196" spans="3:5" ht="20.100000000000001" customHeight="1">
      <c r="C2196" s="28"/>
      <c r="D2196" s="128"/>
      <c r="E2196" s="129"/>
    </row>
    <row r="2197" spans="3:5" ht="20.100000000000001" customHeight="1">
      <c r="C2197" s="28"/>
      <c r="D2197" s="128"/>
      <c r="E2197" s="129"/>
    </row>
    <row r="2198" spans="3:5" ht="20.100000000000001" customHeight="1">
      <c r="C2198" s="28"/>
      <c r="D2198" s="128"/>
      <c r="E2198" s="129"/>
    </row>
    <row r="2199" spans="3:5" ht="20.100000000000001" customHeight="1">
      <c r="C2199" s="28"/>
      <c r="D2199" s="128"/>
      <c r="E2199" s="129"/>
    </row>
    <row r="2200" spans="3:5" ht="20.100000000000001" customHeight="1">
      <c r="C2200" s="28"/>
      <c r="D2200" s="128"/>
      <c r="E2200" s="129"/>
    </row>
    <row r="2201" spans="3:5" ht="20.100000000000001" customHeight="1">
      <c r="C2201" s="28"/>
      <c r="D2201" s="128"/>
      <c r="E2201" s="129"/>
    </row>
    <row r="2202" spans="3:5" ht="20.100000000000001" customHeight="1">
      <c r="C2202" s="28"/>
      <c r="D2202" s="128"/>
      <c r="E2202" s="129"/>
    </row>
    <row r="2203" spans="3:5" ht="20.100000000000001" customHeight="1">
      <c r="C2203" s="28"/>
      <c r="D2203" s="128"/>
      <c r="E2203" s="129"/>
    </row>
    <row r="2204" spans="3:5" ht="20.100000000000001" customHeight="1">
      <c r="C2204" s="28"/>
      <c r="D2204" s="128"/>
      <c r="E2204" s="129"/>
    </row>
    <row r="2205" spans="3:5" ht="20.100000000000001" customHeight="1">
      <c r="C2205" s="28"/>
      <c r="D2205" s="128"/>
      <c r="E2205" s="129"/>
    </row>
    <row r="2206" spans="3:5" ht="20.100000000000001" customHeight="1">
      <c r="C2206" s="28"/>
      <c r="D2206" s="128"/>
      <c r="E2206" s="129"/>
    </row>
    <row r="2207" spans="3:5" ht="20.100000000000001" customHeight="1">
      <c r="C2207" s="28"/>
      <c r="D2207" s="128"/>
      <c r="E2207" s="129"/>
    </row>
    <row r="2208" spans="3:5" ht="20.100000000000001" customHeight="1">
      <c r="C2208" s="28"/>
      <c r="D2208" s="128"/>
      <c r="E2208" s="129"/>
    </row>
    <row r="2209" spans="3:5" ht="20.100000000000001" customHeight="1">
      <c r="C2209" s="28"/>
      <c r="D2209" s="128"/>
      <c r="E2209" s="129"/>
    </row>
    <row r="2210" spans="3:5" ht="20.100000000000001" customHeight="1">
      <c r="C2210" s="28"/>
      <c r="D2210" s="128"/>
      <c r="E2210" s="129"/>
    </row>
    <row r="2211" spans="3:5" ht="20.100000000000001" customHeight="1">
      <c r="C2211" s="28"/>
      <c r="D2211" s="128"/>
      <c r="E2211" s="129"/>
    </row>
    <row r="2212" spans="3:5" ht="20.100000000000001" customHeight="1">
      <c r="C2212" s="28"/>
      <c r="D2212" s="128"/>
      <c r="E2212" s="129"/>
    </row>
    <row r="2213" spans="3:5" ht="20.100000000000001" customHeight="1">
      <c r="C2213" s="28"/>
      <c r="D2213" s="128"/>
      <c r="E2213" s="129"/>
    </row>
    <row r="2214" spans="3:5" ht="20.100000000000001" customHeight="1">
      <c r="C2214" s="28"/>
      <c r="D2214" s="128"/>
      <c r="E2214" s="129"/>
    </row>
    <row r="2215" spans="3:5" ht="20.100000000000001" customHeight="1">
      <c r="C2215" s="28"/>
      <c r="D2215" s="128"/>
      <c r="E2215" s="129"/>
    </row>
    <row r="2216" spans="3:5" ht="20.100000000000001" customHeight="1">
      <c r="C2216" s="28"/>
      <c r="D2216" s="128"/>
      <c r="E2216" s="129"/>
    </row>
    <row r="2217" spans="3:5" ht="20.100000000000001" customHeight="1">
      <c r="C2217" s="28"/>
      <c r="D2217" s="128"/>
      <c r="E2217" s="129"/>
    </row>
    <row r="2218" spans="3:5" ht="20.100000000000001" customHeight="1">
      <c r="C2218" s="28"/>
      <c r="D2218" s="128"/>
      <c r="E2218" s="129"/>
    </row>
    <row r="2219" spans="3:5" ht="20.100000000000001" customHeight="1">
      <c r="C2219" s="28"/>
      <c r="D2219" s="128"/>
      <c r="E2219" s="129"/>
    </row>
    <row r="2220" spans="3:5" ht="20.100000000000001" customHeight="1">
      <c r="C2220" s="28"/>
      <c r="D2220" s="128"/>
      <c r="E2220" s="129"/>
    </row>
    <row r="2221" spans="3:5" ht="20.100000000000001" customHeight="1">
      <c r="C2221" s="28"/>
      <c r="D2221" s="128"/>
      <c r="E2221" s="129"/>
    </row>
    <row r="2222" spans="3:5" ht="20.100000000000001" customHeight="1">
      <c r="C2222" s="28"/>
      <c r="D2222" s="128"/>
      <c r="E2222" s="129"/>
    </row>
    <row r="2223" spans="3:5" ht="20.100000000000001" customHeight="1">
      <c r="C2223" s="28"/>
      <c r="D2223" s="128"/>
      <c r="E2223" s="129"/>
    </row>
    <row r="2224" spans="3:5" ht="20.100000000000001" customHeight="1">
      <c r="C2224" s="28"/>
      <c r="D2224" s="128"/>
      <c r="E2224" s="129"/>
    </row>
    <row r="2225" spans="3:5" ht="20.100000000000001" customHeight="1">
      <c r="C2225" s="28"/>
      <c r="D2225" s="128"/>
      <c r="E2225" s="129"/>
    </row>
    <row r="2226" spans="3:5" ht="20.100000000000001" customHeight="1">
      <c r="C2226" s="28"/>
      <c r="D2226" s="128"/>
      <c r="E2226" s="129"/>
    </row>
    <row r="2227" spans="3:5" ht="20.100000000000001" customHeight="1">
      <c r="C2227" s="28"/>
      <c r="D2227" s="128"/>
      <c r="E2227" s="129"/>
    </row>
    <row r="2228" spans="3:5" ht="20.100000000000001" customHeight="1">
      <c r="C2228" s="28"/>
      <c r="D2228" s="128"/>
      <c r="E2228" s="129"/>
    </row>
    <row r="2229" spans="3:5" ht="20.100000000000001" customHeight="1">
      <c r="C2229" s="28"/>
      <c r="D2229" s="128"/>
      <c r="E2229" s="129"/>
    </row>
    <row r="2230" spans="3:5" ht="20.100000000000001" customHeight="1">
      <c r="C2230" s="28"/>
      <c r="D2230" s="128"/>
      <c r="E2230" s="129"/>
    </row>
    <row r="2231" spans="3:5" ht="20.100000000000001" customHeight="1">
      <c r="C2231" s="28"/>
      <c r="D2231" s="128"/>
      <c r="E2231" s="129"/>
    </row>
    <row r="2232" spans="3:5" ht="20.100000000000001" customHeight="1">
      <c r="C2232" s="28"/>
      <c r="D2232" s="128"/>
      <c r="E2232" s="129"/>
    </row>
    <row r="2233" spans="3:5" ht="20.100000000000001" customHeight="1">
      <c r="C2233" s="28"/>
      <c r="D2233" s="128"/>
      <c r="E2233" s="129"/>
    </row>
    <row r="2234" spans="3:5" ht="20.100000000000001" customHeight="1">
      <c r="C2234" s="28"/>
      <c r="D2234" s="128"/>
      <c r="E2234" s="129"/>
    </row>
    <row r="2235" spans="3:5" ht="20.100000000000001" customHeight="1">
      <c r="C2235" s="28"/>
      <c r="D2235" s="128"/>
      <c r="E2235" s="129"/>
    </row>
    <row r="2236" spans="3:5" ht="20.100000000000001" customHeight="1">
      <c r="C2236" s="28"/>
      <c r="D2236" s="128"/>
      <c r="E2236" s="129"/>
    </row>
    <row r="2237" spans="3:5" ht="20.100000000000001" customHeight="1">
      <c r="C2237" s="28"/>
      <c r="D2237" s="128"/>
      <c r="E2237" s="129"/>
    </row>
    <row r="2238" spans="3:5" ht="20.100000000000001" customHeight="1">
      <c r="C2238" s="28"/>
      <c r="D2238" s="128"/>
      <c r="E2238" s="129"/>
    </row>
    <row r="2239" spans="3:5" ht="20.100000000000001" customHeight="1">
      <c r="C2239" s="28"/>
      <c r="D2239" s="128"/>
      <c r="E2239" s="129"/>
    </row>
    <row r="2240" spans="3:5" ht="20.100000000000001" customHeight="1">
      <c r="C2240" s="28"/>
      <c r="D2240" s="128"/>
      <c r="E2240" s="129"/>
    </row>
    <row r="2241" spans="3:5" ht="20.100000000000001" customHeight="1">
      <c r="C2241" s="28"/>
      <c r="D2241" s="128"/>
      <c r="E2241" s="129"/>
    </row>
    <row r="2242" spans="3:5" ht="20.100000000000001" customHeight="1">
      <c r="C2242" s="28"/>
      <c r="D2242" s="128"/>
      <c r="E2242" s="129"/>
    </row>
    <row r="2243" spans="3:5" ht="20.100000000000001" customHeight="1">
      <c r="C2243" s="28"/>
      <c r="D2243" s="128"/>
      <c r="E2243" s="129"/>
    </row>
    <row r="2244" spans="3:5" ht="20.100000000000001" customHeight="1">
      <c r="C2244" s="28"/>
      <c r="D2244" s="128"/>
      <c r="E2244" s="129"/>
    </row>
    <row r="2245" spans="3:5" ht="20.100000000000001" customHeight="1">
      <c r="C2245" s="28"/>
      <c r="D2245" s="128"/>
      <c r="E2245" s="129"/>
    </row>
    <row r="2246" spans="3:5" ht="20.100000000000001" customHeight="1">
      <c r="C2246" s="28"/>
      <c r="D2246" s="128"/>
      <c r="E2246" s="129"/>
    </row>
    <row r="2247" spans="3:5" ht="20.100000000000001" customHeight="1">
      <c r="C2247" s="28"/>
      <c r="D2247" s="128"/>
      <c r="E2247" s="129"/>
    </row>
    <row r="2248" spans="3:5" ht="20.100000000000001" customHeight="1">
      <c r="C2248" s="28"/>
      <c r="D2248" s="128"/>
      <c r="E2248" s="129"/>
    </row>
    <row r="2249" spans="3:5" ht="20.100000000000001" customHeight="1">
      <c r="C2249" s="28"/>
      <c r="D2249" s="128"/>
      <c r="E2249" s="129"/>
    </row>
    <row r="2250" spans="3:5" ht="20.100000000000001" customHeight="1">
      <c r="C2250" s="28"/>
      <c r="D2250" s="128"/>
      <c r="E2250" s="129"/>
    </row>
    <row r="2251" spans="3:5" ht="20.100000000000001" customHeight="1">
      <c r="C2251" s="28"/>
      <c r="D2251" s="128"/>
      <c r="E2251" s="129"/>
    </row>
    <row r="2252" spans="3:5" ht="20.100000000000001" customHeight="1">
      <c r="C2252" s="28"/>
      <c r="D2252" s="128"/>
      <c r="E2252" s="129"/>
    </row>
    <row r="2253" spans="3:5" ht="20.100000000000001" customHeight="1">
      <c r="C2253" s="28"/>
      <c r="D2253" s="128"/>
      <c r="E2253" s="129"/>
    </row>
    <row r="2254" spans="3:5" ht="20.100000000000001" customHeight="1">
      <c r="C2254" s="28"/>
      <c r="D2254" s="128"/>
      <c r="E2254" s="129"/>
    </row>
    <row r="2255" spans="3:5" ht="20.100000000000001" customHeight="1">
      <c r="C2255" s="28"/>
      <c r="D2255" s="128"/>
      <c r="E2255" s="129"/>
    </row>
    <row r="2256" spans="3:5" ht="20.100000000000001" customHeight="1">
      <c r="C2256" s="28"/>
      <c r="D2256" s="128"/>
      <c r="E2256" s="129"/>
    </row>
    <row r="2257" spans="3:5" ht="20.100000000000001" customHeight="1">
      <c r="C2257" s="28"/>
      <c r="D2257" s="128"/>
      <c r="E2257" s="129"/>
    </row>
    <row r="2258" spans="3:5" ht="20.100000000000001" customHeight="1">
      <c r="C2258" s="28"/>
      <c r="D2258" s="128"/>
      <c r="E2258" s="129"/>
    </row>
    <row r="2259" spans="3:5" ht="20.100000000000001" customHeight="1">
      <c r="C2259" s="28"/>
      <c r="D2259" s="128"/>
      <c r="E2259" s="129"/>
    </row>
    <row r="2260" spans="3:5" ht="20.100000000000001" customHeight="1">
      <c r="C2260" s="28"/>
      <c r="D2260" s="128"/>
      <c r="E2260" s="129"/>
    </row>
    <row r="2261" spans="3:5" ht="20.100000000000001" customHeight="1">
      <c r="C2261" s="28"/>
      <c r="D2261" s="128"/>
      <c r="E2261" s="129"/>
    </row>
    <row r="2262" spans="3:5" ht="20.100000000000001" customHeight="1">
      <c r="C2262" s="28"/>
      <c r="D2262" s="128"/>
      <c r="E2262" s="129"/>
    </row>
    <row r="2263" spans="3:5" ht="20.100000000000001" customHeight="1">
      <c r="C2263" s="28"/>
      <c r="D2263" s="128"/>
      <c r="E2263" s="129"/>
    </row>
    <row r="2264" spans="3:5" ht="20.100000000000001" customHeight="1">
      <c r="C2264" s="28"/>
      <c r="D2264" s="128"/>
      <c r="E2264" s="129"/>
    </row>
    <row r="2265" spans="3:5" ht="20.100000000000001" customHeight="1">
      <c r="C2265" s="28"/>
      <c r="D2265" s="128"/>
      <c r="E2265" s="129"/>
    </row>
    <row r="2266" spans="3:5" ht="20.100000000000001" customHeight="1">
      <c r="C2266" s="28"/>
      <c r="D2266" s="128"/>
      <c r="E2266" s="129"/>
    </row>
    <row r="2267" spans="3:5" ht="20.100000000000001" customHeight="1">
      <c r="C2267" s="28"/>
      <c r="D2267" s="128"/>
      <c r="E2267" s="129"/>
    </row>
    <row r="2268" spans="3:5" ht="20.100000000000001" customHeight="1">
      <c r="C2268" s="28"/>
      <c r="D2268" s="128"/>
      <c r="E2268" s="129"/>
    </row>
    <row r="2269" spans="3:5" ht="20.100000000000001" customHeight="1">
      <c r="C2269" s="28"/>
      <c r="D2269" s="128"/>
      <c r="E2269" s="129"/>
    </row>
    <row r="2270" spans="3:5" ht="20.100000000000001" customHeight="1">
      <c r="C2270" s="28"/>
      <c r="D2270" s="128"/>
      <c r="E2270" s="129"/>
    </row>
    <row r="2271" spans="3:5" ht="20.100000000000001" customHeight="1">
      <c r="C2271" s="28"/>
      <c r="D2271" s="128"/>
      <c r="E2271" s="129"/>
    </row>
    <row r="2272" spans="3:5" ht="20.100000000000001" customHeight="1">
      <c r="C2272" s="28"/>
      <c r="D2272" s="128"/>
      <c r="E2272" s="129"/>
    </row>
    <row r="2273" spans="3:5" ht="20.100000000000001" customHeight="1">
      <c r="C2273" s="28"/>
      <c r="D2273" s="128"/>
      <c r="E2273" s="129"/>
    </row>
    <row r="2274" spans="3:5" ht="20.100000000000001" customHeight="1">
      <c r="C2274" s="28"/>
      <c r="D2274" s="128"/>
      <c r="E2274" s="129"/>
    </row>
    <row r="2275" spans="3:5" ht="20.100000000000001" customHeight="1">
      <c r="C2275" s="28"/>
      <c r="D2275" s="128"/>
      <c r="E2275" s="129"/>
    </row>
    <row r="2276" spans="3:5" ht="20.100000000000001" customHeight="1">
      <c r="C2276" s="28"/>
      <c r="D2276" s="128"/>
      <c r="E2276" s="129"/>
    </row>
    <row r="2277" spans="3:5" ht="20.100000000000001" customHeight="1">
      <c r="C2277" s="28"/>
      <c r="D2277" s="128"/>
      <c r="E2277" s="129"/>
    </row>
    <row r="2278" spans="3:5" ht="20.100000000000001" customHeight="1">
      <c r="C2278" s="28"/>
      <c r="D2278" s="128"/>
      <c r="E2278" s="129"/>
    </row>
    <row r="2279" spans="3:5" ht="20.100000000000001" customHeight="1">
      <c r="C2279" s="28"/>
      <c r="D2279" s="128"/>
      <c r="E2279" s="129"/>
    </row>
    <row r="2280" spans="3:5" ht="20.100000000000001" customHeight="1">
      <c r="C2280" s="28"/>
      <c r="D2280" s="128"/>
      <c r="E2280" s="129"/>
    </row>
    <row r="2281" spans="3:5" ht="20.100000000000001" customHeight="1">
      <c r="C2281" s="28"/>
      <c r="D2281" s="128"/>
      <c r="E2281" s="129"/>
    </row>
    <row r="2282" spans="3:5" ht="20.100000000000001" customHeight="1">
      <c r="C2282" s="28"/>
      <c r="D2282" s="128"/>
      <c r="E2282" s="129"/>
    </row>
    <row r="2283" spans="3:5" ht="20.100000000000001" customHeight="1">
      <c r="C2283" s="28"/>
      <c r="D2283" s="128"/>
      <c r="E2283" s="129"/>
    </row>
    <row r="2284" spans="3:5" ht="20.100000000000001" customHeight="1">
      <c r="C2284" s="28"/>
      <c r="D2284" s="128"/>
      <c r="E2284" s="129"/>
    </row>
    <row r="2285" spans="3:5" ht="20.100000000000001" customHeight="1">
      <c r="C2285" s="28"/>
      <c r="D2285" s="128"/>
      <c r="E2285" s="129"/>
    </row>
    <row r="2286" spans="3:5" ht="20.100000000000001" customHeight="1">
      <c r="C2286" s="28"/>
      <c r="D2286" s="128"/>
      <c r="E2286" s="129"/>
    </row>
    <row r="2287" spans="3:5" ht="20.100000000000001" customHeight="1">
      <c r="C2287" s="28"/>
      <c r="D2287" s="128"/>
      <c r="E2287" s="129"/>
    </row>
    <row r="2288" spans="3:5" ht="20.100000000000001" customHeight="1">
      <c r="C2288" s="28"/>
      <c r="D2288" s="128"/>
      <c r="E2288" s="129"/>
    </row>
    <row r="2289" spans="3:5" ht="20.100000000000001" customHeight="1">
      <c r="C2289" s="28"/>
      <c r="D2289" s="128"/>
      <c r="E2289" s="129"/>
    </row>
    <row r="2290" spans="3:5" ht="20.100000000000001" customHeight="1">
      <c r="C2290" s="28"/>
      <c r="D2290" s="128"/>
      <c r="E2290" s="129"/>
    </row>
    <row r="2291" spans="3:5" ht="20.100000000000001" customHeight="1">
      <c r="C2291" s="28"/>
      <c r="D2291" s="128"/>
      <c r="E2291" s="129"/>
    </row>
    <row r="2292" spans="3:5" ht="20.100000000000001" customHeight="1">
      <c r="C2292" s="28"/>
      <c r="D2292" s="128"/>
      <c r="E2292" s="129"/>
    </row>
    <row r="2293" spans="3:5" ht="20.100000000000001" customHeight="1">
      <c r="C2293" s="28"/>
      <c r="D2293" s="128"/>
      <c r="E2293" s="129"/>
    </row>
    <row r="2294" spans="3:5" ht="20.100000000000001" customHeight="1">
      <c r="C2294" s="28"/>
      <c r="D2294" s="128"/>
      <c r="E2294" s="129"/>
    </row>
    <row r="2295" spans="3:5" ht="20.100000000000001" customHeight="1">
      <c r="C2295" s="28"/>
      <c r="D2295" s="128"/>
      <c r="E2295" s="129"/>
    </row>
    <row r="2296" spans="3:5" ht="20.100000000000001" customHeight="1">
      <c r="C2296" s="28"/>
      <c r="D2296" s="128"/>
      <c r="E2296" s="129"/>
    </row>
    <row r="2297" spans="3:5" ht="20.100000000000001" customHeight="1">
      <c r="C2297" s="28"/>
      <c r="D2297" s="128"/>
      <c r="E2297" s="129"/>
    </row>
    <row r="2298" spans="3:5" ht="20.100000000000001" customHeight="1">
      <c r="C2298" s="28"/>
      <c r="D2298" s="128"/>
      <c r="E2298" s="129"/>
    </row>
    <row r="2299" spans="3:5" ht="20.100000000000001" customHeight="1">
      <c r="C2299" s="28"/>
      <c r="D2299" s="128"/>
      <c r="E2299" s="129"/>
    </row>
    <row r="2300" spans="3:5" ht="20.100000000000001" customHeight="1">
      <c r="C2300" s="28"/>
      <c r="D2300" s="128"/>
      <c r="E2300" s="129"/>
    </row>
    <row r="2301" spans="3:5" ht="20.100000000000001" customHeight="1">
      <c r="C2301" s="28"/>
      <c r="D2301" s="128"/>
      <c r="E2301" s="129"/>
    </row>
    <row r="2302" spans="3:5" ht="20.100000000000001" customHeight="1">
      <c r="C2302" s="28"/>
      <c r="D2302" s="128"/>
      <c r="E2302" s="129"/>
    </row>
    <row r="2303" spans="3:5" ht="20.100000000000001" customHeight="1">
      <c r="C2303" s="28"/>
      <c r="D2303" s="128"/>
      <c r="E2303" s="129"/>
    </row>
    <row r="2304" spans="3:5" ht="20.100000000000001" customHeight="1">
      <c r="C2304" s="28"/>
      <c r="D2304" s="128"/>
      <c r="E2304" s="129"/>
    </row>
    <row r="2305" spans="3:5" ht="20.100000000000001" customHeight="1">
      <c r="C2305" s="28"/>
      <c r="D2305" s="128"/>
      <c r="E2305" s="129"/>
    </row>
    <row r="2306" spans="3:5" ht="20.100000000000001" customHeight="1">
      <c r="C2306" s="28"/>
      <c r="D2306" s="128"/>
      <c r="E2306" s="129"/>
    </row>
    <row r="2307" spans="3:5" ht="20.100000000000001" customHeight="1">
      <c r="C2307" s="28"/>
      <c r="D2307" s="128"/>
      <c r="E2307" s="129"/>
    </row>
    <row r="2308" spans="3:5" ht="20.100000000000001" customHeight="1">
      <c r="C2308" s="28"/>
      <c r="D2308" s="128"/>
      <c r="E2308" s="129"/>
    </row>
    <row r="2309" spans="3:5" ht="20.100000000000001" customHeight="1">
      <c r="C2309" s="28"/>
      <c r="D2309" s="128"/>
      <c r="E2309" s="129"/>
    </row>
    <row r="2310" spans="3:5" ht="20.100000000000001" customHeight="1">
      <c r="C2310" s="28"/>
      <c r="D2310" s="128"/>
      <c r="E2310" s="129"/>
    </row>
    <row r="2311" spans="3:5" ht="20.100000000000001" customHeight="1">
      <c r="C2311" s="28"/>
      <c r="D2311" s="128"/>
      <c r="E2311" s="129"/>
    </row>
    <row r="2312" spans="3:5" ht="20.100000000000001" customHeight="1">
      <c r="C2312" s="28"/>
      <c r="D2312" s="128"/>
      <c r="E2312" s="129"/>
    </row>
    <row r="2313" spans="3:5" ht="20.100000000000001" customHeight="1">
      <c r="C2313" s="28"/>
      <c r="D2313" s="128"/>
      <c r="E2313" s="129"/>
    </row>
    <row r="2314" spans="3:5" ht="20.100000000000001" customHeight="1">
      <c r="C2314" s="28"/>
      <c r="D2314" s="128"/>
      <c r="E2314" s="129"/>
    </row>
    <row r="2315" spans="3:5" ht="20.100000000000001" customHeight="1">
      <c r="C2315" s="28"/>
      <c r="D2315" s="128"/>
      <c r="E2315" s="129"/>
    </row>
    <row r="2316" spans="3:5" ht="20.100000000000001" customHeight="1">
      <c r="C2316" s="28"/>
      <c r="D2316" s="128"/>
      <c r="E2316" s="129"/>
    </row>
    <row r="2317" spans="3:5" ht="20.100000000000001" customHeight="1">
      <c r="C2317" s="28"/>
      <c r="D2317" s="128"/>
      <c r="E2317" s="129"/>
    </row>
    <row r="2318" spans="3:5" ht="20.100000000000001" customHeight="1">
      <c r="C2318" s="28"/>
      <c r="D2318" s="128"/>
      <c r="E2318" s="129"/>
    </row>
    <row r="2319" spans="3:5" ht="20.100000000000001" customHeight="1">
      <c r="C2319" s="28"/>
      <c r="D2319" s="128"/>
      <c r="E2319" s="129"/>
    </row>
    <row r="2320" spans="3:5" ht="20.100000000000001" customHeight="1">
      <c r="C2320" s="28"/>
      <c r="D2320" s="128"/>
      <c r="E2320" s="129"/>
    </row>
    <row r="2321" spans="3:5" ht="20.100000000000001" customHeight="1">
      <c r="C2321" s="28"/>
      <c r="D2321" s="128"/>
      <c r="E2321" s="129"/>
    </row>
    <row r="2322" spans="3:5" ht="20.100000000000001" customHeight="1">
      <c r="C2322" s="28"/>
      <c r="D2322" s="128"/>
      <c r="E2322" s="129"/>
    </row>
    <row r="2323" spans="3:5" ht="20.100000000000001" customHeight="1">
      <c r="C2323" s="28"/>
      <c r="D2323" s="128"/>
      <c r="E2323" s="129"/>
    </row>
    <row r="2324" spans="3:5" ht="20.100000000000001" customHeight="1">
      <c r="C2324" s="28"/>
      <c r="D2324" s="128"/>
      <c r="E2324" s="129"/>
    </row>
    <row r="2325" spans="3:5" ht="20.100000000000001" customHeight="1">
      <c r="C2325" s="28"/>
      <c r="D2325" s="128"/>
      <c r="E2325" s="129"/>
    </row>
    <row r="2326" spans="3:5" ht="20.100000000000001" customHeight="1">
      <c r="C2326" s="28"/>
      <c r="D2326" s="128"/>
      <c r="E2326" s="129"/>
    </row>
    <row r="2327" spans="3:5" ht="20.100000000000001" customHeight="1">
      <c r="C2327" s="28"/>
      <c r="D2327" s="128"/>
      <c r="E2327" s="129"/>
    </row>
    <row r="2328" spans="3:5" ht="20.100000000000001" customHeight="1">
      <c r="C2328" s="28"/>
      <c r="D2328" s="128"/>
      <c r="E2328" s="129"/>
    </row>
    <row r="2329" spans="3:5" ht="20.100000000000001" customHeight="1">
      <c r="C2329" s="28"/>
      <c r="D2329" s="128"/>
      <c r="E2329" s="129"/>
    </row>
    <row r="2330" spans="3:5" ht="20.100000000000001" customHeight="1">
      <c r="C2330" s="28"/>
      <c r="D2330" s="128"/>
      <c r="E2330" s="129"/>
    </row>
    <row r="2331" spans="3:5" ht="20.100000000000001" customHeight="1">
      <c r="C2331" s="28"/>
      <c r="D2331" s="128"/>
      <c r="E2331" s="129"/>
    </row>
    <row r="2332" spans="3:5" ht="20.100000000000001" customHeight="1">
      <c r="C2332" s="28"/>
      <c r="D2332" s="128"/>
      <c r="E2332" s="129"/>
    </row>
    <row r="2333" spans="3:5" ht="20.100000000000001" customHeight="1">
      <c r="C2333" s="28"/>
      <c r="D2333" s="128"/>
      <c r="E2333" s="129"/>
    </row>
    <row r="2334" spans="3:5" ht="20.100000000000001" customHeight="1">
      <c r="C2334" s="28"/>
      <c r="D2334" s="128"/>
      <c r="E2334" s="129"/>
    </row>
    <row r="2335" spans="3:5" ht="20.100000000000001" customHeight="1">
      <c r="C2335" s="28"/>
      <c r="D2335" s="128"/>
      <c r="E2335" s="129"/>
    </row>
    <row r="2336" spans="3:5" ht="20.100000000000001" customHeight="1">
      <c r="C2336" s="28"/>
      <c r="D2336" s="128"/>
      <c r="E2336" s="129"/>
    </row>
    <row r="2337" spans="3:5" ht="20.100000000000001" customHeight="1">
      <c r="C2337" s="28"/>
      <c r="D2337" s="128"/>
      <c r="E2337" s="129"/>
    </row>
    <row r="2338" spans="3:5" ht="20.100000000000001" customHeight="1">
      <c r="C2338" s="28"/>
      <c r="D2338" s="128"/>
      <c r="E2338" s="129"/>
    </row>
    <row r="2339" spans="3:5" ht="20.100000000000001" customHeight="1">
      <c r="C2339" s="28"/>
      <c r="D2339" s="128"/>
      <c r="E2339" s="129"/>
    </row>
    <row r="2340" spans="3:5" ht="20.100000000000001" customHeight="1">
      <c r="C2340" s="28"/>
      <c r="D2340" s="128"/>
      <c r="E2340" s="129"/>
    </row>
    <row r="2341" spans="3:5" ht="20.100000000000001" customHeight="1">
      <c r="C2341" s="28"/>
      <c r="D2341" s="128"/>
      <c r="E2341" s="129"/>
    </row>
    <row r="2342" spans="3:5" ht="20.100000000000001" customHeight="1">
      <c r="C2342" s="28"/>
      <c r="D2342" s="128"/>
      <c r="E2342" s="129"/>
    </row>
    <row r="2343" spans="3:5" ht="20.100000000000001" customHeight="1">
      <c r="C2343" s="28"/>
      <c r="D2343" s="128"/>
      <c r="E2343" s="129"/>
    </row>
    <row r="2344" spans="3:5" ht="20.100000000000001" customHeight="1">
      <c r="C2344" s="28"/>
      <c r="D2344" s="128"/>
      <c r="E2344" s="129"/>
    </row>
    <row r="2345" spans="3:5" ht="20.100000000000001" customHeight="1">
      <c r="C2345" s="28"/>
      <c r="D2345" s="128"/>
      <c r="E2345" s="129"/>
    </row>
    <row r="2346" spans="3:5" ht="20.100000000000001" customHeight="1">
      <c r="C2346" s="28"/>
      <c r="D2346" s="128"/>
      <c r="E2346" s="129"/>
    </row>
    <row r="2347" spans="3:5" ht="20.100000000000001" customHeight="1">
      <c r="C2347" s="28"/>
      <c r="D2347" s="128"/>
      <c r="E2347" s="129"/>
    </row>
    <row r="2348" spans="3:5" ht="20.100000000000001" customHeight="1">
      <c r="C2348" s="28"/>
      <c r="D2348" s="128"/>
      <c r="E2348" s="129"/>
    </row>
    <row r="2349" spans="3:5" ht="20.100000000000001" customHeight="1">
      <c r="C2349" s="28"/>
      <c r="D2349" s="128"/>
      <c r="E2349" s="129"/>
    </row>
    <row r="2350" spans="3:5" ht="20.100000000000001" customHeight="1">
      <c r="C2350" s="28"/>
      <c r="D2350" s="128"/>
      <c r="E2350" s="129"/>
    </row>
    <row r="2351" spans="3:5" ht="20.100000000000001" customHeight="1">
      <c r="C2351" s="28"/>
      <c r="D2351" s="128"/>
      <c r="E2351" s="129"/>
    </row>
    <row r="2352" spans="3:5" ht="20.100000000000001" customHeight="1">
      <c r="C2352" s="28"/>
      <c r="D2352" s="128"/>
      <c r="E2352" s="129"/>
    </row>
    <row r="2353" spans="3:5" ht="20.100000000000001" customHeight="1">
      <c r="C2353" s="28"/>
      <c r="D2353" s="128"/>
      <c r="E2353" s="129"/>
    </row>
    <row r="2354" spans="3:5" ht="20.100000000000001" customHeight="1">
      <c r="C2354" s="28"/>
      <c r="D2354" s="128"/>
      <c r="E2354" s="129"/>
    </row>
    <row r="2355" spans="3:5" ht="20.100000000000001" customHeight="1">
      <c r="C2355" s="28"/>
      <c r="D2355" s="128"/>
      <c r="E2355" s="129"/>
    </row>
    <row r="2356" spans="3:5" ht="20.100000000000001" customHeight="1">
      <c r="C2356" s="28"/>
      <c r="D2356" s="128"/>
      <c r="E2356" s="129"/>
    </row>
    <row r="2357" spans="3:5" ht="20.100000000000001" customHeight="1">
      <c r="C2357" s="28"/>
      <c r="D2357" s="128"/>
      <c r="E2357" s="129"/>
    </row>
    <row r="2358" spans="3:5" ht="20.100000000000001" customHeight="1">
      <c r="C2358" s="28"/>
      <c r="D2358" s="128"/>
      <c r="E2358" s="129"/>
    </row>
    <row r="2359" spans="3:5" ht="20.100000000000001" customHeight="1">
      <c r="C2359" s="28"/>
      <c r="D2359" s="128"/>
      <c r="E2359" s="129"/>
    </row>
    <row r="2360" spans="3:5" ht="20.100000000000001" customHeight="1">
      <c r="C2360" s="28"/>
      <c r="D2360" s="128"/>
      <c r="E2360" s="129"/>
    </row>
    <row r="2361" spans="3:5" ht="20.100000000000001" customHeight="1">
      <c r="C2361" s="28"/>
      <c r="D2361" s="128"/>
      <c r="E2361" s="129"/>
    </row>
    <row r="2362" spans="3:5" ht="20.100000000000001" customHeight="1">
      <c r="C2362" s="28"/>
      <c r="D2362" s="128"/>
      <c r="E2362" s="129"/>
    </row>
    <row r="2363" spans="3:5" ht="20.100000000000001" customHeight="1">
      <c r="C2363" s="28"/>
      <c r="D2363" s="128"/>
      <c r="E2363" s="129"/>
    </row>
    <row r="2364" spans="3:5" ht="20.100000000000001" customHeight="1">
      <c r="C2364" s="28"/>
      <c r="D2364" s="128"/>
      <c r="E2364" s="129"/>
    </row>
    <row r="2365" spans="3:5" ht="20.100000000000001" customHeight="1">
      <c r="C2365" s="28"/>
      <c r="D2365" s="128"/>
      <c r="E2365" s="129"/>
    </row>
    <row r="2366" spans="3:5" ht="20.100000000000001" customHeight="1">
      <c r="C2366" s="28"/>
      <c r="D2366" s="128"/>
      <c r="E2366" s="129"/>
    </row>
    <row r="2367" spans="3:5" ht="20.100000000000001" customHeight="1">
      <c r="C2367" s="28"/>
      <c r="D2367" s="128"/>
      <c r="E2367" s="129"/>
    </row>
    <row r="2368" spans="3:5" ht="20.100000000000001" customHeight="1">
      <c r="C2368" s="28"/>
      <c r="D2368" s="128"/>
      <c r="E2368" s="129"/>
    </row>
    <row r="2369" spans="3:5" ht="20.100000000000001" customHeight="1">
      <c r="C2369" s="28"/>
      <c r="D2369" s="128"/>
      <c r="E2369" s="129"/>
    </row>
    <row r="2370" spans="3:5" ht="20.100000000000001" customHeight="1">
      <c r="C2370" s="28"/>
      <c r="D2370" s="128"/>
      <c r="E2370" s="129"/>
    </row>
    <row r="2371" spans="3:5" ht="20.100000000000001" customHeight="1">
      <c r="C2371" s="28"/>
      <c r="D2371" s="128"/>
      <c r="E2371" s="129"/>
    </row>
    <row r="2372" spans="3:5" ht="20.100000000000001" customHeight="1">
      <c r="C2372" s="28"/>
      <c r="D2372" s="128"/>
      <c r="E2372" s="129"/>
    </row>
    <row r="2373" spans="3:5" ht="20.100000000000001" customHeight="1">
      <c r="C2373" s="28"/>
      <c r="D2373" s="128"/>
      <c r="E2373" s="129"/>
    </row>
    <row r="2374" spans="3:5" ht="20.100000000000001" customHeight="1">
      <c r="C2374" s="28"/>
      <c r="D2374" s="128"/>
      <c r="E2374" s="129"/>
    </row>
    <row r="2375" spans="3:5" ht="20.100000000000001" customHeight="1">
      <c r="C2375" s="28"/>
      <c r="D2375" s="128"/>
      <c r="E2375" s="129"/>
    </row>
    <row r="2376" spans="3:5" ht="20.100000000000001" customHeight="1">
      <c r="C2376" s="28"/>
      <c r="D2376" s="128"/>
      <c r="E2376" s="129"/>
    </row>
    <row r="2377" spans="3:5" ht="20.100000000000001" customHeight="1">
      <c r="C2377" s="28"/>
      <c r="D2377" s="128"/>
      <c r="E2377" s="129"/>
    </row>
    <row r="2378" spans="3:5" ht="20.100000000000001" customHeight="1">
      <c r="C2378" s="28"/>
      <c r="D2378" s="128"/>
      <c r="E2378" s="129"/>
    </row>
    <row r="2379" spans="3:5" ht="20.100000000000001" customHeight="1">
      <c r="C2379" s="28"/>
      <c r="D2379" s="128"/>
      <c r="E2379" s="129"/>
    </row>
    <row r="2380" spans="3:5" ht="20.100000000000001" customHeight="1">
      <c r="C2380" s="28"/>
      <c r="D2380" s="128"/>
      <c r="E2380" s="129"/>
    </row>
    <row r="2381" spans="3:5" ht="20.100000000000001" customHeight="1">
      <c r="C2381" s="28"/>
      <c r="D2381" s="128"/>
      <c r="E2381" s="129"/>
    </row>
    <row r="2382" spans="3:5" ht="20.100000000000001" customHeight="1">
      <c r="C2382" s="28"/>
      <c r="D2382" s="128"/>
      <c r="E2382" s="129"/>
    </row>
    <row r="2383" spans="3:5" ht="20.100000000000001" customHeight="1">
      <c r="C2383" s="28"/>
      <c r="D2383" s="128"/>
      <c r="E2383" s="129"/>
    </row>
    <row r="2384" spans="3:5" ht="20.100000000000001" customHeight="1">
      <c r="C2384" s="28"/>
      <c r="D2384" s="128"/>
      <c r="E2384" s="129"/>
    </row>
    <row r="2385" spans="3:5" ht="20.100000000000001" customHeight="1">
      <c r="C2385" s="28"/>
      <c r="D2385" s="128"/>
      <c r="E2385" s="129"/>
    </row>
    <row r="2386" spans="3:5" ht="20.100000000000001" customHeight="1">
      <c r="C2386" s="28"/>
      <c r="D2386" s="128"/>
      <c r="E2386" s="129"/>
    </row>
    <row r="2387" spans="3:5" ht="20.100000000000001" customHeight="1">
      <c r="C2387" s="28"/>
      <c r="D2387" s="128"/>
      <c r="E2387" s="129"/>
    </row>
    <row r="2388" spans="3:5" ht="20.100000000000001" customHeight="1">
      <c r="C2388" s="28"/>
      <c r="D2388" s="128"/>
      <c r="E2388" s="129"/>
    </row>
    <row r="2389" spans="3:5" ht="20.100000000000001" customHeight="1">
      <c r="C2389" s="28"/>
      <c r="D2389" s="128"/>
      <c r="E2389" s="129"/>
    </row>
    <row r="2390" spans="3:5" ht="20.100000000000001" customHeight="1">
      <c r="C2390" s="28"/>
      <c r="D2390" s="128"/>
      <c r="E2390" s="129"/>
    </row>
    <row r="2391" spans="3:5" ht="20.100000000000001" customHeight="1">
      <c r="C2391" s="28"/>
      <c r="D2391" s="128"/>
      <c r="E2391" s="129"/>
    </row>
    <row r="2392" spans="3:5" ht="20.100000000000001" customHeight="1">
      <c r="C2392" s="28"/>
      <c r="D2392" s="128"/>
      <c r="E2392" s="129"/>
    </row>
    <row r="2393" spans="3:5" ht="20.100000000000001" customHeight="1">
      <c r="C2393" s="28"/>
      <c r="D2393" s="128"/>
      <c r="E2393" s="129"/>
    </row>
    <row r="2394" spans="3:5" ht="20.100000000000001" customHeight="1">
      <c r="C2394" s="28"/>
      <c r="D2394" s="128"/>
      <c r="E2394" s="129"/>
    </row>
    <row r="2395" spans="3:5" ht="20.100000000000001" customHeight="1">
      <c r="C2395" s="28"/>
      <c r="D2395" s="128"/>
      <c r="E2395" s="129"/>
    </row>
    <row r="2396" spans="3:5" ht="20.100000000000001" customHeight="1">
      <c r="C2396" s="28"/>
      <c r="D2396" s="128"/>
      <c r="E2396" s="129"/>
    </row>
    <row r="2397" spans="3:5" ht="20.100000000000001" customHeight="1">
      <c r="C2397" s="28"/>
      <c r="D2397" s="128"/>
      <c r="E2397" s="129"/>
    </row>
    <row r="2398" spans="3:5" ht="20.100000000000001" customHeight="1">
      <c r="C2398" s="28"/>
      <c r="D2398" s="128"/>
      <c r="E2398" s="129"/>
    </row>
    <row r="2399" spans="3:5" ht="20.100000000000001" customHeight="1">
      <c r="C2399" s="28"/>
      <c r="D2399" s="128"/>
      <c r="E2399" s="129"/>
    </row>
    <row r="2400" spans="3:5" ht="20.100000000000001" customHeight="1">
      <c r="C2400" s="28"/>
      <c r="D2400" s="128"/>
      <c r="E2400" s="129"/>
    </row>
    <row r="2401" spans="3:5" ht="20.100000000000001" customHeight="1">
      <c r="C2401" s="28"/>
      <c r="D2401" s="128"/>
      <c r="E2401" s="129"/>
    </row>
    <row r="2402" spans="3:5" ht="20.100000000000001" customHeight="1">
      <c r="C2402" s="28"/>
      <c r="D2402" s="128"/>
      <c r="E2402" s="129"/>
    </row>
    <row r="2403" spans="3:5" ht="20.100000000000001" customHeight="1">
      <c r="C2403" s="28"/>
      <c r="D2403" s="128"/>
      <c r="E2403" s="129"/>
    </row>
    <row r="2404" spans="3:5" ht="20.100000000000001" customHeight="1">
      <c r="C2404" s="28"/>
      <c r="D2404" s="128"/>
      <c r="E2404" s="129"/>
    </row>
    <row r="2405" spans="3:5" ht="20.100000000000001" customHeight="1">
      <c r="C2405" s="28"/>
      <c r="D2405" s="128"/>
      <c r="E2405" s="129"/>
    </row>
    <row r="2406" spans="3:5" ht="20.100000000000001" customHeight="1">
      <c r="C2406" s="28"/>
      <c r="D2406" s="128"/>
      <c r="E2406" s="129"/>
    </row>
    <row r="2407" spans="3:5" ht="20.100000000000001" customHeight="1">
      <c r="C2407" s="28"/>
      <c r="D2407" s="128"/>
      <c r="E2407" s="129"/>
    </row>
    <row r="2408" spans="3:5" ht="20.100000000000001" customHeight="1">
      <c r="C2408" s="28"/>
      <c r="D2408" s="128"/>
      <c r="E2408" s="129"/>
    </row>
    <row r="2409" spans="3:5" ht="20.100000000000001" customHeight="1">
      <c r="C2409" s="28"/>
      <c r="D2409" s="128"/>
      <c r="E2409" s="129"/>
    </row>
    <row r="2410" spans="3:5" ht="20.100000000000001" customHeight="1">
      <c r="C2410" s="28"/>
      <c r="D2410" s="128"/>
      <c r="E2410" s="129"/>
    </row>
    <row r="2411" spans="3:5" ht="20.100000000000001" customHeight="1">
      <c r="C2411" s="28"/>
      <c r="D2411" s="128"/>
      <c r="E2411" s="129"/>
    </row>
    <row r="2412" spans="3:5" ht="20.100000000000001" customHeight="1">
      <c r="C2412" s="28"/>
      <c r="D2412" s="128"/>
      <c r="E2412" s="129"/>
    </row>
    <row r="2413" spans="3:5" ht="20.100000000000001" customHeight="1">
      <c r="C2413" s="28"/>
      <c r="D2413" s="128"/>
      <c r="E2413" s="129"/>
    </row>
    <row r="2414" spans="3:5" ht="20.100000000000001" customHeight="1">
      <c r="C2414" s="28"/>
      <c r="D2414" s="128"/>
      <c r="E2414" s="129"/>
    </row>
    <row r="2415" spans="3:5" ht="20.100000000000001" customHeight="1">
      <c r="C2415" s="28"/>
      <c r="D2415" s="128"/>
      <c r="E2415" s="129"/>
    </row>
    <row r="2416" spans="3:5" ht="20.100000000000001" customHeight="1">
      <c r="C2416" s="28"/>
      <c r="D2416" s="128"/>
      <c r="E2416" s="129"/>
    </row>
    <row r="2417" spans="3:5" ht="20.100000000000001" customHeight="1">
      <c r="C2417" s="28"/>
      <c r="D2417" s="128"/>
      <c r="E2417" s="129"/>
    </row>
    <row r="2418" spans="3:5" ht="20.100000000000001" customHeight="1">
      <c r="C2418" s="28"/>
      <c r="D2418" s="128"/>
      <c r="E2418" s="129"/>
    </row>
    <row r="2419" spans="3:5" ht="20.100000000000001" customHeight="1">
      <c r="C2419" s="28"/>
      <c r="D2419" s="128"/>
      <c r="E2419" s="129"/>
    </row>
    <row r="2420" spans="3:5" ht="20.100000000000001" customHeight="1">
      <c r="C2420" s="28"/>
      <c r="D2420" s="128"/>
      <c r="E2420" s="129"/>
    </row>
    <row r="2421" spans="3:5" ht="20.100000000000001" customHeight="1">
      <c r="C2421" s="28"/>
      <c r="D2421" s="128"/>
      <c r="E2421" s="129"/>
    </row>
    <row r="2422" spans="3:5" ht="20.100000000000001" customHeight="1">
      <c r="C2422" s="28"/>
      <c r="D2422" s="128"/>
      <c r="E2422" s="129"/>
    </row>
    <row r="2423" spans="3:5" ht="20.100000000000001" customHeight="1">
      <c r="C2423" s="28"/>
      <c r="D2423" s="128"/>
      <c r="E2423" s="129"/>
    </row>
    <row r="2424" spans="3:5" ht="20.100000000000001" customHeight="1">
      <c r="C2424" s="28"/>
      <c r="D2424" s="128"/>
      <c r="E2424" s="129"/>
    </row>
    <row r="2425" spans="3:5" ht="20.100000000000001" customHeight="1">
      <c r="C2425" s="28"/>
      <c r="D2425" s="128"/>
      <c r="E2425" s="129"/>
    </row>
    <row r="2426" spans="3:5" ht="20.100000000000001" customHeight="1">
      <c r="C2426" s="28"/>
      <c r="D2426" s="128"/>
      <c r="E2426" s="129"/>
    </row>
    <row r="2427" spans="3:5" ht="20.100000000000001" customHeight="1">
      <c r="C2427" s="28"/>
      <c r="D2427" s="128"/>
      <c r="E2427" s="129"/>
    </row>
    <row r="2428" spans="3:5" ht="20.100000000000001" customHeight="1">
      <c r="C2428" s="28"/>
      <c r="D2428" s="128"/>
      <c r="E2428" s="129"/>
    </row>
    <row r="2429" spans="3:5" ht="20.100000000000001" customHeight="1">
      <c r="C2429" s="28"/>
      <c r="D2429" s="128"/>
      <c r="E2429" s="129"/>
    </row>
    <row r="2430" spans="3:5" ht="20.100000000000001" customHeight="1">
      <c r="C2430" s="28"/>
      <c r="D2430" s="128"/>
      <c r="E2430" s="129"/>
    </row>
    <row r="2431" spans="3:5" ht="20.100000000000001" customHeight="1">
      <c r="C2431" s="28"/>
      <c r="D2431" s="128"/>
      <c r="E2431" s="129"/>
    </row>
    <row r="2432" spans="3:5" ht="20.100000000000001" customHeight="1">
      <c r="C2432" s="28"/>
      <c r="D2432" s="128"/>
      <c r="E2432" s="129"/>
    </row>
    <row r="2433" spans="3:5" ht="20.100000000000001" customHeight="1">
      <c r="C2433" s="28"/>
      <c r="D2433" s="128"/>
      <c r="E2433" s="129"/>
    </row>
    <row r="2434" spans="3:5" ht="20.100000000000001" customHeight="1">
      <c r="C2434" s="28"/>
      <c r="D2434" s="128"/>
      <c r="E2434" s="129"/>
    </row>
    <row r="2435" spans="3:5" ht="20.100000000000001" customHeight="1">
      <c r="C2435" s="28"/>
      <c r="D2435" s="128"/>
      <c r="E2435" s="129"/>
    </row>
    <row r="2436" spans="3:5" ht="20.100000000000001" customHeight="1">
      <c r="C2436" s="28"/>
      <c r="D2436" s="128"/>
      <c r="E2436" s="129"/>
    </row>
    <row r="2437" spans="3:5" ht="20.100000000000001" customHeight="1">
      <c r="C2437" s="28"/>
      <c r="D2437" s="128"/>
      <c r="E2437" s="129"/>
    </row>
    <row r="2438" spans="3:5" ht="20.100000000000001" customHeight="1">
      <c r="C2438" s="28"/>
      <c r="D2438" s="128"/>
      <c r="E2438" s="129"/>
    </row>
    <row r="2439" spans="3:5" ht="20.100000000000001" customHeight="1">
      <c r="C2439" s="28"/>
      <c r="D2439" s="128"/>
      <c r="E2439" s="129"/>
    </row>
    <row r="2440" spans="3:5" ht="20.100000000000001" customHeight="1">
      <c r="C2440" s="28"/>
      <c r="D2440" s="128"/>
      <c r="E2440" s="129"/>
    </row>
    <row r="2441" spans="3:5" ht="20.100000000000001" customHeight="1">
      <c r="C2441" s="28"/>
      <c r="D2441" s="128"/>
      <c r="E2441" s="129"/>
    </row>
    <row r="2442" spans="3:5" ht="20.100000000000001" customHeight="1">
      <c r="C2442" s="28"/>
      <c r="D2442" s="128"/>
      <c r="E2442" s="129"/>
    </row>
    <row r="2443" spans="3:5" ht="20.100000000000001" customHeight="1">
      <c r="C2443" s="28"/>
      <c r="D2443" s="128"/>
      <c r="E2443" s="129"/>
    </row>
    <row r="2444" spans="3:5" ht="20.100000000000001" customHeight="1">
      <c r="C2444" s="28"/>
      <c r="D2444" s="128"/>
      <c r="E2444" s="129"/>
    </row>
    <row r="2445" spans="3:5" ht="20.100000000000001" customHeight="1">
      <c r="C2445" s="28"/>
      <c r="D2445" s="128"/>
      <c r="E2445" s="129"/>
    </row>
    <row r="2446" spans="3:5" ht="20.100000000000001" customHeight="1">
      <c r="C2446" s="28"/>
      <c r="D2446" s="128"/>
      <c r="E2446" s="129"/>
    </row>
    <row r="2447" spans="3:5" ht="20.100000000000001" customHeight="1">
      <c r="C2447" s="28"/>
      <c r="D2447" s="128"/>
      <c r="E2447" s="129"/>
    </row>
    <row r="2448" spans="3:5" ht="20.100000000000001" customHeight="1">
      <c r="C2448" s="28"/>
      <c r="D2448" s="128"/>
      <c r="E2448" s="129"/>
    </row>
    <row r="2449" spans="3:5" ht="20.100000000000001" customHeight="1">
      <c r="C2449" s="28"/>
      <c r="D2449" s="128"/>
      <c r="E2449" s="129"/>
    </row>
    <row r="2450" spans="3:5" ht="20.100000000000001" customHeight="1">
      <c r="C2450" s="28"/>
      <c r="D2450" s="128"/>
      <c r="E2450" s="129"/>
    </row>
    <row r="2451" spans="3:5" ht="20.100000000000001" customHeight="1">
      <c r="C2451" s="28"/>
      <c r="D2451" s="128"/>
      <c r="E2451" s="129"/>
    </row>
    <row r="2452" spans="3:5" ht="20.100000000000001" customHeight="1">
      <c r="C2452" s="28"/>
      <c r="D2452" s="128"/>
      <c r="E2452" s="129"/>
    </row>
    <row r="2453" spans="3:5" ht="20.100000000000001" customHeight="1">
      <c r="C2453" s="28"/>
      <c r="D2453" s="128"/>
      <c r="E2453" s="129"/>
    </row>
    <row r="2454" spans="3:5" ht="20.100000000000001" customHeight="1">
      <c r="C2454" s="28"/>
      <c r="D2454" s="128"/>
      <c r="E2454" s="129"/>
    </row>
    <row r="2455" spans="3:5" ht="20.100000000000001" customHeight="1">
      <c r="C2455" s="28"/>
      <c r="D2455" s="128"/>
      <c r="E2455" s="129"/>
    </row>
    <row r="2456" spans="3:5" ht="20.100000000000001" customHeight="1">
      <c r="C2456" s="28"/>
      <c r="D2456" s="128"/>
      <c r="E2456" s="129"/>
    </row>
    <row r="2457" spans="3:5" ht="20.100000000000001" customHeight="1">
      <c r="C2457" s="28"/>
      <c r="D2457" s="128"/>
      <c r="E2457" s="129"/>
    </row>
    <row r="2458" spans="3:5" ht="20.100000000000001" customHeight="1">
      <c r="C2458" s="28"/>
      <c r="D2458" s="128"/>
      <c r="E2458" s="129"/>
    </row>
    <row r="2459" spans="3:5" ht="20.100000000000001" customHeight="1">
      <c r="C2459" s="28"/>
      <c r="D2459" s="128"/>
      <c r="E2459" s="129"/>
    </row>
    <row r="2460" spans="3:5" ht="20.100000000000001" customHeight="1">
      <c r="C2460" s="28"/>
      <c r="D2460" s="128"/>
      <c r="E2460" s="129"/>
    </row>
    <row r="2461" spans="3:5" ht="20.100000000000001" customHeight="1">
      <c r="C2461" s="28"/>
      <c r="D2461" s="128"/>
      <c r="E2461" s="129"/>
    </row>
    <row r="2462" spans="3:5" ht="20.100000000000001" customHeight="1">
      <c r="C2462" s="28"/>
      <c r="D2462" s="128"/>
      <c r="E2462" s="129"/>
    </row>
    <row r="2463" spans="3:5" ht="20.100000000000001" customHeight="1">
      <c r="C2463" s="28"/>
      <c r="D2463" s="128"/>
      <c r="E2463" s="129"/>
    </row>
    <row r="2464" spans="3:5" ht="20.100000000000001" customHeight="1">
      <c r="C2464" s="28"/>
      <c r="D2464" s="128"/>
      <c r="E2464" s="129"/>
    </row>
    <row r="2465" spans="3:5" ht="20.100000000000001" customHeight="1">
      <c r="C2465" s="28"/>
      <c r="D2465" s="128"/>
      <c r="E2465" s="129"/>
    </row>
    <row r="2466" spans="3:5" ht="20.100000000000001" customHeight="1">
      <c r="C2466" s="28"/>
      <c r="D2466" s="128"/>
      <c r="E2466" s="129"/>
    </row>
    <row r="2467" spans="3:5" ht="20.100000000000001" customHeight="1">
      <c r="C2467" s="28"/>
      <c r="D2467" s="128"/>
      <c r="E2467" s="129"/>
    </row>
    <row r="2468" spans="3:5" ht="20.100000000000001" customHeight="1">
      <c r="C2468" s="28"/>
      <c r="D2468" s="128"/>
      <c r="E2468" s="129"/>
    </row>
    <row r="2469" spans="3:5" ht="20.100000000000001" customHeight="1">
      <c r="C2469" s="28"/>
      <c r="D2469" s="128"/>
      <c r="E2469" s="129"/>
    </row>
    <row r="2470" spans="3:5" ht="20.100000000000001" customHeight="1">
      <c r="C2470" s="28"/>
      <c r="D2470" s="128"/>
      <c r="E2470" s="129"/>
    </row>
    <row r="2471" spans="3:5" ht="20.100000000000001" customHeight="1">
      <c r="C2471" s="28"/>
      <c r="D2471" s="128"/>
      <c r="E2471" s="129"/>
    </row>
    <row r="2472" spans="3:5" ht="20.100000000000001" customHeight="1">
      <c r="C2472" s="28"/>
      <c r="D2472" s="128"/>
      <c r="E2472" s="129"/>
    </row>
    <row r="2473" spans="3:5" ht="20.100000000000001" customHeight="1">
      <c r="C2473" s="28"/>
      <c r="D2473" s="128"/>
      <c r="E2473" s="129"/>
    </row>
    <row r="2474" spans="3:5" ht="20.100000000000001" customHeight="1">
      <c r="C2474" s="28"/>
      <c r="D2474" s="128"/>
      <c r="E2474" s="129"/>
    </row>
    <row r="2475" spans="3:5" ht="20.100000000000001" customHeight="1">
      <c r="C2475" s="28"/>
      <c r="D2475" s="128"/>
      <c r="E2475" s="129"/>
    </row>
    <row r="2476" spans="3:5" ht="20.100000000000001" customHeight="1">
      <c r="C2476" s="28"/>
      <c r="D2476" s="128"/>
      <c r="E2476" s="129"/>
    </row>
    <row r="2477" spans="3:5" ht="20.100000000000001" customHeight="1">
      <c r="C2477" s="28"/>
      <c r="D2477" s="128"/>
      <c r="E2477" s="129"/>
    </row>
    <row r="2478" spans="3:5" ht="20.100000000000001" customHeight="1">
      <c r="C2478" s="28"/>
      <c r="D2478" s="128"/>
      <c r="E2478" s="129"/>
    </row>
    <row r="2479" spans="3:5" ht="20.100000000000001" customHeight="1">
      <c r="C2479" s="28"/>
      <c r="D2479" s="128"/>
      <c r="E2479" s="129"/>
    </row>
    <row r="2480" spans="3:5" ht="20.100000000000001" customHeight="1">
      <c r="C2480" s="28"/>
      <c r="D2480" s="128"/>
      <c r="E2480" s="129"/>
    </row>
    <row r="2481" spans="3:5" ht="20.100000000000001" customHeight="1">
      <c r="C2481" s="28"/>
      <c r="D2481" s="128"/>
      <c r="E2481" s="129"/>
    </row>
    <row r="2482" spans="3:5" ht="20.100000000000001" customHeight="1">
      <c r="C2482" s="28"/>
      <c r="D2482" s="128"/>
      <c r="E2482" s="129"/>
    </row>
    <row r="2483" spans="3:5" ht="20.100000000000001" customHeight="1">
      <c r="C2483" s="28"/>
      <c r="D2483" s="128"/>
      <c r="E2483" s="129"/>
    </row>
    <row r="2484" spans="3:5" ht="20.100000000000001" customHeight="1">
      <c r="C2484" s="28"/>
      <c r="D2484" s="128"/>
      <c r="E2484" s="129"/>
    </row>
    <row r="2485" spans="3:5" ht="20.100000000000001" customHeight="1">
      <c r="C2485" s="28"/>
      <c r="D2485" s="128"/>
      <c r="E2485" s="129"/>
    </row>
    <row r="2486" spans="3:5" ht="20.100000000000001" customHeight="1">
      <c r="C2486" s="28"/>
      <c r="D2486" s="128"/>
      <c r="E2486" s="129"/>
    </row>
    <row r="2487" spans="3:5" ht="20.100000000000001" customHeight="1">
      <c r="C2487" s="28"/>
      <c r="D2487" s="128"/>
      <c r="E2487" s="129"/>
    </row>
    <row r="2488" spans="3:5" ht="20.100000000000001" customHeight="1">
      <c r="C2488" s="28"/>
      <c r="D2488" s="128"/>
      <c r="E2488" s="129"/>
    </row>
    <row r="2489" spans="3:5" ht="20.100000000000001" customHeight="1">
      <c r="C2489" s="28"/>
      <c r="D2489" s="128"/>
      <c r="E2489" s="129"/>
    </row>
    <row r="2490" spans="3:5" ht="20.100000000000001" customHeight="1">
      <c r="C2490" s="28"/>
      <c r="D2490" s="128"/>
      <c r="E2490" s="129"/>
    </row>
    <row r="2491" spans="3:5" ht="20.100000000000001" customHeight="1">
      <c r="C2491" s="28"/>
      <c r="D2491" s="128"/>
      <c r="E2491" s="129"/>
    </row>
    <row r="2492" spans="3:5" ht="20.100000000000001" customHeight="1">
      <c r="C2492" s="28"/>
      <c r="D2492" s="128"/>
      <c r="E2492" s="129"/>
    </row>
    <row r="2493" spans="3:5" ht="20.100000000000001" customHeight="1">
      <c r="C2493" s="28"/>
      <c r="D2493" s="128"/>
      <c r="E2493" s="129"/>
    </row>
    <row r="2494" spans="3:5" ht="20.100000000000001" customHeight="1">
      <c r="C2494" s="28"/>
      <c r="D2494" s="128"/>
      <c r="E2494" s="129"/>
    </row>
    <row r="2495" spans="3:5" ht="20.100000000000001" customHeight="1">
      <c r="C2495" s="28"/>
      <c r="D2495" s="128"/>
      <c r="E2495" s="129"/>
    </row>
    <row r="2496" spans="3:5" ht="20.100000000000001" customHeight="1">
      <c r="C2496" s="28"/>
      <c r="D2496" s="128"/>
      <c r="E2496" s="129"/>
    </row>
    <row r="2497" spans="3:5" ht="20.100000000000001" customHeight="1">
      <c r="C2497" s="28"/>
      <c r="D2497" s="128"/>
      <c r="E2497" s="129"/>
    </row>
    <row r="2498" spans="3:5" ht="20.100000000000001" customHeight="1">
      <c r="C2498" s="28"/>
      <c r="D2498" s="128"/>
      <c r="E2498" s="129"/>
    </row>
    <row r="2499" spans="3:5" ht="20.100000000000001" customHeight="1">
      <c r="C2499" s="28"/>
      <c r="D2499" s="128"/>
      <c r="E2499" s="129"/>
    </row>
    <row r="2500" spans="3:5" ht="20.100000000000001" customHeight="1">
      <c r="C2500" s="28"/>
      <c r="D2500" s="128"/>
      <c r="E2500" s="129"/>
    </row>
    <row r="2501" spans="3:5" ht="20.100000000000001" customHeight="1">
      <c r="C2501" s="28"/>
      <c r="D2501" s="128"/>
      <c r="E2501" s="129"/>
    </row>
    <row r="2502" spans="3:5" ht="20.100000000000001" customHeight="1">
      <c r="C2502" s="28"/>
      <c r="D2502" s="128"/>
      <c r="E2502" s="129"/>
    </row>
    <row r="2503" spans="3:5" ht="20.100000000000001" customHeight="1">
      <c r="C2503" s="28"/>
      <c r="D2503" s="128"/>
      <c r="E2503" s="129"/>
    </row>
    <row r="2504" spans="3:5" ht="20.100000000000001" customHeight="1">
      <c r="C2504" s="28"/>
      <c r="D2504" s="128"/>
      <c r="E2504" s="129"/>
    </row>
    <row r="2505" spans="3:5" ht="20.100000000000001" customHeight="1">
      <c r="C2505" s="28"/>
      <c r="D2505" s="128"/>
      <c r="E2505" s="129"/>
    </row>
    <row r="2506" spans="3:5" ht="20.100000000000001" customHeight="1">
      <c r="C2506" s="28"/>
      <c r="D2506" s="128"/>
      <c r="E2506" s="129"/>
    </row>
    <row r="2507" spans="3:5" ht="20.100000000000001" customHeight="1">
      <c r="C2507" s="28"/>
      <c r="D2507" s="128"/>
      <c r="E2507" s="129"/>
    </row>
    <row r="2508" spans="3:5" ht="20.100000000000001" customHeight="1">
      <c r="C2508" s="28"/>
      <c r="D2508" s="128"/>
      <c r="E2508" s="129"/>
    </row>
    <row r="2509" spans="3:5" ht="20.100000000000001" customHeight="1">
      <c r="C2509" s="28"/>
      <c r="D2509" s="128"/>
      <c r="E2509" s="129"/>
    </row>
    <row r="2510" spans="3:5" ht="20.100000000000001" customHeight="1">
      <c r="C2510" s="28"/>
      <c r="D2510" s="128"/>
      <c r="E2510" s="129"/>
    </row>
    <row r="2511" spans="3:5" ht="20.100000000000001" customHeight="1">
      <c r="C2511" s="28"/>
      <c r="D2511" s="128"/>
      <c r="E2511" s="129"/>
    </row>
    <row r="2512" spans="3:5" ht="20.100000000000001" customHeight="1">
      <c r="C2512" s="28"/>
      <c r="D2512" s="128"/>
      <c r="E2512" s="129"/>
    </row>
    <row r="2513" spans="3:5" ht="20.100000000000001" customHeight="1">
      <c r="C2513" s="28"/>
      <c r="D2513" s="128"/>
      <c r="E2513" s="129"/>
    </row>
    <row r="2514" spans="3:5" ht="20.100000000000001" customHeight="1">
      <c r="C2514" s="28"/>
      <c r="D2514" s="128"/>
      <c r="E2514" s="129"/>
    </row>
    <row r="2515" spans="3:5" ht="20.100000000000001" customHeight="1">
      <c r="C2515" s="28"/>
      <c r="D2515" s="128"/>
      <c r="E2515" s="129"/>
    </row>
    <row r="2516" spans="3:5" ht="20.100000000000001" customHeight="1">
      <c r="C2516" s="28"/>
      <c r="D2516" s="128"/>
      <c r="E2516" s="129"/>
    </row>
    <row r="2517" spans="3:5" ht="20.100000000000001" customHeight="1">
      <c r="C2517" s="28"/>
      <c r="D2517" s="128"/>
      <c r="E2517" s="129"/>
    </row>
    <row r="2518" spans="3:5" ht="20.100000000000001" customHeight="1">
      <c r="C2518" s="28"/>
      <c r="D2518" s="128"/>
      <c r="E2518" s="129"/>
    </row>
    <row r="2519" spans="3:5" ht="20.100000000000001" customHeight="1">
      <c r="C2519" s="28"/>
      <c r="D2519" s="128"/>
      <c r="E2519" s="129"/>
    </row>
    <row r="2520" spans="3:5" ht="20.100000000000001" customHeight="1">
      <c r="C2520" s="28"/>
      <c r="D2520" s="128"/>
      <c r="E2520" s="129"/>
    </row>
    <row r="2521" spans="3:5" ht="20.100000000000001" customHeight="1">
      <c r="C2521" s="28"/>
      <c r="D2521" s="128"/>
      <c r="E2521" s="129"/>
    </row>
    <row r="2522" spans="3:5">
      <c r="C2522" s="28"/>
      <c r="D2522" s="128"/>
      <c r="E2522" s="129"/>
    </row>
    <row r="2523" spans="3:5">
      <c r="C2523" s="28"/>
      <c r="D2523" s="128"/>
      <c r="E2523" s="129"/>
    </row>
    <row r="2524" spans="3:5">
      <c r="C2524" s="28"/>
      <c r="D2524" s="128"/>
      <c r="E2524" s="129"/>
    </row>
    <row r="2525" spans="3:5">
      <c r="C2525" s="28"/>
      <c r="D2525" s="128"/>
      <c r="E2525" s="129"/>
    </row>
    <row r="2526" spans="3:5">
      <c r="C2526" s="28"/>
      <c r="D2526" s="128"/>
      <c r="E2526" s="129"/>
    </row>
    <row r="2527" spans="3:5">
      <c r="C2527" s="28"/>
      <c r="D2527" s="128"/>
      <c r="E2527" s="129"/>
    </row>
    <row r="2528" spans="3:5">
      <c r="C2528" s="28"/>
      <c r="D2528" s="128"/>
      <c r="E2528" s="129"/>
    </row>
    <row r="2529" spans="3:5">
      <c r="C2529" s="28"/>
      <c r="D2529" s="128"/>
      <c r="E2529" s="129"/>
    </row>
    <row r="2530" spans="3:5">
      <c r="C2530" s="28"/>
      <c r="D2530" s="128"/>
      <c r="E2530" s="129"/>
    </row>
    <row r="2531" spans="3:5">
      <c r="C2531" s="28"/>
      <c r="D2531" s="128"/>
      <c r="E2531" s="129"/>
    </row>
    <row r="2532" spans="3:5">
      <c r="C2532" s="28"/>
      <c r="D2532" s="128"/>
      <c r="E2532" s="129"/>
    </row>
    <row r="2533" spans="3:5">
      <c r="C2533" s="28"/>
      <c r="D2533" s="128"/>
      <c r="E2533" s="129"/>
    </row>
    <row r="2534" spans="3:5">
      <c r="C2534" s="28"/>
      <c r="D2534" s="128"/>
      <c r="E2534" s="129"/>
    </row>
    <row r="2535" spans="3:5">
      <c r="C2535" s="28"/>
      <c r="D2535" s="128"/>
      <c r="E2535" s="129"/>
    </row>
    <row r="2536" spans="3:5">
      <c r="C2536" s="28"/>
      <c r="D2536" s="128"/>
      <c r="E2536" s="129"/>
    </row>
    <row r="2537" spans="3:5">
      <c r="C2537" s="28"/>
      <c r="D2537" s="128"/>
      <c r="E2537" s="129"/>
    </row>
    <row r="2538" spans="3:5">
      <c r="C2538" s="28"/>
      <c r="D2538" s="128"/>
      <c r="E2538" s="129"/>
    </row>
    <row r="2539" spans="3:5">
      <c r="C2539" s="28"/>
      <c r="D2539" s="128"/>
      <c r="E2539" s="129"/>
    </row>
    <row r="2540" spans="3:5">
      <c r="C2540" s="28"/>
      <c r="D2540" s="128"/>
      <c r="E2540" s="129"/>
    </row>
    <row r="2541" spans="3:5">
      <c r="C2541" s="28"/>
      <c r="D2541" s="128"/>
      <c r="E2541" s="129"/>
    </row>
    <row r="2542" spans="3:5">
      <c r="C2542" s="28"/>
      <c r="D2542" s="128"/>
      <c r="E2542" s="129"/>
    </row>
    <row r="2543" spans="3:5">
      <c r="C2543" s="28"/>
      <c r="D2543" s="128"/>
      <c r="E2543" s="129"/>
    </row>
    <row r="2544" spans="3:5">
      <c r="C2544" s="28"/>
      <c r="D2544" s="128"/>
      <c r="E2544" s="129"/>
    </row>
    <row r="2545" spans="3:5">
      <c r="C2545" s="28"/>
      <c r="D2545" s="128"/>
      <c r="E2545" s="129"/>
    </row>
    <row r="2546" spans="3:5">
      <c r="C2546" s="28"/>
      <c r="D2546" s="128"/>
      <c r="E2546" s="129"/>
    </row>
    <row r="2547" spans="3:5">
      <c r="C2547" s="28"/>
      <c r="D2547" s="128"/>
      <c r="E2547" s="129"/>
    </row>
    <row r="2548" spans="3:5">
      <c r="C2548" s="28"/>
      <c r="D2548" s="128"/>
      <c r="E2548" s="129"/>
    </row>
    <row r="2549" spans="3:5">
      <c r="C2549" s="28"/>
      <c r="D2549" s="128"/>
      <c r="E2549" s="129"/>
    </row>
    <row r="2550" spans="3:5">
      <c r="C2550" s="28"/>
      <c r="D2550" s="128"/>
      <c r="E2550" s="129"/>
    </row>
    <row r="2551" spans="3:5">
      <c r="C2551" s="28"/>
      <c r="D2551" s="128"/>
      <c r="E2551" s="129"/>
    </row>
    <row r="2552" spans="3:5">
      <c r="C2552" s="28"/>
      <c r="D2552" s="128"/>
      <c r="E2552" s="129"/>
    </row>
    <row r="2553" spans="3:5">
      <c r="C2553" s="28"/>
      <c r="D2553" s="128"/>
      <c r="E2553" s="129"/>
    </row>
    <row r="2554" spans="3:5">
      <c r="C2554" s="28"/>
      <c r="D2554" s="128"/>
      <c r="E2554" s="129"/>
    </row>
    <row r="2555" spans="3:5">
      <c r="C2555" s="28"/>
      <c r="D2555" s="128"/>
      <c r="E2555" s="129"/>
    </row>
    <row r="2556" spans="3:5">
      <c r="C2556" s="28"/>
      <c r="D2556" s="128"/>
      <c r="E2556" s="129"/>
    </row>
    <row r="2557" spans="3:5">
      <c r="C2557" s="28"/>
      <c r="D2557" s="128"/>
      <c r="E2557" s="129"/>
    </row>
    <row r="2558" spans="3:5">
      <c r="C2558" s="28"/>
      <c r="D2558" s="128"/>
      <c r="E2558" s="129"/>
    </row>
    <row r="2559" spans="3:5">
      <c r="C2559" s="28"/>
      <c r="D2559" s="128"/>
      <c r="E2559" s="129"/>
    </row>
    <row r="2560" spans="3:5">
      <c r="C2560" s="28"/>
      <c r="D2560" s="128"/>
      <c r="E2560" s="129"/>
    </row>
    <row r="2561" spans="3:5">
      <c r="C2561" s="28"/>
      <c r="D2561" s="128"/>
      <c r="E2561" s="129"/>
    </row>
    <row r="2562" spans="3:5">
      <c r="C2562" s="28"/>
      <c r="D2562" s="128"/>
      <c r="E2562" s="129"/>
    </row>
    <row r="2563" spans="3:5">
      <c r="C2563" s="28"/>
      <c r="D2563" s="128"/>
      <c r="E2563" s="129"/>
    </row>
    <row r="2564" spans="3:5">
      <c r="C2564" s="28"/>
      <c r="D2564" s="128"/>
      <c r="E2564" s="129"/>
    </row>
    <row r="2565" spans="3:5">
      <c r="C2565" s="28"/>
      <c r="D2565" s="128"/>
      <c r="E2565" s="129"/>
    </row>
    <row r="2566" spans="3:5">
      <c r="C2566" s="28"/>
      <c r="D2566" s="128"/>
      <c r="E2566" s="129"/>
    </row>
    <row r="2567" spans="3:5">
      <c r="C2567" s="28"/>
      <c r="D2567" s="128"/>
      <c r="E2567" s="129"/>
    </row>
    <row r="2568" spans="3:5">
      <c r="C2568" s="28"/>
      <c r="D2568" s="128"/>
      <c r="E2568" s="129"/>
    </row>
    <row r="2569" spans="3:5">
      <c r="C2569" s="28"/>
      <c r="D2569" s="128"/>
      <c r="E2569" s="129"/>
    </row>
    <row r="2570" spans="3:5">
      <c r="C2570" s="28"/>
      <c r="D2570" s="128"/>
      <c r="E2570" s="129"/>
    </row>
    <row r="2571" spans="3:5">
      <c r="C2571" s="28"/>
      <c r="D2571" s="128"/>
      <c r="E2571" s="129"/>
    </row>
    <row r="2572" spans="3:5">
      <c r="C2572" s="28"/>
      <c r="D2572" s="128"/>
      <c r="E2572" s="129"/>
    </row>
    <row r="2573" spans="3:5">
      <c r="C2573" s="28"/>
      <c r="D2573" s="128"/>
      <c r="E2573" s="129"/>
    </row>
    <row r="2574" spans="3:5">
      <c r="C2574" s="28"/>
      <c r="D2574" s="128"/>
      <c r="E2574" s="129"/>
    </row>
    <row r="2575" spans="3:5">
      <c r="C2575" s="28"/>
      <c r="D2575" s="128"/>
      <c r="E2575" s="129"/>
    </row>
    <row r="2576" spans="3:5">
      <c r="C2576" s="28"/>
      <c r="D2576" s="128"/>
      <c r="E2576" s="129"/>
    </row>
    <row r="2577" spans="3:5">
      <c r="C2577" s="28"/>
      <c r="D2577" s="128"/>
      <c r="E2577" s="129"/>
    </row>
    <row r="2578" spans="3:5">
      <c r="C2578" s="28"/>
      <c r="D2578" s="128"/>
      <c r="E2578" s="129"/>
    </row>
    <row r="2579" spans="3:5">
      <c r="C2579" s="28"/>
      <c r="D2579" s="128"/>
      <c r="E2579" s="129"/>
    </row>
    <row r="2580" spans="3:5">
      <c r="C2580" s="28"/>
      <c r="D2580" s="128"/>
      <c r="E2580" s="129"/>
    </row>
    <row r="2581" spans="3:5">
      <c r="C2581" s="28"/>
      <c r="D2581" s="128"/>
      <c r="E2581" s="129"/>
    </row>
    <row r="2582" spans="3:5">
      <c r="C2582" s="28"/>
      <c r="D2582" s="128"/>
      <c r="E2582" s="129"/>
    </row>
    <row r="2583" spans="3:5">
      <c r="C2583" s="28"/>
      <c r="D2583" s="128"/>
      <c r="E2583" s="129"/>
    </row>
    <row r="2584" spans="3:5">
      <c r="C2584" s="28"/>
      <c r="D2584" s="128"/>
      <c r="E2584" s="129"/>
    </row>
    <row r="2585" spans="3:5">
      <c r="C2585" s="28"/>
      <c r="D2585" s="128"/>
      <c r="E2585" s="129"/>
    </row>
    <row r="2586" spans="3:5">
      <c r="C2586" s="28"/>
      <c r="D2586" s="128"/>
      <c r="E2586" s="129"/>
    </row>
    <row r="2587" spans="3:5">
      <c r="C2587" s="28"/>
      <c r="D2587" s="128"/>
      <c r="E2587" s="129"/>
    </row>
    <row r="2588" spans="3:5">
      <c r="C2588" s="28"/>
      <c r="D2588" s="128"/>
      <c r="E2588" s="129"/>
    </row>
    <row r="2589" spans="3:5">
      <c r="C2589" s="28"/>
      <c r="D2589" s="128"/>
      <c r="E2589" s="129"/>
    </row>
    <row r="2590" spans="3:5">
      <c r="C2590" s="28"/>
      <c r="D2590" s="128"/>
      <c r="E2590" s="129"/>
    </row>
    <row r="2591" spans="3:5">
      <c r="C2591" s="28"/>
      <c r="D2591" s="128"/>
      <c r="E2591" s="129"/>
    </row>
    <row r="2592" spans="3:5">
      <c r="C2592" s="28"/>
      <c r="D2592" s="128"/>
      <c r="E2592" s="129"/>
    </row>
    <row r="2593" spans="3:5">
      <c r="C2593" s="28"/>
      <c r="D2593" s="128"/>
      <c r="E2593" s="129"/>
    </row>
    <row r="2594" spans="3:5">
      <c r="C2594" s="28"/>
      <c r="D2594" s="128"/>
      <c r="E2594" s="129"/>
    </row>
    <row r="2595" spans="3:5">
      <c r="C2595" s="28"/>
      <c r="D2595" s="128"/>
      <c r="E2595" s="129"/>
    </row>
    <row r="2596" spans="3:5">
      <c r="C2596" s="28"/>
      <c r="D2596" s="128"/>
      <c r="E2596" s="129"/>
    </row>
    <row r="2597" spans="3:5">
      <c r="C2597" s="28"/>
      <c r="D2597" s="128"/>
      <c r="E2597" s="129"/>
    </row>
    <row r="2598" spans="3:5">
      <c r="C2598" s="28"/>
      <c r="D2598" s="128"/>
      <c r="E2598" s="129"/>
    </row>
    <row r="2599" spans="3:5">
      <c r="C2599" s="28"/>
      <c r="D2599" s="128"/>
      <c r="E2599" s="129"/>
    </row>
    <row r="2600" spans="3:5">
      <c r="C2600" s="28"/>
      <c r="D2600" s="128"/>
      <c r="E2600" s="129"/>
    </row>
    <row r="2601" spans="3:5">
      <c r="C2601" s="28"/>
      <c r="D2601" s="128"/>
      <c r="E2601" s="129"/>
    </row>
    <row r="2602" spans="3:5">
      <c r="C2602" s="28"/>
      <c r="D2602" s="128"/>
      <c r="E2602" s="129"/>
    </row>
    <row r="2603" spans="3:5">
      <c r="C2603" s="28"/>
      <c r="D2603" s="128"/>
      <c r="E2603" s="129"/>
    </row>
    <row r="2604" spans="3:5">
      <c r="C2604" s="28"/>
      <c r="D2604" s="128"/>
      <c r="E2604" s="129"/>
    </row>
    <row r="2605" spans="3:5">
      <c r="C2605" s="28"/>
      <c r="D2605" s="128"/>
      <c r="E2605" s="129"/>
    </row>
    <row r="2606" spans="3:5">
      <c r="C2606" s="28"/>
      <c r="D2606" s="128"/>
      <c r="E2606" s="129"/>
    </row>
    <row r="2607" spans="3:5">
      <c r="C2607" s="28"/>
      <c r="D2607" s="128"/>
      <c r="E2607" s="129"/>
    </row>
    <row r="2608" spans="3:5">
      <c r="C2608" s="28"/>
      <c r="D2608" s="128"/>
      <c r="E2608" s="129"/>
    </row>
    <row r="2609" spans="3:5">
      <c r="C2609" s="28"/>
      <c r="D2609" s="128"/>
      <c r="E2609" s="129"/>
    </row>
    <row r="2610" spans="3:5">
      <c r="C2610" s="28"/>
      <c r="D2610" s="128"/>
      <c r="E2610" s="129"/>
    </row>
    <row r="2611" spans="3:5">
      <c r="C2611" s="28"/>
      <c r="D2611" s="128"/>
      <c r="E2611" s="129"/>
    </row>
    <row r="2612" spans="3:5">
      <c r="C2612" s="28"/>
      <c r="D2612" s="128"/>
      <c r="E2612" s="129"/>
    </row>
    <row r="2613" spans="3:5">
      <c r="C2613" s="28"/>
      <c r="D2613" s="128"/>
      <c r="E2613" s="129"/>
    </row>
    <row r="2614" spans="3:5">
      <c r="C2614" s="28"/>
      <c r="D2614" s="128"/>
      <c r="E2614" s="129"/>
    </row>
    <row r="2615" spans="3:5">
      <c r="C2615" s="28"/>
      <c r="D2615" s="128"/>
      <c r="E2615" s="129"/>
    </row>
    <row r="2616" spans="3:5">
      <c r="C2616" s="28"/>
      <c r="D2616" s="128"/>
      <c r="E2616" s="129"/>
    </row>
    <row r="2617" spans="3:5">
      <c r="C2617" s="28"/>
      <c r="D2617" s="128"/>
      <c r="E2617" s="129"/>
    </row>
    <row r="2618" spans="3:5">
      <c r="C2618" s="28"/>
      <c r="D2618" s="128"/>
      <c r="E2618" s="129"/>
    </row>
    <row r="2619" spans="3:5">
      <c r="C2619" s="28"/>
      <c r="D2619" s="128"/>
      <c r="E2619" s="129"/>
    </row>
    <row r="2620" spans="3:5">
      <c r="C2620" s="28"/>
      <c r="D2620" s="128"/>
      <c r="E2620" s="129"/>
    </row>
    <row r="2621" spans="3:5">
      <c r="C2621" s="28"/>
      <c r="D2621" s="128"/>
      <c r="E2621" s="129"/>
    </row>
    <row r="2622" spans="3:5">
      <c r="C2622" s="28"/>
      <c r="D2622" s="128"/>
      <c r="E2622" s="129"/>
    </row>
    <row r="2623" spans="3:5">
      <c r="C2623" s="28"/>
      <c r="D2623" s="128"/>
      <c r="E2623" s="129"/>
    </row>
    <row r="2624" spans="3:5">
      <c r="C2624" s="28"/>
      <c r="D2624" s="128"/>
      <c r="E2624" s="129"/>
    </row>
    <row r="2625" spans="3:5">
      <c r="C2625" s="28"/>
      <c r="D2625" s="128"/>
      <c r="E2625" s="129"/>
    </row>
    <row r="2626" spans="3:5">
      <c r="C2626" s="28"/>
      <c r="D2626" s="128"/>
      <c r="E2626" s="129"/>
    </row>
    <row r="2627" spans="3:5">
      <c r="C2627" s="28"/>
      <c r="D2627" s="128"/>
      <c r="E2627" s="129"/>
    </row>
    <row r="2628" spans="3:5">
      <c r="C2628" s="28"/>
      <c r="D2628" s="128"/>
      <c r="E2628" s="129"/>
    </row>
    <row r="2629" spans="3:5">
      <c r="C2629" s="28"/>
      <c r="D2629" s="128"/>
      <c r="E2629" s="129"/>
    </row>
    <row r="2630" spans="3:5">
      <c r="C2630" s="28"/>
      <c r="D2630" s="128"/>
      <c r="E2630" s="129"/>
    </row>
    <row r="2631" spans="3:5">
      <c r="C2631" s="28"/>
      <c r="D2631" s="128"/>
      <c r="E2631" s="129"/>
    </row>
    <row r="2632" spans="3:5">
      <c r="C2632" s="28"/>
      <c r="D2632" s="128"/>
      <c r="E2632" s="129"/>
    </row>
    <row r="2633" spans="3:5">
      <c r="C2633" s="28"/>
      <c r="D2633" s="128"/>
      <c r="E2633" s="129"/>
    </row>
    <row r="2634" spans="3:5">
      <c r="C2634" s="28"/>
      <c r="D2634" s="128"/>
      <c r="E2634" s="129"/>
    </row>
    <row r="2635" spans="3:5">
      <c r="C2635" s="28"/>
      <c r="D2635" s="128"/>
      <c r="E2635" s="129"/>
    </row>
    <row r="2636" spans="3:5">
      <c r="C2636" s="28"/>
      <c r="D2636" s="128"/>
      <c r="E2636" s="129"/>
    </row>
    <row r="2637" spans="3:5">
      <c r="C2637" s="28"/>
      <c r="D2637" s="128"/>
      <c r="E2637" s="129"/>
    </row>
    <row r="2638" spans="3:5">
      <c r="C2638" s="28"/>
      <c r="D2638" s="128"/>
      <c r="E2638" s="129"/>
    </row>
    <row r="2639" spans="3:5">
      <c r="C2639" s="28"/>
      <c r="D2639" s="128"/>
      <c r="E2639" s="129"/>
    </row>
    <row r="2640" spans="3:5">
      <c r="C2640" s="28"/>
      <c r="D2640" s="128"/>
      <c r="E2640" s="129"/>
    </row>
    <row r="2641" spans="3:5">
      <c r="C2641" s="28"/>
      <c r="D2641" s="128"/>
      <c r="E2641" s="129"/>
    </row>
    <row r="2642" spans="3:5">
      <c r="C2642" s="28"/>
      <c r="D2642" s="128"/>
      <c r="E2642" s="129"/>
    </row>
    <row r="2643" spans="3:5">
      <c r="C2643" s="28"/>
      <c r="D2643" s="128"/>
      <c r="E2643" s="129"/>
    </row>
    <row r="2644" spans="3:5">
      <c r="C2644" s="28"/>
      <c r="D2644" s="128"/>
      <c r="E2644" s="129"/>
    </row>
    <row r="2645" spans="3:5">
      <c r="C2645" s="28"/>
      <c r="D2645" s="128"/>
      <c r="E2645" s="129"/>
    </row>
    <row r="2646" spans="3:5">
      <c r="C2646" s="28"/>
      <c r="D2646" s="128"/>
      <c r="E2646" s="129"/>
    </row>
    <row r="2647" spans="3:5">
      <c r="C2647" s="28"/>
      <c r="D2647" s="128"/>
      <c r="E2647" s="129"/>
    </row>
    <row r="2648" spans="3:5">
      <c r="C2648" s="28"/>
      <c r="D2648" s="128"/>
      <c r="E2648" s="129"/>
    </row>
    <row r="2649" spans="3:5">
      <c r="C2649" s="28"/>
      <c r="D2649" s="128"/>
      <c r="E2649" s="129"/>
    </row>
    <row r="2650" spans="3:5">
      <c r="C2650" s="28"/>
      <c r="D2650" s="128"/>
      <c r="E2650" s="129"/>
    </row>
    <row r="2651" spans="3:5">
      <c r="C2651" s="28"/>
      <c r="D2651" s="128"/>
      <c r="E2651" s="129"/>
    </row>
    <row r="2652" spans="3:5">
      <c r="C2652" s="28"/>
      <c r="D2652" s="128"/>
      <c r="E2652" s="129"/>
    </row>
    <row r="2653" spans="3:5">
      <c r="C2653" s="28"/>
      <c r="D2653" s="128"/>
      <c r="E2653" s="129"/>
    </row>
    <row r="2654" spans="3:5">
      <c r="C2654" s="28"/>
      <c r="D2654" s="128"/>
      <c r="E2654" s="129"/>
    </row>
    <row r="2655" spans="3:5">
      <c r="C2655" s="28"/>
      <c r="D2655" s="128"/>
      <c r="E2655" s="129"/>
    </row>
    <row r="2656" spans="3:5">
      <c r="C2656" s="28"/>
      <c r="D2656" s="128"/>
      <c r="E2656" s="129"/>
    </row>
    <row r="2657" spans="3:5">
      <c r="C2657" s="28"/>
      <c r="D2657" s="128"/>
      <c r="E2657" s="129"/>
    </row>
    <row r="2658" spans="3:5">
      <c r="C2658" s="28"/>
      <c r="D2658" s="128"/>
      <c r="E2658" s="129"/>
    </row>
    <row r="2659" spans="3:5">
      <c r="C2659" s="28"/>
      <c r="D2659" s="128"/>
      <c r="E2659" s="129"/>
    </row>
    <row r="2660" spans="3:5">
      <c r="C2660" s="28"/>
      <c r="D2660" s="128"/>
      <c r="E2660" s="129"/>
    </row>
    <row r="2661" spans="3:5">
      <c r="C2661" s="28"/>
      <c r="D2661" s="128"/>
      <c r="E2661" s="129"/>
    </row>
    <row r="2662" spans="3:5">
      <c r="C2662" s="28"/>
      <c r="D2662" s="128"/>
      <c r="E2662" s="129"/>
    </row>
    <row r="2663" spans="3:5">
      <c r="C2663" s="28"/>
      <c r="D2663" s="128"/>
      <c r="E2663" s="129"/>
    </row>
    <row r="2664" spans="3:5">
      <c r="C2664" s="28"/>
      <c r="D2664" s="128"/>
      <c r="E2664" s="129"/>
    </row>
    <row r="2665" spans="3:5">
      <c r="C2665" s="28"/>
      <c r="D2665" s="128"/>
      <c r="E2665" s="129"/>
    </row>
    <row r="2666" spans="3:5">
      <c r="C2666" s="28"/>
      <c r="D2666" s="128"/>
      <c r="E2666" s="129"/>
    </row>
    <row r="2667" spans="3:5">
      <c r="C2667" s="28"/>
      <c r="D2667" s="128"/>
      <c r="E2667" s="129"/>
    </row>
    <row r="2668" spans="3:5">
      <c r="C2668" s="28"/>
      <c r="D2668" s="128"/>
      <c r="E2668" s="129"/>
    </row>
    <row r="2669" spans="3:5">
      <c r="C2669" s="28"/>
      <c r="D2669" s="128"/>
      <c r="E2669" s="129"/>
    </row>
    <row r="2670" spans="3:5">
      <c r="C2670" s="28"/>
      <c r="D2670" s="128"/>
      <c r="E2670" s="129"/>
    </row>
    <row r="2671" spans="3:5">
      <c r="C2671" s="28"/>
      <c r="D2671" s="128"/>
      <c r="E2671" s="129"/>
    </row>
    <row r="2672" spans="3:5">
      <c r="C2672" s="28"/>
      <c r="D2672" s="128"/>
      <c r="E2672" s="129"/>
    </row>
    <row r="2673" spans="3:5">
      <c r="C2673" s="28"/>
      <c r="D2673" s="128"/>
      <c r="E2673" s="129"/>
    </row>
    <row r="2674" spans="3:5">
      <c r="C2674" s="28"/>
      <c r="D2674" s="128"/>
      <c r="E2674" s="129"/>
    </row>
    <row r="2675" spans="3:5">
      <c r="C2675" s="28"/>
      <c r="D2675" s="128"/>
      <c r="E2675" s="129"/>
    </row>
    <row r="2676" spans="3:5">
      <c r="C2676" s="28"/>
      <c r="D2676" s="128"/>
      <c r="E2676" s="129"/>
    </row>
    <row r="2677" spans="3:5">
      <c r="C2677" s="28"/>
      <c r="D2677" s="128"/>
      <c r="E2677" s="129"/>
    </row>
    <row r="2678" spans="3:5">
      <c r="C2678" s="28"/>
      <c r="D2678" s="128"/>
      <c r="E2678" s="129"/>
    </row>
    <row r="2679" spans="3:5">
      <c r="C2679" s="28"/>
      <c r="D2679" s="128"/>
      <c r="E2679" s="129"/>
    </row>
    <row r="2680" spans="3:5">
      <c r="C2680" s="28"/>
      <c r="D2680" s="128"/>
      <c r="E2680" s="129"/>
    </row>
    <row r="2681" spans="3:5">
      <c r="C2681" s="28"/>
      <c r="D2681" s="128"/>
      <c r="E2681" s="129"/>
    </row>
    <row r="2682" spans="3:5">
      <c r="C2682" s="28"/>
      <c r="D2682" s="128"/>
      <c r="E2682" s="129"/>
    </row>
    <row r="2683" spans="3:5">
      <c r="C2683" s="28"/>
      <c r="D2683" s="128"/>
      <c r="E2683" s="129"/>
    </row>
    <row r="2684" spans="3:5">
      <c r="C2684" s="28"/>
      <c r="D2684" s="128"/>
      <c r="E2684" s="129"/>
    </row>
    <row r="2685" spans="3:5">
      <c r="C2685" s="28"/>
      <c r="D2685" s="128"/>
      <c r="E2685" s="129"/>
    </row>
    <row r="2686" spans="3:5">
      <c r="C2686" s="28"/>
      <c r="D2686" s="128"/>
      <c r="E2686" s="129"/>
    </row>
    <row r="2687" spans="3:5">
      <c r="C2687" s="28"/>
      <c r="D2687" s="128"/>
      <c r="E2687" s="129"/>
    </row>
    <row r="2688" spans="3:5">
      <c r="C2688" s="28"/>
      <c r="D2688" s="128"/>
      <c r="E2688" s="129"/>
    </row>
    <row r="2689" spans="3:5">
      <c r="C2689" s="28"/>
      <c r="D2689" s="128"/>
      <c r="E2689" s="129"/>
    </row>
    <row r="2690" spans="3:5">
      <c r="C2690" s="28"/>
      <c r="D2690" s="128"/>
      <c r="E2690" s="129"/>
    </row>
    <row r="2691" spans="3:5">
      <c r="C2691" s="28"/>
      <c r="D2691" s="128"/>
      <c r="E2691" s="129"/>
    </row>
    <row r="2692" spans="3:5">
      <c r="C2692" s="28"/>
      <c r="D2692" s="128"/>
      <c r="E2692" s="129"/>
    </row>
    <row r="2693" spans="3:5">
      <c r="C2693" s="28"/>
      <c r="D2693" s="128"/>
      <c r="E2693" s="129"/>
    </row>
    <row r="2694" spans="3:5">
      <c r="C2694" s="28"/>
      <c r="D2694" s="128"/>
      <c r="E2694" s="129"/>
    </row>
    <row r="2695" spans="3:5">
      <c r="C2695" s="28"/>
      <c r="D2695" s="128"/>
      <c r="E2695" s="129"/>
    </row>
    <row r="2696" spans="3:5">
      <c r="C2696" s="28"/>
      <c r="D2696" s="128"/>
      <c r="E2696" s="129"/>
    </row>
    <row r="2697" spans="3:5">
      <c r="C2697" s="28"/>
      <c r="D2697" s="128"/>
      <c r="E2697" s="129"/>
    </row>
    <row r="2698" spans="3:5">
      <c r="C2698" s="28"/>
      <c r="D2698" s="128"/>
      <c r="E2698" s="129"/>
    </row>
    <row r="2699" spans="3:5">
      <c r="C2699" s="28"/>
      <c r="D2699" s="128"/>
      <c r="E2699" s="129"/>
    </row>
    <row r="2700" spans="3:5">
      <c r="C2700" s="28"/>
      <c r="D2700" s="128"/>
      <c r="E2700" s="129"/>
    </row>
    <row r="2701" spans="3:5">
      <c r="C2701" s="28"/>
      <c r="D2701" s="128"/>
      <c r="E2701" s="129"/>
    </row>
    <row r="2702" spans="3:5">
      <c r="C2702" s="28"/>
      <c r="D2702" s="128"/>
      <c r="E2702" s="129"/>
    </row>
    <row r="2703" spans="3:5">
      <c r="C2703" s="28"/>
      <c r="D2703" s="128"/>
      <c r="E2703" s="129"/>
    </row>
    <row r="2704" spans="3:5">
      <c r="C2704" s="28"/>
      <c r="D2704" s="128"/>
      <c r="E2704" s="129"/>
    </row>
    <row r="2705" spans="3:5">
      <c r="C2705" s="28"/>
      <c r="D2705" s="128"/>
      <c r="E2705" s="129"/>
    </row>
    <row r="2706" spans="3:5">
      <c r="C2706" s="28"/>
      <c r="D2706" s="128"/>
      <c r="E2706" s="129"/>
    </row>
    <row r="2707" spans="3:5">
      <c r="C2707" s="28"/>
      <c r="D2707" s="128"/>
      <c r="E2707" s="129"/>
    </row>
    <row r="2708" spans="3:5">
      <c r="C2708" s="28"/>
      <c r="D2708" s="128"/>
      <c r="E2708" s="129"/>
    </row>
    <row r="2709" spans="3:5">
      <c r="C2709" s="28"/>
      <c r="D2709" s="128"/>
      <c r="E2709" s="129"/>
    </row>
    <row r="2710" spans="3:5">
      <c r="C2710" s="28"/>
      <c r="D2710" s="128"/>
      <c r="E2710" s="129"/>
    </row>
    <row r="2711" spans="3:5">
      <c r="C2711" s="28"/>
      <c r="D2711" s="128"/>
      <c r="E2711" s="129"/>
    </row>
    <row r="2712" spans="3:5">
      <c r="C2712" s="28"/>
      <c r="D2712" s="128"/>
      <c r="E2712" s="129"/>
    </row>
    <row r="2713" spans="3:5">
      <c r="C2713" s="28"/>
      <c r="D2713" s="128"/>
      <c r="E2713" s="129"/>
    </row>
    <row r="2714" spans="3:5">
      <c r="C2714" s="28"/>
      <c r="D2714" s="128"/>
      <c r="E2714" s="129"/>
    </row>
    <row r="2715" spans="3:5">
      <c r="C2715" s="28"/>
      <c r="D2715" s="128"/>
      <c r="E2715" s="129"/>
    </row>
    <row r="2716" spans="3:5">
      <c r="C2716" s="28"/>
      <c r="D2716" s="128"/>
      <c r="E2716" s="129"/>
    </row>
    <row r="2717" spans="3:5">
      <c r="C2717" s="28"/>
      <c r="D2717" s="128"/>
      <c r="E2717" s="129"/>
    </row>
    <row r="2718" spans="3:5">
      <c r="C2718" s="28"/>
      <c r="D2718" s="128"/>
      <c r="E2718" s="129"/>
    </row>
    <row r="2719" spans="3:5">
      <c r="C2719" s="28"/>
      <c r="D2719" s="128"/>
      <c r="E2719" s="129"/>
    </row>
    <row r="2720" spans="3:5">
      <c r="C2720" s="28"/>
      <c r="D2720" s="128"/>
      <c r="E2720" s="129"/>
    </row>
    <row r="2721" spans="3:5">
      <c r="C2721" s="28"/>
      <c r="D2721" s="128"/>
      <c r="E2721" s="129"/>
    </row>
    <row r="2722" spans="3:5">
      <c r="C2722" s="28"/>
      <c r="D2722" s="128"/>
      <c r="E2722" s="129"/>
    </row>
    <row r="2723" spans="3:5">
      <c r="C2723" s="28"/>
      <c r="D2723" s="128"/>
      <c r="E2723" s="129"/>
    </row>
    <row r="2724" spans="3:5">
      <c r="C2724" s="28"/>
      <c r="D2724" s="128"/>
      <c r="E2724" s="129"/>
    </row>
    <row r="2725" spans="3:5">
      <c r="C2725" s="28"/>
      <c r="D2725" s="128"/>
      <c r="E2725" s="129"/>
    </row>
    <row r="2726" spans="3:5">
      <c r="C2726" s="28"/>
      <c r="D2726" s="128"/>
      <c r="E2726" s="129"/>
    </row>
    <row r="2727" spans="3:5">
      <c r="C2727" s="28"/>
      <c r="D2727" s="128"/>
      <c r="E2727" s="129"/>
    </row>
    <row r="2728" spans="3:5">
      <c r="C2728" s="28"/>
      <c r="D2728" s="128"/>
      <c r="E2728" s="129"/>
    </row>
    <row r="2729" spans="3:5">
      <c r="C2729" s="28"/>
      <c r="D2729" s="128"/>
      <c r="E2729" s="129"/>
    </row>
    <row r="2730" spans="3:5">
      <c r="C2730" s="28"/>
      <c r="D2730" s="128"/>
      <c r="E2730" s="129"/>
    </row>
    <row r="2731" spans="3:5">
      <c r="C2731" s="28"/>
      <c r="D2731" s="128"/>
      <c r="E2731" s="129"/>
    </row>
    <row r="2732" spans="3:5">
      <c r="C2732" s="28"/>
      <c r="D2732" s="128"/>
      <c r="E2732" s="129"/>
    </row>
    <row r="2733" spans="3:5">
      <c r="C2733" s="28"/>
      <c r="D2733" s="128"/>
      <c r="E2733" s="129"/>
    </row>
    <row r="2734" spans="3:5">
      <c r="C2734" s="28"/>
      <c r="D2734" s="128"/>
      <c r="E2734" s="129"/>
    </row>
    <row r="2735" spans="3:5">
      <c r="C2735" s="28"/>
      <c r="D2735" s="128"/>
      <c r="E2735" s="129"/>
    </row>
    <row r="2736" spans="3:5">
      <c r="C2736" s="28"/>
      <c r="D2736" s="128"/>
      <c r="E2736" s="129"/>
    </row>
    <row r="2737" spans="3:5">
      <c r="C2737" s="28"/>
      <c r="D2737" s="128"/>
      <c r="E2737" s="129"/>
    </row>
    <row r="2738" spans="3:5">
      <c r="C2738" s="28"/>
      <c r="D2738" s="128"/>
      <c r="E2738" s="129"/>
    </row>
    <row r="2739" spans="3:5">
      <c r="C2739" s="28"/>
      <c r="D2739" s="128"/>
      <c r="E2739" s="129"/>
    </row>
    <row r="2740" spans="3:5">
      <c r="C2740" s="28"/>
      <c r="D2740" s="128"/>
      <c r="E2740" s="129"/>
    </row>
    <row r="2741" spans="3:5">
      <c r="C2741" s="28"/>
      <c r="D2741" s="128"/>
      <c r="E2741" s="129"/>
    </row>
    <row r="2742" spans="3:5">
      <c r="C2742" s="28"/>
      <c r="D2742" s="128"/>
      <c r="E2742" s="129"/>
    </row>
    <row r="2743" spans="3:5">
      <c r="C2743" s="28"/>
      <c r="D2743" s="128"/>
      <c r="E2743" s="129"/>
    </row>
    <row r="2744" spans="3:5">
      <c r="C2744" s="28"/>
      <c r="D2744" s="128"/>
      <c r="E2744" s="129"/>
    </row>
    <row r="2745" spans="3:5">
      <c r="C2745" s="28"/>
      <c r="D2745" s="128"/>
      <c r="E2745" s="129"/>
    </row>
    <row r="2746" spans="3:5">
      <c r="C2746" s="28"/>
      <c r="D2746" s="128"/>
      <c r="E2746" s="129"/>
    </row>
    <row r="2747" spans="3:5">
      <c r="C2747" s="28"/>
      <c r="D2747" s="128"/>
      <c r="E2747" s="129"/>
    </row>
    <row r="2748" spans="3:5">
      <c r="C2748" s="28"/>
      <c r="D2748" s="128"/>
      <c r="E2748" s="129"/>
    </row>
    <row r="2749" spans="3:5">
      <c r="C2749" s="28"/>
      <c r="D2749" s="128"/>
      <c r="E2749" s="129"/>
    </row>
    <row r="2750" spans="3:5">
      <c r="C2750" s="28"/>
      <c r="D2750" s="128"/>
      <c r="E2750" s="129"/>
    </row>
    <row r="2751" spans="3:5">
      <c r="C2751" s="28"/>
      <c r="D2751" s="128"/>
      <c r="E2751" s="129"/>
    </row>
    <row r="2752" spans="3:5">
      <c r="C2752" s="28"/>
      <c r="D2752" s="128"/>
      <c r="E2752" s="129"/>
    </row>
    <row r="2753" spans="3:5">
      <c r="C2753" s="28"/>
      <c r="D2753" s="128"/>
      <c r="E2753" s="129"/>
    </row>
    <row r="2754" spans="3:5">
      <c r="C2754" s="28"/>
      <c r="D2754" s="128"/>
      <c r="E2754" s="129"/>
    </row>
    <row r="2755" spans="3:5">
      <c r="C2755" s="28"/>
      <c r="D2755" s="128"/>
      <c r="E2755" s="129"/>
    </row>
    <row r="2756" spans="3:5">
      <c r="C2756" s="28"/>
      <c r="D2756" s="128"/>
      <c r="E2756" s="129"/>
    </row>
    <row r="2757" spans="3:5">
      <c r="C2757" s="28"/>
      <c r="D2757" s="128"/>
      <c r="E2757" s="129"/>
    </row>
    <row r="2758" spans="3:5">
      <c r="C2758" s="28"/>
      <c r="D2758" s="128"/>
      <c r="E2758" s="129"/>
    </row>
    <row r="2759" spans="3:5">
      <c r="C2759" s="28"/>
      <c r="D2759" s="128"/>
      <c r="E2759" s="129"/>
    </row>
    <row r="2760" spans="3:5">
      <c r="C2760" s="28"/>
      <c r="D2760" s="128"/>
      <c r="E2760" s="129"/>
    </row>
    <row r="2761" spans="3:5">
      <c r="C2761" s="28"/>
      <c r="D2761" s="128"/>
      <c r="E2761" s="129"/>
    </row>
    <row r="2762" spans="3:5">
      <c r="C2762" s="28"/>
      <c r="D2762" s="128"/>
      <c r="E2762" s="129"/>
    </row>
    <row r="2763" spans="3:5">
      <c r="C2763" s="28"/>
      <c r="D2763" s="128"/>
      <c r="E2763" s="129"/>
    </row>
    <row r="2764" spans="3:5">
      <c r="C2764" s="28"/>
      <c r="D2764" s="128"/>
      <c r="E2764" s="129"/>
    </row>
    <row r="2765" spans="3:5">
      <c r="C2765" s="28"/>
      <c r="D2765" s="128"/>
      <c r="E2765" s="129"/>
    </row>
    <row r="2766" spans="3:5">
      <c r="C2766" s="28"/>
      <c r="D2766" s="128"/>
      <c r="E2766" s="129"/>
    </row>
    <row r="2767" spans="3:5">
      <c r="C2767" s="28"/>
      <c r="D2767" s="128"/>
      <c r="E2767" s="129"/>
    </row>
    <row r="2768" spans="3:5">
      <c r="C2768" s="28"/>
      <c r="D2768" s="128"/>
      <c r="E2768" s="129"/>
    </row>
    <row r="2769" spans="3:5">
      <c r="C2769" s="28"/>
      <c r="D2769" s="128"/>
      <c r="E2769" s="129"/>
    </row>
    <row r="2770" spans="3:5">
      <c r="C2770" s="28"/>
      <c r="D2770" s="128"/>
      <c r="E2770" s="129"/>
    </row>
    <row r="2771" spans="3:5">
      <c r="C2771" s="28"/>
      <c r="D2771" s="128"/>
      <c r="E2771" s="129"/>
    </row>
    <row r="2772" spans="3:5">
      <c r="C2772" s="28"/>
      <c r="D2772" s="128"/>
      <c r="E2772" s="129"/>
    </row>
    <row r="2773" spans="3:5">
      <c r="C2773" s="28"/>
      <c r="D2773" s="128"/>
      <c r="E2773" s="129"/>
    </row>
    <row r="2774" spans="3:5">
      <c r="C2774" s="28"/>
      <c r="D2774" s="128"/>
      <c r="E2774" s="129"/>
    </row>
    <row r="2775" spans="3:5">
      <c r="C2775" s="28"/>
      <c r="D2775" s="128"/>
      <c r="E2775" s="129"/>
    </row>
    <row r="2776" spans="3:5">
      <c r="C2776" s="28"/>
      <c r="D2776" s="128"/>
      <c r="E2776" s="129"/>
    </row>
    <row r="2777" spans="3:5">
      <c r="C2777" s="28"/>
      <c r="D2777" s="128"/>
      <c r="E2777" s="129"/>
    </row>
    <row r="2778" spans="3:5">
      <c r="C2778" s="28"/>
      <c r="D2778" s="128"/>
      <c r="E2778" s="129"/>
    </row>
    <row r="2779" spans="3:5">
      <c r="C2779" s="28"/>
      <c r="D2779" s="128"/>
      <c r="E2779" s="129"/>
    </row>
    <row r="2780" spans="3:5">
      <c r="C2780" s="28"/>
      <c r="D2780" s="128"/>
      <c r="E2780" s="129"/>
    </row>
    <row r="2781" spans="3:5">
      <c r="C2781" s="28"/>
      <c r="D2781" s="128"/>
      <c r="E2781" s="129"/>
    </row>
    <row r="2782" spans="3:5">
      <c r="C2782" s="28"/>
      <c r="D2782" s="128"/>
      <c r="E2782" s="129"/>
    </row>
    <row r="2783" spans="3:5">
      <c r="C2783" s="28"/>
      <c r="D2783" s="128"/>
      <c r="E2783" s="129"/>
    </row>
    <row r="2784" spans="3:5">
      <c r="C2784" s="28"/>
      <c r="D2784" s="128"/>
      <c r="E2784" s="129"/>
    </row>
    <row r="2785" spans="3:5">
      <c r="C2785" s="28"/>
      <c r="D2785" s="128"/>
      <c r="E2785" s="129"/>
    </row>
    <row r="2786" spans="3:5">
      <c r="C2786" s="28"/>
      <c r="D2786" s="128"/>
      <c r="E2786" s="129"/>
    </row>
    <row r="2787" spans="3:5">
      <c r="C2787" s="28"/>
      <c r="D2787" s="128"/>
      <c r="E2787" s="129"/>
    </row>
    <row r="2788" spans="3:5">
      <c r="C2788" s="28"/>
      <c r="D2788" s="128"/>
      <c r="E2788" s="129"/>
    </row>
    <row r="2789" spans="3:5">
      <c r="C2789" s="28"/>
      <c r="D2789" s="128"/>
      <c r="E2789" s="129"/>
    </row>
    <row r="2790" spans="3:5">
      <c r="C2790" s="28"/>
      <c r="D2790" s="128"/>
      <c r="E2790" s="129"/>
    </row>
    <row r="2791" spans="3:5">
      <c r="C2791" s="28"/>
      <c r="D2791" s="128"/>
      <c r="E2791" s="129"/>
    </row>
    <row r="2792" spans="3:5">
      <c r="C2792" s="28"/>
      <c r="D2792" s="128"/>
      <c r="E2792" s="129"/>
    </row>
    <row r="2793" spans="3:5">
      <c r="C2793" s="28"/>
      <c r="D2793" s="128"/>
      <c r="E2793" s="129"/>
    </row>
    <row r="2794" spans="3:5">
      <c r="C2794" s="28"/>
      <c r="D2794" s="128"/>
      <c r="E2794" s="129"/>
    </row>
    <row r="2795" spans="3:5">
      <c r="C2795" s="28"/>
      <c r="D2795" s="128"/>
      <c r="E2795" s="129"/>
    </row>
    <row r="2796" spans="3:5">
      <c r="C2796" s="28"/>
      <c r="D2796" s="128"/>
      <c r="E2796" s="129"/>
    </row>
    <row r="2797" spans="3:5">
      <c r="C2797" s="28"/>
      <c r="D2797" s="128"/>
      <c r="E2797" s="129"/>
    </row>
    <row r="2798" spans="3:5">
      <c r="C2798" s="28"/>
      <c r="D2798" s="128"/>
      <c r="E2798" s="129"/>
    </row>
    <row r="2799" spans="3:5">
      <c r="C2799" s="28"/>
      <c r="D2799" s="128"/>
      <c r="E2799" s="129"/>
    </row>
    <row r="2800" spans="3:5">
      <c r="C2800" s="28"/>
      <c r="D2800" s="128"/>
      <c r="E2800" s="129"/>
    </row>
    <row r="2801" spans="3:5">
      <c r="C2801" s="28"/>
      <c r="D2801" s="128"/>
      <c r="E2801" s="129"/>
    </row>
    <row r="2802" spans="3:5">
      <c r="C2802" s="28"/>
      <c r="D2802" s="128"/>
      <c r="E2802" s="129"/>
    </row>
    <row r="2803" spans="3:5">
      <c r="C2803" s="28"/>
      <c r="D2803" s="128"/>
      <c r="E2803" s="129"/>
    </row>
    <row r="2804" spans="3:5">
      <c r="C2804" s="28"/>
      <c r="D2804" s="128"/>
      <c r="E2804" s="129"/>
    </row>
    <row r="2805" spans="3:5">
      <c r="C2805" s="28"/>
      <c r="D2805" s="128"/>
      <c r="E2805" s="129"/>
    </row>
    <row r="2806" spans="3:5">
      <c r="C2806" s="28"/>
      <c r="D2806" s="128"/>
      <c r="E2806" s="129"/>
    </row>
    <row r="2807" spans="3:5">
      <c r="C2807" s="28"/>
      <c r="D2807" s="128"/>
      <c r="E2807" s="129"/>
    </row>
    <row r="2808" spans="3:5">
      <c r="C2808" s="28"/>
      <c r="D2808" s="128"/>
      <c r="E2808" s="129"/>
    </row>
    <row r="2809" spans="3:5">
      <c r="C2809" s="28"/>
      <c r="D2809" s="128"/>
      <c r="E2809" s="129"/>
    </row>
    <row r="2810" spans="3:5">
      <c r="C2810" s="28"/>
      <c r="D2810" s="128"/>
      <c r="E2810" s="129"/>
    </row>
    <row r="2811" spans="3:5">
      <c r="C2811" s="28"/>
      <c r="D2811" s="128"/>
      <c r="E2811" s="129"/>
    </row>
    <row r="2812" spans="3:5">
      <c r="C2812" s="28"/>
      <c r="D2812" s="128"/>
      <c r="E2812" s="129"/>
    </row>
    <row r="2813" spans="3:5">
      <c r="C2813" s="28"/>
      <c r="D2813" s="128"/>
      <c r="E2813" s="129"/>
    </row>
    <row r="2814" spans="3:5">
      <c r="C2814" s="28"/>
      <c r="D2814" s="128"/>
      <c r="E2814" s="129"/>
    </row>
    <row r="2815" spans="3:5">
      <c r="C2815" s="28"/>
      <c r="D2815" s="128"/>
      <c r="E2815" s="129"/>
    </row>
    <row r="2816" spans="3:5">
      <c r="C2816" s="28"/>
      <c r="D2816" s="128"/>
      <c r="E2816" s="129"/>
    </row>
    <row r="2817" spans="3:5">
      <c r="C2817" s="28"/>
      <c r="D2817" s="128"/>
      <c r="E2817" s="129"/>
    </row>
    <row r="2818" spans="3:5">
      <c r="C2818" s="28"/>
      <c r="D2818" s="128"/>
      <c r="E2818" s="129"/>
    </row>
    <row r="2819" spans="3:5">
      <c r="C2819" s="28"/>
      <c r="D2819" s="128"/>
      <c r="E2819" s="129"/>
    </row>
    <row r="2820" spans="3:5">
      <c r="C2820" s="28"/>
      <c r="D2820" s="128"/>
      <c r="E2820" s="129"/>
    </row>
    <row r="2821" spans="3:5">
      <c r="C2821" s="28"/>
      <c r="D2821" s="128"/>
      <c r="E2821" s="129"/>
    </row>
    <row r="2822" spans="3:5">
      <c r="C2822" s="28"/>
      <c r="D2822" s="128"/>
      <c r="E2822" s="129"/>
    </row>
    <row r="2823" spans="3:5">
      <c r="C2823" s="28"/>
      <c r="D2823" s="128"/>
      <c r="E2823" s="129"/>
    </row>
    <row r="2824" spans="3:5">
      <c r="C2824" s="28"/>
      <c r="D2824" s="128"/>
      <c r="E2824" s="129"/>
    </row>
    <row r="2825" spans="3:5">
      <c r="C2825" s="28"/>
      <c r="D2825" s="128"/>
      <c r="E2825" s="129"/>
    </row>
    <row r="2826" spans="3:5">
      <c r="C2826" s="28"/>
      <c r="D2826" s="128"/>
      <c r="E2826" s="129"/>
    </row>
    <row r="2827" spans="3:5">
      <c r="C2827" s="28"/>
      <c r="D2827" s="128"/>
      <c r="E2827" s="129"/>
    </row>
    <row r="2828" spans="3:5">
      <c r="C2828" s="28"/>
      <c r="D2828" s="128"/>
      <c r="E2828" s="129"/>
    </row>
    <row r="2829" spans="3:5">
      <c r="C2829" s="28"/>
      <c r="D2829" s="128"/>
      <c r="E2829" s="129"/>
    </row>
    <row r="2830" spans="3:5">
      <c r="C2830" s="28"/>
      <c r="D2830" s="128"/>
      <c r="E2830" s="129"/>
    </row>
    <row r="2831" spans="3:5">
      <c r="C2831" s="28"/>
      <c r="D2831" s="128"/>
      <c r="E2831" s="129"/>
    </row>
    <row r="2832" spans="3:5">
      <c r="C2832" s="28"/>
      <c r="D2832" s="128"/>
      <c r="E2832" s="129"/>
    </row>
    <row r="2833" spans="3:5">
      <c r="C2833" s="28"/>
      <c r="D2833" s="128"/>
      <c r="E2833" s="129"/>
    </row>
    <row r="2834" spans="3:5">
      <c r="C2834" s="28"/>
      <c r="D2834" s="128"/>
      <c r="E2834" s="129"/>
    </row>
    <row r="2835" spans="3:5">
      <c r="C2835" s="28"/>
      <c r="D2835" s="128"/>
      <c r="E2835" s="129"/>
    </row>
    <row r="2836" spans="3:5">
      <c r="C2836" s="28"/>
      <c r="D2836" s="128"/>
      <c r="E2836" s="129"/>
    </row>
    <row r="2837" spans="3:5">
      <c r="C2837" s="28"/>
      <c r="D2837" s="128"/>
      <c r="E2837" s="129"/>
    </row>
    <row r="2838" spans="3:5">
      <c r="C2838" s="28"/>
      <c r="D2838" s="128"/>
      <c r="E2838" s="129"/>
    </row>
    <row r="2839" spans="3:5">
      <c r="C2839" s="28"/>
      <c r="D2839" s="128"/>
      <c r="E2839" s="129"/>
    </row>
    <row r="2840" spans="3:5">
      <c r="C2840" s="28"/>
      <c r="D2840" s="128"/>
      <c r="E2840" s="129"/>
    </row>
    <row r="2841" spans="3:5">
      <c r="C2841" s="28"/>
      <c r="D2841" s="128"/>
      <c r="E2841" s="129"/>
    </row>
    <row r="2842" spans="3:5">
      <c r="C2842" s="28"/>
      <c r="D2842" s="128"/>
      <c r="E2842" s="129"/>
    </row>
    <row r="2843" spans="3:5">
      <c r="C2843" s="28"/>
      <c r="D2843" s="128"/>
      <c r="E2843" s="129"/>
    </row>
    <row r="2844" spans="3:5">
      <c r="C2844" s="28"/>
      <c r="D2844" s="128"/>
      <c r="E2844" s="129"/>
    </row>
    <row r="2845" spans="3:5">
      <c r="C2845" s="28"/>
      <c r="D2845" s="128"/>
      <c r="E2845" s="129"/>
    </row>
    <row r="2846" spans="3:5">
      <c r="C2846" s="28"/>
      <c r="D2846" s="128"/>
      <c r="E2846" s="129"/>
    </row>
    <row r="2847" spans="3:5">
      <c r="C2847" s="28"/>
      <c r="D2847" s="128"/>
      <c r="E2847" s="129"/>
    </row>
    <row r="2848" spans="3:5">
      <c r="C2848" s="28"/>
      <c r="D2848" s="128"/>
      <c r="E2848" s="129"/>
    </row>
    <row r="2849" spans="3:5">
      <c r="C2849" s="28"/>
      <c r="D2849" s="128"/>
      <c r="E2849" s="129"/>
    </row>
    <row r="2850" spans="3:5">
      <c r="C2850" s="28"/>
      <c r="D2850" s="128"/>
      <c r="E2850" s="129"/>
    </row>
    <row r="2851" spans="3:5">
      <c r="C2851" s="28"/>
      <c r="D2851" s="128"/>
      <c r="E2851" s="129"/>
    </row>
    <row r="2852" spans="3:5">
      <c r="C2852" s="28"/>
      <c r="D2852" s="128"/>
      <c r="E2852" s="129"/>
    </row>
    <row r="2853" spans="3:5">
      <c r="C2853" s="28"/>
      <c r="D2853" s="128"/>
      <c r="E2853" s="129"/>
    </row>
    <row r="2854" spans="3:5">
      <c r="C2854" s="28"/>
      <c r="D2854" s="128"/>
      <c r="E2854" s="129"/>
    </row>
    <row r="2855" spans="3:5">
      <c r="C2855" s="28"/>
      <c r="D2855" s="128"/>
      <c r="E2855" s="129"/>
    </row>
    <row r="2856" spans="3:5">
      <c r="C2856" s="28"/>
      <c r="D2856" s="128"/>
      <c r="E2856" s="129"/>
    </row>
    <row r="2857" spans="3:5">
      <c r="C2857" s="28"/>
      <c r="D2857" s="128"/>
      <c r="E2857" s="129"/>
    </row>
    <row r="2858" spans="3:5">
      <c r="C2858" s="28"/>
      <c r="D2858" s="128"/>
      <c r="E2858" s="129"/>
    </row>
    <row r="2859" spans="3:5">
      <c r="C2859" s="28"/>
      <c r="D2859" s="128"/>
      <c r="E2859" s="129"/>
    </row>
    <row r="2860" spans="3:5">
      <c r="C2860" s="28"/>
      <c r="D2860" s="128"/>
      <c r="E2860" s="129"/>
    </row>
    <row r="2861" spans="3:5">
      <c r="C2861" s="28"/>
      <c r="D2861" s="128"/>
      <c r="E2861" s="129"/>
    </row>
    <row r="2862" spans="3:5">
      <c r="C2862" s="28"/>
      <c r="D2862" s="128"/>
      <c r="E2862" s="129"/>
    </row>
    <row r="2863" spans="3:5">
      <c r="C2863" s="28"/>
      <c r="D2863" s="128"/>
      <c r="E2863" s="129"/>
    </row>
    <row r="2864" spans="3:5">
      <c r="C2864" s="28"/>
      <c r="D2864" s="128"/>
      <c r="E2864" s="129"/>
    </row>
    <row r="2865" spans="3:5">
      <c r="C2865" s="28"/>
      <c r="D2865" s="128"/>
      <c r="E2865" s="129"/>
    </row>
    <row r="2866" spans="3:5">
      <c r="C2866" s="28"/>
      <c r="D2866" s="128"/>
      <c r="E2866" s="129"/>
    </row>
    <row r="2867" spans="3:5">
      <c r="C2867" s="28"/>
      <c r="D2867" s="128"/>
      <c r="E2867" s="129"/>
    </row>
    <row r="2868" spans="3:5">
      <c r="C2868" s="28"/>
      <c r="D2868" s="128"/>
      <c r="E2868" s="129"/>
    </row>
    <row r="2869" spans="3:5">
      <c r="C2869" s="28"/>
      <c r="D2869" s="128"/>
      <c r="E2869" s="129"/>
    </row>
    <row r="2870" spans="3:5">
      <c r="C2870" s="28"/>
      <c r="D2870" s="128"/>
      <c r="E2870" s="129"/>
    </row>
    <row r="2871" spans="3:5">
      <c r="C2871" s="28"/>
      <c r="D2871" s="128"/>
      <c r="E2871" s="129"/>
    </row>
    <row r="2872" spans="3:5">
      <c r="C2872" s="28"/>
      <c r="D2872" s="128"/>
      <c r="E2872" s="129"/>
    </row>
    <row r="2873" spans="3:5">
      <c r="C2873" s="28"/>
      <c r="D2873" s="128"/>
      <c r="E2873" s="129"/>
    </row>
    <row r="2874" spans="3:5">
      <c r="C2874" s="28"/>
      <c r="D2874" s="128"/>
      <c r="E2874" s="129"/>
    </row>
    <row r="2875" spans="3:5">
      <c r="C2875" s="28"/>
      <c r="D2875" s="128"/>
      <c r="E2875" s="129"/>
    </row>
    <row r="2876" spans="3:5">
      <c r="C2876" s="28"/>
      <c r="D2876" s="128"/>
      <c r="E2876" s="129"/>
    </row>
    <row r="2877" spans="3:5">
      <c r="C2877" s="28"/>
      <c r="D2877" s="128"/>
      <c r="E2877" s="129"/>
    </row>
    <row r="2878" spans="3:5">
      <c r="C2878" s="28"/>
      <c r="D2878" s="128"/>
      <c r="E2878" s="129"/>
    </row>
    <row r="2879" spans="3:5">
      <c r="C2879" s="28"/>
      <c r="D2879" s="128"/>
      <c r="E2879" s="129"/>
    </row>
    <row r="2880" spans="3:5">
      <c r="C2880" s="28"/>
      <c r="D2880" s="128"/>
      <c r="E2880" s="129"/>
    </row>
    <row r="2881" spans="3:5">
      <c r="C2881" s="28"/>
      <c r="D2881" s="128"/>
      <c r="E2881" s="129"/>
    </row>
    <row r="2882" spans="3:5">
      <c r="C2882" s="28"/>
      <c r="D2882" s="128"/>
      <c r="E2882" s="129"/>
    </row>
    <row r="2883" spans="3:5">
      <c r="C2883" s="28"/>
      <c r="D2883" s="128"/>
      <c r="E2883" s="129"/>
    </row>
    <row r="2884" spans="3:5">
      <c r="C2884" s="28"/>
      <c r="D2884" s="128"/>
      <c r="E2884" s="129"/>
    </row>
    <row r="2885" spans="3:5">
      <c r="C2885" s="28"/>
      <c r="D2885" s="128"/>
      <c r="E2885" s="129"/>
    </row>
    <row r="2886" spans="3:5">
      <c r="C2886" s="28"/>
      <c r="D2886" s="128"/>
      <c r="E2886" s="129"/>
    </row>
    <row r="2887" spans="3:5">
      <c r="C2887" s="28"/>
      <c r="D2887" s="128"/>
      <c r="E2887" s="129"/>
    </row>
    <row r="2888" spans="3:5">
      <c r="C2888" s="28"/>
      <c r="D2888" s="128"/>
      <c r="E2888" s="129"/>
    </row>
    <row r="2889" spans="3:5">
      <c r="C2889" s="28"/>
      <c r="D2889" s="128"/>
      <c r="E2889" s="129"/>
    </row>
    <row r="2890" spans="3:5">
      <c r="C2890" s="28"/>
      <c r="D2890" s="128"/>
      <c r="E2890" s="129"/>
    </row>
    <row r="2891" spans="3:5">
      <c r="C2891" s="28"/>
      <c r="D2891" s="128"/>
      <c r="E2891" s="129"/>
    </row>
    <row r="2892" spans="3:5">
      <c r="C2892" s="28"/>
      <c r="D2892" s="128"/>
      <c r="E2892" s="129"/>
    </row>
    <row r="2893" spans="3:5">
      <c r="C2893" s="28"/>
      <c r="D2893" s="128"/>
      <c r="E2893" s="129"/>
    </row>
    <row r="2894" spans="3:5">
      <c r="C2894" s="28"/>
      <c r="D2894" s="128"/>
      <c r="E2894" s="129"/>
    </row>
    <row r="2895" spans="3:5">
      <c r="C2895" s="28"/>
      <c r="D2895" s="128"/>
      <c r="E2895" s="129"/>
    </row>
    <row r="2896" spans="3:5">
      <c r="C2896" s="28"/>
      <c r="D2896" s="128"/>
      <c r="E2896" s="129"/>
    </row>
    <row r="2897" spans="3:5">
      <c r="C2897" s="28"/>
      <c r="D2897" s="128"/>
      <c r="E2897" s="129"/>
    </row>
    <row r="2898" spans="3:5">
      <c r="C2898" s="28"/>
      <c r="D2898" s="128"/>
      <c r="E2898" s="129"/>
    </row>
    <row r="2899" spans="3:5">
      <c r="C2899" s="28"/>
      <c r="D2899" s="128"/>
      <c r="E2899" s="129"/>
    </row>
    <row r="2900" spans="3:5">
      <c r="C2900" s="28"/>
      <c r="D2900" s="128"/>
      <c r="E2900" s="129"/>
    </row>
    <row r="2901" spans="3:5">
      <c r="C2901" s="28"/>
      <c r="D2901" s="128"/>
      <c r="E2901" s="129"/>
    </row>
    <row r="2902" spans="3:5">
      <c r="C2902" s="28"/>
      <c r="D2902" s="128"/>
      <c r="E2902" s="129"/>
    </row>
    <row r="2903" spans="3:5">
      <c r="C2903" s="28"/>
      <c r="D2903" s="128"/>
      <c r="E2903" s="129"/>
    </row>
    <row r="2904" spans="3:5">
      <c r="C2904" s="28"/>
      <c r="D2904" s="128"/>
      <c r="E2904" s="129"/>
    </row>
    <row r="2905" spans="3:5">
      <c r="C2905" s="28"/>
      <c r="D2905" s="128"/>
      <c r="E2905" s="129"/>
    </row>
    <row r="2906" spans="3:5">
      <c r="C2906" s="28"/>
      <c r="D2906" s="128"/>
      <c r="E2906" s="129"/>
    </row>
    <row r="2907" spans="3:5">
      <c r="C2907" s="28"/>
      <c r="D2907" s="128"/>
      <c r="E2907" s="129"/>
    </row>
    <row r="2908" spans="3:5">
      <c r="C2908" s="28"/>
      <c r="D2908" s="128"/>
      <c r="E2908" s="129"/>
    </row>
    <row r="2909" spans="3:5">
      <c r="C2909" s="28"/>
      <c r="D2909" s="128"/>
      <c r="E2909" s="129"/>
    </row>
    <row r="2910" spans="3:5">
      <c r="C2910" s="28"/>
      <c r="D2910" s="128"/>
      <c r="E2910" s="129"/>
    </row>
    <row r="2911" spans="3:5">
      <c r="C2911" s="28"/>
      <c r="D2911" s="128"/>
      <c r="E2911" s="129"/>
    </row>
    <row r="2912" spans="3:5">
      <c r="C2912" s="28"/>
      <c r="D2912" s="128"/>
      <c r="E2912" s="129"/>
    </row>
    <row r="2913" spans="3:5">
      <c r="C2913" s="28"/>
      <c r="D2913" s="128"/>
      <c r="E2913" s="129"/>
    </row>
    <row r="2914" spans="3:5">
      <c r="C2914" s="28"/>
      <c r="D2914" s="128"/>
      <c r="E2914" s="129"/>
    </row>
    <row r="2915" spans="3:5">
      <c r="C2915" s="28"/>
      <c r="D2915" s="128"/>
      <c r="E2915" s="129"/>
    </row>
    <row r="2916" spans="3:5">
      <c r="C2916" s="28"/>
      <c r="D2916" s="128"/>
      <c r="E2916" s="129"/>
    </row>
    <row r="2917" spans="3:5">
      <c r="C2917" s="28"/>
      <c r="D2917" s="128"/>
      <c r="E2917" s="129"/>
    </row>
    <row r="2918" spans="3:5">
      <c r="C2918" s="28"/>
      <c r="D2918" s="128"/>
      <c r="E2918" s="129"/>
    </row>
    <row r="2919" spans="3:5">
      <c r="C2919" s="28"/>
      <c r="D2919" s="128"/>
      <c r="E2919" s="129"/>
    </row>
    <row r="2920" spans="3:5">
      <c r="C2920" s="28"/>
      <c r="D2920" s="128"/>
      <c r="E2920" s="129"/>
    </row>
    <row r="2921" spans="3:5">
      <c r="C2921" s="28"/>
      <c r="D2921" s="128"/>
      <c r="E2921" s="129"/>
    </row>
    <row r="2922" spans="3:5">
      <c r="C2922" s="28"/>
      <c r="D2922" s="128"/>
      <c r="E2922" s="129"/>
    </row>
    <row r="2923" spans="3:5">
      <c r="C2923" s="28"/>
      <c r="D2923" s="128"/>
      <c r="E2923" s="129"/>
    </row>
    <row r="2924" spans="3:5">
      <c r="C2924" s="28"/>
      <c r="D2924" s="128"/>
      <c r="E2924" s="129"/>
    </row>
    <row r="2925" spans="3:5">
      <c r="C2925" s="28"/>
      <c r="D2925" s="128"/>
      <c r="E2925" s="129"/>
    </row>
    <row r="2926" spans="3:5">
      <c r="C2926" s="28"/>
      <c r="D2926" s="128"/>
      <c r="E2926" s="129"/>
    </row>
    <row r="2927" spans="3:5">
      <c r="C2927" s="28"/>
      <c r="D2927" s="128"/>
      <c r="E2927" s="129"/>
    </row>
    <row r="2928" spans="3:5">
      <c r="C2928" s="28"/>
      <c r="D2928" s="128"/>
      <c r="E2928" s="129"/>
    </row>
    <row r="2929" spans="3:5">
      <c r="C2929" s="28"/>
      <c r="D2929" s="128"/>
      <c r="E2929" s="129"/>
    </row>
    <row r="2930" spans="3:5">
      <c r="C2930" s="28"/>
      <c r="D2930" s="128"/>
      <c r="E2930" s="129"/>
    </row>
    <row r="2931" spans="3:5">
      <c r="C2931" s="28"/>
      <c r="D2931" s="128"/>
      <c r="E2931" s="129"/>
    </row>
    <row r="2932" spans="3:5">
      <c r="C2932" s="28"/>
      <c r="D2932" s="128"/>
      <c r="E2932" s="129"/>
    </row>
    <row r="2933" spans="3:5">
      <c r="C2933" s="28"/>
      <c r="D2933" s="128"/>
      <c r="E2933" s="129"/>
    </row>
    <row r="2934" spans="3:5">
      <c r="C2934" s="28"/>
      <c r="D2934" s="128"/>
      <c r="E2934" s="129"/>
    </row>
    <row r="2935" spans="3:5">
      <c r="C2935" s="28"/>
      <c r="D2935" s="128"/>
      <c r="E2935" s="129"/>
    </row>
    <row r="2936" spans="3:5">
      <c r="C2936" s="28"/>
      <c r="D2936" s="128"/>
      <c r="E2936" s="129"/>
    </row>
    <row r="2937" spans="3:5">
      <c r="C2937" s="28"/>
      <c r="D2937" s="128"/>
      <c r="E2937" s="129"/>
    </row>
    <row r="2938" spans="3:5">
      <c r="C2938" s="28"/>
      <c r="D2938" s="128"/>
      <c r="E2938" s="129"/>
    </row>
    <row r="2939" spans="3:5">
      <c r="C2939" s="28"/>
      <c r="D2939" s="128"/>
      <c r="E2939" s="129"/>
    </row>
    <row r="2940" spans="3:5">
      <c r="C2940" s="28"/>
      <c r="D2940" s="128"/>
      <c r="E2940" s="129"/>
    </row>
    <row r="2941" spans="3:5">
      <c r="C2941" s="28"/>
      <c r="D2941" s="128"/>
      <c r="E2941" s="129"/>
    </row>
    <row r="2942" spans="3:5">
      <c r="C2942" s="28"/>
      <c r="D2942" s="128"/>
      <c r="E2942" s="129"/>
    </row>
    <row r="2943" spans="3:5">
      <c r="C2943" s="28"/>
      <c r="D2943" s="128"/>
      <c r="E2943" s="129"/>
    </row>
    <row r="2944" spans="3:5">
      <c r="C2944" s="28"/>
      <c r="D2944" s="128"/>
      <c r="E2944" s="129"/>
    </row>
    <row r="2945" spans="3:5">
      <c r="C2945" s="28"/>
      <c r="D2945" s="128"/>
      <c r="E2945" s="129"/>
    </row>
    <row r="2946" spans="3:5">
      <c r="C2946" s="28"/>
      <c r="D2946" s="128"/>
      <c r="E2946" s="129"/>
    </row>
    <row r="2947" spans="3:5">
      <c r="C2947" s="28"/>
      <c r="D2947" s="128"/>
      <c r="E2947" s="129"/>
    </row>
    <row r="2948" spans="3:5">
      <c r="C2948" s="28"/>
      <c r="D2948" s="128"/>
      <c r="E2948" s="129"/>
    </row>
    <row r="2949" spans="3:5">
      <c r="C2949" s="28"/>
      <c r="D2949" s="128"/>
      <c r="E2949" s="129"/>
    </row>
    <row r="2950" spans="3:5">
      <c r="C2950" s="28"/>
      <c r="D2950" s="128"/>
      <c r="E2950" s="129"/>
    </row>
    <row r="2951" spans="3:5">
      <c r="C2951" s="28"/>
      <c r="D2951" s="128"/>
      <c r="E2951" s="129"/>
    </row>
    <row r="2952" spans="3:5">
      <c r="C2952" s="28"/>
      <c r="D2952" s="128"/>
      <c r="E2952" s="129"/>
    </row>
    <row r="2953" spans="3:5">
      <c r="C2953" s="28"/>
      <c r="D2953" s="128"/>
      <c r="E2953" s="129"/>
    </row>
    <row r="2954" spans="3:5">
      <c r="C2954" s="28"/>
      <c r="D2954" s="128"/>
      <c r="E2954" s="129"/>
    </row>
    <row r="2955" spans="3:5">
      <c r="C2955" s="28"/>
      <c r="D2955" s="128"/>
      <c r="E2955" s="129"/>
    </row>
    <row r="2956" spans="3:5">
      <c r="C2956" s="28"/>
      <c r="D2956" s="128"/>
      <c r="E2956" s="129"/>
    </row>
    <row r="2957" spans="3:5">
      <c r="C2957" s="28"/>
      <c r="D2957" s="128"/>
      <c r="E2957" s="129"/>
    </row>
    <row r="2958" spans="3:5">
      <c r="C2958" s="28"/>
      <c r="D2958" s="128"/>
      <c r="E2958" s="129"/>
    </row>
    <row r="2959" spans="3:5">
      <c r="C2959" s="28"/>
      <c r="D2959" s="128"/>
      <c r="E2959" s="129"/>
    </row>
    <row r="2960" spans="3:5">
      <c r="C2960" s="28"/>
      <c r="D2960" s="128"/>
      <c r="E2960" s="129"/>
    </row>
    <row r="2961" spans="3:5">
      <c r="C2961" s="28"/>
      <c r="D2961" s="128"/>
      <c r="E2961" s="129"/>
    </row>
    <row r="2962" spans="3:5">
      <c r="C2962" s="28"/>
      <c r="D2962" s="128"/>
      <c r="E2962" s="129"/>
    </row>
    <row r="2963" spans="3:5">
      <c r="C2963" s="28"/>
      <c r="D2963" s="128"/>
      <c r="E2963" s="129"/>
    </row>
    <row r="2964" spans="3:5">
      <c r="C2964" s="28"/>
      <c r="D2964" s="128"/>
      <c r="E2964" s="129"/>
    </row>
    <row r="2965" spans="3:5">
      <c r="C2965" s="28"/>
      <c r="D2965" s="128"/>
      <c r="E2965" s="129"/>
    </row>
    <row r="2966" spans="3:5">
      <c r="C2966" s="28"/>
      <c r="D2966" s="128"/>
      <c r="E2966" s="129"/>
    </row>
    <row r="2967" spans="3:5">
      <c r="C2967" s="28"/>
      <c r="D2967" s="128"/>
      <c r="E2967" s="129"/>
    </row>
    <row r="2968" spans="3:5">
      <c r="C2968" s="28"/>
      <c r="D2968" s="128"/>
      <c r="E2968" s="129"/>
    </row>
    <row r="2969" spans="3:5">
      <c r="C2969" s="28"/>
      <c r="D2969" s="128"/>
      <c r="E2969" s="129"/>
    </row>
    <row r="2970" spans="3:5">
      <c r="C2970" s="28"/>
      <c r="D2970" s="128"/>
      <c r="E2970" s="129"/>
    </row>
    <row r="2971" spans="3:5">
      <c r="C2971" s="28"/>
      <c r="D2971" s="128"/>
      <c r="E2971" s="129"/>
    </row>
    <row r="2972" spans="3:5">
      <c r="C2972" s="28"/>
      <c r="D2972" s="128"/>
      <c r="E2972" s="129"/>
    </row>
    <row r="2973" spans="3:5">
      <c r="C2973" s="28"/>
      <c r="D2973" s="128"/>
      <c r="E2973" s="129"/>
    </row>
    <row r="2974" spans="3:5">
      <c r="C2974" s="28"/>
      <c r="D2974" s="128"/>
      <c r="E2974" s="129"/>
    </row>
    <row r="2975" spans="3:5">
      <c r="C2975" s="28"/>
      <c r="D2975" s="128"/>
      <c r="E2975" s="129"/>
    </row>
    <row r="2976" spans="3:5">
      <c r="C2976" s="28"/>
      <c r="D2976" s="128"/>
      <c r="E2976" s="129"/>
    </row>
    <row r="2977" spans="3:5">
      <c r="C2977" s="28"/>
      <c r="D2977" s="128"/>
      <c r="E2977" s="129"/>
    </row>
    <row r="2978" spans="3:5">
      <c r="C2978" s="28"/>
      <c r="D2978" s="128"/>
      <c r="E2978" s="129"/>
    </row>
    <row r="2979" spans="3:5">
      <c r="C2979" s="28"/>
      <c r="D2979" s="128"/>
      <c r="E2979" s="129"/>
    </row>
    <row r="2980" spans="3:5">
      <c r="C2980" s="28"/>
      <c r="D2980" s="128"/>
      <c r="E2980" s="129"/>
    </row>
    <row r="2981" spans="3:5">
      <c r="C2981" s="28"/>
      <c r="D2981" s="128"/>
      <c r="E2981" s="129"/>
    </row>
    <row r="2982" spans="3:5">
      <c r="C2982" s="28"/>
      <c r="D2982" s="128"/>
      <c r="E2982" s="129"/>
    </row>
    <row r="2983" spans="3:5">
      <c r="C2983" s="28"/>
      <c r="D2983" s="128"/>
      <c r="E2983" s="129"/>
    </row>
    <row r="2984" spans="3:5">
      <c r="C2984" s="28"/>
      <c r="D2984" s="128"/>
      <c r="E2984" s="129"/>
    </row>
    <row r="2985" spans="3:5">
      <c r="C2985" s="28"/>
      <c r="D2985" s="128"/>
      <c r="E2985" s="129"/>
    </row>
    <row r="2986" spans="3:5">
      <c r="C2986" s="28"/>
      <c r="D2986" s="128"/>
      <c r="E2986" s="129"/>
    </row>
    <row r="2987" spans="3:5">
      <c r="C2987" s="28"/>
      <c r="D2987" s="128"/>
      <c r="E2987" s="129"/>
    </row>
    <row r="2988" spans="3:5">
      <c r="C2988" s="28"/>
      <c r="D2988" s="128"/>
      <c r="E2988" s="129"/>
    </row>
    <row r="2989" spans="3:5">
      <c r="C2989" s="28"/>
      <c r="D2989" s="128"/>
      <c r="E2989" s="129"/>
    </row>
    <row r="2990" spans="3:5">
      <c r="C2990" s="28"/>
      <c r="D2990" s="128"/>
      <c r="E2990" s="129"/>
    </row>
    <row r="2991" spans="3:5">
      <c r="C2991" s="28"/>
      <c r="D2991" s="128"/>
      <c r="E2991" s="129"/>
    </row>
    <row r="2992" spans="3:5">
      <c r="C2992" s="28"/>
      <c r="D2992" s="128"/>
      <c r="E2992" s="129"/>
    </row>
    <row r="2993" spans="3:5">
      <c r="C2993" s="28"/>
      <c r="D2993" s="128"/>
      <c r="E2993" s="129"/>
    </row>
    <row r="2994" spans="3:5">
      <c r="C2994" s="28"/>
      <c r="D2994" s="128"/>
      <c r="E2994" s="129"/>
    </row>
    <row r="2995" spans="3:5">
      <c r="C2995" s="28"/>
      <c r="D2995" s="128"/>
      <c r="E2995" s="129"/>
    </row>
    <row r="2996" spans="3:5">
      <c r="C2996" s="28"/>
      <c r="D2996" s="128"/>
      <c r="E2996" s="129"/>
    </row>
    <row r="2997" spans="3:5">
      <c r="C2997" s="28"/>
      <c r="D2997" s="128"/>
      <c r="E2997" s="129"/>
    </row>
    <row r="2998" spans="3:5">
      <c r="C2998" s="28"/>
      <c r="D2998" s="128"/>
      <c r="E2998" s="129"/>
    </row>
    <row r="2999" spans="3:5">
      <c r="C2999" s="28"/>
      <c r="D2999" s="128"/>
      <c r="E2999" s="129"/>
    </row>
    <row r="3000" spans="3:5">
      <c r="C3000" s="28"/>
      <c r="D3000" s="128"/>
      <c r="E3000" s="129"/>
    </row>
    <row r="3001" spans="3:5">
      <c r="C3001" s="28"/>
      <c r="D3001" s="128"/>
      <c r="E3001" s="129"/>
    </row>
    <row r="3002" spans="3:5">
      <c r="C3002" s="28"/>
      <c r="D3002" s="128"/>
      <c r="E3002" s="129"/>
    </row>
    <row r="3003" spans="3:5">
      <c r="C3003" s="28"/>
      <c r="D3003" s="128"/>
      <c r="E3003" s="129"/>
    </row>
    <row r="3004" spans="3:5">
      <c r="C3004" s="28"/>
      <c r="D3004" s="128"/>
      <c r="E3004" s="129"/>
    </row>
    <row r="3005" spans="3:5">
      <c r="C3005" s="28"/>
      <c r="D3005" s="128"/>
      <c r="E3005" s="129"/>
    </row>
    <row r="3006" spans="3:5">
      <c r="C3006" s="28"/>
      <c r="D3006" s="128"/>
      <c r="E3006" s="129"/>
    </row>
    <row r="3007" spans="3:5">
      <c r="C3007" s="28"/>
      <c r="D3007" s="128"/>
      <c r="E3007" s="129"/>
    </row>
    <row r="3008" spans="3:5">
      <c r="C3008" s="28"/>
      <c r="D3008" s="128"/>
      <c r="E3008" s="129"/>
    </row>
    <row r="3009" spans="3:5">
      <c r="C3009" s="28"/>
      <c r="D3009" s="128"/>
      <c r="E3009" s="129"/>
    </row>
    <row r="3010" spans="3:5">
      <c r="C3010" s="28"/>
      <c r="D3010" s="128"/>
      <c r="E3010" s="129"/>
    </row>
    <row r="3011" spans="3:5">
      <c r="C3011" s="28"/>
      <c r="D3011" s="128"/>
      <c r="E3011" s="129"/>
    </row>
    <row r="3012" spans="3:5">
      <c r="C3012" s="28"/>
      <c r="D3012" s="128"/>
      <c r="E3012" s="129"/>
    </row>
    <row r="3013" spans="3:5">
      <c r="C3013" s="28"/>
      <c r="D3013" s="128"/>
      <c r="E3013" s="129"/>
    </row>
    <row r="3014" spans="3:5">
      <c r="C3014" s="28"/>
      <c r="D3014" s="128"/>
      <c r="E3014" s="129"/>
    </row>
    <row r="3015" spans="3:5">
      <c r="C3015" s="28"/>
      <c r="D3015" s="128"/>
      <c r="E3015" s="129"/>
    </row>
    <row r="3016" spans="3:5">
      <c r="C3016" s="28"/>
      <c r="D3016" s="128"/>
      <c r="E3016" s="129"/>
    </row>
    <row r="3017" spans="3:5">
      <c r="C3017" s="28"/>
      <c r="D3017" s="128"/>
      <c r="E3017" s="129"/>
    </row>
    <row r="3018" spans="3:5">
      <c r="C3018" s="28"/>
      <c r="D3018" s="128"/>
      <c r="E3018" s="129"/>
    </row>
    <row r="3019" spans="3:5">
      <c r="C3019" s="28"/>
      <c r="D3019" s="128"/>
      <c r="E3019" s="129"/>
    </row>
    <row r="3020" spans="3:5">
      <c r="C3020" s="28"/>
      <c r="D3020" s="128"/>
      <c r="E3020" s="129"/>
    </row>
    <row r="3021" spans="3:5">
      <c r="C3021" s="28"/>
      <c r="D3021" s="128"/>
      <c r="E3021" s="129"/>
    </row>
    <row r="3022" spans="3:5">
      <c r="C3022" s="28"/>
      <c r="D3022" s="128"/>
      <c r="E3022" s="129"/>
    </row>
    <row r="3023" spans="3:5">
      <c r="C3023" s="28"/>
      <c r="D3023" s="128"/>
      <c r="E3023" s="129"/>
    </row>
    <row r="3024" spans="3:5">
      <c r="C3024" s="28"/>
      <c r="D3024" s="128"/>
      <c r="E3024" s="129"/>
    </row>
    <row r="3025" spans="3:5">
      <c r="C3025" s="28"/>
      <c r="D3025" s="128"/>
      <c r="E3025" s="129"/>
    </row>
    <row r="3026" spans="3:5">
      <c r="C3026" s="28"/>
      <c r="D3026" s="128"/>
      <c r="E3026" s="129"/>
    </row>
    <row r="3027" spans="3:5">
      <c r="C3027" s="28"/>
      <c r="D3027" s="128"/>
      <c r="E3027" s="129"/>
    </row>
    <row r="3028" spans="3:5">
      <c r="C3028" s="28"/>
      <c r="D3028" s="128"/>
      <c r="E3028" s="129"/>
    </row>
    <row r="3029" spans="3:5">
      <c r="C3029" s="28"/>
      <c r="D3029" s="128"/>
      <c r="E3029" s="129"/>
    </row>
    <row r="3030" spans="3:5">
      <c r="C3030" s="28"/>
      <c r="D3030" s="128"/>
      <c r="E3030" s="129"/>
    </row>
    <row r="3031" spans="3:5">
      <c r="C3031" s="28"/>
      <c r="D3031" s="128"/>
      <c r="E3031" s="129"/>
    </row>
    <row r="3032" spans="3:5">
      <c r="C3032" s="28"/>
      <c r="D3032" s="128"/>
      <c r="E3032" s="129"/>
    </row>
    <row r="3033" spans="3:5">
      <c r="C3033" s="28"/>
      <c r="D3033" s="128"/>
      <c r="E3033" s="129"/>
    </row>
    <row r="3034" spans="3:5">
      <c r="C3034" s="28"/>
      <c r="D3034" s="128"/>
      <c r="E3034" s="129"/>
    </row>
    <row r="3035" spans="3:5">
      <c r="C3035" s="28"/>
      <c r="D3035" s="128"/>
      <c r="E3035" s="129"/>
    </row>
    <row r="3036" spans="3:5">
      <c r="C3036" s="28"/>
      <c r="D3036" s="128"/>
      <c r="E3036" s="129"/>
    </row>
    <row r="3037" spans="3:5">
      <c r="C3037" s="28"/>
      <c r="D3037" s="128"/>
      <c r="E3037" s="129"/>
    </row>
    <row r="3038" spans="3:5">
      <c r="C3038" s="28"/>
      <c r="D3038" s="128"/>
      <c r="E3038" s="129"/>
    </row>
    <row r="3039" spans="3:5">
      <c r="C3039" s="28"/>
      <c r="D3039" s="128"/>
      <c r="E3039" s="129"/>
    </row>
    <row r="3040" spans="3:5">
      <c r="C3040" s="28"/>
      <c r="D3040" s="128"/>
      <c r="E3040" s="129"/>
    </row>
    <row r="3041" spans="3:5">
      <c r="C3041" s="28"/>
      <c r="D3041" s="128"/>
      <c r="E3041" s="129"/>
    </row>
    <row r="3042" spans="3:5">
      <c r="C3042" s="28"/>
      <c r="D3042" s="128"/>
      <c r="E3042" s="129"/>
    </row>
    <row r="3043" spans="3:5">
      <c r="C3043" s="28"/>
      <c r="D3043" s="128"/>
      <c r="E3043" s="129"/>
    </row>
    <row r="3044" spans="3:5">
      <c r="C3044" s="28"/>
      <c r="D3044" s="128"/>
      <c r="E3044" s="129"/>
    </row>
    <row r="3045" spans="3:5">
      <c r="C3045" s="28"/>
      <c r="D3045" s="128"/>
      <c r="E3045" s="129"/>
    </row>
    <row r="3046" spans="3:5">
      <c r="C3046" s="28"/>
      <c r="D3046" s="128"/>
      <c r="E3046" s="129"/>
    </row>
    <row r="3047" spans="3:5">
      <c r="C3047" s="28"/>
      <c r="D3047" s="128"/>
      <c r="E3047" s="129"/>
    </row>
    <row r="3048" spans="3:5">
      <c r="C3048" s="28"/>
      <c r="D3048" s="128"/>
      <c r="E3048" s="129"/>
    </row>
    <row r="3049" spans="3:5">
      <c r="C3049" s="28"/>
      <c r="D3049" s="128"/>
      <c r="E3049" s="129"/>
    </row>
    <row r="3050" spans="3:5">
      <c r="C3050" s="28"/>
      <c r="D3050" s="128"/>
      <c r="E3050" s="129"/>
    </row>
    <row r="3051" spans="3:5">
      <c r="C3051" s="28"/>
      <c r="D3051" s="128"/>
      <c r="E3051" s="129"/>
    </row>
    <row r="3052" spans="3:5">
      <c r="C3052" s="28"/>
      <c r="D3052" s="128"/>
      <c r="E3052" s="129"/>
    </row>
    <row r="3053" spans="3:5">
      <c r="C3053" s="28"/>
      <c r="D3053" s="128"/>
      <c r="E3053" s="129"/>
    </row>
    <row r="3054" spans="3:5">
      <c r="C3054" s="28"/>
      <c r="D3054" s="128"/>
      <c r="E3054" s="129"/>
    </row>
    <row r="3055" spans="3:5">
      <c r="C3055" s="28"/>
      <c r="D3055" s="128"/>
      <c r="E3055" s="129"/>
    </row>
    <row r="3056" spans="3:5">
      <c r="C3056" s="28"/>
      <c r="D3056" s="128"/>
      <c r="E3056" s="129"/>
    </row>
    <row r="3057" spans="3:5">
      <c r="C3057" s="28"/>
      <c r="D3057" s="128"/>
      <c r="E3057" s="129"/>
    </row>
    <row r="3058" spans="3:5">
      <c r="C3058" s="28"/>
      <c r="D3058" s="128"/>
      <c r="E3058" s="129"/>
    </row>
    <row r="3059" spans="3:5">
      <c r="C3059" s="28"/>
      <c r="D3059" s="128"/>
      <c r="E3059" s="129"/>
    </row>
    <row r="3060" spans="3:5">
      <c r="C3060" s="28"/>
      <c r="D3060" s="128"/>
      <c r="E3060" s="129"/>
    </row>
    <row r="3061" spans="3:5">
      <c r="C3061" s="28"/>
      <c r="D3061" s="128"/>
      <c r="E3061" s="129"/>
    </row>
    <row r="3062" spans="3:5">
      <c r="C3062" s="28"/>
      <c r="D3062" s="128"/>
      <c r="E3062" s="129"/>
    </row>
    <row r="3063" spans="3:5">
      <c r="C3063" s="28"/>
      <c r="D3063" s="128"/>
      <c r="E3063" s="129"/>
    </row>
    <row r="3064" spans="3:5">
      <c r="C3064" s="28"/>
      <c r="D3064" s="128"/>
      <c r="E3064" s="129"/>
    </row>
    <row r="3065" spans="3:5">
      <c r="C3065" s="28"/>
      <c r="D3065" s="128"/>
      <c r="E3065" s="129"/>
    </row>
    <row r="3066" spans="3:5">
      <c r="C3066" s="28"/>
      <c r="D3066" s="128"/>
      <c r="E3066" s="129"/>
    </row>
    <row r="3067" spans="3:5">
      <c r="C3067" s="28"/>
      <c r="D3067" s="128"/>
      <c r="E3067" s="129"/>
    </row>
    <row r="3068" spans="3:5">
      <c r="C3068" s="28"/>
      <c r="D3068" s="128"/>
      <c r="E3068" s="129"/>
    </row>
    <row r="3069" spans="3:5">
      <c r="C3069" s="28"/>
      <c r="D3069" s="128"/>
      <c r="E3069" s="129"/>
    </row>
    <row r="3070" spans="3:5">
      <c r="C3070" s="28"/>
      <c r="D3070" s="128"/>
      <c r="E3070" s="129"/>
    </row>
    <row r="3071" spans="3:5">
      <c r="C3071" s="28"/>
      <c r="D3071" s="128"/>
      <c r="E3071" s="129"/>
    </row>
    <row r="3072" spans="3:5">
      <c r="C3072" s="28"/>
      <c r="D3072" s="128"/>
      <c r="E3072" s="129"/>
    </row>
    <row r="3073" spans="3:5">
      <c r="C3073" s="28"/>
      <c r="D3073" s="128"/>
      <c r="E3073" s="129"/>
    </row>
    <row r="3074" spans="3:5">
      <c r="C3074" s="28"/>
      <c r="D3074" s="128"/>
      <c r="E3074" s="129"/>
    </row>
    <row r="3075" spans="3:5">
      <c r="C3075" s="28"/>
      <c r="D3075" s="128"/>
      <c r="E3075" s="129"/>
    </row>
    <row r="3076" spans="3:5">
      <c r="C3076" s="28"/>
      <c r="D3076" s="128"/>
      <c r="E3076" s="129"/>
    </row>
    <row r="3077" spans="3:5">
      <c r="C3077" s="28"/>
      <c r="D3077" s="128"/>
      <c r="E3077" s="129"/>
    </row>
    <row r="3078" spans="3:5">
      <c r="C3078" s="28"/>
      <c r="D3078" s="128"/>
      <c r="E3078" s="129"/>
    </row>
    <row r="3079" spans="3:5">
      <c r="C3079" s="28"/>
      <c r="D3079" s="128"/>
      <c r="E3079" s="129"/>
    </row>
    <row r="3080" spans="3:5">
      <c r="C3080" s="28"/>
      <c r="D3080" s="128"/>
      <c r="E3080" s="129"/>
    </row>
    <row r="3081" spans="3:5">
      <c r="C3081" s="28"/>
      <c r="D3081" s="128"/>
      <c r="E3081" s="129"/>
    </row>
    <row r="3082" spans="3:5">
      <c r="C3082" s="28"/>
      <c r="D3082" s="128"/>
      <c r="E3082" s="129"/>
    </row>
    <row r="3083" spans="3:5">
      <c r="C3083" s="28"/>
      <c r="D3083" s="128"/>
      <c r="E3083" s="129"/>
    </row>
    <row r="3084" spans="3:5">
      <c r="C3084" s="28"/>
      <c r="D3084" s="128"/>
      <c r="E3084" s="129"/>
    </row>
    <row r="3085" spans="3:5">
      <c r="C3085" s="28"/>
      <c r="D3085" s="128"/>
      <c r="E3085" s="129"/>
    </row>
    <row r="3086" spans="3:5">
      <c r="C3086" s="28"/>
      <c r="D3086" s="128"/>
      <c r="E3086" s="129"/>
    </row>
    <row r="3087" spans="3:5">
      <c r="C3087" s="28"/>
      <c r="D3087" s="128"/>
      <c r="E3087" s="129"/>
    </row>
    <row r="3088" spans="3:5">
      <c r="C3088" s="28"/>
      <c r="D3088" s="128"/>
      <c r="E3088" s="129"/>
    </row>
    <row r="3089" spans="3:5">
      <c r="C3089" s="28"/>
      <c r="D3089" s="128"/>
      <c r="E3089" s="129"/>
    </row>
    <row r="3090" spans="3:5">
      <c r="C3090" s="28"/>
      <c r="D3090" s="128"/>
      <c r="E3090" s="129"/>
    </row>
    <row r="3091" spans="3:5">
      <c r="C3091" s="28"/>
      <c r="D3091" s="128"/>
      <c r="E3091" s="129"/>
    </row>
    <row r="3092" spans="3:5">
      <c r="C3092" s="28"/>
      <c r="D3092" s="128"/>
      <c r="E3092" s="129"/>
    </row>
    <row r="3093" spans="3:5">
      <c r="C3093" s="28"/>
      <c r="D3093" s="128"/>
      <c r="E3093" s="129"/>
    </row>
    <row r="3094" spans="3:5">
      <c r="C3094" s="28"/>
      <c r="D3094" s="128"/>
      <c r="E3094" s="129"/>
    </row>
    <row r="3095" spans="3:5">
      <c r="C3095" s="28"/>
      <c r="D3095" s="128"/>
      <c r="E3095" s="129"/>
    </row>
    <row r="3096" spans="3:5">
      <c r="C3096" s="28"/>
      <c r="D3096" s="128"/>
      <c r="E3096" s="129"/>
    </row>
    <row r="3097" spans="3:5">
      <c r="C3097" s="28"/>
      <c r="D3097" s="128"/>
      <c r="E3097" s="129"/>
    </row>
    <row r="3098" spans="3:5">
      <c r="C3098" s="28"/>
      <c r="D3098" s="128"/>
      <c r="E3098" s="129"/>
    </row>
    <row r="3099" spans="3:5">
      <c r="C3099" s="28"/>
      <c r="D3099" s="128"/>
      <c r="E3099" s="129"/>
    </row>
    <row r="3100" spans="3:5">
      <c r="C3100" s="28"/>
      <c r="D3100" s="128"/>
      <c r="E3100" s="129"/>
    </row>
    <row r="3101" spans="3:5">
      <c r="C3101" s="28"/>
      <c r="D3101" s="128"/>
      <c r="E3101" s="129"/>
    </row>
    <row r="3102" spans="3:5">
      <c r="C3102" s="28"/>
      <c r="D3102" s="128"/>
      <c r="E3102" s="129"/>
    </row>
    <row r="3103" spans="3:5">
      <c r="C3103" s="28"/>
      <c r="D3103" s="128"/>
      <c r="E3103" s="129"/>
    </row>
    <row r="3104" spans="3:5">
      <c r="C3104" s="28"/>
      <c r="D3104" s="128"/>
      <c r="E3104" s="129"/>
    </row>
    <row r="3105" spans="3:5">
      <c r="C3105" s="28"/>
      <c r="D3105" s="128"/>
      <c r="E3105" s="129"/>
    </row>
    <row r="3106" spans="3:5">
      <c r="C3106" s="28"/>
      <c r="D3106" s="128"/>
      <c r="E3106" s="129"/>
    </row>
    <row r="3107" spans="3:5">
      <c r="C3107" s="28"/>
      <c r="D3107" s="128"/>
      <c r="E3107" s="129"/>
    </row>
    <row r="3108" spans="3:5">
      <c r="C3108" s="28"/>
      <c r="D3108" s="128"/>
      <c r="E3108" s="129"/>
    </row>
    <row r="3109" spans="3:5">
      <c r="C3109" s="28"/>
      <c r="D3109" s="128"/>
      <c r="E3109" s="129"/>
    </row>
    <row r="3110" spans="3:5">
      <c r="C3110" s="28"/>
      <c r="D3110" s="128"/>
      <c r="E3110" s="129"/>
    </row>
    <row r="3111" spans="3:5">
      <c r="C3111" s="28"/>
      <c r="D3111" s="128"/>
      <c r="E3111" s="129"/>
    </row>
    <row r="3112" spans="3:5">
      <c r="C3112" s="28"/>
      <c r="D3112" s="128"/>
      <c r="E3112" s="129"/>
    </row>
    <row r="3113" spans="3:5">
      <c r="C3113" s="28"/>
      <c r="D3113" s="128"/>
      <c r="E3113" s="129"/>
    </row>
    <row r="3114" spans="3:5">
      <c r="C3114" s="28"/>
      <c r="D3114" s="128"/>
      <c r="E3114" s="129"/>
    </row>
    <row r="3115" spans="3:5">
      <c r="C3115" s="28"/>
      <c r="D3115" s="128"/>
      <c r="E3115" s="129"/>
    </row>
    <row r="3116" spans="3:5">
      <c r="C3116" s="28"/>
      <c r="D3116" s="128"/>
      <c r="E3116" s="129"/>
    </row>
    <row r="3117" spans="3:5">
      <c r="C3117" s="28"/>
      <c r="D3117" s="128"/>
      <c r="E3117" s="129"/>
    </row>
    <row r="3118" spans="3:5">
      <c r="C3118" s="28"/>
      <c r="D3118" s="128"/>
      <c r="E3118" s="129"/>
    </row>
    <row r="3119" spans="3:5">
      <c r="C3119" s="28"/>
      <c r="D3119" s="128"/>
      <c r="E3119" s="129"/>
    </row>
    <row r="3120" spans="3:5">
      <c r="C3120" s="28"/>
      <c r="D3120" s="128"/>
      <c r="E3120" s="129"/>
    </row>
    <row r="3121" spans="3:5">
      <c r="C3121" s="28"/>
      <c r="D3121" s="128"/>
      <c r="E3121" s="129"/>
    </row>
    <row r="3122" spans="3:5">
      <c r="C3122" s="28"/>
      <c r="D3122" s="128"/>
      <c r="E3122" s="129"/>
    </row>
    <row r="3123" spans="3:5">
      <c r="C3123" s="28"/>
      <c r="D3123" s="128"/>
      <c r="E3123" s="129"/>
    </row>
    <row r="3124" spans="3:5">
      <c r="C3124" s="28"/>
      <c r="D3124" s="128"/>
      <c r="E3124" s="129"/>
    </row>
    <row r="3125" spans="3:5">
      <c r="C3125" s="28"/>
      <c r="D3125" s="128"/>
      <c r="E3125" s="129"/>
    </row>
    <row r="3126" spans="3:5">
      <c r="C3126" s="28"/>
      <c r="D3126" s="128"/>
      <c r="E3126" s="129"/>
    </row>
    <row r="3127" spans="3:5">
      <c r="C3127" s="28"/>
      <c r="D3127" s="128"/>
      <c r="E3127" s="129"/>
    </row>
    <row r="3128" spans="3:5">
      <c r="C3128" s="28"/>
      <c r="D3128" s="128"/>
      <c r="E3128" s="129"/>
    </row>
    <row r="3129" spans="3:5">
      <c r="C3129" s="28"/>
      <c r="D3129" s="128"/>
      <c r="E3129" s="129"/>
    </row>
    <row r="3130" spans="3:5">
      <c r="C3130" s="28"/>
      <c r="D3130" s="128"/>
      <c r="E3130" s="129"/>
    </row>
    <row r="3131" spans="3:5">
      <c r="C3131" s="28"/>
      <c r="D3131" s="128"/>
      <c r="E3131" s="129"/>
    </row>
    <row r="3132" spans="3:5">
      <c r="C3132" s="28"/>
      <c r="D3132" s="128"/>
      <c r="E3132" s="129"/>
    </row>
    <row r="3133" spans="3:5">
      <c r="C3133" s="28"/>
      <c r="D3133" s="128"/>
      <c r="E3133" s="129"/>
    </row>
    <row r="3134" spans="3:5">
      <c r="C3134" s="28"/>
      <c r="D3134" s="128"/>
      <c r="E3134" s="129"/>
    </row>
    <row r="3135" spans="3:5">
      <c r="C3135" s="28"/>
      <c r="D3135" s="128"/>
      <c r="E3135" s="129"/>
    </row>
    <row r="3136" spans="3:5">
      <c r="C3136" s="28"/>
      <c r="D3136" s="128"/>
      <c r="E3136" s="129"/>
    </row>
    <row r="3137" spans="3:5">
      <c r="C3137" s="28"/>
      <c r="D3137" s="128"/>
      <c r="E3137" s="129"/>
    </row>
    <row r="3138" spans="3:5">
      <c r="C3138" s="28"/>
      <c r="D3138" s="128"/>
      <c r="E3138" s="129"/>
    </row>
    <row r="3139" spans="3:5">
      <c r="C3139" s="28"/>
      <c r="D3139" s="128"/>
      <c r="E3139" s="129"/>
    </row>
    <row r="3140" spans="3:5">
      <c r="C3140" s="28"/>
      <c r="D3140" s="128"/>
      <c r="E3140" s="129"/>
    </row>
    <row r="3141" spans="3:5">
      <c r="C3141" s="28"/>
      <c r="D3141" s="128"/>
      <c r="E3141" s="129"/>
    </row>
    <row r="3142" spans="3:5">
      <c r="C3142" s="28"/>
      <c r="D3142" s="128"/>
      <c r="E3142" s="129"/>
    </row>
    <row r="3143" spans="3:5">
      <c r="C3143" s="28"/>
      <c r="D3143" s="128"/>
      <c r="E3143" s="129"/>
    </row>
    <row r="3144" spans="3:5">
      <c r="C3144" s="28"/>
      <c r="D3144" s="128"/>
      <c r="E3144" s="129"/>
    </row>
    <row r="3145" spans="3:5">
      <c r="C3145" s="28"/>
      <c r="D3145" s="128"/>
      <c r="E3145" s="129"/>
    </row>
    <row r="3146" spans="3:5">
      <c r="C3146" s="28"/>
      <c r="D3146" s="128"/>
      <c r="E3146" s="129"/>
    </row>
    <row r="3147" spans="3:5">
      <c r="C3147" s="28"/>
      <c r="D3147" s="128"/>
      <c r="E3147" s="129"/>
    </row>
    <row r="3148" spans="3:5">
      <c r="C3148" s="28"/>
      <c r="D3148" s="128"/>
      <c r="E3148" s="129"/>
    </row>
    <row r="3149" spans="3:5">
      <c r="C3149" s="28"/>
      <c r="D3149" s="128"/>
      <c r="E3149" s="129"/>
    </row>
    <row r="3150" spans="3:5">
      <c r="C3150" s="28"/>
      <c r="D3150" s="128"/>
      <c r="E3150" s="129"/>
    </row>
    <row r="3151" spans="3:5">
      <c r="C3151" s="28"/>
      <c r="D3151" s="128"/>
      <c r="E3151" s="129"/>
    </row>
    <row r="3152" spans="3:5">
      <c r="C3152" s="28"/>
      <c r="D3152" s="128"/>
      <c r="E3152" s="129"/>
    </row>
    <row r="3153" spans="3:5">
      <c r="C3153" s="28"/>
      <c r="D3153" s="128"/>
      <c r="E3153" s="129"/>
    </row>
    <row r="3154" spans="3:5">
      <c r="C3154" s="28"/>
      <c r="D3154" s="128"/>
      <c r="E3154" s="129"/>
    </row>
    <row r="3155" spans="3:5">
      <c r="C3155" s="28"/>
      <c r="D3155" s="128"/>
      <c r="E3155" s="129"/>
    </row>
    <row r="3156" spans="3:5">
      <c r="C3156" s="28"/>
      <c r="D3156" s="128"/>
      <c r="E3156" s="129"/>
    </row>
    <row r="3157" spans="3:5">
      <c r="C3157" s="28"/>
      <c r="D3157" s="128"/>
      <c r="E3157" s="129"/>
    </row>
    <row r="3158" spans="3:5">
      <c r="C3158" s="28"/>
      <c r="D3158" s="128"/>
      <c r="E3158" s="129"/>
    </row>
    <row r="3159" spans="3:5">
      <c r="C3159" s="28"/>
      <c r="D3159" s="128"/>
      <c r="E3159" s="129"/>
    </row>
    <row r="3160" spans="3:5">
      <c r="C3160" s="28"/>
      <c r="D3160" s="128"/>
      <c r="E3160" s="129"/>
    </row>
    <row r="3161" spans="3:5">
      <c r="C3161" s="28"/>
      <c r="D3161" s="128"/>
      <c r="E3161" s="129"/>
    </row>
    <row r="3162" spans="3:5">
      <c r="C3162" s="28"/>
      <c r="D3162" s="128"/>
      <c r="E3162" s="129"/>
    </row>
    <row r="3163" spans="3:5">
      <c r="C3163" s="28"/>
      <c r="D3163" s="128"/>
      <c r="E3163" s="129"/>
    </row>
    <row r="3164" spans="3:5">
      <c r="C3164" s="28"/>
      <c r="D3164" s="128"/>
      <c r="E3164" s="129"/>
    </row>
    <row r="3165" spans="3:5">
      <c r="C3165" s="28"/>
      <c r="D3165" s="128"/>
      <c r="E3165" s="129"/>
    </row>
    <row r="3166" spans="3:5">
      <c r="C3166" s="28"/>
      <c r="D3166" s="128"/>
      <c r="E3166" s="129"/>
    </row>
    <row r="3167" spans="3:5">
      <c r="C3167" s="28"/>
      <c r="D3167" s="128"/>
      <c r="E3167" s="129"/>
    </row>
    <row r="3168" spans="3:5">
      <c r="C3168" s="28"/>
      <c r="D3168" s="128"/>
      <c r="E3168" s="129"/>
    </row>
    <row r="3169" spans="3:5">
      <c r="C3169" s="28"/>
      <c r="D3169" s="128"/>
      <c r="E3169" s="129"/>
    </row>
    <row r="3170" spans="3:5">
      <c r="C3170" s="28"/>
      <c r="D3170" s="128"/>
      <c r="E3170" s="129"/>
    </row>
    <row r="3171" spans="3:5">
      <c r="C3171" s="28"/>
      <c r="D3171" s="128"/>
      <c r="E3171" s="129"/>
    </row>
    <row r="3172" spans="3:5">
      <c r="C3172" s="28"/>
      <c r="D3172" s="128"/>
      <c r="E3172" s="129"/>
    </row>
    <row r="3173" spans="3:5">
      <c r="C3173" s="28"/>
      <c r="D3173" s="128"/>
      <c r="E3173" s="129"/>
    </row>
    <row r="3174" spans="3:5">
      <c r="C3174" s="28"/>
      <c r="D3174" s="128"/>
      <c r="E3174" s="129"/>
    </row>
    <row r="3175" spans="3:5">
      <c r="C3175" s="28"/>
      <c r="D3175" s="128"/>
      <c r="E3175" s="129"/>
    </row>
    <row r="3176" spans="3:5">
      <c r="C3176" s="28"/>
      <c r="D3176" s="128"/>
      <c r="E3176" s="129"/>
    </row>
    <row r="3177" spans="3:5">
      <c r="C3177" s="28"/>
      <c r="D3177" s="128"/>
      <c r="E3177" s="129"/>
    </row>
    <row r="3178" spans="3:5">
      <c r="C3178" s="28"/>
      <c r="D3178" s="128"/>
      <c r="E3178" s="129"/>
    </row>
    <row r="3179" spans="3:5">
      <c r="C3179" s="28"/>
      <c r="D3179" s="128"/>
      <c r="E3179" s="129"/>
    </row>
    <row r="3180" spans="3:5">
      <c r="C3180" s="28"/>
      <c r="D3180" s="128"/>
      <c r="E3180" s="129"/>
    </row>
    <row r="3181" spans="3:5">
      <c r="C3181" s="28"/>
      <c r="D3181" s="128"/>
      <c r="E3181" s="129"/>
    </row>
    <row r="3182" spans="3:5">
      <c r="C3182" s="28"/>
      <c r="D3182" s="128"/>
      <c r="E3182" s="129"/>
    </row>
    <row r="3183" spans="3:5">
      <c r="C3183" s="28"/>
      <c r="D3183" s="128"/>
      <c r="E3183" s="129"/>
    </row>
    <row r="3184" spans="3:5">
      <c r="C3184" s="28"/>
      <c r="D3184" s="128"/>
      <c r="E3184" s="129"/>
    </row>
    <row r="3185" spans="3:5">
      <c r="C3185" s="28"/>
      <c r="D3185" s="128"/>
      <c r="E3185" s="129"/>
    </row>
    <row r="3186" spans="3:5">
      <c r="C3186" s="28"/>
      <c r="D3186" s="128"/>
      <c r="E3186" s="129"/>
    </row>
    <row r="3187" spans="3:5">
      <c r="C3187" s="28"/>
      <c r="D3187" s="128"/>
      <c r="E3187" s="129"/>
    </row>
    <row r="3188" spans="3:5">
      <c r="C3188" s="28"/>
      <c r="D3188" s="128"/>
      <c r="E3188" s="129"/>
    </row>
    <row r="3189" spans="3:5">
      <c r="C3189" s="28"/>
      <c r="D3189" s="128"/>
      <c r="E3189" s="129"/>
    </row>
    <row r="3190" spans="3:5">
      <c r="C3190" s="28"/>
      <c r="D3190" s="128"/>
      <c r="E3190" s="129"/>
    </row>
    <row r="3191" spans="3:5">
      <c r="C3191" s="28"/>
      <c r="D3191" s="128"/>
      <c r="E3191" s="129"/>
    </row>
    <row r="3192" spans="3:5">
      <c r="C3192" s="28"/>
      <c r="D3192" s="128"/>
      <c r="E3192" s="129"/>
    </row>
    <row r="3193" spans="3:5">
      <c r="C3193" s="28"/>
      <c r="D3193" s="128"/>
      <c r="E3193" s="129"/>
    </row>
    <row r="3194" spans="3:5">
      <c r="C3194" s="28"/>
      <c r="D3194" s="128"/>
      <c r="E3194" s="129"/>
    </row>
    <row r="3195" spans="3:5">
      <c r="C3195" s="28"/>
      <c r="D3195" s="128"/>
      <c r="E3195" s="129"/>
    </row>
    <row r="3196" spans="3:5">
      <c r="C3196" s="28"/>
      <c r="D3196" s="128"/>
      <c r="E3196" s="129"/>
    </row>
    <row r="3197" spans="3:5">
      <c r="C3197" s="28"/>
      <c r="D3197" s="128"/>
      <c r="E3197" s="129"/>
    </row>
    <row r="3198" spans="3:5">
      <c r="C3198" s="28"/>
      <c r="D3198" s="128"/>
      <c r="E3198" s="129"/>
    </row>
    <row r="3199" spans="3:5">
      <c r="C3199" s="28"/>
      <c r="D3199" s="128"/>
      <c r="E3199" s="129"/>
    </row>
    <row r="3200" spans="3:5">
      <c r="C3200" s="28"/>
      <c r="D3200" s="128"/>
      <c r="E3200" s="129"/>
    </row>
    <row r="3201" spans="3:5">
      <c r="C3201" s="28"/>
      <c r="D3201" s="128"/>
      <c r="E3201" s="129"/>
    </row>
    <row r="3202" spans="3:5">
      <c r="C3202" s="28"/>
      <c r="D3202" s="128"/>
      <c r="E3202" s="129"/>
    </row>
    <row r="3203" spans="3:5">
      <c r="C3203" s="28"/>
      <c r="D3203" s="128"/>
      <c r="E3203" s="129"/>
    </row>
    <row r="3204" spans="3:5">
      <c r="C3204" s="28"/>
      <c r="D3204" s="128"/>
      <c r="E3204" s="129"/>
    </row>
    <row r="3205" spans="3:5">
      <c r="C3205" s="28"/>
      <c r="D3205" s="128"/>
      <c r="E3205" s="129"/>
    </row>
    <row r="3206" spans="3:5">
      <c r="C3206" s="28"/>
      <c r="D3206" s="128"/>
      <c r="E3206" s="129"/>
    </row>
    <row r="3207" spans="3:5">
      <c r="C3207" s="28"/>
      <c r="D3207" s="128"/>
      <c r="E3207" s="129"/>
    </row>
    <row r="3208" spans="3:5">
      <c r="C3208" s="28"/>
      <c r="D3208" s="128"/>
      <c r="E3208" s="129"/>
    </row>
    <row r="3209" spans="3:5">
      <c r="C3209" s="28"/>
      <c r="D3209" s="128"/>
      <c r="E3209" s="129"/>
    </row>
    <row r="3210" spans="3:5">
      <c r="C3210" s="28"/>
      <c r="D3210" s="128"/>
      <c r="E3210" s="129"/>
    </row>
    <row r="3211" spans="3:5">
      <c r="C3211" s="28"/>
      <c r="D3211" s="128"/>
      <c r="E3211" s="129"/>
    </row>
    <row r="3212" spans="3:5">
      <c r="C3212" s="28"/>
      <c r="D3212" s="128"/>
      <c r="E3212" s="129"/>
    </row>
    <row r="3213" spans="3:5">
      <c r="C3213" s="28"/>
      <c r="D3213" s="128"/>
      <c r="E3213" s="129"/>
    </row>
    <row r="3214" spans="3:5">
      <c r="C3214" s="28"/>
      <c r="D3214" s="128"/>
      <c r="E3214" s="129"/>
    </row>
    <row r="3215" spans="3:5">
      <c r="C3215" s="28"/>
      <c r="D3215" s="128"/>
      <c r="E3215" s="129"/>
    </row>
    <row r="3216" spans="3:5">
      <c r="C3216" s="28"/>
      <c r="D3216" s="128"/>
      <c r="E3216" s="129"/>
    </row>
    <row r="3217" spans="3:5">
      <c r="C3217" s="28"/>
      <c r="D3217" s="128"/>
      <c r="E3217" s="129"/>
    </row>
    <row r="3218" spans="3:5">
      <c r="C3218" s="28"/>
      <c r="D3218" s="128"/>
      <c r="E3218" s="129"/>
    </row>
    <row r="3219" spans="3:5">
      <c r="C3219" s="28"/>
      <c r="D3219" s="128"/>
      <c r="E3219" s="129"/>
    </row>
    <row r="3220" spans="3:5">
      <c r="C3220" s="28"/>
      <c r="D3220" s="128"/>
      <c r="E3220" s="129"/>
    </row>
    <row r="3221" spans="3:5">
      <c r="C3221" s="28"/>
      <c r="D3221" s="128"/>
      <c r="E3221" s="129"/>
    </row>
    <row r="3222" spans="3:5">
      <c r="C3222" s="28"/>
      <c r="D3222" s="128"/>
      <c r="E3222" s="129"/>
    </row>
    <row r="3223" spans="3:5">
      <c r="C3223" s="28"/>
      <c r="D3223" s="128"/>
      <c r="E3223" s="129"/>
    </row>
    <row r="3224" spans="3:5">
      <c r="C3224" s="28"/>
      <c r="D3224" s="128"/>
      <c r="E3224" s="129"/>
    </row>
    <row r="3225" spans="3:5">
      <c r="C3225" s="28"/>
      <c r="D3225" s="128"/>
      <c r="E3225" s="129"/>
    </row>
    <row r="3226" spans="3:5">
      <c r="C3226" s="28"/>
      <c r="D3226" s="128"/>
      <c r="E3226" s="129"/>
    </row>
    <row r="3227" spans="3:5">
      <c r="C3227" s="28"/>
      <c r="D3227" s="128"/>
      <c r="E3227" s="129"/>
    </row>
    <row r="3228" spans="3:5">
      <c r="C3228" s="28"/>
      <c r="D3228" s="128"/>
      <c r="E3228" s="129"/>
    </row>
    <row r="3229" spans="3:5">
      <c r="C3229" s="28"/>
      <c r="D3229" s="128"/>
      <c r="E3229" s="129"/>
    </row>
    <row r="3230" spans="3:5">
      <c r="C3230" s="28"/>
      <c r="D3230" s="128"/>
      <c r="E3230" s="129"/>
    </row>
    <row r="3231" spans="3:5">
      <c r="C3231" s="28"/>
      <c r="D3231" s="128"/>
      <c r="E3231" s="129"/>
    </row>
    <row r="3232" spans="3:5">
      <c r="C3232" s="28"/>
      <c r="D3232" s="128"/>
      <c r="E3232" s="129"/>
    </row>
    <row r="3233" spans="3:5">
      <c r="C3233" s="28"/>
      <c r="D3233" s="128"/>
      <c r="E3233" s="129"/>
    </row>
    <row r="3234" spans="3:5">
      <c r="C3234" s="28"/>
      <c r="D3234" s="128"/>
      <c r="E3234" s="129"/>
    </row>
    <row r="3235" spans="3:5">
      <c r="C3235" s="28"/>
      <c r="D3235" s="128"/>
      <c r="E3235" s="129"/>
    </row>
    <row r="3236" spans="3:5">
      <c r="C3236" s="28"/>
      <c r="D3236" s="128"/>
      <c r="E3236" s="129"/>
    </row>
    <row r="3237" spans="3:5">
      <c r="C3237" s="28"/>
      <c r="D3237" s="128"/>
      <c r="E3237" s="129"/>
    </row>
    <row r="3238" spans="3:5">
      <c r="C3238" s="28"/>
      <c r="D3238" s="128"/>
      <c r="E3238" s="129"/>
    </row>
    <row r="3239" spans="3:5">
      <c r="C3239" s="28"/>
      <c r="D3239" s="128"/>
      <c r="E3239" s="129"/>
    </row>
    <row r="3240" spans="3:5">
      <c r="C3240" s="28"/>
      <c r="D3240" s="128"/>
      <c r="E3240" s="129"/>
    </row>
    <row r="3241" spans="3:5">
      <c r="C3241" s="28"/>
      <c r="D3241" s="128"/>
      <c r="E3241" s="129"/>
    </row>
    <row r="3242" spans="3:5">
      <c r="C3242" s="28"/>
      <c r="D3242" s="128"/>
      <c r="E3242" s="129"/>
    </row>
    <row r="3243" spans="3:5">
      <c r="C3243" s="28"/>
      <c r="D3243" s="128"/>
      <c r="E3243" s="129"/>
    </row>
    <row r="3244" spans="3:5">
      <c r="C3244" s="28"/>
      <c r="D3244" s="128"/>
      <c r="E3244" s="129"/>
    </row>
    <row r="3245" spans="3:5">
      <c r="C3245" s="28"/>
      <c r="D3245" s="128"/>
      <c r="E3245" s="129"/>
    </row>
    <row r="3246" spans="3:5">
      <c r="C3246" s="28"/>
      <c r="D3246" s="128"/>
      <c r="E3246" s="129"/>
    </row>
    <row r="3247" spans="3:5">
      <c r="C3247" s="28"/>
      <c r="D3247" s="128"/>
      <c r="E3247" s="129"/>
    </row>
    <row r="3248" spans="3:5">
      <c r="C3248" s="28"/>
      <c r="D3248" s="128"/>
      <c r="E3248" s="129"/>
    </row>
    <row r="3249" spans="3:5">
      <c r="C3249" s="28"/>
      <c r="D3249" s="128"/>
      <c r="E3249" s="129"/>
    </row>
    <row r="3250" spans="3:5">
      <c r="C3250" s="28"/>
      <c r="D3250" s="128"/>
      <c r="E3250" s="129"/>
    </row>
    <row r="3251" spans="3:5">
      <c r="C3251" s="28"/>
      <c r="D3251" s="128"/>
      <c r="E3251" s="129"/>
    </row>
    <row r="3252" spans="3:5">
      <c r="C3252" s="28"/>
      <c r="D3252" s="128"/>
      <c r="E3252" s="129"/>
    </row>
    <row r="3253" spans="3:5">
      <c r="C3253" s="28"/>
      <c r="D3253" s="128"/>
      <c r="E3253" s="129"/>
    </row>
    <row r="3254" spans="3:5">
      <c r="C3254" s="28"/>
      <c r="D3254" s="128"/>
      <c r="E3254" s="129"/>
    </row>
    <row r="3255" spans="3:5">
      <c r="C3255" s="28"/>
      <c r="D3255" s="128"/>
      <c r="E3255" s="129"/>
    </row>
    <row r="3256" spans="3:5">
      <c r="C3256" s="28"/>
      <c r="D3256" s="128"/>
      <c r="E3256" s="129"/>
    </row>
    <row r="3257" spans="3:5">
      <c r="C3257" s="28"/>
      <c r="D3257" s="128"/>
      <c r="E3257" s="129"/>
    </row>
    <row r="3258" spans="3:5">
      <c r="C3258" s="28"/>
      <c r="D3258" s="128"/>
      <c r="E3258" s="129"/>
    </row>
    <row r="3259" spans="3:5">
      <c r="C3259" s="28"/>
      <c r="D3259" s="128"/>
      <c r="E3259" s="129"/>
    </row>
    <row r="3260" spans="3:5">
      <c r="C3260" s="28"/>
      <c r="D3260" s="128"/>
      <c r="E3260" s="129"/>
    </row>
    <row r="3261" spans="3:5">
      <c r="C3261" s="28"/>
      <c r="D3261" s="128"/>
      <c r="E3261" s="129"/>
    </row>
    <row r="3262" spans="3:5">
      <c r="C3262" s="28"/>
      <c r="D3262" s="128"/>
      <c r="E3262" s="129"/>
    </row>
    <row r="3263" spans="3:5">
      <c r="C3263" s="28"/>
      <c r="D3263" s="128"/>
      <c r="E3263" s="129"/>
    </row>
    <row r="3264" spans="3:5">
      <c r="C3264" s="28"/>
      <c r="D3264" s="128"/>
      <c r="E3264" s="129"/>
    </row>
    <row r="3265" spans="3:5">
      <c r="C3265" s="28"/>
      <c r="D3265" s="128"/>
      <c r="E3265" s="129"/>
    </row>
    <row r="3266" spans="3:5">
      <c r="C3266" s="28"/>
      <c r="D3266" s="128"/>
      <c r="E3266" s="129"/>
    </row>
    <row r="3267" spans="3:5">
      <c r="C3267" s="28"/>
      <c r="D3267" s="128"/>
      <c r="E3267" s="129"/>
    </row>
    <row r="3268" spans="3:5">
      <c r="C3268" s="28"/>
      <c r="D3268" s="128"/>
      <c r="E3268" s="129"/>
    </row>
    <row r="3269" spans="3:5">
      <c r="C3269" s="28"/>
      <c r="D3269" s="128"/>
      <c r="E3269" s="129"/>
    </row>
    <row r="3270" spans="3:5">
      <c r="C3270" s="28"/>
      <c r="D3270" s="128"/>
      <c r="E3270" s="129"/>
    </row>
    <row r="3271" spans="3:5">
      <c r="C3271" s="28"/>
      <c r="D3271" s="128"/>
      <c r="E3271" s="129"/>
    </row>
    <row r="3272" spans="3:5">
      <c r="C3272" s="28"/>
      <c r="D3272" s="128"/>
      <c r="E3272" s="129"/>
    </row>
    <row r="3273" spans="3:5">
      <c r="C3273" s="28"/>
      <c r="D3273" s="128"/>
      <c r="E3273" s="129"/>
    </row>
    <row r="3274" spans="3:5">
      <c r="C3274" s="28"/>
      <c r="D3274" s="128"/>
      <c r="E3274" s="129"/>
    </row>
    <row r="3275" spans="3:5">
      <c r="C3275" s="28"/>
      <c r="D3275" s="128"/>
      <c r="E3275" s="129"/>
    </row>
    <row r="3276" spans="3:5">
      <c r="C3276" s="28"/>
      <c r="D3276" s="128"/>
      <c r="E3276" s="129"/>
    </row>
    <row r="3277" spans="3:5">
      <c r="C3277" s="28"/>
      <c r="D3277" s="128"/>
      <c r="E3277" s="129"/>
    </row>
    <row r="3278" spans="3:5">
      <c r="C3278" s="28"/>
      <c r="D3278" s="128"/>
      <c r="E3278" s="129"/>
    </row>
    <row r="3279" spans="3:5">
      <c r="C3279" s="28"/>
      <c r="D3279" s="128"/>
      <c r="E3279" s="129"/>
    </row>
    <row r="3280" spans="3:5">
      <c r="C3280" s="28"/>
      <c r="D3280" s="128"/>
      <c r="E3280" s="129"/>
    </row>
    <row r="3281" spans="3:5">
      <c r="C3281" s="28"/>
      <c r="D3281" s="128"/>
      <c r="E3281" s="129"/>
    </row>
    <row r="3282" spans="3:5">
      <c r="C3282" s="28"/>
      <c r="D3282" s="128"/>
      <c r="E3282" s="129"/>
    </row>
    <row r="3283" spans="3:5">
      <c r="C3283" s="28"/>
      <c r="D3283" s="128"/>
      <c r="E3283" s="129"/>
    </row>
    <row r="3284" spans="3:5">
      <c r="C3284" s="28"/>
      <c r="D3284" s="128"/>
      <c r="E3284" s="129"/>
    </row>
    <row r="3285" spans="3:5">
      <c r="C3285" s="28"/>
      <c r="D3285" s="128"/>
      <c r="E3285" s="129"/>
    </row>
    <row r="3286" spans="3:5">
      <c r="C3286" s="28"/>
      <c r="D3286" s="128"/>
      <c r="E3286" s="129"/>
    </row>
    <row r="3287" spans="3:5">
      <c r="C3287" s="28"/>
      <c r="D3287" s="128"/>
      <c r="E3287" s="129"/>
    </row>
    <row r="3288" spans="3:5">
      <c r="C3288" s="28"/>
      <c r="D3288" s="128"/>
      <c r="E3288" s="129"/>
    </row>
    <row r="3289" spans="3:5">
      <c r="C3289" s="28"/>
      <c r="D3289" s="128"/>
      <c r="E3289" s="129"/>
    </row>
    <row r="3290" spans="3:5">
      <c r="C3290" s="28"/>
      <c r="D3290" s="128"/>
      <c r="E3290" s="129"/>
    </row>
    <row r="3291" spans="3:5">
      <c r="C3291" s="28"/>
      <c r="D3291" s="128"/>
      <c r="E3291" s="129"/>
    </row>
    <row r="3292" spans="3:5">
      <c r="C3292" s="28"/>
      <c r="D3292" s="128"/>
      <c r="E3292" s="129"/>
    </row>
    <row r="3293" spans="3:5">
      <c r="C3293" s="28"/>
      <c r="D3293" s="128"/>
      <c r="E3293" s="129"/>
    </row>
    <row r="3294" spans="3:5">
      <c r="C3294" s="28"/>
      <c r="D3294" s="128"/>
      <c r="E3294" s="129"/>
    </row>
    <row r="3295" spans="3:5">
      <c r="C3295" s="28"/>
      <c r="D3295" s="128"/>
      <c r="E3295" s="129"/>
    </row>
    <row r="3296" spans="3:5">
      <c r="C3296" s="28"/>
      <c r="D3296" s="128"/>
      <c r="E3296" s="129"/>
    </row>
    <row r="3297" spans="3:5">
      <c r="C3297" s="28"/>
      <c r="D3297" s="128"/>
      <c r="E3297" s="129"/>
    </row>
    <row r="3298" spans="3:5">
      <c r="C3298" s="28"/>
      <c r="D3298" s="128"/>
      <c r="E3298" s="129"/>
    </row>
    <row r="3299" spans="3:5">
      <c r="C3299" s="28"/>
      <c r="D3299" s="128"/>
      <c r="E3299" s="129"/>
    </row>
    <row r="3300" spans="3:5">
      <c r="C3300" s="28"/>
      <c r="D3300" s="128"/>
      <c r="E3300" s="129"/>
    </row>
    <row r="3301" spans="3:5">
      <c r="C3301" s="28"/>
      <c r="D3301" s="128"/>
      <c r="E3301" s="129"/>
    </row>
    <row r="3302" spans="3:5">
      <c r="C3302" s="28"/>
      <c r="D3302" s="128"/>
      <c r="E3302" s="129"/>
    </row>
    <row r="3303" spans="3:5">
      <c r="C3303" s="28"/>
      <c r="D3303" s="128"/>
      <c r="E3303" s="129"/>
    </row>
    <row r="3304" spans="3:5">
      <c r="C3304" s="28"/>
      <c r="D3304" s="128"/>
      <c r="E3304" s="129"/>
    </row>
    <row r="3305" spans="3:5">
      <c r="C3305" s="28"/>
      <c r="D3305" s="128"/>
      <c r="E3305" s="129"/>
    </row>
    <row r="3306" spans="3:5">
      <c r="C3306" s="28"/>
      <c r="D3306" s="128"/>
      <c r="E3306" s="129"/>
    </row>
    <row r="3307" spans="3:5">
      <c r="C3307" s="28"/>
      <c r="D3307" s="128"/>
      <c r="E3307" s="129"/>
    </row>
    <row r="3308" spans="3:5">
      <c r="C3308" s="28"/>
      <c r="D3308" s="128"/>
      <c r="E3308" s="129"/>
    </row>
    <row r="3309" spans="3:5">
      <c r="C3309" s="28"/>
      <c r="D3309" s="128"/>
      <c r="E3309" s="129"/>
    </row>
    <row r="3310" spans="3:5">
      <c r="C3310" s="28"/>
      <c r="D3310" s="128"/>
      <c r="E3310" s="129"/>
    </row>
    <row r="3311" spans="3:5">
      <c r="C3311" s="28"/>
      <c r="D3311" s="128"/>
      <c r="E3311" s="129"/>
    </row>
    <row r="3312" spans="3:5">
      <c r="C3312" s="28"/>
      <c r="D3312" s="128"/>
      <c r="E3312" s="129"/>
    </row>
    <row r="3313" spans="3:5">
      <c r="C3313" s="28"/>
      <c r="D3313" s="128"/>
      <c r="E3313" s="129"/>
    </row>
    <row r="3314" spans="3:5">
      <c r="C3314" s="28"/>
      <c r="D3314" s="128"/>
      <c r="E3314" s="129"/>
    </row>
    <row r="3315" spans="3:5">
      <c r="C3315" s="28"/>
      <c r="D3315" s="128"/>
      <c r="E3315" s="129"/>
    </row>
    <row r="3316" spans="3:5">
      <c r="C3316" s="28"/>
      <c r="D3316" s="128"/>
      <c r="E3316" s="129"/>
    </row>
    <row r="3317" spans="3:5">
      <c r="C3317" s="28"/>
      <c r="D3317" s="128"/>
      <c r="E3317" s="129"/>
    </row>
    <row r="3318" spans="3:5">
      <c r="C3318" s="28"/>
      <c r="D3318" s="128"/>
      <c r="E3318" s="129"/>
    </row>
    <row r="3319" spans="3:5">
      <c r="C3319" s="28"/>
      <c r="D3319" s="128"/>
      <c r="E3319" s="129"/>
    </row>
    <row r="3320" spans="3:5">
      <c r="C3320" s="28"/>
      <c r="D3320" s="128"/>
      <c r="E3320" s="129"/>
    </row>
    <row r="3321" spans="3:5">
      <c r="C3321" s="28"/>
      <c r="D3321" s="128"/>
      <c r="E3321" s="129"/>
    </row>
    <row r="3322" spans="3:5">
      <c r="C3322" s="28"/>
      <c r="D3322" s="128"/>
      <c r="E3322" s="129"/>
    </row>
    <row r="3323" spans="3:5">
      <c r="C3323" s="28"/>
      <c r="D3323" s="128"/>
      <c r="E3323" s="129"/>
    </row>
    <row r="3324" spans="3:5">
      <c r="C3324" s="28"/>
      <c r="D3324" s="128"/>
      <c r="E3324" s="129"/>
    </row>
    <row r="3325" spans="3:5">
      <c r="C3325" s="28"/>
      <c r="D3325" s="128"/>
      <c r="E3325" s="129"/>
    </row>
    <row r="3326" spans="3:5">
      <c r="C3326" s="28"/>
      <c r="D3326" s="128"/>
      <c r="E3326" s="129"/>
    </row>
    <row r="3327" spans="3:5">
      <c r="C3327" s="28"/>
      <c r="D3327" s="128"/>
      <c r="E3327" s="129"/>
    </row>
    <row r="3328" spans="3:5">
      <c r="C3328" s="28"/>
      <c r="D3328" s="128"/>
      <c r="E3328" s="129"/>
    </row>
    <row r="3329" spans="3:5">
      <c r="C3329" s="28"/>
      <c r="D3329" s="128"/>
      <c r="E3329" s="129"/>
    </row>
    <row r="3330" spans="3:5">
      <c r="C3330" s="28"/>
      <c r="D3330" s="128"/>
      <c r="E3330" s="129"/>
    </row>
    <row r="3331" spans="3:5">
      <c r="C3331" s="28"/>
      <c r="D3331" s="128"/>
      <c r="E3331" s="129"/>
    </row>
    <row r="3332" spans="3:5">
      <c r="C3332" s="28"/>
      <c r="D3332" s="128"/>
      <c r="E3332" s="129"/>
    </row>
    <row r="3333" spans="3:5">
      <c r="C3333" s="28"/>
      <c r="D3333" s="128"/>
      <c r="E3333" s="129"/>
    </row>
    <row r="3334" spans="3:5">
      <c r="C3334" s="28"/>
      <c r="D3334" s="128"/>
      <c r="E3334" s="129"/>
    </row>
    <row r="3335" spans="3:5">
      <c r="C3335" s="28"/>
      <c r="D3335" s="128"/>
      <c r="E3335" s="129"/>
    </row>
    <row r="3336" spans="3:5">
      <c r="C3336" s="28"/>
      <c r="D3336" s="128"/>
      <c r="E3336" s="129"/>
    </row>
    <row r="3337" spans="3:5">
      <c r="C3337" s="28"/>
      <c r="D3337" s="128"/>
      <c r="E3337" s="129"/>
    </row>
    <row r="3338" spans="3:5">
      <c r="C3338" s="28"/>
      <c r="D3338" s="128"/>
      <c r="E3338" s="129"/>
    </row>
    <row r="3339" spans="3:5">
      <c r="C3339" s="28"/>
      <c r="D3339" s="128"/>
      <c r="E3339" s="129"/>
    </row>
    <row r="3340" spans="3:5">
      <c r="C3340" s="28"/>
      <c r="D3340" s="128"/>
      <c r="E3340" s="129"/>
    </row>
    <row r="3341" spans="3:5">
      <c r="C3341" s="28"/>
      <c r="D3341" s="128"/>
      <c r="E3341" s="129"/>
    </row>
    <row r="3342" spans="3:5">
      <c r="C3342" s="28"/>
      <c r="D3342" s="128"/>
      <c r="E3342" s="129"/>
    </row>
    <row r="3343" spans="3:5">
      <c r="C3343" s="28"/>
      <c r="D3343" s="128"/>
      <c r="E3343" s="129"/>
    </row>
    <row r="3344" spans="3:5">
      <c r="C3344" s="28"/>
      <c r="D3344" s="128"/>
      <c r="E3344" s="129"/>
    </row>
    <row r="3345" spans="3:5">
      <c r="C3345" s="28"/>
      <c r="D3345" s="128"/>
      <c r="E3345" s="129"/>
    </row>
    <row r="3346" spans="3:5">
      <c r="C3346" s="28"/>
      <c r="D3346" s="128"/>
      <c r="E3346" s="129"/>
    </row>
    <row r="3347" spans="3:5">
      <c r="C3347" s="28"/>
      <c r="D3347" s="128"/>
      <c r="E3347" s="129"/>
    </row>
    <row r="3348" spans="3:5">
      <c r="C3348" s="28"/>
      <c r="D3348" s="128"/>
      <c r="E3348" s="129"/>
    </row>
    <row r="3349" spans="3:5">
      <c r="C3349" s="28"/>
      <c r="D3349" s="128"/>
      <c r="E3349" s="129"/>
    </row>
    <row r="3350" spans="3:5">
      <c r="C3350" s="28"/>
      <c r="D3350" s="128"/>
      <c r="E3350" s="129"/>
    </row>
    <row r="3351" spans="3:5">
      <c r="C3351" s="28"/>
      <c r="D3351" s="128"/>
      <c r="E3351" s="129"/>
    </row>
    <row r="3352" spans="3:5">
      <c r="C3352" s="28"/>
      <c r="D3352" s="128"/>
      <c r="E3352" s="129"/>
    </row>
    <row r="3353" spans="3:5">
      <c r="C3353" s="28"/>
      <c r="D3353" s="128"/>
      <c r="E3353" s="129"/>
    </row>
    <row r="3354" spans="3:5">
      <c r="C3354" s="28"/>
      <c r="D3354" s="128"/>
      <c r="E3354" s="129"/>
    </row>
    <row r="3355" spans="3:5">
      <c r="C3355" s="28"/>
      <c r="D3355" s="128"/>
      <c r="E3355" s="129"/>
    </row>
    <row r="3356" spans="3:5">
      <c r="C3356" s="28"/>
      <c r="D3356" s="128"/>
      <c r="E3356" s="129"/>
    </row>
    <row r="3357" spans="3:5">
      <c r="C3357" s="28"/>
      <c r="D3357" s="128"/>
      <c r="E3357" s="129"/>
    </row>
    <row r="3358" spans="3:5">
      <c r="C3358" s="28"/>
      <c r="D3358" s="128"/>
      <c r="E3358" s="129"/>
    </row>
    <row r="3359" spans="3:5">
      <c r="C3359" s="28"/>
      <c r="D3359" s="128"/>
      <c r="E3359" s="129"/>
    </row>
    <row r="3360" spans="3:5">
      <c r="C3360" s="28"/>
      <c r="D3360" s="128"/>
      <c r="E3360" s="129"/>
    </row>
    <row r="3361" spans="3:5">
      <c r="C3361" s="28"/>
      <c r="D3361" s="128"/>
      <c r="E3361" s="129"/>
    </row>
    <row r="3362" spans="3:5">
      <c r="C3362" s="28"/>
      <c r="D3362" s="128"/>
      <c r="E3362" s="129"/>
    </row>
    <row r="3363" spans="3:5">
      <c r="C3363" s="28"/>
      <c r="D3363" s="128"/>
      <c r="E3363" s="129"/>
    </row>
    <row r="3364" spans="3:5">
      <c r="C3364" s="28"/>
      <c r="D3364" s="128"/>
      <c r="E3364" s="129"/>
    </row>
    <row r="3365" spans="3:5">
      <c r="C3365" s="28"/>
      <c r="D3365" s="128"/>
      <c r="E3365" s="129"/>
    </row>
    <row r="3366" spans="3:5">
      <c r="C3366" s="28"/>
      <c r="D3366" s="128"/>
      <c r="E3366" s="129"/>
    </row>
    <row r="3367" spans="3:5">
      <c r="C3367" s="28"/>
      <c r="D3367" s="128"/>
      <c r="E3367" s="129"/>
    </row>
    <row r="3368" spans="3:5">
      <c r="C3368" s="28"/>
      <c r="D3368" s="128"/>
      <c r="E3368" s="129"/>
    </row>
    <row r="3369" spans="3:5">
      <c r="C3369" s="28"/>
      <c r="D3369" s="128"/>
      <c r="E3369" s="129"/>
    </row>
    <row r="3370" spans="3:5">
      <c r="C3370" s="28"/>
      <c r="D3370" s="128"/>
      <c r="E3370" s="129"/>
    </row>
    <row r="3371" spans="3:5">
      <c r="C3371" s="28"/>
      <c r="D3371" s="128"/>
      <c r="E3371" s="129"/>
    </row>
    <row r="3372" spans="3:5">
      <c r="C3372" s="28"/>
      <c r="D3372" s="128"/>
      <c r="E3372" s="129"/>
    </row>
    <row r="3373" spans="3:5">
      <c r="C3373" s="28"/>
      <c r="D3373" s="128"/>
      <c r="E3373" s="129"/>
    </row>
    <row r="3374" spans="3:5">
      <c r="C3374" s="28"/>
      <c r="D3374" s="128"/>
      <c r="E3374" s="129"/>
    </row>
    <row r="3375" spans="3:5">
      <c r="C3375" s="28"/>
      <c r="D3375" s="128"/>
      <c r="E3375" s="129"/>
    </row>
    <row r="3376" spans="3:5">
      <c r="C3376" s="28"/>
      <c r="D3376" s="128"/>
      <c r="E3376" s="129"/>
    </row>
    <row r="3377" spans="3:5">
      <c r="C3377" s="28"/>
      <c r="D3377" s="128"/>
      <c r="E3377" s="129"/>
    </row>
    <row r="3378" spans="3:5">
      <c r="C3378" s="28"/>
      <c r="D3378" s="128"/>
      <c r="E3378" s="129"/>
    </row>
    <row r="3379" spans="3:5">
      <c r="C3379" s="28"/>
      <c r="D3379" s="128"/>
      <c r="E3379" s="129"/>
    </row>
    <row r="3380" spans="3:5">
      <c r="C3380" s="28"/>
      <c r="D3380" s="128"/>
      <c r="E3380" s="129"/>
    </row>
    <row r="3381" spans="3:5">
      <c r="C3381" s="28"/>
      <c r="D3381" s="128"/>
      <c r="E3381" s="129"/>
    </row>
    <row r="3382" spans="3:5">
      <c r="C3382" s="28"/>
      <c r="D3382" s="128"/>
      <c r="E3382" s="129"/>
    </row>
    <row r="3383" spans="3:5">
      <c r="C3383" s="28"/>
      <c r="D3383" s="128"/>
      <c r="E3383" s="129"/>
    </row>
    <row r="3384" spans="3:5">
      <c r="C3384" s="28"/>
      <c r="D3384" s="128"/>
      <c r="E3384" s="129"/>
    </row>
    <row r="3385" spans="3:5">
      <c r="C3385" s="28"/>
      <c r="D3385" s="128"/>
      <c r="E3385" s="129"/>
    </row>
    <row r="3386" spans="3:5">
      <c r="C3386" s="28"/>
      <c r="D3386" s="128"/>
      <c r="E3386" s="129"/>
    </row>
    <row r="3387" spans="3:5">
      <c r="C3387" s="28"/>
      <c r="D3387" s="128"/>
      <c r="E3387" s="129"/>
    </row>
    <row r="3388" spans="3:5">
      <c r="C3388" s="28"/>
      <c r="D3388" s="128"/>
      <c r="E3388" s="129"/>
    </row>
    <row r="3389" spans="3:5">
      <c r="C3389" s="28"/>
      <c r="D3389" s="128"/>
      <c r="E3389" s="129"/>
    </row>
    <row r="3390" spans="3:5">
      <c r="C3390" s="28"/>
      <c r="D3390" s="128"/>
      <c r="E3390" s="129"/>
    </row>
    <row r="3391" spans="3:5">
      <c r="C3391" s="28"/>
      <c r="D3391" s="128"/>
      <c r="E3391" s="129"/>
    </row>
    <row r="3392" spans="3:5">
      <c r="C3392" s="28"/>
      <c r="D3392" s="128"/>
      <c r="E3392" s="129"/>
    </row>
    <row r="3393" spans="3:5">
      <c r="C3393" s="28"/>
      <c r="D3393" s="128"/>
      <c r="E3393" s="129"/>
    </row>
    <row r="3394" spans="3:5">
      <c r="C3394" s="28"/>
      <c r="D3394" s="128"/>
      <c r="E3394" s="129"/>
    </row>
    <row r="3395" spans="3:5">
      <c r="C3395" s="28"/>
      <c r="D3395" s="128"/>
      <c r="E3395" s="129"/>
    </row>
    <row r="3396" spans="3:5">
      <c r="C3396" s="28"/>
      <c r="D3396" s="128"/>
      <c r="E3396" s="129"/>
    </row>
    <row r="3397" spans="3:5">
      <c r="C3397" s="28"/>
      <c r="D3397" s="128"/>
      <c r="E3397" s="129"/>
    </row>
    <row r="3398" spans="3:5">
      <c r="C3398" s="28"/>
      <c r="D3398" s="128"/>
      <c r="E3398" s="129"/>
    </row>
    <row r="3399" spans="3:5">
      <c r="C3399" s="28"/>
      <c r="D3399" s="128"/>
      <c r="E3399" s="129"/>
    </row>
    <row r="3400" spans="3:5">
      <c r="C3400" s="28"/>
      <c r="D3400" s="128"/>
      <c r="E3400" s="129"/>
    </row>
    <row r="3401" spans="3:5">
      <c r="C3401" s="28"/>
      <c r="D3401" s="128"/>
      <c r="E3401" s="129"/>
    </row>
    <row r="3402" spans="3:5">
      <c r="C3402" s="28"/>
      <c r="D3402" s="128"/>
      <c r="E3402" s="129"/>
    </row>
    <row r="3403" spans="3:5">
      <c r="C3403" s="28"/>
      <c r="D3403" s="128"/>
      <c r="E3403" s="129"/>
    </row>
    <row r="3404" spans="3:5">
      <c r="C3404" s="28"/>
      <c r="D3404" s="128"/>
      <c r="E3404" s="129"/>
    </row>
    <row r="3405" spans="3:5">
      <c r="C3405" s="28"/>
      <c r="D3405" s="128"/>
      <c r="E3405" s="129"/>
    </row>
    <row r="3406" spans="3:5">
      <c r="C3406" s="28"/>
      <c r="D3406" s="128"/>
      <c r="E3406" s="129"/>
    </row>
    <row r="3407" spans="3:5">
      <c r="C3407" s="28"/>
      <c r="D3407" s="128"/>
      <c r="E3407" s="129"/>
    </row>
    <row r="3408" spans="3:5">
      <c r="C3408" s="28"/>
      <c r="D3408" s="128"/>
      <c r="E3408" s="129"/>
    </row>
    <row r="3409" spans="3:5">
      <c r="C3409" s="28"/>
      <c r="D3409" s="128"/>
      <c r="E3409" s="129"/>
    </row>
    <row r="3410" spans="3:5">
      <c r="C3410" s="28"/>
      <c r="D3410" s="128"/>
      <c r="E3410" s="129"/>
    </row>
    <row r="3411" spans="3:5">
      <c r="C3411" s="28"/>
      <c r="D3411" s="128"/>
      <c r="E3411" s="129"/>
    </row>
    <row r="3412" spans="3:5">
      <c r="C3412" s="28"/>
      <c r="D3412" s="128"/>
      <c r="E3412" s="129"/>
    </row>
    <row r="3413" spans="3:5">
      <c r="C3413" s="28"/>
      <c r="D3413" s="128"/>
      <c r="E3413" s="129"/>
    </row>
    <row r="3414" spans="3:5">
      <c r="C3414" s="28"/>
      <c r="D3414" s="128"/>
      <c r="E3414" s="129"/>
    </row>
    <row r="3415" spans="3:5">
      <c r="C3415" s="28"/>
      <c r="D3415" s="128"/>
      <c r="E3415" s="129"/>
    </row>
    <row r="3416" spans="3:5">
      <c r="C3416" s="28"/>
      <c r="D3416" s="128"/>
      <c r="E3416" s="129"/>
    </row>
    <row r="3417" spans="3:5">
      <c r="C3417" s="28"/>
      <c r="D3417" s="128"/>
      <c r="E3417" s="129"/>
    </row>
    <row r="3418" spans="3:5">
      <c r="C3418" s="28"/>
      <c r="D3418" s="128"/>
      <c r="E3418" s="129"/>
    </row>
    <row r="3419" spans="3:5">
      <c r="C3419" s="28"/>
      <c r="D3419" s="128"/>
      <c r="E3419" s="129"/>
    </row>
    <row r="3420" spans="3:5">
      <c r="C3420" s="28"/>
      <c r="D3420" s="128"/>
      <c r="E3420" s="129"/>
    </row>
    <row r="3421" spans="3:5">
      <c r="C3421" s="28"/>
      <c r="D3421" s="128"/>
      <c r="E3421" s="129"/>
    </row>
    <row r="3422" spans="3:5">
      <c r="C3422" s="28"/>
      <c r="D3422" s="128"/>
      <c r="E3422" s="129"/>
    </row>
    <row r="3423" spans="3:5">
      <c r="C3423" s="28"/>
      <c r="D3423" s="128"/>
      <c r="E3423" s="129"/>
    </row>
    <row r="3424" spans="3:5">
      <c r="C3424" s="28"/>
      <c r="D3424" s="128"/>
      <c r="E3424" s="129"/>
    </row>
    <row r="3425" spans="3:5">
      <c r="C3425" s="28"/>
      <c r="D3425" s="128"/>
      <c r="E3425" s="129"/>
    </row>
    <row r="3426" spans="3:5">
      <c r="C3426" s="28"/>
      <c r="D3426" s="128"/>
      <c r="E3426" s="129"/>
    </row>
    <row r="3427" spans="3:5">
      <c r="C3427" s="28"/>
      <c r="D3427" s="128"/>
      <c r="E3427" s="129"/>
    </row>
    <row r="3428" spans="3:5">
      <c r="C3428" s="28"/>
      <c r="D3428" s="128"/>
      <c r="E3428" s="129"/>
    </row>
    <row r="3429" spans="3:5">
      <c r="C3429" s="28"/>
      <c r="D3429" s="128"/>
      <c r="E3429" s="129"/>
    </row>
    <row r="3430" spans="3:5">
      <c r="C3430" s="28"/>
      <c r="D3430" s="128"/>
      <c r="E3430" s="129"/>
    </row>
    <row r="3431" spans="3:5">
      <c r="C3431" s="28"/>
      <c r="D3431" s="128"/>
      <c r="E3431" s="129"/>
    </row>
    <row r="3432" spans="3:5">
      <c r="C3432" s="28"/>
      <c r="D3432" s="128"/>
      <c r="E3432" s="129"/>
    </row>
    <row r="3433" spans="3:5">
      <c r="C3433" s="28"/>
      <c r="D3433" s="128"/>
      <c r="E3433" s="129"/>
    </row>
    <row r="3434" spans="3:5">
      <c r="C3434" s="28"/>
      <c r="D3434" s="128"/>
      <c r="E3434" s="129"/>
    </row>
    <row r="3435" spans="3:5">
      <c r="C3435" s="28"/>
      <c r="D3435" s="128"/>
      <c r="E3435" s="129"/>
    </row>
    <row r="3436" spans="3:5">
      <c r="C3436" s="28"/>
      <c r="D3436" s="128"/>
      <c r="E3436" s="129"/>
    </row>
    <row r="3437" spans="3:5">
      <c r="C3437" s="28"/>
      <c r="D3437" s="128"/>
      <c r="E3437" s="129"/>
    </row>
    <row r="3438" spans="3:5">
      <c r="C3438" s="28"/>
      <c r="D3438" s="128"/>
      <c r="E3438" s="129"/>
    </row>
    <row r="3439" spans="3:5">
      <c r="C3439" s="28"/>
      <c r="D3439" s="128"/>
      <c r="E3439" s="129"/>
    </row>
    <row r="3440" spans="3:5">
      <c r="C3440" s="28"/>
      <c r="D3440" s="128"/>
      <c r="E3440" s="129"/>
    </row>
    <row r="3441" spans="3:5">
      <c r="C3441" s="28"/>
      <c r="D3441" s="128"/>
      <c r="E3441" s="129"/>
    </row>
    <row r="3442" spans="3:5">
      <c r="C3442" s="28"/>
      <c r="D3442" s="128"/>
      <c r="E3442" s="129"/>
    </row>
    <row r="3443" spans="3:5">
      <c r="C3443" s="28"/>
      <c r="D3443" s="128"/>
      <c r="E3443" s="129"/>
    </row>
    <row r="3444" spans="3:5">
      <c r="C3444" s="28"/>
      <c r="D3444" s="128"/>
      <c r="E3444" s="129"/>
    </row>
    <row r="3445" spans="3:5">
      <c r="C3445" s="28"/>
      <c r="D3445" s="128"/>
      <c r="E3445" s="129"/>
    </row>
    <row r="3446" spans="3:5">
      <c r="C3446" s="28"/>
      <c r="D3446" s="128"/>
      <c r="E3446" s="129"/>
    </row>
    <row r="3447" spans="3:5">
      <c r="C3447" s="28"/>
      <c r="D3447" s="128"/>
      <c r="E3447" s="129"/>
    </row>
    <row r="3448" spans="3:5">
      <c r="C3448" s="28"/>
      <c r="D3448" s="128"/>
      <c r="E3448" s="129"/>
    </row>
    <row r="3449" spans="3:5">
      <c r="C3449" s="28"/>
      <c r="D3449" s="128"/>
      <c r="E3449" s="129"/>
    </row>
    <row r="3450" spans="3:5">
      <c r="C3450" s="28"/>
      <c r="D3450" s="128"/>
      <c r="E3450" s="129"/>
    </row>
    <row r="3451" spans="3:5">
      <c r="C3451" s="28"/>
      <c r="D3451" s="128"/>
      <c r="E3451" s="129"/>
    </row>
    <row r="3452" spans="3:5">
      <c r="C3452" s="28"/>
      <c r="D3452" s="128"/>
      <c r="E3452" s="129"/>
    </row>
    <row r="3453" spans="3:5">
      <c r="C3453" s="28"/>
      <c r="D3453" s="128"/>
      <c r="E3453" s="129"/>
    </row>
    <row r="3454" spans="3:5">
      <c r="C3454" s="28"/>
      <c r="D3454" s="128"/>
      <c r="E3454" s="129"/>
    </row>
    <row r="3455" spans="3:5">
      <c r="C3455" s="28"/>
      <c r="D3455" s="128"/>
      <c r="E3455" s="129"/>
    </row>
    <row r="3456" spans="3:5">
      <c r="C3456" s="28"/>
      <c r="D3456" s="128"/>
      <c r="E3456" s="129"/>
    </row>
    <row r="3457" spans="3:5">
      <c r="C3457" s="28"/>
      <c r="D3457" s="128"/>
      <c r="E3457" s="129"/>
    </row>
    <row r="3458" spans="3:5">
      <c r="C3458" s="28"/>
      <c r="D3458" s="128"/>
      <c r="E3458" s="129"/>
    </row>
    <row r="3459" spans="3:5">
      <c r="C3459" s="28"/>
      <c r="D3459" s="128"/>
      <c r="E3459" s="129"/>
    </row>
    <row r="3460" spans="3:5">
      <c r="C3460" s="28"/>
      <c r="D3460" s="128"/>
      <c r="E3460" s="129"/>
    </row>
    <row r="3461" spans="3:5">
      <c r="C3461" s="28"/>
      <c r="D3461" s="128"/>
      <c r="E3461" s="129"/>
    </row>
    <row r="3462" spans="3:5">
      <c r="C3462" s="28"/>
      <c r="D3462" s="128"/>
      <c r="E3462" s="129"/>
    </row>
    <row r="3463" spans="3:5">
      <c r="C3463" s="28"/>
      <c r="D3463" s="128"/>
      <c r="E3463" s="129"/>
    </row>
    <row r="3464" spans="3:5">
      <c r="C3464" s="28"/>
      <c r="D3464" s="128"/>
      <c r="E3464" s="129"/>
    </row>
    <row r="3465" spans="3:5">
      <c r="C3465" s="28"/>
      <c r="D3465" s="128"/>
      <c r="E3465" s="129"/>
    </row>
    <row r="3466" spans="3:5">
      <c r="C3466" s="28"/>
      <c r="D3466" s="128"/>
      <c r="E3466" s="129"/>
    </row>
    <row r="3467" spans="3:5">
      <c r="C3467" s="28"/>
      <c r="D3467" s="128"/>
      <c r="E3467" s="129"/>
    </row>
    <row r="3468" spans="3:5">
      <c r="C3468" s="28"/>
      <c r="D3468" s="128"/>
      <c r="E3468" s="129"/>
    </row>
    <row r="3469" spans="3:5">
      <c r="C3469" s="28"/>
      <c r="D3469" s="128"/>
      <c r="E3469" s="129"/>
    </row>
    <row r="3470" spans="3:5">
      <c r="C3470" s="28"/>
      <c r="D3470" s="128"/>
      <c r="E3470" s="129"/>
    </row>
    <row r="3471" spans="3:5">
      <c r="C3471" s="28"/>
      <c r="D3471" s="128"/>
      <c r="E3471" s="129"/>
    </row>
    <row r="3472" spans="3:5">
      <c r="C3472" s="28"/>
      <c r="D3472" s="128"/>
      <c r="E3472" s="129"/>
    </row>
    <row r="3473" spans="3:5">
      <c r="C3473" s="28"/>
      <c r="D3473" s="128"/>
      <c r="E3473" s="129"/>
    </row>
    <row r="3474" spans="3:5">
      <c r="C3474" s="28"/>
      <c r="D3474" s="128"/>
      <c r="E3474" s="129"/>
    </row>
    <row r="3475" spans="3:5">
      <c r="C3475" s="28"/>
      <c r="D3475" s="128"/>
      <c r="E3475" s="129"/>
    </row>
    <row r="3476" spans="3:5">
      <c r="C3476" s="28"/>
      <c r="D3476" s="128"/>
      <c r="E3476" s="129"/>
    </row>
    <row r="3477" spans="3:5">
      <c r="C3477" s="28"/>
      <c r="D3477" s="128"/>
      <c r="E3477" s="129"/>
    </row>
    <row r="3478" spans="3:5">
      <c r="C3478" s="28"/>
      <c r="D3478" s="128"/>
      <c r="E3478" s="129"/>
    </row>
    <row r="3479" spans="3:5">
      <c r="C3479" s="28"/>
      <c r="D3479" s="128"/>
      <c r="E3479" s="129"/>
    </row>
    <row r="3480" spans="3:5">
      <c r="C3480" s="28"/>
      <c r="D3480" s="128"/>
      <c r="E3480" s="129"/>
    </row>
    <row r="3481" spans="3:5">
      <c r="C3481" s="28"/>
      <c r="D3481" s="128"/>
      <c r="E3481" s="129"/>
    </row>
    <row r="3482" spans="3:5">
      <c r="C3482" s="28"/>
      <c r="D3482" s="128"/>
      <c r="E3482" s="129"/>
    </row>
    <row r="3483" spans="3:5">
      <c r="C3483" s="28"/>
      <c r="D3483" s="128"/>
      <c r="E3483" s="129"/>
    </row>
    <row r="3484" spans="3:5">
      <c r="C3484" s="28"/>
      <c r="D3484" s="128"/>
      <c r="E3484" s="129"/>
    </row>
    <row r="3485" spans="3:5">
      <c r="C3485" s="28"/>
      <c r="D3485" s="128"/>
      <c r="E3485" s="129"/>
    </row>
    <row r="3486" spans="3:5">
      <c r="C3486" s="28"/>
      <c r="D3486" s="128"/>
      <c r="E3486" s="129"/>
    </row>
    <row r="3487" spans="3:5">
      <c r="C3487" s="28"/>
      <c r="D3487" s="128"/>
      <c r="E3487" s="129"/>
    </row>
    <row r="3488" spans="3:5">
      <c r="C3488" s="28"/>
      <c r="D3488" s="128"/>
      <c r="E3488" s="129"/>
    </row>
    <row r="3489" spans="3:5">
      <c r="C3489" s="28"/>
      <c r="D3489" s="128"/>
      <c r="E3489" s="129"/>
    </row>
    <row r="3490" spans="3:5">
      <c r="C3490" s="28"/>
      <c r="D3490" s="128"/>
      <c r="E3490" s="129"/>
    </row>
    <row r="3491" spans="3:5">
      <c r="C3491" s="28"/>
      <c r="D3491" s="128"/>
      <c r="E3491" s="129"/>
    </row>
    <row r="3492" spans="3:5">
      <c r="C3492" s="28"/>
      <c r="D3492" s="128"/>
      <c r="E3492" s="129"/>
    </row>
    <row r="3493" spans="3:5">
      <c r="C3493" s="28"/>
      <c r="D3493" s="128"/>
      <c r="E3493" s="129"/>
    </row>
    <row r="3494" spans="3:5">
      <c r="C3494" s="28"/>
      <c r="D3494" s="128"/>
      <c r="E3494" s="129"/>
    </row>
    <row r="3495" spans="3:5">
      <c r="C3495" s="28"/>
      <c r="D3495" s="128"/>
      <c r="E3495" s="129"/>
    </row>
    <row r="3496" spans="3:5">
      <c r="C3496" s="28"/>
      <c r="D3496" s="128"/>
      <c r="E3496" s="129"/>
    </row>
    <row r="3497" spans="3:5">
      <c r="C3497" s="28"/>
      <c r="D3497" s="128"/>
      <c r="E3497" s="129"/>
    </row>
    <row r="3498" spans="3:5">
      <c r="C3498" s="28"/>
      <c r="D3498" s="128"/>
      <c r="E3498" s="129"/>
    </row>
    <row r="3499" spans="3:5">
      <c r="C3499" s="28"/>
      <c r="D3499" s="128"/>
      <c r="E3499" s="129"/>
    </row>
    <row r="3500" spans="3:5">
      <c r="C3500" s="28"/>
      <c r="D3500" s="128"/>
      <c r="E3500" s="129"/>
    </row>
    <row r="3501" spans="3:5">
      <c r="C3501" s="28"/>
      <c r="D3501" s="128"/>
      <c r="E3501" s="129"/>
    </row>
    <row r="3502" spans="3:5">
      <c r="C3502" s="28"/>
      <c r="D3502" s="128"/>
      <c r="E3502" s="129"/>
    </row>
    <row r="3503" spans="3:5">
      <c r="C3503" s="28"/>
      <c r="D3503" s="128"/>
      <c r="E3503" s="129"/>
    </row>
    <row r="3504" spans="3:5">
      <c r="C3504" s="28"/>
      <c r="D3504" s="128"/>
      <c r="E3504" s="129"/>
    </row>
    <row r="3505" spans="3:5">
      <c r="C3505" s="28"/>
      <c r="D3505" s="128"/>
      <c r="E3505" s="129"/>
    </row>
    <row r="3506" spans="3:5">
      <c r="C3506" s="28"/>
      <c r="D3506" s="128"/>
      <c r="E3506" s="129"/>
    </row>
    <row r="3507" spans="3:5">
      <c r="C3507" s="28"/>
      <c r="D3507" s="128"/>
      <c r="E3507" s="129"/>
    </row>
    <row r="3508" spans="3:5">
      <c r="C3508" s="28"/>
      <c r="D3508" s="128"/>
      <c r="E3508" s="129"/>
    </row>
    <row r="3509" spans="3:5">
      <c r="C3509" s="28"/>
      <c r="D3509" s="128"/>
      <c r="E3509" s="129"/>
    </row>
    <row r="3510" spans="3:5">
      <c r="C3510" s="28"/>
      <c r="D3510" s="128"/>
      <c r="E3510" s="129"/>
    </row>
    <row r="3511" spans="3:5">
      <c r="C3511" s="28"/>
      <c r="D3511" s="128"/>
      <c r="E3511" s="129"/>
    </row>
    <row r="3512" spans="3:5">
      <c r="C3512" s="28"/>
      <c r="D3512" s="128"/>
      <c r="E3512" s="129"/>
    </row>
    <row r="3513" spans="3:5">
      <c r="C3513" s="28"/>
      <c r="D3513" s="128"/>
      <c r="E3513" s="129"/>
    </row>
    <row r="3514" spans="3:5">
      <c r="C3514" s="28"/>
      <c r="D3514" s="128"/>
      <c r="E3514" s="129"/>
    </row>
    <row r="3515" spans="3:5">
      <c r="C3515" s="28"/>
      <c r="D3515" s="128"/>
      <c r="E3515" s="129"/>
    </row>
    <row r="3516" spans="3:5">
      <c r="C3516" s="28"/>
      <c r="D3516" s="128"/>
      <c r="E3516" s="129"/>
    </row>
    <row r="3517" spans="3:5">
      <c r="C3517" s="28"/>
      <c r="D3517" s="128"/>
      <c r="E3517" s="129"/>
    </row>
    <row r="3518" spans="3:5">
      <c r="C3518" s="28"/>
      <c r="D3518" s="128"/>
      <c r="E3518" s="129"/>
    </row>
    <row r="3519" spans="3:5">
      <c r="C3519" s="28"/>
      <c r="D3519" s="128"/>
      <c r="E3519" s="129"/>
    </row>
    <row r="3520" spans="3:5">
      <c r="C3520" s="28"/>
      <c r="D3520" s="128"/>
      <c r="E3520" s="129"/>
    </row>
    <row r="3521" spans="3:5">
      <c r="C3521" s="28"/>
      <c r="D3521" s="128"/>
      <c r="E3521" s="129"/>
    </row>
    <row r="3522" spans="3:5">
      <c r="C3522" s="28"/>
      <c r="D3522" s="128"/>
      <c r="E3522" s="129"/>
    </row>
    <row r="3523" spans="3:5">
      <c r="C3523" s="28"/>
      <c r="D3523" s="128"/>
      <c r="E3523" s="129"/>
    </row>
    <row r="3524" spans="3:5">
      <c r="C3524" s="28"/>
      <c r="D3524" s="128"/>
      <c r="E3524" s="129"/>
    </row>
    <row r="3525" spans="3:5">
      <c r="C3525" s="28"/>
      <c r="D3525" s="128"/>
      <c r="E3525" s="129"/>
    </row>
    <row r="3526" spans="3:5">
      <c r="C3526" s="28"/>
      <c r="D3526" s="128"/>
      <c r="E3526" s="129"/>
    </row>
    <row r="3527" spans="3:5">
      <c r="C3527" s="28"/>
      <c r="D3527" s="128"/>
      <c r="E3527" s="129"/>
    </row>
    <row r="3528" spans="3:5">
      <c r="C3528" s="28"/>
      <c r="D3528" s="128"/>
      <c r="E3528" s="129"/>
    </row>
    <row r="3529" spans="3:5">
      <c r="C3529" s="28"/>
      <c r="D3529" s="128"/>
      <c r="E3529" s="129"/>
    </row>
    <row r="3530" spans="3:5">
      <c r="C3530" s="28"/>
      <c r="D3530" s="128"/>
      <c r="E3530" s="129"/>
    </row>
    <row r="3531" spans="3:5">
      <c r="C3531" s="28"/>
      <c r="D3531" s="128"/>
      <c r="E3531" s="129"/>
    </row>
    <row r="3532" spans="3:5">
      <c r="C3532" s="28"/>
      <c r="D3532" s="128"/>
      <c r="E3532" s="129"/>
    </row>
    <row r="3533" spans="3:5">
      <c r="C3533" s="28"/>
      <c r="D3533" s="128"/>
      <c r="E3533" s="129"/>
    </row>
    <row r="3534" spans="3:5">
      <c r="C3534" s="28"/>
      <c r="D3534" s="128"/>
      <c r="E3534" s="129"/>
    </row>
    <row r="3535" spans="3:5">
      <c r="C3535" s="28"/>
      <c r="D3535" s="128"/>
      <c r="E3535" s="129"/>
    </row>
    <row r="3536" spans="3:5">
      <c r="C3536" s="28"/>
      <c r="D3536" s="128"/>
      <c r="E3536" s="129"/>
    </row>
    <row r="3537" spans="3:5">
      <c r="C3537" s="28"/>
      <c r="D3537" s="128"/>
      <c r="E3537" s="129"/>
    </row>
    <row r="3538" spans="3:5">
      <c r="C3538" s="28"/>
      <c r="D3538" s="128"/>
      <c r="E3538" s="129"/>
    </row>
    <row r="3539" spans="3:5">
      <c r="C3539" s="28"/>
      <c r="D3539" s="128"/>
      <c r="E3539" s="129"/>
    </row>
    <row r="3540" spans="3:5">
      <c r="C3540" s="28"/>
      <c r="D3540" s="128"/>
      <c r="E3540" s="129"/>
    </row>
    <row r="3541" spans="3:5">
      <c r="C3541" s="28"/>
      <c r="D3541" s="128"/>
      <c r="E3541" s="129"/>
    </row>
    <row r="3542" spans="3:5">
      <c r="C3542" s="28"/>
      <c r="D3542" s="128"/>
      <c r="E3542" s="129"/>
    </row>
    <row r="3543" spans="3:5">
      <c r="C3543" s="28"/>
      <c r="D3543" s="128"/>
      <c r="E3543" s="129"/>
    </row>
    <row r="3544" spans="3:5">
      <c r="C3544" s="28"/>
      <c r="D3544" s="128"/>
      <c r="E3544" s="129"/>
    </row>
    <row r="3545" spans="3:5">
      <c r="C3545" s="28"/>
      <c r="D3545" s="128"/>
      <c r="E3545" s="129"/>
    </row>
    <row r="3546" spans="3:5">
      <c r="C3546" s="28"/>
      <c r="D3546" s="128"/>
      <c r="E3546" s="129"/>
    </row>
    <row r="3547" spans="3:5">
      <c r="C3547" s="28"/>
      <c r="D3547" s="128"/>
      <c r="E3547" s="129"/>
    </row>
    <row r="3548" spans="3:5">
      <c r="C3548" s="28"/>
      <c r="D3548" s="128"/>
      <c r="E3548" s="129"/>
    </row>
    <row r="3549" spans="3:5">
      <c r="C3549" s="28"/>
      <c r="D3549" s="128"/>
      <c r="E3549" s="129"/>
    </row>
    <row r="3550" spans="3:5">
      <c r="C3550" s="28"/>
      <c r="D3550" s="128"/>
      <c r="E3550" s="129"/>
    </row>
    <row r="3551" spans="3:5">
      <c r="C3551" s="28"/>
      <c r="D3551" s="128"/>
      <c r="E3551" s="129"/>
    </row>
    <row r="3552" spans="3:5">
      <c r="C3552" s="28"/>
      <c r="D3552" s="128"/>
      <c r="E3552" s="129"/>
    </row>
    <row r="3553" spans="3:5">
      <c r="C3553" s="28"/>
      <c r="D3553" s="128"/>
      <c r="E3553" s="129"/>
    </row>
    <row r="3554" spans="3:5">
      <c r="C3554" s="28"/>
      <c r="D3554" s="128"/>
      <c r="E3554" s="129"/>
    </row>
    <row r="3555" spans="3:5">
      <c r="C3555" s="28"/>
      <c r="D3555" s="128"/>
      <c r="E3555" s="129"/>
    </row>
    <row r="3556" spans="3:5">
      <c r="C3556" s="28"/>
      <c r="D3556" s="128"/>
      <c r="E3556" s="129"/>
    </row>
    <row r="3557" spans="3:5">
      <c r="C3557" s="28"/>
      <c r="D3557" s="128"/>
      <c r="E3557" s="129"/>
    </row>
    <row r="3558" spans="3:5">
      <c r="C3558" s="28"/>
      <c r="D3558" s="128"/>
      <c r="E3558" s="129"/>
    </row>
    <row r="3559" spans="3:5">
      <c r="C3559" s="28"/>
      <c r="D3559" s="128"/>
      <c r="E3559" s="129"/>
    </row>
    <row r="3560" spans="3:5">
      <c r="C3560" s="28"/>
      <c r="D3560" s="128"/>
      <c r="E3560" s="129"/>
    </row>
    <row r="3561" spans="3:5">
      <c r="C3561" s="28"/>
      <c r="D3561" s="128"/>
      <c r="E3561" s="129"/>
    </row>
    <row r="3562" spans="3:5">
      <c r="C3562" s="28"/>
      <c r="D3562" s="128"/>
      <c r="E3562" s="129"/>
    </row>
    <row r="3563" spans="3:5">
      <c r="C3563" s="28"/>
      <c r="D3563" s="128"/>
      <c r="E3563" s="129"/>
    </row>
    <row r="3564" spans="3:5">
      <c r="C3564" s="28"/>
      <c r="D3564" s="128"/>
      <c r="E3564" s="129"/>
    </row>
    <row r="3565" spans="3:5">
      <c r="C3565" s="28"/>
      <c r="D3565" s="128"/>
      <c r="E3565" s="129"/>
    </row>
    <row r="3566" spans="3:5">
      <c r="C3566" s="28"/>
      <c r="D3566" s="128"/>
      <c r="E3566" s="129"/>
    </row>
    <row r="3567" spans="3:5">
      <c r="C3567" s="28"/>
      <c r="D3567" s="128"/>
      <c r="E3567" s="129"/>
    </row>
    <row r="3568" spans="3:5">
      <c r="C3568" s="28"/>
      <c r="D3568" s="128"/>
      <c r="E3568" s="129"/>
    </row>
    <row r="3569" spans="3:5">
      <c r="C3569" s="28"/>
      <c r="D3569" s="128"/>
      <c r="E3569" s="129"/>
    </row>
    <row r="3570" spans="3:5">
      <c r="C3570" s="28"/>
      <c r="D3570" s="128"/>
      <c r="E3570" s="129"/>
    </row>
    <row r="3571" spans="3:5">
      <c r="C3571" s="28"/>
      <c r="D3571" s="128"/>
      <c r="E3571" s="129"/>
    </row>
    <row r="3572" spans="3:5">
      <c r="C3572" s="28"/>
      <c r="D3572" s="128"/>
      <c r="E3572" s="129"/>
    </row>
    <row r="3573" spans="3:5">
      <c r="C3573" s="28"/>
      <c r="D3573" s="128"/>
      <c r="E3573" s="129"/>
    </row>
    <row r="3574" spans="3:5">
      <c r="C3574" s="28"/>
      <c r="D3574" s="128"/>
      <c r="E3574" s="129"/>
    </row>
    <row r="3575" spans="3:5">
      <c r="C3575" s="28"/>
      <c r="D3575" s="128"/>
      <c r="E3575" s="129"/>
    </row>
    <row r="3576" spans="3:5">
      <c r="C3576" s="28"/>
      <c r="D3576" s="128"/>
      <c r="E3576" s="129"/>
    </row>
    <row r="3577" spans="3:5">
      <c r="C3577" s="28"/>
      <c r="D3577" s="128"/>
      <c r="E3577" s="129"/>
    </row>
    <row r="3578" spans="3:5">
      <c r="C3578" s="28"/>
      <c r="D3578" s="128"/>
      <c r="E3578" s="129"/>
    </row>
    <row r="3579" spans="3:5">
      <c r="C3579" s="28"/>
      <c r="D3579" s="128"/>
      <c r="E3579" s="129"/>
    </row>
    <row r="3580" spans="3:5">
      <c r="C3580" s="28"/>
      <c r="D3580" s="128"/>
      <c r="E3580" s="129"/>
    </row>
    <row r="3581" spans="3:5">
      <c r="C3581" s="28"/>
      <c r="D3581" s="128"/>
      <c r="E3581" s="129"/>
    </row>
    <row r="3582" spans="3:5">
      <c r="C3582" s="28"/>
      <c r="D3582" s="128"/>
      <c r="E3582" s="129"/>
    </row>
    <row r="3583" spans="3:5">
      <c r="C3583" s="28"/>
      <c r="D3583" s="128"/>
      <c r="E3583" s="129"/>
    </row>
    <row r="3584" spans="3:5">
      <c r="C3584" s="28"/>
      <c r="D3584" s="128"/>
      <c r="E3584" s="129"/>
    </row>
    <row r="3585" spans="3:5">
      <c r="C3585" s="28"/>
      <c r="D3585" s="128"/>
      <c r="E3585" s="129"/>
    </row>
    <row r="3586" spans="3:5">
      <c r="C3586" s="28"/>
      <c r="D3586" s="128"/>
      <c r="E3586" s="129"/>
    </row>
    <row r="3587" spans="3:5">
      <c r="C3587" s="28"/>
      <c r="D3587" s="128"/>
      <c r="E3587" s="129"/>
    </row>
    <row r="3588" spans="3:5">
      <c r="C3588" s="28"/>
      <c r="D3588" s="128"/>
      <c r="E3588" s="129"/>
    </row>
    <row r="3589" spans="3:5">
      <c r="C3589" s="28"/>
      <c r="D3589" s="128"/>
      <c r="E3589" s="129"/>
    </row>
    <row r="3590" spans="3:5">
      <c r="C3590" s="28"/>
      <c r="D3590" s="128"/>
      <c r="E3590" s="129"/>
    </row>
    <row r="3591" spans="3:5">
      <c r="C3591" s="28"/>
      <c r="D3591" s="128"/>
      <c r="E3591" s="129"/>
    </row>
    <row r="3592" spans="3:5">
      <c r="C3592" s="28"/>
      <c r="D3592" s="128"/>
      <c r="E3592" s="129"/>
    </row>
    <row r="3593" spans="3:5">
      <c r="C3593" s="28"/>
      <c r="D3593" s="128"/>
      <c r="E3593" s="129"/>
    </row>
    <row r="3594" spans="3:5">
      <c r="C3594" s="28"/>
      <c r="D3594" s="128"/>
      <c r="E3594" s="129"/>
    </row>
    <row r="3595" spans="3:5">
      <c r="C3595" s="28"/>
      <c r="D3595" s="128"/>
      <c r="E3595" s="129"/>
    </row>
    <row r="3596" spans="3:5">
      <c r="C3596" s="28"/>
      <c r="D3596" s="128"/>
      <c r="E3596" s="129"/>
    </row>
    <row r="3597" spans="3:5">
      <c r="C3597" s="28"/>
      <c r="D3597" s="128"/>
      <c r="E3597" s="129"/>
    </row>
    <row r="3598" spans="3:5">
      <c r="C3598" s="28"/>
      <c r="D3598" s="128"/>
      <c r="E3598" s="129"/>
    </row>
    <row r="3599" spans="3:5">
      <c r="C3599" s="28"/>
      <c r="D3599" s="128"/>
      <c r="E3599" s="129"/>
    </row>
    <row r="3600" spans="3:5">
      <c r="C3600" s="28"/>
      <c r="D3600" s="128"/>
      <c r="E3600" s="129"/>
    </row>
    <row r="3601" spans="3:5">
      <c r="C3601" s="28"/>
      <c r="D3601" s="128"/>
      <c r="E3601" s="129"/>
    </row>
    <row r="3602" spans="3:5">
      <c r="C3602" s="28"/>
      <c r="D3602" s="128"/>
      <c r="E3602" s="129"/>
    </row>
    <row r="3603" spans="3:5">
      <c r="C3603" s="28"/>
      <c r="D3603" s="128"/>
      <c r="E3603" s="129"/>
    </row>
    <row r="3604" spans="3:5">
      <c r="C3604" s="28"/>
      <c r="D3604" s="128"/>
      <c r="E3604" s="129"/>
    </row>
    <row r="3605" spans="3:5">
      <c r="C3605" s="28"/>
      <c r="D3605" s="128"/>
      <c r="E3605" s="129"/>
    </row>
    <row r="3606" spans="3:5">
      <c r="C3606" s="28"/>
      <c r="D3606" s="128"/>
      <c r="E3606" s="129"/>
    </row>
    <row r="3607" spans="3:5">
      <c r="C3607" s="28"/>
      <c r="D3607" s="128"/>
      <c r="E3607" s="129"/>
    </row>
    <row r="3608" spans="3:5">
      <c r="C3608" s="28"/>
      <c r="D3608" s="128"/>
      <c r="E3608" s="129"/>
    </row>
    <row r="3609" spans="3:5">
      <c r="C3609" s="28"/>
      <c r="D3609" s="128"/>
      <c r="E3609" s="129"/>
    </row>
    <row r="3610" spans="3:5">
      <c r="C3610" s="28"/>
      <c r="D3610" s="128"/>
      <c r="E3610" s="129"/>
    </row>
    <row r="3611" spans="3:5">
      <c r="C3611" s="28"/>
      <c r="D3611" s="128"/>
      <c r="E3611" s="129"/>
    </row>
    <row r="3612" spans="3:5">
      <c r="C3612" s="28"/>
      <c r="D3612" s="128"/>
      <c r="E3612" s="129"/>
    </row>
    <row r="3613" spans="3:5">
      <c r="C3613" s="28"/>
      <c r="D3613" s="128"/>
      <c r="E3613" s="129"/>
    </row>
    <row r="3614" spans="3:5">
      <c r="C3614" s="28"/>
      <c r="D3614" s="128"/>
      <c r="E3614" s="129"/>
    </row>
    <row r="3615" spans="3:5">
      <c r="C3615" s="28"/>
      <c r="D3615" s="128"/>
      <c r="E3615" s="129"/>
    </row>
    <row r="3616" spans="3:5">
      <c r="C3616" s="28"/>
      <c r="D3616" s="128"/>
      <c r="E3616" s="129"/>
    </row>
    <row r="3617" spans="3:5">
      <c r="C3617" s="28"/>
      <c r="D3617" s="128"/>
      <c r="E3617" s="129"/>
    </row>
    <row r="3618" spans="3:5">
      <c r="C3618" s="28"/>
      <c r="D3618" s="128"/>
      <c r="E3618" s="129"/>
    </row>
    <row r="3619" spans="3:5">
      <c r="C3619" s="28"/>
      <c r="D3619" s="128"/>
      <c r="E3619" s="129"/>
    </row>
    <row r="3620" spans="3:5">
      <c r="C3620" s="28"/>
      <c r="D3620" s="128"/>
      <c r="E3620" s="129"/>
    </row>
    <row r="3621" spans="3:5">
      <c r="C3621" s="28"/>
      <c r="D3621" s="128"/>
      <c r="E3621" s="129"/>
    </row>
    <row r="3622" spans="3:5">
      <c r="C3622" s="28"/>
      <c r="D3622" s="128"/>
      <c r="E3622" s="129"/>
    </row>
    <row r="3623" spans="3:5">
      <c r="C3623" s="28"/>
      <c r="D3623" s="128"/>
      <c r="E3623" s="129"/>
    </row>
    <row r="3624" spans="3:5">
      <c r="C3624" s="28"/>
      <c r="D3624" s="128"/>
      <c r="E3624" s="129"/>
    </row>
    <row r="3625" spans="3:5">
      <c r="C3625" s="28"/>
      <c r="D3625" s="128"/>
      <c r="E3625" s="129"/>
    </row>
    <row r="3626" spans="3:5">
      <c r="C3626" s="28"/>
      <c r="D3626" s="128"/>
      <c r="E3626" s="129"/>
    </row>
    <row r="3627" spans="3:5">
      <c r="C3627" s="28"/>
      <c r="D3627" s="128"/>
      <c r="E3627" s="129"/>
    </row>
    <row r="3628" spans="3:5">
      <c r="C3628" s="28"/>
      <c r="D3628" s="128"/>
      <c r="E3628" s="129"/>
    </row>
    <row r="3629" spans="3:5">
      <c r="C3629" s="28"/>
      <c r="D3629" s="128"/>
      <c r="E3629" s="129"/>
    </row>
    <row r="3630" spans="3:5">
      <c r="C3630" s="28"/>
      <c r="D3630" s="128"/>
      <c r="E3630" s="129"/>
    </row>
    <row r="3631" spans="3:5">
      <c r="C3631" s="28"/>
      <c r="D3631" s="128"/>
      <c r="E3631" s="129"/>
    </row>
    <row r="3632" spans="3:5">
      <c r="C3632" s="28"/>
      <c r="D3632" s="128"/>
      <c r="E3632" s="129"/>
    </row>
    <row r="3633" spans="3:5">
      <c r="C3633" s="28"/>
      <c r="D3633" s="128"/>
      <c r="E3633" s="129"/>
    </row>
    <row r="3634" spans="3:5">
      <c r="C3634" s="28"/>
      <c r="D3634" s="128"/>
      <c r="E3634" s="129"/>
    </row>
    <row r="3635" spans="3:5">
      <c r="C3635" s="28"/>
      <c r="D3635" s="128"/>
      <c r="E3635" s="129"/>
    </row>
    <row r="3636" spans="3:5">
      <c r="C3636" s="28"/>
      <c r="D3636" s="128"/>
      <c r="E3636" s="129"/>
    </row>
    <row r="3637" spans="3:5">
      <c r="C3637" s="28"/>
      <c r="D3637" s="128"/>
      <c r="E3637" s="129"/>
    </row>
    <row r="3638" spans="3:5">
      <c r="C3638" s="28"/>
      <c r="D3638" s="128"/>
      <c r="E3638" s="129"/>
    </row>
    <row r="3639" spans="3:5">
      <c r="C3639" s="28"/>
      <c r="D3639" s="128"/>
      <c r="E3639" s="129"/>
    </row>
    <row r="3640" spans="3:5">
      <c r="C3640" s="28"/>
      <c r="D3640" s="128"/>
      <c r="E3640" s="129"/>
    </row>
    <row r="3641" spans="3:5">
      <c r="C3641" s="28"/>
      <c r="D3641" s="128"/>
      <c r="E3641" s="129"/>
    </row>
    <row r="3642" spans="3:5">
      <c r="C3642" s="28"/>
      <c r="D3642" s="128"/>
      <c r="E3642" s="129"/>
    </row>
    <row r="3643" spans="3:5">
      <c r="C3643" s="28"/>
      <c r="D3643" s="128"/>
      <c r="E3643" s="129"/>
    </row>
    <row r="3644" spans="3:5">
      <c r="C3644" s="28"/>
      <c r="D3644" s="128"/>
      <c r="E3644" s="129"/>
    </row>
    <row r="3645" spans="3:5">
      <c r="C3645" s="28"/>
      <c r="D3645" s="128"/>
      <c r="E3645" s="129"/>
    </row>
    <row r="3646" spans="3:5">
      <c r="C3646" s="28"/>
      <c r="D3646" s="128"/>
      <c r="E3646" s="129"/>
    </row>
    <row r="3647" spans="3:5">
      <c r="C3647" s="28"/>
      <c r="D3647" s="128"/>
      <c r="E3647" s="129"/>
    </row>
    <row r="3648" spans="3:5">
      <c r="C3648" s="28"/>
      <c r="D3648" s="128"/>
      <c r="E3648" s="129"/>
    </row>
    <row r="3649" spans="3:5">
      <c r="C3649" s="28"/>
      <c r="D3649" s="128"/>
      <c r="E3649" s="129"/>
    </row>
    <row r="3650" spans="3:5">
      <c r="C3650" s="28"/>
      <c r="D3650" s="128"/>
      <c r="E3650" s="129"/>
    </row>
    <row r="3651" spans="3:5">
      <c r="C3651" s="28"/>
      <c r="D3651" s="128"/>
      <c r="E3651" s="129"/>
    </row>
    <row r="3652" spans="3:5">
      <c r="C3652" s="28"/>
      <c r="D3652" s="128"/>
      <c r="E3652" s="129"/>
    </row>
    <row r="3653" spans="3:5">
      <c r="C3653" s="28"/>
      <c r="D3653" s="128"/>
      <c r="E3653" s="129"/>
    </row>
    <row r="3654" spans="3:5">
      <c r="C3654" s="28"/>
      <c r="D3654" s="128"/>
      <c r="E3654" s="129"/>
    </row>
    <row r="3655" spans="3:5">
      <c r="C3655" s="28"/>
      <c r="D3655" s="128"/>
      <c r="E3655" s="129"/>
    </row>
    <row r="3656" spans="3:5">
      <c r="C3656" s="28"/>
      <c r="D3656" s="128"/>
      <c r="E3656" s="129"/>
    </row>
    <row r="3657" spans="3:5">
      <c r="C3657" s="28"/>
      <c r="D3657" s="128"/>
      <c r="E3657" s="129"/>
    </row>
    <row r="3658" spans="3:5">
      <c r="C3658" s="28"/>
      <c r="D3658" s="128"/>
      <c r="E3658" s="129"/>
    </row>
    <row r="3659" spans="3:5">
      <c r="C3659" s="28"/>
      <c r="D3659" s="128"/>
      <c r="E3659" s="129"/>
    </row>
    <row r="3660" spans="3:5">
      <c r="C3660" s="28"/>
      <c r="D3660" s="128"/>
      <c r="E3660" s="129"/>
    </row>
    <row r="3661" spans="3:5">
      <c r="C3661" s="28"/>
      <c r="D3661" s="128"/>
      <c r="E3661" s="129"/>
    </row>
    <row r="3662" spans="3:5">
      <c r="C3662" s="28"/>
      <c r="D3662" s="128"/>
      <c r="E3662" s="129"/>
    </row>
    <row r="3663" spans="3:5">
      <c r="C3663" s="28"/>
      <c r="D3663" s="128"/>
      <c r="E3663" s="129"/>
    </row>
    <row r="3664" spans="3:5">
      <c r="C3664" s="28"/>
      <c r="D3664" s="128"/>
      <c r="E3664" s="129"/>
    </row>
    <row r="3665" spans="3:5">
      <c r="C3665" s="28"/>
      <c r="D3665" s="128"/>
      <c r="E3665" s="129"/>
    </row>
    <row r="3666" spans="3:5">
      <c r="C3666" s="28"/>
      <c r="D3666" s="128"/>
      <c r="E3666" s="129"/>
    </row>
    <row r="3667" spans="3:5">
      <c r="C3667" s="28"/>
      <c r="D3667" s="128"/>
      <c r="E3667" s="129"/>
    </row>
    <row r="3668" spans="3:5">
      <c r="C3668" s="28"/>
      <c r="D3668" s="128"/>
      <c r="E3668" s="129"/>
    </row>
    <row r="3669" spans="3:5">
      <c r="C3669" s="28"/>
      <c r="D3669" s="128"/>
      <c r="E3669" s="129"/>
    </row>
    <row r="3670" spans="3:5">
      <c r="C3670" s="28"/>
      <c r="D3670" s="128"/>
      <c r="E3670" s="129"/>
    </row>
    <row r="3671" spans="3:5">
      <c r="C3671" s="28"/>
      <c r="D3671" s="128"/>
      <c r="E3671" s="129"/>
    </row>
    <row r="3672" spans="3:5">
      <c r="C3672" s="28"/>
      <c r="D3672" s="128"/>
      <c r="E3672" s="129"/>
    </row>
    <row r="3673" spans="3:5">
      <c r="C3673" s="28"/>
      <c r="D3673" s="128"/>
      <c r="E3673" s="129"/>
    </row>
    <row r="3674" spans="3:5">
      <c r="C3674" s="28"/>
      <c r="D3674" s="128"/>
      <c r="E3674" s="129"/>
    </row>
    <row r="3675" spans="3:5">
      <c r="C3675" s="28"/>
      <c r="D3675" s="128"/>
      <c r="E3675" s="129"/>
    </row>
    <row r="3676" spans="3:5">
      <c r="C3676" s="28"/>
      <c r="D3676" s="128"/>
      <c r="E3676" s="129"/>
    </row>
    <row r="3677" spans="3:5">
      <c r="C3677" s="28"/>
      <c r="D3677" s="128"/>
      <c r="E3677" s="129"/>
    </row>
    <row r="3678" spans="3:5">
      <c r="C3678" s="28"/>
      <c r="D3678" s="128"/>
      <c r="E3678" s="129"/>
    </row>
    <row r="3679" spans="3:5">
      <c r="C3679" s="28"/>
      <c r="D3679" s="128"/>
      <c r="E3679" s="129"/>
    </row>
    <row r="3680" spans="3:5">
      <c r="C3680" s="28"/>
      <c r="D3680" s="128"/>
      <c r="E3680" s="129"/>
    </row>
    <row r="3681" spans="3:5">
      <c r="C3681" s="28"/>
      <c r="D3681" s="128"/>
      <c r="E3681" s="129"/>
    </row>
    <row r="3682" spans="3:5">
      <c r="C3682" s="28"/>
      <c r="D3682" s="128"/>
      <c r="E3682" s="129"/>
    </row>
    <row r="3683" spans="3:5">
      <c r="C3683" s="28"/>
      <c r="D3683" s="128"/>
      <c r="E3683" s="129"/>
    </row>
    <row r="3684" spans="3:5">
      <c r="C3684" s="28"/>
      <c r="D3684" s="128"/>
      <c r="E3684" s="129"/>
    </row>
    <row r="3685" spans="3:5">
      <c r="C3685" s="28"/>
      <c r="D3685" s="128"/>
      <c r="E3685" s="129"/>
    </row>
    <row r="3686" spans="3:5">
      <c r="C3686" s="28"/>
      <c r="D3686" s="128"/>
      <c r="E3686" s="129"/>
    </row>
    <row r="3687" spans="3:5">
      <c r="C3687" s="28"/>
      <c r="D3687" s="128"/>
      <c r="E3687" s="129"/>
    </row>
    <row r="3688" spans="3:5">
      <c r="C3688" s="28"/>
      <c r="D3688" s="128"/>
      <c r="E3688" s="129"/>
    </row>
    <row r="3689" spans="3:5">
      <c r="C3689" s="28"/>
      <c r="D3689" s="128"/>
      <c r="E3689" s="129"/>
    </row>
    <row r="3690" spans="3:5">
      <c r="C3690" s="28"/>
      <c r="D3690" s="128"/>
      <c r="E3690" s="129"/>
    </row>
    <row r="3691" spans="3:5">
      <c r="C3691" s="28"/>
      <c r="D3691" s="128"/>
      <c r="E3691" s="129"/>
    </row>
    <row r="3692" spans="3:5">
      <c r="C3692" s="28"/>
      <c r="D3692" s="128"/>
      <c r="E3692" s="129"/>
    </row>
    <row r="3693" spans="3:5">
      <c r="C3693" s="28"/>
      <c r="D3693" s="128"/>
      <c r="E3693" s="129"/>
    </row>
    <row r="3694" spans="3:5">
      <c r="C3694" s="28"/>
      <c r="D3694" s="128"/>
      <c r="E3694" s="129"/>
    </row>
    <row r="3695" spans="3:5">
      <c r="C3695" s="28"/>
      <c r="D3695" s="128"/>
      <c r="E3695" s="129"/>
    </row>
    <row r="3696" spans="3:5">
      <c r="C3696" s="28"/>
      <c r="D3696" s="128"/>
      <c r="E3696" s="129"/>
    </row>
    <row r="3697" spans="3:5">
      <c r="C3697" s="28"/>
      <c r="D3697" s="128"/>
      <c r="E3697" s="129"/>
    </row>
    <row r="3698" spans="3:5">
      <c r="C3698" s="28"/>
      <c r="D3698" s="128"/>
      <c r="E3698" s="129"/>
    </row>
    <row r="3699" spans="3:5">
      <c r="C3699" s="28"/>
      <c r="D3699" s="128"/>
      <c r="E3699" s="129"/>
    </row>
    <row r="3700" spans="3:5">
      <c r="C3700" s="28"/>
      <c r="D3700" s="128"/>
      <c r="E3700" s="129"/>
    </row>
    <row r="3701" spans="3:5">
      <c r="C3701" s="28"/>
      <c r="D3701" s="128"/>
      <c r="E3701" s="129"/>
    </row>
    <row r="3702" spans="3:5">
      <c r="C3702" s="28"/>
      <c r="D3702" s="128"/>
      <c r="E3702" s="129"/>
    </row>
    <row r="3703" spans="3:5">
      <c r="C3703" s="28"/>
      <c r="D3703" s="128"/>
      <c r="E3703" s="129"/>
    </row>
    <row r="3704" spans="3:5">
      <c r="C3704" s="28"/>
      <c r="D3704" s="128"/>
      <c r="E3704" s="129"/>
    </row>
    <row r="3705" spans="3:5">
      <c r="C3705" s="28"/>
      <c r="D3705" s="128"/>
      <c r="E3705" s="129"/>
    </row>
    <row r="3706" spans="3:5">
      <c r="C3706" s="28"/>
      <c r="D3706" s="128"/>
      <c r="E3706" s="129"/>
    </row>
    <row r="3707" spans="3:5">
      <c r="C3707" s="28"/>
      <c r="D3707" s="128"/>
      <c r="E3707" s="129"/>
    </row>
    <row r="3708" spans="3:5">
      <c r="C3708" s="28"/>
      <c r="D3708" s="128"/>
      <c r="E3708" s="129"/>
    </row>
    <row r="3709" spans="3:5">
      <c r="C3709" s="28"/>
      <c r="D3709" s="128"/>
      <c r="E3709" s="129"/>
    </row>
    <row r="3710" spans="3:5">
      <c r="C3710" s="28"/>
      <c r="D3710" s="128"/>
      <c r="E3710" s="129"/>
    </row>
    <row r="3711" spans="3:5">
      <c r="C3711" s="28"/>
      <c r="D3711" s="128"/>
      <c r="E3711" s="129"/>
    </row>
    <row r="3712" spans="3:5">
      <c r="C3712" s="28"/>
      <c r="D3712" s="128"/>
      <c r="E3712" s="129"/>
    </row>
    <row r="3713" spans="3:5">
      <c r="C3713" s="28"/>
      <c r="D3713" s="128"/>
      <c r="E3713" s="129"/>
    </row>
    <row r="3714" spans="3:5">
      <c r="C3714" s="28"/>
      <c r="D3714" s="128"/>
      <c r="E3714" s="129"/>
    </row>
    <row r="3715" spans="3:5">
      <c r="C3715" s="28"/>
      <c r="D3715" s="128"/>
      <c r="E3715" s="129"/>
    </row>
    <row r="3716" spans="3:5">
      <c r="C3716" s="28"/>
      <c r="D3716" s="128"/>
      <c r="E3716" s="129"/>
    </row>
    <row r="3717" spans="3:5">
      <c r="C3717" s="28"/>
      <c r="D3717" s="128"/>
      <c r="E3717" s="129"/>
    </row>
    <row r="3718" spans="3:5">
      <c r="C3718" s="28"/>
      <c r="D3718" s="128"/>
      <c r="E3718" s="129"/>
    </row>
    <row r="3719" spans="3:5">
      <c r="C3719" s="28"/>
      <c r="D3719" s="128"/>
      <c r="E3719" s="129"/>
    </row>
    <row r="3720" spans="3:5">
      <c r="C3720" s="28"/>
      <c r="D3720" s="128"/>
      <c r="E3720" s="129"/>
    </row>
    <row r="3721" spans="3:5">
      <c r="C3721" s="28"/>
      <c r="D3721" s="128"/>
      <c r="E3721" s="129"/>
    </row>
    <row r="3722" spans="3:5">
      <c r="C3722" s="28"/>
      <c r="D3722" s="128"/>
      <c r="E3722" s="129"/>
    </row>
    <row r="3723" spans="3:5">
      <c r="C3723" s="28"/>
      <c r="D3723" s="128"/>
      <c r="E3723" s="129"/>
    </row>
    <row r="3724" spans="3:5">
      <c r="C3724" s="28"/>
      <c r="D3724" s="128"/>
      <c r="E3724" s="129"/>
    </row>
    <row r="3725" spans="3:5">
      <c r="C3725" s="28"/>
      <c r="D3725" s="128"/>
      <c r="E3725" s="129"/>
    </row>
    <row r="3726" spans="3:5">
      <c r="C3726" s="28"/>
      <c r="D3726" s="128"/>
      <c r="E3726" s="129"/>
    </row>
    <row r="3727" spans="3:5">
      <c r="C3727" s="28"/>
      <c r="D3727" s="128"/>
      <c r="E3727" s="129"/>
    </row>
    <row r="3728" spans="3:5">
      <c r="C3728" s="28"/>
      <c r="D3728" s="128"/>
      <c r="E3728" s="129"/>
    </row>
    <row r="3729" spans="3:5">
      <c r="C3729" s="28"/>
      <c r="D3729" s="128"/>
      <c r="E3729" s="129"/>
    </row>
    <row r="3730" spans="3:5">
      <c r="C3730" s="28"/>
      <c r="D3730" s="128"/>
      <c r="E3730" s="129"/>
    </row>
    <row r="3731" spans="3:5">
      <c r="C3731" s="28"/>
      <c r="D3731" s="128"/>
      <c r="E3731" s="129"/>
    </row>
    <row r="3732" spans="3:5">
      <c r="C3732" s="28"/>
      <c r="D3732" s="128"/>
      <c r="E3732" s="129"/>
    </row>
    <row r="3733" spans="3:5">
      <c r="C3733" s="28"/>
      <c r="D3733" s="128"/>
      <c r="E3733" s="129"/>
    </row>
    <row r="3734" spans="3:5">
      <c r="C3734" s="28"/>
      <c r="D3734" s="128"/>
      <c r="E3734" s="129"/>
    </row>
    <row r="3735" spans="3:5">
      <c r="C3735" s="28"/>
      <c r="D3735" s="128"/>
      <c r="E3735" s="129"/>
    </row>
    <row r="3736" spans="3:5">
      <c r="C3736" s="28"/>
      <c r="D3736" s="128"/>
      <c r="E3736" s="129"/>
    </row>
    <row r="3737" spans="3:5">
      <c r="C3737" s="28"/>
      <c r="D3737" s="128"/>
      <c r="E3737" s="129"/>
    </row>
    <row r="3738" spans="3:5">
      <c r="C3738" s="28"/>
      <c r="D3738" s="128"/>
      <c r="E3738" s="129"/>
    </row>
    <row r="3739" spans="3:5">
      <c r="C3739" s="28"/>
      <c r="D3739" s="128"/>
      <c r="E3739" s="129"/>
    </row>
    <row r="3740" spans="3:5">
      <c r="C3740" s="28"/>
      <c r="D3740" s="128"/>
      <c r="E3740" s="129"/>
    </row>
    <row r="3741" spans="3:5">
      <c r="C3741" s="28"/>
      <c r="D3741" s="128"/>
      <c r="E3741" s="129"/>
    </row>
    <row r="3742" spans="3:5">
      <c r="C3742" s="28"/>
      <c r="D3742" s="128"/>
      <c r="E3742" s="129"/>
    </row>
    <row r="3743" spans="3:5">
      <c r="C3743" s="28"/>
      <c r="D3743" s="128"/>
      <c r="E3743" s="129"/>
    </row>
    <row r="3744" spans="3:5">
      <c r="C3744" s="28"/>
      <c r="D3744" s="128"/>
      <c r="E3744" s="129"/>
    </row>
    <row r="3745" spans="3:5">
      <c r="C3745" s="28"/>
      <c r="D3745" s="128"/>
      <c r="E3745" s="129"/>
    </row>
    <row r="3746" spans="3:5">
      <c r="C3746" s="28"/>
      <c r="D3746" s="128"/>
      <c r="E3746" s="129"/>
    </row>
    <row r="3747" spans="3:5">
      <c r="C3747" s="28"/>
      <c r="D3747" s="128"/>
      <c r="E3747" s="129"/>
    </row>
    <row r="3748" spans="3:5">
      <c r="C3748" s="28"/>
      <c r="D3748" s="128"/>
      <c r="E3748" s="129"/>
    </row>
    <row r="3749" spans="3:5">
      <c r="C3749" s="28"/>
      <c r="D3749" s="128"/>
      <c r="E3749" s="129"/>
    </row>
    <row r="3750" spans="3:5">
      <c r="C3750" s="28"/>
      <c r="D3750" s="128"/>
      <c r="E3750" s="129"/>
    </row>
    <row r="3751" spans="3:5">
      <c r="C3751" s="28"/>
      <c r="D3751" s="128"/>
      <c r="E3751" s="129"/>
    </row>
    <row r="3752" spans="3:5">
      <c r="C3752" s="28"/>
      <c r="D3752" s="128"/>
      <c r="E3752" s="129"/>
    </row>
    <row r="3753" spans="3:5">
      <c r="C3753" s="28"/>
      <c r="D3753" s="128"/>
      <c r="E3753" s="129"/>
    </row>
    <row r="3754" spans="3:5">
      <c r="C3754" s="28"/>
      <c r="D3754" s="128"/>
      <c r="E3754" s="129"/>
    </row>
    <row r="3755" spans="3:5">
      <c r="C3755" s="28"/>
      <c r="D3755" s="128"/>
      <c r="E3755" s="129"/>
    </row>
    <row r="3756" spans="3:5">
      <c r="C3756" s="28"/>
      <c r="D3756" s="128"/>
      <c r="E3756" s="129"/>
    </row>
    <row r="3757" spans="3:5">
      <c r="C3757" s="28"/>
      <c r="D3757" s="128"/>
      <c r="E3757" s="129"/>
    </row>
    <row r="3758" spans="3:5">
      <c r="C3758" s="28"/>
      <c r="D3758" s="128"/>
      <c r="E3758" s="129"/>
    </row>
    <row r="3759" spans="3:5">
      <c r="C3759" s="28"/>
      <c r="D3759" s="128"/>
      <c r="E3759" s="129"/>
    </row>
    <row r="3760" spans="3:5">
      <c r="C3760" s="28"/>
      <c r="D3760" s="128"/>
      <c r="E3760" s="129"/>
    </row>
    <row r="3761" spans="3:5">
      <c r="C3761" s="28"/>
      <c r="D3761" s="128"/>
      <c r="E3761" s="129"/>
    </row>
    <row r="3762" spans="3:5">
      <c r="C3762" s="28"/>
      <c r="D3762" s="128"/>
      <c r="E3762" s="129"/>
    </row>
    <row r="3763" spans="3:5">
      <c r="C3763" s="28"/>
      <c r="D3763" s="128"/>
      <c r="E3763" s="129"/>
    </row>
    <row r="3764" spans="3:5">
      <c r="C3764" s="28"/>
      <c r="D3764" s="128"/>
      <c r="E3764" s="129"/>
    </row>
    <row r="3765" spans="3:5">
      <c r="C3765" s="28"/>
      <c r="D3765" s="128"/>
      <c r="E3765" s="129"/>
    </row>
    <row r="3766" spans="3:5">
      <c r="C3766" s="28"/>
      <c r="D3766" s="128"/>
      <c r="E3766" s="129"/>
    </row>
    <row r="3767" spans="3:5">
      <c r="C3767" s="28"/>
      <c r="D3767" s="128"/>
      <c r="E3767" s="129"/>
    </row>
    <row r="3768" spans="3:5">
      <c r="C3768" s="28"/>
      <c r="D3768" s="128"/>
      <c r="E3768" s="129"/>
    </row>
    <row r="3769" spans="3:5">
      <c r="C3769" s="28"/>
      <c r="D3769" s="128"/>
      <c r="E3769" s="129"/>
    </row>
    <row r="3770" spans="3:5">
      <c r="C3770" s="28"/>
      <c r="D3770" s="128"/>
      <c r="E3770" s="129"/>
    </row>
    <row r="3771" spans="3:5">
      <c r="C3771" s="28"/>
      <c r="D3771" s="128"/>
      <c r="E3771" s="129"/>
    </row>
    <row r="3772" spans="3:5">
      <c r="C3772" s="28"/>
      <c r="D3772" s="128"/>
      <c r="E3772" s="129"/>
    </row>
    <row r="3773" spans="3:5">
      <c r="C3773" s="28"/>
      <c r="D3773" s="128"/>
      <c r="E3773" s="129"/>
    </row>
    <row r="3774" spans="3:5">
      <c r="C3774" s="28"/>
      <c r="D3774" s="128"/>
      <c r="E3774" s="129"/>
    </row>
    <row r="3775" spans="3:5">
      <c r="C3775" s="28"/>
      <c r="D3775" s="128"/>
      <c r="E3775" s="129"/>
    </row>
    <row r="3776" spans="3:5">
      <c r="C3776" s="28"/>
      <c r="D3776" s="128"/>
      <c r="E3776" s="129"/>
    </row>
    <row r="3777" spans="3:5">
      <c r="C3777" s="28"/>
      <c r="D3777" s="128"/>
      <c r="E3777" s="129"/>
    </row>
    <row r="3778" spans="3:5">
      <c r="C3778" s="28"/>
      <c r="D3778" s="128"/>
      <c r="E3778" s="129"/>
    </row>
    <row r="3779" spans="3:5">
      <c r="C3779" s="28"/>
      <c r="D3779" s="128"/>
      <c r="E3779" s="129"/>
    </row>
    <row r="3780" spans="3:5">
      <c r="C3780" s="28"/>
      <c r="D3780" s="128"/>
      <c r="E3780" s="129"/>
    </row>
    <row r="3781" spans="3:5">
      <c r="C3781" s="28"/>
      <c r="D3781" s="128"/>
      <c r="E3781" s="129"/>
    </row>
    <row r="3782" spans="3:5">
      <c r="C3782" s="28"/>
      <c r="D3782" s="128"/>
      <c r="E3782" s="129"/>
    </row>
    <row r="3783" spans="3:5">
      <c r="C3783" s="28"/>
      <c r="D3783" s="128"/>
      <c r="E3783" s="129"/>
    </row>
    <row r="3784" spans="3:5">
      <c r="C3784" s="28"/>
      <c r="D3784" s="128"/>
      <c r="E3784" s="129"/>
    </row>
    <row r="3785" spans="3:5">
      <c r="C3785" s="28"/>
      <c r="D3785" s="128"/>
      <c r="E3785" s="129"/>
    </row>
    <row r="3786" spans="3:5">
      <c r="C3786" s="28"/>
      <c r="D3786" s="128"/>
      <c r="E3786" s="129"/>
    </row>
    <row r="3787" spans="3:5">
      <c r="C3787" s="28"/>
      <c r="D3787" s="128"/>
      <c r="E3787" s="129"/>
    </row>
    <row r="3788" spans="3:5">
      <c r="C3788" s="28"/>
      <c r="D3788" s="128"/>
      <c r="E3788" s="129"/>
    </row>
    <row r="3789" spans="3:5">
      <c r="C3789" s="28"/>
      <c r="D3789" s="128"/>
      <c r="E3789" s="129"/>
    </row>
    <row r="3790" spans="3:5">
      <c r="C3790" s="28"/>
      <c r="D3790" s="128"/>
      <c r="E3790" s="129"/>
    </row>
    <row r="3791" spans="3:5">
      <c r="C3791" s="28"/>
      <c r="D3791" s="128"/>
      <c r="E3791" s="129"/>
    </row>
    <row r="3792" spans="3:5">
      <c r="C3792" s="28"/>
      <c r="D3792" s="128"/>
      <c r="E3792" s="129"/>
    </row>
    <row r="3793" spans="3:5">
      <c r="C3793" s="28"/>
      <c r="D3793" s="128"/>
      <c r="E3793" s="129"/>
    </row>
    <row r="3794" spans="3:5">
      <c r="C3794" s="28"/>
      <c r="D3794" s="128"/>
      <c r="E3794" s="129"/>
    </row>
    <row r="3795" spans="3:5">
      <c r="C3795" s="28"/>
      <c r="D3795" s="128"/>
      <c r="E3795" s="129"/>
    </row>
    <row r="3796" spans="3:5">
      <c r="C3796" s="28"/>
      <c r="D3796" s="128"/>
      <c r="E3796" s="129"/>
    </row>
    <row r="3797" spans="3:5">
      <c r="C3797" s="28"/>
      <c r="D3797" s="128"/>
      <c r="E3797" s="129"/>
    </row>
    <row r="3798" spans="3:5">
      <c r="C3798" s="28"/>
      <c r="D3798" s="128"/>
      <c r="E3798" s="129"/>
    </row>
    <row r="3799" spans="3:5">
      <c r="C3799" s="28"/>
      <c r="D3799" s="128"/>
      <c r="E3799" s="129"/>
    </row>
    <row r="3800" spans="3:5">
      <c r="C3800" s="28"/>
      <c r="D3800" s="128"/>
      <c r="E3800" s="129"/>
    </row>
    <row r="3801" spans="3:5">
      <c r="C3801" s="28"/>
      <c r="D3801" s="128"/>
      <c r="E3801" s="129"/>
    </row>
    <row r="3802" spans="3:5">
      <c r="C3802" s="28"/>
      <c r="D3802" s="128"/>
      <c r="E3802" s="129"/>
    </row>
    <row r="3803" spans="3:5">
      <c r="C3803" s="28"/>
      <c r="D3803" s="128"/>
      <c r="E3803" s="129"/>
    </row>
    <row r="3804" spans="3:5">
      <c r="C3804" s="28"/>
      <c r="D3804" s="128"/>
      <c r="E3804" s="129"/>
    </row>
    <row r="3805" spans="3:5">
      <c r="C3805" s="28"/>
      <c r="D3805" s="128"/>
      <c r="E3805" s="129"/>
    </row>
    <row r="3806" spans="3:5">
      <c r="C3806" s="28"/>
      <c r="D3806" s="128"/>
      <c r="E3806" s="129"/>
    </row>
    <row r="3807" spans="3:5">
      <c r="C3807" s="28"/>
      <c r="D3807" s="128"/>
      <c r="E3807" s="129"/>
    </row>
    <row r="3808" spans="3:5">
      <c r="C3808" s="28"/>
      <c r="D3808" s="128"/>
      <c r="E3808" s="129"/>
    </row>
    <row r="3809" spans="3:5">
      <c r="C3809" s="28"/>
      <c r="D3809" s="128"/>
      <c r="E3809" s="129"/>
    </row>
    <row r="3810" spans="3:5">
      <c r="C3810" s="28"/>
      <c r="D3810" s="128"/>
      <c r="E3810" s="129"/>
    </row>
    <row r="3811" spans="3:5">
      <c r="C3811" s="28"/>
      <c r="D3811" s="128"/>
      <c r="E3811" s="129"/>
    </row>
    <row r="3812" spans="3:5">
      <c r="C3812" s="28"/>
      <c r="D3812" s="128"/>
      <c r="E3812" s="129"/>
    </row>
    <row r="3813" spans="3:5">
      <c r="C3813" s="28"/>
      <c r="D3813" s="128"/>
      <c r="E3813" s="129"/>
    </row>
    <row r="3814" spans="3:5">
      <c r="C3814" s="28"/>
      <c r="D3814" s="128"/>
      <c r="E3814" s="129"/>
    </row>
    <row r="3815" spans="3:5">
      <c r="C3815" s="28"/>
      <c r="D3815" s="128"/>
      <c r="E3815" s="129"/>
    </row>
    <row r="3816" spans="3:5">
      <c r="C3816" s="28"/>
      <c r="D3816" s="128"/>
      <c r="E3816" s="129"/>
    </row>
    <row r="3817" spans="3:5">
      <c r="C3817" s="28"/>
      <c r="D3817" s="128"/>
      <c r="E3817" s="129"/>
    </row>
    <row r="3818" spans="3:5">
      <c r="C3818" s="28"/>
      <c r="D3818" s="128"/>
      <c r="E3818" s="129"/>
    </row>
    <row r="3819" spans="3:5">
      <c r="C3819" s="28"/>
      <c r="D3819" s="128"/>
      <c r="E3819" s="129"/>
    </row>
    <row r="3820" spans="3:5">
      <c r="C3820" s="28"/>
      <c r="D3820" s="128"/>
      <c r="E3820" s="129"/>
    </row>
    <row r="3821" spans="3:5">
      <c r="C3821" s="28"/>
      <c r="D3821" s="128"/>
      <c r="E3821" s="129"/>
    </row>
    <row r="3822" spans="3:5">
      <c r="C3822" s="28"/>
      <c r="D3822" s="128"/>
      <c r="E3822" s="129"/>
    </row>
    <row r="3823" spans="3:5">
      <c r="C3823" s="28"/>
      <c r="D3823" s="128"/>
      <c r="E3823" s="129"/>
    </row>
    <row r="3824" spans="3:5">
      <c r="C3824" s="28"/>
      <c r="D3824" s="128"/>
      <c r="E3824" s="129"/>
    </row>
    <row r="3825" spans="3:5">
      <c r="C3825" s="28"/>
      <c r="D3825" s="128"/>
      <c r="E3825" s="129"/>
    </row>
    <row r="3826" spans="3:5">
      <c r="C3826" s="28"/>
      <c r="D3826" s="128"/>
      <c r="E3826" s="129"/>
    </row>
    <row r="3827" spans="3:5">
      <c r="C3827" s="28"/>
      <c r="D3827" s="128"/>
      <c r="E3827" s="129"/>
    </row>
    <row r="3828" spans="3:5">
      <c r="C3828" s="28"/>
      <c r="D3828" s="128"/>
      <c r="E3828" s="129"/>
    </row>
    <row r="3829" spans="3:5">
      <c r="C3829" s="28"/>
      <c r="D3829" s="128"/>
      <c r="E3829" s="129"/>
    </row>
    <row r="3830" spans="3:5">
      <c r="C3830" s="28"/>
      <c r="D3830" s="128"/>
      <c r="E3830" s="129"/>
    </row>
    <row r="3831" spans="3:5">
      <c r="C3831" s="28"/>
      <c r="D3831" s="128"/>
      <c r="E3831" s="129"/>
    </row>
    <row r="3832" spans="3:5">
      <c r="C3832" s="28"/>
      <c r="D3832" s="128"/>
      <c r="E3832" s="129"/>
    </row>
    <row r="3833" spans="3:5">
      <c r="C3833" s="28"/>
      <c r="D3833" s="128"/>
      <c r="E3833" s="129"/>
    </row>
    <row r="3834" spans="3:5">
      <c r="C3834" s="28"/>
      <c r="D3834" s="128"/>
      <c r="E3834" s="129"/>
    </row>
    <row r="3835" spans="3:5">
      <c r="C3835" s="28"/>
      <c r="D3835" s="128"/>
      <c r="E3835" s="129"/>
    </row>
    <row r="3836" spans="3:5">
      <c r="C3836" s="28"/>
      <c r="D3836" s="128"/>
      <c r="E3836" s="129"/>
    </row>
    <row r="3837" spans="3:5">
      <c r="C3837" s="28"/>
      <c r="D3837" s="128"/>
      <c r="E3837" s="129"/>
    </row>
    <row r="3838" spans="3:5">
      <c r="C3838" s="28"/>
      <c r="D3838" s="128"/>
      <c r="E3838" s="129"/>
    </row>
    <row r="3839" spans="3:5">
      <c r="C3839" s="28"/>
      <c r="D3839" s="128"/>
      <c r="E3839" s="129"/>
    </row>
    <row r="3840" spans="3:5">
      <c r="C3840" s="28"/>
      <c r="D3840" s="128"/>
      <c r="E3840" s="129"/>
    </row>
    <row r="3841" spans="3:5">
      <c r="C3841" s="28"/>
      <c r="D3841" s="128"/>
      <c r="E3841" s="129"/>
    </row>
    <row r="3842" spans="3:5">
      <c r="C3842" s="28"/>
      <c r="D3842" s="128"/>
      <c r="E3842" s="129"/>
    </row>
    <row r="3843" spans="3:5">
      <c r="C3843" s="28"/>
      <c r="D3843" s="128"/>
      <c r="E3843" s="129"/>
    </row>
    <row r="3844" spans="3:5">
      <c r="C3844" s="28"/>
      <c r="D3844" s="128"/>
      <c r="E3844" s="129"/>
    </row>
    <row r="3845" spans="3:5">
      <c r="C3845" s="28"/>
      <c r="D3845" s="128"/>
      <c r="E3845" s="129"/>
    </row>
    <row r="3846" spans="3:5">
      <c r="C3846" s="28"/>
      <c r="D3846" s="128"/>
      <c r="E3846" s="129"/>
    </row>
    <row r="3847" spans="3:5">
      <c r="C3847" s="28"/>
      <c r="D3847" s="128"/>
      <c r="E3847" s="129"/>
    </row>
    <row r="3848" spans="3:5">
      <c r="C3848" s="28"/>
      <c r="D3848" s="128"/>
      <c r="E3848" s="129"/>
    </row>
    <row r="3849" spans="3:5">
      <c r="C3849" s="28"/>
      <c r="D3849" s="128"/>
      <c r="E3849" s="129"/>
    </row>
    <row r="3850" spans="3:5">
      <c r="C3850" s="28"/>
      <c r="D3850" s="128"/>
      <c r="E3850" s="129"/>
    </row>
    <row r="3851" spans="3:5">
      <c r="C3851" s="28"/>
      <c r="D3851" s="128"/>
      <c r="E3851" s="129"/>
    </row>
    <row r="3852" spans="3:5">
      <c r="C3852" s="28"/>
      <c r="D3852" s="128"/>
      <c r="E3852" s="129"/>
    </row>
    <row r="3853" spans="3:5">
      <c r="C3853" s="28"/>
      <c r="D3853" s="128"/>
      <c r="E3853" s="129"/>
    </row>
    <row r="3854" spans="3:5">
      <c r="C3854" s="28"/>
      <c r="D3854" s="128"/>
      <c r="E3854" s="129"/>
    </row>
    <row r="3855" spans="3:5">
      <c r="C3855" s="28"/>
      <c r="D3855" s="128"/>
      <c r="E3855" s="129"/>
    </row>
    <row r="3856" spans="3:5">
      <c r="C3856" s="28"/>
      <c r="D3856" s="128"/>
      <c r="E3856" s="129"/>
    </row>
    <row r="3857" spans="3:5">
      <c r="C3857" s="28"/>
      <c r="D3857" s="128"/>
      <c r="E3857" s="129"/>
    </row>
    <row r="3858" spans="3:5">
      <c r="C3858" s="28"/>
      <c r="D3858" s="128"/>
      <c r="E3858" s="129"/>
    </row>
    <row r="3859" spans="3:5">
      <c r="C3859" s="28"/>
      <c r="D3859" s="128"/>
      <c r="E3859" s="129"/>
    </row>
    <row r="3860" spans="3:5">
      <c r="C3860" s="28"/>
      <c r="D3860" s="128"/>
      <c r="E3860" s="129"/>
    </row>
    <row r="3861" spans="3:5">
      <c r="C3861" s="28"/>
      <c r="D3861" s="128"/>
      <c r="E3861" s="129"/>
    </row>
    <row r="3862" spans="3:5">
      <c r="C3862" s="28"/>
      <c r="D3862" s="128"/>
      <c r="E3862" s="129"/>
    </row>
    <row r="3863" spans="3:5">
      <c r="C3863" s="28"/>
      <c r="D3863" s="128"/>
      <c r="E3863" s="129"/>
    </row>
    <row r="3864" spans="3:5">
      <c r="C3864" s="28"/>
      <c r="D3864" s="128"/>
      <c r="E3864" s="129"/>
    </row>
    <row r="3865" spans="3:5">
      <c r="C3865" s="28"/>
      <c r="D3865" s="128"/>
      <c r="E3865" s="129"/>
    </row>
    <row r="3866" spans="3:5">
      <c r="C3866" s="28"/>
      <c r="D3866" s="128"/>
      <c r="E3866" s="129"/>
    </row>
    <row r="3867" spans="3:5">
      <c r="C3867" s="28"/>
      <c r="D3867" s="128"/>
      <c r="E3867" s="129"/>
    </row>
    <row r="3868" spans="3:5">
      <c r="C3868" s="28"/>
      <c r="D3868" s="128"/>
      <c r="E3868" s="129"/>
    </row>
    <row r="3869" spans="3:5">
      <c r="C3869" s="28"/>
      <c r="D3869" s="128"/>
      <c r="E3869" s="129"/>
    </row>
    <row r="3870" spans="3:5">
      <c r="C3870" s="28"/>
      <c r="D3870" s="128"/>
      <c r="E3870" s="129"/>
    </row>
    <row r="3871" spans="3:5">
      <c r="C3871" s="28"/>
      <c r="D3871" s="128"/>
      <c r="E3871" s="129"/>
    </row>
    <row r="3872" spans="3:5">
      <c r="C3872" s="28"/>
      <c r="D3872" s="128"/>
      <c r="E3872" s="129"/>
    </row>
    <row r="3873" spans="3:5">
      <c r="C3873" s="28"/>
      <c r="D3873" s="128"/>
      <c r="E3873" s="129"/>
    </row>
    <row r="3874" spans="3:5">
      <c r="C3874" s="28"/>
      <c r="D3874" s="128"/>
      <c r="E3874" s="129"/>
    </row>
    <row r="3875" spans="3:5">
      <c r="C3875" s="28"/>
      <c r="D3875" s="128"/>
      <c r="E3875" s="129"/>
    </row>
    <row r="3876" spans="3:5">
      <c r="C3876" s="28"/>
      <c r="D3876" s="128"/>
      <c r="E3876" s="129"/>
    </row>
    <row r="3877" spans="3:5">
      <c r="C3877" s="28"/>
      <c r="D3877" s="128"/>
      <c r="E3877" s="129"/>
    </row>
    <row r="3878" spans="3:5">
      <c r="C3878" s="28"/>
      <c r="D3878" s="128"/>
      <c r="E3878" s="129"/>
    </row>
    <row r="3879" spans="3:5">
      <c r="C3879" s="28"/>
      <c r="D3879" s="128"/>
      <c r="E3879" s="129"/>
    </row>
    <row r="3880" spans="3:5">
      <c r="C3880" s="28"/>
      <c r="D3880" s="128"/>
      <c r="E3880" s="129"/>
    </row>
    <row r="3881" spans="3:5">
      <c r="C3881" s="28"/>
      <c r="D3881" s="128"/>
      <c r="E3881" s="129"/>
    </row>
    <row r="3882" spans="3:5">
      <c r="C3882" s="28"/>
      <c r="D3882" s="128"/>
      <c r="E3882" s="129"/>
    </row>
    <row r="3883" spans="3:5">
      <c r="C3883" s="28"/>
      <c r="D3883" s="128"/>
      <c r="E3883" s="129"/>
    </row>
    <row r="3884" spans="3:5">
      <c r="C3884" s="28"/>
      <c r="D3884" s="128"/>
      <c r="E3884" s="129"/>
    </row>
    <row r="3885" spans="3:5">
      <c r="C3885" s="28"/>
      <c r="D3885" s="128"/>
      <c r="E3885" s="129"/>
    </row>
    <row r="3886" spans="3:5">
      <c r="C3886" s="28"/>
      <c r="D3886" s="128"/>
      <c r="E3886" s="129"/>
    </row>
    <row r="3887" spans="3:5">
      <c r="C3887" s="28"/>
      <c r="D3887" s="128"/>
      <c r="E3887" s="129"/>
    </row>
    <row r="3888" spans="3:5">
      <c r="C3888" s="28"/>
      <c r="D3888" s="128"/>
      <c r="E3888" s="129"/>
    </row>
    <row r="3889" spans="3:5">
      <c r="C3889" s="28"/>
      <c r="D3889" s="128"/>
      <c r="E3889" s="129"/>
    </row>
    <row r="3890" spans="3:5">
      <c r="C3890" s="28"/>
      <c r="D3890" s="128"/>
      <c r="E3890" s="129"/>
    </row>
    <row r="3891" spans="3:5">
      <c r="C3891" s="28"/>
      <c r="D3891" s="128"/>
      <c r="E3891" s="129"/>
    </row>
    <row r="3892" spans="3:5">
      <c r="C3892" s="28"/>
      <c r="D3892" s="128"/>
      <c r="E3892" s="129"/>
    </row>
    <row r="3893" spans="3:5">
      <c r="C3893" s="28"/>
      <c r="D3893" s="128"/>
      <c r="E3893" s="129"/>
    </row>
    <row r="3894" spans="3:5">
      <c r="C3894" s="28"/>
      <c r="D3894" s="128"/>
      <c r="E3894" s="129"/>
    </row>
    <row r="3895" spans="3:5">
      <c r="C3895" s="28"/>
      <c r="D3895" s="128"/>
      <c r="E3895" s="129"/>
    </row>
    <row r="3896" spans="3:5">
      <c r="C3896" s="28"/>
      <c r="D3896" s="128"/>
      <c r="E3896" s="129"/>
    </row>
    <row r="3897" spans="3:5">
      <c r="C3897" s="28"/>
      <c r="D3897" s="128"/>
      <c r="E3897" s="129"/>
    </row>
    <row r="3898" spans="3:5">
      <c r="C3898" s="28"/>
      <c r="D3898" s="128"/>
      <c r="E3898" s="129"/>
    </row>
    <row r="3899" spans="3:5">
      <c r="C3899" s="28"/>
      <c r="D3899" s="128"/>
      <c r="E3899" s="129"/>
    </row>
    <row r="3900" spans="3:5">
      <c r="C3900" s="28"/>
      <c r="D3900" s="128"/>
      <c r="E3900" s="129"/>
    </row>
    <row r="3901" spans="3:5">
      <c r="C3901" s="28"/>
      <c r="D3901" s="128"/>
      <c r="E3901" s="129"/>
    </row>
    <row r="3902" spans="3:5">
      <c r="C3902" s="28"/>
      <c r="D3902" s="128"/>
      <c r="E3902" s="129"/>
    </row>
    <row r="3903" spans="3:5">
      <c r="C3903" s="28"/>
      <c r="D3903" s="128"/>
      <c r="E3903" s="129"/>
    </row>
    <row r="3904" spans="3:5">
      <c r="C3904" s="28"/>
      <c r="D3904" s="128"/>
      <c r="E3904" s="129"/>
    </row>
    <row r="3905" spans="3:5">
      <c r="C3905" s="28"/>
      <c r="D3905" s="128"/>
      <c r="E3905" s="129"/>
    </row>
    <row r="3906" spans="3:5">
      <c r="C3906" s="28"/>
      <c r="D3906" s="128"/>
      <c r="E3906" s="129"/>
    </row>
    <row r="3907" spans="3:5">
      <c r="C3907" s="28"/>
      <c r="D3907" s="128"/>
      <c r="E3907" s="129"/>
    </row>
    <row r="3908" spans="3:5">
      <c r="C3908" s="28"/>
      <c r="D3908" s="128"/>
      <c r="E3908" s="129"/>
    </row>
    <row r="3909" spans="3:5">
      <c r="C3909" s="28"/>
      <c r="D3909" s="128"/>
      <c r="E3909" s="129"/>
    </row>
    <row r="3910" spans="3:5">
      <c r="C3910" s="28"/>
      <c r="D3910" s="128"/>
      <c r="E3910" s="129"/>
    </row>
    <row r="3911" spans="3:5">
      <c r="C3911" s="28"/>
      <c r="D3911" s="128"/>
      <c r="E3911" s="129"/>
    </row>
    <row r="3912" spans="3:5">
      <c r="C3912" s="28"/>
      <c r="D3912" s="128"/>
      <c r="E3912" s="129"/>
    </row>
    <row r="3913" spans="3:5">
      <c r="C3913" s="28"/>
      <c r="D3913" s="128"/>
      <c r="E3913" s="129"/>
    </row>
    <row r="3914" spans="3:5">
      <c r="C3914" s="28"/>
      <c r="D3914" s="128"/>
      <c r="E3914" s="129"/>
    </row>
    <row r="3915" spans="3:5">
      <c r="C3915" s="28"/>
      <c r="D3915" s="128"/>
      <c r="E3915" s="129"/>
    </row>
    <row r="3916" spans="3:5">
      <c r="C3916" s="28"/>
      <c r="D3916" s="128"/>
      <c r="E3916" s="129"/>
    </row>
    <row r="3917" spans="3:5">
      <c r="C3917" s="28"/>
      <c r="D3917" s="128"/>
      <c r="E3917" s="129"/>
    </row>
    <row r="3918" spans="3:5">
      <c r="C3918" s="28"/>
      <c r="D3918" s="128"/>
      <c r="E3918" s="129"/>
    </row>
    <row r="3919" spans="3:5">
      <c r="C3919" s="28"/>
      <c r="D3919" s="128"/>
      <c r="E3919" s="129"/>
    </row>
    <row r="3920" spans="3:5">
      <c r="C3920" s="28"/>
      <c r="D3920" s="128"/>
      <c r="E3920" s="129"/>
    </row>
    <row r="3921" spans="3:5">
      <c r="C3921" s="28"/>
      <c r="D3921" s="128"/>
      <c r="E3921" s="129"/>
    </row>
    <row r="3922" spans="3:5">
      <c r="C3922" s="28"/>
      <c r="D3922" s="128"/>
      <c r="E3922" s="129"/>
    </row>
    <row r="3923" spans="3:5">
      <c r="C3923" s="28"/>
      <c r="D3923" s="128"/>
      <c r="E3923" s="129"/>
    </row>
    <row r="3924" spans="3:5">
      <c r="C3924" s="28"/>
      <c r="D3924" s="128"/>
      <c r="E3924" s="129"/>
    </row>
    <row r="3925" spans="3:5">
      <c r="C3925" s="28"/>
      <c r="D3925" s="128"/>
      <c r="E3925" s="129"/>
    </row>
    <row r="3926" spans="3:5">
      <c r="C3926" s="28"/>
      <c r="D3926" s="128"/>
      <c r="E3926" s="129"/>
    </row>
    <row r="3927" spans="3:5">
      <c r="C3927" s="28"/>
      <c r="D3927" s="128"/>
      <c r="E3927" s="129"/>
    </row>
    <row r="3928" spans="3:5">
      <c r="C3928" s="28"/>
      <c r="D3928" s="128"/>
      <c r="E3928" s="129"/>
    </row>
    <row r="3929" spans="3:5">
      <c r="C3929" s="28"/>
      <c r="D3929" s="128"/>
      <c r="E3929" s="129"/>
    </row>
    <row r="3930" spans="3:5">
      <c r="C3930" s="28"/>
      <c r="D3930" s="128"/>
      <c r="E3930" s="129"/>
    </row>
    <row r="3931" spans="3:5">
      <c r="C3931" s="28"/>
      <c r="D3931" s="128"/>
      <c r="E3931" s="129"/>
    </row>
    <row r="3932" spans="3:5">
      <c r="C3932" s="28"/>
      <c r="D3932" s="128"/>
      <c r="E3932" s="129"/>
    </row>
    <row r="3933" spans="3:5">
      <c r="C3933" s="28"/>
      <c r="D3933" s="128"/>
      <c r="E3933" s="129"/>
    </row>
    <row r="3934" spans="3:5">
      <c r="C3934" s="28"/>
      <c r="D3934" s="128"/>
      <c r="E3934" s="129"/>
    </row>
    <row r="3935" spans="3:5">
      <c r="C3935" s="28"/>
      <c r="D3935" s="128"/>
      <c r="E3935" s="129"/>
    </row>
    <row r="3936" spans="3:5">
      <c r="C3936" s="28"/>
      <c r="D3936" s="128"/>
      <c r="E3936" s="129"/>
    </row>
    <row r="3937" spans="3:5">
      <c r="C3937" s="28"/>
      <c r="D3937" s="128"/>
      <c r="E3937" s="129"/>
    </row>
    <row r="3938" spans="3:5">
      <c r="C3938" s="28"/>
      <c r="D3938" s="128"/>
      <c r="E3938" s="129"/>
    </row>
    <row r="3939" spans="3:5">
      <c r="C3939" s="28"/>
      <c r="D3939" s="128"/>
      <c r="E3939" s="129"/>
    </row>
    <row r="3940" spans="3:5">
      <c r="C3940" s="28"/>
      <c r="D3940" s="128"/>
      <c r="E3940" s="129"/>
    </row>
    <row r="3941" spans="3:5">
      <c r="C3941" s="28"/>
      <c r="D3941" s="128"/>
      <c r="E3941" s="129"/>
    </row>
    <row r="3942" spans="3:5">
      <c r="C3942" s="28"/>
      <c r="D3942" s="128"/>
      <c r="E3942" s="129"/>
    </row>
    <row r="3943" spans="3:5">
      <c r="C3943" s="28"/>
      <c r="D3943" s="128"/>
      <c r="E3943" s="129"/>
    </row>
    <row r="3944" spans="3:5">
      <c r="C3944" s="28"/>
      <c r="D3944" s="128"/>
      <c r="E3944" s="129"/>
    </row>
    <row r="3945" spans="3:5">
      <c r="C3945" s="28"/>
      <c r="D3945" s="128"/>
      <c r="E3945" s="129"/>
    </row>
    <row r="3946" spans="3:5">
      <c r="C3946" s="28"/>
      <c r="D3946" s="128"/>
      <c r="E3946" s="129"/>
    </row>
    <row r="3947" spans="3:5">
      <c r="C3947" s="28"/>
      <c r="D3947" s="128"/>
      <c r="E3947" s="129"/>
    </row>
    <row r="3948" spans="3:5">
      <c r="C3948" s="28"/>
      <c r="D3948" s="128"/>
      <c r="E3948" s="129"/>
    </row>
    <row r="3949" spans="3:5">
      <c r="C3949" s="28"/>
      <c r="D3949" s="128"/>
      <c r="E3949" s="129"/>
    </row>
    <row r="3950" spans="3:5">
      <c r="C3950" s="28"/>
      <c r="D3950" s="128"/>
      <c r="E3950" s="129"/>
    </row>
    <row r="3951" spans="3:5">
      <c r="C3951" s="28"/>
      <c r="D3951" s="128"/>
      <c r="E3951" s="129"/>
    </row>
    <row r="3952" spans="3:5">
      <c r="C3952" s="28"/>
      <c r="D3952" s="128"/>
      <c r="E3952" s="129"/>
    </row>
    <row r="3953" spans="3:5">
      <c r="C3953" s="28"/>
      <c r="D3953" s="128"/>
      <c r="E3953" s="129"/>
    </row>
    <row r="3954" spans="3:5">
      <c r="C3954" s="28"/>
      <c r="D3954" s="128"/>
      <c r="E3954" s="129"/>
    </row>
    <row r="3955" spans="3:5">
      <c r="C3955" s="28"/>
      <c r="D3955" s="128"/>
      <c r="E3955" s="129"/>
    </row>
    <row r="3956" spans="3:5">
      <c r="C3956" s="28"/>
      <c r="D3956" s="128"/>
      <c r="E3956" s="129"/>
    </row>
    <row r="3957" spans="3:5">
      <c r="C3957" s="28"/>
      <c r="D3957" s="128"/>
      <c r="E3957" s="129"/>
    </row>
    <row r="3958" spans="3:5">
      <c r="C3958" s="28"/>
      <c r="D3958" s="128"/>
      <c r="E3958" s="129"/>
    </row>
    <row r="3959" spans="3:5">
      <c r="C3959" s="28"/>
      <c r="D3959" s="128"/>
      <c r="E3959" s="129"/>
    </row>
    <row r="3960" spans="3:5">
      <c r="C3960" s="28"/>
      <c r="D3960" s="128"/>
      <c r="E3960" s="129"/>
    </row>
    <row r="3961" spans="3:5">
      <c r="C3961" s="28"/>
      <c r="D3961" s="128"/>
      <c r="E3961" s="129"/>
    </row>
    <row r="3962" spans="3:5">
      <c r="C3962" s="28"/>
      <c r="D3962" s="128"/>
      <c r="E3962" s="129"/>
    </row>
    <row r="3963" spans="3:5">
      <c r="C3963" s="28"/>
      <c r="D3963" s="128"/>
      <c r="E3963" s="129"/>
    </row>
    <row r="3964" spans="3:5">
      <c r="C3964" s="28"/>
      <c r="D3964" s="128"/>
      <c r="E3964" s="129"/>
    </row>
    <row r="3965" spans="3:5">
      <c r="C3965" s="28"/>
      <c r="D3965" s="128"/>
      <c r="E3965" s="129"/>
    </row>
    <row r="3966" spans="3:5">
      <c r="C3966" s="28"/>
      <c r="D3966" s="128"/>
      <c r="E3966" s="129"/>
    </row>
    <row r="3967" spans="3:5">
      <c r="C3967" s="28"/>
      <c r="D3967" s="128"/>
      <c r="E3967" s="129"/>
    </row>
    <row r="3968" spans="3:5">
      <c r="C3968" s="28"/>
      <c r="D3968" s="128"/>
      <c r="E3968" s="129"/>
    </row>
    <row r="3969" spans="3:5">
      <c r="C3969" s="28"/>
      <c r="D3969" s="128"/>
      <c r="E3969" s="129"/>
    </row>
    <row r="3970" spans="3:5">
      <c r="C3970" s="28"/>
      <c r="D3970" s="128"/>
      <c r="E3970" s="129"/>
    </row>
    <row r="3971" spans="3:5">
      <c r="C3971" s="28"/>
      <c r="D3971" s="128"/>
      <c r="E3971" s="129"/>
    </row>
    <row r="3972" spans="3:5">
      <c r="C3972" s="28"/>
      <c r="D3972" s="128"/>
      <c r="E3972" s="129"/>
    </row>
    <row r="3973" spans="3:5">
      <c r="C3973" s="28"/>
      <c r="D3973" s="128"/>
      <c r="E3973" s="129"/>
    </row>
    <row r="3974" spans="3:5">
      <c r="C3974" s="28"/>
      <c r="D3974" s="128"/>
      <c r="E3974" s="129"/>
    </row>
    <row r="3975" spans="3:5">
      <c r="C3975" s="28"/>
      <c r="D3975" s="128"/>
      <c r="E3975" s="129"/>
    </row>
    <row r="3976" spans="3:5">
      <c r="C3976" s="28"/>
      <c r="D3976" s="128"/>
      <c r="E3976" s="129"/>
    </row>
    <row r="3977" spans="3:5">
      <c r="C3977" s="28"/>
      <c r="D3977" s="128"/>
      <c r="E3977" s="129"/>
    </row>
    <row r="3978" spans="3:5">
      <c r="C3978" s="28"/>
      <c r="D3978" s="128"/>
      <c r="E3978" s="129"/>
    </row>
    <row r="3979" spans="3:5">
      <c r="C3979" s="28"/>
      <c r="D3979" s="128"/>
      <c r="E3979" s="129"/>
    </row>
    <row r="3980" spans="3:5">
      <c r="C3980" s="28"/>
      <c r="D3980" s="128"/>
      <c r="E3980" s="129"/>
    </row>
    <row r="3981" spans="3:5">
      <c r="C3981" s="28"/>
      <c r="D3981" s="128"/>
      <c r="E3981" s="129"/>
    </row>
    <row r="3982" spans="3:5">
      <c r="C3982" s="28"/>
      <c r="D3982" s="128"/>
      <c r="E3982" s="129"/>
    </row>
    <row r="3983" spans="3:5">
      <c r="C3983" s="28"/>
      <c r="D3983" s="128"/>
      <c r="E3983" s="129"/>
    </row>
    <row r="3984" spans="3:5">
      <c r="C3984" s="28"/>
      <c r="D3984" s="128"/>
      <c r="E3984" s="129"/>
    </row>
    <row r="3985" spans="3:5">
      <c r="C3985" s="28"/>
      <c r="D3985" s="128"/>
      <c r="E3985" s="129"/>
    </row>
    <row r="3986" spans="3:5">
      <c r="C3986" s="28"/>
      <c r="D3986" s="128"/>
      <c r="E3986" s="129"/>
    </row>
    <row r="3987" spans="3:5">
      <c r="C3987" s="28"/>
      <c r="D3987" s="128"/>
      <c r="E3987" s="129"/>
    </row>
    <row r="3988" spans="3:5">
      <c r="C3988" s="28"/>
      <c r="D3988" s="128"/>
      <c r="E3988" s="129"/>
    </row>
    <row r="3989" spans="3:5">
      <c r="C3989" s="28"/>
      <c r="D3989" s="128"/>
      <c r="E3989" s="129"/>
    </row>
    <row r="3990" spans="3:5">
      <c r="C3990" s="28"/>
      <c r="D3990" s="128"/>
      <c r="E3990" s="129"/>
    </row>
    <row r="3991" spans="3:5">
      <c r="C3991" s="28"/>
      <c r="D3991" s="128"/>
      <c r="E3991" s="129"/>
    </row>
    <row r="3992" spans="3:5">
      <c r="C3992" s="28"/>
      <c r="D3992" s="128"/>
      <c r="E3992" s="129"/>
    </row>
    <row r="3993" spans="3:5">
      <c r="C3993" s="28"/>
      <c r="D3993" s="128"/>
      <c r="E3993" s="129"/>
    </row>
    <row r="3994" spans="3:5">
      <c r="C3994" s="28"/>
      <c r="D3994" s="128"/>
      <c r="E3994" s="129"/>
    </row>
    <row r="3995" spans="3:5">
      <c r="C3995" s="28"/>
      <c r="D3995" s="128"/>
      <c r="E3995" s="129"/>
    </row>
    <row r="3996" spans="3:5">
      <c r="C3996" s="28"/>
      <c r="D3996" s="128"/>
      <c r="E3996" s="129"/>
    </row>
    <row r="3997" spans="3:5">
      <c r="C3997" s="28"/>
      <c r="D3997" s="128"/>
      <c r="E3997" s="129"/>
    </row>
    <row r="3998" spans="3:5">
      <c r="C3998" s="28"/>
      <c r="D3998" s="128"/>
      <c r="E3998" s="129"/>
    </row>
    <row r="3999" spans="3:5">
      <c r="C3999" s="28"/>
      <c r="D3999" s="128"/>
      <c r="E3999" s="129"/>
    </row>
    <row r="4000" spans="3:5">
      <c r="C4000" s="28"/>
      <c r="D4000" s="128"/>
      <c r="E4000" s="129"/>
    </row>
    <row r="4001" spans="3:5">
      <c r="C4001" s="28"/>
      <c r="D4001" s="128"/>
      <c r="E4001" s="129"/>
    </row>
    <row r="4002" spans="3:5">
      <c r="C4002" s="28"/>
      <c r="D4002" s="128"/>
      <c r="E4002" s="129"/>
    </row>
    <row r="4003" spans="3:5">
      <c r="C4003" s="28"/>
      <c r="D4003" s="128"/>
      <c r="E4003" s="129"/>
    </row>
    <row r="4004" spans="3:5">
      <c r="C4004" s="28"/>
      <c r="D4004" s="128"/>
      <c r="E4004" s="129"/>
    </row>
    <row r="4005" spans="3:5">
      <c r="C4005" s="28"/>
      <c r="D4005" s="128"/>
      <c r="E4005" s="129"/>
    </row>
    <row r="4006" spans="3:5">
      <c r="C4006" s="28"/>
      <c r="D4006" s="128"/>
      <c r="E4006" s="129"/>
    </row>
    <row r="4007" spans="3:5">
      <c r="C4007" s="28"/>
      <c r="D4007" s="128"/>
      <c r="E4007" s="129"/>
    </row>
    <row r="4008" spans="3:5">
      <c r="C4008" s="28"/>
      <c r="D4008" s="128"/>
      <c r="E4008" s="129"/>
    </row>
    <row r="4009" spans="3:5">
      <c r="C4009" s="28"/>
      <c r="D4009" s="128"/>
      <c r="E4009" s="129"/>
    </row>
    <row r="4010" spans="3:5">
      <c r="C4010" s="28"/>
      <c r="D4010" s="128"/>
      <c r="E4010" s="129"/>
    </row>
    <row r="4011" spans="3:5">
      <c r="C4011" s="28"/>
      <c r="D4011" s="128"/>
      <c r="E4011" s="129"/>
    </row>
    <row r="4012" spans="3:5">
      <c r="C4012" s="28"/>
      <c r="D4012" s="128"/>
      <c r="E4012" s="129"/>
    </row>
    <row r="4013" spans="3:5">
      <c r="C4013" s="28"/>
      <c r="D4013" s="128"/>
      <c r="E4013" s="129"/>
    </row>
    <row r="4014" spans="3:5">
      <c r="C4014" s="28"/>
      <c r="D4014" s="128"/>
      <c r="E4014" s="129"/>
    </row>
    <row r="4015" spans="3:5">
      <c r="C4015" s="28"/>
      <c r="D4015" s="128"/>
      <c r="E4015" s="129"/>
    </row>
    <row r="4016" spans="3:5">
      <c r="C4016" s="28"/>
      <c r="D4016" s="128"/>
      <c r="E4016" s="129"/>
    </row>
    <row r="4017" spans="3:5">
      <c r="C4017" s="28"/>
      <c r="D4017" s="128"/>
      <c r="E4017" s="129"/>
    </row>
    <row r="4018" spans="3:5">
      <c r="C4018" s="28"/>
      <c r="D4018" s="128"/>
      <c r="E4018" s="129"/>
    </row>
    <row r="4019" spans="3:5">
      <c r="C4019" s="28"/>
      <c r="D4019" s="128"/>
      <c r="E4019" s="129"/>
    </row>
    <row r="4020" spans="3:5">
      <c r="C4020" s="28"/>
      <c r="D4020" s="128"/>
      <c r="E4020" s="129"/>
    </row>
    <row r="4021" spans="3:5">
      <c r="C4021" s="28"/>
      <c r="D4021" s="128"/>
      <c r="E4021" s="129"/>
    </row>
    <row r="4022" spans="3:5">
      <c r="C4022" s="28"/>
      <c r="D4022" s="128"/>
      <c r="E4022" s="129"/>
    </row>
    <row r="4023" spans="3:5">
      <c r="C4023" s="28"/>
      <c r="D4023" s="128"/>
      <c r="E4023" s="129"/>
    </row>
    <row r="4024" spans="3:5">
      <c r="C4024" s="28"/>
      <c r="D4024" s="128"/>
      <c r="E4024" s="129"/>
    </row>
    <row r="4025" spans="3:5">
      <c r="C4025" s="28"/>
      <c r="D4025" s="128"/>
      <c r="E4025" s="129"/>
    </row>
    <row r="4026" spans="3:5">
      <c r="C4026" s="28"/>
      <c r="D4026" s="128"/>
      <c r="E4026" s="129"/>
    </row>
    <row r="4027" spans="3:5">
      <c r="C4027" s="28"/>
      <c r="D4027" s="128"/>
      <c r="E4027" s="129"/>
    </row>
    <row r="4028" spans="3:5">
      <c r="C4028" s="28"/>
      <c r="D4028" s="128"/>
      <c r="E4028" s="129"/>
    </row>
    <row r="4029" spans="3:5">
      <c r="C4029" s="28"/>
      <c r="D4029" s="128"/>
      <c r="E4029" s="129"/>
    </row>
    <row r="4030" spans="3:5">
      <c r="C4030" s="28"/>
      <c r="D4030" s="128"/>
      <c r="E4030" s="129"/>
    </row>
    <row r="4031" spans="3:5">
      <c r="C4031" s="28"/>
      <c r="D4031" s="128"/>
      <c r="E4031" s="129"/>
    </row>
    <row r="4032" spans="3:5">
      <c r="C4032" s="28"/>
      <c r="D4032" s="128"/>
      <c r="E4032" s="129"/>
    </row>
    <row r="4033" spans="3:5">
      <c r="C4033" s="28"/>
      <c r="D4033" s="128"/>
      <c r="E4033" s="129"/>
    </row>
    <row r="4034" spans="3:5">
      <c r="C4034" s="28"/>
      <c r="D4034" s="128"/>
      <c r="E4034" s="129"/>
    </row>
    <row r="4035" spans="3:5">
      <c r="C4035" s="28"/>
      <c r="D4035" s="128"/>
      <c r="E4035" s="129"/>
    </row>
    <row r="4036" spans="3:5">
      <c r="C4036" s="28"/>
      <c r="D4036" s="128"/>
      <c r="E4036" s="129"/>
    </row>
    <row r="4037" spans="3:5">
      <c r="C4037" s="28"/>
      <c r="D4037" s="128"/>
      <c r="E4037" s="129"/>
    </row>
    <row r="4038" spans="3:5">
      <c r="C4038" s="28"/>
      <c r="D4038" s="128"/>
      <c r="E4038" s="129"/>
    </row>
    <row r="4039" spans="3:5">
      <c r="C4039" s="28"/>
      <c r="D4039" s="128"/>
      <c r="E4039" s="129"/>
    </row>
    <row r="4040" spans="3:5">
      <c r="C4040" s="28"/>
      <c r="D4040" s="128"/>
      <c r="E4040" s="129"/>
    </row>
    <row r="4041" spans="3:5">
      <c r="C4041" s="28"/>
      <c r="D4041" s="128"/>
      <c r="E4041" s="129"/>
    </row>
    <row r="4042" spans="3:5">
      <c r="C4042" s="28"/>
      <c r="D4042" s="128"/>
      <c r="E4042" s="129"/>
    </row>
    <row r="4043" spans="3:5">
      <c r="C4043" s="28"/>
      <c r="D4043" s="128"/>
      <c r="E4043" s="129"/>
    </row>
    <row r="4044" spans="3:5">
      <c r="C4044" s="28"/>
      <c r="D4044" s="128"/>
      <c r="E4044" s="129"/>
    </row>
    <row r="4045" spans="3:5">
      <c r="C4045" s="28"/>
      <c r="D4045" s="128"/>
      <c r="E4045" s="129"/>
    </row>
    <row r="4046" spans="3:5">
      <c r="C4046" s="28"/>
      <c r="D4046" s="128"/>
      <c r="E4046" s="129"/>
    </row>
    <row r="4047" spans="3:5">
      <c r="C4047" s="28"/>
      <c r="D4047" s="128"/>
      <c r="E4047" s="129"/>
    </row>
    <row r="4048" spans="3:5">
      <c r="C4048" s="28"/>
      <c r="D4048" s="128"/>
      <c r="E4048" s="129"/>
    </row>
    <row r="4049" spans="3:5">
      <c r="C4049" s="28"/>
      <c r="D4049" s="128"/>
      <c r="E4049" s="129"/>
    </row>
    <row r="4050" spans="3:5">
      <c r="C4050" s="28"/>
      <c r="D4050" s="128"/>
      <c r="E4050" s="129"/>
    </row>
    <row r="4051" spans="3:5">
      <c r="C4051" s="28"/>
      <c r="D4051" s="128"/>
      <c r="E4051" s="129"/>
    </row>
    <row r="4052" spans="3:5">
      <c r="C4052" s="28"/>
      <c r="D4052" s="128"/>
      <c r="E4052" s="129"/>
    </row>
    <row r="4053" spans="3:5">
      <c r="C4053" s="28"/>
      <c r="D4053" s="128"/>
      <c r="E4053" s="129"/>
    </row>
    <row r="4054" spans="3:5">
      <c r="C4054" s="28"/>
      <c r="D4054" s="128"/>
      <c r="E4054" s="129"/>
    </row>
    <row r="4055" spans="3:5">
      <c r="C4055" s="28"/>
      <c r="D4055" s="128"/>
      <c r="E4055" s="129"/>
    </row>
    <row r="4056" spans="3:5">
      <c r="C4056" s="28"/>
      <c r="D4056" s="128"/>
      <c r="E4056" s="129"/>
    </row>
    <row r="4057" spans="3:5">
      <c r="C4057" s="28"/>
      <c r="D4057" s="128"/>
      <c r="E4057" s="129"/>
    </row>
    <row r="4058" spans="3:5">
      <c r="C4058" s="28"/>
      <c r="D4058" s="128"/>
      <c r="E4058" s="129"/>
    </row>
    <row r="4059" spans="3:5">
      <c r="C4059" s="28"/>
      <c r="D4059" s="128"/>
      <c r="E4059" s="129"/>
    </row>
    <row r="4060" spans="3:5">
      <c r="C4060" s="28"/>
      <c r="D4060" s="128"/>
      <c r="E4060" s="129"/>
    </row>
    <row r="4061" spans="3:5">
      <c r="C4061" s="28"/>
      <c r="D4061" s="128"/>
      <c r="E4061" s="129"/>
    </row>
    <row r="4062" spans="3:5">
      <c r="C4062" s="28"/>
      <c r="D4062" s="128"/>
      <c r="E4062" s="129"/>
    </row>
    <row r="4063" spans="3:5">
      <c r="C4063" s="28"/>
      <c r="D4063" s="128"/>
      <c r="E4063" s="129"/>
    </row>
    <row r="4064" spans="3:5">
      <c r="C4064" s="28"/>
      <c r="D4064" s="128"/>
      <c r="E4064" s="129"/>
    </row>
    <row r="4065" spans="3:5">
      <c r="C4065" s="28"/>
      <c r="D4065" s="128"/>
      <c r="E4065" s="129"/>
    </row>
    <row r="4066" spans="3:5">
      <c r="C4066" s="28"/>
      <c r="D4066" s="128"/>
      <c r="E4066" s="129"/>
    </row>
    <row r="4067" spans="3:5">
      <c r="C4067" s="28"/>
      <c r="D4067" s="128"/>
      <c r="E4067" s="129"/>
    </row>
    <row r="4068" spans="3:5">
      <c r="C4068" s="28"/>
      <c r="D4068" s="128"/>
      <c r="E4068" s="129"/>
    </row>
    <row r="4069" spans="3:5">
      <c r="C4069" s="28"/>
      <c r="D4069" s="128"/>
      <c r="E4069" s="129"/>
    </row>
    <row r="4070" spans="3:5">
      <c r="C4070" s="28"/>
      <c r="D4070" s="128"/>
      <c r="E4070" s="129"/>
    </row>
    <row r="4071" spans="3:5">
      <c r="C4071" s="28"/>
      <c r="D4071" s="128"/>
      <c r="E4071" s="129"/>
    </row>
    <row r="4072" spans="3:5">
      <c r="C4072" s="28"/>
      <c r="D4072" s="128"/>
      <c r="E4072" s="129"/>
    </row>
    <row r="4073" spans="3:5">
      <c r="C4073" s="28"/>
      <c r="D4073" s="128"/>
      <c r="E4073" s="129"/>
    </row>
    <row r="4074" spans="3:5">
      <c r="C4074" s="28"/>
      <c r="D4074" s="128"/>
      <c r="E4074" s="129"/>
    </row>
    <row r="4075" spans="3:5">
      <c r="C4075" s="28"/>
      <c r="D4075" s="128"/>
      <c r="E4075" s="129"/>
    </row>
    <row r="4076" spans="3:5">
      <c r="C4076" s="28"/>
      <c r="D4076" s="128"/>
      <c r="E4076" s="129"/>
    </row>
    <row r="4077" spans="3:5">
      <c r="C4077" s="28"/>
      <c r="D4077" s="128"/>
      <c r="E4077" s="129"/>
    </row>
    <row r="4078" spans="3:5">
      <c r="C4078" s="28"/>
      <c r="D4078" s="128"/>
      <c r="E4078" s="129"/>
    </row>
    <row r="4079" spans="3:5">
      <c r="C4079" s="28"/>
      <c r="D4079" s="128"/>
      <c r="E4079" s="129"/>
    </row>
    <row r="4080" spans="3:5">
      <c r="C4080" s="28"/>
      <c r="D4080" s="128"/>
      <c r="E4080" s="129"/>
    </row>
    <row r="4081" spans="3:5">
      <c r="C4081" s="28"/>
      <c r="D4081" s="128"/>
      <c r="E4081" s="129"/>
    </row>
    <row r="4082" spans="3:5">
      <c r="C4082" s="28"/>
      <c r="D4082" s="128"/>
      <c r="E4082" s="129"/>
    </row>
    <row r="4083" spans="3:5">
      <c r="C4083" s="28"/>
      <c r="D4083" s="128"/>
      <c r="E4083" s="129"/>
    </row>
    <row r="4084" spans="3:5">
      <c r="C4084" s="28"/>
      <c r="D4084" s="128"/>
      <c r="E4084" s="129"/>
    </row>
    <row r="4085" spans="3:5">
      <c r="C4085" s="28"/>
      <c r="D4085" s="128"/>
      <c r="E4085" s="129"/>
    </row>
    <row r="4086" spans="3:5">
      <c r="C4086" s="28"/>
      <c r="D4086" s="128"/>
      <c r="E4086" s="129"/>
    </row>
    <row r="4087" spans="3:5">
      <c r="C4087" s="28"/>
      <c r="D4087" s="128"/>
      <c r="E4087" s="129"/>
    </row>
    <row r="4088" spans="3:5">
      <c r="C4088" s="28"/>
      <c r="D4088" s="128"/>
      <c r="E4088" s="129"/>
    </row>
    <row r="4089" spans="3:5">
      <c r="C4089" s="28"/>
      <c r="D4089" s="128"/>
      <c r="E4089" s="129"/>
    </row>
    <row r="4090" spans="3:5">
      <c r="C4090" s="28"/>
      <c r="D4090" s="128"/>
      <c r="E4090" s="129"/>
    </row>
    <row r="4091" spans="3:5">
      <c r="C4091" s="28"/>
      <c r="D4091" s="128"/>
      <c r="E4091" s="129"/>
    </row>
    <row r="4092" spans="3:5">
      <c r="C4092" s="28"/>
      <c r="D4092" s="128"/>
      <c r="E4092" s="129"/>
    </row>
    <row r="4093" spans="3:5">
      <c r="C4093" s="28"/>
      <c r="D4093" s="128"/>
      <c r="E4093" s="129"/>
    </row>
    <row r="4094" spans="3:5">
      <c r="C4094" s="28"/>
      <c r="D4094" s="128"/>
      <c r="E4094" s="129"/>
    </row>
    <row r="4095" spans="3:5">
      <c r="C4095" s="28"/>
      <c r="D4095" s="128"/>
      <c r="E4095" s="129"/>
    </row>
    <row r="4096" spans="3:5">
      <c r="C4096" s="28"/>
      <c r="D4096" s="128"/>
      <c r="E4096" s="129"/>
    </row>
    <row r="4097" spans="3:5">
      <c r="C4097" s="28"/>
      <c r="D4097" s="128"/>
      <c r="E4097" s="129"/>
    </row>
    <row r="4098" spans="3:5">
      <c r="C4098" s="28"/>
      <c r="D4098" s="128"/>
      <c r="E4098" s="129"/>
    </row>
    <row r="4099" spans="3:5">
      <c r="C4099" s="28"/>
      <c r="D4099" s="128"/>
      <c r="E4099" s="129"/>
    </row>
    <row r="4100" spans="3:5">
      <c r="C4100" s="28"/>
      <c r="D4100" s="128"/>
      <c r="E4100" s="129"/>
    </row>
    <row r="4101" spans="3:5">
      <c r="C4101" s="28"/>
      <c r="D4101" s="128"/>
      <c r="E4101" s="129"/>
    </row>
    <row r="4102" spans="3:5">
      <c r="C4102" s="28"/>
      <c r="D4102" s="128"/>
      <c r="E4102" s="129"/>
    </row>
    <row r="4103" spans="3:5">
      <c r="C4103" s="28"/>
      <c r="D4103" s="128"/>
      <c r="E4103" s="129"/>
    </row>
    <row r="4104" spans="3:5">
      <c r="C4104" s="28"/>
      <c r="D4104" s="128"/>
      <c r="E4104" s="129"/>
    </row>
    <row r="4105" spans="3:5">
      <c r="C4105" s="28"/>
      <c r="D4105" s="128"/>
      <c r="E4105" s="129"/>
    </row>
    <row r="4106" spans="3:5">
      <c r="C4106" s="28"/>
      <c r="D4106" s="128"/>
      <c r="E4106" s="129"/>
    </row>
    <row r="4107" spans="3:5">
      <c r="C4107" s="28"/>
      <c r="D4107" s="128"/>
      <c r="E4107" s="129"/>
    </row>
    <row r="4108" spans="3:5">
      <c r="C4108" s="28"/>
      <c r="D4108" s="128"/>
      <c r="E4108" s="129"/>
    </row>
    <row r="4109" spans="3:5">
      <c r="C4109" s="28"/>
      <c r="D4109" s="128"/>
      <c r="E4109" s="129"/>
    </row>
    <row r="4110" spans="3:5">
      <c r="C4110" s="28"/>
      <c r="D4110" s="128"/>
      <c r="E4110" s="129"/>
    </row>
    <row r="4111" spans="3:5">
      <c r="C4111" s="28"/>
      <c r="D4111" s="128"/>
      <c r="E4111" s="129"/>
    </row>
    <row r="4112" spans="3:5">
      <c r="C4112" s="28"/>
      <c r="D4112" s="128"/>
      <c r="E4112" s="129"/>
    </row>
    <row r="4113" spans="3:5">
      <c r="C4113" s="28"/>
      <c r="D4113" s="128"/>
      <c r="E4113" s="129"/>
    </row>
    <row r="4114" spans="3:5">
      <c r="C4114" s="28"/>
      <c r="D4114" s="128"/>
      <c r="E4114" s="129"/>
    </row>
    <row r="4115" spans="3:5">
      <c r="C4115" s="28"/>
      <c r="D4115" s="128"/>
      <c r="E4115" s="129"/>
    </row>
    <row r="4116" spans="3:5">
      <c r="C4116" s="28"/>
      <c r="D4116" s="128"/>
      <c r="E4116" s="129"/>
    </row>
    <row r="4117" spans="3:5">
      <c r="C4117" s="28"/>
      <c r="D4117" s="128"/>
      <c r="E4117" s="129"/>
    </row>
    <row r="4118" spans="3:5">
      <c r="C4118" s="28"/>
      <c r="D4118" s="128"/>
      <c r="E4118" s="129"/>
    </row>
    <row r="4119" spans="3:5">
      <c r="C4119" s="28"/>
      <c r="D4119" s="128"/>
      <c r="E4119" s="129"/>
    </row>
    <row r="4120" spans="3:5">
      <c r="C4120" s="28"/>
      <c r="D4120" s="128"/>
      <c r="E4120" s="129"/>
    </row>
    <row r="4121" spans="3:5">
      <c r="C4121" s="28"/>
      <c r="D4121" s="128"/>
      <c r="E4121" s="129"/>
    </row>
    <row r="4122" spans="3:5">
      <c r="C4122" s="28"/>
      <c r="D4122" s="128"/>
      <c r="E4122" s="129"/>
    </row>
    <row r="4123" spans="3:5">
      <c r="C4123" s="28"/>
      <c r="D4123" s="128"/>
      <c r="E4123" s="129"/>
    </row>
    <row r="4124" spans="3:5">
      <c r="C4124" s="28"/>
      <c r="D4124" s="128"/>
      <c r="E4124" s="129"/>
    </row>
    <row r="4125" spans="3:5">
      <c r="C4125" s="28"/>
      <c r="D4125" s="128"/>
      <c r="E4125" s="129"/>
    </row>
    <row r="4126" spans="3:5">
      <c r="C4126" s="28"/>
      <c r="D4126" s="128"/>
      <c r="E4126" s="129"/>
    </row>
    <row r="4127" spans="3:5">
      <c r="C4127" s="28"/>
      <c r="D4127" s="128"/>
      <c r="E4127" s="129"/>
    </row>
    <row r="4128" spans="3:5">
      <c r="C4128" s="28"/>
      <c r="D4128" s="128"/>
      <c r="E4128" s="129"/>
    </row>
    <row r="4129" spans="3:5">
      <c r="C4129" s="28"/>
      <c r="D4129" s="128"/>
      <c r="E4129" s="129"/>
    </row>
    <row r="4130" spans="3:5">
      <c r="C4130" s="28"/>
      <c r="D4130" s="128"/>
      <c r="E4130" s="129"/>
    </row>
    <row r="4131" spans="3:5">
      <c r="C4131" s="28"/>
      <c r="D4131" s="128"/>
      <c r="E4131" s="129"/>
    </row>
    <row r="4132" spans="3:5">
      <c r="C4132" s="28"/>
      <c r="D4132" s="128"/>
      <c r="E4132" s="129"/>
    </row>
    <row r="4133" spans="3:5">
      <c r="C4133" s="28"/>
      <c r="D4133" s="128"/>
      <c r="E4133" s="129"/>
    </row>
    <row r="4134" spans="3:5">
      <c r="C4134" s="28"/>
      <c r="D4134" s="128"/>
      <c r="E4134" s="129"/>
    </row>
    <row r="4135" spans="3:5">
      <c r="C4135" s="28"/>
      <c r="D4135" s="128"/>
      <c r="E4135" s="129"/>
    </row>
    <row r="4136" spans="3:5">
      <c r="C4136" s="28"/>
      <c r="D4136" s="128"/>
      <c r="E4136" s="129"/>
    </row>
    <row r="4137" spans="3:5">
      <c r="C4137" s="28"/>
      <c r="D4137" s="128"/>
      <c r="E4137" s="129"/>
    </row>
    <row r="4138" spans="3:5">
      <c r="C4138" s="28"/>
      <c r="D4138" s="128"/>
      <c r="E4138" s="129"/>
    </row>
    <row r="4139" spans="3:5">
      <c r="C4139" s="28"/>
      <c r="D4139" s="128"/>
      <c r="E4139" s="129"/>
    </row>
    <row r="4140" spans="3:5">
      <c r="C4140" s="28"/>
      <c r="D4140" s="128"/>
      <c r="E4140" s="129"/>
    </row>
    <row r="4141" spans="3:5">
      <c r="C4141" s="28"/>
      <c r="D4141" s="128"/>
      <c r="E4141" s="129"/>
    </row>
    <row r="4142" spans="3:5">
      <c r="C4142" s="28"/>
      <c r="D4142" s="128"/>
      <c r="E4142" s="129"/>
    </row>
    <row r="4143" spans="3:5">
      <c r="C4143" s="28"/>
      <c r="D4143" s="128"/>
      <c r="E4143" s="129"/>
    </row>
    <row r="4144" spans="3:5">
      <c r="C4144" s="28"/>
      <c r="D4144" s="128"/>
      <c r="E4144" s="129"/>
    </row>
    <row r="4145" spans="3:5">
      <c r="C4145" s="28"/>
      <c r="D4145" s="128"/>
      <c r="E4145" s="129"/>
    </row>
    <row r="4146" spans="3:5">
      <c r="C4146" s="28"/>
      <c r="D4146" s="128"/>
      <c r="E4146" s="129"/>
    </row>
    <row r="4147" spans="3:5">
      <c r="C4147" s="28"/>
      <c r="D4147" s="128"/>
      <c r="E4147" s="129"/>
    </row>
    <row r="4148" spans="3:5">
      <c r="C4148" s="28"/>
      <c r="D4148" s="128"/>
      <c r="E4148" s="129"/>
    </row>
    <row r="4149" spans="3:5">
      <c r="C4149" s="28"/>
      <c r="D4149" s="128"/>
      <c r="E4149" s="129"/>
    </row>
    <row r="4150" spans="3:5">
      <c r="C4150" s="28"/>
      <c r="D4150" s="128"/>
      <c r="E4150" s="129"/>
    </row>
    <row r="4151" spans="3:5">
      <c r="C4151" s="28"/>
      <c r="D4151" s="128"/>
      <c r="E4151" s="129"/>
    </row>
    <row r="4152" spans="3:5">
      <c r="C4152" s="28"/>
      <c r="D4152" s="128"/>
      <c r="E4152" s="129"/>
    </row>
    <row r="4153" spans="3:5">
      <c r="C4153" s="28"/>
      <c r="D4153" s="128"/>
      <c r="E4153" s="129"/>
    </row>
    <row r="4154" spans="3:5">
      <c r="C4154" s="28"/>
      <c r="D4154" s="128"/>
      <c r="E4154" s="129"/>
    </row>
    <row r="4155" spans="3:5">
      <c r="C4155" s="28"/>
      <c r="D4155" s="128"/>
      <c r="E4155" s="129"/>
    </row>
    <row r="4156" spans="3:5">
      <c r="C4156" s="28"/>
      <c r="D4156" s="128"/>
      <c r="E4156" s="129"/>
    </row>
    <row r="4157" spans="3:5">
      <c r="C4157" s="28"/>
      <c r="D4157" s="128"/>
      <c r="E4157" s="129"/>
    </row>
    <row r="4158" spans="3:5">
      <c r="C4158" s="28"/>
      <c r="D4158" s="128"/>
      <c r="E4158" s="129"/>
    </row>
    <row r="4159" spans="3:5">
      <c r="C4159" s="28"/>
      <c r="D4159" s="128"/>
      <c r="E4159" s="129"/>
    </row>
    <row r="4160" spans="3:5">
      <c r="C4160" s="28"/>
      <c r="D4160" s="128"/>
      <c r="E4160" s="129"/>
    </row>
    <row r="4161" spans="3:5">
      <c r="C4161" s="28"/>
      <c r="D4161" s="128"/>
      <c r="E4161" s="129"/>
    </row>
    <row r="4162" spans="3:5">
      <c r="C4162" s="28"/>
      <c r="D4162" s="128"/>
      <c r="E4162" s="129"/>
    </row>
    <row r="4163" spans="3:5">
      <c r="C4163" s="28"/>
      <c r="D4163" s="128"/>
      <c r="E4163" s="129"/>
    </row>
    <row r="4164" spans="3:5">
      <c r="C4164" s="28"/>
      <c r="D4164" s="128"/>
      <c r="E4164" s="129"/>
    </row>
    <row r="4165" spans="3:5">
      <c r="C4165" s="28"/>
      <c r="D4165" s="128"/>
      <c r="E4165" s="129"/>
    </row>
    <row r="4166" spans="3:5">
      <c r="C4166" s="28"/>
      <c r="D4166" s="128"/>
      <c r="E4166" s="129"/>
    </row>
    <row r="4167" spans="3:5">
      <c r="C4167" s="28"/>
      <c r="D4167" s="128"/>
      <c r="E4167" s="129"/>
    </row>
    <row r="4168" spans="3:5">
      <c r="C4168" s="28"/>
      <c r="D4168" s="128"/>
      <c r="E4168" s="129"/>
    </row>
    <row r="4169" spans="3:5">
      <c r="C4169" s="28"/>
      <c r="D4169" s="128"/>
      <c r="E4169" s="129"/>
    </row>
    <row r="4170" spans="3:5">
      <c r="C4170" s="28"/>
      <c r="D4170" s="128"/>
      <c r="E4170" s="129"/>
    </row>
    <row r="4171" spans="3:5">
      <c r="C4171" s="28"/>
      <c r="D4171" s="128"/>
      <c r="E4171" s="129"/>
    </row>
    <row r="4172" spans="3:5">
      <c r="C4172" s="28"/>
      <c r="D4172" s="128"/>
      <c r="E4172" s="129"/>
    </row>
    <row r="4173" spans="3:5">
      <c r="C4173" s="28"/>
      <c r="D4173" s="128"/>
      <c r="E4173" s="129"/>
    </row>
    <row r="4174" spans="3:5">
      <c r="C4174" s="28"/>
      <c r="D4174" s="128"/>
      <c r="E4174" s="129"/>
    </row>
    <row r="4175" spans="3:5">
      <c r="C4175" s="28"/>
      <c r="D4175" s="128"/>
      <c r="E4175" s="129"/>
    </row>
    <row r="4176" spans="3:5">
      <c r="C4176" s="28"/>
      <c r="D4176" s="128"/>
      <c r="E4176" s="129"/>
    </row>
    <row r="4177" spans="3:5">
      <c r="C4177" s="28"/>
      <c r="D4177" s="128"/>
      <c r="E4177" s="129"/>
    </row>
    <row r="4178" spans="3:5" ht="15.75" thickBot="1">
      <c r="C4178" s="28"/>
      <c r="D4178" s="130"/>
      <c r="E4178" s="131"/>
    </row>
  </sheetData>
  <sheetProtection algorithmName="SHA-512" hashValue="Nelf0YvgTWDRJ5z2n9Icm/T4Wd+KbI2MPCyfgH6EiK3u2MnsLLOOuYPJLwwFb6MQ28mF0oj6bDtn7Y9fl8weWA==" saltValue="1kUcNnKsuqzZ8lx1nRAZlQ==" spinCount="100000" sheet="1" objects="1" scenarios="1"/>
  <mergeCells count="3">
    <mergeCell ref="A1:C1"/>
    <mergeCell ref="D1:E1"/>
    <mergeCell ref="F1:I1"/>
  </mergeCells>
  <conditionalFormatting sqref="H4:I6">
    <cfRule type="expression" dxfId="15" priority="1">
      <formula>OR($H4="",$I4="")</formula>
    </cfRule>
  </conditionalFormatting>
  <dataValidations count="2">
    <dataValidation type="list" allowBlank="1" showInputMessage="1" showErrorMessage="1" sqref="C4:C47" xr:uid="{4B9FCC46-0178-4A08-8CC8-C56FD09846EE}">
      <formula1>"Prime,Sub"</formula1>
    </dataValidation>
    <dataValidation type="list" allowBlank="1" showInputMessage="1" showErrorMessage="1" sqref="F4:F62" xr:uid="{E614B816-84F9-4FC3-B6B5-D5BF2DEDA7B8}">
      <formula1>"Government,Contractor"</formula1>
    </dataValidation>
  </dataValidations>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FAE39-B5DD-48BE-9FC4-6BF9EB12EFA8}">
  <sheetPr>
    <tabColor theme="0" tint="-0.249977111117893"/>
  </sheetPr>
  <dimension ref="B1:D3"/>
  <sheetViews>
    <sheetView workbookViewId="0">
      <pane xSplit="2" ySplit="1" topLeftCell="C2" activePane="bottomRight" state="frozen"/>
      <selection pane="topRight" activeCell="C1" sqref="C1"/>
      <selection pane="bottomLeft" activeCell="A2" sqref="A2"/>
      <selection pane="bottomRight" activeCell="C2" sqref="C2"/>
    </sheetView>
  </sheetViews>
  <sheetFormatPr defaultRowHeight="15"/>
  <cols>
    <col min="1" max="1" width="3.42578125" customWidth="1"/>
    <col min="2" max="2" width="30.42578125" customWidth="1"/>
    <col min="3" max="3" width="25" customWidth="1"/>
    <col min="4" max="4" width="32.85546875" customWidth="1"/>
  </cols>
  <sheetData>
    <row r="1" spans="2:4" ht="33.75" customHeight="1">
      <c r="B1" s="177" t="s">
        <v>2719</v>
      </c>
      <c r="C1" s="177" t="s">
        <v>3007</v>
      </c>
      <c r="D1" s="177" t="s">
        <v>2720</v>
      </c>
    </row>
    <row r="2" spans="2:4">
      <c r="B2" t="s">
        <v>2721</v>
      </c>
      <c r="C2" t="s">
        <v>3005</v>
      </c>
      <c r="D2" t="s">
        <v>85</v>
      </c>
    </row>
    <row r="3" spans="2:4">
      <c r="B3" t="s">
        <v>3004</v>
      </c>
      <c r="C3" t="s">
        <v>3006</v>
      </c>
      <c r="D3" t="s">
        <v>314</v>
      </c>
    </row>
  </sheetData>
  <dataValidations count="1">
    <dataValidation type="list" allowBlank="1" showInputMessage="1" showErrorMessage="1" sqref="D2:D42" xr:uid="{631687BD-1F9C-43B9-AC58-2C32E5981787}">
      <formula1>LCAT_Name</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38168-ACD5-46B9-976E-3622791463F8}">
  <sheetPr>
    <tabColor theme="2" tint="-0.249977111117893"/>
  </sheetPr>
  <dimension ref="A1:AA629"/>
  <sheetViews>
    <sheetView workbookViewId="0"/>
  </sheetViews>
  <sheetFormatPr defaultRowHeight="15"/>
  <cols>
    <col min="1" max="1" width="14.85546875" style="2" bestFit="1" customWidth="1"/>
    <col min="2" max="2" width="113.5703125" customWidth="1"/>
    <col min="3" max="3" width="42.7109375" customWidth="1"/>
  </cols>
  <sheetData>
    <row r="1" spans="1:27" s="13" customFormat="1" ht="37.9" customHeight="1">
      <c r="A1" s="96" t="s">
        <v>81</v>
      </c>
      <c r="B1" s="97" t="s">
        <v>82</v>
      </c>
      <c r="C1" s="97" t="s">
        <v>83</v>
      </c>
      <c r="D1" s="68"/>
      <c r="E1" s="68"/>
      <c r="F1" s="68"/>
      <c r="G1" s="68"/>
      <c r="H1" s="68"/>
      <c r="I1" s="68"/>
      <c r="J1" s="68"/>
      <c r="K1" s="68"/>
      <c r="L1" s="68"/>
      <c r="M1" s="68"/>
      <c r="N1" s="68"/>
      <c r="O1" s="68"/>
      <c r="P1" s="68"/>
      <c r="Q1" s="68"/>
      <c r="R1" s="68"/>
      <c r="S1" s="68"/>
      <c r="T1" s="68"/>
      <c r="U1" s="68"/>
      <c r="V1" s="68"/>
      <c r="W1" s="68"/>
      <c r="X1" s="68"/>
      <c r="Y1" s="68"/>
      <c r="Z1" s="68"/>
      <c r="AA1" s="68"/>
    </row>
    <row r="2" spans="1:27" ht="45" hidden="1">
      <c r="A2" s="3" t="str" cm="1">
        <f t="array" aca="1" ref="A2" ca="1">"'"&amp;_xlfn.TEXTAFTER(CELL("filename",A1),"]")&amp;"'!$"&amp;CHAR(COLUMN()+64)&amp;"$3:$"&amp;CHAR(COLUMN()+64)&amp;"$"&amp;MAX(IF(NOT(ISBLANK($A3:$D10000))+ISERROR($A3:$D10000),ROW($A3:$D10000)))</f>
        <v>'LCAT List'!$A$3:$A$617</v>
      </c>
      <c r="B2" s="3" t="str" cm="1">
        <f t="array" aca="1" ref="B2" ca="1">"'"&amp;_xlfn.TEXTAFTER(CELL("filename",B1),"]")&amp;"'!$"&amp;CHAR(COLUMN()+64)&amp;"$3:$"&amp;CHAR(COLUMN()+64)&amp;"$"&amp;MAX(IF(NOT(ISBLANK($A3:$D10000))+ISERROR($A3:$D10000),ROW($A3:$D10000)))</f>
        <v>'LCAT List'!$B$3:$B$617</v>
      </c>
      <c r="C2" s="3" t="str" cm="1">
        <f t="array" aca="1" ref="C2" ca="1">"'"&amp;_xlfn.TEXTAFTER(CELL("filename",C1),"]")&amp;"'!$"&amp;CHAR(COLUMN()+64)&amp;"$3:$"&amp;CHAR(COLUMN()+64)&amp;"$"&amp;MAX(IF(NOT(ISBLANK($A3:$D10000))+ISERROR($A3:$D10000),ROW($A3:$D10000)))</f>
        <v>'LCAT List'!$C$3:$C$617</v>
      </c>
      <c r="D2" s="5"/>
      <c r="E2" s="5"/>
      <c r="F2" s="5"/>
      <c r="G2" s="5"/>
      <c r="H2" s="5"/>
      <c r="I2" s="5"/>
      <c r="J2" s="5"/>
      <c r="K2" s="5"/>
      <c r="L2" s="5"/>
      <c r="M2" s="5"/>
      <c r="N2" s="5"/>
      <c r="O2" s="5"/>
      <c r="P2" s="5"/>
      <c r="Q2" s="5"/>
      <c r="R2" s="5"/>
      <c r="S2" s="5"/>
      <c r="T2" s="5"/>
      <c r="U2" s="5"/>
      <c r="V2" s="5"/>
      <c r="W2" s="5"/>
      <c r="X2" s="5"/>
      <c r="Y2" s="5"/>
      <c r="Z2" s="5"/>
      <c r="AA2" s="5"/>
    </row>
    <row r="3" spans="1:27" ht="20.100000000000001" customHeight="1">
      <c r="A3" s="98" t="s">
        <v>84</v>
      </c>
      <c r="B3" s="99" t="s">
        <v>85</v>
      </c>
      <c r="C3" s="99" t="s">
        <v>86</v>
      </c>
      <c r="D3" s="134"/>
      <c r="E3" s="5"/>
      <c r="F3" s="5"/>
      <c r="G3" s="5"/>
      <c r="H3" s="5"/>
      <c r="I3" s="5"/>
      <c r="J3" s="5"/>
      <c r="K3" s="5"/>
      <c r="L3" s="5"/>
      <c r="M3" s="5"/>
      <c r="N3" s="5"/>
      <c r="O3" s="5"/>
      <c r="P3" s="5"/>
      <c r="Q3" s="5"/>
      <c r="R3" s="5"/>
      <c r="S3" s="5"/>
      <c r="T3" s="5"/>
      <c r="U3" s="5"/>
      <c r="V3" s="5"/>
      <c r="W3" s="5"/>
      <c r="X3" s="5"/>
      <c r="Y3" s="5"/>
      <c r="Z3" s="5"/>
      <c r="AA3" s="5"/>
    </row>
    <row r="4" spans="1:27" ht="20.100000000000001" customHeight="1">
      <c r="A4" s="98" t="s">
        <v>87</v>
      </c>
      <c r="B4" s="99" t="s">
        <v>88</v>
      </c>
      <c r="C4" s="99" t="s">
        <v>86</v>
      </c>
      <c r="D4" s="134"/>
      <c r="E4" s="5"/>
      <c r="F4" s="5"/>
      <c r="G4" s="5"/>
      <c r="H4" s="5"/>
      <c r="I4" s="5"/>
      <c r="J4" s="5"/>
      <c r="K4" s="5"/>
      <c r="L4" s="5"/>
      <c r="M4" s="5"/>
      <c r="N4" s="5"/>
      <c r="O4" s="5"/>
      <c r="P4" s="5"/>
      <c r="Q4" s="5"/>
      <c r="R4" s="5"/>
      <c r="S4" s="5"/>
      <c r="T4" s="5"/>
      <c r="U4" s="5"/>
      <c r="V4" s="5"/>
      <c r="W4" s="5"/>
      <c r="X4" s="5"/>
      <c r="Y4" s="5"/>
      <c r="Z4" s="5"/>
      <c r="AA4" s="5"/>
    </row>
    <row r="5" spans="1:27" ht="20.100000000000001" customHeight="1">
      <c r="A5" s="98" t="s">
        <v>89</v>
      </c>
      <c r="B5" s="99" t="s">
        <v>90</v>
      </c>
      <c r="C5" s="99" t="s">
        <v>86</v>
      </c>
      <c r="D5" s="134"/>
      <c r="E5" s="5"/>
      <c r="F5" s="5"/>
      <c r="G5" s="5"/>
      <c r="H5" s="5"/>
      <c r="I5" s="5"/>
      <c r="J5" s="5"/>
      <c r="K5" s="5"/>
      <c r="L5" s="5"/>
      <c r="M5" s="5"/>
      <c r="N5" s="5"/>
      <c r="O5" s="5"/>
      <c r="P5" s="5"/>
      <c r="Q5" s="5"/>
      <c r="R5" s="5"/>
      <c r="S5" s="5"/>
      <c r="T5" s="5"/>
      <c r="U5" s="5"/>
      <c r="V5" s="5"/>
      <c r="W5" s="5"/>
      <c r="X5" s="5"/>
      <c r="Y5" s="5"/>
      <c r="Z5" s="5"/>
      <c r="AA5" s="5"/>
    </row>
    <row r="6" spans="1:27" ht="20.100000000000001" customHeight="1">
      <c r="A6" s="98" t="s">
        <v>146</v>
      </c>
      <c r="B6" s="99" t="s">
        <v>147</v>
      </c>
      <c r="C6" s="99" t="s">
        <v>93</v>
      </c>
      <c r="D6" s="134"/>
      <c r="E6" s="5"/>
      <c r="F6" s="5"/>
      <c r="G6" s="5"/>
      <c r="H6" s="5"/>
      <c r="I6" s="5"/>
      <c r="J6" s="5"/>
      <c r="K6" s="5"/>
      <c r="L6" s="5"/>
      <c r="M6" s="5"/>
      <c r="N6" s="5"/>
      <c r="O6" s="5"/>
      <c r="P6" s="5"/>
      <c r="Q6" s="5"/>
      <c r="R6" s="5"/>
      <c r="S6" s="5"/>
      <c r="T6" s="5"/>
      <c r="U6" s="5"/>
      <c r="V6" s="5"/>
      <c r="W6" s="5"/>
      <c r="X6" s="5"/>
      <c r="Y6" s="5"/>
      <c r="Z6" s="5"/>
      <c r="AA6" s="5"/>
    </row>
    <row r="7" spans="1:27" ht="20.100000000000001" customHeight="1">
      <c r="A7" s="98" t="s">
        <v>148</v>
      </c>
      <c r="B7" s="99" t="s">
        <v>149</v>
      </c>
      <c r="C7" s="99" t="s">
        <v>93</v>
      </c>
      <c r="D7" s="134"/>
      <c r="E7" s="5"/>
      <c r="F7" s="5"/>
      <c r="G7" s="5"/>
      <c r="H7" s="5"/>
      <c r="I7" s="5"/>
      <c r="J7" s="5"/>
      <c r="K7" s="5"/>
      <c r="L7" s="5"/>
      <c r="M7" s="5"/>
      <c r="N7" s="5"/>
      <c r="O7" s="5"/>
      <c r="P7" s="5"/>
      <c r="Q7" s="5"/>
      <c r="R7" s="5"/>
      <c r="S7" s="5"/>
      <c r="T7" s="5"/>
      <c r="U7" s="5"/>
      <c r="V7" s="5"/>
      <c r="W7" s="5"/>
      <c r="X7" s="5"/>
      <c r="Y7" s="5"/>
      <c r="Z7" s="5"/>
      <c r="AA7" s="5"/>
    </row>
    <row r="8" spans="1:27" ht="20.100000000000001" customHeight="1">
      <c r="A8" s="98" t="s">
        <v>150</v>
      </c>
      <c r="B8" s="99" t="s">
        <v>151</v>
      </c>
      <c r="C8" s="99" t="s">
        <v>93</v>
      </c>
      <c r="D8" s="134"/>
      <c r="E8" s="5"/>
      <c r="F8" s="5"/>
      <c r="G8" s="5"/>
      <c r="H8" s="5"/>
      <c r="I8" s="5"/>
      <c r="J8" s="5"/>
      <c r="K8" s="5"/>
      <c r="L8" s="5"/>
      <c r="M8" s="5"/>
      <c r="N8" s="5"/>
      <c r="O8" s="5"/>
      <c r="P8" s="5"/>
      <c r="Q8" s="5"/>
      <c r="R8" s="5"/>
      <c r="S8" s="5"/>
      <c r="T8" s="5"/>
      <c r="U8" s="5"/>
      <c r="V8" s="5"/>
      <c r="W8" s="5"/>
      <c r="X8" s="5"/>
      <c r="Y8" s="5"/>
      <c r="Z8" s="5"/>
      <c r="AA8" s="5"/>
    </row>
    <row r="9" spans="1:27" ht="20.100000000000001" customHeight="1">
      <c r="A9" s="98" t="s">
        <v>91</v>
      </c>
      <c r="B9" s="99" t="s">
        <v>92</v>
      </c>
      <c r="C9" s="99" t="s">
        <v>93</v>
      </c>
      <c r="D9" s="134"/>
      <c r="E9" s="5"/>
      <c r="F9" s="5"/>
      <c r="G9" s="5"/>
      <c r="H9" s="5"/>
      <c r="I9" s="5"/>
      <c r="J9" s="5"/>
      <c r="K9" s="5"/>
      <c r="L9" s="5"/>
      <c r="M9" s="5"/>
      <c r="N9" s="5"/>
      <c r="O9" s="5"/>
      <c r="P9" s="5"/>
      <c r="Q9" s="5"/>
      <c r="R9" s="5"/>
      <c r="S9" s="5"/>
      <c r="T9" s="5"/>
      <c r="U9" s="5"/>
      <c r="V9" s="5"/>
      <c r="W9" s="5"/>
      <c r="X9" s="5"/>
      <c r="Y9" s="5"/>
      <c r="Z9" s="5"/>
      <c r="AA9" s="5"/>
    </row>
    <row r="10" spans="1:27" ht="20.100000000000001" customHeight="1">
      <c r="A10" s="98" t="s">
        <v>94</v>
      </c>
      <c r="B10" s="99" t="s">
        <v>95</v>
      </c>
      <c r="C10" s="99" t="s">
        <v>93</v>
      </c>
      <c r="D10" s="134"/>
      <c r="E10" s="5"/>
      <c r="F10" s="5"/>
      <c r="G10" s="5"/>
      <c r="H10" s="5"/>
      <c r="I10" s="5"/>
      <c r="J10" s="5"/>
      <c r="K10" s="5"/>
      <c r="L10" s="5"/>
      <c r="M10" s="5"/>
      <c r="N10" s="5"/>
      <c r="O10" s="5"/>
      <c r="P10" s="5"/>
      <c r="Q10" s="5"/>
      <c r="R10" s="5"/>
      <c r="S10" s="5"/>
      <c r="T10" s="5"/>
      <c r="U10" s="5"/>
      <c r="V10" s="5"/>
      <c r="W10" s="5"/>
      <c r="X10" s="5"/>
      <c r="Y10" s="5"/>
      <c r="Z10" s="5"/>
      <c r="AA10" s="5"/>
    </row>
    <row r="11" spans="1:27" ht="20.100000000000001" customHeight="1">
      <c r="A11" s="98" t="s">
        <v>96</v>
      </c>
      <c r="B11" s="99" t="s">
        <v>97</v>
      </c>
      <c r="C11" s="99" t="s">
        <v>93</v>
      </c>
      <c r="D11" s="134"/>
      <c r="E11" s="5"/>
      <c r="F11" s="5"/>
      <c r="G11" s="5"/>
      <c r="H11" s="5"/>
      <c r="I11" s="5"/>
      <c r="J11" s="5"/>
      <c r="K11" s="5"/>
      <c r="L11" s="5"/>
      <c r="M11" s="5"/>
      <c r="N11" s="5"/>
      <c r="O11" s="5"/>
      <c r="P11" s="5"/>
      <c r="Q11" s="5"/>
      <c r="R11" s="5"/>
      <c r="S11" s="5"/>
      <c r="T11" s="5"/>
      <c r="U11" s="5"/>
      <c r="V11" s="5"/>
      <c r="W11" s="5"/>
      <c r="X11" s="5"/>
      <c r="Y11" s="5"/>
      <c r="Z11" s="5"/>
      <c r="AA11" s="5"/>
    </row>
    <row r="12" spans="1:27" ht="20.100000000000001" customHeight="1">
      <c r="A12" s="98" t="s">
        <v>98</v>
      </c>
      <c r="B12" s="99" t="s">
        <v>99</v>
      </c>
      <c r="C12" s="99" t="s">
        <v>86</v>
      </c>
      <c r="D12" s="134"/>
      <c r="E12" s="5"/>
      <c r="F12" s="5"/>
      <c r="G12" s="5"/>
      <c r="H12" s="5"/>
      <c r="I12" s="5"/>
      <c r="J12" s="5"/>
      <c r="K12" s="5"/>
      <c r="L12" s="5"/>
      <c r="M12" s="5"/>
      <c r="N12" s="5"/>
      <c r="O12" s="5"/>
      <c r="P12" s="5"/>
      <c r="Q12" s="5"/>
      <c r="R12" s="5"/>
      <c r="S12" s="5"/>
      <c r="T12" s="5"/>
      <c r="U12" s="5"/>
      <c r="V12" s="5"/>
      <c r="W12" s="5"/>
      <c r="X12" s="5"/>
      <c r="Y12" s="5"/>
      <c r="Z12" s="5"/>
      <c r="AA12" s="5"/>
    </row>
    <row r="13" spans="1:27" ht="20.100000000000001" customHeight="1">
      <c r="A13" s="98">
        <v>23010</v>
      </c>
      <c r="B13" s="99" t="s">
        <v>100</v>
      </c>
      <c r="C13" s="99" t="s">
        <v>101</v>
      </c>
      <c r="D13" s="134"/>
      <c r="E13" s="5"/>
      <c r="F13" s="5"/>
      <c r="G13" s="5"/>
      <c r="H13" s="5"/>
      <c r="I13" s="5"/>
      <c r="J13" s="5"/>
      <c r="K13" s="5"/>
      <c r="L13" s="5"/>
      <c r="M13" s="5"/>
      <c r="N13" s="5"/>
      <c r="O13" s="5"/>
      <c r="P13" s="5"/>
      <c r="Q13" s="5"/>
      <c r="R13" s="5"/>
      <c r="S13" s="5"/>
      <c r="T13" s="5"/>
      <c r="U13" s="5"/>
      <c r="V13" s="5"/>
      <c r="W13" s="5"/>
      <c r="X13" s="5"/>
      <c r="Y13" s="5"/>
      <c r="Z13" s="5"/>
      <c r="AA13" s="5"/>
    </row>
    <row r="14" spans="1:27" ht="20.100000000000001" customHeight="1">
      <c r="A14" s="98">
        <v>30010</v>
      </c>
      <c r="B14" s="99" t="s">
        <v>102</v>
      </c>
      <c r="C14" s="99" t="s">
        <v>101</v>
      </c>
      <c r="D14" s="134"/>
      <c r="E14" s="5"/>
      <c r="F14" s="5"/>
      <c r="G14" s="5"/>
      <c r="H14" s="5"/>
      <c r="I14" s="5"/>
      <c r="J14" s="5"/>
      <c r="K14" s="5"/>
      <c r="L14" s="5"/>
      <c r="M14" s="5"/>
      <c r="N14" s="5"/>
      <c r="O14" s="5"/>
      <c r="P14" s="5"/>
      <c r="Q14" s="5"/>
      <c r="R14" s="5"/>
      <c r="S14" s="5"/>
      <c r="T14" s="5"/>
      <c r="U14" s="5"/>
      <c r="V14" s="5"/>
      <c r="W14" s="5"/>
      <c r="X14" s="5"/>
      <c r="Y14" s="5"/>
      <c r="Z14" s="5"/>
      <c r="AA14" s="5"/>
    </row>
    <row r="15" spans="1:27" ht="20.100000000000001" customHeight="1">
      <c r="A15" s="98">
        <v>30011</v>
      </c>
      <c r="B15" s="99" t="s">
        <v>103</v>
      </c>
      <c r="C15" s="99" t="s">
        <v>101</v>
      </c>
      <c r="D15" s="134"/>
      <c r="E15" s="5"/>
      <c r="F15" s="5"/>
      <c r="G15" s="5"/>
      <c r="H15" s="5"/>
      <c r="I15" s="5"/>
      <c r="J15" s="5"/>
      <c r="K15" s="5"/>
      <c r="L15" s="5"/>
      <c r="M15" s="5"/>
      <c r="N15" s="5"/>
      <c r="O15" s="5"/>
      <c r="P15" s="5"/>
      <c r="Q15" s="5"/>
      <c r="R15" s="5"/>
      <c r="S15" s="5"/>
      <c r="T15" s="5"/>
      <c r="U15" s="5"/>
      <c r="V15" s="5"/>
      <c r="W15" s="5"/>
      <c r="X15" s="5"/>
      <c r="Y15" s="5"/>
      <c r="Z15" s="5"/>
      <c r="AA15" s="5"/>
    </row>
    <row r="16" spans="1:27" ht="20.100000000000001" customHeight="1">
      <c r="A16" s="98">
        <v>30012</v>
      </c>
      <c r="B16" s="99" t="s">
        <v>104</v>
      </c>
      <c r="C16" s="99" t="s">
        <v>101</v>
      </c>
      <c r="D16" s="134"/>
      <c r="E16" s="5"/>
      <c r="F16" s="5"/>
      <c r="G16" s="5"/>
      <c r="H16" s="5"/>
      <c r="I16" s="5"/>
      <c r="J16" s="5"/>
      <c r="K16" s="5"/>
      <c r="L16" s="5"/>
      <c r="M16" s="5"/>
      <c r="N16" s="5"/>
      <c r="O16" s="5"/>
      <c r="P16" s="5"/>
      <c r="Q16" s="5"/>
      <c r="R16" s="5"/>
      <c r="S16" s="5"/>
      <c r="T16" s="5"/>
      <c r="U16" s="5"/>
      <c r="V16" s="5"/>
      <c r="W16" s="5"/>
      <c r="X16" s="5"/>
      <c r="Y16" s="5"/>
      <c r="Z16" s="5"/>
      <c r="AA16" s="5"/>
    </row>
    <row r="17" spans="1:27" ht="20.100000000000001" customHeight="1">
      <c r="A17" s="98">
        <v>23019</v>
      </c>
      <c r="B17" s="99" t="s">
        <v>105</v>
      </c>
      <c r="C17" s="99" t="s">
        <v>106</v>
      </c>
      <c r="D17" s="134"/>
      <c r="E17" s="5"/>
      <c r="F17" s="5"/>
      <c r="G17" s="5"/>
      <c r="H17" s="5"/>
      <c r="I17" s="5"/>
      <c r="J17" s="5"/>
      <c r="K17" s="5"/>
      <c r="L17" s="5"/>
      <c r="M17" s="5"/>
      <c r="N17" s="5"/>
      <c r="O17" s="5"/>
      <c r="P17" s="5"/>
      <c r="Q17" s="5"/>
      <c r="R17" s="5"/>
      <c r="S17" s="5"/>
      <c r="T17" s="5"/>
      <c r="U17" s="5"/>
      <c r="V17" s="5"/>
      <c r="W17" s="5"/>
      <c r="X17" s="5"/>
      <c r="Y17" s="5"/>
      <c r="Z17" s="5"/>
      <c r="AA17" s="5"/>
    </row>
    <row r="18" spans="1:27" ht="20.100000000000001" customHeight="1">
      <c r="A18" s="98">
        <v>23040</v>
      </c>
      <c r="B18" s="99" t="s">
        <v>107</v>
      </c>
      <c r="C18" s="99" t="s">
        <v>101</v>
      </c>
      <c r="D18" s="134"/>
      <c r="E18" s="5"/>
      <c r="F18" s="5"/>
      <c r="G18" s="5"/>
      <c r="H18" s="5"/>
      <c r="I18" s="5"/>
      <c r="J18" s="5"/>
      <c r="K18" s="5"/>
      <c r="L18" s="5"/>
      <c r="M18" s="5"/>
      <c r="N18" s="5"/>
      <c r="O18" s="5"/>
      <c r="P18" s="5"/>
      <c r="Q18" s="5"/>
      <c r="R18" s="5"/>
      <c r="S18" s="5"/>
      <c r="T18" s="5"/>
      <c r="U18" s="5"/>
      <c r="V18" s="5"/>
      <c r="W18" s="5"/>
      <c r="X18" s="5"/>
      <c r="Y18" s="5"/>
      <c r="Z18" s="5"/>
      <c r="AA18" s="5"/>
    </row>
    <row r="19" spans="1:27" ht="20.100000000000001" customHeight="1">
      <c r="A19" s="98">
        <v>23021</v>
      </c>
      <c r="B19" s="99" t="s">
        <v>108</v>
      </c>
      <c r="C19" s="99" t="s">
        <v>101</v>
      </c>
      <c r="D19" s="134"/>
      <c r="E19" s="5"/>
      <c r="F19" s="5"/>
      <c r="G19" s="5"/>
      <c r="H19" s="5"/>
      <c r="I19" s="5"/>
      <c r="J19" s="5"/>
      <c r="K19" s="5"/>
      <c r="L19" s="5"/>
      <c r="M19" s="5"/>
      <c r="N19" s="5"/>
      <c r="O19" s="5"/>
      <c r="P19" s="5"/>
      <c r="Q19" s="5"/>
      <c r="R19" s="5"/>
      <c r="S19" s="5"/>
      <c r="T19" s="5"/>
      <c r="U19" s="5"/>
      <c r="V19" s="5"/>
      <c r="W19" s="5"/>
      <c r="X19" s="5"/>
      <c r="Y19" s="5"/>
      <c r="Z19" s="5"/>
      <c r="AA19" s="5"/>
    </row>
    <row r="20" spans="1:27" ht="20.100000000000001" customHeight="1">
      <c r="A20" s="98">
        <v>23022</v>
      </c>
      <c r="B20" s="99" t="s">
        <v>109</v>
      </c>
      <c r="C20" s="99" t="s">
        <v>101</v>
      </c>
      <c r="D20" s="134"/>
      <c r="E20" s="5"/>
      <c r="F20" s="5"/>
      <c r="G20" s="5"/>
      <c r="H20" s="5"/>
      <c r="I20" s="5"/>
      <c r="J20" s="5"/>
      <c r="K20" s="5"/>
      <c r="L20" s="5"/>
      <c r="M20" s="5"/>
      <c r="N20" s="5"/>
      <c r="O20" s="5"/>
      <c r="P20" s="5"/>
      <c r="Q20" s="5"/>
      <c r="R20" s="5"/>
      <c r="S20" s="5"/>
      <c r="T20" s="5"/>
      <c r="U20" s="5"/>
      <c r="V20" s="5"/>
      <c r="W20" s="5"/>
      <c r="X20" s="5"/>
      <c r="Y20" s="5"/>
      <c r="Z20" s="5"/>
      <c r="AA20" s="5"/>
    </row>
    <row r="21" spans="1:27" ht="20.100000000000001" customHeight="1">
      <c r="A21" s="98">
        <v>23023</v>
      </c>
      <c r="B21" s="99" t="s">
        <v>110</v>
      </c>
      <c r="C21" s="99" t="s">
        <v>101</v>
      </c>
      <c r="D21" s="134"/>
      <c r="E21" s="5"/>
      <c r="F21" s="5"/>
      <c r="G21" s="5"/>
      <c r="H21" s="5"/>
      <c r="I21" s="5"/>
      <c r="J21" s="5"/>
      <c r="K21" s="5"/>
      <c r="L21" s="5"/>
      <c r="M21" s="5"/>
      <c r="N21" s="5"/>
      <c r="O21" s="5"/>
      <c r="P21" s="5"/>
      <c r="Q21" s="5"/>
      <c r="R21" s="5"/>
      <c r="S21" s="5"/>
      <c r="T21" s="5"/>
      <c r="U21" s="5"/>
      <c r="V21" s="5"/>
      <c r="W21" s="5"/>
      <c r="X21" s="5"/>
      <c r="Y21" s="5"/>
      <c r="Z21" s="5"/>
      <c r="AA21" s="5"/>
    </row>
    <row r="22" spans="1:27" ht="20.100000000000001" customHeight="1">
      <c r="A22" s="98">
        <v>23050</v>
      </c>
      <c r="B22" s="99" t="s">
        <v>114</v>
      </c>
      <c r="C22" s="99" t="s">
        <v>101</v>
      </c>
      <c r="D22" s="134"/>
      <c r="E22" s="5"/>
      <c r="F22" s="5"/>
      <c r="G22" s="5"/>
      <c r="H22" s="5"/>
      <c r="I22" s="5"/>
      <c r="J22" s="5"/>
      <c r="K22" s="5"/>
      <c r="L22" s="5"/>
      <c r="M22" s="5"/>
      <c r="N22" s="5"/>
      <c r="O22" s="5"/>
      <c r="P22" s="5"/>
      <c r="Q22" s="5"/>
      <c r="R22" s="5"/>
      <c r="S22" s="5"/>
      <c r="T22" s="5"/>
      <c r="U22" s="5"/>
      <c r="V22" s="5"/>
      <c r="W22" s="5"/>
      <c r="X22" s="5"/>
      <c r="Y22" s="5"/>
      <c r="Z22" s="5"/>
      <c r="AA22" s="5"/>
    </row>
    <row r="23" spans="1:27" ht="20.100000000000001" customHeight="1">
      <c r="A23" s="98">
        <v>23060</v>
      </c>
      <c r="B23" s="99" t="s">
        <v>111</v>
      </c>
      <c r="C23" s="99" t="s">
        <v>101</v>
      </c>
      <c r="D23" s="134"/>
      <c r="E23" s="5"/>
      <c r="F23" s="5"/>
      <c r="G23" s="5"/>
      <c r="H23" s="5"/>
      <c r="I23" s="5"/>
      <c r="J23" s="5"/>
      <c r="K23" s="5"/>
      <c r="L23" s="5"/>
      <c r="M23" s="5"/>
      <c r="N23" s="5"/>
      <c r="O23" s="5"/>
      <c r="P23" s="5"/>
      <c r="Q23" s="5"/>
      <c r="R23" s="5"/>
      <c r="S23" s="5"/>
      <c r="T23" s="5"/>
      <c r="U23" s="5"/>
      <c r="V23" s="5"/>
      <c r="W23" s="5"/>
      <c r="X23" s="5"/>
      <c r="Y23" s="5"/>
      <c r="Z23" s="5"/>
      <c r="AA23" s="5"/>
    </row>
    <row r="24" spans="1:27" ht="20.100000000000001" customHeight="1">
      <c r="A24" s="98">
        <v>23070</v>
      </c>
      <c r="B24" s="99" t="s">
        <v>112</v>
      </c>
      <c r="C24" s="99" t="s">
        <v>106</v>
      </c>
      <c r="D24" s="134"/>
      <c r="E24" s="5"/>
      <c r="F24" s="5"/>
      <c r="G24" s="5"/>
      <c r="H24" s="5"/>
      <c r="I24" s="5"/>
      <c r="J24" s="5"/>
      <c r="K24" s="5"/>
      <c r="L24" s="5"/>
      <c r="M24" s="5"/>
      <c r="N24" s="5"/>
      <c r="O24" s="5"/>
      <c r="P24" s="5"/>
      <c r="Q24" s="5"/>
      <c r="R24" s="5"/>
      <c r="S24" s="5"/>
      <c r="T24" s="5"/>
      <c r="U24" s="5"/>
      <c r="V24" s="5"/>
      <c r="W24" s="5"/>
      <c r="X24" s="5"/>
      <c r="Y24" s="5"/>
      <c r="Z24" s="5"/>
      <c r="AA24" s="5"/>
    </row>
    <row r="25" spans="1:27" ht="20.100000000000001" customHeight="1">
      <c r="A25" s="98">
        <v>23080</v>
      </c>
      <c r="B25" s="99" t="s">
        <v>113</v>
      </c>
      <c r="C25" s="99" t="s">
        <v>101</v>
      </c>
      <c r="D25" s="134"/>
      <c r="E25" s="5"/>
      <c r="F25" s="5"/>
      <c r="G25" s="5"/>
      <c r="H25" s="5"/>
      <c r="I25" s="5"/>
      <c r="J25" s="5"/>
      <c r="K25" s="5"/>
      <c r="L25" s="5"/>
      <c r="M25" s="5"/>
      <c r="N25" s="5"/>
      <c r="O25" s="5"/>
      <c r="P25" s="5"/>
      <c r="Q25" s="5"/>
      <c r="R25" s="5"/>
      <c r="S25" s="5"/>
      <c r="T25" s="5"/>
      <c r="U25" s="5"/>
      <c r="V25" s="5"/>
      <c r="W25" s="5"/>
      <c r="X25" s="5"/>
      <c r="Y25" s="5"/>
      <c r="Z25" s="5"/>
      <c r="AA25" s="5"/>
    </row>
    <row r="26" spans="1:27" ht="20.100000000000001" customHeight="1">
      <c r="A26" s="98">
        <v>23091</v>
      </c>
      <c r="B26" s="99" t="s">
        <v>115</v>
      </c>
      <c r="C26" s="99" t="s">
        <v>101</v>
      </c>
      <c r="D26" s="134"/>
      <c r="E26" s="5"/>
      <c r="F26" s="5"/>
      <c r="G26" s="5"/>
      <c r="H26" s="5"/>
      <c r="I26" s="5"/>
      <c r="J26" s="5"/>
      <c r="K26" s="5"/>
      <c r="L26" s="5"/>
      <c r="M26" s="5"/>
      <c r="N26" s="5"/>
      <c r="O26" s="5"/>
      <c r="P26" s="5"/>
      <c r="Q26" s="5"/>
      <c r="R26" s="5"/>
      <c r="S26" s="5"/>
      <c r="T26" s="5"/>
      <c r="U26" s="5"/>
      <c r="V26" s="5"/>
      <c r="W26" s="5"/>
      <c r="X26" s="5"/>
      <c r="Y26" s="5"/>
      <c r="Z26" s="5"/>
      <c r="AA26" s="5"/>
    </row>
    <row r="27" spans="1:27" ht="20.100000000000001" customHeight="1">
      <c r="A27" s="98">
        <v>23092</v>
      </c>
      <c r="B27" s="99" t="s">
        <v>116</v>
      </c>
      <c r="C27" s="99" t="s">
        <v>101</v>
      </c>
      <c r="D27" s="134"/>
      <c r="E27" s="5"/>
      <c r="F27" s="5"/>
      <c r="G27" s="5"/>
      <c r="H27" s="5"/>
      <c r="I27" s="5"/>
      <c r="J27" s="5"/>
      <c r="K27" s="5"/>
      <c r="L27" s="5"/>
      <c r="M27" s="5"/>
      <c r="N27" s="5"/>
      <c r="O27" s="5"/>
      <c r="P27" s="5"/>
      <c r="Q27" s="5"/>
      <c r="R27" s="5"/>
      <c r="S27" s="5"/>
      <c r="T27" s="5"/>
      <c r="U27" s="5"/>
      <c r="V27" s="5"/>
      <c r="W27" s="5"/>
      <c r="X27" s="5"/>
      <c r="Y27" s="5"/>
      <c r="Z27" s="5"/>
      <c r="AA27" s="5"/>
    </row>
    <row r="28" spans="1:27" ht="20.100000000000001" customHeight="1">
      <c r="A28" s="98">
        <v>15010</v>
      </c>
      <c r="B28" s="99" t="s">
        <v>117</v>
      </c>
      <c r="C28" s="99" t="s">
        <v>118</v>
      </c>
      <c r="D28" s="134"/>
      <c r="E28" s="5"/>
      <c r="F28" s="5"/>
      <c r="G28" s="5"/>
      <c r="H28" s="5"/>
      <c r="I28" s="5"/>
      <c r="J28" s="5"/>
      <c r="K28" s="5"/>
      <c r="L28" s="5"/>
      <c r="M28" s="5"/>
      <c r="N28" s="5"/>
      <c r="O28" s="5"/>
      <c r="P28" s="5"/>
      <c r="Q28" s="5"/>
      <c r="R28" s="5"/>
      <c r="S28" s="5"/>
      <c r="T28" s="5"/>
      <c r="U28" s="5"/>
      <c r="V28" s="5"/>
      <c r="W28" s="5"/>
      <c r="X28" s="5"/>
      <c r="Y28" s="5"/>
      <c r="Z28" s="5"/>
      <c r="AA28" s="5"/>
    </row>
    <row r="29" spans="1:27" ht="20.100000000000001" customHeight="1">
      <c r="A29" s="98">
        <v>15030</v>
      </c>
      <c r="B29" s="99" t="s">
        <v>119</v>
      </c>
      <c r="C29" s="99" t="s">
        <v>118</v>
      </c>
      <c r="D29" s="134"/>
      <c r="E29" s="5"/>
      <c r="F29" s="5"/>
      <c r="G29" s="5"/>
      <c r="H29" s="5"/>
      <c r="I29" s="5"/>
      <c r="J29" s="5"/>
      <c r="K29" s="5"/>
      <c r="L29" s="5"/>
      <c r="M29" s="5"/>
      <c r="N29" s="5"/>
      <c r="O29" s="5"/>
      <c r="P29" s="5"/>
      <c r="Q29" s="5"/>
      <c r="R29" s="5"/>
      <c r="S29" s="5"/>
      <c r="T29" s="5"/>
      <c r="U29" s="5"/>
      <c r="V29" s="5"/>
      <c r="W29" s="5"/>
      <c r="X29" s="5"/>
      <c r="Y29" s="5"/>
      <c r="Z29" s="5"/>
      <c r="AA29" s="5"/>
    </row>
    <row r="30" spans="1:27" ht="20.100000000000001" customHeight="1">
      <c r="A30" s="98">
        <v>15020</v>
      </c>
      <c r="B30" s="99" t="s">
        <v>120</v>
      </c>
      <c r="C30" s="99" t="s">
        <v>118</v>
      </c>
      <c r="D30" s="134"/>
      <c r="E30" s="5"/>
      <c r="F30" s="5"/>
      <c r="G30" s="5"/>
      <c r="H30" s="5"/>
      <c r="I30" s="5"/>
      <c r="J30" s="5"/>
      <c r="K30" s="5"/>
      <c r="L30" s="5"/>
      <c r="M30" s="5"/>
      <c r="N30" s="5"/>
      <c r="O30" s="5"/>
      <c r="P30" s="5"/>
      <c r="Q30" s="5"/>
      <c r="R30" s="5"/>
      <c r="S30" s="5"/>
      <c r="T30" s="5"/>
      <c r="U30" s="5"/>
      <c r="V30" s="5"/>
      <c r="W30" s="5"/>
      <c r="X30" s="5"/>
      <c r="Y30" s="5"/>
      <c r="Z30" s="5"/>
      <c r="AA30" s="5"/>
    </row>
    <row r="31" spans="1:27" ht="20.100000000000001" customHeight="1">
      <c r="A31" s="98">
        <v>31010</v>
      </c>
      <c r="B31" s="99" t="s">
        <v>121</v>
      </c>
      <c r="C31" s="99" t="s">
        <v>122</v>
      </c>
      <c r="D31" s="134"/>
      <c r="E31" s="5"/>
      <c r="F31" s="5"/>
      <c r="G31" s="5"/>
      <c r="H31" s="5"/>
      <c r="I31" s="5"/>
      <c r="J31" s="5"/>
      <c r="K31" s="5"/>
      <c r="L31" s="5"/>
      <c r="M31" s="5"/>
      <c r="N31" s="5"/>
      <c r="O31" s="5"/>
      <c r="P31" s="5"/>
      <c r="Q31" s="5"/>
      <c r="R31" s="5"/>
      <c r="S31" s="5"/>
      <c r="T31" s="5"/>
      <c r="U31" s="5"/>
      <c r="V31" s="5"/>
      <c r="W31" s="5"/>
      <c r="X31" s="5"/>
      <c r="Y31" s="5"/>
      <c r="Z31" s="5"/>
      <c r="AA31" s="5"/>
    </row>
    <row r="32" spans="1:27" ht="20.100000000000001" customHeight="1">
      <c r="A32" s="98">
        <v>27004</v>
      </c>
      <c r="B32" s="99" t="s">
        <v>123</v>
      </c>
      <c r="C32" s="99" t="s">
        <v>101</v>
      </c>
      <c r="D32" s="134"/>
      <c r="E32" s="5"/>
      <c r="F32" s="5"/>
      <c r="G32" s="5"/>
      <c r="H32" s="5"/>
      <c r="I32" s="5"/>
      <c r="J32" s="5"/>
      <c r="K32" s="5"/>
      <c r="L32" s="5"/>
      <c r="M32" s="5"/>
      <c r="N32" s="5"/>
      <c r="O32" s="5"/>
      <c r="P32" s="5"/>
      <c r="Q32" s="5"/>
      <c r="R32" s="5"/>
      <c r="S32" s="5"/>
      <c r="T32" s="5"/>
      <c r="U32" s="5"/>
      <c r="V32" s="5"/>
      <c r="W32" s="5"/>
      <c r="X32" s="5"/>
      <c r="Y32" s="5"/>
      <c r="Z32" s="5"/>
      <c r="AA32" s="5"/>
    </row>
    <row r="33" spans="1:27" ht="20.100000000000001" customHeight="1">
      <c r="A33" s="98">
        <v>12010</v>
      </c>
      <c r="B33" s="99" t="s">
        <v>124</v>
      </c>
      <c r="C33" s="99" t="s">
        <v>101</v>
      </c>
      <c r="D33" s="134"/>
      <c r="E33" s="5"/>
      <c r="F33" s="5"/>
      <c r="G33" s="5"/>
      <c r="H33" s="5"/>
      <c r="I33" s="5"/>
      <c r="J33" s="5"/>
      <c r="K33" s="5"/>
      <c r="L33" s="5"/>
      <c r="M33" s="5"/>
      <c r="N33" s="5"/>
      <c r="O33" s="5"/>
      <c r="P33" s="5"/>
      <c r="Q33" s="5"/>
      <c r="R33" s="5"/>
      <c r="S33" s="5"/>
      <c r="T33" s="5"/>
      <c r="U33" s="5"/>
      <c r="V33" s="5"/>
      <c r="W33" s="5"/>
      <c r="X33" s="5"/>
      <c r="Y33" s="5"/>
      <c r="Z33" s="5"/>
      <c r="AA33" s="5"/>
    </row>
    <row r="34" spans="1:27" ht="20.100000000000001" customHeight="1">
      <c r="A34" s="98" t="s">
        <v>125</v>
      </c>
      <c r="B34" s="99" t="s">
        <v>126</v>
      </c>
      <c r="C34" s="99" t="s">
        <v>93</v>
      </c>
      <c r="D34" s="134"/>
      <c r="E34" s="5"/>
      <c r="F34" s="5"/>
      <c r="G34" s="5"/>
      <c r="H34" s="5"/>
      <c r="I34" s="5"/>
      <c r="J34" s="5"/>
      <c r="K34" s="5"/>
      <c r="L34" s="5"/>
      <c r="M34" s="5"/>
      <c r="N34" s="5"/>
      <c r="O34" s="5"/>
      <c r="P34" s="5"/>
      <c r="Q34" s="5"/>
      <c r="R34" s="5"/>
      <c r="S34" s="5"/>
      <c r="T34" s="5"/>
      <c r="U34" s="5"/>
      <c r="V34" s="5"/>
      <c r="W34" s="5"/>
      <c r="X34" s="5"/>
      <c r="Y34" s="5"/>
      <c r="Z34" s="5"/>
      <c r="AA34" s="5"/>
    </row>
    <row r="35" spans="1:27" ht="20.100000000000001" customHeight="1">
      <c r="A35" s="98" t="s">
        <v>127</v>
      </c>
      <c r="B35" s="99" t="s">
        <v>128</v>
      </c>
      <c r="C35" s="99" t="s">
        <v>93</v>
      </c>
      <c r="D35" s="134"/>
      <c r="E35" s="5"/>
      <c r="F35" s="5"/>
      <c r="G35" s="5"/>
      <c r="H35" s="5"/>
      <c r="I35" s="5"/>
      <c r="J35" s="5"/>
      <c r="K35" s="5"/>
      <c r="L35" s="5"/>
      <c r="M35" s="5"/>
      <c r="N35" s="5"/>
      <c r="O35" s="5"/>
      <c r="P35" s="5"/>
      <c r="Q35" s="5"/>
      <c r="R35" s="5"/>
      <c r="S35" s="5"/>
      <c r="T35" s="5"/>
      <c r="U35" s="5"/>
      <c r="V35" s="5"/>
      <c r="W35" s="5"/>
      <c r="X35" s="5"/>
      <c r="Y35" s="5"/>
      <c r="Z35" s="5"/>
      <c r="AA35" s="5"/>
    </row>
    <row r="36" spans="1:27" ht="20.100000000000001" customHeight="1">
      <c r="A36" s="98" t="s">
        <v>129</v>
      </c>
      <c r="B36" s="99" t="s">
        <v>130</v>
      </c>
      <c r="C36" s="99" t="s">
        <v>93</v>
      </c>
      <c r="D36" s="134"/>
      <c r="E36" s="5"/>
      <c r="F36" s="5"/>
      <c r="G36" s="5"/>
      <c r="H36" s="5"/>
      <c r="I36" s="5"/>
      <c r="J36" s="5"/>
      <c r="K36" s="5"/>
      <c r="L36" s="5"/>
      <c r="M36" s="5"/>
      <c r="N36" s="5"/>
      <c r="O36" s="5"/>
      <c r="P36" s="5"/>
      <c r="Q36" s="5"/>
      <c r="R36" s="5"/>
      <c r="S36" s="5"/>
      <c r="T36" s="5"/>
      <c r="U36" s="5"/>
      <c r="V36" s="5"/>
      <c r="W36" s="5"/>
      <c r="X36" s="5"/>
      <c r="Y36" s="5"/>
      <c r="Z36" s="5"/>
      <c r="AA36" s="5"/>
    </row>
    <row r="37" spans="1:27" ht="20.100000000000001" customHeight="1">
      <c r="A37" s="98" t="s">
        <v>131</v>
      </c>
      <c r="B37" s="99" t="s">
        <v>132</v>
      </c>
      <c r="C37" s="99" t="s">
        <v>93</v>
      </c>
      <c r="D37" s="134"/>
      <c r="E37" s="5"/>
      <c r="F37" s="5"/>
      <c r="G37" s="5"/>
      <c r="H37" s="5"/>
      <c r="I37" s="5"/>
      <c r="J37" s="5"/>
      <c r="K37" s="5"/>
      <c r="L37" s="5"/>
      <c r="M37" s="5"/>
      <c r="N37" s="5"/>
      <c r="O37" s="5"/>
      <c r="P37" s="5"/>
      <c r="Q37" s="5"/>
      <c r="R37" s="5"/>
      <c r="S37" s="5"/>
      <c r="T37" s="5"/>
      <c r="U37" s="5"/>
      <c r="V37" s="5"/>
      <c r="W37" s="5"/>
      <c r="X37" s="5"/>
      <c r="Y37" s="5"/>
      <c r="Z37" s="5"/>
      <c r="AA37" s="5"/>
    </row>
    <row r="38" spans="1:27" ht="20.100000000000001" customHeight="1">
      <c r="A38" s="98" t="s">
        <v>133</v>
      </c>
      <c r="B38" s="99" t="s">
        <v>134</v>
      </c>
      <c r="C38" s="99" t="s">
        <v>93</v>
      </c>
      <c r="D38" s="134"/>
      <c r="E38" s="5"/>
      <c r="F38" s="5"/>
      <c r="G38" s="5"/>
      <c r="H38" s="5"/>
      <c r="I38" s="5"/>
      <c r="J38" s="5"/>
      <c r="K38" s="5"/>
      <c r="L38" s="5"/>
      <c r="M38" s="5"/>
      <c r="N38" s="5"/>
      <c r="O38" s="5"/>
      <c r="P38" s="5"/>
      <c r="Q38" s="5"/>
      <c r="R38" s="5"/>
      <c r="S38" s="5"/>
      <c r="T38" s="5"/>
      <c r="U38" s="5"/>
      <c r="V38" s="5"/>
      <c r="W38" s="5"/>
      <c r="X38" s="5"/>
      <c r="Y38" s="5"/>
      <c r="Z38" s="5"/>
      <c r="AA38" s="5"/>
    </row>
    <row r="39" spans="1:27" ht="20.100000000000001" customHeight="1">
      <c r="A39" s="98" t="s">
        <v>135</v>
      </c>
      <c r="B39" s="99" t="s">
        <v>136</v>
      </c>
      <c r="C39" s="99" t="s">
        <v>93</v>
      </c>
      <c r="D39" s="134"/>
      <c r="E39" s="5"/>
      <c r="F39" s="5"/>
      <c r="G39" s="5"/>
      <c r="H39" s="5"/>
      <c r="I39" s="5"/>
      <c r="J39" s="5"/>
      <c r="K39" s="5"/>
      <c r="L39" s="5"/>
      <c r="M39" s="5"/>
      <c r="N39" s="5"/>
      <c r="O39" s="5"/>
      <c r="P39" s="5"/>
      <c r="Q39" s="5"/>
      <c r="R39" s="5"/>
      <c r="S39" s="5"/>
      <c r="T39" s="5"/>
      <c r="U39" s="5"/>
      <c r="V39" s="5"/>
      <c r="W39" s="5"/>
      <c r="X39" s="5"/>
      <c r="Y39" s="5"/>
      <c r="Z39" s="5"/>
      <c r="AA39" s="5"/>
    </row>
    <row r="40" spans="1:27" ht="20.100000000000001" customHeight="1">
      <c r="A40" s="98" t="s">
        <v>137</v>
      </c>
      <c r="B40" s="99" t="s">
        <v>138</v>
      </c>
      <c r="C40" s="99" t="s">
        <v>93</v>
      </c>
      <c r="D40" s="134"/>
      <c r="E40" s="5"/>
      <c r="F40" s="5"/>
      <c r="G40" s="5"/>
      <c r="H40" s="5"/>
      <c r="I40" s="5"/>
      <c r="J40" s="5"/>
      <c r="K40" s="5"/>
      <c r="L40" s="5"/>
      <c r="M40" s="5"/>
      <c r="N40" s="5"/>
      <c r="O40" s="5"/>
      <c r="P40" s="5"/>
      <c r="Q40" s="5"/>
      <c r="R40" s="5"/>
      <c r="S40" s="5"/>
      <c r="T40" s="5"/>
      <c r="U40" s="5"/>
      <c r="V40" s="5"/>
      <c r="W40" s="5"/>
      <c r="X40" s="5"/>
      <c r="Y40" s="5"/>
      <c r="Z40" s="5"/>
      <c r="AA40" s="5"/>
    </row>
    <row r="41" spans="1:27" ht="20.100000000000001" customHeight="1">
      <c r="A41" s="98" t="s">
        <v>139</v>
      </c>
      <c r="B41" s="99" t="s">
        <v>140</v>
      </c>
      <c r="C41" s="99" t="s">
        <v>93</v>
      </c>
      <c r="D41" s="134"/>
      <c r="E41" s="5"/>
      <c r="F41" s="5"/>
      <c r="G41" s="5"/>
      <c r="H41" s="5"/>
      <c r="I41" s="5"/>
      <c r="J41" s="5"/>
      <c r="K41" s="5"/>
      <c r="L41" s="5"/>
      <c r="M41" s="5"/>
      <c r="N41" s="5"/>
      <c r="O41" s="5"/>
      <c r="P41" s="5"/>
      <c r="Q41" s="5"/>
      <c r="R41" s="5"/>
      <c r="S41" s="5"/>
      <c r="T41" s="5"/>
      <c r="U41" s="5"/>
      <c r="V41" s="5"/>
      <c r="W41" s="5"/>
      <c r="X41" s="5"/>
      <c r="Y41" s="5"/>
      <c r="Z41" s="5"/>
      <c r="AA41" s="5"/>
    </row>
    <row r="42" spans="1:27" ht="20.100000000000001" customHeight="1">
      <c r="A42" s="98" t="s">
        <v>141</v>
      </c>
      <c r="B42" s="99" t="s">
        <v>142</v>
      </c>
      <c r="C42" s="99" t="s">
        <v>93</v>
      </c>
      <c r="D42" s="134"/>
      <c r="E42" s="5"/>
      <c r="F42" s="5"/>
      <c r="G42" s="5"/>
      <c r="H42" s="5"/>
      <c r="I42" s="5"/>
      <c r="J42" s="5"/>
      <c r="K42" s="5"/>
      <c r="L42" s="5"/>
      <c r="M42" s="5"/>
      <c r="N42" s="5"/>
      <c r="O42" s="5"/>
      <c r="P42" s="5"/>
      <c r="Q42" s="5"/>
      <c r="R42" s="5"/>
      <c r="S42" s="5"/>
      <c r="T42" s="5"/>
      <c r="U42" s="5"/>
      <c r="V42" s="5"/>
      <c r="W42" s="5"/>
      <c r="X42" s="5"/>
      <c r="Y42" s="5"/>
      <c r="Z42" s="5"/>
      <c r="AA42" s="5"/>
    </row>
    <row r="43" spans="1:27" ht="20.100000000000001" customHeight="1">
      <c r="A43" s="98" t="s">
        <v>143</v>
      </c>
      <c r="B43" s="99" t="s">
        <v>144</v>
      </c>
      <c r="C43" s="99" t="s">
        <v>93</v>
      </c>
      <c r="D43" s="134"/>
      <c r="E43" s="5"/>
      <c r="F43" s="5"/>
      <c r="G43" s="5"/>
      <c r="H43" s="5"/>
      <c r="I43" s="5"/>
      <c r="J43" s="5"/>
      <c r="K43" s="5"/>
      <c r="L43" s="5"/>
      <c r="M43" s="5"/>
      <c r="N43" s="5"/>
      <c r="O43" s="5"/>
      <c r="P43" s="5"/>
      <c r="Q43" s="5"/>
      <c r="R43" s="5"/>
      <c r="S43" s="5"/>
      <c r="T43" s="5"/>
      <c r="U43" s="5"/>
      <c r="V43" s="5"/>
      <c r="W43" s="5"/>
      <c r="X43" s="5"/>
      <c r="Y43" s="5"/>
      <c r="Z43" s="5"/>
      <c r="AA43" s="5"/>
    </row>
    <row r="44" spans="1:27" ht="20.100000000000001" customHeight="1">
      <c r="A44" s="98">
        <v>23110</v>
      </c>
      <c r="B44" s="99" t="s">
        <v>145</v>
      </c>
      <c r="C44" s="99" t="s">
        <v>101</v>
      </c>
      <c r="D44" s="134"/>
      <c r="E44" s="5"/>
      <c r="F44" s="5"/>
      <c r="G44" s="5"/>
      <c r="H44" s="5"/>
      <c r="I44" s="5"/>
      <c r="J44" s="5"/>
      <c r="K44" s="5"/>
      <c r="L44" s="5"/>
      <c r="M44" s="5"/>
      <c r="N44" s="5"/>
      <c r="O44" s="5"/>
      <c r="P44" s="5"/>
      <c r="Q44" s="5"/>
      <c r="R44" s="5"/>
      <c r="S44" s="5"/>
      <c r="T44" s="5"/>
      <c r="U44" s="5"/>
      <c r="V44" s="5"/>
      <c r="W44" s="5"/>
      <c r="X44" s="5"/>
      <c r="Y44" s="5"/>
      <c r="Z44" s="5"/>
      <c r="AA44" s="5"/>
    </row>
    <row r="45" spans="1:27" ht="20.100000000000001" customHeight="1">
      <c r="A45" s="98">
        <v>30021</v>
      </c>
      <c r="B45" s="99" t="s">
        <v>152</v>
      </c>
      <c r="C45" s="99" t="s">
        <v>106</v>
      </c>
      <c r="D45" s="134"/>
      <c r="E45" s="5"/>
      <c r="F45" s="5"/>
      <c r="G45" s="5"/>
      <c r="H45" s="5"/>
      <c r="I45" s="5"/>
      <c r="J45" s="5"/>
      <c r="K45" s="5"/>
      <c r="L45" s="5"/>
      <c r="M45" s="5"/>
      <c r="N45" s="5"/>
      <c r="O45" s="5"/>
      <c r="P45" s="5"/>
      <c r="Q45" s="5"/>
      <c r="R45" s="5"/>
      <c r="S45" s="5"/>
      <c r="T45" s="5"/>
      <c r="U45" s="5"/>
      <c r="V45" s="5"/>
      <c r="W45" s="5"/>
      <c r="X45" s="5"/>
      <c r="Y45" s="5"/>
      <c r="Z45" s="5"/>
      <c r="AA45" s="5"/>
    </row>
    <row r="46" spans="1:27" ht="20.100000000000001" customHeight="1">
      <c r="A46" s="98">
        <v>30022</v>
      </c>
      <c r="B46" s="99" t="s">
        <v>153</v>
      </c>
      <c r="C46" s="99" t="s">
        <v>106</v>
      </c>
      <c r="D46" s="134"/>
      <c r="E46" s="5"/>
      <c r="F46" s="5"/>
      <c r="G46" s="5"/>
      <c r="H46" s="5"/>
      <c r="I46" s="5"/>
      <c r="J46" s="5"/>
      <c r="K46" s="5"/>
      <c r="L46" s="5"/>
      <c r="M46" s="5"/>
      <c r="N46" s="5"/>
      <c r="O46" s="5"/>
      <c r="P46" s="5"/>
      <c r="Q46" s="5"/>
      <c r="R46" s="5"/>
      <c r="S46" s="5"/>
      <c r="T46" s="5"/>
      <c r="U46" s="5"/>
      <c r="V46" s="5"/>
      <c r="W46" s="5"/>
      <c r="X46" s="5"/>
      <c r="Y46" s="5"/>
      <c r="Z46" s="5"/>
      <c r="AA46" s="5"/>
    </row>
    <row r="47" spans="1:27" ht="20.100000000000001" customHeight="1">
      <c r="A47" s="98">
        <v>30023</v>
      </c>
      <c r="B47" s="99" t="s">
        <v>154</v>
      </c>
      <c r="C47" s="99" t="s">
        <v>106</v>
      </c>
      <c r="D47" s="134"/>
      <c r="E47" s="5"/>
      <c r="F47" s="5"/>
      <c r="G47" s="5"/>
      <c r="H47" s="5"/>
      <c r="I47" s="5"/>
      <c r="J47" s="5"/>
      <c r="K47" s="5"/>
      <c r="L47" s="5"/>
      <c r="M47" s="5"/>
      <c r="N47" s="5"/>
      <c r="O47" s="5"/>
      <c r="P47" s="5"/>
      <c r="Q47" s="5"/>
      <c r="R47" s="5"/>
      <c r="S47" s="5"/>
      <c r="T47" s="5"/>
      <c r="U47" s="5"/>
      <c r="V47" s="5"/>
      <c r="W47" s="5"/>
      <c r="X47" s="5"/>
      <c r="Y47" s="5"/>
      <c r="Z47" s="5"/>
      <c r="AA47" s="5"/>
    </row>
    <row r="48" spans="1:27" ht="20.100000000000001" customHeight="1">
      <c r="A48" s="98">
        <v>16010</v>
      </c>
      <c r="B48" s="99" t="s">
        <v>155</v>
      </c>
      <c r="C48" s="99" t="s">
        <v>101</v>
      </c>
      <c r="D48" s="134"/>
      <c r="E48" s="5"/>
      <c r="F48" s="5"/>
      <c r="G48" s="5"/>
      <c r="H48" s="5"/>
      <c r="I48" s="5"/>
      <c r="J48" s="5"/>
      <c r="K48" s="5"/>
      <c r="L48" s="5"/>
      <c r="M48" s="5"/>
      <c r="N48" s="5"/>
      <c r="O48" s="5"/>
      <c r="P48" s="5"/>
      <c r="Q48" s="5"/>
      <c r="R48" s="5"/>
      <c r="S48" s="5"/>
      <c r="T48" s="5"/>
      <c r="U48" s="5"/>
      <c r="V48" s="5"/>
      <c r="W48" s="5"/>
      <c r="X48" s="5"/>
      <c r="Y48" s="5"/>
      <c r="Z48" s="5"/>
      <c r="AA48" s="5"/>
    </row>
    <row r="49" spans="1:27" ht="20.100000000000001" customHeight="1">
      <c r="A49" s="98" t="s">
        <v>156</v>
      </c>
      <c r="B49" s="99" t="s">
        <v>157</v>
      </c>
      <c r="C49" s="99" t="s">
        <v>93</v>
      </c>
      <c r="D49" s="134"/>
      <c r="E49" s="5"/>
      <c r="F49" s="5"/>
      <c r="G49" s="5"/>
      <c r="H49" s="5"/>
      <c r="I49" s="5"/>
      <c r="J49" s="5"/>
      <c r="K49" s="5"/>
      <c r="L49" s="5"/>
      <c r="M49" s="5"/>
      <c r="N49" s="5"/>
      <c r="O49" s="5"/>
      <c r="P49" s="5"/>
      <c r="Q49" s="5"/>
      <c r="R49" s="5"/>
      <c r="S49" s="5"/>
      <c r="T49" s="5"/>
      <c r="U49" s="5"/>
      <c r="V49" s="5"/>
      <c r="W49" s="5"/>
      <c r="X49" s="5"/>
      <c r="Y49" s="5"/>
      <c r="Z49" s="5"/>
      <c r="AA49" s="5"/>
    </row>
    <row r="50" spans="1:27" ht="20.100000000000001" customHeight="1">
      <c r="A50" s="98" t="s">
        <v>158</v>
      </c>
      <c r="B50" s="99" t="s">
        <v>159</v>
      </c>
      <c r="C50" s="99" t="s">
        <v>93</v>
      </c>
      <c r="D50" s="134"/>
      <c r="E50" s="5"/>
      <c r="F50" s="5"/>
      <c r="G50" s="5"/>
      <c r="H50" s="5"/>
      <c r="I50" s="5"/>
      <c r="J50" s="5"/>
      <c r="K50" s="5"/>
      <c r="L50" s="5"/>
      <c r="M50" s="5"/>
      <c r="N50" s="5"/>
      <c r="O50" s="5"/>
      <c r="P50" s="5"/>
      <c r="Q50" s="5"/>
      <c r="R50" s="5"/>
      <c r="S50" s="5"/>
      <c r="T50" s="5"/>
      <c r="U50" s="5"/>
      <c r="V50" s="5"/>
      <c r="W50" s="5"/>
      <c r="X50" s="5"/>
      <c r="Y50" s="5"/>
      <c r="Z50" s="5"/>
      <c r="AA50" s="5"/>
    </row>
    <row r="51" spans="1:27" ht="20.100000000000001" customHeight="1">
      <c r="A51" s="98" t="s">
        <v>160</v>
      </c>
      <c r="B51" s="99" t="s">
        <v>161</v>
      </c>
      <c r="C51" s="99" t="s">
        <v>93</v>
      </c>
      <c r="D51" s="134"/>
      <c r="E51" s="5"/>
      <c r="F51" s="5"/>
      <c r="G51" s="5"/>
      <c r="H51" s="5"/>
      <c r="I51" s="5"/>
      <c r="J51" s="5"/>
      <c r="K51" s="5"/>
      <c r="L51" s="5"/>
      <c r="M51" s="5"/>
      <c r="N51" s="5"/>
      <c r="O51" s="5"/>
      <c r="P51" s="5"/>
      <c r="Q51" s="5"/>
      <c r="R51" s="5"/>
      <c r="S51" s="5"/>
      <c r="T51" s="5"/>
      <c r="U51" s="5"/>
      <c r="V51" s="5"/>
      <c r="W51" s="5"/>
      <c r="X51" s="5"/>
      <c r="Y51" s="5"/>
      <c r="Z51" s="5"/>
      <c r="AA51" s="5"/>
    </row>
    <row r="52" spans="1:27" ht="20.100000000000001" customHeight="1">
      <c r="A52" s="98" t="s">
        <v>162</v>
      </c>
      <c r="B52" s="99" t="s">
        <v>163</v>
      </c>
      <c r="C52" s="99" t="s">
        <v>93</v>
      </c>
      <c r="D52" s="134"/>
      <c r="E52" s="5"/>
      <c r="F52" s="5"/>
      <c r="G52" s="5"/>
      <c r="H52" s="5"/>
      <c r="I52" s="5"/>
      <c r="J52" s="5"/>
      <c r="K52" s="5"/>
      <c r="L52" s="5"/>
      <c r="M52" s="5"/>
      <c r="N52" s="5"/>
      <c r="O52" s="5"/>
      <c r="P52" s="5"/>
      <c r="Q52" s="5"/>
      <c r="R52" s="5"/>
      <c r="S52" s="5"/>
      <c r="T52" s="5"/>
      <c r="U52" s="5"/>
      <c r="V52" s="5"/>
      <c r="W52" s="5"/>
      <c r="X52" s="5"/>
      <c r="Y52" s="5"/>
      <c r="Z52" s="5"/>
      <c r="AA52" s="5"/>
    </row>
    <row r="53" spans="1:27" ht="20.100000000000001" customHeight="1">
      <c r="A53" s="98" t="s">
        <v>164</v>
      </c>
      <c r="B53" s="99" t="s">
        <v>165</v>
      </c>
      <c r="C53" s="99" t="s">
        <v>101</v>
      </c>
      <c r="D53" s="134"/>
      <c r="E53" s="5"/>
      <c r="F53" s="5"/>
      <c r="G53" s="5"/>
      <c r="H53" s="5"/>
      <c r="I53" s="5"/>
      <c r="J53" s="5"/>
      <c r="K53" s="5"/>
      <c r="L53" s="5"/>
      <c r="M53" s="5"/>
      <c r="N53" s="5"/>
      <c r="O53" s="5"/>
      <c r="P53" s="5"/>
      <c r="Q53" s="5"/>
      <c r="R53" s="5"/>
      <c r="S53" s="5"/>
      <c r="T53" s="5"/>
      <c r="U53" s="5"/>
      <c r="V53" s="5"/>
      <c r="W53" s="5"/>
      <c r="X53" s="5"/>
      <c r="Y53" s="5"/>
      <c r="Z53" s="5"/>
      <c r="AA53" s="5"/>
    </row>
    <row r="54" spans="1:27" ht="20.100000000000001" customHeight="1">
      <c r="A54" s="98" t="s">
        <v>166</v>
      </c>
      <c r="B54" s="99" t="s">
        <v>167</v>
      </c>
      <c r="C54" s="99" t="s">
        <v>101</v>
      </c>
      <c r="D54" s="134"/>
      <c r="E54" s="5"/>
      <c r="F54" s="5"/>
      <c r="G54" s="5"/>
      <c r="H54" s="5"/>
      <c r="I54" s="5"/>
      <c r="J54" s="5"/>
      <c r="K54" s="5"/>
      <c r="L54" s="5"/>
      <c r="M54" s="5"/>
      <c r="N54" s="5"/>
      <c r="O54" s="5"/>
      <c r="P54" s="5"/>
      <c r="Q54" s="5"/>
      <c r="R54" s="5"/>
      <c r="S54" s="5"/>
      <c r="T54" s="5"/>
      <c r="U54" s="5"/>
      <c r="V54" s="5"/>
      <c r="W54" s="5"/>
      <c r="X54" s="5"/>
      <c r="Y54" s="5"/>
      <c r="Z54" s="5"/>
      <c r="AA54" s="5"/>
    </row>
    <row r="55" spans="1:27" ht="20.100000000000001" customHeight="1">
      <c r="A55" s="98" t="s">
        <v>168</v>
      </c>
      <c r="B55" s="99" t="s">
        <v>169</v>
      </c>
      <c r="C55" s="99" t="s">
        <v>101</v>
      </c>
      <c r="D55" s="134"/>
      <c r="E55" s="5"/>
      <c r="F55" s="5"/>
      <c r="G55" s="5"/>
      <c r="H55" s="5"/>
      <c r="I55" s="5"/>
      <c r="J55" s="5"/>
      <c r="K55" s="5"/>
      <c r="L55" s="5"/>
      <c r="M55" s="5"/>
      <c r="N55" s="5"/>
      <c r="O55" s="5"/>
      <c r="P55" s="5"/>
      <c r="Q55" s="5"/>
      <c r="R55" s="5"/>
      <c r="S55" s="5"/>
      <c r="T55" s="5"/>
      <c r="U55" s="5"/>
      <c r="V55" s="5"/>
      <c r="W55" s="5"/>
      <c r="X55" s="5"/>
      <c r="Y55" s="5"/>
      <c r="Z55" s="5"/>
      <c r="AA55" s="5"/>
    </row>
    <row r="56" spans="1:27" ht="20.100000000000001" customHeight="1">
      <c r="A56" s="98" t="s">
        <v>170</v>
      </c>
      <c r="B56" s="99" t="s">
        <v>171</v>
      </c>
      <c r="C56" s="99" t="s">
        <v>101</v>
      </c>
      <c r="D56" s="134"/>
      <c r="E56" s="5"/>
      <c r="F56" s="5"/>
      <c r="G56" s="5"/>
      <c r="H56" s="5"/>
      <c r="I56" s="5"/>
      <c r="J56" s="5"/>
      <c r="K56" s="5"/>
      <c r="L56" s="5"/>
      <c r="M56" s="5"/>
      <c r="N56" s="5"/>
      <c r="O56" s="5"/>
      <c r="P56" s="5"/>
      <c r="Q56" s="5"/>
      <c r="R56" s="5"/>
      <c r="S56" s="5"/>
      <c r="T56" s="5"/>
      <c r="U56" s="5"/>
      <c r="V56" s="5"/>
      <c r="W56" s="5"/>
      <c r="X56" s="5"/>
      <c r="Y56" s="5"/>
      <c r="Z56" s="5"/>
      <c r="AA56" s="5"/>
    </row>
    <row r="57" spans="1:27" ht="20.100000000000001" customHeight="1">
      <c r="A57" s="98">
        <v>27006</v>
      </c>
      <c r="B57" s="99" t="s">
        <v>172</v>
      </c>
      <c r="C57" s="99" t="s">
        <v>101</v>
      </c>
      <c r="D57" s="134"/>
      <c r="E57" s="5"/>
      <c r="F57" s="5"/>
      <c r="G57" s="5"/>
      <c r="H57" s="5"/>
      <c r="I57" s="5"/>
      <c r="J57" s="5"/>
      <c r="K57" s="5"/>
      <c r="L57" s="5"/>
      <c r="M57" s="5"/>
      <c r="N57" s="5"/>
      <c r="O57" s="5"/>
      <c r="P57" s="5"/>
      <c r="Q57" s="5"/>
      <c r="R57" s="5"/>
      <c r="S57" s="5"/>
      <c r="T57" s="5"/>
      <c r="U57" s="5"/>
      <c r="V57" s="5"/>
      <c r="W57" s="5"/>
      <c r="X57" s="5"/>
      <c r="Y57" s="5"/>
      <c r="Z57" s="5"/>
      <c r="AA57" s="5"/>
    </row>
    <row r="58" spans="1:27" ht="20.100000000000001" customHeight="1">
      <c r="A58" s="98">
        <v>27007</v>
      </c>
      <c r="B58" s="99" t="s">
        <v>173</v>
      </c>
      <c r="C58" s="99" t="s">
        <v>101</v>
      </c>
      <c r="D58" s="134"/>
      <c r="E58" s="5"/>
      <c r="F58" s="5"/>
      <c r="G58" s="5"/>
      <c r="H58" s="5"/>
      <c r="I58" s="5"/>
      <c r="J58" s="5"/>
      <c r="K58" s="5"/>
      <c r="L58" s="5"/>
      <c r="M58" s="5"/>
      <c r="N58" s="5"/>
      <c r="O58" s="5"/>
      <c r="P58" s="5"/>
      <c r="Q58" s="5"/>
      <c r="R58" s="5"/>
      <c r="S58" s="5"/>
      <c r="T58" s="5"/>
      <c r="U58" s="5"/>
      <c r="V58" s="5"/>
      <c r="W58" s="5"/>
      <c r="X58" s="5"/>
      <c r="Y58" s="5"/>
      <c r="Z58" s="5"/>
      <c r="AA58" s="5"/>
    </row>
    <row r="59" spans="1:27" ht="20.100000000000001" customHeight="1">
      <c r="A59" s="98" t="s">
        <v>174</v>
      </c>
      <c r="B59" s="99" t="s">
        <v>175</v>
      </c>
      <c r="C59" s="99" t="s">
        <v>101</v>
      </c>
      <c r="D59" s="134"/>
      <c r="E59" s="5"/>
      <c r="F59" s="5"/>
      <c r="G59" s="5"/>
      <c r="H59" s="5"/>
      <c r="I59" s="5"/>
      <c r="J59" s="5"/>
      <c r="K59" s="5"/>
      <c r="L59" s="5"/>
      <c r="M59" s="5"/>
      <c r="N59" s="5"/>
      <c r="O59" s="5"/>
      <c r="P59" s="5"/>
      <c r="Q59" s="5"/>
      <c r="R59" s="5"/>
      <c r="S59" s="5"/>
      <c r="T59" s="5"/>
      <c r="U59" s="5"/>
      <c r="V59" s="5"/>
      <c r="W59" s="5"/>
      <c r="X59" s="5"/>
      <c r="Y59" s="5"/>
      <c r="Z59" s="5"/>
      <c r="AA59" s="5"/>
    </row>
    <row r="60" spans="1:27" ht="20.100000000000001" customHeight="1">
      <c r="A60" s="98">
        <v>24510</v>
      </c>
      <c r="B60" s="99" t="s">
        <v>176</v>
      </c>
      <c r="C60" s="99" t="s">
        <v>101</v>
      </c>
      <c r="D60" s="134"/>
      <c r="E60" s="5"/>
      <c r="F60" s="5"/>
      <c r="G60" s="5"/>
      <c r="H60" s="5"/>
      <c r="I60" s="5"/>
      <c r="J60" s="5"/>
      <c r="K60" s="5"/>
      <c r="L60" s="5"/>
      <c r="M60" s="5"/>
      <c r="N60" s="5"/>
      <c r="O60" s="5"/>
      <c r="P60" s="5"/>
      <c r="Q60" s="5"/>
      <c r="R60" s="5"/>
      <c r="S60" s="5"/>
      <c r="T60" s="5"/>
      <c r="U60" s="5"/>
      <c r="V60" s="5"/>
      <c r="W60" s="5"/>
      <c r="X60" s="5"/>
      <c r="Y60" s="5"/>
      <c r="Z60" s="5"/>
      <c r="AA60" s="5"/>
    </row>
    <row r="61" spans="1:27" ht="20.100000000000001" customHeight="1">
      <c r="A61" s="98">
        <v>24540</v>
      </c>
      <c r="B61" s="99" t="s">
        <v>177</v>
      </c>
      <c r="C61" s="99" t="s">
        <v>101</v>
      </c>
      <c r="D61" s="134"/>
      <c r="E61" s="5"/>
      <c r="F61" s="5"/>
      <c r="G61" s="5"/>
      <c r="H61" s="5"/>
      <c r="I61" s="5"/>
      <c r="J61" s="5"/>
      <c r="K61" s="5"/>
      <c r="L61" s="5"/>
      <c r="M61" s="5"/>
      <c r="N61" s="5"/>
      <c r="O61" s="5"/>
      <c r="P61" s="5"/>
      <c r="Q61" s="5"/>
      <c r="R61" s="5"/>
      <c r="S61" s="5"/>
      <c r="T61" s="5"/>
      <c r="U61" s="5"/>
      <c r="V61" s="5"/>
      <c r="W61" s="5"/>
      <c r="X61" s="5"/>
      <c r="Y61" s="5"/>
      <c r="Z61" s="5"/>
      <c r="AA61" s="5"/>
    </row>
    <row r="62" spans="1:27" ht="20.100000000000001" customHeight="1">
      <c r="A62" s="98">
        <v>23120</v>
      </c>
      <c r="B62" s="99" t="s">
        <v>178</v>
      </c>
      <c r="C62" s="99" t="s">
        <v>101</v>
      </c>
      <c r="D62" s="134"/>
      <c r="E62" s="5"/>
      <c r="F62" s="5"/>
      <c r="G62" s="5"/>
      <c r="H62" s="5"/>
      <c r="I62" s="5"/>
      <c r="J62" s="5"/>
      <c r="K62" s="5"/>
      <c r="L62" s="5"/>
      <c r="M62" s="5"/>
      <c r="N62" s="5"/>
      <c r="O62" s="5"/>
      <c r="P62" s="5"/>
      <c r="Q62" s="5"/>
      <c r="R62" s="5"/>
      <c r="S62" s="5"/>
      <c r="T62" s="5"/>
      <c r="U62" s="5"/>
      <c r="V62" s="5"/>
      <c r="W62" s="5"/>
      <c r="X62" s="5"/>
      <c r="Y62" s="5"/>
      <c r="Z62" s="5"/>
      <c r="AA62" s="5"/>
    </row>
    <row r="63" spans="1:27" ht="20.100000000000001" customHeight="1">
      <c r="A63" s="98">
        <v>29010</v>
      </c>
      <c r="B63" s="99" t="s">
        <v>179</v>
      </c>
      <c r="C63" s="99" t="s">
        <v>101</v>
      </c>
      <c r="D63" s="134"/>
      <c r="E63" s="5"/>
      <c r="F63" s="5"/>
      <c r="G63" s="5"/>
      <c r="H63" s="5"/>
      <c r="I63" s="5"/>
      <c r="J63" s="5"/>
      <c r="K63" s="5"/>
      <c r="L63" s="5"/>
      <c r="M63" s="5"/>
      <c r="N63" s="5"/>
      <c r="O63" s="5"/>
      <c r="P63" s="5"/>
      <c r="Q63" s="5"/>
      <c r="R63" s="5"/>
      <c r="S63" s="5"/>
      <c r="T63" s="5"/>
      <c r="U63" s="5"/>
      <c r="V63" s="5"/>
      <c r="W63" s="5"/>
      <c r="X63" s="5"/>
      <c r="Y63" s="5"/>
      <c r="Z63" s="5"/>
      <c r="AA63" s="5"/>
    </row>
    <row r="64" spans="1:27" ht="20.100000000000001" customHeight="1">
      <c r="A64" s="98" t="s">
        <v>180</v>
      </c>
      <c r="B64" s="99" t="s">
        <v>181</v>
      </c>
      <c r="C64" s="99" t="s">
        <v>122</v>
      </c>
      <c r="D64" s="134"/>
      <c r="E64" s="5"/>
      <c r="F64" s="5"/>
      <c r="G64" s="5"/>
      <c r="H64" s="5"/>
      <c r="I64" s="5"/>
      <c r="J64" s="5"/>
      <c r="K64" s="5"/>
      <c r="L64" s="5"/>
      <c r="M64" s="5"/>
      <c r="N64" s="5"/>
      <c r="O64" s="5"/>
      <c r="P64" s="5"/>
      <c r="Q64" s="5"/>
      <c r="R64" s="5"/>
      <c r="S64" s="5"/>
      <c r="T64" s="5"/>
      <c r="U64" s="5"/>
      <c r="V64" s="5"/>
      <c r="W64" s="5"/>
      <c r="X64" s="5"/>
      <c r="Y64" s="5"/>
      <c r="Z64" s="5"/>
      <c r="AA64" s="5"/>
    </row>
    <row r="65" spans="1:27" ht="20.100000000000001" customHeight="1">
      <c r="A65" s="98">
        <v>47010</v>
      </c>
      <c r="B65" s="99" t="s">
        <v>182</v>
      </c>
      <c r="C65" s="99" t="s">
        <v>101</v>
      </c>
      <c r="D65" s="134"/>
      <c r="E65" s="5"/>
      <c r="F65" s="5"/>
      <c r="G65" s="5"/>
      <c r="H65" s="5"/>
      <c r="I65" s="5"/>
      <c r="J65" s="5"/>
      <c r="K65" s="5"/>
      <c r="L65" s="5"/>
      <c r="M65" s="5"/>
      <c r="N65" s="5"/>
      <c r="O65" s="5"/>
      <c r="P65" s="5"/>
      <c r="Q65" s="5"/>
      <c r="R65" s="5"/>
      <c r="S65" s="5"/>
      <c r="T65" s="5"/>
      <c r="U65" s="5"/>
      <c r="V65" s="5"/>
      <c r="W65" s="5"/>
      <c r="X65" s="5"/>
      <c r="Y65" s="5"/>
      <c r="Z65" s="5"/>
      <c r="AA65" s="5"/>
    </row>
    <row r="66" spans="1:27" ht="20.100000000000001" customHeight="1">
      <c r="A66" s="98">
        <v>25010</v>
      </c>
      <c r="B66" s="99" t="s">
        <v>183</v>
      </c>
      <c r="C66" s="99" t="s">
        <v>101</v>
      </c>
      <c r="D66" s="134"/>
      <c r="E66" s="5"/>
      <c r="F66" s="5"/>
      <c r="G66" s="5"/>
      <c r="H66" s="5"/>
      <c r="I66" s="5"/>
      <c r="J66" s="5"/>
      <c r="K66" s="5"/>
      <c r="L66" s="5"/>
      <c r="M66" s="5"/>
      <c r="N66" s="5"/>
      <c r="O66" s="5"/>
      <c r="P66" s="5"/>
      <c r="Q66" s="5"/>
      <c r="R66" s="5"/>
      <c r="S66" s="5"/>
      <c r="T66" s="5"/>
      <c r="U66" s="5"/>
      <c r="V66" s="5"/>
      <c r="W66" s="5"/>
      <c r="X66" s="5"/>
      <c r="Y66" s="5"/>
      <c r="Z66" s="5"/>
      <c r="AA66" s="5"/>
    </row>
    <row r="67" spans="1:27" ht="20.100000000000001" customHeight="1">
      <c r="A67" s="98">
        <v>12011</v>
      </c>
      <c r="B67" s="99" t="s">
        <v>184</v>
      </c>
      <c r="C67" s="99" t="s">
        <v>101</v>
      </c>
      <c r="D67" s="134"/>
      <c r="E67" s="5"/>
      <c r="F67" s="5"/>
      <c r="G67" s="5"/>
      <c r="H67" s="5"/>
      <c r="I67" s="5"/>
      <c r="J67" s="5"/>
      <c r="K67" s="5"/>
      <c r="L67" s="5"/>
      <c r="M67" s="5"/>
      <c r="N67" s="5"/>
      <c r="O67" s="5"/>
      <c r="P67" s="5"/>
      <c r="Q67" s="5"/>
      <c r="R67" s="5"/>
      <c r="S67" s="5"/>
      <c r="T67" s="5"/>
      <c r="U67" s="5"/>
      <c r="V67" s="5"/>
      <c r="W67" s="5"/>
      <c r="X67" s="5"/>
      <c r="Y67" s="5"/>
      <c r="Z67" s="5"/>
      <c r="AA67" s="5"/>
    </row>
    <row r="68" spans="1:27" ht="20.100000000000001" customHeight="1">
      <c r="A68" s="98">
        <v>25020</v>
      </c>
      <c r="B68" s="99" t="s">
        <v>185</v>
      </c>
      <c r="C68" s="99" t="s">
        <v>101</v>
      </c>
      <c r="D68" s="134"/>
      <c r="E68" s="5"/>
      <c r="F68" s="5"/>
      <c r="G68" s="5"/>
      <c r="H68" s="5"/>
      <c r="I68" s="5"/>
      <c r="J68" s="5"/>
      <c r="K68" s="5"/>
      <c r="L68" s="5"/>
      <c r="M68" s="5"/>
      <c r="N68" s="5"/>
      <c r="O68" s="5"/>
      <c r="P68" s="5"/>
      <c r="Q68" s="5"/>
      <c r="R68" s="5"/>
      <c r="S68" s="5"/>
      <c r="T68" s="5"/>
      <c r="U68" s="5"/>
      <c r="V68" s="5"/>
      <c r="W68" s="5"/>
      <c r="X68" s="5"/>
      <c r="Y68" s="5"/>
      <c r="Z68" s="5"/>
      <c r="AA68" s="5"/>
    </row>
    <row r="69" spans="1:27" ht="20.100000000000001" customHeight="1">
      <c r="A69" s="98" t="s">
        <v>186</v>
      </c>
      <c r="B69" s="99" t="s">
        <v>187</v>
      </c>
      <c r="C69" s="99" t="s">
        <v>101</v>
      </c>
      <c r="D69" s="134"/>
      <c r="E69" s="5"/>
      <c r="F69" s="5"/>
      <c r="G69" s="5"/>
      <c r="H69" s="5"/>
      <c r="I69" s="5"/>
      <c r="J69" s="5"/>
      <c r="K69" s="5"/>
      <c r="L69" s="5"/>
      <c r="M69" s="5"/>
      <c r="N69" s="5"/>
      <c r="O69" s="5"/>
      <c r="P69" s="5"/>
      <c r="Q69" s="5"/>
      <c r="R69" s="5"/>
      <c r="S69" s="5"/>
      <c r="T69" s="5"/>
      <c r="U69" s="5"/>
      <c r="V69" s="5"/>
      <c r="W69" s="5"/>
      <c r="X69" s="5"/>
      <c r="Y69" s="5"/>
      <c r="Z69" s="5"/>
      <c r="AA69" s="5"/>
    </row>
    <row r="70" spans="1:27" ht="20.100000000000001" customHeight="1">
      <c r="A70" s="98">
        <v>31020</v>
      </c>
      <c r="B70" s="99" t="s">
        <v>188</v>
      </c>
      <c r="C70" s="99" t="s">
        <v>101</v>
      </c>
      <c r="D70" s="134"/>
      <c r="E70" s="5"/>
      <c r="F70" s="5"/>
      <c r="G70" s="5"/>
      <c r="H70" s="5"/>
      <c r="I70" s="5"/>
      <c r="J70" s="5"/>
      <c r="K70" s="5"/>
      <c r="L70" s="5"/>
      <c r="M70" s="5"/>
      <c r="N70" s="5"/>
      <c r="O70" s="5"/>
      <c r="P70" s="5"/>
      <c r="Q70" s="5"/>
      <c r="R70" s="5"/>
      <c r="S70" s="5"/>
      <c r="T70" s="5"/>
      <c r="U70" s="5"/>
      <c r="V70" s="5"/>
      <c r="W70" s="5"/>
      <c r="X70" s="5"/>
      <c r="Y70" s="5"/>
      <c r="Z70" s="5"/>
      <c r="AA70" s="5"/>
    </row>
    <row r="71" spans="1:27" ht="20.100000000000001" customHeight="1">
      <c r="A71" s="98">
        <v>31030</v>
      </c>
      <c r="B71" s="99" t="s">
        <v>189</v>
      </c>
      <c r="C71" s="99" t="s">
        <v>101</v>
      </c>
      <c r="D71" s="134"/>
      <c r="E71" s="5"/>
      <c r="F71" s="5"/>
      <c r="G71" s="5"/>
      <c r="H71" s="5"/>
      <c r="I71" s="5"/>
      <c r="J71" s="5"/>
      <c r="K71" s="5"/>
      <c r="L71" s="5"/>
      <c r="M71" s="5"/>
      <c r="N71" s="5"/>
      <c r="O71" s="5"/>
      <c r="P71" s="5"/>
      <c r="Q71" s="5"/>
      <c r="R71" s="5"/>
      <c r="S71" s="5"/>
      <c r="T71" s="5"/>
      <c r="U71" s="5"/>
      <c r="V71" s="5"/>
      <c r="W71" s="5"/>
      <c r="X71" s="5"/>
      <c r="Y71" s="5"/>
      <c r="Z71" s="5"/>
      <c r="AA71" s="5"/>
    </row>
    <row r="72" spans="1:27" ht="20.100000000000001" customHeight="1">
      <c r="A72" s="98">
        <v>99025</v>
      </c>
      <c r="B72" s="99" t="s">
        <v>190</v>
      </c>
      <c r="C72" s="99" t="s">
        <v>101</v>
      </c>
      <c r="D72" s="134"/>
      <c r="E72" s="5"/>
      <c r="F72" s="5"/>
      <c r="G72" s="5"/>
      <c r="H72" s="5"/>
      <c r="I72" s="5"/>
      <c r="J72" s="5"/>
      <c r="K72" s="5"/>
      <c r="L72" s="5"/>
      <c r="M72" s="5"/>
      <c r="N72" s="5"/>
      <c r="O72" s="5"/>
      <c r="P72" s="5"/>
      <c r="Q72" s="5"/>
      <c r="R72" s="5"/>
      <c r="S72" s="5"/>
      <c r="T72" s="5"/>
      <c r="U72" s="5"/>
      <c r="V72" s="5"/>
      <c r="W72" s="5"/>
      <c r="X72" s="5"/>
      <c r="Y72" s="5"/>
      <c r="Z72" s="5"/>
      <c r="AA72" s="5"/>
    </row>
    <row r="73" spans="1:27" ht="20.100000000000001" customHeight="1">
      <c r="A73" s="98">
        <v>23125</v>
      </c>
      <c r="B73" s="99" t="s">
        <v>191</v>
      </c>
      <c r="C73" s="99" t="s">
        <v>101</v>
      </c>
      <c r="D73" s="134"/>
      <c r="E73" s="5"/>
      <c r="F73" s="5"/>
      <c r="G73" s="5"/>
      <c r="H73" s="5"/>
      <c r="I73" s="5"/>
      <c r="J73" s="5"/>
      <c r="K73" s="5"/>
      <c r="L73" s="5"/>
      <c r="M73" s="5"/>
      <c r="N73" s="5"/>
      <c r="O73" s="5"/>
      <c r="P73" s="5"/>
      <c r="Q73" s="5"/>
      <c r="R73" s="5"/>
      <c r="S73" s="5"/>
      <c r="T73" s="5"/>
      <c r="U73" s="5"/>
      <c r="V73" s="5"/>
      <c r="W73" s="5"/>
      <c r="X73" s="5"/>
      <c r="Y73" s="5"/>
      <c r="Z73" s="5"/>
      <c r="AA73" s="5"/>
    </row>
    <row r="74" spans="1:27" ht="20.100000000000001" customHeight="1">
      <c r="A74" s="98">
        <v>28041</v>
      </c>
      <c r="B74" s="99" t="s">
        <v>192</v>
      </c>
      <c r="C74" s="99" t="s">
        <v>101</v>
      </c>
      <c r="D74" s="134"/>
      <c r="E74" s="5"/>
      <c r="F74" s="5"/>
      <c r="G74" s="5"/>
      <c r="H74" s="5"/>
      <c r="I74" s="5"/>
      <c r="J74" s="5"/>
      <c r="K74" s="5"/>
      <c r="L74" s="5"/>
      <c r="M74" s="5"/>
      <c r="N74" s="5"/>
      <c r="O74" s="5"/>
      <c r="P74" s="5"/>
      <c r="Q74" s="5"/>
      <c r="R74" s="5"/>
      <c r="S74" s="5"/>
      <c r="T74" s="5"/>
      <c r="U74" s="5"/>
      <c r="V74" s="5"/>
      <c r="W74" s="5"/>
      <c r="X74" s="5"/>
      <c r="Y74" s="5"/>
      <c r="Z74" s="5"/>
      <c r="AA74" s="5"/>
    </row>
    <row r="75" spans="1:27" ht="20.100000000000001" customHeight="1">
      <c r="A75" s="98">
        <v>28042</v>
      </c>
      <c r="B75" s="99" t="s">
        <v>193</v>
      </c>
      <c r="C75" s="99" t="s">
        <v>101</v>
      </c>
      <c r="D75" s="134"/>
      <c r="E75" s="5"/>
      <c r="F75" s="5"/>
      <c r="G75" s="5"/>
      <c r="H75" s="5"/>
      <c r="I75" s="5"/>
      <c r="J75" s="5"/>
      <c r="K75" s="5"/>
      <c r="L75" s="5"/>
      <c r="M75" s="5"/>
      <c r="N75" s="5"/>
      <c r="O75" s="5"/>
      <c r="P75" s="5"/>
      <c r="Q75" s="5"/>
      <c r="R75" s="5"/>
      <c r="S75" s="5"/>
      <c r="T75" s="5"/>
      <c r="U75" s="5"/>
      <c r="V75" s="5"/>
      <c r="W75" s="5"/>
      <c r="X75" s="5"/>
      <c r="Y75" s="5"/>
      <c r="Z75" s="5"/>
      <c r="AA75" s="5"/>
    </row>
    <row r="76" spans="1:27" ht="20.100000000000001" customHeight="1">
      <c r="A76" s="98">
        <v>28043</v>
      </c>
      <c r="B76" s="99" t="s">
        <v>194</v>
      </c>
      <c r="C76" s="99" t="s">
        <v>101</v>
      </c>
      <c r="D76" s="134"/>
      <c r="E76" s="5"/>
      <c r="F76" s="5"/>
      <c r="G76" s="5"/>
      <c r="H76" s="5"/>
      <c r="I76" s="5"/>
      <c r="J76" s="5"/>
      <c r="K76" s="5"/>
      <c r="L76" s="5"/>
      <c r="M76" s="5"/>
      <c r="N76" s="5"/>
      <c r="O76" s="5"/>
      <c r="P76" s="5"/>
      <c r="Q76" s="5"/>
      <c r="R76" s="5"/>
      <c r="S76" s="5"/>
      <c r="T76" s="5"/>
      <c r="U76" s="5"/>
      <c r="V76" s="5"/>
      <c r="W76" s="5"/>
      <c r="X76" s="5"/>
      <c r="Y76" s="5"/>
      <c r="Z76" s="5"/>
      <c r="AA76" s="5"/>
    </row>
    <row r="77" spans="1:27" ht="20.100000000000001" customHeight="1">
      <c r="A77" s="98">
        <v>23130</v>
      </c>
      <c r="B77" s="99" t="s">
        <v>195</v>
      </c>
      <c r="C77" s="99" t="s">
        <v>101</v>
      </c>
      <c r="D77" s="134"/>
      <c r="E77" s="5"/>
      <c r="F77" s="5"/>
      <c r="G77" s="5"/>
      <c r="H77" s="5"/>
      <c r="I77" s="5"/>
      <c r="J77" s="5"/>
      <c r="K77" s="5"/>
      <c r="L77" s="5"/>
      <c r="M77" s="5"/>
      <c r="N77" s="5"/>
      <c r="O77" s="5"/>
      <c r="P77" s="5"/>
      <c r="Q77" s="5"/>
      <c r="R77" s="5"/>
      <c r="S77" s="5"/>
      <c r="T77" s="5"/>
      <c r="U77" s="5"/>
      <c r="V77" s="5"/>
      <c r="W77" s="5"/>
      <c r="X77" s="5"/>
      <c r="Y77" s="5"/>
      <c r="Z77" s="5"/>
      <c r="AA77" s="5"/>
    </row>
    <row r="78" spans="1:27" ht="20.100000000000001" customHeight="1">
      <c r="A78" s="98">
        <v>23140</v>
      </c>
      <c r="B78" s="99" t="s">
        <v>196</v>
      </c>
      <c r="C78" s="99" t="s">
        <v>101</v>
      </c>
      <c r="D78" s="134"/>
      <c r="E78" s="5"/>
      <c r="F78" s="5"/>
      <c r="G78" s="5"/>
      <c r="H78" s="5"/>
      <c r="I78" s="5"/>
      <c r="J78" s="5"/>
      <c r="K78" s="5"/>
      <c r="L78" s="5"/>
      <c r="M78" s="5"/>
      <c r="N78" s="5"/>
      <c r="O78" s="5"/>
      <c r="P78" s="5"/>
      <c r="Q78" s="5"/>
      <c r="R78" s="5"/>
      <c r="S78" s="5"/>
      <c r="T78" s="5"/>
      <c r="U78" s="5"/>
      <c r="V78" s="5"/>
      <c r="W78" s="5"/>
      <c r="X78" s="5"/>
      <c r="Y78" s="5"/>
      <c r="Z78" s="5"/>
      <c r="AA78" s="5"/>
    </row>
    <row r="79" spans="1:27" ht="20.100000000000001" customHeight="1">
      <c r="A79" s="98">
        <v>30030</v>
      </c>
      <c r="B79" s="99" t="s">
        <v>197</v>
      </c>
      <c r="C79" s="99" t="s">
        <v>106</v>
      </c>
      <c r="D79" s="134"/>
      <c r="E79" s="5"/>
      <c r="F79" s="5"/>
      <c r="G79" s="5"/>
      <c r="H79" s="5"/>
      <c r="I79" s="5"/>
      <c r="J79" s="5"/>
      <c r="K79" s="5"/>
      <c r="L79" s="5"/>
      <c r="M79" s="5"/>
      <c r="N79" s="5"/>
      <c r="O79" s="5"/>
      <c r="P79" s="5"/>
      <c r="Q79" s="5"/>
      <c r="R79" s="5"/>
      <c r="S79" s="5"/>
      <c r="T79" s="5"/>
      <c r="U79" s="5"/>
      <c r="V79" s="5"/>
      <c r="W79" s="5"/>
      <c r="X79" s="5"/>
      <c r="Y79" s="5"/>
      <c r="Z79" s="5"/>
      <c r="AA79" s="5"/>
    </row>
    <row r="80" spans="1:27" ht="20.100000000000001" customHeight="1">
      <c r="A80" s="98">
        <v>24550</v>
      </c>
      <c r="B80" s="99" t="s">
        <v>198</v>
      </c>
      <c r="C80" s="99" t="s">
        <v>122</v>
      </c>
      <c r="D80" s="134"/>
      <c r="E80" s="5"/>
      <c r="F80" s="5"/>
      <c r="G80" s="5"/>
      <c r="H80" s="5"/>
      <c r="I80" s="5"/>
      <c r="J80" s="5"/>
      <c r="K80" s="5"/>
      <c r="L80" s="5"/>
      <c r="M80" s="5"/>
      <c r="N80" s="5"/>
      <c r="O80" s="5"/>
      <c r="P80" s="5"/>
      <c r="Q80" s="5"/>
      <c r="R80" s="5"/>
      <c r="S80" s="5"/>
      <c r="T80" s="5"/>
      <c r="U80" s="5"/>
      <c r="V80" s="5"/>
      <c r="W80" s="5"/>
      <c r="X80" s="5"/>
      <c r="Y80" s="5"/>
      <c r="Z80" s="5"/>
      <c r="AA80" s="5"/>
    </row>
    <row r="81" spans="1:27" ht="20.100000000000001" customHeight="1">
      <c r="A81" s="98">
        <v>99030</v>
      </c>
      <c r="B81" s="99" t="s">
        <v>199</v>
      </c>
      <c r="C81" s="99" t="s">
        <v>86</v>
      </c>
      <c r="D81" s="134"/>
      <c r="E81" s="5"/>
      <c r="F81" s="5"/>
      <c r="G81" s="5"/>
      <c r="H81" s="5"/>
      <c r="I81" s="5"/>
      <c r="J81" s="5"/>
      <c r="K81" s="5"/>
      <c r="L81" s="5"/>
      <c r="M81" s="5"/>
      <c r="N81" s="5"/>
      <c r="O81" s="5"/>
      <c r="P81" s="5"/>
      <c r="Q81" s="5"/>
      <c r="R81" s="5"/>
      <c r="S81" s="5"/>
      <c r="T81" s="5"/>
      <c r="U81" s="5"/>
      <c r="V81" s="5"/>
      <c r="W81" s="5"/>
      <c r="X81" s="5"/>
      <c r="Y81" s="5"/>
      <c r="Z81" s="5"/>
      <c r="AA81" s="5"/>
    </row>
    <row r="82" spans="1:27" ht="20.100000000000001" customHeight="1">
      <c r="A82" s="98">
        <v>12012</v>
      </c>
      <c r="B82" s="99" t="s">
        <v>200</v>
      </c>
      <c r="C82" s="99" t="s">
        <v>101</v>
      </c>
      <c r="D82" s="134"/>
      <c r="E82" s="5"/>
      <c r="F82" s="5"/>
      <c r="G82" s="5"/>
      <c r="H82" s="5"/>
      <c r="I82" s="5"/>
      <c r="J82" s="5"/>
      <c r="K82" s="5"/>
      <c r="L82" s="5"/>
      <c r="M82" s="5"/>
      <c r="N82" s="5"/>
      <c r="O82" s="5"/>
      <c r="P82" s="5"/>
      <c r="Q82" s="5"/>
      <c r="R82" s="5"/>
      <c r="S82" s="5"/>
      <c r="T82" s="5"/>
      <c r="U82" s="5"/>
      <c r="V82" s="5"/>
      <c r="W82" s="5"/>
      <c r="X82" s="5"/>
      <c r="Y82" s="5"/>
      <c r="Z82" s="5"/>
      <c r="AA82" s="5"/>
    </row>
    <row r="83" spans="1:27" ht="20.100000000000001" customHeight="1">
      <c r="A83" s="98">
        <v>12015</v>
      </c>
      <c r="B83" s="99" t="s">
        <v>201</v>
      </c>
      <c r="C83" s="99" t="s">
        <v>101</v>
      </c>
      <c r="D83" s="134"/>
      <c r="E83" s="5"/>
      <c r="F83" s="5"/>
      <c r="G83" s="5"/>
      <c r="H83" s="5"/>
      <c r="I83" s="5"/>
      <c r="J83" s="5"/>
      <c r="K83" s="5"/>
      <c r="L83" s="5"/>
      <c r="M83" s="5"/>
      <c r="N83" s="5"/>
      <c r="O83" s="5"/>
      <c r="P83" s="5"/>
      <c r="Q83" s="5"/>
      <c r="R83" s="5"/>
      <c r="S83" s="5"/>
      <c r="T83" s="5"/>
      <c r="U83" s="5"/>
      <c r="V83" s="5"/>
      <c r="W83" s="5"/>
      <c r="X83" s="5"/>
      <c r="Y83" s="5"/>
      <c r="Z83" s="5"/>
      <c r="AA83" s="5"/>
    </row>
    <row r="84" spans="1:27" ht="20.100000000000001" customHeight="1">
      <c r="A84" s="98" t="s">
        <v>202</v>
      </c>
      <c r="B84" s="99" t="s">
        <v>203</v>
      </c>
      <c r="C84" s="99" t="s">
        <v>204</v>
      </c>
      <c r="D84" s="134"/>
      <c r="E84" s="5"/>
      <c r="F84" s="5"/>
      <c r="G84" s="5"/>
      <c r="H84" s="5"/>
      <c r="I84" s="5"/>
      <c r="J84" s="5"/>
      <c r="K84" s="5"/>
      <c r="L84" s="5"/>
      <c r="M84" s="5"/>
      <c r="N84" s="5"/>
      <c r="O84" s="5"/>
      <c r="P84" s="5"/>
      <c r="Q84" s="5"/>
      <c r="R84" s="5"/>
      <c r="S84" s="5"/>
      <c r="T84" s="5"/>
      <c r="U84" s="5"/>
      <c r="V84" s="5"/>
      <c r="W84" s="5"/>
      <c r="X84" s="5"/>
      <c r="Y84" s="5"/>
      <c r="Z84" s="5"/>
      <c r="AA84" s="5"/>
    </row>
    <row r="85" spans="1:27" ht="20.100000000000001" customHeight="1">
      <c r="A85" s="98" t="s">
        <v>205</v>
      </c>
      <c r="B85" s="99" t="s">
        <v>206</v>
      </c>
      <c r="C85" s="99" t="s">
        <v>204</v>
      </c>
      <c r="D85" s="134"/>
      <c r="E85" s="5"/>
      <c r="F85" s="5"/>
      <c r="G85" s="5"/>
      <c r="H85" s="5"/>
      <c r="I85" s="5"/>
      <c r="J85" s="5"/>
      <c r="K85" s="5"/>
      <c r="L85" s="5"/>
      <c r="M85" s="5"/>
      <c r="N85" s="5"/>
      <c r="O85" s="5"/>
      <c r="P85" s="5"/>
      <c r="Q85" s="5"/>
      <c r="R85" s="5"/>
      <c r="S85" s="5"/>
      <c r="T85" s="5"/>
      <c r="U85" s="5"/>
      <c r="V85" s="5"/>
      <c r="W85" s="5"/>
      <c r="X85" s="5"/>
      <c r="Y85" s="5"/>
      <c r="Z85" s="5"/>
      <c r="AA85" s="5"/>
    </row>
    <row r="86" spans="1:27" ht="20.100000000000001" customHeight="1">
      <c r="A86" s="98" t="s">
        <v>207</v>
      </c>
      <c r="B86" s="99" t="s">
        <v>208</v>
      </c>
      <c r="C86" s="99" t="s">
        <v>204</v>
      </c>
      <c r="D86" s="134"/>
      <c r="E86" s="5"/>
      <c r="F86" s="5"/>
      <c r="G86" s="5"/>
      <c r="H86" s="5"/>
      <c r="I86" s="5"/>
      <c r="J86" s="5"/>
      <c r="K86" s="5"/>
      <c r="L86" s="5"/>
      <c r="M86" s="5"/>
      <c r="N86" s="5"/>
      <c r="O86" s="5"/>
      <c r="P86" s="5"/>
      <c r="Q86" s="5"/>
      <c r="R86" s="5"/>
      <c r="S86" s="5"/>
      <c r="T86" s="5"/>
      <c r="U86" s="5"/>
      <c r="V86" s="5"/>
      <c r="W86" s="5"/>
      <c r="X86" s="5"/>
      <c r="Y86" s="5"/>
      <c r="Z86" s="5"/>
      <c r="AA86" s="5"/>
    </row>
    <row r="87" spans="1:27" ht="20.100000000000001" customHeight="1">
      <c r="A87" s="98">
        <v>47020</v>
      </c>
      <c r="B87" s="99" t="s">
        <v>209</v>
      </c>
      <c r="C87" s="99" t="s">
        <v>101</v>
      </c>
      <c r="D87" s="134"/>
      <c r="E87" s="5"/>
      <c r="F87" s="5"/>
      <c r="G87" s="5"/>
      <c r="H87" s="5"/>
      <c r="I87" s="5"/>
      <c r="J87" s="5"/>
      <c r="K87" s="5"/>
      <c r="L87" s="5"/>
      <c r="M87" s="5"/>
      <c r="N87" s="5"/>
      <c r="O87" s="5"/>
      <c r="P87" s="5"/>
      <c r="Q87" s="5"/>
      <c r="R87" s="5"/>
      <c r="S87" s="5"/>
      <c r="T87" s="5"/>
      <c r="U87" s="5"/>
      <c r="V87" s="5"/>
      <c r="W87" s="5"/>
      <c r="X87" s="5"/>
      <c r="Y87" s="5"/>
      <c r="Z87" s="5"/>
      <c r="AA87" s="5"/>
    </row>
    <row r="88" spans="1:27" ht="20.100000000000001" customHeight="1">
      <c r="A88" s="98">
        <v>24570</v>
      </c>
      <c r="B88" s="99" t="s">
        <v>210</v>
      </c>
      <c r="C88" s="99" t="s">
        <v>122</v>
      </c>
      <c r="D88" s="134"/>
      <c r="E88" s="5"/>
      <c r="F88" s="5"/>
      <c r="G88" s="5"/>
      <c r="H88" s="5"/>
      <c r="I88" s="5"/>
      <c r="J88" s="5"/>
      <c r="K88" s="5"/>
      <c r="L88" s="5"/>
      <c r="M88" s="5"/>
      <c r="N88" s="5"/>
      <c r="O88" s="5"/>
      <c r="P88" s="5"/>
      <c r="Q88" s="5"/>
      <c r="R88" s="5"/>
      <c r="S88" s="5"/>
      <c r="T88" s="5"/>
      <c r="U88" s="5"/>
      <c r="V88" s="5"/>
      <c r="W88" s="5"/>
      <c r="X88" s="5"/>
      <c r="Y88" s="5"/>
      <c r="Z88" s="5"/>
      <c r="AA88" s="5"/>
    </row>
    <row r="89" spans="1:27" ht="20.100000000000001" customHeight="1">
      <c r="A89" s="98">
        <v>24580</v>
      </c>
      <c r="B89" s="99" t="s">
        <v>211</v>
      </c>
      <c r="C89" s="99" t="s">
        <v>122</v>
      </c>
      <c r="D89" s="134"/>
      <c r="E89" s="5"/>
      <c r="F89" s="5"/>
      <c r="G89" s="5"/>
      <c r="H89" s="5"/>
      <c r="I89" s="5"/>
      <c r="J89" s="5"/>
      <c r="K89" s="5"/>
      <c r="L89" s="5"/>
      <c r="M89" s="5"/>
      <c r="N89" s="5"/>
      <c r="O89" s="5"/>
      <c r="P89" s="5"/>
      <c r="Q89" s="5"/>
      <c r="R89" s="5"/>
      <c r="S89" s="5"/>
      <c r="T89" s="5"/>
      <c r="U89" s="5"/>
      <c r="V89" s="5"/>
      <c r="W89" s="5"/>
      <c r="X89" s="5"/>
      <c r="Y89" s="5"/>
      <c r="Z89" s="5"/>
      <c r="AA89" s="5"/>
    </row>
    <row r="90" spans="1:27" ht="20.100000000000001" customHeight="1">
      <c r="A90" s="98" t="s">
        <v>212</v>
      </c>
      <c r="B90" s="99" t="s">
        <v>213</v>
      </c>
      <c r="C90" s="99" t="s">
        <v>101</v>
      </c>
      <c r="D90" s="134"/>
      <c r="E90" s="5"/>
      <c r="F90" s="5"/>
      <c r="G90" s="5"/>
      <c r="H90" s="5"/>
      <c r="I90" s="5"/>
      <c r="J90" s="5"/>
      <c r="K90" s="5"/>
      <c r="L90" s="5"/>
      <c r="M90" s="5"/>
      <c r="N90" s="5"/>
      <c r="O90" s="5"/>
      <c r="P90" s="5"/>
      <c r="Q90" s="5"/>
      <c r="R90" s="5"/>
      <c r="S90" s="5"/>
      <c r="T90" s="5"/>
      <c r="U90" s="5"/>
      <c r="V90" s="5"/>
      <c r="W90" s="5"/>
      <c r="X90" s="5"/>
      <c r="Y90" s="5"/>
      <c r="Z90" s="5"/>
      <c r="AA90" s="5"/>
    </row>
    <row r="91" spans="1:27" ht="20.100000000000001" customHeight="1">
      <c r="A91" s="98">
        <v>24610</v>
      </c>
      <c r="B91" s="99" t="s">
        <v>214</v>
      </c>
      <c r="C91" s="99" t="s">
        <v>122</v>
      </c>
      <c r="D91" s="134"/>
      <c r="E91" s="5"/>
      <c r="F91" s="5"/>
      <c r="G91" s="5"/>
      <c r="H91" s="5"/>
      <c r="I91" s="5"/>
      <c r="J91" s="5"/>
      <c r="K91" s="5"/>
      <c r="L91" s="5"/>
      <c r="M91" s="5"/>
      <c r="N91" s="5"/>
      <c r="O91" s="5"/>
      <c r="P91" s="5"/>
      <c r="Q91" s="5"/>
      <c r="R91" s="5"/>
      <c r="S91" s="5"/>
      <c r="T91" s="5"/>
      <c r="U91" s="5"/>
      <c r="V91" s="5"/>
      <c r="W91" s="5"/>
      <c r="X91" s="5"/>
      <c r="Y91" s="5"/>
      <c r="Z91" s="5"/>
      <c r="AA91" s="5"/>
    </row>
    <row r="92" spans="1:27" ht="20.100000000000001" customHeight="1">
      <c r="A92" s="98">
        <v>30040</v>
      </c>
      <c r="B92" s="99" t="s">
        <v>215</v>
      </c>
      <c r="C92" s="99" t="s">
        <v>106</v>
      </c>
      <c r="D92" s="134"/>
      <c r="E92" s="5"/>
      <c r="F92" s="5"/>
      <c r="G92" s="5"/>
      <c r="H92" s="5"/>
      <c r="I92" s="5"/>
      <c r="J92" s="5"/>
      <c r="K92" s="5"/>
      <c r="L92" s="5"/>
      <c r="M92" s="5"/>
      <c r="N92" s="5"/>
      <c r="O92" s="5"/>
      <c r="P92" s="5"/>
      <c r="Q92" s="5"/>
      <c r="R92" s="5"/>
      <c r="S92" s="5"/>
      <c r="T92" s="5"/>
      <c r="U92" s="5"/>
      <c r="V92" s="5"/>
      <c r="W92" s="5"/>
      <c r="X92" s="5"/>
      <c r="Y92" s="5"/>
      <c r="Z92" s="5"/>
      <c r="AA92" s="5"/>
    </row>
    <row r="93" spans="1:27" ht="20.100000000000001" customHeight="1">
      <c r="A93" s="98">
        <v>11030</v>
      </c>
      <c r="B93" s="99" t="s">
        <v>216</v>
      </c>
      <c r="C93" s="99" t="s">
        <v>101</v>
      </c>
      <c r="D93" s="134"/>
      <c r="E93" s="5"/>
      <c r="F93" s="5"/>
      <c r="G93" s="5"/>
      <c r="H93" s="5"/>
      <c r="I93" s="5"/>
      <c r="J93" s="5"/>
      <c r="K93" s="5"/>
      <c r="L93" s="5"/>
      <c r="M93" s="5"/>
      <c r="N93" s="5"/>
      <c r="O93" s="5"/>
      <c r="P93" s="5"/>
      <c r="Q93" s="5"/>
      <c r="R93" s="5"/>
      <c r="S93" s="5"/>
      <c r="T93" s="5"/>
      <c r="U93" s="5"/>
      <c r="V93" s="5"/>
      <c r="W93" s="5"/>
      <c r="X93" s="5"/>
      <c r="Y93" s="5"/>
      <c r="Z93" s="5"/>
      <c r="AA93" s="5"/>
    </row>
    <row r="94" spans="1:27" ht="20.100000000000001" customHeight="1">
      <c r="A94" s="98" t="s">
        <v>217</v>
      </c>
      <c r="B94" s="99" t="s">
        <v>218</v>
      </c>
      <c r="C94" s="99" t="s">
        <v>86</v>
      </c>
      <c r="D94" s="134"/>
      <c r="E94" s="5"/>
      <c r="F94" s="5"/>
      <c r="G94" s="5"/>
      <c r="H94" s="5"/>
      <c r="I94" s="5"/>
      <c r="J94" s="5"/>
      <c r="K94" s="5"/>
      <c r="L94" s="5"/>
      <c r="M94" s="5"/>
      <c r="N94" s="5"/>
      <c r="O94" s="5"/>
      <c r="P94" s="5"/>
      <c r="Q94" s="5"/>
      <c r="R94" s="5"/>
      <c r="S94" s="5"/>
      <c r="T94" s="5"/>
      <c r="U94" s="5"/>
      <c r="V94" s="5"/>
      <c r="W94" s="5"/>
      <c r="X94" s="5"/>
      <c r="Y94" s="5"/>
      <c r="Z94" s="5"/>
      <c r="AA94" s="5"/>
    </row>
    <row r="95" spans="1:27" ht="20.100000000000001" customHeight="1">
      <c r="A95" s="98">
        <v>15050</v>
      </c>
      <c r="B95" s="99" t="s">
        <v>219</v>
      </c>
      <c r="C95" s="99" t="s">
        <v>118</v>
      </c>
      <c r="D95" s="134"/>
      <c r="E95" s="5"/>
      <c r="F95" s="5"/>
      <c r="G95" s="5"/>
      <c r="H95" s="5"/>
      <c r="I95" s="5"/>
      <c r="J95" s="5"/>
      <c r="K95" s="5"/>
      <c r="L95" s="5"/>
      <c r="M95" s="5"/>
      <c r="N95" s="5"/>
      <c r="O95" s="5"/>
      <c r="P95" s="5"/>
      <c r="Q95" s="5"/>
      <c r="R95" s="5"/>
      <c r="S95" s="5"/>
      <c r="T95" s="5"/>
      <c r="U95" s="5"/>
      <c r="V95" s="5"/>
      <c r="W95" s="5"/>
      <c r="X95" s="5"/>
      <c r="Y95" s="5"/>
      <c r="Z95" s="5"/>
      <c r="AA95" s="5"/>
    </row>
    <row r="96" spans="1:27" ht="20.100000000000001" customHeight="1">
      <c r="A96" s="98">
        <v>14041</v>
      </c>
      <c r="B96" s="99" t="s">
        <v>220</v>
      </c>
      <c r="C96" s="99" t="s">
        <v>118</v>
      </c>
      <c r="D96" s="134"/>
      <c r="E96" s="5"/>
      <c r="F96" s="5"/>
      <c r="G96" s="5"/>
      <c r="H96" s="5"/>
      <c r="I96" s="5"/>
      <c r="J96" s="5"/>
      <c r="K96" s="5"/>
      <c r="L96" s="5"/>
      <c r="M96" s="5"/>
      <c r="N96" s="5"/>
      <c r="O96" s="5"/>
      <c r="P96" s="5"/>
      <c r="Q96" s="5"/>
      <c r="R96" s="5"/>
      <c r="S96" s="5"/>
      <c r="T96" s="5"/>
      <c r="U96" s="5"/>
      <c r="V96" s="5"/>
      <c r="W96" s="5"/>
      <c r="X96" s="5"/>
      <c r="Y96" s="5"/>
      <c r="Z96" s="5"/>
      <c r="AA96" s="5"/>
    </row>
    <row r="97" spans="1:27" ht="20.100000000000001" customHeight="1">
      <c r="A97" s="98">
        <v>14042</v>
      </c>
      <c r="B97" s="99" t="s">
        <v>221</v>
      </c>
      <c r="C97" s="99" t="s">
        <v>118</v>
      </c>
      <c r="D97" s="134"/>
      <c r="E97" s="5"/>
      <c r="F97" s="5"/>
      <c r="G97" s="5"/>
      <c r="H97" s="5"/>
      <c r="I97" s="5"/>
      <c r="J97" s="5"/>
      <c r="K97" s="5"/>
      <c r="L97" s="5"/>
      <c r="M97" s="5"/>
      <c r="N97" s="5"/>
      <c r="O97" s="5"/>
      <c r="P97" s="5"/>
      <c r="Q97" s="5"/>
      <c r="R97" s="5"/>
      <c r="S97" s="5"/>
      <c r="T97" s="5"/>
      <c r="U97" s="5"/>
      <c r="V97" s="5"/>
      <c r="W97" s="5"/>
      <c r="X97" s="5"/>
      <c r="Y97" s="5"/>
      <c r="Z97" s="5"/>
      <c r="AA97" s="5"/>
    </row>
    <row r="98" spans="1:27" ht="20.100000000000001" customHeight="1">
      <c r="A98" s="98">
        <v>14043</v>
      </c>
      <c r="B98" s="99" t="s">
        <v>222</v>
      </c>
      <c r="C98" s="99" t="s">
        <v>118</v>
      </c>
      <c r="D98" s="134"/>
      <c r="E98" s="5"/>
      <c r="F98" s="5"/>
      <c r="G98" s="5"/>
      <c r="H98" s="5"/>
      <c r="I98" s="5"/>
      <c r="J98" s="5"/>
      <c r="K98" s="5"/>
      <c r="L98" s="5"/>
      <c r="M98" s="5"/>
      <c r="N98" s="5"/>
      <c r="O98" s="5"/>
      <c r="P98" s="5"/>
      <c r="Q98" s="5"/>
      <c r="R98" s="5"/>
      <c r="S98" s="5"/>
      <c r="T98" s="5"/>
      <c r="U98" s="5"/>
      <c r="V98" s="5"/>
      <c r="W98" s="5"/>
      <c r="X98" s="5"/>
      <c r="Y98" s="5"/>
      <c r="Z98" s="5"/>
      <c r="AA98" s="5"/>
    </row>
    <row r="99" spans="1:27" ht="20.100000000000001" customHeight="1">
      <c r="A99" s="98">
        <v>14044</v>
      </c>
      <c r="B99" s="99" t="s">
        <v>223</v>
      </c>
      <c r="C99" s="99" t="s">
        <v>118</v>
      </c>
      <c r="D99" s="134"/>
      <c r="E99" s="5"/>
      <c r="F99" s="5"/>
      <c r="G99" s="5"/>
      <c r="H99" s="5"/>
      <c r="I99" s="5"/>
      <c r="J99" s="5"/>
      <c r="K99" s="5"/>
      <c r="L99" s="5"/>
      <c r="M99" s="5"/>
      <c r="N99" s="5"/>
      <c r="O99" s="5"/>
      <c r="P99" s="5"/>
      <c r="Q99" s="5"/>
      <c r="R99" s="5"/>
      <c r="S99" s="5"/>
      <c r="T99" s="5"/>
      <c r="U99" s="5"/>
      <c r="V99" s="5"/>
      <c r="W99" s="5"/>
      <c r="X99" s="5"/>
      <c r="Y99" s="5"/>
      <c r="Z99" s="5"/>
      <c r="AA99" s="5"/>
    </row>
    <row r="100" spans="1:27" ht="20.100000000000001" customHeight="1">
      <c r="A100" s="98">
        <v>14045</v>
      </c>
      <c r="B100" s="99" t="s">
        <v>224</v>
      </c>
      <c r="C100" s="99" t="s">
        <v>118</v>
      </c>
      <c r="D100" s="134"/>
      <c r="E100" s="5"/>
      <c r="F100" s="5"/>
      <c r="G100" s="5"/>
      <c r="H100" s="5"/>
      <c r="I100" s="5"/>
      <c r="J100" s="5"/>
      <c r="K100" s="5"/>
      <c r="L100" s="5"/>
      <c r="M100" s="5"/>
      <c r="N100" s="5"/>
      <c r="O100" s="5"/>
      <c r="P100" s="5"/>
      <c r="Q100" s="5"/>
      <c r="R100" s="5"/>
      <c r="S100" s="5"/>
      <c r="T100" s="5"/>
      <c r="U100" s="5"/>
      <c r="V100" s="5"/>
      <c r="W100" s="5"/>
      <c r="X100" s="5"/>
      <c r="Y100" s="5"/>
      <c r="Z100" s="5"/>
      <c r="AA100" s="5"/>
    </row>
    <row r="101" spans="1:27" ht="20.100000000000001" customHeight="1">
      <c r="A101" s="98">
        <v>14071</v>
      </c>
      <c r="B101" s="99" t="s">
        <v>225</v>
      </c>
      <c r="C101" s="99" t="s">
        <v>118</v>
      </c>
      <c r="D101" s="134"/>
      <c r="E101" s="5"/>
      <c r="F101" s="5"/>
      <c r="G101" s="5"/>
      <c r="H101" s="5"/>
      <c r="I101" s="5"/>
      <c r="J101" s="5"/>
      <c r="K101" s="5"/>
      <c r="L101" s="5"/>
      <c r="M101" s="5"/>
      <c r="N101" s="5"/>
      <c r="O101" s="5"/>
      <c r="P101" s="5"/>
      <c r="Q101" s="5"/>
      <c r="R101" s="5"/>
      <c r="S101" s="5"/>
      <c r="T101" s="5"/>
      <c r="U101" s="5"/>
      <c r="V101" s="5"/>
      <c r="W101" s="5"/>
      <c r="X101" s="5"/>
      <c r="Y101" s="5"/>
      <c r="Z101" s="5"/>
      <c r="AA101" s="5"/>
    </row>
    <row r="102" spans="1:27" ht="20.100000000000001" customHeight="1">
      <c r="A102" s="98">
        <v>14072</v>
      </c>
      <c r="B102" s="99" t="s">
        <v>226</v>
      </c>
      <c r="C102" s="99" t="s">
        <v>118</v>
      </c>
      <c r="D102" s="134"/>
      <c r="E102" s="5"/>
      <c r="F102" s="5"/>
      <c r="G102" s="5"/>
      <c r="H102" s="5"/>
      <c r="I102" s="5"/>
      <c r="J102" s="5"/>
      <c r="K102" s="5"/>
      <c r="L102" s="5"/>
      <c r="M102" s="5"/>
      <c r="N102" s="5"/>
      <c r="O102" s="5"/>
      <c r="P102" s="5"/>
      <c r="Q102" s="5"/>
      <c r="R102" s="5"/>
      <c r="S102" s="5"/>
      <c r="T102" s="5"/>
      <c r="U102" s="5"/>
      <c r="V102" s="5"/>
      <c r="W102" s="5"/>
      <c r="X102" s="5"/>
      <c r="Y102" s="5"/>
      <c r="Z102" s="5"/>
      <c r="AA102" s="5"/>
    </row>
    <row r="103" spans="1:27" ht="20.100000000000001" customHeight="1">
      <c r="A103" s="98">
        <v>14073</v>
      </c>
      <c r="B103" s="99" t="s">
        <v>227</v>
      </c>
      <c r="C103" s="99" t="s">
        <v>118</v>
      </c>
      <c r="D103" s="134"/>
      <c r="E103" s="5"/>
      <c r="F103" s="5"/>
      <c r="G103" s="5"/>
      <c r="H103" s="5"/>
      <c r="I103" s="5"/>
      <c r="J103" s="5"/>
      <c r="K103" s="5"/>
      <c r="L103" s="5"/>
      <c r="M103" s="5"/>
      <c r="N103" s="5"/>
      <c r="O103" s="5"/>
      <c r="P103" s="5"/>
      <c r="Q103" s="5"/>
      <c r="R103" s="5"/>
      <c r="S103" s="5"/>
      <c r="T103" s="5"/>
      <c r="U103" s="5"/>
      <c r="V103" s="5"/>
      <c r="W103" s="5"/>
      <c r="X103" s="5"/>
      <c r="Y103" s="5"/>
      <c r="Z103" s="5"/>
      <c r="AA103" s="5"/>
    </row>
    <row r="104" spans="1:27" ht="20.100000000000001" customHeight="1">
      <c r="A104" s="98">
        <v>14074</v>
      </c>
      <c r="B104" s="99" t="s">
        <v>228</v>
      </c>
      <c r="C104" s="99" t="s">
        <v>118</v>
      </c>
      <c r="D104" s="134"/>
      <c r="E104" s="5"/>
      <c r="F104" s="5"/>
      <c r="G104" s="5"/>
      <c r="H104" s="5"/>
      <c r="I104" s="5"/>
      <c r="J104" s="5"/>
      <c r="K104" s="5"/>
      <c r="L104" s="5"/>
      <c r="M104" s="5"/>
      <c r="N104" s="5"/>
      <c r="O104" s="5"/>
      <c r="P104" s="5"/>
      <c r="Q104" s="5"/>
      <c r="R104" s="5"/>
      <c r="S104" s="5"/>
      <c r="T104" s="5"/>
      <c r="U104" s="5"/>
      <c r="V104" s="5"/>
      <c r="W104" s="5"/>
      <c r="X104" s="5"/>
      <c r="Y104" s="5"/>
      <c r="Z104" s="5"/>
      <c r="AA104" s="5"/>
    </row>
    <row r="105" spans="1:27" ht="20.100000000000001" customHeight="1">
      <c r="A105" s="98">
        <v>14101</v>
      </c>
      <c r="B105" s="99" t="s">
        <v>229</v>
      </c>
      <c r="C105" s="99" t="s">
        <v>118</v>
      </c>
      <c r="D105" s="134"/>
      <c r="E105" s="5"/>
      <c r="F105" s="5"/>
      <c r="G105" s="5"/>
      <c r="H105" s="5"/>
      <c r="I105" s="5"/>
      <c r="J105" s="5"/>
      <c r="K105" s="5"/>
      <c r="L105" s="5"/>
      <c r="M105" s="5"/>
      <c r="N105" s="5"/>
      <c r="O105" s="5"/>
      <c r="P105" s="5"/>
      <c r="Q105" s="5"/>
      <c r="R105" s="5"/>
      <c r="S105" s="5"/>
      <c r="T105" s="5"/>
      <c r="U105" s="5"/>
      <c r="V105" s="5"/>
      <c r="W105" s="5"/>
      <c r="X105" s="5"/>
      <c r="Y105" s="5"/>
      <c r="Z105" s="5"/>
      <c r="AA105" s="5"/>
    </row>
    <row r="106" spans="1:27" ht="20.100000000000001" customHeight="1">
      <c r="A106" s="98">
        <v>14102</v>
      </c>
      <c r="B106" s="99" t="s">
        <v>230</v>
      </c>
      <c r="C106" s="99" t="s">
        <v>118</v>
      </c>
      <c r="D106" s="134"/>
      <c r="E106" s="5"/>
      <c r="F106" s="5"/>
      <c r="G106" s="5"/>
      <c r="H106" s="5"/>
      <c r="I106" s="5"/>
      <c r="J106" s="5"/>
      <c r="K106" s="5"/>
      <c r="L106" s="5"/>
      <c r="M106" s="5"/>
      <c r="N106" s="5"/>
      <c r="O106" s="5"/>
      <c r="P106" s="5"/>
      <c r="Q106" s="5"/>
      <c r="R106" s="5"/>
      <c r="S106" s="5"/>
      <c r="T106" s="5"/>
      <c r="U106" s="5"/>
      <c r="V106" s="5"/>
      <c r="W106" s="5"/>
      <c r="X106" s="5"/>
      <c r="Y106" s="5"/>
      <c r="Z106" s="5"/>
      <c r="AA106" s="5"/>
    </row>
    <row r="107" spans="1:27" ht="20.100000000000001" customHeight="1">
      <c r="A107" s="98">
        <v>14103</v>
      </c>
      <c r="B107" s="99" t="s">
        <v>231</v>
      </c>
      <c r="C107" s="99" t="s">
        <v>118</v>
      </c>
      <c r="D107" s="134"/>
      <c r="E107" s="5"/>
      <c r="F107" s="5"/>
      <c r="G107" s="5"/>
      <c r="H107" s="5"/>
      <c r="I107" s="5"/>
      <c r="J107" s="5"/>
      <c r="K107" s="5"/>
      <c r="L107" s="5"/>
      <c r="M107" s="5"/>
      <c r="N107" s="5"/>
      <c r="O107" s="5"/>
      <c r="P107" s="5"/>
      <c r="Q107" s="5"/>
      <c r="R107" s="5"/>
      <c r="S107" s="5"/>
      <c r="T107" s="5"/>
      <c r="U107" s="5"/>
      <c r="V107" s="5"/>
      <c r="W107" s="5"/>
      <c r="X107" s="5"/>
      <c r="Y107" s="5"/>
      <c r="Z107" s="5"/>
      <c r="AA107" s="5"/>
    </row>
    <row r="108" spans="1:27" ht="20.100000000000001" customHeight="1">
      <c r="A108" s="98" t="s">
        <v>232</v>
      </c>
      <c r="B108" s="99" t="s">
        <v>233</v>
      </c>
      <c r="C108" s="99" t="s">
        <v>234</v>
      </c>
      <c r="D108" s="134"/>
      <c r="E108" s="5"/>
      <c r="F108" s="5"/>
      <c r="G108" s="5"/>
      <c r="H108" s="5"/>
      <c r="I108" s="5"/>
      <c r="J108" s="5"/>
      <c r="K108" s="5"/>
      <c r="L108" s="5"/>
      <c r="M108" s="5"/>
      <c r="N108" s="5"/>
      <c r="O108" s="5"/>
      <c r="P108" s="5"/>
      <c r="Q108" s="5"/>
      <c r="R108" s="5"/>
      <c r="S108" s="5"/>
      <c r="T108" s="5"/>
      <c r="U108" s="5"/>
      <c r="V108" s="5"/>
      <c r="W108" s="5"/>
      <c r="X108" s="5"/>
      <c r="Y108" s="5"/>
      <c r="Z108" s="5"/>
      <c r="AA108" s="5"/>
    </row>
    <row r="109" spans="1:27" ht="20.100000000000001" customHeight="1">
      <c r="A109" s="98" t="s">
        <v>235</v>
      </c>
      <c r="B109" s="99" t="s">
        <v>236</v>
      </c>
      <c r="C109" s="99" t="s">
        <v>234</v>
      </c>
      <c r="D109" s="134"/>
      <c r="E109" s="5"/>
      <c r="F109" s="5"/>
      <c r="G109" s="5"/>
      <c r="H109" s="5"/>
      <c r="I109" s="5"/>
      <c r="J109" s="5"/>
      <c r="K109" s="5"/>
      <c r="L109" s="5"/>
      <c r="M109" s="5"/>
      <c r="N109" s="5"/>
      <c r="O109" s="5"/>
      <c r="P109" s="5"/>
      <c r="Q109" s="5"/>
      <c r="R109" s="5"/>
      <c r="S109" s="5"/>
      <c r="T109" s="5"/>
      <c r="U109" s="5"/>
      <c r="V109" s="5"/>
      <c r="W109" s="5"/>
      <c r="X109" s="5"/>
      <c r="Y109" s="5"/>
      <c r="Z109" s="5"/>
      <c r="AA109" s="5"/>
    </row>
    <row r="110" spans="1:27" ht="20.100000000000001" customHeight="1">
      <c r="A110" s="98" t="s">
        <v>237</v>
      </c>
      <c r="B110" s="99" t="s">
        <v>238</v>
      </c>
      <c r="C110" s="99" t="s">
        <v>234</v>
      </c>
      <c r="D110" s="134"/>
      <c r="E110" s="5"/>
      <c r="F110" s="5"/>
      <c r="G110" s="5"/>
      <c r="H110" s="5"/>
      <c r="I110" s="5"/>
      <c r="J110" s="5"/>
      <c r="K110" s="5"/>
      <c r="L110" s="5"/>
      <c r="M110" s="5"/>
      <c r="N110" s="5"/>
      <c r="O110" s="5"/>
      <c r="P110" s="5"/>
      <c r="Q110" s="5"/>
      <c r="R110" s="5"/>
      <c r="S110" s="5"/>
      <c r="T110" s="5"/>
      <c r="U110" s="5"/>
      <c r="V110" s="5"/>
      <c r="W110" s="5"/>
      <c r="X110" s="5"/>
      <c r="Y110" s="5"/>
      <c r="Z110" s="5"/>
      <c r="AA110" s="5"/>
    </row>
    <row r="111" spans="1:27" ht="20.100000000000001" customHeight="1">
      <c r="A111" s="98" t="s">
        <v>239</v>
      </c>
      <c r="B111" s="99" t="s">
        <v>240</v>
      </c>
      <c r="C111" s="99" t="s">
        <v>101</v>
      </c>
      <c r="D111" s="134"/>
      <c r="E111" s="5"/>
      <c r="F111" s="5"/>
      <c r="G111" s="5"/>
      <c r="H111" s="5"/>
      <c r="I111" s="5"/>
      <c r="J111" s="5"/>
      <c r="K111" s="5"/>
      <c r="L111" s="5"/>
      <c r="M111" s="5"/>
      <c r="N111" s="5"/>
      <c r="O111" s="5"/>
      <c r="P111" s="5"/>
      <c r="Q111" s="5"/>
      <c r="R111" s="5"/>
      <c r="S111" s="5"/>
      <c r="T111" s="5"/>
      <c r="U111" s="5"/>
      <c r="V111" s="5"/>
      <c r="W111" s="5"/>
      <c r="X111" s="5"/>
      <c r="Y111" s="5"/>
      <c r="Z111" s="5"/>
      <c r="AA111" s="5"/>
    </row>
    <row r="112" spans="1:27" ht="20.100000000000001" customHeight="1">
      <c r="A112" s="98" t="s">
        <v>241</v>
      </c>
      <c r="B112" s="99" t="s">
        <v>242</v>
      </c>
      <c r="C112" s="99" t="s">
        <v>101</v>
      </c>
      <c r="D112" s="134"/>
      <c r="E112" s="5"/>
      <c r="F112" s="5"/>
      <c r="G112" s="5"/>
      <c r="H112" s="5"/>
      <c r="I112" s="5"/>
      <c r="J112" s="5"/>
      <c r="K112" s="5"/>
      <c r="L112" s="5"/>
      <c r="M112" s="5"/>
      <c r="N112" s="5"/>
      <c r="O112" s="5"/>
      <c r="P112" s="5"/>
      <c r="Q112" s="5"/>
      <c r="R112" s="5"/>
      <c r="S112" s="5"/>
      <c r="T112" s="5"/>
      <c r="U112" s="5"/>
      <c r="V112" s="5"/>
      <c r="W112" s="5"/>
      <c r="X112" s="5"/>
      <c r="Y112" s="5"/>
      <c r="Z112" s="5"/>
      <c r="AA112" s="5"/>
    </row>
    <row r="113" spans="1:27" ht="20.100000000000001" customHeight="1">
      <c r="A113" s="98">
        <v>47021</v>
      </c>
      <c r="B113" s="99" t="s">
        <v>243</v>
      </c>
      <c r="C113" s="99" t="s">
        <v>101</v>
      </c>
      <c r="D113" s="134"/>
      <c r="E113" s="5"/>
      <c r="F113" s="5"/>
      <c r="G113" s="5"/>
      <c r="H113" s="5"/>
      <c r="I113" s="5"/>
      <c r="J113" s="5"/>
      <c r="K113" s="5"/>
      <c r="L113" s="5"/>
      <c r="M113" s="5"/>
      <c r="N113" s="5"/>
      <c r="O113" s="5"/>
      <c r="P113" s="5"/>
      <c r="Q113" s="5"/>
      <c r="R113" s="5"/>
      <c r="S113" s="5"/>
      <c r="T113" s="5"/>
      <c r="U113" s="5"/>
      <c r="V113" s="5"/>
      <c r="W113" s="5"/>
      <c r="X113" s="5"/>
      <c r="Y113" s="5"/>
      <c r="Z113" s="5"/>
      <c r="AA113" s="5"/>
    </row>
    <row r="114" spans="1:27" ht="20.100000000000001" customHeight="1">
      <c r="A114" s="98">
        <v>27008</v>
      </c>
      <c r="B114" s="99" t="s">
        <v>244</v>
      </c>
      <c r="C114" s="99" t="s">
        <v>101</v>
      </c>
      <c r="D114" s="134"/>
      <c r="E114" s="5"/>
      <c r="F114" s="5"/>
      <c r="G114" s="5"/>
      <c r="H114" s="5"/>
      <c r="I114" s="5"/>
      <c r="J114" s="5"/>
      <c r="K114" s="5"/>
      <c r="L114" s="5"/>
      <c r="M114" s="5"/>
      <c r="N114" s="5"/>
      <c r="O114" s="5"/>
      <c r="P114" s="5"/>
      <c r="Q114" s="5"/>
      <c r="R114" s="5"/>
      <c r="S114" s="5"/>
      <c r="T114" s="5"/>
      <c r="U114" s="5"/>
      <c r="V114" s="5"/>
      <c r="W114" s="5"/>
      <c r="X114" s="5"/>
      <c r="Y114" s="5"/>
      <c r="Z114" s="5"/>
      <c r="AA114" s="5"/>
    </row>
    <row r="115" spans="1:27" ht="20.100000000000001" customHeight="1">
      <c r="A115" s="98" t="s">
        <v>245</v>
      </c>
      <c r="B115" s="99" t="s">
        <v>246</v>
      </c>
      <c r="C115" s="99" t="s">
        <v>93</v>
      </c>
      <c r="D115" s="134"/>
      <c r="E115" s="5"/>
      <c r="F115" s="5"/>
      <c r="G115" s="5"/>
      <c r="H115" s="5"/>
      <c r="I115" s="5"/>
      <c r="J115" s="5"/>
      <c r="K115" s="5"/>
      <c r="L115" s="5"/>
      <c r="M115" s="5"/>
      <c r="N115" s="5"/>
      <c r="O115" s="5"/>
      <c r="P115" s="5"/>
      <c r="Q115" s="5"/>
      <c r="R115" s="5"/>
      <c r="S115" s="5"/>
      <c r="T115" s="5"/>
      <c r="U115" s="5"/>
      <c r="V115" s="5"/>
      <c r="W115" s="5"/>
      <c r="X115" s="5"/>
      <c r="Y115" s="5"/>
      <c r="Z115" s="5"/>
      <c r="AA115" s="5"/>
    </row>
    <row r="116" spans="1:27" ht="20.100000000000001" customHeight="1">
      <c r="A116" s="98">
        <v>16030</v>
      </c>
      <c r="B116" s="99" t="s">
        <v>247</v>
      </c>
      <c r="C116" s="99" t="s">
        <v>86</v>
      </c>
      <c r="D116" s="134"/>
      <c r="E116" s="5"/>
      <c r="F116" s="5"/>
      <c r="G116" s="5"/>
      <c r="H116" s="5"/>
      <c r="I116" s="5"/>
      <c r="J116" s="5"/>
      <c r="K116" s="5"/>
      <c r="L116" s="5"/>
      <c r="M116" s="5"/>
      <c r="N116" s="5"/>
      <c r="O116" s="5"/>
      <c r="P116" s="5"/>
      <c r="Q116" s="5"/>
      <c r="R116" s="5"/>
      <c r="S116" s="5"/>
      <c r="T116" s="5"/>
      <c r="U116" s="5"/>
      <c r="V116" s="5"/>
      <c r="W116" s="5"/>
      <c r="X116" s="5"/>
      <c r="Y116" s="5"/>
      <c r="Z116" s="5"/>
      <c r="AA116" s="5"/>
    </row>
    <row r="117" spans="1:27" ht="20.100000000000001" customHeight="1">
      <c r="A117" s="98" t="s">
        <v>248</v>
      </c>
      <c r="B117" s="99" t="s">
        <v>249</v>
      </c>
      <c r="C117" s="99" t="s">
        <v>86</v>
      </c>
      <c r="D117" s="134"/>
      <c r="E117" s="5"/>
      <c r="F117" s="5"/>
      <c r="G117" s="5"/>
      <c r="H117" s="5"/>
      <c r="I117" s="5"/>
      <c r="J117" s="5"/>
      <c r="K117" s="5"/>
      <c r="L117" s="5"/>
      <c r="M117" s="5"/>
      <c r="N117" s="5"/>
      <c r="O117" s="5"/>
      <c r="P117" s="5"/>
      <c r="Q117" s="5"/>
      <c r="R117" s="5"/>
      <c r="S117" s="5"/>
      <c r="T117" s="5"/>
      <c r="U117" s="5"/>
      <c r="V117" s="5"/>
      <c r="W117" s="5"/>
      <c r="X117" s="5"/>
      <c r="Y117" s="5"/>
      <c r="Z117" s="5"/>
      <c r="AA117" s="5"/>
    </row>
    <row r="118" spans="1:27" ht="20.100000000000001" customHeight="1">
      <c r="A118" s="98">
        <v>27010</v>
      </c>
      <c r="B118" s="99" t="s">
        <v>250</v>
      </c>
      <c r="C118" s="99" t="s">
        <v>101</v>
      </c>
      <c r="D118" s="134"/>
      <c r="E118" s="5"/>
      <c r="F118" s="5"/>
      <c r="G118" s="5"/>
      <c r="H118" s="5"/>
      <c r="I118" s="5"/>
      <c r="J118" s="5"/>
      <c r="K118" s="5"/>
      <c r="L118" s="5"/>
      <c r="M118" s="5"/>
      <c r="N118" s="5"/>
      <c r="O118" s="5"/>
      <c r="P118" s="5"/>
      <c r="Q118" s="5"/>
      <c r="R118" s="5"/>
      <c r="S118" s="5"/>
      <c r="T118" s="5"/>
      <c r="U118" s="5"/>
      <c r="V118" s="5"/>
      <c r="W118" s="5"/>
      <c r="X118" s="5"/>
      <c r="Y118" s="5"/>
      <c r="Z118" s="5"/>
      <c r="AA118" s="5"/>
    </row>
    <row r="119" spans="1:27" ht="20.100000000000001" customHeight="1">
      <c r="A119" s="98">
        <v>30051</v>
      </c>
      <c r="B119" s="99" t="s">
        <v>251</v>
      </c>
      <c r="C119" s="99" t="s">
        <v>106</v>
      </c>
      <c r="D119" s="134"/>
      <c r="E119" s="5"/>
      <c r="F119" s="5"/>
      <c r="G119" s="5"/>
      <c r="H119" s="5"/>
      <c r="I119" s="5"/>
      <c r="J119" s="5"/>
      <c r="K119" s="5"/>
      <c r="L119" s="5"/>
      <c r="M119" s="5"/>
      <c r="N119" s="5"/>
      <c r="O119" s="5"/>
      <c r="P119" s="5"/>
      <c r="Q119" s="5"/>
      <c r="R119" s="5"/>
      <c r="S119" s="5"/>
      <c r="T119" s="5"/>
      <c r="U119" s="5"/>
      <c r="V119" s="5"/>
      <c r="W119" s="5"/>
      <c r="X119" s="5"/>
      <c r="Y119" s="5"/>
      <c r="Z119" s="5"/>
      <c r="AA119" s="5"/>
    </row>
    <row r="120" spans="1:27" ht="20.100000000000001" customHeight="1">
      <c r="A120" s="98">
        <v>30052</v>
      </c>
      <c r="B120" s="99" t="s">
        <v>252</v>
      </c>
      <c r="C120" s="99" t="s">
        <v>106</v>
      </c>
      <c r="D120" s="134"/>
      <c r="E120" s="5"/>
      <c r="F120" s="5"/>
      <c r="G120" s="5"/>
      <c r="H120" s="5"/>
      <c r="I120" s="5"/>
      <c r="J120" s="5"/>
      <c r="K120" s="5"/>
      <c r="L120" s="5"/>
      <c r="M120" s="5"/>
      <c r="N120" s="5"/>
      <c r="O120" s="5"/>
      <c r="P120" s="5"/>
      <c r="Q120" s="5"/>
      <c r="R120" s="5"/>
      <c r="S120" s="5"/>
      <c r="T120" s="5"/>
      <c r="U120" s="5"/>
      <c r="V120" s="5"/>
      <c r="W120" s="5"/>
      <c r="X120" s="5"/>
      <c r="Y120" s="5"/>
      <c r="Z120" s="5"/>
      <c r="AA120" s="5"/>
    </row>
    <row r="121" spans="1:27" ht="20.100000000000001" customHeight="1">
      <c r="A121" s="98" t="s">
        <v>253</v>
      </c>
      <c r="B121" s="99" t="s">
        <v>254</v>
      </c>
      <c r="C121" s="99" t="s">
        <v>86</v>
      </c>
      <c r="D121" s="134"/>
      <c r="E121" s="5"/>
      <c r="F121" s="5"/>
      <c r="G121" s="5"/>
      <c r="H121" s="5"/>
      <c r="I121" s="5"/>
      <c r="J121" s="5"/>
      <c r="K121" s="5"/>
      <c r="L121" s="5"/>
      <c r="M121" s="5"/>
      <c r="N121" s="5"/>
      <c r="O121" s="5"/>
      <c r="P121" s="5"/>
      <c r="Q121" s="5"/>
      <c r="R121" s="5"/>
      <c r="S121" s="5"/>
      <c r="T121" s="5"/>
      <c r="U121" s="5"/>
      <c r="V121" s="5"/>
      <c r="W121" s="5"/>
      <c r="X121" s="5"/>
      <c r="Y121" s="5"/>
      <c r="Z121" s="5"/>
      <c r="AA121" s="5"/>
    </row>
    <row r="122" spans="1:27" ht="20.100000000000001" customHeight="1">
      <c r="A122" s="98" t="s">
        <v>255</v>
      </c>
      <c r="B122" s="99" t="s">
        <v>256</v>
      </c>
      <c r="C122" s="99" t="s">
        <v>86</v>
      </c>
      <c r="D122" s="134"/>
      <c r="E122" s="5"/>
      <c r="F122" s="5"/>
      <c r="G122" s="5"/>
      <c r="H122" s="5"/>
      <c r="I122" s="5"/>
      <c r="J122" s="5"/>
      <c r="K122" s="5"/>
      <c r="L122" s="5"/>
      <c r="M122" s="5"/>
      <c r="N122" s="5"/>
      <c r="O122" s="5"/>
      <c r="P122" s="5"/>
      <c r="Q122" s="5"/>
      <c r="R122" s="5"/>
      <c r="S122" s="5"/>
      <c r="T122" s="5"/>
      <c r="U122" s="5"/>
      <c r="V122" s="5"/>
      <c r="W122" s="5"/>
      <c r="X122" s="5"/>
      <c r="Y122" s="5"/>
      <c r="Z122" s="5"/>
      <c r="AA122" s="5"/>
    </row>
    <row r="123" spans="1:27" ht="20.100000000000001" customHeight="1">
      <c r="A123" s="98" t="s">
        <v>257</v>
      </c>
      <c r="B123" s="99" t="s">
        <v>258</v>
      </c>
      <c r="C123" s="99" t="s">
        <v>86</v>
      </c>
      <c r="D123" s="134"/>
      <c r="E123" s="5"/>
      <c r="F123" s="5"/>
      <c r="G123" s="5"/>
      <c r="H123" s="5"/>
      <c r="I123" s="5"/>
      <c r="J123" s="5"/>
      <c r="K123" s="5"/>
      <c r="L123" s="5"/>
      <c r="M123" s="5"/>
      <c r="N123" s="5"/>
      <c r="O123" s="5"/>
      <c r="P123" s="5"/>
      <c r="Q123" s="5"/>
      <c r="R123" s="5"/>
      <c r="S123" s="5"/>
      <c r="T123" s="5"/>
      <c r="U123" s="5"/>
      <c r="V123" s="5"/>
      <c r="W123" s="5"/>
      <c r="X123" s="5"/>
      <c r="Y123" s="5"/>
      <c r="Z123" s="5"/>
      <c r="AA123" s="5"/>
    </row>
    <row r="124" spans="1:27" ht="20.100000000000001" customHeight="1">
      <c r="A124" s="98" t="s">
        <v>259</v>
      </c>
      <c r="B124" s="99" t="s">
        <v>260</v>
      </c>
      <c r="C124" s="99" t="s">
        <v>86</v>
      </c>
      <c r="D124" s="134"/>
      <c r="E124" s="5"/>
      <c r="F124" s="5"/>
      <c r="G124" s="5"/>
      <c r="H124" s="5"/>
      <c r="I124" s="5"/>
      <c r="J124" s="5"/>
      <c r="K124" s="5"/>
      <c r="L124" s="5"/>
      <c r="M124" s="5"/>
      <c r="N124" s="5"/>
      <c r="O124" s="5"/>
      <c r="P124" s="5"/>
      <c r="Q124" s="5"/>
      <c r="R124" s="5"/>
      <c r="S124" s="5"/>
      <c r="T124" s="5"/>
      <c r="U124" s="5"/>
      <c r="V124" s="5"/>
      <c r="W124" s="5"/>
      <c r="X124" s="5"/>
      <c r="Y124" s="5"/>
      <c r="Z124" s="5"/>
      <c r="AA124" s="5"/>
    </row>
    <row r="125" spans="1:27" ht="20.100000000000001" customHeight="1">
      <c r="A125" s="98" t="s">
        <v>261</v>
      </c>
      <c r="B125" s="99" t="s">
        <v>262</v>
      </c>
      <c r="C125" s="99" t="s">
        <v>86</v>
      </c>
      <c r="D125" s="134"/>
      <c r="E125" s="5"/>
      <c r="F125" s="5"/>
      <c r="G125" s="5"/>
      <c r="H125" s="5"/>
      <c r="I125" s="5"/>
      <c r="J125" s="5"/>
      <c r="K125" s="5"/>
      <c r="L125" s="5"/>
      <c r="M125" s="5"/>
      <c r="N125" s="5"/>
      <c r="O125" s="5"/>
      <c r="P125" s="5"/>
      <c r="Q125" s="5"/>
      <c r="R125" s="5"/>
      <c r="S125" s="5"/>
      <c r="T125" s="5"/>
      <c r="U125" s="5"/>
      <c r="V125" s="5"/>
      <c r="W125" s="5"/>
      <c r="X125" s="5"/>
      <c r="Y125" s="5"/>
      <c r="Z125" s="5"/>
      <c r="AA125" s="5"/>
    </row>
    <row r="126" spans="1:27" ht="20.100000000000001" customHeight="1">
      <c r="A126" s="98" t="s">
        <v>263</v>
      </c>
      <c r="B126" s="99" t="s">
        <v>264</v>
      </c>
      <c r="C126" s="99" t="s">
        <v>234</v>
      </c>
      <c r="D126" s="134"/>
      <c r="E126" s="5"/>
      <c r="F126" s="5"/>
      <c r="G126" s="5"/>
      <c r="H126" s="5"/>
      <c r="I126" s="5"/>
      <c r="J126" s="5"/>
      <c r="K126" s="5"/>
      <c r="L126" s="5"/>
      <c r="M126" s="5"/>
      <c r="N126" s="5"/>
      <c r="O126" s="5"/>
      <c r="P126" s="5"/>
      <c r="Q126" s="5"/>
      <c r="R126" s="5"/>
      <c r="S126" s="5"/>
      <c r="T126" s="5"/>
      <c r="U126" s="5"/>
      <c r="V126" s="5"/>
      <c r="W126" s="5"/>
      <c r="X126" s="5"/>
      <c r="Y126" s="5"/>
      <c r="Z126" s="5"/>
      <c r="AA126" s="5"/>
    </row>
    <row r="127" spans="1:27" ht="20.100000000000001" customHeight="1">
      <c r="A127" s="98" t="s">
        <v>265</v>
      </c>
      <c r="B127" s="99" t="s">
        <v>266</v>
      </c>
      <c r="C127" s="99" t="s">
        <v>234</v>
      </c>
      <c r="D127" s="134"/>
      <c r="E127" s="5"/>
      <c r="F127" s="5"/>
      <c r="G127" s="5"/>
      <c r="H127" s="5"/>
      <c r="I127" s="5"/>
      <c r="J127" s="5"/>
      <c r="K127" s="5"/>
      <c r="L127" s="5"/>
      <c r="M127" s="5"/>
      <c r="N127" s="5"/>
      <c r="O127" s="5"/>
      <c r="P127" s="5"/>
      <c r="Q127" s="5"/>
      <c r="R127" s="5"/>
      <c r="S127" s="5"/>
      <c r="T127" s="5"/>
      <c r="U127" s="5"/>
      <c r="V127" s="5"/>
      <c r="W127" s="5"/>
      <c r="X127" s="5"/>
      <c r="Y127" s="5"/>
      <c r="Z127" s="5"/>
      <c r="AA127" s="5"/>
    </row>
    <row r="128" spans="1:27" ht="20.100000000000001" customHeight="1">
      <c r="A128" s="98" t="s">
        <v>267</v>
      </c>
      <c r="B128" s="99" t="s">
        <v>268</v>
      </c>
      <c r="C128" s="99" t="s">
        <v>234</v>
      </c>
      <c r="D128" s="134"/>
      <c r="E128" s="5"/>
      <c r="F128" s="5"/>
      <c r="G128" s="5"/>
      <c r="H128" s="5"/>
      <c r="I128" s="5"/>
      <c r="J128" s="5"/>
      <c r="K128" s="5"/>
      <c r="L128" s="5"/>
      <c r="M128" s="5"/>
      <c r="N128" s="5"/>
      <c r="O128" s="5"/>
      <c r="P128" s="5"/>
      <c r="Q128" s="5"/>
      <c r="R128" s="5"/>
      <c r="S128" s="5"/>
      <c r="T128" s="5"/>
      <c r="U128" s="5"/>
      <c r="V128" s="5"/>
      <c r="W128" s="5"/>
      <c r="X128" s="5"/>
      <c r="Y128" s="5"/>
      <c r="Z128" s="5"/>
      <c r="AA128" s="5"/>
    </row>
    <row r="129" spans="1:27" ht="20.100000000000001" customHeight="1">
      <c r="A129" s="98" t="s">
        <v>269</v>
      </c>
      <c r="B129" s="99" t="s">
        <v>270</v>
      </c>
      <c r="C129" s="99" t="s">
        <v>234</v>
      </c>
      <c r="D129" s="134"/>
      <c r="E129" s="5"/>
      <c r="F129" s="5"/>
      <c r="G129" s="5"/>
      <c r="H129" s="5"/>
      <c r="I129" s="5"/>
      <c r="J129" s="5"/>
      <c r="K129" s="5"/>
      <c r="L129" s="5"/>
      <c r="M129" s="5"/>
      <c r="N129" s="5"/>
      <c r="O129" s="5"/>
      <c r="P129" s="5"/>
      <c r="Q129" s="5"/>
      <c r="R129" s="5"/>
      <c r="S129" s="5"/>
      <c r="T129" s="5"/>
      <c r="U129" s="5"/>
      <c r="V129" s="5"/>
      <c r="W129" s="5"/>
      <c r="X129" s="5"/>
      <c r="Y129" s="5"/>
      <c r="Z129" s="5"/>
      <c r="AA129" s="5"/>
    </row>
    <row r="130" spans="1:27" ht="20.100000000000001" customHeight="1">
      <c r="A130" s="98" t="s">
        <v>271</v>
      </c>
      <c r="B130" s="99" t="s">
        <v>272</v>
      </c>
      <c r="C130" s="99" t="s">
        <v>234</v>
      </c>
      <c r="D130" s="134"/>
      <c r="E130" s="5"/>
      <c r="F130" s="5"/>
      <c r="G130" s="5"/>
      <c r="H130" s="5"/>
      <c r="I130" s="5"/>
      <c r="J130" s="5"/>
      <c r="K130" s="5"/>
      <c r="L130" s="5"/>
      <c r="M130" s="5"/>
      <c r="N130" s="5"/>
      <c r="O130" s="5"/>
      <c r="P130" s="5"/>
      <c r="Q130" s="5"/>
      <c r="R130" s="5"/>
      <c r="S130" s="5"/>
      <c r="T130" s="5"/>
      <c r="U130" s="5"/>
      <c r="V130" s="5"/>
      <c r="W130" s="5"/>
      <c r="X130" s="5"/>
      <c r="Y130" s="5"/>
      <c r="Z130" s="5"/>
      <c r="AA130" s="5"/>
    </row>
    <row r="131" spans="1:27" ht="20.100000000000001" customHeight="1">
      <c r="A131" s="98" t="s">
        <v>273</v>
      </c>
      <c r="B131" s="99" t="s">
        <v>274</v>
      </c>
      <c r="C131" s="99" t="s">
        <v>234</v>
      </c>
      <c r="D131" s="134"/>
      <c r="E131" s="5"/>
      <c r="F131" s="5"/>
      <c r="G131" s="5"/>
      <c r="H131" s="5"/>
      <c r="I131" s="5"/>
      <c r="J131" s="5"/>
      <c r="K131" s="5"/>
      <c r="L131" s="5"/>
      <c r="M131" s="5"/>
      <c r="N131" s="5"/>
      <c r="O131" s="5"/>
      <c r="P131" s="5"/>
      <c r="Q131" s="5"/>
      <c r="R131" s="5"/>
      <c r="S131" s="5"/>
      <c r="T131" s="5"/>
      <c r="U131" s="5"/>
      <c r="V131" s="5"/>
      <c r="W131" s="5"/>
      <c r="X131" s="5"/>
      <c r="Y131" s="5"/>
      <c r="Z131" s="5"/>
      <c r="AA131" s="5"/>
    </row>
    <row r="132" spans="1:27" ht="20.100000000000001" customHeight="1">
      <c r="A132" s="98">
        <v>47030</v>
      </c>
      <c r="B132" s="99" t="s">
        <v>275</v>
      </c>
      <c r="C132" s="99" t="s">
        <v>101</v>
      </c>
      <c r="D132" s="134"/>
      <c r="E132" s="5"/>
      <c r="F132" s="5"/>
      <c r="G132" s="5"/>
      <c r="H132" s="5"/>
      <c r="I132" s="5"/>
      <c r="J132" s="5"/>
      <c r="K132" s="5"/>
      <c r="L132" s="5"/>
      <c r="M132" s="5"/>
      <c r="N132" s="5"/>
      <c r="O132" s="5"/>
      <c r="P132" s="5"/>
      <c r="Q132" s="5"/>
      <c r="R132" s="5"/>
      <c r="S132" s="5"/>
      <c r="T132" s="5"/>
      <c r="U132" s="5"/>
      <c r="V132" s="5"/>
      <c r="W132" s="5"/>
      <c r="X132" s="5"/>
      <c r="Y132" s="5"/>
      <c r="Z132" s="5"/>
      <c r="AA132" s="5"/>
    </row>
    <row r="133" spans="1:27" ht="20.100000000000001" customHeight="1">
      <c r="A133" s="98">
        <v>12020</v>
      </c>
      <c r="B133" s="99" t="s">
        <v>276</v>
      </c>
      <c r="C133" s="99" t="s">
        <v>101</v>
      </c>
      <c r="D133" s="134"/>
      <c r="E133" s="5"/>
      <c r="F133" s="5"/>
      <c r="G133" s="5"/>
      <c r="H133" s="5"/>
      <c r="I133" s="5"/>
      <c r="J133" s="5"/>
      <c r="K133" s="5"/>
      <c r="L133" s="5"/>
      <c r="M133" s="5"/>
      <c r="N133" s="5"/>
      <c r="O133" s="5"/>
      <c r="P133" s="5"/>
      <c r="Q133" s="5"/>
      <c r="R133" s="5"/>
      <c r="S133" s="5"/>
      <c r="T133" s="5"/>
      <c r="U133" s="5"/>
      <c r="V133" s="5"/>
      <c r="W133" s="5"/>
      <c r="X133" s="5"/>
      <c r="Y133" s="5"/>
      <c r="Z133" s="5"/>
      <c r="AA133" s="5"/>
    </row>
    <row r="134" spans="1:27" ht="20.100000000000001" customHeight="1">
      <c r="A134" s="98">
        <v>12025</v>
      </c>
      <c r="B134" s="99" t="s">
        <v>277</v>
      </c>
      <c r="C134" s="99" t="s">
        <v>122</v>
      </c>
      <c r="D134" s="134"/>
      <c r="E134" s="5"/>
      <c r="F134" s="5"/>
      <c r="G134" s="5"/>
      <c r="H134" s="5"/>
      <c r="I134" s="5"/>
      <c r="J134" s="5"/>
      <c r="K134" s="5"/>
      <c r="L134" s="5"/>
      <c r="M134" s="5"/>
      <c r="N134" s="5"/>
      <c r="O134" s="5"/>
      <c r="P134" s="5"/>
      <c r="Q134" s="5"/>
      <c r="R134" s="5"/>
      <c r="S134" s="5"/>
      <c r="T134" s="5"/>
      <c r="U134" s="5"/>
      <c r="V134" s="5"/>
      <c r="W134" s="5"/>
      <c r="X134" s="5"/>
      <c r="Y134" s="5"/>
      <c r="Z134" s="5"/>
      <c r="AA134" s="5"/>
    </row>
    <row r="135" spans="1:27" ht="20.100000000000001" customHeight="1">
      <c r="A135" s="98">
        <v>99050</v>
      </c>
      <c r="B135" s="99" t="s">
        <v>278</v>
      </c>
      <c r="C135" s="99" t="s">
        <v>86</v>
      </c>
      <c r="D135" s="134"/>
      <c r="E135" s="5"/>
      <c r="F135" s="5"/>
      <c r="G135" s="5"/>
      <c r="H135" s="5"/>
      <c r="I135" s="5"/>
      <c r="J135" s="5"/>
      <c r="K135" s="5"/>
      <c r="L135" s="5"/>
      <c r="M135" s="5"/>
      <c r="N135" s="5"/>
      <c r="O135" s="5"/>
      <c r="P135" s="5"/>
      <c r="Q135" s="5"/>
      <c r="R135" s="5"/>
      <c r="S135" s="5"/>
      <c r="T135" s="5"/>
      <c r="U135" s="5"/>
      <c r="V135" s="5"/>
      <c r="W135" s="5"/>
      <c r="X135" s="5"/>
      <c r="Y135" s="5"/>
      <c r="Z135" s="5"/>
      <c r="AA135" s="5"/>
    </row>
    <row r="136" spans="1:27" ht="20.100000000000001" customHeight="1">
      <c r="A136" s="98">
        <v>27030</v>
      </c>
      <c r="B136" s="99" t="s">
        <v>279</v>
      </c>
      <c r="C136" s="99" t="s">
        <v>101</v>
      </c>
      <c r="D136" s="134"/>
      <c r="E136" s="5"/>
      <c r="F136" s="5"/>
      <c r="G136" s="5"/>
      <c r="H136" s="5"/>
      <c r="I136" s="5"/>
      <c r="J136" s="5"/>
      <c r="K136" s="5"/>
      <c r="L136" s="5"/>
      <c r="M136" s="5"/>
      <c r="N136" s="5"/>
      <c r="O136" s="5"/>
      <c r="P136" s="5"/>
      <c r="Q136" s="5"/>
      <c r="R136" s="5"/>
      <c r="S136" s="5"/>
      <c r="T136" s="5"/>
      <c r="U136" s="5"/>
      <c r="V136" s="5"/>
      <c r="W136" s="5"/>
      <c r="X136" s="5"/>
      <c r="Y136" s="5"/>
      <c r="Z136" s="5"/>
      <c r="AA136" s="5"/>
    </row>
    <row r="137" spans="1:27" ht="20.100000000000001" customHeight="1">
      <c r="A137" s="98">
        <v>27040</v>
      </c>
      <c r="B137" s="99" t="s">
        <v>280</v>
      </c>
      <c r="C137" s="99" t="s">
        <v>101</v>
      </c>
      <c r="D137" s="134"/>
      <c r="E137" s="5"/>
      <c r="F137" s="5"/>
      <c r="G137" s="5"/>
      <c r="H137" s="5"/>
      <c r="I137" s="5"/>
      <c r="J137" s="5"/>
      <c r="K137" s="5"/>
      <c r="L137" s="5"/>
      <c r="M137" s="5"/>
      <c r="N137" s="5"/>
      <c r="O137" s="5"/>
      <c r="P137" s="5"/>
      <c r="Q137" s="5"/>
      <c r="R137" s="5"/>
      <c r="S137" s="5"/>
      <c r="T137" s="5"/>
      <c r="U137" s="5"/>
      <c r="V137" s="5"/>
      <c r="W137" s="5"/>
      <c r="X137" s="5"/>
      <c r="Y137" s="5"/>
      <c r="Z137" s="5"/>
      <c r="AA137" s="5"/>
    </row>
    <row r="138" spans="1:27" ht="20.100000000000001" customHeight="1">
      <c r="A138" s="98" t="s">
        <v>281</v>
      </c>
      <c r="B138" s="99" t="s">
        <v>282</v>
      </c>
      <c r="C138" s="99" t="s">
        <v>101</v>
      </c>
      <c r="D138" s="134"/>
      <c r="E138" s="5"/>
      <c r="F138" s="5"/>
      <c r="G138" s="5"/>
      <c r="H138" s="5"/>
      <c r="I138" s="5"/>
      <c r="J138" s="5"/>
      <c r="K138" s="5"/>
      <c r="L138" s="5"/>
      <c r="M138" s="5"/>
      <c r="N138" s="5"/>
      <c r="O138" s="5"/>
      <c r="P138" s="5"/>
      <c r="Q138" s="5"/>
      <c r="R138" s="5"/>
      <c r="S138" s="5"/>
      <c r="T138" s="5"/>
      <c r="U138" s="5"/>
      <c r="V138" s="5"/>
      <c r="W138" s="5"/>
      <c r="X138" s="5"/>
      <c r="Y138" s="5"/>
      <c r="Z138" s="5"/>
      <c r="AA138" s="5"/>
    </row>
    <row r="139" spans="1:27" ht="20.100000000000001" customHeight="1">
      <c r="A139" s="98" t="s">
        <v>283</v>
      </c>
      <c r="B139" s="99" t="s">
        <v>284</v>
      </c>
      <c r="C139" s="99" t="s">
        <v>86</v>
      </c>
      <c r="D139" s="134"/>
      <c r="E139" s="5"/>
      <c r="F139" s="5"/>
      <c r="G139" s="5"/>
      <c r="H139" s="5"/>
      <c r="I139" s="5"/>
      <c r="J139" s="5"/>
      <c r="K139" s="5"/>
      <c r="L139" s="5"/>
      <c r="M139" s="5"/>
      <c r="N139" s="5"/>
      <c r="O139" s="5"/>
      <c r="P139" s="5"/>
      <c r="Q139" s="5"/>
      <c r="R139" s="5"/>
      <c r="S139" s="5"/>
      <c r="T139" s="5"/>
      <c r="U139" s="5"/>
      <c r="V139" s="5"/>
      <c r="W139" s="5"/>
      <c r="X139" s="5"/>
      <c r="Y139" s="5"/>
      <c r="Z139" s="5"/>
      <c r="AA139" s="5"/>
    </row>
    <row r="140" spans="1:27" ht="20.100000000000001" customHeight="1">
      <c r="A140" s="98">
        <v>47040</v>
      </c>
      <c r="B140" s="99" t="s">
        <v>285</v>
      </c>
      <c r="C140" s="99" t="s">
        <v>101</v>
      </c>
      <c r="D140" s="134"/>
      <c r="E140" s="5"/>
      <c r="F140" s="5"/>
      <c r="G140" s="5"/>
      <c r="H140" s="5"/>
      <c r="I140" s="5"/>
      <c r="J140" s="5"/>
      <c r="K140" s="5"/>
      <c r="L140" s="5"/>
      <c r="M140" s="5"/>
      <c r="N140" s="5"/>
      <c r="O140" s="5"/>
      <c r="P140" s="5"/>
      <c r="Q140" s="5"/>
      <c r="R140" s="5"/>
      <c r="S140" s="5"/>
      <c r="T140" s="5"/>
      <c r="U140" s="5"/>
      <c r="V140" s="5"/>
      <c r="W140" s="5"/>
      <c r="X140" s="5"/>
      <c r="Y140" s="5"/>
      <c r="Z140" s="5"/>
      <c r="AA140" s="5"/>
    </row>
    <row r="141" spans="1:27" ht="20.100000000000001" customHeight="1">
      <c r="A141" s="98">
        <v>47041</v>
      </c>
      <c r="B141" s="99" t="s">
        <v>286</v>
      </c>
      <c r="C141" s="99" t="s">
        <v>101</v>
      </c>
      <c r="D141" s="134"/>
      <c r="E141" s="5"/>
      <c r="F141" s="5"/>
      <c r="G141" s="5"/>
      <c r="H141" s="5"/>
      <c r="I141" s="5"/>
      <c r="J141" s="5"/>
      <c r="K141" s="5"/>
      <c r="L141" s="5"/>
      <c r="M141" s="5"/>
      <c r="N141" s="5"/>
      <c r="O141" s="5"/>
      <c r="P141" s="5"/>
      <c r="Q141" s="5"/>
      <c r="R141" s="5"/>
      <c r="S141" s="5"/>
      <c r="T141" s="5"/>
      <c r="U141" s="5"/>
      <c r="V141" s="5"/>
      <c r="W141" s="5"/>
      <c r="X141" s="5"/>
      <c r="Y141" s="5"/>
      <c r="Z141" s="5"/>
      <c r="AA141" s="5"/>
    </row>
    <row r="142" spans="1:27" ht="20.100000000000001" customHeight="1">
      <c r="A142" s="98" t="s">
        <v>287</v>
      </c>
      <c r="B142" s="99" t="s">
        <v>288</v>
      </c>
      <c r="C142" s="99" t="s">
        <v>86</v>
      </c>
      <c r="D142" s="134"/>
      <c r="E142" s="5"/>
      <c r="F142" s="5"/>
      <c r="G142" s="5"/>
      <c r="H142" s="5"/>
      <c r="I142" s="5"/>
      <c r="J142" s="5"/>
      <c r="K142" s="5"/>
      <c r="L142" s="5"/>
      <c r="M142" s="5"/>
      <c r="N142" s="5"/>
      <c r="O142" s="5"/>
      <c r="P142" s="5"/>
      <c r="Q142" s="5"/>
      <c r="R142" s="5"/>
      <c r="S142" s="5"/>
      <c r="T142" s="5"/>
      <c r="U142" s="5"/>
      <c r="V142" s="5"/>
      <c r="W142" s="5"/>
      <c r="X142" s="5"/>
      <c r="Y142" s="5"/>
      <c r="Z142" s="5"/>
      <c r="AA142" s="5"/>
    </row>
    <row r="143" spans="1:27" ht="20.100000000000001" customHeight="1">
      <c r="A143" s="98">
        <v>30061</v>
      </c>
      <c r="B143" s="99" t="s">
        <v>289</v>
      </c>
      <c r="C143" s="99" t="s">
        <v>106</v>
      </c>
      <c r="D143" s="134"/>
      <c r="E143" s="5"/>
      <c r="F143" s="5"/>
      <c r="G143" s="5"/>
      <c r="H143" s="5"/>
      <c r="I143" s="5"/>
      <c r="J143" s="5"/>
      <c r="K143" s="5"/>
      <c r="L143" s="5"/>
      <c r="M143" s="5"/>
      <c r="N143" s="5"/>
      <c r="O143" s="5"/>
      <c r="P143" s="5"/>
      <c r="Q143" s="5"/>
      <c r="R143" s="5"/>
      <c r="S143" s="5"/>
      <c r="T143" s="5"/>
      <c r="U143" s="5"/>
      <c r="V143" s="5"/>
      <c r="W143" s="5"/>
      <c r="X143" s="5"/>
      <c r="Y143" s="5"/>
      <c r="Z143" s="5"/>
      <c r="AA143" s="5"/>
    </row>
    <row r="144" spans="1:27" ht="20.100000000000001" customHeight="1">
      <c r="A144" s="98">
        <v>30062</v>
      </c>
      <c r="B144" s="99" t="s">
        <v>290</v>
      </c>
      <c r="C144" s="99" t="s">
        <v>106</v>
      </c>
      <c r="D144" s="134"/>
      <c r="E144" s="5"/>
      <c r="F144" s="5"/>
      <c r="G144" s="5"/>
      <c r="H144" s="5"/>
      <c r="I144" s="5"/>
      <c r="J144" s="5"/>
      <c r="K144" s="5"/>
      <c r="L144" s="5"/>
      <c r="M144" s="5"/>
      <c r="N144" s="5"/>
      <c r="O144" s="5"/>
      <c r="P144" s="5"/>
      <c r="Q144" s="5"/>
      <c r="R144" s="5"/>
      <c r="S144" s="5"/>
      <c r="T144" s="5"/>
      <c r="U144" s="5"/>
      <c r="V144" s="5"/>
      <c r="W144" s="5"/>
      <c r="X144" s="5"/>
      <c r="Y144" s="5"/>
      <c r="Z144" s="5"/>
      <c r="AA144" s="5"/>
    </row>
    <row r="145" spans="1:27" ht="20.100000000000001" customHeight="1">
      <c r="A145" s="98">
        <v>30063</v>
      </c>
      <c r="B145" s="99" t="s">
        <v>291</v>
      </c>
      <c r="C145" s="99" t="s">
        <v>106</v>
      </c>
      <c r="D145" s="134"/>
      <c r="E145" s="5"/>
      <c r="F145" s="5"/>
      <c r="G145" s="5"/>
      <c r="H145" s="5"/>
      <c r="I145" s="5"/>
      <c r="J145" s="5"/>
      <c r="K145" s="5"/>
      <c r="L145" s="5"/>
      <c r="M145" s="5"/>
      <c r="N145" s="5"/>
      <c r="O145" s="5"/>
      <c r="P145" s="5"/>
      <c r="Q145" s="5"/>
      <c r="R145" s="5"/>
      <c r="S145" s="5"/>
      <c r="T145" s="5"/>
      <c r="U145" s="5"/>
      <c r="V145" s="5"/>
      <c r="W145" s="5"/>
      <c r="X145" s="5"/>
      <c r="Y145" s="5"/>
      <c r="Z145" s="5"/>
      <c r="AA145" s="5"/>
    </row>
    <row r="146" spans="1:27" ht="20.100000000000001" customHeight="1">
      <c r="A146" s="98">
        <v>30064</v>
      </c>
      <c r="B146" s="99" t="s">
        <v>292</v>
      </c>
      <c r="C146" s="99" t="s">
        <v>106</v>
      </c>
      <c r="D146" s="134"/>
      <c r="E146" s="5"/>
      <c r="F146" s="5"/>
      <c r="G146" s="5"/>
      <c r="H146" s="5"/>
      <c r="I146" s="5"/>
      <c r="J146" s="5"/>
      <c r="K146" s="5"/>
      <c r="L146" s="5"/>
      <c r="M146" s="5"/>
      <c r="N146" s="5"/>
      <c r="O146" s="5"/>
      <c r="P146" s="5"/>
      <c r="Q146" s="5"/>
      <c r="R146" s="5"/>
      <c r="S146" s="5"/>
      <c r="T146" s="5"/>
      <c r="U146" s="5"/>
      <c r="V146" s="5"/>
      <c r="W146" s="5"/>
      <c r="X146" s="5"/>
      <c r="Y146" s="5"/>
      <c r="Z146" s="5"/>
      <c r="AA146" s="5"/>
    </row>
    <row r="147" spans="1:27" ht="20.100000000000001" customHeight="1">
      <c r="A147" s="98">
        <v>31043</v>
      </c>
      <c r="B147" s="99" t="s">
        <v>293</v>
      </c>
      <c r="C147" s="99" t="s">
        <v>101</v>
      </c>
      <c r="D147" s="134"/>
      <c r="E147" s="5"/>
      <c r="F147" s="5"/>
      <c r="G147" s="5"/>
      <c r="H147" s="5"/>
      <c r="I147" s="5"/>
      <c r="J147" s="5"/>
      <c r="K147" s="5"/>
      <c r="L147" s="5"/>
      <c r="M147" s="5"/>
      <c r="N147" s="5"/>
      <c r="O147" s="5"/>
      <c r="P147" s="5"/>
      <c r="Q147" s="5"/>
      <c r="R147" s="5"/>
      <c r="S147" s="5"/>
      <c r="T147" s="5"/>
      <c r="U147" s="5"/>
      <c r="V147" s="5"/>
      <c r="W147" s="5"/>
      <c r="X147" s="5"/>
      <c r="Y147" s="5"/>
      <c r="Z147" s="5"/>
      <c r="AA147" s="5"/>
    </row>
    <row r="148" spans="1:27" ht="20.100000000000001" customHeight="1">
      <c r="A148" s="98">
        <v>16040</v>
      </c>
      <c r="B148" s="99" t="s">
        <v>294</v>
      </c>
      <c r="C148" s="99" t="s">
        <v>101</v>
      </c>
      <c r="D148" s="134"/>
      <c r="E148" s="5"/>
      <c r="F148" s="5"/>
      <c r="G148" s="5"/>
      <c r="H148" s="5"/>
      <c r="I148" s="5"/>
      <c r="J148" s="5"/>
      <c r="K148" s="5"/>
      <c r="L148" s="5"/>
      <c r="M148" s="5"/>
      <c r="N148" s="5"/>
      <c r="O148" s="5"/>
      <c r="P148" s="5"/>
      <c r="Q148" s="5"/>
      <c r="R148" s="5"/>
      <c r="S148" s="5"/>
      <c r="T148" s="5"/>
      <c r="U148" s="5"/>
      <c r="V148" s="5"/>
      <c r="W148" s="5"/>
      <c r="X148" s="5"/>
      <c r="Y148" s="5"/>
      <c r="Z148" s="5"/>
      <c r="AA148" s="5"/>
    </row>
    <row r="149" spans="1:27" ht="20.100000000000001" customHeight="1">
      <c r="A149" s="98" t="s">
        <v>295</v>
      </c>
      <c r="B149" s="99" t="s">
        <v>296</v>
      </c>
      <c r="C149" s="99" t="s">
        <v>86</v>
      </c>
      <c r="D149" s="134"/>
      <c r="E149" s="5"/>
      <c r="F149" s="5"/>
      <c r="G149" s="5"/>
      <c r="H149" s="5"/>
      <c r="I149" s="5"/>
      <c r="J149" s="5"/>
      <c r="K149" s="5"/>
      <c r="L149" s="5"/>
      <c r="M149" s="5"/>
      <c r="N149" s="5"/>
      <c r="O149" s="5"/>
      <c r="P149" s="5"/>
      <c r="Q149" s="5"/>
      <c r="R149" s="5"/>
      <c r="S149" s="5"/>
      <c r="T149" s="5"/>
      <c r="U149" s="5"/>
      <c r="V149" s="5"/>
      <c r="W149" s="5"/>
      <c r="X149" s="5"/>
      <c r="Y149" s="5"/>
      <c r="Z149" s="5"/>
      <c r="AA149" s="5"/>
    </row>
    <row r="150" spans="1:27" ht="20.100000000000001" customHeight="1">
      <c r="A150" s="98">
        <v>15060</v>
      </c>
      <c r="B150" s="99" t="s">
        <v>297</v>
      </c>
      <c r="C150" s="99" t="s">
        <v>118</v>
      </c>
      <c r="D150" s="134"/>
      <c r="E150" s="5"/>
      <c r="F150" s="5"/>
      <c r="G150" s="5"/>
      <c r="H150" s="5"/>
      <c r="I150" s="5"/>
      <c r="J150" s="5"/>
      <c r="K150" s="5"/>
      <c r="L150" s="5"/>
      <c r="M150" s="5"/>
      <c r="N150" s="5"/>
      <c r="O150" s="5"/>
      <c r="P150" s="5"/>
      <c r="Q150" s="5"/>
      <c r="R150" s="5"/>
      <c r="S150" s="5"/>
      <c r="T150" s="5"/>
      <c r="U150" s="5"/>
      <c r="V150" s="5"/>
      <c r="W150" s="5"/>
      <c r="X150" s="5"/>
      <c r="Y150" s="5"/>
      <c r="Z150" s="5"/>
      <c r="AA150" s="5"/>
    </row>
    <row r="151" spans="1:27" ht="20.100000000000001" customHeight="1">
      <c r="A151" s="98">
        <v>12030</v>
      </c>
      <c r="B151" s="99" t="s">
        <v>298</v>
      </c>
      <c r="C151" s="99" t="s">
        <v>122</v>
      </c>
      <c r="D151" s="134"/>
      <c r="E151" s="5"/>
      <c r="F151" s="5"/>
      <c r="G151" s="5"/>
      <c r="H151" s="5"/>
      <c r="I151" s="5"/>
      <c r="J151" s="5"/>
      <c r="K151" s="5"/>
      <c r="L151" s="5"/>
      <c r="M151" s="5"/>
      <c r="N151" s="5"/>
      <c r="O151" s="5"/>
      <c r="P151" s="5"/>
      <c r="Q151" s="5"/>
      <c r="R151" s="5"/>
      <c r="S151" s="5"/>
      <c r="T151" s="5"/>
      <c r="U151" s="5"/>
      <c r="V151" s="5"/>
      <c r="W151" s="5"/>
      <c r="X151" s="5"/>
      <c r="Y151" s="5"/>
      <c r="Z151" s="5"/>
      <c r="AA151" s="5"/>
    </row>
    <row r="152" spans="1:27" ht="20.100000000000001" customHeight="1">
      <c r="A152" s="98">
        <v>47050</v>
      </c>
      <c r="B152" s="99" t="s">
        <v>299</v>
      </c>
      <c r="C152" s="99" t="s">
        <v>101</v>
      </c>
      <c r="D152" s="134"/>
      <c r="E152" s="5"/>
      <c r="F152" s="5"/>
      <c r="G152" s="5"/>
      <c r="H152" s="5"/>
      <c r="I152" s="5"/>
      <c r="J152" s="5"/>
      <c r="K152" s="5"/>
      <c r="L152" s="5"/>
      <c r="M152" s="5"/>
      <c r="N152" s="5"/>
      <c r="O152" s="5"/>
      <c r="P152" s="5"/>
      <c r="Q152" s="5"/>
      <c r="R152" s="5"/>
      <c r="S152" s="5"/>
      <c r="T152" s="5"/>
      <c r="U152" s="5"/>
      <c r="V152" s="5"/>
      <c r="W152" s="5"/>
      <c r="X152" s="5"/>
      <c r="Y152" s="5"/>
      <c r="Z152" s="5"/>
      <c r="AA152" s="5"/>
    </row>
    <row r="153" spans="1:27" ht="20.100000000000001" customHeight="1">
      <c r="A153" s="98">
        <v>23160</v>
      </c>
      <c r="B153" s="99" t="s">
        <v>300</v>
      </c>
      <c r="C153" s="99" t="s">
        <v>101</v>
      </c>
      <c r="D153" s="134"/>
      <c r="E153" s="5"/>
      <c r="F153" s="5"/>
      <c r="G153" s="5"/>
      <c r="H153" s="5"/>
      <c r="I153" s="5"/>
      <c r="J153" s="5"/>
      <c r="K153" s="5"/>
      <c r="L153" s="5"/>
      <c r="M153" s="5"/>
      <c r="N153" s="5"/>
      <c r="O153" s="5"/>
      <c r="P153" s="5"/>
      <c r="Q153" s="5"/>
      <c r="R153" s="5"/>
      <c r="S153" s="5"/>
      <c r="T153" s="5"/>
      <c r="U153" s="5"/>
      <c r="V153" s="5"/>
      <c r="W153" s="5"/>
      <c r="X153" s="5"/>
      <c r="Y153" s="5"/>
      <c r="Z153" s="5"/>
      <c r="AA153" s="5"/>
    </row>
    <row r="154" spans="1:27" ht="20.100000000000001" customHeight="1">
      <c r="A154" s="98">
        <v>12035</v>
      </c>
      <c r="B154" s="99" t="s">
        <v>301</v>
      </c>
      <c r="C154" s="99" t="s">
        <v>122</v>
      </c>
      <c r="D154" s="134"/>
      <c r="E154" s="5"/>
      <c r="F154" s="5"/>
      <c r="G154" s="5"/>
      <c r="H154" s="5"/>
      <c r="I154" s="5"/>
      <c r="J154" s="5"/>
      <c r="K154" s="5"/>
      <c r="L154" s="5"/>
      <c r="M154" s="5"/>
      <c r="N154" s="5"/>
      <c r="O154" s="5"/>
      <c r="P154" s="5"/>
      <c r="Q154" s="5"/>
      <c r="R154" s="5"/>
      <c r="S154" s="5"/>
      <c r="T154" s="5"/>
      <c r="U154" s="5"/>
      <c r="V154" s="5"/>
      <c r="W154" s="5"/>
      <c r="X154" s="5"/>
      <c r="Y154" s="5"/>
      <c r="Z154" s="5"/>
      <c r="AA154" s="5"/>
    </row>
    <row r="155" spans="1:27" ht="20.100000000000001" customHeight="1">
      <c r="A155" s="98">
        <v>23181</v>
      </c>
      <c r="B155" s="99" t="s">
        <v>302</v>
      </c>
      <c r="C155" s="99" t="s">
        <v>106</v>
      </c>
      <c r="D155" s="134"/>
      <c r="E155" s="5"/>
      <c r="F155" s="5"/>
      <c r="G155" s="5"/>
      <c r="H155" s="5"/>
      <c r="I155" s="5"/>
      <c r="J155" s="5"/>
      <c r="K155" s="5"/>
      <c r="L155" s="5"/>
      <c r="M155" s="5"/>
      <c r="N155" s="5"/>
      <c r="O155" s="5"/>
      <c r="P155" s="5"/>
      <c r="Q155" s="5"/>
      <c r="R155" s="5"/>
      <c r="S155" s="5"/>
      <c r="T155" s="5"/>
      <c r="U155" s="5"/>
      <c r="V155" s="5"/>
      <c r="W155" s="5"/>
      <c r="X155" s="5"/>
      <c r="Y155" s="5"/>
      <c r="Z155" s="5"/>
      <c r="AA155" s="5"/>
    </row>
    <row r="156" spans="1:27" ht="20.100000000000001" customHeight="1">
      <c r="A156" s="98">
        <v>23182</v>
      </c>
      <c r="B156" s="99" t="s">
        <v>303</v>
      </c>
      <c r="C156" s="99" t="s">
        <v>106</v>
      </c>
      <c r="D156" s="134"/>
      <c r="E156" s="5"/>
      <c r="F156" s="5"/>
      <c r="G156" s="5"/>
      <c r="H156" s="5"/>
      <c r="I156" s="5"/>
      <c r="J156" s="5"/>
      <c r="K156" s="5"/>
      <c r="L156" s="5"/>
      <c r="M156" s="5"/>
      <c r="N156" s="5"/>
      <c r="O156" s="5"/>
      <c r="P156" s="5"/>
      <c r="Q156" s="5"/>
      <c r="R156" s="5"/>
      <c r="S156" s="5"/>
      <c r="T156" s="5"/>
      <c r="U156" s="5"/>
      <c r="V156" s="5"/>
      <c r="W156" s="5"/>
      <c r="X156" s="5"/>
      <c r="Y156" s="5"/>
      <c r="Z156" s="5"/>
      <c r="AA156" s="5"/>
    </row>
    <row r="157" spans="1:27" ht="20.100000000000001" customHeight="1">
      <c r="A157" s="98">
        <v>23183</v>
      </c>
      <c r="B157" s="99" t="s">
        <v>304</v>
      </c>
      <c r="C157" s="99" t="s">
        <v>106</v>
      </c>
      <c r="D157" s="134"/>
      <c r="E157" s="5"/>
      <c r="F157" s="5"/>
      <c r="G157" s="5"/>
      <c r="H157" s="5"/>
      <c r="I157" s="5"/>
      <c r="J157" s="5"/>
      <c r="K157" s="5"/>
      <c r="L157" s="5"/>
      <c r="M157" s="5"/>
      <c r="N157" s="5"/>
      <c r="O157" s="5"/>
      <c r="P157" s="5"/>
      <c r="Q157" s="5"/>
      <c r="R157" s="5"/>
      <c r="S157" s="5"/>
      <c r="T157" s="5"/>
      <c r="U157" s="5"/>
      <c r="V157" s="5"/>
      <c r="W157" s="5"/>
      <c r="X157" s="5"/>
      <c r="Y157" s="5"/>
      <c r="Z157" s="5"/>
      <c r="AA157" s="5"/>
    </row>
    <row r="158" spans="1:27" ht="20.100000000000001" customHeight="1">
      <c r="A158" s="98" t="s">
        <v>305</v>
      </c>
      <c r="B158" s="99" t="s">
        <v>306</v>
      </c>
      <c r="C158" s="99" t="s">
        <v>101</v>
      </c>
      <c r="D158" s="134"/>
      <c r="E158" s="5"/>
      <c r="F158" s="5"/>
      <c r="G158" s="5"/>
      <c r="H158" s="5"/>
      <c r="I158" s="5"/>
      <c r="J158" s="5"/>
      <c r="K158" s="5"/>
      <c r="L158" s="5"/>
      <c r="M158" s="5"/>
      <c r="N158" s="5"/>
      <c r="O158" s="5"/>
      <c r="P158" s="5"/>
      <c r="Q158" s="5"/>
      <c r="R158" s="5"/>
      <c r="S158" s="5"/>
      <c r="T158" s="5"/>
      <c r="U158" s="5"/>
      <c r="V158" s="5"/>
      <c r="W158" s="5"/>
      <c r="X158" s="5"/>
      <c r="Y158" s="5"/>
      <c r="Z158" s="5"/>
      <c r="AA158" s="5"/>
    </row>
    <row r="159" spans="1:27" ht="20.100000000000001" customHeight="1">
      <c r="A159" s="98">
        <v>11060</v>
      </c>
      <c r="B159" s="99" t="s">
        <v>307</v>
      </c>
      <c r="C159" s="99" t="s">
        <v>101</v>
      </c>
      <c r="D159" s="134"/>
      <c r="E159" s="5"/>
      <c r="F159" s="5"/>
      <c r="G159" s="5"/>
      <c r="H159" s="5"/>
      <c r="I159" s="5"/>
      <c r="J159" s="5"/>
      <c r="K159" s="5"/>
      <c r="L159" s="5"/>
      <c r="M159" s="5"/>
      <c r="N159" s="5"/>
      <c r="O159" s="5"/>
      <c r="P159" s="5"/>
      <c r="Q159" s="5"/>
      <c r="R159" s="5"/>
      <c r="S159" s="5"/>
      <c r="T159" s="5"/>
      <c r="U159" s="5"/>
      <c r="V159" s="5"/>
      <c r="W159" s="5"/>
      <c r="X159" s="5"/>
      <c r="Y159" s="5"/>
      <c r="Z159" s="5"/>
      <c r="AA159" s="5"/>
    </row>
    <row r="160" spans="1:27" ht="20.100000000000001" customHeight="1">
      <c r="A160" s="98">
        <v>23210</v>
      </c>
      <c r="B160" s="99" t="s">
        <v>308</v>
      </c>
      <c r="C160" s="99" t="s">
        <v>101</v>
      </c>
      <c r="D160" s="134"/>
      <c r="E160" s="5"/>
      <c r="F160" s="5"/>
      <c r="G160" s="5"/>
      <c r="H160" s="5"/>
      <c r="I160" s="5"/>
      <c r="J160" s="5"/>
      <c r="K160" s="5"/>
      <c r="L160" s="5"/>
      <c r="M160" s="5"/>
      <c r="N160" s="5"/>
      <c r="O160" s="5"/>
      <c r="P160" s="5"/>
      <c r="Q160" s="5"/>
      <c r="R160" s="5"/>
      <c r="S160" s="5"/>
      <c r="T160" s="5"/>
      <c r="U160" s="5"/>
      <c r="V160" s="5"/>
      <c r="W160" s="5"/>
      <c r="X160" s="5"/>
      <c r="Y160" s="5"/>
      <c r="Z160" s="5"/>
      <c r="AA160" s="5"/>
    </row>
    <row r="161" spans="1:27" ht="20.100000000000001" customHeight="1">
      <c r="A161" s="98">
        <v>23220</v>
      </c>
      <c r="B161" s="99" t="s">
        <v>309</v>
      </c>
      <c r="C161" s="99" t="s">
        <v>101</v>
      </c>
      <c r="D161" s="134"/>
      <c r="E161" s="5"/>
      <c r="F161" s="5"/>
      <c r="G161" s="5"/>
      <c r="H161" s="5"/>
      <c r="I161" s="5"/>
      <c r="J161" s="5"/>
      <c r="K161" s="5"/>
      <c r="L161" s="5"/>
      <c r="M161" s="5"/>
      <c r="N161" s="5"/>
      <c r="O161" s="5"/>
      <c r="P161" s="5"/>
      <c r="Q161" s="5"/>
      <c r="R161" s="5"/>
      <c r="S161" s="5"/>
      <c r="T161" s="5"/>
      <c r="U161" s="5"/>
      <c r="V161" s="5"/>
      <c r="W161" s="5"/>
      <c r="X161" s="5"/>
      <c r="Y161" s="5"/>
      <c r="Z161" s="5"/>
      <c r="AA161" s="5"/>
    </row>
    <row r="162" spans="1:27" ht="20.100000000000001" customHeight="1">
      <c r="A162" s="98">
        <v>99095</v>
      </c>
      <c r="B162" s="99" t="s">
        <v>310</v>
      </c>
      <c r="C162" s="99" t="s">
        <v>122</v>
      </c>
      <c r="D162" s="134"/>
      <c r="E162" s="5"/>
      <c r="F162" s="5"/>
      <c r="G162" s="5"/>
      <c r="H162" s="5"/>
      <c r="I162" s="5"/>
      <c r="J162" s="5"/>
      <c r="K162" s="5"/>
      <c r="L162" s="5"/>
      <c r="M162" s="5"/>
      <c r="N162" s="5"/>
      <c r="O162" s="5"/>
      <c r="P162" s="5"/>
      <c r="Q162" s="5"/>
      <c r="R162" s="5"/>
      <c r="S162" s="5"/>
      <c r="T162" s="5"/>
      <c r="U162" s="5"/>
      <c r="V162" s="5"/>
      <c r="W162" s="5"/>
      <c r="X162" s="5"/>
      <c r="Y162" s="5"/>
      <c r="Z162" s="5"/>
      <c r="AA162" s="5"/>
    </row>
    <row r="163" spans="1:27" ht="20.100000000000001" customHeight="1">
      <c r="A163" s="98">
        <v>12040</v>
      </c>
      <c r="B163" s="99" t="s">
        <v>311</v>
      </c>
      <c r="C163" s="99" t="s">
        <v>122</v>
      </c>
      <c r="D163" s="134"/>
      <c r="E163" s="5"/>
      <c r="F163" s="5"/>
      <c r="G163" s="5"/>
      <c r="H163" s="5"/>
      <c r="I163" s="5"/>
      <c r="J163" s="5"/>
      <c r="K163" s="5"/>
      <c r="L163" s="5"/>
      <c r="M163" s="5"/>
      <c r="N163" s="5"/>
      <c r="O163" s="5"/>
      <c r="P163" s="5"/>
      <c r="Q163" s="5"/>
      <c r="R163" s="5"/>
      <c r="S163" s="5"/>
      <c r="T163" s="5"/>
      <c r="U163" s="5"/>
      <c r="V163" s="5"/>
      <c r="W163" s="5"/>
      <c r="X163" s="5"/>
      <c r="Y163" s="5"/>
      <c r="Z163" s="5"/>
      <c r="AA163" s="5"/>
    </row>
    <row r="164" spans="1:27" ht="20.100000000000001" customHeight="1">
      <c r="A164" s="98">
        <v>47060</v>
      </c>
      <c r="B164" s="99" t="s">
        <v>312</v>
      </c>
      <c r="C164" s="99" t="s">
        <v>101</v>
      </c>
      <c r="D164" s="134"/>
      <c r="E164" s="5"/>
      <c r="F164" s="5"/>
      <c r="G164" s="5"/>
      <c r="H164" s="5"/>
      <c r="I164" s="5"/>
      <c r="J164" s="5"/>
      <c r="K164" s="5"/>
      <c r="L164" s="5"/>
      <c r="M164" s="5"/>
      <c r="N164" s="5"/>
      <c r="O164" s="5"/>
      <c r="P164" s="5"/>
      <c r="Q164" s="5"/>
      <c r="R164" s="5"/>
      <c r="S164" s="5"/>
      <c r="T164" s="5"/>
      <c r="U164" s="5"/>
      <c r="V164" s="5"/>
      <c r="W164" s="5"/>
      <c r="X164" s="5"/>
      <c r="Y164" s="5"/>
      <c r="Z164" s="5"/>
      <c r="AA164" s="5"/>
    </row>
    <row r="165" spans="1:27" ht="20.100000000000001" customHeight="1">
      <c r="A165" s="98" t="s">
        <v>313</v>
      </c>
      <c r="B165" s="99" t="s">
        <v>314</v>
      </c>
      <c r="C165" s="99" t="s">
        <v>204</v>
      </c>
      <c r="D165" s="134"/>
      <c r="E165" s="5"/>
      <c r="F165" s="5"/>
      <c r="G165" s="5"/>
      <c r="H165" s="5"/>
      <c r="I165" s="5"/>
      <c r="J165" s="5"/>
      <c r="K165" s="5"/>
      <c r="L165" s="5"/>
      <c r="M165" s="5"/>
      <c r="N165" s="5"/>
      <c r="O165" s="5"/>
      <c r="P165" s="5"/>
      <c r="Q165" s="5"/>
      <c r="R165" s="5"/>
      <c r="S165" s="5"/>
      <c r="T165" s="5"/>
      <c r="U165" s="5"/>
      <c r="V165" s="5"/>
      <c r="W165" s="5"/>
      <c r="X165" s="5"/>
      <c r="Y165" s="5"/>
      <c r="Z165" s="5"/>
      <c r="AA165" s="5"/>
    </row>
    <row r="166" spans="1:27" ht="20.100000000000001" customHeight="1">
      <c r="A166" s="98" t="s">
        <v>315</v>
      </c>
      <c r="B166" s="99" t="s">
        <v>316</v>
      </c>
      <c r="C166" s="99" t="s">
        <v>204</v>
      </c>
      <c r="D166" s="134"/>
      <c r="E166" s="5"/>
      <c r="F166" s="5"/>
      <c r="G166" s="5"/>
      <c r="H166" s="5"/>
      <c r="I166" s="5"/>
      <c r="J166" s="5"/>
      <c r="K166" s="5"/>
      <c r="L166" s="5"/>
      <c r="M166" s="5"/>
      <c r="N166" s="5"/>
      <c r="O166" s="5"/>
      <c r="P166" s="5"/>
      <c r="Q166" s="5"/>
      <c r="R166" s="5"/>
      <c r="S166" s="5"/>
      <c r="T166" s="5"/>
      <c r="U166" s="5"/>
      <c r="V166" s="5"/>
      <c r="W166" s="5"/>
      <c r="X166" s="5"/>
      <c r="Y166" s="5"/>
      <c r="Z166" s="5"/>
      <c r="AA166" s="5"/>
    </row>
    <row r="167" spans="1:27" ht="20.100000000000001" customHeight="1">
      <c r="A167" s="98" t="s">
        <v>317</v>
      </c>
      <c r="B167" s="99" t="s">
        <v>318</v>
      </c>
      <c r="C167" s="99" t="s">
        <v>204</v>
      </c>
      <c r="D167" s="134"/>
      <c r="E167" s="5"/>
      <c r="F167" s="5"/>
      <c r="G167" s="5"/>
      <c r="H167" s="5"/>
      <c r="I167" s="5"/>
      <c r="J167" s="5"/>
      <c r="K167" s="5"/>
      <c r="L167" s="5"/>
      <c r="M167" s="5"/>
      <c r="N167" s="5"/>
      <c r="O167" s="5"/>
      <c r="P167" s="5"/>
      <c r="Q167" s="5"/>
      <c r="R167" s="5"/>
      <c r="S167" s="5"/>
      <c r="T167" s="5"/>
      <c r="U167" s="5"/>
      <c r="V167" s="5"/>
      <c r="W167" s="5"/>
      <c r="X167" s="5"/>
      <c r="Y167" s="5"/>
      <c r="Z167" s="5"/>
      <c r="AA167" s="5"/>
    </row>
    <row r="168" spans="1:27" ht="20.100000000000001" customHeight="1">
      <c r="A168" s="98" t="s">
        <v>319</v>
      </c>
      <c r="B168" s="99" t="s">
        <v>320</v>
      </c>
      <c r="C168" s="99" t="s">
        <v>204</v>
      </c>
      <c r="D168" s="134"/>
      <c r="E168" s="5"/>
      <c r="F168" s="5"/>
      <c r="G168" s="5"/>
      <c r="H168" s="5"/>
      <c r="I168" s="5"/>
      <c r="J168" s="5"/>
      <c r="K168" s="5"/>
      <c r="L168" s="5"/>
      <c r="M168" s="5"/>
      <c r="N168" s="5"/>
      <c r="O168" s="5"/>
      <c r="P168" s="5"/>
      <c r="Q168" s="5"/>
      <c r="R168" s="5"/>
      <c r="S168" s="5"/>
      <c r="T168" s="5"/>
      <c r="U168" s="5"/>
      <c r="V168" s="5"/>
      <c r="W168" s="5"/>
      <c r="X168" s="5"/>
      <c r="Y168" s="5"/>
      <c r="Z168" s="5"/>
      <c r="AA168" s="5"/>
    </row>
    <row r="169" spans="1:27" ht="20.100000000000001" customHeight="1">
      <c r="A169" s="98" t="s">
        <v>321</v>
      </c>
      <c r="B169" s="99" t="s">
        <v>322</v>
      </c>
      <c r="C169" s="99" t="s">
        <v>204</v>
      </c>
      <c r="D169" s="134"/>
      <c r="E169" s="5"/>
      <c r="F169" s="5"/>
      <c r="G169" s="5"/>
      <c r="H169" s="5"/>
      <c r="I169" s="5"/>
      <c r="J169" s="5"/>
      <c r="K169" s="5"/>
      <c r="L169" s="5"/>
      <c r="M169" s="5"/>
      <c r="N169" s="5"/>
      <c r="O169" s="5"/>
      <c r="P169" s="5"/>
      <c r="Q169" s="5"/>
      <c r="R169" s="5"/>
      <c r="S169" s="5"/>
      <c r="T169" s="5"/>
      <c r="U169" s="5"/>
      <c r="V169" s="5"/>
      <c r="W169" s="5"/>
      <c r="X169" s="5"/>
      <c r="Y169" s="5"/>
      <c r="Z169" s="5"/>
      <c r="AA169" s="5"/>
    </row>
    <row r="170" spans="1:27" ht="20.100000000000001" customHeight="1">
      <c r="A170" s="98" t="s">
        <v>323</v>
      </c>
      <c r="B170" s="99" t="s">
        <v>324</v>
      </c>
      <c r="C170" s="99" t="s">
        <v>204</v>
      </c>
      <c r="D170" s="134"/>
      <c r="E170" s="5"/>
      <c r="F170" s="5"/>
      <c r="G170" s="5"/>
      <c r="H170" s="5"/>
      <c r="I170" s="5"/>
      <c r="J170" s="5"/>
      <c r="K170" s="5"/>
      <c r="L170" s="5"/>
      <c r="M170" s="5"/>
      <c r="N170" s="5"/>
      <c r="O170" s="5"/>
      <c r="P170" s="5"/>
      <c r="Q170" s="5"/>
      <c r="R170" s="5"/>
      <c r="S170" s="5"/>
      <c r="T170" s="5"/>
      <c r="U170" s="5"/>
      <c r="V170" s="5"/>
      <c r="W170" s="5"/>
      <c r="X170" s="5"/>
      <c r="Y170" s="5"/>
      <c r="Z170" s="5"/>
      <c r="AA170" s="5"/>
    </row>
    <row r="171" spans="1:27" ht="20.100000000000001" customHeight="1">
      <c r="A171" s="98" t="s">
        <v>325</v>
      </c>
      <c r="B171" s="99" t="s">
        <v>326</v>
      </c>
      <c r="C171" s="99" t="s">
        <v>204</v>
      </c>
      <c r="D171" s="134"/>
      <c r="E171" s="5"/>
      <c r="F171" s="5"/>
      <c r="G171" s="5"/>
      <c r="H171" s="5"/>
      <c r="I171" s="5"/>
      <c r="J171" s="5"/>
      <c r="K171" s="5"/>
      <c r="L171" s="5"/>
      <c r="M171" s="5"/>
      <c r="N171" s="5"/>
      <c r="O171" s="5"/>
      <c r="P171" s="5"/>
      <c r="Q171" s="5"/>
      <c r="R171" s="5"/>
      <c r="S171" s="5"/>
      <c r="T171" s="5"/>
      <c r="U171" s="5"/>
      <c r="V171" s="5"/>
      <c r="W171" s="5"/>
      <c r="X171" s="5"/>
      <c r="Y171" s="5"/>
      <c r="Z171" s="5"/>
      <c r="AA171" s="5"/>
    </row>
    <row r="172" spans="1:27" ht="20.100000000000001" customHeight="1">
      <c r="A172" s="98" t="s">
        <v>327</v>
      </c>
      <c r="B172" s="99" t="s">
        <v>328</v>
      </c>
      <c r="C172" s="99" t="s">
        <v>204</v>
      </c>
      <c r="D172" s="134"/>
      <c r="E172" s="5"/>
      <c r="F172" s="5"/>
      <c r="G172" s="5"/>
      <c r="H172" s="5"/>
      <c r="I172" s="5"/>
      <c r="J172" s="5"/>
      <c r="K172" s="5"/>
      <c r="L172" s="5"/>
      <c r="M172" s="5"/>
      <c r="N172" s="5"/>
      <c r="O172" s="5"/>
      <c r="P172" s="5"/>
      <c r="Q172" s="5"/>
      <c r="R172" s="5"/>
      <c r="S172" s="5"/>
      <c r="T172" s="5"/>
      <c r="U172" s="5"/>
      <c r="V172" s="5"/>
      <c r="W172" s="5"/>
      <c r="X172" s="5"/>
      <c r="Y172" s="5"/>
      <c r="Z172" s="5"/>
      <c r="AA172" s="5"/>
    </row>
    <row r="173" spans="1:27" ht="20.100000000000001" customHeight="1">
      <c r="A173" s="98" t="s">
        <v>329</v>
      </c>
      <c r="B173" s="99" t="s">
        <v>330</v>
      </c>
      <c r="C173" s="99" t="s">
        <v>204</v>
      </c>
      <c r="D173" s="134"/>
      <c r="E173" s="5"/>
      <c r="F173" s="5"/>
      <c r="G173" s="5"/>
      <c r="H173" s="5"/>
      <c r="I173" s="5"/>
      <c r="J173" s="5"/>
      <c r="K173" s="5"/>
      <c r="L173" s="5"/>
      <c r="M173" s="5"/>
      <c r="N173" s="5"/>
      <c r="O173" s="5"/>
      <c r="P173" s="5"/>
      <c r="Q173" s="5"/>
      <c r="R173" s="5"/>
      <c r="S173" s="5"/>
      <c r="T173" s="5"/>
      <c r="U173" s="5"/>
      <c r="V173" s="5"/>
      <c r="W173" s="5"/>
      <c r="X173" s="5"/>
      <c r="Y173" s="5"/>
      <c r="Z173" s="5"/>
      <c r="AA173" s="5"/>
    </row>
    <row r="174" spans="1:27" ht="20.100000000000001" customHeight="1">
      <c r="A174" s="98" t="s">
        <v>331</v>
      </c>
      <c r="B174" s="99" t="s">
        <v>332</v>
      </c>
      <c r="C174" s="99" t="s">
        <v>204</v>
      </c>
      <c r="D174" s="134"/>
      <c r="E174" s="5"/>
      <c r="F174" s="5"/>
      <c r="G174" s="5"/>
      <c r="H174" s="5"/>
      <c r="I174" s="5"/>
      <c r="J174" s="5"/>
      <c r="K174" s="5"/>
      <c r="L174" s="5"/>
      <c r="M174" s="5"/>
      <c r="N174" s="5"/>
      <c r="O174" s="5"/>
      <c r="P174" s="5"/>
      <c r="Q174" s="5"/>
      <c r="R174" s="5"/>
      <c r="S174" s="5"/>
      <c r="T174" s="5"/>
      <c r="U174" s="5"/>
      <c r="V174" s="5"/>
      <c r="W174" s="5"/>
      <c r="X174" s="5"/>
      <c r="Y174" s="5"/>
      <c r="Z174" s="5"/>
      <c r="AA174" s="5"/>
    </row>
    <row r="175" spans="1:27" ht="20.100000000000001" customHeight="1">
      <c r="A175" s="98" t="s">
        <v>333</v>
      </c>
      <c r="B175" s="99" t="s">
        <v>334</v>
      </c>
      <c r="C175" s="99" t="s">
        <v>204</v>
      </c>
      <c r="D175" s="134"/>
      <c r="E175" s="5"/>
      <c r="F175" s="5"/>
      <c r="G175" s="5"/>
      <c r="H175" s="5"/>
      <c r="I175" s="5"/>
      <c r="J175" s="5"/>
      <c r="K175" s="5"/>
      <c r="L175" s="5"/>
      <c r="M175" s="5"/>
      <c r="N175" s="5"/>
      <c r="O175" s="5"/>
      <c r="P175" s="5"/>
      <c r="Q175" s="5"/>
      <c r="R175" s="5"/>
      <c r="S175" s="5"/>
      <c r="T175" s="5"/>
      <c r="U175" s="5"/>
      <c r="V175" s="5"/>
      <c r="W175" s="5"/>
      <c r="X175" s="5"/>
      <c r="Y175" s="5"/>
      <c r="Z175" s="5"/>
      <c r="AA175" s="5"/>
    </row>
    <row r="176" spans="1:27" ht="20.100000000000001" customHeight="1">
      <c r="A176" s="98" t="s">
        <v>335</v>
      </c>
      <c r="B176" s="99" t="s">
        <v>336</v>
      </c>
      <c r="C176" s="99" t="s">
        <v>204</v>
      </c>
      <c r="D176" s="134"/>
      <c r="E176" s="5"/>
      <c r="F176" s="5"/>
      <c r="G176" s="5"/>
      <c r="H176" s="5"/>
      <c r="I176" s="5"/>
      <c r="J176" s="5"/>
      <c r="K176" s="5"/>
      <c r="L176" s="5"/>
      <c r="M176" s="5"/>
      <c r="N176" s="5"/>
      <c r="O176" s="5"/>
      <c r="P176" s="5"/>
      <c r="Q176" s="5"/>
      <c r="R176" s="5"/>
      <c r="S176" s="5"/>
      <c r="T176" s="5"/>
      <c r="U176" s="5"/>
      <c r="V176" s="5"/>
      <c r="W176" s="5"/>
      <c r="X176" s="5"/>
      <c r="Y176" s="5"/>
      <c r="Z176" s="5"/>
      <c r="AA176" s="5"/>
    </row>
    <row r="177" spans="1:27" ht="20.100000000000001" customHeight="1">
      <c r="A177" s="98" t="s">
        <v>337</v>
      </c>
      <c r="B177" s="99" t="s">
        <v>338</v>
      </c>
      <c r="C177" s="99" t="s">
        <v>234</v>
      </c>
      <c r="D177" s="134"/>
      <c r="E177" s="5"/>
      <c r="F177" s="5"/>
      <c r="G177" s="5"/>
      <c r="H177" s="5"/>
      <c r="I177" s="5"/>
      <c r="J177" s="5"/>
      <c r="K177" s="5"/>
      <c r="L177" s="5"/>
      <c r="M177" s="5"/>
      <c r="N177" s="5"/>
      <c r="O177" s="5"/>
      <c r="P177" s="5"/>
      <c r="Q177" s="5"/>
      <c r="R177" s="5"/>
      <c r="S177" s="5"/>
      <c r="T177" s="5"/>
      <c r="U177" s="5"/>
      <c r="V177" s="5"/>
      <c r="W177" s="5"/>
      <c r="X177" s="5"/>
      <c r="Y177" s="5"/>
      <c r="Z177" s="5"/>
      <c r="AA177" s="5"/>
    </row>
    <row r="178" spans="1:27" ht="20.100000000000001" customHeight="1">
      <c r="A178" s="98" t="s">
        <v>339</v>
      </c>
      <c r="B178" s="99" t="s">
        <v>340</v>
      </c>
      <c r="C178" s="99" t="s">
        <v>234</v>
      </c>
      <c r="D178" s="134"/>
      <c r="E178" s="5"/>
      <c r="F178" s="5"/>
      <c r="G178" s="5"/>
      <c r="H178" s="5"/>
      <c r="I178" s="5"/>
      <c r="J178" s="5"/>
      <c r="K178" s="5"/>
      <c r="L178" s="5"/>
      <c r="M178" s="5"/>
      <c r="N178" s="5"/>
      <c r="O178" s="5"/>
      <c r="P178" s="5"/>
      <c r="Q178" s="5"/>
      <c r="R178" s="5"/>
      <c r="S178" s="5"/>
      <c r="T178" s="5"/>
      <c r="U178" s="5"/>
      <c r="V178" s="5"/>
      <c r="W178" s="5"/>
      <c r="X178" s="5"/>
      <c r="Y178" s="5"/>
      <c r="Z178" s="5"/>
      <c r="AA178" s="5"/>
    </row>
    <row r="179" spans="1:27" ht="20.100000000000001" customHeight="1">
      <c r="A179" s="98" t="s">
        <v>341</v>
      </c>
      <c r="B179" s="99" t="s">
        <v>342</v>
      </c>
      <c r="C179" s="99" t="s">
        <v>234</v>
      </c>
      <c r="D179" s="134"/>
      <c r="E179" s="5"/>
      <c r="F179" s="5"/>
      <c r="G179" s="5"/>
      <c r="H179" s="5"/>
      <c r="I179" s="5"/>
      <c r="J179" s="5"/>
      <c r="K179" s="5"/>
      <c r="L179" s="5"/>
      <c r="M179" s="5"/>
      <c r="N179" s="5"/>
      <c r="O179" s="5"/>
      <c r="P179" s="5"/>
      <c r="Q179" s="5"/>
      <c r="R179" s="5"/>
      <c r="S179" s="5"/>
      <c r="T179" s="5"/>
      <c r="U179" s="5"/>
      <c r="V179" s="5"/>
      <c r="W179" s="5"/>
      <c r="X179" s="5"/>
      <c r="Y179" s="5"/>
      <c r="Z179" s="5"/>
      <c r="AA179" s="5"/>
    </row>
    <row r="180" spans="1:27" ht="20.100000000000001" customHeight="1">
      <c r="A180" s="98" t="s">
        <v>343</v>
      </c>
      <c r="B180" s="99" t="s">
        <v>344</v>
      </c>
      <c r="C180" s="99" t="s">
        <v>204</v>
      </c>
      <c r="D180" s="134"/>
      <c r="E180" s="5"/>
      <c r="F180" s="5"/>
      <c r="G180" s="5"/>
      <c r="H180" s="5"/>
      <c r="I180" s="5"/>
      <c r="J180" s="5"/>
      <c r="K180" s="5"/>
      <c r="L180" s="5"/>
      <c r="M180" s="5"/>
      <c r="N180" s="5"/>
      <c r="O180" s="5"/>
      <c r="P180" s="5"/>
      <c r="Q180" s="5"/>
      <c r="R180" s="5"/>
      <c r="S180" s="5"/>
      <c r="T180" s="5"/>
      <c r="U180" s="5"/>
      <c r="V180" s="5"/>
      <c r="W180" s="5"/>
      <c r="X180" s="5"/>
      <c r="Y180" s="5"/>
      <c r="Z180" s="5"/>
      <c r="AA180" s="5"/>
    </row>
    <row r="181" spans="1:27" ht="20.100000000000001" customHeight="1">
      <c r="A181" s="98" t="s">
        <v>345</v>
      </c>
      <c r="B181" s="99" t="s">
        <v>346</v>
      </c>
      <c r="C181" s="99" t="s">
        <v>204</v>
      </c>
      <c r="D181" s="134"/>
      <c r="E181" s="5"/>
      <c r="F181" s="5"/>
      <c r="G181" s="5"/>
      <c r="H181" s="5"/>
      <c r="I181" s="5"/>
      <c r="J181" s="5"/>
      <c r="K181" s="5"/>
      <c r="L181" s="5"/>
      <c r="M181" s="5"/>
      <c r="N181" s="5"/>
      <c r="O181" s="5"/>
      <c r="P181" s="5"/>
      <c r="Q181" s="5"/>
      <c r="R181" s="5"/>
      <c r="S181" s="5"/>
      <c r="T181" s="5"/>
      <c r="U181" s="5"/>
      <c r="V181" s="5"/>
      <c r="W181" s="5"/>
      <c r="X181" s="5"/>
      <c r="Y181" s="5"/>
      <c r="Z181" s="5"/>
      <c r="AA181" s="5"/>
    </row>
    <row r="182" spans="1:27" ht="20.100000000000001" customHeight="1">
      <c r="A182" s="98" t="s">
        <v>347</v>
      </c>
      <c r="B182" s="99" t="s">
        <v>348</v>
      </c>
      <c r="C182" s="99" t="s">
        <v>204</v>
      </c>
      <c r="D182" s="134"/>
      <c r="E182" s="5"/>
      <c r="F182" s="5"/>
      <c r="G182" s="5"/>
      <c r="H182" s="5"/>
      <c r="I182" s="5"/>
      <c r="J182" s="5"/>
      <c r="K182" s="5"/>
      <c r="L182" s="5"/>
      <c r="M182" s="5"/>
      <c r="N182" s="5"/>
      <c r="O182" s="5"/>
      <c r="P182" s="5"/>
      <c r="Q182" s="5"/>
      <c r="R182" s="5"/>
      <c r="S182" s="5"/>
      <c r="T182" s="5"/>
      <c r="U182" s="5"/>
      <c r="V182" s="5"/>
      <c r="W182" s="5"/>
      <c r="X182" s="5"/>
      <c r="Y182" s="5"/>
      <c r="Z182" s="5"/>
      <c r="AA182" s="5"/>
    </row>
    <row r="183" spans="1:27" ht="20.100000000000001" customHeight="1">
      <c r="A183" s="98" t="s">
        <v>349</v>
      </c>
      <c r="B183" s="99" t="s">
        <v>350</v>
      </c>
      <c r="C183" s="99" t="s">
        <v>204</v>
      </c>
      <c r="D183" s="134"/>
      <c r="E183" s="5"/>
      <c r="F183" s="5"/>
      <c r="G183" s="5"/>
      <c r="H183" s="5"/>
      <c r="I183" s="5"/>
      <c r="J183" s="5"/>
      <c r="K183" s="5"/>
      <c r="L183" s="5"/>
      <c r="M183" s="5"/>
      <c r="N183" s="5"/>
      <c r="O183" s="5"/>
      <c r="P183" s="5"/>
      <c r="Q183" s="5"/>
      <c r="R183" s="5"/>
      <c r="S183" s="5"/>
      <c r="T183" s="5"/>
      <c r="U183" s="5"/>
      <c r="V183" s="5"/>
      <c r="W183" s="5"/>
      <c r="X183" s="5"/>
      <c r="Y183" s="5"/>
      <c r="Z183" s="5"/>
      <c r="AA183" s="5"/>
    </row>
    <row r="184" spans="1:27" ht="20.100000000000001" customHeight="1">
      <c r="A184" s="98" t="s">
        <v>351</v>
      </c>
      <c r="B184" s="99" t="s">
        <v>352</v>
      </c>
      <c r="C184" s="99" t="s">
        <v>204</v>
      </c>
      <c r="D184" s="134"/>
      <c r="E184" s="5"/>
      <c r="F184" s="5"/>
      <c r="G184" s="5"/>
      <c r="H184" s="5"/>
      <c r="I184" s="5"/>
      <c r="J184" s="5"/>
      <c r="K184" s="5"/>
      <c r="L184" s="5"/>
      <c r="M184" s="5"/>
      <c r="N184" s="5"/>
      <c r="O184" s="5"/>
      <c r="P184" s="5"/>
      <c r="Q184" s="5"/>
      <c r="R184" s="5"/>
      <c r="S184" s="5"/>
      <c r="T184" s="5"/>
      <c r="U184" s="5"/>
      <c r="V184" s="5"/>
      <c r="W184" s="5"/>
      <c r="X184" s="5"/>
      <c r="Y184" s="5"/>
      <c r="Z184" s="5"/>
      <c r="AA184" s="5"/>
    </row>
    <row r="185" spans="1:27" ht="20.100000000000001" customHeight="1">
      <c r="A185" s="98" t="s">
        <v>353</v>
      </c>
      <c r="B185" s="99" t="s">
        <v>354</v>
      </c>
      <c r="C185" s="99" t="s">
        <v>204</v>
      </c>
      <c r="D185" s="134"/>
      <c r="E185" s="5"/>
      <c r="F185" s="5"/>
      <c r="G185" s="5"/>
      <c r="H185" s="5"/>
      <c r="I185" s="5"/>
      <c r="J185" s="5"/>
      <c r="K185" s="5"/>
      <c r="L185" s="5"/>
      <c r="M185" s="5"/>
      <c r="N185" s="5"/>
      <c r="O185" s="5"/>
      <c r="P185" s="5"/>
      <c r="Q185" s="5"/>
      <c r="R185" s="5"/>
      <c r="S185" s="5"/>
      <c r="T185" s="5"/>
      <c r="U185" s="5"/>
      <c r="V185" s="5"/>
      <c r="W185" s="5"/>
      <c r="X185" s="5"/>
      <c r="Y185" s="5"/>
      <c r="Z185" s="5"/>
      <c r="AA185" s="5"/>
    </row>
    <row r="186" spans="1:27" ht="20.100000000000001" customHeight="1">
      <c r="A186" s="98" t="s">
        <v>355</v>
      </c>
      <c r="B186" s="99" t="s">
        <v>356</v>
      </c>
      <c r="C186" s="99" t="s">
        <v>204</v>
      </c>
      <c r="D186" s="134"/>
      <c r="E186" s="5"/>
      <c r="F186" s="5"/>
      <c r="G186" s="5"/>
      <c r="H186" s="5"/>
      <c r="I186" s="5"/>
      <c r="J186" s="5"/>
      <c r="K186" s="5"/>
      <c r="L186" s="5"/>
      <c r="M186" s="5"/>
      <c r="N186" s="5"/>
      <c r="O186" s="5"/>
      <c r="P186" s="5"/>
      <c r="Q186" s="5"/>
      <c r="R186" s="5"/>
      <c r="S186" s="5"/>
      <c r="T186" s="5"/>
      <c r="U186" s="5"/>
      <c r="V186" s="5"/>
      <c r="W186" s="5"/>
      <c r="X186" s="5"/>
      <c r="Y186" s="5"/>
      <c r="Z186" s="5"/>
      <c r="AA186" s="5"/>
    </row>
    <row r="187" spans="1:27" ht="20.100000000000001" customHeight="1">
      <c r="A187" s="98" t="s">
        <v>357</v>
      </c>
      <c r="B187" s="99" t="s">
        <v>358</v>
      </c>
      <c r="C187" s="99" t="s">
        <v>204</v>
      </c>
      <c r="D187" s="134"/>
      <c r="E187" s="5"/>
      <c r="F187" s="5"/>
      <c r="G187" s="5"/>
      <c r="H187" s="5"/>
      <c r="I187" s="5"/>
      <c r="J187" s="5"/>
      <c r="K187" s="5"/>
      <c r="L187" s="5"/>
      <c r="M187" s="5"/>
      <c r="N187" s="5"/>
      <c r="O187" s="5"/>
      <c r="P187" s="5"/>
      <c r="Q187" s="5"/>
      <c r="R187" s="5"/>
      <c r="S187" s="5"/>
      <c r="T187" s="5"/>
      <c r="U187" s="5"/>
      <c r="V187" s="5"/>
      <c r="W187" s="5"/>
      <c r="X187" s="5"/>
      <c r="Y187" s="5"/>
      <c r="Z187" s="5"/>
      <c r="AA187" s="5"/>
    </row>
    <row r="188" spans="1:27" ht="20.100000000000001" customHeight="1">
      <c r="A188" s="98" t="s">
        <v>359</v>
      </c>
      <c r="B188" s="99" t="s">
        <v>360</v>
      </c>
      <c r="C188" s="99" t="s">
        <v>204</v>
      </c>
      <c r="D188" s="134"/>
      <c r="E188" s="5"/>
      <c r="F188" s="5"/>
      <c r="G188" s="5"/>
      <c r="H188" s="5"/>
      <c r="I188" s="5"/>
      <c r="J188" s="5"/>
      <c r="K188" s="5"/>
      <c r="L188" s="5"/>
      <c r="M188" s="5"/>
      <c r="N188" s="5"/>
      <c r="O188" s="5"/>
      <c r="P188" s="5"/>
      <c r="Q188" s="5"/>
      <c r="R188" s="5"/>
      <c r="S188" s="5"/>
      <c r="T188" s="5"/>
      <c r="U188" s="5"/>
      <c r="V188" s="5"/>
      <c r="W188" s="5"/>
      <c r="X188" s="5"/>
      <c r="Y188" s="5"/>
      <c r="Z188" s="5"/>
      <c r="AA188" s="5"/>
    </row>
    <row r="189" spans="1:27" ht="20.100000000000001" customHeight="1">
      <c r="A189" s="98" t="s">
        <v>361</v>
      </c>
      <c r="B189" s="99" t="s">
        <v>362</v>
      </c>
      <c r="C189" s="99" t="s">
        <v>204</v>
      </c>
      <c r="D189" s="134"/>
      <c r="E189" s="5"/>
      <c r="F189" s="5"/>
      <c r="G189" s="5"/>
      <c r="H189" s="5"/>
      <c r="I189" s="5"/>
      <c r="J189" s="5"/>
      <c r="K189" s="5"/>
      <c r="L189" s="5"/>
      <c r="M189" s="5"/>
      <c r="N189" s="5"/>
      <c r="O189" s="5"/>
      <c r="P189" s="5"/>
      <c r="Q189" s="5"/>
      <c r="R189" s="5"/>
      <c r="S189" s="5"/>
      <c r="T189" s="5"/>
      <c r="U189" s="5"/>
      <c r="V189" s="5"/>
      <c r="W189" s="5"/>
      <c r="X189" s="5"/>
      <c r="Y189" s="5"/>
      <c r="Z189" s="5"/>
      <c r="AA189" s="5"/>
    </row>
    <row r="190" spans="1:27" ht="20.100000000000001" customHeight="1">
      <c r="A190" s="98" t="s">
        <v>363</v>
      </c>
      <c r="B190" s="99" t="s">
        <v>364</v>
      </c>
      <c r="C190" s="99" t="s">
        <v>204</v>
      </c>
      <c r="D190" s="134"/>
      <c r="E190" s="5"/>
      <c r="F190" s="5"/>
      <c r="G190" s="5"/>
      <c r="H190" s="5"/>
      <c r="I190" s="5"/>
      <c r="J190" s="5"/>
      <c r="K190" s="5"/>
      <c r="L190" s="5"/>
      <c r="M190" s="5"/>
      <c r="N190" s="5"/>
      <c r="O190" s="5"/>
      <c r="P190" s="5"/>
      <c r="Q190" s="5"/>
      <c r="R190" s="5"/>
      <c r="S190" s="5"/>
      <c r="T190" s="5"/>
      <c r="U190" s="5"/>
      <c r="V190" s="5"/>
      <c r="W190" s="5"/>
      <c r="X190" s="5"/>
      <c r="Y190" s="5"/>
      <c r="Z190" s="5"/>
      <c r="AA190" s="5"/>
    </row>
    <row r="191" spans="1:27" ht="20.100000000000001" customHeight="1">
      <c r="A191" s="98" t="s">
        <v>365</v>
      </c>
      <c r="B191" s="99" t="s">
        <v>366</v>
      </c>
      <c r="C191" s="99" t="s">
        <v>204</v>
      </c>
      <c r="D191" s="134"/>
      <c r="E191" s="5"/>
      <c r="F191" s="5"/>
      <c r="G191" s="5"/>
      <c r="H191" s="5"/>
      <c r="I191" s="5"/>
      <c r="J191" s="5"/>
      <c r="K191" s="5"/>
      <c r="L191" s="5"/>
      <c r="M191" s="5"/>
      <c r="N191" s="5"/>
      <c r="O191" s="5"/>
      <c r="P191" s="5"/>
      <c r="Q191" s="5"/>
      <c r="R191" s="5"/>
      <c r="S191" s="5"/>
      <c r="T191" s="5"/>
      <c r="U191" s="5"/>
      <c r="V191" s="5"/>
      <c r="W191" s="5"/>
      <c r="X191" s="5"/>
      <c r="Y191" s="5"/>
      <c r="Z191" s="5"/>
      <c r="AA191" s="5"/>
    </row>
    <row r="192" spans="1:27" ht="20.100000000000001" customHeight="1">
      <c r="A192" s="98" t="s">
        <v>367</v>
      </c>
      <c r="B192" s="99" t="s">
        <v>368</v>
      </c>
      <c r="C192" s="99" t="s">
        <v>204</v>
      </c>
      <c r="D192" s="134"/>
      <c r="E192" s="5"/>
      <c r="F192" s="5"/>
      <c r="G192" s="5"/>
      <c r="H192" s="5"/>
      <c r="I192" s="5"/>
      <c r="J192" s="5"/>
      <c r="K192" s="5"/>
      <c r="L192" s="5"/>
      <c r="M192" s="5"/>
      <c r="N192" s="5"/>
      <c r="O192" s="5"/>
      <c r="P192" s="5"/>
      <c r="Q192" s="5"/>
      <c r="R192" s="5"/>
      <c r="S192" s="5"/>
      <c r="T192" s="5"/>
      <c r="U192" s="5"/>
      <c r="V192" s="5"/>
      <c r="W192" s="5"/>
      <c r="X192" s="5"/>
      <c r="Y192" s="5"/>
      <c r="Z192" s="5"/>
      <c r="AA192" s="5"/>
    </row>
    <row r="193" spans="1:27" ht="20.100000000000001" customHeight="1">
      <c r="A193" s="98" t="s">
        <v>369</v>
      </c>
      <c r="B193" s="99" t="s">
        <v>370</v>
      </c>
      <c r="C193" s="99" t="s">
        <v>204</v>
      </c>
      <c r="D193" s="134"/>
      <c r="E193" s="5"/>
      <c r="F193" s="5"/>
      <c r="G193" s="5"/>
      <c r="H193" s="5"/>
      <c r="I193" s="5"/>
      <c r="J193" s="5"/>
      <c r="K193" s="5"/>
      <c r="L193" s="5"/>
      <c r="M193" s="5"/>
      <c r="N193" s="5"/>
      <c r="O193" s="5"/>
      <c r="P193" s="5"/>
      <c r="Q193" s="5"/>
      <c r="R193" s="5"/>
      <c r="S193" s="5"/>
      <c r="T193" s="5"/>
      <c r="U193" s="5"/>
      <c r="V193" s="5"/>
      <c r="W193" s="5"/>
      <c r="X193" s="5"/>
      <c r="Y193" s="5"/>
      <c r="Z193" s="5"/>
      <c r="AA193" s="5"/>
    </row>
    <row r="194" spans="1:27" ht="20.100000000000001" customHeight="1">
      <c r="A194" s="98" t="s">
        <v>371</v>
      </c>
      <c r="B194" s="99" t="s">
        <v>372</v>
      </c>
      <c r="C194" s="99" t="s">
        <v>204</v>
      </c>
      <c r="D194" s="134"/>
      <c r="E194" s="5"/>
      <c r="F194" s="5"/>
      <c r="G194" s="5"/>
      <c r="H194" s="5"/>
      <c r="I194" s="5"/>
      <c r="J194" s="5"/>
      <c r="K194" s="5"/>
      <c r="L194" s="5"/>
      <c r="M194" s="5"/>
      <c r="N194" s="5"/>
      <c r="O194" s="5"/>
      <c r="P194" s="5"/>
      <c r="Q194" s="5"/>
      <c r="R194" s="5"/>
      <c r="S194" s="5"/>
      <c r="T194" s="5"/>
      <c r="U194" s="5"/>
      <c r="V194" s="5"/>
      <c r="W194" s="5"/>
      <c r="X194" s="5"/>
      <c r="Y194" s="5"/>
      <c r="Z194" s="5"/>
      <c r="AA194" s="5"/>
    </row>
    <row r="195" spans="1:27" ht="20.100000000000001" customHeight="1">
      <c r="A195" s="98" t="s">
        <v>373</v>
      </c>
      <c r="B195" s="99" t="s">
        <v>374</v>
      </c>
      <c r="C195" s="99" t="s">
        <v>204</v>
      </c>
      <c r="D195" s="134"/>
      <c r="E195" s="5"/>
      <c r="F195" s="5"/>
      <c r="G195" s="5"/>
      <c r="H195" s="5"/>
      <c r="I195" s="5"/>
      <c r="J195" s="5"/>
      <c r="K195" s="5"/>
      <c r="L195" s="5"/>
      <c r="M195" s="5"/>
      <c r="N195" s="5"/>
      <c r="O195" s="5"/>
      <c r="P195" s="5"/>
      <c r="Q195" s="5"/>
      <c r="R195" s="5"/>
      <c r="S195" s="5"/>
      <c r="T195" s="5"/>
      <c r="U195" s="5"/>
      <c r="V195" s="5"/>
      <c r="W195" s="5"/>
      <c r="X195" s="5"/>
      <c r="Y195" s="5"/>
      <c r="Z195" s="5"/>
      <c r="AA195" s="5"/>
    </row>
    <row r="196" spans="1:27" ht="20.100000000000001" customHeight="1">
      <c r="A196" s="98" t="s">
        <v>375</v>
      </c>
      <c r="B196" s="99" t="s">
        <v>376</v>
      </c>
      <c r="C196" s="99" t="s">
        <v>204</v>
      </c>
      <c r="D196" s="134"/>
      <c r="E196" s="5"/>
      <c r="F196" s="5"/>
      <c r="G196" s="5"/>
      <c r="H196" s="5"/>
      <c r="I196" s="5"/>
      <c r="J196" s="5"/>
      <c r="K196" s="5"/>
      <c r="L196" s="5"/>
      <c r="M196" s="5"/>
      <c r="N196" s="5"/>
      <c r="O196" s="5"/>
      <c r="P196" s="5"/>
      <c r="Q196" s="5"/>
      <c r="R196" s="5"/>
      <c r="S196" s="5"/>
      <c r="T196" s="5"/>
      <c r="U196" s="5"/>
      <c r="V196" s="5"/>
      <c r="W196" s="5"/>
      <c r="X196" s="5"/>
      <c r="Y196" s="5"/>
      <c r="Z196" s="5"/>
      <c r="AA196" s="5"/>
    </row>
    <row r="197" spans="1:27" ht="20.100000000000001" customHeight="1">
      <c r="A197" s="98" t="s">
        <v>377</v>
      </c>
      <c r="B197" s="99" t="s">
        <v>378</v>
      </c>
      <c r="C197" s="99" t="s">
        <v>204</v>
      </c>
      <c r="D197" s="134"/>
      <c r="E197" s="5"/>
      <c r="F197" s="5"/>
      <c r="G197" s="5"/>
      <c r="H197" s="5"/>
      <c r="I197" s="5"/>
      <c r="J197" s="5"/>
      <c r="K197" s="5"/>
      <c r="L197" s="5"/>
      <c r="M197" s="5"/>
      <c r="N197" s="5"/>
      <c r="O197" s="5"/>
      <c r="P197" s="5"/>
      <c r="Q197" s="5"/>
      <c r="R197" s="5"/>
      <c r="S197" s="5"/>
      <c r="T197" s="5"/>
      <c r="U197" s="5"/>
      <c r="V197" s="5"/>
      <c r="W197" s="5"/>
      <c r="X197" s="5"/>
      <c r="Y197" s="5"/>
      <c r="Z197" s="5"/>
      <c r="AA197" s="5"/>
    </row>
    <row r="198" spans="1:27" ht="20.100000000000001" customHeight="1">
      <c r="A198" s="98" t="s">
        <v>379</v>
      </c>
      <c r="B198" s="99" t="s">
        <v>380</v>
      </c>
      <c r="C198" s="99" t="s">
        <v>204</v>
      </c>
      <c r="D198" s="134"/>
      <c r="E198" s="5"/>
      <c r="F198" s="5"/>
      <c r="G198" s="5"/>
      <c r="H198" s="5"/>
      <c r="I198" s="5"/>
      <c r="J198" s="5"/>
      <c r="K198" s="5"/>
      <c r="L198" s="5"/>
      <c r="M198" s="5"/>
      <c r="N198" s="5"/>
      <c r="O198" s="5"/>
      <c r="P198" s="5"/>
      <c r="Q198" s="5"/>
      <c r="R198" s="5"/>
      <c r="S198" s="5"/>
      <c r="T198" s="5"/>
      <c r="U198" s="5"/>
      <c r="V198" s="5"/>
      <c r="W198" s="5"/>
      <c r="X198" s="5"/>
      <c r="Y198" s="5"/>
      <c r="Z198" s="5"/>
      <c r="AA198" s="5"/>
    </row>
    <row r="199" spans="1:27" ht="20.100000000000001" customHeight="1">
      <c r="A199" s="98" t="s">
        <v>381</v>
      </c>
      <c r="B199" s="99" t="s">
        <v>382</v>
      </c>
      <c r="C199" s="99" t="s">
        <v>204</v>
      </c>
      <c r="D199" s="134"/>
      <c r="E199" s="5"/>
      <c r="F199" s="5"/>
      <c r="G199" s="5"/>
      <c r="H199" s="5"/>
      <c r="I199" s="5"/>
      <c r="J199" s="5"/>
      <c r="K199" s="5"/>
      <c r="L199" s="5"/>
      <c r="M199" s="5"/>
      <c r="N199" s="5"/>
      <c r="O199" s="5"/>
      <c r="P199" s="5"/>
      <c r="Q199" s="5"/>
      <c r="R199" s="5"/>
      <c r="S199" s="5"/>
      <c r="T199" s="5"/>
      <c r="U199" s="5"/>
      <c r="V199" s="5"/>
      <c r="W199" s="5"/>
      <c r="X199" s="5"/>
      <c r="Y199" s="5"/>
      <c r="Z199" s="5"/>
      <c r="AA199" s="5"/>
    </row>
    <row r="200" spans="1:27" ht="20.100000000000001" customHeight="1">
      <c r="A200" s="98" t="s">
        <v>383</v>
      </c>
      <c r="B200" s="99" t="s">
        <v>384</v>
      </c>
      <c r="C200" s="99" t="s">
        <v>204</v>
      </c>
      <c r="D200" s="134"/>
      <c r="E200" s="5"/>
      <c r="F200" s="5"/>
      <c r="G200" s="5"/>
      <c r="H200" s="5"/>
      <c r="I200" s="5"/>
      <c r="J200" s="5"/>
      <c r="K200" s="5"/>
      <c r="L200" s="5"/>
      <c r="M200" s="5"/>
      <c r="N200" s="5"/>
      <c r="O200" s="5"/>
      <c r="P200" s="5"/>
      <c r="Q200" s="5"/>
      <c r="R200" s="5"/>
      <c r="S200" s="5"/>
      <c r="T200" s="5"/>
      <c r="U200" s="5"/>
      <c r="V200" s="5"/>
      <c r="W200" s="5"/>
      <c r="X200" s="5"/>
      <c r="Y200" s="5"/>
      <c r="Z200" s="5"/>
      <c r="AA200" s="5"/>
    </row>
    <row r="201" spans="1:27" ht="20.100000000000001" customHeight="1">
      <c r="A201" s="98" t="s">
        <v>385</v>
      </c>
      <c r="B201" s="99" t="s">
        <v>386</v>
      </c>
      <c r="C201" s="99" t="s">
        <v>204</v>
      </c>
      <c r="D201" s="134"/>
      <c r="E201" s="5"/>
      <c r="F201" s="5"/>
      <c r="G201" s="5"/>
      <c r="H201" s="5"/>
      <c r="I201" s="5"/>
      <c r="J201" s="5"/>
      <c r="K201" s="5"/>
      <c r="L201" s="5"/>
      <c r="M201" s="5"/>
      <c r="N201" s="5"/>
      <c r="O201" s="5"/>
      <c r="P201" s="5"/>
      <c r="Q201" s="5"/>
      <c r="R201" s="5"/>
      <c r="S201" s="5"/>
      <c r="T201" s="5"/>
      <c r="U201" s="5"/>
      <c r="V201" s="5"/>
      <c r="W201" s="5"/>
      <c r="X201" s="5"/>
      <c r="Y201" s="5"/>
      <c r="Z201" s="5"/>
      <c r="AA201" s="5"/>
    </row>
    <row r="202" spans="1:27" ht="20.100000000000001" customHeight="1">
      <c r="A202" s="98" t="s">
        <v>387</v>
      </c>
      <c r="B202" s="99" t="s">
        <v>388</v>
      </c>
      <c r="C202" s="99" t="s">
        <v>204</v>
      </c>
      <c r="D202" s="134"/>
      <c r="E202" s="5"/>
      <c r="F202" s="5"/>
      <c r="G202" s="5"/>
      <c r="H202" s="5"/>
      <c r="I202" s="5"/>
      <c r="J202" s="5"/>
      <c r="K202" s="5"/>
      <c r="L202" s="5"/>
      <c r="M202" s="5"/>
      <c r="N202" s="5"/>
      <c r="O202" s="5"/>
      <c r="P202" s="5"/>
      <c r="Q202" s="5"/>
      <c r="R202" s="5"/>
      <c r="S202" s="5"/>
      <c r="T202" s="5"/>
      <c r="U202" s="5"/>
      <c r="V202" s="5"/>
      <c r="W202" s="5"/>
      <c r="X202" s="5"/>
      <c r="Y202" s="5"/>
      <c r="Z202" s="5"/>
      <c r="AA202" s="5"/>
    </row>
    <row r="203" spans="1:27" ht="20.100000000000001" customHeight="1">
      <c r="A203" s="98" t="s">
        <v>389</v>
      </c>
      <c r="B203" s="99" t="s">
        <v>390</v>
      </c>
      <c r="C203" s="99" t="s">
        <v>204</v>
      </c>
      <c r="D203" s="134"/>
      <c r="E203" s="5"/>
      <c r="F203" s="5"/>
      <c r="G203" s="5"/>
      <c r="H203" s="5"/>
      <c r="I203" s="5"/>
      <c r="J203" s="5"/>
      <c r="K203" s="5"/>
      <c r="L203" s="5"/>
      <c r="M203" s="5"/>
      <c r="N203" s="5"/>
      <c r="O203" s="5"/>
      <c r="P203" s="5"/>
      <c r="Q203" s="5"/>
      <c r="R203" s="5"/>
      <c r="S203" s="5"/>
      <c r="T203" s="5"/>
      <c r="U203" s="5"/>
      <c r="V203" s="5"/>
      <c r="W203" s="5"/>
      <c r="X203" s="5"/>
      <c r="Y203" s="5"/>
      <c r="Z203" s="5"/>
      <c r="AA203" s="5"/>
    </row>
    <row r="204" spans="1:27" ht="20.100000000000001" customHeight="1">
      <c r="A204" s="98" t="s">
        <v>391</v>
      </c>
      <c r="B204" s="99" t="s">
        <v>392</v>
      </c>
      <c r="C204" s="99" t="s">
        <v>204</v>
      </c>
      <c r="D204" s="134"/>
      <c r="E204" s="5"/>
      <c r="F204" s="5"/>
      <c r="G204" s="5"/>
      <c r="H204" s="5"/>
      <c r="I204" s="5"/>
      <c r="J204" s="5"/>
      <c r="K204" s="5"/>
      <c r="L204" s="5"/>
      <c r="M204" s="5"/>
      <c r="N204" s="5"/>
      <c r="O204" s="5"/>
      <c r="P204" s="5"/>
      <c r="Q204" s="5"/>
      <c r="R204" s="5"/>
      <c r="S204" s="5"/>
      <c r="T204" s="5"/>
      <c r="U204" s="5"/>
      <c r="V204" s="5"/>
      <c r="W204" s="5"/>
      <c r="X204" s="5"/>
      <c r="Y204" s="5"/>
      <c r="Z204" s="5"/>
      <c r="AA204" s="5"/>
    </row>
    <row r="205" spans="1:27" ht="20.100000000000001" customHeight="1">
      <c r="A205" s="98">
        <v>30081</v>
      </c>
      <c r="B205" s="99" t="s">
        <v>393</v>
      </c>
      <c r="C205" s="99" t="s">
        <v>106</v>
      </c>
      <c r="D205" s="134"/>
      <c r="E205" s="5"/>
      <c r="F205" s="5"/>
      <c r="G205" s="5"/>
      <c r="H205" s="5"/>
      <c r="I205" s="5"/>
      <c r="J205" s="5"/>
      <c r="K205" s="5"/>
      <c r="L205" s="5"/>
      <c r="M205" s="5"/>
      <c r="N205" s="5"/>
      <c r="O205" s="5"/>
      <c r="P205" s="5"/>
      <c r="Q205" s="5"/>
      <c r="R205" s="5"/>
      <c r="S205" s="5"/>
      <c r="T205" s="5"/>
      <c r="U205" s="5"/>
      <c r="V205" s="5"/>
      <c r="W205" s="5"/>
      <c r="X205" s="5"/>
      <c r="Y205" s="5"/>
      <c r="Z205" s="5"/>
      <c r="AA205" s="5"/>
    </row>
    <row r="206" spans="1:27" ht="20.100000000000001" customHeight="1">
      <c r="A206" s="98">
        <v>30082</v>
      </c>
      <c r="B206" s="99" t="s">
        <v>394</v>
      </c>
      <c r="C206" s="99" t="s">
        <v>106</v>
      </c>
      <c r="D206" s="134"/>
      <c r="E206" s="5"/>
      <c r="F206" s="5"/>
      <c r="G206" s="5"/>
      <c r="H206" s="5"/>
      <c r="I206" s="5"/>
      <c r="J206" s="5"/>
      <c r="K206" s="5"/>
      <c r="L206" s="5"/>
      <c r="M206" s="5"/>
      <c r="N206" s="5"/>
      <c r="O206" s="5"/>
      <c r="P206" s="5"/>
      <c r="Q206" s="5"/>
      <c r="R206" s="5"/>
      <c r="S206" s="5"/>
      <c r="T206" s="5"/>
      <c r="U206" s="5"/>
      <c r="V206" s="5"/>
      <c r="W206" s="5"/>
      <c r="X206" s="5"/>
      <c r="Y206" s="5"/>
      <c r="Z206" s="5"/>
      <c r="AA206" s="5"/>
    </row>
    <row r="207" spans="1:27" ht="20.100000000000001" customHeight="1">
      <c r="A207" s="98">
        <v>30083</v>
      </c>
      <c r="B207" s="99" t="s">
        <v>395</v>
      </c>
      <c r="C207" s="99" t="s">
        <v>106</v>
      </c>
      <c r="D207" s="134"/>
      <c r="E207" s="5"/>
      <c r="F207" s="5"/>
      <c r="G207" s="5"/>
      <c r="H207" s="5"/>
      <c r="I207" s="5"/>
      <c r="J207" s="5"/>
      <c r="K207" s="5"/>
      <c r="L207" s="5"/>
      <c r="M207" s="5"/>
      <c r="N207" s="5"/>
      <c r="O207" s="5"/>
      <c r="P207" s="5"/>
      <c r="Q207" s="5"/>
      <c r="R207" s="5"/>
      <c r="S207" s="5"/>
      <c r="T207" s="5"/>
      <c r="U207" s="5"/>
      <c r="V207" s="5"/>
      <c r="W207" s="5"/>
      <c r="X207" s="5"/>
      <c r="Y207" s="5"/>
      <c r="Z207" s="5"/>
      <c r="AA207" s="5"/>
    </row>
    <row r="208" spans="1:27" ht="20.100000000000001" customHeight="1">
      <c r="A208" s="98">
        <v>30084</v>
      </c>
      <c r="B208" s="99" t="s">
        <v>396</v>
      </c>
      <c r="C208" s="99" t="s">
        <v>106</v>
      </c>
      <c r="D208" s="134"/>
      <c r="E208" s="5"/>
      <c r="F208" s="5"/>
      <c r="G208" s="5"/>
      <c r="H208" s="5"/>
      <c r="I208" s="5"/>
      <c r="J208" s="5"/>
      <c r="K208" s="5"/>
      <c r="L208" s="5"/>
      <c r="M208" s="5"/>
      <c r="N208" s="5"/>
      <c r="O208" s="5"/>
      <c r="P208" s="5"/>
      <c r="Q208" s="5"/>
      <c r="R208" s="5"/>
      <c r="S208" s="5"/>
      <c r="T208" s="5"/>
      <c r="U208" s="5"/>
      <c r="V208" s="5"/>
      <c r="W208" s="5"/>
      <c r="X208" s="5"/>
      <c r="Y208" s="5"/>
      <c r="Z208" s="5"/>
      <c r="AA208" s="5"/>
    </row>
    <row r="209" spans="1:27" ht="20.100000000000001" customHeight="1">
      <c r="A209" s="98">
        <v>30085</v>
      </c>
      <c r="B209" s="99" t="s">
        <v>397</v>
      </c>
      <c r="C209" s="99" t="s">
        <v>106</v>
      </c>
      <c r="D209" s="134"/>
      <c r="E209" s="5"/>
      <c r="F209" s="5"/>
      <c r="G209" s="5"/>
      <c r="H209" s="5"/>
      <c r="I209" s="5"/>
      <c r="J209" s="5"/>
      <c r="K209" s="5"/>
      <c r="L209" s="5"/>
      <c r="M209" s="5"/>
      <c r="N209" s="5"/>
      <c r="O209" s="5"/>
      <c r="P209" s="5"/>
      <c r="Q209" s="5"/>
      <c r="R209" s="5"/>
      <c r="S209" s="5"/>
      <c r="T209" s="5"/>
      <c r="U209" s="5"/>
      <c r="V209" s="5"/>
      <c r="W209" s="5"/>
      <c r="X209" s="5"/>
      <c r="Y209" s="5"/>
      <c r="Z209" s="5"/>
      <c r="AA209" s="5"/>
    </row>
    <row r="210" spans="1:27" ht="20.100000000000001" customHeight="1">
      <c r="A210" s="98">
        <v>30086</v>
      </c>
      <c r="B210" s="99" t="s">
        <v>398</v>
      </c>
      <c r="C210" s="99" t="s">
        <v>106</v>
      </c>
      <c r="D210" s="134"/>
      <c r="E210" s="5"/>
      <c r="F210" s="5"/>
      <c r="G210" s="5"/>
      <c r="H210" s="5"/>
      <c r="I210" s="5"/>
      <c r="J210" s="5"/>
      <c r="K210" s="5"/>
      <c r="L210" s="5"/>
      <c r="M210" s="5"/>
      <c r="N210" s="5"/>
      <c r="O210" s="5"/>
      <c r="P210" s="5"/>
      <c r="Q210" s="5"/>
      <c r="R210" s="5"/>
      <c r="S210" s="5"/>
      <c r="T210" s="5"/>
      <c r="U210" s="5"/>
      <c r="V210" s="5"/>
      <c r="W210" s="5"/>
      <c r="X210" s="5"/>
      <c r="Y210" s="5"/>
      <c r="Z210" s="5"/>
      <c r="AA210" s="5"/>
    </row>
    <row r="211" spans="1:27" ht="20.100000000000001" customHeight="1">
      <c r="A211" s="98">
        <v>30090</v>
      </c>
      <c r="B211" s="99" t="s">
        <v>399</v>
      </c>
      <c r="C211" s="99" t="s">
        <v>106</v>
      </c>
      <c r="D211" s="134"/>
      <c r="E211" s="5"/>
      <c r="F211" s="5"/>
      <c r="G211" s="5"/>
      <c r="H211" s="5"/>
      <c r="I211" s="5"/>
      <c r="J211" s="5"/>
      <c r="K211" s="5"/>
      <c r="L211" s="5"/>
      <c r="M211" s="5"/>
      <c r="N211" s="5"/>
      <c r="O211" s="5"/>
      <c r="P211" s="5"/>
      <c r="Q211" s="5"/>
      <c r="R211" s="5"/>
      <c r="S211" s="5"/>
      <c r="T211" s="5"/>
      <c r="U211" s="5"/>
      <c r="V211" s="5"/>
      <c r="W211" s="5"/>
      <c r="X211" s="5"/>
      <c r="Y211" s="5"/>
      <c r="Z211" s="5"/>
      <c r="AA211" s="5"/>
    </row>
    <row r="212" spans="1:27" ht="20.100000000000001" customHeight="1">
      <c r="A212" s="98" t="s">
        <v>400</v>
      </c>
      <c r="B212" s="99" t="s">
        <v>401</v>
      </c>
      <c r="C212" s="99" t="s">
        <v>86</v>
      </c>
      <c r="D212" s="134"/>
      <c r="E212" s="5"/>
      <c r="F212" s="5"/>
      <c r="G212" s="5"/>
      <c r="H212" s="5"/>
      <c r="I212" s="5"/>
      <c r="J212" s="5"/>
      <c r="K212" s="5"/>
      <c r="L212" s="5"/>
      <c r="M212" s="5"/>
      <c r="N212" s="5"/>
      <c r="O212" s="5"/>
      <c r="P212" s="5"/>
      <c r="Q212" s="5"/>
      <c r="R212" s="5"/>
      <c r="S212" s="5"/>
      <c r="T212" s="5"/>
      <c r="U212" s="5"/>
      <c r="V212" s="5"/>
      <c r="W212" s="5"/>
      <c r="X212" s="5"/>
      <c r="Y212" s="5"/>
      <c r="Z212" s="5"/>
      <c r="AA212" s="5"/>
    </row>
    <row r="213" spans="1:27" ht="20.100000000000001" customHeight="1">
      <c r="A213" s="98">
        <v>30095</v>
      </c>
      <c r="B213" s="99" t="s">
        <v>402</v>
      </c>
      <c r="C213" s="99" t="s">
        <v>86</v>
      </c>
      <c r="D213" s="134"/>
      <c r="E213" s="5"/>
      <c r="F213" s="5"/>
      <c r="G213" s="5"/>
      <c r="H213" s="5"/>
      <c r="I213" s="5"/>
      <c r="J213" s="5"/>
      <c r="K213" s="5"/>
      <c r="L213" s="5"/>
      <c r="M213" s="5"/>
      <c r="N213" s="5"/>
      <c r="O213" s="5"/>
      <c r="P213" s="5"/>
      <c r="Q213" s="5"/>
      <c r="R213" s="5"/>
      <c r="S213" s="5"/>
      <c r="T213" s="5"/>
      <c r="U213" s="5"/>
      <c r="V213" s="5"/>
      <c r="W213" s="5"/>
      <c r="X213" s="5"/>
      <c r="Y213" s="5"/>
      <c r="Z213" s="5"/>
      <c r="AA213" s="5"/>
    </row>
    <row r="214" spans="1:27" ht="20.100000000000001" customHeight="1">
      <c r="A214" s="98">
        <v>13011</v>
      </c>
      <c r="B214" s="99" t="s">
        <v>403</v>
      </c>
      <c r="C214" s="99" t="s">
        <v>86</v>
      </c>
      <c r="D214" s="134"/>
      <c r="E214" s="5"/>
      <c r="F214" s="5"/>
      <c r="G214" s="5"/>
      <c r="H214" s="5"/>
      <c r="I214" s="5"/>
      <c r="J214" s="5"/>
      <c r="K214" s="5"/>
      <c r="L214" s="5"/>
      <c r="M214" s="5"/>
      <c r="N214" s="5"/>
      <c r="O214" s="5"/>
      <c r="P214" s="5"/>
      <c r="Q214" s="5"/>
      <c r="R214" s="5"/>
      <c r="S214" s="5"/>
      <c r="T214" s="5"/>
      <c r="U214" s="5"/>
      <c r="V214" s="5"/>
      <c r="W214" s="5"/>
      <c r="X214" s="5"/>
      <c r="Y214" s="5"/>
      <c r="Z214" s="5"/>
      <c r="AA214" s="5"/>
    </row>
    <row r="215" spans="1:27" ht="20.100000000000001" customHeight="1">
      <c r="A215" s="98">
        <v>13012</v>
      </c>
      <c r="B215" s="99" t="s">
        <v>404</v>
      </c>
      <c r="C215" s="99" t="s">
        <v>86</v>
      </c>
      <c r="D215" s="134"/>
      <c r="E215" s="5"/>
      <c r="F215" s="5"/>
      <c r="G215" s="5"/>
      <c r="H215" s="5"/>
      <c r="I215" s="5"/>
      <c r="J215" s="5"/>
      <c r="K215" s="5"/>
      <c r="L215" s="5"/>
      <c r="M215" s="5"/>
      <c r="N215" s="5"/>
      <c r="O215" s="5"/>
      <c r="P215" s="5"/>
      <c r="Q215" s="5"/>
      <c r="R215" s="5"/>
      <c r="S215" s="5"/>
      <c r="T215" s="5"/>
      <c r="U215" s="5"/>
      <c r="V215" s="5"/>
      <c r="W215" s="5"/>
      <c r="X215" s="5"/>
      <c r="Y215" s="5"/>
      <c r="Z215" s="5"/>
      <c r="AA215" s="5"/>
    </row>
    <row r="216" spans="1:27" ht="20.100000000000001" customHeight="1">
      <c r="A216" s="98">
        <v>13013</v>
      </c>
      <c r="B216" s="99" t="s">
        <v>405</v>
      </c>
      <c r="C216" s="99" t="s">
        <v>86</v>
      </c>
      <c r="D216" s="134"/>
      <c r="E216" s="5"/>
      <c r="F216" s="5"/>
      <c r="G216" s="5"/>
      <c r="H216" s="5"/>
      <c r="I216" s="5"/>
      <c r="J216" s="5"/>
      <c r="K216" s="5"/>
      <c r="L216" s="5"/>
      <c r="M216" s="5"/>
      <c r="N216" s="5"/>
      <c r="O216" s="5"/>
      <c r="P216" s="5"/>
      <c r="Q216" s="5"/>
      <c r="R216" s="5"/>
      <c r="S216" s="5"/>
      <c r="T216" s="5"/>
      <c r="U216" s="5"/>
      <c r="V216" s="5"/>
      <c r="W216" s="5"/>
      <c r="X216" s="5"/>
      <c r="Y216" s="5"/>
      <c r="Z216" s="5"/>
      <c r="AA216" s="5"/>
    </row>
    <row r="217" spans="1:27" ht="20.100000000000001" customHeight="1">
      <c r="A217" s="98">
        <v>23260</v>
      </c>
      <c r="B217" s="99" t="s">
        <v>406</v>
      </c>
      <c r="C217" s="99" t="s">
        <v>101</v>
      </c>
      <c r="D217" s="134"/>
      <c r="E217" s="5"/>
      <c r="F217" s="5"/>
      <c r="G217" s="5"/>
      <c r="H217" s="5"/>
      <c r="I217" s="5"/>
      <c r="J217" s="5"/>
      <c r="K217" s="5"/>
      <c r="L217" s="5"/>
      <c r="M217" s="5"/>
      <c r="N217" s="5"/>
      <c r="O217" s="5"/>
      <c r="P217" s="5"/>
      <c r="Q217" s="5"/>
      <c r="R217" s="5"/>
      <c r="S217" s="5"/>
      <c r="T217" s="5"/>
      <c r="U217" s="5"/>
      <c r="V217" s="5"/>
      <c r="W217" s="5"/>
      <c r="X217" s="5"/>
      <c r="Y217" s="5"/>
      <c r="Z217" s="5"/>
      <c r="AA217" s="5"/>
    </row>
    <row r="218" spans="1:27" ht="20.100000000000001" customHeight="1">
      <c r="A218" s="98">
        <v>91150</v>
      </c>
      <c r="B218" s="99" t="s">
        <v>407</v>
      </c>
      <c r="C218" s="99" t="s">
        <v>122</v>
      </c>
      <c r="D218" s="134"/>
      <c r="E218" s="5"/>
      <c r="F218" s="5"/>
      <c r="G218" s="5"/>
      <c r="H218" s="5"/>
      <c r="I218" s="5"/>
      <c r="J218" s="5"/>
      <c r="K218" s="5"/>
      <c r="L218" s="5"/>
      <c r="M218" s="5"/>
      <c r="N218" s="5"/>
      <c r="O218" s="5"/>
      <c r="P218" s="5"/>
      <c r="Q218" s="5"/>
      <c r="R218" s="5"/>
      <c r="S218" s="5"/>
      <c r="T218" s="5"/>
      <c r="U218" s="5"/>
      <c r="V218" s="5"/>
      <c r="W218" s="5"/>
      <c r="X218" s="5"/>
      <c r="Y218" s="5"/>
      <c r="Z218" s="5"/>
      <c r="AA218" s="5"/>
    </row>
    <row r="219" spans="1:27" ht="20.100000000000001" customHeight="1">
      <c r="A219" s="98" t="s">
        <v>408</v>
      </c>
      <c r="B219" s="99" t="s">
        <v>409</v>
      </c>
      <c r="C219" s="99" t="s">
        <v>101</v>
      </c>
      <c r="D219" s="134"/>
      <c r="E219" s="5"/>
      <c r="F219" s="5"/>
      <c r="G219" s="5"/>
      <c r="H219" s="5"/>
      <c r="I219" s="5"/>
      <c r="J219" s="5"/>
      <c r="K219" s="5"/>
      <c r="L219" s="5"/>
      <c r="M219" s="5"/>
      <c r="N219" s="5"/>
      <c r="O219" s="5"/>
      <c r="P219" s="5"/>
      <c r="Q219" s="5"/>
      <c r="R219" s="5"/>
      <c r="S219" s="5"/>
      <c r="T219" s="5"/>
      <c r="U219" s="5"/>
      <c r="V219" s="5"/>
      <c r="W219" s="5"/>
      <c r="X219" s="5"/>
      <c r="Y219" s="5"/>
      <c r="Z219" s="5"/>
      <c r="AA219" s="5"/>
    </row>
    <row r="220" spans="1:27" ht="20.100000000000001" customHeight="1">
      <c r="A220" s="98">
        <v>24620</v>
      </c>
      <c r="B220" s="99" t="s">
        <v>410</v>
      </c>
      <c r="C220" s="99" t="s">
        <v>122</v>
      </c>
      <c r="D220" s="134"/>
      <c r="E220" s="5"/>
      <c r="F220" s="5"/>
      <c r="G220" s="5"/>
      <c r="H220" s="5"/>
      <c r="I220" s="5"/>
      <c r="J220" s="5"/>
      <c r="K220" s="5"/>
      <c r="L220" s="5"/>
      <c r="M220" s="5"/>
      <c r="N220" s="5"/>
      <c r="O220" s="5"/>
      <c r="P220" s="5"/>
      <c r="Q220" s="5"/>
      <c r="R220" s="5"/>
      <c r="S220" s="5"/>
      <c r="T220" s="5"/>
      <c r="U220" s="5"/>
      <c r="V220" s="5"/>
      <c r="W220" s="5"/>
      <c r="X220" s="5"/>
      <c r="Y220" s="5"/>
      <c r="Z220" s="5"/>
      <c r="AA220" s="5"/>
    </row>
    <row r="221" spans="1:27" ht="20.100000000000001" customHeight="1">
      <c r="A221" s="98" t="s">
        <v>411</v>
      </c>
      <c r="B221" s="99" t="s">
        <v>412</v>
      </c>
      <c r="C221" s="99" t="s">
        <v>101</v>
      </c>
      <c r="D221" s="134"/>
      <c r="E221" s="5"/>
      <c r="F221" s="5"/>
      <c r="G221" s="5"/>
      <c r="H221" s="5"/>
      <c r="I221" s="5"/>
      <c r="J221" s="5"/>
      <c r="K221" s="5"/>
      <c r="L221" s="5"/>
      <c r="M221" s="5"/>
      <c r="N221" s="5"/>
      <c r="O221" s="5"/>
      <c r="P221" s="5"/>
      <c r="Q221" s="5"/>
      <c r="R221" s="5"/>
      <c r="S221" s="5"/>
      <c r="T221" s="5"/>
      <c r="U221" s="5"/>
      <c r="V221" s="5"/>
      <c r="W221" s="5"/>
      <c r="X221" s="5"/>
      <c r="Y221" s="5"/>
      <c r="Z221" s="5"/>
      <c r="AA221" s="5"/>
    </row>
    <row r="222" spans="1:27" ht="20.100000000000001" customHeight="1">
      <c r="A222" s="98" t="s">
        <v>413</v>
      </c>
      <c r="B222" s="99" t="s">
        <v>414</v>
      </c>
      <c r="C222" s="99" t="s">
        <v>101</v>
      </c>
      <c r="D222" s="134"/>
      <c r="E222" s="5"/>
      <c r="F222" s="5"/>
      <c r="G222" s="5"/>
      <c r="H222" s="5"/>
      <c r="I222" s="5"/>
      <c r="J222" s="5"/>
      <c r="K222" s="5"/>
      <c r="L222" s="5"/>
      <c r="M222" s="5"/>
      <c r="N222" s="5"/>
      <c r="O222" s="5"/>
      <c r="P222" s="5"/>
      <c r="Q222" s="5"/>
      <c r="R222" s="5"/>
      <c r="S222" s="5"/>
      <c r="T222" s="5"/>
      <c r="U222" s="5"/>
      <c r="V222" s="5"/>
      <c r="W222" s="5"/>
      <c r="X222" s="5"/>
      <c r="Y222" s="5"/>
      <c r="Z222" s="5"/>
      <c r="AA222" s="5"/>
    </row>
    <row r="223" spans="1:27" ht="20.100000000000001" customHeight="1">
      <c r="A223" s="98">
        <v>16070</v>
      </c>
      <c r="B223" s="99" t="s">
        <v>415</v>
      </c>
      <c r="C223" s="99" t="s">
        <v>101</v>
      </c>
      <c r="D223" s="134"/>
      <c r="E223" s="5"/>
      <c r="F223" s="5"/>
      <c r="G223" s="5"/>
      <c r="H223" s="5"/>
      <c r="I223" s="5"/>
      <c r="J223" s="5"/>
      <c r="K223" s="5"/>
      <c r="L223" s="5"/>
      <c r="M223" s="5"/>
      <c r="N223" s="5"/>
      <c r="O223" s="5"/>
      <c r="P223" s="5"/>
      <c r="Q223" s="5"/>
      <c r="R223" s="5"/>
      <c r="S223" s="5"/>
      <c r="T223" s="5"/>
      <c r="U223" s="5"/>
      <c r="V223" s="5"/>
      <c r="W223" s="5"/>
      <c r="X223" s="5"/>
      <c r="Y223" s="5"/>
      <c r="Z223" s="5"/>
      <c r="AA223" s="5"/>
    </row>
    <row r="224" spans="1:27" ht="20.100000000000001" customHeight="1">
      <c r="A224" s="98">
        <v>23290</v>
      </c>
      <c r="B224" s="99" t="s">
        <v>416</v>
      </c>
      <c r="C224" s="99" t="s">
        <v>101</v>
      </c>
      <c r="D224" s="134"/>
      <c r="E224" s="5"/>
      <c r="F224" s="5"/>
      <c r="G224" s="5"/>
      <c r="H224" s="5"/>
      <c r="I224" s="5"/>
      <c r="J224" s="5"/>
      <c r="K224" s="5"/>
      <c r="L224" s="5"/>
      <c r="M224" s="5"/>
      <c r="N224" s="5"/>
      <c r="O224" s="5"/>
      <c r="P224" s="5"/>
      <c r="Q224" s="5"/>
      <c r="R224" s="5"/>
      <c r="S224" s="5"/>
      <c r="T224" s="5"/>
      <c r="U224" s="5"/>
      <c r="V224" s="5"/>
      <c r="W224" s="5"/>
      <c r="X224" s="5"/>
      <c r="Y224" s="5"/>
      <c r="Z224" s="5"/>
      <c r="AA224" s="5"/>
    </row>
    <row r="225" spans="1:27" ht="20.100000000000001" customHeight="1">
      <c r="A225" s="98">
        <v>23310</v>
      </c>
      <c r="B225" s="99" t="s">
        <v>417</v>
      </c>
      <c r="C225" s="99" t="s">
        <v>101</v>
      </c>
      <c r="D225" s="134"/>
      <c r="E225" s="5"/>
      <c r="F225" s="5"/>
      <c r="G225" s="5"/>
      <c r="H225" s="5"/>
      <c r="I225" s="5"/>
      <c r="J225" s="5"/>
      <c r="K225" s="5"/>
      <c r="L225" s="5"/>
      <c r="M225" s="5"/>
      <c r="N225" s="5"/>
      <c r="O225" s="5"/>
      <c r="P225" s="5"/>
      <c r="Q225" s="5"/>
      <c r="R225" s="5"/>
      <c r="S225" s="5"/>
      <c r="T225" s="5"/>
      <c r="U225" s="5"/>
      <c r="V225" s="5"/>
      <c r="W225" s="5"/>
      <c r="X225" s="5"/>
      <c r="Y225" s="5"/>
      <c r="Z225" s="5"/>
      <c r="AA225" s="5"/>
    </row>
    <row r="226" spans="1:27" ht="20.100000000000001" customHeight="1">
      <c r="A226" s="98" t="s">
        <v>418</v>
      </c>
      <c r="B226" s="99" t="s">
        <v>419</v>
      </c>
      <c r="C226" s="99" t="s">
        <v>101</v>
      </c>
      <c r="D226" s="134"/>
      <c r="E226" s="5"/>
      <c r="F226" s="5"/>
      <c r="G226" s="5"/>
      <c r="H226" s="5"/>
      <c r="I226" s="5"/>
      <c r="J226" s="5"/>
      <c r="K226" s="5"/>
      <c r="L226" s="5"/>
      <c r="M226" s="5"/>
      <c r="N226" s="5"/>
      <c r="O226" s="5"/>
      <c r="P226" s="5"/>
      <c r="Q226" s="5"/>
      <c r="R226" s="5"/>
      <c r="S226" s="5"/>
      <c r="T226" s="5"/>
      <c r="U226" s="5"/>
      <c r="V226" s="5"/>
      <c r="W226" s="5"/>
      <c r="X226" s="5"/>
      <c r="Y226" s="5"/>
      <c r="Z226" s="5"/>
      <c r="AA226" s="5"/>
    </row>
    <row r="227" spans="1:27" ht="20.100000000000001" customHeight="1">
      <c r="A227" s="98" t="s">
        <v>420</v>
      </c>
      <c r="B227" s="99" t="s">
        <v>421</v>
      </c>
      <c r="C227" s="99" t="s">
        <v>93</v>
      </c>
      <c r="D227" s="134"/>
      <c r="E227" s="5"/>
      <c r="F227" s="5"/>
      <c r="G227" s="5"/>
      <c r="H227" s="5"/>
      <c r="I227" s="5"/>
      <c r="J227" s="5"/>
      <c r="K227" s="5"/>
      <c r="L227" s="5"/>
      <c r="M227" s="5"/>
      <c r="N227" s="5"/>
      <c r="O227" s="5"/>
      <c r="P227" s="5"/>
      <c r="Q227" s="5"/>
      <c r="R227" s="5"/>
      <c r="S227" s="5"/>
      <c r="T227" s="5"/>
      <c r="U227" s="5"/>
      <c r="V227" s="5"/>
      <c r="W227" s="5"/>
      <c r="X227" s="5"/>
      <c r="Y227" s="5"/>
      <c r="Z227" s="5"/>
      <c r="AA227" s="5"/>
    </row>
    <row r="228" spans="1:27" ht="20.100000000000001" customHeight="1">
      <c r="A228" s="98">
        <v>99100</v>
      </c>
      <c r="B228" s="99" t="s">
        <v>422</v>
      </c>
      <c r="C228" s="99" t="s">
        <v>101</v>
      </c>
      <c r="D228" s="134"/>
      <c r="E228" s="5"/>
      <c r="F228" s="5"/>
      <c r="G228" s="5"/>
      <c r="H228" s="5"/>
      <c r="I228" s="5"/>
      <c r="J228" s="5"/>
      <c r="K228" s="5"/>
      <c r="L228" s="5"/>
      <c r="M228" s="5"/>
      <c r="N228" s="5"/>
      <c r="O228" s="5"/>
      <c r="P228" s="5"/>
      <c r="Q228" s="5"/>
      <c r="R228" s="5"/>
      <c r="S228" s="5"/>
      <c r="T228" s="5"/>
      <c r="U228" s="5"/>
      <c r="V228" s="5"/>
      <c r="W228" s="5"/>
      <c r="X228" s="5"/>
      <c r="Y228" s="5"/>
      <c r="Z228" s="5"/>
      <c r="AA228" s="5"/>
    </row>
    <row r="229" spans="1:27" ht="20.100000000000001" customHeight="1">
      <c r="A229" s="98">
        <v>27070</v>
      </c>
      <c r="B229" s="99" t="s">
        <v>423</v>
      </c>
      <c r="C229" s="99" t="s">
        <v>101</v>
      </c>
      <c r="D229" s="134"/>
      <c r="E229" s="5"/>
      <c r="F229" s="5"/>
      <c r="G229" s="5"/>
      <c r="H229" s="5"/>
      <c r="I229" s="5"/>
      <c r="J229" s="5"/>
      <c r="K229" s="5"/>
      <c r="L229" s="5"/>
      <c r="M229" s="5"/>
      <c r="N229" s="5"/>
      <c r="O229" s="5"/>
      <c r="P229" s="5"/>
      <c r="Q229" s="5"/>
      <c r="R229" s="5"/>
      <c r="S229" s="5"/>
      <c r="T229" s="5"/>
      <c r="U229" s="5"/>
      <c r="V229" s="5"/>
      <c r="W229" s="5"/>
      <c r="X229" s="5"/>
      <c r="Y229" s="5"/>
      <c r="Z229" s="5"/>
      <c r="AA229" s="5"/>
    </row>
    <row r="230" spans="1:27" ht="20.100000000000001" customHeight="1">
      <c r="A230" s="98">
        <v>47070</v>
      </c>
      <c r="B230" s="99" t="s">
        <v>424</v>
      </c>
      <c r="C230" s="99" t="s">
        <v>101</v>
      </c>
      <c r="D230" s="134"/>
      <c r="E230" s="5"/>
      <c r="F230" s="5"/>
      <c r="G230" s="5"/>
      <c r="H230" s="5"/>
      <c r="I230" s="5"/>
      <c r="J230" s="5"/>
      <c r="K230" s="5"/>
      <c r="L230" s="5"/>
      <c r="M230" s="5"/>
      <c r="N230" s="5"/>
      <c r="O230" s="5"/>
      <c r="P230" s="5"/>
      <c r="Q230" s="5"/>
      <c r="R230" s="5"/>
      <c r="S230" s="5"/>
      <c r="T230" s="5"/>
      <c r="U230" s="5"/>
      <c r="V230" s="5"/>
      <c r="W230" s="5"/>
      <c r="X230" s="5"/>
      <c r="Y230" s="5"/>
      <c r="Z230" s="5"/>
      <c r="AA230" s="5"/>
    </row>
    <row r="231" spans="1:27" ht="20.100000000000001" customHeight="1">
      <c r="A231" s="98">
        <v>91200</v>
      </c>
      <c r="B231" s="99" t="s">
        <v>425</v>
      </c>
      <c r="C231" s="99" t="s">
        <v>122</v>
      </c>
      <c r="D231" s="134"/>
      <c r="E231" s="5"/>
      <c r="F231" s="5"/>
      <c r="G231" s="5"/>
      <c r="H231" s="5"/>
      <c r="I231" s="5"/>
      <c r="J231" s="5"/>
      <c r="K231" s="5"/>
      <c r="L231" s="5"/>
      <c r="M231" s="5"/>
      <c r="N231" s="5"/>
      <c r="O231" s="5"/>
      <c r="P231" s="5"/>
      <c r="Q231" s="5"/>
      <c r="R231" s="5"/>
      <c r="S231" s="5"/>
      <c r="T231" s="5"/>
      <c r="U231" s="5"/>
      <c r="V231" s="5"/>
      <c r="W231" s="5"/>
      <c r="X231" s="5"/>
      <c r="Y231" s="5"/>
      <c r="Z231" s="5"/>
      <c r="AA231" s="5"/>
    </row>
    <row r="232" spans="1:27" ht="20.100000000000001" customHeight="1">
      <c r="A232" s="98">
        <v>91401</v>
      </c>
      <c r="B232" s="99" t="s">
        <v>426</v>
      </c>
      <c r="C232" s="99" t="s">
        <v>122</v>
      </c>
      <c r="D232" s="134"/>
      <c r="E232" s="5"/>
      <c r="F232" s="5"/>
      <c r="G232" s="5"/>
      <c r="H232" s="5"/>
      <c r="I232" s="5"/>
      <c r="J232" s="5"/>
      <c r="K232" s="5"/>
      <c r="L232" s="5"/>
      <c r="M232" s="5"/>
      <c r="N232" s="5"/>
      <c r="O232" s="5"/>
      <c r="P232" s="5"/>
      <c r="Q232" s="5"/>
      <c r="R232" s="5"/>
      <c r="S232" s="5"/>
      <c r="T232" s="5"/>
      <c r="U232" s="5"/>
      <c r="V232" s="5"/>
      <c r="W232" s="5"/>
      <c r="X232" s="5"/>
      <c r="Y232" s="5"/>
      <c r="Z232" s="5"/>
      <c r="AA232" s="5"/>
    </row>
    <row r="233" spans="1:27" ht="20.100000000000001" customHeight="1">
      <c r="A233" s="98">
        <v>91402</v>
      </c>
      <c r="B233" s="99" t="s">
        <v>427</v>
      </c>
      <c r="C233" s="99" t="s">
        <v>122</v>
      </c>
      <c r="D233" s="134"/>
      <c r="E233" s="5"/>
      <c r="F233" s="5"/>
      <c r="G233" s="5"/>
      <c r="H233" s="5"/>
      <c r="I233" s="5"/>
      <c r="J233" s="5"/>
      <c r="K233" s="5"/>
      <c r="L233" s="5"/>
      <c r="M233" s="5"/>
      <c r="N233" s="5"/>
      <c r="O233" s="5"/>
      <c r="P233" s="5"/>
      <c r="Q233" s="5"/>
      <c r="R233" s="5"/>
      <c r="S233" s="5"/>
      <c r="T233" s="5"/>
      <c r="U233" s="5"/>
      <c r="V233" s="5"/>
      <c r="W233" s="5"/>
      <c r="X233" s="5"/>
      <c r="Y233" s="5"/>
      <c r="Z233" s="5"/>
      <c r="AA233" s="5"/>
    </row>
    <row r="234" spans="1:27" ht="20.100000000000001" customHeight="1">
      <c r="A234" s="98">
        <v>91403</v>
      </c>
      <c r="B234" s="99" t="s">
        <v>428</v>
      </c>
      <c r="C234" s="99" t="s">
        <v>122</v>
      </c>
      <c r="D234" s="134"/>
      <c r="E234" s="5"/>
      <c r="F234" s="5"/>
      <c r="G234" s="5"/>
      <c r="H234" s="5"/>
      <c r="I234" s="5"/>
      <c r="J234" s="5"/>
      <c r="K234" s="5"/>
      <c r="L234" s="5"/>
      <c r="M234" s="5"/>
      <c r="N234" s="5"/>
      <c r="O234" s="5"/>
      <c r="P234" s="5"/>
      <c r="Q234" s="5"/>
      <c r="R234" s="5"/>
      <c r="S234" s="5"/>
      <c r="T234" s="5"/>
      <c r="U234" s="5"/>
      <c r="V234" s="5"/>
      <c r="W234" s="5"/>
      <c r="X234" s="5"/>
      <c r="Y234" s="5"/>
      <c r="Z234" s="5"/>
      <c r="AA234" s="5"/>
    </row>
    <row r="235" spans="1:27" ht="20.100000000000001" customHeight="1">
      <c r="A235" s="98" t="s">
        <v>429</v>
      </c>
      <c r="B235" s="99" t="s">
        <v>430</v>
      </c>
      <c r="C235" s="99" t="s">
        <v>122</v>
      </c>
      <c r="D235" s="134"/>
      <c r="E235" s="5"/>
      <c r="F235" s="5"/>
      <c r="G235" s="5"/>
      <c r="H235" s="5"/>
      <c r="I235" s="5"/>
      <c r="J235" s="5"/>
      <c r="K235" s="5"/>
      <c r="L235" s="5"/>
      <c r="M235" s="5"/>
      <c r="N235" s="5"/>
      <c r="O235" s="5"/>
      <c r="P235" s="5"/>
      <c r="Q235" s="5"/>
      <c r="R235" s="5"/>
      <c r="S235" s="5"/>
      <c r="T235" s="5"/>
      <c r="U235" s="5"/>
      <c r="V235" s="5"/>
      <c r="W235" s="5"/>
      <c r="X235" s="5"/>
      <c r="Y235" s="5"/>
      <c r="Z235" s="5"/>
      <c r="AA235" s="5"/>
    </row>
    <row r="236" spans="1:27" ht="20.100000000000001" customHeight="1">
      <c r="A236" s="98">
        <v>31051</v>
      </c>
      <c r="B236" s="99" t="s">
        <v>431</v>
      </c>
      <c r="C236" s="99" t="s">
        <v>122</v>
      </c>
      <c r="D236" s="134"/>
      <c r="E236" s="5"/>
      <c r="F236" s="5"/>
      <c r="G236" s="5"/>
      <c r="H236" s="5"/>
      <c r="I236" s="5"/>
      <c r="J236" s="5"/>
      <c r="K236" s="5"/>
      <c r="L236" s="5"/>
      <c r="M236" s="5"/>
      <c r="N236" s="5"/>
      <c r="O236" s="5"/>
      <c r="P236" s="5"/>
      <c r="Q236" s="5"/>
      <c r="R236" s="5"/>
      <c r="S236" s="5"/>
      <c r="T236" s="5"/>
      <c r="U236" s="5"/>
      <c r="V236" s="5"/>
      <c r="W236" s="5"/>
      <c r="X236" s="5"/>
      <c r="Y236" s="5"/>
      <c r="Z236" s="5"/>
      <c r="AA236" s="5"/>
    </row>
    <row r="237" spans="1:27" ht="20.100000000000001" customHeight="1">
      <c r="A237" s="98">
        <v>99130</v>
      </c>
      <c r="B237" s="99" t="s">
        <v>432</v>
      </c>
      <c r="C237" s="99" t="s">
        <v>101</v>
      </c>
      <c r="D237" s="134"/>
      <c r="E237" s="5"/>
      <c r="F237" s="5"/>
      <c r="G237" s="5"/>
      <c r="H237" s="5"/>
      <c r="I237" s="5"/>
      <c r="J237" s="5"/>
      <c r="K237" s="5"/>
      <c r="L237" s="5"/>
      <c r="M237" s="5"/>
      <c r="N237" s="5"/>
      <c r="O237" s="5"/>
      <c r="P237" s="5"/>
      <c r="Q237" s="5"/>
      <c r="R237" s="5"/>
      <c r="S237" s="5"/>
      <c r="T237" s="5"/>
      <c r="U237" s="5"/>
      <c r="V237" s="5"/>
      <c r="W237" s="5"/>
      <c r="X237" s="5"/>
      <c r="Y237" s="5"/>
      <c r="Z237" s="5"/>
      <c r="AA237" s="5"/>
    </row>
    <row r="238" spans="1:27" ht="20.100000000000001" customHeight="1">
      <c r="A238" s="98">
        <v>15070</v>
      </c>
      <c r="B238" s="99" t="s">
        <v>433</v>
      </c>
      <c r="C238" s="99" t="s">
        <v>101</v>
      </c>
      <c r="D238" s="134"/>
      <c r="E238" s="5"/>
      <c r="F238" s="5"/>
      <c r="G238" s="5"/>
      <c r="H238" s="5"/>
      <c r="I238" s="5"/>
      <c r="J238" s="5"/>
      <c r="K238" s="5"/>
      <c r="L238" s="5"/>
      <c r="M238" s="5"/>
      <c r="N238" s="5"/>
      <c r="O238" s="5"/>
      <c r="P238" s="5"/>
      <c r="Q238" s="5"/>
      <c r="R238" s="5"/>
      <c r="S238" s="5"/>
      <c r="T238" s="5"/>
      <c r="U238" s="5"/>
      <c r="V238" s="5"/>
      <c r="W238" s="5"/>
      <c r="X238" s="5"/>
      <c r="Y238" s="5"/>
      <c r="Z238" s="5"/>
      <c r="AA238" s="5"/>
    </row>
    <row r="239" spans="1:27" ht="20.100000000000001" customHeight="1">
      <c r="A239" s="98" t="s">
        <v>434</v>
      </c>
      <c r="B239" s="99" t="s">
        <v>435</v>
      </c>
      <c r="C239" s="99" t="s">
        <v>101</v>
      </c>
      <c r="D239" s="134"/>
      <c r="E239" s="5"/>
      <c r="F239" s="5"/>
      <c r="G239" s="5"/>
      <c r="H239" s="5"/>
      <c r="I239" s="5"/>
      <c r="J239" s="5"/>
      <c r="K239" s="5"/>
      <c r="L239" s="5"/>
      <c r="M239" s="5"/>
      <c r="N239" s="5"/>
      <c r="O239" s="5"/>
      <c r="P239" s="5"/>
      <c r="Q239" s="5"/>
      <c r="R239" s="5"/>
      <c r="S239" s="5"/>
      <c r="T239" s="5"/>
      <c r="U239" s="5"/>
      <c r="V239" s="5"/>
      <c r="W239" s="5"/>
      <c r="X239" s="5"/>
      <c r="Y239" s="5"/>
      <c r="Z239" s="5"/>
      <c r="AA239" s="5"/>
    </row>
    <row r="240" spans="1:27" ht="20.100000000000001" customHeight="1">
      <c r="A240" s="98">
        <v>30110</v>
      </c>
      <c r="B240" s="99" t="s">
        <v>436</v>
      </c>
      <c r="C240" s="99" t="s">
        <v>86</v>
      </c>
      <c r="D240" s="134"/>
      <c r="E240" s="5"/>
      <c r="F240" s="5"/>
      <c r="G240" s="5"/>
      <c r="H240" s="5"/>
      <c r="I240" s="5"/>
      <c r="J240" s="5"/>
      <c r="K240" s="5"/>
      <c r="L240" s="5"/>
      <c r="M240" s="5"/>
      <c r="N240" s="5"/>
      <c r="O240" s="5"/>
      <c r="P240" s="5"/>
      <c r="Q240" s="5"/>
      <c r="R240" s="5"/>
      <c r="S240" s="5"/>
      <c r="T240" s="5"/>
      <c r="U240" s="5"/>
      <c r="V240" s="5"/>
      <c r="W240" s="5"/>
      <c r="X240" s="5"/>
      <c r="Y240" s="5"/>
      <c r="Z240" s="5"/>
      <c r="AA240" s="5"/>
    </row>
    <row r="241" spans="1:27" ht="20.100000000000001" customHeight="1">
      <c r="A241" s="98" t="s">
        <v>437</v>
      </c>
      <c r="B241" s="99" t="s">
        <v>438</v>
      </c>
      <c r="C241" s="99" t="s">
        <v>101</v>
      </c>
      <c r="D241" s="134"/>
      <c r="E241" s="5"/>
      <c r="F241" s="5"/>
      <c r="G241" s="5"/>
      <c r="H241" s="5"/>
      <c r="I241" s="5"/>
      <c r="J241" s="5"/>
      <c r="K241" s="5"/>
      <c r="L241" s="5"/>
      <c r="M241" s="5"/>
      <c r="N241" s="5"/>
      <c r="O241" s="5"/>
      <c r="P241" s="5"/>
      <c r="Q241" s="5"/>
      <c r="R241" s="5"/>
      <c r="S241" s="5"/>
      <c r="T241" s="5"/>
      <c r="U241" s="5"/>
      <c r="V241" s="5"/>
      <c r="W241" s="5"/>
      <c r="X241" s="5"/>
      <c r="Y241" s="5"/>
      <c r="Z241" s="5"/>
      <c r="AA241" s="5"/>
    </row>
    <row r="242" spans="1:27" ht="20.100000000000001" customHeight="1">
      <c r="A242" s="98" t="s">
        <v>439</v>
      </c>
      <c r="B242" s="99" t="s">
        <v>440</v>
      </c>
      <c r="C242" s="99" t="s">
        <v>101</v>
      </c>
      <c r="D242" s="134"/>
      <c r="E242" s="5"/>
      <c r="F242" s="5"/>
      <c r="G242" s="5"/>
      <c r="H242" s="5"/>
      <c r="I242" s="5"/>
      <c r="J242" s="5"/>
      <c r="K242" s="5"/>
      <c r="L242" s="5"/>
      <c r="M242" s="5"/>
      <c r="N242" s="5"/>
      <c r="O242" s="5"/>
      <c r="P242" s="5"/>
      <c r="Q242" s="5"/>
      <c r="R242" s="5"/>
      <c r="S242" s="5"/>
      <c r="T242" s="5"/>
      <c r="U242" s="5"/>
      <c r="V242" s="5"/>
      <c r="W242" s="5"/>
      <c r="X242" s="5"/>
      <c r="Y242" s="5"/>
      <c r="Z242" s="5"/>
      <c r="AA242" s="5"/>
    </row>
    <row r="243" spans="1:27" ht="20.100000000000001" customHeight="1">
      <c r="A243" s="98" t="s">
        <v>441</v>
      </c>
      <c r="B243" s="99" t="s">
        <v>442</v>
      </c>
      <c r="C243" s="99" t="s">
        <v>101</v>
      </c>
      <c r="D243" s="134"/>
      <c r="E243" s="5"/>
      <c r="F243" s="5"/>
      <c r="G243" s="5"/>
      <c r="H243" s="5"/>
      <c r="I243" s="5"/>
      <c r="J243" s="5"/>
      <c r="K243" s="5"/>
      <c r="L243" s="5"/>
      <c r="M243" s="5"/>
      <c r="N243" s="5"/>
      <c r="O243" s="5"/>
      <c r="P243" s="5"/>
      <c r="Q243" s="5"/>
      <c r="R243" s="5"/>
      <c r="S243" s="5"/>
      <c r="T243" s="5"/>
      <c r="U243" s="5"/>
      <c r="V243" s="5"/>
      <c r="W243" s="5"/>
      <c r="X243" s="5"/>
      <c r="Y243" s="5"/>
      <c r="Z243" s="5"/>
      <c r="AA243" s="5"/>
    </row>
    <row r="244" spans="1:27" ht="20.100000000000001" customHeight="1">
      <c r="A244" s="98" t="s">
        <v>443</v>
      </c>
      <c r="B244" s="99" t="s">
        <v>444</v>
      </c>
      <c r="C244" s="99" t="s">
        <v>101</v>
      </c>
      <c r="D244" s="134"/>
      <c r="E244" s="5"/>
      <c r="F244" s="5"/>
      <c r="G244" s="5"/>
      <c r="H244" s="5"/>
      <c r="I244" s="5"/>
      <c r="J244" s="5"/>
      <c r="K244" s="5"/>
      <c r="L244" s="5"/>
      <c r="M244" s="5"/>
      <c r="N244" s="5"/>
      <c r="O244" s="5"/>
      <c r="P244" s="5"/>
      <c r="Q244" s="5"/>
      <c r="R244" s="5"/>
      <c r="S244" s="5"/>
      <c r="T244" s="5"/>
      <c r="U244" s="5"/>
      <c r="V244" s="5"/>
      <c r="W244" s="5"/>
      <c r="X244" s="5"/>
      <c r="Y244" s="5"/>
      <c r="Z244" s="5"/>
      <c r="AA244" s="5"/>
    </row>
    <row r="245" spans="1:27" ht="20.100000000000001" customHeight="1">
      <c r="A245" s="98">
        <v>21020</v>
      </c>
      <c r="B245" s="99" t="s">
        <v>445</v>
      </c>
      <c r="C245" s="99" t="s">
        <v>101</v>
      </c>
      <c r="D245" s="134"/>
      <c r="E245" s="5"/>
      <c r="F245" s="5"/>
      <c r="G245" s="5"/>
      <c r="H245" s="5"/>
      <c r="I245" s="5"/>
      <c r="J245" s="5"/>
      <c r="K245" s="5"/>
      <c r="L245" s="5"/>
      <c r="M245" s="5"/>
      <c r="N245" s="5"/>
      <c r="O245" s="5"/>
      <c r="P245" s="5"/>
      <c r="Q245" s="5"/>
      <c r="R245" s="5"/>
      <c r="S245" s="5"/>
      <c r="T245" s="5"/>
      <c r="U245" s="5"/>
      <c r="V245" s="5"/>
      <c r="W245" s="5"/>
      <c r="X245" s="5"/>
      <c r="Y245" s="5"/>
      <c r="Z245" s="5"/>
      <c r="AA245" s="5"/>
    </row>
    <row r="246" spans="1:27" ht="20.100000000000001" customHeight="1">
      <c r="A246" s="98">
        <v>23311</v>
      </c>
      <c r="B246" s="99" t="s">
        <v>446</v>
      </c>
      <c r="C246" s="99" t="s">
        <v>101</v>
      </c>
      <c r="D246" s="134"/>
      <c r="E246" s="5"/>
      <c r="F246" s="5"/>
      <c r="G246" s="5"/>
      <c r="H246" s="5"/>
      <c r="I246" s="5"/>
      <c r="J246" s="5"/>
      <c r="K246" s="5"/>
      <c r="L246" s="5"/>
      <c r="M246" s="5"/>
      <c r="N246" s="5"/>
      <c r="O246" s="5"/>
      <c r="P246" s="5"/>
      <c r="Q246" s="5"/>
      <c r="R246" s="5"/>
      <c r="S246" s="5"/>
      <c r="T246" s="5"/>
      <c r="U246" s="5"/>
      <c r="V246" s="5"/>
      <c r="W246" s="5"/>
      <c r="X246" s="5"/>
      <c r="Y246" s="5"/>
      <c r="Z246" s="5"/>
      <c r="AA246" s="5"/>
    </row>
    <row r="247" spans="1:27" ht="20.100000000000001" customHeight="1">
      <c r="A247" s="98">
        <v>23312</v>
      </c>
      <c r="B247" s="99" t="s">
        <v>447</v>
      </c>
      <c r="C247" s="99" t="s">
        <v>101</v>
      </c>
      <c r="D247" s="134"/>
      <c r="E247" s="5"/>
      <c r="F247" s="5"/>
      <c r="G247" s="5"/>
      <c r="H247" s="5"/>
      <c r="I247" s="5"/>
      <c r="J247" s="5"/>
      <c r="K247" s="5"/>
      <c r="L247" s="5"/>
      <c r="M247" s="5"/>
      <c r="N247" s="5"/>
      <c r="O247" s="5"/>
      <c r="P247" s="5"/>
      <c r="Q247" s="5"/>
      <c r="R247" s="5"/>
      <c r="S247" s="5"/>
      <c r="T247" s="5"/>
      <c r="U247" s="5"/>
      <c r="V247" s="5"/>
      <c r="W247" s="5"/>
      <c r="X247" s="5"/>
      <c r="Y247" s="5"/>
      <c r="Z247" s="5"/>
      <c r="AA247" s="5"/>
    </row>
    <row r="248" spans="1:27" ht="20.100000000000001" customHeight="1">
      <c r="A248" s="98" t="s">
        <v>448</v>
      </c>
      <c r="B248" s="99" t="s">
        <v>449</v>
      </c>
      <c r="C248" s="99" t="s">
        <v>118</v>
      </c>
      <c r="D248" s="134"/>
      <c r="E248" s="5"/>
      <c r="F248" s="5"/>
      <c r="G248" s="5"/>
      <c r="H248" s="5"/>
      <c r="I248" s="5"/>
      <c r="J248" s="5"/>
      <c r="K248" s="5"/>
      <c r="L248" s="5"/>
      <c r="M248" s="5"/>
      <c r="N248" s="5"/>
      <c r="O248" s="5"/>
      <c r="P248" s="5"/>
      <c r="Q248" s="5"/>
      <c r="R248" s="5"/>
      <c r="S248" s="5"/>
      <c r="T248" s="5"/>
      <c r="U248" s="5"/>
      <c r="V248" s="5"/>
      <c r="W248" s="5"/>
      <c r="X248" s="5"/>
      <c r="Y248" s="5"/>
      <c r="Z248" s="5"/>
      <c r="AA248" s="5"/>
    </row>
    <row r="249" spans="1:27" ht="20.100000000000001" customHeight="1">
      <c r="A249" s="98" t="s">
        <v>450</v>
      </c>
      <c r="B249" s="99" t="s">
        <v>451</v>
      </c>
      <c r="C249" s="99" t="s">
        <v>118</v>
      </c>
      <c r="D249" s="134"/>
      <c r="E249" s="5"/>
      <c r="F249" s="5"/>
      <c r="G249" s="5"/>
      <c r="H249" s="5"/>
      <c r="I249" s="5"/>
      <c r="J249" s="5"/>
      <c r="K249" s="5"/>
      <c r="L249" s="5"/>
      <c r="M249" s="5"/>
      <c r="N249" s="5"/>
      <c r="O249" s="5"/>
      <c r="P249" s="5"/>
      <c r="Q249" s="5"/>
      <c r="R249" s="5"/>
      <c r="S249" s="5"/>
      <c r="T249" s="5"/>
      <c r="U249" s="5"/>
      <c r="V249" s="5"/>
      <c r="W249" s="5"/>
      <c r="X249" s="5"/>
      <c r="Y249" s="5"/>
      <c r="Z249" s="5"/>
      <c r="AA249" s="5"/>
    </row>
    <row r="250" spans="1:27" ht="20.100000000000001" customHeight="1">
      <c r="A250" s="98" t="s">
        <v>452</v>
      </c>
      <c r="B250" s="99" t="s">
        <v>453</v>
      </c>
      <c r="C250" s="99" t="s">
        <v>118</v>
      </c>
      <c r="D250" s="134"/>
      <c r="E250" s="5"/>
      <c r="F250" s="5"/>
      <c r="G250" s="5"/>
      <c r="H250" s="5"/>
      <c r="I250" s="5"/>
      <c r="J250" s="5"/>
      <c r="K250" s="5"/>
      <c r="L250" s="5"/>
      <c r="M250" s="5"/>
      <c r="N250" s="5"/>
      <c r="O250" s="5"/>
      <c r="P250" s="5"/>
      <c r="Q250" s="5"/>
      <c r="R250" s="5"/>
      <c r="S250" s="5"/>
      <c r="T250" s="5"/>
      <c r="U250" s="5"/>
      <c r="V250" s="5"/>
      <c r="W250" s="5"/>
      <c r="X250" s="5"/>
      <c r="Y250" s="5"/>
      <c r="Z250" s="5"/>
      <c r="AA250" s="5"/>
    </row>
    <row r="251" spans="1:27" ht="20.100000000000001" customHeight="1">
      <c r="A251" s="98" t="s">
        <v>454</v>
      </c>
      <c r="B251" s="99" t="s">
        <v>455</v>
      </c>
      <c r="C251" s="99" t="s">
        <v>118</v>
      </c>
      <c r="D251" s="134"/>
      <c r="E251" s="5"/>
      <c r="F251" s="5"/>
      <c r="G251" s="5"/>
      <c r="H251" s="5"/>
      <c r="I251" s="5"/>
      <c r="J251" s="5"/>
      <c r="K251" s="5"/>
      <c r="L251" s="5"/>
      <c r="M251" s="5"/>
      <c r="N251" s="5"/>
      <c r="O251" s="5"/>
      <c r="P251" s="5"/>
      <c r="Q251" s="5"/>
      <c r="R251" s="5"/>
      <c r="S251" s="5"/>
      <c r="T251" s="5"/>
      <c r="U251" s="5"/>
      <c r="V251" s="5"/>
      <c r="W251" s="5"/>
      <c r="X251" s="5"/>
      <c r="Y251" s="5"/>
      <c r="Z251" s="5"/>
      <c r="AA251" s="5"/>
    </row>
    <row r="252" spans="1:27" ht="20.100000000000001" customHeight="1">
      <c r="A252" s="98" t="s">
        <v>456</v>
      </c>
      <c r="B252" s="99" t="s">
        <v>457</v>
      </c>
      <c r="C252" s="99" t="s">
        <v>101</v>
      </c>
      <c r="D252" s="134"/>
      <c r="E252" s="5"/>
      <c r="F252" s="5"/>
      <c r="G252" s="5"/>
      <c r="H252" s="5"/>
      <c r="I252" s="5"/>
      <c r="J252" s="5"/>
      <c r="K252" s="5"/>
      <c r="L252" s="5"/>
      <c r="M252" s="5"/>
      <c r="N252" s="5"/>
      <c r="O252" s="5"/>
      <c r="P252" s="5"/>
      <c r="Q252" s="5"/>
      <c r="R252" s="5"/>
      <c r="S252" s="5"/>
      <c r="T252" s="5"/>
      <c r="U252" s="5"/>
      <c r="V252" s="5"/>
      <c r="W252" s="5"/>
      <c r="X252" s="5"/>
      <c r="Y252" s="5"/>
      <c r="Z252" s="5"/>
      <c r="AA252" s="5"/>
    </row>
    <row r="253" spans="1:27" ht="20.100000000000001" customHeight="1">
      <c r="A253" s="98" t="s">
        <v>458</v>
      </c>
      <c r="B253" s="99" t="s">
        <v>459</v>
      </c>
      <c r="C253" s="99" t="s">
        <v>101</v>
      </c>
      <c r="D253" s="134"/>
      <c r="E253" s="5"/>
      <c r="F253" s="5"/>
      <c r="G253" s="5"/>
      <c r="H253" s="5"/>
      <c r="I253" s="5"/>
      <c r="J253" s="5"/>
      <c r="K253" s="5"/>
      <c r="L253" s="5"/>
      <c r="M253" s="5"/>
      <c r="N253" s="5"/>
      <c r="O253" s="5"/>
      <c r="P253" s="5"/>
      <c r="Q253" s="5"/>
      <c r="R253" s="5"/>
      <c r="S253" s="5"/>
      <c r="T253" s="5"/>
      <c r="U253" s="5"/>
      <c r="V253" s="5"/>
      <c r="W253" s="5"/>
      <c r="X253" s="5"/>
      <c r="Y253" s="5"/>
      <c r="Z253" s="5"/>
      <c r="AA253" s="5"/>
    </row>
    <row r="254" spans="1:27" ht="20.100000000000001" customHeight="1">
      <c r="A254" s="98" t="s">
        <v>460</v>
      </c>
      <c r="B254" s="99" t="s">
        <v>461</v>
      </c>
      <c r="C254" s="99" t="s">
        <v>101</v>
      </c>
      <c r="D254" s="134"/>
      <c r="E254" s="5"/>
      <c r="F254" s="5"/>
      <c r="G254" s="5"/>
      <c r="H254" s="5"/>
      <c r="I254" s="5"/>
      <c r="J254" s="5"/>
      <c r="K254" s="5"/>
      <c r="L254" s="5"/>
      <c r="M254" s="5"/>
      <c r="N254" s="5"/>
      <c r="O254" s="5"/>
      <c r="P254" s="5"/>
      <c r="Q254" s="5"/>
      <c r="R254" s="5"/>
      <c r="S254" s="5"/>
      <c r="T254" s="5"/>
      <c r="U254" s="5"/>
      <c r="V254" s="5"/>
      <c r="W254" s="5"/>
      <c r="X254" s="5"/>
      <c r="Y254" s="5"/>
      <c r="Z254" s="5"/>
      <c r="AA254" s="5"/>
    </row>
    <row r="255" spans="1:27" ht="20.100000000000001" customHeight="1">
      <c r="A255" s="98" t="s">
        <v>462</v>
      </c>
      <c r="B255" s="99" t="s">
        <v>463</v>
      </c>
      <c r="C255" s="99" t="s">
        <v>101</v>
      </c>
      <c r="D255" s="134"/>
      <c r="E255" s="5"/>
      <c r="F255" s="5"/>
      <c r="G255" s="5"/>
      <c r="H255" s="5"/>
      <c r="I255" s="5"/>
      <c r="J255" s="5"/>
      <c r="K255" s="5"/>
      <c r="L255" s="5"/>
      <c r="M255" s="5"/>
      <c r="N255" s="5"/>
      <c r="O255" s="5"/>
      <c r="P255" s="5"/>
      <c r="Q255" s="5"/>
      <c r="R255" s="5"/>
      <c r="S255" s="5"/>
      <c r="T255" s="5"/>
      <c r="U255" s="5"/>
      <c r="V255" s="5"/>
      <c r="W255" s="5"/>
      <c r="X255" s="5"/>
      <c r="Y255" s="5"/>
      <c r="Z255" s="5"/>
      <c r="AA255" s="5"/>
    </row>
    <row r="256" spans="1:27" ht="20.100000000000001" customHeight="1">
      <c r="A256" s="98">
        <v>11090</v>
      </c>
      <c r="B256" s="99" t="s">
        <v>464</v>
      </c>
      <c r="C256" s="99" t="s">
        <v>101</v>
      </c>
      <c r="D256" s="134"/>
      <c r="E256" s="5"/>
      <c r="F256" s="5"/>
      <c r="G256" s="5"/>
      <c r="H256" s="5"/>
      <c r="I256" s="5"/>
      <c r="J256" s="5"/>
      <c r="K256" s="5"/>
      <c r="L256" s="5"/>
      <c r="M256" s="5"/>
      <c r="N256" s="5"/>
      <c r="O256" s="5"/>
      <c r="P256" s="5"/>
      <c r="Q256" s="5"/>
      <c r="R256" s="5"/>
      <c r="S256" s="5"/>
      <c r="T256" s="5"/>
      <c r="U256" s="5"/>
      <c r="V256" s="5"/>
      <c r="W256" s="5"/>
      <c r="X256" s="5"/>
      <c r="Y256" s="5"/>
      <c r="Z256" s="5"/>
      <c r="AA256" s="5"/>
    </row>
    <row r="257" spans="1:27" ht="20.100000000000001" customHeight="1">
      <c r="A257" s="98">
        <v>28210</v>
      </c>
      <c r="B257" s="99" t="s">
        <v>465</v>
      </c>
      <c r="C257" s="99" t="s">
        <v>101</v>
      </c>
      <c r="D257" s="134"/>
      <c r="E257" s="5"/>
      <c r="F257" s="5"/>
      <c r="G257" s="5"/>
      <c r="H257" s="5"/>
      <c r="I257" s="5"/>
      <c r="J257" s="5"/>
      <c r="K257" s="5"/>
      <c r="L257" s="5"/>
      <c r="M257" s="5"/>
      <c r="N257" s="5"/>
      <c r="O257" s="5"/>
      <c r="P257" s="5"/>
      <c r="Q257" s="5"/>
      <c r="R257" s="5"/>
      <c r="S257" s="5"/>
      <c r="T257" s="5"/>
      <c r="U257" s="5"/>
      <c r="V257" s="5"/>
      <c r="W257" s="5"/>
      <c r="X257" s="5"/>
      <c r="Y257" s="5"/>
      <c r="Z257" s="5"/>
      <c r="AA257" s="5"/>
    </row>
    <row r="258" spans="1:27" ht="20.100000000000001" customHeight="1">
      <c r="A258" s="98" t="s">
        <v>466</v>
      </c>
      <c r="B258" s="99" t="s">
        <v>467</v>
      </c>
      <c r="C258" s="99" t="s">
        <v>86</v>
      </c>
      <c r="D258" s="134"/>
      <c r="E258" s="5"/>
      <c r="F258" s="5"/>
      <c r="G258" s="5"/>
      <c r="H258" s="5"/>
      <c r="I258" s="5"/>
      <c r="J258" s="5"/>
      <c r="K258" s="5"/>
      <c r="L258" s="5"/>
      <c r="M258" s="5"/>
      <c r="N258" s="5"/>
      <c r="O258" s="5"/>
      <c r="P258" s="5"/>
      <c r="Q258" s="5"/>
      <c r="R258" s="5"/>
      <c r="S258" s="5"/>
      <c r="T258" s="5"/>
      <c r="U258" s="5"/>
      <c r="V258" s="5"/>
      <c r="W258" s="5"/>
      <c r="X258" s="5"/>
      <c r="Y258" s="5"/>
      <c r="Z258" s="5"/>
      <c r="AA258" s="5"/>
    </row>
    <row r="259" spans="1:27" ht="20.100000000000001" customHeight="1">
      <c r="A259" s="98" t="s">
        <v>468</v>
      </c>
      <c r="B259" s="99" t="s">
        <v>469</v>
      </c>
      <c r="C259" s="99" t="s">
        <v>86</v>
      </c>
      <c r="D259" s="134"/>
      <c r="E259" s="5"/>
      <c r="F259" s="5"/>
      <c r="G259" s="5"/>
      <c r="H259" s="5"/>
      <c r="I259" s="5"/>
      <c r="J259" s="5"/>
      <c r="K259" s="5"/>
      <c r="L259" s="5"/>
      <c r="M259" s="5"/>
      <c r="N259" s="5"/>
      <c r="O259" s="5"/>
      <c r="P259" s="5"/>
      <c r="Q259" s="5"/>
      <c r="R259" s="5"/>
      <c r="S259" s="5"/>
      <c r="T259" s="5"/>
      <c r="U259" s="5"/>
      <c r="V259" s="5"/>
      <c r="W259" s="5"/>
      <c r="X259" s="5"/>
      <c r="Y259" s="5"/>
      <c r="Z259" s="5"/>
      <c r="AA259" s="5"/>
    </row>
    <row r="260" spans="1:27" ht="20.100000000000001" customHeight="1">
      <c r="A260" s="98" t="s">
        <v>470</v>
      </c>
      <c r="B260" s="99" t="s">
        <v>471</v>
      </c>
      <c r="C260" s="99" t="s">
        <v>86</v>
      </c>
      <c r="D260" s="134"/>
      <c r="E260" s="5"/>
      <c r="F260" s="5"/>
      <c r="G260" s="5"/>
      <c r="H260" s="5"/>
      <c r="I260" s="5"/>
      <c r="J260" s="5"/>
      <c r="K260" s="5"/>
      <c r="L260" s="5"/>
      <c r="M260" s="5"/>
      <c r="N260" s="5"/>
      <c r="O260" s="5"/>
      <c r="P260" s="5"/>
      <c r="Q260" s="5"/>
      <c r="R260" s="5"/>
      <c r="S260" s="5"/>
      <c r="T260" s="5"/>
      <c r="U260" s="5"/>
      <c r="V260" s="5"/>
      <c r="W260" s="5"/>
      <c r="X260" s="5"/>
      <c r="Y260" s="5"/>
      <c r="Z260" s="5"/>
      <c r="AA260" s="5"/>
    </row>
    <row r="261" spans="1:27" ht="20.100000000000001" customHeight="1">
      <c r="A261" s="98" t="s">
        <v>472</v>
      </c>
      <c r="B261" s="99" t="s">
        <v>473</v>
      </c>
      <c r="C261" s="99" t="s">
        <v>101</v>
      </c>
      <c r="D261" s="134"/>
      <c r="E261" s="5"/>
      <c r="F261" s="5"/>
      <c r="G261" s="5"/>
      <c r="H261" s="5"/>
      <c r="I261" s="5"/>
      <c r="J261" s="5"/>
      <c r="K261" s="5"/>
      <c r="L261" s="5"/>
      <c r="M261" s="5"/>
      <c r="N261" s="5"/>
      <c r="O261" s="5"/>
      <c r="P261" s="5"/>
      <c r="Q261" s="5"/>
      <c r="R261" s="5"/>
      <c r="S261" s="5"/>
      <c r="T261" s="5"/>
      <c r="U261" s="5"/>
      <c r="V261" s="5"/>
      <c r="W261" s="5"/>
      <c r="X261" s="5"/>
      <c r="Y261" s="5"/>
      <c r="Z261" s="5"/>
      <c r="AA261" s="5"/>
    </row>
    <row r="262" spans="1:27" ht="20.100000000000001" customHeight="1">
      <c r="A262" s="98">
        <v>23370</v>
      </c>
      <c r="B262" s="99" t="s">
        <v>474</v>
      </c>
      <c r="C262" s="99" t="s">
        <v>101</v>
      </c>
      <c r="D262" s="134"/>
      <c r="E262" s="5"/>
      <c r="F262" s="5"/>
      <c r="G262" s="5"/>
      <c r="H262" s="5"/>
      <c r="I262" s="5"/>
      <c r="J262" s="5"/>
      <c r="K262" s="5"/>
      <c r="L262" s="5"/>
      <c r="M262" s="5"/>
      <c r="N262" s="5"/>
      <c r="O262" s="5"/>
      <c r="P262" s="5"/>
      <c r="Q262" s="5"/>
      <c r="R262" s="5"/>
      <c r="S262" s="5"/>
      <c r="T262" s="5"/>
      <c r="U262" s="5"/>
      <c r="V262" s="5"/>
      <c r="W262" s="5"/>
      <c r="X262" s="5"/>
      <c r="Y262" s="5"/>
      <c r="Z262" s="5"/>
      <c r="AA262" s="5"/>
    </row>
    <row r="263" spans="1:27" ht="20.100000000000001" customHeight="1">
      <c r="A263" s="98">
        <v>47080</v>
      </c>
      <c r="B263" s="99" t="s">
        <v>475</v>
      </c>
      <c r="C263" s="99" t="s">
        <v>101</v>
      </c>
      <c r="D263" s="134"/>
      <c r="E263" s="5"/>
      <c r="F263" s="5"/>
      <c r="G263" s="5"/>
      <c r="H263" s="5"/>
      <c r="I263" s="5"/>
      <c r="J263" s="5"/>
      <c r="K263" s="5"/>
      <c r="L263" s="5"/>
      <c r="M263" s="5"/>
      <c r="N263" s="5"/>
      <c r="O263" s="5"/>
      <c r="P263" s="5"/>
      <c r="Q263" s="5"/>
      <c r="R263" s="5"/>
      <c r="S263" s="5"/>
      <c r="T263" s="5"/>
      <c r="U263" s="5"/>
      <c r="V263" s="5"/>
      <c r="W263" s="5"/>
      <c r="X263" s="5"/>
      <c r="Y263" s="5"/>
      <c r="Z263" s="5"/>
      <c r="AA263" s="5"/>
    </row>
    <row r="264" spans="1:27" ht="20.100000000000001" customHeight="1">
      <c r="A264" s="98">
        <v>15080</v>
      </c>
      <c r="B264" s="99" t="s">
        <v>476</v>
      </c>
      <c r="C264" s="99" t="s">
        <v>86</v>
      </c>
      <c r="D264" s="134"/>
      <c r="E264" s="5"/>
      <c r="F264" s="5"/>
      <c r="G264" s="5"/>
      <c r="H264" s="5"/>
      <c r="I264" s="5"/>
      <c r="J264" s="5"/>
      <c r="K264" s="5"/>
      <c r="L264" s="5"/>
      <c r="M264" s="5"/>
      <c r="N264" s="5"/>
      <c r="O264" s="5"/>
      <c r="P264" s="5"/>
      <c r="Q264" s="5"/>
      <c r="R264" s="5"/>
      <c r="S264" s="5"/>
      <c r="T264" s="5"/>
      <c r="U264" s="5"/>
      <c r="V264" s="5"/>
      <c r="W264" s="5"/>
      <c r="X264" s="5"/>
      <c r="Y264" s="5"/>
      <c r="Z264" s="5"/>
      <c r="AA264" s="5"/>
    </row>
    <row r="265" spans="1:27" ht="20.100000000000001" customHeight="1">
      <c r="A265" s="98">
        <v>23380</v>
      </c>
      <c r="B265" s="99" t="s">
        <v>477</v>
      </c>
      <c r="C265" s="99" t="s">
        <v>101</v>
      </c>
      <c r="D265" s="134"/>
      <c r="E265" s="5"/>
      <c r="F265" s="5"/>
      <c r="G265" s="5"/>
      <c r="H265" s="5"/>
      <c r="I265" s="5"/>
      <c r="J265" s="5"/>
      <c r="K265" s="5"/>
      <c r="L265" s="5"/>
      <c r="M265" s="5"/>
      <c r="N265" s="5"/>
      <c r="O265" s="5"/>
      <c r="P265" s="5"/>
      <c r="Q265" s="5"/>
      <c r="R265" s="5"/>
      <c r="S265" s="5"/>
      <c r="T265" s="5"/>
      <c r="U265" s="5"/>
      <c r="V265" s="5"/>
      <c r="W265" s="5"/>
      <c r="X265" s="5"/>
      <c r="Y265" s="5"/>
      <c r="Z265" s="5"/>
      <c r="AA265" s="5"/>
    </row>
    <row r="266" spans="1:27" ht="20.100000000000001" customHeight="1">
      <c r="A266" s="98">
        <v>23381</v>
      </c>
      <c r="B266" s="99" t="s">
        <v>478</v>
      </c>
      <c r="C266" s="99" t="s">
        <v>101</v>
      </c>
      <c r="D266" s="134"/>
      <c r="E266" s="5"/>
      <c r="F266" s="5"/>
      <c r="G266" s="5"/>
      <c r="H266" s="5"/>
      <c r="I266" s="5"/>
      <c r="J266" s="5"/>
      <c r="K266" s="5"/>
      <c r="L266" s="5"/>
      <c r="M266" s="5"/>
      <c r="N266" s="5"/>
      <c r="O266" s="5"/>
      <c r="P266" s="5"/>
      <c r="Q266" s="5"/>
      <c r="R266" s="5"/>
      <c r="S266" s="5"/>
      <c r="T266" s="5"/>
      <c r="U266" s="5"/>
      <c r="V266" s="5"/>
      <c r="W266" s="5"/>
      <c r="X266" s="5"/>
      <c r="Y266" s="5"/>
      <c r="Z266" s="5"/>
      <c r="AA266" s="5"/>
    </row>
    <row r="267" spans="1:27" ht="20.100000000000001" customHeight="1">
      <c r="A267" s="98">
        <v>23382</v>
      </c>
      <c r="B267" s="99" t="s">
        <v>479</v>
      </c>
      <c r="C267" s="99" t="s">
        <v>101</v>
      </c>
      <c r="D267" s="134"/>
      <c r="E267" s="5"/>
      <c r="F267" s="5"/>
      <c r="G267" s="5"/>
      <c r="H267" s="5"/>
      <c r="I267" s="5"/>
      <c r="J267" s="5"/>
      <c r="K267" s="5"/>
      <c r="L267" s="5"/>
      <c r="M267" s="5"/>
      <c r="N267" s="5"/>
      <c r="O267" s="5"/>
      <c r="P267" s="5"/>
      <c r="Q267" s="5"/>
      <c r="R267" s="5"/>
      <c r="S267" s="5"/>
      <c r="T267" s="5"/>
      <c r="U267" s="5"/>
      <c r="V267" s="5"/>
      <c r="W267" s="5"/>
      <c r="X267" s="5"/>
      <c r="Y267" s="5"/>
      <c r="Z267" s="5"/>
      <c r="AA267" s="5"/>
    </row>
    <row r="268" spans="1:27" ht="20.100000000000001" customHeight="1">
      <c r="A268" s="98">
        <v>27101</v>
      </c>
      <c r="B268" s="99" t="s">
        <v>480</v>
      </c>
      <c r="C268" s="99" t="s">
        <v>101</v>
      </c>
      <c r="D268" s="134"/>
      <c r="E268" s="5"/>
      <c r="F268" s="5"/>
      <c r="G268" s="5"/>
      <c r="H268" s="5"/>
      <c r="I268" s="5"/>
      <c r="J268" s="5"/>
      <c r="K268" s="5"/>
      <c r="L268" s="5"/>
      <c r="M268" s="5"/>
      <c r="N268" s="5"/>
      <c r="O268" s="5"/>
      <c r="P268" s="5"/>
      <c r="Q268" s="5"/>
      <c r="R268" s="5"/>
      <c r="S268" s="5"/>
      <c r="T268" s="5"/>
      <c r="U268" s="5"/>
      <c r="V268" s="5"/>
      <c r="W268" s="5"/>
      <c r="X268" s="5"/>
      <c r="Y268" s="5"/>
      <c r="Z268" s="5"/>
      <c r="AA268" s="5"/>
    </row>
    <row r="269" spans="1:27" ht="20.100000000000001" customHeight="1">
      <c r="A269" s="98">
        <v>27102</v>
      </c>
      <c r="B269" s="99" t="s">
        <v>481</v>
      </c>
      <c r="C269" s="99" t="s">
        <v>101</v>
      </c>
      <c r="D269" s="134"/>
      <c r="E269" s="5"/>
      <c r="F269" s="5"/>
      <c r="G269" s="5"/>
      <c r="H269" s="5"/>
      <c r="I269" s="5"/>
      <c r="J269" s="5"/>
      <c r="K269" s="5"/>
      <c r="L269" s="5"/>
      <c r="M269" s="5"/>
      <c r="N269" s="5"/>
      <c r="O269" s="5"/>
      <c r="P269" s="5"/>
      <c r="Q269" s="5"/>
      <c r="R269" s="5"/>
      <c r="S269" s="5"/>
      <c r="T269" s="5"/>
      <c r="U269" s="5"/>
      <c r="V269" s="5"/>
      <c r="W269" s="5"/>
      <c r="X269" s="5"/>
      <c r="Y269" s="5"/>
      <c r="Z269" s="5"/>
      <c r="AA269" s="5"/>
    </row>
    <row r="270" spans="1:27" ht="20.100000000000001" customHeight="1">
      <c r="A270" s="98">
        <v>23391</v>
      </c>
      <c r="B270" s="99" t="s">
        <v>482</v>
      </c>
      <c r="C270" s="99" t="s">
        <v>101</v>
      </c>
      <c r="D270" s="134"/>
      <c r="E270" s="5"/>
      <c r="F270" s="5"/>
      <c r="G270" s="5"/>
      <c r="H270" s="5"/>
      <c r="I270" s="5"/>
      <c r="J270" s="5"/>
      <c r="K270" s="5"/>
      <c r="L270" s="5"/>
      <c r="M270" s="5"/>
      <c r="N270" s="5"/>
      <c r="O270" s="5"/>
      <c r="P270" s="5"/>
      <c r="Q270" s="5"/>
      <c r="R270" s="5"/>
      <c r="S270" s="5"/>
      <c r="T270" s="5"/>
      <c r="U270" s="5"/>
      <c r="V270" s="5"/>
      <c r="W270" s="5"/>
      <c r="X270" s="5"/>
      <c r="Y270" s="5"/>
      <c r="Z270" s="5"/>
      <c r="AA270" s="5"/>
    </row>
    <row r="271" spans="1:27" ht="20.100000000000001" customHeight="1">
      <c r="A271" s="98">
        <v>23392</v>
      </c>
      <c r="B271" s="99" t="s">
        <v>483</v>
      </c>
      <c r="C271" s="99" t="s">
        <v>101</v>
      </c>
      <c r="D271" s="134"/>
      <c r="E271" s="5"/>
      <c r="F271" s="5"/>
      <c r="G271" s="5"/>
      <c r="H271" s="5"/>
      <c r="I271" s="5"/>
      <c r="J271" s="5"/>
      <c r="K271" s="5"/>
      <c r="L271" s="5"/>
      <c r="M271" s="5"/>
      <c r="N271" s="5"/>
      <c r="O271" s="5"/>
      <c r="P271" s="5"/>
      <c r="Q271" s="5"/>
      <c r="R271" s="5"/>
      <c r="S271" s="5"/>
      <c r="T271" s="5"/>
      <c r="U271" s="5"/>
      <c r="V271" s="5"/>
      <c r="W271" s="5"/>
      <c r="X271" s="5"/>
      <c r="Y271" s="5"/>
      <c r="Z271" s="5"/>
      <c r="AA271" s="5"/>
    </row>
    <row r="272" spans="1:27" ht="20.100000000000001" customHeight="1">
      <c r="A272" s="98">
        <v>23393</v>
      </c>
      <c r="B272" s="99" t="s">
        <v>484</v>
      </c>
      <c r="C272" s="99" t="s">
        <v>101</v>
      </c>
      <c r="D272" s="134"/>
      <c r="E272" s="5"/>
      <c r="F272" s="5"/>
      <c r="G272" s="5"/>
      <c r="H272" s="5"/>
      <c r="I272" s="5"/>
      <c r="J272" s="5"/>
      <c r="K272" s="5"/>
      <c r="L272" s="5"/>
      <c r="M272" s="5"/>
      <c r="N272" s="5"/>
      <c r="O272" s="5"/>
      <c r="P272" s="5"/>
      <c r="Q272" s="5"/>
      <c r="R272" s="5"/>
      <c r="S272" s="5"/>
      <c r="T272" s="5"/>
      <c r="U272" s="5"/>
      <c r="V272" s="5"/>
      <c r="W272" s="5"/>
      <c r="X272" s="5"/>
      <c r="Y272" s="5"/>
      <c r="Z272" s="5"/>
      <c r="AA272" s="5"/>
    </row>
    <row r="273" spans="1:27" ht="20.100000000000001" customHeight="1">
      <c r="A273" s="98">
        <v>29020</v>
      </c>
      <c r="B273" s="99" t="s">
        <v>485</v>
      </c>
      <c r="C273" s="99" t="s">
        <v>101</v>
      </c>
      <c r="D273" s="134"/>
      <c r="E273" s="5"/>
      <c r="F273" s="5"/>
      <c r="G273" s="5"/>
      <c r="H273" s="5"/>
      <c r="I273" s="5"/>
      <c r="J273" s="5"/>
      <c r="K273" s="5"/>
      <c r="L273" s="5"/>
      <c r="M273" s="5"/>
      <c r="N273" s="5"/>
      <c r="O273" s="5"/>
      <c r="P273" s="5"/>
      <c r="Q273" s="5"/>
      <c r="R273" s="5"/>
      <c r="S273" s="5"/>
      <c r="T273" s="5"/>
      <c r="U273" s="5"/>
      <c r="V273" s="5"/>
      <c r="W273" s="5"/>
      <c r="X273" s="5"/>
      <c r="Y273" s="5"/>
      <c r="Z273" s="5"/>
      <c r="AA273" s="5"/>
    </row>
    <row r="274" spans="1:27" ht="20.100000000000001" customHeight="1">
      <c r="A274" s="98" t="s">
        <v>486</v>
      </c>
      <c r="B274" s="99" t="s">
        <v>487</v>
      </c>
      <c r="C274" s="99" t="s">
        <v>93</v>
      </c>
      <c r="D274" s="134"/>
      <c r="E274" s="5"/>
      <c r="F274" s="5"/>
      <c r="G274" s="5"/>
      <c r="H274" s="5"/>
      <c r="I274" s="5"/>
      <c r="J274" s="5"/>
      <c r="K274" s="5"/>
      <c r="L274" s="5"/>
      <c r="M274" s="5"/>
      <c r="N274" s="5"/>
      <c r="O274" s="5"/>
      <c r="P274" s="5"/>
      <c r="Q274" s="5"/>
      <c r="R274" s="5"/>
      <c r="S274" s="5"/>
      <c r="T274" s="5"/>
      <c r="U274" s="5"/>
      <c r="V274" s="5"/>
      <c r="W274" s="5"/>
      <c r="X274" s="5"/>
      <c r="Y274" s="5"/>
      <c r="Z274" s="5"/>
      <c r="AA274" s="5"/>
    </row>
    <row r="275" spans="1:27" ht="20.100000000000001" customHeight="1">
      <c r="A275" s="98">
        <v>23410</v>
      </c>
      <c r="B275" s="99" t="s">
        <v>488</v>
      </c>
      <c r="C275" s="99" t="s">
        <v>101</v>
      </c>
      <c r="D275" s="134"/>
      <c r="E275" s="5"/>
      <c r="F275" s="5"/>
      <c r="G275" s="5"/>
      <c r="H275" s="5"/>
      <c r="I275" s="5"/>
      <c r="J275" s="5"/>
      <c r="K275" s="5"/>
      <c r="L275" s="5"/>
      <c r="M275" s="5"/>
      <c r="N275" s="5"/>
      <c r="O275" s="5"/>
      <c r="P275" s="5"/>
      <c r="Q275" s="5"/>
      <c r="R275" s="5"/>
      <c r="S275" s="5"/>
      <c r="T275" s="5"/>
      <c r="U275" s="5"/>
      <c r="V275" s="5"/>
      <c r="W275" s="5"/>
      <c r="X275" s="5"/>
      <c r="Y275" s="5"/>
      <c r="Z275" s="5"/>
      <c r="AA275" s="5"/>
    </row>
    <row r="276" spans="1:27" ht="20.100000000000001" customHeight="1">
      <c r="A276" s="98">
        <v>23411</v>
      </c>
      <c r="B276" s="99" t="s">
        <v>489</v>
      </c>
      <c r="C276" s="99" t="s">
        <v>101</v>
      </c>
      <c r="D276" s="134"/>
      <c r="E276" s="5"/>
      <c r="F276" s="5"/>
      <c r="G276" s="5"/>
      <c r="H276" s="5"/>
      <c r="I276" s="5"/>
      <c r="J276" s="5"/>
      <c r="K276" s="5"/>
      <c r="L276" s="5"/>
      <c r="M276" s="5"/>
      <c r="N276" s="5"/>
      <c r="O276" s="5"/>
      <c r="P276" s="5"/>
      <c r="Q276" s="5"/>
      <c r="R276" s="5"/>
      <c r="S276" s="5"/>
      <c r="T276" s="5"/>
      <c r="U276" s="5"/>
      <c r="V276" s="5"/>
      <c r="W276" s="5"/>
      <c r="X276" s="5"/>
      <c r="Y276" s="5"/>
      <c r="Z276" s="5"/>
      <c r="AA276" s="5"/>
    </row>
    <row r="277" spans="1:27" ht="20.100000000000001" customHeight="1">
      <c r="A277" s="98">
        <v>23430</v>
      </c>
      <c r="B277" s="99" t="s">
        <v>490</v>
      </c>
      <c r="C277" s="99" t="s">
        <v>101</v>
      </c>
      <c r="D277" s="134"/>
      <c r="E277" s="5"/>
      <c r="F277" s="5"/>
      <c r="G277" s="5"/>
      <c r="H277" s="5"/>
      <c r="I277" s="5"/>
      <c r="J277" s="5"/>
      <c r="K277" s="5"/>
      <c r="L277" s="5"/>
      <c r="M277" s="5"/>
      <c r="N277" s="5"/>
      <c r="O277" s="5"/>
      <c r="P277" s="5"/>
      <c r="Q277" s="5"/>
      <c r="R277" s="5"/>
      <c r="S277" s="5"/>
      <c r="T277" s="5"/>
      <c r="U277" s="5"/>
      <c r="V277" s="5"/>
      <c r="W277" s="5"/>
      <c r="X277" s="5"/>
      <c r="Y277" s="5"/>
      <c r="Z277" s="5"/>
      <c r="AA277" s="5"/>
    </row>
    <row r="278" spans="1:27" ht="20.100000000000001" customHeight="1">
      <c r="A278" s="98">
        <v>23440</v>
      </c>
      <c r="B278" s="99" t="s">
        <v>491</v>
      </c>
      <c r="C278" s="99" t="s">
        <v>101</v>
      </c>
      <c r="D278" s="134"/>
      <c r="E278" s="5"/>
      <c r="F278" s="5"/>
      <c r="G278" s="5"/>
      <c r="H278" s="5"/>
      <c r="I278" s="5"/>
      <c r="J278" s="5"/>
      <c r="K278" s="5"/>
      <c r="L278" s="5"/>
      <c r="M278" s="5"/>
      <c r="N278" s="5"/>
      <c r="O278" s="5"/>
      <c r="P278" s="5"/>
      <c r="Q278" s="5"/>
      <c r="R278" s="5"/>
      <c r="S278" s="5"/>
      <c r="T278" s="5"/>
      <c r="U278" s="5"/>
      <c r="V278" s="5"/>
      <c r="W278" s="5"/>
      <c r="X278" s="5"/>
      <c r="Y278" s="5"/>
      <c r="Z278" s="5"/>
      <c r="AA278" s="5"/>
    </row>
    <row r="279" spans="1:27" ht="20.100000000000001" customHeight="1">
      <c r="A279" s="98">
        <v>31061</v>
      </c>
      <c r="B279" s="99" t="s">
        <v>492</v>
      </c>
      <c r="C279" s="99" t="s">
        <v>122</v>
      </c>
      <c r="D279" s="134"/>
      <c r="E279" s="5"/>
      <c r="F279" s="5"/>
      <c r="G279" s="5"/>
      <c r="H279" s="5"/>
      <c r="I279" s="5"/>
      <c r="J279" s="5"/>
      <c r="K279" s="5"/>
      <c r="L279" s="5"/>
      <c r="M279" s="5"/>
      <c r="N279" s="5"/>
      <c r="O279" s="5"/>
      <c r="P279" s="5"/>
      <c r="Q279" s="5"/>
      <c r="R279" s="5"/>
      <c r="S279" s="5"/>
      <c r="T279" s="5"/>
      <c r="U279" s="5"/>
      <c r="V279" s="5"/>
      <c r="W279" s="5"/>
      <c r="X279" s="5"/>
      <c r="Y279" s="5"/>
      <c r="Z279" s="5"/>
      <c r="AA279" s="5"/>
    </row>
    <row r="280" spans="1:27" ht="20.100000000000001" customHeight="1">
      <c r="A280" s="98">
        <v>24630</v>
      </c>
      <c r="B280" s="99" t="s">
        <v>493</v>
      </c>
      <c r="C280" s="99" t="s">
        <v>122</v>
      </c>
      <c r="D280" s="134"/>
      <c r="E280" s="5"/>
      <c r="F280" s="5"/>
      <c r="G280" s="5"/>
      <c r="H280" s="5"/>
      <c r="I280" s="5"/>
      <c r="J280" s="5"/>
      <c r="K280" s="5"/>
      <c r="L280" s="5"/>
      <c r="M280" s="5"/>
      <c r="N280" s="5"/>
      <c r="O280" s="5"/>
      <c r="P280" s="5"/>
      <c r="Q280" s="5"/>
      <c r="R280" s="5"/>
      <c r="S280" s="5"/>
      <c r="T280" s="5"/>
      <c r="U280" s="5"/>
      <c r="V280" s="5"/>
      <c r="W280" s="5"/>
      <c r="X280" s="5"/>
      <c r="Y280" s="5"/>
      <c r="Z280" s="5"/>
      <c r="AA280" s="5"/>
    </row>
    <row r="281" spans="1:27" ht="20.100000000000001" customHeight="1">
      <c r="A281" s="98">
        <v>11122</v>
      </c>
      <c r="B281" s="99" t="s">
        <v>494</v>
      </c>
      <c r="C281" s="99" t="s">
        <v>101</v>
      </c>
      <c r="D281" s="134"/>
      <c r="E281" s="5"/>
      <c r="F281" s="5"/>
      <c r="G281" s="5"/>
      <c r="H281" s="5"/>
      <c r="I281" s="5"/>
      <c r="J281" s="5"/>
      <c r="K281" s="5"/>
      <c r="L281" s="5"/>
      <c r="M281" s="5"/>
      <c r="N281" s="5"/>
      <c r="O281" s="5"/>
      <c r="P281" s="5"/>
      <c r="Q281" s="5"/>
      <c r="R281" s="5"/>
      <c r="S281" s="5"/>
      <c r="T281" s="5"/>
      <c r="U281" s="5"/>
      <c r="V281" s="5"/>
      <c r="W281" s="5"/>
      <c r="X281" s="5"/>
      <c r="Y281" s="5"/>
      <c r="Z281" s="5"/>
      <c r="AA281" s="5"/>
    </row>
    <row r="282" spans="1:27" ht="20.100000000000001" customHeight="1">
      <c r="A282" s="98" t="s">
        <v>495</v>
      </c>
      <c r="B282" s="99" t="s">
        <v>496</v>
      </c>
      <c r="C282" s="99" t="s">
        <v>86</v>
      </c>
      <c r="D282" s="134"/>
      <c r="E282" s="5"/>
      <c r="F282" s="5"/>
      <c r="G282" s="5"/>
      <c r="H282" s="5"/>
      <c r="I282" s="5"/>
      <c r="J282" s="5"/>
      <c r="K282" s="5"/>
      <c r="L282" s="5"/>
      <c r="M282" s="5"/>
      <c r="N282" s="5"/>
      <c r="O282" s="5"/>
      <c r="P282" s="5"/>
      <c r="Q282" s="5"/>
      <c r="R282" s="5"/>
      <c r="S282" s="5"/>
      <c r="T282" s="5"/>
      <c r="U282" s="5"/>
      <c r="V282" s="5"/>
      <c r="W282" s="5"/>
      <c r="X282" s="5"/>
      <c r="Y282" s="5"/>
      <c r="Z282" s="5"/>
      <c r="AA282" s="5"/>
    </row>
    <row r="283" spans="1:27" ht="20.100000000000001" customHeight="1">
      <c r="A283" s="98">
        <v>13041</v>
      </c>
      <c r="B283" s="99" t="s">
        <v>497</v>
      </c>
      <c r="C283" s="99" t="s">
        <v>86</v>
      </c>
      <c r="D283" s="134"/>
      <c r="E283" s="5"/>
      <c r="F283" s="5"/>
      <c r="G283" s="5"/>
      <c r="H283" s="5"/>
      <c r="I283" s="5"/>
      <c r="J283" s="5"/>
      <c r="K283" s="5"/>
      <c r="L283" s="5"/>
      <c r="M283" s="5"/>
      <c r="N283" s="5"/>
      <c r="O283" s="5"/>
      <c r="P283" s="5"/>
      <c r="Q283" s="5"/>
      <c r="R283" s="5"/>
      <c r="S283" s="5"/>
      <c r="T283" s="5"/>
      <c r="U283" s="5"/>
      <c r="V283" s="5"/>
      <c r="W283" s="5"/>
      <c r="X283" s="5"/>
      <c r="Y283" s="5"/>
      <c r="Z283" s="5"/>
      <c r="AA283" s="5"/>
    </row>
    <row r="284" spans="1:27" ht="20.100000000000001" customHeight="1">
      <c r="A284" s="98">
        <v>13042</v>
      </c>
      <c r="B284" s="99" t="s">
        <v>498</v>
      </c>
      <c r="C284" s="99" t="s">
        <v>86</v>
      </c>
      <c r="D284" s="134"/>
      <c r="E284" s="5"/>
      <c r="F284" s="5"/>
      <c r="G284" s="5"/>
      <c r="H284" s="5"/>
      <c r="I284" s="5"/>
      <c r="J284" s="5"/>
      <c r="K284" s="5"/>
      <c r="L284" s="5"/>
      <c r="M284" s="5"/>
      <c r="N284" s="5"/>
      <c r="O284" s="5"/>
      <c r="P284" s="5"/>
      <c r="Q284" s="5"/>
      <c r="R284" s="5"/>
      <c r="S284" s="5"/>
      <c r="T284" s="5"/>
      <c r="U284" s="5"/>
      <c r="V284" s="5"/>
      <c r="W284" s="5"/>
      <c r="X284" s="5"/>
      <c r="Y284" s="5"/>
      <c r="Z284" s="5"/>
      <c r="AA284" s="5"/>
    </row>
    <row r="285" spans="1:27" ht="20.100000000000001" customHeight="1">
      <c r="A285" s="98">
        <v>13043</v>
      </c>
      <c r="B285" s="99" t="s">
        <v>499</v>
      </c>
      <c r="C285" s="99" t="s">
        <v>86</v>
      </c>
      <c r="D285" s="134"/>
      <c r="E285" s="5"/>
      <c r="F285" s="5"/>
      <c r="G285" s="5"/>
      <c r="H285" s="5"/>
      <c r="I285" s="5"/>
      <c r="J285" s="5"/>
      <c r="K285" s="5"/>
      <c r="L285" s="5"/>
      <c r="M285" s="5"/>
      <c r="N285" s="5"/>
      <c r="O285" s="5"/>
      <c r="P285" s="5"/>
      <c r="Q285" s="5"/>
      <c r="R285" s="5"/>
      <c r="S285" s="5"/>
      <c r="T285" s="5"/>
      <c r="U285" s="5"/>
      <c r="V285" s="5"/>
      <c r="W285" s="5"/>
      <c r="X285" s="5"/>
      <c r="Y285" s="5"/>
      <c r="Z285" s="5"/>
      <c r="AA285" s="5"/>
    </row>
    <row r="286" spans="1:27" ht="20.100000000000001" customHeight="1">
      <c r="A286" s="98" t="s">
        <v>500</v>
      </c>
      <c r="B286" s="99" t="s">
        <v>501</v>
      </c>
      <c r="C286" s="99" t="s">
        <v>118</v>
      </c>
      <c r="D286" s="134"/>
      <c r="E286" s="5"/>
      <c r="F286" s="5"/>
      <c r="G286" s="5"/>
      <c r="H286" s="5"/>
      <c r="I286" s="5"/>
      <c r="J286" s="5"/>
      <c r="K286" s="5"/>
      <c r="L286" s="5"/>
      <c r="M286" s="5"/>
      <c r="N286" s="5"/>
      <c r="O286" s="5"/>
      <c r="P286" s="5"/>
      <c r="Q286" s="5"/>
      <c r="R286" s="5"/>
      <c r="S286" s="5"/>
      <c r="T286" s="5"/>
      <c r="U286" s="5"/>
      <c r="V286" s="5"/>
      <c r="W286" s="5"/>
      <c r="X286" s="5"/>
      <c r="Y286" s="5"/>
      <c r="Z286" s="5"/>
      <c r="AA286" s="5"/>
    </row>
    <row r="287" spans="1:27" ht="20.100000000000001" customHeight="1">
      <c r="A287" s="98" t="s">
        <v>502</v>
      </c>
      <c r="B287" s="99" t="s">
        <v>503</v>
      </c>
      <c r="C287" s="99" t="s">
        <v>118</v>
      </c>
      <c r="D287" s="134"/>
      <c r="E287" s="5"/>
      <c r="F287" s="5"/>
      <c r="G287" s="5"/>
      <c r="H287" s="5"/>
      <c r="I287" s="5"/>
      <c r="J287" s="5"/>
      <c r="K287" s="5"/>
      <c r="L287" s="5"/>
      <c r="M287" s="5"/>
      <c r="N287" s="5"/>
      <c r="O287" s="5"/>
      <c r="P287" s="5"/>
      <c r="Q287" s="5"/>
      <c r="R287" s="5"/>
      <c r="S287" s="5"/>
      <c r="T287" s="5"/>
      <c r="U287" s="5"/>
      <c r="V287" s="5"/>
      <c r="W287" s="5"/>
      <c r="X287" s="5"/>
      <c r="Y287" s="5"/>
      <c r="Z287" s="5"/>
      <c r="AA287" s="5"/>
    </row>
    <row r="288" spans="1:27" ht="20.100000000000001" customHeight="1">
      <c r="A288" s="98" t="s">
        <v>504</v>
      </c>
      <c r="B288" s="99" t="s">
        <v>505</v>
      </c>
      <c r="C288" s="99" t="s">
        <v>118</v>
      </c>
      <c r="D288" s="134"/>
      <c r="E288" s="5"/>
      <c r="F288" s="5"/>
      <c r="G288" s="5"/>
      <c r="H288" s="5"/>
      <c r="I288" s="5"/>
      <c r="J288" s="5"/>
      <c r="K288" s="5"/>
      <c r="L288" s="5"/>
      <c r="M288" s="5"/>
      <c r="N288" s="5"/>
      <c r="O288" s="5"/>
      <c r="P288" s="5"/>
      <c r="Q288" s="5"/>
      <c r="R288" s="5"/>
      <c r="S288" s="5"/>
      <c r="T288" s="5"/>
      <c r="U288" s="5"/>
      <c r="V288" s="5"/>
      <c r="W288" s="5"/>
      <c r="X288" s="5"/>
      <c r="Y288" s="5"/>
      <c r="Z288" s="5"/>
      <c r="AA288" s="5"/>
    </row>
    <row r="289" spans="1:27" ht="20.100000000000001" customHeight="1">
      <c r="A289" s="98">
        <v>99240</v>
      </c>
      <c r="B289" s="99" t="s">
        <v>506</v>
      </c>
      <c r="C289" s="99" t="s">
        <v>122</v>
      </c>
      <c r="D289" s="134"/>
      <c r="E289" s="5"/>
      <c r="F289" s="5"/>
      <c r="G289" s="5"/>
      <c r="H289" s="5"/>
      <c r="I289" s="5"/>
      <c r="J289" s="5"/>
      <c r="K289" s="5"/>
      <c r="L289" s="5"/>
      <c r="M289" s="5"/>
      <c r="N289" s="5"/>
      <c r="O289" s="5"/>
      <c r="P289" s="5"/>
      <c r="Q289" s="5"/>
      <c r="R289" s="5"/>
      <c r="S289" s="5"/>
      <c r="T289" s="5"/>
      <c r="U289" s="5"/>
      <c r="V289" s="5"/>
      <c r="W289" s="5"/>
      <c r="X289" s="5"/>
      <c r="Y289" s="5"/>
      <c r="Z289" s="5"/>
      <c r="AA289" s="5"/>
    </row>
    <row r="290" spans="1:27" ht="20.100000000000001" customHeight="1">
      <c r="A290" s="98" t="s">
        <v>507</v>
      </c>
      <c r="B290" s="99" t="s">
        <v>508</v>
      </c>
      <c r="C290" s="99" t="s">
        <v>234</v>
      </c>
      <c r="D290" s="134"/>
      <c r="E290" s="5"/>
      <c r="F290" s="5"/>
      <c r="G290" s="5"/>
      <c r="H290" s="5"/>
      <c r="I290" s="5"/>
      <c r="J290" s="5"/>
      <c r="K290" s="5"/>
      <c r="L290" s="5"/>
      <c r="M290" s="5"/>
      <c r="N290" s="5"/>
      <c r="O290" s="5"/>
      <c r="P290" s="5"/>
      <c r="Q290" s="5"/>
      <c r="R290" s="5"/>
      <c r="S290" s="5"/>
      <c r="T290" s="5"/>
      <c r="U290" s="5"/>
      <c r="V290" s="5"/>
      <c r="W290" s="5"/>
      <c r="X290" s="5"/>
      <c r="Y290" s="5"/>
      <c r="Z290" s="5"/>
      <c r="AA290" s="5"/>
    </row>
    <row r="291" spans="1:27" ht="20.100000000000001" customHeight="1">
      <c r="A291" s="98" t="s">
        <v>509</v>
      </c>
      <c r="B291" s="99" t="s">
        <v>510</v>
      </c>
      <c r="C291" s="99" t="s">
        <v>234</v>
      </c>
      <c r="D291" s="134"/>
      <c r="E291" s="5"/>
      <c r="F291" s="5"/>
      <c r="G291" s="5"/>
      <c r="H291" s="5"/>
      <c r="I291" s="5"/>
      <c r="J291" s="5"/>
      <c r="K291" s="5"/>
      <c r="L291" s="5"/>
      <c r="M291" s="5"/>
      <c r="N291" s="5"/>
      <c r="O291" s="5"/>
      <c r="P291" s="5"/>
      <c r="Q291" s="5"/>
      <c r="R291" s="5"/>
      <c r="S291" s="5"/>
      <c r="T291" s="5"/>
      <c r="U291" s="5"/>
      <c r="V291" s="5"/>
      <c r="W291" s="5"/>
      <c r="X291" s="5"/>
      <c r="Y291" s="5"/>
      <c r="Z291" s="5"/>
      <c r="AA291" s="5"/>
    </row>
    <row r="292" spans="1:27" ht="20.100000000000001" customHeight="1">
      <c r="A292" s="98" t="s">
        <v>511</v>
      </c>
      <c r="B292" s="99" t="s">
        <v>512</v>
      </c>
      <c r="C292" s="99" t="s">
        <v>234</v>
      </c>
      <c r="D292" s="134"/>
      <c r="E292" s="5"/>
      <c r="F292" s="5"/>
      <c r="G292" s="5"/>
      <c r="H292" s="5"/>
      <c r="I292" s="5"/>
      <c r="J292" s="5"/>
      <c r="K292" s="5"/>
      <c r="L292" s="5"/>
      <c r="M292" s="5"/>
      <c r="N292" s="5"/>
      <c r="O292" s="5"/>
      <c r="P292" s="5"/>
      <c r="Q292" s="5"/>
      <c r="R292" s="5"/>
      <c r="S292" s="5"/>
      <c r="T292" s="5"/>
      <c r="U292" s="5"/>
      <c r="V292" s="5"/>
      <c r="W292" s="5"/>
      <c r="X292" s="5"/>
      <c r="Y292" s="5"/>
      <c r="Z292" s="5"/>
      <c r="AA292" s="5"/>
    </row>
    <row r="293" spans="1:27" ht="20.100000000000001" customHeight="1">
      <c r="A293" s="98">
        <v>23460</v>
      </c>
      <c r="B293" s="99" t="s">
        <v>513</v>
      </c>
      <c r="C293" s="99" t="s">
        <v>101</v>
      </c>
      <c r="D293" s="134"/>
      <c r="E293" s="5"/>
      <c r="F293" s="5"/>
      <c r="G293" s="5"/>
      <c r="H293" s="5"/>
      <c r="I293" s="5"/>
      <c r="J293" s="5"/>
      <c r="K293" s="5"/>
      <c r="L293" s="5"/>
      <c r="M293" s="5"/>
      <c r="N293" s="5"/>
      <c r="O293" s="5"/>
      <c r="P293" s="5"/>
      <c r="Q293" s="5"/>
      <c r="R293" s="5"/>
      <c r="S293" s="5"/>
      <c r="T293" s="5"/>
      <c r="U293" s="5"/>
      <c r="V293" s="5"/>
      <c r="W293" s="5"/>
      <c r="X293" s="5"/>
      <c r="Y293" s="5"/>
      <c r="Z293" s="5"/>
      <c r="AA293" s="5"/>
    </row>
    <row r="294" spans="1:27" ht="20.100000000000001" customHeight="1">
      <c r="A294" s="98" t="s">
        <v>514</v>
      </c>
      <c r="B294" s="99" t="s">
        <v>515</v>
      </c>
      <c r="C294" s="99" t="s">
        <v>234</v>
      </c>
      <c r="D294" s="134"/>
      <c r="E294" s="5"/>
      <c r="F294" s="5"/>
      <c r="G294" s="5"/>
      <c r="H294" s="5"/>
      <c r="I294" s="5"/>
      <c r="J294" s="5"/>
      <c r="K294" s="5"/>
      <c r="L294" s="5"/>
      <c r="M294" s="5"/>
      <c r="N294" s="5"/>
      <c r="O294" s="5"/>
      <c r="P294" s="5"/>
      <c r="Q294" s="5"/>
      <c r="R294" s="5"/>
      <c r="S294" s="5"/>
      <c r="T294" s="5"/>
      <c r="U294" s="5"/>
      <c r="V294" s="5"/>
      <c r="W294" s="5"/>
      <c r="X294" s="5"/>
      <c r="Y294" s="5"/>
      <c r="Z294" s="5"/>
      <c r="AA294" s="5"/>
    </row>
    <row r="295" spans="1:27" ht="20.100000000000001" customHeight="1">
      <c r="A295" s="98" t="s">
        <v>516</v>
      </c>
      <c r="B295" s="99" t="s">
        <v>517</v>
      </c>
      <c r="C295" s="99" t="s">
        <v>234</v>
      </c>
      <c r="D295" s="134"/>
      <c r="E295" s="5"/>
      <c r="F295" s="5"/>
      <c r="G295" s="5"/>
      <c r="H295" s="5"/>
      <c r="I295" s="5"/>
      <c r="J295" s="5"/>
      <c r="K295" s="5"/>
      <c r="L295" s="5"/>
      <c r="M295" s="5"/>
      <c r="N295" s="5"/>
      <c r="O295" s="5"/>
      <c r="P295" s="5"/>
      <c r="Q295" s="5"/>
      <c r="R295" s="5"/>
      <c r="S295" s="5"/>
      <c r="T295" s="5"/>
      <c r="U295" s="5"/>
      <c r="V295" s="5"/>
      <c r="W295" s="5"/>
      <c r="X295" s="5"/>
      <c r="Y295" s="5"/>
      <c r="Z295" s="5"/>
      <c r="AA295" s="5"/>
    </row>
    <row r="296" spans="1:27" ht="20.100000000000001" customHeight="1">
      <c r="A296" s="98" t="s">
        <v>518</v>
      </c>
      <c r="B296" s="99" t="s">
        <v>519</v>
      </c>
      <c r="C296" s="99" t="s">
        <v>234</v>
      </c>
      <c r="D296" s="134"/>
      <c r="E296" s="5"/>
      <c r="F296" s="5"/>
      <c r="G296" s="5"/>
      <c r="H296" s="5"/>
      <c r="I296" s="5"/>
      <c r="J296" s="5"/>
      <c r="K296" s="5"/>
      <c r="L296" s="5"/>
      <c r="M296" s="5"/>
      <c r="N296" s="5"/>
      <c r="O296" s="5"/>
      <c r="P296" s="5"/>
      <c r="Q296" s="5"/>
      <c r="R296" s="5"/>
      <c r="S296" s="5"/>
      <c r="T296" s="5"/>
      <c r="U296" s="5"/>
      <c r="V296" s="5"/>
      <c r="W296" s="5"/>
      <c r="X296" s="5"/>
      <c r="Y296" s="5"/>
      <c r="Z296" s="5"/>
      <c r="AA296" s="5"/>
    </row>
    <row r="297" spans="1:27" ht="20.100000000000001" customHeight="1">
      <c r="A297" s="98" t="s">
        <v>514</v>
      </c>
      <c r="B297" s="99" t="s">
        <v>520</v>
      </c>
      <c r="C297" s="99" t="s">
        <v>234</v>
      </c>
      <c r="D297" s="134"/>
      <c r="E297" s="5"/>
      <c r="F297" s="5"/>
      <c r="G297" s="5"/>
      <c r="H297" s="5"/>
      <c r="I297" s="5"/>
      <c r="J297" s="5"/>
      <c r="K297" s="5"/>
      <c r="L297" s="5"/>
      <c r="M297" s="5"/>
      <c r="N297" s="5"/>
      <c r="O297" s="5"/>
      <c r="P297" s="5"/>
      <c r="Q297" s="5"/>
      <c r="R297" s="5"/>
      <c r="S297" s="5"/>
      <c r="T297" s="5"/>
      <c r="U297" s="5"/>
      <c r="V297" s="5"/>
      <c r="W297" s="5"/>
      <c r="X297" s="5"/>
      <c r="Y297" s="5"/>
      <c r="Z297" s="5"/>
      <c r="AA297" s="5"/>
    </row>
    <row r="298" spans="1:27" ht="20.100000000000001" customHeight="1">
      <c r="A298" s="98" t="s">
        <v>516</v>
      </c>
      <c r="B298" s="99" t="s">
        <v>521</v>
      </c>
      <c r="C298" s="99" t="s">
        <v>234</v>
      </c>
      <c r="D298" s="134"/>
      <c r="E298" s="5"/>
      <c r="F298" s="5"/>
      <c r="G298" s="5"/>
      <c r="H298" s="5"/>
      <c r="I298" s="5"/>
      <c r="J298" s="5"/>
      <c r="K298" s="5"/>
      <c r="L298" s="5"/>
      <c r="M298" s="5"/>
      <c r="N298" s="5"/>
      <c r="O298" s="5"/>
      <c r="P298" s="5"/>
      <c r="Q298" s="5"/>
      <c r="R298" s="5"/>
      <c r="S298" s="5"/>
      <c r="T298" s="5"/>
      <c r="U298" s="5"/>
      <c r="V298" s="5"/>
      <c r="W298" s="5"/>
      <c r="X298" s="5"/>
      <c r="Y298" s="5"/>
      <c r="Z298" s="5"/>
      <c r="AA298" s="5"/>
    </row>
    <row r="299" spans="1:27" ht="20.100000000000001" customHeight="1">
      <c r="A299" s="98" t="s">
        <v>518</v>
      </c>
      <c r="B299" s="99" t="s">
        <v>522</v>
      </c>
      <c r="C299" s="99" t="s">
        <v>234</v>
      </c>
      <c r="D299" s="134"/>
      <c r="E299" s="5"/>
      <c r="F299" s="5"/>
      <c r="G299" s="5"/>
      <c r="H299" s="5"/>
      <c r="I299" s="5"/>
      <c r="J299" s="5"/>
      <c r="K299" s="5"/>
      <c r="L299" s="5"/>
      <c r="M299" s="5"/>
      <c r="N299" s="5"/>
      <c r="O299" s="5"/>
      <c r="P299" s="5"/>
      <c r="Q299" s="5"/>
      <c r="R299" s="5"/>
      <c r="S299" s="5"/>
      <c r="T299" s="5"/>
      <c r="U299" s="5"/>
      <c r="V299" s="5"/>
      <c r="W299" s="5"/>
      <c r="X299" s="5"/>
      <c r="Y299" s="5"/>
      <c r="Z299" s="5"/>
      <c r="AA299" s="5"/>
    </row>
    <row r="300" spans="1:27" ht="20.100000000000001" customHeight="1">
      <c r="A300" s="98" t="s">
        <v>523</v>
      </c>
      <c r="B300" s="99" t="s">
        <v>524</v>
      </c>
      <c r="C300" s="99" t="s">
        <v>118</v>
      </c>
      <c r="D300" s="134"/>
      <c r="E300" s="5"/>
      <c r="F300" s="5"/>
      <c r="G300" s="5"/>
      <c r="H300" s="5"/>
      <c r="I300" s="5"/>
      <c r="J300" s="5"/>
      <c r="K300" s="5"/>
      <c r="L300" s="5"/>
      <c r="M300" s="5"/>
      <c r="N300" s="5"/>
      <c r="O300" s="5"/>
      <c r="P300" s="5"/>
      <c r="Q300" s="5"/>
      <c r="R300" s="5"/>
      <c r="S300" s="5"/>
      <c r="T300" s="5"/>
      <c r="U300" s="5"/>
      <c r="V300" s="5"/>
      <c r="W300" s="5"/>
      <c r="X300" s="5"/>
      <c r="Y300" s="5"/>
      <c r="Z300" s="5"/>
      <c r="AA300" s="5"/>
    </row>
    <row r="301" spans="1:27" ht="20.100000000000001" customHeight="1">
      <c r="A301" s="98" t="s">
        <v>525</v>
      </c>
      <c r="B301" s="99" t="s">
        <v>526</v>
      </c>
      <c r="C301" s="99" t="s">
        <v>118</v>
      </c>
      <c r="D301" s="134"/>
      <c r="E301" s="5"/>
      <c r="F301" s="5"/>
      <c r="G301" s="5"/>
      <c r="H301" s="5"/>
      <c r="I301" s="5"/>
      <c r="J301" s="5"/>
      <c r="K301" s="5"/>
      <c r="L301" s="5"/>
      <c r="M301" s="5"/>
      <c r="N301" s="5"/>
      <c r="O301" s="5"/>
      <c r="P301" s="5"/>
      <c r="Q301" s="5"/>
      <c r="R301" s="5"/>
      <c r="S301" s="5"/>
      <c r="T301" s="5"/>
      <c r="U301" s="5"/>
      <c r="V301" s="5"/>
      <c r="W301" s="5"/>
      <c r="X301" s="5"/>
      <c r="Y301" s="5"/>
      <c r="Z301" s="5"/>
      <c r="AA301" s="5"/>
    </row>
    <row r="302" spans="1:27" ht="20.100000000000001" customHeight="1">
      <c r="A302" s="98" t="s">
        <v>527</v>
      </c>
      <c r="B302" s="99" t="s">
        <v>528</v>
      </c>
      <c r="C302" s="99" t="s">
        <v>118</v>
      </c>
      <c r="D302" s="134"/>
      <c r="E302" s="5"/>
      <c r="F302" s="5"/>
      <c r="G302" s="5"/>
      <c r="H302" s="5"/>
      <c r="I302" s="5"/>
      <c r="J302" s="5"/>
      <c r="K302" s="5"/>
      <c r="L302" s="5"/>
      <c r="M302" s="5"/>
      <c r="N302" s="5"/>
      <c r="O302" s="5"/>
      <c r="P302" s="5"/>
      <c r="Q302" s="5"/>
      <c r="R302" s="5"/>
      <c r="S302" s="5"/>
      <c r="T302" s="5"/>
      <c r="U302" s="5"/>
      <c r="V302" s="5"/>
      <c r="W302" s="5"/>
      <c r="X302" s="5"/>
      <c r="Y302" s="5"/>
      <c r="Z302" s="5"/>
      <c r="AA302" s="5"/>
    </row>
    <row r="303" spans="1:27" ht="20.100000000000001" customHeight="1">
      <c r="A303" s="98" t="s">
        <v>529</v>
      </c>
      <c r="B303" s="99" t="s">
        <v>530</v>
      </c>
      <c r="C303" s="99" t="s">
        <v>118</v>
      </c>
      <c r="D303" s="134"/>
      <c r="E303" s="5"/>
      <c r="F303" s="5"/>
      <c r="G303" s="5"/>
      <c r="H303" s="5"/>
      <c r="I303" s="5"/>
      <c r="J303" s="5"/>
      <c r="K303" s="5"/>
      <c r="L303" s="5"/>
      <c r="M303" s="5"/>
      <c r="N303" s="5"/>
      <c r="O303" s="5"/>
      <c r="P303" s="5"/>
      <c r="Q303" s="5"/>
      <c r="R303" s="5"/>
      <c r="S303" s="5"/>
      <c r="T303" s="5"/>
      <c r="U303" s="5"/>
      <c r="V303" s="5"/>
      <c r="W303" s="5"/>
      <c r="X303" s="5"/>
      <c r="Y303" s="5"/>
      <c r="Z303" s="5"/>
      <c r="AA303" s="5"/>
    </row>
    <row r="304" spans="1:27" ht="20.100000000000001" customHeight="1">
      <c r="A304" s="98">
        <v>30130</v>
      </c>
      <c r="B304" s="99" t="s">
        <v>531</v>
      </c>
      <c r="C304" s="99" t="s">
        <v>86</v>
      </c>
      <c r="D304" s="134"/>
      <c r="E304" s="5"/>
      <c r="F304" s="5"/>
      <c r="G304" s="5"/>
      <c r="H304" s="5"/>
      <c r="I304" s="5"/>
      <c r="J304" s="5"/>
      <c r="K304" s="5"/>
      <c r="L304" s="5"/>
      <c r="M304" s="5"/>
      <c r="N304" s="5"/>
      <c r="O304" s="5"/>
      <c r="P304" s="5"/>
      <c r="Q304" s="5"/>
      <c r="R304" s="5"/>
      <c r="S304" s="5"/>
      <c r="T304" s="5"/>
      <c r="U304" s="5"/>
      <c r="V304" s="5"/>
      <c r="W304" s="5"/>
      <c r="X304" s="5"/>
      <c r="Y304" s="5"/>
      <c r="Z304" s="5"/>
      <c r="AA304" s="5"/>
    </row>
    <row r="305" spans="1:27" ht="20.100000000000001" customHeight="1">
      <c r="A305" s="98">
        <v>11150</v>
      </c>
      <c r="B305" s="99" t="s">
        <v>532</v>
      </c>
      <c r="C305" s="99" t="s">
        <v>101</v>
      </c>
      <c r="D305" s="134"/>
      <c r="E305" s="5"/>
      <c r="F305" s="5"/>
      <c r="G305" s="5"/>
      <c r="H305" s="5"/>
      <c r="I305" s="5"/>
      <c r="J305" s="5"/>
      <c r="K305" s="5"/>
      <c r="L305" s="5"/>
      <c r="M305" s="5"/>
      <c r="N305" s="5"/>
      <c r="O305" s="5"/>
      <c r="P305" s="5"/>
      <c r="Q305" s="5"/>
      <c r="R305" s="5"/>
      <c r="S305" s="5"/>
      <c r="T305" s="5"/>
      <c r="U305" s="5"/>
      <c r="V305" s="5"/>
      <c r="W305" s="5"/>
      <c r="X305" s="5"/>
      <c r="Y305" s="5"/>
      <c r="Z305" s="5"/>
      <c r="AA305" s="5"/>
    </row>
    <row r="306" spans="1:27" ht="20.100000000000001" customHeight="1">
      <c r="A306" s="98">
        <v>99251</v>
      </c>
      <c r="B306" s="99" t="s">
        <v>533</v>
      </c>
      <c r="C306" s="99" t="s">
        <v>122</v>
      </c>
      <c r="D306" s="134"/>
      <c r="E306" s="5"/>
      <c r="F306" s="5"/>
      <c r="G306" s="5"/>
      <c r="H306" s="5"/>
      <c r="I306" s="5"/>
      <c r="J306" s="5"/>
      <c r="K306" s="5"/>
      <c r="L306" s="5"/>
      <c r="M306" s="5"/>
      <c r="N306" s="5"/>
      <c r="O306" s="5"/>
      <c r="P306" s="5"/>
      <c r="Q306" s="5"/>
      <c r="R306" s="5"/>
      <c r="S306" s="5"/>
      <c r="T306" s="5"/>
      <c r="U306" s="5"/>
      <c r="V306" s="5"/>
      <c r="W306" s="5"/>
      <c r="X306" s="5"/>
      <c r="Y306" s="5"/>
      <c r="Z306" s="5"/>
      <c r="AA306" s="5"/>
    </row>
    <row r="307" spans="1:27" ht="20.100000000000001" customHeight="1">
      <c r="A307" s="98">
        <v>99252</v>
      </c>
      <c r="B307" s="99" t="s">
        <v>534</v>
      </c>
      <c r="C307" s="99" t="s">
        <v>122</v>
      </c>
      <c r="D307" s="134"/>
      <c r="E307" s="5"/>
      <c r="F307" s="5"/>
      <c r="G307" s="5"/>
      <c r="H307" s="5"/>
      <c r="I307" s="5"/>
      <c r="J307" s="5"/>
      <c r="K307" s="5"/>
      <c r="L307" s="5"/>
      <c r="M307" s="5"/>
      <c r="N307" s="5"/>
      <c r="O307" s="5"/>
      <c r="P307" s="5"/>
      <c r="Q307" s="5"/>
      <c r="R307" s="5"/>
      <c r="S307" s="5"/>
      <c r="T307" s="5"/>
      <c r="U307" s="5"/>
      <c r="V307" s="5"/>
      <c r="W307" s="5"/>
      <c r="X307" s="5"/>
      <c r="Y307" s="5"/>
      <c r="Z307" s="5"/>
      <c r="AA307" s="5"/>
    </row>
    <row r="308" spans="1:27" ht="20.100000000000001" customHeight="1">
      <c r="A308" s="98">
        <v>30210</v>
      </c>
      <c r="B308" s="99" t="s">
        <v>535</v>
      </c>
      <c r="C308" s="99" t="s">
        <v>106</v>
      </c>
      <c r="D308" s="134"/>
      <c r="E308" s="5"/>
      <c r="F308" s="5"/>
      <c r="G308" s="5"/>
      <c r="H308" s="5"/>
      <c r="I308" s="5"/>
      <c r="J308" s="5"/>
      <c r="K308" s="5"/>
      <c r="L308" s="5"/>
      <c r="M308" s="5"/>
      <c r="N308" s="5"/>
      <c r="O308" s="5"/>
      <c r="P308" s="5"/>
      <c r="Q308" s="5"/>
      <c r="R308" s="5"/>
      <c r="S308" s="5"/>
      <c r="T308" s="5"/>
      <c r="U308" s="5"/>
      <c r="V308" s="5"/>
      <c r="W308" s="5"/>
      <c r="X308" s="5"/>
      <c r="Y308" s="5"/>
      <c r="Z308" s="5"/>
      <c r="AA308" s="5"/>
    </row>
    <row r="309" spans="1:27" ht="20.100000000000001" customHeight="1">
      <c r="A309" s="98">
        <v>23465</v>
      </c>
      <c r="B309" s="99" t="s">
        <v>536</v>
      </c>
      <c r="C309" s="99" t="s">
        <v>101</v>
      </c>
      <c r="D309" s="134"/>
      <c r="E309" s="5"/>
      <c r="F309" s="5"/>
      <c r="G309" s="5"/>
      <c r="H309" s="5"/>
      <c r="I309" s="5"/>
      <c r="J309" s="5"/>
      <c r="K309" s="5"/>
      <c r="L309" s="5"/>
      <c r="M309" s="5"/>
      <c r="N309" s="5"/>
      <c r="O309" s="5"/>
      <c r="P309" s="5"/>
      <c r="Q309" s="5"/>
      <c r="R309" s="5"/>
      <c r="S309" s="5"/>
      <c r="T309" s="5"/>
      <c r="U309" s="5"/>
      <c r="V309" s="5"/>
      <c r="W309" s="5"/>
      <c r="X309" s="5"/>
      <c r="Y309" s="5"/>
      <c r="Z309" s="5"/>
      <c r="AA309" s="5"/>
    </row>
    <row r="310" spans="1:27" ht="20.100000000000001" customHeight="1">
      <c r="A310" s="98">
        <v>23470</v>
      </c>
      <c r="B310" s="99" t="s">
        <v>537</v>
      </c>
      <c r="C310" s="99" t="s">
        <v>101</v>
      </c>
      <c r="D310" s="134"/>
      <c r="E310" s="5"/>
      <c r="F310" s="5"/>
      <c r="G310" s="5"/>
      <c r="H310" s="5"/>
      <c r="I310" s="5"/>
      <c r="J310" s="5"/>
      <c r="K310" s="5"/>
      <c r="L310" s="5"/>
      <c r="M310" s="5"/>
      <c r="N310" s="5"/>
      <c r="O310" s="5"/>
      <c r="P310" s="5"/>
      <c r="Q310" s="5"/>
      <c r="R310" s="5"/>
      <c r="S310" s="5"/>
      <c r="T310" s="5"/>
      <c r="U310" s="5"/>
      <c r="V310" s="5"/>
      <c r="W310" s="5"/>
      <c r="X310" s="5"/>
      <c r="Y310" s="5"/>
      <c r="Z310" s="5"/>
      <c r="AA310" s="5"/>
    </row>
    <row r="311" spans="1:27" ht="20.100000000000001" customHeight="1">
      <c r="A311" s="98">
        <v>11210</v>
      </c>
      <c r="B311" s="99" t="s">
        <v>538</v>
      </c>
      <c r="C311" s="99" t="s">
        <v>101</v>
      </c>
      <c r="D311" s="134"/>
      <c r="E311" s="5"/>
      <c r="F311" s="5"/>
      <c r="G311" s="5"/>
      <c r="H311" s="5"/>
      <c r="I311" s="5"/>
      <c r="J311" s="5"/>
      <c r="K311" s="5"/>
      <c r="L311" s="5"/>
      <c r="M311" s="5"/>
      <c r="N311" s="5"/>
      <c r="O311" s="5"/>
      <c r="P311" s="5"/>
      <c r="Q311" s="5"/>
      <c r="R311" s="5"/>
      <c r="S311" s="5"/>
      <c r="T311" s="5"/>
      <c r="U311" s="5"/>
      <c r="V311" s="5"/>
      <c r="W311" s="5"/>
      <c r="X311" s="5"/>
      <c r="Y311" s="5"/>
      <c r="Z311" s="5"/>
      <c r="AA311" s="5"/>
    </row>
    <row r="312" spans="1:27" ht="20.100000000000001" customHeight="1">
      <c r="A312" s="98">
        <v>30221</v>
      </c>
      <c r="B312" s="99" t="s">
        <v>539</v>
      </c>
      <c r="C312" s="99" t="s">
        <v>106</v>
      </c>
      <c r="D312" s="134"/>
      <c r="E312" s="5"/>
      <c r="F312" s="5"/>
      <c r="G312" s="5"/>
      <c r="H312" s="5"/>
      <c r="I312" s="5"/>
      <c r="J312" s="5"/>
      <c r="K312" s="5"/>
      <c r="L312" s="5"/>
      <c r="M312" s="5"/>
      <c r="N312" s="5"/>
      <c r="O312" s="5"/>
      <c r="P312" s="5"/>
      <c r="Q312" s="5"/>
      <c r="R312" s="5"/>
      <c r="S312" s="5"/>
      <c r="T312" s="5"/>
      <c r="U312" s="5"/>
      <c r="V312" s="5"/>
      <c r="W312" s="5"/>
      <c r="X312" s="5"/>
      <c r="Y312" s="5"/>
      <c r="Z312" s="5"/>
      <c r="AA312" s="5"/>
    </row>
    <row r="313" spans="1:27" ht="20.100000000000001" customHeight="1">
      <c r="A313" s="98">
        <v>30222</v>
      </c>
      <c r="B313" s="99" t="s">
        <v>540</v>
      </c>
      <c r="C313" s="99" t="s">
        <v>106</v>
      </c>
      <c r="D313" s="134"/>
      <c r="E313" s="5"/>
      <c r="F313" s="5"/>
      <c r="G313" s="5"/>
      <c r="H313" s="5"/>
      <c r="I313" s="5"/>
      <c r="J313" s="5"/>
      <c r="K313" s="5"/>
      <c r="L313" s="5"/>
      <c r="M313" s="5"/>
      <c r="N313" s="5"/>
      <c r="O313" s="5"/>
      <c r="P313" s="5"/>
      <c r="Q313" s="5"/>
      <c r="R313" s="5"/>
      <c r="S313" s="5"/>
      <c r="T313" s="5"/>
      <c r="U313" s="5"/>
      <c r="V313" s="5"/>
      <c r="W313" s="5"/>
      <c r="X313" s="5"/>
      <c r="Y313" s="5"/>
      <c r="Z313" s="5"/>
      <c r="AA313" s="5"/>
    </row>
    <row r="314" spans="1:27" ht="20.100000000000001" customHeight="1">
      <c r="A314" s="98">
        <v>13047</v>
      </c>
      <c r="B314" s="99" t="s">
        <v>541</v>
      </c>
      <c r="C314" s="99" t="s">
        <v>86</v>
      </c>
      <c r="D314" s="134"/>
      <c r="E314" s="5"/>
      <c r="F314" s="5"/>
      <c r="G314" s="5"/>
      <c r="H314" s="5"/>
      <c r="I314" s="5"/>
      <c r="J314" s="5"/>
      <c r="K314" s="5"/>
      <c r="L314" s="5"/>
      <c r="M314" s="5"/>
      <c r="N314" s="5"/>
      <c r="O314" s="5"/>
      <c r="P314" s="5"/>
      <c r="Q314" s="5"/>
      <c r="R314" s="5"/>
      <c r="S314" s="5"/>
      <c r="T314" s="5"/>
      <c r="U314" s="5"/>
      <c r="V314" s="5"/>
      <c r="W314" s="5"/>
      <c r="X314" s="5"/>
      <c r="Y314" s="5"/>
      <c r="Z314" s="5"/>
      <c r="AA314" s="5"/>
    </row>
    <row r="315" spans="1:27" ht="20.100000000000001" customHeight="1">
      <c r="A315" s="98">
        <v>13050</v>
      </c>
      <c r="B315" s="99" t="s">
        <v>542</v>
      </c>
      <c r="C315" s="99" t="s">
        <v>86</v>
      </c>
      <c r="D315" s="134"/>
      <c r="E315" s="5"/>
      <c r="F315" s="5"/>
      <c r="G315" s="5"/>
      <c r="H315" s="5"/>
      <c r="I315" s="5"/>
      <c r="J315" s="5"/>
      <c r="K315" s="5"/>
      <c r="L315" s="5"/>
      <c r="M315" s="5"/>
      <c r="N315" s="5"/>
      <c r="O315" s="5"/>
      <c r="P315" s="5"/>
      <c r="Q315" s="5"/>
      <c r="R315" s="5"/>
      <c r="S315" s="5"/>
      <c r="T315" s="5"/>
      <c r="U315" s="5"/>
      <c r="V315" s="5"/>
      <c r="W315" s="5"/>
      <c r="X315" s="5"/>
      <c r="Y315" s="5"/>
      <c r="Z315" s="5"/>
      <c r="AA315" s="5"/>
    </row>
    <row r="316" spans="1:27" ht="20.100000000000001" customHeight="1">
      <c r="A316" s="98">
        <v>13054</v>
      </c>
      <c r="B316" s="99" t="s">
        <v>543</v>
      </c>
      <c r="C316" s="99" t="s">
        <v>86</v>
      </c>
      <c r="D316" s="134"/>
      <c r="E316" s="5"/>
      <c r="F316" s="5"/>
      <c r="G316" s="5"/>
      <c r="H316" s="5"/>
      <c r="I316" s="5"/>
      <c r="J316" s="5"/>
      <c r="K316" s="5"/>
      <c r="L316" s="5"/>
      <c r="M316" s="5"/>
      <c r="N316" s="5"/>
      <c r="O316" s="5"/>
      <c r="P316" s="5"/>
      <c r="Q316" s="5"/>
      <c r="R316" s="5"/>
      <c r="S316" s="5"/>
      <c r="T316" s="5"/>
      <c r="U316" s="5"/>
      <c r="V316" s="5"/>
      <c r="W316" s="5"/>
      <c r="X316" s="5"/>
      <c r="Y316" s="5"/>
      <c r="Z316" s="5"/>
      <c r="AA316" s="5"/>
    </row>
    <row r="317" spans="1:27" ht="20.100000000000001" customHeight="1">
      <c r="A317" s="98">
        <v>13058</v>
      </c>
      <c r="B317" s="99" t="s">
        <v>544</v>
      </c>
      <c r="C317" s="99" t="s">
        <v>86</v>
      </c>
      <c r="D317" s="134"/>
      <c r="E317" s="5"/>
      <c r="F317" s="5"/>
      <c r="G317" s="5"/>
      <c r="H317" s="5"/>
      <c r="I317" s="5"/>
      <c r="J317" s="5"/>
      <c r="K317" s="5"/>
      <c r="L317" s="5"/>
      <c r="M317" s="5"/>
      <c r="N317" s="5"/>
      <c r="O317" s="5"/>
      <c r="P317" s="5"/>
      <c r="Q317" s="5"/>
      <c r="R317" s="5"/>
      <c r="S317" s="5"/>
      <c r="T317" s="5"/>
      <c r="U317" s="5"/>
      <c r="V317" s="5"/>
      <c r="W317" s="5"/>
      <c r="X317" s="5"/>
      <c r="Y317" s="5"/>
      <c r="Z317" s="5"/>
      <c r="AA317" s="5"/>
    </row>
    <row r="318" spans="1:27" ht="20.100000000000001" customHeight="1">
      <c r="A318" s="98">
        <v>12071</v>
      </c>
      <c r="B318" s="99" t="s">
        <v>545</v>
      </c>
      <c r="C318" s="99" t="s">
        <v>122</v>
      </c>
      <c r="D318" s="134"/>
      <c r="E318" s="5"/>
      <c r="F318" s="5"/>
      <c r="G318" s="5"/>
      <c r="H318" s="5"/>
      <c r="I318" s="5"/>
      <c r="J318" s="5"/>
      <c r="K318" s="5"/>
      <c r="L318" s="5"/>
      <c r="M318" s="5"/>
      <c r="N318" s="5"/>
      <c r="O318" s="5"/>
      <c r="P318" s="5"/>
      <c r="Q318" s="5"/>
      <c r="R318" s="5"/>
      <c r="S318" s="5"/>
      <c r="T318" s="5"/>
      <c r="U318" s="5"/>
      <c r="V318" s="5"/>
      <c r="W318" s="5"/>
      <c r="X318" s="5"/>
      <c r="Y318" s="5"/>
      <c r="Z318" s="5"/>
      <c r="AA318" s="5"/>
    </row>
    <row r="319" spans="1:27" ht="20.100000000000001" customHeight="1">
      <c r="A319" s="98">
        <v>12072</v>
      </c>
      <c r="B319" s="99" t="s">
        <v>546</v>
      </c>
      <c r="C319" s="99" t="s">
        <v>122</v>
      </c>
      <c r="D319" s="134"/>
      <c r="E319" s="5"/>
      <c r="F319" s="5"/>
      <c r="G319" s="5"/>
      <c r="H319" s="5"/>
      <c r="I319" s="5"/>
      <c r="J319" s="5"/>
      <c r="K319" s="5"/>
      <c r="L319" s="5"/>
      <c r="M319" s="5"/>
      <c r="N319" s="5"/>
      <c r="O319" s="5"/>
      <c r="P319" s="5"/>
      <c r="Q319" s="5"/>
      <c r="R319" s="5"/>
      <c r="S319" s="5"/>
      <c r="T319" s="5"/>
      <c r="U319" s="5"/>
      <c r="V319" s="5"/>
      <c r="W319" s="5"/>
      <c r="X319" s="5"/>
      <c r="Y319" s="5"/>
      <c r="Z319" s="5"/>
      <c r="AA319" s="5"/>
    </row>
    <row r="320" spans="1:27" ht="20.100000000000001" customHeight="1">
      <c r="A320" s="98">
        <v>12073</v>
      </c>
      <c r="B320" s="99" t="s">
        <v>547</v>
      </c>
      <c r="C320" s="99" t="s">
        <v>122</v>
      </c>
      <c r="D320" s="134"/>
      <c r="E320" s="5"/>
      <c r="F320" s="5"/>
      <c r="G320" s="5"/>
      <c r="H320" s="5"/>
      <c r="I320" s="5"/>
      <c r="J320" s="5"/>
      <c r="K320" s="5"/>
      <c r="L320" s="5"/>
      <c r="M320" s="5"/>
      <c r="N320" s="5"/>
      <c r="O320" s="5"/>
      <c r="P320" s="5"/>
      <c r="Q320" s="5"/>
      <c r="R320" s="5"/>
      <c r="S320" s="5"/>
      <c r="T320" s="5"/>
      <c r="U320" s="5"/>
      <c r="V320" s="5"/>
      <c r="W320" s="5"/>
      <c r="X320" s="5"/>
      <c r="Y320" s="5"/>
      <c r="Z320" s="5"/>
      <c r="AA320" s="5"/>
    </row>
    <row r="321" spans="1:27" ht="20.100000000000001" customHeight="1">
      <c r="A321" s="98">
        <v>28310</v>
      </c>
      <c r="B321" s="99" t="s">
        <v>548</v>
      </c>
      <c r="C321" s="99" t="s">
        <v>122</v>
      </c>
      <c r="D321" s="134"/>
      <c r="E321" s="5"/>
      <c r="F321" s="5"/>
      <c r="G321" s="5"/>
      <c r="H321" s="5"/>
      <c r="I321" s="5"/>
      <c r="J321" s="5"/>
      <c r="K321" s="5"/>
      <c r="L321" s="5"/>
      <c r="M321" s="5"/>
      <c r="N321" s="5"/>
      <c r="O321" s="5"/>
      <c r="P321" s="5"/>
      <c r="Q321" s="5"/>
      <c r="R321" s="5"/>
      <c r="S321" s="5"/>
      <c r="T321" s="5"/>
      <c r="U321" s="5"/>
      <c r="V321" s="5"/>
      <c r="W321" s="5"/>
      <c r="X321" s="5"/>
      <c r="Y321" s="5"/>
      <c r="Z321" s="5"/>
      <c r="AA321" s="5"/>
    </row>
    <row r="322" spans="1:27" ht="20.100000000000001" customHeight="1">
      <c r="A322" s="98">
        <v>29030</v>
      </c>
      <c r="B322" s="99" t="s">
        <v>549</v>
      </c>
      <c r="C322" s="99" t="s">
        <v>101</v>
      </c>
      <c r="D322" s="134"/>
      <c r="E322" s="5"/>
      <c r="F322" s="5"/>
      <c r="G322" s="5"/>
      <c r="H322" s="5"/>
      <c r="I322" s="5"/>
      <c r="J322" s="5"/>
      <c r="K322" s="5"/>
      <c r="L322" s="5"/>
      <c r="M322" s="5"/>
      <c r="N322" s="5"/>
      <c r="O322" s="5"/>
      <c r="P322" s="5"/>
      <c r="Q322" s="5"/>
      <c r="R322" s="5"/>
      <c r="S322" s="5"/>
      <c r="T322" s="5"/>
      <c r="U322" s="5"/>
      <c r="V322" s="5"/>
      <c r="W322" s="5"/>
      <c r="X322" s="5"/>
      <c r="Y322" s="5"/>
      <c r="Z322" s="5"/>
      <c r="AA322" s="5"/>
    </row>
    <row r="323" spans="1:27" ht="20.100000000000001" customHeight="1">
      <c r="A323" s="98">
        <v>91610</v>
      </c>
      <c r="B323" s="99" t="s">
        <v>550</v>
      </c>
      <c r="C323" s="99" t="s">
        <v>122</v>
      </c>
      <c r="D323" s="134"/>
      <c r="E323" s="5"/>
      <c r="F323" s="5"/>
      <c r="G323" s="5"/>
      <c r="H323" s="5"/>
      <c r="I323" s="5"/>
      <c r="J323" s="5"/>
      <c r="K323" s="5"/>
      <c r="L323" s="5"/>
      <c r="M323" s="5"/>
      <c r="N323" s="5"/>
      <c r="O323" s="5"/>
      <c r="P323" s="5"/>
      <c r="Q323" s="5"/>
      <c r="R323" s="5"/>
      <c r="S323" s="5"/>
      <c r="T323" s="5"/>
      <c r="U323" s="5"/>
      <c r="V323" s="5"/>
      <c r="W323" s="5"/>
      <c r="X323" s="5"/>
      <c r="Y323" s="5"/>
      <c r="Z323" s="5"/>
      <c r="AA323" s="5"/>
    </row>
    <row r="324" spans="1:27" ht="20.100000000000001" customHeight="1">
      <c r="A324" s="98">
        <v>23510</v>
      </c>
      <c r="B324" s="99" t="s">
        <v>551</v>
      </c>
      <c r="C324" s="99" t="s">
        <v>101</v>
      </c>
      <c r="D324" s="134"/>
      <c r="E324" s="5"/>
      <c r="F324" s="5"/>
      <c r="G324" s="5"/>
      <c r="H324" s="5"/>
      <c r="I324" s="5"/>
      <c r="J324" s="5"/>
      <c r="K324" s="5"/>
      <c r="L324" s="5"/>
      <c r="M324" s="5"/>
      <c r="N324" s="5"/>
      <c r="O324" s="5"/>
      <c r="P324" s="5"/>
      <c r="Q324" s="5"/>
      <c r="R324" s="5"/>
      <c r="S324" s="5"/>
      <c r="T324" s="5"/>
      <c r="U324" s="5"/>
      <c r="V324" s="5"/>
      <c r="W324" s="5"/>
      <c r="X324" s="5"/>
      <c r="Y324" s="5"/>
      <c r="Z324" s="5"/>
      <c r="AA324" s="5"/>
    </row>
    <row r="325" spans="1:27" ht="20.100000000000001" customHeight="1">
      <c r="A325" s="98" t="s">
        <v>552</v>
      </c>
      <c r="B325" s="99" t="s">
        <v>553</v>
      </c>
      <c r="C325" s="99" t="s">
        <v>93</v>
      </c>
      <c r="D325" s="134"/>
      <c r="E325" s="5"/>
      <c r="F325" s="5"/>
      <c r="G325" s="5"/>
      <c r="H325" s="5"/>
      <c r="I325" s="5"/>
      <c r="J325" s="5"/>
      <c r="K325" s="5"/>
      <c r="L325" s="5"/>
      <c r="M325" s="5"/>
      <c r="N325" s="5"/>
      <c r="O325" s="5"/>
      <c r="P325" s="5"/>
      <c r="Q325" s="5"/>
      <c r="R325" s="5"/>
      <c r="S325" s="5"/>
      <c r="T325" s="5"/>
      <c r="U325" s="5"/>
      <c r="V325" s="5"/>
      <c r="W325" s="5"/>
      <c r="X325" s="5"/>
      <c r="Y325" s="5"/>
      <c r="Z325" s="5"/>
      <c r="AA325" s="5"/>
    </row>
    <row r="326" spans="1:27" ht="20.100000000000001" customHeight="1">
      <c r="A326" s="98" t="s">
        <v>554</v>
      </c>
      <c r="B326" s="99" t="s">
        <v>555</v>
      </c>
      <c r="C326" s="99" t="s">
        <v>93</v>
      </c>
      <c r="D326" s="134"/>
      <c r="E326" s="5"/>
      <c r="F326" s="5"/>
      <c r="G326" s="5"/>
      <c r="H326" s="5"/>
      <c r="I326" s="5"/>
      <c r="J326" s="5"/>
      <c r="K326" s="5"/>
      <c r="L326" s="5"/>
      <c r="M326" s="5"/>
      <c r="N326" s="5"/>
      <c r="O326" s="5"/>
      <c r="P326" s="5"/>
      <c r="Q326" s="5"/>
      <c r="R326" s="5"/>
      <c r="S326" s="5"/>
      <c r="T326" s="5"/>
      <c r="U326" s="5"/>
      <c r="V326" s="5"/>
      <c r="W326" s="5"/>
      <c r="X326" s="5"/>
      <c r="Y326" s="5"/>
      <c r="Z326" s="5"/>
      <c r="AA326" s="5"/>
    </row>
    <row r="327" spans="1:27" ht="20.100000000000001" customHeight="1">
      <c r="A327" s="98" t="s">
        <v>556</v>
      </c>
      <c r="B327" s="99" t="s">
        <v>557</v>
      </c>
      <c r="C327" s="99" t="s">
        <v>93</v>
      </c>
      <c r="D327" s="134"/>
      <c r="E327" s="5"/>
      <c r="F327" s="5"/>
      <c r="G327" s="5"/>
      <c r="H327" s="5"/>
      <c r="I327" s="5"/>
      <c r="J327" s="5"/>
      <c r="K327" s="5"/>
      <c r="L327" s="5"/>
      <c r="M327" s="5"/>
      <c r="N327" s="5"/>
      <c r="O327" s="5"/>
      <c r="P327" s="5"/>
      <c r="Q327" s="5"/>
      <c r="R327" s="5"/>
      <c r="S327" s="5"/>
      <c r="T327" s="5"/>
      <c r="U327" s="5"/>
      <c r="V327" s="5"/>
      <c r="W327" s="5"/>
      <c r="X327" s="5"/>
      <c r="Y327" s="5"/>
      <c r="Z327" s="5"/>
      <c r="AA327" s="5"/>
    </row>
    <row r="328" spans="1:27" ht="20.100000000000001" customHeight="1">
      <c r="A328" s="98" t="s">
        <v>558</v>
      </c>
      <c r="B328" s="99" t="s">
        <v>559</v>
      </c>
      <c r="C328" s="99" t="s">
        <v>93</v>
      </c>
      <c r="D328" s="134"/>
      <c r="E328" s="5"/>
      <c r="F328" s="5"/>
      <c r="G328" s="5"/>
      <c r="H328" s="5"/>
      <c r="I328" s="5"/>
      <c r="J328" s="5"/>
      <c r="K328" s="5"/>
      <c r="L328" s="5"/>
      <c r="M328" s="5"/>
      <c r="N328" s="5"/>
      <c r="O328" s="5"/>
      <c r="P328" s="5"/>
      <c r="Q328" s="5"/>
      <c r="R328" s="5"/>
      <c r="S328" s="5"/>
      <c r="T328" s="5"/>
      <c r="U328" s="5"/>
      <c r="V328" s="5"/>
      <c r="W328" s="5"/>
      <c r="X328" s="5"/>
      <c r="Y328" s="5"/>
      <c r="Z328" s="5"/>
      <c r="AA328" s="5"/>
    </row>
    <row r="329" spans="1:27" ht="20.100000000000001" customHeight="1">
      <c r="A329" s="98">
        <v>23530</v>
      </c>
      <c r="B329" s="99" t="s">
        <v>560</v>
      </c>
      <c r="C329" s="99" t="s">
        <v>101</v>
      </c>
      <c r="D329" s="134"/>
      <c r="E329" s="5"/>
      <c r="F329" s="5"/>
      <c r="G329" s="5"/>
      <c r="H329" s="5"/>
      <c r="I329" s="5"/>
      <c r="J329" s="5"/>
      <c r="K329" s="5"/>
      <c r="L329" s="5"/>
      <c r="M329" s="5"/>
      <c r="N329" s="5"/>
      <c r="O329" s="5"/>
      <c r="P329" s="5"/>
      <c r="Q329" s="5"/>
      <c r="R329" s="5"/>
      <c r="S329" s="5"/>
      <c r="T329" s="5"/>
      <c r="U329" s="5"/>
      <c r="V329" s="5"/>
      <c r="W329" s="5"/>
      <c r="X329" s="5"/>
      <c r="Y329" s="5"/>
      <c r="Z329" s="5"/>
      <c r="AA329" s="5"/>
    </row>
    <row r="330" spans="1:27" ht="20.100000000000001" customHeight="1">
      <c r="A330" s="98">
        <v>19010</v>
      </c>
      <c r="B330" s="99" t="s">
        <v>561</v>
      </c>
      <c r="C330" s="99" t="s">
        <v>101</v>
      </c>
      <c r="D330" s="134"/>
      <c r="E330" s="5"/>
      <c r="F330" s="5"/>
      <c r="G330" s="5"/>
      <c r="H330" s="5"/>
      <c r="I330" s="5"/>
      <c r="J330" s="5"/>
      <c r="K330" s="5"/>
      <c r="L330" s="5"/>
      <c r="M330" s="5"/>
      <c r="N330" s="5"/>
      <c r="O330" s="5"/>
      <c r="P330" s="5"/>
      <c r="Q330" s="5"/>
      <c r="R330" s="5"/>
      <c r="S330" s="5"/>
      <c r="T330" s="5"/>
      <c r="U330" s="5"/>
      <c r="V330" s="5"/>
      <c r="W330" s="5"/>
      <c r="X330" s="5"/>
      <c r="Y330" s="5"/>
      <c r="Z330" s="5"/>
      <c r="AA330" s="5"/>
    </row>
    <row r="331" spans="1:27" ht="20.100000000000001" customHeight="1">
      <c r="A331" s="98">
        <v>23550</v>
      </c>
      <c r="B331" s="99" t="s">
        <v>562</v>
      </c>
      <c r="C331" s="99" t="s">
        <v>101</v>
      </c>
      <c r="D331" s="134"/>
      <c r="E331" s="5"/>
      <c r="F331" s="5"/>
      <c r="G331" s="5"/>
      <c r="H331" s="5"/>
      <c r="I331" s="5"/>
      <c r="J331" s="5"/>
      <c r="K331" s="5"/>
      <c r="L331" s="5"/>
      <c r="M331" s="5"/>
      <c r="N331" s="5"/>
      <c r="O331" s="5"/>
      <c r="P331" s="5"/>
      <c r="Q331" s="5"/>
      <c r="R331" s="5"/>
      <c r="S331" s="5"/>
      <c r="T331" s="5"/>
      <c r="U331" s="5"/>
      <c r="V331" s="5"/>
      <c r="W331" s="5"/>
      <c r="X331" s="5"/>
      <c r="Y331" s="5"/>
      <c r="Z331" s="5"/>
      <c r="AA331" s="5"/>
    </row>
    <row r="332" spans="1:27" ht="20.100000000000001" customHeight="1">
      <c r="A332" s="98">
        <v>11240</v>
      </c>
      <c r="B332" s="99" t="s">
        <v>563</v>
      </c>
      <c r="C332" s="99" t="s">
        <v>101</v>
      </c>
      <c r="D332" s="134"/>
      <c r="E332" s="5"/>
      <c r="F332" s="5"/>
      <c r="G332" s="5"/>
      <c r="H332" s="5"/>
      <c r="I332" s="5"/>
      <c r="J332" s="5"/>
      <c r="K332" s="5"/>
      <c r="L332" s="5"/>
      <c r="M332" s="5"/>
      <c r="N332" s="5"/>
      <c r="O332" s="5"/>
      <c r="P332" s="5"/>
      <c r="Q332" s="5"/>
      <c r="R332" s="5"/>
      <c r="S332" s="5"/>
      <c r="T332" s="5"/>
      <c r="U332" s="5"/>
      <c r="V332" s="5"/>
      <c r="W332" s="5"/>
      <c r="X332" s="5"/>
      <c r="Y332" s="5"/>
      <c r="Z332" s="5"/>
      <c r="AA332" s="5"/>
    </row>
    <row r="333" spans="1:27" ht="20.100000000000001" customHeight="1">
      <c r="A333" s="98">
        <v>15085</v>
      </c>
      <c r="B333" s="99" t="s">
        <v>564</v>
      </c>
      <c r="C333" s="99" t="s">
        <v>101</v>
      </c>
      <c r="D333" s="134"/>
      <c r="E333" s="5"/>
      <c r="F333" s="5"/>
      <c r="G333" s="5"/>
      <c r="H333" s="5"/>
      <c r="I333" s="5"/>
      <c r="J333" s="5"/>
      <c r="K333" s="5"/>
      <c r="L333" s="5"/>
      <c r="M333" s="5"/>
      <c r="N333" s="5"/>
      <c r="O333" s="5"/>
      <c r="P333" s="5"/>
      <c r="Q333" s="5"/>
      <c r="R333" s="5"/>
      <c r="S333" s="5"/>
      <c r="T333" s="5"/>
      <c r="U333" s="5"/>
      <c r="V333" s="5"/>
      <c r="W333" s="5"/>
      <c r="X333" s="5"/>
      <c r="Y333" s="5"/>
      <c r="Z333" s="5"/>
      <c r="AA333" s="5"/>
    </row>
    <row r="334" spans="1:27" ht="20.100000000000001" customHeight="1">
      <c r="A334" s="98">
        <v>15086</v>
      </c>
      <c r="B334" s="99" t="s">
        <v>565</v>
      </c>
      <c r="C334" s="99" t="s">
        <v>101</v>
      </c>
      <c r="D334" s="134"/>
      <c r="E334" s="5"/>
      <c r="F334" s="5"/>
      <c r="G334" s="5"/>
      <c r="H334" s="5"/>
      <c r="I334" s="5"/>
      <c r="J334" s="5"/>
      <c r="K334" s="5"/>
      <c r="L334" s="5"/>
      <c r="M334" s="5"/>
      <c r="N334" s="5"/>
      <c r="O334" s="5"/>
      <c r="P334" s="5"/>
      <c r="Q334" s="5"/>
      <c r="R334" s="5"/>
      <c r="S334" s="5"/>
      <c r="T334" s="5"/>
      <c r="U334" s="5"/>
      <c r="V334" s="5"/>
      <c r="W334" s="5"/>
      <c r="X334" s="5"/>
      <c r="Y334" s="5"/>
      <c r="Z334" s="5"/>
      <c r="AA334" s="5"/>
    </row>
    <row r="335" spans="1:27" ht="20.100000000000001" customHeight="1">
      <c r="A335" s="98">
        <v>23580</v>
      </c>
      <c r="B335" s="99" t="s">
        <v>566</v>
      </c>
      <c r="C335" s="99" t="s">
        <v>101</v>
      </c>
      <c r="D335" s="134"/>
      <c r="E335" s="5"/>
      <c r="F335" s="5"/>
      <c r="G335" s="5"/>
      <c r="H335" s="5"/>
      <c r="I335" s="5"/>
      <c r="J335" s="5"/>
      <c r="K335" s="5"/>
      <c r="L335" s="5"/>
      <c r="M335" s="5"/>
      <c r="N335" s="5"/>
      <c r="O335" s="5"/>
      <c r="P335" s="5"/>
      <c r="Q335" s="5"/>
      <c r="R335" s="5"/>
      <c r="S335" s="5"/>
      <c r="T335" s="5"/>
      <c r="U335" s="5"/>
      <c r="V335" s="5"/>
      <c r="W335" s="5"/>
      <c r="X335" s="5"/>
      <c r="Y335" s="5"/>
      <c r="Z335" s="5"/>
      <c r="AA335" s="5"/>
    </row>
    <row r="336" spans="1:27" ht="20.100000000000001" customHeight="1">
      <c r="A336" s="98" t="s">
        <v>567</v>
      </c>
      <c r="B336" s="99" t="s">
        <v>568</v>
      </c>
      <c r="C336" s="99" t="s">
        <v>93</v>
      </c>
      <c r="D336" s="134"/>
      <c r="E336" s="5"/>
      <c r="F336" s="5"/>
      <c r="G336" s="5"/>
      <c r="H336" s="5"/>
      <c r="I336" s="5"/>
      <c r="J336" s="5"/>
      <c r="K336" s="5"/>
      <c r="L336" s="5"/>
      <c r="M336" s="5"/>
      <c r="N336" s="5"/>
      <c r="O336" s="5"/>
      <c r="P336" s="5"/>
      <c r="Q336" s="5"/>
      <c r="R336" s="5"/>
      <c r="S336" s="5"/>
      <c r="T336" s="5"/>
      <c r="U336" s="5"/>
      <c r="V336" s="5"/>
      <c r="W336" s="5"/>
      <c r="X336" s="5"/>
      <c r="Y336" s="5"/>
      <c r="Z336" s="5"/>
      <c r="AA336" s="5"/>
    </row>
    <row r="337" spans="1:27" ht="20.100000000000001" customHeight="1">
      <c r="A337" s="98" t="s">
        <v>569</v>
      </c>
      <c r="B337" s="99" t="s">
        <v>570</v>
      </c>
      <c r="C337" s="99" t="s">
        <v>93</v>
      </c>
      <c r="D337" s="134"/>
      <c r="E337" s="5"/>
      <c r="F337" s="5"/>
      <c r="G337" s="5"/>
      <c r="H337" s="5"/>
      <c r="I337" s="5"/>
      <c r="J337" s="5"/>
      <c r="K337" s="5"/>
      <c r="L337" s="5"/>
      <c r="M337" s="5"/>
      <c r="N337" s="5"/>
      <c r="O337" s="5"/>
      <c r="P337" s="5"/>
      <c r="Q337" s="5"/>
      <c r="R337" s="5"/>
      <c r="S337" s="5"/>
      <c r="T337" s="5"/>
      <c r="U337" s="5"/>
      <c r="V337" s="5"/>
      <c r="W337" s="5"/>
      <c r="X337" s="5"/>
      <c r="Y337" s="5"/>
      <c r="Z337" s="5"/>
      <c r="AA337" s="5"/>
    </row>
    <row r="338" spans="1:27" ht="20.100000000000001" customHeight="1">
      <c r="A338" s="98" t="s">
        <v>571</v>
      </c>
      <c r="B338" s="99" t="s">
        <v>572</v>
      </c>
      <c r="C338" s="99" t="s">
        <v>93</v>
      </c>
      <c r="D338" s="134"/>
      <c r="E338" s="5"/>
      <c r="F338" s="5"/>
      <c r="G338" s="5"/>
      <c r="H338" s="5"/>
      <c r="I338" s="5"/>
      <c r="J338" s="5"/>
      <c r="K338" s="5"/>
      <c r="L338" s="5"/>
      <c r="M338" s="5"/>
      <c r="N338" s="5"/>
      <c r="O338" s="5"/>
      <c r="P338" s="5"/>
      <c r="Q338" s="5"/>
      <c r="R338" s="5"/>
      <c r="S338" s="5"/>
      <c r="T338" s="5"/>
      <c r="U338" s="5"/>
      <c r="V338" s="5"/>
      <c r="W338" s="5"/>
      <c r="X338" s="5"/>
      <c r="Y338" s="5"/>
      <c r="Z338" s="5"/>
      <c r="AA338" s="5"/>
    </row>
    <row r="339" spans="1:27" ht="20.100000000000001" customHeight="1">
      <c r="A339" s="98" t="s">
        <v>573</v>
      </c>
      <c r="B339" s="99" t="s">
        <v>574</v>
      </c>
      <c r="C339" s="99" t="s">
        <v>93</v>
      </c>
      <c r="D339" s="134"/>
      <c r="E339" s="5"/>
      <c r="F339" s="5"/>
      <c r="G339" s="5"/>
      <c r="H339" s="5"/>
      <c r="I339" s="5"/>
      <c r="J339" s="5"/>
      <c r="K339" s="5"/>
      <c r="L339" s="5"/>
      <c r="M339" s="5"/>
      <c r="N339" s="5"/>
      <c r="O339" s="5"/>
      <c r="P339" s="5"/>
      <c r="Q339" s="5"/>
      <c r="R339" s="5"/>
      <c r="S339" s="5"/>
      <c r="T339" s="5"/>
      <c r="U339" s="5"/>
      <c r="V339" s="5"/>
      <c r="W339" s="5"/>
      <c r="X339" s="5"/>
      <c r="Y339" s="5"/>
      <c r="Z339" s="5"/>
      <c r="AA339" s="5"/>
    </row>
    <row r="340" spans="1:27" ht="20.100000000000001" customHeight="1">
      <c r="A340" s="98" t="s">
        <v>575</v>
      </c>
      <c r="B340" s="99" t="s">
        <v>576</v>
      </c>
      <c r="C340" s="99" t="s">
        <v>93</v>
      </c>
      <c r="D340" s="134"/>
      <c r="E340" s="5"/>
      <c r="F340" s="5"/>
      <c r="G340" s="5"/>
      <c r="H340" s="5"/>
      <c r="I340" s="5"/>
      <c r="J340" s="5"/>
      <c r="K340" s="5"/>
      <c r="L340" s="5"/>
      <c r="M340" s="5"/>
      <c r="N340" s="5"/>
      <c r="O340" s="5"/>
      <c r="P340" s="5"/>
      <c r="Q340" s="5"/>
      <c r="R340" s="5"/>
      <c r="S340" s="5"/>
      <c r="T340" s="5"/>
      <c r="U340" s="5"/>
      <c r="V340" s="5"/>
      <c r="W340" s="5"/>
      <c r="X340" s="5"/>
      <c r="Y340" s="5"/>
      <c r="Z340" s="5"/>
      <c r="AA340" s="5"/>
    </row>
    <row r="341" spans="1:27" ht="20.100000000000001" customHeight="1">
      <c r="A341" s="98" t="s">
        <v>577</v>
      </c>
      <c r="B341" s="99" t="s">
        <v>578</v>
      </c>
      <c r="C341" s="99" t="s">
        <v>93</v>
      </c>
      <c r="D341" s="134"/>
      <c r="E341" s="5"/>
      <c r="F341" s="5"/>
      <c r="G341" s="5"/>
      <c r="H341" s="5"/>
      <c r="I341" s="5"/>
      <c r="J341" s="5"/>
      <c r="K341" s="5"/>
      <c r="L341" s="5"/>
      <c r="M341" s="5"/>
      <c r="N341" s="5"/>
      <c r="O341" s="5"/>
      <c r="P341" s="5"/>
      <c r="Q341" s="5"/>
      <c r="R341" s="5"/>
      <c r="S341" s="5"/>
      <c r="T341" s="5"/>
      <c r="U341" s="5"/>
      <c r="V341" s="5"/>
      <c r="W341" s="5"/>
      <c r="X341" s="5"/>
      <c r="Y341" s="5"/>
      <c r="Z341" s="5"/>
      <c r="AA341" s="5"/>
    </row>
    <row r="342" spans="1:27" ht="20.100000000000001" customHeight="1">
      <c r="A342" s="98" t="s">
        <v>579</v>
      </c>
      <c r="B342" s="99" t="s">
        <v>580</v>
      </c>
      <c r="C342" s="99" t="s">
        <v>93</v>
      </c>
      <c r="D342" s="134"/>
      <c r="E342" s="5"/>
      <c r="F342" s="5"/>
      <c r="G342" s="5"/>
      <c r="H342" s="5"/>
      <c r="I342" s="5"/>
      <c r="J342" s="5"/>
      <c r="K342" s="5"/>
      <c r="L342" s="5"/>
      <c r="M342" s="5"/>
      <c r="N342" s="5"/>
      <c r="O342" s="5"/>
      <c r="P342" s="5"/>
      <c r="Q342" s="5"/>
      <c r="R342" s="5"/>
      <c r="S342" s="5"/>
      <c r="T342" s="5"/>
      <c r="U342" s="5"/>
      <c r="V342" s="5"/>
      <c r="W342" s="5"/>
      <c r="X342" s="5"/>
      <c r="Y342" s="5"/>
      <c r="Z342" s="5"/>
      <c r="AA342" s="5"/>
    </row>
    <row r="343" spans="1:27" ht="20.100000000000001" customHeight="1">
      <c r="A343" s="98" t="s">
        <v>581</v>
      </c>
      <c r="B343" s="99" t="s">
        <v>582</v>
      </c>
      <c r="C343" s="99" t="s">
        <v>93</v>
      </c>
      <c r="D343" s="134"/>
      <c r="E343" s="5"/>
      <c r="F343" s="5"/>
      <c r="G343" s="5"/>
      <c r="H343" s="5"/>
      <c r="I343" s="5"/>
      <c r="J343" s="5"/>
      <c r="K343" s="5"/>
      <c r="L343" s="5"/>
      <c r="M343" s="5"/>
      <c r="N343" s="5"/>
      <c r="O343" s="5"/>
      <c r="P343" s="5"/>
      <c r="Q343" s="5"/>
      <c r="R343" s="5"/>
      <c r="S343" s="5"/>
      <c r="T343" s="5"/>
      <c r="U343" s="5"/>
      <c r="V343" s="5"/>
      <c r="W343" s="5"/>
      <c r="X343" s="5"/>
      <c r="Y343" s="5"/>
      <c r="Z343" s="5"/>
      <c r="AA343" s="5"/>
    </row>
    <row r="344" spans="1:27" ht="20.100000000000001" customHeight="1">
      <c r="A344" s="98" t="s">
        <v>583</v>
      </c>
      <c r="B344" s="99" t="s">
        <v>584</v>
      </c>
      <c r="C344" s="99" t="s">
        <v>93</v>
      </c>
      <c r="D344" s="134"/>
      <c r="E344" s="5"/>
      <c r="F344" s="5"/>
      <c r="G344" s="5"/>
      <c r="H344" s="5"/>
      <c r="I344" s="5"/>
      <c r="J344" s="5"/>
      <c r="K344" s="5"/>
      <c r="L344" s="5"/>
      <c r="M344" s="5"/>
      <c r="N344" s="5"/>
      <c r="O344" s="5"/>
      <c r="P344" s="5"/>
      <c r="Q344" s="5"/>
      <c r="R344" s="5"/>
      <c r="S344" s="5"/>
      <c r="T344" s="5"/>
      <c r="U344" s="5"/>
      <c r="V344" s="5"/>
      <c r="W344" s="5"/>
      <c r="X344" s="5"/>
      <c r="Y344" s="5"/>
      <c r="Z344" s="5"/>
      <c r="AA344" s="5"/>
    </row>
    <row r="345" spans="1:27" ht="20.100000000000001" customHeight="1">
      <c r="A345" s="98" t="s">
        <v>585</v>
      </c>
      <c r="B345" s="99" t="s">
        <v>586</v>
      </c>
      <c r="C345" s="99" t="s">
        <v>93</v>
      </c>
      <c r="D345" s="134"/>
      <c r="E345" s="5"/>
      <c r="F345" s="5"/>
      <c r="G345" s="5"/>
      <c r="H345" s="5"/>
      <c r="I345" s="5"/>
      <c r="J345" s="5"/>
      <c r="K345" s="5"/>
      <c r="L345" s="5"/>
      <c r="M345" s="5"/>
      <c r="N345" s="5"/>
      <c r="O345" s="5"/>
      <c r="P345" s="5"/>
      <c r="Q345" s="5"/>
      <c r="R345" s="5"/>
      <c r="S345" s="5"/>
      <c r="T345" s="5"/>
      <c r="U345" s="5"/>
      <c r="V345" s="5"/>
      <c r="W345" s="5"/>
      <c r="X345" s="5"/>
      <c r="Y345" s="5"/>
      <c r="Z345" s="5"/>
      <c r="AA345" s="5"/>
    </row>
    <row r="346" spans="1:27" ht="20.100000000000001" customHeight="1">
      <c r="A346" s="98" t="s">
        <v>587</v>
      </c>
      <c r="B346" s="99" t="s">
        <v>588</v>
      </c>
      <c r="C346" s="99" t="s">
        <v>93</v>
      </c>
      <c r="D346" s="134"/>
      <c r="E346" s="5"/>
      <c r="F346" s="5"/>
      <c r="G346" s="5"/>
      <c r="H346" s="5"/>
      <c r="I346" s="5"/>
      <c r="J346" s="5"/>
      <c r="K346" s="5"/>
      <c r="L346" s="5"/>
      <c r="M346" s="5"/>
      <c r="N346" s="5"/>
      <c r="O346" s="5"/>
      <c r="P346" s="5"/>
      <c r="Q346" s="5"/>
      <c r="R346" s="5"/>
      <c r="S346" s="5"/>
      <c r="T346" s="5"/>
      <c r="U346" s="5"/>
      <c r="V346" s="5"/>
      <c r="W346" s="5"/>
      <c r="X346" s="5"/>
      <c r="Y346" s="5"/>
      <c r="Z346" s="5"/>
      <c r="AA346" s="5"/>
    </row>
    <row r="347" spans="1:27" ht="20.100000000000001" customHeight="1">
      <c r="A347" s="98" t="s">
        <v>589</v>
      </c>
      <c r="B347" s="99" t="s">
        <v>590</v>
      </c>
      <c r="C347" s="99" t="s">
        <v>93</v>
      </c>
      <c r="D347" s="134"/>
      <c r="E347" s="5"/>
      <c r="F347" s="5"/>
      <c r="G347" s="5"/>
      <c r="H347" s="5"/>
      <c r="I347" s="5"/>
      <c r="J347" s="5"/>
      <c r="K347" s="5"/>
      <c r="L347" s="5"/>
      <c r="M347" s="5"/>
      <c r="N347" s="5"/>
      <c r="O347" s="5"/>
      <c r="P347" s="5"/>
      <c r="Q347" s="5"/>
      <c r="R347" s="5"/>
      <c r="S347" s="5"/>
      <c r="T347" s="5"/>
      <c r="U347" s="5"/>
      <c r="V347" s="5"/>
      <c r="W347" s="5"/>
      <c r="X347" s="5"/>
      <c r="Y347" s="5"/>
      <c r="Z347" s="5"/>
      <c r="AA347" s="5"/>
    </row>
    <row r="348" spans="1:27" ht="20.100000000000001" customHeight="1">
      <c r="A348" s="98">
        <v>99260</v>
      </c>
      <c r="B348" s="99" t="s">
        <v>591</v>
      </c>
      <c r="C348" s="99" t="s">
        <v>86</v>
      </c>
      <c r="D348" s="134"/>
      <c r="E348" s="5"/>
      <c r="F348" s="5"/>
      <c r="G348" s="5"/>
      <c r="H348" s="5"/>
      <c r="I348" s="5"/>
      <c r="J348" s="5"/>
      <c r="K348" s="5"/>
      <c r="L348" s="5"/>
      <c r="M348" s="5"/>
      <c r="N348" s="5"/>
      <c r="O348" s="5"/>
      <c r="P348" s="5"/>
      <c r="Q348" s="5"/>
      <c r="R348" s="5"/>
      <c r="S348" s="5"/>
      <c r="T348" s="5"/>
      <c r="U348" s="5"/>
      <c r="V348" s="5"/>
      <c r="W348" s="5"/>
      <c r="X348" s="5"/>
      <c r="Y348" s="5"/>
      <c r="Z348" s="5"/>
      <c r="AA348" s="5"/>
    </row>
    <row r="349" spans="1:27" ht="20.100000000000001" customHeight="1">
      <c r="A349" s="98">
        <v>21030</v>
      </c>
      <c r="B349" s="99" t="s">
        <v>592</v>
      </c>
      <c r="C349" s="99" t="s">
        <v>86</v>
      </c>
      <c r="D349" s="134"/>
      <c r="E349" s="5"/>
      <c r="F349" s="5"/>
      <c r="G349" s="5"/>
      <c r="H349" s="5"/>
      <c r="I349" s="5"/>
      <c r="J349" s="5"/>
      <c r="K349" s="5"/>
      <c r="L349" s="5"/>
      <c r="M349" s="5"/>
      <c r="N349" s="5"/>
      <c r="O349" s="5"/>
      <c r="P349" s="5"/>
      <c r="Q349" s="5"/>
      <c r="R349" s="5"/>
      <c r="S349" s="5"/>
      <c r="T349" s="5"/>
      <c r="U349" s="5"/>
      <c r="V349" s="5"/>
      <c r="W349" s="5"/>
      <c r="X349" s="5"/>
      <c r="Y349" s="5"/>
      <c r="Z349" s="5"/>
      <c r="AA349" s="5"/>
    </row>
    <row r="350" spans="1:27" ht="20.100000000000001" customHeight="1">
      <c r="A350" s="98">
        <v>21040</v>
      </c>
      <c r="B350" s="99" t="s">
        <v>593</v>
      </c>
      <c r="C350" s="99" t="s">
        <v>86</v>
      </c>
      <c r="D350" s="134"/>
      <c r="E350" s="5"/>
      <c r="F350" s="5"/>
      <c r="G350" s="5"/>
      <c r="H350" s="5"/>
      <c r="I350" s="5"/>
      <c r="J350" s="5"/>
      <c r="K350" s="5"/>
      <c r="L350" s="5"/>
      <c r="M350" s="5"/>
      <c r="N350" s="5"/>
      <c r="O350" s="5"/>
      <c r="P350" s="5"/>
      <c r="Q350" s="5"/>
      <c r="R350" s="5"/>
      <c r="S350" s="5"/>
      <c r="T350" s="5"/>
      <c r="U350" s="5"/>
      <c r="V350" s="5"/>
      <c r="W350" s="5"/>
      <c r="X350" s="5"/>
      <c r="Y350" s="5"/>
      <c r="Z350" s="5"/>
      <c r="AA350" s="5"/>
    </row>
    <row r="351" spans="1:27" ht="20.100000000000001" customHeight="1">
      <c r="A351" s="98">
        <v>21050</v>
      </c>
      <c r="B351" s="99" t="s">
        <v>594</v>
      </c>
      <c r="C351" s="99" t="s">
        <v>101</v>
      </c>
      <c r="D351" s="134"/>
      <c r="E351" s="5"/>
      <c r="F351" s="5"/>
      <c r="G351" s="5"/>
      <c r="H351" s="5"/>
      <c r="I351" s="5"/>
      <c r="J351" s="5"/>
      <c r="K351" s="5"/>
      <c r="L351" s="5"/>
      <c r="M351" s="5"/>
      <c r="N351" s="5"/>
      <c r="O351" s="5"/>
      <c r="P351" s="5"/>
      <c r="Q351" s="5"/>
      <c r="R351" s="5"/>
      <c r="S351" s="5"/>
      <c r="T351" s="5"/>
      <c r="U351" s="5"/>
      <c r="V351" s="5"/>
      <c r="W351" s="5"/>
      <c r="X351" s="5"/>
      <c r="Y351" s="5"/>
      <c r="Z351" s="5"/>
      <c r="AA351" s="5"/>
    </row>
    <row r="352" spans="1:27" ht="20.100000000000001" customHeight="1">
      <c r="A352" s="98">
        <v>30240</v>
      </c>
      <c r="B352" s="99" t="s">
        <v>595</v>
      </c>
      <c r="C352" s="99" t="s">
        <v>106</v>
      </c>
      <c r="D352" s="134"/>
      <c r="E352" s="5"/>
      <c r="F352" s="5"/>
      <c r="G352" s="5"/>
      <c r="H352" s="5"/>
      <c r="I352" s="5"/>
      <c r="J352" s="5"/>
      <c r="K352" s="5"/>
      <c r="L352" s="5"/>
      <c r="M352" s="5"/>
      <c r="N352" s="5"/>
      <c r="O352" s="5"/>
      <c r="P352" s="5"/>
      <c r="Q352" s="5"/>
      <c r="R352" s="5"/>
      <c r="S352" s="5"/>
      <c r="T352" s="5"/>
      <c r="U352" s="5"/>
      <c r="V352" s="5"/>
      <c r="W352" s="5"/>
      <c r="X352" s="5"/>
      <c r="Y352" s="5"/>
      <c r="Z352" s="5"/>
      <c r="AA352" s="5"/>
    </row>
    <row r="353" spans="1:27" ht="20.100000000000001" customHeight="1">
      <c r="A353" s="98" t="s">
        <v>596</v>
      </c>
      <c r="B353" s="99" t="s">
        <v>597</v>
      </c>
      <c r="C353" s="99" t="s">
        <v>204</v>
      </c>
      <c r="D353" s="134"/>
      <c r="E353" s="5"/>
      <c r="F353" s="5"/>
      <c r="G353" s="5"/>
      <c r="H353" s="5"/>
      <c r="I353" s="5"/>
      <c r="J353" s="5"/>
      <c r="K353" s="5"/>
      <c r="L353" s="5"/>
      <c r="M353" s="5"/>
      <c r="N353" s="5"/>
      <c r="O353" s="5"/>
      <c r="P353" s="5"/>
      <c r="Q353" s="5"/>
      <c r="R353" s="5"/>
      <c r="S353" s="5"/>
      <c r="T353" s="5"/>
      <c r="U353" s="5"/>
      <c r="V353" s="5"/>
      <c r="W353" s="5"/>
      <c r="X353" s="5"/>
      <c r="Y353" s="5"/>
      <c r="Z353" s="5"/>
      <c r="AA353" s="5"/>
    </row>
    <row r="354" spans="1:27" ht="20.100000000000001" customHeight="1">
      <c r="A354" s="98" t="s">
        <v>598</v>
      </c>
      <c r="B354" s="99" t="s">
        <v>599</v>
      </c>
      <c r="C354" s="99" t="s">
        <v>204</v>
      </c>
      <c r="D354" s="134"/>
      <c r="E354" s="5"/>
      <c r="F354" s="5"/>
      <c r="G354" s="5"/>
      <c r="H354" s="5"/>
      <c r="I354" s="5"/>
      <c r="J354" s="5"/>
      <c r="K354" s="5"/>
      <c r="L354" s="5"/>
      <c r="M354" s="5"/>
      <c r="N354" s="5"/>
      <c r="O354" s="5"/>
      <c r="P354" s="5"/>
      <c r="Q354" s="5"/>
      <c r="R354" s="5"/>
      <c r="S354" s="5"/>
      <c r="T354" s="5"/>
      <c r="U354" s="5"/>
      <c r="V354" s="5"/>
      <c r="W354" s="5"/>
      <c r="X354" s="5"/>
      <c r="Y354" s="5"/>
      <c r="Z354" s="5"/>
      <c r="AA354" s="5"/>
    </row>
    <row r="355" spans="1:27" ht="20.100000000000001" customHeight="1">
      <c r="A355" s="98" t="s">
        <v>600</v>
      </c>
      <c r="B355" s="99" t="s">
        <v>601</v>
      </c>
      <c r="C355" s="99" t="s">
        <v>204</v>
      </c>
      <c r="D355" s="134"/>
      <c r="E355" s="5"/>
      <c r="F355" s="5"/>
      <c r="G355" s="5"/>
      <c r="H355" s="5"/>
      <c r="I355" s="5"/>
      <c r="J355" s="5"/>
      <c r="K355" s="5"/>
      <c r="L355" s="5"/>
      <c r="M355" s="5"/>
      <c r="N355" s="5"/>
      <c r="O355" s="5"/>
      <c r="P355" s="5"/>
      <c r="Q355" s="5"/>
      <c r="R355" s="5"/>
      <c r="S355" s="5"/>
      <c r="T355" s="5"/>
      <c r="U355" s="5"/>
      <c r="V355" s="5"/>
      <c r="W355" s="5"/>
      <c r="X355" s="5"/>
      <c r="Y355" s="5"/>
      <c r="Z355" s="5"/>
      <c r="AA355" s="5"/>
    </row>
    <row r="356" spans="1:27" ht="20.100000000000001" customHeight="1">
      <c r="A356" s="98" t="s">
        <v>602</v>
      </c>
      <c r="B356" s="99" t="s">
        <v>603</v>
      </c>
      <c r="C356" s="99" t="s">
        <v>101</v>
      </c>
      <c r="D356" s="134"/>
      <c r="E356" s="5"/>
      <c r="F356" s="5"/>
      <c r="G356" s="5"/>
      <c r="H356" s="5"/>
      <c r="I356" s="5"/>
      <c r="J356" s="5"/>
      <c r="K356" s="5"/>
      <c r="L356" s="5"/>
      <c r="M356" s="5"/>
      <c r="N356" s="5"/>
      <c r="O356" s="5"/>
      <c r="P356" s="5"/>
      <c r="Q356" s="5"/>
      <c r="R356" s="5"/>
      <c r="S356" s="5"/>
      <c r="T356" s="5"/>
      <c r="U356" s="5"/>
      <c r="V356" s="5"/>
      <c r="W356" s="5"/>
      <c r="X356" s="5"/>
      <c r="Y356" s="5"/>
      <c r="Z356" s="5"/>
      <c r="AA356" s="5"/>
    </row>
    <row r="357" spans="1:27" ht="20.100000000000001" customHeight="1">
      <c r="A357" s="98">
        <v>13061</v>
      </c>
      <c r="B357" s="99" t="s">
        <v>604</v>
      </c>
      <c r="C357" s="99" t="s">
        <v>86</v>
      </c>
      <c r="D357" s="134"/>
      <c r="E357" s="5"/>
      <c r="F357" s="5"/>
      <c r="G357" s="5"/>
      <c r="H357" s="5"/>
      <c r="I357" s="5"/>
      <c r="J357" s="5"/>
      <c r="K357" s="5"/>
      <c r="L357" s="5"/>
      <c r="M357" s="5"/>
      <c r="N357" s="5"/>
      <c r="O357" s="5"/>
      <c r="P357" s="5"/>
      <c r="Q357" s="5"/>
      <c r="R357" s="5"/>
      <c r="S357" s="5"/>
      <c r="T357" s="5"/>
      <c r="U357" s="5"/>
      <c r="V357" s="5"/>
      <c r="W357" s="5"/>
      <c r="X357" s="5"/>
      <c r="Y357" s="5"/>
      <c r="Z357" s="5"/>
      <c r="AA357" s="5"/>
    </row>
    <row r="358" spans="1:27" ht="20.100000000000001" customHeight="1">
      <c r="A358" s="98">
        <v>13062</v>
      </c>
      <c r="B358" s="99" t="s">
        <v>605</v>
      </c>
      <c r="C358" s="99" t="s">
        <v>86</v>
      </c>
      <c r="D358" s="134"/>
      <c r="E358" s="5"/>
      <c r="F358" s="5"/>
      <c r="G358" s="5"/>
      <c r="H358" s="5"/>
      <c r="I358" s="5"/>
      <c r="J358" s="5"/>
      <c r="K358" s="5"/>
      <c r="L358" s="5"/>
      <c r="M358" s="5"/>
      <c r="N358" s="5"/>
      <c r="O358" s="5"/>
      <c r="P358" s="5"/>
      <c r="Q358" s="5"/>
      <c r="R358" s="5"/>
      <c r="S358" s="5"/>
      <c r="T358" s="5"/>
      <c r="U358" s="5"/>
      <c r="V358" s="5"/>
      <c r="W358" s="5"/>
      <c r="X358" s="5"/>
      <c r="Y358" s="5"/>
      <c r="Z358" s="5"/>
      <c r="AA358" s="5"/>
    </row>
    <row r="359" spans="1:27" ht="20.100000000000001" customHeight="1">
      <c r="A359" s="98">
        <v>13063</v>
      </c>
      <c r="B359" s="99" t="s">
        <v>606</v>
      </c>
      <c r="C359" s="99" t="s">
        <v>86</v>
      </c>
      <c r="D359" s="134"/>
      <c r="E359" s="5"/>
      <c r="F359" s="5"/>
      <c r="G359" s="5"/>
      <c r="H359" s="5"/>
      <c r="I359" s="5"/>
      <c r="J359" s="5"/>
      <c r="K359" s="5"/>
      <c r="L359" s="5"/>
      <c r="M359" s="5"/>
      <c r="N359" s="5"/>
      <c r="O359" s="5"/>
      <c r="P359" s="5"/>
      <c r="Q359" s="5"/>
      <c r="R359" s="5"/>
      <c r="S359" s="5"/>
      <c r="T359" s="5"/>
      <c r="U359" s="5"/>
      <c r="V359" s="5"/>
      <c r="W359" s="5"/>
      <c r="X359" s="5"/>
      <c r="Y359" s="5"/>
      <c r="Z359" s="5"/>
      <c r="AA359" s="5"/>
    </row>
    <row r="360" spans="1:27" ht="20.100000000000001" customHeight="1">
      <c r="A360" s="98">
        <v>12100</v>
      </c>
      <c r="B360" s="99" t="s">
        <v>607</v>
      </c>
      <c r="C360" s="99" t="s">
        <v>122</v>
      </c>
      <c r="D360" s="134"/>
      <c r="E360" s="5"/>
      <c r="F360" s="5"/>
      <c r="G360" s="5"/>
      <c r="H360" s="5"/>
      <c r="I360" s="5"/>
      <c r="J360" s="5"/>
      <c r="K360" s="5"/>
      <c r="L360" s="5"/>
      <c r="M360" s="5"/>
      <c r="N360" s="5"/>
      <c r="O360" s="5"/>
      <c r="P360" s="5"/>
      <c r="Q360" s="5"/>
      <c r="R360" s="5"/>
      <c r="S360" s="5"/>
      <c r="T360" s="5"/>
      <c r="U360" s="5"/>
      <c r="V360" s="5"/>
      <c r="W360" s="5"/>
      <c r="X360" s="5"/>
      <c r="Y360" s="5"/>
      <c r="Z360" s="5"/>
      <c r="AA360" s="5"/>
    </row>
    <row r="361" spans="1:27" ht="20.100000000000001" customHeight="1">
      <c r="A361" s="98">
        <v>12130</v>
      </c>
      <c r="B361" s="99" t="s">
        <v>608</v>
      </c>
      <c r="C361" s="99" t="s">
        <v>122</v>
      </c>
      <c r="D361" s="134"/>
      <c r="E361" s="5"/>
      <c r="F361" s="5"/>
      <c r="G361" s="5"/>
      <c r="H361" s="5"/>
      <c r="I361" s="5"/>
      <c r="J361" s="5"/>
      <c r="K361" s="5"/>
      <c r="L361" s="5"/>
      <c r="M361" s="5"/>
      <c r="N361" s="5"/>
      <c r="O361" s="5"/>
      <c r="P361" s="5"/>
      <c r="Q361" s="5"/>
      <c r="R361" s="5"/>
      <c r="S361" s="5"/>
      <c r="T361" s="5"/>
      <c r="U361" s="5"/>
      <c r="V361" s="5"/>
      <c r="W361" s="5"/>
      <c r="X361" s="5"/>
      <c r="Y361" s="5"/>
      <c r="Z361" s="5"/>
      <c r="AA361" s="5"/>
    </row>
    <row r="362" spans="1:27" ht="20.100000000000001" customHeight="1">
      <c r="A362" s="98">
        <v>12160</v>
      </c>
      <c r="B362" s="99" t="s">
        <v>609</v>
      </c>
      <c r="C362" s="99" t="s">
        <v>122</v>
      </c>
      <c r="D362" s="134"/>
      <c r="E362" s="5"/>
      <c r="F362" s="5"/>
      <c r="G362" s="5"/>
      <c r="H362" s="5"/>
      <c r="I362" s="5"/>
      <c r="J362" s="5"/>
      <c r="K362" s="5"/>
      <c r="L362" s="5"/>
      <c r="M362" s="5"/>
      <c r="N362" s="5"/>
      <c r="O362" s="5"/>
      <c r="P362" s="5"/>
      <c r="Q362" s="5"/>
      <c r="R362" s="5"/>
      <c r="S362" s="5"/>
      <c r="T362" s="5"/>
      <c r="U362" s="5"/>
      <c r="V362" s="5"/>
      <c r="W362" s="5"/>
      <c r="X362" s="5"/>
      <c r="Y362" s="5"/>
      <c r="Z362" s="5"/>
      <c r="AA362" s="5"/>
    </row>
    <row r="363" spans="1:27" ht="20.100000000000001" customHeight="1">
      <c r="A363" s="98">
        <v>12190</v>
      </c>
      <c r="B363" s="99" t="s">
        <v>610</v>
      </c>
      <c r="C363" s="99" t="s">
        <v>122</v>
      </c>
      <c r="D363" s="134"/>
      <c r="E363" s="5"/>
      <c r="F363" s="5"/>
      <c r="G363" s="5"/>
      <c r="H363" s="5"/>
      <c r="I363" s="5"/>
      <c r="J363" s="5"/>
      <c r="K363" s="5"/>
      <c r="L363" s="5"/>
      <c r="M363" s="5"/>
      <c r="N363" s="5"/>
      <c r="O363" s="5"/>
      <c r="P363" s="5"/>
      <c r="Q363" s="5"/>
      <c r="R363" s="5"/>
      <c r="S363" s="5"/>
      <c r="T363" s="5"/>
      <c r="U363" s="5"/>
      <c r="V363" s="5"/>
      <c r="W363" s="5"/>
      <c r="X363" s="5"/>
      <c r="Y363" s="5"/>
      <c r="Z363" s="5"/>
      <c r="AA363" s="5"/>
    </row>
    <row r="364" spans="1:27" ht="20.100000000000001" customHeight="1">
      <c r="A364" s="98">
        <v>12195</v>
      </c>
      <c r="B364" s="99" t="s">
        <v>611</v>
      </c>
      <c r="C364" s="99" t="s">
        <v>122</v>
      </c>
      <c r="D364" s="134"/>
      <c r="E364" s="5"/>
      <c r="F364" s="5"/>
      <c r="G364" s="5"/>
      <c r="H364" s="5"/>
      <c r="I364" s="5"/>
      <c r="J364" s="5"/>
      <c r="K364" s="5"/>
      <c r="L364" s="5"/>
      <c r="M364" s="5"/>
      <c r="N364" s="5"/>
      <c r="O364" s="5"/>
      <c r="P364" s="5"/>
      <c r="Q364" s="5"/>
      <c r="R364" s="5"/>
      <c r="S364" s="5"/>
      <c r="T364" s="5"/>
      <c r="U364" s="5"/>
      <c r="V364" s="5"/>
      <c r="W364" s="5"/>
      <c r="X364" s="5"/>
      <c r="Y364" s="5"/>
      <c r="Z364" s="5"/>
      <c r="AA364" s="5"/>
    </row>
    <row r="365" spans="1:27" ht="20.100000000000001" customHeight="1">
      <c r="A365" s="98" t="s">
        <v>612</v>
      </c>
      <c r="B365" s="99" t="s">
        <v>613</v>
      </c>
      <c r="C365" s="99" t="s">
        <v>86</v>
      </c>
      <c r="D365" s="134"/>
      <c r="E365" s="5"/>
      <c r="F365" s="5"/>
      <c r="G365" s="5"/>
      <c r="H365" s="5"/>
      <c r="I365" s="5"/>
      <c r="J365" s="5"/>
      <c r="K365" s="5"/>
      <c r="L365" s="5"/>
      <c r="M365" s="5"/>
      <c r="N365" s="5"/>
      <c r="O365" s="5"/>
      <c r="P365" s="5"/>
      <c r="Q365" s="5"/>
      <c r="R365" s="5"/>
      <c r="S365" s="5"/>
      <c r="T365" s="5"/>
      <c r="U365" s="5"/>
      <c r="V365" s="5"/>
      <c r="W365" s="5"/>
      <c r="X365" s="5"/>
      <c r="Y365" s="5"/>
      <c r="Z365" s="5"/>
      <c r="AA365" s="5"/>
    </row>
    <row r="366" spans="1:27" ht="20.100000000000001" customHeight="1">
      <c r="A366" s="98">
        <v>23591</v>
      </c>
      <c r="B366" s="99" t="s">
        <v>614</v>
      </c>
      <c r="C366" s="99" t="s">
        <v>106</v>
      </c>
      <c r="D366" s="134"/>
      <c r="E366" s="5"/>
      <c r="F366" s="5"/>
      <c r="G366" s="5"/>
      <c r="H366" s="5"/>
      <c r="I366" s="5"/>
      <c r="J366" s="5"/>
      <c r="K366" s="5"/>
      <c r="L366" s="5"/>
      <c r="M366" s="5"/>
      <c r="N366" s="5"/>
      <c r="O366" s="5"/>
      <c r="P366" s="5"/>
      <c r="Q366" s="5"/>
      <c r="R366" s="5"/>
      <c r="S366" s="5"/>
      <c r="T366" s="5"/>
      <c r="U366" s="5"/>
      <c r="V366" s="5"/>
      <c r="W366" s="5"/>
      <c r="X366" s="5"/>
      <c r="Y366" s="5"/>
      <c r="Z366" s="5"/>
      <c r="AA366" s="5"/>
    </row>
    <row r="367" spans="1:27" ht="20.100000000000001" customHeight="1">
      <c r="A367" s="98">
        <v>23592</v>
      </c>
      <c r="B367" s="99" t="s">
        <v>615</v>
      </c>
      <c r="C367" s="99" t="s">
        <v>106</v>
      </c>
      <c r="D367" s="134"/>
      <c r="E367" s="5"/>
      <c r="F367" s="5"/>
      <c r="G367" s="5"/>
      <c r="H367" s="5"/>
      <c r="I367" s="5"/>
      <c r="J367" s="5"/>
      <c r="K367" s="5"/>
      <c r="L367" s="5"/>
      <c r="M367" s="5"/>
      <c r="N367" s="5"/>
      <c r="O367" s="5"/>
      <c r="P367" s="5"/>
      <c r="Q367" s="5"/>
      <c r="R367" s="5"/>
      <c r="S367" s="5"/>
      <c r="T367" s="5"/>
      <c r="U367" s="5"/>
      <c r="V367" s="5"/>
      <c r="W367" s="5"/>
      <c r="X367" s="5"/>
      <c r="Y367" s="5"/>
      <c r="Z367" s="5"/>
      <c r="AA367" s="5"/>
    </row>
    <row r="368" spans="1:27" ht="20.100000000000001" customHeight="1">
      <c r="A368" s="98">
        <v>23593</v>
      </c>
      <c r="B368" s="99" t="s">
        <v>616</v>
      </c>
      <c r="C368" s="99" t="s">
        <v>106</v>
      </c>
      <c r="D368" s="134"/>
      <c r="E368" s="5"/>
      <c r="F368" s="5"/>
      <c r="G368" s="5"/>
      <c r="H368" s="5"/>
      <c r="I368" s="5"/>
      <c r="J368" s="5"/>
      <c r="K368" s="5"/>
      <c r="L368" s="5"/>
      <c r="M368" s="5"/>
      <c r="N368" s="5"/>
      <c r="O368" s="5"/>
      <c r="P368" s="5"/>
      <c r="Q368" s="5"/>
      <c r="R368" s="5"/>
      <c r="S368" s="5"/>
      <c r="T368" s="5"/>
      <c r="U368" s="5"/>
      <c r="V368" s="5"/>
      <c r="W368" s="5"/>
      <c r="X368" s="5"/>
      <c r="Y368" s="5"/>
      <c r="Z368" s="5"/>
      <c r="AA368" s="5"/>
    </row>
    <row r="369" spans="1:27" ht="20.100000000000001" customHeight="1">
      <c r="A369" s="98">
        <v>23640</v>
      </c>
      <c r="B369" s="99" t="s">
        <v>617</v>
      </c>
      <c r="C369" s="99" t="s">
        <v>101</v>
      </c>
      <c r="D369" s="134"/>
      <c r="E369" s="5"/>
      <c r="F369" s="5"/>
      <c r="G369" s="5"/>
      <c r="H369" s="5"/>
      <c r="I369" s="5"/>
      <c r="J369" s="5"/>
      <c r="K369" s="5"/>
      <c r="L369" s="5"/>
      <c r="M369" s="5"/>
      <c r="N369" s="5"/>
      <c r="O369" s="5"/>
      <c r="P369" s="5"/>
      <c r="Q369" s="5"/>
      <c r="R369" s="5"/>
      <c r="S369" s="5"/>
      <c r="T369" s="5"/>
      <c r="U369" s="5"/>
      <c r="V369" s="5"/>
      <c r="W369" s="5"/>
      <c r="X369" s="5"/>
      <c r="Y369" s="5"/>
      <c r="Z369" s="5"/>
      <c r="AA369" s="5"/>
    </row>
    <row r="370" spans="1:27" ht="20.100000000000001" customHeight="1">
      <c r="A370" s="98" t="s">
        <v>618</v>
      </c>
      <c r="B370" s="99" t="s">
        <v>619</v>
      </c>
      <c r="C370" s="99" t="s">
        <v>101</v>
      </c>
      <c r="D370" s="134"/>
      <c r="E370" s="5"/>
      <c r="F370" s="5"/>
      <c r="G370" s="5"/>
      <c r="H370" s="5"/>
      <c r="I370" s="5"/>
      <c r="J370" s="5"/>
      <c r="K370" s="5"/>
      <c r="L370" s="5"/>
      <c r="M370" s="5"/>
      <c r="N370" s="5"/>
      <c r="O370" s="5"/>
      <c r="P370" s="5"/>
      <c r="Q370" s="5"/>
      <c r="R370" s="5"/>
      <c r="S370" s="5"/>
      <c r="T370" s="5"/>
      <c r="U370" s="5"/>
      <c r="V370" s="5"/>
      <c r="W370" s="5"/>
      <c r="X370" s="5"/>
      <c r="Y370" s="5"/>
      <c r="Z370" s="5"/>
      <c r="AA370" s="5"/>
    </row>
    <row r="371" spans="1:27" ht="20.100000000000001" customHeight="1">
      <c r="A371" s="98" t="s">
        <v>620</v>
      </c>
      <c r="B371" s="99" t="s">
        <v>621</v>
      </c>
      <c r="C371" s="99" t="s">
        <v>234</v>
      </c>
      <c r="D371" s="134"/>
      <c r="E371" s="5"/>
      <c r="F371" s="5"/>
      <c r="G371" s="5"/>
      <c r="H371" s="5"/>
      <c r="I371" s="5"/>
      <c r="J371" s="5"/>
      <c r="K371" s="5"/>
      <c r="L371" s="5"/>
      <c r="M371" s="5"/>
      <c r="N371" s="5"/>
      <c r="O371" s="5"/>
      <c r="P371" s="5"/>
      <c r="Q371" s="5"/>
      <c r="R371" s="5"/>
      <c r="S371" s="5"/>
      <c r="T371" s="5"/>
      <c r="U371" s="5"/>
      <c r="V371" s="5"/>
      <c r="W371" s="5"/>
      <c r="X371" s="5"/>
      <c r="Y371" s="5"/>
      <c r="Z371" s="5"/>
      <c r="AA371" s="5"/>
    </row>
    <row r="372" spans="1:27" ht="20.100000000000001" customHeight="1">
      <c r="A372" s="98" t="s">
        <v>622</v>
      </c>
      <c r="B372" s="99" t="s">
        <v>623</v>
      </c>
      <c r="C372" s="99" t="s">
        <v>234</v>
      </c>
      <c r="D372" s="134"/>
      <c r="E372" s="5"/>
      <c r="F372" s="5"/>
      <c r="G372" s="5"/>
      <c r="H372" s="5"/>
      <c r="I372" s="5"/>
      <c r="J372" s="5"/>
      <c r="K372" s="5"/>
      <c r="L372" s="5"/>
      <c r="M372" s="5"/>
      <c r="N372" s="5"/>
      <c r="O372" s="5"/>
      <c r="P372" s="5"/>
      <c r="Q372" s="5"/>
      <c r="R372" s="5"/>
      <c r="S372" s="5"/>
      <c r="T372" s="5"/>
      <c r="U372" s="5"/>
      <c r="V372" s="5"/>
      <c r="W372" s="5"/>
      <c r="X372" s="5"/>
      <c r="Y372" s="5"/>
      <c r="Z372" s="5"/>
      <c r="AA372" s="5"/>
    </row>
    <row r="373" spans="1:27" ht="20.100000000000001" customHeight="1">
      <c r="A373" s="98" t="s">
        <v>624</v>
      </c>
      <c r="B373" s="99" t="s">
        <v>625</v>
      </c>
      <c r="C373" s="99" t="s">
        <v>234</v>
      </c>
      <c r="D373" s="134"/>
      <c r="E373" s="5"/>
      <c r="F373" s="5"/>
      <c r="G373" s="5"/>
      <c r="H373" s="5"/>
      <c r="I373" s="5"/>
      <c r="J373" s="5"/>
      <c r="K373" s="5"/>
      <c r="L373" s="5"/>
      <c r="M373" s="5"/>
      <c r="N373" s="5"/>
      <c r="O373" s="5"/>
      <c r="P373" s="5"/>
      <c r="Q373" s="5"/>
      <c r="R373" s="5"/>
      <c r="S373" s="5"/>
      <c r="T373" s="5"/>
      <c r="U373" s="5"/>
      <c r="V373" s="5"/>
      <c r="W373" s="5"/>
      <c r="X373" s="5"/>
      <c r="Y373" s="5"/>
      <c r="Z373" s="5"/>
      <c r="AA373" s="5"/>
    </row>
    <row r="374" spans="1:27" ht="20.100000000000001" customHeight="1">
      <c r="A374" s="98">
        <v>99310</v>
      </c>
      <c r="B374" s="99" t="s">
        <v>626</v>
      </c>
      <c r="C374" s="99" t="s">
        <v>122</v>
      </c>
      <c r="D374" s="134"/>
      <c r="E374" s="5"/>
      <c r="F374" s="5"/>
      <c r="G374" s="5"/>
      <c r="H374" s="5"/>
      <c r="I374" s="5"/>
      <c r="J374" s="5"/>
      <c r="K374" s="5"/>
      <c r="L374" s="5"/>
      <c r="M374" s="5"/>
      <c r="N374" s="5"/>
      <c r="O374" s="5"/>
      <c r="P374" s="5"/>
      <c r="Q374" s="5"/>
      <c r="R374" s="5"/>
      <c r="S374" s="5"/>
      <c r="T374" s="5"/>
      <c r="U374" s="5"/>
      <c r="V374" s="5"/>
      <c r="W374" s="5"/>
      <c r="X374" s="5"/>
      <c r="Y374" s="5"/>
      <c r="Z374" s="5"/>
      <c r="AA374" s="5"/>
    </row>
    <row r="375" spans="1:27" ht="20.100000000000001" customHeight="1">
      <c r="A375" s="98" t="s">
        <v>627</v>
      </c>
      <c r="B375" s="99" t="s">
        <v>628</v>
      </c>
      <c r="C375" s="99" t="s">
        <v>101</v>
      </c>
      <c r="D375" s="134"/>
      <c r="E375" s="5"/>
      <c r="F375" s="5"/>
      <c r="G375" s="5"/>
      <c r="H375" s="5"/>
      <c r="I375" s="5"/>
      <c r="J375" s="5"/>
      <c r="K375" s="5"/>
      <c r="L375" s="5"/>
      <c r="M375" s="5"/>
      <c r="N375" s="5"/>
      <c r="O375" s="5"/>
      <c r="P375" s="5"/>
      <c r="Q375" s="5"/>
      <c r="R375" s="5"/>
      <c r="S375" s="5"/>
      <c r="T375" s="5"/>
      <c r="U375" s="5"/>
      <c r="V375" s="5"/>
      <c r="W375" s="5"/>
      <c r="X375" s="5"/>
      <c r="Y375" s="5"/>
      <c r="Z375" s="5"/>
      <c r="AA375" s="5"/>
    </row>
    <row r="376" spans="1:27" ht="20.100000000000001" customHeight="1">
      <c r="A376" s="98" t="s">
        <v>629</v>
      </c>
      <c r="B376" s="99" t="s">
        <v>630</v>
      </c>
      <c r="C376" s="99" t="s">
        <v>101</v>
      </c>
      <c r="D376" s="134"/>
      <c r="E376" s="5"/>
      <c r="F376" s="5"/>
      <c r="G376" s="5"/>
      <c r="H376" s="5"/>
      <c r="I376" s="5"/>
      <c r="J376" s="5"/>
      <c r="K376" s="5"/>
      <c r="L376" s="5"/>
      <c r="M376" s="5"/>
      <c r="N376" s="5"/>
      <c r="O376" s="5"/>
      <c r="P376" s="5"/>
      <c r="Q376" s="5"/>
      <c r="R376" s="5"/>
      <c r="S376" s="5"/>
      <c r="T376" s="5"/>
      <c r="U376" s="5"/>
      <c r="V376" s="5"/>
      <c r="W376" s="5"/>
      <c r="X376" s="5"/>
      <c r="Y376" s="5"/>
      <c r="Z376" s="5"/>
      <c r="AA376" s="5"/>
    </row>
    <row r="377" spans="1:27" ht="20.100000000000001" customHeight="1">
      <c r="A377" s="98" t="s">
        <v>631</v>
      </c>
      <c r="B377" s="99" t="s">
        <v>632</v>
      </c>
      <c r="C377" s="99" t="s">
        <v>101</v>
      </c>
      <c r="D377" s="134"/>
      <c r="E377" s="5"/>
      <c r="F377" s="5"/>
      <c r="G377" s="5"/>
      <c r="H377" s="5"/>
      <c r="I377" s="5"/>
      <c r="J377" s="5"/>
      <c r="K377" s="5"/>
      <c r="L377" s="5"/>
      <c r="M377" s="5"/>
      <c r="N377" s="5"/>
      <c r="O377" s="5"/>
      <c r="P377" s="5"/>
      <c r="Q377" s="5"/>
      <c r="R377" s="5"/>
      <c r="S377" s="5"/>
      <c r="T377" s="5"/>
      <c r="U377" s="5"/>
      <c r="V377" s="5"/>
      <c r="W377" s="5"/>
      <c r="X377" s="5"/>
      <c r="Y377" s="5"/>
      <c r="Z377" s="5"/>
      <c r="AA377" s="5"/>
    </row>
    <row r="378" spans="1:27" ht="20.100000000000001" customHeight="1">
      <c r="A378" s="98" t="s">
        <v>633</v>
      </c>
      <c r="B378" s="99" t="s">
        <v>634</v>
      </c>
      <c r="C378" s="99" t="s">
        <v>101</v>
      </c>
      <c r="D378" s="134"/>
      <c r="E378" s="5"/>
      <c r="F378" s="5"/>
      <c r="G378" s="5"/>
      <c r="H378" s="5"/>
      <c r="I378" s="5"/>
      <c r="J378" s="5"/>
      <c r="K378" s="5"/>
      <c r="L378" s="5"/>
      <c r="M378" s="5"/>
      <c r="N378" s="5"/>
      <c r="O378" s="5"/>
      <c r="P378" s="5"/>
      <c r="Q378" s="5"/>
      <c r="R378" s="5"/>
      <c r="S378" s="5"/>
      <c r="T378" s="5"/>
      <c r="U378" s="5"/>
      <c r="V378" s="5"/>
      <c r="W378" s="5"/>
      <c r="X378" s="5"/>
      <c r="Y378" s="5"/>
      <c r="Z378" s="5"/>
      <c r="AA378" s="5"/>
    </row>
    <row r="379" spans="1:27" ht="20.100000000000001" customHeight="1">
      <c r="A379" s="98" t="s">
        <v>635</v>
      </c>
      <c r="B379" s="99" t="s">
        <v>636</v>
      </c>
      <c r="C379" s="99" t="s">
        <v>101</v>
      </c>
      <c r="D379" s="134"/>
      <c r="E379" s="5"/>
      <c r="F379" s="5"/>
      <c r="G379" s="5"/>
      <c r="H379" s="5"/>
      <c r="I379" s="5"/>
      <c r="J379" s="5"/>
      <c r="K379" s="5"/>
      <c r="L379" s="5"/>
      <c r="M379" s="5"/>
      <c r="N379" s="5"/>
      <c r="O379" s="5"/>
      <c r="P379" s="5"/>
      <c r="Q379" s="5"/>
      <c r="R379" s="5"/>
      <c r="S379" s="5"/>
      <c r="T379" s="5"/>
      <c r="U379" s="5"/>
      <c r="V379" s="5"/>
      <c r="W379" s="5"/>
      <c r="X379" s="5"/>
      <c r="Y379" s="5"/>
      <c r="Z379" s="5"/>
      <c r="AA379" s="5"/>
    </row>
    <row r="380" spans="1:27" ht="20.100000000000001" customHeight="1">
      <c r="A380" s="98" t="s">
        <v>637</v>
      </c>
      <c r="B380" s="99" t="s">
        <v>638</v>
      </c>
      <c r="C380" s="99" t="s">
        <v>101</v>
      </c>
      <c r="D380" s="134"/>
      <c r="E380" s="5"/>
      <c r="F380" s="5"/>
      <c r="G380" s="5"/>
      <c r="H380" s="5"/>
      <c r="I380" s="5"/>
      <c r="J380" s="5"/>
      <c r="K380" s="5"/>
      <c r="L380" s="5"/>
      <c r="M380" s="5"/>
      <c r="N380" s="5"/>
      <c r="O380" s="5"/>
      <c r="P380" s="5"/>
      <c r="Q380" s="5"/>
      <c r="R380" s="5"/>
      <c r="S380" s="5"/>
      <c r="T380" s="5"/>
      <c r="U380" s="5"/>
      <c r="V380" s="5"/>
      <c r="W380" s="5"/>
      <c r="X380" s="5"/>
      <c r="Y380" s="5"/>
      <c r="Z380" s="5"/>
      <c r="AA380" s="5"/>
    </row>
    <row r="381" spans="1:27" ht="20.100000000000001" customHeight="1">
      <c r="A381" s="98">
        <v>24710</v>
      </c>
      <c r="B381" s="99" t="s">
        <v>639</v>
      </c>
      <c r="C381" s="99" t="s">
        <v>101</v>
      </c>
      <c r="D381" s="134"/>
      <c r="E381" s="5"/>
      <c r="F381" s="5"/>
      <c r="G381" s="5"/>
      <c r="H381" s="5"/>
      <c r="I381" s="5"/>
      <c r="J381" s="5"/>
      <c r="K381" s="5"/>
      <c r="L381" s="5"/>
      <c r="M381" s="5"/>
      <c r="N381" s="5"/>
      <c r="O381" s="5"/>
      <c r="P381" s="5"/>
      <c r="Q381" s="5"/>
      <c r="R381" s="5"/>
      <c r="S381" s="5"/>
      <c r="T381" s="5"/>
      <c r="U381" s="5"/>
      <c r="V381" s="5"/>
      <c r="W381" s="5"/>
      <c r="X381" s="5"/>
      <c r="Y381" s="5"/>
      <c r="Z381" s="5"/>
      <c r="AA381" s="5"/>
    </row>
    <row r="382" spans="1:27" ht="20.100000000000001" customHeight="1">
      <c r="A382" s="98" t="s">
        <v>640</v>
      </c>
      <c r="B382" s="99" t="s">
        <v>641</v>
      </c>
      <c r="C382" s="99" t="s">
        <v>204</v>
      </c>
      <c r="D382" s="134"/>
      <c r="E382" s="5"/>
      <c r="F382" s="5"/>
      <c r="G382" s="5"/>
      <c r="H382" s="5"/>
      <c r="I382" s="5"/>
      <c r="J382" s="5"/>
      <c r="K382" s="5"/>
      <c r="L382" s="5"/>
      <c r="M382" s="5"/>
      <c r="N382" s="5"/>
      <c r="O382" s="5"/>
      <c r="P382" s="5"/>
      <c r="Q382" s="5"/>
      <c r="R382" s="5"/>
      <c r="S382" s="5"/>
      <c r="T382" s="5"/>
      <c r="U382" s="5"/>
      <c r="V382" s="5"/>
      <c r="W382" s="5"/>
      <c r="X382" s="5"/>
      <c r="Y382" s="5"/>
      <c r="Z382" s="5"/>
      <c r="AA382" s="5"/>
    </row>
    <row r="383" spans="1:27" ht="20.100000000000001" customHeight="1">
      <c r="A383" s="98">
        <v>15087</v>
      </c>
      <c r="B383" s="99" t="s">
        <v>642</v>
      </c>
      <c r="C383" s="99" t="s">
        <v>101</v>
      </c>
      <c r="D383" s="134"/>
      <c r="E383" s="5"/>
      <c r="F383" s="5"/>
      <c r="G383" s="5"/>
      <c r="H383" s="5"/>
      <c r="I383" s="5"/>
      <c r="J383" s="5"/>
      <c r="K383" s="5"/>
      <c r="L383" s="5"/>
      <c r="M383" s="5"/>
      <c r="N383" s="5"/>
      <c r="O383" s="5"/>
      <c r="P383" s="5"/>
      <c r="Q383" s="5"/>
      <c r="R383" s="5"/>
      <c r="S383" s="5"/>
      <c r="T383" s="5"/>
      <c r="U383" s="5"/>
      <c r="V383" s="5"/>
      <c r="W383" s="5"/>
      <c r="X383" s="5"/>
      <c r="Y383" s="5"/>
      <c r="Z383" s="5"/>
      <c r="AA383" s="5"/>
    </row>
    <row r="384" spans="1:27" ht="20.100000000000001" customHeight="1">
      <c r="A384" s="98">
        <v>12210</v>
      </c>
      <c r="B384" s="99" t="s">
        <v>643</v>
      </c>
      <c r="C384" s="99" t="s">
        <v>122</v>
      </c>
      <c r="D384" s="134"/>
      <c r="E384" s="5"/>
      <c r="F384" s="5"/>
      <c r="G384" s="5"/>
      <c r="H384" s="5"/>
      <c r="I384" s="5"/>
      <c r="J384" s="5"/>
      <c r="K384" s="5"/>
      <c r="L384" s="5"/>
      <c r="M384" s="5"/>
      <c r="N384" s="5"/>
      <c r="O384" s="5"/>
      <c r="P384" s="5"/>
      <c r="Q384" s="5"/>
      <c r="R384" s="5"/>
      <c r="S384" s="5"/>
      <c r="T384" s="5"/>
      <c r="U384" s="5"/>
      <c r="V384" s="5"/>
      <c r="W384" s="5"/>
      <c r="X384" s="5"/>
      <c r="Y384" s="5"/>
      <c r="Z384" s="5"/>
      <c r="AA384" s="5"/>
    </row>
    <row r="385" spans="1:27" ht="20.100000000000001" customHeight="1">
      <c r="A385" s="98" t="s">
        <v>644</v>
      </c>
      <c r="B385" s="99" t="s">
        <v>645</v>
      </c>
      <c r="C385" s="99" t="s">
        <v>101</v>
      </c>
      <c r="D385" s="134"/>
      <c r="E385" s="5"/>
      <c r="F385" s="5"/>
      <c r="G385" s="5"/>
      <c r="H385" s="5"/>
      <c r="I385" s="5"/>
      <c r="J385" s="5"/>
      <c r="K385" s="5"/>
      <c r="L385" s="5"/>
      <c r="M385" s="5"/>
      <c r="N385" s="5"/>
      <c r="O385" s="5"/>
      <c r="P385" s="5"/>
      <c r="Q385" s="5"/>
      <c r="R385" s="5"/>
      <c r="S385" s="5"/>
      <c r="T385" s="5"/>
      <c r="U385" s="5"/>
      <c r="V385" s="5"/>
      <c r="W385" s="5"/>
      <c r="X385" s="5"/>
      <c r="Y385" s="5"/>
      <c r="Z385" s="5"/>
      <c r="AA385" s="5"/>
    </row>
    <row r="386" spans="1:27" ht="20.100000000000001" customHeight="1">
      <c r="A386" s="98">
        <v>12221</v>
      </c>
      <c r="B386" s="99" t="s">
        <v>646</v>
      </c>
      <c r="C386" s="99" t="s">
        <v>122</v>
      </c>
      <c r="D386" s="134"/>
      <c r="E386" s="5"/>
      <c r="F386" s="5"/>
      <c r="G386" s="5"/>
      <c r="H386" s="5"/>
      <c r="I386" s="5"/>
      <c r="J386" s="5"/>
      <c r="K386" s="5"/>
      <c r="L386" s="5"/>
      <c r="M386" s="5"/>
      <c r="N386" s="5"/>
      <c r="O386" s="5"/>
      <c r="P386" s="5"/>
      <c r="Q386" s="5"/>
      <c r="R386" s="5"/>
      <c r="S386" s="5"/>
      <c r="T386" s="5"/>
      <c r="U386" s="5"/>
      <c r="V386" s="5"/>
      <c r="W386" s="5"/>
      <c r="X386" s="5"/>
      <c r="Y386" s="5"/>
      <c r="Z386" s="5"/>
      <c r="AA386" s="5"/>
    </row>
    <row r="387" spans="1:27" ht="20.100000000000001" customHeight="1">
      <c r="A387" s="98">
        <v>12222</v>
      </c>
      <c r="B387" s="99" t="s">
        <v>647</v>
      </c>
      <c r="C387" s="99" t="s">
        <v>122</v>
      </c>
      <c r="D387" s="134"/>
      <c r="E387" s="5"/>
      <c r="F387" s="5"/>
      <c r="G387" s="5"/>
      <c r="H387" s="5"/>
      <c r="I387" s="5"/>
      <c r="J387" s="5"/>
      <c r="K387" s="5"/>
      <c r="L387" s="5"/>
      <c r="M387" s="5"/>
      <c r="N387" s="5"/>
      <c r="O387" s="5"/>
      <c r="P387" s="5"/>
      <c r="Q387" s="5"/>
      <c r="R387" s="5"/>
      <c r="S387" s="5"/>
      <c r="T387" s="5"/>
      <c r="U387" s="5"/>
      <c r="V387" s="5"/>
      <c r="W387" s="5"/>
      <c r="X387" s="5"/>
      <c r="Y387" s="5"/>
      <c r="Z387" s="5"/>
      <c r="AA387" s="5"/>
    </row>
    <row r="388" spans="1:27" ht="20.100000000000001" customHeight="1">
      <c r="A388" s="98">
        <v>12223</v>
      </c>
      <c r="B388" s="99" t="s">
        <v>648</v>
      </c>
      <c r="C388" s="99" t="s">
        <v>122</v>
      </c>
      <c r="D388" s="134"/>
      <c r="E388" s="5"/>
      <c r="F388" s="5"/>
      <c r="G388" s="5"/>
      <c r="H388" s="5"/>
      <c r="I388" s="5"/>
      <c r="J388" s="5"/>
      <c r="K388" s="5"/>
      <c r="L388" s="5"/>
      <c r="M388" s="5"/>
      <c r="N388" s="5"/>
      <c r="O388" s="5"/>
      <c r="P388" s="5"/>
      <c r="Q388" s="5"/>
      <c r="R388" s="5"/>
      <c r="S388" s="5"/>
      <c r="T388" s="5"/>
      <c r="U388" s="5"/>
      <c r="V388" s="5"/>
      <c r="W388" s="5"/>
      <c r="X388" s="5"/>
      <c r="Y388" s="5"/>
      <c r="Z388" s="5"/>
      <c r="AA388" s="5"/>
    </row>
    <row r="389" spans="1:27" ht="20.100000000000001" customHeight="1">
      <c r="A389" s="98">
        <v>12224</v>
      </c>
      <c r="B389" s="99" t="s">
        <v>649</v>
      </c>
      <c r="C389" s="99" t="s">
        <v>122</v>
      </c>
      <c r="D389" s="134"/>
      <c r="E389" s="5"/>
      <c r="F389" s="5"/>
      <c r="G389" s="5"/>
      <c r="H389" s="5"/>
      <c r="I389" s="5"/>
      <c r="J389" s="5"/>
      <c r="K389" s="5"/>
      <c r="L389" s="5"/>
      <c r="M389" s="5"/>
      <c r="N389" s="5"/>
      <c r="O389" s="5"/>
      <c r="P389" s="5"/>
      <c r="Q389" s="5"/>
      <c r="R389" s="5"/>
      <c r="S389" s="5"/>
      <c r="T389" s="5"/>
      <c r="U389" s="5"/>
      <c r="V389" s="5"/>
      <c r="W389" s="5"/>
      <c r="X389" s="5"/>
      <c r="Y389" s="5"/>
      <c r="Z389" s="5"/>
      <c r="AA389" s="5"/>
    </row>
    <row r="390" spans="1:27" ht="20.100000000000001" customHeight="1">
      <c r="A390" s="98">
        <v>23710</v>
      </c>
      <c r="B390" s="99" t="s">
        <v>650</v>
      </c>
      <c r="C390" s="99" t="s">
        <v>101</v>
      </c>
      <c r="D390" s="134"/>
      <c r="E390" s="5"/>
      <c r="F390" s="5"/>
      <c r="G390" s="5"/>
      <c r="H390" s="5"/>
      <c r="I390" s="5"/>
      <c r="J390" s="5"/>
      <c r="K390" s="5"/>
      <c r="L390" s="5"/>
      <c r="M390" s="5"/>
      <c r="N390" s="5"/>
      <c r="O390" s="5"/>
      <c r="P390" s="5"/>
      <c r="Q390" s="5"/>
      <c r="R390" s="5"/>
      <c r="S390" s="5"/>
      <c r="T390" s="5"/>
      <c r="U390" s="5"/>
      <c r="V390" s="5"/>
      <c r="W390" s="5"/>
      <c r="X390" s="5"/>
      <c r="Y390" s="5"/>
      <c r="Z390" s="5"/>
      <c r="AA390" s="5"/>
    </row>
    <row r="391" spans="1:27" ht="20.100000000000001" customHeight="1">
      <c r="A391" s="98">
        <v>47090</v>
      </c>
      <c r="B391" s="99" t="s">
        <v>651</v>
      </c>
      <c r="C391" s="99" t="s">
        <v>101</v>
      </c>
      <c r="D391" s="134"/>
      <c r="E391" s="5"/>
      <c r="F391" s="5"/>
      <c r="G391" s="5"/>
      <c r="H391" s="5"/>
      <c r="I391" s="5"/>
      <c r="J391" s="5"/>
      <c r="K391" s="5"/>
      <c r="L391" s="5"/>
      <c r="M391" s="5"/>
      <c r="N391" s="5"/>
      <c r="O391" s="5"/>
      <c r="P391" s="5"/>
      <c r="Q391" s="5"/>
      <c r="R391" s="5"/>
      <c r="S391" s="5"/>
      <c r="T391" s="5"/>
      <c r="U391" s="5"/>
      <c r="V391" s="5"/>
      <c r="W391" s="5"/>
      <c r="X391" s="5"/>
      <c r="Y391" s="5"/>
      <c r="Z391" s="5"/>
      <c r="AA391" s="5"/>
    </row>
    <row r="392" spans="1:27" ht="20.100000000000001" customHeight="1">
      <c r="A392" s="98" t="s">
        <v>652</v>
      </c>
      <c r="B392" s="99" t="s">
        <v>653</v>
      </c>
      <c r="C392" s="99" t="s">
        <v>93</v>
      </c>
      <c r="D392" s="134"/>
      <c r="E392" s="5"/>
      <c r="F392" s="5"/>
      <c r="G392" s="5"/>
      <c r="H392" s="5"/>
      <c r="I392" s="5"/>
      <c r="J392" s="5"/>
      <c r="K392" s="5"/>
      <c r="L392" s="5"/>
      <c r="M392" s="5"/>
      <c r="N392" s="5"/>
      <c r="O392" s="5"/>
      <c r="P392" s="5"/>
      <c r="Q392" s="5"/>
      <c r="R392" s="5"/>
      <c r="S392" s="5"/>
      <c r="T392" s="5"/>
      <c r="U392" s="5"/>
      <c r="V392" s="5"/>
      <c r="W392" s="5"/>
      <c r="X392" s="5"/>
      <c r="Y392" s="5"/>
      <c r="Z392" s="5"/>
      <c r="AA392" s="5"/>
    </row>
    <row r="393" spans="1:27" ht="20.100000000000001" customHeight="1">
      <c r="A393" s="98" t="s">
        <v>654</v>
      </c>
      <c r="B393" s="99" t="s">
        <v>655</v>
      </c>
      <c r="C393" s="99" t="s">
        <v>93</v>
      </c>
      <c r="D393" s="134"/>
      <c r="E393" s="5"/>
      <c r="F393" s="5"/>
      <c r="G393" s="5"/>
      <c r="H393" s="5"/>
      <c r="I393" s="5"/>
      <c r="J393" s="5"/>
      <c r="K393" s="5"/>
      <c r="L393" s="5"/>
      <c r="M393" s="5"/>
      <c r="N393" s="5"/>
      <c r="O393" s="5"/>
      <c r="P393" s="5"/>
      <c r="Q393" s="5"/>
      <c r="R393" s="5"/>
      <c r="S393" s="5"/>
      <c r="T393" s="5"/>
      <c r="U393" s="5"/>
      <c r="V393" s="5"/>
      <c r="W393" s="5"/>
      <c r="X393" s="5"/>
      <c r="Y393" s="5"/>
      <c r="Z393" s="5"/>
      <c r="AA393" s="5"/>
    </row>
    <row r="394" spans="1:27" ht="20.100000000000001" customHeight="1">
      <c r="A394" s="98" t="s">
        <v>656</v>
      </c>
      <c r="B394" s="99" t="s">
        <v>657</v>
      </c>
      <c r="C394" s="99" t="s">
        <v>93</v>
      </c>
      <c r="D394" s="134"/>
      <c r="E394" s="5"/>
      <c r="F394" s="5"/>
      <c r="G394" s="5"/>
      <c r="H394" s="5"/>
      <c r="I394" s="5"/>
      <c r="J394" s="5"/>
      <c r="K394" s="5"/>
      <c r="L394" s="5"/>
      <c r="M394" s="5"/>
      <c r="N394" s="5"/>
      <c r="O394" s="5"/>
      <c r="P394" s="5"/>
      <c r="Q394" s="5"/>
      <c r="R394" s="5"/>
      <c r="S394" s="5"/>
      <c r="T394" s="5"/>
      <c r="U394" s="5"/>
      <c r="V394" s="5"/>
      <c r="W394" s="5"/>
      <c r="X394" s="5"/>
      <c r="Y394" s="5"/>
      <c r="Z394" s="5"/>
      <c r="AA394" s="5"/>
    </row>
    <row r="395" spans="1:27" ht="20.100000000000001" customHeight="1">
      <c r="A395" s="98" t="s">
        <v>658</v>
      </c>
      <c r="B395" s="99" t="s">
        <v>659</v>
      </c>
      <c r="C395" s="99" t="s">
        <v>93</v>
      </c>
      <c r="D395" s="134"/>
      <c r="E395" s="5"/>
      <c r="F395" s="5"/>
      <c r="G395" s="5"/>
      <c r="H395" s="5"/>
      <c r="I395" s="5"/>
      <c r="J395" s="5"/>
      <c r="K395" s="5"/>
      <c r="L395" s="5"/>
      <c r="M395" s="5"/>
      <c r="N395" s="5"/>
      <c r="O395" s="5"/>
      <c r="P395" s="5"/>
      <c r="Q395" s="5"/>
      <c r="R395" s="5"/>
      <c r="S395" s="5"/>
      <c r="T395" s="5"/>
      <c r="U395" s="5"/>
      <c r="V395" s="5"/>
      <c r="W395" s="5"/>
      <c r="X395" s="5"/>
      <c r="Y395" s="5"/>
      <c r="Z395" s="5"/>
      <c r="AA395" s="5"/>
    </row>
    <row r="396" spans="1:27" ht="20.100000000000001" customHeight="1">
      <c r="A396" s="98">
        <v>12235</v>
      </c>
      <c r="B396" s="99" t="s">
        <v>660</v>
      </c>
      <c r="C396" s="99" t="s">
        <v>122</v>
      </c>
      <c r="D396" s="134"/>
      <c r="E396" s="5"/>
      <c r="F396" s="5"/>
      <c r="G396" s="5"/>
      <c r="H396" s="5"/>
      <c r="I396" s="5"/>
      <c r="J396" s="5"/>
      <c r="K396" s="5"/>
      <c r="L396" s="5"/>
      <c r="M396" s="5"/>
      <c r="N396" s="5"/>
      <c r="O396" s="5"/>
      <c r="P396" s="5"/>
      <c r="Q396" s="5"/>
      <c r="R396" s="5"/>
      <c r="S396" s="5"/>
      <c r="T396" s="5"/>
      <c r="U396" s="5"/>
      <c r="V396" s="5"/>
      <c r="W396" s="5"/>
      <c r="X396" s="5"/>
      <c r="Y396" s="5"/>
      <c r="Z396" s="5"/>
      <c r="AA396" s="5"/>
    </row>
    <row r="397" spans="1:27" ht="20.100000000000001" customHeight="1">
      <c r="A397" s="98">
        <v>12236</v>
      </c>
      <c r="B397" s="99" t="s">
        <v>661</v>
      </c>
      <c r="C397" s="99" t="s">
        <v>122</v>
      </c>
      <c r="D397" s="134"/>
      <c r="E397" s="5"/>
      <c r="F397" s="5"/>
      <c r="G397" s="5"/>
      <c r="H397" s="5"/>
      <c r="I397" s="5"/>
      <c r="J397" s="5"/>
      <c r="K397" s="5"/>
      <c r="L397" s="5"/>
      <c r="M397" s="5"/>
      <c r="N397" s="5"/>
      <c r="O397" s="5"/>
      <c r="P397" s="5"/>
      <c r="Q397" s="5"/>
      <c r="R397" s="5"/>
      <c r="S397" s="5"/>
      <c r="T397" s="5"/>
      <c r="U397" s="5"/>
      <c r="V397" s="5"/>
      <c r="W397" s="5"/>
      <c r="X397" s="5"/>
      <c r="Y397" s="5"/>
      <c r="Z397" s="5"/>
      <c r="AA397" s="5"/>
    </row>
    <row r="398" spans="1:27" ht="20.100000000000001" customHeight="1">
      <c r="A398" s="98" t="s">
        <v>662</v>
      </c>
      <c r="B398" s="99" t="s">
        <v>663</v>
      </c>
      <c r="C398" s="99" t="s">
        <v>86</v>
      </c>
      <c r="D398" s="134"/>
      <c r="E398" s="5"/>
      <c r="F398" s="5"/>
      <c r="G398" s="5"/>
      <c r="H398" s="5"/>
      <c r="I398" s="5"/>
      <c r="J398" s="5"/>
      <c r="K398" s="5"/>
      <c r="L398" s="5"/>
      <c r="M398" s="5"/>
      <c r="N398" s="5"/>
      <c r="O398" s="5"/>
      <c r="P398" s="5"/>
      <c r="Q398" s="5"/>
      <c r="R398" s="5"/>
      <c r="S398" s="5"/>
      <c r="T398" s="5"/>
      <c r="U398" s="5"/>
      <c r="V398" s="5"/>
      <c r="W398" s="5"/>
      <c r="X398" s="5"/>
      <c r="Y398" s="5"/>
      <c r="Z398" s="5"/>
      <c r="AA398" s="5"/>
    </row>
    <row r="399" spans="1:27" ht="20.100000000000001" customHeight="1">
      <c r="A399" s="98" t="s">
        <v>664</v>
      </c>
      <c r="B399" s="99" t="s">
        <v>665</v>
      </c>
      <c r="C399" s="99" t="s">
        <v>86</v>
      </c>
      <c r="D399" s="134"/>
      <c r="E399" s="5"/>
      <c r="F399" s="5"/>
      <c r="G399" s="5"/>
      <c r="H399" s="5"/>
      <c r="I399" s="5"/>
      <c r="J399" s="5"/>
      <c r="K399" s="5"/>
      <c r="L399" s="5"/>
      <c r="M399" s="5"/>
      <c r="N399" s="5"/>
      <c r="O399" s="5"/>
      <c r="P399" s="5"/>
      <c r="Q399" s="5"/>
      <c r="R399" s="5"/>
      <c r="S399" s="5"/>
      <c r="T399" s="5"/>
      <c r="U399" s="5"/>
      <c r="V399" s="5"/>
      <c r="W399" s="5"/>
      <c r="X399" s="5"/>
      <c r="Y399" s="5"/>
      <c r="Z399" s="5"/>
      <c r="AA399" s="5"/>
    </row>
    <row r="400" spans="1:27" ht="20.100000000000001" customHeight="1">
      <c r="A400" s="98">
        <v>21071</v>
      </c>
      <c r="B400" s="99" t="s">
        <v>666</v>
      </c>
      <c r="C400" s="99" t="s">
        <v>101</v>
      </c>
      <c r="D400" s="134"/>
      <c r="E400" s="5"/>
      <c r="F400" s="5"/>
      <c r="G400" s="5"/>
      <c r="H400" s="5"/>
      <c r="I400" s="5"/>
      <c r="J400" s="5"/>
      <c r="K400" s="5"/>
      <c r="L400" s="5"/>
      <c r="M400" s="5"/>
      <c r="N400" s="5"/>
      <c r="O400" s="5"/>
      <c r="P400" s="5"/>
      <c r="Q400" s="5"/>
      <c r="R400" s="5"/>
      <c r="S400" s="5"/>
      <c r="T400" s="5"/>
      <c r="U400" s="5"/>
      <c r="V400" s="5"/>
      <c r="W400" s="5"/>
      <c r="X400" s="5"/>
      <c r="Y400" s="5"/>
      <c r="Z400" s="5"/>
      <c r="AA400" s="5"/>
    </row>
    <row r="401" spans="1:27" ht="20.100000000000001" customHeight="1">
      <c r="A401" s="98">
        <v>91710</v>
      </c>
      <c r="B401" s="99" t="s">
        <v>667</v>
      </c>
      <c r="C401" s="99" t="s">
        <v>101</v>
      </c>
      <c r="D401" s="134"/>
      <c r="E401" s="5"/>
      <c r="F401" s="5"/>
      <c r="G401" s="5"/>
      <c r="H401" s="5"/>
      <c r="I401" s="5"/>
      <c r="J401" s="5"/>
      <c r="K401" s="5"/>
      <c r="L401" s="5"/>
      <c r="M401" s="5"/>
      <c r="N401" s="5"/>
      <c r="O401" s="5"/>
      <c r="P401" s="5"/>
      <c r="Q401" s="5"/>
      <c r="R401" s="5"/>
      <c r="S401" s="5"/>
      <c r="T401" s="5"/>
      <c r="U401" s="5"/>
      <c r="V401" s="5"/>
      <c r="W401" s="5"/>
      <c r="X401" s="5"/>
      <c r="Y401" s="5"/>
      <c r="Z401" s="5"/>
      <c r="AA401" s="5"/>
    </row>
    <row r="402" spans="1:27" ht="20.100000000000001" customHeight="1">
      <c r="A402" s="98" t="s">
        <v>668</v>
      </c>
      <c r="B402" s="99" t="s">
        <v>669</v>
      </c>
      <c r="C402" s="99" t="s">
        <v>101</v>
      </c>
      <c r="D402" s="134"/>
      <c r="E402" s="5"/>
      <c r="F402" s="5"/>
      <c r="G402" s="5"/>
      <c r="H402" s="5"/>
      <c r="I402" s="5"/>
      <c r="J402" s="5"/>
      <c r="K402" s="5"/>
      <c r="L402" s="5"/>
      <c r="M402" s="5"/>
      <c r="N402" s="5"/>
      <c r="O402" s="5"/>
      <c r="P402" s="5"/>
      <c r="Q402" s="5"/>
      <c r="R402" s="5"/>
      <c r="S402" s="5"/>
      <c r="T402" s="5"/>
      <c r="U402" s="5"/>
      <c r="V402" s="5"/>
      <c r="W402" s="5"/>
      <c r="X402" s="5"/>
      <c r="Y402" s="5"/>
      <c r="Z402" s="5"/>
      <c r="AA402" s="5"/>
    </row>
    <row r="403" spans="1:27" ht="20.100000000000001" customHeight="1">
      <c r="A403" s="98">
        <v>23760</v>
      </c>
      <c r="B403" s="99" t="s">
        <v>670</v>
      </c>
      <c r="C403" s="99" t="s">
        <v>101</v>
      </c>
      <c r="D403" s="134"/>
      <c r="E403" s="5"/>
      <c r="F403" s="5"/>
      <c r="G403" s="5"/>
      <c r="H403" s="5"/>
      <c r="I403" s="5"/>
      <c r="J403" s="5"/>
      <c r="K403" s="5"/>
      <c r="L403" s="5"/>
      <c r="M403" s="5"/>
      <c r="N403" s="5"/>
      <c r="O403" s="5"/>
      <c r="P403" s="5"/>
      <c r="Q403" s="5"/>
      <c r="R403" s="5"/>
      <c r="S403" s="5"/>
      <c r="T403" s="5"/>
      <c r="U403" s="5"/>
      <c r="V403" s="5"/>
      <c r="W403" s="5"/>
      <c r="X403" s="5"/>
      <c r="Y403" s="5"/>
      <c r="Z403" s="5"/>
      <c r="AA403" s="5"/>
    </row>
    <row r="404" spans="1:27" ht="20.100000000000001" customHeight="1">
      <c r="A404" s="98">
        <v>30361</v>
      </c>
      <c r="B404" s="99" t="s">
        <v>671</v>
      </c>
      <c r="C404" s="99" t="s">
        <v>86</v>
      </c>
      <c r="D404" s="134"/>
      <c r="E404" s="5"/>
      <c r="F404" s="5"/>
      <c r="G404" s="5"/>
      <c r="H404" s="5"/>
      <c r="I404" s="5"/>
      <c r="J404" s="5"/>
      <c r="K404" s="5"/>
      <c r="L404" s="5"/>
      <c r="M404" s="5"/>
      <c r="N404" s="5"/>
      <c r="O404" s="5"/>
      <c r="P404" s="5"/>
      <c r="Q404" s="5"/>
      <c r="R404" s="5"/>
      <c r="S404" s="5"/>
      <c r="T404" s="5"/>
      <c r="U404" s="5"/>
      <c r="V404" s="5"/>
      <c r="W404" s="5"/>
      <c r="X404" s="5"/>
      <c r="Y404" s="5"/>
      <c r="Z404" s="5"/>
      <c r="AA404" s="5"/>
    </row>
    <row r="405" spans="1:27" ht="20.100000000000001" customHeight="1">
      <c r="A405" s="98">
        <v>30362</v>
      </c>
      <c r="B405" s="99" t="s">
        <v>672</v>
      </c>
      <c r="C405" s="99" t="s">
        <v>86</v>
      </c>
      <c r="D405" s="134"/>
      <c r="E405" s="5"/>
      <c r="F405" s="5"/>
      <c r="G405" s="5"/>
      <c r="H405" s="5"/>
      <c r="I405" s="5"/>
      <c r="J405" s="5"/>
      <c r="K405" s="5"/>
      <c r="L405" s="5"/>
      <c r="M405" s="5"/>
      <c r="N405" s="5"/>
      <c r="O405" s="5"/>
      <c r="P405" s="5"/>
      <c r="Q405" s="5"/>
      <c r="R405" s="5"/>
      <c r="S405" s="5"/>
      <c r="T405" s="5"/>
      <c r="U405" s="5"/>
      <c r="V405" s="5"/>
      <c r="W405" s="5"/>
      <c r="X405" s="5"/>
      <c r="Y405" s="5"/>
      <c r="Z405" s="5"/>
      <c r="AA405" s="5"/>
    </row>
    <row r="406" spans="1:27" ht="20.100000000000001" customHeight="1">
      <c r="A406" s="98">
        <v>30363</v>
      </c>
      <c r="B406" s="99" t="s">
        <v>673</v>
      </c>
      <c r="C406" s="99" t="s">
        <v>86</v>
      </c>
      <c r="D406" s="134"/>
      <c r="E406" s="5"/>
      <c r="F406" s="5"/>
      <c r="G406" s="5"/>
      <c r="H406" s="5"/>
      <c r="I406" s="5"/>
      <c r="J406" s="5"/>
      <c r="K406" s="5"/>
      <c r="L406" s="5"/>
      <c r="M406" s="5"/>
      <c r="N406" s="5"/>
      <c r="O406" s="5"/>
      <c r="P406" s="5"/>
      <c r="Q406" s="5"/>
      <c r="R406" s="5"/>
      <c r="S406" s="5"/>
      <c r="T406" s="5"/>
      <c r="U406" s="5"/>
      <c r="V406" s="5"/>
      <c r="W406" s="5"/>
      <c r="X406" s="5"/>
      <c r="Y406" s="5"/>
      <c r="Z406" s="5"/>
      <c r="AA406" s="5"/>
    </row>
    <row r="407" spans="1:27" ht="20.100000000000001" customHeight="1">
      <c r="A407" s="98">
        <v>30364</v>
      </c>
      <c r="B407" s="99" t="s">
        <v>674</v>
      </c>
      <c r="C407" s="99" t="s">
        <v>86</v>
      </c>
      <c r="D407" s="134"/>
      <c r="E407" s="5"/>
      <c r="F407" s="5"/>
      <c r="G407" s="5"/>
      <c r="H407" s="5"/>
      <c r="I407" s="5"/>
      <c r="J407" s="5"/>
      <c r="K407" s="5"/>
      <c r="L407" s="5"/>
      <c r="M407" s="5"/>
      <c r="N407" s="5"/>
      <c r="O407" s="5"/>
      <c r="P407" s="5"/>
      <c r="Q407" s="5"/>
      <c r="R407" s="5"/>
      <c r="S407" s="5"/>
      <c r="T407" s="5"/>
      <c r="U407" s="5"/>
      <c r="V407" s="5"/>
      <c r="W407" s="5"/>
      <c r="X407" s="5"/>
      <c r="Y407" s="5"/>
      <c r="Z407" s="5"/>
      <c r="AA407" s="5"/>
    </row>
    <row r="408" spans="1:27" ht="20.100000000000001" customHeight="1">
      <c r="A408" s="98">
        <v>28350</v>
      </c>
      <c r="B408" s="99" t="s">
        <v>675</v>
      </c>
      <c r="C408" s="99" t="s">
        <v>101</v>
      </c>
      <c r="D408" s="134"/>
      <c r="E408" s="5"/>
      <c r="F408" s="5"/>
      <c r="G408" s="5"/>
      <c r="H408" s="5"/>
      <c r="I408" s="5"/>
      <c r="J408" s="5"/>
      <c r="K408" s="5"/>
      <c r="L408" s="5"/>
      <c r="M408" s="5"/>
      <c r="N408" s="5"/>
      <c r="O408" s="5"/>
      <c r="P408" s="5"/>
      <c r="Q408" s="5"/>
      <c r="R408" s="5"/>
      <c r="S408" s="5"/>
      <c r="T408" s="5"/>
      <c r="U408" s="5"/>
      <c r="V408" s="5"/>
      <c r="W408" s="5"/>
      <c r="X408" s="5"/>
      <c r="Y408" s="5"/>
      <c r="Z408" s="5"/>
      <c r="AA408" s="5"/>
    </row>
    <row r="409" spans="1:27" ht="20.100000000000001" customHeight="1">
      <c r="A409" s="98">
        <v>31260</v>
      </c>
      <c r="B409" s="99" t="s">
        <v>676</v>
      </c>
      <c r="C409" s="99" t="s">
        <v>101</v>
      </c>
      <c r="D409" s="134"/>
      <c r="E409" s="5"/>
      <c r="F409" s="5"/>
      <c r="G409" s="5"/>
      <c r="H409" s="5"/>
      <c r="I409" s="5"/>
      <c r="J409" s="5"/>
      <c r="K409" s="5"/>
      <c r="L409" s="5"/>
      <c r="M409" s="5"/>
      <c r="N409" s="5"/>
      <c r="O409" s="5"/>
      <c r="P409" s="5"/>
      <c r="Q409" s="5"/>
      <c r="R409" s="5"/>
      <c r="S409" s="5"/>
      <c r="T409" s="5"/>
      <c r="U409" s="5"/>
      <c r="V409" s="5"/>
      <c r="W409" s="5"/>
      <c r="X409" s="5"/>
      <c r="Y409" s="5"/>
      <c r="Z409" s="5"/>
      <c r="AA409" s="5"/>
    </row>
    <row r="410" spans="1:27" ht="20.100000000000001" customHeight="1">
      <c r="A410" s="98">
        <v>14150</v>
      </c>
      <c r="B410" s="99" t="s">
        <v>677</v>
      </c>
      <c r="C410" s="99" t="s">
        <v>118</v>
      </c>
      <c r="D410" s="134"/>
      <c r="E410" s="5"/>
      <c r="F410" s="5"/>
      <c r="G410" s="5"/>
      <c r="H410" s="5"/>
      <c r="I410" s="5"/>
      <c r="J410" s="5"/>
      <c r="K410" s="5"/>
      <c r="L410" s="5"/>
      <c r="M410" s="5"/>
      <c r="N410" s="5"/>
      <c r="O410" s="5"/>
      <c r="P410" s="5"/>
      <c r="Q410" s="5"/>
      <c r="R410" s="5"/>
      <c r="S410" s="5"/>
      <c r="T410" s="5"/>
      <c r="U410" s="5"/>
      <c r="V410" s="5"/>
      <c r="W410" s="5"/>
      <c r="X410" s="5"/>
      <c r="Y410" s="5"/>
      <c r="Z410" s="5"/>
      <c r="AA410" s="5"/>
    </row>
    <row r="411" spans="1:27" ht="20.100000000000001" customHeight="1">
      <c r="A411" s="98">
        <v>14160</v>
      </c>
      <c r="B411" s="99" t="s">
        <v>678</v>
      </c>
      <c r="C411" s="99" t="s">
        <v>118</v>
      </c>
      <c r="D411" s="134"/>
      <c r="E411" s="5"/>
      <c r="F411" s="5"/>
      <c r="G411" s="5"/>
      <c r="H411" s="5"/>
      <c r="I411" s="5"/>
      <c r="J411" s="5"/>
      <c r="K411" s="5"/>
      <c r="L411" s="5"/>
      <c r="M411" s="5"/>
      <c r="N411" s="5"/>
      <c r="O411" s="5"/>
      <c r="P411" s="5"/>
      <c r="Q411" s="5"/>
      <c r="R411" s="5"/>
      <c r="S411" s="5"/>
      <c r="T411" s="5"/>
      <c r="U411" s="5"/>
      <c r="V411" s="5"/>
      <c r="W411" s="5"/>
      <c r="X411" s="5"/>
      <c r="Y411" s="5"/>
      <c r="Z411" s="5"/>
      <c r="AA411" s="5"/>
    </row>
    <row r="412" spans="1:27" ht="20.100000000000001" customHeight="1">
      <c r="A412" s="98" t="s">
        <v>679</v>
      </c>
      <c r="B412" s="99" t="s">
        <v>680</v>
      </c>
      <c r="C412" s="99" t="s">
        <v>86</v>
      </c>
      <c r="D412" s="134"/>
      <c r="E412" s="5"/>
      <c r="F412" s="5"/>
      <c r="G412" s="5"/>
      <c r="H412" s="5"/>
      <c r="I412" s="5"/>
      <c r="J412" s="5"/>
      <c r="K412" s="5"/>
      <c r="L412" s="5"/>
      <c r="M412" s="5"/>
      <c r="N412" s="5"/>
      <c r="O412" s="5"/>
      <c r="P412" s="5"/>
      <c r="Q412" s="5"/>
      <c r="R412" s="5"/>
      <c r="S412" s="5"/>
      <c r="T412" s="5"/>
      <c r="U412" s="5"/>
      <c r="V412" s="5"/>
      <c r="W412" s="5"/>
      <c r="X412" s="5"/>
      <c r="Y412" s="5"/>
      <c r="Z412" s="5"/>
      <c r="AA412" s="5"/>
    </row>
    <row r="413" spans="1:27" ht="20.100000000000001" customHeight="1">
      <c r="A413" s="98" t="s">
        <v>681</v>
      </c>
      <c r="B413" s="99" t="s">
        <v>682</v>
      </c>
      <c r="C413" s="99" t="s">
        <v>86</v>
      </c>
      <c r="D413" s="134"/>
      <c r="E413" s="5"/>
      <c r="F413" s="5"/>
      <c r="G413" s="5"/>
      <c r="H413" s="5"/>
      <c r="I413" s="5"/>
      <c r="J413" s="5"/>
      <c r="K413" s="5"/>
      <c r="L413" s="5"/>
      <c r="M413" s="5"/>
      <c r="N413" s="5"/>
      <c r="O413" s="5"/>
      <c r="P413" s="5"/>
      <c r="Q413" s="5"/>
      <c r="R413" s="5"/>
      <c r="S413" s="5"/>
      <c r="T413" s="5"/>
      <c r="U413" s="5"/>
      <c r="V413" s="5"/>
      <c r="W413" s="5"/>
      <c r="X413" s="5"/>
      <c r="Y413" s="5"/>
      <c r="Z413" s="5"/>
      <c r="AA413" s="5"/>
    </row>
    <row r="414" spans="1:27" ht="20.100000000000001" customHeight="1">
      <c r="A414" s="98" t="s">
        <v>683</v>
      </c>
      <c r="B414" s="99" t="s">
        <v>684</v>
      </c>
      <c r="C414" s="99" t="s">
        <v>86</v>
      </c>
      <c r="D414" s="134"/>
      <c r="E414" s="5"/>
      <c r="F414" s="5"/>
      <c r="G414" s="5"/>
      <c r="H414" s="5"/>
      <c r="I414" s="5"/>
      <c r="J414" s="5"/>
      <c r="K414" s="5"/>
      <c r="L414" s="5"/>
      <c r="M414" s="5"/>
      <c r="N414" s="5"/>
      <c r="O414" s="5"/>
      <c r="P414" s="5"/>
      <c r="Q414" s="5"/>
      <c r="R414" s="5"/>
      <c r="S414" s="5"/>
      <c r="T414" s="5"/>
      <c r="U414" s="5"/>
      <c r="V414" s="5"/>
      <c r="W414" s="5"/>
      <c r="X414" s="5"/>
      <c r="Y414" s="5"/>
      <c r="Z414" s="5"/>
      <c r="AA414" s="5"/>
    </row>
    <row r="415" spans="1:27" ht="20.100000000000001" customHeight="1">
      <c r="A415" s="98">
        <v>99410</v>
      </c>
      <c r="B415" s="99" t="s">
        <v>685</v>
      </c>
      <c r="C415" s="99" t="s">
        <v>101</v>
      </c>
      <c r="D415" s="134"/>
      <c r="E415" s="5"/>
      <c r="F415" s="5"/>
      <c r="G415" s="5"/>
      <c r="H415" s="5"/>
      <c r="I415" s="5"/>
      <c r="J415" s="5"/>
      <c r="K415" s="5"/>
      <c r="L415" s="5"/>
      <c r="M415" s="5"/>
      <c r="N415" s="5"/>
      <c r="O415" s="5"/>
      <c r="P415" s="5"/>
      <c r="Q415" s="5"/>
      <c r="R415" s="5"/>
      <c r="S415" s="5"/>
      <c r="T415" s="5"/>
      <c r="U415" s="5"/>
      <c r="V415" s="5"/>
      <c r="W415" s="5"/>
      <c r="X415" s="5"/>
      <c r="Y415" s="5"/>
      <c r="Z415" s="5"/>
      <c r="AA415" s="5"/>
    </row>
    <row r="416" spans="1:27" ht="20.100000000000001" customHeight="1">
      <c r="A416" s="98">
        <v>30375</v>
      </c>
      <c r="B416" s="99" t="s">
        <v>686</v>
      </c>
      <c r="C416" s="99" t="s">
        <v>101</v>
      </c>
      <c r="D416" s="134"/>
      <c r="E416" s="5"/>
      <c r="F416" s="5"/>
      <c r="G416" s="5"/>
      <c r="H416" s="5"/>
      <c r="I416" s="5"/>
      <c r="J416" s="5"/>
      <c r="K416" s="5"/>
      <c r="L416" s="5"/>
      <c r="M416" s="5"/>
      <c r="N416" s="5"/>
      <c r="O416" s="5"/>
      <c r="P416" s="5"/>
      <c r="Q416" s="5"/>
      <c r="R416" s="5"/>
      <c r="S416" s="5"/>
      <c r="T416" s="5"/>
      <c r="U416" s="5"/>
      <c r="V416" s="5"/>
      <c r="W416" s="5"/>
      <c r="X416" s="5"/>
      <c r="Y416" s="5"/>
      <c r="Z416" s="5"/>
      <c r="AA416" s="5"/>
    </row>
    <row r="417" spans="1:27" ht="20.100000000000001" customHeight="1">
      <c r="A417" s="98">
        <v>12250</v>
      </c>
      <c r="B417" s="99" t="s">
        <v>687</v>
      </c>
      <c r="C417" s="99" t="s">
        <v>122</v>
      </c>
      <c r="D417" s="134"/>
      <c r="E417" s="5"/>
      <c r="F417" s="5"/>
      <c r="G417" s="5"/>
      <c r="H417" s="5"/>
      <c r="I417" s="5"/>
      <c r="J417" s="5"/>
      <c r="K417" s="5"/>
      <c r="L417" s="5"/>
      <c r="M417" s="5"/>
      <c r="N417" s="5"/>
      <c r="O417" s="5"/>
      <c r="P417" s="5"/>
      <c r="Q417" s="5"/>
      <c r="R417" s="5"/>
      <c r="S417" s="5"/>
      <c r="T417" s="5"/>
      <c r="U417" s="5"/>
      <c r="V417" s="5"/>
      <c r="W417" s="5"/>
      <c r="X417" s="5"/>
      <c r="Y417" s="5"/>
      <c r="Z417" s="5"/>
      <c r="AA417" s="5"/>
    </row>
    <row r="418" spans="1:27" ht="20.100000000000001" customHeight="1">
      <c r="A418" s="98">
        <v>12280</v>
      </c>
      <c r="B418" s="99" t="s">
        <v>688</v>
      </c>
      <c r="C418" s="99" t="s">
        <v>122</v>
      </c>
      <c r="D418" s="134"/>
      <c r="E418" s="5"/>
      <c r="F418" s="5"/>
      <c r="G418" s="5"/>
      <c r="H418" s="5"/>
      <c r="I418" s="5"/>
      <c r="J418" s="5"/>
      <c r="K418" s="5"/>
      <c r="L418" s="5"/>
      <c r="M418" s="5"/>
      <c r="N418" s="5"/>
      <c r="O418" s="5"/>
      <c r="P418" s="5"/>
      <c r="Q418" s="5"/>
      <c r="R418" s="5"/>
      <c r="S418" s="5"/>
      <c r="T418" s="5"/>
      <c r="U418" s="5"/>
      <c r="V418" s="5"/>
      <c r="W418" s="5"/>
      <c r="X418" s="5"/>
      <c r="Y418" s="5"/>
      <c r="Z418" s="5"/>
      <c r="AA418" s="5"/>
    </row>
    <row r="419" spans="1:27" ht="20.100000000000001" customHeight="1">
      <c r="A419" s="98">
        <v>99510</v>
      </c>
      <c r="B419" s="99" t="s">
        <v>689</v>
      </c>
      <c r="C419" s="99" t="s">
        <v>106</v>
      </c>
      <c r="D419" s="134"/>
      <c r="E419" s="5"/>
      <c r="F419" s="5"/>
      <c r="G419" s="5"/>
      <c r="H419" s="5"/>
      <c r="I419" s="5"/>
      <c r="J419" s="5"/>
      <c r="K419" s="5"/>
      <c r="L419" s="5"/>
      <c r="M419" s="5"/>
      <c r="N419" s="5"/>
      <c r="O419" s="5"/>
      <c r="P419" s="5"/>
      <c r="Q419" s="5"/>
      <c r="R419" s="5"/>
      <c r="S419" s="5"/>
      <c r="T419" s="5"/>
      <c r="U419" s="5"/>
      <c r="V419" s="5"/>
      <c r="W419" s="5"/>
      <c r="X419" s="5"/>
      <c r="Y419" s="5"/>
      <c r="Z419" s="5"/>
      <c r="AA419" s="5"/>
    </row>
    <row r="420" spans="1:27" ht="20.100000000000001" customHeight="1">
      <c r="A420" s="98">
        <v>13071</v>
      </c>
      <c r="B420" s="99" t="s">
        <v>690</v>
      </c>
      <c r="C420" s="99" t="s">
        <v>86</v>
      </c>
      <c r="D420" s="134"/>
      <c r="E420" s="5"/>
      <c r="F420" s="5"/>
      <c r="G420" s="5"/>
      <c r="H420" s="5"/>
      <c r="I420" s="5"/>
      <c r="J420" s="5"/>
      <c r="K420" s="5"/>
      <c r="L420" s="5"/>
      <c r="M420" s="5"/>
      <c r="N420" s="5"/>
      <c r="O420" s="5"/>
      <c r="P420" s="5"/>
      <c r="Q420" s="5"/>
      <c r="R420" s="5"/>
      <c r="S420" s="5"/>
      <c r="T420" s="5"/>
      <c r="U420" s="5"/>
      <c r="V420" s="5"/>
      <c r="W420" s="5"/>
      <c r="X420" s="5"/>
      <c r="Y420" s="5"/>
      <c r="Z420" s="5"/>
      <c r="AA420" s="5"/>
    </row>
    <row r="421" spans="1:27" ht="20.100000000000001" customHeight="1">
      <c r="A421" s="98">
        <v>13072</v>
      </c>
      <c r="B421" s="99" t="s">
        <v>691</v>
      </c>
      <c r="C421" s="99" t="s">
        <v>86</v>
      </c>
      <c r="D421" s="134"/>
      <c r="E421" s="5"/>
      <c r="F421" s="5"/>
      <c r="G421" s="5"/>
      <c r="H421" s="5"/>
      <c r="I421" s="5"/>
      <c r="J421" s="5"/>
      <c r="K421" s="5"/>
      <c r="L421" s="5"/>
      <c r="M421" s="5"/>
      <c r="N421" s="5"/>
      <c r="O421" s="5"/>
      <c r="P421" s="5"/>
      <c r="Q421" s="5"/>
      <c r="R421" s="5"/>
      <c r="S421" s="5"/>
      <c r="T421" s="5"/>
      <c r="U421" s="5"/>
      <c r="V421" s="5"/>
      <c r="W421" s="5"/>
      <c r="X421" s="5"/>
      <c r="Y421" s="5"/>
      <c r="Z421" s="5"/>
      <c r="AA421" s="5"/>
    </row>
    <row r="422" spans="1:27" ht="20.100000000000001" customHeight="1">
      <c r="A422" s="98">
        <v>13073</v>
      </c>
      <c r="B422" s="99" t="s">
        <v>692</v>
      </c>
      <c r="C422" s="99" t="s">
        <v>86</v>
      </c>
      <c r="D422" s="134"/>
      <c r="E422" s="5"/>
      <c r="F422" s="5"/>
      <c r="G422" s="5"/>
      <c r="H422" s="5"/>
      <c r="I422" s="5"/>
      <c r="J422" s="5"/>
      <c r="K422" s="5"/>
      <c r="L422" s="5"/>
      <c r="M422" s="5"/>
      <c r="N422" s="5"/>
      <c r="O422" s="5"/>
      <c r="P422" s="5"/>
      <c r="Q422" s="5"/>
      <c r="R422" s="5"/>
      <c r="S422" s="5"/>
      <c r="T422" s="5"/>
      <c r="U422" s="5"/>
      <c r="V422" s="5"/>
      <c r="W422" s="5"/>
      <c r="X422" s="5"/>
      <c r="Y422" s="5"/>
      <c r="Z422" s="5"/>
      <c r="AA422" s="5"/>
    </row>
    <row r="423" spans="1:27" ht="20.100000000000001" customHeight="1">
      <c r="A423" s="98">
        <v>13074</v>
      </c>
      <c r="B423" s="99" t="s">
        <v>693</v>
      </c>
      <c r="C423" s="99" t="s">
        <v>86</v>
      </c>
      <c r="D423" s="134"/>
      <c r="E423" s="5"/>
      <c r="F423" s="5"/>
      <c r="G423" s="5"/>
      <c r="H423" s="5"/>
      <c r="I423" s="5"/>
      <c r="J423" s="5"/>
      <c r="K423" s="5"/>
      <c r="L423" s="5"/>
      <c r="M423" s="5"/>
      <c r="N423" s="5"/>
      <c r="O423" s="5"/>
      <c r="P423" s="5"/>
      <c r="Q423" s="5"/>
      <c r="R423" s="5"/>
      <c r="S423" s="5"/>
      <c r="T423" s="5"/>
      <c r="U423" s="5"/>
      <c r="V423" s="5"/>
      <c r="W423" s="5"/>
      <c r="X423" s="5"/>
      <c r="Y423" s="5"/>
      <c r="Z423" s="5"/>
      <c r="AA423" s="5"/>
    </row>
    <row r="424" spans="1:27" ht="20.100000000000001" customHeight="1">
      <c r="A424" s="98">
        <v>13075</v>
      </c>
      <c r="B424" s="99" t="s">
        <v>694</v>
      </c>
      <c r="C424" s="99" t="s">
        <v>86</v>
      </c>
      <c r="D424" s="134"/>
      <c r="E424" s="5"/>
      <c r="F424" s="5"/>
      <c r="G424" s="5"/>
      <c r="H424" s="5"/>
      <c r="I424" s="5"/>
      <c r="J424" s="5"/>
      <c r="K424" s="5"/>
      <c r="L424" s="5"/>
      <c r="M424" s="5"/>
      <c r="N424" s="5"/>
      <c r="O424" s="5"/>
      <c r="P424" s="5"/>
      <c r="Q424" s="5"/>
      <c r="R424" s="5"/>
      <c r="S424" s="5"/>
      <c r="T424" s="5"/>
      <c r="U424" s="5"/>
      <c r="V424" s="5"/>
      <c r="W424" s="5"/>
      <c r="X424" s="5"/>
      <c r="Y424" s="5"/>
      <c r="Z424" s="5"/>
      <c r="AA424" s="5"/>
    </row>
    <row r="425" spans="1:27" ht="20.100000000000001" customHeight="1">
      <c r="A425" s="98">
        <v>30390</v>
      </c>
      <c r="B425" s="99" t="s">
        <v>695</v>
      </c>
      <c r="C425" s="99" t="s">
        <v>106</v>
      </c>
      <c r="D425" s="134"/>
      <c r="E425" s="5"/>
      <c r="F425" s="5"/>
      <c r="G425" s="5"/>
      <c r="H425" s="5"/>
      <c r="I425" s="5"/>
      <c r="J425" s="5"/>
      <c r="K425" s="5"/>
      <c r="L425" s="5"/>
      <c r="M425" s="5"/>
      <c r="N425" s="5"/>
      <c r="O425" s="5"/>
      <c r="P425" s="5"/>
      <c r="Q425" s="5"/>
      <c r="R425" s="5"/>
      <c r="S425" s="5"/>
      <c r="T425" s="5"/>
      <c r="U425" s="5"/>
      <c r="V425" s="5"/>
      <c r="W425" s="5"/>
      <c r="X425" s="5"/>
      <c r="Y425" s="5"/>
      <c r="Z425" s="5"/>
      <c r="AA425" s="5"/>
    </row>
    <row r="426" spans="1:27" ht="20.100000000000001" customHeight="1">
      <c r="A426" s="98">
        <v>23790</v>
      </c>
      <c r="B426" s="99" t="s">
        <v>696</v>
      </c>
      <c r="C426" s="99" t="s">
        <v>101</v>
      </c>
      <c r="D426" s="134"/>
      <c r="E426" s="5"/>
      <c r="F426" s="5"/>
      <c r="G426" s="5"/>
      <c r="H426" s="5"/>
      <c r="I426" s="5"/>
      <c r="J426" s="5"/>
      <c r="K426" s="5"/>
      <c r="L426" s="5"/>
      <c r="M426" s="5"/>
      <c r="N426" s="5"/>
      <c r="O426" s="5"/>
      <c r="P426" s="5"/>
      <c r="Q426" s="5"/>
      <c r="R426" s="5"/>
      <c r="S426" s="5"/>
      <c r="T426" s="5"/>
      <c r="U426" s="5"/>
      <c r="V426" s="5"/>
      <c r="W426" s="5"/>
      <c r="X426" s="5"/>
      <c r="Y426" s="5"/>
      <c r="Z426" s="5"/>
      <c r="AA426" s="5"/>
    </row>
    <row r="427" spans="1:27" ht="20.100000000000001" customHeight="1">
      <c r="A427" s="98">
        <v>23810</v>
      </c>
      <c r="B427" s="99" t="s">
        <v>697</v>
      </c>
      <c r="C427" s="99" t="s">
        <v>101</v>
      </c>
      <c r="D427" s="134"/>
      <c r="E427" s="5"/>
      <c r="F427" s="5"/>
      <c r="G427" s="5"/>
      <c r="H427" s="5"/>
      <c r="I427" s="5"/>
      <c r="J427" s="5"/>
      <c r="K427" s="5"/>
      <c r="L427" s="5"/>
      <c r="M427" s="5"/>
      <c r="N427" s="5"/>
      <c r="O427" s="5"/>
      <c r="P427" s="5"/>
      <c r="Q427" s="5"/>
      <c r="R427" s="5"/>
      <c r="S427" s="5"/>
      <c r="T427" s="5"/>
      <c r="U427" s="5"/>
      <c r="V427" s="5"/>
      <c r="W427" s="5"/>
      <c r="X427" s="5"/>
      <c r="Y427" s="5"/>
      <c r="Z427" s="5"/>
      <c r="AA427" s="5"/>
    </row>
    <row r="428" spans="1:27" ht="20.100000000000001" customHeight="1">
      <c r="A428" s="98">
        <v>47101</v>
      </c>
      <c r="B428" s="99" t="s">
        <v>698</v>
      </c>
      <c r="C428" s="99" t="s">
        <v>101</v>
      </c>
      <c r="D428" s="134"/>
      <c r="E428" s="5"/>
      <c r="F428" s="5"/>
      <c r="G428" s="5"/>
      <c r="H428" s="5"/>
      <c r="I428" s="5"/>
      <c r="J428" s="5"/>
      <c r="K428" s="5"/>
      <c r="L428" s="5"/>
      <c r="M428" s="5"/>
      <c r="N428" s="5"/>
      <c r="O428" s="5"/>
      <c r="P428" s="5"/>
      <c r="Q428" s="5"/>
      <c r="R428" s="5"/>
      <c r="S428" s="5"/>
      <c r="T428" s="5"/>
      <c r="U428" s="5"/>
      <c r="V428" s="5"/>
      <c r="W428" s="5"/>
      <c r="X428" s="5"/>
      <c r="Y428" s="5"/>
      <c r="Z428" s="5"/>
      <c r="AA428" s="5"/>
    </row>
    <row r="429" spans="1:27" ht="20.100000000000001" customHeight="1">
      <c r="A429" s="98">
        <v>23820</v>
      </c>
      <c r="B429" s="99" t="s">
        <v>699</v>
      </c>
      <c r="C429" s="99" t="s">
        <v>101</v>
      </c>
      <c r="D429" s="134"/>
      <c r="E429" s="5"/>
      <c r="F429" s="5"/>
      <c r="G429" s="5"/>
      <c r="H429" s="5"/>
      <c r="I429" s="5"/>
      <c r="J429" s="5"/>
      <c r="K429" s="5"/>
      <c r="L429" s="5"/>
      <c r="M429" s="5"/>
      <c r="N429" s="5"/>
      <c r="O429" s="5"/>
      <c r="P429" s="5"/>
      <c r="Q429" s="5"/>
      <c r="R429" s="5"/>
      <c r="S429" s="5"/>
      <c r="T429" s="5"/>
      <c r="U429" s="5"/>
      <c r="V429" s="5"/>
      <c r="W429" s="5"/>
      <c r="X429" s="5"/>
      <c r="Y429" s="5"/>
      <c r="Z429" s="5"/>
      <c r="AA429" s="5"/>
    </row>
    <row r="430" spans="1:27" ht="20.100000000000001" customHeight="1">
      <c r="A430" s="98">
        <v>27131</v>
      </c>
      <c r="B430" s="99" t="s">
        <v>700</v>
      </c>
      <c r="C430" s="99" t="s">
        <v>101</v>
      </c>
      <c r="D430" s="134"/>
      <c r="E430" s="5"/>
      <c r="F430" s="5"/>
      <c r="G430" s="5"/>
      <c r="H430" s="5"/>
      <c r="I430" s="5"/>
      <c r="J430" s="5"/>
      <c r="K430" s="5"/>
      <c r="L430" s="5"/>
      <c r="M430" s="5"/>
      <c r="N430" s="5"/>
      <c r="O430" s="5"/>
      <c r="P430" s="5"/>
      <c r="Q430" s="5"/>
      <c r="R430" s="5"/>
      <c r="S430" s="5"/>
      <c r="T430" s="5"/>
      <c r="U430" s="5"/>
      <c r="V430" s="5"/>
      <c r="W430" s="5"/>
      <c r="X430" s="5"/>
      <c r="Y430" s="5"/>
      <c r="Z430" s="5"/>
      <c r="AA430" s="5"/>
    </row>
    <row r="431" spans="1:27" ht="20.100000000000001" customHeight="1">
      <c r="A431" s="98">
        <v>27132</v>
      </c>
      <c r="B431" s="99" t="s">
        <v>701</v>
      </c>
      <c r="C431" s="99" t="s">
        <v>101</v>
      </c>
      <c r="D431" s="134"/>
      <c r="E431" s="5"/>
      <c r="F431" s="5"/>
      <c r="G431" s="5"/>
      <c r="H431" s="5"/>
      <c r="I431" s="5"/>
      <c r="J431" s="5"/>
      <c r="K431" s="5"/>
      <c r="L431" s="5"/>
      <c r="M431" s="5"/>
      <c r="N431" s="5"/>
      <c r="O431" s="5"/>
      <c r="P431" s="5"/>
      <c r="Q431" s="5"/>
      <c r="R431" s="5"/>
      <c r="S431" s="5"/>
      <c r="T431" s="5"/>
      <c r="U431" s="5"/>
      <c r="V431" s="5"/>
      <c r="W431" s="5"/>
      <c r="X431" s="5"/>
      <c r="Y431" s="5"/>
      <c r="Z431" s="5"/>
      <c r="AA431" s="5"/>
    </row>
    <row r="432" spans="1:27" ht="20.100000000000001" customHeight="1">
      <c r="A432" s="98">
        <v>16090</v>
      </c>
      <c r="B432" s="99" t="s">
        <v>702</v>
      </c>
      <c r="C432" s="99" t="s">
        <v>101</v>
      </c>
      <c r="D432" s="134"/>
      <c r="E432" s="5"/>
      <c r="F432" s="5"/>
      <c r="G432" s="5"/>
      <c r="H432" s="5"/>
      <c r="I432" s="5"/>
      <c r="J432" s="5"/>
      <c r="K432" s="5"/>
      <c r="L432" s="5"/>
      <c r="M432" s="5"/>
      <c r="N432" s="5"/>
      <c r="O432" s="5"/>
      <c r="P432" s="5"/>
      <c r="Q432" s="5"/>
      <c r="R432" s="5"/>
      <c r="S432" s="5"/>
      <c r="T432" s="5"/>
      <c r="U432" s="5"/>
      <c r="V432" s="5"/>
      <c r="W432" s="5"/>
      <c r="X432" s="5"/>
      <c r="Y432" s="5"/>
      <c r="Z432" s="5"/>
      <c r="AA432" s="5"/>
    </row>
    <row r="433" spans="1:27" ht="20.100000000000001" customHeight="1">
      <c r="A433" s="98">
        <v>16110</v>
      </c>
      <c r="B433" s="99" t="s">
        <v>703</v>
      </c>
      <c r="C433" s="99" t="s">
        <v>101</v>
      </c>
      <c r="D433" s="134"/>
      <c r="E433" s="5"/>
      <c r="F433" s="5"/>
      <c r="G433" s="5"/>
      <c r="H433" s="5"/>
      <c r="I433" s="5"/>
      <c r="J433" s="5"/>
      <c r="K433" s="5"/>
      <c r="L433" s="5"/>
      <c r="M433" s="5"/>
      <c r="N433" s="5"/>
      <c r="O433" s="5"/>
      <c r="P433" s="5"/>
      <c r="Q433" s="5"/>
      <c r="R433" s="5"/>
      <c r="S433" s="5"/>
      <c r="T433" s="5"/>
      <c r="U433" s="5"/>
      <c r="V433" s="5"/>
      <c r="W433" s="5"/>
      <c r="X433" s="5"/>
      <c r="Y433" s="5"/>
      <c r="Z433" s="5"/>
      <c r="AA433" s="5"/>
    </row>
    <row r="434" spans="1:27" ht="20.100000000000001" customHeight="1">
      <c r="A434" s="98">
        <v>16130</v>
      </c>
      <c r="B434" s="99" t="s">
        <v>704</v>
      </c>
      <c r="C434" s="99" t="s">
        <v>101</v>
      </c>
      <c r="D434" s="134"/>
      <c r="E434" s="5"/>
      <c r="F434" s="5"/>
      <c r="G434" s="5"/>
      <c r="H434" s="5"/>
      <c r="I434" s="5"/>
      <c r="J434" s="5"/>
      <c r="K434" s="5"/>
      <c r="L434" s="5"/>
      <c r="M434" s="5"/>
      <c r="N434" s="5"/>
      <c r="O434" s="5"/>
      <c r="P434" s="5"/>
      <c r="Q434" s="5"/>
      <c r="R434" s="5"/>
      <c r="S434" s="5"/>
      <c r="T434" s="5"/>
      <c r="U434" s="5"/>
      <c r="V434" s="5"/>
      <c r="W434" s="5"/>
      <c r="X434" s="5"/>
      <c r="Y434" s="5"/>
      <c r="Z434" s="5"/>
      <c r="AA434" s="5"/>
    </row>
    <row r="435" spans="1:27" ht="20.100000000000001" customHeight="1">
      <c r="A435" s="98">
        <v>16160</v>
      </c>
      <c r="B435" s="99" t="s">
        <v>705</v>
      </c>
      <c r="C435" s="99" t="s">
        <v>101</v>
      </c>
      <c r="D435" s="134"/>
      <c r="E435" s="5"/>
      <c r="F435" s="5"/>
      <c r="G435" s="5"/>
      <c r="H435" s="5"/>
      <c r="I435" s="5"/>
      <c r="J435" s="5"/>
      <c r="K435" s="5"/>
      <c r="L435" s="5"/>
      <c r="M435" s="5"/>
      <c r="N435" s="5"/>
      <c r="O435" s="5"/>
      <c r="P435" s="5"/>
      <c r="Q435" s="5"/>
      <c r="R435" s="5"/>
      <c r="S435" s="5"/>
      <c r="T435" s="5"/>
      <c r="U435" s="5"/>
      <c r="V435" s="5"/>
      <c r="W435" s="5"/>
      <c r="X435" s="5"/>
      <c r="Y435" s="5"/>
      <c r="Z435" s="5"/>
      <c r="AA435" s="5"/>
    </row>
    <row r="436" spans="1:27" ht="20.100000000000001" customHeight="1">
      <c r="A436" s="98" t="s">
        <v>706</v>
      </c>
      <c r="B436" s="99" t="s">
        <v>707</v>
      </c>
      <c r="C436" s="99" t="s">
        <v>86</v>
      </c>
      <c r="D436" s="134"/>
      <c r="E436" s="5"/>
      <c r="F436" s="5"/>
      <c r="G436" s="5"/>
      <c r="H436" s="5"/>
      <c r="I436" s="5"/>
      <c r="J436" s="5"/>
      <c r="K436" s="5"/>
      <c r="L436" s="5"/>
      <c r="M436" s="5"/>
      <c r="N436" s="5"/>
      <c r="O436" s="5"/>
      <c r="P436" s="5"/>
      <c r="Q436" s="5"/>
      <c r="R436" s="5"/>
      <c r="S436" s="5"/>
      <c r="T436" s="5"/>
      <c r="U436" s="5"/>
      <c r="V436" s="5"/>
      <c r="W436" s="5"/>
      <c r="X436" s="5"/>
      <c r="Y436" s="5"/>
      <c r="Z436" s="5"/>
      <c r="AA436" s="5"/>
    </row>
    <row r="437" spans="1:27" ht="20.100000000000001" customHeight="1">
      <c r="A437" s="98">
        <v>21080</v>
      </c>
      <c r="B437" s="99" t="s">
        <v>708</v>
      </c>
      <c r="C437" s="99" t="s">
        <v>101</v>
      </c>
      <c r="D437" s="134"/>
      <c r="E437" s="5"/>
      <c r="F437" s="5"/>
      <c r="G437" s="5"/>
      <c r="H437" s="5"/>
      <c r="I437" s="5"/>
      <c r="J437" s="5"/>
      <c r="K437" s="5"/>
      <c r="L437" s="5"/>
      <c r="M437" s="5"/>
      <c r="N437" s="5"/>
      <c r="O437" s="5"/>
      <c r="P437" s="5"/>
      <c r="Q437" s="5"/>
      <c r="R437" s="5"/>
      <c r="S437" s="5"/>
      <c r="T437" s="5"/>
      <c r="U437" s="5"/>
      <c r="V437" s="5"/>
      <c r="W437" s="5"/>
      <c r="X437" s="5"/>
      <c r="Y437" s="5"/>
      <c r="Z437" s="5"/>
      <c r="AA437" s="5"/>
    </row>
    <row r="438" spans="1:27" ht="20.100000000000001" customHeight="1">
      <c r="A438" s="98">
        <v>11260</v>
      </c>
      <c r="B438" s="99" t="s">
        <v>709</v>
      </c>
      <c r="C438" s="99" t="s">
        <v>101</v>
      </c>
      <c r="D438" s="134"/>
      <c r="E438" s="5"/>
      <c r="F438" s="5"/>
      <c r="G438" s="5"/>
      <c r="H438" s="5"/>
      <c r="I438" s="5"/>
      <c r="J438" s="5"/>
      <c r="K438" s="5"/>
      <c r="L438" s="5"/>
      <c r="M438" s="5"/>
      <c r="N438" s="5"/>
      <c r="O438" s="5"/>
      <c r="P438" s="5"/>
      <c r="Q438" s="5"/>
      <c r="R438" s="5"/>
      <c r="S438" s="5"/>
      <c r="T438" s="5"/>
      <c r="U438" s="5"/>
      <c r="V438" s="5"/>
      <c r="W438" s="5"/>
      <c r="X438" s="5"/>
      <c r="Y438" s="5"/>
      <c r="Z438" s="5"/>
      <c r="AA438" s="5"/>
    </row>
    <row r="439" spans="1:27" ht="20.100000000000001" customHeight="1">
      <c r="A439" s="98">
        <v>47201</v>
      </c>
      <c r="B439" s="99" t="s">
        <v>710</v>
      </c>
      <c r="C439" s="99" t="s">
        <v>101</v>
      </c>
      <c r="D439" s="134"/>
      <c r="E439" s="5"/>
      <c r="F439" s="5"/>
      <c r="G439" s="5"/>
      <c r="H439" s="5"/>
      <c r="I439" s="5"/>
      <c r="J439" s="5"/>
      <c r="K439" s="5"/>
      <c r="L439" s="5"/>
      <c r="M439" s="5"/>
      <c r="N439" s="5"/>
      <c r="O439" s="5"/>
      <c r="P439" s="5"/>
      <c r="Q439" s="5"/>
      <c r="R439" s="5"/>
      <c r="S439" s="5"/>
      <c r="T439" s="5"/>
      <c r="U439" s="5"/>
      <c r="V439" s="5"/>
      <c r="W439" s="5"/>
      <c r="X439" s="5"/>
      <c r="Y439" s="5"/>
      <c r="Z439" s="5"/>
      <c r="AA439" s="5"/>
    </row>
    <row r="440" spans="1:27" ht="20.100000000000001" customHeight="1">
      <c r="A440" s="98" t="s">
        <v>711</v>
      </c>
      <c r="B440" s="99" t="s">
        <v>712</v>
      </c>
      <c r="C440" s="99" t="s">
        <v>204</v>
      </c>
      <c r="D440" s="134"/>
      <c r="E440" s="5"/>
      <c r="F440" s="5"/>
      <c r="G440" s="5"/>
      <c r="H440" s="5"/>
      <c r="I440" s="5"/>
      <c r="J440" s="5"/>
      <c r="K440" s="5"/>
      <c r="L440" s="5"/>
      <c r="M440" s="5"/>
      <c r="N440" s="5"/>
      <c r="O440" s="5"/>
      <c r="P440" s="5"/>
      <c r="Q440" s="5"/>
      <c r="R440" s="5"/>
      <c r="S440" s="5"/>
      <c r="T440" s="5"/>
      <c r="U440" s="5"/>
      <c r="V440" s="5"/>
      <c r="W440" s="5"/>
      <c r="X440" s="5"/>
      <c r="Y440" s="5"/>
      <c r="Z440" s="5"/>
      <c r="AA440" s="5"/>
    </row>
    <row r="441" spans="1:27" ht="20.100000000000001" customHeight="1">
      <c r="A441" s="98" t="s">
        <v>713</v>
      </c>
      <c r="B441" s="99" t="s">
        <v>714</v>
      </c>
      <c r="C441" s="99" t="s">
        <v>204</v>
      </c>
      <c r="D441" s="134"/>
      <c r="E441" s="5"/>
      <c r="F441" s="5"/>
      <c r="G441" s="5"/>
      <c r="H441" s="5"/>
      <c r="I441" s="5"/>
      <c r="J441" s="5"/>
      <c r="K441" s="5"/>
      <c r="L441" s="5"/>
      <c r="M441" s="5"/>
      <c r="N441" s="5"/>
      <c r="O441" s="5"/>
      <c r="P441" s="5"/>
      <c r="Q441" s="5"/>
      <c r="R441" s="5"/>
      <c r="S441" s="5"/>
      <c r="T441" s="5"/>
      <c r="U441" s="5"/>
      <c r="V441" s="5"/>
      <c r="W441" s="5"/>
      <c r="X441" s="5"/>
      <c r="Y441" s="5"/>
      <c r="Z441" s="5"/>
      <c r="AA441" s="5"/>
    </row>
    <row r="442" spans="1:27" ht="20.100000000000001" customHeight="1">
      <c r="A442" s="98">
        <v>99610</v>
      </c>
      <c r="B442" s="99" t="s">
        <v>715</v>
      </c>
      <c r="C442" s="99" t="s">
        <v>106</v>
      </c>
      <c r="D442" s="134"/>
      <c r="E442" s="5"/>
      <c r="F442" s="5"/>
      <c r="G442" s="5"/>
      <c r="H442" s="5"/>
      <c r="I442" s="5"/>
      <c r="J442" s="5"/>
      <c r="K442" s="5"/>
      <c r="L442" s="5"/>
      <c r="M442" s="5"/>
      <c r="N442" s="5"/>
      <c r="O442" s="5"/>
      <c r="P442" s="5"/>
      <c r="Q442" s="5"/>
      <c r="R442" s="5"/>
      <c r="S442" s="5"/>
      <c r="T442" s="5"/>
      <c r="U442" s="5"/>
      <c r="V442" s="5"/>
      <c r="W442" s="5"/>
      <c r="X442" s="5"/>
      <c r="Y442" s="5"/>
      <c r="Z442" s="5"/>
      <c r="AA442" s="5"/>
    </row>
    <row r="443" spans="1:27" ht="20.100000000000001" customHeight="1">
      <c r="A443" s="98">
        <v>30395</v>
      </c>
      <c r="B443" s="99" t="s">
        <v>716</v>
      </c>
      <c r="C443" s="99" t="s">
        <v>106</v>
      </c>
      <c r="D443" s="134"/>
      <c r="E443" s="5"/>
      <c r="F443" s="5"/>
      <c r="G443" s="5"/>
      <c r="H443" s="5"/>
      <c r="I443" s="5"/>
      <c r="J443" s="5"/>
      <c r="K443" s="5"/>
      <c r="L443" s="5"/>
      <c r="M443" s="5"/>
      <c r="N443" s="5"/>
      <c r="O443" s="5"/>
      <c r="P443" s="5"/>
      <c r="Q443" s="5"/>
      <c r="R443" s="5"/>
      <c r="S443" s="5"/>
      <c r="T443" s="5"/>
      <c r="U443" s="5"/>
      <c r="V443" s="5"/>
      <c r="W443" s="5"/>
      <c r="X443" s="5"/>
      <c r="Y443" s="5"/>
      <c r="Z443" s="5"/>
      <c r="AA443" s="5"/>
    </row>
    <row r="444" spans="1:27" ht="20.100000000000001" customHeight="1">
      <c r="A444" s="98" t="s">
        <v>717</v>
      </c>
      <c r="B444" s="99" t="s">
        <v>718</v>
      </c>
      <c r="C444" s="99" t="s">
        <v>101</v>
      </c>
      <c r="D444" s="134"/>
      <c r="E444" s="5"/>
      <c r="F444" s="5"/>
      <c r="G444" s="5"/>
      <c r="H444" s="5"/>
      <c r="I444" s="5"/>
      <c r="J444" s="5"/>
      <c r="K444" s="5"/>
      <c r="L444" s="5"/>
      <c r="M444" s="5"/>
      <c r="N444" s="5"/>
      <c r="O444" s="5"/>
      <c r="P444" s="5"/>
      <c r="Q444" s="5"/>
      <c r="R444" s="5"/>
      <c r="S444" s="5"/>
      <c r="T444" s="5"/>
      <c r="U444" s="5"/>
      <c r="V444" s="5"/>
      <c r="W444" s="5"/>
      <c r="X444" s="5"/>
      <c r="Y444" s="5"/>
      <c r="Z444" s="5"/>
      <c r="AA444" s="5"/>
    </row>
    <row r="445" spans="1:27" ht="20.100000000000001" customHeight="1">
      <c r="A445" s="98" t="s">
        <v>719</v>
      </c>
      <c r="B445" s="99" t="s">
        <v>720</v>
      </c>
      <c r="C445" s="99" t="s">
        <v>93</v>
      </c>
      <c r="D445" s="134"/>
      <c r="E445" s="5"/>
      <c r="F445" s="5"/>
      <c r="G445" s="5"/>
      <c r="H445" s="5"/>
      <c r="I445" s="5"/>
      <c r="J445" s="5"/>
      <c r="K445" s="5"/>
      <c r="L445" s="5"/>
      <c r="M445" s="5"/>
      <c r="N445" s="5"/>
      <c r="O445" s="5"/>
      <c r="P445" s="5"/>
      <c r="Q445" s="5"/>
      <c r="R445" s="5"/>
      <c r="S445" s="5"/>
      <c r="T445" s="5"/>
      <c r="U445" s="5"/>
      <c r="V445" s="5"/>
      <c r="W445" s="5"/>
      <c r="X445" s="5"/>
      <c r="Y445" s="5"/>
      <c r="Z445" s="5"/>
      <c r="AA445" s="5"/>
    </row>
    <row r="446" spans="1:27" ht="20.100000000000001" customHeight="1">
      <c r="A446" s="98" t="s">
        <v>721</v>
      </c>
      <c r="B446" s="99" t="s">
        <v>722</v>
      </c>
      <c r="C446" s="99" t="s">
        <v>93</v>
      </c>
      <c r="D446" s="134"/>
      <c r="E446" s="5"/>
      <c r="F446" s="5"/>
      <c r="G446" s="5"/>
      <c r="H446" s="5"/>
      <c r="I446" s="5"/>
      <c r="J446" s="5"/>
      <c r="K446" s="5"/>
      <c r="L446" s="5"/>
      <c r="M446" s="5"/>
      <c r="N446" s="5"/>
      <c r="O446" s="5"/>
      <c r="P446" s="5"/>
      <c r="Q446" s="5"/>
      <c r="R446" s="5"/>
      <c r="S446" s="5"/>
      <c r="T446" s="5"/>
      <c r="U446" s="5"/>
      <c r="V446" s="5"/>
      <c r="W446" s="5"/>
      <c r="X446" s="5"/>
      <c r="Y446" s="5"/>
      <c r="Z446" s="5"/>
      <c r="AA446" s="5"/>
    </row>
    <row r="447" spans="1:27" ht="20.100000000000001" customHeight="1">
      <c r="A447" s="98" t="s">
        <v>723</v>
      </c>
      <c r="B447" s="99" t="s">
        <v>724</v>
      </c>
      <c r="C447" s="99" t="s">
        <v>93</v>
      </c>
      <c r="D447" s="134"/>
      <c r="E447" s="5"/>
      <c r="F447" s="5"/>
      <c r="G447" s="5"/>
      <c r="H447" s="5"/>
      <c r="I447" s="5"/>
      <c r="J447" s="5"/>
      <c r="K447" s="5"/>
      <c r="L447" s="5"/>
      <c r="M447" s="5"/>
      <c r="N447" s="5"/>
      <c r="O447" s="5"/>
      <c r="P447" s="5"/>
      <c r="Q447" s="5"/>
      <c r="R447" s="5"/>
      <c r="S447" s="5"/>
      <c r="T447" s="5"/>
      <c r="U447" s="5"/>
      <c r="V447" s="5"/>
      <c r="W447" s="5"/>
      <c r="X447" s="5"/>
      <c r="Y447" s="5"/>
      <c r="Z447" s="5"/>
      <c r="AA447" s="5"/>
    </row>
    <row r="448" spans="1:27" ht="20.100000000000001" customHeight="1">
      <c r="A448" s="98">
        <v>12305</v>
      </c>
      <c r="B448" s="99" t="s">
        <v>725</v>
      </c>
      <c r="C448" s="99" t="s">
        <v>122</v>
      </c>
      <c r="D448" s="134"/>
      <c r="E448" s="5"/>
      <c r="F448" s="5"/>
      <c r="G448" s="5"/>
      <c r="H448" s="5"/>
      <c r="I448" s="5"/>
      <c r="J448" s="5"/>
      <c r="K448" s="5"/>
      <c r="L448" s="5"/>
      <c r="M448" s="5"/>
      <c r="N448" s="5"/>
      <c r="O448" s="5"/>
      <c r="P448" s="5"/>
      <c r="Q448" s="5"/>
      <c r="R448" s="5"/>
      <c r="S448" s="5"/>
      <c r="T448" s="5"/>
      <c r="U448" s="5"/>
      <c r="V448" s="5"/>
      <c r="W448" s="5"/>
      <c r="X448" s="5"/>
      <c r="Y448" s="5"/>
      <c r="Z448" s="5"/>
      <c r="AA448" s="5"/>
    </row>
    <row r="449" spans="1:27" ht="20.100000000000001" customHeight="1">
      <c r="A449" s="98">
        <v>28510</v>
      </c>
      <c r="B449" s="99" t="s">
        <v>726</v>
      </c>
      <c r="C449" s="99" t="s">
        <v>122</v>
      </c>
      <c r="D449" s="134"/>
      <c r="E449" s="5"/>
      <c r="F449" s="5"/>
      <c r="G449" s="5"/>
      <c r="H449" s="5"/>
      <c r="I449" s="5"/>
      <c r="J449" s="5"/>
      <c r="K449" s="5"/>
      <c r="L449" s="5"/>
      <c r="M449" s="5"/>
      <c r="N449" s="5"/>
      <c r="O449" s="5"/>
      <c r="P449" s="5"/>
      <c r="Q449" s="5"/>
      <c r="R449" s="5"/>
      <c r="S449" s="5"/>
      <c r="T449" s="5"/>
      <c r="U449" s="5"/>
      <c r="V449" s="5"/>
      <c r="W449" s="5"/>
      <c r="X449" s="5"/>
      <c r="Y449" s="5"/>
      <c r="Z449" s="5"/>
      <c r="AA449" s="5"/>
    </row>
    <row r="450" spans="1:27" ht="20.100000000000001" customHeight="1">
      <c r="A450" s="98">
        <v>28515</v>
      </c>
      <c r="B450" s="99" t="s">
        <v>727</v>
      </c>
      <c r="C450" s="99" t="s">
        <v>122</v>
      </c>
      <c r="D450" s="134"/>
      <c r="E450" s="5"/>
      <c r="F450" s="5"/>
      <c r="G450" s="5"/>
      <c r="H450" s="5"/>
      <c r="I450" s="5"/>
      <c r="J450" s="5"/>
      <c r="K450" s="5"/>
      <c r="L450" s="5"/>
      <c r="M450" s="5"/>
      <c r="N450" s="5"/>
      <c r="O450" s="5"/>
      <c r="P450" s="5"/>
      <c r="Q450" s="5"/>
      <c r="R450" s="5"/>
      <c r="S450" s="5"/>
      <c r="T450" s="5"/>
      <c r="U450" s="5"/>
      <c r="V450" s="5"/>
      <c r="W450" s="5"/>
      <c r="X450" s="5"/>
      <c r="Y450" s="5"/>
      <c r="Z450" s="5"/>
      <c r="AA450" s="5"/>
    </row>
    <row r="451" spans="1:27" ht="20.100000000000001" customHeight="1">
      <c r="A451" s="98">
        <v>99710</v>
      </c>
      <c r="B451" s="99" t="s">
        <v>728</v>
      </c>
      <c r="C451" s="99" t="s">
        <v>101</v>
      </c>
      <c r="D451" s="134"/>
      <c r="E451" s="5"/>
      <c r="F451" s="5"/>
      <c r="G451" s="5"/>
      <c r="H451" s="5"/>
      <c r="I451" s="5"/>
      <c r="J451" s="5"/>
      <c r="K451" s="5"/>
      <c r="L451" s="5"/>
      <c r="M451" s="5"/>
      <c r="N451" s="5"/>
      <c r="O451" s="5"/>
      <c r="P451" s="5"/>
      <c r="Q451" s="5"/>
      <c r="R451" s="5"/>
      <c r="S451" s="5"/>
      <c r="T451" s="5"/>
      <c r="U451" s="5"/>
      <c r="V451" s="5"/>
      <c r="W451" s="5"/>
      <c r="X451" s="5"/>
      <c r="Y451" s="5"/>
      <c r="Z451" s="5"/>
      <c r="AA451" s="5"/>
    </row>
    <row r="452" spans="1:27" ht="20.100000000000001" customHeight="1">
      <c r="A452" s="98">
        <v>99711</v>
      </c>
      <c r="B452" s="99" t="s">
        <v>729</v>
      </c>
      <c r="C452" s="99" t="s">
        <v>101</v>
      </c>
      <c r="D452" s="134"/>
      <c r="E452" s="5"/>
      <c r="F452" s="5"/>
      <c r="G452" s="5"/>
      <c r="H452" s="5"/>
      <c r="I452" s="5"/>
      <c r="J452" s="5"/>
      <c r="K452" s="5"/>
      <c r="L452" s="5"/>
      <c r="M452" s="5"/>
      <c r="N452" s="5"/>
      <c r="O452" s="5"/>
      <c r="P452" s="5"/>
      <c r="Q452" s="5"/>
      <c r="R452" s="5"/>
      <c r="S452" s="5"/>
      <c r="T452" s="5"/>
      <c r="U452" s="5"/>
      <c r="V452" s="5"/>
      <c r="W452" s="5"/>
      <c r="X452" s="5"/>
      <c r="Y452" s="5"/>
      <c r="Z452" s="5"/>
      <c r="AA452" s="5"/>
    </row>
    <row r="453" spans="1:27" ht="20.100000000000001" customHeight="1">
      <c r="A453" s="98">
        <v>47301</v>
      </c>
      <c r="B453" s="99" t="s">
        <v>730</v>
      </c>
      <c r="C453" s="99" t="s">
        <v>101</v>
      </c>
      <c r="D453" s="134"/>
      <c r="E453" s="5"/>
      <c r="F453" s="5"/>
      <c r="G453" s="5"/>
      <c r="H453" s="5"/>
      <c r="I453" s="5"/>
      <c r="J453" s="5"/>
      <c r="K453" s="5"/>
      <c r="L453" s="5"/>
      <c r="M453" s="5"/>
      <c r="N453" s="5"/>
      <c r="O453" s="5"/>
      <c r="P453" s="5"/>
      <c r="Q453" s="5"/>
      <c r="R453" s="5"/>
      <c r="S453" s="5"/>
      <c r="T453" s="5"/>
      <c r="U453" s="5"/>
      <c r="V453" s="5"/>
      <c r="W453" s="5"/>
      <c r="X453" s="5"/>
      <c r="Y453" s="5"/>
      <c r="Z453" s="5"/>
      <c r="AA453" s="5"/>
    </row>
    <row r="454" spans="1:27" ht="20.100000000000001" customHeight="1">
      <c r="A454" s="98">
        <v>99730</v>
      </c>
      <c r="B454" s="99" t="s">
        <v>731</v>
      </c>
      <c r="C454" s="99" t="s">
        <v>101</v>
      </c>
      <c r="D454" s="134"/>
      <c r="E454" s="5"/>
      <c r="F454" s="5"/>
      <c r="G454" s="5"/>
      <c r="H454" s="5"/>
      <c r="I454" s="5"/>
      <c r="J454" s="5"/>
      <c r="K454" s="5"/>
      <c r="L454" s="5"/>
      <c r="M454" s="5"/>
      <c r="N454" s="5"/>
      <c r="O454" s="5"/>
      <c r="P454" s="5"/>
      <c r="Q454" s="5"/>
      <c r="R454" s="5"/>
      <c r="S454" s="5"/>
      <c r="T454" s="5"/>
      <c r="U454" s="5"/>
      <c r="V454" s="5"/>
      <c r="W454" s="5"/>
      <c r="X454" s="5"/>
      <c r="Y454" s="5"/>
      <c r="Z454" s="5"/>
      <c r="AA454" s="5"/>
    </row>
    <row r="455" spans="1:27" ht="20.100000000000001" customHeight="1">
      <c r="A455" s="98">
        <v>12311</v>
      </c>
      <c r="B455" s="99" t="s">
        <v>732</v>
      </c>
      <c r="C455" s="99" t="s">
        <v>122</v>
      </c>
      <c r="D455" s="134"/>
      <c r="E455" s="5"/>
      <c r="F455" s="5"/>
      <c r="G455" s="5"/>
      <c r="H455" s="5"/>
      <c r="I455" s="5"/>
      <c r="J455" s="5"/>
      <c r="K455" s="5"/>
      <c r="L455" s="5"/>
      <c r="M455" s="5"/>
      <c r="N455" s="5"/>
      <c r="O455" s="5"/>
      <c r="P455" s="5"/>
      <c r="Q455" s="5"/>
      <c r="R455" s="5"/>
      <c r="S455" s="5"/>
      <c r="T455" s="5"/>
      <c r="U455" s="5"/>
      <c r="V455" s="5"/>
      <c r="W455" s="5"/>
      <c r="X455" s="5"/>
      <c r="Y455" s="5"/>
      <c r="Z455" s="5"/>
      <c r="AA455" s="5"/>
    </row>
    <row r="456" spans="1:27" ht="20.100000000000001" customHeight="1">
      <c r="A456" s="98">
        <v>12312</v>
      </c>
      <c r="B456" s="99" t="s">
        <v>733</v>
      </c>
      <c r="C456" s="99" t="s">
        <v>122</v>
      </c>
      <c r="D456" s="134"/>
      <c r="E456" s="5"/>
      <c r="F456" s="5"/>
      <c r="G456" s="5"/>
      <c r="H456" s="5"/>
      <c r="I456" s="5"/>
      <c r="J456" s="5"/>
      <c r="K456" s="5"/>
      <c r="L456" s="5"/>
      <c r="M456" s="5"/>
      <c r="N456" s="5"/>
      <c r="O456" s="5"/>
      <c r="P456" s="5"/>
      <c r="Q456" s="5"/>
      <c r="R456" s="5"/>
      <c r="S456" s="5"/>
      <c r="T456" s="5"/>
      <c r="U456" s="5"/>
      <c r="V456" s="5"/>
      <c r="W456" s="5"/>
      <c r="X456" s="5"/>
      <c r="Y456" s="5"/>
      <c r="Z456" s="5"/>
      <c r="AA456" s="5"/>
    </row>
    <row r="457" spans="1:27" ht="20.100000000000001" customHeight="1">
      <c r="A457" s="98">
        <v>12313</v>
      </c>
      <c r="B457" s="99" t="s">
        <v>734</v>
      </c>
      <c r="C457" s="99" t="s">
        <v>122</v>
      </c>
      <c r="D457" s="134"/>
      <c r="E457" s="5"/>
      <c r="F457" s="5"/>
      <c r="G457" s="5"/>
      <c r="H457" s="5"/>
      <c r="I457" s="5"/>
      <c r="J457" s="5"/>
      <c r="K457" s="5"/>
      <c r="L457" s="5"/>
      <c r="M457" s="5"/>
      <c r="N457" s="5"/>
      <c r="O457" s="5"/>
      <c r="P457" s="5"/>
      <c r="Q457" s="5"/>
      <c r="R457" s="5"/>
      <c r="S457" s="5"/>
      <c r="T457" s="5"/>
      <c r="U457" s="5"/>
      <c r="V457" s="5"/>
      <c r="W457" s="5"/>
      <c r="X457" s="5"/>
      <c r="Y457" s="5"/>
      <c r="Z457" s="5"/>
      <c r="AA457" s="5"/>
    </row>
    <row r="458" spans="1:27" ht="20.100000000000001" customHeight="1">
      <c r="A458" s="98">
        <v>12314</v>
      </c>
      <c r="B458" s="99" t="s">
        <v>735</v>
      </c>
      <c r="C458" s="99" t="s">
        <v>122</v>
      </c>
      <c r="D458" s="134"/>
      <c r="E458" s="5"/>
      <c r="F458" s="5"/>
      <c r="G458" s="5"/>
      <c r="H458" s="5"/>
      <c r="I458" s="5"/>
      <c r="J458" s="5"/>
      <c r="K458" s="5"/>
      <c r="L458" s="5"/>
      <c r="M458" s="5"/>
      <c r="N458" s="5"/>
      <c r="O458" s="5"/>
      <c r="P458" s="5"/>
      <c r="Q458" s="5"/>
      <c r="R458" s="5"/>
      <c r="S458" s="5"/>
      <c r="T458" s="5"/>
      <c r="U458" s="5"/>
      <c r="V458" s="5"/>
      <c r="W458" s="5"/>
      <c r="X458" s="5"/>
      <c r="Y458" s="5"/>
      <c r="Z458" s="5"/>
      <c r="AA458" s="5"/>
    </row>
    <row r="459" spans="1:27" ht="20.100000000000001" customHeight="1">
      <c r="A459" s="98">
        <v>12315</v>
      </c>
      <c r="B459" s="99" t="s">
        <v>736</v>
      </c>
      <c r="C459" s="99" t="s">
        <v>122</v>
      </c>
      <c r="D459" s="134"/>
      <c r="E459" s="5"/>
      <c r="F459" s="5"/>
      <c r="G459" s="5"/>
      <c r="H459" s="5"/>
      <c r="I459" s="5"/>
      <c r="J459" s="5"/>
      <c r="K459" s="5"/>
      <c r="L459" s="5"/>
      <c r="M459" s="5"/>
      <c r="N459" s="5"/>
      <c r="O459" s="5"/>
      <c r="P459" s="5"/>
      <c r="Q459" s="5"/>
      <c r="R459" s="5"/>
      <c r="S459" s="5"/>
      <c r="T459" s="5"/>
      <c r="U459" s="5"/>
      <c r="V459" s="5"/>
      <c r="W459" s="5"/>
      <c r="X459" s="5"/>
      <c r="Y459" s="5"/>
      <c r="Z459" s="5"/>
      <c r="AA459" s="5"/>
    </row>
    <row r="460" spans="1:27" ht="20.100000000000001" customHeight="1">
      <c r="A460" s="98">
        <v>12316</v>
      </c>
      <c r="B460" s="99" t="s">
        <v>737</v>
      </c>
      <c r="C460" s="99" t="s">
        <v>122</v>
      </c>
      <c r="D460" s="134"/>
      <c r="E460" s="5"/>
      <c r="F460" s="5"/>
      <c r="G460" s="5"/>
      <c r="H460" s="5"/>
      <c r="I460" s="5"/>
      <c r="J460" s="5"/>
      <c r="K460" s="5"/>
      <c r="L460" s="5"/>
      <c r="M460" s="5"/>
      <c r="N460" s="5"/>
      <c r="O460" s="5"/>
      <c r="P460" s="5"/>
      <c r="Q460" s="5"/>
      <c r="R460" s="5"/>
      <c r="S460" s="5"/>
      <c r="T460" s="5"/>
      <c r="U460" s="5"/>
      <c r="V460" s="5"/>
      <c r="W460" s="5"/>
      <c r="X460" s="5"/>
      <c r="Y460" s="5"/>
      <c r="Z460" s="5"/>
      <c r="AA460" s="5"/>
    </row>
    <row r="461" spans="1:27" ht="20.100000000000001" customHeight="1">
      <c r="A461" s="98" t="s">
        <v>738</v>
      </c>
      <c r="B461" s="99" t="s">
        <v>739</v>
      </c>
      <c r="C461" s="99" t="s">
        <v>86</v>
      </c>
      <c r="D461" s="134"/>
      <c r="E461" s="5"/>
      <c r="F461" s="5"/>
      <c r="G461" s="5"/>
      <c r="H461" s="5"/>
      <c r="I461" s="5"/>
      <c r="J461" s="5"/>
      <c r="K461" s="5"/>
      <c r="L461" s="5"/>
      <c r="M461" s="5"/>
      <c r="N461" s="5"/>
      <c r="O461" s="5"/>
      <c r="P461" s="5"/>
      <c r="Q461" s="5"/>
      <c r="R461" s="5"/>
      <c r="S461" s="5"/>
      <c r="T461" s="5"/>
      <c r="U461" s="5"/>
      <c r="V461" s="5"/>
      <c r="W461" s="5"/>
      <c r="X461" s="5"/>
      <c r="Y461" s="5"/>
      <c r="Z461" s="5"/>
      <c r="AA461" s="5"/>
    </row>
    <row r="462" spans="1:27" ht="20.100000000000001" customHeight="1">
      <c r="A462" s="98" t="s">
        <v>740</v>
      </c>
      <c r="B462" s="99" t="s">
        <v>741</v>
      </c>
      <c r="C462" s="99" t="s">
        <v>101</v>
      </c>
      <c r="D462" s="134"/>
      <c r="E462" s="5"/>
      <c r="F462" s="5"/>
      <c r="G462" s="5"/>
      <c r="H462" s="5"/>
      <c r="I462" s="5"/>
      <c r="J462" s="5"/>
      <c r="K462" s="5"/>
      <c r="L462" s="5"/>
      <c r="M462" s="5"/>
      <c r="N462" s="5"/>
      <c r="O462" s="5"/>
      <c r="P462" s="5"/>
      <c r="Q462" s="5"/>
      <c r="R462" s="5"/>
      <c r="S462" s="5"/>
      <c r="T462" s="5"/>
      <c r="U462" s="5"/>
      <c r="V462" s="5"/>
      <c r="W462" s="5"/>
      <c r="X462" s="5"/>
      <c r="Y462" s="5"/>
      <c r="Z462" s="5"/>
      <c r="AA462" s="5"/>
    </row>
    <row r="463" spans="1:27" ht="20.100000000000001" customHeight="1">
      <c r="A463" s="98" t="s">
        <v>742</v>
      </c>
      <c r="B463" s="99" t="s">
        <v>743</v>
      </c>
      <c r="C463" s="99" t="s">
        <v>101</v>
      </c>
      <c r="D463" s="134"/>
      <c r="E463" s="5"/>
      <c r="F463" s="5"/>
      <c r="G463" s="5"/>
      <c r="H463" s="5"/>
      <c r="I463" s="5"/>
      <c r="J463" s="5"/>
      <c r="K463" s="5"/>
      <c r="L463" s="5"/>
      <c r="M463" s="5"/>
      <c r="N463" s="5"/>
      <c r="O463" s="5"/>
      <c r="P463" s="5"/>
      <c r="Q463" s="5"/>
      <c r="R463" s="5"/>
      <c r="S463" s="5"/>
      <c r="T463" s="5"/>
      <c r="U463" s="5"/>
      <c r="V463" s="5"/>
      <c r="W463" s="5"/>
      <c r="X463" s="5"/>
      <c r="Y463" s="5"/>
      <c r="Z463" s="5"/>
      <c r="AA463" s="5"/>
    </row>
    <row r="464" spans="1:27" ht="20.100000000000001" customHeight="1">
      <c r="A464" s="98" t="s">
        <v>744</v>
      </c>
      <c r="B464" s="99" t="s">
        <v>745</v>
      </c>
      <c r="C464" s="99" t="s">
        <v>101</v>
      </c>
      <c r="D464" s="134"/>
      <c r="E464" s="5"/>
      <c r="F464" s="5"/>
      <c r="G464" s="5"/>
      <c r="H464" s="5"/>
      <c r="I464" s="5"/>
      <c r="J464" s="5"/>
      <c r="K464" s="5"/>
      <c r="L464" s="5"/>
      <c r="M464" s="5"/>
      <c r="N464" s="5"/>
      <c r="O464" s="5"/>
      <c r="P464" s="5"/>
      <c r="Q464" s="5"/>
      <c r="R464" s="5"/>
      <c r="S464" s="5"/>
      <c r="T464" s="5"/>
      <c r="U464" s="5"/>
      <c r="V464" s="5"/>
      <c r="W464" s="5"/>
      <c r="X464" s="5"/>
      <c r="Y464" s="5"/>
      <c r="Z464" s="5"/>
      <c r="AA464" s="5"/>
    </row>
    <row r="465" spans="1:27" ht="20.100000000000001" customHeight="1">
      <c r="A465" s="98" t="s">
        <v>746</v>
      </c>
      <c r="B465" s="99" t="s">
        <v>747</v>
      </c>
      <c r="C465" s="99" t="s">
        <v>101</v>
      </c>
      <c r="D465" s="134"/>
      <c r="E465" s="5"/>
      <c r="F465" s="5"/>
      <c r="G465" s="5"/>
      <c r="H465" s="5"/>
      <c r="I465" s="5"/>
      <c r="J465" s="5"/>
      <c r="K465" s="5"/>
      <c r="L465" s="5"/>
      <c r="M465" s="5"/>
      <c r="N465" s="5"/>
      <c r="O465" s="5"/>
      <c r="P465" s="5"/>
      <c r="Q465" s="5"/>
      <c r="R465" s="5"/>
      <c r="S465" s="5"/>
      <c r="T465" s="5"/>
      <c r="U465" s="5"/>
      <c r="V465" s="5"/>
      <c r="W465" s="5"/>
      <c r="X465" s="5"/>
      <c r="Y465" s="5"/>
      <c r="Z465" s="5"/>
      <c r="AA465" s="5"/>
    </row>
    <row r="466" spans="1:27" ht="20.100000000000001" customHeight="1">
      <c r="A466" s="98" t="s">
        <v>748</v>
      </c>
      <c r="B466" s="99" t="s">
        <v>749</v>
      </c>
      <c r="C466" s="99" t="s">
        <v>101</v>
      </c>
      <c r="D466" s="134"/>
      <c r="E466" s="5"/>
      <c r="F466" s="5"/>
      <c r="G466" s="5"/>
      <c r="H466" s="5"/>
      <c r="I466" s="5"/>
      <c r="J466" s="5"/>
      <c r="K466" s="5"/>
      <c r="L466" s="5"/>
      <c r="M466" s="5"/>
      <c r="N466" s="5"/>
      <c r="O466" s="5"/>
      <c r="P466" s="5"/>
      <c r="Q466" s="5"/>
      <c r="R466" s="5"/>
      <c r="S466" s="5"/>
      <c r="T466" s="5"/>
      <c r="U466" s="5"/>
      <c r="V466" s="5"/>
      <c r="W466" s="5"/>
      <c r="X466" s="5"/>
      <c r="Y466" s="5"/>
      <c r="Z466" s="5"/>
      <c r="AA466" s="5"/>
    </row>
    <row r="467" spans="1:27" ht="20.100000000000001" customHeight="1">
      <c r="A467" s="98">
        <v>23850</v>
      </c>
      <c r="B467" s="99" t="s">
        <v>750</v>
      </c>
      <c r="C467" s="99" t="s">
        <v>101</v>
      </c>
      <c r="D467" s="134"/>
      <c r="E467" s="5"/>
      <c r="F467" s="5"/>
      <c r="G467" s="5"/>
      <c r="H467" s="5"/>
      <c r="I467" s="5"/>
      <c r="J467" s="5"/>
      <c r="K467" s="5"/>
      <c r="L467" s="5"/>
      <c r="M467" s="5"/>
      <c r="N467" s="5"/>
      <c r="O467" s="5"/>
      <c r="P467" s="5"/>
      <c r="Q467" s="5"/>
      <c r="R467" s="5"/>
      <c r="S467" s="5"/>
      <c r="T467" s="5"/>
      <c r="U467" s="5"/>
      <c r="V467" s="5"/>
      <c r="W467" s="5"/>
      <c r="X467" s="5"/>
      <c r="Y467" s="5"/>
      <c r="Z467" s="5"/>
      <c r="AA467" s="5"/>
    </row>
    <row r="468" spans="1:27" ht="20.100000000000001" customHeight="1">
      <c r="A468" s="98">
        <v>99810</v>
      </c>
      <c r="B468" s="99" t="s">
        <v>751</v>
      </c>
      <c r="C468" s="99" t="s">
        <v>86</v>
      </c>
      <c r="D468" s="134"/>
      <c r="E468" s="5"/>
      <c r="F468" s="5"/>
      <c r="G468" s="5"/>
      <c r="H468" s="5"/>
      <c r="I468" s="5"/>
      <c r="J468" s="5"/>
      <c r="K468" s="5"/>
      <c r="L468" s="5"/>
      <c r="M468" s="5"/>
      <c r="N468" s="5"/>
      <c r="O468" s="5"/>
      <c r="P468" s="5"/>
      <c r="Q468" s="5"/>
      <c r="R468" s="5"/>
      <c r="S468" s="5"/>
      <c r="T468" s="5"/>
      <c r="U468" s="5"/>
      <c r="V468" s="5"/>
      <c r="W468" s="5"/>
      <c r="X468" s="5"/>
      <c r="Y468" s="5"/>
      <c r="Z468" s="5"/>
      <c r="AA468" s="5"/>
    </row>
    <row r="469" spans="1:27" ht="20.100000000000001" customHeight="1">
      <c r="A469" s="98">
        <v>23870</v>
      </c>
      <c r="B469" s="99" t="s">
        <v>752</v>
      </c>
      <c r="C469" s="99" t="s">
        <v>101</v>
      </c>
      <c r="D469" s="134"/>
      <c r="E469" s="5"/>
      <c r="F469" s="5"/>
      <c r="G469" s="5"/>
      <c r="H469" s="5"/>
      <c r="I469" s="5"/>
      <c r="J469" s="5"/>
      <c r="K469" s="5"/>
      <c r="L469" s="5"/>
      <c r="M469" s="5"/>
      <c r="N469" s="5"/>
      <c r="O469" s="5"/>
      <c r="P469" s="5"/>
      <c r="Q469" s="5"/>
      <c r="R469" s="5"/>
      <c r="S469" s="5"/>
      <c r="T469" s="5"/>
      <c r="U469" s="5"/>
      <c r="V469" s="5"/>
      <c r="W469" s="5"/>
      <c r="X469" s="5"/>
      <c r="Y469" s="5"/>
      <c r="Z469" s="5"/>
      <c r="AA469" s="5"/>
    </row>
    <row r="470" spans="1:27" ht="20.100000000000001" customHeight="1">
      <c r="A470" s="98">
        <v>12317</v>
      </c>
      <c r="B470" s="99" t="s">
        <v>753</v>
      </c>
      <c r="C470" s="99" t="s">
        <v>122</v>
      </c>
      <c r="D470" s="134"/>
      <c r="E470" s="5"/>
      <c r="F470" s="5"/>
      <c r="G470" s="5"/>
      <c r="H470" s="5"/>
      <c r="I470" s="5"/>
      <c r="J470" s="5"/>
      <c r="K470" s="5"/>
      <c r="L470" s="5"/>
      <c r="M470" s="5"/>
      <c r="N470" s="5"/>
      <c r="O470" s="5"/>
      <c r="P470" s="5"/>
      <c r="Q470" s="5"/>
      <c r="R470" s="5"/>
      <c r="S470" s="5"/>
      <c r="T470" s="5"/>
      <c r="U470" s="5"/>
      <c r="V470" s="5"/>
      <c r="W470" s="5"/>
      <c r="X470" s="5"/>
      <c r="Y470" s="5"/>
      <c r="Z470" s="5"/>
      <c r="AA470" s="5"/>
    </row>
    <row r="471" spans="1:27" ht="20.100000000000001" customHeight="1">
      <c r="A471" s="98" t="s">
        <v>754</v>
      </c>
      <c r="B471" s="99" t="s">
        <v>755</v>
      </c>
      <c r="C471" s="99" t="s">
        <v>86</v>
      </c>
      <c r="D471" s="134"/>
      <c r="E471" s="5"/>
      <c r="F471" s="5"/>
      <c r="G471" s="5"/>
      <c r="H471" s="5"/>
      <c r="I471" s="5"/>
      <c r="J471" s="5"/>
      <c r="K471" s="5"/>
      <c r="L471" s="5"/>
      <c r="M471" s="5"/>
      <c r="N471" s="5"/>
      <c r="O471" s="5"/>
      <c r="P471" s="5"/>
      <c r="Q471" s="5"/>
      <c r="R471" s="5"/>
      <c r="S471" s="5"/>
      <c r="T471" s="5"/>
      <c r="U471" s="5"/>
      <c r="V471" s="5"/>
      <c r="W471" s="5"/>
      <c r="X471" s="5"/>
      <c r="Y471" s="5"/>
      <c r="Z471" s="5"/>
      <c r="AA471" s="5"/>
    </row>
    <row r="472" spans="1:27" ht="20.100000000000001" customHeight="1">
      <c r="A472" s="98">
        <v>99820</v>
      </c>
      <c r="B472" s="99" t="s">
        <v>756</v>
      </c>
      <c r="C472" s="99" t="s">
        <v>122</v>
      </c>
      <c r="D472" s="134"/>
      <c r="E472" s="5"/>
      <c r="F472" s="5"/>
      <c r="G472" s="5"/>
      <c r="H472" s="5"/>
      <c r="I472" s="5"/>
      <c r="J472" s="5"/>
      <c r="K472" s="5"/>
      <c r="L472" s="5"/>
      <c r="M472" s="5"/>
      <c r="N472" s="5"/>
      <c r="O472" s="5"/>
      <c r="P472" s="5"/>
      <c r="Q472" s="5"/>
      <c r="R472" s="5"/>
      <c r="S472" s="5"/>
      <c r="T472" s="5"/>
      <c r="U472" s="5"/>
      <c r="V472" s="5"/>
      <c r="W472" s="5"/>
      <c r="X472" s="5"/>
      <c r="Y472" s="5"/>
      <c r="Z472" s="5"/>
      <c r="AA472" s="5"/>
    </row>
    <row r="473" spans="1:27" ht="20.100000000000001" customHeight="1">
      <c r="A473" s="98" t="s">
        <v>757</v>
      </c>
      <c r="B473" s="99" t="s">
        <v>758</v>
      </c>
      <c r="C473" s="99" t="s">
        <v>204</v>
      </c>
      <c r="D473" s="134"/>
      <c r="E473" s="5"/>
      <c r="F473" s="5"/>
      <c r="G473" s="5"/>
      <c r="H473" s="5"/>
      <c r="I473" s="5"/>
      <c r="J473" s="5"/>
      <c r="K473" s="5"/>
      <c r="L473" s="5"/>
      <c r="M473" s="5"/>
      <c r="N473" s="5"/>
      <c r="O473" s="5"/>
      <c r="P473" s="5"/>
      <c r="Q473" s="5"/>
      <c r="R473" s="5"/>
      <c r="S473" s="5"/>
      <c r="T473" s="5"/>
      <c r="U473" s="5"/>
      <c r="V473" s="5"/>
      <c r="W473" s="5"/>
      <c r="X473" s="5"/>
      <c r="Y473" s="5"/>
      <c r="Z473" s="5"/>
      <c r="AA473" s="5"/>
    </row>
    <row r="474" spans="1:27" ht="20.100000000000001" customHeight="1">
      <c r="A474" s="98" t="s">
        <v>759</v>
      </c>
      <c r="B474" s="99" t="s">
        <v>760</v>
      </c>
      <c r="C474" s="99" t="s">
        <v>204</v>
      </c>
      <c r="D474" s="134"/>
      <c r="E474" s="5"/>
      <c r="F474" s="5"/>
      <c r="G474" s="5"/>
      <c r="H474" s="5"/>
      <c r="I474" s="5"/>
      <c r="J474" s="5"/>
      <c r="K474" s="5"/>
      <c r="L474" s="5"/>
      <c r="M474" s="5"/>
      <c r="N474" s="5"/>
      <c r="O474" s="5"/>
      <c r="P474" s="5"/>
      <c r="Q474" s="5"/>
      <c r="R474" s="5"/>
      <c r="S474" s="5"/>
      <c r="T474" s="5"/>
      <c r="U474" s="5"/>
      <c r="V474" s="5"/>
      <c r="W474" s="5"/>
      <c r="X474" s="5"/>
      <c r="Y474" s="5"/>
      <c r="Z474" s="5"/>
      <c r="AA474" s="5"/>
    </row>
    <row r="475" spans="1:27" ht="20.100000000000001" customHeight="1">
      <c r="A475" s="98" t="s">
        <v>761</v>
      </c>
      <c r="B475" s="99" t="s">
        <v>762</v>
      </c>
      <c r="C475" s="99" t="s">
        <v>204</v>
      </c>
      <c r="D475" s="134"/>
      <c r="E475" s="5"/>
      <c r="F475" s="5"/>
      <c r="G475" s="5"/>
      <c r="H475" s="5"/>
      <c r="I475" s="5"/>
      <c r="J475" s="5"/>
      <c r="K475" s="5"/>
      <c r="L475" s="5"/>
      <c r="M475" s="5"/>
      <c r="N475" s="5"/>
      <c r="O475" s="5"/>
      <c r="P475" s="5"/>
      <c r="Q475" s="5"/>
      <c r="R475" s="5"/>
      <c r="S475" s="5"/>
      <c r="T475" s="5"/>
      <c r="U475" s="5"/>
      <c r="V475" s="5"/>
      <c r="W475" s="5"/>
      <c r="X475" s="5"/>
      <c r="Y475" s="5"/>
      <c r="Z475" s="5"/>
      <c r="AA475" s="5"/>
    </row>
    <row r="476" spans="1:27" ht="20.100000000000001" customHeight="1">
      <c r="A476" s="98">
        <v>47401</v>
      </c>
      <c r="B476" s="99" t="s">
        <v>763</v>
      </c>
      <c r="C476" s="99" t="s">
        <v>101</v>
      </c>
      <c r="D476" s="134"/>
      <c r="E476" s="5"/>
      <c r="F476" s="5"/>
      <c r="G476" s="5"/>
      <c r="H476" s="5"/>
      <c r="I476" s="5"/>
      <c r="J476" s="5"/>
      <c r="K476" s="5"/>
      <c r="L476" s="5"/>
      <c r="M476" s="5"/>
      <c r="N476" s="5"/>
      <c r="O476" s="5"/>
      <c r="P476" s="5"/>
      <c r="Q476" s="5"/>
      <c r="R476" s="5"/>
      <c r="S476" s="5"/>
      <c r="T476" s="5"/>
      <c r="U476" s="5"/>
      <c r="V476" s="5"/>
      <c r="W476" s="5"/>
      <c r="X476" s="5"/>
      <c r="Y476" s="5"/>
      <c r="Z476" s="5"/>
      <c r="AA476" s="5"/>
    </row>
    <row r="477" spans="1:27" ht="20.100000000000001" customHeight="1">
      <c r="A477" s="98" t="s">
        <v>764</v>
      </c>
      <c r="B477" s="99" t="s">
        <v>765</v>
      </c>
      <c r="C477" s="99" t="s">
        <v>86</v>
      </c>
      <c r="D477" s="134"/>
      <c r="E477" s="5"/>
      <c r="F477" s="5"/>
      <c r="G477" s="5"/>
      <c r="H477" s="5"/>
      <c r="I477" s="5"/>
      <c r="J477" s="5"/>
      <c r="K477" s="5"/>
      <c r="L477" s="5"/>
      <c r="M477" s="5"/>
      <c r="N477" s="5"/>
      <c r="O477" s="5"/>
      <c r="P477" s="5"/>
      <c r="Q477" s="5"/>
      <c r="R477" s="5"/>
      <c r="S477" s="5"/>
      <c r="T477" s="5"/>
      <c r="U477" s="5"/>
      <c r="V477" s="5"/>
      <c r="W477" s="5"/>
      <c r="X477" s="5"/>
      <c r="Y477" s="5"/>
      <c r="Z477" s="5"/>
      <c r="AA477" s="5"/>
    </row>
    <row r="478" spans="1:27" ht="20.100000000000001" customHeight="1">
      <c r="A478" s="98" t="s">
        <v>766</v>
      </c>
      <c r="B478" s="99" t="s">
        <v>767</v>
      </c>
      <c r="C478" s="99" t="s">
        <v>86</v>
      </c>
      <c r="D478" s="134"/>
      <c r="E478" s="5"/>
      <c r="F478" s="5"/>
      <c r="G478" s="5"/>
      <c r="H478" s="5"/>
      <c r="I478" s="5"/>
      <c r="J478" s="5"/>
      <c r="K478" s="5"/>
      <c r="L478" s="5"/>
      <c r="M478" s="5"/>
      <c r="N478" s="5"/>
      <c r="O478" s="5"/>
      <c r="P478" s="5"/>
      <c r="Q478" s="5"/>
      <c r="R478" s="5"/>
      <c r="S478" s="5"/>
      <c r="T478" s="5"/>
      <c r="U478" s="5"/>
      <c r="V478" s="5"/>
      <c r="W478" s="5"/>
      <c r="X478" s="5"/>
      <c r="Y478" s="5"/>
      <c r="Z478" s="5"/>
      <c r="AA478" s="5"/>
    </row>
    <row r="479" spans="1:27" ht="20.100000000000001" customHeight="1">
      <c r="A479" s="98" t="s">
        <v>768</v>
      </c>
      <c r="B479" s="99" t="s">
        <v>769</v>
      </c>
      <c r="C479" s="99" t="s">
        <v>86</v>
      </c>
      <c r="D479" s="134"/>
      <c r="E479" s="5"/>
      <c r="F479" s="5"/>
      <c r="G479" s="5"/>
      <c r="H479" s="5"/>
      <c r="I479" s="5"/>
      <c r="J479" s="5"/>
      <c r="K479" s="5"/>
      <c r="L479" s="5"/>
      <c r="M479" s="5"/>
      <c r="N479" s="5"/>
      <c r="O479" s="5"/>
      <c r="P479" s="5"/>
      <c r="Q479" s="5"/>
      <c r="R479" s="5"/>
      <c r="S479" s="5"/>
      <c r="T479" s="5"/>
      <c r="U479" s="5"/>
      <c r="V479" s="5"/>
      <c r="W479" s="5"/>
      <c r="X479" s="5"/>
      <c r="Y479" s="5"/>
      <c r="Z479" s="5"/>
      <c r="AA479" s="5"/>
    </row>
    <row r="480" spans="1:27" ht="20.100000000000001" customHeight="1">
      <c r="A480" s="98" t="s">
        <v>770</v>
      </c>
      <c r="B480" s="99" t="s">
        <v>771</v>
      </c>
      <c r="C480" s="99" t="s">
        <v>93</v>
      </c>
      <c r="D480" s="134"/>
      <c r="E480" s="5"/>
      <c r="F480" s="5"/>
      <c r="G480" s="5"/>
      <c r="H480" s="5"/>
      <c r="I480" s="5"/>
      <c r="J480" s="5"/>
      <c r="K480" s="5"/>
      <c r="L480" s="5"/>
      <c r="M480" s="5"/>
      <c r="N480" s="5"/>
      <c r="O480" s="5"/>
      <c r="P480" s="5"/>
      <c r="Q480" s="5"/>
      <c r="R480" s="5"/>
      <c r="S480" s="5"/>
      <c r="T480" s="5"/>
      <c r="U480" s="5"/>
      <c r="V480" s="5"/>
      <c r="W480" s="5"/>
      <c r="X480" s="5"/>
      <c r="Y480" s="5"/>
      <c r="Z480" s="5"/>
      <c r="AA480" s="5"/>
    </row>
    <row r="481" spans="1:27" ht="20.100000000000001" customHeight="1">
      <c r="A481" s="98" t="s">
        <v>772</v>
      </c>
      <c r="B481" s="99" t="s">
        <v>773</v>
      </c>
      <c r="C481" s="99" t="s">
        <v>93</v>
      </c>
      <c r="D481" s="134"/>
      <c r="E481" s="5"/>
      <c r="F481" s="5"/>
      <c r="G481" s="5"/>
      <c r="H481" s="5"/>
      <c r="I481" s="5"/>
      <c r="J481" s="5"/>
      <c r="K481" s="5"/>
      <c r="L481" s="5"/>
      <c r="M481" s="5"/>
      <c r="N481" s="5"/>
      <c r="O481" s="5"/>
      <c r="P481" s="5"/>
      <c r="Q481" s="5"/>
      <c r="R481" s="5"/>
      <c r="S481" s="5"/>
      <c r="T481" s="5"/>
      <c r="U481" s="5"/>
      <c r="V481" s="5"/>
      <c r="W481" s="5"/>
      <c r="X481" s="5"/>
      <c r="Y481" s="5"/>
      <c r="Z481" s="5"/>
      <c r="AA481" s="5"/>
    </row>
    <row r="482" spans="1:27" ht="20.100000000000001" customHeight="1">
      <c r="A482" s="98" t="s">
        <v>774</v>
      </c>
      <c r="B482" s="99" t="s">
        <v>775</v>
      </c>
      <c r="C482" s="99" t="s">
        <v>93</v>
      </c>
      <c r="D482" s="134"/>
      <c r="E482" s="5"/>
      <c r="F482" s="5"/>
      <c r="G482" s="5"/>
      <c r="H482" s="5"/>
      <c r="I482" s="5"/>
      <c r="J482" s="5"/>
      <c r="K482" s="5"/>
      <c r="L482" s="5"/>
      <c r="M482" s="5"/>
      <c r="N482" s="5"/>
      <c r="O482" s="5"/>
      <c r="P482" s="5"/>
      <c r="Q482" s="5"/>
      <c r="R482" s="5"/>
      <c r="S482" s="5"/>
      <c r="T482" s="5"/>
      <c r="U482" s="5"/>
      <c r="V482" s="5"/>
      <c r="W482" s="5"/>
      <c r="X482" s="5"/>
      <c r="Y482" s="5"/>
      <c r="Z482" s="5"/>
      <c r="AA482" s="5"/>
    </row>
    <row r="483" spans="1:27" ht="20.100000000000001" customHeight="1">
      <c r="A483" s="98" t="s">
        <v>776</v>
      </c>
      <c r="B483" s="99" t="s">
        <v>777</v>
      </c>
      <c r="C483" s="99" t="s">
        <v>101</v>
      </c>
      <c r="D483" s="134"/>
      <c r="E483" s="5"/>
      <c r="F483" s="5"/>
      <c r="G483" s="5"/>
      <c r="H483" s="5"/>
      <c r="I483" s="5"/>
      <c r="J483" s="5"/>
      <c r="K483" s="5"/>
      <c r="L483" s="5"/>
      <c r="M483" s="5"/>
      <c r="N483" s="5"/>
      <c r="O483" s="5"/>
      <c r="P483" s="5"/>
      <c r="Q483" s="5"/>
      <c r="R483" s="5"/>
      <c r="S483" s="5"/>
      <c r="T483" s="5"/>
      <c r="U483" s="5"/>
      <c r="V483" s="5"/>
      <c r="W483" s="5"/>
      <c r="X483" s="5"/>
      <c r="Y483" s="5"/>
      <c r="Z483" s="5"/>
      <c r="AA483" s="5"/>
    </row>
    <row r="484" spans="1:27" ht="20.100000000000001" customHeight="1">
      <c r="A484" s="98" t="s">
        <v>778</v>
      </c>
      <c r="B484" s="99" t="s">
        <v>779</v>
      </c>
      <c r="C484" s="99" t="s">
        <v>86</v>
      </c>
      <c r="D484" s="134"/>
      <c r="E484" s="5"/>
      <c r="F484" s="5"/>
      <c r="G484" s="5"/>
      <c r="H484" s="5"/>
      <c r="I484" s="5"/>
      <c r="J484" s="5"/>
      <c r="K484" s="5"/>
      <c r="L484" s="5"/>
      <c r="M484" s="5"/>
      <c r="N484" s="5"/>
      <c r="O484" s="5"/>
      <c r="P484" s="5"/>
      <c r="Q484" s="5"/>
      <c r="R484" s="5"/>
      <c r="S484" s="5"/>
      <c r="T484" s="5"/>
      <c r="U484" s="5"/>
      <c r="V484" s="5"/>
      <c r="W484" s="5"/>
      <c r="X484" s="5"/>
      <c r="Y484" s="5"/>
      <c r="Z484" s="5"/>
      <c r="AA484" s="5"/>
    </row>
    <row r="485" spans="1:27" ht="20.100000000000001" customHeight="1">
      <c r="A485" s="98">
        <v>25040</v>
      </c>
      <c r="B485" s="99" t="s">
        <v>780</v>
      </c>
      <c r="C485" s="99" t="s">
        <v>101</v>
      </c>
      <c r="D485" s="134"/>
      <c r="E485" s="5"/>
      <c r="F485" s="5"/>
      <c r="G485" s="5"/>
      <c r="H485" s="5"/>
      <c r="I485" s="5"/>
      <c r="J485" s="5"/>
      <c r="K485" s="5"/>
      <c r="L485" s="5"/>
      <c r="M485" s="5"/>
      <c r="N485" s="5"/>
      <c r="O485" s="5"/>
      <c r="P485" s="5"/>
      <c r="Q485" s="5"/>
      <c r="R485" s="5"/>
      <c r="S485" s="5"/>
      <c r="T485" s="5"/>
      <c r="U485" s="5"/>
      <c r="V485" s="5"/>
      <c r="W485" s="5"/>
      <c r="X485" s="5"/>
      <c r="Y485" s="5"/>
      <c r="Z485" s="5"/>
      <c r="AA485" s="5"/>
    </row>
    <row r="486" spans="1:27" ht="20.100000000000001" customHeight="1">
      <c r="A486" s="98">
        <v>16190</v>
      </c>
      <c r="B486" s="99" t="s">
        <v>781</v>
      </c>
      <c r="C486" s="99" t="s">
        <v>101</v>
      </c>
      <c r="D486" s="134"/>
      <c r="E486" s="5"/>
      <c r="F486" s="5"/>
      <c r="G486" s="5"/>
      <c r="H486" s="5"/>
      <c r="I486" s="5"/>
      <c r="J486" s="5"/>
      <c r="K486" s="5"/>
      <c r="L486" s="5"/>
      <c r="M486" s="5"/>
      <c r="N486" s="5"/>
      <c r="O486" s="5"/>
      <c r="P486" s="5"/>
      <c r="Q486" s="5"/>
      <c r="R486" s="5"/>
      <c r="S486" s="5"/>
      <c r="T486" s="5"/>
      <c r="U486" s="5"/>
      <c r="V486" s="5"/>
      <c r="W486" s="5"/>
      <c r="X486" s="5"/>
      <c r="Y486" s="5"/>
      <c r="Z486" s="5"/>
      <c r="AA486" s="5"/>
    </row>
    <row r="487" spans="1:27" ht="20.100000000000001" customHeight="1">
      <c r="A487" s="98">
        <v>23890</v>
      </c>
      <c r="B487" s="99" t="s">
        <v>782</v>
      </c>
      <c r="C487" s="99" t="s">
        <v>101</v>
      </c>
      <c r="D487" s="134"/>
      <c r="E487" s="5"/>
      <c r="F487" s="5"/>
      <c r="G487" s="5"/>
      <c r="H487" s="5"/>
      <c r="I487" s="5"/>
      <c r="J487" s="5"/>
      <c r="K487" s="5"/>
      <c r="L487" s="5"/>
      <c r="M487" s="5"/>
      <c r="N487" s="5"/>
      <c r="O487" s="5"/>
      <c r="P487" s="5"/>
      <c r="Q487" s="5"/>
      <c r="R487" s="5"/>
      <c r="S487" s="5"/>
      <c r="T487" s="5"/>
      <c r="U487" s="5"/>
      <c r="V487" s="5"/>
      <c r="W487" s="5"/>
      <c r="X487" s="5"/>
      <c r="Y487" s="5"/>
      <c r="Z487" s="5"/>
      <c r="AA487" s="5"/>
    </row>
    <row r="488" spans="1:27" ht="20.100000000000001" customHeight="1">
      <c r="A488" s="98" t="s">
        <v>783</v>
      </c>
      <c r="B488" s="99" t="s">
        <v>784</v>
      </c>
      <c r="C488" s="99" t="s">
        <v>93</v>
      </c>
      <c r="D488" s="134"/>
      <c r="E488" s="5"/>
      <c r="F488" s="5"/>
      <c r="G488" s="5"/>
      <c r="H488" s="5"/>
      <c r="I488" s="5"/>
      <c r="J488" s="5"/>
      <c r="K488" s="5"/>
      <c r="L488" s="5"/>
      <c r="M488" s="5"/>
      <c r="N488" s="5"/>
      <c r="O488" s="5"/>
      <c r="P488" s="5"/>
      <c r="Q488" s="5"/>
      <c r="R488" s="5"/>
      <c r="S488" s="5"/>
      <c r="T488" s="5"/>
      <c r="U488" s="5"/>
      <c r="V488" s="5"/>
      <c r="W488" s="5"/>
      <c r="X488" s="5"/>
      <c r="Y488" s="5"/>
      <c r="Z488" s="5"/>
      <c r="AA488" s="5"/>
    </row>
    <row r="489" spans="1:27" ht="20.100000000000001" customHeight="1">
      <c r="A489" s="98">
        <v>21110</v>
      </c>
      <c r="B489" s="99" t="s">
        <v>785</v>
      </c>
      <c r="C489" s="99" t="s">
        <v>101</v>
      </c>
      <c r="D489" s="134"/>
      <c r="E489" s="5"/>
      <c r="F489" s="5"/>
      <c r="G489" s="5"/>
      <c r="H489" s="5"/>
      <c r="I489" s="5"/>
      <c r="J489" s="5"/>
      <c r="K489" s="5"/>
      <c r="L489" s="5"/>
      <c r="M489" s="5"/>
      <c r="N489" s="5"/>
      <c r="O489" s="5"/>
      <c r="P489" s="5"/>
      <c r="Q489" s="5"/>
      <c r="R489" s="5"/>
      <c r="S489" s="5"/>
      <c r="T489" s="5"/>
      <c r="U489" s="5"/>
      <c r="V489" s="5"/>
      <c r="W489" s="5"/>
      <c r="X489" s="5"/>
      <c r="Y489" s="5"/>
      <c r="Z489" s="5"/>
      <c r="AA489" s="5"/>
    </row>
    <row r="490" spans="1:27" ht="20.100000000000001" customHeight="1">
      <c r="A490" s="98">
        <v>21130</v>
      </c>
      <c r="B490" s="99" t="s">
        <v>786</v>
      </c>
      <c r="C490" s="99" t="s">
        <v>86</v>
      </c>
      <c r="D490" s="134"/>
      <c r="E490" s="5"/>
      <c r="F490" s="5"/>
      <c r="G490" s="5"/>
      <c r="H490" s="5"/>
      <c r="I490" s="5"/>
      <c r="J490" s="5"/>
      <c r="K490" s="5"/>
      <c r="L490" s="5"/>
      <c r="M490" s="5"/>
      <c r="N490" s="5"/>
      <c r="O490" s="5"/>
      <c r="P490" s="5"/>
      <c r="Q490" s="5"/>
      <c r="R490" s="5"/>
      <c r="S490" s="5"/>
      <c r="T490" s="5"/>
      <c r="U490" s="5"/>
      <c r="V490" s="5"/>
      <c r="W490" s="5"/>
      <c r="X490" s="5"/>
      <c r="Y490" s="5"/>
      <c r="Z490" s="5"/>
      <c r="AA490" s="5"/>
    </row>
    <row r="491" spans="1:27" ht="20.100000000000001" customHeight="1">
      <c r="A491" s="98">
        <v>31290</v>
      </c>
      <c r="B491" s="99" t="s">
        <v>787</v>
      </c>
      <c r="C491" s="99" t="s">
        <v>101</v>
      </c>
      <c r="D491" s="134"/>
      <c r="E491" s="5"/>
      <c r="F491" s="5"/>
      <c r="G491" s="5"/>
      <c r="H491" s="5"/>
      <c r="I491" s="5"/>
      <c r="J491" s="5"/>
      <c r="K491" s="5"/>
      <c r="L491" s="5"/>
      <c r="M491" s="5"/>
      <c r="N491" s="5"/>
      <c r="O491" s="5"/>
      <c r="P491" s="5"/>
      <c r="Q491" s="5"/>
      <c r="R491" s="5"/>
      <c r="S491" s="5"/>
      <c r="T491" s="5"/>
      <c r="U491" s="5"/>
      <c r="V491" s="5"/>
      <c r="W491" s="5"/>
      <c r="X491" s="5"/>
      <c r="Y491" s="5"/>
      <c r="Z491" s="5"/>
      <c r="AA491" s="5"/>
    </row>
    <row r="492" spans="1:27" ht="20.100000000000001" customHeight="1">
      <c r="A492" s="98">
        <v>27210</v>
      </c>
      <c r="B492" s="99" t="s">
        <v>788</v>
      </c>
      <c r="C492" s="99" t="s">
        <v>101</v>
      </c>
      <c r="D492" s="134"/>
      <c r="E492" s="5"/>
      <c r="F492" s="5"/>
      <c r="G492" s="5"/>
      <c r="H492" s="5"/>
      <c r="I492" s="5"/>
      <c r="J492" s="5"/>
      <c r="K492" s="5"/>
      <c r="L492" s="5"/>
      <c r="M492" s="5"/>
      <c r="N492" s="5"/>
      <c r="O492" s="5"/>
      <c r="P492" s="5"/>
      <c r="Q492" s="5"/>
      <c r="R492" s="5"/>
      <c r="S492" s="5"/>
      <c r="T492" s="5"/>
      <c r="U492" s="5"/>
      <c r="V492" s="5"/>
      <c r="W492" s="5"/>
      <c r="X492" s="5"/>
      <c r="Y492" s="5"/>
      <c r="Z492" s="5"/>
      <c r="AA492" s="5"/>
    </row>
    <row r="493" spans="1:27" ht="20.100000000000001" customHeight="1">
      <c r="A493" s="98" t="s">
        <v>789</v>
      </c>
      <c r="B493" s="99" t="s">
        <v>790</v>
      </c>
      <c r="C493" s="99" t="s">
        <v>101</v>
      </c>
      <c r="D493" s="134"/>
      <c r="E493" s="5"/>
      <c r="F493" s="5"/>
      <c r="G493" s="5"/>
      <c r="H493" s="5"/>
      <c r="I493" s="5"/>
      <c r="J493" s="5"/>
      <c r="K493" s="5"/>
      <c r="L493" s="5"/>
      <c r="M493" s="5"/>
      <c r="N493" s="5"/>
      <c r="O493" s="5"/>
      <c r="P493" s="5"/>
      <c r="Q493" s="5"/>
      <c r="R493" s="5"/>
      <c r="S493" s="5"/>
      <c r="T493" s="5"/>
      <c r="U493" s="5"/>
      <c r="V493" s="5"/>
      <c r="W493" s="5"/>
      <c r="X493" s="5"/>
      <c r="Y493" s="5"/>
      <c r="Z493" s="5"/>
      <c r="AA493" s="5"/>
    </row>
    <row r="494" spans="1:27" ht="20.100000000000001" customHeight="1">
      <c r="A494" s="98">
        <v>23910</v>
      </c>
      <c r="B494" s="99" t="s">
        <v>791</v>
      </c>
      <c r="C494" s="99" t="s">
        <v>101</v>
      </c>
      <c r="D494" s="134"/>
      <c r="E494" s="5"/>
      <c r="F494" s="5"/>
      <c r="G494" s="5"/>
      <c r="H494" s="5"/>
      <c r="I494" s="5"/>
      <c r="J494" s="5"/>
      <c r="K494" s="5"/>
      <c r="L494" s="5"/>
      <c r="M494" s="5"/>
      <c r="N494" s="5"/>
      <c r="O494" s="5"/>
      <c r="P494" s="5"/>
      <c r="Q494" s="5"/>
      <c r="R494" s="5"/>
      <c r="S494" s="5"/>
      <c r="T494" s="5"/>
      <c r="U494" s="5"/>
      <c r="V494" s="5"/>
      <c r="W494" s="5"/>
      <c r="X494" s="5"/>
      <c r="Y494" s="5"/>
      <c r="Z494" s="5"/>
      <c r="AA494" s="5"/>
    </row>
    <row r="495" spans="1:27" ht="20.100000000000001" customHeight="1">
      <c r="A495" s="98" t="s">
        <v>792</v>
      </c>
      <c r="B495" s="99" t="s">
        <v>793</v>
      </c>
      <c r="C495" s="99" t="s">
        <v>93</v>
      </c>
      <c r="D495" s="134"/>
      <c r="E495" s="5"/>
      <c r="F495" s="5"/>
      <c r="G495" s="5"/>
      <c r="H495" s="5"/>
      <c r="I495" s="5"/>
      <c r="J495" s="5"/>
      <c r="K495" s="5"/>
      <c r="L495" s="5"/>
      <c r="M495" s="5"/>
      <c r="N495" s="5"/>
      <c r="O495" s="5"/>
      <c r="P495" s="5"/>
      <c r="Q495" s="5"/>
      <c r="R495" s="5"/>
      <c r="S495" s="5"/>
      <c r="T495" s="5"/>
      <c r="U495" s="5"/>
      <c r="V495" s="5"/>
      <c r="W495" s="5"/>
      <c r="X495" s="5"/>
      <c r="Y495" s="5"/>
      <c r="Z495" s="5"/>
      <c r="AA495" s="5"/>
    </row>
    <row r="496" spans="1:27" ht="20.100000000000001" customHeight="1">
      <c r="A496" s="98" t="s">
        <v>794</v>
      </c>
      <c r="B496" s="99" t="s">
        <v>795</v>
      </c>
      <c r="C496" s="99" t="s">
        <v>93</v>
      </c>
      <c r="D496" s="134"/>
      <c r="E496" s="5"/>
      <c r="F496" s="5"/>
      <c r="G496" s="5"/>
      <c r="H496" s="5"/>
      <c r="I496" s="5"/>
      <c r="J496" s="5"/>
      <c r="K496" s="5"/>
      <c r="L496" s="5"/>
      <c r="M496" s="5"/>
      <c r="N496" s="5"/>
      <c r="O496" s="5"/>
      <c r="P496" s="5"/>
      <c r="Q496" s="5"/>
      <c r="R496" s="5"/>
      <c r="S496" s="5"/>
      <c r="T496" s="5"/>
      <c r="U496" s="5"/>
      <c r="V496" s="5"/>
      <c r="W496" s="5"/>
      <c r="X496" s="5"/>
      <c r="Y496" s="5"/>
      <c r="Z496" s="5"/>
      <c r="AA496" s="5"/>
    </row>
    <row r="497" spans="1:27" ht="20.100000000000001" customHeight="1">
      <c r="A497" s="98" t="s">
        <v>796</v>
      </c>
      <c r="B497" s="99" t="s">
        <v>797</v>
      </c>
      <c r="C497" s="99" t="s">
        <v>93</v>
      </c>
      <c r="D497" s="134"/>
      <c r="E497" s="5"/>
      <c r="F497" s="5"/>
      <c r="G497" s="5"/>
      <c r="H497" s="5"/>
      <c r="I497" s="5"/>
      <c r="J497" s="5"/>
      <c r="K497" s="5"/>
      <c r="L497" s="5"/>
      <c r="M497" s="5"/>
      <c r="N497" s="5"/>
      <c r="O497" s="5"/>
      <c r="P497" s="5"/>
      <c r="Q497" s="5"/>
      <c r="R497" s="5"/>
      <c r="S497" s="5"/>
      <c r="T497" s="5"/>
      <c r="U497" s="5"/>
      <c r="V497" s="5"/>
      <c r="W497" s="5"/>
      <c r="X497" s="5"/>
      <c r="Y497" s="5"/>
      <c r="Z497" s="5"/>
      <c r="AA497" s="5"/>
    </row>
    <row r="498" spans="1:27" ht="20.100000000000001" customHeight="1">
      <c r="A498" s="98" t="s">
        <v>798</v>
      </c>
      <c r="B498" s="99" t="s">
        <v>799</v>
      </c>
      <c r="C498" s="99" t="s">
        <v>93</v>
      </c>
      <c r="D498" s="134"/>
      <c r="E498" s="5"/>
      <c r="F498" s="5"/>
      <c r="G498" s="5"/>
      <c r="H498" s="5"/>
      <c r="I498" s="5"/>
      <c r="J498" s="5"/>
      <c r="K498" s="5"/>
      <c r="L498" s="5"/>
      <c r="M498" s="5"/>
      <c r="N498" s="5"/>
      <c r="O498" s="5"/>
      <c r="P498" s="5"/>
      <c r="Q498" s="5"/>
      <c r="R498" s="5"/>
      <c r="S498" s="5"/>
      <c r="T498" s="5"/>
      <c r="U498" s="5"/>
      <c r="V498" s="5"/>
      <c r="W498" s="5"/>
      <c r="X498" s="5"/>
      <c r="Y498" s="5"/>
      <c r="Z498" s="5"/>
      <c r="AA498" s="5"/>
    </row>
    <row r="499" spans="1:27" ht="20.100000000000001" customHeight="1">
      <c r="A499" s="98" t="s">
        <v>800</v>
      </c>
      <c r="B499" s="99" t="s">
        <v>801</v>
      </c>
      <c r="C499" s="99" t="s">
        <v>93</v>
      </c>
      <c r="D499" s="134"/>
      <c r="E499" s="5"/>
      <c r="F499" s="5"/>
      <c r="G499" s="5"/>
      <c r="H499" s="5"/>
      <c r="I499" s="5"/>
      <c r="J499" s="5"/>
      <c r="K499" s="5"/>
      <c r="L499" s="5"/>
      <c r="M499" s="5"/>
      <c r="N499" s="5"/>
      <c r="O499" s="5"/>
      <c r="P499" s="5"/>
      <c r="Q499" s="5"/>
      <c r="R499" s="5"/>
      <c r="S499" s="5"/>
      <c r="T499" s="5"/>
      <c r="U499" s="5"/>
      <c r="V499" s="5"/>
      <c r="W499" s="5"/>
      <c r="X499" s="5"/>
      <c r="Y499" s="5"/>
      <c r="Z499" s="5"/>
      <c r="AA499" s="5"/>
    </row>
    <row r="500" spans="1:27" ht="20.100000000000001" customHeight="1">
      <c r="A500" s="98" t="s">
        <v>802</v>
      </c>
      <c r="B500" s="99" t="s">
        <v>803</v>
      </c>
      <c r="C500" s="99" t="s">
        <v>93</v>
      </c>
      <c r="D500" s="134"/>
      <c r="E500" s="5"/>
      <c r="F500" s="5"/>
      <c r="G500" s="5"/>
      <c r="H500" s="5"/>
      <c r="I500" s="5"/>
      <c r="J500" s="5"/>
      <c r="K500" s="5"/>
      <c r="L500" s="5"/>
      <c r="M500" s="5"/>
      <c r="N500" s="5"/>
      <c r="O500" s="5"/>
      <c r="P500" s="5"/>
      <c r="Q500" s="5"/>
      <c r="R500" s="5"/>
      <c r="S500" s="5"/>
      <c r="T500" s="5"/>
      <c r="U500" s="5"/>
      <c r="V500" s="5"/>
      <c r="W500" s="5"/>
      <c r="X500" s="5"/>
      <c r="Y500" s="5"/>
      <c r="Z500" s="5"/>
      <c r="AA500" s="5"/>
    </row>
    <row r="501" spans="1:27" ht="20.100000000000001" customHeight="1">
      <c r="A501" s="98" t="s">
        <v>804</v>
      </c>
      <c r="B501" s="99" t="s">
        <v>805</v>
      </c>
      <c r="C501" s="99" t="s">
        <v>204</v>
      </c>
      <c r="D501" s="134"/>
      <c r="E501" s="5"/>
      <c r="F501" s="5"/>
      <c r="G501" s="5"/>
      <c r="H501" s="5"/>
      <c r="I501" s="5"/>
      <c r="J501" s="5"/>
      <c r="K501" s="5"/>
      <c r="L501" s="5"/>
      <c r="M501" s="5"/>
      <c r="N501" s="5"/>
      <c r="O501" s="5"/>
      <c r="P501" s="5"/>
      <c r="Q501" s="5"/>
      <c r="R501" s="5"/>
      <c r="S501" s="5"/>
      <c r="T501" s="5"/>
      <c r="U501" s="5"/>
      <c r="V501" s="5"/>
      <c r="W501" s="5"/>
      <c r="X501" s="5"/>
      <c r="Y501" s="5"/>
      <c r="Z501" s="5"/>
      <c r="AA501" s="5"/>
    </row>
    <row r="502" spans="1:27" ht="20.100000000000001" customHeight="1">
      <c r="A502" s="98" t="s">
        <v>806</v>
      </c>
      <c r="B502" s="99" t="s">
        <v>807</v>
      </c>
      <c r="C502" s="99" t="s">
        <v>204</v>
      </c>
      <c r="D502" s="134"/>
      <c r="E502" s="5"/>
      <c r="F502" s="5"/>
      <c r="G502" s="5"/>
      <c r="H502" s="5"/>
      <c r="I502" s="5"/>
      <c r="J502" s="5"/>
      <c r="K502" s="5"/>
      <c r="L502" s="5"/>
      <c r="M502" s="5"/>
      <c r="N502" s="5"/>
      <c r="O502" s="5"/>
      <c r="P502" s="5"/>
      <c r="Q502" s="5"/>
      <c r="R502" s="5"/>
      <c r="S502" s="5"/>
      <c r="T502" s="5"/>
      <c r="U502" s="5"/>
      <c r="V502" s="5"/>
      <c r="W502" s="5"/>
      <c r="X502" s="5"/>
      <c r="Y502" s="5"/>
      <c r="Z502" s="5"/>
      <c r="AA502" s="5"/>
    </row>
    <row r="503" spans="1:27" ht="20.100000000000001" customHeight="1">
      <c r="A503" s="98" t="s">
        <v>808</v>
      </c>
      <c r="B503" s="99" t="s">
        <v>809</v>
      </c>
      <c r="C503" s="99" t="s">
        <v>204</v>
      </c>
      <c r="D503" s="134"/>
      <c r="E503" s="5"/>
      <c r="F503" s="5"/>
      <c r="G503" s="5"/>
      <c r="H503" s="5"/>
      <c r="I503" s="5"/>
      <c r="J503" s="5"/>
      <c r="K503" s="5"/>
      <c r="L503" s="5"/>
      <c r="M503" s="5"/>
      <c r="N503" s="5"/>
      <c r="O503" s="5"/>
      <c r="P503" s="5"/>
      <c r="Q503" s="5"/>
      <c r="R503" s="5"/>
      <c r="S503" s="5"/>
      <c r="T503" s="5"/>
      <c r="U503" s="5"/>
      <c r="V503" s="5"/>
      <c r="W503" s="5"/>
      <c r="X503" s="5"/>
      <c r="Y503" s="5"/>
      <c r="Z503" s="5"/>
      <c r="AA503" s="5"/>
    </row>
    <row r="504" spans="1:27" ht="20.100000000000001" customHeight="1">
      <c r="A504" s="98" t="s">
        <v>810</v>
      </c>
      <c r="B504" s="99" t="s">
        <v>811</v>
      </c>
      <c r="C504" s="99" t="s">
        <v>93</v>
      </c>
      <c r="D504" s="134"/>
      <c r="E504" s="5"/>
      <c r="F504" s="5"/>
      <c r="G504" s="5"/>
      <c r="H504" s="5"/>
      <c r="I504" s="5"/>
      <c r="J504" s="5"/>
      <c r="K504" s="5"/>
      <c r="L504" s="5"/>
      <c r="M504" s="5"/>
      <c r="N504" s="5"/>
      <c r="O504" s="5"/>
      <c r="P504" s="5"/>
      <c r="Q504" s="5"/>
      <c r="R504" s="5"/>
      <c r="S504" s="5"/>
      <c r="T504" s="5"/>
      <c r="U504" s="5"/>
      <c r="V504" s="5"/>
      <c r="W504" s="5"/>
      <c r="X504" s="5"/>
      <c r="Y504" s="5"/>
      <c r="Z504" s="5"/>
      <c r="AA504" s="5"/>
    </row>
    <row r="505" spans="1:27" ht="20.100000000000001" customHeight="1">
      <c r="A505" s="98" t="s">
        <v>812</v>
      </c>
      <c r="B505" s="99" t="s">
        <v>813</v>
      </c>
      <c r="C505" s="99" t="s">
        <v>118</v>
      </c>
      <c r="D505" s="134"/>
      <c r="E505" s="5"/>
      <c r="F505" s="5"/>
      <c r="G505" s="5"/>
      <c r="H505" s="5"/>
      <c r="I505" s="5"/>
      <c r="J505" s="5"/>
      <c r="K505" s="5"/>
      <c r="L505" s="5"/>
      <c r="M505" s="5"/>
      <c r="N505" s="5"/>
      <c r="O505" s="5"/>
      <c r="P505" s="5"/>
      <c r="Q505" s="5"/>
      <c r="R505" s="5"/>
      <c r="S505" s="5"/>
      <c r="T505" s="5"/>
      <c r="U505" s="5"/>
      <c r="V505" s="5"/>
      <c r="W505" s="5"/>
      <c r="X505" s="5"/>
      <c r="Y505" s="5"/>
      <c r="Z505" s="5"/>
      <c r="AA505" s="5"/>
    </row>
    <row r="506" spans="1:27" ht="20.100000000000001" customHeight="1">
      <c r="A506" s="98" t="s">
        <v>814</v>
      </c>
      <c r="B506" s="99" t="s">
        <v>815</v>
      </c>
      <c r="C506" s="99" t="s">
        <v>118</v>
      </c>
      <c r="D506" s="134"/>
      <c r="E506" s="5"/>
      <c r="F506" s="5"/>
      <c r="G506" s="5"/>
      <c r="H506" s="5"/>
      <c r="I506" s="5"/>
      <c r="J506" s="5"/>
      <c r="K506" s="5"/>
      <c r="L506" s="5"/>
      <c r="M506" s="5"/>
      <c r="N506" s="5"/>
      <c r="O506" s="5"/>
      <c r="P506" s="5"/>
      <c r="Q506" s="5"/>
      <c r="R506" s="5"/>
      <c r="S506" s="5"/>
      <c r="T506" s="5"/>
      <c r="U506" s="5"/>
      <c r="V506" s="5"/>
      <c r="W506" s="5"/>
      <c r="X506" s="5"/>
      <c r="Y506" s="5"/>
      <c r="Z506" s="5"/>
      <c r="AA506" s="5"/>
    </row>
    <row r="507" spans="1:27" ht="20.100000000000001" customHeight="1">
      <c r="A507" s="98" t="s">
        <v>816</v>
      </c>
      <c r="B507" s="99" t="s">
        <v>817</v>
      </c>
      <c r="C507" s="99" t="s">
        <v>118</v>
      </c>
      <c r="D507" s="134"/>
      <c r="E507" s="5"/>
      <c r="F507" s="5"/>
      <c r="G507" s="5"/>
      <c r="H507" s="5"/>
      <c r="I507" s="5"/>
      <c r="J507" s="5"/>
      <c r="K507" s="5"/>
      <c r="L507" s="5"/>
      <c r="M507" s="5"/>
      <c r="N507" s="5"/>
      <c r="O507" s="5"/>
      <c r="P507" s="5"/>
      <c r="Q507" s="5"/>
      <c r="R507" s="5"/>
      <c r="S507" s="5"/>
      <c r="T507" s="5"/>
      <c r="U507" s="5"/>
      <c r="V507" s="5"/>
      <c r="W507" s="5"/>
      <c r="X507" s="5"/>
      <c r="Y507" s="5"/>
      <c r="Z507" s="5"/>
      <c r="AA507" s="5"/>
    </row>
    <row r="508" spans="1:27" ht="20.100000000000001" customHeight="1">
      <c r="A508" s="98" t="s">
        <v>818</v>
      </c>
      <c r="B508" s="99" t="s">
        <v>819</v>
      </c>
      <c r="C508" s="99" t="s">
        <v>118</v>
      </c>
      <c r="D508" s="134"/>
      <c r="E508" s="5"/>
      <c r="F508" s="5"/>
      <c r="G508" s="5"/>
      <c r="H508" s="5"/>
      <c r="I508" s="5"/>
      <c r="J508" s="5"/>
      <c r="K508" s="5"/>
      <c r="L508" s="5"/>
      <c r="M508" s="5"/>
      <c r="N508" s="5"/>
      <c r="O508" s="5"/>
      <c r="P508" s="5"/>
      <c r="Q508" s="5"/>
      <c r="R508" s="5"/>
      <c r="S508" s="5"/>
      <c r="T508" s="5"/>
      <c r="U508" s="5"/>
      <c r="V508" s="5"/>
      <c r="W508" s="5"/>
      <c r="X508" s="5"/>
      <c r="Y508" s="5"/>
      <c r="Z508" s="5"/>
      <c r="AA508" s="5"/>
    </row>
    <row r="509" spans="1:27" ht="20.100000000000001" customHeight="1">
      <c r="A509" s="98" t="s">
        <v>820</v>
      </c>
      <c r="B509" s="99" t="s">
        <v>821</v>
      </c>
      <c r="C509" s="99" t="s">
        <v>118</v>
      </c>
      <c r="D509" s="134"/>
      <c r="E509" s="5"/>
      <c r="F509" s="5"/>
      <c r="G509" s="5"/>
      <c r="H509" s="5"/>
      <c r="I509" s="5"/>
      <c r="J509" s="5"/>
      <c r="K509" s="5"/>
      <c r="L509" s="5"/>
      <c r="M509" s="5"/>
      <c r="N509" s="5"/>
      <c r="O509" s="5"/>
      <c r="P509" s="5"/>
      <c r="Q509" s="5"/>
      <c r="R509" s="5"/>
      <c r="S509" s="5"/>
      <c r="T509" s="5"/>
      <c r="U509" s="5"/>
      <c r="V509" s="5"/>
      <c r="W509" s="5"/>
      <c r="X509" s="5"/>
      <c r="Y509" s="5"/>
      <c r="Z509" s="5"/>
      <c r="AA509" s="5"/>
    </row>
    <row r="510" spans="1:27" ht="20.100000000000001" customHeight="1">
      <c r="A510" s="98" t="s">
        <v>822</v>
      </c>
      <c r="B510" s="99" t="s">
        <v>823</v>
      </c>
      <c r="C510" s="99" t="s">
        <v>118</v>
      </c>
      <c r="D510" s="134"/>
      <c r="E510" s="5"/>
      <c r="F510" s="5"/>
      <c r="G510" s="5"/>
      <c r="H510" s="5"/>
      <c r="I510" s="5"/>
      <c r="J510" s="5"/>
      <c r="K510" s="5"/>
      <c r="L510" s="5"/>
      <c r="M510" s="5"/>
      <c r="N510" s="5"/>
      <c r="O510" s="5"/>
      <c r="P510" s="5"/>
      <c r="Q510" s="5"/>
      <c r="R510" s="5"/>
      <c r="S510" s="5"/>
      <c r="T510" s="5"/>
      <c r="U510" s="5"/>
      <c r="V510" s="5"/>
      <c r="W510" s="5"/>
      <c r="X510" s="5"/>
      <c r="Y510" s="5"/>
      <c r="Z510" s="5"/>
      <c r="AA510" s="5"/>
    </row>
    <row r="511" spans="1:27" ht="20.100000000000001" customHeight="1">
      <c r="A511" s="98" t="s">
        <v>824</v>
      </c>
      <c r="B511" s="99" t="s">
        <v>825</v>
      </c>
      <c r="C511" s="99" t="s">
        <v>93</v>
      </c>
      <c r="D511" s="134"/>
      <c r="E511" s="5"/>
      <c r="F511" s="5"/>
      <c r="G511" s="5"/>
      <c r="H511" s="5"/>
      <c r="I511" s="5"/>
      <c r="J511" s="5"/>
      <c r="K511" s="5"/>
      <c r="L511" s="5"/>
      <c r="M511" s="5"/>
      <c r="N511" s="5"/>
      <c r="O511" s="5"/>
      <c r="P511" s="5"/>
      <c r="Q511" s="5"/>
      <c r="R511" s="5"/>
      <c r="S511" s="5"/>
      <c r="T511" s="5"/>
      <c r="U511" s="5"/>
      <c r="V511" s="5"/>
      <c r="W511" s="5"/>
      <c r="X511" s="5"/>
      <c r="Y511" s="5"/>
      <c r="Z511" s="5"/>
      <c r="AA511" s="5"/>
    </row>
    <row r="512" spans="1:27" ht="20.100000000000001" customHeight="1">
      <c r="A512" s="98" t="s">
        <v>826</v>
      </c>
      <c r="B512" s="99" t="s">
        <v>827</v>
      </c>
      <c r="C512" s="99" t="s">
        <v>93</v>
      </c>
      <c r="D512" s="134"/>
      <c r="E512" s="5"/>
      <c r="F512" s="5"/>
      <c r="G512" s="5"/>
      <c r="H512" s="5"/>
      <c r="I512" s="5"/>
      <c r="J512" s="5"/>
      <c r="K512" s="5"/>
      <c r="L512" s="5"/>
      <c r="M512" s="5"/>
      <c r="N512" s="5"/>
      <c r="O512" s="5"/>
      <c r="P512" s="5"/>
      <c r="Q512" s="5"/>
      <c r="R512" s="5"/>
      <c r="S512" s="5"/>
      <c r="T512" s="5"/>
      <c r="U512" s="5"/>
      <c r="V512" s="5"/>
      <c r="W512" s="5"/>
      <c r="X512" s="5"/>
      <c r="Y512" s="5"/>
      <c r="Z512" s="5"/>
      <c r="AA512" s="5"/>
    </row>
    <row r="513" spans="1:27" ht="20.100000000000001" customHeight="1">
      <c r="A513" s="98" t="s">
        <v>828</v>
      </c>
      <c r="B513" s="99" t="s">
        <v>829</v>
      </c>
      <c r="C513" s="99" t="s">
        <v>93</v>
      </c>
      <c r="D513" s="134"/>
      <c r="E513" s="5"/>
      <c r="F513" s="5"/>
      <c r="G513" s="5"/>
      <c r="H513" s="5"/>
      <c r="I513" s="5"/>
      <c r="J513" s="5"/>
      <c r="K513" s="5"/>
      <c r="L513" s="5"/>
      <c r="M513" s="5"/>
      <c r="N513" s="5"/>
      <c r="O513" s="5"/>
      <c r="P513" s="5"/>
      <c r="Q513" s="5"/>
      <c r="R513" s="5"/>
      <c r="S513" s="5"/>
      <c r="T513" s="5"/>
      <c r="U513" s="5"/>
      <c r="V513" s="5"/>
      <c r="W513" s="5"/>
      <c r="X513" s="5"/>
      <c r="Y513" s="5"/>
      <c r="Z513" s="5"/>
      <c r="AA513" s="5"/>
    </row>
    <row r="514" spans="1:27" ht="20.100000000000001" customHeight="1">
      <c r="A514" s="98" t="s">
        <v>830</v>
      </c>
      <c r="B514" s="99" t="s">
        <v>831</v>
      </c>
      <c r="C514" s="99" t="s">
        <v>93</v>
      </c>
      <c r="D514" s="134"/>
      <c r="E514" s="5"/>
      <c r="F514" s="5"/>
      <c r="G514" s="5"/>
      <c r="H514" s="5"/>
      <c r="I514" s="5"/>
      <c r="J514" s="5"/>
      <c r="K514" s="5"/>
      <c r="L514" s="5"/>
      <c r="M514" s="5"/>
      <c r="N514" s="5"/>
      <c r="O514" s="5"/>
      <c r="P514" s="5"/>
      <c r="Q514" s="5"/>
      <c r="R514" s="5"/>
      <c r="S514" s="5"/>
      <c r="T514" s="5"/>
      <c r="U514" s="5"/>
      <c r="V514" s="5"/>
      <c r="W514" s="5"/>
      <c r="X514" s="5"/>
      <c r="Y514" s="5"/>
      <c r="Z514" s="5"/>
      <c r="AA514" s="5"/>
    </row>
    <row r="515" spans="1:27" ht="20.100000000000001" customHeight="1">
      <c r="A515" s="98" t="s">
        <v>832</v>
      </c>
      <c r="B515" s="99" t="s">
        <v>833</v>
      </c>
      <c r="C515" s="99" t="s">
        <v>93</v>
      </c>
      <c r="D515" s="134"/>
      <c r="E515" s="5"/>
      <c r="F515" s="5"/>
      <c r="G515" s="5"/>
      <c r="H515" s="5"/>
      <c r="I515" s="5"/>
      <c r="J515" s="5"/>
      <c r="K515" s="5"/>
      <c r="L515" s="5"/>
      <c r="M515" s="5"/>
      <c r="N515" s="5"/>
      <c r="O515" s="5"/>
      <c r="P515" s="5"/>
      <c r="Q515" s="5"/>
      <c r="R515" s="5"/>
      <c r="S515" s="5"/>
      <c r="T515" s="5"/>
      <c r="U515" s="5"/>
      <c r="V515" s="5"/>
      <c r="W515" s="5"/>
      <c r="X515" s="5"/>
      <c r="Y515" s="5"/>
      <c r="Z515" s="5"/>
      <c r="AA515" s="5"/>
    </row>
    <row r="516" spans="1:27" ht="20.100000000000001" customHeight="1">
      <c r="A516" s="98" t="s">
        <v>834</v>
      </c>
      <c r="B516" s="99" t="s">
        <v>835</v>
      </c>
      <c r="C516" s="99" t="s">
        <v>93</v>
      </c>
      <c r="D516" s="134"/>
      <c r="E516" s="5"/>
      <c r="F516" s="5"/>
      <c r="G516" s="5"/>
      <c r="H516" s="5"/>
      <c r="I516" s="5"/>
      <c r="J516" s="5"/>
      <c r="K516" s="5"/>
      <c r="L516" s="5"/>
      <c r="M516" s="5"/>
      <c r="N516" s="5"/>
      <c r="O516" s="5"/>
      <c r="P516" s="5"/>
      <c r="Q516" s="5"/>
      <c r="R516" s="5"/>
      <c r="S516" s="5"/>
      <c r="T516" s="5"/>
      <c r="U516" s="5"/>
      <c r="V516" s="5"/>
      <c r="W516" s="5"/>
      <c r="X516" s="5"/>
      <c r="Y516" s="5"/>
      <c r="Z516" s="5"/>
      <c r="AA516" s="5"/>
    </row>
    <row r="517" spans="1:27" ht="20.100000000000001" customHeight="1">
      <c r="A517" s="98" t="s">
        <v>836</v>
      </c>
      <c r="B517" s="99" t="s">
        <v>837</v>
      </c>
      <c r="C517" s="99" t="s">
        <v>93</v>
      </c>
      <c r="D517" s="134"/>
      <c r="E517" s="5"/>
      <c r="F517" s="5"/>
      <c r="G517" s="5"/>
      <c r="H517" s="5"/>
      <c r="I517" s="5"/>
      <c r="J517" s="5"/>
      <c r="K517" s="5"/>
      <c r="L517" s="5"/>
      <c r="M517" s="5"/>
      <c r="N517" s="5"/>
      <c r="O517" s="5"/>
      <c r="P517" s="5"/>
      <c r="Q517" s="5"/>
      <c r="R517" s="5"/>
      <c r="S517" s="5"/>
      <c r="T517" s="5"/>
      <c r="U517" s="5"/>
      <c r="V517" s="5"/>
      <c r="W517" s="5"/>
      <c r="X517" s="5"/>
      <c r="Y517" s="5"/>
      <c r="Z517" s="5"/>
      <c r="AA517" s="5"/>
    </row>
    <row r="518" spans="1:27" ht="20.100000000000001" customHeight="1">
      <c r="A518" s="98" t="s">
        <v>838</v>
      </c>
      <c r="B518" s="99" t="s">
        <v>839</v>
      </c>
      <c r="C518" s="99" t="s">
        <v>93</v>
      </c>
      <c r="D518" s="134"/>
      <c r="E518" s="5"/>
      <c r="F518" s="5"/>
      <c r="G518" s="5"/>
      <c r="H518" s="5"/>
      <c r="I518" s="5"/>
      <c r="J518" s="5"/>
      <c r="K518" s="5"/>
      <c r="L518" s="5"/>
      <c r="M518" s="5"/>
      <c r="N518" s="5"/>
      <c r="O518" s="5"/>
      <c r="P518" s="5"/>
      <c r="Q518" s="5"/>
      <c r="R518" s="5"/>
      <c r="S518" s="5"/>
      <c r="T518" s="5"/>
      <c r="U518" s="5"/>
      <c r="V518" s="5"/>
      <c r="W518" s="5"/>
      <c r="X518" s="5"/>
      <c r="Y518" s="5"/>
      <c r="Z518" s="5"/>
      <c r="AA518" s="5"/>
    </row>
    <row r="519" spans="1:27" ht="20.100000000000001" customHeight="1">
      <c r="A519" s="98" t="s">
        <v>840</v>
      </c>
      <c r="B519" s="99" t="s">
        <v>841</v>
      </c>
      <c r="C519" s="99" t="s">
        <v>93</v>
      </c>
      <c r="D519" s="134"/>
      <c r="E519" s="5"/>
      <c r="F519" s="5"/>
      <c r="G519" s="5"/>
      <c r="H519" s="5"/>
      <c r="I519" s="5"/>
      <c r="J519" s="5"/>
      <c r="K519" s="5"/>
      <c r="L519" s="5"/>
      <c r="M519" s="5"/>
      <c r="N519" s="5"/>
      <c r="O519" s="5"/>
      <c r="P519" s="5"/>
      <c r="Q519" s="5"/>
      <c r="R519" s="5"/>
      <c r="S519" s="5"/>
      <c r="T519" s="5"/>
      <c r="U519" s="5"/>
      <c r="V519" s="5"/>
      <c r="W519" s="5"/>
      <c r="X519" s="5"/>
      <c r="Y519" s="5"/>
      <c r="Z519" s="5"/>
      <c r="AA519" s="5"/>
    </row>
    <row r="520" spans="1:27" ht="20.100000000000001" customHeight="1">
      <c r="A520" s="98" t="s">
        <v>842</v>
      </c>
      <c r="B520" s="99" t="s">
        <v>843</v>
      </c>
      <c r="C520" s="99" t="s">
        <v>93</v>
      </c>
      <c r="D520" s="134"/>
      <c r="E520" s="5"/>
      <c r="F520" s="5"/>
      <c r="G520" s="5"/>
      <c r="H520" s="5"/>
      <c r="I520" s="5"/>
      <c r="J520" s="5"/>
      <c r="K520" s="5"/>
      <c r="L520" s="5"/>
      <c r="M520" s="5"/>
      <c r="N520" s="5"/>
      <c r="O520" s="5"/>
      <c r="P520" s="5"/>
      <c r="Q520" s="5"/>
      <c r="R520" s="5"/>
      <c r="S520" s="5"/>
      <c r="T520" s="5"/>
      <c r="U520" s="5"/>
      <c r="V520" s="5"/>
      <c r="W520" s="5"/>
      <c r="X520" s="5"/>
      <c r="Y520" s="5"/>
      <c r="Z520" s="5"/>
      <c r="AA520" s="5"/>
    </row>
    <row r="521" spans="1:27" ht="20.100000000000001" customHeight="1">
      <c r="A521" s="98" t="s">
        <v>844</v>
      </c>
      <c r="B521" s="99" t="s">
        <v>845</v>
      </c>
      <c r="C521" s="99" t="s">
        <v>93</v>
      </c>
      <c r="D521" s="134"/>
      <c r="E521" s="5"/>
      <c r="F521" s="5"/>
      <c r="G521" s="5"/>
      <c r="H521" s="5"/>
      <c r="I521" s="5"/>
      <c r="J521" s="5"/>
      <c r="K521" s="5"/>
      <c r="L521" s="5"/>
      <c r="M521" s="5"/>
      <c r="N521" s="5"/>
      <c r="O521" s="5"/>
      <c r="P521" s="5"/>
      <c r="Q521" s="5"/>
      <c r="R521" s="5"/>
      <c r="S521" s="5"/>
      <c r="T521" s="5"/>
      <c r="U521" s="5"/>
      <c r="V521" s="5"/>
      <c r="W521" s="5"/>
      <c r="X521" s="5"/>
      <c r="Y521" s="5"/>
      <c r="Z521" s="5"/>
      <c r="AA521" s="5"/>
    </row>
    <row r="522" spans="1:27" ht="20.100000000000001" customHeight="1">
      <c r="A522" s="98" t="s">
        <v>846</v>
      </c>
      <c r="B522" s="99" t="s">
        <v>847</v>
      </c>
      <c r="C522" s="99" t="s">
        <v>93</v>
      </c>
      <c r="D522" s="134"/>
      <c r="E522" s="5"/>
      <c r="F522" s="5"/>
      <c r="G522" s="5"/>
      <c r="H522" s="5"/>
      <c r="I522" s="5"/>
      <c r="J522" s="5"/>
      <c r="K522" s="5"/>
      <c r="L522" s="5"/>
      <c r="M522" s="5"/>
      <c r="N522" s="5"/>
      <c r="O522" s="5"/>
      <c r="P522" s="5"/>
      <c r="Q522" s="5"/>
      <c r="R522" s="5"/>
      <c r="S522" s="5"/>
      <c r="T522" s="5"/>
      <c r="U522" s="5"/>
      <c r="V522" s="5"/>
      <c r="W522" s="5"/>
      <c r="X522" s="5"/>
      <c r="Y522" s="5"/>
      <c r="Z522" s="5"/>
      <c r="AA522" s="5"/>
    </row>
    <row r="523" spans="1:27" ht="20.100000000000001" customHeight="1">
      <c r="A523" s="98" t="s">
        <v>848</v>
      </c>
      <c r="B523" s="99" t="s">
        <v>849</v>
      </c>
      <c r="C523" s="99" t="s">
        <v>93</v>
      </c>
      <c r="D523" s="134"/>
      <c r="E523" s="5"/>
      <c r="F523" s="5"/>
      <c r="G523" s="5"/>
      <c r="H523" s="5"/>
      <c r="I523" s="5"/>
      <c r="J523" s="5"/>
      <c r="K523" s="5"/>
      <c r="L523" s="5"/>
      <c r="M523" s="5"/>
      <c r="N523" s="5"/>
      <c r="O523" s="5"/>
      <c r="P523" s="5"/>
      <c r="Q523" s="5"/>
      <c r="R523" s="5"/>
      <c r="S523" s="5"/>
      <c r="T523" s="5"/>
      <c r="U523" s="5"/>
      <c r="V523" s="5"/>
      <c r="W523" s="5"/>
      <c r="X523" s="5"/>
      <c r="Y523" s="5"/>
      <c r="Z523" s="5"/>
      <c r="AA523" s="5"/>
    </row>
    <row r="524" spans="1:27" ht="20.100000000000001" customHeight="1">
      <c r="A524" s="98">
        <v>28630</v>
      </c>
      <c r="B524" s="99" t="s">
        <v>850</v>
      </c>
      <c r="C524" s="99" t="s">
        <v>122</v>
      </c>
      <c r="D524" s="134"/>
      <c r="E524" s="5"/>
      <c r="F524" s="5"/>
      <c r="G524" s="5"/>
      <c r="H524" s="5"/>
      <c r="I524" s="5"/>
      <c r="J524" s="5"/>
      <c r="K524" s="5"/>
      <c r="L524" s="5"/>
      <c r="M524" s="5"/>
      <c r="N524" s="5"/>
      <c r="O524" s="5"/>
      <c r="P524" s="5"/>
      <c r="Q524" s="5"/>
      <c r="R524" s="5"/>
      <c r="S524" s="5"/>
      <c r="T524" s="5"/>
      <c r="U524" s="5"/>
      <c r="V524" s="5"/>
      <c r="W524" s="5"/>
      <c r="X524" s="5"/>
      <c r="Y524" s="5"/>
      <c r="Z524" s="5"/>
      <c r="AA524" s="5"/>
    </row>
    <row r="525" spans="1:27" ht="20.100000000000001" customHeight="1">
      <c r="A525" s="98">
        <v>25070</v>
      </c>
      <c r="B525" s="99" t="s">
        <v>851</v>
      </c>
      <c r="C525" s="99" t="s">
        <v>101</v>
      </c>
      <c r="D525" s="134"/>
      <c r="E525" s="5"/>
      <c r="F525" s="5"/>
      <c r="G525" s="5"/>
      <c r="H525" s="5"/>
      <c r="I525" s="5"/>
      <c r="J525" s="5"/>
      <c r="K525" s="5"/>
      <c r="L525" s="5"/>
      <c r="M525" s="5"/>
      <c r="N525" s="5"/>
      <c r="O525" s="5"/>
      <c r="P525" s="5"/>
      <c r="Q525" s="5"/>
      <c r="R525" s="5"/>
      <c r="S525" s="5"/>
      <c r="T525" s="5"/>
      <c r="U525" s="5"/>
      <c r="V525" s="5"/>
      <c r="W525" s="5"/>
      <c r="X525" s="5"/>
      <c r="Y525" s="5"/>
      <c r="Z525" s="5"/>
      <c r="AA525" s="5"/>
    </row>
    <row r="526" spans="1:27" ht="20.100000000000001" customHeight="1">
      <c r="A526" s="98">
        <v>29041</v>
      </c>
      <c r="B526" s="99" t="s">
        <v>852</v>
      </c>
      <c r="C526" s="99" t="s">
        <v>101</v>
      </c>
      <c r="D526" s="134"/>
      <c r="E526" s="5"/>
      <c r="F526" s="5"/>
      <c r="G526" s="5"/>
      <c r="H526" s="5"/>
      <c r="I526" s="5"/>
      <c r="J526" s="5"/>
      <c r="K526" s="5"/>
      <c r="L526" s="5"/>
      <c r="M526" s="5"/>
      <c r="N526" s="5"/>
      <c r="O526" s="5"/>
      <c r="P526" s="5"/>
      <c r="Q526" s="5"/>
      <c r="R526" s="5"/>
      <c r="S526" s="5"/>
      <c r="T526" s="5"/>
      <c r="U526" s="5"/>
      <c r="V526" s="5"/>
      <c r="W526" s="5"/>
      <c r="X526" s="5"/>
      <c r="Y526" s="5"/>
      <c r="Z526" s="5"/>
      <c r="AA526" s="5"/>
    </row>
    <row r="527" spans="1:27" ht="20.100000000000001" customHeight="1">
      <c r="A527" s="98">
        <v>29042</v>
      </c>
      <c r="B527" s="99" t="s">
        <v>853</v>
      </c>
      <c r="C527" s="99" t="s">
        <v>101</v>
      </c>
      <c r="D527" s="134"/>
      <c r="E527" s="5"/>
      <c r="F527" s="5"/>
      <c r="G527" s="5"/>
      <c r="H527" s="5"/>
      <c r="I527" s="5"/>
      <c r="J527" s="5"/>
      <c r="K527" s="5"/>
      <c r="L527" s="5"/>
      <c r="M527" s="5"/>
      <c r="N527" s="5"/>
      <c r="O527" s="5"/>
      <c r="P527" s="5"/>
      <c r="Q527" s="5"/>
      <c r="R527" s="5"/>
      <c r="S527" s="5"/>
      <c r="T527" s="5"/>
      <c r="U527" s="5"/>
      <c r="V527" s="5"/>
      <c r="W527" s="5"/>
      <c r="X527" s="5"/>
      <c r="Y527" s="5"/>
      <c r="Z527" s="5"/>
      <c r="AA527" s="5"/>
    </row>
    <row r="528" spans="1:27" ht="20.100000000000001" customHeight="1">
      <c r="A528" s="98">
        <v>47501</v>
      </c>
      <c r="B528" s="99" t="s">
        <v>854</v>
      </c>
      <c r="C528" s="99" t="s">
        <v>101</v>
      </c>
      <c r="D528" s="134"/>
      <c r="E528" s="5"/>
      <c r="F528" s="5"/>
      <c r="G528" s="5"/>
      <c r="H528" s="5"/>
      <c r="I528" s="5"/>
      <c r="J528" s="5"/>
      <c r="K528" s="5"/>
      <c r="L528" s="5"/>
      <c r="M528" s="5"/>
      <c r="N528" s="5"/>
      <c r="O528" s="5"/>
      <c r="P528" s="5"/>
      <c r="Q528" s="5"/>
      <c r="R528" s="5"/>
      <c r="S528" s="5"/>
      <c r="T528" s="5"/>
      <c r="U528" s="5"/>
      <c r="V528" s="5"/>
      <c r="W528" s="5"/>
      <c r="X528" s="5"/>
      <c r="Y528" s="5"/>
      <c r="Z528" s="5"/>
      <c r="AA528" s="5"/>
    </row>
    <row r="529" spans="1:27" ht="20.100000000000001" customHeight="1">
      <c r="A529" s="98">
        <v>21150</v>
      </c>
      <c r="B529" s="99" t="s">
        <v>855</v>
      </c>
      <c r="C529" s="99" t="s">
        <v>101</v>
      </c>
      <c r="D529" s="134"/>
      <c r="E529" s="5"/>
      <c r="F529" s="5"/>
      <c r="G529" s="5"/>
      <c r="H529" s="5"/>
      <c r="I529" s="5"/>
      <c r="J529" s="5"/>
      <c r="K529" s="5"/>
      <c r="L529" s="5"/>
      <c r="M529" s="5"/>
      <c r="N529" s="5"/>
      <c r="O529" s="5"/>
      <c r="P529" s="5"/>
      <c r="Q529" s="5"/>
      <c r="R529" s="5"/>
      <c r="S529" s="5"/>
      <c r="T529" s="5"/>
      <c r="U529" s="5"/>
      <c r="V529" s="5"/>
      <c r="W529" s="5"/>
      <c r="X529" s="5"/>
      <c r="Y529" s="5"/>
      <c r="Z529" s="5"/>
      <c r="AA529" s="5"/>
    </row>
    <row r="530" spans="1:27" ht="20.100000000000001" customHeight="1">
      <c r="A530" s="98">
        <v>21140</v>
      </c>
      <c r="B530" s="99" t="s">
        <v>856</v>
      </c>
      <c r="C530" s="99" t="s">
        <v>101</v>
      </c>
      <c r="D530" s="134"/>
      <c r="E530" s="5"/>
      <c r="F530" s="5"/>
      <c r="G530" s="5"/>
      <c r="H530" s="5"/>
      <c r="I530" s="5"/>
      <c r="J530" s="5"/>
      <c r="K530" s="5"/>
      <c r="L530" s="5"/>
      <c r="M530" s="5"/>
      <c r="N530" s="5"/>
      <c r="O530" s="5"/>
      <c r="P530" s="5"/>
      <c r="Q530" s="5"/>
      <c r="R530" s="5"/>
      <c r="S530" s="5"/>
      <c r="T530" s="5"/>
      <c r="U530" s="5"/>
      <c r="V530" s="5"/>
      <c r="W530" s="5"/>
      <c r="X530" s="5"/>
      <c r="Y530" s="5"/>
      <c r="Z530" s="5"/>
      <c r="AA530" s="5"/>
    </row>
    <row r="531" spans="1:27" ht="20.100000000000001" customHeight="1">
      <c r="A531" s="98" t="s">
        <v>857</v>
      </c>
      <c r="B531" s="99" t="s">
        <v>858</v>
      </c>
      <c r="C531" s="99" t="s">
        <v>122</v>
      </c>
      <c r="D531" s="134"/>
      <c r="E531" s="5"/>
      <c r="F531" s="5"/>
      <c r="G531" s="5"/>
      <c r="H531" s="5"/>
      <c r="I531" s="5"/>
      <c r="J531" s="5"/>
      <c r="K531" s="5"/>
      <c r="L531" s="5"/>
      <c r="M531" s="5"/>
      <c r="N531" s="5"/>
      <c r="O531" s="5"/>
      <c r="P531" s="5"/>
      <c r="Q531" s="5"/>
      <c r="R531" s="5"/>
      <c r="S531" s="5"/>
      <c r="T531" s="5"/>
      <c r="U531" s="5"/>
      <c r="V531" s="5"/>
      <c r="W531" s="5"/>
      <c r="X531" s="5"/>
      <c r="Y531" s="5"/>
      <c r="Z531" s="5"/>
      <c r="AA531" s="5"/>
    </row>
    <row r="532" spans="1:27" ht="20.100000000000001" customHeight="1">
      <c r="A532" s="98" t="s">
        <v>859</v>
      </c>
      <c r="B532" s="99" t="s">
        <v>860</v>
      </c>
      <c r="C532" s="99" t="s">
        <v>93</v>
      </c>
      <c r="D532" s="134"/>
      <c r="E532" s="5"/>
      <c r="F532" s="5"/>
      <c r="G532" s="5"/>
      <c r="H532" s="5"/>
      <c r="I532" s="5"/>
      <c r="J532" s="5"/>
      <c r="K532" s="5"/>
      <c r="L532" s="5"/>
      <c r="M532" s="5"/>
      <c r="N532" s="5"/>
      <c r="O532" s="5"/>
      <c r="P532" s="5"/>
      <c r="Q532" s="5"/>
      <c r="R532" s="5"/>
      <c r="S532" s="5"/>
      <c r="T532" s="5"/>
      <c r="U532" s="5"/>
      <c r="V532" s="5"/>
      <c r="W532" s="5"/>
      <c r="X532" s="5"/>
      <c r="Y532" s="5"/>
      <c r="Z532" s="5"/>
      <c r="AA532" s="5"/>
    </row>
    <row r="533" spans="1:27" ht="20.100000000000001" customHeight="1">
      <c r="A533" s="98">
        <v>12320</v>
      </c>
      <c r="B533" s="99" t="s">
        <v>861</v>
      </c>
      <c r="C533" s="99" t="s">
        <v>122</v>
      </c>
      <c r="D533" s="134"/>
      <c r="E533" s="5"/>
      <c r="F533" s="5"/>
      <c r="G533" s="5"/>
      <c r="H533" s="5"/>
      <c r="I533" s="5"/>
      <c r="J533" s="5"/>
      <c r="K533" s="5"/>
      <c r="L533" s="5"/>
      <c r="M533" s="5"/>
      <c r="N533" s="5"/>
      <c r="O533" s="5"/>
      <c r="P533" s="5"/>
      <c r="Q533" s="5"/>
      <c r="R533" s="5"/>
      <c r="S533" s="5"/>
      <c r="T533" s="5"/>
      <c r="U533" s="5"/>
      <c r="V533" s="5"/>
      <c r="W533" s="5"/>
      <c r="X533" s="5"/>
      <c r="Y533" s="5"/>
      <c r="Z533" s="5"/>
      <c r="AA533" s="5"/>
    </row>
    <row r="534" spans="1:27" ht="20.100000000000001" customHeight="1">
      <c r="A534" s="98" t="s">
        <v>862</v>
      </c>
      <c r="B534" s="99" t="s">
        <v>863</v>
      </c>
      <c r="C534" s="99" t="s">
        <v>86</v>
      </c>
      <c r="D534" s="134"/>
      <c r="E534" s="5"/>
      <c r="F534" s="5"/>
      <c r="G534" s="5"/>
      <c r="H534" s="5"/>
      <c r="I534" s="5"/>
      <c r="J534" s="5"/>
      <c r="K534" s="5"/>
      <c r="L534" s="5"/>
      <c r="M534" s="5"/>
      <c r="N534" s="5"/>
      <c r="O534" s="5"/>
      <c r="P534" s="5"/>
      <c r="Q534" s="5"/>
      <c r="R534" s="5"/>
      <c r="S534" s="5"/>
      <c r="T534" s="5"/>
      <c r="U534" s="5"/>
      <c r="V534" s="5"/>
      <c r="W534" s="5"/>
      <c r="X534" s="5"/>
      <c r="Y534" s="5"/>
      <c r="Z534" s="5"/>
      <c r="AA534" s="5"/>
    </row>
    <row r="535" spans="1:27" ht="20.100000000000001" customHeight="1">
      <c r="A535" s="98">
        <v>99830</v>
      </c>
      <c r="B535" s="99" t="s">
        <v>864</v>
      </c>
      <c r="C535" s="99" t="s">
        <v>101</v>
      </c>
      <c r="D535" s="134"/>
      <c r="E535" s="5"/>
      <c r="F535" s="5"/>
      <c r="G535" s="5"/>
      <c r="H535" s="5"/>
      <c r="I535" s="5"/>
      <c r="J535" s="5"/>
      <c r="K535" s="5"/>
      <c r="L535" s="5"/>
      <c r="M535" s="5"/>
      <c r="N535" s="5"/>
      <c r="O535" s="5"/>
      <c r="P535" s="5"/>
      <c r="Q535" s="5"/>
      <c r="R535" s="5"/>
      <c r="S535" s="5"/>
      <c r="T535" s="5"/>
      <c r="U535" s="5"/>
      <c r="V535" s="5"/>
      <c r="W535" s="5"/>
      <c r="X535" s="5"/>
      <c r="Y535" s="5"/>
      <c r="Z535" s="5"/>
      <c r="AA535" s="5"/>
    </row>
    <row r="536" spans="1:27" ht="20.100000000000001" customHeight="1">
      <c r="A536" s="98" t="s">
        <v>865</v>
      </c>
      <c r="B536" s="99" t="s">
        <v>866</v>
      </c>
      <c r="C536" s="99" t="s">
        <v>86</v>
      </c>
      <c r="D536" s="134"/>
      <c r="E536" s="5"/>
      <c r="F536" s="5"/>
      <c r="G536" s="5"/>
      <c r="H536" s="5"/>
      <c r="I536" s="5"/>
      <c r="J536" s="5"/>
      <c r="K536" s="5"/>
      <c r="L536" s="5"/>
      <c r="M536" s="5"/>
      <c r="N536" s="5"/>
      <c r="O536" s="5"/>
      <c r="P536" s="5"/>
      <c r="Q536" s="5"/>
      <c r="R536" s="5"/>
      <c r="S536" s="5"/>
      <c r="T536" s="5"/>
      <c r="U536" s="5"/>
      <c r="V536" s="5"/>
      <c r="W536" s="5"/>
      <c r="X536" s="5"/>
      <c r="Y536" s="5"/>
      <c r="Z536" s="5"/>
      <c r="AA536" s="5"/>
    </row>
    <row r="537" spans="1:27" ht="20.100000000000001" customHeight="1">
      <c r="A537" s="98">
        <v>99831</v>
      </c>
      <c r="B537" s="99" t="s">
        <v>867</v>
      </c>
      <c r="C537" s="99" t="s">
        <v>101</v>
      </c>
      <c r="D537" s="134"/>
      <c r="E537" s="5"/>
      <c r="F537" s="5"/>
      <c r="G537" s="5"/>
      <c r="H537" s="5"/>
      <c r="I537" s="5"/>
      <c r="J537" s="5"/>
      <c r="K537" s="5"/>
      <c r="L537" s="5"/>
      <c r="M537" s="5"/>
      <c r="N537" s="5"/>
      <c r="O537" s="5"/>
      <c r="P537" s="5"/>
      <c r="Q537" s="5"/>
      <c r="R537" s="5"/>
      <c r="S537" s="5"/>
      <c r="T537" s="5"/>
      <c r="U537" s="5"/>
      <c r="V537" s="5"/>
      <c r="W537" s="5"/>
      <c r="X537" s="5"/>
      <c r="Y537" s="5"/>
      <c r="Z537" s="5"/>
      <c r="AA537" s="5"/>
    </row>
    <row r="538" spans="1:27" ht="20.100000000000001" customHeight="1">
      <c r="A538" s="98">
        <v>99832</v>
      </c>
      <c r="B538" s="99" t="s">
        <v>868</v>
      </c>
      <c r="C538" s="99" t="s">
        <v>101</v>
      </c>
      <c r="D538" s="134"/>
      <c r="E538" s="5"/>
      <c r="F538" s="5"/>
      <c r="G538" s="5"/>
      <c r="H538" s="5"/>
      <c r="I538" s="5"/>
      <c r="J538" s="5"/>
      <c r="K538" s="5"/>
      <c r="L538" s="5"/>
      <c r="M538" s="5"/>
      <c r="N538" s="5"/>
      <c r="O538" s="5"/>
      <c r="P538" s="5"/>
      <c r="Q538" s="5"/>
      <c r="R538" s="5"/>
      <c r="S538" s="5"/>
      <c r="T538" s="5"/>
      <c r="U538" s="5"/>
      <c r="V538" s="5"/>
      <c r="W538" s="5"/>
      <c r="X538" s="5"/>
      <c r="Y538" s="5"/>
      <c r="Z538" s="5"/>
      <c r="AA538" s="5"/>
    </row>
    <row r="539" spans="1:27" ht="20.100000000000001" customHeight="1">
      <c r="A539" s="98">
        <v>28690</v>
      </c>
      <c r="B539" s="99" t="s">
        <v>869</v>
      </c>
      <c r="C539" s="99" t="s">
        <v>122</v>
      </c>
      <c r="D539" s="134"/>
      <c r="E539" s="5"/>
      <c r="F539" s="5"/>
      <c r="G539" s="5"/>
      <c r="H539" s="5"/>
      <c r="I539" s="5"/>
      <c r="J539" s="5"/>
      <c r="K539" s="5"/>
      <c r="L539" s="5"/>
      <c r="M539" s="5"/>
      <c r="N539" s="5"/>
      <c r="O539" s="5"/>
      <c r="P539" s="5"/>
      <c r="Q539" s="5"/>
      <c r="R539" s="5"/>
      <c r="S539" s="5"/>
      <c r="T539" s="5"/>
      <c r="U539" s="5"/>
      <c r="V539" s="5"/>
      <c r="W539" s="5"/>
      <c r="X539" s="5"/>
      <c r="Y539" s="5"/>
      <c r="Z539" s="5"/>
      <c r="AA539" s="5"/>
    </row>
    <row r="540" spans="1:27" ht="20.100000000000001" customHeight="1">
      <c r="A540" s="98" t="s">
        <v>870</v>
      </c>
      <c r="B540" s="99" t="s">
        <v>871</v>
      </c>
      <c r="C540" s="99" t="s">
        <v>86</v>
      </c>
      <c r="D540" s="134"/>
      <c r="E540" s="5"/>
      <c r="F540" s="5"/>
      <c r="G540" s="5"/>
      <c r="H540" s="5"/>
      <c r="I540" s="5"/>
      <c r="J540" s="5"/>
      <c r="K540" s="5"/>
      <c r="L540" s="5"/>
      <c r="M540" s="5"/>
      <c r="N540" s="5"/>
      <c r="O540" s="5"/>
      <c r="P540" s="5"/>
      <c r="Q540" s="5"/>
      <c r="R540" s="5"/>
      <c r="S540" s="5"/>
      <c r="T540" s="5"/>
      <c r="U540" s="5"/>
      <c r="V540" s="5"/>
      <c r="W540" s="5"/>
      <c r="X540" s="5"/>
      <c r="Y540" s="5"/>
      <c r="Z540" s="5"/>
      <c r="AA540" s="5"/>
    </row>
    <row r="541" spans="1:27" ht="20.100000000000001" customHeight="1">
      <c r="A541" s="98">
        <v>14170</v>
      </c>
      <c r="B541" s="99" t="s">
        <v>872</v>
      </c>
      <c r="C541" s="99" t="s">
        <v>118</v>
      </c>
      <c r="D541" s="134"/>
      <c r="E541" s="5"/>
      <c r="F541" s="5"/>
      <c r="G541" s="5"/>
      <c r="H541" s="5"/>
      <c r="I541" s="5"/>
      <c r="J541" s="5"/>
      <c r="K541" s="5"/>
      <c r="L541" s="5"/>
      <c r="M541" s="5"/>
      <c r="N541" s="5"/>
      <c r="O541" s="5"/>
      <c r="P541" s="5"/>
      <c r="Q541" s="5"/>
      <c r="R541" s="5"/>
      <c r="S541" s="5"/>
      <c r="T541" s="5"/>
      <c r="U541" s="5"/>
      <c r="V541" s="5"/>
      <c r="W541" s="5"/>
      <c r="X541" s="5"/>
      <c r="Y541" s="5"/>
      <c r="Z541" s="5"/>
      <c r="AA541" s="5"/>
    </row>
    <row r="542" spans="1:27" ht="20.100000000000001" customHeight="1">
      <c r="A542" s="98" t="s">
        <v>873</v>
      </c>
      <c r="B542" s="99" t="s">
        <v>874</v>
      </c>
      <c r="C542" s="99" t="s">
        <v>118</v>
      </c>
      <c r="D542" s="134"/>
      <c r="E542" s="5"/>
      <c r="F542" s="5"/>
      <c r="G542" s="5"/>
      <c r="H542" s="5"/>
      <c r="I542" s="5"/>
      <c r="J542" s="5"/>
      <c r="K542" s="5"/>
      <c r="L542" s="5"/>
      <c r="M542" s="5"/>
      <c r="N542" s="5"/>
      <c r="O542" s="5"/>
      <c r="P542" s="5"/>
      <c r="Q542" s="5"/>
      <c r="R542" s="5"/>
      <c r="S542" s="5"/>
      <c r="T542" s="5"/>
      <c r="U542" s="5"/>
      <c r="V542" s="5"/>
      <c r="W542" s="5"/>
      <c r="X542" s="5"/>
      <c r="Y542" s="5"/>
      <c r="Z542" s="5"/>
      <c r="AA542" s="5"/>
    </row>
    <row r="543" spans="1:27" ht="20.100000000000001" customHeight="1">
      <c r="A543" s="98" t="s">
        <v>875</v>
      </c>
      <c r="B543" s="99" t="s">
        <v>876</v>
      </c>
      <c r="C543" s="99" t="s">
        <v>118</v>
      </c>
      <c r="D543" s="134"/>
      <c r="E543" s="5"/>
      <c r="F543" s="5"/>
      <c r="G543" s="5"/>
      <c r="H543" s="5"/>
      <c r="I543" s="5"/>
      <c r="J543" s="5"/>
      <c r="K543" s="5"/>
      <c r="L543" s="5"/>
      <c r="M543" s="5"/>
      <c r="N543" s="5"/>
      <c r="O543" s="5"/>
      <c r="P543" s="5"/>
      <c r="Q543" s="5"/>
      <c r="R543" s="5"/>
      <c r="S543" s="5"/>
      <c r="T543" s="5"/>
      <c r="U543" s="5"/>
      <c r="V543" s="5"/>
      <c r="W543" s="5"/>
      <c r="X543" s="5"/>
      <c r="Y543" s="5"/>
      <c r="Z543" s="5"/>
      <c r="AA543" s="5"/>
    </row>
    <row r="544" spans="1:27" ht="20.100000000000001" customHeight="1">
      <c r="A544" s="98" t="s">
        <v>877</v>
      </c>
      <c r="B544" s="99" t="s">
        <v>878</v>
      </c>
      <c r="C544" s="99" t="s">
        <v>118</v>
      </c>
      <c r="D544" s="134"/>
      <c r="E544" s="5"/>
      <c r="F544" s="5"/>
      <c r="G544" s="5"/>
      <c r="H544" s="5"/>
      <c r="I544" s="5"/>
      <c r="J544" s="5"/>
      <c r="K544" s="5"/>
      <c r="L544" s="5"/>
      <c r="M544" s="5"/>
      <c r="N544" s="5"/>
      <c r="O544" s="5"/>
      <c r="P544" s="5"/>
      <c r="Q544" s="5"/>
      <c r="R544" s="5"/>
      <c r="S544" s="5"/>
      <c r="T544" s="5"/>
      <c r="U544" s="5"/>
      <c r="V544" s="5"/>
      <c r="W544" s="5"/>
      <c r="X544" s="5"/>
      <c r="Y544" s="5"/>
      <c r="Z544" s="5"/>
      <c r="AA544" s="5"/>
    </row>
    <row r="545" spans="1:27" ht="20.100000000000001" customHeight="1">
      <c r="A545" s="98" t="s">
        <v>879</v>
      </c>
      <c r="B545" s="99" t="s">
        <v>880</v>
      </c>
      <c r="C545" s="99" t="s">
        <v>118</v>
      </c>
      <c r="D545" s="134"/>
      <c r="E545" s="5"/>
      <c r="F545" s="5"/>
      <c r="G545" s="5"/>
      <c r="H545" s="5"/>
      <c r="I545" s="5"/>
      <c r="J545" s="5"/>
      <c r="K545" s="5"/>
      <c r="L545" s="5"/>
      <c r="M545" s="5"/>
      <c r="N545" s="5"/>
      <c r="O545" s="5"/>
      <c r="P545" s="5"/>
      <c r="Q545" s="5"/>
      <c r="R545" s="5"/>
      <c r="S545" s="5"/>
      <c r="T545" s="5"/>
      <c r="U545" s="5"/>
      <c r="V545" s="5"/>
      <c r="W545" s="5"/>
      <c r="X545" s="5"/>
      <c r="Y545" s="5"/>
      <c r="Z545" s="5"/>
      <c r="AA545" s="5"/>
    </row>
    <row r="546" spans="1:27" ht="20.100000000000001" customHeight="1">
      <c r="A546" s="98">
        <v>16220</v>
      </c>
      <c r="B546" s="99" t="s">
        <v>881</v>
      </c>
      <c r="C546" s="99" t="s">
        <v>101</v>
      </c>
      <c r="D546" s="134"/>
      <c r="E546" s="5"/>
      <c r="F546" s="5"/>
      <c r="G546" s="5"/>
      <c r="H546" s="5"/>
      <c r="I546" s="5"/>
      <c r="J546" s="5"/>
      <c r="K546" s="5"/>
      <c r="L546" s="5"/>
      <c r="M546" s="5"/>
      <c r="N546" s="5"/>
      <c r="O546" s="5"/>
      <c r="P546" s="5"/>
      <c r="Q546" s="5"/>
      <c r="R546" s="5"/>
      <c r="S546" s="5"/>
      <c r="T546" s="5"/>
      <c r="U546" s="5"/>
      <c r="V546" s="5"/>
      <c r="W546" s="5"/>
      <c r="X546" s="5"/>
      <c r="Y546" s="5"/>
      <c r="Z546" s="5"/>
      <c r="AA546" s="5"/>
    </row>
    <row r="547" spans="1:27" ht="20.100000000000001" customHeight="1">
      <c r="A547" s="98">
        <v>30410</v>
      </c>
      <c r="B547" s="99" t="s">
        <v>882</v>
      </c>
      <c r="C547" s="99" t="s">
        <v>86</v>
      </c>
      <c r="D547" s="134"/>
      <c r="E547" s="5"/>
      <c r="F547" s="5"/>
      <c r="G547" s="5"/>
      <c r="H547" s="5"/>
      <c r="I547" s="5"/>
      <c r="J547" s="5"/>
      <c r="K547" s="5"/>
      <c r="L547" s="5"/>
      <c r="M547" s="5"/>
      <c r="N547" s="5"/>
      <c r="O547" s="5"/>
      <c r="P547" s="5"/>
      <c r="Q547" s="5"/>
      <c r="R547" s="5"/>
      <c r="S547" s="5"/>
      <c r="T547" s="5"/>
      <c r="U547" s="5"/>
      <c r="V547" s="5"/>
      <c r="W547" s="5"/>
      <c r="X547" s="5"/>
      <c r="Y547" s="5"/>
      <c r="Z547" s="5"/>
      <c r="AA547" s="5"/>
    </row>
    <row r="548" spans="1:27" ht="20.100000000000001" customHeight="1">
      <c r="A548" s="98">
        <v>30411</v>
      </c>
      <c r="B548" s="99" t="s">
        <v>883</v>
      </c>
      <c r="C548" s="99" t="s">
        <v>86</v>
      </c>
      <c r="D548" s="134"/>
      <c r="E548" s="5"/>
      <c r="F548" s="5"/>
      <c r="G548" s="5"/>
      <c r="H548" s="5"/>
      <c r="I548" s="5"/>
      <c r="J548" s="5"/>
      <c r="K548" s="5"/>
      <c r="L548" s="5"/>
      <c r="M548" s="5"/>
      <c r="N548" s="5"/>
      <c r="O548" s="5"/>
      <c r="P548" s="5"/>
      <c r="Q548" s="5"/>
      <c r="R548" s="5"/>
      <c r="S548" s="5"/>
      <c r="T548" s="5"/>
      <c r="U548" s="5"/>
      <c r="V548" s="5"/>
      <c r="W548" s="5"/>
      <c r="X548" s="5"/>
      <c r="Y548" s="5"/>
      <c r="Z548" s="5"/>
      <c r="AA548" s="5"/>
    </row>
    <row r="549" spans="1:27" ht="20.100000000000001" customHeight="1">
      <c r="A549" s="98">
        <v>31310</v>
      </c>
      <c r="B549" s="99" t="s">
        <v>884</v>
      </c>
      <c r="C549" s="99" t="s">
        <v>101</v>
      </c>
      <c r="D549" s="134"/>
      <c r="E549" s="5"/>
      <c r="F549" s="5"/>
      <c r="G549" s="5"/>
      <c r="H549" s="5"/>
      <c r="I549" s="5"/>
      <c r="J549" s="5"/>
      <c r="K549" s="5"/>
      <c r="L549" s="5"/>
      <c r="M549" s="5"/>
      <c r="N549" s="5"/>
      <c r="O549" s="5"/>
      <c r="P549" s="5"/>
      <c r="Q549" s="5"/>
      <c r="R549" s="5"/>
      <c r="S549" s="5"/>
      <c r="T549" s="5"/>
      <c r="U549" s="5"/>
      <c r="V549" s="5"/>
      <c r="W549" s="5"/>
      <c r="X549" s="5"/>
      <c r="Y549" s="5"/>
      <c r="Z549" s="5"/>
      <c r="AA549" s="5"/>
    </row>
    <row r="550" spans="1:27" ht="20.100000000000001" customHeight="1">
      <c r="A550" s="98" t="s">
        <v>885</v>
      </c>
      <c r="B550" s="99" t="s">
        <v>886</v>
      </c>
      <c r="C550" s="99" t="s">
        <v>234</v>
      </c>
      <c r="D550" s="134"/>
      <c r="E550" s="5"/>
      <c r="F550" s="5"/>
      <c r="G550" s="5"/>
      <c r="H550" s="5"/>
      <c r="I550" s="5"/>
      <c r="J550" s="5"/>
      <c r="K550" s="5"/>
      <c r="L550" s="5"/>
      <c r="M550" s="5"/>
      <c r="N550" s="5"/>
      <c r="O550" s="5"/>
      <c r="P550" s="5"/>
      <c r="Q550" s="5"/>
      <c r="R550" s="5"/>
      <c r="S550" s="5"/>
      <c r="T550" s="5"/>
      <c r="U550" s="5"/>
      <c r="V550" s="5"/>
      <c r="W550" s="5"/>
      <c r="X550" s="5"/>
      <c r="Y550" s="5"/>
      <c r="Z550" s="5"/>
      <c r="AA550" s="5"/>
    </row>
    <row r="551" spans="1:27" ht="20.100000000000001" customHeight="1">
      <c r="A551" s="98" t="s">
        <v>887</v>
      </c>
      <c r="B551" s="99" t="s">
        <v>888</v>
      </c>
      <c r="C551" s="99" t="s">
        <v>234</v>
      </c>
      <c r="D551" s="134"/>
      <c r="E551" s="5"/>
      <c r="F551" s="5"/>
      <c r="G551" s="5"/>
      <c r="H551" s="5"/>
      <c r="I551" s="5"/>
      <c r="J551" s="5"/>
      <c r="K551" s="5"/>
      <c r="L551" s="5"/>
      <c r="M551" s="5"/>
      <c r="N551" s="5"/>
      <c r="O551" s="5"/>
      <c r="P551" s="5"/>
      <c r="Q551" s="5"/>
      <c r="R551" s="5"/>
      <c r="S551" s="5"/>
      <c r="T551" s="5"/>
      <c r="U551" s="5"/>
      <c r="V551" s="5"/>
      <c r="W551" s="5"/>
      <c r="X551" s="5"/>
      <c r="Y551" s="5"/>
      <c r="Z551" s="5"/>
      <c r="AA551" s="5"/>
    </row>
    <row r="552" spans="1:27" ht="20.100000000000001" customHeight="1">
      <c r="A552" s="98" t="s">
        <v>889</v>
      </c>
      <c r="B552" s="99" t="s">
        <v>890</v>
      </c>
      <c r="C552" s="99" t="s">
        <v>234</v>
      </c>
      <c r="D552" s="134"/>
      <c r="E552" s="5"/>
      <c r="F552" s="5"/>
      <c r="G552" s="5"/>
      <c r="H552" s="5"/>
      <c r="I552" s="5"/>
      <c r="J552" s="5"/>
      <c r="K552" s="5"/>
      <c r="L552" s="5"/>
      <c r="M552" s="5"/>
      <c r="N552" s="5"/>
      <c r="O552" s="5"/>
      <c r="P552" s="5"/>
      <c r="Q552" s="5"/>
      <c r="R552" s="5"/>
      <c r="S552" s="5"/>
      <c r="T552" s="5"/>
      <c r="U552" s="5"/>
      <c r="V552" s="5"/>
      <c r="W552" s="5"/>
      <c r="X552" s="5"/>
      <c r="Y552" s="5"/>
      <c r="Z552" s="5"/>
      <c r="AA552" s="5"/>
    </row>
    <row r="553" spans="1:27" ht="20.100000000000001" customHeight="1">
      <c r="A553" s="98">
        <v>15090</v>
      </c>
      <c r="B553" s="99" t="s">
        <v>891</v>
      </c>
      <c r="C553" s="99" t="s">
        <v>86</v>
      </c>
      <c r="D553" s="134"/>
      <c r="E553" s="5"/>
      <c r="F553" s="5"/>
      <c r="G553" s="5"/>
      <c r="H553" s="5"/>
      <c r="I553" s="5"/>
      <c r="J553" s="5"/>
      <c r="K553" s="5"/>
      <c r="L553" s="5"/>
      <c r="M553" s="5"/>
      <c r="N553" s="5"/>
      <c r="O553" s="5"/>
      <c r="P553" s="5"/>
      <c r="Q553" s="5"/>
      <c r="R553" s="5"/>
      <c r="S553" s="5"/>
      <c r="T553" s="5"/>
      <c r="U553" s="5"/>
      <c r="V553" s="5"/>
      <c r="W553" s="5"/>
      <c r="X553" s="5"/>
      <c r="Y553" s="5"/>
      <c r="Z553" s="5"/>
      <c r="AA553" s="5"/>
    </row>
    <row r="554" spans="1:27" ht="20.100000000000001" customHeight="1">
      <c r="A554" s="98">
        <v>15095</v>
      </c>
      <c r="B554" s="99" t="s">
        <v>892</v>
      </c>
      <c r="C554" s="99" t="s">
        <v>86</v>
      </c>
      <c r="D554" s="134"/>
      <c r="E554" s="5"/>
      <c r="F554" s="5"/>
      <c r="G554" s="5"/>
      <c r="H554" s="5"/>
      <c r="I554" s="5"/>
      <c r="J554" s="5"/>
      <c r="K554" s="5"/>
      <c r="L554" s="5"/>
      <c r="M554" s="5"/>
      <c r="N554" s="5"/>
      <c r="O554" s="5"/>
      <c r="P554" s="5"/>
      <c r="Q554" s="5"/>
      <c r="R554" s="5"/>
      <c r="S554" s="5"/>
      <c r="T554" s="5"/>
      <c r="U554" s="5"/>
      <c r="V554" s="5"/>
      <c r="W554" s="5"/>
      <c r="X554" s="5"/>
      <c r="Y554" s="5"/>
      <c r="Z554" s="5"/>
      <c r="AA554" s="5"/>
    </row>
    <row r="555" spans="1:27" ht="20.100000000000001" customHeight="1">
      <c r="A555" s="98">
        <v>13090</v>
      </c>
      <c r="B555" s="99" t="s">
        <v>893</v>
      </c>
      <c r="C555" s="99" t="s">
        <v>86</v>
      </c>
      <c r="D555" s="134"/>
      <c r="E555" s="5"/>
      <c r="F555" s="5"/>
      <c r="G555" s="5"/>
      <c r="H555" s="5"/>
      <c r="I555" s="5"/>
      <c r="J555" s="5"/>
      <c r="K555" s="5"/>
      <c r="L555" s="5"/>
      <c r="M555" s="5"/>
      <c r="N555" s="5"/>
      <c r="O555" s="5"/>
      <c r="P555" s="5"/>
      <c r="Q555" s="5"/>
      <c r="R555" s="5"/>
      <c r="S555" s="5"/>
      <c r="T555" s="5"/>
      <c r="U555" s="5"/>
      <c r="V555" s="5"/>
      <c r="W555" s="5"/>
      <c r="X555" s="5"/>
      <c r="Y555" s="5"/>
      <c r="Z555" s="5"/>
      <c r="AA555" s="5"/>
    </row>
    <row r="556" spans="1:27" ht="20.100000000000001" customHeight="1">
      <c r="A556" s="98">
        <v>30461</v>
      </c>
      <c r="B556" s="99" t="s">
        <v>894</v>
      </c>
      <c r="C556" s="99" t="s">
        <v>106</v>
      </c>
      <c r="D556" s="134"/>
      <c r="E556" s="5"/>
      <c r="F556" s="5"/>
      <c r="G556" s="5"/>
      <c r="H556" s="5"/>
      <c r="I556" s="5"/>
      <c r="J556" s="5"/>
      <c r="K556" s="5"/>
      <c r="L556" s="5"/>
      <c r="M556" s="5"/>
      <c r="N556" s="5"/>
      <c r="O556" s="5"/>
      <c r="P556" s="5"/>
      <c r="Q556" s="5"/>
      <c r="R556" s="5"/>
      <c r="S556" s="5"/>
      <c r="T556" s="5"/>
      <c r="U556" s="5"/>
      <c r="V556" s="5"/>
      <c r="W556" s="5"/>
      <c r="X556" s="5"/>
      <c r="Y556" s="5"/>
      <c r="Z556" s="5"/>
      <c r="AA556" s="5"/>
    </row>
    <row r="557" spans="1:27" ht="20.100000000000001" customHeight="1">
      <c r="A557" s="98">
        <v>30462</v>
      </c>
      <c r="B557" s="99" t="s">
        <v>895</v>
      </c>
      <c r="C557" s="99" t="s">
        <v>106</v>
      </c>
      <c r="D557" s="134"/>
      <c r="E557" s="5"/>
      <c r="F557" s="5"/>
      <c r="G557" s="5"/>
      <c r="H557" s="5"/>
      <c r="I557" s="5"/>
      <c r="J557" s="5"/>
      <c r="K557" s="5"/>
      <c r="L557" s="5"/>
      <c r="M557" s="5"/>
      <c r="N557" s="5"/>
      <c r="O557" s="5"/>
      <c r="P557" s="5"/>
      <c r="Q557" s="5"/>
      <c r="R557" s="5"/>
      <c r="S557" s="5"/>
      <c r="T557" s="5"/>
      <c r="U557" s="5"/>
      <c r="V557" s="5"/>
      <c r="W557" s="5"/>
      <c r="X557" s="5"/>
      <c r="Y557" s="5"/>
      <c r="Z557" s="5"/>
      <c r="AA557" s="5"/>
    </row>
    <row r="558" spans="1:27" ht="20.100000000000001" customHeight="1">
      <c r="A558" s="98">
        <v>30463</v>
      </c>
      <c r="B558" s="99" t="s">
        <v>896</v>
      </c>
      <c r="C558" s="99" t="s">
        <v>106</v>
      </c>
      <c r="D558" s="134"/>
      <c r="E558" s="5"/>
      <c r="F558" s="5"/>
      <c r="G558" s="5"/>
      <c r="H558" s="5"/>
      <c r="I558" s="5"/>
      <c r="J558" s="5"/>
      <c r="K558" s="5"/>
      <c r="L558" s="5"/>
      <c r="M558" s="5"/>
      <c r="N558" s="5"/>
      <c r="O558" s="5"/>
      <c r="P558" s="5"/>
      <c r="Q558" s="5"/>
      <c r="R558" s="5"/>
      <c r="S558" s="5"/>
      <c r="T558" s="5"/>
      <c r="U558" s="5"/>
      <c r="V558" s="5"/>
      <c r="W558" s="5"/>
      <c r="X558" s="5"/>
      <c r="Y558" s="5"/>
      <c r="Z558" s="5"/>
      <c r="AA558" s="5"/>
    </row>
    <row r="559" spans="1:27" ht="20.100000000000001" customHeight="1">
      <c r="A559" s="98" t="s">
        <v>897</v>
      </c>
      <c r="B559" s="99" t="s">
        <v>898</v>
      </c>
      <c r="C559" s="99" t="s">
        <v>93</v>
      </c>
      <c r="D559" s="134"/>
      <c r="E559" s="5"/>
      <c r="F559" s="5"/>
      <c r="G559" s="5"/>
      <c r="H559" s="5"/>
      <c r="I559" s="5"/>
      <c r="J559" s="5"/>
      <c r="K559" s="5"/>
      <c r="L559" s="5"/>
      <c r="M559" s="5"/>
      <c r="N559" s="5"/>
      <c r="O559" s="5"/>
      <c r="P559" s="5"/>
      <c r="Q559" s="5"/>
      <c r="R559" s="5"/>
      <c r="S559" s="5"/>
      <c r="T559" s="5"/>
      <c r="U559" s="5"/>
      <c r="V559" s="5"/>
      <c r="W559" s="5"/>
      <c r="X559" s="5"/>
      <c r="Y559" s="5"/>
      <c r="Z559" s="5"/>
      <c r="AA559" s="5"/>
    </row>
    <row r="560" spans="1:27" ht="20.100000000000001" customHeight="1">
      <c r="A560" s="98">
        <v>23931</v>
      </c>
      <c r="B560" s="99" t="s">
        <v>899</v>
      </c>
      <c r="C560" s="99" t="s">
        <v>118</v>
      </c>
      <c r="D560" s="134"/>
      <c r="E560" s="5"/>
      <c r="F560" s="5"/>
      <c r="G560" s="5"/>
      <c r="H560" s="5"/>
      <c r="I560" s="5"/>
      <c r="J560" s="5"/>
      <c r="K560" s="5"/>
      <c r="L560" s="5"/>
      <c r="M560" s="5"/>
      <c r="N560" s="5"/>
      <c r="O560" s="5"/>
      <c r="P560" s="5"/>
      <c r="Q560" s="5"/>
      <c r="R560" s="5"/>
      <c r="S560" s="5"/>
      <c r="T560" s="5"/>
      <c r="U560" s="5"/>
      <c r="V560" s="5"/>
      <c r="W560" s="5"/>
      <c r="X560" s="5"/>
      <c r="Y560" s="5"/>
      <c r="Z560" s="5"/>
      <c r="AA560" s="5"/>
    </row>
    <row r="561" spans="1:27" ht="20.100000000000001" customHeight="1">
      <c r="A561" s="98">
        <v>23932</v>
      </c>
      <c r="B561" s="99" t="s">
        <v>900</v>
      </c>
      <c r="C561" s="99" t="s">
        <v>118</v>
      </c>
      <c r="D561" s="134"/>
      <c r="E561" s="5"/>
      <c r="F561" s="5"/>
      <c r="G561" s="5"/>
      <c r="H561" s="5"/>
      <c r="I561" s="5"/>
      <c r="J561" s="5"/>
      <c r="K561" s="5"/>
      <c r="L561" s="5"/>
      <c r="M561" s="5"/>
      <c r="N561" s="5"/>
      <c r="O561" s="5"/>
      <c r="P561" s="5"/>
      <c r="Q561" s="5"/>
      <c r="R561" s="5"/>
      <c r="S561" s="5"/>
      <c r="T561" s="5"/>
      <c r="U561" s="5"/>
      <c r="V561" s="5"/>
      <c r="W561" s="5"/>
      <c r="X561" s="5"/>
      <c r="Y561" s="5"/>
      <c r="Z561" s="5"/>
      <c r="AA561" s="5"/>
    </row>
    <row r="562" spans="1:27" ht="20.100000000000001" customHeight="1">
      <c r="A562" s="98">
        <v>23950</v>
      </c>
      <c r="B562" s="99" t="s">
        <v>901</v>
      </c>
      <c r="C562" s="99" t="s">
        <v>118</v>
      </c>
      <c r="D562" s="134"/>
      <c r="E562" s="5"/>
      <c r="F562" s="5"/>
      <c r="G562" s="5"/>
      <c r="H562" s="5"/>
      <c r="I562" s="5"/>
      <c r="J562" s="5"/>
      <c r="K562" s="5"/>
      <c r="L562" s="5"/>
      <c r="M562" s="5"/>
      <c r="N562" s="5"/>
      <c r="O562" s="5"/>
      <c r="P562" s="5"/>
      <c r="Q562" s="5"/>
      <c r="R562" s="5"/>
      <c r="S562" s="5"/>
      <c r="T562" s="5"/>
      <c r="U562" s="5"/>
      <c r="V562" s="5"/>
      <c r="W562" s="5"/>
      <c r="X562" s="5"/>
      <c r="Y562" s="5"/>
      <c r="Z562" s="5"/>
      <c r="AA562" s="5"/>
    </row>
    <row r="563" spans="1:27" ht="20.100000000000001" customHeight="1">
      <c r="A563" s="98">
        <v>15110</v>
      </c>
      <c r="B563" s="99" t="s">
        <v>902</v>
      </c>
      <c r="C563" s="99" t="s">
        <v>86</v>
      </c>
      <c r="D563" s="134"/>
      <c r="E563" s="5"/>
      <c r="F563" s="5"/>
      <c r="G563" s="5"/>
      <c r="H563" s="5"/>
      <c r="I563" s="5"/>
      <c r="J563" s="5"/>
      <c r="K563" s="5"/>
      <c r="L563" s="5"/>
      <c r="M563" s="5"/>
      <c r="N563" s="5"/>
      <c r="O563" s="5"/>
      <c r="P563" s="5"/>
      <c r="Q563" s="5"/>
      <c r="R563" s="5"/>
      <c r="S563" s="5"/>
      <c r="T563" s="5"/>
      <c r="U563" s="5"/>
      <c r="V563" s="5"/>
      <c r="W563" s="5"/>
      <c r="X563" s="5"/>
      <c r="Y563" s="5"/>
      <c r="Z563" s="5"/>
      <c r="AA563" s="5"/>
    </row>
    <row r="564" spans="1:27" ht="20.100000000000001" customHeight="1">
      <c r="A564" s="98" t="s">
        <v>903</v>
      </c>
      <c r="B564" s="99" t="s">
        <v>904</v>
      </c>
      <c r="C564" s="99" t="s">
        <v>101</v>
      </c>
      <c r="D564" s="134"/>
      <c r="E564" s="5"/>
      <c r="F564" s="5"/>
      <c r="G564" s="5"/>
      <c r="H564" s="5"/>
      <c r="I564" s="5"/>
      <c r="J564" s="5"/>
      <c r="K564" s="5"/>
      <c r="L564" s="5"/>
      <c r="M564" s="5"/>
      <c r="N564" s="5"/>
      <c r="O564" s="5"/>
      <c r="P564" s="5"/>
      <c r="Q564" s="5"/>
      <c r="R564" s="5"/>
      <c r="S564" s="5"/>
      <c r="T564" s="5"/>
      <c r="U564" s="5"/>
      <c r="V564" s="5"/>
      <c r="W564" s="5"/>
      <c r="X564" s="5"/>
      <c r="Y564" s="5"/>
      <c r="Z564" s="5"/>
      <c r="AA564" s="5"/>
    </row>
    <row r="565" spans="1:27" ht="20.100000000000001" customHeight="1">
      <c r="A565" s="98">
        <v>19040</v>
      </c>
      <c r="B565" s="99" t="s">
        <v>905</v>
      </c>
      <c r="C565" s="99" t="s">
        <v>101</v>
      </c>
      <c r="D565" s="134"/>
      <c r="E565" s="5"/>
      <c r="F565" s="5"/>
      <c r="G565" s="5"/>
      <c r="H565" s="5"/>
      <c r="I565" s="5"/>
      <c r="J565" s="5"/>
      <c r="K565" s="5"/>
      <c r="L565" s="5"/>
      <c r="M565" s="5"/>
      <c r="N565" s="5"/>
      <c r="O565" s="5"/>
      <c r="P565" s="5"/>
      <c r="Q565" s="5"/>
      <c r="R565" s="5"/>
      <c r="S565" s="5"/>
      <c r="T565" s="5"/>
      <c r="U565" s="5"/>
      <c r="V565" s="5"/>
      <c r="W565" s="5"/>
      <c r="X565" s="5"/>
      <c r="Y565" s="5"/>
      <c r="Z565" s="5"/>
      <c r="AA565" s="5"/>
    </row>
    <row r="566" spans="1:27" ht="20.100000000000001" customHeight="1">
      <c r="A566" s="98">
        <v>21210</v>
      </c>
      <c r="B566" s="99" t="s">
        <v>906</v>
      </c>
      <c r="C566" s="99" t="s">
        <v>101</v>
      </c>
      <c r="D566" s="134"/>
      <c r="E566" s="5"/>
      <c r="F566" s="5"/>
      <c r="G566" s="5"/>
      <c r="H566" s="5"/>
      <c r="I566" s="5"/>
      <c r="J566" s="5"/>
      <c r="K566" s="5"/>
      <c r="L566" s="5"/>
      <c r="M566" s="5"/>
      <c r="N566" s="5"/>
      <c r="O566" s="5"/>
      <c r="P566" s="5"/>
      <c r="Q566" s="5"/>
      <c r="R566" s="5"/>
      <c r="S566" s="5"/>
      <c r="T566" s="5"/>
      <c r="U566" s="5"/>
      <c r="V566" s="5"/>
      <c r="W566" s="5"/>
      <c r="X566" s="5"/>
      <c r="Y566" s="5"/>
      <c r="Z566" s="5"/>
      <c r="AA566" s="5"/>
    </row>
    <row r="567" spans="1:27" ht="20.100000000000001" customHeight="1">
      <c r="A567" s="98">
        <v>11270</v>
      </c>
      <c r="B567" s="99" t="s">
        <v>907</v>
      </c>
      <c r="C567" s="99" t="s">
        <v>101</v>
      </c>
      <c r="D567" s="134"/>
      <c r="E567" s="5"/>
      <c r="F567" s="5"/>
      <c r="G567" s="5"/>
      <c r="H567" s="5"/>
      <c r="I567" s="5"/>
      <c r="J567" s="5"/>
      <c r="K567" s="5"/>
      <c r="L567" s="5"/>
      <c r="M567" s="5"/>
      <c r="N567" s="5"/>
      <c r="O567" s="5"/>
      <c r="P567" s="5"/>
      <c r="Q567" s="5"/>
      <c r="R567" s="5"/>
      <c r="S567" s="5"/>
      <c r="T567" s="5"/>
      <c r="U567" s="5"/>
      <c r="V567" s="5"/>
      <c r="W567" s="5"/>
      <c r="X567" s="5"/>
      <c r="Y567" s="5"/>
      <c r="Z567" s="5"/>
      <c r="AA567" s="5"/>
    </row>
    <row r="568" spans="1:27" ht="20.100000000000001" customHeight="1">
      <c r="A568" s="98">
        <v>11330</v>
      </c>
      <c r="B568" s="99" t="s">
        <v>908</v>
      </c>
      <c r="C568" s="99" t="s">
        <v>101</v>
      </c>
      <c r="D568" s="134"/>
      <c r="E568" s="5"/>
      <c r="F568" s="5"/>
      <c r="G568" s="5"/>
      <c r="H568" s="5"/>
      <c r="I568" s="5"/>
      <c r="J568" s="5"/>
      <c r="K568" s="5"/>
      <c r="L568" s="5"/>
      <c r="M568" s="5"/>
      <c r="N568" s="5"/>
      <c r="O568" s="5"/>
      <c r="P568" s="5"/>
      <c r="Q568" s="5"/>
      <c r="R568" s="5"/>
      <c r="S568" s="5"/>
      <c r="T568" s="5"/>
      <c r="U568" s="5"/>
      <c r="V568" s="5"/>
      <c r="W568" s="5"/>
      <c r="X568" s="5"/>
      <c r="Y568" s="5"/>
      <c r="Z568" s="5"/>
      <c r="AA568" s="5"/>
    </row>
    <row r="569" spans="1:27" ht="20.100000000000001" customHeight="1">
      <c r="A569" s="98" t="s">
        <v>909</v>
      </c>
      <c r="B569" s="99" t="s">
        <v>910</v>
      </c>
      <c r="C569" s="99" t="s">
        <v>101</v>
      </c>
      <c r="D569" s="134"/>
      <c r="E569" s="5"/>
      <c r="F569" s="5"/>
      <c r="G569" s="5"/>
      <c r="H569" s="5"/>
      <c r="I569" s="5"/>
      <c r="J569" s="5"/>
      <c r="K569" s="5"/>
      <c r="L569" s="5"/>
      <c r="M569" s="5"/>
      <c r="N569" s="5"/>
      <c r="O569" s="5"/>
      <c r="P569" s="5"/>
      <c r="Q569" s="5"/>
      <c r="R569" s="5"/>
      <c r="S569" s="5"/>
      <c r="T569" s="5"/>
      <c r="U569" s="5"/>
      <c r="V569" s="5"/>
      <c r="W569" s="5"/>
      <c r="X569" s="5"/>
      <c r="Y569" s="5"/>
      <c r="Z569" s="5"/>
      <c r="AA569" s="5"/>
    </row>
    <row r="570" spans="1:27" ht="20.100000000000001" customHeight="1">
      <c r="A570" s="98" t="s">
        <v>911</v>
      </c>
      <c r="B570" s="99" t="s">
        <v>912</v>
      </c>
      <c r="C570" s="99" t="s">
        <v>86</v>
      </c>
      <c r="D570" s="134"/>
      <c r="E570" s="5"/>
      <c r="F570" s="5"/>
      <c r="G570" s="5"/>
      <c r="H570" s="5"/>
      <c r="I570" s="5"/>
      <c r="J570" s="5"/>
      <c r="K570" s="5"/>
      <c r="L570" s="5"/>
      <c r="M570" s="5"/>
      <c r="N570" s="5"/>
      <c r="O570" s="5"/>
      <c r="P570" s="5"/>
      <c r="Q570" s="5"/>
      <c r="R570" s="5"/>
      <c r="S570" s="5"/>
      <c r="T570" s="5"/>
      <c r="U570" s="5"/>
      <c r="V570" s="5"/>
      <c r="W570" s="5"/>
      <c r="X570" s="5"/>
      <c r="Y570" s="5"/>
      <c r="Z570" s="5"/>
      <c r="AA570" s="5"/>
    </row>
    <row r="571" spans="1:27" ht="20.100000000000001" customHeight="1">
      <c r="A571" s="98" t="s">
        <v>913</v>
      </c>
      <c r="B571" s="99" t="s">
        <v>914</v>
      </c>
      <c r="C571" s="99" t="s">
        <v>86</v>
      </c>
      <c r="D571" s="134"/>
      <c r="E571" s="5"/>
      <c r="F571" s="5"/>
      <c r="G571" s="5"/>
      <c r="H571" s="5"/>
      <c r="I571" s="5"/>
      <c r="J571" s="5"/>
      <c r="K571" s="5"/>
      <c r="L571" s="5"/>
      <c r="M571" s="5"/>
      <c r="N571" s="5"/>
      <c r="O571" s="5"/>
      <c r="P571" s="5"/>
      <c r="Q571" s="5"/>
      <c r="R571" s="5"/>
      <c r="S571" s="5"/>
      <c r="T571" s="5"/>
      <c r="U571" s="5"/>
      <c r="V571" s="5"/>
      <c r="W571" s="5"/>
      <c r="X571" s="5"/>
      <c r="Y571" s="5"/>
      <c r="Z571" s="5"/>
      <c r="AA571" s="5"/>
    </row>
    <row r="572" spans="1:27" ht="20.100000000000001" customHeight="1">
      <c r="A572" s="98" t="s">
        <v>915</v>
      </c>
      <c r="B572" s="99" t="s">
        <v>916</v>
      </c>
      <c r="C572" s="99" t="s">
        <v>86</v>
      </c>
      <c r="D572" s="134"/>
      <c r="E572" s="5"/>
      <c r="F572" s="5"/>
      <c r="G572" s="5"/>
      <c r="H572" s="5"/>
      <c r="I572" s="5"/>
      <c r="J572" s="5"/>
      <c r="K572" s="5"/>
      <c r="L572" s="5"/>
      <c r="M572" s="5"/>
      <c r="N572" s="5"/>
      <c r="O572" s="5"/>
      <c r="P572" s="5"/>
      <c r="Q572" s="5"/>
      <c r="R572" s="5"/>
      <c r="S572" s="5"/>
      <c r="T572" s="5"/>
      <c r="U572" s="5"/>
      <c r="V572" s="5"/>
      <c r="W572" s="5"/>
      <c r="X572" s="5"/>
      <c r="Y572" s="5"/>
      <c r="Z572" s="5"/>
      <c r="AA572" s="5"/>
    </row>
    <row r="573" spans="1:27" ht="20.100000000000001" customHeight="1">
      <c r="A573" s="98" t="s">
        <v>917</v>
      </c>
      <c r="B573" s="99" t="s">
        <v>918</v>
      </c>
      <c r="C573" s="99" t="s">
        <v>101</v>
      </c>
      <c r="D573" s="134"/>
      <c r="E573" s="5"/>
      <c r="F573" s="5"/>
      <c r="G573" s="5"/>
      <c r="H573" s="5"/>
      <c r="I573" s="5"/>
      <c r="J573" s="5"/>
      <c r="K573" s="5"/>
      <c r="L573" s="5"/>
      <c r="M573" s="5"/>
      <c r="N573" s="5"/>
      <c r="O573" s="5"/>
      <c r="P573" s="5"/>
      <c r="Q573" s="5"/>
      <c r="R573" s="5"/>
      <c r="S573" s="5"/>
      <c r="T573" s="5"/>
      <c r="U573" s="5"/>
      <c r="V573" s="5"/>
      <c r="W573" s="5"/>
      <c r="X573" s="5"/>
      <c r="Y573" s="5"/>
      <c r="Z573" s="5"/>
      <c r="AA573" s="5"/>
    </row>
    <row r="574" spans="1:27" ht="20.100000000000001" customHeight="1">
      <c r="A574" s="98" t="s">
        <v>919</v>
      </c>
      <c r="B574" s="99" t="s">
        <v>920</v>
      </c>
      <c r="C574" s="99" t="s">
        <v>101</v>
      </c>
      <c r="D574" s="134"/>
      <c r="E574" s="5"/>
      <c r="F574" s="5"/>
      <c r="G574" s="5"/>
      <c r="H574" s="5"/>
      <c r="I574" s="5"/>
      <c r="J574" s="5"/>
      <c r="K574" s="5"/>
      <c r="L574" s="5"/>
      <c r="M574" s="5"/>
      <c r="N574" s="5"/>
      <c r="O574" s="5"/>
      <c r="P574" s="5"/>
      <c r="Q574" s="5"/>
      <c r="R574" s="5"/>
      <c r="S574" s="5"/>
      <c r="T574" s="5"/>
      <c r="U574" s="5"/>
      <c r="V574" s="5"/>
      <c r="W574" s="5"/>
      <c r="X574" s="5"/>
      <c r="Y574" s="5"/>
      <c r="Z574" s="5"/>
      <c r="AA574" s="5"/>
    </row>
    <row r="575" spans="1:27" ht="20.100000000000001" customHeight="1">
      <c r="A575" s="98" t="s">
        <v>921</v>
      </c>
      <c r="B575" s="99" t="s">
        <v>922</v>
      </c>
      <c r="C575" s="99" t="s">
        <v>101</v>
      </c>
      <c r="D575" s="134"/>
      <c r="E575" s="5"/>
      <c r="F575" s="5"/>
      <c r="G575" s="5"/>
      <c r="H575" s="5"/>
      <c r="I575" s="5"/>
      <c r="J575" s="5"/>
      <c r="K575" s="5"/>
      <c r="L575" s="5"/>
      <c r="M575" s="5"/>
      <c r="N575" s="5"/>
      <c r="O575" s="5"/>
      <c r="P575" s="5"/>
      <c r="Q575" s="5"/>
      <c r="R575" s="5"/>
      <c r="S575" s="5"/>
      <c r="T575" s="5"/>
      <c r="U575" s="5"/>
      <c r="V575" s="5"/>
      <c r="W575" s="5"/>
      <c r="X575" s="5"/>
      <c r="Y575" s="5"/>
      <c r="Z575" s="5"/>
      <c r="AA575" s="5"/>
    </row>
    <row r="576" spans="1:27" ht="20.100000000000001" customHeight="1">
      <c r="A576" s="98">
        <v>31363</v>
      </c>
      <c r="B576" s="99" t="s">
        <v>923</v>
      </c>
      <c r="C576" s="99" t="s">
        <v>101</v>
      </c>
      <c r="D576" s="134"/>
      <c r="E576" s="5"/>
      <c r="F576" s="5"/>
      <c r="G576" s="5"/>
      <c r="H576" s="5"/>
      <c r="I576" s="5"/>
      <c r="J576" s="5"/>
      <c r="K576" s="5"/>
      <c r="L576" s="5"/>
      <c r="M576" s="5"/>
      <c r="N576" s="5"/>
      <c r="O576" s="5"/>
      <c r="P576" s="5"/>
      <c r="Q576" s="5"/>
      <c r="R576" s="5"/>
      <c r="S576" s="5"/>
      <c r="T576" s="5"/>
      <c r="U576" s="5"/>
      <c r="V576" s="5"/>
      <c r="W576" s="5"/>
      <c r="X576" s="5"/>
      <c r="Y576" s="5"/>
      <c r="Z576" s="5"/>
      <c r="AA576" s="5"/>
    </row>
    <row r="577" spans="1:27" ht="20.100000000000001" customHeight="1">
      <c r="A577" s="98">
        <v>31361</v>
      </c>
      <c r="B577" s="99" t="s">
        <v>924</v>
      </c>
      <c r="C577" s="99" t="s">
        <v>101</v>
      </c>
      <c r="D577" s="134"/>
      <c r="E577" s="5"/>
      <c r="F577" s="5"/>
      <c r="G577" s="5"/>
      <c r="H577" s="5"/>
      <c r="I577" s="5"/>
      <c r="J577" s="5"/>
      <c r="K577" s="5"/>
      <c r="L577" s="5"/>
      <c r="M577" s="5"/>
      <c r="N577" s="5"/>
      <c r="O577" s="5"/>
      <c r="P577" s="5"/>
      <c r="Q577" s="5"/>
      <c r="R577" s="5"/>
      <c r="S577" s="5"/>
      <c r="T577" s="5"/>
      <c r="U577" s="5"/>
      <c r="V577" s="5"/>
      <c r="W577" s="5"/>
      <c r="X577" s="5"/>
      <c r="Y577" s="5"/>
      <c r="Z577" s="5"/>
      <c r="AA577" s="5"/>
    </row>
    <row r="578" spans="1:27" ht="20.100000000000001" customHeight="1">
      <c r="A578" s="98">
        <v>31362</v>
      </c>
      <c r="B578" s="99" t="s">
        <v>925</v>
      </c>
      <c r="C578" s="99" t="s">
        <v>101</v>
      </c>
      <c r="D578" s="134"/>
      <c r="E578" s="5"/>
      <c r="F578" s="5"/>
      <c r="G578" s="5"/>
      <c r="H578" s="5"/>
      <c r="I578" s="5"/>
      <c r="J578" s="5"/>
      <c r="K578" s="5"/>
      <c r="L578" s="5"/>
      <c r="M578" s="5"/>
      <c r="N578" s="5"/>
      <c r="O578" s="5"/>
      <c r="P578" s="5"/>
      <c r="Q578" s="5"/>
      <c r="R578" s="5"/>
      <c r="S578" s="5"/>
      <c r="T578" s="5"/>
      <c r="U578" s="5"/>
      <c r="V578" s="5"/>
      <c r="W578" s="5"/>
      <c r="X578" s="5"/>
      <c r="Y578" s="5"/>
      <c r="Z578" s="5"/>
      <c r="AA578" s="5"/>
    </row>
    <row r="579" spans="1:27" ht="20.100000000000001" customHeight="1">
      <c r="A579" s="98">
        <v>31364</v>
      </c>
      <c r="B579" s="99" t="s">
        <v>926</v>
      </c>
      <c r="C579" s="99" t="s">
        <v>101</v>
      </c>
      <c r="D579" s="134"/>
      <c r="E579" s="5"/>
      <c r="F579" s="5"/>
      <c r="G579" s="5"/>
      <c r="H579" s="5"/>
      <c r="I579" s="5"/>
      <c r="J579" s="5"/>
      <c r="K579" s="5"/>
      <c r="L579" s="5"/>
      <c r="M579" s="5"/>
      <c r="N579" s="5"/>
      <c r="O579" s="5"/>
      <c r="P579" s="5"/>
      <c r="Q579" s="5"/>
      <c r="R579" s="5"/>
      <c r="S579" s="5"/>
      <c r="T579" s="5"/>
      <c r="U579" s="5"/>
      <c r="V579" s="5"/>
      <c r="W579" s="5"/>
      <c r="X579" s="5"/>
      <c r="Y579" s="5"/>
      <c r="Z579" s="5"/>
      <c r="AA579" s="5"/>
    </row>
    <row r="580" spans="1:27" ht="20.100000000000001" customHeight="1">
      <c r="A580" s="98">
        <v>31360</v>
      </c>
      <c r="B580" s="99" t="s">
        <v>927</v>
      </c>
      <c r="C580" s="99" t="s">
        <v>101</v>
      </c>
      <c r="D580" s="134"/>
      <c r="E580" s="5"/>
      <c r="F580" s="5"/>
      <c r="G580" s="5"/>
      <c r="H580" s="5"/>
      <c r="I580" s="5"/>
      <c r="J580" s="5"/>
      <c r="K580" s="5"/>
      <c r="L580" s="5"/>
      <c r="M580" s="5"/>
      <c r="N580" s="5"/>
      <c r="O580" s="5"/>
      <c r="P580" s="5"/>
      <c r="Q580" s="5"/>
      <c r="R580" s="5"/>
      <c r="S580" s="5"/>
      <c r="T580" s="5"/>
      <c r="U580" s="5"/>
      <c r="V580" s="5"/>
      <c r="W580" s="5"/>
      <c r="X580" s="5"/>
      <c r="Y580" s="5"/>
      <c r="Z580" s="5"/>
      <c r="AA580" s="5"/>
    </row>
    <row r="581" spans="1:27" ht="20.100000000000001" customHeight="1">
      <c r="A581" s="98">
        <v>47601</v>
      </c>
      <c r="B581" s="99" t="s">
        <v>928</v>
      </c>
      <c r="C581" s="99" t="s">
        <v>101</v>
      </c>
      <c r="D581" s="134"/>
      <c r="E581" s="5"/>
      <c r="F581" s="5"/>
      <c r="G581" s="5"/>
      <c r="H581" s="5"/>
      <c r="I581" s="5"/>
      <c r="J581" s="5"/>
      <c r="K581" s="5"/>
      <c r="L581" s="5"/>
      <c r="M581" s="5"/>
      <c r="N581" s="5"/>
      <c r="O581" s="5"/>
      <c r="P581" s="5"/>
      <c r="Q581" s="5"/>
      <c r="R581" s="5"/>
      <c r="S581" s="5"/>
      <c r="T581" s="5"/>
      <c r="U581" s="5"/>
      <c r="V581" s="5"/>
      <c r="W581" s="5"/>
      <c r="X581" s="5"/>
      <c r="Y581" s="5"/>
      <c r="Z581" s="5"/>
      <c r="AA581" s="5"/>
    </row>
    <row r="582" spans="1:27" ht="20.100000000000001" customHeight="1">
      <c r="A582" s="98">
        <v>15120</v>
      </c>
      <c r="B582" s="99" t="s">
        <v>929</v>
      </c>
      <c r="C582" s="99" t="s">
        <v>86</v>
      </c>
      <c r="D582" s="134"/>
      <c r="E582" s="5"/>
      <c r="F582" s="5"/>
      <c r="G582" s="5"/>
      <c r="H582" s="5"/>
      <c r="I582" s="5"/>
      <c r="J582" s="5"/>
      <c r="K582" s="5"/>
      <c r="L582" s="5"/>
      <c r="M582" s="5"/>
      <c r="N582" s="5"/>
      <c r="O582" s="5"/>
      <c r="P582" s="5"/>
      <c r="Q582" s="5"/>
      <c r="R582" s="5"/>
      <c r="S582" s="5"/>
      <c r="T582" s="5"/>
      <c r="U582" s="5"/>
      <c r="V582" s="5"/>
      <c r="W582" s="5"/>
      <c r="X582" s="5"/>
      <c r="Y582" s="5"/>
      <c r="Z582" s="5"/>
      <c r="AA582" s="5"/>
    </row>
    <row r="583" spans="1:27" ht="20.100000000000001" customHeight="1">
      <c r="A583" s="98">
        <v>30494</v>
      </c>
      <c r="B583" s="99" t="s">
        <v>930</v>
      </c>
      <c r="C583" s="99" t="s">
        <v>106</v>
      </c>
      <c r="D583" s="134"/>
      <c r="E583" s="5"/>
      <c r="F583" s="5"/>
      <c r="G583" s="5"/>
      <c r="H583" s="5"/>
      <c r="I583" s="5"/>
      <c r="J583" s="5"/>
      <c r="K583" s="5"/>
      <c r="L583" s="5"/>
      <c r="M583" s="5"/>
      <c r="N583" s="5"/>
      <c r="O583" s="5"/>
      <c r="P583" s="5"/>
      <c r="Q583" s="5"/>
      <c r="R583" s="5"/>
      <c r="S583" s="5"/>
      <c r="T583" s="5"/>
      <c r="U583" s="5"/>
      <c r="V583" s="5"/>
      <c r="W583" s="5"/>
      <c r="X583" s="5"/>
      <c r="Y583" s="5"/>
      <c r="Z583" s="5"/>
      <c r="AA583" s="5"/>
    </row>
    <row r="584" spans="1:27" ht="20.100000000000001" customHeight="1">
      <c r="A584" s="98">
        <v>30495</v>
      </c>
      <c r="B584" s="99" t="s">
        <v>931</v>
      </c>
      <c r="C584" s="99" t="s">
        <v>106</v>
      </c>
      <c r="D584" s="134"/>
      <c r="E584" s="5"/>
      <c r="F584" s="5"/>
      <c r="G584" s="5"/>
      <c r="H584" s="5"/>
      <c r="I584" s="5"/>
      <c r="J584" s="5"/>
      <c r="K584" s="5"/>
      <c r="L584" s="5"/>
      <c r="M584" s="5"/>
      <c r="N584" s="5"/>
      <c r="O584" s="5"/>
      <c r="P584" s="5"/>
      <c r="Q584" s="5"/>
      <c r="R584" s="5"/>
      <c r="S584" s="5"/>
      <c r="T584" s="5"/>
      <c r="U584" s="5"/>
      <c r="V584" s="5"/>
      <c r="W584" s="5"/>
      <c r="X584" s="5"/>
      <c r="Y584" s="5"/>
      <c r="Z584" s="5"/>
      <c r="AA584" s="5"/>
    </row>
    <row r="585" spans="1:27" ht="20.100000000000001" customHeight="1">
      <c r="A585" s="98">
        <v>30491</v>
      </c>
      <c r="B585" s="99" t="s">
        <v>932</v>
      </c>
      <c r="C585" s="99" t="s">
        <v>106</v>
      </c>
      <c r="D585" s="134"/>
      <c r="E585" s="5"/>
      <c r="F585" s="5"/>
      <c r="G585" s="5"/>
      <c r="H585" s="5"/>
      <c r="I585" s="5"/>
      <c r="J585" s="5"/>
      <c r="K585" s="5"/>
      <c r="L585" s="5"/>
      <c r="M585" s="5"/>
      <c r="N585" s="5"/>
      <c r="O585" s="5"/>
      <c r="P585" s="5"/>
      <c r="Q585" s="5"/>
      <c r="R585" s="5"/>
      <c r="S585" s="5"/>
      <c r="T585" s="5"/>
      <c r="U585" s="5"/>
      <c r="V585" s="5"/>
      <c r="W585" s="5"/>
      <c r="X585" s="5"/>
      <c r="Y585" s="5"/>
      <c r="Z585" s="5"/>
      <c r="AA585" s="5"/>
    </row>
    <row r="586" spans="1:27" ht="20.100000000000001" customHeight="1">
      <c r="A586" s="98">
        <v>30492</v>
      </c>
      <c r="B586" s="99" t="s">
        <v>933</v>
      </c>
      <c r="C586" s="99" t="s">
        <v>106</v>
      </c>
      <c r="D586" s="134"/>
      <c r="E586" s="5"/>
      <c r="F586" s="5"/>
      <c r="G586" s="5"/>
      <c r="H586" s="5"/>
      <c r="I586" s="5"/>
      <c r="J586" s="5"/>
      <c r="K586" s="5"/>
      <c r="L586" s="5"/>
      <c r="M586" s="5"/>
      <c r="N586" s="5"/>
      <c r="O586" s="5"/>
      <c r="P586" s="5"/>
      <c r="Q586" s="5"/>
      <c r="R586" s="5"/>
      <c r="S586" s="5"/>
      <c r="T586" s="5"/>
      <c r="U586" s="5"/>
      <c r="V586" s="5"/>
      <c r="W586" s="5"/>
      <c r="X586" s="5"/>
      <c r="Y586" s="5"/>
      <c r="Z586" s="5"/>
      <c r="AA586" s="5"/>
    </row>
    <row r="587" spans="1:27" ht="20.100000000000001" customHeight="1">
      <c r="A587" s="98">
        <v>30493</v>
      </c>
      <c r="B587" s="99" t="s">
        <v>934</v>
      </c>
      <c r="C587" s="99" t="s">
        <v>106</v>
      </c>
      <c r="D587" s="134"/>
      <c r="E587" s="5"/>
      <c r="F587" s="5"/>
      <c r="G587" s="5"/>
      <c r="H587" s="5"/>
      <c r="I587" s="5"/>
      <c r="J587" s="5"/>
      <c r="K587" s="5"/>
      <c r="L587" s="5"/>
      <c r="M587" s="5"/>
      <c r="N587" s="5"/>
      <c r="O587" s="5"/>
      <c r="P587" s="5"/>
      <c r="Q587" s="5"/>
      <c r="R587" s="5"/>
      <c r="S587" s="5"/>
      <c r="T587" s="5"/>
      <c r="U587" s="5"/>
      <c r="V587" s="5"/>
      <c r="W587" s="5"/>
      <c r="X587" s="5"/>
      <c r="Y587" s="5"/>
      <c r="Z587" s="5"/>
      <c r="AA587" s="5"/>
    </row>
    <row r="588" spans="1:27" ht="20.100000000000001" customHeight="1">
      <c r="A588" s="98">
        <v>47701</v>
      </c>
      <c r="B588" s="99" t="s">
        <v>935</v>
      </c>
      <c r="C588" s="99" t="s">
        <v>101</v>
      </c>
      <c r="D588" s="134"/>
      <c r="E588" s="5"/>
      <c r="F588" s="5"/>
      <c r="G588" s="5"/>
      <c r="H588" s="5"/>
      <c r="I588" s="5"/>
      <c r="J588" s="5"/>
      <c r="K588" s="5"/>
      <c r="L588" s="5"/>
      <c r="M588" s="5"/>
      <c r="N588" s="5"/>
      <c r="O588" s="5"/>
      <c r="P588" s="5"/>
      <c r="Q588" s="5"/>
      <c r="R588" s="5"/>
      <c r="S588" s="5"/>
      <c r="T588" s="5"/>
      <c r="U588" s="5"/>
      <c r="V588" s="5"/>
      <c r="W588" s="5"/>
      <c r="X588" s="5"/>
      <c r="Y588" s="5"/>
      <c r="Z588" s="5"/>
      <c r="AA588" s="5"/>
    </row>
    <row r="589" spans="1:27" ht="20.100000000000001" customHeight="1">
      <c r="A589" s="98" t="s">
        <v>936</v>
      </c>
      <c r="B589" s="99" t="s">
        <v>937</v>
      </c>
      <c r="C589" s="99" t="s">
        <v>101</v>
      </c>
      <c r="D589" s="134"/>
      <c r="E589" s="5"/>
      <c r="F589" s="5"/>
      <c r="G589" s="5"/>
      <c r="H589" s="5"/>
      <c r="I589" s="5"/>
      <c r="J589" s="5"/>
      <c r="K589" s="5"/>
      <c r="L589" s="5"/>
      <c r="M589" s="5"/>
      <c r="N589" s="5"/>
      <c r="O589" s="5"/>
      <c r="P589" s="5"/>
      <c r="Q589" s="5"/>
      <c r="R589" s="5"/>
      <c r="S589" s="5"/>
      <c r="T589" s="5"/>
      <c r="U589" s="5"/>
      <c r="V589" s="5"/>
      <c r="W589" s="5"/>
      <c r="X589" s="5"/>
      <c r="Y589" s="5"/>
      <c r="Z589" s="5"/>
      <c r="AA589" s="5"/>
    </row>
    <row r="590" spans="1:27" ht="20.100000000000001" customHeight="1">
      <c r="A590" s="98">
        <v>99840</v>
      </c>
      <c r="B590" s="99" t="s">
        <v>938</v>
      </c>
      <c r="C590" s="99" t="s">
        <v>101</v>
      </c>
      <c r="D590" s="134"/>
      <c r="E590" s="5"/>
      <c r="F590" s="5"/>
      <c r="G590" s="5"/>
      <c r="H590" s="5"/>
      <c r="I590" s="5"/>
      <c r="J590" s="5"/>
      <c r="K590" s="5"/>
      <c r="L590" s="5"/>
      <c r="M590" s="5"/>
      <c r="N590" s="5"/>
      <c r="O590" s="5"/>
      <c r="P590" s="5"/>
      <c r="Q590" s="5"/>
      <c r="R590" s="5"/>
      <c r="S590" s="5"/>
      <c r="T590" s="5"/>
      <c r="U590" s="5"/>
      <c r="V590" s="5"/>
      <c r="W590" s="5"/>
      <c r="X590" s="5"/>
      <c r="Y590" s="5"/>
      <c r="Z590" s="5"/>
      <c r="AA590" s="5"/>
    </row>
    <row r="591" spans="1:27" ht="20.100000000000001" customHeight="1">
      <c r="A591" s="98">
        <v>99841</v>
      </c>
      <c r="B591" s="99" t="s">
        <v>939</v>
      </c>
      <c r="C591" s="99" t="s">
        <v>101</v>
      </c>
      <c r="D591" s="134"/>
      <c r="E591" s="5"/>
      <c r="F591" s="5"/>
      <c r="G591" s="5"/>
      <c r="H591" s="5"/>
      <c r="I591" s="5"/>
      <c r="J591" s="5"/>
      <c r="K591" s="5"/>
      <c r="L591" s="5"/>
      <c r="M591" s="5"/>
      <c r="N591" s="5"/>
      <c r="O591" s="5"/>
      <c r="P591" s="5"/>
      <c r="Q591" s="5"/>
      <c r="R591" s="5"/>
      <c r="S591" s="5"/>
      <c r="T591" s="5"/>
      <c r="U591" s="5"/>
      <c r="V591" s="5"/>
      <c r="W591" s="5"/>
      <c r="X591" s="5"/>
      <c r="Y591" s="5"/>
      <c r="Z591" s="5"/>
      <c r="AA591" s="5"/>
    </row>
    <row r="592" spans="1:27" ht="20.100000000000001" customHeight="1">
      <c r="A592" s="98">
        <v>99842</v>
      </c>
      <c r="B592" s="99" t="s">
        <v>940</v>
      </c>
      <c r="C592" s="99" t="s">
        <v>101</v>
      </c>
      <c r="D592" s="134"/>
      <c r="E592" s="5"/>
      <c r="F592" s="5"/>
      <c r="G592" s="5"/>
      <c r="H592" s="5"/>
      <c r="I592" s="5"/>
      <c r="J592" s="5"/>
      <c r="K592" s="5"/>
      <c r="L592" s="5"/>
      <c r="M592" s="5"/>
      <c r="N592" s="5"/>
      <c r="O592" s="5"/>
      <c r="P592" s="5"/>
      <c r="Q592" s="5"/>
      <c r="R592" s="5"/>
      <c r="S592" s="5"/>
      <c r="T592" s="5"/>
      <c r="U592" s="5"/>
      <c r="V592" s="5"/>
      <c r="W592" s="5"/>
      <c r="X592" s="5"/>
      <c r="Y592" s="5"/>
      <c r="Z592" s="5"/>
      <c r="AA592" s="5"/>
    </row>
    <row r="593" spans="1:27" ht="20.100000000000001" customHeight="1">
      <c r="A593" s="98">
        <v>25190</v>
      </c>
      <c r="B593" s="99" t="s">
        <v>941</v>
      </c>
      <c r="C593" s="99" t="s">
        <v>101</v>
      </c>
      <c r="D593" s="134"/>
      <c r="E593" s="5"/>
      <c r="F593" s="5"/>
      <c r="G593" s="5"/>
      <c r="H593" s="5"/>
      <c r="I593" s="5"/>
      <c r="J593" s="5"/>
      <c r="K593" s="5"/>
      <c r="L593" s="5"/>
      <c r="M593" s="5"/>
      <c r="N593" s="5"/>
      <c r="O593" s="5"/>
      <c r="P593" s="5"/>
      <c r="Q593" s="5"/>
      <c r="R593" s="5"/>
      <c r="S593" s="5"/>
      <c r="T593" s="5"/>
      <c r="U593" s="5"/>
      <c r="V593" s="5"/>
      <c r="W593" s="5"/>
      <c r="X593" s="5"/>
      <c r="Y593" s="5"/>
      <c r="Z593" s="5"/>
      <c r="AA593" s="5"/>
    </row>
    <row r="594" spans="1:27" ht="20.100000000000001" customHeight="1">
      <c r="A594" s="98">
        <v>13110</v>
      </c>
      <c r="B594" s="99" t="s">
        <v>942</v>
      </c>
      <c r="C594" s="99" t="s">
        <v>118</v>
      </c>
      <c r="D594" s="134"/>
      <c r="E594" s="5"/>
      <c r="F594" s="5"/>
      <c r="G594" s="5"/>
      <c r="H594" s="5"/>
      <c r="I594" s="5"/>
      <c r="J594" s="5"/>
      <c r="K594" s="5"/>
      <c r="L594" s="5"/>
      <c r="M594" s="5"/>
      <c r="N594" s="5"/>
      <c r="O594" s="5"/>
      <c r="P594" s="5"/>
      <c r="Q594" s="5"/>
      <c r="R594" s="5"/>
      <c r="S594" s="5"/>
      <c r="T594" s="5"/>
      <c r="U594" s="5"/>
      <c r="V594" s="5"/>
      <c r="W594" s="5"/>
      <c r="X594" s="5"/>
      <c r="Y594" s="5"/>
      <c r="Z594" s="5"/>
      <c r="AA594" s="5"/>
    </row>
    <row r="595" spans="1:27" ht="20.100000000000001" customHeight="1">
      <c r="A595" s="98" t="s">
        <v>943</v>
      </c>
      <c r="B595" s="99" t="s">
        <v>944</v>
      </c>
      <c r="C595" s="99" t="s">
        <v>101</v>
      </c>
      <c r="D595" s="134"/>
      <c r="E595" s="5"/>
      <c r="F595" s="5"/>
      <c r="G595" s="5"/>
      <c r="H595" s="5"/>
      <c r="I595" s="5"/>
      <c r="J595" s="5"/>
      <c r="K595" s="5"/>
      <c r="L595" s="5"/>
      <c r="M595" s="5"/>
      <c r="N595" s="5"/>
      <c r="O595" s="5"/>
      <c r="P595" s="5"/>
      <c r="Q595" s="5"/>
      <c r="R595" s="5"/>
      <c r="S595" s="5"/>
      <c r="T595" s="5"/>
      <c r="U595" s="5"/>
      <c r="V595" s="5"/>
      <c r="W595" s="5"/>
      <c r="X595" s="5"/>
      <c r="Y595" s="5"/>
      <c r="Z595" s="5"/>
      <c r="AA595" s="5"/>
    </row>
    <row r="596" spans="1:27" ht="20.100000000000001" customHeight="1">
      <c r="A596" s="98">
        <v>21410</v>
      </c>
      <c r="B596" s="99" t="s">
        <v>945</v>
      </c>
      <c r="C596" s="99" t="s">
        <v>101</v>
      </c>
      <c r="D596" s="134"/>
      <c r="E596" s="5"/>
      <c r="F596" s="5"/>
      <c r="G596" s="5"/>
      <c r="H596" s="5"/>
      <c r="I596" s="5"/>
      <c r="J596" s="5"/>
      <c r="K596" s="5"/>
      <c r="L596" s="5"/>
      <c r="M596" s="5"/>
      <c r="N596" s="5"/>
      <c r="O596" s="5"/>
      <c r="P596" s="5"/>
      <c r="Q596" s="5"/>
      <c r="R596" s="5"/>
      <c r="S596" s="5"/>
      <c r="T596" s="5"/>
      <c r="U596" s="5"/>
      <c r="V596" s="5"/>
      <c r="W596" s="5"/>
      <c r="X596" s="5"/>
      <c r="Y596" s="5"/>
      <c r="Z596" s="5"/>
      <c r="AA596" s="5"/>
    </row>
    <row r="597" spans="1:27" ht="20.100000000000001" customHeight="1">
      <c r="A597" s="98">
        <v>16250</v>
      </c>
      <c r="B597" s="99" t="s">
        <v>946</v>
      </c>
      <c r="C597" s="99" t="s">
        <v>101</v>
      </c>
      <c r="D597" s="134"/>
      <c r="E597" s="5"/>
      <c r="F597" s="5"/>
      <c r="G597" s="5"/>
      <c r="H597" s="5"/>
      <c r="I597" s="5"/>
      <c r="J597" s="5"/>
      <c r="K597" s="5"/>
      <c r="L597" s="5"/>
      <c r="M597" s="5"/>
      <c r="N597" s="5"/>
      <c r="O597" s="5"/>
      <c r="P597" s="5"/>
      <c r="Q597" s="5"/>
      <c r="R597" s="5"/>
      <c r="S597" s="5"/>
      <c r="T597" s="5"/>
      <c r="U597" s="5"/>
      <c r="V597" s="5"/>
      <c r="W597" s="5"/>
      <c r="X597" s="5"/>
      <c r="Y597" s="5"/>
      <c r="Z597" s="5"/>
      <c r="AA597" s="5"/>
    </row>
    <row r="598" spans="1:27" ht="20.100000000000001" customHeight="1">
      <c r="A598" s="98">
        <v>25210</v>
      </c>
      <c r="B598" s="99" t="s">
        <v>947</v>
      </c>
      <c r="C598" s="99" t="s">
        <v>101</v>
      </c>
      <c r="D598" s="134"/>
      <c r="E598" s="5"/>
      <c r="F598" s="5"/>
      <c r="G598" s="5"/>
      <c r="H598" s="5"/>
      <c r="I598" s="5"/>
      <c r="J598" s="5"/>
      <c r="K598" s="5"/>
      <c r="L598" s="5"/>
      <c r="M598" s="5"/>
      <c r="N598" s="5"/>
      <c r="O598" s="5"/>
      <c r="P598" s="5"/>
      <c r="Q598" s="5"/>
      <c r="R598" s="5"/>
      <c r="S598" s="5"/>
      <c r="T598" s="5"/>
      <c r="U598" s="5"/>
      <c r="V598" s="5"/>
      <c r="W598" s="5"/>
      <c r="X598" s="5"/>
      <c r="Y598" s="5"/>
      <c r="Z598" s="5"/>
      <c r="AA598" s="5"/>
    </row>
    <row r="599" spans="1:27" ht="20.100000000000001" customHeight="1">
      <c r="A599" s="98">
        <v>30501</v>
      </c>
      <c r="B599" s="99" t="s">
        <v>948</v>
      </c>
      <c r="C599" s="99" t="s">
        <v>122</v>
      </c>
      <c r="D599" s="134"/>
      <c r="E599" s="5"/>
      <c r="F599" s="5"/>
      <c r="G599" s="5"/>
      <c r="H599" s="5"/>
      <c r="I599" s="5"/>
      <c r="J599" s="5"/>
      <c r="K599" s="5"/>
      <c r="L599" s="5"/>
      <c r="M599" s="5"/>
      <c r="N599" s="5"/>
      <c r="O599" s="5"/>
      <c r="P599" s="5"/>
      <c r="Q599" s="5"/>
      <c r="R599" s="5"/>
      <c r="S599" s="5"/>
      <c r="T599" s="5"/>
      <c r="U599" s="5"/>
      <c r="V599" s="5"/>
      <c r="W599" s="5"/>
      <c r="X599" s="5"/>
      <c r="Y599" s="5"/>
      <c r="Z599" s="5"/>
      <c r="AA599" s="5"/>
    </row>
    <row r="600" spans="1:27" ht="20.100000000000001" customHeight="1">
      <c r="A600" s="98">
        <v>30502</v>
      </c>
      <c r="B600" s="99" t="s">
        <v>949</v>
      </c>
      <c r="C600" s="99" t="s">
        <v>122</v>
      </c>
      <c r="D600" s="134"/>
      <c r="E600" s="5"/>
      <c r="F600" s="5"/>
      <c r="G600" s="5"/>
      <c r="H600" s="5"/>
      <c r="I600" s="5"/>
      <c r="J600" s="5"/>
      <c r="K600" s="5"/>
      <c r="L600" s="5"/>
      <c r="M600" s="5"/>
      <c r="N600" s="5"/>
      <c r="O600" s="5"/>
      <c r="P600" s="5"/>
      <c r="Q600" s="5"/>
      <c r="R600" s="5"/>
      <c r="S600" s="5"/>
      <c r="T600" s="5"/>
      <c r="U600" s="5"/>
      <c r="V600" s="5"/>
      <c r="W600" s="5"/>
      <c r="X600" s="5"/>
      <c r="Y600" s="5"/>
      <c r="Z600" s="5"/>
      <c r="AA600" s="5"/>
    </row>
    <row r="601" spans="1:27" ht="20.100000000000001" customHeight="1">
      <c r="A601" s="98">
        <v>30620</v>
      </c>
      <c r="B601" s="99" t="s">
        <v>950</v>
      </c>
      <c r="C601" s="99" t="s">
        <v>106</v>
      </c>
      <c r="D601" s="134"/>
      <c r="E601" s="5"/>
      <c r="F601" s="5"/>
      <c r="G601" s="5"/>
      <c r="H601" s="5"/>
      <c r="I601" s="5"/>
      <c r="J601" s="5"/>
      <c r="K601" s="5"/>
      <c r="L601" s="5"/>
      <c r="M601" s="5"/>
      <c r="N601" s="5"/>
      <c r="O601" s="5"/>
      <c r="P601" s="5"/>
      <c r="Q601" s="5"/>
      <c r="R601" s="5"/>
      <c r="S601" s="5"/>
      <c r="T601" s="5"/>
      <c r="U601" s="5"/>
      <c r="V601" s="5"/>
      <c r="W601" s="5"/>
      <c r="X601" s="5"/>
      <c r="Y601" s="5"/>
      <c r="Z601" s="5"/>
      <c r="AA601" s="5"/>
    </row>
    <row r="602" spans="1:27" ht="20.100000000000001" customHeight="1">
      <c r="A602" s="98">
        <v>30621</v>
      </c>
      <c r="B602" s="99" t="s">
        <v>951</v>
      </c>
      <c r="C602" s="99" t="s">
        <v>106</v>
      </c>
      <c r="D602" s="134"/>
      <c r="E602" s="5"/>
      <c r="F602" s="5"/>
      <c r="G602" s="5"/>
      <c r="H602" s="5"/>
      <c r="I602" s="5"/>
      <c r="J602" s="5"/>
      <c r="K602" s="5"/>
      <c r="L602" s="5"/>
      <c r="M602" s="5"/>
      <c r="N602" s="5"/>
      <c r="O602" s="5"/>
      <c r="P602" s="5"/>
      <c r="Q602" s="5"/>
      <c r="R602" s="5"/>
      <c r="S602" s="5"/>
      <c r="T602" s="5"/>
      <c r="U602" s="5"/>
      <c r="V602" s="5"/>
      <c r="W602" s="5"/>
      <c r="X602" s="5"/>
      <c r="Y602" s="5"/>
      <c r="Z602" s="5"/>
      <c r="AA602" s="5"/>
    </row>
    <row r="603" spans="1:27" ht="20.100000000000001" customHeight="1">
      <c r="A603" s="98" t="s">
        <v>952</v>
      </c>
      <c r="B603" s="99" t="s">
        <v>953</v>
      </c>
      <c r="C603" s="99" t="s">
        <v>234</v>
      </c>
      <c r="D603" s="134"/>
      <c r="E603" s="5"/>
      <c r="F603" s="5"/>
      <c r="G603" s="5"/>
      <c r="H603" s="5"/>
      <c r="I603" s="5"/>
      <c r="J603" s="5"/>
      <c r="K603" s="5"/>
      <c r="L603" s="5"/>
      <c r="M603" s="5"/>
      <c r="N603" s="5"/>
      <c r="O603" s="5"/>
      <c r="P603" s="5"/>
      <c r="Q603" s="5"/>
      <c r="R603" s="5"/>
      <c r="S603" s="5"/>
      <c r="T603" s="5"/>
      <c r="U603" s="5"/>
      <c r="V603" s="5"/>
      <c r="W603" s="5"/>
      <c r="X603" s="5"/>
      <c r="Y603" s="5"/>
      <c r="Z603" s="5"/>
      <c r="AA603" s="5"/>
    </row>
    <row r="604" spans="1:27" ht="20.100000000000001" customHeight="1">
      <c r="A604" s="98" t="s">
        <v>954</v>
      </c>
      <c r="B604" s="99" t="s">
        <v>955</v>
      </c>
      <c r="C604" s="99" t="s">
        <v>234</v>
      </c>
      <c r="D604" s="134"/>
      <c r="E604" s="5"/>
      <c r="F604" s="5"/>
      <c r="G604" s="5"/>
      <c r="H604" s="5"/>
      <c r="I604" s="5"/>
      <c r="J604" s="5"/>
      <c r="K604" s="5"/>
      <c r="L604" s="5"/>
      <c r="M604" s="5"/>
      <c r="N604" s="5"/>
      <c r="O604" s="5"/>
      <c r="P604" s="5"/>
      <c r="Q604" s="5"/>
      <c r="R604" s="5"/>
      <c r="S604" s="5"/>
      <c r="T604" s="5"/>
      <c r="U604" s="5"/>
      <c r="V604" s="5"/>
      <c r="W604" s="5"/>
      <c r="X604" s="5"/>
      <c r="Y604" s="5"/>
      <c r="Z604" s="5"/>
      <c r="AA604" s="5"/>
    </row>
    <row r="605" spans="1:27" ht="20.100000000000001" customHeight="1">
      <c r="A605" s="98" t="s">
        <v>956</v>
      </c>
      <c r="B605" s="99" t="s">
        <v>957</v>
      </c>
      <c r="C605" s="99" t="s">
        <v>234</v>
      </c>
      <c r="D605" s="134"/>
      <c r="E605" s="5"/>
      <c r="F605" s="5"/>
      <c r="G605" s="5"/>
      <c r="H605" s="5"/>
      <c r="I605" s="5"/>
      <c r="J605" s="5"/>
      <c r="K605" s="5"/>
      <c r="L605" s="5"/>
      <c r="M605" s="5"/>
      <c r="N605" s="5"/>
      <c r="O605" s="5"/>
      <c r="P605" s="5"/>
      <c r="Q605" s="5"/>
      <c r="R605" s="5"/>
      <c r="S605" s="5"/>
      <c r="T605" s="5"/>
      <c r="U605" s="5"/>
      <c r="V605" s="5"/>
      <c r="W605" s="5"/>
      <c r="X605" s="5"/>
      <c r="Y605" s="5"/>
      <c r="Z605" s="5"/>
      <c r="AA605" s="5"/>
    </row>
    <row r="606" spans="1:27" ht="20.100000000000001" customHeight="1">
      <c r="A606" s="98">
        <v>23960</v>
      </c>
      <c r="B606" s="99" t="s">
        <v>958</v>
      </c>
      <c r="C606" s="99" t="s">
        <v>101</v>
      </c>
      <c r="D606" s="134"/>
      <c r="E606" s="5"/>
      <c r="F606" s="5"/>
      <c r="G606" s="5"/>
      <c r="H606" s="5"/>
      <c r="I606" s="5"/>
      <c r="J606" s="5"/>
      <c r="K606" s="5"/>
      <c r="L606" s="5"/>
      <c r="M606" s="5"/>
      <c r="N606" s="5"/>
      <c r="O606" s="5"/>
      <c r="P606" s="5"/>
      <c r="Q606" s="5"/>
      <c r="R606" s="5"/>
      <c r="S606" s="5"/>
      <c r="T606" s="5"/>
      <c r="U606" s="5"/>
      <c r="V606" s="5"/>
      <c r="W606" s="5"/>
      <c r="X606" s="5"/>
      <c r="Y606" s="5"/>
      <c r="Z606" s="5"/>
      <c r="AA606" s="5"/>
    </row>
    <row r="607" spans="1:27" ht="20.100000000000001" customHeight="1">
      <c r="A607" s="98">
        <v>23965</v>
      </c>
      <c r="B607" s="99" t="s">
        <v>959</v>
      </c>
      <c r="C607" s="99" t="s">
        <v>101</v>
      </c>
      <c r="D607" s="134"/>
      <c r="E607" s="5"/>
      <c r="F607" s="5"/>
      <c r="G607" s="5"/>
      <c r="H607" s="5"/>
      <c r="I607" s="5"/>
      <c r="J607" s="5"/>
      <c r="K607" s="5"/>
      <c r="L607" s="5"/>
      <c r="M607" s="5"/>
      <c r="N607" s="5"/>
      <c r="O607" s="5"/>
      <c r="P607" s="5"/>
      <c r="Q607" s="5"/>
      <c r="R607" s="5"/>
      <c r="S607" s="5"/>
      <c r="T607" s="5"/>
      <c r="U607" s="5"/>
      <c r="V607" s="5"/>
      <c r="W607" s="5"/>
      <c r="X607" s="5"/>
      <c r="Y607" s="5"/>
      <c r="Z607" s="5"/>
      <c r="AA607" s="5"/>
    </row>
    <row r="608" spans="1:27" ht="20.100000000000001" customHeight="1">
      <c r="A608" s="98">
        <v>91750</v>
      </c>
      <c r="B608" s="99" t="s">
        <v>960</v>
      </c>
      <c r="C608" s="99" t="s">
        <v>106</v>
      </c>
      <c r="D608" s="134"/>
      <c r="E608" s="5"/>
      <c r="F608" s="5"/>
      <c r="G608" s="5"/>
      <c r="H608" s="5"/>
      <c r="I608" s="5"/>
      <c r="J608" s="5"/>
      <c r="K608" s="5"/>
      <c r="L608" s="5"/>
      <c r="M608" s="5"/>
      <c r="N608" s="5"/>
      <c r="O608" s="5"/>
      <c r="P608" s="5"/>
      <c r="Q608" s="5"/>
      <c r="R608" s="5"/>
      <c r="S608" s="5"/>
      <c r="T608" s="5"/>
      <c r="U608" s="5"/>
      <c r="V608" s="5"/>
      <c r="W608" s="5"/>
      <c r="X608" s="5"/>
      <c r="Y608" s="5"/>
      <c r="Z608" s="5"/>
      <c r="AA608" s="5"/>
    </row>
    <row r="609" spans="1:27" ht="20.100000000000001" customHeight="1">
      <c r="A609" s="98">
        <v>11360</v>
      </c>
      <c r="B609" s="99" t="s">
        <v>961</v>
      </c>
      <c r="C609" s="99" t="s">
        <v>101</v>
      </c>
      <c r="D609" s="134"/>
      <c r="E609" s="5"/>
      <c r="F609" s="5"/>
      <c r="G609" s="5"/>
      <c r="H609" s="5"/>
      <c r="I609" s="5"/>
      <c r="J609" s="5"/>
      <c r="K609" s="5"/>
      <c r="L609" s="5"/>
      <c r="M609" s="5"/>
      <c r="N609" s="5"/>
      <c r="O609" s="5"/>
      <c r="P609" s="5"/>
      <c r="Q609" s="5"/>
      <c r="R609" s="5"/>
      <c r="S609" s="5"/>
      <c r="T609" s="5"/>
      <c r="U609" s="5"/>
      <c r="V609" s="5"/>
      <c r="W609" s="5"/>
      <c r="X609" s="5"/>
      <c r="Y609" s="5"/>
      <c r="Z609" s="5"/>
      <c r="AA609" s="5"/>
    </row>
    <row r="610" spans="1:27" ht="20.100000000000001" customHeight="1">
      <c r="A610" s="98">
        <v>47801</v>
      </c>
      <c r="B610" s="99" t="s">
        <v>962</v>
      </c>
      <c r="C610" s="99" t="s">
        <v>101</v>
      </c>
      <c r="D610" s="134"/>
      <c r="E610" s="5"/>
      <c r="F610" s="5"/>
      <c r="G610" s="5"/>
      <c r="H610" s="5"/>
      <c r="I610" s="5"/>
      <c r="J610" s="5"/>
      <c r="K610" s="5"/>
      <c r="L610" s="5"/>
      <c r="M610" s="5"/>
      <c r="N610" s="5"/>
      <c r="O610" s="5"/>
      <c r="P610" s="5"/>
      <c r="Q610" s="5"/>
      <c r="R610" s="5"/>
      <c r="S610" s="5"/>
      <c r="T610" s="5"/>
      <c r="U610" s="5"/>
      <c r="V610" s="5"/>
      <c r="W610" s="5"/>
      <c r="X610" s="5"/>
      <c r="Y610" s="5"/>
      <c r="Z610" s="5"/>
      <c r="AA610" s="5"/>
    </row>
    <row r="611" spans="1:27" ht="20.100000000000001" customHeight="1">
      <c r="A611" s="98">
        <v>23970</v>
      </c>
      <c r="B611" s="99" t="s">
        <v>963</v>
      </c>
      <c r="C611" s="99" t="s">
        <v>101</v>
      </c>
      <c r="D611" s="134"/>
      <c r="E611" s="5"/>
      <c r="F611" s="5"/>
      <c r="G611" s="5"/>
      <c r="H611" s="5"/>
      <c r="I611" s="5"/>
      <c r="J611" s="5"/>
      <c r="K611" s="5"/>
      <c r="L611" s="5"/>
      <c r="M611" s="5"/>
      <c r="N611" s="5"/>
      <c r="O611" s="5"/>
      <c r="P611" s="5"/>
      <c r="Q611" s="5"/>
      <c r="R611" s="5"/>
      <c r="S611" s="5"/>
      <c r="T611" s="5"/>
      <c r="U611" s="5"/>
      <c r="V611" s="5"/>
      <c r="W611" s="5"/>
      <c r="X611" s="5"/>
      <c r="Y611" s="5"/>
      <c r="Z611" s="5"/>
      <c r="AA611" s="5"/>
    </row>
    <row r="612" spans="1:27" ht="20.100000000000001" customHeight="1">
      <c r="A612" s="98">
        <v>23980</v>
      </c>
      <c r="B612" s="99" t="s">
        <v>964</v>
      </c>
      <c r="C612" s="99" t="s">
        <v>101</v>
      </c>
      <c r="D612" s="134"/>
      <c r="E612" s="5"/>
      <c r="F612" s="5"/>
      <c r="G612" s="5"/>
      <c r="H612" s="5"/>
      <c r="I612" s="5"/>
      <c r="J612" s="5"/>
      <c r="K612" s="5"/>
      <c r="L612" s="5"/>
      <c r="M612" s="5"/>
      <c r="N612" s="5"/>
      <c r="O612" s="5"/>
      <c r="P612" s="5"/>
      <c r="Q612" s="5"/>
      <c r="R612" s="5"/>
      <c r="S612" s="5"/>
      <c r="T612" s="5"/>
      <c r="U612" s="5"/>
      <c r="V612" s="5"/>
      <c r="W612" s="5"/>
      <c r="X612" s="5"/>
      <c r="Y612" s="5"/>
      <c r="Z612" s="5"/>
      <c r="AA612" s="5"/>
    </row>
    <row r="613" spans="1:27" ht="20.100000000000001" customHeight="1">
      <c r="A613" s="98" t="s">
        <v>965</v>
      </c>
      <c r="B613" s="99" t="s">
        <v>966</v>
      </c>
      <c r="C613" s="99" t="s">
        <v>86</v>
      </c>
      <c r="D613" s="134"/>
      <c r="E613" s="5"/>
      <c r="F613" s="5"/>
      <c r="G613" s="5"/>
      <c r="H613" s="5"/>
      <c r="I613" s="5"/>
      <c r="J613" s="5"/>
      <c r="K613" s="5"/>
      <c r="L613" s="5"/>
      <c r="M613" s="5"/>
      <c r="N613" s="5"/>
      <c r="O613" s="5"/>
      <c r="P613" s="5"/>
      <c r="Q613" s="5"/>
      <c r="R613" s="5"/>
      <c r="S613" s="5"/>
      <c r="T613" s="5"/>
      <c r="U613" s="5"/>
      <c r="V613" s="5"/>
      <c r="W613" s="5"/>
      <c r="X613" s="5"/>
      <c r="Y613" s="5"/>
      <c r="Z613" s="5"/>
      <c r="AA613" s="5"/>
    </row>
    <row r="614" spans="1:27" ht="20.100000000000001" customHeight="1">
      <c r="A614" s="98" t="s">
        <v>967</v>
      </c>
      <c r="B614" s="99" t="s">
        <v>968</v>
      </c>
      <c r="C614" s="99" t="s">
        <v>86</v>
      </c>
      <c r="D614" s="134"/>
      <c r="E614" s="5"/>
      <c r="F614" s="5"/>
      <c r="G614" s="5"/>
      <c r="H614" s="5"/>
      <c r="I614" s="5"/>
      <c r="J614" s="5"/>
      <c r="K614" s="5"/>
      <c r="L614" s="5"/>
      <c r="M614" s="5"/>
      <c r="N614" s="5"/>
      <c r="O614" s="5"/>
      <c r="P614" s="5"/>
      <c r="Q614" s="5"/>
      <c r="R614" s="5"/>
      <c r="S614" s="5"/>
      <c r="T614" s="5"/>
      <c r="U614" s="5"/>
      <c r="V614" s="5"/>
      <c r="W614" s="5"/>
      <c r="X614" s="5"/>
      <c r="Y614" s="5"/>
      <c r="Z614" s="5"/>
      <c r="AA614" s="5"/>
    </row>
    <row r="615" spans="1:27" ht="20.100000000000001" customHeight="1">
      <c r="A615" s="98" t="s">
        <v>969</v>
      </c>
      <c r="B615" s="99" t="s">
        <v>970</v>
      </c>
      <c r="C615" s="99" t="s">
        <v>86</v>
      </c>
      <c r="D615" s="134"/>
      <c r="E615" s="5"/>
      <c r="F615" s="5"/>
      <c r="G615" s="5"/>
      <c r="H615" s="5"/>
      <c r="I615" s="5"/>
      <c r="J615" s="5"/>
      <c r="K615" s="5"/>
      <c r="L615" s="5"/>
      <c r="M615" s="5"/>
      <c r="N615" s="5"/>
      <c r="O615" s="5"/>
      <c r="P615" s="5"/>
      <c r="Q615" s="5"/>
      <c r="R615" s="5"/>
      <c r="S615" s="5"/>
      <c r="T615" s="5"/>
      <c r="U615" s="5"/>
      <c r="V615" s="5"/>
      <c r="W615" s="5"/>
      <c r="X615" s="5"/>
      <c r="Y615" s="5"/>
      <c r="Z615" s="5"/>
      <c r="AA615" s="5"/>
    </row>
    <row r="616" spans="1:27" ht="20.100000000000001" customHeight="1">
      <c r="A616" s="98">
        <v>91811</v>
      </c>
      <c r="B616" s="99" t="s">
        <v>971</v>
      </c>
      <c r="C616" s="99" t="s">
        <v>122</v>
      </c>
      <c r="D616" s="134"/>
      <c r="E616" s="5"/>
      <c r="F616" s="5"/>
      <c r="G616" s="5"/>
      <c r="H616" s="5"/>
      <c r="I616" s="5"/>
      <c r="J616" s="5"/>
      <c r="K616" s="5"/>
      <c r="L616" s="5"/>
      <c r="M616" s="5"/>
      <c r="N616" s="5"/>
      <c r="O616" s="5"/>
      <c r="P616" s="5"/>
      <c r="Q616" s="5"/>
      <c r="R616" s="5"/>
      <c r="S616" s="5"/>
      <c r="T616" s="5"/>
      <c r="U616" s="5"/>
      <c r="V616" s="5"/>
      <c r="W616" s="5"/>
      <c r="X616" s="5"/>
      <c r="Y616" s="5"/>
      <c r="Z616" s="5"/>
      <c r="AA616" s="5"/>
    </row>
    <row r="617" spans="1:27" ht="20.100000000000001" customHeight="1">
      <c r="A617" s="98">
        <v>91812</v>
      </c>
      <c r="B617" s="99" t="s">
        <v>972</v>
      </c>
      <c r="C617" s="99" t="s">
        <v>122</v>
      </c>
      <c r="D617" s="134"/>
      <c r="E617" s="5"/>
      <c r="F617" s="5"/>
      <c r="G617" s="5"/>
      <c r="H617" s="5"/>
      <c r="I617" s="5"/>
      <c r="J617" s="5"/>
      <c r="K617" s="5"/>
      <c r="L617" s="5"/>
      <c r="M617" s="5"/>
      <c r="N617" s="5"/>
      <c r="O617" s="5"/>
      <c r="P617" s="5"/>
      <c r="Q617" s="5"/>
      <c r="R617" s="5"/>
      <c r="S617" s="5"/>
      <c r="T617" s="5"/>
      <c r="U617" s="5"/>
      <c r="V617" s="5"/>
      <c r="W617" s="5"/>
      <c r="X617" s="5"/>
      <c r="Y617" s="5"/>
      <c r="Z617" s="5"/>
      <c r="AA617" s="5"/>
    </row>
    <row r="618" spans="1:27" ht="20.100000000000001" customHeight="1">
      <c r="A618" s="98"/>
      <c r="B618" s="99"/>
      <c r="C618" s="99"/>
      <c r="D618" s="99"/>
    </row>
    <row r="619" spans="1:27" ht="20.100000000000001" customHeight="1">
      <c r="A619" s="98"/>
      <c r="B619" s="99"/>
      <c r="C619" s="99"/>
      <c r="D619" s="99"/>
    </row>
    <row r="620" spans="1:27" ht="20.100000000000001" customHeight="1">
      <c r="A620" s="98"/>
      <c r="B620" s="99"/>
      <c r="C620" s="99"/>
      <c r="D620" s="99"/>
    </row>
    <row r="621" spans="1:27" ht="20.100000000000001" customHeight="1">
      <c r="A621" s="98"/>
      <c r="B621" s="99"/>
      <c r="C621" s="99"/>
      <c r="D621" s="99"/>
    </row>
    <row r="622" spans="1:27" ht="20.100000000000001" customHeight="1">
      <c r="A622" s="98"/>
      <c r="B622" s="99"/>
      <c r="C622" s="99"/>
      <c r="D622" s="99"/>
    </row>
    <row r="623" spans="1:27" ht="20.100000000000001" customHeight="1">
      <c r="A623" s="98"/>
      <c r="B623" s="99"/>
      <c r="C623" s="99"/>
      <c r="D623" s="99"/>
    </row>
    <row r="624" spans="1:27" ht="20.100000000000001" customHeight="1">
      <c r="A624" s="98"/>
      <c r="B624" s="99"/>
      <c r="C624" s="99"/>
      <c r="D624" s="99"/>
    </row>
    <row r="625" spans="1:4" ht="20.100000000000001" customHeight="1">
      <c r="A625" s="98"/>
      <c r="B625" s="99"/>
      <c r="C625" s="99"/>
      <c r="D625" s="99"/>
    </row>
    <row r="626" spans="1:4" ht="20.100000000000001" customHeight="1">
      <c r="A626" s="98"/>
      <c r="B626" s="99"/>
      <c r="C626" s="99"/>
      <c r="D626" s="99"/>
    </row>
    <row r="627" spans="1:4" ht="20.100000000000001" customHeight="1">
      <c r="A627" s="98"/>
      <c r="B627" s="99"/>
      <c r="C627" s="99"/>
      <c r="D627" s="99"/>
    </row>
    <row r="628" spans="1:4" ht="20.100000000000001" customHeight="1">
      <c r="A628" s="98"/>
      <c r="B628" s="99"/>
      <c r="C628" s="99"/>
      <c r="D628" s="99"/>
    </row>
    <row r="629" spans="1:4" ht="20.100000000000001" customHeight="1"/>
  </sheetData>
  <sheetProtection algorithmName="SHA-512" hashValue="bwezfLYhinDnJT1hmMV3jO4Y1aaZ83G4Dd+7YyqUg65y3OJymTjD34q2X8HEVkKnakNGqqqubeZs44f/E9d1bw==" saltValue="L4Y57KZ7CEE1HyzmdcdR2A==" spinCount="100000" sheet="1" objects="1" scenarios="1"/>
  <pageMargins left="0.7" right="0.7" top="0.75" bottom="0.75" header="0.3" footer="0.3"/>
  <ignoredErrors>
    <ignoredError sqref="A630:AE654 D3:AE629" numberStoredAsText="1"/>
  </ignoredErrors>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E8CE1-52D5-4FDB-83CC-57CA4154CC0E}">
  <sheetPr>
    <tabColor theme="3" tint="0.89999084444715716"/>
  </sheetPr>
  <dimension ref="A1:X3543"/>
  <sheetViews>
    <sheetView workbookViewId="0">
      <pane xSplit="3" ySplit="2" topLeftCell="D3" activePane="bottomRight" state="frozen"/>
      <selection pane="topRight" activeCell="D1" sqref="D1"/>
      <selection pane="bottomLeft" activeCell="A3" sqref="A3"/>
      <selection pane="bottomRight" activeCell="I1" sqref="I1"/>
    </sheetView>
  </sheetViews>
  <sheetFormatPr defaultRowHeight="15"/>
  <cols>
    <col min="1" max="1" width="30.7109375" style="20" customWidth="1"/>
    <col min="2" max="2" width="14.5703125" style="78" customWidth="1"/>
    <col min="3" max="3" width="15.140625" style="80" customWidth="1"/>
    <col min="4" max="4" width="23" style="29" customWidth="1"/>
    <col min="5" max="5" width="53.7109375" style="29" customWidth="1"/>
    <col min="6" max="6" width="10.7109375" style="83" customWidth="1"/>
    <col min="7" max="7" width="20.42578125" style="29" customWidth="1"/>
    <col min="8" max="8" width="15" style="29" hidden="1" customWidth="1"/>
    <col min="9" max="9" width="46.85546875" style="20" customWidth="1"/>
    <col min="10" max="10" width="32" style="78" customWidth="1"/>
    <col min="11" max="11" width="16.140625" style="30" customWidth="1"/>
    <col min="12" max="12" width="17.42578125" style="31" customWidth="1"/>
    <col min="13" max="13" width="17.5703125" style="31" customWidth="1"/>
    <col min="15" max="15" width="11.5703125" bestFit="1" customWidth="1"/>
  </cols>
  <sheetData>
    <row r="1" spans="1:16" s="75" customFormat="1" ht="51" customHeight="1">
      <c r="A1" s="69" t="s">
        <v>21</v>
      </c>
      <c r="B1" s="125" t="s">
        <v>22</v>
      </c>
      <c r="C1" s="125" t="s">
        <v>23</v>
      </c>
      <c r="D1" s="71" t="s">
        <v>24</v>
      </c>
      <c r="E1" s="69" t="s">
        <v>25</v>
      </c>
      <c r="F1" s="125" t="s">
        <v>26</v>
      </c>
      <c r="G1" s="72" t="s">
        <v>27</v>
      </c>
      <c r="H1" s="72" t="s">
        <v>3138</v>
      </c>
      <c r="I1" s="85" t="s">
        <v>28</v>
      </c>
      <c r="J1" s="125" t="s">
        <v>29</v>
      </c>
      <c r="K1" s="73" t="s">
        <v>30</v>
      </c>
      <c r="L1" s="74" t="s">
        <v>31</v>
      </c>
      <c r="M1" s="74" t="s">
        <v>32</v>
      </c>
      <c r="P1" s="95"/>
    </row>
    <row r="2" spans="1:16" ht="27.75" hidden="1" customHeight="1">
      <c r="A2" s="81" t="str" cm="1">
        <f t="array" aca="1" ref="A2" ca="1">"'"&amp;_xlfn.TEXTAFTER(CELL("filename",A1),"]")&amp;"'!$"&amp;CHAR(COLUMN()+64)&amp;"$3:$"&amp;CHAR(COLUMN()+64)&amp;"$"&amp;MAX(3,IF(NOT(ISERROR($A3:$M3543)), ROW($A3:$M3543)*($A3:$M3543&lt;&gt;"")))</f>
        <v>'Proposed Labor'!$A$3:$A$3</v>
      </c>
      <c r="B2" s="77" t="str" cm="1">
        <f t="array" aca="1" ref="B2" ca="1">"'"&amp;_xlfn.TEXTAFTER(CELL("filename",B1),"]")&amp;"'!$"&amp;CHAR(COLUMN()+64)&amp;"$3:$"&amp;CHAR(COLUMN()+64)&amp;"$"&amp;MAX(3,IF(NOT(ISERROR($A3:$M3543)), ROW($A3:$M3543)*($A3:$M3543&lt;&gt;"")))</f>
        <v>'Proposed Labor'!$B$3:$B$3</v>
      </c>
      <c r="C2" s="79" t="str" cm="1">
        <f t="array" aca="1" ref="C2" ca="1">"'"&amp;_xlfn.TEXTAFTER(CELL("filename",C1),"]")&amp;"'!$"&amp;CHAR(COLUMN()+64)&amp;"$3:$"&amp;CHAR(COLUMN()+64)&amp;"$"&amp;MAX(3,IF(NOT(ISERROR($A3:$M3543)), ROW($A3:$M3543)*($A3:$M3543&lt;&gt;"")))</f>
        <v>'Proposed Labor'!$C$3:$C$3</v>
      </c>
      <c r="D2" s="82"/>
      <c r="E2" s="82" t="str" cm="1">
        <f t="array" aca="1" ref="E2" ca="1">"'"&amp;_xlfn.TEXTAFTER(CELL("filename",E1),"]")&amp;"'!$"&amp;CHAR(COLUMN()+64)&amp;"$3:$"&amp;CHAR(COLUMN()+64)&amp;"$"&amp;MAX(3,IF(NOT(ISERROR($A3:$M3543)), ROW($A3:$M3543)*($A3:$M3543&lt;&gt;"")))</f>
        <v>'Proposed Labor'!$E$3:$E$3</v>
      </c>
      <c r="F2" s="77" t="str" cm="1">
        <f t="array" aca="1" ref="F2" ca="1">"'"&amp;_xlfn.TEXTAFTER(CELL("filename",F1),"]")&amp;"'!$"&amp;CHAR(COLUMN()+64)&amp;"$3:$"&amp;CHAR(COLUMN()+64)&amp;"$"&amp;MAX(3,IF(NOT(ISERROR($A3:$M3543)), ROW($A3:$M3543)*($A3:$M3543&lt;&gt;"")))</f>
        <v>'Proposed Labor'!$F$3:$F$3</v>
      </c>
      <c r="G2" s="82" t="str" cm="1">
        <f t="array" aca="1" ref="G2" ca="1">"'"&amp;_xlfn.TEXTAFTER(CELL("filename",G1),"]")&amp;"'!$"&amp;CHAR(COLUMN()+64)&amp;"$3:$"&amp;CHAR(COLUMN()+64)&amp;"$"&amp;MAX(3,IF(NOT(ISERROR($A3:$M3543)), ROW($A3:$M3543)*($A3:$M3543&lt;&gt;"")))</f>
        <v>'Proposed Labor'!$G$3:$G$3</v>
      </c>
      <c r="H2" s="82"/>
      <c r="I2" s="102"/>
      <c r="J2" s="184" t="str" cm="1">
        <f t="array" aca="1" ref="J2" ca="1">"'"&amp;_xlfn.TEXTAFTER(CELL("filename",J1),"]")&amp;"'!$"&amp;CHAR(COLUMN()+64)&amp;"$3:$"&amp;CHAR(COLUMN()+64)&amp;"$"&amp;MAX(3,IF(NOT(ISERROR($A3:$M3528)), ROW($A3:$M3528)*($A3:$M3528&lt;&gt;"")))</f>
        <v>'Proposed Labor'!$J$3:$J$3</v>
      </c>
      <c r="K2" s="81" t="str" cm="1">
        <f t="array" aca="1" ref="K2" ca="1">"'"&amp;_xlfn.TEXTAFTER(CELL("filename",K1),"]")&amp;"'!$"&amp;CHAR(COLUMN()+64)&amp;"$3:$"&amp;CHAR(COLUMN()+64)&amp;"$"&amp;MAX(3,IF(NOT(ISERROR($A3:$M3543)), ROW($A3:$M3543)*($A3:$M3543&lt;&gt;"")))</f>
        <v>'Proposed Labor'!$K$3:$K$3</v>
      </c>
      <c r="L2" s="81" t="str" cm="1">
        <f t="array" aca="1" ref="L2" ca="1">"'"&amp;_xlfn.TEXTAFTER(CELL("filename",L1),"]")&amp;"'!$"&amp;CHAR(COLUMN()+64)&amp;"$3:$"&amp;CHAR(COLUMN()+64)&amp;"$"&amp;MAX(3,IF(NOT(ISERROR($A3:$M3543)), ROW($A3:$M3543)*($A3:$M3543&lt;&gt;"")))</f>
        <v>'Proposed Labor'!$L$3:$L$3</v>
      </c>
      <c r="M2" s="81" t="str" cm="1">
        <f t="array" aca="1" ref="M2" ca="1">"'"&amp;_xlfn.TEXTAFTER(CELL("filename",M1),"]")&amp;"'!$"&amp;CHAR(COLUMN()+64)&amp;"$3:$"&amp;CHAR(COLUMN()+64)&amp;"$"&amp;MAX(3,IF(NOT(ISERROR($A3:$M3543)), ROW($A3:$M3543)*($A3:$M3543&lt;&gt;"")))</f>
        <v>'Proposed Labor'!$M$3:$M$3</v>
      </c>
    </row>
    <row r="3" spans="1:16" ht="15.75" customHeight="1">
      <c r="B3" s="78" t="str" cm="1">
        <f t="array" ref="B3">IF(A3="","",INDEX(CAGE,MATCH(A3,Company_Name,0)))</f>
        <v/>
      </c>
      <c r="C3" s="80" t="str" cm="1">
        <f t="array" ref="C3">IF(A3="","",INDEX(Prime_Sub,MATCH(A3,Company_Name,0)))</f>
        <v/>
      </c>
      <c r="F3" s="78" t="str" cm="1">
        <f t="array" ref="F3">IF(E3="","",INDEX(LCAT_ID,MATCH(E3,LCAT_Name,0)))</f>
        <v/>
      </c>
      <c r="J3" s="78" t="str">
        <f>IFERROR(_xlfn.XLOOKUP(I3,MSA_Title_List,MSA_Title_List!$A$2:$A$643,"",0),"")</f>
        <v/>
      </c>
      <c r="O3" s="7"/>
    </row>
    <row r="4" spans="1:16" ht="20.100000000000001" customHeight="1">
      <c r="B4" s="78" t="str" cm="1">
        <f t="array" ref="B4">IF(A4="","",INDEX(CAGE,MATCH(A4,Company_Name,0)))</f>
        <v/>
      </c>
      <c r="C4" s="80" t="str" cm="1">
        <f t="array" ref="C4">IF(A4="","",INDEX(Prime_Sub,MATCH(A4,Company_Name,0)))</f>
        <v/>
      </c>
      <c r="F4" s="78" t="str" cm="1">
        <f t="array" ref="F4">IF(E4="","",INDEX(LCAT_ID,MATCH(E4,LCAT_Name,0)))</f>
        <v/>
      </c>
      <c r="J4" s="78" t="str">
        <f>IFERROR(_xlfn.XLOOKUP(I4,MSA_Title_List,MSA_Title_List!$A$2:$A$643,"",0),"")</f>
        <v/>
      </c>
    </row>
    <row r="5" spans="1:16" ht="20.100000000000001" customHeight="1">
      <c r="B5" s="78" t="str" cm="1">
        <f t="array" ref="B5">IF(A5="","",INDEX(CAGE,MATCH(A5,Company_Name,0)))</f>
        <v/>
      </c>
      <c r="C5" s="80" t="str" cm="1">
        <f t="array" ref="C5">IF(A5="","",INDEX(Prime_Sub,MATCH(A5,Company_Name,0)))</f>
        <v/>
      </c>
      <c r="F5" s="78" t="str" cm="1">
        <f t="array" ref="F5">IF(E5="","",INDEX(LCAT_ID,MATCH(E5,LCAT_Name,0)))</f>
        <v/>
      </c>
      <c r="J5" s="78" t="str">
        <f>IFERROR(_xlfn.XLOOKUP(I5,MSA_Title_List,MSA_Title_List!$A$2:$A$643,"",0),"")</f>
        <v/>
      </c>
      <c r="O5" s="7"/>
    </row>
    <row r="6" spans="1:16" ht="20.100000000000001" customHeight="1">
      <c r="B6" s="78" t="str" cm="1">
        <f t="array" ref="B6">IF(A6="","",INDEX(CAGE,MATCH(A6,Company_Name,0)))</f>
        <v/>
      </c>
      <c r="C6" s="80" t="str" cm="1">
        <f t="array" ref="C6">IF(A6="","",INDEX(Prime_Sub,MATCH(A6,Company_Name,0)))</f>
        <v/>
      </c>
      <c r="F6" s="78" t="str" cm="1">
        <f t="array" ref="F6">IF(E6="","",INDEX(LCAT_ID,MATCH(E6,LCAT_Name,0)))</f>
        <v/>
      </c>
      <c r="J6" s="78" t="str">
        <f>IFERROR(_xlfn.XLOOKUP(I6,MSA_Title_List,MSA_Title_List!$A$2:$A$643,"",0),"")</f>
        <v/>
      </c>
    </row>
    <row r="7" spans="1:16" ht="20.100000000000001" customHeight="1">
      <c r="B7" s="78" t="str" cm="1">
        <f t="array" ref="B7">IF(A7="","",INDEX(CAGE,MATCH(A7,Company_Name,0)))</f>
        <v/>
      </c>
      <c r="C7" s="80" t="str" cm="1">
        <f t="array" ref="C7">IF(A7="","",INDEX(Prime_Sub,MATCH(A7,Company_Name,0)))</f>
        <v/>
      </c>
      <c r="F7" s="78" t="str" cm="1">
        <f t="array" ref="F7">IF(E7="","",INDEX(LCAT_ID,MATCH(E7,LCAT_Name,0)))</f>
        <v/>
      </c>
      <c r="J7" s="78" t="str">
        <f>IFERROR(_xlfn.XLOOKUP(I7,MSA_Title_List,MSA_Title_List!$A$2:$A$643,"",0),"")</f>
        <v/>
      </c>
      <c r="O7" s="4"/>
    </row>
    <row r="8" spans="1:16" ht="20.100000000000001" customHeight="1">
      <c r="B8" s="78" t="str" cm="1">
        <f t="array" ref="B8">IF(A8="","",INDEX(CAGE,MATCH(A8,Company_Name,0)))</f>
        <v/>
      </c>
      <c r="C8" s="80" t="str" cm="1">
        <f t="array" ref="C8">IF(A8="","",INDEX(Prime_Sub,MATCH(A8,Company_Name,0)))</f>
        <v/>
      </c>
      <c r="F8" s="78" t="str" cm="1">
        <f t="array" ref="F8">IF(E8="","",INDEX(LCAT_ID,MATCH(E8,LCAT_Name,0)))</f>
        <v/>
      </c>
      <c r="J8" s="78" t="str">
        <f>IFERROR(_xlfn.XLOOKUP(I8,MSA_Title_List,MSA_Title_List!$A$2:$A$643,"",0),"")</f>
        <v/>
      </c>
    </row>
    <row r="9" spans="1:16" ht="20.100000000000001" customHeight="1">
      <c r="B9" s="78" t="str" cm="1">
        <f t="array" ref="B9">IF(A9="","",INDEX(CAGE,MATCH(A9,Company_Name,0)))</f>
        <v/>
      </c>
      <c r="C9" s="80" t="str" cm="1">
        <f t="array" ref="C9">IF(A9="","",INDEX(Prime_Sub,MATCH(A9,Company_Name,0)))</f>
        <v/>
      </c>
      <c r="F9" s="78" t="str" cm="1">
        <f t="array" ref="F9">IF(E9="","",INDEX(LCAT_ID,MATCH(E9,LCAT_Name,0)))</f>
        <v/>
      </c>
      <c r="J9" s="78" t="str">
        <f>IFERROR(_xlfn.XLOOKUP(I9,MSA_Title_List,MSA_Title_List!$A$2:$A$643,"",0),"")</f>
        <v/>
      </c>
    </row>
    <row r="10" spans="1:16" ht="20.100000000000001" customHeight="1">
      <c r="B10" s="78" t="str" cm="1">
        <f t="array" ref="B10">IF(A10="","",INDEX(CAGE,MATCH(A10,Company_Name,0)))</f>
        <v/>
      </c>
      <c r="C10" s="80" t="str" cm="1">
        <f t="array" ref="C10">IF(A10="","",INDEX(Prime_Sub,MATCH(A10,Company_Name,0)))</f>
        <v/>
      </c>
      <c r="F10" s="78" t="str" cm="1">
        <f t="array" ref="F10">IF(E10="","",INDEX(LCAT_ID,MATCH(E10,LCAT_Name,0)))</f>
        <v/>
      </c>
      <c r="J10" s="78" t="str">
        <f>IFERROR(_xlfn.XLOOKUP(I10,MSA_Title_List,MSA_Title_List!$A$2:$A$643,"",0),"")</f>
        <v/>
      </c>
    </row>
    <row r="11" spans="1:16" ht="20.100000000000001" customHeight="1">
      <c r="B11" s="78" t="str" cm="1">
        <f t="array" ref="B11">IF(A11="","",INDEX(CAGE,MATCH(A11,Company_Name,0)))</f>
        <v/>
      </c>
      <c r="C11" s="80" t="str" cm="1">
        <f t="array" ref="C11">IF(A11="","",INDEX(Prime_Sub,MATCH(A11,Company_Name,0)))</f>
        <v/>
      </c>
      <c r="F11" s="78" t="str" cm="1">
        <f t="array" ref="F11">IF(E11="","",INDEX(LCAT_ID,MATCH(E11,LCAT_Name,0)))</f>
        <v/>
      </c>
      <c r="J11" s="78" t="str">
        <f>IFERROR(_xlfn.XLOOKUP(I11,MSA_Title_List,MSA_Title_List!$A$2:$A$643,"",0),"")</f>
        <v/>
      </c>
    </row>
    <row r="12" spans="1:16" ht="20.100000000000001" customHeight="1">
      <c r="B12" s="78" t="str" cm="1">
        <f t="array" ref="B12">IF(A12="","",INDEX(CAGE,MATCH(A12,Company_Name,0)))</f>
        <v/>
      </c>
      <c r="C12" s="80" t="str" cm="1">
        <f t="array" ref="C12">IF(A12="","",INDEX(Prime_Sub,MATCH(A12,Company_Name,0)))</f>
        <v/>
      </c>
      <c r="F12" s="78" t="str" cm="1">
        <f t="array" ref="F12">IF(E12="","",INDEX(LCAT_ID,MATCH(E12,LCAT_Name,0)))</f>
        <v/>
      </c>
      <c r="J12" s="78" t="str">
        <f>IFERROR(_xlfn.XLOOKUP(I12,MSA_Title_List,MSA_Title_List!$A$2:$A$643,"",0),"")</f>
        <v/>
      </c>
    </row>
    <row r="13" spans="1:16" ht="20.100000000000001" customHeight="1">
      <c r="B13" s="78" t="str" cm="1">
        <f t="array" ref="B13">IF(A13="","",INDEX(CAGE,MATCH(A13,Company_Name,0)))</f>
        <v/>
      </c>
      <c r="C13" s="80" t="str" cm="1">
        <f t="array" ref="C13">IF(A13="","",INDEX(Prime_Sub,MATCH(A13,Company_Name,0)))</f>
        <v/>
      </c>
      <c r="F13" s="78" t="str" cm="1">
        <f t="array" ref="F13">IF(E13="","",INDEX(LCAT_ID,MATCH(E13,LCAT_Name,0)))</f>
        <v/>
      </c>
      <c r="J13" s="78" t="str">
        <f>IFERROR(_xlfn.XLOOKUP(I13,MSA_Title_List,MSA_Title_List!$A$2:$A$643,"",0),"")</f>
        <v/>
      </c>
    </row>
    <row r="14" spans="1:16" ht="20.100000000000001" customHeight="1">
      <c r="B14" s="78" t="str" cm="1">
        <f t="array" ref="B14">IF(A14="","",INDEX(CAGE,MATCH(A14,Company_Name,0)))</f>
        <v/>
      </c>
      <c r="C14" s="80" t="str" cm="1">
        <f t="array" ref="C14">IF(A14="","",INDEX(Prime_Sub,MATCH(A14,Company_Name,0)))</f>
        <v/>
      </c>
      <c r="F14" s="78" t="str" cm="1">
        <f t="array" ref="F14">IF(E14="","",INDEX(LCAT_ID,MATCH(E14,LCAT_Name,0)))</f>
        <v/>
      </c>
      <c r="J14" s="78" t="str">
        <f>IFERROR(_xlfn.XLOOKUP(I14,MSA_Title_List,MSA_Title_List!$A$2:$A$643,"",0),"")</f>
        <v/>
      </c>
    </row>
    <row r="15" spans="1:16" ht="20.100000000000001" customHeight="1">
      <c r="B15" s="78" t="str" cm="1">
        <f t="array" ref="B15">IF(A15="","",INDEX(CAGE,MATCH(A15,Company_Name,0)))</f>
        <v/>
      </c>
      <c r="C15" s="80" t="str" cm="1">
        <f t="array" ref="C15">IF(A15="","",INDEX(Prime_Sub,MATCH(A15,Company_Name,0)))</f>
        <v/>
      </c>
      <c r="F15" s="78" t="str" cm="1">
        <f t="array" ref="F15">IF(E15="","",INDEX(LCAT_ID,MATCH(E15,LCAT_Name,0)))</f>
        <v/>
      </c>
      <c r="J15" s="78" t="str">
        <f>IFERROR(_xlfn.XLOOKUP(I15,MSA_Title_List,MSA_Title_List!$A$2:$A$643,"",0),"")</f>
        <v/>
      </c>
    </row>
    <row r="16" spans="1:16" ht="20.100000000000001" customHeight="1">
      <c r="B16" s="78" t="str" cm="1">
        <f t="array" ref="B16">IF(A16="","",INDEX(CAGE,MATCH(A16,Company_Name,0)))</f>
        <v/>
      </c>
      <c r="C16" s="80" t="str" cm="1">
        <f t="array" ref="C16">IF(A16="","",INDEX(Prime_Sub,MATCH(A16,Company_Name,0)))</f>
        <v/>
      </c>
      <c r="F16" s="78" t="str" cm="1">
        <f t="array" ref="F16">IF(E16="","",INDEX(LCAT_ID,MATCH(E16,LCAT_Name,0)))</f>
        <v/>
      </c>
      <c r="J16" s="78" t="str">
        <f>IFERROR(_xlfn.XLOOKUP(I16,MSA_Title_List,MSA_Title_List!$A$2:$A$643,"",0),"")</f>
        <v/>
      </c>
    </row>
    <row r="17" spans="2:24" ht="20.100000000000001" customHeight="1">
      <c r="B17" s="78" t="str" cm="1">
        <f t="array" ref="B17">IF(A17="","",INDEX(CAGE,MATCH(A17,Company_Name,0)))</f>
        <v/>
      </c>
      <c r="C17" s="80" t="str" cm="1">
        <f t="array" ref="C17">IF(A17="","",INDEX(Prime_Sub,MATCH(A17,Company_Name,0)))</f>
        <v/>
      </c>
      <c r="F17" s="78" t="str" cm="1">
        <f t="array" ref="F17">IF(E17="","",INDEX(LCAT_ID,MATCH(E17,LCAT_Name,0)))</f>
        <v/>
      </c>
      <c r="J17" s="78" t="str">
        <f>IFERROR(_xlfn.XLOOKUP(I17,MSA_Title_List,MSA_Title_List!$A$2:$A$643,"",0),"")</f>
        <v/>
      </c>
    </row>
    <row r="18" spans="2:24" ht="20.100000000000001" customHeight="1">
      <c r="B18" s="78" t="str" cm="1">
        <f t="array" ref="B18">IF(A18="","",INDEX(CAGE,MATCH(A18,Company_Name,0)))</f>
        <v/>
      </c>
      <c r="C18" s="80" t="str" cm="1">
        <f t="array" ref="C18">IF(A18="","",INDEX(Prime_Sub,MATCH(A18,Company_Name,0)))</f>
        <v/>
      </c>
      <c r="F18" s="78" t="str" cm="1">
        <f t="array" ref="F18">IF(E18="","",INDEX(LCAT_ID,MATCH(E18,LCAT_Name,0)))</f>
        <v/>
      </c>
      <c r="J18" s="78" t="str">
        <f>IFERROR(_xlfn.XLOOKUP(I18,MSA_Title_List,MSA_Title_List!$A$2:$A$643,"",0),"")</f>
        <v/>
      </c>
    </row>
    <row r="19" spans="2:24" ht="20.100000000000001" customHeight="1">
      <c r="B19" s="78" t="str" cm="1">
        <f t="array" ref="B19">IF(A19="","",INDEX(CAGE,MATCH(A19,Company_Name,0)))</f>
        <v/>
      </c>
      <c r="C19" s="80" t="str" cm="1">
        <f t="array" ref="C19">IF(A19="","",INDEX(Prime_Sub,MATCH(A19,Company_Name,0)))</f>
        <v/>
      </c>
      <c r="F19" s="78" t="str" cm="1">
        <f t="array" ref="F19">IF(E19="","",INDEX(LCAT_ID,MATCH(E19,LCAT_Name,0)))</f>
        <v/>
      </c>
      <c r="J19" s="78" t="str">
        <f>IFERROR(_xlfn.XLOOKUP(I19,MSA_Title_List,MSA_Title_List!$A$2:$A$643,"",0),"")</f>
        <v/>
      </c>
    </row>
    <row r="20" spans="2:24" ht="20.100000000000001" customHeight="1">
      <c r="B20" s="78" t="str" cm="1">
        <f t="array" ref="B20">IF(A20="","",INDEX(CAGE,MATCH(A20,Company_Name,0)))</f>
        <v/>
      </c>
      <c r="C20" s="80" t="str" cm="1">
        <f t="array" ref="C20">IF(A20="","",INDEX(Prime_Sub,MATCH(A20,Company_Name,0)))</f>
        <v/>
      </c>
      <c r="F20" s="78" t="str" cm="1">
        <f t="array" ref="F20">IF(E20="","",INDEX(LCAT_ID,MATCH(E20,LCAT_Name,0)))</f>
        <v/>
      </c>
      <c r="J20" s="78" t="str">
        <f>IFERROR(_xlfn.XLOOKUP(I20,MSA_Title_List,MSA_Title_List!$A$2:$A$643,"",0),"")</f>
        <v/>
      </c>
    </row>
    <row r="21" spans="2:24" ht="20.100000000000001" customHeight="1">
      <c r="B21" s="78" t="str" cm="1">
        <f t="array" ref="B21">IF(A21="","",INDEX(CAGE,MATCH(A21,Company_Name,0)))</f>
        <v/>
      </c>
      <c r="C21" s="80" t="str" cm="1">
        <f t="array" ref="C21">IF(A21="","",INDEX(Prime_Sub,MATCH(A21,Company_Name,0)))</f>
        <v/>
      </c>
      <c r="F21" s="78" t="str" cm="1">
        <f t="array" ref="F21">IF(E21="","",INDEX(LCAT_ID,MATCH(E21,LCAT_Name,0)))</f>
        <v/>
      </c>
      <c r="J21" s="78" t="str">
        <f>IFERROR(_xlfn.XLOOKUP(I21,MSA_Title_List,MSA_Title_List!$A$2:$A$643,"",0),"")</f>
        <v/>
      </c>
      <c r="N21" s="212"/>
    </row>
    <row r="22" spans="2:24" ht="20.100000000000001" customHeight="1">
      <c r="B22" s="78" t="str" cm="1">
        <f t="array" ref="B22">IF(A22="","",INDEX(CAGE,MATCH(A22,Company_Name,0)))</f>
        <v/>
      </c>
      <c r="C22" s="80" t="str" cm="1">
        <f t="array" ref="C22">IF(A22="","",INDEX(Prime_Sub,MATCH(A22,Company_Name,0)))</f>
        <v/>
      </c>
      <c r="F22" s="78" t="str" cm="1">
        <f t="array" ref="F22">IF(E22="","",INDEX(LCAT_ID,MATCH(E22,LCAT_Name,0)))</f>
        <v/>
      </c>
      <c r="J22" s="78" t="str">
        <f>IFERROR(_xlfn.XLOOKUP(I22,MSA_Title_List,MSA_Title_List!$A$2:$A$643,"",0),"")</f>
        <v/>
      </c>
      <c r="N22" s="212"/>
    </row>
    <row r="23" spans="2:24" ht="20.100000000000001" customHeight="1">
      <c r="B23" s="78" t="str" cm="1">
        <f t="array" ref="B23">IF(A23="","",INDEX(CAGE,MATCH(A23,Company_Name,0)))</f>
        <v/>
      </c>
      <c r="C23" s="80" t="str" cm="1">
        <f t="array" ref="C23">IF(A23="","",INDEX(Prime_Sub,MATCH(A23,Company_Name,0)))</f>
        <v/>
      </c>
      <c r="F23" s="78" t="str" cm="1">
        <f t="array" ref="F23">IF(E23="","",INDEX(LCAT_ID,MATCH(E23,LCAT_Name,0)))</f>
        <v/>
      </c>
      <c r="J23" s="78" t="str">
        <f>IFERROR(_xlfn.XLOOKUP(I23,MSA_Title_List,MSA_Title_List!$A$2:$A$643,"",0),"")</f>
        <v/>
      </c>
      <c r="N23" s="329" t="s">
        <v>3393</v>
      </c>
      <c r="O23" s="329"/>
      <c r="P23" s="329"/>
      <c r="Q23" s="329"/>
      <c r="R23" s="329"/>
      <c r="S23" s="329"/>
      <c r="T23" s="329"/>
      <c r="U23" s="329"/>
      <c r="V23" s="329"/>
      <c r="W23" s="329"/>
      <c r="X23" s="329"/>
    </row>
    <row r="24" spans="2:24" ht="20.100000000000001" customHeight="1">
      <c r="B24" s="78" t="str" cm="1">
        <f t="array" ref="B24">IF(A24="","",INDEX(CAGE,MATCH(A24,Company_Name,0)))</f>
        <v/>
      </c>
      <c r="C24" s="80" t="str" cm="1">
        <f t="array" ref="C24">IF(A24="","",INDEX(Prime_Sub,MATCH(A24,Company_Name,0)))</f>
        <v/>
      </c>
      <c r="F24" s="78" t="str" cm="1">
        <f t="array" ref="F24">IF(E24="","",INDEX(LCAT_ID,MATCH(E24,LCAT_Name,0)))</f>
        <v/>
      </c>
      <c r="J24" s="78" t="str">
        <f>IFERROR(_xlfn.XLOOKUP(I24,MSA_Title_List,MSA_Title_List!$A$2:$A$643,"",0),"")</f>
        <v/>
      </c>
      <c r="N24" s="329"/>
      <c r="O24" s="329"/>
      <c r="P24" s="329"/>
      <c r="Q24" s="329"/>
      <c r="R24" s="329"/>
      <c r="S24" s="329"/>
      <c r="T24" s="329"/>
      <c r="U24" s="329"/>
      <c r="V24" s="329"/>
      <c r="W24" s="329"/>
      <c r="X24" s="329"/>
    </row>
    <row r="25" spans="2:24" ht="20.100000000000001" customHeight="1">
      <c r="B25" s="78" t="str" cm="1">
        <f t="array" ref="B25">IF(A25="","",INDEX(CAGE,MATCH(A25,Company_Name,0)))</f>
        <v/>
      </c>
      <c r="C25" s="80" t="str" cm="1">
        <f t="array" ref="C25">IF(A25="","",INDEX(Prime_Sub,MATCH(A25,Company_Name,0)))</f>
        <v/>
      </c>
      <c r="F25" s="78" t="str" cm="1">
        <f t="array" ref="F25">IF(E25="","",INDEX(LCAT_ID,MATCH(E25,LCAT_Name,0)))</f>
        <v/>
      </c>
      <c r="J25" s="78" t="str">
        <f>IFERROR(_xlfn.XLOOKUP(I25,MSA_Title_List,MSA_Title_List!$A$2:$A$643,"",0),"")</f>
        <v/>
      </c>
      <c r="N25" s="329"/>
      <c r="O25" s="329"/>
      <c r="P25" s="329"/>
      <c r="Q25" s="329"/>
      <c r="R25" s="329"/>
      <c r="S25" s="329"/>
      <c r="T25" s="329"/>
      <c r="U25" s="329"/>
      <c r="V25" s="329"/>
      <c r="W25" s="329"/>
      <c r="X25" s="329"/>
    </row>
    <row r="26" spans="2:24" ht="20.100000000000001" customHeight="1">
      <c r="B26" s="78" t="str" cm="1">
        <f t="array" ref="B26">IF(A26="","",INDEX(CAGE,MATCH(A26,Company_Name,0)))</f>
        <v/>
      </c>
      <c r="C26" s="80" t="str" cm="1">
        <f t="array" ref="C26">IF(A26="","",INDEX(Prime_Sub,MATCH(A26,Company_Name,0)))</f>
        <v/>
      </c>
      <c r="F26" s="78" t="str" cm="1">
        <f t="array" ref="F26">IF(E26="","",INDEX(LCAT_ID,MATCH(E26,LCAT_Name,0)))</f>
        <v/>
      </c>
      <c r="J26" s="78" t="str">
        <f>IFERROR(_xlfn.XLOOKUP(I26,MSA_Title_List,MSA_Title_List!$A$2:$A$643,"",0),"")</f>
        <v/>
      </c>
      <c r="N26" s="329"/>
      <c r="O26" s="329"/>
      <c r="P26" s="329"/>
      <c r="Q26" s="329"/>
      <c r="R26" s="329"/>
      <c r="S26" s="329"/>
      <c r="T26" s="329"/>
      <c r="U26" s="329"/>
      <c r="V26" s="329"/>
      <c r="W26" s="329"/>
      <c r="X26" s="329"/>
    </row>
    <row r="27" spans="2:24" ht="20.100000000000001" customHeight="1">
      <c r="B27" s="78" t="str" cm="1">
        <f t="array" ref="B27">IF(A27="","",INDEX(CAGE,MATCH(A27,Company_Name,0)))</f>
        <v/>
      </c>
      <c r="C27" s="80" t="str" cm="1">
        <f t="array" ref="C27">IF(A27="","",INDEX(Prime_Sub,MATCH(A27,Company_Name,0)))</f>
        <v/>
      </c>
      <c r="F27" s="78" t="str" cm="1">
        <f t="array" ref="F27">IF(E27="","",INDEX(LCAT_ID,MATCH(E27,LCAT_Name,0)))</f>
        <v/>
      </c>
      <c r="J27" s="78" t="str">
        <f>IFERROR(_xlfn.XLOOKUP(I27,MSA_Title_List,MSA_Title_List!$A$2:$A$643,"",0),"")</f>
        <v/>
      </c>
      <c r="N27" s="212"/>
    </row>
    <row r="28" spans="2:24" ht="20.100000000000001" customHeight="1">
      <c r="B28" s="78" t="str" cm="1">
        <f t="array" ref="B28">IF(A28="","",INDEX(CAGE,MATCH(A28,Company_Name,0)))</f>
        <v/>
      </c>
      <c r="C28" s="80" t="str" cm="1">
        <f t="array" ref="C28">IF(A28="","",INDEX(Prime_Sub,MATCH(A28,Company_Name,0)))</f>
        <v/>
      </c>
      <c r="F28" s="78" t="str" cm="1">
        <f t="array" ref="F28">IF(E28="","",INDEX(LCAT_ID,MATCH(E28,LCAT_Name,0)))</f>
        <v/>
      </c>
      <c r="J28" s="78" t="str">
        <f>IFERROR(_xlfn.XLOOKUP(I28,MSA_Title_List,MSA_Title_List!$A$2:$A$643,"",0),"")</f>
        <v/>
      </c>
      <c r="N28" s="212"/>
    </row>
    <row r="29" spans="2:24" ht="20.100000000000001" customHeight="1">
      <c r="B29" s="78" t="str" cm="1">
        <f t="array" ref="B29">IF(A29="","",INDEX(CAGE,MATCH(A29,Company_Name,0)))</f>
        <v/>
      </c>
      <c r="C29" s="80" t="str" cm="1">
        <f t="array" ref="C29">IF(A29="","",INDEX(Prime_Sub,MATCH(A29,Company_Name,0)))</f>
        <v/>
      </c>
      <c r="F29" s="78" t="str" cm="1">
        <f t="array" ref="F29">IF(E29="","",INDEX(LCAT_ID,MATCH(E29,LCAT_Name,0)))</f>
        <v/>
      </c>
      <c r="J29" s="78" t="str">
        <f>IFERROR(_xlfn.XLOOKUP(I29,MSA_Title_List,MSA_Title_List!$A$2:$A$643,"",0),"")</f>
        <v/>
      </c>
    </row>
    <row r="30" spans="2:24" ht="20.100000000000001" customHeight="1">
      <c r="B30" s="78" t="str" cm="1">
        <f t="array" ref="B30">IF(A30="","",INDEX(CAGE,MATCH(A30,Company_Name,0)))</f>
        <v/>
      </c>
      <c r="C30" s="80" t="str" cm="1">
        <f t="array" ref="C30">IF(A30="","",INDEX(Prime_Sub,MATCH(A30,Company_Name,0)))</f>
        <v/>
      </c>
      <c r="F30" s="78" t="str" cm="1">
        <f t="array" ref="F30">IF(E30="","",INDEX(LCAT_ID,MATCH(E30,LCAT_Name,0)))</f>
        <v/>
      </c>
      <c r="J30" s="78" t="str">
        <f>IFERROR(_xlfn.XLOOKUP(I30,MSA_Title_List,MSA_Title_List!$A$2:$A$643,"",0),"")</f>
        <v/>
      </c>
    </row>
    <row r="31" spans="2:24" ht="20.100000000000001" customHeight="1">
      <c r="B31" s="78" t="str" cm="1">
        <f t="array" ref="B31">IF(A31="","",INDEX(CAGE,MATCH(A31,Company_Name,0)))</f>
        <v/>
      </c>
      <c r="C31" s="80" t="str" cm="1">
        <f t="array" ref="C31">IF(A31="","",INDEX(Prime_Sub,MATCH(A31,Company_Name,0)))</f>
        <v/>
      </c>
      <c r="F31" s="78" t="str" cm="1">
        <f t="array" ref="F31">IF(E31="","",INDEX(LCAT_ID,MATCH(E31,LCAT_Name,0)))</f>
        <v/>
      </c>
      <c r="J31" s="78" t="str">
        <f>IFERROR(_xlfn.XLOOKUP(I31,MSA_Title_List,MSA_Title_List!$A$2:$A$643,"",0),"")</f>
        <v/>
      </c>
    </row>
    <row r="32" spans="2:24" ht="20.100000000000001" customHeight="1">
      <c r="B32" s="78" t="str" cm="1">
        <f t="array" ref="B32">IF(A32="","",INDEX(CAGE,MATCH(A32,Company_Name,0)))</f>
        <v/>
      </c>
      <c r="C32" s="80" t="str" cm="1">
        <f t="array" ref="C32">IF(A32="","",INDEX(Prime_Sub,MATCH(A32,Company_Name,0)))</f>
        <v/>
      </c>
      <c r="F32" s="78" t="str" cm="1">
        <f t="array" ref="F32">IF(E32="","",INDEX(LCAT_ID,MATCH(E32,LCAT_Name,0)))</f>
        <v/>
      </c>
      <c r="J32" s="78" t="str">
        <f>IFERROR(_xlfn.XLOOKUP(I32,MSA_Title_List,MSA_Title_List!$A$2:$A$643,"",0),"")</f>
        <v/>
      </c>
    </row>
    <row r="33" spans="2:10" ht="20.100000000000001" customHeight="1">
      <c r="B33" s="78" t="str" cm="1">
        <f t="array" ref="B33">IF(A33="","",INDEX(CAGE,MATCH(A33,Company_Name,0)))</f>
        <v/>
      </c>
      <c r="C33" s="80" t="str" cm="1">
        <f t="array" ref="C33">IF(A33="","",INDEX(Prime_Sub,MATCH(A33,Company_Name,0)))</f>
        <v/>
      </c>
      <c r="F33" s="78" t="str" cm="1">
        <f t="array" ref="F33">IF(E33="","",INDEX(LCAT_ID,MATCH(E33,LCAT_Name,0)))</f>
        <v/>
      </c>
      <c r="J33" s="78" t="str">
        <f>IFERROR(_xlfn.XLOOKUP(I33,MSA_Title_List,MSA_Title_List!$A$2:$A$643,"",0),"")</f>
        <v/>
      </c>
    </row>
    <row r="34" spans="2:10" ht="20.100000000000001" customHeight="1">
      <c r="B34" s="78" t="str" cm="1">
        <f t="array" ref="B34">IF(A34="","",INDEX(CAGE,MATCH(A34,Company_Name,0)))</f>
        <v/>
      </c>
      <c r="C34" s="80" t="str" cm="1">
        <f t="array" ref="C34">IF(A34="","",INDEX(Prime_Sub,MATCH(A34,Company_Name,0)))</f>
        <v/>
      </c>
      <c r="F34" s="78" t="str" cm="1">
        <f t="array" ref="F34">IF(E34="","",INDEX(LCAT_ID,MATCH(E34,LCAT_Name,0)))</f>
        <v/>
      </c>
      <c r="J34" s="78" t="str">
        <f>IFERROR(_xlfn.XLOOKUP(I34,MSA_Title_List,MSA_Title_List!$A$2:$A$643,"",0),"")</f>
        <v/>
      </c>
    </row>
    <row r="35" spans="2:10" ht="20.100000000000001" customHeight="1">
      <c r="B35" s="78" t="str" cm="1">
        <f t="array" ref="B35">IF(A35="","",INDEX(CAGE,MATCH(A35,Company_Name,0)))</f>
        <v/>
      </c>
      <c r="C35" s="80" t="str" cm="1">
        <f t="array" ref="C35">IF(A35="","",INDEX(Prime_Sub,MATCH(A35,Company_Name,0)))</f>
        <v/>
      </c>
      <c r="F35" s="78" t="str" cm="1">
        <f t="array" ref="F35">IF(E35="","",INDEX(LCAT_ID,MATCH(E35,LCAT_Name,0)))</f>
        <v/>
      </c>
      <c r="J35" s="78" t="str">
        <f>IFERROR(_xlfn.XLOOKUP(I35,MSA_Title_List,MSA_Title_List!$A$2:$A$643,"",0),"")</f>
        <v/>
      </c>
    </row>
    <row r="36" spans="2:10" ht="20.100000000000001" customHeight="1">
      <c r="B36" s="78" t="str" cm="1">
        <f t="array" ref="B36">IF(A36="","",INDEX(CAGE,MATCH(A36,Company_Name,0)))</f>
        <v/>
      </c>
      <c r="C36" s="80" t="str" cm="1">
        <f t="array" ref="C36">IF(A36="","",INDEX(Prime_Sub,MATCH(A36,Company_Name,0)))</f>
        <v/>
      </c>
      <c r="F36" s="78" t="str" cm="1">
        <f t="array" ref="F36">IF(E36="","",INDEX(LCAT_ID,MATCH(E36,LCAT_Name,0)))</f>
        <v/>
      </c>
      <c r="J36" s="78" t="str">
        <f>IFERROR(_xlfn.XLOOKUP(I36,MSA_Title_List,MSA_Title_List!$A$2:$A$643,"",0),"")</f>
        <v/>
      </c>
    </row>
    <row r="37" spans="2:10" ht="20.100000000000001" customHeight="1">
      <c r="B37" s="78" t="str" cm="1">
        <f t="array" ref="B37">IF(A37="","",INDEX(CAGE,MATCH(A37,Company_Name,0)))</f>
        <v/>
      </c>
      <c r="C37" s="80" t="str" cm="1">
        <f t="array" ref="C37">IF(A37="","",INDEX(Prime_Sub,MATCH(A37,Company_Name,0)))</f>
        <v/>
      </c>
      <c r="F37" s="78" t="str" cm="1">
        <f t="array" ref="F37">IF(E37="","",INDEX(LCAT_ID,MATCH(E37,LCAT_Name,0)))</f>
        <v/>
      </c>
      <c r="J37" s="78" t="str">
        <f>IFERROR(_xlfn.XLOOKUP(I37,MSA_Title_List,MSA_Title_List!$A$2:$A$643,"",0),"")</f>
        <v/>
      </c>
    </row>
    <row r="38" spans="2:10" ht="20.100000000000001" customHeight="1">
      <c r="B38" s="78" t="str" cm="1">
        <f t="array" ref="B38">IF(A38="","",INDEX(CAGE,MATCH(A38,Company_Name,0)))</f>
        <v/>
      </c>
      <c r="C38" s="80" t="str" cm="1">
        <f t="array" ref="C38">IF(A38="","",INDEX(Prime_Sub,MATCH(A38,Company_Name,0)))</f>
        <v/>
      </c>
      <c r="F38" s="78" t="str" cm="1">
        <f t="array" ref="F38">IF(E38="","",INDEX(LCAT_ID,MATCH(E38,LCAT_Name,0)))</f>
        <v/>
      </c>
      <c r="J38" s="78" t="str">
        <f>IFERROR(_xlfn.XLOOKUP(I38,MSA_Title_List,MSA_Title_List!$A$2:$A$643,"",0),"")</f>
        <v/>
      </c>
    </row>
    <row r="39" spans="2:10" ht="20.100000000000001" customHeight="1">
      <c r="B39" s="78" t="str" cm="1">
        <f t="array" ref="B39">IF(A39="","",INDEX(CAGE,MATCH(A39,Company_Name,0)))</f>
        <v/>
      </c>
      <c r="C39" s="80" t="str" cm="1">
        <f t="array" ref="C39">IF(A39="","",INDEX(Prime_Sub,MATCH(A39,Company_Name,0)))</f>
        <v/>
      </c>
      <c r="F39" s="78" t="str" cm="1">
        <f t="array" ref="F39">IF(E39="","",INDEX(LCAT_ID,MATCH(E39,LCAT_Name,0)))</f>
        <v/>
      </c>
      <c r="J39" s="78" t="str">
        <f>IFERROR(_xlfn.XLOOKUP(I39,MSA_Title_List,MSA_Title_List!$A$2:$A$643,"",0),"")</f>
        <v/>
      </c>
    </row>
    <row r="40" spans="2:10" ht="20.100000000000001" customHeight="1">
      <c r="B40" s="78" t="str" cm="1">
        <f t="array" ref="B40">IF(A40="","",INDEX(CAGE,MATCH(A40,Company_Name,0)))</f>
        <v/>
      </c>
      <c r="C40" s="80" t="str" cm="1">
        <f t="array" ref="C40">IF(A40="","",INDEX(Prime_Sub,MATCH(A40,Company_Name,0)))</f>
        <v/>
      </c>
      <c r="F40" s="78" t="str" cm="1">
        <f t="array" ref="F40">IF(E40="","",INDEX(LCAT_ID,MATCH(E40,LCAT_Name,0)))</f>
        <v/>
      </c>
      <c r="J40" s="78" t="str">
        <f>IFERROR(_xlfn.XLOOKUP(I40,MSA_Title_List,MSA_Title_List!$A$2:$A$643,"",0),"")</f>
        <v/>
      </c>
    </row>
    <row r="41" spans="2:10" ht="20.100000000000001" customHeight="1">
      <c r="B41" s="78" t="str" cm="1">
        <f t="array" ref="B41">IF(A41="","",INDEX(CAGE,MATCH(A41,Company_Name,0)))</f>
        <v/>
      </c>
      <c r="C41" s="80" t="str" cm="1">
        <f t="array" ref="C41">IF(A41="","",INDEX(Prime_Sub,MATCH(A41,Company_Name,0)))</f>
        <v/>
      </c>
      <c r="F41" s="78" t="str" cm="1">
        <f t="array" ref="F41">IF(E41="","",INDEX(LCAT_ID,MATCH(E41,LCAT_Name,0)))</f>
        <v/>
      </c>
      <c r="J41" s="78" t="str">
        <f>IFERROR(_xlfn.XLOOKUP(I41,MSA_Title_List,MSA_Title_List!$A$2:$A$643,"",0),"")</f>
        <v/>
      </c>
    </row>
    <row r="42" spans="2:10" ht="20.100000000000001" customHeight="1">
      <c r="B42" s="78" t="str" cm="1">
        <f t="array" ref="B42">IF(A42="","",INDEX(CAGE,MATCH(A42,Company_Name,0)))</f>
        <v/>
      </c>
      <c r="C42" s="80" t="str" cm="1">
        <f t="array" ref="C42">IF(A42="","",INDEX(Prime_Sub,MATCH(A42,Company_Name,0)))</f>
        <v/>
      </c>
      <c r="F42" s="78" t="str" cm="1">
        <f t="array" ref="F42">IF(E42="","",INDEX(LCAT_ID,MATCH(E42,LCAT_Name,0)))</f>
        <v/>
      </c>
      <c r="J42" s="78" t="str">
        <f>IFERROR(_xlfn.XLOOKUP(I42,MSA_Title_List,MSA_Title_List!$A$2:$A$643,"",0),"")</f>
        <v/>
      </c>
    </row>
    <row r="43" spans="2:10" ht="20.100000000000001" customHeight="1">
      <c r="B43" s="78" t="str" cm="1">
        <f t="array" ref="B43">IF(A43="","",INDEX(CAGE,MATCH(A43,Company_Name,0)))</f>
        <v/>
      </c>
      <c r="C43" s="80" t="str" cm="1">
        <f t="array" ref="C43">IF(A43="","",INDEX(Prime_Sub,MATCH(A43,Company_Name,0)))</f>
        <v/>
      </c>
      <c r="F43" s="78" t="str" cm="1">
        <f t="array" ref="F43">IF(E43="","",INDEX(LCAT_ID,MATCH(E43,LCAT_Name,0)))</f>
        <v/>
      </c>
      <c r="J43" s="78" t="str">
        <f>IFERROR(_xlfn.XLOOKUP(I43,MSA_Title_List,MSA_Title_List!$A$2:$A$643,"",0),"")</f>
        <v/>
      </c>
    </row>
    <row r="44" spans="2:10" ht="20.100000000000001" customHeight="1">
      <c r="B44" s="78" t="str" cm="1">
        <f t="array" ref="B44">IF(A44="","",INDEX(CAGE,MATCH(A44,Company_Name,0)))</f>
        <v/>
      </c>
      <c r="C44" s="80" t="str" cm="1">
        <f t="array" ref="C44">IF(A44="","",INDEX(Prime_Sub,MATCH(A44,Company_Name,0)))</f>
        <v/>
      </c>
      <c r="F44" s="78" t="str" cm="1">
        <f t="array" ref="F44">IF(E44="","",INDEX(LCAT_ID,MATCH(E44,LCAT_Name,0)))</f>
        <v/>
      </c>
      <c r="J44" s="78" t="str">
        <f>IFERROR(_xlfn.XLOOKUP(I44,MSA_Title_List,MSA_Title_List!$A$2:$A$643,"",0),"")</f>
        <v/>
      </c>
    </row>
    <row r="45" spans="2:10" ht="20.100000000000001" customHeight="1">
      <c r="B45" s="78" t="str" cm="1">
        <f t="array" ref="B45">IF(A45="","",INDEX(CAGE,MATCH(A45,Company_Name,0)))</f>
        <v/>
      </c>
      <c r="C45" s="80" t="str" cm="1">
        <f t="array" ref="C45">IF(A45="","",INDEX(Prime_Sub,MATCH(A45,Company_Name,0)))</f>
        <v/>
      </c>
      <c r="F45" s="78" t="str" cm="1">
        <f t="array" ref="F45">IF(E45="","",INDEX(LCAT_ID,MATCH(E45,LCAT_Name,0)))</f>
        <v/>
      </c>
      <c r="J45" s="78" t="str">
        <f>IFERROR(_xlfn.XLOOKUP(I45,MSA_Title_List,MSA_Title_List!$A$2:$A$643,"",0),"")</f>
        <v/>
      </c>
    </row>
    <row r="46" spans="2:10" ht="20.100000000000001" customHeight="1">
      <c r="B46" s="78" t="str" cm="1">
        <f t="array" ref="B46">IF(A46="","",INDEX(CAGE,MATCH(A46,Company_Name,0)))</f>
        <v/>
      </c>
      <c r="C46" s="80" t="str" cm="1">
        <f t="array" ref="C46">IF(A46="","",INDEX(Prime_Sub,MATCH(A46,Company_Name,0)))</f>
        <v/>
      </c>
      <c r="F46" s="78" t="str" cm="1">
        <f t="array" ref="F46">IF(E46="","",INDEX(LCAT_ID,MATCH(E46,LCAT_Name,0)))</f>
        <v/>
      </c>
      <c r="J46" s="78" t="str">
        <f>IFERROR(_xlfn.XLOOKUP(I46,MSA_Title_List,MSA_Title_List!$A$2:$A$643,"",0),"")</f>
        <v/>
      </c>
    </row>
    <row r="47" spans="2:10" ht="20.100000000000001" customHeight="1">
      <c r="B47" s="78" t="str" cm="1">
        <f t="array" ref="B47">IF(A47="","",INDEX(CAGE,MATCH(A47,Company_Name,0)))</f>
        <v/>
      </c>
      <c r="C47" s="80" t="str" cm="1">
        <f t="array" ref="C47">IF(A47="","",INDEX(Prime_Sub,MATCH(A47,Company_Name,0)))</f>
        <v/>
      </c>
      <c r="F47" s="78" t="str" cm="1">
        <f t="array" ref="F47">IF(E47="","",INDEX(LCAT_ID,MATCH(E47,LCAT_Name,0)))</f>
        <v/>
      </c>
      <c r="J47" s="78" t="str">
        <f>IFERROR(_xlfn.XLOOKUP(I47,MSA_Title_List,MSA_Title_List!$A$2:$A$643,"",0),"")</f>
        <v/>
      </c>
    </row>
    <row r="48" spans="2:10" ht="20.100000000000001" customHeight="1">
      <c r="B48" s="78" t="str" cm="1">
        <f t="array" ref="B48">IF(A48="","",INDEX(CAGE,MATCH(A48,Company_Name,0)))</f>
        <v/>
      </c>
      <c r="C48" s="80" t="str" cm="1">
        <f t="array" ref="C48">IF(A48="","",INDEX(Prime_Sub,MATCH(A48,Company_Name,0)))</f>
        <v/>
      </c>
      <c r="F48" s="78" t="str" cm="1">
        <f t="array" ref="F48">IF(E48="","",INDEX(LCAT_ID,MATCH(E48,LCAT_Name,0)))</f>
        <v/>
      </c>
      <c r="J48" s="78" t="str">
        <f>IFERROR(_xlfn.XLOOKUP(I48,MSA_Title_List,MSA_Title_List!$A$2:$A$643,"",0),"")</f>
        <v/>
      </c>
    </row>
    <row r="49" spans="2:10" ht="20.100000000000001" customHeight="1">
      <c r="B49" s="78" t="str" cm="1">
        <f t="array" ref="B49">IF(A49="","",INDEX(CAGE,MATCH(A49,Company_Name,0)))</f>
        <v/>
      </c>
      <c r="C49" s="80" t="str" cm="1">
        <f t="array" ref="C49">IF(A49="","",INDEX(Prime_Sub,MATCH(A49,Company_Name,0)))</f>
        <v/>
      </c>
      <c r="F49" s="78" t="str" cm="1">
        <f t="array" ref="F49">IF(E49="","",INDEX(LCAT_ID,MATCH(E49,LCAT_Name,0)))</f>
        <v/>
      </c>
      <c r="J49" s="78" t="str">
        <f>IFERROR(_xlfn.XLOOKUP(I49,MSA_Title_List,MSA_Title_List!$A$2:$A$643,"",0),"")</f>
        <v/>
      </c>
    </row>
    <row r="50" spans="2:10" ht="20.100000000000001" customHeight="1">
      <c r="B50" s="78" t="str" cm="1">
        <f t="array" ref="B50">IF(A50="","",INDEX(CAGE,MATCH(A50,Company_Name,0)))</f>
        <v/>
      </c>
      <c r="C50" s="80" t="str" cm="1">
        <f t="array" ref="C50">IF(A50="","",INDEX(Prime_Sub,MATCH(A50,Company_Name,0)))</f>
        <v/>
      </c>
      <c r="F50" s="78" t="str" cm="1">
        <f t="array" ref="F50">IF(E50="","",INDEX(LCAT_ID,MATCH(E50,LCAT_Name,0)))</f>
        <v/>
      </c>
      <c r="J50" s="78" t="str">
        <f>IFERROR(_xlfn.XLOOKUP(I50,MSA_Title_List,MSA_Title_List!$A$2:$A$643,"",0),"")</f>
        <v/>
      </c>
    </row>
    <row r="51" spans="2:10" ht="20.100000000000001" customHeight="1">
      <c r="B51" s="78" t="str" cm="1">
        <f t="array" ref="B51">IF(A51="","",INDEX(CAGE,MATCH(A51,Company_Name,0)))</f>
        <v/>
      </c>
      <c r="C51" s="80" t="str" cm="1">
        <f t="array" ref="C51">IF(A51="","",INDEX(Prime_Sub,MATCH(A51,Company_Name,0)))</f>
        <v/>
      </c>
      <c r="F51" s="78" t="str" cm="1">
        <f t="array" ref="F51">IF(E51="","",INDEX(LCAT_ID,MATCH(E51,LCAT_Name,0)))</f>
        <v/>
      </c>
      <c r="J51" s="78" t="str">
        <f>IFERROR(_xlfn.XLOOKUP(I51,MSA_Title_List,MSA_Title_List!$A$2:$A$643,"",0),"")</f>
        <v/>
      </c>
    </row>
    <row r="52" spans="2:10" ht="20.100000000000001" customHeight="1">
      <c r="B52" s="78" t="str" cm="1">
        <f t="array" ref="B52">IF(A52="","",INDEX(CAGE,MATCH(A52,Company_Name,0)))</f>
        <v/>
      </c>
      <c r="C52" s="80" t="str" cm="1">
        <f t="array" ref="C52">IF(A52="","",INDEX(Prime_Sub,MATCH(A52,Company_Name,0)))</f>
        <v/>
      </c>
      <c r="F52" s="78" t="str" cm="1">
        <f t="array" ref="F52">IF(E52="","",INDEX(LCAT_ID,MATCH(E52,LCAT_Name,0)))</f>
        <v/>
      </c>
      <c r="J52" s="78" t="str">
        <f>IFERROR(_xlfn.XLOOKUP(I52,MSA_Title_List,MSA_Title_List!$A$2:$A$643,"",0),"")</f>
        <v/>
      </c>
    </row>
    <row r="53" spans="2:10" ht="20.100000000000001" customHeight="1">
      <c r="B53" s="78" t="str" cm="1">
        <f t="array" ref="B53">IF(A53="","",INDEX(CAGE,MATCH(A53,Company_Name,0)))</f>
        <v/>
      </c>
      <c r="C53" s="80" t="str" cm="1">
        <f t="array" ref="C53">IF(A53="","",INDEX(Prime_Sub,MATCH(A53,Company_Name,0)))</f>
        <v/>
      </c>
      <c r="F53" s="78" t="str" cm="1">
        <f t="array" ref="F53">IF(E53="","",INDEX(LCAT_ID,MATCH(E53,LCAT_Name,0)))</f>
        <v/>
      </c>
      <c r="J53" s="78" t="str">
        <f>IFERROR(_xlfn.XLOOKUP(I53,MSA_Title_List,MSA_Title_List!$A$2:$A$643,"",0),"")</f>
        <v/>
      </c>
    </row>
    <row r="54" spans="2:10" ht="20.100000000000001" customHeight="1">
      <c r="B54" s="78" t="str" cm="1">
        <f t="array" ref="B54">IF(A54="","",INDEX(CAGE,MATCH(A54,Company_Name,0)))</f>
        <v/>
      </c>
      <c r="C54" s="80" t="str" cm="1">
        <f t="array" ref="C54">IF(A54="","",INDEX(Prime_Sub,MATCH(A54,Company_Name,0)))</f>
        <v/>
      </c>
      <c r="F54" s="78" t="str" cm="1">
        <f t="array" ref="F54">IF(E54="","",INDEX(LCAT_ID,MATCH(E54,LCAT_Name,0)))</f>
        <v/>
      </c>
      <c r="J54" s="78" t="str">
        <f>IFERROR(_xlfn.XLOOKUP(I54,MSA_Title_List,MSA_Title_List!$A$2:$A$643,"",0),"")</f>
        <v/>
      </c>
    </row>
    <row r="55" spans="2:10" ht="20.100000000000001" customHeight="1">
      <c r="B55" s="78" t="str" cm="1">
        <f t="array" ref="B55">IF(A55="","",INDEX(CAGE,MATCH(A55,Company_Name,0)))</f>
        <v/>
      </c>
      <c r="C55" s="80" t="str" cm="1">
        <f t="array" ref="C55">IF(A55="","",INDEX(Prime_Sub,MATCH(A55,Company_Name,0)))</f>
        <v/>
      </c>
      <c r="F55" s="78" t="str" cm="1">
        <f t="array" ref="F55">IF(E55="","",INDEX(LCAT_ID,MATCH(E55,LCAT_Name,0)))</f>
        <v/>
      </c>
      <c r="J55" s="78" t="str">
        <f>IFERROR(_xlfn.XLOOKUP(I55,MSA_Title_List,MSA_Title_List!$A$2:$A$643,"",0),"")</f>
        <v/>
      </c>
    </row>
    <row r="56" spans="2:10" ht="20.100000000000001" customHeight="1">
      <c r="B56" s="78" t="str" cm="1">
        <f t="array" ref="B56">IF(A56="","",INDEX(CAGE,MATCH(A56,Company_Name,0)))</f>
        <v/>
      </c>
      <c r="C56" s="80" t="str" cm="1">
        <f t="array" ref="C56">IF(A56="","",INDEX(Prime_Sub,MATCH(A56,Company_Name,0)))</f>
        <v/>
      </c>
      <c r="F56" s="78" t="str" cm="1">
        <f t="array" ref="F56">IF(E56="","",INDEX(LCAT_ID,MATCH(E56,LCAT_Name,0)))</f>
        <v/>
      </c>
      <c r="J56" s="78" t="str">
        <f>IFERROR(_xlfn.XLOOKUP(I56,MSA_Title_List,MSA_Title_List!$A$2:$A$643,"",0),"")</f>
        <v/>
      </c>
    </row>
    <row r="57" spans="2:10" ht="20.100000000000001" customHeight="1">
      <c r="B57" s="78" t="str" cm="1">
        <f t="array" ref="B57">IF(A57="","",INDEX(CAGE,MATCH(A57,Company_Name,0)))</f>
        <v/>
      </c>
      <c r="C57" s="80" t="str" cm="1">
        <f t="array" ref="C57">IF(A57="","",INDEX(Prime_Sub,MATCH(A57,Company_Name,0)))</f>
        <v/>
      </c>
      <c r="F57" s="78" t="str" cm="1">
        <f t="array" ref="F57">IF(E57="","",INDEX(LCAT_ID,MATCH(E57,LCAT_Name,0)))</f>
        <v/>
      </c>
      <c r="J57" s="78" t="str">
        <f>IFERROR(_xlfn.XLOOKUP(I57,MSA_Title_List,MSA_Title_List!$A$2:$A$643,"",0),"")</f>
        <v/>
      </c>
    </row>
    <row r="58" spans="2:10" ht="20.100000000000001" customHeight="1">
      <c r="B58" s="78" t="str" cm="1">
        <f t="array" ref="B58">IF(A58="","",INDEX(CAGE,MATCH(A58,Company_Name,0)))</f>
        <v/>
      </c>
      <c r="C58" s="80" t="str" cm="1">
        <f t="array" ref="C58">IF(A58="","",INDEX(Prime_Sub,MATCH(A58,Company_Name,0)))</f>
        <v/>
      </c>
      <c r="F58" s="78" t="str" cm="1">
        <f t="array" ref="F58">IF(E58="","",INDEX(LCAT_ID,MATCH(E58,LCAT_Name,0)))</f>
        <v/>
      </c>
      <c r="J58" s="78" t="str">
        <f>IFERROR(_xlfn.XLOOKUP(I58,MSA_Title_List,MSA_Title_List!$A$2:$A$643,"",0),"")</f>
        <v/>
      </c>
    </row>
    <row r="59" spans="2:10" ht="20.100000000000001" customHeight="1">
      <c r="B59" s="78" t="str" cm="1">
        <f t="array" ref="B59">IF(A59="","",INDEX(CAGE,MATCH(A59,Company_Name,0)))</f>
        <v/>
      </c>
      <c r="C59" s="80" t="str" cm="1">
        <f t="array" ref="C59">IF(A59="","",INDEX(Prime_Sub,MATCH(A59,Company_Name,0)))</f>
        <v/>
      </c>
      <c r="F59" s="78" t="str" cm="1">
        <f t="array" ref="F59">IF(E59="","",INDEX(LCAT_ID,MATCH(E59,LCAT_Name,0)))</f>
        <v/>
      </c>
      <c r="J59" s="78" t="str">
        <f>IFERROR(_xlfn.XLOOKUP(I59,MSA_Title_List,MSA_Title_List!$A$2:$A$643,"",0),"")</f>
        <v/>
      </c>
    </row>
    <row r="60" spans="2:10" ht="20.100000000000001" customHeight="1">
      <c r="B60" s="78" t="str" cm="1">
        <f t="array" ref="B60">IF(A60="","",INDEX(CAGE,MATCH(A60,Company_Name,0)))</f>
        <v/>
      </c>
      <c r="C60" s="80" t="str" cm="1">
        <f t="array" ref="C60">IF(A60="","",INDEX(Prime_Sub,MATCH(A60,Company_Name,0)))</f>
        <v/>
      </c>
      <c r="F60" s="78" t="str" cm="1">
        <f t="array" ref="F60">IF(E60="","",INDEX(LCAT_ID,MATCH(E60,LCAT_Name,0)))</f>
        <v/>
      </c>
      <c r="J60" s="78" t="str">
        <f>IFERROR(_xlfn.XLOOKUP(I60,MSA_Title_List,MSA_Title_List!$A$2:$A$643,"",0),"")</f>
        <v/>
      </c>
    </row>
    <row r="61" spans="2:10" ht="20.100000000000001" customHeight="1">
      <c r="B61" s="78" t="str" cm="1">
        <f t="array" ref="B61">IF(A61="","",INDEX(CAGE,MATCH(A61,Company_Name,0)))</f>
        <v/>
      </c>
      <c r="C61" s="80" t="str" cm="1">
        <f t="array" ref="C61">IF(A61="","",INDEX(Prime_Sub,MATCH(A61,Company_Name,0)))</f>
        <v/>
      </c>
      <c r="F61" s="78" t="str" cm="1">
        <f t="array" ref="F61">IF(E61="","",INDEX(LCAT_ID,MATCH(E61,LCAT_Name,0)))</f>
        <v/>
      </c>
      <c r="J61" s="78" t="str">
        <f>IFERROR(_xlfn.XLOOKUP(I61,MSA_Title_List,MSA_Title_List!$A$2:$A$643,"",0),"")</f>
        <v/>
      </c>
    </row>
    <row r="62" spans="2:10" ht="20.100000000000001" customHeight="1">
      <c r="B62" s="78" t="str" cm="1">
        <f t="array" ref="B62">IF(A62="","",INDEX(CAGE,MATCH(A62,Company_Name,0)))</f>
        <v/>
      </c>
      <c r="C62" s="80" t="str" cm="1">
        <f t="array" ref="C62">IF(A62="","",INDEX(Prime_Sub,MATCH(A62,Company_Name,0)))</f>
        <v/>
      </c>
      <c r="F62" s="78" t="str" cm="1">
        <f t="array" ref="F62">IF(E62="","",INDEX(LCAT_ID,MATCH(E62,LCAT_Name,0)))</f>
        <v/>
      </c>
      <c r="J62" s="78" t="str">
        <f>IFERROR(_xlfn.XLOOKUP(I62,MSA_Title_List,MSA_Title_List!$A$2:$A$643,"",0),"")</f>
        <v/>
      </c>
    </row>
    <row r="63" spans="2:10" ht="20.100000000000001" customHeight="1">
      <c r="B63" s="78" t="str" cm="1">
        <f t="array" ref="B63">IF(A63="","",INDEX(CAGE,MATCH(A63,Company_Name,0)))</f>
        <v/>
      </c>
      <c r="C63" s="80" t="str" cm="1">
        <f t="array" ref="C63">IF(A63="","",INDEX(Prime_Sub,MATCH(A63,Company_Name,0)))</f>
        <v/>
      </c>
      <c r="F63" s="78" t="str" cm="1">
        <f t="array" ref="F63">IF(E63="","",INDEX(LCAT_ID,MATCH(E63,LCAT_Name,0)))</f>
        <v/>
      </c>
      <c r="J63" s="78" t="str">
        <f>IFERROR(_xlfn.XLOOKUP(I63,MSA_Title_List,MSA_Title_List!$A$2:$A$643,"",0),"")</f>
        <v/>
      </c>
    </row>
    <row r="64" spans="2:10" ht="20.100000000000001" customHeight="1">
      <c r="B64" s="78" t="str" cm="1">
        <f t="array" ref="B64">IF(A64="","",INDEX(CAGE,MATCH(A64,Company_Name,0)))</f>
        <v/>
      </c>
      <c r="C64" s="80" t="str" cm="1">
        <f t="array" ref="C64">IF(A64="","",INDEX(Prime_Sub,MATCH(A64,Company_Name,0)))</f>
        <v/>
      </c>
      <c r="F64" s="78" t="str" cm="1">
        <f t="array" ref="F64">IF(E64="","",INDEX(LCAT_ID,MATCH(E64,LCAT_Name,0)))</f>
        <v/>
      </c>
      <c r="J64" s="78" t="str">
        <f>IFERROR(_xlfn.XLOOKUP(I64,MSA_Title_List,MSA_Title_List!$A$2:$A$643,"",0),"")</f>
        <v/>
      </c>
    </row>
    <row r="65" spans="2:10" ht="20.100000000000001" customHeight="1">
      <c r="B65" s="78" t="str" cm="1">
        <f t="array" ref="B65">IF(A65="","",INDEX(CAGE,MATCH(A65,Company_Name,0)))</f>
        <v/>
      </c>
      <c r="C65" s="80" t="str" cm="1">
        <f t="array" ref="C65">IF(A65="","",INDEX(Prime_Sub,MATCH(A65,Company_Name,0)))</f>
        <v/>
      </c>
      <c r="F65" s="78" t="str" cm="1">
        <f t="array" ref="F65">IF(E65="","",INDEX(LCAT_ID,MATCH(E65,LCAT_Name,0)))</f>
        <v/>
      </c>
      <c r="J65" s="78" t="str">
        <f>IFERROR(_xlfn.XLOOKUP(I65,MSA_Title_List,MSA_Title_List!$A$2:$A$643,"",0),"")</f>
        <v/>
      </c>
    </row>
    <row r="66" spans="2:10" ht="20.100000000000001" customHeight="1">
      <c r="B66" s="78" t="str" cm="1">
        <f t="array" ref="B66">IF(A66="","",INDEX(CAGE,MATCH(A66,Company_Name,0)))</f>
        <v/>
      </c>
      <c r="C66" s="80" t="str" cm="1">
        <f t="array" ref="C66">IF(A66="","",INDEX(Prime_Sub,MATCH(A66,Company_Name,0)))</f>
        <v/>
      </c>
      <c r="F66" s="78" t="str" cm="1">
        <f t="array" ref="F66">IF(E66="","",INDEX(LCAT_ID,MATCH(E66,LCAT_Name,0)))</f>
        <v/>
      </c>
      <c r="J66" s="78" t="str">
        <f>IFERROR(_xlfn.XLOOKUP(I66,MSA_Title_List,MSA_Title_List!$A$2:$A$643,"",0),"")</f>
        <v/>
      </c>
    </row>
    <row r="67" spans="2:10" ht="20.100000000000001" customHeight="1">
      <c r="B67" s="78" t="str" cm="1">
        <f t="array" ref="B67">IF(A67="","",INDEX(CAGE,MATCH(A67,Company_Name,0)))</f>
        <v/>
      </c>
      <c r="C67" s="80" t="str" cm="1">
        <f t="array" ref="C67">IF(A67="","",INDEX(Prime_Sub,MATCH(A67,Company_Name,0)))</f>
        <v/>
      </c>
      <c r="F67" s="78" t="str" cm="1">
        <f t="array" ref="F67">IF(E67="","",INDEX(LCAT_ID,MATCH(E67,LCAT_Name,0)))</f>
        <v/>
      </c>
      <c r="J67" s="78" t="str">
        <f>IFERROR(_xlfn.XLOOKUP(I67,MSA_Title_List,MSA_Title_List!$A$2:$A$643,"",0),"")</f>
        <v/>
      </c>
    </row>
    <row r="68" spans="2:10" ht="20.100000000000001" customHeight="1">
      <c r="B68" s="78" t="str" cm="1">
        <f t="array" ref="B68">IF(A68="","",INDEX(CAGE,MATCH(A68,Company_Name,0)))</f>
        <v/>
      </c>
      <c r="C68" s="80" t="str" cm="1">
        <f t="array" ref="C68">IF(A68="","",INDEX(Prime_Sub,MATCH(A68,Company_Name,0)))</f>
        <v/>
      </c>
      <c r="F68" s="78" t="str" cm="1">
        <f t="array" ref="F68">IF(E68="","",INDEX(LCAT_ID,MATCH(E68,LCAT_Name,0)))</f>
        <v/>
      </c>
      <c r="J68" s="78" t="str">
        <f>IFERROR(_xlfn.XLOOKUP(I68,MSA_Title_List,MSA_Title_List!$A$2:$A$643,"",0),"")</f>
        <v/>
      </c>
    </row>
    <row r="69" spans="2:10" ht="20.100000000000001" customHeight="1">
      <c r="B69" s="78" t="str" cm="1">
        <f t="array" ref="B69">IF(A69="","",INDEX(CAGE,MATCH(A69,Company_Name,0)))</f>
        <v/>
      </c>
      <c r="C69" s="80" t="str" cm="1">
        <f t="array" ref="C69">IF(A69="","",INDEX(Prime_Sub,MATCH(A69,Company_Name,0)))</f>
        <v/>
      </c>
      <c r="F69" s="78" t="str" cm="1">
        <f t="array" ref="F69">IF(E69="","",INDEX(LCAT_ID,MATCH(E69,LCAT_Name,0)))</f>
        <v/>
      </c>
      <c r="J69" s="78" t="str">
        <f>IFERROR(_xlfn.XLOOKUP(I69,MSA_Title_List,MSA_Title_List!$A$2:$A$643,"",0),"")</f>
        <v/>
      </c>
    </row>
    <row r="70" spans="2:10" ht="20.100000000000001" customHeight="1">
      <c r="B70" s="78" t="str" cm="1">
        <f t="array" ref="B70">IF(A70="","",INDEX(CAGE,MATCH(A70,Company_Name,0)))</f>
        <v/>
      </c>
      <c r="C70" s="80" t="str" cm="1">
        <f t="array" ref="C70">IF(A70="","",INDEX(Prime_Sub,MATCH(A70,Company_Name,0)))</f>
        <v/>
      </c>
      <c r="F70" s="78" t="str" cm="1">
        <f t="array" ref="F70">IF(E70="","",INDEX(LCAT_ID,MATCH(E70,LCAT_Name,0)))</f>
        <v/>
      </c>
      <c r="J70" s="78" t="str">
        <f>IFERROR(_xlfn.XLOOKUP(I70,MSA_Title_List,MSA_Title_List!$A$2:$A$643,"",0),"")</f>
        <v/>
      </c>
    </row>
    <row r="71" spans="2:10" ht="20.100000000000001" customHeight="1">
      <c r="B71" s="78" t="str" cm="1">
        <f t="array" ref="B71">IF(A71="","",INDEX(CAGE,MATCH(A71,Company_Name,0)))</f>
        <v/>
      </c>
      <c r="C71" s="80" t="str" cm="1">
        <f t="array" ref="C71">IF(A71="","",INDEX(Prime_Sub,MATCH(A71,Company_Name,0)))</f>
        <v/>
      </c>
      <c r="F71" s="78" t="str" cm="1">
        <f t="array" ref="F71">IF(E71="","",INDEX(LCAT_ID,MATCH(E71,LCAT_Name,0)))</f>
        <v/>
      </c>
      <c r="J71" s="78" t="str">
        <f>IFERROR(_xlfn.XLOOKUP(I71,MSA_Title_List,MSA_Title_List!$A$2:$A$643,"",0),"")</f>
        <v/>
      </c>
    </row>
    <row r="72" spans="2:10" ht="20.100000000000001" customHeight="1">
      <c r="B72" s="78" t="str" cm="1">
        <f t="array" ref="B72">IF(A72="","",INDEX(CAGE,MATCH(A72,Company_Name,0)))</f>
        <v/>
      </c>
      <c r="C72" s="80" t="str" cm="1">
        <f t="array" ref="C72">IF(A72="","",INDEX(Prime_Sub,MATCH(A72,Company_Name,0)))</f>
        <v/>
      </c>
      <c r="F72" s="78" t="str" cm="1">
        <f t="array" ref="F72">IF(E72="","",INDEX(LCAT_ID,MATCH(E72,LCAT_Name,0)))</f>
        <v/>
      </c>
      <c r="J72" s="78" t="str">
        <f>IFERROR(_xlfn.XLOOKUP(I72,MSA_Title_List,MSA_Title_List!$A$2:$A$643,"",0),"")</f>
        <v/>
      </c>
    </row>
    <row r="73" spans="2:10" ht="20.100000000000001" customHeight="1">
      <c r="B73" s="78" t="str" cm="1">
        <f t="array" ref="B73">IF(A73="","",INDEX(CAGE,MATCH(A73,Company_Name,0)))</f>
        <v/>
      </c>
      <c r="C73" s="80" t="str" cm="1">
        <f t="array" ref="C73">IF(A73="","",INDEX(Prime_Sub,MATCH(A73,Company_Name,0)))</f>
        <v/>
      </c>
      <c r="F73" s="78" t="str" cm="1">
        <f t="array" ref="F73">IF(E73="","",INDEX(LCAT_ID,MATCH(E73,LCAT_Name,0)))</f>
        <v/>
      </c>
      <c r="J73" s="78" t="str">
        <f>IFERROR(_xlfn.XLOOKUP(I73,MSA_Title_List,MSA_Title_List!$A$2:$A$643,"",0),"")</f>
        <v/>
      </c>
    </row>
    <row r="74" spans="2:10" ht="20.100000000000001" customHeight="1">
      <c r="B74" s="78" t="str" cm="1">
        <f t="array" ref="B74">IF(A74="","",INDEX(CAGE,MATCH(A74,Company_Name,0)))</f>
        <v/>
      </c>
      <c r="C74" s="80" t="str" cm="1">
        <f t="array" ref="C74">IF(A74="","",INDEX(Prime_Sub,MATCH(A74,Company_Name,0)))</f>
        <v/>
      </c>
      <c r="F74" s="78" t="str" cm="1">
        <f t="array" ref="F74">IF(E74="","",INDEX(LCAT_ID,MATCH(E74,LCAT_Name,0)))</f>
        <v/>
      </c>
      <c r="J74" s="78" t="str">
        <f>IFERROR(_xlfn.XLOOKUP(I74,MSA_Title_List,MSA_Title_List!$A$2:$A$643,"",0),"")</f>
        <v/>
      </c>
    </row>
    <row r="75" spans="2:10" ht="20.100000000000001" customHeight="1">
      <c r="B75" s="78" t="str" cm="1">
        <f t="array" ref="B75">IF(A75="","",INDEX(CAGE,MATCH(A75,Company_Name,0)))</f>
        <v/>
      </c>
      <c r="C75" s="80" t="str" cm="1">
        <f t="array" ref="C75">IF(A75="","",INDEX(Prime_Sub,MATCH(A75,Company_Name,0)))</f>
        <v/>
      </c>
      <c r="F75" s="78" t="str" cm="1">
        <f t="array" ref="F75">IF(E75="","",INDEX(LCAT_ID,MATCH(E75,LCAT_Name,0)))</f>
        <v/>
      </c>
      <c r="J75" s="78" t="str">
        <f>IFERROR(_xlfn.XLOOKUP(I75,MSA_Title_List,MSA_Title_List!$A$2:$A$643,"",0),"")</f>
        <v/>
      </c>
    </row>
    <row r="76" spans="2:10" ht="20.100000000000001" customHeight="1">
      <c r="B76" s="78" t="str" cm="1">
        <f t="array" ref="B76">IF(A76="","",INDEX(CAGE,MATCH(A76,Company_Name,0)))</f>
        <v/>
      </c>
      <c r="C76" s="80" t="str" cm="1">
        <f t="array" ref="C76">IF(A76="","",INDEX(Prime_Sub,MATCH(A76,Company_Name,0)))</f>
        <v/>
      </c>
      <c r="F76" s="78" t="str" cm="1">
        <f t="array" ref="F76">IF(E76="","",INDEX(LCAT_ID,MATCH(E76,LCAT_Name,0)))</f>
        <v/>
      </c>
      <c r="J76" s="78" t="str">
        <f>IFERROR(_xlfn.XLOOKUP(I76,MSA_Title_List,MSA_Title_List!$A$2:$A$643,"",0),"")</f>
        <v/>
      </c>
    </row>
    <row r="77" spans="2:10" ht="20.100000000000001" customHeight="1">
      <c r="B77" s="78" t="str" cm="1">
        <f t="array" ref="B77">IF(A77="","",INDEX(CAGE,MATCH(A77,Company_Name,0)))</f>
        <v/>
      </c>
      <c r="C77" s="80" t="str" cm="1">
        <f t="array" ref="C77">IF(A77="","",INDEX(Prime_Sub,MATCH(A77,Company_Name,0)))</f>
        <v/>
      </c>
      <c r="F77" s="78" t="str" cm="1">
        <f t="array" ref="F77">IF(E77="","",INDEX(LCAT_ID,MATCH(E77,LCAT_Name,0)))</f>
        <v/>
      </c>
      <c r="J77" s="78" t="str">
        <f>IFERROR(_xlfn.XLOOKUP(I77,MSA_Title_List,MSA_Title_List!$A$2:$A$643,"",0),"")</f>
        <v/>
      </c>
    </row>
    <row r="78" spans="2:10" ht="20.100000000000001" customHeight="1">
      <c r="B78" s="78" t="str" cm="1">
        <f t="array" ref="B78">IF(A78="","",INDEX(CAGE,MATCH(A78,Company_Name,0)))</f>
        <v/>
      </c>
      <c r="C78" s="80" t="str" cm="1">
        <f t="array" ref="C78">IF(A78="","",INDEX(Prime_Sub,MATCH(A78,Company_Name,0)))</f>
        <v/>
      </c>
      <c r="F78" s="78" t="str" cm="1">
        <f t="array" ref="F78">IF(E78="","",INDEX(LCAT_ID,MATCH(E78,LCAT_Name,0)))</f>
        <v/>
      </c>
      <c r="J78" s="78" t="str">
        <f>IFERROR(_xlfn.XLOOKUP(I78,MSA_Title_List,MSA_Title_List!$A$2:$A$643,"",0),"")</f>
        <v/>
      </c>
    </row>
    <row r="79" spans="2:10" ht="20.100000000000001" customHeight="1">
      <c r="B79" s="78" t="str" cm="1">
        <f t="array" ref="B79">IF(A79="","",INDEX(CAGE,MATCH(A79,Company_Name,0)))</f>
        <v/>
      </c>
      <c r="C79" s="80" t="str" cm="1">
        <f t="array" ref="C79">IF(A79="","",INDEX(Prime_Sub,MATCH(A79,Company_Name,0)))</f>
        <v/>
      </c>
      <c r="F79" s="78" t="str" cm="1">
        <f t="array" ref="F79">IF(E79="","",INDEX(LCAT_ID,MATCH(E79,LCAT_Name,0)))</f>
        <v/>
      </c>
      <c r="J79" s="78" t="str">
        <f>IFERROR(_xlfn.XLOOKUP(I79,MSA_Title_List,MSA_Title_List!$A$2:$A$643,"",0),"")</f>
        <v/>
      </c>
    </row>
    <row r="80" spans="2:10" ht="20.100000000000001" customHeight="1">
      <c r="B80" s="78" t="str" cm="1">
        <f t="array" ref="B80">IF(A80="","",INDEX(CAGE,MATCH(A80,Company_Name,0)))</f>
        <v/>
      </c>
      <c r="C80" s="80" t="str" cm="1">
        <f t="array" ref="C80">IF(A80="","",INDEX(Prime_Sub,MATCH(A80,Company_Name,0)))</f>
        <v/>
      </c>
      <c r="F80" s="78" t="str" cm="1">
        <f t="array" ref="F80">IF(E80="","",INDEX(LCAT_ID,MATCH(E80,LCAT_Name,0)))</f>
        <v/>
      </c>
      <c r="J80" s="78" t="str">
        <f>IFERROR(_xlfn.XLOOKUP(I80,MSA_Title_List,MSA_Title_List!$A$2:$A$643,"",0),"")</f>
        <v/>
      </c>
    </row>
    <row r="81" spans="2:10" ht="20.100000000000001" customHeight="1">
      <c r="B81" s="78" t="str" cm="1">
        <f t="array" ref="B81">IF(A81="","",INDEX(CAGE,MATCH(A81,Company_Name,0)))</f>
        <v/>
      </c>
      <c r="C81" s="80" t="str" cm="1">
        <f t="array" ref="C81">IF(A81="","",INDEX(Prime_Sub,MATCH(A81,Company_Name,0)))</f>
        <v/>
      </c>
      <c r="F81" s="78" t="str" cm="1">
        <f t="array" ref="F81">IF(E81="","",INDEX(LCAT_ID,MATCH(E81,LCAT_Name,0)))</f>
        <v/>
      </c>
      <c r="J81" s="78" t="str">
        <f>IFERROR(_xlfn.XLOOKUP(I81,MSA_Title_List,MSA_Title_List!$A$2:$A$643,"",0),"")</f>
        <v/>
      </c>
    </row>
    <row r="82" spans="2:10" ht="20.100000000000001" customHeight="1">
      <c r="B82" s="78" t="str" cm="1">
        <f t="array" ref="B82">IF(A82="","",INDEX(CAGE,MATCH(A82,Company_Name,0)))</f>
        <v/>
      </c>
      <c r="C82" s="80" t="str" cm="1">
        <f t="array" ref="C82">IF(A82="","",INDEX(Prime_Sub,MATCH(A82,Company_Name,0)))</f>
        <v/>
      </c>
      <c r="F82" s="78" t="str" cm="1">
        <f t="array" ref="F82">IF(E82="","",INDEX(LCAT_ID,MATCH(E82,LCAT_Name,0)))</f>
        <v/>
      </c>
      <c r="J82" s="78" t="str">
        <f>IFERROR(_xlfn.XLOOKUP(I82,MSA_Title_List,MSA_Title_List!$A$2:$A$643,"",0),"")</f>
        <v/>
      </c>
    </row>
    <row r="83" spans="2:10" ht="20.100000000000001" customHeight="1">
      <c r="B83" s="78" t="str" cm="1">
        <f t="array" ref="B83">IF(A83="","",INDEX(CAGE,MATCH(A83,Company_Name,0)))</f>
        <v/>
      </c>
      <c r="C83" s="80" t="str" cm="1">
        <f t="array" ref="C83">IF(A83="","",INDEX(Prime_Sub,MATCH(A83,Company_Name,0)))</f>
        <v/>
      </c>
      <c r="F83" s="78" t="str" cm="1">
        <f t="array" ref="F83">IF(E83="","",INDEX(LCAT_ID,MATCH(E83,LCAT_Name,0)))</f>
        <v/>
      </c>
      <c r="J83" s="78" t="str">
        <f>IFERROR(_xlfn.XLOOKUP(I83,MSA_Title_List,MSA_Title_List!$A$2:$A$643,"",0),"")</f>
        <v/>
      </c>
    </row>
    <row r="84" spans="2:10" ht="20.100000000000001" customHeight="1">
      <c r="B84" s="78" t="str" cm="1">
        <f t="array" ref="B84">IF(A84="","",INDEX(CAGE,MATCH(A84,Company_Name,0)))</f>
        <v/>
      </c>
      <c r="C84" s="80" t="str" cm="1">
        <f t="array" ref="C84">IF(A84="","",INDEX(Prime_Sub,MATCH(A84,Company_Name,0)))</f>
        <v/>
      </c>
      <c r="F84" s="78" t="str" cm="1">
        <f t="array" ref="F84">IF(E84="","",INDEX(LCAT_ID,MATCH(E84,LCAT_Name,0)))</f>
        <v/>
      </c>
      <c r="J84" s="78" t="str">
        <f>IFERROR(_xlfn.XLOOKUP(I84,MSA_Title_List,MSA_Title_List!$A$2:$A$643,"",0),"")</f>
        <v/>
      </c>
    </row>
    <row r="85" spans="2:10" ht="20.100000000000001" customHeight="1">
      <c r="B85" s="78" t="str" cm="1">
        <f t="array" ref="B85">IF(A85="","",INDEX(CAGE,MATCH(A85,Company_Name,0)))</f>
        <v/>
      </c>
      <c r="C85" s="80" t="str" cm="1">
        <f t="array" ref="C85">IF(A85="","",INDEX(Prime_Sub,MATCH(A85,Company_Name,0)))</f>
        <v/>
      </c>
      <c r="F85" s="78" t="str" cm="1">
        <f t="array" ref="F85">IF(E85="","",INDEX(LCAT_ID,MATCH(E85,LCAT_Name,0)))</f>
        <v/>
      </c>
      <c r="J85" s="78" t="str">
        <f>IFERROR(_xlfn.XLOOKUP(I85,MSA_Title_List,MSA_Title_List!$A$2:$A$643,"",0),"")</f>
        <v/>
      </c>
    </row>
    <row r="86" spans="2:10" ht="20.100000000000001" customHeight="1">
      <c r="B86" s="78" t="str" cm="1">
        <f t="array" ref="B86">IF(A86="","",INDEX(CAGE,MATCH(A86,Company_Name,0)))</f>
        <v/>
      </c>
      <c r="C86" s="80" t="str" cm="1">
        <f t="array" ref="C86">IF(A86="","",INDEX(Prime_Sub,MATCH(A86,Company_Name,0)))</f>
        <v/>
      </c>
      <c r="F86" s="78" t="str" cm="1">
        <f t="array" ref="F86">IF(E86="","",INDEX(LCAT_ID,MATCH(E86,LCAT_Name,0)))</f>
        <v/>
      </c>
      <c r="J86" s="78" t="str">
        <f>IFERROR(_xlfn.XLOOKUP(I86,MSA_Title_List,MSA_Title_List!$A$2:$A$643,"",0),"")</f>
        <v/>
      </c>
    </row>
    <row r="87" spans="2:10" ht="20.100000000000001" customHeight="1">
      <c r="B87" s="78" t="str" cm="1">
        <f t="array" ref="B87">IF(A87="","",INDEX(CAGE,MATCH(A87,Company_Name,0)))</f>
        <v/>
      </c>
      <c r="C87" s="80" t="str" cm="1">
        <f t="array" ref="C87">IF(A87="","",INDEX(Prime_Sub,MATCH(A87,Company_Name,0)))</f>
        <v/>
      </c>
      <c r="F87" s="78" t="str" cm="1">
        <f t="array" ref="F87">IF(E87="","",INDEX(LCAT_ID,MATCH(E87,LCAT_Name,0)))</f>
        <v/>
      </c>
      <c r="J87" s="78" t="str">
        <f>IFERROR(_xlfn.XLOOKUP(I87,MSA_Title_List,MSA_Title_List!$A$2:$A$643,"",0),"")</f>
        <v/>
      </c>
    </row>
    <row r="88" spans="2:10" ht="20.100000000000001" customHeight="1">
      <c r="B88" s="78" t="str" cm="1">
        <f t="array" ref="B88">IF(A88="","",INDEX(CAGE,MATCH(A88,Company_Name,0)))</f>
        <v/>
      </c>
      <c r="C88" s="80" t="str" cm="1">
        <f t="array" ref="C88">IF(A88="","",INDEX(Prime_Sub,MATCH(A88,Company_Name,0)))</f>
        <v/>
      </c>
      <c r="F88" s="78" t="str" cm="1">
        <f t="array" ref="F88">IF(E88="","",INDEX(LCAT_ID,MATCH(E88,LCAT_Name,0)))</f>
        <v/>
      </c>
      <c r="J88" s="78" t="str">
        <f>IFERROR(_xlfn.XLOOKUP(I88,MSA_Title_List,MSA_Title_List!$A$2:$A$643,"",0),"")</f>
        <v/>
      </c>
    </row>
    <row r="89" spans="2:10" ht="20.100000000000001" customHeight="1">
      <c r="B89" s="78" t="str" cm="1">
        <f t="array" ref="B89">IF(A89="","",INDEX(CAGE,MATCH(A89,Company_Name,0)))</f>
        <v/>
      </c>
      <c r="C89" s="80" t="str" cm="1">
        <f t="array" ref="C89">IF(A89="","",INDEX(Prime_Sub,MATCH(A89,Company_Name,0)))</f>
        <v/>
      </c>
      <c r="F89" s="78" t="str" cm="1">
        <f t="array" ref="F89">IF(E89="","",INDEX(LCAT_ID,MATCH(E89,LCAT_Name,0)))</f>
        <v/>
      </c>
      <c r="J89" s="78" t="str">
        <f>IFERROR(_xlfn.XLOOKUP(I89,MSA_Title_List,MSA_Title_List!$A$2:$A$643,"",0),"")</f>
        <v/>
      </c>
    </row>
    <row r="90" spans="2:10" ht="20.100000000000001" customHeight="1">
      <c r="B90" s="78" t="str" cm="1">
        <f t="array" ref="B90">IF(A90="","",INDEX(CAGE,MATCH(A90,Company_Name,0)))</f>
        <v/>
      </c>
      <c r="C90" s="80" t="str" cm="1">
        <f t="array" ref="C90">IF(A90="","",INDEX(Prime_Sub,MATCH(A90,Company_Name,0)))</f>
        <v/>
      </c>
      <c r="F90" s="78" t="str" cm="1">
        <f t="array" ref="F90">IF(E90="","",INDEX(LCAT_ID,MATCH(E90,LCAT_Name,0)))</f>
        <v/>
      </c>
      <c r="J90" s="78" t="str">
        <f>IFERROR(_xlfn.XLOOKUP(I90,MSA_Title_List,MSA_Title_List!$A$2:$A$643,"",0),"")</f>
        <v/>
      </c>
    </row>
    <row r="91" spans="2:10" ht="20.100000000000001" customHeight="1">
      <c r="B91" s="78" t="str" cm="1">
        <f t="array" ref="B91">IF(A91="","",INDEX(CAGE,MATCH(A91,Company_Name,0)))</f>
        <v/>
      </c>
      <c r="C91" s="80" t="str" cm="1">
        <f t="array" ref="C91">IF(A91="","",INDEX(Prime_Sub,MATCH(A91,Company_Name,0)))</f>
        <v/>
      </c>
      <c r="F91" s="78" t="str" cm="1">
        <f t="array" ref="F91">IF(E91="","",INDEX(LCAT_ID,MATCH(E91,LCAT_Name,0)))</f>
        <v/>
      </c>
      <c r="J91" s="78" t="str">
        <f>IFERROR(_xlfn.XLOOKUP(I91,MSA_Title_List,MSA_Title_List!$A$2:$A$643,"",0),"")</f>
        <v/>
      </c>
    </row>
    <row r="92" spans="2:10" ht="20.100000000000001" customHeight="1">
      <c r="B92" s="78" t="str" cm="1">
        <f t="array" ref="B92">IF(A92="","",INDEX(CAGE,MATCH(A92,Company_Name,0)))</f>
        <v/>
      </c>
      <c r="C92" s="80" t="str" cm="1">
        <f t="array" ref="C92">IF(A92="","",INDEX(Prime_Sub,MATCH(A92,Company_Name,0)))</f>
        <v/>
      </c>
      <c r="F92" s="78" t="str" cm="1">
        <f t="array" ref="F92">IF(E92="","",INDEX(LCAT_ID,MATCH(E92,LCAT_Name,0)))</f>
        <v/>
      </c>
      <c r="J92" s="78" t="str">
        <f>IFERROR(_xlfn.XLOOKUP(I92,MSA_Title_List,MSA_Title_List!$A$2:$A$643,"",0),"")</f>
        <v/>
      </c>
    </row>
    <row r="93" spans="2:10" ht="20.100000000000001" customHeight="1">
      <c r="B93" s="78" t="str" cm="1">
        <f t="array" ref="B93">IF(A93="","",INDEX(CAGE,MATCH(A93,Company_Name,0)))</f>
        <v/>
      </c>
      <c r="C93" s="80" t="str" cm="1">
        <f t="array" ref="C93">IF(A93="","",INDEX(Prime_Sub,MATCH(A93,Company_Name,0)))</f>
        <v/>
      </c>
      <c r="F93" s="78" t="str" cm="1">
        <f t="array" ref="F93">IF(E93="","",INDEX(LCAT_ID,MATCH(E93,LCAT_Name,0)))</f>
        <v/>
      </c>
      <c r="J93" s="78" t="str">
        <f>IFERROR(_xlfn.XLOOKUP(I93,MSA_Title_List,MSA_Title_List!$A$2:$A$643,"",0),"")</f>
        <v/>
      </c>
    </row>
    <row r="94" spans="2:10" ht="20.100000000000001" customHeight="1">
      <c r="B94" s="78" t="str" cm="1">
        <f t="array" ref="B94">IF(A94="","",INDEX(CAGE,MATCH(A94,Company_Name,0)))</f>
        <v/>
      </c>
      <c r="C94" s="80" t="str" cm="1">
        <f t="array" ref="C94">IF(A94="","",INDEX(Prime_Sub,MATCH(A94,Company_Name,0)))</f>
        <v/>
      </c>
      <c r="F94" s="78" t="str" cm="1">
        <f t="array" ref="F94">IF(E94="","",INDEX(LCAT_ID,MATCH(E94,LCAT_Name,0)))</f>
        <v/>
      </c>
      <c r="J94" s="78" t="str">
        <f>IFERROR(_xlfn.XLOOKUP(I94,MSA_Title_List,MSA_Title_List!$A$2:$A$643,"",0),"")</f>
        <v/>
      </c>
    </row>
    <row r="95" spans="2:10" ht="20.100000000000001" customHeight="1">
      <c r="B95" s="78" t="str" cm="1">
        <f t="array" ref="B95">IF(A95="","",INDEX(CAGE,MATCH(A95,Company_Name,0)))</f>
        <v/>
      </c>
      <c r="C95" s="80" t="str" cm="1">
        <f t="array" ref="C95">IF(A95="","",INDEX(Prime_Sub,MATCH(A95,Company_Name,0)))</f>
        <v/>
      </c>
      <c r="F95" s="78" t="str" cm="1">
        <f t="array" ref="F95">IF(E95="","",INDEX(LCAT_ID,MATCH(E95,LCAT_Name,0)))</f>
        <v/>
      </c>
      <c r="J95" s="78" t="str">
        <f>IFERROR(_xlfn.XLOOKUP(I95,MSA_Title_List,MSA_Title_List!$A$2:$A$643,"",0),"")</f>
        <v/>
      </c>
    </row>
    <row r="96" spans="2:10" ht="20.100000000000001" customHeight="1">
      <c r="B96" s="78" t="str" cm="1">
        <f t="array" ref="B96">IF(A96="","",INDEX(CAGE,MATCH(A96,Company_Name,0)))</f>
        <v/>
      </c>
      <c r="C96" s="80" t="str" cm="1">
        <f t="array" ref="C96">IF(A96="","",INDEX(Prime_Sub,MATCH(A96,Company_Name,0)))</f>
        <v/>
      </c>
      <c r="F96" s="78" t="str" cm="1">
        <f t="array" ref="F96">IF(E96="","",INDEX(LCAT_ID,MATCH(E96,LCAT_Name,0)))</f>
        <v/>
      </c>
      <c r="J96" s="78" t="str">
        <f>IFERROR(_xlfn.XLOOKUP(I96,MSA_Title_List,MSA_Title_List!$A$2:$A$643,"",0),"")</f>
        <v/>
      </c>
    </row>
    <row r="97" spans="2:10" ht="20.100000000000001" customHeight="1">
      <c r="B97" s="78" t="str" cm="1">
        <f t="array" ref="B97">IF(A97="","",INDEX(CAGE,MATCH(A97,Company_Name,0)))</f>
        <v/>
      </c>
      <c r="C97" s="80" t="str" cm="1">
        <f t="array" ref="C97">IF(A97="","",INDEX(Prime_Sub,MATCH(A97,Company_Name,0)))</f>
        <v/>
      </c>
      <c r="F97" s="78" t="str" cm="1">
        <f t="array" ref="F97">IF(E97="","",INDEX(LCAT_ID,MATCH(E97,LCAT_Name,0)))</f>
        <v/>
      </c>
      <c r="J97" s="78" t="str">
        <f>IFERROR(_xlfn.XLOOKUP(I97,MSA_Title_List,MSA_Title_List!$A$2:$A$643,"",0),"")</f>
        <v/>
      </c>
    </row>
    <row r="98" spans="2:10" ht="20.100000000000001" customHeight="1">
      <c r="B98" s="78" t="str" cm="1">
        <f t="array" ref="B98">IF(A98="","",INDEX(CAGE,MATCH(A98,Company_Name,0)))</f>
        <v/>
      </c>
      <c r="C98" s="80" t="str" cm="1">
        <f t="array" ref="C98">IF(A98="","",INDEX(Prime_Sub,MATCH(A98,Company_Name,0)))</f>
        <v/>
      </c>
      <c r="F98" s="78" t="str" cm="1">
        <f t="array" ref="F98">IF(E98="","",INDEX(LCAT_ID,MATCH(E98,LCAT_Name,0)))</f>
        <v/>
      </c>
      <c r="J98" s="78" t="str">
        <f>IFERROR(_xlfn.XLOOKUP(I98,MSA_Title_List,MSA_Title_List!$A$2:$A$643,"",0),"")</f>
        <v/>
      </c>
    </row>
    <row r="99" spans="2:10" ht="20.100000000000001" customHeight="1">
      <c r="B99" s="78" t="str" cm="1">
        <f t="array" ref="B99">IF(A99="","",INDEX(CAGE,MATCH(A99,Company_Name,0)))</f>
        <v/>
      </c>
      <c r="C99" s="80" t="str" cm="1">
        <f t="array" ref="C99">IF(A99="","",INDEX(Prime_Sub,MATCH(A99,Company_Name,0)))</f>
        <v/>
      </c>
      <c r="F99" s="78" t="str" cm="1">
        <f t="array" ref="F99">IF(E99="","",INDEX(LCAT_ID,MATCH(E99,LCAT_Name,0)))</f>
        <v/>
      </c>
      <c r="J99" s="78" t="str">
        <f>IFERROR(_xlfn.XLOOKUP(I99,MSA_Title_List,MSA_Title_List!$A$2:$A$643,"",0),"")</f>
        <v/>
      </c>
    </row>
    <row r="100" spans="2:10" ht="20.100000000000001" customHeight="1">
      <c r="B100" s="78" t="str" cm="1">
        <f t="array" ref="B100">IF(A100="","",INDEX(CAGE,MATCH(A100,Company_Name,0)))</f>
        <v/>
      </c>
      <c r="C100" s="80" t="str" cm="1">
        <f t="array" ref="C100">IF(A100="","",INDEX(Prime_Sub,MATCH(A100,Company_Name,0)))</f>
        <v/>
      </c>
      <c r="F100" s="78" t="str" cm="1">
        <f t="array" ref="F100">IF(E100="","",INDEX(LCAT_ID,MATCH(E100,LCAT_Name,0)))</f>
        <v/>
      </c>
      <c r="J100" s="78" t="str">
        <f>IFERROR(_xlfn.XLOOKUP(I100,MSA_Title_List,MSA_Title_List!$A$2:$A$643,"",0),"")</f>
        <v/>
      </c>
    </row>
    <row r="101" spans="2:10" ht="20.100000000000001" customHeight="1">
      <c r="B101" s="78" t="str" cm="1">
        <f t="array" ref="B101">IF(A101="","",INDEX(CAGE,MATCH(A101,Company_Name,0)))</f>
        <v/>
      </c>
      <c r="C101" s="80" t="str" cm="1">
        <f t="array" ref="C101">IF(A101="","",INDEX(Prime_Sub,MATCH(A101,Company_Name,0)))</f>
        <v/>
      </c>
      <c r="F101" s="78" t="str" cm="1">
        <f t="array" ref="F101">IF(E101="","",INDEX(LCAT_ID,MATCH(E101,LCAT_Name,0)))</f>
        <v/>
      </c>
      <c r="J101" s="78" t="str">
        <f>IFERROR(_xlfn.XLOOKUP(I101,MSA_Title_List,MSA_Title_List!$A$2:$A$643,"",0),"")</f>
        <v/>
      </c>
    </row>
    <row r="102" spans="2:10" ht="20.100000000000001" customHeight="1">
      <c r="B102" s="78" t="str" cm="1">
        <f t="array" ref="B102">IF(A102="","",INDEX(CAGE,MATCH(A102,Company_Name,0)))</f>
        <v/>
      </c>
      <c r="C102" s="80" t="str" cm="1">
        <f t="array" ref="C102">IF(A102="","",INDEX(Prime_Sub,MATCH(A102,Company_Name,0)))</f>
        <v/>
      </c>
      <c r="F102" s="78" t="str" cm="1">
        <f t="array" ref="F102">IF(E102="","",INDEX(LCAT_ID,MATCH(E102,LCAT_Name,0)))</f>
        <v/>
      </c>
      <c r="J102" s="78" t="str">
        <f>IFERROR(_xlfn.XLOOKUP(I102,MSA_Title_List,MSA_Title_List!$A$2:$A$643,"",0),"")</f>
        <v/>
      </c>
    </row>
    <row r="103" spans="2:10" ht="20.100000000000001" customHeight="1">
      <c r="B103" s="78" t="str" cm="1">
        <f t="array" ref="B103">IF(A103="","",INDEX(CAGE,MATCH(A103,Company_Name,0)))</f>
        <v/>
      </c>
      <c r="C103" s="80" t="str" cm="1">
        <f t="array" ref="C103">IF(A103="","",INDEX(Prime_Sub,MATCH(A103,Company_Name,0)))</f>
        <v/>
      </c>
      <c r="F103" s="78" t="str" cm="1">
        <f t="array" ref="F103">IF(E103="","",INDEX(LCAT_ID,MATCH(E103,LCAT_Name,0)))</f>
        <v/>
      </c>
      <c r="J103" s="78" t="str">
        <f>IFERROR(_xlfn.XLOOKUP(I103,MSA_Title_List,MSA_Title_List!$A$2:$A$643,"",0),"")</f>
        <v/>
      </c>
    </row>
    <row r="104" spans="2:10" ht="20.100000000000001" customHeight="1">
      <c r="B104" s="78" t="str" cm="1">
        <f t="array" ref="B104">IF(A104="","",INDEX(CAGE,MATCH(A104,Company_Name,0)))</f>
        <v/>
      </c>
      <c r="C104" s="80" t="str" cm="1">
        <f t="array" ref="C104">IF(A104="","",INDEX(Prime_Sub,MATCH(A104,Company_Name,0)))</f>
        <v/>
      </c>
      <c r="F104" s="78" t="str" cm="1">
        <f t="array" ref="F104">IF(E104="","",INDEX(LCAT_ID,MATCH(E104,LCAT_Name,0)))</f>
        <v/>
      </c>
      <c r="J104" s="78" t="str">
        <f>IFERROR(_xlfn.XLOOKUP(I104,MSA_Title_List,MSA_Title_List!$A$2:$A$643,"",0),"")</f>
        <v/>
      </c>
    </row>
    <row r="105" spans="2:10" ht="20.100000000000001" customHeight="1">
      <c r="B105" s="78" t="str" cm="1">
        <f t="array" ref="B105">IF(A105="","",INDEX(CAGE,MATCH(A105,Company_Name,0)))</f>
        <v/>
      </c>
      <c r="C105" s="80" t="str" cm="1">
        <f t="array" ref="C105">IF(A105="","",INDEX(Prime_Sub,MATCH(A105,Company_Name,0)))</f>
        <v/>
      </c>
      <c r="F105" s="78" t="str" cm="1">
        <f t="array" ref="F105">IF(E105="","",INDEX(LCAT_ID,MATCH(E105,LCAT_Name,0)))</f>
        <v/>
      </c>
      <c r="J105" s="78" t="str">
        <f>IFERROR(_xlfn.XLOOKUP(I105,MSA_Title_List,MSA_Title_List!$A$2:$A$643,"",0),"")</f>
        <v/>
      </c>
    </row>
    <row r="106" spans="2:10" ht="20.100000000000001" customHeight="1">
      <c r="B106" s="78" t="str" cm="1">
        <f t="array" ref="B106">IF(A106="","",INDEX(CAGE,MATCH(A106,Company_Name,0)))</f>
        <v/>
      </c>
      <c r="C106" s="80" t="str" cm="1">
        <f t="array" ref="C106">IF(A106="","",INDEX(Prime_Sub,MATCH(A106,Company_Name,0)))</f>
        <v/>
      </c>
      <c r="F106" s="78" t="str" cm="1">
        <f t="array" ref="F106">IF(E106="","",INDEX(LCAT_ID,MATCH(E106,LCAT_Name,0)))</f>
        <v/>
      </c>
      <c r="J106" s="78" t="str">
        <f>IFERROR(_xlfn.XLOOKUP(I106,MSA_Title_List,MSA_Title_List!$A$2:$A$643,"",0),"")</f>
        <v/>
      </c>
    </row>
    <row r="107" spans="2:10" ht="20.100000000000001" customHeight="1">
      <c r="B107" s="78" t="str" cm="1">
        <f t="array" ref="B107">IF(A107="","",INDEX(CAGE,MATCH(A107,Company_Name,0)))</f>
        <v/>
      </c>
      <c r="C107" s="80" t="str" cm="1">
        <f t="array" ref="C107">IF(A107="","",INDEX(Prime_Sub,MATCH(A107,Company_Name,0)))</f>
        <v/>
      </c>
      <c r="F107" s="78" t="str" cm="1">
        <f t="array" ref="F107">IF(E107="","",INDEX(LCAT_ID,MATCH(E107,LCAT_Name,0)))</f>
        <v/>
      </c>
      <c r="J107" s="78" t="str">
        <f>IFERROR(_xlfn.XLOOKUP(I107,MSA_Title_List,MSA_Title_List!$A$2:$A$643,"",0),"")</f>
        <v/>
      </c>
    </row>
    <row r="108" spans="2:10" ht="20.100000000000001" customHeight="1">
      <c r="B108" s="78" t="str" cm="1">
        <f t="array" ref="B108">IF(A108="","",INDEX(CAGE,MATCH(A108,Company_Name,0)))</f>
        <v/>
      </c>
      <c r="C108" s="80" t="str" cm="1">
        <f t="array" ref="C108">IF(A108="","",INDEX(Prime_Sub,MATCH(A108,Company_Name,0)))</f>
        <v/>
      </c>
      <c r="F108" s="78" t="str" cm="1">
        <f t="array" ref="F108">IF(E108="","",INDEX(LCAT_ID,MATCH(E108,LCAT_Name,0)))</f>
        <v/>
      </c>
      <c r="J108" s="78" t="str">
        <f>IFERROR(_xlfn.XLOOKUP(I108,MSA_Title_List,MSA_Title_List!$A$2:$A$643,"",0),"")</f>
        <v/>
      </c>
    </row>
    <row r="109" spans="2:10" ht="20.100000000000001" customHeight="1">
      <c r="B109" s="78" t="str" cm="1">
        <f t="array" ref="B109">IF(A109="","",INDEX(CAGE,MATCH(A109,Company_Name,0)))</f>
        <v/>
      </c>
      <c r="C109" s="80" t="str" cm="1">
        <f t="array" ref="C109">IF(A109="","",INDEX(Prime_Sub,MATCH(A109,Company_Name,0)))</f>
        <v/>
      </c>
      <c r="F109" s="78" t="str" cm="1">
        <f t="array" ref="F109">IF(E109="","",INDEX(LCAT_ID,MATCH(E109,LCAT_Name,0)))</f>
        <v/>
      </c>
      <c r="J109" s="78" t="str">
        <f>IFERROR(_xlfn.XLOOKUP(I109,MSA_Title_List,MSA_Title_List!$A$2:$A$643,"",0),"")</f>
        <v/>
      </c>
    </row>
    <row r="110" spans="2:10" ht="20.100000000000001" customHeight="1">
      <c r="B110" s="78" t="str" cm="1">
        <f t="array" ref="B110">IF(A110="","",INDEX(CAGE,MATCH(A110,Company_Name,0)))</f>
        <v/>
      </c>
      <c r="C110" s="80" t="str" cm="1">
        <f t="array" ref="C110">IF(A110="","",INDEX(Prime_Sub,MATCH(A110,Company_Name,0)))</f>
        <v/>
      </c>
      <c r="F110" s="78" t="str" cm="1">
        <f t="array" ref="F110">IF(E110="","",INDEX(LCAT_ID,MATCH(E110,LCAT_Name,0)))</f>
        <v/>
      </c>
      <c r="J110" s="78" t="str">
        <f>IFERROR(_xlfn.XLOOKUP(I110,MSA_Title_List,MSA_Title_List!$A$2:$A$643,"",0),"")</f>
        <v/>
      </c>
    </row>
    <row r="111" spans="2:10" ht="20.100000000000001" customHeight="1">
      <c r="B111" s="78" t="str" cm="1">
        <f t="array" ref="B111">IF(A111="","",INDEX(CAGE,MATCH(A111,Company_Name,0)))</f>
        <v/>
      </c>
      <c r="C111" s="80" t="str" cm="1">
        <f t="array" ref="C111">IF(A111="","",INDEX(Prime_Sub,MATCH(A111,Company_Name,0)))</f>
        <v/>
      </c>
      <c r="F111" s="78" t="str" cm="1">
        <f t="array" ref="F111">IF(E111="","",INDEX(LCAT_ID,MATCH(E111,LCAT_Name,0)))</f>
        <v/>
      </c>
      <c r="J111" s="78" t="str">
        <f>IFERROR(_xlfn.XLOOKUP(I111,MSA_Title_List,MSA_Title_List!$A$2:$A$643,"",0),"")</f>
        <v/>
      </c>
    </row>
    <row r="112" spans="2:10" ht="20.100000000000001" customHeight="1">
      <c r="B112" s="78" t="str" cm="1">
        <f t="array" ref="B112">IF(A112="","",INDEX(CAGE,MATCH(A112,Company_Name,0)))</f>
        <v/>
      </c>
      <c r="C112" s="80" t="str" cm="1">
        <f t="array" ref="C112">IF(A112="","",INDEX(Prime_Sub,MATCH(A112,Company_Name,0)))</f>
        <v/>
      </c>
      <c r="F112" s="78" t="str" cm="1">
        <f t="array" ref="F112">IF(E112="","",INDEX(LCAT_ID,MATCH(E112,LCAT_Name,0)))</f>
        <v/>
      </c>
      <c r="J112" s="78" t="str">
        <f>IFERROR(_xlfn.XLOOKUP(I112,MSA_Title_List,MSA_Title_List!$A$2:$A$643,"",0),"")</f>
        <v/>
      </c>
    </row>
    <row r="113" spans="2:10" ht="20.100000000000001" customHeight="1">
      <c r="B113" s="78" t="str" cm="1">
        <f t="array" ref="B113">IF(A113="","",INDEX(CAGE,MATCH(A113,Company_Name,0)))</f>
        <v/>
      </c>
      <c r="C113" s="80" t="str" cm="1">
        <f t="array" ref="C113">IF(A113="","",INDEX(Prime_Sub,MATCH(A113,Company_Name,0)))</f>
        <v/>
      </c>
      <c r="F113" s="78" t="str" cm="1">
        <f t="array" ref="F113">IF(E113="","",INDEX(LCAT_ID,MATCH(E113,LCAT_Name,0)))</f>
        <v/>
      </c>
      <c r="J113" s="78" t="str">
        <f>IFERROR(_xlfn.XLOOKUP(I113,MSA_Title_List,MSA_Title_List!$A$2:$A$643,"",0),"")</f>
        <v/>
      </c>
    </row>
    <row r="114" spans="2:10" ht="20.100000000000001" customHeight="1">
      <c r="B114" s="78" t="str" cm="1">
        <f t="array" ref="B114">IF(A114="","",INDEX(CAGE,MATCH(A114,Company_Name,0)))</f>
        <v/>
      </c>
      <c r="C114" s="80" t="str" cm="1">
        <f t="array" ref="C114">IF(A114="","",INDEX(Prime_Sub,MATCH(A114,Company_Name,0)))</f>
        <v/>
      </c>
      <c r="F114" s="78" t="str" cm="1">
        <f t="array" ref="F114">IF(E114="","",INDEX(LCAT_ID,MATCH(E114,LCAT_Name,0)))</f>
        <v/>
      </c>
      <c r="J114" s="78" t="str">
        <f>IFERROR(_xlfn.XLOOKUP(I114,MSA_Title_List,MSA_Title_List!$A$2:$A$643,"",0),"")</f>
        <v/>
      </c>
    </row>
    <row r="115" spans="2:10" ht="20.100000000000001" customHeight="1">
      <c r="B115" s="78" t="str" cm="1">
        <f t="array" ref="B115">IF(A115="","",INDEX(CAGE,MATCH(A115,Company_Name,0)))</f>
        <v/>
      </c>
      <c r="C115" s="80" t="str" cm="1">
        <f t="array" ref="C115">IF(A115="","",INDEX(Prime_Sub,MATCH(A115,Company_Name,0)))</f>
        <v/>
      </c>
      <c r="F115" s="78" t="str" cm="1">
        <f t="array" ref="F115">IF(E115="","",INDEX(LCAT_ID,MATCH(E115,LCAT_Name,0)))</f>
        <v/>
      </c>
      <c r="J115" s="78" t="str">
        <f>IFERROR(_xlfn.XLOOKUP(I115,MSA_Title_List,MSA_Title_List!$A$2:$A$643,"",0),"")</f>
        <v/>
      </c>
    </row>
    <row r="116" spans="2:10" ht="20.100000000000001" customHeight="1">
      <c r="B116" s="78" t="str" cm="1">
        <f t="array" ref="B116">IF(A116="","",INDEX(CAGE,MATCH(A116,Company_Name,0)))</f>
        <v/>
      </c>
      <c r="C116" s="80" t="str" cm="1">
        <f t="array" ref="C116">IF(A116="","",INDEX(Prime_Sub,MATCH(A116,Company_Name,0)))</f>
        <v/>
      </c>
      <c r="F116" s="78" t="str" cm="1">
        <f t="array" ref="F116">IF(E116="","",INDEX(LCAT_ID,MATCH(E116,LCAT_Name,0)))</f>
        <v/>
      </c>
      <c r="J116" s="78" t="str">
        <f>IFERROR(_xlfn.XLOOKUP(I116,MSA_Title_List,MSA_Title_List!$A$2:$A$643,"",0),"")</f>
        <v/>
      </c>
    </row>
    <row r="117" spans="2:10" ht="20.100000000000001" customHeight="1">
      <c r="B117" s="78" t="str" cm="1">
        <f t="array" ref="B117">IF(A117="","",INDEX(CAGE,MATCH(A117,Company_Name,0)))</f>
        <v/>
      </c>
      <c r="C117" s="80" t="str" cm="1">
        <f t="array" ref="C117">IF(A117="","",INDEX(Prime_Sub,MATCH(A117,Company_Name,0)))</f>
        <v/>
      </c>
      <c r="F117" s="78" t="str" cm="1">
        <f t="array" ref="F117">IF(E117="","",INDEX(LCAT_ID,MATCH(E117,LCAT_Name,0)))</f>
        <v/>
      </c>
      <c r="J117" s="78" t="str">
        <f>IFERROR(_xlfn.XLOOKUP(I117,MSA_Title_List,MSA_Title_List!$A$2:$A$643,"",0),"")</f>
        <v/>
      </c>
    </row>
    <row r="118" spans="2:10" ht="20.100000000000001" customHeight="1">
      <c r="B118" s="78" t="str" cm="1">
        <f t="array" ref="B118">IF(A118="","",INDEX(CAGE,MATCH(A118,Company_Name,0)))</f>
        <v/>
      </c>
      <c r="C118" s="80" t="str" cm="1">
        <f t="array" ref="C118">IF(A118="","",INDEX(Prime_Sub,MATCH(A118,Company_Name,0)))</f>
        <v/>
      </c>
      <c r="F118" s="78" t="str" cm="1">
        <f t="array" ref="F118">IF(E118="","",INDEX(LCAT_ID,MATCH(E118,LCAT_Name,0)))</f>
        <v/>
      </c>
      <c r="J118" s="78" t="str">
        <f>IFERROR(_xlfn.XLOOKUP(I118,MSA_Title_List,MSA_Title_List!$A$2:$A$643,"",0),"")</f>
        <v/>
      </c>
    </row>
    <row r="119" spans="2:10" ht="20.100000000000001" customHeight="1">
      <c r="B119" s="78" t="str" cm="1">
        <f t="array" ref="B119">IF(A119="","",INDEX(CAGE,MATCH(A119,Company_Name,0)))</f>
        <v/>
      </c>
      <c r="C119" s="80" t="str" cm="1">
        <f t="array" ref="C119">IF(A119="","",INDEX(Prime_Sub,MATCH(A119,Company_Name,0)))</f>
        <v/>
      </c>
      <c r="F119" s="78" t="str" cm="1">
        <f t="array" ref="F119">IF(E119="","",INDEX(LCAT_ID,MATCH(E119,LCAT_Name,0)))</f>
        <v/>
      </c>
      <c r="J119" s="78" t="str">
        <f>IFERROR(_xlfn.XLOOKUP(I119,MSA_Title_List,MSA_Title_List!$A$2:$A$643,"",0),"")</f>
        <v/>
      </c>
    </row>
    <row r="120" spans="2:10" ht="20.100000000000001" customHeight="1">
      <c r="B120" s="78" t="str" cm="1">
        <f t="array" ref="B120">IF(A120="","",INDEX(CAGE,MATCH(A120,Company_Name,0)))</f>
        <v/>
      </c>
      <c r="C120" s="80" t="str" cm="1">
        <f t="array" ref="C120">IF(A120="","",INDEX(Prime_Sub,MATCH(A120,Company_Name,0)))</f>
        <v/>
      </c>
      <c r="F120" s="78" t="str" cm="1">
        <f t="array" ref="F120">IF(E120="","",INDEX(LCAT_ID,MATCH(E120,LCAT_Name,0)))</f>
        <v/>
      </c>
      <c r="J120" s="78" t="str">
        <f>IFERROR(_xlfn.XLOOKUP(I120,MSA_Title_List,MSA_Title_List!$A$2:$A$643,"",0),"")</f>
        <v/>
      </c>
    </row>
    <row r="121" spans="2:10" ht="20.100000000000001" customHeight="1">
      <c r="B121" s="78" t="str" cm="1">
        <f t="array" ref="B121">IF(A121="","",INDEX(CAGE,MATCH(A121,Company_Name,0)))</f>
        <v/>
      </c>
      <c r="C121" s="80" t="str" cm="1">
        <f t="array" ref="C121">IF(A121="","",INDEX(Prime_Sub,MATCH(A121,Company_Name,0)))</f>
        <v/>
      </c>
      <c r="F121" s="78" t="str" cm="1">
        <f t="array" ref="F121">IF(E121="","",INDEX(LCAT_ID,MATCH(E121,LCAT_Name,0)))</f>
        <v/>
      </c>
      <c r="J121" s="78" t="str">
        <f>IFERROR(_xlfn.XLOOKUP(I121,MSA_Title_List,MSA_Title_List!$A$2:$A$643,"",0),"")</f>
        <v/>
      </c>
    </row>
    <row r="122" spans="2:10" ht="20.100000000000001" customHeight="1">
      <c r="B122" s="78" t="str" cm="1">
        <f t="array" ref="B122">IF(A122="","",INDEX(CAGE,MATCH(A122,Company_Name,0)))</f>
        <v/>
      </c>
      <c r="C122" s="80" t="str" cm="1">
        <f t="array" ref="C122">IF(A122="","",INDEX(Prime_Sub,MATCH(A122,Company_Name,0)))</f>
        <v/>
      </c>
      <c r="F122" s="78" t="str" cm="1">
        <f t="array" ref="F122">IF(E122="","",INDEX(LCAT_ID,MATCH(E122,LCAT_Name,0)))</f>
        <v/>
      </c>
      <c r="J122" s="78" t="str">
        <f>IFERROR(_xlfn.XLOOKUP(I122,MSA_Title_List,MSA_Title_List!$A$2:$A$643,"",0),"")</f>
        <v/>
      </c>
    </row>
    <row r="123" spans="2:10" ht="20.100000000000001" customHeight="1">
      <c r="B123" s="78" t="str" cm="1">
        <f t="array" ref="B123">IF(A123="","",INDEX(CAGE,MATCH(A123,Company_Name,0)))</f>
        <v/>
      </c>
      <c r="C123" s="80" t="str" cm="1">
        <f t="array" ref="C123">IF(A123="","",INDEX(Prime_Sub,MATCH(A123,Company_Name,0)))</f>
        <v/>
      </c>
      <c r="F123" s="78" t="str" cm="1">
        <f t="array" ref="F123">IF(E123="","",INDEX(LCAT_ID,MATCH(E123,LCAT_Name,0)))</f>
        <v/>
      </c>
      <c r="J123" s="78" t="str">
        <f>IFERROR(_xlfn.XLOOKUP(I123,MSA_Title_List,MSA_Title_List!$A$2:$A$643,"",0),"")</f>
        <v/>
      </c>
    </row>
    <row r="124" spans="2:10" ht="20.100000000000001" customHeight="1">
      <c r="B124" s="78" t="str" cm="1">
        <f t="array" ref="B124">IF(A124="","",INDEX(CAGE,MATCH(A124,Company_Name,0)))</f>
        <v/>
      </c>
      <c r="C124" s="80" t="str" cm="1">
        <f t="array" ref="C124">IF(A124="","",INDEX(Prime_Sub,MATCH(A124,Company_Name,0)))</f>
        <v/>
      </c>
      <c r="F124" s="78" t="str" cm="1">
        <f t="array" ref="F124">IF(E124="","",INDEX(LCAT_ID,MATCH(E124,LCAT_Name,0)))</f>
        <v/>
      </c>
      <c r="J124" s="78" t="str">
        <f>IFERROR(_xlfn.XLOOKUP(I124,MSA_Title_List,MSA_Title_List!$A$2:$A$643,"",0),"")</f>
        <v/>
      </c>
    </row>
    <row r="125" spans="2:10" ht="20.100000000000001" customHeight="1">
      <c r="B125" s="78" t="str" cm="1">
        <f t="array" ref="B125">IF(A125="","",INDEX(CAGE,MATCH(A125,Company_Name,0)))</f>
        <v/>
      </c>
      <c r="C125" s="80" t="str" cm="1">
        <f t="array" ref="C125">IF(A125="","",INDEX(Prime_Sub,MATCH(A125,Company_Name,0)))</f>
        <v/>
      </c>
      <c r="F125" s="78" t="str" cm="1">
        <f t="array" ref="F125">IF(E125="","",INDEX(LCAT_ID,MATCH(E125,LCAT_Name,0)))</f>
        <v/>
      </c>
      <c r="J125" s="78" t="str">
        <f>IFERROR(_xlfn.XLOOKUP(I125,MSA_Title_List,MSA_Title_List!$A$2:$A$643,"",0),"")</f>
        <v/>
      </c>
    </row>
    <row r="126" spans="2:10" ht="20.100000000000001" customHeight="1">
      <c r="B126" s="78" t="str" cm="1">
        <f t="array" ref="B126">IF(A126="","",INDEX(CAGE,MATCH(A126,Company_Name,0)))</f>
        <v/>
      </c>
      <c r="C126" s="80" t="str" cm="1">
        <f t="array" ref="C126">IF(A126="","",INDEX(Prime_Sub,MATCH(A126,Company_Name,0)))</f>
        <v/>
      </c>
      <c r="F126" s="78" t="str" cm="1">
        <f t="array" ref="F126">IF(E126="","",INDEX(LCAT_ID,MATCH(E126,LCAT_Name,0)))</f>
        <v/>
      </c>
      <c r="J126" s="78" t="str">
        <f>IFERROR(_xlfn.XLOOKUP(I126,MSA_Title_List,MSA_Title_List!$A$2:$A$643,"",0),"")</f>
        <v/>
      </c>
    </row>
    <row r="127" spans="2:10" ht="20.100000000000001" customHeight="1">
      <c r="B127" s="78" t="str" cm="1">
        <f t="array" ref="B127">IF(A127="","",INDEX(CAGE,MATCH(A127,Company_Name,0)))</f>
        <v/>
      </c>
      <c r="C127" s="80" t="str" cm="1">
        <f t="array" ref="C127">IF(A127="","",INDEX(Prime_Sub,MATCH(A127,Company_Name,0)))</f>
        <v/>
      </c>
      <c r="F127" s="78" t="str" cm="1">
        <f t="array" ref="F127">IF(E127="","",INDEX(LCAT_ID,MATCH(E127,LCAT_Name,0)))</f>
        <v/>
      </c>
      <c r="J127" s="78" t="str">
        <f>IFERROR(_xlfn.XLOOKUP(I127,MSA_Title_List,MSA_Title_List!$A$2:$A$643,"",0),"")</f>
        <v/>
      </c>
    </row>
    <row r="128" spans="2:10" ht="20.100000000000001" customHeight="1">
      <c r="B128" s="78" t="str" cm="1">
        <f t="array" ref="B128">IF(A128="","",INDEX(CAGE,MATCH(A128,Company_Name,0)))</f>
        <v/>
      </c>
      <c r="C128" s="80" t="str" cm="1">
        <f t="array" ref="C128">IF(A128="","",INDEX(Prime_Sub,MATCH(A128,Company_Name,0)))</f>
        <v/>
      </c>
      <c r="F128" s="78" t="str" cm="1">
        <f t="array" ref="F128">IF(E128="","",INDEX(LCAT_ID,MATCH(E128,LCAT_Name,0)))</f>
        <v/>
      </c>
      <c r="J128" s="78" t="str">
        <f>IFERROR(_xlfn.XLOOKUP(I128,MSA_Title_List,MSA_Title_List!$A$2:$A$643,"",0),"")</f>
        <v/>
      </c>
    </row>
    <row r="129" spans="2:10" ht="20.100000000000001" customHeight="1">
      <c r="B129" s="78" t="str" cm="1">
        <f t="array" ref="B129">IF(A129="","",INDEX(CAGE,MATCH(A129,Company_Name,0)))</f>
        <v/>
      </c>
      <c r="C129" s="80" t="str" cm="1">
        <f t="array" ref="C129">IF(A129="","",INDEX(Prime_Sub,MATCH(A129,Company_Name,0)))</f>
        <v/>
      </c>
      <c r="F129" s="78" t="str" cm="1">
        <f t="array" ref="F129">IF(E129="","",INDEX(LCAT_ID,MATCH(E129,LCAT_Name,0)))</f>
        <v/>
      </c>
      <c r="J129" s="78" t="str">
        <f>IFERROR(_xlfn.XLOOKUP(I129,MSA_Title_List,MSA_Title_List!$A$2:$A$643,"",0),"")</f>
        <v/>
      </c>
    </row>
    <row r="130" spans="2:10" ht="20.100000000000001" customHeight="1">
      <c r="B130" s="78" t="str" cm="1">
        <f t="array" ref="B130">IF(A130="","",INDEX(CAGE,MATCH(A130,Company_Name,0)))</f>
        <v/>
      </c>
      <c r="C130" s="80" t="str" cm="1">
        <f t="array" ref="C130">IF(A130="","",INDEX(Prime_Sub,MATCH(A130,Company_Name,0)))</f>
        <v/>
      </c>
      <c r="F130" s="78" t="str" cm="1">
        <f t="array" ref="F130">IF(E130="","",INDEX(LCAT_ID,MATCH(E130,LCAT_Name,0)))</f>
        <v/>
      </c>
      <c r="J130" s="78" t="str">
        <f>IFERROR(_xlfn.XLOOKUP(I130,MSA_Title_List,MSA_Title_List!$A$2:$A$643,"",0),"")</f>
        <v/>
      </c>
    </row>
    <row r="131" spans="2:10" ht="20.100000000000001" customHeight="1">
      <c r="B131" s="78" t="str" cm="1">
        <f t="array" ref="B131">IF(A131="","",INDEX(CAGE,MATCH(A131,Company_Name,0)))</f>
        <v/>
      </c>
      <c r="C131" s="80" t="str" cm="1">
        <f t="array" ref="C131">IF(A131="","",INDEX(Prime_Sub,MATCH(A131,Company_Name,0)))</f>
        <v/>
      </c>
      <c r="F131" s="78" t="str" cm="1">
        <f t="array" ref="F131">IF(E131="","",INDEX(LCAT_ID,MATCH(E131,LCAT_Name,0)))</f>
        <v/>
      </c>
      <c r="J131" s="78" t="str">
        <f>IFERROR(_xlfn.XLOOKUP(I131,MSA_Title_List,MSA_Title_List!$A$2:$A$643,"",0),"")</f>
        <v/>
      </c>
    </row>
    <row r="132" spans="2:10" ht="20.100000000000001" customHeight="1">
      <c r="B132" s="78" t="str" cm="1">
        <f t="array" ref="B132">IF(A132="","",INDEX(CAGE,MATCH(A132,Company_Name,0)))</f>
        <v/>
      </c>
      <c r="C132" s="80" t="str" cm="1">
        <f t="array" ref="C132">IF(A132="","",INDEX(Prime_Sub,MATCH(A132,Company_Name,0)))</f>
        <v/>
      </c>
      <c r="F132" s="78" t="str" cm="1">
        <f t="array" ref="F132">IF(E132="","",INDEX(LCAT_ID,MATCH(E132,LCAT_Name,0)))</f>
        <v/>
      </c>
      <c r="J132" s="78" t="str">
        <f>IFERROR(_xlfn.XLOOKUP(I132,MSA_Title_List,MSA_Title_List!$A$2:$A$643,"",0),"")</f>
        <v/>
      </c>
    </row>
    <row r="133" spans="2:10" ht="20.100000000000001" customHeight="1">
      <c r="B133" s="78" t="str" cm="1">
        <f t="array" ref="B133">IF(A133="","",INDEX(CAGE,MATCH(A133,Company_Name,0)))</f>
        <v/>
      </c>
      <c r="C133" s="80" t="str" cm="1">
        <f t="array" ref="C133">IF(A133="","",INDEX(Prime_Sub,MATCH(A133,Company_Name,0)))</f>
        <v/>
      </c>
      <c r="F133" s="78" t="str" cm="1">
        <f t="array" ref="F133">IF(E133="","",INDEX(LCAT_ID,MATCH(E133,LCAT_Name,0)))</f>
        <v/>
      </c>
      <c r="J133" s="78" t="str">
        <f>IFERROR(_xlfn.XLOOKUP(I133,MSA_Title_List,MSA_Title_List!$A$2:$A$643,"",0),"")</f>
        <v/>
      </c>
    </row>
    <row r="134" spans="2:10" ht="20.100000000000001" customHeight="1">
      <c r="B134" s="78" t="str" cm="1">
        <f t="array" ref="B134">IF(A134="","",INDEX(CAGE,MATCH(A134,Company_Name,0)))</f>
        <v/>
      </c>
      <c r="C134" s="80" t="str" cm="1">
        <f t="array" ref="C134">IF(A134="","",INDEX(Prime_Sub,MATCH(A134,Company_Name,0)))</f>
        <v/>
      </c>
      <c r="F134" s="78" t="str" cm="1">
        <f t="array" ref="F134">IF(E134="","",INDEX(LCAT_ID,MATCH(E134,LCAT_Name,0)))</f>
        <v/>
      </c>
      <c r="J134" s="78" t="str">
        <f>IFERROR(_xlfn.XLOOKUP(I134,MSA_Title_List,MSA_Title_List!$A$2:$A$643,"",0),"")</f>
        <v/>
      </c>
    </row>
    <row r="135" spans="2:10" ht="20.100000000000001" customHeight="1">
      <c r="B135" s="78" t="str" cm="1">
        <f t="array" ref="B135">IF(A135="","",INDEX(CAGE,MATCH(A135,Company_Name,0)))</f>
        <v/>
      </c>
      <c r="C135" s="80" t="str" cm="1">
        <f t="array" ref="C135">IF(A135="","",INDEX(Prime_Sub,MATCH(A135,Company_Name,0)))</f>
        <v/>
      </c>
      <c r="F135" s="78" t="str" cm="1">
        <f t="array" ref="F135">IF(E135="","",INDEX(LCAT_ID,MATCH(E135,LCAT_Name,0)))</f>
        <v/>
      </c>
      <c r="J135" s="78" t="str">
        <f>IFERROR(_xlfn.XLOOKUP(I135,MSA_Title_List,MSA_Title_List!$A$2:$A$643,"",0),"")</f>
        <v/>
      </c>
    </row>
    <row r="136" spans="2:10" ht="20.100000000000001" customHeight="1">
      <c r="B136" s="78" t="str" cm="1">
        <f t="array" ref="B136">IF(A136="","",INDEX(CAGE,MATCH(A136,Company_Name,0)))</f>
        <v/>
      </c>
      <c r="C136" s="80" t="str" cm="1">
        <f t="array" ref="C136">IF(A136="","",INDEX(Prime_Sub,MATCH(A136,Company_Name,0)))</f>
        <v/>
      </c>
      <c r="F136" s="78" t="str" cm="1">
        <f t="array" ref="F136">IF(E136="","",INDEX(LCAT_ID,MATCH(E136,LCAT_Name,0)))</f>
        <v/>
      </c>
      <c r="J136" s="78" t="str">
        <f>IFERROR(_xlfn.XLOOKUP(I136,MSA_Title_List,MSA_Title_List!$A$2:$A$643,"",0),"")</f>
        <v/>
      </c>
    </row>
    <row r="137" spans="2:10" ht="20.100000000000001" customHeight="1">
      <c r="B137" s="78" t="str" cm="1">
        <f t="array" ref="B137">IF(A137="","",INDEX(CAGE,MATCH(A137,Company_Name,0)))</f>
        <v/>
      </c>
      <c r="C137" s="80" t="str" cm="1">
        <f t="array" ref="C137">IF(A137="","",INDEX(Prime_Sub,MATCH(A137,Company_Name,0)))</f>
        <v/>
      </c>
      <c r="F137" s="78" t="str" cm="1">
        <f t="array" ref="F137">IF(E137="","",INDEX(LCAT_ID,MATCH(E137,LCAT_Name,0)))</f>
        <v/>
      </c>
      <c r="J137" s="78" t="str">
        <f>IFERROR(_xlfn.XLOOKUP(I137,MSA_Title_List,MSA_Title_List!$A$2:$A$643,"",0),"")</f>
        <v/>
      </c>
    </row>
    <row r="138" spans="2:10" ht="20.100000000000001" customHeight="1">
      <c r="B138" s="78" t="str" cm="1">
        <f t="array" ref="B138">IF(A138="","",INDEX(CAGE,MATCH(A138,Company_Name,0)))</f>
        <v/>
      </c>
      <c r="C138" s="80" t="str" cm="1">
        <f t="array" ref="C138">IF(A138="","",INDEX(Prime_Sub,MATCH(A138,Company_Name,0)))</f>
        <v/>
      </c>
      <c r="F138" s="78" t="str" cm="1">
        <f t="array" ref="F138">IF(E138="","",INDEX(LCAT_ID,MATCH(E138,LCAT_Name,0)))</f>
        <v/>
      </c>
      <c r="J138" s="78" t="str">
        <f>IFERROR(_xlfn.XLOOKUP(I138,MSA_Title_List,MSA_Title_List!$A$2:$A$643,"",0),"")</f>
        <v/>
      </c>
    </row>
    <row r="139" spans="2:10" ht="20.100000000000001" customHeight="1">
      <c r="B139" s="78" t="str" cm="1">
        <f t="array" ref="B139">IF(A139="","",INDEX(CAGE,MATCH(A139,Company_Name,0)))</f>
        <v/>
      </c>
      <c r="C139" s="80" t="str" cm="1">
        <f t="array" ref="C139">IF(A139="","",INDEX(Prime_Sub,MATCH(A139,Company_Name,0)))</f>
        <v/>
      </c>
      <c r="F139" s="78" t="str" cm="1">
        <f t="array" ref="F139">IF(E139="","",INDEX(LCAT_ID,MATCH(E139,LCAT_Name,0)))</f>
        <v/>
      </c>
      <c r="J139" s="78" t="str">
        <f>IFERROR(_xlfn.XLOOKUP(I139,MSA_Title_List,MSA_Title_List!$A$2:$A$643,"",0),"")</f>
        <v/>
      </c>
    </row>
    <row r="140" spans="2:10" ht="20.100000000000001" customHeight="1">
      <c r="B140" s="78" t="str" cm="1">
        <f t="array" ref="B140">IF(A140="","",INDEX(CAGE,MATCH(A140,Company_Name,0)))</f>
        <v/>
      </c>
      <c r="C140" s="80" t="str" cm="1">
        <f t="array" ref="C140">IF(A140="","",INDEX(Prime_Sub,MATCH(A140,Company_Name,0)))</f>
        <v/>
      </c>
      <c r="F140" s="78" t="str" cm="1">
        <f t="array" ref="F140">IF(E140="","",INDEX(LCAT_ID,MATCH(E140,LCAT_Name,0)))</f>
        <v/>
      </c>
      <c r="J140" s="78" t="str">
        <f>IFERROR(_xlfn.XLOOKUP(I140,MSA_Title_List,MSA_Title_List!$A$2:$A$643,"",0),"")</f>
        <v/>
      </c>
    </row>
    <row r="141" spans="2:10" ht="20.100000000000001" customHeight="1">
      <c r="B141" s="78" t="str" cm="1">
        <f t="array" ref="B141">IF(A141="","",INDEX(CAGE,MATCH(A141,Company_Name,0)))</f>
        <v/>
      </c>
      <c r="C141" s="80" t="str" cm="1">
        <f t="array" ref="C141">IF(A141="","",INDEX(Prime_Sub,MATCH(A141,Company_Name,0)))</f>
        <v/>
      </c>
      <c r="F141" s="78" t="str" cm="1">
        <f t="array" ref="F141">IF(E141="","",INDEX(LCAT_ID,MATCH(E141,LCAT_Name,0)))</f>
        <v/>
      </c>
      <c r="J141" s="78" t="str">
        <f>IFERROR(_xlfn.XLOOKUP(I141,MSA_Title_List,MSA_Title_List!$A$2:$A$643,"",0),"")</f>
        <v/>
      </c>
    </row>
    <row r="142" spans="2:10" ht="20.100000000000001" customHeight="1">
      <c r="B142" s="78" t="str" cm="1">
        <f t="array" ref="B142">IF(A142="","",INDEX(CAGE,MATCH(A142,Company_Name,0)))</f>
        <v/>
      </c>
      <c r="C142" s="80" t="str" cm="1">
        <f t="array" ref="C142">IF(A142="","",INDEX(Prime_Sub,MATCH(A142,Company_Name,0)))</f>
        <v/>
      </c>
      <c r="F142" s="78" t="str" cm="1">
        <f t="array" ref="F142">IF(E142="","",INDEX(LCAT_ID,MATCH(E142,LCAT_Name,0)))</f>
        <v/>
      </c>
      <c r="J142" s="78" t="str">
        <f>IFERROR(_xlfn.XLOOKUP(I142,MSA_Title_List,MSA_Title_List!$A$2:$A$643,"",0),"")</f>
        <v/>
      </c>
    </row>
    <row r="143" spans="2:10" ht="20.100000000000001" customHeight="1">
      <c r="B143" s="78" t="str" cm="1">
        <f t="array" ref="B143">IF(A143="","",INDEX(CAGE,MATCH(A143,Company_Name,0)))</f>
        <v/>
      </c>
      <c r="C143" s="80" t="str" cm="1">
        <f t="array" ref="C143">IF(A143="","",INDEX(Prime_Sub,MATCH(A143,Company_Name,0)))</f>
        <v/>
      </c>
      <c r="F143" s="78" t="str" cm="1">
        <f t="array" ref="F143">IF(E143="","",INDEX(LCAT_ID,MATCH(E143,LCAT_Name,0)))</f>
        <v/>
      </c>
      <c r="J143" s="78" t="str">
        <f>IFERROR(_xlfn.XLOOKUP(I143,MSA_Title_List,MSA_Title_List!$A$2:$A$643,"",0),"")</f>
        <v/>
      </c>
    </row>
    <row r="144" spans="2:10" ht="20.100000000000001" customHeight="1">
      <c r="B144" s="78" t="str" cm="1">
        <f t="array" ref="B144">IF(A144="","",INDEX(CAGE,MATCH(A144,Company_Name,0)))</f>
        <v/>
      </c>
      <c r="C144" s="80" t="str" cm="1">
        <f t="array" ref="C144">IF(A144="","",INDEX(Prime_Sub,MATCH(A144,Company_Name,0)))</f>
        <v/>
      </c>
      <c r="F144" s="78" t="str" cm="1">
        <f t="array" ref="F144">IF(E144="","",INDEX(LCAT_ID,MATCH(E144,LCAT_Name,0)))</f>
        <v/>
      </c>
      <c r="J144" s="78" t="str">
        <f>IFERROR(_xlfn.XLOOKUP(I144,MSA_Title_List,MSA_Title_List!$A$2:$A$643,"",0),"")</f>
        <v/>
      </c>
    </row>
    <row r="145" spans="2:10" ht="20.100000000000001" customHeight="1">
      <c r="B145" s="78" t="str" cm="1">
        <f t="array" ref="B145">IF(A145="","",INDEX(CAGE,MATCH(A145,Company_Name,0)))</f>
        <v/>
      </c>
      <c r="C145" s="80" t="str" cm="1">
        <f t="array" ref="C145">IF(A145="","",INDEX(Prime_Sub,MATCH(A145,Company_Name,0)))</f>
        <v/>
      </c>
      <c r="F145" s="78" t="str" cm="1">
        <f t="array" ref="F145">IF(E145="","",INDEX(LCAT_ID,MATCH(E145,LCAT_Name,0)))</f>
        <v/>
      </c>
      <c r="J145" s="78" t="str">
        <f>IFERROR(_xlfn.XLOOKUP(I145,MSA_Title_List,MSA_Title_List!$A$2:$A$643,"",0),"")</f>
        <v/>
      </c>
    </row>
    <row r="146" spans="2:10" ht="20.100000000000001" customHeight="1">
      <c r="B146" s="78" t="str" cm="1">
        <f t="array" ref="B146">IF(A146="","",INDEX(CAGE,MATCH(A146,Company_Name,0)))</f>
        <v/>
      </c>
      <c r="C146" s="80" t="str" cm="1">
        <f t="array" ref="C146">IF(A146="","",INDEX(Prime_Sub,MATCH(A146,Company_Name,0)))</f>
        <v/>
      </c>
      <c r="F146" s="78" t="str" cm="1">
        <f t="array" ref="F146">IF(E146="","",INDEX(LCAT_ID,MATCH(E146,LCAT_Name,0)))</f>
        <v/>
      </c>
      <c r="J146" s="78" t="str">
        <f>IFERROR(_xlfn.XLOOKUP(I146,MSA_Title_List,MSA_Title_List!$A$2:$A$643,"",0),"")</f>
        <v/>
      </c>
    </row>
    <row r="147" spans="2:10" ht="20.100000000000001" customHeight="1">
      <c r="B147" s="78" t="str" cm="1">
        <f t="array" ref="B147">IF(A147="","",INDEX(CAGE,MATCH(A147,Company_Name,0)))</f>
        <v/>
      </c>
      <c r="C147" s="80" t="str" cm="1">
        <f t="array" ref="C147">IF(A147="","",INDEX(Prime_Sub,MATCH(A147,Company_Name,0)))</f>
        <v/>
      </c>
      <c r="F147" s="78" t="str" cm="1">
        <f t="array" ref="F147">IF(E147="","",INDEX(LCAT_ID,MATCH(E147,LCAT_Name,0)))</f>
        <v/>
      </c>
      <c r="J147" s="78" t="str">
        <f>IFERROR(_xlfn.XLOOKUP(I147,MSA_Title_List,MSA_Title_List!$A$2:$A$643,"",0),"")</f>
        <v/>
      </c>
    </row>
    <row r="148" spans="2:10" ht="20.100000000000001" customHeight="1">
      <c r="B148" s="78" t="str" cm="1">
        <f t="array" ref="B148">IF(A148="","",INDEX(CAGE,MATCH(A148,Company_Name,0)))</f>
        <v/>
      </c>
      <c r="C148" s="80" t="str" cm="1">
        <f t="array" ref="C148">IF(A148="","",INDEX(Prime_Sub,MATCH(A148,Company_Name,0)))</f>
        <v/>
      </c>
      <c r="F148" s="78" t="str" cm="1">
        <f t="array" ref="F148">IF(E148="","",INDEX(LCAT_ID,MATCH(E148,LCAT_Name,0)))</f>
        <v/>
      </c>
      <c r="J148" s="78" t="str">
        <f>IFERROR(_xlfn.XLOOKUP(I148,MSA_Title_List,MSA_Title_List!$A$2:$A$643,"",0),"")</f>
        <v/>
      </c>
    </row>
    <row r="149" spans="2:10" ht="20.100000000000001" customHeight="1">
      <c r="B149" s="78" t="str" cm="1">
        <f t="array" ref="B149">IF(A149="","",INDEX(CAGE,MATCH(A149,Company_Name,0)))</f>
        <v/>
      </c>
      <c r="C149" s="80" t="str" cm="1">
        <f t="array" ref="C149">IF(A149="","",INDEX(Prime_Sub,MATCH(A149,Company_Name,0)))</f>
        <v/>
      </c>
      <c r="F149" s="78" t="str" cm="1">
        <f t="array" ref="F149">IF(E149="","",INDEX(LCAT_ID,MATCH(E149,LCAT_Name,0)))</f>
        <v/>
      </c>
      <c r="J149" s="78" t="str">
        <f>IFERROR(_xlfn.XLOOKUP(I149,MSA_Title_List,MSA_Title_List!$A$2:$A$643,"",0),"")</f>
        <v/>
      </c>
    </row>
    <row r="150" spans="2:10" ht="20.100000000000001" customHeight="1">
      <c r="B150" s="78" t="str" cm="1">
        <f t="array" ref="B150">IF(A150="","",INDEX(CAGE,MATCH(A150,Company_Name,0)))</f>
        <v/>
      </c>
      <c r="C150" s="80" t="str" cm="1">
        <f t="array" ref="C150">IF(A150="","",INDEX(Prime_Sub,MATCH(A150,Company_Name,0)))</f>
        <v/>
      </c>
      <c r="F150" s="78" t="str" cm="1">
        <f t="array" ref="F150">IF(E150="","",INDEX(LCAT_ID,MATCH(E150,LCAT_Name,0)))</f>
        <v/>
      </c>
      <c r="J150" s="78" t="str">
        <f>IFERROR(_xlfn.XLOOKUP(I150,MSA_Title_List,MSA_Title_List!$A$2:$A$643,"",0),"")</f>
        <v/>
      </c>
    </row>
    <row r="151" spans="2:10" ht="20.100000000000001" customHeight="1">
      <c r="B151" s="78" t="str" cm="1">
        <f t="array" ref="B151">IF(A151="","",INDEX(CAGE,MATCH(A151,Company_Name,0)))</f>
        <v/>
      </c>
      <c r="C151" s="80" t="str" cm="1">
        <f t="array" ref="C151">IF(A151="","",INDEX(Prime_Sub,MATCH(A151,Company_Name,0)))</f>
        <v/>
      </c>
      <c r="F151" s="78" t="str" cm="1">
        <f t="array" ref="F151">IF(E151="","",INDEX(LCAT_ID,MATCH(E151,LCAT_Name,0)))</f>
        <v/>
      </c>
      <c r="J151" s="78" t="str">
        <f>IFERROR(_xlfn.XLOOKUP(I151,MSA_Title_List,MSA_Title_List!$A$2:$A$643,"",0),"")</f>
        <v/>
      </c>
    </row>
    <row r="152" spans="2:10" ht="20.100000000000001" customHeight="1">
      <c r="B152" s="78" t="str" cm="1">
        <f t="array" ref="B152">IF(A152="","",INDEX(CAGE,MATCH(A152,Company_Name,0)))</f>
        <v/>
      </c>
      <c r="C152" s="80" t="str" cm="1">
        <f t="array" ref="C152">IF(A152="","",INDEX(Prime_Sub,MATCH(A152,Company_Name,0)))</f>
        <v/>
      </c>
      <c r="F152" s="78" t="str" cm="1">
        <f t="array" ref="F152">IF(E152="","",INDEX(LCAT_ID,MATCH(E152,LCAT_Name,0)))</f>
        <v/>
      </c>
      <c r="J152" s="78" t="str">
        <f>IFERROR(_xlfn.XLOOKUP(I152,MSA_Title_List,MSA_Title_List!$A$2:$A$643,"",0),"")</f>
        <v/>
      </c>
    </row>
    <row r="153" spans="2:10" ht="20.100000000000001" customHeight="1">
      <c r="B153" s="78" t="str" cm="1">
        <f t="array" ref="B153">IF(A153="","",INDEX(CAGE,MATCH(A153,Company_Name,0)))</f>
        <v/>
      </c>
      <c r="C153" s="80" t="str" cm="1">
        <f t="array" ref="C153">IF(A153="","",INDEX(Prime_Sub,MATCH(A153,Company_Name,0)))</f>
        <v/>
      </c>
      <c r="F153" s="78" t="str" cm="1">
        <f t="array" ref="F153">IF(E153="","",INDEX(LCAT_ID,MATCH(E153,LCAT_Name,0)))</f>
        <v/>
      </c>
      <c r="J153" s="78" t="str">
        <f>IFERROR(_xlfn.XLOOKUP(I153,MSA_Title_List,MSA_Title_List!$A$2:$A$643,"",0),"")</f>
        <v/>
      </c>
    </row>
    <row r="154" spans="2:10" ht="20.100000000000001" customHeight="1">
      <c r="B154" s="78" t="str" cm="1">
        <f t="array" ref="B154">IF(A154="","",INDEX(CAGE,MATCH(A154,Company_Name,0)))</f>
        <v/>
      </c>
      <c r="C154" s="80" t="str" cm="1">
        <f t="array" ref="C154">IF(A154="","",INDEX(Prime_Sub,MATCH(A154,Company_Name,0)))</f>
        <v/>
      </c>
      <c r="F154" s="78" t="str" cm="1">
        <f t="array" ref="F154">IF(E154="","",INDEX(LCAT_ID,MATCH(E154,LCAT_Name,0)))</f>
        <v/>
      </c>
      <c r="J154" s="78" t="str">
        <f>IFERROR(_xlfn.XLOOKUP(I154,MSA_Title_List,MSA_Title_List!$A$2:$A$643,"",0),"")</f>
        <v/>
      </c>
    </row>
    <row r="155" spans="2:10" ht="20.100000000000001" customHeight="1">
      <c r="B155" s="78" t="str" cm="1">
        <f t="array" ref="B155">IF(A155="","",INDEX(CAGE,MATCH(A155,Company_Name,0)))</f>
        <v/>
      </c>
      <c r="C155" s="80" t="str" cm="1">
        <f t="array" ref="C155">IF(A155="","",INDEX(Prime_Sub,MATCH(A155,Company_Name,0)))</f>
        <v/>
      </c>
      <c r="F155" s="78" t="str" cm="1">
        <f t="array" ref="F155">IF(E155="","",INDEX(LCAT_ID,MATCH(E155,LCAT_Name,0)))</f>
        <v/>
      </c>
      <c r="J155" s="78" t="str">
        <f>IFERROR(_xlfn.XLOOKUP(I155,MSA_Title_List,MSA_Title_List!$A$2:$A$643,"",0),"")</f>
        <v/>
      </c>
    </row>
    <row r="156" spans="2:10" ht="20.100000000000001" customHeight="1">
      <c r="B156" s="78" t="str" cm="1">
        <f t="array" ref="B156">IF(A156="","",INDEX(CAGE,MATCH(A156,Company_Name,0)))</f>
        <v/>
      </c>
      <c r="C156" s="80" t="str" cm="1">
        <f t="array" ref="C156">IF(A156="","",INDEX(Prime_Sub,MATCH(A156,Company_Name,0)))</f>
        <v/>
      </c>
      <c r="F156" s="78" t="str" cm="1">
        <f t="array" ref="F156">IF(E156="","",INDEX(LCAT_ID,MATCH(E156,LCAT_Name,0)))</f>
        <v/>
      </c>
      <c r="J156" s="78" t="str">
        <f>IFERROR(_xlfn.XLOOKUP(I156,MSA_Title_List,MSA_Title_List!$A$2:$A$643,"",0),"")</f>
        <v/>
      </c>
    </row>
    <row r="157" spans="2:10" ht="20.100000000000001" customHeight="1">
      <c r="B157" s="78" t="str" cm="1">
        <f t="array" ref="B157">IF(A157="","",INDEX(CAGE,MATCH(A157,Company_Name,0)))</f>
        <v/>
      </c>
      <c r="C157" s="80" t="str" cm="1">
        <f t="array" ref="C157">IF(A157="","",INDEX(Prime_Sub,MATCH(A157,Company_Name,0)))</f>
        <v/>
      </c>
      <c r="F157" s="78" t="str" cm="1">
        <f t="array" ref="F157">IF(E157="","",INDEX(LCAT_ID,MATCH(E157,LCAT_Name,0)))</f>
        <v/>
      </c>
      <c r="J157" s="78" t="str">
        <f>IFERROR(_xlfn.XLOOKUP(I157,MSA_Title_List,MSA_Title_List!$A$2:$A$643,"",0),"")</f>
        <v/>
      </c>
    </row>
    <row r="158" spans="2:10" ht="20.100000000000001" customHeight="1">
      <c r="B158" s="78" t="str" cm="1">
        <f t="array" ref="B158">IF(A158="","",INDEX(CAGE,MATCH(A158,Company_Name,0)))</f>
        <v/>
      </c>
      <c r="C158" s="80" t="str" cm="1">
        <f t="array" ref="C158">IF(A158="","",INDEX(Prime_Sub,MATCH(A158,Company_Name,0)))</f>
        <v/>
      </c>
      <c r="F158" s="78" t="str" cm="1">
        <f t="array" ref="F158">IF(E158="","",INDEX(LCAT_ID,MATCH(E158,LCAT_Name,0)))</f>
        <v/>
      </c>
      <c r="J158" s="78" t="str">
        <f>IFERROR(_xlfn.XLOOKUP(I158,MSA_Title_List,MSA_Title_List!$A$2:$A$643,"",0),"")</f>
        <v/>
      </c>
    </row>
    <row r="159" spans="2:10" ht="20.100000000000001" customHeight="1">
      <c r="B159" s="78" t="str" cm="1">
        <f t="array" ref="B159">IF(A159="","",INDEX(CAGE,MATCH(A159,Company_Name,0)))</f>
        <v/>
      </c>
      <c r="C159" s="80" t="str" cm="1">
        <f t="array" ref="C159">IF(A159="","",INDEX(Prime_Sub,MATCH(A159,Company_Name,0)))</f>
        <v/>
      </c>
      <c r="F159" s="78" t="str" cm="1">
        <f t="array" ref="F159">IF(E159="","",INDEX(LCAT_ID,MATCH(E159,LCAT_Name,0)))</f>
        <v/>
      </c>
      <c r="J159" s="78" t="str">
        <f>IFERROR(_xlfn.XLOOKUP(I159,MSA_Title_List,MSA_Title_List!$A$2:$A$643,"",0),"")</f>
        <v/>
      </c>
    </row>
    <row r="160" spans="2:10" ht="20.100000000000001" customHeight="1">
      <c r="B160" s="78" t="str" cm="1">
        <f t="array" ref="B160">IF(A160="","",INDEX(CAGE,MATCH(A160,Company_Name,0)))</f>
        <v/>
      </c>
      <c r="C160" s="80" t="str" cm="1">
        <f t="array" ref="C160">IF(A160="","",INDEX(Prime_Sub,MATCH(A160,Company_Name,0)))</f>
        <v/>
      </c>
      <c r="F160" s="78" t="str" cm="1">
        <f t="array" ref="F160">IF(E160="","",INDEX(LCAT_ID,MATCH(E160,LCAT_Name,0)))</f>
        <v/>
      </c>
      <c r="J160" s="78" t="str">
        <f>IFERROR(_xlfn.XLOOKUP(I160,MSA_Title_List,MSA_Title_List!$A$2:$A$643,"",0),"")</f>
        <v/>
      </c>
    </row>
    <row r="161" spans="2:10" ht="20.100000000000001" customHeight="1">
      <c r="B161" s="78" t="str" cm="1">
        <f t="array" ref="B161">IF(A161="","",INDEX(CAGE,MATCH(A161,Company_Name,0)))</f>
        <v/>
      </c>
      <c r="C161" s="80" t="str" cm="1">
        <f t="array" ref="C161">IF(A161="","",INDEX(Prime_Sub,MATCH(A161,Company_Name,0)))</f>
        <v/>
      </c>
      <c r="F161" s="78" t="str" cm="1">
        <f t="array" ref="F161">IF(E161="","",INDEX(LCAT_ID,MATCH(E161,LCAT_Name,0)))</f>
        <v/>
      </c>
      <c r="J161" s="78" t="str">
        <f>IFERROR(_xlfn.XLOOKUP(I161,MSA_Title_List,MSA_Title_List!$A$2:$A$643,"",0),"")</f>
        <v/>
      </c>
    </row>
    <row r="162" spans="2:10" ht="20.100000000000001" customHeight="1">
      <c r="B162" s="78" t="str" cm="1">
        <f t="array" ref="B162">IF(A162="","",INDEX(CAGE,MATCH(A162,Company_Name,0)))</f>
        <v/>
      </c>
      <c r="C162" s="80" t="str" cm="1">
        <f t="array" ref="C162">IF(A162="","",INDEX(Prime_Sub,MATCH(A162,Company_Name,0)))</f>
        <v/>
      </c>
      <c r="F162" s="78" t="str" cm="1">
        <f t="array" ref="F162">IF(E162="","",INDEX(LCAT_ID,MATCH(E162,LCAT_Name,0)))</f>
        <v/>
      </c>
      <c r="J162" s="78" t="str">
        <f>IFERROR(_xlfn.XLOOKUP(I162,MSA_Title_List,MSA_Title_List!$A$2:$A$643,"",0),"")</f>
        <v/>
      </c>
    </row>
    <row r="163" spans="2:10" ht="20.100000000000001" customHeight="1">
      <c r="B163" s="78" t="str" cm="1">
        <f t="array" ref="B163">IF(A163="","",INDEX(CAGE,MATCH(A163,Company_Name,0)))</f>
        <v/>
      </c>
      <c r="C163" s="80" t="str" cm="1">
        <f t="array" ref="C163">IF(A163="","",INDEX(Prime_Sub,MATCH(A163,Company_Name,0)))</f>
        <v/>
      </c>
      <c r="F163" s="78" t="str" cm="1">
        <f t="array" ref="F163">IF(E163="","",INDEX(LCAT_ID,MATCH(E163,LCAT_Name,0)))</f>
        <v/>
      </c>
      <c r="J163" s="78" t="str">
        <f>IFERROR(_xlfn.XLOOKUP(I163,MSA_Title_List,MSA_Title_List!$A$2:$A$643,"",0),"")</f>
        <v/>
      </c>
    </row>
    <row r="164" spans="2:10" ht="20.100000000000001" customHeight="1">
      <c r="B164" s="78" t="str" cm="1">
        <f t="array" ref="B164">IF(A164="","",INDEX(CAGE,MATCH(A164,Company_Name,0)))</f>
        <v/>
      </c>
      <c r="C164" s="80" t="str" cm="1">
        <f t="array" ref="C164">IF(A164="","",INDEX(Prime_Sub,MATCH(A164,Company_Name,0)))</f>
        <v/>
      </c>
      <c r="F164" s="78" t="str" cm="1">
        <f t="array" ref="F164">IF(E164="","",INDEX(LCAT_ID,MATCH(E164,LCAT_Name,0)))</f>
        <v/>
      </c>
      <c r="J164" s="78" t="str">
        <f>IFERROR(_xlfn.XLOOKUP(I164,MSA_Title_List,MSA_Title_List!$A$2:$A$643,"",0),"")</f>
        <v/>
      </c>
    </row>
    <row r="165" spans="2:10" ht="20.100000000000001" customHeight="1">
      <c r="B165" s="78" t="str" cm="1">
        <f t="array" ref="B165">IF(A165="","",INDEX(CAGE,MATCH(A165,Company_Name,0)))</f>
        <v/>
      </c>
      <c r="C165" s="80" t="str" cm="1">
        <f t="array" ref="C165">IF(A165="","",INDEX(Prime_Sub,MATCH(A165,Company_Name,0)))</f>
        <v/>
      </c>
      <c r="F165" s="78" t="str" cm="1">
        <f t="array" ref="F165">IF(E165="","",INDEX(LCAT_ID,MATCH(E165,LCAT_Name,0)))</f>
        <v/>
      </c>
      <c r="J165" s="78" t="str">
        <f>IFERROR(_xlfn.XLOOKUP(I165,MSA_Title_List,MSA_Title_List!$A$2:$A$643,"",0),"")</f>
        <v/>
      </c>
    </row>
    <row r="166" spans="2:10" ht="20.100000000000001" customHeight="1">
      <c r="B166" s="78" t="str" cm="1">
        <f t="array" ref="B166">IF(A166="","",INDEX(CAGE,MATCH(A166,Company_Name,0)))</f>
        <v/>
      </c>
      <c r="C166" s="80" t="str" cm="1">
        <f t="array" ref="C166">IF(A166="","",INDEX(Prime_Sub,MATCH(A166,Company_Name,0)))</f>
        <v/>
      </c>
      <c r="F166" s="78" t="str" cm="1">
        <f t="array" ref="F166">IF(E166="","",INDEX(LCAT_ID,MATCH(E166,LCAT_Name,0)))</f>
        <v/>
      </c>
      <c r="J166" s="78" t="str">
        <f>IFERROR(_xlfn.XLOOKUP(I166,MSA_Title_List,MSA_Title_List!$A$2:$A$643,"",0),"")</f>
        <v/>
      </c>
    </row>
    <row r="167" spans="2:10" ht="20.100000000000001" customHeight="1">
      <c r="B167" s="78" t="str" cm="1">
        <f t="array" ref="B167">IF(A167="","",INDEX(CAGE,MATCH(A167,Company_Name,0)))</f>
        <v/>
      </c>
      <c r="C167" s="80" t="str" cm="1">
        <f t="array" ref="C167">IF(A167="","",INDEX(Prime_Sub,MATCH(A167,Company_Name,0)))</f>
        <v/>
      </c>
      <c r="F167" s="78" t="str" cm="1">
        <f t="array" ref="F167">IF(E167="","",INDEX(LCAT_ID,MATCH(E167,LCAT_Name,0)))</f>
        <v/>
      </c>
      <c r="J167" s="78" t="str">
        <f>IFERROR(_xlfn.XLOOKUP(I167,MSA_Title_List,MSA_Title_List!$A$2:$A$643,"",0),"")</f>
        <v/>
      </c>
    </row>
    <row r="168" spans="2:10" ht="20.100000000000001" customHeight="1">
      <c r="B168" s="78" t="str" cm="1">
        <f t="array" ref="B168">IF(A168="","",INDEX(CAGE,MATCH(A168,Company_Name,0)))</f>
        <v/>
      </c>
      <c r="C168" s="80" t="str" cm="1">
        <f t="array" ref="C168">IF(A168="","",INDEX(Prime_Sub,MATCH(A168,Company_Name,0)))</f>
        <v/>
      </c>
      <c r="F168" s="78" t="str" cm="1">
        <f t="array" ref="F168">IF(E168="","",INDEX(LCAT_ID,MATCH(E168,LCAT_Name,0)))</f>
        <v/>
      </c>
      <c r="J168" s="78" t="str">
        <f>IFERROR(_xlfn.XLOOKUP(I168,MSA_Title_List,MSA_Title_List!$A$2:$A$643,"",0),"")</f>
        <v/>
      </c>
    </row>
    <row r="169" spans="2:10" ht="20.100000000000001" customHeight="1">
      <c r="B169" s="78" t="str" cm="1">
        <f t="array" ref="B169">IF(A169="","",INDEX(CAGE,MATCH(A169,Company_Name,0)))</f>
        <v/>
      </c>
      <c r="C169" s="80" t="str" cm="1">
        <f t="array" ref="C169">IF(A169="","",INDEX(Prime_Sub,MATCH(A169,Company_Name,0)))</f>
        <v/>
      </c>
      <c r="F169" s="78" t="str" cm="1">
        <f t="array" ref="F169">IF(E169="","",INDEX(LCAT_ID,MATCH(E169,LCAT_Name,0)))</f>
        <v/>
      </c>
      <c r="J169" s="78" t="str">
        <f>IFERROR(_xlfn.XLOOKUP(I169,MSA_Title_List,MSA_Title_List!$A$2:$A$643,"",0),"")</f>
        <v/>
      </c>
    </row>
    <row r="170" spans="2:10" ht="20.100000000000001" customHeight="1">
      <c r="B170" s="78" t="str" cm="1">
        <f t="array" ref="B170">IF(A170="","",INDEX(CAGE,MATCH(A170,Company_Name,0)))</f>
        <v/>
      </c>
      <c r="C170" s="80" t="str" cm="1">
        <f t="array" ref="C170">IF(A170="","",INDEX(Prime_Sub,MATCH(A170,Company_Name,0)))</f>
        <v/>
      </c>
      <c r="F170" s="78" t="str" cm="1">
        <f t="array" ref="F170">IF(E170="","",INDEX(LCAT_ID,MATCH(E170,LCAT_Name,0)))</f>
        <v/>
      </c>
      <c r="J170" s="78" t="str">
        <f>IFERROR(_xlfn.XLOOKUP(I170,MSA_Title_List,MSA_Title_List!$A$2:$A$643,"",0),"")</f>
        <v/>
      </c>
    </row>
    <row r="171" spans="2:10" ht="20.100000000000001" customHeight="1">
      <c r="B171" s="78" t="str" cm="1">
        <f t="array" ref="B171">IF(A171="","",INDEX(CAGE,MATCH(A171,Company_Name,0)))</f>
        <v/>
      </c>
      <c r="C171" s="80" t="str" cm="1">
        <f t="array" ref="C171">IF(A171="","",INDEX(Prime_Sub,MATCH(A171,Company_Name,0)))</f>
        <v/>
      </c>
      <c r="F171" s="78" t="str" cm="1">
        <f t="array" ref="F171">IF(E171="","",INDEX(LCAT_ID,MATCH(E171,LCAT_Name,0)))</f>
        <v/>
      </c>
      <c r="J171" s="78" t="str">
        <f>IFERROR(_xlfn.XLOOKUP(I171,MSA_Title_List,MSA_Title_List!$A$2:$A$643,"",0),"")</f>
        <v/>
      </c>
    </row>
    <row r="172" spans="2:10" ht="20.100000000000001" customHeight="1">
      <c r="B172" s="78" t="str" cm="1">
        <f t="array" ref="B172">IF(A172="","",INDEX(CAGE,MATCH(A172,Company_Name,0)))</f>
        <v/>
      </c>
      <c r="C172" s="80" t="str" cm="1">
        <f t="array" ref="C172">IF(A172="","",INDEX(Prime_Sub,MATCH(A172,Company_Name,0)))</f>
        <v/>
      </c>
      <c r="F172" s="78" t="str" cm="1">
        <f t="array" ref="F172">IF(E172="","",INDEX(LCAT_ID,MATCH(E172,LCAT_Name,0)))</f>
        <v/>
      </c>
      <c r="J172" s="78" t="str">
        <f>IFERROR(_xlfn.XLOOKUP(I172,MSA_Title_List,MSA_Title_List!$A$2:$A$643,"",0),"")</f>
        <v/>
      </c>
    </row>
    <row r="173" spans="2:10" ht="20.100000000000001" customHeight="1">
      <c r="B173" s="78" t="str" cm="1">
        <f t="array" ref="B173">IF(A173="","",INDEX(CAGE,MATCH(A173,Company_Name,0)))</f>
        <v/>
      </c>
      <c r="C173" s="80" t="str" cm="1">
        <f t="array" ref="C173">IF(A173="","",INDEX(Prime_Sub,MATCH(A173,Company_Name,0)))</f>
        <v/>
      </c>
      <c r="F173" s="78" t="str" cm="1">
        <f t="array" ref="F173">IF(E173="","",INDEX(LCAT_ID,MATCH(E173,LCAT_Name,0)))</f>
        <v/>
      </c>
      <c r="J173" s="78" t="str">
        <f>IFERROR(_xlfn.XLOOKUP(I173,MSA_Title_List,MSA_Title_List!$A$2:$A$643,"",0),"")</f>
        <v/>
      </c>
    </row>
    <row r="174" spans="2:10" ht="20.100000000000001" customHeight="1">
      <c r="B174" s="78" t="str" cm="1">
        <f t="array" ref="B174">IF(A174="","",INDEX(CAGE,MATCH(A174,Company_Name,0)))</f>
        <v/>
      </c>
      <c r="C174" s="80" t="str" cm="1">
        <f t="array" ref="C174">IF(A174="","",INDEX(Prime_Sub,MATCH(A174,Company_Name,0)))</f>
        <v/>
      </c>
      <c r="F174" s="78" t="str" cm="1">
        <f t="array" ref="F174">IF(E174="","",INDEX(LCAT_ID,MATCH(E174,LCAT_Name,0)))</f>
        <v/>
      </c>
      <c r="J174" s="78" t="str">
        <f>IFERROR(_xlfn.XLOOKUP(I174,MSA_Title_List,MSA_Title_List!$A$2:$A$643,"",0),"")</f>
        <v/>
      </c>
    </row>
    <row r="175" spans="2:10" ht="20.100000000000001" customHeight="1">
      <c r="B175" s="78" t="str" cm="1">
        <f t="array" ref="B175">IF(A175="","",INDEX(CAGE,MATCH(A175,Company_Name,0)))</f>
        <v/>
      </c>
      <c r="C175" s="80" t="str" cm="1">
        <f t="array" ref="C175">IF(A175="","",INDEX(Prime_Sub,MATCH(A175,Company_Name,0)))</f>
        <v/>
      </c>
      <c r="F175" s="78" t="str" cm="1">
        <f t="array" ref="F175">IF(E175="","",INDEX(LCAT_ID,MATCH(E175,LCAT_Name,0)))</f>
        <v/>
      </c>
      <c r="J175" s="78" t="str">
        <f>IFERROR(_xlfn.XLOOKUP(I175,MSA_Title_List,MSA_Title_List!$A$2:$A$643,"",0),"")</f>
        <v/>
      </c>
    </row>
    <row r="176" spans="2:10" ht="20.100000000000001" customHeight="1">
      <c r="B176" s="78" t="str" cm="1">
        <f t="array" ref="B176">IF(A176="","",INDEX(CAGE,MATCH(A176,Company_Name,0)))</f>
        <v/>
      </c>
      <c r="C176" s="80" t="str" cm="1">
        <f t="array" ref="C176">IF(A176="","",INDEX(Prime_Sub,MATCH(A176,Company_Name,0)))</f>
        <v/>
      </c>
      <c r="F176" s="78" t="str" cm="1">
        <f t="array" ref="F176">IF(E176="","",INDEX(LCAT_ID,MATCH(E176,LCAT_Name,0)))</f>
        <v/>
      </c>
      <c r="J176" s="78" t="str">
        <f>IFERROR(_xlfn.XLOOKUP(I176,MSA_Title_List,MSA_Title_List!$A$2:$A$643,"",0),"")</f>
        <v/>
      </c>
    </row>
    <row r="177" spans="2:10" ht="20.100000000000001" customHeight="1">
      <c r="B177" s="78" t="str" cm="1">
        <f t="array" ref="B177">IF(A177="","",INDEX(CAGE,MATCH(A177,Company_Name,0)))</f>
        <v/>
      </c>
      <c r="C177" s="80" t="str" cm="1">
        <f t="array" ref="C177">IF(A177="","",INDEX(Prime_Sub,MATCH(A177,Company_Name,0)))</f>
        <v/>
      </c>
      <c r="F177" s="78" t="str" cm="1">
        <f t="array" ref="F177">IF(E177="","",INDEX(LCAT_ID,MATCH(E177,LCAT_Name,0)))</f>
        <v/>
      </c>
      <c r="J177" s="78" t="str">
        <f>IFERROR(_xlfn.XLOOKUP(I177,MSA_Title_List,MSA_Title_List!$A$2:$A$643,"",0),"")</f>
        <v/>
      </c>
    </row>
    <row r="178" spans="2:10" ht="20.100000000000001" customHeight="1">
      <c r="B178" s="78" t="str" cm="1">
        <f t="array" ref="B178">IF(A178="","",INDEX(CAGE,MATCH(A178,Company_Name,0)))</f>
        <v/>
      </c>
      <c r="C178" s="80" t="str" cm="1">
        <f t="array" ref="C178">IF(A178="","",INDEX(Prime_Sub,MATCH(A178,Company_Name,0)))</f>
        <v/>
      </c>
      <c r="F178" s="78" t="str" cm="1">
        <f t="array" ref="F178">IF(E178="","",INDEX(LCAT_ID,MATCH(E178,LCAT_Name,0)))</f>
        <v/>
      </c>
      <c r="J178" s="78" t="str">
        <f>IFERROR(_xlfn.XLOOKUP(I178,MSA_Title_List,MSA_Title_List!$A$2:$A$643,"",0),"")</f>
        <v/>
      </c>
    </row>
    <row r="179" spans="2:10" ht="20.100000000000001" customHeight="1">
      <c r="B179" s="78" t="str" cm="1">
        <f t="array" ref="B179">IF(A179="","",INDEX(CAGE,MATCH(A179,Company_Name,0)))</f>
        <v/>
      </c>
      <c r="C179" s="80" t="str" cm="1">
        <f t="array" ref="C179">IF(A179="","",INDEX(Prime_Sub,MATCH(A179,Company_Name,0)))</f>
        <v/>
      </c>
      <c r="F179" s="78" t="str" cm="1">
        <f t="array" ref="F179">IF(E179="","",INDEX(LCAT_ID,MATCH(E179,LCAT_Name,0)))</f>
        <v/>
      </c>
      <c r="J179" s="78" t="str">
        <f>IFERROR(_xlfn.XLOOKUP(I179,MSA_Title_List,MSA_Title_List!$A$2:$A$643,"",0),"")</f>
        <v/>
      </c>
    </row>
    <row r="180" spans="2:10" ht="20.100000000000001" customHeight="1">
      <c r="B180" s="78" t="str" cm="1">
        <f t="array" ref="B180">IF(A180="","",INDEX(CAGE,MATCH(A180,Company_Name,0)))</f>
        <v/>
      </c>
      <c r="C180" s="80" t="str" cm="1">
        <f t="array" ref="C180">IF(A180="","",INDEX(Prime_Sub,MATCH(A180,Company_Name,0)))</f>
        <v/>
      </c>
      <c r="F180" s="78" t="str" cm="1">
        <f t="array" ref="F180">IF(E180="","",INDEX(LCAT_ID,MATCH(E180,LCAT_Name,0)))</f>
        <v/>
      </c>
      <c r="J180" s="78" t="str">
        <f>IFERROR(_xlfn.XLOOKUP(I180,MSA_Title_List,MSA_Title_List!$A$2:$A$643,"",0),"")</f>
        <v/>
      </c>
    </row>
    <row r="181" spans="2:10" ht="20.100000000000001" customHeight="1">
      <c r="B181" s="78" t="str" cm="1">
        <f t="array" ref="B181">IF(A181="","",INDEX(CAGE,MATCH(A181,Company_Name,0)))</f>
        <v/>
      </c>
      <c r="C181" s="80" t="str" cm="1">
        <f t="array" ref="C181">IF(A181="","",INDEX(Prime_Sub,MATCH(A181,Company_Name,0)))</f>
        <v/>
      </c>
      <c r="F181" s="78" t="str" cm="1">
        <f t="array" ref="F181">IF(E181="","",INDEX(LCAT_ID,MATCH(E181,LCAT_Name,0)))</f>
        <v/>
      </c>
      <c r="J181" s="78" t="str">
        <f>IFERROR(_xlfn.XLOOKUP(I181,MSA_Title_List,MSA_Title_List!$A$2:$A$643,"",0),"")</f>
        <v/>
      </c>
    </row>
    <row r="182" spans="2:10" ht="20.100000000000001" customHeight="1">
      <c r="B182" s="78" t="str" cm="1">
        <f t="array" ref="B182">IF(A182="","",INDEX(CAGE,MATCH(A182,Company_Name,0)))</f>
        <v/>
      </c>
      <c r="C182" s="80" t="str" cm="1">
        <f t="array" ref="C182">IF(A182="","",INDEX(Prime_Sub,MATCH(A182,Company_Name,0)))</f>
        <v/>
      </c>
      <c r="F182" s="78" t="str" cm="1">
        <f t="array" ref="F182">IF(E182="","",INDEX(LCAT_ID,MATCH(E182,LCAT_Name,0)))</f>
        <v/>
      </c>
      <c r="J182" s="78" t="str">
        <f>IFERROR(_xlfn.XLOOKUP(I182,MSA_Title_List,MSA_Title_List!$A$2:$A$643,"",0),"")</f>
        <v/>
      </c>
    </row>
    <row r="183" spans="2:10" ht="20.100000000000001" customHeight="1">
      <c r="B183" s="78" t="str" cm="1">
        <f t="array" ref="B183">IF(A183="","",INDEX(CAGE,MATCH(A183,Company_Name,0)))</f>
        <v/>
      </c>
      <c r="C183" s="80" t="str" cm="1">
        <f t="array" ref="C183">IF(A183="","",INDEX(Prime_Sub,MATCH(A183,Company_Name,0)))</f>
        <v/>
      </c>
      <c r="F183" s="78" t="str" cm="1">
        <f t="array" ref="F183">IF(E183="","",INDEX(LCAT_ID,MATCH(E183,LCAT_Name,0)))</f>
        <v/>
      </c>
      <c r="J183" s="78" t="str">
        <f>IFERROR(_xlfn.XLOOKUP(I183,MSA_Title_List,MSA_Title_List!$A$2:$A$643,"",0),"")</f>
        <v/>
      </c>
    </row>
    <row r="184" spans="2:10" ht="20.100000000000001" customHeight="1">
      <c r="B184" s="78" t="str" cm="1">
        <f t="array" ref="B184">IF(A184="","",INDEX(CAGE,MATCH(A184,Company_Name,0)))</f>
        <v/>
      </c>
      <c r="C184" s="80" t="str" cm="1">
        <f t="array" ref="C184">IF(A184="","",INDEX(Prime_Sub,MATCH(A184,Company_Name,0)))</f>
        <v/>
      </c>
      <c r="F184" s="78" t="str" cm="1">
        <f t="array" ref="F184">IF(E184="","",INDEX(LCAT_ID,MATCH(E184,LCAT_Name,0)))</f>
        <v/>
      </c>
      <c r="J184" s="78" t="str">
        <f>IFERROR(_xlfn.XLOOKUP(I184,MSA_Title_List,MSA_Title_List!$A$2:$A$643,"",0),"")</f>
        <v/>
      </c>
    </row>
    <row r="185" spans="2:10" ht="20.100000000000001" customHeight="1">
      <c r="B185" s="78" t="str" cm="1">
        <f t="array" ref="B185">IF(A185="","",INDEX(CAGE,MATCH(A185,Company_Name,0)))</f>
        <v/>
      </c>
      <c r="C185" s="80" t="str" cm="1">
        <f t="array" ref="C185">IF(A185="","",INDEX(Prime_Sub,MATCH(A185,Company_Name,0)))</f>
        <v/>
      </c>
      <c r="F185" s="78" t="str" cm="1">
        <f t="array" ref="F185">IF(E185="","",INDEX(LCAT_ID,MATCH(E185,LCAT_Name,0)))</f>
        <v/>
      </c>
      <c r="J185" s="78" t="str">
        <f>IFERROR(_xlfn.XLOOKUP(I185,MSA_Title_List,MSA_Title_List!$A$2:$A$643,"",0),"")</f>
        <v/>
      </c>
    </row>
    <row r="186" spans="2:10" ht="20.100000000000001" customHeight="1">
      <c r="B186" s="78" t="str" cm="1">
        <f t="array" ref="B186">IF(A186="","",INDEX(CAGE,MATCH(A186,Company_Name,0)))</f>
        <v/>
      </c>
      <c r="C186" s="80" t="str" cm="1">
        <f t="array" ref="C186">IF(A186="","",INDEX(Prime_Sub,MATCH(A186,Company_Name,0)))</f>
        <v/>
      </c>
      <c r="F186" s="78" t="str" cm="1">
        <f t="array" ref="F186">IF(E186="","",INDEX(LCAT_ID,MATCH(E186,LCAT_Name,0)))</f>
        <v/>
      </c>
      <c r="J186" s="78" t="str">
        <f>IFERROR(_xlfn.XLOOKUP(I186,MSA_Title_List,MSA_Title_List!$A$2:$A$643,"",0),"")</f>
        <v/>
      </c>
    </row>
    <row r="187" spans="2:10" ht="20.100000000000001" customHeight="1">
      <c r="B187" s="78" t="str" cm="1">
        <f t="array" ref="B187">IF(A187="","",INDEX(CAGE,MATCH(A187,Company_Name,0)))</f>
        <v/>
      </c>
      <c r="C187" s="80" t="str" cm="1">
        <f t="array" ref="C187">IF(A187="","",INDEX(Prime_Sub,MATCH(A187,Company_Name,0)))</f>
        <v/>
      </c>
      <c r="F187" s="78" t="str" cm="1">
        <f t="array" ref="F187">IF(E187="","",INDEX(LCAT_ID,MATCH(E187,LCAT_Name,0)))</f>
        <v/>
      </c>
      <c r="J187" s="78" t="str">
        <f>IFERROR(_xlfn.XLOOKUP(I187,MSA_Title_List,MSA_Title_List!$A$2:$A$643,"",0),"")</f>
        <v/>
      </c>
    </row>
    <row r="188" spans="2:10" ht="20.100000000000001" customHeight="1">
      <c r="B188" s="78" t="str" cm="1">
        <f t="array" ref="B188">IF(A188="","",INDEX(CAGE,MATCH(A188,Company_Name,0)))</f>
        <v/>
      </c>
      <c r="C188" s="80" t="str" cm="1">
        <f t="array" ref="C188">IF(A188="","",INDEX(Prime_Sub,MATCH(A188,Company_Name,0)))</f>
        <v/>
      </c>
      <c r="F188" s="78" t="str" cm="1">
        <f t="array" ref="F188">IF(E188="","",INDEX(LCAT_ID,MATCH(E188,LCAT_Name,0)))</f>
        <v/>
      </c>
      <c r="J188" s="78" t="str">
        <f>IFERROR(_xlfn.XLOOKUP(I188,MSA_Title_List,MSA_Title_List!$A$2:$A$643,"",0),"")</f>
        <v/>
      </c>
    </row>
    <row r="189" spans="2:10" ht="20.100000000000001" customHeight="1">
      <c r="B189" s="78" t="str" cm="1">
        <f t="array" ref="B189">IF(A189="","",INDEX(CAGE,MATCH(A189,Company_Name,0)))</f>
        <v/>
      </c>
      <c r="C189" s="80" t="str" cm="1">
        <f t="array" ref="C189">IF(A189="","",INDEX(Prime_Sub,MATCH(A189,Company_Name,0)))</f>
        <v/>
      </c>
      <c r="F189" s="78" t="str" cm="1">
        <f t="array" ref="F189">IF(E189="","",INDEX(LCAT_ID,MATCH(E189,LCAT_Name,0)))</f>
        <v/>
      </c>
      <c r="J189" s="78" t="str">
        <f>IFERROR(_xlfn.XLOOKUP(I189,MSA_Title_List,MSA_Title_List!$A$2:$A$643,"",0),"")</f>
        <v/>
      </c>
    </row>
    <row r="190" spans="2:10" ht="20.100000000000001" customHeight="1">
      <c r="B190" s="78" t="str" cm="1">
        <f t="array" ref="B190">IF(A190="","",INDEX(CAGE,MATCH(A190,Company_Name,0)))</f>
        <v/>
      </c>
      <c r="C190" s="80" t="str" cm="1">
        <f t="array" ref="C190">IF(A190="","",INDEX(Prime_Sub,MATCH(A190,Company_Name,0)))</f>
        <v/>
      </c>
      <c r="F190" s="78" t="str" cm="1">
        <f t="array" ref="F190">IF(E190="","",INDEX(LCAT_ID,MATCH(E190,LCAT_Name,0)))</f>
        <v/>
      </c>
      <c r="J190" s="78" t="str">
        <f>IFERROR(_xlfn.XLOOKUP(I190,MSA_Title_List,MSA_Title_List!$A$2:$A$643,"",0),"")</f>
        <v/>
      </c>
    </row>
    <row r="191" spans="2:10" ht="20.100000000000001" customHeight="1">
      <c r="B191" s="78" t="str" cm="1">
        <f t="array" ref="B191">IF(A191="","",INDEX(CAGE,MATCH(A191,Company_Name,0)))</f>
        <v/>
      </c>
      <c r="C191" s="80" t="str" cm="1">
        <f t="array" ref="C191">IF(A191="","",INDEX(Prime_Sub,MATCH(A191,Company_Name,0)))</f>
        <v/>
      </c>
      <c r="F191" s="78" t="str" cm="1">
        <f t="array" ref="F191">IF(E191="","",INDEX(LCAT_ID,MATCH(E191,LCAT_Name,0)))</f>
        <v/>
      </c>
      <c r="J191" s="78" t="str">
        <f>IFERROR(_xlfn.XLOOKUP(I191,MSA_Title_List,MSA_Title_List!$A$2:$A$643,"",0),"")</f>
        <v/>
      </c>
    </row>
    <row r="192" spans="2:10" ht="20.100000000000001" customHeight="1">
      <c r="B192" s="78" t="str" cm="1">
        <f t="array" ref="B192">IF(A192="","",INDEX(CAGE,MATCH(A192,Company_Name,0)))</f>
        <v/>
      </c>
      <c r="C192" s="80" t="str" cm="1">
        <f t="array" ref="C192">IF(A192="","",INDEX(Prime_Sub,MATCH(A192,Company_Name,0)))</f>
        <v/>
      </c>
      <c r="F192" s="78" t="str" cm="1">
        <f t="array" ref="F192">IF(E192="","",INDEX(LCAT_ID,MATCH(E192,LCAT_Name,0)))</f>
        <v/>
      </c>
      <c r="J192" s="78" t="str">
        <f>IFERROR(_xlfn.XLOOKUP(I192,MSA_Title_List,MSA_Title_List!$A$2:$A$643,"",0),"")</f>
        <v/>
      </c>
    </row>
    <row r="193" spans="2:10" ht="20.100000000000001" customHeight="1">
      <c r="B193" s="78" t="str" cm="1">
        <f t="array" ref="B193">IF(A193="","",INDEX(CAGE,MATCH(A193,Company_Name,0)))</f>
        <v/>
      </c>
      <c r="C193" s="80" t="str" cm="1">
        <f t="array" ref="C193">IF(A193="","",INDEX(Prime_Sub,MATCH(A193,Company_Name,0)))</f>
        <v/>
      </c>
      <c r="F193" s="78" t="str" cm="1">
        <f t="array" ref="F193">IF(E193="","",INDEX(LCAT_ID,MATCH(E193,LCAT_Name,0)))</f>
        <v/>
      </c>
      <c r="J193" s="78" t="str">
        <f>IFERROR(_xlfn.XLOOKUP(I193,MSA_Title_List,MSA_Title_List!$A$2:$A$643,"",0),"")</f>
        <v/>
      </c>
    </row>
    <row r="194" spans="2:10" ht="20.100000000000001" customHeight="1">
      <c r="B194" s="78" t="str" cm="1">
        <f t="array" ref="B194">IF(A194="","",INDEX(CAGE,MATCH(A194,Company_Name,0)))</f>
        <v/>
      </c>
      <c r="C194" s="80" t="str" cm="1">
        <f t="array" ref="C194">IF(A194="","",INDEX(Prime_Sub,MATCH(A194,Company_Name,0)))</f>
        <v/>
      </c>
      <c r="F194" s="78" t="str" cm="1">
        <f t="array" ref="F194">IF(E194="","",INDEX(LCAT_ID,MATCH(E194,LCAT_Name,0)))</f>
        <v/>
      </c>
      <c r="J194" s="78" t="str">
        <f>IFERROR(_xlfn.XLOOKUP(I194,MSA_Title_List,MSA_Title_List!$A$2:$A$643,"",0),"")</f>
        <v/>
      </c>
    </row>
    <row r="195" spans="2:10" ht="20.100000000000001" customHeight="1">
      <c r="B195" s="78" t="str" cm="1">
        <f t="array" ref="B195">IF(A195="","",INDEX(CAGE,MATCH(A195,Company_Name,0)))</f>
        <v/>
      </c>
      <c r="C195" s="80" t="str" cm="1">
        <f t="array" ref="C195">IF(A195="","",INDEX(Prime_Sub,MATCH(A195,Company_Name,0)))</f>
        <v/>
      </c>
      <c r="F195" s="78" t="str" cm="1">
        <f t="array" ref="F195">IF(E195="","",INDEX(LCAT_ID,MATCH(E195,LCAT_Name,0)))</f>
        <v/>
      </c>
      <c r="J195" s="78" t="str">
        <f>IFERROR(_xlfn.XLOOKUP(I195,MSA_Title_List,MSA_Title_List!$A$2:$A$643,"",0),"")</f>
        <v/>
      </c>
    </row>
    <row r="196" spans="2:10" ht="20.100000000000001" customHeight="1">
      <c r="B196" s="78" t="str" cm="1">
        <f t="array" ref="B196">IF(A196="","",INDEX(CAGE,MATCH(A196,Company_Name,0)))</f>
        <v/>
      </c>
      <c r="C196" s="80" t="str" cm="1">
        <f t="array" ref="C196">IF(A196="","",INDEX(Prime_Sub,MATCH(A196,Company_Name,0)))</f>
        <v/>
      </c>
      <c r="F196" s="78" t="str" cm="1">
        <f t="array" ref="F196">IF(E196="","",INDEX(LCAT_ID,MATCH(E196,LCAT_Name,0)))</f>
        <v/>
      </c>
      <c r="J196" s="78" t="str">
        <f>IFERROR(_xlfn.XLOOKUP(I196,MSA_Title_List,MSA_Title_List!$A$2:$A$643,"",0),"")</f>
        <v/>
      </c>
    </row>
    <row r="197" spans="2:10" ht="20.100000000000001" customHeight="1">
      <c r="B197" s="78" t="str" cm="1">
        <f t="array" ref="B197">IF(A197="","",INDEX(CAGE,MATCH(A197,Company_Name,0)))</f>
        <v/>
      </c>
      <c r="C197" s="80" t="str" cm="1">
        <f t="array" ref="C197">IF(A197="","",INDEX(Prime_Sub,MATCH(A197,Company_Name,0)))</f>
        <v/>
      </c>
      <c r="F197" s="78" t="str" cm="1">
        <f t="array" ref="F197">IF(E197="","",INDEX(LCAT_ID,MATCH(E197,LCAT_Name,0)))</f>
        <v/>
      </c>
      <c r="J197" s="78" t="str">
        <f>IFERROR(_xlfn.XLOOKUP(I197,MSA_Title_List,MSA_Title_List!$A$2:$A$643,"",0),"")</f>
        <v/>
      </c>
    </row>
    <row r="198" spans="2:10" ht="20.100000000000001" customHeight="1">
      <c r="B198" s="78" t="str" cm="1">
        <f t="array" ref="B198">IF(A198="","",INDEX(CAGE,MATCH(A198,Company_Name,0)))</f>
        <v/>
      </c>
      <c r="C198" s="80" t="str" cm="1">
        <f t="array" ref="C198">IF(A198="","",INDEX(Prime_Sub,MATCH(A198,Company_Name,0)))</f>
        <v/>
      </c>
      <c r="F198" s="78" t="str" cm="1">
        <f t="array" ref="F198">IF(E198="","",INDEX(LCAT_ID,MATCH(E198,LCAT_Name,0)))</f>
        <v/>
      </c>
      <c r="J198" s="78" t="str">
        <f>IFERROR(_xlfn.XLOOKUP(I198,MSA_Title_List,MSA_Title_List!$A$2:$A$643,"",0),"")</f>
        <v/>
      </c>
    </row>
    <row r="199" spans="2:10" ht="20.100000000000001" customHeight="1">
      <c r="B199" s="78" t="str" cm="1">
        <f t="array" ref="B199">IF(A199="","",INDEX(CAGE,MATCH(A199,Company_Name,0)))</f>
        <v/>
      </c>
      <c r="C199" s="80" t="str" cm="1">
        <f t="array" ref="C199">IF(A199="","",INDEX(Prime_Sub,MATCH(A199,Company_Name,0)))</f>
        <v/>
      </c>
      <c r="F199" s="78" t="str" cm="1">
        <f t="array" ref="F199">IF(E199="","",INDEX(LCAT_ID,MATCH(E199,LCAT_Name,0)))</f>
        <v/>
      </c>
      <c r="J199" s="78" t="str">
        <f>IFERROR(_xlfn.XLOOKUP(I199,MSA_Title_List,MSA_Title_List!$A$2:$A$643,"",0),"")</f>
        <v/>
      </c>
    </row>
    <row r="200" spans="2:10" ht="20.100000000000001" customHeight="1">
      <c r="B200" s="78" t="str" cm="1">
        <f t="array" ref="B200">IF(A200="","",INDEX(CAGE,MATCH(A200,Company_Name,0)))</f>
        <v/>
      </c>
      <c r="C200" s="80" t="str" cm="1">
        <f t="array" ref="C200">IF(A200="","",INDEX(Prime_Sub,MATCH(A200,Company_Name,0)))</f>
        <v/>
      </c>
      <c r="F200" s="78" t="str" cm="1">
        <f t="array" ref="F200">IF(E200="","",INDEX(LCAT_ID,MATCH(E200,LCAT_Name,0)))</f>
        <v/>
      </c>
      <c r="J200" s="78" t="str">
        <f>IFERROR(_xlfn.XLOOKUP(I200,MSA_Title_List,MSA_Title_List!$A$2:$A$643,"",0),"")</f>
        <v/>
      </c>
    </row>
    <row r="201" spans="2:10" ht="20.100000000000001" customHeight="1">
      <c r="B201" s="78" t="str" cm="1">
        <f t="array" ref="B201">IF(A201="","",INDEX(CAGE,MATCH(A201,Company_Name,0)))</f>
        <v/>
      </c>
      <c r="C201" s="80" t="str" cm="1">
        <f t="array" ref="C201">IF(A201="","",INDEX(Prime_Sub,MATCH(A201,Company_Name,0)))</f>
        <v/>
      </c>
      <c r="F201" s="78" t="str" cm="1">
        <f t="array" ref="F201">IF(E201="","",INDEX(LCAT_ID,MATCH(E201,LCAT_Name,0)))</f>
        <v/>
      </c>
      <c r="J201" s="78" t="str">
        <f>IFERROR(_xlfn.XLOOKUP(I201,MSA_Title_List,MSA_Title_List!$A$2:$A$643,"",0),"")</f>
        <v/>
      </c>
    </row>
    <row r="202" spans="2:10" ht="20.100000000000001" customHeight="1">
      <c r="B202" s="78" t="str" cm="1">
        <f t="array" ref="B202">IF(A202="","",INDEX(CAGE,MATCH(A202,Company_Name,0)))</f>
        <v/>
      </c>
      <c r="C202" s="80" t="str" cm="1">
        <f t="array" ref="C202">IF(A202="","",INDEX(Prime_Sub,MATCH(A202,Company_Name,0)))</f>
        <v/>
      </c>
      <c r="F202" s="78" t="str" cm="1">
        <f t="array" ref="F202">IF(E202="","",INDEX(LCAT_ID,MATCH(E202,LCAT_Name,0)))</f>
        <v/>
      </c>
      <c r="J202" s="78" t="str">
        <f>IFERROR(_xlfn.XLOOKUP(I202,MSA_Title_List,MSA_Title_List!$A$2:$A$643,"",0),"")</f>
        <v/>
      </c>
    </row>
    <row r="203" spans="2:10" ht="20.100000000000001" customHeight="1">
      <c r="B203" s="78" t="str" cm="1">
        <f t="array" ref="B203">IF(A203="","",INDEX(CAGE,MATCH(A203,Company_Name,0)))</f>
        <v/>
      </c>
      <c r="C203" s="80" t="str" cm="1">
        <f t="array" ref="C203">IF(A203="","",INDEX(Prime_Sub,MATCH(A203,Company_Name,0)))</f>
        <v/>
      </c>
      <c r="F203" s="78" t="str" cm="1">
        <f t="array" ref="F203">IF(E203="","",INDEX(LCAT_ID,MATCH(E203,LCAT_Name,0)))</f>
        <v/>
      </c>
      <c r="J203" s="78" t="str">
        <f>IFERROR(_xlfn.XLOOKUP(I203,MSA_Title_List,MSA_Title_List!$A$2:$A$643,"",0),"")</f>
        <v/>
      </c>
    </row>
    <row r="204" spans="2:10" ht="20.100000000000001" customHeight="1">
      <c r="B204" s="78" t="str" cm="1">
        <f t="array" ref="B204">IF(A204="","",INDEX(CAGE,MATCH(A204,Company_Name,0)))</f>
        <v/>
      </c>
      <c r="C204" s="80" t="str" cm="1">
        <f t="array" ref="C204">IF(A204="","",INDEX(Prime_Sub,MATCH(A204,Company_Name,0)))</f>
        <v/>
      </c>
      <c r="F204" s="78" t="str" cm="1">
        <f t="array" ref="F204">IF(E204="","",INDEX(LCAT_ID,MATCH(E204,LCAT_Name,0)))</f>
        <v/>
      </c>
      <c r="J204" s="78" t="str">
        <f>IFERROR(_xlfn.XLOOKUP(I204,MSA_Title_List,MSA_Title_List!$A$2:$A$643,"",0),"")</f>
        <v/>
      </c>
    </row>
    <row r="205" spans="2:10" ht="20.100000000000001" customHeight="1">
      <c r="B205" s="78" t="str" cm="1">
        <f t="array" ref="B205">IF(A205="","",INDEX(CAGE,MATCH(A205,Company_Name,0)))</f>
        <v/>
      </c>
      <c r="C205" s="80" t="str" cm="1">
        <f t="array" ref="C205">IF(A205="","",INDEX(Prime_Sub,MATCH(A205,Company_Name,0)))</f>
        <v/>
      </c>
      <c r="F205" s="78" t="str" cm="1">
        <f t="array" ref="F205">IF(E205="","",INDEX(LCAT_ID,MATCH(E205,LCAT_Name,0)))</f>
        <v/>
      </c>
      <c r="J205" s="78" t="str">
        <f>IFERROR(_xlfn.XLOOKUP(I205,MSA_Title_List,MSA_Title_List!$A$2:$A$643,"",0),"")</f>
        <v/>
      </c>
    </row>
    <row r="206" spans="2:10" ht="20.100000000000001" customHeight="1">
      <c r="B206" s="78" t="str" cm="1">
        <f t="array" ref="B206">IF(A206="","",INDEX(CAGE,MATCH(A206,Company_Name,0)))</f>
        <v/>
      </c>
      <c r="C206" s="80" t="str" cm="1">
        <f t="array" ref="C206">IF(A206="","",INDEX(Prime_Sub,MATCH(A206,Company_Name,0)))</f>
        <v/>
      </c>
      <c r="F206" s="78" t="str" cm="1">
        <f t="array" ref="F206">IF(E206="","",INDEX(LCAT_ID,MATCH(E206,LCAT_Name,0)))</f>
        <v/>
      </c>
      <c r="J206" s="78" t="str">
        <f>IFERROR(_xlfn.XLOOKUP(I206,MSA_Title_List,MSA_Title_List!$A$2:$A$643,"",0),"")</f>
        <v/>
      </c>
    </row>
    <row r="207" spans="2:10" ht="20.100000000000001" customHeight="1">
      <c r="B207" s="78" t="str" cm="1">
        <f t="array" ref="B207">IF(A207="","",INDEX(CAGE,MATCH(A207,Company_Name,0)))</f>
        <v/>
      </c>
      <c r="C207" s="80" t="str" cm="1">
        <f t="array" ref="C207">IF(A207="","",INDEX(Prime_Sub,MATCH(A207,Company_Name,0)))</f>
        <v/>
      </c>
      <c r="F207" s="78" t="str" cm="1">
        <f t="array" ref="F207">IF(E207="","",INDEX(LCAT_ID,MATCH(E207,LCAT_Name,0)))</f>
        <v/>
      </c>
      <c r="J207" s="78" t="str">
        <f>IFERROR(_xlfn.XLOOKUP(I207,MSA_Title_List,MSA_Title_List!$A$2:$A$643,"",0),"")</f>
        <v/>
      </c>
    </row>
    <row r="208" spans="2:10" ht="20.100000000000001" customHeight="1">
      <c r="B208" s="78" t="str" cm="1">
        <f t="array" ref="B208">IF(A208="","",INDEX(CAGE,MATCH(A208,Company_Name,0)))</f>
        <v/>
      </c>
      <c r="C208" s="80" t="str" cm="1">
        <f t="array" ref="C208">IF(A208="","",INDEX(Prime_Sub,MATCH(A208,Company_Name,0)))</f>
        <v/>
      </c>
      <c r="F208" s="78" t="str" cm="1">
        <f t="array" ref="F208">IF(E208="","",INDEX(LCAT_ID,MATCH(E208,LCAT_Name,0)))</f>
        <v/>
      </c>
      <c r="J208" s="78" t="str">
        <f>IFERROR(_xlfn.XLOOKUP(I208,MSA_Title_List,MSA_Title_List!$A$2:$A$643,"",0),"")</f>
        <v/>
      </c>
    </row>
    <row r="209" spans="2:10" ht="20.100000000000001" customHeight="1">
      <c r="B209" s="78" t="str" cm="1">
        <f t="array" ref="B209">IF(A209="","",INDEX(CAGE,MATCH(A209,Company_Name,0)))</f>
        <v/>
      </c>
      <c r="C209" s="80" t="str" cm="1">
        <f t="array" ref="C209">IF(A209="","",INDEX(Prime_Sub,MATCH(A209,Company_Name,0)))</f>
        <v/>
      </c>
      <c r="F209" s="78" t="str" cm="1">
        <f t="array" ref="F209">IF(E209="","",INDEX(LCAT_ID,MATCH(E209,LCAT_Name,0)))</f>
        <v/>
      </c>
      <c r="J209" s="78" t="str">
        <f>IFERROR(_xlfn.XLOOKUP(I209,MSA_Title_List,MSA_Title_List!$A$2:$A$643,"",0),"")</f>
        <v/>
      </c>
    </row>
    <row r="210" spans="2:10" ht="20.100000000000001" customHeight="1">
      <c r="B210" s="78" t="str" cm="1">
        <f t="array" ref="B210">IF(A210="","",INDEX(CAGE,MATCH(A210,Company_Name,0)))</f>
        <v/>
      </c>
      <c r="C210" s="80" t="str" cm="1">
        <f t="array" ref="C210">IF(A210="","",INDEX(Prime_Sub,MATCH(A210,Company_Name,0)))</f>
        <v/>
      </c>
      <c r="F210" s="78" t="str" cm="1">
        <f t="array" ref="F210">IF(E210="","",INDEX(LCAT_ID,MATCH(E210,LCAT_Name,0)))</f>
        <v/>
      </c>
      <c r="J210" s="78" t="str">
        <f>IFERROR(_xlfn.XLOOKUP(I210,MSA_Title_List,MSA_Title_List!$A$2:$A$643,"",0),"")</f>
        <v/>
      </c>
    </row>
    <row r="211" spans="2:10" ht="20.100000000000001" customHeight="1">
      <c r="B211" s="78" t="str" cm="1">
        <f t="array" ref="B211">IF(A211="","",INDEX(CAGE,MATCH(A211,Company_Name,0)))</f>
        <v/>
      </c>
      <c r="C211" s="80" t="str" cm="1">
        <f t="array" ref="C211">IF(A211="","",INDEX(Prime_Sub,MATCH(A211,Company_Name,0)))</f>
        <v/>
      </c>
      <c r="F211" s="78" t="str" cm="1">
        <f t="array" ref="F211">IF(E211="","",INDEX(LCAT_ID,MATCH(E211,LCAT_Name,0)))</f>
        <v/>
      </c>
      <c r="J211" s="78" t="str">
        <f>IFERROR(_xlfn.XLOOKUP(I211,MSA_Title_List,MSA_Title_List!$A$2:$A$643,"",0),"")</f>
        <v/>
      </c>
    </row>
    <row r="212" spans="2:10" ht="20.100000000000001" customHeight="1">
      <c r="B212" s="78" t="str" cm="1">
        <f t="array" ref="B212">IF(A212="","",INDEX(CAGE,MATCH(A212,Company_Name,0)))</f>
        <v/>
      </c>
      <c r="C212" s="80" t="str" cm="1">
        <f t="array" ref="C212">IF(A212="","",INDEX(Prime_Sub,MATCH(A212,Company_Name,0)))</f>
        <v/>
      </c>
      <c r="F212" s="78" t="str" cm="1">
        <f t="array" ref="F212">IF(E212="","",INDEX(LCAT_ID,MATCH(E212,LCAT_Name,0)))</f>
        <v/>
      </c>
      <c r="J212" s="78" t="str">
        <f>IFERROR(_xlfn.XLOOKUP(I212,MSA_Title_List,MSA_Title_List!$A$2:$A$643,"",0),"")</f>
        <v/>
      </c>
    </row>
    <row r="213" spans="2:10" ht="20.100000000000001" customHeight="1">
      <c r="B213" s="78" t="str" cm="1">
        <f t="array" ref="B213">IF(A213="","",INDEX(CAGE,MATCH(A213,Company_Name,0)))</f>
        <v/>
      </c>
      <c r="C213" s="80" t="str" cm="1">
        <f t="array" ref="C213">IF(A213="","",INDEX(Prime_Sub,MATCH(A213,Company_Name,0)))</f>
        <v/>
      </c>
      <c r="F213" s="78" t="str" cm="1">
        <f t="array" ref="F213">IF(E213="","",INDEX(LCAT_ID,MATCH(E213,LCAT_Name,0)))</f>
        <v/>
      </c>
      <c r="J213" s="78" t="str">
        <f>IFERROR(_xlfn.XLOOKUP(I213,MSA_Title_List,MSA_Title_List!$A$2:$A$643,"",0),"")</f>
        <v/>
      </c>
    </row>
    <row r="214" spans="2:10" ht="20.100000000000001" customHeight="1">
      <c r="B214" s="78" t="str" cm="1">
        <f t="array" ref="B214">IF(A214="","",INDEX(CAGE,MATCH(A214,Company_Name,0)))</f>
        <v/>
      </c>
      <c r="C214" s="80" t="str" cm="1">
        <f t="array" ref="C214">IF(A214="","",INDEX(Prime_Sub,MATCH(A214,Company_Name,0)))</f>
        <v/>
      </c>
      <c r="F214" s="78" t="str" cm="1">
        <f t="array" ref="F214">IF(E214="","",INDEX(LCAT_ID,MATCH(E214,LCAT_Name,0)))</f>
        <v/>
      </c>
      <c r="J214" s="78" t="str">
        <f>IFERROR(_xlfn.XLOOKUP(I214,MSA_Title_List,MSA_Title_List!$A$2:$A$643,"",0),"")</f>
        <v/>
      </c>
    </row>
    <row r="215" spans="2:10" ht="20.100000000000001" customHeight="1">
      <c r="B215" s="78" t="str" cm="1">
        <f t="array" ref="B215">IF(A215="","",INDEX(CAGE,MATCH(A215,Company_Name,0)))</f>
        <v/>
      </c>
      <c r="C215" s="80" t="str" cm="1">
        <f t="array" ref="C215">IF(A215="","",INDEX(Prime_Sub,MATCH(A215,Company_Name,0)))</f>
        <v/>
      </c>
      <c r="F215" s="78" t="str" cm="1">
        <f t="array" ref="F215">IF(E215="","",INDEX(LCAT_ID,MATCH(E215,LCAT_Name,0)))</f>
        <v/>
      </c>
      <c r="J215" s="78" t="str">
        <f>IFERROR(_xlfn.XLOOKUP(I215,MSA_Title_List,MSA_Title_List!$A$2:$A$643,"",0),"")</f>
        <v/>
      </c>
    </row>
    <row r="216" spans="2:10" ht="20.100000000000001" customHeight="1">
      <c r="B216" s="78" t="str" cm="1">
        <f t="array" ref="B216">IF(A216="","",INDEX(CAGE,MATCH(A216,Company_Name,0)))</f>
        <v/>
      </c>
      <c r="C216" s="80" t="str" cm="1">
        <f t="array" ref="C216">IF(A216="","",INDEX(Prime_Sub,MATCH(A216,Company_Name,0)))</f>
        <v/>
      </c>
      <c r="F216" s="78" t="str" cm="1">
        <f t="array" ref="F216">IF(E216="","",INDEX(LCAT_ID,MATCH(E216,LCAT_Name,0)))</f>
        <v/>
      </c>
      <c r="J216" s="78" t="str">
        <f>IFERROR(_xlfn.XLOOKUP(I216,MSA_Title_List,MSA_Title_List!$A$2:$A$643,"",0),"")</f>
        <v/>
      </c>
    </row>
    <row r="217" spans="2:10" ht="20.100000000000001" customHeight="1">
      <c r="B217" s="78" t="str" cm="1">
        <f t="array" ref="B217">IF(A217="","",INDEX(CAGE,MATCH(A217,Company_Name,0)))</f>
        <v/>
      </c>
      <c r="C217" s="80" t="str" cm="1">
        <f t="array" ref="C217">IF(A217="","",INDEX(Prime_Sub,MATCH(A217,Company_Name,0)))</f>
        <v/>
      </c>
      <c r="F217" s="78" t="str" cm="1">
        <f t="array" ref="F217">IF(E217="","",INDEX(LCAT_ID,MATCH(E217,LCAT_Name,0)))</f>
        <v/>
      </c>
      <c r="J217" s="78" t="str">
        <f>IFERROR(_xlfn.XLOOKUP(I217,MSA_Title_List,MSA_Title_List!$A$2:$A$643,"",0),"")</f>
        <v/>
      </c>
    </row>
    <row r="218" spans="2:10" ht="20.100000000000001" customHeight="1">
      <c r="B218" s="78" t="str" cm="1">
        <f t="array" ref="B218">IF(A218="","",INDEX(CAGE,MATCH(A218,Company_Name,0)))</f>
        <v/>
      </c>
      <c r="C218" s="80" t="str" cm="1">
        <f t="array" ref="C218">IF(A218="","",INDEX(Prime_Sub,MATCH(A218,Company_Name,0)))</f>
        <v/>
      </c>
      <c r="F218" s="78" t="str" cm="1">
        <f t="array" ref="F218">IF(E218="","",INDEX(LCAT_ID,MATCH(E218,LCAT_Name,0)))</f>
        <v/>
      </c>
      <c r="J218" s="78" t="str">
        <f>IFERROR(_xlfn.XLOOKUP(I218,MSA_Title_List,MSA_Title_List!$A$2:$A$643,"",0),"")</f>
        <v/>
      </c>
    </row>
    <row r="219" spans="2:10" ht="20.100000000000001" customHeight="1">
      <c r="B219" s="78" t="str" cm="1">
        <f t="array" ref="B219">IF(A219="","",INDEX(CAGE,MATCH(A219,Company_Name,0)))</f>
        <v/>
      </c>
      <c r="C219" s="80" t="str" cm="1">
        <f t="array" ref="C219">IF(A219="","",INDEX(Prime_Sub,MATCH(A219,Company_Name,0)))</f>
        <v/>
      </c>
      <c r="F219" s="78" t="str" cm="1">
        <f t="array" ref="F219">IF(E219="","",INDEX(LCAT_ID,MATCH(E219,LCAT_Name,0)))</f>
        <v/>
      </c>
      <c r="J219" s="78" t="str">
        <f>IFERROR(_xlfn.XLOOKUP(I219,MSA_Title_List,MSA_Title_List!$A$2:$A$643,"",0),"")</f>
        <v/>
      </c>
    </row>
    <row r="220" spans="2:10" ht="20.100000000000001" customHeight="1">
      <c r="B220" s="78" t="str" cm="1">
        <f t="array" ref="B220">IF(A220="","",INDEX(CAGE,MATCH(A220,Company_Name,0)))</f>
        <v/>
      </c>
      <c r="C220" s="80" t="str" cm="1">
        <f t="array" ref="C220">IF(A220="","",INDEX(Prime_Sub,MATCH(A220,Company_Name,0)))</f>
        <v/>
      </c>
      <c r="F220" s="78" t="str" cm="1">
        <f t="array" ref="F220">IF(E220="","",INDEX(LCAT_ID,MATCH(E220,LCAT_Name,0)))</f>
        <v/>
      </c>
      <c r="J220" s="78" t="str">
        <f>IFERROR(_xlfn.XLOOKUP(I220,MSA_Title_List,MSA_Title_List!$A$2:$A$643,"",0),"")</f>
        <v/>
      </c>
    </row>
    <row r="221" spans="2:10" ht="20.100000000000001" customHeight="1">
      <c r="B221" s="78" t="str" cm="1">
        <f t="array" ref="B221">IF(A221="","",INDEX(CAGE,MATCH(A221,Company_Name,0)))</f>
        <v/>
      </c>
      <c r="C221" s="80" t="str" cm="1">
        <f t="array" ref="C221">IF(A221="","",INDEX(Prime_Sub,MATCH(A221,Company_Name,0)))</f>
        <v/>
      </c>
      <c r="F221" s="78" t="str" cm="1">
        <f t="array" ref="F221">IF(E221="","",INDEX(LCAT_ID,MATCH(E221,LCAT_Name,0)))</f>
        <v/>
      </c>
      <c r="J221" s="78" t="str">
        <f>IFERROR(_xlfn.XLOOKUP(I221,MSA_Title_List,MSA_Title_List!$A$2:$A$643,"",0),"")</f>
        <v/>
      </c>
    </row>
    <row r="222" spans="2:10" ht="20.100000000000001" customHeight="1">
      <c r="B222" s="78" t="str" cm="1">
        <f t="array" ref="B222">IF(A222="","",INDEX(CAGE,MATCH(A222,Company_Name,0)))</f>
        <v/>
      </c>
      <c r="C222" s="80" t="str" cm="1">
        <f t="array" ref="C222">IF(A222="","",INDEX(Prime_Sub,MATCH(A222,Company_Name,0)))</f>
        <v/>
      </c>
      <c r="F222" s="78" t="str" cm="1">
        <f t="array" ref="F222">IF(E222="","",INDEX(LCAT_ID,MATCH(E222,LCAT_Name,0)))</f>
        <v/>
      </c>
      <c r="J222" s="78" t="str">
        <f>IFERROR(_xlfn.XLOOKUP(I222,MSA_Title_List,MSA_Title_List!$A$2:$A$643,"",0),"")</f>
        <v/>
      </c>
    </row>
    <row r="223" spans="2:10" ht="20.100000000000001" customHeight="1">
      <c r="B223" s="78" t="str" cm="1">
        <f t="array" ref="B223">IF(A223="","",INDEX(CAGE,MATCH(A223,Company_Name,0)))</f>
        <v/>
      </c>
      <c r="C223" s="80" t="str" cm="1">
        <f t="array" ref="C223">IF(A223="","",INDEX(Prime_Sub,MATCH(A223,Company_Name,0)))</f>
        <v/>
      </c>
      <c r="F223" s="78" t="str" cm="1">
        <f t="array" ref="F223">IF(E223="","",INDEX(LCAT_ID,MATCH(E223,LCAT_Name,0)))</f>
        <v/>
      </c>
      <c r="J223" s="78" t="str">
        <f>IFERROR(_xlfn.XLOOKUP(I223,MSA_Title_List,MSA_Title_List!$A$2:$A$643,"",0),"")</f>
        <v/>
      </c>
    </row>
    <row r="224" spans="2:10" ht="20.100000000000001" customHeight="1">
      <c r="B224" s="78" t="str" cm="1">
        <f t="array" ref="B224">IF(A224="","",INDEX(CAGE,MATCH(A224,Company_Name,0)))</f>
        <v/>
      </c>
      <c r="C224" s="80" t="str" cm="1">
        <f t="array" ref="C224">IF(A224="","",INDEX(Prime_Sub,MATCH(A224,Company_Name,0)))</f>
        <v/>
      </c>
      <c r="F224" s="78" t="str" cm="1">
        <f t="array" ref="F224">IF(E224="","",INDEX(LCAT_ID,MATCH(E224,LCAT_Name,0)))</f>
        <v/>
      </c>
      <c r="J224" s="78" t="str">
        <f>IFERROR(_xlfn.XLOOKUP(I224,MSA_Title_List,MSA_Title_List!$A$2:$A$643,"",0),"")</f>
        <v/>
      </c>
    </row>
    <row r="225" spans="2:10" ht="20.100000000000001" customHeight="1">
      <c r="B225" s="78" t="str" cm="1">
        <f t="array" ref="B225">IF(A225="","",INDEX(CAGE,MATCH(A225,Company_Name,0)))</f>
        <v/>
      </c>
      <c r="C225" s="80" t="str" cm="1">
        <f t="array" ref="C225">IF(A225="","",INDEX(Prime_Sub,MATCH(A225,Company_Name,0)))</f>
        <v/>
      </c>
      <c r="F225" s="78" t="str" cm="1">
        <f t="array" ref="F225">IF(E225="","",INDEX(LCAT_ID,MATCH(E225,LCAT_Name,0)))</f>
        <v/>
      </c>
      <c r="J225" s="78" t="str">
        <f>IFERROR(_xlfn.XLOOKUP(I225,MSA_Title_List,MSA_Title_List!$A$2:$A$643,"",0),"")</f>
        <v/>
      </c>
    </row>
    <row r="226" spans="2:10" ht="20.100000000000001" customHeight="1">
      <c r="B226" s="78" t="str" cm="1">
        <f t="array" ref="B226">IF(A226="","",INDEX(CAGE,MATCH(A226,Company_Name,0)))</f>
        <v/>
      </c>
      <c r="C226" s="80" t="str" cm="1">
        <f t="array" ref="C226">IF(A226="","",INDEX(Prime_Sub,MATCH(A226,Company_Name,0)))</f>
        <v/>
      </c>
      <c r="F226" s="78" t="str" cm="1">
        <f t="array" ref="F226">IF(E226="","",INDEX(LCAT_ID,MATCH(E226,LCAT_Name,0)))</f>
        <v/>
      </c>
      <c r="J226" s="78" t="str">
        <f>IFERROR(_xlfn.XLOOKUP(I226,MSA_Title_List,MSA_Title_List!$A$2:$A$643,"",0),"")</f>
        <v/>
      </c>
    </row>
    <row r="227" spans="2:10" ht="20.100000000000001" customHeight="1">
      <c r="B227" s="78" t="str" cm="1">
        <f t="array" ref="B227">IF(A227="","",INDEX(CAGE,MATCH(A227,Company_Name,0)))</f>
        <v/>
      </c>
      <c r="C227" s="80" t="str" cm="1">
        <f t="array" ref="C227">IF(A227="","",INDEX(Prime_Sub,MATCH(A227,Company_Name,0)))</f>
        <v/>
      </c>
      <c r="F227" s="78" t="str" cm="1">
        <f t="array" ref="F227">IF(E227="","",INDEX(LCAT_ID,MATCH(E227,LCAT_Name,0)))</f>
        <v/>
      </c>
      <c r="J227" s="78" t="str">
        <f>IFERROR(_xlfn.XLOOKUP(I227,MSA_Title_List,MSA_Title_List!$A$2:$A$643,"",0),"")</f>
        <v/>
      </c>
    </row>
    <row r="228" spans="2:10" ht="20.100000000000001" customHeight="1">
      <c r="B228" s="78" t="str" cm="1">
        <f t="array" ref="B228">IF(A228="","",INDEX(CAGE,MATCH(A228,Company_Name,0)))</f>
        <v/>
      </c>
      <c r="C228" s="80" t="str" cm="1">
        <f t="array" ref="C228">IF(A228="","",INDEX(Prime_Sub,MATCH(A228,Company_Name,0)))</f>
        <v/>
      </c>
      <c r="F228" s="78" t="str" cm="1">
        <f t="array" ref="F228">IF(E228="","",INDEX(LCAT_ID,MATCH(E228,LCAT_Name,0)))</f>
        <v/>
      </c>
      <c r="J228" s="78" t="str">
        <f>IFERROR(_xlfn.XLOOKUP(I228,MSA_Title_List,MSA_Title_List!$A$2:$A$643,"",0),"")</f>
        <v/>
      </c>
    </row>
    <row r="229" spans="2:10" ht="20.100000000000001" customHeight="1">
      <c r="B229" s="78" t="str" cm="1">
        <f t="array" ref="B229">IF(A229="","",INDEX(CAGE,MATCH(A229,Company_Name,0)))</f>
        <v/>
      </c>
      <c r="C229" s="80" t="str" cm="1">
        <f t="array" ref="C229">IF(A229="","",INDEX(Prime_Sub,MATCH(A229,Company_Name,0)))</f>
        <v/>
      </c>
      <c r="F229" s="78" t="str" cm="1">
        <f t="array" ref="F229">IF(E229="","",INDEX(LCAT_ID,MATCH(E229,LCAT_Name,0)))</f>
        <v/>
      </c>
      <c r="J229" s="78" t="str">
        <f>IFERROR(_xlfn.XLOOKUP(I229,MSA_Title_List,MSA_Title_List!$A$2:$A$643,"",0),"")</f>
        <v/>
      </c>
    </row>
    <row r="230" spans="2:10" ht="20.100000000000001" customHeight="1">
      <c r="B230" s="78" t="str" cm="1">
        <f t="array" ref="B230">IF(A230="","",INDEX(CAGE,MATCH(A230,Company_Name,0)))</f>
        <v/>
      </c>
      <c r="C230" s="80" t="str" cm="1">
        <f t="array" ref="C230">IF(A230="","",INDEX(Prime_Sub,MATCH(A230,Company_Name,0)))</f>
        <v/>
      </c>
      <c r="F230" s="78" t="str" cm="1">
        <f t="array" ref="F230">IF(E230="","",INDEX(LCAT_ID,MATCH(E230,LCAT_Name,0)))</f>
        <v/>
      </c>
      <c r="J230" s="78" t="str">
        <f>IFERROR(_xlfn.XLOOKUP(I230,MSA_Title_List,MSA_Title_List!$A$2:$A$643,"",0),"")</f>
        <v/>
      </c>
    </row>
    <row r="231" spans="2:10" ht="20.100000000000001" customHeight="1">
      <c r="B231" s="78" t="str" cm="1">
        <f t="array" ref="B231">IF(A231="","",INDEX(CAGE,MATCH(A231,Company_Name,0)))</f>
        <v/>
      </c>
      <c r="C231" s="80" t="str" cm="1">
        <f t="array" ref="C231">IF(A231="","",INDEX(Prime_Sub,MATCH(A231,Company_Name,0)))</f>
        <v/>
      </c>
      <c r="F231" s="78" t="str" cm="1">
        <f t="array" ref="F231">IF(E231="","",INDEX(LCAT_ID,MATCH(E231,LCAT_Name,0)))</f>
        <v/>
      </c>
      <c r="J231" s="78" t="str">
        <f>IFERROR(_xlfn.XLOOKUP(I231,MSA_Title_List,MSA_Title_List!$A$2:$A$643,"",0),"")</f>
        <v/>
      </c>
    </row>
    <row r="232" spans="2:10" ht="20.100000000000001" customHeight="1">
      <c r="B232" s="78" t="str" cm="1">
        <f t="array" ref="B232">IF(A232="","",INDEX(CAGE,MATCH(A232,Company_Name,0)))</f>
        <v/>
      </c>
      <c r="C232" s="80" t="str" cm="1">
        <f t="array" ref="C232">IF(A232="","",INDEX(Prime_Sub,MATCH(A232,Company_Name,0)))</f>
        <v/>
      </c>
      <c r="F232" s="78" t="str" cm="1">
        <f t="array" ref="F232">IF(E232="","",INDEX(LCAT_ID,MATCH(E232,LCAT_Name,0)))</f>
        <v/>
      </c>
      <c r="J232" s="78" t="str">
        <f>IFERROR(_xlfn.XLOOKUP(I232,MSA_Title_List,MSA_Title_List!$A$2:$A$643,"",0),"")</f>
        <v/>
      </c>
    </row>
    <row r="233" spans="2:10" ht="20.100000000000001" customHeight="1">
      <c r="B233" s="78" t="str" cm="1">
        <f t="array" ref="B233">IF(A233="","",INDEX(CAGE,MATCH(A233,Company_Name,0)))</f>
        <v/>
      </c>
      <c r="C233" s="80" t="str" cm="1">
        <f t="array" ref="C233">IF(A233="","",INDEX(Prime_Sub,MATCH(A233,Company_Name,0)))</f>
        <v/>
      </c>
      <c r="F233" s="78" t="str" cm="1">
        <f t="array" ref="F233">IF(E233="","",INDEX(LCAT_ID,MATCH(E233,LCAT_Name,0)))</f>
        <v/>
      </c>
      <c r="J233" s="78" t="str">
        <f>IFERROR(_xlfn.XLOOKUP(I233,MSA_Title_List,MSA_Title_List!$A$2:$A$643,"",0),"")</f>
        <v/>
      </c>
    </row>
    <row r="234" spans="2:10" ht="20.100000000000001" customHeight="1">
      <c r="B234" s="78" t="str" cm="1">
        <f t="array" ref="B234">IF(A234="","",INDEX(CAGE,MATCH(A234,Company_Name,0)))</f>
        <v/>
      </c>
      <c r="C234" s="80" t="str" cm="1">
        <f t="array" ref="C234">IF(A234="","",INDEX(Prime_Sub,MATCH(A234,Company_Name,0)))</f>
        <v/>
      </c>
      <c r="F234" s="78" t="str" cm="1">
        <f t="array" ref="F234">IF(E234="","",INDEX(LCAT_ID,MATCH(E234,LCAT_Name,0)))</f>
        <v/>
      </c>
      <c r="J234" s="78" t="str">
        <f>IFERROR(_xlfn.XLOOKUP(I234,MSA_Title_List,MSA_Title_List!$A$2:$A$643,"",0),"")</f>
        <v/>
      </c>
    </row>
    <row r="235" spans="2:10" ht="20.100000000000001" customHeight="1">
      <c r="B235" s="78" t="str" cm="1">
        <f t="array" ref="B235">IF(A235="","",INDEX(CAGE,MATCH(A235,Company_Name,0)))</f>
        <v/>
      </c>
      <c r="C235" s="80" t="str" cm="1">
        <f t="array" ref="C235">IF(A235="","",INDEX(Prime_Sub,MATCH(A235,Company_Name,0)))</f>
        <v/>
      </c>
      <c r="F235" s="78" t="str" cm="1">
        <f t="array" ref="F235">IF(E235="","",INDEX(LCAT_ID,MATCH(E235,LCAT_Name,0)))</f>
        <v/>
      </c>
      <c r="J235" s="78" t="str">
        <f>IFERROR(_xlfn.XLOOKUP(I235,MSA_Title_List,MSA_Title_List!$A$2:$A$643,"",0),"")</f>
        <v/>
      </c>
    </row>
    <row r="236" spans="2:10" ht="20.100000000000001" customHeight="1">
      <c r="B236" s="78" t="str" cm="1">
        <f t="array" ref="B236">IF(A236="","",INDEX(CAGE,MATCH(A236,Company_Name,0)))</f>
        <v/>
      </c>
      <c r="C236" s="80" t="str" cm="1">
        <f t="array" ref="C236">IF(A236="","",INDEX(Prime_Sub,MATCH(A236,Company_Name,0)))</f>
        <v/>
      </c>
      <c r="F236" s="78" t="str" cm="1">
        <f t="array" ref="F236">IF(E236="","",INDEX(LCAT_ID,MATCH(E236,LCAT_Name,0)))</f>
        <v/>
      </c>
      <c r="J236" s="78" t="str">
        <f>IFERROR(_xlfn.XLOOKUP(I236,MSA_Title_List,MSA_Title_List!$A$2:$A$643,"",0),"")</f>
        <v/>
      </c>
    </row>
    <row r="237" spans="2:10" ht="20.100000000000001" customHeight="1">
      <c r="B237" s="78" t="str" cm="1">
        <f t="array" ref="B237">IF(A237="","",INDEX(CAGE,MATCH(A237,Company_Name,0)))</f>
        <v/>
      </c>
      <c r="C237" s="80" t="str" cm="1">
        <f t="array" ref="C237">IF(A237="","",INDEX(Prime_Sub,MATCH(A237,Company_Name,0)))</f>
        <v/>
      </c>
      <c r="F237" s="78" t="str" cm="1">
        <f t="array" ref="F237">IF(E237="","",INDEX(LCAT_ID,MATCH(E237,LCAT_Name,0)))</f>
        <v/>
      </c>
      <c r="J237" s="78" t="str">
        <f>IFERROR(_xlfn.XLOOKUP(I237,MSA_Title_List,MSA_Title_List!$A$2:$A$643,"",0),"")</f>
        <v/>
      </c>
    </row>
    <row r="238" spans="2:10" ht="20.100000000000001" customHeight="1">
      <c r="B238" s="78" t="str" cm="1">
        <f t="array" ref="B238">IF(A238="","",INDEX(CAGE,MATCH(A238,Company_Name,0)))</f>
        <v/>
      </c>
      <c r="C238" s="80" t="str" cm="1">
        <f t="array" ref="C238">IF(A238="","",INDEX(Prime_Sub,MATCH(A238,Company_Name,0)))</f>
        <v/>
      </c>
      <c r="F238" s="78" t="str" cm="1">
        <f t="array" ref="F238">IF(E238="","",INDEX(LCAT_ID,MATCH(E238,LCAT_Name,0)))</f>
        <v/>
      </c>
      <c r="J238" s="78" t="str">
        <f>IFERROR(_xlfn.XLOOKUP(I238,MSA_Title_List,MSA_Title_List!$A$2:$A$643,"",0),"")</f>
        <v/>
      </c>
    </row>
    <row r="239" spans="2:10" ht="20.100000000000001" customHeight="1">
      <c r="B239" s="78" t="str" cm="1">
        <f t="array" ref="B239">IF(A239="","",INDEX(CAGE,MATCH(A239,Company_Name,0)))</f>
        <v/>
      </c>
      <c r="C239" s="80" t="str" cm="1">
        <f t="array" ref="C239">IF(A239="","",INDEX(Prime_Sub,MATCH(A239,Company_Name,0)))</f>
        <v/>
      </c>
      <c r="F239" s="78" t="str" cm="1">
        <f t="array" ref="F239">IF(E239="","",INDEX(LCAT_ID,MATCH(E239,LCAT_Name,0)))</f>
        <v/>
      </c>
      <c r="J239" s="78" t="str">
        <f>IFERROR(_xlfn.XLOOKUP(I239,MSA_Title_List,MSA_Title_List!$A$2:$A$643,"",0),"")</f>
        <v/>
      </c>
    </row>
    <row r="240" spans="2:10" ht="20.100000000000001" customHeight="1">
      <c r="B240" s="78" t="str" cm="1">
        <f t="array" ref="B240">IF(A240="","",INDEX(CAGE,MATCH(A240,Company_Name,0)))</f>
        <v/>
      </c>
      <c r="C240" s="80" t="str" cm="1">
        <f t="array" ref="C240">IF(A240="","",INDEX(Prime_Sub,MATCH(A240,Company_Name,0)))</f>
        <v/>
      </c>
      <c r="F240" s="78" t="str" cm="1">
        <f t="array" ref="F240">IF(E240="","",INDEX(LCAT_ID,MATCH(E240,LCAT_Name,0)))</f>
        <v/>
      </c>
      <c r="J240" s="78" t="str">
        <f>IFERROR(_xlfn.XLOOKUP(I240,MSA_Title_List,MSA_Title_List!$A$2:$A$643,"",0),"")</f>
        <v/>
      </c>
    </row>
    <row r="241" spans="2:10" ht="20.100000000000001" customHeight="1">
      <c r="B241" s="78" t="str" cm="1">
        <f t="array" ref="B241">IF(A241="","",INDEX(CAGE,MATCH(A241,Company_Name,0)))</f>
        <v/>
      </c>
      <c r="C241" s="80" t="str" cm="1">
        <f t="array" ref="C241">IF(A241="","",INDEX(Prime_Sub,MATCH(A241,Company_Name,0)))</f>
        <v/>
      </c>
      <c r="F241" s="78" t="str" cm="1">
        <f t="array" ref="F241">IF(E241="","",INDEX(LCAT_ID,MATCH(E241,LCAT_Name,0)))</f>
        <v/>
      </c>
      <c r="J241" s="78" t="str">
        <f>IFERROR(_xlfn.XLOOKUP(I241,MSA_Title_List,MSA_Title_List!$A$2:$A$643,"",0),"")</f>
        <v/>
      </c>
    </row>
    <row r="242" spans="2:10" ht="20.100000000000001" customHeight="1">
      <c r="B242" s="78" t="str" cm="1">
        <f t="array" ref="B242">IF(A242="","",INDEX(CAGE,MATCH(A242,Company_Name,0)))</f>
        <v/>
      </c>
      <c r="C242" s="80" t="str" cm="1">
        <f t="array" ref="C242">IF(A242="","",INDEX(Prime_Sub,MATCH(A242,Company_Name,0)))</f>
        <v/>
      </c>
      <c r="F242" s="78" t="str" cm="1">
        <f t="array" ref="F242">IF(E242="","",INDEX(LCAT_ID,MATCH(E242,LCAT_Name,0)))</f>
        <v/>
      </c>
      <c r="J242" s="78" t="str">
        <f>IFERROR(_xlfn.XLOOKUP(I242,MSA_Title_List,MSA_Title_List!$A$2:$A$643,"",0),"")</f>
        <v/>
      </c>
    </row>
    <row r="243" spans="2:10" ht="20.100000000000001" customHeight="1">
      <c r="B243" s="78" t="str" cm="1">
        <f t="array" ref="B243">IF(A243="","",INDEX(CAGE,MATCH(A243,Company_Name,0)))</f>
        <v/>
      </c>
      <c r="C243" s="80" t="str" cm="1">
        <f t="array" ref="C243">IF(A243="","",INDEX(Prime_Sub,MATCH(A243,Company_Name,0)))</f>
        <v/>
      </c>
      <c r="F243" s="78" t="str" cm="1">
        <f t="array" ref="F243">IF(E243="","",INDEX(LCAT_ID,MATCH(E243,LCAT_Name,0)))</f>
        <v/>
      </c>
      <c r="J243" s="78" t="str">
        <f>IFERROR(_xlfn.XLOOKUP(I243,MSA_Title_List,MSA_Title_List!$A$2:$A$643,"",0),"")</f>
        <v/>
      </c>
    </row>
    <row r="244" spans="2:10" ht="20.100000000000001" customHeight="1">
      <c r="B244" s="78" t="str" cm="1">
        <f t="array" ref="B244">IF(A244="","",INDEX(CAGE,MATCH(A244,Company_Name,0)))</f>
        <v/>
      </c>
      <c r="C244" s="80" t="str" cm="1">
        <f t="array" ref="C244">IF(A244="","",INDEX(Prime_Sub,MATCH(A244,Company_Name,0)))</f>
        <v/>
      </c>
      <c r="F244" s="78" t="str" cm="1">
        <f t="array" ref="F244">IF(E244="","",INDEX(LCAT_ID,MATCH(E244,LCAT_Name,0)))</f>
        <v/>
      </c>
      <c r="J244" s="78" t="str">
        <f>IFERROR(_xlfn.XLOOKUP(I244,MSA_Title_List,MSA_Title_List!$A$2:$A$643,"",0),"")</f>
        <v/>
      </c>
    </row>
    <row r="245" spans="2:10" ht="20.100000000000001" customHeight="1">
      <c r="B245" s="78" t="str" cm="1">
        <f t="array" ref="B245">IF(A245="","",INDEX(CAGE,MATCH(A245,Company_Name,0)))</f>
        <v/>
      </c>
      <c r="C245" s="80" t="str" cm="1">
        <f t="array" ref="C245">IF(A245="","",INDEX(Prime_Sub,MATCH(A245,Company_Name,0)))</f>
        <v/>
      </c>
      <c r="F245" s="78" t="str" cm="1">
        <f t="array" ref="F245">IF(E245="","",INDEX(LCAT_ID,MATCH(E245,LCAT_Name,0)))</f>
        <v/>
      </c>
      <c r="J245" s="78" t="str">
        <f>IFERROR(_xlfn.XLOOKUP(I245,MSA_Title_List,MSA_Title_List!$A$2:$A$643,"",0),"")</f>
        <v/>
      </c>
    </row>
    <row r="246" spans="2:10" ht="20.100000000000001" customHeight="1">
      <c r="B246" s="78" t="str" cm="1">
        <f t="array" ref="B246">IF(A246="","",INDEX(CAGE,MATCH(A246,Company_Name,0)))</f>
        <v/>
      </c>
      <c r="C246" s="80" t="str" cm="1">
        <f t="array" ref="C246">IF(A246="","",INDEX(Prime_Sub,MATCH(A246,Company_Name,0)))</f>
        <v/>
      </c>
      <c r="F246" s="78" t="str" cm="1">
        <f t="array" ref="F246">IF(E246="","",INDEX(LCAT_ID,MATCH(E246,LCAT_Name,0)))</f>
        <v/>
      </c>
      <c r="J246" s="78" t="str">
        <f>IFERROR(_xlfn.XLOOKUP(I246,MSA_Title_List,MSA_Title_List!$A$2:$A$643,"",0),"")</f>
        <v/>
      </c>
    </row>
    <row r="247" spans="2:10" ht="20.100000000000001" customHeight="1">
      <c r="B247" s="78" t="str" cm="1">
        <f t="array" ref="B247">IF(A247="","",INDEX(CAGE,MATCH(A247,Company_Name,0)))</f>
        <v/>
      </c>
      <c r="C247" s="80" t="str" cm="1">
        <f t="array" ref="C247">IF(A247="","",INDEX(Prime_Sub,MATCH(A247,Company_Name,0)))</f>
        <v/>
      </c>
      <c r="F247" s="78" t="str" cm="1">
        <f t="array" ref="F247">IF(E247="","",INDEX(LCAT_ID,MATCH(E247,LCAT_Name,0)))</f>
        <v/>
      </c>
      <c r="J247" s="78" t="str">
        <f>IFERROR(_xlfn.XLOOKUP(I247,MSA_Title_List,MSA_Title_List!$A$2:$A$643,"",0),"")</f>
        <v/>
      </c>
    </row>
    <row r="248" spans="2:10" ht="20.100000000000001" customHeight="1">
      <c r="B248" s="78" t="str" cm="1">
        <f t="array" ref="B248">IF(A248="","",INDEX(CAGE,MATCH(A248,Company_Name,0)))</f>
        <v/>
      </c>
      <c r="C248" s="80" t="str" cm="1">
        <f t="array" ref="C248">IF(A248="","",INDEX(Prime_Sub,MATCH(A248,Company_Name,0)))</f>
        <v/>
      </c>
      <c r="F248" s="78" t="str" cm="1">
        <f t="array" ref="F248">IF(E248="","",INDEX(LCAT_ID,MATCH(E248,LCAT_Name,0)))</f>
        <v/>
      </c>
      <c r="J248" s="78" t="str">
        <f>IFERROR(_xlfn.XLOOKUP(I248,MSA_Title_List,MSA_Title_List!$A$2:$A$643,"",0),"")</f>
        <v/>
      </c>
    </row>
    <row r="249" spans="2:10" ht="20.100000000000001" customHeight="1">
      <c r="B249" s="78" t="str" cm="1">
        <f t="array" ref="B249">IF(A249="","",INDEX(CAGE,MATCH(A249,Company_Name,0)))</f>
        <v/>
      </c>
      <c r="C249" s="80" t="str" cm="1">
        <f t="array" ref="C249">IF(A249="","",INDEX(Prime_Sub,MATCH(A249,Company_Name,0)))</f>
        <v/>
      </c>
      <c r="F249" s="78" t="str" cm="1">
        <f t="array" ref="F249">IF(E249="","",INDEX(LCAT_ID,MATCH(E249,LCAT_Name,0)))</f>
        <v/>
      </c>
      <c r="J249" s="78" t="str">
        <f>IFERROR(_xlfn.XLOOKUP(I249,MSA_Title_List,MSA_Title_List!$A$2:$A$643,"",0),"")</f>
        <v/>
      </c>
    </row>
    <row r="250" spans="2:10" ht="20.100000000000001" customHeight="1">
      <c r="B250" s="78" t="str" cm="1">
        <f t="array" ref="B250">IF(A250="","",INDEX(CAGE,MATCH(A250,Company_Name,0)))</f>
        <v/>
      </c>
      <c r="C250" s="80" t="str" cm="1">
        <f t="array" ref="C250">IF(A250="","",INDEX(Prime_Sub,MATCH(A250,Company_Name,0)))</f>
        <v/>
      </c>
      <c r="F250" s="78" t="str" cm="1">
        <f t="array" ref="F250">IF(E250="","",INDEX(LCAT_ID,MATCH(E250,LCAT_Name,0)))</f>
        <v/>
      </c>
      <c r="J250" s="78" t="str">
        <f>IFERROR(_xlfn.XLOOKUP(I250,MSA_Title_List,MSA_Title_List!$A$2:$A$643,"",0),"")</f>
        <v/>
      </c>
    </row>
    <row r="251" spans="2:10" ht="20.100000000000001" customHeight="1">
      <c r="B251" s="78" t="str" cm="1">
        <f t="array" ref="B251">IF(A251="","",INDEX(CAGE,MATCH(A251,Company_Name,0)))</f>
        <v/>
      </c>
      <c r="C251" s="80" t="str" cm="1">
        <f t="array" ref="C251">IF(A251="","",INDEX(Prime_Sub,MATCH(A251,Company_Name,0)))</f>
        <v/>
      </c>
      <c r="F251" s="78" t="str" cm="1">
        <f t="array" ref="F251">IF(E251="","",INDEX(LCAT_ID,MATCH(E251,LCAT_Name,0)))</f>
        <v/>
      </c>
      <c r="J251" s="78" t="str">
        <f>IFERROR(_xlfn.XLOOKUP(I251,MSA_Title_List,MSA_Title_List!$A$2:$A$643,"",0),"")</f>
        <v/>
      </c>
    </row>
    <row r="252" spans="2:10" ht="20.100000000000001" customHeight="1">
      <c r="B252" s="78" t="str" cm="1">
        <f t="array" ref="B252">IF(A252="","",INDEX(CAGE,MATCH(A252,Company_Name,0)))</f>
        <v/>
      </c>
      <c r="C252" s="80" t="str" cm="1">
        <f t="array" ref="C252">IF(A252="","",INDEX(Prime_Sub,MATCH(A252,Company_Name,0)))</f>
        <v/>
      </c>
      <c r="F252" s="78" t="str" cm="1">
        <f t="array" ref="F252">IF(E252="","",INDEX(LCAT_ID,MATCH(E252,LCAT_Name,0)))</f>
        <v/>
      </c>
      <c r="J252" s="78" t="str">
        <f>IFERROR(_xlfn.XLOOKUP(I252,MSA_Title_List,MSA_Title_List!$A$2:$A$643,"",0),"")</f>
        <v/>
      </c>
    </row>
    <row r="253" spans="2:10" ht="20.100000000000001" customHeight="1">
      <c r="B253" s="78" t="str" cm="1">
        <f t="array" ref="B253">IF(A253="","",INDEX(CAGE,MATCH(A253,Company_Name,0)))</f>
        <v/>
      </c>
      <c r="C253" s="80" t="str" cm="1">
        <f t="array" ref="C253">IF(A253="","",INDEX(Prime_Sub,MATCH(A253,Company_Name,0)))</f>
        <v/>
      </c>
      <c r="F253" s="78" t="str" cm="1">
        <f t="array" ref="F253">IF(E253="","",INDEX(LCAT_ID,MATCH(E253,LCAT_Name,0)))</f>
        <v/>
      </c>
      <c r="J253" s="78" t="str">
        <f>IFERROR(_xlfn.XLOOKUP(I253,MSA_Title_List,MSA_Title_List!$A$2:$A$643,"",0),"")</f>
        <v/>
      </c>
    </row>
    <row r="254" spans="2:10" ht="20.100000000000001" customHeight="1">
      <c r="B254" s="78" t="str" cm="1">
        <f t="array" ref="B254">IF(A254="","",INDEX(CAGE,MATCH(A254,Company_Name,0)))</f>
        <v/>
      </c>
      <c r="C254" s="80" t="str" cm="1">
        <f t="array" ref="C254">IF(A254="","",INDEX(Prime_Sub,MATCH(A254,Company_Name,0)))</f>
        <v/>
      </c>
      <c r="F254" s="78" t="str" cm="1">
        <f t="array" ref="F254">IF(E254="","",INDEX(LCAT_ID,MATCH(E254,LCAT_Name,0)))</f>
        <v/>
      </c>
      <c r="J254" s="78" t="str">
        <f>IFERROR(_xlfn.XLOOKUP(I254,MSA_Title_List,MSA_Title_List!$A$2:$A$643,"",0),"")</f>
        <v/>
      </c>
    </row>
    <row r="255" spans="2:10" ht="20.100000000000001" customHeight="1">
      <c r="B255" s="78" t="str" cm="1">
        <f t="array" ref="B255">IF(A255="","",INDEX(CAGE,MATCH(A255,Company_Name,0)))</f>
        <v/>
      </c>
      <c r="C255" s="80" t="str" cm="1">
        <f t="array" ref="C255">IF(A255="","",INDEX(Prime_Sub,MATCH(A255,Company_Name,0)))</f>
        <v/>
      </c>
      <c r="F255" s="78" t="str" cm="1">
        <f t="array" ref="F255">IF(E255="","",INDEX(LCAT_ID,MATCH(E255,LCAT_Name,0)))</f>
        <v/>
      </c>
      <c r="J255" s="78" t="str">
        <f>IFERROR(_xlfn.XLOOKUP(I255,MSA_Title_List,MSA_Title_List!$A$2:$A$643,"",0),"")</f>
        <v/>
      </c>
    </row>
    <row r="256" spans="2:10" ht="20.100000000000001" customHeight="1">
      <c r="B256" s="78" t="str" cm="1">
        <f t="array" ref="B256">IF(A256="","",INDEX(CAGE,MATCH(A256,Company_Name,0)))</f>
        <v/>
      </c>
      <c r="C256" s="80" t="str" cm="1">
        <f t="array" ref="C256">IF(A256="","",INDEX(Prime_Sub,MATCH(A256,Company_Name,0)))</f>
        <v/>
      </c>
      <c r="F256" s="78" t="str" cm="1">
        <f t="array" ref="F256">IF(E256="","",INDEX(LCAT_ID,MATCH(E256,LCAT_Name,0)))</f>
        <v/>
      </c>
      <c r="J256" s="78" t="str">
        <f>IFERROR(_xlfn.XLOOKUP(I256,MSA_Title_List,MSA_Title_List!$A$2:$A$643,"",0),"")</f>
        <v/>
      </c>
    </row>
    <row r="257" spans="2:10" ht="20.100000000000001" customHeight="1">
      <c r="B257" s="78" t="str" cm="1">
        <f t="array" ref="B257">IF(A257="","",INDEX(CAGE,MATCH(A257,Company_Name,0)))</f>
        <v/>
      </c>
      <c r="C257" s="80" t="str" cm="1">
        <f t="array" ref="C257">IF(A257="","",INDEX(Prime_Sub,MATCH(A257,Company_Name,0)))</f>
        <v/>
      </c>
      <c r="F257" s="78" t="str" cm="1">
        <f t="array" ref="F257">IF(E257="","",INDEX(LCAT_ID,MATCH(E257,LCAT_Name,0)))</f>
        <v/>
      </c>
      <c r="J257" s="78" t="str">
        <f>IFERROR(_xlfn.XLOOKUP(I257,MSA_Title_List,MSA_Title_List!$A$2:$A$643,"",0),"")</f>
        <v/>
      </c>
    </row>
    <row r="258" spans="2:10" ht="20.100000000000001" customHeight="1">
      <c r="B258" s="78" t="str" cm="1">
        <f t="array" ref="B258">IF(A258="","",INDEX(CAGE,MATCH(A258,Company_Name,0)))</f>
        <v/>
      </c>
      <c r="C258" s="80" t="str" cm="1">
        <f t="array" ref="C258">IF(A258="","",INDEX(Prime_Sub,MATCH(A258,Company_Name,0)))</f>
        <v/>
      </c>
      <c r="F258" s="78" t="str" cm="1">
        <f t="array" ref="F258">IF(E258="","",INDEX(LCAT_ID,MATCH(E258,LCAT_Name,0)))</f>
        <v/>
      </c>
      <c r="J258" s="78" t="str">
        <f>IFERROR(_xlfn.XLOOKUP(I258,MSA_Title_List,MSA_Title_List!$A$2:$A$643,"",0),"")</f>
        <v/>
      </c>
    </row>
    <row r="259" spans="2:10" ht="20.100000000000001" customHeight="1">
      <c r="B259" s="78" t="str" cm="1">
        <f t="array" ref="B259">IF(A259="","",INDEX(CAGE,MATCH(A259,Company_Name,0)))</f>
        <v/>
      </c>
      <c r="C259" s="80" t="str" cm="1">
        <f t="array" ref="C259">IF(A259="","",INDEX(Prime_Sub,MATCH(A259,Company_Name,0)))</f>
        <v/>
      </c>
      <c r="F259" s="78" t="str" cm="1">
        <f t="array" ref="F259">IF(E259="","",INDEX(LCAT_ID,MATCH(E259,LCAT_Name,0)))</f>
        <v/>
      </c>
      <c r="J259" s="78" t="str">
        <f>IFERROR(_xlfn.XLOOKUP(I259,MSA_Title_List,MSA_Title_List!$A$2:$A$643,"",0),"")</f>
        <v/>
      </c>
    </row>
    <row r="260" spans="2:10" ht="20.100000000000001" customHeight="1">
      <c r="B260" s="78" t="str" cm="1">
        <f t="array" ref="B260">IF(A260="","",INDEX(CAGE,MATCH(A260,Company_Name,0)))</f>
        <v/>
      </c>
      <c r="C260" s="80" t="str" cm="1">
        <f t="array" ref="C260">IF(A260="","",INDEX(Prime_Sub,MATCH(A260,Company_Name,0)))</f>
        <v/>
      </c>
      <c r="F260" s="78" t="str" cm="1">
        <f t="array" ref="F260">IF(E260="","",INDEX(LCAT_ID,MATCH(E260,LCAT_Name,0)))</f>
        <v/>
      </c>
      <c r="J260" s="78" t="str">
        <f>IFERROR(_xlfn.XLOOKUP(I260,MSA_Title_List,MSA_Title_List!$A$2:$A$643,"",0),"")</f>
        <v/>
      </c>
    </row>
    <row r="261" spans="2:10" ht="20.100000000000001" customHeight="1">
      <c r="B261" s="78" t="str" cm="1">
        <f t="array" ref="B261">IF(A261="","",INDEX(CAGE,MATCH(A261,Company_Name,0)))</f>
        <v/>
      </c>
      <c r="C261" s="80" t="str" cm="1">
        <f t="array" ref="C261">IF(A261="","",INDEX(Prime_Sub,MATCH(A261,Company_Name,0)))</f>
        <v/>
      </c>
      <c r="F261" s="78" t="str" cm="1">
        <f t="array" ref="F261">IF(E261="","",INDEX(LCAT_ID,MATCH(E261,LCAT_Name,0)))</f>
        <v/>
      </c>
      <c r="J261" s="78" t="str">
        <f>IFERROR(_xlfn.XLOOKUP(I261,MSA_Title_List,MSA_Title_List!$A$2:$A$643,"",0),"")</f>
        <v/>
      </c>
    </row>
    <row r="262" spans="2:10" ht="20.100000000000001" customHeight="1">
      <c r="B262" s="78" t="str" cm="1">
        <f t="array" ref="B262">IF(A262="","",INDEX(CAGE,MATCH(A262,Company_Name,0)))</f>
        <v/>
      </c>
      <c r="C262" s="80" t="str" cm="1">
        <f t="array" ref="C262">IF(A262="","",INDEX(Prime_Sub,MATCH(A262,Company_Name,0)))</f>
        <v/>
      </c>
      <c r="F262" s="78" t="str" cm="1">
        <f t="array" ref="F262">IF(E262="","",INDEX(LCAT_ID,MATCH(E262,LCAT_Name,0)))</f>
        <v/>
      </c>
      <c r="J262" s="78" t="str">
        <f>IFERROR(_xlfn.XLOOKUP(I262,MSA_Title_List,MSA_Title_List!$A$2:$A$643,"",0),"")</f>
        <v/>
      </c>
    </row>
    <row r="263" spans="2:10" ht="20.100000000000001" customHeight="1">
      <c r="B263" s="78" t="str" cm="1">
        <f t="array" ref="B263">IF(A263="","",INDEX(CAGE,MATCH(A263,Company_Name,0)))</f>
        <v/>
      </c>
      <c r="C263" s="80" t="str" cm="1">
        <f t="array" ref="C263">IF(A263="","",INDEX(Prime_Sub,MATCH(A263,Company_Name,0)))</f>
        <v/>
      </c>
      <c r="F263" s="78" t="str" cm="1">
        <f t="array" ref="F263">IF(E263="","",INDEX(LCAT_ID,MATCH(E263,LCAT_Name,0)))</f>
        <v/>
      </c>
      <c r="J263" s="78" t="str">
        <f>IFERROR(_xlfn.XLOOKUP(I263,MSA_Title_List,MSA_Title_List!$A$2:$A$643,"",0),"")</f>
        <v/>
      </c>
    </row>
    <row r="264" spans="2:10" ht="20.100000000000001" customHeight="1">
      <c r="B264" s="78" t="str" cm="1">
        <f t="array" ref="B264">IF(A264="","",INDEX(CAGE,MATCH(A264,Company_Name,0)))</f>
        <v/>
      </c>
      <c r="C264" s="80" t="str" cm="1">
        <f t="array" ref="C264">IF(A264="","",INDEX(Prime_Sub,MATCH(A264,Company_Name,0)))</f>
        <v/>
      </c>
      <c r="F264" s="78" t="str" cm="1">
        <f t="array" ref="F264">IF(E264="","",INDEX(LCAT_ID,MATCH(E264,LCAT_Name,0)))</f>
        <v/>
      </c>
      <c r="J264" s="78" t="str">
        <f>IFERROR(_xlfn.XLOOKUP(I264,MSA_Title_List,MSA_Title_List!$A$2:$A$643,"",0),"")</f>
        <v/>
      </c>
    </row>
    <row r="265" spans="2:10" ht="20.100000000000001" customHeight="1">
      <c r="B265" s="78" t="str" cm="1">
        <f t="array" ref="B265">IF(A265="","",INDEX(CAGE,MATCH(A265,Company_Name,0)))</f>
        <v/>
      </c>
      <c r="C265" s="80" t="str" cm="1">
        <f t="array" ref="C265">IF(A265="","",INDEX(Prime_Sub,MATCH(A265,Company_Name,0)))</f>
        <v/>
      </c>
      <c r="F265" s="78" t="str" cm="1">
        <f t="array" ref="F265">IF(E265="","",INDEX(LCAT_ID,MATCH(E265,LCAT_Name,0)))</f>
        <v/>
      </c>
      <c r="J265" s="78" t="str">
        <f>IFERROR(_xlfn.XLOOKUP(I265,MSA_Title_List,MSA_Title_List!$A$2:$A$643,"",0),"")</f>
        <v/>
      </c>
    </row>
    <row r="266" spans="2:10" ht="20.100000000000001" customHeight="1">
      <c r="B266" s="78" t="str" cm="1">
        <f t="array" ref="B266">IF(A266="","",INDEX(CAGE,MATCH(A266,Company_Name,0)))</f>
        <v/>
      </c>
      <c r="C266" s="80" t="str" cm="1">
        <f t="array" ref="C266">IF(A266="","",INDEX(Prime_Sub,MATCH(A266,Company_Name,0)))</f>
        <v/>
      </c>
      <c r="F266" s="78" t="str" cm="1">
        <f t="array" ref="F266">IF(E266="","",INDEX(LCAT_ID,MATCH(E266,LCAT_Name,0)))</f>
        <v/>
      </c>
      <c r="J266" s="78" t="str">
        <f>IFERROR(_xlfn.XLOOKUP(I266,MSA_Title_List,MSA_Title_List!$A$2:$A$643,"",0),"")</f>
        <v/>
      </c>
    </row>
    <row r="267" spans="2:10" ht="20.100000000000001" customHeight="1">
      <c r="B267" s="78" t="str" cm="1">
        <f t="array" ref="B267">IF(A267="","",INDEX(CAGE,MATCH(A267,Company_Name,0)))</f>
        <v/>
      </c>
      <c r="C267" s="80" t="str" cm="1">
        <f t="array" ref="C267">IF(A267="","",INDEX(Prime_Sub,MATCH(A267,Company_Name,0)))</f>
        <v/>
      </c>
      <c r="F267" s="78" t="str" cm="1">
        <f t="array" ref="F267">IF(E267="","",INDEX(LCAT_ID,MATCH(E267,LCAT_Name,0)))</f>
        <v/>
      </c>
      <c r="J267" s="78" t="str">
        <f>IFERROR(_xlfn.XLOOKUP(I267,MSA_Title_List,MSA_Title_List!$A$2:$A$643,"",0),"")</f>
        <v/>
      </c>
    </row>
    <row r="268" spans="2:10" ht="20.100000000000001" customHeight="1">
      <c r="B268" s="78" t="str" cm="1">
        <f t="array" ref="B268">IF(A268="","",INDEX(CAGE,MATCH(A268,Company_Name,0)))</f>
        <v/>
      </c>
      <c r="C268" s="80" t="str" cm="1">
        <f t="array" ref="C268">IF(A268="","",INDEX(Prime_Sub,MATCH(A268,Company_Name,0)))</f>
        <v/>
      </c>
      <c r="F268" s="78" t="str" cm="1">
        <f t="array" ref="F268">IF(E268="","",INDEX(LCAT_ID,MATCH(E268,LCAT_Name,0)))</f>
        <v/>
      </c>
      <c r="J268" s="78" t="str">
        <f>IFERROR(_xlfn.XLOOKUP(I268,MSA_Title_List,MSA_Title_List!$A$2:$A$643,"",0),"")</f>
        <v/>
      </c>
    </row>
    <row r="269" spans="2:10" ht="20.100000000000001" customHeight="1">
      <c r="B269" s="78" t="str" cm="1">
        <f t="array" ref="B269">IF(A269="","",INDEX(CAGE,MATCH(A269,Company_Name,0)))</f>
        <v/>
      </c>
      <c r="C269" s="80" t="str" cm="1">
        <f t="array" ref="C269">IF(A269="","",INDEX(Prime_Sub,MATCH(A269,Company_Name,0)))</f>
        <v/>
      </c>
      <c r="F269" s="78" t="str" cm="1">
        <f t="array" ref="F269">IF(E269="","",INDEX(LCAT_ID,MATCH(E269,LCAT_Name,0)))</f>
        <v/>
      </c>
      <c r="J269" s="78" t="str">
        <f>IFERROR(_xlfn.XLOOKUP(I269,MSA_Title_List,MSA_Title_List!$A$2:$A$643,"",0),"")</f>
        <v/>
      </c>
    </row>
    <row r="270" spans="2:10" ht="20.100000000000001" customHeight="1">
      <c r="B270" s="78" t="str" cm="1">
        <f t="array" ref="B270">IF(A270="","",INDEX(CAGE,MATCH(A270,Company_Name,0)))</f>
        <v/>
      </c>
      <c r="C270" s="80" t="str" cm="1">
        <f t="array" ref="C270">IF(A270="","",INDEX(Prime_Sub,MATCH(A270,Company_Name,0)))</f>
        <v/>
      </c>
      <c r="F270" s="78" t="str" cm="1">
        <f t="array" ref="F270">IF(E270="","",INDEX(LCAT_ID,MATCH(E270,LCAT_Name,0)))</f>
        <v/>
      </c>
      <c r="J270" s="78" t="str">
        <f>IFERROR(_xlfn.XLOOKUP(I270,MSA_Title_List,MSA_Title_List!$A$2:$A$643,"",0),"")</f>
        <v/>
      </c>
    </row>
    <row r="271" spans="2:10" ht="20.100000000000001" customHeight="1">
      <c r="B271" s="78" t="str" cm="1">
        <f t="array" ref="B271">IF(A271="","",INDEX(CAGE,MATCH(A271,Company_Name,0)))</f>
        <v/>
      </c>
      <c r="C271" s="80" t="str" cm="1">
        <f t="array" ref="C271">IF(A271="","",INDEX(Prime_Sub,MATCH(A271,Company_Name,0)))</f>
        <v/>
      </c>
      <c r="F271" s="78" t="str" cm="1">
        <f t="array" ref="F271">IF(E271="","",INDEX(LCAT_ID,MATCH(E271,LCAT_Name,0)))</f>
        <v/>
      </c>
      <c r="J271" s="78" t="str">
        <f>IFERROR(_xlfn.XLOOKUP(I271,MSA_Title_List,MSA_Title_List!$A$2:$A$643,"",0),"")</f>
        <v/>
      </c>
    </row>
    <row r="272" spans="2:10" ht="20.100000000000001" customHeight="1">
      <c r="B272" s="78" t="str" cm="1">
        <f t="array" ref="B272">IF(A272="","",INDEX(CAGE,MATCH(A272,Company_Name,0)))</f>
        <v/>
      </c>
      <c r="C272" s="80" t="str" cm="1">
        <f t="array" ref="C272">IF(A272="","",INDEX(Prime_Sub,MATCH(A272,Company_Name,0)))</f>
        <v/>
      </c>
      <c r="F272" s="78" t="str" cm="1">
        <f t="array" ref="F272">IF(E272="","",INDEX(LCAT_ID,MATCH(E272,LCAT_Name,0)))</f>
        <v/>
      </c>
      <c r="J272" s="78" t="str">
        <f>IFERROR(_xlfn.XLOOKUP(I272,MSA_Title_List,MSA_Title_List!$A$2:$A$643,"",0),"")</f>
        <v/>
      </c>
    </row>
    <row r="273" spans="2:10" ht="20.100000000000001" customHeight="1">
      <c r="B273" s="78" t="str" cm="1">
        <f t="array" ref="B273">IF(A273="","",INDEX(CAGE,MATCH(A273,Company_Name,0)))</f>
        <v/>
      </c>
      <c r="C273" s="80" t="str" cm="1">
        <f t="array" ref="C273">IF(A273="","",INDEX(Prime_Sub,MATCH(A273,Company_Name,0)))</f>
        <v/>
      </c>
      <c r="F273" s="78" t="str" cm="1">
        <f t="array" ref="F273">IF(E273="","",INDEX(LCAT_ID,MATCH(E273,LCAT_Name,0)))</f>
        <v/>
      </c>
      <c r="J273" s="78" t="str">
        <f>IFERROR(_xlfn.XLOOKUP(I273,MSA_Title_List,MSA_Title_List!$A$2:$A$643,"",0),"")</f>
        <v/>
      </c>
    </row>
    <row r="274" spans="2:10" ht="20.100000000000001" customHeight="1">
      <c r="B274" s="78" t="str" cm="1">
        <f t="array" ref="B274">IF(A274="","",INDEX(CAGE,MATCH(A274,Company_Name,0)))</f>
        <v/>
      </c>
      <c r="C274" s="80" t="str" cm="1">
        <f t="array" ref="C274">IF(A274="","",INDEX(Prime_Sub,MATCH(A274,Company_Name,0)))</f>
        <v/>
      </c>
      <c r="F274" s="78" t="str" cm="1">
        <f t="array" ref="F274">IF(E274="","",INDEX(LCAT_ID,MATCH(E274,LCAT_Name,0)))</f>
        <v/>
      </c>
      <c r="J274" s="78" t="str">
        <f>IFERROR(_xlfn.XLOOKUP(I274,MSA_Title_List,MSA_Title_List!$A$2:$A$643,"",0),"")</f>
        <v/>
      </c>
    </row>
    <row r="275" spans="2:10" ht="20.100000000000001" customHeight="1">
      <c r="B275" s="78" t="str" cm="1">
        <f t="array" ref="B275">IF(A275="","",INDEX(CAGE,MATCH(A275,Company_Name,0)))</f>
        <v/>
      </c>
      <c r="C275" s="80" t="str" cm="1">
        <f t="array" ref="C275">IF(A275="","",INDEX(Prime_Sub,MATCH(A275,Company_Name,0)))</f>
        <v/>
      </c>
      <c r="F275" s="78" t="str" cm="1">
        <f t="array" ref="F275">IF(E275="","",INDEX(LCAT_ID,MATCH(E275,LCAT_Name,0)))</f>
        <v/>
      </c>
      <c r="J275" s="78" t="str">
        <f>IFERROR(_xlfn.XLOOKUP(I275,MSA_Title_List,MSA_Title_List!$A$2:$A$643,"",0),"")</f>
        <v/>
      </c>
    </row>
    <row r="276" spans="2:10" ht="20.100000000000001" customHeight="1">
      <c r="B276" s="78" t="str" cm="1">
        <f t="array" ref="B276">IF(A276="","",INDEX(CAGE,MATCH(A276,Company_Name,0)))</f>
        <v/>
      </c>
      <c r="C276" s="80" t="str" cm="1">
        <f t="array" ref="C276">IF(A276="","",INDEX(Prime_Sub,MATCH(A276,Company_Name,0)))</f>
        <v/>
      </c>
      <c r="F276" s="78" t="str" cm="1">
        <f t="array" ref="F276">IF(E276="","",INDEX(LCAT_ID,MATCH(E276,LCAT_Name,0)))</f>
        <v/>
      </c>
      <c r="J276" s="78" t="str">
        <f>IFERROR(_xlfn.XLOOKUP(I276,MSA_Title_List,MSA_Title_List!$A$2:$A$643,"",0),"")</f>
        <v/>
      </c>
    </row>
    <row r="277" spans="2:10" ht="20.100000000000001" customHeight="1">
      <c r="B277" s="78" t="str" cm="1">
        <f t="array" ref="B277">IF(A277="","",INDEX(CAGE,MATCH(A277,Company_Name,0)))</f>
        <v/>
      </c>
      <c r="C277" s="80" t="str" cm="1">
        <f t="array" ref="C277">IF(A277="","",INDEX(Prime_Sub,MATCH(A277,Company_Name,0)))</f>
        <v/>
      </c>
      <c r="F277" s="78" t="str" cm="1">
        <f t="array" ref="F277">IF(E277="","",INDEX(LCAT_ID,MATCH(E277,LCAT_Name,0)))</f>
        <v/>
      </c>
      <c r="J277" s="78" t="str">
        <f>IFERROR(_xlfn.XLOOKUP(I277,MSA_Title_List,MSA_Title_List!$A$2:$A$643,"",0),"")</f>
        <v/>
      </c>
    </row>
    <row r="278" spans="2:10" ht="20.100000000000001" customHeight="1">
      <c r="B278" s="78" t="str" cm="1">
        <f t="array" ref="B278">IF(A278="","",INDEX(CAGE,MATCH(A278,Company_Name,0)))</f>
        <v/>
      </c>
      <c r="C278" s="80" t="str" cm="1">
        <f t="array" ref="C278">IF(A278="","",INDEX(Prime_Sub,MATCH(A278,Company_Name,0)))</f>
        <v/>
      </c>
      <c r="F278" s="78" t="str" cm="1">
        <f t="array" ref="F278">IF(E278="","",INDEX(LCAT_ID,MATCH(E278,LCAT_Name,0)))</f>
        <v/>
      </c>
      <c r="J278" s="78" t="str">
        <f>IFERROR(_xlfn.XLOOKUP(I278,MSA_Title_List,MSA_Title_List!$A$2:$A$643,"",0),"")</f>
        <v/>
      </c>
    </row>
    <row r="279" spans="2:10" ht="20.100000000000001" customHeight="1">
      <c r="B279" s="78" t="str" cm="1">
        <f t="array" ref="B279">IF(A279="","",INDEX(CAGE,MATCH(A279,Company_Name,0)))</f>
        <v/>
      </c>
      <c r="C279" s="80" t="str" cm="1">
        <f t="array" ref="C279">IF(A279="","",INDEX(Prime_Sub,MATCH(A279,Company_Name,0)))</f>
        <v/>
      </c>
      <c r="F279" s="78" t="str" cm="1">
        <f t="array" ref="F279">IF(E279="","",INDEX(LCAT_ID,MATCH(E279,LCAT_Name,0)))</f>
        <v/>
      </c>
      <c r="J279" s="78" t="str">
        <f>IFERROR(_xlfn.XLOOKUP(I279,MSA_Title_List,MSA_Title_List!$A$2:$A$643,"",0),"")</f>
        <v/>
      </c>
    </row>
    <row r="280" spans="2:10" ht="20.100000000000001" customHeight="1">
      <c r="B280" s="78" t="str" cm="1">
        <f t="array" ref="B280">IF(A280="","",INDEX(CAGE,MATCH(A280,Company_Name,0)))</f>
        <v/>
      </c>
      <c r="C280" s="80" t="str" cm="1">
        <f t="array" ref="C280">IF(A280="","",INDEX(Prime_Sub,MATCH(A280,Company_Name,0)))</f>
        <v/>
      </c>
      <c r="F280" s="78" t="str" cm="1">
        <f t="array" ref="F280">IF(E280="","",INDEX(LCAT_ID,MATCH(E280,LCAT_Name,0)))</f>
        <v/>
      </c>
      <c r="J280" s="78" t="str">
        <f>IFERROR(_xlfn.XLOOKUP(I280,MSA_Title_List,MSA_Title_List!$A$2:$A$643,"",0),"")</f>
        <v/>
      </c>
    </row>
    <row r="281" spans="2:10" ht="20.100000000000001" customHeight="1">
      <c r="B281" s="78" t="str" cm="1">
        <f t="array" ref="B281">IF(A281="","",INDEX(CAGE,MATCH(A281,Company_Name,0)))</f>
        <v/>
      </c>
      <c r="C281" s="80" t="str" cm="1">
        <f t="array" ref="C281">IF(A281="","",INDEX(Prime_Sub,MATCH(A281,Company_Name,0)))</f>
        <v/>
      </c>
      <c r="F281" s="78" t="str" cm="1">
        <f t="array" ref="F281">IF(E281="","",INDEX(LCAT_ID,MATCH(E281,LCAT_Name,0)))</f>
        <v/>
      </c>
      <c r="J281" s="78" t="str">
        <f>IFERROR(_xlfn.XLOOKUP(I281,MSA_Title_List,MSA_Title_List!$A$2:$A$643,"",0),"")</f>
        <v/>
      </c>
    </row>
    <row r="282" spans="2:10" ht="20.100000000000001" customHeight="1">
      <c r="B282" s="78" t="str" cm="1">
        <f t="array" ref="B282">IF(A282="","",INDEX(CAGE,MATCH(A282,Company_Name,0)))</f>
        <v/>
      </c>
      <c r="C282" s="80" t="str" cm="1">
        <f t="array" ref="C282">IF(A282="","",INDEX(Prime_Sub,MATCH(A282,Company_Name,0)))</f>
        <v/>
      </c>
      <c r="F282" s="78" t="str" cm="1">
        <f t="array" ref="F282">IF(E282="","",INDEX(LCAT_ID,MATCH(E282,LCAT_Name,0)))</f>
        <v/>
      </c>
      <c r="J282" s="78" t="str">
        <f>IFERROR(_xlfn.XLOOKUP(I282,MSA_Title_List,MSA_Title_List!$A$2:$A$643,"",0),"")</f>
        <v/>
      </c>
    </row>
    <row r="283" spans="2:10" ht="20.100000000000001" customHeight="1">
      <c r="B283" s="78" t="str" cm="1">
        <f t="array" ref="B283">IF(A283="","",INDEX(CAGE,MATCH(A283,Company_Name,0)))</f>
        <v/>
      </c>
      <c r="C283" s="80" t="str" cm="1">
        <f t="array" ref="C283">IF(A283="","",INDEX(Prime_Sub,MATCH(A283,Company_Name,0)))</f>
        <v/>
      </c>
      <c r="F283" s="78" t="str" cm="1">
        <f t="array" ref="F283">IF(E283="","",INDEX(LCAT_ID,MATCH(E283,LCAT_Name,0)))</f>
        <v/>
      </c>
      <c r="J283" s="78" t="str">
        <f>IFERROR(_xlfn.XLOOKUP(I283,MSA_Title_List,MSA_Title_List!$A$2:$A$643,"",0),"")</f>
        <v/>
      </c>
    </row>
    <row r="284" spans="2:10" ht="20.100000000000001" customHeight="1">
      <c r="B284" s="78" t="str" cm="1">
        <f t="array" ref="B284">IF(A284="","",INDEX(CAGE,MATCH(A284,Company_Name,0)))</f>
        <v/>
      </c>
      <c r="C284" s="80" t="str" cm="1">
        <f t="array" ref="C284">IF(A284="","",INDEX(Prime_Sub,MATCH(A284,Company_Name,0)))</f>
        <v/>
      </c>
      <c r="F284" s="78" t="str" cm="1">
        <f t="array" ref="F284">IF(E284="","",INDEX(LCAT_ID,MATCH(E284,LCAT_Name,0)))</f>
        <v/>
      </c>
      <c r="J284" s="78" t="str">
        <f>IFERROR(_xlfn.XLOOKUP(I284,MSA_Title_List,MSA_Title_List!$A$2:$A$643,"",0),"")</f>
        <v/>
      </c>
    </row>
    <row r="285" spans="2:10" ht="20.100000000000001" customHeight="1">
      <c r="B285" s="78" t="str" cm="1">
        <f t="array" ref="B285">IF(A285="","",INDEX(CAGE,MATCH(A285,Company_Name,0)))</f>
        <v/>
      </c>
      <c r="C285" s="80" t="str" cm="1">
        <f t="array" ref="C285">IF(A285="","",INDEX(Prime_Sub,MATCH(A285,Company_Name,0)))</f>
        <v/>
      </c>
      <c r="F285" s="78" t="str" cm="1">
        <f t="array" ref="F285">IF(E285="","",INDEX(LCAT_ID,MATCH(E285,LCAT_Name,0)))</f>
        <v/>
      </c>
      <c r="J285" s="78" t="str">
        <f>IFERROR(_xlfn.XLOOKUP(I285,MSA_Title_List,MSA_Title_List!$A$2:$A$643,"",0),"")</f>
        <v/>
      </c>
    </row>
    <row r="286" spans="2:10" ht="20.100000000000001" customHeight="1">
      <c r="B286" s="78" t="str" cm="1">
        <f t="array" ref="B286">IF(A286="","",INDEX(CAGE,MATCH(A286,Company_Name,0)))</f>
        <v/>
      </c>
      <c r="C286" s="80" t="str" cm="1">
        <f t="array" ref="C286">IF(A286="","",INDEX(Prime_Sub,MATCH(A286,Company_Name,0)))</f>
        <v/>
      </c>
      <c r="F286" s="78" t="str" cm="1">
        <f t="array" ref="F286">IF(E286="","",INDEX(LCAT_ID,MATCH(E286,LCAT_Name,0)))</f>
        <v/>
      </c>
      <c r="J286" s="78" t="str">
        <f>IFERROR(_xlfn.XLOOKUP(I286,MSA_Title_List,MSA_Title_List!$A$2:$A$643,"",0),"")</f>
        <v/>
      </c>
    </row>
    <row r="287" spans="2:10" ht="20.100000000000001" customHeight="1">
      <c r="B287" s="78" t="str" cm="1">
        <f t="array" ref="B287">IF(A287="","",INDEX(CAGE,MATCH(A287,Company_Name,0)))</f>
        <v/>
      </c>
      <c r="C287" s="80" t="str" cm="1">
        <f t="array" ref="C287">IF(A287="","",INDEX(Prime_Sub,MATCH(A287,Company_Name,0)))</f>
        <v/>
      </c>
      <c r="F287" s="78" t="str" cm="1">
        <f t="array" ref="F287">IF(E287="","",INDEX(LCAT_ID,MATCH(E287,LCAT_Name,0)))</f>
        <v/>
      </c>
      <c r="J287" s="78" t="str">
        <f>IFERROR(_xlfn.XLOOKUP(I287,MSA_Title_List,MSA_Title_List!$A$2:$A$643,"",0),"")</f>
        <v/>
      </c>
    </row>
    <row r="288" spans="2:10" ht="20.100000000000001" customHeight="1">
      <c r="B288" s="78" t="str" cm="1">
        <f t="array" ref="B288">IF(A288="","",INDEX(CAGE,MATCH(A288,Company_Name,0)))</f>
        <v/>
      </c>
      <c r="C288" s="80" t="str" cm="1">
        <f t="array" ref="C288">IF(A288="","",INDEX(Prime_Sub,MATCH(A288,Company_Name,0)))</f>
        <v/>
      </c>
      <c r="F288" s="78" t="str" cm="1">
        <f t="array" ref="F288">IF(E288="","",INDEX(LCAT_ID,MATCH(E288,LCAT_Name,0)))</f>
        <v/>
      </c>
      <c r="J288" s="78" t="str">
        <f>IFERROR(_xlfn.XLOOKUP(I288,MSA_Title_List,MSA_Title_List!$A$2:$A$643,"",0),"")</f>
        <v/>
      </c>
    </row>
    <row r="289" spans="2:10" ht="20.100000000000001" customHeight="1">
      <c r="B289" s="78" t="str" cm="1">
        <f t="array" ref="B289">IF(A289="","",INDEX(CAGE,MATCH(A289,Company_Name,0)))</f>
        <v/>
      </c>
      <c r="C289" s="80" t="str" cm="1">
        <f t="array" ref="C289">IF(A289="","",INDEX(Prime_Sub,MATCH(A289,Company_Name,0)))</f>
        <v/>
      </c>
      <c r="F289" s="78" t="str" cm="1">
        <f t="array" ref="F289">IF(E289="","",INDEX(LCAT_ID,MATCH(E289,LCAT_Name,0)))</f>
        <v/>
      </c>
      <c r="J289" s="78" t="str">
        <f>IFERROR(_xlfn.XLOOKUP(I289,MSA_Title_List,MSA_Title_List!$A$2:$A$643,"",0),"")</f>
        <v/>
      </c>
    </row>
    <row r="290" spans="2:10" ht="20.100000000000001" customHeight="1">
      <c r="B290" s="78" t="str" cm="1">
        <f t="array" ref="B290">IF(A290="","",INDEX(CAGE,MATCH(A290,Company_Name,0)))</f>
        <v/>
      </c>
      <c r="C290" s="80" t="str" cm="1">
        <f t="array" ref="C290">IF(A290="","",INDEX(Prime_Sub,MATCH(A290,Company_Name,0)))</f>
        <v/>
      </c>
      <c r="F290" s="78" t="str" cm="1">
        <f t="array" ref="F290">IF(E290="","",INDEX(LCAT_ID,MATCH(E290,LCAT_Name,0)))</f>
        <v/>
      </c>
      <c r="J290" s="78" t="str">
        <f>IFERROR(_xlfn.XLOOKUP(I290,MSA_Title_List,MSA_Title_List!$A$2:$A$643,"",0),"")</f>
        <v/>
      </c>
    </row>
    <row r="291" spans="2:10" ht="20.100000000000001" customHeight="1">
      <c r="B291" s="78" t="str" cm="1">
        <f t="array" ref="B291">IF(A291="","",INDEX(CAGE,MATCH(A291,Company_Name,0)))</f>
        <v/>
      </c>
      <c r="C291" s="80" t="str" cm="1">
        <f t="array" ref="C291">IF(A291="","",INDEX(Prime_Sub,MATCH(A291,Company_Name,0)))</f>
        <v/>
      </c>
      <c r="F291" s="78" t="str" cm="1">
        <f t="array" ref="F291">IF(E291="","",INDEX(LCAT_ID,MATCH(E291,LCAT_Name,0)))</f>
        <v/>
      </c>
      <c r="J291" s="78" t="str">
        <f>IFERROR(_xlfn.XLOOKUP(I291,MSA_Title_List,MSA_Title_List!$A$2:$A$643,"",0),"")</f>
        <v/>
      </c>
    </row>
    <row r="292" spans="2:10" ht="20.100000000000001" customHeight="1">
      <c r="B292" s="78" t="str" cm="1">
        <f t="array" ref="B292">IF(A292="","",INDEX(CAGE,MATCH(A292,Company_Name,0)))</f>
        <v/>
      </c>
      <c r="C292" s="80" t="str" cm="1">
        <f t="array" ref="C292">IF(A292="","",INDEX(Prime_Sub,MATCH(A292,Company_Name,0)))</f>
        <v/>
      </c>
      <c r="F292" s="78" t="str" cm="1">
        <f t="array" ref="F292">IF(E292="","",INDEX(LCAT_ID,MATCH(E292,LCAT_Name,0)))</f>
        <v/>
      </c>
      <c r="J292" s="78" t="str">
        <f>IFERROR(_xlfn.XLOOKUP(I292,MSA_Title_List,MSA_Title_List!$A$2:$A$643,"",0),"")</f>
        <v/>
      </c>
    </row>
    <row r="293" spans="2:10" ht="20.100000000000001" customHeight="1">
      <c r="B293" s="78" t="str" cm="1">
        <f t="array" ref="B293">IF(A293="","",INDEX(CAGE,MATCH(A293,Company_Name,0)))</f>
        <v/>
      </c>
      <c r="C293" s="80" t="str" cm="1">
        <f t="array" ref="C293">IF(A293="","",INDEX(Prime_Sub,MATCH(A293,Company_Name,0)))</f>
        <v/>
      </c>
      <c r="F293" s="78" t="str" cm="1">
        <f t="array" ref="F293">IF(E293="","",INDEX(LCAT_ID,MATCH(E293,LCAT_Name,0)))</f>
        <v/>
      </c>
      <c r="J293" s="78" t="str">
        <f>IFERROR(_xlfn.XLOOKUP(I293,MSA_Title_List,MSA_Title_List!$A$2:$A$643,"",0),"")</f>
        <v/>
      </c>
    </row>
    <row r="294" spans="2:10" ht="20.100000000000001" customHeight="1">
      <c r="B294" s="78" t="str" cm="1">
        <f t="array" ref="B294">IF(A294="","",INDEX(CAGE,MATCH(A294,Company_Name,0)))</f>
        <v/>
      </c>
      <c r="C294" s="80" t="str" cm="1">
        <f t="array" ref="C294">IF(A294="","",INDEX(Prime_Sub,MATCH(A294,Company_Name,0)))</f>
        <v/>
      </c>
      <c r="F294" s="78" t="str" cm="1">
        <f t="array" ref="F294">IF(E294="","",INDEX(LCAT_ID,MATCH(E294,LCAT_Name,0)))</f>
        <v/>
      </c>
      <c r="J294" s="78" t="str">
        <f>IFERROR(_xlfn.XLOOKUP(I294,MSA_Title_List,MSA_Title_List!$A$2:$A$643,"",0),"")</f>
        <v/>
      </c>
    </row>
    <row r="295" spans="2:10" ht="20.100000000000001" customHeight="1">
      <c r="B295" s="78" t="str" cm="1">
        <f t="array" ref="B295">IF(A295="","",INDEX(CAGE,MATCH(A295,Company_Name,0)))</f>
        <v/>
      </c>
      <c r="C295" s="80" t="str" cm="1">
        <f t="array" ref="C295">IF(A295="","",INDEX(Prime_Sub,MATCH(A295,Company_Name,0)))</f>
        <v/>
      </c>
      <c r="F295" s="78" t="str" cm="1">
        <f t="array" ref="F295">IF(E295="","",INDEX(LCAT_ID,MATCH(E295,LCAT_Name,0)))</f>
        <v/>
      </c>
      <c r="J295" s="78" t="str">
        <f>IFERROR(_xlfn.XLOOKUP(I295,MSA_Title_List,MSA_Title_List!$A$2:$A$643,"",0),"")</f>
        <v/>
      </c>
    </row>
    <row r="296" spans="2:10" ht="20.100000000000001" customHeight="1">
      <c r="B296" s="78" t="str" cm="1">
        <f t="array" ref="B296">IF(A296="","",INDEX(CAGE,MATCH(A296,Company_Name,0)))</f>
        <v/>
      </c>
      <c r="C296" s="80" t="str" cm="1">
        <f t="array" ref="C296">IF(A296="","",INDEX(Prime_Sub,MATCH(A296,Company_Name,0)))</f>
        <v/>
      </c>
      <c r="F296" s="78" t="str" cm="1">
        <f t="array" ref="F296">IF(E296="","",INDEX(LCAT_ID,MATCH(E296,LCAT_Name,0)))</f>
        <v/>
      </c>
      <c r="J296" s="78" t="str">
        <f>IFERROR(_xlfn.XLOOKUP(I296,MSA_Title_List,MSA_Title_List!$A$2:$A$643,"",0),"")</f>
        <v/>
      </c>
    </row>
    <row r="297" spans="2:10" ht="20.100000000000001" customHeight="1">
      <c r="B297" s="78" t="str" cm="1">
        <f t="array" ref="B297">IF(A297="","",INDEX(CAGE,MATCH(A297,Company_Name,0)))</f>
        <v/>
      </c>
      <c r="C297" s="80" t="str" cm="1">
        <f t="array" ref="C297">IF(A297="","",INDEX(Prime_Sub,MATCH(A297,Company_Name,0)))</f>
        <v/>
      </c>
      <c r="F297" s="78" t="str" cm="1">
        <f t="array" ref="F297">IF(E297="","",INDEX(LCAT_ID,MATCH(E297,LCAT_Name,0)))</f>
        <v/>
      </c>
      <c r="J297" s="78" t="str">
        <f>IFERROR(_xlfn.XLOOKUP(I297,MSA_Title_List,MSA_Title_List!$A$2:$A$643,"",0),"")</f>
        <v/>
      </c>
    </row>
    <row r="298" spans="2:10" ht="20.100000000000001" customHeight="1">
      <c r="B298" s="78" t="str" cm="1">
        <f t="array" ref="B298">IF(A298="","",INDEX(CAGE,MATCH(A298,Company_Name,0)))</f>
        <v/>
      </c>
      <c r="C298" s="80" t="str" cm="1">
        <f t="array" ref="C298">IF(A298="","",INDEX(Prime_Sub,MATCH(A298,Company_Name,0)))</f>
        <v/>
      </c>
      <c r="F298" s="78" t="str" cm="1">
        <f t="array" ref="F298">IF(E298="","",INDEX(LCAT_ID,MATCH(E298,LCAT_Name,0)))</f>
        <v/>
      </c>
      <c r="J298" s="78" t="str">
        <f>IFERROR(_xlfn.XLOOKUP(I298,MSA_Title_List,MSA_Title_List!$A$2:$A$643,"",0),"")</f>
        <v/>
      </c>
    </row>
    <row r="299" spans="2:10" ht="20.100000000000001" customHeight="1">
      <c r="B299" s="78" t="str" cm="1">
        <f t="array" ref="B299">IF(A299="","",INDEX(CAGE,MATCH(A299,Company_Name,0)))</f>
        <v/>
      </c>
      <c r="C299" s="80" t="str" cm="1">
        <f t="array" ref="C299">IF(A299="","",INDEX(Prime_Sub,MATCH(A299,Company_Name,0)))</f>
        <v/>
      </c>
      <c r="F299" s="78" t="str" cm="1">
        <f t="array" ref="F299">IF(E299="","",INDEX(LCAT_ID,MATCH(E299,LCAT_Name,0)))</f>
        <v/>
      </c>
      <c r="J299" s="78" t="str">
        <f>IFERROR(_xlfn.XLOOKUP(I299,MSA_Title_List,MSA_Title_List!$A$2:$A$643,"",0),"")</f>
        <v/>
      </c>
    </row>
    <row r="300" spans="2:10" ht="20.100000000000001" customHeight="1">
      <c r="B300" s="78" t="str" cm="1">
        <f t="array" ref="B300">IF(A300="","",INDEX(CAGE,MATCH(A300,Company_Name,0)))</f>
        <v/>
      </c>
      <c r="C300" s="80" t="str" cm="1">
        <f t="array" ref="C300">IF(A300="","",INDEX(Prime_Sub,MATCH(A300,Company_Name,0)))</f>
        <v/>
      </c>
      <c r="F300" s="78" t="str" cm="1">
        <f t="array" ref="F300">IF(E300="","",INDEX(LCAT_ID,MATCH(E300,LCAT_Name,0)))</f>
        <v/>
      </c>
      <c r="J300" s="78" t="str">
        <f>IFERROR(_xlfn.XLOOKUP(I300,MSA_Title_List,MSA_Title_List!$A$2:$A$643,"",0),"")</f>
        <v/>
      </c>
    </row>
    <row r="301" spans="2:10" ht="20.100000000000001" customHeight="1">
      <c r="B301" s="78" t="str" cm="1">
        <f t="array" ref="B301">IF(A301="","",INDEX(CAGE,MATCH(A301,Company_Name,0)))</f>
        <v/>
      </c>
      <c r="C301" s="80" t="str" cm="1">
        <f t="array" ref="C301">IF(A301="","",INDEX(Prime_Sub,MATCH(A301,Company_Name,0)))</f>
        <v/>
      </c>
      <c r="F301" s="78" t="str" cm="1">
        <f t="array" ref="F301">IF(E301="","",INDEX(LCAT_ID,MATCH(E301,LCAT_Name,0)))</f>
        <v/>
      </c>
      <c r="J301" s="78" t="str">
        <f>IFERROR(_xlfn.XLOOKUP(I301,MSA_Title_List,MSA_Title_List!$A$2:$A$643,"",0),"")</f>
        <v/>
      </c>
    </row>
    <row r="302" spans="2:10" ht="20.100000000000001" customHeight="1">
      <c r="B302" s="78" t="str" cm="1">
        <f t="array" ref="B302">IF(A302="","",INDEX(CAGE,MATCH(A302,Company_Name,0)))</f>
        <v/>
      </c>
      <c r="C302" s="80" t="str" cm="1">
        <f t="array" ref="C302">IF(A302="","",INDEX(Prime_Sub,MATCH(A302,Company_Name,0)))</f>
        <v/>
      </c>
      <c r="F302" s="78" t="str" cm="1">
        <f t="array" ref="F302">IF(E302="","",INDEX(LCAT_ID,MATCH(E302,LCAT_Name,0)))</f>
        <v/>
      </c>
      <c r="J302" s="78" t="str">
        <f>IFERROR(_xlfn.XLOOKUP(I302,MSA_Title_List,MSA_Title_List!$A$2:$A$643,"",0),"")</f>
        <v/>
      </c>
    </row>
    <row r="303" spans="2:10" ht="20.100000000000001" customHeight="1">
      <c r="B303" s="78" t="str" cm="1">
        <f t="array" ref="B303">IF(A303="","",INDEX(CAGE,MATCH(A303,Company_Name,0)))</f>
        <v/>
      </c>
      <c r="C303" s="80" t="str" cm="1">
        <f t="array" ref="C303">IF(A303="","",INDEX(Prime_Sub,MATCH(A303,Company_Name,0)))</f>
        <v/>
      </c>
      <c r="F303" s="78" t="str" cm="1">
        <f t="array" ref="F303">IF(E303="","",INDEX(LCAT_ID,MATCH(E303,LCAT_Name,0)))</f>
        <v/>
      </c>
      <c r="J303" s="78" t="str">
        <f>IFERROR(_xlfn.XLOOKUP(I303,MSA_Title_List,MSA_Title_List!$A$2:$A$643,"",0),"")</f>
        <v/>
      </c>
    </row>
    <row r="304" spans="2:10" ht="20.100000000000001" customHeight="1">
      <c r="B304" s="78" t="str" cm="1">
        <f t="array" ref="B304">IF(A304="","",INDEX(CAGE,MATCH(A304,Company_Name,0)))</f>
        <v/>
      </c>
      <c r="C304" s="80" t="str" cm="1">
        <f t="array" ref="C304">IF(A304="","",INDEX(Prime_Sub,MATCH(A304,Company_Name,0)))</f>
        <v/>
      </c>
      <c r="F304" s="78" t="str" cm="1">
        <f t="array" ref="F304">IF(E304="","",INDEX(LCAT_ID,MATCH(E304,LCAT_Name,0)))</f>
        <v/>
      </c>
      <c r="J304" s="78" t="str">
        <f>IFERROR(_xlfn.XLOOKUP(I304,MSA_Title_List,MSA_Title_List!$A$2:$A$643,"",0),"")</f>
        <v/>
      </c>
    </row>
    <row r="305" spans="2:10" ht="20.100000000000001" customHeight="1">
      <c r="B305" s="78" t="str" cm="1">
        <f t="array" ref="B305">IF(A305="","",INDEX(CAGE,MATCH(A305,Company_Name,0)))</f>
        <v/>
      </c>
      <c r="C305" s="80" t="str" cm="1">
        <f t="array" ref="C305">IF(A305="","",INDEX(Prime_Sub,MATCH(A305,Company_Name,0)))</f>
        <v/>
      </c>
      <c r="F305" s="78" t="str" cm="1">
        <f t="array" ref="F305">IF(E305="","",INDEX(LCAT_ID,MATCH(E305,LCAT_Name,0)))</f>
        <v/>
      </c>
      <c r="J305" s="78" t="str">
        <f>IFERROR(_xlfn.XLOOKUP(I305,MSA_Title_List,MSA_Title_List!$A$2:$A$643,"",0),"")</f>
        <v/>
      </c>
    </row>
    <row r="306" spans="2:10" ht="20.100000000000001" customHeight="1">
      <c r="B306" s="78" t="str" cm="1">
        <f t="array" ref="B306">IF(A306="","",INDEX(CAGE,MATCH(A306,Company_Name,0)))</f>
        <v/>
      </c>
      <c r="C306" s="80" t="str" cm="1">
        <f t="array" ref="C306">IF(A306="","",INDEX(Prime_Sub,MATCH(A306,Company_Name,0)))</f>
        <v/>
      </c>
      <c r="F306" s="78" t="str" cm="1">
        <f t="array" ref="F306">IF(E306="","",INDEX(LCAT_ID,MATCH(E306,LCAT_Name,0)))</f>
        <v/>
      </c>
      <c r="J306" s="78" t="str">
        <f>IFERROR(_xlfn.XLOOKUP(I306,MSA_Title_List,MSA_Title_List!$A$2:$A$643,"",0),"")</f>
        <v/>
      </c>
    </row>
    <row r="307" spans="2:10" ht="20.100000000000001" customHeight="1">
      <c r="B307" s="78" t="str" cm="1">
        <f t="array" ref="B307">IF(A307="","",INDEX(CAGE,MATCH(A307,Company_Name,0)))</f>
        <v/>
      </c>
      <c r="C307" s="80" t="str" cm="1">
        <f t="array" ref="C307">IF(A307="","",INDEX(Prime_Sub,MATCH(A307,Company_Name,0)))</f>
        <v/>
      </c>
      <c r="F307" s="78" t="str" cm="1">
        <f t="array" ref="F307">IF(E307="","",INDEX(LCAT_ID,MATCH(E307,LCAT_Name,0)))</f>
        <v/>
      </c>
      <c r="J307" s="78" t="str">
        <f>IFERROR(_xlfn.XLOOKUP(I307,MSA_Title_List,MSA_Title_List!$A$2:$A$643,"",0),"")</f>
        <v/>
      </c>
    </row>
    <row r="308" spans="2:10" ht="20.100000000000001" customHeight="1">
      <c r="B308" s="78" t="str" cm="1">
        <f t="array" ref="B308">IF(A308="","",INDEX(CAGE,MATCH(A308,Company_Name,0)))</f>
        <v/>
      </c>
      <c r="C308" s="80" t="str" cm="1">
        <f t="array" ref="C308">IF(A308="","",INDEX(Prime_Sub,MATCH(A308,Company_Name,0)))</f>
        <v/>
      </c>
      <c r="F308" s="78" t="str" cm="1">
        <f t="array" ref="F308">IF(E308="","",INDEX(LCAT_ID,MATCH(E308,LCAT_Name,0)))</f>
        <v/>
      </c>
      <c r="J308" s="78" t="str">
        <f>IFERROR(_xlfn.XLOOKUP(I308,MSA_Title_List,MSA_Title_List!$A$2:$A$643,"",0),"")</f>
        <v/>
      </c>
    </row>
    <row r="309" spans="2:10" ht="20.100000000000001" customHeight="1">
      <c r="B309" s="78" t="str" cm="1">
        <f t="array" ref="B309">IF(A309="","",INDEX(CAGE,MATCH(A309,Company_Name,0)))</f>
        <v/>
      </c>
      <c r="C309" s="80" t="str" cm="1">
        <f t="array" ref="C309">IF(A309="","",INDEX(Prime_Sub,MATCH(A309,Company_Name,0)))</f>
        <v/>
      </c>
      <c r="F309" s="78" t="str" cm="1">
        <f t="array" ref="F309">IF(E309="","",INDEX(LCAT_ID,MATCH(E309,LCAT_Name,0)))</f>
        <v/>
      </c>
      <c r="J309" s="78" t="str">
        <f>IFERROR(_xlfn.XLOOKUP(I309,MSA_Title_List,MSA_Title_List!$A$2:$A$643,"",0),"")</f>
        <v/>
      </c>
    </row>
    <row r="310" spans="2:10" ht="20.100000000000001" customHeight="1">
      <c r="B310" s="78" t="str" cm="1">
        <f t="array" ref="B310">IF(A310="","",INDEX(CAGE,MATCH(A310,Company_Name,0)))</f>
        <v/>
      </c>
      <c r="C310" s="80" t="str" cm="1">
        <f t="array" ref="C310">IF(A310="","",INDEX(Prime_Sub,MATCH(A310,Company_Name,0)))</f>
        <v/>
      </c>
      <c r="F310" s="78" t="str" cm="1">
        <f t="array" ref="F310">IF(E310="","",INDEX(LCAT_ID,MATCH(E310,LCAT_Name,0)))</f>
        <v/>
      </c>
      <c r="J310" s="78" t="str">
        <f>IFERROR(_xlfn.XLOOKUP(I310,MSA_Title_List,MSA_Title_List!$A$2:$A$643,"",0),"")</f>
        <v/>
      </c>
    </row>
    <row r="311" spans="2:10" ht="20.100000000000001" customHeight="1">
      <c r="B311" s="78" t="str" cm="1">
        <f t="array" ref="B311">IF(A311="","",INDEX(CAGE,MATCH(A311,Company_Name,0)))</f>
        <v/>
      </c>
      <c r="C311" s="80" t="str" cm="1">
        <f t="array" ref="C311">IF(A311="","",INDEX(Prime_Sub,MATCH(A311,Company_Name,0)))</f>
        <v/>
      </c>
      <c r="F311" s="78" t="str" cm="1">
        <f t="array" ref="F311">IF(E311="","",INDEX(LCAT_ID,MATCH(E311,LCAT_Name,0)))</f>
        <v/>
      </c>
      <c r="J311" s="78" t="str">
        <f>IFERROR(_xlfn.XLOOKUP(I311,MSA_Title_List,MSA_Title_List!$A$2:$A$643,"",0),"")</f>
        <v/>
      </c>
    </row>
    <row r="312" spans="2:10" ht="20.100000000000001" customHeight="1">
      <c r="B312" s="78" t="str" cm="1">
        <f t="array" ref="B312">IF(A312="","",INDEX(CAGE,MATCH(A312,Company_Name,0)))</f>
        <v/>
      </c>
      <c r="C312" s="80" t="str" cm="1">
        <f t="array" ref="C312">IF(A312="","",INDEX(Prime_Sub,MATCH(A312,Company_Name,0)))</f>
        <v/>
      </c>
      <c r="F312" s="78" t="str" cm="1">
        <f t="array" ref="F312">IF(E312="","",INDEX(LCAT_ID,MATCH(E312,LCAT_Name,0)))</f>
        <v/>
      </c>
      <c r="J312" s="78" t="str">
        <f>IFERROR(_xlfn.XLOOKUP(I312,MSA_Title_List,MSA_Title_List!$A$2:$A$643,"",0),"")</f>
        <v/>
      </c>
    </row>
    <row r="313" spans="2:10" ht="20.100000000000001" customHeight="1">
      <c r="B313" s="78" t="str" cm="1">
        <f t="array" ref="B313">IF(A313="","",INDEX(CAGE,MATCH(A313,Company_Name,0)))</f>
        <v/>
      </c>
      <c r="C313" s="80" t="str" cm="1">
        <f t="array" ref="C313">IF(A313="","",INDEX(Prime_Sub,MATCH(A313,Company_Name,0)))</f>
        <v/>
      </c>
      <c r="F313" s="78" t="str" cm="1">
        <f t="array" ref="F313">IF(E313="","",INDEX(LCAT_ID,MATCH(E313,LCAT_Name,0)))</f>
        <v/>
      </c>
      <c r="J313" s="78" t="str">
        <f>IFERROR(_xlfn.XLOOKUP(I313,MSA_Title_List,MSA_Title_List!$A$2:$A$643,"",0),"")</f>
        <v/>
      </c>
    </row>
    <row r="314" spans="2:10" ht="20.100000000000001" customHeight="1">
      <c r="B314" s="78" t="str" cm="1">
        <f t="array" ref="B314">IF(A314="","",INDEX(CAGE,MATCH(A314,Company_Name,0)))</f>
        <v/>
      </c>
      <c r="C314" s="80" t="str" cm="1">
        <f t="array" ref="C314">IF(A314="","",INDEX(Prime_Sub,MATCH(A314,Company_Name,0)))</f>
        <v/>
      </c>
      <c r="F314" s="78" t="str" cm="1">
        <f t="array" ref="F314">IF(E314="","",INDEX(LCAT_ID,MATCH(E314,LCAT_Name,0)))</f>
        <v/>
      </c>
      <c r="J314" s="78" t="str">
        <f>IFERROR(_xlfn.XLOOKUP(I314,MSA_Title_List,MSA_Title_List!$A$2:$A$643,"",0),"")</f>
        <v/>
      </c>
    </row>
    <row r="315" spans="2:10" ht="20.100000000000001" customHeight="1">
      <c r="B315" s="78" t="str" cm="1">
        <f t="array" ref="B315">IF(A315="","",INDEX(CAGE,MATCH(A315,Company_Name,0)))</f>
        <v/>
      </c>
      <c r="C315" s="80" t="str" cm="1">
        <f t="array" ref="C315">IF(A315="","",INDEX(Prime_Sub,MATCH(A315,Company_Name,0)))</f>
        <v/>
      </c>
      <c r="F315" s="78" t="str" cm="1">
        <f t="array" ref="F315">IF(E315="","",INDEX(LCAT_ID,MATCH(E315,LCAT_Name,0)))</f>
        <v/>
      </c>
      <c r="J315" s="78" t="str">
        <f>IFERROR(_xlfn.XLOOKUP(I315,MSA_Title_List,MSA_Title_List!$A$2:$A$643,"",0),"")</f>
        <v/>
      </c>
    </row>
    <row r="316" spans="2:10" ht="20.100000000000001" customHeight="1">
      <c r="B316" s="78" t="str" cm="1">
        <f t="array" ref="B316">IF(A316="","",INDEX(CAGE,MATCH(A316,Company_Name,0)))</f>
        <v/>
      </c>
      <c r="C316" s="80" t="str" cm="1">
        <f t="array" ref="C316">IF(A316="","",INDEX(Prime_Sub,MATCH(A316,Company_Name,0)))</f>
        <v/>
      </c>
      <c r="F316" s="78" t="str" cm="1">
        <f t="array" ref="F316">IF(E316="","",INDEX(LCAT_ID,MATCH(E316,LCAT_Name,0)))</f>
        <v/>
      </c>
      <c r="J316" s="78" t="str">
        <f>IFERROR(_xlfn.XLOOKUP(I316,MSA_Title_List,MSA_Title_List!$A$2:$A$643,"",0),"")</f>
        <v/>
      </c>
    </row>
    <row r="317" spans="2:10" ht="20.100000000000001" customHeight="1">
      <c r="B317" s="78" t="str" cm="1">
        <f t="array" ref="B317">IF(A317="","",INDEX(CAGE,MATCH(A317,Company_Name,0)))</f>
        <v/>
      </c>
      <c r="C317" s="80" t="str" cm="1">
        <f t="array" ref="C317">IF(A317="","",INDEX(Prime_Sub,MATCH(A317,Company_Name,0)))</f>
        <v/>
      </c>
      <c r="F317" s="78" t="str" cm="1">
        <f t="array" ref="F317">IF(E317="","",INDEX(LCAT_ID,MATCH(E317,LCAT_Name,0)))</f>
        <v/>
      </c>
      <c r="J317" s="78" t="str">
        <f>IFERROR(_xlfn.XLOOKUP(I317,MSA_Title_List,MSA_Title_List!$A$2:$A$643,"",0),"")</f>
        <v/>
      </c>
    </row>
    <row r="318" spans="2:10" ht="20.100000000000001" customHeight="1">
      <c r="B318" s="78" t="str" cm="1">
        <f t="array" ref="B318">IF(A318="","",INDEX(CAGE,MATCH(A318,Company_Name,0)))</f>
        <v/>
      </c>
      <c r="C318" s="80" t="str" cm="1">
        <f t="array" ref="C318">IF(A318="","",INDEX(Prime_Sub,MATCH(A318,Company_Name,0)))</f>
        <v/>
      </c>
      <c r="F318" s="78" t="str" cm="1">
        <f t="array" ref="F318">IF(E318="","",INDEX(LCAT_ID,MATCH(E318,LCAT_Name,0)))</f>
        <v/>
      </c>
      <c r="J318" s="78" t="str">
        <f>IFERROR(_xlfn.XLOOKUP(I318,MSA_Title_List,MSA_Title_List!$A$2:$A$643,"",0),"")</f>
        <v/>
      </c>
    </row>
    <row r="319" spans="2:10" ht="20.100000000000001" customHeight="1">
      <c r="B319" s="78" t="str" cm="1">
        <f t="array" ref="B319">IF(A319="","",INDEX(CAGE,MATCH(A319,Company_Name,0)))</f>
        <v/>
      </c>
      <c r="C319" s="80" t="str" cm="1">
        <f t="array" ref="C319">IF(A319="","",INDEX(Prime_Sub,MATCH(A319,Company_Name,0)))</f>
        <v/>
      </c>
      <c r="F319" s="78" t="str" cm="1">
        <f t="array" ref="F319">IF(E319="","",INDEX(LCAT_ID,MATCH(E319,LCAT_Name,0)))</f>
        <v/>
      </c>
      <c r="J319" s="78" t="str">
        <f>IFERROR(_xlfn.XLOOKUP(I319,MSA_Title_List,MSA_Title_List!$A$2:$A$643,"",0),"")</f>
        <v/>
      </c>
    </row>
    <row r="320" spans="2:10" ht="20.100000000000001" customHeight="1">
      <c r="B320" s="78" t="str" cm="1">
        <f t="array" ref="B320">IF(A320="","",INDEX(CAGE,MATCH(A320,Company_Name,0)))</f>
        <v/>
      </c>
      <c r="C320" s="80" t="str" cm="1">
        <f t="array" ref="C320">IF(A320="","",INDEX(Prime_Sub,MATCH(A320,Company_Name,0)))</f>
        <v/>
      </c>
      <c r="F320" s="78" t="str" cm="1">
        <f t="array" ref="F320">IF(E320="","",INDEX(LCAT_ID,MATCH(E320,LCAT_Name,0)))</f>
        <v/>
      </c>
      <c r="J320" s="78" t="str">
        <f>IFERROR(_xlfn.XLOOKUP(I320,MSA_Title_List,MSA_Title_List!$A$2:$A$643,"",0),"")</f>
        <v/>
      </c>
    </row>
    <row r="321" spans="2:10" ht="20.100000000000001" customHeight="1">
      <c r="B321" s="78" t="str" cm="1">
        <f t="array" ref="B321">IF(A321="","",INDEX(CAGE,MATCH(A321,Company_Name,0)))</f>
        <v/>
      </c>
      <c r="C321" s="80" t="str" cm="1">
        <f t="array" ref="C321">IF(A321="","",INDEX(Prime_Sub,MATCH(A321,Company_Name,0)))</f>
        <v/>
      </c>
      <c r="F321" s="78" t="str" cm="1">
        <f t="array" ref="F321">IF(E321="","",INDEX(LCAT_ID,MATCH(E321,LCAT_Name,0)))</f>
        <v/>
      </c>
      <c r="J321" s="78" t="str">
        <f>IFERROR(_xlfn.XLOOKUP(I321,MSA_Title_List,MSA_Title_List!$A$2:$A$643,"",0),"")</f>
        <v/>
      </c>
    </row>
    <row r="322" spans="2:10" ht="20.100000000000001" customHeight="1">
      <c r="B322" s="78" t="str" cm="1">
        <f t="array" ref="B322">IF(A322="","",INDEX(CAGE,MATCH(A322,Company_Name,0)))</f>
        <v/>
      </c>
      <c r="C322" s="80" t="str" cm="1">
        <f t="array" ref="C322">IF(A322="","",INDEX(Prime_Sub,MATCH(A322,Company_Name,0)))</f>
        <v/>
      </c>
      <c r="F322" s="78" t="str" cm="1">
        <f t="array" ref="F322">IF(E322="","",INDEX(LCAT_ID,MATCH(E322,LCAT_Name,0)))</f>
        <v/>
      </c>
      <c r="J322" s="78" t="str">
        <f>IFERROR(_xlfn.XLOOKUP(I322,MSA_Title_List,MSA_Title_List!$A$2:$A$643,"",0),"")</f>
        <v/>
      </c>
    </row>
    <row r="323" spans="2:10" ht="20.100000000000001" customHeight="1">
      <c r="B323" s="78" t="str" cm="1">
        <f t="array" ref="B323">IF(A323="","",INDEX(CAGE,MATCH(A323,Company_Name,0)))</f>
        <v/>
      </c>
      <c r="C323" s="80" t="str" cm="1">
        <f t="array" ref="C323">IF(A323="","",INDEX(Prime_Sub,MATCH(A323,Company_Name,0)))</f>
        <v/>
      </c>
      <c r="F323" s="78" t="str" cm="1">
        <f t="array" ref="F323">IF(E323="","",INDEX(LCAT_ID,MATCH(E323,LCAT_Name,0)))</f>
        <v/>
      </c>
      <c r="J323" s="78" t="str">
        <f>IFERROR(_xlfn.XLOOKUP(I323,MSA_Title_List,MSA_Title_List!$A$2:$A$643,"",0),"")</f>
        <v/>
      </c>
    </row>
    <row r="324" spans="2:10" ht="20.100000000000001" customHeight="1">
      <c r="B324" s="78" t="str" cm="1">
        <f t="array" ref="B324">IF(A324="","",INDEX(CAGE,MATCH(A324,Company_Name,0)))</f>
        <v/>
      </c>
      <c r="C324" s="80" t="str" cm="1">
        <f t="array" ref="C324">IF(A324="","",INDEX(Prime_Sub,MATCH(A324,Company_Name,0)))</f>
        <v/>
      </c>
      <c r="F324" s="78" t="str" cm="1">
        <f t="array" ref="F324">IF(E324="","",INDEX(LCAT_ID,MATCH(E324,LCAT_Name,0)))</f>
        <v/>
      </c>
      <c r="J324" s="78" t="str">
        <f>IFERROR(_xlfn.XLOOKUP(I324,MSA_Title_List,MSA_Title_List!$A$2:$A$643,"",0),"")</f>
        <v/>
      </c>
    </row>
    <row r="325" spans="2:10" ht="20.100000000000001" customHeight="1">
      <c r="B325" s="78" t="str" cm="1">
        <f t="array" ref="B325">IF(A325="","",INDEX(CAGE,MATCH(A325,Company_Name,0)))</f>
        <v/>
      </c>
      <c r="C325" s="80" t="str" cm="1">
        <f t="array" ref="C325">IF(A325="","",INDEX(Prime_Sub,MATCH(A325,Company_Name,0)))</f>
        <v/>
      </c>
      <c r="F325" s="78" t="str" cm="1">
        <f t="array" ref="F325">IF(E325="","",INDEX(LCAT_ID,MATCH(E325,LCAT_Name,0)))</f>
        <v/>
      </c>
      <c r="J325" s="78" t="str">
        <f>IFERROR(_xlfn.XLOOKUP(I325,MSA_Title_List,MSA_Title_List!$A$2:$A$643,"",0),"")</f>
        <v/>
      </c>
    </row>
    <row r="326" spans="2:10" ht="20.100000000000001" customHeight="1">
      <c r="B326" s="78" t="str" cm="1">
        <f t="array" ref="B326">IF(A326="","",INDEX(CAGE,MATCH(A326,Company_Name,0)))</f>
        <v/>
      </c>
      <c r="C326" s="80" t="str" cm="1">
        <f t="array" ref="C326">IF(A326="","",INDEX(Prime_Sub,MATCH(A326,Company_Name,0)))</f>
        <v/>
      </c>
      <c r="F326" s="78" t="str" cm="1">
        <f t="array" ref="F326">IF(E326="","",INDEX(LCAT_ID,MATCH(E326,LCAT_Name,0)))</f>
        <v/>
      </c>
      <c r="J326" s="78" t="str">
        <f>IFERROR(_xlfn.XLOOKUP(I326,MSA_Title_List,MSA_Title_List!$A$2:$A$643,"",0),"")</f>
        <v/>
      </c>
    </row>
    <row r="327" spans="2:10" ht="20.100000000000001" customHeight="1">
      <c r="B327" s="78" t="str" cm="1">
        <f t="array" ref="B327">IF(A327="","",INDEX(CAGE,MATCH(A327,Company_Name,0)))</f>
        <v/>
      </c>
      <c r="C327" s="80" t="str" cm="1">
        <f t="array" ref="C327">IF(A327="","",INDEX(Prime_Sub,MATCH(A327,Company_Name,0)))</f>
        <v/>
      </c>
      <c r="F327" s="78" t="str" cm="1">
        <f t="array" ref="F327">IF(E327="","",INDEX(LCAT_ID,MATCH(E327,LCAT_Name,0)))</f>
        <v/>
      </c>
      <c r="J327" s="78" t="str">
        <f>IFERROR(_xlfn.XLOOKUP(I327,MSA_Title_List,MSA_Title_List!$A$2:$A$643,"",0),"")</f>
        <v/>
      </c>
    </row>
    <row r="328" spans="2:10" ht="20.100000000000001" customHeight="1">
      <c r="B328" s="78" t="str" cm="1">
        <f t="array" ref="B328">IF(A328="","",INDEX(CAGE,MATCH(A328,Company_Name,0)))</f>
        <v/>
      </c>
      <c r="C328" s="80" t="str" cm="1">
        <f t="array" ref="C328">IF(A328="","",INDEX(Prime_Sub,MATCH(A328,Company_Name,0)))</f>
        <v/>
      </c>
      <c r="F328" s="78" t="str" cm="1">
        <f t="array" ref="F328">IF(E328="","",INDEX(LCAT_ID,MATCH(E328,LCAT_Name,0)))</f>
        <v/>
      </c>
      <c r="J328" s="78" t="str">
        <f>IFERROR(_xlfn.XLOOKUP(I328,MSA_Title_List,MSA_Title_List!$A$2:$A$643,"",0),"")</f>
        <v/>
      </c>
    </row>
    <row r="329" spans="2:10" ht="20.100000000000001" customHeight="1">
      <c r="B329" s="78" t="str" cm="1">
        <f t="array" ref="B329">IF(A329="","",INDEX(CAGE,MATCH(A329,Company_Name,0)))</f>
        <v/>
      </c>
      <c r="C329" s="80" t="str" cm="1">
        <f t="array" ref="C329">IF(A329="","",INDEX(Prime_Sub,MATCH(A329,Company_Name,0)))</f>
        <v/>
      </c>
      <c r="F329" s="78" t="str" cm="1">
        <f t="array" ref="F329">IF(E329="","",INDEX(LCAT_ID,MATCH(E329,LCAT_Name,0)))</f>
        <v/>
      </c>
      <c r="J329" s="78" t="str">
        <f>IFERROR(_xlfn.XLOOKUP(I329,MSA_Title_List,MSA_Title_List!$A$2:$A$643,"",0),"")</f>
        <v/>
      </c>
    </row>
    <row r="330" spans="2:10" ht="20.100000000000001" customHeight="1">
      <c r="B330" s="78" t="str" cm="1">
        <f t="array" ref="B330">IF(A330="","",INDEX(CAGE,MATCH(A330,Company_Name,0)))</f>
        <v/>
      </c>
      <c r="C330" s="80" t="str" cm="1">
        <f t="array" ref="C330">IF(A330="","",INDEX(Prime_Sub,MATCH(A330,Company_Name,0)))</f>
        <v/>
      </c>
      <c r="F330" s="78" t="str" cm="1">
        <f t="array" ref="F330">IF(E330="","",INDEX(LCAT_ID,MATCH(E330,LCAT_Name,0)))</f>
        <v/>
      </c>
      <c r="J330" s="78" t="str">
        <f>IFERROR(_xlfn.XLOOKUP(I330,MSA_Title_List,MSA_Title_List!$A$2:$A$643,"",0),"")</f>
        <v/>
      </c>
    </row>
    <row r="331" spans="2:10" ht="20.100000000000001" customHeight="1">
      <c r="B331" s="78" t="str" cm="1">
        <f t="array" ref="B331">IF(A331="","",INDEX(CAGE,MATCH(A331,Company_Name,0)))</f>
        <v/>
      </c>
      <c r="C331" s="80" t="str" cm="1">
        <f t="array" ref="C331">IF(A331="","",INDEX(Prime_Sub,MATCH(A331,Company_Name,0)))</f>
        <v/>
      </c>
      <c r="F331" s="78" t="str" cm="1">
        <f t="array" ref="F331">IF(E331="","",INDEX(LCAT_ID,MATCH(E331,LCAT_Name,0)))</f>
        <v/>
      </c>
      <c r="J331" s="78" t="str">
        <f>IFERROR(_xlfn.XLOOKUP(I331,MSA_Title_List,MSA_Title_List!$A$2:$A$643,"",0),"")</f>
        <v/>
      </c>
    </row>
    <row r="332" spans="2:10" ht="20.100000000000001" customHeight="1">
      <c r="B332" s="78" t="str" cm="1">
        <f t="array" ref="B332">IF(A332="","",INDEX(CAGE,MATCH(A332,Company_Name,0)))</f>
        <v/>
      </c>
      <c r="C332" s="80" t="str" cm="1">
        <f t="array" ref="C332">IF(A332="","",INDEX(Prime_Sub,MATCH(A332,Company_Name,0)))</f>
        <v/>
      </c>
      <c r="F332" s="78" t="str" cm="1">
        <f t="array" ref="F332">IF(E332="","",INDEX(LCAT_ID,MATCH(E332,LCAT_Name,0)))</f>
        <v/>
      </c>
      <c r="J332" s="78" t="str">
        <f>IFERROR(_xlfn.XLOOKUP(I332,MSA_Title_List,MSA_Title_List!$A$2:$A$643,"",0),"")</f>
        <v/>
      </c>
    </row>
    <row r="333" spans="2:10" ht="20.100000000000001" customHeight="1">
      <c r="B333" s="78" t="str" cm="1">
        <f t="array" ref="B333">IF(A333="","",INDEX(CAGE,MATCH(A333,Company_Name,0)))</f>
        <v/>
      </c>
      <c r="C333" s="80" t="str" cm="1">
        <f t="array" ref="C333">IF(A333="","",INDEX(Prime_Sub,MATCH(A333,Company_Name,0)))</f>
        <v/>
      </c>
      <c r="F333" s="78" t="str" cm="1">
        <f t="array" ref="F333">IF(E333="","",INDEX(LCAT_ID,MATCH(E333,LCAT_Name,0)))</f>
        <v/>
      </c>
      <c r="J333" s="78" t="str">
        <f>IFERROR(_xlfn.XLOOKUP(I333,MSA_Title_List,MSA_Title_List!$A$2:$A$643,"",0),"")</f>
        <v/>
      </c>
    </row>
    <row r="334" spans="2:10" ht="20.100000000000001" customHeight="1">
      <c r="B334" s="78" t="str" cm="1">
        <f t="array" ref="B334">IF(A334="","",INDEX(CAGE,MATCH(A334,Company_Name,0)))</f>
        <v/>
      </c>
      <c r="C334" s="80" t="str" cm="1">
        <f t="array" ref="C334">IF(A334="","",INDEX(Prime_Sub,MATCH(A334,Company_Name,0)))</f>
        <v/>
      </c>
      <c r="F334" s="78" t="str" cm="1">
        <f t="array" ref="F334">IF(E334="","",INDEX(LCAT_ID,MATCH(E334,LCAT_Name,0)))</f>
        <v/>
      </c>
      <c r="J334" s="78" t="str">
        <f>IFERROR(_xlfn.XLOOKUP(I334,MSA_Title_List,MSA_Title_List!$A$2:$A$643,"",0),"")</f>
        <v/>
      </c>
    </row>
    <row r="335" spans="2:10" ht="20.100000000000001" customHeight="1">
      <c r="B335" s="78" t="str" cm="1">
        <f t="array" ref="B335">IF(A335="","",INDEX(CAGE,MATCH(A335,Company_Name,0)))</f>
        <v/>
      </c>
      <c r="C335" s="80" t="str" cm="1">
        <f t="array" ref="C335">IF(A335="","",INDEX(Prime_Sub,MATCH(A335,Company_Name,0)))</f>
        <v/>
      </c>
      <c r="F335" s="78" t="str" cm="1">
        <f t="array" ref="F335">IF(E335="","",INDEX(LCAT_ID,MATCH(E335,LCAT_Name,0)))</f>
        <v/>
      </c>
      <c r="J335" s="78" t="str">
        <f>IFERROR(_xlfn.XLOOKUP(I335,MSA_Title_List,MSA_Title_List!$A$2:$A$643,"",0),"")</f>
        <v/>
      </c>
    </row>
    <row r="336" spans="2:10" ht="20.100000000000001" customHeight="1">
      <c r="B336" s="78" t="str" cm="1">
        <f t="array" ref="B336">IF(A336="","",INDEX(CAGE,MATCH(A336,Company_Name,0)))</f>
        <v/>
      </c>
      <c r="C336" s="80" t="str" cm="1">
        <f t="array" ref="C336">IF(A336="","",INDEX(Prime_Sub,MATCH(A336,Company_Name,0)))</f>
        <v/>
      </c>
      <c r="F336" s="78" t="str" cm="1">
        <f t="array" ref="F336">IF(E336="","",INDEX(LCAT_ID,MATCH(E336,LCAT_Name,0)))</f>
        <v/>
      </c>
      <c r="J336" s="78" t="str">
        <f>IFERROR(_xlfn.XLOOKUP(I336,MSA_Title_List,MSA_Title_List!$A$2:$A$643,"",0),"")</f>
        <v/>
      </c>
    </row>
    <row r="337" spans="2:10" ht="20.100000000000001" customHeight="1">
      <c r="B337" s="78" t="str" cm="1">
        <f t="array" ref="B337">IF(A337="","",INDEX(CAGE,MATCH(A337,Company_Name,0)))</f>
        <v/>
      </c>
      <c r="C337" s="80" t="str" cm="1">
        <f t="array" ref="C337">IF(A337="","",INDEX(Prime_Sub,MATCH(A337,Company_Name,0)))</f>
        <v/>
      </c>
      <c r="F337" s="78" t="str" cm="1">
        <f t="array" ref="F337">IF(E337="","",INDEX(LCAT_ID,MATCH(E337,LCAT_Name,0)))</f>
        <v/>
      </c>
      <c r="J337" s="78" t="str">
        <f>IFERROR(_xlfn.XLOOKUP(I337,MSA_Title_List,MSA_Title_List!$A$2:$A$643,"",0),"")</f>
        <v/>
      </c>
    </row>
    <row r="338" spans="2:10" ht="20.100000000000001" customHeight="1">
      <c r="B338" s="78" t="str" cm="1">
        <f t="array" ref="B338">IF(A338="","",INDEX(CAGE,MATCH(A338,Company_Name,0)))</f>
        <v/>
      </c>
      <c r="C338" s="80" t="str" cm="1">
        <f t="array" ref="C338">IF(A338="","",INDEX(Prime_Sub,MATCH(A338,Company_Name,0)))</f>
        <v/>
      </c>
      <c r="F338" s="78" t="str" cm="1">
        <f t="array" ref="F338">IF(E338="","",INDEX(LCAT_ID,MATCH(E338,LCAT_Name,0)))</f>
        <v/>
      </c>
      <c r="J338" s="78" t="str">
        <f>IFERROR(_xlfn.XLOOKUP(I338,MSA_Title_List,MSA_Title_List!$A$2:$A$643,"",0),"")</f>
        <v/>
      </c>
    </row>
    <row r="339" spans="2:10" ht="20.100000000000001" customHeight="1">
      <c r="B339" s="78" t="str" cm="1">
        <f t="array" ref="B339">IF(A339="","",INDEX(CAGE,MATCH(A339,Company_Name,0)))</f>
        <v/>
      </c>
      <c r="C339" s="80" t="str" cm="1">
        <f t="array" ref="C339">IF(A339="","",INDEX(Prime_Sub,MATCH(A339,Company_Name,0)))</f>
        <v/>
      </c>
      <c r="F339" s="78" t="str" cm="1">
        <f t="array" ref="F339">IF(E339="","",INDEX(LCAT_ID,MATCH(E339,LCAT_Name,0)))</f>
        <v/>
      </c>
      <c r="J339" s="78" t="str">
        <f>IFERROR(_xlfn.XLOOKUP(I339,MSA_Title_List,MSA_Title_List!$A$2:$A$643,"",0),"")</f>
        <v/>
      </c>
    </row>
    <row r="340" spans="2:10" ht="20.100000000000001" customHeight="1">
      <c r="B340" s="78" t="str" cm="1">
        <f t="array" ref="B340">IF(A340="","",INDEX(CAGE,MATCH(A340,Company_Name,0)))</f>
        <v/>
      </c>
      <c r="C340" s="80" t="str" cm="1">
        <f t="array" ref="C340">IF(A340="","",INDEX(Prime_Sub,MATCH(A340,Company_Name,0)))</f>
        <v/>
      </c>
      <c r="F340" s="78" t="str" cm="1">
        <f t="array" ref="F340">IF(E340="","",INDEX(LCAT_ID,MATCH(E340,LCAT_Name,0)))</f>
        <v/>
      </c>
      <c r="J340" s="78" t="str">
        <f>IFERROR(_xlfn.XLOOKUP(I340,MSA_Title_List,MSA_Title_List!$A$2:$A$643,"",0),"")</f>
        <v/>
      </c>
    </row>
    <row r="341" spans="2:10" ht="20.100000000000001" customHeight="1">
      <c r="B341" s="78" t="str" cm="1">
        <f t="array" ref="B341">IF(A341="","",INDEX(CAGE,MATCH(A341,Company_Name,0)))</f>
        <v/>
      </c>
      <c r="C341" s="80" t="str" cm="1">
        <f t="array" ref="C341">IF(A341="","",INDEX(Prime_Sub,MATCH(A341,Company_Name,0)))</f>
        <v/>
      </c>
      <c r="F341" s="78" t="str" cm="1">
        <f t="array" ref="F341">IF(E341="","",INDEX(LCAT_ID,MATCH(E341,LCAT_Name,0)))</f>
        <v/>
      </c>
      <c r="J341" s="78" t="str">
        <f>IFERROR(_xlfn.XLOOKUP(I341,MSA_Title_List,MSA_Title_List!$A$2:$A$643,"",0),"")</f>
        <v/>
      </c>
    </row>
    <row r="342" spans="2:10" ht="20.100000000000001" customHeight="1">
      <c r="B342" s="78" t="str" cm="1">
        <f t="array" ref="B342">IF(A342="","",INDEX(CAGE,MATCH(A342,Company_Name,0)))</f>
        <v/>
      </c>
      <c r="C342" s="80" t="str" cm="1">
        <f t="array" ref="C342">IF(A342="","",INDEX(Prime_Sub,MATCH(A342,Company_Name,0)))</f>
        <v/>
      </c>
      <c r="F342" s="78" t="str" cm="1">
        <f t="array" ref="F342">IF(E342="","",INDEX(LCAT_ID,MATCH(E342,LCAT_Name,0)))</f>
        <v/>
      </c>
      <c r="J342" s="78" t="str">
        <f>IFERROR(_xlfn.XLOOKUP(I342,MSA_Title_List,MSA_Title_List!$A$2:$A$643,"",0),"")</f>
        <v/>
      </c>
    </row>
    <row r="343" spans="2:10" ht="20.100000000000001" customHeight="1">
      <c r="B343" s="78" t="str" cm="1">
        <f t="array" ref="B343">IF(A343="","",INDEX(CAGE,MATCH(A343,Company_Name,0)))</f>
        <v/>
      </c>
      <c r="C343" s="80" t="str" cm="1">
        <f t="array" ref="C343">IF(A343="","",INDEX(Prime_Sub,MATCH(A343,Company_Name,0)))</f>
        <v/>
      </c>
      <c r="F343" s="78" t="str" cm="1">
        <f t="array" ref="F343">IF(E343="","",INDEX(LCAT_ID,MATCH(E343,LCAT_Name,0)))</f>
        <v/>
      </c>
      <c r="J343" s="78" t="str">
        <f>IFERROR(_xlfn.XLOOKUP(I343,MSA_Title_List,MSA_Title_List!$A$2:$A$643,"",0),"")</f>
        <v/>
      </c>
    </row>
    <row r="344" spans="2:10" ht="20.100000000000001" customHeight="1">
      <c r="B344" s="78" t="str" cm="1">
        <f t="array" ref="B344">IF(A344="","",INDEX(CAGE,MATCH(A344,Company_Name,0)))</f>
        <v/>
      </c>
      <c r="C344" s="80" t="str" cm="1">
        <f t="array" ref="C344">IF(A344="","",INDEX(Prime_Sub,MATCH(A344,Company_Name,0)))</f>
        <v/>
      </c>
      <c r="F344" s="78" t="str" cm="1">
        <f t="array" ref="F344">IF(E344="","",INDEX(LCAT_ID,MATCH(E344,LCAT_Name,0)))</f>
        <v/>
      </c>
      <c r="J344" s="78" t="str">
        <f>IFERROR(_xlfn.XLOOKUP(I344,MSA_Title_List,MSA_Title_List!$A$2:$A$643,"",0),"")</f>
        <v/>
      </c>
    </row>
    <row r="345" spans="2:10" ht="20.100000000000001" customHeight="1">
      <c r="B345" s="78" t="str" cm="1">
        <f t="array" ref="B345">IF(A345="","",INDEX(CAGE,MATCH(A345,Company_Name,0)))</f>
        <v/>
      </c>
      <c r="C345" s="80" t="str" cm="1">
        <f t="array" ref="C345">IF(A345="","",INDEX(Prime_Sub,MATCH(A345,Company_Name,0)))</f>
        <v/>
      </c>
      <c r="F345" s="78" t="str" cm="1">
        <f t="array" ref="F345">IF(E345="","",INDEX(LCAT_ID,MATCH(E345,LCAT_Name,0)))</f>
        <v/>
      </c>
      <c r="J345" s="78" t="str">
        <f>IFERROR(_xlfn.XLOOKUP(I345,MSA_Title_List,MSA_Title_List!$A$2:$A$643,"",0),"")</f>
        <v/>
      </c>
    </row>
    <row r="346" spans="2:10" ht="20.100000000000001" customHeight="1">
      <c r="B346" s="78" t="str" cm="1">
        <f t="array" ref="B346">IF(A346="","",INDEX(CAGE,MATCH(A346,Company_Name,0)))</f>
        <v/>
      </c>
      <c r="C346" s="80" t="str" cm="1">
        <f t="array" ref="C346">IF(A346="","",INDEX(Prime_Sub,MATCH(A346,Company_Name,0)))</f>
        <v/>
      </c>
      <c r="F346" s="78" t="str" cm="1">
        <f t="array" ref="F346">IF(E346="","",INDEX(LCAT_ID,MATCH(E346,LCAT_Name,0)))</f>
        <v/>
      </c>
      <c r="J346" s="78" t="str">
        <f>IFERROR(_xlfn.XLOOKUP(I346,MSA_Title_List,MSA_Title_List!$A$2:$A$643,"",0),"")</f>
        <v/>
      </c>
    </row>
    <row r="347" spans="2:10" ht="20.100000000000001" customHeight="1">
      <c r="B347" s="78" t="str" cm="1">
        <f t="array" ref="B347">IF(A347="","",INDEX(CAGE,MATCH(A347,Company_Name,0)))</f>
        <v/>
      </c>
      <c r="C347" s="80" t="str" cm="1">
        <f t="array" ref="C347">IF(A347="","",INDEX(Prime_Sub,MATCH(A347,Company_Name,0)))</f>
        <v/>
      </c>
      <c r="F347" s="78" t="str" cm="1">
        <f t="array" ref="F347">IF(E347="","",INDEX(LCAT_ID,MATCH(E347,LCAT_Name,0)))</f>
        <v/>
      </c>
      <c r="J347" s="78" t="str">
        <f>IFERROR(_xlfn.XLOOKUP(I347,MSA_Title_List,MSA_Title_List!$A$2:$A$643,"",0),"")</f>
        <v/>
      </c>
    </row>
    <row r="348" spans="2:10" ht="20.100000000000001" customHeight="1">
      <c r="B348" s="78" t="str" cm="1">
        <f t="array" ref="B348">IF(A348="","",INDEX(CAGE,MATCH(A348,Company_Name,0)))</f>
        <v/>
      </c>
      <c r="C348" s="80" t="str" cm="1">
        <f t="array" ref="C348">IF(A348="","",INDEX(Prime_Sub,MATCH(A348,Company_Name,0)))</f>
        <v/>
      </c>
      <c r="F348" s="78" t="str" cm="1">
        <f t="array" ref="F348">IF(E348="","",INDEX(LCAT_ID,MATCH(E348,LCAT_Name,0)))</f>
        <v/>
      </c>
      <c r="J348" s="78" t="str">
        <f>IFERROR(_xlfn.XLOOKUP(I348,MSA_Title_List,MSA_Title_List!$A$2:$A$643,"",0),"")</f>
        <v/>
      </c>
    </row>
    <row r="349" spans="2:10" ht="20.100000000000001" customHeight="1">
      <c r="B349" s="78" t="str" cm="1">
        <f t="array" ref="B349">IF(A349="","",INDEX(CAGE,MATCH(A349,Company_Name,0)))</f>
        <v/>
      </c>
      <c r="C349" s="80" t="str" cm="1">
        <f t="array" ref="C349">IF(A349="","",INDEX(Prime_Sub,MATCH(A349,Company_Name,0)))</f>
        <v/>
      </c>
      <c r="F349" s="78" t="str" cm="1">
        <f t="array" ref="F349">IF(E349="","",INDEX(LCAT_ID,MATCH(E349,LCAT_Name,0)))</f>
        <v/>
      </c>
      <c r="J349" s="78" t="str">
        <f>IFERROR(_xlfn.XLOOKUP(I349,MSA_Title_List,MSA_Title_List!$A$2:$A$643,"",0),"")</f>
        <v/>
      </c>
    </row>
    <row r="350" spans="2:10" ht="20.100000000000001" customHeight="1">
      <c r="B350" s="78" t="str" cm="1">
        <f t="array" ref="B350">IF(A350="","",INDEX(CAGE,MATCH(A350,Company_Name,0)))</f>
        <v/>
      </c>
      <c r="C350" s="80" t="str" cm="1">
        <f t="array" ref="C350">IF(A350="","",INDEX(Prime_Sub,MATCH(A350,Company_Name,0)))</f>
        <v/>
      </c>
      <c r="F350" s="78" t="str" cm="1">
        <f t="array" ref="F350">IF(E350="","",INDEX(LCAT_ID,MATCH(E350,LCAT_Name,0)))</f>
        <v/>
      </c>
      <c r="J350" s="78" t="str">
        <f>IFERROR(_xlfn.XLOOKUP(I350,MSA_Title_List,MSA_Title_List!$A$2:$A$643,"",0),"")</f>
        <v/>
      </c>
    </row>
    <row r="351" spans="2:10" ht="20.100000000000001" customHeight="1">
      <c r="B351" s="78" t="str" cm="1">
        <f t="array" ref="B351">IF(A351="","",INDEX(CAGE,MATCH(A351,Company_Name,0)))</f>
        <v/>
      </c>
      <c r="C351" s="80" t="str" cm="1">
        <f t="array" ref="C351">IF(A351="","",INDEX(Prime_Sub,MATCH(A351,Company_Name,0)))</f>
        <v/>
      </c>
      <c r="F351" s="78" t="str" cm="1">
        <f t="array" ref="F351">IF(E351="","",INDEX(LCAT_ID,MATCH(E351,LCAT_Name,0)))</f>
        <v/>
      </c>
      <c r="J351" s="78" t="str">
        <f>IFERROR(_xlfn.XLOOKUP(I351,MSA_Title_List,MSA_Title_List!$A$2:$A$643,"",0),"")</f>
        <v/>
      </c>
    </row>
    <row r="352" spans="2:10" ht="20.100000000000001" customHeight="1">
      <c r="B352" s="78" t="str" cm="1">
        <f t="array" ref="B352">IF(A352="","",INDEX(CAGE,MATCH(A352,Company_Name,0)))</f>
        <v/>
      </c>
      <c r="C352" s="80" t="str" cm="1">
        <f t="array" ref="C352">IF(A352="","",INDEX(Prime_Sub,MATCH(A352,Company_Name,0)))</f>
        <v/>
      </c>
      <c r="F352" s="78" t="str" cm="1">
        <f t="array" ref="F352">IF(E352="","",INDEX(LCAT_ID,MATCH(E352,LCAT_Name,0)))</f>
        <v/>
      </c>
      <c r="J352" s="78" t="str">
        <f>IFERROR(_xlfn.XLOOKUP(I352,MSA_Title_List,MSA_Title_List!$A$2:$A$643,"",0),"")</f>
        <v/>
      </c>
    </row>
    <row r="353" spans="2:10" ht="20.100000000000001" customHeight="1">
      <c r="B353" s="78" t="str" cm="1">
        <f t="array" ref="B353">IF(A353="","",INDEX(CAGE,MATCH(A353,Company_Name,0)))</f>
        <v/>
      </c>
      <c r="C353" s="80" t="str" cm="1">
        <f t="array" ref="C353">IF(A353="","",INDEX(Prime_Sub,MATCH(A353,Company_Name,0)))</f>
        <v/>
      </c>
      <c r="F353" s="78" t="str" cm="1">
        <f t="array" ref="F353">IF(E353="","",INDEX(LCAT_ID,MATCH(E353,LCAT_Name,0)))</f>
        <v/>
      </c>
      <c r="J353" s="78" t="str">
        <f>IFERROR(_xlfn.XLOOKUP(I353,MSA_Title_List,MSA_Title_List!$A$2:$A$643,"",0),"")</f>
        <v/>
      </c>
    </row>
    <row r="354" spans="2:10" ht="20.100000000000001" customHeight="1">
      <c r="B354" s="78" t="str" cm="1">
        <f t="array" ref="B354">IF(A354="","",INDEX(CAGE,MATCH(A354,Company_Name,0)))</f>
        <v/>
      </c>
      <c r="C354" s="80" t="str" cm="1">
        <f t="array" ref="C354">IF(A354="","",INDEX(Prime_Sub,MATCH(A354,Company_Name,0)))</f>
        <v/>
      </c>
      <c r="F354" s="78" t="str" cm="1">
        <f t="array" ref="F354">IF(E354="","",INDEX(LCAT_ID,MATCH(E354,LCAT_Name,0)))</f>
        <v/>
      </c>
      <c r="J354" s="78" t="str">
        <f>IFERROR(_xlfn.XLOOKUP(I354,MSA_Title_List,MSA_Title_List!$A$2:$A$643,"",0),"")</f>
        <v/>
      </c>
    </row>
    <row r="355" spans="2:10" ht="20.100000000000001" customHeight="1">
      <c r="B355" s="78" t="str" cm="1">
        <f t="array" ref="B355">IF(A355="","",INDEX(CAGE,MATCH(A355,Company_Name,0)))</f>
        <v/>
      </c>
      <c r="C355" s="80" t="str" cm="1">
        <f t="array" ref="C355">IF(A355="","",INDEX(Prime_Sub,MATCH(A355,Company_Name,0)))</f>
        <v/>
      </c>
      <c r="F355" s="78" t="str" cm="1">
        <f t="array" ref="F355">IF(E355="","",INDEX(LCAT_ID,MATCH(E355,LCAT_Name,0)))</f>
        <v/>
      </c>
      <c r="J355" s="78" t="str">
        <f>IFERROR(_xlfn.XLOOKUP(I355,MSA_Title_List,MSA_Title_List!$A$2:$A$643,"",0),"")</f>
        <v/>
      </c>
    </row>
    <row r="356" spans="2:10" ht="20.100000000000001" customHeight="1">
      <c r="B356" s="78" t="str" cm="1">
        <f t="array" ref="B356">IF(A356="","",INDEX(CAGE,MATCH(A356,Company_Name,0)))</f>
        <v/>
      </c>
      <c r="C356" s="80" t="str" cm="1">
        <f t="array" ref="C356">IF(A356="","",INDEX(Prime_Sub,MATCH(A356,Company_Name,0)))</f>
        <v/>
      </c>
      <c r="F356" s="78" t="str" cm="1">
        <f t="array" ref="F356">IF(E356="","",INDEX(LCAT_ID,MATCH(E356,LCAT_Name,0)))</f>
        <v/>
      </c>
      <c r="J356" s="78" t="str">
        <f>IFERROR(_xlfn.XLOOKUP(I356,MSA_Title_List,MSA_Title_List!$A$2:$A$643,"",0),"")</f>
        <v/>
      </c>
    </row>
    <row r="357" spans="2:10" ht="20.100000000000001" customHeight="1">
      <c r="B357" s="78" t="str" cm="1">
        <f t="array" ref="B357">IF(A357="","",INDEX(CAGE,MATCH(A357,Company_Name,0)))</f>
        <v/>
      </c>
      <c r="C357" s="80" t="str" cm="1">
        <f t="array" ref="C357">IF(A357="","",INDEX(Prime_Sub,MATCH(A357,Company_Name,0)))</f>
        <v/>
      </c>
      <c r="F357" s="78" t="str" cm="1">
        <f t="array" ref="F357">IF(E357="","",INDEX(LCAT_ID,MATCH(E357,LCAT_Name,0)))</f>
        <v/>
      </c>
      <c r="J357" s="78" t="str">
        <f>IFERROR(_xlfn.XLOOKUP(I357,MSA_Title_List,MSA_Title_List!$A$2:$A$643,"",0),"")</f>
        <v/>
      </c>
    </row>
    <row r="358" spans="2:10" ht="20.100000000000001" customHeight="1">
      <c r="B358" s="78" t="str" cm="1">
        <f t="array" ref="B358">IF(A358="","",INDEX(CAGE,MATCH(A358,Company_Name,0)))</f>
        <v/>
      </c>
      <c r="C358" s="80" t="str" cm="1">
        <f t="array" ref="C358">IF(A358="","",INDEX(Prime_Sub,MATCH(A358,Company_Name,0)))</f>
        <v/>
      </c>
      <c r="F358" s="78" t="str" cm="1">
        <f t="array" ref="F358">IF(E358="","",INDEX(LCAT_ID,MATCH(E358,LCAT_Name,0)))</f>
        <v/>
      </c>
      <c r="J358" s="78" t="str">
        <f>IFERROR(_xlfn.XLOOKUP(I358,MSA_Title_List,MSA_Title_List!$A$2:$A$643,"",0),"")</f>
        <v/>
      </c>
    </row>
    <row r="359" spans="2:10" ht="20.100000000000001" customHeight="1">
      <c r="B359" s="78" t="str" cm="1">
        <f t="array" ref="B359">IF(A359="","",INDEX(CAGE,MATCH(A359,Company_Name,0)))</f>
        <v/>
      </c>
      <c r="C359" s="80" t="str" cm="1">
        <f t="array" ref="C359">IF(A359="","",INDEX(Prime_Sub,MATCH(A359,Company_Name,0)))</f>
        <v/>
      </c>
      <c r="F359" s="78" t="str" cm="1">
        <f t="array" ref="F359">IF(E359="","",INDEX(LCAT_ID,MATCH(E359,LCAT_Name,0)))</f>
        <v/>
      </c>
      <c r="J359" s="78" t="str">
        <f>IFERROR(_xlfn.XLOOKUP(I359,MSA_Title_List,MSA_Title_List!$A$2:$A$643,"",0),"")</f>
        <v/>
      </c>
    </row>
    <row r="360" spans="2:10" ht="20.100000000000001" customHeight="1">
      <c r="B360" s="78" t="str" cm="1">
        <f t="array" ref="B360">IF(A360="","",INDEX(CAGE,MATCH(A360,Company_Name,0)))</f>
        <v/>
      </c>
      <c r="C360" s="80" t="str" cm="1">
        <f t="array" ref="C360">IF(A360="","",INDEX(Prime_Sub,MATCH(A360,Company_Name,0)))</f>
        <v/>
      </c>
      <c r="F360" s="78" t="str" cm="1">
        <f t="array" ref="F360">IF(E360="","",INDEX(LCAT_ID,MATCH(E360,LCAT_Name,0)))</f>
        <v/>
      </c>
      <c r="J360" s="78" t="str">
        <f>IFERROR(_xlfn.XLOOKUP(I360,MSA_Title_List,MSA_Title_List!$A$2:$A$643,"",0),"")</f>
        <v/>
      </c>
    </row>
    <row r="361" spans="2:10" ht="20.100000000000001" customHeight="1">
      <c r="B361" s="78" t="str" cm="1">
        <f t="array" ref="B361">IF(A361="","",INDEX(CAGE,MATCH(A361,Company_Name,0)))</f>
        <v/>
      </c>
      <c r="C361" s="80" t="str" cm="1">
        <f t="array" ref="C361">IF(A361="","",INDEX(Prime_Sub,MATCH(A361,Company_Name,0)))</f>
        <v/>
      </c>
      <c r="F361" s="78" t="str" cm="1">
        <f t="array" ref="F361">IF(E361="","",INDEX(LCAT_ID,MATCH(E361,LCAT_Name,0)))</f>
        <v/>
      </c>
      <c r="J361" s="78" t="str">
        <f>IFERROR(_xlfn.XLOOKUP(I361,MSA_Title_List,MSA_Title_List!$A$2:$A$643,"",0),"")</f>
        <v/>
      </c>
    </row>
    <row r="362" spans="2:10" ht="20.100000000000001" customHeight="1">
      <c r="B362" s="78" t="str" cm="1">
        <f t="array" ref="B362">IF(A362="","",INDEX(CAGE,MATCH(A362,Company_Name,0)))</f>
        <v/>
      </c>
      <c r="C362" s="80" t="str" cm="1">
        <f t="array" ref="C362">IF(A362="","",INDEX(Prime_Sub,MATCH(A362,Company_Name,0)))</f>
        <v/>
      </c>
      <c r="F362" s="78" t="str" cm="1">
        <f t="array" ref="F362">IF(E362="","",INDEX(LCAT_ID,MATCH(E362,LCAT_Name,0)))</f>
        <v/>
      </c>
      <c r="J362" s="78" t="str">
        <f>IFERROR(_xlfn.XLOOKUP(I362,MSA_Title_List,MSA_Title_List!$A$2:$A$643,"",0),"")</f>
        <v/>
      </c>
    </row>
    <row r="363" spans="2:10" ht="20.100000000000001" customHeight="1">
      <c r="B363" s="78" t="str" cm="1">
        <f t="array" ref="B363">IF(A363="","",INDEX(CAGE,MATCH(A363,Company_Name,0)))</f>
        <v/>
      </c>
      <c r="C363" s="80" t="str" cm="1">
        <f t="array" ref="C363">IF(A363="","",INDEX(Prime_Sub,MATCH(A363,Company_Name,0)))</f>
        <v/>
      </c>
      <c r="F363" s="78" t="str" cm="1">
        <f t="array" ref="F363">IF(E363="","",INDEX(LCAT_ID,MATCH(E363,LCAT_Name,0)))</f>
        <v/>
      </c>
      <c r="J363" s="78" t="str">
        <f>IFERROR(_xlfn.XLOOKUP(I363,MSA_Title_List,MSA_Title_List!$A$2:$A$643,"",0),"")</f>
        <v/>
      </c>
    </row>
    <row r="364" spans="2:10" ht="20.100000000000001" customHeight="1">
      <c r="B364" s="78" t="str" cm="1">
        <f t="array" ref="B364">IF(A364="","",INDEX(CAGE,MATCH(A364,Company_Name,0)))</f>
        <v/>
      </c>
      <c r="C364" s="80" t="str" cm="1">
        <f t="array" ref="C364">IF(A364="","",INDEX(Prime_Sub,MATCH(A364,Company_Name,0)))</f>
        <v/>
      </c>
      <c r="F364" s="78" t="str" cm="1">
        <f t="array" ref="F364">IF(E364="","",INDEX(LCAT_ID,MATCH(E364,LCAT_Name,0)))</f>
        <v/>
      </c>
      <c r="J364" s="78" t="str">
        <f>IFERROR(_xlfn.XLOOKUP(I364,MSA_Title_List,MSA_Title_List!$A$2:$A$643,"",0),"")</f>
        <v/>
      </c>
    </row>
    <row r="365" spans="2:10" ht="20.100000000000001" customHeight="1">
      <c r="B365" s="78" t="str" cm="1">
        <f t="array" ref="B365">IF(A365="","",INDEX(CAGE,MATCH(A365,Company_Name,0)))</f>
        <v/>
      </c>
      <c r="C365" s="80" t="str" cm="1">
        <f t="array" ref="C365">IF(A365="","",INDEX(Prime_Sub,MATCH(A365,Company_Name,0)))</f>
        <v/>
      </c>
      <c r="F365" s="78" t="str" cm="1">
        <f t="array" ref="F365">IF(E365="","",INDEX(LCAT_ID,MATCH(E365,LCAT_Name,0)))</f>
        <v/>
      </c>
      <c r="J365" s="78" t="str">
        <f>IFERROR(_xlfn.XLOOKUP(I365,MSA_Title_List,MSA_Title_List!$A$2:$A$643,"",0),"")</f>
        <v/>
      </c>
    </row>
    <row r="366" spans="2:10" ht="20.100000000000001" customHeight="1">
      <c r="B366" s="78" t="str" cm="1">
        <f t="array" ref="B366">IF(A366="","",INDEX(CAGE,MATCH(A366,Company_Name,0)))</f>
        <v/>
      </c>
      <c r="C366" s="80" t="str" cm="1">
        <f t="array" ref="C366">IF(A366="","",INDEX(Prime_Sub,MATCH(A366,Company_Name,0)))</f>
        <v/>
      </c>
      <c r="F366" s="78" t="str" cm="1">
        <f t="array" ref="F366">IF(E366="","",INDEX(LCAT_ID,MATCH(E366,LCAT_Name,0)))</f>
        <v/>
      </c>
      <c r="J366" s="78" t="str">
        <f>IFERROR(_xlfn.XLOOKUP(I366,MSA_Title_List,MSA_Title_List!$A$2:$A$643,"",0),"")</f>
        <v/>
      </c>
    </row>
    <row r="367" spans="2:10" ht="20.100000000000001" customHeight="1">
      <c r="B367" s="78" t="str" cm="1">
        <f t="array" ref="B367">IF(A367="","",INDEX(CAGE,MATCH(A367,Company_Name,0)))</f>
        <v/>
      </c>
      <c r="C367" s="80" t="str" cm="1">
        <f t="array" ref="C367">IF(A367="","",INDEX(Prime_Sub,MATCH(A367,Company_Name,0)))</f>
        <v/>
      </c>
      <c r="F367" s="78" t="str" cm="1">
        <f t="array" ref="F367">IF(E367="","",INDEX(LCAT_ID,MATCH(E367,LCAT_Name,0)))</f>
        <v/>
      </c>
      <c r="J367" s="78" t="str">
        <f>IFERROR(_xlfn.XLOOKUP(I367,MSA_Title_List,MSA_Title_List!$A$2:$A$643,"",0),"")</f>
        <v/>
      </c>
    </row>
    <row r="368" spans="2:10" ht="20.100000000000001" customHeight="1">
      <c r="B368" s="78" t="str" cm="1">
        <f t="array" ref="B368">IF(A368="","",INDEX(CAGE,MATCH(A368,Company_Name,0)))</f>
        <v/>
      </c>
      <c r="C368" s="80" t="str" cm="1">
        <f t="array" ref="C368">IF(A368="","",INDEX(Prime_Sub,MATCH(A368,Company_Name,0)))</f>
        <v/>
      </c>
      <c r="F368" s="78" t="str" cm="1">
        <f t="array" ref="F368">IF(E368="","",INDEX(LCAT_ID,MATCH(E368,LCAT_Name,0)))</f>
        <v/>
      </c>
      <c r="J368" s="78" t="str">
        <f>IFERROR(_xlfn.XLOOKUP(I368,MSA_Title_List,MSA_Title_List!$A$2:$A$643,"",0),"")</f>
        <v/>
      </c>
    </row>
    <row r="369" spans="2:10" ht="20.100000000000001" customHeight="1">
      <c r="B369" s="78" t="str" cm="1">
        <f t="array" ref="B369">IF(A369="","",INDEX(CAGE,MATCH(A369,Company_Name,0)))</f>
        <v/>
      </c>
      <c r="C369" s="80" t="str" cm="1">
        <f t="array" ref="C369">IF(A369="","",INDEX(Prime_Sub,MATCH(A369,Company_Name,0)))</f>
        <v/>
      </c>
      <c r="F369" s="78" t="str" cm="1">
        <f t="array" ref="F369">IF(E369="","",INDEX(LCAT_ID,MATCH(E369,LCAT_Name,0)))</f>
        <v/>
      </c>
      <c r="J369" s="78" t="str">
        <f>IFERROR(_xlfn.XLOOKUP(I369,MSA_Title_List,MSA_Title_List!$A$2:$A$643,"",0),"")</f>
        <v/>
      </c>
    </row>
    <row r="370" spans="2:10" ht="20.100000000000001" customHeight="1">
      <c r="B370" s="78" t="str" cm="1">
        <f t="array" ref="B370">IF(A370="","",INDEX(CAGE,MATCH(A370,Company_Name,0)))</f>
        <v/>
      </c>
      <c r="C370" s="80" t="str" cm="1">
        <f t="array" ref="C370">IF(A370="","",INDEX(Prime_Sub,MATCH(A370,Company_Name,0)))</f>
        <v/>
      </c>
      <c r="F370" s="78" t="str" cm="1">
        <f t="array" ref="F370">IF(E370="","",INDEX(LCAT_ID,MATCH(E370,LCAT_Name,0)))</f>
        <v/>
      </c>
      <c r="J370" s="78" t="str">
        <f>IFERROR(_xlfn.XLOOKUP(I370,MSA_Title_List,MSA_Title_List!$A$2:$A$643,"",0),"")</f>
        <v/>
      </c>
    </row>
    <row r="371" spans="2:10" ht="20.100000000000001" customHeight="1">
      <c r="B371" s="78" t="str" cm="1">
        <f t="array" ref="B371">IF(A371="","",INDEX(CAGE,MATCH(A371,Company_Name,0)))</f>
        <v/>
      </c>
      <c r="C371" s="80" t="str" cm="1">
        <f t="array" ref="C371">IF(A371="","",INDEX(Prime_Sub,MATCH(A371,Company_Name,0)))</f>
        <v/>
      </c>
      <c r="F371" s="78" t="str" cm="1">
        <f t="array" ref="F371">IF(E371="","",INDEX(LCAT_ID,MATCH(E371,LCAT_Name,0)))</f>
        <v/>
      </c>
      <c r="J371" s="78" t="str">
        <f>IFERROR(_xlfn.XLOOKUP(I371,MSA_Title_List,MSA_Title_List!$A$2:$A$643,"",0),"")</f>
        <v/>
      </c>
    </row>
    <row r="372" spans="2:10" ht="20.100000000000001" customHeight="1">
      <c r="B372" s="78" t="str" cm="1">
        <f t="array" ref="B372">IF(A372="","",INDEX(CAGE,MATCH(A372,Company_Name,0)))</f>
        <v/>
      </c>
      <c r="C372" s="80" t="str" cm="1">
        <f t="array" ref="C372">IF(A372="","",INDEX(Prime_Sub,MATCH(A372,Company_Name,0)))</f>
        <v/>
      </c>
      <c r="F372" s="78" t="str" cm="1">
        <f t="array" ref="F372">IF(E372="","",INDEX(LCAT_ID,MATCH(E372,LCAT_Name,0)))</f>
        <v/>
      </c>
      <c r="J372" s="78" t="str">
        <f>IFERROR(_xlfn.XLOOKUP(I372,MSA_Title_List,MSA_Title_List!$A$2:$A$643,"",0),"")</f>
        <v/>
      </c>
    </row>
    <row r="373" spans="2:10" ht="20.100000000000001" customHeight="1">
      <c r="B373" s="78" t="str" cm="1">
        <f t="array" ref="B373">IF(A373="","",INDEX(CAGE,MATCH(A373,Company_Name,0)))</f>
        <v/>
      </c>
      <c r="C373" s="80" t="str" cm="1">
        <f t="array" ref="C373">IF(A373="","",INDEX(Prime_Sub,MATCH(A373,Company_Name,0)))</f>
        <v/>
      </c>
      <c r="F373" s="78" t="str" cm="1">
        <f t="array" ref="F373">IF(E373="","",INDEX(LCAT_ID,MATCH(E373,LCAT_Name,0)))</f>
        <v/>
      </c>
      <c r="J373" s="78" t="str">
        <f>IFERROR(_xlfn.XLOOKUP(I373,MSA_Title_List,MSA_Title_List!$A$2:$A$643,"",0),"")</f>
        <v/>
      </c>
    </row>
    <row r="374" spans="2:10" ht="20.100000000000001" customHeight="1">
      <c r="B374" s="78" t="str" cm="1">
        <f t="array" ref="B374">IF(A374="","",INDEX(CAGE,MATCH(A374,Company_Name,0)))</f>
        <v/>
      </c>
      <c r="C374" s="80" t="str" cm="1">
        <f t="array" ref="C374">IF(A374="","",INDEX(Prime_Sub,MATCH(A374,Company_Name,0)))</f>
        <v/>
      </c>
      <c r="F374" s="78" t="str" cm="1">
        <f t="array" ref="F374">IF(E374="","",INDEX(LCAT_ID,MATCH(E374,LCAT_Name,0)))</f>
        <v/>
      </c>
      <c r="J374" s="78" t="str">
        <f>IFERROR(_xlfn.XLOOKUP(I374,MSA_Title_List,MSA_Title_List!$A$2:$A$643,"",0),"")</f>
        <v/>
      </c>
    </row>
    <row r="375" spans="2:10" ht="20.100000000000001" customHeight="1">
      <c r="B375" s="78" t="str" cm="1">
        <f t="array" ref="B375">IF(A375="","",INDEX(CAGE,MATCH(A375,Company_Name,0)))</f>
        <v/>
      </c>
      <c r="C375" s="80" t="str" cm="1">
        <f t="array" ref="C375">IF(A375="","",INDEX(Prime_Sub,MATCH(A375,Company_Name,0)))</f>
        <v/>
      </c>
      <c r="F375" s="78" t="str" cm="1">
        <f t="array" ref="F375">IF(E375="","",INDEX(LCAT_ID,MATCH(E375,LCAT_Name,0)))</f>
        <v/>
      </c>
      <c r="J375" s="78" t="str">
        <f>IFERROR(_xlfn.XLOOKUP(I375,MSA_Title_List,MSA_Title_List!$A$2:$A$643,"",0),"")</f>
        <v/>
      </c>
    </row>
    <row r="376" spans="2:10" ht="20.100000000000001" customHeight="1">
      <c r="B376" s="78" t="str" cm="1">
        <f t="array" ref="B376">IF(A376="","",INDEX(CAGE,MATCH(A376,Company_Name,0)))</f>
        <v/>
      </c>
      <c r="C376" s="80" t="str" cm="1">
        <f t="array" ref="C376">IF(A376="","",INDEX(Prime_Sub,MATCH(A376,Company_Name,0)))</f>
        <v/>
      </c>
      <c r="F376" s="78" t="str" cm="1">
        <f t="array" ref="F376">IF(E376="","",INDEX(LCAT_ID,MATCH(E376,LCAT_Name,0)))</f>
        <v/>
      </c>
      <c r="J376" s="78" t="str">
        <f>IFERROR(_xlfn.XLOOKUP(I376,MSA_Title_List,MSA_Title_List!$A$2:$A$643,"",0),"")</f>
        <v/>
      </c>
    </row>
    <row r="377" spans="2:10" ht="20.100000000000001" customHeight="1">
      <c r="B377" s="78" t="str" cm="1">
        <f t="array" ref="B377">IF(A377="","",INDEX(CAGE,MATCH(A377,Company_Name,0)))</f>
        <v/>
      </c>
      <c r="C377" s="80" t="str" cm="1">
        <f t="array" ref="C377">IF(A377="","",INDEX(Prime_Sub,MATCH(A377,Company_Name,0)))</f>
        <v/>
      </c>
      <c r="F377" s="78" t="str" cm="1">
        <f t="array" ref="F377">IF(E377="","",INDEX(LCAT_ID,MATCH(E377,LCAT_Name,0)))</f>
        <v/>
      </c>
      <c r="J377" s="78" t="str">
        <f>IFERROR(_xlfn.XLOOKUP(I377,MSA_Title_List,MSA_Title_List!$A$2:$A$643,"",0),"")</f>
        <v/>
      </c>
    </row>
    <row r="378" spans="2:10" ht="20.100000000000001" customHeight="1">
      <c r="B378" s="78" t="str" cm="1">
        <f t="array" ref="B378">IF(A378="","",INDEX(CAGE,MATCH(A378,Company_Name,0)))</f>
        <v/>
      </c>
      <c r="C378" s="80" t="str" cm="1">
        <f t="array" ref="C378">IF(A378="","",INDEX(Prime_Sub,MATCH(A378,Company_Name,0)))</f>
        <v/>
      </c>
      <c r="F378" s="78" t="str" cm="1">
        <f t="array" ref="F378">IF(E378="","",INDEX(LCAT_ID,MATCH(E378,LCAT_Name,0)))</f>
        <v/>
      </c>
      <c r="J378" s="78" t="str">
        <f>IFERROR(_xlfn.XLOOKUP(I378,MSA_Title_List,MSA_Title_List!$A$2:$A$643,"",0),"")</f>
        <v/>
      </c>
    </row>
    <row r="379" spans="2:10" ht="20.100000000000001" customHeight="1">
      <c r="B379" s="78" t="str" cm="1">
        <f t="array" ref="B379">IF(A379="","",INDEX(CAGE,MATCH(A379,Company_Name,0)))</f>
        <v/>
      </c>
      <c r="C379" s="80" t="str" cm="1">
        <f t="array" ref="C379">IF(A379="","",INDEX(Prime_Sub,MATCH(A379,Company_Name,0)))</f>
        <v/>
      </c>
      <c r="F379" s="78" t="str" cm="1">
        <f t="array" ref="F379">IF(E379="","",INDEX(LCAT_ID,MATCH(E379,LCAT_Name,0)))</f>
        <v/>
      </c>
      <c r="J379" s="78" t="str">
        <f>IFERROR(_xlfn.XLOOKUP(I379,MSA_Title_List,MSA_Title_List!$A$2:$A$643,"",0),"")</f>
        <v/>
      </c>
    </row>
    <row r="380" spans="2:10" ht="20.100000000000001" customHeight="1">
      <c r="B380" s="78" t="str" cm="1">
        <f t="array" ref="B380">IF(A380="","",INDEX(CAGE,MATCH(A380,Company_Name,0)))</f>
        <v/>
      </c>
      <c r="C380" s="80" t="str" cm="1">
        <f t="array" ref="C380">IF(A380="","",INDEX(Prime_Sub,MATCH(A380,Company_Name,0)))</f>
        <v/>
      </c>
      <c r="F380" s="78" t="str" cm="1">
        <f t="array" ref="F380">IF(E380="","",INDEX(LCAT_ID,MATCH(E380,LCAT_Name,0)))</f>
        <v/>
      </c>
      <c r="J380" s="78" t="str">
        <f>IFERROR(_xlfn.XLOOKUP(I380,MSA_Title_List,MSA_Title_List!$A$2:$A$643,"",0),"")</f>
        <v/>
      </c>
    </row>
    <row r="381" spans="2:10" ht="20.100000000000001" customHeight="1">
      <c r="B381" s="78" t="str" cm="1">
        <f t="array" ref="B381">IF(A381="","",INDEX(CAGE,MATCH(A381,Company_Name,0)))</f>
        <v/>
      </c>
      <c r="C381" s="80" t="str" cm="1">
        <f t="array" ref="C381">IF(A381="","",INDEX(Prime_Sub,MATCH(A381,Company_Name,0)))</f>
        <v/>
      </c>
      <c r="F381" s="78" t="str" cm="1">
        <f t="array" ref="F381">IF(E381="","",INDEX(LCAT_ID,MATCH(E381,LCAT_Name,0)))</f>
        <v/>
      </c>
      <c r="J381" s="78" t="str">
        <f>IFERROR(_xlfn.XLOOKUP(I381,MSA_Title_List,MSA_Title_List!$A$2:$A$643,"",0),"")</f>
        <v/>
      </c>
    </row>
    <row r="382" spans="2:10" ht="20.100000000000001" customHeight="1">
      <c r="B382" s="78" t="str" cm="1">
        <f t="array" ref="B382">IF(A382="","",INDEX(CAGE,MATCH(A382,Company_Name,0)))</f>
        <v/>
      </c>
      <c r="C382" s="80" t="str" cm="1">
        <f t="array" ref="C382">IF(A382="","",INDEX(Prime_Sub,MATCH(A382,Company_Name,0)))</f>
        <v/>
      </c>
      <c r="F382" s="78" t="str" cm="1">
        <f t="array" ref="F382">IF(E382="","",INDEX(LCAT_ID,MATCH(E382,LCAT_Name,0)))</f>
        <v/>
      </c>
      <c r="J382" s="78" t="str">
        <f>IFERROR(_xlfn.XLOOKUP(I382,MSA_Title_List,MSA_Title_List!$A$2:$A$643,"",0),"")</f>
        <v/>
      </c>
    </row>
    <row r="383" spans="2:10" ht="20.100000000000001" customHeight="1">
      <c r="B383" s="78" t="str" cm="1">
        <f t="array" ref="B383">IF(A383="","",INDEX(CAGE,MATCH(A383,Company_Name,0)))</f>
        <v/>
      </c>
      <c r="C383" s="80" t="str" cm="1">
        <f t="array" ref="C383">IF(A383="","",INDEX(Prime_Sub,MATCH(A383,Company_Name,0)))</f>
        <v/>
      </c>
      <c r="F383" s="78" t="str" cm="1">
        <f t="array" ref="F383">IF(E383="","",INDEX(LCAT_ID,MATCH(E383,LCAT_Name,0)))</f>
        <v/>
      </c>
      <c r="J383" s="78" t="str">
        <f>IFERROR(_xlfn.XLOOKUP(I383,MSA_Title_List,MSA_Title_List!$A$2:$A$643,"",0),"")</f>
        <v/>
      </c>
    </row>
    <row r="384" spans="2:10" ht="20.100000000000001" customHeight="1">
      <c r="B384" s="78" t="str" cm="1">
        <f t="array" ref="B384">IF(A384="","",INDEX(CAGE,MATCH(A384,Company_Name,0)))</f>
        <v/>
      </c>
      <c r="C384" s="80" t="str" cm="1">
        <f t="array" ref="C384">IF(A384="","",INDEX(Prime_Sub,MATCH(A384,Company_Name,0)))</f>
        <v/>
      </c>
      <c r="F384" s="78" t="str" cm="1">
        <f t="array" ref="F384">IF(E384="","",INDEX(LCAT_ID,MATCH(E384,LCAT_Name,0)))</f>
        <v/>
      </c>
      <c r="J384" s="78" t="str">
        <f>IFERROR(_xlfn.XLOOKUP(I384,MSA_Title_List,MSA_Title_List!$A$2:$A$643,"",0),"")</f>
        <v/>
      </c>
    </row>
    <row r="385" spans="2:10" ht="20.100000000000001" customHeight="1">
      <c r="B385" s="78" t="str" cm="1">
        <f t="array" ref="B385">IF(A385="","",INDEX(CAGE,MATCH(A385,Company_Name,0)))</f>
        <v/>
      </c>
      <c r="C385" s="80" t="str" cm="1">
        <f t="array" ref="C385">IF(A385="","",INDEX(Prime_Sub,MATCH(A385,Company_Name,0)))</f>
        <v/>
      </c>
      <c r="F385" s="78" t="str" cm="1">
        <f t="array" ref="F385">IF(E385="","",INDEX(LCAT_ID,MATCH(E385,LCAT_Name,0)))</f>
        <v/>
      </c>
      <c r="J385" s="78" t="str">
        <f>IFERROR(_xlfn.XLOOKUP(I385,MSA_Title_List,MSA_Title_List!$A$2:$A$643,"",0),"")</f>
        <v/>
      </c>
    </row>
    <row r="386" spans="2:10" ht="20.100000000000001" customHeight="1">
      <c r="B386" s="78" t="str" cm="1">
        <f t="array" ref="B386">IF(A386="","",INDEX(CAGE,MATCH(A386,Company_Name,0)))</f>
        <v/>
      </c>
      <c r="C386" s="80" t="str" cm="1">
        <f t="array" ref="C386">IF(A386="","",INDEX(Prime_Sub,MATCH(A386,Company_Name,0)))</f>
        <v/>
      </c>
      <c r="F386" s="78" t="str" cm="1">
        <f t="array" ref="F386">IF(E386="","",INDEX(LCAT_ID,MATCH(E386,LCAT_Name,0)))</f>
        <v/>
      </c>
      <c r="J386" s="78" t="str">
        <f>IFERROR(_xlfn.XLOOKUP(I386,MSA_Title_List,MSA_Title_List!$A$2:$A$643,"",0),"")</f>
        <v/>
      </c>
    </row>
    <row r="387" spans="2:10" ht="20.100000000000001" customHeight="1">
      <c r="B387" s="78" t="str" cm="1">
        <f t="array" ref="B387">IF(A387="","",INDEX(CAGE,MATCH(A387,Company_Name,0)))</f>
        <v/>
      </c>
      <c r="C387" s="80" t="str" cm="1">
        <f t="array" ref="C387">IF(A387="","",INDEX(Prime_Sub,MATCH(A387,Company_Name,0)))</f>
        <v/>
      </c>
      <c r="F387" s="78" t="str" cm="1">
        <f t="array" ref="F387">IF(E387="","",INDEX(LCAT_ID,MATCH(E387,LCAT_Name,0)))</f>
        <v/>
      </c>
      <c r="J387" s="78" t="str">
        <f>IFERROR(_xlfn.XLOOKUP(I387,MSA_Title_List,MSA_Title_List!$A$2:$A$643,"",0),"")</f>
        <v/>
      </c>
    </row>
    <row r="388" spans="2:10" ht="20.100000000000001" customHeight="1">
      <c r="B388" s="78" t="str" cm="1">
        <f t="array" ref="B388">IF(A388="","",INDEX(CAGE,MATCH(A388,Company_Name,0)))</f>
        <v/>
      </c>
      <c r="C388" s="80" t="str" cm="1">
        <f t="array" ref="C388">IF(A388="","",INDEX(Prime_Sub,MATCH(A388,Company_Name,0)))</f>
        <v/>
      </c>
      <c r="F388" s="78" t="str" cm="1">
        <f t="array" ref="F388">IF(E388="","",INDEX(LCAT_ID,MATCH(E388,LCAT_Name,0)))</f>
        <v/>
      </c>
      <c r="J388" s="78" t="str">
        <f>IFERROR(_xlfn.XLOOKUP(I388,MSA_Title_List,MSA_Title_List!$A$2:$A$643,"",0),"")</f>
        <v/>
      </c>
    </row>
    <row r="389" spans="2:10" ht="20.100000000000001" customHeight="1">
      <c r="B389" s="78" t="str" cm="1">
        <f t="array" ref="B389">IF(A389="","",INDEX(CAGE,MATCH(A389,Company_Name,0)))</f>
        <v/>
      </c>
      <c r="C389" s="80" t="str" cm="1">
        <f t="array" ref="C389">IF(A389="","",INDEX(Prime_Sub,MATCH(A389,Company_Name,0)))</f>
        <v/>
      </c>
      <c r="F389" s="78" t="str" cm="1">
        <f t="array" ref="F389">IF(E389="","",INDEX(LCAT_ID,MATCH(E389,LCAT_Name,0)))</f>
        <v/>
      </c>
      <c r="J389" s="78" t="str">
        <f>IFERROR(_xlfn.XLOOKUP(I389,MSA_Title_List,MSA_Title_List!$A$2:$A$643,"",0),"")</f>
        <v/>
      </c>
    </row>
    <row r="390" spans="2:10" ht="20.100000000000001" customHeight="1">
      <c r="B390" s="78" t="str" cm="1">
        <f t="array" ref="B390">IF(A390="","",INDEX(CAGE,MATCH(A390,Company_Name,0)))</f>
        <v/>
      </c>
      <c r="C390" s="80" t="str" cm="1">
        <f t="array" ref="C390">IF(A390="","",INDEX(Prime_Sub,MATCH(A390,Company_Name,0)))</f>
        <v/>
      </c>
      <c r="F390" s="78" t="str" cm="1">
        <f t="array" ref="F390">IF(E390="","",INDEX(LCAT_ID,MATCH(E390,LCAT_Name,0)))</f>
        <v/>
      </c>
      <c r="J390" s="78" t="str">
        <f>IFERROR(_xlfn.XLOOKUP(I390,MSA_Title_List,MSA_Title_List!$A$2:$A$643,"",0),"")</f>
        <v/>
      </c>
    </row>
    <row r="391" spans="2:10" ht="20.100000000000001" customHeight="1">
      <c r="B391" s="78" t="str" cm="1">
        <f t="array" ref="B391">IF(A391="","",INDEX(CAGE,MATCH(A391,Company_Name,0)))</f>
        <v/>
      </c>
      <c r="C391" s="80" t="str" cm="1">
        <f t="array" ref="C391">IF(A391="","",INDEX(Prime_Sub,MATCH(A391,Company_Name,0)))</f>
        <v/>
      </c>
      <c r="F391" s="78" t="str" cm="1">
        <f t="array" ref="F391">IF(E391="","",INDEX(LCAT_ID,MATCH(E391,LCAT_Name,0)))</f>
        <v/>
      </c>
      <c r="J391" s="78" t="str">
        <f>IFERROR(_xlfn.XLOOKUP(I391,MSA_Title_List,MSA_Title_List!$A$2:$A$643,"",0),"")</f>
        <v/>
      </c>
    </row>
    <row r="392" spans="2:10" ht="20.100000000000001" customHeight="1">
      <c r="B392" s="78" t="str" cm="1">
        <f t="array" ref="B392">IF(A392="","",INDEX(CAGE,MATCH(A392,Company_Name,0)))</f>
        <v/>
      </c>
      <c r="C392" s="80" t="str" cm="1">
        <f t="array" ref="C392">IF(A392="","",INDEX(Prime_Sub,MATCH(A392,Company_Name,0)))</f>
        <v/>
      </c>
      <c r="F392" s="78" t="str" cm="1">
        <f t="array" ref="F392">IF(E392="","",INDEX(LCAT_ID,MATCH(E392,LCAT_Name,0)))</f>
        <v/>
      </c>
      <c r="J392" s="78" t="str">
        <f>IFERROR(_xlfn.XLOOKUP(I392,MSA_Title_List,MSA_Title_List!$A$2:$A$643,"",0),"")</f>
        <v/>
      </c>
    </row>
    <row r="393" spans="2:10" ht="20.100000000000001" customHeight="1">
      <c r="B393" s="78" t="str" cm="1">
        <f t="array" ref="B393">IF(A393="","",INDEX(CAGE,MATCH(A393,Company_Name,0)))</f>
        <v/>
      </c>
      <c r="C393" s="80" t="str" cm="1">
        <f t="array" ref="C393">IF(A393="","",INDEX(Prime_Sub,MATCH(A393,Company_Name,0)))</f>
        <v/>
      </c>
      <c r="F393" s="78" t="str" cm="1">
        <f t="array" ref="F393">IF(E393="","",INDEX(LCAT_ID,MATCH(E393,LCAT_Name,0)))</f>
        <v/>
      </c>
      <c r="J393" s="78" t="str">
        <f>IFERROR(_xlfn.XLOOKUP(I393,MSA_Title_List,MSA_Title_List!$A$2:$A$643,"",0),"")</f>
        <v/>
      </c>
    </row>
    <row r="394" spans="2:10" ht="20.100000000000001" customHeight="1">
      <c r="B394" s="78" t="str" cm="1">
        <f t="array" ref="B394">IF(A394="","",INDEX(CAGE,MATCH(A394,Company_Name,0)))</f>
        <v/>
      </c>
      <c r="C394" s="80" t="str" cm="1">
        <f t="array" ref="C394">IF(A394="","",INDEX(Prime_Sub,MATCH(A394,Company_Name,0)))</f>
        <v/>
      </c>
      <c r="F394" s="78" t="str" cm="1">
        <f t="array" ref="F394">IF(E394="","",INDEX(LCAT_ID,MATCH(E394,LCAT_Name,0)))</f>
        <v/>
      </c>
      <c r="J394" s="78" t="str">
        <f>IFERROR(_xlfn.XLOOKUP(I394,MSA_Title_List,MSA_Title_List!$A$2:$A$643,"",0),"")</f>
        <v/>
      </c>
    </row>
    <row r="395" spans="2:10" ht="20.100000000000001" customHeight="1">
      <c r="B395" s="78" t="str" cm="1">
        <f t="array" ref="B395">IF(A395="","",INDEX(CAGE,MATCH(A395,Company_Name,0)))</f>
        <v/>
      </c>
      <c r="C395" s="80" t="str" cm="1">
        <f t="array" ref="C395">IF(A395="","",INDEX(Prime_Sub,MATCH(A395,Company_Name,0)))</f>
        <v/>
      </c>
      <c r="F395" s="78" t="str" cm="1">
        <f t="array" ref="F395">IF(E395="","",INDEX(LCAT_ID,MATCH(E395,LCAT_Name,0)))</f>
        <v/>
      </c>
      <c r="J395" s="78" t="str">
        <f>IFERROR(_xlfn.XLOOKUP(I395,MSA_Title_List,MSA_Title_List!$A$2:$A$643,"",0),"")</f>
        <v/>
      </c>
    </row>
    <row r="396" spans="2:10" ht="20.100000000000001" customHeight="1">
      <c r="B396" s="78" t="str" cm="1">
        <f t="array" ref="B396">IF(A396="","",INDEX(CAGE,MATCH(A396,Company_Name,0)))</f>
        <v/>
      </c>
      <c r="C396" s="80" t="str" cm="1">
        <f t="array" ref="C396">IF(A396="","",INDEX(Prime_Sub,MATCH(A396,Company_Name,0)))</f>
        <v/>
      </c>
      <c r="F396" s="78" t="str" cm="1">
        <f t="array" ref="F396">IF(E396="","",INDEX(LCAT_ID,MATCH(E396,LCAT_Name,0)))</f>
        <v/>
      </c>
      <c r="J396" s="78" t="str">
        <f>IFERROR(_xlfn.XLOOKUP(I396,MSA_Title_List,MSA_Title_List!$A$2:$A$643,"",0),"")</f>
        <v/>
      </c>
    </row>
    <row r="397" spans="2:10" ht="20.100000000000001" customHeight="1">
      <c r="B397" s="78" t="str" cm="1">
        <f t="array" ref="B397">IF(A397="","",INDEX(CAGE,MATCH(A397,Company_Name,0)))</f>
        <v/>
      </c>
      <c r="C397" s="80" t="str" cm="1">
        <f t="array" ref="C397">IF(A397="","",INDEX(Prime_Sub,MATCH(A397,Company_Name,0)))</f>
        <v/>
      </c>
      <c r="F397" s="78" t="str" cm="1">
        <f t="array" ref="F397">IF(E397="","",INDEX(LCAT_ID,MATCH(E397,LCAT_Name,0)))</f>
        <v/>
      </c>
      <c r="J397" s="78" t="str">
        <f>IFERROR(_xlfn.XLOOKUP(I397,MSA_Title_List,MSA_Title_List!$A$2:$A$643,"",0),"")</f>
        <v/>
      </c>
    </row>
    <row r="398" spans="2:10" ht="20.100000000000001" customHeight="1">
      <c r="B398" s="78" t="str" cm="1">
        <f t="array" ref="B398">IF(A398="","",INDEX(CAGE,MATCH(A398,Company_Name,0)))</f>
        <v/>
      </c>
      <c r="C398" s="80" t="str" cm="1">
        <f t="array" ref="C398">IF(A398="","",INDEX(Prime_Sub,MATCH(A398,Company_Name,0)))</f>
        <v/>
      </c>
      <c r="F398" s="78" t="str" cm="1">
        <f t="array" ref="F398">IF(E398="","",INDEX(LCAT_ID,MATCH(E398,LCAT_Name,0)))</f>
        <v/>
      </c>
      <c r="J398" s="78" t="str">
        <f>IFERROR(_xlfn.XLOOKUP(I398,MSA_Title_List,MSA_Title_List!$A$2:$A$643,"",0),"")</f>
        <v/>
      </c>
    </row>
    <row r="399" spans="2:10" ht="20.100000000000001" customHeight="1">
      <c r="B399" s="78" t="str" cm="1">
        <f t="array" ref="B399">IF(A399="","",INDEX(CAGE,MATCH(A399,Company_Name,0)))</f>
        <v/>
      </c>
      <c r="C399" s="80" t="str" cm="1">
        <f t="array" ref="C399">IF(A399="","",INDEX(Prime_Sub,MATCH(A399,Company_Name,0)))</f>
        <v/>
      </c>
      <c r="F399" s="78" t="str" cm="1">
        <f t="array" ref="F399">IF(E399="","",INDEX(LCAT_ID,MATCH(E399,LCAT_Name,0)))</f>
        <v/>
      </c>
      <c r="J399" s="78" t="str">
        <f>IFERROR(_xlfn.XLOOKUP(I399,MSA_Title_List,MSA_Title_List!$A$2:$A$643,"",0),"")</f>
        <v/>
      </c>
    </row>
    <row r="400" spans="2:10" ht="20.100000000000001" customHeight="1">
      <c r="B400" s="78" t="str" cm="1">
        <f t="array" ref="B400">IF(A400="","",INDEX(CAGE,MATCH(A400,Company_Name,0)))</f>
        <v/>
      </c>
      <c r="C400" s="80" t="str" cm="1">
        <f t="array" ref="C400">IF(A400="","",INDEX(Prime_Sub,MATCH(A400,Company_Name,0)))</f>
        <v/>
      </c>
      <c r="F400" s="78" t="str" cm="1">
        <f t="array" ref="F400">IF(E400="","",INDEX(LCAT_ID,MATCH(E400,LCAT_Name,0)))</f>
        <v/>
      </c>
      <c r="J400" s="78" t="str">
        <f>IFERROR(_xlfn.XLOOKUP(I400,MSA_Title_List,MSA_Title_List!$A$2:$A$643,"",0),"")</f>
        <v/>
      </c>
    </row>
    <row r="401" spans="2:10" ht="20.100000000000001" customHeight="1">
      <c r="B401" s="78" t="str" cm="1">
        <f t="array" ref="B401">IF(A401="","",INDEX(CAGE,MATCH(A401,Company_Name,0)))</f>
        <v/>
      </c>
      <c r="C401" s="80" t="str" cm="1">
        <f t="array" ref="C401">IF(A401="","",INDEX(Prime_Sub,MATCH(A401,Company_Name,0)))</f>
        <v/>
      </c>
      <c r="F401" s="78" t="str" cm="1">
        <f t="array" ref="F401">IF(E401="","",INDEX(LCAT_ID,MATCH(E401,LCAT_Name,0)))</f>
        <v/>
      </c>
      <c r="J401" s="78" t="str">
        <f>IFERROR(_xlfn.XLOOKUP(I401,MSA_Title_List,MSA_Title_List!$A$2:$A$643,"",0),"")</f>
        <v/>
      </c>
    </row>
    <row r="402" spans="2:10" ht="20.100000000000001" customHeight="1">
      <c r="B402" s="78" t="str" cm="1">
        <f t="array" ref="B402">IF(A402="","",INDEX(CAGE,MATCH(A402,Company_Name,0)))</f>
        <v/>
      </c>
      <c r="C402" s="80" t="str" cm="1">
        <f t="array" ref="C402">IF(A402="","",INDEX(Prime_Sub,MATCH(A402,Company_Name,0)))</f>
        <v/>
      </c>
      <c r="F402" s="78" t="str" cm="1">
        <f t="array" ref="F402">IF(E402="","",INDEX(LCAT_ID,MATCH(E402,LCAT_Name,0)))</f>
        <v/>
      </c>
      <c r="J402" s="78" t="str">
        <f>IFERROR(_xlfn.XLOOKUP(I402,MSA_Title_List,MSA_Title_List!$A$2:$A$643,"",0),"")</f>
        <v/>
      </c>
    </row>
    <row r="403" spans="2:10" ht="20.100000000000001" customHeight="1">
      <c r="B403" s="78" t="str" cm="1">
        <f t="array" ref="B403">IF(A403="","",INDEX(CAGE,MATCH(A403,Company_Name,0)))</f>
        <v/>
      </c>
      <c r="C403" s="80" t="str" cm="1">
        <f t="array" ref="C403">IF(A403="","",INDEX(Prime_Sub,MATCH(A403,Company_Name,0)))</f>
        <v/>
      </c>
      <c r="F403" s="78" t="str" cm="1">
        <f t="array" ref="F403">IF(E403="","",INDEX(LCAT_ID,MATCH(E403,LCAT_Name,0)))</f>
        <v/>
      </c>
      <c r="J403" s="78" t="str">
        <f>IFERROR(_xlfn.XLOOKUP(I403,MSA_Title_List,MSA_Title_List!$A$2:$A$643,"",0),"")</f>
        <v/>
      </c>
    </row>
    <row r="404" spans="2:10" ht="20.100000000000001" customHeight="1">
      <c r="B404" s="78" t="str" cm="1">
        <f t="array" ref="B404">IF(A404="","",INDEX(CAGE,MATCH(A404,Company_Name,0)))</f>
        <v/>
      </c>
      <c r="C404" s="80" t="str" cm="1">
        <f t="array" ref="C404">IF(A404="","",INDEX(Prime_Sub,MATCH(A404,Company_Name,0)))</f>
        <v/>
      </c>
      <c r="F404" s="78" t="str" cm="1">
        <f t="array" ref="F404">IF(E404="","",INDEX(LCAT_ID,MATCH(E404,LCAT_Name,0)))</f>
        <v/>
      </c>
      <c r="J404" s="78" t="str">
        <f>IFERROR(_xlfn.XLOOKUP(I404,MSA_Title_List,MSA_Title_List!$A$2:$A$643,"",0),"")</f>
        <v/>
      </c>
    </row>
    <row r="405" spans="2:10" ht="20.100000000000001" customHeight="1">
      <c r="B405" s="78" t="str" cm="1">
        <f t="array" ref="B405">IF(A405="","",INDEX(CAGE,MATCH(A405,Company_Name,0)))</f>
        <v/>
      </c>
      <c r="C405" s="80" t="str" cm="1">
        <f t="array" ref="C405">IF(A405="","",INDEX(Prime_Sub,MATCH(A405,Company_Name,0)))</f>
        <v/>
      </c>
      <c r="F405" s="78" t="str" cm="1">
        <f t="array" ref="F405">IF(E405="","",INDEX(LCAT_ID,MATCH(E405,LCAT_Name,0)))</f>
        <v/>
      </c>
      <c r="J405" s="78" t="str">
        <f>IFERROR(_xlfn.XLOOKUP(I405,MSA_Title_List,MSA_Title_List!$A$2:$A$643,"",0),"")</f>
        <v/>
      </c>
    </row>
    <row r="406" spans="2:10" ht="20.100000000000001" customHeight="1">
      <c r="B406" s="78" t="str" cm="1">
        <f t="array" ref="B406">IF(A406="","",INDEX(CAGE,MATCH(A406,Company_Name,0)))</f>
        <v/>
      </c>
      <c r="C406" s="80" t="str" cm="1">
        <f t="array" ref="C406">IF(A406="","",INDEX(Prime_Sub,MATCH(A406,Company_Name,0)))</f>
        <v/>
      </c>
      <c r="F406" s="78" t="str" cm="1">
        <f t="array" ref="F406">IF(E406="","",INDEX(LCAT_ID,MATCH(E406,LCAT_Name,0)))</f>
        <v/>
      </c>
      <c r="J406" s="78" t="str">
        <f>IFERROR(_xlfn.XLOOKUP(I406,MSA_Title_List,MSA_Title_List!$A$2:$A$643,"",0),"")</f>
        <v/>
      </c>
    </row>
    <row r="407" spans="2:10" ht="20.100000000000001" customHeight="1">
      <c r="B407" s="78" t="str" cm="1">
        <f t="array" ref="B407">IF(A407="","",INDEX(CAGE,MATCH(A407,Company_Name,0)))</f>
        <v/>
      </c>
      <c r="C407" s="80" t="str" cm="1">
        <f t="array" ref="C407">IF(A407="","",INDEX(Prime_Sub,MATCH(A407,Company_Name,0)))</f>
        <v/>
      </c>
      <c r="F407" s="78" t="str" cm="1">
        <f t="array" ref="F407">IF(E407="","",INDEX(LCAT_ID,MATCH(E407,LCAT_Name,0)))</f>
        <v/>
      </c>
      <c r="J407" s="78" t="str">
        <f>IFERROR(_xlfn.XLOOKUP(I407,MSA_Title_List,MSA_Title_List!$A$2:$A$643,"",0),"")</f>
        <v/>
      </c>
    </row>
    <row r="408" spans="2:10" ht="20.100000000000001" customHeight="1">
      <c r="B408" s="78" t="str" cm="1">
        <f t="array" ref="B408">IF(A408="","",INDEX(CAGE,MATCH(A408,Company_Name,0)))</f>
        <v/>
      </c>
      <c r="C408" s="80" t="str" cm="1">
        <f t="array" ref="C408">IF(A408="","",INDEX(Prime_Sub,MATCH(A408,Company_Name,0)))</f>
        <v/>
      </c>
      <c r="F408" s="78" t="str" cm="1">
        <f t="array" ref="F408">IF(E408="","",INDEX(LCAT_ID,MATCH(E408,LCAT_Name,0)))</f>
        <v/>
      </c>
      <c r="J408" s="78" t="str">
        <f>IFERROR(_xlfn.XLOOKUP(I408,MSA_Title_List,MSA_Title_List!$A$2:$A$643,"",0),"")</f>
        <v/>
      </c>
    </row>
    <row r="409" spans="2:10" ht="20.100000000000001" customHeight="1">
      <c r="B409" s="78" t="str" cm="1">
        <f t="array" ref="B409">IF(A409="","",INDEX(CAGE,MATCH(A409,Company_Name,0)))</f>
        <v/>
      </c>
      <c r="C409" s="80" t="str" cm="1">
        <f t="array" ref="C409">IF(A409="","",INDEX(Prime_Sub,MATCH(A409,Company_Name,0)))</f>
        <v/>
      </c>
      <c r="F409" s="78" t="str" cm="1">
        <f t="array" ref="F409">IF(E409="","",INDEX(LCAT_ID,MATCH(E409,LCAT_Name,0)))</f>
        <v/>
      </c>
      <c r="J409" s="78" t="str">
        <f>IFERROR(_xlfn.XLOOKUP(I409,MSA_Title_List,MSA_Title_List!$A$2:$A$643,"",0),"")</f>
        <v/>
      </c>
    </row>
    <row r="410" spans="2:10" ht="20.100000000000001" customHeight="1">
      <c r="B410" s="78" t="str" cm="1">
        <f t="array" ref="B410">IF(A410="","",INDEX(CAGE,MATCH(A410,Company_Name,0)))</f>
        <v/>
      </c>
      <c r="C410" s="80" t="str" cm="1">
        <f t="array" ref="C410">IF(A410="","",INDEX(Prime_Sub,MATCH(A410,Company_Name,0)))</f>
        <v/>
      </c>
      <c r="F410" s="78" t="str" cm="1">
        <f t="array" ref="F410">IF(E410="","",INDEX(LCAT_ID,MATCH(E410,LCAT_Name,0)))</f>
        <v/>
      </c>
      <c r="J410" s="78" t="str">
        <f>IFERROR(_xlfn.XLOOKUP(I410,MSA_Title_List,MSA_Title_List!$A$2:$A$643,"",0),"")</f>
        <v/>
      </c>
    </row>
    <row r="411" spans="2:10" ht="20.100000000000001" customHeight="1">
      <c r="B411" s="78" t="str" cm="1">
        <f t="array" ref="B411">IF(A411="","",INDEX(CAGE,MATCH(A411,Company_Name,0)))</f>
        <v/>
      </c>
      <c r="C411" s="80" t="str" cm="1">
        <f t="array" ref="C411">IF(A411="","",INDEX(Prime_Sub,MATCH(A411,Company_Name,0)))</f>
        <v/>
      </c>
      <c r="F411" s="78" t="str" cm="1">
        <f t="array" ref="F411">IF(E411="","",INDEX(LCAT_ID,MATCH(E411,LCAT_Name,0)))</f>
        <v/>
      </c>
      <c r="J411" s="78" t="str">
        <f>IFERROR(_xlfn.XLOOKUP(I411,MSA_Title_List,MSA_Title_List!$A$2:$A$643,"",0),"")</f>
        <v/>
      </c>
    </row>
    <row r="412" spans="2:10" ht="20.100000000000001" customHeight="1">
      <c r="B412" s="78" t="str" cm="1">
        <f t="array" ref="B412">IF(A412="","",INDEX(CAGE,MATCH(A412,Company_Name,0)))</f>
        <v/>
      </c>
      <c r="C412" s="80" t="str" cm="1">
        <f t="array" ref="C412">IF(A412="","",INDEX(Prime_Sub,MATCH(A412,Company_Name,0)))</f>
        <v/>
      </c>
      <c r="F412" s="78" t="str" cm="1">
        <f t="array" ref="F412">IF(E412="","",INDEX(LCAT_ID,MATCH(E412,LCAT_Name,0)))</f>
        <v/>
      </c>
      <c r="J412" s="78" t="str">
        <f>IFERROR(_xlfn.XLOOKUP(I412,MSA_Title_List,MSA_Title_List!$A$2:$A$643,"",0),"")</f>
        <v/>
      </c>
    </row>
    <row r="413" spans="2:10" ht="20.100000000000001" customHeight="1">
      <c r="B413" s="78" t="str" cm="1">
        <f t="array" ref="B413">IF(A413="","",INDEX(CAGE,MATCH(A413,Company_Name,0)))</f>
        <v/>
      </c>
      <c r="C413" s="80" t="str" cm="1">
        <f t="array" ref="C413">IF(A413="","",INDEX(Prime_Sub,MATCH(A413,Company_Name,0)))</f>
        <v/>
      </c>
      <c r="F413" s="78" t="str" cm="1">
        <f t="array" ref="F413">IF(E413="","",INDEX(LCAT_ID,MATCH(E413,LCAT_Name,0)))</f>
        <v/>
      </c>
      <c r="J413" s="78" t="str">
        <f>IFERROR(_xlfn.XLOOKUP(I413,MSA_Title_List,MSA_Title_List!$A$2:$A$643,"",0),"")</f>
        <v/>
      </c>
    </row>
    <row r="414" spans="2:10" ht="20.100000000000001" customHeight="1">
      <c r="B414" s="78" t="str" cm="1">
        <f t="array" ref="B414">IF(A414="","",INDEX(CAGE,MATCH(A414,Company_Name,0)))</f>
        <v/>
      </c>
      <c r="C414" s="80" t="str" cm="1">
        <f t="array" ref="C414">IF(A414="","",INDEX(Prime_Sub,MATCH(A414,Company_Name,0)))</f>
        <v/>
      </c>
      <c r="F414" s="78" t="str" cm="1">
        <f t="array" ref="F414">IF(E414="","",INDEX(LCAT_ID,MATCH(E414,LCAT_Name,0)))</f>
        <v/>
      </c>
      <c r="J414" s="78" t="str">
        <f>IFERROR(_xlfn.XLOOKUP(I414,MSA_Title_List,MSA_Title_List!$A$2:$A$643,"",0),"")</f>
        <v/>
      </c>
    </row>
    <row r="415" spans="2:10" ht="20.100000000000001" customHeight="1">
      <c r="B415" s="78" t="str" cm="1">
        <f t="array" ref="B415">IF(A415="","",INDEX(CAGE,MATCH(A415,Company_Name,0)))</f>
        <v/>
      </c>
      <c r="C415" s="80" t="str" cm="1">
        <f t="array" ref="C415">IF(A415="","",INDEX(Prime_Sub,MATCH(A415,Company_Name,0)))</f>
        <v/>
      </c>
      <c r="F415" s="78" t="str" cm="1">
        <f t="array" ref="F415">IF(E415="","",INDEX(LCAT_ID,MATCH(E415,LCAT_Name,0)))</f>
        <v/>
      </c>
      <c r="J415" s="78" t="str">
        <f>IFERROR(_xlfn.XLOOKUP(I415,MSA_Title_List,MSA_Title_List!$A$2:$A$643,"",0),"")</f>
        <v/>
      </c>
    </row>
    <row r="416" spans="2:10" ht="20.100000000000001" customHeight="1">
      <c r="B416" s="78" t="str" cm="1">
        <f t="array" ref="B416">IF(A416="","",INDEX(CAGE,MATCH(A416,Company_Name,0)))</f>
        <v/>
      </c>
      <c r="C416" s="80" t="str" cm="1">
        <f t="array" ref="C416">IF(A416="","",INDEX(Prime_Sub,MATCH(A416,Company_Name,0)))</f>
        <v/>
      </c>
      <c r="F416" s="78" t="str" cm="1">
        <f t="array" ref="F416">IF(E416="","",INDEX(LCAT_ID,MATCH(E416,LCAT_Name,0)))</f>
        <v/>
      </c>
      <c r="J416" s="78" t="str">
        <f>IFERROR(_xlfn.XLOOKUP(I416,MSA_Title_List,MSA_Title_List!$A$2:$A$643,"",0),"")</f>
        <v/>
      </c>
    </row>
    <row r="417" spans="2:10" ht="20.100000000000001" customHeight="1">
      <c r="B417" s="78" t="str" cm="1">
        <f t="array" ref="B417">IF(A417="","",INDEX(CAGE,MATCH(A417,Company_Name,0)))</f>
        <v/>
      </c>
      <c r="C417" s="80" t="str" cm="1">
        <f t="array" ref="C417">IF(A417="","",INDEX(Prime_Sub,MATCH(A417,Company_Name,0)))</f>
        <v/>
      </c>
      <c r="F417" s="78" t="str" cm="1">
        <f t="array" ref="F417">IF(E417="","",INDEX(LCAT_ID,MATCH(E417,LCAT_Name,0)))</f>
        <v/>
      </c>
      <c r="J417" s="78" t="str">
        <f>IFERROR(_xlfn.XLOOKUP(I417,MSA_Title_List,MSA_Title_List!$A$2:$A$643,"",0),"")</f>
        <v/>
      </c>
    </row>
    <row r="418" spans="2:10" ht="20.100000000000001" customHeight="1">
      <c r="B418" s="78" t="str" cm="1">
        <f t="array" ref="B418">IF(A418="","",INDEX(CAGE,MATCH(A418,Company_Name,0)))</f>
        <v/>
      </c>
      <c r="C418" s="80" t="str" cm="1">
        <f t="array" ref="C418">IF(A418="","",INDEX(Prime_Sub,MATCH(A418,Company_Name,0)))</f>
        <v/>
      </c>
      <c r="F418" s="78" t="str" cm="1">
        <f t="array" ref="F418">IF(E418="","",INDEX(LCAT_ID,MATCH(E418,LCAT_Name,0)))</f>
        <v/>
      </c>
      <c r="J418" s="78" t="str">
        <f>IFERROR(_xlfn.XLOOKUP(I418,MSA_Title_List,MSA_Title_List!$A$2:$A$643,"",0),"")</f>
        <v/>
      </c>
    </row>
    <row r="419" spans="2:10" ht="20.100000000000001" customHeight="1">
      <c r="B419" s="78" t="str" cm="1">
        <f t="array" ref="B419">IF(A419="","",INDEX(CAGE,MATCH(A419,Company_Name,0)))</f>
        <v/>
      </c>
      <c r="C419" s="80" t="str" cm="1">
        <f t="array" ref="C419">IF(A419="","",INDEX(Prime_Sub,MATCH(A419,Company_Name,0)))</f>
        <v/>
      </c>
      <c r="F419" s="78" t="str" cm="1">
        <f t="array" ref="F419">IF(E419="","",INDEX(LCAT_ID,MATCH(E419,LCAT_Name,0)))</f>
        <v/>
      </c>
      <c r="J419" s="78" t="str">
        <f>IFERROR(_xlfn.XLOOKUP(I419,MSA_Title_List,MSA_Title_List!$A$2:$A$643,"",0),"")</f>
        <v/>
      </c>
    </row>
    <row r="420" spans="2:10" ht="20.100000000000001" customHeight="1">
      <c r="B420" s="78" t="str" cm="1">
        <f t="array" ref="B420">IF(A420="","",INDEX(CAGE,MATCH(A420,Company_Name,0)))</f>
        <v/>
      </c>
      <c r="C420" s="80" t="str" cm="1">
        <f t="array" ref="C420">IF(A420="","",INDEX(Prime_Sub,MATCH(A420,Company_Name,0)))</f>
        <v/>
      </c>
      <c r="F420" s="78" t="str" cm="1">
        <f t="array" ref="F420">IF(E420="","",INDEX(LCAT_ID,MATCH(E420,LCAT_Name,0)))</f>
        <v/>
      </c>
      <c r="J420" s="78" t="str">
        <f>IFERROR(_xlfn.XLOOKUP(I420,MSA_Title_List,MSA_Title_List!$A$2:$A$643,"",0),"")</f>
        <v/>
      </c>
    </row>
    <row r="421" spans="2:10" ht="20.100000000000001" customHeight="1">
      <c r="B421" s="78" t="str" cm="1">
        <f t="array" ref="B421">IF(A421="","",INDEX(CAGE,MATCH(A421,Company_Name,0)))</f>
        <v/>
      </c>
      <c r="C421" s="80" t="str" cm="1">
        <f t="array" ref="C421">IF(A421="","",INDEX(Prime_Sub,MATCH(A421,Company_Name,0)))</f>
        <v/>
      </c>
      <c r="F421" s="78" t="str" cm="1">
        <f t="array" ref="F421">IF(E421="","",INDEX(LCAT_ID,MATCH(E421,LCAT_Name,0)))</f>
        <v/>
      </c>
      <c r="J421" s="78" t="str">
        <f>IFERROR(_xlfn.XLOOKUP(I421,MSA_Title_List,MSA_Title_List!$A$2:$A$643,"",0),"")</f>
        <v/>
      </c>
    </row>
    <row r="422" spans="2:10" ht="20.100000000000001" customHeight="1">
      <c r="B422" s="78" t="str" cm="1">
        <f t="array" ref="B422">IF(A422="","",INDEX(CAGE,MATCH(A422,Company_Name,0)))</f>
        <v/>
      </c>
      <c r="C422" s="80" t="str" cm="1">
        <f t="array" ref="C422">IF(A422="","",INDEX(Prime_Sub,MATCH(A422,Company_Name,0)))</f>
        <v/>
      </c>
      <c r="F422" s="78" t="str" cm="1">
        <f t="array" ref="F422">IF(E422="","",INDEX(LCAT_ID,MATCH(E422,LCAT_Name,0)))</f>
        <v/>
      </c>
      <c r="J422" s="78" t="str">
        <f>IFERROR(_xlfn.XLOOKUP(I422,MSA_Title_List,MSA_Title_List!$A$2:$A$643,"",0),"")</f>
        <v/>
      </c>
    </row>
    <row r="423" spans="2:10" ht="20.100000000000001" customHeight="1">
      <c r="B423" s="78" t="str" cm="1">
        <f t="array" ref="B423">IF(A423="","",INDEX(CAGE,MATCH(A423,Company_Name,0)))</f>
        <v/>
      </c>
      <c r="C423" s="80" t="str" cm="1">
        <f t="array" ref="C423">IF(A423="","",INDEX(Prime_Sub,MATCH(A423,Company_Name,0)))</f>
        <v/>
      </c>
      <c r="F423" s="78" t="str" cm="1">
        <f t="array" ref="F423">IF(E423="","",INDEX(LCAT_ID,MATCH(E423,LCAT_Name,0)))</f>
        <v/>
      </c>
      <c r="J423" s="78" t="str">
        <f>IFERROR(_xlfn.XLOOKUP(I423,MSA_Title_List,MSA_Title_List!$A$2:$A$643,"",0),"")</f>
        <v/>
      </c>
    </row>
    <row r="424" spans="2:10" ht="20.100000000000001" customHeight="1">
      <c r="B424" s="78" t="str" cm="1">
        <f t="array" ref="B424">IF(A424="","",INDEX(CAGE,MATCH(A424,Company_Name,0)))</f>
        <v/>
      </c>
      <c r="C424" s="80" t="str" cm="1">
        <f t="array" ref="C424">IF(A424="","",INDEX(Prime_Sub,MATCH(A424,Company_Name,0)))</f>
        <v/>
      </c>
      <c r="F424" s="78" t="str" cm="1">
        <f t="array" ref="F424">IF(E424="","",INDEX(LCAT_ID,MATCH(E424,LCAT_Name,0)))</f>
        <v/>
      </c>
      <c r="J424" s="78" t="str">
        <f>IFERROR(_xlfn.XLOOKUP(I424,MSA_Title_List,MSA_Title_List!$A$2:$A$643,"",0),"")</f>
        <v/>
      </c>
    </row>
    <row r="425" spans="2:10" ht="20.100000000000001" customHeight="1">
      <c r="B425" s="78" t="str" cm="1">
        <f t="array" ref="B425">IF(A425="","",INDEX(CAGE,MATCH(A425,Company_Name,0)))</f>
        <v/>
      </c>
      <c r="C425" s="80" t="str" cm="1">
        <f t="array" ref="C425">IF(A425="","",INDEX(Prime_Sub,MATCH(A425,Company_Name,0)))</f>
        <v/>
      </c>
      <c r="F425" s="78" t="str" cm="1">
        <f t="array" ref="F425">IF(E425="","",INDEX(LCAT_ID,MATCH(E425,LCAT_Name,0)))</f>
        <v/>
      </c>
      <c r="J425" s="78" t="str">
        <f>IFERROR(_xlfn.XLOOKUP(I425,MSA_Title_List,MSA_Title_List!$A$2:$A$643,"",0),"")</f>
        <v/>
      </c>
    </row>
    <row r="426" spans="2:10" ht="20.100000000000001" customHeight="1">
      <c r="B426" s="78" t="str" cm="1">
        <f t="array" ref="B426">IF(A426="","",INDEX(CAGE,MATCH(A426,Company_Name,0)))</f>
        <v/>
      </c>
      <c r="C426" s="80" t="str" cm="1">
        <f t="array" ref="C426">IF(A426="","",INDEX(Prime_Sub,MATCH(A426,Company_Name,0)))</f>
        <v/>
      </c>
      <c r="F426" s="78" t="str" cm="1">
        <f t="array" ref="F426">IF(E426="","",INDEX(LCAT_ID,MATCH(E426,LCAT_Name,0)))</f>
        <v/>
      </c>
      <c r="J426" s="78" t="str">
        <f>IFERROR(_xlfn.XLOOKUP(I426,MSA_Title_List,MSA_Title_List!$A$2:$A$643,"",0),"")</f>
        <v/>
      </c>
    </row>
    <row r="427" spans="2:10" ht="20.100000000000001" customHeight="1">
      <c r="B427" s="78" t="str" cm="1">
        <f t="array" ref="B427">IF(A427="","",INDEX(CAGE,MATCH(A427,Company_Name,0)))</f>
        <v/>
      </c>
      <c r="C427" s="80" t="str" cm="1">
        <f t="array" ref="C427">IF(A427="","",INDEX(Prime_Sub,MATCH(A427,Company_Name,0)))</f>
        <v/>
      </c>
      <c r="F427" s="78" t="str" cm="1">
        <f t="array" ref="F427">IF(E427="","",INDEX(LCAT_ID,MATCH(E427,LCAT_Name,0)))</f>
        <v/>
      </c>
      <c r="J427" s="78" t="str">
        <f>IFERROR(_xlfn.XLOOKUP(I427,MSA_Title_List,MSA_Title_List!$A$2:$A$643,"",0),"")</f>
        <v/>
      </c>
    </row>
    <row r="428" spans="2:10" ht="20.100000000000001" customHeight="1">
      <c r="B428" s="78" t="str" cm="1">
        <f t="array" ref="B428">IF(A428="","",INDEX(CAGE,MATCH(A428,Company_Name,0)))</f>
        <v/>
      </c>
      <c r="C428" s="80" t="str" cm="1">
        <f t="array" ref="C428">IF(A428="","",INDEX(Prime_Sub,MATCH(A428,Company_Name,0)))</f>
        <v/>
      </c>
      <c r="F428" s="78" t="str" cm="1">
        <f t="array" ref="F428">IF(E428="","",INDEX(LCAT_ID,MATCH(E428,LCAT_Name,0)))</f>
        <v/>
      </c>
      <c r="J428" s="78" t="str">
        <f>IFERROR(_xlfn.XLOOKUP(I428,MSA_Title_List,MSA_Title_List!$A$2:$A$643,"",0),"")</f>
        <v/>
      </c>
    </row>
    <row r="429" spans="2:10" ht="20.100000000000001" customHeight="1">
      <c r="B429" s="78" t="str" cm="1">
        <f t="array" ref="B429">IF(A429="","",INDEX(CAGE,MATCH(A429,Company_Name,0)))</f>
        <v/>
      </c>
      <c r="C429" s="80" t="str" cm="1">
        <f t="array" ref="C429">IF(A429="","",INDEX(Prime_Sub,MATCH(A429,Company_Name,0)))</f>
        <v/>
      </c>
      <c r="F429" s="78" t="str" cm="1">
        <f t="array" ref="F429">IF(E429="","",INDEX(LCAT_ID,MATCH(E429,LCAT_Name,0)))</f>
        <v/>
      </c>
      <c r="J429" s="78" t="str">
        <f>IFERROR(_xlfn.XLOOKUP(I429,MSA_Title_List,MSA_Title_List!$A$2:$A$643,"",0),"")</f>
        <v/>
      </c>
    </row>
    <row r="430" spans="2:10" ht="20.100000000000001" customHeight="1">
      <c r="B430" s="78" t="str" cm="1">
        <f t="array" ref="B430">IF(A430="","",INDEX(CAGE,MATCH(A430,Company_Name,0)))</f>
        <v/>
      </c>
      <c r="C430" s="80" t="str" cm="1">
        <f t="array" ref="C430">IF(A430="","",INDEX(Prime_Sub,MATCH(A430,Company_Name,0)))</f>
        <v/>
      </c>
      <c r="F430" s="78" t="str" cm="1">
        <f t="array" ref="F430">IF(E430="","",INDEX(LCAT_ID,MATCH(E430,LCAT_Name,0)))</f>
        <v/>
      </c>
      <c r="J430" s="78" t="str">
        <f>IFERROR(_xlfn.XLOOKUP(I430,MSA_Title_List,MSA_Title_List!$A$2:$A$643,"",0),"")</f>
        <v/>
      </c>
    </row>
    <row r="431" spans="2:10" ht="20.100000000000001" customHeight="1">
      <c r="B431" s="78" t="str" cm="1">
        <f t="array" ref="B431">IF(A431="","",INDEX(CAGE,MATCH(A431,Company_Name,0)))</f>
        <v/>
      </c>
      <c r="C431" s="80" t="str" cm="1">
        <f t="array" ref="C431">IF(A431="","",INDEX(Prime_Sub,MATCH(A431,Company_Name,0)))</f>
        <v/>
      </c>
      <c r="F431" s="78" t="str" cm="1">
        <f t="array" ref="F431">IF(E431="","",INDEX(LCAT_ID,MATCH(E431,LCAT_Name,0)))</f>
        <v/>
      </c>
      <c r="J431" s="78" t="str">
        <f>IFERROR(_xlfn.XLOOKUP(I431,MSA_Title_List,MSA_Title_List!$A$2:$A$643,"",0),"")</f>
        <v/>
      </c>
    </row>
    <row r="432" spans="2:10" ht="20.100000000000001" customHeight="1">
      <c r="B432" s="78" t="str" cm="1">
        <f t="array" ref="B432">IF(A432="","",INDEX(CAGE,MATCH(A432,Company_Name,0)))</f>
        <v/>
      </c>
      <c r="C432" s="80" t="str" cm="1">
        <f t="array" ref="C432">IF(A432="","",INDEX(Prime_Sub,MATCH(A432,Company_Name,0)))</f>
        <v/>
      </c>
      <c r="F432" s="78" t="str" cm="1">
        <f t="array" ref="F432">IF(E432="","",INDEX(LCAT_ID,MATCH(E432,LCAT_Name,0)))</f>
        <v/>
      </c>
      <c r="J432" s="78" t="str">
        <f>IFERROR(_xlfn.XLOOKUP(I432,MSA_Title_List,MSA_Title_List!$A$2:$A$643,"",0),"")</f>
        <v/>
      </c>
    </row>
    <row r="433" spans="2:10" ht="20.100000000000001" customHeight="1">
      <c r="B433" s="78" t="str" cm="1">
        <f t="array" ref="B433">IF(A433="","",INDEX(CAGE,MATCH(A433,Company_Name,0)))</f>
        <v/>
      </c>
      <c r="C433" s="80" t="str" cm="1">
        <f t="array" ref="C433">IF(A433="","",INDEX(Prime_Sub,MATCH(A433,Company_Name,0)))</f>
        <v/>
      </c>
      <c r="F433" s="78" t="str" cm="1">
        <f t="array" ref="F433">IF(E433="","",INDEX(LCAT_ID,MATCH(E433,LCAT_Name,0)))</f>
        <v/>
      </c>
      <c r="J433" s="78" t="str">
        <f>IFERROR(_xlfn.XLOOKUP(I433,MSA_Title_List,MSA_Title_List!$A$2:$A$643,"",0),"")</f>
        <v/>
      </c>
    </row>
    <row r="434" spans="2:10" ht="20.100000000000001" customHeight="1">
      <c r="B434" s="78" t="str" cm="1">
        <f t="array" ref="B434">IF(A434="","",INDEX(CAGE,MATCH(A434,Company_Name,0)))</f>
        <v/>
      </c>
      <c r="C434" s="80" t="str" cm="1">
        <f t="array" ref="C434">IF(A434="","",INDEX(Prime_Sub,MATCH(A434,Company_Name,0)))</f>
        <v/>
      </c>
      <c r="F434" s="78" t="str" cm="1">
        <f t="array" ref="F434">IF(E434="","",INDEX(LCAT_ID,MATCH(E434,LCAT_Name,0)))</f>
        <v/>
      </c>
      <c r="J434" s="78" t="str">
        <f>IFERROR(_xlfn.XLOOKUP(I434,MSA_Title_List,MSA_Title_List!$A$2:$A$643,"",0),"")</f>
        <v/>
      </c>
    </row>
    <row r="435" spans="2:10" ht="20.100000000000001" customHeight="1">
      <c r="B435" s="78" t="str" cm="1">
        <f t="array" ref="B435">IF(A435="","",INDEX(CAGE,MATCH(A435,Company_Name,0)))</f>
        <v/>
      </c>
      <c r="C435" s="80" t="str" cm="1">
        <f t="array" ref="C435">IF(A435="","",INDEX(Prime_Sub,MATCH(A435,Company_Name,0)))</f>
        <v/>
      </c>
      <c r="F435" s="78" t="str" cm="1">
        <f t="array" ref="F435">IF(E435="","",INDEX(LCAT_ID,MATCH(E435,LCAT_Name,0)))</f>
        <v/>
      </c>
      <c r="J435" s="78" t="str">
        <f>IFERROR(_xlfn.XLOOKUP(I435,MSA_Title_List,MSA_Title_List!$A$2:$A$643,"",0),"")</f>
        <v/>
      </c>
    </row>
    <row r="436" spans="2:10" ht="20.100000000000001" customHeight="1">
      <c r="B436" s="78" t="str" cm="1">
        <f t="array" ref="B436">IF(A436="","",INDEX(CAGE,MATCH(A436,Company_Name,0)))</f>
        <v/>
      </c>
      <c r="C436" s="80" t="str" cm="1">
        <f t="array" ref="C436">IF(A436="","",INDEX(Prime_Sub,MATCH(A436,Company_Name,0)))</f>
        <v/>
      </c>
      <c r="F436" s="78" t="str" cm="1">
        <f t="array" ref="F436">IF(E436="","",INDEX(LCAT_ID,MATCH(E436,LCAT_Name,0)))</f>
        <v/>
      </c>
      <c r="J436" s="78" t="str">
        <f>IFERROR(_xlfn.XLOOKUP(I436,MSA_Title_List,MSA_Title_List!$A$2:$A$643,"",0),"")</f>
        <v/>
      </c>
    </row>
    <row r="437" spans="2:10" ht="20.100000000000001" customHeight="1">
      <c r="B437" s="78" t="str" cm="1">
        <f t="array" ref="B437">IF(A437="","",INDEX(CAGE,MATCH(A437,Company_Name,0)))</f>
        <v/>
      </c>
      <c r="C437" s="80" t="str" cm="1">
        <f t="array" ref="C437">IF(A437="","",INDEX(Prime_Sub,MATCH(A437,Company_Name,0)))</f>
        <v/>
      </c>
      <c r="F437" s="78" t="str" cm="1">
        <f t="array" ref="F437">IF(E437="","",INDEX(LCAT_ID,MATCH(E437,LCAT_Name,0)))</f>
        <v/>
      </c>
      <c r="J437" s="78" t="str">
        <f>IFERROR(_xlfn.XLOOKUP(I437,MSA_Title_List,MSA_Title_List!$A$2:$A$643,"",0),"")</f>
        <v/>
      </c>
    </row>
    <row r="438" spans="2:10" ht="20.100000000000001" customHeight="1">
      <c r="B438" s="78" t="str" cm="1">
        <f t="array" ref="B438">IF(A438="","",INDEX(CAGE,MATCH(A438,Company_Name,0)))</f>
        <v/>
      </c>
      <c r="C438" s="80" t="str" cm="1">
        <f t="array" ref="C438">IF(A438="","",INDEX(Prime_Sub,MATCH(A438,Company_Name,0)))</f>
        <v/>
      </c>
      <c r="F438" s="78" t="str" cm="1">
        <f t="array" ref="F438">IF(E438="","",INDEX(LCAT_ID,MATCH(E438,LCAT_Name,0)))</f>
        <v/>
      </c>
      <c r="J438" s="78" t="str">
        <f>IFERROR(_xlfn.XLOOKUP(I438,MSA_Title_List,MSA_Title_List!$A$2:$A$643,"",0),"")</f>
        <v/>
      </c>
    </row>
    <row r="439" spans="2:10" ht="20.100000000000001" customHeight="1">
      <c r="B439" s="78" t="str" cm="1">
        <f t="array" ref="B439">IF(A439="","",INDEX(CAGE,MATCH(A439,Company_Name,0)))</f>
        <v/>
      </c>
      <c r="C439" s="80" t="str" cm="1">
        <f t="array" ref="C439">IF(A439="","",INDEX(Prime_Sub,MATCH(A439,Company_Name,0)))</f>
        <v/>
      </c>
      <c r="F439" s="78" t="str" cm="1">
        <f t="array" ref="F439">IF(E439="","",INDEX(LCAT_ID,MATCH(E439,LCAT_Name,0)))</f>
        <v/>
      </c>
      <c r="J439" s="78" t="str">
        <f>IFERROR(_xlfn.XLOOKUP(I439,MSA_Title_List,MSA_Title_List!$A$2:$A$643,"",0),"")</f>
        <v/>
      </c>
    </row>
    <row r="440" spans="2:10" ht="20.100000000000001" customHeight="1">
      <c r="B440" s="78" t="str" cm="1">
        <f t="array" ref="B440">IF(A440="","",INDEX(CAGE,MATCH(A440,Company_Name,0)))</f>
        <v/>
      </c>
      <c r="C440" s="80" t="str" cm="1">
        <f t="array" ref="C440">IF(A440="","",INDEX(Prime_Sub,MATCH(A440,Company_Name,0)))</f>
        <v/>
      </c>
      <c r="F440" s="78" t="str" cm="1">
        <f t="array" ref="F440">IF(E440="","",INDEX(LCAT_ID,MATCH(E440,LCAT_Name,0)))</f>
        <v/>
      </c>
      <c r="J440" s="78" t="str">
        <f>IFERROR(_xlfn.XLOOKUP(I440,MSA_Title_List,MSA_Title_List!$A$2:$A$643,"",0),"")</f>
        <v/>
      </c>
    </row>
    <row r="441" spans="2:10" ht="20.100000000000001" customHeight="1">
      <c r="B441" s="78" t="str" cm="1">
        <f t="array" ref="B441">IF(A441="","",INDEX(CAGE,MATCH(A441,Company_Name,0)))</f>
        <v/>
      </c>
      <c r="C441" s="80" t="str" cm="1">
        <f t="array" ref="C441">IF(A441="","",INDEX(Prime_Sub,MATCH(A441,Company_Name,0)))</f>
        <v/>
      </c>
      <c r="F441" s="78" t="str" cm="1">
        <f t="array" ref="F441">IF(E441="","",INDEX(LCAT_ID,MATCH(E441,LCAT_Name,0)))</f>
        <v/>
      </c>
      <c r="J441" s="78" t="str">
        <f>IFERROR(_xlfn.XLOOKUP(I441,MSA_Title_List,MSA_Title_List!$A$2:$A$643,"",0),"")</f>
        <v/>
      </c>
    </row>
    <row r="442" spans="2:10" ht="20.100000000000001" customHeight="1">
      <c r="B442" s="78" t="str" cm="1">
        <f t="array" ref="B442">IF(A442="","",INDEX(CAGE,MATCH(A442,Company_Name,0)))</f>
        <v/>
      </c>
      <c r="C442" s="80" t="str" cm="1">
        <f t="array" ref="C442">IF(A442="","",INDEX(Prime_Sub,MATCH(A442,Company_Name,0)))</f>
        <v/>
      </c>
      <c r="F442" s="78" t="str" cm="1">
        <f t="array" ref="F442">IF(E442="","",INDEX(LCAT_ID,MATCH(E442,LCAT_Name,0)))</f>
        <v/>
      </c>
      <c r="J442" s="78" t="str">
        <f>IFERROR(_xlfn.XLOOKUP(I442,MSA_Title_List,MSA_Title_List!$A$2:$A$643,"",0),"")</f>
        <v/>
      </c>
    </row>
    <row r="443" spans="2:10" ht="20.100000000000001" customHeight="1">
      <c r="B443" s="78" t="str" cm="1">
        <f t="array" ref="B443">IF(A443="","",INDEX(CAGE,MATCH(A443,Company_Name,0)))</f>
        <v/>
      </c>
      <c r="C443" s="80" t="str" cm="1">
        <f t="array" ref="C443">IF(A443="","",INDEX(Prime_Sub,MATCH(A443,Company_Name,0)))</f>
        <v/>
      </c>
      <c r="F443" s="78" t="str" cm="1">
        <f t="array" ref="F443">IF(E443="","",INDEX(LCAT_ID,MATCH(E443,LCAT_Name,0)))</f>
        <v/>
      </c>
      <c r="J443" s="78" t="str">
        <f>IFERROR(_xlfn.XLOOKUP(I443,MSA_Title_List,MSA_Title_List!$A$2:$A$643,"",0),"")</f>
        <v/>
      </c>
    </row>
    <row r="444" spans="2:10" ht="20.100000000000001" customHeight="1">
      <c r="B444" s="78" t="str" cm="1">
        <f t="array" ref="B444">IF(A444="","",INDEX(CAGE,MATCH(A444,Company_Name,0)))</f>
        <v/>
      </c>
      <c r="C444" s="80" t="str" cm="1">
        <f t="array" ref="C444">IF(A444="","",INDEX(Prime_Sub,MATCH(A444,Company_Name,0)))</f>
        <v/>
      </c>
      <c r="F444" s="78" t="str" cm="1">
        <f t="array" ref="F444">IF(E444="","",INDEX(LCAT_ID,MATCH(E444,LCAT_Name,0)))</f>
        <v/>
      </c>
      <c r="J444" s="78" t="str">
        <f>IFERROR(_xlfn.XLOOKUP(I444,MSA_Title_List,MSA_Title_List!$A$2:$A$643,"",0),"")</f>
        <v/>
      </c>
    </row>
    <row r="445" spans="2:10" ht="20.100000000000001" customHeight="1">
      <c r="B445" s="78" t="str" cm="1">
        <f t="array" ref="B445">IF(A445="","",INDEX(CAGE,MATCH(A445,Company_Name,0)))</f>
        <v/>
      </c>
      <c r="C445" s="80" t="str" cm="1">
        <f t="array" ref="C445">IF(A445="","",INDEX(Prime_Sub,MATCH(A445,Company_Name,0)))</f>
        <v/>
      </c>
      <c r="F445" s="78" t="str" cm="1">
        <f t="array" ref="F445">IF(E445="","",INDEX(LCAT_ID,MATCH(E445,LCAT_Name,0)))</f>
        <v/>
      </c>
      <c r="J445" s="78" t="str">
        <f>IFERROR(_xlfn.XLOOKUP(I445,MSA_Title_List,MSA_Title_List!$A$2:$A$643,"",0),"")</f>
        <v/>
      </c>
    </row>
    <row r="446" spans="2:10" ht="20.100000000000001" customHeight="1">
      <c r="B446" s="78" t="str" cm="1">
        <f t="array" ref="B446">IF(A446="","",INDEX(CAGE,MATCH(A446,Company_Name,0)))</f>
        <v/>
      </c>
      <c r="C446" s="80" t="str" cm="1">
        <f t="array" ref="C446">IF(A446="","",INDEX(Prime_Sub,MATCH(A446,Company_Name,0)))</f>
        <v/>
      </c>
      <c r="F446" s="78" t="str" cm="1">
        <f t="array" ref="F446">IF(E446="","",INDEX(LCAT_ID,MATCH(E446,LCAT_Name,0)))</f>
        <v/>
      </c>
      <c r="J446" s="78" t="str">
        <f>IFERROR(_xlfn.XLOOKUP(I446,MSA_Title_List,MSA_Title_List!$A$2:$A$643,"",0),"")</f>
        <v/>
      </c>
    </row>
    <row r="447" spans="2:10" ht="20.100000000000001" customHeight="1">
      <c r="B447" s="78" t="str" cm="1">
        <f t="array" ref="B447">IF(A447="","",INDEX(CAGE,MATCH(A447,Company_Name,0)))</f>
        <v/>
      </c>
      <c r="C447" s="80" t="str" cm="1">
        <f t="array" ref="C447">IF(A447="","",INDEX(Prime_Sub,MATCH(A447,Company_Name,0)))</f>
        <v/>
      </c>
      <c r="F447" s="78" t="str" cm="1">
        <f t="array" ref="F447">IF(E447="","",INDEX(LCAT_ID,MATCH(E447,LCAT_Name,0)))</f>
        <v/>
      </c>
      <c r="J447" s="78" t="str">
        <f>IFERROR(_xlfn.XLOOKUP(I447,MSA_Title_List,MSA_Title_List!$A$2:$A$643,"",0),"")</f>
        <v/>
      </c>
    </row>
    <row r="448" spans="2:10" ht="20.100000000000001" customHeight="1">
      <c r="B448" s="78" t="str" cm="1">
        <f t="array" ref="B448">IF(A448="","",INDEX(CAGE,MATCH(A448,Company_Name,0)))</f>
        <v/>
      </c>
      <c r="C448" s="80" t="str" cm="1">
        <f t="array" ref="C448">IF(A448="","",INDEX(Prime_Sub,MATCH(A448,Company_Name,0)))</f>
        <v/>
      </c>
      <c r="F448" s="78" t="str" cm="1">
        <f t="array" ref="F448">IF(E448="","",INDEX(LCAT_ID,MATCH(E448,LCAT_Name,0)))</f>
        <v/>
      </c>
      <c r="J448" s="78" t="str">
        <f>IFERROR(_xlfn.XLOOKUP(I448,MSA_Title_List,MSA_Title_List!$A$2:$A$643,"",0),"")</f>
        <v/>
      </c>
    </row>
    <row r="449" spans="2:10" ht="20.100000000000001" customHeight="1">
      <c r="B449" s="78" t="str" cm="1">
        <f t="array" ref="B449">IF(A449="","",INDEX(CAGE,MATCH(A449,Company_Name,0)))</f>
        <v/>
      </c>
      <c r="C449" s="80" t="str" cm="1">
        <f t="array" ref="C449">IF(A449="","",INDEX(Prime_Sub,MATCH(A449,Company_Name,0)))</f>
        <v/>
      </c>
      <c r="F449" s="78" t="str" cm="1">
        <f t="array" ref="F449">IF(E449="","",INDEX(LCAT_ID,MATCH(E449,LCAT_Name,0)))</f>
        <v/>
      </c>
      <c r="J449" s="78" t="str">
        <f>IFERROR(_xlfn.XLOOKUP(I449,MSA_Title_List,MSA_Title_List!$A$2:$A$643,"",0),"")</f>
        <v/>
      </c>
    </row>
    <row r="450" spans="2:10" ht="20.100000000000001" customHeight="1">
      <c r="B450" s="78" t="str" cm="1">
        <f t="array" ref="B450">IF(A450="","",INDEX(CAGE,MATCH(A450,Company_Name,0)))</f>
        <v/>
      </c>
      <c r="C450" s="80" t="str" cm="1">
        <f t="array" ref="C450">IF(A450="","",INDEX(Prime_Sub,MATCH(A450,Company_Name,0)))</f>
        <v/>
      </c>
      <c r="F450" s="78" t="str" cm="1">
        <f t="array" ref="F450">IF(E450="","",INDEX(LCAT_ID,MATCH(E450,LCAT_Name,0)))</f>
        <v/>
      </c>
      <c r="J450" s="78" t="str">
        <f>IFERROR(_xlfn.XLOOKUP(I450,MSA_Title_List,MSA_Title_List!$A$2:$A$643,"",0),"")</f>
        <v/>
      </c>
    </row>
    <row r="451" spans="2:10" ht="20.100000000000001" customHeight="1">
      <c r="B451" s="78" t="str" cm="1">
        <f t="array" ref="B451">IF(A451="","",INDEX(CAGE,MATCH(A451,Company_Name,0)))</f>
        <v/>
      </c>
      <c r="C451" s="80" t="str" cm="1">
        <f t="array" ref="C451">IF(A451="","",INDEX(Prime_Sub,MATCH(A451,Company_Name,0)))</f>
        <v/>
      </c>
      <c r="F451" s="78" t="str" cm="1">
        <f t="array" ref="F451">IF(E451="","",INDEX(LCAT_ID,MATCH(E451,LCAT_Name,0)))</f>
        <v/>
      </c>
      <c r="J451" s="78" t="str">
        <f>IFERROR(_xlfn.XLOOKUP(I451,MSA_Title_List,MSA_Title_List!$A$2:$A$643,"",0),"")</f>
        <v/>
      </c>
    </row>
    <row r="452" spans="2:10" ht="20.100000000000001" customHeight="1">
      <c r="B452" s="78" t="str" cm="1">
        <f t="array" ref="B452">IF(A452="","",INDEX(CAGE,MATCH(A452,Company_Name,0)))</f>
        <v/>
      </c>
      <c r="C452" s="80" t="str" cm="1">
        <f t="array" ref="C452">IF(A452="","",INDEX(Prime_Sub,MATCH(A452,Company_Name,0)))</f>
        <v/>
      </c>
      <c r="F452" s="78" t="str" cm="1">
        <f t="array" ref="F452">IF(E452="","",INDEX(LCAT_ID,MATCH(E452,LCAT_Name,0)))</f>
        <v/>
      </c>
      <c r="J452" s="78" t="str">
        <f>IFERROR(_xlfn.XLOOKUP(I452,MSA_Title_List,MSA_Title_List!$A$2:$A$643,"",0),"")</f>
        <v/>
      </c>
    </row>
    <row r="453" spans="2:10" ht="20.100000000000001" customHeight="1">
      <c r="B453" s="78" t="str" cm="1">
        <f t="array" ref="B453">IF(A453="","",INDEX(CAGE,MATCH(A453,Company_Name,0)))</f>
        <v/>
      </c>
      <c r="C453" s="80" t="str" cm="1">
        <f t="array" ref="C453">IF(A453="","",INDEX(Prime_Sub,MATCH(A453,Company_Name,0)))</f>
        <v/>
      </c>
      <c r="F453" s="78" t="str" cm="1">
        <f t="array" ref="F453">IF(E453="","",INDEX(LCAT_ID,MATCH(E453,LCAT_Name,0)))</f>
        <v/>
      </c>
      <c r="J453" s="78" t="str">
        <f>IFERROR(_xlfn.XLOOKUP(I453,MSA_Title_List,MSA_Title_List!$A$2:$A$643,"",0),"")</f>
        <v/>
      </c>
    </row>
    <row r="454" spans="2:10" ht="20.100000000000001" customHeight="1">
      <c r="B454" s="78" t="str" cm="1">
        <f t="array" ref="B454">IF(A454="","",INDEX(CAGE,MATCH(A454,Company_Name,0)))</f>
        <v/>
      </c>
      <c r="C454" s="80" t="str" cm="1">
        <f t="array" ref="C454">IF(A454="","",INDEX(Prime_Sub,MATCH(A454,Company_Name,0)))</f>
        <v/>
      </c>
      <c r="F454" s="78" t="str" cm="1">
        <f t="array" ref="F454">IF(E454="","",INDEX(LCAT_ID,MATCH(E454,LCAT_Name,0)))</f>
        <v/>
      </c>
      <c r="J454" s="78" t="str">
        <f>IFERROR(_xlfn.XLOOKUP(I454,MSA_Title_List,MSA_Title_List!$A$2:$A$643,"",0),"")</f>
        <v/>
      </c>
    </row>
    <row r="455" spans="2:10" ht="20.100000000000001" customHeight="1">
      <c r="B455" s="78" t="str" cm="1">
        <f t="array" ref="B455">IF(A455="","",INDEX(CAGE,MATCH(A455,Company_Name,0)))</f>
        <v/>
      </c>
      <c r="C455" s="80" t="str" cm="1">
        <f t="array" ref="C455">IF(A455="","",INDEX(Prime_Sub,MATCH(A455,Company_Name,0)))</f>
        <v/>
      </c>
      <c r="F455" s="78" t="str" cm="1">
        <f t="array" ref="F455">IF(E455="","",INDEX(LCAT_ID,MATCH(E455,LCAT_Name,0)))</f>
        <v/>
      </c>
      <c r="J455" s="78" t="str">
        <f>IFERROR(_xlfn.XLOOKUP(I455,MSA_Title_List,MSA_Title_List!$A$2:$A$643,"",0),"")</f>
        <v/>
      </c>
    </row>
    <row r="456" spans="2:10" ht="20.100000000000001" customHeight="1">
      <c r="B456" s="78" t="str" cm="1">
        <f t="array" ref="B456">IF(A456="","",INDEX(CAGE,MATCH(A456,Company_Name,0)))</f>
        <v/>
      </c>
      <c r="C456" s="80" t="str" cm="1">
        <f t="array" ref="C456">IF(A456="","",INDEX(Prime_Sub,MATCH(A456,Company_Name,0)))</f>
        <v/>
      </c>
      <c r="F456" s="78" t="str" cm="1">
        <f t="array" ref="F456">IF(E456="","",INDEX(LCAT_ID,MATCH(E456,LCAT_Name,0)))</f>
        <v/>
      </c>
      <c r="J456" s="78" t="str">
        <f>IFERROR(_xlfn.XLOOKUP(I456,MSA_Title_List,MSA_Title_List!$A$2:$A$643,"",0),"")</f>
        <v/>
      </c>
    </row>
    <row r="457" spans="2:10" ht="20.100000000000001" customHeight="1">
      <c r="B457" s="78" t="str" cm="1">
        <f t="array" ref="B457">IF(A457="","",INDEX(CAGE,MATCH(A457,Company_Name,0)))</f>
        <v/>
      </c>
      <c r="C457" s="80" t="str" cm="1">
        <f t="array" ref="C457">IF(A457="","",INDEX(Prime_Sub,MATCH(A457,Company_Name,0)))</f>
        <v/>
      </c>
      <c r="F457" s="78" t="str" cm="1">
        <f t="array" ref="F457">IF(E457="","",INDEX(LCAT_ID,MATCH(E457,LCAT_Name,0)))</f>
        <v/>
      </c>
      <c r="J457" s="78" t="str">
        <f>IFERROR(_xlfn.XLOOKUP(I457,MSA_Title_List,MSA_Title_List!$A$2:$A$643,"",0),"")</f>
        <v/>
      </c>
    </row>
    <row r="458" spans="2:10" ht="20.100000000000001" customHeight="1">
      <c r="B458" s="78" t="str" cm="1">
        <f t="array" ref="B458">IF(A458="","",INDEX(CAGE,MATCH(A458,Company_Name,0)))</f>
        <v/>
      </c>
      <c r="C458" s="80" t="str" cm="1">
        <f t="array" ref="C458">IF(A458="","",INDEX(Prime_Sub,MATCH(A458,Company_Name,0)))</f>
        <v/>
      </c>
      <c r="F458" s="78" t="str" cm="1">
        <f t="array" ref="F458">IF(E458="","",INDEX(LCAT_ID,MATCH(E458,LCAT_Name,0)))</f>
        <v/>
      </c>
      <c r="J458" s="78" t="str">
        <f>IFERROR(_xlfn.XLOOKUP(I458,MSA_Title_List,MSA_Title_List!$A$2:$A$643,"",0),"")</f>
        <v/>
      </c>
    </row>
    <row r="459" spans="2:10" ht="20.100000000000001" customHeight="1">
      <c r="B459" s="78" t="str" cm="1">
        <f t="array" ref="B459">IF(A459="","",INDEX(CAGE,MATCH(A459,Company_Name,0)))</f>
        <v/>
      </c>
      <c r="C459" s="80" t="str" cm="1">
        <f t="array" ref="C459">IF(A459="","",INDEX(Prime_Sub,MATCH(A459,Company_Name,0)))</f>
        <v/>
      </c>
      <c r="F459" s="78" t="str" cm="1">
        <f t="array" ref="F459">IF(E459="","",INDEX(LCAT_ID,MATCH(E459,LCAT_Name,0)))</f>
        <v/>
      </c>
      <c r="J459" s="78" t="str">
        <f>IFERROR(_xlfn.XLOOKUP(I459,MSA_Title_List,MSA_Title_List!$A$2:$A$643,"",0),"")</f>
        <v/>
      </c>
    </row>
    <row r="460" spans="2:10" ht="20.100000000000001" customHeight="1">
      <c r="B460" s="78" t="str" cm="1">
        <f t="array" ref="B460">IF(A460="","",INDEX(CAGE,MATCH(A460,Company_Name,0)))</f>
        <v/>
      </c>
      <c r="C460" s="80" t="str" cm="1">
        <f t="array" ref="C460">IF(A460="","",INDEX(Prime_Sub,MATCH(A460,Company_Name,0)))</f>
        <v/>
      </c>
      <c r="F460" s="78" t="str" cm="1">
        <f t="array" ref="F460">IF(E460="","",INDEX(LCAT_ID,MATCH(E460,LCAT_Name,0)))</f>
        <v/>
      </c>
      <c r="J460" s="78" t="str">
        <f>IFERROR(_xlfn.XLOOKUP(I460,MSA_Title_List,MSA_Title_List!$A$2:$A$643,"",0),"")</f>
        <v/>
      </c>
    </row>
    <row r="461" spans="2:10" ht="20.100000000000001" customHeight="1">
      <c r="B461" s="78" t="str" cm="1">
        <f t="array" ref="B461">IF(A461="","",INDEX(CAGE,MATCH(A461,Company_Name,0)))</f>
        <v/>
      </c>
      <c r="C461" s="80" t="str" cm="1">
        <f t="array" ref="C461">IF(A461="","",INDEX(Prime_Sub,MATCH(A461,Company_Name,0)))</f>
        <v/>
      </c>
      <c r="F461" s="78" t="str" cm="1">
        <f t="array" ref="F461">IF(E461="","",INDEX(LCAT_ID,MATCH(E461,LCAT_Name,0)))</f>
        <v/>
      </c>
      <c r="J461" s="78" t="str">
        <f>IFERROR(_xlfn.XLOOKUP(I461,MSA_Title_List,MSA_Title_List!$A$2:$A$643,"",0),"")</f>
        <v/>
      </c>
    </row>
    <row r="462" spans="2:10" ht="20.100000000000001" customHeight="1">
      <c r="B462" s="78" t="str" cm="1">
        <f t="array" ref="B462">IF(A462="","",INDEX(CAGE,MATCH(A462,Company_Name,0)))</f>
        <v/>
      </c>
      <c r="C462" s="80" t="str" cm="1">
        <f t="array" ref="C462">IF(A462="","",INDEX(Prime_Sub,MATCH(A462,Company_Name,0)))</f>
        <v/>
      </c>
      <c r="F462" s="78" t="str" cm="1">
        <f t="array" ref="F462">IF(E462="","",INDEX(LCAT_ID,MATCH(E462,LCAT_Name,0)))</f>
        <v/>
      </c>
      <c r="J462" s="78" t="str">
        <f>IFERROR(_xlfn.XLOOKUP(I462,MSA_Title_List,MSA_Title_List!$A$2:$A$643,"",0),"")</f>
        <v/>
      </c>
    </row>
    <row r="463" spans="2:10" ht="20.100000000000001" customHeight="1">
      <c r="B463" s="78" t="str" cm="1">
        <f t="array" ref="B463">IF(A463="","",INDEX(CAGE,MATCH(A463,Company_Name,0)))</f>
        <v/>
      </c>
      <c r="C463" s="80" t="str" cm="1">
        <f t="array" ref="C463">IF(A463="","",INDEX(Prime_Sub,MATCH(A463,Company_Name,0)))</f>
        <v/>
      </c>
      <c r="F463" s="78" t="str" cm="1">
        <f t="array" ref="F463">IF(E463="","",INDEX(LCAT_ID,MATCH(E463,LCAT_Name,0)))</f>
        <v/>
      </c>
      <c r="J463" s="78" t="str">
        <f>IFERROR(_xlfn.XLOOKUP(I463,MSA_Title_List,MSA_Title_List!$A$2:$A$643,"",0),"")</f>
        <v/>
      </c>
    </row>
    <row r="464" spans="2:10" ht="20.100000000000001" customHeight="1">
      <c r="B464" s="78" t="str" cm="1">
        <f t="array" ref="B464">IF(A464="","",INDEX(CAGE,MATCH(A464,Company_Name,0)))</f>
        <v/>
      </c>
      <c r="C464" s="80" t="str" cm="1">
        <f t="array" ref="C464">IF(A464="","",INDEX(Prime_Sub,MATCH(A464,Company_Name,0)))</f>
        <v/>
      </c>
      <c r="F464" s="78" t="str" cm="1">
        <f t="array" ref="F464">IF(E464="","",INDEX(LCAT_ID,MATCH(E464,LCAT_Name,0)))</f>
        <v/>
      </c>
      <c r="J464" s="78" t="str">
        <f>IFERROR(_xlfn.XLOOKUP(I464,MSA_Title_List,MSA_Title_List!$A$2:$A$643,"",0),"")</f>
        <v/>
      </c>
    </row>
    <row r="465" spans="2:10" ht="20.100000000000001" customHeight="1">
      <c r="B465" s="78" t="str" cm="1">
        <f t="array" ref="B465">IF(A465="","",INDEX(CAGE,MATCH(A465,Company_Name,0)))</f>
        <v/>
      </c>
      <c r="C465" s="80" t="str" cm="1">
        <f t="array" ref="C465">IF(A465="","",INDEX(Prime_Sub,MATCH(A465,Company_Name,0)))</f>
        <v/>
      </c>
      <c r="F465" s="78" t="str" cm="1">
        <f t="array" ref="F465">IF(E465="","",INDEX(LCAT_ID,MATCH(E465,LCAT_Name,0)))</f>
        <v/>
      </c>
      <c r="J465" s="78" t="str">
        <f>IFERROR(_xlfn.XLOOKUP(I465,MSA_Title_List,MSA_Title_List!$A$2:$A$643,"",0),"")</f>
        <v/>
      </c>
    </row>
    <row r="466" spans="2:10" ht="20.100000000000001" customHeight="1">
      <c r="B466" s="78" t="str" cm="1">
        <f t="array" ref="B466">IF(A466="","",INDEX(CAGE,MATCH(A466,Company_Name,0)))</f>
        <v/>
      </c>
      <c r="C466" s="80" t="str" cm="1">
        <f t="array" ref="C466">IF(A466="","",INDEX(Prime_Sub,MATCH(A466,Company_Name,0)))</f>
        <v/>
      </c>
      <c r="F466" s="78" t="str" cm="1">
        <f t="array" ref="F466">IF(E466="","",INDEX(LCAT_ID,MATCH(E466,LCAT_Name,0)))</f>
        <v/>
      </c>
      <c r="J466" s="78" t="str">
        <f>IFERROR(_xlfn.XLOOKUP(I466,MSA_Title_List,MSA_Title_List!$A$2:$A$643,"",0),"")</f>
        <v/>
      </c>
    </row>
    <row r="467" spans="2:10" ht="20.100000000000001" customHeight="1">
      <c r="B467" s="78" t="str" cm="1">
        <f t="array" ref="B467">IF(A467="","",INDEX(CAGE,MATCH(A467,Company_Name,0)))</f>
        <v/>
      </c>
      <c r="C467" s="80" t="str" cm="1">
        <f t="array" ref="C467">IF(A467="","",INDEX(Prime_Sub,MATCH(A467,Company_Name,0)))</f>
        <v/>
      </c>
      <c r="F467" s="78" t="str" cm="1">
        <f t="array" ref="F467">IF(E467="","",INDEX(LCAT_ID,MATCH(E467,LCAT_Name,0)))</f>
        <v/>
      </c>
      <c r="J467" s="78" t="str">
        <f>IFERROR(_xlfn.XLOOKUP(I467,MSA_Title_List,MSA_Title_List!$A$2:$A$643,"",0),"")</f>
        <v/>
      </c>
    </row>
    <row r="468" spans="2:10" ht="20.100000000000001" customHeight="1">
      <c r="B468" s="78" t="str" cm="1">
        <f t="array" ref="B468">IF(A468="","",INDEX(CAGE,MATCH(A468,Company_Name,0)))</f>
        <v/>
      </c>
      <c r="C468" s="80" t="str" cm="1">
        <f t="array" ref="C468">IF(A468="","",INDEX(Prime_Sub,MATCH(A468,Company_Name,0)))</f>
        <v/>
      </c>
      <c r="F468" s="78" t="str" cm="1">
        <f t="array" ref="F468">IF(E468="","",INDEX(LCAT_ID,MATCH(E468,LCAT_Name,0)))</f>
        <v/>
      </c>
      <c r="J468" s="78" t="str">
        <f>IFERROR(_xlfn.XLOOKUP(I468,MSA_Title_List,MSA_Title_List!$A$2:$A$643,"",0),"")</f>
        <v/>
      </c>
    </row>
    <row r="469" spans="2:10" ht="20.100000000000001" customHeight="1">
      <c r="B469" s="78" t="str" cm="1">
        <f t="array" ref="B469">IF(A469="","",INDEX(CAGE,MATCH(A469,Company_Name,0)))</f>
        <v/>
      </c>
      <c r="C469" s="80" t="str" cm="1">
        <f t="array" ref="C469">IF(A469="","",INDEX(Prime_Sub,MATCH(A469,Company_Name,0)))</f>
        <v/>
      </c>
      <c r="F469" s="78" t="str" cm="1">
        <f t="array" ref="F469">IF(E469="","",INDEX(LCAT_ID,MATCH(E469,LCAT_Name,0)))</f>
        <v/>
      </c>
      <c r="J469" s="78" t="str">
        <f>IFERROR(_xlfn.XLOOKUP(I469,MSA_Title_List,MSA_Title_List!$A$2:$A$643,"",0),"")</f>
        <v/>
      </c>
    </row>
    <row r="470" spans="2:10" ht="20.100000000000001" customHeight="1">
      <c r="B470" s="78" t="str" cm="1">
        <f t="array" ref="B470">IF(A470="","",INDEX(CAGE,MATCH(A470,Company_Name,0)))</f>
        <v/>
      </c>
      <c r="C470" s="80" t="str" cm="1">
        <f t="array" ref="C470">IF(A470="","",INDEX(Prime_Sub,MATCH(A470,Company_Name,0)))</f>
        <v/>
      </c>
      <c r="F470" s="78" t="str" cm="1">
        <f t="array" ref="F470">IF(E470="","",INDEX(LCAT_ID,MATCH(E470,LCAT_Name,0)))</f>
        <v/>
      </c>
      <c r="J470" s="78" t="str">
        <f>IFERROR(_xlfn.XLOOKUP(I470,MSA_Title_List,MSA_Title_List!$A$2:$A$643,"",0),"")</f>
        <v/>
      </c>
    </row>
    <row r="471" spans="2:10" ht="20.100000000000001" customHeight="1">
      <c r="B471" s="78" t="str" cm="1">
        <f t="array" ref="B471">IF(A471="","",INDEX(CAGE,MATCH(A471,Company_Name,0)))</f>
        <v/>
      </c>
      <c r="C471" s="80" t="str" cm="1">
        <f t="array" ref="C471">IF(A471="","",INDEX(Prime_Sub,MATCH(A471,Company_Name,0)))</f>
        <v/>
      </c>
      <c r="F471" s="78" t="str" cm="1">
        <f t="array" ref="F471">IF(E471="","",INDEX(LCAT_ID,MATCH(E471,LCAT_Name,0)))</f>
        <v/>
      </c>
      <c r="J471" s="78" t="str">
        <f>IFERROR(_xlfn.XLOOKUP(I471,MSA_Title_List,MSA_Title_List!$A$2:$A$643,"",0),"")</f>
        <v/>
      </c>
    </row>
    <row r="472" spans="2:10" ht="20.100000000000001" customHeight="1">
      <c r="B472" s="78" t="str" cm="1">
        <f t="array" ref="B472">IF(A472="","",INDEX(CAGE,MATCH(A472,Company_Name,0)))</f>
        <v/>
      </c>
      <c r="C472" s="80" t="str" cm="1">
        <f t="array" ref="C472">IF(A472="","",INDEX(Prime_Sub,MATCH(A472,Company_Name,0)))</f>
        <v/>
      </c>
      <c r="F472" s="78" t="str" cm="1">
        <f t="array" ref="F472">IF(E472="","",INDEX(LCAT_ID,MATCH(E472,LCAT_Name,0)))</f>
        <v/>
      </c>
      <c r="J472" s="78" t="str">
        <f>IFERROR(_xlfn.XLOOKUP(I472,MSA_Title_List,MSA_Title_List!$A$2:$A$643,"",0),"")</f>
        <v/>
      </c>
    </row>
    <row r="473" spans="2:10" ht="20.100000000000001" customHeight="1">
      <c r="B473" s="78" t="str" cm="1">
        <f t="array" ref="B473">IF(A473="","",INDEX(CAGE,MATCH(A473,Company_Name,0)))</f>
        <v/>
      </c>
      <c r="C473" s="80" t="str" cm="1">
        <f t="array" ref="C473">IF(A473="","",INDEX(Prime_Sub,MATCH(A473,Company_Name,0)))</f>
        <v/>
      </c>
      <c r="F473" s="78" t="str" cm="1">
        <f t="array" ref="F473">IF(E473="","",INDEX(LCAT_ID,MATCH(E473,LCAT_Name,0)))</f>
        <v/>
      </c>
      <c r="J473" s="78" t="str">
        <f>IFERROR(_xlfn.XLOOKUP(I473,MSA_Title_List,MSA_Title_List!$A$2:$A$643,"",0),"")</f>
        <v/>
      </c>
    </row>
    <row r="474" spans="2:10" ht="20.100000000000001" customHeight="1">
      <c r="B474" s="78" t="str" cm="1">
        <f t="array" ref="B474">IF(A474="","",INDEX(CAGE,MATCH(A474,Company_Name,0)))</f>
        <v/>
      </c>
      <c r="C474" s="80" t="str" cm="1">
        <f t="array" ref="C474">IF(A474="","",INDEX(Prime_Sub,MATCH(A474,Company_Name,0)))</f>
        <v/>
      </c>
      <c r="F474" s="78" t="str" cm="1">
        <f t="array" ref="F474">IF(E474="","",INDEX(LCAT_ID,MATCH(E474,LCAT_Name,0)))</f>
        <v/>
      </c>
      <c r="J474" s="78" t="str">
        <f>IFERROR(_xlfn.XLOOKUP(I474,MSA_Title_List,MSA_Title_List!$A$2:$A$643,"",0),"")</f>
        <v/>
      </c>
    </row>
    <row r="475" spans="2:10" ht="20.100000000000001" customHeight="1">
      <c r="B475" s="78" t="str" cm="1">
        <f t="array" ref="B475">IF(A475="","",INDEX(CAGE,MATCH(A475,Company_Name,0)))</f>
        <v/>
      </c>
      <c r="C475" s="80" t="str" cm="1">
        <f t="array" ref="C475">IF(A475="","",INDEX(Prime_Sub,MATCH(A475,Company_Name,0)))</f>
        <v/>
      </c>
      <c r="F475" s="78" t="str" cm="1">
        <f t="array" ref="F475">IF(E475="","",INDEX(LCAT_ID,MATCH(E475,LCAT_Name,0)))</f>
        <v/>
      </c>
      <c r="J475" s="78" t="str">
        <f>IFERROR(_xlfn.XLOOKUP(I475,MSA_Title_List,MSA_Title_List!$A$2:$A$643,"",0),"")</f>
        <v/>
      </c>
    </row>
    <row r="476" spans="2:10" ht="20.100000000000001" customHeight="1">
      <c r="B476" s="78" t="str" cm="1">
        <f t="array" ref="B476">IF(A476="","",INDEX(CAGE,MATCH(A476,Company_Name,0)))</f>
        <v/>
      </c>
      <c r="C476" s="80" t="str" cm="1">
        <f t="array" ref="C476">IF(A476="","",INDEX(Prime_Sub,MATCH(A476,Company_Name,0)))</f>
        <v/>
      </c>
      <c r="F476" s="78" t="str" cm="1">
        <f t="array" ref="F476">IF(E476="","",INDEX(LCAT_ID,MATCH(E476,LCAT_Name,0)))</f>
        <v/>
      </c>
      <c r="J476" s="78" t="str">
        <f>IFERROR(_xlfn.XLOOKUP(I476,MSA_Title_List,MSA_Title_List!$A$2:$A$643,"",0),"")</f>
        <v/>
      </c>
    </row>
    <row r="477" spans="2:10" ht="20.100000000000001" customHeight="1">
      <c r="B477" s="78" t="str" cm="1">
        <f t="array" ref="B477">IF(A477="","",INDEX(CAGE,MATCH(A477,Company_Name,0)))</f>
        <v/>
      </c>
      <c r="C477" s="80" t="str" cm="1">
        <f t="array" ref="C477">IF(A477="","",INDEX(Prime_Sub,MATCH(A477,Company_Name,0)))</f>
        <v/>
      </c>
      <c r="F477" s="78" t="str" cm="1">
        <f t="array" ref="F477">IF(E477="","",INDEX(LCAT_ID,MATCH(E477,LCAT_Name,0)))</f>
        <v/>
      </c>
      <c r="J477" s="78" t="str">
        <f>IFERROR(_xlfn.XLOOKUP(I477,MSA_Title_List,MSA_Title_List!$A$2:$A$643,"",0),"")</f>
        <v/>
      </c>
    </row>
    <row r="478" spans="2:10" ht="20.100000000000001" customHeight="1">
      <c r="B478" s="78" t="str" cm="1">
        <f t="array" ref="B478">IF(A478="","",INDEX(CAGE,MATCH(A478,Company_Name,0)))</f>
        <v/>
      </c>
      <c r="C478" s="80" t="str" cm="1">
        <f t="array" ref="C478">IF(A478="","",INDEX(Prime_Sub,MATCH(A478,Company_Name,0)))</f>
        <v/>
      </c>
      <c r="F478" s="78" t="str" cm="1">
        <f t="array" ref="F478">IF(E478="","",INDEX(LCAT_ID,MATCH(E478,LCAT_Name,0)))</f>
        <v/>
      </c>
      <c r="J478" s="78" t="str">
        <f>IFERROR(_xlfn.XLOOKUP(I478,MSA_Title_List,MSA_Title_List!$A$2:$A$643,"",0),"")</f>
        <v/>
      </c>
    </row>
    <row r="479" spans="2:10" ht="20.100000000000001" customHeight="1">
      <c r="B479" s="78" t="str" cm="1">
        <f t="array" ref="B479">IF(A479="","",INDEX(CAGE,MATCH(A479,Company_Name,0)))</f>
        <v/>
      </c>
      <c r="C479" s="80" t="str" cm="1">
        <f t="array" ref="C479">IF(A479="","",INDEX(Prime_Sub,MATCH(A479,Company_Name,0)))</f>
        <v/>
      </c>
      <c r="F479" s="78" t="str" cm="1">
        <f t="array" ref="F479">IF(E479="","",INDEX(LCAT_ID,MATCH(E479,LCAT_Name,0)))</f>
        <v/>
      </c>
      <c r="J479" s="78" t="str">
        <f>IFERROR(_xlfn.XLOOKUP(I479,MSA_Title_List,MSA_Title_List!$A$2:$A$643,"",0),"")</f>
        <v/>
      </c>
    </row>
    <row r="480" spans="2:10" ht="20.100000000000001" customHeight="1">
      <c r="B480" s="78" t="str" cm="1">
        <f t="array" ref="B480">IF(A480="","",INDEX(CAGE,MATCH(A480,Company_Name,0)))</f>
        <v/>
      </c>
      <c r="C480" s="80" t="str" cm="1">
        <f t="array" ref="C480">IF(A480="","",INDEX(Prime_Sub,MATCH(A480,Company_Name,0)))</f>
        <v/>
      </c>
      <c r="F480" s="78" t="str" cm="1">
        <f t="array" ref="F480">IF(E480="","",INDEX(LCAT_ID,MATCH(E480,LCAT_Name,0)))</f>
        <v/>
      </c>
      <c r="J480" s="78" t="str">
        <f>IFERROR(_xlfn.XLOOKUP(I480,MSA_Title_List,MSA_Title_List!$A$2:$A$643,"",0),"")</f>
        <v/>
      </c>
    </row>
    <row r="481" spans="2:10" ht="20.100000000000001" customHeight="1">
      <c r="B481" s="78" t="str" cm="1">
        <f t="array" ref="B481">IF(A481="","",INDEX(CAGE,MATCH(A481,Company_Name,0)))</f>
        <v/>
      </c>
      <c r="C481" s="80" t="str" cm="1">
        <f t="array" ref="C481">IF(A481="","",INDEX(Prime_Sub,MATCH(A481,Company_Name,0)))</f>
        <v/>
      </c>
      <c r="F481" s="78" t="str" cm="1">
        <f t="array" ref="F481">IF(E481="","",INDEX(LCAT_ID,MATCH(E481,LCAT_Name,0)))</f>
        <v/>
      </c>
      <c r="J481" s="78" t="str">
        <f>IFERROR(_xlfn.XLOOKUP(I481,MSA_Title_List,MSA_Title_List!$A$2:$A$643,"",0),"")</f>
        <v/>
      </c>
    </row>
    <row r="482" spans="2:10" ht="20.100000000000001" customHeight="1">
      <c r="B482" s="78" t="str" cm="1">
        <f t="array" ref="B482">IF(A482="","",INDEX(CAGE,MATCH(A482,Company_Name,0)))</f>
        <v/>
      </c>
      <c r="C482" s="80" t="str" cm="1">
        <f t="array" ref="C482">IF(A482="","",INDEX(Prime_Sub,MATCH(A482,Company_Name,0)))</f>
        <v/>
      </c>
      <c r="F482" s="78" t="str" cm="1">
        <f t="array" ref="F482">IF(E482="","",INDEX(LCAT_ID,MATCH(E482,LCAT_Name,0)))</f>
        <v/>
      </c>
      <c r="J482" s="78" t="str">
        <f>IFERROR(_xlfn.XLOOKUP(I482,MSA_Title_List,MSA_Title_List!$A$2:$A$643,"",0),"")</f>
        <v/>
      </c>
    </row>
    <row r="483" spans="2:10" ht="20.100000000000001" customHeight="1">
      <c r="B483" s="78" t="str" cm="1">
        <f t="array" ref="B483">IF(A483="","",INDEX(CAGE,MATCH(A483,Company_Name,0)))</f>
        <v/>
      </c>
      <c r="C483" s="80" t="str" cm="1">
        <f t="array" ref="C483">IF(A483="","",INDEX(Prime_Sub,MATCH(A483,Company_Name,0)))</f>
        <v/>
      </c>
      <c r="F483" s="78" t="str" cm="1">
        <f t="array" ref="F483">IF(E483="","",INDEX(LCAT_ID,MATCH(E483,LCAT_Name,0)))</f>
        <v/>
      </c>
      <c r="J483" s="78" t="str">
        <f>IFERROR(_xlfn.XLOOKUP(I483,MSA_Title_List,MSA_Title_List!$A$2:$A$643,"",0),"")</f>
        <v/>
      </c>
    </row>
    <row r="484" spans="2:10" ht="20.100000000000001" customHeight="1">
      <c r="B484" s="78" t="str" cm="1">
        <f t="array" ref="B484">IF(A484="","",INDEX(CAGE,MATCH(A484,Company_Name,0)))</f>
        <v/>
      </c>
      <c r="C484" s="80" t="str" cm="1">
        <f t="array" ref="C484">IF(A484="","",INDEX(Prime_Sub,MATCH(A484,Company_Name,0)))</f>
        <v/>
      </c>
      <c r="F484" s="78" t="str" cm="1">
        <f t="array" ref="F484">IF(E484="","",INDEX(LCAT_ID,MATCH(E484,LCAT_Name,0)))</f>
        <v/>
      </c>
      <c r="J484" s="78" t="str">
        <f>IFERROR(_xlfn.XLOOKUP(I484,MSA_Title_List,MSA_Title_List!$A$2:$A$643,"",0),"")</f>
        <v/>
      </c>
    </row>
    <row r="485" spans="2:10" ht="20.100000000000001" customHeight="1">
      <c r="B485" s="78" t="str" cm="1">
        <f t="array" ref="B485">IF(A485="","",INDEX(CAGE,MATCH(A485,Company_Name,0)))</f>
        <v/>
      </c>
      <c r="C485" s="80" t="str" cm="1">
        <f t="array" ref="C485">IF(A485="","",INDEX(Prime_Sub,MATCH(A485,Company_Name,0)))</f>
        <v/>
      </c>
      <c r="F485" s="78" t="str" cm="1">
        <f t="array" ref="F485">IF(E485="","",INDEX(LCAT_ID,MATCH(E485,LCAT_Name,0)))</f>
        <v/>
      </c>
      <c r="J485" s="78" t="str">
        <f>IFERROR(_xlfn.XLOOKUP(I485,MSA_Title_List,MSA_Title_List!$A$2:$A$643,"",0),"")</f>
        <v/>
      </c>
    </row>
    <row r="486" spans="2:10" ht="20.100000000000001" customHeight="1">
      <c r="B486" s="78" t="str" cm="1">
        <f t="array" ref="B486">IF(A486="","",INDEX(CAGE,MATCH(A486,Company_Name,0)))</f>
        <v/>
      </c>
      <c r="C486" s="80" t="str" cm="1">
        <f t="array" ref="C486">IF(A486="","",INDEX(Prime_Sub,MATCH(A486,Company_Name,0)))</f>
        <v/>
      </c>
      <c r="F486" s="78" t="str" cm="1">
        <f t="array" ref="F486">IF(E486="","",INDEX(LCAT_ID,MATCH(E486,LCAT_Name,0)))</f>
        <v/>
      </c>
      <c r="J486" s="78" t="str">
        <f>IFERROR(_xlfn.XLOOKUP(I486,MSA_Title_List,MSA_Title_List!$A$2:$A$643,"",0),"")</f>
        <v/>
      </c>
    </row>
    <row r="487" spans="2:10" ht="20.100000000000001" customHeight="1">
      <c r="B487" s="78" t="str" cm="1">
        <f t="array" ref="B487">IF(A487="","",INDEX(CAGE,MATCH(A487,Company_Name,0)))</f>
        <v/>
      </c>
      <c r="C487" s="80" t="str" cm="1">
        <f t="array" ref="C487">IF(A487="","",INDEX(Prime_Sub,MATCH(A487,Company_Name,0)))</f>
        <v/>
      </c>
      <c r="F487" s="78" t="str" cm="1">
        <f t="array" ref="F487">IF(E487="","",INDEX(LCAT_ID,MATCH(E487,LCAT_Name,0)))</f>
        <v/>
      </c>
      <c r="J487" s="78" t="str">
        <f>IFERROR(_xlfn.XLOOKUP(I487,MSA_Title_List,MSA_Title_List!$A$2:$A$643,"",0),"")</f>
        <v/>
      </c>
    </row>
    <row r="488" spans="2:10" ht="20.100000000000001" customHeight="1">
      <c r="B488" s="78" t="str" cm="1">
        <f t="array" ref="B488">IF(A488="","",INDEX(CAGE,MATCH(A488,Company_Name,0)))</f>
        <v/>
      </c>
      <c r="C488" s="80" t="str" cm="1">
        <f t="array" ref="C488">IF(A488="","",INDEX(Prime_Sub,MATCH(A488,Company_Name,0)))</f>
        <v/>
      </c>
      <c r="F488" s="78" t="str" cm="1">
        <f t="array" ref="F488">IF(E488="","",INDEX(LCAT_ID,MATCH(E488,LCAT_Name,0)))</f>
        <v/>
      </c>
      <c r="J488" s="78" t="str">
        <f>IFERROR(_xlfn.XLOOKUP(I488,MSA_Title_List,MSA_Title_List!$A$2:$A$643,"",0),"")</f>
        <v/>
      </c>
    </row>
    <row r="489" spans="2:10" ht="20.100000000000001" customHeight="1">
      <c r="B489" s="78" t="str" cm="1">
        <f t="array" ref="B489">IF(A489="","",INDEX(CAGE,MATCH(A489,Company_Name,0)))</f>
        <v/>
      </c>
      <c r="C489" s="80" t="str" cm="1">
        <f t="array" ref="C489">IF(A489="","",INDEX(Prime_Sub,MATCH(A489,Company_Name,0)))</f>
        <v/>
      </c>
      <c r="F489" s="78" t="str" cm="1">
        <f t="array" ref="F489">IF(E489="","",INDEX(LCAT_ID,MATCH(E489,LCAT_Name,0)))</f>
        <v/>
      </c>
      <c r="J489" s="78" t="str">
        <f>IFERROR(_xlfn.XLOOKUP(I489,MSA_Title_List,MSA_Title_List!$A$2:$A$643,"",0),"")</f>
        <v/>
      </c>
    </row>
    <row r="490" spans="2:10" ht="20.100000000000001" customHeight="1">
      <c r="B490" s="78" t="str" cm="1">
        <f t="array" ref="B490">IF(A490="","",INDEX(CAGE,MATCH(A490,Company_Name,0)))</f>
        <v/>
      </c>
      <c r="C490" s="80" t="str" cm="1">
        <f t="array" ref="C490">IF(A490="","",INDEX(Prime_Sub,MATCH(A490,Company_Name,0)))</f>
        <v/>
      </c>
      <c r="F490" s="78" t="str" cm="1">
        <f t="array" ref="F490">IF(E490="","",INDEX(LCAT_ID,MATCH(E490,LCAT_Name,0)))</f>
        <v/>
      </c>
      <c r="J490" s="78" t="str">
        <f>IFERROR(_xlfn.XLOOKUP(I490,MSA_Title_List,MSA_Title_List!$A$2:$A$643,"",0),"")</f>
        <v/>
      </c>
    </row>
    <row r="491" spans="2:10" ht="20.100000000000001" customHeight="1">
      <c r="B491" s="78" t="str" cm="1">
        <f t="array" ref="B491">IF(A491="","",INDEX(CAGE,MATCH(A491,Company_Name,0)))</f>
        <v/>
      </c>
      <c r="C491" s="80" t="str" cm="1">
        <f t="array" ref="C491">IF(A491="","",INDEX(Prime_Sub,MATCH(A491,Company_Name,0)))</f>
        <v/>
      </c>
      <c r="F491" s="78" t="str" cm="1">
        <f t="array" ref="F491">IF(E491="","",INDEX(LCAT_ID,MATCH(E491,LCAT_Name,0)))</f>
        <v/>
      </c>
      <c r="J491" s="78" t="str">
        <f>IFERROR(_xlfn.XLOOKUP(I491,MSA_Title_List,MSA_Title_List!$A$2:$A$643,"",0),"")</f>
        <v/>
      </c>
    </row>
    <row r="492" spans="2:10" ht="20.100000000000001" customHeight="1">
      <c r="B492" s="78" t="str" cm="1">
        <f t="array" ref="B492">IF(A492="","",INDEX(CAGE,MATCH(A492,Company_Name,0)))</f>
        <v/>
      </c>
      <c r="C492" s="80" t="str" cm="1">
        <f t="array" ref="C492">IF(A492="","",INDEX(Prime_Sub,MATCH(A492,Company_Name,0)))</f>
        <v/>
      </c>
      <c r="F492" s="78" t="str" cm="1">
        <f t="array" ref="F492">IF(E492="","",INDEX(LCAT_ID,MATCH(E492,LCAT_Name,0)))</f>
        <v/>
      </c>
      <c r="J492" s="78" t="str">
        <f>IFERROR(_xlfn.XLOOKUP(I492,MSA_Title_List,MSA_Title_List!$A$2:$A$643,"",0),"")</f>
        <v/>
      </c>
    </row>
    <row r="493" spans="2:10" ht="20.100000000000001" customHeight="1">
      <c r="B493" s="78" t="str" cm="1">
        <f t="array" ref="B493">IF(A493="","",INDEX(CAGE,MATCH(A493,Company_Name,0)))</f>
        <v/>
      </c>
      <c r="C493" s="80" t="str" cm="1">
        <f t="array" ref="C493">IF(A493="","",INDEX(Prime_Sub,MATCH(A493,Company_Name,0)))</f>
        <v/>
      </c>
      <c r="F493" s="78" t="str" cm="1">
        <f t="array" ref="F493">IF(E493="","",INDEX(LCAT_ID,MATCH(E493,LCAT_Name,0)))</f>
        <v/>
      </c>
      <c r="J493" s="78" t="str">
        <f>IFERROR(_xlfn.XLOOKUP(I493,MSA_Title_List,MSA_Title_List!$A$2:$A$643,"",0),"")</f>
        <v/>
      </c>
    </row>
    <row r="494" spans="2:10" ht="20.100000000000001" customHeight="1">
      <c r="B494" s="78" t="str" cm="1">
        <f t="array" ref="B494">IF(A494="","",INDEX(CAGE,MATCH(A494,Company_Name,0)))</f>
        <v/>
      </c>
      <c r="C494" s="80" t="str" cm="1">
        <f t="array" ref="C494">IF(A494="","",INDEX(Prime_Sub,MATCH(A494,Company_Name,0)))</f>
        <v/>
      </c>
      <c r="F494" s="78" t="str" cm="1">
        <f t="array" ref="F494">IF(E494="","",INDEX(LCAT_ID,MATCH(E494,LCAT_Name,0)))</f>
        <v/>
      </c>
      <c r="J494" s="78" t="str">
        <f>IFERROR(_xlfn.XLOOKUP(I494,MSA_Title_List,MSA_Title_List!$A$2:$A$643,"",0),"")</f>
        <v/>
      </c>
    </row>
    <row r="495" spans="2:10" ht="20.100000000000001" customHeight="1">
      <c r="B495" s="78" t="str" cm="1">
        <f t="array" ref="B495">IF(A495="","",INDEX(CAGE,MATCH(A495,Company_Name,0)))</f>
        <v/>
      </c>
      <c r="C495" s="80" t="str" cm="1">
        <f t="array" ref="C495">IF(A495="","",INDEX(Prime_Sub,MATCH(A495,Company_Name,0)))</f>
        <v/>
      </c>
      <c r="F495" s="78" t="str" cm="1">
        <f t="array" ref="F495">IF(E495="","",INDEX(LCAT_ID,MATCH(E495,LCAT_Name,0)))</f>
        <v/>
      </c>
      <c r="J495" s="78" t="str">
        <f>IFERROR(_xlfn.XLOOKUP(I495,MSA_Title_List,MSA_Title_List!$A$2:$A$643,"",0),"")</f>
        <v/>
      </c>
    </row>
    <row r="496" spans="2:10" ht="20.100000000000001" customHeight="1">
      <c r="B496" s="78" t="str" cm="1">
        <f t="array" ref="B496">IF(A496="","",INDEX(CAGE,MATCH(A496,Company_Name,0)))</f>
        <v/>
      </c>
      <c r="C496" s="80" t="str" cm="1">
        <f t="array" ref="C496">IF(A496="","",INDEX(Prime_Sub,MATCH(A496,Company_Name,0)))</f>
        <v/>
      </c>
      <c r="F496" s="78" t="str" cm="1">
        <f t="array" ref="F496">IF(E496="","",INDEX(LCAT_ID,MATCH(E496,LCAT_Name,0)))</f>
        <v/>
      </c>
      <c r="J496" s="78" t="str">
        <f>IFERROR(_xlfn.XLOOKUP(I496,MSA_Title_List,MSA_Title_List!$A$2:$A$643,"",0),"")</f>
        <v/>
      </c>
    </row>
    <row r="497" spans="2:10" ht="20.100000000000001" customHeight="1">
      <c r="B497" s="78" t="str" cm="1">
        <f t="array" ref="B497">IF(A497="","",INDEX(CAGE,MATCH(A497,Company_Name,0)))</f>
        <v/>
      </c>
      <c r="C497" s="80" t="str" cm="1">
        <f t="array" ref="C497">IF(A497="","",INDEX(Prime_Sub,MATCH(A497,Company_Name,0)))</f>
        <v/>
      </c>
      <c r="F497" s="78" t="str" cm="1">
        <f t="array" ref="F497">IF(E497="","",INDEX(LCAT_ID,MATCH(E497,LCAT_Name,0)))</f>
        <v/>
      </c>
      <c r="J497" s="78" t="str">
        <f>IFERROR(_xlfn.XLOOKUP(I497,MSA_Title_List,MSA_Title_List!$A$2:$A$643,"",0),"")</f>
        <v/>
      </c>
    </row>
    <row r="498" spans="2:10" ht="20.100000000000001" customHeight="1">
      <c r="B498" s="78" t="str" cm="1">
        <f t="array" ref="B498">IF(A498="","",INDEX(CAGE,MATCH(A498,Company_Name,0)))</f>
        <v/>
      </c>
      <c r="C498" s="80" t="str" cm="1">
        <f t="array" ref="C498">IF(A498="","",INDEX(Prime_Sub,MATCH(A498,Company_Name,0)))</f>
        <v/>
      </c>
      <c r="F498" s="78" t="str" cm="1">
        <f t="array" ref="F498">IF(E498="","",INDEX(LCAT_ID,MATCH(E498,LCAT_Name,0)))</f>
        <v/>
      </c>
      <c r="J498" s="78" t="str">
        <f>IFERROR(_xlfn.XLOOKUP(I498,MSA_Title_List,MSA_Title_List!$A$2:$A$643,"",0),"")</f>
        <v/>
      </c>
    </row>
    <row r="499" spans="2:10" ht="20.100000000000001" customHeight="1">
      <c r="B499" s="78" t="str" cm="1">
        <f t="array" ref="B499">IF(A499="","",INDEX(CAGE,MATCH(A499,Company_Name,0)))</f>
        <v/>
      </c>
      <c r="C499" s="80" t="str" cm="1">
        <f t="array" ref="C499">IF(A499="","",INDEX(Prime_Sub,MATCH(A499,Company_Name,0)))</f>
        <v/>
      </c>
      <c r="F499" s="78" t="str" cm="1">
        <f t="array" ref="F499">IF(E499="","",INDEX(LCAT_ID,MATCH(E499,LCAT_Name,0)))</f>
        <v/>
      </c>
      <c r="J499" s="78" t="str">
        <f>IFERROR(_xlfn.XLOOKUP(I499,MSA_Title_List,MSA_Title_List!$A$2:$A$643,"",0),"")</f>
        <v/>
      </c>
    </row>
    <row r="500" spans="2:10" ht="20.100000000000001" customHeight="1">
      <c r="B500" s="78" t="str" cm="1">
        <f t="array" ref="B500">IF(A500="","",INDEX(CAGE,MATCH(A500,Company_Name,0)))</f>
        <v/>
      </c>
      <c r="C500" s="80" t="str" cm="1">
        <f t="array" ref="C500">IF(A500="","",INDEX(Prime_Sub,MATCH(A500,Company_Name,0)))</f>
        <v/>
      </c>
      <c r="F500" s="78" t="str" cm="1">
        <f t="array" ref="F500">IF(E500="","",INDEX(LCAT_ID,MATCH(E500,LCAT_Name,0)))</f>
        <v/>
      </c>
      <c r="J500" s="78" t="str">
        <f>IFERROR(_xlfn.XLOOKUP(I500,MSA_Title_List,MSA_Title_List!$A$2:$A$643,"",0),"")</f>
        <v/>
      </c>
    </row>
    <row r="501" spans="2:10" ht="20.100000000000001" customHeight="1">
      <c r="B501" s="78" t="str" cm="1">
        <f t="array" ref="B501">IF(A501="","",INDEX(CAGE,MATCH(A501,Company_Name,0)))</f>
        <v/>
      </c>
      <c r="C501" s="80" t="str" cm="1">
        <f t="array" ref="C501">IF(A501="","",INDEX(Prime_Sub,MATCH(A501,Company_Name,0)))</f>
        <v/>
      </c>
      <c r="F501" s="78" t="str" cm="1">
        <f t="array" ref="F501">IF(E501="","",INDEX(LCAT_ID,MATCH(E501,LCAT_Name,0)))</f>
        <v/>
      </c>
      <c r="J501" s="78" t="str">
        <f>IFERROR(_xlfn.XLOOKUP(I501,MSA_Title_List,MSA_Title_List!$A$2:$A$643,"",0),"")</f>
        <v/>
      </c>
    </row>
    <row r="502" spans="2:10" ht="20.100000000000001" customHeight="1">
      <c r="B502" s="78" t="str" cm="1">
        <f t="array" ref="B502">IF(A502="","",INDEX(CAGE,MATCH(A502,Company_Name,0)))</f>
        <v/>
      </c>
      <c r="C502" s="80" t="str" cm="1">
        <f t="array" ref="C502">IF(A502="","",INDEX(Prime_Sub,MATCH(A502,Company_Name,0)))</f>
        <v/>
      </c>
      <c r="F502" s="78" t="str" cm="1">
        <f t="array" ref="F502">IF(E502="","",INDEX(LCAT_ID,MATCH(E502,LCAT_Name,0)))</f>
        <v/>
      </c>
      <c r="J502" s="78" t="str">
        <f>IFERROR(_xlfn.XLOOKUP(I502,MSA_Title_List,MSA_Title_List!$A$2:$A$643,"",0),"")</f>
        <v/>
      </c>
    </row>
    <row r="503" spans="2:10" ht="20.100000000000001" customHeight="1">
      <c r="B503" s="78" t="str" cm="1">
        <f t="array" ref="B503">IF(A503="","",INDEX(CAGE,MATCH(A503,Company_Name,0)))</f>
        <v/>
      </c>
      <c r="C503" s="80" t="str" cm="1">
        <f t="array" ref="C503">IF(A503="","",INDEX(Prime_Sub,MATCH(A503,Company_Name,0)))</f>
        <v/>
      </c>
      <c r="F503" s="78" t="str" cm="1">
        <f t="array" ref="F503">IF(E503="","",INDEX(LCAT_ID,MATCH(E503,LCAT_Name,0)))</f>
        <v/>
      </c>
      <c r="J503" s="78" t="str">
        <f>IFERROR(_xlfn.XLOOKUP(I503,MSA_Title_List,MSA_Title_List!$A$2:$A$643,"",0),"")</f>
        <v/>
      </c>
    </row>
    <row r="504" spans="2:10" ht="20.100000000000001" customHeight="1">
      <c r="B504" s="78" t="str" cm="1">
        <f t="array" ref="B504">IF(A504="","",INDEX(CAGE,MATCH(A504,Company_Name,0)))</f>
        <v/>
      </c>
      <c r="C504" s="80" t="str" cm="1">
        <f t="array" ref="C504">IF(A504="","",INDEX(Prime_Sub,MATCH(A504,Company_Name,0)))</f>
        <v/>
      </c>
      <c r="F504" s="78" t="str" cm="1">
        <f t="array" ref="F504">IF(E504="","",INDEX(LCAT_ID,MATCH(E504,LCAT_Name,0)))</f>
        <v/>
      </c>
      <c r="J504" s="78" t="str">
        <f>IFERROR(_xlfn.XLOOKUP(I504,MSA_Title_List,MSA_Title_List!$A$2:$A$643,"",0),"")</f>
        <v/>
      </c>
    </row>
    <row r="505" spans="2:10" ht="20.100000000000001" customHeight="1">
      <c r="B505" s="78" t="str" cm="1">
        <f t="array" ref="B505">IF(A505="","",INDEX(CAGE,MATCH(A505,Company_Name,0)))</f>
        <v/>
      </c>
      <c r="C505" s="80" t="str" cm="1">
        <f t="array" ref="C505">IF(A505="","",INDEX(Prime_Sub,MATCH(A505,Company_Name,0)))</f>
        <v/>
      </c>
      <c r="F505" s="78" t="str" cm="1">
        <f t="array" ref="F505">IF(E505="","",INDEX(LCAT_ID,MATCH(E505,LCAT_Name,0)))</f>
        <v/>
      </c>
      <c r="J505" s="78" t="str">
        <f>IFERROR(_xlfn.XLOOKUP(I505,MSA_Title_List,MSA_Title_List!$A$2:$A$643,"",0),"")</f>
        <v/>
      </c>
    </row>
    <row r="506" spans="2:10" ht="20.100000000000001" customHeight="1">
      <c r="B506" s="78" t="str" cm="1">
        <f t="array" ref="B506">IF(A506="","",INDEX(CAGE,MATCH(A506,Company_Name,0)))</f>
        <v/>
      </c>
      <c r="C506" s="80" t="str" cm="1">
        <f t="array" ref="C506">IF(A506="","",INDEX(Prime_Sub,MATCH(A506,Company_Name,0)))</f>
        <v/>
      </c>
      <c r="F506" s="78" t="str" cm="1">
        <f t="array" ref="F506">IF(E506="","",INDEX(LCAT_ID,MATCH(E506,LCAT_Name,0)))</f>
        <v/>
      </c>
      <c r="J506" s="78" t="str">
        <f>IFERROR(_xlfn.XLOOKUP(I506,MSA_Title_List,MSA_Title_List!$A$2:$A$643,"",0),"")</f>
        <v/>
      </c>
    </row>
    <row r="507" spans="2:10" ht="20.100000000000001" customHeight="1">
      <c r="B507" s="78" t="str" cm="1">
        <f t="array" ref="B507">IF(A507="","",INDEX(CAGE,MATCH(A507,Company_Name,0)))</f>
        <v/>
      </c>
      <c r="C507" s="80" t="str" cm="1">
        <f t="array" ref="C507">IF(A507="","",INDEX(Prime_Sub,MATCH(A507,Company_Name,0)))</f>
        <v/>
      </c>
      <c r="F507" s="78" t="str" cm="1">
        <f t="array" ref="F507">IF(E507="","",INDEX(LCAT_ID,MATCH(E507,LCAT_Name,0)))</f>
        <v/>
      </c>
      <c r="J507" s="78" t="str">
        <f>IFERROR(_xlfn.XLOOKUP(I507,MSA_Title_List,MSA_Title_List!$A$2:$A$643,"",0),"")</f>
        <v/>
      </c>
    </row>
    <row r="508" spans="2:10" ht="20.100000000000001" customHeight="1">
      <c r="B508" s="78" t="str" cm="1">
        <f t="array" ref="B508">IF(A508="","",INDEX(CAGE,MATCH(A508,Company_Name,0)))</f>
        <v/>
      </c>
      <c r="C508" s="80" t="str" cm="1">
        <f t="array" ref="C508">IF(A508="","",INDEX(Prime_Sub,MATCH(A508,Company_Name,0)))</f>
        <v/>
      </c>
      <c r="F508" s="78" t="str" cm="1">
        <f t="array" ref="F508">IF(E508="","",INDEX(LCAT_ID,MATCH(E508,LCAT_Name,0)))</f>
        <v/>
      </c>
      <c r="J508" s="78" t="str">
        <f>IFERROR(_xlfn.XLOOKUP(I508,MSA_Title_List,MSA_Title_List!$A$2:$A$643,"",0),"")</f>
        <v/>
      </c>
    </row>
    <row r="509" spans="2:10" ht="20.100000000000001" customHeight="1">
      <c r="B509" s="78" t="str" cm="1">
        <f t="array" ref="B509">IF(A509="","",INDEX(CAGE,MATCH(A509,Company_Name,0)))</f>
        <v/>
      </c>
      <c r="C509" s="80" t="str" cm="1">
        <f t="array" ref="C509">IF(A509="","",INDEX(Prime_Sub,MATCH(A509,Company_Name,0)))</f>
        <v/>
      </c>
      <c r="F509" s="78" t="str" cm="1">
        <f t="array" ref="F509">IF(E509="","",INDEX(LCAT_ID,MATCH(E509,LCAT_Name,0)))</f>
        <v/>
      </c>
      <c r="J509" s="78" t="str">
        <f>IFERROR(_xlfn.XLOOKUP(I509,MSA_Title_List,MSA_Title_List!$A$2:$A$643,"",0),"")</f>
        <v/>
      </c>
    </row>
    <row r="510" spans="2:10" ht="20.100000000000001" customHeight="1">
      <c r="B510" s="78" t="str" cm="1">
        <f t="array" ref="B510">IF(A510="","",INDEX(CAGE,MATCH(A510,Company_Name,0)))</f>
        <v/>
      </c>
      <c r="C510" s="80" t="str" cm="1">
        <f t="array" ref="C510">IF(A510="","",INDEX(Prime_Sub,MATCH(A510,Company_Name,0)))</f>
        <v/>
      </c>
      <c r="F510" s="78" t="str" cm="1">
        <f t="array" ref="F510">IF(E510="","",INDEX(LCAT_ID,MATCH(E510,LCAT_Name,0)))</f>
        <v/>
      </c>
      <c r="J510" s="78" t="str">
        <f>IFERROR(_xlfn.XLOOKUP(I510,MSA_Title_List,MSA_Title_List!$A$2:$A$643,"",0),"")</f>
        <v/>
      </c>
    </row>
    <row r="511" spans="2:10" ht="20.100000000000001" customHeight="1">
      <c r="B511" s="78" t="str" cm="1">
        <f t="array" ref="B511">IF(A511="","",INDEX(CAGE,MATCH(A511,Company_Name,0)))</f>
        <v/>
      </c>
      <c r="C511" s="80" t="str" cm="1">
        <f t="array" ref="C511">IF(A511="","",INDEX(Prime_Sub,MATCH(A511,Company_Name,0)))</f>
        <v/>
      </c>
      <c r="F511" s="78" t="str" cm="1">
        <f t="array" ref="F511">IF(E511="","",INDEX(LCAT_ID,MATCH(E511,LCAT_Name,0)))</f>
        <v/>
      </c>
      <c r="J511" s="78" t="str">
        <f>IFERROR(_xlfn.XLOOKUP(I511,MSA_Title_List,MSA_Title_List!$A$2:$A$643,"",0),"")</f>
        <v/>
      </c>
    </row>
    <row r="512" spans="2:10" ht="20.100000000000001" customHeight="1">
      <c r="B512" s="78" t="str" cm="1">
        <f t="array" ref="B512">IF(A512="","",INDEX(CAGE,MATCH(A512,Company_Name,0)))</f>
        <v/>
      </c>
      <c r="C512" s="80" t="str" cm="1">
        <f t="array" ref="C512">IF(A512="","",INDEX(Prime_Sub,MATCH(A512,Company_Name,0)))</f>
        <v/>
      </c>
      <c r="F512" s="78" t="str" cm="1">
        <f t="array" ref="F512">IF(E512="","",INDEX(LCAT_ID,MATCH(E512,LCAT_Name,0)))</f>
        <v/>
      </c>
      <c r="J512" s="78" t="str">
        <f>IFERROR(_xlfn.XLOOKUP(I512,MSA_Title_List,MSA_Title_List!$A$2:$A$643,"",0),"")</f>
        <v/>
      </c>
    </row>
    <row r="513" spans="2:10" ht="20.100000000000001" customHeight="1">
      <c r="B513" s="78" t="str" cm="1">
        <f t="array" ref="B513">IF(A513="","",INDEX(CAGE,MATCH(A513,Company_Name,0)))</f>
        <v/>
      </c>
      <c r="C513" s="80" t="str" cm="1">
        <f t="array" ref="C513">IF(A513="","",INDEX(Prime_Sub,MATCH(A513,Company_Name,0)))</f>
        <v/>
      </c>
      <c r="F513" s="78" t="str" cm="1">
        <f t="array" ref="F513">IF(E513="","",INDEX(LCAT_ID,MATCH(E513,LCAT_Name,0)))</f>
        <v/>
      </c>
      <c r="J513" s="78" t="str">
        <f>IFERROR(_xlfn.XLOOKUP(I513,MSA_Title_List,MSA_Title_List!$A$2:$A$643,"",0),"")</f>
        <v/>
      </c>
    </row>
    <row r="514" spans="2:10" ht="20.100000000000001" customHeight="1">
      <c r="B514" s="78" t="str" cm="1">
        <f t="array" ref="B514">IF(A514="","",INDEX(CAGE,MATCH(A514,Company_Name,0)))</f>
        <v/>
      </c>
      <c r="C514" s="80" t="str" cm="1">
        <f t="array" ref="C514">IF(A514="","",INDEX(Prime_Sub,MATCH(A514,Company_Name,0)))</f>
        <v/>
      </c>
      <c r="F514" s="78" t="str" cm="1">
        <f t="array" ref="F514">IF(E514="","",INDEX(LCAT_ID,MATCH(E514,LCAT_Name,0)))</f>
        <v/>
      </c>
      <c r="J514" s="78" t="str">
        <f>IFERROR(_xlfn.XLOOKUP(I514,MSA_Title_List,MSA_Title_List!$A$2:$A$643,"",0),"")</f>
        <v/>
      </c>
    </row>
    <row r="515" spans="2:10" ht="20.100000000000001" customHeight="1">
      <c r="B515" s="78" t="str" cm="1">
        <f t="array" ref="B515">IF(A515="","",INDEX(CAGE,MATCH(A515,Company_Name,0)))</f>
        <v/>
      </c>
      <c r="C515" s="80" t="str" cm="1">
        <f t="array" ref="C515">IF(A515="","",INDEX(Prime_Sub,MATCH(A515,Company_Name,0)))</f>
        <v/>
      </c>
      <c r="F515" s="78" t="str" cm="1">
        <f t="array" ref="F515">IF(E515="","",INDEX(LCAT_ID,MATCH(E515,LCAT_Name,0)))</f>
        <v/>
      </c>
      <c r="J515" s="78" t="str">
        <f>IFERROR(_xlfn.XLOOKUP(I515,MSA_Title_List,MSA_Title_List!$A$2:$A$643,"",0),"")</f>
        <v/>
      </c>
    </row>
    <row r="516" spans="2:10" ht="20.100000000000001" customHeight="1">
      <c r="B516" s="78" t="str" cm="1">
        <f t="array" ref="B516">IF(A516="","",INDEX(CAGE,MATCH(A516,Company_Name,0)))</f>
        <v/>
      </c>
      <c r="C516" s="80" t="str" cm="1">
        <f t="array" ref="C516">IF(A516="","",INDEX(Prime_Sub,MATCH(A516,Company_Name,0)))</f>
        <v/>
      </c>
      <c r="F516" s="78" t="str" cm="1">
        <f t="array" ref="F516">IF(E516="","",INDEX(LCAT_ID,MATCH(E516,LCAT_Name,0)))</f>
        <v/>
      </c>
      <c r="J516" s="78" t="str">
        <f>IFERROR(_xlfn.XLOOKUP(I516,MSA_Title_List,MSA_Title_List!$A$2:$A$643,"",0),"")</f>
        <v/>
      </c>
    </row>
    <row r="517" spans="2:10" ht="20.100000000000001" customHeight="1">
      <c r="B517" s="78" t="str" cm="1">
        <f t="array" ref="B517">IF(A517="","",INDEX(CAGE,MATCH(A517,Company_Name,0)))</f>
        <v/>
      </c>
      <c r="C517" s="80" t="str" cm="1">
        <f t="array" ref="C517">IF(A517="","",INDEX(Prime_Sub,MATCH(A517,Company_Name,0)))</f>
        <v/>
      </c>
      <c r="F517" s="78" t="str" cm="1">
        <f t="array" ref="F517">IF(E517="","",INDEX(LCAT_ID,MATCH(E517,LCAT_Name,0)))</f>
        <v/>
      </c>
      <c r="J517" s="78" t="str">
        <f>IFERROR(_xlfn.XLOOKUP(I517,MSA_Title_List,MSA_Title_List!$A$2:$A$643,"",0),"")</f>
        <v/>
      </c>
    </row>
    <row r="518" spans="2:10" ht="20.100000000000001" customHeight="1">
      <c r="B518" s="78" t="str" cm="1">
        <f t="array" ref="B518">IF(A518="","",INDEX(CAGE,MATCH(A518,Company_Name,0)))</f>
        <v/>
      </c>
      <c r="C518" s="80" t="str" cm="1">
        <f t="array" ref="C518">IF(A518="","",INDEX(Prime_Sub,MATCH(A518,Company_Name,0)))</f>
        <v/>
      </c>
      <c r="F518" s="78" t="str" cm="1">
        <f t="array" ref="F518">IF(E518="","",INDEX(LCAT_ID,MATCH(E518,LCAT_Name,0)))</f>
        <v/>
      </c>
      <c r="J518" s="78" t="str">
        <f>IFERROR(_xlfn.XLOOKUP(I518,MSA_Title_List,MSA_Title_List!$A$2:$A$643,"",0),"")</f>
        <v/>
      </c>
    </row>
    <row r="519" spans="2:10" ht="20.100000000000001" customHeight="1">
      <c r="B519" s="78" t="str" cm="1">
        <f t="array" ref="B519">IF(A519="","",INDEX(CAGE,MATCH(A519,Company_Name,0)))</f>
        <v/>
      </c>
      <c r="C519" s="80" t="str" cm="1">
        <f t="array" ref="C519">IF(A519="","",INDEX(Prime_Sub,MATCH(A519,Company_Name,0)))</f>
        <v/>
      </c>
      <c r="F519" s="78" t="str" cm="1">
        <f t="array" ref="F519">IF(E519="","",INDEX(LCAT_ID,MATCH(E519,LCAT_Name,0)))</f>
        <v/>
      </c>
      <c r="J519" s="78" t="str">
        <f>IFERROR(_xlfn.XLOOKUP(I519,MSA_Title_List,MSA_Title_List!$A$2:$A$643,"",0),"")</f>
        <v/>
      </c>
    </row>
    <row r="520" spans="2:10" ht="20.100000000000001" customHeight="1">
      <c r="B520" s="78" t="str" cm="1">
        <f t="array" ref="B520">IF(A520="","",INDEX(CAGE,MATCH(A520,Company_Name,0)))</f>
        <v/>
      </c>
      <c r="C520" s="80" t="str" cm="1">
        <f t="array" ref="C520">IF(A520="","",INDEX(Prime_Sub,MATCH(A520,Company_Name,0)))</f>
        <v/>
      </c>
      <c r="F520" s="78" t="str" cm="1">
        <f t="array" ref="F520">IF(E520="","",INDEX(LCAT_ID,MATCH(E520,LCAT_Name,0)))</f>
        <v/>
      </c>
      <c r="J520" s="78" t="str">
        <f>IFERROR(_xlfn.XLOOKUP(I520,MSA_Title_List,MSA_Title_List!$A$2:$A$643,"",0),"")</f>
        <v/>
      </c>
    </row>
    <row r="521" spans="2:10" ht="20.100000000000001" customHeight="1">
      <c r="B521" s="78" t="str" cm="1">
        <f t="array" ref="B521">IF(A521="","",INDEX(CAGE,MATCH(A521,Company_Name,0)))</f>
        <v/>
      </c>
      <c r="C521" s="80" t="str" cm="1">
        <f t="array" ref="C521">IF(A521="","",INDEX(Prime_Sub,MATCH(A521,Company_Name,0)))</f>
        <v/>
      </c>
      <c r="F521" s="78" t="str" cm="1">
        <f t="array" ref="F521">IF(E521="","",INDEX(LCAT_ID,MATCH(E521,LCAT_Name,0)))</f>
        <v/>
      </c>
      <c r="J521" s="78" t="str">
        <f>IFERROR(_xlfn.XLOOKUP(I521,MSA_Title_List,MSA_Title_List!$A$2:$A$643,"",0),"")</f>
        <v/>
      </c>
    </row>
    <row r="522" spans="2:10" ht="20.100000000000001" customHeight="1">
      <c r="B522" s="78" t="str" cm="1">
        <f t="array" ref="B522">IF(A522="","",INDEX(CAGE,MATCH(A522,Company_Name,0)))</f>
        <v/>
      </c>
      <c r="C522" s="80" t="str" cm="1">
        <f t="array" ref="C522">IF(A522="","",INDEX(Prime_Sub,MATCH(A522,Company_Name,0)))</f>
        <v/>
      </c>
      <c r="F522" s="78" t="str" cm="1">
        <f t="array" ref="F522">IF(E522="","",INDEX(LCAT_ID,MATCH(E522,LCAT_Name,0)))</f>
        <v/>
      </c>
      <c r="J522" s="78" t="str">
        <f>IFERROR(_xlfn.XLOOKUP(I522,MSA_Title_List,MSA_Title_List!$A$2:$A$643,"",0),"")</f>
        <v/>
      </c>
    </row>
    <row r="523" spans="2:10" ht="20.100000000000001" customHeight="1">
      <c r="B523" s="78" t="str" cm="1">
        <f t="array" ref="B523">IF(A523="","",INDEX(CAGE,MATCH(A523,Company_Name,0)))</f>
        <v/>
      </c>
      <c r="C523" s="80" t="str" cm="1">
        <f t="array" ref="C523">IF(A523="","",INDEX(Prime_Sub,MATCH(A523,Company_Name,0)))</f>
        <v/>
      </c>
      <c r="F523" s="78" t="str" cm="1">
        <f t="array" ref="F523">IF(E523="","",INDEX(LCAT_ID,MATCH(E523,LCAT_Name,0)))</f>
        <v/>
      </c>
      <c r="J523" s="78" t="str">
        <f>IFERROR(_xlfn.XLOOKUP(I523,MSA_Title_List,MSA_Title_List!$A$2:$A$643,"",0),"")</f>
        <v/>
      </c>
    </row>
    <row r="524" spans="2:10" ht="20.100000000000001" customHeight="1">
      <c r="B524" s="78" t="str" cm="1">
        <f t="array" ref="B524">IF(A524="","",INDEX(CAGE,MATCH(A524,Company_Name,0)))</f>
        <v/>
      </c>
      <c r="C524" s="80" t="str" cm="1">
        <f t="array" ref="C524">IF(A524="","",INDEX(Prime_Sub,MATCH(A524,Company_Name,0)))</f>
        <v/>
      </c>
      <c r="F524" s="78" t="str" cm="1">
        <f t="array" ref="F524">IF(E524="","",INDEX(LCAT_ID,MATCH(E524,LCAT_Name,0)))</f>
        <v/>
      </c>
      <c r="J524" s="78" t="str">
        <f>IFERROR(_xlfn.XLOOKUP(I524,MSA_Title_List,MSA_Title_List!$A$2:$A$643,"",0),"")</f>
        <v/>
      </c>
    </row>
    <row r="525" spans="2:10" ht="20.100000000000001" customHeight="1">
      <c r="B525" s="78" t="str" cm="1">
        <f t="array" ref="B525">IF(A525="","",INDEX(CAGE,MATCH(A525,Company_Name,0)))</f>
        <v/>
      </c>
      <c r="C525" s="80" t="str" cm="1">
        <f t="array" ref="C525">IF(A525="","",INDEX(Prime_Sub,MATCH(A525,Company_Name,0)))</f>
        <v/>
      </c>
      <c r="F525" s="78" t="str" cm="1">
        <f t="array" ref="F525">IF(E525="","",INDEX(LCAT_ID,MATCH(E525,LCAT_Name,0)))</f>
        <v/>
      </c>
      <c r="J525" s="78" t="str">
        <f>IFERROR(_xlfn.XLOOKUP(I525,MSA_Title_List,MSA_Title_List!$A$2:$A$643,"",0),"")</f>
        <v/>
      </c>
    </row>
    <row r="526" spans="2:10" ht="20.100000000000001" customHeight="1">
      <c r="B526" s="78" t="str" cm="1">
        <f t="array" ref="B526">IF(A526="","",INDEX(CAGE,MATCH(A526,Company_Name,0)))</f>
        <v/>
      </c>
      <c r="C526" s="80" t="str" cm="1">
        <f t="array" ref="C526">IF(A526="","",INDEX(Prime_Sub,MATCH(A526,Company_Name,0)))</f>
        <v/>
      </c>
      <c r="F526" s="78" t="str" cm="1">
        <f t="array" ref="F526">IF(E526="","",INDEX(LCAT_ID,MATCH(E526,LCAT_Name,0)))</f>
        <v/>
      </c>
      <c r="J526" s="78" t="str">
        <f>IFERROR(_xlfn.XLOOKUP(I526,MSA_Title_List,MSA_Title_List!$A$2:$A$643,"",0),"")</f>
        <v/>
      </c>
    </row>
    <row r="527" spans="2:10" ht="20.100000000000001" customHeight="1">
      <c r="B527" s="78" t="str" cm="1">
        <f t="array" ref="B527">IF(A527="","",INDEX(CAGE,MATCH(A527,Company_Name,0)))</f>
        <v/>
      </c>
      <c r="C527" s="80" t="str" cm="1">
        <f t="array" ref="C527">IF(A527="","",INDEX(Prime_Sub,MATCH(A527,Company_Name,0)))</f>
        <v/>
      </c>
      <c r="F527" s="78" t="str" cm="1">
        <f t="array" ref="F527">IF(E527="","",INDEX(LCAT_ID,MATCH(E527,LCAT_Name,0)))</f>
        <v/>
      </c>
      <c r="J527" s="78" t="str">
        <f>IFERROR(_xlfn.XLOOKUP(I527,MSA_Title_List,MSA_Title_List!$A$2:$A$643,"",0),"")</f>
        <v/>
      </c>
    </row>
    <row r="528" spans="2:10" ht="20.100000000000001" customHeight="1">
      <c r="B528" s="78" t="str" cm="1">
        <f t="array" ref="B528">IF(A528="","",INDEX(CAGE,MATCH(A528,Company_Name,0)))</f>
        <v/>
      </c>
      <c r="C528" s="80" t="str" cm="1">
        <f t="array" ref="C528">IF(A528="","",INDEX(Prime_Sub,MATCH(A528,Company_Name,0)))</f>
        <v/>
      </c>
      <c r="F528" s="78" t="str" cm="1">
        <f t="array" ref="F528">IF(E528="","",INDEX(LCAT_ID,MATCH(E528,LCAT_Name,0)))</f>
        <v/>
      </c>
      <c r="J528" s="78" t="str">
        <f>IFERROR(_xlfn.XLOOKUP(I528,MSA_Title_List,MSA_Title_List!$A$2:$A$643,"",0),"")</f>
        <v/>
      </c>
    </row>
    <row r="529" spans="2:10" ht="20.100000000000001" customHeight="1">
      <c r="B529" s="78" t="str" cm="1">
        <f t="array" ref="B529">IF(A529="","",INDEX(CAGE,MATCH(A529,Company_Name,0)))</f>
        <v/>
      </c>
      <c r="C529" s="80" t="str" cm="1">
        <f t="array" ref="C529">IF(A529="","",INDEX(Prime_Sub,MATCH(A529,Company_Name,0)))</f>
        <v/>
      </c>
      <c r="F529" s="78" t="str" cm="1">
        <f t="array" ref="F529">IF(E529="","",INDEX(LCAT_ID,MATCH(E529,LCAT_Name,0)))</f>
        <v/>
      </c>
      <c r="J529" s="78" t="str">
        <f>IFERROR(_xlfn.XLOOKUP(I529,MSA_Title_List,MSA_Title_List!$A$2:$A$643,"",0),"")</f>
        <v/>
      </c>
    </row>
    <row r="530" spans="2:10" ht="20.100000000000001" customHeight="1">
      <c r="B530" s="78" t="str" cm="1">
        <f t="array" ref="B530">IF(A530="","",INDEX(CAGE,MATCH(A530,Company_Name,0)))</f>
        <v/>
      </c>
      <c r="C530" s="80" t="str" cm="1">
        <f t="array" ref="C530">IF(A530="","",INDEX(Prime_Sub,MATCH(A530,Company_Name,0)))</f>
        <v/>
      </c>
      <c r="F530" s="78" t="str" cm="1">
        <f t="array" ref="F530">IF(E530="","",INDEX(LCAT_ID,MATCH(E530,LCAT_Name,0)))</f>
        <v/>
      </c>
      <c r="J530" s="78" t="str">
        <f>IFERROR(_xlfn.XLOOKUP(I530,MSA_Title_List,MSA_Title_List!$A$2:$A$643,"",0),"")</f>
        <v/>
      </c>
    </row>
    <row r="531" spans="2:10" ht="20.100000000000001" customHeight="1">
      <c r="B531" s="78" t="str" cm="1">
        <f t="array" ref="B531">IF(A531="","",INDEX(CAGE,MATCH(A531,Company_Name,0)))</f>
        <v/>
      </c>
      <c r="C531" s="80" t="str" cm="1">
        <f t="array" ref="C531">IF(A531="","",INDEX(Prime_Sub,MATCH(A531,Company_Name,0)))</f>
        <v/>
      </c>
      <c r="F531" s="78" t="str" cm="1">
        <f t="array" ref="F531">IF(E531="","",INDEX(LCAT_ID,MATCH(E531,LCAT_Name,0)))</f>
        <v/>
      </c>
      <c r="J531" s="78" t="str">
        <f>IFERROR(_xlfn.XLOOKUP(I531,MSA_Title_List,MSA_Title_List!$A$2:$A$643,"",0),"")</f>
        <v/>
      </c>
    </row>
    <row r="532" spans="2:10" ht="20.100000000000001" customHeight="1">
      <c r="B532" s="78" t="str" cm="1">
        <f t="array" ref="B532">IF(A532="","",INDEX(CAGE,MATCH(A532,Company_Name,0)))</f>
        <v/>
      </c>
      <c r="C532" s="80" t="str" cm="1">
        <f t="array" ref="C532">IF(A532="","",INDEX(Prime_Sub,MATCH(A532,Company_Name,0)))</f>
        <v/>
      </c>
      <c r="F532" s="78" t="str" cm="1">
        <f t="array" ref="F532">IF(E532="","",INDEX(LCAT_ID,MATCH(E532,LCAT_Name,0)))</f>
        <v/>
      </c>
      <c r="J532" s="78" t="str">
        <f>IFERROR(_xlfn.XLOOKUP(I532,MSA_Title_List,MSA_Title_List!$A$2:$A$643,"",0),"")</f>
        <v/>
      </c>
    </row>
    <row r="533" spans="2:10" ht="20.100000000000001" customHeight="1">
      <c r="B533" s="78" t="str" cm="1">
        <f t="array" ref="B533">IF(A533="","",INDEX(CAGE,MATCH(A533,Company_Name,0)))</f>
        <v/>
      </c>
      <c r="C533" s="80" t="str" cm="1">
        <f t="array" ref="C533">IF(A533="","",INDEX(Prime_Sub,MATCH(A533,Company_Name,0)))</f>
        <v/>
      </c>
      <c r="F533" s="78" t="str" cm="1">
        <f t="array" ref="F533">IF(E533="","",INDEX(LCAT_ID,MATCH(E533,LCAT_Name,0)))</f>
        <v/>
      </c>
      <c r="J533" s="78" t="str">
        <f>IFERROR(_xlfn.XLOOKUP(I533,MSA_Title_List,MSA_Title_List!$A$2:$A$643,"",0),"")</f>
        <v/>
      </c>
    </row>
    <row r="534" spans="2:10" ht="20.100000000000001" customHeight="1">
      <c r="B534" s="78" t="str" cm="1">
        <f t="array" ref="B534">IF(A534="","",INDEX(CAGE,MATCH(A534,Company_Name,0)))</f>
        <v/>
      </c>
      <c r="C534" s="80" t="str" cm="1">
        <f t="array" ref="C534">IF(A534="","",INDEX(Prime_Sub,MATCH(A534,Company_Name,0)))</f>
        <v/>
      </c>
      <c r="F534" s="78" t="str" cm="1">
        <f t="array" ref="F534">IF(E534="","",INDEX(LCAT_ID,MATCH(E534,LCAT_Name,0)))</f>
        <v/>
      </c>
      <c r="J534" s="78" t="str">
        <f>IFERROR(_xlfn.XLOOKUP(I534,MSA_Title_List,MSA_Title_List!$A$2:$A$643,"",0),"")</f>
        <v/>
      </c>
    </row>
    <row r="535" spans="2:10" ht="20.100000000000001" customHeight="1">
      <c r="B535" s="78" t="str" cm="1">
        <f t="array" ref="B535">IF(A535="","",INDEX(CAGE,MATCH(A535,Company_Name,0)))</f>
        <v/>
      </c>
      <c r="C535" s="80" t="str" cm="1">
        <f t="array" ref="C535">IF(A535="","",INDEX(Prime_Sub,MATCH(A535,Company_Name,0)))</f>
        <v/>
      </c>
      <c r="F535" s="78" t="str" cm="1">
        <f t="array" ref="F535">IF(E535="","",INDEX(LCAT_ID,MATCH(E535,LCAT_Name,0)))</f>
        <v/>
      </c>
      <c r="J535" s="78" t="str">
        <f>IFERROR(_xlfn.XLOOKUP(I535,MSA_Title_List,MSA_Title_List!$A$2:$A$643,"",0),"")</f>
        <v/>
      </c>
    </row>
    <row r="536" spans="2:10" ht="20.100000000000001" customHeight="1">
      <c r="B536" s="78" t="str" cm="1">
        <f t="array" ref="B536">IF(A536="","",INDEX(CAGE,MATCH(A536,Company_Name,0)))</f>
        <v/>
      </c>
      <c r="C536" s="80" t="str" cm="1">
        <f t="array" ref="C536">IF(A536="","",INDEX(Prime_Sub,MATCH(A536,Company_Name,0)))</f>
        <v/>
      </c>
      <c r="F536" s="78" t="str" cm="1">
        <f t="array" ref="F536">IF(E536="","",INDEX(LCAT_ID,MATCH(E536,LCAT_Name,0)))</f>
        <v/>
      </c>
      <c r="J536" s="78" t="str">
        <f>IFERROR(_xlfn.XLOOKUP(I536,MSA_Title_List,MSA_Title_List!$A$2:$A$643,"",0),"")</f>
        <v/>
      </c>
    </row>
    <row r="537" spans="2:10" ht="20.100000000000001" customHeight="1">
      <c r="B537" s="78" t="str" cm="1">
        <f t="array" ref="B537">IF(A537="","",INDEX(CAGE,MATCH(A537,Company_Name,0)))</f>
        <v/>
      </c>
      <c r="C537" s="80" t="str" cm="1">
        <f t="array" ref="C537">IF(A537="","",INDEX(Prime_Sub,MATCH(A537,Company_Name,0)))</f>
        <v/>
      </c>
      <c r="F537" s="78" t="str" cm="1">
        <f t="array" ref="F537">IF(E537="","",INDEX(LCAT_ID,MATCH(E537,LCAT_Name,0)))</f>
        <v/>
      </c>
      <c r="J537" s="78" t="str">
        <f>IFERROR(_xlfn.XLOOKUP(I537,MSA_Title_List,MSA_Title_List!$A$2:$A$643,"",0),"")</f>
        <v/>
      </c>
    </row>
    <row r="538" spans="2:10" ht="20.100000000000001" customHeight="1">
      <c r="B538" s="78" t="str" cm="1">
        <f t="array" ref="B538">IF(A538="","",INDEX(CAGE,MATCH(A538,Company_Name,0)))</f>
        <v/>
      </c>
      <c r="C538" s="80" t="str" cm="1">
        <f t="array" ref="C538">IF(A538="","",INDEX(Prime_Sub,MATCH(A538,Company_Name,0)))</f>
        <v/>
      </c>
      <c r="F538" s="78" t="str" cm="1">
        <f t="array" ref="F538">IF(E538="","",INDEX(LCAT_ID,MATCH(E538,LCAT_Name,0)))</f>
        <v/>
      </c>
      <c r="J538" s="78" t="str">
        <f>IFERROR(_xlfn.XLOOKUP(I538,MSA_Title_List,MSA_Title_List!$A$2:$A$643,"",0),"")</f>
        <v/>
      </c>
    </row>
    <row r="539" spans="2:10" ht="20.100000000000001" customHeight="1">
      <c r="B539" s="78" t="str" cm="1">
        <f t="array" ref="B539">IF(A539="","",INDEX(CAGE,MATCH(A539,Company_Name,0)))</f>
        <v/>
      </c>
      <c r="C539" s="80" t="str" cm="1">
        <f t="array" ref="C539">IF(A539="","",INDEX(Prime_Sub,MATCH(A539,Company_Name,0)))</f>
        <v/>
      </c>
      <c r="F539" s="78" t="str" cm="1">
        <f t="array" ref="F539">IF(E539="","",INDEX(LCAT_ID,MATCH(E539,LCAT_Name,0)))</f>
        <v/>
      </c>
      <c r="J539" s="78" t="str">
        <f>IFERROR(_xlfn.XLOOKUP(I539,MSA_Title_List,MSA_Title_List!$A$2:$A$643,"",0),"")</f>
        <v/>
      </c>
    </row>
    <row r="540" spans="2:10" ht="20.100000000000001" customHeight="1">
      <c r="B540" s="78" t="str" cm="1">
        <f t="array" ref="B540">IF(A540="","",INDEX(CAGE,MATCH(A540,Company_Name,0)))</f>
        <v/>
      </c>
      <c r="C540" s="80" t="str" cm="1">
        <f t="array" ref="C540">IF(A540="","",INDEX(Prime_Sub,MATCH(A540,Company_Name,0)))</f>
        <v/>
      </c>
      <c r="F540" s="78" t="str" cm="1">
        <f t="array" ref="F540">IF(E540="","",INDEX(LCAT_ID,MATCH(E540,LCAT_Name,0)))</f>
        <v/>
      </c>
      <c r="J540" s="78" t="str">
        <f>IFERROR(_xlfn.XLOOKUP(I540,MSA_Title_List,MSA_Title_List!$A$2:$A$643,"",0),"")</f>
        <v/>
      </c>
    </row>
    <row r="541" spans="2:10" ht="20.100000000000001" customHeight="1">
      <c r="B541" s="78" t="str" cm="1">
        <f t="array" ref="B541">IF(A541="","",INDEX(CAGE,MATCH(A541,Company_Name,0)))</f>
        <v/>
      </c>
      <c r="C541" s="80" t="str" cm="1">
        <f t="array" ref="C541">IF(A541="","",INDEX(Prime_Sub,MATCH(A541,Company_Name,0)))</f>
        <v/>
      </c>
      <c r="F541" s="78" t="str" cm="1">
        <f t="array" ref="F541">IF(E541="","",INDEX(LCAT_ID,MATCH(E541,LCAT_Name,0)))</f>
        <v/>
      </c>
      <c r="J541" s="78" t="str">
        <f>IFERROR(_xlfn.XLOOKUP(I541,MSA_Title_List,MSA_Title_List!$A$2:$A$643,"",0),"")</f>
        <v/>
      </c>
    </row>
    <row r="542" spans="2:10" ht="20.100000000000001" customHeight="1">
      <c r="B542" s="78" t="str" cm="1">
        <f t="array" ref="B542">IF(A542="","",INDEX(CAGE,MATCH(A542,Company_Name,0)))</f>
        <v/>
      </c>
      <c r="C542" s="80" t="str" cm="1">
        <f t="array" ref="C542">IF(A542="","",INDEX(Prime_Sub,MATCH(A542,Company_Name,0)))</f>
        <v/>
      </c>
      <c r="F542" s="78" t="str" cm="1">
        <f t="array" ref="F542">IF(E542="","",INDEX(LCAT_ID,MATCH(E542,LCAT_Name,0)))</f>
        <v/>
      </c>
      <c r="J542" s="78" t="str">
        <f>IFERROR(_xlfn.XLOOKUP(I542,MSA_Title_List,MSA_Title_List!$A$2:$A$643,"",0),"")</f>
        <v/>
      </c>
    </row>
    <row r="543" spans="2:10" ht="20.100000000000001" customHeight="1">
      <c r="B543" s="78" t="str" cm="1">
        <f t="array" ref="B543">IF(A543="","",INDEX(CAGE,MATCH(A543,Company_Name,0)))</f>
        <v/>
      </c>
      <c r="C543" s="80" t="str" cm="1">
        <f t="array" ref="C543">IF(A543="","",INDEX(Prime_Sub,MATCH(A543,Company_Name,0)))</f>
        <v/>
      </c>
      <c r="F543" s="78" t="str" cm="1">
        <f t="array" ref="F543">IF(E543="","",INDEX(LCAT_ID,MATCH(E543,LCAT_Name,0)))</f>
        <v/>
      </c>
      <c r="J543" s="78" t="str">
        <f>IFERROR(_xlfn.XLOOKUP(I543,MSA_Title_List,MSA_Title_List!$A$2:$A$643,"",0),"")</f>
        <v/>
      </c>
    </row>
    <row r="544" spans="2:10" ht="20.100000000000001" customHeight="1">
      <c r="B544" s="78" t="str" cm="1">
        <f t="array" ref="B544">IF(A544="","",INDEX(CAGE,MATCH(A544,Company_Name,0)))</f>
        <v/>
      </c>
      <c r="C544" s="80" t="str" cm="1">
        <f t="array" ref="C544">IF(A544="","",INDEX(Prime_Sub,MATCH(A544,Company_Name,0)))</f>
        <v/>
      </c>
      <c r="F544" s="78" t="str" cm="1">
        <f t="array" ref="F544">IF(E544="","",INDEX(LCAT_ID,MATCH(E544,LCAT_Name,0)))</f>
        <v/>
      </c>
      <c r="J544" s="78" t="str">
        <f>IFERROR(_xlfn.XLOOKUP(I544,MSA_Title_List,MSA_Title_List!$A$2:$A$643,"",0),"")</f>
        <v/>
      </c>
    </row>
    <row r="545" spans="2:10" ht="20.100000000000001" customHeight="1">
      <c r="B545" s="78" t="str" cm="1">
        <f t="array" ref="B545">IF(A545="","",INDEX(CAGE,MATCH(A545,Company_Name,0)))</f>
        <v/>
      </c>
      <c r="C545" s="80" t="str" cm="1">
        <f t="array" ref="C545">IF(A545="","",INDEX(Prime_Sub,MATCH(A545,Company_Name,0)))</f>
        <v/>
      </c>
      <c r="F545" s="78" t="str" cm="1">
        <f t="array" ref="F545">IF(E545="","",INDEX(LCAT_ID,MATCH(E545,LCAT_Name,0)))</f>
        <v/>
      </c>
      <c r="J545" s="78" t="str">
        <f>IFERROR(_xlfn.XLOOKUP(I545,MSA_Title_List,MSA_Title_List!$A$2:$A$643,"",0),"")</f>
        <v/>
      </c>
    </row>
    <row r="546" spans="2:10" ht="20.100000000000001" customHeight="1">
      <c r="B546" s="78" t="str" cm="1">
        <f t="array" ref="B546">IF(A546="","",INDEX(CAGE,MATCH(A546,Company_Name,0)))</f>
        <v/>
      </c>
      <c r="C546" s="80" t="str" cm="1">
        <f t="array" ref="C546">IF(A546="","",INDEX(Prime_Sub,MATCH(A546,Company_Name,0)))</f>
        <v/>
      </c>
      <c r="F546" s="78" t="str" cm="1">
        <f t="array" ref="F546">IF(E546="","",INDEX(LCAT_ID,MATCH(E546,LCAT_Name,0)))</f>
        <v/>
      </c>
      <c r="J546" s="78" t="str">
        <f>IFERROR(_xlfn.XLOOKUP(I546,MSA_Title_List,MSA_Title_List!$A$2:$A$643,"",0),"")</f>
        <v/>
      </c>
    </row>
    <row r="547" spans="2:10" ht="20.100000000000001" customHeight="1">
      <c r="B547" s="78" t="str" cm="1">
        <f t="array" ref="B547">IF(A547="","",INDEX(CAGE,MATCH(A547,Company_Name,0)))</f>
        <v/>
      </c>
      <c r="C547" s="80" t="str" cm="1">
        <f t="array" ref="C547">IF(A547="","",INDEX(Prime_Sub,MATCH(A547,Company_Name,0)))</f>
        <v/>
      </c>
      <c r="F547" s="78" t="str" cm="1">
        <f t="array" ref="F547">IF(E547="","",INDEX(LCAT_ID,MATCH(E547,LCAT_Name,0)))</f>
        <v/>
      </c>
      <c r="J547" s="78" t="str">
        <f>IFERROR(_xlfn.XLOOKUP(I547,MSA_Title_List,MSA_Title_List!$A$2:$A$643,"",0),"")</f>
        <v/>
      </c>
    </row>
    <row r="548" spans="2:10" ht="20.100000000000001" customHeight="1">
      <c r="B548" s="78" t="str" cm="1">
        <f t="array" ref="B548">IF(A548="","",INDEX(CAGE,MATCH(A548,Company_Name,0)))</f>
        <v/>
      </c>
      <c r="C548" s="80" t="str" cm="1">
        <f t="array" ref="C548">IF(A548="","",INDEX(Prime_Sub,MATCH(A548,Company_Name,0)))</f>
        <v/>
      </c>
      <c r="F548" s="78" t="str" cm="1">
        <f t="array" ref="F548">IF(E548="","",INDEX(LCAT_ID,MATCH(E548,LCAT_Name,0)))</f>
        <v/>
      </c>
      <c r="J548" s="78" t="str">
        <f>IFERROR(_xlfn.XLOOKUP(I548,MSA_Title_List,MSA_Title_List!$A$2:$A$643,"",0),"")</f>
        <v/>
      </c>
    </row>
    <row r="549" spans="2:10" ht="20.100000000000001" customHeight="1">
      <c r="B549" s="78" t="str" cm="1">
        <f t="array" ref="B549">IF(A549="","",INDEX(CAGE,MATCH(A549,Company_Name,0)))</f>
        <v/>
      </c>
      <c r="C549" s="80" t="str" cm="1">
        <f t="array" ref="C549">IF(A549="","",INDEX(Prime_Sub,MATCH(A549,Company_Name,0)))</f>
        <v/>
      </c>
      <c r="F549" s="78" t="str" cm="1">
        <f t="array" ref="F549">IF(E549="","",INDEX(LCAT_ID,MATCH(E549,LCAT_Name,0)))</f>
        <v/>
      </c>
      <c r="J549" s="78" t="str">
        <f>IFERROR(_xlfn.XLOOKUP(I549,MSA_Title_List,MSA_Title_List!$A$2:$A$643,"",0),"")</f>
        <v/>
      </c>
    </row>
    <row r="550" spans="2:10" ht="20.100000000000001" customHeight="1">
      <c r="B550" s="78" t="str" cm="1">
        <f t="array" ref="B550">IF(A550="","",INDEX(CAGE,MATCH(A550,Company_Name,0)))</f>
        <v/>
      </c>
      <c r="C550" s="80" t="str" cm="1">
        <f t="array" ref="C550">IF(A550="","",INDEX(Prime_Sub,MATCH(A550,Company_Name,0)))</f>
        <v/>
      </c>
      <c r="F550" s="78" t="str" cm="1">
        <f t="array" ref="F550">IF(E550="","",INDEX(LCAT_ID,MATCH(E550,LCAT_Name,0)))</f>
        <v/>
      </c>
      <c r="J550" s="78" t="str">
        <f>IFERROR(_xlfn.XLOOKUP(I550,MSA_Title_List,MSA_Title_List!$A$2:$A$643,"",0),"")</f>
        <v/>
      </c>
    </row>
    <row r="551" spans="2:10" ht="20.100000000000001" customHeight="1">
      <c r="B551" s="78" t="str" cm="1">
        <f t="array" ref="B551">IF(A551="","",INDEX(CAGE,MATCH(A551,Company_Name,0)))</f>
        <v/>
      </c>
      <c r="C551" s="80" t="str" cm="1">
        <f t="array" ref="C551">IF(A551="","",INDEX(Prime_Sub,MATCH(A551,Company_Name,0)))</f>
        <v/>
      </c>
      <c r="F551" s="78" t="str" cm="1">
        <f t="array" ref="F551">IF(E551="","",INDEX(LCAT_ID,MATCH(E551,LCAT_Name,0)))</f>
        <v/>
      </c>
      <c r="J551" s="78" t="str">
        <f>IFERROR(_xlfn.XLOOKUP(I551,MSA_Title_List,MSA_Title_List!$A$2:$A$643,"",0),"")</f>
        <v/>
      </c>
    </row>
    <row r="552" spans="2:10" ht="20.100000000000001" customHeight="1">
      <c r="B552" s="78" t="str" cm="1">
        <f t="array" ref="B552">IF(A552="","",INDEX(CAGE,MATCH(A552,Company_Name,0)))</f>
        <v/>
      </c>
      <c r="C552" s="80" t="str" cm="1">
        <f t="array" ref="C552">IF(A552="","",INDEX(Prime_Sub,MATCH(A552,Company_Name,0)))</f>
        <v/>
      </c>
      <c r="F552" s="78" t="str" cm="1">
        <f t="array" ref="F552">IF(E552="","",INDEX(LCAT_ID,MATCH(E552,LCAT_Name,0)))</f>
        <v/>
      </c>
      <c r="J552" s="78" t="str">
        <f>IFERROR(_xlfn.XLOOKUP(I552,MSA_Title_List,MSA_Title_List!$A$2:$A$643,"",0),"")</f>
        <v/>
      </c>
    </row>
    <row r="553" spans="2:10" ht="20.100000000000001" customHeight="1">
      <c r="B553" s="78" t="str" cm="1">
        <f t="array" ref="B553">IF(A553="","",INDEX(CAGE,MATCH(A553,Company_Name,0)))</f>
        <v/>
      </c>
      <c r="C553" s="80" t="str" cm="1">
        <f t="array" ref="C553">IF(A553="","",INDEX(Prime_Sub,MATCH(A553,Company_Name,0)))</f>
        <v/>
      </c>
      <c r="F553" s="78" t="str" cm="1">
        <f t="array" ref="F553">IF(E553="","",INDEX(LCAT_ID,MATCH(E553,LCAT_Name,0)))</f>
        <v/>
      </c>
      <c r="J553" s="78" t="str">
        <f>IFERROR(_xlfn.XLOOKUP(I553,MSA_Title_List,MSA_Title_List!$A$2:$A$643,"",0),"")</f>
        <v/>
      </c>
    </row>
    <row r="554" spans="2:10" ht="20.100000000000001" customHeight="1">
      <c r="B554" s="78" t="str" cm="1">
        <f t="array" ref="B554">IF(A554="","",INDEX(CAGE,MATCH(A554,Company_Name,0)))</f>
        <v/>
      </c>
      <c r="C554" s="80" t="str" cm="1">
        <f t="array" ref="C554">IF(A554="","",INDEX(Prime_Sub,MATCH(A554,Company_Name,0)))</f>
        <v/>
      </c>
      <c r="F554" s="78" t="str" cm="1">
        <f t="array" ref="F554">IF(E554="","",INDEX(LCAT_ID,MATCH(E554,LCAT_Name,0)))</f>
        <v/>
      </c>
      <c r="J554" s="78" t="str">
        <f>IFERROR(_xlfn.XLOOKUP(I554,MSA_Title_List,MSA_Title_List!$A$2:$A$643,"",0),"")</f>
        <v/>
      </c>
    </row>
    <row r="555" spans="2:10" ht="20.100000000000001" customHeight="1">
      <c r="B555" s="78" t="str" cm="1">
        <f t="array" ref="B555">IF(A555="","",INDEX(CAGE,MATCH(A555,Company_Name,0)))</f>
        <v/>
      </c>
      <c r="C555" s="80" t="str" cm="1">
        <f t="array" ref="C555">IF(A555="","",INDEX(Prime_Sub,MATCH(A555,Company_Name,0)))</f>
        <v/>
      </c>
      <c r="F555" s="78" t="str" cm="1">
        <f t="array" ref="F555">IF(E555="","",INDEX(LCAT_ID,MATCH(E555,LCAT_Name,0)))</f>
        <v/>
      </c>
      <c r="J555" s="78" t="str">
        <f>IFERROR(_xlfn.XLOOKUP(I555,MSA_Title_List,MSA_Title_List!$A$2:$A$643,"",0),"")</f>
        <v/>
      </c>
    </row>
    <row r="556" spans="2:10" ht="20.100000000000001" customHeight="1">
      <c r="B556" s="78" t="str" cm="1">
        <f t="array" ref="B556">IF(A556="","",INDEX(CAGE,MATCH(A556,Company_Name,0)))</f>
        <v/>
      </c>
      <c r="C556" s="80" t="str" cm="1">
        <f t="array" ref="C556">IF(A556="","",INDEX(Prime_Sub,MATCH(A556,Company_Name,0)))</f>
        <v/>
      </c>
      <c r="F556" s="78" t="str" cm="1">
        <f t="array" ref="F556">IF(E556="","",INDEX(LCAT_ID,MATCH(E556,LCAT_Name,0)))</f>
        <v/>
      </c>
      <c r="J556" s="78" t="str">
        <f>IFERROR(_xlfn.XLOOKUP(I556,MSA_Title_List,MSA_Title_List!$A$2:$A$643,"",0),"")</f>
        <v/>
      </c>
    </row>
    <row r="557" spans="2:10" ht="20.100000000000001" customHeight="1">
      <c r="B557" s="78" t="str" cm="1">
        <f t="array" ref="B557">IF(A557="","",INDEX(CAGE,MATCH(A557,Company_Name,0)))</f>
        <v/>
      </c>
      <c r="C557" s="80" t="str" cm="1">
        <f t="array" ref="C557">IF(A557="","",INDEX(Prime_Sub,MATCH(A557,Company_Name,0)))</f>
        <v/>
      </c>
      <c r="F557" s="78" t="str" cm="1">
        <f t="array" ref="F557">IF(E557="","",INDEX(LCAT_ID,MATCH(E557,LCAT_Name,0)))</f>
        <v/>
      </c>
      <c r="J557" s="78" t="str">
        <f>IFERROR(_xlfn.XLOOKUP(I557,MSA_Title_List,MSA_Title_List!$A$2:$A$643,"",0),"")</f>
        <v/>
      </c>
    </row>
    <row r="558" spans="2:10" ht="20.100000000000001" customHeight="1">
      <c r="B558" s="78" t="str" cm="1">
        <f t="array" ref="B558">IF(A558="","",INDEX(CAGE,MATCH(A558,Company_Name,0)))</f>
        <v/>
      </c>
      <c r="C558" s="80" t="str" cm="1">
        <f t="array" ref="C558">IF(A558="","",INDEX(Prime_Sub,MATCH(A558,Company_Name,0)))</f>
        <v/>
      </c>
      <c r="F558" s="78" t="str" cm="1">
        <f t="array" ref="F558">IF(E558="","",INDEX(LCAT_ID,MATCH(E558,LCAT_Name,0)))</f>
        <v/>
      </c>
      <c r="J558" s="78" t="str">
        <f>IFERROR(_xlfn.XLOOKUP(I558,MSA_Title_List,MSA_Title_List!$A$2:$A$643,"",0),"")</f>
        <v/>
      </c>
    </row>
    <row r="559" spans="2:10" ht="20.100000000000001" customHeight="1">
      <c r="B559" s="78" t="str" cm="1">
        <f t="array" ref="B559">IF(A559="","",INDEX(CAGE,MATCH(A559,Company_Name,0)))</f>
        <v/>
      </c>
      <c r="C559" s="80" t="str" cm="1">
        <f t="array" ref="C559">IF(A559="","",INDEX(Prime_Sub,MATCH(A559,Company_Name,0)))</f>
        <v/>
      </c>
      <c r="F559" s="78" t="str" cm="1">
        <f t="array" ref="F559">IF(E559="","",INDEX(LCAT_ID,MATCH(E559,LCAT_Name,0)))</f>
        <v/>
      </c>
      <c r="J559" s="78" t="str">
        <f>IFERROR(_xlfn.XLOOKUP(I559,MSA_Title_List,MSA_Title_List!$A$2:$A$643,"",0),"")</f>
        <v/>
      </c>
    </row>
    <row r="560" spans="2:10" ht="20.100000000000001" customHeight="1">
      <c r="B560" s="78" t="str" cm="1">
        <f t="array" ref="B560">IF(A560="","",INDEX(CAGE,MATCH(A560,Company_Name,0)))</f>
        <v/>
      </c>
      <c r="C560" s="80" t="str" cm="1">
        <f t="array" ref="C560">IF(A560="","",INDEX(Prime_Sub,MATCH(A560,Company_Name,0)))</f>
        <v/>
      </c>
      <c r="F560" s="78" t="str" cm="1">
        <f t="array" ref="F560">IF(E560="","",INDEX(LCAT_ID,MATCH(E560,LCAT_Name,0)))</f>
        <v/>
      </c>
      <c r="J560" s="78" t="str">
        <f>IFERROR(_xlfn.XLOOKUP(I560,MSA_Title_List,MSA_Title_List!$A$2:$A$643,"",0),"")</f>
        <v/>
      </c>
    </row>
    <row r="561" spans="2:10" ht="20.100000000000001" customHeight="1">
      <c r="B561" s="78" t="str" cm="1">
        <f t="array" ref="B561">IF(A561="","",INDEX(CAGE,MATCH(A561,Company_Name,0)))</f>
        <v/>
      </c>
      <c r="C561" s="80" t="str" cm="1">
        <f t="array" ref="C561">IF(A561="","",INDEX(Prime_Sub,MATCH(A561,Company_Name,0)))</f>
        <v/>
      </c>
      <c r="F561" s="78" t="str" cm="1">
        <f t="array" ref="F561">IF(E561="","",INDEX(LCAT_ID,MATCH(E561,LCAT_Name,0)))</f>
        <v/>
      </c>
      <c r="J561" s="78" t="str">
        <f>IFERROR(_xlfn.XLOOKUP(I561,MSA_Title_List,MSA_Title_List!$A$2:$A$643,"",0),"")</f>
        <v/>
      </c>
    </row>
    <row r="562" spans="2:10" ht="20.100000000000001" customHeight="1">
      <c r="B562" s="78" t="str" cm="1">
        <f t="array" ref="B562">IF(A562="","",INDEX(CAGE,MATCH(A562,Company_Name,0)))</f>
        <v/>
      </c>
      <c r="C562" s="80" t="str" cm="1">
        <f t="array" ref="C562">IF(A562="","",INDEX(Prime_Sub,MATCH(A562,Company_Name,0)))</f>
        <v/>
      </c>
      <c r="F562" s="78" t="str" cm="1">
        <f t="array" ref="F562">IF(E562="","",INDEX(LCAT_ID,MATCH(E562,LCAT_Name,0)))</f>
        <v/>
      </c>
      <c r="J562" s="78" t="str">
        <f>IFERROR(_xlfn.XLOOKUP(I562,MSA_Title_List,MSA_Title_List!$A$2:$A$643,"",0),"")</f>
        <v/>
      </c>
    </row>
    <row r="563" spans="2:10" ht="20.100000000000001" customHeight="1">
      <c r="B563" s="78" t="str" cm="1">
        <f t="array" ref="B563">IF(A563="","",INDEX(CAGE,MATCH(A563,Company_Name,0)))</f>
        <v/>
      </c>
      <c r="C563" s="80" t="str" cm="1">
        <f t="array" ref="C563">IF(A563="","",INDEX(Prime_Sub,MATCH(A563,Company_Name,0)))</f>
        <v/>
      </c>
      <c r="F563" s="78" t="str" cm="1">
        <f t="array" ref="F563">IF(E563="","",INDEX(LCAT_ID,MATCH(E563,LCAT_Name,0)))</f>
        <v/>
      </c>
      <c r="J563" s="78" t="str">
        <f>IFERROR(_xlfn.XLOOKUP(I563,MSA_Title_List,MSA_Title_List!$A$2:$A$643,"",0),"")</f>
        <v/>
      </c>
    </row>
    <row r="564" spans="2:10" ht="20.100000000000001" customHeight="1">
      <c r="B564" s="78" t="str" cm="1">
        <f t="array" ref="B564">IF(A564="","",INDEX(CAGE,MATCH(A564,Company_Name,0)))</f>
        <v/>
      </c>
      <c r="C564" s="80" t="str" cm="1">
        <f t="array" ref="C564">IF(A564="","",INDEX(Prime_Sub,MATCH(A564,Company_Name,0)))</f>
        <v/>
      </c>
      <c r="F564" s="78" t="str" cm="1">
        <f t="array" ref="F564">IF(E564="","",INDEX(LCAT_ID,MATCH(E564,LCAT_Name,0)))</f>
        <v/>
      </c>
      <c r="J564" s="78" t="str">
        <f>IFERROR(_xlfn.XLOOKUP(I564,MSA_Title_List,MSA_Title_List!$A$2:$A$643,"",0),"")</f>
        <v/>
      </c>
    </row>
    <row r="565" spans="2:10" ht="20.100000000000001" customHeight="1">
      <c r="B565" s="78" t="str" cm="1">
        <f t="array" ref="B565">IF(A565="","",INDEX(CAGE,MATCH(A565,Company_Name,0)))</f>
        <v/>
      </c>
      <c r="C565" s="80" t="str" cm="1">
        <f t="array" ref="C565">IF(A565="","",INDEX(Prime_Sub,MATCH(A565,Company_Name,0)))</f>
        <v/>
      </c>
      <c r="F565" s="78" t="str" cm="1">
        <f t="array" ref="F565">IF(E565="","",INDEX(LCAT_ID,MATCH(E565,LCAT_Name,0)))</f>
        <v/>
      </c>
      <c r="J565" s="78" t="str">
        <f>IFERROR(_xlfn.XLOOKUP(I565,MSA_Title_List,MSA_Title_List!$A$2:$A$643,"",0),"")</f>
        <v/>
      </c>
    </row>
    <row r="566" spans="2:10" ht="20.100000000000001" customHeight="1">
      <c r="B566" s="78" t="str" cm="1">
        <f t="array" ref="B566">IF(A566="","",INDEX(CAGE,MATCH(A566,Company_Name,0)))</f>
        <v/>
      </c>
      <c r="C566" s="80" t="str" cm="1">
        <f t="array" ref="C566">IF(A566="","",INDEX(Prime_Sub,MATCH(A566,Company_Name,0)))</f>
        <v/>
      </c>
      <c r="F566" s="78" t="str" cm="1">
        <f t="array" ref="F566">IF(E566="","",INDEX(LCAT_ID,MATCH(E566,LCAT_Name,0)))</f>
        <v/>
      </c>
      <c r="J566" s="78" t="str">
        <f>IFERROR(_xlfn.XLOOKUP(I566,MSA_Title_List,MSA_Title_List!$A$2:$A$643,"",0),"")</f>
        <v/>
      </c>
    </row>
    <row r="567" spans="2:10" ht="20.100000000000001" customHeight="1">
      <c r="B567" s="78" t="str" cm="1">
        <f t="array" ref="B567">IF(A567="","",INDEX(CAGE,MATCH(A567,Company_Name,0)))</f>
        <v/>
      </c>
      <c r="C567" s="80" t="str" cm="1">
        <f t="array" ref="C567">IF(A567="","",INDEX(Prime_Sub,MATCH(A567,Company_Name,0)))</f>
        <v/>
      </c>
      <c r="F567" s="78" t="str" cm="1">
        <f t="array" ref="F567">IF(E567="","",INDEX(LCAT_ID,MATCH(E567,LCAT_Name,0)))</f>
        <v/>
      </c>
      <c r="J567" s="78" t="str">
        <f>IFERROR(_xlfn.XLOOKUP(I567,MSA_Title_List,MSA_Title_List!$A$2:$A$643,"",0),"")</f>
        <v/>
      </c>
    </row>
    <row r="568" spans="2:10" ht="20.100000000000001" customHeight="1">
      <c r="B568" s="78" t="str" cm="1">
        <f t="array" ref="B568">IF(A568="","",INDEX(CAGE,MATCH(A568,Company_Name,0)))</f>
        <v/>
      </c>
      <c r="C568" s="80" t="str" cm="1">
        <f t="array" ref="C568">IF(A568="","",INDEX(Prime_Sub,MATCH(A568,Company_Name,0)))</f>
        <v/>
      </c>
      <c r="F568" s="78" t="str" cm="1">
        <f t="array" ref="F568">IF(E568="","",INDEX(LCAT_ID,MATCH(E568,LCAT_Name,0)))</f>
        <v/>
      </c>
      <c r="J568" s="78" t="str">
        <f>IFERROR(_xlfn.XLOOKUP(I568,MSA_Title_List,MSA_Title_List!$A$2:$A$643,"",0),"")</f>
        <v/>
      </c>
    </row>
    <row r="569" spans="2:10" ht="20.100000000000001" customHeight="1">
      <c r="B569" s="78" t="str" cm="1">
        <f t="array" ref="B569">IF(A569="","",INDEX(CAGE,MATCH(A569,Company_Name,0)))</f>
        <v/>
      </c>
      <c r="C569" s="80" t="str" cm="1">
        <f t="array" ref="C569">IF(A569="","",INDEX(Prime_Sub,MATCH(A569,Company_Name,0)))</f>
        <v/>
      </c>
      <c r="F569" s="78" t="str" cm="1">
        <f t="array" ref="F569">IF(E569="","",INDEX(LCAT_ID,MATCH(E569,LCAT_Name,0)))</f>
        <v/>
      </c>
      <c r="J569" s="78" t="str">
        <f>IFERROR(_xlfn.XLOOKUP(I569,MSA_Title_List,MSA_Title_List!$A$2:$A$643,"",0),"")</f>
        <v/>
      </c>
    </row>
    <row r="570" spans="2:10" ht="20.100000000000001" customHeight="1">
      <c r="B570" s="78" t="str" cm="1">
        <f t="array" ref="B570">IF(A570="","",INDEX(CAGE,MATCH(A570,Company_Name,0)))</f>
        <v/>
      </c>
      <c r="C570" s="80" t="str" cm="1">
        <f t="array" ref="C570">IF(A570="","",INDEX(Prime_Sub,MATCH(A570,Company_Name,0)))</f>
        <v/>
      </c>
      <c r="F570" s="78" t="str" cm="1">
        <f t="array" ref="F570">IF(E570="","",INDEX(LCAT_ID,MATCH(E570,LCAT_Name,0)))</f>
        <v/>
      </c>
      <c r="J570" s="78" t="str">
        <f>IFERROR(_xlfn.XLOOKUP(I570,MSA_Title_List,MSA_Title_List!$A$2:$A$643,"",0),"")</f>
        <v/>
      </c>
    </row>
    <row r="571" spans="2:10" ht="20.100000000000001" customHeight="1">
      <c r="B571" s="78" t="str" cm="1">
        <f t="array" ref="B571">IF(A571="","",INDEX(CAGE,MATCH(A571,Company_Name,0)))</f>
        <v/>
      </c>
      <c r="C571" s="80" t="str" cm="1">
        <f t="array" ref="C571">IF(A571="","",INDEX(Prime_Sub,MATCH(A571,Company_Name,0)))</f>
        <v/>
      </c>
      <c r="F571" s="78" t="str" cm="1">
        <f t="array" ref="F571">IF(E571="","",INDEX(LCAT_ID,MATCH(E571,LCAT_Name,0)))</f>
        <v/>
      </c>
      <c r="J571" s="78" t="str">
        <f>IFERROR(_xlfn.XLOOKUP(I571,MSA_Title_List,MSA_Title_List!$A$2:$A$643,"",0),"")</f>
        <v/>
      </c>
    </row>
    <row r="572" spans="2:10" ht="20.100000000000001" customHeight="1">
      <c r="B572" s="78" t="str" cm="1">
        <f t="array" ref="B572">IF(A572="","",INDEX(CAGE,MATCH(A572,Company_Name,0)))</f>
        <v/>
      </c>
      <c r="C572" s="80" t="str" cm="1">
        <f t="array" ref="C572">IF(A572="","",INDEX(Prime_Sub,MATCH(A572,Company_Name,0)))</f>
        <v/>
      </c>
      <c r="F572" s="78" t="str" cm="1">
        <f t="array" ref="F572">IF(E572="","",INDEX(LCAT_ID,MATCH(E572,LCAT_Name,0)))</f>
        <v/>
      </c>
      <c r="J572" s="78" t="str">
        <f>IFERROR(_xlfn.XLOOKUP(I572,MSA_Title_List,MSA_Title_List!$A$2:$A$643,"",0),"")</f>
        <v/>
      </c>
    </row>
    <row r="573" spans="2:10" ht="20.100000000000001" customHeight="1">
      <c r="B573" s="78" t="str" cm="1">
        <f t="array" ref="B573">IF(A573="","",INDEX(CAGE,MATCH(A573,Company_Name,0)))</f>
        <v/>
      </c>
      <c r="C573" s="80" t="str" cm="1">
        <f t="array" ref="C573">IF(A573="","",INDEX(Prime_Sub,MATCH(A573,Company_Name,0)))</f>
        <v/>
      </c>
      <c r="F573" s="78" t="str" cm="1">
        <f t="array" ref="F573">IF(E573="","",INDEX(LCAT_ID,MATCH(E573,LCAT_Name,0)))</f>
        <v/>
      </c>
      <c r="J573" s="78" t="str">
        <f>IFERROR(_xlfn.XLOOKUP(I573,MSA_Title_List,MSA_Title_List!$A$2:$A$643,"",0),"")</f>
        <v/>
      </c>
    </row>
    <row r="574" spans="2:10" ht="20.100000000000001" customHeight="1">
      <c r="B574" s="78" t="str" cm="1">
        <f t="array" ref="B574">IF(A574="","",INDEX(CAGE,MATCH(A574,Company_Name,0)))</f>
        <v/>
      </c>
      <c r="C574" s="80" t="str" cm="1">
        <f t="array" ref="C574">IF(A574="","",INDEX(Prime_Sub,MATCH(A574,Company_Name,0)))</f>
        <v/>
      </c>
      <c r="F574" s="78" t="str" cm="1">
        <f t="array" ref="F574">IF(E574="","",INDEX(LCAT_ID,MATCH(E574,LCAT_Name,0)))</f>
        <v/>
      </c>
      <c r="J574" s="78" t="str">
        <f>IFERROR(_xlfn.XLOOKUP(I574,MSA_Title_List,MSA_Title_List!$A$2:$A$643,"",0),"")</f>
        <v/>
      </c>
    </row>
    <row r="575" spans="2:10" ht="20.100000000000001" customHeight="1">
      <c r="B575" s="78" t="str" cm="1">
        <f t="array" ref="B575">IF(A575="","",INDEX(CAGE,MATCH(A575,Company_Name,0)))</f>
        <v/>
      </c>
      <c r="C575" s="80" t="str" cm="1">
        <f t="array" ref="C575">IF(A575="","",INDEX(Prime_Sub,MATCH(A575,Company_Name,0)))</f>
        <v/>
      </c>
      <c r="F575" s="78" t="str" cm="1">
        <f t="array" ref="F575">IF(E575="","",INDEX(LCAT_ID,MATCH(E575,LCAT_Name,0)))</f>
        <v/>
      </c>
      <c r="J575" s="78" t="str">
        <f>IFERROR(_xlfn.XLOOKUP(I575,MSA_Title_List,MSA_Title_List!$A$2:$A$643,"",0),"")</f>
        <v/>
      </c>
    </row>
    <row r="576" spans="2:10" ht="20.100000000000001" customHeight="1">
      <c r="B576" s="78" t="str" cm="1">
        <f t="array" ref="B576">IF(A576="","",INDEX(CAGE,MATCH(A576,Company_Name,0)))</f>
        <v/>
      </c>
      <c r="C576" s="80" t="str" cm="1">
        <f t="array" ref="C576">IF(A576="","",INDEX(Prime_Sub,MATCH(A576,Company_Name,0)))</f>
        <v/>
      </c>
      <c r="F576" s="78" t="str" cm="1">
        <f t="array" ref="F576">IF(E576="","",INDEX(LCAT_ID,MATCH(E576,LCAT_Name,0)))</f>
        <v/>
      </c>
      <c r="J576" s="78" t="str">
        <f>IFERROR(_xlfn.XLOOKUP(I576,MSA_Title_List,MSA_Title_List!$A$2:$A$643,"",0),"")</f>
        <v/>
      </c>
    </row>
    <row r="577" spans="2:10" ht="20.100000000000001" customHeight="1">
      <c r="B577" s="78" t="str" cm="1">
        <f t="array" ref="B577">IF(A577="","",INDEX(CAGE,MATCH(A577,Company_Name,0)))</f>
        <v/>
      </c>
      <c r="C577" s="80" t="str" cm="1">
        <f t="array" ref="C577">IF(A577="","",INDEX(Prime_Sub,MATCH(A577,Company_Name,0)))</f>
        <v/>
      </c>
      <c r="F577" s="78" t="str" cm="1">
        <f t="array" ref="F577">IF(E577="","",INDEX(LCAT_ID,MATCH(E577,LCAT_Name,0)))</f>
        <v/>
      </c>
      <c r="J577" s="78" t="str">
        <f>IFERROR(_xlfn.XLOOKUP(I577,MSA_Title_List,MSA_Title_List!$A$2:$A$643,"",0),"")</f>
        <v/>
      </c>
    </row>
    <row r="578" spans="2:10" ht="20.100000000000001" customHeight="1">
      <c r="B578" s="78" t="str" cm="1">
        <f t="array" ref="B578">IF(A578="","",INDEX(CAGE,MATCH(A578,Company_Name,0)))</f>
        <v/>
      </c>
      <c r="C578" s="80" t="str" cm="1">
        <f t="array" ref="C578">IF(A578="","",INDEX(Prime_Sub,MATCH(A578,Company_Name,0)))</f>
        <v/>
      </c>
      <c r="F578" s="78" t="str" cm="1">
        <f t="array" ref="F578">IF(E578="","",INDEX(LCAT_ID,MATCH(E578,LCAT_Name,0)))</f>
        <v/>
      </c>
      <c r="J578" s="78" t="str">
        <f>IFERROR(_xlfn.XLOOKUP(I578,MSA_Title_List,MSA_Title_List!$A$2:$A$643,"",0),"")</f>
        <v/>
      </c>
    </row>
    <row r="579" spans="2:10" ht="20.100000000000001" customHeight="1">
      <c r="B579" s="78" t="str" cm="1">
        <f t="array" ref="B579">IF(A579="","",INDEX(CAGE,MATCH(A579,Company_Name,0)))</f>
        <v/>
      </c>
      <c r="C579" s="80" t="str" cm="1">
        <f t="array" ref="C579">IF(A579="","",INDEX(Prime_Sub,MATCH(A579,Company_Name,0)))</f>
        <v/>
      </c>
      <c r="F579" s="78" t="str" cm="1">
        <f t="array" ref="F579">IF(E579="","",INDEX(LCAT_ID,MATCH(E579,LCAT_Name,0)))</f>
        <v/>
      </c>
      <c r="J579" s="78" t="str">
        <f>IFERROR(_xlfn.XLOOKUP(I579,MSA_Title_List,MSA_Title_List!$A$2:$A$643,"",0),"")</f>
        <v/>
      </c>
    </row>
    <row r="580" spans="2:10" ht="20.100000000000001" customHeight="1">
      <c r="B580" s="78" t="str" cm="1">
        <f t="array" ref="B580">IF(A580="","",INDEX(CAGE,MATCH(A580,Company_Name,0)))</f>
        <v/>
      </c>
      <c r="C580" s="80" t="str" cm="1">
        <f t="array" ref="C580">IF(A580="","",INDEX(Prime_Sub,MATCH(A580,Company_Name,0)))</f>
        <v/>
      </c>
      <c r="F580" s="78" t="str" cm="1">
        <f t="array" ref="F580">IF(E580="","",INDEX(LCAT_ID,MATCH(E580,LCAT_Name,0)))</f>
        <v/>
      </c>
      <c r="J580" s="78" t="str">
        <f>IFERROR(_xlfn.XLOOKUP(I580,MSA_Title_List,MSA_Title_List!$A$2:$A$643,"",0),"")</f>
        <v/>
      </c>
    </row>
    <row r="581" spans="2:10" ht="20.100000000000001" customHeight="1">
      <c r="B581" s="78" t="str" cm="1">
        <f t="array" ref="B581">IF(A581="","",INDEX(CAGE,MATCH(A581,Company_Name,0)))</f>
        <v/>
      </c>
      <c r="C581" s="80" t="str" cm="1">
        <f t="array" ref="C581">IF(A581="","",INDEX(Prime_Sub,MATCH(A581,Company_Name,0)))</f>
        <v/>
      </c>
      <c r="F581" s="78" t="str" cm="1">
        <f t="array" ref="F581">IF(E581="","",INDEX(LCAT_ID,MATCH(E581,LCAT_Name,0)))</f>
        <v/>
      </c>
      <c r="J581" s="78" t="str">
        <f>IFERROR(_xlfn.XLOOKUP(I581,MSA_Title_List,MSA_Title_List!$A$2:$A$643,"",0),"")</f>
        <v/>
      </c>
    </row>
    <row r="582" spans="2:10" ht="20.100000000000001" customHeight="1">
      <c r="B582" s="78" t="str" cm="1">
        <f t="array" ref="B582">IF(A582="","",INDEX(CAGE,MATCH(A582,Company_Name,0)))</f>
        <v/>
      </c>
      <c r="C582" s="80" t="str" cm="1">
        <f t="array" ref="C582">IF(A582="","",INDEX(Prime_Sub,MATCH(A582,Company_Name,0)))</f>
        <v/>
      </c>
      <c r="F582" s="78" t="str" cm="1">
        <f t="array" ref="F582">IF(E582="","",INDEX(LCAT_ID,MATCH(E582,LCAT_Name,0)))</f>
        <v/>
      </c>
      <c r="J582" s="78" t="str">
        <f>IFERROR(_xlfn.XLOOKUP(I582,MSA_Title_List,MSA_Title_List!$A$2:$A$643,"",0),"")</f>
        <v/>
      </c>
    </row>
    <row r="583" spans="2:10" ht="20.100000000000001" customHeight="1">
      <c r="B583" s="78" t="str" cm="1">
        <f t="array" ref="B583">IF(A583="","",INDEX(CAGE,MATCH(A583,Company_Name,0)))</f>
        <v/>
      </c>
      <c r="C583" s="80" t="str" cm="1">
        <f t="array" ref="C583">IF(A583="","",INDEX(Prime_Sub,MATCH(A583,Company_Name,0)))</f>
        <v/>
      </c>
      <c r="F583" s="78" t="str" cm="1">
        <f t="array" ref="F583">IF(E583="","",INDEX(LCAT_ID,MATCH(E583,LCAT_Name,0)))</f>
        <v/>
      </c>
      <c r="J583" s="78" t="str">
        <f>IFERROR(_xlfn.XLOOKUP(I583,MSA_Title_List,MSA_Title_List!$A$2:$A$643,"",0),"")</f>
        <v/>
      </c>
    </row>
    <row r="584" spans="2:10" ht="20.100000000000001" customHeight="1">
      <c r="B584" s="78" t="str" cm="1">
        <f t="array" ref="B584">IF(A584="","",INDEX(CAGE,MATCH(A584,Company_Name,0)))</f>
        <v/>
      </c>
      <c r="C584" s="80" t="str" cm="1">
        <f t="array" ref="C584">IF(A584="","",INDEX(Prime_Sub,MATCH(A584,Company_Name,0)))</f>
        <v/>
      </c>
      <c r="F584" s="78" t="str" cm="1">
        <f t="array" ref="F584">IF(E584="","",INDEX(LCAT_ID,MATCH(E584,LCAT_Name,0)))</f>
        <v/>
      </c>
      <c r="J584" s="78" t="str">
        <f>IFERROR(_xlfn.XLOOKUP(I584,MSA_Title_List,MSA_Title_List!$A$2:$A$643,"",0),"")</f>
        <v/>
      </c>
    </row>
    <row r="585" spans="2:10" ht="20.100000000000001" customHeight="1">
      <c r="B585" s="78" t="str" cm="1">
        <f t="array" ref="B585">IF(A585="","",INDEX(CAGE,MATCH(A585,Company_Name,0)))</f>
        <v/>
      </c>
      <c r="C585" s="80" t="str" cm="1">
        <f t="array" ref="C585">IF(A585="","",INDEX(Prime_Sub,MATCH(A585,Company_Name,0)))</f>
        <v/>
      </c>
      <c r="F585" s="78" t="str" cm="1">
        <f t="array" ref="F585">IF(E585="","",INDEX(LCAT_ID,MATCH(E585,LCAT_Name,0)))</f>
        <v/>
      </c>
      <c r="J585" s="78" t="str">
        <f>IFERROR(_xlfn.XLOOKUP(I585,MSA_Title_List,MSA_Title_List!$A$2:$A$643,"",0),"")</f>
        <v/>
      </c>
    </row>
    <row r="586" spans="2:10" ht="20.100000000000001" customHeight="1">
      <c r="B586" s="78" t="str" cm="1">
        <f t="array" ref="B586">IF(A586="","",INDEX(CAGE,MATCH(A586,Company_Name,0)))</f>
        <v/>
      </c>
      <c r="C586" s="80" t="str" cm="1">
        <f t="array" ref="C586">IF(A586="","",INDEX(Prime_Sub,MATCH(A586,Company_Name,0)))</f>
        <v/>
      </c>
      <c r="F586" s="78" t="str" cm="1">
        <f t="array" ref="F586">IF(E586="","",INDEX(LCAT_ID,MATCH(E586,LCAT_Name,0)))</f>
        <v/>
      </c>
      <c r="J586" s="78" t="str">
        <f>IFERROR(_xlfn.XLOOKUP(I586,MSA_Title_List,MSA_Title_List!$A$2:$A$643,"",0),"")</f>
        <v/>
      </c>
    </row>
    <row r="587" spans="2:10" ht="20.100000000000001" customHeight="1">
      <c r="B587" s="78" t="str" cm="1">
        <f t="array" ref="B587">IF(A587="","",INDEX(CAGE,MATCH(A587,Company_Name,0)))</f>
        <v/>
      </c>
      <c r="C587" s="80" t="str" cm="1">
        <f t="array" ref="C587">IF(A587="","",INDEX(Prime_Sub,MATCH(A587,Company_Name,0)))</f>
        <v/>
      </c>
      <c r="F587" s="78" t="str" cm="1">
        <f t="array" ref="F587">IF(E587="","",INDEX(LCAT_ID,MATCH(E587,LCAT_Name,0)))</f>
        <v/>
      </c>
      <c r="J587" s="78" t="str">
        <f>IFERROR(_xlfn.XLOOKUP(I587,MSA_Title_List,MSA_Title_List!$A$2:$A$643,"",0),"")</f>
        <v/>
      </c>
    </row>
    <row r="588" spans="2:10" ht="20.100000000000001" customHeight="1">
      <c r="B588" s="78" t="str" cm="1">
        <f t="array" ref="B588">IF(A588="","",INDEX(CAGE,MATCH(A588,Company_Name,0)))</f>
        <v/>
      </c>
      <c r="C588" s="80" t="str" cm="1">
        <f t="array" ref="C588">IF(A588="","",INDEX(Prime_Sub,MATCH(A588,Company_Name,0)))</f>
        <v/>
      </c>
      <c r="F588" s="78" t="str" cm="1">
        <f t="array" ref="F588">IF(E588="","",INDEX(LCAT_ID,MATCH(E588,LCAT_Name,0)))</f>
        <v/>
      </c>
      <c r="J588" s="78" t="str">
        <f>IFERROR(_xlfn.XLOOKUP(I588,MSA_Title_List,MSA_Title_List!$A$2:$A$643,"",0),"")</f>
        <v/>
      </c>
    </row>
    <row r="589" spans="2:10" ht="20.100000000000001" customHeight="1">
      <c r="B589" s="78" t="str" cm="1">
        <f t="array" ref="B589">IF(A589="","",INDEX(CAGE,MATCH(A589,Company_Name,0)))</f>
        <v/>
      </c>
      <c r="C589" s="80" t="str" cm="1">
        <f t="array" ref="C589">IF(A589="","",INDEX(Prime_Sub,MATCH(A589,Company_Name,0)))</f>
        <v/>
      </c>
      <c r="F589" s="78" t="str" cm="1">
        <f t="array" ref="F589">IF(E589="","",INDEX(LCAT_ID,MATCH(E589,LCAT_Name,0)))</f>
        <v/>
      </c>
      <c r="J589" s="78" t="str">
        <f>IFERROR(_xlfn.XLOOKUP(I589,MSA_Title_List,MSA_Title_List!$A$2:$A$643,"",0),"")</f>
        <v/>
      </c>
    </row>
    <row r="590" spans="2:10" ht="20.100000000000001" customHeight="1">
      <c r="B590" s="78" t="str" cm="1">
        <f t="array" ref="B590">IF(A590="","",INDEX(CAGE,MATCH(A590,Company_Name,0)))</f>
        <v/>
      </c>
      <c r="C590" s="80" t="str" cm="1">
        <f t="array" ref="C590">IF(A590="","",INDEX(Prime_Sub,MATCH(A590,Company_Name,0)))</f>
        <v/>
      </c>
      <c r="F590" s="78" t="str" cm="1">
        <f t="array" ref="F590">IF(E590="","",INDEX(LCAT_ID,MATCH(E590,LCAT_Name,0)))</f>
        <v/>
      </c>
      <c r="J590" s="78" t="str">
        <f>IFERROR(_xlfn.XLOOKUP(I590,MSA_Title_List,MSA_Title_List!$A$2:$A$643,"",0),"")</f>
        <v/>
      </c>
    </row>
    <row r="591" spans="2:10" ht="20.100000000000001" customHeight="1">
      <c r="B591" s="78" t="str" cm="1">
        <f t="array" ref="B591">IF(A591="","",INDEX(CAGE,MATCH(A591,Company_Name,0)))</f>
        <v/>
      </c>
      <c r="C591" s="80" t="str" cm="1">
        <f t="array" ref="C591">IF(A591="","",INDEX(Prime_Sub,MATCH(A591,Company_Name,0)))</f>
        <v/>
      </c>
      <c r="F591" s="78" t="str" cm="1">
        <f t="array" ref="F591">IF(E591="","",INDEX(LCAT_ID,MATCH(E591,LCAT_Name,0)))</f>
        <v/>
      </c>
      <c r="J591" s="78" t="str">
        <f>IFERROR(_xlfn.XLOOKUP(I591,MSA_Title_List,MSA_Title_List!$A$2:$A$643,"",0),"")</f>
        <v/>
      </c>
    </row>
    <row r="592" spans="2:10" ht="20.100000000000001" customHeight="1">
      <c r="B592" s="78" t="str" cm="1">
        <f t="array" ref="B592">IF(A592="","",INDEX(CAGE,MATCH(A592,Company_Name,0)))</f>
        <v/>
      </c>
      <c r="C592" s="80" t="str" cm="1">
        <f t="array" ref="C592">IF(A592="","",INDEX(Prime_Sub,MATCH(A592,Company_Name,0)))</f>
        <v/>
      </c>
      <c r="F592" s="78" t="str" cm="1">
        <f t="array" ref="F592">IF(E592="","",INDEX(LCAT_ID,MATCH(E592,LCAT_Name,0)))</f>
        <v/>
      </c>
      <c r="J592" s="78" t="str">
        <f>IFERROR(_xlfn.XLOOKUP(I592,MSA_Title_List,MSA_Title_List!$A$2:$A$643,"",0),"")</f>
        <v/>
      </c>
    </row>
    <row r="593" spans="2:10" ht="20.100000000000001" customHeight="1">
      <c r="B593" s="78" t="str" cm="1">
        <f t="array" ref="B593">IF(A593="","",INDEX(CAGE,MATCH(A593,Company_Name,0)))</f>
        <v/>
      </c>
      <c r="C593" s="80" t="str" cm="1">
        <f t="array" ref="C593">IF(A593="","",INDEX(Prime_Sub,MATCH(A593,Company_Name,0)))</f>
        <v/>
      </c>
      <c r="F593" s="78" t="str" cm="1">
        <f t="array" ref="F593">IF(E593="","",INDEX(LCAT_ID,MATCH(E593,LCAT_Name,0)))</f>
        <v/>
      </c>
      <c r="J593" s="78" t="str">
        <f>IFERROR(_xlfn.XLOOKUP(I593,MSA_Title_List,MSA_Title_List!$A$2:$A$643,"",0),"")</f>
        <v/>
      </c>
    </row>
    <row r="594" spans="2:10" ht="20.100000000000001" customHeight="1">
      <c r="B594" s="78" t="str" cm="1">
        <f t="array" ref="B594">IF(A594="","",INDEX(CAGE,MATCH(A594,Company_Name,0)))</f>
        <v/>
      </c>
      <c r="C594" s="80" t="str" cm="1">
        <f t="array" ref="C594">IF(A594="","",INDEX(Prime_Sub,MATCH(A594,Company_Name,0)))</f>
        <v/>
      </c>
      <c r="F594" s="78" t="str" cm="1">
        <f t="array" ref="F594">IF(E594="","",INDEX(LCAT_ID,MATCH(E594,LCAT_Name,0)))</f>
        <v/>
      </c>
      <c r="J594" s="78" t="str">
        <f>IFERROR(_xlfn.XLOOKUP(I594,MSA_Title_List,MSA_Title_List!$A$2:$A$643,"",0),"")</f>
        <v/>
      </c>
    </row>
    <row r="595" spans="2:10" ht="20.100000000000001" customHeight="1">
      <c r="B595" s="78" t="str" cm="1">
        <f t="array" ref="B595">IF(A595="","",INDEX(CAGE,MATCH(A595,Company_Name,0)))</f>
        <v/>
      </c>
      <c r="C595" s="80" t="str" cm="1">
        <f t="array" ref="C595">IF(A595="","",INDEX(Prime_Sub,MATCH(A595,Company_Name,0)))</f>
        <v/>
      </c>
      <c r="F595" s="78" t="str" cm="1">
        <f t="array" ref="F595">IF(E595="","",INDEX(LCAT_ID,MATCH(E595,LCAT_Name,0)))</f>
        <v/>
      </c>
      <c r="J595" s="78" t="str">
        <f>IFERROR(_xlfn.XLOOKUP(I595,MSA_Title_List,MSA_Title_List!$A$2:$A$643,"",0),"")</f>
        <v/>
      </c>
    </row>
    <row r="596" spans="2:10" ht="20.100000000000001" customHeight="1">
      <c r="B596" s="78" t="str" cm="1">
        <f t="array" ref="B596">IF(A596="","",INDEX(CAGE,MATCH(A596,Company_Name,0)))</f>
        <v/>
      </c>
      <c r="C596" s="80" t="str" cm="1">
        <f t="array" ref="C596">IF(A596="","",INDEX(Prime_Sub,MATCH(A596,Company_Name,0)))</f>
        <v/>
      </c>
      <c r="F596" s="78" t="str" cm="1">
        <f t="array" ref="F596">IF(E596="","",INDEX(LCAT_ID,MATCH(E596,LCAT_Name,0)))</f>
        <v/>
      </c>
      <c r="J596" s="78" t="str">
        <f>IFERROR(_xlfn.XLOOKUP(I596,MSA_Title_List,MSA_Title_List!$A$2:$A$643,"",0),"")</f>
        <v/>
      </c>
    </row>
    <row r="597" spans="2:10" ht="20.100000000000001" customHeight="1">
      <c r="B597" s="78" t="str" cm="1">
        <f t="array" ref="B597">IF(A597="","",INDEX(CAGE,MATCH(A597,Company_Name,0)))</f>
        <v/>
      </c>
      <c r="C597" s="80" t="str" cm="1">
        <f t="array" ref="C597">IF(A597="","",INDEX(Prime_Sub,MATCH(A597,Company_Name,0)))</f>
        <v/>
      </c>
      <c r="F597" s="78" t="str" cm="1">
        <f t="array" ref="F597">IF(E597="","",INDEX(LCAT_ID,MATCH(E597,LCAT_Name,0)))</f>
        <v/>
      </c>
      <c r="J597" s="78" t="str">
        <f>IFERROR(_xlfn.XLOOKUP(I597,MSA_Title_List,MSA_Title_List!$A$2:$A$643,"",0),"")</f>
        <v/>
      </c>
    </row>
    <row r="598" spans="2:10" ht="20.100000000000001" customHeight="1">
      <c r="B598" s="78" t="str" cm="1">
        <f t="array" ref="B598">IF(A598="","",INDEX(CAGE,MATCH(A598,Company_Name,0)))</f>
        <v/>
      </c>
      <c r="C598" s="80" t="str" cm="1">
        <f t="array" ref="C598">IF(A598="","",INDEX(Prime_Sub,MATCH(A598,Company_Name,0)))</f>
        <v/>
      </c>
      <c r="F598" s="78" t="str" cm="1">
        <f t="array" ref="F598">IF(E598="","",INDEX(LCAT_ID,MATCH(E598,LCAT_Name,0)))</f>
        <v/>
      </c>
      <c r="J598" s="78" t="str">
        <f>IFERROR(_xlfn.XLOOKUP(I598,MSA_Title_List,MSA_Title_List!$A$2:$A$643,"",0),"")</f>
        <v/>
      </c>
    </row>
    <row r="599" spans="2:10" ht="20.100000000000001" customHeight="1">
      <c r="B599" s="78" t="str" cm="1">
        <f t="array" ref="B599">IF(A599="","",INDEX(CAGE,MATCH(A599,Company_Name,0)))</f>
        <v/>
      </c>
      <c r="C599" s="80" t="str" cm="1">
        <f t="array" ref="C599">IF(A599="","",INDEX(Prime_Sub,MATCH(A599,Company_Name,0)))</f>
        <v/>
      </c>
      <c r="F599" s="78" t="str" cm="1">
        <f t="array" ref="F599">IF(E599="","",INDEX(LCAT_ID,MATCH(E599,LCAT_Name,0)))</f>
        <v/>
      </c>
      <c r="J599" s="78" t="str">
        <f>IFERROR(_xlfn.XLOOKUP(I599,MSA_Title_List,MSA_Title_List!$A$2:$A$643,"",0),"")</f>
        <v/>
      </c>
    </row>
    <row r="600" spans="2:10" ht="20.100000000000001" customHeight="1">
      <c r="B600" s="78" t="str" cm="1">
        <f t="array" ref="B600">IF(A600="","",INDEX(CAGE,MATCH(A600,Company_Name,0)))</f>
        <v/>
      </c>
      <c r="C600" s="80" t="str" cm="1">
        <f t="array" ref="C600">IF(A600="","",INDEX(Prime_Sub,MATCH(A600,Company_Name,0)))</f>
        <v/>
      </c>
      <c r="F600" s="78" t="str" cm="1">
        <f t="array" ref="F600">IF(E600="","",INDEX(LCAT_ID,MATCH(E600,LCAT_Name,0)))</f>
        <v/>
      </c>
      <c r="J600" s="78" t="str">
        <f>IFERROR(_xlfn.XLOOKUP(I600,MSA_Title_List,MSA_Title_List!$A$2:$A$643,"",0),"")</f>
        <v/>
      </c>
    </row>
    <row r="601" spans="2:10" ht="20.100000000000001" customHeight="1">
      <c r="B601" s="78" t="str" cm="1">
        <f t="array" ref="B601">IF(A601="","",INDEX(CAGE,MATCH(A601,Company_Name,0)))</f>
        <v/>
      </c>
      <c r="C601" s="80" t="str" cm="1">
        <f t="array" ref="C601">IF(A601="","",INDEX(Prime_Sub,MATCH(A601,Company_Name,0)))</f>
        <v/>
      </c>
      <c r="F601" s="78" t="str" cm="1">
        <f t="array" ref="F601">IF(E601="","",INDEX(LCAT_ID,MATCH(E601,LCAT_Name,0)))</f>
        <v/>
      </c>
      <c r="J601" s="78" t="str">
        <f>IFERROR(_xlfn.XLOOKUP(I601,MSA_Title_List,MSA_Title_List!$A$2:$A$643,"",0),"")</f>
        <v/>
      </c>
    </row>
    <row r="602" spans="2:10" ht="20.100000000000001" customHeight="1">
      <c r="B602" s="78" t="str" cm="1">
        <f t="array" ref="B602">IF(A602="","",INDEX(CAGE,MATCH(A602,Company_Name,0)))</f>
        <v/>
      </c>
      <c r="C602" s="80" t="str" cm="1">
        <f t="array" ref="C602">IF(A602="","",INDEX(Prime_Sub,MATCH(A602,Company_Name,0)))</f>
        <v/>
      </c>
      <c r="F602" s="78" t="str" cm="1">
        <f t="array" ref="F602">IF(E602="","",INDEX(LCAT_ID,MATCH(E602,LCAT_Name,0)))</f>
        <v/>
      </c>
      <c r="J602" s="78" t="str">
        <f>IFERROR(_xlfn.XLOOKUP(I602,MSA_Title_List,MSA_Title_List!$A$2:$A$643,"",0),"")</f>
        <v/>
      </c>
    </row>
    <row r="603" spans="2:10" ht="20.100000000000001" customHeight="1">
      <c r="B603" s="78" t="str" cm="1">
        <f t="array" ref="B603">IF(A603="","",INDEX(CAGE,MATCH(A603,Company_Name,0)))</f>
        <v/>
      </c>
      <c r="C603" s="80" t="str" cm="1">
        <f t="array" ref="C603">IF(A603="","",INDEX(Prime_Sub,MATCH(A603,Company_Name,0)))</f>
        <v/>
      </c>
      <c r="F603" s="78" t="str" cm="1">
        <f t="array" ref="F603">IF(E603="","",INDEX(LCAT_ID,MATCH(E603,LCAT_Name,0)))</f>
        <v/>
      </c>
      <c r="J603" s="78" t="str">
        <f>IFERROR(_xlfn.XLOOKUP(I603,MSA_Title_List,MSA_Title_List!$A$2:$A$643,"",0),"")</f>
        <v/>
      </c>
    </row>
    <row r="604" spans="2:10" ht="20.100000000000001" customHeight="1">
      <c r="B604" s="78" t="str" cm="1">
        <f t="array" ref="B604">IF(A604="","",INDEX(CAGE,MATCH(A604,Company_Name,0)))</f>
        <v/>
      </c>
      <c r="C604" s="80" t="str" cm="1">
        <f t="array" ref="C604">IF(A604="","",INDEX(Prime_Sub,MATCH(A604,Company_Name,0)))</f>
        <v/>
      </c>
      <c r="F604" s="78" t="str" cm="1">
        <f t="array" ref="F604">IF(E604="","",INDEX(LCAT_ID,MATCH(E604,LCAT_Name,0)))</f>
        <v/>
      </c>
      <c r="J604" s="78" t="str">
        <f>IFERROR(_xlfn.XLOOKUP(I604,MSA_Title_List,MSA_Title_List!$A$2:$A$643,"",0),"")</f>
        <v/>
      </c>
    </row>
    <row r="605" spans="2:10" ht="20.100000000000001" customHeight="1">
      <c r="B605" s="78" t="str" cm="1">
        <f t="array" ref="B605">IF(A605="","",INDEX(CAGE,MATCH(A605,Company_Name,0)))</f>
        <v/>
      </c>
      <c r="C605" s="80" t="str" cm="1">
        <f t="array" ref="C605">IF(A605="","",INDEX(Prime_Sub,MATCH(A605,Company_Name,0)))</f>
        <v/>
      </c>
      <c r="F605" s="78" t="str" cm="1">
        <f t="array" ref="F605">IF(E605="","",INDEX(LCAT_ID,MATCH(E605,LCAT_Name,0)))</f>
        <v/>
      </c>
      <c r="J605" s="78" t="str">
        <f>IFERROR(_xlfn.XLOOKUP(I605,MSA_Title_List,MSA_Title_List!$A$2:$A$643,"",0),"")</f>
        <v/>
      </c>
    </row>
    <row r="606" spans="2:10" ht="20.100000000000001" customHeight="1">
      <c r="B606" s="78" t="str" cm="1">
        <f t="array" ref="B606">IF(A606="","",INDEX(CAGE,MATCH(A606,Company_Name,0)))</f>
        <v/>
      </c>
      <c r="C606" s="80" t="str" cm="1">
        <f t="array" ref="C606">IF(A606="","",INDEX(Prime_Sub,MATCH(A606,Company_Name,0)))</f>
        <v/>
      </c>
      <c r="F606" s="78" t="str" cm="1">
        <f t="array" ref="F606">IF(E606="","",INDEX(LCAT_ID,MATCH(E606,LCAT_Name,0)))</f>
        <v/>
      </c>
      <c r="J606" s="78" t="str">
        <f>IFERROR(_xlfn.XLOOKUP(I606,MSA_Title_List,MSA_Title_List!$A$2:$A$643,"",0),"")</f>
        <v/>
      </c>
    </row>
    <row r="607" spans="2:10" ht="20.100000000000001" customHeight="1">
      <c r="B607" s="78" t="str" cm="1">
        <f t="array" ref="B607">IF(A607="","",INDEX(CAGE,MATCH(A607,Company_Name,0)))</f>
        <v/>
      </c>
      <c r="C607" s="80" t="str" cm="1">
        <f t="array" ref="C607">IF(A607="","",INDEX(Prime_Sub,MATCH(A607,Company_Name,0)))</f>
        <v/>
      </c>
      <c r="F607" s="78" t="str" cm="1">
        <f t="array" ref="F607">IF(E607="","",INDEX(LCAT_ID,MATCH(E607,LCAT_Name,0)))</f>
        <v/>
      </c>
      <c r="J607" s="78" t="str">
        <f>IFERROR(_xlfn.XLOOKUP(I607,MSA_Title_List,MSA_Title_List!$A$2:$A$643,"",0),"")</f>
        <v/>
      </c>
    </row>
    <row r="608" spans="2:10" ht="20.100000000000001" customHeight="1">
      <c r="B608" s="78" t="str" cm="1">
        <f t="array" ref="B608">IF(A608="","",INDEX(CAGE,MATCH(A608,Company_Name,0)))</f>
        <v/>
      </c>
      <c r="C608" s="80" t="str" cm="1">
        <f t="array" ref="C608">IF(A608="","",INDEX(Prime_Sub,MATCH(A608,Company_Name,0)))</f>
        <v/>
      </c>
      <c r="F608" s="78" t="str" cm="1">
        <f t="array" ref="F608">IF(E608="","",INDEX(LCAT_ID,MATCH(E608,LCAT_Name,0)))</f>
        <v/>
      </c>
      <c r="J608" s="78" t="str">
        <f>IFERROR(_xlfn.XLOOKUP(I608,MSA_Title_List,MSA_Title_List!$A$2:$A$643,"",0),"")</f>
        <v/>
      </c>
    </row>
    <row r="609" spans="2:10" ht="20.100000000000001" customHeight="1">
      <c r="B609" s="78" t="str" cm="1">
        <f t="array" ref="B609">IF(A609="","",INDEX(CAGE,MATCH(A609,Company_Name,0)))</f>
        <v/>
      </c>
      <c r="C609" s="80" t="str" cm="1">
        <f t="array" ref="C609">IF(A609="","",INDEX(Prime_Sub,MATCH(A609,Company_Name,0)))</f>
        <v/>
      </c>
      <c r="F609" s="78" t="str" cm="1">
        <f t="array" ref="F609">IF(E609="","",INDEX(LCAT_ID,MATCH(E609,LCAT_Name,0)))</f>
        <v/>
      </c>
      <c r="J609" s="78" t="str">
        <f>IFERROR(_xlfn.XLOOKUP(I609,MSA_Title_List,MSA_Title_List!$A$2:$A$643,"",0),"")</f>
        <v/>
      </c>
    </row>
    <row r="610" spans="2:10" ht="20.100000000000001" customHeight="1">
      <c r="B610" s="78" t="str" cm="1">
        <f t="array" ref="B610">IF(A610="","",INDEX(CAGE,MATCH(A610,Company_Name,0)))</f>
        <v/>
      </c>
      <c r="C610" s="80" t="str" cm="1">
        <f t="array" ref="C610">IF(A610="","",INDEX(Prime_Sub,MATCH(A610,Company_Name,0)))</f>
        <v/>
      </c>
      <c r="F610" s="78" t="str" cm="1">
        <f t="array" ref="F610">IF(E610="","",INDEX(LCAT_ID,MATCH(E610,LCAT_Name,0)))</f>
        <v/>
      </c>
      <c r="J610" s="78" t="str">
        <f>IFERROR(_xlfn.XLOOKUP(I610,MSA_Title_List,MSA_Title_List!$A$2:$A$643,"",0),"")</f>
        <v/>
      </c>
    </row>
    <row r="611" spans="2:10" ht="20.100000000000001" customHeight="1">
      <c r="B611" s="78" t="str" cm="1">
        <f t="array" ref="B611">IF(A611="","",INDEX(CAGE,MATCH(A611,Company_Name,0)))</f>
        <v/>
      </c>
      <c r="C611" s="80" t="str" cm="1">
        <f t="array" ref="C611">IF(A611="","",INDEX(Prime_Sub,MATCH(A611,Company_Name,0)))</f>
        <v/>
      </c>
      <c r="F611" s="78" t="str" cm="1">
        <f t="array" ref="F611">IF(E611="","",INDEX(LCAT_ID,MATCH(E611,LCAT_Name,0)))</f>
        <v/>
      </c>
      <c r="J611" s="78" t="str">
        <f>IFERROR(_xlfn.XLOOKUP(I611,MSA_Title_List,MSA_Title_List!$A$2:$A$643,"",0),"")</f>
        <v/>
      </c>
    </row>
    <row r="612" spans="2:10" ht="20.100000000000001" customHeight="1">
      <c r="B612" s="78" t="str" cm="1">
        <f t="array" ref="B612">IF(A612="","",INDEX(CAGE,MATCH(A612,Company_Name,0)))</f>
        <v/>
      </c>
      <c r="C612" s="80" t="str" cm="1">
        <f t="array" ref="C612">IF(A612="","",INDEX(Prime_Sub,MATCH(A612,Company_Name,0)))</f>
        <v/>
      </c>
      <c r="F612" s="78" t="str" cm="1">
        <f t="array" ref="F612">IF(E612="","",INDEX(LCAT_ID,MATCH(E612,LCAT_Name,0)))</f>
        <v/>
      </c>
      <c r="J612" s="78" t="str">
        <f>IFERROR(_xlfn.XLOOKUP(I612,MSA_Title_List,MSA_Title_List!$A$2:$A$643,"",0),"")</f>
        <v/>
      </c>
    </row>
    <row r="613" spans="2:10" ht="20.100000000000001" customHeight="1">
      <c r="B613" s="78" t="str" cm="1">
        <f t="array" ref="B613">IF(A613="","",INDEX(CAGE,MATCH(A613,Company_Name,0)))</f>
        <v/>
      </c>
      <c r="C613" s="80" t="str" cm="1">
        <f t="array" ref="C613">IF(A613="","",INDEX(Prime_Sub,MATCH(A613,Company_Name,0)))</f>
        <v/>
      </c>
      <c r="F613" s="78" t="str" cm="1">
        <f t="array" ref="F613">IF(E613="","",INDEX(LCAT_ID,MATCH(E613,LCAT_Name,0)))</f>
        <v/>
      </c>
      <c r="J613" s="78" t="str">
        <f>IFERROR(_xlfn.XLOOKUP(I613,MSA_Title_List,MSA_Title_List!$A$2:$A$643,"",0),"")</f>
        <v/>
      </c>
    </row>
    <row r="614" spans="2:10" ht="20.100000000000001" customHeight="1">
      <c r="B614" s="78" t="str" cm="1">
        <f t="array" ref="B614">IF(A614="","",INDEX(CAGE,MATCH(A614,Company_Name,0)))</f>
        <v/>
      </c>
      <c r="C614" s="80" t="str" cm="1">
        <f t="array" ref="C614">IF(A614="","",INDEX(Prime_Sub,MATCH(A614,Company_Name,0)))</f>
        <v/>
      </c>
      <c r="F614" s="78" t="str" cm="1">
        <f t="array" ref="F614">IF(E614="","",INDEX(LCAT_ID,MATCH(E614,LCAT_Name,0)))</f>
        <v/>
      </c>
      <c r="J614" s="78" t="str">
        <f>IFERROR(_xlfn.XLOOKUP(I614,MSA_Title_List,MSA_Title_List!$A$2:$A$643,"",0),"")</f>
        <v/>
      </c>
    </row>
    <row r="615" spans="2:10" ht="20.100000000000001" customHeight="1">
      <c r="B615" s="78" t="str" cm="1">
        <f t="array" ref="B615">IF(A615="","",INDEX(CAGE,MATCH(A615,Company_Name,0)))</f>
        <v/>
      </c>
      <c r="C615" s="80" t="str" cm="1">
        <f t="array" ref="C615">IF(A615="","",INDEX(Prime_Sub,MATCH(A615,Company_Name,0)))</f>
        <v/>
      </c>
      <c r="F615" s="78" t="str" cm="1">
        <f t="array" ref="F615">IF(E615="","",INDEX(LCAT_ID,MATCH(E615,LCAT_Name,0)))</f>
        <v/>
      </c>
      <c r="J615" s="78" t="str">
        <f>IFERROR(_xlfn.XLOOKUP(I615,MSA_Title_List,MSA_Title_List!$A$2:$A$643,"",0),"")</f>
        <v/>
      </c>
    </row>
    <row r="616" spans="2:10" ht="20.100000000000001" customHeight="1">
      <c r="B616" s="78" t="str" cm="1">
        <f t="array" ref="B616">IF(A616="","",INDEX(CAGE,MATCH(A616,Company_Name,0)))</f>
        <v/>
      </c>
      <c r="C616" s="80" t="str" cm="1">
        <f t="array" ref="C616">IF(A616="","",INDEX(Prime_Sub,MATCH(A616,Company_Name,0)))</f>
        <v/>
      </c>
      <c r="F616" s="78" t="str" cm="1">
        <f t="array" ref="F616">IF(E616="","",INDEX(LCAT_ID,MATCH(E616,LCAT_Name,0)))</f>
        <v/>
      </c>
      <c r="J616" s="78" t="str">
        <f>IFERROR(_xlfn.XLOOKUP(I616,MSA_Title_List,MSA_Title_List!$A$2:$A$643,"",0),"")</f>
        <v/>
      </c>
    </row>
    <row r="617" spans="2:10" ht="20.100000000000001" customHeight="1">
      <c r="B617" s="78" t="str" cm="1">
        <f t="array" ref="B617">IF(A617="","",INDEX(CAGE,MATCH(A617,Company_Name,0)))</f>
        <v/>
      </c>
      <c r="C617" s="80" t="str" cm="1">
        <f t="array" ref="C617">IF(A617="","",INDEX(Prime_Sub,MATCH(A617,Company_Name,0)))</f>
        <v/>
      </c>
      <c r="F617" s="78" t="str" cm="1">
        <f t="array" ref="F617">IF(E617="","",INDEX(LCAT_ID,MATCH(E617,LCAT_Name,0)))</f>
        <v/>
      </c>
      <c r="J617" s="78" t="str">
        <f>IFERROR(_xlfn.XLOOKUP(I617,MSA_Title_List,MSA_Title_List!$A$2:$A$643,"",0),"")</f>
        <v/>
      </c>
    </row>
    <row r="618" spans="2:10" ht="20.100000000000001" customHeight="1">
      <c r="B618" s="78" t="str" cm="1">
        <f t="array" ref="B618">IF(A618="","",INDEX(CAGE,MATCH(A618,Company_Name,0)))</f>
        <v/>
      </c>
      <c r="C618" s="80" t="str" cm="1">
        <f t="array" ref="C618">IF(A618="","",INDEX(Prime_Sub,MATCH(A618,Company_Name,0)))</f>
        <v/>
      </c>
      <c r="F618" s="78" t="str" cm="1">
        <f t="array" ref="F618">IF(E618="","",INDEX(LCAT_ID,MATCH(E618,LCAT_Name,0)))</f>
        <v/>
      </c>
      <c r="J618" s="78" t="str">
        <f>IFERROR(_xlfn.XLOOKUP(I618,MSA_Title_List,MSA_Title_List!$A$2:$A$643,"",0),"")</f>
        <v/>
      </c>
    </row>
    <row r="619" spans="2:10" ht="20.100000000000001" customHeight="1">
      <c r="B619" s="78" t="str" cm="1">
        <f t="array" ref="B619">IF(A619="","",INDEX(CAGE,MATCH(A619,Company_Name,0)))</f>
        <v/>
      </c>
      <c r="C619" s="80" t="str" cm="1">
        <f t="array" ref="C619">IF(A619="","",INDEX(Prime_Sub,MATCH(A619,Company_Name,0)))</f>
        <v/>
      </c>
      <c r="F619" s="78" t="str" cm="1">
        <f t="array" ref="F619">IF(E619="","",INDEX(LCAT_ID,MATCH(E619,LCAT_Name,0)))</f>
        <v/>
      </c>
      <c r="J619" s="78" t="str">
        <f>IFERROR(_xlfn.XLOOKUP(I619,MSA_Title_List,MSA_Title_List!$A$2:$A$643,"",0),"")</f>
        <v/>
      </c>
    </row>
    <row r="620" spans="2:10" ht="20.100000000000001" customHeight="1">
      <c r="B620" s="78" t="str" cm="1">
        <f t="array" ref="B620">IF(A620="","",INDEX(CAGE,MATCH(A620,Company_Name,0)))</f>
        <v/>
      </c>
      <c r="C620" s="80" t="str" cm="1">
        <f t="array" ref="C620">IF(A620="","",INDEX(Prime_Sub,MATCH(A620,Company_Name,0)))</f>
        <v/>
      </c>
      <c r="F620" s="78" t="str" cm="1">
        <f t="array" ref="F620">IF(E620="","",INDEX(LCAT_ID,MATCH(E620,LCAT_Name,0)))</f>
        <v/>
      </c>
      <c r="J620" s="78" t="str">
        <f>IFERROR(_xlfn.XLOOKUP(I620,MSA_Title_List,MSA_Title_List!$A$2:$A$643,"",0),"")</f>
        <v/>
      </c>
    </row>
    <row r="621" spans="2:10" ht="20.100000000000001" customHeight="1">
      <c r="B621" s="78" t="str" cm="1">
        <f t="array" ref="B621">IF(A621="","",INDEX(CAGE,MATCH(A621,Company_Name,0)))</f>
        <v/>
      </c>
      <c r="C621" s="80" t="str" cm="1">
        <f t="array" ref="C621">IF(A621="","",INDEX(Prime_Sub,MATCH(A621,Company_Name,0)))</f>
        <v/>
      </c>
      <c r="F621" s="78" t="str" cm="1">
        <f t="array" ref="F621">IF(E621="","",INDEX(LCAT_ID,MATCH(E621,LCAT_Name,0)))</f>
        <v/>
      </c>
      <c r="J621" s="78" t="str">
        <f>IFERROR(_xlfn.XLOOKUP(I621,MSA_Title_List,MSA_Title_List!$A$2:$A$643,"",0),"")</f>
        <v/>
      </c>
    </row>
    <row r="622" spans="2:10" ht="20.100000000000001" customHeight="1">
      <c r="B622" s="78" t="str" cm="1">
        <f t="array" ref="B622">IF(A622="","",INDEX(CAGE,MATCH(A622,Company_Name,0)))</f>
        <v/>
      </c>
      <c r="C622" s="80" t="str" cm="1">
        <f t="array" ref="C622">IF(A622="","",INDEX(Prime_Sub,MATCH(A622,Company_Name,0)))</f>
        <v/>
      </c>
      <c r="F622" s="78" t="str" cm="1">
        <f t="array" ref="F622">IF(E622="","",INDEX(LCAT_ID,MATCH(E622,LCAT_Name,0)))</f>
        <v/>
      </c>
      <c r="J622" s="78" t="str">
        <f>IFERROR(_xlfn.XLOOKUP(I622,MSA_Title_List,MSA_Title_List!$A$2:$A$643,"",0),"")</f>
        <v/>
      </c>
    </row>
    <row r="623" spans="2:10" ht="20.100000000000001" customHeight="1">
      <c r="B623" s="78" t="str" cm="1">
        <f t="array" ref="B623">IF(A623="","",INDEX(CAGE,MATCH(A623,Company_Name,0)))</f>
        <v/>
      </c>
      <c r="C623" s="80" t="str" cm="1">
        <f t="array" ref="C623">IF(A623="","",INDEX(Prime_Sub,MATCH(A623,Company_Name,0)))</f>
        <v/>
      </c>
      <c r="F623" s="78" t="str" cm="1">
        <f t="array" ref="F623">IF(E623="","",INDEX(LCAT_ID,MATCH(E623,LCAT_Name,0)))</f>
        <v/>
      </c>
      <c r="J623" s="78" t="str">
        <f>IFERROR(_xlfn.XLOOKUP(I623,MSA_Title_List,MSA_Title_List!$A$2:$A$643,"",0),"")</f>
        <v/>
      </c>
    </row>
    <row r="624" spans="2:10" ht="20.100000000000001" customHeight="1">
      <c r="B624" s="78" t="str" cm="1">
        <f t="array" ref="B624">IF(A624="","",INDEX(CAGE,MATCH(A624,Company_Name,0)))</f>
        <v/>
      </c>
      <c r="C624" s="80" t="str" cm="1">
        <f t="array" ref="C624">IF(A624="","",INDEX(Prime_Sub,MATCH(A624,Company_Name,0)))</f>
        <v/>
      </c>
      <c r="F624" s="78" t="str" cm="1">
        <f t="array" ref="F624">IF(E624="","",INDEX(LCAT_ID,MATCH(E624,LCAT_Name,0)))</f>
        <v/>
      </c>
      <c r="J624" s="78" t="str">
        <f>IFERROR(_xlfn.XLOOKUP(I624,MSA_Title_List,MSA_Title_List!$A$2:$A$643,"",0),"")</f>
        <v/>
      </c>
    </row>
    <row r="625" spans="2:10" ht="20.100000000000001" customHeight="1">
      <c r="B625" s="78" t="str" cm="1">
        <f t="array" ref="B625">IF(A625="","",INDEX(CAGE,MATCH(A625,Company_Name,0)))</f>
        <v/>
      </c>
      <c r="C625" s="80" t="str" cm="1">
        <f t="array" ref="C625">IF(A625="","",INDEX(Prime_Sub,MATCH(A625,Company_Name,0)))</f>
        <v/>
      </c>
      <c r="F625" s="78" t="str" cm="1">
        <f t="array" ref="F625">IF(E625="","",INDEX(LCAT_ID,MATCH(E625,LCAT_Name,0)))</f>
        <v/>
      </c>
      <c r="J625" s="78" t="str">
        <f>IFERROR(_xlfn.XLOOKUP(I625,MSA_Title_List,MSA_Title_List!$A$2:$A$643,"",0),"")</f>
        <v/>
      </c>
    </row>
    <row r="626" spans="2:10" ht="20.100000000000001" customHeight="1">
      <c r="B626" s="78" t="str" cm="1">
        <f t="array" ref="B626">IF(A626="","",INDEX(CAGE,MATCH(A626,Company_Name,0)))</f>
        <v/>
      </c>
      <c r="C626" s="80" t="str" cm="1">
        <f t="array" ref="C626">IF(A626="","",INDEX(Prime_Sub,MATCH(A626,Company_Name,0)))</f>
        <v/>
      </c>
      <c r="F626" s="78" t="str" cm="1">
        <f t="array" ref="F626">IF(E626="","",INDEX(LCAT_ID,MATCH(E626,LCAT_Name,0)))</f>
        <v/>
      </c>
      <c r="J626" s="78" t="str">
        <f>IFERROR(_xlfn.XLOOKUP(I626,MSA_Title_List,MSA_Title_List!$A$2:$A$643,"",0),"")</f>
        <v/>
      </c>
    </row>
    <row r="627" spans="2:10" ht="20.100000000000001" customHeight="1">
      <c r="B627" s="78" t="str" cm="1">
        <f t="array" ref="B627">IF(A627="","",INDEX(CAGE,MATCH(A627,Company_Name,0)))</f>
        <v/>
      </c>
      <c r="C627" s="80" t="str" cm="1">
        <f t="array" ref="C627">IF(A627="","",INDEX(Prime_Sub,MATCH(A627,Company_Name,0)))</f>
        <v/>
      </c>
      <c r="F627" s="78" t="str" cm="1">
        <f t="array" ref="F627">IF(E627="","",INDEX(LCAT_ID,MATCH(E627,LCAT_Name,0)))</f>
        <v/>
      </c>
      <c r="J627" s="78" t="str">
        <f>IFERROR(_xlfn.XLOOKUP(I627,MSA_Title_List,MSA_Title_List!$A$2:$A$643,"",0),"")</f>
        <v/>
      </c>
    </row>
    <row r="628" spans="2:10" ht="20.100000000000001" customHeight="1">
      <c r="B628" s="78" t="str" cm="1">
        <f t="array" ref="B628">IF(A628="","",INDEX(CAGE,MATCH(A628,Company_Name,0)))</f>
        <v/>
      </c>
      <c r="C628" s="80" t="str" cm="1">
        <f t="array" ref="C628">IF(A628="","",INDEX(Prime_Sub,MATCH(A628,Company_Name,0)))</f>
        <v/>
      </c>
      <c r="F628" s="78" t="str" cm="1">
        <f t="array" ref="F628">IF(E628="","",INDEX(LCAT_ID,MATCH(E628,LCAT_Name,0)))</f>
        <v/>
      </c>
      <c r="J628" s="78" t="str">
        <f>IFERROR(_xlfn.XLOOKUP(I628,MSA_Title_List,MSA_Title_List!$A$2:$A$643,"",0),"")</f>
        <v/>
      </c>
    </row>
    <row r="629" spans="2:10" ht="20.100000000000001" customHeight="1">
      <c r="B629" s="78" t="str" cm="1">
        <f t="array" ref="B629">IF(A629="","",INDEX(CAGE,MATCH(A629,Company_Name,0)))</f>
        <v/>
      </c>
      <c r="C629" s="80" t="str" cm="1">
        <f t="array" ref="C629">IF(A629="","",INDEX(Prime_Sub,MATCH(A629,Company_Name,0)))</f>
        <v/>
      </c>
      <c r="F629" s="78" t="str" cm="1">
        <f t="array" ref="F629">IF(E629="","",INDEX(LCAT_ID,MATCH(E629,LCAT_Name,0)))</f>
        <v/>
      </c>
      <c r="J629" s="78" t="str">
        <f>IFERROR(_xlfn.XLOOKUP(I629,MSA_Title_List,MSA_Title_List!$A$2:$A$643,"",0),"")</f>
        <v/>
      </c>
    </row>
    <row r="630" spans="2:10" ht="20.100000000000001" customHeight="1">
      <c r="B630" s="78" t="str" cm="1">
        <f t="array" ref="B630">IF(A630="","",INDEX(CAGE,MATCH(A630,Company_Name,0)))</f>
        <v/>
      </c>
      <c r="C630" s="80" t="str" cm="1">
        <f t="array" ref="C630">IF(A630="","",INDEX(Prime_Sub,MATCH(A630,Company_Name,0)))</f>
        <v/>
      </c>
      <c r="F630" s="78" t="str" cm="1">
        <f t="array" ref="F630">IF(E630="","",INDEX(LCAT_ID,MATCH(E630,LCAT_Name,0)))</f>
        <v/>
      </c>
      <c r="J630" s="78" t="str">
        <f>IFERROR(_xlfn.XLOOKUP(I630,MSA_Title_List,MSA_Title_List!$A$2:$A$643,"",0),"")</f>
        <v/>
      </c>
    </row>
    <row r="631" spans="2:10" ht="20.100000000000001" customHeight="1">
      <c r="B631" s="78" t="str" cm="1">
        <f t="array" ref="B631">IF(A631="","",INDEX(CAGE,MATCH(A631,Company_Name,0)))</f>
        <v/>
      </c>
      <c r="C631" s="80" t="str" cm="1">
        <f t="array" ref="C631">IF(A631="","",INDEX(Prime_Sub,MATCH(A631,Company_Name,0)))</f>
        <v/>
      </c>
      <c r="F631" s="78" t="str" cm="1">
        <f t="array" ref="F631">IF(E631="","",INDEX(LCAT_ID,MATCH(E631,LCAT_Name,0)))</f>
        <v/>
      </c>
      <c r="J631" s="78" t="str">
        <f>IFERROR(_xlfn.XLOOKUP(I631,MSA_Title_List,MSA_Title_List!$A$2:$A$643,"",0),"")</f>
        <v/>
      </c>
    </row>
    <row r="632" spans="2:10" ht="20.100000000000001" customHeight="1">
      <c r="B632" s="78" t="str" cm="1">
        <f t="array" ref="B632">IF(A632="","",INDEX(CAGE,MATCH(A632,Company_Name,0)))</f>
        <v/>
      </c>
      <c r="C632" s="80" t="str" cm="1">
        <f t="array" ref="C632">IF(A632="","",INDEX(Prime_Sub,MATCH(A632,Company_Name,0)))</f>
        <v/>
      </c>
      <c r="F632" s="78" t="str" cm="1">
        <f t="array" ref="F632">IF(E632="","",INDEX(LCAT_ID,MATCH(E632,LCAT_Name,0)))</f>
        <v/>
      </c>
      <c r="J632" s="78" t="str">
        <f>IFERROR(_xlfn.XLOOKUP(I632,MSA_Title_List,MSA_Title_List!$A$2:$A$643,"",0),"")</f>
        <v/>
      </c>
    </row>
    <row r="633" spans="2:10" ht="20.100000000000001" customHeight="1">
      <c r="B633" s="78" t="str" cm="1">
        <f t="array" ref="B633">IF(A633="","",INDEX(CAGE,MATCH(A633,Company_Name,0)))</f>
        <v/>
      </c>
      <c r="C633" s="80" t="str" cm="1">
        <f t="array" ref="C633">IF(A633="","",INDEX(Prime_Sub,MATCH(A633,Company_Name,0)))</f>
        <v/>
      </c>
      <c r="F633" s="78" t="str" cm="1">
        <f t="array" ref="F633">IF(E633="","",INDEX(LCAT_ID,MATCH(E633,LCAT_Name,0)))</f>
        <v/>
      </c>
      <c r="J633" s="78" t="str">
        <f>IFERROR(_xlfn.XLOOKUP(I633,MSA_Title_List,MSA_Title_List!$A$2:$A$643,"",0),"")</f>
        <v/>
      </c>
    </row>
    <row r="634" spans="2:10" ht="20.100000000000001" customHeight="1">
      <c r="B634" s="78" t="str" cm="1">
        <f t="array" ref="B634">IF(A634="","",INDEX(CAGE,MATCH(A634,Company_Name,0)))</f>
        <v/>
      </c>
      <c r="C634" s="80" t="str" cm="1">
        <f t="array" ref="C634">IF(A634="","",INDEX(Prime_Sub,MATCH(A634,Company_Name,0)))</f>
        <v/>
      </c>
      <c r="F634" s="78" t="str" cm="1">
        <f t="array" ref="F634">IF(E634="","",INDEX(LCAT_ID,MATCH(E634,LCAT_Name,0)))</f>
        <v/>
      </c>
      <c r="J634" s="78" t="str">
        <f>IFERROR(_xlfn.XLOOKUP(I634,MSA_Title_List,MSA_Title_List!$A$2:$A$643,"",0),"")</f>
        <v/>
      </c>
    </row>
    <row r="635" spans="2:10" ht="20.100000000000001" customHeight="1">
      <c r="B635" s="78" t="str" cm="1">
        <f t="array" ref="B635">IF(A635="","",INDEX(CAGE,MATCH(A635,Company_Name,0)))</f>
        <v/>
      </c>
      <c r="C635" s="80" t="str" cm="1">
        <f t="array" ref="C635">IF(A635="","",INDEX(Prime_Sub,MATCH(A635,Company_Name,0)))</f>
        <v/>
      </c>
      <c r="F635" s="78" t="str" cm="1">
        <f t="array" ref="F635">IF(E635="","",INDEX(LCAT_ID,MATCH(E635,LCAT_Name,0)))</f>
        <v/>
      </c>
      <c r="J635" s="78" t="str">
        <f>IFERROR(_xlfn.XLOOKUP(I635,MSA_Title_List,MSA_Title_List!$A$2:$A$643,"",0),"")</f>
        <v/>
      </c>
    </row>
    <row r="636" spans="2:10" ht="20.100000000000001" customHeight="1">
      <c r="B636" s="78" t="str" cm="1">
        <f t="array" ref="B636">IF(A636="","",INDEX(CAGE,MATCH(A636,Company_Name,0)))</f>
        <v/>
      </c>
      <c r="C636" s="80" t="str" cm="1">
        <f t="array" ref="C636">IF(A636="","",INDEX(Prime_Sub,MATCH(A636,Company_Name,0)))</f>
        <v/>
      </c>
      <c r="F636" s="78" t="str" cm="1">
        <f t="array" ref="F636">IF(E636="","",INDEX(LCAT_ID,MATCH(E636,LCAT_Name,0)))</f>
        <v/>
      </c>
      <c r="J636" s="78" t="str">
        <f>IFERROR(_xlfn.XLOOKUP(I636,MSA_Title_List,MSA_Title_List!$A$2:$A$643,"",0),"")</f>
        <v/>
      </c>
    </row>
    <row r="637" spans="2:10" ht="20.100000000000001" customHeight="1">
      <c r="B637" s="78" t="str" cm="1">
        <f t="array" ref="B637">IF(A637="","",INDEX(CAGE,MATCH(A637,Company_Name,0)))</f>
        <v/>
      </c>
      <c r="C637" s="80" t="str" cm="1">
        <f t="array" ref="C637">IF(A637="","",INDEX(Prime_Sub,MATCH(A637,Company_Name,0)))</f>
        <v/>
      </c>
      <c r="F637" s="78" t="str" cm="1">
        <f t="array" ref="F637">IF(E637="","",INDEX(LCAT_ID,MATCH(E637,LCAT_Name,0)))</f>
        <v/>
      </c>
      <c r="J637" s="78" t="str">
        <f>IFERROR(_xlfn.XLOOKUP(I637,MSA_Title_List,MSA_Title_List!$A$2:$A$643,"",0),"")</f>
        <v/>
      </c>
    </row>
    <row r="638" spans="2:10" ht="20.100000000000001" customHeight="1">
      <c r="B638" s="78" t="str" cm="1">
        <f t="array" ref="B638">IF(A638="","",INDEX(CAGE,MATCH(A638,Company_Name,0)))</f>
        <v/>
      </c>
      <c r="C638" s="80" t="str" cm="1">
        <f t="array" ref="C638">IF(A638="","",INDEX(Prime_Sub,MATCH(A638,Company_Name,0)))</f>
        <v/>
      </c>
      <c r="F638" s="78" t="str" cm="1">
        <f t="array" ref="F638">IF(E638="","",INDEX(LCAT_ID,MATCH(E638,LCAT_Name,0)))</f>
        <v/>
      </c>
      <c r="J638" s="78" t="str">
        <f>IFERROR(_xlfn.XLOOKUP(I638,MSA_Title_List,MSA_Title_List!$A$2:$A$643,"",0),"")</f>
        <v/>
      </c>
    </row>
    <row r="639" spans="2:10" ht="20.100000000000001" customHeight="1">
      <c r="B639" s="78" t="str" cm="1">
        <f t="array" ref="B639">IF(A639="","",INDEX(CAGE,MATCH(A639,Company_Name,0)))</f>
        <v/>
      </c>
      <c r="C639" s="80" t="str" cm="1">
        <f t="array" ref="C639">IF(A639="","",INDEX(Prime_Sub,MATCH(A639,Company_Name,0)))</f>
        <v/>
      </c>
      <c r="F639" s="78" t="str" cm="1">
        <f t="array" ref="F639">IF(E639="","",INDEX(LCAT_ID,MATCH(E639,LCAT_Name,0)))</f>
        <v/>
      </c>
      <c r="J639" s="78" t="str">
        <f>IFERROR(_xlfn.XLOOKUP(I639,MSA_Title_List,MSA_Title_List!$A$2:$A$643,"",0),"")</f>
        <v/>
      </c>
    </row>
    <row r="640" spans="2:10" ht="20.100000000000001" customHeight="1">
      <c r="B640" s="78" t="str" cm="1">
        <f t="array" ref="B640">IF(A640="","",INDEX(CAGE,MATCH(A640,Company_Name,0)))</f>
        <v/>
      </c>
      <c r="C640" s="80" t="str" cm="1">
        <f t="array" ref="C640">IF(A640="","",INDEX(Prime_Sub,MATCH(A640,Company_Name,0)))</f>
        <v/>
      </c>
      <c r="F640" s="78" t="str" cm="1">
        <f t="array" ref="F640">IF(E640="","",INDEX(LCAT_ID,MATCH(E640,LCAT_Name,0)))</f>
        <v/>
      </c>
      <c r="J640" s="78" t="str">
        <f>IFERROR(_xlfn.XLOOKUP(I640,MSA_Title_List,MSA_Title_List!$A$2:$A$643,"",0),"")</f>
        <v/>
      </c>
    </row>
    <row r="641" spans="2:10" ht="20.100000000000001" customHeight="1">
      <c r="B641" s="78" t="str" cm="1">
        <f t="array" ref="B641">IF(A641="","",INDEX(CAGE,MATCH(A641,Company_Name,0)))</f>
        <v/>
      </c>
      <c r="C641" s="80" t="str" cm="1">
        <f t="array" ref="C641">IF(A641="","",INDEX(Prime_Sub,MATCH(A641,Company_Name,0)))</f>
        <v/>
      </c>
      <c r="F641" s="78" t="str" cm="1">
        <f t="array" ref="F641">IF(E641="","",INDEX(LCAT_ID,MATCH(E641,LCAT_Name,0)))</f>
        <v/>
      </c>
      <c r="J641" s="78" t="str">
        <f>IFERROR(_xlfn.XLOOKUP(I641,MSA_Title_List,MSA_Title_List!$A$2:$A$643,"",0),"")</f>
        <v/>
      </c>
    </row>
    <row r="642" spans="2:10" ht="20.100000000000001" customHeight="1">
      <c r="B642" s="78" t="str" cm="1">
        <f t="array" ref="B642">IF(A642="","",INDEX(CAGE,MATCH(A642,Company_Name,0)))</f>
        <v/>
      </c>
      <c r="C642" s="80" t="str" cm="1">
        <f t="array" ref="C642">IF(A642="","",INDEX(Prime_Sub,MATCH(A642,Company_Name,0)))</f>
        <v/>
      </c>
      <c r="F642" s="78" t="str" cm="1">
        <f t="array" ref="F642">IF(E642="","",INDEX(LCAT_ID,MATCH(E642,LCAT_Name,0)))</f>
        <v/>
      </c>
      <c r="J642" s="78" t="str">
        <f>IFERROR(_xlfn.XLOOKUP(I642,MSA_Title_List,MSA_Title_List!$A$2:$A$643,"",0),"")</f>
        <v/>
      </c>
    </row>
    <row r="643" spans="2:10" ht="20.100000000000001" customHeight="1">
      <c r="B643" s="78" t="str" cm="1">
        <f t="array" ref="B643">IF(A643="","",INDEX(CAGE,MATCH(A643,Company_Name,0)))</f>
        <v/>
      </c>
      <c r="C643" s="80" t="str" cm="1">
        <f t="array" ref="C643">IF(A643="","",INDEX(Prime_Sub,MATCH(A643,Company_Name,0)))</f>
        <v/>
      </c>
      <c r="F643" s="78" t="str" cm="1">
        <f t="array" ref="F643">IF(E643="","",INDEX(LCAT_ID,MATCH(E643,LCAT_Name,0)))</f>
        <v/>
      </c>
      <c r="J643" s="78" t="str">
        <f>IFERROR(_xlfn.XLOOKUP(I643,MSA_Title_List,MSA_Title_List!$A$2:$A$643,"",0),"")</f>
        <v/>
      </c>
    </row>
    <row r="644" spans="2:10" ht="20.100000000000001" customHeight="1">
      <c r="B644" s="78" t="str" cm="1">
        <f t="array" ref="B644">IF(A644="","",INDEX(CAGE,MATCH(A644,Company_Name,0)))</f>
        <v/>
      </c>
      <c r="C644" s="80" t="str" cm="1">
        <f t="array" ref="C644">IF(A644="","",INDEX(Prime_Sub,MATCH(A644,Company_Name,0)))</f>
        <v/>
      </c>
      <c r="F644" s="78" t="str" cm="1">
        <f t="array" ref="F644">IF(E644="","",INDEX(LCAT_ID,MATCH(E644,LCAT_Name,0)))</f>
        <v/>
      </c>
      <c r="J644" s="78" t="str">
        <f>IFERROR(_xlfn.XLOOKUP(I644,MSA_Title_List,MSA_Title_List!$A$2:$A$643,"",0),"")</f>
        <v/>
      </c>
    </row>
    <row r="645" spans="2:10" ht="20.100000000000001" customHeight="1">
      <c r="B645" s="78" t="str" cm="1">
        <f t="array" ref="B645">IF(A645="","",INDEX(CAGE,MATCH(A645,Company_Name,0)))</f>
        <v/>
      </c>
      <c r="C645" s="80" t="str" cm="1">
        <f t="array" ref="C645">IF(A645="","",INDEX(Prime_Sub,MATCH(A645,Company_Name,0)))</f>
        <v/>
      </c>
      <c r="F645" s="78" t="str" cm="1">
        <f t="array" ref="F645">IF(E645="","",INDEX(LCAT_ID,MATCH(E645,LCAT_Name,0)))</f>
        <v/>
      </c>
      <c r="J645" s="78" t="str">
        <f>IFERROR(_xlfn.XLOOKUP(I645,MSA_Title_List,MSA_Title_List!$A$2:$A$643,"",0),"")</f>
        <v/>
      </c>
    </row>
    <row r="646" spans="2:10" ht="20.100000000000001" customHeight="1">
      <c r="B646" s="78" t="str" cm="1">
        <f t="array" ref="B646">IF(A646="","",INDEX(CAGE,MATCH(A646,Company_Name,0)))</f>
        <v/>
      </c>
      <c r="C646" s="80" t="str" cm="1">
        <f t="array" ref="C646">IF(A646="","",INDEX(Prime_Sub,MATCH(A646,Company_Name,0)))</f>
        <v/>
      </c>
      <c r="F646" s="78" t="str" cm="1">
        <f t="array" ref="F646">IF(E646="","",INDEX(LCAT_ID,MATCH(E646,LCAT_Name,0)))</f>
        <v/>
      </c>
      <c r="J646" s="78" t="str">
        <f>IFERROR(_xlfn.XLOOKUP(I646,MSA_Title_List,MSA_Title_List!$A$2:$A$643,"",0),"")</f>
        <v/>
      </c>
    </row>
    <row r="647" spans="2:10" ht="20.100000000000001" customHeight="1">
      <c r="B647" s="78" t="str" cm="1">
        <f t="array" ref="B647">IF(A647="","",INDEX(CAGE,MATCH(A647,Company_Name,0)))</f>
        <v/>
      </c>
      <c r="C647" s="80" t="str" cm="1">
        <f t="array" ref="C647">IF(A647="","",INDEX(Prime_Sub,MATCH(A647,Company_Name,0)))</f>
        <v/>
      </c>
      <c r="F647" s="78" t="str" cm="1">
        <f t="array" ref="F647">IF(E647="","",INDEX(LCAT_ID,MATCH(E647,LCAT_Name,0)))</f>
        <v/>
      </c>
      <c r="J647" s="78" t="str">
        <f>IFERROR(_xlfn.XLOOKUP(I647,MSA_Title_List,MSA_Title_List!$A$2:$A$643,"",0),"")</f>
        <v/>
      </c>
    </row>
    <row r="648" spans="2:10" ht="20.100000000000001" customHeight="1">
      <c r="B648" s="78" t="str" cm="1">
        <f t="array" ref="B648">IF(A648="","",INDEX(CAGE,MATCH(A648,Company_Name,0)))</f>
        <v/>
      </c>
      <c r="C648" s="80" t="str" cm="1">
        <f t="array" ref="C648">IF(A648="","",INDEX(Prime_Sub,MATCH(A648,Company_Name,0)))</f>
        <v/>
      </c>
      <c r="F648" s="78" t="str" cm="1">
        <f t="array" ref="F648">IF(E648="","",INDEX(LCAT_ID,MATCH(E648,LCAT_Name,0)))</f>
        <v/>
      </c>
      <c r="J648" s="78" t="str">
        <f>IFERROR(_xlfn.XLOOKUP(I648,MSA_Title_List,MSA_Title_List!$A$2:$A$643,"",0),"")</f>
        <v/>
      </c>
    </row>
    <row r="649" spans="2:10" ht="20.100000000000001" customHeight="1">
      <c r="B649" s="78" t="str" cm="1">
        <f t="array" ref="B649">IF(A649="","",INDEX(CAGE,MATCH(A649,Company_Name,0)))</f>
        <v/>
      </c>
      <c r="C649" s="80" t="str" cm="1">
        <f t="array" ref="C649">IF(A649="","",INDEX(Prime_Sub,MATCH(A649,Company_Name,0)))</f>
        <v/>
      </c>
      <c r="F649" s="78" t="str" cm="1">
        <f t="array" ref="F649">IF(E649="","",INDEX(LCAT_ID,MATCH(E649,LCAT_Name,0)))</f>
        <v/>
      </c>
      <c r="J649" s="78" t="str">
        <f>IFERROR(_xlfn.XLOOKUP(I649,MSA_Title_List,MSA_Title_List!$A$2:$A$643,"",0),"")</f>
        <v/>
      </c>
    </row>
    <row r="650" spans="2:10" ht="20.100000000000001" customHeight="1">
      <c r="B650" s="78" t="str" cm="1">
        <f t="array" ref="B650">IF(A650="","",INDEX(CAGE,MATCH(A650,Company_Name,0)))</f>
        <v/>
      </c>
      <c r="C650" s="80" t="str" cm="1">
        <f t="array" ref="C650">IF(A650="","",INDEX(Prime_Sub,MATCH(A650,Company_Name,0)))</f>
        <v/>
      </c>
      <c r="F650" s="78" t="str" cm="1">
        <f t="array" ref="F650">IF(E650="","",INDEX(LCAT_ID,MATCH(E650,LCAT_Name,0)))</f>
        <v/>
      </c>
      <c r="J650" s="78" t="str">
        <f>IFERROR(_xlfn.XLOOKUP(I650,MSA_Title_List,MSA_Title_List!$A$2:$A$643,"",0),"")</f>
        <v/>
      </c>
    </row>
    <row r="651" spans="2:10" ht="20.100000000000001" customHeight="1">
      <c r="B651" s="78" t="str" cm="1">
        <f t="array" ref="B651">IF(A651="","",INDEX(CAGE,MATCH(A651,Company_Name,0)))</f>
        <v/>
      </c>
      <c r="C651" s="80" t="str" cm="1">
        <f t="array" ref="C651">IF(A651="","",INDEX(Prime_Sub,MATCH(A651,Company_Name,0)))</f>
        <v/>
      </c>
      <c r="F651" s="78" t="str" cm="1">
        <f t="array" ref="F651">IF(E651="","",INDEX(LCAT_ID,MATCH(E651,LCAT_Name,0)))</f>
        <v/>
      </c>
      <c r="J651" s="78" t="str">
        <f>IFERROR(_xlfn.XLOOKUP(I651,MSA_Title_List,MSA_Title_List!$A$2:$A$643,"",0),"")</f>
        <v/>
      </c>
    </row>
    <row r="652" spans="2:10" ht="20.100000000000001" customHeight="1">
      <c r="B652" s="78" t="str" cm="1">
        <f t="array" ref="B652">IF(A652="","",INDEX(CAGE,MATCH(A652,Company_Name,0)))</f>
        <v/>
      </c>
      <c r="C652" s="80" t="str" cm="1">
        <f t="array" ref="C652">IF(A652="","",INDEX(Prime_Sub,MATCH(A652,Company_Name,0)))</f>
        <v/>
      </c>
      <c r="F652" s="78" t="str" cm="1">
        <f t="array" ref="F652">IF(E652="","",INDEX(LCAT_ID,MATCH(E652,LCAT_Name,0)))</f>
        <v/>
      </c>
      <c r="J652" s="78" t="str">
        <f>IFERROR(_xlfn.XLOOKUP(I652,MSA_Title_List,MSA_Title_List!$A$2:$A$643,"",0),"")</f>
        <v/>
      </c>
    </row>
    <row r="653" spans="2:10" ht="20.100000000000001" customHeight="1">
      <c r="B653" s="78" t="str" cm="1">
        <f t="array" ref="B653">IF(A653="","",INDEX(CAGE,MATCH(A653,Company_Name,0)))</f>
        <v/>
      </c>
      <c r="C653" s="80" t="str" cm="1">
        <f t="array" ref="C653">IF(A653="","",INDEX(Prime_Sub,MATCH(A653,Company_Name,0)))</f>
        <v/>
      </c>
      <c r="F653" s="78" t="str" cm="1">
        <f t="array" ref="F653">IF(E653="","",INDEX(LCAT_ID,MATCH(E653,LCAT_Name,0)))</f>
        <v/>
      </c>
      <c r="J653" s="78" t="str">
        <f>IFERROR(_xlfn.XLOOKUP(I653,MSA_Title_List,MSA_Title_List!$A$2:$A$643,"",0),"")</f>
        <v/>
      </c>
    </row>
    <row r="654" spans="2:10" ht="20.100000000000001" customHeight="1">
      <c r="B654" s="78" t="str" cm="1">
        <f t="array" ref="B654">IF(A654="","",INDEX(CAGE,MATCH(A654,Company_Name,0)))</f>
        <v/>
      </c>
      <c r="C654" s="80" t="str" cm="1">
        <f t="array" ref="C654">IF(A654="","",INDEX(Prime_Sub,MATCH(A654,Company_Name,0)))</f>
        <v/>
      </c>
      <c r="F654" s="78" t="str" cm="1">
        <f t="array" ref="F654">IF(E654="","",INDEX(LCAT_ID,MATCH(E654,LCAT_Name,0)))</f>
        <v/>
      </c>
      <c r="J654" s="78" t="str">
        <f>IFERROR(_xlfn.XLOOKUP(I654,MSA_Title_List,MSA_Title_List!$A$2:$A$643,"",0),"")</f>
        <v/>
      </c>
    </row>
    <row r="655" spans="2:10" ht="20.100000000000001" customHeight="1">
      <c r="B655" s="78" t="str" cm="1">
        <f t="array" ref="B655">IF(A655="","",INDEX(CAGE,MATCH(A655,Company_Name,0)))</f>
        <v/>
      </c>
      <c r="C655" s="80" t="str" cm="1">
        <f t="array" ref="C655">IF(A655="","",INDEX(Prime_Sub,MATCH(A655,Company_Name,0)))</f>
        <v/>
      </c>
      <c r="F655" s="78" t="str" cm="1">
        <f t="array" ref="F655">IF(E655="","",INDEX(LCAT_ID,MATCH(E655,LCAT_Name,0)))</f>
        <v/>
      </c>
      <c r="J655" s="78" t="str">
        <f>IFERROR(_xlfn.XLOOKUP(I655,MSA_Title_List,MSA_Title_List!$A$2:$A$643,"",0),"")</f>
        <v/>
      </c>
    </row>
    <row r="656" spans="2:10" ht="20.100000000000001" customHeight="1">
      <c r="B656" s="78" t="str" cm="1">
        <f t="array" ref="B656">IF(A656="","",INDEX(CAGE,MATCH(A656,Company_Name,0)))</f>
        <v/>
      </c>
      <c r="C656" s="80" t="str" cm="1">
        <f t="array" ref="C656">IF(A656="","",INDEX(Prime_Sub,MATCH(A656,Company_Name,0)))</f>
        <v/>
      </c>
      <c r="F656" s="78" t="str" cm="1">
        <f t="array" ref="F656">IF(E656="","",INDEX(LCAT_ID,MATCH(E656,LCAT_Name,0)))</f>
        <v/>
      </c>
      <c r="J656" s="78" t="str">
        <f>IFERROR(_xlfn.XLOOKUP(I656,MSA_Title_List,MSA_Title_List!$A$2:$A$643,"",0),"")</f>
        <v/>
      </c>
    </row>
    <row r="657" spans="2:10" ht="20.100000000000001" customHeight="1">
      <c r="B657" s="78" t="str" cm="1">
        <f t="array" ref="B657">IF(A657="","",INDEX(CAGE,MATCH(A657,Company_Name,0)))</f>
        <v/>
      </c>
      <c r="C657" s="80" t="str" cm="1">
        <f t="array" ref="C657">IF(A657="","",INDEX(Prime_Sub,MATCH(A657,Company_Name,0)))</f>
        <v/>
      </c>
      <c r="F657" s="78" t="str" cm="1">
        <f t="array" ref="F657">IF(E657="","",INDEX(LCAT_ID,MATCH(E657,LCAT_Name,0)))</f>
        <v/>
      </c>
      <c r="J657" s="78" t="str">
        <f>IFERROR(_xlfn.XLOOKUP(I657,MSA_Title_List,MSA_Title_List!$A$2:$A$643,"",0),"")</f>
        <v/>
      </c>
    </row>
    <row r="658" spans="2:10" ht="20.100000000000001" customHeight="1">
      <c r="B658" s="78" t="str" cm="1">
        <f t="array" ref="B658">IF(A658="","",INDEX(CAGE,MATCH(A658,Company_Name,0)))</f>
        <v/>
      </c>
      <c r="C658" s="80" t="str" cm="1">
        <f t="array" ref="C658">IF(A658="","",INDEX(Prime_Sub,MATCH(A658,Company_Name,0)))</f>
        <v/>
      </c>
      <c r="F658" s="78" t="str" cm="1">
        <f t="array" ref="F658">IF(E658="","",INDEX(LCAT_ID,MATCH(E658,LCAT_Name,0)))</f>
        <v/>
      </c>
      <c r="J658" s="78" t="str">
        <f>IFERROR(_xlfn.XLOOKUP(I658,MSA_Title_List,MSA_Title_List!$A$2:$A$643,"",0),"")</f>
        <v/>
      </c>
    </row>
    <row r="659" spans="2:10" ht="20.100000000000001" customHeight="1">
      <c r="B659" s="78" t="str" cm="1">
        <f t="array" ref="B659">IF(A659="","",INDEX(CAGE,MATCH(A659,Company_Name,0)))</f>
        <v/>
      </c>
      <c r="C659" s="80" t="str" cm="1">
        <f t="array" ref="C659">IF(A659="","",INDEX(Prime_Sub,MATCH(A659,Company_Name,0)))</f>
        <v/>
      </c>
      <c r="F659" s="78" t="str" cm="1">
        <f t="array" ref="F659">IF(E659="","",INDEX(LCAT_ID,MATCH(E659,LCAT_Name,0)))</f>
        <v/>
      </c>
      <c r="J659" s="78" t="str">
        <f>IFERROR(_xlfn.XLOOKUP(I659,MSA_Title_List,MSA_Title_List!$A$2:$A$643,"",0),"")</f>
        <v/>
      </c>
    </row>
    <row r="660" spans="2:10" ht="20.100000000000001" customHeight="1">
      <c r="B660" s="78" t="str" cm="1">
        <f t="array" ref="B660">IF(A660="","",INDEX(CAGE,MATCH(A660,Company_Name,0)))</f>
        <v/>
      </c>
      <c r="C660" s="80" t="str" cm="1">
        <f t="array" ref="C660">IF(A660="","",INDEX(Prime_Sub,MATCH(A660,Company_Name,0)))</f>
        <v/>
      </c>
      <c r="F660" s="78" t="str" cm="1">
        <f t="array" ref="F660">IF(E660="","",INDEX(LCAT_ID,MATCH(E660,LCAT_Name,0)))</f>
        <v/>
      </c>
      <c r="J660" s="78" t="str">
        <f>IFERROR(_xlfn.XLOOKUP(I660,MSA_Title_List,MSA_Title_List!$A$2:$A$643,"",0),"")</f>
        <v/>
      </c>
    </row>
    <row r="661" spans="2:10" ht="20.100000000000001" customHeight="1">
      <c r="B661" s="78" t="str" cm="1">
        <f t="array" ref="B661">IF(A661="","",INDEX(CAGE,MATCH(A661,Company_Name,0)))</f>
        <v/>
      </c>
      <c r="C661" s="80" t="str" cm="1">
        <f t="array" ref="C661">IF(A661="","",INDEX(Prime_Sub,MATCH(A661,Company_Name,0)))</f>
        <v/>
      </c>
      <c r="F661" s="78" t="str" cm="1">
        <f t="array" ref="F661">IF(E661="","",INDEX(LCAT_ID,MATCH(E661,LCAT_Name,0)))</f>
        <v/>
      </c>
      <c r="J661" s="78" t="str">
        <f>IFERROR(_xlfn.XLOOKUP(I661,MSA_Title_List,MSA_Title_List!$A$2:$A$643,"",0),"")</f>
        <v/>
      </c>
    </row>
    <row r="662" spans="2:10" ht="20.100000000000001" customHeight="1">
      <c r="B662" s="78" t="str" cm="1">
        <f t="array" ref="B662">IF(A662="","",INDEX(CAGE,MATCH(A662,Company_Name,0)))</f>
        <v/>
      </c>
      <c r="C662" s="80" t="str" cm="1">
        <f t="array" ref="C662">IF(A662="","",INDEX(Prime_Sub,MATCH(A662,Company_Name,0)))</f>
        <v/>
      </c>
      <c r="F662" s="78" t="str" cm="1">
        <f t="array" ref="F662">IF(E662="","",INDEX(LCAT_ID,MATCH(E662,LCAT_Name,0)))</f>
        <v/>
      </c>
      <c r="J662" s="78" t="str">
        <f>IFERROR(_xlfn.XLOOKUP(I662,MSA_Title_List,MSA_Title_List!$A$2:$A$643,"",0),"")</f>
        <v/>
      </c>
    </row>
    <row r="663" spans="2:10" ht="20.100000000000001" customHeight="1">
      <c r="B663" s="78" t="str" cm="1">
        <f t="array" ref="B663">IF(A663="","",INDEX(CAGE,MATCH(A663,Company_Name,0)))</f>
        <v/>
      </c>
      <c r="C663" s="80" t="str" cm="1">
        <f t="array" ref="C663">IF(A663="","",INDEX(Prime_Sub,MATCH(A663,Company_Name,0)))</f>
        <v/>
      </c>
      <c r="F663" s="78" t="str" cm="1">
        <f t="array" ref="F663">IF(E663="","",INDEX(LCAT_ID,MATCH(E663,LCAT_Name,0)))</f>
        <v/>
      </c>
      <c r="J663" s="78" t="str">
        <f>IFERROR(_xlfn.XLOOKUP(I663,MSA_Title_List,MSA_Title_List!$A$2:$A$643,"",0),"")</f>
        <v/>
      </c>
    </row>
    <row r="664" spans="2:10" ht="20.100000000000001" customHeight="1">
      <c r="B664" s="78" t="str" cm="1">
        <f t="array" ref="B664">IF(A664="","",INDEX(CAGE,MATCH(A664,Company_Name,0)))</f>
        <v/>
      </c>
      <c r="C664" s="80" t="str" cm="1">
        <f t="array" ref="C664">IF(A664="","",INDEX(Prime_Sub,MATCH(A664,Company_Name,0)))</f>
        <v/>
      </c>
      <c r="F664" s="78" t="str" cm="1">
        <f t="array" ref="F664">IF(E664="","",INDEX(LCAT_ID,MATCH(E664,LCAT_Name,0)))</f>
        <v/>
      </c>
      <c r="J664" s="78" t="str">
        <f>IFERROR(_xlfn.XLOOKUP(I664,MSA_Title_List,MSA_Title_List!$A$2:$A$643,"",0),"")</f>
        <v/>
      </c>
    </row>
    <row r="665" spans="2:10" ht="20.100000000000001" customHeight="1">
      <c r="B665" s="78" t="str" cm="1">
        <f t="array" ref="B665">IF(A665="","",INDEX(CAGE,MATCH(A665,Company_Name,0)))</f>
        <v/>
      </c>
      <c r="C665" s="80" t="str" cm="1">
        <f t="array" ref="C665">IF(A665="","",INDEX(Prime_Sub,MATCH(A665,Company_Name,0)))</f>
        <v/>
      </c>
      <c r="F665" s="78" t="str" cm="1">
        <f t="array" ref="F665">IF(E665="","",INDEX(LCAT_ID,MATCH(E665,LCAT_Name,0)))</f>
        <v/>
      </c>
      <c r="J665" s="78" t="str">
        <f>IFERROR(_xlfn.XLOOKUP(I665,MSA_Title_List,MSA_Title_List!$A$2:$A$643,"",0),"")</f>
        <v/>
      </c>
    </row>
    <row r="666" spans="2:10" ht="20.100000000000001" customHeight="1">
      <c r="B666" s="78" t="str" cm="1">
        <f t="array" ref="B666">IF(A666="","",INDEX(CAGE,MATCH(A666,Company_Name,0)))</f>
        <v/>
      </c>
      <c r="C666" s="80" t="str" cm="1">
        <f t="array" ref="C666">IF(A666="","",INDEX(Prime_Sub,MATCH(A666,Company_Name,0)))</f>
        <v/>
      </c>
      <c r="F666" s="78" t="str" cm="1">
        <f t="array" ref="F666">IF(E666="","",INDEX(LCAT_ID,MATCH(E666,LCAT_Name,0)))</f>
        <v/>
      </c>
      <c r="J666" s="78" t="str">
        <f>IFERROR(_xlfn.XLOOKUP(I666,MSA_Title_List,MSA_Title_List!$A$2:$A$643,"",0),"")</f>
        <v/>
      </c>
    </row>
    <row r="667" spans="2:10" ht="20.100000000000001" customHeight="1">
      <c r="B667" s="78" t="str" cm="1">
        <f t="array" ref="B667">IF(A667="","",INDEX(CAGE,MATCH(A667,Company_Name,0)))</f>
        <v/>
      </c>
      <c r="C667" s="80" t="str" cm="1">
        <f t="array" ref="C667">IF(A667="","",INDEX(Prime_Sub,MATCH(A667,Company_Name,0)))</f>
        <v/>
      </c>
      <c r="F667" s="78" t="str" cm="1">
        <f t="array" ref="F667">IF(E667="","",INDEX(LCAT_ID,MATCH(E667,LCAT_Name,0)))</f>
        <v/>
      </c>
      <c r="J667" s="78" t="str">
        <f>IFERROR(_xlfn.XLOOKUP(I667,MSA_Title_List,MSA_Title_List!$A$2:$A$643,"",0),"")</f>
        <v/>
      </c>
    </row>
    <row r="668" spans="2:10" ht="20.100000000000001" customHeight="1">
      <c r="B668" s="78" t="str" cm="1">
        <f t="array" ref="B668">IF(A668="","",INDEX(CAGE,MATCH(A668,Company_Name,0)))</f>
        <v/>
      </c>
      <c r="C668" s="80" t="str" cm="1">
        <f t="array" ref="C668">IF(A668="","",INDEX(Prime_Sub,MATCH(A668,Company_Name,0)))</f>
        <v/>
      </c>
      <c r="F668" s="78" t="str" cm="1">
        <f t="array" ref="F668">IF(E668="","",INDEX(LCAT_ID,MATCH(E668,LCAT_Name,0)))</f>
        <v/>
      </c>
      <c r="J668" s="78" t="str">
        <f>IFERROR(_xlfn.XLOOKUP(I668,MSA_Title_List,MSA_Title_List!$A$2:$A$643,"",0),"")</f>
        <v/>
      </c>
    </row>
    <row r="669" spans="2:10" ht="20.100000000000001" customHeight="1">
      <c r="B669" s="78" t="str" cm="1">
        <f t="array" ref="B669">IF(A669="","",INDEX(CAGE,MATCH(A669,Company_Name,0)))</f>
        <v/>
      </c>
      <c r="C669" s="80" t="str" cm="1">
        <f t="array" ref="C669">IF(A669="","",INDEX(Prime_Sub,MATCH(A669,Company_Name,0)))</f>
        <v/>
      </c>
      <c r="F669" s="78" t="str" cm="1">
        <f t="array" ref="F669">IF(E669="","",INDEX(LCAT_ID,MATCH(E669,LCAT_Name,0)))</f>
        <v/>
      </c>
      <c r="J669" s="78" t="str">
        <f>IFERROR(_xlfn.XLOOKUP(I669,MSA_Title_List,MSA_Title_List!$A$2:$A$643,"",0),"")</f>
        <v/>
      </c>
    </row>
    <row r="670" spans="2:10" ht="20.100000000000001" customHeight="1">
      <c r="B670" s="78" t="str" cm="1">
        <f t="array" ref="B670">IF(A670="","",INDEX(CAGE,MATCH(A670,Company_Name,0)))</f>
        <v/>
      </c>
      <c r="C670" s="80" t="str" cm="1">
        <f t="array" ref="C670">IF(A670="","",INDEX(Prime_Sub,MATCH(A670,Company_Name,0)))</f>
        <v/>
      </c>
      <c r="F670" s="78" t="str" cm="1">
        <f t="array" ref="F670">IF(E670="","",INDEX(LCAT_ID,MATCH(E670,LCAT_Name,0)))</f>
        <v/>
      </c>
      <c r="J670" s="78" t="str">
        <f>IFERROR(_xlfn.XLOOKUP(I670,MSA_Title_List,MSA_Title_List!$A$2:$A$643,"",0),"")</f>
        <v/>
      </c>
    </row>
    <row r="671" spans="2:10" ht="20.100000000000001" customHeight="1">
      <c r="B671" s="78" t="str" cm="1">
        <f t="array" ref="B671">IF(A671="","",INDEX(CAGE,MATCH(A671,Company_Name,0)))</f>
        <v/>
      </c>
      <c r="C671" s="80" t="str" cm="1">
        <f t="array" ref="C671">IF(A671="","",INDEX(Prime_Sub,MATCH(A671,Company_Name,0)))</f>
        <v/>
      </c>
      <c r="F671" s="78" t="str" cm="1">
        <f t="array" ref="F671">IF(E671="","",INDEX(LCAT_ID,MATCH(E671,LCAT_Name,0)))</f>
        <v/>
      </c>
      <c r="J671" s="78" t="str">
        <f>IFERROR(_xlfn.XLOOKUP(I671,MSA_Title_List,MSA_Title_List!$A$2:$A$643,"",0),"")</f>
        <v/>
      </c>
    </row>
    <row r="672" spans="2:10" ht="20.100000000000001" customHeight="1">
      <c r="B672" s="78" t="str" cm="1">
        <f t="array" ref="B672">IF(A672="","",INDEX(CAGE,MATCH(A672,Company_Name,0)))</f>
        <v/>
      </c>
      <c r="C672" s="80" t="str" cm="1">
        <f t="array" ref="C672">IF(A672="","",INDEX(Prime_Sub,MATCH(A672,Company_Name,0)))</f>
        <v/>
      </c>
      <c r="F672" s="78" t="str" cm="1">
        <f t="array" ref="F672">IF(E672="","",INDEX(LCAT_ID,MATCH(E672,LCAT_Name,0)))</f>
        <v/>
      </c>
      <c r="J672" s="78" t="str">
        <f>IFERROR(_xlfn.XLOOKUP(I672,MSA_Title_List,MSA_Title_List!$A$2:$A$643,"",0),"")</f>
        <v/>
      </c>
    </row>
    <row r="673" spans="2:10" ht="20.100000000000001" customHeight="1">
      <c r="B673" s="78" t="str" cm="1">
        <f t="array" ref="B673">IF(A673="","",INDEX(CAGE,MATCH(A673,Company_Name,0)))</f>
        <v/>
      </c>
      <c r="C673" s="80" t="str" cm="1">
        <f t="array" ref="C673">IF(A673="","",INDEX(Prime_Sub,MATCH(A673,Company_Name,0)))</f>
        <v/>
      </c>
      <c r="F673" s="78" t="str" cm="1">
        <f t="array" ref="F673">IF(E673="","",INDEX(LCAT_ID,MATCH(E673,LCAT_Name,0)))</f>
        <v/>
      </c>
      <c r="J673" s="78" t="str">
        <f>IFERROR(_xlfn.XLOOKUP(I673,MSA_Title_List,MSA_Title_List!$A$2:$A$643,"",0),"")</f>
        <v/>
      </c>
    </row>
    <row r="674" spans="2:10" ht="20.100000000000001" customHeight="1">
      <c r="B674" s="78" t="str" cm="1">
        <f t="array" ref="B674">IF(A674="","",INDEX(CAGE,MATCH(A674,Company_Name,0)))</f>
        <v/>
      </c>
      <c r="C674" s="80" t="str" cm="1">
        <f t="array" ref="C674">IF(A674="","",INDEX(Prime_Sub,MATCH(A674,Company_Name,0)))</f>
        <v/>
      </c>
      <c r="F674" s="78" t="str" cm="1">
        <f t="array" ref="F674">IF(E674="","",INDEX(LCAT_ID,MATCH(E674,LCAT_Name,0)))</f>
        <v/>
      </c>
      <c r="J674" s="78" t="str">
        <f>IFERROR(_xlfn.XLOOKUP(I674,MSA_Title_List,MSA_Title_List!$A$2:$A$643,"",0),"")</f>
        <v/>
      </c>
    </row>
    <row r="675" spans="2:10" ht="20.100000000000001" customHeight="1">
      <c r="B675" s="78" t="str" cm="1">
        <f t="array" ref="B675">IF(A675="","",INDEX(CAGE,MATCH(A675,Company_Name,0)))</f>
        <v/>
      </c>
      <c r="C675" s="80" t="str" cm="1">
        <f t="array" ref="C675">IF(A675="","",INDEX(Prime_Sub,MATCH(A675,Company_Name,0)))</f>
        <v/>
      </c>
      <c r="F675" s="78" t="str" cm="1">
        <f t="array" ref="F675">IF(E675="","",INDEX(LCAT_ID,MATCH(E675,LCAT_Name,0)))</f>
        <v/>
      </c>
      <c r="J675" s="78" t="str">
        <f>IFERROR(_xlfn.XLOOKUP(I675,MSA_Title_List,MSA_Title_List!$A$2:$A$643,"",0),"")</f>
        <v/>
      </c>
    </row>
    <row r="676" spans="2:10" ht="20.100000000000001" customHeight="1">
      <c r="B676" s="78" t="str" cm="1">
        <f t="array" ref="B676">IF(A676="","",INDEX(CAGE,MATCH(A676,Company_Name,0)))</f>
        <v/>
      </c>
      <c r="C676" s="80" t="str" cm="1">
        <f t="array" ref="C676">IF(A676="","",INDEX(Prime_Sub,MATCH(A676,Company_Name,0)))</f>
        <v/>
      </c>
      <c r="F676" s="78" t="str" cm="1">
        <f t="array" ref="F676">IF(E676="","",INDEX(LCAT_ID,MATCH(E676,LCAT_Name,0)))</f>
        <v/>
      </c>
      <c r="J676" s="78" t="str">
        <f>IFERROR(_xlfn.XLOOKUP(I676,MSA_Title_List,MSA_Title_List!$A$2:$A$643,"",0),"")</f>
        <v/>
      </c>
    </row>
    <row r="677" spans="2:10" ht="20.100000000000001" customHeight="1">
      <c r="B677" s="78" t="str" cm="1">
        <f t="array" ref="B677">IF(A677="","",INDEX(CAGE,MATCH(A677,Company_Name,0)))</f>
        <v/>
      </c>
      <c r="C677" s="80" t="str" cm="1">
        <f t="array" ref="C677">IF(A677="","",INDEX(Prime_Sub,MATCH(A677,Company_Name,0)))</f>
        <v/>
      </c>
      <c r="F677" s="78" t="str" cm="1">
        <f t="array" ref="F677">IF(E677="","",INDEX(LCAT_ID,MATCH(E677,LCAT_Name,0)))</f>
        <v/>
      </c>
      <c r="J677" s="78" t="str">
        <f>IFERROR(_xlfn.XLOOKUP(I677,MSA_Title_List,MSA_Title_List!$A$2:$A$643,"",0),"")</f>
        <v/>
      </c>
    </row>
    <row r="678" spans="2:10" ht="20.100000000000001" customHeight="1">
      <c r="B678" s="78" t="str" cm="1">
        <f t="array" ref="B678">IF(A678="","",INDEX(CAGE,MATCH(A678,Company_Name,0)))</f>
        <v/>
      </c>
      <c r="C678" s="80" t="str" cm="1">
        <f t="array" ref="C678">IF(A678="","",INDEX(Prime_Sub,MATCH(A678,Company_Name,0)))</f>
        <v/>
      </c>
      <c r="F678" s="78" t="str" cm="1">
        <f t="array" ref="F678">IF(E678="","",INDEX(LCAT_ID,MATCH(E678,LCAT_Name,0)))</f>
        <v/>
      </c>
      <c r="J678" s="78" t="str">
        <f>IFERROR(_xlfn.XLOOKUP(I678,MSA_Title_List,MSA_Title_List!$A$2:$A$643,"",0),"")</f>
        <v/>
      </c>
    </row>
    <row r="679" spans="2:10" ht="20.100000000000001" customHeight="1">
      <c r="B679" s="78" t="str" cm="1">
        <f t="array" ref="B679">IF(A679="","",INDEX(CAGE,MATCH(A679,Company_Name,0)))</f>
        <v/>
      </c>
      <c r="C679" s="80" t="str" cm="1">
        <f t="array" ref="C679">IF(A679="","",INDEX(Prime_Sub,MATCH(A679,Company_Name,0)))</f>
        <v/>
      </c>
      <c r="F679" s="78" t="str" cm="1">
        <f t="array" ref="F679">IF(E679="","",INDEX(LCAT_ID,MATCH(E679,LCAT_Name,0)))</f>
        <v/>
      </c>
      <c r="J679" s="78" t="str">
        <f>IFERROR(_xlfn.XLOOKUP(I679,MSA_Title_List,MSA_Title_List!$A$2:$A$643,"",0),"")</f>
        <v/>
      </c>
    </row>
    <row r="680" spans="2:10" ht="20.100000000000001" customHeight="1">
      <c r="B680" s="78" t="str" cm="1">
        <f t="array" ref="B680">IF(A680="","",INDEX(CAGE,MATCH(A680,Company_Name,0)))</f>
        <v/>
      </c>
      <c r="C680" s="80" t="str" cm="1">
        <f t="array" ref="C680">IF(A680="","",INDEX(Prime_Sub,MATCH(A680,Company_Name,0)))</f>
        <v/>
      </c>
      <c r="F680" s="78" t="str" cm="1">
        <f t="array" ref="F680">IF(E680="","",INDEX(LCAT_ID,MATCH(E680,LCAT_Name,0)))</f>
        <v/>
      </c>
      <c r="J680" s="78" t="str">
        <f>IFERROR(_xlfn.XLOOKUP(I680,MSA_Title_List,MSA_Title_List!$A$2:$A$643,"",0),"")</f>
        <v/>
      </c>
    </row>
    <row r="681" spans="2:10" ht="20.100000000000001" customHeight="1">
      <c r="B681" s="78" t="str" cm="1">
        <f t="array" ref="B681">IF(A681="","",INDEX(CAGE,MATCH(A681,Company_Name,0)))</f>
        <v/>
      </c>
      <c r="C681" s="80" t="str" cm="1">
        <f t="array" ref="C681">IF(A681="","",INDEX(Prime_Sub,MATCH(A681,Company_Name,0)))</f>
        <v/>
      </c>
      <c r="F681" s="78" t="str" cm="1">
        <f t="array" ref="F681">IF(E681="","",INDEX(LCAT_ID,MATCH(E681,LCAT_Name,0)))</f>
        <v/>
      </c>
      <c r="J681" s="78" t="str">
        <f>IFERROR(_xlfn.XLOOKUP(I681,MSA_Title_List,MSA_Title_List!$A$2:$A$643,"",0),"")</f>
        <v/>
      </c>
    </row>
    <row r="682" spans="2:10" ht="20.100000000000001" customHeight="1">
      <c r="B682" s="78" t="str" cm="1">
        <f t="array" ref="B682">IF(A682="","",INDEX(CAGE,MATCH(A682,Company_Name,0)))</f>
        <v/>
      </c>
      <c r="C682" s="80" t="str" cm="1">
        <f t="array" ref="C682">IF(A682="","",INDEX(Prime_Sub,MATCH(A682,Company_Name,0)))</f>
        <v/>
      </c>
      <c r="F682" s="78" t="str" cm="1">
        <f t="array" ref="F682">IF(E682="","",INDEX(LCAT_ID,MATCH(E682,LCAT_Name,0)))</f>
        <v/>
      </c>
      <c r="J682" s="78" t="str">
        <f>IFERROR(_xlfn.XLOOKUP(I682,MSA_Title_List,MSA_Title_List!$A$2:$A$643,"",0),"")</f>
        <v/>
      </c>
    </row>
    <row r="683" spans="2:10" ht="20.100000000000001" customHeight="1">
      <c r="B683" s="78" t="str" cm="1">
        <f t="array" ref="B683">IF(A683="","",INDEX(CAGE,MATCH(A683,Company_Name,0)))</f>
        <v/>
      </c>
      <c r="C683" s="80" t="str" cm="1">
        <f t="array" ref="C683">IF(A683="","",INDEX(Prime_Sub,MATCH(A683,Company_Name,0)))</f>
        <v/>
      </c>
      <c r="F683" s="78" t="str" cm="1">
        <f t="array" ref="F683">IF(E683="","",INDEX(LCAT_ID,MATCH(E683,LCAT_Name,0)))</f>
        <v/>
      </c>
      <c r="J683" s="78" t="str">
        <f>IFERROR(_xlfn.XLOOKUP(I683,MSA_Title_List,MSA_Title_List!$A$2:$A$643,"",0),"")</f>
        <v/>
      </c>
    </row>
    <row r="684" spans="2:10" ht="20.100000000000001" customHeight="1">
      <c r="B684" s="78" t="str" cm="1">
        <f t="array" ref="B684">IF(A684="","",INDEX(CAGE,MATCH(A684,Company_Name,0)))</f>
        <v/>
      </c>
      <c r="C684" s="80" t="str" cm="1">
        <f t="array" ref="C684">IF(A684="","",INDEX(Prime_Sub,MATCH(A684,Company_Name,0)))</f>
        <v/>
      </c>
      <c r="F684" s="78" t="str" cm="1">
        <f t="array" ref="F684">IF(E684="","",INDEX(LCAT_ID,MATCH(E684,LCAT_Name,0)))</f>
        <v/>
      </c>
      <c r="J684" s="78" t="str">
        <f>IFERROR(_xlfn.XLOOKUP(I684,MSA_Title_List,MSA_Title_List!$A$2:$A$643,"",0),"")</f>
        <v/>
      </c>
    </row>
    <row r="685" spans="2:10" ht="20.100000000000001" customHeight="1">
      <c r="B685" s="78" t="str" cm="1">
        <f t="array" ref="B685">IF(A685="","",INDEX(CAGE,MATCH(A685,Company_Name,0)))</f>
        <v/>
      </c>
      <c r="C685" s="80" t="str" cm="1">
        <f t="array" ref="C685">IF(A685="","",INDEX(Prime_Sub,MATCH(A685,Company_Name,0)))</f>
        <v/>
      </c>
      <c r="F685" s="78" t="str" cm="1">
        <f t="array" ref="F685">IF(E685="","",INDEX(LCAT_ID,MATCH(E685,LCAT_Name,0)))</f>
        <v/>
      </c>
      <c r="J685" s="78" t="str">
        <f>IFERROR(_xlfn.XLOOKUP(I685,MSA_Title_List,MSA_Title_List!$A$2:$A$643,"",0),"")</f>
        <v/>
      </c>
    </row>
    <row r="686" spans="2:10" ht="20.100000000000001" customHeight="1">
      <c r="B686" s="78" t="str" cm="1">
        <f t="array" ref="B686">IF(A686="","",INDEX(CAGE,MATCH(A686,Company_Name,0)))</f>
        <v/>
      </c>
      <c r="C686" s="80" t="str" cm="1">
        <f t="array" ref="C686">IF(A686="","",INDEX(Prime_Sub,MATCH(A686,Company_Name,0)))</f>
        <v/>
      </c>
      <c r="F686" s="78" t="str" cm="1">
        <f t="array" ref="F686">IF(E686="","",INDEX(LCAT_ID,MATCH(E686,LCAT_Name,0)))</f>
        <v/>
      </c>
      <c r="J686" s="78" t="str">
        <f>IFERROR(_xlfn.XLOOKUP(I686,MSA_Title_List,MSA_Title_List!$A$2:$A$643,"",0),"")</f>
        <v/>
      </c>
    </row>
    <row r="687" spans="2:10" ht="20.100000000000001" customHeight="1">
      <c r="B687" s="78" t="str" cm="1">
        <f t="array" ref="B687">IF(A687="","",INDEX(CAGE,MATCH(A687,Company_Name,0)))</f>
        <v/>
      </c>
      <c r="C687" s="80" t="str" cm="1">
        <f t="array" ref="C687">IF(A687="","",INDEX(Prime_Sub,MATCH(A687,Company_Name,0)))</f>
        <v/>
      </c>
      <c r="F687" s="78" t="str" cm="1">
        <f t="array" ref="F687">IF(E687="","",INDEX(LCAT_ID,MATCH(E687,LCAT_Name,0)))</f>
        <v/>
      </c>
      <c r="J687" s="78" t="str">
        <f>IFERROR(_xlfn.XLOOKUP(I687,MSA_Title_List,MSA_Title_List!$A$2:$A$643,"",0),"")</f>
        <v/>
      </c>
    </row>
    <row r="688" spans="2:10" ht="20.100000000000001" customHeight="1">
      <c r="B688" s="78" t="str" cm="1">
        <f t="array" ref="B688">IF(A688="","",INDEX(CAGE,MATCH(A688,Company_Name,0)))</f>
        <v/>
      </c>
      <c r="C688" s="80" t="str" cm="1">
        <f t="array" ref="C688">IF(A688="","",INDEX(Prime_Sub,MATCH(A688,Company_Name,0)))</f>
        <v/>
      </c>
      <c r="F688" s="78" t="str" cm="1">
        <f t="array" ref="F688">IF(E688="","",INDEX(LCAT_ID,MATCH(E688,LCAT_Name,0)))</f>
        <v/>
      </c>
      <c r="J688" s="78" t="str">
        <f>IFERROR(_xlfn.XLOOKUP(I688,MSA_Title_List,MSA_Title_List!$A$2:$A$643,"",0),"")</f>
        <v/>
      </c>
    </row>
    <row r="689" spans="2:10" ht="20.100000000000001" customHeight="1">
      <c r="B689" s="78" t="str" cm="1">
        <f t="array" ref="B689">IF(A689="","",INDEX(CAGE,MATCH(A689,Company_Name,0)))</f>
        <v/>
      </c>
      <c r="C689" s="80" t="str" cm="1">
        <f t="array" ref="C689">IF(A689="","",INDEX(Prime_Sub,MATCH(A689,Company_Name,0)))</f>
        <v/>
      </c>
      <c r="F689" s="78" t="str" cm="1">
        <f t="array" ref="F689">IF(E689="","",INDEX(LCAT_ID,MATCH(E689,LCAT_Name,0)))</f>
        <v/>
      </c>
      <c r="J689" s="78" t="str">
        <f>IFERROR(_xlfn.XLOOKUP(I689,MSA_Title_List,MSA_Title_List!$A$2:$A$643,"",0),"")</f>
        <v/>
      </c>
    </row>
    <row r="690" spans="2:10" ht="20.100000000000001" customHeight="1">
      <c r="B690" s="78" t="str" cm="1">
        <f t="array" ref="B690">IF(A690="","",INDEX(CAGE,MATCH(A690,Company_Name,0)))</f>
        <v/>
      </c>
      <c r="C690" s="80" t="str" cm="1">
        <f t="array" ref="C690">IF(A690="","",INDEX(Prime_Sub,MATCH(A690,Company_Name,0)))</f>
        <v/>
      </c>
      <c r="F690" s="78" t="str" cm="1">
        <f t="array" ref="F690">IF(E690="","",INDEX(LCAT_ID,MATCH(E690,LCAT_Name,0)))</f>
        <v/>
      </c>
      <c r="J690" s="78" t="str">
        <f>IFERROR(_xlfn.XLOOKUP(I690,MSA_Title_List,MSA_Title_List!$A$2:$A$643,"",0),"")</f>
        <v/>
      </c>
    </row>
    <row r="691" spans="2:10" ht="20.100000000000001" customHeight="1">
      <c r="B691" s="78" t="str" cm="1">
        <f t="array" ref="B691">IF(A691="","",INDEX(CAGE,MATCH(A691,Company_Name,0)))</f>
        <v/>
      </c>
      <c r="C691" s="80" t="str" cm="1">
        <f t="array" ref="C691">IF(A691="","",INDEX(Prime_Sub,MATCH(A691,Company_Name,0)))</f>
        <v/>
      </c>
      <c r="F691" s="78" t="str" cm="1">
        <f t="array" ref="F691">IF(E691="","",INDEX(LCAT_ID,MATCH(E691,LCAT_Name,0)))</f>
        <v/>
      </c>
      <c r="J691" s="78" t="str">
        <f>IFERROR(_xlfn.XLOOKUP(I691,MSA_Title_List,MSA_Title_List!$A$2:$A$643,"",0),"")</f>
        <v/>
      </c>
    </row>
    <row r="692" spans="2:10" ht="20.100000000000001" customHeight="1">
      <c r="B692" s="78" t="str" cm="1">
        <f t="array" ref="B692">IF(A692="","",INDEX(CAGE,MATCH(A692,Company_Name,0)))</f>
        <v/>
      </c>
      <c r="C692" s="80" t="str" cm="1">
        <f t="array" ref="C692">IF(A692="","",INDEX(Prime_Sub,MATCH(A692,Company_Name,0)))</f>
        <v/>
      </c>
      <c r="F692" s="78" t="str" cm="1">
        <f t="array" ref="F692">IF(E692="","",INDEX(LCAT_ID,MATCH(E692,LCAT_Name,0)))</f>
        <v/>
      </c>
      <c r="J692" s="78" t="str">
        <f>IFERROR(_xlfn.XLOOKUP(I692,MSA_Title_List,MSA_Title_List!$A$2:$A$643,"",0),"")</f>
        <v/>
      </c>
    </row>
    <row r="693" spans="2:10" ht="20.100000000000001" customHeight="1">
      <c r="B693" s="78" t="str" cm="1">
        <f t="array" ref="B693">IF(A693="","",INDEX(CAGE,MATCH(A693,Company_Name,0)))</f>
        <v/>
      </c>
      <c r="C693" s="80" t="str" cm="1">
        <f t="array" ref="C693">IF(A693="","",INDEX(Prime_Sub,MATCH(A693,Company_Name,0)))</f>
        <v/>
      </c>
      <c r="F693" s="78" t="str" cm="1">
        <f t="array" ref="F693">IF(E693="","",INDEX(LCAT_ID,MATCH(E693,LCAT_Name,0)))</f>
        <v/>
      </c>
      <c r="J693" s="78" t="str">
        <f>IFERROR(_xlfn.XLOOKUP(I693,MSA_Title_List,MSA_Title_List!$A$2:$A$643,"",0),"")</f>
        <v/>
      </c>
    </row>
    <row r="694" spans="2:10" ht="20.100000000000001" customHeight="1">
      <c r="B694" s="78" t="str" cm="1">
        <f t="array" ref="B694">IF(A694="","",INDEX(CAGE,MATCH(A694,Company_Name,0)))</f>
        <v/>
      </c>
      <c r="C694" s="80" t="str" cm="1">
        <f t="array" ref="C694">IF(A694="","",INDEX(Prime_Sub,MATCH(A694,Company_Name,0)))</f>
        <v/>
      </c>
      <c r="F694" s="78" t="str" cm="1">
        <f t="array" ref="F694">IF(E694="","",INDEX(LCAT_ID,MATCH(E694,LCAT_Name,0)))</f>
        <v/>
      </c>
      <c r="J694" s="78" t="str">
        <f>IFERROR(_xlfn.XLOOKUP(I694,MSA_Title_List,MSA_Title_List!$A$2:$A$643,"",0),"")</f>
        <v/>
      </c>
    </row>
    <row r="695" spans="2:10" ht="20.100000000000001" customHeight="1">
      <c r="B695" s="78" t="str" cm="1">
        <f t="array" ref="B695">IF(A695="","",INDEX(CAGE,MATCH(A695,Company_Name,0)))</f>
        <v/>
      </c>
      <c r="C695" s="80" t="str" cm="1">
        <f t="array" ref="C695">IF(A695="","",INDEX(Prime_Sub,MATCH(A695,Company_Name,0)))</f>
        <v/>
      </c>
      <c r="F695" s="78" t="str" cm="1">
        <f t="array" ref="F695">IF(E695="","",INDEX(LCAT_ID,MATCH(E695,LCAT_Name,0)))</f>
        <v/>
      </c>
      <c r="J695" s="78" t="str">
        <f>IFERROR(_xlfn.XLOOKUP(I695,MSA_Title_List,MSA_Title_List!$A$2:$A$643,"",0),"")</f>
        <v/>
      </c>
    </row>
    <row r="696" spans="2:10" ht="20.100000000000001" customHeight="1">
      <c r="B696" s="78" t="str" cm="1">
        <f t="array" ref="B696">IF(A696="","",INDEX(CAGE,MATCH(A696,Company_Name,0)))</f>
        <v/>
      </c>
      <c r="C696" s="80" t="str" cm="1">
        <f t="array" ref="C696">IF(A696="","",INDEX(Prime_Sub,MATCH(A696,Company_Name,0)))</f>
        <v/>
      </c>
      <c r="F696" s="78" t="str" cm="1">
        <f t="array" ref="F696">IF(E696="","",INDEX(LCAT_ID,MATCH(E696,LCAT_Name,0)))</f>
        <v/>
      </c>
      <c r="J696" s="78" t="str">
        <f>IFERROR(_xlfn.XLOOKUP(I696,MSA_Title_List,MSA_Title_List!$A$2:$A$643,"",0),"")</f>
        <v/>
      </c>
    </row>
    <row r="697" spans="2:10" ht="20.100000000000001" customHeight="1">
      <c r="B697" s="78" t="str" cm="1">
        <f t="array" ref="B697">IF(A697="","",INDEX(CAGE,MATCH(A697,Company_Name,0)))</f>
        <v/>
      </c>
      <c r="C697" s="80" t="str" cm="1">
        <f t="array" ref="C697">IF(A697="","",INDEX(Prime_Sub,MATCH(A697,Company_Name,0)))</f>
        <v/>
      </c>
      <c r="F697" s="78" t="str" cm="1">
        <f t="array" ref="F697">IF(E697="","",INDEX(LCAT_ID,MATCH(E697,LCAT_Name,0)))</f>
        <v/>
      </c>
      <c r="J697" s="78" t="str">
        <f>IFERROR(_xlfn.XLOOKUP(I697,MSA_Title_List,MSA_Title_List!$A$2:$A$643,"",0),"")</f>
        <v/>
      </c>
    </row>
    <row r="698" spans="2:10" ht="20.100000000000001" customHeight="1">
      <c r="B698" s="78" t="str" cm="1">
        <f t="array" ref="B698">IF(A698="","",INDEX(CAGE,MATCH(A698,Company_Name,0)))</f>
        <v/>
      </c>
      <c r="C698" s="80" t="str" cm="1">
        <f t="array" ref="C698">IF(A698="","",INDEX(Prime_Sub,MATCH(A698,Company_Name,0)))</f>
        <v/>
      </c>
      <c r="F698" s="78" t="str" cm="1">
        <f t="array" ref="F698">IF(E698="","",INDEX(LCAT_ID,MATCH(E698,LCAT_Name,0)))</f>
        <v/>
      </c>
      <c r="J698" s="78" t="str">
        <f>IFERROR(_xlfn.XLOOKUP(I698,MSA_Title_List,MSA_Title_List!$A$2:$A$643,"",0),"")</f>
        <v/>
      </c>
    </row>
    <row r="699" spans="2:10" ht="20.100000000000001" customHeight="1">
      <c r="B699" s="78" t="str" cm="1">
        <f t="array" ref="B699">IF(A699="","",INDEX(CAGE,MATCH(A699,Company_Name,0)))</f>
        <v/>
      </c>
      <c r="C699" s="80" t="str" cm="1">
        <f t="array" ref="C699">IF(A699="","",INDEX(Prime_Sub,MATCH(A699,Company_Name,0)))</f>
        <v/>
      </c>
      <c r="F699" s="78" t="str" cm="1">
        <f t="array" ref="F699">IF(E699="","",INDEX(LCAT_ID,MATCH(E699,LCAT_Name,0)))</f>
        <v/>
      </c>
      <c r="J699" s="78" t="str">
        <f>IFERROR(_xlfn.XLOOKUP(I699,MSA_Title_List,MSA_Title_List!$A$2:$A$643,"",0),"")</f>
        <v/>
      </c>
    </row>
    <row r="700" spans="2:10" ht="20.100000000000001" customHeight="1">
      <c r="B700" s="78" t="str" cm="1">
        <f t="array" ref="B700">IF(A700="","",INDEX(CAGE,MATCH(A700,Company_Name,0)))</f>
        <v/>
      </c>
      <c r="C700" s="80" t="str" cm="1">
        <f t="array" ref="C700">IF(A700="","",INDEX(Prime_Sub,MATCH(A700,Company_Name,0)))</f>
        <v/>
      </c>
      <c r="F700" s="78" t="str" cm="1">
        <f t="array" ref="F700">IF(E700="","",INDEX(LCAT_ID,MATCH(E700,LCAT_Name,0)))</f>
        <v/>
      </c>
      <c r="J700" s="78" t="str">
        <f>IFERROR(_xlfn.XLOOKUP(I700,MSA_Title_List,MSA_Title_List!$A$2:$A$643,"",0),"")</f>
        <v/>
      </c>
    </row>
    <row r="701" spans="2:10" ht="20.100000000000001" customHeight="1">
      <c r="B701" s="78" t="str" cm="1">
        <f t="array" ref="B701">IF(A701="","",INDEX(CAGE,MATCH(A701,Company_Name,0)))</f>
        <v/>
      </c>
      <c r="C701" s="80" t="str" cm="1">
        <f t="array" ref="C701">IF(A701="","",INDEX(Prime_Sub,MATCH(A701,Company_Name,0)))</f>
        <v/>
      </c>
      <c r="F701" s="78" t="str" cm="1">
        <f t="array" ref="F701">IF(E701="","",INDEX(LCAT_ID,MATCH(E701,LCAT_Name,0)))</f>
        <v/>
      </c>
      <c r="J701" s="78" t="str">
        <f>IFERROR(_xlfn.XLOOKUP(I701,MSA_Title_List,MSA_Title_List!$A$2:$A$643,"",0),"")</f>
        <v/>
      </c>
    </row>
    <row r="702" spans="2:10" ht="20.100000000000001" customHeight="1">
      <c r="B702" s="78" t="str" cm="1">
        <f t="array" ref="B702">IF(A702="","",INDEX(CAGE,MATCH(A702,Company_Name,0)))</f>
        <v/>
      </c>
      <c r="C702" s="80" t="str" cm="1">
        <f t="array" ref="C702">IF(A702="","",INDEX(Prime_Sub,MATCH(A702,Company_Name,0)))</f>
        <v/>
      </c>
      <c r="F702" s="78" t="str" cm="1">
        <f t="array" ref="F702">IF(E702="","",INDEX(LCAT_ID,MATCH(E702,LCAT_Name,0)))</f>
        <v/>
      </c>
      <c r="J702" s="78" t="str">
        <f>IFERROR(_xlfn.XLOOKUP(I702,MSA_Title_List,MSA_Title_List!$A$2:$A$643,"",0),"")</f>
        <v/>
      </c>
    </row>
    <row r="703" spans="2:10" ht="20.100000000000001" customHeight="1">
      <c r="B703" s="78" t="str" cm="1">
        <f t="array" ref="B703">IF(A703="","",INDEX(CAGE,MATCH(A703,Company_Name,0)))</f>
        <v/>
      </c>
      <c r="C703" s="80" t="str" cm="1">
        <f t="array" ref="C703">IF(A703="","",INDEX(Prime_Sub,MATCH(A703,Company_Name,0)))</f>
        <v/>
      </c>
      <c r="F703" s="78" t="str" cm="1">
        <f t="array" ref="F703">IF(E703="","",INDEX(LCAT_ID,MATCH(E703,LCAT_Name,0)))</f>
        <v/>
      </c>
      <c r="J703" s="78" t="str">
        <f>IFERROR(_xlfn.XLOOKUP(I703,MSA_Title_List,MSA_Title_List!$A$2:$A$643,"",0),"")</f>
        <v/>
      </c>
    </row>
    <row r="704" spans="2:10" ht="20.100000000000001" customHeight="1">
      <c r="B704" s="78" t="str" cm="1">
        <f t="array" ref="B704">IF(A704="","",INDEX(CAGE,MATCH(A704,Company_Name,0)))</f>
        <v/>
      </c>
      <c r="C704" s="80" t="str" cm="1">
        <f t="array" ref="C704">IF(A704="","",INDEX(Prime_Sub,MATCH(A704,Company_Name,0)))</f>
        <v/>
      </c>
      <c r="F704" s="78" t="str" cm="1">
        <f t="array" ref="F704">IF(E704="","",INDEX(LCAT_ID,MATCH(E704,LCAT_Name,0)))</f>
        <v/>
      </c>
      <c r="J704" s="78" t="str">
        <f>IFERROR(_xlfn.XLOOKUP(I704,MSA_Title_List,MSA_Title_List!$A$2:$A$643,"",0),"")</f>
        <v/>
      </c>
    </row>
    <row r="705" spans="2:10" ht="20.100000000000001" customHeight="1">
      <c r="B705" s="78" t="str" cm="1">
        <f t="array" ref="B705">IF(A705="","",INDEX(CAGE,MATCH(A705,Company_Name,0)))</f>
        <v/>
      </c>
      <c r="C705" s="80" t="str" cm="1">
        <f t="array" ref="C705">IF(A705="","",INDEX(Prime_Sub,MATCH(A705,Company_Name,0)))</f>
        <v/>
      </c>
      <c r="F705" s="78" t="str" cm="1">
        <f t="array" ref="F705">IF(E705="","",INDEX(LCAT_ID,MATCH(E705,LCAT_Name,0)))</f>
        <v/>
      </c>
      <c r="J705" s="78" t="str">
        <f>IFERROR(_xlfn.XLOOKUP(I705,MSA_Title_List,MSA_Title_List!$A$2:$A$643,"",0),"")</f>
        <v/>
      </c>
    </row>
    <row r="706" spans="2:10" ht="20.100000000000001" customHeight="1">
      <c r="B706" s="78" t="str" cm="1">
        <f t="array" ref="B706">IF(A706="","",INDEX(CAGE,MATCH(A706,Company_Name,0)))</f>
        <v/>
      </c>
      <c r="C706" s="80" t="str" cm="1">
        <f t="array" ref="C706">IF(A706="","",INDEX(Prime_Sub,MATCH(A706,Company_Name,0)))</f>
        <v/>
      </c>
      <c r="F706" s="78" t="str" cm="1">
        <f t="array" ref="F706">IF(E706="","",INDEX(LCAT_ID,MATCH(E706,LCAT_Name,0)))</f>
        <v/>
      </c>
      <c r="J706" s="78" t="str">
        <f>IFERROR(_xlfn.XLOOKUP(I706,MSA_Title_List,MSA_Title_List!$A$2:$A$643,"",0),"")</f>
        <v/>
      </c>
    </row>
    <row r="707" spans="2:10" ht="20.100000000000001" customHeight="1">
      <c r="B707" s="78" t="str" cm="1">
        <f t="array" ref="B707">IF(A707="","",INDEX(CAGE,MATCH(A707,Company_Name,0)))</f>
        <v/>
      </c>
      <c r="C707" s="80" t="str" cm="1">
        <f t="array" ref="C707">IF(A707="","",INDEX(Prime_Sub,MATCH(A707,Company_Name,0)))</f>
        <v/>
      </c>
      <c r="F707" s="78" t="str" cm="1">
        <f t="array" ref="F707">IF(E707="","",INDEX(LCAT_ID,MATCH(E707,LCAT_Name,0)))</f>
        <v/>
      </c>
      <c r="J707" s="78" t="str">
        <f>IFERROR(_xlfn.XLOOKUP(I707,MSA_Title_List,MSA_Title_List!$A$2:$A$643,"",0),"")</f>
        <v/>
      </c>
    </row>
    <row r="708" spans="2:10" ht="20.100000000000001" customHeight="1">
      <c r="B708" s="78" t="str" cm="1">
        <f t="array" ref="B708">IF(A708="","",INDEX(CAGE,MATCH(A708,Company_Name,0)))</f>
        <v/>
      </c>
      <c r="C708" s="80" t="str" cm="1">
        <f t="array" ref="C708">IF(A708="","",INDEX(Prime_Sub,MATCH(A708,Company_Name,0)))</f>
        <v/>
      </c>
      <c r="F708" s="78" t="str" cm="1">
        <f t="array" ref="F708">IF(E708="","",INDEX(LCAT_ID,MATCH(E708,LCAT_Name,0)))</f>
        <v/>
      </c>
      <c r="J708" s="78" t="str">
        <f>IFERROR(_xlfn.XLOOKUP(I708,MSA_Title_List,MSA_Title_List!$A$2:$A$643,"",0),"")</f>
        <v/>
      </c>
    </row>
    <row r="709" spans="2:10" ht="20.100000000000001" customHeight="1">
      <c r="B709" s="78" t="str" cm="1">
        <f t="array" ref="B709">IF(A709="","",INDEX(CAGE,MATCH(A709,Company_Name,0)))</f>
        <v/>
      </c>
      <c r="C709" s="80" t="str" cm="1">
        <f t="array" ref="C709">IF(A709="","",INDEX(Prime_Sub,MATCH(A709,Company_Name,0)))</f>
        <v/>
      </c>
      <c r="F709" s="78" t="str" cm="1">
        <f t="array" ref="F709">IF(E709="","",INDEX(LCAT_ID,MATCH(E709,LCAT_Name,0)))</f>
        <v/>
      </c>
      <c r="J709" s="78" t="str">
        <f>IFERROR(_xlfn.XLOOKUP(I709,MSA_Title_List,MSA_Title_List!$A$2:$A$643,"",0),"")</f>
        <v/>
      </c>
    </row>
    <row r="710" spans="2:10" ht="20.100000000000001" customHeight="1">
      <c r="B710" s="78" t="str" cm="1">
        <f t="array" ref="B710">IF(A710="","",INDEX(CAGE,MATCH(A710,Company_Name,0)))</f>
        <v/>
      </c>
      <c r="C710" s="80" t="str" cm="1">
        <f t="array" ref="C710">IF(A710="","",INDEX(Prime_Sub,MATCH(A710,Company_Name,0)))</f>
        <v/>
      </c>
      <c r="F710" s="78" t="str" cm="1">
        <f t="array" ref="F710">IF(E710="","",INDEX(LCAT_ID,MATCH(E710,LCAT_Name,0)))</f>
        <v/>
      </c>
      <c r="J710" s="78" t="str">
        <f>IFERROR(_xlfn.XLOOKUP(I710,MSA_Title_List,MSA_Title_List!$A$2:$A$643,"",0),"")</f>
        <v/>
      </c>
    </row>
    <row r="711" spans="2:10" ht="20.100000000000001" customHeight="1">
      <c r="B711" s="78" t="str" cm="1">
        <f t="array" ref="B711">IF(A711="","",INDEX(CAGE,MATCH(A711,Company_Name,0)))</f>
        <v/>
      </c>
      <c r="C711" s="80" t="str" cm="1">
        <f t="array" ref="C711">IF(A711="","",INDEX(Prime_Sub,MATCH(A711,Company_Name,0)))</f>
        <v/>
      </c>
      <c r="F711" s="78" t="str" cm="1">
        <f t="array" ref="F711">IF(E711="","",INDEX(LCAT_ID,MATCH(E711,LCAT_Name,0)))</f>
        <v/>
      </c>
      <c r="J711" s="78" t="str">
        <f>IFERROR(_xlfn.XLOOKUP(I711,MSA_Title_List,MSA_Title_List!$A$2:$A$643,"",0),"")</f>
        <v/>
      </c>
    </row>
    <row r="712" spans="2:10" ht="20.100000000000001" customHeight="1">
      <c r="B712" s="78" t="str" cm="1">
        <f t="array" ref="B712">IF(A712="","",INDEX(CAGE,MATCH(A712,Company_Name,0)))</f>
        <v/>
      </c>
      <c r="C712" s="80" t="str" cm="1">
        <f t="array" ref="C712">IF(A712="","",INDEX(Prime_Sub,MATCH(A712,Company_Name,0)))</f>
        <v/>
      </c>
      <c r="F712" s="78" t="str" cm="1">
        <f t="array" ref="F712">IF(E712="","",INDEX(LCAT_ID,MATCH(E712,LCAT_Name,0)))</f>
        <v/>
      </c>
      <c r="J712" s="78" t="str">
        <f>IFERROR(_xlfn.XLOOKUP(I712,MSA_Title_List,MSA_Title_List!$A$2:$A$643,"",0),"")</f>
        <v/>
      </c>
    </row>
    <row r="713" spans="2:10" ht="20.100000000000001" customHeight="1">
      <c r="B713" s="78" t="str" cm="1">
        <f t="array" ref="B713">IF(A713="","",INDEX(CAGE,MATCH(A713,Company_Name,0)))</f>
        <v/>
      </c>
      <c r="C713" s="80" t="str" cm="1">
        <f t="array" ref="C713">IF(A713="","",INDEX(Prime_Sub,MATCH(A713,Company_Name,0)))</f>
        <v/>
      </c>
      <c r="F713" s="78" t="str" cm="1">
        <f t="array" ref="F713">IF(E713="","",INDEX(LCAT_ID,MATCH(E713,LCAT_Name,0)))</f>
        <v/>
      </c>
      <c r="J713" s="78" t="str">
        <f>IFERROR(_xlfn.XLOOKUP(I713,MSA_Title_List,MSA_Title_List!$A$2:$A$643,"",0),"")</f>
        <v/>
      </c>
    </row>
    <row r="714" spans="2:10" ht="20.100000000000001" customHeight="1">
      <c r="B714" s="78" t="str" cm="1">
        <f t="array" ref="B714">IF(A714="","",INDEX(CAGE,MATCH(A714,Company_Name,0)))</f>
        <v/>
      </c>
      <c r="C714" s="80" t="str" cm="1">
        <f t="array" ref="C714">IF(A714="","",INDEX(Prime_Sub,MATCH(A714,Company_Name,0)))</f>
        <v/>
      </c>
      <c r="F714" s="78" t="str" cm="1">
        <f t="array" ref="F714">IF(E714="","",INDEX(LCAT_ID,MATCH(E714,LCAT_Name,0)))</f>
        <v/>
      </c>
      <c r="J714" s="78" t="str">
        <f>IFERROR(_xlfn.XLOOKUP(I714,MSA_Title_List,MSA_Title_List!$A$2:$A$643,"",0),"")</f>
        <v/>
      </c>
    </row>
    <row r="715" spans="2:10" ht="20.100000000000001" customHeight="1">
      <c r="B715" s="78" t="str" cm="1">
        <f t="array" ref="B715">IF(A715="","",INDEX(CAGE,MATCH(A715,Company_Name,0)))</f>
        <v/>
      </c>
      <c r="C715" s="80" t="str" cm="1">
        <f t="array" ref="C715">IF(A715="","",INDEX(Prime_Sub,MATCH(A715,Company_Name,0)))</f>
        <v/>
      </c>
      <c r="F715" s="78" t="str" cm="1">
        <f t="array" ref="F715">IF(E715="","",INDEX(LCAT_ID,MATCH(E715,LCAT_Name,0)))</f>
        <v/>
      </c>
      <c r="J715" s="78" t="str">
        <f>IFERROR(_xlfn.XLOOKUP(I715,MSA_Title_List,MSA_Title_List!$A$2:$A$643,"",0),"")</f>
        <v/>
      </c>
    </row>
    <row r="716" spans="2:10" ht="20.100000000000001" customHeight="1">
      <c r="B716" s="78" t="str" cm="1">
        <f t="array" ref="B716">IF(A716="","",INDEX(CAGE,MATCH(A716,Company_Name,0)))</f>
        <v/>
      </c>
      <c r="C716" s="80" t="str" cm="1">
        <f t="array" ref="C716">IF(A716="","",INDEX(Prime_Sub,MATCH(A716,Company_Name,0)))</f>
        <v/>
      </c>
      <c r="F716" s="78" t="str" cm="1">
        <f t="array" ref="F716">IF(E716="","",INDEX(LCAT_ID,MATCH(E716,LCAT_Name,0)))</f>
        <v/>
      </c>
      <c r="J716" s="78" t="str">
        <f>IFERROR(_xlfn.XLOOKUP(I716,MSA_Title_List,MSA_Title_List!$A$2:$A$643,"",0),"")</f>
        <v/>
      </c>
    </row>
    <row r="717" spans="2:10" ht="20.100000000000001" customHeight="1">
      <c r="B717" s="78" t="str" cm="1">
        <f t="array" ref="B717">IF(A717="","",INDEX(CAGE,MATCH(A717,Company_Name,0)))</f>
        <v/>
      </c>
      <c r="C717" s="80" t="str" cm="1">
        <f t="array" ref="C717">IF(A717="","",INDEX(Prime_Sub,MATCH(A717,Company_Name,0)))</f>
        <v/>
      </c>
      <c r="F717" s="78" t="str" cm="1">
        <f t="array" ref="F717">IF(E717="","",INDEX(LCAT_ID,MATCH(E717,LCAT_Name,0)))</f>
        <v/>
      </c>
      <c r="J717" s="78" t="str">
        <f>IFERROR(_xlfn.XLOOKUP(I717,MSA_Title_List,MSA_Title_List!$A$2:$A$643,"",0),"")</f>
        <v/>
      </c>
    </row>
    <row r="718" spans="2:10" ht="20.100000000000001" customHeight="1">
      <c r="B718" s="78" t="str" cm="1">
        <f t="array" ref="B718">IF(A718="","",INDEX(CAGE,MATCH(A718,Company_Name,0)))</f>
        <v/>
      </c>
      <c r="C718" s="80" t="str" cm="1">
        <f t="array" ref="C718">IF(A718="","",INDEX(Prime_Sub,MATCH(A718,Company_Name,0)))</f>
        <v/>
      </c>
      <c r="F718" s="78" t="str" cm="1">
        <f t="array" ref="F718">IF(E718="","",INDEX(LCAT_ID,MATCH(E718,LCAT_Name,0)))</f>
        <v/>
      </c>
      <c r="J718" s="78" t="str">
        <f>IFERROR(_xlfn.XLOOKUP(I718,MSA_Title_List,MSA_Title_List!$A$2:$A$643,"",0),"")</f>
        <v/>
      </c>
    </row>
    <row r="719" spans="2:10" ht="20.100000000000001" customHeight="1">
      <c r="B719" s="78" t="str" cm="1">
        <f t="array" ref="B719">IF(A719="","",INDEX(CAGE,MATCH(A719,Company_Name,0)))</f>
        <v/>
      </c>
      <c r="C719" s="80" t="str" cm="1">
        <f t="array" ref="C719">IF(A719="","",INDEX(Prime_Sub,MATCH(A719,Company_Name,0)))</f>
        <v/>
      </c>
      <c r="F719" s="78" t="str" cm="1">
        <f t="array" ref="F719">IF(E719="","",INDEX(LCAT_ID,MATCH(E719,LCAT_Name,0)))</f>
        <v/>
      </c>
      <c r="J719" s="78" t="str">
        <f>IFERROR(_xlfn.XLOOKUP(I719,MSA_Title_List,MSA_Title_List!$A$2:$A$643,"",0),"")</f>
        <v/>
      </c>
    </row>
    <row r="720" spans="2:10" ht="20.100000000000001" customHeight="1">
      <c r="B720" s="78" t="str" cm="1">
        <f t="array" ref="B720">IF(A720="","",INDEX(CAGE,MATCH(A720,Company_Name,0)))</f>
        <v/>
      </c>
      <c r="C720" s="80" t="str" cm="1">
        <f t="array" ref="C720">IF(A720="","",INDEX(Prime_Sub,MATCH(A720,Company_Name,0)))</f>
        <v/>
      </c>
      <c r="F720" s="78" t="str" cm="1">
        <f t="array" ref="F720">IF(E720="","",INDEX(LCAT_ID,MATCH(E720,LCAT_Name,0)))</f>
        <v/>
      </c>
      <c r="J720" s="78" t="str">
        <f>IFERROR(_xlfn.XLOOKUP(I720,MSA_Title_List,MSA_Title_List!$A$2:$A$643,"",0),"")</f>
        <v/>
      </c>
    </row>
    <row r="721" spans="2:10" ht="20.100000000000001" customHeight="1">
      <c r="B721" s="78" t="str" cm="1">
        <f t="array" ref="B721">IF(A721="","",INDEX(CAGE,MATCH(A721,Company_Name,0)))</f>
        <v/>
      </c>
      <c r="C721" s="80" t="str" cm="1">
        <f t="array" ref="C721">IF(A721="","",INDEX(Prime_Sub,MATCH(A721,Company_Name,0)))</f>
        <v/>
      </c>
      <c r="F721" s="78" t="str" cm="1">
        <f t="array" ref="F721">IF(E721="","",INDEX(LCAT_ID,MATCH(E721,LCAT_Name,0)))</f>
        <v/>
      </c>
      <c r="J721" s="78" t="str">
        <f>IFERROR(_xlfn.XLOOKUP(I721,MSA_Title_List,MSA_Title_List!$A$2:$A$643,"",0),"")</f>
        <v/>
      </c>
    </row>
    <row r="722" spans="2:10" ht="20.100000000000001" customHeight="1">
      <c r="B722" s="78" t="str" cm="1">
        <f t="array" ref="B722">IF(A722="","",INDEX(CAGE,MATCH(A722,Company_Name,0)))</f>
        <v/>
      </c>
      <c r="C722" s="80" t="str" cm="1">
        <f t="array" ref="C722">IF(A722="","",INDEX(Prime_Sub,MATCH(A722,Company_Name,0)))</f>
        <v/>
      </c>
      <c r="F722" s="78" t="str" cm="1">
        <f t="array" ref="F722">IF(E722="","",INDEX(LCAT_ID,MATCH(E722,LCAT_Name,0)))</f>
        <v/>
      </c>
      <c r="J722" s="78" t="str">
        <f>IFERROR(_xlfn.XLOOKUP(I722,MSA_Title_List,MSA_Title_List!$A$2:$A$643,"",0),"")</f>
        <v/>
      </c>
    </row>
    <row r="723" spans="2:10" ht="20.100000000000001" customHeight="1">
      <c r="B723" s="78" t="str" cm="1">
        <f t="array" ref="B723">IF(A723="","",INDEX(CAGE,MATCH(A723,Company_Name,0)))</f>
        <v/>
      </c>
      <c r="C723" s="80" t="str" cm="1">
        <f t="array" ref="C723">IF(A723="","",INDEX(Prime_Sub,MATCH(A723,Company_Name,0)))</f>
        <v/>
      </c>
      <c r="F723" s="78" t="str" cm="1">
        <f t="array" ref="F723">IF(E723="","",INDEX(LCAT_ID,MATCH(E723,LCAT_Name,0)))</f>
        <v/>
      </c>
      <c r="J723" s="78" t="str">
        <f>IFERROR(_xlfn.XLOOKUP(I723,MSA_Title_List,MSA_Title_List!$A$2:$A$643,"",0),"")</f>
        <v/>
      </c>
    </row>
    <row r="724" spans="2:10" ht="20.100000000000001" customHeight="1">
      <c r="B724" s="78" t="str" cm="1">
        <f t="array" ref="B724">IF(A724="","",INDEX(CAGE,MATCH(A724,Company_Name,0)))</f>
        <v/>
      </c>
      <c r="C724" s="80" t="str" cm="1">
        <f t="array" ref="C724">IF(A724="","",INDEX(Prime_Sub,MATCH(A724,Company_Name,0)))</f>
        <v/>
      </c>
      <c r="F724" s="78" t="str" cm="1">
        <f t="array" ref="F724">IF(E724="","",INDEX(LCAT_ID,MATCH(E724,LCAT_Name,0)))</f>
        <v/>
      </c>
      <c r="J724" s="78" t="str">
        <f>IFERROR(_xlfn.XLOOKUP(I724,MSA_Title_List,MSA_Title_List!$A$2:$A$643,"",0),"")</f>
        <v/>
      </c>
    </row>
    <row r="725" spans="2:10" ht="20.100000000000001" customHeight="1">
      <c r="B725" s="78" t="str" cm="1">
        <f t="array" ref="B725">IF(A725="","",INDEX(CAGE,MATCH(A725,Company_Name,0)))</f>
        <v/>
      </c>
      <c r="C725" s="80" t="str" cm="1">
        <f t="array" ref="C725">IF(A725="","",INDEX(Prime_Sub,MATCH(A725,Company_Name,0)))</f>
        <v/>
      </c>
      <c r="F725" s="78" t="str" cm="1">
        <f t="array" ref="F725">IF(E725="","",INDEX(LCAT_ID,MATCH(E725,LCAT_Name,0)))</f>
        <v/>
      </c>
      <c r="J725" s="78" t="str">
        <f>IFERROR(_xlfn.XLOOKUP(I725,MSA_Title_List,MSA_Title_List!$A$2:$A$643,"",0),"")</f>
        <v/>
      </c>
    </row>
    <row r="726" spans="2:10" ht="20.100000000000001" customHeight="1">
      <c r="B726" s="78" t="str" cm="1">
        <f t="array" ref="B726">IF(A726="","",INDEX(CAGE,MATCH(A726,Company_Name,0)))</f>
        <v/>
      </c>
      <c r="C726" s="80" t="str" cm="1">
        <f t="array" ref="C726">IF(A726="","",INDEX(Prime_Sub,MATCH(A726,Company_Name,0)))</f>
        <v/>
      </c>
      <c r="F726" s="78" t="str" cm="1">
        <f t="array" ref="F726">IF(E726="","",INDEX(LCAT_ID,MATCH(E726,LCAT_Name,0)))</f>
        <v/>
      </c>
      <c r="J726" s="78" t="str">
        <f>IFERROR(_xlfn.XLOOKUP(I726,MSA_Title_List,MSA_Title_List!$A$2:$A$643,"",0),"")</f>
        <v/>
      </c>
    </row>
    <row r="727" spans="2:10" ht="20.100000000000001" customHeight="1">
      <c r="B727" s="78" t="str" cm="1">
        <f t="array" ref="B727">IF(A727="","",INDEX(CAGE,MATCH(A727,Company_Name,0)))</f>
        <v/>
      </c>
      <c r="C727" s="80" t="str" cm="1">
        <f t="array" ref="C727">IF(A727="","",INDEX(Prime_Sub,MATCH(A727,Company_Name,0)))</f>
        <v/>
      </c>
      <c r="F727" s="78" t="str" cm="1">
        <f t="array" ref="F727">IF(E727="","",INDEX(LCAT_ID,MATCH(E727,LCAT_Name,0)))</f>
        <v/>
      </c>
      <c r="J727" s="78" t="str">
        <f>IFERROR(_xlfn.XLOOKUP(I727,MSA_Title_List,MSA_Title_List!$A$2:$A$643,"",0),"")</f>
        <v/>
      </c>
    </row>
    <row r="728" spans="2:10" ht="20.100000000000001" customHeight="1">
      <c r="B728" s="78" t="str" cm="1">
        <f t="array" ref="B728">IF(A728="","",INDEX(CAGE,MATCH(A728,Company_Name,0)))</f>
        <v/>
      </c>
      <c r="C728" s="80" t="str" cm="1">
        <f t="array" ref="C728">IF(A728="","",INDEX(Prime_Sub,MATCH(A728,Company_Name,0)))</f>
        <v/>
      </c>
      <c r="F728" s="78" t="str" cm="1">
        <f t="array" ref="F728">IF(E728="","",INDEX(LCAT_ID,MATCH(E728,LCAT_Name,0)))</f>
        <v/>
      </c>
      <c r="J728" s="78" t="str">
        <f>IFERROR(_xlfn.XLOOKUP(I728,MSA_Title_List,MSA_Title_List!$A$2:$A$643,"",0),"")</f>
        <v/>
      </c>
    </row>
    <row r="729" spans="2:10" ht="20.100000000000001" customHeight="1">
      <c r="B729" s="78" t="str" cm="1">
        <f t="array" ref="B729">IF(A729="","",INDEX(CAGE,MATCH(A729,Company_Name,0)))</f>
        <v/>
      </c>
      <c r="C729" s="80" t="str" cm="1">
        <f t="array" ref="C729">IF(A729="","",INDEX(Prime_Sub,MATCH(A729,Company_Name,0)))</f>
        <v/>
      </c>
      <c r="F729" s="78" t="str" cm="1">
        <f t="array" ref="F729">IF(E729="","",INDEX(LCAT_ID,MATCH(E729,LCAT_Name,0)))</f>
        <v/>
      </c>
      <c r="J729" s="78" t="str">
        <f>IFERROR(_xlfn.XLOOKUP(I729,MSA_Title_List,MSA_Title_List!$A$2:$A$643,"",0),"")</f>
        <v/>
      </c>
    </row>
    <row r="730" spans="2:10" ht="20.100000000000001" customHeight="1">
      <c r="B730" s="78" t="str" cm="1">
        <f t="array" ref="B730">IF(A730="","",INDEX(CAGE,MATCH(A730,Company_Name,0)))</f>
        <v/>
      </c>
      <c r="C730" s="80" t="str" cm="1">
        <f t="array" ref="C730">IF(A730="","",INDEX(Prime_Sub,MATCH(A730,Company_Name,0)))</f>
        <v/>
      </c>
      <c r="F730" s="78" t="str" cm="1">
        <f t="array" ref="F730">IF(E730="","",INDEX(LCAT_ID,MATCH(E730,LCAT_Name,0)))</f>
        <v/>
      </c>
      <c r="J730" s="78" t="str">
        <f>IFERROR(_xlfn.XLOOKUP(I730,MSA_Title_List,MSA_Title_List!$A$2:$A$643,"",0),"")</f>
        <v/>
      </c>
    </row>
    <row r="731" spans="2:10" ht="20.100000000000001" customHeight="1">
      <c r="B731" s="78" t="str" cm="1">
        <f t="array" ref="B731">IF(A731="","",INDEX(CAGE,MATCH(A731,Company_Name,0)))</f>
        <v/>
      </c>
      <c r="C731" s="80" t="str" cm="1">
        <f t="array" ref="C731">IF(A731="","",INDEX(Prime_Sub,MATCH(A731,Company_Name,0)))</f>
        <v/>
      </c>
      <c r="F731" s="78" t="str" cm="1">
        <f t="array" ref="F731">IF(E731="","",INDEX(LCAT_ID,MATCH(E731,LCAT_Name,0)))</f>
        <v/>
      </c>
      <c r="J731" s="78" t="str">
        <f>IFERROR(_xlfn.XLOOKUP(I731,MSA_Title_List,MSA_Title_List!$A$2:$A$643,"",0),"")</f>
        <v/>
      </c>
    </row>
    <row r="732" spans="2:10" ht="20.100000000000001" customHeight="1">
      <c r="B732" s="78" t="str" cm="1">
        <f t="array" ref="B732">IF(A732="","",INDEX(CAGE,MATCH(A732,Company_Name,0)))</f>
        <v/>
      </c>
      <c r="C732" s="80" t="str" cm="1">
        <f t="array" ref="C732">IF(A732="","",INDEX(Prime_Sub,MATCH(A732,Company_Name,0)))</f>
        <v/>
      </c>
      <c r="F732" s="78" t="str" cm="1">
        <f t="array" ref="F732">IF(E732="","",INDEX(LCAT_ID,MATCH(E732,LCAT_Name,0)))</f>
        <v/>
      </c>
      <c r="J732" s="78" t="str">
        <f>IFERROR(_xlfn.XLOOKUP(I732,MSA_Title_List,MSA_Title_List!$A$2:$A$643,"",0),"")</f>
        <v/>
      </c>
    </row>
    <row r="733" spans="2:10" ht="20.100000000000001" customHeight="1">
      <c r="B733" s="78" t="str" cm="1">
        <f t="array" ref="B733">IF(A733="","",INDEX(CAGE,MATCH(A733,Company_Name,0)))</f>
        <v/>
      </c>
      <c r="C733" s="80" t="str" cm="1">
        <f t="array" ref="C733">IF(A733="","",INDEX(Prime_Sub,MATCH(A733,Company_Name,0)))</f>
        <v/>
      </c>
      <c r="F733" s="78" t="str" cm="1">
        <f t="array" ref="F733">IF(E733="","",INDEX(LCAT_ID,MATCH(E733,LCAT_Name,0)))</f>
        <v/>
      </c>
      <c r="J733" s="78" t="str">
        <f>IFERROR(_xlfn.XLOOKUP(I733,MSA_Title_List,MSA_Title_List!$A$2:$A$643,"",0),"")</f>
        <v/>
      </c>
    </row>
    <row r="734" spans="2:10" ht="20.100000000000001" customHeight="1">
      <c r="B734" s="78" t="str" cm="1">
        <f t="array" ref="B734">IF(A734="","",INDEX(CAGE,MATCH(A734,Company_Name,0)))</f>
        <v/>
      </c>
      <c r="C734" s="80" t="str" cm="1">
        <f t="array" ref="C734">IF(A734="","",INDEX(Prime_Sub,MATCH(A734,Company_Name,0)))</f>
        <v/>
      </c>
      <c r="F734" s="78" t="str" cm="1">
        <f t="array" ref="F734">IF(E734="","",INDEX(LCAT_ID,MATCH(E734,LCAT_Name,0)))</f>
        <v/>
      </c>
      <c r="J734" s="78" t="str">
        <f>IFERROR(_xlfn.XLOOKUP(I734,MSA_Title_List,MSA_Title_List!$A$2:$A$643,"",0),"")</f>
        <v/>
      </c>
    </row>
    <row r="735" spans="2:10" ht="20.100000000000001" customHeight="1">
      <c r="B735" s="78" t="str" cm="1">
        <f t="array" ref="B735">IF(A735="","",INDEX(CAGE,MATCH(A735,Company_Name,0)))</f>
        <v/>
      </c>
      <c r="C735" s="80" t="str" cm="1">
        <f t="array" ref="C735">IF(A735="","",INDEX(Prime_Sub,MATCH(A735,Company_Name,0)))</f>
        <v/>
      </c>
      <c r="F735" s="78" t="str" cm="1">
        <f t="array" ref="F735">IF(E735="","",INDEX(LCAT_ID,MATCH(E735,LCAT_Name,0)))</f>
        <v/>
      </c>
      <c r="J735" s="78" t="str">
        <f>IFERROR(_xlfn.XLOOKUP(I735,MSA_Title_List,MSA_Title_List!$A$2:$A$643,"",0),"")</f>
        <v/>
      </c>
    </row>
    <row r="736" spans="2:10" ht="20.100000000000001" customHeight="1">
      <c r="B736" s="78" t="str" cm="1">
        <f t="array" ref="B736">IF(A736="","",INDEX(CAGE,MATCH(A736,Company_Name,0)))</f>
        <v/>
      </c>
      <c r="C736" s="80" t="str" cm="1">
        <f t="array" ref="C736">IF(A736="","",INDEX(Prime_Sub,MATCH(A736,Company_Name,0)))</f>
        <v/>
      </c>
      <c r="F736" s="78" t="str" cm="1">
        <f t="array" ref="F736">IF(E736="","",INDEX(LCAT_ID,MATCH(E736,LCAT_Name,0)))</f>
        <v/>
      </c>
      <c r="J736" s="78" t="str">
        <f>IFERROR(_xlfn.XLOOKUP(I736,MSA_Title_List,MSA_Title_List!$A$2:$A$643,"",0),"")</f>
        <v/>
      </c>
    </row>
    <row r="737" spans="2:10" ht="20.100000000000001" customHeight="1">
      <c r="B737" s="78" t="str" cm="1">
        <f t="array" ref="B737">IF(A737="","",INDEX(CAGE,MATCH(A737,Company_Name,0)))</f>
        <v/>
      </c>
      <c r="C737" s="80" t="str" cm="1">
        <f t="array" ref="C737">IF(A737="","",INDEX(Prime_Sub,MATCH(A737,Company_Name,0)))</f>
        <v/>
      </c>
      <c r="F737" s="78" t="str" cm="1">
        <f t="array" ref="F737">IF(E737="","",INDEX(LCAT_ID,MATCH(E737,LCAT_Name,0)))</f>
        <v/>
      </c>
      <c r="J737" s="78" t="str">
        <f>IFERROR(_xlfn.XLOOKUP(I737,MSA_Title_List,MSA_Title_List!$A$2:$A$643,"",0),"")</f>
        <v/>
      </c>
    </row>
    <row r="738" spans="2:10" ht="20.100000000000001" customHeight="1">
      <c r="B738" s="78" t="str" cm="1">
        <f t="array" ref="B738">IF(A738="","",INDEX(CAGE,MATCH(A738,Company_Name,0)))</f>
        <v/>
      </c>
      <c r="C738" s="80" t="str" cm="1">
        <f t="array" ref="C738">IF(A738="","",INDEX(Prime_Sub,MATCH(A738,Company_Name,0)))</f>
        <v/>
      </c>
      <c r="F738" s="78" t="str" cm="1">
        <f t="array" ref="F738">IF(E738="","",INDEX(LCAT_ID,MATCH(E738,LCAT_Name,0)))</f>
        <v/>
      </c>
      <c r="J738" s="78" t="str">
        <f>IFERROR(_xlfn.XLOOKUP(I738,MSA_Title_List,MSA_Title_List!$A$2:$A$643,"",0),"")</f>
        <v/>
      </c>
    </row>
    <row r="739" spans="2:10" ht="20.100000000000001" customHeight="1">
      <c r="B739" s="78" t="str" cm="1">
        <f t="array" ref="B739">IF(A739="","",INDEX(CAGE,MATCH(A739,Company_Name,0)))</f>
        <v/>
      </c>
      <c r="C739" s="80" t="str" cm="1">
        <f t="array" ref="C739">IF(A739="","",INDEX(Prime_Sub,MATCH(A739,Company_Name,0)))</f>
        <v/>
      </c>
      <c r="F739" s="78" t="str" cm="1">
        <f t="array" ref="F739">IF(E739="","",INDEX(LCAT_ID,MATCH(E739,LCAT_Name,0)))</f>
        <v/>
      </c>
      <c r="J739" s="78" t="str">
        <f>IFERROR(_xlfn.XLOOKUP(I739,MSA_Title_List,MSA_Title_List!$A$2:$A$643,"",0),"")</f>
        <v/>
      </c>
    </row>
    <row r="740" spans="2:10" ht="20.100000000000001" customHeight="1">
      <c r="B740" s="78" t="str" cm="1">
        <f t="array" ref="B740">IF(A740="","",INDEX(CAGE,MATCH(A740,Company_Name,0)))</f>
        <v/>
      </c>
      <c r="C740" s="80" t="str" cm="1">
        <f t="array" ref="C740">IF(A740="","",INDEX(Prime_Sub,MATCH(A740,Company_Name,0)))</f>
        <v/>
      </c>
      <c r="F740" s="78" t="str" cm="1">
        <f t="array" ref="F740">IF(E740="","",INDEX(LCAT_ID,MATCH(E740,LCAT_Name,0)))</f>
        <v/>
      </c>
      <c r="J740" s="78" t="str">
        <f>IFERROR(_xlfn.XLOOKUP(I740,MSA_Title_List,MSA_Title_List!$A$2:$A$643,"",0),"")</f>
        <v/>
      </c>
    </row>
    <row r="741" spans="2:10" ht="20.100000000000001" customHeight="1">
      <c r="B741" s="78" t="str" cm="1">
        <f t="array" ref="B741">IF(A741="","",INDEX(CAGE,MATCH(A741,Company_Name,0)))</f>
        <v/>
      </c>
      <c r="C741" s="80" t="str" cm="1">
        <f t="array" ref="C741">IF(A741="","",INDEX(Prime_Sub,MATCH(A741,Company_Name,0)))</f>
        <v/>
      </c>
      <c r="F741" s="78" t="str" cm="1">
        <f t="array" ref="F741">IF(E741="","",INDEX(LCAT_ID,MATCH(E741,LCAT_Name,0)))</f>
        <v/>
      </c>
      <c r="J741" s="78" t="str">
        <f>IFERROR(_xlfn.XLOOKUP(I741,MSA_Title_List,MSA_Title_List!$A$2:$A$643,"",0),"")</f>
        <v/>
      </c>
    </row>
    <row r="742" spans="2:10" ht="20.100000000000001" customHeight="1">
      <c r="B742" s="78" t="str" cm="1">
        <f t="array" ref="B742">IF(A742="","",INDEX(CAGE,MATCH(A742,Company_Name,0)))</f>
        <v/>
      </c>
      <c r="C742" s="80" t="str" cm="1">
        <f t="array" ref="C742">IF(A742="","",INDEX(Prime_Sub,MATCH(A742,Company_Name,0)))</f>
        <v/>
      </c>
      <c r="F742" s="78" t="str" cm="1">
        <f t="array" ref="F742">IF(E742="","",INDEX(LCAT_ID,MATCH(E742,LCAT_Name,0)))</f>
        <v/>
      </c>
      <c r="J742" s="78" t="str">
        <f>IFERROR(_xlfn.XLOOKUP(I742,MSA_Title_List,MSA_Title_List!$A$2:$A$643,"",0),"")</f>
        <v/>
      </c>
    </row>
    <row r="743" spans="2:10" ht="20.100000000000001" customHeight="1">
      <c r="B743" s="78" t="str" cm="1">
        <f t="array" ref="B743">IF(A743="","",INDEX(CAGE,MATCH(A743,Company_Name,0)))</f>
        <v/>
      </c>
      <c r="C743" s="80" t="str" cm="1">
        <f t="array" ref="C743">IF(A743="","",INDEX(Prime_Sub,MATCH(A743,Company_Name,0)))</f>
        <v/>
      </c>
      <c r="F743" s="78" t="str" cm="1">
        <f t="array" ref="F743">IF(E743="","",INDEX(LCAT_ID,MATCH(E743,LCAT_Name,0)))</f>
        <v/>
      </c>
      <c r="J743" s="78" t="str">
        <f>IFERROR(_xlfn.XLOOKUP(I743,MSA_Title_List,MSA_Title_List!$A$2:$A$643,"",0),"")</f>
        <v/>
      </c>
    </row>
    <row r="744" spans="2:10" ht="20.100000000000001" customHeight="1">
      <c r="B744" s="78" t="str" cm="1">
        <f t="array" ref="B744">IF(A744="","",INDEX(CAGE,MATCH(A744,Company_Name,0)))</f>
        <v/>
      </c>
      <c r="C744" s="80" t="str" cm="1">
        <f t="array" ref="C744">IF(A744="","",INDEX(Prime_Sub,MATCH(A744,Company_Name,0)))</f>
        <v/>
      </c>
      <c r="F744" s="78" t="str" cm="1">
        <f t="array" ref="F744">IF(E744="","",INDEX(LCAT_ID,MATCH(E744,LCAT_Name,0)))</f>
        <v/>
      </c>
      <c r="J744" s="78" t="str">
        <f>IFERROR(_xlfn.XLOOKUP(I744,MSA_Title_List,MSA_Title_List!$A$2:$A$643,"",0),"")</f>
        <v/>
      </c>
    </row>
    <row r="745" spans="2:10" ht="20.100000000000001" customHeight="1">
      <c r="B745" s="78" t="str" cm="1">
        <f t="array" ref="B745">IF(A745="","",INDEX(CAGE,MATCH(A745,Company_Name,0)))</f>
        <v/>
      </c>
      <c r="C745" s="80" t="str" cm="1">
        <f t="array" ref="C745">IF(A745="","",INDEX(Prime_Sub,MATCH(A745,Company_Name,0)))</f>
        <v/>
      </c>
      <c r="F745" s="78" t="str" cm="1">
        <f t="array" ref="F745">IF(E745="","",INDEX(LCAT_ID,MATCH(E745,LCAT_Name,0)))</f>
        <v/>
      </c>
      <c r="J745" s="78" t="str">
        <f>IFERROR(_xlfn.XLOOKUP(I745,MSA_Title_List,MSA_Title_List!$A$2:$A$643,"",0),"")</f>
        <v/>
      </c>
    </row>
    <row r="746" spans="2:10" ht="20.100000000000001" customHeight="1">
      <c r="B746" s="78" t="str" cm="1">
        <f t="array" ref="B746">IF(A746="","",INDEX(CAGE,MATCH(A746,Company_Name,0)))</f>
        <v/>
      </c>
      <c r="C746" s="80" t="str" cm="1">
        <f t="array" ref="C746">IF(A746="","",INDEX(Prime_Sub,MATCH(A746,Company_Name,0)))</f>
        <v/>
      </c>
      <c r="F746" s="78" t="str" cm="1">
        <f t="array" ref="F746">IF(E746="","",INDEX(LCAT_ID,MATCH(E746,LCAT_Name,0)))</f>
        <v/>
      </c>
      <c r="J746" s="78" t="str">
        <f>IFERROR(_xlfn.XLOOKUP(I746,MSA_Title_List,MSA_Title_List!$A$2:$A$643,"",0),"")</f>
        <v/>
      </c>
    </row>
    <row r="747" spans="2:10" ht="20.100000000000001" customHeight="1">
      <c r="B747" s="78" t="str" cm="1">
        <f t="array" ref="B747">IF(A747="","",INDEX(CAGE,MATCH(A747,Company_Name,0)))</f>
        <v/>
      </c>
      <c r="C747" s="80" t="str" cm="1">
        <f t="array" ref="C747">IF(A747="","",INDEX(Prime_Sub,MATCH(A747,Company_Name,0)))</f>
        <v/>
      </c>
      <c r="F747" s="78" t="str" cm="1">
        <f t="array" ref="F747">IF(E747="","",INDEX(LCAT_ID,MATCH(E747,LCAT_Name,0)))</f>
        <v/>
      </c>
      <c r="J747" s="78" t="str">
        <f>IFERROR(_xlfn.XLOOKUP(I747,MSA_Title_List,MSA_Title_List!$A$2:$A$643,"",0),"")</f>
        <v/>
      </c>
    </row>
    <row r="748" spans="2:10" ht="20.100000000000001" customHeight="1">
      <c r="B748" s="78" t="str" cm="1">
        <f t="array" ref="B748">IF(A748="","",INDEX(CAGE,MATCH(A748,Company_Name,0)))</f>
        <v/>
      </c>
      <c r="C748" s="80" t="str" cm="1">
        <f t="array" ref="C748">IF(A748="","",INDEX(Prime_Sub,MATCH(A748,Company_Name,0)))</f>
        <v/>
      </c>
      <c r="F748" s="78" t="str" cm="1">
        <f t="array" ref="F748">IF(E748="","",INDEX(LCAT_ID,MATCH(E748,LCAT_Name,0)))</f>
        <v/>
      </c>
      <c r="J748" s="78" t="str">
        <f>IFERROR(_xlfn.XLOOKUP(I748,MSA_Title_List,MSA_Title_List!$A$2:$A$643,"",0),"")</f>
        <v/>
      </c>
    </row>
    <row r="749" spans="2:10" ht="20.100000000000001" customHeight="1">
      <c r="B749" s="78" t="str" cm="1">
        <f t="array" ref="B749">IF(A749="","",INDEX(CAGE,MATCH(A749,Company_Name,0)))</f>
        <v/>
      </c>
      <c r="C749" s="80" t="str" cm="1">
        <f t="array" ref="C749">IF(A749="","",INDEX(Prime_Sub,MATCH(A749,Company_Name,0)))</f>
        <v/>
      </c>
      <c r="F749" s="78" t="str" cm="1">
        <f t="array" ref="F749">IF(E749="","",INDEX(LCAT_ID,MATCH(E749,LCAT_Name,0)))</f>
        <v/>
      </c>
      <c r="J749" s="78" t="str">
        <f>IFERROR(_xlfn.XLOOKUP(I749,MSA_Title_List,MSA_Title_List!$A$2:$A$643,"",0),"")</f>
        <v/>
      </c>
    </row>
    <row r="750" spans="2:10" ht="20.100000000000001" customHeight="1">
      <c r="B750" s="78" t="str" cm="1">
        <f t="array" ref="B750">IF(A750="","",INDEX(CAGE,MATCH(A750,Company_Name,0)))</f>
        <v/>
      </c>
      <c r="C750" s="80" t="str" cm="1">
        <f t="array" ref="C750">IF(A750="","",INDEX(Prime_Sub,MATCH(A750,Company_Name,0)))</f>
        <v/>
      </c>
      <c r="F750" s="78" t="str" cm="1">
        <f t="array" ref="F750">IF(E750="","",INDEX(LCAT_ID,MATCH(E750,LCAT_Name,0)))</f>
        <v/>
      </c>
      <c r="J750" s="78" t="str">
        <f>IFERROR(_xlfn.XLOOKUP(I750,MSA_Title_List,MSA_Title_List!$A$2:$A$643,"",0),"")</f>
        <v/>
      </c>
    </row>
    <row r="751" spans="2:10" ht="20.100000000000001" customHeight="1">
      <c r="B751" s="78" t="str" cm="1">
        <f t="array" ref="B751">IF(A751="","",INDEX(CAGE,MATCH(A751,Company_Name,0)))</f>
        <v/>
      </c>
      <c r="C751" s="80" t="str" cm="1">
        <f t="array" ref="C751">IF(A751="","",INDEX(Prime_Sub,MATCH(A751,Company_Name,0)))</f>
        <v/>
      </c>
      <c r="F751" s="78" t="str" cm="1">
        <f t="array" ref="F751">IF(E751="","",INDEX(LCAT_ID,MATCH(E751,LCAT_Name,0)))</f>
        <v/>
      </c>
      <c r="J751" s="78" t="str">
        <f>IFERROR(_xlfn.XLOOKUP(I751,MSA_Title_List,MSA_Title_List!$A$2:$A$643,"",0),"")</f>
        <v/>
      </c>
    </row>
    <row r="752" spans="2:10" ht="20.100000000000001" customHeight="1">
      <c r="B752" s="78" t="str" cm="1">
        <f t="array" ref="B752">IF(A752="","",INDEX(CAGE,MATCH(A752,Company_Name,0)))</f>
        <v/>
      </c>
      <c r="C752" s="80" t="str" cm="1">
        <f t="array" ref="C752">IF(A752="","",INDEX(Prime_Sub,MATCH(A752,Company_Name,0)))</f>
        <v/>
      </c>
      <c r="F752" s="78" t="str" cm="1">
        <f t="array" ref="F752">IF(E752="","",INDEX(LCAT_ID,MATCH(E752,LCAT_Name,0)))</f>
        <v/>
      </c>
      <c r="J752" s="78" t="str">
        <f>IFERROR(_xlfn.XLOOKUP(I752,MSA_Title_List,MSA_Title_List!$A$2:$A$643,"",0),"")</f>
        <v/>
      </c>
    </row>
    <row r="753" spans="2:10" ht="20.100000000000001" customHeight="1">
      <c r="B753" s="78" t="str" cm="1">
        <f t="array" ref="B753">IF(A753="","",INDEX(CAGE,MATCH(A753,Company_Name,0)))</f>
        <v/>
      </c>
      <c r="C753" s="80" t="str" cm="1">
        <f t="array" ref="C753">IF(A753="","",INDEX(Prime_Sub,MATCH(A753,Company_Name,0)))</f>
        <v/>
      </c>
      <c r="F753" s="78" t="str" cm="1">
        <f t="array" ref="F753">IF(E753="","",INDEX(LCAT_ID,MATCH(E753,LCAT_Name,0)))</f>
        <v/>
      </c>
      <c r="J753" s="78" t="str">
        <f>IFERROR(_xlfn.XLOOKUP(I753,MSA_Title_List,MSA_Title_List!$A$2:$A$643,"",0),"")</f>
        <v/>
      </c>
    </row>
    <row r="754" spans="2:10" ht="20.100000000000001" customHeight="1">
      <c r="B754" s="78" t="str" cm="1">
        <f t="array" ref="B754">IF(A754="","",INDEX(CAGE,MATCH(A754,Company_Name,0)))</f>
        <v/>
      </c>
      <c r="C754" s="80" t="str" cm="1">
        <f t="array" ref="C754">IF(A754="","",INDEX(Prime_Sub,MATCH(A754,Company_Name,0)))</f>
        <v/>
      </c>
      <c r="F754" s="78" t="str" cm="1">
        <f t="array" ref="F754">IF(E754="","",INDEX(LCAT_ID,MATCH(E754,LCAT_Name,0)))</f>
        <v/>
      </c>
      <c r="J754" s="78" t="str">
        <f>IFERROR(_xlfn.XLOOKUP(I754,MSA_Title_List,MSA_Title_List!$A$2:$A$643,"",0),"")</f>
        <v/>
      </c>
    </row>
    <row r="755" spans="2:10" ht="20.100000000000001" customHeight="1">
      <c r="B755" s="78" t="str" cm="1">
        <f t="array" ref="B755">IF(A755="","",INDEX(CAGE,MATCH(A755,Company_Name,0)))</f>
        <v/>
      </c>
      <c r="C755" s="80" t="str" cm="1">
        <f t="array" ref="C755">IF(A755="","",INDEX(Prime_Sub,MATCH(A755,Company_Name,0)))</f>
        <v/>
      </c>
      <c r="F755" s="78" t="str" cm="1">
        <f t="array" ref="F755">IF(E755="","",INDEX(LCAT_ID,MATCH(E755,LCAT_Name,0)))</f>
        <v/>
      </c>
      <c r="J755" s="78" t="str">
        <f>IFERROR(_xlfn.XLOOKUP(I755,MSA_Title_List,MSA_Title_List!$A$2:$A$643,"",0),"")</f>
        <v/>
      </c>
    </row>
    <row r="756" spans="2:10" ht="20.100000000000001" customHeight="1">
      <c r="B756" s="78" t="str" cm="1">
        <f t="array" ref="B756">IF(A756="","",INDEX(CAGE,MATCH(A756,Company_Name,0)))</f>
        <v/>
      </c>
      <c r="C756" s="80" t="str" cm="1">
        <f t="array" ref="C756">IF(A756="","",INDEX(Prime_Sub,MATCH(A756,Company_Name,0)))</f>
        <v/>
      </c>
      <c r="F756" s="78" t="str" cm="1">
        <f t="array" ref="F756">IF(E756="","",INDEX(LCAT_ID,MATCH(E756,LCAT_Name,0)))</f>
        <v/>
      </c>
      <c r="J756" s="78" t="str">
        <f>IFERROR(_xlfn.XLOOKUP(I756,MSA_Title_List,MSA_Title_List!$A$2:$A$643,"",0),"")</f>
        <v/>
      </c>
    </row>
    <row r="757" spans="2:10" ht="20.100000000000001" customHeight="1">
      <c r="B757" s="78" t="str" cm="1">
        <f t="array" ref="B757">IF(A757="","",INDEX(CAGE,MATCH(A757,Company_Name,0)))</f>
        <v/>
      </c>
      <c r="C757" s="80" t="str" cm="1">
        <f t="array" ref="C757">IF(A757="","",INDEX(Prime_Sub,MATCH(A757,Company_Name,0)))</f>
        <v/>
      </c>
      <c r="F757" s="78" t="str" cm="1">
        <f t="array" ref="F757">IF(E757="","",INDEX(LCAT_ID,MATCH(E757,LCAT_Name,0)))</f>
        <v/>
      </c>
      <c r="J757" s="78" t="str">
        <f>IFERROR(_xlfn.XLOOKUP(I757,MSA_Title_List,MSA_Title_List!$A$2:$A$643,"",0),"")</f>
        <v/>
      </c>
    </row>
    <row r="758" spans="2:10" ht="20.100000000000001" customHeight="1">
      <c r="B758" s="78" t="str" cm="1">
        <f t="array" ref="B758">IF(A758="","",INDEX(CAGE,MATCH(A758,Company_Name,0)))</f>
        <v/>
      </c>
      <c r="C758" s="80" t="str" cm="1">
        <f t="array" ref="C758">IF(A758="","",INDEX(Prime_Sub,MATCH(A758,Company_Name,0)))</f>
        <v/>
      </c>
      <c r="F758" s="78" t="str" cm="1">
        <f t="array" ref="F758">IF(E758="","",INDEX(LCAT_ID,MATCH(E758,LCAT_Name,0)))</f>
        <v/>
      </c>
      <c r="J758" s="78" t="str">
        <f>IFERROR(_xlfn.XLOOKUP(I758,MSA_Title_List,MSA_Title_List!$A$2:$A$643,"",0),"")</f>
        <v/>
      </c>
    </row>
    <row r="759" spans="2:10" ht="20.100000000000001" customHeight="1">
      <c r="B759" s="78" t="str" cm="1">
        <f t="array" ref="B759">IF(A759="","",INDEX(CAGE,MATCH(A759,Company_Name,0)))</f>
        <v/>
      </c>
      <c r="C759" s="80" t="str" cm="1">
        <f t="array" ref="C759">IF(A759="","",INDEX(Prime_Sub,MATCH(A759,Company_Name,0)))</f>
        <v/>
      </c>
      <c r="F759" s="78" t="str" cm="1">
        <f t="array" ref="F759">IF(E759="","",INDEX(LCAT_ID,MATCH(E759,LCAT_Name,0)))</f>
        <v/>
      </c>
      <c r="J759" s="78" t="str">
        <f>IFERROR(_xlfn.XLOOKUP(I759,MSA_Title_List,MSA_Title_List!$A$2:$A$643,"",0),"")</f>
        <v/>
      </c>
    </row>
    <row r="760" spans="2:10" ht="20.100000000000001" customHeight="1">
      <c r="B760" s="78" t="str" cm="1">
        <f t="array" ref="B760">IF(A760="","",INDEX(CAGE,MATCH(A760,Company_Name,0)))</f>
        <v/>
      </c>
      <c r="C760" s="80" t="str" cm="1">
        <f t="array" ref="C760">IF(A760="","",INDEX(Prime_Sub,MATCH(A760,Company_Name,0)))</f>
        <v/>
      </c>
      <c r="F760" s="78" t="str" cm="1">
        <f t="array" ref="F760">IF(E760="","",INDEX(LCAT_ID,MATCH(E760,LCAT_Name,0)))</f>
        <v/>
      </c>
      <c r="J760" s="78" t="str">
        <f>IFERROR(_xlfn.XLOOKUP(I760,MSA_Title_List,MSA_Title_List!$A$2:$A$643,"",0),"")</f>
        <v/>
      </c>
    </row>
    <row r="761" spans="2:10" ht="20.100000000000001" customHeight="1">
      <c r="B761" s="78" t="str" cm="1">
        <f t="array" ref="B761">IF(A761="","",INDEX(CAGE,MATCH(A761,Company_Name,0)))</f>
        <v/>
      </c>
      <c r="C761" s="80" t="str" cm="1">
        <f t="array" ref="C761">IF(A761="","",INDEX(Prime_Sub,MATCH(A761,Company_Name,0)))</f>
        <v/>
      </c>
      <c r="F761" s="78" t="str" cm="1">
        <f t="array" ref="F761">IF(E761="","",INDEX(LCAT_ID,MATCH(E761,LCAT_Name,0)))</f>
        <v/>
      </c>
      <c r="J761" s="78" t="str">
        <f>IFERROR(_xlfn.XLOOKUP(I761,MSA_Title_List,MSA_Title_List!$A$2:$A$643,"",0),"")</f>
        <v/>
      </c>
    </row>
    <row r="762" spans="2:10" ht="20.100000000000001" customHeight="1">
      <c r="B762" s="78" t="str" cm="1">
        <f t="array" ref="B762">IF(A762="","",INDEX(CAGE,MATCH(A762,Company_Name,0)))</f>
        <v/>
      </c>
      <c r="C762" s="80" t="str" cm="1">
        <f t="array" ref="C762">IF(A762="","",INDEX(Prime_Sub,MATCH(A762,Company_Name,0)))</f>
        <v/>
      </c>
      <c r="F762" s="78" t="str" cm="1">
        <f t="array" ref="F762">IF(E762="","",INDEX(LCAT_ID,MATCH(E762,LCAT_Name,0)))</f>
        <v/>
      </c>
      <c r="J762" s="78" t="str">
        <f>IFERROR(_xlfn.XLOOKUP(I762,MSA_Title_List,MSA_Title_List!$A$2:$A$643,"",0),"")</f>
        <v/>
      </c>
    </row>
    <row r="763" spans="2:10" ht="20.100000000000001" customHeight="1">
      <c r="B763" s="78" t="str" cm="1">
        <f t="array" ref="B763">IF(A763="","",INDEX(CAGE,MATCH(A763,Company_Name,0)))</f>
        <v/>
      </c>
      <c r="C763" s="80" t="str" cm="1">
        <f t="array" ref="C763">IF(A763="","",INDEX(Prime_Sub,MATCH(A763,Company_Name,0)))</f>
        <v/>
      </c>
      <c r="F763" s="78" t="str" cm="1">
        <f t="array" ref="F763">IF(E763="","",INDEX(LCAT_ID,MATCH(E763,LCAT_Name,0)))</f>
        <v/>
      </c>
      <c r="J763" s="78" t="str">
        <f>IFERROR(_xlfn.XLOOKUP(I763,MSA_Title_List,MSA_Title_List!$A$2:$A$643,"",0),"")</f>
        <v/>
      </c>
    </row>
    <row r="764" spans="2:10" ht="20.100000000000001" customHeight="1">
      <c r="B764" s="78" t="str" cm="1">
        <f t="array" ref="B764">IF(A764="","",INDEX(CAGE,MATCH(A764,Company_Name,0)))</f>
        <v/>
      </c>
      <c r="C764" s="80" t="str" cm="1">
        <f t="array" ref="C764">IF(A764="","",INDEX(Prime_Sub,MATCH(A764,Company_Name,0)))</f>
        <v/>
      </c>
      <c r="F764" s="78" t="str" cm="1">
        <f t="array" ref="F764">IF(E764="","",INDEX(LCAT_ID,MATCH(E764,LCAT_Name,0)))</f>
        <v/>
      </c>
      <c r="J764" s="78" t="str">
        <f>IFERROR(_xlfn.XLOOKUP(I764,MSA_Title_List,MSA_Title_List!$A$2:$A$643,"",0),"")</f>
        <v/>
      </c>
    </row>
    <row r="765" spans="2:10" ht="20.100000000000001" customHeight="1">
      <c r="B765" s="78" t="str" cm="1">
        <f t="array" ref="B765">IF(A765="","",INDEX(CAGE,MATCH(A765,Company_Name,0)))</f>
        <v/>
      </c>
      <c r="C765" s="80" t="str" cm="1">
        <f t="array" ref="C765">IF(A765="","",INDEX(Prime_Sub,MATCH(A765,Company_Name,0)))</f>
        <v/>
      </c>
      <c r="F765" s="78" t="str" cm="1">
        <f t="array" ref="F765">IF(E765="","",INDEX(LCAT_ID,MATCH(E765,LCAT_Name,0)))</f>
        <v/>
      </c>
      <c r="J765" s="78" t="str">
        <f>IFERROR(_xlfn.XLOOKUP(I765,MSA_Title_List,MSA_Title_List!$A$2:$A$643,"",0),"")</f>
        <v/>
      </c>
    </row>
    <row r="766" spans="2:10" ht="20.100000000000001" customHeight="1">
      <c r="B766" s="78" t="str" cm="1">
        <f t="array" ref="B766">IF(A766="","",INDEX(CAGE,MATCH(A766,Company_Name,0)))</f>
        <v/>
      </c>
      <c r="C766" s="80" t="str" cm="1">
        <f t="array" ref="C766">IF(A766="","",INDEX(Prime_Sub,MATCH(A766,Company_Name,0)))</f>
        <v/>
      </c>
      <c r="F766" s="78" t="str" cm="1">
        <f t="array" ref="F766">IF(E766="","",INDEX(LCAT_ID,MATCH(E766,LCAT_Name,0)))</f>
        <v/>
      </c>
      <c r="J766" s="78" t="str">
        <f>IFERROR(_xlfn.XLOOKUP(I766,MSA_Title_List,MSA_Title_List!$A$2:$A$643,"",0),"")</f>
        <v/>
      </c>
    </row>
    <row r="767" spans="2:10" ht="20.100000000000001" customHeight="1">
      <c r="B767" s="78" t="str" cm="1">
        <f t="array" ref="B767">IF(A767="","",INDEX(CAGE,MATCH(A767,Company_Name,0)))</f>
        <v/>
      </c>
      <c r="C767" s="80" t="str" cm="1">
        <f t="array" ref="C767">IF(A767="","",INDEX(Prime_Sub,MATCH(A767,Company_Name,0)))</f>
        <v/>
      </c>
      <c r="F767" s="78" t="str" cm="1">
        <f t="array" ref="F767">IF(E767="","",INDEX(LCAT_ID,MATCH(E767,LCAT_Name,0)))</f>
        <v/>
      </c>
      <c r="J767" s="78" t="str">
        <f>IFERROR(_xlfn.XLOOKUP(I767,MSA_Title_List,MSA_Title_List!$A$2:$A$643,"",0),"")</f>
        <v/>
      </c>
    </row>
    <row r="768" spans="2:10" ht="20.100000000000001" customHeight="1">
      <c r="B768" s="78" t="str" cm="1">
        <f t="array" ref="B768">IF(A768="","",INDEX(CAGE,MATCH(A768,Company_Name,0)))</f>
        <v/>
      </c>
      <c r="C768" s="80" t="str" cm="1">
        <f t="array" ref="C768">IF(A768="","",INDEX(Prime_Sub,MATCH(A768,Company_Name,0)))</f>
        <v/>
      </c>
      <c r="F768" s="78" t="str" cm="1">
        <f t="array" ref="F768">IF(E768="","",INDEX(LCAT_ID,MATCH(E768,LCAT_Name,0)))</f>
        <v/>
      </c>
      <c r="J768" s="78" t="str">
        <f>IFERROR(_xlfn.XLOOKUP(I768,MSA_Title_List,MSA_Title_List!$A$2:$A$643,"",0),"")</f>
        <v/>
      </c>
    </row>
    <row r="769" spans="2:10" ht="20.100000000000001" customHeight="1">
      <c r="B769" s="78" t="str" cm="1">
        <f t="array" ref="B769">IF(A769="","",INDEX(CAGE,MATCH(A769,Company_Name,0)))</f>
        <v/>
      </c>
      <c r="C769" s="80" t="str" cm="1">
        <f t="array" ref="C769">IF(A769="","",INDEX(Prime_Sub,MATCH(A769,Company_Name,0)))</f>
        <v/>
      </c>
      <c r="F769" s="78" t="str" cm="1">
        <f t="array" ref="F769">IF(E769="","",INDEX(LCAT_ID,MATCH(E769,LCAT_Name,0)))</f>
        <v/>
      </c>
      <c r="J769" s="78" t="str">
        <f>IFERROR(_xlfn.XLOOKUP(I769,MSA_Title_List,MSA_Title_List!$A$2:$A$643,"",0),"")</f>
        <v/>
      </c>
    </row>
    <row r="770" spans="2:10" ht="20.100000000000001" customHeight="1">
      <c r="B770" s="78" t="str" cm="1">
        <f t="array" ref="B770">IF(A770="","",INDEX(CAGE,MATCH(A770,Company_Name,0)))</f>
        <v/>
      </c>
      <c r="C770" s="80" t="str" cm="1">
        <f t="array" ref="C770">IF(A770="","",INDEX(Prime_Sub,MATCH(A770,Company_Name,0)))</f>
        <v/>
      </c>
      <c r="F770" s="78" t="str" cm="1">
        <f t="array" ref="F770">IF(E770="","",INDEX(LCAT_ID,MATCH(E770,LCAT_Name,0)))</f>
        <v/>
      </c>
      <c r="J770" s="78" t="str">
        <f>IFERROR(_xlfn.XLOOKUP(I770,MSA_Title_List,MSA_Title_List!$A$2:$A$643,"",0),"")</f>
        <v/>
      </c>
    </row>
    <row r="771" spans="2:10" ht="20.100000000000001" customHeight="1">
      <c r="B771" s="78" t="str" cm="1">
        <f t="array" ref="B771">IF(A771="","",INDEX(CAGE,MATCH(A771,Company_Name,0)))</f>
        <v/>
      </c>
      <c r="C771" s="80" t="str" cm="1">
        <f t="array" ref="C771">IF(A771="","",INDEX(Prime_Sub,MATCH(A771,Company_Name,0)))</f>
        <v/>
      </c>
      <c r="F771" s="78" t="str" cm="1">
        <f t="array" ref="F771">IF(E771="","",INDEX(LCAT_ID,MATCH(E771,LCAT_Name,0)))</f>
        <v/>
      </c>
      <c r="J771" s="78" t="str">
        <f>IFERROR(_xlfn.XLOOKUP(I771,MSA_Title_List,MSA_Title_List!$A$2:$A$643,"",0),"")</f>
        <v/>
      </c>
    </row>
    <row r="772" spans="2:10" ht="20.100000000000001" customHeight="1">
      <c r="B772" s="78" t="str" cm="1">
        <f t="array" ref="B772">IF(A772="","",INDEX(CAGE,MATCH(A772,Company_Name,0)))</f>
        <v/>
      </c>
      <c r="C772" s="80" t="str" cm="1">
        <f t="array" ref="C772">IF(A772="","",INDEX(Prime_Sub,MATCH(A772,Company_Name,0)))</f>
        <v/>
      </c>
      <c r="F772" s="78" t="str" cm="1">
        <f t="array" ref="F772">IF(E772="","",INDEX(LCAT_ID,MATCH(E772,LCAT_Name,0)))</f>
        <v/>
      </c>
      <c r="J772" s="78" t="str">
        <f>IFERROR(_xlfn.XLOOKUP(I772,MSA_Title_List,MSA_Title_List!$A$2:$A$643,"",0),"")</f>
        <v/>
      </c>
    </row>
    <row r="773" spans="2:10" ht="20.100000000000001" customHeight="1">
      <c r="B773" s="78" t="str" cm="1">
        <f t="array" ref="B773">IF(A773="","",INDEX(CAGE,MATCH(A773,Company_Name,0)))</f>
        <v/>
      </c>
      <c r="C773" s="80" t="str" cm="1">
        <f t="array" ref="C773">IF(A773="","",INDEX(Prime_Sub,MATCH(A773,Company_Name,0)))</f>
        <v/>
      </c>
      <c r="F773" s="78" t="str" cm="1">
        <f t="array" ref="F773">IF(E773="","",INDEX(LCAT_ID,MATCH(E773,LCAT_Name,0)))</f>
        <v/>
      </c>
      <c r="J773" s="78" t="str">
        <f>IFERROR(_xlfn.XLOOKUP(I773,MSA_Title_List,MSA_Title_List!$A$2:$A$643,"",0),"")</f>
        <v/>
      </c>
    </row>
    <row r="774" spans="2:10" ht="20.100000000000001" customHeight="1">
      <c r="B774" s="78" t="str" cm="1">
        <f t="array" ref="B774">IF(A774="","",INDEX(CAGE,MATCH(A774,Company_Name,0)))</f>
        <v/>
      </c>
      <c r="C774" s="80" t="str" cm="1">
        <f t="array" ref="C774">IF(A774="","",INDEX(Prime_Sub,MATCH(A774,Company_Name,0)))</f>
        <v/>
      </c>
      <c r="F774" s="78" t="str" cm="1">
        <f t="array" ref="F774">IF(E774="","",INDEX(LCAT_ID,MATCH(E774,LCAT_Name,0)))</f>
        <v/>
      </c>
      <c r="J774" s="78" t="str">
        <f>IFERROR(_xlfn.XLOOKUP(I774,MSA_Title_List,MSA_Title_List!$A$2:$A$643,"",0),"")</f>
        <v/>
      </c>
    </row>
    <row r="775" spans="2:10" ht="20.100000000000001" customHeight="1">
      <c r="B775" s="78" t="str" cm="1">
        <f t="array" ref="B775">IF(A775="","",INDEX(CAGE,MATCH(A775,Company_Name,0)))</f>
        <v/>
      </c>
      <c r="C775" s="80" t="str" cm="1">
        <f t="array" ref="C775">IF(A775="","",INDEX(Prime_Sub,MATCH(A775,Company_Name,0)))</f>
        <v/>
      </c>
      <c r="F775" s="78" t="str" cm="1">
        <f t="array" ref="F775">IF(E775="","",INDEX(LCAT_ID,MATCH(E775,LCAT_Name,0)))</f>
        <v/>
      </c>
      <c r="J775" s="78" t="str">
        <f>IFERROR(_xlfn.XLOOKUP(I775,MSA_Title_List,MSA_Title_List!$A$2:$A$643,"",0),"")</f>
        <v/>
      </c>
    </row>
    <row r="776" spans="2:10" ht="20.100000000000001" customHeight="1">
      <c r="B776" s="78" t="str" cm="1">
        <f t="array" ref="B776">IF(A776="","",INDEX(CAGE,MATCH(A776,Company_Name,0)))</f>
        <v/>
      </c>
      <c r="C776" s="80" t="str" cm="1">
        <f t="array" ref="C776">IF(A776="","",INDEX(Prime_Sub,MATCH(A776,Company_Name,0)))</f>
        <v/>
      </c>
      <c r="F776" s="78" t="str" cm="1">
        <f t="array" ref="F776">IF(E776="","",INDEX(LCAT_ID,MATCH(E776,LCAT_Name,0)))</f>
        <v/>
      </c>
      <c r="J776" s="78" t="str">
        <f>IFERROR(_xlfn.XLOOKUP(I776,MSA_Title_List,MSA_Title_List!$A$2:$A$643,"",0),"")</f>
        <v/>
      </c>
    </row>
    <row r="777" spans="2:10" ht="20.100000000000001" customHeight="1">
      <c r="B777" s="78" t="str" cm="1">
        <f t="array" ref="B777">IF(A777="","",INDEX(CAGE,MATCH(A777,Company_Name,0)))</f>
        <v/>
      </c>
      <c r="C777" s="80" t="str" cm="1">
        <f t="array" ref="C777">IF(A777="","",INDEX(Prime_Sub,MATCH(A777,Company_Name,0)))</f>
        <v/>
      </c>
      <c r="F777" s="78" t="str" cm="1">
        <f t="array" ref="F777">IF(E777="","",INDEX(LCAT_ID,MATCH(E777,LCAT_Name,0)))</f>
        <v/>
      </c>
      <c r="J777" s="78" t="str">
        <f>IFERROR(_xlfn.XLOOKUP(I777,MSA_Title_List,MSA_Title_List!$A$2:$A$643,"",0),"")</f>
        <v/>
      </c>
    </row>
    <row r="778" spans="2:10" ht="20.100000000000001" customHeight="1">
      <c r="B778" s="78" t="str" cm="1">
        <f t="array" ref="B778">IF(A778="","",INDEX(CAGE,MATCH(A778,Company_Name,0)))</f>
        <v/>
      </c>
      <c r="C778" s="80" t="str" cm="1">
        <f t="array" ref="C778">IF(A778="","",INDEX(Prime_Sub,MATCH(A778,Company_Name,0)))</f>
        <v/>
      </c>
      <c r="F778" s="78" t="str" cm="1">
        <f t="array" ref="F778">IF(E778="","",INDEX(LCAT_ID,MATCH(E778,LCAT_Name,0)))</f>
        <v/>
      </c>
      <c r="J778" s="78" t="str">
        <f>IFERROR(_xlfn.XLOOKUP(I778,MSA_Title_List,MSA_Title_List!$A$2:$A$643,"",0),"")</f>
        <v/>
      </c>
    </row>
    <row r="779" spans="2:10" ht="20.100000000000001" customHeight="1">
      <c r="B779" s="78" t="str" cm="1">
        <f t="array" ref="B779">IF(A779="","",INDEX(CAGE,MATCH(A779,Company_Name,0)))</f>
        <v/>
      </c>
      <c r="C779" s="80" t="str" cm="1">
        <f t="array" ref="C779">IF(A779="","",INDEX(Prime_Sub,MATCH(A779,Company_Name,0)))</f>
        <v/>
      </c>
      <c r="F779" s="78" t="str" cm="1">
        <f t="array" ref="F779">IF(E779="","",INDEX(LCAT_ID,MATCH(E779,LCAT_Name,0)))</f>
        <v/>
      </c>
      <c r="J779" s="78" t="str">
        <f>IFERROR(_xlfn.XLOOKUP(I779,MSA_Title_List,MSA_Title_List!$A$2:$A$643,"",0),"")</f>
        <v/>
      </c>
    </row>
    <row r="780" spans="2:10" ht="20.100000000000001" customHeight="1">
      <c r="B780" s="78" t="str" cm="1">
        <f t="array" ref="B780">IF(A780="","",INDEX(CAGE,MATCH(A780,Company_Name,0)))</f>
        <v/>
      </c>
      <c r="C780" s="80" t="str" cm="1">
        <f t="array" ref="C780">IF(A780="","",INDEX(Prime_Sub,MATCH(A780,Company_Name,0)))</f>
        <v/>
      </c>
      <c r="F780" s="78" t="str" cm="1">
        <f t="array" ref="F780">IF(E780="","",INDEX(LCAT_ID,MATCH(E780,LCAT_Name,0)))</f>
        <v/>
      </c>
      <c r="J780" s="78" t="str">
        <f>IFERROR(_xlfn.XLOOKUP(I780,MSA_Title_List,MSA_Title_List!$A$2:$A$643,"",0),"")</f>
        <v/>
      </c>
    </row>
    <row r="781" spans="2:10" ht="20.100000000000001" customHeight="1">
      <c r="B781" s="78" t="str" cm="1">
        <f t="array" ref="B781">IF(A781="","",INDEX(CAGE,MATCH(A781,Company_Name,0)))</f>
        <v/>
      </c>
      <c r="C781" s="80" t="str" cm="1">
        <f t="array" ref="C781">IF(A781="","",INDEX(Prime_Sub,MATCH(A781,Company_Name,0)))</f>
        <v/>
      </c>
      <c r="F781" s="78" t="str" cm="1">
        <f t="array" ref="F781">IF(E781="","",INDEX(LCAT_ID,MATCH(E781,LCAT_Name,0)))</f>
        <v/>
      </c>
      <c r="J781" s="78" t="str">
        <f>IFERROR(_xlfn.XLOOKUP(I781,MSA_Title_List,MSA_Title_List!$A$2:$A$643,"",0),"")</f>
        <v/>
      </c>
    </row>
    <row r="782" spans="2:10" ht="20.100000000000001" customHeight="1">
      <c r="B782" s="78" t="str" cm="1">
        <f t="array" ref="B782">IF(A782="","",INDEX(CAGE,MATCH(A782,Company_Name,0)))</f>
        <v/>
      </c>
      <c r="C782" s="80" t="str" cm="1">
        <f t="array" ref="C782">IF(A782="","",INDEX(Prime_Sub,MATCH(A782,Company_Name,0)))</f>
        <v/>
      </c>
      <c r="F782" s="78" t="str" cm="1">
        <f t="array" ref="F782">IF(E782="","",INDEX(LCAT_ID,MATCH(E782,LCAT_Name,0)))</f>
        <v/>
      </c>
      <c r="J782" s="78" t="str">
        <f>IFERROR(_xlfn.XLOOKUP(I782,MSA_Title_List,MSA_Title_List!$A$2:$A$643,"",0),"")</f>
        <v/>
      </c>
    </row>
    <row r="783" spans="2:10" ht="20.100000000000001" customHeight="1">
      <c r="B783" s="78" t="str" cm="1">
        <f t="array" ref="B783">IF(A783="","",INDEX(CAGE,MATCH(A783,Company_Name,0)))</f>
        <v/>
      </c>
      <c r="C783" s="80" t="str" cm="1">
        <f t="array" ref="C783">IF(A783="","",INDEX(Prime_Sub,MATCH(A783,Company_Name,0)))</f>
        <v/>
      </c>
      <c r="F783" s="78" t="str" cm="1">
        <f t="array" ref="F783">IF(E783="","",INDEX(LCAT_ID,MATCH(E783,LCAT_Name,0)))</f>
        <v/>
      </c>
      <c r="J783" s="78" t="str">
        <f>IFERROR(_xlfn.XLOOKUP(I783,MSA_Title_List,MSA_Title_List!$A$2:$A$643,"",0),"")</f>
        <v/>
      </c>
    </row>
    <row r="784" spans="2:10" ht="20.100000000000001" customHeight="1">
      <c r="B784" s="78" t="str" cm="1">
        <f t="array" ref="B784">IF(A784="","",INDEX(CAGE,MATCH(A784,Company_Name,0)))</f>
        <v/>
      </c>
      <c r="C784" s="80" t="str" cm="1">
        <f t="array" ref="C784">IF(A784="","",INDEX(Prime_Sub,MATCH(A784,Company_Name,0)))</f>
        <v/>
      </c>
      <c r="F784" s="78" t="str" cm="1">
        <f t="array" ref="F784">IF(E784="","",INDEX(LCAT_ID,MATCH(E784,LCAT_Name,0)))</f>
        <v/>
      </c>
      <c r="J784" s="78" t="str">
        <f>IFERROR(_xlfn.XLOOKUP(I784,MSA_Title_List,MSA_Title_List!$A$2:$A$643,"",0),"")</f>
        <v/>
      </c>
    </row>
    <row r="785" spans="2:10" ht="20.100000000000001" customHeight="1">
      <c r="B785" s="78" t="str" cm="1">
        <f t="array" ref="B785">IF(A785="","",INDEX(CAGE,MATCH(A785,Company_Name,0)))</f>
        <v/>
      </c>
      <c r="C785" s="80" t="str" cm="1">
        <f t="array" ref="C785">IF(A785="","",INDEX(Prime_Sub,MATCH(A785,Company_Name,0)))</f>
        <v/>
      </c>
      <c r="F785" s="78" t="str" cm="1">
        <f t="array" ref="F785">IF(E785="","",INDEX(LCAT_ID,MATCH(E785,LCAT_Name,0)))</f>
        <v/>
      </c>
      <c r="J785" s="78" t="str">
        <f>IFERROR(_xlfn.XLOOKUP(I785,MSA_Title_List,MSA_Title_List!$A$2:$A$643,"",0),"")</f>
        <v/>
      </c>
    </row>
    <row r="786" spans="2:10" ht="20.100000000000001" customHeight="1">
      <c r="B786" s="78" t="str" cm="1">
        <f t="array" ref="B786">IF(A786="","",INDEX(CAGE,MATCH(A786,Company_Name,0)))</f>
        <v/>
      </c>
      <c r="C786" s="80" t="str" cm="1">
        <f t="array" ref="C786">IF(A786="","",INDEX(Prime_Sub,MATCH(A786,Company_Name,0)))</f>
        <v/>
      </c>
      <c r="F786" s="78" t="str" cm="1">
        <f t="array" ref="F786">IF(E786="","",INDEX(LCAT_ID,MATCH(E786,LCAT_Name,0)))</f>
        <v/>
      </c>
      <c r="J786" s="78" t="str">
        <f>IFERROR(_xlfn.XLOOKUP(I786,MSA_Title_List,MSA_Title_List!$A$2:$A$643,"",0),"")</f>
        <v/>
      </c>
    </row>
    <row r="787" spans="2:10" ht="20.100000000000001" customHeight="1">
      <c r="B787" s="78" t="str" cm="1">
        <f t="array" ref="B787">IF(A787="","",INDEX(CAGE,MATCH(A787,Company_Name,0)))</f>
        <v/>
      </c>
      <c r="C787" s="80" t="str" cm="1">
        <f t="array" ref="C787">IF(A787="","",INDEX(Prime_Sub,MATCH(A787,Company_Name,0)))</f>
        <v/>
      </c>
      <c r="F787" s="78" t="str" cm="1">
        <f t="array" ref="F787">IF(E787="","",INDEX(LCAT_ID,MATCH(E787,LCAT_Name,0)))</f>
        <v/>
      </c>
      <c r="J787" s="78" t="str">
        <f>IFERROR(_xlfn.XLOOKUP(I787,MSA_Title_List,MSA_Title_List!$A$2:$A$643,"",0),"")</f>
        <v/>
      </c>
    </row>
    <row r="788" spans="2:10" ht="20.100000000000001" customHeight="1">
      <c r="B788" s="78" t="str" cm="1">
        <f t="array" ref="B788">IF(A788="","",INDEX(CAGE,MATCH(A788,Company_Name,0)))</f>
        <v/>
      </c>
      <c r="C788" s="80" t="str" cm="1">
        <f t="array" ref="C788">IF(A788="","",INDEX(Prime_Sub,MATCH(A788,Company_Name,0)))</f>
        <v/>
      </c>
      <c r="F788" s="78" t="str" cm="1">
        <f t="array" ref="F788">IF(E788="","",INDEX(LCAT_ID,MATCH(E788,LCAT_Name,0)))</f>
        <v/>
      </c>
      <c r="J788" s="78" t="str">
        <f>IFERROR(_xlfn.XLOOKUP(I788,MSA_Title_List,MSA_Title_List!$A$2:$A$643,"",0),"")</f>
        <v/>
      </c>
    </row>
    <row r="789" spans="2:10" ht="20.100000000000001" customHeight="1">
      <c r="B789" s="78" t="str" cm="1">
        <f t="array" ref="B789">IF(A789="","",INDEX(CAGE,MATCH(A789,Company_Name,0)))</f>
        <v/>
      </c>
      <c r="C789" s="80" t="str" cm="1">
        <f t="array" ref="C789">IF(A789="","",INDEX(Prime_Sub,MATCH(A789,Company_Name,0)))</f>
        <v/>
      </c>
      <c r="F789" s="78" t="str" cm="1">
        <f t="array" ref="F789">IF(E789="","",INDEX(LCAT_ID,MATCH(E789,LCAT_Name,0)))</f>
        <v/>
      </c>
      <c r="J789" s="78" t="str">
        <f>IFERROR(_xlfn.XLOOKUP(I789,MSA_Title_List,MSA_Title_List!$A$2:$A$643,"",0),"")</f>
        <v/>
      </c>
    </row>
    <row r="790" spans="2:10" ht="20.100000000000001" customHeight="1">
      <c r="B790" s="78" t="str" cm="1">
        <f t="array" ref="B790">IF(A790="","",INDEX(CAGE,MATCH(A790,Company_Name,0)))</f>
        <v/>
      </c>
      <c r="C790" s="80" t="str" cm="1">
        <f t="array" ref="C790">IF(A790="","",INDEX(Prime_Sub,MATCH(A790,Company_Name,0)))</f>
        <v/>
      </c>
      <c r="F790" s="78" t="str" cm="1">
        <f t="array" ref="F790">IF(E790="","",INDEX(LCAT_ID,MATCH(E790,LCAT_Name,0)))</f>
        <v/>
      </c>
      <c r="J790" s="78" t="str">
        <f>IFERROR(_xlfn.XLOOKUP(I790,MSA_Title_List,MSA_Title_List!$A$2:$A$643,"",0),"")</f>
        <v/>
      </c>
    </row>
    <row r="791" spans="2:10" ht="20.100000000000001" customHeight="1">
      <c r="B791" s="78" t="str" cm="1">
        <f t="array" ref="B791">IF(A791="","",INDEX(CAGE,MATCH(A791,Company_Name,0)))</f>
        <v/>
      </c>
      <c r="C791" s="80" t="str" cm="1">
        <f t="array" ref="C791">IF(A791="","",INDEX(Prime_Sub,MATCH(A791,Company_Name,0)))</f>
        <v/>
      </c>
      <c r="F791" s="78" t="str" cm="1">
        <f t="array" ref="F791">IF(E791="","",INDEX(LCAT_ID,MATCH(E791,LCAT_Name,0)))</f>
        <v/>
      </c>
      <c r="J791" s="78" t="str">
        <f>IFERROR(_xlfn.XLOOKUP(I791,MSA_Title_List,MSA_Title_List!$A$2:$A$643,"",0),"")</f>
        <v/>
      </c>
    </row>
    <row r="792" spans="2:10" ht="20.100000000000001" customHeight="1">
      <c r="B792" s="78" t="str" cm="1">
        <f t="array" ref="B792">IF(A792="","",INDEX(CAGE,MATCH(A792,Company_Name,0)))</f>
        <v/>
      </c>
      <c r="C792" s="80" t="str" cm="1">
        <f t="array" ref="C792">IF(A792="","",INDEX(Prime_Sub,MATCH(A792,Company_Name,0)))</f>
        <v/>
      </c>
      <c r="F792" s="78" t="str" cm="1">
        <f t="array" ref="F792">IF(E792="","",INDEX(LCAT_ID,MATCH(E792,LCAT_Name,0)))</f>
        <v/>
      </c>
      <c r="J792" s="78" t="str">
        <f>IFERROR(_xlfn.XLOOKUP(I792,MSA_Title_List,MSA_Title_List!$A$2:$A$643,"",0),"")</f>
        <v/>
      </c>
    </row>
    <row r="793" spans="2:10" ht="20.100000000000001" customHeight="1">
      <c r="B793" s="78" t="str" cm="1">
        <f t="array" ref="B793">IF(A793="","",INDEX(CAGE,MATCH(A793,Company_Name,0)))</f>
        <v/>
      </c>
      <c r="C793" s="80" t="str" cm="1">
        <f t="array" ref="C793">IF(A793="","",INDEX(Prime_Sub,MATCH(A793,Company_Name,0)))</f>
        <v/>
      </c>
      <c r="F793" s="78" t="str" cm="1">
        <f t="array" ref="F793">IF(E793="","",INDEX(LCAT_ID,MATCH(E793,LCAT_Name,0)))</f>
        <v/>
      </c>
      <c r="J793" s="78" t="str">
        <f>IFERROR(_xlfn.XLOOKUP(I793,MSA_Title_List,MSA_Title_List!$A$2:$A$643,"",0),"")</f>
        <v/>
      </c>
    </row>
    <row r="794" spans="2:10" ht="20.100000000000001" customHeight="1">
      <c r="B794" s="78" t="str" cm="1">
        <f t="array" ref="B794">IF(A794="","",INDEX(CAGE,MATCH(A794,Company_Name,0)))</f>
        <v/>
      </c>
      <c r="C794" s="80" t="str" cm="1">
        <f t="array" ref="C794">IF(A794="","",INDEX(Prime_Sub,MATCH(A794,Company_Name,0)))</f>
        <v/>
      </c>
      <c r="F794" s="78" t="str" cm="1">
        <f t="array" ref="F794">IF(E794="","",INDEX(LCAT_ID,MATCH(E794,LCAT_Name,0)))</f>
        <v/>
      </c>
      <c r="J794" s="78" t="str">
        <f>IFERROR(_xlfn.XLOOKUP(I794,MSA_Title_List,MSA_Title_List!$A$2:$A$643,"",0),"")</f>
        <v/>
      </c>
    </row>
    <row r="795" spans="2:10" ht="20.100000000000001" customHeight="1">
      <c r="B795" s="78" t="str" cm="1">
        <f t="array" ref="B795">IF(A795="","",INDEX(CAGE,MATCH(A795,Company_Name,0)))</f>
        <v/>
      </c>
      <c r="C795" s="80" t="str" cm="1">
        <f t="array" ref="C795">IF(A795="","",INDEX(Prime_Sub,MATCH(A795,Company_Name,0)))</f>
        <v/>
      </c>
      <c r="F795" s="78" t="str" cm="1">
        <f t="array" ref="F795">IF(E795="","",INDEX(LCAT_ID,MATCH(E795,LCAT_Name,0)))</f>
        <v/>
      </c>
      <c r="J795" s="78" t="str">
        <f>IFERROR(_xlfn.XLOOKUP(I795,MSA_Title_List,MSA_Title_List!$A$2:$A$643,"",0),"")</f>
        <v/>
      </c>
    </row>
    <row r="796" spans="2:10" ht="20.100000000000001" customHeight="1">
      <c r="B796" s="78" t="str" cm="1">
        <f t="array" ref="B796">IF(A796="","",INDEX(CAGE,MATCH(A796,Company_Name,0)))</f>
        <v/>
      </c>
      <c r="C796" s="80" t="str" cm="1">
        <f t="array" ref="C796">IF(A796="","",INDEX(Prime_Sub,MATCH(A796,Company_Name,0)))</f>
        <v/>
      </c>
      <c r="F796" s="78" t="str" cm="1">
        <f t="array" ref="F796">IF(E796="","",INDEX(LCAT_ID,MATCH(E796,LCAT_Name,0)))</f>
        <v/>
      </c>
      <c r="J796" s="78" t="str">
        <f>IFERROR(_xlfn.XLOOKUP(I796,MSA_Title_List,MSA_Title_List!$A$2:$A$643,"",0),"")</f>
        <v/>
      </c>
    </row>
    <row r="797" spans="2:10" ht="20.100000000000001" customHeight="1">
      <c r="B797" s="78" t="str" cm="1">
        <f t="array" ref="B797">IF(A797="","",INDEX(CAGE,MATCH(A797,Company_Name,0)))</f>
        <v/>
      </c>
      <c r="C797" s="80" t="str" cm="1">
        <f t="array" ref="C797">IF(A797="","",INDEX(Prime_Sub,MATCH(A797,Company_Name,0)))</f>
        <v/>
      </c>
      <c r="F797" s="78" t="str" cm="1">
        <f t="array" ref="F797">IF(E797="","",INDEX(LCAT_ID,MATCH(E797,LCAT_Name,0)))</f>
        <v/>
      </c>
      <c r="J797" s="78" t="str">
        <f>IFERROR(_xlfn.XLOOKUP(I797,MSA_Title_List,MSA_Title_List!$A$2:$A$643,"",0),"")</f>
        <v/>
      </c>
    </row>
    <row r="798" spans="2:10" ht="20.100000000000001" customHeight="1">
      <c r="B798" s="78" t="str" cm="1">
        <f t="array" ref="B798">IF(A798="","",INDEX(CAGE,MATCH(A798,Company_Name,0)))</f>
        <v/>
      </c>
      <c r="C798" s="80" t="str" cm="1">
        <f t="array" ref="C798">IF(A798="","",INDEX(Prime_Sub,MATCH(A798,Company_Name,0)))</f>
        <v/>
      </c>
      <c r="F798" s="78" t="str" cm="1">
        <f t="array" ref="F798">IF(E798="","",INDEX(LCAT_ID,MATCH(E798,LCAT_Name,0)))</f>
        <v/>
      </c>
      <c r="J798" s="78" t="str">
        <f>IFERROR(_xlfn.XLOOKUP(I798,MSA_Title_List,MSA_Title_List!$A$2:$A$643,"",0),"")</f>
        <v/>
      </c>
    </row>
    <row r="799" spans="2:10" ht="20.100000000000001" customHeight="1">
      <c r="B799" s="78" t="str" cm="1">
        <f t="array" ref="B799">IF(A799="","",INDEX(CAGE,MATCH(A799,Company_Name,0)))</f>
        <v/>
      </c>
      <c r="C799" s="80" t="str" cm="1">
        <f t="array" ref="C799">IF(A799="","",INDEX(Prime_Sub,MATCH(A799,Company_Name,0)))</f>
        <v/>
      </c>
      <c r="F799" s="78" t="str" cm="1">
        <f t="array" ref="F799">IF(E799="","",INDEX(LCAT_ID,MATCH(E799,LCAT_Name,0)))</f>
        <v/>
      </c>
      <c r="J799" s="78" t="str">
        <f>IFERROR(_xlfn.XLOOKUP(I799,MSA_Title_List,MSA_Title_List!$A$2:$A$643,"",0),"")</f>
        <v/>
      </c>
    </row>
    <row r="800" spans="2:10" ht="20.100000000000001" customHeight="1">
      <c r="B800" s="78" t="str" cm="1">
        <f t="array" ref="B800">IF(A800="","",INDEX(CAGE,MATCH(A800,Company_Name,0)))</f>
        <v/>
      </c>
      <c r="C800" s="80" t="str" cm="1">
        <f t="array" ref="C800">IF(A800="","",INDEX(Prime_Sub,MATCH(A800,Company_Name,0)))</f>
        <v/>
      </c>
      <c r="F800" s="78" t="str" cm="1">
        <f t="array" ref="F800">IF(E800="","",INDEX(LCAT_ID,MATCH(E800,LCAT_Name,0)))</f>
        <v/>
      </c>
      <c r="J800" s="78" t="str">
        <f>IFERROR(_xlfn.XLOOKUP(I800,MSA_Title_List,MSA_Title_List!$A$2:$A$643,"",0),"")</f>
        <v/>
      </c>
    </row>
    <row r="801" spans="2:10" ht="20.100000000000001" customHeight="1">
      <c r="B801" s="78" t="str" cm="1">
        <f t="array" ref="B801">IF(A801="","",INDEX(CAGE,MATCH(A801,Company_Name,0)))</f>
        <v/>
      </c>
      <c r="C801" s="80" t="str" cm="1">
        <f t="array" ref="C801">IF(A801="","",INDEX(Prime_Sub,MATCH(A801,Company_Name,0)))</f>
        <v/>
      </c>
      <c r="F801" s="78" t="str" cm="1">
        <f t="array" ref="F801">IF(E801="","",INDEX(LCAT_ID,MATCH(E801,LCAT_Name,0)))</f>
        <v/>
      </c>
      <c r="J801" s="78" t="str">
        <f>IFERROR(_xlfn.XLOOKUP(I801,MSA_Title_List,MSA_Title_List!$A$2:$A$643,"",0),"")</f>
        <v/>
      </c>
    </row>
    <row r="802" spans="2:10" ht="20.100000000000001" customHeight="1">
      <c r="B802" s="78" t="str" cm="1">
        <f t="array" ref="B802">IF(A802="","",INDEX(CAGE,MATCH(A802,Company_Name,0)))</f>
        <v/>
      </c>
      <c r="C802" s="80" t="str" cm="1">
        <f t="array" ref="C802">IF(A802="","",INDEX(Prime_Sub,MATCH(A802,Company_Name,0)))</f>
        <v/>
      </c>
      <c r="F802" s="78" t="str" cm="1">
        <f t="array" ref="F802">IF(E802="","",INDEX(LCAT_ID,MATCH(E802,LCAT_Name,0)))</f>
        <v/>
      </c>
      <c r="J802" s="78" t="str">
        <f>IFERROR(_xlfn.XLOOKUP(I802,MSA_Title_List,MSA_Title_List!$A$2:$A$643,"",0),"")</f>
        <v/>
      </c>
    </row>
    <row r="803" spans="2:10" ht="20.100000000000001" customHeight="1">
      <c r="B803" s="78" t="str" cm="1">
        <f t="array" ref="B803">IF(A803="","",INDEX(CAGE,MATCH(A803,Company_Name,0)))</f>
        <v/>
      </c>
      <c r="C803" s="80" t="str" cm="1">
        <f t="array" ref="C803">IF(A803="","",INDEX(Prime_Sub,MATCH(A803,Company_Name,0)))</f>
        <v/>
      </c>
      <c r="F803" s="78" t="str" cm="1">
        <f t="array" ref="F803">IF(E803="","",INDEX(LCAT_ID,MATCH(E803,LCAT_Name,0)))</f>
        <v/>
      </c>
      <c r="J803" s="78" t="str">
        <f>IFERROR(_xlfn.XLOOKUP(I803,MSA_Title_List,MSA_Title_List!$A$2:$A$643,"",0),"")</f>
        <v/>
      </c>
    </row>
    <row r="804" spans="2:10" ht="20.100000000000001" customHeight="1">
      <c r="B804" s="78" t="str" cm="1">
        <f t="array" ref="B804">IF(A804="","",INDEX(CAGE,MATCH(A804,Company_Name,0)))</f>
        <v/>
      </c>
      <c r="C804" s="80" t="str" cm="1">
        <f t="array" ref="C804">IF(A804="","",INDEX(Prime_Sub,MATCH(A804,Company_Name,0)))</f>
        <v/>
      </c>
      <c r="F804" s="78" t="str" cm="1">
        <f t="array" ref="F804">IF(E804="","",INDEX(LCAT_ID,MATCH(E804,LCAT_Name,0)))</f>
        <v/>
      </c>
      <c r="J804" s="78" t="str">
        <f>IFERROR(_xlfn.XLOOKUP(I804,MSA_Title_List,MSA_Title_List!$A$2:$A$643,"",0),"")</f>
        <v/>
      </c>
    </row>
    <row r="805" spans="2:10" ht="20.100000000000001" customHeight="1">
      <c r="B805" s="78" t="str" cm="1">
        <f t="array" ref="B805">IF(A805="","",INDEX(CAGE,MATCH(A805,Company_Name,0)))</f>
        <v/>
      </c>
      <c r="C805" s="80" t="str" cm="1">
        <f t="array" ref="C805">IF(A805="","",INDEX(Prime_Sub,MATCH(A805,Company_Name,0)))</f>
        <v/>
      </c>
      <c r="F805" s="78" t="str" cm="1">
        <f t="array" ref="F805">IF(E805="","",INDEX(LCAT_ID,MATCH(E805,LCAT_Name,0)))</f>
        <v/>
      </c>
      <c r="J805" s="78" t="str">
        <f>IFERROR(_xlfn.XLOOKUP(I805,MSA_Title_List,MSA_Title_List!$A$2:$A$643,"",0),"")</f>
        <v/>
      </c>
    </row>
    <row r="806" spans="2:10" ht="20.100000000000001" customHeight="1">
      <c r="B806" s="78" t="str" cm="1">
        <f t="array" ref="B806">IF(A806="","",INDEX(CAGE,MATCH(A806,Company_Name,0)))</f>
        <v/>
      </c>
      <c r="C806" s="80" t="str" cm="1">
        <f t="array" ref="C806">IF(A806="","",INDEX(Prime_Sub,MATCH(A806,Company_Name,0)))</f>
        <v/>
      </c>
      <c r="F806" s="78" t="str" cm="1">
        <f t="array" ref="F806">IF(E806="","",INDEX(LCAT_ID,MATCH(E806,LCAT_Name,0)))</f>
        <v/>
      </c>
      <c r="J806" s="78" t="str">
        <f>IFERROR(_xlfn.XLOOKUP(I806,MSA_Title_List,MSA_Title_List!$A$2:$A$643,"",0),"")</f>
        <v/>
      </c>
    </row>
    <row r="807" spans="2:10" ht="20.100000000000001" customHeight="1">
      <c r="B807" s="78" t="str" cm="1">
        <f t="array" ref="B807">IF(A807="","",INDEX(CAGE,MATCH(A807,Company_Name,0)))</f>
        <v/>
      </c>
      <c r="C807" s="80" t="str" cm="1">
        <f t="array" ref="C807">IF(A807="","",INDEX(Prime_Sub,MATCH(A807,Company_Name,0)))</f>
        <v/>
      </c>
      <c r="F807" s="78" t="str" cm="1">
        <f t="array" ref="F807">IF(E807="","",INDEX(LCAT_ID,MATCH(E807,LCAT_Name,0)))</f>
        <v/>
      </c>
      <c r="J807" s="78" t="str">
        <f>IFERROR(_xlfn.XLOOKUP(I807,MSA_Title_List,MSA_Title_List!$A$2:$A$643,"",0),"")</f>
        <v/>
      </c>
    </row>
    <row r="808" spans="2:10" ht="20.100000000000001" customHeight="1">
      <c r="B808" s="78" t="str" cm="1">
        <f t="array" ref="B808">IF(A808="","",INDEX(CAGE,MATCH(A808,Company_Name,0)))</f>
        <v/>
      </c>
      <c r="C808" s="80" t="str" cm="1">
        <f t="array" ref="C808">IF(A808="","",INDEX(Prime_Sub,MATCH(A808,Company_Name,0)))</f>
        <v/>
      </c>
      <c r="F808" s="78" t="str" cm="1">
        <f t="array" ref="F808">IF(E808="","",INDEX(LCAT_ID,MATCH(E808,LCAT_Name,0)))</f>
        <v/>
      </c>
      <c r="J808" s="78" t="str">
        <f>IFERROR(_xlfn.XLOOKUP(I808,MSA_Title_List,MSA_Title_List!$A$2:$A$643,"",0),"")</f>
        <v/>
      </c>
    </row>
    <row r="809" spans="2:10" ht="20.100000000000001" customHeight="1">
      <c r="B809" s="78" t="str" cm="1">
        <f t="array" ref="B809">IF(A809="","",INDEX(CAGE,MATCH(A809,Company_Name,0)))</f>
        <v/>
      </c>
      <c r="C809" s="80" t="str" cm="1">
        <f t="array" ref="C809">IF(A809="","",INDEX(Prime_Sub,MATCH(A809,Company_Name,0)))</f>
        <v/>
      </c>
      <c r="F809" s="78" t="str" cm="1">
        <f t="array" ref="F809">IF(E809="","",INDEX(LCAT_ID,MATCH(E809,LCAT_Name,0)))</f>
        <v/>
      </c>
      <c r="J809" s="78" t="str">
        <f>IFERROR(_xlfn.XLOOKUP(I809,MSA_Title_List,MSA_Title_List!$A$2:$A$643,"",0),"")</f>
        <v/>
      </c>
    </row>
    <row r="810" spans="2:10" ht="20.100000000000001" customHeight="1">
      <c r="B810" s="78" t="str" cm="1">
        <f t="array" ref="B810">IF(A810="","",INDEX(CAGE,MATCH(A810,Company_Name,0)))</f>
        <v/>
      </c>
      <c r="C810" s="80" t="str" cm="1">
        <f t="array" ref="C810">IF(A810="","",INDEX(Prime_Sub,MATCH(A810,Company_Name,0)))</f>
        <v/>
      </c>
      <c r="F810" s="78" t="str" cm="1">
        <f t="array" ref="F810">IF(E810="","",INDEX(LCAT_ID,MATCH(E810,LCAT_Name,0)))</f>
        <v/>
      </c>
      <c r="J810" s="78" t="str">
        <f>IFERROR(_xlfn.XLOOKUP(I810,MSA_Title_List,MSA_Title_List!$A$2:$A$643,"",0),"")</f>
        <v/>
      </c>
    </row>
    <row r="811" spans="2:10" ht="20.100000000000001" customHeight="1">
      <c r="B811" s="78" t="str" cm="1">
        <f t="array" ref="B811">IF(A811="","",INDEX(CAGE,MATCH(A811,Company_Name,0)))</f>
        <v/>
      </c>
      <c r="C811" s="80" t="str" cm="1">
        <f t="array" ref="C811">IF(A811="","",INDEX(Prime_Sub,MATCH(A811,Company_Name,0)))</f>
        <v/>
      </c>
      <c r="F811" s="78" t="str" cm="1">
        <f t="array" ref="F811">IF(E811="","",INDEX(LCAT_ID,MATCH(E811,LCAT_Name,0)))</f>
        <v/>
      </c>
      <c r="J811" s="78" t="str">
        <f>IFERROR(_xlfn.XLOOKUP(I811,MSA_Title_List,MSA_Title_List!$A$2:$A$643,"",0),"")</f>
        <v/>
      </c>
    </row>
    <row r="812" spans="2:10" ht="20.100000000000001" customHeight="1">
      <c r="B812" s="78" t="str" cm="1">
        <f t="array" ref="B812">IF(A812="","",INDEX(CAGE,MATCH(A812,Company_Name,0)))</f>
        <v/>
      </c>
      <c r="C812" s="80" t="str" cm="1">
        <f t="array" ref="C812">IF(A812="","",INDEX(Prime_Sub,MATCH(A812,Company_Name,0)))</f>
        <v/>
      </c>
      <c r="F812" s="78" t="str" cm="1">
        <f t="array" ref="F812">IF(E812="","",INDEX(LCAT_ID,MATCH(E812,LCAT_Name,0)))</f>
        <v/>
      </c>
      <c r="J812" s="78" t="str">
        <f>IFERROR(_xlfn.XLOOKUP(I812,MSA_Title_List,MSA_Title_List!$A$2:$A$643,"",0),"")</f>
        <v/>
      </c>
    </row>
    <row r="813" spans="2:10" ht="20.100000000000001" customHeight="1">
      <c r="B813" s="78" t="str" cm="1">
        <f t="array" ref="B813">IF(A813="","",INDEX(CAGE,MATCH(A813,Company_Name,0)))</f>
        <v/>
      </c>
      <c r="C813" s="80" t="str" cm="1">
        <f t="array" ref="C813">IF(A813="","",INDEX(Prime_Sub,MATCH(A813,Company_Name,0)))</f>
        <v/>
      </c>
      <c r="F813" s="78" t="str" cm="1">
        <f t="array" ref="F813">IF(E813="","",INDEX(LCAT_ID,MATCH(E813,LCAT_Name,0)))</f>
        <v/>
      </c>
      <c r="J813" s="78" t="str">
        <f>IFERROR(_xlfn.XLOOKUP(I813,MSA_Title_List,MSA_Title_List!$A$2:$A$643,"",0),"")</f>
        <v/>
      </c>
    </row>
    <row r="814" spans="2:10" ht="20.100000000000001" customHeight="1">
      <c r="B814" s="78" t="str" cm="1">
        <f t="array" ref="B814">IF(A814="","",INDEX(CAGE,MATCH(A814,Company_Name,0)))</f>
        <v/>
      </c>
      <c r="C814" s="80" t="str" cm="1">
        <f t="array" ref="C814">IF(A814="","",INDEX(Prime_Sub,MATCH(A814,Company_Name,0)))</f>
        <v/>
      </c>
      <c r="F814" s="78" t="str" cm="1">
        <f t="array" ref="F814">IF(E814="","",INDEX(LCAT_ID,MATCH(E814,LCAT_Name,0)))</f>
        <v/>
      </c>
      <c r="J814" s="78" t="str">
        <f>IFERROR(_xlfn.XLOOKUP(I814,MSA_Title_List,MSA_Title_List!$A$2:$A$643,"",0),"")</f>
        <v/>
      </c>
    </row>
    <row r="815" spans="2:10" ht="20.100000000000001" customHeight="1">
      <c r="B815" s="78" t="str" cm="1">
        <f t="array" ref="B815">IF(A815="","",INDEX(CAGE,MATCH(A815,Company_Name,0)))</f>
        <v/>
      </c>
      <c r="C815" s="80" t="str" cm="1">
        <f t="array" ref="C815">IF(A815="","",INDEX(Prime_Sub,MATCH(A815,Company_Name,0)))</f>
        <v/>
      </c>
      <c r="F815" s="78" t="str" cm="1">
        <f t="array" ref="F815">IF(E815="","",INDEX(LCAT_ID,MATCH(E815,LCAT_Name,0)))</f>
        <v/>
      </c>
      <c r="J815" s="78" t="str">
        <f>IFERROR(_xlfn.XLOOKUP(I815,MSA_Title_List,MSA_Title_List!$A$2:$A$643,"",0),"")</f>
        <v/>
      </c>
    </row>
    <row r="816" spans="2:10" ht="20.100000000000001" customHeight="1">
      <c r="B816" s="78" t="str" cm="1">
        <f t="array" ref="B816">IF(A816="","",INDEX(CAGE,MATCH(A816,Company_Name,0)))</f>
        <v/>
      </c>
      <c r="C816" s="80" t="str" cm="1">
        <f t="array" ref="C816">IF(A816="","",INDEX(Prime_Sub,MATCH(A816,Company_Name,0)))</f>
        <v/>
      </c>
      <c r="F816" s="78" t="str" cm="1">
        <f t="array" ref="F816">IF(E816="","",INDEX(LCAT_ID,MATCH(E816,LCAT_Name,0)))</f>
        <v/>
      </c>
      <c r="J816" s="78" t="str">
        <f>IFERROR(_xlfn.XLOOKUP(I816,MSA_Title_List,MSA_Title_List!$A$2:$A$643,"",0),"")</f>
        <v/>
      </c>
    </row>
    <row r="817" spans="2:10" ht="20.100000000000001" customHeight="1">
      <c r="B817" s="78" t="str" cm="1">
        <f t="array" ref="B817">IF(A817="","",INDEX(CAGE,MATCH(A817,Company_Name,0)))</f>
        <v/>
      </c>
      <c r="C817" s="80" t="str" cm="1">
        <f t="array" ref="C817">IF(A817="","",INDEX(Prime_Sub,MATCH(A817,Company_Name,0)))</f>
        <v/>
      </c>
      <c r="F817" s="78" t="str" cm="1">
        <f t="array" ref="F817">IF(E817="","",INDEX(LCAT_ID,MATCH(E817,LCAT_Name,0)))</f>
        <v/>
      </c>
      <c r="J817" s="78" t="str">
        <f>IFERROR(_xlfn.XLOOKUP(I817,MSA_Title_List,MSA_Title_List!$A$2:$A$643,"",0),"")</f>
        <v/>
      </c>
    </row>
    <row r="818" spans="2:10" ht="20.100000000000001" customHeight="1">
      <c r="B818" s="78" t="str" cm="1">
        <f t="array" ref="B818">IF(A818="","",INDEX(CAGE,MATCH(A818,Company_Name,0)))</f>
        <v/>
      </c>
      <c r="C818" s="80" t="str" cm="1">
        <f t="array" ref="C818">IF(A818="","",INDEX(Prime_Sub,MATCH(A818,Company_Name,0)))</f>
        <v/>
      </c>
      <c r="F818" s="78" t="str" cm="1">
        <f t="array" ref="F818">IF(E818="","",INDEX(LCAT_ID,MATCH(E818,LCAT_Name,0)))</f>
        <v/>
      </c>
      <c r="J818" s="78" t="str">
        <f>IFERROR(_xlfn.XLOOKUP(I818,MSA_Title_List,MSA_Title_List!$A$2:$A$643,"",0),"")</f>
        <v/>
      </c>
    </row>
    <row r="819" spans="2:10" ht="20.100000000000001" customHeight="1">
      <c r="B819" s="78" t="str" cm="1">
        <f t="array" ref="B819">IF(A819="","",INDEX(CAGE,MATCH(A819,Company_Name,0)))</f>
        <v/>
      </c>
      <c r="C819" s="80" t="str" cm="1">
        <f t="array" ref="C819">IF(A819="","",INDEX(Prime_Sub,MATCH(A819,Company_Name,0)))</f>
        <v/>
      </c>
      <c r="F819" s="78" t="str" cm="1">
        <f t="array" ref="F819">IF(E819="","",INDEX(LCAT_ID,MATCH(E819,LCAT_Name,0)))</f>
        <v/>
      </c>
      <c r="J819" s="78" t="str">
        <f>IFERROR(_xlfn.XLOOKUP(I819,MSA_Title_List,MSA_Title_List!$A$2:$A$643,"",0),"")</f>
        <v/>
      </c>
    </row>
    <row r="820" spans="2:10" ht="20.100000000000001" customHeight="1">
      <c r="B820" s="78" t="str" cm="1">
        <f t="array" ref="B820">IF(A820="","",INDEX(CAGE,MATCH(A820,Company_Name,0)))</f>
        <v/>
      </c>
      <c r="C820" s="80" t="str" cm="1">
        <f t="array" ref="C820">IF(A820="","",INDEX(Prime_Sub,MATCH(A820,Company_Name,0)))</f>
        <v/>
      </c>
      <c r="F820" s="78" t="str" cm="1">
        <f t="array" ref="F820">IF(E820="","",INDEX(LCAT_ID,MATCH(E820,LCAT_Name,0)))</f>
        <v/>
      </c>
      <c r="J820" s="78" t="str">
        <f>IFERROR(_xlfn.XLOOKUP(I820,MSA_Title_List,MSA_Title_List!$A$2:$A$643,"",0),"")</f>
        <v/>
      </c>
    </row>
    <row r="821" spans="2:10" ht="20.100000000000001" customHeight="1">
      <c r="B821" s="78" t="str" cm="1">
        <f t="array" ref="B821">IF(A821="","",INDEX(CAGE,MATCH(A821,Company_Name,0)))</f>
        <v/>
      </c>
      <c r="C821" s="80" t="str" cm="1">
        <f t="array" ref="C821">IF(A821="","",INDEX(Prime_Sub,MATCH(A821,Company_Name,0)))</f>
        <v/>
      </c>
      <c r="F821" s="78" t="str" cm="1">
        <f t="array" ref="F821">IF(E821="","",INDEX(LCAT_ID,MATCH(E821,LCAT_Name,0)))</f>
        <v/>
      </c>
      <c r="J821" s="78" t="str">
        <f>IFERROR(_xlfn.XLOOKUP(I821,MSA_Title_List,MSA_Title_List!$A$2:$A$643,"",0),"")</f>
        <v/>
      </c>
    </row>
    <row r="822" spans="2:10" ht="20.100000000000001" customHeight="1">
      <c r="B822" s="78" t="str" cm="1">
        <f t="array" ref="B822">IF(A822="","",INDEX(CAGE,MATCH(A822,Company_Name,0)))</f>
        <v/>
      </c>
      <c r="C822" s="80" t="str" cm="1">
        <f t="array" ref="C822">IF(A822="","",INDEX(Prime_Sub,MATCH(A822,Company_Name,0)))</f>
        <v/>
      </c>
      <c r="F822" s="78" t="str" cm="1">
        <f t="array" ref="F822">IF(E822="","",INDEX(LCAT_ID,MATCH(E822,LCAT_Name,0)))</f>
        <v/>
      </c>
      <c r="J822" s="78" t="str">
        <f>IFERROR(_xlfn.XLOOKUP(I822,MSA_Title_List,MSA_Title_List!$A$2:$A$643,"",0),"")</f>
        <v/>
      </c>
    </row>
    <row r="823" spans="2:10" ht="20.100000000000001" customHeight="1">
      <c r="B823" s="78" t="str" cm="1">
        <f t="array" ref="B823">IF(A823="","",INDEX(CAGE,MATCH(A823,Company_Name,0)))</f>
        <v/>
      </c>
      <c r="C823" s="80" t="str" cm="1">
        <f t="array" ref="C823">IF(A823="","",INDEX(Prime_Sub,MATCH(A823,Company_Name,0)))</f>
        <v/>
      </c>
      <c r="F823" s="78" t="str" cm="1">
        <f t="array" ref="F823">IF(E823="","",INDEX(LCAT_ID,MATCH(E823,LCAT_Name,0)))</f>
        <v/>
      </c>
      <c r="J823" s="78" t="str">
        <f>IFERROR(_xlfn.XLOOKUP(I823,MSA_Title_List,MSA_Title_List!$A$2:$A$643,"",0),"")</f>
        <v/>
      </c>
    </row>
    <row r="824" spans="2:10" ht="20.100000000000001" customHeight="1">
      <c r="B824" s="78" t="str" cm="1">
        <f t="array" ref="B824">IF(A824="","",INDEX(CAGE,MATCH(A824,Company_Name,0)))</f>
        <v/>
      </c>
      <c r="C824" s="80" t="str" cm="1">
        <f t="array" ref="C824">IF(A824="","",INDEX(Prime_Sub,MATCH(A824,Company_Name,0)))</f>
        <v/>
      </c>
      <c r="F824" s="78" t="str" cm="1">
        <f t="array" ref="F824">IF(E824="","",INDEX(LCAT_ID,MATCH(E824,LCAT_Name,0)))</f>
        <v/>
      </c>
      <c r="J824" s="78" t="str">
        <f>IFERROR(_xlfn.XLOOKUP(I824,MSA_Title_List,MSA_Title_List!$A$2:$A$643,"",0),"")</f>
        <v/>
      </c>
    </row>
    <row r="825" spans="2:10" ht="20.100000000000001" customHeight="1">
      <c r="B825" s="78" t="str" cm="1">
        <f t="array" ref="B825">IF(A825="","",INDEX(CAGE,MATCH(A825,Company_Name,0)))</f>
        <v/>
      </c>
      <c r="C825" s="80" t="str" cm="1">
        <f t="array" ref="C825">IF(A825="","",INDEX(Prime_Sub,MATCH(A825,Company_Name,0)))</f>
        <v/>
      </c>
      <c r="F825" s="78" t="str" cm="1">
        <f t="array" ref="F825">IF(E825="","",INDEX(LCAT_ID,MATCH(E825,LCAT_Name,0)))</f>
        <v/>
      </c>
      <c r="J825" s="78" t="str">
        <f>IFERROR(_xlfn.XLOOKUP(I825,MSA_Title_List,MSA_Title_List!$A$2:$A$643,"",0),"")</f>
        <v/>
      </c>
    </row>
    <row r="826" spans="2:10" ht="20.100000000000001" customHeight="1">
      <c r="B826" s="78" t="str" cm="1">
        <f t="array" ref="B826">IF(A826="","",INDEX(CAGE,MATCH(A826,Company_Name,0)))</f>
        <v/>
      </c>
      <c r="C826" s="80" t="str" cm="1">
        <f t="array" ref="C826">IF(A826="","",INDEX(Prime_Sub,MATCH(A826,Company_Name,0)))</f>
        <v/>
      </c>
      <c r="F826" s="78" t="str" cm="1">
        <f t="array" ref="F826">IF(E826="","",INDEX(LCAT_ID,MATCH(E826,LCAT_Name,0)))</f>
        <v/>
      </c>
      <c r="J826" s="78" t="str">
        <f>IFERROR(_xlfn.XLOOKUP(I826,MSA_Title_List,MSA_Title_List!$A$2:$A$643,"",0),"")</f>
        <v/>
      </c>
    </row>
    <row r="827" spans="2:10" ht="20.100000000000001" customHeight="1">
      <c r="B827" s="78" t="str" cm="1">
        <f t="array" ref="B827">IF(A827="","",INDEX(CAGE,MATCH(A827,Company_Name,0)))</f>
        <v/>
      </c>
      <c r="C827" s="80" t="str" cm="1">
        <f t="array" ref="C827">IF(A827="","",INDEX(Prime_Sub,MATCH(A827,Company_Name,0)))</f>
        <v/>
      </c>
      <c r="F827" s="78" t="str" cm="1">
        <f t="array" ref="F827">IF(E827="","",INDEX(LCAT_ID,MATCH(E827,LCAT_Name,0)))</f>
        <v/>
      </c>
      <c r="J827" s="78" t="str">
        <f>IFERROR(_xlfn.XLOOKUP(I827,MSA_Title_List,MSA_Title_List!$A$2:$A$643,"",0),"")</f>
        <v/>
      </c>
    </row>
    <row r="828" spans="2:10" ht="20.100000000000001" customHeight="1">
      <c r="B828" s="78" t="str" cm="1">
        <f t="array" ref="B828">IF(A828="","",INDEX(CAGE,MATCH(A828,Company_Name,0)))</f>
        <v/>
      </c>
      <c r="C828" s="80" t="str" cm="1">
        <f t="array" ref="C828">IF(A828="","",INDEX(Prime_Sub,MATCH(A828,Company_Name,0)))</f>
        <v/>
      </c>
      <c r="F828" s="78" t="str" cm="1">
        <f t="array" ref="F828">IF(E828="","",INDEX(LCAT_ID,MATCH(E828,LCAT_Name,0)))</f>
        <v/>
      </c>
      <c r="J828" s="78" t="str">
        <f>IFERROR(_xlfn.XLOOKUP(I828,MSA_Title_List,MSA_Title_List!$A$2:$A$643,"",0),"")</f>
        <v/>
      </c>
    </row>
    <row r="829" spans="2:10" ht="20.100000000000001" customHeight="1">
      <c r="B829" s="78" t="str" cm="1">
        <f t="array" ref="B829">IF(A829="","",INDEX(CAGE,MATCH(A829,Company_Name,0)))</f>
        <v/>
      </c>
      <c r="C829" s="80" t="str" cm="1">
        <f t="array" ref="C829">IF(A829="","",INDEX(Prime_Sub,MATCH(A829,Company_Name,0)))</f>
        <v/>
      </c>
      <c r="F829" s="78" t="str" cm="1">
        <f t="array" ref="F829">IF(E829="","",INDEX(LCAT_ID,MATCH(E829,LCAT_Name,0)))</f>
        <v/>
      </c>
      <c r="J829" s="78" t="str">
        <f>IFERROR(_xlfn.XLOOKUP(I829,MSA_Title_List,MSA_Title_List!$A$2:$A$643,"",0),"")</f>
        <v/>
      </c>
    </row>
    <row r="830" spans="2:10" ht="20.100000000000001" customHeight="1">
      <c r="B830" s="78" t="str" cm="1">
        <f t="array" ref="B830">IF(A830="","",INDEX(CAGE,MATCH(A830,Company_Name,0)))</f>
        <v/>
      </c>
      <c r="C830" s="80" t="str" cm="1">
        <f t="array" ref="C830">IF(A830="","",INDEX(Prime_Sub,MATCH(A830,Company_Name,0)))</f>
        <v/>
      </c>
      <c r="F830" s="78" t="str" cm="1">
        <f t="array" ref="F830">IF(E830="","",INDEX(LCAT_ID,MATCH(E830,LCAT_Name,0)))</f>
        <v/>
      </c>
      <c r="J830" s="78" t="str">
        <f>IFERROR(_xlfn.XLOOKUP(I830,MSA_Title_List,MSA_Title_List!$A$2:$A$643,"",0),"")</f>
        <v/>
      </c>
    </row>
    <row r="831" spans="2:10" ht="20.100000000000001" customHeight="1">
      <c r="B831" s="78" t="str" cm="1">
        <f t="array" ref="B831">IF(A831="","",INDEX(CAGE,MATCH(A831,Company_Name,0)))</f>
        <v/>
      </c>
      <c r="C831" s="80" t="str" cm="1">
        <f t="array" ref="C831">IF(A831="","",INDEX(Prime_Sub,MATCH(A831,Company_Name,0)))</f>
        <v/>
      </c>
      <c r="F831" s="78" t="str" cm="1">
        <f t="array" ref="F831">IF(E831="","",INDEX(LCAT_ID,MATCH(E831,LCAT_Name,0)))</f>
        <v/>
      </c>
      <c r="J831" s="78" t="str">
        <f>IFERROR(_xlfn.XLOOKUP(I831,MSA_Title_List,MSA_Title_List!$A$2:$A$643,"",0),"")</f>
        <v/>
      </c>
    </row>
    <row r="832" spans="2:10" ht="20.100000000000001" customHeight="1">
      <c r="B832" s="78" t="str" cm="1">
        <f t="array" ref="B832">IF(A832="","",INDEX(CAGE,MATCH(A832,Company_Name,0)))</f>
        <v/>
      </c>
      <c r="C832" s="80" t="str" cm="1">
        <f t="array" ref="C832">IF(A832="","",INDEX(Prime_Sub,MATCH(A832,Company_Name,0)))</f>
        <v/>
      </c>
      <c r="F832" s="78" t="str" cm="1">
        <f t="array" ref="F832">IF(E832="","",INDEX(LCAT_ID,MATCH(E832,LCAT_Name,0)))</f>
        <v/>
      </c>
      <c r="J832" s="78" t="str">
        <f>IFERROR(_xlfn.XLOOKUP(I832,MSA_Title_List,MSA_Title_List!$A$2:$A$643,"",0),"")</f>
        <v/>
      </c>
    </row>
    <row r="833" spans="2:10" ht="20.100000000000001" customHeight="1">
      <c r="B833" s="78" t="str" cm="1">
        <f t="array" ref="B833">IF(A833="","",INDEX(CAGE,MATCH(A833,Company_Name,0)))</f>
        <v/>
      </c>
      <c r="C833" s="80" t="str" cm="1">
        <f t="array" ref="C833">IF(A833="","",INDEX(Prime_Sub,MATCH(A833,Company_Name,0)))</f>
        <v/>
      </c>
      <c r="F833" s="78" t="str" cm="1">
        <f t="array" ref="F833">IF(E833="","",INDEX(LCAT_ID,MATCH(E833,LCAT_Name,0)))</f>
        <v/>
      </c>
      <c r="J833" s="78" t="str">
        <f>IFERROR(_xlfn.XLOOKUP(I833,MSA_Title_List,MSA_Title_List!$A$2:$A$643,"",0),"")</f>
        <v/>
      </c>
    </row>
    <row r="834" spans="2:10" ht="20.100000000000001" customHeight="1">
      <c r="B834" s="78" t="str" cm="1">
        <f t="array" ref="B834">IF(A834="","",INDEX(CAGE,MATCH(A834,Company_Name,0)))</f>
        <v/>
      </c>
      <c r="C834" s="80" t="str" cm="1">
        <f t="array" ref="C834">IF(A834="","",INDEX(Prime_Sub,MATCH(A834,Company_Name,0)))</f>
        <v/>
      </c>
      <c r="F834" s="78" t="str" cm="1">
        <f t="array" ref="F834">IF(E834="","",INDEX(LCAT_ID,MATCH(E834,LCAT_Name,0)))</f>
        <v/>
      </c>
      <c r="J834" s="78" t="str">
        <f>IFERROR(_xlfn.XLOOKUP(I834,MSA_Title_List,MSA_Title_List!$A$2:$A$643,"",0),"")</f>
        <v/>
      </c>
    </row>
    <row r="835" spans="2:10" ht="20.100000000000001" customHeight="1">
      <c r="B835" s="78" t="str" cm="1">
        <f t="array" ref="B835">IF(A835="","",INDEX(CAGE,MATCH(A835,Company_Name,0)))</f>
        <v/>
      </c>
      <c r="C835" s="80" t="str" cm="1">
        <f t="array" ref="C835">IF(A835="","",INDEX(Prime_Sub,MATCH(A835,Company_Name,0)))</f>
        <v/>
      </c>
      <c r="F835" s="78" t="str" cm="1">
        <f t="array" ref="F835">IF(E835="","",INDEX(LCAT_ID,MATCH(E835,LCAT_Name,0)))</f>
        <v/>
      </c>
      <c r="J835" s="78" t="str">
        <f>IFERROR(_xlfn.XLOOKUP(I835,MSA_Title_List,MSA_Title_List!$A$2:$A$643,"",0),"")</f>
        <v/>
      </c>
    </row>
    <row r="836" spans="2:10" ht="20.100000000000001" customHeight="1">
      <c r="B836" s="78" t="str" cm="1">
        <f t="array" ref="B836">IF(A836="","",INDEX(CAGE,MATCH(A836,Company_Name,0)))</f>
        <v/>
      </c>
      <c r="C836" s="80" t="str" cm="1">
        <f t="array" ref="C836">IF(A836="","",INDEX(Prime_Sub,MATCH(A836,Company_Name,0)))</f>
        <v/>
      </c>
      <c r="F836" s="78" t="str" cm="1">
        <f t="array" ref="F836">IF(E836="","",INDEX(LCAT_ID,MATCH(E836,LCAT_Name,0)))</f>
        <v/>
      </c>
      <c r="J836" s="78" t="str">
        <f>IFERROR(_xlfn.XLOOKUP(I836,MSA_Title_List,MSA_Title_List!$A$2:$A$643,"",0),"")</f>
        <v/>
      </c>
    </row>
    <row r="837" spans="2:10" ht="20.100000000000001" customHeight="1">
      <c r="B837" s="78" t="str" cm="1">
        <f t="array" ref="B837">IF(A837="","",INDEX(CAGE,MATCH(A837,Company_Name,0)))</f>
        <v/>
      </c>
      <c r="C837" s="80" t="str" cm="1">
        <f t="array" ref="C837">IF(A837="","",INDEX(Prime_Sub,MATCH(A837,Company_Name,0)))</f>
        <v/>
      </c>
      <c r="F837" s="78" t="str" cm="1">
        <f t="array" ref="F837">IF(E837="","",INDEX(LCAT_ID,MATCH(E837,LCAT_Name,0)))</f>
        <v/>
      </c>
      <c r="J837" s="78" t="str">
        <f>IFERROR(_xlfn.XLOOKUP(I837,MSA_Title_List,MSA_Title_List!$A$2:$A$643,"",0),"")</f>
        <v/>
      </c>
    </row>
    <row r="838" spans="2:10" ht="20.100000000000001" customHeight="1">
      <c r="B838" s="78" t="str" cm="1">
        <f t="array" ref="B838">IF(A838="","",INDEX(CAGE,MATCH(A838,Company_Name,0)))</f>
        <v/>
      </c>
      <c r="C838" s="80" t="str" cm="1">
        <f t="array" ref="C838">IF(A838="","",INDEX(Prime_Sub,MATCH(A838,Company_Name,0)))</f>
        <v/>
      </c>
      <c r="F838" s="78" t="str" cm="1">
        <f t="array" ref="F838">IF(E838="","",INDEX(LCAT_ID,MATCH(E838,LCAT_Name,0)))</f>
        <v/>
      </c>
      <c r="J838" s="78" t="str">
        <f>IFERROR(_xlfn.XLOOKUP(I838,MSA_Title_List,MSA_Title_List!$A$2:$A$643,"",0),"")</f>
        <v/>
      </c>
    </row>
    <row r="839" spans="2:10" ht="20.100000000000001" customHeight="1">
      <c r="B839" s="78" t="str" cm="1">
        <f t="array" ref="B839">IF(A839="","",INDEX(CAGE,MATCH(A839,Company_Name,0)))</f>
        <v/>
      </c>
      <c r="C839" s="80" t="str" cm="1">
        <f t="array" ref="C839">IF(A839="","",INDEX(Prime_Sub,MATCH(A839,Company_Name,0)))</f>
        <v/>
      </c>
      <c r="F839" s="78" t="str" cm="1">
        <f t="array" ref="F839">IF(E839="","",INDEX(LCAT_ID,MATCH(E839,LCAT_Name,0)))</f>
        <v/>
      </c>
      <c r="J839" s="78" t="str">
        <f>IFERROR(_xlfn.XLOOKUP(I839,MSA_Title_List,MSA_Title_List!$A$2:$A$643,"",0),"")</f>
        <v/>
      </c>
    </row>
    <row r="840" spans="2:10" ht="20.100000000000001" customHeight="1">
      <c r="B840" s="78" t="str" cm="1">
        <f t="array" ref="B840">IF(A840="","",INDEX(CAGE,MATCH(A840,Company_Name,0)))</f>
        <v/>
      </c>
      <c r="C840" s="80" t="str" cm="1">
        <f t="array" ref="C840">IF(A840="","",INDEX(Prime_Sub,MATCH(A840,Company_Name,0)))</f>
        <v/>
      </c>
      <c r="F840" s="78" t="str" cm="1">
        <f t="array" ref="F840">IF(E840="","",INDEX(LCAT_ID,MATCH(E840,LCAT_Name,0)))</f>
        <v/>
      </c>
      <c r="J840" s="78" t="str">
        <f>IFERROR(_xlfn.XLOOKUP(I840,MSA_Title_List,MSA_Title_List!$A$2:$A$643,"",0),"")</f>
        <v/>
      </c>
    </row>
    <row r="841" spans="2:10" ht="20.100000000000001" customHeight="1">
      <c r="B841" s="78" t="str" cm="1">
        <f t="array" ref="B841">IF(A841="","",INDEX(CAGE,MATCH(A841,Company_Name,0)))</f>
        <v/>
      </c>
      <c r="C841" s="80" t="str" cm="1">
        <f t="array" ref="C841">IF(A841="","",INDEX(Prime_Sub,MATCH(A841,Company_Name,0)))</f>
        <v/>
      </c>
      <c r="F841" s="78" t="str" cm="1">
        <f t="array" ref="F841">IF(E841="","",INDEX(LCAT_ID,MATCH(E841,LCAT_Name,0)))</f>
        <v/>
      </c>
      <c r="J841" s="78" t="str">
        <f>IFERROR(_xlfn.XLOOKUP(I841,MSA_Title_List,MSA_Title_List!$A$2:$A$643,"",0),"")</f>
        <v/>
      </c>
    </row>
    <row r="842" spans="2:10" ht="20.100000000000001" customHeight="1">
      <c r="B842" s="78" t="str" cm="1">
        <f t="array" ref="B842">IF(A842="","",INDEX(CAGE,MATCH(A842,Company_Name,0)))</f>
        <v/>
      </c>
      <c r="C842" s="80" t="str" cm="1">
        <f t="array" ref="C842">IF(A842="","",INDEX(Prime_Sub,MATCH(A842,Company_Name,0)))</f>
        <v/>
      </c>
      <c r="F842" s="78" t="str" cm="1">
        <f t="array" ref="F842">IF(E842="","",INDEX(LCAT_ID,MATCH(E842,LCAT_Name,0)))</f>
        <v/>
      </c>
      <c r="J842" s="78" t="str">
        <f>IFERROR(_xlfn.XLOOKUP(I842,MSA_Title_List,MSA_Title_List!$A$2:$A$643,"",0),"")</f>
        <v/>
      </c>
    </row>
    <row r="843" spans="2:10" ht="20.100000000000001" customHeight="1">
      <c r="B843" s="78" t="str" cm="1">
        <f t="array" ref="B843">IF(A843="","",INDEX(CAGE,MATCH(A843,Company_Name,0)))</f>
        <v/>
      </c>
      <c r="C843" s="80" t="str" cm="1">
        <f t="array" ref="C843">IF(A843="","",INDEX(Prime_Sub,MATCH(A843,Company_Name,0)))</f>
        <v/>
      </c>
      <c r="F843" s="78" t="str" cm="1">
        <f t="array" ref="F843">IF(E843="","",INDEX(LCAT_ID,MATCH(E843,LCAT_Name,0)))</f>
        <v/>
      </c>
      <c r="J843" s="78" t="str">
        <f>IFERROR(_xlfn.XLOOKUP(I843,MSA_Title_List,MSA_Title_List!$A$2:$A$643,"",0),"")</f>
        <v/>
      </c>
    </row>
    <row r="844" spans="2:10" ht="20.100000000000001" customHeight="1">
      <c r="B844" s="78" t="str" cm="1">
        <f t="array" ref="B844">IF(A844="","",INDEX(CAGE,MATCH(A844,Company_Name,0)))</f>
        <v/>
      </c>
      <c r="C844" s="80" t="str" cm="1">
        <f t="array" ref="C844">IF(A844="","",INDEX(Prime_Sub,MATCH(A844,Company_Name,0)))</f>
        <v/>
      </c>
      <c r="F844" s="78" t="str" cm="1">
        <f t="array" ref="F844">IF(E844="","",INDEX(LCAT_ID,MATCH(E844,LCAT_Name,0)))</f>
        <v/>
      </c>
      <c r="J844" s="78" t="str">
        <f>IFERROR(_xlfn.XLOOKUP(I844,MSA_Title_List,MSA_Title_List!$A$2:$A$643,"",0),"")</f>
        <v/>
      </c>
    </row>
    <row r="845" spans="2:10" ht="20.100000000000001" customHeight="1">
      <c r="B845" s="78" t="str" cm="1">
        <f t="array" ref="B845">IF(A845="","",INDEX(CAGE,MATCH(A845,Company_Name,0)))</f>
        <v/>
      </c>
      <c r="C845" s="80" t="str" cm="1">
        <f t="array" ref="C845">IF(A845="","",INDEX(Prime_Sub,MATCH(A845,Company_Name,0)))</f>
        <v/>
      </c>
      <c r="F845" s="78" t="str" cm="1">
        <f t="array" ref="F845">IF(E845="","",INDEX(LCAT_ID,MATCH(E845,LCAT_Name,0)))</f>
        <v/>
      </c>
      <c r="J845" s="78" t="str">
        <f>IFERROR(_xlfn.XLOOKUP(I845,MSA_Title_List,MSA_Title_List!$A$2:$A$643,"",0),"")</f>
        <v/>
      </c>
    </row>
    <row r="846" spans="2:10" ht="20.100000000000001" customHeight="1">
      <c r="B846" s="78" t="str" cm="1">
        <f t="array" ref="B846">IF(A846="","",INDEX(CAGE,MATCH(A846,Company_Name,0)))</f>
        <v/>
      </c>
      <c r="C846" s="80" t="str" cm="1">
        <f t="array" ref="C846">IF(A846="","",INDEX(Prime_Sub,MATCH(A846,Company_Name,0)))</f>
        <v/>
      </c>
      <c r="F846" s="78" t="str" cm="1">
        <f t="array" ref="F846">IF(E846="","",INDEX(LCAT_ID,MATCH(E846,LCAT_Name,0)))</f>
        <v/>
      </c>
      <c r="J846" s="78" t="str">
        <f>IFERROR(_xlfn.XLOOKUP(I846,MSA_Title_List,MSA_Title_List!$A$2:$A$643,"",0),"")</f>
        <v/>
      </c>
    </row>
    <row r="847" spans="2:10" ht="20.100000000000001" customHeight="1">
      <c r="B847" s="78" t="str" cm="1">
        <f t="array" ref="B847">IF(A847="","",INDEX(CAGE,MATCH(A847,Company_Name,0)))</f>
        <v/>
      </c>
      <c r="C847" s="80" t="str" cm="1">
        <f t="array" ref="C847">IF(A847="","",INDEX(Prime_Sub,MATCH(A847,Company_Name,0)))</f>
        <v/>
      </c>
      <c r="F847" s="78" t="str" cm="1">
        <f t="array" ref="F847">IF(E847="","",INDEX(LCAT_ID,MATCH(E847,LCAT_Name,0)))</f>
        <v/>
      </c>
      <c r="J847" s="78" t="str">
        <f>IFERROR(_xlfn.XLOOKUP(I847,MSA_Title_List,MSA_Title_List!$A$2:$A$643,"",0),"")</f>
        <v/>
      </c>
    </row>
    <row r="848" spans="2:10" ht="20.100000000000001" customHeight="1">
      <c r="B848" s="78" t="str" cm="1">
        <f t="array" ref="B848">IF(A848="","",INDEX(CAGE,MATCH(A848,Company_Name,0)))</f>
        <v/>
      </c>
      <c r="C848" s="80" t="str" cm="1">
        <f t="array" ref="C848">IF(A848="","",INDEX(Prime_Sub,MATCH(A848,Company_Name,0)))</f>
        <v/>
      </c>
      <c r="F848" s="78" t="str" cm="1">
        <f t="array" ref="F848">IF(E848="","",INDEX(LCAT_ID,MATCH(E848,LCAT_Name,0)))</f>
        <v/>
      </c>
      <c r="J848" s="78" t="str">
        <f>IFERROR(_xlfn.XLOOKUP(I848,MSA_Title_List,MSA_Title_List!$A$2:$A$643,"",0),"")</f>
        <v/>
      </c>
    </row>
    <row r="849" spans="2:10" ht="20.100000000000001" customHeight="1">
      <c r="B849" s="78" t="str" cm="1">
        <f t="array" ref="B849">IF(A849="","",INDEX(CAGE,MATCH(A849,Company_Name,0)))</f>
        <v/>
      </c>
      <c r="C849" s="80" t="str" cm="1">
        <f t="array" ref="C849">IF(A849="","",INDEX(Prime_Sub,MATCH(A849,Company_Name,0)))</f>
        <v/>
      </c>
      <c r="F849" s="78" t="str" cm="1">
        <f t="array" ref="F849">IF(E849="","",INDEX(LCAT_ID,MATCH(E849,LCAT_Name,0)))</f>
        <v/>
      </c>
      <c r="J849" s="78" t="str">
        <f>IFERROR(_xlfn.XLOOKUP(I849,MSA_Title_List,MSA_Title_List!$A$2:$A$643,"",0),"")</f>
        <v/>
      </c>
    </row>
    <row r="850" spans="2:10" ht="20.100000000000001" customHeight="1">
      <c r="B850" s="78" t="str" cm="1">
        <f t="array" ref="B850">IF(A850="","",INDEX(CAGE,MATCH(A850,Company_Name,0)))</f>
        <v/>
      </c>
      <c r="C850" s="80" t="str" cm="1">
        <f t="array" ref="C850">IF(A850="","",INDEX(Prime_Sub,MATCH(A850,Company_Name,0)))</f>
        <v/>
      </c>
      <c r="F850" s="78" t="str" cm="1">
        <f t="array" ref="F850">IF(E850="","",INDEX(LCAT_ID,MATCH(E850,LCAT_Name,0)))</f>
        <v/>
      </c>
      <c r="J850" s="78" t="str">
        <f>IFERROR(_xlfn.XLOOKUP(I850,MSA_Title_List,MSA_Title_List!$A$2:$A$643,"",0),"")</f>
        <v/>
      </c>
    </row>
    <row r="851" spans="2:10" ht="20.100000000000001" customHeight="1">
      <c r="B851" s="78" t="str" cm="1">
        <f t="array" ref="B851">IF(A851="","",INDEX(CAGE,MATCH(A851,Company_Name,0)))</f>
        <v/>
      </c>
      <c r="C851" s="80" t="str" cm="1">
        <f t="array" ref="C851">IF(A851="","",INDEX(Prime_Sub,MATCH(A851,Company_Name,0)))</f>
        <v/>
      </c>
      <c r="F851" s="78" t="str" cm="1">
        <f t="array" ref="F851">IF(E851="","",INDEX(LCAT_ID,MATCH(E851,LCAT_Name,0)))</f>
        <v/>
      </c>
      <c r="J851" s="78" t="str">
        <f>IFERROR(_xlfn.XLOOKUP(I851,MSA_Title_List,MSA_Title_List!$A$2:$A$643,"",0),"")</f>
        <v/>
      </c>
    </row>
    <row r="852" spans="2:10" ht="20.100000000000001" customHeight="1">
      <c r="B852" s="78" t="str" cm="1">
        <f t="array" ref="B852">IF(A852="","",INDEX(CAGE,MATCH(A852,Company_Name,0)))</f>
        <v/>
      </c>
      <c r="C852" s="80" t="str" cm="1">
        <f t="array" ref="C852">IF(A852="","",INDEX(Prime_Sub,MATCH(A852,Company_Name,0)))</f>
        <v/>
      </c>
      <c r="F852" s="78" t="str" cm="1">
        <f t="array" ref="F852">IF(E852="","",INDEX(LCAT_ID,MATCH(E852,LCAT_Name,0)))</f>
        <v/>
      </c>
      <c r="J852" s="78" t="str">
        <f>IFERROR(_xlfn.XLOOKUP(I852,MSA_Title_List,MSA_Title_List!$A$2:$A$643,"",0),"")</f>
        <v/>
      </c>
    </row>
    <row r="853" spans="2:10" ht="20.100000000000001" customHeight="1">
      <c r="B853" s="78" t="str" cm="1">
        <f t="array" ref="B853">IF(A853="","",INDEX(CAGE,MATCH(A853,Company_Name,0)))</f>
        <v/>
      </c>
      <c r="C853" s="80" t="str" cm="1">
        <f t="array" ref="C853">IF(A853="","",INDEX(Prime_Sub,MATCH(A853,Company_Name,0)))</f>
        <v/>
      </c>
      <c r="F853" s="78" t="str" cm="1">
        <f t="array" ref="F853">IF(E853="","",INDEX(LCAT_ID,MATCH(E853,LCAT_Name,0)))</f>
        <v/>
      </c>
      <c r="J853" s="78" t="str">
        <f>IFERROR(_xlfn.XLOOKUP(I853,MSA_Title_List,MSA_Title_List!$A$2:$A$643,"",0),"")</f>
        <v/>
      </c>
    </row>
    <row r="854" spans="2:10" ht="20.100000000000001" customHeight="1">
      <c r="B854" s="78" t="str" cm="1">
        <f t="array" ref="B854">IF(A854="","",INDEX(CAGE,MATCH(A854,Company_Name,0)))</f>
        <v/>
      </c>
      <c r="C854" s="80" t="str" cm="1">
        <f t="array" ref="C854">IF(A854="","",INDEX(Prime_Sub,MATCH(A854,Company_Name,0)))</f>
        <v/>
      </c>
      <c r="F854" s="78" t="str" cm="1">
        <f t="array" ref="F854">IF(E854="","",INDEX(LCAT_ID,MATCH(E854,LCAT_Name,0)))</f>
        <v/>
      </c>
      <c r="J854" s="78" t="str">
        <f>IFERROR(_xlfn.XLOOKUP(I854,MSA_Title_List,MSA_Title_List!$A$2:$A$643,"",0),"")</f>
        <v/>
      </c>
    </row>
    <row r="855" spans="2:10" ht="20.100000000000001" customHeight="1">
      <c r="B855" s="78" t="str" cm="1">
        <f t="array" ref="B855">IF(A855="","",INDEX(CAGE,MATCH(A855,Company_Name,0)))</f>
        <v/>
      </c>
      <c r="C855" s="80" t="str" cm="1">
        <f t="array" ref="C855">IF(A855="","",INDEX(Prime_Sub,MATCH(A855,Company_Name,0)))</f>
        <v/>
      </c>
      <c r="F855" s="78" t="str" cm="1">
        <f t="array" ref="F855">IF(E855="","",INDEX(LCAT_ID,MATCH(E855,LCAT_Name,0)))</f>
        <v/>
      </c>
      <c r="J855" s="78" t="str">
        <f>IFERROR(_xlfn.XLOOKUP(I855,MSA_Title_List,MSA_Title_List!$A$2:$A$643,"",0),"")</f>
        <v/>
      </c>
    </row>
    <row r="856" spans="2:10" ht="20.100000000000001" customHeight="1">
      <c r="B856" s="78" t="str" cm="1">
        <f t="array" ref="B856">IF(A856="","",INDEX(CAGE,MATCH(A856,Company_Name,0)))</f>
        <v/>
      </c>
      <c r="C856" s="80" t="str" cm="1">
        <f t="array" ref="C856">IF(A856="","",INDEX(Prime_Sub,MATCH(A856,Company_Name,0)))</f>
        <v/>
      </c>
      <c r="F856" s="78" t="str" cm="1">
        <f t="array" ref="F856">IF(E856="","",INDEX(LCAT_ID,MATCH(E856,LCAT_Name,0)))</f>
        <v/>
      </c>
      <c r="J856" s="78" t="str">
        <f>IFERROR(_xlfn.XLOOKUP(I856,MSA_Title_List,MSA_Title_List!$A$2:$A$643,"",0),"")</f>
        <v/>
      </c>
    </row>
    <row r="857" spans="2:10" ht="20.100000000000001" customHeight="1">
      <c r="B857" s="78" t="str" cm="1">
        <f t="array" ref="B857">IF(A857="","",INDEX(CAGE,MATCH(A857,Company_Name,0)))</f>
        <v/>
      </c>
      <c r="C857" s="80" t="str" cm="1">
        <f t="array" ref="C857">IF(A857="","",INDEX(Prime_Sub,MATCH(A857,Company_Name,0)))</f>
        <v/>
      </c>
      <c r="F857" s="78" t="str" cm="1">
        <f t="array" ref="F857">IF(E857="","",INDEX(LCAT_ID,MATCH(E857,LCAT_Name,0)))</f>
        <v/>
      </c>
      <c r="J857" s="78" t="str">
        <f>IFERROR(_xlfn.XLOOKUP(I857,MSA_Title_List,MSA_Title_List!$A$2:$A$643,"",0),"")</f>
        <v/>
      </c>
    </row>
    <row r="858" spans="2:10" ht="20.100000000000001" customHeight="1">
      <c r="B858" s="78" t="str" cm="1">
        <f t="array" ref="B858">IF(A858="","",INDEX(CAGE,MATCH(A858,Company_Name,0)))</f>
        <v/>
      </c>
      <c r="C858" s="80" t="str" cm="1">
        <f t="array" ref="C858">IF(A858="","",INDEX(Prime_Sub,MATCH(A858,Company_Name,0)))</f>
        <v/>
      </c>
      <c r="F858" s="78" t="str" cm="1">
        <f t="array" ref="F858">IF(E858="","",INDEX(LCAT_ID,MATCH(E858,LCAT_Name,0)))</f>
        <v/>
      </c>
      <c r="J858" s="78" t="str">
        <f>IFERROR(_xlfn.XLOOKUP(I858,MSA_Title_List,MSA_Title_List!$A$2:$A$643,"",0),"")</f>
        <v/>
      </c>
    </row>
    <row r="859" spans="2:10" ht="20.100000000000001" customHeight="1">
      <c r="B859" s="78" t="str" cm="1">
        <f t="array" ref="B859">IF(A859="","",INDEX(CAGE,MATCH(A859,Company_Name,0)))</f>
        <v/>
      </c>
      <c r="C859" s="80" t="str" cm="1">
        <f t="array" ref="C859">IF(A859="","",INDEX(Prime_Sub,MATCH(A859,Company_Name,0)))</f>
        <v/>
      </c>
      <c r="F859" s="78" t="str" cm="1">
        <f t="array" ref="F859">IF(E859="","",INDEX(LCAT_ID,MATCH(E859,LCAT_Name,0)))</f>
        <v/>
      </c>
      <c r="J859" s="78" t="str">
        <f>IFERROR(_xlfn.XLOOKUP(I859,MSA_Title_List,MSA_Title_List!$A$2:$A$643,"",0),"")</f>
        <v/>
      </c>
    </row>
    <row r="860" spans="2:10" ht="20.100000000000001" customHeight="1">
      <c r="B860" s="78" t="str" cm="1">
        <f t="array" ref="B860">IF(A860="","",INDEX(CAGE,MATCH(A860,Company_Name,0)))</f>
        <v/>
      </c>
      <c r="C860" s="80" t="str" cm="1">
        <f t="array" ref="C860">IF(A860="","",INDEX(Prime_Sub,MATCH(A860,Company_Name,0)))</f>
        <v/>
      </c>
      <c r="F860" s="78" t="str" cm="1">
        <f t="array" ref="F860">IF(E860="","",INDEX(LCAT_ID,MATCH(E860,LCAT_Name,0)))</f>
        <v/>
      </c>
      <c r="J860" s="78" t="str">
        <f>IFERROR(_xlfn.XLOOKUP(I860,MSA_Title_List,MSA_Title_List!$A$2:$A$643,"",0),"")</f>
        <v/>
      </c>
    </row>
    <row r="861" spans="2:10" ht="20.100000000000001" customHeight="1">
      <c r="B861" s="78" t="str" cm="1">
        <f t="array" ref="B861">IF(A861="","",INDEX(CAGE,MATCH(A861,Company_Name,0)))</f>
        <v/>
      </c>
      <c r="C861" s="80" t="str" cm="1">
        <f t="array" ref="C861">IF(A861="","",INDEX(Prime_Sub,MATCH(A861,Company_Name,0)))</f>
        <v/>
      </c>
      <c r="F861" s="78" t="str" cm="1">
        <f t="array" ref="F861">IF(E861="","",INDEX(LCAT_ID,MATCH(E861,LCAT_Name,0)))</f>
        <v/>
      </c>
      <c r="J861" s="78" t="str">
        <f>IFERROR(_xlfn.XLOOKUP(I861,MSA_Title_List,MSA_Title_List!$A$2:$A$643,"",0),"")</f>
        <v/>
      </c>
    </row>
    <row r="862" spans="2:10" ht="20.100000000000001" customHeight="1">
      <c r="B862" s="78" t="str" cm="1">
        <f t="array" ref="B862">IF(A862="","",INDEX(CAGE,MATCH(A862,Company_Name,0)))</f>
        <v/>
      </c>
      <c r="C862" s="80" t="str" cm="1">
        <f t="array" ref="C862">IF(A862="","",INDEX(Prime_Sub,MATCH(A862,Company_Name,0)))</f>
        <v/>
      </c>
      <c r="F862" s="78" t="str" cm="1">
        <f t="array" ref="F862">IF(E862="","",INDEX(LCAT_ID,MATCH(E862,LCAT_Name,0)))</f>
        <v/>
      </c>
      <c r="J862" s="78" t="str">
        <f>IFERROR(_xlfn.XLOOKUP(I862,MSA_Title_List,MSA_Title_List!$A$2:$A$643,"",0),"")</f>
        <v/>
      </c>
    </row>
    <row r="863" spans="2:10" ht="20.100000000000001" customHeight="1">
      <c r="B863" s="78" t="str" cm="1">
        <f t="array" ref="B863">IF(A863="","",INDEX(CAGE,MATCH(A863,Company_Name,0)))</f>
        <v/>
      </c>
      <c r="C863" s="80" t="str" cm="1">
        <f t="array" ref="C863">IF(A863="","",INDEX(Prime_Sub,MATCH(A863,Company_Name,0)))</f>
        <v/>
      </c>
      <c r="F863" s="78" t="str" cm="1">
        <f t="array" ref="F863">IF(E863="","",INDEX(LCAT_ID,MATCH(E863,LCAT_Name,0)))</f>
        <v/>
      </c>
      <c r="J863" s="78" t="str">
        <f>IFERROR(_xlfn.XLOOKUP(I863,MSA_Title_List,MSA_Title_List!$A$2:$A$643,"",0),"")</f>
        <v/>
      </c>
    </row>
    <row r="864" spans="2:10" ht="20.100000000000001" customHeight="1">
      <c r="B864" s="78" t="str" cm="1">
        <f t="array" ref="B864">IF(A864="","",INDEX(CAGE,MATCH(A864,Company_Name,0)))</f>
        <v/>
      </c>
      <c r="C864" s="80" t="str" cm="1">
        <f t="array" ref="C864">IF(A864="","",INDEX(Prime_Sub,MATCH(A864,Company_Name,0)))</f>
        <v/>
      </c>
      <c r="F864" s="78" t="str" cm="1">
        <f t="array" ref="F864">IF(E864="","",INDEX(LCAT_ID,MATCH(E864,LCAT_Name,0)))</f>
        <v/>
      </c>
      <c r="J864" s="78" t="str">
        <f>IFERROR(_xlfn.XLOOKUP(I864,MSA_Title_List,MSA_Title_List!$A$2:$A$643,"",0),"")</f>
        <v/>
      </c>
    </row>
    <row r="865" spans="2:10" ht="20.100000000000001" customHeight="1">
      <c r="B865" s="78" t="str" cm="1">
        <f t="array" ref="B865">IF(A865="","",INDEX(CAGE,MATCH(A865,Company_Name,0)))</f>
        <v/>
      </c>
      <c r="C865" s="80" t="str" cm="1">
        <f t="array" ref="C865">IF(A865="","",INDEX(Prime_Sub,MATCH(A865,Company_Name,0)))</f>
        <v/>
      </c>
      <c r="F865" s="78" t="str" cm="1">
        <f t="array" ref="F865">IF(E865="","",INDEX(LCAT_ID,MATCH(E865,LCAT_Name,0)))</f>
        <v/>
      </c>
      <c r="J865" s="78" t="str">
        <f>IFERROR(_xlfn.XLOOKUP(I865,MSA_Title_List,MSA_Title_List!$A$2:$A$643,"",0),"")</f>
        <v/>
      </c>
    </row>
    <row r="866" spans="2:10" ht="20.100000000000001" customHeight="1">
      <c r="B866" s="78" t="str" cm="1">
        <f t="array" ref="B866">IF(A866="","",INDEX(CAGE,MATCH(A866,Company_Name,0)))</f>
        <v/>
      </c>
      <c r="C866" s="80" t="str" cm="1">
        <f t="array" ref="C866">IF(A866="","",INDEX(Prime_Sub,MATCH(A866,Company_Name,0)))</f>
        <v/>
      </c>
      <c r="F866" s="78" t="str" cm="1">
        <f t="array" ref="F866">IF(E866="","",INDEX(LCAT_ID,MATCH(E866,LCAT_Name,0)))</f>
        <v/>
      </c>
      <c r="J866" s="78" t="str">
        <f>IFERROR(_xlfn.XLOOKUP(I866,MSA_Title_List,MSA_Title_List!$A$2:$A$643,"",0),"")</f>
        <v/>
      </c>
    </row>
    <row r="867" spans="2:10" ht="20.100000000000001" customHeight="1">
      <c r="B867" s="78" t="str" cm="1">
        <f t="array" ref="B867">IF(A867="","",INDEX(CAGE,MATCH(A867,Company_Name,0)))</f>
        <v/>
      </c>
      <c r="C867" s="80" t="str" cm="1">
        <f t="array" ref="C867">IF(A867="","",INDEX(Prime_Sub,MATCH(A867,Company_Name,0)))</f>
        <v/>
      </c>
      <c r="F867" s="78" t="str" cm="1">
        <f t="array" ref="F867">IF(E867="","",INDEX(LCAT_ID,MATCH(E867,LCAT_Name,0)))</f>
        <v/>
      </c>
      <c r="J867" s="78" t="str">
        <f>IFERROR(_xlfn.XLOOKUP(I867,MSA_Title_List,MSA_Title_List!$A$2:$A$643,"",0),"")</f>
        <v/>
      </c>
    </row>
    <row r="868" spans="2:10" ht="20.100000000000001" customHeight="1">
      <c r="B868" s="78" t="str" cm="1">
        <f t="array" ref="B868">IF(A868="","",INDEX(CAGE,MATCH(A868,Company_Name,0)))</f>
        <v/>
      </c>
      <c r="C868" s="80" t="str" cm="1">
        <f t="array" ref="C868">IF(A868="","",INDEX(Prime_Sub,MATCH(A868,Company_Name,0)))</f>
        <v/>
      </c>
      <c r="F868" s="78" t="str" cm="1">
        <f t="array" ref="F868">IF(E868="","",INDEX(LCAT_ID,MATCH(E868,LCAT_Name,0)))</f>
        <v/>
      </c>
      <c r="J868" s="78" t="str">
        <f>IFERROR(_xlfn.XLOOKUP(I868,MSA_Title_List,MSA_Title_List!$A$2:$A$643,"",0),"")</f>
        <v/>
      </c>
    </row>
    <row r="869" spans="2:10" ht="20.100000000000001" customHeight="1">
      <c r="B869" s="78" t="str" cm="1">
        <f t="array" ref="B869">IF(A869="","",INDEX(CAGE,MATCH(A869,Company_Name,0)))</f>
        <v/>
      </c>
      <c r="C869" s="80" t="str" cm="1">
        <f t="array" ref="C869">IF(A869="","",INDEX(Prime_Sub,MATCH(A869,Company_Name,0)))</f>
        <v/>
      </c>
      <c r="F869" s="78" t="str" cm="1">
        <f t="array" ref="F869">IF(E869="","",INDEX(LCAT_ID,MATCH(E869,LCAT_Name,0)))</f>
        <v/>
      </c>
      <c r="J869" s="78" t="str">
        <f>IFERROR(_xlfn.XLOOKUP(I869,MSA_Title_List,MSA_Title_List!$A$2:$A$643,"",0),"")</f>
        <v/>
      </c>
    </row>
    <row r="870" spans="2:10" ht="20.100000000000001" customHeight="1">
      <c r="B870" s="78" t="str" cm="1">
        <f t="array" ref="B870">IF(A870="","",INDEX(CAGE,MATCH(A870,Company_Name,0)))</f>
        <v/>
      </c>
      <c r="C870" s="80" t="str" cm="1">
        <f t="array" ref="C870">IF(A870="","",INDEX(Prime_Sub,MATCH(A870,Company_Name,0)))</f>
        <v/>
      </c>
      <c r="F870" s="78" t="str" cm="1">
        <f t="array" ref="F870">IF(E870="","",INDEX(LCAT_ID,MATCH(E870,LCAT_Name,0)))</f>
        <v/>
      </c>
      <c r="J870" s="78" t="str">
        <f>IFERROR(_xlfn.XLOOKUP(I870,MSA_Title_List,MSA_Title_List!$A$2:$A$643,"",0),"")</f>
        <v/>
      </c>
    </row>
    <row r="871" spans="2:10" ht="20.100000000000001" customHeight="1">
      <c r="B871" s="78" t="str" cm="1">
        <f t="array" ref="B871">IF(A871="","",INDEX(CAGE,MATCH(A871,Company_Name,0)))</f>
        <v/>
      </c>
      <c r="C871" s="80" t="str" cm="1">
        <f t="array" ref="C871">IF(A871="","",INDEX(Prime_Sub,MATCH(A871,Company_Name,0)))</f>
        <v/>
      </c>
      <c r="F871" s="78" t="str" cm="1">
        <f t="array" ref="F871">IF(E871="","",INDEX(LCAT_ID,MATCH(E871,LCAT_Name,0)))</f>
        <v/>
      </c>
      <c r="J871" s="78" t="str">
        <f>IFERROR(_xlfn.XLOOKUP(I871,MSA_Title_List,MSA_Title_List!$A$2:$A$643,"",0),"")</f>
        <v/>
      </c>
    </row>
    <row r="872" spans="2:10" ht="20.100000000000001" customHeight="1">
      <c r="B872" s="78" t="str" cm="1">
        <f t="array" ref="B872">IF(A872="","",INDEX(CAGE,MATCH(A872,Company_Name,0)))</f>
        <v/>
      </c>
      <c r="C872" s="80" t="str" cm="1">
        <f t="array" ref="C872">IF(A872="","",INDEX(Prime_Sub,MATCH(A872,Company_Name,0)))</f>
        <v/>
      </c>
      <c r="F872" s="78" t="str" cm="1">
        <f t="array" ref="F872">IF(E872="","",INDEX(LCAT_ID,MATCH(E872,LCAT_Name,0)))</f>
        <v/>
      </c>
      <c r="J872" s="78" t="str">
        <f>IFERROR(_xlfn.XLOOKUP(I872,MSA_Title_List,MSA_Title_List!$A$2:$A$643,"",0),"")</f>
        <v/>
      </c>
    </row>
    <row r="873" spans="2:10" ht="20.100000000000001" customHeight="1">
      <c r="B873" s="78" t="str" cm="1">
        <f t="array" ref="B873">IF(A873="","",INDEX(CAGE,MATCH(A873,Company_Name,0)))</f>
        <v/>
      </c>
      <c r="C873" s="80" t="str" cm="1">
        <f t="array" ref="C873">IF(A873="","",INDEX(Prime_Sub,MATCH(A873,Company_Name,0)))</f>
        <v/>
      </c>
      <c r="F873" s="78" t="str" cm="1">
        <f t="array" ref="F873">IF(E873="","",INDEX(LCAT_ID,MATCH(E873,LCAT_Name,0)))</f>
        <v/>
      </c>
      <c r="J873" s="78" t="str">
        <f>IFERROR(_xlfn.XLOOKUP(I873,MSA_Title_List,MSA_Title_List!$A$2:$A$643,"",0),"")</f>
        <v/>
      </c>
    </row>
    <row r="874" spans="2:10" ht="20.100000000000001" customHeight="1">
      <c r="B874" s="78" t="str" cm="1">
        <f t="array" ref="B874">IF(A874="","",INDEX(CAGE,MATCH(A874,Company_Name,0)))</f>
        <v/>
      </c>
      <c r="C874" s="80" t="str" cm="1">
        <f t="array" ref="C874">IF(A874="","",INDEX(Prime_Sub,MATCH(A874,Company_Name,0)))</f>
        <v/>
      </c>
      <c r="F874" s="78" t="str" cm="1">
        <f t="array" ref="F874">IF(E874="","",INDEX(LCAT_ID,MATCH(E874,LCAT_Name,0)))</f>
        <v/>
      </c>
      <c r="J874" s="78" t="str">
        <f>IFERROR(_xlfn.XLOOKUP(I874,MSA_Title_List,MSA_Title_List!$A$2:$A$643,"",0),"")</f>
        <v/>
      </c>
    </row>
    <row r="875" spans="2:10" ht="20.100000000000001" customHeight="1">
      <c r="B875" s="78" t="str" cm="1">
        <f t="array" ref="B875">IF(A875="","",INDEX(CAGE,MATCH(A875,Company_Name,0)))</f>
        <v/>
      </c>
      <c r="C875" s="80" t="str" cm="1">
        <f t="array" ref="C875">IF(A875="","",INDEX(Prime_Sub,MATCH(A875,Company_Name,0)))</f>
        <v/>
      </c>
      <c r="F875" s="78" t="str" cm="1">
        <f t="array" ref="F875">IF(E875="","",INDEX(LCAT_ID,MATCH(E875,LCAT_Name,0)))</f>
        <v/>
      </c>
      <c r="J875" s="78" t="str">
        <f>IFERROR(_xlfn.XLOOKUP(I875,MSA_Title_List,MSA_Title_List!$A$2:$A$643,"",0),"")</f>
        <v/>
      </c>
    </row>
    <row r="876" spans="2:10" ht="20.100000000000001" customHeight="1">
      <c r="B876" s="78" t="str" cm="1">
        <f t="array" ref="B876">IF(A876="","",INDEX(CAGE,MATCH(A876,Company_Name,0)))</f>
        <v/>
      </c>
      <c r="C876" s="80" t="str" cm="1">
        <f t="array" ref="C876">IF(A876="","",INDEX(Prime_Sub,MATCH(A876,Company_Name,0)))</f>
        <v/>
      </c>
      <c r="F876" s="78" t="str" cm="1">
        <f t="array" ref="F876">IF(E876="","",INDEX(LCAT_ID,MATCH(E876,LCAT_Name,0)))</f>
        <v/>
      </c>
      <c r="J876" s="78" t="str">
        <f>IFERROR(_xlfn.XLOOKUP(I876,MSA_Title_List,MSA_Title_List!$A$2:$A$643,"",0),"")</f>
        <v/>
      </c>
    </row>
    <row r="877" spans="2:10" ht="20.100000000000001" customHeight="1">
      <c r="B877" s="78" t="str" cm="1">
        <f t="array" ref="B877">IF(A877="","",INDEX(CAGE,MATCH(A877,Company_Name,0)))</f>
        <v/>
      </c>
      <c r="C877" s="80" t="str" cm="1">
        <f t="array" ref="C877">IF(A877="","",INDEX(Prime_Sub,MATCH(A877,Company_Name,0)))</f>
        <v/>
      </c>
      <c r="F877" s="78" t="str" cm="1">
        <f t="array" ref="F877">IF(E877="","",INDEX(LCAT_ID,MATCH(E877,LCAT_Name,0)))</f>
        <v/>
      </c>
      <c r="J877" s="78" t="str">
        <f>IFERROR(_xlfn.XLOOKUP(I877,MSA_Title_List,MSA_Title_List!$A$2:$A$643,"",0),"")</f>
        <v/>
      </c>
    </row>
    <row r="878" spans="2:10" ht="20.100000000000001" customHeight="1">
      <c r="B878" s="78" t="str" cm="1">
        <f t="array" ref="B878">IF(A878="","",INDEX(CAGE,MATCH(A878,Company_Name,0)))</f>
        <v/>
      </c>
      <c r="C878" s="80" t="str" cm="1">
        <f t="array" ref="C878">IF(A878="","",INDEX(Prime_Sub,MATCH(A878,Company_Name,0)))</f>
        <v/>
      </c>
      <c r="F878" s="78" t="str" cm="1">
        <f t="array" ref="F878">IF(E878="","",INDEX(LCAT_ID,MATCH(E878,LCAT_Name,0)))</f>
        <v/>
      </c>
      <c r="J878" s="78" t="str">
        <f>IFERROR(_xlfn.XLOOKUP(I878,MSA_Title_List,MSA_Title_List!$A$2:$A$643,"",0),"")</f>
        <v/>
      </c>
    </row>
    <row r="879" spans="2:10" ht="20.100000000000001" customHeight="1">
      <c r="B879" s="78" t="str" cm="1">
        <f t="array" ref="B879">IF(A879="","",INDEX(CAGE,MATCH(A879,Company_Name,0)))</f>
        <v/>
      </c>
      <c r="C879" s="80" t="str" cm="1">
        <f t="array" ref="C879">IF(A879="","",INDEX(Prime_Sub,MATCH(A879,Company_Name,0)))</f>
        <v/>
      </c>
      <c r="F879" s="78" t="str" cm="1">
        <f t="array" ref="F879">IF(E879="","",INDEX(LCAT_ID,MATCH(E879,LCAT_Name,0)))</f>
        <v/>
      </c>
      <c r="J879" s="78" t="str">
        <f>IFERROR(_xlfn.XLOOKUP(I879,MSA_Title_List,MSA_Title_List!$A$2:$A$643,"",0),"")</f>
        <v/>
      </c>
    </row>
    <row r="880" spans="2:10" ht="20.100000000000001" customHeight="1">
      <c r="B880" s="78" t="str" cm="1">
        <f t="array" ref="B880">IF(A880="","",INDEX(CAGE,MATCH(A880,Company_Name,0)))</f>
        <v/>
      </c>
      <c r="C880" s="80" t="str" cm="1">
        <f t="array" ref="C880">IF(A880="","",INDEX(Prime_Sub,MATCH(A880,Company_Name,0)))</f>
        <v/>
      </c>
      <c r="F880" s="78" t="str" cm="1">
        <f t="array" ref="F880">IF(E880="","",INDEX(LCAT_ID,MATCH(E880,LCAT_Name,0)))</f>
        <v/>
      </c>
      <c r="J880" s="78" t="str">
        <f>IFERROR(_xlfn.XLOOKUP(I880,MSA_Title_List,MSA_Title_List!$A$2:$A$643,"",0),"")</f>
        <v/>
      </c>
    </row>
    <row r="881" spans="2:10" ht="20.100000000000001" customHeight="1">
      <c r="B881" s="78" t="str" cm="1">
        <f t="array" ref="B881">IF(A881="","",INDEX(CAGE,MATCH(A881,Company_Name,0)))</f>
        <v/>
      </c>
      <c r="C881" s="80" t="str" cm="1">
        <f t="array" ref="C881">IF(A881="","",INDEX(Prime_Sub,MATCH(A881,Company_Name,0)))</f>
        <v/>
      </c>
      <c r="F881" s="78" t="str" cm="1">
        <f t="array" ref="F881">IF(E881="","",INDEX(LCAT_ID,MATCH(E881,LCAT_Name,0)))</f>
        <v/>
      </c>
      <c r="J881" s="78" t="str">
        <f>IFERROR(_xlfn.XLOOKUP(I881,MSA_Title_List,MSA_Title_List!$A$2:$A$643,"",0),"")</f>
        <v/>
      </c>
    </row>
    <row r="882" spans="2:10" ht="20.100000000000001" customHeight="1">
      <c r="B882" s="78" t="str" cm="1">
        <f t="array" ref="B882">IF(A882="","",INDEX(CAGE,MATCH(A882,Company_Name,0)))</f>
        <v/>
      </c>
      <c r="C882" s="80" t="str" cm="1">
        <f t="array" ref="C882">IF(A882="","",INDEX(Prime_Sub,MATCH(A882,Company_Name,0)))</f>
        <v/>
      </c>
      <c r="F882" s="78" t="str" cm="1">
        <f t="array" ref="F882">IF(E882="","",INDEX(LCAT_ID,MATCH(E882,LCAT_Name,0)))</f>
        <v/>
      </c>
      <c r="J882" s="78" t="str">
        <f>IFERROR(_xlfn.XLOOKUP(I882,MSA_Title_List,MSA_Title_List!$A$2:$A$643,"",0),"")</f>
        <v/>
      </c>
    </row>
    <row r="883" spans="2:10" ht="20.100000000000001" customHeight="1">
      <c r="B883" s="78" t="str" cm="1">
        <f t="array" ref="B883">IF(A883="","",INDEX(CAGE,MATCH(A883,Company_Name,0)))</f>
        <v/>
      </c>
      <c r="C883" s="80" t="str" cm="1">
        <f t="array" ref="C883">IF(A883="","",INDEX(Prime_Sub,MATCH(A883,Company_Name,0)))</f>
        <v/>
      </c>
      <c r="F883" s="78" t="str" cm="1">
        <f t="array" ref="F883">IF(E883="","",INDEX(LCAT_ID,MATCH(E883,LCAT_Name,0)))</f>
        <v/>
      </c>
      <c r="J883" s="78" t="str">
        <f>IFERROR(_xlfn.XLOOKUP(I883,MSA_Title_List,MSA_Title_List!$A$2:$A$643,"",0),"")</f>
        <v/>
      </c>
    </row>
    <row r="884" spans="2:10" ht="20.100000000000001" customHeight="1">
      <c r="B884" s="78" t="str" cm="1">
        <f t="array" ref="B884">IF(A884="","",INDEX(CAGE,MATCH(A884,Company_Name,0)))</f>
        <v/>
      </c>
      <c r="C884" s="80" t="str" cm="1">
        <f t="array" ref="C884">IF(A884="","",INDEX(Prime_Sub,MATCH(A884,Company_Name,0)))</f>
        <v/>
      </c>
      <c r="F884" s="78" t="str" cm="1">
        <f t="array" ref="F884">IF(E884="","",INDEX(LCAT_ID,MATCH(E884,LCAT_Name,0)))</f>
        <v/>
      </c>
      <c r="J884" s="78" t="str">
        <f>IFERROR(_xlfn.XLOOKUP(I884,MSA_Title_List,MSA_Title_List!$A$2:$A$643,"",0),"")</f>
        <v/>
      </c>
    </row>
    <row r="885" spans="2:10" ht="20.100000000000001" customHeight="1">
      <c r="B885" s="78" t="str" cm="1">
        <f t="array" ref="B885">IF(A885="","",INDEX(CAGE,MATCH(A885,Company_Name,0)))</f>
        <v/>
      </c>
      <c r="C885" s="80" t="str" cm="1">
        <f t="array" ref="C885">IF(A885="","",INDEX(Prime_Sub,MATCH(A885,Company_Name,0)))</f>
        <v/>
      </c>
      <c r="F885" s="78" t="str" cm="1">
        <f t="array" ref="F885">IF(E885="","",INDEX(LCAT_ID,MATCH(E885,LCAT_Name,0)))</f>
        <v/>
      </c>
      <c r="J885" s="78" t="str">
        <f>IFERROR(_xlfn.XLOOKUP(I885,MSA_Title_List,MSA_Title_List!$A$2:$A$643,"",0),"")</f>
        <v/>
      </c>
    </row>
    <row r="886" spans="2:10" ht="20.100000000000001" customHeight="1">
      <c r="B886" s="78" t="str" cm="1">
        <f t="array" ref="B886">IF(A886="","",INDEX(CAGE,MATCH(A886,Company_Name,0)))</f>
        <v/>
      </c>
      <c r="C886" s="80" t="str" cm="1">
        <f t="array" ref="C886">IF(A886="","",INDEX(Prime_Sub,MATCH(A886,Company_Name,0)))</f>
        <v/>
      </c>
      <c r="F886" s="78" t="str" cm="1">
        <f t="array" ref="F886">IF(E886="","",INDEX(LCAT_ID,MATCH(E886,LCAT_Name,0)))</f>
        <v/>
      </c>
      <c r="J886" s="78" t="str">
        <f>IFERROR(_xlfn.XLOOKUP(I886,MSA_Title_List,MSA_Title_List!$A$2:$A$643,"",0),"")</f>
        <v/>
      </c>
    </row>
    <row r="887" spans="2:10" ht="20.100000000000001" customHeight="1">
      <c r="B887" s="78" t="str" cm="1">
        <f t="array" ref="B887">IF(A887="","",INDEX(CAGE,MATCH(A887,Company_Name,0)))</f>
        <v/>
      </c>
      <c r="C887" s="80" t="str" cm="1">
        <f t="array" ref="C887">IF(A887="","",INDEX(Prime_Sub,MATCH(A887,Company_Name,0)))</f>
        <v/>
      </c>
      <c r="F887" s="78" t="str" cm="1">
        <f t="array" ref="F887">IF(E887="","",INDEX(LCAT_ID,MATCH(E887,LCAT_Name,0)))</f>
        <v/>
      </c>
      <c r="J887" s="78" t="str">
        <f>IFERROR(_xlfn.XLOOKUP(I887,MSA_Title_List,MSA_Title_List!$A$2:$A$643,"",0),"")</f>
        <v/>
      </c>
    </row>
    <row r="888" spans="2:10" ht="20.100000000000001" customHeight="1">
      <c r="B888" s="78" t="str" cm="1">
        <f t="array" ref="B888">IF(A888="","",INDEX(CAGE,MATCH(A888,Company_Name,0)))</f>
        <v/>
      </c>
      <c r="C888" s="80" t="str" cm="1">
        <f t="array" ref="C888">IF(A888="","",INDEX(Prime_Sub,MATCH(A888,Company_Name,0)))</f>
        <v/>
      </c>
      <c r="F888" s="78" t="str" cm="1">
        <f t="array" ref="F888">IF(E888="","",INDEX(LCAT_ID,MATCH(E888,LCAT_Name,0)))</f>
        <v/>
      </c>
      <c r="J888" s="78" t="str">
        <f>IFERROR(_xlfn.XLOOKUP(I888,MSA_Title_List,MSA_Title_List!$A$2:$A$643,"",0),"")</f>
        <v/>
      </c>
    </row>
    <row r="889" spans="2:10" ht="20.100000000000001" customHeight="1">
      <c r="B889" s="78" t="str" cm="1">
        <f t="array" ref="B889">IF(A889="","",INDEX(CAGE,MATCH(A889,Company_Name,0)))</f>
        <v/>
      </c>
      <c r="C889" s="80" t="str" cm="1">
        <f t="array" ref="C889">IF(A889="","",INDEX(Prime_Sub,MATCH(A889,Company_Name,0)))</f>
        <v/>
      </c>
      <c r="F889" s="78" t="str" cm="1">
        <f t="array" ref="F889">IF(E889="","",INDEX(LCAT_ID,MATCH(E889,LCAT_Name,0)))</f>
        <v/>
      </c>
      <c r="J889" s="78" t="str">
        <f>IFERROR(_xlfn.XLOOKUP(I889,MSA_Title_List,MSA_Title_List!$A$2:$A$643,"",0),"")</f>
        <v/>
      </c>
    </row>
    <row r="890" spans="2:10" ht="20.100000000000001" customHeight="1">
      <c r="B890" s="78" t="str" cm="1">
        <f t="array" ref="B890">IF(A890="","",INDEX(CAGE,MATCH(A890,Company_Name,0)))</f>
        <v/>
      </c>
      <c r="C890" s="80" t="str" cm="1">
        <f t="array" ref="C890">IF(A890="","",INDEX(Prime_Sub,MATCH(A890,Company_Name,0)))</f>
        <v/>
      </c>
      <c r="F890" s="78" t="str" cm="1">
        <f t="array" ref="F890">IF(E890="","",INDEX(LCAT_ID,MATCH(E890,LCAT_Name,0)))</f>
        <v/>
      </c>
      <c r="J890" s="78" t="str">
        <f>IFERROR(_xlfn.XLOOKUP(I890,MSA_Title_List,MSA_Title_List!$A$2:$A$643,"",0),"")</f>
        <v/>
      </c>
    </row>
    <row r="891" spans="2:10" ht="20.100000000000001" customHeight="1">
      <c r="B891" s="78" t="str" cm="1">
        <f t="array" ref="B891">IF(A891="","",INDEX(CAGE,MATCH(A891,Company_Name,0)))</f>
        <v/>
      </c>
      <c r="C891" s="80" t="str" cm="1">
        <f t="array" ref="C891">IF(A891="","",INDEX(Prime_Sub,MATCH(A891,Company_Name,0)))</f>
        <v/>
      </c>
      <c r="F891" s="78" t="str" cm="1">
        <f t="array" ref="F891">IF(E891="","",INDEX(LCAT_ID,MATCH(E891,LCAT_Name,0)))</f>
        <v/>
      </c>
      <c r="J891" s="78" t="str">
        <f>IFERROR(_xlfn.XLOOKUP(I891,MSA_Title_List,MSA_Title_List!$A$2:$A$643,"",0),"")</f>
        <v/>
      </c>
    </row>
    <row r="892" spans="2:10" ht="20.100000000000001" customHeight="1">
      <c r="B892" s="78" t="str" cm="1">
        <f t="array" ref="B892">IF(A892="","",INDEX(CAGE,MATCH(A892,Company_Name,0)))</f>
        <v/>
      </c>
      <c r="C892" s="80" t="str" cm="1">
        <f t="array" ref="C892">IF(A892="","",INDEX(Prime_Sub,MATCH(A892,Company_Name,0)))</f>
        <v/>
      </c>
      <c r="F892" s="78" t="str" cm="1">
        <f t="array" ref="F892">IF(E892="","",INDEX(LCAT_ID,MATCH(E892,LCAT_Name,0)))</f>
        <v/>
      </c>
      <c r="J892" s="78" t="str">
        <f>IFERROR(_xlfn.XLOOKUP(I892,MSA_Title_List,MSA_Title_List!$A$2:$A$643,"",0),"")</f>
        <v/>
      </c>
    </row>
    <row r="893" spans="2:10" ht="20.100000000000001" customHeight="1">
      <c r="B893" s="78" t="str" cm="1">
        <f t="array" ref="B893">IF(A893="","",INDEX(CAGE,MATCH(A893,Company_Name,0)))</f>
        <v/>
      </c>
      <c r="C893" s="80" t="str" cm="1">
        <f t="array" ref="C893">IF(A893="","",INDEX(Prime_Sub,MATCH(A893,Company_Name,0)))</f>
        <v/>
      </c>
      <c r="F893" s="78" t="str" cm="1">
        <f t="array" ref="F893">IF(E893="","",INDEX(LCAT_ID,MATCH(E893,LCAT_Name,0)))</f>
        <v/>
      </c>
      <c r="J893" s="78" t="str">
        <f>IFERROR(_xlfn.XLOOKUP(I893,MSA_Title_List,MSA_Title_List!$A$2:$A$643,"",0),"")</f>
        <v/>
      </c>
    </row>
    <row r="894" spans="2:10" ht="20.100000000000001" customHeight="1">
      <c r="B894" s="78" t="str" cm="1">
        <f t="array" ref="B894">IF(A894="","",INDEX(CAGE,MATCH(A894,Company_Name,0)))</f>
        <v/>
      </c>
      <c r="C894" s="80" t="str" cm="1">
        <f t="array" ref="C894">IF(A894="","",INDEX(Prime_Sub,MATCH(A894,Company_Name,0)))</f>
        <v/>
      </c>
      <c r="F894" s="78" t="str" cm="1">
        <f t="array" ref="F894">IF(E894="","",INDEX(LCAT_ID,MATCH(E894,LCAT_Name,0)))</f>
        <v/>
      </c>
      <c r="J894" s="78" t="str">
        <f>IFERROR(_xlfn.XLOOKUP(I894,MSA_Title_List,MSA_Title_List!$A$2:$A$643,"",0),"")</f>
        <v/>
      </c>
    </row>
    <row r="895" spans="2:10" ht="20.100000000000001" customHeight="1">
      <c r="B895" s="78" t="str" cm="1">
        <f t="array" ref="B895">IF(A895="","",INDEX(CAGE,MATCH(A895,Company_Name,0)))</f>
        <v/>
      </c>
      <c r="C895" s="80" t="str" cm="1">
        <f t="array" ref="C895">IF(A895="","",INDEX(Prime_Sub,MATCH(A895,Company_Name,0)))</f>
        <v/>
      </c>
      <c r="F895" s="78" t="str" cm="1">
        <f t="array" ref="F895">IF(E895="","",INDEX(LCAT_ID,MATCH(E895,LCAT_Name,0)))</f>
        <v/>
      </c>
      <c r="J895" s="78" t="str">
        <f>IFERROR(_xlfn.XLOOKUP(I895,MSA_Title_List,MSA_Title_List!$A$2:$A$643,"",0),"")</f>
        <v/>
      </c>
    </row>
    <row r="896" spans="2:10" ht="20.100000000000001" customHeight="1">
      <c r="B896" s="78" t="str" cm="1">
        <f t="array" ref="B896">IF(A896="","",INDEX(CAGE,MATCH(A896,Company_Name,0)))</f>
        <v/>
      </c>
      <c r="C896" s="80" t="str" cm="1">
        <f t="array" ref="C896">IF(A896="","",INDEX(Prime_Sub,MATCH(A896,Company_Name,0)))</f>
        <v/>
      </c>
      <c r="F896" s="78" t="str" cm="1">
        <f t="array" ref="F896">IF(E896="","",INDEX(LCAT_ID,MATCH(E896,LCAT_Name,0)))</f>
        <v/>
      </c>
      <c r="J896" s="78" t="str">
        <f>IFERROR(_xlfn.XLOOKUP(I896,MSA_Title_List,MSA_Title_List!$A$2:$A$643,"",0),"")</f>
        <v/>
      </c>
    </row>
    <row r="897" spans="2:10" ht="20.100000000000001" customHeight="1">
      <c r="B897" s="78" t="str" cm="1">
        <f t="array" ref="B897">IF(A897="","",INDEX(CAGE,MATCH(A897,Company_Name,0)))</f>
        <v/>
      </c>
      <c r="C897" s="80" t="str" cm="1">
        <f t="array" ref="C897">IF(A897="","",INDEX(Prime_Sub,MATCH(A897,Company_Name,0)))</f>
        <v/>
      </c>
      <c r="F897" s="78" t="str" cm="1">
        <f t="array" ref="F897">IF(E897="","",INDEX(LCAT_ID,MATCH(E897,LCAT_Name,0)))</f>
        <v/>
      </c>
      <c r="J897" s="78" t="str">
        <f>IFERROR(_xlfn.XLOOKUP(I897,MSA_Title_List,MSA_Title_List!$A$2:$A$643,"",0),"")</f>
        <v/>
      </c>
    </row>
    <row r="898" spans="2:10" ht="20.100000000000001" customHeight="1">
      <c r="B898" s="78" t="str" cm="1">
        <f t="array" ref="B898">IF(A898="","",INDEX(CAGE,MATCH(A898,Company_Name,0)))</f>
        <v/>
      </c>
      <c r="C898" s="80" t="str" cm="1">
        <f t="array" ref="C898">IF(A898="","",INDEX(Prime_Sub,MATCH(A898,Company_Name,0)))</f>
        <v/>
      </c>
      <c r="F898" s="78" t="str" cm="1">
        <f t="array" ref="F898">IF(E898="","",INDEX(LCAT_ID,MATCH(E898,LCAT_Name,0)))</f>
        <v/>
      </c>
      <c r="J898" s="78" t="str">
        <f>IFERROR(_xlfn.XLOOKUP(I898,MSA_Title_List,MSA_Title_List!$A$2:$A$643,"",0),"")</f>
        <v/>
      </c>
    </row>
    <row r="899" spans="2:10" ht="20.100000000000001" customHeight="1">
      <c r="B899" s="78" t="str" cm="1">
        <f t="array" ref="B899">IF(A899="","",INDEX(CAGE,MATCH(A899,Company_Name,0)))</f>
        <v/>
      </c>
      <c r="C899" s="80" t="str" cm="1">
        <f t="array" ref="C899">IF(A899="","",INDEX(Prime_Sub,MATCH(A899,Company_Name,0)))</f>
        <v/>
      </c>
      <c r="F899" s="78" t="str" cm="1">
        <f t="array" ref="F899">IF(E899="","",INDEX(LCAT_ID,MATCH(E899,LCAT_Name,0)))</f>
        <v/>
      </c>
      <c r="J899" s="78" t="str">
        <f>IFERROR(_xlfn.XLOOKUP(I899,MSA_Title_List,MSA_Title_List!$A$2:$A$643,"",0),"")</f>
        <v/>
      </c>
    </row>
    <row r="900" spans="2:10" ht="20.100000000000001" customHeight="1">
      <c r="B900" s="78" t="str" cm="1">
        <f t="array" ref="B900">IF(A900="","",INDEX(CAGE,MATCH(A900,Company_Name,0)))</f>
        <v/>
      </c>
      <c r="C900" s="80" t="str" cm="1">
        <f t="array" ref="C900">IF(A900="","",INDEX(Prime_Sub,MATCH(A900,Company_Name,0)))</f>
        <v/>
      </c>
      <c r="F900" s="78" t="str" cm="1">
        <f t="array" ref="F900">IF(E900="","",INDEX(LCAT_ID,MATCH(E900,LCAT_Name,0)))</f>
        <v/>
      </c>
      <c r="J900" s="78" t="str">
        <f>IFERROR(_xlfn.XLOOKUP(I900,MSA_Title_List,MSA_Title_List!$A$2:$A$643,"",0),"")</f>
        <v/>
      </c>
    </row>
    <row r="901" spans="2:10" ht="20.100000000000001" customHeight="1">
      <c r="B901" s="78" t="str" cm="1">
        <f t="array" ref="B901">IF(A901="","",INDEX(CAGE,MATCH(A901,Company_Name,0)))</f>
        <v/>
      </c>
      <c r="C901" s="80" t="str" cm="1">
        <f t="array" ref="C901">IF(A901="","",INDEX(Prime_Sub,MATCH(A901,Company_Name,0)))</f>
        <v/>
      </c>
      <c r="F901" s="78" t="str" cm="1">
        <f t="array" ref="F901">IF(E901="","",INDEX(LCAT_ID,MATCH(E901,LCAT_Name,0)))</f>
        <v/>
      </c>
      <c r="J901" s="78" t="str">
        <f>IFERROR(_xlfn.XLOOKUP(I901,MSA_Title_List,MSA_Title_List!$A$2:$A$643,"",0),"")</f>
        <v/>
      </c>
    </row>
    <row r="902" spans="2:10" ht="20.100000000000001" customHeight="1">
      <c r="B902" s="78" t="str" cm="1">
        <f t="array" ref="B902">IF(A902="","",INDEX(CAGE,MATCH(A902,Company_Name,0)))</f>
        <v/>
      </c>
      <c r="C902" s="80" t="str" cm="1">
        <f t="array" ref="C902">IF(A902="","",INDEX(Prime_Sub,MATCH(A902,Company_Name,0)))</f>
        <v/>
      </c>
      <c r="F902" s="78" t="str" cm="1">
        <f t="array" ref="F902">IF(E902="","",INDEX(LCAT_ID,MATCH(E902,LCAT_Name,0)))</f>
        <v/>
      </c>
      <c r="J902" s="78" t="str">
        <f>IFERROR(_xlfn.XLOOKUP(I902,MSA_Title_List,MSA_Title_List!$A$2:$A$643,"",0),"")</f>
        <v/>
      </c>
    </row>
    <row r="903" spans="2:10" ht="20.100000000000001" customHeight="1">
      <c r="B903" s="78" t="str" cm="1">
        <f t="array" ref="B903">IF(A903="","",INDEX(CAGE,MATCH(A903,Company_Name,0)))</f>
        <v/>
      </c>
      <c r="C903" s="80" t="str" cm="1">
        <f t="array" ref="C903">IF(A903="","",INDEX(Prime_Sub,MATCH(A903,Company_Name,0)))</f>
        <v/>
      </c>
      <c r="F903" s="78" t="str" cm="1">
        <f t="array" ref="F903">IF(E903="","",INDEX(LCAT_ID,MATCH(E903,LCAT_Name,0)))</f>
        <v/>
      </c>
      <c r="J903" s="78" t="str">
        <f>IFERROR(_xlfn.XLOOKUP(I903,MSA_Title_List,MSA_Title_List!$A$2:$A$643,"",0),"")</f>
        <v/>
      </c>
    </row>
    <row r="904" spans="2:10" ht="20.100000000000001" customHeight="1">
      <c r="B904" s="78" t="str" cm="1">
        <f t="array" ref="B904">IF(A904="","",INDEX(CAGE,MATCH(A904,Company_Name,0)))</f>
        <v/>
      </c>
      <c r="C904" s="80" t="str" cm="1">
        <f t="array" ref="C904">IF(A904="","",INDEX(Prime_Sub,MATCH(A904,Company_Name,0)))</f>
        <v/>
      </c>
      <c r="F904" s="78" t="str" cm="1">
        <f t="array" ref="F904">IF(E904="","",INDEX(LCAT_ID,MATCH(E904,LCAT_Name,0)))</f>
        <v/>
      </c>
      <c r="J904" s="78" t="str">
        <f>IFERROR(_xlfn.XLOOKUP(I904,MSA_Title_List,MSA_Title_List!$A$2:$A$643,"",0),"")</f>
        <v/>
      </c>
    </row>
    <row r="905" spans="2:10" ht="20.100000000000001" customHeight="1">
      <c r="B905" s="78" t="str" cm="1">
        <f t="array" ref="B905">IF(A905="","",INDEX(CAGE,MATCH(A905,Company_Name,0)))</f>
        <v/>
      </c>
      <c r="C905" s="80" t="str" cm="1">
        <f t="array" ref="C905">IF(A905="","",INDEX(Prime_Sub,MATCH(A905,Company_Name,0)))</f>
        <v/>
      </c>
      <c r="F905" s="78" t="str" cm="1">
        <f t="array" ref="F905">IF(E905="","",INDEX(LCAT_ID,MATCH(E905,LCAT_Name,0)))</f>
        <v/>
      </c>
      <c r="J905" s="78" t="str">
        <f>IFERROR(_xlfn.XLOOKUP(I905,MSA_Title_List,MSA_Title_List!$A$2:$A$643,"",0),"")</f>
        <v/>
      </c>
    </row>
    <row r="906" spans="2:10" ht="20.100000000000001" customHeight="1">
      <c r="B906" s="78" t="str" cm="1">
        <f t="array" ref="B906">IF(A906="","",INDEX(CAGE,MATCH(A906,Company_Name,0)))</f>
        <v/>
      </c>
      <c r="C906" s="80" t="str" cm="1">
        <f t="array" ref="C906">IF(A906="","",INDEX(Prime_Sub,MATCH(A906,Company_Name,0)))</f>
        <v/>
      </c>
      <c r="F906" s="78" t="str" cm="1">
        <f t="array" ref="F906">IF(E906="","",INDEX(LCAT_ID,MATCH(E906,LCAT_Name,0)))</f>
        <v/>
      </c>
      <c r="J906" s="78" t="str">
        <f>IFERROR(_xlfn.XLOOKUP(I906,MSA_Title_List,MSA_Title_List!$A$2:$A$643,"",0),"")</f>
        <v/>
      </c>
    </row>
    <row r="907" spans="2:10" ht="20.100000000000001" customHeight="1">
      <c r="B907" s="78" t="str" cm="1">
        <f t="array" ref="B907">IF(A907="","",INDEX(CAGE,MATCH(A907,Company_Name,0)))</f>
        <v/>
      </c>
      <c r="C907" s="80" t="str" cm="1">
        <f t="array" ref="C907">IF(A907="","",INDEX(Prime_Sub,MATCH(A907,Company_Name,0)))</f>
        <v/>
      </c>
      <c r="F907" s="78" t="str" cm="1">
        <f t="array" ref="F907">IF(E907="","",INDEX(LCAT_ID,MATCH(E907,LCAT_Name,0)))</f>
        <v/>
      </c>
      <c r="J907" s="78" t="str">
        <f>IFERROR(_xlfn.XLOOKUP(I907,MSA_Title_List,MSA_Title_List!$A$2:$A$643,"",0),"")</f>
        <v/>
      </c>
    </row>
    <row r="908" spans="2:10" ht="20.100000000000001" customHeight="1">
      <c r="B908" s="78" t="str" cm="1">
        <f t="array" ref="B908">IF(A908="","",INDEX(CAGE,MATCH(A908,Company_Name,0)))</f>
        <v/>
      </c>
      <c r="C908" s="80" t="str" cm="1">
        <f t="array" ref="C908">IF(A908="","",INDEX(Prime_Sub,MATCH(A908,Company_Name,0)))</f>
        <v/>
      </c>
      <c r="F908" s="78" t="str" cm="1">
        <f t="array" ref="F908">IF(E908="","",INDEX(LCAT_ID,MATCH(E908,LCAT_Name,0)))</f>
        <v/>
      </c>
      <c r="J908" s="78" t="str">
        <f>IFERROR(_xlfn.XLOOKUP(I908,MSA_Title_List,MSA_Title_List!$A$2:$A$643,"",0),"")</f>
        <v/>
      </c>
    </row>
    <row r="909" spans="2:10" ht="20.100000000000001" customHeight="1">
      <c r="B909" s="78" t="str" cm="1">
        <f t="array" ref="B909">IF(A909="","",INDEX(CAGE,MATCH(A909,Company_Name,0)))</f>
        <v/>
      </c>
      <c r="C909" s="80" t="str" cm="1">
        <f t="array" ref="C909">IF(A909="","",INDEX(Prime_Sub,MATCH(A909,Company_Name,0)))</f>
        <v/>
      </c>
      <c r="F909" s="78" t="str" cm="1">
        <f t="array" ref="F909">IF(E909="","",INDEX(LCAT_ID,MATCH(E909,LCAT_Name,0)))</f>
        <v/>
      </c>
      <c r="J909" s="78" t="str">
        <f>IFERROR(_xlfn.XLOOKUP(I909,MSA_Title_List,MSA_Title_List!$A$2:$A$643,"",0),"")</f>
        <v/>
      </c>
    </row>
    <row r="910" spans="2:10" ht="20.100000000000001" customHeight="1">
      <c r="B910" s="78" t="str" cm="1">
        <f t="array" ref="B910">IF(A910="","",INDEX(CAGE,MATCH(A910,Company_Name,0)))</f>
        <v/>
      </c>
      <c r="C910" s="80" t="str" cm="1">
        <f t="array" ref="C910">IF(A910="","",INDEX(Prime_Sub,MATCH(A910,Company_Name,0)))</f>
        <v/>
      </c>
      <c r="F910" s="78" t="str" cm="1">
        <f t="array" ref="F910">IF(E910="","",INDEX(LCAT_ID,MATCH(E910,LCAT_Name,0)))</f>
        <v/>
      </c>
      <c r="J910" s="78" t="str">
        <f>IFERROR(_xlfn.XLOOKUP(I910,MSA_Title_List,MSA_Title_List!$A$2:$A$643,"",0),"")</f>
        <v/>
      </c>
    </row>
    <row r="911" spans="2:10" ht="20.100000000000001" customHeight="1">
      <c r="B911" s="78" t="str" cm="1">
        <f t="array" ref="B911">IF(A911="","",INDEX(CAGE,MATCH(A911,Company_Name,0)))</f>
        <v/>
      </c>
      <c r="C911" s="80" t="str" cm="1">
        <f t="array" ref="C911">IF(A911="","",INDEX(Prime_Sub,MATCH(A911,Company_Name,0)))</f>
        <v/>
      </c>
      <c r="F911" s="78" t="str" cm="1">
        <f t="array" ref="F911">IF(E911="","",INDEX(LCAT_ID,MATCH(E911,LCAT_Name,0)))</f>
        <v/>
      </c>
      <c r="J911" s="78" t="str">
        <f>IFERROR(_xlfn.XLOOKUP(I911,MSA_Title_List,MSA_Title_List!$A$2:$A$643,"",0),"")</f>
        <v/>
      </c>
    </row>
    <row r="912" spans="2:10" ht="20.100000000000001" customHeight="1">
      <c r="B912" s="78" t="str" cm="1">
        <f t="array" ref="B912">IF(A912="","",INDEX(CAGE,MATCH(A912,Company_Name,0)))</f>
        <v/>
      </c>
      <c r="C912" s="80" t="str" cm="1">
        <f t="array" ref="C912">IF(A912="","",INDEX(Prime_Sub,MATCH(A912,Company_Name,0)))</f>
        <v/>
      </c>
      <c r="F912" s="78" t="str" cm="1">
        <f t="array" ref="F912">IF(E912="","",INDEX(LCAT_ID,MATCH(E912,LCAT_Name,0)))</f>
        <v/>
      </c>
      <c r="J912" s="78" t="str">
        <f>IFERROR(_xlfn.XLOOKUP(I912,MSA_Title_List,MSA_Title_List!$A$2:$A$643,"",0),"")</f>
        <v/>
      </c>
    </row>
    <row r="913" spans="2:10" ht="20.100000000000001" customHeight="1">
      <c r="B913" s="78" t="str" cm="1">
        <f t="array" ref="B913">IF(A913="","",INDEX(CAGE,MATCH(A913,Company_Name,0)))</f>
        <v/>
      </c>
      <c r="C913" s="80" t="str" cm="1">
        <f t="array" ref="C913">IF(A913="","",INDEX(Prime_Sub,MATCH(A913,Company_Name,0)))</f>
        <v/>
      </c>
      <c r="F913" s="78" t="str" cm="1">
        <f t="array" ref="F913">IF(E913="","",INDEX(LCAT_ID,MATCH(E913,LCAT_Name,0)))</f>
        <v/>
      </c>
      <c r="J913" s="78" t="str">
        <f>IFERROR(_xlfn.XLOOKUP(I913,MSA_Title_List,MSA_Title_List!$A$2:$A$643,"",0),"")</f>
        <v/>
      </c>
    </row>
    <row r="914" spans="2:10" ht="20.100000000000001" customHeight="1">
      <c r="B914" s="78" t="str" cm="1">
        <f t="array" ref="B914">IF(A914="","",INDEX(CAGE,MATCH(A914,Company_Name,0)))</f>
        <v/>
      </c>
      <c r="C914" s="80" t="str" cm="1">
        <f t="array" ref="C914">IF(A914="","",INDEX(Prime_Sub,MATCH(A914,Company_Name,0)))</f>
        <v/>
      </c>
      <c r="F914" s="78" t="str" cm="1">
        <f t="array" ref="F914">IF(E914="","",INDEX(LCAT_ID,MATCH(E914,LCAT_Name,0)))</f>
        <v/>
      </c>
      <c r="J914" s="78" t="str">
        <f>IFERROR(_xlfn.XLOOKUP(I914,MSA_Title_List,MSA_Title_List!$A$2:$A$643,"",0),"")</f>
        <v/>
      </c>
    </row>
    <row r="915" spans="2:10" ht="20.100000000000001" customHeight="1">
      <c r="B915" s="78" t="str" cm="1">
        <f t="array" ref="B915">IF(A915="","",INDEX(CAGE,MATCH(A915,Company_Name,0)))</f>
        <v/>
      </c>
      <c r="C915" s="80" t="str" cm="1">
        <f t="array" ref="C915">IF(A915="","",INDEX(Prime_Sub,MATCH(A915,Company_Name,0)))</f>
        <v/>
      </c>
      <c r="F915" s="78" t="str" cm="1">
        <f t="array" ref="F915">IF(E915="","",INDEX(LCAT_ID,MATCH(E915,LCAT_Name,0)))</f>
        <v/>
      </c>
      <c r="J915" s="78" t="str">
        <f>IFERROR(_xlfn.XLOOKUP(I915,MSA_Title_List,MSA_Title_List!$A$2:$A$643,"",0),"")</f>
        <v/>
      </c>
    </row>
    <row r="916" spans="2:10" ht="20.100000000000001" customHeight="1">
      <c r="B916" s="78" t="str" cm="1">
        <f t="array" ref="B916">IF(A916="","",INDEX(CAGE,MATCH(A916,Company_Name,0)))</f>
        <v/>
      </c>
      <c r="C916" s="80" t="str" cm="1">
        <f t="array" ref="C916">IF(A916="","",INDEX(Prime_Sub,MATCH(A916,Company_Name,0)))</f>
        <v/>
      </c>
      <c r="F916" s="78" t="str" cm="1">
        <f t="array" ref="F916">IF(E916="","",INDEX(LCAT_ID,MATCH(E916,LCAT_Name,0)))</f>
        <v/>
      </c>
      <c r="J916" s="78" t="str">
        <f>IFERROR(_xlfn.XLOOKUP(I916,MSA_Title_List,MSA_Title_List!$A$2:$A$643,"",0),"")</f>
        <v/>
      </c>
    </row>
    <row r="917" spans="2:10" ht="20.100000000000001" customHeight="1">
      <c r="B917" s="78" t="str" cm="1">
        <f t="array" ref="B917">IF(A917="","",INDEX(CAGE,MATCH(A917,Company_Name,0)))</f>
        <v/>
      </c>
      <c r="C917" s="80" t="str" cm="1">
        <f t="array" ref="C917">IF(A917="","",INDEX(Prime_Sub,MATCH(A917,Company_Name,0)))</f>
        <v/>
      </c>
      <c r="F917" s="78" t="str" cm="1">
        <f t="array" ref="F917">IF(E917="","",INDEX(LCAT_ID,MATCH(E917,LCAT_Name,0)))</f>
        <v/>
      </c>
      <c r="J917" s="78" t="str">
        <f>IFERROR(_xlfn.XLOOKUP(I917,MSA_Title_List,MSA_Title_List!$A$2:$A$643,"",0),"")</f>
        <v/>
      </c>
    </row>
    <row r="918" spans="2:10" ht="20.100000000000001" customHeight="1">
      <c r="B918" s="78" t="str" cm="1">
        <f t="array" ref="B918">IF(A918="","",INDEX(CAGE,MATCH(A918,Company_Name,0)))</f>
        <v/>
      </c>
      <c r="C918" s="80" t="str" cm="1">
        <f t="array" ref="C918">IF(A918="","",INDEX(Prime_Sub,MATCH(A918,Company_Name,0)))</f>
        <v/>
      </c>
      <c r="F918" s="78" t="str" cm="1">
        <f t="array" ref="F918">IF(E918="","",INDEX(LCAT_ID,MATCH(E918,LCAT_Name,0)))</f>
        <v/>
      </c>
      <c r="J918" s="78" t="str">
        <f>IFERROR(_xlfn.XLOOKUP(I918,MSA_Title_List,MSA_Title_List!$A$2:$A$643,"",0),"")</f>
        <v/>
      </c>
    </row>
    <row r="919" spans="2:10" ht="20.100000000000001" customHeight="1">
      <c r="B919" s="78" t="str" cm="1">
        <f t="array" ref="B919">IF(A919="","",INDEX(CAGE,MATCH(A919,Company_Name,0)))</f>
        <v/>
      </c>
      <c r="C919" s="80" t="str" cm="1">
        <f t="array" ref="C919">IF(A919="","",INDEX(Prime_Sub,MATCH(A919,Company_Name,0)))</f>
        <v/>
      </c>
      <c r="F919" s="78" t="str" cm="1">
        <f t="array" ref="F919">IF(E919="","",INDEX(LCAT_ID,MATCH(E919,LCAT_Name,0)))</f>
        <v/>
      </c>
      <c r="J919" s="78" t="str">
        <f>IFERROR(_xlfn.XLOOKUP(I919,MSA_Title_List,MSA_Title_List!$A$2:$A$643,"",0),"")</f>
        <v/>
      </c>
    </row>
    <row r="920" spans="2:10" ht="20.100000000000001" customHeight="1">
      <c r="B920" s="78" t="str" cm="1">
        <f t="array" ref="B920">IF(A920="","",INDEX(CAGE,MATCH(A920,Company_Name,0)))</f>
        <v/>
      </c>
      <c r="C920" s="80" t="str" cm="1">
        <f t="array" ref="C920">IF(A920="","",INDEX(Prime_Sub,MATCH(A920,Company_Name,0)))</f>
        <v/>
      </c>
      <c r="F920" s="78" t="str" cm="1">
        <f t="array" ref="F920">IF(E920="","",INDEX(LCAT_ID,MATCH(E920,LCAT_Name,0)))</f>
        <v/>
      </c>
      <c r="J920" s="78" t="str">
        <f>IFERROR(_xlfn.XLOOKUP(I920,MSA_Title_List,MSA_Title_List!$A$2:$A$643,"",0),"")</f>
        <v/>
      </c>
    </row>
    <row r="921" spans="2:10" ht="20.100000000000001" customHeight="1">
      <c r="B921" s="78" t="str" cm="1">
        <f t="array" ref="B921">IF(A921="","",INDEX(CAGE,MATCH(A921,Company_Name,0)))</f>
        <v/>
      </c>
      <c r="C921" s="80" t="str" cm="1">
        <f t="array" ref="C921">IF(A921="","",INDEX(Prime_Sub,MATCH(A921,Company_Name,0)))</f>
        <v/>
      </c>
      <c r="F921" s="78" t="str" cm="1">
        <f t="array" ref="F921">IF(E921="","",INDEX(LCAT_ID,MATCH(E921,LCAT_Name,0)))</f>
        <v/>
      </c>
      <c r="J921" s="78" t="str">
        <f>IFERROR(_xlfn.XLOOKUP(I921,MSA_Title_List,MSA_Title_List!$A$2:$A$643,"",0),"")</f>
        <v/>
      </c>
    </row>
    <row r="922" spans="2:10" ht="20.100000000000001" customHeight="1">
      <c r="B922" s="78" t="str" cm="1">
        <f t="array" ref="B922">IF(A922="","",INDEX(CAGE,MATCH(A922,Company_Name,0)))</f>
        <v/>
      </c>
      <c r="C922" s="80" t="str" cm="1">
        <f t="array" ref="C922">IF(A922="","",INDEX(Prime_Sub,MATCH(A922,Company_Name,0)))</f>
        <v/>
      </c>
      <c r="F922" s="78" t="str" cm="1">
        <f t="array" ref="F922">IF(E922="","",INDEX(LCAT_ID,MATCH(E922,LCAT_Name,0)))</f>
        <v/>
      </c>
      <c r="J922" s="78" t="str">
        <f>IFERROR(_xlfn.XLOOKUP(I922,MSA_Title_List,MSA_Title_List!$A$2:$A$643,"",0),"")</f>
        <v/>
      </c>
    </row>
    <row r="923" spans="2:10" ht="20.100000000000001" customHeight="1">
      <c r="B923" s="78" t="str" cm="1">
        <f t="array" ref="B923">IF(A923="","",INDEX(CAGE,MATCH(A923,Company_Name,0)))</f>
        <v/>
      </c>
      <c r="C923" s="80" t="str" cm="1">
        <f t="array" ref="C923">IF(A923="","",INDEX(Prime_Sub,MATCH(A923,Company_Name,0)))</f>
        <v/>
      </c>
      <c r="F923" s="78" t="str" cm="1">
        <f t="array" ref="F923">IF(E923="","",INDEX(LCAT_ID,MATCH(E923,LCAT_Name,0)))</f>
        <v/>
      </c>
      <c r="J923" s="78" t="str">
        <f>IFERROR(_xlfn.XLOOKUP(I923,MSA_Title_List,MSA_Title_List!$A$2:$A$643,"",0),"")</f>
        <v/>
      </c>
    </row>
    <row r="924" spans="2:10" ht="20.100000000000001" customHeight="1">
      <c r="B924" s="78" t="str" cm="1">
        <f t="array" ref="B924">IF(A924="","",INDEX(CAGE,MATCH(A924,Company_Name,0)))</f>
        <v/>
      </c>
      <c r="C924" s="80" t="str" cm="1">
        <f t="array" ref="C924">IF(A924="","",INDEX(Prime_Sub,MATCH(A924,Company_Name,0)))</f>
        <v/>
      </c>
      <c r="F924" s="78" t="str" cm="1">
        <f t="array" ref="F924">IF(E924="","",INDEX(LCAT_ID,MATCH(E924,LCAT_Name,0)))</f>
        <v/>
      </c>
      <c r="J924" s="78" t="str">
        <f>IFERROR(_xlfn.XLOOKUP(I924,MSA_Title_List,MSA_Title_List!$A$2:$A$643,"",0),"")</f>
        <v/>
      </c>
    </row>
    <row r="925" spans="2:10" ht="20.100000000000001" customHeight="1">
      <c r="B925" s="78" t="str" cm="1">
        <f t="array" ref="B925">IF(A925="","",INDEX(CAGE,MATCH(A925,Company_Name,0)))</f>
        <v/>
      </c>
      <c r="C925" s="80" t="str" cm="1">
        <f t="array" ref="C925">IF(A925="","",INDEX(Prime_Sub,MATCH(A925,Company_Name,0)))</f>
        <v/>
      </c>
      <c r="F925" s="78" t="str" cm="1">
        <f t="array" ref="F925">IF(E925="","",INDEX(LCAT_ID,MATCH(E925,LCAT_Name,0)))</f>
        <v/>
      </c>
      <c r="J925" s="78" t="str">
        <f>IFERROR(_xlfn.XLOOKUP(I925,MSA_Title_List,MSA_Title_List!$A$2:$A$643,"",0),"")</f>
        <v/>
      </c>
    </row>
    <row r="926" spans="2:10" ht="20.100000000000001" customHeight="1">
      <c r="B926" s="78" t="str" cm="1">
        <f t="array" ref="B926">IF(A926="","",INDEX(CAGE,MATCH(A926,Company_Name,0)))</f>
        <v/>
      </c>
      <c r="C926" s="80" t="str" cm="1">
        <f t="array" ref="C926">IF(A926="","",INDEX(Prime_Sub,MATCH(A926,Company_Name,0)))</f>
        <v/>
      </c>
      <c r="F926" s="78" t="str" cm="1">
        <f t="array" ref="F926">IF(E926="","",INDEX(LCAT_ID,MATCH(E926,LCAT_Name,0)))</f>
        <v/>
      </c>
      <c r="J926" s="78" t="str">
        <f>IFERROR(_xlfn.XLOOKUP(I926,MSA_Title_List,MSA_Title_List!$A$2:$A$643,"",0),"")</f>
        <v/>
      </c>
    </row>
    <row r="927" spans="2:10" ht="20.100000000000001" customHeight="1">
      <c r="B927" s="78" t="str" cm="1">
        <f t="array" ref="B927">IF(A927="","",INDEX(CAGE,MATCH(A927,Company_Name,0)))</f>
        <v/>
      </c>
      <c r="C927" s="80" t="str" cm="1">
        <f t="array" ref="C927">IF(A927="","",INDEX(Prime_Sub,MATCH(A927,Company_Name,0)))</f>
        <v/>
      </c>
      <c r="F927" s="78" t="str" cm="1">
        <f t="array" ref="F927">IF(E927="","",INDEX(LCAT_ID,MATCH(E927,LCAT_Name,0)))</f>
        <v/>
      </c>
      <c r="J927" s="78" t="str">
        <f>IFERROR(_xlfn.XLOOKUP(I927,MSA_Title_List,MSA_Title_List!$A$2:$A$643,"",0),"")</f>
        <v/>
      </c>
    </row>
    <row r="928" spans="2:10" ht="20.100000000000001" customHeight="1">
      <c r="B928" s="78" t="str" cm="1">
        <f t="array" ref="B928">IF(A928="","",INDEX(CAGE,MATCH(A928,Company_Name,0)))</f>
        <v/>
      </c>
      <c r="C928" s="80" t="str" cm="1">
        <f t="array" ref="C928">IF(A928="","",INDEX(Prime_Sub,MATCH(A928,Company_Name,0)))</f>
        <v/>
      </c>
      <c r="F928" s="78" t="str" cm="1">
        <f t="array" ref="F928">IF(E928="","",INDEX(LCAT_ID,MATCH(E928,LCAT_Name,0)))</f>
        <v/>
      </c>
      <c r="J928" s="78" t="str">
        <f>IFERROR(_xlfn.XLOOKUP(I928,MSA_Title_List,MSA_Title_List!$A$2:$A$643,"",0),"")</f>
        <v/>
      </c>
    </row>
    <row r="929" spans="2:10" ht="20.100000000000001" customHeight="1">
      <c r="B929" s="78" t="str" cm="1">
        <f t="array" ref="B929">IF(A929="","",INDEX(CAGE,MATCH(A929,Company_Name,0)))</f>
        <v/>
      </c>
      <c r="C929" s="80" t="str" cm="1">
        <f t="array" ref="C929">IF(A929="","",INDEX(Prime_Sub,MATCH(A929,Company_Name,0)))</f>
        <v/>
      </c>
      <c r="F929" s="78" t="str" cm="1">
        <f t="array" ref="F929">IF(E929="","",INDEX(LCAT_ID,MATCH(E929,LCAT_Name,0)))</f>
        <v/>
      </c>
      <c r="J929" s="78" t="str">
        <f>IFERROR(_xlfn.XLOOKUP(I929,MSA_Title_List,MSA_Title_List!$A$2:$A$643,"",0),"")</f>
        <v/>
      </c>
    </row>
    <row r="930" spans="2:10" ht="20.100000000000001" customHeight="1">
      <c r="B930" s="78" t="str" cm="1">
        <f t="array" ref="B930">IF(A930="","",INDEX(CAGE,MATCH(A930,Company_Name,0)))</f>
        <v/>
      </c>
      <c r="C930" s="80" t="str" cm="1">
        <f t="array" ref="C930">IF(A930="","",INDEX(Prime_Sub,MATCH(A930,Company_Name,0)))</f>
        <v/>
      </c>
      <c r="F930" s="78" t="str" cm="1">
        <f t="array" ref="F930">IF(E930="","",INDEX(LCAT_ID,MATCH(E930,LCAT_Name,0)))</f>
        <v/>
      </c>
      <c r="J930" s="78" t="str">
        <f>IFERROR(_xlfn.XLOOKUP(I930,MSA_Title_List,MSA_Title_List!$A$2:$A$643,"",0),"")</f>
        <v/>
      </c>
    </row>
    <row r="931" spans="2:10" ht="20.100000000000001" customHeight="1">
      <c r="B931" s="78" t="str" cm="1">
        <f t="array" ref="B931">IF(A931="","",INDEX(CAGE,MATCH(A931,Company_Name,0)))</f>
        <v/>
      </c>
      <c r="C931" s="80" t="str" cm="1">
        <f t="array" ref="C931">IF(A931="","",INDEX(Prime_Sub,MATCH(A931,Company_Name,0)))</f>
        <v/>
      </c>
      <c r="F931" s="78" t="str" cm="1">
        <f t="array" ref="F931">IF(E931="","",INDEX(LCAT_ID,MATCH(E931,LCAT_Name,0)))</f>
        <v/>
      </c>
      <c r="J931" s="78" t="str">
        <f>IFERROR(_xlfn.XLOOKUP(I931,MSA_Title_List,MSA_Title_List!$A$2:$A$643,"",0),"")</f>
        <v/>
      </c>
    </row>
    <row r="932" spans="2:10" ht="20.100000000000001" customHeight="1">
      <c r="B932" s="78" t="str" cm="1">
        <f t="array" ref="B932">IF(A932="","",INDEX(CAGE,MATCH(A932,Company_Name,0)))</f>
        <v/>
      </c>
      <c r="C932" s="80" t="str" cm="1">
        <f t="array" ref="C932">IF(A932="","",INDEX(Prime_Sub,MATCH(A932,Company_Name,0)))</f>
        <v/>
      </c>
      <c r="F932" s="78" t="str" cm="1">
        <f t="array" ref="F932">IF(E932="","",INDEX(LCAT_ID,MATCH(E932,LCAT_Name,0)))</f>
        <v/>
      </c>
      <c r="J932" s="78" t="str">
        <f>IFERROR(_xlfn.XLOOKUP(I932,MSA_Title_List,MSA_Title_List!$A$2:$A$643,"",0),"")</f>
        <v/>
      </c>
    </row>
    <row r="933" spans="2:10" ht="20.100000000000001" customHeight="1">
      <c r="B933" s="78" t="str" cm="1">
        <f t="array" ref="B933">IF(A933="","",INDEX(CAGE,MATCH(A933,Company_Name,0)))</f>
        <v/>
      </c>
      <c r="C933" s="80" t="str" cm="1">
        <f t="array" ref="C933">IF(A933="","",INDEX(Prime_Sub,MATCH(A933,Company_Name,0)))</f>
        <v/>
      </c>
      <c r="F933" s="78" t="str" cm="1">
        <f t="array" ref="F933">IF(E933="","",INDEX(LCAT_ID,MATCH(E933,LCAT_Name,0)))</f>
        <v/>
      </c>
      <c r="J933" s="78" t="str">
        <f>IFERROR(_xlfn.XLOOKUP(I933,MSA_Title_List,MSA_Title_List!$A$2:$A$643,"",0),"")</f>
        <v/>
      </c>
    </row>
    <row r="934" spans="2:10" ht="20.100000000000001" customHeight="1">
      <c r="B934" s="78" t="str" cm="1">
        <f t="array" ref="B934">IF(A934="","",INDEX(CAGE,MATCH(A934,Company_Name,0)))</f>
        <v/>
      </c>
      <c r="C934" s="80" t="str" cm="1">
        <f t="array" ref="C934">IF(A934="","",INDEX(Prime_Sub,MATCH(A934,Company_Name,0)))</f>
        <v/>
      </c>
      <c r="F934" s="78" t="str" cm="1">
        <f t="array" ref="F934">IF(E934="","",INDEX(LCAT_ID,MATCH(E934,LCAT_Name,0)))</f>
        <v/>
      </c>
      <c r="J934" s="78" t="str">
        <f>IFERROR(_xlfn.XLOOKUP(I934,MSA_Title_List,MSA_Title_List!$A$2:$A$643,"",0),"")</f>
        <v/>
      </c>
    </row>
    <row r="935" spans="2:10" ht="20.100000000000001" customHeight="1">
      <c r="B935" s="78" t="str" cm="1">
        <f t="array" ref="B935">IF(A935="","",INDEX(CAGE,MATCH(A935,Company_Name,0)))</f>
        <v/>
      </c>
      <c r="C935" s="80" t="str" cm="1">
        <f t="array" ref="C935">IF(A935="","",INDEX(Prime_Sub,MATCH(A935,Company_Name,0)))</f>
        <v/>
      </c>
      <c r="F935" s="78" t="str" cm="1">
        <f t="array" ref="F935">IF(E935="","",INDEX(LCAT_ID,MATCH(E935,LCAT_Name,0)))</f>
        <v/>
      </c>
      <c r="J935" s="78" t="str">
        <f>IFERROR(_xlfn.XLOOKUP(I935,MSA_Title_List,MSA_Title_List!$A$2:$A$643,"",0),"")</f>
        <v/>
      </c>
    </row>
    <row r="936" spans="2:10" ht="20.100000000000001" customHeight="1">
      <c r="B936" s="78" t="str" cm="1">
        <f t="array" ref="B936">IF(A936="","",INDEX(CAGE,MATCH(A936,Company_Name,0)))</f>
        <v/>
      </c>
      <c r="C936" s="80" t="str" cm="1">
        <f t="array" ref="C936">IF(A936="","",INDEX(Prime_Sub,MATCH(A936,Company_Name,0)))</f>
        <v/>
      </c>
      <c r="F936" s="78" t="str" cm="1">
        <f t="array" ref="F936">IF(E936="","",INDEX(LCAT_ID,MATCH(E936,LCAT_Name,0)))</f>
        <v/>
      </c>
      <c r="J936" s="78" t="str">
        <f>IFERROR(_xlfn.XLOOKUP(I936,MSA_Title_List,MSA_Title_List!$A$2:$A$643,"",0),"")</f>
        <v/>
      </c>
    </row>
    <row r="937" spans="2:10" ht="20.100000000000001" customHeight="1">
      <c r="B937" s="78" t="str" cm="1">
        <f t="array" ref="B937">IF(A937="","",INDEX(CAGE,MATCH(A937,Company_Name,0)))</f>
        <v/>
      </c>
      <c r="C937" s="80" t="str" cm="1">
        <f t="array" ref="C937">IF(A937="","",INDEX(Prime_Sub,MATCH(A937,Company_Name,0)))</f>
        <v/>
      </c>
      <c r="F937" s="78" t="str" cm="1">
        <f t="array" ref="F937">IF(E937="","",INDEX(LCAT_ID,MATCH(E937,LCAT_Name,0)))</f>
        <v/>
      </c>
      <c r="J937" s="78" t="str">
        <f>IFERROR(_xlfn.XLOOKUP(I937,MSA_Title_List,MSA_Title_List!$A$2:$A$643,"",0),"")</f>
        <v/>
      </c>
    </row>
    <row r="938" spans="2:10" ht="20.100000000000001" customHeight="1">
      <c r="B938" s="78" t="str" cm="1">
        <f t="array" ref="B938">IF(A938="","",INDEX(CAGE,MATCH(A938,Company_Name,0)))</f>
        <v/>
      </c>
      <c r="C938" s="80" t="str" cm="1">
        <f t="array" ref="C938">IF(A938="","",INDEX(Prime_Sub,MATCH(A938,Company_Name,0)))</f>
        <v/>
      </c>
      <c r="F938" s="78" t="str" cm="1">
        <f t="array" ref="F938">IF(E938="","",INDEX(LCAT_ID,MATCH(E938,LCAT_Name,0)))</f>
        <v/>
      </c>
      <c r="J938" s="78" t="str">
        <f>IFERROR(_xlfn.XLOOKUP(I938,MSA_Title_List,MSA_Title_List!$A$2:$A$643,"",0),"")</f>
        <v/>
      </c>
    </row>
    <row r="939" spans="2:10" ht="20.100000000000001" customHeight="1">
      <c r="B939" s="78" t="str" cm="1">
        <f t="array" ref="B939">IF(A939="","",INDEX(CAGE,MATCH(A939,Company_Name,0)))</f>
        <v/>
      </c>
      <c r="C939" s="80" t="str" cm="1">
        <f t="array" ref="C939">IF(A939="","",INDEX(Prime_Sub,MATCH(A939,Company_Name,0)))</f>
        <v/>
      </c>
      <c r="F939" s="78" t="str" cm="1">
        <f t="array" ref="F939">IF(E939="","",INDEX(LCAT_ID,MATCH(E939,LCAT_Name,0)))</f>
        <v/>
      </c>
      <c r="J939" s="78" t="str">
        <f>IFERROR(_xlfn.XLOOKUP(I939,MSA_Title_List,MSA_Title_List!$A$2:$A$643,"",0),"")</f>
        <v/>
      </c>
    </row>
    <row r="940" spans="2:10" ht="20.100000000000001" customHeight="1">
      <c r="B940" s="78" t="str" cm="1">
        <f t="array" ref="B940">IF(A940="","",INDEX(CAGE,MATCH(A940,Company_Name,0)))</f>
        <v/>
      </c>
      <c r="C940" s="80" t="str" cm="1">
        <f t="array" ref="C940">IF(A940="","",INDEX(Prime_Sub,MATCH(A940,Company_Name,0)))</f>
        <v/>
      </c>
      <c r="F940" s="78" t="str" cm="1">
        <f t="array" ref="F940">IF(E940="","",INDEX(LCAT_ID,MATCH(E940,LCAT_Name,0)))</f>
        <v/>
      </c>
      <c r="J940" s="78" t="str">
        <f>IFERROR(_xlfn.XLOOKUP(I940,MSA_Title_List,MSA_Title_List!$A$2:$A$643,"",0),"")</f>
        <v/>
      </c>
    </row>
    <row r="941" spans="2:10" ht="20.100000000000001" customHeight="1">
      <c r="B941" s="78" t="str" cm="1">
        <f t="array" ref="B941">IF(A941="","",INDEX(CAGE,MATCH(A941,Company_Name,0)))</f>
        <v/>
      </c>
      <c r="C941" s="80" t="str" cm="1">
        <f t="array" ref="C941">IF(A941="","",INDEX(Prime_Sub,MATCH(A941,Company_Name,0)))</f>
        <v/>
      </c>
      <c r="F941" s="78" t="str" cm="1">
        <f t="array" ref="F941">IF(E941="","",INDEX(LCAT_ID,MATCH(E941,LCAT_Name,0)))</f>
        <v/>
      </c>
      <c r="J941" s="78" t="str">
        <f>IFERROR(_xlfn.XLOOKUP(I941,MSA_Title_List,MSA_Title_List!$A$2:$A$643,"",0),"")</f>
        <v/>
      </c>
    </row>
    <row r="942" spans="2:10" ht="20.100000000000001" customHeight="1">
      <c r="B942" s="78" t="str" cm="1">
        <f t="array" ref="B942">IF(A942="","",INDEX(CAGE,MATCH(A942,Company_Name,0)))</f>
        <v/>
      </c>
      <c r="C942" s="80" t="str" cm="1">
        <f t="array" ref="C942">IF(A942="","",INDEX(Prime_Sub,MATCH(A942,Company_Name,0)))</f>
        <v/>
      </c>
      <c r="F942" s="78" t="str" cm="1">
        <f t="array" ref="F942">IF(E942="","",INDEX(LCAT_ID,MATCH(E942,LCAT_Name,0)))</f>
        <v/>
      </c>
      <c r="J942" s="78" t="str">
        <f>IFERROR(_xlfn.XLOOKUP(I942,MSA_Title_List,MSA_Title_List!$A$2:$A$643,"",0),"")</f>
        <v/>
      </c>
    </row>
    <row r="943" spans="2:10" ht="20.100000000000001" customHeight="1">
      <c r="B943" s="78" t="str" cm="1">
        <f t="array" ref="B943">IF(A943="","",INDEX(CAGE,MATCH(A943,Company_Name,0)))</f>
        <v/>
      </c>
      <c r="C943" s="80" t="str" cm="1">
        <f t="array" ref="C943">IF(A943="","",INDEX(Prime_Sub,MATCH(A943,Company_Name,0)))</f>
        <v/>
      </c>
      <c r="F943" s="78" t="str" cm="1">
        <f t="array" ref="F943">IF(E943="","",INDEX(LCAT_ID,MATCH(E943,LCAT_Name,0)))</f>
        <v/>
      </c>
      <c r="J943" s="78" t="str">
        <f>IFERROR(_xlfn.XLOOKUP(I943,MSA_Title_List,MSA_Title_List!$A$2:$A$643,"",0),"")</f>
        <v/>
      </c>
    </row>
    <row r="944" spans="2:10" ht="20.100000000000001" customHeight="1">
      <c r="B944" s="78" t="str" cm="1">
        <f t="array" ref="B944">IF(A944="","",INDEX(CAGE,MATCH(A944,Company_Name,0)))</f>
        <v/>
      </c>
      <c r="C944" s="80" t="str" cm="1">
        <f t="array" ref="C944">IF(A944="","",INDEX(Prime_Sub,MATCH(A944,Company_Name,0)))</f>
        <v/>
      </c>
      <c r="F944" s="78" t="str" cm="1">
        <f t="array" ref="F944">IF(E944="","",INDEX(LCAT_ID,MATCH(E944,LCAT_Name,0)))</f>
        <v/>
      </c>
      <c r="J944" s="78" t="str">
        <f>IFERROR(_xlfn.XLOOKUP(I944,MSA_Title_List,MSA_Title_List!$A$2:$A$643,"",0),"")</f>
        <v/>
      </c>
    </row>
    <row r="945" spans="2:10" ht="20.100000000000001" customHeight="1">
      <c r="B945" s="78" t="str" cm="1">
        <f t="array" ref="B945">IF(A945="","",INDEX(CAGE,MATCH(A945,Company_Name,0)))</f>
        <v/>
      </c>
      <c r="C945" s="80" t="str" cm="1">
        <f t="array" ref="C945">IF(A945="","",INDEX(Prime_Sub,MATCH(A945,Company_Name,0)))</f>
        <v/>
      </c>
      <c r="F945" s="78" t="str" cm="1">
        <f t="array" ref="F945">IF(E945="","",INDEX(LCAT_ID,MATCH(E945,LCAT_Name,0)))</f>
        <v/>
      </c>
      <c r="J945" s="78" t="str">
        <f>IFERROR(_xlfn.XLOOKUP(I945,MSA_Title_List,MSA_Title_List!$A$2:$A$643,"",0),"")</f>
        <v/>
      </c>
    </row>
    <row r="946" spans="2:10" ht="20.100000000000001" customHeight="1">
      <c r="B946" s="78" t="str" cm="1">
        <f t="array" ref="B946">IF(A946="","",INDEX(CAGE,MATCH(A946,Company_Name,0)))</f>
        <v/>
      </c>
      <c r="C946" s="80" t="str" cm="1">
        <f t="array" ref="C946">IF(A946="","",INDEX(Prime_Sub,MATCH(A946,Company_Name,0)))</f>
        <v/>
      </c>
      <c r="F946" s="78" t="str" cm="1">
        <f t="array" ref="F946">IF(E946="","",INDEX(LCAT_ID,MATCH(E946,LCAT_Name,0)))</f>
        <v/>
      </c>
      <c r="J946" s="78" t="str">
        <f>IFERROR(_xlfn.XLOOKUP(I946,MSA_Title_List,MSA_Title_List!$A$2:$A$643,"",0),"")</f>
        <v/>
      </c>
    </row>
    <row r="947" spans="2:10" ht="20.100000000000001" customHeight="1">
      <c r="B947" s="78" t="str" cm="1">
        <f t="array" ref="B947">IF(A947="","",INDEX(CAGE,MATCH(A947,Company_Name,0)))</f>
        <v/>
      </c>
      <c r="C947" s="80" t="str" cm="1">
        <f t="array" ref="C947">IF(A947="","",INDEX(Prime_Sub,MATCH(A947,Company_Name,0)))</f>
        <v/>
      </c>
      <c r="F947" s="78" t="str" cm="1">
        <f t="array" ref="F947">IF(E947="","",INDEX(LCAT_ID,MATCH(E947,LCAT_Name,0)))</f>
        <v/>
      </c>
      <c r="J947" s="78" t="str">
        <f>IFERROR(_xlfn.XLOOKUP(I947,MSA_Title_List,MSA_Title_List!$A$2:$A$643,"",0),"")</f>
        <v/>
      </c>
    </row>
    <row r="948" spans="2:10" ht="20.100000000000001" customHeight="1">
      <c r="B948" s="78" t="str" cm="1">
        <f t="array" ref="B948">IF(A948="","",INDEX(CAGE,MATCH(A948,Company_Name,0)))</f>
        <v/>
      </c>
      <c r="C948" s="80" t="str" cm="1">
        <f t="array" ref="C948">IF(A948="","",INDEX(Prime_Sub,MATCH(A948,Company_Name,0)))</f>
        <v/>
      </c>
      <c r="F948" s="78" t="str" cm="1">
        <f t="array" ref="F948">IF(E948="","",INDEX(LCAT_ID,MATCH(E948,LCAT_Name,0)))</f>
        <v/>
      </c>
      <c r="J948" s="78" t="str">
        <f>IFERROR(_xlfn.XLOOKUP(I948,MSA_Title_List,MSA_Title_List!$A$2:$A$643,"",0),"")</f>
        <v/>
      </c>
    </row>
    <row r="949" spans="2:10" ht="20.100000000000001" customHeight="1">
      <c r="B949" s="78" t="str" cm="1">
        <f t="array" ref="B949">IF(A949="","",INDEX(CAGE,MATCH(A949,Company_Name,0)))</f>
        <v/>
      </c>
      <c r="C949" s="80" t="str" cm="1">
        <f t="array" ref="C949">IF(A949="","",INDEX(Prime_Sub,MATCH(A949,Company_Name,0)))</f>
        <v/>
      </c>
      <c r="F949" s="78" t="str" cm="1">
        <f t="array" ref="F949">IF(E949="","",INDEX(LCAT_ID,MATCH(E949,LCAT_Name,0)))</f>
        <v/>
      </c>
      <c r="J949" s="78" t="str">
        <f>IFERROR(_xlfn.XLOOKUP(I949,MSA_Title_List,MSA_Title_List!$A$2:$A$643,"",0),"")</f>
        <v/>
      </c>
    </row>
    <row r="950" spans="2:10" ht="20.100000000000001" customHeight="1">
      <c r="B950" s="78" t="str" cm="1">
        <f t="array" ref="B950">IF(A950="","",INDEX(CAGE,MATCH(A950,Company_Name,0)))</f>
        <v/>
      </c>
      <c r="C950" s="80" t="str" cm="1">
        <f t="array" ref="C950">IF(A950="","",INDEX(Prime_Sub,MATCH(A950,Company_Name,0)))</f>
        <v/>
      </c>
      <c r="F950" s="78" t="str" cm="1">
        <f t="array" ref="F950">IF(E950="","",INDEX(LCAT_ID,MATCH(E950,LCAT_Name,0)))</f>
        <v/>
      </c>
      <c r="J950" s="78" t="str">
        <f>IFERROR(_xlfn.XLOOKUP(I950,MSA_Title_List,MSA_Title_List!$A$2:$A$643,"",0),"")</f>
        <v/>
      </c>
    </row>
    <row r="951" spans="2:10" ht="20.100000000000001" customHeight="1">
      <c r="B951" s="78" t="str" cm="1">
        <f t="array" ref="B951">IF(A951="","",INDEX(CAGE,MATCH(A951,Company_Name,0)))</f>
        <v/>
      </c>
      <c r="C951" s="80" t="str" cm="1">
        <f t="array" ref="C951">IF(A951="","",INDEX(Prime_Sub,MATCH(A951,Company_Name,0)))</f>
        <v/>
      </c>
      <c r="F951" s="78" t="str" cm="1">
        <f t="array" ref="F951">IF(E951="","",INDEX(LCAT_ID,MATCH(E951,LCAT_Name,0)))</f>
        <v/>
      </c>
      <c r="J951" s="78" t="str">
        <f>IFERROR(_xlfn.XLOOKUP(I951,MSA_Title_List,MSA_Title_List!$A$2:$A$643,"",0),"")</f>
        <v/>
      </c>
    </row>
    <row r="952" spans="2:10" ht="20.100000000000001" customHeight="1">
      <c r="B952" s="78" t="str" cm="1">
        <f t="array" ref="B952">IF(A952="","",INDEX(CAGE,MATCH(A952,Company_Name,0)))</f>
        <v/>
      </c>
      <c r="C952" s="80" t="str" cm="1">
        <f t="array" ref="C952">IF(A952="","",INDEX(Prime_Sub,MATCH(A952,Company_Name,0)))</f>
        <v/>
      </c>
      <c r="F952" s="78" t="str" cm="1">
        <f t="array" ref="F952">IF(E952="","",INDEX(LCAT_ID,MATCH(E952,LCAT_Name,0)))</f>
        <v/>
      </c>
      <c r="J952" s="78" t="str">
        <f>IFERROR(_xlfn.XLOOKUP(I952,MSA_Title_List,MSA_Title_List!$A$2:$A$643,"",0),"")</f>
        <v/>
      </c>
    </row>
    <row r="953" spans="2:10" ht="20.100000000000001" customHeight="1">
      <c r="B953" s="78" t="str" cm="1">
        <f t="array" ref="B953">IF(A953="","",INDEX(CAGE,MATCH(A953,Company_Name,0)))</f>
        <v/>
      </c>
      <c r="C953" s="80" t="str" cm="1">
        <f t="array" ref="C953">IF(A953="","",INDEX(Prime_Sub,MATCH(A953,Company_Name,0)))</f>
        <v/>
      </c>
      <c r="F953" s="78" t="str" cm="1">
        <f t="array" ref="F953">IF(E953="","",INDEX(LCAT_ID,MATCH(E953,LCAT_Name,0)))</f>
        <v/>
      </c>
      <c r="J953" s="78" t="str">
        <f>IFERROR(_xlfn.XLOOKUP(I953,MSA_Title_List,MSA_Title_List!$A$2:$A$643,"",0),"")</f>
        <v/>
      </c>
    </row>
    <row r="954" spans="2:10" ht="20.100000000000001" customHeight="1">
      <c r="B954" s="78" t="str" cm="1">
        <f t="array" ref="B954">IF(A954="","",INDEX(CAGE,MATCH(A954,Company_Name,0)))</f>
        <v/>
      </c>
      <c r="C954" s="80" t="str" cm="1">
        <f t="array" ref="C954">IF(A954="","",INDEX(Prime_Sub,MATCH(A954,Company_Name,0)))</f>
        <v/>
      </c>
      <c r="F954" s="78" t="str" cm="1">
        <f t="array" ref="F954">IF(E954="","",INDEX(LCAT_ID,MATCH(E954,LCAT_Name,0)))</f>
        <v/>
      </c>
      <c r="J954" s="78" t="str">
        <f>IFERROR(_xlfn.XLOOKUP(I954,MSA_Title_List,MSA_Title_List!$A$2:$A$643,"",0),"")</f>
        <v/>
      </c>
    </row>
    <row r="955" spans="2:10" ht="20.100000000000001" customHeight="1">
      <c r="B955" s="78" t="str" cm="1">
        <f t="array" ref="B955">IF(A955="","",INDEX(CAGE,MATCH(A955,Company_Name,0)))</f>
        <v/>
      </c>
      <c r="C955" s="80" t="str" cm="1">
        <f t="array" ref="C955">IF(A955="","",INDEX(Prime_Sub,MATCH(A955,Company_Name,0)))</f>
        <v/>
      </c>
      <c r="F955" s="78" t="str" cm="1">
        <f t="array" ref="F955">IF(E955="","",INDEX(LCAT_ID,MATCH(E955,LCAT_Name,0)))</f>
        <v/>
      </c>
      <c r="J955" s="78" t="str">
        <f>IFERROR(_xlfn.XLOOKUP(I955,MSA_Title_List,MSA_Title_List!$A$2:$A$643,"",0),"")</f>
        <v/>
      </c>
    </row>
    <row r="956" spans="2:10" ht="20.100000000000001" customHeight="1">
      <c r="B956" s="78" t="str" cm="1">
        <f t="array" ref="B956">IF(A956="","",INDEX(CAGE,MATCH(A956,Company_Name,0)))</f>
        <v/>
      </c>
      <c r="C956" s="80" t="str" cm="1">
        <f t="array" ref="C956">IF(A956="","",INDEX(Prime_Sub,MATCH(A956,Company_Name,0)))</f>
        <v/>
      </c>
      <c r="F956" s="78" t="str" cm="1">
        <f t="array" ref="F956">IF(E956="","",INDEX(LCAT_ID,MATCH(E956,LCAT_Name,0)))</f>
        <v/>
      </c>
      <c r="J956" s="78" t="str">
        <f>IFERROR(_xlfn.XLOOKUP(I956,MSA_Title_List,MSA_Title_List!$A$2:$A$643,"",0),"")</f>
        <v/>
      </c>
    </row>
    <row r="957" spans="2:10" ht="20.100000000000001" customHeight="1">
      <c r="B957" s="78" t="str" cm="1">
        <f t="array" ref="B957">IF(A957="","",INDEX(CAGE,MATCH(A957,Company_Name,0)))</f>
        <v/>
      </c>
      <c r="C957" s="80" t="str" cm="1">
        <f t="array" ref="C957">IF(A957="","",INDEX(Prime_Sub,MATCH(A957,Company_Name,0)))</f>
        <v/>
      </c>
      <c r="F957" s="78" t="str" cm="1">
        <f t="array" ref="F957">IF(E957="","",INDEX(LCAT_ID,MATCH(E957,LCAT_Name,0)))</f>
        <v/>
      </c>
      <c r="J957" s="78" t="str">
        <f>IFERROR(_xlfn.XLOOKUP(I957,MSA_Title_List,MSA_Title_List!$A$2:$A$643,"",0),"")</f>
        <v/>
      </c>
    </row>
    <row r="958" spans="2:10" ht="20.100000000000001" customHeight="1">
      <c r="B958" s="78" t="str" cm="1">
        <f t="array" ref="B958">IF(A958="","",INDEX(CAGE,MATCH(A958,Company_Name,0)))</f>
        <v/>
      </c>
      <c r="C958" s="80" t="str" cm="1">
        <f t="array" ref="C958">IF(A958="","",INDEX(Prime_Sub,MATCH(A958,Company_Name,0)))</f>
        <v/>
      </c>
      <c r="F958" s="78" t="str" cm="1">
        <f t="array" ref="F958">IF(E958="","",INDEX(LCAT_ID,MATCH(E958,LCAT_Name,0)))</f>
        <v/>
      </c>
      <c r="J958" s="78" t="str">
        <f>IFERROR(_xlfn.XLOOKUP(I958,MSA_Title_List,MSA_Title_List!$A$2:$A$643,"",0),"")</f>
        <v/>
      </c>
    </row>
    <row r="959" spans="2:10" ht="20.100000000000001" customHeight="1">
      <c r="B959" s="78" t="str" cm="1">
        <f t="array" ref="B959">IF(A959="","",INDEX(CAGE,MATCH(A959,Company_Name,0)))</f>
        <v/>
      </c>
      <c r="C959" s="80" t="str" cm="1">
        <f t="array" ref="C959">IF(A959="","",INDEX(Prime_Sub,MATCH(A959,Company_Name,0)))</f>
        <v/>
      </c>
      <c r="F959" s="78" t="str" cm="1">
        <f t="array" ref="F959">IF(E959="","",INDEX(LCAT_ID,MATCH(E959,LCAT_Name,0)))</f>
        <v/>
      </c>
      <c r="J959" s="78" t="str">
        <f>IFERROR(_xlfn.XLOOKUP(I959,MSA_Title_List,MSA_Title_List!$A$2:$A$643,"",0),"")</f>
        <v/>
      </c>
    </row>
    <row r="960" spans="2:10" ht="20.100000000000001" customHeight="1">
      <c r="B960" s="78" t="str" cm="1">
        <f t="array" ref="B960">IF(A960="","",INDEX(CAGE,MATCH(A960,Company_Name,0)))</f>
        <v/>
      </c>
      <c r="C960" s="80" t="str" cm="1">
        <f t="array" ref="C960">IF(A960="","",INDEX(Prime_Sub,MATCH(A960,Company_Name,0)))</f>
        <v/>
      </c>
      <c r="F960" s="78" t="str" cm="1">
        <f t="array" ref="F960">IF(E960="","",INDEX(LCAT_ID,MATCH(E960,LCAT_Name,0)))</f>
        <v/>
      </c>
      <c r="J960" s="78" t="str">
        <f>IFERROR(_xlfn.XLOOKUP(I960,MSA_Title_List,MSA_Title_List!$A$2:$A$643,"",0),"")</f>
        <v/>
      </c>
    </row>
    <row r="961" spans="2:10" ht="20.100000000000001" customHeight="1">
      <c r="B961" s="78" t="str" cm="1">
        <f t="array" ref="B961">IF(A961="","",INDEX(CAGE,MATCH(A961,Company_Name,0)))</f>
        <v/>
      </c>
      <c r="C961" s="80" t="str" cm="1">
        <f t="array" ref="C961">IF(A961="","",INDEX(Prime_Sub,MATCH(A961,Company_Name,0)))</f>
        <v/>
      </c>
      <c r="F961" s="78" t="str" cm="1">
        <f t="array" ref="F961">IF(E961="","",INDEX(LCAT_ID,MATCH(E961,LCAT_Name,0)))</f>
        <v/>
      </c>
      <c r="J961" s="78" t="str">
        <f>IFERROR(_xlfn.XLOOKUP(I961,MSA_Title_List,MSA_Title_List!$A$2:$A$643,"",0),"")</f>
        <v/>
      </c>
    </row>
    <row r="962" spans="2:10" ht="20.100000000000001" customHeight="1">
      <c r="B962" s="78" t="str" cm="1">
        <f t="array" ref="B962">IF(A962="","",INDEX(CAGE,MATCH(A962,Company_Name,0)))</f>
        <v/>
      </c>
      <c r="C962" s="80" t="str" cm="1">
        <f t="array" ref="C962">IF(A962="","",INDEX(Prime_Sub,MATCH(A962,Company_Name,0)))</f>
        <v/>
      </c>
      <c r="F962" s="78" t="str" cm="1">
        <f t="array" ref="F962">IF(E962="","",INDEX(LCAT_ID,MATCH(E962,LCAT_Name,0)))</f>
        <v/>
      </c>
      <c r="J962" s="78" t="str">
        <f>IFERROR(_xlfn.XLOOKUP(I962,MSA_Title_List,MSA_Title_List!$A$2:$A$643,"",0),"")</f>
        <v/>
      </c>
    </row>
    <row r="963" spans="2:10" ht="20.100000000000001" customHeight="1">
      <c r="B963" s="78" t="str" cm="1">
        <f t="array" ref="B963">IF(A963="","",INDEX(CAGE,MATCH(A963,Company_Name,0)))</f>
        <v/>
      </c>
      <c r="C963" s="80" t="str" cm="1">
        <f t="array" ref="C963">IF(A963="","",INDEX(Prime_Sub,MATCH(A963,Company_Name,0)))</f>
        <v/>
      </c>
      <c r="F963" s="78" t="str" cm="1">
        <f t="array" ref="F963">IF(E963="","",INDEX(LCAT_ID,MATCH(E963,LCAT_Name,0)))</f>
        <v/>
      </c>
      <c r="J963" s="78" t="str">
        <f>IFERROR(_xlfn.XLOOKUP(I963,MSA_Title_List,MSA_Title_List!$A$2:$A$643,"",0),"")</f>
        <v/>
      </c>
    </row>
    <row r="964" spans="2:10" ht="20.100000000000001" customHeight="1">
      <c r="B964" s="78" t="str" cm="1">
        <f t="array" ref="B964">IF(A964="","",INDEX(CAGE,MATCH(A964,Company_Name,0)))</f>
        <v/>
      </c>
      <c r="C964" s="80" t="str" cm="1">
        <f t="array" ref="C964">IF(A964="","",INDEX(Prime_Sub,MATCH(A964,Company_Name,0)))</f>
        <v/>
      </c>
      <c r="F964" s="78" t="str" cm="1">
        <f t="array" ref="F964">IF(E964="","",INDEX(LCAT_ID,MATCH(E964,LCAT_Name,0)))</f>
        <v/>
      </c>
      <c r="J964" s="78" t="str">
        <f>IFERROR(_xlfn.XLOOKUP(I964,MSA_Title_List,MSA_Title_List!$A$2:$A$643,"",0),"")</f>
        <v/>
      </c>
    </row>
    <row r="965" spans="2:10" ht="20.100000000000001" customHeight="1">
      <c r="B965" s="78" t="str" cm="1">
        <f t="array" ref="B965">IF(A965="","",INDEX(CAGE,MATCH(A965,Company_Name,0)))</f>
        <v/>
      </c>
      <c r="C965" s="80" t="str" cm="1">
        <f t="array" ref="C965">IF(A965="","",INDEX(Prime_Sub,MATCH(A965,Company_Name,0)))</f>
        <v/>
      </c>
      <c r="F965" s="78" t="str" cm="1">
        <f t="array" ref="F965">IF(E965="","",INDEX(LCAT_ID,MATCH(E965,LCAT_Name,0)))</f>
        <v/>
      </c>
      <c r="J965" s="78" t="str">
        <f>IFERROR(_xlfn.XLOOKUP(I965,MSA_Title_List,MSA_Title_List!$A$2:$A$643,"",0),"")</f>
        <v/>
      </c>
    </row>
    <row r="966" spans="2:10" ht="20.100000000000001" customHeight="1">
      <c r="B966" s="78" t="str" cm="1">
        <f t="array" ref="B966">IF(A966="","",INDEX(CAGE,MATCH(A966,Company_Name,0)))</f>
        <v/>
      </c>
      <c r="C966" s="80" t="str" cm="1">
        <f t="array" ref="C966">IF(A966="","",INDEX(Prime_Sub,MATCH(A966,Company_Name,0)))</f>
        <v/>
      </c>
      <c r="F966" s="78" t="str" cm="1">
        <f t="array" ref="F966">IF(E966="","",INDEX(LCAT_ID,MATCH(E966,LCAT_Name,0)))</f>
        <v/>
      </c>
      <c r="J966" s="78" t="str">
        <f>IFERROR(_xlfn.XLOOKUP(I966,MSA_Title_List,MSA_Title_List!$A$2:$A$643,"",0),"")</f>
        <v/>
      </c>
    </row>
    <row r="967" spans="2:10" ht="20.100000000000001" customHeight="1">
      <c r="B967" s="78" t="str" cm="1">
        <f t="array" ref="B967">IF(A967="","",INDEX(CAGE,MATCH(A967,Company_Name,0)))</f>
        <v/>
      </c>
      <c r="C967" s="80" t="str" cm="1">
        <f t="array" ref="C967">IF(A967="","",INDEX(Prime_Sub,MATCH(A967,Company_Name,0)))</f>
        <v/>
      </c>
      <c r="F967" s="78" t="str" cm="1">
        <f t="array" ref="F967">IF(E967="","",INDEX(LCAT_ID,MATCH(E967,LCAT_Name,0)))</f>
        <v/>
      </c>
      <c r="J967" s="78" t="str">
        <f>IFERROR(_xlfn.XLOOKUP(I967,MSA_Title_List,MSA_Title_List!$A$2:$A$643,"",0),"")</f>
        <v/>
      </c>
    </row>
    <row r="968" spans="2:10" ht="20.100000000000001" customHeight="1">
      <c r="B968" s="78" t="str" cm="1">
        <f t="array" ref="B968">IF(A968="","",INDEX(CAGE,MATCH(A968,Company_Name,0)))</f>
        <v/>
      </c>
      <c r="C968" s="80" t="str" cm="1">
        <f t="array" ref="C968">IF(A968="","",INDEX(Prime_Sub,MATCH(A968,Company_Name,0)))</f>
        <v/>
      </c>
      <c r="F968" s="78" t="str" cm="1">
        <f t="array" ref="F968">IF(E968="","",INDEX(LCAT_ID,MATCH(E968,LCAT_Name,0)))</f>
        <v/>
      </c>
      <c r="J968" s="78" t="str">
        <f>IFERROR(_xlfn.XLOOKUP(I968,MSA_Title_List,MSA_Title_List!$A$2:$A$643,"",0),"")</f>
        <v/>
      </c>
    </row>
    <row r="969" spans="2:10" ht="20.100000000000001" customHeight="1">
      <c r="B969" s="78" t="str" cm="1">
        <f t="array" ref="B969">IF(A969="","",INDEX(CAGE,MATCH(A969,Company_Name,0)))</f>
        <v/>
      </c>
      <c r="C969" s="80" t="str" cm="1">
        <f t="array" ref="C969">IF(A969="","",INDEX(Prime_Sub,MATCH(A969,Company_Name,0)))</f>
        <v/>
      </c>
      <c r="F969" s="78" t="str" cm="1">
        <f t="array" ref="F969">IF(E969="","",INDEX(LCAT_ID,MATCH(E969,LCAT_Name,0)))</f>
        <v/>
      </c>
      <c r="J969" s="78" t="str">
        <f>IFERROR(_xlfn.XLOOKUP(I969,MSA_Title_List,MSA_Title_List!$A$2:$A$643,"",0),"")</f>
        <v/>
      </c>
    </row>
    <row r="970" spans="2:10" ht="20.100000000000001" customHeight="1">
      <c r="B970" s="78" t="str" cm="1">
        <f t="array" ref="B970">IF(A970="","",INDEX(CAGE,MATCH(A970,Company_Name,0)))</f>
        <v/>
      </c>
      <c r="C970" s="80" t="str" cm="1">
        <f t="array" ref="C970">IF(A970="","",INDEX(Prime_Sub,MATCH(A970,Company_Name,0)))</f>
        <v/>
      </c>
      <c r="F970" s="78" t="str" cm="1">
        <f t="array" ref="F970">IF(E970="","",INDEX(LCAT_ID,MATCH(E970,LCAT_Name,0)))</f>
        <v/>
      </c>
      <c r="J970" s="78" t="str">
        <f>IFERROR(_xlfn.XLOOKUP(I970,MSA_Title_List,MSA_Title_List!$A$2:$A$643,"",0),"")</f>
        <v/>
      </c>
    </row>
    <row r="971" spans="2:10" ht="20.100000000000001" customHeight="1">
      <c r="B971" s="78" t="str" cm="1">
        <f t="array" ref="B971">IF(A971="","",INDEX(CAGE,MATCH(A971,Company_Name,0)))</f>
        <v/>
      </c>
      <c r="C971" s="80" t="str" cm="1">
        <f t="array" ref="C971">IF(A971="","",INDEX(Prime_Sub,MATCH(A971,Company_Name,0)))</f>
        <v/>
      </c>
      <c r="F971" s="78" t="str" cm="1">
        <f t="array" ref="F971">IF(E971="","",INDEX(LCAT_ID,MATCH(E971,LCAT_Name,0)))</f>
        <v/>
      </c>
      <c r="J971" s="78" t="str">
        <f>IFERROR(_xlfn.XLOOKUP(I971,MSA_Title_List,MSA_Title_List!$A$2:$A$643,"",0),"")</f>
        <v/>
      </c>
    </row>
    <row r="972" spans="2:10" ht="20.100000000000001" customHeight="1">
      <c r="B972" s="78" t="str" cm="1">
        <f t="array" ref="B972">IF(A972="","",INDEX(CAGE,MATCH(A972,Company_Name,0)))</f>
        <v/>
      </c>
      <c r="C972" s="80" t="str" cm="1">
        <f t="array" ref="C972">IF(A972="","",INDEX(Prime_Sub,MATCH(A972,Company_Name,0)))</f>
        <v/>
      </c>
      <c r="F972" s="78" t="str" cm="1">
        <f t="array" ref="F972">IF(E972="","",INDEX(LCAT_ID,MATCH(E972,LCAT_Name,0)))</f>
        <v/>
      </c>
      <c r="J972" s="78" t="str">
        <f>IFERROR(_xlfn.XLOOKUP(I972,MSA_Title_List,MSA_Title_List!$A$2:$A$643,"",0),"")</f>
        <v/>
      </c>
    </row>
    <row r="973" spans="2:10" ht="20.100000000000001" customHeight="1">
      <c r="B973" s="78" t="str" cm="1">
        <f t="array" ref="B973">IF(A973="","",INDEX(CAGE,MATCH(A973,Company_Name,0)))</f>
        <v/>
      </c>
      <c r="C973" s="80" t="str" cm="1">
        <f t="array" ref="C973">IF(A973="","",INDEX(Prime_Sub,MATCH(A973,Company_Name,0)))</f>
        <v/>
      </c>
      <c r="F973" s="78" t="str" cm="1">
        <f t="array" ref="F973">IF(E973="","",INDEX(LCAT_ID,MATCH(E973,LCAT_Name,0)))</f>
        <v/>
      </c>
      <c r="J973" s="78" t="str">
        <f>IFERROR(_xlfn.XLOOKUP(I973,MSA_Title_List,MSA_Title_List!$A$2:$A$643,"",0),"")</f>
        <v/>
      </c>
    </row>
    <row r="974" spans="2:10" ht="20.100000000000001" customHeight="1">
      <c r="B974" s="78" t="str" cm="1">
        <f t="array" ref="B974">IF(A974="","",INDEX(CAGE,MATCH(A974,Company_Name,0)))</f>
        <v/>
      </c>
      <c r="C974" s="80" t="str" cm="1">
        <f t="array" ref="C974">IF(A974="","",INDEX(Prime_Sub,MATCH(A974,Company_Name,0)))</f>
        <v/>
      </c>
      <c r="F974" s="78" t="str" cm="1">
        <f t="array" ref="F974">IF(E974="","",INDEX(LCAT_ID,MATCH(E974,LCAT_Name,0)))</f>
        <v/>
      </c>
      <c r="J974" s="78" t="str">
        <f>IFERROR(_xlfn.XLOOKUP(I974,MSA_Title_List,MSA_Title_List!$A$2:$A$643,"",0),"")</f>
        <v/>
      </c>
    </row>
    <row r="975" spans="2:10" ht="20.100000000000001" customHeight="1">
      <c r="B975" s="78" t="str" cm="1">
        <f t="array" ref="B975">IF(A975="","",INDEX(CAGE,MATCH(A975,Company_Name,0)))</f>
        <v/>
      </c>
      <c r="C975" s="80" t="str" cm="1">
        <f t="array" ref="C975">IF(A975="","",INDEX(Prime_Sub,MATCH(A975,Company_Name,0)))</f>
        <v/>
      </c>
      <c r="F975" s="78" t="str" cm="1">
        <f t="array" ref="F975">IF(E975="","",INDEX(LCAT_ID,MATCH(E975,LCAT_Name,0)))</f>
        <v/>
      </c>
      <c r="J975" s="78" t="str">
        <f>IFERROR(_xlfn.XLOOKUP(I975,MSA_Title_List,MSA_Title_List!$A$2:$A$643,"",0),"")</f>
        <v/>
      </c>
    </row>
    <row r="976" spans="2:10" ht="20.100000000000001" customHeight="1">
      <c r="B976" s="78" t="str" cm="1">
        <f t="array" ref="B976">IF(A976="","",INDEX(CAGE,MATCH(A976,Company_Name,0)))</f>
        <v/>
      </c>
      <c r="C976" s="80" t="str" cm="1">
        <f t="array" ref="C976">IF(A976="","",INDEX(Prime_Sub,MATCH(A976,Company_Name,0)))</f>
        <v/>
      </c>
      <c r="F976" s="78" t="str" cm="1">
        <f t="array" ref="F976">IF(E976="","",INDEX(LCAT_ID,MATCH(E976,LCAT_Name,0)))</f>
        <v/>
      </c>
      <c r="J976" s="78" t="str">
        <f>IFERROR(_xlfn.XLOOKUP(I976,MSA_Title_List,MSA_Title_List!$A$2:$A$643,"",0),"")</f>
        <v/>
      </c>
    </row>
    <row r="977" spans="2:10" ht="20.100000000000001" customHeight="1">
      <c r="B977" s="78" t="str" cm="1">
        <f t="array" ref="B977">IF(A977="","",INDEX(CAGE,MATCH(A977,Company_Name,0)))</f>
        <v/>
      </c>
      <c r="C977" s="80" t="str" cm="1">
        <f t="array" ref="C977">IF(A977="","",INDEX(Prime_Sub,MATCH(A977,Company_Name,0)))</f>
        <v/>
      </c>
      <c r="F977" s="78" t="str" cm="1">
        <f t="array" ref="F977">IF(E977="","",INDEX(LCAT_ID,MATCH(E977,LCAT_Name,0)))</f>
        <v/>
      </c>
      <c r="J977" s="78" t="str">
        <f>IFERROR(_xlfn.XLOOKUP(I977,MSA_Title_List,MSA_Title_List!$A$2:$A$643,"",0),"")</f>
        <v/>
      </c>
    </row>
    <row r="978" spans="2:10" ht="20.100000000000001" customHeight="1">
      <c r="B978" s="78" t="str" cm="1">
        <f t="array" ref="B978">IF(A978="","",INDEX(CAGE,MATCH(A978,Company_Name,0)))</f>
        <v/>
      </c>
      <c r="C978" s="80" t="str" cm="1">
        <f t="array" ref="C978">IF(A978="","",INDEX(Prime_Sub,MATCH(A978,Company_Name,0)))</f>
        <v/>
      </c>
      <c r="F978" s="78" t="str" cm="1">
        <f t="array" ref="F978">IF(E978="","",INDEX(LCAT_ID,MATCH(E978,LCAT_Name,0)))</f>
        <v/>
      </c>
      <c r="J978" s="78" t="str">
        <f>IFERROR(_xlfn.XLOOKUP(I978,MSA_Title_List,MSA_Title_List!$A$2:$A$643,"",0),"")</f>
        <v/>
      </c>
    </row>
    <row r="979" spans="2:10" ht="20.100000000000001" customHeight="1">
      <c r="B979" s="78" t="str" cm="1">
        <f t="array" ref="B979">IF(A979="","",INDEX(CAGE,MATCH(A979,Company_Name,0)))</f>
        <v/>
      </c>
      <c r="C979" s="80" t="str" cm="1">
        <f t="array" ref="C979">IF(A979="","",INDEX(Prime_Sub,MATCH(A979,Company_Name,0)))</f>
        <v/>
      </c>
      <c r="F979" s="78" t="str" cm="1">
        <f t="array" ref="F979">IF(E979="","",INDEX(LCAT_ID,MATCH(E979,LCAT_Name,0)))</f>
        <v/>
      </c>
      <c r="J979" s="78" t="str">
        <f>IFERROR(_xlfn.XLOOKUP(I979,MSA_Title_List,MSA_Title_List!$A$2:$A$643,"",0),"")</f>
        <v/>
      </c>
    </row>
    <row r="980" spans="2:10" ht="20.100000000000001" customHeight="1">
      <c r="B980" s="78" t="str" cm="1">
        <f t="array" ref="B980">IF(A980="","",INDEX(CAGE,MATCH(A980,Company_Name,0)))</f>
        <v/>
      </c>
      <c r="C980" s="80" t="str" cm="1">
        <f t="array" ref="C980">IF(A980="","",INDEX(Prime_Sub,MATCH(A980,Company_Name,0)))</f>
        <v/>
      </c>
      <c r="F980" s="78" t="str" cm="1">
        <f t="array" ref="F980">IF(E980="","",INDEX(LCAT_ID,MATCH(E980,LCAT_Name,0)))</f>
        <v/>
      </c>
      <c r="J980" s="78" t="str">
        <f>IFERROR(_xlfn.XLOOKUP(I980,MSA_Title_List,MSA_Title_List!$A$2:$A$643,"",0),"")</f>
        <v/>
      </c>
    </row>
    <row r="981" spans="2:10" ht="20.100000000000001" customHeight="1">
      <c r="B981" s="78" t="str" cm="1">
        <f t="array" ref="B981">IF(A981="","",INDEX(CAGE,MATCH(A981,Company_Name,0)))</f>
        <v/>
      </c>
      <c r="C981" s="80" t="str" cm="1">
        <f t="array" ref="C981">IF(A981="","",INDEX(Prime_Sub,MATCH(A981,Company_Name,0)))</f>
        <v/>
      </c>
      <c r="F981" s="78" t="str" cm="1">
        <f t="array" ref="F981">IF(E981="","",INDEX(LCAT_ID,MATCH(E981,LCAT_Name,0)))</f>
        <v/>
      </c>
      <c r="J981" s="78" t="str">
        <f>IFERROR(_xlfn.XLOOKUP(I981,MSA_Title_List,MSA_Title_List!$A$2:$A$643,"",0),"")</f>
        <v/>
      </c>
    </row>
    <row r="982" spans="2:10" ht="20.100000000000001" customHeight="1">
      <c r="B982" s="78" t="str" cm="1">
        <f t="array" ref="B982">IF(A982="","",INDEX(CAGE,MATCH(A982,Company_Name,0)))</f>
        <v/>
      </c>
      <c r="C982" s="80" t="str" cm="1">
        <f t="array" ref="C982">IF(A982="","",INDEX(Prime_Sub,MATCH(A982,Company_Name,0)))</f>
        <v/>
      </c>
      <c r="F982" s="78" t="str" cm="1">
        <f t="array" ref="F982">IF(E982="","",INDEX(LCAT_ID,MATCH(E982,LCAT_Name,0)))</f>
        <v/>
      </c>
      <c r="J982" s="78" t="str">
        <f>IFERROR(_xlfn.XLOOKUP(I982,MSA_Title_List,MSA_Title_List!$A$2:$A$643,"",0),"")</f>
        <v/>
      </c>
    </row>
    <row r="983" spans="2:10" ht="20.100000000000001" customHeight="1">
      <c r="B983" s="78" t="str" cm="1">
        <f t="array" ref="B983">IF(A983="","",INDEX(CAGE,MATCH(A983,Company_Name,0)))</f>
        <v/>
      </c>
      <c r="C983" s="80" t="str" cm="1">
        <f t="array" ref="C983">IF(A983="","",INDEX(Prime_Sub,MATCH(A983,Company_Name,0)))</f>
        <v/>
      </c>
      <c r="F983" s="78" t="str" cm="1">
        <f t="array" ref="F983">IF(E983="","",INDEX(LCAT_ID,MATCH(E983,LCAT_Name,0)))</f>
        <v/>
      </c>
      <c r="J983" s="78" t="str">
        <f>IFERROR(_xlfn.XLOOKUP(I983,MSA_Title_List,MSA_Title_List!$A$2:$A$643,"",0),"")</f>
        <v/>
      </c>
    </row>
    <row r="984" spans="2:10" ht="20.100000000000001" customHeight="1">
      <c r="B984" s="78" t="str" cm="1">
        <f t="array" ref="B984">IF(A984="","",INDEX(CAGE,MATCH(A984,Company_Name,0)))</f>
        <v/>
      </c>
      <c r="C984" s="80" t="str" cm="1">
        <f t="array" ref="C984">IF(A984="","",INDEX(Prime_Sub,MATCH(A984,Company_Name,0)))</f>
        <v/>
      </c>
      <c r="F984" s="78" t="str" cm="1">
        <f t="array" ref="F984">IF(E984="","",INDEX(LCAT_ID,MATCH(E984,LCAT_Name,0)))</f>
        <v/>
      </c>
      <c r="J984" s="78" t="str">
        <f>IFERROR(_xlfn.XLOOKUP(I984,MSA_Title_List,MSA_Title_List!$A$2:$A$643,"",0),"")</f>
        <v/>
      </c>
    </row>
    <row r="985" spans="2:10" ht="20.100000000000001" customHeight="1">
      <c r="B985" s="78" t="str" cm="1">
        <f t="array" ref="B985">IF(A985="","",INDEX(CAGE,MATCH(A985,Company_Name,0)))</f>
        <v/>
      </c>
      <c r="C985" s="80" t="str" cm="1">
        <f t="array" ref="C985">IF(A985="","",INDEX(Prime_Sub,MATCH(A985,Company_Name,0)))</f>
        <v/>
      </c>
      <c r="F985" s="78" t="str" cm="1">
        <f t="array" ref="F985">IF(E985="","",INDEX(LCAT_ID,MATCH(E985,LCAT_Name,0)))</f>
        <v/>
      </c>
      <c r="J985" s="78" t="str">
        <f>IFERROR(_xlfn.XLOOKUP(I985,MSA_Title_List,MSA_Title_List!$A$2:$A$643,"",0),"")</f>
        <v/>
      </c>
    </row>
    <row r="986" spans="2:10" ht="20.100000000000001" customHeight="1">
      <c r="B986" s="78" t="str" cm="1">
        <f t="array" ref="B986">IF(A986="","",INDEX(CAGE,MATCH(A986,Company_Name,0)))</f>
        <v/>
      </c>
      <c r="C986" s="80" t="str" cm="1">
        <f t="array" ref="C986">IF(A986="","",INDEX(Prime_Sub,MATCH(A986,Company_Name,0)))</f>
        <v/>
      </c>
      <c r="F986" s="78" t="str" cm="1">
        <f t="array" ref="F986">IF(E986="","",INDEX(LCAT_ID,MATCH(E986,LCAT_Name,0)))</f>
        <v/>
      </c>
      <c r="J986" s="78" t="str">
        <f>IFERROR(_xlfn.XLOOKUP(I986,MSA_Title_List,MSA_Title_List!$A$2:$A$643,"",0),"")</f>
        <v/>
      </c>
    </row>
    <row r="987" spans="2:10" ht="20.100000000000001" customHeight="1">
      <c r="B987" s="78" t="str" cm="1">
        <f t="array" ref="B987">IF(A987="","",INDEX(CAGE,MATCH(A987,Company_Name,0)))</f>
        <v/>
      </c>
      <c r="C987" s="80" t="str" cm="1">
        <f t="array" ref="C987">IF(A987="","",INDEX(Prime_Sub,MATCH(A987,Company_Name,0)))</f>
        <v/>
      </c>
      <c r="F987" s="78" t="str" cm="1">
        <f t="array" ref="F987">IF(E987="","",INDEX(LCAT_ID,MATCH(E987,LCAT_Name,0)))</f>
        <v/>
      </c>
      <c r="J987" s="78" t="str">
        <f>IFERROR(_xlfn.XLOOKUP(I987,MSA_Title_List,MSA_Title_List!$A$2:$A$643,"",0),"")</f>
        <v/>
      </c>
    </row>
    <row r="988" spans="2:10" ht="20.100000000000001" customHeight="1">
      <c r="B988" s="78" t="str" cm="1">
        <f t="array" ref="B988">IF(A988="","",INDEX(CAGE,MATCH(A988,Company_Name,0)))</f>
        <v/>
      </c>
      <c r="C988" s="80" t="str" cm="1">
        <f t="array" ref="C988">IF(A988="","",INDEX(Prime_Sub,MATCH(A988,Company_Name,0)))</f>
        <v/>
      </c>
      <c r="F988" s="78" t="str" cm="1">
        <f t="array" ref="F988">IF(E988="","",INDEX(LCAT_ID,MATCH(E988,LCAT_Name,0)))</f>
        <v/>
      </c>
      <c r="J988" s="78" t="str">
        <f>IFERROR(_xlfn.XLOOKUP(I988,MSA_Title_List,MSA_Title_List!$A$2:$A$643,"",0),"")</f>
        <v/>
      </c>
    </row>
    <row r="989" spans="2:10" ht="20.100000000000001" customHeight="1">
      <c r="B989" s="78" t="str" cm="1">
        <f t="array" ref="B989">IF(A989="","",INDEX(CAGE,MATCH(A989,Company_Name,0)))</f>
        <v/>
      </c>
      <c r="C989" s="80" t="str" cm="1">
        <f t="array" ref="C989">IF(A989="","",INDEX(Prime_Sub,MATCH(A989,Company_Name,0)))</f>
        <v/>
      </c>
      <c r="F989" s="78" t="str" cm="1">
        <f t="array" ref="F989">IF(E989="","",INDEX(LCAT_ID,MATCH(E989,LCAT_Name,0)))</f>
        <v/>
      </c>
      <c r="J989" s="78" t="str">
        <f>IFERROR(_xlfn.XLOOKUP(I989,MSA_Title_List,MSA_Title_List!$A$2:$A$643,"",0),"")</f>
        <v/>
      </c>
    </row>
    <row r="990" spans="2:10" ht="20.100000000000001" customHeight="1">
      <c r="B990" s="78" t="str" cm="1">
        <f t="array" ref="B990">IF(A990="","",INDEX(CAGE,MATCH(A990,Company_Name,0)))</f>
        <v/>
      </c>
      <c r="C990" s="80" t="str" cm="1">
        <f t="array" ref="C990">IF(A990="","",INDEX(Prime_Sub,MATCH(A990,Company_Name,0)))</f>
        <v/>
      </c>
      <c r="F990" s="78" t="str" cm="1">
        <f t="array" ref="F990">IF(E990="","",INDEX(LCAT_ID,MATCH(E990,LCAT_Name,0)))</f>
        <v/>
      </c>
      <c r="J990" s="78" t="str">
        <f>IFERROR(_xlfn.XLOOKUP(I990,MSA_Title_List,MSA_Title_List!$A$2:$A$643,"",0),"")</f>
        <v/>
      </c>
    </row>
    <row r="991" spans="2:10" ht="20.100000000000001" customHeight="1">
      <c r="B991" s="78" t="str" cm="1">
        <f t="array" ref="B991">IF(A991="","",INDEX(CAGE,MATCH(A991,Company_Name,0)))</f>
        <v/>
      </c>
      <c r="C991" s="80" t="str" cm="1">
        <f t="array" ref="C991">IF(A991="","",INDEX(Prime_Sub,MATCH(A991,Company_Name,0)))</f>
        <v/>
      </c>
      <c r="F991" s="78" t="str" cm="1">
        <f t="array" ref="F991">IF(E991="","",INDEX(LCAT_ID,MATCH(E991,LCAT_Name,0)))</f>
        <v/>
      </c>
      <c r="J991" s="78" t="str">
        <f>IFERROR(_xlfn.XLOOKUP(I991,MSA_Title_List,MSA_Title_List!$A$2:$A$643,"",0),"")</f>
        <v/>
      </c>
    </row>
    <row r="992" spans="2:10" ht="20.100000000000001" customHeight="1">
      <c r="B992" s="78" t="str" cm="1">
        <f t="array" ref="B992">IF(A992="","",INDEX(CAGE,MATCH(A992,Company_Name,0)))</f>
        <v/>
      </c>
      <c r="C992" s="80" t="str" cm="1">
        <f t="array" ref="C992">IF(A992="","",INDEX(Prime_Sub,MATCH(A992,Company_Name,0)))</f>
        <v/>
      </c>
      <c r="F992" s="78" t="str" cm="1">
        <f t="array" ref="F992">IF(E992="","",INDEX(LCAT_ID,MATCH(E992,LCAT_Name,0)))</f>
        <v/>
      </c>
      <c r="J992" s="78" t="str">
        <f>IFERROR(_xlfn.XLOOKUP(I992,MSA_Title_List,MSA_Title_List!$A$2:$A$643,"",0),"")</f>
        <v/>
      </c>
    </row>
    <row r="993" spans="2:10" ht="20.100000000000001" customHeight="1">
      <c r="B993" s="78" t="str" cm="1">
        <f t="array" ref="B993">IF(A993="","",INDEX(CAGE,MATCH(A993,Company_Name,0)))</f>
        <v/>
      </c>
      <c r="C993" s="80" t="str" cm="1">
        <f t="array" ref="C993">IF(A993="","",INDEX(Prime_Sub,MATCH(A993,Company_Name,0)))</f>
        <v/>
      </c>
      <c r="F993" s="78" t="str" cm="1">
        <f t="array" ref="F993">IF(E993="","",INDEX(LCAT_ID,MATCH(E993,LCAT_Name,0)))</f>
        <v/>
      </c>
      <c r="J993" s="78" t="str">
        <f>IFERROR(_xlfn.XLOOKUP(I993,MSA_Title_List,MSA_Title_List!$A$2:$A$643,"",0),"")</f>
        <v/>
      </c>
    </row>
    <row r="994" spans="2:10" ht="20.100000000000001" customHeight="1">
      <c r="B994" s="78" t="str" cm="1">
        <f t="array" ref="B994">IF(A994="","",INDEX(CAGE,MATCH(A994,Company_Name,0)))</f>
        <v/>
      </c>
      <c r="C994" s="80" t="str" cm="1">
        <f t="array" ref="C994">IF(A994="","",INDEX(Prime_Sub,MATCH(A994,Company_Name,0)))</f>
        <v/>
      </c>
      <c r="F994" s="78" t="str" cm="1">
        <f t="array" ref="F994">IF(E994="","",INDEX(LCAT_ID,MATCH(E994,LCAT_Name,0)))</f>
        <v/>
      </c>
      <c r="J994" s="78" t="str">
        <f>IFERROR(_xlfn.XLOOKUP(I994,MSA_Title_List,MSA_Title_List!$A$2:$A$643,"",0),"")</f>
        <v/>
      </c>
    </row>
    <row r="995" spans="2:10" ht="20.100000000000001" customHeight="1">
      <c r="B995" s="78" t="str" cm="1">
        <f t="array" ref="B995">IF(A995="","",INDEX(CAGE,MATCH(A995,Company_Name,0)))</f>
        <v/>
      </c>
      <c r="C995" s="80" t="str" cm="1">
        <f t="array" ref="C995">IF(A995="","",INDEX(Prime_Sub,MATCH(A995,Company_Name,0)))</f>
        <v/>
      </c>
      <c r="F995" s="78" t="str" cm="1">
        <f t="array" ref="F995">IF(E995="","",INDEX(LCAT_ID,MATCH(E995,LCAT_Name,0)))</f>
        <v/>
      </c>
      <c r="J995" s="78" t="str">
        <f>IFERROR(_xlfn.XLOOKUP(I995,MSA_Title_List,MSA_Title_List!$A$2:$A$643,"",0),"")</f>
        <v/>
      </c>
    </row>
    <row r="996" spans="2:10" ht="20.100000000000001" customHeight="1">
      <c r="B996" s="78" t="str" cm="1">
        <f t="array" ref="B996">IF(A996="","",INDEX(CAGE,MATCH(A996,Company_Name,0)))</f>
        <v/>
      </c>
      <c r="C996" s="80" t="str" cm="1">
        <f t="array" ref="C996">IF(A996="","",INDEX(Prime_Sub,MATCH(A996,Company_Name,0)))</f>
        <v/>
      </c>
      <c r="F996" s="78" t="str" cm="1">
        <f t="array" ref="F996">IF(E996="","",INDEX(LCAT_ID,MATCH(E996,LCAT_Name,0)))</f>
        <v/>
      </c>
      <c r="J996" s="78" t="str">
        <f>IFERROR(_xlfn.XLOOKUP(I996,MSA_Title_List,MSA_Title_List!$A$2:$A$643,"",0),"")</f>
        <v/>
      </c>
    </row>
    <row r="997" spans="2:10" ht="20.100000000000001" customHeight="1">
      <c r="B997" s="78" t="str" cm="1">
        <f t="array" ref="B997">IF(A997="","",INDEX(CAGE,MATCH(A997,Company_Name,0)))</f>
        <v/>
      </c>
      <c r="C997" s="80" t="str" cm="1">
        <f t="array" ref="C997">IF(A997="","",INDEX(Prime_Sub,MATCH(A997,Company_Name,0)))</f>
        <v/>
      </c>
      <c r="F997" s="78" t="str" cm="1">
        <f t="array" ref="F997">IF(E997="","",INDEX(LCAT_ID,MATCH(E997,LCAT_Name,0)))</f>
        <v/>
      </c>
      <c r="J997" s="78" t="str">
        <f>IFERROR(_xlfn.XLOOKUP(I997,MSA_Title_List,MSA_Title_List!$A$2:$A$643,"",0),"")</f>
        <v/>
      </c>
    </row>
    <row r="998" spans="2:10" ht="20.100000000000001" customHeight="1">
      <c r="B998" s="78" t="str" cm="1">
        <f t="array" ref="B998">IF(A998="","",INDEX(CAGE,MATCH(A998,Company_Name,0)))</f>
        <v/>
      </c>
      <c r="C998" s="80" t="str" cm="1">
        <f t="array" ref="C998">IF(A998="","",INDEX(Prime_Sub,MATCH(A998,Company_Name,0)))</f>
        <v/>
      </c>
      <c r="F998" s="78" t="str" cm="1">
        <f t="array" ref="F998">IF(E998="","",INDEX(LCAT_ID,MATCH(E998,LCAT_Name,0)))</f>
        <v/>
      </c>
      <c r="J998" s="78" t="str">
        <f>IFERROR(_xlfn.XLOOKUP(I998,MSA_Title_List,MSA_Title_List!$A$2:$A$643,"",0),"")</f>
        <v/>
      </c>
    </row>
    <row r="999" spans="2:10" ht="20.100000000000001" customHeight="1">
      <c r="B999" s="78" t="str" cm="1">
        <f t="array" ref="B999">IF(A999="","",INDEX(CAGE,MATCH(A999,Company_Name,0)))</f>
        <v/>
      </c>
      <c r="C999" s="80" t="str" cm="1">
        <f t="array" ref="C999">IF(A999="","",INDEX(Prime_Sub,MATCH(A999,Company_Name,0)))</f>
        <v/>
      </c>
      <c r="F999" s="78" t="str" cm="1">
        <f t="array" ref="F999">IF(E999="","",INDEX(LCAT_ID,MATCH(E999,LCAT_Name,0)))</f>
        <v/>
      </c>
      <c r="J999" s="78" t="str">
        <f>IFERROR(_xlfn.XLOOKUP(I999,MSA_Title_List,MSA_Title_List!$A$2:$A$643,"",0),"")</f>
        <v/>
      </c>
    </row>
    <row r="1000" spans="2:10" ht="20.100000000000001" customHeight="1">
      <c r="B1000" s="78" t="str" cm="1">
        <f t="array" ref="B1000">IF(A1000="","",INDEX(CAGE,MATCH(A1000,Company_Name,0)))</f>
        <v/>
      </c>
      <c r="C1000" s="80" t="str" cm="1">
        <f t="array" ref="C1000">IF(A1000="","",INDEX(Prime_Sub,MATCH(A1000,Company_Name,0)))</f>
        <v/>
      </c>
      <c r="F1000" s="78" t="str" cm="1">
        <f t="array" ref="F1000">IF(E1000="","",INDEX(LCAT_ID,MATCH(E1000,LCAT_Name,0)))</f>
        <v/>
      </c>
      <c r="J1000" s="78" t="str">
        <f>IFERROR(_xlfn.XLOOKUP(I1000,MSA_Title_List,MSA_Title_List!$A$2:$A$643,"",0),"")</f>
        <v/>
      </c>
    </row>
    <row r="1001" spans="2:10" ht="20.100000000000001" customHeight="1">
      <c r="B1001" s="78" t="str" cm="1">
        <f t="array" ref="B1001">IF(A1001="","",INDEX(CAGE,MATCH(A1001,Company_Name,0)))</f>
        <v/>
      </c>
      <c r="C1001" s="80" t="str" cm="1">
        <f t="array" ref="C1001">IF(A1001="","",INDEX(Prime_Sub,MATCH(A1001,Company_Name,0)))</f>
        <v/>
      </c>
      <c r="F1001" s="78" t="str" cm="1">
        <f t="array" ref="F1001">IF(E1001="","",INDEX(LCAT_ID,MATCH(E1001,LCAT_Name,0)))</f>
        <v/>
      </c>
      <c r="J1001" s="78" t="str">
        <f>IFERROR(_xlfn.XLOOKUP(I1001,MSA_Title_List,MSA_Title_List!$A$2:$A$643,"",0),"")</f>
        <v/>
      </c>
    </row>
    <row r="1002" spans="2:10" ht="20.100000000000001" customHeight="1">
      <c r="B1002" s="78" t="str" cm="1">
        <f t="array" ref="B1002">IF(A1002="","",INDEX(CAGE,MATCH(A1002,Company_Name,0)))</f>
        <v/>
      </c>
      <c r="C1002" s="80" t="str" cm="1">
        <f t="array" ref="C1002">IF(A1002="","",INDEX(Prime_Sub,MATCH(A1002,Company_Name,0)))</f>
        <v/>
      </c>
      <c r="F1002" s="78" t="str" cm="1">
        <f t="array" ref="F1002">IF(E1002="","",INDEX(LCAT_ID,MATCH(E1002,LCAT_Name,0)))</f>
        <v/>
      </c>
      <c r="J1002" s="78" t="str">
        <f>IFERROR(_xlfn.XLOOKUP(I1002,MSA_Title_List,MSA_Title_List!$A$2:$A$643,"",0),"")</f>
        <v/>
      </c>
    </row>
    <row r="1003" spans="2:10" ht="20.100000000000001" customHeight="1">
      <c r="B1003" s="78" t="str" cm="1">
        <f t="array" ref="B1003">IF(A1003="","",INDEX(CAGE,MATCH(A1003,Company_Name,0)))</f>
        <v/>
      </c>
      <c r="C1003" s="80" t="str" cm="1">
        <f t="array" ref="C1003">IF(A1003="","",INDEX(Prime_Sub,MATCH(A1003,Company_Name,0)))</f>
        <v/>
      </c>
      <c r="F1003" s="78" t="str" cm="1">
        <f t="array" ref="F1003">IF(E1003="","",INDEX(LCAT_ID,MATCH(E1003,LCAT_Name,0)))</f>
        <v/>
      </c>
      <c r="J1003" s="78" t="str">
        <f>IFERROR(_xlfn.XLOOKUP(I1003,MSA_Title_List,MSA_Title_List!$A$2:$A$643,"",0),"")</f>
        <v/>
      </c>
    </row>
    <row r="1004" spans="2:10" ht="20.100000000000001" customHeight="1">
      <c r="B1004" s="78" t="str" cm="1">
        <f t="array" ref="B1004">IF(A1004="","",INDEX(CAGE,MATCH(A1004,Company_Name,0)))</f>
        <v/>
      </c>
      <c r="C1004" s="80" t="str" cm="1">
        <f t="array" ref="C1004">IF(A1004="","",INDEX(Prime_Sub,MATCH(A1004,Company_Name,0)))</f>
        <v/>
      </c>
      <c r="F1004" s="78" t="str" cm="1">
        <f t="array" ref="F1004">IF(E1004="","",INDEX(LCAT_ID,MATCH(E1004,LCAT_Name,0)))</f>
        <v/>
      </c>
      <c r="J1004" s="78" t="str">
        <f>IFERROR(_xlfn.XLOOKUP(I1004,MSA_Title_List,MSA_Title_List!$A$2:$A$643,"",0),"")</f>
        <v/>
      </c>
    </row>
    <row r="1005" spans="2:10" ht="20.100000000000001" customHeight="1">
      <c r="B1005" s="78" t="str" cm="1">
        <f t="array" ref="B1005">IF(A1005="","",INDEX(CAGE,MATCH(A1005,Company_Name,0)))</f>
        <v/>
      </c>
      <c r="C1005" s="80" t="str" cm="1">
        <f t="array" ref="C1005">IF(A1005="","",INDEX(Prime_Sub,MATCH(A1005,Company_Name,0)))</f>
        <v/>
      </c>
      <c r="F1005" s="78" t="str" cm="1">
        <f t="array" ref="F1005">IF(E1005="","",INDEX(LCAT_ID,MATCH(E1005,LCAT_Name,0)))</f>
        <v/>
      </c>
      <c r="J1005" s="78" t="str">
        <f>IFERROR(_xlfn.XLOOKUP(I1005,MSA_Title_List,MSA_Title_List!$A$2:$A$643,"",0),"")</f>
        <v/>
      </c>
    </row>
    <row r="1006" spans="2:10" ht="20.100000000000001" customHeight="1">
      <c r="B1006" s="78" t="str" cm="1">
        <f t="array" ref="B1006">IF(A1006="","",INDEX(CAGE,MATCH(A1006,Company_Name,0)))</f>
        <v/>
      </c>
      <c r="C1006" s="80" t="str" cm="1">
        <f t="array" ref="C1006">IF(A1006="","",INDEX(Prime_Sub,MATCH(A1006,Company_Name,0)))</f>
        <v/>
      </c>
      <c r="F1006" s="78" t="str" cm="1">
        <f t="array" ref="F1006">IF(E1006="","",INDEX(LCAT_ID,MATCH(E1006,LCAT_Name,0)))</f>
        <v/>
      </c>
      <c r="J1006" s="78" t="str">
        <f>IFERROR(_xlfn.XLOOKUP(I1006,MSA_Title_List,MSA_Title_List!$A$2:$A$643,"",0),"")</f>
        <v/>
      </c>
    </row>
    <row r="1007" spans="2:10" ht="20.100000000000001" customHeight="1">
      <c r="B1007" s="78" t="str" cm="1">
        <f t="array" ref="B1007">IF(A1007="","",INDEX(CAGE,MATCH(A1007,Company_Name,0)))</f>
        <v/>
      </c>
      <c r="C1007" s="80" t="str" cm="1">
        <f t="array" ref="C1007">IF(A1007="","",INDEX(Prime_Sub,MATCH(A1007,Company_Name,0)))</f>
        <v/>
      </c>
      <c r="F1007" s="78" t="str" cm="1">
        <f t="array" ref="F1007">IF(E1007="","",INDEX(LCAT_ID,MATCH(E1007,LCAT_Name,0)))</f>
        <v/>
      </c>
      <c r="J1007" s="78" t="str">
        <f>IFERROR(_xlfn.XLOOKUP(I1007,MSA_Title_List,MSA_Title_List!$A$2:$A$643,"",0),"")</f>
        <v/>
      </c>
    </row>
    <row r="1008" spans="2:10" ht="20.100000000000001" customHeight="1">
      <c r="B1008" s="78" t="str" cm="1">
        <f t="array" ref="B1008">IF(A1008="","",INDEX(CAGE,MATCH(A1008,Company_Name,0)))</f>
        <v/>
      </c>
      <c r="C1008" s="80" t="str" cm="1">
        <f t="array" ref="C1008">IF(A1008="","",INDEX(Prime_Sub,MATCH(A1008,Company_Name,0)))</f>
        <v/>
      </c>
      <c r="F1008" s="78" t="str" cm="1">
        <f t="array" ref="F1008">IF(E1008="","",INDEX(LCAT_ID,MATCH(E1008,LCAT_Name,0)))</f>
        <v/>
      </c>
      <c r="J1008" s="78" t="str">
        <f>IFERROR(_xlfn.XLOOKUP(I1008,MSA_Title_List,MSA_Title_List!$A$2:$A$643,"",0),"")</f>
        <v/>
      </c>
    </row>
    <row r="1009" spans="2:10" ht="20.100000000000001" customHeight="1">
      <c r="B1009" s="78" t="str" cm="1">
        <f t="array" ref="B1009">IF(A1009="","",INDEX(CAGE,MATCH(A1009,Company_Name,0)))</f>
        <v/>
      </c>
      <c r="C1009" s="80" t="str" cm="1">
        <f t="array" ref="C1009">IF(A1009="","",INDEX(Prime_Sub,MATCH(A1009,Company_Name,0)))</f>
        <v/>
      </c>
      <c r="F1009" s="78" t="str" cm="1">
        <f t="array" ref="F1009">IF(E1009="","",INDEX(LCAT_ID,MATCH(E1009,LCAT_Name,0)))</f>
        <v/>
      </c>
      <c r="J1009" s="78" t="str">
        <f>IFERROR(_xlfn.XLOOKUP(I1009,MSA_Title_List,MSA_Title_List!$A$2:$A$643,"",0),"")</f>
        <v/>
      </c>
    </row>
    <row r="1010" spans="2:10" ht="20.100000000000001" customHeight="1">
      <c r="B1010" s="78" t="str" cm="1">
        <f t="array" ref="B1010">IF(A1010="","",INDEX(CAGE,MATCH(A1010,Company_Name,0)))</f>
        <v/>
      </c>
      <c r="C1010" s="80" t="str" cm="1">
        <f t="array" ref="C1010">IF(A1010="","",INDEX(Prime_Sub,MATCH(A1010,Company_Name,0)))</f>
        <v/>
      </c>
      <c r="F1010" s="78" t="str" cm="1">
        <f t="array" ref="F1010">IF(E1010="","",INDEX(LCAT_ID,MATCH(E1010,LCAT_Name,0)))</f>
        <v/>
      </c>
      <c r="J1010" s="78" t="str">
        <f>IFERROR(_xlfn.XLOOKUP(I1010,MSA_Title_List,MSA_Title_List!$A$2:$A$643,"",0),"")</f>
        <v/>
      </c>
    </row>
    <row r="1011" spans="2:10" ht="20.100000000000001" customHeight="1">
      <c r="B1011" s="78" t="str" cm="1">
        <f t="array" ref="B1011">IF(A1011="","",INDEX(CAGE,MATCH(A1011,Company_Name,0)))</f>
        <v/>
      </c>
      <c r="C1011" s="80" t="str" cm="1">
        <f t="array" ref="C1011">IF(A1011="","",INDEX(Prime_Sub,MATCH(A1011,Company_Name,0)))</f>
        <v/>
      </c>
      <c r="F1011" s="78" t="str" cm="1">
        <f t="array" ref="F1011">IF(E1011="","",INDEX(LCAT_ID,MATCH(E1011,LCAT_Name,0)))</f>
        <v/>
      </c>
      <c r="J1011" s="78" t="str">
        <f>IFERROR(_xlfn.XLOOKUP(I1011,MSA_Title_List,MSA_Title_List!$A$2:$A$643,"",0),"")</f>
        <v/>
      </c>
    </row>
    <row r="1012" spans="2:10" ht="20.100000000000001" customHeight="1">
      <c r="B1012" s="78" t="str" cm="1">
        <f t="array" ref="B1012">IF(A1012="","",INDEX(CAGE,MATCH(A1012,Company_Name,0)))</f>
        <v/>
      </c>
      <c r="C1012" s="80" t="str" cm="1">
        <f t="array" ref="C1012">IF(A1012="","",INDEX(Prime_Sub,MATCH(A1012,Company_Name,0)))</f>
        <v/>
      </c>
      <c r="F1012" s="78" t="str" cm="1">
        <f t="array" ref="F1012">IF(E1012="","",INDEX(LCAT_ID,MATCH(E1012,LCAT_Name,0)))</f>
        <v/>
      </c>
      <c r="J1012" s="78" t="str">
        <f>IFERROR(_xlfn.XLOOKUP(I1012,MSA_Title_List,MSA_Title_List!$A$2:$A$643,"",0),"")</f>
        <v/>
      </c>
    </row>
    <row r="1013" spans="2:10" ht="20.100000000000001" customHeight="1">
      <c r="B1013" s="78" t="str" cm="1">
        <f t="array" ref="B1013">IF(A1013="","",INDEX(CAGE,MATCH(A1013,Company_Name,0)))</f>
        <v/>
      </c>
      <c r="C1013" s="80" t="str" cm="1">
        <f t="array" ref="C1013">IF(A1013="","",INDEX(Prime_Sub,MATCH(A1013,Company_Name,0)))</f>
        <v/>
      </c>
      <c r="F1013" s="78" t="str" cm="1">
        <f t="array" ref="F1013">IF(E1013="","",INDEX(LCAT_ID,MATCH(E1013,LCAT_Name,0)))</f>
        <v/>
      </c>
      <c r="J1013" s="78" t="str">
        <f>IFERROR(_xlfn.XLOOKUP(I1013,MSA_Title_List,MSA_Title_List!$A$2:$A$643,"",0),"")</f>
        <v/>
      </c>
    </row>
    <row r="1014" spans="2:10" ht="20.100000000000001" customHeight="1">
      <c r="B1014" s="78" t="str" cm="1">
        <f t="array" ref="B1014">IF(A1014="","",INDEX(CAGE,MATCH(A1014,Company_Name,0)))</f>
        <v/>
      </c>
      <c r="C1014" s="80" t="str" cm="1">
        <f t="array" ref="C1014">IF(A1014="","",INDEX(Prime_Sub,MATCH(A1014,Company_Name,0)))</f>
        <v/>
      </c>
      <c r="F1014" s="78" t="str" cm="1">
        <f t="array" ref="F1014">IF(E1014="","",INDEX(LCAT_ID,MATCH(E1014,LCAT_Name,0)))</f>
        <v/>
      </c>
      <c r="J1014" s="78" t="str">
        <f>IFERROR(_xlfn.XLOOKUP(I1014,MSA_Title_List,MSA_Title_List!$A$2:$A$643,"",0),"")</f>
        <v/>
      </c>
    </row>
    <row r="1015" spans="2:10" ht="20.100000000000001" customHeight="1">
      <c r="B1015" s="78" t="str" cm="1">
        <f t="array" ref="B1015">IF(A1015="","",INDEX(CAGE,MATCH(A1015,Company_Name,0)))</f>
        <v/>
      </c>
      <c r="C1015" s="80" t="str" cm="1">
        <f t="array" ref="C1015">IF(A1015="","",INDEX(Prime_Sub,MATCH(A1015,Company_Name,0)))</f>
        <v/>
      </c>
      <c r="F1015" s="78" t="str" cm="1">
        <f t="array" ref="F1015">IF(E1015="","",INDEX(LCAT_ID,MATCH(E1015,LCAT_Name,0)))</f>
        <v/>
      </c>
      <c r="J1015" s="78" t="str">
        <f>IFERROR(_xlfn.XLOOKUP(I1015,MSA_Title_List,MSA_Title_List!$A$2:$A$643,"",0),"")</f>
        <v/>
      </c>
    </row>
    <row r="1016" spans="2:10" ht="20.100000000000001" customHeight="1">
      <c r="B1016" s="78" t="str" cm="1">
        <f t="array" ref="B1016">IF(A1016="","",INDEX(CAGE,MATCH(A1016,Company_Name,0)))</f>
        <v/>
      </c>
      <c r="C1016" s="80" t="str" cm="1">
        <f t="array" ref="C1016">IF(A1016="","",INDEX(Prime_Sub,MATCH(A1016,Company_Name,0)))</f>
        <v/>
      </c>
      <c r="F1016" s="78" t="str" cm="1">
        <f t="array" ref="F1016">IF(E1016="","",INDEX(LCAT_ID,MATCH(E1016,LCAT_Name,0)))</f>
        <v/>
      </c>
      <c r="J1016" s="78" t="str">
        <f>IFERROR(_xlfn.XLOOKUP(I1016,MSA_Title_List,MSA_Title_List!$A$2:$A$643,"",0),"")</f>
        <v/>
      </c>
    </row>
    <row r="1017" spans="2:10" ht="20.100000000000001" customHeight="1">
      <c r="B1017" s="78" t="str" cm="1">
        <f t="array" ref="B1017">IF(A1017="","",INDEX(CAGE,MATCH(A1017,Company_Name,0)))</f>
        <v/>
      </c>
      <c r="C1017" s="80" t="str" cm="1">
        <f t="array" ref="C1017">IF(A1017="","",INDEX(Prime_Sub,MATCH(A1017,Company_Name,0)))</f>
        <v/>
      </c>
      <c r="F1017" s="78" t="str" cm="1">
        <f t="array" ref="F1017">IF(E1017="","",INDEX(LCAT_ID,MATCH(E1017,LCAT_Name,0)))</f>
        <v/>
      </c>
      <c r="J1017" s="78" t="str">
        <f>IFERROR(_xlfn.XLOOKUP(I1017,MSA_Title_List,MSA_Title_List!$A$2:$A$643,"",0),"")</f>
        <v/>
      </c>
    </row>
    <row r="1018" spans="2:10" ht="20.100000000000001" customHeight="1">
      <c r="B1018" s="78" t="str" cm="1">
        <f t="array" ref="B1018">IF(A1018="","",INDEX(CAGE,MATCH(A1018,Company_Name,0)))</f>
        <v/>
      </c>
      <c r="C1018" s="80" t="str" cm="1">
        <f t="array" ref="C1018">IF(A1018="","",INDEX(Prime_Sub,MATCH(A1018,Company_Name,0)))</f>
        <v/>
      </c>
      <c r="F1018" s="78" t="str" cm="1">
        <f t="array" ref="F1018">IF(E1018="","",INDEX(LCAT_ID,MATCH(E1018,LCAT_Name,0)))</f>
        <v/>
      </c>
      <c r="J1018" s="78" t="str">
        <f>IFERROR(_xlfn.XLOOKUP(I1018,MSA_Title_List,MSA_Title_List!$A$2:$A$643,"",0),"")</f>
        <v/>
      </c>
    </row>
    <row r="1019" spans="2:10" ht="20.100000000000001" customHeight="1">
      <c r="B1019" s="78" t="str" cm="1">
        <f t="array" ref="B1019">IF(A1019="","",INDEX(CAGE,MATCH(A1019,Company_Name,0)))</f>
        <v/>
      </c>
      <c r="C1019" s="80" t="str" cm="1">
        <f t="array" ref="C1019">IF(A1019="","",INDEX(Prime_Sub,MATCH(A1019,Company_Name,0)))</f>
        <v/>
      </c>
      <c r="F1019" s="78" t="str" cm="1">
        <f t="array" ref="F1019">IF(E1019="","",INDEX(LCAT_ID,MATCH(E1019,LCAT_Name,0)))</f>
        <v/>
      </c>
      <c r="J1019" s="78" t="str">
        <f>IFERROR(_xlfn.XLOOKUP(I1019,MSA_Title_List,MSA_Title_List!$A$2:$A$643,"",0),"")</f>
        <v/>
      </c>
    </row>
    <row r="1020" spans="2:10" ht="20.100000000000001" customHeight="1">
      <c r="B1020" s="78" t="str" cm="1">
        <f t="array" ref="B1020">IF(A1020="","",INDEX(CAGE,MATCH(A1020,Company_Name,0)))</f>
        <v/>
      </c>
      <c r="C1020" s="80" t="str" cm="1">
        <f t="array" ref="C1020">IF(A1020="","",INDEX(Prime_Sub,MATCH(A1020,Company_Name,0)))</f>
        <v/>
      </c>
      <c r="F1020" s="78" t="str" cm="1">
        <f t="array" ref="F1020">IF(E1020="","",INDEX(LCAT_ID,MATCH(E1020,LCAT_Name,0)))</f>
        <v/>
      </c>
      <c r="J1020" s="78" t="str">
        <f>IFERROR(_xlfn.XLOOKUP(I1020,MSA_Title_List,MSA_Title_List!$A$2:$A$643,"",0),"")</f>
        <v/>
      </c>
    </row>
    <row r="1021" spans="2:10" ht="20.100000000000001" customHeight="1">
      <c r="B1021" s="78" t="str" cm="1">
        <f t="array" ref="B1021">IF(A1021="","",INDEX(CAGE,MATCH(A1021,Company_Name,0)))</f>
        <v/>
      </c>
      <c r="C1021" s="80" t="str" cm="1">
        <f t="array" ref="C1021">IF(A1021="","",INDEX(Prime_Sub,MATCH(A1021,Company_Name,0)))</f>
        <v/>
      </c>
      <c r="F1021" s="78" t="str" cm="1">
        <f t="array" ref="F1021">IF(E1021="","",INDEX(LCAT_ID,MATCH(E1021,LCAT_Name,0)))</f>
        <v/>
      </c>
      <c r="J1021" s="78" t="str">
        <f>IFERROR(_xlfn.XLOOKUP(I1021,MSA_Title_List,MSA_Title_List!$A$2:$A$643,"",0),"")</f>
        <v/>
      </c>
    </row>
    <row r="1022" spans="2:10" ht="20.100000000000001" customHeight="1">
      <c r="B1022" s="78" t="str" cm="1">
        <f t="array" ref="B1022">IF(A1022="","",INDEX(CAGE,MATCH(A1022,Company_Name,0)))</f>
        <v/>
      </c>
      <c r="C1022" s="80" t="str" cm="1">
        <f t="array" ref="C1022">IF(A1022="","",INDEX(Prime_Sub,MATCH(A1022,Company_Name,0)))</f>
        <v/>
      </c>
      <c r="F1022" s="78" t="str" cm="1">
        <f t="array" ref="F1022">IF(E1022="","",INDEX(LCAT_ID,MATCH(E1022,LCAT_Name,0)))</f>
        <v/>
      </c>
      <c r="J1022" s="78" t="str">
        <f>IFERROR(_xlfn.XLOOKUP(I1022,MSA_Title_List,MSA_Title_List!$A$2:$A$643,"",0),"")</f>
        <v/>
      </c>
    </row>
    <row r="1023" spans="2:10" ht="20.100000000000001" customHeight="1">
      <c r="B1023" s="78" t="str" cm="1">
        <f t="array" ref="B1023">IF(A1023="","",INDEX(CAGE,MATCH(A1023,Company_Name,0)))</f>
        <v/>
      </c>
      <c r="C1023" s="80" t="str" cm="1">
        <f t="array" ref="C1023">IF(A1023="","",INDEX(Prime_Sub,MATCH(A1023,Company_Name,0)))</f>
        <v/>
      </c>
      <c r="F1023" s="78" t="str" cm="1">
        <f t="array" ref="F1023">IF(E1023="","",INDEX(LCAT_ID,MATCH(E1023,LCAT_Name,0)))</f>
        <v/>
      </c>
      <c r="J1023" s="78" t="str">
        <f>IFERROR(_xlfn.XLOOKUP(I1023,MSA_Title_List,MSA_Title_List!$A$2:$A$643,"",0),"")</f>
        <v/>
      </c>
    </row>
    <row r="1024" spans="2:10" ht="20.100000000000001" customHeight="1">
      <c r="B1024" s="78" t="str" cm="1">
        <f t="array" ref="B1024">IF(A1024="","",INDEX(CAGE,MATCH(A1024,Company_Name,0)))</f>
        <v/>
      </c>
      <c r="C1024" s="80" t="str" cm="1">
        <f t="array" ref="C1024">IF(A1024="","",INDEX(Prime_Sub,MATCH(A1024,Company_Name,0)))</f>
        <v/>
      </c>
      <c r="F1024" s="78" t="str" cm="1">
        <f t="array" ref="F1024">IF(E1024="","",INDEX(LCAT_ID,MATCH(E1024,LCAT_Name,0)))</f>
        <v/>
      </c>
      <c r="J1024" s="78" t="str">
        <f>IFERROR(_xlfn.XLOOKUP(I1024,MSA_Title_List,MSA_Title_List!$A$2:$A$643,"",0),"")</f>
        <v/>
      </c>
    </row>
    <row r="1025" spans="2:10" ht="20.100000000000001" customHeight="1">
      <c r="B1025" s="78" t="str" cm="1">
        <f t="array" ref="B1025">IF(A1025="","",INDEX(CAGE,MATCH(A1025,Company_Name,0)))</f>
        <v/>
      </c>
      <c r="C1025" s="80" t="str" cm="1">
        <f t="array" ref="C1025">IF(A1025="","",INDEX(Prime_Sub,MATCH(A1025,Company_Name,0)))</f>
        <v/>
      </c>
      <c r="F1025" s="78" t="str" cm="1">
        <f t="array" ref="F1025">IF(E1025="","",INDEX(LCAT_ID,MATCH(E1025,LCAT_Name,0)))</f>
        <v/>
      </c>
      <c r="J1025" s="78" t="str">
        <f>IFERROR(_xlfn.XLOOKUP(I1025,MSA_Title_List,MSA_Title_List!$A$2:$A$643,"",0),"")</f>
        <v/>
      </c>
    </row>
    <row r="1026" spans="2:10" ht="20.100000000000001" customHeight="1">
      <c r="B1026" s="78" t="str" cm="1">
        <f t="array" ref="B1026">IF(A1026="","",INDEX(CAGE,MATCH(A1026,Company_Name,0)))</f>
        <v/>
      </c>
      <c r="C1026" s="80" t="str" cm="1">
        <f t="array" ref="C1026">IF(A1026="","",INDEX(Prime_Sub,MATCH(A1026,Company_Name,0)))</f>
        <v/>
      </c>
      <c r="F1026" s="78" t="str" cm="1">
        <f t="array" ref="F1026">IF(E1026="","",INDEX(LCAT_ID,MATCH(E1026,LCAT_Name,0)))</f>
        <v/>
      </c>
      <c r="J1026" s="78" t="str">
        <f>IFERROR(_xlfn.XLOOKUP(I1026,MSA_Title_List,MSA_Title_List!$A$2:$A$643,"",0),"")</f>
        <v/>
      </c>
    </row>
    <row r="1027" spans="2:10" ht="20.100000000000001" customHeight="1">
      <c r="B1027" s="78" t="str" cm="1">
        <f t="array" ref="B1027">IF(A1027="","",INDEX(CAGE,MATCH(A1027,Company_Name,0)))</f>
        <v/>
      </c>
      <c r="C1027" s="80" t="str" cm="1">
        <f t="array" ref="C1027">IF(A1027="","",INDEX(Prime_Sub,MATCH(A1027,Company_Name,0)))</f>
        <v/>
      </c>
      <c r="F1027" s="78" t="str" cm="1">
        <f t="array" ref="F1027">IF(E1027="","",INDEX(LCAT_ID,MATCH(E1027,LCAT_Name,0)))</f>
        <v/>
      </c>
      <c r="J1027" s="78" t="str">
        <f>IFERROR(_xlfn.XLOOKUP(I1027,MSA_Title_List,MSA_Title_List!$A$2:$A$643,"",0),"")</f>
        <v/>
      </c>
    </row>
    <row r="1028" spans="2:10" ht="20.100000000000001" customHeight="1">
      <c r="B1028" s="78" t="str" cm="1">
        <f t="array" ref="B1028">IF(A1028="","",INDEX(CAGE,MATCH(A1028,Company_Name,0)))</f>
        <v/>
      </c>
      <c r="C1028" s="80" t="str" cm="1">
        <f t="array" ref="C1028">IF(A1028="","",INDEX(Prime_Sub,MATCH(A1028,Company_Name,0)))</f>
        <v/>
      </c>
      <c r="F1028" s="78" t="str" cm="1">
        <f t="array" ref="F1028">IF(E1028="","",INDEX(LCAT_ID,MATCH(E1028,LCAT_Name,0)))</f>
        <v/>
      </c>
      <c r="J1028" s="78" t="str">
        <f>IFERROR(_xlfn.XLOOKUP(I1028,MSA_Title_List,MSA_Title_List!$A$2:$A$643,"",0),"")</f>
        <v/>
      </c>
    </row>
    <row r="1029" spans="2:10" ht="20.100000000000001" customHeight="1">
      <c r="B1029" s="78" t="str" cm="1">
        <f t="array" ref="B1029">IF(A1029="","",INDEX(CAGE,MATCH(A1029,Company_Name,0)))</f>
        <v/>
      </c>
      <c r="C1029" s="80" t="str" cm="1">
        <f t="array" ref="C1029">IF(A1029="","",INDEX(Prime_Sub,MATCH(A1029,Company_Name,0)))</f>
        <v/>
      </c>
      <c r="F1029" s="78" t="str" cm="1">
        <f t="array" ref="F1029">IF(E1029="","",INDEX(LCAT_ID,MATCH(E1029,LCAT_Name,0)))</f>
        <v/>
      </c>
      <c r="J1029" s="78" t="str">
        <f>IFERROR(_xlfn.XLOOKUP(I1029,MSA_Title_List,MSA_Title_List!$A$2:$A$643,"",0),"")</f>
        <v/>
      </c>
    </row>
    <row r="1030" spans="2:10">
      <c r="B1030" s="78" t="str" cm="1">
        <f t="array" ref="B1030">IF(A1030="","",INDEX(CAGE,MATCH(A1030,Company_Name,0)))</f>
        <v/>
      </c>
      <c r="C1030" s="80" t="str" cm="1">
        <f t="array" ref="C1030">IF(A1030="","",INDEX(Prime_Sub,MATCH(A1030,Company_Name,0)))</f>
        <v/>
      </c>
      <c r="F1030" s="78" t="str" cm="1">
        <f t="array" ref="F1030">IF(E1030="","",INDEX(LCAT_ID,MATCH(E1030,LCAT_Name,0)))</f>
        <v/>
      </c>
      <c r="J1030" s="78" t="str">
        <f>IFERROR(_xlfn.XLOOKUP(I1030,MSA_Title_List,MSA_Title_List!$A$2:$A$643,"",0),"")</f>
        <v/>
      </c>
    </row>
    <row r="1031" spans="2:10">
      <c r="B1031" s="78" t="str" cm="1">
        <f t="array" ref="B1031">IF(A1031="","",INDEX(CAGE,MATCH(A1031,Company_Name,0)))</f>
        <v/>
      </c>
      <c r="C1031" s="80" t="str" cm="1">
        <f t="array" ref="C1031">IF(A1031="","",INDEX(Prime_Sub,MATCH(A1031,Company_Name,0)))</f>
        <v/>
      </c>
      <c r="F1031" s="78" t="str" cm="1">
        <f t="array" ref="F1031">IF(E1031="","",INDEX(LCAT_ID,MATCH(E1031,LCAT_Name,0)))</f>
        <v/>
      </c>
      <c r="J1031" s="78" t="str">
        <f>IFERROR(_xlfn.XLOOKUP(I1031,MSA_Title_List,MSA_Title_List!$A$2:$A$643,"",0),"")</f>
        <v/>
      </c>
    </row>
    <row r="1032" spans="2:10">
      <c r="B1032" s="78" t="str" cm="1">
        <f t="array" ref="B1032">IF(A1032="","",INDEX(CAGE,MATCH(A1032,Company_Name,0)))</f>
        <v/>
      </c>
      <c r="C1032" s="80" t="str" cm="1">
        <f t="array" ref="C1032">IF(A1032="","",INDEX(Prime_Sub,MATCH(A1032,Company_Name,0)))</f>
        <v/>
      </c>
      <c r="F1032" s="78" t="str" cm="1">
        <f t="array" ref="F1032">IF(E1032="","",INDEX(LCAT_ID,MATCH(E1032,LCAT_Name,0)))</f>
        <v/>
      </c>
      <c r="J1032" s="78" t="str">
        <f>IFERROR(_xlfn.XLOOKUP(I1032,MSA_Title_List,MSA_Title_List!$A$2:$A$643,"",0),"")</f>
        <v/>
      </c>
    </row>
    <row r="1033" spans="2:10">
      <c r="B1033" s="78" t="str" cm="1">
        <f t="array" ref="B1033">IF(A1033="","",INDEX(CAGE,MATCH(A1033,Company_Name,0)))</f>
        <v/>
      </c>
      <c r="C1033" s="80" t="str" cm="1">
        <f t="array" ref="C1033">IF(A1033="","",INDEX(Prime_Sub,MATCH(A1033,Company_Name,0)))</f>
        <v/>
      </c>
      <c r="F1033" s="78" t="str" cm="1">
        <f t="array" ref="F1033">IF(E1033="","",INDEX(LCAT_ID,MATCH(E1033,LCAT_Name,0)))</f>
        <v/>
      </c>
      <c r="J1033" s="78" t="str">
        <f>IFERROR(_xlfn.XLOOKUP(I1033,MSA_Title_List,MSA_Title_List!$A$2:$A$643,"",0),"")</f>
        <v/>
      </c>
    </row>
    <row r="1034" spans="2:10">
      <c r="B1034" s="78" t="str" cm="1">
        <f t="array" ref="B1034">IF(A1034="","",INDEX(CAGE,MATCH(A1034,Company_Name,0)))</f>
        <v/>
      </c>
      <c r="C1034" s="80" t="str" cm="1">
        <f t="array" ref="C1034">IF(A1034="","",INDEX(Prime_Sub,MATCH(A1034,Company_Name,0)))</f>
        <v/>
      </c>
      <c r="F1034" s="78" t="str" cm="1">
        <f t="array" ref="F1034">IF(E1034="","",INDEX(LCAT_ID,MATCH(E1034,LCAT_Name,0)))</f>
        <v/>
      </c>
      <c r="J1034" s="78" t="str">
        <f>IFERROR(_xlfn.XLOOKUP(I1034,MSA_Title_List,MSA_Title_List!$A$2:$A$643,"",0),"")</f>
        <v/>
      </c>
    </row>
    <row r="1035" spans="2:10">
      <c r="B1035" s="78" t="str" cm="1">
        <f t="array" ref="B1035">IF(A1035="","",INDEX(CAGE,MATCH(A1035,Company_Name,0)))</f>
        <v/>
      </c>
      <c r="C1035" s="80" t="str" cm="1">
        <f t="array" ref="C1035">IF(A1035="","",INDEX(Prime_Sub,MATCH(A1035,Company_Name,0)))</f>
        <v/>
      </c>
      <c r="F1035" s="78" t="str" cm="1">
        <f t="array" ref="F1035">IF(E1035="","",INDEX(LCAT_ID,MATCH(E1035,LCAT_Name,0)))</f>
        <v/>
      </c>
      <c r="J1035" s="78" t="str">
        <f>IFERROR(_xlfn.XLOOKUP(I1035,MSA_Title_List,MSA_Title_List!$A$2:$A$643,"",0),"")</f>
        <v/>
      </c>
    </row>
    <row r="1036" spans="2:10">
      <c r="B1036" s="78" t="str" cm="1">
        <f t="array" ref="B1036">IF(A1036="","",INDEX(CAGE,MATCH(A1036,Company_Name,0)))</f>
        <v/>
      </c>
      <c r="C1036" s="80" t="str" cm="1">
        <f t="array" ref="C1036">IF(A1036="","",INDEX(Prime_Sub,MATCH(A1036,Company_Name,0)))</f>
        <v/>
      </c>
      <c r="F1036" s="78" t="str" cm="1">
        <f t="array" ref="F1036">IF(E1036="","",INDEX(LCAT_ID,MATCH(E1036,LCAT_Name,0)))</f>
        <v/>
      </c>
      <c r="J1036" s="78" t="str">
        <f>IFERROR(_xlfn.XLOOKUP(I1036,MSA_Title_List,MSA_Title_List!$A$2:$A$643,"",0),"")</f>
        <v/>
      </c>
    </row>
    <row r="1037" spans="2:10">
      <c r="B1037" s="78" t="str" cm="1">
        <f t="array" ref="B1037">IF(A1037="","",INDEX(CAGE,MATCH(A1037,Company_Name,0)))</f>
        <v/>
      </c>
      <c r="C1037" s="80" t="str" cm="1">
        <f t="array" ref="C1037">IF(A1037="","",INDEX(Prime_Sub,MATCH(A1037,Company_Name,0)))</f>
        <v/>
      </c>
      <c r="F1037" s="78" t="str" cm="1">
        <f t="array" ref="F1037">IF(E1037="","",INDEX(LCAT_ID,MATCH(E1037,LCAT_Name,0)))</f>
        <v/>
      </c>
      <c r="J1037" s="78" t="str">
        <f>IFERROR(_xlfn.XLOOKUP(I1037,MSA_Title_List,MSA_Title_List!$A$2:$A$643,"",0),"")</f>
        <v/>
      </c>
    </row>
    <row r="1038" spans="2:10">
      <c r="B1038" s="78" t="str" cm="1">
        <f t="array" ref="B1038">IF(A1038="","",INDEX(CAGE,MATCH(A1038,Company_Name,0)))</f>
        <v/>
      </c>
      <c r="C1038" s="80" t="str" cm="1">
        <f t="array" ref="C1038">IF(A1038="","",INDEX(Prime_Sub,MATCH(A1038,Company_Name,0)))</f>
        <v/>
      </c>
      <c r="F1038" s="78" t="str" cm="1">
        <f t="array" ref="F1038">IF(E1038="","",INDEX(LCAT_ID,MATCH(E1038,LCAT_Name,0)))</f>
        <v/>
      </c>
      <c r="J1038" s="78" t="str">
        <f>IFERROR(_xlfn.XLOOKUP(I1038,MSA_Title_List,MSA_Title_List!$A$2:$A$643,"",0),"")</f>
        <v/>
      </c>
    </row>
    <row r="1039" spans="2:10">
      <c r="B1039" s="78" t="str" cm="1">
        <f t="array" ref="B1039">IF(A1039="","",INDEX(CAGE,MATCH(A1039,Company_Name,0)))</f>
        <v/>
      </c>
      <c r="C1039" s="80" t="str" cm="1">
        <f t="array" ref="C1039">IF(A1039="","",INDEX(Prime_Sub,MATCH(A1039,Company_Name,0)))</f>
        <v/>
      </c>
      <c r="F1039" s="78" t="str" cm="1">
        <f t="array" ref="F1039">IF(E1039="","",INDEX(LCAT_ID,MATCH(E1039,LCAT_Name,0)))</f>
        <v/>
      </c>
      <c r="J1039" s="78" t="str">
        <f>IFERROR(_xlfn.XLOOKUP(I1039,MSA_Title_List,MSA_Title_List!$A$2:$A$643,"",0),"")</f>
        <v/>
      </c>
    </row>
    <row r="1040" spans="2:10">
      <c r="B1040" s="78" t="str" cm="1">
        <f t="array" ref="B1040">IF(A1040="","",INDEX(CAGE,MATCH(A1040,Company_Name,0)))</f>
        <v/>
      </c>
      <c r="C1040" s="80" t="str" cm="1">
        <f t="array" ref="C1040">IF(A1040="","",INDEX(Prime_Sub,MATCH(A1040,Company_Name,0)))</f>
        <v/>
      </c>
      <c r="F1040" s="78" t="str" cm="1">
        <f t="array" ref="F1040">IF(E1040="","",INDEX(LCAT_ID,MATCH(E1040,LCAT_Name,0)))</f>
        <v/>
      </c>
      <c r="J1040" s="78" t="str">
        <f>IFERROR(_xlfn.XLOOKUP(I1040,MSA_Title_List,MSA_Title_List!$A$2:$A$643,"",0),"")</f>
        <v/>
      </c>
    </row>
    <row r="1041" spans="2:10">
      <c r="B1041" s="78" t="str" cm="1">
        <f t="array" ref="B1041">IF(A1041="","",INDEX(CAGE,MATCH(A1041,Company_Name,0)))</f>
        <v/>
      </c>
      <c r="C1041" s="80" t="str" cm="1">
        <f t="array" ref="C1041">IF(A1041="","",INDEX(Prime_Sub,MATCH(A1041,Company_Name,0)))</f>
        <v/>
      </c>
      <c r="F1041" s="78" t="str" cm="1">
        <f t="array" ref="F1041">IF(E1041="","",INDEX(LCAT_ID,MATCH(E1041,LCAT_Name,0)))</f>
        <v/>
      </c>
      <c r="J1041" s="78" t="str">
        <f>IFERROR(_xlfn.XLOOKUP(I1041,MSA_Title_List,MSA_Title_List!$A$2:$A$643,"",0),"")</f>
        <v/>
      </c>
    </row>
    <row r="1042" spans="2:10">
      <c r="B1042" s="78" t="str" cm="1">
        <f t="array" ref="B1042">IF(A1042="","",INDEX(CAGE,MATCH(A1042,Company_Name,0)))</f>
        <v/>
      </c>
      <c r="C1042" s="80" t="str" cm="1">
        <f t="array" ref="C1042">IF(A1042="","",INDEX(Prime_Sub,MATCH(A1042,Company_Name,0)))</f>
        <v/>
      </c>
      <c r="F1042" s="78" t="str" cm="1">
        <f t="array" ref="F1042">IF(E1042="","",INDEX(LCAT_ID,MATCH(E1042,LCAT_Name,0)))</f>
        <v/>
      </c>
      <c r="J1042" s="78" t="str">
        <f>IFERROR(_xlfn.XLOOKUP(I1042,MSA_Title_List,MSA_Title_List!$A$2:$A$643,"",0),"")</f>
        <v/>
      </c>
    </row>
    <row r="1043" spans="2:10">
      <c r="B1043" s="78" t="str" cm="1">
        <f t="array" ref="B1043">IF(A1043="","",INDEX(CAGE,MATCH(A1043,Company_Name,0)))</f>
        <v/>
      </c>
      <c r="C1043" s="80" t="str" cm="1">
        <f t="array" ref="C1043">IF(A1043="","",INDEX(Prime_Sub,MATCH(A1043,Company_Name,0)))</f>
        <v/>
      </c>
      <c r="F1043" s="78" t="str" cm="1">
        <f t="array" ref="F1043">IF(E1043="","",INDEX(LCAT_ID,MATCH(E1043,LCAT_Name,0)))</f>
        <v/>
      </c>
      <c r="J1043" s="78" t="str">
        <f>IFERROR(_xlfn.XLOOKUP(I1043,MSA_Title_List,MSA_Title_List!$A$2:$A$643,"",0),"")</f>
        <v/>
      </c>
    </row>
    <row r="1044" spans="2:10">
      <c r="B1044" s="78" t="str" cm="1">
        <f t="array" ref="B1044">IF(A1044="","",INDEX(CAGE,MATCH(A1044,Company_Name,0)))</f>
        <v/>
      </c>
      <c r="C1044" s="80" t="str" cm="1">
        <f t="array" ref="C1044">IF(A1044="","",INDEX(Prime_Sub,MATCH(A1044,Company_Name,0)))</f>
        <v/>
      </c>
      <c r="F1044" s="78" t="str" cm="1">
        <f t="array" ref="F1044">IF(E1044="","",INDEX(LCAT_ID,MATCH(E1044,LCAT_Name,0)))</f>
        <v/>
      </c>
      <c r="J1044" s="78" t="str">
        <f>IFERROR(_xlfn.XLOOKUP(I1044,MSA_Title_List,MSA_Title_List!$A$2:$A$643,"",0),"")</f>
        <v/>
      </c>
    </row>
    <row r="1045" spans="2:10">
      <c r="B1045" s="78" t="str" cm="1">
        <f t="array" ref="B1045">IF(A1045="","",INDEX(CAGE,MATCH(A1045,Company_Name,0)))</f>
        <v/>
      </c>
      <c r="C1045" s="80" t="str" cm="1">
        <f t="array" ref="C1045">IF(A1045="","",INDEX(Prime_Sub,MATCH(A1045,Company_Name,0)))</f>
        <v/>
      </c>
      <c r="F1045" s="78" t="str" cm="1">
        <f t="array" ref="F1045">IF(E1045="","",INDEX(LCAT_ID,MATCH(E1045,LCAT_Name,0)))</f>
        <v/>
      </c>
      <c r="J1045" s="78" t="str">
        <f>IFERROR(_xlfn.XLOOKUP(I1045,MSA_Title_List,MSA_Title_List!$A$2:$A$643,"",0),"")</f>
        <v/>
      </c>
    </row>
    <row r="1046" spans="2:10">
      <c r="B1046" s="78" t="str" cm="1">
        <f t="array" ref="B1046">IF(A1046="","",INDEX(CAGE,MATCH(A1046,Company_Name,0)))</f>
        <v/>
      </c>
      <c r="C1046" s="80" t="str" cm="1">
        <f t="array" ref="C1046">IF(A1046="","",INDEX(Prime_Sub,MATCH(A1046,Company_Name,0)))</f>
        <v/>
      </c>
      <c r="F1046" s="78" t="str" cm="1">
        <f t="array" ref="F1046">IF(E1046="","",INDEX(LCAT_ID,MATCH(E1046,LCAT_Name,0)))</f>
        <v/>
      </c>
      <c r="J1046" s="78" t="str">
        <f>IFERROR(_xlfn.XLOOKUP(I1046,MSA_Title_List,MSA_Title_List!$A$2:$A$643,"",0),"")</f>
        <v/>
      </c>
    </row>
    <row r="1047" spans="2:10">
      <c r="B1047" s="78" t="str" cm="1">
        <f t="array" ref="B1047">IF(A1047="","",INDEX(CAGE,MATCH(A1047,Company_Name,0)))</f>
        <v/>
      </c>
      <c r="C1047" s="80" t="str" cm="1">
        <f t="array" ref="C1047">IF(A1047="","",INDEX(Prime_Sub,MATCH(A1047,Company_Name,0)))</f>
        <v/>
      </c>
      <c r="F1047" s="78" t="str" cm="1">
        <f t="array" ref="F1047">IF(E1047="","",INDEX(LCAT_ID,MATCH(E1047,LCAT_Name,0)))</f>
        <v/>
      </c>
      <c r="J1047" s="78" t="str">
        <f>IFERROR(_xlfn.XLOOKUP(I1047,MSA_Title_List,MSA_Title_List!$A$2:$A$643,"",0),"")</f>
        <v/>
      </c>
    </row>
    <row r="1048" spans="2:10">
      <c r="B1048" s="78" t="str" cm="1">
        <f t="array" ref="B1048">IF(A1048="","",INDEX(CAGE,MATCH(A1048,Company_Name,0)))</f>
        <v/>
      </c>
      <c r="C1048" s="80" t="str" cm="1">
        <f t="array" ref="C1048">IF(A1048="","",INDEX(Prime_Sub,MATCH(A1048,Company_Name,0)))</f>
        <v/>
      </c>
      <c r="F1048" s="78" t="str" cm="1">
        <f t="array" ref="F1048">IF(E1048="","",INDEX(LCAT_ID,MATCH(E1048,LCAT_Name,0)))</f>
        <v/>
      </c>
      <c r="J1048" s="78" t="str">
        <f>IFERROR(_xlfn.XLOOKUP(I1048,MSA_Title_List,MSA_Title_List!$A$2:$A$643,"",0),"")</f>
        <v/>
      </c>
    </row>
    <row r="1049" spans="2:10">
      <c r="B1049" s="78" t="str" cm="1">
        <f t="array" ref="B1049">IF(A1049="","",INDEX(CAGE,MATCH(A1049,Company_Name,0)))</f>
        <v/>
      </c>
      <c r="C1049" s="80" t="str" cm="1">
        <f t="array" ref="C1049">IF(A1049="","",INDEX(Prime_Sub,MATCH(A1049,Company_Name,0)))</f>
        <v/>
      </c>
      <c r="F1049" s="78" t="str" cm="1">
        <f t="array" ref="F1049">IF(E1049="","",INDEX(LCAT_ID,MATCH(E1049,LCAT_Name,0)))</f>
        <v/>
      </c>
      <c r="J1049" s="78" t="str">
        <f>IFERROR(_xlfn.XLOOKUP(I1049,MSA_Title_List,MSA_Title_List!$A$2:$A$643,"",0),"")</f>
        <v/>
      </c>
    </row>
    <row r="1050" spans="2:10">
      <c r="B1050" s="78" t="str" cm="1">
        <f t="array" ref="B1050">IF(A1050="","",INDEX(CAGE,MATCH(A1050,Company_Name,0)))</f>
        <v/>
      </c>
      <c r="C1050" s="80" t="str" cm="1">
        <f t="array" ref="C1050">IF(A1050="","",INDEX(Prime_Sub,MATCH(A1050,Company_Name,0)))</f>
        <v/>
      </c>
      <c r="F1050" s="78" t="str" cm="1">
        <f t="array" ref="F1050">IF(E1050="","",INDEX(LCAT_ID,MATCH(E1050,LCAT_Name,0)))</f>
        <v/>
      </c>
      <c r="J1050" s="78" t="str">
        <f>IFERROR(_xlfn.XLOOKUP(I1050,MSA_Title_List,MSA_Title_List!$A$2:$A$643,"",0),"")</f>
        <v/>
      </c>
    </row>
    <row r="1051" spans="2:10">
      <c r="B1051" s="78" t="str" cm="1">
        <f t="array" ref="B1051">IF(A1051="","",INDEX(CAGE,MATCH(A1051,Company_Name,0)))</f>
        <v/>
      </c>
      <c r="C1051" s="80" t="str" cm="1">
        <f t="array" ref="C1051">IF(A1051="","",INDEX(Prime_Sub,MATCH(A1051,Company_Name,0)))</f>
        <v/>
      </c>
      <c r="F1051" s="78" t="str" cm="1">
        <f t="array" ref="F1051">IF(E1051="","",INDEX(LCAT_ID,MATCH(E1051,LCAT_Name,0)))</f>
        <v/>
      </c>
      <c r="J1051" s="78" t="str">
        <f>IFERROR(_xlfn.XLOOKUP(I1051,MSA_Title_List,MSA_Title_List!$A$2:$A$643,"",0),"")</f>
        <v/>
      </c>
    </row>
    <row r="1052" spans="2:10">
      <c r="B1052" s="78" t="str" cm="1">
        <f t="array" ref="B1052">IF(A1052="","",INDEX(CAGE,MATCH(A1052,Company_Name,0)))</f>
        <v/>
      </c>
      <c r="C1052" s="80" t="str" cm="1">
        <f t="array" ref="C1052">IF(A1052="","",INDEX(Prime_Sub,MATCH(A1052,Company_Name,0)))</f>
        <v/>
      </c>
      <c r="F1052" s="78" t="str" cm="1">
        <f t="array" ref="F1052">IF(E1052="","",INDEX(LCAT_ID,MATCH(E1052,LCAT_Name,0)))</f>
        <v/>
      </c>
      <c r="J1052" s="78" t="str">
        <f>IFERROR(_xlfn.XLOOKUP(I1052,MSA_Title_List,MSA_Title_List!$A$2:$A$643,"",0),"")</f>
        <v/>
      </c>
    </row>
    <row r="1053" spans="2:10">
      <c r="B1053" s="78" t="str" cm="1">
        <f t="array" ref="B1053">IF(A1053="","",INDEX(CAGE,MATCH(A1053,Company_Name,0)))</f>
        <v/>
      </c>
      <c r="C1053" s="80" t="str" cm="1">
        <f t="array" ref="C1053">IF(A1053="","",INDEX(Prime_Sub,MATCH(A1053,Company_Name,0)))</f>
        <v/>
      </c>
      <c r="F1053" s="78" t="str" cm="1">
        <f t="array" ref="F1053">IF(E1053="","",INDEX(LCAT_ID,MATCH(E1053,LCAT_Name,0)))</f>
        <v/>
      </c>
      <c r="J1053" s="78" t="str">
        <f>IFERROR(_xlfn.XLOOKUP(I1053,MSA_Title_List,MSA_Title_List!$A$2:$A$643,"",0),"")</f>
        <v/>
      </c>
    </row>
    <row r="1054" spans="2:10">
      <c r="B1054" s="78" t="str" cm="1">
        <f t="array" ref="B1054">IF(A1054="","",INDEX(CAGE,MATCH(A1054,Company_Name,0)))</f>
        <v/>
      </c>
      <c r="C1054" s="80" t="str" cm="1">
        <f t="array" ref="C1054">IF(A1054="","",INDEX(Prime_Sub,MATCH(A1054,Company_Name,0)))</f>
        <v/>
      </c>
      <c r="F1054" s="78" t="str" cm="1">
        <f t="array" ref="F1054">IF(E1054="","",INDEX(LCAT_ID,MATCH(E1054,LCAT_Name,0)))</f>
        <v/>
      </c>
      <c r="J1054" s="78" t="str">
        <f>IFERROR(_xlfn.XLOOKUP(I1054,MSA_Title_List,MSA_Title_List!$A$2:$A$643,"",0),"")</f>
        <v/>
      </c>
    </row>
    <row r="1055" spans="2:10">
      <c r="B1055" s="78" t="str" cm="1">
        <f t="array" ref="B1055">IF(A1055="","",INDEX(CAGE,MATCH(A1055,Company_Name,0)))</f>
        <v/>
      </c>
      <c r="C1055" s="80" t="str" cm="1">
        <f t="array" ref="C1055">IF(A1055="","",INDEX(Prime_Sub,MATCH(A1055,Company_Name,0)))</f>
        <v/>
      </c>
      <c r="F1055" s="78" t="str" cm="1">
        <f t="array" ref="F1055">IF(E1055="","",INDEX(LCAT_ID,MATCH(E1055,LCAT_Name,0)))</f>
        <v/>
      </c>
      <c r="J1055" s="78" t="str">
        <f>IFERROR(_xlfn.XLOOKUP(I1055,MSA_Title_List,MSA_Title_List!$A$2:$A$643,"",0),"")</f>
        <v/>
      </c>
    </row>
    <row r="1056" spans="2:10">
      <c r="B1056" s="78" t="str" cm="1">
        <f t="array" ref="B1056">IF(A1056="","",INDEX(CAGE,MATCH(A1056,Company_Name,0)))</f>
        <v/>
      </c>
      <c r="C1056" s="80" t="str" cm="1">
        <f t="array" ref="C1056">IF(A1056="","",INDEX(Prime_Sub,MATCH(A1056,Company_Name,0)))</f>
        <v/>
      </c>
      <c r="F1056" s="78" t="str" cm="1">
        <f t="array" ref="F1056">IF(E1056="","",INDEX(LCAT_ID,MATCH(E1056,LCAT_Name,0)))</f>
        <v/>
      </c>
      <c r="J1056" s="78" t="str">
        <f>IFERROR(_xlfn.XLOOKUP(I1056,MSA_Title_List,MSA_Title_List!$A$2:$A$643,"",0),"")</f>
        <v/>
      </c>
    </row>
    <row r="1057" spans="2:10">
      <c r="B1057" s="78" t="str" cm="1">
        <f t="array" ref="B1057">IF(A1057="","",INDEX(CAGE,MATCH(A1057,Company_Name,0)))</f>
        <v/>
      </c>
      <c r="C1057" s="80" t="str" cm="1">
        <f t="array" ref="C1057">IF(A1057="","",INDEX(Prime_Sub,MATCH(A1057,Company_Name,0)))</f>
        <v/>
      </c>
      <c r="F1057" s="78" t="str" cm="1">
        <f t="array" ref="F1057">IF(E1057="","",INDEX(LCAT_ID,MATCH(E1057,LCAT_Name,0)))</f>
        <v/>
      </c>
      <c r="J1057" s="78" t="str">
        <f>IFERROR(_xlfn.XLOOKUP(I1057,MSA_Title_List,MSA_Title_List!$A$2:$A$643,"",0),"")</f>
        <v/>
      </c>
    </row>
    <row r="1058" spans="2:10">
      <c r="B1058" s="78" t="str" cm="1">
        <f t="array" ref="B1058">IF(A1058="","",INDEX(CAGE,MATCH(A1058,Company_Name,0)))</f>
        <v/>
      </c>
      <c r="C1058" s="80" t="str" cm="1">
        <f t="array" ref="C1058">IF(A1058="","",INDEX(Prime_Sub,MATCH(A1058,Company_Name,0)))</f>
        <v/>
      </c>
      <c r="F1058" s="78" t="str" cm="1">
        <f t="array" ref="F1058">IF(E1058="","",INDEX(LCAT_ID,MATCH(E1058,LCAT_Name,0)))</f>
        <v/>
      </c>
      <c r="J1058" s="78" t="str">
        <f>IFERROR(_xlfn.XLOOKUP(I1058,MSA_Title_List,MSA_Title_List!$A$2:$A$643,"",0),"")</f>
        <v/>
      </c>
    </row>
    <row r="1059" spans="2:10">
      <c r="B1059" s="78" t="str" cm="1">
        <f t="array" ref="B1059">IF(A1059="","",INDEX(CAGE,MATCH(A1059,Company_Name,0)))</f>
        <v/>
      </c>
      <c r="C1059" s="80" t="str" cm="1">
        <f t="array" ref="C1059">IF(A1059="","",INDEX(Prime_Sub,MATCH(A1059,Company_Name,0)))</f>
        <v/>
      </c>
      <c r="F1059" s="78" t="str" cm="1">
        <f t="array" ref="F1059">IF(E1059="","",INDEX(LCAT_ID,MATCH(E1059,LCAT_Name,0)))</f>
        <v/>
      </c>
      <c r="J1059" s="78" t="str">
        <f>IFERROR(_xlfn.XLOOKUP(I1059,MSA_Title_List,MSA_Title_List!$A$2:$A$643,"",0),"")</f>
        <v/>
      </c>
    </row>
    <row r="1060" spans="2:10">
      <c r="B1060" s="78" t="str" cm="1">
        <f t="array" ref="B1060">IF(A1060="","",INDEX(CAGE,MATCH(A1060,Company_Name,0)))</f>
        <v/>
      </c>
      <c r="C1060" s="80" t="str" cm="1">
        <f t="array" ref="C1060">IF(A1060="","",INDEX(Prime_Sub,MATCH(A1060,Company_Name,0)))</f>
        <v/>
      </c>
      <c r="F1060" s="78" t="str" cm="1">
        <f t="array" ref="F1060">IF(E1060="","",INDEX(LCAT_ID,MATCH(E1060,LCAT_Name,0)))</f>
        <v/>
      </c>
      <c r="J1060" s="78" t="str">
        <f>IFERROR(_xlfn.XLOOKUP(I1060,MSA_Title_List,MSA_Title_List!$A$2:$A$643,"",0),"")</f>
        <v/>
      </c>
    </row>
    <row r="1061" spans="2:10">
      <c r="B1061" s="78" t="str" cm="1">
        <f t="array" ref="B1061">IF(A1061="","",INDEX(CAGE,MATCH(A1061,Company_Name,0)))</f>
        <v/>
      </c>
      <c r="C1061" s="80" t="str" cm="1">
        <f t="array" ref="C1061">IF(A1061="","",INDEX(Prime_Sub,MATCH(A1061,Company_Name,0)))</f>
        <v/>
      </c>
      <c r="F1061" s="78" t="str" cm="1">
        <f t="array" ref="F1061">IF(E1061="","",INDEX(LCAT_ID,MATCH(E1061,LCAT_Name,0)))</f>
        <v/>
      </c>
      <c r="J1061" s="78" t="str">
        <f>IFERROR(_xlfn.XLOOKUP(I1061,MSA_Title_List,MSA_Title_List!$A$2:$A$643,"",0),"")</f>
        <v/>
      </c>
    </row>
    <row r="1062" spans="2:10">
      <c r="B1062" s="78" t="str" cm="1">
        <f t="array" ref="B1062">IF(A1062="","",INDEX(CAGE,MATCH(A1062,Company_Name,0)))</f>
        <v/>
      </c>
      <c r="C1062" s="80" t="str" cm="1">
        <f t="array" ref="C1062">IF(A1062="","",INDEX(Prime_Sub,MATCH(A1062,Company_Name,0)))</f>
        <v/>
      </c>
      <c r="F1062" s="78" t="str" cm="1">
        <f t="array" ref="F1062">IF(E1062="","",INDEX(LCAT_ID,MATCH(E1062,LCAT_Name,0)))</f>
        <v/>
      </c>
      <c r="J1062" s="78" t="str">
        <f>IFERROR(_xlfn.XLOOKUP(I1062,MSA_Title_List,MSA_Title_List!$A$2:$A$643,"",0),"")</f>
        <v/>
      </c>
    </row>
    <row r="1063" spans="2:10">
      <c r="B1063" s="78" t="str" cm="1">
        <f t="array" ref="B1063">IF(A1063="","",INDEX(CAGE,MATCH(A1063,Company_Name,0)))</f>
        <v/>
      </c>
      <c r="C1063" s="80" t="str" cm="1">
        <f t="array" ref="C1063">IF(A1063="","",INDEX(Prime_Sub,MATCH(A1063,Company_Name,0)))</f>
        <v/>
      </c>
      <c r="F1063" s="78" t="str" cm="1">
        <f t="array" ref="F1063">IF(E1063="","",INDEX(LCAT_ID,MATCH(E1063,LCAT_Name,0)))</f>
        <v/>
      </c>
      <c r="J1063" s="78" t="str">
        <f>IFERROR(_xlfn.XLOOKUP(I1063,MSA_Title_List,MSA_Title_List!$A$2:$A$643,"",0),"")</f>
        <v/>
      </c>
    </row>
    <row r="1064" spans="2:10">
      <c r="B1064" s="78" t="str" cm="1">
        <f t="array" ref="B1064">IF(A1064="","",INDEX(CAGE,MATCH(A1064,Company_Name,0)))</f>
        <v/>
      </c>
      <c r="C1064" s="80" t="str" cm="1">
        <f t="array" ref="C1064">IF(A1064="","",INDEX(Prime_Sub,MATCH(A1064,Company_Name,0)))</f>
        <v/>
      </c>
      <c r="F1064" s="78" t="str" cm="1">
        <f t="array" ref="F1064">IF(E1064="","",INDEX(LCAT_ID,MATCH(E1064,LCAT_Name,0)))</f>
        <v/>
      </c>
      <c r="J1064" s="78" t="str">
        <f>IFERROR(_xlfn.XLOOKUP(I1064,MSA_Title_List,MSA_Title_List!$A$2:$A$643,"",0),"")</f>
        <v/>
      </c>
    </row>
    <row r="1065" spans="2:10">
      <c r="B1065" s="78" t="str" cm="1">
        <f t="array" ref="B1065">IF(A1065="","",INDEX(CAGE,MATCH(A1065,Company_Name,0)))</f>
        <v/>
      </c>
      <c r="C1065" s="80" t="str" cm="1">
        <f t="array" ref="C1065">IF(A1065="","",INDEX(Prime_Sub,MATCH(A1065,Company_Name,0)))</f>
        <v/>
      </c>
      <c r="F1065" s="78" t="str" cm="1">
        <f t="array" ref="F1065">IF(E1065="","",INDEX(LCAT_ID,MATCH(E1065,LCAT_Name,0)))</f>
        <v/>
      </c>
      <c r="J1065" s="78" t="str">
        <f>IFERROR(_xlfn.XLOOKUP(I1065,MSA_Title_List,MSA_Title_List!$A$2:$A$643,"",0),"")</f>
        <v/>
      </c>
    </row>
    <row r="1066" spans="2:10">
      <c r="B1066" s="78" t="str" cm="1">
        <f t="array" ref="B1066">IF(A1066="","",INDEX(CAGE,MATCH(A1066,Company_Name,0)))</f>
        <v/>
      </c>
      <c r="C1066" s="80" t="str" cm="1">
        <f t="array" ref="C1066">IF(A1066="","",INDEX(Prime_Sub,MATCH(A1066,Company_Name,0)))</f>
        <v/>
      </c>
      <c r="F1066" s="78" t="str" cm="1">
        <f t="array" ref="F1066">IF(E1066="","",INDEX(LCAT_ID,MATCH(E1066,LCAT_Name,0)))</f>
        <v/>
      </c>
      <c r="J1066" s="78" t="str">
        <f>IFERROR(_xlfn.XLOOKUP(I1066,MSA_Title_List,MSA_Title_List!$A$2:$A$643,"",0),"")</f>
        <v/>
      </c>
    </row>
    <row r="1067" spans="2:10">
      <c r="B1067" s="78" t="str" cm="1">
        <f t="array" ref="B1067">IF(A1067="","",INDEX(CAGE,MATCH(A1067,Company_Name,0)))</f>
        <v/>
      </c>
      <c r="C1067" s="80" t="str" cm="1">
        <f t="array" ref="C1067">IF(A1067="","",INDEX(Prime_Sub,MATCH(A1067,Company_Name,0)))</f>
        <v/>
      </c>
      <c r="F1067" s="78" t="str" cm="1">
        <f t="array" ref="F1067">IF(E1067="","",INDEX(LCAT_ID,MATCH(E1067,LCAT_Name,0)))</f>
        <v/>
      </c>
      <c r="J1067" s="78" t="str">
        <f>IFERROR(_xlfn.XLOOKUP(I1067,MSA_Title_List,MSA_Title_List!$A$2:$A$643,"",0),"")</f>
        <v/>
      </c>
    </row>
    <row r="1068" spans="2:10">
      <c r="B1068" s="78" t="str" cm="1">
        <f t="array" ref="B1068">IF(A1068="","",INDEX(CAGE,MATCH(A1068,Company_Name,0)))</f>
        <v/>
      </c>
      <c r="C1068" s="80" t="str" cm="1">
        <f t="array" ref="C1068">IF(A1068="","",INDEX(Prime_Sub,MATCH(A1068,Company_Name,0)))</f>
        <v/>
      </c>
      <c r="F1068" s="78" t="str" cm="1">
        <f t="array" ref="F1068">IF(E1068="","",INDEX(LCAT_ID,MATCH(E1068,LCAT_Name,0)))</f>
        <v/>
      </c>
      <c r="J1068" s="78" t="str">
        <f>IFERROR(_xlfn.XLOOKUP(I1068,MSA_Title_List,MSA_Title_List!$A$2:$A$643,"",0),"")</f>
        <v/>
      </c>
    </row>
    <row r="1069" spans="2:10">
      <c r="B1069" s="78" t="str" cm="1">
        <f t="array" ref="B1069">IF(A1069="","",INDEX(CAGE,MATCH(A1069,Company_Name,0)))</f>
        <v/>
      </c>
      <c r="C1069" s="80" t="str" cm="1">
        <f t="array" ref="C1069">IF(A1069="","",INDEX(Prime_Sub,MATCH(A1069,Company_Name,0)))</f>
        <v/>
      </c>
      <c r="F1069" s="78" t="str" cm="1">
        <f t="array" ref="F1069">IF(E1069="","",INDEX(LCAT_ID,MATCH(E1069,LCAT_Name,0)))</f>
        <v/>
      </c>
      <c r="J1069" s="78" t="str">
        <f>IFERROR(_xlfn.XLOOKUP(I1069,MSA_Title_List,MSA_Title_List!$A$2:$A$643,"",0),"")</f>
        <v/>
      </c>
    </row>
    <row r="1070" spans="2:10">
      <c r="B1070" s="78" t="str" cm="1">
        <f t="array" ref="B1070">IF(A1070="","",INDEX(CAGE,MATCH(A1070,Company_Name,0)))</f>
        <v/>
      </c>
      <c r="C1070" s="80" t="str" cm="1">
        <f t="array" ref="C1070">IF(A1070="","",INDEX(Prime_Sub,MATCH(A1070,Company_Name,0)))</f>
        <v/>
      </c>
      <c r="F1070" s="78" t="str" cm="1">
        <f t="array" ref="F1070">IF(E1070="","",INDEX(LCAT_ID,MATCH(E1070,LCAT_Name,0)))</f>
        <v/>
      </c>
      <c r="J1070" s="78" t="str">
        <f>IFERROR(_xlfn.XLOOKUP(I1070,MSA_Title_List,MSA_Title_List!$A$2:$A$643,"",0),"")</f>
        <v/>
      </c>
    </row>
    <row r="1071" spans="2:10">
      <c r="B1071" s="78" t="str" cm="1">
        <f t="array" ref="B1071">IF(A1071="","",INDEX(CAGE,MATCH(A1071,Company_Name,0)))</f>
        <v/>
      </c>
      <c r="C1071" s="80" t="str" cm="1">
        <f t="array" ref="C1071">IF(A1071="","",INDEX(Prime_Sub,MATCH(A1071,Company_Name,0)))</f>
        <v/>
      </c>
      <c r="F1071" s="78" t="str" cm="1">
        <f t="array" ref="F1071">IF(E1071="","",INDEX(LCAT_ID,MATCH(E1071,LCAT_Name,0)))</f>
        <v/>
      </c>
      <c r="J1071" s="78" t="str">
        <f>IFERROR(_xlfn.XLOOKUP(I1071,MSA_Title_List,MSA_Title_List!$A$2:$A$643,"",0),"")</f>
        <v/>
      </c>
    </row>
    <row r="1072" spans="2:10">
      <c r="B1072" s="78" t="str" cm="1">
        <f t="array" ref="B1072">IF(A1072="","",INDEX(CAGE,MATCH(A1072,Company_Name,0)))</f>
        <v/>
      </c>
      <c r="C1072" s="80" t="str" cm="1">
        <f t="array" ref="C1072">IF(A1072="","",INDEX(Prime_Sub,MATCH(A1072,Company_Name,0)))</f>
        <v/>
      </c>
      <c r="F1072" s="78" t="str" cm="1">
        <f t="array" ref="F1072">IF(E1072="","",INDEX(LCAT_ID,MATCH(E1072,LCAT_Name,0)))</f>
        <v/>
      </c>
      <c r="J1072" s="78" t="str">
        <f>IFERROR(_xlfn.XLOOKUP(I1072,MSA_Title_List,MSA_Title_List!$A$2:$A$643,"",0),"")</f>
        <v/>
      </c>
    </row>
    <row r="1073" spans="2:10">
      <c r="B1073" s="78" t="str" cm="1">
        <f t="array" ref="B1073">IF(A1073="","",INDEX(CAGE,MATCH(A1073,Company_Name,0)))</f>
        <v/>
      </c>
      <c r="C1073" s="80" t="str" cm="1">
        <f t="array" ref="C1073">IF(A1073="","",INDEX(Prime_Sub,MATCH(A1073,Company_Name,0)))</f>
        <v/>
      </c>
      <c r="F1073" s="78" t="str" cm="1">
        <f t="array" ref="F1073">IF(E1073="","",INDEX(LCAT_ID,MATCH(E1073,LCAT_Name,0)))</f>
        <v/>
      </c>
      <c r="J1073" s="78" t="str">
        <f>IFERROR(_xlfn.XLOOKUP(I1073,MSA_Title_List,MSA_Title_List!$A$2:$A$643,"",0),"")</f>
        <v/>
      </c>
    </row>
    <row r="1074" spans="2:10">
      <c r="B1074" s="78" t="str" cm="1">
        <f t="array" ref="B1074">IF(A1074="","",INDEX(CAGE,MATCH(A1074,Company_Name,0)))</f>
        <v/>
      </c>
      <c r="C1074" s="80" t="str" cm="1">
        <f t="array" ref="C1074">IF(A1074="","",INDEX(Prime_Sub,MATCH(A1074,Company_Name,0)))</f>
        <v/>
      </c>
      <c r="F1074" s="78" t="str" cm="1">
        <f t="array" ref="F1074">IF(E1074="","",INDEX(LCAT_ID,MATCH(E1074,LCAT_Name,0)))</f>
        <v/>
      </c>
      <c r="J1074" s="78" t="str">
        <f>IFERROR(_xlfn.XLOOKUP(I1074,MSA_Title_List,MSA_Title_List!$A$2:$A$643,"",0),"")</f>
        <v/>
      </c>
    </row>
    <row r="1075" spans="2:10">
      <c r="B1075" s="78" t="str" cm="1">
        <f t="array" ref="B1075">IF(A1075="","",INDEX(CAGE,MATCH(A1075,Company_Name,0)))</f>
        <v/>
      </c>
      <c r="C1075" s="80" t="str" cm="1">
        <f t="array" ref="C1075">IF(A1075="","",INDEX(Prime_Sub,MATCH(A1075,Company_Name,0)))</f>
        <v/>
      </c>
      <c r="F1075" s="78" t="str" cm="1">
        <f t="array" ref="F1075">IF(E1075="","",INDEX(LCAT_ID,MATCH(E1075,LCAT_Name,0)))</f>
        <v/>
      </c>
      <c r="J1075" s="78" t="str">
        <f>IFERROR(_xlfn.XLOOKUP(I1075,MSA_Title_List,MSA_Title_List!$A$2:$A$643,"",0),"")</f>
        <v/>
      </c>
    </row>
    <row r="1076" spans="2:10">
      <c r="B1076" s="78" t="str" cm="1">
        <f t="array" ref="B1076">IF(A1076="","",INDEX(CAGE,MATCH(A1076,Company_Name,0)))</f>
        <v/>
      </c>
      <c r="C1076" s="80" t="str" cm="1">
        <f t="array" ref="C1076">IF(A1076="","",INDEX(Prime_Sub,MATCH(A1076,Company_Name,0)))</f>
        <v/>
      </c>
      <c r="F1076" s="78" t="str" cm="1">
        <f t="array" ref="F1076">IF(E1076="","",INDEX(LCAT_ID,MATCH(E1076,LCAT_Name,0)))</f>
        <v/>
      </c>
      <c r="J1076" s="78" t="str">
        <f>IFERROR(_xlfn.XLOOKUP(I1076,MSA_Title_List,MSA_Title_List!$A$2:$A$643,"",0),"")</f>
        <v/>
      </c>
    </row>
    <row r="1077" spans="2:10">
      <c r="B1077" s="78" t="str" cm="1">
        <f t="array" ref="B1077">IF(A1077="","",INDEX(CAGE,MATCH(A1077,Company_Name,0)))</f>
        <v/>
      </c>
      <c r="C1077" s="80" t="str" cm="1">
        <f t="array" ref="C1077">IF(A1077="","",INDEX(Prime_Sub,MATCH(A1077,Company_Name,0)))</f>
        <v/>
      </c>
      <c r="F1077" s="78" t="str" cm="1">
        <f t="array" ref="F1077">IF(E1077="","",INDEX(LCAT_ID,MATCH(E1077,LCAT_Name,0)))</f>
        <v/>
      </c>
      <c r="J1077" s="78" t="str">
        <f>IFERROR(_xlfn.XLOOKUP(I1077,MSA_Title_List,MSA_Title_List!$A$2:$A$643,"",0),"")</f>
        <v/>
      </c>
    </row>
    <row r="1078" spans="2:10">
      <c r="B1078" s="78" t="str" cm="1">
        <f t="array" ref="B1078">IF(A1078="","",INDEX(CAGE,MATCH(A1078,Company_Name,0)))</f>
        <v/>
      </c>
      <c r="C1078" s="80" t="str" cm="1">
        <f t="array" ref="C1078">IF(A1078="","",INDEX(Prime_Sub,MATCH(A1078,Company_Name,0)))</f>
        <v/>
      </c>
      <c r="F1078" s="78" t="str" cm="1">
        <f t="array" ref="F1078">IF(E1078="","",INDEX(LCAT_ID,MATCH(E1078,LCAT_Name,0)))</f>
        <v/>
      </c>
      <c r="J1078" s="78" t="str">
        <f>IFERROR(_xlfn.XLOOKUP(I1078,MSA_Title_List,MSA_Title_List!$A$2:$A$643,"",0),"")</f>
        <v/>
      </c>
    </row>
    <row r="1079" spans="2:10">
      <c r="B1079" s="78" t="str" cm="1">
        <f t="array" ref="B1079">IF(A1079="","",INDEX(CAGE,MATCH(A1079,Company_Name,0)))</f>
        <v/>
      </c>
      <c r="C1079" s="80" t="str" cm="1">
        <f t="array" ref="C1079">IF(A1079="","",INDEX(Prime_Sub,MATCH(A1079,Company_Name,0)))</f>
        <v/>
      </c>
      <c r="F1079" s="78" t="str" cm="1">
        <f t="array" ref="F1079">IF(E1079="","",INDEX(LCAT_ID,MATCH(E1079,LCAT_Name,0)))</f>
        <v/>
      </c>
      <c r="J1079" s="78" t="str">
        <f>IFERROR(_xlfn.XLOOKUP(I1079,MSA_Title_List,MSA_Title_List!$A$2:$A$643,"",0),"")</f>
        <v/>
      </c>
    </row>
    <row r="1080" spans="2:10">
      <c r="B1080" s="78" t="str" cm="1">
        <f t="array" ref="B1080">IF(A1080="","",INDEX(CAGE,MATCH(A1080,Company_Name,0)))</f>
        <v/>
      </c>
      <c r="C1080" s="80" t="str" cm="1">
        <f t="array" ref="C1080">IF(A1080="","",INDEX(Prime_Sub,MATCH(A1080,Company_Name,0)))</f>
        <v/>
      </c>
      <c r="F1080" s="78" t="str" cm="1">
        <f t="array" ref="F1080">IF(E1080="","",INDEX(LCAT_ID,MATCH(E1080,LCAT_Name,0)))</f>
        <v/>
      </c>
      <c r="J1080" s="78" t="str">
        <f>IFERROR(_xlfn.XLOOKUP(I1080,MSA_Title_List,MSA_Title_List!$A$2:$A$643,"",0),"")</f>
        <v/>
      </c>
    </row>
    <row r="1081" spans="2:10">
      <c r="B1081" s="78" t="str" cm="1">
        <f t="array" ref="B1081">IF(A1081="","",INDEX(CAGE,MATCH(A1081,Company_Name,0)))</f>
        <v/>
      </c>
      <c r="C1081" s="80" t="str" cm="1">
        <f t="array" ref="C1081">IF(A1081="","",INDEX(Prime_Sub,MATCH(A1081,Company_Name,0)))</f>
        <v/>
      </c>
      <c r="F1081" s="78" t="str" cm="1">
        <f t="array" ref="F1081">IF(E1081="","",INDEX(LCAT_ID,MATCH(E1081,LCAT_Name,0)))</f>
        <v/>
      </c>
      <c r="J1081" s="78" t="str">
        <f>IFERROR(_xlfn.XLOOKUP(I1081,MSA_Title_List,MSA_Title_List!$A$2:$A$643,"",0),"")</f>
        <v/>
      </c>
    </row>
    <row r="1082" spans="2:10">
      <c r="B1082" s="78" t="str" cm="1">
        <f t="array" ref="B1082">IF(A1082="","",INDEX(CAGE,MATCH(A1082,Company_Name,0)))</f>
        <v/>
      </c>
      <c r="C1082" s="80" t="str" cm="1">
        <f t="array" ref="C1082">IF(A1082="","",INDEX(Prime_Sub,MATCH(A1082,Company_Name,0)))</f>
        <v/>
      </c>
      <c r="F1082" s="78" t="str" cm="1">
        <f t="array" ref="F1082">IF(E1082="","",INDEX(LCAT_ID,MATCH(E1082,LCAT_Name,0)))</f>
        <v/>
      </c>
      <c r="J1082" s="78" t="str">
        <f>IFERROR(_xlfn.XLOOKUP(I1082,MSA_Title_List,MSA_Title_List!$A$2:$A$643,"",0),"")</f>
        <v/>
      </c>
    </row>
    <row r="1083" spans="2:10">
      <c r="B1083" s="78" t="str" cm="1">
        <f t="array" ref="B1083">IF(A1083="","",INDEX(CAGE,MATCH(A1083,Company_Name,0)))</f>
        <v/>
      </c>
      <c r="C1083" s="80" t="str" cm="1">
        <f t="array" ref="C1083">IF(A1083="","",INDEX(Prime_Sub,MATCH(A1083,Company_Name,0)))</f>
        <v/>
      </c>
      <c r="F1083" s="78" t="str" cm="1">
        <f t="array" ref="F1083">IF(E1083="","",INDEX(LCAT_ID,MATCH(E1083,LCAT_Name,0)))</f>
        <v/>
      </c>
      <c r="J1083" s="78" t="str">
        <f>IFERROR(_xlfn.XLOOKUP(I1083,MSA_Title_List,MSA_Title_List!$A$2:$A$643,"",0),"")</f>
        <v/>
      </c>
    </row>
    <row r="1084" spans="2:10">
      <c r="B1084" s="78" t="str" cm="1">
        <f t="array" ref="B1084">IF(A1084="","",INDEX(CAGE,MATCH(A1084,Company_Name,0)))</f>
        <v/>
      </c>
      <c r="C1084" s="80" t="str" cm="1">
        <f t="array" ref="C1084">IF(A1084="","",INDEX(Prime_Sub,MATCH(A1084,Company_Name,0)))</f>
        <v/>
      </c>
      <c r="F1084" s="78" t="str" cm="1">
        <f t="array" ref="F1084">IF(E1084="","",INDEX(LCAT_ID,MATCH(E1084,LCAT_Name,0)))</f>
        <v/>
      </c>
      <c r="J1084" s="78" t="str">
        <f>IFERROR(_xlfn.XLOOKUP(I1084,MSA_Title_List,MSA_Title_List!$A$2:$A$643,"",0),"")</f>
        <v/>
      </c>
    </row>
    <row r="1085" spans="2:10">
      <c r="B1085" s="78" t="str" cm="1">
        <f t="array" ref="B1085">IF(A1085="","",INDEX(CAGE,MATCH(A1085,Company_Name,0)))</f>
        <v/>
      </c>
      <c r="C1085" s="80" t="str" cm="1">
        <f t="array" ref="C1085">IF(A1085="","",INDEX(Prime_Sub,MATCH(A1085,Company_Name,0)))</f>
        <v/>
      </c>
      <c r="F1085" s="78" t="str" cm="1">
        <f t="array" ref="F1085">IF(E1085="","",INDEX(LCAT_ID,MATCH(E1085,LCAT_Name,0)))</f>
        <v/>
      </c>
      <c r="J1085" s="78" t="str">
        <f>IFERROR(_xlfn.XLOOKUP(I1085,MSA_Title_List,MSA_Title_List!$A$2:$A$643,"",0),"")</f>
        <v/>
      </c>
    </row>
    <row r="1086" spans="2:10">
      <c r="B1086" s="78" t="str" cm="1">
        <f t="array" ref="B1086">IF(A1086="","",INDEX(CAGE,MATCH(A1086,Company_Name,0)))</f>
        <v/>
      </c>
      <c r="C1086" s="80" t="str" cm="1">
        <f t="array" ref="C1086">IF(A1086="","",INDEX(Prime_Sub,MATCH(A1086,Company_Name,0)))</f>
        <v/>
      </c>
      <c r="F1086" s="78" t="str" cm="1">
        <f t="array" ref="F1086">IF(E1086="","",INDEX(LCAT_ID,MATCH(E1086,LCAT_Name,0)))</f>
        <v/>
      </c>
      <c r="J1086" s="78" t="str">
        <f>IFERROR(_xlfn.XLOOKUP(I1086,MSA_Title_List,MSA_Title_List!$A$2:$A$643,"",0),"")</f>
        <v/>
      </c>
    </row>
    <row r="1087" spans="2:10">
      <c r="B1087" s="78" t="str" cm="1">
        <f t="array" ref="B1087">IF(A1087="","",INDEX(CAGE,MATCH(A1087,Company_Name,0)))</f>
        <v/>
      </c>
      <c r="C1087" s="80" t="str" cm="1">
        <f t="array" ref="C1087">IF(A1087="","",INDEX(Prime_Sub,MATCH(A1087,Company_Name,0)))</f>
        <v/>
      </c>
      <c r="F1087" s="78" t="str" cm="1">
        <f t="array" ref="F1087">IF(E1087="","",INDEX(LCAT_ID,MATCH(E1087,LCAT_Name,0)))</f>
        <v/>
      </c>
      <c r="J1087" s="78" t="str">
        <f>IFERROR(_xlfn.XLOOKUP(I1087,MSA_Title_List,MSA_Title_List!$A$2:$A$643,"",0),"")</f>
        <v/>
      </c>
    </row>
    <row r="1088" spans="2:10">
      <c r="B1088" s="78" t="str" cm="1">
        <f t="array" ref="B1088">IF(A1088="","",INDEX(CAGE,MATCH(A1088,Company_Name,0)))</f>
        <v/>
      </c>
      <c r="C1088" s="80" t="str" cm="1">
        <f t="array" ref="C1088">IF(A1088="","",INDEX(Prime_Sub,MATCH(A1088,Company_Name,0)))</f>
        <v/>
      </c>
      <c r="F1088" s="78" t="str" cm="1">
        <f t="array" ref="F1088">IF(E1088="","",INDEX(LCAT_ID,MATCH(E1088,LCAT_Name,0)))</f>
        <v/>
      </c>
      <c r="J1088" s="78" t="str">
        <f>IFERROR(_xlfn.XLOOKUP(I1088,MSA_Title_List,MSA_Title_List!$A$2:$A$643,"",0),"")</f>
        <v/>
      </c>
    </row>
    <row r="1089" spans="2:10">
      <c r="B1089" s="78" t="str" cm="1">
        <f t="array" ref="B1089">IF(A1089="","",INDEX(CAGE,MATCH(A1089,Company_Name,0)))</f>
        <v/>
      </c>
      <c r="C1089" s="80" t="str" cm="1">
        <f t="array" ref="C1089">IF(A1089="","",INDEX(Prime_Sub,MATCH(A1089,Company_Name,0)))</f>
        <v/>
      </c>
      <c r="F1089" s="78" t="str" cm="1">
        <f t="array" ref="F1089">IF(E1089="","",INDEX(LCAT_ID,MATCH(E1089,LCAT_Name,0)))</f>
        <v/>
      </c>
      <c r="J1089" s="78" t="str">
        <f>IFERROR(_xlfn.XLOOKUP(I1089,MSA_Title_List,MSA_Title_List!$A$2:$A$643,"",0),"")</f>
        <v/>
      </c>
    </row>
    <row r="1090" spans="2:10">
      <c r="B1090" s="78" t="str" cm="1">
        <f t="array" ref="B1090">IF(A1090="","",INDEX(CAGE,MATCH(A1090,Company_Name,0)))</f>
        <v/>
      </c>
      <c r="C1090" s="80" t="str" cm="1">
        <f t="array" ref="C1090">IF(A1090="","",INDEX(Prime_Sub,MATCH(A1090,Company_Name,0)))</f>
        <v/>
      </c>
      <c r="F1090" s="78" t="str" cm="1">
        <f t="array" ref="F1090">IF(E1090="","",INDEX(LCAT_ID,MATCH(E1090,LCAT_Name,0)))</f>
        <v/>
      </c>
      <c r="J1090" s="78" t="str">
        <f>IFERROR(_xlfn.XLOOKUP(I1090,MSA_Title_List,MSA_Title_List!$A$2:$A$643,"",0),"")</f>
        <v/>
      </c>
    </row>
    <row r="1091" spans="2:10">
      <c r="B1091" s="78" t="str" cm="1">
        <f t="array" ref="B1091">IF(A1091="","",INDEX(CAGE,MATCH(A1091,Company_Name,0)))</f>
        <v/>
      </c>
      <c r="C1091" s="80" t="str" cm="1">
        <f t="array" ref="C1091">IF(A1091="","",INDEX(Prime_Sub,MATCH(A1091,Company_Name,0)))</f>
        <v/>
      </c>
      <c r="F1091" s="78" t="str" cm="1">
        <f t="array" ref="F1091">IF(E1091="","",INDEX(LCAT_ID,MATCH(E1091,LCAT_Name,0)))</f>
        <v/>
      </c>
      <c r="J1091" s="78" t="str">
        <f>IFERROR(_xlfn.XLOOKUP(I1091,MSA_Title_List,MSA_Title_List!$A$2:$A$643,"",0),"")</f>
        <v/>
      </c>
    </row>
    <row r="1092" spans="2:10">
      <c r="B1092" s="78" t="str" cm="1">
        <f t="array" ref="B1092">IF(A1092="","",INDEX(CAGE,MATCH(A1092,Company_Name,0)))</f>
        <v/>
      </c>
      <c r="C1092" s="80" t="str" cm="1">
        <f t="array" ref="C1092">IF(A1092="","",INDEX(Prime_Sub,MATCH(A1092,Company_Name,0)))</f>
        <v/>
      </c>
      <c r="F1092" s="78" t="str" cm="1">
        <f t="array" ref="F1092">IF(E1092="","",INDEX(LCAT_ID,MATCH(E1092,LCAT_Name,0)))</f>
        <v/>
      </c>
      <c r="J1092" s="78" t="str">
        <f>IFERROR(_xlfn.XLOOKUP(I1092,MSA_Title_List,MSA_Title_List!$A$2:$A$643,"",0),"")</f>
        <v/>
      </c>
    </row>
    <row r="1093" spans="2:10">
      <c r="B1093" s="78" t="str" cm="1">
        <f t="array" ref="B1093">IF(A1093="","",INDEX(CAGE,MATCH(A1093,Company_Name,0)))</f>
        <v/>
      </c>
      <c r="C1093" s="80" t="str" cm="1">
        <f t="array" ref="C1093">IF(A1093="","",INDEX(Prime_Sub,MATCH(A1093,Company_Name,0)))</f>
        <v/>
      </c>
      <c r="F1093" s="78" t="str" cm="1">
        <f t="array" ref="F1093">IF(E1093="","",INDEX(LCAT_ID,MATCH(E1093,LCAT_Name,0)))</f>
        <v/>
      </c>
      <c r="J1093" s="78" t="str">
        <f>IFERROR(_xlfn.XLOOKUP(I1093,MSA_Title_List,MSA_Title_List!$A$2:$A$643,"",0),"")</f>
        <v/>
      </c>
    </row>
    <row r="1094" spans="2:10">
      <c r="B1094" s="78" t="str" cm="1">
        <f t="array" ref="B1094">IF(A1094="","",INDEX(CAGE,MATCH(A1094,Company_Name,0)))</f>
        <v/>
      </c>
      <c r="C1094" s="80" t="str" cm="1">
        <f t="array" ref="C1094">IF(A1094="","",INDEX(Prime_Sub,MATCH(A1094,Company_Name,0)))</f>
        <v/>
      </c>
      <c r="F1094" s="78" t="str" cm="1">
        <f t="array" ref="F1094">IF(E1094="","",INDEX(LCAT_ID,MATCH(E1094,LCAT_Name,0)))</f>
        <v/>
      </c>
      <c r="J1094" s="78" t="str">
        <f>IFERROR(_xlfn.XLOOKUP(I1094,MSA_Title_List,MSA_Title_List!$A$2:$A$643,"",0),"")</f>
        <v/>
      </c>
    </row>
    <row r="1095" spans="2:10">
      <c r="B1095" s="78" t="str" cm="1">
        <f t="array" ref="B1095">IF(A1095="","",INDEX(CAGE,MATCH(A1095,Company_Name,0)))</f>
        <v/>
      </c>
      <c r="C1095" s="80" t="str" cm="1">
        <f t="array" ref="C1095">IF(A1095="","",INDEX(Prime_Sub,MATCH(A1095,Company_Name,0)))</f>
        <v/>
      </c>
      <c r="F1095" s="78" t="str" cm="1">
        <f t="array" ref="F1095">IF(E1095="","",INDEX(LCAT_ID,MATCH(E1095,LCAT_Name,0)))</f>
        <v/>
      </c>
      <c r="J1095" s="78" t="str">
        <f>IFERROR(_xlfn.XLOOKUP(I1095,MSA_Title_List,MSA_Title_List!$A$2:$A$643,"",0),"")</f>
        <v/>
      </c>
    </row>
    <row r="1096" spans="2:10">
      <c r="B1096" s="78" t="str" cm="1">
        <f t="array" ref="B1096">IF(A1096="","",INDEX(CAGE,MATCH(A1096,Company_Name,0)))</f>
        <v/>
      </c>
      <c r="C1096" s="80" t="str" cm="1">
        <f t="array" ref="C1096">IF(A1096="","",INDEX(Prime_Sub,MATCH(A1096,Company_Name,0)))</f>
        <v/>
      </c>
      <c r="F1096" s="78" t="str" cm="1">
        <f t="array" ref="F1096">IF(E1096="","",INDEX(LCAT_ID,MATCH(E1096,LCAT_Name,0)))</f>
        <v/>
      </c>
      <c r="J1096" s="78" t="str">
        <f>IFERROR(_xlfn.XLOOKUP(I1096,MSA_Title_List,MSA_Title_List!$A$2:$A$643,"",0),"")</f>
        <v/>
      </c>
    </row>
    <row r="1097" spans="2:10">
      <c r="B1097" s="78" t="str" cm="1">
        <f t="array" ref="B1097">IF(A1097="","",INDEX(CAGE,MATCH(A1097,Company_Name,0)))</f>
        <v/>
      </c>
      <c r="C1097" s="80" t="str" cm="1">
        <f t="array" ref="C1097">IF(A1097="","",INDEX(Prime_Sub,MATCH(A1097,Company_Name,0)))</f>
        <v/>
      </c>
      <c r="F1097" s="78" t="str" cm="1">
        <f t="array" ref="F1097">IF(E1097="","",INDEX(LCAT_ID,MATCH(E1097,LCAT_Name,0)))</f>
        <v/>
      </c>
      <c r="J1097" s="78" t="str">
        <f>IFERROR(_xlfn.XLOOKUP(I1097,MSA_Title_List,MSA_Title_List!$A$2:$A$643,"",0),"")</f>
        <v/>
      </c>
    </row>
    <row r="1098" spans="2:10">
      <c r="B1098" s="78" t="str" cm="1">
        <f t="array" ref="B1098">IF(A1098="","",INDEX(CAGE,MATCH(A1098,Company_Name,0)))</f>
        <v/>
      </c>
      <c r="C1098" s="80" t="str" cm="1">
        <f t="array" ref="C1098">IF(A1098="","",INDEX(Prime_Sub,MATCH(A1098,Company_Name,0)))</f>
        <v/>
      </c>
      <c r="F1098" s="78" t="str" cm="1">
        <f t="array" ref="F1098">IF(E1098="","",INDEX(LCAT_ID,MATCH(E1098,LCAT_Name,0)))</f>
        <v/>
      </c>
      <c r="J1098" s="78" t="str">
        <f>IFERROR(_xlfn.XLOOKUP(I1098,MSA_Title_List,MSA_Title_List!$A$2:$A$643,"",0),"")</f>
        <v/>
      </c>
    </row>
    <row r="1099" spans="2:10">
      <c r="B1099" s="78" t="str" cm="1">
        <f t="array" ref="B1099">IF(A1099="","",INDEX(CAGE,MATCH(A1099,Company_Name,0)))</f>
        <v/>
      </c>
      <c r="C1099" s="80" t="str" cm="1">
        <f t="array" ref="C1099">IF(A1099="","",INDEX(Prime_Sub,MATCH(A1099,Company_Name,0)))</f>
        <v/>
      </c>
      <c r="F1099" s="78" t="str" cm="1">
        <f t="array" ref="F1099">IF(E1099="","",INDEX(LCAT_ID,MATCH(E1099,LCAT_Name,0)))</f>
        <v/>
      </c>
      <c r="J1099" s="78" t="str">
        <f>IFERROR(_xlfn.XLOOKUP(I1099,MSA_Title_List,MSA_Title_List!$A$2:$A$643,"",0),"")</f>
        <v/>
      </c>
    </row>
    <row r="1100" spans="2:10">
      <c r="B1100" s="78" t="str" cm="1">
        <f t="array" ref="B1100">IF(A1100="","",INDEX(CAGE,MATCH(A1100,Company_Name,0)))</f>
        <v/>
      </c>
      <c r="C1100" s="80" t="str" cm="1">
        <f t="array" ref="C1100">IF(A1100="","",INDEX(Prime_Sub,MATCH(A1100,Company_Name,0)))</f>
        <v/>
      </c>
      <c r="F1100" s="78" t="str" cm="1">
        <f t="array" ref="F1100">IF(E1100="","",INDEX(LCAT_ID,MATCH(E1100,LCAT_Name,0)))</f>
        <v/>
      </c>
      <c r="J1100" s="78" t="str">
        <f>IFERROR(_xlfn.XLOOKUP(I1100,MSA_Title_List,MSA_Title_List!$A$2:$A$643,"",0),"")</f>
        <v/>
      </c>
    </row>
    <row r="1101" spans="2:10">
      <c r="B1101" s="78" t="str" cm="1">
        <f t="array" ref="B1101">IF(A1101="","",INDEX(CAGE,MATCH(A1101,Company_Name,0)))</f>
        <v/>
      </c>
      <c r="C1101" s="80" t="str" cm="1">
        <f t="array" ref="C1101">IF(A1101="","",INDEX(Prime_Sub,MATCH(A1101,Company_Name,0)))</f>
        <v/>
      </c>
      <c r="F1101" s="78" t="str" cm="1">
        <f t="array" ref="F1101">IF(E1101="","",INDEX(LCAT_ID,MATCH(E1101,LCAT_Name,0)))</f>
        <v/>
      </c>
      <c r="J1101" s="78" t="str">
        <f>IFERROR(_xlfn.XLOOKUP(I1101,MSA_Title_List,MSA_Title_List!$A$2:$A$643,"",0),"")</f>
        <v/>
      </c>
    </row>
    <row r="1102" spans="2:10">
      <c r="B1102" s="78" t="str" cm="1">
        <f t="array" ref="B1102">IF(A1102="","",INDEX(CAGE,MATCH(A1102,Company_Name,0)))</f>
        <v/>
      </c>
      <c r="C1102" s="80" t="str" cm="1">
        <f t="array" ref="C1102">IF(A1102="","",INDEX(Prime_Sub,MATCH(A1102,Company_Name,0)))</f>
        <v/>
      </c>
      <c r="F1102" s="78" t="str" cm="1">
        <f t="array" ref="F1102">IF(E1102="","",INDEX(LCAT_ID,MATCH(E1102,LCAT_Name,0)))</f>
        <v/>
      </c>
      <c r="J1102" s="78" t="str">
        <f>IFERROR(_xlfn.XLOOKUP(I1102,MSA_Title_List,MSA_Title_List!$A$2:$A$643,"",0),"")</f>
        <v/>
      </c>
    </row>
    <row r="1103" spans="2:10">
      <c r="B1103" s="78" t="str" cm="1">
        <f t="array" ref="B1103">IF(A1103="","",INDEX(CAGE,MATCH(A1103,Company_Name,0)))</f>
        <v/>
      </c>
      <c r="C1103" s="80" t="str" cm="1">
        <f t="array" ref="C1103">IF(A1103="","",INDEX(Prime_Sub,MATCH(A1103,Company_Name,0)))</f>
        <v/>
      </c>
      <c r="F1103" s="78" t="str" cm="1">
        <f t="array" ref="F1103">IF(E1103="","",INDEX(LCAT_ID,MATCH(E1103,LCAT_Name,0)))</f>
        <v/>
      </c>
      <c r="J1103" s="78" t="str">
        <f>IFERROR(_xlfn.XLOOKUP(I1103,MSA_Title_List,MSA_Title_List!$A$2:$A$643,"",0),"")</f>
        <v/>
      </c>
    </row>
    <row r="1104" spans="2:10">
      <c r="B1104" s="78" t="str" cm="1">
        <f t="array" ref="B1104">IF(A1104="","",INDEX(CAGE,MATCH(A1104,Company_Name,0)))</f>
        <v/>
      </c>
      <c r="C1104" s="80" t="str" cm="1">
        <f t="array" ref="C1104">IF(A1104="","",INDEX(Prime_Sub,MATCH(A1104,Company_Name,0)))</f>
        <v/>
      </c>
      <c r="F1104" s="78" t="str" cm="1">
        <f t="array" ref="F1104">IF(E1104="","",INDEX(LCAT_ID,MATCH(E1104,LCAT_Name,0)))</f>
        <v/>
      </c>
      <c r="J1104" s="78" t="str">
        <f>IFERROR(_xlfn.XLOOKUP(I1104,MSA_Title_List,MSA_Title_List!$A$2:$A$643,"",0),"")</f>
        <v/>
      </c>
    </row>
    <row r="1105" spans="2:10">
      <c r="B1105" s="78" t="str" cm="1">
        <f t="array" ref="B1105">IF(A1105="","",INDEX(CAGE,MATCH(A1105,Company_Name,0)))</f>
        <v/>
      </c>
      <c r="C1105" s="80" t="str" cm="1">
        <f t="array" ref="C1105">IF(A1105="","",INDEX(Prime_Sub,MATCH(A1105,Company_Name,0)))</f>
        <v/>
      </c>
      <c r="F1105" s="78" t="str" cm="1">
        <f t="array" ref="F1105">IF(E1105="","",INDEX(LCAT_ID,MATCH(E1105,LCAT_Name,0)))</f>
        <v/>
      </c>
      <c r="J1105" s="78" t="str">
        <f>IFERROR(_xlfn.XLOOKUP(I1105,MSA_Title_List,MSA_Title_List!$A$2:$A$643,"",0),"")</f>
        <v/>
      </c>
    </row>
    <row r="1106" spans="2:10">
      <c r="B1106" s="78" t="str" cm="1">
        <f t="array" ref="B1106">IF(A1106="","",INDEX(CAGE,MATCH(A1106,Company_Name,0)))</f>
        <v/>
      </c>
      <c r="C1106" s="80" t="str" cm="1">
        <f t="array" ref="C1106">IF(A1106="","",INDEX(Prime_Sub,MATCH(A1106,Company_Name,0)))</f>
        <v/>
      </c>
      <c r="F1106" s="78" t="str" cm="1">
        <f t="array" ref="F1106">IF(E1106="","",INDEX(LCAT_ID,MATCH(E1106,LCAT_Name,0)))</f>
        <v/>
      </c>
      <c r="J1106" s="78" t="str">
        <f>IFERROR(_xlfn.XLOOKUP(I1106,MSA_Title_List,MSA_Title_List!$A$2:$A$643,"",0),"")</f>
        <v/>
      </c>
    </row>
    <row r="1107" spans="2:10">
      <c r="B1107" s="78" t="str" cm="1">
        <f t="array" ref="B1107">IF(A1107="","",INDEX(CAGE,MATCH(A1107,Company_Name,0)))</f>
        <v/>
      </c>
      <c r="C1107" s="80" t="str" cm="1">
        <f t="array" ref="C1107">IF(A1107="","",INDEX(Prime_Sub,MATCH(A1107,Company_Name,0)))</f>
        <v/>
      </c>
      <c r="F1107" s="78" t="str" cm="1">
        <f t="array" ref="F1107">IF(E1107="","",INDEX(LCAT_ID,MATCH(E1107,LCAT_Name,0)))</f>
        <v/>
      </c>
      <c r="J1107" s="78" t="str">
        <f>IFERROR(_xlfn.XLOOKUP(I1107,MSA_Title_List,MSA_Title_List!$A$2:$A$643,"",0),"")</f>
        <v/>
      </c>
    </row>
    <row r="1108" spans="2:10">
      <c r="B1108" s="78" t="str" cm="1">
        <f t="array" ref="B1108">IF(A1108="","",INDEX(CAGE,MATCH(A1108,Company_Name,0)))</f>
        <v/>
      </c>
      <c r="C1108" s="80" t="str" cm="1">
        <f t="array" ref="C1108">IF(A1108="","",INDEX(Prime_Sub,MATCH(A1108,Company_Name,0)))</f>
        <v/>
      </c>
      <c r="F1108" s="78" t="str" cm="1">
        <f t="array" ref="F1108">IF(E1108="","",INDEX(LCAT_ID,MATCH(E1108,LCAT_Name,0)))</f>
        <v/>
      </c>
      <c r="J1108" s="78" t="str">
        <f>IFERROR(_xlfn.XLOOKUP(I1108,MSA_Title_List,MSA_Title_List!$A$2:$A$643,"",0),"")</f>
        <v/>
      </c>
    </row>
    <row r="1109" spans="2:10">
      <c r="B1109" s="78" t="str" cm="1">
        <f t="array" ref="B1109">IF(A1109="","",INDEX(CAGE,MATCH(A1109,Company_Name,0)))</f>
        <v/>
      </c>
      <c r="C1109" s="80" t="str" cm="1">
        <f t="array" ref="C1109">IF(A1109="","",INDEX(Prime_Sub,MATCH(A1109,Company_Name,0)))</f>
        <v/>
      </c>
      <c r="F1109" s="78" t="str" cm="1">
        <f t="array" ref="F1109">IF(E1109="","",INDEX(LCAT_ID,MATCH(E1109,LCAT_Name,0)))</f>
        <v/>
      </c>
      <c r="J1109" s="78" t="str">
        <f>IFERROR(_xlfn.XLOOKUP(I1109,MSA_Title_List,MSA_Title_List!$A$2:$A$643,"",0),"")</f>
        <v/>
      </c>
    </row>
    <row r="1110" spans="2:10">
      <c r="B1110" s="78" t="str" cm="1">
        <f t="array" ref="B1110">IF(A1110="","",INDEX(CAGE,MATCH(A1110,Company_Name,0)))</f>
        <v/>
      </c>
      <c r="C1110" s="80" t="str" cm="1">
        <f t="array" ref="C1110">IF(A1110="","",INDEX(Prime_Sub,MATCH(A1110,Company_Name,0)))</f>
        <v/>
      </c>
      <c r="F1110" s="78" t="str" cm="1">
        <f t="array" ref="F1110">IF(E1110="","",INDEX(LCAT_ID,MATCH(E1110,LCAT_Name,0)))</f>
        <v/>
      </c>
      <c r="J1110" s="78" t="str">
        <f>IFERROR(_xlfn.XLOOKUP(I1110,MSA_Title_List,MSA_Title_List!$A$2:$A$643,"",0),"")</f>
        <v/>
      </c>
    </row>
    <row r="1111" spans="2:10">
      <c r="B1111" s="78" t="str" cm="1">
        <f t="array" ref="B1111">IF(A1111="","",INDEX(CAGE,MATCH(A1111,Company_Name,0)))</f>
        <v/>
      </c>
      <c r="C1111" s="80" t="str" cm="1">
        <f t="array" ref="C1111">IF(A1111="","",INDEX(Prime_Sub,MATCH(A1111,Company_Name,0)))</f>
        <v/>
      </c>
      <c r="F1111" s="78" t="str" cm="1">
        <f t="array" ref="F1111">IF(E1111="","",INDEX(LCAT_ID,MATCH(E1111,LCAT_Name,0)))</f>
        <v/>
      </c>
      <c r="J1111" s="78" t="str">
        <f>IFERROR(_xlfn.XLOOKUP(I1111,MSA_Title_List,MSA_Title_List!$A$2:$A$643,"",0),"")</f>
        <v/>
      </c>
    </row>
    <row r="1112" spans="2:10">
      <c r="B1112" s="78" t="str" cm="1">
        <f t="array" ref="B1112">IF(A1112="","",INDEX(CAGE,MATCH(A1112,Company_Name,0)))</f>
        <v/>
      </c>
      <c r="C1112" s="80" t="str" cm="1">
        <f t="array" ref="C1112">IF(A1112="","",INDEX(Prime_Sub,MATCH(A1112,Company_Name,0)))</f>
        <v/>
      </c>
      <c r="F1112" s="78" t="str" cm="1">
        <f t="array" ref="F1112">IF(E1112="","",INDEX(LCAT_ID,MATCH(E1112,LCAT_Name,0)))</f>
        <v/>
      </c>
      <c r="J1112" s="78" t="str">
        <f>IFERROR(_xlfn.XLOOKUP(I1112,MSA_Title_List,MSA_Title_List!$A$2:$A$643,"",0),"")</f>
        <v/>
      </c>
    </row>
    <row r="1113" spans="2:10">
      <c r="B1113" s="78" t="str" cm="1">
        <f t="array" ref="B1113">IF(A1113="","",INDEX(CAGE,MATCH(A1113,Company_Name,0)))</f>
        <v/>
      </c>
      <c r="C1113" s="80" t="str" cm="1">
        <f t="array" ref="C1113">IF(A1113="","",INDEX(Prime_Sub,MATCH(A1113,Company_Name,0)))</f>
        <v/>
      </c>
      <c r="F1113" s="78" t="str" cm="1">
        <f t="array" ref="F1113">IF(E1113="","",INDEX(LCAT_ID,MATCH(E1113,LCAT_Name,0)))</f>
        <v/>
      </c>
      <c r="J1113" s="78" t="str">
        <f>IFERROR(_xlfn.XLOOKUP(I1113,MSA_Title_List,MSA_Title_List!$A$2:$A$643,"",0),"")</f>
        <v/>
      </c>
    </row>
    <row r="1114" spans="2:10">
      <c r="B1114" s="78" t="str" cm="1">
        <f t="array" ref="B1114">IF(A1114="","",INDEX(CAGE,MATCH(A1114,Company_Name,0)))</f>
        <v/>
      </c>
      <c r="C1114" s="80" t="str" cm="1">
        <f t="array" ref="C1114">IF(A1114="","",INDEX(Prime_Sub,MATCH(A1114,Company_Name,0)))</f>
        <v/>
      </c>
      <c r="F1114" s="78" t="str" cm="1">
        <f t="array" ref="F1114">IF(E1114="","",INDEX(LCAT_ID,MATCH(E1114,LCAT_Name,0)))</f>
        <v/>
      </c>
      <c r="J1114" s="78" t="str">
        <f>IFERROR(_xlfn.XLOOKUP(I1114,MSA_Title_List,MSA_Title_List!$A$2:$A$643,"",0),"")</f>
        <v/>
      </c>
    </row>
    <row r="1115" spans="2:10">
      <c r="B1115" s="78" t="str" cm="1">
        <f t="array" ref="B1115">IF(A1115="","",INDEX(CAGE,MATCH(A1115,Company_Name,0)))</f>
        <v/>
      </c>
      <c r="C1115" s="80" t="str" cm="1">
        <f t="array" ref="C1115">IF(A1115="","",INDEX(Prime_Sub,MATCH(A1115,Company_Name,0)))</f>
        <v/>
      </c>
      <c r="F1115" s="78" t="str" cm="1">
        <f t="array" ref="F1115">IF(E1115="","",INDEX(LCAT_ID,MATCH(E1115,LCAT_Name,0)))</f>
        <v/>
      </c>
      <c r="J1115" s="78" t="str">
        <f>IFERROR(_xlfn.XLOOKUP(I1115,MSA_Title_List,MSA_Title_List!$A$2:$A$643,"",0),"")</f>
        <v/>
      </c>
    </row>
    <row r="1116" spans="2:10">
      <c r="B1116" s="78" t="str" cm="1">
        <f t="array" ref="B1116">IF(A1116="","",INDEX(CAGE,MATCH(A1116,Company_Name,0)))</f>
        <v/>
      </c>
      <c r="C1116" s="80" t="str" cm="1">
        <f t="array" ref="C1116">IF(A1116="","",INDEX(Prime_Sub,MATCH(A1116,Company_Name,0)))</f>
        <v/>
      </c>
      <c r="F1116" s="78" t="str" cm="1">
        <f t="array" ref="F1116">IF(E1116="","",INDEX(LCAT_ID,MATCH(E1116,LCAT_Name,0)))</f>
        <v/>
      </c>
      <c r="J1116" s="78" t="str">
        <f>IFERROR(_xlfn.XLOOKUP(I1116,MSA_Title_List,MSA_Title_List!$A$2:$A$643,"",0),"")</f>
        <v/>
      </c>
    </row>
    <row r="1117" spans="2:10">
      <c r="B1117" s="78" t="str" cm="1">
        <f t="array" ref="B1117">IF(A1117="","",INDEX(CAGE,MATCH(A1117,Company_Name,0)))</f>
        <v/>
      </c>
      <c r="C1117" s="80" t="str" cm="1">
        <f t="array" ref="C1117">IF(A1117="","",INDEX(Prime_Sub,MATCH(A1117,Company_Name,0)))</f>
        <v/>
      </c>
      <c r="F1117" s="78" t="str" cm="1">
        <f t="array" ref="F1117">IF(E1117="","",INDEX(LCAT_ID,MATCH(E1117,LCAT_Name,0)))</f>
        <v/>
      </c>
      <c r="J1117" s="78" t="str">
        <f>IFERROR(_xlfn.XLOOKUP(I1117,MSA_Title_List,MSA_Title_List!$A$2:$A$643,"",0),"")</f>
        <v/>
      </c>
    </row>
    <row r="1118" spans="2:10">
      <c r="B1118" s="78" t="str" cm="1">
        <f t="array" ref="B1118">IF(A1118="","",INDEX(CAGE,MATCH(A1118,Company_Name,0)))</f>
        <v/>
      </c>
      <c r="C1118" s="80" t="str" cm="1">
        <f t="array" ref="C1118">IF(A1118="","",INDEX(Prime_Sub,MATCH(A1118,Company_Name,0)))</f>
        <v/>
      </c>
      <c r="F1118" s="78" t="str" cm="1">
        <f t="array" ref="F1118">IF(E1118="","",INDEX(LCAT_ID,MATCH(E1118,LCAT_Name,0)))</f>
        <v/>
      </c>
      <c r="J1118" s="78" t="str">
        <f>IFERROR(_xlfn.XLOOKUP(I1118,MSA_Title_List,MSA_Title_List!$A$2:$A$643,"",0),"")</f>
        <v/>
      </c>
    </row>
    <row r="1119" spans="2:10">
      <c r="B1119" s="78" t="str" cm="1">
        <f t="array" ref="B1119">IF(A1119="","",INDEX(CAGE,MATCH(A1119,Company_Name,0)))</f>
        <v/>
      </c>
      <c r="C1119" s="80" t="str" cm="1">
        <f t="array" ref="C1119">IF(A1119="","",INDEX(Prime_Sub,MATCH(A1119,Company_Name,0)))</f>
        <v/>
      </c>
      <c r="F1119" s="78" t="str" cm="1">
        <f t="array" ref="F1119">IF(E1119="","",INDEX(LCAT_ID,MATCH(E1119,LCAT_Name,0)))</f>
        <v/>
      </c>
      <c r="J1119" s="78" t="str">
        <f>IFERROR(_xlfn.XLOOKUP(I1119,MSA_Title_List,MSA_Title_List!$A$2:$A$643,"",0),"")</f>
        <v/>
      </c>
    </row>
    <row r="1120" spans="2:10">
      <c r="B1120" s="78" t="str" cm="1">
        <f t="array" ref="B1120">IF(A1120="","",INDEX(CAGE,MATCH(A1120,Company_Name,0)))</f>
        <v/>
      </c>
      <c r="C1120" s="80" t="str" cm="1">
        <f t="array" ref="C1120">IF(A1120="","",INDEX(Prime_Sub,MATCH(A1120,Company_Name,0)))</f>
        <v/>
      </c>
      <c r="F1120" s="78" t="str" cm="1">
        <f t="array" ref="F1120">IF(E1120="","",INDEX(LCAT_ID,MATCH(E1120,LCAT_Name,0)))</f>
        <v/>
      </c>
      <c r="J1120" s="78" t="str">
        <f>IFERROR(_xlfn.XLOOKUP(I1120,MSA_Title_List,MSA_Title_List!$A$2:$A$643,"",0),"")</f>
        <v/>
      </c>
    </row>
    <row r="1121" spans="2:10">
      <c r="B1121" s="78" t="str" cm="1">
        <f t="array" ref="B1121">IF(A1121="","",INDEX(CAGE,MATCH(A1121,Company_Name,0)))</f>
        <v/>
      </c>
      <c r="C1121" s="80" t="str" cm="1">
        <f t="array" ref="C1121">IF(A1121="","",INDEX(Prime_Sub,MATCH(A1121,Company_Name,0)))</f>
        <v/>
      </c>
      <c r="F1121" s="78" t="str" cm="1">
        <f t="array" ref="F1121">IF(E1121="","",INDEX(LCAT_ID,MATCH(E1121,LCAT_Name,0)))</f>
        <v/>
      </c>
      <c r="J1121" s="78" t="str">
        <f>IFERROR(_xlfn.XLOOKUP(I1121,MSA_Title_List,MSA_Title_List!$A$2:$A$643,"",0),"")</f>
        <v/>
      </c>
    </row>
    <row r="1122" spans="2:10">
      <c r="B1122" s="78" t="str" cm="1">
        <f t="array" ref="B1122">IF(A1122="","",INDEX(CAGE,MATCH(A1122,Company_Name,0)))</f>
        <v/>
      </c>
      <c r="C1122" s="80" t="str" cm="1">
        <f t="array" ref="C1122">IF(A1122="","",INDEX(Prime_Sub,MATCH(A1122,Company_Name,0)))</f>
        <v/>
      </c>
      <c r="F1122" s="78" t="str" cm="1">
        <f t="array" ref="F1122">IF(E1122="","",INDEX(LCAT_ID,MATCH(E1122,LCAT_Name,0)))</f>
        <v/>
      </c>
      <c r="J1122" s="78" t="str">
        <f>IFERROR(_xlfn.XLOOKUP(I1122,MSA_Title_List,MSA_Title_List!$A$2:$A$643,"",0),"")</f>
        <v/>
      </c>
    </row>
    <row r="1123" spans="2:10">
      <c r="B1123" s="78" t="str" cm="1">
        <f t="array" ref="B1123">IF(A1123="","",INDEX(CAGE,MATCH(A1123,Company_Name,0)))</f>
        <v/>
      </c>
      <c r="C1123" s="80" t="str" cm="1">
        <f t="array" ref="C1123">IF(A1123="","",INDEX(Prime_Sub,MATCH(A1123,Company_Name,0)))</f>
        <v/>
      </c>
      <c r="F1123" s="78" t="str" cm="1">
        <f t="array" ref="F1123">IF(E1123="","",INDEX(LCAT_ID,MATCH(E1123,LCAT_Name,0)))</f>
        <v/>
      </c>
      <c r="J1123" s="78" t="str">
        <f>IFERROR(_xlfn.XLOOKUP(I1123,MSA_Title_List,MSA_Title_List!$A$2:$A$643,"",0),"")</f>
        <v/>
      </c>
    </row>
    <row r="1124" spans="2:10">
      <c r="B1124" s="78" t="str" cm="1">
        <f t="array" ref="B1124">IF(A1124="","",INDEX(CAGE,MATCH(A1124,Company_Name,0)))</f>
        <v/>
      </c>
      <c r="C1124" s="80" t="str" cm="1">
        <f t="array" ref="C1124">IF(A1124="","",INDEX(Prime_Sub,MATCH(A1124,Company_Name,0)))</f>
        <v/>
      </c>
      <c r="F1124" s="78" t="str" cm="1">
        <f t="array" ref="F1124">IF(E1124="","",INDEX(LCAT_ID,MATCH(E1124,LCAT_Name,0)))</f>
        <v/>
      </c>
      <c r="J1124" s="78" t="str">
        <f>IFERROR(_xlfn.XLOOKUP(I1124,MSA_Title_List,MSA_Title_List!$A$2:$A$643,"",0),"")</f>
        <v/>
      </c>
    </row>
    <row r="1125" spans="2:10">
      <c r="B1125" s="78" t="str" cm="1">
        <f t="array" ref="B1125">IF(A1125="","",INDEX(CAGE,MATCH(A1125,Company_Name,0)))</f>
        <v/>
      </c>
      <c r="C1125" s="80" t="str" cm="1">
        <f t="array" ref="C1125">IF(A1125="","",INDEX(Prime_Sub,MATCH(A1125,Company_Name,0)))</f>
        <v/>
      </c>
      <c r="F1125" s="78" t="str" cm="1">
        <f t="array" ref="F1125">IF(E1125="","",INDEX(LCAT_ID,MATCH(E1125,LCAT_Name,0)))</f>
        <v/>
      </c>
      <c r="J1125" s="78" t="str">
        <f>IFERROR(_xlfn.XLOOKUP(I1125,MSA_Title_List,MSA_Title_List!$A$2:$A$643,"",0),"")</f>
        <v/>
      </c>
    </row>
    <row r="1126" spans="2:10">
      <c r="B1126" s="78" t="str" cm="1">
        <f t="array" ref="B1126">IF(A1126="","",INDEX(CAGE,MATCH(A1126,Company_Name,0)))</f>
        <v/>
      </c>
      <c r="C1126" s="80" t="str" cm="1">
        <f t="array" ref="C1126">IF(A1126="","",INDEX(Prime_Sub,MATCH(A1126,Company_Name,0)))</f>
        <v/>
      </c>
      <c r="F1126" s="78" t="str" cm="1">
        <f t="array" ref="F1126">IF(E1126="","",INDEX(LCAT_ID,MATCH(E1126,LCAT_Name,0)))</f>
        <v/>
      </c>
      <c r="J1126" s="78" t="str">
        <f>IFERROR(_xlfn.XLOOKUP(I1126,MSA_Title_List,MSA_Title_List!$A$2:$A$643,"",0),"")</f>
        <v/>
      </c>
    </row>
    <row r="1127" spans="2:10">
      <c r="B1127" s="78" t="str" cm="1">
        <f t="array" ref="B1127">IF(A1127="","",INDEX(CAGE,MATCH(A1127,Company_Name,0)))</f>
        <v/>
      </c>
      <c r="C1127" s="80" t="str" cm="1">
        <f t="array" ref="C1127">IF(A1127="","",INDEX(Prime_Sub,MATCH(A1127,Company_Name,0)))</f>
        <v/>
      </c>
      <c r="F1127" s="78" t="str" cm="1">
        <f t="array" ref="F1127">IF(E1127="","",INDEX(LCAT_ID,MATCH(E1127,LCAT_Name,0)))</f>
        <v/>
      </c>
      <c r="J1127" s="78" t="str">
        <f>IFERROR(_xlfn.XLOOKUP(I1127,MSA_Title_List,MSA_Title_List!$A$2:$A$643,"",0),"")</f>
        <v/>
      </c>
    </row>
    <row r="1128" spans="2:10">
      <c r="B1128" s="78" t="str" cm="1">
        <f t="array" ref="B1128">IF(A1128="","",INDEX(CAGE,MATCH(A1128,Company_Name,0)))</f>
        <v/>
      </c>
      <c r="C1128" s="80" t="str" cm="1">
        <f t="array" ref="C1128">IF(A1128="","",INDEX(Prime_Sub,MATCH(A1128,Company_Name,0)))</f>
        <v/>
      </c>
      <c r="F1128" s="78" t="str" cm="1">
        <f t="array" ref="F1128">IF(E1128="","",INDEX(LCAT_ID,MATCH(E1128,LCAT_Name,0)))</f>
        <v/>
      </c>
      <c r="J1128" s="78" t="str">
        <f>IFERROR(_xlfn.XLOOKUP(I1128,MSA_Title_List,MSA_Title_List!$A$2:$A$643,"",0),"")</f>
        <v/>
      </c>
    </row>
    <row r="1129" spans="2:10">
      <c r="B1129" s="78" t="str" cm="1">
        <f t="array" ref="B1129">IF(A1129="","",INDEX(CAGE,MATCH(A1129,Company_Name,0)))</f>
        <v/>
      </c>
      <c r="C1129" s="80" t="str" cm="1">
        <f t="array" ref="C1129">IF(A1129="","",INDEX(Prime_Sub,MATCH(A1129,Company_Name,0)))</f>
        <v/>
      </c>
      <c r="F1129" s="78" t="str" cm="1">
        <f t="array" ref="F1129">IF(E1129="","",INDEX(LCAT_ID,MATCH(E1129,LCAT_Name,0)))</f>
        <v/>
      </c>
      <c r="J1129" s="78" t="str">
        <f>IFERROR(_xlfn.XLOOKUP(I1129,MSA_Title_List,MSA_Title_List!$A$2:$A$643,"",0),"")</f>
        <v/>
      </c>
    </row>
    <row r="1130" spans="2:10">
      <c r="B1130" s="78" t="str" cm="1">
        <f t="array" ref="B1130">IF(A1130="","",INDEX(CAGE,MATCH(A1130,Company_Name,0)))</f>
        <v/>
      </c>
      <c r="C1130" s="80" t="str" cm="1">
        <f t="array" ref="C1130">IF(A1130="","",INDEX(Prime_Sub,MATCH(A1130,Company_Name,0)))</f>
        <v/>
      </c>
      <c r="F1130" s="78" t="str" cm="1">
        <f t="array" ref="F1130">IF(E1130="","",INDEX(LCAT_ID,MATCH(E1130,LCAT_Name,0)))</f>
        <v/>
      </c>
      <c r="J1130" s="78" t="str">
        <f>IFERROR(_xlfn.XLOOKUP(I1130,MSA_Title_List,MSA_Title_List!$A$2:$A$643,"",0),"")</f>
        <v/>
      </c>
    </row>
    <row r="1131" spans="2:10">
      <c r="B1131" s="78" t="str" cm="1">
        <f t="array" ref="B1131">IF(A1131="","",INDEX(CAGE,MATCH(A1131,Company_Name,0)))</f>
        <v/>
      </c>
      <c r="C1131" s="80" t="str" cm="1">
        <f t="array" ref="C1131">IF(A1131="","",INDEX(Prime_Sub,MATCH(A1131,Company_Name,0)))</f>
        <v/>
      </c>
      <c r="F1131" s="78" t="str" cm="1">
        <f t="array" ref="F1131">IF(E1131="","",INDEX(LCAT_ID,MATCH(E1131,LCAT_Name,0)))</f>
        <v/>
      </c>
      <c r="J1131" s="78" t="str">
        <f>IFERROR(_xlfn.XLOOKUP(I1131,MSA_Title_List,MSA_Title_List!$A$2:$A$643,"",0),"")</f>
        <v/>
      </c>
    </row>
    <row r="1132" spans="2:10">
      <c r="B1132" s="78" t="str" cm="1">
        <f t="array" ref="B1132">IF(A1132="","",INDEX(CAGE,MATCH(A1132,Company_Name,0)))</f>
        <v/>
      </c>
      <c r="C1132" s="80" t="str" cm="1">
        <f t="array" ref="C1132">IF(A1132="","",INDEX(Prime_Sub,MATCH(A1132,Company_Name,0)))</f>
        <v/>
      </c>
      <c r="F1132" s="78" t="str" cm="1">
        <f t="array" ref="F1132">IF(E1132="","",INDEX(LCAT_ID,MATCH(E1132,LCAT_Name,0)))</f>
        <v/>
      </c>
      <c r="J1132" s="78" t="str">
        <f>IFERROR(_xlfn.XLOOKUP(I1132,MSA_Title_List,MSA_Title_List!$A$2:$A$643,"",0),"")</f>
        <v/>
      </c>
    </row>
    <row r="1133" spans="2:10">
      <c r="B1133" s="78" t="str" cm="1">
        <f t="array" ref="B1133">IF(A1133="","",INDEX(CAGE,MATCH(A1133,Company_Name,0)))</f>
        <v/>
      </c>
      <c r="C1133" s="80" t="str" cm="1">
        <f t="array" ref="C1133">IF(A1133="","",INDEX(Prime_Sub,MATCH(A1133,Company_Name,0)))</f>
        <v/>
      </c>
      <c r="F1133" s="78" t="str" cm="1">
        <f t="array" ref="F1133">IF(E1133="","",INDEX(LCAT_ID,MATCH(E1133,LCAT_Name,0)))</f>
        <v/>
      </c>
      <c r="J1133" s="78" t="str">
        <f>IFERROR(_xlfn.XLOOKUP(I1133,MSA_Title_List,MSA_Title_List!$A$2:$A$643,"",0),"")</f>
        <v/>
      </c>
    </row>
    <row r="1134" spans="2:10">
      <c r="B1134" s="78" t="str" cm="1">
        <f t="array" ref="B1134">IF(A1134="","",INDEX(CAGE,MATCH(A1134,Company_Name,0)))</f>
        <v/>
      </c>
      <c r="C1134" s="80" t="str" cm="1">
        <f t="array" ref="C1134">IF(A1134="","",INDEX(Prime_Sub,MATCH(A1134,Company_Name,0)))</f>
        <v/>
      </c>
      <c r="F1134" s="78" t="str" cm="1">
        <f t="array" ref="F1134">IF(E1134="","",INDEX(LCAT_ID,MATCH(E1134,LCAT_Name,0)))</f>
        <v/>
      </c>
      <c r="J1134" s="78" t="str">
        <f>IFERROR(_xlfn.XLOOKUP(I1134,MSA_Title_List,MSA_Title_List!$A$2:$A$643,"",0),"")</f>
        <v/>
      </c>
    </row>
    <row r="1135" spans="2:10">
      <c r="B1135" s="78" t="str" cm="1">
        <f t="array" ref="B1135">IF(A1135="","",INDEX(CAGE,MATCH(A1135,Company_Name,0)))</f>
        <v/>
      </c>
      <c r="C1135" s="80" t="str" cm="1">
        <f t="array" ref="C1135">IF(A1135="","",INDEX(Prime_Sub,MATCH(A1135,Company_Name,0)))</f>
        <v/>
      </c>
      <c r="F1135" s="78" t="str" cm="1">
        <f t="array" ref="F1135">IF(E1135="","",INDEX(LCAT_ID,MATCH(E1135,LCAT_Name,0)))</f>
        <v/>
      </c>
      <c r="J1135" s="78" t="str">
        <f>IFERROR(_xlfn.XLOOKUP(I1135,MSA_Title_List,MSA_Title_List!$A$2:$A$643,"",0),"")</f>
        <v/>
      </c>
    </row>
    <row r="1136" spans="2:10">
      <c r="B1136" s="78" t="str" cm="1">
        <f t="array" ref="B1136">IF(A1136="","",INDEX(CAGE,MATCH(A1136,Company_Name,0)))</f>
        <v/>
      </c>
      <c r="C1136" s="80" t="str" cm="1">
        <f t="array" ref="C1136">IF(A1136="","",INDEX(Prime_Sub,MATCH(A1136,Company_Name,0)))</f>
        <v/>
      </c>
      <c r="F1136" s="78" t="str" cm="1">
        <f t="array" ref="F1136">IF(E1136="","",INDEX(LCAT_ID,MATCH(E1136,LCAT_Name,0)))</f>
        <v/>
      </c>
      <c r="J1136" s="78" t="str">
        <f>IFERROR(_xlfn.XLOOKUP(I1136,MSA_Title_List,MSA_Title_List!$A$2:$A$643,"",0),"")</f>
        <v/>
      </c>
    </row>
    <row r="1137" spans="2:10">
      <c r="B1137" s="78" t="str" cm="1">
        <f t="array" ref="B1137">IF(A1137="","",INDEX(CAGE,MATCH(A1137,Company_Name,0)))</f>
        <v/>
      </c>
      <c r="C1137" s="80" t="str" cm="1">
        <f t="array" ref="C1137">IF(A1137="","",INDEX(Prime_Sub,MATCH(A1137,Company_Name,0)))</f>
        <v/>
      </c>
      <c r="F1137" s="78" t="str" cm="1">
        <f t="array" ref="F1137">IF(E1137="","",INDEX(LCAT_ID,MATCH(E1137,LCAT_Name,0)))</f>
        <v/>
      </c>
      <c r="J1137" s="78" t="str">
        <f>IFERROR(_xlfn.XLOOKUP(I1137,MSA_Title_List,MSA_Title_List!$A$2:$A$643,"",0),"")</f>
        <v/>
      </c>
    </row>
    <row r="1138" spans="2:10">
      <c r="B1138" s="78" t="str" cm="1">
        <f t="array" ref="B1138">IF(A1138="","",INDEX(CAGE,MATCH(A1138,Company_Name,0)))</f>
        <v/>
      </c>
      <c r="C1138" s="80" t="str" cm="1">
        <f t="array" ref="C1138">IF(A1138="","",INDEX(Prime_Sub,MATCH(A1138,Company_Name,0)))</f>
        <v/>
      </c>
      <c r="F1138" s="78" t="str" cm="1">
        <f t="array" ref="F1138">IF(E1138="","",INDEX(LCAT_ID,MATCH(E1138,LCAT_Name,0)))</f>
        <v/>
      </c>
      <c r="J1138" s="78" t="str">
        <f>IFERROR(_xlfn.XLOOKUP(I1138,MSA_Title_List,MSA_Title_List!$A$2:$A$643,"",0),"")</f>
        <v/>
      </c>
    </row>
    <row r="1139" spans="2:10">
      <c r="B1139" s="78" t="str" cm="1">
        <f t="array" ref="B1139">IF(A1139="","",INDEX(CAGE,MATCH(A1139,Company_Name,0)))</f>
        <v/>
      </c>
      <c r="C1139" s="80" t="str" cm="1">
        <f t="array" ref="C1139">IF(A1139="","",INDEX(Prime_Sub,MATCH(A1139,Company_Name,0)))</f>
        <v/>
      </c>
      <c r="F1139" s="78" t="str" cm="1">
        <f t="array" ref="F1139">IF(E1139="","",INDEX(LCAT_ID,MATCH(E1139,LCAT_Name,0)))</f>
        <v/>
      </c>
      <c r="J1139" s="78" t="str">
        <f>IFERROR(_xlfn.XLOOKUP(I1139,MSA_Title_List,MSA_Title_List!$A$2:$A$643,"",0),"")</f>
        <v/>
      </c>
    </row>
    <row r="1140" spans="2:10">
      <c r="B1140" s="78" t="str" cm="1">
        <f t="array" ref="B1140">IF(A1140="","",INDEX(CAGE,MATCH(A1140,Company_Name,0)))</f>
        <v/>
      </c>
      <c r="C1140" s="80" t="str" cm="1">
        <f t="array" ref="C1140">IF(A1140="","",INDEX(Prime_Sub,MATCH(A1140,Company_Name,0)))</f>
        <v/>
      </c>
      <c r="F1140" s="78" t="str" cm="1">
        <f t="array" ref="F1140">IF(E1140="","",INDEX(LCAT_ID,MATCH(E1140,LCAT_Name,0)))</f>
        <v/>
      </c>
      <c r="J1140" s="78" t="str">
        <f>IFERROR(_xlfn.XLOOKUP(I1140,MSA_Title_List,MSA_Title_List!$A$2:$A$643,"",0),"")</f>
        <v/>
      </c>
    </row>
    <row r="1141" spans="2:10">
      <c r="B1141" s="78" t="str" cm="1">
        <f t="array" ref="B1141">IF(A1141="","",INDEX(CAGE,MATCH(A1141,Company_Name,0)))</f>
        <v/>
      </c>
      <c r="C1141" s="80" t="str" cm="1">
        <f t="array" ref="C1141">IF(A1141="","",INDEX(Prime_Sub,MATCH(A1141,Company_Name,0)))</f>
        <v/>
      </c>
      <c r="F1141" s="78" t="str" cm="1">
        <f t="array" ref="F1141">IF(E1141="","",INDEX(LCAT_ID,MATCH(E1141,LCAT_Name,0)))</f>
        <v/>
      </c>
      <c r="J1141" s="78" t="str">
        <f>IFERROR(_xlfn.XLOOKUP(I1141,MSA_Title_List,MSA_Title_List!$A$2:$A$643,"",0),"")</f>
        <v/>
      </c>
    </row>
    <row r="1142" spans="2:10">
      <c r="B1142" s="78" t="str" cm="1">
        <f t="array" ref="B1142">IF(A1142="","",INDEX(CAGE,MATCH(A1142,Company_Name,0)))</f>
        <v/>
      </c>
      <c r="C1142" s="80" t="str" cm="1">
        <f t="array" ref="C1142">IF(A1142="","",INDEX(Prime_Sub,MATCH(A1142,Company_Name,0)))</f>
        <v/>
      </c>
      <c r="F1142" s="78" t="str" cm="1">
        <f t="array" ref="F1142">IF(E1142="","",INDEX(LCAT_ID,MATCH(E1142,LCAT_Name,0)))</f>
        <v/>
      </c>
      <c r="J1142" s="78" t="str">
        <f>IFERROR(_xlfn.XLOOKUP(I1142,MSA_Title_List,MSA_Title_List!$A$2:$A$643,"",0),"")</f>
        <v/>
      </c>
    </row>
    <row r="1143" spans="2:10">
      <c r="B1143" s="78" t="str" cm="1">
        <f t="array" ref="B1143">IF(A1143="","",INDEX(CAGE,MATCH(A1143,Company_Name,0)))</f>
        <v/>
      </c>
      <c r="C1143" s="80" t="str" cm="1">
        <f t="array" ref="C1143">IF(A1143="","",INDEX(Prime_Sub,MATCH(A1143,Company_Name,0)))</f>
        <v/>
      </c>
      <c r="F1143" s="78" t="str" cm="1">
        <f t="array" ref="F1143">IF(E1143="","",INDEX(LCAT_ID,MATCH(E1143,LCAT_Name,0)))</f>
        <v/>
      </c>
      <c r="J1143" s="78" t="str">
        <f>IFERROR(_xlfn.XLOOKUP(I1143,MSA_Title_List,MSA_Title_List!$A$2:$A$643,"",0),"")</f>
        <v/>
      </c>
    </row>
    <row r="1144" spans="2:10">
      <c r="B1144" s="78" t="str" cm="1">
        <f t="array" ref="B1144">IF(A1144="","",INDEX(CAGE,MATCH(A1144,Company_Name,0)))</f>
        <v/>
      </c>
      <c r="C1144" s="80" t="str" cm="1">
        <f t="array" ref="C1144">IF(A1144="","",INDEX(Prime_Sub,MATCH(A1144,Company_Name,0)))</f>
        <v/>
      </c>
      <c r="F1144" s="78" t="str" cm="1">
        <f t="array" ref="F1144">IF(E1144="","",INDEX(LCAT_ID,MATCH(E1144,LCAT_Name,0)))</f>
        <v/>
      </c>
      <c r="J1144" s="78" t="str">
        <f>IFERROR(_xlfn.XLOOKUP(I1144,MSA_Title_List,MSA_Title_List!$A$2:$A$643,"",0),"")</f>
        <v/>
      </c>
    </row>
    <row r="1145" spans="2:10">
      <c r="B1145" s="78" t="str" cm="1">
        <f t="array" ref="B1145">IF(A1145="","",INDEX(CAGE,MATCH(A1145,Company_Name,0)))</f>
        <v/>
      </c>
      <c r="C1145" s="80" t="str" cm="1">
        <f t="array" ref="C1145">IF(A1145="","",INDEX(Prime_Sub,MATCH(A1145,Company_Name,0)))</f>
        <v/>
      </c>
      <c r="F1145" s="78" t="str" cm="1">
        <f t="array" ref="F1145">IF(E1145="","",INDEX(LCAT_ID,MATCH(E1145,LCAT_Name,0)))</f>
        <v/>
      </c>
      <c r="J1145" s="78" t="str">
        <f>IFERROR(_xlfn.XLOOKUP(I1145,MSA_Title_List,MSA_Title_List!$A$2:$A$643,"",0),"")</f>
        <v/>
      </c>
    </row>
    <row r="1146" spans="2:10">
      <c r="B1146" s="78" t="str" cm="1">
        <f t="array" ref="B1146">IF(A1146="","",INDEX(CAGE,MATCH(A1146,Company_Name,0)))</f>
        <v/>
      </c>
      <c r="C1146" s="80" t="str" cm="1">
        <f t="array" ref="C1146">IF(A1146="","",INDEX(Prime_Sub,MATCH(A1146,Company_Name,0)))</f>
        <v/>
      </c>
      <c r="F1146" s="78" t="str" cm="1">
        <f t="array" ref="F1146">IF(E1146="","",INDEX(LCAT_ID,MATCH(E1146,LCAT_Name,0)))</f>
        <v/>
      </c>
      <c r="J1146" s="78" t="str">
        <f>IFERROR(_xlfn.XLOOKUP(I1146,MSA_Title_List,MSA_Title_List!$A$2:$A$643,"",0),"")</f>
        <v/>
      </c>
    </row>
    <row r="1147" spans="2:10">
      <c r="B1147" s="78" t="str" cm="1">
        <f t="array" ref="B1147">IF(A1147="","",INDEX(CAGE,MATCH(A1147,Company_Name,0)))</f>
        <v/>
      </c>
      <c r="C1147" s="80" t="str" cm="1">
        <f t="array" ref="C1147">IF(A1147="","",INDEX(Prime_Sub,MATCH(A1147,Company_Name,0)))</f>
        <v/>
      </c>
      <c r="F1147" s="78" t="str" cm="1">
        <f t="array" ref="F1147">IF(E1147="","",INDEX(LCAT_ID,MATCH(E1147,LCAT_Name,0)))</f>
        <v/>
      </c>
      <c r="J1147" s="78" t="str">
        <f>IFERROR(_xlfn.XLOOKUP(I1147,MSA_Title_List,MSA_Title_List!$A$2:$A$643,"",0),"")</f>
        <v/>
      </c>
    </row>
    <row r="1148" spans="2:10">
      <c r="B1148" s="78" t="str" cm="1">
        <f t="array" ref="B1148">IF(A1148="","",INDEX(CAGE,MATCH(A1148,Company_Name,0)))</f>
        <v/>
      </c>
      <c r="C1148" s="80" t="str" cm="1">
        <f t="array" ref="C1148">IF(A1148="","",INDEX(Prime_Sub,MATCH(A1148,Company_Name,0)))</f>
        <v/>
      </c>
      <c r="F1148" s="78" t="str" cm="1">
        <f t="array" ref="F1148">IF(E1148="","",INDEX(LCAT_ID,MATCH(E1148,LCAT_Name,0)))</f>
        <v/>
      </c>
      <c r="J1148" s="78" t="str">
        <f>IFERROR(_xlfn.XLOOKUP(I1148,MSA_Title_List,MSA_Title_List!$A$2:$A$643,"",0),"")</f>
        <v/>
      </c>
    </row>
    <row r="1149" spans="2:10">
      <c r="B1149" s="78" t="str" cm="1">
        <f t="array" ref="B1149">IF(A1149="","",INDEX(CAGE,MATCH(A1149,Company_Name,0)))</f>
        <v/>
      </c>
      <c r="C1149" s="80" t="str" cm="1">
        <f t="array" ref="C1149">IF(A1149="","",INDEX(Prime_Sub,MATCH(A1149,Company_Name,0)))</f>
        <v/>
      </c>
      <c r="F1149" s="78" t="str" cm="1">
        <f t="array" ref="F1149">IF(E1149="","",INDEX(LCAT_ID,MATCH(E1149,LCAT_Name,0)))</f>
        <v/>
      </c>
      <c r="J1149" s="78" t="str">
        <f>IFERROR(_xlfn.XLOOKUP(I1149,MSA_Title_List,MSA_Title_List!$A$2:$A$643,"",0),"")</f>
        <v/>
      </c>
    </row>
    <row r="1150" spans="2:10">
      <c r="B1150" s="78" t="str" cm="1">
        <f t="array" ref="B1150">IF(A1150="","",INDEX(CAGE,MATCH(A1150,Company_Name,0)))</f>
        <v/>
      </c>
      <c r="C1150" s="80" t="str" cm="1">
        <f t="array" ref="C1150">IF(A1150="","",INDEX(Prime_Sub,MATCH(A1150,Company_Name,0)))</f>
        <v/>
      </c>
      <c r="F1150" s="78" t="str" cm="1">
        <f t="array" ref="F1150">IF(E1150="","",INDEX(LCAT_ID,MATCH(E1150,LCAT_Name,0)))</f>
        <v/>
      </c>
      <c r="J1150" s="78" t="str">
        <f>IFERROR(_xlfn.XLOOKUP(I1150,MSA_Title_List,MSA_Title_List!$A$2:$A$643,"",0),"")</f>
        <v/>
      </c>
    </row>
    <row r="1151" spans="2:10">
      <c r="B1151" s="78" t="str" cm="1">
        <f t="array" ref="B1151">IF(A1151="","",INDEX(CAGE,MATCH(A1151,Company_Name,0)))</f>
        <v/>
      </c>
      <c r="C1151" s="80" t="str" cm="1">
        <f t="array" ref="C1151">IF(A1151="","",INDEX(Prime_Sub,MATCH(A1151,Company_Name,0)))</f>
        <v/>
      </c>
      <c r="F1151" s="78" t="str" cm="1">
        <f t="array" ref="F1151">IF(E1151="","",INDEX(LCAT_ID,MATCH(E1151,LCAT_Name,0)))</f>
        <v/>
      </c>
      <c r="J1151" s="78" t="str">
        <f>IFERROR(_xlfn.XLOOKUP(I1151,MSA_Title_List,MSA_Title_List!$A$2:$A$643,"",0),"")</f>
        <v/>
      </c>
    </row>
    <row r="1152" spans="2:10">
      <c r="B1152" s="78" t="str" cm="1">
        <f t="array" ref="B1152">IF(A1152="","",INDEX(CAGE,MATCH(A1152,Company_Name,0)))</f>
        <v/>
      </c>
      <c r="C1152" s="80" t="str" cm="1">
        <f t="array" ref="C1152">IF(A1152="","",INDEX(Prime_Sub,MATCH(A1152,Company_Name,0)))</f>
        <v/>
      </c>
      <c r="F1152" s="78" t="str" cm="1">
        <f t="array" ref="F1152">IF(E1152="","",INDEX(LCAT_ID,MATCH(E1152,LCAT_Name,0)))</f>
        <v/>
      </c>
      <c r="J1152" s="78" t="str">
        <f>IFERROR(_xlfn.XLOOKUP(I1152,MSA_Title_List,MSA_Title_List!$A$2:$A$643,"",0),"")</f>
        <v/>
      </c>
    </row>
    <row r="1153" spans="2:10">
      <c r="B1153" s="78" t="str" cm="1">
        <f t="array" ref="B1153">IF(A1153="","",INDEX(CAGE,MATCH(A1153,Company_Name,0)))</f>
        <v/>
      </c>
      <c r="C1153" s="80" t="str" cm="1">
        <f t="array" ref="C1153">IF(A1153="","",INDEX(Prime_Sub,MATCH(A1153,Company_Name,0)))</f>
        <v/>
      </c>
      <c r="F1153" s="78" t="str" cm="1">
        <f t="array" ref="F1153">IF(E1153="","",INDEX(LCAT_ID,MATCH(E1153,LCAT_Name,0)))</f>
        <v/>
      </c>
      <c r="J1153" s="78" t="str">
        <f>IFERROR(_xlfn.XLOOKUP(I1153,MSA_Title_List,MSA_Title_List!$A$2:$A$643,"",0),"")</f>
        <v/>
      </c>
    </row>
    <row r="1154" spans="2:10">
      <c r="B1154" s="78" t="str" cm="1">
        <f t="array" ref="B1154">IF(A1154="","",INDEX(CAGE,MATCH(A1154,Company_Name,0)))</f>
        <v/>
      </c>
      <c r="C1154" s="80" t="str" cm="1">
        <f t="array" ref="C1154">IF(A1154="","",INDEX(Prime_Sub,MATCH(A1154,Company_Name,0)))</f>
        <v/>
      </c>
      <c r="F1154" s="78" t="str" cm="1">
        <f t="array" ref="F1154">IF(E1154="","",INDEX(LCAT_ID,MATCH(E1154,LCAT_Name,0)))</f>
        <v/>
      </c>
      <c r="J1154" s="78" t="str">
        <f>IFERROR(_xlfn.XLOOKUP(I1154,MSA_Title_List,MSA_Title_List!$A$2:$A$643,"",0),"")</f>
        <v/>
      </c>
    </row>
    <row r="1155" spans="2:10">
      <c r="B1155" s="78" t="str" cm="1">
        <f t="array" ref="B1155">IF(A1155="","",INDEX(CAGE,MATCH(A1155,Company_Name,0)))</f>
        <v/>
      </c>
      <c r="C1155" s="80" t="str" cm="1">
        <f t="array" ref="C1155">IF(A1155="","",INDEX(Prime_Sub,MATCH(A1155,Company_Name,0)))</f>
        <v/>
      </c>
      <c r="F1155" s="78" t="str" cm="1">
        <f t="array" ref="F1155">IF(E1155="","",INDEX(LCAT_ID,MATCH(E1155,LCAT_Name,0)))</f>
        <v/>
      </c>
      <c r="J1155" s="78" t="str">
        <f>IFERROR(_xlfn.XLOOKUP(I1155,MSA_Title_List,MSA_Title_List!$A$2:$A$643,"",0),"")</f>
        <v/>
      </c>
    </row>
    <row r="1156" spans="2:10">
      <c r="B1156" s="78" t="str" cm="1">
        <f t="array" ref="B1156">IF(A1156="","",INDEX(CAGE,MATCH(A1156,Company_Name,0)))</f>
        <v/>
      </c>
      <c r="C1156" s="80" t="str" cm="1">
        <f t="array" ref="C1156">IF(A1156="","",INDEX(Prime_Sub,MATCH(A1156,Company_Name,0)))</f>
        <v/>
      </c>
      <c r="F1156" s="78" t="str" cm="1">
        <f t="array" ref="F1156">IF(E1156="","",INDEX(LCAT_ID,MATCH(E1156,LCAT_Name,0)))</f>
        <v/>
      </c>
      <c r="J1156" s="78" t="str">
        <f>IFERROR(_xlfn.XLOOKUP(I1156,MSA_Title_List,MSA_Title_List!$A$2:$A$643,"",0),"")</f>
        <v/>
      </c>
    </row>
    <row r="1157" spans="2:10">
      <c r="B1157" s="78" t="str" cm="1">
        <f t="array" ref="B1157">IF(A1157="","",INDEX(CAGE,MATCH(A1157,Company_Name,0)))</f>
        <v/>
      </c>
      <c r="C1157" s="80" t="str" cm="1">
        <f t="array" ref="C1157">IF(A1157="","",INDEX(Prime_Sub,MATCH(A1157,Company_Name,0)))</f>
        <v/>
      </c>
      <c r="F1157" s="78" t="str" cm="1">
        <f t="array" ref="F1157">IF(E1157="","",INDEX(LCAT_ID,MATCH(E1157,LCAT_Name,0)))</f>
        <v/>
      </c>
      <c r="J1157" s="78" t="str">
        <f>IFERROR(_xlfn.XLOOKUP(I1157,MSA_Title_List,MSA_Title_List!$A$2:$A$643,"",0),"")</f>
        <v/>
      </c>
    </row>
    <row r="1158" spans="2:10">
      <c r="B1158" s="78" t="str" cm="1">
        <f t="array" ref="B1158">IF(A1158="","",INDEX(CAGE,MATCH(A1158,Company_Name,0)))</f>
        <v/>
      </c>
      <c r="C1158" s="80" t="str" cm="1">
        <f t="array" ref="C1158">IF(A1158="","",INDEX(Prime_Sub,MATCH(A1158,Company_Name,0)))</f>
        <v/>
      </c>
      <c r="F1158" s="78" t="str" cm="1">
        <f t="array" ref="F1158">IF(E1158="","",INDEX(LCAT_ID,MATCH(E1158,LCAT_Name,0)))</f>
        <v/>
      </c>
      <c r="J1158" s="78" t="str">
        <f>IFERROR(_xlfn.XLOOKUP(I1158,MSA_Title_List,MSA_Title_List!$A$2:$A$643,"",0),"")</f>
        <v/>
      </c>
    </row>
    <row r="1159" spans="2:10">
      <c r="B1159" s="78" t="str" cm="1">
        <f t="array" ref="B1159">IF(A1159="","",INDEX(CAGE,MATCH(A1159,Company_Name,0)))</f>
        <v/>
      </c>
      <c r="C1159" s="80" t="str" cm="1">
        <f t="array" ref="C1159">IF(A1159="","",INDEX(Prime_Sub,MATCH(A1159,Company_Name,0)))</f>
        <v/>
      </c>
      <c r="F1159" s="78" t="str" cm="1">
        <f t="array" ref="F1159">IF(E1159="","",INDEX(LCAT_ID,MATCH(E1159,LCAT_Name,0)))</f>
        <v/>
      </c>
      <c r="J1159" s="78" t="str">
        <f>IFERROR(_xlfn.XLOOKUP(I1159,MSA_Title_List,MSA_Title_List!$A$2:$A$643,"",0),"")</f>
        <v/>
      </c>
    </row>
    <row r="1160" spans="2:10">
      <c r="B1160" s="78" t="str" cm="1">
        <f t="array" ref="B1160">IF(A1160="","",INDEX(CAGE,MATCH(A1160,Company_Name,0)))</f>
        <v/>
      </c>
      <c r="C1160" s="80" t="str" cm="1">
        <f t="array" ref="C1160">IF(A1160="","",INDEX(Prime_Sub,MATCH(A1160,Company_Name,0)))</f>
        <v/>
      </c>
      <c r="F1160" s="78" t="str" cm="1">
        <f t="array" ref="F1160">IF(E1160="","",INDEX(LCAT_ID,MATCH(E1160,LCAT_Name,0)))</f>
        <v/>
      </c>
      <c r="J1160" s="78" t="str">
        <f>IFERROR(_xlfn.XLOOKUP(I1160,MSA_Title_List,MSA_Title_List!$A$2:$A$643,"",0),"")</f>
        <v/>
      </c>
    </row>
    <row r="1161" spans="2:10">
      <c r="B1161" s="78" t="str" cm="1">
        <f t="array" ref="B1161">IF(A1161="","",INDEX(CAGE,MATCH(A1161,Company_Name,0)))</f>
        <v/>
      </c>
      <c r="C1161" s="80" t="str" cm="1">
        <f t="array" ref="C1161">IF(A1161="","",INDEX(Prime_Sub,MATCH(A1161,Company_Name,0)))</f>
        <v/>
      </c>
      <c r="F1161" s="78" t="str" cm="1">
        <f t="array" ref="F1161">IF(E1161="","",INDEX(LCAT_ID,MATCH(E1161,LCAT_Name,0)))</f>
        <v/>
      </c>
      <c r="J1161" s="78" t="str">
        <f>IFERROR(_xlfn.XLOOKUP(I1161,MSA_Title_List,MSA_Title_List!$A$2:$A$643,"",0),"")</f>
        <v/>
      </c>
    </row>
    <row r="1162" spans="2:10">
      <c r="B1162" s="78" t="str" cm="1">
        <f t="array" ref="B1162">IF(A1162="","",INDEX(CAGE,MATCH(A1162,Company_Name,0)))</f>
        <v/>
      </c>
      <c r="C1162" s="80" t="str" cm="1">
        <f t="array" ref="C1162">IF(A1162="","",INDEX(Prime_Sub,MATCH(A1162,Company_Name,0)))</f>
        <v/>
      </c>
      <c r="F1162" s="78" t="str" cm="1">
        <f t="array" ref="F1162">IF(E1162="","",INDEX(LCAT_ID,MATCH(E1162,LCAT_Name,0)))</f>
        <v/>
      </c>
      <c r="J1162" s="78" t="str">
        <f>IFERROR(_xlfn.XLOOKUP(I1162,MSA_Title_List,MSA_Title_List!$A$2:$A$643,"",0),"")</f>
        <v/>
      </c>
    </row>
    <row r="1163" spans="2:10">
      <c r="B1163" s="78" t="str" cm="1">
        <f t="array" ref="B1163">IF(A1163="","",INDEX(CAGE,MATCH(A1163,Company_Name,0)))</f>
        <v/>
      </c>
      <c r="C1163" s="80" t="str" cm="1">
        <f t="array" ref="C1163">IF(A1163="","",INDEX(Prime_Sub,MATCH(A1163,Company_Name,0)))</f>
        <v/>
      </c>
      <c r="F1163" s="78" t="str" cm="1">
        <f t="array" ref="F1163">IF(E1163="","",INDEX(LCAT_ID,MATCH(E1163,LCAT_Name,0)))</f>
        <v/>
      </c>
      <c r="J1163" s="78" t="str">
        <f>IFERROR(_xlfn.XLOOKUP(I1163,MSA_Title_List,MSA_Title_List!$A$2:$A$643,"",0),"")</f>
        <v/>
      </c>
    </row>
    <row r="1164" spans="2:10">
      <c r="B1164" s="78" t="str" cm="1">
        <f t="array" ref="B1164">IF(A1164="","",INDEX(CAGE,MATCH(A1164,Company_Name,0)))</f>
        <v/>
      </c>
      <c r="C1164" s="80" t="str" cm="1">
        <f t="array" ref="C1164">IF(A1164="","",INDEX(Prime_Sub,MATCH(A1164,Company_Name,0)))</f>
        <v/>
      </c>
      <c r="F1164" s="78" t="str" cm="1">
        <f t="array" ref="F1164">IF(E1164="","",INDEX(LCAT_ID,MATCH(E1164,LCAT_Name,0)))</f>
        <v/>
      </c>
      <c r="J1164" s="78" t="str">
        <f>IFERROR(_xlfn.XLOOKUP(I1164,MSA_Title_List,MSA_Title_List!$A$2:$A$643,"",0),"")</f>
        <v/>
      </c>
    </row>
    <row r="1165" spans="2:10">
      <c r="B1165" s="78" t="str" cm="1">
        <f t="array" ref="B1165">IF(A1165="","",INDEX(CAGE,MATCH(A1165,Company_Name,0)))</f>
        <v/>
      </c>
      <c r="C1165" s="80" t="str" cm="1">
        <f t="array" ref="C1165">IF(A1165="","",INDEX(Prime_Sub,MATCH(A1165,Company_Name,0)))</f>
        <v/>
      </c>
      <c r="F1165" s="78" t="str" cm="1">
        <f t="array" ref="F1165">IF(E1165="","",INDEX(LCAT_ID,MATCH(E1165,LCAT_Name,0)))</f>
        <v/>
      </c>
      <c r="J1165" s="78" t="str">
        <f>IFERROR(_xlfn.XLOOKUP(I1165,MSA_Title_List,MSA_Title_List!$A$2:$A$643,"",0),"")</f>
        <v/>
      </c>
    </row>
    <row r="1166" spans="2:10">
      <c r="B1166" s="78" t="str" cm="1">
        <f t="array" ref="B1166">IF(A1166="","",INDEX(CAGE,MATCH(A1166,Company_Name,0)))</f>
        <v/>
      </c>
      <c r="C1166" s="80" t="str" cm="1">
        <f t="array" ref="C1166">IF(A1166="","",INDEX(Prime_Sub,MATCH(A1166,Company_Name,0)))</f>
        <v/>
      </c>
      <c r="F1166" s="78" t="str" cm="1">
        <f t="array" ref="F1166">IF(E1166="","",INDEX(LCAT_ID,MATCH(E1166,LCAT_Name,0)))</f>
        <v/>
      </c>
      <c r="J1166" s="78" t="str">
        <f>IFERROR(_xlfn.XLOOKUP(I1166,MSA_Title_List,MSA_Title_List!$A$2:$A$643,"",0),"")</f>
        <v/>
      </c>
    </row>
    <row r="1167" spans="2:10">
      <c r="B1167" s="78" t="str" cm="1">
        <f t="array" ref="B1167">IF(A1167="","",INDEX(CAGE,MATCH(A1167,Company_Name,0)))</f>
        <v/>
      </c>
      <c r="C1167" s="80" t="str" cm="1">
        <f t="array" ref="C1167">IF(A1167="","",INDEX(Prime_Sub,MATCH(A1167,Company_Name,0)))</f>
        <v/>
      </c>
      <c r="F1167" s="78" t="str" cm="1">
        <f t="array" ref="F1167">IF(E1167="","",INDEX(LCAT_ID,MATCH(E1167,LCAT_Name,0)))</f>
        <v/>
      </c>
      <c r="J1167" s="78" t="str">
        <f>IFERROR(_xlfn.XLOOKUP(I1167,MSA_Title_List,MSA_Title_List!$A$2:$A$643,"",0),"")</f>
        <v/>
      </c>
    </row>
    <row r="1168" spans="2:10">
      <c r="B1168" s="78" t="str" cm="1">
        <f t="array" ref="B1168">IF(A1168="","",INDEX(CAGE,MATCH(A1168,Company_Name,0)))</f>
        <v/>
      </c>
      <c r="C1168" s="80" t="str" cm="1">
        <f t="array" ref="C1168">IF(A1168="","",INDEX(Prime_Sub,MATCH(A1168,Company_Name,0)))</f>
        <v/>
      </c>
      <c r="F1168" s="78" t="str" cm="1">
        <f t="array" ref="F1168">IF(E1168="","",INDEX(LCAT_ID,MATCH(E1168,LCAT_Name,0)))</f>
        <v/>
      </c>
      <c r="J1168" s="78" t="str">
        <f>IFERROR(_xlfn.XLOOKUP(I1168,MSA_Title_List,MSA_Title_List!$A$2:$A$643,"",0),"")</f>
        <v/>
      </c>
    </row>
    <row r="1169" spans="2:10">
      <c r="B1169" s="78" t="str" cm="1">
        <f t="array" ref="B1169">IF(A1169="","",INDEX(CAGE,MATCH(A1169,Company_Name,0)))</f>
        <v/>
      </c>
      <c r="C1169" s="80" t="str" cm="1">
        <f t="array" ref="C1169">IF(A1169="","",INDEX(Prime_Sub,MATCH(A1169,Company_Name,0)))</f>
        <v/>
      </c>
      <c r="F1169" s="78" t="str" cm="1">
        <f t="array" ref="F1169">IF(E1169="","",INDEX(LCAT_ID,MATCH(E1169,LCAT_Name,0)))</f>
        <v/>
      </c>
      <c r="J1169" s="78" t="str">
        <f>IFERROR(_xlfn.XLOOKUP(I1169,MSA_Title_List,MSA_Title_List!$A$2:$A$643,"",0),"")</f>
        <v/>
      </c>
    </row>
    <row r="1170" spans="2:10">
      <c r="B1170" s="78" t="str" cm="1">
        <f t="array" ref="B1170">IF(A1170="","",INDEX(CAGE,MATCH(A1170,Company_Name,0)))</f>
        <v/>
      </c>
      <c r="C1170" s="80" t="str" cm="1">
        <f t="array" ref="C1170">IF(A1170="","",INDEX(Prime_Sub,MATCH(A1170,Company_Name,0)))</f>
        <v/>
      </c>
      <c r="F1170" s="78" t="str" cm="1">
        <f t="array" ref="F1170">IF(E1170="","",INDEX(LCAT_ID,MATCH(E1170,LCAT_Name,0)))</f>
        <v/>
      </c>
      <c r="J1170" s="78" t="str">
        <f>IFERROR(_xlfn.XLOOKUP(I1170,MSA_Title_List,MSA_Title_List!$A$2:$A$643,"",0),"")</f>
        <v/>
      </c>
    </row>
    <row r="1171" spans="2:10">
      <c r="B1171" s="78" t="str" cm="1">
        <f t="array" ref="B1171">IF(A1171="","",INDEX(CAGE,MATCH(A1171,Company_Name,0)))</f>
        <v/>
      </c>
      <c r="C1171" s="80" t="str" cm="1">
        <f t="array" ref="C1171">IF(A1171="","",INDEX(Prime_Sub,MATCH(A1171,Company_Name,0)))</f>
        <v/>
      </c>
      <c r="F1171" s="78" t="str" cm="1">
        <f t="array" ref="F1171">IF(E1171="","",INDEX(LCAT_ID,MATCH(E1171,LCAT_Name,0)))</f>
        <v/>
      </c>
      <c r="J1171" s="78" t="str">
        <f>IFERROR(_xlfn.XLOOKUP(I1171,MSA_Title_List,MSA_Title_List!$A$2:$A$643,"",0),"")</f>
        <v/>
      </c>
    </row>
    <row r="1172" spans="2:10">
      <c r="B1172" s="78" t="str" cm="1">
        <f t="array" ref="B1172">IF(A1172="","",INDEX(CAGE,MATCH(A1172,Company_Name,0)))</f>
        <v/>
      </c>
      <c r="C1172" s="80" t="str" cm="1">
        <f t="array" ref="C1172">IF(A1172="","",INDEX(Prime_Sub,MATCH(A1172,Company_Name,0)))</f>
        <v/>
      </c>
      <c r="F1172" s="78" t="str" cm="1">
        <f t="array" ref="F1172">IF(E1172="","",INDEX(LCAT_ID,MATCH(E1172,LCAT_Name,0)))</f>
        <v/>
      </c>
      <c r="J1172" s="78" t="str">
        <f>IFERROR(_xlfn.XLOOKUP(I1172,MSA_Title_List,MSA_Title_List!$A$2:$A$643,"",0),"")</f>
        <v/>
      </c>
    </row>
    <row r="1173" spans="2:10">
      <c r="B1173" s="78" t="str" cm="1">
        <f t="array" ref="B1173">IF(A1173="","",INDEX(CAGE,MATCH(A1173,Company_Name,0)))</f>
        <v/>
      </c>
      <c r="C1173" s="80" t="str" cm="1">
        <f t="array" ref="C1173">IF(A1173="","",INDEX(Prime_Sub,MATCH(A1173,Company_Name,0)))</f>
        <v/>
      </c>
      <c r="F1173" s="78" t="str" cm="1">
        <f t="array" ref="F1173">IF(E1173="","",INDEX(LCAT_ID,MATCH(E1173,LCAT_Name,0)))</f>
        <v/>
      </c>
      <c r="J1173" s="78" t="str">
        <f>IFERROR(_xlfn.XLOOKUP(I1173,MSA_Title_List,MSA_Title_List!$A$2:$A$643,"",0),"")</f>
        <v/>
      </c>
    </row>
    <row r="1174" spans="2:10">
      <c r="B1174" s="78" t="str" cm="1">
        <f t="array" ref="B1174">IF(A1174="","",INDEX(CAGE,MATCH(A1174,Company_Name,0)))</f>
        <v/>
      </c>
      <c r="C1174" s="80" t="str" cm="1">
        <f t="array" ref="C1174">IF(A1174="","",INDEX(Prime_Sub,MATCH(A1174,Company_Name,0)))</f>
        <v/>
      </c>
      <c r="F1174" s="78" t="str" cm="1">
        <f t="array" ref="F1174">IF(E1174="","",INDEX(LCAT_ID,MATCH(E1174,LCAT_Name,0)))</f>
        <v/>
      </c>
      <c r="J1174" s="78" t="str">
        <f>IFERROR(_xlfn.XLOOKUP(I1174,MSA_Title_List,MSA_Title_List!$A$2:$A$643,"",0),"")</f>
        <v/>
      </c>
    </row>
    <row r="1175" spans="2:10">
      <c r="B1175" s="78" t="str" cm="1">
        <f t="array" ref="B1175">IF(A1175="","",INDEX(CAGE,MATCH(A1175,Company_Name,0)))</f>
        <v/>
      </c>
      <c r="C1175" s="80" t="str" cm="1">
        <f t="array" ref="C1175">IF(A1175="","",INDEX(Prime_Sub,MATCH(A1175,Company_Name,0)))</f>
        <v/>
      </c>
      <c r="F1175" s="78" t="str" cm="1">
        <f t="array" ref="F1175">IF(E1175="","",INDEX(LCAT_ID,MATCH(E1175,LCAT_Name,0)))</f>
        <v/>
      </c>
      <c r="J1175" s="78" t="str">
        <f>IFERROR(_xlfn.XLOOKUP(I1175,MSA_Title_List,MSA_Title_List!$A$2:$A$643,"",0),"")</f>
        <v/>
      </c>
    </row>
    <row r="1176" spans="2:10">
      <c r="B1176" s="78" t="str" cm="1">
        <f t="array" ref="B1176">IF(A1176="","",INDEX(CAGE,MATCH(A1176,Company_Name,0)))</f>
        <v/>
      </c>
      <c r="C1176" s="80" t="str" cm="1">
        <f t="array" ref="C1176">IF(A1176="","",INDEX(Prime_Sub,MATCH(A1176,Company_Name,0)))</f>
        <v/>
      </c>
      <c r="F1176" s="78" t="str" cm="1">
        <f t="array" ref="F1176">IF(E1176="","",INDEX(LCAT_ID,MATCH(E1176,LCAT_Name,0)))</f>
        <v/>
      </c>
      <c r="J1176" s="78" t="str">
        <f>IFERROR(_xlfn.XLOOKUP(I1176,MSA_Title_List,MSA_Title_List!$A$2:$A$643,"",0),"")</f>
        <v/>
      </c>
    </row>
    <row r="1177" spans="2:10">
      <c r="B1177" s="78" t="str" cm="1">
        <f t="array" ref="B1177">IF(A1177="","",INDEX(CAGE,MATCH(A1177,Company_Name,0)))</f>
        <v/>
      </c>
      <c r="C1177" s="80" t="str" cm="1">
        <f t="array" ref="C1177">IF(A1177="","",INDEX(Prime_Sub,MATCH(A1177,Company_Name,0)))</f>
        <v/>
      </c>
      <c r="F1177" s="78" t="str" cm="1">
        <f t="array" ref="F1177">IF(E1177="","",INDEX(LCAT_ID,MATCH(E1177,LCAT_Name,0)))</f>
        <v/>
      </c>
      <c r="J1177" s="78" t="str">
        <f>IFERROR(_xlfn.XLOOKUP(I1177,MSA_Title_List,MSA_Title_List!$A$2:$A$643,"",0),"")</f>
        <v/>
      </c>
    </row>
    <row r="1178" spans="2:10">
      <c r="B1178" s="78" t="str" cm="1">
        <f t="array" ref="B1178">IF(A1178="","",INDEX(CAGE,MATCH(A1178,Company_Name,0)))</f>
        <v/>
      </c>
      <c r="C1178" s="80" t="str" cm="1">
        <f t="array" ref="C1178">IF(A1178="","",INDEX(Prime_Sub,MATCH(A1178,Company_Name,0)))</f>
        <v/>
      </c>
      <c r="F1178" s="78" t="str" cm="1">
        <f t="array" ref="F1178">IF(E1178="","",INDEX(LCAT_ID,MATCH(E1178,LCAT_Name,0)))</f>
        <v/>
      </c>
      <c r="J1178" s="78" t="str">
        <f>IFERROR(_xlfn.XLOOKUP(I1178,MSA_Title_List,MSA_Title_List!$A$2:$A$643,"",0),"")</f>
        <v/>
      </c>
    </row>
    <row r="1179" spans="2:10">
      <c r="B1179" s="78" t="str" cm="1">
        <f t="array" ref="B1179">IF(A1179="","",INDEX(CAGE,MATCH(A1179,Company_Name,0)))</f>
        <v/>
      </c>
      <c r="C1179" s="80" t="str" cm="1">
        <f t="array" ref="C1179">IF(A1179="","",INDEX(Prime_Sub,MATCH(A1179,Company_Name,0)))</f>
        <v/>
      </c>
      <c r="F1179" s="78" t="str" cm="1">
        <f t="array" ref="F1179">IF(E1179="","",INDEX(LCAT_ID,MATCH(E1179,LCAT_Name,0)))</f>
        <v/>
      </c>
      <c r="J1179" s="78" t="str">
        <f>IFERROR(_xlfn.XLOOKUP(I1179,MSA_Title_List,MSA_Title_List!$A$2:$A$643,"",0),"")</f>
        <v/>
      </c>
    </row>
    <row r="1180" spans="2:10">
      <c r="B1180" s="78" t="str" cm="1">
        <f t="array" ref="B1180">IF(A1180="","",INDEX(CAGE,MATCH(A1180,Company_Name,0)))</f>
        <v/>
      </c>
      <c r="C1180" s="80" t="str" cm="1">
        <f t="array" ref="C1180">IF(A1180="","",INDEX(Prime_Sub,MATCH(A1180,Company_Name,0)))</f>
        <v/>
      </c>
      <c r="F1180" s="78" t="str" cm="1">
        <f t="array" ref="F1180">IF(E1180="","",INDEX(LCAT_ID,MATCH(E1180,LCAT_Name,0)))</f>
        <v/>
      </c>
      <c r="J1180" s="78" t="str">
        <f>IFERROR(_xlfn.XLOOKUP(I1180,MSA_Title_List,MSA_Title_List!$A$2:$A$643,"",0),"")</f>
        <v/>
      </c>
    </row>
    <row r="1181" spans="2:10">
      <c r="B1181" s="78" t="str" cm="1">
        <f t="array" ref="B1181">IF(A1181="","",INDEX(CAGE,MATCH(A1181,Company_Name,0)))</f>
        <v/>
      </c>
      <c r="C1181" s="80" t="str" cm="1">
        <f t="array" ref="C1181">IF(A1181="","",INDEX(Prime_Sub,MATCH(A1181,Company_Name,0)))</f>
        <v/>
      </c>
      <c r="F1181" s="78" t="str" cm="1">
        <f t="array" ref="F1181">IF(E1181="","",INDEX(LCAT_ID,MATCH(E1181,LCAT_Name,0)))</f>
        <v/>
      </c>
      <c r="J1181" s="78" t="str">
        <f>IFERROR(_xlfn.XLOOKUP(I1181,MSA_Title_List,MSA_Title_List!$A$2:$A$643,"",0),"")</f>
        <v/>
      </c>
    </row>
    <row r="1182" spans="2:10">
      <c r="B1182" s="78" t="str" cm="1">
        <f t="array" ref="B1182">IF(A1182="","",INDEX(CAGE,MATCH(A1182,Company_Name,0)))</f>
        <v/>
      </c>
      <c r="C1182" s="80" t="str" cm="1">
        <f t="array" ref="C1182">IF(A1182="","",INDEX(Prime_Sub,MATCH(A1182,Company_Name,0)))</f>
        <v/>
      </c>
      <c r="F1182" s="78" t="str" cm="1">
        <f t="array" ref="F1182">IF(E1182="","",INDEX(LCAT_ID,MATCH(E1182,LCAT_Name,0)))</f>
        <v/>
      </c>
      <c r="J1182" s="78" t="str">
        <f>IFERROR(_xlfn.XLOOKUP(I1182,MSA_Title_List,MSA_Title_List!$A$2:$A$643,"",0),"")</f>
        <v/>
      </c>
    </row>
    <row r="1183" spans="2:10">
      <c r="B1183" s="78" t="str" cm="1">
        <f t="array" ref="B1183">IF(A1183="","",INDEX(CAGE,MATCH(A1183,Company_Name,0)))</f>
        <v/>
      </c>
      <c r="C1183" s="80" t="str" cm="1">
        <f t="array" ref="C1183">IF(A1183="","",INDEX(Prime_Sub,MATCH(A1183,Company_Name,0)))</f>
        <v/>
      </c>
      <c r="F1183" s="78" t="str" cm="1">
        <f t="array" ref="F1183">IF(E1183="","",INDEX(LCAT_ID,MATCH(E1183,LCAT_Name,0)))</f>
        <v/>
      </c>
      <c r="J1183" s="78" t="str">
        <f>IFERROR(_xlfn.XLOOKUP(I1183,MSA_Title_List,MSA_Title_List!$A$2:$A$643,"",0),"")</f>
        <v/>
      </c>
    </row>
    <row r="1184" spans="2:10">
      <c r="B1184" s="78" t="str" cm="1">
        <f t="array" ref="B1184">IF(A1184="","",INDEX(CAGE,MATCH(A1184,Company_Name,0)))</f>
        <v/>
      </c>
      <c r="C1184" s="80" t="str" cm="1">
        <f t="array" ref="C1184">IF(A1184="","",INDEX(Prime_Sub,MATCH(A1184,Company_Name,0)))</f>
        <v/>
      </c>
      <c r="F1184" s="78" t="str" cm="1">
        <f t="array" ref="F1184">IF(E1184="","",INDEX(LCAT_ID,MATCH(E1184,LCAT_Name,0)))</f>
        <v/>
      </c>
      <c r="J1184" s="78" t="str">
        <f>IFERROR(_xlfn.XLOOKUP(I1184,MSA_Title_List,MSA_Title_List!$A$2:$A$643,"",0),"")</f>
        <v/>
      </c>
    </row>
    <row r="1185" spans="2:10">
      <c r="B1185" s="78" t="str" cm="1">
        <f t="array" ref="B1185">IF(A1185="","",INDEX(CAGE,MATCH(A1185,Company_Name,0)))</f>
        <v/>
      </c>
      <c r="C1185" s="80" t="str" cm="1">
        <f t="array" ref="C1185">IF(A1185="","",INDEX(Prime_Sub,MATCH(A1185,Company_Name,0)))</f>
        <v/>
      </c>
      <c r="F1185" s="78" t="str" cm="1">
        <f t="array" ref="F1185">IF(E1185="","",INDEX(LCAT_ID,MATCH(E1185,LCAT_Name,0)))</f>
        <v/>
      </c>
      <c r="J1185" s="78" t="str">
        <f>IFERROR(_xlfn.XLOOKUP(I1185,MSA_Title_List,MSA_Title_List!$A$2:$A$643,"",0),"")</f>
        <v/>
      </c>
    </row>
    <row r="1186" spans="2:10">
      <c r="B1186" s="78" t="str" cm="1">
        <f t="array" ref="B1186">IF(A1186="","",INDEX(CAGE,MATCH(A1186,Company_Name,0)))</f>
        <v/>
      </c>
      <c r="C1186" s="80" t="str" cm="1">
        <f t="array" ref="C1186">IF(A1186="","",INDEX(Prime_Sub,MATCH(A1186,Company_Name,0)))</f>
        <v/>
      </c>
      <c r="F1186" s="78" t="str" cm="1">
        <f t="array" ref="F1186">IF(E1186="","",INDEX(LCAT_ID,MATCH(E1186,LCAT_Name,0)))</f>
        <v/>
      </c>
      <c r="J1186" s="78" t="str">
        <f>IFERROR(_xlfn.XLOOKUP(I1186,MSA_Title_List,MSA_Title_List!$A$2:$A$643,"",0),"")</f>
        <v/>
      </c>
    </row>
    <row r="1187" spans="2:10">
      <c r="B1187" s="78" t="str" cm="1">
        <f t="array" ref="B1187">IF(A1187="","",INDEX(CAGE,MATCH(A1187,Company_Name,0)))</f>
        <v/>
      </c>
      <c r="C1187" s="80" t="str" cm="1">
        <f t="array" ref="C1187">IF(A1187="","",INDEX(Prime_Sub,MATCH(A1187,Company_Name,0)))</f>
        <v/>
      </c>
      <c r="F1187" s="78" t="str" cm="1">
        <f t="array" ref="F1187">IF(E1187="","",INDEX(LCAT_ID,MATCH(E1187,LCAT_Name,0)))</f>
        <v/>
      </c>
      <c r="J1187" s="78" t="str">
        <f>IFERROR(_xlfn.XLOOKUP(I1187,MSA_Title_List,MSA_Title_List!$A$2:$A$643,"",0),"")</f>
        <v/>
      </c>
    </row>
    <row r="1188" spans="2:10">
      <c r="B1188" s="78" t="str" cm="1">
        <f t="array" ref="B1188">IF(A1188="","",INDEX(CAGE,MATCH(A1188,Company_Name,0)))</f>
        <v/>
      </c>
      <c r="C1188" s="80" t="str" cm="1">
        <f t="array" ref="C1188">IF(A1188="","",INDEX(Prime_Sub,MATCH(A1188,Company_Name,0)))</f>
        <v/>
      </c>
      <c r="F1188" s="78" t="str" cm="1">
        <f t="array" ref="F1188">IF(E1188="","",INDEX(LCAT_ID,MATCH(E1188,LCAT_Name,0)))</f>
        <v/>
      </c>
      <c r="J1188" s="78" t="str">
        <f>IFERROR(_xlfn.XLOOKUP(I1188,MSA_Title_List,MSA_Title_List!$A$2:$A$643,"",0),"")</f>
        <v/>
      </c>
    </row>
    <row r="1189" spans="2:10">
      <c r="B1189" s="78" t="str" cm="1">
        <f t="array" ref="B1189">IF(A1189="","",INDEX(CAGE,MATCH(A1189,Company_Name,0)))</f>
        <v/>
      </c>
      <c r="C1189" s="80" t="str" cm="1">
        <f t="array" ref="C1189">IF(A1189="","",INDEX(Prime_Sub,MATCH(A1189,Company_Name,0)))</f>
        <v/>
      </c>
      <c r="F1189" s="78" t="str" cm="1">
        <f t="array" ref="F1189">IF(E1189="","",INDEX(LCAT_ID,MATCH(E1189,LCAT_Name,0)))</f>
        <v/>
      </c>
      <c r="J1189" s="78" t="str">
        <f>IFERROR(_xlfn.XLOOKUP(I1189,MSA_Title_List,MSA_Title_List!$A$2:$A$643,"",0),"")</f>
        <v/>
      </c>
    </row>
    <row r="1190" spans="2:10">
      <c r="B1190" s="78" t="str" cm="1">
        <f t="array" ref="B1190">IF(A1190="","",INDEX(CAGE,MATCH(A1190,Company_Name,0)))</f>
        <v/>
      </c>
      <c r="C1190" s="80" t="str" cm="1">
        <f t="array" ref="C1190">IF(A1190="","",INDEX(Prime_Sub,MATCH(A1190,Company_Name,0)))</f>
        <v/>
      </c>
      <c r="F1190" s="78" t="str" cm="1">
        <f t="array" ref="F1190">IF(E1190="","",INDEX(LCAT_ID,MATCH(E1190,LCAT_Name,0)))</f>
        <v/>
      </c>
      <c r="J1190" s="78" t="str">
        <f>IFERROR(_xlfn.XLOOKUP(I1190,MSA_Title_List,MSA_Title_List!$A$2:$A$643,"",0),"")</f>
        <v/>
      </c>
    </row>
    <row r="1191" spans="2:10">
      <c r="B1191" s="78" t="str" cm="1">
        <f t="array" ref="B1191">IF(A1191="","",INDEX(CAGE,MATCH(A1191,Company_Name,0)))</f>
        <v/>
      </c>
      <c r="C1191" s="80" t="str" cm="1">
        <f t="array" ref="C1191">IF(A1191="","",INDEX(Prime_Sub,MATCH(A1191,Company_Name,0)))</f>
        <v/>
      </c>
      <c r="F1191" s="78" t="str" cm="1">
        <f t="array" ref="F1191">IF(E1191="","",INDEX(LCAT_ID,MATCH(E1191,LCAT_Name,0)))</f>
        <v/>
      </c>
      <c r="J1191" s="78" t="str">
        <f>IFERROR(_xlfn.XLOOKUP(I1191,MSA_Title_List,MSA_Title_List!$A$2:$A$643,"",0),"")</f>
        <v/>
      </c>
    </row>
    <row r="1192" spans="2:10">
      <c r="B1192" s="78" t="str" cm="1">
        <f t="array" ref="B1192">IF(A1192="","",INDEX(CAGE,MATCH(A1192,Company_Name,0)))</f>
        <v/>
      </c>
      <c r="C1192" s="80" t="str" cm="1">
        <f t="array" ref="C1192">IF(A1192="","",INDEX(Prime_Sub,MATCH(A1192,Company_Name,0)))</f>
        <v/>
      </c>
      <c r="F1192" s="78" t="str" cm="1">
        <f t="array" ref="F1192">IF(E1192="","",INDEX(LCAT_ID,MATCH(E1192,LCAT_Name,0)))</f>
        <v/>
      </c>
      <c r="J1192" s="78" t="str">
        <f>IFERROR(_xlfn.XLOOKUP(I1192,MSA_Title_List,MSA_Title_List!$A$2:$A$643,"",0),"")</f>
        <v/>
      </c>
    </row>
    <row r="1193" spans="2:10">
      <c r="B1193" s="78" t="str" cm="1">
        <f t="array" ref="B1193">IF(A1193="","",INDEX(CAGE,MATCH(A1193,Company_Name,0)))</f>
        <v/>
      </c>
      <c r="C1193" s="80" t="str" cm="1">
        <f t="array" ref="C1193">IF(A1193="","",INDEX(Prime_Sub,MATCH(A1193,Company_Name,0)))</f>
        <v/>
      </c>
      <c r="F1193" s="78" t="str" cm="1">
        <f t="array" ref="F1193">IF(E1193="","",INDEX(LCAT_ID,MATCH(E1193,LCAT_Name,0)))</f>
        <v/>
      </c>
      <c r="J1193" s="78" t="str">
        <f>IFERROR(_xlfn.XLOOKUP(I1193,MSA_Title_List,MSA_Title_List!$A$2:$A$643,"",0),"")</f>
        <v/>
      </c>
    </row>
    <row r="1194" spans="2:10">
      <c r="B1194" s="78" t="str" cm="1">
        <f t="array" ref="B1194">IF(A1194="","",INDEX(CAGE,MATCH(A1194,Company_Name,0)))</f>
        <v/>
      </c>
      <c r="C1194" s="80" t="str" cm="1">
        <f t="array" ref="C1194">IF(A1194="","",INDEX(Prime_Sub,MATCH(A1194,Company_Name,0)))</f>
        <v/>
      </c>
      <c r="F1194" s="78" t="str" cm="1">
        <f t="array" ref="F1194">IF(E1194="","",INDEX(LCAT_ID,MATCH(E1194,LCAT_Name,0)))</f>
        <v/>
      </c>
      <c r="J1194" s="78" t="str">
        <f>IFERROR(_xlfn.XLOOKUP(I1194,MSA_Title_List,MSA_Title_List!$A$2:$A$643,"",0),"")</f>
        <v/>
      </c>
    </row>
    <row r="1195" spans="2:10">
      <c r="B1195" s="78" t="str" cm="1">
        <f t="array" ref="B1195">IF(A1195="","",INDEX(CAGE,MATCH(A1195,Company_Name,0)))</f>
        <v/>
      </c>
      <c r="C1195" s="80" t="str" cm="1">
        <f t="array" ref="C1195">IF(A1195="","",INDEX(Prime_Sub,MATCH(A1195,Company_Name,0)))</f>
        <v/>
      </c>
      <c r="F1195" s="78" t="str" cm="1">
        <f t="array" ref="F1195">IF(E1195="","",INDEX(LCAT_ID,MATCH(E1195,LCAT_Name,0)))</f>
        <v/>
      </c>
      <c r="J1195" s="78" t="str">
        <f>IFERROR(_xlfn.XLOOKUP(I1195,MSA_Title_List,MSA_Title_List!$A$2:$A$643,"",0),"")</f>
        <v/>
      </c>
    </row>
    <row r="1196" spans="2:10">
      <c r="B1196" s="78" t="str" cm="1">
        <f t="array" ref="B1196">IF(A1196="","",INDEX(CAGE,MATCH(A1196,Company_Name,0)))</f>
        <v/>
      </c>
      <c r="C1196" s="80" t="str" cm="1">
        <f t="array" ref="C1196">IF(A1196="","",INDEX(Prime_Sub,MATCH(A1196,Company_Name,0)))</f>
        <v/>
      </c>
      <c r="F1196" s="78" t="str" cm="1">
        <f t="array" ref="F1196">IF(E1196="","",INDEX(LCAT_ID,MATCH(E1196,LCAT_Name,0)))</f>
        <v/>
      </c>
      <c r="J1196" s="78" t="str">
        <f>IFERROR(_xlfn.XLOOKUP(I1196,MSA_Title_List,MSA_Title_List!$A$2:$A$643,"",0),"")</f>
        <v/>
      </c>
    </row>
    <row r="1197" spans="2:10">
      <c r="B1197" s="78" t="str" cm="1">
        <f t="array" ref="B1197">IF(A1197="","",INDEX(CAGE,MATCH(A1197,Company_Name,0)))</f>
        <v/>
      </c>
      <c r="C1197" s="80" t="str" cm="1">
        <f t="array" ref="C1197">IF(A1197="","",INDEX(Prime_Sub,MATCH(A1197,Company_Name,0)))</f>
        <v/>
      </c>
      <c r="F1197" s="78" t="str" cm="1">
        <f t="array" ref="F1197">IF(E1197="","",INDEX(LCAT_ID,MATCH(E1197,LCAT_Name,0)))</f>
        <v/>
      </c>
      <c r="J1197" s="78" t="str">
        <f>IFERROR(_xlfn.XLOOKUP(I1197,MSA_Title_List,MSA_Title_List!$A$2:$A$643,"",0),"")</f>
        <v/>
      </c>
    </row>
    <row r="1198" spans="2:10">
      <c r="B1198" s="78" t="str" cm="1">
        <f t="array" ref="B1198">IF(A1198="","",INDEX(CAGE,MATCH(A1198,Company_Name,0)))</f>
        <v/>
      </c>
      <c r="C1198" s="80" t="str" cm="1">
        <f t="array" ref="C1198">IF(A1198="","",INDEX(Prime_Sub,MATCH(A1198,Company_Name,0)))</f>
        <v/>
      </c>
      <c r="F1198" s="78" t="str" cm="1">
        <f t="array" ref="F1198">IF(E1198="","",INDEX(LCAT_ID,MATCH(E1198,LCAT_Name,0)))</f>
        <v/>
      </c>
      <c r="J1198" s="78" t="str">
        <f>IFERROR(_xlfn.XLOOKUP(I1198,MSA_Title_List,MSA_Title_List!$A$2:$A$643,"",0),"")</f>
        <v/>
      </c>
    </row>
    <row r="1199" spans="2:10">
      <c r="B1199" s="78" t="str" cm="1">
        <f t="array" ref="B1199">IF(A1199="","",INDEX(CAGE,MATCH(A1199,Company_Name,0)))</f>
        <v/>
      </c>
      <c r="C1199" s="80" t="str" cm="1">
        <f t="array" ref="C1199">IF(A1199="","",INDEX(Prime_Sub,MATCH(A1199,Company_Name,0)))</f>
        <v/>
      </c>
      <c r="F1199" s="78" t="str" cm="1">
        <f t="array" ref="F1199">IF(E1199="","",INDEX(LCAT_ID,MATCH(E1199,LCAT_Name,0)))</f>
        <v/>
      </c>
      <c r="J1199" s="78" t="str">
        <f>IFERROR(_xlfn.XLOOKUP(I1199,MSA_Title_List,MSA_Title_List!$A$2:$A$643,"",0),"")</f>
        <v/>
      </c>
    </row>
    <row r="1200" spans="2:10">
      <c r="B1200" s="78" t="str" cm="1">
        <f t="array" ref="B1200">IF(A1200="","",INDEX(CAGE,MATCH(A1200,Company_Name,0)))</f>
        <v/>
      </c>
      <c r="C1200" s="80" t="str" cm="1">
        <f t="array" ref="C1200">IF(A1200="","",INDEX(Prime_Sub,MATCH(A1200,Company_Name,0)))</f>
        <v/>
      </c>
      <c r="F1200" s="78" t="str" cm="1">
        <f t="array" ref="F1200">IF(E1200="","",INDEX(LCAT_ID,MATCH(E1200,LCAT_Name,0)))</f>
        <v/>
      </c>
      <c r="J1200" s="78" t="str">
        <f>IFERROR(_xlfn.XLOOKUP(I1200,MSA_Title_List,MSA_Title_List!$A$2:$A$643,"",0),"")</f>
        <v/>
      </c>
    </row>
    <row r="1201" spans="2:10">
      <c r="B1201" s="78" t="str" cm="1">
        <f t="array" ref="B1201">IF(A1201="","",INDEX(CAGE,MATCH(A1201,Company_Name,0)))</f>
        <v/>
      </c>
      <c r="C1201" s="80" t="str" cm="1">
        <f t="array" ref="C1201">IF(A1201="","",INDEX(Prime_Sub,MATCH(A1201,Company_Name,0)))</f>
        <v/>
      </c>
      <c r="F1201" s="78" t="str" cm="1">
        <f t="array" ref="F1201">IF(E1201="","",INDEX(LCAT_ID,MATCH(E1201,LCAT_Name,0)))</f>
        <v/>
      </c>
      <c r="J1201" s="78" t="str">
        <f>IFERROR(_xlfn.XLOOKUP(I1201,MSA_Title_List,MSA_Title_List!$A$2:$A$643,"",0),"")</f>
        <v/>
      </c>
    </row>
    <row r="1202" spans="2:10">
      <c r="B1202" s="78" t="str" cm="1">
        <f t="array" ref="B1202">IF(A1202="","",INDEX(CAGE,MATCH(A1202,Company_Name,0)))</f>
        <v/>
      </c>
      <c r="C1202" s="80" t="str" cm="1">
        <f t="array" ref="C1202">IF(A1202="","",INDEX(Prime_Sub,MATCH(A1202,Company_Name,0)))</f>
        <v/>
      </c>
      <c r="F1202" s="78" t="str" cm="1">
        <f t="array" ref="F1202">IF(E1202="","",INDEX(LCAT_ID,MATCH(E1202,LCAT_Name,0)))</f>
        <v/>
      </c>
      <c r="J1202" s="78" t="str">
        <f>IFERROR(_xlfn.XLOOKUP(I1202,MSA_Title_List,MSA_Title_List!$A$2:$A$643,"",0),"")</f>
        <v/>
      </c>
    </row>
    <row r="1203" spans="2:10">
      <c r="B1203" s="78" t="str" cm="1">
        <f t="array" ref="B1203">IF(A1203="","",INDEX(CAGE,MATCH(A1203,Company_Name,0)))</f>
        <v/>
      </c>
      <c r="C1203" s="80" t="str" cm="1">
        <f t="array" ref="C1203">IF(A1203="","",INDEX(Prime_Sub,MATCH(A1203,Company_Name,0)))</f>
        <v/>
      </c>
      <c r="F1203" s="78" t="str" cm="1">
        <f t="array" ref="F1203">IF(E1203="","",INDEX(LCAT_ID,MATCH(E1203,LCAT_Name,0)))</f>
        <v/>
      </c>
      <c r="J1203" s="78" t="str">
        <f>IFERROR(_xlfn.XLOOKUP(I1203,MSA_Title_List,MSA_Title_List!$A$2:$A$643,"",0),"")</f>
        <v/>
      </c>
    </row>
    <row r="1204" spans="2:10">
      <c r="B1204" s="78" t="str" cm="1">
        <f t="array" ref="B1204">IF(A1204="","",INDEX(CAGE,MATCH(A1204,Company_Name,0)))</f>
        <v/>
      </c>
      <c r="C1204" s="80" t="str" cm="1">
        <f t="array" ref="C1204">IF(A1204="","",INDEX(Prime_Sub,MATCH(A1204,Company_Name,0)))</f>
        <v/>
      </c>
      <c r="F1204" s="78" t="str" cm="1">
        <f t="array" ref="F1204">IF(E1204="","",INDEX(LCAT_ID,MATCH(E1204,LCAT_Name,0)))</f>
        <v/>
      </c>
      <c r="J1204" s="78" t="str">
        <f>IFERROR(_xlfn.XLOOKUP(I1204,MSA_Title_List,MSA_Title_List!$A$2:$A$643,"",0),"")</f>
        <v/>
      </c>
    </row>
    <row r="1205" spans="2:10">
      <c r="B1205" s="78" t="str" cm="1">
        <f t="array" ref="B1205">IF(A1205="","",INDEX(CAGE,MATCH(A1205,Company_Name,0)))</f>
        <v/>
      </c>
      <c r="C1205" s="80" t="str" cm="1">
        <f t="array" ref="C1205">IF(A1205="","",INDEX(Prime_Sub,MATCH(A1205,Company_Name,0)))</f>
        <v/>
      </c>
      <c r="F1205" s="78" t="str" cm="1">
        <f t="array" ref="F1205">IF(E1205="","",INDEX(LCAT_ID,MATCH(E1205,LCAT_Name,0)))</f>
        <v/>
      </c>
      <c r="J1205" s="78" t="str">
        <f>IFERROR(_xlfn.XLOOKUP(I1205,MSA_Title_List,MSA_Title_List!$A$2:$A$643,"",0),"")</f>
        <v/>
      </c>
    </row>
    <row r="1206" spans="2:10">
      <c r="B1206" s="78" t="str" cm="1">
        <f t="array" ref="B1206">IF(A1206="","",INDEX(CAGE,MATCH(A1206,Company_Name,0)))</f>
        <v/>
      </c>
      <c r="C1206" s="80" t="str" cm="1">
        <f t="array" ref="C1206">IF(A1206="","",INDEX(Prime_Sub,MATCH(A1206,Company_Name,0)))</f>
        <v/>
      </c>
      <c r="F1206" s="78" t="str" cm="1">
        <f t="array" ref="F1206">IF(E1206="","",INDEX(LCAT_ID,MATCH(E1206,LCAT_Name,0)))</f>
        <v/>
      </c>
      <c r="J1206" s="78" t="str">
        <f>IFERROR(_xlfn.XLOOKUP(I1206,MSA_Title_List,MSA_Title_List!$A$2:$A$643,"",0),"")</f>
        <v/>
      </c>
    </row>
    <row r="1207" spans="2:10">
      <c r="B1207" s="78" t="str" cm="1">
        <f t="array" ref="B1207">IF(A1207="","",INDEX(CAGE,MATCH(A1207,Company_Name,0)))</f>
        <v/>
      </c>
      <c r="C1207" s="80" t="str" cm="1">
        <f t="array" ref="C1207">IF(A1207="","",INDEX(Prime_Sub,MATCH(A1207,Company_Name,0)))</f>
        <v/>
      </c>
      <c r="F1207" s="78" t="str" cm="1">
        <f t="array" ref="F1207">IF(E1207="","",INDEX(LCAT_ID,MATCH(E1207,LCAT_Name,0)))</f>
        <v/>
      </c>
      <c r="J1207" s="78" t="str">
        <f>IFERROR(_xlfn.XLOOKUP(I1207,MSA_Title_List,MSA_Title_List!$A$2:$A$643,"",0),"")</f>
        <v/>
      </c>
    </row>
    <row r="1208" spans="2:10">
      <c r="B1208" s="78" t="str" cm="1">
        <f t="array" ref="B1208">IF(A1208="","",INDEX(CAGE,MATCH(A1208,Company_Name,0)))</f>
        <v/>
      </c>
      <c r="C1208" s="80" t="str" cm="1">
        <f t="array" ref="C1208">IF(A1208="","",INDEX(Prime_Sub,MATCH(A1208,Company_Name,0)))</f>
        <v/>
      </c>
      <c r="F1208" s="78" t="str" cm="1">
        <f t="array" ref="F1208">IF(E1208="","",INDEX(LCAT_ID,MATCH(E1208,LCAT_Name,0)))</f>
        <v/>
      </c>
      <c r="J1208" s="78" t="str">
        <f>IFERROR(_xlfn.XLOOKUP(I1208,MSA_Title_List,MSA_Title_List!$A$2:$A$643,"",0),"")</f>
        <v/>
      </c>
    </row>
    <row r="1209" spans="2:10">
      <c r="B1209" s="78" t="str" cm="1">
        <f t="array" ref="B1209">IF(A1209="","",INDEX(CAGE,MATCH(A1209,Company_Name,0)))</f>
        <v/>
      </c>
      <c r="C1209" s="80" t="str" cm="1">
        <f t="array" ref="C1209">IF(A1209="","",INDEX(Prime_Sub,MATCH(A1209,Company_Name,0)))</f>
        <v/>
      </c>
      <c r="F1209" s="78" t="str" cm="1">
        <f t="array" ref="F1209">IF(E1209="","",INDEX(LCAT_ID,MATCH(E1209,LCAT_Name,0)))</f>
        <v/>
      </c>
      <c r="J1209" s="78" t="str">
        <f>IFERROR(_xlfn.XLOOKUP(I1209,MSA_Title_List,MSA_Title_List!$A$2:$A$643,"",0),"")</f>
        <v/>
      </c>
    </row>
    <row r="1210" spans="2:10">
      <c r="B1210" s="78" t="str" cm="1">
        <f t="array" ref="B1210">IF(A1210="","",INDEX(CAGE,MATCH(A1210,Company_Name,0)))</f>
        <v/>
      </c>
      <c r="C1210" s="80" t="str" cm="1">
        <f t="array" ref="C1210">IF(A1210="","",INDEX(Prime_Sub,MATCH(A1210,Company_Name,0)))</f>
        <v/>
      </c>
      <c r="F1210" s="78" t="str" cm="1">
        <f t="array" ref="F1210">IF(E1210="","",INDEX(LCAT_ID,MATCH(E1210,LCAT_Name,0)))</f>
        <v/>
      </c>
      <c r="J1210" s="78" t="str">
        <f>IFERROR(_xlfn.XLOOKUP(I1210,MSA_Title_List,MSA_Title_List!$A$2:$A$643,"",0),"")</f>
        <v/>
      </c>
    </row>
    <row r="1211" spans="2:10">
      <c r="B1211" s="78" t="str" cm="1">
        <f t="array" ref="B1211">IF(A1211="","",INDEX(CAGE,MATCH(A1211,Company_Name,0)))</f>
        <v/>
      </c>
      <c r="C1211" s="80" t="str" cm="1">
        <f t="array" ref="C1211">IF(A1211="","",INDEX(Prime_Sub,MATCH(A1211,Company_Name,0)))</f>
        <v/>
      </c>
      <c r="F1211" s="78" t="str" cm="1">
        <f t="array" ref="F1211">IF(E1211="","",INDEX(LCAT_ID,MATCH(E1211,LCAT_Name,0)))</f>
        <v/>
      </c>
      <c r="J1211" s="78" t="str">
        <f>IFERROR(_xlfn.XLOOKUP(I1211,MSA_Title_List,MSA_Title_List!$A$2:$A$643,"",0),"")</f>
        <v/>
      </c>
    </row>
    <row r="1212" spans="2:10">
      <c r="B1212" s="78" t="str" cm="1">
        <f t="array" ref="B1212">IF(A1212="","",INDEX(CAGE,MATCH(A1212,Company_Name,0)))</f>
        <v/>
      </c>
      <c r="C1212" s="80" t="str" cm="1">
        <f t="array" ref="C1212">IF(A1212="","",INDEX(Prime_Sub,MATCH(A1212,Company_Name,0)))</f>
        <v/>
      </c>
      <c r="F1212" s="78" t="str" cm="1">
        <f t="array" ref="F1212">IF(E1212="","",INDEX(LCAT_ID,MATCH(E1212,LCAT_Name,0)))</f>
        <v/>
      </c>
      <c r="J1212" s="78" t="str">
        <f>IFERROR(_xlfn.XLOOKUP(I1212,MSA_Title_List,MSA_Title_List!$A$2:$A$643,"",0),"")</f>
        <v/>
      </c>
    </row>
    <row r="1213" spans="2:10">
      <c r="B1213" s="78" t="str" cm="1">
        <f t="array" ref="B1213">IF(A1213="","",INDEX(CAGE,MATCH(A1213,Company_Name,0)))</f>
        <v/>
      </c>
      <c r="C1213" s="80" t="str" cm="1">
        <f t="array" ref="C1213">IF(A1213="","",INDEX(Prime_Sub,MATCH(A1213,Company_Name,0)))</f>
        <v/>
      </c>
      <c r="F1213" s="78" t="str" cm="1">
        <f t="array" ref="F1213">IF(E1213="","",INDEX(LCAT_ID,MATCH(E1213,LCAT_Name,0)))</f>
        <v/>
      </c>
      <c r="J1213" s="78" t="str">
        <f>IFERROR(_xlfn.XLOOKUP(I1213,MSA_Title_List,MSA_Title_List!$A$2:$A$643,"",0),"")</f>
        <v/>
      </c>
    </row>
    <row r="1214" spans="2:10">
      <c r="B1214" s="78" t="str" cm="1">
        <f t="array" ref="B1214">IF(A1214="","",INDEX(CAGE,MATCH(A1214,Company_Name,0)))</f>
        <v/>
      </c>
      <c r="C1214" s="80" t="str" cm="1">
        <f t="array" ref="C1214">IF(A1214="","",INDEX(Prime_Sub,MATCH(A1214,Company_Name,0)))</f>
        <v/>
      </c>
      <c r="F1214" s="78" t="str" cm="1">
        <f t="array" ref="F1214">IF(E1214="","",INDEX(LCAT_ID,MATCH(E1214,LCAT_Name,0)))</f>
        <v/>
      </c>
      <c r="J1214" s="78" t="str">
        <f>IFERROR(_xlfn.XLOOKUP(I1214,MSA_Title_List,MSA_Title_List!$A$2:$A$643,"",0),"")</f>
        <v/>
      </c>
    </row>
    <row r="1215" spans="2:10">
      <c r="B1215" s="78" t="str" cm="1">
        <f t="array" ref="B1215">IF(A1215="","",INDEX(CAGE,MATCH(A1215,Company_Name,0)))</f>
        <v/>
      </c>
      <c r="C1215" s="80" t="str" cm="1">
        <f t="array" ref="C1215">IF(A1215="","",INDEX(Prime_Sub,MATCH(A1215,Company_Name,0)))</f>
        <v/>
      </c>
      <c r="F1215" s="78" t="str" cm="1">
        <f t="array" ref="F1215">IF(E1215="","",INDEX(LCAT_ID,MATCH(E1215,LCAT_Name,0)))</f>
        <v/>
      </c>
      <c r="J1215" s="78" t="str">
        <f>IFERROR(_xlfn.XLOOKUP(I1215,MSA_Title_List,MSA_Title_List!$A$2:$A$643,"",0),"")</f>
        <v/>
      </c>
    </row>
    <row r="1216" spans="2:10">
      <c r="B1216" s="78" t="str" cm="1">
        <f t="array" ref="B1216">IF(A1216="","",INDEX(CAGE,MATCH(A1216,Company_Name,0)))</f>
        <v/>
      </c>
      <c r="C1216" s="80" t="str" cm="1">
        <f t="array" ref="C1216">IF(A1216="","",INDEX(Prime_Sub,MATCH(A1216,Company_Name,0)))</f>
        <v/>
      </c>
      <c r="F1216" s="78" t="str" cm="1">
        <f t="array" ref="F1216">IF(E1216="","",INDEX(LCAT_ID,MATCH(E1216,LCAT_Name,0)))</f>
        <v/>
      </c>
      <c r="J1216" s="78" t="str">
        <f>IFERROR(_xlfn.XLOOKUP(I1216,MSA_Title_List,MSA_Title_List!$A$2:$A$643,"",0),"")</f>
        <v/>
      </c>
    </row>
    <row r="1217" spans="2:10">
      <c r="B1217" s="78" t="str" cm="1">
        <f t="array" ref="B1217">IF(A1217="","",INDEX(CAGE,MATCH(A1217,Company_Name,0)))</f>
        <v/>
      </c>
      <c r="C1217" s="80" t="str" cm="1">
        <f t="array" ref="C1217">IF(A1217="","",INDEX(Prime_Sub,MATCH(A1217,Company_Name,0)))</f>
        <v/>
      </c>
      <c r="F1217" s="78" t="str" cm="1">
        <f t="array" ref="F1217">IF(E1217="","",INDEX(LCAT_ID,MATCH(E1217,LCAT_Name,0)))</f>
        <v/>
      </c>
      <c r="J1217" s="78" t="str">
        <f>IFERROR(_xlfn.XLOOKUP(I1217,MSA_Title_List,MSA_Title_List!$A$2:$A$643,"",0),"")</f>
        <v/>
      </c>
    </row>
    <row r="1218" spans="2:10">
      <c r="B1218" s="78" t="str" cm="1">
        <f t="array" ref="B1218">IF(A1218="","",INDEX(CAGE,MATCH(A1218,Company_Name,0)))</f>
        <v/>
      </c>
      <c r="C1218" s="80" t="str" cm="1">
        <f t="array" ref="C1218">IF(A1218="","",INDEX(Prime_Sub,MATCH(A1218,Company_Name,0)))</f>
        <v/>
      </c>
      <c r="F1218" s="78" t="str" cm="1">
        <f t="array" ref="F1218">IF(E1218="","",INDEX(LCAT_ID,MATCH(E1218,LCAT_Name,0)))</f>
        <v/>
      </c>
      <c r="J1218" s="78" t="str">
        <f>IFERROR(_xlfn.XLOOKUP(I1218,MSA_Title_List,MSA_Title_List!$A$2:$A$643,"",0),"")</f>
        <v/>
      </c>
    </row>
    <row r="1219" spans="2:10">
      <c r="B1219" s="78" t="str" cm="1">
        <f t="array" ref="B1219">IF(A1219="","",INDEX(CAGE,MATCH(A1219,Company_Name,0)))</f>
        <v/>
      </c>
      <c r="C1219" s="80" t="str" cm="1">
        <f t="array" ref="C1219">IF(A1219="","",INDEX(Prime_Sub,MATCH(A1219,Company_Name,0)))</f>
        <v/>
      </c>
      <c r="F1219" s="78" t="str" cm="1">
        <f t="array" ref="F1219">IF(E1219="","",INDEX(LCAT_ID,MATCH(E1219,LCAT_Name,0)))</f>
        <v/>
      </c>
      <c r="J1219" s="78" t="str">
        <f>IFERROR(_xlfn.XLOOKUP(I1219,MSA_Title_List,MSA_Title_List!$A$2:$A$643,"",0),"")</f>
        <v/>
      </c>
    </row>
    <row r="1220" spans="2:10">
      <c r="B1220" s="78" t="str" cm="1">
        <f t="array" ref="B1220">IF(A1220="","",INDEX(CAGE,MATCH(A1220,Company_Name,0)))</f>
        <v/>
      </c>
      <c r="C1220" s="80" t="str" cm="1">
        <f t="array" ref="C1220">IF(A1220="","",INDEX(Prime_Sub,MATCH(A1220,Company_Name,0)))</f>
        <v/>
      </c>
      <c r="F1220" s="78" t="str" cm="1">
        <f t="array" ref="F1220">IF(E1220="","",INDEX(LCAT_ID,MATCH(E1220,LCAT_Name,0)))</f>
        <v/>
      </c>
      <c r="J1220" s="78" t="str">
        <f>IFERROR(_xlfn.XLOOKUP(I1220,MSA_Title_List,MSA_Title_List!$A$2:$A$643,"",0),"")</f>
        <v/>
      </c>
    </row>
    <row r="1221" spans="2:10">
      <c r="B1221" s="78" t="str" cm="1">
        <f t="array" ref="B1221">IF(A1221="","",INDEX(CAGE,MATCH(A1221,Company_Name,0)))</f>
        <v/>
      </c>
      <c r="C1221" s="80" t="str" cm="1">
        <f t="array" ref="C1221">IF(A1221="","",INDEX(Prime_Sub,MATCH(A1221,Company_Name,0)))</f>
        <v/>
      </c>
      <c r="F1221" s="78" t="str" cm="1">
        <f t="array" ref="F1221">IF(E1221="","",INDEX(LCAT_ID,MATCH(E1221,LCAT_Name,0)))</f>
        <v/>
      </c>
      <c r="J1221" s="78" t="str">
        <f>IFERROR(_xlfn.XLOOKUP(I1221,MSA_Title_List,MSA_Title_List!$A$2:$A$643,"",0),"")</f>
        <v/>
      </c>
    </row>
    <row r="1222" spans="2:10">
      <c r="B1222" s="78" t="str" cm="1">
        <f t="array" ref="B1222">IF(A1222="","",INDEX(CAGE,MATCH(A1222,Company_Name,0)))</f>
        <v/>
      </c>
      <c r="C1222" s="80" t="str" cm="1">
        <f t="array" ref="C1222">IF(A1222="","",INDEX(Prime_Sub,MATCH(A1222,Company_Name,0)))</f>
        <v/>
      </c>
      <c r="F1222" s="78" t="str" cm="1">
        <f t="array" ref="F1222">IF(E1222="","",INDEX(LCAT_ID,MATCH(E1222,LCAT_Name,0)))</f>
        <v/>
      </c>
      <c r="J1222" s="78" t="str">
        <f>IFERROR(_xlfn.XLOOKUP(I1222,MSA_Title_List,MSA_Title_List!$A$2:$A$643,"",0),"")</f>
        <v/>
      </c>
    </row>
    <row r="1223" spans="2:10">
      <c r="B1223" s="78" t="str" cm="1">
        <f t="array" ref="B1223">IF(A1223="","",INDEX(CAGE,MATCH(A1223,Company_Name,0)))</f>
        <v/>
      </c>
      <c r="C1223" s="80" t="str" cm="1">
        <f t="array" ref="C1223">IF(A1223="","",INDEX(Prime_Sub,MATCH(A1223,Company_Name,0)))</f>
        <v/>
      </c>
      <c r="F1223" s="78" t="str" cm="1">
        <f t="array" ref="F1223">IF(E1223="","",INDEX(LCAT_ID,MATCH(E1223,LCAT_Name,0)))</f>
        <v/>
      </c>
      <c r="J1223" s="78" t="str">
        <f>IFERROR(_xlfn.XLOOKUP(I1223,MSA_Title_List,MSA_Title_List!$A$2:$A$643,"",0),"")</f>
        <v/>
      </c>
    </row>
    <row r="1224" spans="2:10">
      <c r="B1224" s="78" t="str" cm="1">
        <f t="array" ref="B1224">IF(A1224="","",INDEX(CAGE,MATCH(A1224,Company_Name,0)))</f>
        <v/>
      </c>
      <c r="C1224" s="80" t="str" cm="1">
        <f t="array" ref="C1224">IF(A1224="","",INDEX(Prime_Sub,MATCH(A1224,Company_Name,0)))</f>
        <v/>
      </c>
      <c r="F1224" s="78" t="str" cm="1">
        <f t="array" ref="F1224">IF(E1224="","",INDEX(LCAT_ID,MATCH(E1224,LCAT_Name,0)))</f>
        <v/>
      </c>
      <c r="J1224" s="78" t="str">
        <f>IFERROR(_xlfn.XLOOKUP(I1224,MSA_Title_List,MSA_Title_List!$A$2:$A$643,"",0),"")</f>
        <v/>
      </c>
    </row>
    <row r="1225" spans="2:10">
      <c r="B1225" s="78" t="str" cm="1">
        <f t="array" ref="B1225">IF(A1225="","",INDEX(CAGE,MATCH(A1225,Company_Name,0)))</f>
        <v/>
      </c>
      <c r="C1225" s="80" t="str" cm="1">
        <f t="array" ref="C1225">IF(A1225="","",INDEX(Prime_Sub,MATCH(A1225,Company_Name,0)))</f>
        <v/>
      </c>
      <c r="F1225" s="78" t="str" cm="1">
        <f t="array" ref="F1225">IF(E1225="","",INDEX(LCAT_ID,MATCH(E1225,LCAT_Name,0)))</f>
        <v/>
      </c>
      <c r="J1225" s="78" t="str">
        <f>IFERROR(_xlfn.XLOOKUP(I1225,MSA_Title_List,MSA_Title_List!$A$2:$A$643,"",0),"")</f>
        <v/>
      </c>
    </row>
    <row r="1226" spans="2:10">
      <c r="B1226" s="78" t="str" cm="1">
        <f t="array" ref="B1226">IF(A1226="","",INDEX(CAGE,MATCH(A1226,Company_Name,0)))</f>
        <v/>
      </c>
      <c r="C1226" s="80" t="str" cm="1">
        <f t="array" ref="C1226">IF(A1226="","",INDEX(Prime_Sub,MATCH(A1226,Company_Name,0)))</f>
        <v/>
      </c>
      <c r="F1226" s="78" t="str" cm="1">
        <f t="array" ref="F1226">IF(E1226="","",INDEX(LCAT_ID,MATCH(E1226,LCAT_Name,0)))</f>
        <v/>
      </c>
      <c r="J1226" s="78" t="str">
        <f>IFERROR(_xlfn.XLOOKUP(I1226,MSA_Title_List,MSA_Title_List!$A$2:$A$643,"",0),"")</f>
        <v/>
      </c>
    </row>
    <row r="1227" spans="2:10">
      <c r="B1227" s="78" t="str" cm="1">
        <f t="array" ref="B1227">IF(A1227="","",INDEX(CAGE,MATCH(A1227,Company_Name,0)))</f>
        <v/>
      </c>
      <c r="C1227" s="80" t="str" cm="1">
        <f t="array" ref="C1227">IF(A1227="","",INDEX(Prime_Sub,MATCH(A1227,Company_Name,0)))</f>
        <v/>
      </c>
      <c r="F1227" s="78" t="str" cm="1">
        <f t="array" ref="F1227">IF(E1227="","",INDEX(LCAT_ID,MATCH(E1227,LCAT_Name,0)))</f>
        <v/>
      </c>
      <c r="J1227" s="78" t="str">
        <f>IFERROR(_xlfn.XLOOKUP(I1227,MSA_Title_List,MSA_Title_List!$A$2:$A$643,"",0),"")</f>
        <v/>
      </c>
    </row>
    <row r="1228" spans="2:10">
      <c r="B1228" s="78" t="str" cm="1">
        <f t="array" ref="B1228">IF(A1228="","",INDEX(CAGE,MATCH(A1228,Company_Name,0)))</f>
        <v/>
      </c>
      <c r="C1228" s="80" t="str" cm="1">
        <f t="array" ref="C1228">IF(A1228="","",INDEX(Prime_Sub,MATCH(A1228,Company_Name,0)))</f>
        <v/>
      </c>
      <c r="F1228" s="78" t="str" cm="1">
        <f t="array" ref="F1228">IF(E1228="","",INDEX(LCAT_ID,MATCH(E1228,LCAT_Name,0)))</f>
        <v/>
      </c>
      <c r="J1228" s="78" t="str">
        <f>IFERROR(_xlfn.XLOOKUP(I1228,MSA_Title_List,MSA_Title_List!$A$2:$A$643,"",0),"")</f>
        <v/>
      </c>
    </row>
    <row r="1229" spans="2:10">
      <c r="B1229" s="78" t="str" cm="1">
        <f t="array" ref="B1229">IF(A1229="","",INDEX(CAGE,MATCH(A1229,Company_Name,0)))</f>
        <v/>
      </c>
      <c r="C1229" s="80" t="str" cm="1">
        <f t="array" ref="C1229">IF(A1229="","",INDEX(Prime_Sub,MATCH(A1229,Company_Name,0)))</f>
        <v/>
      </c>
      <c r="F1229" s="78" t="str" cm="1">
        <f t="array" ref="F1229">IF(E1229="","",INDEX(LCAT_ID,MATCH(E1229,LCAT_Name,0)))</f>
        <v/>
      </c>
      <c r="J1229" s="78" t="str">
        <f>IFERROR(_xlfn.XLOOKUP(I1229,MSA_Title_List,MSA_Title_List!$A$2:$A$643,"",0),"")</f>
        <v/>
      </c>
    </row>
    <row r="1230" spans="2:10">
      <c r="B1230" s="78" t="str" cm="1">
        <f t="array" ref="B1230">IF(A1230="","",INDEX(CAGE,MATCH(A1230,Company_Name,0)))</f>
        <v/>
      </c>
      <c r="C1230" s="80" t="str" cm="1">
        <f t="array" ref="C1230">IF(A1230="","",INDEX(Prime_Sub,MATCH(A1230,Company_Name,0)))</f>
        <v/>
      </c>
      <c r="F1230" s="78" t="str" cm="1">
        <f t="array" ref="F1230">IF(E1230="","",INDEX(LCAT_ID,MATCH(E1230,LCAT_Name,0)))</f>
        <v/>
      </c>
      <c r="J1230" s="78" t="str">
        <f>IFERROR(_xlfn.XLOOKUP(I1230,MSA_Title_List,MSA_Title_List!$A$2:$A$643,"",0),"")</f>
        <v/>
      </c>
    </row>
    <row r="1231" spans="2:10">
      <c r="B1231" s="78" t="str" cm="1">
        <f t="array" ref="B1231">IF(A1231="","",INDEX(CAGE,MATCH(A1231,Company_Name,0)))</f>
        <v/>
      </c>
      <c r="C1231" s="80" t="str" cm="1">
        <f t="array" ref="C1231">IF(A1231="","",INDEX(Prime_Sub,MATCH(A1231,Company_Name,0)))</f>
        <v/>
      </c>
      <c r="F1231" s="78" t="str" cm="1">
        <f t="array" ref="F1231">IF(E1231="","",INDEX(LCAT_ID,MATCH(E1231,LCAT_Name,0)))</f>
        <v/>
      </c>
      <c r="J1231" s="78" t="str">
        <f>IFERROR(_xlfn.XLOOKUP(I1231,MSA_Title_List,MSA_Title_List!$A$2:$A$643,"",0),"")</f>
        <v/>
      </c>
    </row>
    <row r="1232" spans="2:10">
      <c r="B1232" s="78" t="str" cm="1">
        <f t="array" ref="B1232">IF(A1232="","",INDEX(CAGE,MATCH(A1232,Company_Name,0)))</f>
        <v/>
      </c>
      <c r="C1232" s="80" t="str" cm="1">
        <f t="array" ref="C1232">IF(A1232="","",INDEX(Prime_Sub,MATCH(A1232,Company_Name,0)))</f>
        <v/>
      </c>
      <c r="F1232" s="78" t="str" cm="1">
        <f t="array" ref="F1232">IF(E1232="","",INDEX(LCAT_ID,MATCH(E1232,LCAT_Name,0)))</f>
        <v/>
      </c>
      <c r="J1232" s="78" t="str">
        <f>IFERROR(_xlfn.XLOOKUP(I1232,MSA_Title_List,MSA_Title_List!$A$2:$A$643,"",0),"")</f>
        <v/>
      </c>
    </row>
    <row r="1233" spans="2:10">
      <c r="B1233" s="78" t="str" cm="1">
        <f t="array" ref="B1233">IF(A1233="","",INDEX(CAGE,MATCH(A1233,Company_Name,0)))</f>
        <v/>
      </c>
      <c r="C1233" s="80" t="str" cm="1">
        <f t="array" ref="C1233">IF(A1233="","",INDEX(Prime_Sub,MATCH(A1233,Company_Name,0)))</f>
        <v/>
      </c>
      <c r="F1233" s="78" t="str" cm="1">
        <f t="array" ref="F1233">IF(E1233="","",INDEX(LCAT_ID,MATCH(E1233,LCAT_Name,0)))</f>
        <v/>
      </c>
      <c r="J1233" s="78" t="str">
        <f>IFERROR(_xlfn.XLOOKUP(I1233,MSA_Title_List,MSA_Title_List!$A$2:$A$643,"",0),"")</f>
        <v/>
      </c>
    </row>
    <row r="1234" spans="2:10">
      <c r="B1234" s="78" t="str" cm="1">
        <f t="array" ref="B1234">IF(A1234="","",INDEX(CAGE,MATCH(A1234,Company_Name,0)))</f>
        <v/>
      </c>
      <c r="C1234" s="80" t="str" cm="1">
        <f t="array" ref="C1234">IF(A1234="","",INDEX(Prime_Sub,MATCH(A1234,Company_Name,0)))</f>
        <v/>
      </c>
      <c r="F1234" s="78" t="str" cm="1">
        <f t="array" ref="F1234">IF(E1234="","",INDEX(LCAT_ID,MATCH(E1234,LCAT_Name,0)))</f>
        <v/>
      </c>
      <c r="J1234" s="78" t="str">
        <f>IFERROR(_xlfn.XLOOKUP(I1234,MSA_Title_List,MSA_Title_List!$A$2:$A$643,"",0),"")</f>
        <v/>
      </c>
    </row>
    <row r="1235" spans="2:10">
      <c r="B1235" s="78" t="str" cm="1">
        <f t="array" ref="B1235">IF(A1235="","",INDEX(CAGE,MATCH(A1235,Company_Name,0)))</f>
        <v/>
      </c>
      <c r="C1235" s="80" t="str" cm="1">
        <f t="array" ref="C1235">IF(A1235="","",INDEX(Prime_Sub,MATCH(A1235,Company_Name,0)))</f>
        <v/>
      </c>
      <c r="F1235" s="78" t="str" cm="1">
        <f t="array" ref="F1235">IF(E1235="","",INDEX(LCAT_ID,MATCH(E1235,LCAT_Name,0)))</f>
        <v/>
      </c>
      <c r="J1235" s="78" t="str">
        <f>IFERROR(_xlfn.XLOOKUP(I1235,MSA_Title_List,MSA_Title_List!$A$2:$A$643,"",0),"")</f>
        <v/>
      </c>
    </row>
    <row r="1236" spans="2:10">
      <c r="B1236" s="78" t="str" cm="1">
        <f t="array" ref="B1236">IF(A1236="","",INDEX(CAGE,MATCH(A1236,Company_Name,0)))</f>
        <v/>
      </c>
      <c r="C1236" s="80" t="str" cm="1">
        <f t="array" ref="C1236">IF(A1236="","",INDEX(Prime_Sub,MATCH(A1236,Company_Name,0)))</f>
        <v/>
      </c>
      <c r="F1236" s="78" t="str" cm="1">
        <f t="array" ref="F1236">IF(E1236="","",INDEX(LCAT_ID,MATCH(E1236,LCAT_Name,0)))</f>
        <v/>
      </c>
      <c r="J1236" s="78" t="str">
        <f>IFERROR(_xlfn.XLOOKUP(I1236,MSA_Title_List,MSA_Title_List!$A$2:$A$643,"",0),"")</f>
        <v/>
      </c>
    </row>
    <row r="1237" spans="2:10">
      <c r="B1237" s="78" t="str" cm="1">
        <f t="array" ref="B1237">IF(A1237="","",INDEX(CAGE,MATCH(A1237,Company_Name,0)))</f>
        <v/>
      </c>
      <c r="C1237" s="80" t="str" cm="1">
        <f t="array" ref="C1237">IF(A1237="","",INDEX(Prime_Sub,MATCH(A1237,Company_Name,0)))</f>
        <v/>
      </c>
      <c r="F1237" s="78" t="str" cm="1">
        <f t="array" ref="F1237">IF(E1237="","",INDEX(LCAT_ID,MATCH(E1237,LCAT_Name,0)))</f>
        <v/>
      </c>
      <c r="J1237" s="78" t="str">
        <f>IFERROR(_xlfn.XLOOKUP(I1237,MSA_Title_List,MSA_Title_List!$A$2:$A$643,"",0),"")</f>
        <v/>
      </c>
    </row>
    <row r="1238" spans="2:10">
      <c r="B1238" s="78" t="str" cm="1">
        <f t="array" ref="B1238">IF(A1238="","",INDEX(CAGE,MATCH(A1238,Company_Name,0)))</f>
        <v/>
      </c>
      <c r="C1238" s="80" t="str" cm="1">
        <f t="array" ref="C1238">IF(A1238="","",INDEX(Prime_Sub,MATCH(A1238,Company_Name,0)))</f>
        <v/>
      </c>
      <c r="F1238" s="78" t="str" cm="1">
        <f t="array" ref="F1238">IF(E1238="","",INDEX(LCAT_ID,MATCH(E1238,LCAT_Name,0)))</f>
        <v/>
      </c>
      <c r="J1238" s="78" t="str">
        <f>IFERROR(_xlfn.XLOOKUP(I1238,MSA_Title_List,MSA_Title_List!$A$2:$A$643,"",0),"")</f>
        <v/>
      </c>
    </row>
    <row r="1239" spans="2:10">
      <c r="B1239" s="78" t="str" cm="1">
        <f t="array" ref="B1239">IF(A1239="","",INDEX(CAGE,MATCH(A1239,Company_Name,0)))</f>
        <v/>
      </c>
      <c r="C1239" s="80" t="str" cm="1">
        <f t="array" ref="C1239">IF(A1239="","",INDEX(Prime_Sub,MATCH(A1239,Company_Name,0)))</f>
        <v/>
      </c>
      <c r="F1239" s="78" t="str" cm="1">
        <f t="array" ref="F1239">IF(E1239="","",INDEX(LCAT_ID,MATCH(E1239,LCAT_Name,0)))</f>
        <v/>
      </c>
      <c r="J1239" s="78" t="str">
        <f>IFERROR(_xlfn.XLOOKUP(I1239,MSA_Title_List,MSA_Title_List!$A$2:$A$643,"",0),"")</f>
        <v/>
      </c>
    </row>
    <row r="1240" spans="2:10">
      <c r="B1240" s="78" t="str" cm="1">
        <f t="array" ref="B1240">IF(A1240="","",INDEX(CAGE,MATCH(A1240,Company_Name,0)))</f>
        <v/>
      </c>
      <c r="C1240" s="80" t="str" cm="1">
        <f t="array" ref="C1240">IF(A1240="","",INDEX(Prime_Sub,MATCH(A1240,Company_Name,0)))</f>
        <v/>
      </c>
      <c r="F1240" s="78" t="str" cm="1">
        <f t="array" ref="F1240">IF(E1240="","",INDEX(LCAT_ID,MATCH(E1240,LCAT_Name,0)))</f>
        <v/>
      </c>
      <c r="J1240" s="78" t="str">
        <f>IFERROR(_xlfn.XLOOKUP(I1240,MSA_Title_List,MSA_Title_List!$A$2:$A$643,"",0),"")</f>
        <v/>
      </c>
    </row>
    <row r="1241" spans="2:10">
      <c r="B1241" s="78" t="str" cm="1">
        <f t="array" ref="B1241">IF(A1241="","",INDEX(CAGE,MATCH(A1241,Company_Name,0)))</f>
        <v/>
      </c>
      <c r="C1241" s="80" t="str" cm="1">
        <f t="array" ref="C1241">IF(A1241="","",INDEX(Prime_Sub,MATCH(A1241,Company_Name,0)))</f>
        <v/>
      </c>
      <c r="F1241" s="78" t="str" cm="1">
        <f t="array" ref="F1241">IF(E1241="","",INDEX(LCAT_ID,MATCH(E1241,LCAT_Name,0)))</f>
        <v/>
      </c>
      <c r="J1241" s="78" t="str">
        <f>IFERROR(_xlfn.XLOOKUP(I1241,MSA_Title_List,MSA_Title_List!$A$2:$A$643,"",0),"")</f>
        <v/>
      </c>
    </row>
    <row r="1242" spans="2:10">
      <c r="B1242" s="78" t="str" cm="1">
        <f t="array" ref="B1242">IF(A1242="","",INDEX(CAGE,MATCH(A1242,Company_Name,0)))</f>
        <v/>
      </c>
      <c r="C1242" s="80" t="str" cm="1">
        <f t="array" ref="C1242">IF(A1242="","",INDEX(Prime_Sub,MATCH(A1242,Company_Name,0)))</f>
        <v/>
      </c>
      <c r="F1242" s="78" t="str" cm="1">
        <f t="array" ref="F1242">IF(E1242="","",INDEX(LCAT_ID,MATCH(E1242,LCAT_Name,0)))</f>
        <v/>
      </c>
      <c r="J1242" s="78" t="str">
        <f>IFERROR(_xlfn.XLOOKUP(I1242,MSA_Title_List,MSA_Title_List!$A$2:$A$643,"",0),"")</f>
        <v/>
      </c>
    </row>
    <row r="1243" spans="2:10">
      <c r="B1243" s="78" t="str" cm="1">
        <f t="array" ref="B1243">IF(A1243="","",INDEX(CAGE,MATCH(A1243,Company_Name,0)))</f>
        <v/>
      </c>
      <c r="C1243" s="80" t="str" cm="1">
        <f t="array" ref="C1243">IF(A1243="","",INDEX(Prime_Sub,MATCH(A1243,Company_Name,0)))</f>
        <v/>
      </c>
      <c r="F1243" s="78" t="str" cm="1">
        <f t="array" ref="F1243">IF(E1243="","",INDEX(LCAT_ID,MATCH(E1243,LCAT_Name,0)))</f>
        <v/>
      </c>
      <c r="J1243" s="78" t="str">
        <f>IFERROR(_xlfn.XLOOKUP(I1243,MSA_Title_List,MSA_Title_List!$A$2:$A$643,"",0),"")</f>
        <v/>
      </c>
    </row>
    <row r="1244" spans="2:10">
      <c r="B1244" s="78" t="str" cm="1">
        <f t="array" ref="B1244">IF(A1244="","",INDEX(CAGE,MATCH(A1244,Company_Name,0)))</f>
        <v/>
      </c>
      <c r="C1244" s="80" t="str" cm="1">
        <f t="array" ref="C1244">IF(A1244="","",INDEX(Prime_Sub,MATCH(A1244,Company_Name,0)))</f>
        <v/>
      </c>
      <c r="F1244" s="78" t="str" cm="1">
        <f t="array" ref="F1244">IF(E1244="","",INDEX(LCAT_ID,MATCH(E1244,LCAT_Name,0)))</f>
        <v/>
      </c>
      <c r="J1244" s="78" t="str">
        <f>IFERROR(_xlfn.XLOOKUP(I1244,MSA_Title_List,MSA_Title_List!$A$2:$A$643,"",0),"")</f>
        <v/>
      </c>
    </row>
    <row r="1245" spans="2:10">
      <c r="B1245" s="78" t="str" cm="1">
        <f t="array" ref="B1245">IF(A1245="","",INDEX(CAGE,MATCH(A1245,Company_Name,0)))</f>
        <v/>
      </c>
      <c r="C1245" s="80" t="str" cm="1">
        <f t="array" ref="C1245">IF(A1245="","",INDEX(Prime_Sub,MATCH(A1245,Company_Name,0)))</f>
        <v/>
      </c>
      <c r="F1245" s="78" t="str" cm="1">
        <f t="array" ref="F1245">IF(E1245="","",INDEX(LCAT_ID,MATCH(E1245,LCAT_Name,0)))</f>
        <v/>
      </c>
      <c r="J1245" s="78" t="str">
        <f>IFERROR(_xlfn.XLOOKUP(I1245,MSA_Title_List,MSA_Title_List!$A$2:$A$643,"",0),"")</f>
        <v/>
      </c>
    </row>
    <row r="1246" spans="2:10">
      <c r="B1246" s="78" t="str" cm="1">
        <f t="array" ref="B1246">IF(A1246="","",INDEX(CAGE,MATCH(A1246,Company_Name,0)))</f>
        <v/>
      </c>
      <c r="C1246" s="80" t="str" cm="1">
        <f t="array" ref="C1246">IF(A1246="","",INDEX(Prime_Sub,MATCH(A1246,Company_Name,0)))</f>
        <v/>
      </c>
      <c r="F1246" s="78" t="str" cm="1">
        <f t="array" ref="F1246">IF(E1246="","",INDEX(LCAT_ID,MATCH(E1246,LCAT_Name,0)))</f>
        <v/>
      </c>
      <c r="J1246" s="78" t="str">
        <f>IFERROR(_xlfn.XLOOKUP(I1246,MSA_Title_List,MSA_Title_List!$A$2:$A$643,"",0),"")</f>
        <v/>
      </c>
    </row>
    <row r="1247" spans="2:10">
      <c r="B1247" s="78" t="str" cm="1">
        <f t="array" ref="B1247">IF(A1247="","",INDEX(CAGE,MATCH(A1247,Company_Name,0)))</f>
        <v/>
      </c>
      <c r="C1247" s="80" t="str" cm="1">
        <f t="array" ref="C1247">IF(A1247="","",INDEX(Prime_Sub,MATCH(A1247,Company_Name,0)))</f>
        <v/>
      </c>
      <c r="F1247" s="78" t="str" cm="1">
        <f t="array" ref="F1247">IF(E1247="","",INDEX(LCAT_ID,MATCH(E1247,LCAT_Name,0)))</f>
        <v/>
      </c>
      <c r="J1247" s="78" t="str">
        <f>IFERROR(_xlfn.XLOOKUP(I1247,MSA_Title_List,MSA_Title_List!$A$2:$A$643,"",0),"")</f>
        <v/>
      </c>
    </row>
    <row r="1248" spans="2:10">
      <c r="B1248" s="78" t="str" cm="1">
        <f t="array" ref="B1248">IF(A1248="","",INDEX(CAGE,MATCH(A1248,Company_Name,0)))</f>
        <v/>
      </c>
      <c r="C1248" s="80" t="str" cm="1">
        <f t="array" ref="C1248">IF(A1248="","",INDEX(Prime_Sub,MATCH(A1248,Company_Name,0)))</f>
        <v/>
      </c>
      <c r="F1248" s="78" t="str" cm="1">
        <f t="array" ref="F1248">IF(E1248="","",INDEX(LCAT_ID,MATCH(E1248,LCAT_Name,0)))</f>
        <v/>
      </c>
      <c r="J1248" s="78" t="str">
        <f>IFERROR(_xlfn.XLOOKUP(I1248,MSA_Title_List,MSA_Title_List!$A$2:$A$643,"",0),"")</f>
        <v/>
      </c>
    </row>
    <row r="1249" spans="2:10">
      <c r="B1249" s="78" t="str" cm="1">
        <f t="array" ref="B1249">IF(A1249="","",INDEX(CAGE,MATCH(A1249,Company_Name,0)))</f>
        <v/>
      </c>
      <c r="C1249" s="80" t="str" cm="1">
        <f t="array" ref="C1249">IF(A1249="","",INDEX(Prime_Sub,MATCH(A1249,Company_Name,0)))</f>
        <v/>
      </c>
      <c r="F1249" s="78" t="str" cm="1">
        <f t="array" ref="F1249">IF(E1249="","",INDEX(LCAT_ID,MATCH(E1249,LCAT_Name,0)))</f>
        <v/>
      </c>
      <c r="J1249" s="78" t="str">
        <f>IFERROR(_xlfn.XLOOKUP(I1249,MSA_Title_List,MSA_Title_List!$A$2:$A$643,"",0),"")</f>
        <v/>
      </c>
    </row>
    <row r="1250" spans="2:10">
      <c r="B1250" s="78" t="str" cm="1">
        <f t="array" ref="B1250">IF(A1250="","",INDEX(CAGE,MATCH(A1250,Company_Name,0)))</f>
        <v/>
      </c>
      <c r="C1250" s="80" t="str" cm="1">
        <f t="array" ref="C1250">IF(A1250="","",INDEX(Prime_Sub,MATCH(A1250,Company_Name,0)))</f>
        <v/>
      </c>
      <c r="F1250" s="78" t="str" cm="1">
        <f t="array" ref="F1250">IF(E1250="","",INDEX(LCAT_ID,MATCH(E1250,LCAT_Name,0)))</f>
        <v/>
      </c>
      <c r="J1250" s="78" t="str">
        <f>IFERROR(_xlfn.XLOOKUP(I1250,MSA_Title_List,MSA_Title_List!$A$2:$A$643,"",0),"")</f>
        <v/>
      </c>
    </row>
    <row r="1251" spans="2:10">
      <c r="B1251" s="78" t="str" cm="1">
        <f t="array" ref="B1251">IF(A1251="","",INDEX(CAGE,MATCH(A1251,Company_Name,0)))</f>
        <v/>
      </c>
      <c r="C1251" s="80" t="str" cm="1">
        <f t="array" ref="C1251">IF(A1251="","",INDEX(Prime_Sub,MATCH(A1251,Company_Name,0)))</f>
        <v/>
      </c>
      <c r="F1251" s="78" t="str" cm="1">
        <f t="array" ref="F1251">IF(E1251="","",INDEX(LCAT_ID,MATCH(E1251,LCAT_Name,0)))</f>
        <v/>
      </c>
      <c r="J1251" s="78" t="str">
        <f>IFERROR(_xlfn.XLOOKUP(I1251,MSA_Title_List,MSA_Title_List!$A$2:$A$643,"",0),"")</f>
        <v/>
      </c>
    </row>
    <row r="1252" spans="2:10">
      <c r="B1252" s="78" t="str" cm="1">
        <f t="array" ref="B1252">IF(A1252="","",INDEX(CAGE,MATCH(A1252,Company_Name,0)))</f>
        <v/>
      </c>
      <c r="C1252" s="80" t="str" cm="1">
        <f t="array" ref="C1252">IF(A1252="","",INDEX(Prime_Sub,MATCH(A1252,Company_Name,0)))</f>
        <v/>
      </c>
      <c r="F1252" s="78" t="str" cm="1">
        <f t="array" ref="F1252">IF(E1252="","",INDEX(LCAT_ID,MATCH(E1252,LCAT_Name,0)))</f>
        <v/>
      </c>
      <c r="J1252" s="78" t="str">
        <f>IFERROR(_xlfn.XLOOKUP(I1252,MSA_Title_List,MSA_Title_List!$A$2:$A$643,"",0),"")</f>
        <v/>
      </c>
    </row>
    <row r="1253" spans="2:10">
      <c r="B1253" s="78" t="str" cm="1">
        <f t="array" ref="B1253">IF(A1253="","",INDEX(CAGE,MATCH(A1253,Company_Name,0)))</f>
        <v/>
      </c>
      <c r="C1253" s="80" t="str" cm="1">
        <f t="array" ref="C1253">IF(A1253="","",INDEX(Prime_Sub,MATCH(A1253,Company_Name,0)))</f>
        <v/>
      </c>
      <c r="F1253" s="78" t="str" cm="1">
        <f t="array" ref="F1253">IF(E1253="","",INDEX(LCAT_ID,MATCH(E1253,LCAT_Name,0)))</f>
        <v/>
      </c>
      <c r="J1253" s="78" t="str">
        <f>IFERROR(_xlfn.XLOOKUP(I1253,MSA_Title_List,MSA_Title_List!$A$2:$A$643,"",0),"")</f>
        <v/>
      </c>
    </row>
    <row r="1254" spans="2:10">
      <c r="B1254" s="78" t="str" cm="1">
        <f t="array" ref="B1254">IF(A1254="","",INDEX(CAGE,MATCH(A1254,Company_Name,0)))</f>
        <v/>
      </c>
      <c r="C1254" s="80" t="str" cm="1">
        <f t="array" ref="C1254">IF(A1254="","",INDEX(Prime_Sub,MATCH(A1254,Company_Name,0)))</f>
        <v/>
      </c>
      <c r="F1254" s="78" t="str" cm="1">
        <f t="array" ref="F1254">IF(E1254="","",INDEX(LCAT_ID,MATCH(E1254,LCAT_Name,0)))</f>
        <v/>
      </c>
      <c r="J1254" s="78" t="str">
        <f>IFERROR(_xlfn.XLOOKUP(I1254,MSA_Title_List,MSA_Title_List!$A$2:$A$643,"",0),"")</f>
        <v/>
      </c>
    </row>
    <row r="1255" spans="2:10">
      <c r="B1255" s="78" t="str" cm="1">
        <f t="array" ref="B1255">IF(A1255="","",INDEX(CAGE,MATCH(A1255,Company_Name,0)))</f>
        <v/>
      </c>
      <c r="C1255" s="80" t="str" cm="1">
        <f t="array" ref="C1255">IF(A1255="","",INDEX(Prime_Sub,MATCH(A1255,Company_Name,0)))</f>
        <v/>
      </c>
      <c r="F1255" s="78" t="str" cm="1">
        <f t="array" ref="F1255">IF(E1255="","",INDEX(LCAT_ID,MATCH(E1255,LCAT_Name,0)))</f>
        <v/>
      </c>
      <c r="J1255" s="78" t="str">
        <f>IFERROR(_xlfn.XLOOKUP(I1255,MSA_Title_List,MSA_Title_List!$A$2:$A$643,"",0),"")</f>
        <v/>
      </c>
    </row>
    <row r="1256" spans="2:10">
      <c r="B1256" s="78" t="str" cm="1">
        <f t="array" ref="B1256">IF(A1256="","",INDEX(CAGE,MATCH(A1256,Company_Name,0)))</f>
        <v/>
      </c>
      <c r="C1256" s="80" t="str" cm="1">
        <f t="array" ref="C1256">IF(A1256="","",INDEX(Prime_Sub,MATCH(A1256,Company_Name,0)))</f>
        <v/>
      </c>
      <c r="F1256" s="78" t="str" cm="1">
        <f t="array" ref="F1256">IF(E1256="","",INDEX(LCAT_ID,MATCH(E1256,LCAT_Name,0)))</f>
        <v/>
      </c>
      <c r="J1256" s="78" t="str">
        <f>IFERROR(_xlfn.XLOOKUP(I1256,MSA_Title_List,MSA_Title_List!$A$2:$A$643,"",0),"")</f>
        <v/>
      </c>
    </row>
    <row r="1257" spans="2:10">
      <c r="B1257" s="78" t="str" cm="1">
        <f t="array" ref="B1257">IF(A1257="","",INDEX(CAGE,MATCH(A1257,Company_Name,0)))</f>
        <v/>
      </c>
      <c r="C1257" s="80" t="str" cm="1">
        <f t="array" ref="C1257">IF(A1257="","",INDEX(Prime_Sub,MATCH(A1257,Company_Name,0)))</f>
        <v/>
      </c>
      <c r="F1257" s="78" t="str" cm="1">
        <f t="array" ref="F1257">IF(E1257="","",INDEX(LCAT_ID,MATCH(E1257,LCAT_Name,0)))</f>
        <v/>
      </c>
      <c r="J1257" s="78" t="str">
        <f>IFERROR(_xlfn.XLOOKUP(I1257,MSA_Title_List,MSA_Title_List!$A$2:$A$643,"",0),"")</f>
        <v/>
      </c>
    </row>
    <row r="1258" spans="2:10">
      <c r="B1258" s="78" t="str" cm="1">
        <f t="array" ref="B1258">IF(A1258="","",INDEX(CAGE,MATCH(A1258,Company_Name,0)))</f>
        <v/>
      </c>
      <c r="C1258" s="80" t="str" cm="1">
        <f t="array" ref="C1258">IF(A1258="","",INDEX(Prime_Sub,MATCH(A1258,Company_Name,0)))</f>
        <v/>
      </c>
      <c r="F1258" s="78" t="str" cm="1">
        <f t="array" ref="F1258">IF(E1258="","",INDEX(LCAT_ID,MATCH(E1258,LCAT_Name,0)))</f>
        <v/>
      </c>
      <c r="J1258" s="78" t="str">
        <f>IFERROR(_xlfn.XLOOKUP(I1258,MSA_Title_List,MSA_Title_List!$A$2:$A$643,"",0),"")</f>
        <v/>
      </c>
    </row>
    <row r="1259" spans="2:10">
      <c r="B1259" s="78" t="str" cm="1">
        <f t="array" ref="B1259">IF(A1259="","",INDEX(CAGE,MATCH(A1259,Company_Name,0)))</f>
        <v/>
      </c>
      <c r="C1259" s="80" t="str" cm="1">
        <f t="array" ref="C1259">IF(A1259="","",INDEX(Prime_Sub,MATCH(A1259,Company_Name,0)))</f>
        <v/>
      </c>
      <c r="F1259" s="78" t="str" cm="1">
        <f t="array" ref="F1259">IF(E1259="","",INDEX(LCAT_ID,MATCH(E1259,LCAT_Name,0)))</f>
        <v/>
      </c>
      <c r="J1259" s="78" t="str">
        <f>IFERROR(_xlfn.XLOOKUP(I1259,MSA_Title_List,MSA_Title_List!$A$2:$A$643,"",0),"")</f>
        <v/>
      </c>
    </row>
    <row r="1260" spans="2:10">
      <c r="B1260" s="78" t="str" cm="1">
        <f t="array" ref="B1260">IF(A1260="","",INDEX(CAGE,MATCH(A1260,Company_Name,0)))</f>
        <v/>
      </c>
      <c r="C1260" s="80" t="str" cm="1">
        <f t="array" ref="C1260">IF(A1260="","",INDEX(Prime_Sub,MATCH(A1260,Company_Name,0)))</f>
        <v/>
      </c>
      <c r="F1260" s="78" t="str" cm="1">
        <f t="array" ref="F1260">IF(E1260="","",INDEX(LCAT_ID,MATCH(E1260,LCAT_Name,0)))</f>
        <v/>
      </c>
      <c r="J1260" s="78" t="str">
        <f>IFERROR(_xlfn.XLOOKUP(I1260,MSA_Title_List,MSA_Title_List!$A$2:$A$643,"",0),"")</f>
        <v/>
      </c>
    </row>
    <row r="1261" spans="2:10">
      <c r="B1261" s="78" t="str" cm="1">
        <f t="array" ref="B1261">IF(A1261="","",INDEX(CAGE,MATCH(A1261,Company_Name,0)))</f>
        <v/>
      </c>
      <c r="C1261" s="80" t="str" cm="1">
        <f t="array" ref="C1261">IF(A1261="","",INDEX(Prime_Sub,MATCH(A1261,Company_Name,0)))</f>
        <v/>
      </c>
      <c r="F1261" s="78" t="str" cm="1">
        <f t="array" ref="F1261">IF(E1261="","",INDEX(LCAT_ID,MATCH(E1261,LCAT_Name,0)))</f>
        <v/>
      </c>
      <c r="J1261" s="78" t="str">
        <f>IFERROR(_xlfn.XLOOKUP(I1261,MSA_Title_List,MSA_Title_List!$A$2:$A$643,"",0),"")</f>
        <v/>
      </c>
    </row>
    <row r="1262" spans="2:10">
      <c r="B1262" s="78" t="str" cm="1">
        <f t="array" ref="B1262">IF(A1262="","",INDEX(CAGE,MATCH(A1262,Company_Name,0)))</f>
        <v/>
      </c>
      <c r="C1262" s="80" t="str" cm="1">
        <f t="array" ref="C1262">IF(A1262="","",INDEX(Prime_Sub,MATCH(A1262,Company_Name,0)))</f>
        <v/>
      </c>
      <c r="F1262" s="78" t="str" cm="1">
        <f t="array" ref="F1262">IF(E1262="","",INDEX(LCAT_ID,MATCH(E1262,LCAT_Name,0)))</f>
        <v/>
      </c>
      <c r="J1262" s="78" t="str">
        <f>IFERROR(_xlfn.XLOOKUP(I1262,MSA_Title_List,MSA_Title_List!$A$2:$A$643,"",0),"")</f>
        <v/>
      </c>
    </row>
    <row r="1263" spans="2:10">
      <c r="B1263" s="78" t="str" cm="1">
        <f t="array" ref="B1263">IF(A1263="","",INDEX(CAGE,MATCH(A1263,Company_Name,0)))</f>
        <v/>
      </c>
      <c r="C1263" s="80" t="str" cm="1">
        <f t="array" ref="C1263">IF(A1263="","",INDEX(Prime_Sub,MATCH(A1263,Company_Name,0)))</f>
        <v/>
      </c>
      <c r="F1263" s="78" t="str" cm="1">
        <f t="array" ref="F1263">IF(E1263="","",INDEX(LCAT_ID,MATCH(E1263,LCAT_Name,0)))</f>
        <v/>
      </c>
      <c r="J1263" s="78" t="str">
        <f>IFERROR(_xlfn.XLOOKUP(I1263,MSA_Title_List,MSA_Title_List!$A$2:$A$643,"",0),"")</f>
        <v/>
      </c>
    </row>
    <row r="1264" spans="2:10">
      <c r="B1264" s="78" t="str" cm="1">
        <f t="array" ref="B1264">IF(A1264="","",INDEX(CAGE,MATCH(A1264,Company_Name,0)))</f>
        <v/>
      </c>
      <c r="C1264" s="80" t="str" cm="1">
        <f t="array" ref="C1264">IF(A1264="","",INDEX(Prime_Sub,MATCH(A1264,Company_Name,0)))</f>
        <v/>
      </c>
      <c r="F1264" s="78" t="str" cm="1">
        <f t="array" ref="F1264">IF(E1264="","",INDEX(LCAT_ID,MATCH(E1264,LCAT_Name,0)))</f>
        <v/>
      </c>
      <c r="J1264" s="78" t="str">
        <f>IFERROR(_xlfn.XLOOKUP(I1264,MSA_Title_List,MSA_Title_List!$A$2:$A$643,"",0),"")</f>
        <v/>
      </c>
    </row>
    <row r="1265" spans="2:10">
      <c r="B1265" s="78" t="str" cm="1">
        <f t="array" ref="B1265">IF(A1265="","",INDEX(CAGE,MATCH(A1265,Company_Name,0)))</f>
        <v/>
      </c>
      <c r="C1265" s="80" t="str" cm="1">
        <f t="array" ref="C1265">IF(A1265="","",INDEX(Prime_Sub,MATCH(A1265,Company_Name,0)))</f>
        <v/>
      </c>
      <c r="F1265" s="78" t="str" cm="1">
        <f t="array" ref="F1265">IF(E1265="","",INDEX(LCAT_ID,MATCH(E1265,LCAT_Name,0)))</f>
        <v/>
      </c>
      <c r="J1265" s="78" t="str">
        <f>IFERROR(_xlfn.XLOOKUP(I1265,MSA_Title_List,MSA_Title_List!$A$2:$A$643,"",0),"")</f>
        <v/>
      </c>
    </row>
    <row r="1266" spans="2:10">
      <c r="B1266" s="78" t="str" cm="1">
        <f t="array" ref="B1266">IF(A1266="","",INDEX(CAGE,MATCH(A1266,Company_Name,0)))</f>
        <v/>
      </c>
      <c r="C1266" s="80" t="str" cm="1">
        <f t="array" ref="C1266">IF(A1266="","",INDEX(Prime_Sub,MATCH(A1266,Company_Name,0)))</f>
        <v/>
      </c>
      <c r="F1266" s="78" t="str" cm="1">
        <f t="array" ref="F1266">IF(E1266="","",INDEX(LCAT_ID,MATCH(E1266,LCAT_Name,0)))</f>
        <v/>
      </c>
      <c r="J1266" s="78" t="str">
        <f>IFERROR(_xlfn.XLOOKUP(I1266,MSA_Title_List,MSA_Title_List!$A$2:$A$643,"",0),"")</f>
        <v/>
      </c>
    </row>
    <row r="1267" spans="2:10">
      <c r="B1267" s="78" t="str" cm="1">
        <f t="array" ref="B1267">IF(A1267="","",INDEX(CAGE,MATCH(A1267,Company_Name,0)))</f>
        <v/>
      </c>
      <c r="C1267" s="80" t="str" cm="1">
        <f t="array" ref="C1267">IF(A1267="","",INDEX(Prime_Sub,MATCH(A1267,Company_Name,0)))</f>
        <v/>
      </c>
      <c r="F1267" s="78" t="str" cm="1">
        <f t="array" ref="F1267">IF(E1267="","",INDEX(LCAT_ID,MATCH(E1267,LCAT_Name,0)))</f>
        <v/>
      </c>
      <c r="J1267" s="78" t="str">
        <f>IFERROR(_xlfn.XLOOKUP(I1267,MSA_Title_List,MSA_Title_List!$A$2:$A$643,"",0),"")</f>
        <v/>
      </c>
    </row>
    <row r="1268" spans="2:10">
      <c r="B1268" s="78" t="str" cm="1">
        <f t="array" ref="B1268">IF(A1268="","",INDEX(CAGE,MATCH(A1268,Company_Name,0)))</f>
        <v/>
      </c>
      <c r="C1268" s="80" t="str" cm="1">
        <f t="array" ref="C1268">IF(A1268="","",INDEX(Prime_Sub,MATCH(A1268,Company_Name,0)))</f>
        <v/>
      </c>
      <c r="F1268" s="78" t="str" cm="1">
        <f t="array" ref="F1268">IF(E1268="","",INDEX(LCAT_ID,MATCH(E1268,LCAT_Name,0)))</f>
        <v/>
      </c>
      <c r="J1268" s="78" t="str">
        <f>IFERROR(_xlfn.XLOOKUP(I1268,MSA_Title_List,MSA_Title_List!$A$2:$A$643,"",0),"")</f>
        <v/>
      </c>
    </row>
    <row r="1269" spans="2:10">
      <c r="B1269" s="78" t="str" cm="1">
        <f t="array" ref="B1269">IF(A1269="","",INDEX(CAGE,MATCH(A1269,Company_Name,0)))</f>
        <v/>
      </c>
      <c r="C1269" s="80" t="str" cm="1">
        <f t="array" ref="C1269">IF(A1269="","",INDEX(Prime_Sub,MATCH(A1269,Company_Name,0)))</f>
        <v/>
      </c>
      <c r="F1269" s="78" t="str" cm="1">
        <f t="array" ref="F1269">IF(E1269="","",INDEX(LCAT_ID,MATCH(E1269,LCAT_Name,0)))</f>
        <v/>
      </c>
      <c r="J1269" s="78" t="str">
        <f>IFERROR(_xlfn.XLOOKUP(I1269,MSA_Title_List,MSA_Title_List!$A$2:$A$643,"",0),"")</f>
        <v/>
      </c>
    </row>
    <row r="1270" spans="2:10">
      <c r="B1270" s="78" t="str" cm="1">
        <f t="array" ref="B1270">IF(A1270="","",INDEX(CAGE,MATCH(A1270,Company_Name,0)))</f>
        <v/>
      </c>
      <c r="C1270" s="80" t="str" cm="1">
        <f t="array" ref="C1270">IF(A1270="","",INDEX(Prime_Sub,MATCH(A1270,Company_Name,0)))</f>
        <v/>
      </c>
      <c r="F1270" s="78" t="str" cm="1">
        <f t="array" ref="F1270">IF(E1270="","",INDEX(LCAT_ID,MATCH(E1270,LCAT_Name,0)))</f>
        <v/>
      </c>
      <c r="J1270" s="78" t="str">
        <f>IFERROR(_xlfn.XLOOKUP(I1270,MSA_Title_List,MSA_Title_List!$A$2:$A$643,"",0),"")</f>
        <v/>
      </c>
    </row>
    <row r="1271" spans="2:10">
      <c r="B1271" s="78" t="str" cm="1">
        <f t="array" ref="B1271">IF(A1271="","",INDEX(CAGE,MATCH(A1271,Company_Name,0)))</f>
        <v/>
      </c>
      <c r="C1271" s="80" t="str" cm="1">
        <f t="array" ref="C1271">IF(A1271="","",INDEX(Prime_Sub,MATCH(A1271,Company_Name,0)))</f>
        <v/>
      </c>
      <c r="F1271" s="78" t="str" cm="1">
        <f t="array" ref="F1271">IF(E1271="","",INDEX(LCAT_ID,MATCH(E1271,LCAT_Name,0)))</f>
        <v/>
      </c>
      <c r="J1271" s="78" t="str">
        <f>IFERROR(_xlfn.XLOOKUP(I1271,MSA_Title_List,MSA_Title_List!$A$2:$A$643,"",0),"")</f>
        <v/>
      </c>
    </row>
    <row r="1272" spans="2:10">
      <c r="B1272" s="78" t="str" cm="1">
        <f t="array" ref="B1272">IF(A1272="","",INDEX(CAGE,MATCH(A1272,Company_Name,0)))</f>
        <v/>
      </c>
      <c r="C1272" s="80" t="str" cm="1">
        <f t="array" ref="C1272">IF(A1272="","",INDEX(Prime_Sub,MATCH(A1272,Company_Name,0)))</f>
        <v/>
      </c>
      <c r="F1272" s="78" t="str" cm="1">
        <f t="array" ref="F1272">IF(E1272="","",INDEX(LCAT_ID,MATCH(E1272,LCAT_Name,0)))</f>
        <v/>
      </c>
      <c r="J1272" s="78" t="str">
        <f>IFERROR(_xlfn.XLOOKUP(I1272,MSA_Title_List,MSA_Title_List!$A$2:$A$643,"",0),"")</f>
        <v/>
      </c>
    </row>
    <row r="1273" spans="2:10">
      <c r="B1273" s="78" t="str" cm="1">
        <f t="array" ref="B1273">IF(A1273="","",INDEX(CAGE,MATCH(A1273,Company_Name,0)))</f>
        <v/>
      </c>
      <c r="C1273" s="80" t="str" cm="1">
        <f t="array" ref="C1273">IF(A1273="","",INDEX(Prime_Sub,MATCH(A1273,Company_Name,0)))</f>
        <v/>
      </c>
      <c r="F1273" s="78" t="str" cm="1">
        <f t="array" ref="F1273">IF(E1273="","",INDEX(LCAT_ID,MATCH(E1273,LCAT_Name,0)))</f>
        <v/>
      </c>
      <c r="J1273" s="78" t="str">
        <f>IFERROR(_xlfn.XLOOKUP(I1273,MSA_Title_List,MSA_Title_List!$A$2:$A$643,"",0),"")</f>
        <v/>
      </c>
    </row>
    <row r="1274" spans="2:10">
      <c r="B1274" s="78" t="str" cm="1">
        <f t="array" ref="B1274">IF(A1274="","",INDEX(CAGE,MATCH(A1274,Company_Name,0)))</f>
        <v/>
      </c>
      <c r="C1274" s="80" t="str" cm="1">
        <f t="array" ref="C1274">IF(A1274="","",INDEX(Prime_Sub,MATCH(A1274,Company_Name,0)))</f>
        <v/>
      </c>
      <c r="F1274" s="78" t="str" cm="1">
        <f t="array" ref="F1274">IF(E1274="","",INDEX(LCAT_ID,MATCH(E1274,LCAT_Name,0)))</f>
        <v/>
      </c>
      <c r="J1274" s="78" t="str">
        <f>IFERROR(_xlfn.XLOOKUP(I1274,MSA_Title_List,MSA_Title_List!$A$2:$A$643,"",0),"")</f>
        <v/>
      </c>
    </row>
    <row r="1275" spans="2:10">
      <c r="B1275" s="78" t="str" cm="1">
        <f t="array" ref="B1275">IF(A1275="","",INDEX(CAGE,MATCH(A1275,Company_Name,0)))</f>
        <v/>
      </c>
      <c r="C1275" s="80" t="str" cm="1">
        <f t="array" ref="C1275">IF(A1275="","",INDEX(Prime_Sub,MATCH(A1275,Company_Name,0)))</f>
        <v/>
      </c>
      <c r="F1275" s="78" t="str" cm="1">
        <f t="array" ref="F1275">IF(E1275="","",INDEX(LCAT_ID,MATCH(E1275,LCAT_Name,0)))</f>
        <v/>
      </c>
      <c r="J1275" s="78" t="str">
        <f>IFERROR(_xlfn.XLOOKUP(I1275,MSA_Title_List,MSA_Title_List!$A$2:$A$643,"",0),"")</f>
        <v/>
      </c>
    </row>
    <row r="1276" spans="2:10">
      <c r="B1276" s="78" t="str" cm="1">
        <f t="array" ref="B1276">IF(A1276="","",INDEX(CAGE,MATCH(A1276,Company_Name,0)))</f>
        <v/>
      </c>
      <c r="C1276" s="80" t="str" cm="1">
        <f t="array" ref="C1276">IF(A1276="","",INDEX(Prime_Sub,MATCH(A1276,Company_Name,0)))</f>
        <v/>
      </c>
      <c r="F1276" s="78" t="str" cm="1">
        <f t="array" ref="F1276">IF(E1276="","",INDEX(LCAT_ID,MATCH(E1276,LCAT_Name,0)))</f>
        <v/>
      </c>
      <c r="J1276" s="78" t="str">
        <f>IFERROR(_xlfn.XLOOKUP(I1276,MSA_Title_List,MSA_Title_List!$A$2:$A$643,"",0),"")</f>
        <v/>
      </c>
    </row>
    <row r="1277" spans="2:10">
      <c r="B1277" s="78" t="str" cm="1">
        <f t="array" ref="B1277">IF(A1277="","",INDEX(CAGE,MATCH(A1277,Company_Name,0)))</f>
        <v/>
      </c>
      <c r="C1277" s="80" t="str" cm="1">
        <f t="array" ref="C1277">IF(A1277="","",INDEX(Prime_Sub,MATCH(A1277,Company_Name,0)))</f>
        <v/>
      </c>
      <c r="F1277" s="78" t="str" cm="1">
        <f t="array" ref="F1277">IF(E1277="","",INDEX(LCAT_ID,MATCH(E1277,LCAT_Name,0)))</f>
        <v/>
      </c>
      <c r="J1277" s="78" t="str">
        <f>IFERROR(_xlfn.XLOOKUP(I1277,MSA_Title_List,MSA_Title_List!$A$2:$A$643,"",0),"")</f>
        <v/>
      </c>
    </row>
    <row r="1278" spans="2:10">
      <c r="B1278" s="78" t="str" cm="1">
        <f t="array" ref="B1278">IF(A1278="","",INDEX(CAGE,MATCH(A1278,Company_Name,0)))</f>
        <v/>
      </c>
      <c r="C1278" s="80" t="str" cm="1">
        <f t="array" ref="C1278">IF(A1278="","",INDEX(Prime_Sub,MATCH(A1278,Company_Name,0)))</f>
        <v/>
      </c>
      <c r="F1278" s="78" t="str" cm="1">
        <f t="array" ref="F1278">IF(E1278="","",INDEX(LCAT_ID,MATCH(E1278,LCAT_Name,0)))</f>
        <v/>
      </c>
      <c r="J1278" s="78" t="str">
        <f>IFERROR(_xlfn.XLOOKUP(I1278,MSA_Title_List,MSA_Title_List!$A$2:$A$643,"",0),"")</f>
        <v/>
      </c>
    </row>
    <row r="1279" spans="2:10">
      <c r="B1279" s="78" t="str" cm="1">
        <f t="array" ref="B1279">IF(A1279="","",INDEX(CAGE,MATCH(A1279,Company_Name,0)))</f>
        <v/>
      </c>
      <c r="C1279" s="80" t="str" cm="1">
        <f t="array" ref="C1279">IF(A1279="","",INDEX(Prime_Sub,MATCH(A1279,Company_Name,0)))</f>
        <v/>
      </c>
      <c r="F1279" s="78" t="str" cm="1">
        <f t="array" ref="F1279">IF(E1279="","",INDEX(LCAT_ID,MATCH(E1279,LCAT_Name,0)))</f>
        <v/>
      </c>
      <c r="J1279" s="78" t="str">
        <f>IFERROR(_xlfn.XLOOKUP(I1279,MSA_Title_List,MSA_Title_List!$A$2:$A$643,"",0),"")</f>
        <v/>
      </c>
    </row>
    <row r="1280" spans="2:10">
      <c r="B1280" s="78" t="str" cm="1">
        <f t="array" ref="B1280">IF(A1280="","",INDEX(CAGE,MATCH(A1280,Company_Name,0)))</f>
        <v/>
      </c>
      <c r="C1280" s="80" t="str" cm="1">
        <f t="array" ref="C1280">IF(A1280="","",INDEX(Prime_Sub,MATCH(A1280,Company_Name,0)))</f>
        <v/>
      </c>
      <c r="F1280" s="78" t="str" cm="1">
        <f t="array" ref="F1280">IF(E1280="","",INDEX(LCAT_ID,MATCH(E1280,LCAT_Name,0)))</f>
        <v/>
      </c>
      <c r="J1280" s="78" t="str">
        <f>IFERROR(_xlfn.XLOOKUP(I1280,MSA_Title_List,MSA_Title_List!$A$2:$A$643,"",0),"")</f>
        <v/>
      </c>
    </row>
    <row r="1281" spans="2:10">
      <c r="B1281" s="78" t="str" cm="1">
        <f t="array" ref="B1281">IF(A1281="","",INDEX(CAGE,MATCH(A1281,Company_Name,0)))</f>
        <v/>
      </c>
      <c r="C1281" s="80" t="str" cm="1">
        <f t="array" ref="C1281">IF(A1281="","",INDEX(Prime_Sub,MATCH(A1281,Company_Name,0)))</f>
        <v/>
      </c>
      <c r="F1281" s="78" t="str" cm="1">
        <f t="array" ref="F1281">IF(E1281="","",INDEX(LCAT_ID,MATCH(E1281,LCAT_Name,0)))</f>
        <v/>
      </c>
      <c r="J1281" s="78" t="str">
        <f>IFERROR(_xlfn.XLOOKUP(I1281,MSA_Title_List,MSA_Title_List!$A$2:$A$643,"",0),"")</f>
        <v/>
      </c>
    </row>
    <row r="1282" spans="2:10">
      <c r="B1282" s="78" t="str" cm="1">
        <f t="array" ref="B1282">IF(A1282="","",INDEX(CAGE,MATCH(A1282,Company_Name,0)))</f>
        <v/>
      </c>
      <c r="C1282" s="80" t="str" cm="1">
        <f t="array" ref="C1282">IF(A1282="","",INDEX(Prime_Sub,MATCH(A1282,Company_Name,0)))</f>
        <v/>
      </c>
      <c r="F1282" s="78" t="str" cm="1">
        <f t="array" ref="F1282">IF(E1282="","",INDEX(LCAT_ID,MATCH(E1282,LCAT_Name,0)))</f>
        <v/>
      </c>
      <c r="J1282" s="78" t="str">
        <f>IFERROR(_xlfn.XLOOKUP(I1282,MSA_Title_List,MSA_Title_List!$A$2:$A$643,"",0),"")</f>
        <v/>
      </c>
    </row>
    <row r="1283" spans="2:10">
      <c r="B1283" s="78" t="str" cm="1">
        <f t="array" ref="B1283">IF(A1283="","",INDEX(CAGE,MATCH(A1283,Company_Name,0)))</f>
        <v/>
      </c>
      <c r="C1283" s="80" t="str" cm="1">
        <f t="array" ref="C1283">IF(A1283="","",INDEX(Prime_Sub,MATCH(A1283,Company_Name,0)))</f>
        <v/>
      </c>
      <c r="F1283" s="78" t="str" cm="1">
        <f t="array" ref="F1283">IF(E1283="","",INDEX(LCAT_ID,MATCH(E1283,LCAT_Name,0)))</f>
        <v/>
      </c>
      <c r="J1283" s="78" t="str">
        <f>IFERROR(_xlfn.XLOOKUP(I1283,MSA_Title_List,MSA_Title_List!$A$2:$A$643,"",0),"")</f>
        <v/>
      </c>
    </row>
    <row r="1284" spans="2:10">
      <c r="B1284" s="78" t="str" cm="1">
        <f t="array" ref="B1284">IF(A1284="","",INDEX(CAGE,MATCH(A1284,Company_Name,0)))</f>
        <v/>
      </c>
      <c r="C1284" s="80" t="str" cm="1">
        <f t="array" ref="C1284">IF(A1284="","",INDEX(Prime_Sub,MATCH(A1284,Company_Name,0)))</f>
        <v/>
      </c>
      <c r="F1284" s="78" t="str" cm="1">
        <f t="array" ref="F1284">IF(E1284="","",INDEX(LCAT_ID,MATCH(E1284,LCAT_Name,0)))</f>
        <v/>
      </c>
      <c r="J1284" s="78" t="str">
        <f>IFERROR(_xlfn.XLOOKUP(I1284,MSA_Title_List,MSA_Title_List!$A$2:$A$643,"",0),"")</f>
        <v/>
      </c>
    </row>
    <row r="1285" spans="2:10">
      <c r="B1285" s="78" t="str" cm="1">
        <f t="array" ref="B1285">IF(A1285="","",INDEX(CAGE,MATCH(A1285,Company_Name,0)))</f>
        <v/>
      </c>
      <c r="C1285" s="80" t="str" cm="1">
        <f t="array" ref="C1285">IF(A1285="","",INDEX(Prime_Sub,MATCH(A1285,Company_Name,0)))</f>
        <v/>
      </c>
      <c r="F1285" s="78" t="str" cm="1">
        <f t="array" ref="F1285">IF(E1285="","",INDEX(LCAT_ID,MATCH(E1285,LCAT_Name,0)))</f>
        <v/>
      </c>
      <c r="J1285" s="78" t="str">
        <f>IFERROR(_xlfn.XLOOKUP(I1285,MSA_Title_List,MSA_Title_List!$A$2:$A$643,"",0),"")</f>
        <v/>
      </c>
    </row>
    <row r="1286" spans="2:10">
      <c r="B1286" s="78" t="str" cm="1">
        <f t="array" ref="B1286">IF(A1286="","",INDEX(CAGE,MATCH(A1286,Company_Name,0)))</f>
        <v/>
      </c>
      <c r="C1286" s="80" t="str" cm="1">
        <f t="array" ref="C1286">IF(A1286="","",INDEX(Prime_Sub,MATCH(A1286,Company_Name,0)))</f>
        <v/>
      </c>
      <c r="F1286" s="78" t="str" cm="1">
        <f t="array" ref="F1286">IF(E1286="","",INDEX(LCAT_ID,MATCH(E1286,LCAT_Name,0)))</f>
        <v/>
      </c>
      <c r="J1286" s="78" t="str">
        <f>IFERROR(_xlfn.XLOOKUP(I1286,MSA_Title_List,MSA_Title_List!$A$2:$A$643,"",0),"")</f>
        <v/>
      </c>
    </row>
    <row r="1287" spans="2:10">
      <c r="B1287" s="78" t="str" cm="1">
        <f t="array" ref="B1287">IF(A1287="","",INDEX(CAGE,MATCH(A1287,Company_Name,0)))</f>
        <v/>
      </c>
      <c r="C1287" s="80" t="str" cm="1">
        <f t="array" ref="C1287">IF(A1287="","",INDEX(Prime_Sub,MATCH(A1287,Company_Name,0)))</f>
        <v/>
      </c>
      <c r="F1287" s="78" t="str" cm="1">
        <f t="array" ref="F1287">IF(E1287="","",INDEX(LCAT_ID,MATCH(E1287,LCAT_Name,0)))</f>
        <v/>
      </c>
      <c r="J1287" s="78" t="str">
        <f>IFERROR(_xlfn.XLOOKUP(I1287,MSA_Title_List,MSA_Title_List!$A$2:$A$643,"",0),"")</f>
        <v/>
      </c>
    </row>
    <row r="1288" spans="2:10">
      <c r="B1288" s="78" t="str" cm="1">
        <f t="array" ref="B1288">IF(A1288="","",INDEX(CAGE,MATCH(A1288,Company_Name,0)))</f>
        <v/>
      </c>
      <c r="C1288" s="80" t="str" cm="1">
        <f t="array" ref="C1288">IF(A1288="","",INDEX(Prime_Sub,MATCH(A1288,Company_Name,0)))</f>
        <v/>
      </c>
      <c r="F1288" s="78" t="str" cm="1">
        <f t="array" ref="F1288">IF(E1288="","",INDEX(LCAT_ID,MATCH(E1288,LCAT_Name,0)))</f>
        <v/>
      </c>
      <c r="J1288" s="78" t="str">
        <f>IFERROR(_xlfn.XLOOKUP(I1288,MSA_Title_List,MSA_Title_List!$A$2:$A$643,"",0),"")</f>
        <v/>
      </c>
    </row>
    <row r="1289" spans="2:10">
      <c r="B1289" s="78" t="str" cm="1">
        <f t="array" ref="B1289">IF(A1289="","",INDEX(CAGE,MATCH(A1289,Company_Name,0)))</f>
        <v/>
      </c>
      <c r="C1289" s="80" t="str" cm="1">
        <f t="array" ref="C1289">IF(A1289="","",INDEX(Prime_Sub,MATCH(A1289,Company_Name,0)))</f>
        <v/>
      </c>
      <c r="F1289" s="78" t="str" cm="1">
        <f t="array" ref="F1289">IF(E1289="","",INDEX(LCAT_ID,MATCH(E1289,LCAT_Name,0)))</f>
        <v/>
      </c>
      <c r="J1289" s="78" t="str">
        <f>IFERROR(_xlfn.XLOOKUP(I1289,MSA_Title_List,MSA_Title_List!$A$2:$A$643,"",0),"")</f>
        <v/>
      </c>
    </row>
    <row r="1290" spans="2:10">
      <c r="B1290" s="78" t="str" cm="1">
        <f t="array" ref="B1290">IF(A1290="","",INDEX(CAGE,MATCH(A1290,Company_Name,0)))</f>
        <v/>
      </c>
      <c r="C1290" s="80" t="str" cm="1">
        <f t="array" ref="C1290">IF(A1290="","",INDEX(Prime_Sub,MATCH(A1290,Company_Name,0)))</f>
        <v/>
      </c>
      <c r="F1290" s="78" t="str" cm="1">
        <f t="array" ref="F1290">IF(E1290="","",INDEX(LCAT_ID,MATCH(E1290,LCAT_Name,0)))</f>
        <v/>
      </c>
      <c r="J1290" s="78" t="str">
        <f>IFERROR(_xlfn.XLOOKUP(I1290,MSA_Title_List,MSA_Title_List!$A$2:$A$643,"",0),"")</f>
        <v/>
      </c>
    </row>
    <row r="1291" spans="2:10">
      <c r="B1291" s="78" t="str" cm="1">
        <f t="array" ref="B1291">IF(A1291="","",INDEX(CAGE,MATCH(A1291,Company_Name,0)))</f>
        <v/>
      </c>
      <c r="C1291" s="80" t="str" cm="1">
        <f t="array" ref="C1291">IF(A1291="","",INDEX(Prime_Sub,MATCH(A1291,Company_Name,0)))</f>
        <v/>
      </c>
      <c r="F1291" s="78" t="str" cm="1">
        <f t="array" ref="F1291">IF(E1291="","",INDEX(LCAT_ID,MATCH(E1291,LCAT_Name,0)))</f>
        <v/>
      </c>
      <c r="J1291" s="78" t="str">
        <f>IFERROR(_xlfn.XLOOKUP(I1291,MSA_Title_List,MSA_Title_List!$A$2:$A$643,"",0),"")</f>
        <v/>
      </c>
    </row>
    <row r="1292" spans="2:10">
      <c r="B1292" s="78" t="str" cm="1">
        <f t="array" ref="B1292">IF(A1292="","",INDEX(CAGE,MATCH(A1292,Company_Name,0)))</f>
        <v/>
      </c>
      <c r="C1292" s="80" t="str" cm="1">
        <f t="array" ref="C1292">IF(A1292="","",INDEX(Prime_Sub,MATCH(A1292,Company_Name,0)))</f>
        <v/>
      </c>
      <c r="F1292" s="78" t="str" cm="1">
        <f t="array" ref="F1292">IF(E1292="","",INDEX(LCAT_ID,MATCH(E1292,LCAT_Name,0)))</f>
        <v/>
      </c>
      <c r="J1292" s="78" t="str">
        <f>IFERROR(_xlfn.XLOOKUP(I1292,MSA_Title_List,MSA_Title_List!$A$2:$A$643,"",0),"")</f>
        <v/>
      </c>
    </row>
    <row r="1293" spans="2:10">
      <c r="B1293" s="78" t="str" cm="1">
        <f t="array" ref="B1293">IF(A1293="","",INDEX(CAGE,MATCH(A1293,Company_Name,0)))</f>
        <v/>
      </c>
      <c r="C1293" s="80" t="str" cm="1">
        <f t="array" ref="C1293">IF(A1293="","",INDEX(Prime_Sub,MATCH(A1293,Company_Name,0)))</f>
        <v/>
      </c>
      <c r="F1293" s="78" t="str" cm="1">
        <f t="array" ref="F1293">IF(E1293="","",INDEX(LCAT_ID,MATCH(E1293,LCAT_Name,0)))</f>
        <v/>
      </c>
      <c r="J1293" s="78" t="str">
        <f>IFERROR(_xlfn.XLOOKUP(I1293,MSA_Title_List,MSA_Title_List!$A$2:$A$643,"",0),"")</f>
        <v/>
      </c>
    </row>
    <row r="1294" spans="2:10">
      <c r="B1294" s="78" t="str" cm="1">
        <f t="array" ref="B1294">IF(A1294="","",INDEX(CAGE,MATCH(A1294,Company_Name,0)))</f>
        <v/>
      </c>
      <c r="C1294" s="80" t="str" cm="1">
        <f t="array" ref="C1294">IF(A1294="","",INDEX(Prime_Sub,MATCH(A1294,Company_Name,0)))</f>
        <v/>
      </c>
      <c r="F1294" s="78" t="str" cm="1">
        <f t="array" ref="F1294">IF(E1294="","",INDEX(LCAT_ID,MATCH(E1294,LCAT_Name,0)))</f>
        <v/>
      </c>
      <c r="J1294" s="78" t="str">
        <f>IFERROR(_xlfn.XLOOKUP(I1294,MSA_Title_List,MSA_Title_List!$A$2:$A$643,"",0),"")</f>
        <v/>
      </c>
    </row>
    <row r="1295" spans="2:10">
      <c r="B1295" s="78" t="str" cm="1">
        <f t="array" ref="B1295">IF(A1295="","",INDEX(CAGE,MATCH(A1295,Company_Name,0)))</f>
        <v/>
      </c>
      <c r="C1295" s="80" t="str" cm="1">
        <f t="array" ref="C1295">IF(A1295="","",INDEX(Prime_Sub,MATCH(A1295,Company_Name,0)))</f>
        <v/>
      </c>
      <c r="F1295" s="78" t="str" cm="1">
        <f t="array" ref="F1295">IF(E1295="","",INDEX(LCAT_ID,MATCH(E1295,LCAT_Name,0)))</f>
        <v/>
      </c>
      <c r="J1295" s="78" t="str">
        <f>IFERROR(_xlfn.XLOOKUP(I1295,MSA_Title_List,MSA_Title_List!$A$2:$A$643,"",0),"")</f>
        <v/>
      </c>
    </row>
    <row r="1296" spans="2:10">
      <c r="B1296" s="78" t="str" cm="1">
        <f t="array" ref="B1296">IF(A1296="","",INDEX(CAGE,MATCH(A1296,Company_Name,0)))</f>
        <v/>
      </c>
      <c r="C1296" s="80" t="str" cm="1">
        <f t="array" ref="C1296">IF(A1296="","",INDEX(Prime_Sub,MATCH(A1296,Company_Name,0)))</f>
        <v/>
      </c>
      <c r="F1296" s="78" t="str" cm="1">
        <f t="array" ref="F1296">IF(E1296="","",INDEX(LCAT_ID,MATCH(E1296,LCAT_Name,0)))</f>
        <v/>
      </c>
      <c r="J1296" s="78" t="str">
        <f>IFERROR(_xlfn.XLOOKUP(I1296,MSA_Title_List,MSA_Title_List!$A$2:$A$643,"",0),"")</f>
        <v/>
      </c>
    </row>
    <row r="1297" spans="2:10">
      <c r="B1297" s="78" t="str" cm="1">
        <f t="array" ref="B1297">IF(A1297="","",INDEX(CAGE,MATCH(A1297,Company_Name,0)))</f>
        <v/>
      </c>
      <c r="C1297" s="80" t="str" cm="1">
        <f t="array" ref="C1297">IF(A1297="","",INDEX(Prime_Sub,MATCH(A1297,Company_Name,0)))</f>
        <v/>
      </c>
      <c r="F1297" s="78" t="str" cm="1">
        <f t="array" ref="F1297">IF(E1297="","",INDEX(LCAT_ID,MATCH(E1297,LCAT_Name,0)))</f>
        <v/>
      </c>
      <c r="J1297" s="78" t="str">
        <f>IFERROR(_xlfn.XLOOKUP(I1297,MSA_Title_List,MSA_Title_List!$A$2:$A$643,"",0),"")</f>
        <v/>
      </c>
    </row>
    <row r="1298" spans="2:10">
      <c r="B1298" s="78" t="str" cm="1">
        <f t="array" ref="B1298">IF(A1298="","",INDEX(CAGE,MATCH(A1298,Company_Name,0)))</f>
        <v/>
      </c>
      <c r="C1298" s="80" t="str" cm="1">
        <f t="array" ref="C1298">IF(A1298="","",INDEX(Prime_Sub,MATCH(A1298,Company_Name,0)))</f>
        <v/>
      </c>
      <c r="F1298" s="78" t="str" cm="1">
        <f t="array" ref="F1298">IF(E1298="","",INDEX(LCAT_ID,MATCH(E1298,LCAT_Name,0)))</f>
        <v/>
      </c>
      <c r="J1298" s="78" t="str">
        <f>IFERROR(_xlfn.XLOOKUP(I1298,MSA_Title_List,MSA_Title_List!$A$2:$A$643,"",0),"")</f>
        <v/>
      </c>
    </row>
    <row r="1299" spans="2:10">
      <c r="B1299" s="78" t="str" cm="1">
        <f t="array" ref="B1299">IF(A1299="","",INDEX(CAGE,MATCH(A1299,Company_Name,0)))</f>
        <v/>
      </c>
      <c r="C1299" s="80" t="str" cm="1">
        <f t="array" ref="C1299">IF(A1299="","",INDEX(Prime_Sub,MATCH(A1299,Company_Name,0)))</f>
        <v/>
      </c>
      <c r="F1299" s="78" t="str" cm="1">
        <f t="array" ref="F1299">IF(E1299="","",INDEX(LCAT_ID,MATCH(E1299,LCAT_Name,0)))</f>
        <v/>
      </c>
      <c r="J1299" s="78" t="str">
        <f>IFERROR(_xlfn.XLOOKUP(I1299,MSA_Title_List,MSA_Title_List!$A$2:$A$643,"",0),"")</f>
        <v/>
      </c>
    </row>
    <row r="1300" spans="2:10">
      <c r="B1300" s="78" t="str" cm="1">
        <f t="array" ref="B1300">IF(A1300="","",INDEX(CAGE,MATCH(A1300,Company_Name,0)))</f>
        <v/>
      </c>
      <c r="C1300" s="80" t="str" cm="1">
        <f t="array" ref="C1300">IF(A1300="","",INDEX(Prime_Sub,MATCH(A1300,Company_Name,0)))</f>
        <v/>
      </c>
      <c r="F1300" s="78" t="str" cm="1">
        <f t="array" ref="F1300">IF(E1300="","",INDEX(LCAT_ID,MATCH(E1300,LCAT_Name,0)))</f>
        <v/>
      </c>
      <c r="J1300" s="78" t="str">
        <f>IFERROR(_xlfn.XLOOKUP(I1300,MSA_Title_List,MSA_Title_List!$A$2:$A$643,"",0),"")</f>
        <v/>
      </c>
    </row>
    <row r="1301" spans="2:10">
      <c r="B1301" s="78" t="str" cm="1">
        <f t="array" ref="B1301">IF(A1301="","",INDEX(CAGE,MATCH(A1301,Company_Name,0)))</f>
        <v/>
      </c>
      <c r="C1301" s="80" t="str" cm="1">
        <f t="array" ref="C1301">IF(A1301="","",INDEX(Prime_Sub,MATCH(A1301,Company_Name,0)))</f>
        <v/>
      </c>
      <c r="F1301" s="78" t="str" cm="1">
        <f t="array" ref="F1301">IF(E1301="","",INDEX(LCAT_ID,MATCH(E1301,LCAT_Name,0)))</f>
        <v/>
      </c>
      <c r="J1301" s="78" t="str">
        <f>IFERROR(_xlfn.XLOOKUP(I1301,MSA_Title_List,MSA_Title_List!$A$2:$A$643,"",0),"")</f>
        <v/>
      </c>
    </row>
    <row r="1302" spans="2:10">
      <c r="B1302" s="78" t="str" cm="1">
        <f t="array" ref="B1302">IF(A1302="","",INDEX(CAGE,MATCH(A1302,Company_Name,0)))</f>
        <v/>
      </c>
      <c r="C1302" s="80" t="str" cm="1">
        <f t="array" ref="C1302">IF(A1302="","",INDEX(Prime_Sub,MATCH(A1302,Company_Name,0)))</f>
        <v/>
      </c>
      <c r="F1302" s="78" t="str" cm="1">
        <f t="array" ref="F1302">IF(E1302="","",INDEX(LCAT_ID,MATCH(E1302,LCAT_Name,0)))</f>
        <v/>
      </c>
      <c r="J1302" s="78" t="str">
        <f>IFERROR(_xlfn.XLOOKUP(I1302,MSA_Title_List,MSA_Title_List!$A$2:$A$643,"",0),"")</f>
        <v/>
      </c>
    </row>
    <row r="1303" spans="2:10">
      <c r="B1303" s="78" t="str" cm="1">
        <f t="array" ref="B1303">IF(A1303="","",INDEX(CAGE,MATCH(A1303,Company_Name,0)))</f>
        <v/>
      </c>
      <c r="C1303" s="80" t="str" cm="1">
        <f t="array" ref="C1303">IF(A1303="","",INDEX(Prime_Sub,MATCH(A1303,Company_Name,0)))</f>
        <v/>
      </c>
      <c r="F1303" s="78" t="str" cm="1">
        <f t="array" ref="F1303">IF(E1303="","",INDEX(LCAT_ID,MATCH(E1303,LCAT_Name,0)))</f>
        <v/>
      </c>
      <c r="J1303" s="78" t="str">
        <f>IFERROR(_xlfn.XLOOKUP(I1303,MSA_Title_List,MSA_Title_List!$A$2:$A$643,"",0),"")</f>
        <v/>
      </c>
    </row>
    <row r="1304" spans="2:10">
      <c r="B1304" s="78" t="str" cm="1">
        <f t="array" ref="B1304">IF(A1304="","",INDEX(CAGE,MATCH(A1304,Company_Name,0)))</f>
        <v/>
      </c>
      <c r="C1304" s="80" t="str" cm="1">
        <f t="array" ref="C1304">IF(A1304="","",INDEX(Prime_Sub,MATCH(A1304,Company_Name,0)))</f>
        <v/>
      </c>
      <c r="F1304" s="78" t="str" cm="1">
        <f t="array" ref="F1304">IF(E1304="","",INDEX(LCAT_ID,MATCH(E1304,LCAT_Name,0)))</f>
        <v/>
      </c>
      <c r="J1304" s="78" t="str">
        <f>IFERROR(_xlfn.XLOOKUP(I1304,MSA_Title_List,MSA_Title_List!$A$2:$A$643,"",0),"")</f>
        <v/>
      </c>
    </row>
    <row r="1305" spans="2:10">
      <c r="B1305" s="78" t="str" cm="1">
        <f t="array" ref="B1305">IF(A1305="","",INDEX(CAGE,MATCH(A1305,Company_Name,0)))</f>
        <v/>
      </c>
      <c r="C1305" s="80" t="str" cm="1">
        <f t="array" ref="C1305">IF(A1305="","",INDEX(Prime_Sub,MATCH(A1305,Company_Name,0)))</f>
        <v/>
      </c>
      <c r="F1305" s="78" t="str" cm="1">
        <f t="array" ref="F1305">IF(E1305="","",INDEX(LCAT_ID,MATCH(E1305,LCAT_Name,0)))</f>
        <v/>
      </c>
      <c r="J1305" s="78" t="str">
        <f>IFERROR(_xlfn.XLOOKUP(I1305,MSA_Title_List,MSA_Title_List!$A$2:$A$643,"",0),"")</f>
        <v/>
      </c>
    </row>
    <row r="1306" spans="2:10">
      <c r="B1306" s="78" t="str" cm="1">
        <f t="array" ref="B1306">IF(A1306="","",INDEX(CAGE,MATCH(A1306,Company_Name,0)))</f>
        <v/>
      </c>
      <c r="C1306" s="80" t="str" cm="1">
        <f t="array" ref="C1306">IF(A1306="","",INDEX(Prime_Sub,MATCH(A1306,Company_Name,0)))</f>
        <v/>
      </c>
      <c r="F1306" s="78" t="str" cm="1">
        <f t="array" ref="F1306">IF(E1306="","",INDEX(LCAT_ID,MATCH(E1306,LCAT_Name,0)))</f>
        <v/>
      </c>
      <c r="J1306" s="78" t="str">
        <f>IFERROR(_xlfn.XLOOKUP(I1306,MSA_Title_List,MSA_Title_List!$A$2:$A$643,"",0),"")</f>
        <v/>
      </c>
    </row>
    <row r="1307" spans="2:10">
      <c r="B1307" s="78" t="str" cm="1">
        <f t="array" ref="B1307">IF(A1307="","",INDEX(CAGE,MATCH(A1307,Company_Name,0)))</f>
        <v/>
      </c>
      <c r="C1307" s="80" t="str" cm="1">
        <f t="array" ref="C1307">IF(A1307="","",INDEX(Prime_Sub,MATCH(A1307,Company_Name,0)))</f>
        <v/>
      </c>
      <c r="F1307" s="78" t="str" cm="1">
        <f t="array" ref="F1307">IF(E1307="","",INDEX(LCAT_ID,MATCH(E1307,LCAT_Name,0)))</f>
        <v/>
      </c>
      <c r="J1307" s="78" t="str">
        <f>IFERROR(_xlfn.XLOOKUP(I1307,MSA_Title_List,MSA_Title_List!$A$2:$A$643,"",0),"")</f>
        <v/>
      </c>
    </row>
    <row r="1308" spans="2:10">
      <c r="B1308" s="78" t="str" cm="1">
        <f t="array" ref="B1308">IF(A1308="","",INDEX(CAGE,MATCH(A1308,Company_Name,0)))</f>
        <v/>
      </c>
      <c r="C1308" s="80" t="str" cm="1">
        <f t="array" ref="C1308">IF(A1308="","",INDEX(Prime_Sub,MATCH(A1308,Company_Name,0)))</f>
        <v/>
      </c>
      <c r="F1308" s="78" t="str" cm="1">
        <f t="array" ref="F1308">IF(E1308="","",INDEX(LCAT_ID,MATCH(E1308,LCAT_Name,0)))</f>
        <v/>
      </c>
      <c r="J1308" s="78" t="str">
        <f>IFERROR(_xlfn.XLOOKUP(I1308,MSA_Title_List,MSA_Title_List!$A$2:$A$643,"",0),"")</f>
        <v/>
      </c>
    </row>
    <row r="1309" spans="2:10">
      <c r="B1309" s="78" t="str" cm="1">
        <f t="array" ref="B1309">IF(A1309="","",INDEX(CAGE,MATCH(A1309,Company_Name,0)))</f>
        <v/>
      </c>
      <c r="C1309" s="80" t="str" cm="1">
        <f t="array" ref="C1309">IF(A1309="","",INDEX(Prime_Sub,MATCH(A1309,Company_Name,0)))</f>
        <v/>
      </c>
      <c r="F1309" s="78" t="str" cm="1">
        <f t="array" ref="F1309">IF(E1309="","",INDEX(LCAT_ID,MATCH(E1309,LCAT_Name,0)))</f>
        <v/>
      </c>
      <c r="J1309" s="78" t="str">
        <f>IFERROR(_xlfn.XLOOKUP(I1309,MSA_Title_List,MSA_Title_List!$A$2:$A$643,"",0),"")</f>
        <v/>
      </c>
    </row>
    <row r="1310" spans="2:10">
      <c r="B1310" s="78" t="str" cm="1">
        <f t="array" ref="B1310">IF(A1310="","",INDEX(CAGE,MATCH(A1310,Company_Name,0)))</f>
        <v/>
      </c>
      <c r="C1310" s="80" t="str" cm="1">
        <f t="array" ref="C1310">IF(A1310="","",INDEX(Prime_Sub,MATCH(A1310,Company_Name,0)))</f>
        <v/>
      </c>
      <c r="F1310" s="78" t="str" cm="1">
        <f t="array" ref="F1310">IF(E1310="","",INDEX(LCAT_ID,MATCH(E1310,LCAT_Name,0)))</f>
        <v/>
      </c>
      <c r="J1310" s="78" t="str">
        <f>IFERROR(_xlfn.XLOOKUP(I1310,MSA_Title_List,MSA_Title_List!$A$2:$A$643,"",0),"")</f>
        <v/>
      </c>
    </row>
    <row r="1311" spans="2:10">
      <c r="B1311" s="78" t="str" cm="1">
        <f t="array" ref="B1311">IF(A1311="","",INDEX(CAGE,MATCH(A1311,Company_Name,0)))</f>
        <v/>
      </c>
      <c r="C1311" s="80" t="str" cm="1">
        <f t="array" ref="C1311">IF(A1311="","",INDEX(Prime_Sub,MATCH(A1311,Company_Name,0)))</f>
        <v/>
      </c>
      <c r="F1311" s="78" t="str" cm="1">
        <f t="array" ref="F1311">IF(E1311="","",INDEX(LCAT_ID,MATCH(E1311,LCAT_Name,0)))</f>
        <v/>
      </c>
      <c r="J1311" s="78" t="str">
        <f>IFERROR(_xlfn.XLOOKUP(I1311,MSA_Title_List,MSA_Title_List!$A$2:$A$643,"",0),"")</f>
        <v/>
      </c>
    </row>
    <row r="1312" spans="2:10">
      <c r="B1312" s="78" t="str" cm="1">
        <f t="array" ref="B1312">IF(A1312="","",INDEX(CAGE,MATCH(A1312,Company_Name,0)))</f>
        <v/>
      </c>
      <c r="C1312" s="80" t="str" cm="1">
        <f t="array" ref="C1312">IF(A1312="","",INDEX(Prime_Sub,MATCH(A1312,Company_Name,0)))</f>
        <v/>
      </c>
      <c r="F1312" s="78" t="str" cm="1">
        <f t="array" ref="F1312">IF(E1312="","",INDEX(LCAT_ID,MATCH(E1312,LCAT_Name,0)))</f>
        <v/>
      </c>
      <c r="J1312" s="78" t="str">
        <f>IFERROR(_xlfn.XLOOKUP(I1312,MSA_Title_List,MSA_Title_List!$A$2:$A$643,"",0),"")</f>
        <v/>
      </c>
    </row>
    <row r="1313" spans="2:10">
      <c r="B1313" s="78" t="str" cm="1">
        <f t="array" ref="B1313">IF(A1313="","",INDEX(CAGE,MATCH(A1313,Company_Name,0)))</f>
        <v/>
      </c>
      <c r="C1313" s="80" t="str" cm="1">
        <f t="array" ref="C1313">IF(A1313="","",INDEX(Prime_Sub,MATCH(A1313,Company_Name,0)))</f>
        <v/>
      </c>
      <c r="F1313" s="78" t="str" cm="1">
        <f t="array" ref="F1313">IF(E1313="","",INDEX(LCAT_ID,MATCH(E1313,LCAT_Name,0)))</f>
        <v/>
      </c>
      <c r="J1313" s="78" t="str">
        <f>IFERROR(_xlfn.XLOOKUP(I1313,MSA_Title_List,MSA_Title_List!$A$2:$A$643,"",0),"")</f>
        <v/>
      </c>
    </row>
    <row r="1314" spans="2:10">
      <c r="B1314" s="78" t="str" cm="1">
        <f t="array" ref="B1314">IF(A1314="","",INDEX(CAGE,MATCH(A1314,Company_Name,0)))</f>
        <v/>
      </c>
      <c r="C1314" s="80" t="str" cm="1">
        <f t="array" ref="C1314">IF(A1314="","",INDEX(Prime_Sub,MATCH(A1314,Company_Name,0)))</f>
        <v/>
      </c>
      <c r="F1314" s="78" t="str" cm="1">
        <f t="array" ref="F1314">IF(E1314="","",INDEX(LCAT_ID,MATCH(E1314,LCAT_Name,0)))</f>
        <v/>
      </c>
      <c r="J1314" s="78" t="str">
        <f>IFERROR(_xlfn.XLOOKUP(I1314,MSA_Title_List,MSA_Title_List!$A$2:$A$643,"",0),"")</f>
        <v/>
      </c>
    </row>
    <row r="1315" spans="2:10">
      <c r="B1315" s="78" t="str" cm="1">
        <f t="array" ref="B1315">IF(A1315="","",INDEX(CAGE,MATCH(A1315,Company_Name,0)))</f>
        <v/>
      </c>
      <c r="C1315" s="80" t="str" cm="1">
        <f t="array" ref="C1315">IF(A1315="","",INDEX(Prime_Sub,MATCH(A1315,Company_Name,0)))</f>
        <v/>
      </c>
      <c r="F1315" s="78" t="str" cm="1">
        <f t="array" ref="F1315">IF(E1315="","",INDEX(LCAT_ID,MATCH(E1315,LCAT_Name,0)))</f>
        <v/>
      </c>
      <c r="J1315" s="78" t="str">
        <f>IFERROR(_xlfn.XLOOKUP(I1315,MSA_Title_List,MSA_Title_List!$A$2:$A$643,"",0),"")</f>
        <v/>
      </c>
    </row>
    <row r="1316" spans="2:10">
      <c r="B1316" s="78" t="str" cm="1">
        <f t="array" ref="B1316">IF(A1316="","",INDEX(CAGE,MATCH(A1316,Company_Name,0)))</f>
        <v/>
      </c>
      <c r="C1316" s="80" t="str" cm="1">
        <f t="array" ref="C1316">IF(A1316="","",INDEX(Prime_Sub,MATCH(A1316,Company_Name,0)))</f>
        <v/>
      </c>
      <c r="F1316" s="78" t="str" cm="1">
        <f t="array" ref="F1316">IF(E1316="","",INDEX(LCAT_ID,MATCH(E1316,LCAT_Name,0)))</f>
        <v/>
      </c>
      <c r="J1316" s="78" t="str">
        <f>IFERROR(_xlfn.XLOOKUP(I1316,MSA_Title_List,MSA_Title_List!$A$2:$A$643,"",0),"")</f>
        <v/>
      </c>
    </row>
    <row r="1317" spans="2:10">
      <c r="B1317" s="78" t="str" cm="1">
        <f t="array" ref="B1317">IF(A1317="","",INDEX(CAGE,MATCH(A1317,Company_Name,0)))</f>
        <v/>
      </c>
      <c r="C1317" s="80" t="str" cm="1">
        <f t="array" ref="C1317">IF(A1317="","",INDEX(Prime_Sub,MATCH(A1317,Company_Name,0)))</f>
        <v/>
      </c>
      <c r="F1317" s="78" t="str" cm="1">
        <f t="array" ref="F1317">IF(E1317="","",INDEX(LCAT_ID,MATCH(E1317,LCAT_Name,0)))</f>
        <v/>
      </c>
      <c r="J1317" s="78" t="str">
        <f>IFERROR(_xlfn.XLOOKUP(I1317,MSA_Title_List,MSA_Title_List!$A$2:$A$643,"",0),"")</f>
        <v/>
      </c>
    </row>
    <row r="1318" spans="2:10">
      <c r="B1318" s="78" t="str" cm="1">
        <f t="array" ref="B1318">IF(A1318="","",INDEX(CAGE,MATCH(A1318,Company_Name,0)))</f>
        <v/>
      </c>
      <c r="C1318" s="80" t="str" cm="1">
        <f t="array" ref="C1318">IF(A1318="","",INDEX(Prime_Sub,MATCH(A1318,Company_Name,0)))</f>
        <v/>
      </c>
      <c r="F1318" s="78" t="str" cm="1">
        <f t="array" ref="F1318">IF(E1318="","",INDEX(LCAT_ID,MATCH(E1318,LCAT_Name,0)))</f>
        <v/>
      </c>
      <c r="J1318" s="78" t="str">
        <f>IFERROR(_xlfn.XLOOKUP(I1318,MSA_Title_List,MSA_Title_List!$A$2:$A$643,"",0),"")</f>
        <v/>
      </c>
    </row>
    <row r="1319" spans="2:10">
      <c r="B1319" s="78" t="str" cm="1">
        <f t="array" ref="B1319">IF(A1319="","",INDEX(CAGE,MATCH(A1319,Company_Name,0)))</f>
        <v/>
      </c>
      <c r="C1319" s="80" t="str" cm="1">
        <f t="array" ref="C1319">IF(A1319="","",INDEX(Prime_Sub,MATCH(A1319,Company_Name,0)))</f>
        <v/>
      </c>
      <c r="F1319" s="78" t="str" cm="1">
        <f t="array" ref="F1319">IF(E1319="","",INDEX(LCAT_ID,MATCH(E1319,LCAT_Name,0)))</f>
        <v/>
      </c>
      <c r="J1319" s="78" t="str">
        <f>IFERROR(_xlfn.XLOOKUP(I1319,MSA_Title_List,MSA_Title_List!$A$2:$A$643,"",0),"")</f>
        <v/>
      </c>
    </row>
    <row r="1320" spans="2:10">
      <c r="B1320" s="78" t="str" cm="1">
        <f t="array" ref="B1320">IF(A1320="","",INDEX(CAGE,MATCH(A1320,Company_Name,0)))</f>
        <v/>
      </c>
      <c r="C1320" s="80" t="str" cm="1">
        <f t="array" ref="C1320">IF(A1320="","",INDEX(Prime_Sub,MATCH(A1320,Company_Name,0)))</f>
        <v/>
      </c>
      <c r="F1320" s="78" t="str" cm="1">
        <f t="array" ref="F1320">IF(E1320="","",INDEX(LCAT_ID,MATCH(E1320,LCAT_Name,0)))</f>
        <v/>
      </c>
      <c r="J1320" s="78" t="str">
        <f>IFERROR(_xlfn.XLOOKUP(I1320,MSA_Title_List,MSA_Title_List!$A$2:$A$643,"",0),"")</f>
        <v/>
      </c>
    </row>
    <row r="1321" spans="2:10">
      <c r="B1321" s="78" t="str" cm="1">
        <f t="array" ref="B1321">IF(A1321="","",INDEX(CAGE,MATCH(A1321,Company_Name,0)))</f>
        <v/>
      </c>
      <c r="C1321" s="80" t="str" cm="1">
        <f t="array" ref="C1321">IF(A1321="","",INDEX(Prime_Sub,MATCH(A1321,Company_Name,0)))</f>
        <v/>
      </c>
      <c r="F1321" s="78" t="str" cm="1">
        <f t="array" ref="F1321">IF(E1321="","",INDEX(LCAT_ID,MATCH(E1321,LCAT_Name,0)))</f>
        <v/>
      </c>
      <c r="J1321" s="78" t="str">
        <f>IFERROR(_xlfn.XLOOKUP(I1321,MSA_Title_List,MSA_Title_List!$A$2:$A$643,"",0),"")</f>
        <v/>
      </c>
    </row>
    <row r="1322" spans="2:10">
      <c r="B1322" s="78" t="str" cm="1">
        <f t="array" ref="B1322">IF(A1322="","",INDEX(CAGE,MATCH(A1322,Company_Name,0)))</f>
        <v/>
      </c>
      <c r="C1322" s="80" t="str" cm="1">
        <f t="array" ref="C1322">IF(A1322="","",INDEX(Prime_Sub,MATCH(A1322,Company_Name,0)))</f>
        <v/>
      </c>
      <c r="F1322" s="78" t="str" cm="1">
        <f t="array" ref="F1322">IF(E1322="","",INDEX(LCAT_ID,MATCH(E1322,LCAT_Name,0)))</f>
        <v/>
      </c>
      <c r="J1322" s="78" t="str">
        <f>IFERROR(_xlfn.XLOOKUP(I1322,MSA_Title_List,MSA_Title_List!$A$2:$A$643,"",0),"")</f>
        <v/>
      </c>
    </row>
    <row r="1323" spans="2:10">
      <c r="B1323" s="78" t="str" cm="1">
        <f t="array" ref="B1323">IF(A1323="","",INDEX(CAGE,MATCH(A1323,Company_Name,0)))</f>
        <v/>
      </c>
      <c r="C1323" s="80" t="str" cm="1">
        <f t="array" ref="C1323">IF(A1323="","",INDEX(Prime_Sub,MATCH(A1323,Company_Name,0)))</f>
        <v/>
      </c>
      <c r="F1323" s="78" t="str" cm="1">
        <f t="array" ref="F1323">IF(E1323="","",INDEX(LCAT_ID,MATCH(E1323,LCAT_Name,0)))</f>
        <v/>
      </c>
      <c r="J1323" s="78" t="str">
        <f>IFERROR(_xlfn.XLOOKUP(I1323,MSA_Title_List,MSA_Title_List!$A$2:$A$643,"",0),"")</f>
        <v/>
      </c>
    </row>
    <row r="1324" spans="2:10">
      <c r="B1324" s="78" t="str" cm="1">
        <f t="array" ref="B1324">IF(A1324="","",INDEX(CAGE,MATCH(A1324,Company_Name,0)))</f>
        <v/>
      </c>
      <c r="C1324" s="80" t="str" cm="1">
        <f t="array" ref="C1324">IF(A1324="","",INDEX(Prime_Sub,MATCH(A1324,Company_Name,0)))</f>
        <v/>
      </c>
      <c r="F1324" s="78" t="str" cm="1">
        <f t="array" ref="F1324">IF(E1324="","",INDEX(LCAT_ID,MATCH(E1324,LCAT_Name,0)))</f>
        <v/>
      </c>
      <c r="J1324" s="78" t="str">
        <f>IFERROR(_xlfn.XLOOKUP(I1324,MSA_Title_List,MSA_Title_List!$A$2:$A$643,"",0),"")</f>
        <v/>
      </c>
    </row>
    <row r="1325" spans="2:10">
      <c r="B1325" s="78" t="str" cm="1">
        <f t="array" ref="B1325">IF(A1325="","",INDEX(CAGE,MATCH(A1325,Company_Name,0)))</f>
        <v/>
      </c>
      <c r="C1325" s="80" t="str" cm="1">
        <f t="array" ref="C1325">IF(A1325="","",INDEX(Prime_Sub,MATCH(A1325,Company_Name,0)))</f>
        <v/>
      </c>
      <c r="F1325" s="78" t="str" cm="1">
        <f t="array" ref="F1325">IF(E1325="","",INDEX(LCAT_ID,MATCH(E1325,LCAT_Name,0)))</f>
        <v/>
      </c>
      <c r="J1325" s="78" t="str">
        <f>IFERROR(_xlfn.XLOOKUP(I1325,MSA_Title_List,MSA_Title_List!$A$2:$A$643,"",0),"")</f>
        <v/>
      </c>
    </row>
    <row r="1326" spans="2:10">
      <c r="B1326" s="78" t="str" cm="1">
        <f t="array" ref="B1326">IF(A1326="","",INDEX(CAGE,MATCH(A1326,Company_Name,0)))</f>
        <v/>
      </c>
      <c r="C1326" s="80" t="str" cm="1">
        <f t="array" ref="C1326">IF(A1326="","",INDEX(Prime_Sub,MATCH(A1326,Company_Name,0)))</f>
        <v/>
      </c>
      <c r="F1326" s="78" t="str" cm="1">
        <f t="array" ref="F1326">IF(E1326="","",INDEX(LCAT_ID,MATCH(E1326,LCAT_Name,0)))</f>
        <v/>
      </c>
      <c r="J1326" s="78" t="str">
        <f>IFERROR(_xlfn.XLOOKUP(I1326,MSA_Title_List,MSA_Title_List!$A$2:$A$643,"",0),"")</f>
        <v/>
      </c>
    </row>
    <row r="1327" spans="2:10">
      <c r="B1327" s="78" t="str" cm="1">
        <f t="array" ref="B1327">IF(A1327="","",INDEX(CAGE,MATCH(A1327,Company_Name,0)))</f>
        <v/>
      </c>
      <c r="C1327" s="80" t="str" cm="1">
        <f t="array" ref="C1327">IF(A1327="","",INDEX(Prime_Sub,MATCH(A1327,Company_Name,0)))</f>
        <v/>
      </c>
      <c r="F1327" s="78" t="str" cm="1">
        <f t="array" ref="F1327">IF(E1327="","",INDEX(LCAT_ID,MATCH(E1327,LCAT_Name,0)))</f>
        <v/>
      </c>
      <c r="J1327" s="78" t="str">
        <f>IFERROR(_xlfn.XLOOKUP(I1327,MSA_Title_List,MSA_Title_List!$A$2:$A$643,"",0),"")</f>
        <v/>
      </c>
    </row>
    <row r="1328" spans="2:10">
      <c r="B1328" s="78" t="str" cm="1">
        <f t="array" ref="B1328">IF(A1328="","",INDEX(CAGE,MATCH(A1328,Company_Name,0)))</f>
        <v/>
      </c>
      <c r="C1328" s="80" t="str" cm="1">
        <f t="array" ref="C1328">IF(A1328="","",INDEX(Prime_Sub,MATCH(A1328,Company_Name,0)))</f>
        <v/>
      </c>
      <c r="F1328" s="78" t="str" cm="1">
        <f t="array" ref="F1328">IF(E1328="","",INDEX(LCAT_ID,MATCH(E1328,LCAT_Name,0)))</f>
        <v/>
      </c>
      <c r="J1328" s="78" t="str">
        <f>IFERROR(_xlfn.XLOOKUP(I1328,MSA_Title_List,MSA_Title_List!$A$2:$A$643,"",0),"")</f>
        <v/>
      </c>
    </row>
    <row r="1329" spans="2:10">
      <c r="B1329" s="78" t="str" cm="1">
        <f t="array" ref="B1329">IF(A1329="","",INDEX(CAGE,MATCH(A1329,Company_Name,0)))</f>
        <v/>
      </c>
      <c r="C1329" s="80" t="str" cm="1">
        <f t="array" ref="C1329">IF(A1329="","",INDEX(Prime_Sub,MATCH(A1329,Company_Name,0)))</f>
        <v/>
      </c>
      <c r="F1329" s="78" t="str" cm="1">
        <f t="array" ref="F1329">IF(E1329="","",INDEX(LCAT_ID,MATCH(E1329,LCAT_Name,0)))</f>
        <v/>
      </c>
      <c r="J1329" s="78" t="str">
        <f>IFERROR(_xlfn.XLOOKUP(I1329,MSA_Title_List,MSA_Title_List!$A$2:$A$643,"",0),"")</f>
        <v/>
      </c>
    </row>
    <row r="1330" spans="2:10">
      <c r="B1330" s="78" t="str" cm="1">
        <f t="array" ref="B1330">IF(A1330="","",INDEX(CAGE,MATCH(A1330,Company_Name,0)))</f>
        <v/>
      </c>
      <c r="C1330" s="80" t="str" cm="1">
        <f t="array" ref="C1330">IF(A1330="","",INDEX(Prime_Sub,MATCH(A1330,Company_Name,0)))</f>
        <v/>
      </c>
      <c r="F1330" s="78" t="str" cm="1">
        <f t="array" ref="F1330">IF(E1330="","",INDEX(LCAT_ID,MATCH(E1330,LCAT_Name,0)))</f>
        <v/>
      </c>
      <c r="J1330" s="78" t="str">
        <f>IFERROR(_xlfn.XLOOKUP(I1330,MSA_Title_List,MSA_Title_List!$A$2:$A$643,"",0),"")</f>
        <v/>
      </c>
    </row>
    <row r="1331" spans="2:10">
      <c r="B1331" s="78" t="str" cm="1">
        <f t="array" ref="B1331">IF(A1331="","",INDEX(CAGE,MATCH(A1331,Company_Name,0)))</f>
        <v/>
      </c>
      <c r="C1331" s="80" t="str" cm="1">
        <f t="array" ref="C1331">IF(A1331="","",INDEX(Prime_Sub,MATCH(A1331,Company_Name,0)))</f>
        <v/>
      </c>
      <c r="F1331" s="78" t="str" cm="1">
        <f t="array" ref="F1331">IF(E1331="","",INDEX(LCAT_ID,MATCH(E1331,LCAT_Name,0)))</f>
        <v/>
      </c>
      <c r="J1331" s="78" t="str">
        <f>IFERROR(_xlfn.XLOOKUP(I1331,MSA_Title_List,MSA_Title_List!$A$2:$A$643,"",0),"")</f>
        <v/>
      </c>
    </row>
    <row r="1332" spans="2:10">
      <c r="B1332" s="78" t="str" cm="1">
        <f t="array" ref="B1332">IF(A1332="","",INDEX(CAGE,MATCH(A1332,Company_Name,0)))</f>
        <v/>
      </c>
      <c r="C1332" s="80" t="str" cm="1">
        <f t="array" ref="C1332">IF(A1332="","",INDEX(Prime_Sub,MATCH(A1332,Company_Name,0)))</f>
        <v/>
      </c>
      <c r="F1332" s="78" t="str" cm="1">
        <f t="array" ref="F1332">IF(E1332="","",INDEX(LCAT_ID,MATCH(E1332,LCAT_Name,0)))</f>
        <v/>
      </c>
      <c r="J1332" s="78" t="str">
        <f>IFERROR(_xlfn.XLOOKUP(I1332,MSA_Title_List,MSA_Title_List!$A$2:$A$643,"",0),"")</f>
        <v/>
      </c>
    </row>
    <row r="1333" spans="2:10">
      <c r="B1333" s="78" t="str" cm="1">
        <f t="array" ref="B1333">IF(A1333="","",INDEX(CAGE,MATCH(A1333,Company_Name,0)))</f>
        <v/>
      </c>
      <c r="C1333" s="80" t="str" cm="1">
        <f t="array" ref="C1333">IF(A1333="","",INDEX(Prime_Sub,MATCH(A1333,Company_Name,0)))</f>
        <v/>
      </c>
      <c r="F1333" s="78" t="str" cm="1">
        <f t="array" ref="F1333">IF(E1333="","",INDEX(LCAT_ID,MATCH(E1333,LCAT_Name,0)))</f>
        <v/>
      </c>
      <c r="J1333" s="78" t="str">
        <f>IFERROR(_xlfn.XLOOKUP(I1333,MSA_Title_List,MSA_Title_List!$A$2:$A$643,"",0),"")</f>
        <v/>
      </c>
    </row>
    <row r="1334" spans="2:10">
      <c r="B1334" s="78" t="str" cm="1">
        <f t="array" ref="B1334">IF(A1334="","",INDEX(CAGE,MATCH(A1334,Company_Name,0)))</f>
        <v/>
      </c>
      <c r="C1334" s="80" t="str" cm="1">
        <f t="array" ref="C1334">IF(A1334="","",INDEX(Prime_Sub,MATCH(A1334,Company_Name,0)))</f>
        <v/>
      </c>
      <c r="F1334" s="78" t="str" cm="1">
        <f t="array" ref="F1334">IF(E1334="","",INDEX(LCAT_ID,MATCH(E1334,LCAT_Name,0)))</f>
        <v/>
      </c>
      <c r="J1334" s="78" t="str">
        <f>IFERROR(_xlfn.XLOOKUP(I1334,MSA_Title_List,MSA_Title_List!$A$2:$A$643,"",0),"")</f>
        <v/>
      </c>
    </row>
    <row r="1335" spans="2:10">
      <c r="B1335" s="78" t="str" cm="1">
        <f t="array" ref="B1335">IF(A1335="","",INDEX(CAGE,MATCH(A1335,Company_Name,0)))</f>
        <v/>
      </c>
      <c r="C1335" s="80" t="str" cm="1">
        <f t="array" ref="C1335">IF(A1335="","",INDEX(Prime_Sub,MATCH(A1335,Company_Name,0)))</f>
        <v/>
      </c>
      <c r="F1335" s="78" t="str" cm="1">
        <f t="array" ref="F1335">IF(E1335="","",INDEX(LCAT_ID,MATCH(E1335,LCAT_Name,0)))</f>
        <v/>
      </c>
      <c r="J1335" s="78" t="str">
        <f>IFERROR(_xlfn.XLOOKUP(I1335,MSA_Title_List,MSA_Title_List!$A$2:$A$643,"",0),"")</f>
        <v/>
      </c>
    </row>
    <row r="1336" spans="2:10">
      <c r="B1336" s="78" t="str" cm="1">
        <f t="array" ref="B1336">IF(A1336="","",INDEX(CAGE,MATCH(A1336,Company_Name,0)))</f>
        <v/>
      </c>
      <c r="C1336" s="80" t="str" cm="1">
        <f t="array" ref="C1336">IF(A1336="","",INDEX(Prime_Sub,MATCH(A1336,Company_Name,0)))</f>
        <v/>
      </c>
      <c r="F1336" s="78" t="str" cm="1">
        <f t="array" ref="F1336">IF(E1336="","",INDEX(LCAT_ID,MATCH(E1336,LCAT_Name,0)))</f>
        <v/>
      </c>
      <c r="J1336" s="78" t="str">
        <f>IFERROR(_xlfn.XLOOKUP(I1336,MSA_Title_List,MSA_Title_List!$A$2:$A$643,"",0),"")</f>
        <v/>
      </c>
    </row>
    <row r="1337" spans="2:10">
      <c r="B1337" s="78" t="str" cm="1">
        <f t="array" ref="B1337">IF(A1337="","",INDEX(CAGE,MATCH(A1337,Company_Name,0)))</f>
        <v/>
      </c>
      <c r="C1337" s="80" t="str" cm="1">
        <f t="array" ref="C1337">IF(A1337="","",INDEX(Prime_Sub,MATCH(A1337,Company_Name,0)))</f>
        <v/>
      </c>
      <c r="F1337" s="78" t="str" cm="1">
        <f t="array" ref="F1337">IF(E1337="","",INDEX(LCAT_ID,MATCH(E1337,LCAT_Name,0)))</f>
        <v/>
      </c>
      <c r="J1337" s="78" t="str">
        <f>IFERROR(_xlfn.XLOOKUP(I1337,MSA_Title_List,MSA_Title_List!$A$2:$A$643,"",0),"")</f>
        <v/>
      </c>
    </row>
    <row r="1338" spans="2:10">
      <c r="B1338" s="78" t="str" cm="1">
        <f t="array" ref="B1338">IF(A1338="","",INDEX(CAGE,MATCH(A1338,Company_Name,0)))</f>
        <v/>
      </c>
      <c r="C1338" s="80" t="str" cm="1">
        <f t="array" ref="C1338">IF(A1338="","",INDEX(Prime_Sub,MATCH(A1338,Company_Name,0)))</f>
        <v/>
      </c>
      <c r="F1338" s="78" t="str" cm="1">
        <f t="array" ref="F1338">IF(E1338="","",INDEX(LCAT_ID,MATCH(E1338,LCAT_Name,0)))</f>
        <v/>
      </c>
      <c r="J1338" s="78" t="str">
        <f>IFERROR(_xlfn.XLOOKUP(I1338,MSA_Title_List,MSA_Title_List!$A$2:$A$643,"",0),"")</f>
        <v/>
      </c>
    </row>
    <row r="1339" spans="2:10">
      <c r="B1339" s="78" t="str" cm="1">
        <f t="array" ref="B1339">IF(A1339="","",INDEX(CAGE,MATCH(A1339,Company_Name,0)))</f>
        <v/>
      </c>
      <c r="C1339" s="80" t="str" cm="1">
        <f t="array" ref="C1339">IF(A1339="","",INDEX(Prime_Sub,MATCH(A1339,Company_Name,0)))</f>
        <v/>
      </c>
      <c r="F1339" s="78" t="str" cm="1">
        <f t="array" ref="F1339">IF(E1339="","",INDEX(LCAT_ID,MATCH(E1339,LCAT_Name,0)))</f>
        <v/>
      </c>
      <c r="J1339" s="78" t="str">
        <f>IFERROR(_xlfn.XLOOKUP(I1339,MSA_Title_List,MSA_Title_List!$A$2:$A$643,"",0),"")</f>
        <v/>
      </c>
    </row>
    <row r="1340" spans="2:10">
      <c r="B1340" s="78" t="str" cm="1">
        <f t="array" ref="B1340">IF(A1340="","",INDEX(CAGE,MATCH(A1340,Company_Name,0)))</f>
        <v/>
      </c>
      <c r="C1340" s="80" t="str" cm="1">
        <f t="array" ref="C1340">IF(A1340="","",INDEX(Prime_Sub,MATCH(A1340,Company_Name,0)))</f>
        <v/>
      </c>
      <c r="F1340" s="78" t="str" cm="1">
        <f t="array" ref="F1340">IF(E1340="","",INDEX(LCAT_ID,MATCH(E1340,LCAT_Name,0)))</f>
        <v/>
      </c>
      <c r="J1340" s="78" t="str">
        <f>IFERROR(_xlfn.XLOOKUP(I1340,MSA_Title_List,MSA_Title_List!$A$2:$A$643,"",0),"")</f>
        <v/>
      </c>
    </row>
    <row r="1341" spans="2:10">
      <c r="B1341" s="78" t="str" cm="1">
        <f t="array" ref="B1341">IF(A1341="","",INDEX(CAGE,MATCH(A1341,Company_Name,0)))</f>
        <v/>
      </c>
      <c r="C1341" s="80" t="str" cm="1">
        <f t="array" ref="C1341">IF(A1341="","",INDEX(Prime_Sub,MATCH(A1341,Company_Name,0)))</f>
        <v/>
      </c>
      <c r="F1341" s="78" t="str" cm="1">
        <f t="array" ref="F1341">IF(E1341="","",INDEX(LCAT_ID,MATCH(E1341,LCAT_Name,0)))</f>
        <v/>
      </c>
      <c r="J1341" s="78" t="str">
        <f>IFERROR(_xlfn.XLOOKUP(I1341,MSA_Title_List,MSA_Title_List!$A$2:$A$643,"",0),"")</f>
        <v/>
      </c>
    </row>
    <row r="1342" spans="2:10">
      <c r="B1342" s="78" t="str" cm="1">
        <f t="array" ref="B1342">IF(A1342="","",INDEX(CAGE,MATCH(A1342,Company_Name,0)))</f>
        <v/>
      </c>
      <c r="C1342" s="80" t="str" cm="1">
        <f t="array" ref="C1342">IF(A1342="","",INDEX(Prime_Sub,MATCH(A1342,Company_Name,0)))</f>
        <v/>
      </c>
      <c r="F1342" s="78" t="str" cm="1">
        <f t="array" ref="F1342">IF(E1342="","",INDEX(LCAT_ID,MATCH(E1342,LCAT_Name,0)))</f>
        <v/>
      </c>
      <c r="J1342" s="78" t="str">
        <f>IFERROR(_xlfn.XLOOKUP(I1342,MSA_Title_List,MSA_Title_List!$A$2:$A$643,"",0),"")</f>
        <v/>
      </c>
    </row>
    <row r="1343" spans="2:10">
      <c r="B1343" s="78" t="str" cm="1">
        <f t="array" ref="B1343">IF(A1343="","",INDEX(CAGE,MATCH(A1343,Company_Name,0)))</f>
        <v/>
      </c>
      <c r="C1343" s="80" t="str" cm="1">
        <f t="array" ref="C1343">IF(A1343="","",INDEX(Prime_Sub,MATCH(A1343,Company_Name,0)))</f>
        <v/>
      </c>
      <c r="F1343" s="78" t="str" cm="1">
        <f t="array" ref="F1343">IF(E1343="","",INDEX(LCAT_ID,MATCH(E1343,LCAT_Name,0)))</f>
        <v/>
      </c>
      <c r="J1343" s="78" t="str">
        <f>IFERROR(_xlfn.XLOOKUP(I1343,MSA_Title_List,MSA_Title_List!$A$2:$A$643,"",0),"")</f>
        <v/>
      </c>
    </row>
    <row r="1344" spans="2:10">
      <c r="B1344" s="78" t="str" cm="1">
        <f t="array" ref="B1344">IF(A1344="","",INDEX(CAGE,MATCH(A1344,Company_Name,0)))</f>
        <v/>
      </c>
      <c r="C1344" s="80" t="str" cm="1">
        <f t="array" ref="C1344">IF(A1344="","",INDEX(Prime_Sub,MATCH(A1344,Company_Name,0)))</f>
        <v/>
      </c>
      <c r="F1344" s="78" t="str" cm="1">
        <f t="array" ref="F1344">IF(E1344="","",INDEX(LCAT_ID,MATCH(E1344,LCAT_Name,0)))</f>
        <v/>
      </c>
      <c r="J1344" s="78" t="str">
        <f>IFERROR(_xlfn.XLOOKUP(I1344,MSA_Title_List,MSA_Title_List!$A$2:$A$643,"",0),"")</f>
        <v/>
      </c>
    </row>
    <row r="1345" spans="2:10">
      <c r="B1345" s="78" t="str" cm="1">
        <f t="array" ref="B1345">IF(A1345="","",INDEX(CAGE,MATCH(A1345,Company_Name,0)))</f>
        <v/>
      </c>
      <c r="C1345" s="80" t="str" cm="1">
        <f t="array" ref="C1345">IF(A1345="","",INDEX(Prime_Sub,MATCH(A1345,Company_Name,0)))</f>
        <v/>
      </c>
      <c r="F1345" s="78" t="str" cm="1">
        <f t="array" ref="F1345">IF(E1345="","",INDEX(LCAT_ID,MATCH(E1345,LCAT_Name,0)))</f>
        <v/>
      </c>
      <c r="J1345" s="78" t="str">
        <f>IFERROR(_xlfn.XLOOKUP(I1345,MSA_Title_List,MSA_Title_List!$A$2:$A$643,"",0),"")</f>
        <v/>
      </c>
    </row>
    <row r="1346" spans="2:10">
      <c r="B1346" s="78" t="str" cm="1">
        <f t="array" ref="B1346">IF(A1346="","",INDEX(CAGE,MATCH(A1346,Company_Name,0)))</f>
        <v/>
      </c>
      <c r="C1346" s="80" t="str" cm="1">
        <f t="array" ref="C1346">IF(A1346="","",INDEX(Prime_Sub,MATCH(A1346,Company_Name,0)))</f>
        <v/>
      </c>
      <c r="F1346" s="78" t="str" cm="1">
        <f t="array" ref="F1346">IF(E1346="","",INDEX(LCAT_ID,MATCH(E1346,LCAT_Name,0)))</f>
        <v/>
      </c>
      <c r="J1346" s="78" t="str">
        <f>IFERROR(_xlfn.XLOOKUP(I1346,MSA_Title_List,MSA_Title_List!$A$2:$A$643,"",0),"")</f>
        <v/>
      </c>
    </row>
    <row r="1347" spans="2:10">
      <c r="B1347" s="78" t="str" cm="1">
        <f t="array" ref="B1347">IF(A1347="","",INDEX(CAGE,MATCH(A1347,Company_Name,0)))</f>
        <v/>
      </c>
      <c r="C1347" s="80" t="str" cm="1">
        <f t="array" ref="C1347">IF(A1347="","",INDEX(Prime_Sub,MATCH(A1347,Company_Name,0)))</f>
        <v/>
      </c>
      <c r="F1347" s="78" t="str" cm="1">
        <f t="array" ref="F1347">IF(E1347="","",INDEX(LCAT_ID,MATCH(E1347,LCAT_Name,0)))</f>
        <v/>
      </c>
      <c r="J1347" s="78" t="str">
        <f>IFERROR(_xlfn.XLOOKUP(I1347,MSA_Title_List,MSA_Title_List!$A$2:$A$643,"",0),"")</f>
        <v/>
      </c>
    </row>
    <row r="1348" spans="2:10">
      <c r="B1348" s="78" t="str" cm="1">
        <f t="array" ref="B1348">IF(A1348="","",INDEX(CAGE,MATCH(A1348,Company_Name,0)))</f>
        <v/>
      </c>
      <c r="C1348" s="80" t="str" cm="1">
        <f t="array" ref="C1348">IF(A1348="","",INDEX(Prime_Sub,MATCH(A1348,Company_Name,0)))</f>
        <v/>
      </c>
      <c r="F1348" s="78" t="str" cm="1">
        <f t="array" ref="F1348">IF(E1348="","",INDEX(LCAT_ID,MATCH(E1348,LCAT_Name,0)))</f>
        <v/>
      </c>
      <c r="J1348" s="78" t="str">
        <f>IFERROR(_xlfn.XLOOKUP(I1348,MSA_Title_List,MSA_Title_List!$A$2:$A$643,"",0),"")</f>
        <v/>
      </c>
    </row>
    <row r="1349" spans="2:10">
      <c r="B1349" s="78" t="str" cm="1">
        <f t="array" ref="B1349">IF(A1349="","",INDEX(CAGE,MATCH(A1349,Company_Name,0)))</f>
        <v/>
      </c>
      <c r="C1349" s="80" t="str" cm="1">
        <f t="array" ref="C1349">IF(A1349="","",INDEX(Prime_Sub,MATCH(A1349,Company_Name,0)))</f>
        <v/>
      </c>
      <c r="F1349" s="78" t="str" cm="1">
        <f t="array" ref="F1349">IF(E1349="","",INDEX(LCAT_ID,MATCH(E1349,LCAT_Name,0)))</f>
        <v/>
      </c>
      <c r="J1349" s="78" t="str">
        <f>IFERROR(_xlfn.XLOOKUP(I1349,MSA_Title_List,MSA_Title_List!$A$2:$A$643,"",0),"")</f>
        <v/>
      </c>
    </row>
    <row r="1350" spans="2:10">
      <c r="B1350" s="78" t="str" cm="1">
        <f t="array" ref="B1350">IF(A1350="","",INDEX(CAGE,MATCH(A1350,Company_Name,0)))</f>
        <v/>
      </c>
      <c r="C1350" s="80" t="str" cm="1">
        <f t="array" ref="C1350">IF(A1350="","",INDEX(Prime_Sub,MATCH(A1350,Company_Name,0)))</f>
        <v/>
      </c>
      <c r="F1350" s="78" t="str" cm="1">
        <f t="array" ref="F1350">IF(E1350="","",INDEX(LCAT_ID,MATCH(E1350,LCAT_Name,0)))</f>
        <v/>
      </c>
      <c r="J1350" s="78" t="str">
        <f>IFERROR(_xlfn.XLOOKUP(I1350,MSA_Title_List,MSA_Title_List!$A$2:$A$643,"",0),"")</f>
        <v/>
      </c>
    </row>
    <row r="1351" spans="2:10">
      <c r="B1351" s="78" t="str" cm="1">
        <f t="array" ref="B1351">IF(A1351="","",INDEX(CAGE,MATCH(A1351,Company_Name,0)))</f>
        <v/>
      </c>
      <c r="C1351" s="80" t="str" cm="1">
        <f t="array" ref="C1351">IF(A1351="","",INDEX(Prime_Sub,MATCH(A1351,Company_Name,0)))</f>
        <v/>
      </c>
      <c r="F1351" s="78" t="str" cm="1">
        <f t="array" ref="F1351">IF(E1351="","",INDEX(LCAT_ID,MATCH(E1351,LCAT_Name,0)))</f>
        <v/>
      </c>
      <c r="J1351" s="78" t="str">
        <f>IFERROR(_xlfn.XLOOKUP(I1351,MSA_Title_List,MSA_Title_List!$A$2:$A$643,"",0),"")</f>
        <v/>
      </c>
    </row>
    <row r="1352" spans="2:10">
      <c r="B1352" s="78" t="str" cm="1">
        <f t="array" ref="B1352">IF(A1352="","",INDEX(CAGE,MATCH(A1352,Company_Name,0)))</f>
        <v/>
      </c>
      <c r="C1352" s="80" t="str" cm="1">
        <f t="array" ref="C1352">IF(A1352="","",INDEX(Prime_Sub,MATCH(A1352,Company_Name,0)))</f>
        <v/>
      </c>
      <c r="F1352" s="78" t="str" cm="1">
        <f t="array" ref="F1352">IF(E1352="","",INDEX(LCAT_ID,MATCH(E1352,LCAT_Name,0)))</f>
        <v/>
      </c>
      <c r="J1352" s="78" t="str">
        <f>IFERROR(_xlfn.XLOOKUP(I1352,MSA_Title_List,MSA_Title_List!$A$2:$A$643,"",0),"")</f>
        <v/>
      </c>
    </row>
    <row r="1353" spans="2:10">
      <c r="B1353" s="78" t="str" cm="1">
        <f t="array" ref="B1353">IF(A1353="","",INDEX(CAGE,MATCH(A1353,Company_Name,0)))</f>
        <v/>
      </c>
      <c r="C1353" s="80" t="str" cm="1">
        <f t="array" ref="C1353">IF(A1353="","",INDEX(Prime_Sub,MATCH(A1353,Company_Name,0)))</f>
        <v/>
      </c>
      <c r="F1353" s="78" t="str" cm="1">
        <f t="array" ref="F1353">IF(E1353="","",INDEX(LCAT_ID,MATCH(E1353,LCAT_Name,0)))</f>
        <v/>
      </c>
      <c r="J1353" s="78" t="str">
        <f>IFERROR(_xlfn.XLOOKUP(I1353,MSA_Title_List,MSA_Title_List!$A$2:$A$643,"",0),"")</f>
        <v/>
      </c>
    </row>
    <row r="1354" spans="2:10">
      <c r="B1354" s="78" t="str" cm="1">
        <f t="array" ref="B1354">IF(A1354="","",INDEX(CAGE,MATCH(A1354,Company_Name,0)))</f>
        <v/>
      </c>
      <c r="C1354" s="80" t="str" cm="1">
        <f t="array" ref="C1354">IF(A1354="","",INDEX(Prime_Sub,MATCH(A1354,Company_Name,0)))</f>
        <v/>
      </c>
      <c r="F1354" s="78" t="str" cm="1">
        <f t="array" ref="F1354">IF(E1354="","",INDEX(LCAT_ID,MATCH(E1354,LCAT_Name,0)))</f>
        <v/>
      </c>
      <c r="J1354" s="78" t="str">
        <f>IFERROR(_xlfn.XLOOKUP(I1354,MSA_Title_List,MSA_Title_List!$A$2:$A$643,"",0),"")</f>
        <v/>
      </c>
    </row>
    <row r="1355" spans="2:10">
      <c r="B1355" s="78" t="str" cm="1">
        <f t="array" ref="B1355">IF(A1355="","",INDEX(CAGE,MATCH(A1355,Company_Name,0)))</f>
        <v/>
      </c>
      <c r="C1355" s="80" t="str" cm="1">
        <f t="array" ref="C1355">IF(A1355="","",INDEX(Prime_Sub,MATCH(A1355,Company_Name,0)))</f>
        <v/>
      </c>
      <c r="F1355" s="78" t="str" cm="1">
        <f t="array" ref="F1355">IF(E1355="","",INDEX(LCAT_ID,MATCH(E1355,LCAT_Name,0)))</f>
        <v/>
      </c>
      <c r="J1355" s="78" t="str">
        <f>IFERROR(_xlfn.XLOOKUP(I1355,MSA_Title_List,MSA_Title_List!$A$2:$A$643,"",0),"")</f>
        <v/>
      </c>
    </row>
    <row r="1356" spans="2:10">
      <c r="B1356" s="78" t="str" cm="1">
        <f t="array" ref="B1356">IF(A1356="","",INDEX(CAGE,MATCH(A1356,Company_Name,0)))</f>
        <v/>
      </c>
      <c r="C1356" s="80" t="str" cm="1">
        <f t="array" ref="C1356">IF(A1356="","",INDEX(Prime_Sub,MATCH(A1356,Company_Name,0)))</f>
        <v/>
      </c>
      <c r="F1356" s="78" t="str" cm="1">
        <f t="array" ref="F1356">IF(E1356="","",INDEX(LCAT_ID,MATCH(E1356,LCAT_Name,0)))</f>
        <v/>
      </c>
      <c r="J1356" s="78" t="str">
        <f>IFERROR(_xlfn.XLOOKUP(I1356,MSA_Title_List,MSA_Title_List!$A$2:$A$643,"",0),"")</f>
        <v/>
      </c>
    </row>
    <row r="1357" spans="2:10">
      <c r="B1357" s="78" t="str" cm="1">
        <f t="array" ref="B1357">IF(A1357="","",INDEX(CAGE,MATCH(A1357,Company_Name,0)))</f>
        <v/>
      </c>
      <c r="C1357" s="80" t="str" cm="1">
        <f t="array" ref="C1357">IF(A1357="","",INDEX(Prime_Sub,MATCH(A1357,Company_Name,0)))</f>
        <v/>
      </c>
      <c r="F1357" s="78" t="str" cm="1">
        <f t="array" ref="F1357">IF(E1357="","",INDEX(LCAT_ID,MATCH(E1357,LCAT_Name,0)))</f>
        <v/>
      </c>
      <c r="J1357" s="78" t="str">
        <f>IFERROR(_xlfn.XLOOKUP(I1357,MSA_Title_List,MSA_Title_List!$A$2:$A$643,"",0),"")</f>
        <v/>
      </c>
    </row>
    <row r="1358" spans="2:10">
      <c r="B1358" s="78" t="str" cm="1">
        <f t="array" ref="B1358">IF(A1358="","",INDEX(CAGE,MATCH(A1358,Company_Name,0)))</f>
        <v/>
      </c>
      <c r="C1358" s="80" t="str" cm="1">
        <f t="array" ref="C1358">IF(A1358="","",INDEX(Prime_Sub,MATCH(A1358,Company_Name,0)))</f>
        <v/>
      </c>
      <c r="F1358" s="78" t="str" cm="1">
        <f t="array" ref="F1358">IF(E1358="","",INDEX(LCAT_ID,MATCH(E1358,LCAT_Name,0)))</f>
        <v/>
      </c>
      <c r="J1358" s="78" t="str">
        <f>IFERROR(_xlfn.XLOOKUP(I1358,MSA_Title_List,MSA_Title_List!$A$2:$A$643,"",0),"")</f>
        <v/>
      </c>
    </row>
    <row r="1359" spans="2:10">
      <c r="B1359" s="78" t="str" cm="1">
        <f t="array" ref="B1359">IF(A1359="","",INDEX(CAGE,MATCH(A1359,Company_Name,0)))</f>
        <v/>
      </c>
      <c r="C1359" s="80" t="str" cm="1">
        <f t="array" ref="C1359">IF(A1359="","",INDEX(Prime_Sub,MATCH(A1359,Company_Name,0)))</f>
        <v/>
      </c>
      <c r="F1359" s="78" t="str" cm="1">
        <f t="array" ref="F1359">IF(E1359="","",INDEX(LCAT_ID,MATCH(E1359,LCAT_Name,0)))</f>
        <v/>
      </c>
      <c r="J1359" s="78" t="str">
        <f>IFERROR(_xlfn.XLOOKUP(I1359,MSA_Title_List,MSA_Title_List!$A$2:$A$643,"",0),"")</f>
        <v/>
      </c>
    </row>
    <row r="1360" spans="2:10">
      <c r="B1360" s="78" t="str" cm="1">
        <f t="array" ref="B1360">IF(A1360="","",INDEX(CAGE,MATCH(A1360,Company_Name,0)))</f>
        <v/>
      </c>
      <c r="C1360" s="80" t="str" cm="1">
        <f t="array" ref="C1360">IF(A1360="","",INDEX(Prime_Sub,MATCH(A1360,Company_Name,0)))</f>
        <v/>
      </c>
      <c r="F1360" s="78" t="str" cm="1">
        <f t="array" ref="F1360">IF(E1360="","",INDEX(LCAT_ID,MATCH(E1360,LCAT_Name,0)))</f>
        <v/>
      </c>
      <c r="J1360" s="78" t="str">
        <f>IFERROR(_xlfn.XLOOKUP(I1360,MSA_Title_List,MSA_Title_List!$A$2:$A$643,"",0),"")</f>
        <v/>
      </c>
    </row>
    <row r="1361" spans="2:10">
      <c r="B1361" s="78" t="str" cm="1">
        <f t="array" ref="B1361">IF(A1361="","",INDEX(CAGE,MATCH(A1361,Company_Name,0)))</f>
        <v/>
      </c>
      <c r="C1361" s="80" t="str" cm="1">
        <f t="array" ref="C1361">IF(A1361="","",INDEX(Prime_Sub,MATCH(A1361,Company_Name,0)))</f>
        <v/>
      </c>
      <c r="F1361" s="78" t="str" cm="1">
        <f t="array" ref="F1361">IF(E1361="","",INDEX(LCAT_ID,MATCH(E1361,LCAT_Name,0)))</f>
        <v/>
      </c>
      <c r="J1361" s="78" t="str">
        <f>IFERROR(_xlfn.XLOOKUP(I1361,MSA_Title_List,MSA_Title_List!$A$2:$A$643,"",0),"")</f>
        <v/>
      </c>
    </row>
    <row r="1362" spans="2:10">
      <c r="B1362" s="78" t="str" cm="1">
        <f t="array" ref="B1362">IF(A1362="","",INDEX(CAGE,MATCH(A1362,Company_Name,0)))</f>
        <v/>
      </c>
      <c r="C1362" s="80" t="str" cm="1">
        <f t="array" ref="C1362">IF(A1362="","",INDEX(Prime_Sub,MATCH(A1362,Company_Name,0)))</f>
        <v/>
      </c>
      <c r="F1362" s="78" t="str" cm="1">
        <f t="array" ref="F1362">IF(E1362="","",INDEX(LCAT_ID,MATCH(E1362,LCAT_Name,0)))</f>
        <v/>
      </c>
      <c r="J1362" s="78" t="str">
        <f>IFERROR(_xlfn.XLOOKUP(I1362,MSA_Title_List,MSA_Title_List!$A$2:$A$643,"",0),"")</f>
        <v/>
      </c>
    </row>
    <row r="1363" spans="2:10">
      <c r="B1363" s="78" t="str" cm="1">
        <f t="array" ref="B1363">IF(A1363="","",INDEX(CAGE,MATCH(A1363,Company_Name,0)))</f>
        <v/>
      </c>
      <c r="C1363" s="80" t="str" cm="1">
        <f t="array" ref="C1363">IF(A1363="","",INDEX(Prime_Sub,MATCH(A1363,Company_Name,0)))</f>
        <v/>
      </c>
      <c r="F1363" s="78" t="str" cm="1">
        <f t="array" ref="F1363">IF(E1363="","",INDEX(LCAT_ID,MATCH(E1363,LCAT_Name,0)))</f>
        <v/>
      </c>
      <c r="J1363" s="78" t="str">
        <f>IFERROR(_xlfn.XLOOKUP(I1363,MSA_Title_List,MSA_Title_List!$A$2:$A$643,"",0),"")</f>
        <v/>
      </c>
    </row>
    <row r="1364" spans="2:10">
      <c r="B1364" s="78" t="str" cm="1">
        <f t="array" ref="B1364">IF(A1364="","",INDEX(CAGE,MATCH(A1364,Company_Name,0)))</f>
        <v/>
      </c>
      <c r="C1364" s="80" t="str" cm="1">
        <f t="array" ref="C1364">IF(A1364="","",INDEX(Prime_Sub,MATCH(A1364,Company_Name,0)))</f>
        <v/>
      </c>
      <c r="F1364" s="78" t="str" cm="1">
        <f t="array" ref="F1364">IF(E1364="","",INDEX(LCAT_ID,MATCH(E1364,LCAT_Name,0)))</f>
        <v/>
      </c>
      <c r="J1364" s="78" t="str">
        <f>IFERROR(_xlfn.XLOOKUP(I1364,MSA_Title_List,MSA_Title_List!$A$2:$A$643,"",0),"")</f>
        <v/>
      </c>
    </row>
    <row r="1365" spans="2:10">
      <c r="B1365" s="78" t="str" cm="1">
        <f t="array" ref="B1365">IF(A1365="","",INDEX(CAGE,MATCH(A1365,Company_Name,0)))</f>
        <v/>
      </c>
      <c r="C1365" s="80" t="str" cm="1">
        <f t="array" ref="C1365">IF(A1365="","",INDEX(Prime_Sub,MATCH(A1365,Company_Name,0)))</f>
        <v/>
      </c>
      <c r="F1365" s="78" t="str" cm="1">
        <f t="array" ref="F1365">IF(E1365="","",INDEX(LCAT_ID,MATCH(E1365,LCAT_Name,0)))</f>
        <v/>
      </c>
      <c r="J1365" s="78" t="str">
        <f>IFERROR(_xlfn.XLOOKUP(I1365,MSA_Title_List,MSA_Title_List!$A$2:$A$643,"",0),"")</f>
        <v/>
      </c>
    </row>
    <row r="1366" spans="2:10">
      <c r="B1366" s="78" t="str" cm="1">
        <f t="array" ref="B1366">IF(A1366="","",INDEX(CAGE,MATCH(A1366,Company_Name,0)))</f>
        <v/>
      </c>
      <c r="C1366" s="80" t="str" cm="1">
        <f t="array" ref="C1366">IF(A1366="","",INDEX(Prime_Sub,MATCH(A1366,Company_Name,0)))</f>
        <v/>
      </c>
      <c r="F1366" s="78" t="str" cm="1">
        <f t="array" ref="F1366">IF(E1366="","",INDEX(LCAT_ID,MATCH(E1366,LCAT_Name,0)))</f>
        <v/>
      </c>
      <c r="J1366" s="78" t="str">
        <f>IFERROR(_xlfn.XLOOKUP(I1366,MSA_Title_List,MSA_Title_List!$A$2:$A$643,"",0),"")</f>
        <v/>
      </c>
    </row>
    <row r="1367" spans="2:10">
      <c r="B1367" s="78" t="str" cm="1">
        <f t="array" ref="B1367">IF(A1367="","",INDEX(CAGE,MATCH(A1367,Company_Name,0)))</f>
        <v/>
      </c>
      <c r="C1367" s="80" t="str" cm="1">
        <f t="array" ref="C1367">IF(A1367="","",INDEX(Prime_Sub,MATCH(A1367,Company_Name,0)))</f>
        <v/>
      </c>
      <c r="F1367" s="78" t="str" cm="1">
        <f t="array" ref="F1367">IF(E1367="","",INDEX(LCAT_ID,MATCH(E1367,LCAT_Name,0)))</f>
        <v/>
      </c>
      <c r="J1367" s="78" t="str">
        <f>IFERROR(_xlfn.XLOOKUP(I1367,MSA_Title_List,MSA_Title_List!$A$2:$A$643,"",0),"")</f>
        <v/>
      </c>
    </row>
    <row r="1368" spans="2:10">
      <c r="B1368" s="78" t="str" cm="1">
        <f t="array" ref="B1368">IF(A1368="","",INDEX(CAGE,MATCH(A1368,Company_Name,0)))</f>
        <v/>
      </c>
      <c r="C1368" s="80" t="str" cm="1">
        <f t="array" ref="C1368">IF(A1368="","",INDEX(Prime_Sub,MATCH(A1368,Company_Name,0)))</f>
        <v/>
      </c>
      <c r="F1368" s="78" t="str" cm="1">
        <f t="array" ref="F1368">IF(E1368="","",INDEX(LCAT_ID,MATCH(E1368,LCAT_Name,0)))</f>
        <v/>
      </c>
      <c r="J1368" s="78" t="str">
        <f>IFERROR(_xlfn.XLOOKUP(I1368,MSA_Title_List,MSA_Title_List!$A$2:$A$643,"",0),"")</f>
        <v/>
      </c>
    </row>
    <row r="1369" spans="2:10">
      <c r="B1369" s="78" t="str" cm="1">
        <f t="array" ref="B1369">IF(A1369="","",INDEX(CAGE,MATCH(A1369,Company_Name,0)))</f>
        <v/>
      </c>
      <c r="C1369" s="80" t="str" cm="1">
        <f t="array" ref="C1369">IF(A1369="","",INDEX(Prime_Sub,MATCH(A1369,Company_Name,0)))</f>
        <v/>
      </c>
      <c r="F1369" s="78" t="str" cm="1">
        <f t="array" ref="F1369">IF(E1369="","",INDEX(LCAT_ID,MATCH(E1369,LCAT_Name,0)))</f>
        <v/>
      </c>
      <c r="J1369" s="78" t="str">
        <f>IFERROR(_xlfn.XLOOKUP(I1369,MSA_Title_List,MSA_Title_List!$A$2:$A$643,"",0),"")</f>
        <v/>
      </c>
    </row>
    <row r="1370" spans="2:10">
      <c r="B1370" s="78" t="str" cm="1">
        <f t="array" ref="B1370">IF(A1370="","",INDEX(CAGE,MATCH(A1370,Company_Name,0)))</f>
        <v/>
      </c>
      <c r="C1370" s="80" t="str" cm="1">
        <f t="array" ref="C1370">IF(A1370="","",INDEX(Prime_Sub,MATCH(A1370,Company_Name,0)))</f>
        <v/>
      </c>
      <c r="F1370" s="78" t="str" cm="1">
        <f t="array" ref="F1370">IF(E1370="","",INDEX(LCAT_ID,MATCH(E1370,LCAT_Name,0)))</f>
        <v/>
      </c>
      <c r="J1370" s="78" t="str">
        <f>IFERROR(_xlfn.XLOOKUP(I1370,MSA_Title_List,MSA_Title_List!$A$2:$A$643,"",0),"")</f>
        <v/>
      </c>
    </row>
    <row r="1371" spans="2:10">
      <c r="B1371" s="78" t="str" cm="1">
        <f t="array" ref="B1371">IF(A1371="","",INDEX(CAGE,MATCH(A1371,Company_Name,0)))</f>
        <v/>
      </c>
      <c r="C1371" s="80" t="str" cm="1">
        <f t="array" ref="C1371">IF(A1371="","",INDEX(Prime_Sub,MATCH(A1371,Company_Name,0)))</f>
        <v/>
      </c>
      <c r="F1371" s="78" t="str" cm="1">
        <f t="array" ref="F1371">IF(E1371="","",INDEX(LCAT_ID,MATCH(E1371,LCAT_Name,0)))</f>
        <v/>
      </c>
      <c r="J1371" s="78" t="str">
        <f>IFERROR(_xlfn.XLOOKUP(I1371,MSA_Title_List,MSA_Title_List!$A$2:$A$643,"",0),"")</f>
        <v/>
      </c>
    </row>
    <row r="1372" spans="2:10">
      <c r="B1372" s="78" t="str" cm="1">
        <f t="array" ref="B1372">IF(A1372="","",INDEX(CAGE,MATCH(A1372,Company_Name,0)))</f>
        <v/>
      </c>
      <c r="C1372" s="80" t="str" cm="1">
        <f t="array" ref="C1372">IF(A1372="","",INDEX(Prime_Sub,MATCH(A1372,Company_Name,0)))</f>
        <v/>
      </c>
      <c r="F1372" s="78" t="str" cm="1">
        <f t="array" ref="F1372">IF(E1372="","",INDEX(LCAT_ID,MATCH(E1372,LCAT_Name,0)))</f>
        <v/>
      </c>
      <c r="J1372" s="78" t="str">
        <f>IFERROR(_xlfn.XLOOKUP(I1372,MSA_Title_List,MSA_Title_List!$A$2:$A$643,"",0),"")</f>
        <v/>
      </c>
    </row>
    <row r="1373" spans="2:10">
      <c r="B1373" s="78" t="str" cm="1">
        <f t="array" ref="B1373">IF(A1373="","",INDEX(CAGE,MATCH(A1373,Company_Name,0)))</f>
        <v/>
      </c>
      <c r="C1373" s="80" t="str" cm="1">
        <f t="array" ref="C1373">IF(A1373="","",INDEX(Prime_Sub,MATCH(A1373,Company_Name,0)))</f>
        <v/>
      </c>
      <c r="F1373" s="78" t="str" cm="1">
        <f t="array" ref="F1373">IF(E1373="","",INDEX(LCAT_ID,MATCH(E1373,LCAT_Name,0)))</f>
        <v/>
      </c>
      <c r="J1373" s="78" t="str">
        <f>IFERROR(_xlfn.XLOOKUP(I1373,MSA_Title_List,MSA_Title_List!$A$2:$A$643,"",0),"")</f>
        <v/>
      </c>
    </row>
    <row r="1374" spans="2:10">
      <c r="B1374" s="78" t="str" cm="1">
        <f t="array" ref="B1374">IF(A1374="","",INDEX(CAGE,MATCH(A1374,Company_Name,0)))</f>
        <v/>
      </c>
      <c r="C1374" s="80" t="str" cm="1">
        <f t="array" ref="C1374">IF(A1374="","",INDEX(Prime_Sub,MATCH(A1374,Company_Name,0)))</f>
        <v/>
      </c>
      <c r="F1374" s="78" t="str" cm="1">
        <f t="array" ref="F1374">IF(E1374="","",INDEX(LCAT_ID,MATCH(E1374,LCAT_Name,0)))</f>
        <v/>
      </c>
      <c r="J1374" s="78" t="str">
        <f>IFERROR(_xlfn.XLOOKUP(I1374,MSA_Title_List,MSA_Title_List!$A$2:$A$643,"",0),"")</f>
        <v/>
      </c>
    </row>
    <row r="1375" spans="2:10">
      <c r="B1375" s="78" t="str" cm="1">
        <f t="array" ref="B1375">IF(A1375="","",INDEX(CAGE,MATCH(A1375,Company_Name,0)))</f>
        <v/>
      </c>
      <c r="C1375" s="80" t="str" cm="1">
        <f t="array" ref="C1375">IF(A1375="","",INDEX(Prime_Sub,MATCH(A1375,Company_Name,0)))</f>
        <v/>
      </c>
      <c r="F1375" s="78" t="str" cm="1">
        <f t="array" ref="F1375">IF(E1375="","",INDEX(LCAT_ID,MATCH(E1375,LCAT_Name,0)))</f>
        <v/>
      </c>
      <c r="J1375" s="78" t="str">
        <f>IFERROR(_xlfn.XLOOKUP(I1375,MSA_Title_List,MSA_Title_List!$A$2:$A$643,"",0),"")</f>
        <v/>
      </c>
    </row>
    <row r="1376" spans="2:10">
      <c r="B1376" s="78" t="str" cm="1">
        <f t="array" ref="B1376">IF(A1376="","",INDEX(CAGE,MATCH(A1376,Company_Name,0)))</f>
        <v/>
      </c>
      <c r="C1376" s="80" t="str" cm="1">
        <f t="array" ref="C1376">IF(A1376="","",INDEX(Prime_Sub,MATCH(A1376,Company_Name,0)))</f>
        <v/>
      </c>
      <c r="F1376" s="78" t="str" cm="1">
        <f t="array" ref="F1376">IF(E1376="","",INDEX(LCAT_ID,MATCH(E1376,LCAT_Name,0)))</f>
        <v/>
      </c>
      <c r="J1376" s="78" t="str">
        <f>IFERROR(_xlfn.XLOOKUP(I1376,MSA_Title_List,MSA_Title_List!$A$2:$A$643,"",0),"")</f>
        <v/>
      </c>
    </row>
    <row r="1377" spans="2:10">
      <c r="B1377" s="78" t="str" cm="1">
        <f t="array" ref="B1377">IF(A1377="","",INDEX(CAGE,MATCH(A1377,Company_Name,0)))</f>
        <v/>
      </c>
      <c r="C1377" s="80" t="str" cm="1">
        <f t="array" ref="C1377">IF(A1377="","",INDEX(Prime_Sub,MATCH(A1377,Company_Name,0)))</f>
        <v/>
      </c>
      <c r="F1377" s="78" t="str" cm="1">
        <f t="array" ref="F1377">IF(E1377="","",INDEX(LCAT_ID,MATCH(E1377,LCAT_Name,0)))</f>
        <v/>
      </c>
      <c r="J1377" s="78" t="str">
        <f>IFERROR(_xlfn.XLOOKUP(I1377,MSA_Title_List,MSA_Title_List!$A$2:$A$643,"",0),"")</f>
        <v/>
      </c>
    </row>
    <row r="1378" spans="2:10">
      <c r="B1378" s="78" t="str" cm="1">
        <f t="array" ref="B1378">IF(A1378="","",INDEX(CAGE,MATCH(A1378,Company_Name,0)))</f>
        <v/>
      </c>
      <c r="C1378" s="80" t="str" cm="1">
        <f t="array" ref="C1378">IF(A1378="","",INDEX(Prime_Sub,MATCH(A1378,Company_Name,0)))</f>
        <v/>
      </c>
      <c r="F1378" s="78" t="str" cm="1">
        <f t="array" ref="F1378">IF(E1378="","",INDEX(LCAT_ID,MATCH(E1378,LCAT_Name,0)))</f>
        <v/>
      </c>
      <c r="J1378" s="78" t="str">
        <f>IFERROR(_xlfn.XLOOKUP(I1378,MSA_Title_List,MSA_Title_List!$A$2:$A$643,"",0),"")</f>
        <v/>
      </c>
    </row>
    <row r="1379" spans="2:10">
      <c r="B1379" s="78" t="str" cm="1">
        <f t="array" ref="B1379">IF(A1379="","",INDEX(CAGE,MATCH(A1379,Company_Name,0)))</f>
        <v/>
      </c>
      <c r="C1379" s="80" t="str" cm="1">
        <f t="array" ref="C1379">IF(A1379="","",INDEX(Prime_Sub,MATCH(A1379,Company_Name,0)))</f>
        <v/>
      </c>
      <c r="F1379" s="78" t="str" cm="1">
        <f t="array" ref="F1379">IF(E1379="","",INDEX(LCAT_ID,MATCH(E1379,LCAT_Name,0)))</f>
        <v/>
      </c>
      <c r="J1379" s="78" t="str">
        <f>IFERROR(_xlfn.XLOOKUP(I1379,MSA_Title_List,MSA_Title_List!$A$2:$A$643,"",0),"")</f>
        <v/>
      </c>
    </row>
    <row r="1380" spans="2:10">
      <c r="B1380" s="78" t="str" cm="1">
        <f t="array" ref="B1380">IF(A1380="","",INDEX(CAGE,MATCH(A1380,Company_Name,0)))</f>
        <v/>
      </c>
      <c r="C1380" s="80" t="str" cm="1">
        <f t="array" ref="C1380">IF(A1380="","",INDEX(Prime_Sub,MATCH(A1380,Company_Name,0)))</f>
        <v/>
      </c>
      <c r="F1380" s="78" t="str" cm="1">
        <f t="array" ref="F1380">IF(E1380="","",INDEX(LCAT_ID,MATCH(E1380,LCAT_Name,0)))</f>
        <v/>
      </c>
      <c r="J1380" s="78" t="str">
        <f>IFERROR(_xlfn.XLOOKUP(I1380,MSA_Title_List,MSA_Title_List!$A$2:$A$643,"",0),"")</f>
        <v/>
      </c>
    </row>
    <row r="1381" spans="2:10">
      <c r="B1381" s="78" t="str" cm="1">
        <f t="array" ref="B1381">IF(A1381="","",INDEX(CAGE,MATCH(A1381,Company_Name,0)))</f>
        <v/>
      </c>
      <c r="C1381" s="80" t="str" cm="1">
        <f t="array" ref="C1381">IF(A1381="","",INDEX(Prime_Sub,MATCH(A1381,Company_Name,0)))</f>
        <v/>
      </c>
      <c r="F1381" s="78" t="str" cm="1">
        <f t="array" ref="F1381">IF(E1381="","",INDEX(LCAT_ID,MATCH(E1381,LCAT_Name,0)))</f>
        <v/>
      </c>
      <c r="J1381" s="78" t="str">
        <f>IFERROR(_xlfn.XLOOKUP(I1381,MSA_Title_List,MSA_Title_List!$A$2:$A$643,"",0),"")</f>
        <v/>
      </c>
    </row>
    <row r="1382" spans="2:10">
      <c r="B1382" s="78" t="str" cm="1">
        <f t="array" ref="B1382">IF(A1382="","",INDEX(CAGE,MATCH(A1382,Company_Name,0)))</f>
        <v/>
      </c>
      <c r="C1382" s="80" t="str" cm="1">
        <f t="array" ref="C1382">IF(A1382="","",INDEX(Prime_Sub,MATCH(A1382,Company_Name,0)))</f>
        <v/>
      </c>
      <c r="F1382" s="78" t="str" cm="1">
        <f t="array" ref="F1382">IF(E1382="","",INDEX(LCAT_ID,MATCH(E1382,LCAT_Name,0)))</f>
        <v/>
      </c>
      <c r="J1382" s="78" t="str">
        <f>IFERROR(_xlfn.XLOOKUP(I1382,MSA_Title_List,MSA_Title_List!$A$2:$A$643,"",0),"")</f>
        <v/>
      </c>
    </row>
    <row r="1383" spans="2:10">
      <c r="B1383" s="78" t="str" cm="1">
        <f t="array" ref="B1383">IF(A1383="","",INDEX(CAGE,MATCH(A1383,Company_Name,0)))</f>
        <v/>
      </c>
      <c r="C1383" s="80" t="str" cm="1">
        <f t="array" ref="C1383">IF(A1383="","",INDEX(Prime_Sub,MATCH(A1383,Company_Name,0)))</f>
        <v/>
      </c>
      <c r="F1383" s="78" t="str" cm="1">
        <f t="array" ref="F1383">IF(E1383="","",INDEX(LCAT_ID,MATCH(E1383,LCAT_Name,0)))</f>
        <v/>
      </c>
      <c r="J1383" s="78" t="str">
        <f>IFERROR(_xlfn.XLOOKUP(I1383,MSA_Title_List,MSA_Title_List!$A$2:$A$643,"",0),"")</f>
        <v/>
      </c>
    </row>
    <row r="1384" spans="2:10">
      <c r="B1384" s="78" t="str" cm="1">
        <f t="array" ref="B1384">IF(A1384="","",INDEX(CAGE,MATCH(A1384,Company_Name,0)))</f>
        <v/>
      </c>
      <c r="C1384" s="80" t="str" cm="1">
        <f t="array" ref="C1384">IF(A1384="","",INDEX(Prime_Sub,MATCH(A1384,Company_Name,0)))</f>
        <v/>
      </c>
      <c r="F1384" s="78" t="str" cm="1">
        <f t="array" ref="F1384">IF(E1384="","",INDEX(LCAT_ID,MATCH(E1384,LCAT_Name,0)))</f>
        <v/>
      </c>
      <c r="J1384" s="78" t="str">
        <f>IFERROR(_xlfn.XLOOKUP(I1384,MSA_Title_List,MSA_Title_List!$A$2:$A$643,"",0),"")</f>
        <v/>
      </c>
    </row>
    <row r="1385" spans="2:10">
      <c r="B1385" s="78" t="str" cm="1">
        <f t="array" ref="B1385">IF(A1385="","",INDEX(CAGE,MATCH(A1385,Company_Name,0)))</f>
        <v/>
      </c>
      <c r="C1385" s="80" t="str" cm="1">
        <f t="array" ref="C1385">IF(A1385="","",INDEX(Prime_Sub,MATCH(A1385,Company_Name,0)))</f>
        <v/>
      </c>
      <c r="F1385" s="78" t="str" cm="1">
        <f t="array" ref="F1385">IF(E1385="","",INDEX(LCAT_ID,MATCH(E1385,LCAT_Name,0)))</f>
        <v/>
      </c>
      <c r="J1385" s="78" t="str">
        <f>IFERROR(_xlfn.XLOOKUP(I1385,MSA_Title_List,MSA_Title_List!$A$2:$A$643,"",0),"")</f>
        <v/>
      </c>
    </row>
    <row r="1386" spans="2:10">
      <c r="B1386" s="78" t="str" cm="1">
        <f t="array" ref="B1386">IF(A1386="","",INDEX(CAGE,MATCH(A1386,Company_Name,0)))</f>
        <v/>
      </c>
      <c r="C1386" s="80" t="str" cm="1">
        <f t="array" ref="C1386">IF(A1386="","",INDEX(Prime_Sub,MATCH(A1386,Company_Name,0)))</f>
        <v/>
      </c>
      <c r="F1386" s="78" t="str" cm="1">
        <f t="array" ref="F1386">IF(E1386="","",INDEX(LCAT_ID,MATCH(E1386,LCAT_Name,0)))</f>
        <v/>
      </c>
      <c r="J1386" s="78" t="str">
        <f>IFERROR(_xlfn.XLOOKUP(I1386,MSA_Title_List,MSA_Title_List!$A$2:$A$643,"",0),"")</f>
        <v/>
      </c>
    </row>
    <row r="1387" spans="2:10">
      <c r="B1387" s="78" t="str" cm="1">
        <f t="array" ref="B1387">IF(A1387="","",INDEX(CAGE,MATCH(A1387,Company_Name,0)))</f>
        <v/>
      </c>
      <c r="C1387" s="80" t="str" cm="1">
        <f t="array" ref="C1387">IF(A1387="","",INDEX(Prime_Sub,MATCH(A1387,Company_Name,0)))</f>
        <v/>
      </c>
      <c r="F1387" s="78" t="str" cm="1">
        <f t="array" ref="F1387">IF(E1387="","",INDEX(LCAT_ID,MATCH(E1387,LCAT_Name,0)))</f>
        <v/>
      </c>
      <c r="J1387" s="78" t="str">
        <f>IFERROR(_xlfn.XLOOKUP(I1387,MSA_Title_List,MSA_Title_List!$A$2:$A$643,"",0),"")</f>
        <v/>
      </c>
    </row>
    <row r="1388" spans="2:10">
      <c r="B1388" s="78" t="str" cm="1">
        <f t="array" ref="B1388">IF(A1388="","",INDEX(CAGE,MATCH(A1388,Company_Name,0)))</f>
        <v/>
      </c>
      <c r="C1388" s="80" t="str" cm="1">
        <f t="array" ref="C1388">IF(A1388="","",INDEX(Prime_Sub,MATCH(A1388,Company_Name,0)))</f>
        <v/>
      </c>
      <c r="F1388" s="78" t="str" cm="1">
        <f t="array" ref="F1388">IF(E1388="","",INDEX(LCAT_ID,MATCH(E1388,LCAT_Name,0)))</f>
        <v/>
      </c>
      <c r="J1388" s="78" t="str">
        <f>IFERROR(_xlfn.XLOOKUP(I1388,MSA_Title_List,MSA_Title_List!$A$2:$A$643,"",0),"")</f>
        <v/>
      </c>
    </row>
    <row r="1389" spans="2:10">
      <c r="B1389" s="78" t="str" cm="1">
        <f t="array" ref="B1389">IF(A1389="","",INDEX(CAGE,MATCH(A1389,Company_Name,0)))</f>
        <v/>
      </c>
      <c r="C1389" s="80" t="str" cm="1">
        <f t="array" ref="C1389">IF(A1389="","",INDEX(Prime_Sub,MATCH(A1389,Company_Name,0)))</f>
        <v/>
      </c>
      <c r="F1389" s="78" t="str" cm="1">
        <f t="array" ref="F1389">IF(E1389="","",INDEX(LCAT_ID,MATCH(E1389,LCAT_Name,0)))</f>
        <v/>
      </c>
      <c r="J1389" s="78" t="str">
        <f>IFERROR(_xlfn.XLOOKUP(I1389,MSA_Title_List,MSA_Title_List!$A$2:$A$643,"",0),"")</f>
        <v/>
      </c>
    </row>
    <row r="1390" spans="2:10">
      <c r="B1390" s="78" t="str" cm="1">
        <f t="array" ref="B1390">IF(A1390="","",INDEX(CAGE,MATCH(A1390,Company_Name,0)))</f>
        <v/>
      </c>
      <c r="C1390" s="80" t="str" cm="1">
        <f t="array" ref="C1390">IF(A1390="","",INDEX(Prime_Sub,MATCH(A1390,Company_Name,0)))</f>
        <v/>
      </c>
      <c r="F1390" s="78" t="str" cm="1">
        <f t="array" ref="F1390">IF(E1390="","",INDEX(LCAT_ID,MATCH(E1390,LCAT_Name,0)))</f>
        <v/>
      </c>
      <c r="J1390" s="78" t="str">
        <f>IFERROR(_xlfn.XLOOKUP(I1390,MSA_Title_List,MSA_Title_List!$A$2:$A$643,"",0),"")</f>
        <v/>
      </c>
    </row>
    <row r="1391" spans="2:10">
      <c r="B1391" s="78" t="str" cm="1">
        <f t="array" ref="B1391">IF(A1391="","",INDEX(CAGE,MATCH(A1391,Company_Name,0)))</f>
        <v/>
      </c>
      <c r="C1391" s="80" t="str" cm="1">
        <f t="array" ref="C1391">IF(A1391="","",INDEX(Prime_Sub,MATCH(A1391,Company_Name,0)))</f>
        <v/>
      </c>
      <c r="F1391" s="78" t="str" cm="1">
        <f t="array" ref="F1391">IF(E1391="","",INDEX(LCAT_ID,MATCH(E1391,LCAT_Name,0)))</f>
        <v/>
      </c>
      <c r="J1391" s="78" t="str">
        <f>IFERROR(_xlfn.XLOOKUP(I1391,MSA_Title_List,MSA_Title_List!$A$2:$A$643,"",0),"")</f>
        <v/>
      </c>
    </row>
    <row r="1392" spans="2:10">
      <c r="B1392" s="78" t="str" cm="1">
        <f t="array" ref="B1392">IF(A1392="","",INDEX(CAGE,MATCH(A1392,Company_Name,0)))</f>
        <v/>
      </c>
      <c r="C1392" s="80" t="str" cm="1">
        <f t="array" ref="C1392">IF(A1392="","",INDEX(Prime_Sub,MATCH(A1392,Company_Name,0)))</f>
        <v/>
      </c>
      <c r="F1392" s="78" t="str" cm="1">
        <f t="array" ref="F1392">IF(E1392="","",INDEX(LCAT_ID,MATCH(E1392,LCAT_Name,0)))</f>
        <v/>
      </c>
      <c r="J1392" s="78" t="str">
        <f>IFERROR(_xlfn.XLOOKUP(I1392,MSA_Title_List,MSA_Title_List!$A$2:$A$643,"",0),"")</f>
        <v/>
      </c>
    </row>
    <row r="1393" spans="2:10">
      <c r="B1393" s="78" t="str" cm="1">
        <f t="array" ref="B1393">IF(A1393="","",INDEX(CAGE,MATCH(A1393,Company_Name,0)))</f>
        <v/>
      </c>
      <c r="C1393" s="80" t="str" cm="1">
        <f t="array" ref="C1393">IF(A1393="","",INDEX(Prime_Sub,MATCH(A1393,Company_Name,0)))</f>
        <v/>
      </c>
      <c r="F1393" s="78" t="str" cm="1">
        <f t="array" ref="F1393">IF(E1393="","",INDEX(LCAT_ID,MATCH(E1393,LCAT_Name,0)))</f>
        <v/>
      </c>
      <c r="J1393" s="78" t="str">
        <f>IFERROR(_xlfn.XLOOKUP(I1393,MSA_Title_List,MSA_Title_List!$A$2:$A$643,"",0),"")</f>
        <v/>
      </c>
    </row>
    <row r="1394" spans="2:10">
      <c r="B1394" s="78" t="str" cm="1">
        <f t="array" ref="B1394">IF(A1394="","",INDEX(CAGE,MATCH(A1394,Company_Name,0)))</f>
        <v/>
      </c>
      <c r="C1394" s="80" t="str" cm="1">
        <f t="array" ref="C1394">IF(A1394="","",INDEX(Prime_Sub,MATCH(A1394,Company_Name,0)))</f>
        <v/>
      </c>
      <c r="F1394" s="78" t="str" cm="1">
        <f t="array" ref="F1394">IF(E1394="","",INDEX(LCAT_ID,MATCH(E1394,LCAT_Name,0)))</f>
        <v/>
      </c>
      <c r="J1394" s="78" t="str">
        <f>IFERROR(_xlfn.XLOOKUP(I1394,MSA_Title_List,MSA_Title_List!$A$2:$A$643,"",0),"")</f>
        <v/>
      </c>
    </row>
    <row r="1395" spans="2:10">
      <c r="B1395" s="78" t="str" cm="1">
        <f t="array" ref="B1395">IF(A1395="","",INDEX(CAGE,MATCH(A1395,Company_Name,0)))</f>
        <v/>
      </c>
      <c r="C1395" s="80" t="str" cm="1">
        <f t="array" ref="C1395">IF(A1395="","",INDEX(Prime_Sub,MATCH(A1395,Company_Name,0)))</f>
        <v/>
      </c>
      <c r="F1395" s="78" t="str" cm="1">
        <f t="array" ref="F1395">IF(E1395="","",INDEX(LCAT_ID,MATCH(E1395,LCAT_Name,0)))</f>
        <v/>
      </c>
      <c r="J1395" s="78" t="str">
        <f>IFERROR(_xlfn.XLOOKUP(I1395,MSA_Title_List,MSA_Title_List!$A$2:$A$643,"",0),"")</f>
        <v/>
      </c>
    </row>
    <row r="1396" spans="2:10">
      <c r="B1396" s="78" t="str" cm="1">
        <f t="array" ref="B1396">IF(A1396="","",INDEX(CAGE,MATCH(A1396,Company_Name,0)))</f>
        <v/>
      </c>
      <c r="C1396" s="80" t="str" cm="1">
        <f t="array" ref="C1396">IF(A1396="","",INDEX(Prime_Sub,MATCH(A1396,Company_Name,0)))</f>
        <v/>
      </c>
      <c r="F1396" s="78" t="str" cm="1">
        <f t="array" ref="F1396">IF(E1396="","",INDEX(LCAT_ID,MATCH(E1396,LCAT_Name,0)))</f>
        <v/>
      </c>
      <c r="J1396" s="78" t="str">
        <f>IFERROR(_xlfn.XLOOKUP(I1396,MSA_Title_List,MSA_Title_List!$A$2:$A$643,"",0),"")</f>
        <v/>
      </c>
    </row>
    <row r="1397" spans="2:10">
      <c r="B1397" s="78" t="str" cm="1">
        <f t="array" ref="B1397">IF(A1397="","",INDEX(CAGE,MATCH(A1397,Company_Name,0)))</f>
        <v/>
      </c>
      <c r="C1397" s="80" t="str" cm="1">
        <f t="array" ref="C1397">IF(A1397="","",INDEX(Prime_Sub,MATCH(A1397,Company_Name,0)))</f>
        <v/>
      </c>
      <c r="F1397" s="78" t="str" cm="1">
        <f t="array" ref="F1397">IF(E1397="","",INDEX(LCAT_ID,MATCH(E1397,LCAT_Name,0)))</f>
        <v/>
      </c>
      <c r="J1397" s="78" t="str">
        <f>IFERROR(_xlfn.XLOOKUP(I1397,MSA_Title_List,MSA_Title_List!$A$2:$A$643,"",0),"")</f>
        <v/>
      </c>
    </row>
    <row r="1398" spans="2:10">
      <c r="B1398" s="78" t="str" cm="1">
        <f t="array" ref="B1398">IF(A1398="","",INDEX(CAGE,MATCH(A1398,Company_Name,0)))</f>
        <v/>
      </c>
      <c r="C1398" s="80" t="str" cm="1">
        <f t="array" ref="C1398">IF(A1398="","",INDEX(Prime_Sub,MATCH(A1398,Company_Name,0)))</f>
        <v/>
      </c>
      <c r="F1398" s="78" t="str" cm="1">
        <f t="array" ref="F1398">IF(E1398="","",INDEX(LCAT_ID,MATCH(E1398,LCAT_Name,0)))</f>
        <v/>
      </c>
      <c r="J1398" s="78" t="str">
        <f>IFERROR(_xlfn.XLOOKUP(I1398,MSA_Title_List,MSA_Title_List!$A$2:$A$643,"",0),"")</f>
        <v/>
      </c>
    </row>
    <row r="1399" spans="2:10">
      <c r="B1399" s="78" t="str" cm="1">
        <f t="array" ref="B1399">IF(A1399="","",INDEX(CAGE,MATCH(A1399,Company_Name,0)))</f>
        <v/>
      </c>
      <c r="C1399" s="80" t="str" cm="1">
        <f t="array" ref="C1399">IF(A1399="","",INDEX(Prime_Sub,MATCH(A1399,Company_Name,0)))</f>
        <v/>
      </c>
      <c r="F1399" s="78" t="str" cm="1">
        <f t="array" ref="F1399">IF(E1399="","",INDEX(LCAT_ID,MATCH(E1399,LCAT_Name,0)))</f>
        <v/>
      </c>
      <c r="J1399" s="78" t="str">
        <f>IFERROR(_xlfn.XLOOKUP(I1399,MSA_Title_List,MSA_Title_List!$A$2:$A$643,"",0),"")</f>
        <v/>
      </c>
    </row>
    <row r="1400" spans="2:10">
      <c r="B1400" s="78" t="str" cm="1">
        <f t="array" ref="B1400">IF(A1400="","",INDEX(CAGE,MATCH(A1400,Company_Name,0)))</f>
        <v/>
      </c>
      <c r="C1400" s="80" t="str" cm="1">
        <f t="array" ref="C1400">IF(A1400="","",INDEX(Prime_Sub,MATCH(A1400,Company_Name,0)))</f>
        <v/>
      </c>
      <c r="F1400" s="78" t="str" cm="1">
        <f t="array" ref="F1400">IF(E1400="","",INDEX(LCAT_ID,MATCH(E1400,LCAT_Name,0)))</f>
        <v/>
      </c>
      <c r="J1400" s="78" t="str">
        <f>IFERROR(_xlfn.XLOOKUP(I1400,MSA_Title_List,MSA_Title_List!$A$2:$A$643,"",0),"")</f>
        <v/>
      </c>
    </row>
    <row r="1401" spans="2:10">
      <c r="B1401" s="78" t="str" cm="1">
        <f t="array" ref="B1401">IF(A1401="","",INDEX(CAGE,MATCH(A1401,Company_Name,0)))</f>
        <v/>
      </c>
      <c r="C1401" s="80" t="str" cm="1">
        <f t="array" ref="C1401">IF(A1401="","",INDEX(Prime_Sub,MATCH(A1401,Company_Name,0)))</f>
        <v/>
      </c>
      <c r="F1401" s="78" t="str" cm="1">
        <f t="array" ref="F1401">IF(E1401="","",INDEX(LCAT_ID,MATCH(E1401,LCAT_Name,0)))</f>
        <v/>
      </c>
      <c r="J1401" s="78" t="str">
        <f>IFERROR(_xlfn.XLOOKUP(I1401,MSA_Title_List,MSA_Title_List!$A$2:$A$643,"",0),"")</f>
        <v/>
      </c>
    </row>
    <row r="1402" spans="2:10">
      <c r="B1402" s="78" t="str" cm="1">
        <f t="array" ref="B1402">IF(A1402="","",INDEX(CAGE,MATCH(A1402,Company_Name,0)))</f>
        <v/>
      </c>
      <c r="C1402" s="80" t="str" cm="1">
        <f t="array" ref="C1402">IF(A1402="","",INDEX(Prime_Sub,MATCH(A1402,Company_Name,0)))</f>
        <v/>
      </c>
      <c r="F1402" s="78" t="str" cm="1">
        <f t="array" ref="F1402">IF(E1402="","",INDEX(LCAT_ID,MATCH(E1402,LCAT_Name,0)))</f>
        <v/>
      </c>
      <c r="J1402" s="78" t="str">
        <f>IFERROR(_xlfn.XLOOKUP(I1402,MSA_Title_List,MSA_Title_List!$A$2:$A$643,"",0),"")</f>
        <v/>
      </c>
    </row>
    <row r="1403" spans="2:10">
      <c r="B1403" s="78" t="str" cm="1">
        <f t="array" ref="B1403">IF(A1403="","",INDEX(CAGE,MATCH(A1403,Company_Name,0)))</f>
        <v/>
      </c>
      <c r="C1403" s="80" t="str" cm="1">
        <f t="array" ref="C1403">IF(A1403="","",INDEX(Prime_Sub,MATCH(A1403,Company_Name,0)))</f>
        <v/>
      </c>
      <c r="F1403" s="78" t="str" cm="1">
        <f t="array" ref="F1403">IF(E1403="","",INDEX(LCAT_ID,MATCH(E1403,LCAT_Name,0)))</f>
        <v/>
      </c>
      <c r="J1403" s="78" t="str">
        <f>IFERROR(_xlfn.XLOOKUP(I1403,MSA_Title_List,MSA_Title_List!$A$2:$A$643,"",0),"")</f>
        <v/>
      </c>
    </row>
    <row r="1404" spans="2:10">
      <c r="B1404" s="78" t="str" cm="1">
        <f t="array" ref="B1404">IF(A1404="","",INDEX(CAGE,MATCH(A1404,Company_Name,0)))</f>
        <v/>
      </c>
      <c r="C1404" s="80" t="str" cm="1">
        <f t="array" ref="C1404">IF(A1404="","",INDEX(Prime_Sub,MATCH(A1404,Company_Name,0)))</f>
        <v/>
      </c>
      <c r="F1404" s="78" t="str" cm="1">
        <f t="array" ref="F1404">IF(E1404="","",INDEX(LCAT_ID,MATCH(E1404,LCAT_Name,0)))</f>
        <v/>
      </c>
      <c r="J1404" s="78" t="str">
        <f>IFERROR(_xlfn.XLOOKUP(I1404,MSA_Title_List,MSA_Title_List!$A$2:$A$643,"",0),"")</f>
        <v/>
      </c>
    </row>
    <row r="1405" spans="2:10">
      <c r="B1405" s="78" t="str" cm="1">
        <f t="array" ref="B1405">IF(A1405="","",INDEX(CAGE,MATCH(A1405,Company_Name,0)))</f>
        <v/>
      </c>
      <c r="C1405" s="80" t="str" cm="1">
        <f t="array" ref="C1405">IF(A1405="","",INDEX(Prime_Sub,MATCH(A1405,Company_Name,0)))</f>
        <v/>
      </c>
      <c r="F1405" s="78" t="str" cm="1">
        <f t="array" ref="F1405">IF(E1405="","",INDEX(LCAT_ID,MATCH(E1405,LCAT_Name,0)))</f>
        <v/>
      </c>
      <c r="J1405" s="78" t="str">
        <f>IFERROR(_xlfn.XLOOKUP(I1405,MSA_Title_List,MSA_Title_List!$A$2:$A$643,"",0),"")</f>
        <v/>
      </c>
    </row>
    <row r="1406" spans="2:10">
      <c r="B1406" s="78" t="str" cm="1">
        <f t="array" ref="B1406">IF(A1406="","",INDEX(CAGE,MATCH(A1406,Company_Name,0)))</f>
        <v/>
      </c>
      <c r="C1406" s="80" t="str" cm="1">
        <f t="array" ref="C1406">IF(A1406="","",INDEX(Prime_Sub,MATCH(A1406,Company_Name,0)))</f>
        <v/>
      </c>
      <c r="F1406" s="78" t="str" cm="1">
        <f t="array" ref="F1406">IF(E1406="","",INDEX(LCAT_ID,MATCH(E1406,LCAT_Name,0)))</f>
        <v/>
      </c>
      <c r="J1406" s="78" t="str">
        <f>IFERROR(_xlfn.XLOOKUP(I1406,MSA_Title_List,MSA_Title_List!$A$2:$A$643,"",0),"")</f>
        <v/>
      </c>
    </row>
    <row r="1407" spans="2:10">
      <c r="B1407" s="78" t="str" cm="1">
        <f t="array" ref="B1407">IF(A1407="","",INDEX(CAGE,MATCH(A1407,Company_Name,0)))</f>
        <v/>
      </c>
      <c r="C1407" s="80" t="str" cm="1">
        <f t="array" ref="C1407">IF(A1407="","",INDEX(Prime_Sub,MATCH(A1407,Company_Name,0)))</f>
        <v/>
      </c>
      <c r="F1407" s="78" t="str" cm="1">
        <f t="array" ref="F1407">IF(E1407="","",INDEX(LCAT_ID,MATCH(E1407,LCAT_Name,0)))</f>
        <v/>
      </c>
      <c r="J1407" s="78" t="str">
        <f>IFERROR(_xlfn.XLOOKUP(I1407,MSA_Title_List,MSA_Title_List!$A$2:$A$643,"",0),"")</f>
        <v/>
      </c>
    </row>
    <row r="1408" spans="2:10">
      <c r="B1408" s="78" t="str" cm="1">
        <f t="array" ref="B1408">IF(A1408="","",INDEX(CAGE,MATCH(A1408,Company_Name,0)))</f>
        <v/>
      </c>
      <c r="C1408" s="80" t="str" cm="1">
        <f t="array" ref="C1408">IF(A1408="","",INDEX(Prime_Sub,MATCH(A1408,Company_Name,0)))</f>
        <v/>
      </c>
      <c r="F1408" s="78" t="str" cm="1">
        <f t="array" ref="F1408">IF(E1408="","",INDEX(LCAT_ID,MATCH(E1408,LCAT_Name,0)))</f>
        <v/>
      </c>
      <c r="J1408" s="78" t="str">
        <f>IFERROR(_xlfn.XLOOKUP(I1408,MSA_Title_List,MSA_Title_List!$A$2:$A$643,"",0),"")</f>
        <v/>
      </c>
    </row>
    <row r="1409" spans="2:10">
      <c r="B1409" s="78" t="str" cm="1">
        <f t="array" ref="B1409">IF(A1409="","",INDEX(CAGE,MATCH(A1409,Company_Name,0)))</f>
        <v/>
      </c>
      <c r="C1409" s="80" t="str" cm="1">
        <f t="array" ref="C1409">IF(A1409="","",INDEX(Prime_Sub,MATCH(A1409,Company_Name,0)))</f>
        <v/>
      </c>
      <c r="F1409" s="78" t="str" cm="1">
        <f t="array" ref="F1409">IF(E1409="","",INDEX(LCAT_ID,MATCH(E1409,LCAT_Name,0)))</f>
        <v/>
      </c>
      <c r="J1409" s="78" t="str">
        <f>IFERROR(_xlfn.XLOOKUP(I1409,MSA_Title_List,MSA_Title_List!$A$2:$A$643,"",0),"")</f>
        <v/>
      </c>
    </row>
    <row r="1410" spans="2:10">
      <c r="B1410" s="78" t="str" cm="1">
        <f t="array" ref="B1410">IF(A1410="","",INDEX(CAGE,MATCH(A1410,Company_Name,0)))</f>
        <v/>
      </c>
      <c r="C1410" s="80" t="str" cm="1">
        <f t="array" ref="C1410">IF(A1410="","",INDEX(Prime_Sub,MATCH(A1410,Company_Name,0)))</f>
        <v/>
      </c>
      <c r="F1410" s="78" t="str" cm="1">
        <f t="array" ref="F1410">IF(E1410="","",INDEX(LCAT_ID,MATCH(E1410,LCAT_Name,0)))</f>
        <v/>
      </c>
      <c r="J1410" s="78" t="str">
        <f>IFERROR(_xlfn.XLOOKUP(I1410,MSA_Title_List,MSA_Title_List!$A$2:$A$643,"",0),"")</f>
        <v/>
      </c>
    </row>
    <row r="1411" spans="2:10">
      <c r="B1411" s="78" t="str" cm="1">
        <f t="array" ref="B1411">IF(A1411="","",INDEX(CAGE,MATCH(A1411,Company_Name,0)))</f>
        <v/>
      </c>
      <c r="C1411" s="80" t="str" cm="1">
        <f t="array" ref="C1411">IF(A1411="","",INDEX(Prime_Sub,MATCH(A1411,Company_Name,0)))</f>
        <v/>
      </c>
      <c r="F1411" s="78" t="str" cm="1">
        <f t="array" ref="F1411">IF(E1411="","",INDEX(LCAT_ID,MATCH(E1411,LCAT_Name,0)))</f>
        <v/>
      </c>
      <c r="J1411" s="78" t="str">
        <f>IFERROR(_xlfn.XLOOKUP(I1411,MSA_Title_List,MSA_Title_List!$A$2:$A$643,"",0),"")</f>
        <v/>
      </c>
    </row>
    <row r="1412" spans="2:10">
      <c r="B1412" s="78" t="str" cm="1">
        <f t="array" ref="B1412">IF(A1412="","",INDEX(CAGE,MATCH(A1412,Company_Name,0)))</f>
        <v/>
      </c>
      <c r="C1412" s="80" t="str" cm="1">
        <f t="array" ref="C1412">IF(A1412="","",INDEX(Prime_Sub,MATCH(A1412,Company_Name,0)))</f>
        <v/>
      </c>
      <c r="F1412" s="78" t="str" cm="1">
        <f t="array" ref="F1412">IF(E1412="","",INDEX(LCAT_ID,MATCH(E1412,LCAT_Name,0)))</f>
        <v/>
      </c>
      <c r="J1412" s="78" t="str">
        <f>IFERROR(_xlfn.XLOOKUP(I1412,MSA_Title_List,MSA_Title_List!$A$2:$A$643,"",0),"")</f>
        <v/>
      </c>
    </row>
    <row r="1413" spans="2:10">
      <c r="B1413" s="78" t="str" cm="1">
        <f t="array" ref="B1413">IF(A1413="","",INDEX(CAGE,MATCH(A1413,Company_Name,0)))</f>
        <v/>
      </c>
      <c r="C1413" s="80" t="str" cm="1">
        <f t="array" ref="C1413">IF(A1413="","",INDEX(Prime_Sub,MATCH(A1413,Company_Name,0)))</f>
        <v/>
      </c>
      <c r="F1413" s="78" t="str" cm="1">
        <f t="array" ref="F1413">IF(E1413="","",INDEX(LCAT_ID,MATCH(E1413,LCAT_Name,0)))</f>
        <v/>
      </c>
      <c r="J1413" s="78" t="str">
        <f>IFERROR(_xlfn.XLOOKUP(I1413,MSA_Title_List,MSA_Title_List!$A$2:$A$643,"",0),"")</f>
        <v/>
      </c>
    </row>
    <row r="1414" spans="2:10">
      <c r="B1414" s="78" t="str" cm="1">
        <f t="array" ref="B1414">IF(A1414="","",INDEX(CAGE,MATCH(A1414,Company_Name,0)))</f>
        <v/>
      </c>
      <c r="C1414" s="80" t="str" cm="1">
        <f t="array" ref="C1414">IF(A1414="","",INDEX(Prime_Sub,MATCH(A1414,Company_Name,0)))</f>
        <v/>
      </c>
      <c r="F1414" s="78" t="str" cm="1">
        <f t="array" ref="F1414">IF(E1414="","",INDEX(LCAT_ID,MATCH(E1414,LCAT_Name,0)))</f>
        <v/>
      </c>
      <c r="J1414" s="78" t="str">
        <f>IFERROR(_xlfn.XLOOKUP(I1414,MSA_Title_List,MSA_Title_List!$A$2:$A$643,"",0),"")</f>
        <v/>
      </c>
    </row>
    <row r="1415" spans="2:10">
      <c r="B1415" s="78" t="str" cm="1">
        <f t="array" ref="B1415">IF(A1415="","",INDEX(CAGE,MATCH(A1415,Company_Name,0)))</f>
        <v/>
      </c>
      <c r="C1415" s="80" t="str" cm="1">
        <f t="array" ref="C1415">IF(A1415="","",INDEX(Prime_Sub,MATCH(A1415,Company_Name,0)))</f>
        <v/>
      </c>
      <c r="F1415" s="78" t="str" cm="1">
        <f t="array" ref="F1415">IF(E1415="","",INDEX(LCAT_ID,MATCH(E1415,LCAT_Name,0)))</f>
        <v/>
      </c>
      <c r="J1415" s="78" t="str">
        <f>IFERROR(_xlfn.XLOOKUP(I1415,MSA_Title_List,MSA_Title_List!$A$2:$A$643,"",0),"")</f>
        <v/>
      </c>
    </row>
    <row r="1416" spans="2:10">
      <c r="B1416" s="78" t="str" cm="1">
        <f t="array" ref="B1416">IF(A1416="","",INDEX(CAGE,MATCH(A1416,Company_Name,0)))</f>
        <v/>
      </c>
      <c r="C1416" s="80" t="str" cm="1">
        <f t="array" ref="C1416">IF(A1416="","",INDEX(Prime_Sub,MATCH(A1416,Company_Name,0)))</f>
        <v/>
      </c>
      <c r="F1416" s="78" t="str" cm="1">
        <f t="array" ref="F1416">IF(E1416="","",INDEX(LCAT_ID,MATCH(E1416,LCAT_Name,0)))</f>
        <v/>
      </c>
      <c r="J1416" s="78" t="str">
        <f>IFERROR(_xlfn.XLOOKUP(I1416,MSA_Title_List,MSA_Title_List!$A$2:$A$643,"",0),"")</f>
        <v/>
      </c>
    </row>
    <row r="1417" spans="2:10">
      <c r="B1417" s="78" t="str" cm="1">
        <f t="array" ref="B1417">IF(A1417="","",INDEX(CAGE,MATCH(A1417,Company_Name,0)))</f>
        <v/>
      </c>
      <c r="C1417" s="80" t="str" cm="1">
        <f t="array" ref="C1417">IF(A1417="","",INDEX(Prime_Sub,MATCH(A1417,Company_Name,0)))</f>
        <v/>
      </c>
      <c r="F1417" s="78" t="str" cm="1">
        <f t="array" ref="F1417">IF(E1417="","",INDEX(LCAT_ID,MATCH(E1417,LCAT_Name,0)))</f>
        <v/>
      </c>
      <c r="J1417" s="78" t="str">
        <f>IFERROR(_xlfn.XLOOKUP(I1417,MSA_Title_List,MSA_Title_List!$A$2:$A$643,"",0),"")</f>
        <v/>
      </c>
    </row>
    <row r="1418" spans="2:10">
      <c r="B1418" s="78" t="str" cm="1">
        <f t="array" ref="B1418">IF(A1418="","",INDEX(CAGE,MATCH(A1418,Company_Name,0)))</f>
        <v/>
      </c>
      <c r="C1418" s="80" t="str" cm="1">
        <f t="array" ref="C1418">IF(A1418="","",INDEX(Prime_Sub,MATCH(A1418,Company_Name,0)))</f>
        <v/>
      </c>
      <c r="F1418" s="78" t="str" cm="1">
        <f t="array" ref="F1418">IF(E1418="","",INDEX(LCAT_ID,MATCH(E1418,LCAT_Name,0)))</f>
        <v/>
      </c>
      <c r="J1418" s="78" t="str">
        <f>IFERROR(_xlfn.XLOOKUP(I1418,MSA_Title_List,MSA_Title_List!$A$2:$A$643,"",0),"")</f>
        <v/>
      </c>
    </row>
    <row r="1419" spans="2:10">
      <c r="B1419" s="78" t="str" cm="1">
        <f t="array" ref="B1419">IF(A1419="","",INDEX(CAGE,MATCH(A1419,Company_Name,0)))</f>
        <v/>
      </c>
      <c r="C1419" s="80" t="str" cm="1">
        <f t="array" ref="C1419">IF(A1419="","",INDEX(Prime_Sub,MATCH(A1419,Company_Name,0)))</f>
        <v/>
      </c>
      <c r="F1419" s="78" t="str" cm="1">
        <f t="array" ref="F1419">IF(E1419="","",INDEX(LCAT_ID,MATCH(E1419,LCAT_Name,0)))</f>
        <v/>
      </c>
      <c r="J1419" s="78" t="str">
        <f>IFERROR(_xlfn.XLOOKUP(I1419,MSA_Title_List,MSA_Title_List!$A$2:$A$643,"",0),"")</f>
        <v/>
      </c>
    </row>
    <row r="1420" spans="2:10">
      <c r="B1420" s="78" t="str" cm="1">
        <f t="array" ref="B1420">IF(A1420="","",INDEX(CAGE,MATCH(A1420,Company_Name,0)))</f>
        <v/>
      </c>
      <c r="C1420" s="80" t="str" cm="1">
        <f t="array" ref="C1420">IF(A1420="","",INDEX(Prime_Sub,MATCH(A1420,Company_Name,0)))</f>
        <v/>
      </c>
      <c r="F1420" s="78" t="str" cm="1">
        <f t="array" ref="F1420">IF(E1420="","",INDEX(LCAT_ID,MATCH(E1420,LCAT_Name,0)))</f>
        <v/>
      </c>
      <c r="J1420" s="78" t="str">
        <f>IFERROR(_xlfn.XLOOKUP(I1420,MSA_Title_List,MSA_Title_List!$A$2:$A$643,"",0),"")</f>
        <v/>
      </c>
    </row>
    <row r="1421" spans="2:10">
      <c r="B1421" s="78" t="str" cm="1">
        <f t="array" ref="B1421">IF(A1421="","",INDEX(CAGE,MATCH(A1421,Company_Name,0)))</f>
        <v/>
      </c>
      <c r="C1421" s="80" t="str" cm="1">
        <f t="array" ref="C1421">IF(A1421="","",INDEX(Prime_Sub,MATCH(A1421,Company_Name,0)))</f>
        <v/>
      </c>
      <c r="F1421" s="78" t="str" cm="1">
        <f t="array" ref="F1421">IF(E1421="","",INDEX(LCAT_ID,MATCH(E1421,LCAT_Name,0)))</f>
        <v/>
      </c>
      <c r="J1421" s="78" t="str">
        <f>IFERROR(_xlfn.XLOOKUP(I1421,MSA_Title_List,MSA_Title_List!$A$2:$A$643,"",0),"")</f>
        <v/>
      </c>
    </row>
    <row r="1422" spans="2:10">
      <c r="B1422" s="78" t="str" cm="1">
        <f t="array" ref="B1422">IF(A1422="","",INDEX(CAGE,MATCH(A1422,Company_Name,0)))</f>
        <v/>
      </c>
      <c r="C1422" s="80" t="str" cm="1">
        <f t="array" ref="C1422">IF(A1422="","",INDEX(Prime_Sub,MATCH(A1422,Company_Name,0)))</f>
        <v/>
      </c>
      <c r="F1422" s="78" t="str" cm="1">
        <f t="array" ref="F1422">IF(E1422="","",INDEX(LCAT_ID,MATCH(E1422,LCAT_Name,0)))</f>
        <v/>
      </c>
      <c r="J1422" s="78" t="str">
        <f>IFERROR(_xlfn.XLOOKUP(I1422,MSA_Title_List,MSA_Title_List!$A$2:$A$643,"",0),"")</f>
        <v/>
      </c>
    </row>
    <row r="1423" spans="2:10">
      <c r="B1423" s="78" t="str" cm="1">
        <f t="array" ref="B1423">IF(A1423="","",INDEX(CAGE,MATCH(A1423,Company_Name,0)))</f>
        <v/>
      </c>
      <c r="C1423" s="80" t="str" cm="1">
        <f t="array" ref="C1423">IF(A1423="","",INDEX(Prime_Sub,MATCH(A1423,Company_Name,0)))</f>
        <v/>
      </c>
      <c r="F1423" s="78" t="str" cm="1">
        <f t="array" ref="F1423">IF(E1423="","",INDEX(LCAT_ID,MATCH(E1423,LCAT_Name,0)))</f>
        <v/>
      </c>
      <c r="J1423" s="78" t="str">
        <f>IFERROR(_xlfn.XLOOKUP(I1423,MSA_Title_List,MSA_Title_List!$A$2:$A$643,"",0),"")</f>
        <v/>
      </c>
    </row>
    <row r="1424" spans="2:10">
      <c r="B1424" s="78" t="str" cm="1">
        <f t="array" ref="B1424">IF(A1424="","",INDEX(CAGE,MATCH(A1424,Company_Name,0)))</f>
        <v/>
      </c>
      <c r="C1424" s="80" t="str" cm="1">
        <f t="array" ref="C1424">IF(A1424="","",INDEX(Prime_Sub,MATCH(A1424,Company_Name,0)))</f>
        <v/>
      </c>
      <c r="F1424" s="78" t="str" cm="1">
        <f t="array" ref="F1424">IF(E1424="","",INDEX(LCAT_ID,MATCH(E1424,LCAT_Name,0)))</f>
        <v/>
      </c>
      <c r="J1424" s="78" t="str">
        <f>IFERROR(_xlfn.XLOOKUP(I1424,MSA_Title_List,MSA_Title_List!$A$2:$A$643,"",0),"")</f>
        <v/>
      </c>
    </row>
    <row r="1425" spans="2:10">
      <c r="B1425" s="78" t="str" cm="1">
        <f t="array" ref="B1425">IF(A1425="","",INDEX(CAGE,MATCH(A1425,Company_Name,0)))</f>
        <v/>
      </c>
      <c r="C1425" s="80" t="str" cm="1">
        <f t="array" ref="C1425">IF(A1425="","",INDEX(Prime_Sub,MATCH(A1425,Company_Name,0)))</f>
        <v/>
      </c>
      <c r="F1425" s="78" t="str" cm="1">
        <f t="array" ref="F1425">IF(E1425="","",INDEX(LCAT_ID,MATCH(E1425,LCAT_Name,0)))</f>
        <v/>
      </c>
      <c r="J1425" s="78" t="str">
        <f>IFERROR(_xlfn.XLOOKUP(I1425,MSA_Title_List,MSA_Title_List!$A$2:$A$643,"",0),"")</f>
        <v/>
      </c>
    </row>
    <row r="1426" spans="2:10">
      <c r="B1426" s="78" t="str" cm="1">
        <f t="array" ref="B1426">IF(A1426="","",INDEX(CAGE,MATCH(A1426,Company_Name,0)))</f>
        <v/>
      </c>
      <c r="C1426" s="80" t="str" cm="1">
        <f t="array" ref="C1426">IF(A1426="","",INDEX(Prime_Sub,MATCH(A1426,Company_Name,0)))</f>
        <v/>
      </c>
      <c r="F1426" s="78" t="str" cm="1">
        <f t="array" ref="F1426">IF(E1426="","",INDEX(LCAT_ID,MATCH(E1426,LCAT_Name,0)))</f>
        <v/>
      </c>
      <c r="J1426" s="78" t="str">
        <f>IFERROR(_xlfn.XLOOKUP(I1426,MSA_Title_List,MSA_Title_List!$A$2:$A$643,"",0),"")</f>
        <v/>
      </c>
    </row>
    <row r="1427" spans="2:10">
      <c r="B1427" s="78" t="str" cm="1">
        <f t="array" ref="B1427">IF(A1427="","",INDEX(CAGE,MATCH(A1427,Company_Name,0)))</f>
        <v/>
      </c>
      <c r="C1427" s="80" t="str" cm="1">
        <f t="array" ref="C1427">IF(A1427="","",INDEX(Prime_Sub,MATCH(A1427,Company_Name,0)))</f>
        <v/>
      </c>
      <c r="F1427" s="78" t="str" cm="1">
        <f t="array" ref="F1427">IF(E1427="","",INDEX(LCAT_ID,MATCH(E1427,LCAT_Name,0)))</f>
        <v/>
      </c>
      <c r="J1427" s="78" t="str">
        <f>IFERROR(_xlfn.XLOOKUP(I1427,MSA_Title_List,MSA_Title_List!$A$2:$A$643,"",0),"")</f>
        <v/>
      </c>
    </row>
    <row r="1428" spans="2:10">
      <c r="B1428" s="78" t="str" cm="1">
        <f t="array" ref="B1428">IF(A1428="","",INDEX(CAGE,MATCH(A1428,Company_Name,0)))</f>
        <v/>
      </c>
      <c r="C1428" s="80" t="str" cm="1">
        <f t="array" ref="C1428">IF(A1428="","",INDEX(Prime_Sub,MATCH(A1428,Company_Name,0)))</f>
        <v/>
      </c>
      <c r="F1428" s="78" t="str" cm="1">
        <f t="array" ref="F1428">IF(E1428="","",INDEX(LCAT_ID,MATCH(E1428,LCAT_Name,0)))</f>
        <v/>
      </c>
      <c r="J1428" s="78" t="str">
        <f>IFERROR(_xlfn.XLOOKUP(I1428,MSA_Title_List,MSA_Title_List!$A$2:$A$643,"",0),"")</f>
        <v/>
      </c>
    </row>
    <row r="1429" spans="2:10">
      <c r="B1429" s="78" t="str" cm="1">
        <f t="array" ref="B1429">IF(A1429="","",INDEX(CAGE,MATCH(A1429,Company_Name,0)))</f>
        <v/>
      </c>
      <c r="C1429" s="80" t="str" cm="1">
        <f t="array" ref="C1429">IF(A1429="","",INDEX(Prime_Sub,MATCH(A1429,Company_Name,0)))</f>
        <v/>
      </c>
      <c r="F1429" s="78" t="str" cm="1">
        <f t="array" ref="F1429">IF(E1429="","",INDEX(LCAT_ID,MATCH(E1429,LCAT_Name,0)))</f>
        <v/>
      </c>
      <c r="J1429" s="78" t="str">
        <f>IFERROR(_xlfn.XLOOKUP(I1429,MSA_Title_List,MSA_Title_List!$A$2:$A$643,"",0),"")</f>
        <v/>
      </c>
    </row>
    <row r="1430" spans="2:10">
      <c r="B1430" s="78" t="str" cm="1">
        <f t="array" ref="B1430">IF(A1430="","",INDEX(CAGE,MATCH(A1430,Company_Name,0)))</f>
        <v/>
      </c>
      <c r="C1430" s="80" t="str" cm="1">
        <f t="array" ref="C1430">IF(A1430="","",INDEX(Prime_Sub,MATCH(A1430,Company_Name,0)))</f>
        <v/>
      </c>
      <c r="F1430" s="78" t="str" cm="1">
        <f t="array" ref="F1430">IF(E1430="","",INDEX(LCAT_ID,MATCH(E1430,LCAT_Name,0)))</f>
        <v/>
      </c>
      <c r="J1430" s="78" t="str">
        <f>IFERROR(_xlfn.XLOOKUP(I1430,MSA_Title_List,MSA_Title_List!$A$2:$A$643,"",0),"")</f>
        <v/>
      </c>
    </row>
    <row r="1431" spans="2:10">
      <c r="B1431" s="78" t="str" cm="1">
        <f t="array" ref="B1431">IF(A1431="","",INDEX(CAGE,MATCH(A1431,Company_Name,0)))</f>
        <v/>
      </c>
      <c r="C1431" s="80" t="str" cm="1">
        <f t="array" ref="C1431">IF(A1431="","",INDEX(Prime_Sub,MATCH(A1431,Company_Name,0)))</f>
        <v/>
      </c>
      <c r="F1431" s="78" t="str" cm="1">
        <f t="array" ref="F1431">IF(E1431="","",INDEX(LCAT_ID,MATCH(E1431,LCAT_Name,0)))</f>
        <v/>
      </c>
      <c r="J1431" s="78" t="str">
        <f>IFERROR(_xlfn.XLOOKUP(I1431,MSA_Title_List,MSA_Title_List!$A$2:$A$643,"",0),"")</f>
        <v/>
      </c>
    </row>
    <row r="1432" spans="2:10">
      <c r="B1432" s="78" t="str" cm="1">
        <f t="array" ref="B1432">IF(A1432="","",INDEX(CAGE,MATCH(A1432,Company_Name,0)))</f>
        <v/>
      </c>
      <c r="C1432" s="80" t="str" cm="1">
        <f t="array" ref="C1432">IF(A1432="","",INDEX(Prime_Sub,MATCH(A1432,Company_Name,0)))</f>
        <v/>
      </c>
      <c r="F1432" s="78" t="str" cm="1">
        <f t="array" ref="F1432">IF(E1432="","",INDEX(LCAT_ID,MATCH(E1432,LCAT_Name,0)))</f>
        <v/>
      </c>
      <c r="J1432" s="78" t="str">
        <f>IFERROR(_xlfn.XLOOKUP(I1432,MSA_Title_List,MSA_Title_List!$A$2:$A$643,"",0),"")</f>
        <v/>
      </c>
    </row>
    <row r="1433" spans="2:10">
      <c r="B1433" s="78" t="str" cm="1">
        <f t="array" ref="B1433">IF(A1433="","",INDEX(CAGE,MATCH(A1433,Company_Name,0)))</f>
        <v/>
      </c>
      <c r="C1433" s="80" t="str" cm="1">
        <f t="array" ref="C1433">IF(A1433="","",INDEX(Prime_Sub,MATCH(A1433,Company_Name,0)))</f>
        <v/>
      </c>
      <c r="F1433" s="78" t="str" cm="1">
        <f t="array" ref="F1433">IF(E1433="","",INDEX(LCAT_ID,MATCH(E1433,LCAT_Name,0)))</f>
        <v/>
      </c>
      <c r="J1433" s="78" t="str">
        <f>IFERROR(_xlfn.XLOOKUP(I1433,MSA_Title_List,MSA_Title_List!$A$2:$A$643,"",0),"")</f>
        <v/>
      </c>
    </row>
    <row r="1434" spans="2:10">
      <c r="B1434" s="78" t="str" cm="1">
        <f t="array" ref="B1434">IF(A1434="","",INDEX(CAGE,MATCH(A1434,Company_Name,0)))</f>
        <v/>
      </c>
      <c r="C1434" s="80" t="str" cm="1">
        <f t="array" ref="C1434">IF(A1434="","",INDEX(Prime_Sub,MATCH(A1434,Company_Name,0)))</f>
        <v/>
      </c>
      <c r="F1434" s="78" t="str" cm="1">
        <f t="array" ref="F1434">IF(E1434="","",INDEX(LCAT_ID,MATCH(E1434,LCAT_Name,0)))</f>
        <v/>
      </c>
      <c r="J1434" s="78" t="str">
        <f>IFERROR(_xlfn.XLOOKUP(I1434,MSA_Title_List,MSA_Title_List!$A$2:$A$643,"",0),"")</f>
        <v/>
      </c>
    </row>
    <row r="1435" spans="2:10">
      <c r="B1435" s="78" t="str" cm="1">
        <f t="array" ref="B1435">IF(A1435="","",INDEX(CAGE,MATCH(A1435,Company_Name,0)))</f>
        <v/>
      </c>
      <c r="C1435" s="80" t="str" cm="1">
        <f t="array" ref="C1435">IF(A1435="","",INDEX(Prime_Sub,MATCH(A1435,Company_Name,0)))</f>
        <v/>
      </c>
      <c r="F1435" s="78" t="str" cm="1">
        <f t="array" ref="F1435">IF(E1435="","",INDEX(LCAT_ID,MATCH(E1435,LCAT_Name,0)))</f>
        <v/>
      </c>
      <c r="J1435" s="78" t="str">
        <f>IFERROR(_xlfn.XLOOKUP(I1435,MSA_Title_List,MSA_Title_List!$A$2:$A$643,"",0),"")</f>
        <v/>
      </c>
    </row>
    <row r="1436" spans="2:10">
      <c r="B1436" s="78" t="str" cm="1">
        <f t="array" ref="B1436">IF(A1436="","",INDEX(CAGE,MATCH(A1436,Company_Name,0)))</f>
        <v/>
      </c>
      <c r="C1436" s="80" t="str" cm="1">
        <f t="array" ref="C1436">IF(A1436="","",INDEX(Prime_Sub,MATCH(A1436,Company_Name,0)))</f>
        <v/>
      </c>
      <c r="F1436" s="78" t="str" cm="1">
        <f t="array" ref="F1436">IF(E1436="","",INDEX(LCAT_ID,MATCH(E1436,LCAT_Name,0)))</f>
        <v/>
      </c>
      <c r="J1436" s="78" t="str">
        <f>IFERROR(_xlfn.XLOOKUP(I1436,MSA_Title_List,MSA_Title_List!$A$2:$A$643,"",0),"")</f>
        <v/>
      </c>
    </row>
    <row r="1437" spans="2:10">
      <c r="B1437" s="78" t="str" cm="1">
        <f t="array" ref="B1437">IF(A1437="","",INDEX(CAGE,MATCH(A1437,Company_Name,0)))</f>
        <v/>
      </c>
      <c r="C1437" s="80" t="str" cm="1">
        <f t="array" ref="C1437">IF(A1437="","",INDEX(Prime_Sub,MATCH(A1437,Company_Name,0)))</f>
        <v/>
      </c>
      <c r="F1437" s="78" t="str" cm="1">
        <f t="array" ref="F1437">IF(E1437="","",INDEX(LCAT_ID,MATCH(E1437,LCAT_Name,0)))</f>
        <v/>
      </c>
      <c r="J1437" s="78" t="str">
        <f>IFERROR(_xlfn.XLOOKUP(I1437,MSA_Title_List,MSA_Title_List!$A$2:$A$643,"",0),"")</f>
        <v/>
      </c>
    </row>
    <row r="1438" spans="2:10">
      <c r="B1438" s="78" t="str" cm="1">
        <f t="array" ref="B1438">IF(A1438="","",INDEX(CAGE,MATCH(A1438,Company_Name,0)))</f>
        <v/>
      </c>
      <c r="C1438" s="80" t="str" cm="1">
        <f t="array" ref="C1438">IF(A1438="","",INDEX(Prime_Sub,MATCH(A1438,Company_Name,0)))</f>
        <v/>
      </c>
      <c r="F1438" s="78" t="str" cm="1">
        <f t="array" ref="F1438">IF(E1438="","",INDEX(LCAT_ID,MATCH(E1438,LCAT_Name,0)))</f>
        <v/>
      </c>
      <c r="J1438" s="78" t="str">
        <f>IFERROR(_xlfn.XLOOKUP(I1438,MSA_Title_List,MSA_Title_List!$A$2:$A$643,"",0),"")</f>
        <v/>
      </c>
    </row>
    <row r="1439" spans="2:10">
      <c r="B1439" s="78" t="str" cm="1">
        <f t="array" ref="B1439">IF(A1439="","",INDEX(CAGE,MATCH(A1439,Company_Name,0)))</f>
        <v/>
      </c>
      <c r="C1439" s="80" t="str" cm="1">
        <f t="array" ref="C1439">IF(A1439="","",INDEX(Prime_Sub,MATCH(A1439,Company_Name,0)))</f>
        <v/>
      </c>
      <c r="F1439" s="78" t="str" cm="1">
        <f t="array" ref="F1439">IF(E1439="","",INDEX(LCAT_ID,MATCH(E1439,LCAT_Name,0)))</f>
        <v/>
      </c>
      <c r="J1439" s="78" t="str">
        <f>IFERROR(_xlfn.XLOOKUP(I1439,MSA_Title_List,MSA_Title_List!$A$2:$A$643,"",0),"")</f>
        <v/>
      </c>
    </row>
    <row r="1440" spans="2:10">
      <c r="B1440" s="78" t="str" cm="1">
        <f t="array" ref="B1440">IF(A1440="","",INDEX(CAGE,MATCH(A1440,Company_Name,0)))</f>
        <v/>
      </c>
      <c r="C1440" s="80" t="str" cm="1">
        <f t="array" ref="C1440">IF(A1440="","",INDEX(Prime_Sub,MATCH(A1440,Company_Name,0)))</f>
        <v/>
      </c>
      <c r="F1440" s="78" t="str" cm="1">
        <f t="array" ref="F1440">IF(E1440="","",INDEX(LCAT_ID,MATCH(E1440,LCAT_Name,0)))</f>
        <v/>
      </c>
      <c r="J1440" s="78" t="str">
        <f>IFERROR(_xlfn.XLOOKUP(I1440,MSA_Title_List,MSA_Title_List!$A$2:$A$643,"",0),"")</f>
        <v/>
      </c>
    </row>
    <row r="1441" spans="2:10">
      <c r="B1441" s="78" t="str" cm="1">
        <f t="array" ref="B1441">IF(A1441="","",INDEX(CAGE,MATCH(A1441,Company_Name,0)))</f>
        <v/>
      </c>
      <c r="C1441" s="80" t="str" cm="1">
        <f t="array" ref="C1441">IF(A1441="","",INDEX(Prime_Sub,MATCH(A1441,Company_Name,0)))</f>
        <v/>
      </c>
      <c r="F1441" s="78" t="str" cm="1">
        <f t="array" ref="F1441">IF(E1441="","",INDEX(LCAT_ID,MATCH(E1441,LCAT_Name,0)))</f>
        <v/>
      </c>
      <c r="J1441" s="78" t="str">
        <f>IFERROR(_xlfn.XLOOKUP(I1441,MSA_Title_List,MSA_Title_List!$A$2:$A$643,"",0),"")</f>
        <v/>
      </c>
    </row>
    <row r="1442" spans="2:10">
      <c r="B1442" s="78" t="str" cm="1">
        <f t="array" ref="B1442">IF(A1442="","",INDEX(CAGE,MATCH(A1442,Company_Name,0)))</f>
        <v/>
      </c>
      <c r="C1442" s="80" t="str" cm="1">
        <f t="array" ref="C1442">IF(A1442="","",INDEX(Prime_Sub,MATCH(A1442,Company_Name,0)))</f>
        <v/>
      </c>
      <c r="F1442" s="78" t="str" cm="1">
        <f t="array" ref="F1442">IF(E1442="","",INDEX(LCAT_ID,MATCH(E1442,LCAT_Name,0)))</f>
        <v/>
      </c>
      <c r="J1442" s="78" t="str">
        <f>IFERROR(_xlfn.XLOOKUP(I1442,MSA_Title_List,MSA_Title_List!$A$2:$A$643,"",0),"")</f>
        <v/>
      </c>
    </row>
    <row r="1443" spans="2:10">
      <c r="B1443" s="78" t="str" cm="1">
        <f t="array" ref="B1443">IF(A1443="","",INDEX(CAGE,MATCH(A1443,Company_Name,0)))</f>
        <v/>
      </c>
      <c r="C1443" s="80" t="str" cm="1">
        <f t="array" ref="C1443">IF(A1443="","",INDEX(Prime_Sub,MATCH(A1443,Company_Name,0)))</f>
        <v/>
      </c>
      <c r="F1443" s="78" t="str" cm="1">
        <f t="array" ref="F1443">IF(E1443="","",INDEX(LCAT_ID,MATCH(E1443,LCAT_Name,0)))</f>
        <v/>
      </c>
      <c r="J1443" s="78" t="str">
        <f>IFERROR(_xlfn.XLOOKUP(I1443,MSA_Title_List,MSA_Title_List!$A$2:$A$643,"",0),"")</f>
        <v/>
      </c>
    </row>
    <row r="1444" spans="2:10">
      <c r="B1444" s="78" t="str" cm="1">
        <f t="array" ref="B1444">IF(A1444="","",INDEX(CAGE,MATCH(A1444,Company_Name,0)))</f>
        <v/>
      </c>
      <c r="C1444" s="80" t="str" cm="1">
        <f t="array" ref="C1444">IF(A1444="","",INDEX(Prime_Sub,MATCH(A1444,Company_Name,0)))</f>
        <v/>
      </c>
      <c r="F1444" s="78" t="str" cm="1">
        <f t="array" ref="F1444">IF(E1444="","",INDEX(LCAT_ID,MATCH(E1444,LCAT_Name,0)))</f>
        <v/>
      </c>
      <c r="J1444" s="78" t="str">
        <f>IFERROR(_xlfn.XLOOKUP(I1444,MSA_Title_List,MSA_Title_List!$A$2:$A$643,"",0),"")</f>
        <v/>
      </c>
    </row>
    <row r="1445" spans="2:10">
      <c r="B1445" s="78" t="str" cm="1">
        <f t="array" ref="B1445">IF(A1445="","",INDEX(CAGE,MATCH(A1445,Company_Name,0)))</f>
        <v/>
      </c>
      <c r="C1445" s="80" t="str" cm="1">
        <f t="array" ref="C1445">IF(A1445="","",INDEX(Prime_Sub,MATCH(A1445,Company_Name,0)))</f>
        <v/>
      </c>
      <c r="F1445" s="78" t="str" cm="1">
        <f t="array" ref="F1445">IF(E1445="","",INDEX(LCAT_ID,MATCH(E1445,LCAT_Name,0)))</f>
        <v/>
      </c>
      <c r="J1445" s="78" t="str">
        <f>IFERROR(_xlfn.XLOOKUP(I1445,MSA_Title_List,MSA_Title_List!$A$2:$A$643,"",0),"")</f>
        <v/>
      </c>
    </row>
    <row r="1446" spans="2:10">
      <c r="B1446" s="78" t="str" cm="1">
        <f t="array" ref="B1446">IF(A1446="","",INDEX(CAGE,MATCH(A1446,Company_Name,0)))</f>
        <v/>
      </c>
      <c r="C1446" s="80" t="str" cm="1">
        <f t="array" ref="C1446">IF(A1446="","",INDEX(Prime_Sub,MATCH(A1446,Company_Name,0)))</f>
        <v/>
      </c>
      <c r="F1446" s="78" t="str" cm="1">
        <f t="array" ref="F1446">IF(E1446="","",INDEX(LCAT_ID,MATCH(E1446,LCAT_Name,0)))</f>
        <v/>
      </c>
      <c r="J1446" s="78" t="str">
        <f>IFERROR(_xlfn.XLOOKUP(I1446,MSA_Title_List,MSA_Title_List!$A$2:$A$643,"",0),"")</f>
        <v/>
      </c>
    </row>
    <row r="1447" spans="2:10">
      <c r="B1447" s="78" t="str" cm="1">
        <f t="array" ref="B1447">IF(A1447="","",INDEX(CAGE,MATCH(A1447,Company_Name,0)))</f>
        <v/>
      </c>
      <c r="C1447" s="80" t="str" cm="1">
        <f t="array" ref="C1447">IF(A1447="","",INDEX(Prime_Sub,MATCH(A1447,Company_Name,0)))</f>
        <v/>
      </c>
      <c r="F1447" s="78" t="str" cm="1">
        <f t="array" ref="F1447">IF(E1447="","",INDEX(LCAT_ID,MATCH(E1447,LCAT_Name,0)))</f>
        <v/>
      </c>
      <c r="J1447" s="78" t="str">
        <f>IFERROR(_xlfn.XLOOKUP(I1447,MSA_Title_List,MSA_Title_List!$A$2:$A$643,"",0),"")</f>
        <v/>
      </c>
    </row>
    <row r="1448" spans="2:10">
      <c r="B1448" s="78" t="str" cm="1">
        <f t="array" ref="B1448">IF(A1448="","",INDEX(CAGE,MATCH(A1448,Company_Name,0)))</f>
        <v/>
      </c>
      <c r="C1448" s="80" t="str" cm="1">
        <f t="array" ref="C1448">IF(A1448="","",INDEX(Prime_Sub,MATCH(A1448,Company_Name,0)))</f>
        <v/>
      </c>
      <c r="F1448" s="78" t="str" cm="1">
        <f t="array" ref="F1448">IF(E1448="","",INDEX(LCAT_ID,MATCH(E1448,LCAT_Name,0)))</f>
        <v/>
      </c>
      <c r="J1448" s="78" t="str">
        <f>IFERROR(_xlfn.XLOOKUP(I1448,MSA_Title_List,MSA_Title_List!$A$2:$A$643,"",0),"")</f>
        <v/>
      </c>
    </row>
    <row r="1449" spans="2:10">
      <c r="B1449" s="78" t="str" cm="1">
        <f t="array" ref="B1449">IF(A1449="","",INDEX(CAGE,MATCH(A1449,Company_Name,0)))</f>
        <v/>
      </c>
      <c r="C1449" s="80" t="str" cm="1">
        <f t="array" ref="C1449">IF(A1449="","",INDEX(Prime_Sub,MATCH(A1449,Company_Name,0)))</f>
        <v/>
      </c>
      <c r="F1449" s="78" t="str" cm="1">
        <f t="array" ref="F1449">IF(E1449="","",INDEX(LCAT_ID,MATCH(E1449,LCAT_Name,0)))</f>
        <v/>
      </c>
      <c r="J1449" s="78" t="str">
        <f>IFERROR(_xlfn.XLOOKUP(I1449,MSA_Title_List,MSA_Title_List!$A$2:$A$643,"",0),"")</f>
        <v/>
      </c>
    </row>
    <row r="1450" spans="2:10">
      <c r="B1450" s="78" t="str" cm="1">
        <f t="array" ref="B1450">IF(A1450="","",INDEX(CAGE,MATCH(A1450,Company_Name,0)))</f>
        <v/>
      </c>
      <c r="C1450" s="80" t="str" cm="1">
        <f t="array" ref="C1450">IF(A1450="","",INDEX(Prime_Sub,MATCH(A1450,Company_Name,0)))</f>
        <v/>
      </c>
      <c r="F1450" s="78" t="str" cm="1">
        <f t="array" ref="F1450">IF(E1450="","",INDEX(LCAT_ID,MATCH(E1450,LCAT_Name,0)))</f>
        <v/>
      </c>
      <c r="J1450" s="78" t="str">
        <f>IFERROR(_xlfn.XLOOKUP(I1450,MSA_Title_List,MSA_Title_List!$A$2:$A$643,"",0),"")</f>
        <v/>
      </c>
    </row>
    <row r="1451" spans="2:10">
      <c r="B1451" s="78" t="str" cm="1">
        <f t="array" ref="B1451">IF(A1451="","",INDEX(CAGE,MATCH(A1451,Company_Name,0)))</f>
        <v/>
      </c>
      <c r="C1451" s="80" t="str" cm="1">
        <f t="array" ref="C1451">IF(A1451="","",INDEX(Prime_Sub,MATCH(A1451,Company_Name,0)))</f>
        <v/>
      </c>
      <c r="F1451" s="78" t="str" cm="1">
        <f t="array" ref="F1451">IF(E1451="","",INDEX(LCAT_ID,MATCH(E1451,LCAT_Name,0)))</f>
        <v/>
      </c>
      <c r="J1451" s="78" t="str">
        <f>IFERROR(_xlfn.XLOOKUP(I1451,MSA_Title_List,MSA_Title_List!$A$2:$A$643,"",0),"")</f>
        <v/>
      </c>
    </row>
    <row r="1452" spans="2:10">
      <c r="B1452" s="78" t="str" cm="1">
        <f t="array" ref="B1452">IF(A1452="","",INDEX(CAGE,MATCH(A1452,Company_Name,0)))</f>
        <v/>
      </c>
      <c r="C1452" s="80" t="str" cm="1">
        <f t="array" ref="C1452">IF(A1452="","",INDEX(Prime_Sub,MATCH(A1452,Company_Name,0)))</f>
        <v/>
      </c>
      <c r="F1452" s="78" t="str" cm="1">
        <f t="array" ref="F1452">IF(E1452="","",INDEX(LCAT_ID,MATCH(E1452,LCAT_Name,0)))</f>
        <v/>
      </c>
      <c r="J1452" s="78" t="str">
        <f>IFERROR(_xlfn.XLOOKUP(I1452,MSA_Title_List,MSA_Title_List!$A$2:$A$643,"",0),"")</f>
        <v/>
      </c>
    </row>
    <row r="1453" spans="2:10">
      <c r="B1453" s="78" t="str" cm="1">
        <f t="array" ref="B1453">IF(A1453="","",INDEX(CAGE,MATCH(A1453,Company_Name,0)))</f>
        <v/>
      </c>
      <c r="C1453" s="80" t="str" cm="1">
        <f t="array" ref="C1453">IF(A1453="","",INDEX(Prime_Sub,MATCH(A1453,Company_Name,0)))</f>
        <v/>
      </c>
      <c r="F1453" s="78" t="str" cm="1">
        <f t="array" ref="F1453">IF(E1453="","",INDEX(LCAT_ID,MATCH(E1453,LCAT_Name,0)))</f>
        <v/>
      </c>
      <c r="J1453" s="78" t="str">
        <f>IFERROR(_xlfn.XLOOKUP(I1453,MSA_Title_List,MSA_Title_List!$A$2:$A$643,"",0),"")</f>
        <v/>
      </c>
    </row>
    <row r="1454" spans="2:10">
      <c r="B1454" s="78" t="str" cm="1">
        <f t="array" ref="B1454">IF(A1454="","",INDEX(CAGE,MATCH(A1454,Company_Name,0)))</f>
        <v/>
      </c>
      <c r="C1454" s="80" t="str" cm="1">
        <f t="array" ref="C1454">IF(A1454="","",INDEX(Prime_Sub,MATCH(A1454,Company_Name,0)))</f>
        <v/>
      </c>
      <c r="F1454" s="78" t="str" cm="1">
        <f t="array" ref="F1454">IF(E1454="","",INDEX(LCAT_ID,MATCH(E1454,LCAT_Name,0)))</f>
        <v/>
      </c>
      <c r="J1454" s="78" t="str">
        <f>IFERROR(_xlfn.XLOOKUP(I1454,MSA_Title_List,MSA_Title_List!$A$2:$A$643,"",0),"")</f>
        <v/>
      </c>
    </row>
    <row r="1455" spans="2:10">
      <c r="B1455" s="78" t="str" cm="1">
        <f t="array" ref="B1455">IF(A1455="","",INDEX(CAGE,MATCH(A1455,Company_Name,0)))</f>
        <v/>
      </c>
      <c r="C1455" s="80" t="str" cm="1">
        <f t="array" ref="C1455">IF(A1455="","",INDEX(Prime_Sub,MATCH(A1455,Company_Name,0)))</f>
        <v/>
      </c>
      <c r="F1455" s="78" t="str" cm="1">
        <f t="array" ref="F1455">IF(E1455="","",INDEX(LCAT_ID,MATCH(E1455,LCAT_Name,0)))</f>
        <v/>
      </c>
      <c r="J1455" s="78" t="str">
        <f>IFERROR(_xlfn.XLOOKUP(I1455,MSA_Title_List,MSA_Title_List!$A$2:$A$643,"",0),"")</f>
        <v/>
      </c>
    </row>
    <row r="1456" spans="2:10">
      <c r="B1456" s="78" t="str" cm="1">
        <f t="array" ref="B1456">IF(A1456="","",INDEX(CAGE,MATCH(A1456,Company_Name,0)))</f>
        <v/>
      </c>
      <c r="C1456" s="80" t="str" cm="1">
        <f t="array" ref="C1456">IF(A1456="","",INDEX(Prime_Sub,MATCH(A1456,Company_Name,0)))</f>
        <v/>
      </c>
      <c r="F1456" s="78" t="str" cm="1">
        <f t="array" ref="F1456">IF(E1456="","",INDEX(LCAT_ID,MATCH(E1456,LCAT_Name,0)))</f>
        <v/>
      </c>
      <c r="J1456" s="78" t="str">
        <f>IFERROR(_xlfn.XLOOKUP(I1456,MSA_Title_List,MSA_Title_List!$A$2:$A$643,"",0),"")</f>
        <v/>
      </c>
    </row>
    <row r="1457" spans="2:10">
      <c r="B1457" s="78" t="str" cm="1">
        <f t="array" ref="B1457">IF(A1457="","",INDEX(CAGE,MATCH(A1457,Company_Name,0)))</f>
        <v/>
      </c>
      <c r="C1457" s="80" t="str" cm="1">
        <f t="array" ref="C1457">IF(A1457="","",INDEX(Prime_Sub,MATCH(A1457,Company_Name,0)))</f>
        <v/>
      </c>
      <c r="F1457" s="78" t="str" cm="1">
        <f t="array" ref="F1457">IF(E1457="","",INDEX(LCAT_ID,MATCH(E1457,LCAT_Name,0)))</f>
        <v/>
      </c>
      <c r="J1457" s="78" t="str">
        <f>IFERROR(_xlfn.XLOOKUP(I1457,MSA_Title_List,MSA_Title_List!$A$2:$A$643,"",0),"")</f>
        <v/>
      </c>
    </row>
    <row r="1458" spans="2:10">
      <c r="B1458" s="78" t="str" cm="1">
        <f t="array" ref="B1458">IF(A1458="","",INDEX(CAGE,MATCH(A1458,Company_Name,0)))</f>
        <v/>
      </c>
      <c r="C1458" s="80" t="str" cm="1">
        <f t="array" ref="C1458">IF(A1458="","",INDEX(Prime_Sub,MATCH(A1458,Company_Name,0)))</f>
        <v/>
      </c>
      <c r="F1458" s="78" t="str" cm="1">
        <f t="array" ref="F1458">IF(E1458="","",INDEX(LCAT_ID,MATCH(E1458,LCAT_Name,0)))</f>
        <v/>
      </c>
      <c r="J1458" s="78" t="str">
        <f>IFERROR(_xlfn.XLOOKUP(I1458,MSA_Title_List,MSA_Title_List!$A$2:$A$643,"",0),"")</f>
        <v/>
      </c>
    </row>
    <row r="1459" spans="2:10">
      <c r="B1459" s="78" t="str" cm="1">
        <f t="array" ref="B1459">IF(A1459="","",INDEX(CAGE,MATCH(A1459,Company_Name,0)))</f>
        <v/>
      </c>
      <c r="C1459" s="80" t="str" cm="1">
        <f t="array" ref="C1459">IF(A1459="","",INDEX(Prime_Sub,MATCH(A1459,Company_Name,0)))</f>
        <v/>
      </c>
      <c r="F1459" s="78" t="str" cm="1">
        <f t="array" ref="F1459">IF(E1459="","",INDEX(LCAT_ID,MATCH(E1459,LCAT_Name,0)))</f>
        <v/>
      </c>
      <c r="J1459" s="78" t="str">
        <f>IFERROR(_xlfn.XLOOKUP(I1459,MSA_Title_List,MSA_Title_List!$A$2:$A$643,"",0),"")</f>
        <v/>
      </c>
    </row>
    <row r="1460" spans="2:10">
      <c r="B1460" s="78" t="str" cm="1">
        <f t="array" ref="B1460">IF(A1460="","",INDEX(CAGE,MATCH(A1460,Company_Name,0)))</f>
        <v/>
      </c>
      <c r="C1460" s="80" t="str" cm="1">
        <f t="array" ref="C1460">IF(A1460="","",INDEX(Prime_Sub,MATCH(A1460,Company_Name,0)))</f>
        <v/>
      </c>
      <c r="F1460" s="78" t="str" cm="1">
        <f t="array" ref="F1460">IF(E1460="","",INDEX(LCAT_ID,MATCH(E1460,LCAT_Name,0)))</f>
        <v/>
      </c>
      <c r="J1460" s="78" t="str">
        <f>IFERROR(_xlfn.XLOOKUP(I1460,MSA_Title_List,MSA_Title_List!$A$2:$A$643,"",0),"")</f>
        <v/>
      </c>
    </row>
    <row r="1461" spans="2:10">
      <c r="B1461" s="78" t="str" cm="1">
        <f t="array" ref="B1461">IF(A1461="","",INDEX(CAGE,MATCH(A1461,Company_Name,0)))</f>
        <v/>
      </c>
      <c r="C1461" s="80" t="str" cm="1">
        <f t="array" ref="C1461">IF(A1461="","",INDEX(Prime_Sub,MATCH(A1461,Company_Name,0)))</f>
        <v/>
      </c>
      <c r="F1461" s="78" t="str" cm="1">
        <f t="array" ref="F1461">IF(E1461="","",INDEX(LCAT_ID,MATCH(E1461,LCAT_Name,0)))</f>
        <v/>
      </c>
      <c r="J1461" s="78" t="str">
        <f>IFERROR(_xlfn.XLOOKUP(I1461,MSA_Title_List,MSA_Title_List!$A$2:$A$643,"",0),"")</f>
        <v/>
      </c>
    </row>
    <row r="1462" spans="2:10">
      <c r="B1462" s="78" t="str" cm="1">
        <f t="array" ref="B1462">IF(A1462="","",INDEX(CAGE,MATCH(A1462,Company_Name,0)))</f>
        <v/>
      </c>
      <c r="C1462" s="80" t="str" cm="1">
        <f t="array" ref="C1462">IF(A1462="","",INDEX(Prime_Sub,MATCH(A1462,Company_Name,0)))</f>
        <v/>
      </c>
      <c r="F1462" s="78" t="str" cm="1">
        <f t="array" ref="F1462">IF(E1462="","",INDEX(LCAT_ID,MATCH(E1462,LCAT_Name,0)))</f>
        <v/>
      </c>
      <c r="J1462" s="78" t="str">
        <f>IFERROR(_xlfn.XLOOKUP(I1462,MSA_Title_List,MSA_Title_List!$A$2:$A$643,"",0),"")</f>
        <v/>
      </c>
    </row>
    <row r="1463" spans="2:10">
      <c r="B1463" s="78" t="str" cm="1">
        <f t="array" ref="B1463">IF(A1463="","",INDEX(CAGE,MATCH(A1463,Company_Name,0)))</f>
        <v/>
      </c>
      <c r="C1463" s="80" t="str" cm="1">
        <f t="array" ref="C1463">IF(A1463="","",INDEX(Prime_Sub,MATCH(A1463,Company_Name,0)))</f>
        <v/>
      </c>
      <c r="F1463" s="78" t="str" cm="1">
        <f t="array" ref="F1463">IF(E1463="","",INDEX(LCAT_ID,MATCH(E1463,LCAT_Name,0)))</f>
        <v/>
      </c>
      <c r="J1463" s="78" t="str">
        <f>IFERROR(_xlfn.XLOOKUP(I1463,MSA_Title_List,MSA_Title_List!$A$2:$A$643,"",0),"")</f>
        <v/>
      </c>
    </row>
    <row r="1464" spans="2:10">
      <c r="B1464" s="78" t="str" cm="1">
        <f t="array" ref="B1464">IF(A1464="","",INDEX(CAGE,MATCH(A1464,Company_Name,0)))</f>
        <v/>
      </c>
      <c r="C1464" s="80" t="str" cm="1">
        <f t="array" ref="C1464">IF(A1464="","",INDEX(Prime_Sub,MATCH(A1464,Company_Name,0)))</f>
        <v/>
      </c>
      <c r="F1464" s="78" t="str" cm="1">
        <f t="array" ref="F1464">IF(E1464="","",INDEX(LCAT_ID,MATCH(E1464,LCAT_Name,0)))</f>
        <v/>
      </c>
      <c r="J1464" s="78" t="str">
        <f>IFERROR(_xlfn.XLOOKUP(I1464,MSA_Title_List,MSA_Title_List!$A$2:$A$643,"",0),"")</f>
        <v/>
      </c>
    </row>
    <row r="1465" spans="2:10">
      <c r="B1465" s="78" t="str" cm="1">
        <f t="array" ref="B1465">IF(A1465="","",INDEX(CAGE,MATCH(A1465,Company_Name,0)))</f>
        <v/>
      </c>
      <c r="C1465" s="80" t="str" cm="1">
        <f t="array" ref="C1465">IF(A1465="","",INDEX(Prime_Sub,MATCH(A1465,Company_Name,0)))</f>
        <v/>
      </c>
      <c r="F1465" s="78" t="str" cm="1">
        <f t="array" ref="F1465">IF(E1465="","",INDEX(LCAT_ID,MATCH(E1465,LCAT_Name,0)))</f>
        <v/>
      </c>
      <c r="J1465" s="78" t="str">
        <f>IFERROR(_xlfn.XLOOKUP(I1465,MSA_Title_List,MSA_Title_List!$A$2:$A$643,"",0),"")</f>
        <v/>
      </c>
    </row>
    <row r="1466" spans="2:10">
      <c r="B1466" s="78" t="str" cm="1">
        <f t="array" ref="B1466">IF(A1466="","",INDEX(CAGE,MATCH(A1466,Company_Name,0)))</f>
        <v/>
      </c>
      <c r="C1466" s="80" t="str" cm="1">
        <f t="array" ref="C1466">IF(A1466="","",INDEX(Prime_Sub,MATCH(A1466,Company_Name,0)))</f>
        <v/>
      </c>
      <c r="F1466" s="78" t="str" cm="1">
        <f t="array" ref="F1466">IF(E1466="","",INDEX(LCAT_ID,MATCH(E1466,LCAT_Name,0)))</f>
        <v/>
      </c>
      <c r="J1466" s="78" t="str">
        <f>IFERROR(_xlfn.XLOOKUP(I1466,MSA_Title_List,MSA_Title_List!$A$2:$A$643,"",0),"")</f>
        <v/>
      </c>
    </row>
    <row r="1467" spans="2:10">
      <c r="B1467" s="78" t="str" cm="1">
        <f t="array" ref="B1467">IF(A1467="","",INDEX(CAGE,MATCH(A1467,Company_Name,0)))</f>
        <v/>
      </c>
      <c r="C1467" s="80" t="str" cm="1">
        <f t="array" ref="C1467">IF(A1467="","",INDEX(Prime_Sub,MATCH(A1467,Company_Name,0)))</f>
        <v/>
      </c>
      <c r="F1467" s="78" t="str" cm="1">
        <f t="array" ref="F1467">IF(E1467="","",INDEX(LCAT_ID,MATCH(E1467,LCAT_Name,0)))</f>
        <v/>
      </c>
      <c r="J1467" s="78" t="str">
        <f>IFERROR(_xlfn.XLOOKUP(I1467,MSA_Title_List,MSA_Title_List!$A$2:$A$643,"",0),"")</f>
        <v/>
      </c>
    </row>
    <row r="1468" spans="2:10">
      <c r="B1468" s="78" t="str" cm="1">
        <f t="array" ref="B1468">IF(A1468="","",INDEX(CAGE,MATCH(A1468,Company_Name,0)))</f>
        <v/>
      </c>
      <c r="C1468" s="80" t="str" cm="1">
        <f t="array" ref="C1468">IF(A1468="","",INDEX(Prime_Sub,MATCH(A1468,Company_Name,0)))</f>
        <v/>
      </c>
      <c r="F1468" s="78" t="str" cm="1">
        <f t="array" ref="F1468">IF(E1468="","",INDEX(LCAT_ID,MATCH(E1468,LCAT_Name,0)))</f>
        <v/>
      </c>
      <c r="J1468" s="78" t="str">
        <f>IFERROR(_xlfn.XLOOKUP(I1468,MSA_Title_List,MSA_Title_List!$A$2:$A$643,"",0),"")</f>
        <v/>
      </c>
    </row>
    <row r="1469" spans="2:10">
      <c r="B1469" s="78" t="str" cm="1">
        <f t="array" ref="B1469">IF(A1469="","",INDEX(CAGE,MATCH(A1469,Company_Name,0)))</f>
        <v/>
      </c>
      <c r="C1469" s="80" t="str" cm="1">
        <f t="array" ref="C1469">IF(A1469="","",INDEX(Prime_Sub,MATCH(A1469,Company_Name,0)))</f>
        <v/>
      </c>
      <c r="F1469" s="78" t="str" cm="1">
        <f t="array" ref="F1469">IF(E1469="","",INDEX(LCAT_ID,MATCH(E1469,LCAT_Name,0)))</f>
        <v/>
      </c>
      <c r="J1469" s="78" t="str">
        <f>IFERROR(_xlfn.XLOOKUP(I1469,MSA_Title_List,MSA_Title_List!$A$2:$A$643,"",0),"")</f>
        <v/>
      </c>
    </row>
    <row r="1470" spans="2:10">
      <c r="B1470" s="78" t="str" cm="1">
        <f t="array" ref="B1470">IF(A1470="","",INDEX(CAGE,MATCH(A1470,Company_Name,0)))</f>
        <v/>
      </c>
      <c r="C1470" s="80" t="str" cm="1">
        <f t="array" ref="C1470">IF(A1470="","",INDEX(Prime_Sub,MATCH(A1470,Company_Name,0)))</f>
        <v/>
      </c>
      <c r="F1470" s="78" t="str" cm="1">
        <f t="array" ref="F1470">IF(E1470="","",INDEX(LCAT_ID,MATCH(E1470,LCAT_Name,0)))</f>
        <v/>
      </c>
      <c r="J1470" s="78" t="str">
        <f>IFERROR(_xlfn.XLOOKUP(I1470,MSA_Title_List,MSA_Title_List!$A$2:$A$643,"",0),"")</f>
        <v/>
      </c>
    </row>
    <row r="1471" spans="2:10">
      <c r="B1471" s="78" t="str" cm="1">
        <f t="array" ref="B1471">IF(A1471="","",INDEX(CAGE,MATCH(A1471,Company_Name,0)))</f>
        <v/>
      </c>
      <c r="C1471" s="80" t="str" cm="1">
        <f t="array" ref="C1471">IF(A1471="","",INDEX(Prime_Sub,MATCH(A1471,Company_Name,0)))</f>
        <v/>
      </c>
      <c r="F1471" s="78" t="str" cm="1">
        <f t="array" ref="F1471">IF(E1471="","",INDEX(LCAT_ID,MATCH(E1471,LCAT_Name,0)))</f>
        <v/>
      </c>
      <c r="J1471" s="78" t="str">
        <f>IFERROR(_xlfn.XLOOKUP(I1471,MSA_Title_List,MSA_Title_List!$A$2:$A$643,"",0),"")</f>
        <v/>
      </c>
    </row>
    <row r="1472" spans="2:10">
      <c r="B1472" s="78" t="str" cm="1">
        <f t="array" ref="B1472">IF(A1472="","",INDEX(CAGE,MATCH(A1472,Company_Name,0)))</f>
        <v/>
      </c>
      <c r="C1472" s="80" t="str" cm="1">
        <f t="array" ref="C1472">IF(A1472="","",INDEX(Prime_Sub,MATCH(A1472,Company_Name,0)))</f>
        <v/>
      </c>
      <c r="F1472" s="78" t="str" cm="1">
        <f t="array" ref="F1472">IF(E1472="","",INDEX(LCAT_ID,MATCH(E1472,LCAT_Name,0)))</f>
        <v/>
      </c>
      <c r="J1472" s="78" t="str">
        <f>IFERROR(_xlfn.XLOOKUP(I1472,MSA_Title_List,MSA_Title_List!$A$2:$A$643,"",0),"")</f>
        <v/>
      </c>
    </row>
    <row r="1473" spans="2:10">
      <c r="B1473" s="78" t="str" cm="1">
        <f t="array" ref="B1473">IF(A1473="","",INDEX(CAGE,MATCH(A1473,Company_Name,0)))</f>
        <v/>
      </c>
      <c r="C1473" s="80" t="str" cm="1">
        <f t="array" ref="C1473">IF(A1473="","",INDEX(Prime_Sub,MATCH(A1473,Company_Name,0)))</f>
        <v/>
      </c>
      <c r="F1473" s="78" t="str" cm="1">
        <f t="array" ref="F1473">IF(E1473="","",INDEX(LCAT_ID,MATCH(E1473,LCAT_Name,0)))</f>
        <v/>
      </c>
      <c r="J1473" s="78" t="str">
        <f>IFERROR(_xlfn.XLOOKUP(I1473,MSA_Title_List,MSA_Title_List!$A$2:$A$643,"",0),"")</f>
        <v/>
      </c>
    </row>
    <row r="1474" spans="2:10">
      <c r="B1474" s="78" t="str" cm="1">
        <f t="array" ref="B1474">IF(A1474="","",INDEX(CAGE,MATCH(A1474,Company_Name,0)))</f>
        <v/>
      </c>
      <c r="C1474" s="80" t="str" cm="1">
        <f t="array" ref="C1474">IF(A1474="","",INDEX(Prime_Sub,MATCH(A1474,Company_Name,0)))</f>
        <v/>
      </c>
      <c r="F1474" s="78" t="str" cm="1">
        <f t="array" ref="F1474">IF(E1474="","",INDEX(LCAT_ID,MATCH(E1474,LCAT_Name,0)))</f>
        <v/>
      </c>
      <c r="J1474" s="78" t="str">
        <f>IFERROR(_xlfn.XLOOKUP(I1474,MSA_Title_List,MSA_Title_List!$A$2:$A$643,"",0),"")</f>
        <v/>
      </c>
    </row>
    <row r="1475" spans="2:10">
      <c r="B1475" s="78" t="str" cm="1">
        <f t="array" ref="B1475">IF(A1475="","",INDEX(CAGE,MATCH(A1475,Company_Name,0)))</f>
        <v/>
      </c>
      <c r="C1475" s="80" t="str" cm="1">
        <f t="array" ref="C1475">IF(A1475="","",INDEX(Prime_Sub,MATCH(A1475,Company_Name,0)))</f>
        <v/>
      </c>
      <c r="F1475" s="78" t="str" cm="1">
        <f t="array" ref="F1475">IF(E1475="","",INDEX(LCAT_ID,MATCH(E1475,LCAT_Name,0)))</f>
        <v/>
      </c>
      <c r="J1475" s="78" t="str">
        <f>IFERROR(_xlfn.XLOOKUP(I1475,MSA_Title_List,MSA_Title_List!$A$2:$A$643,"",0),"")</f>
        <v/>
      </c>
    </row>
    <row r="1476" spans="2:10">
      <c r="B1476" s="78" t="str" cm="1">
        <f t="array" ref="B1476">IF(A1476="","",INDEX(CAGE,MATCH(A1476,Company_Name,0)))</f>
        <v/>
      </c>
      <c r="C1476" s="80" t="str" cm="1">
        <f t="array" ref="C1476">IF(A1476="","",INDEX(Prime_Sub,MATCH(A1476,Company_Name,0)))</f>
        <v/>
      </c>
      <c r="F1476" s="78" t="str" cm="1">
        <f t="array" ref="F1476">IF(E1476="","",INDEX(LCAT_ID,MATCH(E1476,LCAT_Name,0)))</f>
        <v/>
      </c>
      <c r="J1476" s="78" t="str">
        <f>IFERROR(_xlfn.XLOOKUP(I1476,MSA_Title_List,MSA_Title_List!$A$2:$A$643,"",0),"")</f>
        <v/>
      </c>
    </row>
    <row r="1477" spans="2:10">
      <c r="B1477" s="78" t="str" cm="1">
        <f t="array" ref="B1477">IF(A1477="","",INDEX(CAGE,MATCH(A1477,Company_Name,0)))</f>
        <v/>
      </c>
      <c r="C1477" s="80" t="str" cm="1">
        <f t="array" ref="C1477">IF(A1477="","",INDEX(Prime_Sub,MATCH(A1477,Company_Name,0)))</f>
        <v/>
      </c>
      <c r="F1477" s="78" t="str" cm="1">
        <f t="array" ref="F1477">IF(E1477="","",INDEX(LCAT_ID,MATCH(E1477,LCAT_Name,0)))</f>
        <v/>
      </c>
      <c r="J1477" s="78" t="str">
        <f>IFERROR(_xlfn.XLOOKUP(I1477,MSA_Title_List,MSA_Title_List!$A$2:$A$643,"",0),"")</f>
        <v/>
      </c>
    </row>
    <row r="1478" spans="2:10">
      <c r="B1478" s="78" t="str" cm="1">
        <f t="array" ref="B1478">IF(A1478="","",INDEX(CAGE,MATCH(A1478,Company_Name,0)))</f>
        <v/>
      </c>
      <c r="C1478" s="80" t="str" cm="1">
        <f t="array" ref="C1478">IF(A1478="","",INDEX(Prime_Sub,MATCH(A1478,Company_Name,0)))</f>
        <v/>
      </c>
      <c r="F1478" s="78" t="str" cm="1">
        <f t="array" ref="F1478">IF(E1478="","",INDEX(LCAT_ID,MATCH(E1478,LCAT_Name,0)))</f>
        <v/>
      </c>
      <c r="J1478" s="78" t="str">
        <f>IFERROR(_xlfn.XLOOKUP(I1478,MSA_Title_List,MSA_Title_List!$A$2:$A$643,"",0),"")</f>
        <v/>
      </c>
    </row>
    <row r="1479" spans="2:10">
      <c r="B1479" s="78" t="str" cm="1">
        <f t="array" ref="B1479">IF(A1479="","",INDEX(CAGE,MATCH(A1479,Company_Name,0)))</f>
        <v/>
      </c>
      <c r="C1479" s="80" t="str" cm="1">
        <f t="array" ref="C1479">IF(A1479="","",INDEX(Prime_Sub,MATCH(A1479,Company_Name,0)))</f>
        <v/>
      </c>
      <c r="F1479" s="78" t="str" cm="1">
        <f t="array" ref="F1479">IF(E1479="","",INDEX(LCAT_ID,MATCH(E1479,LCAT_Name,0)))</f>
        <v/>
      </c>
      <c r="J1479" s="78" t="str">
        <f>IFERROR(_xlfn.XLOOKUP(I1479,MSA_Title_List,MSA_Title_List!$A$2:$A$643,"",0),"")</f>
        <v/>
      </c>
    </row>
    <row r="1480" spans="2:10">
      <c r="B1480" s="78" t="str" cm="1">
        <f t="array" ref="B1480">IF(A1480="","",INDEX(CAGE,MATCH(A1480,Company_Name,0)))</f>
        <v/>
      </c>
      <c r="C1480" s="80" t="str" cm="1">
        <f t="array" ref="C1480">IF(A1480="","",INDEX(Prime_Sub,MATCH(A1480,Company_Name,0)))</f>
        <v/>
      </c>
      <c r="F1480" s="78" t="str" cm="1">
        <f t="array" ref="F1480">IF(E1480="","",INDEX(LCAT_ID,MATCH(E1480,LCAT_Name,0)))</f>
        <v/>
      </c>
      <c r="J1480" s="78" t="str">
        <f>IFERROR(_xlfn.XLOOKUP(I1480,MSA_Title_List,MSA_Title_List!$A$2:$A$643,"",0),"")</f>
        <v/>
      </c>
    </row>
    <row r="1481" spans="2:10">
      <c r="B1481" s="78" t="str" cm="1">
        <f t="array" ref="B1481">IF(A1481="","",INDEX(CAGE,MATCH(A1481,Company_Name,0)))</f>
        <v/>
      </c>
      <c r="C1481" s="80" t="str" cm="1">
        <f t="array" ref="C1481">IF(A1481="","",INDEX(Prime_Sub,MATCH(A1481,Company_Name,0)))</f>
        <v/>
      </c>
      <c r="F1481" s="78" t="str" cm="1">
        <f t="array" ref="F1481">IF(E1481="","",INDEX(LCAT_ID,MATCH(E1481,LCAT_Name,0)))</f>
        <v/>
      </c>
      <c r="J1481" s="78" t="str">
        <f>IFERROR(_xlfn.XLOOKUP(I1481,MSA_Title_List,MSA_Title_List!$A$2:$A$643,"",0),"")</f>
        <v/>
      </c>
    </row>
    <row r="1482" spans="2:10">
      <c r="B1482" s="78" t="str" cm="1">
        <f t="array" ref="B1482">IF(A1482="","",INDEX(CAGE,MATCH(A1482,Company_Name,0)))</f>
        <v/>
      </c>
      <c r="C1482" s="80" t="str" cm="1">
        <f t="array" ref="C1482">IF(A1482="","",INDEX(Prime_Sub,MATCH(A1482,Company_Name,0)))</f>
        <v/>
      </c>
      <c r="F1482" s="78" t="str" cm="1">
        <f t="array" ref="F1482">IF(E1482="","",INDEX(LCAT_ID,MATCH(E1482,LCAT_Name,0)))</f>
        <v/>
      </c>
      <c r="J1482" s="78" t="str">
        <f>IFERROR(_xlfn.XLOOKUP(I1482,MSA_Title_List,MSA_Title_List!$A$2:$A$643,"",0),"")</f>
        <v/>
      </c>
    </row>
    <row r="1483" spans="2:10">
      <c r="B1483" s="78" t="str" cm="1">
        <f t="array" ref="B1483">IF(A1483="","",INDEX(CAGE,MATCH(A1483,Company_Name,0)))</f>
        <v/>
      </c>
      <c r="C1483" s="80" t="str" cm="1">
        <f t="array" ref="C1483">IF(A1483="","",INDEX(Prime_Sub,MATCH(A1483,Company_Name,0)))</f>
        <v/>
      </c>
      <c r="F1483" s="78" t="str" cm="1">
        <f t="array" ref="F1483">IF(E1483="","",INDEX(LCAT_ID,MATCH(E1483,LCAT_Name,0)))</f>
        <v/>
      </c>
      <c r="J1483" s="78" t="str">
        <f>IFERROR(_xlfn.XLOOKUP(I1483,MSA_Title_List,MSA_Title_List!$A$2:$A$643,"",0),"")</f>
        <v/>
      </c>
    </row>
    <row r="1484" spans="2:10">
      <c r="B1484" s="78" t="str" cm="1">
        <f t="array" ref="B1484">IF(A1484="","",INDEX(CAGE,MATCH(A1484,Company_Name,0)))</f>
        <v/>
      </c>
      <c r="C1484" s="80" t="str" cm="1">
        <f t="array" ref="C1484">IF(A1484="","",INDEX(Prime_Sub,MATCH(A1484,Company_Name,0)))</f>
        <v/>
      </c>
      <c r="F1484" s="78" t="str" cm="1">
        <f t="array" ref="F1484">IF(E1484="","",INDEX(LCAT_ID,MATCH(E1484,LCAT_Name,0)))</f>
        <v/>
      </c>
      <c r="J1484" s="78" t="str">
        <f>IFERROR(_xlfn.XLOOKUP(I1484,MSA_Title_List,MSA_Title_List!$A$2:$A$643,"",0),"")</f>
        <v/>
      </c>
    </row>
    <row r="1485" spans="2:10">
      <c r="B1485" s="78" t="str" cm="1">
        <f t="array" ref="B1485">IF(A1485="","",INDEX(CAGE,MATCH(A1485,Company_Name,0)))</f>
        <v/>
      </c>
      <c r="C1485" s="80" t="str" cm="1">
        <f t="array" ref="C1485">IF(A1485="","",INDEX(Prime_Sub,MATCH(A1485,Company_Name,0)))</f>
        <v/>
      </c>
      <c r="F1485" s="78" t="str" cm="1">
        <f t="array" ref="F1485">IF(E1485="","",INDEX(LCAT_ID,MATCH(E1485,LCAT_Name,0)))</f>
        <v/>
      </c>
      <c r="J1485" s="78" t="str">
        <f>IFERROR(_xlfn.XLOOKUP(I1485,MSA_Title_List,MSA_Title_List!$A$2:$A$643,"",0),"")</f>
        <v/>
      </c>
    </row>
    <row r="1486" spans="2:10">
      <c r="B1486" s="78" t="str" cm="1">
        <f t="array" ref="B1486">IF(A1486="","",INDEX(CAGE,MATCH(A1486,Company_Name,0)))</f>
        <v/>
      </c>
      <c r="C1486" s="80" t="str" cm="1">
        <f t="array" ref="C1486">IF(A1486="","",INDEX(Prime_Sub,MATCH(A1486,Company_Name,0)))</f>
        <v/>
      </c>
      <c r="F1486" s="78" t="str" cm="1">
        <f t="array" ref="F1486">IF(E1486="","",INDEX(LCAT_ID,MATCH(E1486,LCAT_Name,0)))</f>
        <v/>
      </c>
      <c r="J1486" s="78" t="str">
        <f>IFERROR(_xlfn.XLOOKUP(I1486,MSA_Title_List,MSA_Title_List!$A$2:$A$643,"",0),"")</f>
        <v/>
      </c>
    </row>
    <row r="1487" spans="2:10">
      <c r="B1487" s="78" t="str" cm="1">
        <f t="array" ref="B1487">IF(A1487="","",INDEX(CAGE,MATCH(A1487,Company_Name,0)))</f>
        <v/>
      </c>
      <c r="C1487" s="80" t="str" cm="1">
        <f t="array" ref="C1487">IF(A1487="","",INDEX(Prime_Sub,MATCH(A1487,Company_Name,0)))</f>
        <v/>
      </c>
      <c r="F1487" s="78" t="str" cm="1">
        <f t="array" ref="F1487">IF(E1487="","",INDEX(LCAT_ID,MATCH(E1487,LCAT_Name,0)))</f>
        <v/>
      </c>
      <c r="J1487" s="78" t="str">
        <f>IFERROR(_xlfn.XLOOKUP(I1487,MSA_Title_List,MSA_Title_List!$A$2:$A$643,"",0),"")</f>
        <v/>
      </c>
    </row>
    <row r="1488" spans="2:10">
      <c r="B1488" s="78" t="str" cm="1">
        <f t="array" ref="B1488">IF(A1488="","",INDEX(CAGE,MATCH(A1488,Company_Name,0)))</f>
        <v/>
      </c>
      <c r="C1488" s="80" t="str" cm="1">
        <f t="array" ref="C1488">IF(A1488="","",INDEX(Prime_Sub,MATCH(A1488,Company_Name,0)))</f>
        <v/>
      </c>
      <c r="F1488" s="78" t="str" cm="1">
        <f t="array" ref="F1488">IF(E1488="","",INDEX(LCAT_ID,MATCH(E1488,LCAT_Name,0)))</f>
        <v/>
      </c>
      <c r="J1488" s="78" t="str">
        <f>IFERROR(_xlfn.XLOOKUP(I1488,MSA_Title_List,MSA_Title_List!$A$2:$A$643,"",0),"")</f>
        <v/>
      </c>
    </row>
    <row r="1489" spans="2:10">
      <c r="B1489" s="78" t="str" cm="1">
        <f t="array" ref="B1489">IF(A1489="","",INDEX(CAGE,MATCH(A1489,Company_Name,0)))</f>
        <v/>
      </c>
      <c r="C1489" s="80" t="str" cm="1">
        <f t="array" ref="C1489">IF(A1489="","",INDEX(Prime_Sub,MATCH(A1489,Company_Name,0)))</f>
        <v/>
      </c>
      <c r="F1489" s="78" t="str" cm="1">
        <f t="array" ref="F1489">IF(E1489="","",INDEX(LCAT_ID,MATCH(E1489,LCAT_Name,0)))</f>
        <v/>
      </c>
      <c r="J1489" s="78" t="str">
        <f>IFERROR(_xlfn.XLOOKUP(I1489,MSA_Title_List,MSA_Title_List!$A$2:$A$643,"",0),"")</f>
        <v/>
      </c>
    </row>
    <row r="1490" spans="2:10">
      <c r="B1490" s="78" t="str" cm="1">
        <f t="array" ref="B1490">IF(A1490="","",INDEX(CAGE,MATCH(A1490,Company_Name,0)))</f>
        <v/>
      </c>
      <c r="C1490" s="80" t="str" cm="1">
        <f t="array" ref="C1490">IF(A1490="","",INDEX(Prime_Sub,MATCH(A1490,Company_Name,0)))</f>
        <v/>
      </c>
      <c r="F1490" s="78" t="str" cm="1">
        <f t="array" ref="F1490">IF(E1490="","",INDEX(LCAT_ID,MATCH(E1490,LCAT_Name,0)))</f>
        <v/>
      </c>
      <c r="J1490" s="78" t="str">
        <f>IFERROR(_xlfn.XLOOKUP(I1490,MSA_Title_List,MSA_Title_List!$A$2:$A$643,"",0),"")</f>
        <v/>
      </c>
    </row>
    <row r="1491" spans="2:10">
      <c r="B1491" s="78" t="str" cm="1">
        <f t="array" ref="B1491">IF(A1491="","",INDEX(CAGE,MATCH(A1491,Company_Name,0)))</f>
        <v/>
      </c>
      <c r="C1491" s="80" t="str" cm="1">
        <f t="array" ref="C1491">IF(A1491="","",INDEX(Prime_Sub,MATCH(A1491,Company_Name,0)))</f>
        <v/>
      </c>
      <c r="F1491" s="78" t="str" cm="1">
        <f t="array" ref="F1491">IF(E1491="","",INDEX(LCAT_ID,MATCH(E1491,LCAT_Name,0)))</f>
        <v/>
      </c>
      <c r="J1491" s="78" t="str">
        <f>IFERROR(_xlfn.XLOOKUP(I1491,MSA_Title_List,MSA_Title_List!$A$2:$A$643,"",0),"")</f>
        <v/>
      </c>
    </row>
    <row r="1492" spans="2:10">
      <c r="B1492" s="78" t="str" cm="1">
        <f t="array" ref="B1492">IF(A1492="","",INDEX(CAGE,MATCH(A1492,Company_Name,0)))</f>
        <v/>
      </c>
      <c r="C1492" s="80" t="str" cm="1">
        <f t="array" ref="C1492">IF(A1492="","",INDEX(Prime_Sub,MATCH(A1492,Company_Name,0)))</f>
        <v/>
      </c>
      <c r="F1492" s="78" t="str" cm="1">
        <f t="array" ref="F1492">IF(E1492="","",INDEX(LCAT_ID,MATCH(E1492,LCAT_Name,0)))</f>
        <v/>
      </c>
      <c r="J1492" s="78" t="str">
        <f>IFERROR(_xlfn.XLOOKUP(I1492,MSA_Title_List,MSA_Title_List!$A$2:$A$643,"",0),"")</f>
        <v/>
      </c>
    </row>
    <row r="1493" spans="2:10">
      <c r="B1493" s="78" t="str" cm="1">
        <f t="array" ref="B1493">IF(A1493="","",INDEX(CAGE,MATCH(A1493,Company_Name,0)))</f>
        <v/>
      </c>
      <c r="C1493" s="80" t="str" cm="1">
        <f t="array" ref="C1493">IF(A1493="","",INDEX(Prime_Sub,MATCH(A1493,Company_Name,0)))</f>
        <v/>
      </c>
      <c r="F1493" s="78" t="str" cm="1">
        <f t="array" ref="F1493">IF(E1493="","",INDEX(LCAT_ID,MATCH(E1493,LCAT_Name,0)))</f>
        <v/>
      </c>
      <c r="J1493" s="78" t="str">
        <f>IFERROR(_xlfn.XLOOKUP(I1493,MSA_Title_List,MSA_Title_List!$A$2:$A$643,"",0),"")</f>
        <v/>
      </c>
    </row>
    <row r="1494" spans="2:10">
      <c r="B1494" s="78" t="str" cm="1">
        <f t="array" ref="B1494">IF(A1494="","",INDEX(CAGE,MATCH(A1494,Company_Name,0)))</f>
        <v/>
      </c>
      <c r="C1494" s="80" t="str" cm="1">
        <f t="array" ref="C1494">IF(A1494="","",INDEX(Prime_Sub,MATCH(A1494,Company_Name,0)))</f>
        <v/>
      </c>
      <c r="F1494" s="78" t="str" cm="1">
        <f t="array" ref="F1494">IF(E1494="","",INDEX(LCAT_ID,MATCH(E1494,LCAT_Name,0)))</f>
        <v/>
      </c>
      <c r="J1494" s="78" t="str">
        <f>IFERROR(_xlfn.XLOOKUP(I1494,MSA_Title_List,MSA_Title_List!$A$2:$A$643,"",0),"")</f>
        <v/>
      </c>
    </row>
    <row r="1495" spans="2:10">
      <c r="B1495" s="78" t="str" cm="1">
        <f t="array" ref="B1495">IF(A1495="","",INDEX(CAGE,MATCH(A1495,Company_Name,0)))</f>
        <v/>
      </c>
      <c r="C1495" s="80" t="str" cm="1">
        <f t="array" ref="C1495">IF(A1495="","",INDEX(Prime_Sub,MATCH(A1495,Company_Name,0)))</f>
        <v/>
      </c>
      <c r="F1495" s="78" t="str" cm="1">
        <f t="array" ref="F1495">IF(E1495="","",INDEX(LCAT_ID,MATCH(E1495,LCAT_Name,0)))</f>
        <v/>
      </c>
      <c r="J1495" s="78" t="str">
        <f>IFERROR(_xlfn.XLOOKUP(I1495,MSA_Title_List,MSA_Title_List!$A$2:$A$643,"",0),"")</f>
        <v/>
      </c>
    </row>
    <row r="1496" spans="2:10">
      <c r="B1496" s="78" t="str" cm="1">
        <f t="array" ref="B1496">IF(A1496="","",INDEX(CAGE,MATCH(A1496,Company_Name,0)))</f>
        <v/>
      </c>
      <c r="C1496" s="80" t="str" cm="1">
        <f t="array" ref="C1496">IF(A1496="","",INDEX(Prime_Sub,MATCH(A1496,Company_Name,0)))</f>
        <v/>
      </c>
      <c r="F1496" s="78" t="str" cm="1">
        <f t="array" ref="F1496">IF(E1496="","",INDEX(LCAT_ID,MATCH(E1496,LCAT_Name,0)))</f>
        <v/>
      </c>
      <c r="J1496" s="78" t="str">
        <f>IFERROR(_xlfn.XLOOKUP(I1496,MSA_Title_List,MSA_Title_List!$A$2:$A$643,"",0),"")</f>
        <v/>
      </c>
    </row>
    <row r="1497" spans="2:10">
      <c r="B1497" s="78" t="str" cm="1">
        <f t="array" ref="B1497">IF(A1497="","",INDEX(CAGE,MATCH(A1497,Company_Name,0)))</f>
        <v/>
      </c>
      <c r="C1497" s="80" t="str" cm="1">
        <f t="array" ref="C1497">IF(A1497="","",INDEX(Prime_Sub,MATCH(A1497,Company_Name,0)))</f>
        <v/>
      </c>
      <c r="F1497" s="78" t="str" cm="1">
        <f t="array" ref="F1497">IF(E1497="","",INDEX(LCAT_ID,MATCH(E1497,LCAT_Name,0)))</f>
        <v/>
      </c>
      <c r="J1497" s="78" t="str">
        <f>IFERROR(_xlfn.XLOOKUP(I1497,MSA_Title_List,MSA_Title_List!$A$2:$A$643,"",0),"")</f>
        <v/>
      </c>
    </row>
    <row r="1498" spans="2:10">
      <c r="B1498" s="78" t="str" cm="1">
        <f t="array" ref="B1498">IF(A1498="","",INDEX(CAGE,MATCH(A1498,Company_Name,0)))</f>
        <v/>
      </c>
      <c r="C1498" s="80" t="str" cm="1">
        <f t="array" ref="C1498">IF(A1498="","",INDEX(Prime_Sub,MATCH(A1498,Company_Name,0)))</f>
        <v/>
      </c>
      <c r="F1498" s="78" t="str" cm="1">
        <f t="array" ref="F1498">IF(E1498="","",INDEX(LCAT_ID,MATCH(E1498,LCAT_Name,0)))</f>
        <v/>
      </c>
      <c r="J1498" s="78" t="str">
        <f>IFERROR(_xlfn.XLOOKUP(I1498,MSA_Title_List,MSA_Title_List!$A$2:$A$643,"",0),"")</f>
        <v/>
      </c>
    </row>
    <row r="1499" spans="2:10">
      <c r="B1499" s="78" t="str" cm="1">
        <f t="array" ref="B1499">IF(A1499="","",INDEX(CAGE,MATCH(A1499,Company_Name,0)))</f>
        <v/>
      </c>
      <c r="C1499" s="80" t="str" cm="1">
        <f t="array" ref="C1499">IF(A1499="","",INDEX(Prime_Sub,MATCH(A1499,Company_Name,0)))</f>
        <v/>
      </c>
      <c r="F1499" s="78" t="str" cm="1">
        <f t="array" ref="F1499">IF(E1499="","",INDEX(LCAT_ID,MATCH(E1499,LCAT_Name,0)))</f>
        <v/>
      </c>
      <c r="J1499" s="78" t="str">
        <f>IFERROR(_xlfn.XLOOKUP(I1499,MSA_Title_List,MSA_Title_List!$A$2:$A$643,"",0),"")</f>
        <v/>
      </c>
    </row>
    <row r="1500" spans="2:10">
      <c r="B1500" s="78" t="str" cm="1">
        <f t="array" ref="B1500">IF(A1500="","",INDEX(CAGE,MATCH(A1500,Company_Name,0)))</f>
        <v/>
      </c>
      <c r="C1500" s="80" t="str" cm="1">
        <f t="array" ref="C1500">IF(A1500="","",INDEX(Prime_Sub,MATCH(A1500,Company_Name,0)))</f>
        <v/>
      </c>
      <c r="F1500" s="78" t="str" cm="1">
        <f t="array" ref="F1500">IF(E1500="","",INDEX(LCAT_ID,MATCH(E1500,LCAT_Name,0)))</f>
        <v/>
      </c>
      <c r="J1500" s="78" t="str">
        <f>IFERROR(_xlfn.XLOOKUP(I1500,MSA_Title_List,MSA_Title_List!$A$2:$A$643,"",0),"")</f>
        <v/>
      </c>
    </row>
    <row r="1501" spans="2:10">
      <c r="B1501" s="78" t="str" cm="1">
        <f t="array" ref="B1501">IF(A1501="","",INDEX(CAGE,MATCH(A1501,Company_Name,0)))</f>
        <v/>
      </c>
      <c r="C1501" s="80" t="str" cm="1">
        <f t="array" ref="C1501">IF(A1501="","",INDEX(Prime_Sub,MATCH(A1501,Company_Name,0)))</f>
        <v/>
      </c>
      <c r="F1501" s="78" t="str" cm="1">
        <f t="array" ref="F1501">IF(E1501="","",INDEX(LCAT_ID,MATCH(E1501,LCAT_Name,0)))</f>
        <v/>
      </c>
      <c r="J1501" s="78" t="str">
        <f>IFERROR(_xlfn.XLOOKUP(I1501,MSA_Title_List,MSA_Title_List!$A$2:$A$643,"",0),"")</f>
        <v/>
      </c>
    </row>
    <row r="1502" spans="2:10">
      <c r="B1502" s="78" t="str" cm="1">
        <f t="array" ref="B1502">IF(A1502="","",INDEX(CAGE,MATCH(A1502,Company_Name,0)))</f>
        <v/>
      </c>
      <c r="C1502" s="80" t="str" cm="1">
        <f t="array" ref="C1502">IF(A1502="","",INDEX(Prime_Sub,MATCH(A1502,Company_Name,0)))</f>
        <v/>
      </c>
      <c r="F1502" s="78" t="str" cm="1">
        <f t="array" ref="F1502">IF(E1502="","",INDEX(LCAT_ID,MATCH(E1502,LCAT_Name,0)))</f>
        <v/>
      </c>
      <c r="J1502" s="78" t="str">
        <f>IFERROR(_xlfn.XLOOKUP(I1502,MSA_Title_List,MSA_Title_List!$A$2:$A$643,"",0),"")</f>
        <v/>
      </c>
    </row>
    <row r="1503" spans="2:10">
      <c r="B1503" s="78" t="str" cm="1">
        <f t="array" ref="B1503">IF(A1503="","",INDEX(CAGE,MATCH(A1503,Company_Name,0)))</f>
        <v/>
      </c>
      <c r="C1503" s="80" t="str" cm="1">
        <f t="array" ref="C1503">IF(A1503="","",INDEX(Prime_Sub,MATCH(A1503,Company_Name,0)))</f>
        <v/>
      </c>
      <c r="F1503" s="78" t="str" cm="1">
        <f t="array" ref="F1503">IF(E1503="","",INDEX(LCAT_ID,MATCH(E1503,LCAT_Name,0)))</f>
        <v/>
      </c>
      <c r="J1503" s="78" t="str">
        <f>IFERROR(_xlfn.XLOOKUP(I1503,MSA_Title_List,MSA_Title_List!$A$2:$A$643,"",0),"")</f>
        <v/>
      </c>
    </row>
    <row r="1504" spans="2:10">
      <c r="B1504" s="78" t="str" cm="1">
        <f t="array" ref="B1504">IF(A1504="","",INDEX(CAGE,MATCH(A1504,Company_Name,0)))</f>
        <v/>
      </c>
      <c r="C1504" s="80" t="str" cm="1">
        <f t="array" ref="C1504">IF(A1504="","",INDEX(Prime_Sub,MATCH(A1504,Company_Name,0)))</f>
        <v/>
      </c>
      <c r="F1504" s="78" t="str" cm="1">
        <f t="array" ref="F1504">IF(E1504="","",INDEX(LCAT_ID,MATCH(E1504,LCAT_Name,0)))</f>
        <v/>
      </c>
      <c r="J1504" s="78" t="str">
        <f>IFERROR(_xlfn.XLOOKUP(I1504,MSA_Title_List,MSA_Title_List!$A$2:$A$643,"",0),"")</f>
        <v/>
      </c>
    </row>
    <row r="1505" spans="2:10">
      <c r="B1505" s="78" t="str" cm="1">
        <f t="array" ref="B1505">IF(A1505="","",INDEX(CAGE,MATCH(A1505,Company_Name,0)))</f>
        <v/>
      </c>
      <c r="C1505" s="80" t="str" cm="1">
        <f t="array" ref="C1505">IF(A1505="","",INDEX(Prime_Sub,MATCH(A1505,Company_Name,0)))</f>
        <v/>
      </c>
      <c r="F1505" s="78" t="str" cm="1">
        <f t="array" ref="F1505">IF(E1505="","",INDEX(LCAT_ID,MATCH(E1505,LCAT_Name,0)))</f>
        <v/>
      </c>
      <c r="J1505" s="78" t="str">
        <f>IFERROR(_xlfn.XLOOKUP(I1505,MSA_Title_List,MSA_Title_List!$A$2:$A$643,"",0),"")</f>
        <v/>
      </c>
    </row>
    <row r="1506" spans="2:10">
      <c r="B1506" s="78" t="str" cm="1">
        <f t="array" ref="B1506">IF(A1506="","",INDEX(CAGE,MATCH(A1506,Company_Name,0)))</f>
        <v/>
      </c>
      <c r="C1506" s="80" t="str" cm="1">
        <f t="array" ref="C1506">IF(A1506="","",INDEX(Prime_Sub,MATCH(A1506,Company_Name,0)))</f>
        <v/>
      </c>
      <c r="F1506" s="78" t="str" cm="1">
        <f t="array" ref="F1506">IF(E1506="","",INDEX(LCAT_ID,MATCH(E1506,LCAT_Name,0)))</f>
        <v/>
      </c>
      <c r="J1506" s="78" t="str">
        <f>IFERROR(_xlfn.XLOOKUP(I1506,MSA_Title_List,MSA_Title_List!$A$2:$A$643,"",0),"")</f>
        <v/>
      </c>
    </row>
    <row r="1507" spans="2:10">
      <c r="B1507" s="78" t="str" cm="1">
        <f t="array" ref="B1507">IF(A1507="","",INDEX(CAGE,MATCH(A1507,Company_Name,0)))</f>
        <v/>
      </c>
      <c r="C1507" s="80" t="str" cm="1">
        <f t="array" ref="C1507">IF(A1507="","",INDEX(Prime_Sub,MATCH(A1507,Company_Name,0)))</f>
        <v/>
      </c>
      <c r="F1507" s="78" t="str" cm="1">
        <f t="array" ref="F1507">IF(E1507="","",INDEX(LCAT_ID,MATCH(E1507,LCAT_Name,0)))</f>
        <v/>
      </c>
      <c r="J1507" s="78" t="str">
        <f>IFERROR(_xlfn.XLOOKUP(I1507,MSA_Title_List,MSA_Title_List!$A$2:$A$643,"",0),"")</f>
        <v/>
      </c>
    </row>
    <row r="1508" spans="2:10">
      <c r="B1508" s="78" t="str" cm="1">
        <f t="array" ref="B1508">IF(A1508="","",INDEX(CAGE,MATCH(A1508,Company_Name,0)))</f>
        <v/>
      </c>
      <c r="C1508" s="80" t="str" cm="1">
        <f t="array" ref="C1508">IF(A1508="","",INDEX(Prime_Sub,MATCH(A1508,Company_Name,0)))</f>
        <v/>
      </c>
      <c r="F1508" s="78" t="str" cm="1">
        <f t="array" ref="F1508">IF(E1508="","",INDEX(LCAT_ID,MATCH(E1508,LCAT_Name,0)))</f>
        <v/>
      </c>
      <c r="J1508" s="78" t="str">
        <f>IFERROR(_xlfn.XLOOKUP(I1508,MSA_Title_List,MSA_Title_List!$A$2:$A$643,"",0),"")</f>
        <v/>
      </c>
    </row>
    <row r="1509" spans="2:10">
      <c r="B1509" s="78" t="str" cm="1">
        <f t="array" ref="B1509">IF(A1509="","",INDEX(CAGE,MATCH(A1509,Company_Name,0)))</f>
        <v/>
      </c>
      <c r="C1509" s="80" t="str" cm="1">
        <f t="array" ref="C1509">IF(A1509="","",INDEX(Prime_Sub,MATCH(A1509,Company_Name,0)))</f>
        <v/>
      </c>
      <c r="F1509" s="78" t="str" cm="1">
        <f t="array" ref="F1509">IF(E1509="","",INDEX(LCAT_ID,MATCH(E1509,LCAT_Name,0)))</f>
        <v/>
      </c>
      <c r="J1509" s="78" t="str">
        <f>IFERROR(_xlfn.XLOOKUP(I1509,MSA_Title_List,MSA_Title_List!$A$2:$A$643,"",0),"")</f>
        <v/>
      </c>
    </row>
    <row r="1510" spans="2:10">
      <c r="B1510" s="78" t="str" cm="1">
        <f t="array" ref="B1510">IF(A1510="","",INDEX(CAGE,MATCH(A1510,Company_Name,0)))</f>
        <v/>
      </c>
      <c r="C1510" s="80" t="str" cm="1">
        <f t="array" ref="C1510">IF(A1510="","",INDEX(Prime_Sub,MATCH(A1510,Company_Name,0)))</f>
        <v/>
      </c>
      <c r="F1510" s="78" t="str" cm="1">
        <f t="array" ref="F1510">IF(E1510="","",INDEX(LCAT_ID,MATCH(E1510,LCAT_Name,0)))</f>
        <v/>
      </c>
      <c r="J1510" s="78" t="str">
        <f>IFERROR(_xlfn.XLOOKUP(I1510,MSA_Title_List,MSA_Title_List!$A$2:$A$643,"",0),"")</f>
        <v/>
      </c>
    </row>
    <row r="1511" spans="2:10">
      <c r="B1511" s="78" t="str" cm="1">
        <f t="array" ref="B1511">IF(A1511="","",INDEX(CAGE,MATCH(A1511,Company_Name,0)))</f>
        <v/>
      </c>
      <c r="C1511" s="80" t="str" cm="1">
        <f t="array" ref="C1511">IF(A1511="","",INDEX(Prime_Sub,MATCH(A1511,Company_Name,0)))</f>
        <v/>
      </c>
      <c r="F1511" s="78" t="str" cm="1">
        <f t="array" ref="F1511">IF(E1511="","",INDEX(LCAT_ID,MATCH(E1511,LCAT_Name,0)))</f>
        <v/>
      </c>
      <c r="J1511" s="78" t="str">
        <f>IFERROR(_xlfn.XLOOKUP(I1511,MSA_Title_List,MSA_Title_List!$A$2:$A$643,"",0),"")</f>
        <v/>
      </c>
    </row>
    <row r="1512" spans="2:10">
      <c r="B1512" s="78" t="str" cm="1">
        <f t="array" ref="B1512">IF(A1512="","",INDEX(CAGE,MATCH(A1512,Company_Name,0)))</f>
        <v/>
      </c>
      <c r="C1512" s="80" t="str" cm="1">
        <f t="array" ref="C1512">IF(A1512="","",INDEX(Prime_Sub,MATCH(A1512,Company_Name,0)))</f>
        <v/>
      </c>
      <c r="F1512" s="78" t="str" cm="1">
        <f t="array" ref="F1512">IF(E1512="","",INDEX(LCAT_ID,MATCH(E1512,LCAT_Name,0)))</f>
        <v/>
      </c>
      <c r="J1512" s="78" t="str">
        <f>IFERROR(_xlfn.XLOOKUP(I1512,MSA_Title_List,MSA_Title_List!$A$2:$A$643,"",0),"")</f>
        <v/>
      </c>
    </row>
    <row r="1513" spans="2:10">
      <c r="B1513" s="78" t="str" cm="1">
        <f t="array" ref="B1513">IF(A1513="","",INDEX(CAGE,MATCH(A1513,Company_Name,0)))</f>
        <v/>
      </c>
      <c r="C1513" s="80" t="str" cm="1">
        <f t="array" ref="C1513">IF(A1513="","",INDEX(Prime_Sub,MATCH(A1513,Company_Name,0)))</f>
        <v/>
      </c>
      <c r="F1513" s="78" t="str" cm="1">
        <f t="array" ref="F1513">IF(E1513="","",INDEX(LCAT_ID,MATCH(E1513,LCAT_Name,0)))</f>
        <v/>
      </c>
      <c r="J1513" s="78" t="str">
        <f>IFERROR(_xlfn.XLOOKUP(I1513,MSA_Title_List,MSA_Title_List!$A$2:$A$643,"",0),"")</f>
        <v/>
      </c>
    </row>
    <row r="1514" spans="2:10">
      <c r="B1514" s="78" t="str" cm="1">
        <f t="array" ref="B1514">IF(A1514="","",INDEX(CAGE,MATCH(A1514,Company_Name,0)))</f>
        <v/>
      </c>
      <c r="C1514" s="80" t="str" cm="1">
        <f t="array" ref="C1514">IF(A1514="","",INDEX(Prime_Sub,MATCH(A1514,Company_Name,0)))</f>
        <v/>
      </c>
      <c r="F1514" s="78" t="str" cm="1">
        <f t="array" ref="F1514">IF(E1514="","",INDEX(LCAT_ID,MATCH(E1514,LCAT_Name,0)))</f>
        <v/>
      </c>
      <c r="J1514" s="78" t="str">
        <f>IFERROR(_xlfn.XLOOKUP(I1514,MSA_Title_List,MSA_Title_List!$A$2:$A$643,"",0),"")</f>
        <v/>
      </c>
    </row>
    <row r="1515" spans="2:10">
      <c r="B1515" s="78" t="str" cm="1">
        <f t="array" ref="B1515">IF(A1515="","",INDEX(CAGE,MATCH(A1515,Company_Name,0)))</f>
        <v/>
      </c>
      <c r="C1515" s="80" t="str" cm="1">
        <f t="array" ref="C1515">IF(A1515="","",INDEX(Prime_Sub,MATCH(A1515,Company_Name,0)))</f>
        <v/>
      </c>
      <c r="F1515" s="78" t="str" cm="1">
        <f t="array" ref="F1515">IF(E1515="","",INDEX(LCAT_ID,MATCH(E1515,LCAT_Name,0)))</f>
        <v/>
      </c>
      <c r="J1515" s="78" t="str">
        <f>IFERROR(_xlfn.XLOOKUP(I1515,MSA_Title_List,MSA_Title_List!$A$2:$A$643,"",0),"")</f>
        <v/>
      </c>
    </row>
    <row r="1516" spans="2:10">
      <c r="B1516" s="78" t="str" cm="1">
        <f t="array" ref="B1516">IF(A1516="","",INDEX(CAGE,MATCH(A1516,Company_Name,0)))</f>
        <v/>
      </c>
      <c r="C1516" s="80" t="str" cm="1">
        <f t="array" ref="C1516">IF(A1516="","",INDEX(Prime_Sub,MATCH(A1516,Company_Name,0)))</f>
        <v/>
      </c>
      <c r="F1516" s="78" t="str" cm="1">
        <f t="array" ref="F1516">IF(E1516="","",INDEX(LCAT_ID,MATCH(E1516,LCAT_Name,0)))</f>
        <v/>
      </c>
      <c r="J1516" s="78" t="str">
        <f>IFERROR(_xlfn.XLOOKUP(I1516,MSA_Title_List,MSA_Title_List!$A$2:$A$643,"",0),"")</f>
        <v/>
      </c>
    </row>
    <row r="1517" spans="2:10">
      <c r="B1517" s="78" t="str" cm="1">
        <f t="array" ref="B1517">IF(A1517="","",INDEX(CAGE,MATCH(A1517,Company_Name,0)))</f>
        <v/>
      </c>
      <c r="C1517" s="80" t="str" cm="1">
        <f t="array" ref="C1517">IF(A1517="","",INDEX(Prime_Sub,MATCH(A1517,Company_Name,0)))</f>
        <v/>
      </c>
      <c r="F1517" s="78" t="str" cm="1">
        <f t="array" ref="F1517">IF(E1517="","",INDEX(LCAT_ID,MATCH(E1517,LCAT_Name,0)))</f>
        <v/>
      </c>
      <c r="J1517" s="78" t="str">
        <f>IFERROR(_xlfn.XLOOKUP(I1517,MSA_Title_List,MSA_Title_List!$A$2:$A$643,"",0),"")</f>
        <v/>
      </c>
    </row>
    <row r="1518" spans="2:10">
      <c r="B1518" s="78" t="str" cm="1">
        <f t="array" ref="B1518">IF(A1518="","",INDEX(CAGE,MATCH(A1518,Company_Name,0)))</f>
        <v/>
      </c>
      <c r="C1518" s="80" t="str" cm="1">
        <f t="array" ref="C1518">IF(A1518="","",INDEX(Prime_Sub,MATCH(A1518,Company_Name,0)))</f>
        <v/>
      </c>
      <c r="F1518" s="78" t="str" cm="1">
        <f t="array" ref="F1518">IF(E1518="","",INDEX(LCAT_ID,MATCH(E1518,LCAT_Name,0)))</f>
        <v/>
      </c>
      <c r="J1518" s="78" t="str">
        <f>IFERROR(_xlfn.XLOOKUP(I1518,MSA_Title_List,MSA_Title_List!$A$2:$A$643,"",0),"")</f>
        <v/>
      </c>
    </row>
    <row r="1519" spans="2:10">
      <c r="B1519" s="78" t="str" cm="1">
        <f t="array" ref="B1519">IF(A1519="","",INDEX(CAGE,MATCH(A1519,Company_Name,0)))</f>
        <v/>
      </c>
      <c r="C1519" s="80" t="str" cm="1">
        <f t="array" ref="C1519">IF(A1519="","",INDEX(Prime_Sub,MATCH(A1519,Company_Name,0)))</f>
        <v/>
      </c>
      <c r="F1519" s="78" t="str" cm="1">
        <f t="array" ref="F1519">IF(E1519="","",INDEX(LCAT_ID,MATCH(E1519,LCAT_Name,0)))</f>
        <v/>
      </c>
      <c r="J1519" s="78" t="str">
        <f>IFERROR(_xlfn.XLOOKUP(I1519,MSA_Title_List,MSA_Title_List!$A$2:$A$643,"",0),"")</f>
        <v/>
      </c>
    </row>
    <row r="1520" spans="2:10">
      <c r="B1520" s="78" t="str" cm="1">
        <f t="array" ref="B1520">IF(A1520="","",INDEX(CAGE,MATCH(A1520,Company_Name,0)))</f>
        <v/>
      </c>
      <c r="C1520" s="80" t="str" cm="1">
        <f t="array" ref="C1520">IF(A1520="","",INDEX(Prime_Sub,MATCH(A1520,Company_Name,0)))</f>
        <v/>
      </c>
      <c r="F1520" s="78" t="str" cm="1">
        <f t="array" ref="F1520">IF(E1520="","",INDEX(LCAT_ID,MATCH(E1520,LCAT_Name,0)))</f>
        <v/>
      </c>
      <c r="J1520" s="78" t="str">
        <f>IFERROR(_xlfn.XLOOKUP(I1520,MSA_Title_List,MSA_Title_List!$A$2:$A$643,"",0),"")</f>
        <v/>
      </c>
    </row>
    <row r="1521" spans="2:10">
      <c r="B1521" s="78" t="str" cm="1">
        <f t="array" ref="B1521">IF(A1521="","",INDEX(CAGE,MATCH(A1521,Company_Name,0)))</f>
        <v/>
      </c>
      <c r="C1521" s="80" t="str" cm="1">
        <f t="array" ref="C1521">IF(A1521="","",INDEX(Prime_Sub,MATCH(A1521,Company_Name,0)))</f>
        <v/>
      </c>
      <c r="F1521" s="78" t="str" cm="1">
        <f t="array" ref="F1521">IF(E1521="","",INDEX(LCAT_ID,MATCH(E1521,LCAT_Name,0)))</f>
        <v/>
      </c>
      <c r="J1521" s="78" t="str">
        <f>IFERROR(_xlfn.XLOOKUP(I1521,MSA_Title_List,MSA_Title_List!$A$2:$A$643,"",0),"")</f>
        <v/>
      </c>
    </row>
    <row r="1522" spans="2:10">
      <c r="B1522" s="78" t="str" cm="1">
        <f t="array" ref="B1522">IF(A1522="","",INDEX(CAGE,MATCH(A1522,Company_Name,0)))</f>
        <v/>
      </c>
      <c r="C1522" s="80" t="str" cm="1">
        <f t="array" ref="C1522">IF(A1522="","",INDEX(Prime_Sub,MATCH(A1522,Company_Name,0)))</f>
        <v/>
      </c>
      <c r="F1522" s="78" t="str" cm="1">
        <f t="array" ref="F1522">IF(E1522="","",INDEX(LCAT_ID,MATCH(E1522,LCAT_Name,0)))</f>
        <v/>
      </c>
      <c r="J1522" s="78" t="str">
        <f>IFERROR(_xlfn.XLOOKUP(I1522,MSA_Title_List,MSA_Title_List!$A$2:$A$643,"",0),"")</f>
        <v/>
      </c>
    </row>
    <row r="1523" spans="2:10">
      <c r="B1523" s="78" t="str" cm="1">
        <f t="array" ref="B1523">IF(A1523="","",INDEX(CAGE,MATCH(A1523,Company_Name,0)))</f>
        <v/>
      </c>
      <c r="C1523" s="80" t="str" cm="1">
        <f t="array" ref="C1523">IF(A1523="","",INDEX(Prime_Sub,MATCH(A1523,Company_Name,0)))</f>
        <v/>
      </c>
      <c r="F1523" s="78" t="str" cm="1">
        <f t="array" ref="F1523">IF(E1523="","",INDEX(LCAT_ID,MATCH(E1523,LCAT_Name,0)))</f>
        <v/>
      </c>
      <c r="J1523" s="78" t="str">
        <f>IFERROR(_xlfn.XLOOKUP(I1523,MSA_Title_List,MSA_Title_List!$A$2:$A$643,"",0),"")</f>
        <v/>
      </c>
    </row>
    <row r="1524" spans="2:10">
      <c r="B1524" s="78" t="str" cm="1">
        <f t="array" ref="B1524">IF(A1524="","",INDEX(CAGE,MATCH(A1524,Company_Name,0)))</f>
        <v/>
      </c>
      <c r="C1524" s="80" t="str" cm="1">
        <f t="array" ref="C1524">IF(A1524="","",INDEX(Prime_Sub,MATCH(A1524,Company_Name,0)))</f>
        <v/>
      </c>
      <c r="F1524" s="78" t="str" cm="1">
        <f t="array" ref="F1524">IF(E1524="","",INDEX(LCAT_ID,MATCH(E1524,LCAT_Name,0)))</f>
        <v/>
      </c>
      <c r="J1524" s="78" t="str">
        <f>IFERROR(_xlfn.XLOOKUP(I1524,MSA_Title_List,MSA_Title_List!$A$2:$A$643,"",0),"")</f>
        <v/>
      </c>
    </row>
    <row r="1525" spans="2:10">
      <c r="B1525" s="78" t="str" cm="1">
        <f t="array" ref="B1525">IF(A1525="","",INDEX(CAGE,MATCH(A1525,Company_Name,0)))</f>
        <v/>
      </c>
      <c r="C1525" s="80" t="str" cm="1">
        <f t="array" ref="C1525">IF(A1525="","",INDEX(Prime_Sub,MATCH(A1525,Company_Name,0)))</f>
        <v/>
      </c>
      <c r="F1525" s="78" t="str" cm="1">
        <f t="array" ref="F1525">IF(E1525="","",INDEX(LCAT_ID,MATCH(E1525,LCAT_Name,0)))</f>
        <v/>
      </c>
      <c r="J1525" s="78" t="str">
        <f>IFERROR(_xlfn.XLOOKUP(I1525,MSA_Title_List,MSA_Title_List!$A$2:$A$643,"",0),"")</f>
        <v/>
      </c>
    </row>
    <row r="1526" spans="2:10">
      <c r="B1526" s="78" t="str" cm="1">
        <f t="array" ref="B1526">IF(A1526="","",INDEX(CAGE,MATCH(A1526,Company_Name,0)))</f>
        <v/>
      </c>
      <c r="C1526" s="80" t="str" cm="1">
        <f t="array" ref="C1526">IF(A1526="","",INDEX(Prime_Sub,MATCH(A1526,Company_Name,0)))</f>
        <v/>
      </c>
      <c r="F1526" s="78" t="str" cm="1">
        <f t="array" ref="F1526">IF(E1526="","",INDEX(LCAT_ID,MATCH(E1526,LCAT_Name,0)))</f>
        <v/>
      </c>
      <c r="J1526" s="78" t="str">
        <f>IFERROR(_xlfn.XLOOKUP(I1526,MSA_Title_List,MSA_Title_List!$A$2:$A$643,"",0),"")</f>
        <v/>
      </c>
    </row>
    <row r="1527" spans="2:10">
      <c r="B1527" s="78" t="str" cm="1">
        <f t="array" ref="B1527">IF(A1527="","",INDEX(CAGE,MATCH(A1527,Company_Name,0)))</f>
        <v/>
      </c>
      <c r="C1527" s="80" t="str" cm="1">
        <f t="array" ref="C1527">IF(A1527="","",INDEX(Prime_Sub,MATCH(A1527,Company_Name,0)))</f>
        <v/>
      </c>
      <c r="F1527" s="78" t="str" cm="1">
        <f t="array" ref="F1527">IF(E1527="","",INDEX(LCAT_ID,MATCH(E1527,LCAT_Name,0)))</f>
        <v/>
      </c>
      <c r="J1527" s="78" t="str">
        <f>IFERROR(_xlfn.XLOOKUP(I1527,MSA_Title_List,MSA_Title_List!$A$2:$A$643,"",0),"")</f>
        <v/>
      </c>
    </row>
    <row r="1528" spans="2:10">
      <c r="B1528" s="78" t="str" cm="1">
        <f t="array" ref="B1528">IF(A1528="","",INDEX(CAGE,MATCH(A1528,Company_Name,0)))</f>
        <v/>
      </c>
      <c r="C1528" s="80" t="str" cm="1">
        <f t="array" ref="C1528">IF(A1528="","",INDEX(Prime_Sub,MATCH(A1528,Company_Name,0)))</f>
        <v/>
      </c>
      <c r="F1528" s="78" t="str" cm="1">
        <f t="array" ref="F1528">IF(E1528="","",INDEX(LCAT_ID,MATCH(E1528,LCAT_Name,0)))</f>
        <v/>
      </c>
      <c r="J1528" s="78" t="str">
        <f>IFERROR(_xlfn.XLOOKUP(I1528,MSA_Title_List,MSA_Title_List!$A$2:$A$643,"",0),"")</f>
        <v/>
      </c>
    </row>
    <row r="1529" spans="2:10">
      <c r="B1529" s="78" t="str" cm="1">
        <f t="array" ref="B1529">IF(A1529="","",INDEX(CAGE,MATCH(A1529,Company_Name,0)))</f>
        <v/>
      </c>
      <c r="C1529" s="80" t="str" cm="1">
        <f t="array" ref="C1529">IF(A1529="","",INDEX(Prime_Sub,MATCH(A1529,Company_Name,0)))</f>
        <v/>
      </c>
      <c r="F1529" s="78" t="str" cm="1">
        <f t="array" ref="F1529">IF(E1529="","",INDEX(LCAT_ID,MATCH(E1529,LCAT_Name,0)))</f>
        <v/>
      </c>
      <c r="J1529" s="78" t="str">
        <f>IFERROR(_xlfn.XLOOKUP(I1529,MSA_Title_List,MSA_Title_List!$A$2:$A$643,"",0),"")</f>
        <v/>
      </c>
    </row>
    <row r="1530" spans="2:10">
      <c r="B1530" s="78" t="str" cm="1">
        <f t="array" ref="B1530">IF(A1530="","",INDEX(CAGE,MATCH(A1530,Company_Name,0)))</f>
        <v/>
      </c>
      <c r="C1530" s="80" t="str" cm="1">
        <f t="array" ref="C1530">IF(A1530="","",INDEX(Prime_Sub,MATCH(A1530,Company_Name,0)))</f>
        <v/>
      </c>
      <c r="F1530" s="78" t="str" cm="1">
        <f t="array" ref="F1530">IF(E1530="","",INDEX(LCAT_ID,MATCH(E1530,LCAT_Name,0)))</f>
        <v/>
      </c>
      <c r="J1530" s="78" t="str">
        <f>IFERROR(_xlfn.XLOOKUP(I1530,MSA_Title_List,MSA_Title_List!$A$2:$A$643,"",0),"")</f>
        <v/>
      </c>
    </row>
    <row r="1531" spans="2:10">
      <c r="B1531" s="78" t="str" cm="1">
        <f t="array" ref="B1531">IF(A1531="","",INDEX(CAGE,MATCH(A1531,Company_Name,0)))</f>
        <v/>
      </c>
      <c r="C1531" s="80" t="str" cm="1">
        <f t="array" ref="C1531">IF(A1531="","",INDEX(Prime_Sub,MATCH(A1531,Company_Name,0)))</f>
        <v/>
      </c>
      <c r="F1531" s="78" t="str" cm="1">
        <f t="array" ref="F1531">IF(E1531="","",INDEX(LCAT_ID,MATCH(E1531,LCAT_Name,0)))</f>
        <v/>
      </c>
      <c r="J1531" s="78" t="str">
        <f>IFERROR(_xlfn.XLOOKUP(I1531,MSA_Title_List,MSA_Title_List!$A$2:$A$643,"",0),"")</f>
        <v/>
      </c>
    </row>
    <row r="1532" spans="2:10">
      <c r="B1532" s="78" t="str" cm="1">
        <f t="array" ref="B1532">IF(A1532="","",INDEX(CAGE,MATCH(A1532,Company_Name,0)))</f>
        <v/>
      </c>
      <c r="C1532" s="80" t="str" cm="1">
        <f t="array" ref="C1532">IF(A1532="","",INDEX(Prime_Sub,MATCH(A1532,Company_Name,0)))</f>
        <v/>
      </c>
      <c r="F1532" s="78" t="str" cm="1">
        <f t="array" ref="F1532">IF(E1532="","",INDEX(LCAT_ID,MATCH(E1532,LCAT_Name,0)))</f>
        <v/>
      </c>
      <c r="J1532" s="78" t="str">
        <f>IFERROR(_xlfn.XLOOKUP(I1532,MSA_Title_List,MSA_Title_List!$A$2:$A$643,"",0),"")</f>
        <v/>
      </c>
    </row>
    <row r="1533" spans="2:10">
      <c r="B1533" s="78" t="str" cm="1">
        <f t="array" ref="B1533">IF(A1533="","",INDEX(CAGE,MATCH(A1533,Company_Name,0)))</f>
        <v/>
      </c>
      <c r="C1533" s="80" t="str" cm="1">
        <f t="array" ref="C1533">IF(A1533="","",INDEX(Prime_Sub,MATCH(A1533,Company_Name,0)))</f>
        <v/>
      </c>
      <c r="F1533" s="78" t="str" cm="1">
        <f t="array" ref="F1533">IF(E1533="","",INDEX(LCAT_ID,MATCH(E1533,LCAT_Name,0)))</f>
        <v/>
      </c>
      <c r="J1533" s="78" t="str">
        <f>IFERROR(_xlfn.XLOOKUP(I1533,MSA_Title_List,MSA_Title_List!$A$2:$A$643,"",0),"")</f>
        <v/>
      </c>
    </row>
    <row r="1534" spans="2:10">
      <c r="B1534" s="78" t="str" cm="1">
        <f t="array" ref="B1534">IF(A1534="","",INDEX(CAGE,MATCH(A1534,Company_Name,0)))</f>
        <v/>
      </c>
      <c r="C1534" s="80" t="str" cm="1">
        <f t="array" ref="C1534">IF(A1534="","",INDEX(Prime_Sub,MATCH(A1534,Company_Name,0)))</f>
        <v/>
      </c>
      <c r="F1534" s="78" t="str" cm="1">
        <f t="array" ref="F1534">IF(E1534="","",INDEX(LCAT_ID,MATCH(E1534,LCAT_Name,0)))</f>
        <v/>
      </c>
      <c r="J1534" s="78" t="str">
        <f>IFERROR(_xlfn.XLOOKUP(I1534,MSA_Title_List,MSA_Title_List!$A$2:$A$643,"",0),"")</f>
        <v/>
      </c>
    </row>
    <row r="1535" spans="2:10">
      <c r="B1535" s="78" t="str" cm="1">
        <f t="array" ref="B1535">IF(A1535="","",INDEX(CAGE,MATCH(A1535,Company_Name,0)))</f>
        <v/>
      </c>
      <c r="C1535" s="80" t="str" cm="1">
        <f t="array" ref="C1535">IF(A1535="","",INDEX(Prime_Sub,MATCH(A1535,Company_Name,0)))</f>
        <v/>
      </c>
      <c r="F1535" s="78" t="str" cm="1">
        <f t="array" ref="F1535">IF(E1535="","",INDEX(LCAT_ID,MATCH(E1535,LCAT_Name,0)))</f>
        <v/>
      </c>
      <c r="J1535" s="78" t="str">
        <f>IFERROR(_xlfn.XLOOKUP(I1535,MSA_Title_List,MSA_Title_List!$A$2:$A$643,"",0),"")</f>
        <v/>
      </c>
    </row>
    <row r="1536" spans="2:10">
      <c r="B1536" s="78" t="str" cm="1">
        <f t="array" ref="B1536">IF(A1536="","",INDEX(CAGE,MATCH(A1536,Company_Name,0)))</f>
        <v/>
      </c>
      <c r="C1536" s="80" t="str" cm="1">
        <f t="array" ref="C1536">IF(A1536="","",INDEX(Prime_Sub,MATCH(A1536,Company_Name,0)))</f>
        <v/>
      </c>
      <c r="F1536" s="78" t="str" cm="1">
        <f t="array" ref="F1536">IF(E1536="","",INDEX(LCAT_ID,MATCH(E1536,LCAT_Name,0)))</f>
        <v/>
      </c>
      <c r="J1536" s="78" t="str">
        <f>IFERROR(_xlfn.XLOOKUP(I1536,MSA_Title_List,MSA_Title_List!$A$2:$A$643,"",0),"")</f>
        <v/>
      </c>
    </row>
    <row r="1537" spans="2:10">
      <c r="B1537" s="78" t="str" cm="1">
        <f t="array" ref="B1537">IF(A1537="","",INDEX(CAGE,MATCH(A1537,Company_Name,0)))</f>
        <v/>
      </c>
      <c r="C1537" s="80" t="str" cm="1">
        <f t="array" ref="C1537">IF(A1537="","",INDEX(Prime_Sub,MATCH(A1537,Company_Name,0)))</f>
        <v/>
      </c>
      <c r="F1537" s="78" t="str" cm="1">
        <f t="array" ref="F1537">IF(E1537="","",INDEX(LCAT_ID,MATCH(E1537,LCAT_Name,0)))</f>
        <v/>
      </c>
      <c r="J1537" s="78" t="str">
        <f>IFERROR(_xlfn.XLOOKUP(I1537,MSA_Title_List,MSA_Title_List!$A$2:$A$643,"",0),"")</f>
        <v/>
      </c>
    </row>
    <row r="1538" spans="2:10">
      <c r="B1538" s="78" t="str" cm="1">
        <f t="array" ref="B1538">IF(A1538="","",INDEX(CAGE,MATCH(A1538,Company_Name,0)))</f>
        <v/>
      </c>
      <c r="C1538" s="80" t="str" cm="1">
        <f t="array" ref="C1538">IF(A1538="","",INDEX(Prime_Sub,MATCH(A1538,Company_Name,0)))</f>
        <v/>
      </c>
      <c r="F1538" s="78" t="str" cm="1">
        <f t="array" ref="F1538">IF(E1538="","",INDEX(LCAT_ID,MATCH(E1538,LCAT_Name,0)))</f>
        <v/>
      </c>
      <c r="J1538" s="78" t="str">
        <f>IFERROR(_xlfn.XLOOKUP(I1538,MSA_Title_List,MSA_Title_List!$A$2:$A$643,"",0),"")</f>
        <v/>
      </c>
    </row>
    <row r="1539" spans="2:10">
      <c r="B1539" s="78" t="str" cm="1">
        <f t="array" ref="B1539">IF(A1539="","",INDEX(CAGE,MATCH(A1539,Company_Name,0)))</f>
        <v/>
      </c>
      <c r="C1539" s="80" t="str" cm="1">
        <f t="array" ref="C1539">IF(A1539="","",INDEX(Prime_Sub,MATCH(A1539,Company_Name,0)))</f>
        <v/>
      </c>
      <c r="F1539" s="78" t="str" cm="1">
        <f t="array" ref="F1539">IF(E1539="","",INDEX(LCAT_ID,MATCH(E1539,LCAT_Name,0)))</f>
        <v/>
      </c>
      <c r="J1539" s="78" t="str">
        <f>IFERROR(_xlfn.XLOOKUP(I1539,MSA_Title_List,MSA_Title_List!$A$2:$A$643,"",0),"")</f>
        <v/>
      </c>
    </row>
    <row r="1540" spans="2:10">
      <c r="B1540" s="78" t="str" cm="1">
        <f t="array" ref="B1540">IF(A1540="","",INDEX(CAGE,MATCH(A1540,Company_Name,0)))</f>
        <v/>
      </c>
      <c r="C1540" s="80" t="str" cm="1">
        <f t="array" ref="C1540">IF(A1540="","",INDEX(Prime_Sub,MATCH(A1540,Company_Name,0)))</f>
        <v/>
      </c>
      <c r="F1540" s="78" t="str" cm="1">
        <f t="array" ref="F1540">IF(E1540="","",INDEX(LCAT_ID,MATCH(E1540,LCAT_Name,0)))</f>
        <v/>
      </c>
      <c r="J1540" s="78" t="str">
        <f>IFERROR(_xlfn.XLOOKUP(I1540,MSA_Title_List,MSA_Title_List!$A$2:$A$643,"",0),"")</f>
        <v/>
      </c>
    </row>
    <row r="1541" spans="2:10">
      <c r="B1541" s="78" t="str" cm="1">
        <f t="array" ref="B1541">IF(A1541="","",INDEX(CAGE,MATCH(A1541,Company_Name,0)))</f>
        <v/>
      </c>
      <c r="C1541" s="80" t="str" cm="1">
        <f t="array" ref="C1541">IF(A1541="","",INDEX(Prime_Sub,MATCH(A1541,Company_Name,0)))</f>
        <v/>
      </c>
      <c r="F1541" s="78" t="str" cm="1">
        <f t="array" ref="F1541">IF(E1541="","",INDEX(LCAT_ID,MATCH(E1541,LCAT_Name,0)))</f>
        <v/>
      </c>
      <c r="J1541" s="78" t="str">
        <f>IFERROR(_xlfn.XLOOKUP(I1541,MSA_Title_List,MSA_Title_List!$A$2:$A$643,"",0),"")</f>
        <v/>
      </c>
    </row>
    <row r="1542" spans="2:10">
      <c r="B1542" s="78" t="str" cm="1">
        <f t="array" ref="B1542">IF(A1542="","",INDEX(CAGE,MATCH(A1542,Company_Name,0)))</f>
        <v/>
      </c>
      <c r="C1542" s="80" t="str" cm="1">
        <f t="array" ref="C1542">IF(A1542="","",INDEX(Prime_Sub,MATCH(A1542,Company_Name,0)))</f>
        <v/>
      </c>
      <c r="F1542" s="78" t="str" cm="1">
        <f t="array" ref="F1542">IF(E1542="","",INDEX(LCAT_ID,MATCH(E1542,LCAT_Name,0)))</f>
        <v/>
      </c>
      <c r="J1542" s="78" t="str">
        <f>IFERROR(_xlfn.XLOOKUP(I1542,MSA_Title_List,MSA_Title_List!$A$2:$A$643,"",0),"")</f>
        <v/>
      </c>
    </row>
    <row r="1543" spans="2:10">
      <c r="B1543" s="78" t="str" cm="1">
        <f t="array" ref="B1543">IF(A1543="","",INDEX(CAGE,MATCH(A1543,Company_Name,0)))</f>
        <v/>
      </c>
      <c r="C1543" s="80" t="str" cm="1">
        <f t="array" ref="C1543">IF(A1543="","",INDEX(Prime_Sub,MATCH(A1543,Company_Name,0)))</f>
        <v/>
      </c>
      <c r="F1543" s="78" t="str" cm="1">
        <f t="array" ref="F1543">IF(E1543="","",INDEX(LCAT_ID,MATCH(E1543,LCAT_Name,0)))</f>
        <v/>
      </c>
      <c r="J1543" s="78" t="str">
        <f>IFERROR(_xlfn.XLOOKUP(I1543,MSA_Title_List,MSA_Title_List!$A$2:$A$643,"",0),"")</f>
        <v/>
      </c>
    </row>
    <row r="1544" spans="2:10">
      <c r="B1544" s="78" t="str" cm="1">
        <f t="array" ref="B1544">IF(A1544="","",INDEX(CAGE,MATCH(A1544,Company_Name,0)))</f>
        <v/>
      </c>
      <c r="C1544" s="80" t="str" cm="1">
        <f t="array" ref="C1544">IF(A1544="","",INDEX(Prime_Sub,MATCH(A1544,Company_Name,0)))</f>
        <v/>
      </c>
      <c r="F1544" s="78" t="str" cm="1">
        <f t="array" ref="F1544">IF(E1544="","",INDEX(LCAT_ID,MATCH(E1544,LCAT_Name,0)))</f>
        <v/>
      </c>
      <c r="J1544" s="78" t="str">
        <f>IFERROR(_xlfn.XLOOKUP(I1544,MSA_Title_List,MSA_Title_List!$A$2:$A$643,"",0),"")</f>
        <v/>
      </c>
    </row>
    <row r="1545" spans="2:10">
      <c r="B1545" s="78" t="str" cm="1">
        <f t="array" ref="B1545">IF(A1545="","",INDEX(CAGE,MATCH(A1545,Company_Name,0)))</f>
        <v/>
      </c>
      <c r="C1545" s="80" t="str" cm="1">
        <f t="array" ref="C1545">IF(A1545="","",INDEX(Prime_Sub,MATCH(A1545,Company_Name,0)))</f>
        <v/>
      </c>
      <c r="F1545" s="78" t="str" cm="1">
        <f t="array" ref="F1545">IF(E1545="","",INDEX(LCAT_ID,MATCH(E1545,LCAT_Name,0)))</f>
        <v/>
      </c>
      <c r="J1545" s="78" t="str">
        <f>IFERROR(_xlfn.XLOOKUP(I1545,MSA_Title_List,MSA_Title_List!$A$2:$A$643,"",0),"")</f>
        <v/>
      </c>
    </row>
    <row r="1546" spans="2:10">
      <c r="B1546" s="78" t="str" cm="1">
        <f t="array" ref="B1546">IF(A1546="","",INDEX(CAGE,MATCH(A1546,Company_Name,0)))</f>
        <v/>
      </c>
      <c r="C1546" s="80" t="str" cm="1">
        <f t="array" ref="C1546">IF(A1546="","",INDEX(Prime_Sub,MATCH(A1546,Company_Name,0)))</f>
        <v/>
      </c>
      <c r="F1546" s="78" t="str" cm="1">
        <f t="array" ref="F1546">IF(E1546="","",INDEX(LCAT_ID,MATCH(E1546,LCAT_Name,0)))</f>
        <v/>
      </c>
      <c r="J1546" s="78" t="str">
        <f>IFERROR(_xlfn.XLOOKUP(I1546,MSA_Title_List,MSA_Title_List!$A$2:$A$643,"",0),"")</f>
        <v/>
      </c>
    </row>
    <row r="1547" spans="2:10">
      <c r="B1547" s="78" t="str" cm="1">
        <f t="array" ref="B1547">IF(A1547="","",INDEX(CAGE,MATCH(A1547,Company_Name,0)))</f>
        <v/>
      </c>
      <c r="C1547" s="80" t="str" cm="1">
        <f t="array" ref="C1547">IF(A1547="","",INDEX(Prime_Sub,MATCH(A1547,Company_Name,0)))</f>
        <v/>
      </c>
      <c r="F1547" s="78" t="str" cm="1">
        <f t="array" ref="F1547">IF(E1547="","",INDEX(LCAT_ID,MATCH(E1547,LCAT_Name,0)))</f>
        <v/>
      </c>
      <c r="J1547" s="78" t="str">
        <f>IFERROR(_xlfn.XLOOKUP(I1547,MSA_Title_List,MSA_Title_List!$A$2:$A$643,"",0),"")</f>
        <v/>
      </c>
    </row>
    <row r="1548" spans="2:10">
      <c r="B1548" s="78" t="str" cm="1">
        <f t="array" ref="B1548">IF(A1548="","",INDEX(CAGE,MATCH(A1548,Company_Name,0)))</f>
        <v/>
      </c>
      <c r="C1548" s="80" t="str" cm="1">
        <f t="array" ref="C1548">IF(A1548="","",INDEX(Prime_Sub,MATCH(A1548,Company_Name,0)))</f>
        <v/>
      </c>
      <c r="F1548" s="78" t="str" cm="1">
        <f t="array" ref="F1548">IF(E1548="","",INDEX(LCAT_ID,MATCH(E1548,LCAT_Name,0)))</f>
        <v/>
      </c>
      <c r="J1548" s="78" t="str">
        <f>IFERROR(_xlfn.XLOOKUP(I1548,MSA_Title_List,MSA_Title_List!$A$2:$A$643,"",0),"")</f>
        <v/>
      </c>
    </row>
    <row r="1549" spans="2:10">
      <c r="B1549" s="78" t="str" cm="1">
        <f t="array" ref="B1549">IF(A1549="","",INDEX(CAGE,MATCH(A1549,Company_Name,0)))</f>
        <v/>
      </c>
      <c r="C1549" s="80" t="str" cm="1">
        <f t="array" ref="C1549">IF(A1549="","",INDEX(Prime_Sub,MATCH(A1549,Company_Name,0)))</f>
        <v/>
      </c>
      <c r="F1549" s="78" t="str" cm="1">
        <f t="array" ref="F1549">IF(E1549="","",INDEX(LCAT_ID,MATCH(E1549,LCAT_Name,0)))</f>
        <v/>
      </c>
      <c r="J1549" s="78" t="str">
        <f>IFERROR(_xlfn.XLOOKUP(I1549,MSA_Title_List,MSA_Title_List!$A$2:$A$643,"",0),"")</f>
        <v/>
      </c>
    </row>
    <row r="1550" spans="2:10">
      <c r="B1550" s="78" t="str" cm="1">
        <f t="array" ref="B1550">IF(A1550="","",INDEX(CAGE,MATCH(A1550,Company_Name,0)))</f>
        <v/>
      </c>
      <c r="C1550" s="80" t="str" cm="1">
        <f t="array" ref="C1550">IF(A1550="","",INDEX(Prime_Sub,MATCH(A1550,Company_Name,0)))</f>
        <v/>
      </c>
      <c r="F1550" s="78" t="str" cm="1">
        <f t="array" ref="F1550">IF(E1550="","",INDEX(LCAT_ID,MATCH(E1550,LCAT_Name,0)))</f>
        <v/>
      </c>
      <c r="J1550" s="78" t="str">
        <f>IFERROR(_xlfn.XLOOKUP(I1550,MSA_Title_List,MSA_Title_List!$A$2:$A$643,"",0),"")</f>
        <v/>
      </c>
    </row>
    <row r="1551" spans="2:10">
      <c r="B1551" s="78" t="str" cm="1">
        <f t="array" ref="B1551">IF(A1551="","",INDEX(CAGE,MATCH(A1551,Company_Name,0)))</f>
        <v/>
      </c>
      <c r="C1551" s="80" t="str" cm="1">
        <f t="array" ref="C1551">IF(A1551="","",INDEX(Prime_Sub,MATCH(A1551,Company_Name,0)))</f>
        <v/>
      </c>
      <c r="F1551" s="78" t="str" cm="1">
        <f t="array" ref="F1551">IF(E1551="","",INDEX(LCAT_ID,MATCH(E1551,LCAT_Name,0)))</f>
        <v/>
      </c>
      <c r="J1551" s="78" t="str">
        <f>IFERROR(_xlfn.XLOOKUP(I1551,MSA_Title_List,MSA_Title_List!$A$2:$A$643,"",0),"")</f>
        <v/>
      </c>
    </row>
    <row r="1552" spans="2:10">
      <c r="B1552" s="78" t="str" cm="1">
        <f t="array" ref="B1552">IF(A1552="","",INDEX(CAGE,MATCH(A1552,Company_Name,0)))</f>
        <v/>
      </c>
      <c r="C1552" s="80" t="str" cm="1">
        <f t="array" ref="C1552">IF(A1552="","",INDEX(Prime_Sub,MATCH(A1552,Company_Name,0)))</f>
        <v/>
      </c>
      <c r="F1552" s="78" t="str" cm="1">
        <f t="array" ref="F1552">IF(E1552="","",INDEX(LCAT_ID,MATCH(E1552,LCAT_Name,0)))</f>
        <v/>
      </c>
      <c r="J1552" s="78" t="str">
        <f>IFERROR(_xlfn.XLOOKUP(I1552,MSA_Title_List,MSA_Title_List!$A$2:$A$643,"",0),"")</f>
        <v/>
      </c>
    </row>
    <row r="1553" spans="2:10">
      <c r="B1553" s="78" t="str" cm="1">
        <f t="array" ref="B1553">IF(A1553="","",INDEX(CAGE,MATCH(A1553,Company_Name,0)))</f>
        <v/>
      </c>
      <c r="C1553" s="80" t="str" cm="1">
        <f t="array" ref="C1553">IF(A1553="","",INDEX(Prime_Sub,MATCH(A1553,Company_Name,0)))</f>
        <v/>
      </c>
      <c r="F1553" s="78" t="str" cm="1">
        <f t="array" ref="F1553">IF(E1553="","",INDEX(LCAT_ID,MATCH(E1553,LCAT_Name,0)))</f>
        <v/>
      </c>
      <c r="J1553" s="78" t="str">
        <f>IFERROR(_xlfn.XLOOKUP(I1553,MSA_Title_List,MSA_Title_List!$A$2:$A$643,"",0),"")</f>
        <v/>
      </c>
    </row>
    <row r="1554" spans="2:10">
      <c r="B1554" s="78" t="str" cm="1">
        <f t="array" ref="B1554">IF(A1554="","",INDEX(CAGE,MATCH(A1554,Company_Name,0)))</f>
        <v/>
      </c>
      <c r="C1554" s="80" t="str" cm="1">
        <f t="array" ref="C1554">IF(A1554="","",INDEX(Prime_Sub,MATCH(A1554,Company_Name,0)))</f>
        <v/>
      </c>
      <c r="F1554" s="78" t="str" cm="1">
        <f t="array" ref="F1554">IF(E1554="","",INDEX(LCAT_ID,MATCH(E1554,LCAT_Name,0)))</f>
        <v/>
      </c>
      <c r="J1554" s="78" t="str">
        <f>IFERROR(_xlfn.XLOOKUP(I1554,MSA_Title_List,MSA_Title_List!$A$2:$A$643,"",0),"")</f>
        <v/>
      </c>
    </row>
    <row r="1555" spans="2:10">
      <c r="B1555" s="78" t="str" cm="1">
        <f t="array" ref="B1555">IF(A1555="","",INDEX(CAGE,MATCH(A1555,Company_Name,0)))</f>
        <v/>
      </c>
      <c r="C1555" s="80" t="str" cm="1">
        <f t="array" ref="C1555">IF(A1555="","",INDEX(Prime_Sub,MATCH(A1555,Company_Name,0)))</f>
        <v/>
      </c>
      <c r="F1555" s="78" t="str" cm="1">
        <f t="array" ref="F1555">IF(E1555="","",INDEX(LCAT_ID,MATCH(E1555,LCAT_Name,0)))</f>
        <v/>
      </c>
      <c r="J1555" s="78" t="str">
        <f>IFERROR(_xlfn.XLOOKUP(I1555,MSA_Title_List,MSA_Title_List!$A$2:$A$643,"",0),"")</f>
        <v/>
      </c>
    </row>
    <row r="1556" spans="2:10">
      <c r="B1556" s="78" t="str" cm="1">
        <f t="array" ref="B1556">IF(A1556="","",INDEX(CAGE,MATCH(A1556,Company_Name,0)))</f>
        <v/>
      </c>
      <c r="C1556" s="80" t="str" cm="1">
        <f t="array" ref="C1556">IF(A1556="","",INDEX(Prime_Sub,MATCH(A1556,Company_Name,0)))</f>
        <v/>
      </c>
      <c r="F1556" s="78" t="str" cm="1">
        <f t="array" ref="F1556">IF(E1556="","",INDEX(LCAT_ID,MATCH(E1556,LCAT_Name,0)))</f>
        <v/>
      </c>
      <c r="J1556" s="78" t="str">
        <f>IFERROR(_xlfn.XLOOKUP(I1556,MSA_Title_List,MSA_Title_List!$A$2:$A$643,"",0),"")</f>
        <v/>
      </c>
    </row>
    <row r="1557" spans="2:10">
      <c r="B1557" s="78" t="str" cm="1">
        <f t="array" ref="B1557">IF(A1557="","",INDEX(CAGE,MATCH(A1557,Company_Name,0)))</f>
        <v/>
      </c>
      <c r="C1557" s="80" t="str" cm="1">
        <f t="array" ref="C1557">IF(A1557="","",INDEX(Prime_Sub,MATCH(A1557,Company_Name,0)))</f>
        <v/>
      </c>
      <c r="F1557" s="78" t="str" cm="1">
        <f t="array" ref="F1557">IF(E1557="","",INDEX(LCAT_ID,MATCH(E1557,LCAT_Name,0)))</f>
        <v/>
      </c>
      <c r="J1557" s="78" t="str">
        <f>IFERROR(_xlfn.XLOOKUP(I1557,MSA_Title_List,MSA_Title_List!$A$2:$A$643,"",0),"")</f>
        <v/>
      </c>
    </row>
    <row r="1558" spans="2:10">
      <c r="B1558" s="78" t="str" cm="1">
        <f t="array" ref="B1558">IF(A1558="","",INDEX(CAGE,MATCH(A1558,Company_Name,0)))</f>
        <v/>
      </c>
      <c r="C1558" s="80" t="str" cm="1">
        <f t="array" ref="C1558">IF(A1558="","",INDEX(Prime_Sub,MATCH(A1558,Company_Name,0)))</f>
        <v/>
      </c>
      <c r="F1558" s="78" t="str" cm="1">
        <f t="array" ref="F1558">IF(E1558="","",INDEX(LCAT_ID,MATCH(E1558,LCAT_Name,0)))</f>
        <v/>
      </c>
      <c r="J1558" s="78" t="str">
        <f>IFERROR(_xlfn.XLOOKUP(I1558,MSA_Title_List,MSA_Title_List!$A$2:$A$643,"",0),"")</f>
        <v/>
      </c>
    </row>
    <row r="1559" spans="2:10">
      <c r="B1559" s="78" t="str" cm="1">
        <f t="array" ref="B1559">IF(A1559="","",INDEX(CAGE,MATCH(A1559,Company_Name,0)))</f>
        <v/>
      </c>
      <c r="C1559" s="80" t="str" cm="1">
        <f t="array" ref="C1559">IF(A1559="","",INDEX(Prime_Sub,MATCH(A1559,Company_Name,0)))</f>
        <v/>
      </c>
      <c r="F1559" s="78" t="str" cm="1">
        <f t="array" ref="F1559">IF(E1559="","",INDEX(LCAT_ID,MATCH(E1559,LCAT_Name,0)))</f>
        <v/>
      </c>
      <c r="J1559" s="78" t="str">
        <f>IFERROR(_xlfn.XLOOKUP(I1559,MSA_Title_List,MSA_Title_List!$A$2:$A$643,"",0),"")</f>
        <v/>
      </c>
    </row>
    <row r="1560" spans="2:10">
      <c r="B1560" s="78" t="str" cm="1">
        <f t="array" ref="B1560">IF(A1560="","",INDEX(CAGE,MATCH(A1560,Company_Name,0)))</f>
        <v/>
      </c>
      <c r="C1560" s="80" t="str" cm="1">
        <f t="array" ref="C1560">IF(A1560="","",INDEX(Prime_Sub,MATCH(A1560,Company_Name,0)))</f>
        <v/>
      </c>
      <c r="F1560" s="78" t="str" cm="1">
        <f t="array" ref="F1560">IF(E1560="","",INDEX(LCAT_ID,MATCH(E1560,LCAT_Name,0)))</f>
        <v/>
      </c>
      <c r="J1560" s="78" t="str">
        <f>IFERROR(_xlfn.XLOOKUP(I1560,MSA_Title_List,MSA_Title_List!$A$2:$A$643,"",0),"")</f>
        <v/>
      </c>
    </row>
    <row r="1561" spans="2:10">
      <c r="B1561" s="78" t="str" cm="1">
        <f t="array" ref="B1561">IF(A1561="","",INDEX(CAGE,MATCH(A1561,Company_Name,0)))</f>
        <v/>
      </c>
      <c r="C1561" s="80" t="str" cm="1">
        <f t="array" ref="C1561">IF(A1561="","",INDEX(Prime_Sub,MATCH(A1561,Company_Name,0)))</f>
        <v/>
      </c>
      <c r="F1561" s="78" t="str" cm="1">
        <f t="array" ref="F1561">IF(E1561="","",INDEX(LCAT_ID,MATCH(E1561,LCAT_Name,0)))</f>
        <v/>
      </c>
      <c r="J1561" s="78" t="str">
        <f>IFERROR(_xlfn.XLOOKUP(I1561,MSA_Title_List,MSA_Title_List!$A$2:$A$643,"",0),"")</f>
        <v/>
      </c>
    </row>
    <row r="1562" spans="2:10">
      <c r="B1562" s="78" t="str" cm="1">
        <f t="array" ref="B1562">IF(A1562="","",INDEX(CAGE,MATCH(A1562,Company_Name,0)))</f>
        <v/>
      </c>
      <c r="C1562" s="80" t="str" cm="1">
        <f t="array" ref="C1562">IF(A1562="","",INDEX(Prime_Sub,MATCH(A1562,Company_Name,0)))</f>
        <v/>
      </c>
      <c r="F1562" s="78" t="str" cm="1">
        <f t="array" ref="F1562">IF(E1562="","",INDEX(LCAT_ID,MATCH(E1562,LCAT_Name,0)))</f>
        <v/>
      </c>
      <c r="J1562" s="78" t="str">
        <f>IFERROR(_xlfn.XLOOKUP(I1562,MSA_Title_List,MSA_Title_List!$A$2:$A$643,"",0),"")</f>
        <v/>
      </c>
    </row>
    <row r="1563" spans="2:10">
      <c r="B1563" s="78" t="str" cm="1">
        <f t="array" ref="B1563">IF(A1563="","",INDEX(CAGE,MATCH(A1563,Company_Name,0)))</f>
        <v/>
      </c>
      <c r="C1563" s="80" t="str" cm="1">
        <f t="array" ref="C1563">IF(A1563="","",INDEX(Prime_Sub,MATCH(A1563,Company_Name,0)))</f>
        <v/>
      </c>
      <c r="F1563" s="78" t="str" cm="1">
        <f t="array" ref="F1563">IF(E1563="","",INDEX(LCAT_ID,MATCH(E1563,LCAT_Name,0)))</f>
        <v/>
      </c>
      <c r="J1563" s="78" t="str">
        <f>IFERROR(_xlfn.XLOOKUP(I1563,MSA_Title_List,MSA_Title_List!$A$2:$A$643,"",0),"")</f>
        <v/>
      </c>
    </row>
    <row r="1564" spans="2:10">
      <c r="B1564" s="78" t="str" cm="1">
        <f t="array" ref="B1564">IF(A1564="","",INDEX(CAGE,MATCH(A1564,Company_Name,0)))</f>
        <v/>
      </c>
      <c r="C1564" s="80" t="str" cm="1">
        <f t="array" ref="C1564">IF(A1564="","",INDEX(Prime_Sub,MATCH(A1564,Company_Name,0)))</f>
        <v/>
      </c>
      <c r="F1564" s="78" t="str" cm="1">
        <f t="array" ref="F1564">IF(E1564="","",INDEX(LCAT_ID,MATCH(E1564,LCAT_Name,0)))</f>
        <v/>
      </c>
      <c r="J1564" s="78" t="str">
        <f>IFERROR(_xlfn.XLOOKUP(I1564,MSA_Title_List,MSA_Title_List!$A$2:$A$643,"",0),"")</f>
        <v/>
      </c>
    </row>
    <row r="1565" spans="2:10">
      <c r="B1565" s="78" t="str" cm="1">
        <f t="array" ref="B1565">IF(A1565="","",INDEX(CAGE,MATCH(A1565,Company_Name,0)))</f>
        <v/>
      </c>
      <c r="C1565" s="80" t="str" cm="1">
        <f t="array" ref="C1565">IF(A1565="","",INDEX(Prime_Sub,MATCH(A1565,Company_Name,0)))</f>
        <v/>
      </c>
      <c r="F1565" s="78" t="str" cm="1">
        <f t="array" ref="F1565">IF(E1565="","",INDEX(LCAT_ID,MATCH(E1565,LCAT_Name,0)))</f>
        <v/>
      </c>
      <c r="J1565" s="78" t="str">
        <f>IFERROR(_xlfn.XLOOKUP(I1565,MSA_Title_List,MSA_Title_List!$A$2:$A$643,"",0),"")</f>
        <v/>
      </c>
    </row>
    <row r="1566" spans="2:10">
      <c r="B1566" s="78" t="str" cm="1">
        <f t="array" ref="B1566">IF(A1566="","",INDEX(CAGE,MATCH(A1566,Company_Name,0)))</f>
        <v/>
      </c>
      <c r="C1566" s="80" t="str" cm="1">
        <f t="array" ref="C1566">IF(A1566="","",INDEX(Prime_Sub,MATCH(A1566,Company_Name,0)))</f>
        <v/>
      </c>
      <c r="F1566" s="78" t="str" cm="1">
        <f t="array" ref="F1566">IF(E1566="","",INDEX(LCAT_ID,MATCH(E1566,LCAT_Name,0)))</f>
        <v/>
      </c>
      <c r="J1566" s="78" t="str">
        <f>IFERROR(_xlfn.XLOOKUP(I1566,MSA_Title_List,MSA_Title_List!$A$2:$A$643,"",0),"")</f>
        <v/>
      </c>
    </row>
    <row r="1567" spans="2:10">
      <c r="B1567" s="78" t="str" cm="1">
        <f t="array" ref="B1567">IF(A1567="","",INDEX(CAGE,MATCH(A1567,Company_Name,0)))</f>
        <v/>
      </c>
      <c r="C1567" s="80" t="str" cm="1">
        <f t="array" ref="C1567">IF(A1567="","",INDEX(Prime_Sub,MATCH(A1567,Company_Name,0)))</f>
        <v/>
      </c>
      <c r="F1567" s="78" t="str" cm="1">
        <f t="array" ref="F1567">IF(E1567="","",INDEX(LCAT_ID,MATCH(E1567,LCAT_Name,0)))</f>
        <v/>
      </c>
      <c r="J1567" s="78" t="str">
        <f>IFERROR(_xlfn.XLOOKUP(I1567,MSA_Title_List,MSA_Title_List!$A$2:$A$643,"",0),"")</f>
        <v/>
      </c>
    </row>
    <row r="1568" spans="2:10">
      <c r="B1568" s="78" t="str" cm="1">
        <f t="array" ref="B1568">IF(A1568="","",INDEX(CAGE,MATCH(A1568,Company_Name,0)))</f>
        <v/>
      </c>
      <c r="C1568" s="80" t="str" cm="1">
        <f t="array" ref="C1568">IF(A1568="","",INDEX(Prime_Sub,MATCH(A1568,Company_Name,0)))</f>
        <v/>
      </c>
      <c r="F1568" s="78" t="str" cm="1">
        <f t="array" ref="F1568">IF(E1568="","",INDEX(LCAT_ID,MATCH(E1568,LCAT_Name,0)))</f>
        <v/>
      </c>
      <c r="J1568" s="78" t="str">
        <f>IFERROR(_xlfn.XLOOKUP(I1568,MSA_Title_List,MSA_Title_List!$A$2:$A$643,"",0),"")</f>
        <v/>
      </c>
    </row>
    <row r="1569" spans="2:10">
      <c r="B1569" s="78" t="str" cm="1">
        <f t="array" ref="B1569">IF(A1569="","",INDEX(CAGE,MATCH(A1569,Company_Name,0)))</f>
        <v/>
      </c>
      <c r="C1569" s="80" t="str" cm="1">
        <f t="array" ref="C1569">IF(A1569="","",INDEX(Prime_Sub,MATCH(A1569,Company_Name,0)))</f>
        <v/>
      </c>
      <c r="F1569" s="78" t="str" cm="1">
        <f t="array" ref="F1569">IF(E1569="","",INDEX(LCAT_ID,MATCH(E1569,LCAT_Name,0)))</f>
        <v/>
      </c>
      <c r="J1569" s="78" t="str">
        <f>IFERROR(_xlfn.XLOOKUP(I1569,MSA_Title_List,MSA_Title_List!$A$2:$A$643,"",0),"")</f>
        <v/>
      </c>
    </row>
    <row r="1570" spans="2:10">
      <c r="B1570" s="78" t="str" cm="1">
        <f t="array" ref="B1570">IF(A1570="","",INDEX(CAGE,MATCH(A1570,Company_Name,0)))</f>
        <v/>
      </c>
      <c r="C1570" s="80" t="str" cm="1">
        <f t="array" ref="C1570">IF(A1570="","",INDEX(Prime_Sub,MATCH(A1570,Company_Name,0)))</f>
        <v/>
      </c>
      <c r="F1570" s="78" t="str" cm="1">
        <f t="array" ref="F1570">IF(E1570="","",INDEX(LCAT_ID,MATCH(E1570,LCAT_Name,0)))</f>
        <v/>
      </c>
      <c r="J1570" s="78" t="str">
        <f>IFERROR(_xlfn.XLOOKUP(I1570,MSA_Title_List,MSA_Title_List!$A$2:$A$643,"",0),"")</f>
        <v/>
      </c>
    </row>
    <row r="1571" spans="2:10">
      <c r="B1571" s="78" t="str" cm="1">
        <f t="array" ref="B1571">IF(A1571="","",INDEX(CAGE,MATCH(A1571,Company_Name,0)))</f>
        <v/>
      </c>
      <c r="C1571" s="80" t="str" cm="1">
        <f t="array" ref="C1571">IF(A1571="","",INDEX(Prime_Sub,MATCH(A1571,Company_Name,0)))</f>
        <v/>
      </c>
      <c r="F1571" s="78" t="str" cm="1">
        <f t="array" ref="F1571">IF(E1571="","",INDEX(LCAT_ID,MATCH(E1571,LCAT_Name,0)))</f>
        <v/>
      </c>
      <c r="J1571" s="78" t="str">
        <f>IFERROR(_xlfn.XLOOKUP(I1571,MSA_Title_List,MSA_Title_List!$A$2:$A$643,"",0),"")</f>
        <v/>
      </c>
    </row>
    <row r="1572" spans="2:10">
      <c r="B1572" s="78" t="str" cm="1">
        <f t="array" ref="B1572">IF(A1572="","",INDEX(CAGE,MATCH(A1572,Company_Name,0)))</f>
        <v/>
      </c>
      <c r="C1572" s="80" t="str" cm="1">
        <f t="array" ref="C1572">IF(A1572="","",INDEX(Prime_Sub,MATCH(A1572,Company_Name,0)))</f>
        <v/>
      </c>
      <c r="F1572" s="78" t="str" cm="1">
        <f t="array" ref="F1572">IF(E1572="","",INDEX(LCAT_ID,MATCH(E1572,LCAT_Name,0)))</f>
        <v/>
      </c>
      <c r="J1572" s="78" t="str">
        <f>IFERROR(_xlfn.XLOOKUP(I1572,MSA_Title_List,MSA_Title_List!$A$2:$A$643,"",0),"")</f>
        <v/>
      </c>
    </row>
    <row r="1573" spans="2:10">
      <c r="B1573" s="78" t="str" cm="1">
        <f t="array" ref="B1573">IF(A1573="","",INDEX(CAGE,MATCH(A1573,Company_Name,0)))</f>
        <v/>
      </c>
      <c r="C1573" s="80" t="str" cm="1">
        <f t="array" ref="C1573">IF(A1573="","",INDEX(Prime_Sub,MATCH(A1573,Company_Name,0)))</f>
        <v/>
      </c>
      <c r="F1573" s="78" t="str" cm="1">
        <f t="array" ref="F1573">IF(E1573="","",INDEX(LCAT_ID,MATCH(E1573,LCAT_Name,0)))</f>
        <v/>
      </c>
      <c r="J1573" s="78" t="str">
        <f>IFERROR(_xlfn.XLOOKUP(I1573,MSA_Title_List,MSA_Title_List!$A$2:$A$643,"",0),"")</f>
        <v/>
      </c>
    </row>
    <row r="1574" spans="2:10">
      <c r="B1574" s="78" t="str" cm="1">
        <f t="array" ref="B1574">IF(A1574="","",INDEX(CAGE,MATCH(A1574,Company_Name,0)))</f>
        <v/>
      </c>
      <c r="C1574" s="80" t="str" cm="1">
        <f t="array" ref="C1574">IF(A1574="","",INDEX(Prime_Sub,MATCH(A1574,Company_Name,0)))</f>
        <v/>
      </c>
      <c r="F1574" s="78" t="str" cm="1">
        <f t="array" ref="F1574">IF(E1574="","",INDEX(LCAT_ID,MATCH(E1574,LCAT_Name,0)))</f>
        <v/>
      </c>
      <c r="J1574" s="78" t="str">
        <f>IFERROR(_xlfn.XLOOKUP(I1574,MSA_Title_List,MSA_Title_List!$A$2:$A$643,"",0),"")</f>
        <v/>
      </c>
    </row>
    <row r="1575" spans="2:10">
      <c r="B1575" s="78" t="str" cm="1">
        <f t="array" ref="B1575">IF(A1575="","",INDEX(CAGE,MATCH(A1575,Company_Name,0)))</f>
        <v/>
      </c>
      <c r="C1575" s="80" t="str" cm="1">
        <f t="array" ref="C1575">IF(A1575="","",INDEX(Prime_Sub,MATCH(A1575,Company_Name,0)))</f>
        <v/>
      </c>
      <c r="F1575" s="78" t="str" cm="1">
        <f t="array" ref="F1575">IF(E1575="","",INDEX(LCAT_ID,MATCH(E1575,LCAT_Name,0)))</f>
        <v/>
      </c>
      <c r="J1575" s="78" t="str">
        <f>IFERROR(_xlfn.XLOOKUP(I1575,MSA_Title_List,MSA_Title_List!$A$2:$A$643,"",0),"")</f>
        <v/>
      </c>
    </row>
    <row r="1576" spans="2:10">
      <c r="B1576" s="78" t="str" cm="1">
        <f t="array" ref="B1576">IF(A1576="","",INDEX(CAGE,MATCH(A1576,Company_Name,0)))</f>
        <v/>
      </c>
      <c r="C1576" s="80" t="str" cm="1">
        <f t="array" ref="C1576">IF(A1576="","",INDEX(Prime_Sub,MATCH(A1576,Company_Name,0)))</f>
        <v/>
      </c>
      <c r="F1576" s="78" t="str" cm="1">
        <f t="array" ref="F1576">IF(E1576="","",INDEX(LCAT_ID,MATCH(E1576,LCAT_Name,0)))</f>
        <v/>
      </c>
      <c r="J1576" s="78" t="str">
        <f>IFERROR(_xlfn.XLOOKUP(I1576,MSA_Title_List,MSA_Title_List!$A$2:$A$643,"",0),"")</f>
        <v/>
      </c>
    </row>
    <row r="1577" spans="2:10">
      <c r="B1577" s="78" t="str" cm="1">
        <f t="array" ref="B1577">IF(A1577="","",INDEX(CAGE,MATCH(A1577,Company_Name,0)))</f>
        <v/>
      </c>
      <c r="C1577" s="80" t="str" cm="1">
        <f t="array" ref="C1577">IF(A1577="","",INDEX(Prime_Sub,MATCH(A1577,Company_Name,0)))</f>
        <v/>
      </c>
      <c r="F1577" s="78" t="str" cm="1">
        <f t="array" ref="F1577">IF(E1577="","",INDEX(LCAT_ID,MATCH(E1577,LCAT_Name,0)))</f>
        <v/>
      </c>
      <c r="J1577" s="78" t="str">
        <f>IFERROR(_xlfn.XLOOKUP(I1577,MSA_Title_List,MSA_Title_List!$A$2:$A$643,"",0),"")</f>
        <v/>
      </c>
    </row>
    <row r="1578" spans="2:10">
      <c r="B1578" s="78" t="str" cm="1">
        <f t="array" ref="B1578">IF(A1578="","",INDEX(CAGE,MATCH(A1578,Company_Name,0)))</f>
        <v/>
      </c>
      <c r="C1578" s="80" t="str" cm="1">
        <f t="array" ref="C1578">IF(A1578="","",INDEX(Prime_Sub,MATCH(A1578,Company_Name,0)))</f>
        <v/>
      </c>
      <c r="F1578" s="78" t="str" cm="1">
        <f t="array" ref="F1578">IF(E1578="","",INDEX(LCAT_ID,MATCH(E1578,LCAT_Name,0)))</f>
        <v/>
      </c>
      <c r="J1578" s="78" t="str">
        <f>IFERROR(_xlfn.XLOOKUP(I1578,MSA_Title_List,MSA_Title_List!$A$2:$A$643,"",0),"")</f>
        <v/>
      </c>
    </row>
    <row r="1579" spans="2:10">
      <c r="B1579" s="78" t="str" cm="1">
        <f t="array" ref="B1579">IF(A1579="","",INDEX(CAGE,MATCH(A1579,Company_Name,0)))</f>
        <v/>
      </c>
      <c r="C1579" s="80" t="str" cm="1">
        <f t="array" ref="C1579">IF(A1579="","",INDEX(Prime_Sub,MATCH(A1579,Company_Name,0)))</f>
        <v/>
      </c>
      <c r="F1579" s="78" t="str" cm="1">
        <f t="array" ref="F1579">IF(E1579="","",INDEX(LCAT_ID,MATCH(E1579,LCAT_Name,0)))</f>
        <v/>
      </c>
      <c r="J1579" s="78" t="str">
        <f>IFERROR(_xlfn.XLOOKUP(I1579,MSA_Title_List,MSA_Title_List!$A$2:$A$643,"",0),"")</f>
        <v/>
      </c>
    </row>
    <row r="1580" spans="2:10">
      <c r="B1580" s="78" t="str" cm="1">
        <f t="array" ref="B1580">IF(A1580="","",INDEX(CAGE,MATCH(A1580,Company_Name,0)))</f>
        <v/>
      </c>
      <c r="C1580" s="80" t="str" cm="1">
        <f t="array" ref="C1580">IF(A1580="","",INDEX(Prime_Sub,MATCH(A1580,Company_Name,0)))</f>
        <v/>
      </c>
      <c r="F1580" s="78" t="str" cm="1">
        <f t="array" ref="F1580">IF(E1580="","",INDEX(LCAT_ID,MATCH(E1580,LCAT_Name,0)))</f>
        <v/>
      </c>
      <c r="J1580" s="78" t="str">
        <f>IFERROR(_xlfn.XLOOKUP(I1580,MSA_Title_List,MSA_Title_List!$A$2:$A$643,"",0),"")</f>
        <v/>
      </c>
    </row>
    <row r="1581" spans="2:10">
      <c r="B1581" s="78" t="str" cm="1">
        <f t="array" ref="B1581">IF(A1581="","",INDEX(CAGE,MATCH(A1581,Company_Name,0)))</f>
        <v/>
      </c>
      <c r="C1581" s="80" t="str" cm="1">
        <f t="array" ref="C1581">IF(A1581="","",INDEX(Prime_Sub,MATCH(A1581,Company_Name,0)))</f>
        <v/>
      </c>
      <c r="F1581" s="78" t="str" cm="1">
        <f t="array" ref="F1581">IF(E1581="","",INDEX(LCAT_ID,MATCH(E1581,LCAT_Name,0)))</f>
        <v/>
      </c>
      <c r="J1581" s="78" t="str">
        <f>IFERROR(_xlfn.XLOOKUP(I1581,MSA_Title_List,MSA_Title_List!$A$2:$A$643,"",0),"")</f>
        <v/>
      </c>
    </row>
    <row r="1582" spans="2:10">
      <c r="B1582" s="78" t="str" cm="1">
        <f t="array" ref="B1582">IF(A1582="","",INDEX(CAGE,MATCH(A1582,Company_Name,0)))</f>
        <v/>
      </c>
      <c r="C1582" s="80" t="str" cm="1">
        <f t="array" ref="C1582">IF(A1582="","",INDEX(Prime_Sub,MATCH(A1582,Company_Name,0)))</f>
        <v/>
      </c>
      <c r="F1582" s="78" t="str" cm="1">
        <f t="array" ref="F1582">IF(E1582="","",INDEX(LCAT_ID,MATCH(E1582,LCAT_Name,0)))</f>
        <v/>
      </c>
      <c r="J1582" s="78" t="str">
        <f>IFERROR(_xlfn.XLOOKUP(I1582,MSA_Title_List,MSA_Title_List!$A$2:$A$643,"",0),"")</f>
        <v/>
      </c>
    </row>
    <row r="1583" spans="2:10">
      <c r="B1583" s="78" t="str" cm="1">
        <f t="array" ref="B1583">IF(A1583="","",INDEX(CAGE,MATCH(A1583,Company_Name,0)))</f>
        <v/>
      </c>
      <c r="C1583" s="80" t="str" cm="1">
        <f t="array" ref="C1583">IF(A1583="","",INDEX(Prime_Sub,MATCH(A1583,Company_Name,0)))</f>
        <v/>
      </c>
      <c r="F1583" s="78" t="str" cm="1">
        <f t="array" ref="F1583">IF(E1583="","",INDEX(LCAT_ID,MATCH(E1583,LCAT_Name,0)))</f>
        <v/>
      </c>
      <c r="J1583" s="78" t="str">
        <f>IFERROR(_xlfn.XLOOKUP(I1583,MSA_Title_List,MSA_Title_List!$A$2:$A$643,"",0),"")</f>
        <v/>
      </c>
    </row>
    <row r="1584" spans="2:10">
      <c r="B1584" s="78" t="str" cm="1">
        <f t="array" ref="B1584">IF(A1584="","",INDEX(CAGE,MATCH(A1584,Company_Name,0)))</f>
        <v/>
      </c>
      <c r="C1584" s="80" t="str" cm="1">
        <f t="array" ref="C1584">IF(A1584="","",INDEX(Prime_Sub,MATCH(A1584,Company_Name,0)))</f>
        <v/>
      </c>
      <c r="F1584" s="78" t="str" cm="1">
        <f t="array" ref="F1584">IF(E1584="","",INDEX(LCAT_ID,MATCH(E1584,LCAT_Name,0)))</f>
        <v/>
      </c>
      <c r="J1584" s="78" t="str">
        <f>IFERROR(_xlfn.XLOOKUP(I1584,MSA_Title_List,MSA_Title_List!$A$2:$A$643,"",0),"")</f>
        <v/>
      </c>
    </row>
    <row r="1585" spans="2:10">
      <c r="B1585" s="78" t="str" cm="1">
        <f t="array" ref="B1585">IF(A1585="","",INDEX(CAGE,MATCH(A1585,Company_Name,0)))</f>
        <v/>
      </c>
      <c r="C1585" s="80" t="str" cm="1">
        <f t="array" ref="C1585">IF(A1585="","",INDEX(Prime_Sub,MATCH(A1585,Company_Name,0)))</f>
        <v/>
      </c>
      <c r="F1585" s="78" t="str" cm="1">
        <f t="array" ref="F1585">IF(E1585="","",INDEX(LCAT_ID,MATCH(E1585,LCAT_Name,0)))</f>
        <v/>
      </c>
      <c r="J1585" s="78" t="str">
        <f>IFERROR(_xlfn.XLOOKUP(I1585,MSA_Title_List,MSA_Title_List!$A$2:$A$643,"",0),"")</f>
        <v/>
      </c>
    </row>
    <row r="1586" spans="2:10">
      <c r="B1586" s="78" t="str" cm="1">
        <f t="array" ref="B1586">IF(A1586="","",INDEX(CAGE,MATCH(A1586,Company_Name,0)))</f>
        <v/>
      </c>
      <c r="C1586" s="80" t="str" cm="1">
        <f t="array" ref="C1586">IF(A1586="","",INDEX(Prime_Sub,MATCH(A1586,Company_Name,0)))</f>
        <v/>
      </c>
      <c r="F1586" s="78" t="str" cm="1">
        <f t="array" ref="F1586">IF(E1586="","",INDEX(LCAT_ID,MATCH(E1586,LCAT_Name,0)))</f>
        <v/>
      </c>
      <c r="J1586" s="78" t="str">
        <f>IFERROR(_xlfn.XLOOKUP(I1586,MSA_Title_List,MSA_Title_List!$A$2:$A$643,"",0),"")</f>
        <v/>
      </c>
    </row>
    <row r="1587" spans="2:10">
      <c r="B1587" s="78" t="str" cm="1">
        <f t="array" ref="B1587">IF(A1587="","",INDEX(CAGE,MATCH(A1587,Company_Name,0)))</f>
        <v/>
      </c>
      <c r="C1587" s="80" t="str" cm="1">
        <f t="array" ref="C1587">IF(A1587="","",INDEX(Prime_Sub,MATCH(A1587,Company_Name,0)))</f>
        <v/>
      </c>
      <c r="F1587" s="78" t="str" cm="1">
        <f t="array" ref="F1587">IF(E1587="","",INDEX(LCAT_ID,MATCH(E1587,LCAT_Name,0)))</f>
        <v/>
      </c>
      <c r="J1587" s="78" t="str">
        <f>IFERROR(_xlfn.XLOOKUP(I1587,MSA_Title_List,MSA_Title_List!$A$2:$A$643,"",0),"")</f>
        <v/>
      </c>
    </row>
    <row r="1588" spans="2:10">
      <c r="B1588" s="78" t="str" cm="1">
        <f t="array" ref="B1588">IF(A1588="","",INDEX(CAGE,MATCH(A1588,Company_Name,0)))</f>
        <v/>
      </c>
      <c r="C1588" s="80" t="str" cm="1">
        <f t="array" ref="C1588">IF(A1588="","",INDEX(Prime_Sub,MATCH(A1588,Company_Name,0)))</f>
        <v/>
      </c>
      <c r="F1588" s="78" t="str" cm="1">
        <f t="array" ref="F1588">IF(E1588="","",INDEX(LCAT_ID,MATCH(E1588,LCAT_Name,0)))</f>
        <v/>
      </c>
      <c r="J1588" s="78" t="str">
        <f>IFERROR(_xlfn.XLOOKUP(I1588,MSA_Title_List,MSA_Title_List!$A$2:$A$643,"",0),"")</f>
        <v/>
      </c>
    </row>
    <row r="1589" spans="2:10">
      <c r="B1589" s="78" t="str" cm="1">
        <f t="array" ref="B1589">IF(A1589="","",INDEX(CAGE,MATCH(A1589,Company_Name,0)))</f>
        <v/>
      </c>
      <c r="C1589" s="80" t="str" cm="1">
        <f t="array" ref="C1589">IF(A1589="","",INDEX(Prime_Sub,MATCH(A1589,Company_Name,0)))</f>
        <v/>
      </c>
      <c r="F1589" s="78" t="str" cm="1">
        <f t="array" ref="F1589">IF(E1589="","",INDEX(LCAT_ID,MATCH(E1589,LCAT_Name,0)))</f>
        <v/>
      </c>
      <c r="J1589" s="78" t="str">
        <f>IFERROR(_xlfn.XLOOKUP(I1589,MSA_Title_List,MSA_Title_List!$A$2:$A$643,"",0),"")</f>
        <v/>
      </c>
    </row>
    <row r="1590" spans="2:10">
      <c r="B1590" s="78" t="str" cm="1">
        <f t="array" ref="B1590">IF(A1590="","",INDEX(CAGE,MATCH(A1590,Company_Name,0)))</f>
        <v/>
      </c>
      <c r="C1590" s="80" t="str" cm="1">
        <f t="array" ref="C1590">IF(A1590="","",INDEX(Prime_Sub,MATCH(A1590,Company_Name,0)))</f>
        <v/>
      </c>
      <c r="F1590" s="78" t="str" cm="1">
        <f t="array" ref="F1590">IF(E1590="","",INDEX(LCAT_ID,MATCH(E1590,LCAT_Name,0)))</f>
        <v/>
      </c>
      <c r="J1590" s="78" t="str">
        <f>IFERROR(_xlfn.XLOOKUP(I1590,MSA_Title_List,MSA_Title_List!$A$2:$A$643,"",0),"")</f>
        <v/>
      </c>
    </row>
    <row r="1591" spans="2:10">
      <c r="B1591" s="78" t="str" cm="1">
        <f t="array" ref="B1591">IF(A1591="","",INDEX(CAGE,MATCH(A1591,Company_Name,0)))</f>
        <v/>
      </c>
      <c r="C1591" s="80" t="str" cm="1">
        <f t="array" ref="C1591">IF(A1591="","",INDEX(Prime_Sub,MATCH(A1591,Company_Name,0)))</f>
        <v/>
      </c>
      <c r="F1591" s="78" t="str" cm="1">
        <f t="array" ref="F1591">IF(E1591="","",INDEX(LCAT_ID,MATCH(E1591,LCAT_Name,0)))</f>
        <v/>
      </c>
      <c r="J1591" s="78" t="str">
        <f>IFERROR(_xlfn.XLOOKUP(I1591,MSA_Title_List,MSA_Title_List!$A$2:$A$643,"",0),"")</f>
        <v/>
      </c>
    </row>
    <row r="1592" spans="2:10">
      <c r="B1592" s="78" t="str" cm="1">
        <f t="array" ref="B1592">IF(A1592="","",INDEX(CAGE,MATCH(A1592,Company_Name,0)))</f>
        <v/>
      </c>
      <c r="C1592" s="80" t="str" cm="1">
        <f t="array" ref="C1592">IF(A1592="","",INDEX(Prime_Sub,MATCH(A1592,Company_Name,0)))</f>
        <v/>
      </c>
      <c r="F1592" s="78" t="str" cm="1">
        <f t="array" ref="F1592">IF(E1592="","",INDEX(LCAT_ID,MATCH(E1592,LCAT_Name,0)))</f>
        <v/>
      </c>
      <c r="J1592" s="78" t="str">
        <f>IFERROR(_xlfn.XLOOKUP(I1592,MSA_Title_List,MSA_Title_List!$A$2:$A$643,"",0),"")</f>
        <v/>
      </c>
    </row>
    <row r="1593" spans="2:10">
      <c r="B1593" s="78" t="str" cm="1">
        <f t="array" ref="B1593">IF(A1593="","",INDEX(CAGE,MATCH(A1593,Company_Name,0)))</f>
        <v/>
      </c>
      <c r="C1593" s="80" t="str" cm="1">
        <f t="array" ref="C1593">IF(A1593="","",INDEX(Prime_Sub,MATCH(A1593,Company_Name,0)))</f>
        <v/>
      </c>
      <c r="F1593" s="78" t="str" cm="1">
        <f t="array" ref="F1593">IF(E1593="","",INDEX(LCAT_ID,MATCH(E1593,LCAT_Name,0)))</f>
        <v/>
      </c>
      <c r="J1593" s="78" t="str">
        <f>IFERROR(_xlfn.XLOOKUP(I1593,MSA_Title_List,MSA_Title_List!$A$2:$A$643,"",0),"")</f>
        <v/>
      </c>
    </row>
    <row r="1594" spans="2:10">
      <c r="B1594" s="78" t="str" cm="1">
        <f t="array" ref="B1594">IF(A1594="","",INDEX(CAGE,MATCH(A1594,Company_Name,0)))</f>
        <v/>
      </c>
      <c r="C1594" s="80" t="str" cm="1">
        <f t="array" ref="C1594">IF(A1594="","",INDEX(Prime_Sub,MATCH(A1594,Company_Name,0)))</f>
        <v/>
      </c>
      <c r="F1594" s="78" t="str" cm="1">
        <f t="array" ref="F1594">IF(E1594="","",INDEX(LCAT_ID,MATCH(E1594,LCAT_Name,0)))</f>
        <v/>
      </c>
      <c r="J1594" s="78" t="str">
        <f>IFERROR(_xlfn.XLOOKUP(I1594,MSA_Title_List,MSA_Title_List!$A$2:$A$643,"",0),"")</f>
        <v/>
      </c>
    </row>
    <row r="1595" spans="2:10">
      <c r="B1595" s="78" t="str" cm="1">
        <f t="array" ref="B1595">IF(A1595="","",INDEX(CAGE,MATCH(A1595,Company_Name,0)))</f>
        <v/>
      </c>
      <c r="C1595" s="80" t="str" cm="1">
        <f t="array" ref="C1595">IF(A1595="","",INDEX(Prime_Sub,MATCH(A1595,Company_Name,0)))</f>
        <v/>
      </c>
      <c r="F1595" s="78" t="str" cm="1">
        <f t="array" ref="F1595">IF(E1595="","",INDEX(LCAT_ID,MATCH(E1595,LCAT_Name,0)))</f>
        <v/>
      </c>
      <c r="J1595" s="78" t="str">
        <f>IFERROR(_xlfn.XLOOKUP(I1595,MSA_Title_List,MSA_Title_List!$A$2:$A$643,"",0),"")</f>
        <v/>
      </c>
    </row>
    <row r="1596" spans="2:10">
      <c r="B1596" s="78" t="str" cm="1">
        <f t="array" ref="B1596">IF(A1596="","",INDEX(CAGE,MATCH(A1596,Company_Name,0)))</f>
        <v/>
      </c>
      <c r="C1596" s="80" t="str" cm="1">
        <f t="array" ref="C1596">IF(A1596="","",INDEX(Prime_Sub,MATCH(A1596,Company_Name,0)))</f>
        <v/>
      </c>
      <c r="F1596" s="78" t="str" cm="1">
        <f t="array" ref="F1596">IF(E1596="","",INDEX(LCAT_ID,MATCH(E1596,LCAT_Name,0)))</f>
        <v/>
      </c>
      <c r="J1596" s="78" t="str">
        <f>IFERROR(_xlfn.XLOOKUP(I1596,MSA_Title_List,MSA_Title_List!$A$2:$A$643,"",0),"")</f>
        <v/>
      </c>
    </row>
    <row r="1597" spans="2:10">
      <c r="B1597" s="78" t="str" cm="1">
        <f t="array" ref="B1597">IF(A1597="","",INDEX(CAGE,MATCH(A1597,Company_Name,0)))</f>
        <v/>
      </c>
      <c r="C1597" s="80" t="str" cm="1">
        <f t="array" ref="C1597">IF(A1597="","",INDEX(Prime_Sub,MATCH(A1597,Company_Name,0)))</f>
        <v/>
      </c>
      <c r="F1597" s="78" t="str" cm="1">
        <f t="array" ref="F1597">IF(E1597="","",INDEX(LCAT_ID,MATCH(E1597,LCAT_Name,0)))</f>
        <v/>
      </c>
      <c r="J1597" s="78" t="str">
        <f>IFERROR(_xlfn.XLOOKUP(I1597,MSA_Title_List,MSA_Title_List!$A$2:$A$643,"",0),"")</f>
        <v/>
      </c>
    </row>
    <row r="1598" spans="2:10">
      <c r="B1598" s="78" t="str" cm="1">
        <f t="array" ref="B1598">IF(A1598="","",INDEX(CAGE,MATCH(A1598,Company_Name,0)))</f>
        <v/>
      </c>
      <c r="C1598" s="80" t="str" cm="1">
        <f t="array" ref="C1598">IF(A1598="","",INDEX(Prime_Sub,MATCH(A1598,Company_Name,0)))</f>
        <v/>
      </c>
      <c r="F1598" s="78" t="str" cm="1">
        <f t="array" ref="F1598">IF(E1598="","",INDEX(LCAT_ID,MATCH(E1598,LCAT_Name,0)))</f>
        <v/>
      </c>
      <c r="J1598" s="78" t="str">
        <f>IFERROR(_xlfn.XLOOKUP(I1598,MSA_Title_List,MSA_Title_List!$A$2:$A$643,"",0),"")</f>
        <v/>
      </c>
    </row>
    <row r="1599" spans="2:10">
      <c r="B1599" s="78" t="str" cm="1">
        <f t="array" ref="B1599">IF(A1599="","",INDEX(CAGE,MATCH(A1599,Company_Name,0)))</f>
        <v/>
      </c>
      <c r="C1599" s="80" t="str" cm="1">
        <f t="array" ref="C1599">IF(A1599="","",INDEX(Prime_Sub,MATCH(A1599,Company_Name,0)))</f>
        <v/>
      </c>
      <c r="F1599" s="78" t="str" cm="1">
        <f t="array" ref="F1599">IF(E1599="","",INDEX(LCAT_ID,MATCH(E1599,LCAT_Name,0)))</f>
        <v/>
      </c>
      <c r="J1599" s="78" t="str">
        <f>IFERROR(_xlfn.XLOOKUP(I1599,MSA_Title_List,MSA_Title_List!$A$2:$A$643,"",0),"")</f>
        <v/>
      </c>
    </row>
    <row r="1600" spans="2:10">
      <c r="B1600" s="78" t="str" cm="1">
        <f t="array" ref="B1600">IF(A1600="","",INDEX(CAGE,MATCH(A1600,Company_Name,0)))</f>
        <v/>
      </c>
      <c r="C1600" s="80" t="str" cm="1">
        <f t="array" ref="C1600">IF(A1600="","",INDEX(Prime_Sub,MATCH(A1600,Company_Name,0)))</f>
        <v/>
      </c>
      <c r="F1600" s="78" t="str" cm="1">
        <f t="array" ref="F1600">IF(E1600="","",INDEX(LCAT_ID,MATCH(E1600,LCAT_Name,0)))</f>
        <v/>
      </c>
      <c r="J1600" s="78" t="str">
        <f>IFERROR(_xlfn.XLOOKUP(I1600,MSA_Title_List,MSA_Title_List!$A$2:$A$643,"",0),"")</f>
        <v/>
      </c>
    </row>
    <row r="1601" spans="2:10">
      <c r="B1601" s="78" t="str" cm="1">
        <f t="array" ref="B1601">IF(A1601="","",INDEX(CAGE,MATCH(A1601,Company_Name,0)))</f>
        <v/>
      </c>
      <c r="C1601" s="80" t="str" cm="1">
        <f t="array" ref="C1601">IF(A1601="","",INDEX(Prime_Sub,MATCH(A1601,Company_Name,0)))</f>
        <v/>
      </c>
      <c r="F1601" s="78" t="str" cm="1">
        <f t="array" ref="F1601">IF(E1601="","",INDEX(LCAT_ID,MATCH(E1601,LCAT_Name,0)))</f>
        <v/>
      </c>
      <c r="J1601" s="78" t="str">
        <f>IFERROR(_xlfn.XLOOKUP(I1601,MSA_Title_List,MSA_Title_List!$A$2:$A$643,"",0),"")</f>
        <v/>
      </c>
    </row>
    <row r="1602" spans="2:10">
      <c r="B1602" s="78" t="str" cm="1">
        <f t="array" ref="B1602">IF(A1602="","",INDEX(CAGE,MATCH(A1602,Company_Name,0)))</f>
        <v/>
      </c>
      <c r="C1602" s="80" t="str" cm="1">
        <f t="array" ref="C1602">IF(A1602="","",INDEX(Prime_Sub,MATCH(A1602,Company_Name,0)))</f>
        <v/>
      </c>
      <c r="F1602" s="78" t="str" cm="1">
        <f t="array" ref="F1602">IF(E1602="","",INDEX(LCAT_ID,MATCH(E1602,LCAT_Name,0)))</f>
        <v/>
      </c>
      <c r="J1602" s="78" t="str">
        <f>IFERROR(_xlfn.XLOOKUP(I1602,MSA_Title_List,MSA_Title_List!$A$2:$A$643,"",0),"")</f>
        <v/>
      </c>
    </row>
    <row r="1603" spans="2:10">
      <c r="B1603" s="78" t="str" cm="1">
        <f t="array" ref="B1603">IF(A1603="","",INDEX(CAGE,MATCH(A1603,Company_Name,0)))</f>
        <v/>
      </c>
      <c r="C1603" s="80" t="str" cm="1">
        <f t="array" ref="C1603">IF(A1603="","",INDEX(Prime_Sub,MATCH(A1603,Company_Name,0)))</f>
        <v/>
      </c>
      <c r="F1603" s="78" t="str" cm="1">
        <f t="array" ref="F1603">IF(E1603="","",INDEX(LCAT_ID,MATCH(E1603,LCAT_Name,0)))</f>
        <v/>
      </c>
      <c r="J1603" s="78" t="str">
        <f>IFERROR(_xlfn.XLOOKUP(I1603,MSA_Title_List,MSA_Title_List!$A$2:$A$643,"",0),"")</f>
        <v/>
      </c>
    </row>
    <row r="1604" spans="2:10">
      <c r="B1604" s="78" t="str" cm="1">
        <f t="array" ref="B1604">IF(A1604="","",INDEX(CAGE,MATCH(A1604,Company_Name,0)))</f>
        <v/>
      </c>
      <c r="C1604" s="80" t="str" cm="1">
        <f t="array" ref="C1604">IF(A1604="","",INDEX(Prime_Sub,MATCH(A1604,Company_Name,0)))</f>
        <v/>
      </c>
      <c r="F1604" s="78" t="str" cm="1">
        <f t="array" ref="F1604">IF(E1604="","",INDEX(LCAT_ID,MATCH(E1604,LCAT_Name,0)))</f>
        <v/>
      </c>
      <c r="J1604" s="78" t="str">
        <f>IFERROR(_xlfn.XLOOKUP(I1604,MSA_Title_List,MSA_Title_List!$A$2:$A$643,"",0),"")</f>
        <v/>
      </c>
    </row>
    <row r="1605" spans="2:10">
      <c r="B1605" s="78" t="str" cm="1">
        <f t="array" ref="B1605">IF(A1605="","",INDEX(CAGE,MATCH(A1605,Company_Name,0)))</f>
        <v/>
      </c>
      <c r="C1605" s="80" t="str" cm="1">
        <f t="array" ref="C1605">IF(A1605="","",INDEX(Prime_Sub,MATCH(A1605,Company_Name,0)))</f>
        <v/>
      </c>
      <c r="F1605" s="78" t="str" cm="1">
        <f t="array" ref="F1605">IF(E1605="","",INDEX(LCAT_ID,MATCH(E1605,LCAT_Name,0)))</f>
        <v/>
      </c>
      <c r="J1605" s="78" t="str">
        <f>IFERROR(_xlfn.XLOOKUP(I1605,MSA_Title_List,MSA_Title_List!$A$2:$A$643,"",0),"")</f>
        <v/>
      </c>
    </row>
    <row r="1606" spans="2:10">
      <c r="B1606" s="78" t="str" cm="1">
        <f t="array" ref="B1606">IF(A1606="","",INDEX(CAGE,MATCH(A1606,Company_Name,0)))</f>
        <v/>
      </c>
      <c r="C1606" s="80" t="str" cm="1">
        <f t="array" ref="C1606">IF(A1606="","",INDEX(Prime_Sub,MATCH(A1606,Company_Name,0)))</f>
        <v/>
      </c>
      <c r="F1606" s="78" t="str" cm="1">
        <f t="array" ref="F1606">IF(E1606="","",INDEX(LCAT_ID,MATCH(E1606,LCAT_Name,0)))</f>
        <v/>
      </c>
      <c r="J1606" s="78" t="str">
        <f>IFERROR(_xlfn.XLOOKUP(I1606,MSA_Title_List,MSA_Title_List!$A$2:$A$643,"",0),"")</f>
        <v/>
      </c>
    </row>
    <row r="1607" spans="2:10">
      <c r="B1607" s="78" t="str" cm="1">
        <f t="array" ref="B1607">IF(A1607="","",INDEX(CAGE,MATCH(A1607,Company_Name,0)))</f>
        <v/>
      </c>
      <c r="C1607" s="80" t="str" cm="1">
        <f t="array" ref="C1607">IF(A1607="","",INDEX(Prime_Sub,MATCH(A1607,Company_Name,0)))</f>
        <v/>
      </c>
      <c r="F1607" s="78" t="str" cm="1">
        <f t="array" ref="F1607">IF(E1607="","",INDEX(LCAT_ID,MATCH(E1607,LCAT_Name,0)))</f>
        <v/>
      </c>
      <c r="J1607" s="78" t="str">
        <f>IFERROR(_xlfn.XLOOKUP(I1607,MSA_Title_List,MSA_Title_List!$A$2:$A$643,"",0),"")</f>
        <v/>
      </c>
    </row>
    <row r="1608" spans="2:10">
      <c r="B1608" s="78" t="str" cm="1">
        <f t="array" ref="B1608">IF(A1608="","",INDEX(CAGE,MATCH(A1608,Company_Name,0)))</f>
        <v/>
      </c>
      <c r="C1608" s="80" t="str" cm="1">
        <f t="array" ref="C1608">IF(A1608="","",INDEX(Prime_Sub,MATCH(A1608,Company_Name,0)))</f>
        <v/>
      </c>
      <c r="F1608" s="78" t="str" cm="1">
        <f t="array" ref="F1608">IF(E1608="","",INDEX(LCAT_ID,MATCH(E1608,LCAT_Name,0)))</f>
        <v/>
      </c>
      <c r="J1608" s="78" t="str">
        <f>IFERROR(_xlfn.XLOOKUP(I1608,MSA_Title_List,MSA_Title_List!$A$2:$A$643,"",0),"")</f>
        <v/>
      </c>
    </row>
    <row r="1609" spans="2:10">
      <c r="B1609" s="78" t="str" cm="1">
        <f t="array" ref="B1609">IF(A1609="","",INDEX(CAGE,MATCH(A1609,Company_Name,0)))</f>
        <v/>
      </c>
      <c r="C1609" s="80" t="str" cm="1">
        <f t="array" ref="C1609">IF(A1609="","",INDEX(Prime_Sub,MATCH(A1609,Company_Name,0)))</f>
        <v/>
      </c>
      <c r="F1609" s="78" t="str" cm="1">
        <f t="array" ref="F1609">IF(E1609="","",INDEX(LCAT_ID,MATCH(E1609,LCAT_Name,0)))</f>
        <v/>
      </c>
      <c r="J1609" s="78" t="str">
        <f>IFERROR(_xlfn.XLOOKUP(I1609,MSA_Title_List,MSA_Title_List!$A$2:$A$643,"",0),"")</f>
        <v/>
      </c>
    </row>
    <row r="1610" spans="2:10">
      <c r="B1610" s="78" t="str" cm="1">
        <f t="array" ref="B1610">IF(A1610="","",INDEX(CAGE,MATCH(A1610,Company_Name,0)))</f>
        <v/>
      </c>
      <c r="C1610" s="80" t="str" cm="1">
        <f t="array" ref="C1610">IF(A1610="","",INDEX(Prime_Sub,MATCH(A1610,Company_Name,0)))</f>
        <v/>
      </c>
      <c r="F1610" s="78" t="str" cm="1">
        <f t="array" ref="F1610">IF(E1610="","",INDEX(LCAT_ID,MATCH(E1610,LCAT_Name,0)))</f>
        <v/>
      </c>
      <c r="J1610" s="78" t="str">
        <f>IFERROR(_xlfn.XLOOKUP(I1610,MSA_Title_List,MSA_Title_List!$A$2:$A$643,"",0),"")</f>
        <v/>
      </c>
    </row>
    <row r="1611" spans="2:10">
      <c r="B1611" s="78" t="str" cm="1">
        <f t="array" ref="B1611">IF(A1611="","",INDEX(CAGE,MATCH(A1611,Company_Name,0)))</f>
        <v/>
      </c>
      <c r="C1611" s="80" t="str" cm="1">
        <f t="array" ref="C1611">IF(A1611="","",INDEX(Prime_Sub,MATCH(A1611,Company_Name,0)))</f>
        <v/>
      </c>
      <c r="F1611" s="78" t="str" cm="1">
        <f t="array" ref="F1611">IF(E1611="","",INDEX(LCAT_ID,MATCH(E1611,LCAT_Name,0)))</f>
        <v/>
      </c>
      <c r="J1611" s="78" t="str">
        <f>IFERROR(_xlfn.XLOOKUP(I1611,MSA_Title_List,MSA_Title_List!$A$2:$A$643,"",0),"")</f>
        <v/>
      </c>
    </row>
    <row r="1612" spans="2:10">
      <c r="B1612" s="78" t="str" cm="1">
        <f t="array" ref="B1612">IF(A1612="","",INDEX(CAGE,MATCH(A1612,Company_Name,0)))</f>
        <v/>
      </c>
      <c r="C1612" s="80" t="str" cm="1">
        <f t="array" ref="C1612">IF(A1612="","",INDEX(Prime_Sub,MATCH(A1612,Company_Name,0)))</f>
        <v/>
      </c>
      <c r="F1612" s="78" t="str" cm="1">
        <f t="array" ref="F1612">IF(E1612="","",INDEX(LCAT_ID,MATCH(E1612,LCAT_Name,0)))</f>
        <v/>
      </c>
      <c r="J1612" s="78" t="str">
        <f>IFERROR(_xlfn.XLOOKUP(I1612,MSA_Title_List,MSA_Title_List!$A$2:$A$643,"",0),"")</f>
        <v/>
      </c>
    </row>
    <row r="1613" spans="2:10">
      <c r="B1613" s="78" t="str" cm="1">
        <f t="array" ref="B1613">IF(A1613="","",INDEX(CAGE,MATCH(A1613,Company_Name,0)))</f>
        <v/>
      </c>
      <c r="C1613" s="80" t="str" cm="1">
        <f t="array" ref="C1613">IF(A1613="","",INDEX(Prime_Sub,MATCH(A1613,Company_Name,0)))</f>
        <v/>
      </c>
      <c r="F1613" s="78" t="str" cm="1">
        <f t="array" ref="F1613">IF(E1613="","",INDEX(LCAT_ID,MATCH(E1613,LCAT_Name,0)))</f>
        <v/>
      </c>
      <c r="J1613" s="78" t="str">
        <f>IFERROR(_xlfn.XLOOKUP(I1613,MSA_Title_List,MSA_Title_List!$A$2:$A$643,"",0),"")</f>
        <v/>
      </c>
    </row>
    <row r="1614" spans="2:10">
      <c r="B1614" s="78" t="str" cm="1">
        <f t="array" ref="B1614">IF(A1614="","",INDEX(CAGE,MATCH(A1614,Company_Name,0)))</f>
        <v/>
      </c>
      <c r="C1614" s="80" t="str" cm="1">
        <f t="array" ref="C1614">IF(A1614="","",INDEX(Prime_Sub,MATCH(A1614,Company_Name,0)))</f>
        <v/>
      </c>
      <c r="F1614" s="78" t="str" cm="1">
        <f t="array" ref="F1614">IF(E1614="","",INDEX(LCAT_ID,MATCH(E1614,LCAT_Name,0)))</f>
        <v/>
      </c>
      <c r="J1614" s="78" t="str">
        <f>IFERROR(_xlfn.XLOOKUP(I1614,MSA_Title_List,MSA_Title_List!$A$2:$A$643,"",0),"")</f>
        <v/>
      </c>
    </row>
    <row r="1615" spans="2:10">
      <c r="B1615" s="78" t="str" cm="1">
        <f t="array" ref="B1615">IF(A1615="","",INDEX(CAGE,MATCH(A1615,Company_Name,0)))</f>
        <v/>
      </c>
      <c r="C1615" s="80" t="str" cm="1">
        <f t="array" ref="C1615">IF(A1615="","",INDEX(Prime_Sub,MATCH(A1615,Company_Name,0)))</f>
        <v/>
      </c>
      <c r="F1615" s="78" t="str" cm="1">
        <f t="array" ref="F1615">IF(E1615="","",INDEX(LCAT_ID,MATCH(E1615,LCAT_Name,0)))</f>
        <v/>
      </c>
      <c r="J1615" s="78" t="str">
        <f>IFERROR(_xlfn.XLOOKUP(I1615,MSA_Title_List,MSA_Title_List!$A$2:$A$643,"",0),"")</f>
        <v/>
      </c>
    </row>
    <row r="1616" spans="2:10">
      <c r="B1616" s="78" t="str" cm="1">
        <f t="array" ref="B1616">IF(A1616="","",INDEX(CAGE,MATCH(A1616,Company_Name,0)))</f>
        <v/>
      </c>
      <c r="C1616" s="80" t="str" cm="1">
        <f t="array" ref="C1616">IF(A1616="","",INDEX(Prime_Sub,MATCH(A1616,Company_Name,0)))</f>
        <v/>
      </c>
      <c r="F1616" s="78" t="str" cm="1">
        <f t="array" ref="F1616">IF(E1616="","",INDEX(LCAT_ID,MATCH(E1616,LCAT_Name,0)))</f>
        <v/>
      </c>
      <c r="J1616" s="78" t="str">
        <f>IFERROR(_xlfn.XLOOKUP(I1616,MSA_Title_List,MSA_Title_List!$A$2:$A$643,"",0),"")</f>
        <v/>
      </c>
    </row>
    <row r="1617" spans="2:10">
      <c r="B1617" s="78" t="str" cm="1">
        <f t="array" ref="B1617">IF(A1617="","",INDEX(CAGE,MATCH(A1617,Company_Name,0)))</f>
        <v/>
      </c>
      <c r="C1617" s="80" t="str" cm="1">
        <f t="array" ref="C1617">IF(A1617="","",INDEX(Prime_Sub,MATCH(A1617,Company_Name,0)))</f>
        <v/>
      </c>
      <c r="F1617" s="78" t="str" cm="1">
        <f t="array" ref="F1617">IF(E1617="","",INDEX(LCAT_ID,MATCH(E1617,LCAT_Name,0)))</f>
        <v/>
      </c>
      <c r="J1617" s="78" t="str">
        <f>IFERROR(_xlfn.XLOOKUP(I1617,MSA_Title_List,MSA_Title_List!$A$2:$A$643,"",0),"")</f>
        <v/>
      </c>
    </row>
    <row r="1618" spans="2:10">
      <c r="B1618" s="78" t="str" cm="1">
        <f t="array" ref="B1618">IF(A1618="","",INDEX(CAGE,MATCH(A1618,Company_Name,0)))</f>
        <v/>
      </c>
      <c r="C1618" s="80" t="str" cm="1">
        <f t="array" ref="C1618">IF(A1618="","",INDEX(Prime_Sub,MATCH(A1618,Company_Name,0)))</f>
        <v/>
      </c>
      <c r="F1618" s="78" t="str" cm="1">
        <f t="array" ref="F1618">IF(E1618="","",INDEX(LCAT_ID,MATCH(E1618,LCAT_Name,0)))</f>
        <v/>
      </c>
      <c r="J1618" s="78" t="str">
        <f>IFERROR(_xlfn.XLOOKUP(I1618,MSA_Title_List,MSA_Title_List!$A$2:$A$643,"",0),"")</f>
        <v/>
      </c>
    </row>
    <row r="1619" spans="2:10">
      <c r="B1619" s="78" t="str" cm="1">
        <f t="array" ref="B1619">IF(A1619="","",INDEX(CAGE,MATCH(A1619,Company_Name,0)))</f>
        <v/>
      </c>
      <c r="C1619" s="80" t="str" cm="1">
        <f t="array" ref="C1619">IF(A1619="","",INDEX(Prime_Sub,MATCH(A1619,Company_Name,0)))</f>
        <v/>
      </c>
      <c r="F1619" s="78" t="str" cm="1">
        <f t="array" ref="F1619">IF(E1619="","",INDEX(LCAT_ID,MATCH(E1619,LCAT_Name,0)))</f>
        <v/>
      </c>
      <c r="J1619" s="78" t="str">
        <f>IFERROR(_xlfn.XLOOKUP(I1619,MSA_Title_List,MSA_Title_List!$A$2:$A$643,"",0),"")</f>
        <v/>
      </c>
    </row>
    <row r="1620" spans="2:10">
      <c r="B1620" s="78" t="str" cm="1">
        <f t="array" ref="B1620">IF(A1620="","",INDEX(CAGE,MATCH(A1620,Company_Name,0)))</f>
        <v/>
      </c>
      <c r="C1620" s="80" t="str" cm="1">
        <f t="array" ref="C1620">IF(A1620="","",INDEX(Prime_Sub,MATCH(A1620,Company_Name,0)))</f>
        <v/>
      </c>
      <c r="F1620" s="78" t="str" cm="1">
        <f t="array" ref="F1620">IF(E1620="","",INDEX(LCAT_ID,MATCH(E1620,LCAT_Name,0)))</f>
        <v/>
      </c>
      <c r="J1620" s="78" t="str">
        <f>IFERROR(_xlfn.XLOOKUP(I1620,MSA_Title_List,MSA_Title_List!$A$2:$A$643,"",0),"")</f>
        <v/>
      </c>
    </row>
    <row r="1621" spans="2:10">
      <c r="B1621" s="78" t="str" cm="1">
        <f t="array" ref="B1621">IF(A1621="","",INDEX(CAGE,MATCH(A1621,Company_Name,0)))</f>
        <v/>
      </c>
      <c r="C1621" s="80" t="str" cm="1">
        <f t="array" ref="C1621">IF(A1621="","",INDEX(Prime_Sub,MATCH(A1621,Company_Name,0)))</f>
        <v/>
      </c>
      <c r="F1621" s="78" t="str" cm="1">
        <f t="array" ref="F1621">IF(E1621="","",INDEX(LCAT_ID,MATCH(E1621,LCAT_Name,0)))</f>
        <v/>
      </c>
      <c r="J1621" s="78" t="str">
        <f>IFERROR(_xlfn.XLOOKUP(I1621,MSA_Title_List,MSA_Title_List!$A$2:$A$643,"",0),"")</f>
        <v/>
      </c>
    </row>
    <row r="1622" spans="2:10">
      <c r="B1622" s="78" t="str" cm="1">
        <f t="array" ref="B1622">IF(A1622="","",INDEX(CAGE,MATCH(A1622,Company_Name,0)))</f>
        <v/>
      </c>
      <c r="C1622" s="80" t="str" cm="1">
        <f t="array" ref="C1622">IF(A1622="","",INDEX(Prime_Sub,MATCH(A1622,Company_Name,0)))</f>
        <v/>
      </c>
      <c r="F1622" s="78" t="str" cm="1">
        <f t="array" ref="F1622">IF(E1622="","",INDEX(LCAT_ID,MATCH(E1622,LCAT_Name,0)))</f>
        <v/>
      </c>
      <c r="J1622" s="78" t="str">
        <f>IFERROR(_xlfn.XLOOKUP(I1622,MSA_Title_List,MSA_Title_List!$A$2:$A$643,"",0),"")</f>
        <v/>
      </c>
    </row>
    <row r="1623" spans="2:10">
      <c r="B1623" s="78" t="str" cm="1">
        <f t="array" ref="B1623">IF(A1623="","",INDEX(CAGE,MATCH(A1623,Company_Name,0)))</f>
        <v/>
      </c>
      <c r="C1623" s="80" t="str" cm="1">
        <f t="array" ref="C1623">IF(A1623="","",INDEX(Prime_Sub,MATCH(A1623,Company_Name,0)))</f>
        <v/>
      </c>
      <c r="F1623" s="78" t="str" cm="1">
        <f t="array" ref="F1623">IF(E1623="","",INDEX(LCAT_ID,MATCH(E1623,LCAT_Name,0)))</f>
        <v/>
      </c>
      <c r="J1623" s="78" t="str">
        <f>IFERROR(_xlfn.XLOOKUP(I1623,MSA_Title_List,MSA_Title_List!$A$2:$A$643,"",0),"")</f>
        <v/>
      </c>
    </row>
    <row r="1624" spans="2:10">
      <c r="B1624" s="78" t="str" cm="1">
        <f t="array" ref="B1624">IF(A1624="","",INDEX(CAGE,MATCH(A1624,Company_Name,0)))</f>
        <v/>
      </c>
      <c r="C1624" s="80" t="str" cm="1">
        <f t="array" ref="C1624">IF(A1624="","",INDEX(Prime_Sub,MATCH(A1624,Company_Name,0)))</f>
        <v/>
      </c>
      <c r="F1624" s="78" t="str" cm="1">
        <f t="array" ref="F1624">IF(E1624="","",INDEX(LCAT_ID,MATCH(E1624,LCAT_Name,0)))</f>
        <v/>
      </c>
      <c r="J1624" s="78" t="str">
        <f>IFERROR(_xlfn.XLOOKUP(I1624,MSA_Title_List,MSA_Title_List!$A$2:$A$643,"",0),"")</f>
        <v/>
      </c>
    </row>
    <row r="1625" spans="2:10">
      <c r="B1625" s="78" t="str" cm="1">
        <f t="array" ref="B1625">IF(A1625="","",INDEX(CAGE,MATCH(A1625,Company_Name,0)))</f>
        <v/>
      </c>
      <c r="C1625" s="80" t="str" cm="1">
        <f t="array" ref="C1625">IF(A1625="","",INDEX(Prime_Sub,MATCH(A1625,Company_Name,0)))</f>
        <v/>
      </c>
      <c r="F1625" s="78" t="str" cm="1">
        <f t="array" ref="F1625">IF(E1625="","",INDEX(LCAT_ID,MATCH(E1625,LCAT_Name,0)))</f>
        <v/>
      </c>
      <c r="J1625" s="78" t="str">
        <f>IFERROR(_xlfn.XLOOKUP(I1625,MSA_Title_List,MSA_Title_List!$A$2:$A$643,"",0),"")</f>
        <v/>
      </c>
    </row>
    <row r="1626" spans="2:10">
      <c r="B1626" s="78" t="str" cm="1">
        <f t="array" ref="B1626">IF(A1626="","",INDEX(CAGE,MATCH(A1626,Company_Name,0)))</f>
        <v/>
      </c>
      <c r="C1626" s="80" t="str" cm="1">
        <f t="array" ref="C1626">IF(A1626="","",INDEX(Prime_Sub,MATCH(A1626,Company_Name,0)))</f>
        <v/>
      </c>
      <c r="F1626" s="78" t="str" cm="1">
        <f t="array" ref="F1626">IF(E1626="","",INDEX(LCAT_ID,MATCH(E1626,LCAT_Name,0)))</f>
        <v/>
      </c>
      <c r="J1626" s="78" t="str">
        <f>IFERROR(_xlfn.XLOOKUP(I1626,MSA_Title_List,MSA_Title_List!$A$2:$A$643,"",0),"")</f>
        <v/>
      </c>
    </row>
    <row r="1627" spans="2:10">
      <c r="B1627" s="78" t="str" cm="1">
        <f t="array" ref="B1627">IF(A1627="","",INDEX(CAGE,MATCH(A1627,Company_Name,0)))</f>
        <v/>
      </c>
      <c r="C1627" s="80" t="str" cm="1">
        <f t="array" ref="C1627">IF(A1627="","",INDEX(Prime_Sub,MATCH(A1627,Company_Name,0)))</f>
        <v/>
      </c>
      <c r="F1627" s="78" t="str" cm="1">
        <f t="array" ref="F1627">IF(E1627="","",INDEX(LCAT_ID,MATCH(E1627,LCAT_Name,0)))</f>
        <v/>
      </c>
      <c r="J1627" s="78" t="str">
        <f>IFERROR(_xlfn.XLOOKUP(I1627,MSA_Title_List,MSA_Title_List!$A$2:$A$643,"",0),"")</f>
        <v/>
      </c>
    </row>
    <row r="1628" spans="2:10">
      <c r="B1628" s="78" t="str" cm="1">
        <f t="array" ref="B1628">IF(A1628="","",INDEX(CAGE,MATCH(A1628,Company_Name,0)))</f>
        <v/>
      </c>
      <c r="C1628" s="80" t="str" cm="1">
        <f t="array" ref="C1628">IF(A1628="","",INDEX(Prime_Sub,MATCH(A1628,Company_Name,0)))</f>
        <v/>
      </c>
      <c r="F1628" s="78" t="str" cm="1">
        <f t="array" ref="F1628">IF(E1628="","",INDEX(LCAT_ID,MATCH(E1628,LCAT_Name,0)))</f>
        <v/>
      </c>
      <c r="J1628" s="78" t="str">
        <f>IFERROR(_xlfn.XLOOKUP(I1628,MSA_Title_List,MSA_Title_List!$A$2:$A$643,"",0),"")</f>
        <v/>
      </c>
    </row>
    <row r="1629" spans="2:10">
      <c r="B1629" s="78" t="str" cm="1">
        <f t="array" ref="B1629">IF(A1629="","",INDEX(CAGE,MATCH(A1629,Company_Name,0)))</f>
        <v/>
      </c>
      <c r="C1629" s="80" t="str" cm="1">
        <f t="array" ref="C1629">IF(A1629="","",INDEX(Prime_Sub,MATCH(A1629,Company_Name,0)))</f>
        <v/>
      </c>
      <c r="F1629" s="78" t="str" cm="1">
        <f t="array" ref="F1629">IF(E1629="","",INDEX(LCAT_ID,MATCH(E1629,LCAT_Name,0)))</f>
        <v/>
      </c>
      <c r="J1629" s="78" t="str">
        <f>IFERROR(_xlfn.XLOOKUP(I1629,MSA_Title_List,MSA_Title_List!$A$2:$A$643,"",0),"")</f>
        <v/>
      </c>
    </row>
    <row r="1630" spans="2:10">
      <c r="B1630" s="78" t="str" cm="1">
        <f t="array" ref="B1630">IF(A1630="","",INDEX(CAGE,MATCH(A1630,Company_Name,0)))</f>
        <v/>
      </c>
      <c r="C1630" s="80" t="str" cm="1">
        <f t="array" ref="C1630">IF(A1630="","",INDEX(Prime_Sub,MATCH(A1630,Company_Name,0)))</f>
        <v/>
      </c>
      <c r="F1630" s="78" t="str" cm="1">
        <f t="array" ref="F1630">IF(E1630="","",INDEX(LCAT_ID,MATCH(E1630,LCAT_Name,0)))</f>
        <v/>
      </c>
      <c r="J1630" s="78" t="str">
        <f>IFERROR(_xlfn.XLOOKUP(I1630,MSA_Title_List,MSA_Title_List!$A$2:$A$643,"",0),"")</f>
        <v/>
      </c>
    </row>
    <row r="1631" spans="2:10">
      <c r="B1631" s="78" t="str" cm="1">
        <f t="array" ref="B1631">IF(A1631="","",INDEX(CAGE,MATCH(A1631,Company_Name,0)))</f>
        <v/>
      </c>
      <c r="C1631" s="80" t="str" cm="1">
        <f t="array" ref="C1631">IF(A1631="","",INDEX(Prime_Sub,MATCH(A1631,Company_Name,0)))</f>
        <v/>
      </c>
      <c r="F1631" s="78" t="str" cm="1">
        <f t="array" ref="F1631">IF(E1631="","",INDEX(LCAT_ID,MATCH(E1631,LCAT_Name,0)))</f>
        <v/>
      </c>
      <c r="J1631" s="78" t="str">
        <f>IFERROR(_xlfn.XLOOKUP(I1631,MSA_Title_List,MSA_Title_List!$A$2:$A$643,"",0),"")</f>
        <v/>
      </c>
    </row>
    <row r="1632" spans="2:10">
      <c r="B1632" s="78" t="str" cm="1">
        <f t="array" ref="B1632">IF(A1632="","",INDEX(CAGE,MATCH(A1632,Company_Name,0)))</f>
        <v/>
      </c>
      <c r="C1632" s="80" t="str" cm="1">
        <f t="array" ref="C1632">IF(A1632="","",INDEX(Prime_Sub,MATCH(A1632,Company_Name,0)))</f>
        <v/>
      </c>
      <c r="F1632" s="78" t="str" cm="1">
        <f t="array" ref="F1632">IF(E1632="","",INDEX(LCAT_ID,MATCH(E1632,LCAT_Name,0)))</f>
        <v/>
      </c>
      <c r="J1632" s="78" t="str">
        <f>IFERROR(_xlfn.XLOOKUP(I1632,MSA_Title_List,MSA_Title_List!$A$2:$A$643,"",0),"")</f>
        <v/>
      </c>
    </row>
    <row r="1633" spans="2:10">
      <c r="B1633" s="78" t="str" cm="1">
        <f t="array" ref="B1633">IF(A1633="","",INDEX(CAGE,MATCH(A1633,Company_Name,0)))</f>
        <v/>
      </c>
      <c r="C1633" s="80" t="str" cm="1">
        <f t="array" ref="C1633">IF(A1633="","",INDEX(Prime_Sub,MATCH(A1633,Company_Name,0)))</f>
        <v/>
      </c>
      <c r="F1633" s="78" t="str" cm="1">
        <f t="array" ref="F1633">IF(E1633="","",INDEX(LCAT_ID,MATCH(E1633,LCAT_Name,0)))</f>
        <v/>
      </c>
      <c r="J1633" s="78" t="str">
        <f>IFERROR(_xlfn.XLOOKUP(I1633,MSA_Title_List,MSA_Title_List!$A$2:$A$643,"",0),"")</f>
        <v/>
      </c>
    </row>
    <row r="1634" spans="2:10">
      <c r="B1634" s="78" t="str" cm="1">
        <f t="array" ref="B1634">IF(A1634="","",INDEX(CAGE,MATCH(A1634,Company_Name,0)))</f>
        <v/>
      </c>
      <c r="C1634" s="80" t="str" cm="1">
        <f t="array" ref="C1634">IF(A1634="","",INDEX(Prime_Sub,MATCH(A1634,Company_Name,0)))</f>
        <v/>
      </c>
      <c r="F1634" s="78" t="str" cm="1">
        <f t="array" ref="F1634">IF(E1634="","",INDEX(LCAT_ID,MATCH(E1634,LCAT_Name,0)))</f>
        <v/>
      </c>
      <c r="J1634" s="78" t="str">
        <f>IFERROR(_xlfn.XLOOKUP(I1634,MSA_Title_List,MSA_Title_List!$A$2:$A$643,"",0),"")</f>
        <v/>
      </c>
    </row>
    <row r="1635" spans="2:10">
      <c r="B1635" s="78" t="str" cm="1">
        <f t="array" ref="B1635">IF(A1635="","",INDEX(CAGE,MATCH(A1635,Company_Name,0)))</f>
        <v/>
      </c>
      <c r="C1635" s="80" t="str" cm="1">
        <f t="array" ref="C1635">IF(A1635="","",INDEX(Prime_Sub,MATCH(A1635,Company_Name,0)))</f>
        <v/>
      </c>
      <c r="F1635" s="78" t="str" cm="1">
        <f t="array" ref="F1635">IF(E1635="","",INDEX(LCAT_ID,MATCH(E1635,LCAT_Name,0)))</f>
        <v/>
      </c>
      <c r="J1635" s="78" t="str">
        <f>IFERROR(_xlfn.XLOOKUP(I1635,MSA_Title_List,MSA_Title_List!$A$2:$A$643,"",0),"")</f>
        <v/>
      </c>
    </row>
    <row r="1636" spans="2:10">
      <c r="B1636" s="78" t="str" cm="1">
        <f t="array" ref="B1636">IF(A1636="","",INDEX(CAGE,MATCH(A1636,Company_Name,0)))</f>
        <v/>
      </c>
      <c r="C1636" s="80" t="str" cm="1">
        <f t="array" ref="C1636">IF(A1636="","",INDEX(Prime_Sub,MATCH(A1636,Company_Name,0)))</f>
        <v/>
      </c>
      <c r="F1636" s="78" t="str" cm="1">
        <f t="array" ref="F1636">IF(E1636="","",INDEX(LCAT_ID,MATCH(E1636,LCAT_Name,0)))</f>
        <v/>
      </c>
      <c r="J1636" s="78" t="str">
        <f>IFERROR(_xlfn.XLOOKUP(I1636,MSA_Title_List,MSA_Title_List!$A$2:$A$643,"",0),"")</f>
        <v/>
      </c>
    </row>
    <row r="1637" spans="2:10">
      <c r="B1637" s="78" t="str" cm="1">
        <f t="array" ref="B1637">IF(A1637="","",INDEX(CAGE,MATCH(A1637,Company_Name,0)))</f>
        <v/>
      </c>
      <c r="C1637" s="80" t="str" cm="1">
        <f t="array" ref="C1637">IF(A1637="","",INDEX(Prime_Sub,MATCH(A1637,Company_Name,0)))</f>
        <v/>
      </c>
      <c r="F1637" s="78" t="str" cm="1">
        <f t="array" ref="F1637">IF(E1637="","",INDEX(LCAT_ID,MATCH(E1637,LCAT_Name,0)))</f>
        <v/>
      </c>
      <c r="J1637" s="78" t="str">
        <f>IFERROR(_xlfn.XLOOKUP(I1637,MSA_Title_List,MSA_Title_List!$A$2:$A$643,"",0),"")</f>
        <v/>
      </c>
    </row>
    <row r="1638" spans="2:10">
      <c r="B1638" s="78" t="str" cm="1">
        <f t="array" ref="B1638">IF(A1638="","",INDEX(CAGE,MATCH(A1638,Company_Name,0)))</f>
        <v/>
      </c>
      <c r="C1638" s="80" t="str" cm="1">
        <f t="array" ref="C1638">IF(A1638="","",INDEX(Prime_Sub,MATCH(A1638,Company_Name,0)))</f>
        <v/>
      </c>
      <c r="F1638" s="78" t="str" cm="1">
        <f t="array" ref="F1638">IF(E1638="","",INDEX(LCAT_ID,MATCH(E1638,LCAT_Name,0)))</f>
        <v/>
      </c>
      <c r="J1638" s="78" t="str">
        <f>IFERROR(_xlfn.XLOOKUP(I1638,MSA_Title_List,MSA_Title_List!$A$2:$A$643,"",0),"")</f>
        <v/>
      </c>
    </row>
    <row r="1639" spans="2:10">
      <c r="B1639" s="78" t="str" cm="1">
        <f t="array" ref="B1639">IF(A1639="","",INDEX(CAGE,MATCH(A1639,Company_Name,0)))</f>
        <v/>
      </c>
      <c r="C1639" s="80" t="str" cm="1">
        <f t="array" ref="C1639">IF(A1639="","",INDEX(Prime_Sub,MATCH(A1639,Company_Name,0)))</f>
        <v/>
      </c>
      <c r="F1639" s="78" t="str" cm="1">
        <f t="array" ref="F1639">IF(E1639="","",INDEX(LCAT_ID,MATCH(E1639,LCAT_Name,0)))</f>
        <v/>
      </c>
      <c r="J1639" s="78" t="str">
        <f>IFERROR(_xlfn.XLOOKUP(I1639,MSA_Title_List,MSA_Title_List!$A$2:$A$643,"",0),"")</f>
        <v/>
      </c>
    </row>
    <row r="1640" spans="2:10">
      <c r="B1640" s="78" t="str" cm="1">
        <f t="array" ref="B1640">IF(A1640="","",INDEX(CAGE,MATCH(A1640,Company_Name,0)))</f>
        <v/>
      </c>
      <c r="C1640" s="80" t="str" cm="1">
        <f t="array" ref="C1640">IF(A1640="","",INDEX(Prime_Sub,MATCH(A1640,Company_Name,0)))</f>
        <v/>
      </c>
      <c r="F1640" s="78" t="str" cm="1">
        <f t="array" ref="F1640">IF(E1640="","",INDEX(LCAT_ID,MATCH(E1640,LCAT_Name,0)))</f>
        <v/>
      </c>
      <c r="J1640" s="78" t="str">
        <f>IFERROR(_xlfn.XLOOKUP(I1640,MSA_Title_List,MSA_Title_List!$A$2:$A$643,"",0),"")</f>
        <v/>
      </c>
    </row>
    <row r="1641" spans="2:10">
      <c r="B1641" s="78" t="str" cm="1">
        <f t="array" ref="B1641">IF(A1641="","",INDEX(CAGE,MATCH(A1641,Company_Name,0)))</f>
        <v/>
      </c>
      <c r="C1641" s="80" t="str" cm="1">
        <f t="array" ref="C1641">IF(A1641="","",INDEX(Prime_Sub,MATCH(A1641,Company_Name,0)))</f>
        <v/>
      </c>
      <c r="F1641" s="78" t="str" cm="1">
        <f t="array" ref="F1641">IF(E1641="","",INDEX(LCAT_ID,MATCH(E1641,LCAT_Name,0)))</f>
        <v/>
      </c>
      <c r="J1641" s="78" t="str">
        <f>IFERROR(_xlfn.XLOOKUP(I1641,MSA_Title_List,MSA_Title_List!$A$2:$A$643,"",0),"")</f>
        <v/>
      </c>
    </row>
    <row r="1642" spans="2:10">
      <c r="B1642" s="78" t="str" cm="1">
        <f t="array" ref="B1642">IF(A1642="","",INDEX(CAGE,MATCH(A1642,Company_Name,0)))</f>
        <v/>
      </c>
      <c r="C1642" s="80" t="str" cm="1">
        <f t="array" ref="C1642">IF(A1642="","",INDEX(Prime_Sub,MATCH(A1642,Company_Name,0)))</f>
        <v/>
      </c>
      <c r="F1642" s="78" t="str" cm="1">
        <f t="array" ref="F1642">IF(E1642="","",INDEX(LCAT_ID,MATCH(E1642,LCAT_Name,0)))</f>
        <v/>
      </c>
      <c r="J1642" s="78" t="str">
        <f>IFERROR(_xlfn.XLOOKUP(I1642,MSA_Title_List,MSA_Title_List!$A$2:$A$643,"",0),"")</f>
        <v/>
      </c>
    </row>
    <row r="1643" spans="2:10">
      <c r="B1643" s="78" t="str" cm="1">
        <f t="array" ref="B1643">IF(A1643="","",INDEX(CAGE,MATCH(A1643,Company_Name,0)))</f>
        <v/>
      </c>
      <c r="C1643" s="80" t="str" cm="1">
        <f t="array" ref="C1643">IF(A1643="","",INDEX(Prime_Sub,MATCH(A1643,Company_Name,0)))</f>
        <v/>
      </c>
      <c r="F1643" s="78" t="str" cm="1">
        <f t="array" ref="F1643">IF(E1643="","",INDEX(LCAT_ID,MATCH(E1643,LCAT_Name,0)))</f>
        <v/>
      </c>
      <c r="J1643" s="78" t="str">
        <f>IFERROR(_xlfn.XLOOKUP(I1643,MSA_Title_List,MSA_Title_List!$A$2:$A$643,"",0),"")</f>
        <v/>
      </c>
    </row>
    <row r="1644" spans="2:10">
      <c r="B1644" s="78" t="str" cm="1">
        <f t="array" ref="B1644">IF(A1644="","",INDEX(CAGE,MATCH(A1644,Company_Name,0)))</f>
        <v/>
      </c>
      <c r="C1644" s="80" t="str" cm="1">
        <f t="array" ref="C1644">IF(A1644="","",INDEX(Prime_Sub,MATCH(A1644,Company_Name,0)))</f>
        <v/>
      </c>
      <c r="F1644" s="78" t="str" cm="1">
        <f t="array" ref="F1644">IF(E1644="","",INDEX(LCAT_ID,MATCH(E1644,LCAT_Name,0)))</f>
        <v/>
      </c>
      <c r="J1644" s="78" t="str">
        <f>IFERROR(_xlfn.XLOOKUP(I1644,MSA_Title_List,MSA_Title_List!$A$2:$A$643,"",0),"")</f>
        <v/>
      </c>
    </row>
    <row r="1645" spans="2:10">
      <c r="B1645" s="78" t="str" cm="1">
        <f t="array" ref="B1645">IF(A1645="","",INDEX(CAGE,MATCH(A1645,Company_Name,0)))</f>
        <v/>
      </c>
      <c r="C1645" s="80" t="str" cm="1">
        <f t="array" ref="C1645">IF(A1645="","",INDEX(Prime_Sub,MATCH(A1645,Company_Name,0)))</f>
        <v/>
      </c>
      <c r="F1645" s="78" t="str" cm="1">
        <f t="array" ref="F1645">IF(E1645="","",INDEX(LCAT_ID,MATCH(E1645,LCAT_Name,0)))</f>
        <v/>
      </c>
      <c r="J1645" s="78" t="str">
        <f>IFERROR(_xlfn.XLOOKUP(I1645,MSA_Title_List,MSA_Title_List!$A$2:$A$643,"",0),"")</f>
        <v/>
      </c>
    </row>
    <row r="1646" spans="2:10">
      <c r="B1646" s="78" t="str" cm="1">
        <f t="array" ref="B1646">IF(A1646="","",INDEX(CAGE,MATCH(A1646,Company_Name,0)))</f>
        <v/>
      </c>
      <c r="C1646" s="80" t="str" cm="1">
        <f t="array" ref="C1646">IF(A1646="","",INDEX(Prime_Sub,MATCH(A1646,Company_Name,0)))</f>
        <v/>
      </c>
      <c r="F1646" s="78" t="str" cm="1">
        <f t="array" ref="F1646">IF(E1646="","",INDEX(LCAT_ID,MATCH(E1646,LCAT_Name,0)))</f>
        <v/>
      </c>
      <c r="J1646" s="78" t="str">
        <f>IFERROR(_xlfn.XLOOKUP(I1646,MSA_Title_List,MSA_Title_List!$A$2:$A$643,"",0),"")</f>
        <v/>
      </c>
    </row>
    <row r="1647" spans="2:10">
      <c r="B1647" s="78" t="str" cm="1">
        <f t="array" ref="B1647">IF(A1647="","",INDEX(CAGE,MATCH(A1647,Company_Name,0)))</f>
        <v/>
      </c>
      <c r="C1647" s="80" t="str" cm="1">
        <f t="array" ref="C1647">IF(A1647="","",INDEX(Prime_Sub,MATCH(A1647,Company_Name,0)))</f>
        <v/>
      </c>
      <c r="F1647" s="78" t="str" cm="1">
        <f t="array" ref="F1647">IF(E1647="","",INDEX(LCAT_ID,MATCH(E1647,LCAT_Name,0)))</f>
        <v/>
      </c>
      <c r="J1647" s="78" t="str">
        <f>IFERROR(_xlfn.XLOOKUP(I1647,MSA_Title_List,MSA_Title_List!$A$2:$A$643,"",0),"")</f>
        <v/>
      </c>
    </row>
    <row r="1648" spans="2:10">
      <c r="B1648" s="78" t="str" cm="1">
        <f t="array" ref="B1648">IF(A1648="","",INDEX(CAGE,MATCH(A1648,Company_Name,0)))</f>
        <v/>
      </c>
      <c r="C1648" s="80" t="str" cm="1">
        <f t="array" ref="C1648">IF(A1648="","",INDEX(Prime_Sub,MATCH(A1648,Company_Name,0)))</f>
        <v/>
      </c>
      <c r="F1648" s="78" t="str" cm="1">
        <f t="array" ref="F1648">IF(E1648="","",INDEX(LCAT_ID,MATCH(E1648,LCAT_Name,0)))</f>
        <v/>
      </c>
      <c r="J1648" s="78" t="str">
        <f>IFERROR(_xlfn.XLOOKUP(I1648,MSA_Title_List,MSA_Title_List!$A$2:$A$643,"",0),"")</f>
        <v/>
      </c>
    </row>
    <row r="1649" spans="2:10">
      <c r="B1649" s="78" t="str" cm="1">
        <f t="array" ref="B1649">IF(A1649="","",INDEX(CAGE,MATCH(A1649,Company_Name,0)))</f>
        <v/>
      </c>
      <c r="C1649" s="80" t="str" cm="1">
        <f t="array" ref="C1649">IF(A1649="","",INDEX(Prime_Sub,MATCH(A1649,Company_Name,0)))</f>
        <v/>
      </c>
      <c r="F1649" s="78" t="str" cm="1">
        <f t="array" ref="F1649">IF(E1649="","",INDEX(LCAT_ID,MATCH(E1649,LCAT_Name,0)))</f>
        <v/>
      </c>
      <c r="J1649" s="78" t="str">
        <f>IFERROR(_xlfn.XLOOKUP(I1649,MSA_Title_List,MSA_Title_List!$A$2:$A$643,"",0),"")</f>
        <v/>
      </c>
    </row>
    <row r="1650" spans="2:10">
      <c r="B1650" s="78" t="str" cm="1">
        <f t="array" ref="B1650">IF(A1650="","",INDEX(CAGE,MATCH(A1650,Company_Name,0)))</f>
        <v/>
      </c>
      <c r="C1650" s="80" t="str" cm="1">
        <f t="array" ref="C1650">IF(A1650="","",INDEX(Prime_Sub,MATCH(A1650,Company_Name,0)))</f>
        <v/>
      </c>
      <c r="F1650" s="78" t="str" cm="1">
        <f t="array" ref="F1650">IF(E1650="","",INDEX(LCAT_ID,MATCH(E1650,LCAT_Name,0)))</f>
        <v/>
      </c>
      <c r="J1650" s="78" t="str">
        <f>IFERROR(_xlfn.XLOOKUP(I1650,MSA_Title_List,MSA_Title_List!$A$2:$A$643,"",0),"")</f>
        <v/>
      </c>
    </row>
    <row r="1651" spans="2:10">
      <c r="B1651" s="78" t="str" cm="1">
        <f t="array" ref="B1651">IF(A1651="","",INDEX(CAGE,MATCH(A1651,Company_Name,0)))</f>
        <v/>
      </c>
      <c r="C1651" s="80" t="str" cm="1">
        <f t="array" ref="C1651">IF(A1651="","",INDEX(Prime_Sub,MATCH(A1651,Company_Name,0)))</f>
        <v/>
      </c>
      <c r="F1651" s="78" t="str" cm="1">
        <f t="array" ref="F1651">IF(E1651="","",INDEX(LCAT_ID,MATCH(E1651,LCAT_Name,0)))</f>
        <v/>
      </c>
      <c r="J1651" s="78" t="str">
        <f>IFERROR(_xlfn.XLOOKUP(I1651,MSA_Title_List,MSA_Title_List!$A$2:$A$643,"",0),"")</f>
        <v/>
      </c>
    </row>
    <row r="1652" spans="2:10">
      <c r="B1652" s="78" t="str" cm="1">
        <f t="array" ref="B1652">IF(A1652="","",INDEX(CAGE,MATCH(A1652,Company_Name,0)))</f>
        <v/>
      </c>
      <c r="C1652" s="80" t="str" cm="1">
        <f t="array" ref="C1652">IF(A1652="","",INDEX(Prime_Sub,MATCH(A1652,Company_Name,0)))</f>
        <v/>
      </c>
      <c r="F1652" s="78" t="str" cm="1">
        <f t="array" ref="F1652">IF(E1652="","",INDEX(LCAT_ID,MATCH(E1652,LCAT_Name,0)))</f>
        <v/>
      </c>
      <c r="J1652" s="78" t="str">
        <f>IFERROR(_xlfn.XLOOKUP(I1652,MSA_Title_List,MSA_Title_List!$A$2:$A$643,"",0),"")</f>
        <v/>
      </c>
    </row>
    <row r="1653" spans="2:10">
      <c r="B1653" s="78" t="str" cm="1">
        <f t="array" ref="B1653">IF(A1653="","",INDEX(CAGE,MATCH(A1653,Company_Name,0)))</f>
        <v/>
      </c>
      <c r="C1653" s="80" t="str" cm="1">
        <f t="array" ref="C1653">IF(A1653="","",INDEX(Prime_Sub,MATCH(A1653,Company_Name,0)))</f>
        <v/>
      </c>
      <c r="F1653" s="78" t="str" cm="1">
        <f t="array" ref="F1653">IF(E1653="","",INDEX(LCAT_ID,MATCH(E1653,LCAT_Name,0)))</f>
        <v/>
      </c>
      <c r="J1653" s="78" t="str">
        <f>IFERROR(_xlfn.XLOOKUP(I1653,MSA_Title_List,MSA_Title_List!$A$2:$A$643,"",0),"")</f>
        <v/>
      </c>
    </row>
    <row r="1654" spans="2:10">
      <c r="B1654" s="78" t="str" cm="1">
        <f t="array" ref="B1654">IF(A1654="","",INDEX(CAGE,MATCH(A1654,Company_Name,0)))</f>
        <v/>
      </c>
      <c r="C1654" s="80" t="str" cm="1">
        <f t="array" ref="C1654">IF(A1654="","",INDEX(Prime_Sub,MATCH(A1654,Company_Name,0)))</f>
        <v/>
      </c>
      <c r="F1654" s="78" t="str" cm="1">
        <f t="array" ref="F1654">IF(E1654="","",INDEX(LCAT_ID,MATCH(E1654,LCAT_Name,0)))</f>
        <v/>
      </c>
      <c r="J1654" s="78" t="str">
        <f>IFERROR(_xlfn.XLOOKUP(I1654,MSA_Title_List,MSA_Title_List!$A$2:$A$643,"",0),"")</f>
        <v/>
      </c>
    </row>
    <row r="1655" spans="2:10">
      <c r="B1655" s="78" t="str" cm="1">
        <f t="array" ref="B1655">IF(A1655="","",INDEX(CAGE,MATCH(A1655,Company_Name,0)))</f>
        <v/>
      </c>
      <c r="C1655" s="80" t="str" cm="1">
        <f t="array" ref="C1655">IF(A1655="","",INDEX(Prime_Sub,MATCH(A1655,Company_Name,0)))</f>
        <v/>
      </c>
      <c r="F1655" s="78" t="str" cm="1">
        <f t="array" ref="F1655">IF(E1655="","",INDEX(LCAT_ID,MATCH(E1655,LCAT_Name,0)))</f>
        <v/>
      </c>
      <c r="J1655" s="78" t="str">
        <f>IFERROR(_xlfn.XLOOKUP(I1655,MSA_Title_List,MSA_Title_List!$A$2:$A$643,"",0),"")</f>
        <v/>
      </c>
    </row>
    <row r="1656" spans="2:10">
      <c r="B1656" s="78" t="str" cm="1">
        <f t="array" ref="B1656">IF(A1656="","",INDEX(CAGE,MATCH(A1656,Company_Name,0)))</f>
        <v/>
      </c>
      <c r="C1656" s="80" t="str" cm="1">
        <f t="array" ref="C1656">IF(A1656="","",INDEX(Prime_Sub,MATCH(A1656,Company_Name,0)))</f>
        <v/>
      </c>
      <c r="F1656" s="78" t="str" cm="1">
        <f t="array" ref="F1656">IF(E1656="","",INDEX(LCAT_ID,MATCH(E1656,LCAT_Name,0)))</f>
        <v/>
      </c>
      <c r="J1656" s="78" t="str">
        <f>IFERROR(_xlfn.XLOOKUP(I1656,MSA_Title_List,MSA_Title_List!$A$2:$A$643,"",0),"")</f>
        <v/>
      </c>
    </row>
    <row r="1657" spans="2:10">
      <c r="B1657" s="78" t="str" cm="1">
        <f t="array" ref="B1657">IF(A1657="","",INDEX(CAGE,MATCH(A1657,Company_Name,0)))</f>
        <v/>
      </c>
      <c r="C1657" s="80" t="str" cm="1">
        <f t="array" ref="C1657">IF(A1657="","",INDEX(Prime_Sub,MATCH(A1657,Company_Name,0)))</f>
        <v/>
      </c>
      <c r="F1657" s="78" t="str" cm="1">
        <f t="array" ref="F1657">IF(E1657="","",INDEX(LCAT_ID,MATCH(E1657,LCAT_Name,0)))</f>
        <v/>
      </c>
      <c r="J1657" s="78" t="str">
        <f>IFERROR(_xlfn.XLOOKUP(I1657,MSA_Title_List,MSA_Title_List!$A$2:$A$643,"",0),"")</f>
        <v/>
      </c>
    </row>
    <row r="1658" spans="2:10">
      <c r="B1658" s="78" t="str" cm="1">
        <f t="array" ref="B1658">IF(A1658="","",INDEX(CAGE,MATCH(A1658,Company_Name,0)))</f>
        <v/>
      </c>
      <c r="C1658" s="80" t="str" cm="1">
        <f t="array" ref="C1658">IF(A1658="","",INDEX(Prime_Sub,MATCH(A1658,Company_Name,0)))</f>
        <v/>
      </c>
      <c r="F1658" s="78" t="str" cm="1">
        <f t="array" ref="F1658">IF(E1658="","",INDEX(LCAT_ID,MATCH(E1658,LCAT_Name,0)))</f>
        <v/>
      </c>
      <c r="J1658" s="78" t="str">
        <f>IFERROR(_xlfn.XLOOKUP(I1658,MSA_Title_List,MSA_Title_List!$A$2:$A$643,"",0),"")</f>
        <v/>
      </c>
    </row>
    <row r="1659" spans="2:10">
      <c r="B1659" s="78" t="str" cm="1">
        <f t="array" ref="B1659">IF(A1659="","",INDEX(CAGE,MATCH(A1659,Company_Name,0)))</f>
        <v/>
      </c>
      <c r="C1659" s="80" t="str" cm="1">
        <f t="array" ref="C1659">IF(A1659="","",INDEX(Prime_Sub,MATCH(A1659,Company_Name,0)))</f>
        <v/>
      </c>
      <c r="F1659" s="78" t="str" cm="1">
        <f t="array" ref="F1659">IF(E1659="","",INDEX(LCAT_ID,MATCH(E1659,LCAT_Name,0)))</f>
        <v/>
      </c>
      <c r="J1659" s="78" t="str">
        <f>IFERROR(_xlfn.XLOOKUP(I1659,MSA_Title_List,MSA_Title_List!$A$2:$A$643,"",0),"")</f>
        <v/>
      </c>
    </row>
    <row r="1660" spans="2:10">
      <c r="B1660" s="78" t="str" cm="1">
        <f t="array" ref="B1660">IF(A1660="","",INDEX(CAGE,MATCH(A1660,Company_Name,0)))</f>
        <v/>
      </c>
      <c r="C1660" s="80" t="str" cm="1">
        <f t="array" ref="C1660">IF(A1660="","",INDEX(Prime_Sub,MATCH(A1660,Company_Name,0)))</f>
        <v/>
      </c>
      <c r="F1660" s="78" t="str" cm="1">
        <f t="array" ref="F1660">IF(E1660="","",INDEX(LCAT_ID,MATCH(E1660,LCAT_Name,0)))</f>
        <v/>
      </c>
      <c r="J1660" s="78" t="str">
        <f>IFERROR(_xlfn.XLOOKUP(I1660,MSA_Title_List,MSA_Title_List!$A$2:$A$643,"",0),"")</f>
        <v/>
      </c>
    </row>
    <row r="1661" spans="2:10">
      <c r="B1661" s="78" t="str" cm="1">
        <f t="array" ref="B1661">IF(A1661="","",INDEX(CAGE,MATCH(A1661,Company_Name,0)))</f>
        <v/>
      </c>
      <c r="C1661" s="80" t="str" cm="1">
        <f t="array" ref="C1661">IF(A1661="","",INDEX(Prime_Sub,MATCH(A1661,Company_Name,0)))</f>
        <v/>
      </c>
      <c r="F1661" s="78" t="str" cm="1">
        <f t="array" ref="F1661">IF(E1661="","",INDEX(LCAT_ID,MATCH(E1661,LCAT_Name,0)))</f>
        <v/>
      </c>
      <c r="J1661" s="78" t="str">
        <f>IFERROR(_xlfn.XLOOKUP(I1661,MSA_Title_List,MSA_Title_List!$A$2:$A$643,"",0),"")</f>
        <v/>
      </c>
    </row>
    <row r="1662" spans="2:10">
      <c r="B1662" s="78" t="str" cm="1">
        <f t="array" ref="B1662">IF(A1662="","",INDEX(CAGE,MATCH(A1662,Company_Name,0)))</f>
        <v/>
      </c>
      <c r="C1662" s="80" t="str" cm="1">
        <f t="array" ref="C1662">IF(A1662="","",INDEX(Prime_Sub,MATCH(A1662,Company_Name,0)))</f>
        <v/>
      </c>
      <c r="F1662" s="78" t="str" cm="1">
        <f t="array" ref="F1662">IF(E1662="","",INDEX(LCAT_ID,MATCH(E1662,LCAT_Name,0)))</f>
        <v/>
      </c>
      <c r="J1662" s="78" t="str">
        <f>IFERROR(_xlfn.XLOOKUP(I1662,MSA_Title_List,MSA_Title_List!$A$2:$A$643,"",0),"")</f>
        <v/>
      </c>
    </row>
    <row r="1663" spans="2:10">
      <c r="B1663" s="78" t="str" cm="1">
        <f t="array" ref="B1663">IF(A1663="","",INDEX(CAGE,MATCH(A1663,Company_Name,0)))</f>
        <v/>
      </c>
      <c r="C1663" s="80" t="str" cm="1">
        <f t="array" ref="C1663">IF(A1663="","",INDEX(Prime_Sub,MATCH(A1663,Company_Name,0)))</f>
        <v/>
      </c>
      <c r="F1663" s="78" t="str" cm="1">
        <f t="array" ref="F1663">IF(E1663="","",INDEX(LCAT_ID,MATCH(E1663,LCAT_Name,0)))</f>
        <v/>
      </c>
      <c r="J1663" s="78" t="str">
        <f>IFERROR(_xlfn.XLOOKUP(I1663,MSA_Title_List,MSA_Title_List!$A$2:$A$643,"",0),"")</f>
        <v/>
      </c>
    </row>
    <row r="1664" spans="2:10">
      <c r="B1664" s="78" t="str" cm="1">
        <f t="array" ref="B1664">IF(A1664="","",INDEX(CAGE,MATCH(A1664,Company_Name,0)))</f>
        <v/>
      </c>
      <c r="C1664" s="80" t="str" cm="1">
        <f t="array" ref="C1664">IF(A1664="","",INDEX(Prime_Sub,MATCH(A1664,Company_Name,0)))</f>
        <v/>
      </c>
      <c r="F1664" s="78" t="str" cm="1">
        <f t="array" ref="F1664">IF(E1664="","",INDEX(LCAT_ID,MATCH(E1664,LCAT_Name,0)))</f>
        <v/>
      </c>
      <c r="J1664" s="78" t="str">
        <f>IFERROR(_xlfn.XLOOKUP(I1664,MSA_Title_List,MSA_Title_List!$A$2:$A$643,"",0),"")</f>
        <v/>
      </c>
    </row>
    <row r="1665" spans="2:10">
      <c r="B1665" s="78" t="str" cm="1">
        <f t="array" ref="B1665">IF(A1665="","",INDEX(CAGE,MATCH(A1665,Company_Name,0)))</f>
        <v/>
      </c>
      <c r="C1665" s="80" t="str" cm="1">
        <f t="array" ref="C1665">IF(A1665="","",INDEX(Prime_Sub,MATCH(A1665,Company_Name,0)))</f>
        <v/>
      </c>
      <c r="F1665" s="78" t="str" cm="1">
        <f t="array" ref="F1665">IF(E1665="","",INDEX(LCAT_ID,MATCH(E1665,LCAT_Name,0)))</f>
        <v/>
      </c>
      <c r="J1665" s="78" t="str">
        <f>IFERROR(_xlfn.XLOOKUP(I1665,MSA_Title_List,MSA_Title_List!$A$2:$A$643,"",0),"")</f>
        <v/>
      </c>
    </row>
    <row r="1666" spans="2:10">
      <c r="B1666" s="78" t="str" cm="1">
        <f t="array" ref="B1666">IF(A1666="","",INDEX(CAGE,MATCH(A1666,Company_Name,0)))</f>
        <v/>
      </c>
      <c r="C1666" s="80" t="str" cm="1">
        <f t="array" ref="C1666">IF(A1666="","",INDEX(Prime_Sub,MATCH(A1666,Company_Name,0)))</f>
        <v/>
      </c>
      <c r="F1666" s="78" t="str" cm="1">
        <f t="array" ref="F1666">IF(E1666="","",INDEX(LCAT_ID,MATCH(E1666,LCAT_Name,0)))</f>
        <v/>
      </c>
      <c r="J1666" s="78" t="str">
        <f>IFERROR(_xlfn.XLOOKUP(I1666,MSA_Title_List,MSA_Title_List!$A$2:$A$643,"",0),"")</f>
        <v/>
      </c>
    </row>
    <row r="1667" spans="2:10">
      <c r="B1667" s="78" t="str" cm="1">
        <f t="array" ref="B1667">IF(A1667="","",INDEX(CAGE,MATCH(A1667,Company_Name,0)))</f>
        <v/>
      </c>
      <c r="C1667" s="80" t="str" cm="1">
        <f t="array" ref="C1667">IF(A1667="","",INDEX(Prime_Sub,MATCH(A1667,Company_Name,0)))</f>
        <v/>
      </c>
      <c r="F1667" s="78" t="str" cm="1">
        <f t="array" ref="F1667">IF(E1667="","",INDEX(LCAT_ID,MATCH(E1667,LCAT_Name,0)))</f>
        <v/>
      </c>
      <c r="J1667" s="78" t="str">
        <f>IFERROR(_xlfn.XLOOKUP(I1667,MSA_Title_List,MSA_Title_List!$A$2:$A$643,"",0),"")</f>
        <v/>
      </c>
    </row>
    <row r="1668" spans="2:10">
      <c r="B1668" s="78" t="str" cm="1">
        <f t="array" ref="B1668">IF(A1668="","",INDEX(CAGE,MATCH(A1668,Company_Name,0)))</f>
        <v/>
      </c>
      <c r="C1668" s="80" t="str" cm="1">
        <f t="array" ref="C1668">IF(A1668="","",INDEX(Prime_Sub,MATCH(A1668,Company_Name,0)))</f>
        <v/>
      </c>
      <c r="F1668" s="78" t="str" cm="1">
        <f t="array" ref="F1668">IF(E1668="","",INDEX(LCAT_ID,MATCH(E1668,LCAT_Name,0)))</f>
        <v/>
      </c>
      <c r="J1668" s="78" t="str">
        <f>IFERROR(_xlfn.XLOOKUP(I1668,MSA_Title_List,MSA_Title_List!$A$2:$A$643,"",0),"")</f>
        <v/>
      </c>
    </row>
    <row r="1669" spans="2:10">
      <c r="B1669" s="78" t="str" cm="1">
        <f t="array" ref="B1669">IF(A1669="","",INDEX(CAGE,MATCH(A1669,Company_Name,0)))</f>
        <v/>
      </c>
      <c r="C1669" s="80" t="str" cm="1">
        <f t="array" ref="C1669">IF(A1669="","",INDEX(Prime_Sub,MATCH(A1669,Company_Name,0)))</f>
        <v/>
      </c>
      <c r="F1669" s="78" t="str" cm="1">
        <f t="array" ref="F1669">IF(E1669="","",INDEX(LCAT_ID,MATCH(E1669,LCAT_Name,0)))</f>
        <v/>
      </c>
      <c r="J1669" s="78" t="str">
        <f>IFERROR(_xlfn.XLOOKUP(I1669,MSA_Title_List,MSA_Title_List!$A$2:$A$643,"",0),"")</f>
        <v/>
      </c>
    </row>
    <row r="1670" spans="2:10">
      <c r="B1670" s="78" t="str" cm="1">
        <f t="array" ref="B1670">IF(A1670="","",INDEX(CAGE,MATCH(A1670,Company_Name,0)))</f>
        <v/>
      </c>
      <c r="C1670" s="80" t="str" cm="1">
        <f t="array" ref="C1670">IF(A1670="","",INDEX(Prime_Sub,MATCH(A1670,Company_Name,0)))</f>
        <v/>
      </c>
      <c r="F1670" s="78" t="str" cm="1">
        <f t="array" ref="F1670">IF(E1670="","",INDEX(LCAT_ID,MATCH(E1670,LCAT_Name,0)))</f>
        <v/>
      </c>
      <c r="J1670" s="78" t="str">
        <f>IFERROR(_xlfn.XLOOKUP(I1670,MSA_Title_List,MSA_Title_List!$A$2:$A$643,"",0),"")</f>
        <v/>
      </c>
    </row>
    <row r="1671" spans="2:10">
      <c r="B1671" s="78" t="str" cm="1">
        <f t="array" ref="B1671">IF(A1671="","",INDEX(CAGE,MATCH(A1671,Company_Name,0)))</f>
        <v/>
      </c>
      <c r="C1671" s="80" t="str" cm="1">
        <f t="array" ref="C1671">IF(A1671="","",INDEX(Prime_Sub,MATCH(A1671,Company_Name,0)))</f>
        <v/>
      </c>
      <c r="F1671" s="78" t="str" cm="1">
        <f t="array" ref="F1671">IF(E1671="","",INDEX(LCAT_ID,MATCH(E1671,LCAT_Name,0)))</f>
        <v/>
      </c>
      <c r="J1671" s="78" t="str">
        <f>IFERROR(_xlfn.XLOOKUP(I1671,MSA_Title_List,MSA_Title_List!$A$2:$A$643,"",0),"")</f>
        <v/>
      </c>
    </row>
    <row r="1672" spans="2:10">
      <c r="B1672" s="78" t="str" cm="1">
        <f t="array" ref="B1672">IF(A1672="","",INDEX(CAGE,MATCH(A1672,Company_Name,0)))</f>
        <v/>
      </c>
      <c r="C1672" s="80" t="str" cm="1">
        <f t="array" ref="C1672">IF(A1672="","",INDEX(Prime_Sub,MATCH(A1672,Company_Name,0)))</f>
        <v/>
      </c>
      <c r="F1672" s="78" t="str" cm="1">
        <f t="array" ref="F1672">IF(E1672="","",INDEX(LCAT_ID,MATCH(E1672,LCAT_Name,0)))</f>
        <v/>
      </c>
      <c r="J1672" s="78" t="str">
        <f>IFERROR(_xlfn.XLOOKUP(I1672,MSA_Title_List,MSA_Title_List!$A$2:$A$643,"",0),"")</f>
        <v/>
      </c>
    </row>
    <row r="1673" spans="2:10">
      <c r="B1673" s="78" t="str" cm="1">
        <f t="array" ref="B1673">IF(A1673="","",INDEX(CAGE,MATCH(A1673,Company_Name,0)))</f>
        <v/>
      </c>
      <c r="C1673" s="80" t="str" cm="1">
        <f t="array" ref="C1673">IF(A1673="","",INDEX(Prime_Sub,MATCH(A1673,Company_Name,0)))</f>
        <v/>
      </c>
      <c r="F1673" s="78" t="str" cm="1">
        <f t="array" ref="F1673">IF(E1673="","",INDEX(LCAT_ID,MATCH(E1673,LCAT_Name,0)))</f>
        <v/>
      </c>
      <c r="J1673" s="78" t="str">
        <f>IFERROR(_xlfn.XLOOKUP(I1673,MSA_Title_List,MSA_Title_List!$A$2:$A$643,"",0),"")</f>
        <v/>
      </c>
    </row>
    <row r="1674" spans="2:10">
      <c r="B1674" s="78" t="str" cm="1">
        <f t="array" ref="B1674">IF(A1674="","",INDEX(CAGE,MATCH(A1674,Company_Name,0)))</f>
        <v/>
      </c>
      <c r="C1674" s="80" t="str" cm="1">
        <f t="array" ref="C1674">IF(A1674="","",INDEX(Prime_Sub,MATCH(A1674,Company_Name,0)))</f>
        <v/>
      </c>
      <c r="F1674" s="78" t="str" cm="1">
        <f t="array" ref="F1674">IF(E1674="","",INDEX(LCAT_ID,MATCH(E1674,LCAT_Name,0)))</f>
        <v/>
      </c>
      <c r="J1674" s="78" t="str">
        <f>IFERROR(_xlfn.XLOOKUP(I1674,MSA_Title_List,MSA_Title_List!$A$2:$A$643,"",0),"")</f>
        <v/>
      </c>
    </row>
    <row r="1675" spans="2:10">
      <c r="B1675" s="78" t="str" cm="1">
        <f t="array" ref="B1675">IF(A1675="","",INDEX(CAGE,MATCH(A1675,Company_Name,0)))</f>
        <v/>
      </c>
      <c r="C1675" s="80" t="str" cm="1">
        <f t="array" ref="C1675">IF(A1675="","",INDEX(Prime_Sub,MATCH(A1675,Company_Name,0)))</f>
        <v/>
      </c>
      <c r="F1675" s="78" t="str" cm="1">
        <f t="array" ref="F1675">IF(E1675="","",INDEX(LCAT_ID,MATCH(E1675,LCAT_Name,0)))</f>
        <v/>
      </c>
      <c r="J1675" s="78" t="str">
        <f>IFERROR(_xlfn.XLOOKUP(I1675,MSA_Title_List,MSA_Title_List!$A$2:$A$643,"",0),"")</f>
        <v/>
      </c>
    </row>
    <row r="1676" spans="2:10">
      <c r="B1676" s="78" t="str" cm="1">
        <f t="array" ref="B1676">IF(A1676="","",INDEX(CAGE,MATCH(A1676,Company_Name,0)))</f>
        <v/>
      </c>
      <c r="C1676" s="80" t="str" cm="1">
        <f t="array" ref="C1676">IF(A1676="","",INDEX(Prime_Sub,MATCH(A1676,Company_Name,0)))</f>
        <v/>
      </c>
      <c r="F1676" s="78" t="str" cm="1">
        <f t="array" ref="F1676">IF(E1676="","",INDEX(LCAT_ID,MATCH(E1676,LCAT_Name,0)))</f>
        <v/>
      </c>
      <c r="J1676" s="78" t="str">
        <f>IFERROR(_xlfn.XLOOKUP(I1676,MSA_Title_List,MSA_Title_List!$A$2:$A$643,"",0),"")</f>
        <v/>
      </c>
    </row>
    <row r="1677" spans="2:10">
      <c r="B1677" s="78" t="str" cm="1">
        <f t="array" ref="B1677">IF(A1677="","",INDEX(CAGE,MATCH(A1677,Company_Name,0)))</f>
        <v/>
      </c>
      <c r="C1677" s="80" t="str" cm="1">
        <f t="array" ref="C1677">IF(A1677="","",INDEX(Prime_Sub,MATCH(A1677,Company_Name,0)))</f>
        <v/>
      </c>
      <c r="F1677" s="78" t="str" cm="1">
        <f t="array" ref="F1677">IF(E1677="","",INDEX(LCAT_ID,MATCH(E1677,LCAT_Name,0)))</f>
        <v/>
      </c>
      <c r="J1677" s="78" t="str">
        <f>IFERROR(_xlfn.XLOOKUP(I1677,MSA_Title_List,MSA_Title_List!$A$2:$A$643,"",0),"")</f>
        <v/>
      </c>
    </row>
    <row r="1678" spans="2:10">
      <c r="B1678" s="78" t="str" cm="1">
        <f t="array" ref="B1678">IF(A1678="","",INDEX(CAGE,MATCH(A1678,Company_Name,0)))</f>
        <v/>
      </c>
      <c r="C1678" s="80" t="str" cm="1">
        <f t="array" ref="C1678">IF(A1678="","",INDEX(Prime_Sub,MATCH(A1678,Company_Name,0)))</f>
        <v/>
      </c>
      <c r="F1678" s="78" t="str" cm="1">
        <f t="array" ref="F1678">IF(E1678="","",INDEX(LCAT_ID,MATCH(E1678,LCAT_Name,0)))</f>
        <v/>
      </c>
      <c r="J1678" s="78" t="str">
        <f>IFERROR(_xlfn.XLOOKUP(I1678,MSA_Title_List,MSA_Title_List!$A$2:$A$643,"",0),"")</f>
        <v/>
      </c>
    </row>
    <row r="1679" spans="2:10">
      <c r="B1679" s="78" t="str" cm="1">
        <f t="array" ref="B1679">IF(A1679="","",INDEX(CAGE,MATCH(A1679,Company_Name,0)))</f>
        <v/>
      </c>
      <c r="C1679" s="80" t="str" cm="1">
        <f t="array" ref="C1679">IF(A1679="","",INDEX(Prime_Sub,MATCH(A1679,Company_Name,0)))</f>
        <v/>
      </c>
      <c r="F1679" s="78" t="str" cm="1">
        <f t="array" ref="F1679">IF(E1679="","",INDEX(LCAT_ID,MATCH(E1679,LCAT_Name,0)))</f>
        <v/>
      </c>
      <c r="J1679" s="78" t="str">
        <f>IFERROR(_xlfn.XLOOKUP(I1679,MSA_Title_List,MSA_Title_List!$A$2:$A$643,"",0),"")</f>
        <v/>
      </c>
    </row>
    <row r="1680" spans="2:10">
      <c r="B1680" s="78" t="str" cm="1">
        <f t="array" ref="B1680">IF(A1680="","",INDEX(CAGE,MATCH(A1680,Company_Name,0)))</f>
        <v/>
      </c>
      <c r="C1680" s="80" t="str" cm="1">
        <f t="array" ref="C1680">IF(A1680="","",INDEX(Prime_Sub,MATCH(A1680,Company_Name,0)))</f>
        <v/>
      </c>
      <c r="F1680" s="78" t="str" cm="1">
        <f t="array" ref="F1680">IF(E1680="","",INDEX(LCAT_ID,MATCH(E1680,LCAT_Name,0)))</f>
        <v/>
      </c>
      <c r="J1680" s="78" t="str">
        <f>IFERROR(_xlfn.XLOOKUP(I1680,MSA_Title_List,MSA_Title_List!$A$2:$A$643,"",0),"")</f>
        <v/>
      </c>
    </row>
    <row r="1681" spans="2:10">
      <c r="B1681" s="78" t="str" cm="1">
        <f t="array" ref="B1681">IF(A1681="","",INDEX(CAGE,MATCH(A1681,Company_Name,0)))</f>
        <v/>
      </c>
      <c r="C1681" s="80" t="str" cm="1">
        <f t="array" ref="C1681">IF(A1681="","",INDEX(Prime_Sub,MATCH(A1681,Company_Name,0)))</f>
        <v/>
      </c>
      <c r="F1681" s="78" t="str" cm="1">
        <f t="array" ref="F1681">IF(E1681="","",INDEX(LCAT_ID,MATCH(E1681,LCAT_Name,0)))</f>
        <v/>
      </c>
      <c r="J1681" s="78" t="str">
        <f>IFERROR(_xlfn.XLOOKUP(I1681,MSA_Title_List,MSA_Title_List!$A$2:$A$643,"",0),"")</f>
        <v/>
      </c>
    </row>
    <row r="1682" spans="2:10">
      <c r="B1682" s="78" t="str" cm="1">
        <f t="array" ref="B1682">IF(A1682="","",INDEX(CAGE,MATCH(A1682,Company_Name,0)))</f>
        <v/>
      </c>
      <c r="C1682" s="80" t="str" cm="1">
        <f t="array" ref="C1682">IF(A1682="","",INDEX(Prime_Sub,MATCH(A1682,Company_Name,0)))</f>
        <v/>
      </c>
      <c r="F1682" s="78" t="str" cm="1">
        <f t="array" ref="F1682">IF(E1682="","",INDEX(LCAT_ID,MATCH(E1682,LCAT_Name,0)))</f>
        <v/>
      </c>
      <c r="J1682" s="78" t="str">
        <f>IFERROR(_xlfn.XLOOKUP(I1682,MSA_Title_List,MSA_Title_List!$A$2:$A$643,"",0),"")</f>
        <v/>
      </c>
    </row>
    <row r="1683" spans="2:10">
      <c r="B1683" s="78" t="str" cm="1">
        <f t="array" ref="B1683">IF(A1683="","",INDEX(CAGE,MATCH(A1683,Company_Name,0)))</f>
        <v/>
      </c>
      <c r="C1683" s="80" t="str" cm="1">
        <f t="array" ref="C1683">IF(A1683="","",INDEX(Prime_Sub,MATCH(A1683,Company_Name,0)))</f>
        <v/>
      </c>
      <c r="F1683" s="78" t="str" cm="1">
        <f t="array" ref="F1683">IF(E1683="","",INDEX(LCAT_ID,MATCH(E1683,LCAT_Name,0)))</f>
        <v/>
      </c>
      <c r="J1683" s="78" t="str">
        <f>IFERROR(_xlfn.XLOOKUP(I1683,MSA_Title_List,MSA_Title_List!$A$2:$A$643,"",0),"")</f>
        <v/>
      </c>
    </row>
    <row r="1684" spans="2:10">
      <c r="B1684" s="78" t="str" cm="1">
        <f t="array" ref="B1684">IF(A1684="","",INDEX(CAGE,MATCH(A1684,Company_Name,0)))</f>
        <v/>
      </c>
      <c r="C1684" s="80" t="str" cm="1">
        <f t="array" ref="C1684">IF(A1684="","",INDEX(Prime_Sub,MATCH(A1684,Company_Name,0)))</f>
        <v/>
      </c>
      <c r="F1684" s="78" t="str" cm="1">
        <f t="array" ref="F1684">IF(E1684="","",INDEX(LCAT_ID,MATCH(E1684,LCAT_Name,0)))</f>
        <v/>
      </c>
      <c r="J1684" s="78" t="str">
        <f>IFERROR(_xlfn.XLOOKUP(I1684,MSA_Title_List,MSA_Title_List!$A$2:$A$643,"",0),"")</f>
        <v/>
      </c>
    </row>
    <row r="1685" spans="2:10">
      <c r="B1685" s="78" t="str" cm="1">
        <f t="array" ref="B1685">IF(A1685="","",INDEX(CAGE,MATCH(A1685,Company_Name,0)))</f>
        <v/>
      </c>
      <c r="C1685" s="80" t="str" cm="1">
        <f t="array" ref="C1685">IF(A1685="","",INDEX(Prime_Sub,MATCH(A1685,Company_Name,0)))</f>
        <v/>
      </c>
      <c r="F1685" s="78" t="str" cm="1">
        <f t="array" ref="F1685">IF(E1685="","",INDEX(LCAT_ID,MATCH(E1685,LCAT_Name,0)))</f>
        <v/>
      </c>
      <c r="J1685" s="78" t="str">
        <f>IFERROR(_xlfn.XLOOKUP(I1685,MSA_Title_List,MSA_Title_List!$A$2:$A$643,"",0),"")</f>
        <v/>
      </c>
    </row>
    <row r="1686" spans="2:10">
      <c r="B1686" s="78" t="str" cm="1">
        <f t="array" ref="B1686">IF(A1686="","",INDEX(CAGE,MATCH(A1686,Company_Name,0)))</f>
        <v/>
      </c>
      <c r="C1686" s="80" t="str" cm="1">
        <f t="array" ref="C1686">IF(A1686="","",INDEX(Prime_Sub,MATCH(A1686,Company_Name,0)))</f>
        <v/>
      </c>
      <c r="F1686" s="78" t="str" cm="1">
        <f t="array" ref="F1686">IF(E1686="","",INDEX(LCAT_ID,MATCH(E1686,LCAT_Name,0)))</f>
        <v/>
      </c>
      <c r="J1686" s="78" t="str">
        <f>IFERROR(_xlfn.XLOOKUP(I1686,MSA_Title_List,MSA_Title_List!$A$2:$A$643,"",0),"")</f>
        <v/>
      </c>
    </row>
    <row r="1687" spans="2:10">
      <c r="B1687" s="78" t="str" cm="1">
        <f t="array" ref="B1687">IF(A1687="","",INDEX(CAGE,MATCH(A1687,Company_Name,0)))</f>
        <v/>
      </c>
      <c r="C1687" s="80" t="str" cm="1">
        <f t="array" ref="C1687">IF(A1687="","",INDEX(Prime_Sub,MATCH(A1687,Company_Name,0)))</f>
        <v/>
      </c>
      <c r="F1687" s="78" t="str" cm="1">
        <f t="array" ref="F1687">IF(E1687="","",INDEX(LCAT_ID,MATCH(E1687,LCAT_Name,0)))</f>
        <v/>
      </c>
      <c r="J1687" s="78" t="str">
        <f>IFERROR(_xlfn.XLOOKUP(I1687,MSA_Title_List,MSA_Title_List!$A$2:$A$643,"",0),"")</f>
        <v/>
      </c>
    </row>
    <row r="1688" spans="2:10">
      <c r="B1688" s="78" t="str" cm="1">
        <f t="array" ref="B1688">IF(A1688="","",INDEX(CAGE,MATCH(A1688,Company_Name,0)))</f>
        <v/>
      </c>
      <c r="C1688" s="80" t="str" cm="1">
        <f t="array" ref="C1688">IF(A1688="","",INDEX(Prime_Sub,MATCH(A1688,Company_Name,0)))</f>
        <v/>
      </c>
      <c r="F1688" s="78" t="str" cm="1">
        <f t="array" ref="F1688">IF(E1688="","",INDEX(LCAT_ID,MATCH(E1688,LCAT_Name,0)))</f>
        <v/>
      </c>
      <c r="J1688" s="78" t="str">
        <f>IFERROR(_xlfn.XLOOKUP(I1688,MSA_Title_List,MSA_Title_List!$A$2:$A$643,"",0),"")</f>
        <v/>
      </c>
    </row>
    <row r="1689" spans="2:10">
      <c r="B1689" s="78" t="str" cm="1">
        <f t="array" ref="B1689">IF(A1689="","",INDEX(CAGE,MATCH(A1689,Company_Name,0)))</f>
        <v/>
      </c>
      <c r="C1689" s="80" t="str" cm="1">
        <f t="array" ref="C1689">IF(A1689="","",INDEX(Prime_Sub,MATCH(A1689,Company_Name,0)))</f>
        <v/>
      </c>
      <c r="F1689" s="78" t="str" cm="1">
        <f t="array" ref="F1689">IF(E1689="","",INDEX(LCAT_ID,MATCH(E1689,LCAT_Name,0)))</f>
        <v/>
      </c>
      <c r="J1689" s="78" t="str">
        <f>IFERROR(_xlfn.XLOOKUP(I1689,MSA_Title_List,MSA_Title_List!$A$2:$A$643,"",0),"")</f>
        <v/>
      </c>
    </row>
    <row r="1690" spans="2:10">
      <c r="B1690" s="78" t="str" cm="1">
        <f t="array" ref="B1690">IF(A1690="","",INDEX(CAGE,MATCH(A1690,Company_Name,0)))</f>
        <v/>
      </c>
      <c r="C1690" s="80" t="str" cm="1">
        <f t="array" ref="C1690">IF(A1690="","",INDEX(Prime_Sub,MATCH(A1690,Company_Name,0)))</f>
        <v/>
      </c>
      <c r="F1690" s="78" t="str" cm="1">
        <f t="array" ref="F1690">IF(E1690="","",INDEX(LCAT_ID,MATCH(E1690,LCAT_Name,0)))</f>
        <v/>
      </c>
      <c r="J1690" s="78" t="str">
        <f>IFERROR(_xlfn.XLOOKUP(I1690,MSA_Title_List,MSA_Title_List!$A$2:$A$643,"",0),"")</f>
        <v/>
      </c>
    </row>
    <row r="1691" spans="2:10">
      <c r="B1691" s="78" t="str" cm="1">
        <f t="array" ref="B1691">IF(A1691="","",INDEX(CAGE,MATCH(A1691,Company_Name,0)))</f>
        <v/>
      </c>
      <c r="C1691" s="80" t="str" cm="1">
        <f t="array" ref="C1691">IF(A1691="","",INDEX(Prime_Sub,MATCH(A1691,Company_Name,0)))</f>
        <v/>
      </c>
      <c r="F1691" s="78" t="str" cm="1">
        <f t="array" ref="F1691">IF(E1691="","",INDEX(LCAT_ID,MATCH(E1691,LCAT_Name,0)))</f>
        <v/>
      </c>
      <c r="J1691" s="78" t="str">
        <f>IFERROR(_xlfn.XLOOKUP(I1691,MSA_Title_List,MSA_Title_List!$A$2:$A$643,"",0),"")</f>
        <v/>
      </c>
    </row>
    <row r="1692" spans="2:10">
      <c r="B1692" s="78" t="str" cm="1">
        <f t="array" ref="B1692">IF(A1692="","",INDEX(CAGE,MATCH(A1692,Company_Name,0)))</f>
        <v/>
      </c>
      <c r="C1692" s="80" t="str" cm="1">
        <f t="array" ref="C1692">IF(A1692="","",INDEX(Prime_Sub,MATCH(A1692,Company_Name,0)))</f>
        <v/>
      </c>
      <c r="F1692" s="78" t="str" cm="1">
        <f t="array" ref="F1692">IF(E1692="","",INDEX(LCAT_ID,MATCH(E1692,LCAT_Name,0)))</f>
        <v/>
      </c>
      <c r="J1692" s="78" t="str">
        <f>IFERROR(_xlfn.XLOOKUP(I1692,MSA_Title_List,MSA_Title_List!$A$2:$A$643,"",0),"")</f>
        <v/>
      </c>
    </row>
    <row r="1693" spans="2:10">
      <c r="B1693" s="78" t="str" cm="1">
        <f t="array" ref="B1693">IF(A1693="","",INDEX(CAGE,MATCH(A1693,Company_Name,0)))</f>
        <v/>
      </c>
      <c r="C1693" s="80" t="str" cm="1">
        <f t="array" ref="C1693">IF(A1693="","",INDEX(Prime_Sub,MATCH(A1693,Company_Name,0)))</f>
        <v/>
      </c>
      <c r="F1693" s="78" t="str" cm="1">
        <f t="array" ref="F1693">IF(E1693="","",INDEX(LCAT_ID,MATCH(E1693,LCAT_Name,0)))</f>
        <v/>
      </c>
      <c r="J1693" s="78" t="str">
        <f>IFERROR(_xlfn.XLOOKUP(I1693,MSA_Title_List,MSA_Title_List!$A$2:$A$643,"",0),"")</f>
        <v/>
      </c>
    </row>
    <row r="1694" spans="2:10">
      <c r="B1694" s="78" t="str" cm="1">
        <f t="array" ref="B1694">IF(A1694="","",INDEX(CAGE,MATCH(A1694,Company_Name,0)))</f>
        <v/>
      </c>
      <c r="C1694" s="80" t="str" cm="1">
        <f t="array" ref="C1694">IF(A1694="","",INDEX(Prime_Sub,MATCH(A1694,Company_Name,0)))</f>
        <v/>
      </c>
      <c r="F1694" s="78" t="str" cm="1">
        <f t="array" ref="F1694">IF(E1694="","",INDEX(LCAT_ID,MATCH(E1694,LCAT_Name,0)))</f>
        <v/>
      </c>
      <c r="J1694" s="78" t="str">
        <f>IFERROR(_xlfn.XLOOKUP(I1694,MSA_Title_List,MSA_Title_List!$A$2:$A$643,"",0),"")</f>
        <v/>
      </c>
    </row>
    <row r="1695" spans="2:10">
      <c r="B1695" s="78" t="str" cm="1">
        <f t="array" ref="B1695">IF(A1695="","",INDEX(CAGE,MATCH(A1695,Company_Name,0)))</f>
        <v/>
      </c>
      <c r="C1695" s="80" t="str" cm="1">
        <f t="array" ref="C1695">IF(A1695="","",INDEX(Prime_Sub,MATCH(A1695,Company_Name,0)))</f>
        <v/>
      </c>
      <c r="F1695" s="78" t="str" cm="1">
        <f t="array" ref="F1695">IF(E1695="","",INDEX(LCAT_ID,MATCH(E1695,LCAT_Name,0)))</f>
        <v/>
      </c>
      <c r="J1695" s="78" t="str">
        <f>IFERROR(_xlfn.XLOOKUP(I1695,MSA_Title_List,MSA_Title_List!$A$2:$A$643,"",0),"")</f>
        <v/>
      </c>
    </row>
    <row r="1696" spans="2:10">
      <c r="B1696" s="78" t="str" cm="1">
        <f t="array" ref="B1696">IF(A1696="","",INDEX(CAGE,MATCH(A1696,Company_Name,0)))</f>
        <v/>
      </c>
      <c r="C1696" s="80" t="str" cm="1">
        <f t="array" ref="C1696">IF(A1696="","",INDEX(Prime_Sub,MATCH(A1696,Company_Name,0)))</f>
        <v/>
      </c>
      <c r="F1696" s="78" t="str" cm="1">
        <f t="array" ref="F1696">IF(E1696="","",INDEX(LCAT_ID,MATCH(E1696,LCAT_Name,0)))</f>
        <v/>
      </c>
      <c r="J1696" s="78" t="str">
        <f>IFERROR(_xlfn.XLOOKUP(I1696,MSA_Title_List,MSA_Title_List!$A$2:$A$643,"",0),"")</f>
        <v/>
      </c>
    </row>
    <row r="1697" spans="2:10">
      <c r="B1697" s="78" t="str" cm="1">
        <f t="array" ref="B1697">IF(A1697="","",INDEX(CAGE,MATCH(A1697,Company_Name,0)))</f>
        <v/>
      </c>
      <c r="C1697" s="80" t="str" cm="1">
        <f t="array" ref="C1697">IF(A1697="","",INDEX(Prime_Sub,MATCH(A1697,Company_Name,0)))</f>
        <v/>
      </c>
      <c r="F1697" s="78" t="str" cm="1">
        <f t="array" ref="F1697">IF(E1697="","",INDEX(LCAT_ID,MATCH(E1697,LCAT_Name,0)))</f>
        <v/>
      </c>
      <c r="J1697" s="78" t="str">
        <f>IFERROR(_xlfn.XLOOKUP(I1697,MSA_Title_List,MSA_Title_List!$A$2:$A$643,"",0),"")</f>
        <v/>
      </c>
    </row>
    <row r="1698" spans="2:10">
      <c r="B1698" s="78" t="str" cm="1">
        <f t="array" ref="B1698">IF(A1698="","",INDEX(CAGE,MATCH(A1698,Company_Name,0)))</f>
        <v/>
      </c>
      <c r="C1698" s="80" t="str" cm="1">
        <f t="array" ref="C1698">IF(A1698="","",INDEX(Prime_Sub,MATCH(A1698,Company_Name,0)))</f>
        <v/>
      </c>
      <c r="F1698" s="78" t="str" cm="1">
        <f t="array" ref="F1698">IF(E1698="","",INDEX(LCAT_ID,MATCH(E1698,LCAT_Name,0)))</f>
        <v/>
      </c>
      <c r="J1698" s="78" t="str">
        <f>IFERROR(_xlfn.XLOOKUP(I1698,MSA_Title_List,MSA_Title_List!$A$2:$A$643,"",0),"")</f>
        <v/>
      </c>
    </row>
    <row r="1699" spans="2:10">
      <c r="B1699" s="78" t="str" cm="1">
        <f t="array" ref="B1699">IF(A1699="","",INDEX(CAGE,MATCH(A1699,Company_Name,0)))</f>
        <v/>
      </c>
      <c r="C1699" s="80" t="str" cm="1">
        <f t="array" ref="C1699">IF(A1699="","",INDEX(Prime_Sub,MATCH(A1699,Company_Name,0)))</f>
        <v/>
      </c>
      <c r="F1699" s="78" t="str" cm="1">
        <f t="array" ref="F1699">IF(E1699="","",INDEX(LCAT_ID,MATCH(E1699,LCAT_Name,0)))</f>
        <v/>
      </c>
      <c r="J1699" s="78" t="str">
        <f>IFERROR(_xlfn.XLOOKUP(I1699,MSA_Title_List,MSA_Title_List!$A$2:$A$643,"",0),"")</f>
        <v/>
      </c>
    </row>
    <row r="1700" spans="2:10">
      <c r="B1700" s="78" t="str" cm="1">
        <f t="array" ref="B1700">IF(A1700="","",INDEX(CAGE,MATCH(A1700,Company_Name,0)))</f>
        <v/>
      </c>
      <c r="C1700" s="80" t="str" cm="1">
        <f t="array" ref="C1700">IF(A1700="","",INDEX(Prime_Sub,MATCH(A1700,Company_Name,0)))</f>
        <v/>
      </c>
      <c r="F1700" s="78" t="str" cm="1">
        <f t="array" ref="F1700">IF(E1700="","",INDEX(LCAT_ID,MATCH(E1700,LCAT_Name,0)))</f>
        <v/>
      </c>
      <c r="J1700" s="78" t="str">
        <f>IFERROR(_xlfn.XLOOKUP(I1700,MSA_Title_List,MSA_Title_List!$A$2:$A$643,"",0),"")</f>
        <v/>
      </c>
    </row>
    <row r="1701" spans="2:10">
      <c r="B1701" s="78" t="str" cm="1">
        <f t="array" ref="B1701">IF(A1701="","",INDEX(CAGE,MATCH(A1701,Company_Name,0)))</f>
        <v/>
      </c>
      <c r="C1701" s="80" t="str" cm="1">
        <f t="array" ref="C1701">IF(A1701="","",INDEX(Prime_Sub,MATCH(A1701,Company_Name,0)))</f>
        <v/>
      </c>
      <c r="F1701" s="78" t="str" cm="1">
        <f t="array" ref="F1701">IF(E1701="","",INDEX(LCAT_ID,MATCH(E1701,LCAT_Name,0)))</f>
        <v/>
      </c>
      <c r="J1701" s="78" t="str">
        <f>IFERROR(_xlfn.XLOOKUP(I1701,MSA_Title_List,MSA_Title_List!$A$2:$A$643,"",0),"")</f>
        <v/>
      </c>
    </row>
    <row r="1702" spans="2:10">
      <c r="B1702" s="78" t="str" cm="1">
        <f t="array" ref="B1702">IF(A1702="","",INDEX(CAGE,MATCH(A1702,Company_Name,0)))</f>
        <v/>
      </c>
      <c r="C1702" s="80" t="str" cm="1">
        <f t="array" ref="C1702">IF(A1702="","",INDEX(Prime_Sub,MATCH(A1702,Company_Name,0)))</f>
        <v/>
      </c>
      <c r="F1702" s="78" t="str" cm="1">
        <f t="array" ref="F1702">IF(E1702="","",INDEX(LCAT_ID,MATCH(E1702,LCAT_Name,0)))</f>
        <v/>
      </c>
      <c r="J1702" s="78" t="str">
        <f>IFERROR(_xlfn.XLOOKUP(I1702,MSA_Title_List,MSA_Title_List!$A$2:$A$643,"",0),"")</f>
        <v/>
      </c>
    </row>
    <row r="1703" spans="2:10">
      <c r="B1703" s="78" t="str" cm="1">
        <f t="array" ref="B1703">IF(A1703="","",INDEX(CAGE,MATCH(A1703,Company_Name,0)))</f>
        <v/>
      </c>
      <c r="C1703" s="80" t="str" cm="1">
        <f t="array" ref="C1703">IF(A1703="","",INDEX(Prime_Sub,MATCH(A1703,Company_Name,0)))</f>
        <v/>
      </c>
      <c r="F1703" s="78" t="str" cm="1">
        <f t="array" ref="F1703">IF(E1703="","",INDEX(LCAT_ID,MATCH(E1703,LCAT_Name,0)))</f>
        <v/>
      </c>
      <c r="J1703" s="78" t="str">
        <f>IFERROR(_xlfn.XLOOKUP(I1703,MSA_Title_List,MSA_Title_List!$A$2:$A$643,"",0),"")</f>
        <v/>
      </c>
    </row>
    <row r="1704" spans="2:10">
      <c r="B1704" s="78" t="str" cm="1">
        <f t="array" ref="B1704">IF(A1704="","",INDEX(CAGE,MATCH(A1704,Company_Name,0)))</f>
        <v/>
      </c>
      <c r="C1704" s="80" t="str" cm="1">
        <f t="array" ref="C1704">IF(A1704="","",INDEX(Prime_Sub,MATCH(A1704,Company_Name,0)))</f>
        <v/>
      </c>
      <c r="F1704" s="78" t="str" cm="1">
        <f t="array" ref="F1704">IF(E1704="","",INDEX(LCAT_ID,MATCH(E1704,LCAT_Name,0)))</f>
        <v/>
      </c>
      <c r="J1704" s="78" t="str">
        <f>IFERROR(_xlfn.XLOOKUP(I1704,MSA_Title_List,MSA_Title_List!$A$2:$A$643,"",0),"")</f>
        <v/>
      </c>
    </row>
    <row r="1705" spans="2:10">
      <c r="B1705" s="78" t="str" cm="1">
        <f t="array" ref="B1705">IF(A1705="","",INDEX(CAGE,MATCH(A1705,Company_Name,0)))</f>
        <v/>
      </c>
      <c r="C1705" s="80" t="str" cm="1">
        <f t="array" ref="C1705">IF(A1705="","",INDEX(Prime_Sub,MATCH(A1705,Company_Name,0)))</f>
        <v/>
      </c>
      <c r="F1705" s="78" t="str" cm="1">
        <f t="array" ref="F1705">IF(E1705="","",INDEX(LCAT_ID,MATCH(E1705,LCAT_Name,0)))</f>
        <v/>
      </c>
      <c r="J1705" s="78" t="str">
        <f>IFERROR(_xlfn.XLOOKUP(I1705,MSA_Title_List,MSA_Title_List!$A$2:$A$643,"",0),"")</f>
        <v/>
      </c>
    </row>
    <row r="1706" spans="2:10">
      <c r="B1706" s="78" t="str" cm="1">
        <f t="array" ref="B1706">IF(A1706="","",INDEX(CAGE,MATCH(A1706,Company_Name,0)))</f>
        <v/>
      </c>
      <c r="C1706" s="80" t="str" cm="1">
        <f t="array" ref="C1706">IF(A1706="","",INDEX(Prime_Sub,MATCH(A1706,Company_Name,0)))</f>
        <v/>
      </c>
      <c r="F1706" s="78" t="str" cm="1">
        <f t="array" ref="F1706">IF(E1706="","",INDEX(LCAT_ID,MATCH(E1706,LCAT_Name,0)))</f>
        <v/>
      </c>
      <c r="J1706" s="78" t="str">
        <f>IFERROR(_xlfn.XLOOKUP(I1706,MSA_Title_List,MSA_Title_List!$A$2:$A$643,"",0),"")</f>
        <v/>
      </c>
    </row>
    <row r="1707" spans="2:10">
      <c r="B1707" s="78" t="str" cm="1">
        <f t="array" ref="B1707">IF(A1707="","",INDEX(CAGE,MATCH(A1707,Company_Name,0)))</f>
        <v/>
      </c>
      <c r="C1707" s="80" t="str" cm="1">
        <f t="array" ref="C1707">IF(A1707="","",INDEX(Prime_Sub,MATCH(A1707,Company_Name,0)))</f>
        <v/>
      </c>
      <c r="F1707" s="78" t="str" cm="1">
        <f t="array" ref="F1707">IF(E1707="","",INDEX(LCAT_ID,MATCH(E1707,LCAT_Name,0)))</f>
        <v/>
      </c>
      <c r="J1707" s="78" t="str">
        <f>IFERROR(_xlfn.XLOOKUP(I1707,MSA_Title_List,MSA_Title_List!$A$2:$A$643,"",0),"")</f>
        <v/>
      </c>
    </row>
    <row r="1708" spans="2:10">
      <c r="B1708" s="78" t="str" cm="1">
        <f t="array" ref="B1708">IF(A1708="","",INDEX(CAGE,MATCH(A1708,Company_Name,0)))</f>
        <v/>
      </c>
      <c r="C1708" s="80" t="str" cm="1">
        <f t="array" ref="C1708">IF(A1708="","",INDEX(Prime_Sub,MATCH(A1708,Company_Name,0)))</f>
        <v/>
      </c>
      <c r="F1708" s="78" t="str" cm="1">
        <f t="array" ref="F1708">IF(E1708="","",INDEX(LCAT_ID,MATCH(E1708,LCAT_Name,0)))</f>
        <v/>
      </c>
      <c r="J1708" s="78" t="str">
        <f>IFERROR(_xlfn.XLOOKUP(I1708,MSA_Title_List,MSA_Title_List!$A$2:$A$643,"",0),"")</f>
        <v/>
      </c>
    </row>
    <row r="1709" spans="2:10">
      <c r="B1709" s="78" t="str" cm="1">
        <f t="array" ref="B1709">IF(A1709="","",INDEX(CAGE,MATCH(A1709,Company_Name,0)))</f>
        <v/>
      </c>
      <c r="C1709" s="80" t="str" cm="1">
        <f t="array" ref="C1709">IF(A1709="","",INDEX(Prime_Sub,MATCH(A1709,Company_Name,0)))</f>
        <v/>
      </c>
      <c r="F1709" s="78" t="str" cm="1">
        <f t="array" ref="F1709">IF(E1709="","",INDEX(LCAT_ID,MATCH(E1709,LCAT_Name,0)))</f>
        <v/>
      </c>
      <c r="J1709" s="78" t="str">
        <f>IFERROR(_xlfn.XLOOKUP(I1709,MSA_Title_List,MSA_Title_List!$A$2:$A$643,"",0),"")</f>
        <v/>
      </c>
    </row>
    <row r="1710" spans="2:10">
      <c r="B1710" s="78" t="str" cm="1">
        <f t="array" ref="B1710">IF(A1710="","",INDEX(CAGE,MATCH(A1710,Company_Name,0)))</f>
        <v/>
      </c>
      <c r="C1710" s="80" t="str" cm="1">
        <f t="array" ref="C1710">IF(A1710="","",INDEX(Prime_Sub,MATCH(A1710,Company_Name,0)))</f>
        <v/>
      </c>
      <c r="F1710" s="78" t="str" cm="1">
        <f t="array" ref="F1710">IF(E1710="","",INDEX(LCAT_ID,MATCH(E1710,LCAT_Name,0)))</f>
        <v/>
      </c>
      <c r="J1710" s="78" t="str">
        <f>IFERROR(_xlfn.XLOOKUP(I1710,MSA_Title_List,MSA_Title_List!$A$2:$A$643,"",0),"")</f>
        <v/>
      </c>
    </row>
    <row r="1711" spans="2:10">
      <c r="B1711" s="78" t="str" cm="1">
        <f t="array" ref="B1711">IF(A1711="","",INDEX(CAGE,MATCH(A1711,Company_Name,0)))</f>
        <v/>
      </c>
      <c r="C1711" s="80" t="str" cm="1">
        <f t="array" ref="C1711">IF(A1711="","",INDEX(Prime_Sub,MATCH(A1711,Company_Name,0)))</f>
        <v/>
      </c>
      <c r="F1711" s="78" t="str" cm="1">
        <f t="array" ref="F1711">IF(E1711="","",INDEX(LCAT_ID,MATCH(E1711,LCAT_Name,0)))</f>
        <v/>
      </c>
      <c r="J1711" s="78" t="str">
        <f>IFERROR(_xlfn.XLOOKUP(I1711,MSA_Title_List,MSA_Title_List!$A$2:$A$643,"",0),"")</f>
        <v/>
      </c>
    </row>
    <row r="1712" spans="2:10">
      <c r="B1712" s="78" t="str" cm="1">
        <f t="array" ref="B1712">IF(A1712="","",INDEX(CAGE,MATCH(A1712,Company_Name,0)))</f>
        <v/>
      </c>
      <c r="C1712" s="80" t="str" cm="1">
        <f t="array" ref="C1712">IF(A1712="","",INDEX(Prime_Sub,MATCH(A1712,Company_Name,0)))</f>
        <v/>
      </c>
      <c r="F1712" s="78" t="str" cm="1">
        <f t="array" ref="F1712">IF(E1712="","",INDEX(LCAT_ID,MATCH(E1712,LCAT_Name,0)))</f>
        <v/>
      </c>
      <c r="J1712" s="78" t="str">
        <f>IFERROR(_xlfn.XLOOKUP(I1712,MSA_Title_List,MSA_Title_List!$A$2:$A$643,"",0),"")</f>
        <v/>
      </c>
    </row>
    <row r="1713" spans="2:10">
      <c r="B1713" s="78" t="str" cm="1">
        <f t="array" ref="B1713">IF(A1713="","",INDEX(CAGE,MATCH(A1713,Company_Name,0)))</f>
        <v/>
      </c>
      <c r="C1713" s="80" t="str" cm="1">
        <f t="array" ref="C1713">IF(A1713="","",INDEX(Prime_Sub,MATCH(A1713,Company_Name,0)))</f>
        <v/>
      </c>
      <c r="F1713" s="78" t="str" cm="1">
        <f t="array" ref="F1713">IF(E1713="","",INDEX(LCAT_ID,MATCH(E1713,LCAT_Name,0)))</f>
        <v/>
      </c>
      <c r="J1713" s="78" t="str">
        <f>IFERROR(_xlfn.XLOOKUP(I1713,MSA_Title_List,MSA_Title_List!$A$2:$A$643,"",0),"")</f>
        <v/>
      </c>
    </row>
    <row r="1714" spans="2:10">
      <c r="B1714" s="78" t="str" cm="1">
        <f t="array" ref="B1714">IF(A1714="","",INDEX(CAGE,MATCH(A1714,Company_Name,0)))</f>
        <v/>
      </c>
      <c r="C1714" s="80" t="str" cm="1">
        <f t="array" ref="C1714">IF(A1714="","",INDEX(Prime_Sub,MATCH(A1714,Company_Name,0)))</f>
        <v/>
      </c>
      <c r="F1714" s="78" t="str" cm="1">
        <f t="array" ref="F1714">IF(E1714="","",INDEX(LCAT_ID,MATCH(E1714,LCAT_Name,0)))</f>
        <v/>
      </c>
      <c r="J1714" s="78" t="str">
        <f>IFERROR(_xlfn.XLOOKUP(I1714,MSA_Title_List,MSA_Title_List!$A$2:$A$643,"",0),"")</f>
        <v/>
      </c>
    </row>
    <row r="1715" spans="2:10">
      <c r="B1715" s="78" t="str" cm="1">
        <f t="array" ref="B1715">IF(A1715="","",INDEX(CAGE,MATCH(A1715,Company_Name,0)))</f>
        <v/>
      </c>
      <c r="C1715" s="80" t="str" cm="1">
        <f t="array" ref="C1715">IF(A1715="","",INDEX(Prime_Sub,MATCH(A1715,Company_Name,0)))</f>
        <v/>
      </c>
      <c r="F1715" s="78" t="str" cm="1">
        <f t="array" ref="F1715">IF(E1715="","",INDEX(LCAT_ID,MATCH(E1715,LCAT_Name,0)))</f>
        <v/>
      </c>
      <c r="J1715" s="78" t="str">
        <f>IFERROR(_xlfn.XLOOKUP(I1715,MSA_Title_List,MSA_Title_List!$A$2:$A$643,"",0),"")</f>
        <v/>
      </c>
    </row>
    <row r="1716" spans="2:10">
      <c r="B1716" s="78" t="str" cm="1">
        <f t="array" ref="B1716">IF(A1716="","",INDEX(CAGE,MATCH(A1716,Company_Name,0)))</f>
        <v/>
      </c>
      <c r="C1716" s="80" t="str" cm="1">
        <f t="array" ref="C1716">IF(A1716="","",INDEX(Prime_Sub,MATCH(A1716,Company_Name,0)))</f>
        <v/>
      </c>
      <c r="F1716" s="78" t="str" cm="1">
        <f t="array" ref="F1716">IF(E1716="","",INDEX(LCAT_ID,MATCH(E1716,LCAT_Name,0)))</f>
        <v/>
      </c>
      <c r="J1716" s="78" t="str">
        <f>IFERROR(_xlfn.XLOOKUP(I1716,MSA_Title_List,MSA_Title_List!$A$2:$A$643,"",0),"")</f>
        <v/>
      </c>
    </row>
    <row r="1717" spans="2:10">
      <c r="B1717" s="78" t="str" cm="1">
        <f t="array" ref="B1717">IF(A1717="","",INDEX(CAGE,MATCH(A1717,Company_Name,0)))</f>
        <v/>
      </c>
      <c r="C1717" s="80" t="str" cm="1">
        <f t="array" ref="C1717">IF(A1717="","",INDEX(Prime_Sub,MATCH(A1717,Company_Name,0)))</f>
        <v/>
      </c>
      <c r="F1717" s="78" t="str" cm="1">
        <f t="array" ref="F1717">IF(E1717="","",INDEX(LCAT_ID,MATCH(E1717,LCAT_Name,0)))</f>
        <v/>
      </c>
      <c r="J1717" s="78" t="str">
        <f>IFERROR(_xlfn.XLOOKUP(I1717,MSA_Title_List,MSA_Title_List!$A$2:$A$643,"",0),"")</f>
        <v/>
      </c>
    </row>
    <row r="1718" spans="2:10">
      <c r="B1718" s="78" t="str" cm="1">
        <f t="array" ref="B1718">IF(A1718="","",INDEX(CAGE,MATCH(A1718,Company_Name,0)))</f>
        <v/>
      </c>
      <c r="C1718" s="80" t="str" cm="1">
        <f t="array" ref="C1718">IF(A1718="","",INDEX(Prime_Sub,MATCH(A1718,Company_Name,0)))</f>
        <v/>
      </c>
      <c r="F1718" s="78" t="str" cm="1">
        <f t="array" ref="F1718">IF(E1718="","",INDEX(LCAT_ID,MATCH(E1718,LCAT_Name,0)))</f>
        <v/>
      </c>
      <c r="J1718" s="78" t="str">
        <f>IFERROR(_xlfn.XLOOKUP(I1718,MSA_Title_List,MSA_Title_List!$A$2:$A$643,"",0),"")</f>
        <v/>
      </c>
    </row>
    <row r="1719" spans="2:10">
      <c r="B1719" s="78" t="str" cm="1">
        <f t="array" ref="B1719">IF(A1719="","",INDEX(CAGE,MATCH(A1719,Company_Name,0)))</f>
        <v/>
      </c>
      <c r="C1719" s="80" t="str" cm="1">
        <f t="array" ref="C1719">IF(A1719="","",INDEX(Prime_Sub,MATCH(A1719,Company_Name,0)))</f>
        <v/>
      </c>
      <c r="F1719" s="78" t="str" cm="1">
        <f t="array" ref="F1719">IF(E1719="","",INDEX(LCAT_ID,MATCH(E1719,LCAT_Name,0)))</f>
        <v/>
      </c>
      <c r="J1719" s="78" t="str">
        <f>IFERROR(_xlfn.XLOOKUP(I1719,MSA_Title_List,MSA_Title_List!$A$2:$A$643,"",0),"")</f>
        <v/>
      </c>
    </row>
    <row r="1720" spans="2:10">
      <c r="B1720" s="78" t="str" cm="1">
        <f t="array" ref="B1720">IF(A1720="","",INDEX(CAGE,MATCH(A1720,Company_Name,0)))</f>
        <v/>
      </c>
      <c r="C1720" s="80" t="str" cm="1">
        <f t="array" ref="C1720">IF(A1720="","",INDEX(Prime_Sub,MATCH(A1720,Company_Name,0)))</f>
        <v/>
      </c>
      <c r="F1720" s="78" t="str" cm="1">
        <f t="array" ref="F1720">IF(E1720="","",INDEX(LCAT_ID,MATCH(E1720,LCAT_Name,0)))</f>
        <v/>
      </c>
      <c r="J1720" s="78" t="str">
        <f>IFERROR(_xlfn.XLOOKUP(I1720,MSA_Title_List,MSA_Title_List!$A$2:$A$643,"",0),"")</f>
        <v/>
      </c>
    </row>
    <row r="1721" spans="2:10">
      <c r="B1721" s="78" t="str" cm="1">
        <f t="array" ref="B1721">IF(A1721="","",INDEX(CAGE,MATCH(A1721,Company_Name,0)))</f>
        <v/>
      </c>
      <c r="C1721" s="80" t="str" cm="1">
        <f t="array" ref="C1721">IF(A1721="","",INDEX(Prime_Sub,MATCH(A1721,Company_Name,0)))</f>
        <v/>
      </c>
      <c r="F1721" s="78" t="str" cm="1">
        <f t="array" ref="F1721">IF(E1721="","",INDEX(LCAT_ID,MATCH(E1721,LCAT_Name,0)))</f>
        <v/>
      </c>
      <c r="J1721" s="78" t="str">
        <f>IFERROR(_xlfn.XLOOKUP(I1721,MSA_Title_List,MSA_Title_List!$A$2:$A$643,"",0),"")</f>
        <v/>
      </c>
    </row>
    <row r="1722" spans="2:10">
      <c r="B1722" s="78" t="str" cm="1">
        <f t="array" ref="B1722">IF(A1722="","",INDEX(CAGE,MATCH(A1722,Company_Name,0)))</f>
        <v/>
      </c>
      <c r="C1722" s="80" t="str" cm="1">
        <f t="array" ref="C1722">IF(A1722="","",INDEX(Prime_Sub,MATCH(A1722,Company_Name,0)))</f>
        <v/>
      </c>
      <c r="F1722" s="78" t="str" cm="1">
        <f t="array" ref="F1722">IF(E1722="","",INDEX(LCAT_ID,MATCH(E1722,LCAT_Name,0)))</f>
        <v/>
      </c>
      <c r="J1722" s="78" t="str">
        <f>IFERROR(_xlfn.XLOOKUP(I1722,MSA_Title_List,MSA_Title_List!$A$2:$A$643,"",0),"")</f>
        <v/>
      </c>
    </row>
    <row r="1723" spans="2:10">
      <c r="B1723" s="78" t="str" cm="1">
        <f t="array" ref="B1723">IF(A1723="","",INDEX(CAGE,MATCH(A1723,Company_Name,0)))</f>
        <v/>
      </c>
      <c r="C1723" s="80" t="str" cm="1">
        <f t="array" ref="C1723">IF(A1723="","",INDEX(Prime_Sub,MATCH(A1723,Company_Name,0)))</f>
        <v/>
      </c>
      <c r="F1723" s="78" t="str" cm="1">
        <f t="array" ref="F1723">IF(E1723="","",INDEX(LCAT_ID,MATCH(E1723,LCAT_Name,0)))</f>
        <v/>
      </c>
      <c r="J1723" s="78" t="str">
        <f>IFERROR(_xlfn.XLOOKUP(I1723,MSA_Title_List,MSA_Title_List!$A$2:$A$643,"",0),"")</f>
        <v/>
      </c>
    </row>
    <row r="1724" spans="2:10">
      <c r="B1724" s="78" t="str" cm="1">
        <f t="array" ref="B1724">IF(A1724="","",INDEX(CAGE,MATCH(A1724,Company_Name,0)))</f>
        <v/>
      </c>
      <c r="C1724" s="80" t="str" cm="1">
        <f t="array" ref="C1724">IF(A1724="","",INDEX(Prime_Sub,MATCH(A1724,Company_Name,0)))</f>
        <v/>
      </c>
      <c r="F1724" s="78" t="str" cm="1">
        <f t="array" ref="F1724">IF(E1724="","",INDEX(LCAT_ID,MATCH(E1724,LCAT_Name,0)))</f>
        <v/>
      </c>
      <c r="J1724" s="78" t="str">
        <f>IFERROR(_xlfn.XLOOKUP(I1724,MSA_Title_List,MSA_Title_List!$A$2:$A$643,"",0),"")</f>
        <v/>
      </c>
    </row>
    <row r="1725" spans="2:10">
      <c r="B1725" s="78" t="str" cm="1">
        <f t="array" ref="B1725">IF(A1725="","",INDEX(CAGE,MATCH(A1725,Company_Name,0)))</f>
        <v/>
      </c>
      <c r="C1725" s="80" t="str" cm="1">
        <f t="array" ref="C1725">IF(A1725="","",INDEX(Prime_Sub,MATCH(A1725,Company_Name,0)))</f>
        <v/>
      </c>
      <c r="F1725" s="78" t="str" cm="1">
        <f t="array" ref="F1725">IF(E1725="","",INDEX(LCAT_ID,MATCH(E1725,LCAT_Name,0)))</f>
        <v/>
      </c>
      <c r="J1725" s="78" t="str">
        <f>IFERROR(_xlfn.XLOOKUP(I1725,MSA_Title_List,MSA_Title_List!$A$2:$A$643,"",0),"")</f>
        <v/>
      </c>
    </row>
    <row r="1726" spans="2:10">
      <c r="B1726" s="78" t="str" cm="1">
        <f t="array" ref="B1726">IF(A1726="","",INDEX(CAGE,MATCH(A1726,Company_Name,0)))</f>
        <v/>
      </c>
      <c r="C1726" s="80" t="str" cm="1">
        <f t="array" ref="C1726">IF(A1726="","",INDEX(Prime_Sub,MATCH(A1726,Company_Name,0)))</f>
        <v/>
      </c>
      <c r="F1726" s="78" t="str" cm="1">
        <f t="array" ref="F1726">IF(E1726="","",INDEX(LCAT_ID,MATCH(E1726,LCAT_Name,0)))</f>
        <v/>
      </c>
      <c r="J1726" s="78" t="str">
        <f>IFERROR(_xlfn.XLOOKUP(I1726,MSA_Title_List,MSA_Title_List!$A$2:$A$643,"",0),"")</f>
        <v/>
      </c>
    </row>
    <row r="1727" spans="2:10">
      <c r="B1727" s="78" t="str" cm="1">
        <f t="array" ref="B1727">IF(A1727="","",INDEX(CAGE,MATCH(A1727,Company_Name,0)))</f>
        <v/>
      </c>
      <c r="C1727" s="80" t="str" cm="1">
        <f t="array" ref="C1727">IF(A1727="","",INDEX(Prime_Sub,MATCH(A1727,Company_Name,0)))</f>
        <v/>
      </c>
      <c r="F1727" s="78" t="str" cm="1">
        <f t="array" ref="F1727">IF(E1727="","",INDEX(LCAT_ID,MATCH(E1727,LCAT_Name,0)))</f>
        <v/>
      </c>
      <c r="J1727" s="78" t="str">
        <f>IFERROR(_xlfn.XLOOKUP(I1727,MSA_Title_List,MSA_Title_List!$A$2:$A$643,"",0),"")</f>
        <v/>
      </c>
    </row>
    <row r="1728" spans="2:10">
      <c r="B1728" s="78" t="str" cm="1">
        <f t="array" ref="B1728">IF(A1728="","",INDEX(CAGE,MATCH(A1728,Company_Name,0)))</f>
        <v/>
      </c>
      <c r="C1728" s="80" t="str" cm="1">
        <f t="array" ref="C1728">IF(A1728="","",INDEX(Prime_Sub,MATCH(A1728,Company_Name,0)))</f>
        <v/>
      </c>
      <c r="F1728" s="78" t="str" cm="1">
        <f t="array" ref="F1728">IF(E1728="","",INDEX(LCAT_ID,MATCH(E1728,LCAT_Name,0)))</f>
        <v/>
      </c>
      <c r="J1728" s="78" t="str">
        <f>IFERROR(_xlfn.XLOOKUP(I1728,MSA_Title_List,MSA_Title_List!$A$2:$A$643,"",0),"")</f>
        <v/>
      </c>
    </row>
    <row r="1729" spans="2:10">
      <c r="B1729" s="78" t="str" cm="1">
        <f t="array" ref="B1729">IF(A1729="","",INDEX(CAGE,MATCH(A1729,Company_Name,0)))</f>
        <v/>
      </c>
      <c r="C1729" s="80" t="str" cm="1">
        <f t="array" ref="C1729">IF(A1729="","",INDEX(Prime_Sub,MATCH(A1729,Company_Name,0)))</f>
        <v/>
      </c>
      <c r="F1729" s="78" t="str" cm="1">
        <f t="array" ref="F1729">IF(E1729="","",INDEX(LCAT_ID,MATCH(E1729,LCAT_Name,0)))</f>
        <v/>
      </c>
      <c r="J1729" s="78" t="str">
        <f>IFERROR(_xlfn.XLOOKUP(I1729,MSA_Title_List,MSA_Title_List!$A$2:$A$643,"",0),"")</f>
        <v/>
      </c>
    </row>
    <row r="1730" spans="2:10">
      <c r="B1730" s="78" t="str" cm="1">
        <f t="array" ref="B1730">IF(A1730="","",INDEX(CAGE,MATCH(A1730,Company_Name,0)))</f>
        <v/>
      </c>
      <c r="C1730" s="80" t="str" cm="1">
        <f t="array" ref="C1730">IF(A1730="","",INDEX(Prime_Sub,MATCH(A1730,Company_Name,0)))</f>
        <v/>
      </c>
      <c r="F1730" s="78" t="str" cm="1">
        <f t="array" ref="F1730">IF(E1730="","",INDEX(LCAT_ID,MATCH(E1730,LCAT_Name,0)))</f>
        <v/>
      </c>
      <c r="J1730" s="78" t="str">
        <f>IFERROR(_xlfn.XLOOKUP(I1730,MSA_Title_List,MSA_Title_List!$A$2:$A$643,"",0),"")</f>
        <v/>
      </c>
    </row>
    <row r="1731" spans="2:10">
      <c r="B1731" s="78" t="str" cm="1">
        <f t="array" ref="B1731">IF(A1731="","",INDEX(CAGE,MATCH(A1731,Company_Name,0)))</f>
        <v/>
      </c>
      <c r="C1731" s="80" t="str" cm="1">
        <f t="array" ref="C1731">IF(A1731="","",INDEX(Prime_Sub,MATCH(A1731,Company_Name,0)))</f>
        <v/>
      </c>
      <c r="F1731" s="78" t="str" cm="1">
        <f t="array" ref="F1731">IF(E1731="","",INDEX(LCAT_ID,MATCH(E1731,LCAT_Name,0)))</f>
        <v/>
      </c>
      <c r="J1731" s="78" t="str">
        <f>IFERROR(_xlfn.XLOOKUP(I1731,MSA_Title_List,MSA_Title_List!$A$2:$A$643,"",0),"")</f>
        <v/>
      </c>
    </row>
    <row r="1732" spans="2:10">
      <c r="B1732" s="78" t="str" cm="1">
        <f t="array" ref="B1732">IF(A1732="","",INDEX(CAGE,MATCH(A1732,Company_Name,0)))</f>
        <v/>
      </c>
      <c r="C1732" s="80" t="str" cm="1">
        <f t="array" ref="C1732">IF(A1732="","",INDEX(Prime_Sub,MATCH(A1732,Company_Name,0)))</f>
        <v/>
      </c>
      <c r="F1732" s="78" t="str" cm="1">
        <f t="array" ref="F1732">IF(E1732="","",INDEX(LCAT_ID,MATCH(E1732,LCAT_Name,0)))</f>
        <v/>
      </c>
      <c r="J1732" s="78" t="str">
        <f>IFERROR(_xlfn.XLOOKUP(I1732,MSA_Title_List,MSA_Title_List!$A$2:$A$643,"",0),"")</f>
        <v/>
      </c>
    </row>
    <row r="1733" spans="2:10">
      <c r="B1733" s="78" t="str" cm="1">
        <f t="array" ref="B1733">IF(A1733="","",INDEX(CAGE,MATCH(A1733,Company_Name,0)))</f>
        <v/>
      </c>
      <c r="C1733" s="80" t="str" cm="1">
        <f t="array" ref="C1733">IF(A1733="","",INDEX(Prime_Sub,MATCH(A1733,Company_Name,0)))</f>
        <v/>
      </c>
      <c r="F1733" s="78" t="str" cm="1">
        <f t="array" ref="F1733">IF(E1733="","",INDEX(LCAT_ID,MATCH(E1733,LCAT_Name,0)))</f>
        <v/>
      </c>
      <c r="J1733" s="78" t="str">
        <f>IFERROR(_xlfn.XLOOKUP(I1733,MSA_Title_List,MSA_Title_List!$A$2:$A$643,"",0),"")</f>
        <v/>
      </c>
    </row>
    <row r="1734" spans="2:10">
      <c r="B1734" s="78" t="str" cm="1">
        <f t="array" ref="B1734">IF(A1734="","",INDEX(CAGE,MATCH(A1734,Company_Name,0)))</f>
        <v/>
      </c>
      <c r="C1734" s="80" t="str" cm="1">
        <f t="array" ref="C1734">IF(A1734="","",INDEX(Prime_Sub,MATCH(A1734,Company_Name,0)))</f>
        <v/>
      </c>
      <c r="F1734" s="78" t="str" cm="1">
        <f t="array" ref="F1734">IF(E1734="","",INDEX(LCAT_ID,MATCH(E1734,LCAT_Name,0)))</f>
        <v/>
      </c>
      <c r="J1734" s="78" t="str">
        <f>IFERROR(_xlfn.XLOOKUP(I1734,MSA_Title_List,MSA_Title_List!$A$2:$A$643,"",0),"")</f>
        <v/>
      </c>
    </row>
    <row r="1735" spans="2:10">
      <c r="B1735" s="78" t="str" cm="1">
        <f t="array" ref="B1735">IF(A1735="","",INDEX(CAGE,MATCH(A1735,Company_Name,0)))</f>
        <v/>
      </c>
      <c r="C1735" s="80" t="str" cm="1">
        <f t="array" ref="C1735">IF(A1735="","",INDEX(Prime_Sub,MATCH(A1735,Company_Name,0)))</f>
        <v/>
      </c>
      <c r="F1735" s="78" t="str" cm="1">
        <f t="array" ref="F1735">IF(E1735="","",INDEX(LCAT_ID,MATCH(E1735,LCAT_Name,0)))</f>
        <v/>
      </c>
      <c r="J1735" s="78" t="str">
        <f>IFERROR(_xlfn.XLOOKUP(I1735,MSA_Title_List,MSA_Title_List!$A$2:$A$643,"",0),"")</f>
        <v/>
      </c>
    </row>
    <row r="1736" spans="2:10">
      <c r="B1736" s="78" t="str" cm="1">
        <f t="array" ref="B1736">IF(A1736="","",INDEX(CAGE,MATCH(A1736,Company_Name,0)))</f>
        <v/>
      </c>
      <c r="C1736" s="80" t="str" cm="1">
        <f t="array" ref="C1736">IF(A1736="","",INDEX(Prime_Sub,MATCH(A1736,Company_Name,0)))</f>
        <v/>
      </c>
      <c r="F1736" s="78" t="str" cm="1">
        <f t="array" ref="F1736">IF(E1736="","",INDEX(LCAT_ID,MATCH(E1736,LCAT_Name,0)))</f>
        <v/>
      </c>
      <c r="J1736" s="78" t="str">
        <f>IFERROR(_xlfn.XLOOKUP(I1736,MSA_Title_List,MSA_Title_List!$A$2:$A$643,"",0),"")</f>
        <v/>
      </c>
    </row>
    <row r="1737" spans="2:10">
      <c r="B1737" s="78" t="str" cm="1">
        <f t="array" ref="B1737">IF(A1737="","",INDEX(CAGE,MATCH(A1737,Company_Name,0)))</f>
        <v/>
      </c>
      <c r="C1737" s="80" t="str" cm="1">
        <f t="array" ref="C1737">IF(A1737="","",INDEX(Prime_Sub,MATCH(A1737,Company_Name,0)))</f>
        <v/>
      </c>
      <c r="F1737" s="78" t="str" cm="1">
        <f t="array" ref="F1737">IF(E1737="","",INDEX(LCAT_ID,MATCH(E1737,LCAT_Name,0)))</f>
        <v/>
      </c>
      <c r="J1737" s="78" t="str">
        <f>IFERROR(_xlfn.XLOOKUP(I1737,MSA_Title_List,MSA_Title_List!$A$2:$A$643,"",0),"")</f>
        <v/>
      </c>
    </row>
    <row r="1738" spans="2:10">
      <c r="B1738" s="78" t="str" cm="1">
        <f t="array" ref="B1738">IF(A1738="","",INDEX(CAGE,MATCH(A1738,Company_Name,0)))</f>
        <v/>
      </c>
      <c r="C1738" s="80" t="str" cm="1">
        <f t="array" ref="C1738">IF(A1738="","",INDEX(Prime_Sub,MATCH(A1738,Company_Name,0)))</f>
        <v/>
      </c>
      <c r="F1738" s="78" t="str" cm="1">
        <f t="array" ref="F1738">IF(E1738="","",INDEX(LCAT_ID,MATCH(E1738,LCAT_Name,0)))</f>
        <v/>
      </c>
      <c r="J1738" s="78" t="str">
        <f>IFERROR(_xlfn.XLOOKUP(I1738,MSA_Title_List,MSA_Title_List!$A$2:$A$643,"",0),"")</f>
        <v/>
      </c>
    </row>
    <row r="1739" spans="2:10">
      <c r="B1739" s="78" t="str" cm="1">
        <f t="array" ref="B1739">IF(A1739="","",INDEX(CAGE,MATCH(A1739,Company_Name,0)))</f>
        <v/>
      </c>
      <c r="C1739" s="80" t="str" cm="1">
        <f t="array" ref="C1739">IF(A1739="","",INDEX(Prime_Sub,MATCH(A1739,Company_Name,0)))</f>
        <v/>
      </c>
      <c r="F1739" s="78" t="str" cm="1">
        <f t="array" ref="F1739">IF(E1739="","",INDEX(LCAT_ID,MATCH(E1739,LCAT_Name,0)))</f>
        <v/>
      </c>
      <c r="J1739" s="78" t="str">
        <f>IFERROR(_xlfn.XLOOKUP(I1739,MSA_Title_List,MSA_Title_List!$A$2:$A$643,"",0),"")</f>
        <v/>
      </c>
    </row>
    <row r="1740" spans="2:10">
      <c r="B1740" s="78" t="str" cm="1">
        <f t="array" ref="B1740">IF(A1740="","",INDEX(CAGE,MATCH(A1740,Company_Name,0)))</f>
        <v/>
      </c>
      <c r="C1740" s="80" t="str" cm="1">
        <f t="array" ref="C1740">IF(A1740="","",INDEX(Prime_Sub,MATCH(A1740,Company_Name,0)))</f>
        <v/>
      </c>
      <c r="F1740" s="78" t="str" cm="1">
        <f t="array" ref="F1740">IF(E1740="","",INDEX(LCAT_ID,MATCH(E1740,LCAT_Name,0)))</f>
        <v/>
      </c>
      <c r="J1740" s="78" t="str">
        <f>IFERROR(_xlfn.XLOOKUP(I1740,MSA_Title_List,MSA_Title_List!$A$2:$A$643,"",0),"")</f>
        <v/>
      </c>
    </row>
    <row r="1741" spans="2:10">
      <c r="B1741" s="78" t="str" cm="1">
        <f t="array" ref="B1741">IF(A1741="","",INDEX(CAGE,MATCH(A1741,Company_Name,0)))</f>
        <v/>
      </c>
      <c r="C1741" s="80" t="str" cm="1">
        <f t="array" ref="C1741">IF(A1741="","",INDEX(Prime_Sub,MATCH(A1741,Company_Name,0)))</f>
        <v/>
      </c>
      <c r="F1741" s="78" t="str" cm="1">
        <f t="array" ref="F1741">IF(E1741="","",INDEX(LCAT_ID,MATCH(E1741,LCAT_Name,0)))</f>
        <v/>
      </c>
      <c r="J1741" s="78" t="str">
        <f>IFERROR(_xlfn.XLOOKUP(I1741,MSA_Title_List,MSA_Title_List!$A$2:$A$643,"",0),"")</f>
        <v/>
      </c>
    </row>
    <row r="1742" spans="2:10">
      <c r="B1742" s="78" t="str" cm="1">
        <f t="array" ref="B1742">IF(A1742="","",INDEX(CAGE,MATCH(A1742,Company_Name,0)))</f>
        <v/>
      </c>
      <c r="C1742" s="80" t="str" cm="1">
        <f t="array" ref="C1742">IF(A1742="","",INDEX(Prime_Sub,MATCH(A1742,Company_Name,0)))</f>
        <v/>
      </c>
      <c r="F1742" s="78" t="str" cm="1">
        <f t="array" ref="F1742">IF(E1742="","",INDEX(LCAT_ID,MATCH(E1742,LCAT_Name,0)))</f>
        <v/>
      </c>
      <c r="J1742" s="78" t="str">
        <f>IFERROR(_xlfn.XLOOKUP(I1742,MSA_Title_List,MSA_Title_List!$A$2:$A$643,"",0),"")</f>
        <v/>
      </c>
    </row>
    <row r="1743" spans="2:10">
      <c r="B1743" s="78" t="str" cm="1">
        <f t="array" ref="B1743">IF(A1743="","",INDEX(CAGE,MATCH(A1743,Company_Name,0)))</f>
        <v/>
      </c>
      <c r="C1743" s="80" t="str" cm="1">
        <f t="array" ref="C1743">IF(A1743="","",INDEX(Prime_Sub,MATCH(A1743,Company_Name,0)))</f>
        <v/>
      </c>
      <c r="F1743" s="78" t="str" cm="1">
        <f t="array" ref="F1743">IF(E1743="","",INDEX(LCAT_ID,MATCH(E1743,LCAT_Name,0)))</f>
        <v/>
      </c>
      <c r="J1743" s="78" t="str">
        <f>IFERROR(_xlfn.XLOOKUP(I1743,MSA_Title_List,MSA_Title_List!$A$2:$A$643,"",0),"")</f>
        <v/>
      </c>
    </row>
    <row r="1744" spans="2:10">
      <c r="B1744" s="78" t="str" cm="1">
        <f t="array" ref="B1744">IF(A1744="","",INDEX(CAGE,MATCH(A1744,Company_Name,0)))</f>
        <v/>
      </c>
      <c r="C1744" s="80" t="str" cm="1">
        <f t="array" ref="C1744">IF(A1744="","",INDEX(Prime_Sub,MATCH(A1744,Company_Name,0)))</f>
        <v/>
      </c>
      <c r="F1744" s="78" t="str" cm="1">
        <f t="array" ref="F1744">IF(E1744="","",INDEX(LCAT_ID,MATCH(E1744,LCAT_Name,0)))</f>
        <v/>
      </c>
      <c r="J1744" s="78" t="str">
        <f>IFERROR(_xlfn.XLOOKUP(I1744,MSA_Title_List,MSA_Title_List!$A$2:$A$643,"",0),"")</f>
        <v/>
      </c>
    </row>
    <row r="1745" spans="2:10">
      <c r="B1745" s="78" t="str" cm="1">
        <f t="array" ref="B1745">IF(A1745="","",INDEX(CAGE,MATCH(A1745,Company_Name,0)))</f>
        <v/>
      </c>
      <c r="C1745" s="80" t="str" cm="1">
        <f t="array" ref="C1745">IF(A1745="","",INDEX(Prime_Sub,MATCH(A1745,Company_Name,0)))</f>
        <v/>
      </c>
      <c r="F1745" s="78" t="str" cm="1">
        <f t="array" ref="F1745">IF(E1745="","",INDEX(LCAT_ID,MATCH(E1745,LCAT_Name,0)))</f>
        <v/>
      </c>
      <c r="J1745" s="78" t="str">
        <f>IFERROR(_xlfn.XLOOKUP(I1745,MSA_Title_List,MSA_Title_List!$A$2:$A$643,"",0),"")</f>
        <v/>
      </c>
    </row>
    <row r="1746" spans="2:10">
      <c r="B1746" s="78" t="str" cm="1">
        <f t="array" ref="B1746">IF(A1746="","",INDEX(CAGE,MATCH(A1746,Company_Name,0)))</f>
        <v/>
      </c>
      <c r="C1746" s="80" t="str" cm="1">
        <f t="array" ref="C1746">IF(A1746="","",INDEX(Prime_Sub,MATCH(A1746,Company_Name,0)))</f>
        <v/>
      </c>
      <c r="F1746" s="78" t="str" cm="1">
        <f t="array" ref="F1746">IF(E1746="","",INDEX(LCAT_ID,MATCH(E1746,LCAT_Name,0)))</f>
        <v/>
      </c>
      <c r="J1746" s="78" t="str">
        <f>IFERROR(_xlfn.XLOOKUP(I1746,MSA_Title_List,MSA_Title_List!$A$2:$A$643,"",0),"")</f>
        <v/>
      </c>
    </row>
    <row r="1747" spans="2:10">
      <c r="B1747" s="78" t="str" cm="1">
        <f t="array" ref="B1747">IF(A1747="","",INDEX(CAGE,MATCH(A1747,Company_Name,0)))</f>
        <v/>
      </c>
      <c r="C1747" s="80" t="str" cm="1">
        <f t="array" ref="C1747">IF(A1747="","",INDEX(Prime_Sub,MATCH(A1747,Company_Name,0)))</f>
        <v/>
      </c>
      <c r="F1747" s="78" t="str" cm="1">
        <f t="array" ref="F1747">IF(E1747="","",INDEX(LCAT_ID,MATCH(E1747,LCAT_Name,0)))</f>
        <v/>
      </c>
      <c r="J1747" s="78" t="str">
        <f>IFERROR(_xlfn.XLOOKUP(I1747,MSA_Title_List,MSA_Title_List!$A$2:$A$643,"",0),"")</f>
        <v/>
      </c>
    </row>
    <row r="1748" spans="2:10">
      <c r="B1748" s="78" t="str" cm="1">
        <f t="array" ref="B1748">IF(A1748="","",INDEX(CAGE,MATCH(A1748,Company_Name,0)))</f>
        <v/>
      </c>
      <c r="C1748" s="80" t="str" cm="1">
        <f t="array" ref="C1748">IF(A1748="","",INDEX(Prime_Sub,MATCH(A1748,Company_Name,0)))</f>
        <v/>
      </c>
      <c r="F1748" s="78" t="str" cm="1">
        <f t="array" ref="F1748">IF(E1748="","",INDEX(LCAT_ID,MATCH(E1748,LCAT_Name,0)))</f>
        <v/>
      </c>
      <c r="J1748" s="78" t="str">
        <f>IFERROR(_xlfn.XLOOKUP(I1748,MSA_Title_List,MSA_Title_List!$A$2:$A$643,"",0),"")</f>
        <v/>
      </c>
    </row>
    <row r="1749" spans="2:10">
      <c r="B1749" s="78" t="str" cm="1">
        <f t="array" ref="B1749">IF(A1749="","",INDEX(CAGE,MATCH(A1749,Company_Name,0)))</f>
        <v/>
      </c>
      <c r="C1749" s="80" t="str" cm="1">
        <f t="array" ref="C1749">IF(A1749="","",INDEX(Prime_Sub,MATCH(A1749,Company_Name,0)))</f>
        <v/>
      </c>
      <c r="F1749" s="78" t="str" cm="1">
        <f t="array" ref="F1749">IF(E1749="","",INDEX(LCAT_ID,MATCH(E1749,LCAT_Name,0)))</f>
        <v/>
      </c>
      <c r="J1749" s="78" t="str">
        <f>IFERROR(_xlfn.XLOOKUP(I1749,MSA_Title_List,MSA_Title_List!$A$2:$A$643,"",0),"")</f>
        <v/>
      </c>
    </row>
    <row r="1750" spans="2:10">
      <c r="B1750" s="78" t="str" cm="1">
        <f t="array" ref="B1750">IF(A1750="","",INDEX(CAGE,MATCH(A1750,Company_Name,0)))</f>
        <v/>
      </c>
      <c r="C1750" s="80" t="str" cm="1">
        <f t="array" ref="C1750">IF(A1750="","",INDEX(Prime_Sub,MATCH(A1750,Company_Name,0)))</f>
        <v/>
      </c>
      <c r="F1750" s="78" t="str" cm="1">
        <f t="array" ref="F1750">IF(E1750="","",INDEX(LCAT_ID,MATCH(E1750,LCAT_Name,0)))</f>
        <v/>
      </c>
      <c r="J1750" s="78" t="str">
        <f>IFERROR(_xlfn.XLOOKUP(I1750,MSA_Title_List,MSA_Title_List!$A$2:$A$643,"",0),"")</f>
        <v/>
      </c>
    </row>
    <row r="1751" spans="2:10">
      <c r="B1751" s="78" t="str" cm="1">
        <f t="array" ref="B1751">IF(A1751="","",INDEX(CAGE,MATCH(A1751,Company_Name,0)))</f>
        <v/>
      </c>
      <c r="C1751" s="80" t="str" cm="1">
        <f t="array" ref="C1751">IF(A1751="","",INDEX(Prime_Sub,MATCH(A1751,Company_Name,0)))</f>
        <v/>
      </c>
      <c r="F1751" s="78" t="str" cm="1">
        <f t="array" ref="F1751">IF(E1751="","",INDEX(LCAT_ID,MATCH(E1751,LCAT_Name,0)))</f>
        <v/>
      </c>
      <c r="J1751" s="78" t="str">
        <f>IFERROR(_xlfn.XLOOKUP(I1751,MSA_Title_List,MSA_Title_List!$A$2:$A$643,"",0),"")</f>
        <v/>
      </c>
    </row>
    <row r="1752" spans="2:10">
      <c r="B1752" s="78" t="str" cm="1">
        <f t="array" ref="B1752">IF(A1752="","",INDEX(CAGE,MATCH(A1752,Company_Name,0)))</f>
        <v/>
      </c>
      <c r="C1752" s="80" t="str" cm="1">
        <f t="array" ref="C1752">IF(A1752="","",INDEX(Prime_Sub,MATCH(A1752,Company_Name,0)))</f>
        <v/>
      </c>
      <c r="F1752" s="78" t="str" cm="1">
        <f t="array" ref="F1752">IF(E1752="","",INDEX(LCAT_ID,MATCH(E1752,LCAT_Name,0)))</f>
        <v/>
      </c>
      <c r="J1752" s="78" t="str">
        <f>IFERROR(_xlfn.XLOOKUP(I1752,MSA_Title_List,MSA_Title_List!$A$2:$A$643,"",0),"")</f>
        <v/>
      </c>
    </row>
    <row r="1753" spans="2:10">
      <c r="B1753" s="78" t="str" cm="1">
        <f t="array" ref="B1753">IF(A1753="","",INDEX(CAGE,MATCH(A1753,Company_Name,0)))</f>
        <v/>
      </c>
      <c r="C1753" s="80" t="str" cm="1">
        <f t="array" ref="C1753">IF(A1753="","",INDEX(Prime_Sub,MATCH(A1753,Company_Name,0)))</f>
        <v/>
      </c>
      <c r="F1753" s="78" t="str" cm="1">
        <f t="array" ref="F1753">IF(E1753="","",INDEX(LCAT_ID,MATCH(E1753,LCAT_Name,0)))</f>
        <v/>
      </c>
      <c r="J1753" s="78" t="str">
        <f>IFERROR(_xlfn.XLOOKUP(I1753,MSA_Title_List,MSA_Title_List!$A$2:$A$643,"",0),"")</f>
        <v/>
      </c>
    </row>
    <row r="1754" spans="2:10">
      <c r="B1754" s="78" t="str" cm="1">
        <f t="array" ref="B1754">IF(A1754="","",INDEX(CAGE,MATCH(A1754,Company_Name,0)))</f>
        <v/>
      </c>
      <c r="C1754" s="80" t="str" cm="1">
        <f t="array" ref="C1754">IF(A1754="","",INDEX(Prime_Sub,MATCH(A1754,Company_Name,0)))</f>
        <v/>
      </c>
      <c r="F1754" s="78" t="str" cm="1">
        <f t="array" ref="F1754">IF(E1754="","",INDEX(LCAT_ID,MATCH(E1754,LCAT_Name,0)))</f>
        <v/>
      </c>
      <c r="J1754" s="78" t="str">
        <f>IFERROR(_xlfn.XLOOKUP(I1754,MSA_Title_List,MSA_Title_List!$A$2:$A$643,"",0),"")</f>
        <v/>
      </c>
    </row>
    <row r="1755" spans="2:10">
      <c r="B1755" s="78" t="str" cm="1">
        <f t="array" ref="B1755">IF(A1755="","",INDEX(CAGE,MATCH(A1755,Company_Name,0)))</f>
        <v/>
      </c>
      <c r="C1755" s="80" t="str" cm="1">
        <f t="array" ref="C1755">IF(A1755="","",INDEX(Prime_Sub,MATCH(A1755,Company_Name,0)))</f>
        <v/>
      </c>
      <c r="F1755" s="78" t="str" cm="1">
        <f t="array" ref="F1755">IF(E1755="","",INDEX(LCAT_ID,MATCH(E1755,LCAT_Name,0)))</f>
        <v/>
      </c>
      <c r="J1755" s="78" t="str">
        <f>IFERROR(_xlfn.XLOOKUP(I1755,MSA_Title_List,MSA_Title_List!$A$2:$A$643,"",0),"")</f>
        <v/>
      </c>
    </row>
    <row r="1756" spans="2:10">
      <c r="B1756" s="78" t="str" cm="1">
        <f t="array" ref="B1756">IF(A1756="","",INDEX(CAGE,MATCH(A1756,Company_Name,0)))</f>
        <v/>
      </c>
      <c r="C1756" s="80" t="str" cm="1">
        <f t="array" ref="C1756">IF(A1756="","",INDEX(Prime_Sub,MATCH(A1756,Company_Name,0)))</f>
        <v/>
      </c>
      <c r="F1756" s="78" t="str" cm="1">
        <f t="array" ref="F1756">IF(E1756="","",INDEX(LCAT_ID,MATCH(E1756,LCAT_Name,0)))</f>
        <v/>
      </c>
      <c r="J1756" s="78" t="str">
        <f>IFERROR(_xlfn.XLOOKUP(I1756,MSA_Title_List,MSA_Title_List!$A$2:$A$643,"",0),"")</f>
        <v/>
      </c>
    </row>
    <row r="1757" spans="2:10">
      <c r="B1757" s="78" t="str" cm="1">
        <f t="array" ref="B1757">IF(A1757="","",INDEX(CAGE,MATCH(A1757,Company_Name,0)))</f>
        <v/>
      </c>
      <c r="C1757" s="80" t="str" cm="1">
        <f t="array" ref="C1757">IF(A1757="","",INDEX(Prime_Sub,MATCH(A1757,Company_Name,0)))</f>
        <v/>
      </c>
      <c r="F1757" s="78" t="str" cm="1">
        <f t="array" ref="F1757">IF(E1757="","",INDEX(LCAT_ID,MATCH(E1757,LCAT_Name,0)))</f>
        <v/>
      </c>
      <c r="J1757" s="78" t="str">
        <f>IFERROR(_xlfn.XLOOKUP(I1757,MSA_Title_List,MSA_Title_List!$A$2:$A$643,"",0),"")</f>
        <v/>
      </c>
    </row>
    <row r="1758" spans="2:10">
      <c r="B1758" s="78" t="str" cm="1">
        <f t="array" ref="B1758">IF(A1758="","",INDEX(CAGE,MATCH(A1758,Company_Name,0)))</f>
        <v/>
      </c>
      <c r="C1758" s="80" t="str" cm="1">
        <f t="array" ref="C1758">IF(A1758="","",INDEX(Prime_Sub,MATCH(A1758,Company_Name,0)))</f>
        <v/>
      </c>
      <c r="F1758" s="78" t="str" cm="1">
        <f t="array" ref="F1758">IF(E1758="","",INDEX(LCAT_ID,MATCH(E1758,LCAT_Name,0)))</f>
        <v/>
      </c>
      <c r="J1758" s="78" t="str">
        <f>IFERROR(_xlfn.XLOOKUP(I1758,MSA_Title_List,MSA_Title_List!$A$2:$A$643,"",0),"")</f>
        <v/>
      </c>
    </row>
    <row r="1759" spans="2:10">
      <c r="B1759" s="78" t="str" cm="1">
        <f t="array" ref="B1759">IF(A1759="","",INDEX(CAGE,MATCH(A1759,Company_Name,0)))</f>
        <v/>
      </c>
      <c r="C1759" s="80" t="str" cm="1">
        <f t="array" ref="C1759">IF(A1759="","",INDEX(Prime_Sub,MATCH(A1759,Company_Name,0)))</f>
        <v/>
      </c>
      <c r="F1759" s="78" t="str" cm="1">
        <f t="array" ref="F1759">IF(E1759="","",INDEX(LCAT_ID,MATCH(E1759,LCAT_Name,0)))</f>
        <v/>
      </c>
      <c r="J1759" s="78" t="str">
        <f>IFERROR(_xlfn.XLOOKUP(I1759,MSA_Title_List,MSA_Title_List!$A$2:$A$643,"",0),"")</f>
        <v/>
      </c>
    </row>
    <row r="1760" spans="2:10">
      <c r="B1760" s="78" t="str" cm="1">
        <f t="array" ref="B1760">IF(A1760="","",INDEX(CAGE,MATCH(A1760,Company_Name,0)))</f>
        <v/>
      </c>
      <c r="C1760" s="80" t="str" cm="1">
        <f t="array" ref="C1760">IF(A1760="","",INDEX(Prime_Sub,MATCH(A1760,Company_Name,0)))</f>
        <v/>
      </c>
      <c r="F1760" s="78" t="str" cm="1">
        <f t="array" ref="F1760">IF(E1760="","",INDEX(LCAT_ID,MATCH(E1760,LCAT_Name,0)))</f>
        <v/>
      </c>
      <c r="J1760" s="78" t="str">
        <f>IFERROR(_xlfn.XLOOKUP(I1760,MSA_Title_List,MSA_Title_List!$A$2:$A$643,"",0),"")</f>
        <v/>
      </c>
    </row>
    <row r="1761" spans="2:10">
      <c r="B1761" s="78" t="str" cm="1">
        <f t="array" ref="B1761">IF(A1761="","",INDEX(CAGE,MATCH(A1761,Company_Name,0)))</f>
        <v/>
      </c>
      <c r="C1761" s="80" t="str" cm="1">
        <f t="array" ref="C1761">IF(A1761="","",INDEX(Prime_Sub,MATCH(A1761,Company_Name,0)))</f>
        <v/>
      </c>
      <c r="F1761" s="78" t="str" cm="1">
        <f t="array" ref="F1761">IF(E1761="","",INDEX(LCAT_ID,MATCH(E1761,LCAT_Name,0)))</f>
        <v/>
      </c>
      <c r="J1761" s="78" t="str">
        <f>IFERROR(_xlfn.XLOOKUP(I1761,MSA_Title_List,MSA_Title_List!$A$2:$A$643,"",0),"")</f>
        <v/>
      </c>
    </row>
    <row r="1762" spans="2:10">
      <c r="B1762" s="78" t="str" cm="1">
        <f t="array" ref="B1762">IF(A1762="","",INDEX(CAGE,MATCH(A1762,Company_Name,0)))</f>
        <v/>
      </c>
      <c r="C1762" s="80" t="str" cm="1">
        <f t="array" ref="C1762">IF(A1762="","",INDEX(Prime_Sub,MATCH(A1762,Company_Name,0)))</f>
        <v/>
      </c>
      <c r="F1762" s="78" t="str" cm="1">
        <f t="array" ref="F1762">IF(E1762="","",INDEX(LCAT_ID,MATCH(E1762,LCAT_Name,0)))</f>
        <v/>
      </c>
      <c r="J1762" s="78" t="str">
        <f>IFERROR(_xlfn.XLOOKUP(I1762,MSA_Title_List,MSA_Title_List!$A$2:$A$643,"",0),"")</f>
        <v/>
      </c>
    </row>
    <row r="1763" spans="2:10">
      <c r="B1763" s="78" t="str" cm="1">
        <f t="array" ref="B1763">IF(A1763="","",INDEX(CAGE,MATCH(A1763,Company_Name,0)))</f>
        <v/>
      </c>
      <c r="C1763" s="80" t="str" cm="1">
        <f t="array" ref="C1763">IF(A1763="","",INDEX(Prime_Sub,MATCH(A1763,Company_Name,0)))</f>
        <v/>
      </c>
      <c r="F1763" s="78" t="str" cm="1">
        <f t="array" ref="F1763">IF(E1763="","",INDEX(LCAT_ID,MATCH(E1763,LCAT_Name,0)))</f>
        <v/>
      </c>
      <c r="J1763" s="78" t="str">
        <f>IFERROR(_xlfn.XLOOKUP(I1763,MSA_Title_List,MSA_Title_List!$A$2:$A$643,"",0),"")</f>
        <v/>
      </c>
    </row>
    <row r="1764" spans="2:10">
      <c r="B1764" s="78" t="str" cm="1">
        <f t="array" ref="B1764">IF(A1764="","",INDEX(CAGE,MATCH(A1764,Company_Name,0)))</f>
        <v/>
      </c>
      <c r="C1764" s="80" t="str" cm="1">
        <f t="array" ref="C1764">IF(A1764="","",INDEX(Prime_Sub,MATCH(A1764,Company_Name,0)))</f>
        <v/>
      </c>
      <c r="F1764" s="78" t="str" cm="1">
        <f t="array" ref="F1764">IF(E1764="","",INDEX(LCAT_ID,MATCH(E1764,LCAT_Name,0)))</f>
        <v/>
      </c>
      <c r="J1764" s="78" t="str">
        <f>IFERROR(_xlfn.XLOOKUP(I1764,MSA_Title_List,MSA_Title_List!$A$2:$A$643,"",0),"")</f>
        <v/>
      </c>
    </row>
    <row r="1765" spans="2:10">
      <c r="B1765" s="78" t="str" cm="1">
        <f t="array" ref="B1765">IF(A1765="","",INDEX(CAGE,MATCH(A1765,Company_Name,0)))</f>
        <v/>
      </c>
      <c r="C1765" s="80" t="str" cm="1">
        <f t="array" ref="C1765">IF(A1765="","",INDEX(Prime_Sub,MATCH(A1765,Company_Name,0)))</f>
        <v/>
      </c>
      <c r="F1765" s="78" t="str" cm="1">
        <f t="array" ref="F1765">IF(E1765="","",INDEX(LCAT_ID,MATCH(E1765,LCAT_Name,0)))</f>
        <v/>
      </c>
      <c r="J1765" s="78" t="str">
        <f>IFERROR(_xlfn.XLOOKUP(I1765,MSA_Title_List,MSA_Title_List!$A$2:$A$643,"",0),"")</f>
        <v/>
      </c>
    </row>
    <row r="1766" spans="2:10">
      <c r="B1766" s="78" t="str" cm="1">
        <f t="array" ref="B1766">IF(A1766="","",INDEX(CAGE,MATCH(A1766,Company_Name,0)))</f>
        <v/>
      </c>
      <c r="C1766" s="80" t="str" cm="1">
        <f t="array" ref="C1766">IF(A1766="","",INDEX(Prime_Sub,MATCH(A1766,Company_Name,0)))</f>
        <v/>
      </c>
      <c r="F1766" s="78" t="str" cm="1">
        <f t="array" ref="F1766">IF(E1766="","",INDEX(LCAT_ID,MATCH(E1766,LCAT_Name,0)))</f>
        <v/>
      </c>
      <c r="J1766" s="78" t="str">
        <f>IFERROR(_xlfn.XLOOKUP(I1766,MSA_Title_List,MSA_Title_List!$A$2:$A$643,"",0),"")</f>
        <v/>
      </c>
    </row>
    <row r="1767" spans="2:10">
      <c r="B1767" s="78" t="str" cm="1">
        <f t="array" ref="B1767">IF(A1767="","",INDEX(CAGE,MATCH(A1767,Company_Name,0)))</f>
        <v/>
      </c>
      <c r="C1767" s="80" t="str" cm="1">
        <f t="array" ref="C1767">IF(A1767="","",INDEX(Prime_Sub,MATCH(A1767,Company_Name,0)))</f>
        <v/>
      </c>
      <c r="F1767" s="78" t="str" cm="1">
        <f t="array" ref="F1767">IF(E1767="","",INDEX(LCAT_ID,MATCH(E1767,LCAT_Name,0)))</f>
        <v/>
      </c>
      <c r="J1767" s="78" t="str">
        <f>IFERROR(_xlfn.XLOOKUP(I1767,MSA_Title_List,MSA_Title_List!$A$2:$A$643,"",0),"")</f>
        <v/>
      </c>
    </row>
    <row r="1768" spans="2:10">
      <c r="B1768" s="78" t="str" cm="1">
        <f t="array" ref="B1768">IF(A1768="","",INDEX(CAGE,MATCH(A1768,Company_Name,0)))</f>
        <v/>
      </c>
      <c r="C1768" s="80" t="str" cm="1">
        <f t="array" ref="C1768">IF(A1768="","",INDEX(Prime_Sub,MATCH(A1768,Company_Name,0)))</f>
        <v/>
      </c>
      <c r="F1768" s="78" t="str" cm="1">
        <f t="array" ref="F1768">IF(E1768="","",INDEX(LCAT_ID,MATCH(E1768,LCAT_Name,0)))</f>
        <v/>
      </c>
      <c r="J1768" s="78" t="str">
        <f>IFERROR(_xlfn.XLOOKUP(I1768,MSA_Title_List,MSA_Title_List!$A$2:$A$643,"",0),"")</f>
        <v/>
      </c>
    </row>
    <row r="1769" spans="2:10">
      <c r="B1769" s="78" t="str" cm="1">
        <f t="array" ref="B1769">IF(A1769="","",INDEX(CAGE,MATCH(A1769,Company_Name,0)))</f>
        <v/>
      </c>
      <c r="C1769" s="80" t="str" cm="1">
        <f t="array" ref="C1769">IF(A1769="","",INDEX(Prime_Sub,MATCH(A1769,Company_Name,0)))</f>
        <v/>
      </c>
      <c r="F1769" s="78" t="str" cm="1">
        <f t="array" ref="F1769">IF(E1769="","",INDEX(LCAT_ID,MATCH(E1769,LCAT_Name,0)))</f>
        <v/>
      </c>
      <c r="J1769" s="78" t="str">
        <f>IFERROR(_xlfn.XLOOKUP(I1769,MSA_Title_List,MSA_Title_List!$A$2:$A$643,"",0),"")</f>
        <v/>
      </c>
    </row>
    <row r="1770" spans="2:10">
      <c r="B1770" s="78" t="str" cm="1">
        <f t="array" ref="B1770">IF(A1770="","",INDEX(CAGE,MATCH(A1770,Company_Name,0)))</f>
        <v/>
      </c>
      <c r="C1770" s="80" t="str" cm="1">
        <f t="array" ref="C1770">IF(A1770="","",INDEX(Prime_Sub,MATCH(A1770,Company_Name,0)))</f>
        <v/>
      </c>
      <c r="F1770" s="78" t="str" cm="1">
        <f t="array" ref="F1770">IF(E1770="","",INDEX(LCAT_ID,MATCH(E1770,LCAT_Name,0)))</f>
        <v/>
      </c>
      <c r="J1770" s="78" t="str">
        <f>IFERROR(_xlfn.XLOOKUP(I1770,MSA_Title_List,MSA_Title_List!$A$2:$A$643,"",0),"")</f>
        <v/>
      </c>
    </row>
    <row r="1771" spans="2:10">
      <c r="B1771" s="78" t="str" cm="1">
        <f t="array" ref="B1771">IF(A1771="","",INDEX(CAGE,MATCH(A1771,Company_Name,0)))</f>
        <v/>
      </c>
      <c r="C1771" s="80" t="str" cm="1">
        <f t="array" ref="C1771">IF(A1771="","",INDEX(Prime_Sub,MATCH(A1771,Company_Name,0)))</f>
        <v/>
      </c>
      <c r="F1771" s="78" t="str" cm="1">
        <f t="array" ref="F1771">IF(E1771="","",INDEX(LCAT_ID,MATCH(E1771,LCAT_Name,0)))</f>
        <v/>
      </c>
      <c r="J1771" s="78" t="str">
        <f>IFERROR(_xlfn.XLOOKUP(I1771,MSA_Title_List,MSA_Title_List!$A$2:$A$643,"",0),"")</f>
        <v/>
      </c>
    </row>
    <row r="1772" spans="2:10">
      <c r="B1772" s="78" t="str" cm="1">
        <f t="array" ref="B1772">IF(A1772="","",INDEX(CAGE,MATCH(A1772,Company_Name,0)))</f>
        <v/>
      </c>
      <c r="C1772" s="80" t="str" cm="1">
        <f t="array" ref="C1772">IF(A1772="","",INDEX(Prime_Sub,MATCH(A1772,Company_Name,0)))</f>
        <v/>
      </c>
      <c r="F1772" s="78" t="str" cm="1">
        <f t="array" ref="F1772">IF(E1772="","",INDEX(LCAT_ID,MATCH(E1772,LCAT_Name,0)))</f>
        <v/>
      </c>
      <c r="J1772" s="78" t="str">
        <f>IFERROR(_xlfn.XLOOKUP(I1772,MSA_Title_List,MSA_Title_List!$A$2:$A$643,"",0),"")</f>
        <v/>
      </c>
    </row>
    <row r="1773" spans="2:10">
      <c r="B1773" s="78" t="str" cm="1">
        <f t="array" ref="B1773">IF(A1773="","",INDEX(CAGE,MATCH(A1773,Company_Name,0)))</f>
        <v/>
      </c>
      <c r="C1773" s="80" t="str" cm="1">
        <f t="array" ref="C1773">IF(A1773="","",INDEX(Prime_Sub,MATCH(A1773,Company_Name,0)))</f>
        <v/>
      </c>
      <c r="F1773" s="78" t="str" cm="1">
        <f t="array" ref="F1773">IF(E1773="","",INDEX(LCAT_ID,MATCH(E1773,LCAT_Name,0)))</f>
        <v/>
      </c>
      <c r="J1773" s="78" t="str">
        <f>IFERROR(_xlfn.XLOOKUP(I1773,MSA_Title_List,MSA_Title_List!$A$2:$A$643,"",0),"")</f>
        <v/>
      </c>
    </row>
    <row r="1774" spans="2:10">
      <c r="B1774" s="78" t="str" cm="1">
        <f t="array" ref="B1774">IF(A1774="","",INDEX(CAGE,MATCH(A1774,Company_Name,0)))</f>
        <v/>
      </c>
      <c r="C1774" s="80" t="str" cm="1">
        <f t="array" ref="C1774">IF(A1774="","",INDEX(Prime_Sub,MATCH(A1774,Company_Name,0)))</f>
        <v/>
      </c>
      <c r="F1774" s="78" t="str" cm="1">
        <f t="array" ref="F1774">IF(E1774="","",INDEX(LCAT_ID,MATCH(E1774,LCAT_Name,0)))</f>
        <v/>
      </c>
      <c r="J1774" s="78" t="str">
        <f>IFERROR(_xlfn.XLOOKUP(I1774,MSA_Title_List,MSA_Title_List!$A$2:$A$643,"",0),"")</f>
        <v/>
      </c>
    </row>
    <row r="1775" spans="2:10">
      <c r="B1775" s="78" t="str" cm="1">
        <f t="array" ref="B1775">IF(A1775="","",INDEX(CAGE,MATCH(A1775,Company_Name,0)))</f>
        <v/>
      </c>
      <c r="C1775" s="80" t="str" cm="1">
        <f t="array" ref="C1775">IF(A1775="","",INDEX(Prime_Sub,MATCH(A1775,Company_Name,0)))</f>
        <v/>
      </c>
      <c r="F1775" s="78" t="str" cm="1">
        <f t="array" ref="F1775">IF(E1775="","",INDEX(LCAT_ID,MATCH(E1775,LCAT_Name,0)))</f>
        <v/>
      </c>
      <c r="J1775" s="78" t="str">
        <f>IFERROR(_xlfn.XLOOKUP(I1775,MSA_Title_List,MSA_Title_List!$A$2:$A$643,"",0),"")</f>
        <v/>
      </c>
    </row>
    <row r="1776" spans="2:10">
      <c r="B1776" s="78" t="str" cm="1">
        <f t="array" ref="B1776">IF(A1776="","",INDEX(CAGE,MATCH(A1776,Company_Name,0)))</f>
        <v/>
      </c>
      <c r="C1776" s="80" t="str" cm="1">
        <f t="array" ref="C1776">IF(A1776="","",INDEX(Prime_Sub,MATCH(A1776,Company_Name,0)))</f>
        <v/>
      </c>
      <c r="F1776" s="78" t="str" cm="1">
        <f t="array" ref="F1776">IF(E1776="","",INDEX(LCAT_ID,MATCH(E1776,LCAT_Name,0)))</f>
        <v/>
      </c>
      <c r="J1776" s="78" t="str">
        <f>IFERROR(_xlfn.XLOOKUP(I1776,MSA_Title_List,MSA_Title_List!$A$2:$A$643,"",0),"")</f>
        <v/>
      </c>
    </row>
    <row r="1777" spans="2:10">
      <c r="B1777" s="78" t="str" cm="1">
        <f t="array" ref="B1777">IF(A1777="","",INDEX(CAGE,MATCH(A1777,Company_Name,0)))</f>
        <v/>
      </c>
      <c r="C1777" s="80" t="str" cm="1">
        <f t="array" ref="C1777">IF(A1777="","",INDEX(Prime_Sub,MATCH(A1777,Company_Name,0)))</f>
        <v/>
      </c>
      <c r="F1777" s="78" t="str" cm="1">
        <f t="array" ref="F1777">IF(E1777="","",INDEX(LCAT_ID,MATCH(E1777,LCAT_Name,0)))</f>
        <v/>
      </c>
      <c r="J1777" s="78" t="str">
        <f>IFERROR(_xlfn.XLOOKUP(I1777,MSA_Title_List,MSA_Title_List!$A$2:$A$643,"",0),"")</f>
        <v/>
      </c>
    </row>
    <row r="1778" spans="2:10">
      <c r="B1778" s="78" t="str" cm="1">
        <f t="array" ref="B1778">IF(A1778="","",INDEX(CAGE,MATCH(A1778,Company_Name,0)))</f>
        <v/>
      </c>
      <c r="C1778" s="80" t="str" cm="1">
        <f t="array" ref="C1778">IF(A1778="","",INDEX(Prime_Sub,MATCH(A1778,Company_Name,0)))</f>
        <v/>
      </c>
      <c r="F1778" s="78" t="str" cm="1">
        <f t="array" ref="F1778">IF(E1778="","",INDEX(LCAT_ID,MATCH(E1778,LCAT_Name,0)))</f>
        <v/>
      </c>
      <c r="J1778" s="78" t="str">
        <f>IFERROR(_xlfn.XLOOKUP(I1778,MSA_Title_List,MSA_Title_List!$A$2:$A$643,"",0),"")</f>
        <v/>
      </c>
    </row>
    <row r="1779" spans="2:10">
      <c r="B1779" s="78" t="str" cm="1">
        <f t="array" ref="B1779">IF(A1779="","",INDEX(CAGE,MATCH(A1779,Company_Name,0)))</f>
        <v/>
      </c>
      <c r="C1779" s="80" t="str" cm="1">
        <f t="array" ref="C1779">IF(A1779="","",INDEX(Prime_Sub,MATCH(A1779,Company_Name,0)))</f>
        <v/>
      </c>
      <c r="F1779" s="78" t="str" cm="1">
        <f t="array" ref="F1779">IF(E1779="","",INDEX(LCAT_ID,MATCH(E1779,LCAT_Name,0)))</f>
        <v/>
      </c>
      <c r="J1779" s="78" t="str">
        <f>IFERROR(_xlfn.XLOOKUP(I1779,MSA_Title_List,MSA_Title_List!$A$2:$A$643,"",0),"")</f>
        <v/>
      </c>
    </row>
    <row r="1780" spans="2:10">
      <c r="B1780" s="78" t="str" cm="1">
        <f t="array" ref="B1780">IF(A1780="","",INDEX(CAGE,MATCH(A1780,Company_Name,0)))</f>
        <v/>
      </c>
      <c r="C1780" s="80" t="str" cm="1">
        <f t="array" ref="C1780">IF(A1780="","",INDEX(Prime_Sub,MATCH(A1780,Company_Name,0)))</f>
        <v/>
      </c>
      <c r="F1780" s="78" t="str" cm="1">
        <f t="array" ref="F1780">IF(E1780="","",INDEX(LCAT_ID,MATCH(E1780,LCAT_Name,0)))</f>
        <v/>
      </c>
      <c r="J1780" s="78" t="str">
        <f>IFERROR(_xlfn.XLOOKUP(I1780,MSA_Title_List,MSA_Title_List!$A$2:$A$643,"",0),"")</f>
        <v/>
      </c>
    </row>
    <row r="1781" spans="2:10">
      <c r="B1781" s="78" t="str" cm="1">
        <f t="array" ref="B1781">IF(A1781="","",INDEX(CAGE,MATCH(A1781,Company_Name,0)))</f>
        <v/>
      </c>
      <c r="C1781" s="80" t="str" cm="1">
        <f t="array" ref="C1781">IF(A1781="","",INDEX(Prime_Sub,MATCH(A1781,Company_Name,0)))</f>
        <v/>
      </c>
      <c r="F1781" s="78" t="str" cm="1">
        <f t="array" ref="F1781">IF(E1781="","",INDEX(LCAT_ID,MATCH(E1781,LCAT_Name,0)))</f>
        <v/>
      </c>
      <c r="J1781" s="78" t="str">
        <f>IFERROR(_xlfn.XLOOKUP(I1781,MSA_Title_List,MSA_Title_List!$A$2:$A$643,"",0),"")</f>
        <v/>
      </c>
    </row>
    <row r="1782" spans="2:10">
      <c r="B1782" s="78" t="str" cm="1">
        <f t="array" ref="B1782">IF(A1782="","",INDEX(CAGE,MATCH(A1782,Company_Name,0)))</f>
        <v/>
      </c>
      <c r="C1782" s="80" t="str" cm="1">
        <f t="array" ref="C1782">IF(A1782="","",INDEX(Prime_Sub,MATCH(A1782,Company_Name,0)))</f>
        <v/>
      </c>
      <c r="F1782" s="78" t="str" cm="1">
        <f t="array" ref="F1782">IF(E1782="","",INDEX(LCAT_ID,MATCH(E1782,LCAT_Name,0)))</f>
        <v/>
      </c>
      <c r="J1782" s="78" t="str">
        <f>IFERROR(_xlfn.XLOOKUP(I1782,MSA_Title_List,MSA_Title_List!$A$2:$A$643,"",0),"")</f>
        <v/>
      </c>
    </row>
    <row r="1783" spans="2:10">
      <c r="B1783" s="78" t="str" cm="1">
        <f t="array" ref="B1783">IF(A1783="","",INDEX(CAGE,MATCH(A1783,Company_Name,0)))</f>
        <v/>
      </c>
      <c r="C1783" s="80" t="str" cm="1">
        <f t="array" ref="C1783">IF(A1783="","",INDEX(Prime_Sub,MATCH(A1783,Company_Name,0)))</f>
        <v/>
      </c>
      <c r="F1783" s="78" t="str" cm="1">
        <f t="array" ref="F1783">IF(E1783="","",INDEX(LCAT_ID,MATCH(E1783,LCAT_Name,0)))</f>
        <v/>
      </c>
      <c r="J1783" s="78" t="str">
        <f>IFERROR(_xlfn.XLOOKUP(I1783,MSA_Title_List,MSA_Title_List!$A$2:$A$643,"",0),"")</f>
        <v/>
      </c>
    </row>
    <row r="1784" spans="2:10">
      <c r="B1784" s="78" t="str" cm="1">
        <f t="array" ref="B1784">IF(A1784="","",INDEX(CAGE,MATCH(A1784,Company_Name,0)))</f>
        <v/>
      </c>
      <c r="C1784" s="80" t="str" cm="1">
        <f t="array" ref="C1784">IF(A1784="","",INDEX(Prime_Sub,MATCH(A1784,Company_Name,0)))</f>
        <v/>
      </c>
      <c r="F1784" s="78" t="str" cm="1">
        <f t="array" ref="F1784">IF(E1784="","",INDEX(LCAT_ID,MATCH(E1784,LCAT_Name,0)))</f>
        <v/>
      </c>
      <c r="J1784" s="78" t="str">
        <f>IFERROR(_xlfn.XLOOKUP(I1784,MSA_Title_List,MSA_Title_List!$A$2:$A$643,"",0),"")</f>
        <v/>
      </c>
    </row>
    <row r="1785" spans="2:10">
      <c r="B1785" s="78" t="str" cm="1">
        <f t="array" ref="B1785">IF(A1785="","",INDEX(CAGE,MATCH(A1785,Company_Name,0)))</f>
        <v/>
      </c>
      <c r="C1785" s="80" t="str" cm="1">
        <f t="array" ref="C1785">IF(A1785="","",INDEX(Prime_Sub,MATCH(A1785,Company_Name,0)))</f>
        <v/>
      </c>
      <c r="F1785" s="78" t="str" cm="1">
        <f t="array" ref="F1785">IF(E1785="","",INDEX(LCAT_ID,MATCH(E1785,LCAT_Name,0)))</f>
        <v/>
      </c>
      <c r="J1785" s="78" t="str">
        <f>IFERROR(_xlfn.XLOOKUP(I1785,MSA_Title_List,MSA_Title_List!$A$2:$A$643,"",0),"")</f>
        <v/>
      </c>
    </row>
    <row r="1786" spans="2:10">
      <c r="B1786" s="78" t="str" cm="1">
        <f t="array" ref="B1786">IF(A1786="","",INDEX(CAGE,MATCH(A1786,Company_Name,0)))</f>
        <v/>
      </c>
      <c r="C1786" s="80" t="str" cm="1">
        <f t="array" ref="C1786">IF(A1786="","",INDEX(Prime_Sub,MATCH(A1786,Company_Name,0)))</f>
        <v/>
      </c>
      <c r="F1786" s="78" t="str" cm="1">
        <f t="array" ref="F1786">IF(E1786="","",INDEX(LCAT_ID,MATCH(E1786,LCAT_Name,0)))</f>
        <v/>
      </c>
      <c r="J1786" s="78" t="str">
        <f>IFERROR(_xlfn.XLOOKUP(I1786,MSA_Title_List,MSA_Title_List!$A$2:$A$643,"",0),"")</f>
        <v/>
      </c>
    </row>
    <row r="1787" spans="2:10">
      <c r="B1787" s="78" t="str" cm="1">
        <f t="array" ref="B1787">IF(A1787="","",INDEX(CAGE,MATCH(A1787,Company_Name,0)))</f>
        <v/>
      </c>
      <c r="C1787" s="80" t="str" cm="1">
        <f t="array" ref="C1787">IF(A1787="","",INDEX(Prime_Sub,MATCH(A1787,Company_Name,0)))</f>
        <v/>
      </c>
      <c r="F1787" s="78" t="str" cm="1">
        <f t="array" ref="F1787">IF(E1787="","",INDEX(LCAT_ID,MATCH(E1787,LCAT_Name,0)))</f>
        <v/>
      </c>
      <c r="J1787" s="78" t="str">
        <f>IFERROR(_xlfn.XLOOKUP(I1787,MSA_Title_List,MSA_Title_List!$A$2:$A$643,"",0),"")</f>
        <v/>
      </c>
    </row>
    <row r="1788" spans="2:10">
      <c r="B1788" s="78" t="str" cm="1">
        <f t="array" ref="B1788">IF(A1788="","",INDEX(CAGE,MATCH(A1788,Company_Name,0)))</f>
        <v/>
      </c>
      <c r="C1788" s="80" t="str" cm="1">
        <f t="array" ref="C1788">IF(A1788="","",INDEX(Prime_Sub,MATCH(A1788,Company_Name,0)))</f>
        <v/>
      </c>
      <c r="F1788" s="78" t="str" cm="1">
        <f t="array" ref="F1788">IF(E1788="","",INDEX(LCAT_ID,MATCH(E1788,LCAT_Name,0)))</f>
        <v/>
      </c>
      <c r="J1788" s="78" t="str">
        <f>IFERROR(_xlfn.XLOOKUP(I1788,MSA_Title_List,MSA_Title_List!$A$2:$A$643,"",0),"")</f>
        <v/>
      </c>
    </row>
    <row r="1789" spans="2:10">
      <c r="B1789" s="78" t="str" cm="1">
        <f t="array" ref="B1789">IF(A1789="","",INDEX(CAGE,MATCH(A1789,Company_Name,0)))</f>
        <v/>
      </c>
      <c r="C1789" s="80" t="str" cm="1">
        <f t="array" ref="C1789">IF(A1789="","",INDEX(Prime_Sub,MATCH(A1789,Company_Name,0)))</f>
        <v/>
      </c>
      <c r="F1789" s="78" t="str" cm="1">
        <f t="array" ref="F1789">IF(E1789="","",INDEX(LCAT_ID,MATCH(E1789,LCAT_Name,0)))</f>
        <v/>
      </c>
      <c r="J1789" s="78" t="str">
        <f>IFERROR(_xlfn.XLOOKUP(I1789,MSA_Title_List,MSA_Title_List!$A$2:$A$643,"",0),"")</f>
        <v/>
      </c>
    </row>
    <row r="1790" spans="2:10">
      <c r="B1790" s="78" t="str" cm="1">
        <f t="array" ref="B1790">IF(A1790="","",INDEX(CAGE,MATCH(A1790,Company_Name,0)))</f>
        <v/>
      </c>
      <c r="C1790" s="80" t="str" cm="1">
        <f t="array" ref="C1790">IF(A1790="","",INDEX(Prime_Sub,MATCH(A1790,Company_Name,0)))</f>
        <v/>
      </c>
      <c r="F1790" s="78" t="str" cm="1">
        <f t="array" ref="F1790">IF(E1790="","",INDEX(LCAT_ID,MATCH(E1790,LCAT_Name,0)))</f>
        <v/>
      </c>
      <c r="J1790" s="78" t="str">
        <f>IFERROR(_xlfn.XLOOKUP(I1790,MSA_Title_List,MSA_Title_List!$A$2:$A$643,"",0),"")</f>
        <v/>
      </c>
    </row>
    <row r="1791" spans="2:10">
      <c r="B1791" s="78" t="str" cm="1">
        <f t="array" ref="B1791">IF(A1791="","",INDEX(CAGE,MATCH(A1791,Company_Name,0)))</f>
        <v/>
      </c>
      <c r="C1791" s="80" t="str" cm="1">
        <f t="array" ref="C1791">IF(A1791="","",INDEX(Prime_Sub,MATCH(A1791,Company_Name,0)))</f>
        <v/>
      </c>
      <c r="F1791" s="78" t="str" cm="1">
        <f t="array" ref="F1791">IF(E1791="","",INDEX(LCAT_ID,MATCH(E1791,LCAT_Name,0)))</f>
        <v/>
      </c>
      <c r="J1791" s="78" t="str">
        <f>IFERROR(_xlfn.XLOOKUP(I1791,MSA_Title_List,MSA_Title_List!$A$2:$A$643,"",0),"")</f>
        <v/>
      </c>
    </row>
    <row r="1792" spans="2:10">
      <c r="B1792" s="78" t="str" cm="1">
        <f t="array" ref="B1792">IF(A1792="","",INDEX(CAGE,MATCH(A1792,Company_Name,0)))</f>
        <v/>
      </c>
      <c r="C1792" s="80" t="str" cm="1">
        <f t="array" ref="C1792">IF(A1792="","",INDEX(Prime_Sub,MATCH(A1792,Company_Name,0)))</f>
        <v/>
      </c>
      <c r="F1792" s="78" t="str" cm="1">
        <f t="array" ref="F1792">IF(E1792="","",INDEX(LCAT_ID,MATCH(E1792,LCAT_Name,0)))</f>
        <v/>
      </c>
      <c r="J1792" s="78" t="str">
        <f>IFERROR(_xlfn.XLOOKUP(I1792,MSA_Title_List,MSA_Title_List!$A$2:$A$643,"",0),"")</f>
        <v/>
      </c>
    </row>
    <row r="1793" spans="2:10">
      <c r="B1793" s="78" t="str" cm="1">
        <f t="array" ref="B1793">IF(A1793="","",INDEX(CAGE,MATCH(A1793,Company_Name,0)))</f>
        <v/>
      </c>
      <c r="C1793" s="80" t="str" cm="1">
        <f t="array" ref="C1793">IF(A1793="","",INDEX(Prime_Sub,MATCH(A1793,Company_Name,0)))</f>
        <v/>
      </c>
      <c r="F1793" s="78" t="str" cm="1">
        <f t="array" ref="F1793">IF(E1793="","",INDEX(LCAT_ID,MATCH(E1793,LCAT_Name,0)))</f>
        <v/>
      </c>
      <c r="J1793" s="78" t="str">
        <f>IFERROR(_xlfn.XLOOKUP(I1793,MSA_Title_List,MSA_Title_List!$A$2:$A$643,"",0),"")</f>
        <v/>
      </c>
    </row>
    <row r="1794" spans="2:10">
      <c r="B1794" s="78" t="str" cm="1">
        <f t="array" ref="B1794">IF(A1794="","",INDEX(CAGE,MATCH(A1794,Company_Name,0)))</f>
        <v/>
      </c>
      <c r="C1794" s="80" t="str" cm="1">
        <f t="array" ref="C1794">IF(A1794="","",INDEX(Prime_Sub,MATCH(A1794,Company_Name,0)))</f>
        <v/>
      </c>
      <c r="F1794" s="78" t="str" cm="1">
        <f t="array" ref="F1794">IF(E1794="","",INDEX(LCAT_ID,MATCH(E1794,LCAT_Name,0)))</f>
        <v/>
      </c>
      <c r="J1794" s="78" t="str">
        <f>IFERROR(_xlfn.XLOOKUP(I1794,MSA_Title_List,MSA_Title_List!$A$2:$A$643,"",0),"")</f>
        <v/>
      </c>
    </row>
    <row r="1795" spans="2:10">
      <c r="B1795" s="78" t="str" cm="1">
        <f t="array" ref="B1795">IF(A1795="","",INDEX(CAGE,MATCH(A1795,Company_Name,0)))</f>
        <v/>
      </c>
      <c r="C1795" s="80" t="str" cm="1">
        <f t="array" ref="C1795">IF(A1795="","",INDEX(Prime_Sub,MATCH(A1795,Company_Name,0)))</f>
        <v/>
      </c>
      <c r="F1795" s="78" t="str" cm="1">
        <f t="array" ref="F1795">IF(E1795="","",INDEX(LCAT_ID,MATCH(E1795,LCAT_Name,0)))</f>
        <v/>
      </c>
      <c r="J1795" s="78" t="str">
        <f>IFERROR(_xlfn.XLOOKUP(I1795,MSA_Title_List,MSA_Title_List!$A$2:$A$643,"",0),"")</f>
        <v/>
      </c>
    </row>
    <row r="1796" spans="2:10">
      <c r="B1796" s="78" t="str" cm="1">
        <f t="array" ref="B1796">IF(A1796="","",INDEX(CAGE,MATCH(A1796,Company_Name,0)))</f>
        <v/>
      </c>
      <c r="C1796" s="80" t="str" cm="1">
        <f t="array" ref="C1796">IF(A1796="","",INDEX(Prime_Sub,MATCH(A1796,Company_Name,0)))</f>
        <v/>
      </c>
      <c r="F1796" s="78" t="str" cm="1">
        <f t="array" ref="F1796">IF(E1796="","",INDEX(LCAT_ID,MATCH(E1796,LCAT_Name,0)))</f>
        <v/>
      </c>
      <c r="J1796" s="78" t="str">
        <f>IFERROR(_xlfn.XLOOKUP(I1796,MSA_Title_List,MSA_Title_List!$A$2:$A$643,"",0),"")</f>
        <v/>
      </c>
    </row>
    <row r="1797" spans="2:10">
      <c r="B1797" s="78" t="str" cm="1">
        <f t="array" ref="B1797">IF(A1797="","",INDEX(CAGE,MATCH(A1797,Company_Name,0)))</f>
        <v/>
      </c>
      <c r="C1797" s="80" t="str" cm="1">
        <f t="array" ref="C1797">IF(A1797="","",INDEX(Prime_Sub,MATCH(A1797,Company_Name,0)))</f>
        <v/>
      </c>
      <c r="F1797" s="78" t="str" cm="1">
        <f t="array" ref="F1797">IF(E1797="","",INDEX(LCAT_ID,MATCH(E1797,LCAT_Name,0)))</f>
        <v/>
      </c>
      <c r="J1797" s="78" t="str">
        <f>IFERROR(_xlfn.XLOOKUP(I1797,MSA_Title_List,MSA_Title_List!$A$2:$A$643,"",0),"")</f>
        <v/>
      </c>
    </row>
    <row r="1798" spans="2:10">
      <c r="B1798" s="78" t="str" cm="1">
        <f t="array" ref="B1798">IF(A1798="","",INDEX(CAGE,MATCH(A1798,Company_Name,0)))</f>
        <v/>
      </c>
      <c r="C1798" s="80" t="str" cm="1">
        <f t="array" ref="C1798">IF(A1798="","",INDEX(Prime_Sub,MATCH(A1798,Company_Name,0)))</f>
        <v/>
      </c>
      <c r="F1798" s="78" t="str" cm="1">
        <f t="array" ref="F1798">IF(E1798="","",INDEX(LCAT_ID,MATCH(E1798,LCAT_Name,0)))</f>
        <v/>
      </c>
      <c r="J1798" s="78" t="str">
        <f>IFERROR(_xlfn.XLOOKUP(I1798,MSA_Title_List,MSA_Title_List!$A$2:$A$643,"",0),"")</f>
        <v/>
      </c>
    </row>
    <row r="1799" spans="2:10">
      <c r="B1799" s="78" t="str" cm="1">
        <f t="array" ref="B1799">IF(A1799="","",INDEX(CAGE,MATCH(A1799,Company_Name,0)))</f>
        <v/>
      </c>
      <c r="C1799" s="80" t="str" cm="1">
        <f t="array" ref="C1799">IF(A1799="","",INDEX(Prime_Sub,MATCH(A1799,Company_Name,0)))</f>
        <v/>
      </c>
      <c r="F1799" s="78" t="str" cm="1">
        <f t="array" ref="F1799">IF(E1799="","",INDEX(LCAT_ID,MATCH(E1799,LCAT_Name,0)))</f>
        <v/>
      </c>
      <c r="J1799" s="78" t="str">
        <f>IFERROR(_xlfn.XLOOKUP(I1799,MSA_Title_List,MSA_Title_List!$A$2:$A$643,"",0),"")</f>
        <v/>
      </c>
    </row>
    <row r="1800" spans="2:10">
      <c r="B1800" s="78" t="str" cm="1">
        <f t="array" ref="B1800">IF(A1800="","",INDEX(CAGE,MATCH(A1800,Company_Name,0)))</f>
        <v/>
      </c>
      <c r="C1800" s="80" t="str" cm="1">
        <f t="array" ref="C1800">IF(A1800="","",INDEX(Prime_Sub,MATCH(A1800,Company_Name,0)))</f>
        <v/>
      </c>
      <c r="F1800" s="78" t="str" cm="1">
        <f t="array" ref="F1800">IF(E1800="","",INDEX(LCAT_ID,MATCH(E1800,LCAT_Name,0)))</f>
        <v/>
      </c>
      <c r="J1800" s="78" t="str">
        <f>IFERROR(_xlfn.XLOOKUP(I1800,MSA_Title_List,MSA_Title_List!$A$2:$A$643,"",0),"")</f>
        <v/>
      </c>
    </row>
    <row r="1801" spans="2:10">
      <c r="B1801" s="78" t="str" cm="1">
        <f t="array" ref="B1801">IF(A1801="","",INDEX(CAGE,MATCH(A1801,Company_Name,0)))</f>
        <v/>
      </c>
      <c r="C1801" s="80" t="str" cm="1">
        <f t="array" ref="C1801">IF(A1801="","",INDEX(Prime_Sub,MATCH(A1801,Company_Name,0)))</f>
        <v/>
      </c>
      <c r="F1801" s="78" t="str" cm="1">
        <f t="array" ref="F1801">IF(E1801="","",INDEX(LCAT_ID,MATCH(E1801,LCAT_Name,0)))</f>
        <v/>
      </c>
      <c r="J1801" s="78" t="str">
        <f>IFERROR(_xlfn.XLOOKUP(I1801,MSA_Title_List,MSA_Title_List!$A$2:$A$643,"",0),"")</f>
        <v/>
      </c>
    </row>
    <row r="1802" spans="2:10">
      <c r="B1802" s="78" t="str" cm="1">
        <f t="array" ref="B1802">IF(A1802="","",INDEX(CAGE,MATCH(A1802,Company_Name,0)))</f>
        <v/>
      </c>
      <c r="C1802" s="80" t="str" cm="1">
        <f t="array" ref="C1802">IF(A1802="","",INDEX(Prime_Sub,MATCH(A1802,Company_Name,0)))</f>
        <v/>
      </c>
      <c r="F1802" s="78" t="str" cm="1">
        <f t="array" ref="F1802">IF(E1802="","",INDEX(LCAT_ID,MATCH(E1802,LCAT_Name,0)))</f>
        <v/>
      </c>
      <c r="J1802" s="78" t="str">
        <f>IFERROR(_xlfn.XLOOKUP(I1802,MSA_Title_List,MSA_Title_List!$A$2:$A$643,"",0),"")</f>
        <v/>
      </c>
    </row>
    <row r="1803" spans="2:10">
      <c r="B1803" s="78" t="str" cm="1">
        <f t="array" ref="B1803">IF(A1803="","",INDEX(CAGE,MATCH(A1803,Company_Name,0)))</f>
        <v/>
      </c>
      <c r="C1803" s="80" t="str" cm="1">
        <f t="array" ref="C1803">IF(A1803="","",INDEX(Prime_Sub,MATCH(A1803,Company_Name,0)))</f>
        <v/>
      </c>
      <c r="F1803" s="78" t="str" cm="1">
        <f t="array" ref="F1803">IF(E1803="","",INDEX(LCAT_ID,MATCH(E1803,LCAT_Name,0)))</f>
        <v/>
      </c>
      <c r="J1803" s="78" t="str">
        <f>IFERROR(_xlfn.XLOOKUP(I1803,MSA_Title_List,MSA_Title_List!$A$2:$A$643,"",0),"")</f>
        <v/>
      </c>
    </row>
    <row r="1804" spans="2:10">
      <c r="B1804" s="78" t="str" cm="1">
        <f t="array" ref="B1804">IF(A1804="","",INDEX(CAGE,MATCH(A1804,Company_Name,0)))</f>
        <v/>
      </c>
      <c r="C1804" s="80" t="str" cm="1">
        <f t="array" ref="C1804">IF(A1804="","",INDEX(Prime_Sub,MATCH(A1804,Company_Name,0)))</f>
        <v/>
      </c>
      <c r="F1804" s="78" t="str" cm="1">
        <f t="array" ref="F1804">IF(E1804="","",INDEX(LCAT_ID,MATCH(E1804,LCAT_Name,0)))</f>
        <v/>
      </c>
      <c r="J1804" s="78" t="str">
        <f>IFERROR(_xlfn.XLOOKUP(I1804,MSA_Title_List,MSA_Title_List!$A$2:$A$643,"",0),"")</f>
        <v/>
      </c>
    </row>
    <row r="1805" spans="2:10">
      <c r="B1805" s="78" t="str" cm="1">
        <f t="array" ref="B1805">IF(A1805="","",INDEX(CAGE,MATCH(A1805,Company_Name,0)))</f>
        <v/>
      </c>
      <c r="C1805" s="80" t="str" cm="1">
        <f t="array" ref="C1805">IF(A1805="","",INDEX(Prime_Sub,MATCH(A1805,Company_Name,0)))</f>
        <v/>
      </c>
      <c r="F1805" s="78" t="str" cm="1">
        <f t="array" ref="F1805">IF(E1805="","",INDEX(LCAT_ID,MATCH(E1805,LCAT_Name,0)))</f>
        <v/>
      </c>
      <c r="J1805" s="78" t="str">
        <f>IFERROR(_xlfn.XLOOKUP(I1805,MSA_Title_List,MSA_Title_List!$A$2:$A$643,"",0),"")</f>
        <v/>
      </c>
    </row>
    <row r="1806" spans="2:10">
      <c r="B1806" s="78" t="str" cm="1">
        <f t="array" ref="B1806">IF(A1806="","",INDEX(CAGE,MATCH(A1806,Company_Name,0)))</f>
        <v/>
      </c>
      <c r="C1806" s="80" t="str" cm="1">
        <f t="array" ref="C1806">IF(A1806="","",INDEX(Prime_Sub,MATCH(A1806,Company_Name,0)))</f>
        <v/>
      </c>
      <c r="F1806" s="78" t="str" cm="1">
        <f t="array" ref="F1806">IF(E1806="","",INDEX(LCAT_ID,MATCH(E1806,LCAT_Name,0)))</f>
        <v/>
      </c>
      <c r="J1806" s="78" t="str">
        <f>IFERROR(_xlfn.XLOOKUP(I1806,MSA_Title_List,MSA_Title_List!$A$2:$A$643,"",0),"")</f>
        <v/>
      </c>
    </row>
    <row r="1807" spans="2:10">
      <c r="B1807" s="78" t="str" cm="1">
        <f t="array" ref="B1807">IF(A1807="","",INDEX(CAGE,MATCH(A1807,Company_Name,0)))</f>
        <v/>
      </c>
      <c r="C1807" s="80" t="str" cm="1">
        <f t="array" ref="C1807">IF(A1807="","",INDEX(Prime_Sub,MATCH(A1807,Company_Name,0)))</f>
        <v/>
      </c>
      <c r="F1807" s="78" t="str" cm="1">
        <f t="array" ref="F1807">IF(E1807="","",INDEX(LCAT_ID,MATCH(E1807,LCAT_Name,0)))</f>
        <v/>
      </c>
      <c r="J1807" s="78" t="str">
        <f>IFERROR(_xlfn.XLOOKUP(I1807,MSA_Title_List,MSA_Title_List!$A$2:$A$643,"",0),"")</f>
        <v/>
      </c>
    </row>
    <row r="1808" spans="2:10">
      <c r="B1808" s="78" t="str" cm="1">
        <f t="array" ref="B1808">IF(A1808="","",INDEX(CAGE,MATCH(A1808,Company_Name,0)))</f>
        <v/>
      </c>
      <c r="C1808" s="80" t="str" cm="1">
        <f t="array" ref="C1808">IF(A1808="","",INDEX(Prime_Sub,MATCH(A1808,Company_Name,0)))</f>
        <v/>
      </c>
      <c r="F1808" s="78" t="str" cm="1">
        <f t="array" ref="F1808">IF(E1808="","",INDEX(LCAT_ID,MATCH(E1808,LCAT_Name,0)))</f>
        <v/>
      </c>
      <c r="J1808" s="78" t="str">
        <f>IFERROR(_xlfn.XLOOKUP(I1808,MSA_Title_List,MSA_Title_List!$A$2:$A$643,"",0),"")</f>
        <v/>
      </c>
    </row>
    <row r="1809" spans="2:10">
      <c r="B1809" s="78" t="str" cm="1">
        <f t="array" ref="B1809">IF(A1809="","",INDEX(CAGE,MATCH(A1809,Company_Name,0)))</f>
        <v/>
      </c>
      <c r="C1809" s="80" t="str" cm="1">
        <f t="array" ref="C1809">IF(A1809="","",INDEX(Prime_Sub,MATCH(A1809,Company_Name,0)))</f>
        <v/>
      </c>
      <c r="F1809" s="78" t="str" cm="1">
        <f t="array" ref="F1809">IF(E1809="","",INDEX(LCAT_ID,MATCH(E1809,LCAT_Name,0)))</f>
        <v/>
      </c>
      <c r="J1809" s="78" t="str">
        <f>IFERROR(_xlfn.XLOOKUP(I1809,MSA_Title_List,MSA_Title_List!$A$2:$A$643,"",0),"")</f>
        <v/>
      </c>
    </row>
    <row r="1810" spans="2:10">
      <c r="B1810" s="78" t="str" cm="1">
        <f t="array" ref="B1810">IF(A1810="","",INDEX(CAGE,MATCH(A1810,Company_Name,0)))</f>
        <v/>
      </c>
      <c r="C1810" s="80" t="str" cm="1">
        <f t="array" ref="C1810">IF(A1810="","",INDEX(Prime_Sub,MATCH(A1810,Company_Name,0)))</f>
        <v/>
      </c>
      <c r="F1810" s="78" t="str" cm="1">
        <f t="array" ref="F1810">IF(E1810="","",INDEX(LCAT_ID,MATCH(E1810,LCAT_Name,0)))</f>
        <v/>
      </c>
      <c r="J1810" s="78" t="str">
        <f>IFERROR(_xlfn.XLOOKUP(I1810,MSA_Title_List,MSA_Title_List!$A$2:$A$643,"",0),"")</f>
        <v/>
      </c>
    </row>
    <row r="1811" spans="2:10">
      <c r="B1811" s="78" t="str" cm="1">
        <f t="array" ref="B1811">IF(A1811="","",INDEX(CAGE,MATCH(A1811,Company_Name,0)))</f>
        <v/>
      </c>
      <c r="C1811" s="80" t="str" cm="1">
        <f t="array" ref="C1811">IF(A1811="","",INDEX(Prime_Sub,MATCH(A1811,Company_Name,0)))</f>
        <v/>
      </c>
      <c r="F1811" s="78" t="str" cm="1">
        <f t="array" ref="F1811">IF(E1811="","",INDEX(LCAT_ID,MATCH(E1811,LCAT_Name,0)))</f>
        <v/>
      </c>
      <c r="J1811" s="78" t="str">
        <f>IFERROR(_xlfn.XLOOKUP(I1811,MSA_Title_List,MSA_Title_List!$A$2:$A$643,"",0),"")</f>
        <v/>
      </c>
    </row>
    <row r="1812" spans="2:10">
      <c r="B1812" s="78" t="str" cm="1">
        <f t="array" ref="B1812">IF(A1812="","",INDEX(CAGE,MATCH(A1812,Company_Name,0)))</f>
        <v/>
      </c>
      <c r="C1812" s="80" t="str" cm="1">
        <f t="array" ref="C1812">IF(A1812="","",INDEX(Prime_Sub,MATCH(A1812,Company_Name,0)))</f>
        <v/>
      </c>
      <c r="F1812" s="78" t="str" cm="1">
        <f t="array" ref="F1812">IF(E1812="","",INDEX(LCAT_ID,MATCH(E1812,LCAT_Name,0)))</f>
        <v/>
      </c>
      <c r="J1812" s="78" t="str">
        <f>IFERROR(_xlfn.XLOOKUP(I1812,MSA_Title_List,MSA_Title_List!$A$2:$A$643,"",0),"")</f>
        <v/>
      </c>
    </row>
    <row r="1813" spans="2:10">
      <c r="B1813" s="78" t="str" cm="1">
        <f t="array" ref="B1813">IF(A1813="","",INDEX(CAGE,MATCH(A1813,Company_Name,0)))</f>
        <v/>
      </c>
      <c r="C1813" s="80" t="str" cm="1">
        <f t="array" ref="C1813">IF(A1813="","",INDEX(Prime_Sub,MATCH(A1813,Company_Name,0)))</f>
        <v/>
      </c>
      <c r="F1813" s="78" t="str" cm="1">
        <f t="array" ref="F1813">IF(E1813="","",INDEX(LCAT_ID,MATCH(E1813,LCAT_Name,0)))</f>
        <v/>
      </c>
      <c r="J1813" s="78" t="str">
        <f>IFERROR(_xlfn.XLOOKUP(I1813,MSA_Title_List,MSA_Title_List!$A$2:$A$643,"",0),"")</f>
        <v/>
      </c>
    </row>
    <row r="1814" spans="2:10">
      <c r="B1814" s="78" t="str" cm="1">
        <f t="array" ref="B1814">IF(A1814="","",INDEX(CAGE,MATCH(A1814,Company_Name,0)))</f>
        <v/>
      </c>
      <c r="C1814" s="80" t="str" cm="1">
        <f t="array" ref="C1814">IF(A1814="","",INDEX(Prime_Sub,MATCH(A1814,Company_Name,0)))</f>
        <v/>
      </c>
      <c r="F1814" s="78" t="str" cm="1">
        <f t="array" ref="F1814">IF(E1814="","",INDEX(LCAT_ID,MATCH(E1814,LCAT_Name,0)))</f>
        <v/>
      </c>
      <c r="J1814" s="78" t="str">
        <f>IFERROR(_xlfn.XLOOKUP(I1814,MSA_Title_List,MSA_Title_List!$A$2:$A$643,"",0),"")</f>
        <v/>
      </c>
    </row>
    <row r="1815" spans="2:10">
      <c r="B1815" s="78" t="str" cm="1">
        <f t="array" ref="B1815">IF(A1815="","",INDEX(CAGE,MATCH(A1815,Company_Name,0)))</f>
        <v/>
      </c>
      <c r="C1815" s="80" t="str" cm="1">
        <f t="array" ref="C1815">IF(A1815="","",INDEX(Prime_Sub,MATCH(A1815,Company_Name,0)))</f>
        <v/>
      </c>
      <c r="F1815" s="78" t="str" cm="1">
        <f t="array" ref="F1815">IF(E1815="","",INDEX(LCAT_ID,MATCH(E1815,LCAT_Name,0)))</f>
        <v/>
      </c>
      <c r="J1815" s="78" t="str">
        <f>IFERROR(_xlfn.XLOOKUP(I1815,MSA_Title_List,MSA_Title_List!$A$2:$A$643,"",0),"")</f>
        <v/>
      </c>
    </row>
    <row r="1816" spans="2:10">
      <c r="B1816" s="78" t="str" cm="1">
        <f t="array" ref="B1816">IF(A1816="","",INDEX(CAGE,MATCH(A1816,Company_Name,0)))</f>
        <v/>
      </c>
      <c r="C1816" s="80" t="str" cm="1">
        <f t="array" ref="C1816">IF(A1816="","",INDEX(Prime_Sub,MATCH(A1816,Company_Name,0)))</f>
        <v/>
      </c>
      <c r="F1816" s="78" t="str" cm="1">
        <f t="array" ref="F1816">IF(E1816="","",INDEX(LCAT_ID,MATCH(E1816,LCAT_Name,0)))</f>
        <v/>
      </c>
      <c r="J1816" s="78" t="str">
        <f>IFERROR(_xlfn.XLOOKUP(I1816,MSA_Title_List,MSA_Title_List!$A$2:$A$643,"",0),"")</f>
        <v/>
      </c>
    </row>
    <row r="1817" spans="2:10">
      <c r="B1817" s="78" t="str" cm="1">
        <f t="array" ref="B1817">IF(A1817="","",INDEX(CAGE,MATCH(A1817,Company_Name,0)))</f>
        <v/>
      </c>
      <c r="C1817" s="80" t="str" cm="1">
        <f t="array" ref="C1817">IF(A1817="","",INDEX(Prime_Sub,MATCH(A1817,Company_Name,0)))</f>
        <v/>
      </c>
      <c r="F1817" s="78" t="str" cm="1">
        <f t="array" ref="F1817">IF(E1817="","",INDEX(LCAT_ID,MATCH(E1817,LCAT_Name,0)))</f>
        <v/>
      </c>
      <c r="J1817" s="78" t="str">
        <f>IFERROR(_xlfn.XLOOKUP(I1817,MSA_Title_List,MSA_Title_List!$A$2:$A$643,"",0),"")</f>
        <v/>
      </c>
    </row>
    <row r="1818" spans="2:10">
      <c r="B1818" s="78" t="str" cm="1">
        <f t="array" ref="B1818">IF(A1818="","",INDEX(CAGE,MATCH(A1818,Company_Name,0)))</f>
        <v/>
      </c>
      <c r="C1818" s="80" t="str" cm="1">
        <f t="array" ref="C1818">IF(A1818="","",INDEX(Prime_Sub,MATCH(A1818,Company_Name,0)))</f>
        <v/>
      </c>
      <c r="F1818" s="78" t="str" cm="1">
        <f t="array" ref="F1818">IF(E1818="","",INDEX(LCAT_ID,MATCH(E1818,LCAT_Name,0)))</f>
        <v/>
      </c>
      <c r="J1818" s="78" t="str">
        <f>IFERROR(_xlfn.XLOOKUP(I1818,MSA_Title_List,MSA_Title_List!$A$2:$A$643,"",0),"")</f>
        <v/>
      </c>
    </row>
    <row r="1819" spans="2:10">
      <c r="B1819" s="78" t="str" cm="1">
        <f t="array" ref="B1819">IF(A1819="","",INDEX(CAGE,MATCH(A1819,Company_Name,0)))</f>
        <v/>
      </c>
      <c r="C1819" s="80" t="str" cm="1">
        <f t="array" ref="C1819">IF(A1819="","",INDEX(Prime_Sub,MATCH(A1819,Company_Name,0)))</f>
        <v/>
      </c>
      <c r="F1819" s="78" t="str" cm="1">
        <f t="array" ref="F1819">IF(E1819="","",INDEX(LCAT_ID,MATCH(E1819,LCAT_Name,0)))</f>
        <v/>
      </c>
      <c r="J1819" s="78" t="str">
        <f>IFERROR(_xlfn.XLOOKUP(I1819,MSA_Title_List,MSA_Title_List!$A$2:$A$643,"",0),"")</f>
        <v/>
      </c>
    </row>
    <row r="1820" spans="2:10">
      <c r="B1820" s="78" t="str" cm="1">
        <f t="array" ref="B1820">IF(A1820="","",INDEX(CAGE,MATCH(A1820,Company_Name,0)))</f>
        <v/>
      </c>
      <c r="C1820" s="80" t="str" cm="1">
        <f t="array" ref="C1820">IF(A1820="","",INDEX(Prime_Sub,MATCH(A1820,Company_Name,0)))</f>
        <v/>
      </c>
      <c r="F1820" s="78" t="str" cm="1">
        <f t="array" ref="F1820">IF(E1820="","",INDEX(LCAT_ID,MATCH(E1820,LCAT_Name,0)))</f>
        <v/>
      </c>
      <c r="J1820" s="78" t="str">
        <f>IFERROR(_xlfn.XLOOKUP(I1820,MSA_Title_List,MSA_Title_List!$A$2:$A$643,"",0),"")</f>
        <v/>
      </c>
    </row>
    <row r="1821" spans="2:10">
      <c r="B1821" s="78" t="str" cm="1">
        <f t="array" ref="B1821">IF(A1821="","",INDEX(CAGE,MATCH(A1821,Company_Name,0)))</f>
        <v/>
      </c>
      <c r="C1821" s="80" t="str" cm="1">
        <f t="array" ref="C1821">IF(A1821="","",INDEX(Prime_Sub,MATCH(A1821,Company_Name,0)))</f>
        <v/>
      </c>
      <c r="F1821" s="78" t="str" cm="1">
        <f t="array" ref="F1821">IF(E1821="","",INDEX(LCAT_ID,MATCH(E1821,LCAT_Name,0)))</f>
        <v/>
      </c>
      <c r="J1821" s="78" t="str">
        <f>IFERROR(_xlfn.XLOOKUP(I1821,MSA_Title_List,MSA_Title_List!$A$2:$A$643,"",0),"")</f>
        <v/>
      </c>
    </row>
    <row r="1822" spans="2:10">
      <c r="B1822" s="78" t="str" cm="1">
        <f t="array" ref="B1822">IF(A1822="","",INDEX(CAGE,MATCH(A1822,Company_Name,0)))</f>
        <v/>
      </c>
      <c r="C1822" s="80" t="str" cm="1">
        <f t="array" ref="C1822">IF(A1822="","",INDEX(Prime_Sub,MATCH(A1822,Company_Name,0)))</f>
        <v/>
      </c>
      <c r="F1822" s="78" t="str" cm="1">
        <f t="array" ref="F1822">IF(E1822="","",INDEX(LCAT_ID,MATCH(E1822,LCAT_Name,0)))</f>
        <v/>
      </c>
      <c r="J1822" s="78" t="str">
        <f>IFERROR(_xlfn.XLOOKUP(I1822,MSA_Title_List,MSA_Title_List!$A$2:$A$643,"",0),"")</f>
        <v/>
      </c>
    </row>
    <row r="1823" spans="2:10">
      <c r="B1823" s="78" t="str" cm="1">
        <f t="array" ref="B1823">IF(A1823="","",INDEX(CAGE,MATCH(A1823,Company_Name,0)))</f>
        <v/>
      </c>
      <c r="C1823" s="80" t="str" cm="1">
        <f t="array" ref="C1823">IF(A1823="","",INDEX(Prime_Sub,MATCH(A1823,Company_Name,0)))</f>
        <v/>
      </c>
      <c r="F1823" s="78" t="str" cm="1">
        <f t="array" ref="F1823">IF(E1823="","",INDEX(LCAT_ID,MATCH(E1823,LCAT_Name,0)))</f>
        <v/>
      </c>
      <c r="J1823" s="78" t="str">
        <f>IFERROR(_xlfn.XLOOKUP(I1823,MSA_Title_List,MSA_Title_List!$A$2:$A$643,"",0),"")</f>
        <v/>
      </c>
    </row>
    <row r="1824" spans="2:10">
      <c r="B1824" s="78" t="str" cm="1">
        <f t="array" ref="B1824">IF(A1824="","",INDEX(CAGE,MATCH(A1824,Company_Name,0)))</f>
        <v/>
      </c>
      <c r="C1824" s="80" t="str" cm="1">
        <f t="array" ref="C1824">IF(A1824="","",INDEX(Prime_Sub,MATCH(A1824,Company_Name,0)))</f>
        <v/>
      </c>
      <c r="F1824" s="78" t="str" cm="1">
        <f t="array" ref="F1824">IF(E1824="","",INDEX(LCAT_ID,MATCH(E1824,LCAT_Name,0)))</f>
        <v/>
      </c>
      <c r="J1824" s="78" t="str">
        <f>IFERROR(_xlfn.XLOOKUP(I1824,MSA_Title_List,MSA_Title_List!$A$2:$A$643,"",0),"")</f>
        <v/>
      </c>
    </row>
    <row r="1825" spans="2:10">
      <c r="B1825" s="78" t="str" cm="1">
        <f t="array" ref="B1825">IF(A1825="","",INDEX(CAGE,MATCH(A1825,Company_Name,0)))</f>
        <v/>
      </c>
      <c r="C1825" s="80" t="str" cm="1">
        <f t="array" ref="C1825">IF(A1825="","",INDEX(Prime_Sub,MATCH(A1825,Company_Name,0)))</f>
        <v/>
      </c>
      <c r="F1825" s="78" t="str" cm="1">
        <f t="array" ref="F1825">IF(E1825="","",INDEX(LCAT_ID,MATCH(E1825,LCAT_Name,0)))</f>
        <v/>
      </c>
      <c r="J1825" s="78" t="str">
        <f>IFERROR(_xlfn.XLOOKUP(I1825,MSA_Title_List,MSA_Title_List!$A$2:$A$643,"",0),"")</f>
        <v/>
      </c>
    </row>
    <row r="1826" spans="2:10">
      <c r="B1826" s="78" t="str" cm="1">
        <f t="array" ref="B1826">IF(A1826="","",INDEX(CAGE,MATCH(A1826,Company_Name,0)))</f>
        <v/>
      </c>
      <c r="C1826" s="80" t="str" cm="1">
        <f t="array" ref="C1826">IF(A1826="","",INDEX(Prime_Sub,MATCH(A1826,Company_Name,0)))</f>
        <v/>
      </c>
      <c r="F1826" s="78" t="str" cm="1">
        <f t="array" ref="F1826">IF(E1826="","",INDEX(LCAT_ID,MATCH(E1826,LCAT_Name,0)))</f>
        <v/>
      </c>
      <c r="J1826" s="78" t="str">
        <f>IFERROR(_xlfn.XLOOKUP(I1826,MSA_Title_List,MSA_Title_List!$A$2:$A$643,"",0),"")</f>
        <v/>
      </c>
    </row>
    <row r="1827" spans="2:10">
      <c r="B1827" s="78" t="str" cm="1">
        <f t="array" ref="B1827">IF(A1827="","",INDEX(CAGE,MATCH(A1827,Company_Name,0)))</f>
        <v/>
      </c>
      <c r="C1827" s="80" t="str" cm="1">
        <f t="array" ref="C1827">IF(A1827="","",INDEX(Prime_Sub,MATCH(A1827,Company_Name,0)))</f>
        <v/>
      </c>
      <c r="F1827" s="78" t="str" cm="1">
        <f t="array" ref="F1827">IF(E1827="","",INDEX(LCAT_ID,MATCH(E1827,LCAT_Name,0)))</f>
        <v/>
      </c>
      <c r="J1827" s="78" t="str">
        <f>IFERROR(_xlfn.XLOOKUP(I1827,MSA_Title_List,MSA_Title_List!$A$2:$A$643,"",0),"")</f>
        <v/>
      </c>
    </row>
    <row r="1828" spans="2:10">
      <c r="B1828" s="78" t="str" cm="1">
        <f t="array" ref="B1828">IF(A1828="","",INDEX(CAGE,MATCH(A1828,Company_Name,0)))</f>
        <v/>
      </c>
      <c r="C1828" s="80" t="str" cm="1">
        <f t="array" ref="C1828">IF(A1828="","",INDEX(Prime_Sub,MATCH(A1828,Company_Name,0)))</f>
        <v/>
      </c>
      <c r="F1828" s="78" t="str" cm="1">
        <f t="array" ref="F1828">IF(E1828="","",INDEX(LCAT_ID,MATCH(E1828,LCAT_Name,0)))</f>
        <v/>
      </c>
      <c r="J1828" s="78" t="str">
        <f>IFERROR(_xlfn.XLOOKUP(I1828,MSA_Title_List,MSA_Title_List!$A$2:$A$643,"",0),"")</f>
        <v/>
      </c>
    </row>
    <row r="1829" spans="2:10">
      <c r="B1829" s="78" t="str" cm="1">
        <f t="array" ref="B1829">IF(A1829="","",INDEX(CAGE,MATCH(A1829,Company_Name,0)))</f>
        <v/>
      </c>
      <c r="C1829" s="80" t="str" cm="1">
        <f t="array" ref="C1829">IF(A1829="","",INDEX(Prime_Sub,MATCH(A1829,Company_Name,0)))</f>
        <v/>
      </c>
      <c r="F1829" s="78" t="str" cm="1">
        <f t="array" ref="F1829">IF(E1829="","",INDEX(LCAT_ID,MATCH(E1829,LCAT_Name,0)))</f>
        <v/>
      </c>
      <c r="J1829" s="78" t="str">
        <f>IFERROR(_xlfn.XLOOKUP(I1829,MSA_Title_List,MSA_Title_List!$A$2:$A$643,"",0),"")</f>
        <v/>
      </c>
    </row>
    <row r="1830" spans="2:10">
      <c r="B1830" s="78" t="str" cm="1">
        <f t="array" ref="B1830">IF(A1830="","",INDEX(CAGE,MATCH(A1830,Company_Name,0)))</f>
        <v/>
      </c>
      <c r="C1830" s="80" t="str" cm="1">
        <f t="array" ref="C1830">IF(A1830="","",INDEX(Prime_Sub,MATCH(A1830,Company_Name,0)))</f>
        <v/>
      </c>
      <c r="F1830" s="78" t="str" cm="1">
        <f t="array" ref="F1830">IF(E1830="","",INDEX(LCAT_ID,MATCH(E1830,LCAT_Name,0)))</f>
        <v/>
      </c>
      <c r="J1830" s="78" t="str">
        <f>IFERROR(_xlfn.XLOOKUP(I1830,MSA_Title_List,MSA_Title_List!$A$2:$A$643,"",0),"")</f>
        <v/>
      </c>
    </row>
    <row r="1831" spans="2:10">
      <c r="B1831" s="78" t="str" cm="1">
        <f t="array" ref="B1831">IF(A1831="","",INDEX(CAGE,MATCH(A1831,Company_Name,0)))</f>
        <v/>
      </c>
      <c r="C1831" s="80" t="str" cm="1">
        <f t="array" ref="C1831">IF(A1831="","",INDEX(Prime_Sub,MATCH(A1831,Company_Name,0)))</f>
        <v/>
      </c>
      <c r="F1831" s="78" t="str" cm="1">
        <f t="array" ref="F1831">IF(E1831="","",INDEX(LCAT_ID,MATCH(E1831,LCAT_Name,0)))</f>
        <v/>
      </c>
      <c r="J1831" s="78" t="str">
        <f>IFERROR(_xlfn.XLOOKUP(I1831,MSA_Title_List,MSA_Title_List!$A$2:$A$643,"",0),"")</f>
        <v/>
      </c>
    </row>
    <row r="1832" spans="2:10">
      <c r="B1832" s="78" t="str" cm="1">
        <f t="array" ref="B1832">IF(A1832="","",INDEX(CAGE,MATCH(A1832,Company_Name,0)))</f>
        <v/>
      </c>
      <c r="C1832" s="80" t="str" cm="1">
        <f t="array" ref="C1832">IF(A1832="","",INDEX(Prime_Sub,MATCH(A1832,Company_Name,0)))</f>
        <v/>
      </c>
      <c r="F1832" s="78" t="str" cm="1">
        <f t="array" ref="F1832">IF(E1832="","",INDEX(LCAT_ID,MATCH(E1832,LCAT_Name,0)))</f>
        <v/>
      </c>
      <c r="J1832" s="78" t="str">
        <f>IFERROR(_xlfn.XLOOKUP(I1832,MSA_Title_List,MSA_Title_List!$A$2:$A$643,"",0),"")</f>
        <v/>
      </c>
    </row>
    <row r="1833" spans="2:10">
      <c r="B1833" s="78" t="str" cm="1">
        <f t="array" ref="B1833">IF(A1833="","",INDEX(CAGE,MATCH(A1833,Company_Name,0)))</f>
        <v/>
      </c>
      <c r="C1833" s="80" t="str" cm="1">
        <f t="array" ref="C1833">IF(A1833="","",INDEX(Prime_Sub,MATCH(A1833,Company_Name,0)))</f>
        <v/>
      </c>
      <c r="F1833" s="78" t="str" cm="1">
        <f t="array" ref="F1833">IF(E1833="","",INDEX(LCAT_ID,MATCH(E1833,LCAT_Name,0)))</f>
        <v/>
      </c>
      <c r="J1833" s="78" t="str">
        <f>IFERROR(_xlfn.XLOOKUP(I1833,MSA_Title_List,MSA_Title_List!$A$2:$A$643,"",0),"")</f>
        <v/>
      </c>
    </row>
    <row r="1834" spans="2:10">
      <c r="B1834" s="78" t="str" cm="1">
        <f t="array" ref="B1834">IF(A1834="","",INDEX(CAGE,MATCH(A1834,Company_Name,0)))</f>
        <v/>
      </c>
      <c r="C1834" s="80" t="str" cm="1">
        <f t="array" ref="C1834">IF(A1834="","",INDEX(Prime_Sub,MATCH(A1834,Company_Name,0)))</f>
        <v/>
      </c>
      <c r="F1834" s="78" t="str" cm="1">
        <f t="array" ref="F1834">IF(E1834="","",INDEX(LCAT_ID,MATCH(E1834,LCAT_Name,0)))</f>
        <v/>
      </c>
      <c r="J1834" s="78" t="str">
        <f>IFERROR(_xlfn.XLOOKUP(I1834,MSA_Title_List,MSA_Title_List!$A$2:$A$643,"",0),"")</f>
        <v/>
      </c>
    </row>
    <row r="1835" spans="2:10">
      <c r="B1835" s="78" t="str" cm="1">
        <f t="array" ref="B1835">IF(A1835="","",INDEX(CAGE,MATCH(A1835,Company_Name,0)))</f>
        <v/>
      </c>
      <c r="C1835" s="80" t="str" cm="1">
        <f t="array" ref="C1835">IF(A1835="","",INDEX(Prime_Sub,MATCH(A1835,Company_Name,0)))</f>
        <v/>
      </c>
      <c r="F1835" s="78" t="str" cm="1">
        <f t="array" ref="F1835">IF(E1835="","",INDEX(LCAT_ID,MATCH(E1835,LCAT_Name,0)))</f>
        <v/>
      </c>
      <c r="J1835" s="78" t="str">
        <f>IFERROR(_xlfn.XLOOKUP(I1835,MSA_Title_List,MSA_Title_List!$A$2:$A$643,"",0),"")</f>
        <v/>
      </c>
    </row>
    <row r="1836" spans="2:10">
      <c r="B1836" s="78" t="str" cm="1">
        <f t="array" ref="B1836">IF(A1836="","",INDEX(CAGE,MATCH(A1836,Company_Name,0)))</f>
        <v/>
      </c>
      <c r="C1836" s="80" t="str" cm="1">
        <f t="array" ref="C1836">IF(A1836="","",INDEX(Prime_Sub,MATCH(A1836,Company_Name,0)))</f>
        <v/>
      </c>
      <c r="F1836" s="78" t="str" cm="1">
        <f t="array" ref="F1836">IF(E1836="","",INDEX(LCAT_ID,MATCH(E1836,LCAT_Name,0)))</f>
        <v/>
      </c>
      <c r="J1836" s="78" t="str">
        <f>IFERROR(_xlfn.XLOOKUP(I1836,MSA_Title_List,MSA_Title_List!$A$2:$A$643,"",0),"")</f>
        <v/>
      </c>
    </row>
    <row r="1837" spans="2:10">
      <c r="B1837" s="78" t="str" cm="1">
        <f t="array" ref="B1837">IF(A1837="","",INDEX(CAGE,MATCH(A1837,Company_Name,0)))</f>
        <v/>
      </c>
      <c r="C1837" s="80" t="str" cm="1">
        <f t="array" ref="C1837">IF(A1837="","",INDEX(Prime_Sub,MATCH(A1837,Company_Name,0)))</f>
        <v/>
      </c>
      <c r="F1837" s="78" t="str" cm="1">
        <f t="array" ref="F1837">IF(E1837="","",INDEX(LCAT_ID,MATCH(E1837,LCAT_Name,0)))</f>
        <v/>
      </c>
      <c r="J1837" s="78" t="str">
        <f>IFERROR(_xlfn.XLOOKUP(I1837,MSA_Title_List,MSA_Title_List!$A$2:$A$643,"",0),"")</f>
        <v/>
      </c>
    </row>
    <row r="1838" spans="2:10">
      <c r="B1838" s="78" t="str" cm="1">
        <f t="array" ref="B1838">IF(A1838="","",INDEX(CAGE,MATCH(A1838,Company_Name,0)))</f>
        <v/>
      </c>
      <c r="C1838" s="80" t="str" cm="1">
        <f t="array" ref="C1838">IF(A1838="","",INDEX(Prime_Sub,MATCH(A1838,Company_Name,0)))</f>
        <v/>
      </c>
      <c r="F1838" s="78" t="str" cm="1">
        <f t="array" ref="F1838">IF(E1838="","",INDEX(LCAT_ID,MATCH(E1838,LCAT_Name,0)))</f>
        <v/>
      </c>
      <c r="J1838" s="78" t="str">
        <f>IFERROR(_xlfn.XLOOKUP(I1838,MSA_Title_List,MSA_Title_List!$A$2:$A$643,"",0),"")</f>
        <v/>
      </c>
    </row>
    <row r="1839" spans="2:10">
      <c r="B1839" s="78" t="str" cm="1">
        <f t="array" ref="B1839">IF(A1839="","",INDEX(CAGE,MATCH(A1839,Company_Name,0)))</f>
        <v/>
      </c>
      <c r="C1839" s="80" t="str" cm="1">
        <f t="array" ref="C1839">IF(A1839="","",INDEX(Prime_Sub,MATCH(A1839,Company_Name,0)))</f>
        <v/>
      </c>
      <c r="F1839" s="78" t="str" cm="1">
        <f t="array" ref="F1839">IF(E1839="","",INDEX(LCAT_ID,MATCH(E1839,LCAT_Name,0)))</f>
        <v/>
      </c>
      <c r="J1839" s="78" t="str">
        <f>IFERROR(_xlfn.XLOOKUP(I1839,MSA_Title_List,MSA_Title_List!$A$2:$A$643,"",0),"")</f>
        <v/>
      </c>
    </row>
    <row r="1840" spans="2:10">
      <c r="B1840" s="78" t="str" cm="1">
        <f t="array" ref="B1840">IF(A1840="","",INDEX(CAGE,MATCH(A1840,Company_Name,0)))</f>
        <v/>
      </c>
      <c r="C1840" s="80" t="str" cm="1">
        <f t="array" ref="C1840">IF(A1840="","",INDEX(Prime_Sub,MATCH(A1840,Company_Name,0)))</f>
        <v/>
      </c>
      <c r="F1840" s="78" t="str" cm="1">
        <f t="array" ref="F1840">IF(E1840="","",INDEX(LCAT_ID,MATCH(E1840,LCAT_Name,0)))</f>
        <v/>
      </c>
      <c r="J1840" s="78" t="str">
        <f>IFERROR(_xlfn.XLOOKUP(I1840,MSA_Title_List,MSA_Title_List!$A$2:$A$643,"",0),"")</f>
        <v/>
      </c>
    </row>
    <row r="1841" spans="2:10">
      <c r="B1841" s="78" t="str" cm="1">
        <f t="array" ref="B1841">IF(A1841="","",INDEX(CAGE,MATCH(A1841,Company_Name,0)))</f>
        <v/>
      </c>
      <c r="C1841" s="80" t="str" cm="1">
        <f t="array" ref="C1841">IF(A1841="","",INDEX(Prime_Sub,MATCH(A1841,Company_Name,0)))</f>
        <v/>
      </c>
      <c r="F1841" s="78" t="str" cm="1">
        <f t="array" ref="F1841">IF(E1841="","",INDEX(LCAT_ID,MATCH(E1841,LCAT_Name,0)))</f>
        <v/>
      </c>
      <c r="J1841" s="78" t="str">
        <f>IFERROR(_xlfn.XLOOKUP(I1841,MSA_Title_List,MSA_Title_List!$A$2:$A$643,"",0),"")</f>
        <v/>
      </c>
    </row>
    <row r="1842" spans="2:10">
      <c r="B1842" s="78" t="str" cm="1">
        <f t="array" ref="B1842">IF(A1842="","",INDEX(CAGE,MATCH(A1842,Company_Name,0)))</f>
        <v/>
      </c>
      <c r="C1842" s="80" t="str" cm="1">
        <f t="array" ref="C1842">IF(A1842="","",INDEX(Prime_Sub,MATCH(A1842,Company_Name,0)))</f>
        <v/>
      </c>
      <c r="F1842" s="78" t="str" cm="1">
        <f t="array" ref="F1842">IF(E1842="","",INDEX(LCAT_ID,MATCH(E1842,LCAT_Name,0)))</f>
        <v/>
      </c>
      <c r="J1842" s="78" t="str">
        <f>IFERROR(_xlfn.XLOOKUP(I1842,MSA_Title_List,MSA_Title_List!$A$2:$A$643,"",0),"")</f>
        <v/>
      </c>
    </row>
    <row r="1843" spans="2:10">
      <c r="B1843" s="78" t="str" cm="1">
        <f t="array" ref="B1843">IF(A1843="","",INDEX(CAGE,MATCH(A1843,Company_Name,0)))</f>
        <v/>
      </c>
      <c r="C1843" s="80" t="str" cm="1">
        <f t="array" ref="C1843">IF(A1843="","",INDEX(Prime_Sub,MATCH(A1843,Company_Name,0)))</f>
        <v/>
      </c>
      <c r="F1843" s="78" t="str" cm="1">
        <f t="array" ref="F1843">IF(E1843="","",INDEX(LCAT_ID,MATCH(E1843,LCAT_Name,0)))</f>
        <v/>
      </c>
      <c r="J1843" s="78" t="str">
        <f>IFERROR(_xlfn.XLOOKUP(I1843,MSA_Title_List,MSA_Title_List!$A$2:$A$643,"",0),"")</f>
        <v/>
      </c>
    </row>
    <row r="1844" spans="2:10">
      <c r="B1844" s="78" t="str" cm="1">
        <f t="array" ref="B1844">IF(A1844="","",INDEX(CAGE,MATCH(A1844,Company_Name,0)))</f>
        <v/>
      </c>
      <c r="C1844" s="80" t="str" cm="1">
        <f t="array" ref="C1844">IF(A1844="","",INDEX(Prime_Sub,MATCH(A1844,Company_Name,0)))</f>
        <v/>
      </c>
      <c r="F1844" s="78" t="str" cm="1">
        <f t="array" ref="F1844">IF(E1844="","",INDEX(LCAT_ID,MATCH(E1844,LCAT_Name,0)))</f>
        <v/>
      </c>
      <c r="J1844" s="78" t="str">
        <f>IFERROR(_xlfn.XLOOKUP(I1844,MSA_Title_List,MSA_Title_List!$A$2:$A$643,"",0),"")</f>
        <v/>
      </c>
    </row>
    <row r="1845" spans="2:10">
      <c r="B1845" s="78" t="str" cm="1">
        <f t="array" ref="B1845">IF(A1845="","",INDEX(CAGE,MATCH(A1845,Company_Name,0)))</f>
        <v/>
      </c>
      <c r="C1845" s="80" t="str" cm="1">
        <f t="array" ref="C1845">IF(A1845="","",INDEX(Prime_Sub,MATCH(A1845,Company_Name,0)))</f>
        <v/>
      </c>
      <c r="F1845" s="78" t="str" cm="1">
        <f t="array" ref="F1845">IF(E1845="","",INDEX(LCAT_ID,MATCH(E1845,LCAT_Name,0)))</f>
        <v/>
      </c>
      <c r="J1845" s="78" t="str">
        <f>IFERROR(_xlfn.XLOOKUP(I1845,MSA_Title_List,MSA_Title_List!$A$2:$A$643,"",0),"")</f>
        <v/>
      </c>
    </row>
    <row r="1846" spans="2:10">
      <c r="B1846" s="78" t="str" cm="1">
        <f t="array" ref="B1846">IF(A1846="","",INDEX(CAGE,MATCH(A1846,Company_Name,0)))</f>
        <v/>
      </c>
      <c r="C1846" s="80" t="str" cm="1">
        <f t="array" ref="C1846">IF(A1846="","",INDEX(Prime_Sub,MATCH(A1846,Company_Name,0)))</f>
        <v/>
      </c>
      <c r="F1846" s="78" t="str" cm="1">
        <f t="array" ref="F1846">IF(E1846="","",INDEX(LCAT_ID,MATCH(E1846,LCAT_Name,0)))</f>
        <v/>
      </c>
      <c r="J1846" s="78" t="str">
        <f>IFERROR(_xlfn.XLOOKUP(I1846,MSA_Title_List,MSA_Title_List!$A$2:$A$643,"",0),"")</f>
        <v/>
      </c>
    </row>
    <row r="1847" spans="2:10">
      <c r="B1847" s="78" t="str" cm="1">
        <f t="array" ref="B1847">IF(A1847="","",INDEX(CAGE,MATCH(A1847,Company_Name,0)))</f>
        <v/>
      </c>
      <c r="C1847" s="80" t="str" cm="1">
        <f t="array" ref="C1847">IF(A1847="","",INDEX(Prime_Sub,MATCH(A1847,Company_Name,0)))</f>
        <v/>
      </c>
      <c r="F1847" s="78" t="str" cm="1">
        <f t="array" ref="F1847">IF(E1847="","",INDEX(LCAT_ID,MATCH(E1847,LCAT_Name,0)))</f>
        <v/>
      </c>
      <c r="J1847" s="78" t="str">
        <f>IFERROR(_xlfn.XLOOKUP(I1847,MSA_Title_List,MSA_Title_List!$A$2:$A$643,"",0),"")</f>
        <v/>
      </c>
    </row>
    <row r="1848" spans="2:10">
      <c r="B1848" s="78" t="str" cm="1">
        <f t="array" ref="B1848">IF(A1848="","",INDEX(CAGE,MATCH(A1848,Company_Name,0)))</f>
        <v/>
      </c>
      <c r="C1848" s="80" t="str" cm="1">
        <f t="array" ref="C1848">IF(A1848="","",INDEX(Prime_Sub,MATCH(A1848,Company_Name,0)))</f>
        <v/>
      </c>
      <c r="F1848" s="78" t="str" cm="1">
        <f t="array" ref="F1848">IF(E1848="","",INDEX(LCAT_ID,MATCH(E1848,LCAT_Name,0)))</f>
        <v/>
      </c>
      <c r="J1848" s="78" t="str">
        <f>IFERROR(_xlfn.XLOOKUP(I1848,MSA_Title_List,MSA_Title_List!$A$2:$A$643,"",0),"")</f>
        <v/>
      </c>
    </row>
    <row r="1849" spans="2:10">
      <c r="B1849" s="78" t="str" cm="1">
        <f t="array" ref="B1849">IF(A1849="","",INDEX(CAGE,MATCH(A1849,Company_Name,0)))</f>
        <v/>
      </c>
      <c r="C1849" s="80" t="str" cm="1">
        <f t="array" ref="C1849">IF(A1849="","",INDEX(Prime_Sub,MATCH(A1849,Company_Name,0)))</f>
        <v/>
      </c>
      <c r="F1849" s="78" t="str" cm="1">
        <f t="array" ref="F1849">IF(E1849="","",INDEX(LCAT_ID,MATCH(E1849,LCAT_Name,0)))</f>
        <v/>
      </c>
      <c r="J1849" s="78" t="str">
        <f>IFERROR(_xlfn.XLOOKUP(I1849,MSA_Title_List,MSA_Title_List!$A$2:$A$643,"",0),"")</f>
        <v/>
      </c>
    </row>
    <row r="1850" spans="2:10">
      <c r="B1850" s="78" t="str" cm="1">
        <f t="array" ref="B1850">IF(A1850="","",INDEX(CAGE,MATCH(A1850,Company_Name,0)))</f>
        <v/>
      </c>
      <c r="C1850" s="80" t="str" cm="1">
        <f t="array" ref="C1850">IF(A1850="","",INDEX(Prime_Sub,MATCH(A1850,Company_Name,0)))</f>
        <v/>
      </c>
      <c r="F1850" s="78" t="str" cm="1">
        <f t="array" ref="F1850">IF(E1850="","",INDEX(LCAT_ID,MATCH(E1850,LCAT_Name,0)))</f>
        <v/>
      </c>
      <c r="J1850" s="78" t="str">
        <f>IFERROR(_xlfn.XLOOKUP(I1850,MSA_Title_List,MSA_Title_List!$A$2:$A$643,"",0),"")</f>
        <v/>
      </c>
    </row>
    <row r="1851" spans="2:10">
      <c r="B1851" s="78" t="str" cm="1">
        <f t="array" ref="B1851">IF(A1851="","",INDEX(CAGE,MATCH(A1851,Company_Name,0)))</f>
        <v/>
      </c>
      <c r="C1851" s="80" t="str" cm="1">
        <f t="array" ref="C1851">IF(A1851="","",INDEX(Prime_Sub,MATCH(A1851,Company_Name,0)))</f>
        <v/>
      </c>
      <c r="F1851" s="78" t="str" cm="1">
        <f t="array" ref="F1851">IF(E1851="","",INDEX(LCAT_ID,MATCH(E1851,LCAT_Name,0)))</f>
        <v/>
      </c>
      <c r="J1851" s="78" t="str">
        <f>IFERROR(_xlfn.XLOOKUP(I1851,MSA_Title_List,MSA_Title_List!$A$2:$A$643,"",0),"")</f>
        <v/>
      </c>
    </row>
    <row r="1852" spans="2:10">
      <c r="B1852" s="78" t="str" cm="1">
        <f t="array" ref="B1852">IF(A1852="","",INDEX(CAGE,MATCH(A1852,Company_Name,0)))</f>
        <v/>
      </c>
      <c r="C1852" s="80" t="str" cm="1">
        <f t="array" ref="C1852">IF(A1852="","",INDEX(Prime_Sub,MATCH(A1852,Company_Name,0)))</f>
        <v/>
      </c>
      <c r="F1852" s="78" t="str" cm="1">
        <f t="array" ref="F1852">IF(E1852="","",INDEX(LCAT_ID,MATCH(E1852,LCAT_Name,0)))</f>
        <v/>
      </c>
      <c r="J1852" s="78" t="str">
        <f>IFERROR(_xlfn.XLOOKUP(I1852,MSA_Title_List,MSA_Title_List!$A$2:$A$643,"",0),"")</f>
        <v/>
      </c>
    </row>
    <row r="1853" spans="2:10">
      <c r="B1853" s="78" t="str" cm="1">
        <f t="array" ref="B1853">IF(A1853="","",INDEX(CAGE,MATCH(A1853,Company_Name,0)))</f>
        <v/>
      </c>
      <c r="C1853" s="80" t="str" cm="1">
        <f t="array" ref="C1853">IF(A1853="","",INDEX(Prime_Sub,MATCH(A1853,Company_Name,0)))</f>
        <v/>
      </c>
      <c r="F1853" s="78" t="str" cm="1">
        <f t="array" ref="F1853">IF(E1853="","",INDEX(LCAT_ID,MATCH(E1853,LCAT_Name,0)))</f>
        <v/>
      </c>
      <c r="J1853" s="78" t="str">
        <f>IFERROR(_xlfn.XLOOKUP(I1853,MSA_Title_List,MSA_Title_List!$A$2:$A$643,"",0),"")</f>
        <v/>
      </c>
    </row>
    <row r="1854" spans="2:10">
      <c r="B1854" s="78" t="str" cm="1">
        <f t="array" ref="B1854">IF(A1854="","",INDEX(CAGE,MATCH(A1854,Company_Name,0)))</f>
        <v/>
      </c>
      <c r="C1854" s="80" t="str" cm="1">
        <f t="array" ref="C1854">IF(A1854="","",INDEX(Prime_Sub,MATCH(A1854,Company_Name,0)))</f>
        <v/>
      </c>
      <c r="F1854" s="78" t="str" cm="1">
        <f t="array" ref="F1854">IF(E1854="","",INDEX(LCAT_ID,MATCH(E1854,LCAT_Name,0)))</f>
        <v/>
      </c>
      <c r="J1854" s="78" t="str">
        <f>IFERROR(_xlfn.XLOOKUP(I1854,MSA_Title_List,MSA_Title_List!$A$2:$A$643,"",0),"")</f>
        <v/>
      </c>
    </row>
    <row r="1855" spans="2:10">
      <c r="B1855" s="78" t="str" cm="1">
        <f t="array" ref="B1855">IF(A1855="","",INDEX(CAGE,MATCH(A1855,Company_Name,0)))</f>
        <v/>
      </c>
      <c r="C1855" s="80" t="str" cm="1">
        <f t="array" ref="C1855">IF(A1855="","",INDEX(Prime_Sub,MATCH(A1855,Company_Name,0)))</f>
        <v/>
      </c>
      <c r="F1855" s="78" t="str" cm="1">
        <f t="array" ref="F1855">IF(E1855="","",INDEX(LCAT_ID,MATCH(E1855,LCAT_Name,0)))</f>
        <v/>
      </c>
      <c r="J1855" s="78" t="str">
        <f>IFERROR(_xlfn.XLOOKUP(I1855,MSA_Title_List,MSA_Title_List!$A$2:$A$643,"",0),"")</f>
        <v/>
      </c>
    </row>
    <row r="1856" spans="2:10">
      <c r="B1856" s="78" t="str" cm="1">
        <f t="array" ref="B1856">IF(A1856="","",INDEX(CAGE,MATCH(A1856,Company_Name,0)))</f>
        <v/>
      </c>
      <c r="C1856" s="80" t="str" cm="1">
        <f t="array" ref="C1856">IF(A1856="","",INDEX(Prime_Sub,MATCH(A1856,Company_Name,0)))</f>
        <v/>
      </c>
      <c r="F1856" s="78" t="str" cm="1">
        <f t="array" ref="F1856">IF(E1856="","",INDEX(LCAT_ID,MATCH(E1856,LCAT_Name,0)))</f>
        <v/>
      </c>
      <c r="J1856" s="78" t="str">
        <f>IFERROR(_xlfn.XLOOKUP(I1856,MSA_Title_List,MSA_Title_List!$A$2:$A$643,"",0),"")</f>
        <v/>
      </c>
    </row>
    <row r="1857" spans="2:10">
      <c r="B1857" s="78" t="str" cm="1">
        <f t="array" ref="B1857">IF(A1857="","",INDEX(CAGE,MATCH(A1857,Company_Name,0)))</f>
        <v/>
      </c>
      <c r="C1857" s="80" t="str" cm="1">
        <f t="array" ref="C1857">IF(A1857="","",INDEX(Prime_Sub,MATCH(A1857,Company_Name,0)))</f>
        <v/>
      </c>
      <c r="F1857" s="78" t="str" cm="1">
        <f t="array" ref="F1857">IF(E1857="","",INDEX(LCAT_ID,MATCH(E1857,LCAT_Name,0)))</f>
        <v/>
      </c>
      <c r="J1857" s="78" t="str">
        <f>IFERROR(_xlfn.XLOOKUP(I1857,MSA_Title_List,MSA_Title_List!$A$2:$A$643,"",0),"")</f>
        <v/>
      </c>
    </row>
    <row r="1858" spans="2:10">
      <c r="B1858" s="78" t="str" cm="1">
        <f t="array" ref="B1858">IF(A1858="","",INDEX(CAGE,MATCH(A1858,Company_Name,0)))</f>
        <v/>
      </c>
      <c r="C1858" s="80" t="str" cm="1">
        <f t="array" ref="C1858">IF(A1858="","",INDEX(Prime_Sub,MATCH(A1858,Company_Name,0)))</f>
        <v/>
      </c>
      <c r="F1858" s="78" t="str" cm="1">
        <f t="array" ref="F1858">IF(E1858="","",INDEX(LCAT_ID,MATCH(E1858,LCAT_Name,0)))</f>
        <v/>
      </c>
      <c r="J1858" s="78" t="str">
        <f>IFERROR(_xlfn.XLOOKUP(I1858,MSA_Title_List,MSA_Title_List!$A$2:$A$643,"",0),"")</f>
        <v/>
      </c>
    </row>
    <row r="1859" spans="2:10">
      <c r="B1859" s="78" t="str" cm="1">
        <f t="array" ref="B1859">IF(A1859="","",INDEX(CAGE,MATCH(A1859,Company_Name,0)))</f>
        <v/>
      </c>
      <c r="C1859" s="80" t="str" cm="1">
        <f t="array" ref="C1859">IF(A1859="","",INDEX(Prime_Sub,MATCH(A1859,Company_Name,0)))</f>
        <v/>
      </c>
      <c r="F1859" s="78" t="str" cm="1">
        <f t="array" ref="F1859">IF(E1859="","",INDEX(LCAT_ID,MATCH(E1859,LCAT_Name,0)))</f>
        <v/>
      </c>
      <c r="J1859" s="78" t="str">
        <f>IFERROR(_xlfn.XLOOKUP(I1859,MSA_Title_List,MSA_Title_List!$A$2:$A$643,"",0),"")</f>
        <v/>
      </c>
    </row>
    <row r="1860" spans="2:10">
      <c r="B1860" s="78" t="str" cm="1">
        <f t="array" ref="B1860">IF(A1860="","",INDEX(CAGE,MATCH(A1860,Company_Name,0)))</f>
        <v/>
      </c>
      <c r="C1860" s="80" t="str" cm="1">
        <f t="array" ref="C1860">IF(A1860="","",INDEX(Prime_Sub,MATCH(A1860,Company_Name,0)))</f>
        <v/>
      </c>
      <c r="F1860" s="78" t="str" cm="1">
        <f t="array" ref="F1860">IF(E1860="","",INDEX(LCAT_ID,MATCH(E1860,LCAT_Name,0)))</f>
        <v/>
      </c>
      <c r="J1860" s="78" t="str">
        <f>IFERROR(_xlfn.XLOOKUP(I1860,MSA_Title_List,MSA_Title_List!$A$2:$A$643,"",0),"")</f>
        <v/>
      </c>
    </row>
    <row r="1861" spans="2:10">
      <c r="B1861" s="78" t="str" cm="1">
        <f t="array" ref="B1861">IF(A1861="","",INDEX(CAGE,MATCH(A1861,Company_Name,0)))</f>
        <v/>
      </c>
      <c r="C1861" s="80" t="str" cm="1">
        <f t="array" ref="C1861">IF(A1861="","",INDEX(Prime_Sub,MATCH(A1861,Company_Name,0)))</f>
        <v/>
      </c>
      <c r="F1861" s="78" t="str" cm="1">
        <f t="array" ref="F1861">IF(E1861="","",INDEX(LCAT_ID,MATCH(E1861,LCAT_Name,0)))</f>
        <v/>
      </c>
      <c r="J1861" s="78" t="str">
        <f>IFERROR(_xlfn.XLOOKUP(I1861,MSA_Title_List,MSA_Title_List!$A$2:$A$643,"",0),"")</f>
        <v/>
      </c>
    </row>
    <row r="1862" spans="2:10">
      <c r="B1862" s="78" t="str" cm="1">
        <f t="array" ref="B1862">IF(A1862="","",INDEX(CAGE,MATCH(A1862,Company_Name,0)))</f>
        <v/>
      </c>
      <c r="C1862" s="80" t="str" cm="1">
        <f t="array" ref="C1862">IF(A1862="","",INDEX(Prime_Sub,MATCH(A1862,Company_Name,0)))</f>
        <v/>
      </c>
      <c r="F1862" s="78" t="str" cm="1">
        <f t="array" ref="F1862">IF(E1862="","",INDEX(LCAT_ID,MATCH(E1862,LCAT_Name,0)))</f>
        <v/>
      </c>
      <c r="J1862" s="78" t="str">
        <f>IFERROR(_xlfn.XLOOKUP(I1862,MSA_Title_List,MSA_Title_List!$A$2:$A$643,"",0),"")</f>
        <v/>
      </c>
    </row>
    <row r="1863" spans="2:10">
      <c r="B1863" s="78" t="str" cm="1">
        <f t="array" ref="B1863">IF(A1863="","",INDEX(CAGE,MATCH(A1863,Company_Name,0)))</f>
        <v/>
      </c>
      <c r="C1863" s="80" t="str" cm="1">
        <f t="array" ref="C1863">IF(A1863="","",INDEX(Prime_Sub,MATCH(A1863,Company_Name,0)))</f>
        <v/>
      </c>
      <c r="F1863" s="78" t="str" cm="1">
        <f t="array" ref="F1863">IF(E1863="","",INDEX(LCAT_ID,MATCH(E1863,LCAT_Name,0)))</f>
        <v/>
      </c>
      <c r="J1863" s="78" t="str">
        <f>IFERROR(_xlfn.XLOOKUP(I1863,MSA_Title_List,MSA_Title_List!$A$2:$A$643,"",0),"")</f>
        <v/>
      </c>
    </row>
    <row r="1864" spans="2:10">
      <c r="B1864" s="78" t="str" cm="1">
        <f t="array" ref="B1864">IF(A1864="","",INDEX(CAGE,MATCH(A1864,Company_Name,0)))</f>
        <v/>
      </c>
      <c r="C1864" s="80" t="str" cm="1">
        <f t="array" ref="C1864">IF(A1864="","",INDEX(Prime_Sub,MATCH(A1864,Company_Name,0)))</f>
        <v/>
      </c>
      <c r="F1864" s="78" t="str" cm="1">
        <f t="array" ref="F1864">IF(E1864="","",INDEX(LCAT_ID,MATCH(E1864,LCAT_Name,0)))</f>
        <v/>
      </c>
      <c r="J1864" s="78" t="str">
        <f>IFERROR(_xlfn.XLOOKUP(I1864,MSA_Title_List,MSA_Title_List!$A$2:$A$643,"",0),"")</f>
        <v/>
      </c>
    </row>
    <row r="1865" spans="2:10">
      <c r="B1865" s="78" t="str" cm="1">
        <f t="array" ref="B1865">IF(A1865="","",INDEX(CAGE,MATCH(A1865,Company_Name,0)))</f>
        <v/>
      </c>
      <c r="C1865" s="80" t="str" cm="1">
        <f t="array" ref="C1865">IF(A1865="","",INDEX(Prime_Sub,MATCH(A1865,Company_Name,0)))</f>
        <v/>
      </c>
      <c r="F1865" s="78" t="str" cm="1">
        <f t="array" ref="F1865">IF(E1865="","",INDEX(LCAT_ID,MATCH(E1865,LCAT_Name,0)))</f>
        <v/>
      </c>
      <c r="J1865" s="78" t="str">
        <f>IFERROR(_xlfn.XLOOKUP(I1865,MSA_Title_List,MSA_Title_List!$A$2:$A$643,"",0),"")</f>
        <v/>
      </c>
    </row>
    <row r="1866" spans="2:10">
      <c r="B1866" s="78" t="str" cm="1">
        <f t="array" ref="B1866">IF(A1866="","",INDEX(CAGE,MATCH(A1866,Company_Name,0)))</f>
        <v/>
      </c>
      <c r="C1866" s="80" t="str" cm="1">
        <f t="array" ref="C1866">IF(A1866="","",INDEX(Prime_Sub,MATCH(A1866,Company_Name,0)))</f>
        <v/>
      </c>
      <c r="F1866" s="78" t="str" cm="1">
        <f t="array" ref="F1866">IF(E1866="","",INDEX(LCAT_ID,MATCH(E1866,LCAT_Name,0)))</f>
        <v/>
      </c>
      <c r="J1866" s="78" t="str">
        <f>IFERROR(_xlfn.XLOOKUP(I1866,MSA_Title_List,MSA_Title_List!$A$2:$A$643,"",0),"")</f>
        <v/>
      </c>
    </row>
    <row r="1867" spans="2:10">
      <c r="B1867" s="78" t="str" cm="1">
        <f t="array" ref="B1867">IF(A1867="","",INDEX(CAGE,MATCH(A1867,Company_Name,0)))</f>
        <v/>
      </c>
      <c r="C1867" s="80" t="str" cm="1">
        <f t="array" ref="C1867">IF(A1867="","",INDEX(Prime_Sub,MATCH(A1867,Company_Name,0)))</f>
        <v/>
      </c>
      <c r="F1867" s="78" t="str" cm="1">
        <f t="array" ref="F1867">IF(E1867="","",INDEX(LCAT_ID,MATCH(E1867,LCAT_Name,0)))</f>
        <v/>
      </c>
      <c r="J1867" s="78" t="str">
        <f>IFERROR(_xlfn.XLOOKUP(I1867,MSA_Title_List,MSA_Title_List!$A$2:$A$643,"",0),"")</f>
        <v/>
      </c>
    </row>
    <row r="1868" spans="2:10">
      <c r="B1868" s="78" t="str" cm="1">
        <f t="array" ref="B1868">IF(A1868="","",INDEX(CAGE,MATCH(A1868,Company_Name,0)))</f>
        <v/>
      </c>
      <c r="C1868" s="80" t="str" cm="1">
        <f t="array" ref="C1868">IF(A1868="","",INDEX(Prime_Sub,MATCH(A1868,Company_Name,0)))</f>
        <v/>
      </c>
      <c r="F1868" s="78" t="str" cm="1">
        <f t="array" ref="F1868">IF(E1868="","",INDEX(LCAT_ID,MATCH(E1868,LCAT_Name,0)))</f>
        <v/>
      </c>
      <c r="J1868" s="78" t="str">
        <f>IFERROR(_xlfn.XLOOKUP(I1868,MSA_Title_List,MSA_Title_List!$A$2:$A$643,"",0),"")</f>
        <v/>
      </c>
    </row>
    <row r="1869" spans="2:10">
      <c r="B1869" s="78" t="str" cm="1">
        <f t="array" ref="B1869">IF(A1869="","",INDEX(CAGE,MATCH(A1869,Company_Name,0)))</f>
        <v/>
      </c>
      <c r="C1869" s="80" t="str" cm="1">
        <f t="array" ref="C1869">IF(A1869="","",INDEX(Prime_Sub,MATCH(A1869,Company_Name,0)))</f>
        <v/>
      </c>
      <c r="F1869" s="78" t="str" cm="1">
        <f t="array" ref="F1869">IF(E1869="","",INDEX(LCAT_ID,MATCH(E1869,LCAT_Name,0)))</f>
        <v/>
      </c>
      <c r="J1869" s="78" t="str">
        <f>IFERROR(_xlfn.XLOOKUP(I1869,MSA_Title_List,MSA_Title_List!$A$2:$A$643,"",0),"")</f>
        <v/>
      </c>
    </row>
    <row r="1870" spans="2:10">
      <c r="B1870" s="78" t="str" cm="1">
        <f t="array" ref="B1870">IF(A1870="","",INDEX(CAGE,MATCH(A1870,Company_Name,0)))</f>
        <v/>
      </c>
      <c r="C1870" s="80" t="str" cm="1">
        <f t="array" ref="C1870">IF(A1870="","",INDEX(Prime_Sub,MATCH(A1870,Company_Name,0)))</f>
        <v/>
      </c>
      <c r="F1870" s="78" t="str" cm="1">
        <f t="array" ref="F1870">IF(E1870="","",INDEX(LCAT_ID,MATCH(E1870,LCAT_Name,0)))</f>
        <v/>
      </c>
      <c r="J1870" s="78" t="str">
        <f>IFERROR(_xlfn.XLOOKUP(I1870,MSA_Title_List,MSA_Title_List!$A$2:$A$643,"",0),"")</f>
        <v/>
      </c>
    </row>
    <row r="1871" spans="2:10">
      <c r="B1871" s="78" t="str" cm="1">
        <f t="array" ref="B1871">IF(A1871="","",INDEX(CAGE,MATCH(A1871,Company_Name,0)))</f>
        <v/>
      </c>
      <c r="C1871" s="80" t="str" cm="1">
        <f t="array" ref="C1871">IF(A1871="","",INDEX(Prime_Sub,MATCH(A1871,Company_Name,0)))</f>
        <v/>
      </c>
      <c r="F1871" s="78" t="str" cm="1">
        <f t="array" ref="F1871">IF(E1871="","",INDEX(LCAT_ID,MATCH(E1871,LCAT_Name,0)))</f>
        <v/>
      </c>
      <c r="J1871" s="78" t="str">
        <f>IFERROR(_xlfn.XLOOKUP(I1871,MSA_Title_List,MSA_Title_List!$A$2:$A$643,"",0),"")</f>
        <v/>
      </c>
    </row>
    <row r="1872" spans="2:10">
      <c r="B1872" s="78" t="str" cm="1">
        <f t="array" ref="B1872">IF(A1872="","",INDEX(CAGE,MATCH(A1872,Company_Name,0)))</f>
        <v/>
      </c>
      <c r="C1872" s="80" t="str" cm="1">
        <f t="array" ref="C1872">IF(A1872="","",INDEX(Prime_Sub,MATCH(A1872,Company_Name,0)))</f>
        <v/>
      </c>
      <c r="F1872" s="78" t="str" cm="1">
        <f t="array" ref="F1872">IF(E1872="","",INDEX(LCAT_ID,MATCH(E1872,LCAT_Name,0)))</f>
        <v/>
      </c>
      <c r="J1872" s="78" t="str">
        <f>IFERROR(_xlfn.XLOOKUP(I1872,MSA_Title_List,MSA_Title_List!$A$2:$A$643,"",0),"")</f>
        <v/>
      </c>
    </row>
    <row r="1873" spans="2:10">
      <c r="B1873" s="78" t="str" cm="1">
        <f t="array" ref="B1873">IF(A1873="","",INDEX(CAGE,MATCH(A1873,Company_Name,0)))</f>
        <v/>
      </c>
      <c r="C1873" s="80" t="str" cm="1">
        <f t="array" ref="C1873">IF(A1873="","",INDEX(Prime_Sub,MATCH(A1873,Company_Name,0)))</f>
        <v/>
      </c>
      <c r="F1873" s="78" t="str" cm="1">
        <f t="array" ref="F1873">IF(E1873="","",INDEX(LCAT_ID,MATCH(E1873,LCAT_Name,0)))</f>
        <v/>
      </c>
      <c r="J1873" s="78" t="str">
        <f>IFERROR(_xlfn.XLOOKUP(I1873,MSA_Title_List,MSA_Title_List!$A$2:$A$643,"",0),"")</f>
        <v/>
      </c>
    </row>
    <row r="1874" spans="2:10">
      <c r="B1874" s="78" t="str" cm="1">
        <f t="array" ref="B1874">IF(A1874="","",INDEX(CAGE,MATCH(A1874,Company_Name,0)))</f>
        <v/>
      </c>
      <c r="C1874" s="80" t="str" cm="1">
        <f t="array" ref="C1874">IF(A1874="","",INDEX(Prime_Sub,MATCH(A1874,Company_Name,0)))</f>
        <v/>
      </c>
      <c r="F1874" s="78" t="str" cm="1">
        <f t="array" ref="F1874">IF(E1874="","",INDEX(LCAT_ID,MATCH(E1874,LCAT_Name,0)))</f>
        <v/>
      </c>
      <c r="J1874" s="78" t="str">
        <f>IFERROR(_xlfn.XLOOKUP(I1874,MSA_Title_List,MSA_Title_List!$A$2:$A$643,"",0),"")</f>
        <v/>
      </c>
    </row>
    <row r="1875" spans="2:10">
      <c r="B1875" s="78" t="str" cm="1">
        <f t="array" ref="B1875">IF(A1875="","",INDEX(CAGE,MATCH(A1875,Company_Name,0)))</f>
        <v/>
      </c>
      <c r="C1875" s="80" t="str" cm="1">
        <f t="array" ref="C1875">IF(A1875="","",INDEX(Prime_Sub,MATCH(A1875,Company_Name,0)))</f>
        <v/>
      </c>
      <c r="F1875" s="78" t="str" cm="1">
        <f t="array" ref="F1875">IF(E1875="","",INDEX(LCAT_ID,MATCH(E1875,LCAT_Name,0)))</f>
        <v/>
      </c>
      <c r="J1875" s="78" t="str">
        <f>IFERROR(_xlfn.XLOOKUP(I1875,MSA_Title_List,MSA_Title_List!$A$2:$A$643,"",0),"")</f>
        <v/>
      </c>
    </row>
    <row r="1876" spans="2:10">
      <c r="B1876" s="78" t="str" cm="1">
        <f t="array" ref="B1876">IF(A1876="","",INDEX(CAGE,MATCH(A1876,Company_Name,0)))</f>
        <v/>
      </c>
      <c r="C1876" s="80" t="str" cm="1">
        <f t="array" ref="C1876">IF(A1876="","",INDEX(Prime_Sub,MATCH(A1876,Company_Name,0)))</f>
        <v/>
      </c>
      <c r="F1876" s="78" t="str" cm="1">
        <f t="array" ref="F1876">IF(E1876="","",INDEX(LCAT_ID,MATCH(E1876,LCAT_Name,0)))</f>
        <v/>
      </c>
      <c r="J1876" s="78" t="str">
        <f>IFERROR(_xlfn.XLOOKUP(I1876,MSA_Title_List,MSA_Title_List!$A$2:$A$643,"",0),"")</f>
        <v/>
      </c>
    </row>
    <row r="1877" spans="2:10">
      <c r="B1877" s="78" t="str" cm="1">
        <f t="array" ref="B1877">IF(A1877="","",INDEX(CAGE,MATCH(A1877,Company_Name,0)))</f>
        <v/>
      </c>
      <c r="C1877" s="80" t="str" cm="1">
        <f t="array" ref="C1877">IF(A1877="","",INDEX(Prime_Sub,MATCH(A1877,Company_Name,0)))</f>
        <v/>
      </c>
      <c r="F1877" s="78" t="str" cm="1">
        <f t="array" ref="F1877">IF(E1877="","",INDEX(LCAT_ID,MATCH(E1877,LCAT_Name,0)))</f>
        <v/>
      </c>
      <c r="J1877" s="78" t="str">
        <f>IFERROR(_xlfn.XLOOKUP(I1877,MSA_Title_List,MSA_Title_List!$A$2:$A$643,"",0),"")</f>
        <v/>
      </c>
    </row>
    <row r="1878" spans="2:10">
      <c r="B1878" s="78" t="str" cm="1">
        <f t="array" ref="B1878">IF(A1878="","",INDEX(CAGE,MATCH(A1878,Company_Name,0)))</f>
        <v/>
      </c>
      <c r="C1878" s="80" t="str" cm="1">
        <f t="array" ref="C1878">IF(A1878="","",INDEX(Prime_Sub,MATCH(A1878,Company_Name,0)))</f>
        <v/>
      </c>
      <c r="F1878" s="78" t="str" cm="1">
        <f t="array" ref="F1878">IF(E1878="","",INDEX(LCAT_ID,MATCH(E1878,LCAT_Name,0)))</f>
        <v/>
      </c>
      <c r="J1878" s="78" t="str">
        <f>IFERROR(_xlfn.XLOOKUP(I1878,MSA_Title_List,MSA_Title_List!$A$2:$A$643,"",0),"")</f>
        <v/>
      </c>
    </row>
    <row r="1879" spans="2:10">
      <c r="B1879" s="78" t="str" cm="1">
        <f t="array" ref="B1879">IF(A1879="","",INDEX(CAGE,MATCH(A1879,Company_Name,0)))</f>
        <v/>
      </c>
      <c r="C1879" s="80" t="str" cm="1">
        <f t="array" ref="C1879">IF(A1879="","",INDEX(Prime_Sub,MATCH(A1879,Company_Name,0)))</f>
        <v/>
      </c>
      <c r="F1879" s="78" t="str" cm="1">
        <f t="array" ref="F1879">IF(E1879="","",INDEX(LCAT_ID,MATCH(E1879,LCAT_Name,0)))</f>
        <v/>
      </c>
      <c r="J1879" s="78" t="str">
        <f>IFERROR(_xlfn.XLOOKUP(I1879,MSA_Title_List,MSA_Title_List!$A$2:$A$643,"",0),"")</f>
        <v/>
      </c>
    </row>
    <row r="1880" spans="2:10">
      <c r="B1880" s="78" t="str" cm="1">
        <f t="array" ref="B1880">IF(A1880="","",INDEX(CAGE,MATCH(A1880,Company_Name,0)))</f>
        <v/>
      </c>
      <c r="C1880" s="80" t="str" cm="1">
        <f t="array" ref="C1880">IF(A1880="","",INDEX(Prime_Sub,MATCH(A1880,Company_Name,0)))</f>
        <v/>
      </c>
      <c r="F1880" s="78" t="str" cm="1">
        <f t="array" ref="F1880">IF(E1880="","",INDEX(LCAT_ID,MATCH(E1880,LCAT_Name,0)))</f>
        <v/>
      </c>
      <c r="J1880" s="78" t="str">
        <f>IFERROR(_xlfn.XLOOKUP(I1880,MSA_Title_List,MSA_Title_List!$A$2:$A$643,"",0),"")</f>
        <v/>
      </c>
    </row>
    <row r="1881" spans="2:10">
      <c r="B1881" s="78" t="str" cm="1">
        <f t="array" ref="B1881">IF(A1881="","",INDEX(CAGE,MATCH(A1881,Company_Name,0)))</f>
        <v/>
      </c>
      <c r="C1881" s="80" t="str" cm="1">
        <f t="array" ref="C1881">IF(A1881="","",INDEX(Prime_Sub,MATCH(A1881,Company_Name,0)))</f>
        <v/>
      </c>
      <c r="F1881" s="78" t="str" cm="1">
        <f t="array" ref="F1881">IF(E1881="","",INDEX(LCAT_ID,MATCH(E1881,LCAT_Name,0)))</f>
        <v/>
      </c>
      <c r="J1881" s="78" t="str">
        <f>IFERROR(_xlfn.XLOOKUP(I1881,MSA_Title_List,MSA_Title_List!$A$2:$A$643,"",0),"")</f>
        <v/>
      </c>
    </row>
    <row r="1882" spans="2:10">
      <c r="B1882" s="78" t="str" cm="1">
        <f t="array" ref="B1882">IF(A1882="","",INDEX(CAGE,MATCH(A1882,Company_Name,0)))</f>
        <v/>
      </c>
      <c r="C1882" s="80" t="str" cm="1">
        <f t="array" ref="C1882">IF(A1882="","",INDEX(Prime_Sub,MATCH(A1882,Company_Name,0)))</f>
        <v/>
      </c>
      <c r="F1882" s="78" t="str" cm="1">
        <f t="array" ref="F1882">IF(E1882="","",INDEX(LCAT_ID,MATCH(E1882,LCAT_Name,0)))</f>
        <v/>
      </c>
      <c r="J1882" s="78" t="str">
        <f>IFERROR(_xlfn.XLOOKUP(I1882,MSA_Title_List,MSA_Title_List!$A$2:$A$643,"",0),"")</f>
        <v/>
      </c>
    </row>
    <row r="1883" spans="2:10">
      <c r="B1883" s="78" t="str" cm="1">
        <f t="array" ref="B1883">IF(A1883="","",INDEX(CAGE,MATCH(A1883,Company_Name,0)))</f>
        <v/>
      </c>
      <c r="C1883" s="80" t="str" cm="1">
        <f t="array" ref="C1883">IF(A1883="","",INDEX(Prime_Sub,MATCH(A1883,Company_Name,0)))</f>
        <v/>
      </c>
      <c r="F1883" s="78" t="str" cm="1">
        <f t="array" ref="F1883">IF(E1883="","",INDEX(LCAT_ID,MATCH(E1883,LCAT_Name,0)))</f>
        <v/>
      </c>
      <c r="J1883" s="78" t="str">
        <f>IFERROR(_xlfn.XLOOKUP(I1883,MSA_Title_List,MSA_Title_List!$A$2:$A$643,"",0),"")</f>
        <v/>
      </c>
    </row>
    <row r="1884" spans="2:10">
      <c r="B1884" s="78" t="str" cm="1">
        <f t="array" ref="B1884">IF(A1884="","",INDEX(CAGE,MATCH(A1884,Company_Name,0)))</f>
        <v/>
      </c>
      <c r="C1884" s="80" t="str" cm="1">
        <f t="array" ref="C1884">IF(A1884="","",INDEX(Prime_Sub,MATCH(A1884,Company_Name,0)))</f>
        <v/>
      </c>
      <c r="F1884" s="78" t="str" cm="1">
        <f t="array" ref="F1884">IF(E1884="","",INDEX(LCAT_ID,MATCH(E1884,LCAT_Name,0)))</f>
        <v/>
      </c>
      <c r="J1884" s="78" t="str">
        <f>IFERROR(_xlfn.XLOOKUP(I1884,MSA_Title_List,MSA_Title_List!$A$2:$A$643,"",0),"")</f>
        <v/>
      </c>
    </row>
    <row r="1885" spans="2:10">
      <c r="B1885" s="78" t="str" cm="1">
        <f t="array" ref="B1885">IF(A1885="","",INDEX(CAGE,MATCH(A1885,Company_Name,0)))</f>
        <v/>
      </c>
      <c r="C1885" s="80" t="str" cm="1">
        <f t="array" ref="C1885">IF(A1885="","",INDEX(Prime_Sub,MATCH(A1885,Company_Name,0)))</f>
        <v/>
      </c>
      <c r="F1885" s="78" t="str" cm="1">
        <f t="array" ref="F1885">IF(E1885="","",INDEX(LCAT_ID,MATCH(E1885,LCAT_Name,0)))</f>
        <v/>
      </c>
      <c r="J1885" s="78" t="str">
        <f>IFERROR(_xlfn.XLOOKUP(I1885,MSA_Title_List,MSA_Title_List!$A$2:$A$643,"",0),"")</f>
        <v/>
      </c>
    </row>
    <row r="1886" spans="2:10">
      <c r="B1886" s="78" t="str" cm="1">
        <f t="array" ref="B1886">IF(A1886="","",INDEX(CAGE,MATCH(A1886,Company_Name,0)))</f>
        <v/>
      </c>
      <c r="C1886" s="80" t="str" cm="1">
        <f t="array" ref="C1886">IF(A1886="","",INDEX(Prime_Sub,MATCH(A1886,Company_Name,0)))</f>
        <v/>
      </c>
      <c r="F1886" s="78" t="str" cm="1">
        <f t="array" ref="F1886">IF(E1886="","",INDEX(LCAT_ID,MATCH(E1886,LCAT_Name,0)))</f>
        <v/>
      </c>
      <c r="J1886" s="78" t="str">
        <f>IFERROR(_xlfn.XLOOKUP(I1886,MSA_Title_List,MSA_Title_List!$A$2:$A$643,"",0),"")</f>
        <v/>
      </c>
    </row>
    <row r="1887" spans="2:10">
      <c r="B1887" s="78" t="str" cm="1">
        <f t="array" ref="B1887">IF(A1887="","",INDEX(CAGE,MATCH(A1887,Company_Name,0)))</f>
        <v/>
      </c>
      <c r="C1887" s="80" t="str" cm="1">
        <f t="array" ref="C1887">IF(A1887="","",INDEX(Prime_Sub,MATCH(A1887,Company_Name,0)))</f>
        <v/>
      </c>
      <c r="F1887" s="78" t="str" cm="1">
        <f t="array" ref="F1887">IF(E1887="","",INDEX(LCAT_ID,MATCH(E1887,LCAT_Name,0)))</f>
        <v/>
      </c>
      <c r="J1887" s="78" t="str">
        <f>IFERROR(_xlfn.XLOOKUP(I1887,MSA_Title_List,MSA_Title_List!$A$2:$A$643,"",0),"")</f>
        <v/>
      </c>
    </row>
    <row r="1888" spans="2:10">
      <c r="B1888" s="78" t="str" cm="1">
        <f t="array" ref="B1888">IF(A1888="","",INDEX(CAGE,MATCH(A1888,Company_Name,0)))</f>
        <v/>
      </c>
      <c r="C1888" s="80" t="str" cm="1">
        <f t="array" ref="C1888">IF(A1888="","",INDEX(Prime_Sub,MATCH(A1888,Company_Name,0)))</f>
        <v/>
      </c>
      <c r="F1888" s="78" t="str" cm="1">
        <f t="array" ref="F1888">IF(E1888="","",INDEX(LCAT_ID,MATCH(E1888,LCAT_Name,0)))</f>
        <v/>
      </c>
      <c r="J1888" s="78" t="str">
        <f>IFERROR(_xlfn.XLOOKUP(I1888,MSA_Title_List,MSA_Title_List!$A$2:$A$643,"",0),"")</f>
        <v/>
      </c>
    </row>
    <row r="1889" spans="2:10">
      <c r="B1889" s="78" t="str" cm="1">
        <f t="array" ref="B1889">IF(A1889="","",INDEX(CAGE,MATCH(A1889,Company_Name,0)))</f>
        <v/>
      </c>
      <c r="C1889" s="80" t="str" cm="1">
        <f t="array" ref="C1889">IF(A1889="","",INDEX(Prime_Sub,MATCH(A1889,Company_Name,0)))</f>
        <v/>
      </c>
      <c r="F1889" s="78" t="str" cm="1">
        <f t="array" ref="F1889">IF(E1889="","",INDEX(LCAT_ID,MATCH(E1889,LCAT_Name,0)))</f>
        <v/>
      </c>
      <c r="J1889" s="78" t="str">
        <f>IFERROR(_xlfn.XLOOKUP(I1889,MSA_Title_List,MSA_Title_List!$A$2:$A$643,"",0),"")</f>
        <v/>
      </c>
    </row>
    <row r="1890" spans="2:10">
      <c r="B1890" s="78" t="str" cm="1">
        <f t="array" ref="B1890">IF(A1890="","",INDEX(CAGE,MATCH(A1890,Company_Name,0)))</f>
        <v/>
      </c>
      <c r="C1890" s="80" t="str" cm="1">
        <f t="array" ref="C1890">IF(A1890="","",INDEX(Prime_Sub,MATCH(A1890,Company_Name,0)))</f>
        <v/>
      </c>
      <c r="F1890" s="78" t="str" cm="1">
        <f t="array" ref="F1890">IF(E1890="","",INDEX(LCAT_ID,MATCH(E1890,LCAT_Name,0)))</f>
        <v/>
      </c>
      <c r="J1890" s="78" t="str">
        <f>IFERROR(_xlfn.XLOOKUP(I1890,MSA_Title_List,MSA_Title_List!$A$2:$A$643,"",0),"")</f>
        <v/>
      </c>
    </row>
    <row r="1891" spans="2:10">
      <c r="B1891" s="78" t="str" cm="1">
        <f t="array" ref="B1891">IF(A1891="","",INDEX(CAGE,MATCH(A1891,Company_Name,0)))</f>
        <v/>
      </c>
      <c r="C1891" s="80" t="str" cm="1">
        <f t="array" ref="C1891">IF(A1891="","",INDEX(Prime_Sub,MATCH(A1891,Company_Name,0)))</f>
        <v/>
      </c>
      <c r="F1891" s="78" t="str" cm="1">
        <f t="array" ref="F1891">IF(E1891="","",INDEX(LCAT_ID,MATCH(E1891,LCAT_Name,0)))</f>
        <v/>
      </c>
      <c r="J1891" s="78" t="str">
        <f>IFERROR(_xlfn.XLOOKUP(I1891,MSA_Title_List,MSA_Title_List!$A$2:$A$643,"",0),"")</f>
        <v/>
      </c>
    </row>
    <row r="1892" spans="2:10">
      <c r="B1892" s="78" t="str" cm="1">
        <f t="array" ref="B1892">IF(A1892="","",INDEX(CAGE,MATCH(A1892,Company_Name,0)))</f>
        <v/>
      </c>
      <c r="C1892" s="80" t="str" cm="1">
        <f t="array" ref="C1892">IF(A1892="","",INDEX(Prime_Sub,MATCH(A1892,Company_Name,0)))</f>
        <v/>
      </c>
      <c r="F1892" s="78" t="str" cm="1">
        <f t="array" ref="F1892">IF(E1892="","",INDEX(LCAT_ID,MATCH(E1892,LCAT_Name,0)))</f>
        <v/>
      </c>
      <c r="J1892" s="78" t="str">
        <f>IFERROR(_xlfn.XLOOKUP(I1892,MSA_Title_List,MSA_Title_List!$A$2:$A$643,"",0),"")</f>
        <v/>
      </c>
    </row>
    <row r="1893" spans="2:10">
      <c r="B1893" s="78" t="str" cm="1">
        <f t="array" ref="B1893">IF(A1893="","",INDEX(CAGE,MATCH(A1893,Company_Name,0)))</f>
        <v/>
      </c>
      <c r="C1893" s="80" t="str" cm="1">
        <f t="array" ref="C1893">IF(A1893="","",INDEX(Prime_Sub,MATCH(A1893,Company_Name,0)))</f>
        <v/>
      </c>
      <c r="F1893" s="78" t="str" cm="1">
        <f t="array" ref="F1893">IF(E1893="","",INDEX(LCAT_ID,MATCH(E1893,LCAT_Name,0)))</f>
        <v/>
      </c>
      <c r="J1893" s="78" t="str">
        <f>IFERROR(_xlfn.XLOOKUP(I1893,MSA_Title_List,MSA_Title_List!$A$2:$A$643,"",0),"")</f>
        <v/>
      </c>
    </row>
    <row r="1894" spans="2:10">
      <c r="B1894" s="78" t="str" cm="1">
        <f t="array" ref="B1894">IF(A1894="","",INDEX(CAGE,MATCH(A1894,Company_Name,0)))</f>
        <v/>
      </c>
      <c r="C1894" s="80" t="str" cm="1">
        <f t="array" ref="C1894">IF(A1894="","",INDEX(Prime_Sub,MATCH(A1894,Company_Name,0)))</f>
        <v/>
      </c>
      <c r="F1894" s="78" t="str" cm="1">
        <f t="array" ref="F1894">IF(E1894="","",INDEX(LCAT_ID,MATCH(E1894,LCAT_Name,0)))</f>
        <v/>
      </c>
      <c r="J1894" s="78" t="str">
        <f>IFERROR(_xlfn.XLOOKUP(I1894,MSA_Title_List,MSA_Title_List!$A$2:$A$643,"",0),"")</f>
        <v/>
      </c>
    </row>
    <row r="1895" spans="2:10">
      <c r="B1895" s="78" t="str" cm="1">
        <f t="array" ref="B1895">IF(A1895="","",INDEX(CAGE,MATCH(A1895,Company_Name,0)))</f>
        <v/>
      </c>
      <c r="C1895" s="80" t="str" cm="1">
        <f t="array" ref="C1895">IF(A1895="","",INDEX(Prime_Sub,MATCH(A1895,Company_Name,0)))</f>
        <v/>
      </c>
      <c r="F1895" s="78" t="str" cm="1">
        <f t="array" ref="F1895">IF(E1895="","",INDEX(LCAT_ID,MATCH(E1895,LCAT_Name,0)))</f>
        <v/>
      </c>
      <c r="J1895" s="78" t="str">
        <f>IFERROR(_xlfn.XLOOKUP(I1895,MSA_Title_List,MSA_Title_List!$A$2:$A$643,"",0),"")</f>
        <v/>
      </c>
    </row>
    <row r="1896" spans="2:10">
      <c r="B1896" s="78" t="str" cm="1">
        <f t="array" ref="B1896">IF(A1896="","",INDEX(CAGE,MATCH(A1896,Company_Name,0)))</f>
        <v/>
      </c>
      <c r="C1896" s="80" t="str" cm="1">
        <f t="array" ref="C1896">IF(A1896="","",INDEX(Prime_Sub,MATCH(A1896,Company_Name,0)))</f>
        <v/>
      </c>
      <c r="F1896" s="78" t="str" cm="1">
        <f t="array" ref="F1896">IF(E1896="","",INDEX(LCAT_ID,MATCH(E1896,LCAT_Name,0)))</f>
        <v/>
      </c>
      <c r="J1896" s="78" t="str">
        <f>IFERROR(_xlfn.XLOOKUP(I1896,MSA_Title_List,MSA_Title_List!$A$2:$A$643,"",0),"")</f>
        <v/>
      </c>
    </row>
    <row r="1897" spans="2:10">
      <c r="B1897" s="78" t="str" cm="1">
        <f t="array" ref="B1897">IF(A1897="","",INDEX(CAGE,MATCH(A1897,Company_Name,0)))</f>
        <v/>
      </c>
      <c r="C1897" s="80" t="str" cm="1">
        <f t="array" ref="C1897">IF(A1897="","",INDEX(Prime_Sub,MATCH(A1897,Company_Name,0)))</f>
        <v/>
      </c>
      <c r="F1897" s="78" t="str" cm="1">
        <f t="array" ref="F1897">IF(E1897="","",INDEX(LCAT_ID,MATCH(E1897,LCAT_Name,0)))</f>
        <v/>
      </c>
      <c r="J1897" s="78" t="str">
        <f>IFERROR(_xlfn.XLOOKUP(I1897,MSA_Title_List,MSA_Title_List!$A$2:$A$643,"",0),"")</f>
        <v/>
      </c>
    </row>
    <row r="1898" spans="2:10">
      <c r="B1898" s="78" t="str" cm="1">
        <f t="array" ref="B1898">IF(A1898="","",INDEX(CAGE,MATCH(A1898,Company_Name,0)))</f>
        <v/>
      </c>
      <c r="C1898" s="80" t="str" cm="1">
        <f t="array" ref="C1898">IF(A1898="","",INDEX(Prime_Sub,MATCH(A1898,Company_Name,0)))</f>
        <v/>
      </c>
      <c r="F1898" s="78" t="str" cm="1">
        <f t="array" ref="F1898">IF(E1898="","",INDEX(LCAT_ID,MATCH(E1898,LCAT_Name,0)))</f>
        <v/>
      </c>
      <c r="J1898" s="78" t="str">
        <f>IFERROR(_xlfn.XLOOKUP(I1898,MSA_Title_List,MSA_Title_List!$A$2:$A$643,"",0),"")</f>
        <v/>
      </c>
    </row>
    <row r="1899" spans="2:10">
      <c r="B1899" s="78" t="str" cm="1">
        <f t="array" ref="B1899">IF(A1899="","",INDEX(CAGE,MATCH(A1899,Company_Name,0)))</f>
        <v/>
      </c>
      <c r="C1899" s="80" t="str" cm="1">
        <f t="array" ref="C1899">IF(A1899="","",INDEX(Prime_Sub,MATCH(A1899,Company_Name,0)))</f>
        <v/>
      </c>
      <c r="F1899" s="78" t="str" cm="1">
        <f t="array" ref="F1899">IF(E1899="","",INDEX(LCAT_ID,MATCH(E1899,LCAT_Name,0)))</f>
        <v/>
      </c>
      <c r="J1899" s="78" t="str">
        <f>IFERROR(_xlfn.XLOOKUP(I1899,MSA_Title_List,MSA_Title_List!$A$2:$A$643,"",0),"")</f>
        <v/>
      </c>
    </row>
    <row r="1900" spans="2:10">
      <c r="B1900" s="78" t="str" cm="1">
        <f t="array" ref="B1900">IF(A1900="","",INDEX(CAGE,MATCH(A1900,Company_Name,0)))</f>
        <v/>
      </c>
      <c r="C1900" s="80" t="str" cm="1">
        <f t="array" ref="C1900">IF(A1900="","",INDEX(Prime_Sub,MATCH(A1900,Company_Name,0)))</f>
        <v/>
      </c>
      <c r="F1900" s="78" t="str" cm="1">
        <f t="array" ref="F1900">IF(E1900="","",INDEX(LCAT_ID,MATCH(E1900,LCAT_Name,0)))</f>
        <v/>
      </c>
      <c r="J1900" s="78" t="str">
        <f>IFERROR(_xlfn.XLOOKUP(I1900,MSA_Title_List,MSA_Title_List!$A$2:$A$643,"",0),"")</f>
        <v/>
      </c>
    </row>
    <row r="1901" spans="2:10">
      <c r="B1901" s="78" t="str" cm="1">
        <f t="array" ref="B1901">IF(A1901="","",INDEX(CAGE,MATCH(A1901,Company_Name,0)))</f>
        <v/>
      </c>
      <c r="C1901" s="80" t="str" cm="1">
        <f t="array" ref="C1901">IF(A1901="","",INDEX(Prime_Sub,MATCH(A1901,Company_Name,0)))</f>
        <v/>
      </c>
      <c r="F1901" s="78" t="str" cm="1">
        <f t="array" ref="F1901">IF(E1901="","",INDEX(LCAT_ID,MATCH(E1901,LCAT_Name,0)))</f>
        <v/>
      </c>
      <c r="J1901" s="78" t="str">
        <f>IFERROR(_xlfn.XLOOKUP(I1901,MSA_Title_List,MSA_Title_List!$A$2:$A$643,"",0),"")</f>
        <v/>
      </c>
    </row>
    <row r="1902" spans="2:10">
      <c r="B1902" s="78" t="str" cm="1">
        <f t="array" ref="B1902">IF(A1902="","",INDEX(CAGE,MATCH(A1902,Company_Name,0)))</f>
        <v/>
      </c>
      <c r="C1902" s="80" t="str" cm="1">
        <f t="array" ref="C1902">IF(A1902="","",INDEX(Prime_Sub,MATCH(A1902,Company_Name,0)))</f>
        <v/>
      </c>
      <c r="F1902" s="78" t="str" cm="1">
        <f t="array" ref="F1902">IF(E1902="","",INDEX(LCAT_ID,MATCH(E1902,LCAT_Name,0)))</f>
        <v/>
      </c>
      <c r="J1902" s="78" t="str">
        <f>IFERROR(_xlfn.XLOOKUP(I1902,MSA_Title_List,MSA_Title_List!$A$2:$A$643,"",0),"")</f>
        <v/>
      </c>
    </row>
    <row r="1903" spans="2:10">
      <c r="B1903" s="78" t="str" cm="1">
        <f t="array" ref="B1903">IF(A1903="","",INDEX(CAGE,MATCH(A1903,Company_Name,0)))</f>
        <v/>
      </c>
      <c r="C1903" s="80" t="str" cm="1">
        <f t="array" ref="C1903">IF(A1903="","",INDEX(Prime_Sub,MATCH(A1903,Company_Name,0)))</f>
        <v/>
      </c>
      <c r="F1903" s="78" t="str" cm="1">
        <f t="array" ref="F1903">IF(E1903="","",INDEX(LCAT_ID,MATCH(E1903,LCAT_Name,0)))</f>
        <v/>
      </c>
      <c r="J1903" s="78" t="str">
        <f>IFERROR(_xlfn.XLOOKUP(I1903,MSA_Title_List,MSA_Title_List!$A$2:$A$643,"",0),"")</f>
        <v/>
      </c>
    </row>
    <row r="1904" spans="2:10">
      <c r="B1904" s="78" t="str" cm="1">
        <f t="array" ref="B1904">IF(A1904="","",INDEX(CAGE,MATCH(A1904,Company_Name,0)))</f>
        <v/>
      </c>
      <c r="C1904" s="80" t="str" cm="1">
        <f t="array" ref="C1904">IF(A1904="","",INDEX(Prime_Sub,MATCH(A1904,Company_Name,0)))</f>
        <v/>
      </c>
      <c r="F1904" s="78" t="str" cm="1">
        <f t="array" ref="F1904">IF(E1904="","",INDEX(LCAT_ID,MATCH(E1904,LCAT_Name,0)))</f>
        <v/>
      </c>
      <c r="J1904" s="78" t="str">
        <f>IFERROR(_xlfn.XLOOKUP(I1904,MSA_Title_List,MSA_Title_List!$A$2:$A$643,"",0),"")</f>
        <v/>
      </c>
    </row>
    <row r="1905" spans="2:10">
      <c r="B1905" s="78" t="str" cm="1">
        <f t="array" ref="B1905">IF(A1905="","",INDEX(CAGE,MATCH(A1905,Company_Name,0)))</f>
        <v/>
      </c>
      <c r="C1905" s="80" t="str" cm="1">
        <f t="array" ref="C1905">IF(A1905="","",INDEX(Prime_Sub,MATCH(A1905,Company_Name,0)))</f>
        <v/>
      </c>
      <c r="F1905" s="78" t="str" cm="1">
        <f t="array" ref="F1905">IF(E1905="","",INDEX(LCAT_ID,MATCH(E1905,LCAT_Name,0)))</f>
        <v/>
      </c>
      <c r="J1905" s="78" t="str">
        <f>IFERROR(_xlfn.XLOOKUP(I1905,MSA_Title_List,MSA_Title_List!$A$2:$A$643,"",0),"")</f>
        <v/>
      </c>
    </row>
    <row r="1906" spans="2:10">
      <c r="B1906" s="78" t="str" cm="1">
        <f t="array" ref="B1906">IF(A1906="","",INDEX(CAGE,MATCH(A1906,Company_Name,0)))</f>
        <v/>
      </c>
      <c r="C1906" s="80" t="str" cm="1">
        <f t="array" ref="C1906">IF(A1906="","",INDEX(Prime_Sub,MATCH(A1906,Company_Name,0)))</f>
        <v/>
      </c>
      <c r="F1906" s="78" t="str" cm="1">
        <f t="array" ref="F1906">IF(E1906="","",INDEX(LCAT_ID,MATCH(E1906,LCAT_Name,0)))</f>
        <v/>
      </c>
      <c r="J1906" s="78" t="str">
        <f>IFERROR(_xlfn.XLOOKUP(I1906,MSA_Title_List,MSA_Title_List!$A$2:$A$643,"",0),"")</f>
        <v/>
      </c>
    </row>
    <row r="1907" spans="2:10">
      <c r="B1907" s="78" t="str" cm="1">
        <f t="array" ref="B1907">IF(A1907="","",INDEX(CAGE,MATCH(A1907,Company_Name,0)))</f>
        <v/>
      </c>
      <c r="C1907" s="80" t="str" cm="1">
        <f t="array" ref="C1907">IF(A1907="","",INDEX(Prime_Sub,MATCH(A1907,Company_Name,0)))</f>
        <v/>
      </c>
      <c r="F1907" s="78" t="str" cm="1">
        <f t="array" ref="F1907">IF(E1907="","",INDEX(LCAT_ID,MATCH(E1907,LCAT_Name,0)))</f>
        <v/>
      </c>
      <c r="J1907" s="78" t="str">
        <f>IFERROR(_xlfn.XLOOKUP(I1907,MSA_Title_List,MSA_Title_List!$A$2:$A$643,"",0),"")</f>
        <v/>
      </c>
    </row>
    <row r="1908" spans="2:10">
      <c r="B1908" s="78" t="str" cm="1">
        <f t="array" ref="B1908">IF(A1908="","",INDEX(CAGE,MATCH(A1908,Company_Name,0)))</f>
        <v/>
      </c>
      <c r="C1908" s="80" t="str" cm="1">
        <f t="array" ref="C1908">IF(A1908="","",INDEX(Prime_Sub,MATCH(A1908,Company_Name,0)))</f>
        <v/>
      </c>
      <c r="F1908" s="78" t="str" cm="1">
        <f t="array" ref="F1908">IF(E1908="","",INDEX(LCAT_ID,MATCH(E1908,LCAT_Name,0)))</f>
        <v/>
      </c>
      <c r="J1908" s="78" t="str">
        <f>IFERROR(_xlfn.XLOOKUP(I1908,MSA_Title_List,MSA_Title_List!$A$2:$A$643,"",0),"")</f>
        <v/>
      </c>
    </row>
    <row r="1909" spans="2:10">
      <c r="B1909" s="78" t="str" cm="1">
        <f t="array" ref="B1909">IF(A1909="","",INDEX(CAGE,MATCH(A1909,Company_Name,0)))</f>
        <v/>
      </c>
      <c r="C1909" s="80" t="str" cm="1">
        <f t="array" ref="C1909">IF(A1909="","",INDEX(Prime_Sub,MATCH(A1909,Company_Name,0)))</f>
        <v/>
      </c>
      <c r="F1909" s="78" t="str" cm="1">
        <f t="array" ref="F1909">IF(E1909="","",INDEX(LCAT_ID,MATCH(E1909,LCAT_Name,0)))</f>
        <v/>
      </c>
      <c r="J1909" s="78" t="str">
        <f>IFERROR(_xlfn.XLOOKUP(I1909,MSA_Title_List,MSA_Title_List!$A$2:$A$643,"",0),"")</f>
        <v/>
      </c>
    </row>
    <row r="1910" spans="2:10">
      <c r="B1910" s="78" t="str" cm="1">
        <f t="array" ref="B1910">IF(A1910="","",INDEX(CAGE,MATCH(A1910,Company_Name,0)))</f>
        <v/>
      </c>
      <c r="C1910" s="80" t="str" cm="1">
        <f t="array" ref="C1910">IF(A1910="","",INDEX(Prime_Sub,MATCH(A1910,Company_Name,0)))</f>
        <v/>
      </c>
      <c r="F1910" s="78" t="str" cm="1">
        <f t="array" ref="F1910">IF(E1910="","",INDEX(LCAT_ID,MATCH(E1910,LCAT_Name,0)))</f>
        <v/>
      </c>
      <c r="J1910" s="78" t="str">
        <f>IFERROR(_xlfn.XLOOKUP(I1910,MSA_Title_List,MSA_Title_List!$A$2:$A$643,"",0),"")</f>
        <v/>
      </c>
    </row>
    <row r="1911" spans="2:10">
      <c r="B1911" s="78" t="str" cm="1">
        <f t="array" ref="B1911">IF(A1911="","",INDEX(CAGE,MATCH(A1911,Company_Name,0)))</f>
        <v/>
      </c>
      <c r="C1911" s="80" t="str" cm="1">
        <f t="array" ref="C1911">IF(A1911="","",INDEX(Prime_Sub,MATCH(A1911,Company_Name,0)))</f>
        <v/>
      </c>
      <c r="F1911" s="78" t="str" cm="1">
        <f t="array" ref="F1911">IF(E1911="","",INDEX(LCAT_ID,MATCH(E1911,LCAT_Name,0)))</f>
        <v/>
      </c>
      <c r="J1911" s="78" t="str">
        <f>IFERROR(_xlfn.XLOOKUP(I1911,MSA_Title_List,MSA_Title_List!$A$2:$A$643,"",0),"")</f>
        <v/>
      </c>
    </row>
    <row r="1912" spans="2:10">
      <c r="B1912" s="78" t="str" cm="1">
        <f t="array" ref="B1912">IF(A1912="","",INDEX(CAGE,MATCH(A1912,Company_Name,0)))</f>
        <v/>
      </c>
      <c r="C1912" s="80" t="str" cm="1">
        <f t="array" ref="C1912">IF(A1912="","",INDEX(Prime_Sub,MATCH(A1912,Company_Name,0)))</f>
        <v/>
      </c>
      <c r="F1912" s="78" t="str" cm="1">
        <f t="array" ref="F1912">IF(E1912="","",INDEX(LCAT_ID,MATCH(E1912,LCAT_Name,0)))</f>
        <v/>
      </c>
      <c r="J1912" s="78" t="str">
        <f>IFERROR(_xlfn.XLOOKUP(I1912,MSA_Title_List,MSA_Title_List!$A$2:$A$643,"",0),"")</f>
        <v/>
      </c>
    </row>
    <row r="1913" spans="2:10">
      <c r="B1913" s="78" t="str" cm="1">
        <f t="array" ref="B1913">IF(A1913="","",INDEX(CAGE,MATCH(A1913,Company_Name,0)))</f>
        <v/>
      </c>
      <c r="C1913" s="80" t="str" cm="1">
        <f t="array" ref="C1913">IF(A1913="","",INDEX(Prime_Sub,MATCH(A1913,Company_Name,0)))</f>
        <v/>
      </c>
      <c r="F1913" s="78" t="str" cm="1">
        <f t="array" ref="F1913">IF(E1913="","",INDEX(LCAT_ID,MATCH(E1913,LCAT_Name,0)))</f>
        <v/>
      </c>
      <c r="J1913" s="78" t="str">
        <f>IFERROR(_xlfn.XLOOKUP(I1913,MSA_Title_List,MSA_Title_List!$A$2:$A$643,"",0),"")</f>
        <v/>
      </c>
    </row>
    <row r="1914" spans="2:10">
      <c r="B1914" s="78" t="str" cm="1">
        <f t="array" ref="B1914">IF(A1914="","",INDEX(CAGE,MATCH(A1914,Company_Name,0)))</f>
        <v/>
      </c>
      <c r="C1914" s="80" t="str" cm="1">
        <f t="array" ref="C1914">IF(A1914="","",INDEX(Prime_Sub,MATCH(A1914,Company_Name,0)))</f>
        <v/>
      </c>
      <c r="F1914" s="78" t="str" cm="1">
        <f t="array" ref="F1914">IF(E1914="","",INDEX(LCAT_ID,MATCH(E1914,LCAT_Name,0)))</f>
        <v/>
      </c>
      <c r="J1914" s="78" t="str">
        <f>IFERROR(_xlfn.XLOOKUP(I1914,MSA_Title_List,MSA_Title_List!$A$2:$A$643,"",0),"")</f>
        <v/>
      </c>
    </row>
    <row r="1915" spans="2:10">
      <c r="B1915" s="78" t="str" cm="1">
        <f t="array" ref="B1915">IF(A1915="","",INDEX(CAGE,MATCH(A1915,Company_Name,0)))</f>
        <v/>
      </c>
      <c r="C1915" s="80" t="str" cm="1">
        <f t="array" ref="C1915">IF(A1915="","",INDEX(Prime_Sub,MATCH(A1915,Company_Name,0)))</f>
        <v/>
      </c>
      <c r="F1915" s="78" t="str" cm="1">
        <f t="array" ref="F1915">IF(E1915="","",INDEX(LCAT_ID,MATCH(E1915,LCAT_Name,0)))</f>
        <v/>
      </c>
      <c r="J1915" s="78" t="str">
        <f>IFERROR(_xlfn.XLOOKUP(I1915,MSA_Title_List,MSA_Title_List!$A$2:$A$643,"",0),"")</f>
        <v/>
      </c>
    </row>
    <row r="1916" spans="2:10">
      <c r="B1916" s="78" t="str" cm="1">
        <f t="array" ref="B1916">IF(A1916="","",INDEX(CAGE,MATCH(A1916,Company_Name,0)))</f>
        <v/>
      </c>
      <c r="C1916" s="80" t="str" cm="1">
        <f t="array" ref="C1916">IF(A1916="","",INDEX(Prime_Sub,MATCH(A1916,Company_Name,0)))</f>
        <v/>
      </c>
      <c r="F1916" s="78" t="str" cm="1">
        <f t="array" ref="F1916">IF(E1916="","",INDEX(LCAT_ID,MATCH(E1916,LCAT_Name,0)))</f>
        <v/>
      </c>
      <c r="J1916" s="78" t="str">
        <f>IFERROR(_xlfn.XLOOKUP(I1916,MSA_Title_List,MSA_Title_List!$A$2:$A$643,"",0),"")</f>
        <v/>
      </c>
    </row>
    <row r="1917" spans="2:10">
      <c r="B1917" s="78" t="str" cm="1">
        <f t="array" ref="B1917">IF(A1917="","",INDEX(CAGE,MATCH(A1917,Company_Name,0)))</f>
        <v/>
      </c>
      <c r="C1917" s="80" t="str" cm="1">
        <f t="array" ref="C1917">IF(A1917="","",INDEX(Prime_Sub,MATCH(A1917,Company_Name,0)))</f>
        <v/>
      </c>
      <c r="F1917" s="78" t="str" cm="1">
        <f t="array" ref="F1917">IF(E1917="","",INDEX(LCAT_ID,MATCH(E1917,LCAT_Name,0)))</f>
        <v/>
      </c>
      <c r="J1917" s="78" t="str">
        <f>IFERROR(_xlfn.XLOOKUP(I1917,MSA_Title_List,MSA_Title_List!$A$2:$A$643,"",0),"")</f>
        <v/>
      </c>
    </row>
    <row r="1918" spans="2:10">
      <c r="B1918" s="78" t="str" cm="1">
        <f t="array" ref="B1918">IF(A1918="","",INDEX(CAGE,MATCH(A1918,Company_Name,0)))</f>
        <v/>
      </c>
      <c r="C1918" s="80" t="str" cm="1">
        <f t="array" ref="C1918">IF(A1918="","",INDEX(Prime_Sub,MATCH(A1918,Company_Name,0)))</f>
        <v/>
      </c>
      <c r="F1918" s="78" t="str" cm="1">
        <f t="array" ref="F1918">IF(E1918="","",INDEX(LCAT_ID,MATCH(E1918,LCAT_Name,0)))</f>
        <v/>
      </c>
      <c r="J1918" s="78" t="str">
        <f>IFERROR(_xlfn.XLOOKUP(I1918,MSA_Title_List,MSA_Title_List!$A$2:$A$643,"",0),"")</f>
        <v/>
      </c>
    </row>
    <row r="1919" spans="2:10">
      <c r="B1919" s="78" t="str" cm="1">
        <f t="array" ref="B1919">IF(A1919="","",INDEX(CAGE,MATCH(A1919,Company_Name,0)))</f>
        <v/>
      </c>
      <c r="C1919" s="80" t="str" cm="1">
        <f t="array" ref="C1919">IF(A1919="","",INDEX(Prime_Sub,MATCH(A1919,Company_Name,0)))</f>
        <v/>
      </c>
      <c r="F1919" s="78" t="str" cm="1">
        <f t="array" ref="F1919">IF(E1919="","",INDEX(LCAT_ID,MATCH(E1919,LCAT_Name,0)))</f>
        <v/>
      </c>
      <c r="J1919" s="78" t="str">
        <f>IFERROR(_xlfn.XLOOKUP(I1919,MSA_Title_List,MSA_Title_List!$A$2:$A$643,"",0),"")</f>
        <v/>
      </c>
    </row>
    <row r="1920" spans="2:10">
      <c r="B1920" s="78" t="str" cm="1">
        <f t="array" ref="B1920">IF(A1920="","",INDEX(CAGE,MATCH(A1920,Company_Name,0)))</f>
        <v/>
      </c>
      <c r="C1920" s="80" t="str" cm="1">
        <f t="array" ref="C1920">IF(A1920="","",INDEX(Prime_Sub,MATCH(A1920,Company_Name,0)))</f>
        <v/>
      </c>
      <c r="F1920" s="78" t="str" cm="1">
        <f t="array" ref="F1920">IF(E1920="","",INDEX(LCAT_ID,MATCH(E1920,LCAT_Name,0)))</f>
        <v/>
      </c>
      <c r="J1920" s="78" t="str">
        <f>IFERROR(_xlfn.XLOOKUP(I1920,MSA_Title_List,MSA_Title_List!$A$2:$A$643,"",0),"")</f>
        <v/>
      </c>
    </row>
    <row r="1921" spans="2:10">
      <c r="B1921" s="78" t="str" cm="1">
        <f t="array" ref="B1921">IF(A1921="","",INDEX(CAGE,MATCH(A1921,Company_Name,0)))</f>
        <v/>
      </c>
      <c r="C1921" s="80" t="str" cm="1">
        <f t="array" ref="C1921">IF(A1921="","",INDEX(Prime_Sub,MATCH(A1921,Company_Name,0)))</f>
        <v/>
      </c>
      <c r="F1921" s="78" t="str" cm="1">
        <f t="array" ref="F1921">IF(E1921="","",INDEX(LCAT_ID,MATCH(E1921,LCAT_Name,0)))</f>
        <v/>
      </c>
      <c r="J1921" s="78" t="str">
        <f>IFERROR(_xlfn.XLOOKUP(I1921,MSA_Title_List,MSA_Title_List!$A$2:$A$643,"",0),"")</f>
        <v/>
      </c>
    </row>
    <row r="1922" spans="2:10">
      <c r="B1922" s="78" t="str" cm="1">
        <f t="array" ref="B1922">IF(A1922="","",INDEX(CAGE,MATCH(A1922,Company_Name,0)))</f>
        <v/>
      </c>
      <c r="C1922" s="80" t="str" cm="1">
        <f t="array" ref="C1922">IF(A1922="","",INDEX(Prime_Sub,MATCH(A1922,Company_Name,0)))</f>
        <v/>
      </c>
      <c r="F1922" s="78" t="str" cm="1">
        <f t="array" ref="F1922">IF(E1922="","",INDEX(LCAT_ID,MATCH(E1922,LCAT_Name,0)))</f>
        <v/>
      </c>
      <c r="J1922" s="78" t="str">
        <f>IFERROR(_xlfn.XLOOKUP(I1922,MSA_Title_List,MSA_Title_List!$A$2:$A$643,"",0),"")</f>
        <v/>
      </c>
    </row>
    <row r="1923" spans="2:10">
      <c r="B1923" s="78" t="str" cm="1">
        <f t="array" ref="B1923">IF(A1923="","",INDEX(CAGE,MATCH(A1923,Company_Name,0)))</f>
        <v/>
      </c>
      <c r="C1923" s="80" t="str" cm="1">
        <f t="array" ref="C1923">IF(A1923="","",INDEX(Prime_Sub,MATCH(A1923,Company_Name,0)))</f>
        <v/>
      </c>
      <c r="F1923" s="78" t="str" cm="1">
        <f t="array" ref="F1923">IF(E1923="","",INDEX(LCAT_ID,MATCH(E1923,LCAT_Name,0)))</f>
        <v/>
      </c>
      <c r="J1923" s="78" t="str">
        <f>IFERROR(_xlfn.XLOOKUP(I1923,MSA_Title_List,MSA_Title_List!$A$2:$A$643,"",0),"")</f>
        <v/>
      </c>
    </row>
    <row r="1924" spans="2:10">
      <c r="B1924" s="78" t="str" cm="1">
        <f t="array" ref="B1924">IF(A1924="","",INDEX(CAGE,MATCH(A1924,Company_Name,0)))</f>
        <v/>
      </c>
      <c r="C1924" s="80" t="str" cm="1">
        <f t="array" ref="C1924">IF(A1924="","",INDEX(Prime_Sub,MATCH(A1924,Company_Name,0)))</f>
        <v/>
      </c>
      <c r="F1924" s="78" t="str" cm="1">
        <f t="array" ref="F1924">IF(E1924="","",INDEX(LCAT_ID,MATCH(E1924,LCAT_Name,0)))</f>
        <v/>
      </c>
      <c r="J1924" s="78" t="str">
        <f>IFERROR(_xlfn.XLOOKUP(I1924,MSA_Title_List,MSA_Title_List!$A$2:$A$643,"",0),"")</f>
        <v/>
      </c>
    </row>
    <row r="1925" spans="2:10">
      <c r="B1925" s="78" t="str" cm="1">
        <f t="array" ref="B1925">IF(A1925="","",INDEX(CAGE,MATCH(A1925,Company_Name,0)))</f>
        <v/>
      </c>
      <c r="C1925" s="80" t="str" cm="1">
        <f t="array" ref="C1925">IF(A1925="","",INDEX(Prime_Sub,MATCH(A1925,Company_Name,0)))</f>
        <v/>
      </c>
      <c r="F1925" s="78" t="str" cm="1">
        <f t="array" ref="F1925">IF(E1925="","",INDEX(LCAT_ID,MATCH(E1925,LCAT_Name,0)))</f>
        <v/>
      </c>
      <c r="J1925" s="78" t="str">
        <f>IFERROR(_xlfn.XLOOKUP(I1925,MSA_Title_List,MSA_Title_List!$A$2:$A$643,"",0),"")</f>
        <v/>
      </c>
    </row>
    <row r="1926" spans="2:10">
      <c r="B1926" s="78" t="str" cm="1">
        <f t="array" ref="B1926">IF(A1926="","",INDEX(CAGE,MATCH(A1926,Company_Name,0)))</f>
        <v/>
      </c>
      <c r="C1926" s="80" t="str" cm="1">
        <f t="array" ref="C1926">IF(A1926="","",INDEX(Prime_Sub,MATCH(A1926,Company_Name,0)))</f>
        <v/>
      </c>
      <c r="F1926" s="78" t="str" cm="1">
        <f t="array" ref="F1926">IF(E1926="","",INDEX(LCAT_ID,MATCH(E1926,LCAT_Name,0)))</f>
        <v/>
      </c>
      <c r="J1926" s="78" t="str">
        <f>IFERROR(_xlfn.XLOOKUP(I1926,MSA_Title_List,MSA_Title_List!$A$2:$A$643,"",0),"")</f>
        <v/>
      </c>
    </row>
    <row r="1927" spans="2:10">
      <c r="B1927" s="78" t="str" cm="1">
        <f t="array" ref="B1927">IF(A1927="","",INDEX(CAGE,MATCH(A1927,Company_Name,0)))</f>
        <v/>
      </c>
      <c r="C1927" s="80" t="str" cm="1">
        <f t="array" ref="C1927">IF(A1927="","",INDEX(Prime_Sub,MATCH(A1927,Company_Name,0)))</f>
        <v/>
      </c>
      <c r="F1927" s="78" t="str" cm="1">
        <f t="array" ref="F1927">IF(E1927="","",INDEX(LCAT_ID,MATCH(E1927,LCAT_Name,0)))</f>
        <v/>
      </c>
      <c r="J1927" s="78" t="str">
        <f>IFERROR(_xlfn.XLOOKUP(I1927,MSA_Title_List,MSA_Title_List!$A$2:$A$643,"",0),"")</f>
        <v/>
      </c>
    </row>
    <row r="1928" spans="2:10">
      <c r="B1928" s="78" t="str" cm="1">
        <f t="array" ref="B1928">IF(A1928="","",INDEX(CAGE,MATCH(A1928,Company_Name,0)))</f>
        <v/>
      </c>
      <c r="C1928" s="80" t="str" cm="1">
        <f t="array" ref="C1928">IF(A1928="","",INDEX(Prime_Sub,MATCH(A1928,Company_Name,0)))</f>
        <v/>
      </c>
      <c r="F1928" s="78" t="str" cm="1">
        <f t="array" ref="F1928">IF(E1928="","",INDEX(LCAT_ID,MATCH(E1928,LCAT_Name,0)))</f>
        <v/>
      </c>
      <c r="J1928" s="78" t="str">
        <f>IFERROR(_xlfn.XLOOKUP(I1928,MSA_Title_List,MSA_Title_List!$A$2:$A$643,"",0),"")</f>
        <v/>
      </c>
    </row>
    <row r="1929" spans="2:10">
      <c r="B1929" s="78" t="str" cm="1">
        <f t="array" ref="B1929">IF(A1929="","",INDEX(CAGE,MATCH(A1929,Company_Name,0)))</f>
        <v/>
      </c>
      <c r="C1929" s="80" t="str" cm="1">
        <f t="array" ref="C1929">IF(A1929="","",INDEX(Prime_Sub,MATCH(A1929,Company_Name,0)))</f>
        <v/>
      </c>
      <c r="F1929" s="78" t="str" cm="1">
        <f t="array" ref="F1929">IF(E1929="","",INDEX(LCAT_ID,MATCH(E1929,LCAT_Name,0)))</f>
        <v/>
      </c>
      <c r="J1929" s="78" t="str">
        <f>IFERROR(_xlfn.XLOOKUP(I1929,MSA_Title_List,MSA_Title_List!$A$2:$A$643,"",0),"")</f>
        <v/>
      </c>
    </row>
    <row r="1930" spans="2:10">
      <c r="B1930" s="78" t="str" cm="1">
        <f t="array" ref="B1930">IF(A1930="","",INDEX(CAGE,MATCH(A1930,Company_Name,0)))</f>
        <v/>
      </c>
      <c r="C1930" s="80" t="str" cm="1">
        <f t="array" ref="C1930">IF(A1930="","",INDEX(Prime_Sub,MATCH(A1930,Company_Name,0)))</f>
        <v/>
      </c>
      <c r="F1930" s="78" t="str" cm="1">
        <f t="array" ref="F1930">IF(E1930="","",INDEX(LCAT_ID,MATCH(E1930,LCAT_Name,0)))</f>
        <v/>
      </c>
      <c r="J1930" s="78" t="str">
        <f>IFERROR(_xlfn.XLOOKUP(I1930,MSA_Title_List,MSA_Title_List!$A$2:$A$643,"",0),"")</f>
        <v/>
      </c>
    </row>
    <row r="1931" spans="2:10">
      <c r="B1931" s="78" t="str" cm="1">
        <f t="array" ref="B1931">IF(A1931="","",INDEX(CAGE,MATCH(A1931,Company_Name,0)))</f>
        <v/>
      </c>
      <c r="C1931" s="80" t="str" cm="1">
        <f t="array" ref="C1931">IF(A1931="","",INDEX(Prime_Sub,MATCH(A1931,Company_Name,0)))</f>
        <v/>
      </c>
      <c r="F1931" s="78" t="str" cm="1">
        <f t="array" ref="F1931">IF(E1931="","",INDEX(LCAT_ID,MATCH(E1931,LCAT_Name,0)))</f>
        <v/>
      </c>
      <c r="J1931" s="78" t="str">
        <f>IFERROR(_xlfn.XLOOKUP(I1931,MSA_Title_List,MSA_Title_List!$A$2:$A$643,"",0),"")</f>
        <v/>
      </c>
    </row>
    <row r="1932" spans="2:10">
      <c r="B1932" s="78" t="str" cm="1">
        <f t="array" ref="B1932">IF(A1932="","",INDEX(CAGE,MATCH(A1932,Company_Name,0)))</f>
        <v/>
      </c>
      <c r="C1932" s="80" t="str" cm="1">
        <f t="array" ref="C1932">IF(A1932="","",INDEX(Prime_Sub,MATCH(A1932,Company_Name,0)))</f>
        <v/>
      </c>
      <c r="F1932" s="78" t="str" cm="1">
        <f t="array" ref="F1932">IF(E1932="","",INDEX(LCAT_ID,MATCH(E1932,LCAT_Name,0)))</f>
        <v/>
      </c>
      <c r="J1932" s="78" t="str">
        <f>IFERROR(_xlfn.XLOOKUP(I1932,MSA_Title_List,MSA_Title_List!$A$2:$A$643,"",0),"")</f>
        <v/>
      </c>
    </row>
    <row r="1933" spans="2:10">
      <c r="B1933" s="78" t="str" cm="1">
        <f t="array" ref="B1933">IF(A1933="","",INDEX(CAGE,MATCH(A1933,Company_Name,0)))</f>
        <v/>
      </c>
      <c r="C1933" s="80" t="str" cm="1">
        <f t="array" ref="C1933">IF(A1933="","",INDEX(Prime_Sub,MATCH(A1933,Company_Name,0)))</f>
        <v/>
      </c>
      <c r="F1933" s="78" t="str" cm="1">
        <f t="array" ref="F1933">IF(E1933="","",INDEX(LCAT_ID,MATCH(E1933,LCAT_Name,0)))</f>
        <v/>
      </c>
      <c r="J1933" s="78" t="str">
        <f>IFERROR(_xlfn.XLOOKUP(I1933,MSA_Title_List,MSA_Title_List!$A$2:$A$643,"",0),"")</f>
        <v/>
      </c>
    </row>
    <row r="1934" spans="2:10">
      <c r="B1934" s="78" t="str" cm="1">
        <f t="array" ref="B1934">IF(A1934="","",INDEX(CAGE,MATCH(A1934,Company_Name,0)))</f>
        <v/>
      </c>
      <c r="C1934" s="80" t="str" cm="1">
        <f t="array" ref="C1934">IF(A1934="","",INDEX(Prime_Sub,MATCH(A1934,Company_Name,0)))</f>
        <v/>
      </c>
      <c r="F1934" s="78" t="str" cm="1">
        <f t="array" ref="F1934">IF(E1934="","",INDEX(LCAT_ID,MATCH(E1934,LCAT_Name,0)))</f>
        <v/>
      </c>
      <c r="J1934" s="78" t="str">
        <f>IFERROR(_xlfn.XLOOKUP(I1934,MSA_Title_List,MSA_Title_List!$A$2:$A$643,"",0),"")</f>
        <v/>
      </c>
    </row>
    <row r="1935" spans="2:10">
      <c r="B1935" s="78" t="str" cm="1">
        <f t="array" ref="B1935">IF(A1935="","",INDEX(CAGE,MATCH(A1935,Company_Name,0)))</f>
        <v/>
      </c>
      <c r="C1935" s="80" t="str" cm="1">
        <f t="array" ref="C1935">IF(A1935="","",INDEX(Prime_Sub,MATCH(A1935,Company_Name,0)))</f>
        <v/>
      </c>
      <c r="F1935" s="78" t="str" cm="1">
        <f t="array" ref="F1935">IF(E1935="","",INDEX(LCAT_ID,MATCH(E1935,LCAT_Name,0)))</f>
        <v/>
      </c>
      <c r="J1935" s="78" t="str">
        <f>IFERROR(_xlfn.XLOOKUP(I1935,MSA_Title_List,MSA_Title_List!$A$2:$A$643,"",0),"")</f>
        <v/>
      </c>
    </row>
    <row r="1936" spans="2:10">
      <c r="B1936" s="78" t="str" cm="1">
        <f t="array" ref="B1936">IF(A1936="","",INDEX(CAGE,MATCH(A1936,Company_Name,0)))</f>
        <v/>
      </c>
      <c r="C1936" s="80" t="str" cm="1">
        <f t="array" ref="C1936">IF(A1936="","",INDEX(Prime_Sub,MATCH(A1936,Company_Name,0)))</f>
        <v/>
      </c>
      <c r="F1936" s="78" t="str" cm="1">
        <f t="array" ref="F1936">IF(E1936="","",INDEX(LCAT_ID,MATCH(E1936,LCAT_Name,0)))</f>
        <v/>
      </c>
      <c r="J1936" s="78" t="str">
        <f>IFERROR(_xlfn.XLOOKUP(I1936,MSA_Title_List,MSA_Title_List!$A$2:$A$643,"",0),"")</f>
        <v/>
      </c>
    </row>
    <row r="1937" spans="2:10">
      <c r="B1937" s="78" t="str" cm="1">
        <f t="array" ref="B1937">IF(A1937="","",INDEX(CAGE,MATCH(A1937,Company_Name,0)))</f>
        <v/>
      </c>
      <c r="C1937" s="80" t="str" cm="1">
        <f t="array" ref="C1937">IF(A1937="","",INDEX(Prime_Sub,MATCH(A1937,Company_Name,0)))</f>
        <v/>
      </c>
      <c r="F1937" s="78" t="str" cm="1">
        <f t="array" ref="F1937">IF(E1937="","",INDEX(LCAT_ID,MATCH(E1937,LCAT_Name,0)))</f>
        <v/>
      </c>
      <c r="J1937" s="78" t="str">
        <f>IFERROR(_xlfn.XLOOKUP(I1937,MSA_Title_List,MSA_Title_List!$A$2:$A$643,"",0),"")</f>
        <v/>
      </c>
    </row>
    <row r="1938" spans="2:10">
      <c r="B1938" s="78" t="str" cm="1">
        <f t="array" ref="B1938">IF(A1938="","",INDEX(CAGE,MATCH(A1938,Company_Name,0)))</f>
        <v/>
      </c>
      <c r="C1938" s="80" t="str" cm="1">
        <f t="array" ref="C1938">IF(A1938="","",INDEX(Prime_Sub,MATCH(A1938,Company_Name,0)))</f>
        <v/>
      </c>
      <c r="F1938" s="78" t="str" cm="1">
        <f t="array" ref="F1938">IF(E1938="","",INDEX(LCAT_ID,MATCH(E1938,LCAT_Name,0)))</f>
        <v/>
      </c>
      <c r="J1938" s="78" t="str">
        <f>IFERROR(_xlfn.XLOOKUP(I1938,MSA_Title_List,MSA_Title_List!$A$2:$A$643,"",0),"")</f>
        <v/>
      </c>
    </row>
    <row r="1939" spans="2:10">
      <c r="B1939" s="78" t="str" cm="1">
        <f t="array" ref="B1939">IF(A1939="","",INDEX(CAGE,MATCH(A1939,Company_Name,0)))</f>
        <v/>
      </c>
      <c r="C1939" s="80" t="str" cm="1">
        <f t="array" ref="C1939">IF(A1939="","",INDEX(Prime_Sub,MATCH(A1939,Company_Name,0)))</f>
        <v/>
      </c>
      <c r="F1939" s="78" t="str" cm="1">
        <f t="array" ref="F1939">IF(E1939="","",INDEX(LCAT_ID,MATCH(E1939,LCAT_Name,0)))</f>
        <v/>
      </c>
      <c r="J1939" s="78" t="str">
        <f>IFERROR(_xlfn.XLOOKUP(I1939,MSA_Title_List,MSA_Title_List!$A$2:$A$643,"",0),"")</f>
        <v/>
      </c>
    </row>
    <row r="1940" spans="2:10">
      <c r="B1940" s="78" t="str" cm="1">
        <f t="array" ref="B1940">IF(A1940="","",INDEX(CAGE,MATCH(A1940,Company_Name,0)))</f>
        <v/>
      </c>
      <c r="C1940" s="80" t="str" cm="1">
        <f t="array" ref="C1940">IF(A1940="","",INDEX(Prime_Sub,MATCH(A1940,Company_Name,0)))</f>
        <v/>
      </c>
      <c r="F1940" s="78" t="str" cm="1">
        <f t="array" ref="F1940">IF(E1940="","",INDEX(LCAT_ID,MATCH(E1940,LCAT_Name,0)))</f>
        <v/>
      </c>
      <c r="J1940" s="78" t="str">
        <f>IFERROR(_xlfn.XLOOKUP(I1940,MSA_Title_List,MSA_Title_List!$A$2:$A$643,"",0),"")</f>
        <v/>
      </c>
    </row>
    <row r="1941" spans="2:10">
      <c r="B1941" s="78" t="str" cm="1">
        <f t="array" ref="B1941">IF(A1941="","",INDEX(CAGE,MATCH(A1941,Company_Name,0)))</f>
        <v/>
      </c>
      <c r="C1941" s="80" t="str" cm="1">
        <f t="array" ref="C1941">IF(A1941="","",INDEX(Prime_Sub,MATCH(A1941,Company_Name,0)))</f>
        <v/>
      </c>
      <c r="F1941" s="78" t="str" cm="1">
        <f t="array" ref="F1941">IF(E1941="","",INDEX(LCAT_ID,MATCH(E1941,LCAT_Name,0)))</f>
        <v/>
      </c>
      <c r="J1941" s="78" t="str">
        <f>IFERROR(_xlfn.XLOOKUP(I1941,MSA_Title_List,MSA_Title_List!$A$2:$A$643,"",0),"")</f>
        <v/>
      </c>
    </row>
    <row r="1942" spans="2:10">
      <c r="B1942" s="78" t="str" cm="1">
        <f t="array" ref="B1942">IF(A1942="","",INDEX(CAGE,MATCH(A1942,Company_Name,0)))</f>
        <v/>
      </c>
      <c r="C1942" s="80" t="str" cm="1">
        <f t="array" ref="C1942">IF(A1942="","",INDEX(Prime_Sub,MATCH(A1942,Company_Name,0)))</f>
        <v/>
      </c>
      <c r="F1942" s="78" t="str" cm="1">
        <f t="array" ref="F1942">IF(E1942="","",INDEX(LCAT_ID,MATCH(E1942,LCAT_Name,0)))</f>
        <v/>
      </c>
      <c r="J1942" s="78" t="str">
        <f>IFERROR(_xlfn.XLOOKUP(I1942,MSA_Title_List,MSA_Title_List!$A$2:$A$643,"",0),"")</f>
        <v/>
      </c>
    </row>
    <row r="1943" spans="2:10">
      <c r="B1943" s="78" t="str" cm="1">
        <f t="array" ref="B1943">IF(A1943="","",INDEX(CAGE,MATCH(A1943,Company_Name,0)))</f>
        <v/>
      </c>
      <c r="C1943" s="80" t="str" cm="1">
        <f t="array" ref="C1943">IF(A1943="","",INDEX(Prime_Sub,MATCH(A1943,Company_Name,0)))</f>
        <v/>
      </c>
      <c r="F1943" s="78" t="str" cm="1">
        <f t="array" ref="F1943">IF(E1943="","",INDEX(LCAT_ID,MATCH(E1943,LCAT_Name,0)))</f>
        <v/>
      </c>
      <c r="J1943" s="78" t="str">
        <f>IFERROR(_xlfn.XLOOKUP(I1943,MSA_Title_List,MSA_Title_List!$A$2:$A$643,"",0),"")</f>
        <v/>
      </c>
    </row>
    <row r="1944" spans="2:10">
      <c r="B1944" s="78" t="str" cm="1">
        <f t="array" ref="B1944">IF(A1944="","",INDEX(CAGE,MATCH(A1944,Company_Name,0)))</f>
        <v/>
      </c>
      <c r="C1944" s="80" t="str" cm="1">
        <f t="array" ref="C1944">IF(A1944="","",INDEX(Prime_Sub,MATCH(A1944,Company_Name,0)))</f>
        <v/>
      </c>
      <c r="F1944" s="78" t="str" cm="1">
        <f t="array" ref="F1944">IF(E1944="","",INDEX(LCAT_ID,MATCH(E1944,LCAT_Name,0)))</f>
        <v/>
      </c>
      <c r="J1944" s="78" t="str">
        <f>IFERROR(_xlfn.XLOOKUP(I1944,MSA_Title_List,MSA_Title_List!$A$2:$A$643,"",0),"")</f>
        <v/>
      </c>
    </row>
    <row r="1945" spans="2:10">
      <c r="B1945" s="78" t="str" cm="1">
        <f t="array" ref="B1945">IF(A1945="","",INDEX(CAGE,MATCH(A1945,Company_Name,0)))</f>
        <v/>
      </c>
      <c r="C1945" s="80" t="str" cm="1">
        <f t="array" ref="C1945">IF(A1945="","",INDEX(Prime_Sub,MATCH(A1945,Company_Name,0)))</f>
        <v/>
      </c>
      <c r="F1945" s="78" t="str" cm="1">
        <f t="array" ref="F1945">IF(E1945="","",INDEX(LCAT_ID,MATCH(E1945,LCAT_Name,0)))</f>
        <v/>
      </c>
      <c r="J1945" s="78" t="str">
        <f>IFERROR(_xlfn.XLOOKUP(I1945,MSA_Title_List,MSA_Title_List!$A$2:$A$643,"",0),"")</f>
        <v/>
      </c>
    </row>
    <row r="1946" spans="2:10">
      <c r="B1946" s="78" t="str" cm="1">
        <f t="array" ref="B1946">IF(A1946="","",INDEX(CAGE,MATCH(A1946,Company_Name,0)))</f>
        <v/>
      </c>
      <c r="C1946" s="80" t="str" cm="1">
        <f t="array" ref="C1946">IF(A1946="","",INDEX(Prime_Sub,MATCH(A1946,Company_Name,0)))</f>
        <v/>
      </c>
      <c r="F1946" s="78" t="str" cm="1">
        <f t="array" ref="F1946">IF(E1946="","",INDEX(LCAT_ID,MATCH(E1946,LCAT_Name,0)))</f>
        <v/>
      </c>
      <c r="J1946" s="78" t="str">
        <f>IFERROR(_xlfn.XLOOKUP(I1946,MSA_Title_List,MSA_Title_List!$A$2:$A$643,"",0),"")</f>
        <v/>
      </c>
    </row>
    <row r="1947" spans="2:10">
      <c r="B1947" s="78" t="str" cm="1">
        <f t="array" ref="B1947">IF(A1947="","",INDEX(CAGE,MATCH(A1947,Company_Name,0)))</f>
        <v/>
      </c>
      <c r="C1947" s="80" t="str" cm="1">
        <f t="array" ref="C1947">IF(A1947="","",INDEX(Prime_Sub,MATCH(A1947,Company_Name,0)))</f>
        <v/>
      </c>
      <c r="F1947" s="78" t="str" cm="1">
        <f t="array" ref="F1947">IF(E1947="","",INDEX(LCAT_ID,MATCH(E1947,LCAT_Name,0)))</f>
        <v/>
      </c>
      <c r="J1947" s="78" t="str">
        <f>IFERROR(_xlfn.XLOOKUP(I1947,MSA_Title_List,MSA_Title_List!$A$2:$A$643,"",0),"")</f>
        <v/>
      </c>
    </row>
    <row r="1948" spans="2:10">
      <c r="B1948" s="78" t="str" cm="1">
        <f t="array" ref="B1948">IF(A1948="","",INDEX(CAGE,MATCH(A1948,Company_Name,0)))</f>
        <v/>
      </c>
      <c r="C1948" s="80" t="str" cm="1">
        <f t="array" ref="C1948">IF(A1948="","",INDEX(Prime_Sub,MATCH(A1948,Company_Name,0)))</f>
        <v/>
      </c>
      <c r="F1948" s="78" t="str" cm="1">
        <f t="array" ref="F1948">IF(E1948="","",INDEX(LCAT_ID,MATCH(E1948,LCAT_Name,0)))</f>
        <v/>
      </c>
      <c r="J1948" s="78" t="str">
        <f>IFERROR(_xlfn.XLOOKUP(I1948,MSA_Title_List,MSA_Title_List!$A$2:$A$643,"",0),"")</f>
        <v/>
      </c>
    </row>
    <row r="1949" spans="2:10">
      <c r="B1949" s="78" t="str" cm="1">
        <f t="array" ref="B1949">IF(A1949="","",INDEX(CAGE,MATCH(A1949,Company_Name,0)))</f>
        <v/>
      </c>
      <c r="C1949" s="80" t="str" cm="1">
        <f t="array" ref="C1949">IF(A1949="","",INDEX(Prime_Sub,MATCH(A1949,Company_Name,0)))</f>
        <v/>
      </c>
      <c r="F1949" s="78" t="str" cm="1">
        <f t="array" ref="F1949">IF(E1949="","",INDEX(LCAT_ID,MATCH(E1949,LCAT_Name,0)))</f>
        <v/>
      </c>
      <c r="J1949" s="78" t="str">
        <f>IFERROR(_xlfn.XLOOKUP(I1949,MSA_Title_List,MSA_Title_List!$A$2:$A$643,"",0),"")</f>
        <v/>
      </c>
    </row>
    <row r="1950" spans="2:10">
      <c r="B1950" s="78" t="str" cm="1">
        <f t="array" ref="B1950">IF(A1950="","",INDEX(CAGE,MATCH(A1950,Company_Name,0)))</f>
        <v/>
      </c>
      <c r="C1950" s="80" t="str" cm="1">
        <f t="array" ref="C1950">IF(A1950="","",INDEX(Prime_Sub,MATCH(A1950,Company_Name,0)))</f>
        <v/>
      </c>
      <c r="F1950" s="78" t="str" cm="1">
        <f t="array" ref="F1950">IF(E1950="","",INDEX(LCAT_ID,MATCH(E1950,LCAT_Name,0)))</f>
        <v/>
      </c>
      <c r="J1950" s="78" t="str">
        <f>IFERROR(_xlfn.XLOOKUP(I1950,MSA_Title_List,MSA_Title_List!$A$2:$A$643,"",0),"")</f>
        <v/>
      </c>
    </row>
    <row r="1951" spans="2:10">
      <c r="B1951" s="78" t="str" cm="1">
        <f t="array" ref="B1951">IF(A1951="","",INDEX(CAGE,MATCH(A1951,Company_Name,0)))</f>
        <v/>
      </c>
      <c r="C1951" s="80" t="str" cm="1">
        <f t="array" ref="C1951">IF(A1951="","",INDEX(Prime_Sub,MATCH(A1951,Company_Name,0)))</f>
        <v/>
      </c>
      <c r="F1951" s="78" t="str" cm="1">
        <f t="array" ref="F1951">IF(E1951="","",INDEX(LCAT_ID,MATCH(E1951,LCAT_Name,0)))</f>
        <v/>
      </c>
      <c r="J1951" s="78" t="str">
        <f>IFERROR(_xlfn.XLOOKUP(I1951,MSA_Title_List,MSA_Title_List!$A$2:$A$643,"",0),"")</f>
        <v/>
      </c>
    </row>
    <row r="1952" spans="2:10">
      <c r="B1952" s="78" t="str" cm="1">
        <f t="array" ref="B1952">IF(A1952="","",INDEX(CAGE,MATCH(A1952,Company_Name,0)))</f>
        <v/>
      </c>
      <c r="C1952" s="80" t="str" cm="1">
        <f t="array" ref="C1952">IF(A1952="","",INDEX(Prime_Sub,MATCH(A1952,Company_Name,0)))</f>
        <v/>
      </c>
      <c r="F1952" s="78" t="str" cm="1">
        <f t="array" ref="F1952">IF(E1952="","",INDEX(LCAT_ID,MATCH(E1952,LCAT_Name,0)))</f>
        <v/>
      </c>
      <c r="J1952" s="78" t="str">
        <f>IFERROR(_xlfn.XLOOKUP(I1952,MSA_Title_List,MSA_Title_List!$A$2:$A$643,"",0),"")</f>
        <v/>
      </c>
    </row>
    <row r="1953" spans="2:10">
      <c r="B1953" s="78" t="str" cm="1">
        <f t="array" ref="B1953">IF(A1953="","",INDEX(CAGE,MATCH(A1953,Company_Name,0)))</f>
        <v/>
      </c>
      <c r="C1953" s="80" t="str" cm="1">
        <f t="array" ref="C1953">IF(A1953="","",INDEX(Prime_Sub,MATCH(A1953,Company_Name,0)))</f>
        <v/>
      </c>
      <c r="F1953" s="78" t="str" cm="1">
        <f t="array" ref="F1953">IF(E1953="","",INDEX(LCAT_ID,MATCH(E1953,LCAT_Name,0)))</f>
        <v/>
      </c>
      <c r="J1953" s="78" t="str">
        <f>IFERROR(_xlfn.XLOOKUP(I1953,MSA_Title_List,MSA_Title_List!$A$2:$A$643,"",0),"")</f>
        <v/>
      </c>
    </row>
    <row r="1954" spans="2:10">
      <c r="B1954" s="78" t="str" cm="1">
        <f t="array" ref="B1954">IF(A1954="","",INDEX(CAGE,MATCH(A1954,Company_Name,0)))</f>
        <v/>
      </c>
      <c r="C1954" s="80" t="str" cm="1">
        <f t="array" ref="C1954">IF(A1954="","",INDEX(Prime_Sub,MATCH(A1954,Company_Name,0)))</f>
        <v/>
      </c>
      <c r="F1954" s="78" t="str" cm="1">
        <f t="array" ref="F1954">IF(E1954="","",INDEX(LCAT_ID,MATCH(E1954,LCAT_Name,0)))</f>
        <v/>
      </c>
      <c r="J1954" s="78" t="str">
        <f>IFERROR(_xlfn.XLOOKUP(I1954,MSA_Title_List,MSA_Title_List!$A$2:$A$643,"",0),"")</f>
        <v/>
      </c>
    </row>
    <row r="1955" spans="2:10">
      <c r="B1955" s="78" t="str" cm="1">
        <f t="array" ref="B1955">IF(A1955="","",INDEX(CAGE,MATCH(A1955,Company_Name,0)))</f>
        <v/>
      </c>
      <c r="C1955" s="80" t="str" cm="1">
        <f t="array" ref="C1955">IF(A1955="","",INDEX(Prime_Sub,MATCH(A1955,Company_Name,0)))</f>
        <v/>
      </c>
      <c r="F1955" s="78" t="str" cm="1">
        <f t="array" ref="F1955">IF(E1955="","",INDEX(LCAT_ID,MATCH(E1955,LCAT_Name,0)))</f>
        <v/>
      </c>
      <c r="J1955" s="78" t="str">
        <f>IFERROR(_xlfn.XLOOKUP(I1955,MSA_Title_List,MSA_Title_List!$A$2:$A$643,"",0),"")</f>
        <v/>
      </c>
    </row>
    <row r="1956" spans="2:10">
      <c r="B1956" s="78" t="str" cm="1">
        <f t="array" ref="B1956">IF(A1956="","",INDEX(CAGE,MATCH(A1956,Company_Name,0)))</f>
        <v/>
      </c>
      <c r="C1956" s="80" t="str" cm="1">
        <f t="array" ref="C1956">IF(A1956="","",INDEX(Prime_Sub,MATCH(A1956,Company_Name,0)))</f>
        <v/>
      </c>
      <c r="F1956" s="78" t="str" cm="1">
        <f t="array" ref="F1956">IF(E1956="","",INDEX(LCAT_ID,MATCH(E1956,LCAT_Name,0)))</f>
        <v/>
      </c>
      <c r="J1956" s="78" t="str">
        <f>IFERROR(_xlfn.XLOOKUP(I1956,MSA_Title_List,MSA_Title_List!$A$2:$A$643,"",0),"")</f>
        <v/>
      </c>
    </row>
    <row r="1957" spans="2:10">
      <c r="B1957" s="78" t="str" cm="1">
        <f t="array" ref="B1957">IF(A1957="","",INDEX(CAGE,MATCH(A1957,Company_Name,0)))</f>
        <v/>
      </c>
      <c r="C1957" s="80" t="str" cm="1">
        <f t="array" ref="C1957">IF(A1957="","",INDEX(Prime_Sub,MATCH(A1957,Company_Name,0)))</f>
        <v/>
      </c>
      <c r="F1957" s="78" t="str" cm="1">
        <f t="array" ref="F1957">IF(E1957="","",INDEX(LCAT_ID,MATCH(E1957,LCAT_Name,0)))</f>
        <v/>
      </c>
      <c r="J1957" s="78" t="str">
        <f>IFERROR(_xlfn.XLOOKUP(I1957,MSA_Title_List,MSA_Title_List!$A$2:$A$643,"",0),"")</f>
        <v/>
      </c>
    </row>
    <row r="1958" spans="2:10">
      <c r="B1958" s="78" t="str" cm="1">
        <f t="array" ref="B1958">IF(A1958="","",INDEX(CAGE,MATCH(A1958,Company_Name,0)))</f>
        <v/>
      </c>
      <c r="C1958" s="80" t="str" cm="1">
        <f t="array" ref="C1958">IF(A1958="","",INDEX(Prime_Sub,MATCH(A1958,Company_Name,0)))</f>
        <v/>
      </c>
      <c r="F1958" s="78" t="str" cm="1">
        <f t="array" ref="F1958">IF(E1958="","",INDEX(LCAT_ID,MATCH(E1958,LCAT_Name,0)))</f>
        <v/>
      </c>
      <c r="J1958" s="78" t="str">
        <f>IFERROR(_xlfn.XLOOKUP(I1958,MSA_Title_List,MSA_Title_List!$A$2:$A$643,"",0),"")</f>
        <v/>
      </c>
    </row>
    <row r="1959" spans="2:10">
      <c r="B1959" s="78" t="str" cm="1">
        <f t="array" ref="B1959">IF(A1959="","",INDEX(CAGE,MATCH(A1959,Company_Name,0)))</f>
        <v/>
      </c>
      <c r="C1959" s="80" t="str" cm="1">
        <f t="array" ref="C1959">IF(A1959="","",INDEX(Prime_Sub,MATCH(A1959,Company_Name,0)))</f>
        <v/>
      </c>
      <c r="F1959" s="78" t="str" cm="1">
        <f t="array" ref="F1959">IF(E1959="","",INDEX(LCAT_ID,MATCH(E1959,LCAT_Name,0)))</f>
        <v/>
      </c>
      <c r="J1959" s="78" t="str">
        <f>IFERROR(_xlfn.XLOOKUP(I1959,MSA_Title_List,MSA_Title_List!$A$2:$A$643,"",0),"")</f>
        <v/>
      </c>
    </row>
    <row r="1960" spans="2:10">
      <c r="B1960" s="78" t="str" cm="1">
        <f t="array" ref="B1960">IF(A1960="","",INDEX(CAGE,MATCH(A1960,Company_Name,0)))</f>
        <v/>
      </c>
      <c r="C1960" s="80" t="str" cm="1">
        <f t="array" ref="C1960">IF(A1960="","",INDEX(Prime_Sub,MATCH(A1960,Company_Name,0)))</f>
        <v/>
      </c>
      <c r="F1960" s="78" t="str" cm="1">
        <f t="array" ref="F1960">IF(E1960="","",INDEX(LCAT_ID,MATCH(E1960,LCAT_Name,0)))</f>
        <v/>
      </c>
      <c r="J1960" s="78" t="str">
        <f>IFERROR(_xlfn.XLOOKUP(I1960,MSA_Title_List,MSA_Title_List!$A$2:$A$643,"",0),"")</f>
        <v/>
      </c>
    </row>
    <row r="1961" spans="2:10">
      <c r="B1961" s="78" t="str" cm="1">
        <f t="array" ref="B1961">IF(A1961="","",INDEX(CAGE,MATCH(A1961,Company_Name,0)))</f>
        <v/>
      </c>
      <c r="C1961" s="80" t="str" cm="1">
        <f t="array" ref="C1961">IF(A1961="","",INDEX(Prime_Sub,MATCH(A1961,Company_Name,0)))</f>
        <v/>
      </c>
      <c r="F1961" s="78" t="str" cm="1">
        <f t="array" ref="F1961">IF(E1961="","",INDEX(LCAT_ID,MATCH(E1961,LCAT_Name,0)))</f>
        <v/>
      </c>
      <c r="J1961" s="78" t="str">
        <f>IFERROR(_xlfn.XLOOKUP(I1961,MSA_Title_List,MSA_Title_List!$A$2:$A$643,"",0),"")</f>
        <v/>
      </c>
    </row>
    <row r="1962" spans="2:10">
      <c r="B1962" s="78" t="str" cm="1">
        <f t="array" ref="B1962">IF(A1962="","",INDEX(CAGE,MATCH(A1962,Company_Name,0)))</f>
        <v/>
      </c>
      <c r="C1962" s="80" t="str" cm="1">
        <f t="array" ref="C1962">IF(A1962="","",INDEX(Prime_Sub,MATCH(A1962,Company_Name,0)))</f>
        <v/>
      </c>
      <c r="F1962" s="78" t="str" cm="1">
        <f t="array" ref="F1962">IF(E1962="","",INDEX(LCAT_ID,MATCH(E1962,LCAT_Name,0)))</f>
        <v/>
      </c>
      <c r="J1962" s="78" t="str">
        <f>IFERROR(_xlfn.XLOOKUP(I1962,MSA_Title_List,MSA_Title_List!$A$2:$A$643,"",0),"")</f>
        <v/>
      </c>
    </row>
    <row r="1963" spans="2:10">
      <c r="B1963" s="78" t="str" cm="1">
        <f t="array" ref="B1963">IF(A1963="","",INDEX(CAGE,MATCH(A1963,Company_Name,0)))</f>
        <v/>
      </c>
      <c r="C1963" s="80" t="str" cm="1">
        <f t="array" ref="C1963">IF(A1963="","",INDEX(Prime_Sub,MATCH(A1963,Company_Name,0)))</f>
        <v/>
      </c>
      <c r="F1963" s="78" t="str" cm="1">
        <f t="array" ref="F1963">IF(E1963="","",INDEX(LCAT_ID,MATCH(E1963,LCAT_Name,0)))</f>
        <v/>
      </c>
      <c r="J1963" s="78" t="str">
        <f>IFERROR(_xlfn.XLOOKUP(I1963,MSA_Title_List,MSA_Title_List!$A$2:$A$643,"",0),"")</f>
        <v/>
      </c>
    </row>
    <row r="1964" spans="2:10">
      <c r="B1964" s="78" t="str" cm="1">
        <f t="array" ref="B1964">IF(A1964="","",INDEX(CAGE,MATCH(A1964,Company_Name,0)))</f>
        <v/>
      </c>
      <c r="C1964" s="80" t="str" cm="1">
        <f t="array" ref="C1964">IF(A1964="","",INDEX(Prime_Sub,MATCH(A1964,Company_Name,0)))</f>
        <v/>
      </c>
      <c r="F1964" s="78" t="str" cm="1">
        <f t="array" ref="F1964">IF(E1964="","",INDEX(LCAT_ID,MATCH(E1964,LCAT_Name,0)))</f>
        <v/>
      </c>
      <c r="J1964" s="78" t="str">
        <f>IFERROR(_xlfn.XLOOKUP(I1964,MSA_Title_List,MSA_Title_List!$A$2:$A$643,"",0),"")</f>
        <v/>
      </c>
    </row>
    <row r="1965" spans="2:10">
      <c r="B1965" s="78" t="str" cm="1">
        <f t="array" ref="B1965">IF(A1965="","",INDEX(CAGE,MATCH(A1965,Company_Name,0)))</f>
        <v/>
      </c>
      <c r="C1965" s="80" t="str" cm="1">
        <f t="array" ref="C1965">IF(A1965="","",INDEX(Prime_Sub,MATCH(A1965,Company_Name,0)))</f>
        <v/>
      </c>
      <c r="F1965" s="78" t="str" cm="1">
        <f t="array" ref="F1965">IF(E1965="","",INDEX(LCAT_ID,MATCH(E1965,LCAT_Name,0)))</f>
        <v/>
      </c>
      <c r="J1965" s="78" t="str">
        <f>IFERROR(_xlfn.XLOOKUP(I1965,MSA_Title_List,MSA_Title_List!$A$2:$A$643,"",0),"")</f>
        <v/>
      </c>
    </row>
    <row r="1966" spans="2:10">
      <c r="B1966" s="78" t="str" cm="1">
        <f t="array" ref="B1966">IF(A1966="","",INDEX(CAGE,MATCH(A1966,Company_Name,0)))</f>
        <v/>
      </c>
      <c r="C1966" s="80" t="str" cm="1">
        <f t="array" ref="C1966">IF(A1966="","",INDEX(Prime_Sub,MATCH(A1966,Company_Name,0)))</f>
        <v/>
      </c>
      <c r="F1966" s="78" t="str" cm="1">
        <f t="array" ref="F1966">IF(E1966="","",INDEX(LCAT_ID,MATCH(E1966,LCAT_Name,0)))</f>
        <v/>
      </c>
      <c r="J1966" s="78" t="str">
        <f>IFERROR(_xlfn.XLOOKUP(I1966,MSA_Title_List,MSA_Title_List!$A$2:$A$643,"",0),"")</f>
        <v/>
      </c>
    </row>
    <row r="1967" spans="2:10">
      <c r="B1967" s="78" t="str" cm="1">
        <f t="array" ref="B1967">IF(A1967="","",INDEX(CAGE,MATCH(A1967,Company_Name,0)))</f>
        <v/>
      </c>
      <c r="C1967" s="80" t="str" cm="1">
        <f t="array" ref="C1967">IF(A1967="","",INDEX(Prime_Sub,MATCH(A1967,Company_Name,0)))</f>
        <v/>
      </c>
      <c r="F1967" s="78" t="str" cm="1">
        <f t="array" ref="F1967">IF(E1967="","",INDEX(LCAT_ID,MATCH(E1967,LCAT_Name,0)))</f>
        <v/>
      </c>
      <c r="J1967" s="78" t="str">
        <f>IFERROR(_xlfn.XLOOKUP(I1967,MSA_Title_List,MSA_Title_List!$A$2:$A$643,"",0),"")</f>
        <v/>
      </c>
    </row>
    <row r="1968" spans="2:10">
      <c r="B1968" s="78" t="str" cm="1">
        <f t="array" ref="B1968">IF(A1968="","",INDEX(CAGE,MATCH(A1968,Company_Name,0)))</f>
        <v/>
      </c>
      <c r="C1968" s="80" t="str" cm="1">
        <f t="array" ref="C1968">IF(A1968="","",INDEX(Prime_Sub,MATCH(A1968,Company_Name,0)))</f>
        <v/>
      </c>
      <c r="F1968" s="78" t="str" cm="1">
        <f t="array" ref="F1968">IF(E1968="","",INDEX(LCAT_ID,MATCH(E1968,LCAT_Name,0)))</f>
        <v/>
      </c>
      <c r="J1968" s="78" t="str">
        <f>IFERROR(_xlfn.XLOOKUP(I1968,MSA_Title_List,MSA_Title_List!$A$2:$A$643,"",0),"")</f>
        <v/>
      </c>
    </row>
    <row r="1969" spans="2:10">
      <c r="B1969" s="78" t="str" cm="1">
        <f t="array" ref="B1969">IF(A1969="","",INDEX(CAGE,MATCH(A1969,Company_Name,0)))</f>
        <v/>
      </c>
      <c r="C1969" s="80" t="str" cm="1">
        <f t="array" ref="C1969">IF(A1969="","",INDEX(Prime_Sub,MATCH(A1969,Company_Name,0)))</f>
        <v/>
      </c>
      <c r="F1969" s="78" t="str" cm="1">
        <f t="array" ref="F1969">IF(E1969="","",INDEX(LCAT_ID,MATCH(E1969,LCAT_Name,0)))</f>
        <v/>
      </c>
      <c r="J1969" s="78" t="str">
        <f>IFERROR(_xlfn.XLOOKUP(I1969,MSA_Title_List,MSA_Title_List!$A$2:$A$643,"",0),"")</f>
        <v/>
      </c>
    </row>
    <row r="1970" spans="2:10">
      <c r="B1970" s="78" t="str" cm="1">
        <f t="array" ref="B1970">IF(A1970="","",INDEX(CAGE,MATCH(A1970,Company_Name,0)))</f>
        <v/>
      </c>
      <c r="C1970" s="80" t="str" cm="1">
        <f t="array" ref="C1970">IF(A1970="","",INDEX(Prime_Sub,MATCH(A1970,Company_Name,0)))</f>
        <v/>
      </c>
      <c r="F1970" s="78" t="str" cm="1">
        <f t="array" ref="F1970">IF(E1970="","",INDEX(LCAT_ID,MATCH(E1970,LCAT_Name,0)))</f>
        <v/>
      </c>
      <c r="J1970" s="78" t="str">
        <f>IFERROR(_xlfn.XLOOKUP(I1970,MSA_Title_List,MSA_Title_List!$A$2:$A$643,"",0),"")</f>
        <v/>
      </c>
    </row>
    <row r="1971" spans="2:10">
      <c r="B1971" s="78" t="str" cm="1">
        <f t="array" ref="B1971">IF(A1971="","",INDEX(CAGE,MATCH(A1971,Company_Name,0)))</f>
        <v/>
      </c>
      <c r="C1971" s="80" t="str" cm="1">
        <f t="array" ref="C1971">IF(A1971="","",INDEX(Prime_Sub,MATCH(A1971,Company_Name,0)))</f>
        <v/>
      </c>
      <c r="F1971" s="78" t="str" cm="1">
        <f t="array" ref="F1971">IF(E1971="","",INDEX(LCAT_ID,MATCH(E1971,LCAT_Name,0)))</f>
        <v/>
      </c>
      <c r="J1971" s="78" t="str">
        <f>IFERROR(_xlfn.XLOOKUP(I1971,MSA_Title_List,MSA_Title_List!$A$2:$A$643,"",0),"")</f>
        <v/>
      </c>
    </row>
    <row r="1972" spans="2:10">
      <c r="B1972" s="78" t="str" cm="1">
        <f t="array" ref="B1972">IF(A1972="","",INDEX(CAGE,MATCH(A1972,Company_Name,0)))</f>
        <v/>
      </c>
      <c r="C1972" s="80" t="str" cm="1">
        <f t="array" ref="C1972">IF(A1972="","",INDEX(Prime_Sub,MATCH(A1972,Company_Name,0)))</f>
        <v/>
      </c>
      <c r="F1972" s="78" t="str" cm="1">
        <f t="array" ref="F1972">IF(E1972="","",INDEX(LCAT_ID,MATCH(E1972,LCAT_Name,0)))</f>
        <v/>
      </c>
      <c r="J1972" s="78" t="str">
        <f>IFERROR(_xlfn.XLOOKUP(I1972,MSA_Title_List,MSA_Title_List!$A$2:$A$643,"",0),"")</f>
        <v/>
      </c>
    </row>
    <row r="1973" spans="2:10">
      <c r="B1973" s="78" t="str" cm="1">
        <f t="array" ref="B1973">IF(A1973="","",INDEX(CAGE,MATCH(A1973,Company_Name,0)))</f>
        <v/>
      </c>
      <c r="C1973" s="80" t="str" cm="1">
        <f t="array" ref="C1973">IF(A1973="","",INDEX(Prime_Sub,MATCH(A1973,Company_Name,0)))</f>
        <v/>
      </c>
      <c r="F1973" s="78" t="str" cm="1">
        <f t="array" ref="F1973">IF(E1973="","",INDEX(LCAT_ID,MATCH(E1973,LCAT_Name,0)))</f>
        <v/>
      </c>
      <c r="J1973" s="78" t="str">
        <f>IFERROR(_xlfn.XLOOKUP(I1973,MSA_Title_List,MSA_Title_List!$A$2:$A$643,"",0),"")</f>
        <v/>
      </c>
    </row>
    <row r="1974" spans="2:10">
      <c r="B1974" s="78" t="str" cm="1">
        <f t="array" ref="B1974">IF(A1974="","",INDEX(CAGE,MATCH(A1974,Company_Name,0)))</f>
        <v/>
      </c>
      <c r="C1974" s="80" t="str" cm="1">
        <f t="array" ref="C1974">IF(A1974="","",INDEX(Prime_Sub,MATCH(A1974,Company_Name,0)))</f>
        <v/>
      </c>
      <c r="F1974" s="78" t="str" cm="1">
        <f t="array" ref="F1974">IF(E1974="","",INDEX(LCAT_ID,MATCH(E1974,LCAT_Name,0)))</f>
        <v/>
      </c>
      <c r="J1974" s="78" t="str">
        <f>IFERROR(_xlfn.XLOOKUP(I1974,MSA_Title_List,MSA_Title_List!$A$2:$A$643,"",0),"")</f>
        <v/>
      </c>
    </row>
    <row r="1975" spans="2:10">
      <c r="B1975" s="78" t="str" cm="1">
        <f t="array" ref="B1975">IF(A1975="","",INDEX(CAGE,MATCH(A1975,Company_Name,0)))</f>
        <v/>
      </c>
      <c r="C1975" s="80" t="str" cm="1">
        <f t="array" ref="C1975">IF(A1975="","",INDEX(Prime_Sub,MATCH(A1975,Company_Name,0)))</f>
        <v/>
      </c>
      <c r="F1975" s="78" t="str" cm="1">
        <f t="array" ref="F1975">IF(E1975="","",INDEX(LCAT_ID,MATCH(E1975,LCAT_Name,0)))</f>
        <v/>
      </c>
      <c r="J1975" s="78" t="str">
        <f>IFERROR(_xlfn.XLOOKUP(I1975,MSA_Title_List,MSA_Title_List!$A$2:$A$643,"",0),"")</f>
        <v/>
      </c>
    </row>
    <row r="1976" spans="2:10">
      <c r="B1976" s="78" t="str" cm="1">
        <f t="array" ref="B1976">IF(A1976="","",INDEX(CAGE,MATCH(A1976,Company_Name,0)))</f>
        <v/>
      </c>
      <c r="C1976" s="80" t="str" cm="1">
        <f t="array" ref="C1976">IF(A1976="","",INDEX(Prime_Sub,MATCH(A1976,Company_Name,0)))</f>
        <v/>
      </c>
      <c r="F1976" s="78" t="str" cm="1">
        <f t="array" ref="F1976">IF(E1976="","",INDEX(LCAT_ID,MATCH(E1976,LCAT_Name,0)))</f>
        <v/>
      </c>
      <c r="J1976" s="78" t="str">
        <f>IFERROR(_xlfn.XLOOKUP(I1976,MSA_Title_List,MSA_Title_List!$A$2:$A$643,"",0),"")</f>
        <v/>
      </c>
    </row>
    <row r="1977" spans="2:10">
      <c r="B1977" s="78" t="str" cm="1">
        <f t="array" ref="B1977">IF(A1977="","",INDEX(CAGE,MATCH(A1977,Company_Name,0)))</f>
        <v/>
      </c>
      <c r="C1977" s="80" t="str" cm="1">
        <f t="array" ref="C1977">IF(A1977="","",INDEX(Prime_Sub,MATCH(A1977,Company_Name,0)))</f>
        <v/>
      </c>
      <c r="F1977" s="78" t="str" cm="1">
        <f t="array" ref="F1977">IF(E1977="","",INDEX(LCAT_ID,MATCH(E1977,LCAT_Name,0)))</f>
        <v/>
      </c>
      <c r="J1977" s="78" t="str">
        <f>IFERROR(_xlfn.XLOOKUP(I1977,MSA_Title_List,MSA_Title_List!$A$2:$A$643,"",0),"")</f>
        <v/>
      </c>
    </row>
    <row r="1978" spans="2:10">
      <c r="B1978" s="78" t="str" cm="1">
        <f t="array" ref="B1978">IF(A1978="","",INDEX(CAGE,MATCH(A1978,Company_Name,0)))</f>
        <v/>
      </c>
      <c r="C1978" s="80" t="str" cm="1">
        <f t="array" ref="C1978">IF(A1978="","",INDEX(Prime_Sub,MATCH(A1978,Company_Name,0)))</f>
        <v/>
      </c>
      <c r="F1978" s="78" t="str" cm="1">
        <f t="array" ref="F1978">IF(E1978="","",INDEX(LCAT_ID,MATCH(E1978,LCAT_Name,0)))</f>
        <v/>
      </c>
      <c r="J1978" s="78" t="str">
        <f>IFERROR(_xlfn.XLOOKUP(I1978,MSA_Title_List,MSA_Title_List!$A$2:$A$643,"",0),"")</f>
        <v/>
      </c>
    </row>
    <row r="1979" spans="2:10">
      <c r="B1979" s="78" t="str" cm="1">
        <f t="array" ref="B1979">IF(A1979="","",INDEX(CAGE,MATCH(A1979,Company_Name,0)))</f>
        <v/>
      </c>
      <c r="C1979" s="80" t="str" cm="1">
        <f t="array" ref="C1979">IF(A1979="","",INDEX(Prime_Sub,MATCH(A1979,Company_Name,0)))</f>
        <v/>
      </c>
      <c r="F1979" s="78" t="str" cm="1">
        <f t="array" ref="F1979">IF(E1979="","",INDEX(LCAT_ID,MATCH(E1979,LCAT_Name,0)))</f>
        <v/>
      </c>
      <c r="J1979" s="78" t="str">
        <f>IFERROR(_xlfn.XLOOKUP(I1979,MSA_Title_List,MSA_Title_List!$A$2:$A$643,"",0),"")</f>
        <v/>
      </c>
    </row>
    <row r="1980" spans="2:10">
      <c r="B1980" s="78" t="str" cm="1">
        <f t="array" ref="B1980">IF(A1980="","",INDEX(CAGE,MATCH(A1980,Company_Name,0)))</f>
        <v/>
      </c>
      <c r="C1980" s="80" t="str" cm="1">
        <f t="array" ref="C1980">IF(A1980="","",INDEX(Prime_Sub,MATCH(A1980,Company_Name,0)))</f>
        <v/>
      </c>
      <c r="F1980" s="78" t="str" cm="1">
        <f t="array" ref="F1980">IF(E1980="","",INDEX(LCAT_ID,MATCH(E1980,LCAT_Name,0)))</f>
        <v/>
      </c>
      <c r="J1980" s="78" t="str">
        <f>IFERROR(_xlfn.XLOOKUP(I1980,MSA_Title_List,MSA_Title_List!$A$2:$A$643,"",0),"")</f>
        <v/>
      </c>
    </row>
    <row r="1981" spans="2:10">
      <c r="B1981" s="78" t="str" cm="1">
        <f t="array" ref="B1981">IF(A1981="","",INDEX(CAGE,MATCH(A1981,Company_Name,0)))</f>
        <v/>
      </c>
      <c r="C1981" s="80" t="str" cm="1">
        <f t="array" ref="C1981">IF(A1981="","",INDEX(Prime_Sub,MATCH(A1981,Company_Name,0)))</f>
        <v/>
      </c>
      <c r="F1981" s="78" t="str" cm="1">
        <f t="array" ref="F1981">IF(E1981="","",INDEX(LCAT_ID,MATCH(E1981,LCAT_Name,0)))</f>
        <v/>
      </c>
      <c r="J1981" s="78" t="str">
        <f>IFERROR(_xlfn.XLOOKUP(I1981,MSA_Title_List,MSA_Title_List!$A$2:$A$643,"",0),"")</f>
        <v/>
      </c>
    </row>
    <row r="1982" spans="2:10">
      <c r="B1982" s="78" t="str" cm="1">
        <f t="array" ref="B1982">IF(A1982="","",INDEX(CAGE,MATCH(A1982,Company_Name,0)))</f>
        <v/>
      </c>
      <c r="C1982" s="80" t="str" cm="1">
        <f t="array" ref="C1982">IF(A1982="","",INDEX(Prime_Sub,MATCH(A1982,Company_Name,0)))</f>
        <v/>
      </c>
      <c r="F1982" s="78" t="str" cm="1">
        <f t="array" ref="F1982">IF(E1982="","",INDEX(LCAT_ID,MATCH(E1982,LCAT_Name,0)))</f>
        <v/>
      </c>
      <c r="J1982" s="78" t="str">
        <f>IFERROR(_xlfn.XLOOKUP(I1982,MSA_Title_List,MSA_Title_List!$A$2:$A$643,"",0),"")</f>
        <v/>
      </c>
    </row>
    <row r="1983" spans="2:10">
      <c r="B1983" s="78" t="str" cm="1">
        <f t="array" ref="B1983">IF(A1983="","",INDEX(CAGE,MATCH(A1983,Company_Name,0)))</f>
        <v/>
      </c>
      <c r="C1983" s="80" t="str" cm="1">
        <f t="array" ref="C1983">IF(A1983="","",INDEX(Prime_Sub,MATCH(A1983,Company_Name,0)))</f>
        <v/>
      </c>
      <c r="F1983" s="78" t="str" cm="1">
        <f t="array" ref="F1983">IF(E1983="","",INDEX(LCAT_ID,MATCH(E1983,LCAT_Name,0)))</f>
        <v/>
      </c>
      <c r="J1983" s="78" t="str">
        <f>IFERROR(_xlfn.XLOOKUP(I1983,MSA_Title_List,MSA_Title_List!$A$2:$A$643,"",0),"")</f>
        <v/>
      </c>
    </row>
    <row r="1984" spans="2:10">
      <c r="B1984" s="78" t="str" cm="1">
        <f t="array" ref="B1984">IF(A1984="","",INDEX(CAGE,MATCH(A1984,Company_Name,0)))</f>
        <v/>
      </c>
      <c r="C1984" s="80" t="str" cm="1">
        <f t="array" ref="C1984">IF(A1984="","",INDEX(Prime_Sub,MATCH(A1984,Company_Name,0)))</f>
        <v/>
      </c>
      <c r="F1984" s="78" t="str" cm="1">
        <f t="array" ref="F1984">IF(E1984="","",INDEX(LCAT_ID,MATCH(E1984,LCAT_Name,0)))</f>
        <v/>
      </c>
      <c r="J1984" s="78" t="str">
        <f>IFERROR(_xlfn.XLOOKUP(I1984,MSA_Title_List,MSA_Title_List!$A$2:$A$643,"",0),"")</f>
        <v/>
      </c>
    </row>
    <row r="1985" spans="2:10">
      <c r="B1985" s="78" t="str" cm="1">
        <f t="array" ref="B1985">IF(A1985="","",INDEX(CAGE,MATCH(A1985,Company_Name,0)))</f>
        <v/>
      </c>
      <c r="C1985" s="80" t="str" cm="1">
        <f t="array" ref="C1985">IF(A1985="","",INDEX(Prime_Sub,MATCH(A1985,Company_Name,0)))</f>
        <v/>
      </c>
      <c r="F1985" s="78" t="str" cm="1">
        <f t="array" ref="F1985">IF(E1985="","",INDEX(LCAT_ID,MATCH(E1985,LCAT_Name,0)))</f>
        <v/>
      </c>
      <c r="J1985" s="78" t="str">
        <f>IFERROR(_xlfn.XLOOKUP(I1985,MSA_Title_List,MSA_Title_List!$A$2:$A$643,"",0),"")</f>
        <v/>
      </c>
    </row>
    <row r="1986" spans="2:10">
      <c r="B1986" s="78" t="str" cm="1">
        <f t="array" ref="B1986">IF(A1986="","",INDEX(CAGE,MATCH(A1986,Company_Name,0)))</f>
        <v/>
      </c>
      <c r="C1986" s="80" t="str" cm="1">
        <f t="array" ref="C1986">IF(A1986="","",INDEX(Prime_Sub,MATCH(A1986,Company_Name,0)))</f>
        <v/>
      </c>
      <c r="F1986" s="78" t="str" cm="1">
        <f t="array" ref="F1986">IF(E1986="","",INDEX(LCAT_ID,MATCH(E1986,LCAT_Name,0)))</f>
        <v/>
      </c>
      <c r="J1986" s="78" t="str">
        <f>IFERROR(_xlfn.XLOOKUP(I1986,MSA_Title_List,MSA_Title_List!$A$2:$A$643,"",0),"")</f>
        <v/>
      </c>
    </row>
    <row r="1987" spans="2:10">
      <c r="B1987" s="78" t="str" cm="1">
        <f t="array" ref="B1987">IF(A1987="","",INDEX(CAGE,MATCH(A1987,Company_Name,0)))</f>
        <v/>
      </c>
      <c r="C1987" s="80" t="str" cm="1">
        <f t="array" ref="C1987">IF(A1987="","",INDEX(Prime_Sub,MATCH(A1987,Company_Name,0)))</f>
        <v/>
      </c>
      <c r="F1987" s="78" t="str" cm="1">
        <f t="array" ref="F1987">IF(E1987="","",INDEX(LCAT_ID,MATCH(E1987,LCAT_Name,0)))</f>
        <v/>
      </c>
      <c r="J1987" s="78" t="str">
        <f>IFERROR(_xlfn.XLOOKUP(I1987,MSA_Title_List,MSA_Title_List!$A$2:$A$643,"",0),"")</f>
        <v/>
      </c>
    </row>
    <row r="1988" spans="2:10">
      <c r="B1988" s="78" t="str" cm="1">
        <f t="array" ref="B1988">IF(A1988="","",INDEX(CAGE,MATCH(A1988,Company_Name,0)))</f>
        <v/>
      </c>
      <c r="C1988" s="80" t="str" cm="1">
        <f t="array" ref="C1988">IF(A1988="","",INDEX(Prime_Sub,MATCH(A1988,Company_Name,0)))</f>
        <v/>
      </c>
      <c r="F1988" s="78" t="str" cm="1">
        <f t="array" ref="F1988">IF(E1988="","",INDEX(LCAT_ID,MATCH(E1988,LCAT_Name,0)))</f>
        <v/>
      </c>
      <c r="J1988" s="78" t="str">
        <f>IFERROR(_xlfn.XLOOKUP(I1988,MSA_Title_List,MSA_Title_List!$A$2:$A$643,"",0),"")</f>
        <v/>
      </c>
    </row>
    <row r="1989" spans="2:10">
      <c r="B1989" s="78" t="str" cm="1">
        <f t="array" ref="B1989">IF(A1989="","",INDEX(CAGE,MATCH(A1989,Company_Name,0)))</f>
        <v/>
      </c>
      <c r="C1989" s="80" t="str" cm="1">
        <f t="array" ref="C1989">IF(A1989="","",INDEX(Prime_Sub,MATCH(A1989,Company_Name,0)))</f>
        <v/>
      </c>
      <c r="F1989" s="78" t="str" cm="1">
        <f t="array" ref="F1989">IF(E1989="","",INDEX(LCAT_ID,MATCH(E1989,LCAT_Name,0)))</f>
        <v/>
      </c>
      <c r="J1989" s="78" t="str">
        <f>IFERROR(_xlfn.XLOOKUP(I1989,MSA_Title_List,MSA_Title_List!$A$2:$A$643,"",0),"")</f>
        <v/>
      </c>
    </row>
    <row r="1990" spans="2:10">
      <c r="B1990" s="78" t="str" cm="1">
        <f t="array" ref="B1990">IF(A1990="","",INDEX(CAGE,MATCH(A1990,Company_Name,0)))</f>
        <v/>
      </c>
      <c r="C1990" s="80" t="str" cm="1">
        <f t="array" ref="C1990">IF(A1990="","",INDEX(Prime_Sub,MATCH(A1990,Company_Name,0)))</f>
        <v/>
      </c>
      <c r="F1990" s="78" t="str" cm="1">
        <f t="array" ref="F1990">IF(E1990="","",INDEX(LCAT_ID,MATCH(E1990,LCAT_Name,0)))</f>
        <v/>
      </c>
      <c r="J1990" s="78" t="str">
        <f>IFERROR(_xlfn.XLOOKUP(I1990,MSA_Title_List,MSA_Title_List!$A$2:$A$643,"",0),"")</f>
        <v/>
      </c>
    </row>
    <row r="1991" spans="2:10">
      <c r="B1991" s="78" t="str" cm="1">
        <f t="array" ref="B1991">IF(A1991="","",INDEX(CAGE,MATCH(A1991,Company_Name,0)))</f>
        <v/>
      </c>
      <c r="C1991" s="80" t="str" cm="1">
        <f t="array" ref="C1991">IF(A1991="","",INDEX(Prime_Sub,MATCH(A1991,Company_Name,0)))</f>
        <v/>
      </c>
      <c r="F1991" s="78" t="str" cm="1">
        <f t="array" ref="F1991">IF(E1991="","",INDEX(LCAT_ID,MATCH(E1991,LCAT_Name,0)))</f>
        <v/>
      </c>
      <c r="J1991" s="78" t="str">
        <f>IFERROR(_xlfn.XLOOKUP(I1991,MSA_Title_List,MSA_Title_List!$A$2:$A$643,"",0),"")</f>
        <v/>
      </c>
    </row>
    <row r="1992" spans="2:10">
      <c r="B1992" s="78" t="str" cm="1">
        <f t="array" ref="B1992">IF(A1992="","",INDEX(CAGE,MATCH(A1992,Company_Name,0)))</f>
        <v/>
      </c>
      <c r="C1992" s="80" t="str" cm="1">
        <f t="array" ref="C1992">IF(A1992="","",INDEX(Prime_Sub,MATCH(A1992,Company_Name,0)))</f>
        <v/>
      </c>
      <c r="F1992" s="78" t="str" cm="1">
        <f t="array" ref="F1992">IF(E1992="","",INDEX(LCAT_ID,MATCH(E1992,LCAT_Name,0)))</f>
        <v/>
      </c>
      <c r="J1992" s="78" t="str">
        <f>IFERROR(_xlfn.XLOOKUP(I1992,MSA_Title_List,MSA_Title_List!$A$2:$A$643,"",0),"")</f>
        <v/>
      </c>
    </row>
    <row r="1993" spans="2:10">
      <c r="B1993" s="78" t="str" cm="1">
        <f t="array" ref="B1993">IF(A1993="","",INDEX(CAGE,MATCH(A1993,Company_Name,0)))</f>
        <v/>
      </c>
      <c r="C1993" s="80" t="str" cm="1">
        <f t="array" ref="C1993">IF(A1993="","",INDEX(Prime_Sub,MATCH(A1993,Company_Name,0)))</f>
        <v/>
      </c>
      <c r="F1993" s="78" t="str" cm="1">
        <f t="array" ref="F1993">IF(E1993="","",INDEX(LCAT_ID,MATCH(E1993,LCAT_Name,0)))</f>
        <v/>
      </c>
      <c r="J1993" s="78" t="str">
        <f>IFERROR(_xlfn.XLOOKUP(I1993,MSA_Title_List,MSA_Title_List!$A$2:$A$643,"",0),"")</f>
        <v/>
      </c>
    </row>
    <row r="1994" spans="2:10">
      <c r="B1994" s="78" t="str" cm="1">
        <f t="array" ref="B1994">IF(A1994="","",INDEX(CAGE,MATCH(A1994,Company_Name,0)))</f>
        <v/>
      </c>
      <c r="C1994" s="80" t="str" cm="1">
        <f t="array" ref="C1994">IF(A1994="","",INDEX(Prime_Sub,MATCH(A1994,Company_Name,0)))</f>
        <v/>
      </c>
      <c r="F1994" s="78" t="str" cm="1">
        <f t="array" ref="F1994">IF(E1994="","",INDEX(LCAT_ID,MATCH(E1994,LCAT_Name,0)))</f>
        <v/>
      </c>
      <c r="J1994" s="78" t="str">
        <f>IFERROR(_xlfn.XLOOKUP(I1994,MSA_Title_List,MSA_Title_List!$A$2:$A$643,"",0),"")</f>
        <v/>
      </c>
    </row>
    <row r="1995" spans="2:10">
      <c r="B1995" s="78" t="str" cm="1">
        <f t="array" ref="B1995">IF(A1995="","",INDEX(CAGE,MATCH(A1995,Company_Name,0)))</f>
        <v/>
      </c>
      <c r="C1995" s="80" t="str" cm="1">
        <f t="array" ref="C1995">IF(A1995="","",INDEX(Prime_Sub,MATCH(A1995,Company_Name,0)))</f>
        <v/>
      </c>
      <c r="F1995" s="78" t="str" cm="1">
        <f t="array" ref="F1995">IF(E1995="","",INDEX(LCAT_ID,MATCH(E1995,LCAT_Name,0)))</f>
        <v/>
      </c>
      <c r="J1995" s="78" t="str">
        <f>IFERROR(_xlfn.XLOOKUP(I1995,MSA_Title_List,MSA_Title_List!$A$2:$A$643,"",0),"")</f>
        <v/>
      </c>
    </row>
    <row r="1996" spans="2:10">
      <c r="B1996" s="78" t="str" cm="1">
        <f t="array" ref="B1996">IF(A1996="","",INDEX(CAGE,MATCH(A1996,Company_Name,0)))</f>
        <v/>
      </c>
      <c r="C1996" s="80" t="str" cm="1">
        <f t="array" ref="C1996">IF(A1996="","",INDEX(Prime_Sub,MATCH(A1996,Company_Name,0)))</f>
        <v/>
      </c>
      <c r="F1996" s="78" t="str" cm="1">
        <f t="array" ref="F1996">IF(E1996="","",INDEX(LCAT_ID,MATCH(E1996,LCAT_Name,0)))</f>
        <v/>
      </c>
      <c r="J1996" s="78" t="str">
        <f>IFERROR(_xlfn.XLOOKUP(I1996,MSA_Title_List,MSA_Title_List!$A$2:$A$643,"",0),"")</f>
        <v/>
      </c>
    </row>
    <row r="1997" spans="2:10">
      <c r="B1997" s="78" t="str" cm="1">
        <f t="array" ref="B1997">IF(A1997="","",INDEX(CAGE,MATCH(A1997,Company_Name,0)))</f>
        <v/>
      </c>
      <c r="C1997" s="80" t="str" cm="1">
        <f t="array" ref="C1997">IF(A1997="","",INDEX(Prime_Sub,MATCH(A1997,Company_Name,0)))</f>
        <v/>
      </c>
      <c r="F1997" s="78" t="str" cm="1">
        <f t="array" ref="F1997">IF(E1997="","",INDEX(LCAT_ID,MATCH(E1997,LCAT_Name,0)))</f>
        <v/>
      </c>
      <c r="J1997" s="78" t="str">
        <f>IFERROR(_xlfn.XLOOKUP(I1997,MSA_Title_List,MSA_Title_List!$A$2:$A$643,"",0),"")</f>
        <v/>
      </c>
    </row>
    <row r="1998" spans="2:10">
      <c r="B1998" s="78" t="str" cm="1">
        <f t="array" ref="B1998">IF(A1998="","",INDEX(CAGE,MATCH(A1998,Company_Name,0)))</f>
        <v/>
      </c>
      <c r="C1998" s="80" t="str" cm="1">
        <f t="array" ref="C1998">IF(A1998="","",INDEX(Prime_Sub,MATCH(A1998,Company_Name,0)))</f>
        <v/>
      </c>
      <c r="F1998" s="78" t="str" cm="1">
        <f t="array" ref="F1998">IF(E1998="","",INDEX(LCAT_ID,MATCH(E1998,LCAT_Name,0)))</f>
        <v/>
      </c>
      <c r="J1998" s="78" t="str">
        <f>IFERROR(_xlfn.XLOOKUP(I1998,MSA_Title_List,MSA_Title_List!$A$2:$A$643,"",0),"")</f>
        <v/>
      </c>
    </row>
    <row r="1999" spans="2:10">
      <c r="B1999" s="78" t="str" cm="1">
        <f t="array" ref="B1999">IF(A1999="","",INDEX(CAGE,MATCH(A1999,Company_Name,0)))</f>
        <v/>
      </c>
      <c r="C1999" s="80" t="str" cm="1">
        <f t="array" ref="C1999">IF(A1999="","",INDEX(Prime_Sub,MATCH(A1999,Company_Name,0)))</f>
        <v/>
      </c>
      <c r="F1999" s="78" t="str" cm="1">
        <f t="array" ref="F1999">IF(E1999="","",INDEX(LCAT_ID,MATCH(E1999,LCAT_Name,0)))</f>
        <v/>
      </c>
      <c r="J1999" s="78" t="str">
        <f>IFERROR(_xlfn.XLOOKUP(I1999,MSA_Title_List,MSA_Title_List!$A$2:$A$643,"",0),"")</f>
        <v/>
      </c>
    </row>
    <row r="2000" spans="2:10">
      <c r="B2000" s="78" t="str" cm="1">
        <f t="array" ref="B2000">IF(A2000="","",INDEX(CAGE,MATCH(A2000,Company_Name,0)))</f>
        <v/>
      </c>
      <c r="C2000" s="80" t="str" cm="1">
        <f t="array" ref="C2000">IF(A2000="","",INDEX(Prime_Sub,MATCH(A2000,Company_Name,0)))</f>
        <v/>
      </c>
      <c r="F2000" s="78" t="str" cm="1">
        <f t="array" ref="F2000">IF(E2000="","",INDEX(LCAT_ID,MATCH(E2000,LCAT_Name,0)))</f>
        <v/>
      </c>
      <c r="J2000" s="78" t="str">
        <f>IFERROR(_xlfn.XLOOKUP(I2000,MSA_Title_List,MSA_Title_List!$A$2:$A$643,"",0),"")</f>
        <v/>
      </c>
    </row>
    <row r="2001" spans="2:10">
      <c r="B2001" s="78" t="str" cm="1">
        <f t="array" ref="B2001">IF(A2001="","",INDEX(CAGE,MATCH(A2001,Company_Name,0)))</f>
        <v/>
      </c>
      <c r="C2001" s="80" t="str" cm="1">
        <f t="array" ref="C2001">IF(A2001="","",INDEX(Prime_Sub,MATCH(A2001,Company_Name,0)))</f>
        <v/>
      </c>
      <c r="F2001" s="78" t="str" cm="1">
        <f t="array" ref="F2001">IF(E2001="","",INDEX(LCAT_ID,MATCH(E2001,LCAT_Name,0)))</f>
        <v/>
      </c>
      <c r="J2001" s="78" t="str">
        <f>IFERROR(_xlfn.XLOOKUP(I2001,MSA_Title_List,MSA_Title_List!$A$2:$A$643,"",0),"")</f>
        <v/>
      </c>
    </row>
    <row r="2002" spans="2:10">
      <c r="B2002" s="78" t="str" cm="1">
        <f t="array" ref="B2002">IF(A2002="","",INDEX(CAGE,MATCH(A2002,Company_Name,0)))</f>
        <v/>
      </c>
      <c r="C2002" s="80" t="str" cm="1">
        <f t="array" ref="C2002">IF(A2002="","",INDEX(Prime_Sub,MATCH(A2002,Company_Name,0)))</f>
        <v/>
      </c>
      <c r="F2002" s="78" t="str" cm="1">
        <f t="array" ref="F2002">IF(E2002="","",INDEX(LCAT_ID,MATCH(E2002,LCAT_Name,0)))</f>
        <v/>
      </c>
      <c r="J2002" s="78" t="str">
        <f>IFERROR(_xlfn.XLOOKUP(I2002,MSA_Title_List,MSA_Title_List!$A$2:$A$643,"",0),"")</f>
        <v/>
      </c>
    </row>
    <row r="2003" spans="2:10">
      <c r="B2003" s="78" t="str" cm="1">
        <f t="array" ref="B2003">IF(A2003="","",INDEX(CAGE,MATCH(A2003,Company_Name,0)))</f>
        <v/>
      </c>
      <c r="C2003" s="80" t="str" cm="1">
        <f t="array" ref="C2003">IF(A2003="","",INDEX(Prime_Sub,MATCH(A2003,Company_Name,0)))</f>
        <v/>
      </c>
      <c r="F2003" s="78" t="str" cm="1">
        <f t="array" ref="F2003">IF(E2003="","",INDEX(LCAT_ID,MATCH(E2003,LCAT_Name,0)))</f>
        <v/>
      </c>
      <c r="J2003" s="78" t="str">
        <f>IFERROR(_xlfn.XLOOKUP(I2003,MSA_Title_List,MSA_Title_List!$A$2:$A$643,"",0),"")</f>
        <v/>
      </c>
    </row>
    <row r="2004" spans="2:10">
      <c r="B2004" s="78" t="str" cm="1">
        <f t="array" ref="B2004">IF(A2004="","",INDEX(CAGE,MATCH(A2004,Company_Name,0)))</f>
        <v/>
      </c>
      <c r="C2004" s="80" t="str" cm="1">
        <f t="array" ref="C2004">IF(A2004="","",INDEX(Prime_Sub,MATCH(A2004,Company_Name,0)))</f>
        <v/>
      </c>
      <c r="F2004" s="78" t="str" cm="1">
        <f t="array" ref="F2004">IF(E2004="","",INDEX(LCAT_ID,MATCH(E2004,LCAT_Name,0)))</f>
        <v/>
      </c>
      <c r="J2004" s="78" t="str">
        <f>IFERROR(_xlfn.XLOOKUP(I2004,MSA_Title_List,MSA_Title_List!$A$2:$A$643,"",0),"")</f>
        <v/>
      </c>
    </row>
    <row r="2005" spans="2:10">
      <c r="B2005" s="78" t="str" cm="1">
        <f t="array" ref="B2005">IF(A2005="","",INDEX(CAGE,MATCH(A2005,Company_Name,0)))</f>
        <v/>
      </c>
      <c r="C2005" s="80" t="str" cm="1">
        <f t="array" ref="C2005">IF(A2005="","",INDEX(Prime_Sub,MATCH(A2005,Company_Name,0)))</f>
        <v/>
      </c>
      <c r="F2005" s="78" t="str" cm="1">
        <f t="array" ref="F2005">IF(E2005="","",INDEX(LCAT_ID,MATCH(E2005,LCAT_Name,0)))</f>
        <v/>
      </c>
      <c r="J2005" s="78" t="str">
        <f>IFERROR(_xlfn.XLOOKUP(I2005,MSA_Title_List,MSA_Title_List!$A$2:$A$643,"",0),"")</f>
        <v/>
      </c>
    </row>
    <row r="2006" spans="2:10">
      <c r="B2006" s="78" t="str" cm="1">
        <f t="array" ref="B2006">IF(A2006="","",INDEX(CAGE,MATCH(A2006,Company_Name,0)))</f>
        <v/>
      </c>
      <c r="C2006" s="80" t="str" cm="1">
        <f t="array" ref="C2006">IF(A2006="","",INDEX(Prime_Sub,MATCH(A2006,Company_Name,0)))</f>
        <v/>
      </c>
      <c r="F2006" s="78" t="str" cm="1">
        <f t="array" ref="F2006">IF(E2006="","",INDEX(LCAT_ID,MATCH(E2006,LCAT_Name,0)))</f>
        <v/>
      </c>
      <c r="J2006" s="78" t="str">
        <f>IFERROR(_xlfn.XLOOKUP(I2006,MSA_Title_List,MSA_Title_List!$A$2:$A$643,"",0),"")</f>
        <v/>
      </c>
    </row>
    <row r="2007" spans="2:10">
      <c r="B2007" s="78" t="str" cm="1">
        <f t="array" ref="B2007">IF(A2007="","",INDEX(CAGE,MATCH(A2007,Company_Name,0)))</f>
        <v/>
      </c>
      <c r="C2007" s="80" t="str" cm="1">
        <f t="array" ref="C2007">IF(A2007="","",INDEX(Prime_Sub,MATCH(A2007,Company_Name,0)))</f>
        <v/>
      </c>
      <c r="F2007" s="78" t="str" cm="1">
        <f t="array" ref="F2007">IF(E2007="","",INDEX(LCAT_ID,MATCH(E2007,LCAT_Name,0)))</f>
        <v/>
      </c>
      <c r="J2007" s="78" t="str">
        <f>IFERROR(_xlfn.XLOOKUP(I2007,MSA_Title_List,MSA_Title_List!$A$2:$A$643,"",0),"")</f>
        <v/>
      </c>
    </row>
    <row r="2008" spans="2:10">
      <c r="B2008" s="78" t="str" cm="1">
        <f t="array" ref="B2008">IF(A2008="","",INDEX(CAGE,MATCH(A2008,Company_Name,0)))</f>
        <v/>
      </c>
      <c r="C2008" s="80" t="str" cm="1">
        <f t="array" ref="C2008">IF(A2008="","",INDEX(Prime_Sub,MATCH(A2008,Company_Name,0)))</f>
        <v/>
      </c>
      <c r="F2008" s="78" t="str" cm="1">
        <f t="array" ref="F2008">IF(E2008="","",INDEX(LCAT_ID,MATCH(E2008,LCAT_Name,0)))</f>
        <v/>
      </c>
      <c r="J2008" s="78" t="str">
        <f>IFERROR(_xlfn.XLOOKUP(I2008,MSA_Title_List,MSA_Title_List!$A$2:$A$643,"",0),"")</f>
        <v/>
      </c>
    </row>
    <row r="2009" spans="2:10">
      <c r="B2009" s="78" t="str" cm="1">
        <f t="array" ref="B2009">IF(A2009="","",INDEX(CAGE,MATCH(A2009,Company_Name,0)))</f>
        <v/>
      </c>
      <c r="C2009" s="80" t="str" cm="1">
        <f t="array" ref="C2009">IF(A2009="","",INDEX(Prime_Sub,MATCH(A2009,Company_Name,0)))</f>
        <v/>
      </c>
      <c r="F2009" s="78" t="str" cm="1">
        <f t="array" ref="F2009">IF(E2009="","",INDEX(LCAT_ID,MATCH(E2009,LCAT_Name,0)))</f>
        <v/>
      </c>
      <c r="J2009" s="78" t="str">
        <f>IFERROR(_xlfn.XLOOKUP(I2009,MSA_Title_List,MSA_Title_List!$A$2:$A$643,"",0),"")</f>
        <v/>
      </c>
    </row>
    <row r="2010" spans="2:10">
      <c r="B2010" s="78" t="str" cm="1">
        <f t="array" ref="B2010">IF(A2010="","",INDEX(CAGE,MATCH(A2010,Company_Name,0)))</f>
        <v/>
      </c>
      <c r="C2010" s="80" t="str" cm="1">
        <f t="array" ref="C2010">IF(A2010="","",INDEX(Prime_Sub,MATCH(A2010,Company_Name,0)))</f>
        <v/>
      </c>
      <c r="F2010" s="78" t="str" cm="1">
        <f t="array" ref="F2010">IF(E2010="","",INDEX(LCAT_ID,MATCH(E2010,LCAT_Name,0)))</f>
        <v/>
      </c>
      <c r="J2010" s="78" t="str">
        <f>IFERROR(_xlfn.XLOOKUP(I2010,MSA_Title_List,MSA_Title_List!$A$2:$A$643,"",0),"")</f>
        <v/>
      </c>
    </row>
    <row r="2011" spans="2:10">
      <c r="B2011" s="78" t="str" cm="1">
        <f t="array" ref="B2011">IF(A2011="","",INDEX(CAGE,MATCH(A2011,Company_Name,0)))</f>
        <v/>
      </c>
      <c r="C2011" s="80" t="str" cm="1">
        <f t="array" ref="C2011">IF(A2011="","",INDEX(Prime_Sub,MATCH(A2011,Company_Name,0)))</f>
        <v/>
      </c>
      <c r="F2011" s="78" t="str" cm="1">
        <f t="array" ref="F2011">IF(E2011="","",INDEX(LCAT_ID,MATCH(E2011,LCAT_Name,0)))</f>
        <v/>
      </c>
      <c r="J2011" s="78" t="str">
        <f>IFERROR(_xlfn.XLOOKUP(I2011,MSA_Title_List,MSA_Title_List!$A$2:$A$643,"",0),"")</f>
        <v/>
      </c>
    </row>
    <row r="2012" spans="2:10">
      <c r="B2012" s="78" t="str" cm="1">
        <f t="array" ref="B2012">IF(A2012="","",INDEX(CAGE,MATCH(A2012,Company_Name,0)))</f>
        <v/>
      </c>
      <c r="C2012" s="80" t="str" cm="1">
        <f t="array" ref="C2012">IF(A2012="","",INDEX(Prime_Sub,MATCH(A2012,Company_Name,0)))</f>
        <v/>
      </c>
      <c r="F2012" s="78" t="str" cm="1">
        <f t="array" ref="F2012">IF(E2012="","",INDEX(LCAT_ID,MATCH(E2012,LCAT_Name,0)))</f>
        <v/>
      </c>
      <c r="J2012" s="78" t="str">
        <f>IFERROR(_xlfn.XLOOKUP(I2012,MSA_Title_List,MSA_Title_List!$A$2:$A$643,"",0),"")</f>
        <v/>
      </c>
    </row>
    <row r="2013" spans="2:10">
      <c r="B2013" s="78" t="str" cm="1">
        <f t="array" ref="B2013">IF(A2013="","",INDEX(CAGE,MATCH(A2013,Company_Name,0)))</f>
        <v/>
      </c>
      <c r="C2013" s="80" t="str" cm="1">
        <f t="array" ref="C2013">IF(A2013="","",INDEX(Prime_Sub,MATCH(A2013,Company_Name,0)))</f>
        <v/>
      </c>
      <c r="F2013" s="78" t="str" cm="1">
        <f t="array" ref="F2013">IF(E2013="","",INDEX(LCAT_ID,MATCH(E2013,LCAT_Name,0)))</f>
        <v/>
      </c>
      <c r="J2013" s="78" t="str">
        <f>IFERROR(_xlfn.XLOOKUP(I2013,MSA_Title_List,MSA_Title_List!$A$2:$A$643,"",0),"")</f>
        <v/>
      </c>
    </row>
    <row r="2014" spans="2:10">
      <c r="B2014" s="78" t="str" cm="1">
        <f t="array" ref="B2014">IF(A2014="","",INDEX(CAGE,MATCH(A2014,Company_Name,0)))</f>
        <v/>
      </c>
      <c r="C2014" s="80" t="str" cm="1">
        <f t="array" ref="C2014">IF(A2014="","",INDEX(Prime_Sub,MATCH(A2014,Company_Name,0)))</f>
        <v/>
      </c>
      <c r="F2014" s="78" t="str" cm="1">
        <f t="array" ref="F2014">IF(E2014="","",INDEX(LCAT_ID,MATCH(E2014,LCAT_Name,0)))</f>
        <v/>
      </c>
      <c r="J2014" s="78" t="str">
        <f>IFERROR(_xlfn.XLOOKUP(I2014,MSA_Title_List,MSA_Title_List!$A$2:$A$643,"",0),"")</f>
        <v/>
      </c>
    </row>
    <row r="2015" spans="2:10">
      <c r="B2015" s="78" t="str" cm="1">
        <f t="array" ref="B2015">IF(A2015="","",INDEX(CAGE,MATCH(A2015,Company_Name,0)))</f>
        <v/>
      </c>
      <c r="C2015" s="80" t="str" cm="1">
        <f t="array" ref="C2015">IF(A2015="","",INDEX(Prime_Sub,MATCH(A2015,Company_Name,0)))</f>
        <v/>
      </c>
      <c r="F2015" s="78" t="str" cm="1">
        <f t="array" ref="F2015">IF(E2015="","",INDEX(LCAT_ID,MATCH(E2015,LCAT_Name,0)))</f>
        <v/>
      </c>
      <c r="J2015" s="78" t="str">
        <f>IFERROR(_xlfn.XLOOKUP(I2015,MSA_Title_List,MSA_Title_List!$A$2:$A$643,"",0),"")</f>
        <v/>
      </c>
    </row>
    <row r="2016" spans="2:10">
      <c r="B2016" s="78" t="str" cm="1">
        <f t="array" ref="B2016">IF(A2016="","",INDEX(CAGE,MATCH(A2016,Company_Name,0)))</f>
        <v/>
      </c>
      <c r="C2016" s="80" t="str" cm="1">
        <f t="array" ref="C2016">IF(A2016="","",INDEX(Prime_Sub,MATCH(A2016,Company_Name,0)))</f>
        <v/>
      </c>
      <c r="F2016" s="78" t="str" cm="1">
        <f t="array" ref="F2016">IF(E2016="","",INDEX(LCAT_ID,MATCH(E2016,LCAT_Name,0)))</f>
        <v/>
      </c>
      <c r="J2016" s="78" t="str">
        <f>IFERROR(_xlfn.XLOOKUP(I2016,MSA_Title_List,MSA_Title_List!$A$2:$A$643,"",0),"")</f>
        <v/>
      </c>
    </row>
    <row r="2017" spans="2:10">
      <c r="B2017" s="78" t="str" cm="1">
        <f t="array" ref="B2017">IF(A2017="","",INDEX(CAGE,MATCH(A2017,Company_Name,0)))</f>
        <v/>
      </c>
      <c r="C2017" s="80" t="str" cm="1">
        <f t="array" ref="C2017">IF(A2017="","",INDEX(Prime_Sub,MATCH(A2017,Company_Name,0)))</f>
        <v/>
      </c>
      <c r="F2017" s="78" t="str" cm="1">
        <f t="array" ref="F2017">IF(E2017="","",INDEX(LCAT_ID,MATCH(E2017,LCAT_Name,0)))</f>
        <v/>
      </c>
      <c r="J2017" s="78" t="str">
        <f>IFERROR(_xlfn.XLOOKUP(I2017,MSA_Title_List,MSA_Title_List!$A$2:$A$643,"",0),"")</f>
        <v/>
      </c>
    </row>
    <row r="2018" spans="2:10">
      <c r="B2018" s="78" t="str" cm="1">
        <f t="array" ref="B2018">IF(A2018="","",INDEX(CAGE,MATCH(A2018,Company_Name,0)))</f>
        <v/>
      </c>
      <c r="C2018" s="80" t="str" cm="1">
        <f t="array" ref="C2018">IF(A2018="","",INDEX(Prime_Sub,MATCH(A2018,Company_Name,0)))</f>
        <v/>
      </c>
      <c r="F2018" s="78" t="str" cm="1">
        <f t="array" ref="F2018">IF(E2018="","",INDEX(LCAT_ID,MATCH(E2018,LCAT_Name,0)))</f>
        <v/>
      </c>
      <c r="J2018" s="78" t="str">
        <f>IFERROR(_xlfn.XLOOKUP(I2018,MSA_Title_List,MSA_Title_List!$A$2:$A$643,"",0),"")</f>
        <v/>
      </c>
    </row>
    <row r="2019" spans="2:10">
      <c r="B2019" s="78" t="str" cm="1">
        <f t="array" ref="B2019">IF(A2019="","",INDEX(CAGE,MATCH(A2019,Company_Name,0)))</f>
        <v/>
      </c>
      <c r="C2019" s="80" t="str" cm="1">
        <f t="array" ref="C2019">IF(A2019="","",INDEX(Prime_Sub,MATCH(A2019,Company_Name,0)))</f>
        <v/>
      </c>
      <c r="F2019" s="78" t="str" cm="1">
        <f t="array" ref="F2019">IF(E2019="","",INDEX(LCAT_ID,MATCH(E2019,LCAT_Name,0)))</f>
        <v/>
      </c>
      <c r="J2019" s="78" t="str">
        <f>IFERROR(_xlfn.XLOOKUP(I2019,MSA_Title_List,MSA_Title_List!$A$2:$A$643,"",0),"")</f>
        <v/>
      </c>
    </row>
    <row r="2020" spans="2:10">
      <c r="B2020" s="78" t="str" cm="1">
        <f t="array" ref="B2020">IF(A2020="","",INDEX(CAGE,MATCH(A2020,Company_Name,0)))</f>
        <v/>
      </c>
      <c r="C2020" s="80" t="str" cm="1">
        <f t="array" ref="C2020">IF(A2020="","",INDEX(Prime_Sub,MATCH(A2020,Company_Name,0)))</f>
        <v/>
      </c>
      <c r="F2020" s="78" t="str" cm="1">
        <f t="array" ref="F2020">IF(E2020="","",INDEX(LCAT_ID,MATCH(E2020,LCAT_Name,0)))</f>
        <v/>
      </c>
      <c r="J2020" s="78" t="str">
        <f>IFERROR(_xlfn.XLOOKUP(I2020,MSA_Title_List,MSA_Title_List!$A$2:$A$643,"",0),"")</f>
        <v/>
      </c>
    </row>
    <row r="2021" spans="2:10">
      <c r="B2021" s="78" t="str" cm="1">
        <f t="array" ref="B2021">IF(A2021="","",INDEX(CAGE,MATCH(A2021,Company_Name,0)))</f>
        <v/>
      </c>
      <c r="C2021" s="80" t="str" cm="1">
        <f t="array" ref="C2021">IF(A2021="","",INDEX(Prime_Sub,MATCH(A2021,Company_Name,0)))</f>
        <v/>
      </c>
      <c r="F2021" s="78" t="str" cm="1">
        <f t="array" ref="F2021">IF(E2021="","",INDEX(LCAT_ID,MATCH(E2021,LCAT_Name,0)))</f>
        <v/>
      </c>
      <c r="J2021" s="78" t="str">
        <f>IFERROR(_xlfn.XLOOKUP(I2021,MSA_Title_List,MSA_Title_List!$A$2:$A$643,"",0),"")</f>
        <v/>
      </c>
    </row>
    <row r="2022" spans="2:10">
      <c r="B2022" s="78" t="str" cm="1">
        <f t="array" ref="B2022">IF(A2022="","",INDEX(CAGE,MATCH(A2022,Company_Name,0)))</f>
        <v/>
      </c>
      <c r="C2022" s="80" t="str" cm="1">
        <f t="array" ref="C2022">IF(A2022="","",INDEX(Prime_Sub,MATCH(A2022,Company_Name,0)))</f>
        <v/>
      </c>
      <c r="F2022" s="78" t="str" cm="1">
        <f t="array" ref="F2022">IF(E2022="","",INDEX(LCAT_ID,MATCH(E2022,LCAT_Name,0)))</f>
        <v/>
      </c>
      <c r="J2022" s="78" t="str">
        <f>IFERROR(_xlfn.XLOOKUP(I2022,MSA_Title_List,MSA_Title_List!$A$2:$A$643,"",0),"")</f>
        <v/>
      </c>
    </row>
    <row r="2023" spans="2:10">
      <c r="B2023" s="78" t="str" cm="1">
        <f t="array" ref="B2023">IF(A2023="","",INDEX(CAGE,MATCH(A2023,Company_Name,0)))</f>
        <v/>
      </c>
      <c r="C2023" s="80" t="str" cm="1">
        <f t="array" ref="C2023">IF(A2023="","",INDEX(Prime_Sub,MATCH(A2023,Company_Name,0)))</f>
        <v/>
      </c>
      <c r="F2023" s="78" t="str" cm="1">
        <f t="array" ref="F2023">IF(E2023="","",INDEX(LCAT_ID,MATCH(E2023,LCAT_Name,0)))</f>
        <v/>
      </c>
      <c r="J2023" s="78" t="str">
        <f>IFERROR(_xlfn.XLOOKUP(I2023,MSA_Title_List,MSA_Title_List!$A$2:$A$643,"",0),"")</f>
        <v/>
      </c>
    </row>
    <row r="2024" spans="2:10">
      <c r="B2024" s="78" t="str" cm="1">
        <f t="array" ref="B2024">IF(A2024="","",INDEX(CAGE,MATCH(A2024,Company_Name,0)))</f>
        <v/>
      </c>
      <c r="C2024" s="80" t="str" cm="1">
        <f t="array" ref="C2024">IF(A2024="","",INDEX(Prime_Sub,MATCH(A2024,Company_Name,0)))</f>
        <v/>
      </c>
      <c r="F2024" s="78" t="str" cm="1">
        <f t="array" ref="F2024">IF(E2024="","",INDEX(LCAT_ID,MATCH(E2024,LCAT_Name,0)))</f>
        <v/>
      </c>
      <c r="J2024" s="78" t="str">
        <f>IFERROR(_xlfn.XLOOKUP(I2024,MSA_Title_List,MSA_Title_List!$A$2:$A$643,"",0),"")</f>
        <v/>
      </c>
    </row>
    <row r="2025" spans="2:10">
      <c r="B2025" s="78" t="str" cm="1">
        <f t="array" ref="B2025">IF(A2025="","",INDEX(CAGE,MATCH(A2025,Company_Name,0)))</f>
        <v/>
      </c>
      <c r="C2025" s="80" t="str" cm="1">
        <f t="array" ref="C2025">IF(A2025="","",INDEX(Prime_Sub,MATCH(A2025,Company_Name,0)))</f>
        <v/>
      </c>
      <c r="F2025" s="78" t="str" cm="1">
        <f t="array" ref="F2025">IF(E2025="","",INDEX(LCAT_ID,MATCH(E2025,LCAT_Name,0)))</f>
        <v/>
      </c>
      <c r="J2025" s="78" t="str">
        <f>IFERROR(_xlfn.XLOOKUP(I2025,MSA_Title_List,MSA_Title_List!$A$2:$A$643,"",0),"")</f>
        <v/>
      </c>
    </row>
    <row r="2026" spans="2:10">
      <c r="B2026" s="78" t="str" cm="1">
        <f t="array" ref="B2026">IF(A2026="","",INDEX(CAGE,MATCH(A2026,Company_Name,0)))</f>
        <v/>
      </c>
      <c r="C2026" s="80" t="str" cm="1">
        <f t="array" ref="C2026">IF(A2026="","",INDEX(Prime_Sub,MATCH(A2026,Company_Name,0)))</f>
        <v/>
      </c>
      <c r="F2026" s="78" t="str" cm="1">
        <f t="array" ref="F2026">IF(E2026="","",INDEX(LCAT_ID,MATCH(E2026,LCAT_Name,0)))</f>
        <v/>
      </c>
      <c r="J2026" s="78" t="str">
        <f>IFERROR(_xlfn.XLOOKUP(I2026,MSA_Title_List,MSA_Title_List!$A$2:$A$643,"",0),"")</f>
        <v/>
      </c>
    </row>
    <row r="2027" spans="2:10">
      <c r="B2027" s="78" t="str" cm="1">
        <f t="array" ref="B2027">IF(A2027="","",INDEX(CAGE,MATCH(A2027,Company_Name,0)))</f>
        <v/>
      </c>
      <c r="C2027" s="80" t="str" cm="1">
        <f t="array" ref="C2027">IF(A2027="","",INDEX(Prime_Sub,MATCH(A2027,Company_Name,0)))</f>
        <v/>
      </c>
      <c r="F2027" s="78" t="str" cm="1">
        <f t="array" ref="F2027">IF(E2027="","",INDEX(LCAT_ID,MATCH(E2027,LCAT_Name,0)))</f>
        <v/>
      </c>
      <c r="J2027" s="78" t="str">
        <f>IFERROR(_xlfn.XLOOKUP(I2027,MSA_Title_List,MSA_Title_List!$A$2:$A$643,"",0),"")</f>
        <v/>
      </c>
    </row>
    <row r="2028" spans="2:10">
      <c r="B2028" s="78" t="str" cm="1">
        <f t="array" ref="B2028">IF(A2028="","",INDEX(CAGE,MATCH(A2028,Company_Name,0)))</f>
        <v/>
      </c>
      <c r="C2028" s="80" t="str" cm="1">
        <f t="array" ref="C2028">IF(A2028="","",INDEX(Prime_Sub,MATCH(A2028,Company_Name,0)))</f>
        <v/>
      </c>
      <c r="F2028" s="78" t="str" cm="1">
        <f t="array" ref="F2028">IF(E2028="","",INDEX(LCAT_ID,MATCH(E2028,LCAT_Name,0)))</f>
        <v/>
      </c>
      <c r="J2028" s="78" t="str">
        <f>IFERROR(_xlfn.XLOOKUP(I2028,MSA_Title_List,MSA_Title_List!$A$2:$A$643,"",0),"")</f>
        <v/>
      </c>
    </row>
    <row r="2029" spans="2:10">
      <c r="B2029" s="78" t="str" cm="1">
        <f t="array" ref="B2029">IF(A2029="","",INDEX(CAGE,MATCH(A2029,Company_Name,0)))</f>
        <v/>
      </c>
      <c r="C2029" s="80" t="str" cm="1">
        <f t="array" ref="C2029">IF(A2029="","",INDEX(Prime_Sub,MATCH(A2029,Company_Name,0)))</f>
        <v/>
      </c>
      <c r="F2029" s="78" t="str" cm="1">
        <f t="array" ref="F2029">IF(E2029="","",INDEX(LCAT_ID,MATCH(E2029,LCAT_Name,0)))</f>
        <v/>
      </c>
      <c r="J2029" s="78" t="str">
        <f>IFERROR(_xlfn.XLOOKUP(I2029,MSA_Title_List,MSA_Title_List!$A$2:$A$643,"",0),"")</f>
        <v/>
      </c>
    </row>
    <row r="2030" spans="2:10">
      <c r="B2030" s="78" t="str" cm="1">
        <f t="array" ref="B2030">IF(A2030="","",INDEX(CAGE,MATCH(A2030,Company_Name,0)))</f>
        <v/>
      </c>
      <c r="C2030" s="80" t="str" cm="1">
        <f t="array" ref="C2030">IF(A2030="","",INDEX(Prime_Sub,MATCH(A2030,Company_Name,0)))</f>
        <v/>
      </c>
      <c r="F2030" s="78" t="str" cm="1">
        <f t="array" ref="F2030">IF(E2030="","",INDEX(LCAT_ID,MATCH(E2030,LCAT_Name,0)))</f>
        <v/>
      </c>
      <c r="J2030" s="78" t="str">
        <f>IFERROR(_xlfn.XLOOKUP(I2030,MSA_Title_List,MSA_Title_List!$A$2:$A$643,"",0),"")</f>
        <v/>
      </c>
    </row>
    <row r="2031" spans="2:10">
      <c r="B2031" s="78" t="str" cm="1">
        <f t="array" ref="B2031">IF(A2031="","",INDEX(CAGE,MATCH(A2031,Company_Name,0)))</f>
        <v/>
      </c>
      <c r="C2031" s="80" t="str" cm="1">
        <f t="array" ref="C2031">IF(A2031="","",INDEX(Prime_Sub,MATCH(A2031,Company_Name,0)))</f>
        <v/>
      </c>
      <c r="F2031" s="78" t="str" cm="1">
        <f t="array" ref="F2031">IF(E2031="","",INDEX(LCAT_ID,MATCH(E2031,LCAT_Name,0)))</f>
        <v/>
      </c>
      <c r="J2031" s="78" t="str">
        <f>IFERROR(_xlfn.XLOOKUP(I2031,MSA_Title_List,MSA_Title_List!$A$2:$A$643,"",0),"")</f>
        <v/>
      </c>
    </row>
    <row r="2032" spans="2:10">
      <c r="B2032" s="78" t="str" cm="1">
        <f t="array" ref="B2032">IF(A2032="","",INDEX(CAGE,MATCH(A2032,Company_Name,0)))</f>
        <v/>
      </c>
      <c r="C2032" s="80" t="str" cm="1">
        <f t="array" ref="C2032">IF(A2032="","",INDEX(Prime_Sub,MATCH(A2032,Company_Name,0)))</f>
        <v/>
      </c>
      <c r="F2032" s="78" t="str" cm="1">
        <f t="array" ref="F2032">IF(E2032="","",INDEX(LCAT_ID,MATCH(E2032,LCAT_Name,0)))</f>
        <v/>
      </c>
      <c r="J2032" s="78" t="str">
        <f>IFERROR(_xlfn.XLOOKUP(I2032,MSA_Title_List,MSA_Title_List!$A$2:$A$643,"",0),"")</f>
        <v/>
      </c>
    </row>
    <row r="2033" spans="2:10">
      <c r="B2033" s="78" t="str" cm="1">
        <f t="array" ref="B2033">IF(A2033="","",INDEX(CAGE,MATCH(A2033,Company_Name,0)))</f>
        <v/>
      </c>
      <c r="C2033" s="80" t="str" cm="1">
        <f t="array" ref="C2033">IF(A2033="","",INDEX(Prime_Sub,MATCH(A2033,Company_Name,0)))</f>
        <v/>
      </c>
      <c r="F2033" s="78" t="str" cm="1">
        <f t="array" ref="F2033">IF(E2033="","",INDEX(LCAT_ID,MATCH(E2033,LCAT_Name,0)))</f>
        <v/>
      </c>
      <c r="J2033" s="78" t="str">
        <f>IFERROR(_xlfn.XLOOKUP(I2033,MSA_Title_List,MSA_Title_List!$A$2:$A$643,"",0),"")</f>
        <v/>
      </c>
    </row>
    <row r="2034" spans="2:10">
      <c r="B2034" s="78" t="str" cm="1">
        <f t="array" ref="B2034">IF(A2034="","",INDEX(CAGE,MATCH(A2034,Company_Name,0)))</f>
        <v/>
      </c>
      <c r="C2034" s="80" t="str" cm="1">
        <f t="array" ref="C2034">IF(A2034="","",INDEX(Prime_Sub,MATCH(A2034,Company_Name,0)))</f>
        <v/>
      </c>
      <c r="F2034" s="78" t="str" cm="1">
        <f t="array" ref="F2034">IF(E2034="","",INDEX(LCAT_ID,MATCH(E2034,LCAT_Name,0)))</f>
        <v/>
      </c>
      <c r="J2034" s="78" t="str">
        <f>IFERROR(_xlfn.XLOOKUP(I2034,MSA_Title_List,MSA_Title_List!$A$2:$A$643,"",0),"")</f>
        <v/>
      </c>
    </row>
    <row r="2035" spans="2:10">
      <c r="B2035" s="78" t="str" cm="1">
        <f t="array" ref="B2035">IF(A2035="","",INDEX(CAGE,MATCH(A2035,Company_Name,0)))</f>
        <v/>
      </c>
      <c r="C2035" s="80" t="str" cm="1">
        <f t="array" ref="C2035">IF(A2035="","",INDEX(Prime_Sub,MATCH(A2035,Company_Name,0)))</f>
        <v/>
      </c>
      <c r="F2035" s="78" t="str" cm="1">
        <f t="array" ref="F2035">IF(E2035="","",INDEX(LCAT_ID,MATCH(E2035,LCAT_Name,0)))</f>
        <v/>
      </c>
      <c r="J2035" s="78" t="str">
        <f>IFERROR(_xlfn.XLOOKUP(I2035,MSA_Title_List,MSA_Title_List!$A$2:$A$643,"",0),"")</f>
        <v/>
      </c>
    </row>
    <row r="2036" spans="2:10">
      <c r="B2036" s="78" t="str" cm="1">
        <f t="array" ref="B2036">IF(A2036="","",INDEX(CAGE,MATCH(A2036,Company_Name,0)))</f>
        <v/>
      </c>
      <c r="C2036" s="80" t="str" cm="1">
        <f t="array" ref="C2036">IF(A2036="","",INDEX(Prime_Sub,MATCH(A2036,Company_Name,0)))</f>
        <v/>
      </c>
      <c r="F2036" s="78" t="str" cm="1">
        <f t="array" ref="F2036">IF(E2036="","",INDEX(LCAT_ID,MATCH(E2036,LCAT_Name,0)))</f>
        <v/>
      </c>
      <c r="J2036" s="78" t="str">
        <f>IFERROR(_xlfn.XLOOKUP(I2036,MSA_Title_List,MSA_Title_List!$A$2:$A$643,"",0),"")</f>
        <v/>
      </c>
    </row>
    <row r="2037" spans="2:10">
      <c r="B2037" s="78" t="str" cm="1">
        <f t="array" ref="B2037">IF(A2037="","",INDEX(CAGE,MATCH(A2037,Company_Name,0)))</f>
        <v/>
      </c>
      <c r="C2037" s="80" t="str" cm="1">
        <f t="array" ref="C2037">IF(A2037="","",INDEX(Prime_Sub,MATCH(A2037,Company_Name,0)))</f>
        <v/>
      </c>
      <c r="F2037" s="78" t="str" cm="1">
        <f t="array" ref="F2037">IF(E2037="","",INDEX(LCAT_ID,MATCH(E2037,LCAT_Name,0)))</f>
        <v/>
      </c>
      <c r="J2037" s="78" t="str">
        <f>IFERROR(_xlfn.XLOOKUP(I2037,MSA_Title_List,MSA_Title_List!$A$2:$A$643,"",0),"")</f>
        <v/>
      </c>
    </row>
    <row r="2038" spans="2:10">
      <c r="B2038" s="78" t="str" cm="1">
        <f t="array" ref="B2038">IF(A2038="","",INDEX(CAGE,MATCH(A2038,Company_Name,0)))</f>
        <v/>
      </c>
      <c r="C2038" s="80" t="str" cm="1">
        <f t="array" ref="C2038">IF(A2038="","",INDEX(Prime_Sub,MATCH(A2038,Company_Name,0)))</f>
        <v/>
      </c>
      <c r="F2038" s="78" t="str" cm="1">
        <f t="array" ref="F2038">IF(E2038="","",INDEX(LCAT_ID,MATCH(E2038,LCAT_Name,0)))</f>
        <v/>
      </c>
      <c r="J2038" s="78" t="str">
        <f>IFERROR(_xlfn.XLOOKUP(I2038,MSA_Title_List,MSA_Title_List!$A$2:$A$643,"",0),"")</f>
        <v/>
      </c>
    </row>
    <row r="2039" spans="2:10">
      <c r="B2039" s="78" t="str" cm="1">
        <f t="array" ref="B2039">IF(A2039="","",INDEX(CAGE,MATCH(A2039,Company_Name,0)))</f>
        <v/>
      </c>
      <c r="C2039" s="80" t="str" cm="1">
        <f t="array" ref="C2039">IF(A2039="","",INDEX(Prime_Sub,MATCH(A2039,Company_Name,0)))</f>
        <v/>
      </c>
      <c r="F2039" s="78" t="str" cm="1">
        <f t="array" ref="F2039">IF(E2039="","",INDEX(LCAT_ID,MATCH(E2039,LCAT_Name,0)))</f>
        <v/>
      </c>
      <c r="J2039" s="78" t="str">
        <f>IFERROR(_xlfn.XLOOKUP(I2039,MSA_Title_List,MSA_Title_List!$A$2:$A$643,"",0),"")</f>
        <v/>
      </c>
    </row>
    <row r="2040" spans="2:10">
      <c r="B2040" s="78" t="str" cm="1">
        <f t="array" ref="B2040">IF(A2040="","",INDEX(CAGE,MATCH(A2040,Company_Name,0)))</f>
        <v/>
      </c>
      <c r="C2040" s="80" t="str" cm="1">
        <f t="array" ref="C2040">IF(A2040="","",INDEX(Prime_Sub,MATCH(A2040,Company_Name,0)))</f>
        <v/>
      </c>
      <c r="F2040" s="78" t="str" cm="1">
        <f t="array" ref="F2040">IF(E2040="","",INDEX(LCAT_ID,MATCH(E2040,LCAT_Name,0)))</f>
        <v/>
      </c>
      <c r="J2040" s="78" t="str">
        <f>IFERROR(_xlfn.XLOOKUP(I2040,MSA_Title_List,MSA_Title_List!$A$2:$A$643,"",0),"")</f>
        <v/>
      </c>
    </row>
    <row r="2041" spans="2:10">
      <c r="B2041" s="78" t="str" cm="1">
        <f t="array" ref="B2041">IF(A2041="","",INDEX(CAGE,MATCH(A2041,Company_Name,0)))</f>
        <v/>
      </c>
      <c r="C2041" s="80" t="str" cm="1">
        <f t="array" ref="C2041">IF(A2041="","",INDEX(Prime_Sub,MATCH(A2041,Company_Name,0)))</f>
        <v/>
      </c>
      <c r="F2041" s="78" t="str" cm="1">
        <f t="array" ref="F2041">IF(E2041="","",INDEX(LCAT_ID,MATCH(E2041,LCAT_Name,0)))</f>
        <v/>
      </c>
      <c r="J2041" s="78" t="str">
        <f>IFERROR(_xlfn.XLOOKUP(I2041,MSA_Title_List,MSA_Title_List!$A$2:$A$643,"",0),"")</f>
        <v/>
      </c>
    </row>
    <row r="2042" spans="2:10">
      <c r="B2042" s="78" t="str" cm="1">
        <f t="array" ref="B2042">IF(A2042="","",INDEX(CAGE,MATCH(A2042,Company_Name,0)))</f>
        <v/>
      </c>
      <c r="C2042" s="80" t="str" cm="1">
        <f t="array" ref="C2042">IF(A2042="","",INDEX(Prime_Sub,MATCH(A2042,Company_Name,0)))</f>
        <v/>
      </c>
      <c r="F2042" s="78" t="str" cm="1">
        <f t="array" ref="F2042">IF(E2042="","",INDEX(LCAT_ID,MATCH(E2042,LCAT_Name,0)))</f>
        <v/>
      </c>
      <c r="J2042" s="78" t="str">
        <f>IFERROR(_xlfn.XLOOKUP(I2042,MSA_Title_List,MSA_Title_List!$A$2:$A$643,"",0),"")</f>
        <v/>
      </c>
    </row>
    <row r="2043" spans="2:10">
      <c r="B2043" s="78" t="str" cm="1">
        <f t="array" ref="B2043">IF(A2043="","",INDEX(CAGE,MATCH(A2043,Company_Name,0)))</f>
        <v/>
      </c>
      <c r="C2043" s="80" t="str" cm="1">
        <f t="array" ref="C2043">IF(A2043="","",INDEX(Prime_Sub,MATCH(A2043,Company_Name,0)))</f>
        <v/>
      </c>
      <c r="F2043" s="78" t="str" cm="1">
        <f t="array" ref="F2043">IF(E2043="","",INDEX(LCAT_ID,MATCH(E2043,LCAT_Name,0)))</f>
        <v/>
      </c>
      <c r="J2043" s="78" t="str">
        <f>IFERROR(_xlfn.XLOOKUP(I2043,MSA_Title_List,MSA_Title_List!$A$2:$A$643,"",0),"")</f>
        <v/>
      </c>
    </row>
    <row r="2044" spans="2:10">
      <c r="B2044" s="78" t="str" cm="1">
        <f t="array" ref="B2044">IF(A2044="","",INDEX(CAGE,MATCH(A2044,Company_Name,0)))</f>
        <v/>
      </c>
      <c r="C2044" s="80" t="str" cm="1">
        <f t="array" ref="C2044">IF(A2044="","",INDEX(Prime_Sub,MATCH(A2044,Company_Name,0)))</f>
        <v/>
      </c>
      <c r="F2044" s="78" t="str" cm="1">
        <f t="array" ref="F2044">IF(E2044="","",INDEX(LCAT_ID,MATCH(E2044,LCAT_Name,0)))</f>
        <v/>
      </c>
      <c r="J2044" s="78" t="str">
        <f>IFERROR(_xlfn.XLOOKUP(I2044,MSA_Title_List,MSA_Title_List!$A$2:$A$643,"",0),"")</f>
        <v/>
      </c>
    </row>
    <row r="2045" spans="2:10">
      <c r="B2045" s="78" t="str" cm="1">
        <f t="array" ref="B2045">IF(A2045="","",INDEX(CAGE,MATCH(A2045,Company_Name,0)))</f>
        <v/>
      </c>
      <c r="C2045" s="80" t="str" cm="1">
        <f t="array" ref="C2045">IF(A2045="","",INDEX(Prime_Sub,MATCH(A2045,Company_Name,0)))</f>
        <v/>
      </c>
      <c r="F2045" s="78" t="str" cm="1">
        <f t="array" ref="F2045">IF(E2045="","",INDEX(LCAT_ID,MATCH(E2045,LCAT_Name,0)))</f>
        <v/>
      </c>
      <c r="J2045" s="78" t="str">
        <f>IFERROR(_xlfn.XLOOKUP(I2045,MSA_Title_List,MSA_Title_List!$A$2:$A$643,"",0),"")</f>
        <v/>
      </c>
    </row>
    <row r="2046" spans="2:10">
      <c r="B2046" s="78" t="str" cm="1">
        <f t="array" ref="B2046">IF(A2046="","",INDEX(CAGE,MATCH(A2046,Company_Name,0)))</f>
        <v/>
      </c>
      <c r="C2046" s="80" t="str" cm="1">
        <f t="array" ref="C2046">IF(A2046="","",INDEX(Prime_Sub,MATCH(A2046,Company_Name,0)))</f>
        <v/>
      </c>
      <c r="F2046" s="78" t="str" cm="1">
        <f t="array" ref="F2046">IF(E2046="","",INDEX(LCAT_ID,MATCH(E2046,LCAT_Name,0)))</f>
        <v/>
      </c>
      <c r="J2046" s="78" t="str">
        <f>IFERROR(_xlfn.XLOOKUP(I2046,MSA_Title_List,MSA_Title_List!$A$2:$A$643,"",0),"")</f>
        <v/>
      </c>
    </row>
    <row r="2047" spans="2:10">
      <c r="B2047" s="78" t="str" cm="1">
        <f t="array" ref="B2047">IF(A2047="","",INDEX(CAGE,MATCH(A2047,Company_Name,0)))</f>
        <v/>
      </c>
      <c r="C2047" s="80" t="str" cm="1">
        <f t="array" ref="C2047">IF(A2047="","",INDEX(Prime_Sub,MATCH(A2047,Company_Name,0)))</f>
        <v/>
      </c>
      <c r="F2047" s="78" t="str" cm="1">
        <f t="array" ref="F2047">IF(E2047="","",INDEX(LCAT_ID,MATCH(E2047,LCAT_Name,0)))</f>
        <v/>
      </c>
      <c r="J2047" s="78" t="str">
        <f>IFERROR(_xlfn.XLOOKUP(I2047,MSA_Title_List,MSA_Title_List!$A$2:$A$643,"",0),"")</f>
        <v/>
      </c>
    </row>
    <row r="2048" spans="2:10">
      <c r="B2048" s="78" t="str" cm="1">
        <f t="array" ref="B2048">IF(A2048="","",INDEX(CAGE,MATCH(A2048,Company_Name,0)))</f>
        <v/>
      </c>
      <c r="C2048" s="80" t="str" cm="1">
        <f t="array" ref="C2048">IF(A2048="","",INDEX(Prime_Sub,MATCH(A2048,Company_Name,0)))</f>
        <v/>
      </c>
      <c r="F2048" s="78" t="str" cm="1">
        <f t="array" ref="F2048">IF(E2048="","",INDEX(LCAT_ID,MATCH(E2048,LCAT_Name,0)))</f>
        <v/>
      </c>
      <c r="J2048" s="78" t="str">
        <f>IFERROR(_xlfn.XLOOKUP(I2048,MSA_Title_List,MSA_Title_List!$A$2:$A$643,"",0),"")</f>
        <v/>
      </c>
    </row>
    <row r="2049" spans="2:10">
      <c r="B2049" s="78" t="str" cm="1">
        <f t="array" ref="B2049">IF(A2049="","",INDEX(CAGE,MATCH(A2049,Company_Name,0)))</f>
        <v/>
      </c>
      <c r="C2049" s="80" t="str" cm="1">
        <f t="array" ref="C2049">IF(A2049="","",INDEX(Prime_Sub,MATCH(A2049,Company_Name,0)))</f>
        <v/>
      </c>
      <c r="F2049" s="78" t="str" cm="1">
        <f t="array" ref="F2049">IF(E2049="","",INDEX(LCAT_ID,MATCH(E2049,LCAT_Name,0)))</f>
        <v/>
      </c>
      <c r="J2049" s="78" t="str">
        <f>IFERROR(_xlfn.XLOOKUP(I2049,MSA_Title_List,MSA_Title_List!$A$2:$A$643,"",0),"")</f>
        <v/>
      </c>
    </row>
    <row r="2050" spans="2:10">
      <c r="B2050" s="78" t="str" cm="1">
        <f t="array" ref="B2050">IF(A2050="","",INDEX(CAGE,MATCH(A2050,Company_Name,0)))</f>
        <v/>
      </c>
      <c r="C2050" s="80" t="str" cm="1">
        <f t="array" ref="C2050">IF(A2050="","",INDEX(Prime_Sub,MATCH(A2050,Company_Name,0)))</f>
        <v/>
      </c>
      <c r="F2050" s="78" t="str" cm="1">
        <f t="array" ref="F2050">IF(E2050="","",INDEX(LCAT_ID,MATCH(E2050,LCAT_Name,0)))</f>
        <v/>
      </c>
      <c r="J2050" s="78" t="str">
        <f>IFERROR(_xlfn.XLOOKUP(I2050,MSA_Title_List,MSA_Title_List!$A$2:$A$643,"",0),"")</f>
        <v/>
      </c>
    </row>
    <row r="2051" spans="2:10">
      <c r="B2051" s="78" t="str" cm="1">
        <f t="array" ref="B2051">IF(A2051="","",INDEX(CAGE,MATCH(A2051,Company_Name,0)))</f>
        <v/>
      </c>
      <c r="C2051" s="80" t="str" cm="1">
        <f t="array" ref="C2051">IF(A2051="","",INDEX(Prime_Sub,MATCH(A2051,Company_Name,0)))</f>
        <v/>
      </c>
      <c r="F2051" s="78" t="str" cm="1">
        <f t="array" ref="F2051">IF(E2051="","",INDEX(LCAT_ID,MATCH(E2051,LCAT_Name,0)))</f>
        <v/>
      </c>
      <c r="J2051" s="78" t="str">
        <f>IFERROR(_xlfn.XLOOKUP(I2051,MSA_Title_List,MSA_Title_List!$A$2:$A$643,"",0),"")</f>
        <v/>
      </c>
    </row>
    <row r="2052" spans="2:10">
      <c r="B2052" s="78" t="str" cm="1">
        <f t="array" ref="B2052">IF(A2052="","",INDEX(CAGE,MATCH(A2052,Company_Name,0)))</f>
        <v/>
      </c>
      <c r="C2052" s="80" t="str" cm="1">
        <f t="array" ref="C2052">IF(A2052="","",INDEX(Prime_Sub,MATCH(A2052,Company_Name,0)))</f>
        <v/>
      </c>
      <c r="F2052" s="78" t="str" cm="1">
        <f t="array" ref="F2052">IF(E2052="","",INDEX(LCAT_ID,MATCH(E2052,LCAT_Name,0)))</f>
        <v/>
      </c>
      <c r="J2052" s="78" t="str">
        <f>IFERROR(_xlfn.XLOOKUP(I2052,MSA_Title_List,MSA_Title_List!$A$2:$A$643,"",0),"")</f>
        <v/>
      </c>
    </row>
    <row r="2053" spans="2:10">
      <c r="B2053" s="78" t="str" cm="1">
        <f t="array" ref="B2053">IF(A2053="","",INDEX(CAGE,MATCH(A2053,Company_Name,0)))</f>
        <v/>
      </c>
      <c r="C2053" s="80" t="str" cm="1">
        <f t="array" ref="C2053">IF(A2053="","",INDEX(Prime_Sub,MATCH(A2053,Company_Name,0)))</f>
        <v/>
      </c>
      <c r="F2053" s="78" t="str" cm="1">
        <f t="array" ref="F2053">IF(E2053="","",INDEX(LCAT_ID,MATCH(E2053,LCAT_Name,0)))</f>
        <v/>
      </c>
      <c r="J2053" s="78" t="str">
        <f>IFERROR(_xlfn.XLOOKUP(I2053,MSA_Title_List,MSA_Title_List!$A$2:$A$643,"",0),"")</f>
        <v/>
      </c>
    </row>
    <row r="2054" spans="2:10">
      <c r="B2054" s="78" t="str" cm="1">
        <f t="array" ref="B2054">IF(A2054="","",INDEX(CAGE,MATCH(A2054,Company_Name,0)))</f>
        <v/>
      </c>
      <c r="C2054" s="80" t="str" cm="1">
        <f t="array" ref="C2054">IF(A2054="","",INDEX(Prime_Sub,MATCH(A2054,Company_Name,0)))</f>
        <v/>
      </c>
      <c r="F2054" s="78" t="str" cm="1">
        <f t="array" ref="F2054">IF(E2054="","",INDEX(LCAT_ID,MATCH(E2054,LCAT_Name,0)))</f>
        <v/>
      </c>
      <c r="J2054" s="78" t="str">
        <f>IFERROR(_xlfn.XLOOKUP(I2054,MSA_Title_List,MSA_Title_List!$A$2:$A$643,"",0),"")</f>
        <v/>
      </c>
    </row>
    <row r="2055" spans="2:10">
      <c r="B2055" s="78" t="str" cm="1">
        <f t="array" ref="B2055">IF(A2055="","",INDEX(CAGE,MATCH(A2055,Company_Name,0)))</f>
        <v/>
      </c>
      <c r="C2055" s="80" t="str" cm="1">
        <f t="array" ref="C2055">IF(A2055="","",INDEX(Prime_Sub,MATCH(A2055,Company_Name,0)))</f>
        <v/>
      </c>
      <c r="F2055" s="78" t="str" cm="1">
        <f t="array" ref="F2055">IF(E2055="","",INDEX(LCAT_ID,MATCH(E2055,LCAT_Name,0)))</f>
        <v/>
      </c>
      <c r="J2055" s="78" t="str">
        <f>IFERROR(_xlfn.XLOOKUP(I2055,MSA_Title_List,MSA_Title_List!$A$2:$A$643,"",0),"")</f>
        <v/>
      </c>
    </row>
    <row r="2056" spans="2:10">
      <c r="B2056" s="78" t="str" cm="1">
        <f t="array" ref="B2056">IF(A2056="","",INDEX(CAGE,MATCH(A2056,Company_Name,0)))</f>
        <v/>
      </c>
      <c r="C2056" s="80" t="str" cm="1">
        <f t="array" ref="C2056">IF(A2056="","",INDEX(Prime_Sub,MATCH(A2056,Company_Name,0)))</f>
        <v/>
      </c>
      <c r="F2056" s="78" t="str" cm="1">
        <f t="array" ref="F2056">IF(E2056="","",INDEX(LCAT_ID,MATCH(E2056,LCAT_Name,0)))</f>
        <v/>
      </c>
      <c r="J2056" s="78" t="str">
        <f>IFERROR(_xlfn.XLOOKUP(I2056,MSA_Title_List,MSA_Title_List!$A$2:$A$643,"",0),"")</f>
        <v/>
      </c>
    </row>
    <row r="2057" spans="2:10">
      <c r="B2057" s="78" t="str" cm="1">
        <f t="array" ref="B2057">IF(A2057="","",INDEX(CAGE,MATCH(A2057,Company_Name,0)))</f>
        <v/>
      </c>
      <c r="C2057" s="80" t="str" cm="1">
        <f t="array" ref="C2057">IF(A2057="","",INDEX(Prime_Sub,MATCH(A2057,Company_Name,0)))</f>
        <v/>
      </c>
      <c r="F2057" s="78" t="str" cm="1">
        <f t="array" ref="F2057">IF(E2057="","",INDEX(LCAT_ID,MATCH(E2057,LCAT_Name,0)))</f>
        <v/>
      </c>
      <c r="J2057" s="78" t="str">
        <f>IFERROR(_xlfn.XLOOKUP(I2057,MSA_Title_List,MSA_Title_List!$A$2:$A$643,"",0),"")</f>
        <v/>
      </c>
    </row>
    <row r="2058" spans="2:10">
      <c r="B2058" s="78" t="str" cm="1">
        <f t="array" ref="B2058">IF(A2058="","",INDEX(CAGE,MATCH(A2058,Company_Name,0)))</f>
        <v/>
      </c>
      <c r="C2058" s="80" t="str" cm="1">
        <f t="array" ref="C2058">IF(A2058="","",INDEX(Prime_Sub,MATCH(A2058,Company_Name,0)))</f>
        <v/>
      </c>
      <c r="F2058" s="78" t="str" cm="1">
        <f t="array" ref="F2058">IF(E2058="","",INDEX(LCAT_ID,MATCH(E2058,LCAT_Name,0)))</f>
        <v/>
      </c>
      <c r="J2058" s="78" t="str">
        <f>IFERROR(_xlfn.XLOOKUP(I2058,MSA_Title_List,MSA_Title_List!$A$2:$A$643,"",0),"")</f>
        <v/>
      </c>
    </row>
    <row r="2059" spans="2:10">
      <c r="B2059" s="78" t="str" cm="1">
        <f t="array" ref="B2059">IF(A2059="","",INDEX(CAGE,MATCH(A2059,Company_Name,0)))</f>
        <v/>
      </c>
      <c r="C2059" s="80" t="str" cm="1">
        <f t="array" ref="C2059">IF(A2059="","",INDEX(Prime_Sub,MATCH(A2059,Company_Name,0)))</f>
        <v/>
      </c>
      <c r="F2059" s="78" t="str" cm="1">
        <f t="array" ref="F2059">IF(E2059="","",INDEX(LCAT_ID,MATCH(E2059,LCAT_Name,0)))</f>
        <v/>
      </c>
      <c r="J2059" s="78" t="str">
        <f>IFERROR(_xlfn.XLOOKUP(I2059,MSA_Title_List,MSA_Title_List!$A$2:$A$643,"",0),"")</f>
        <v/>
      </c>
    </row>
    <row r="2060" spans="2:10">
      <c r="B2060" s="78" t="str" cm="1">
        <f t="array" ref="B2060">IF(A2060="","",INDEX(CAGE,MATCH(A2060,Company_Name,0)))</f>
        <v/>
      </c>
      <c r="C2060" s="80" t="str" cm="1">
        <f t="array" ref="C2060">IF(A2060="","",INDEX(Prime_Sub,MATCH(A2060,Company_Name,0)))</f>
        <v/>
      </c>
      <c r="F2060" s="78" t="str" cm="1">
        <f t="array" ref="F2060">IF(E2060="","",INDEX(LCAT_ID,MATCH(E2060,LCAT_Name,0)))</f>
        <v/>
      </c>
      <c r="J2060" s="78" t="str">
        <f>IFERROR(_xlfn.XLOOKUP(I2060,MSA_Title_List,MSA_Title_List!$A$2:$A$643,"",0),"")</f>
        <v/>
      </c>
    </row>
    <row r="2061" spans="2:10">
      <c r="B2061" s="78" t="str" cm="1">
        <f t="array" ref="B2061">IF(A2061="","",INDEX(CAGE,MATCH(A2061,Company_Name,0)))</f>
        <v/>
      </c>
      <c r="C2061" s="80" t="str" cm="1">
        <f t="array" ref="C2061">IF(A2061="","",INDEX(Prime_Sub,MATCH(A2061,Company_Name,0)))</f>
        <v/>
      </c>
      <c r="F2061" s="78" t="str" cm="1">
        <f t="array" ref="F2061">IF(E2061="","",INDEX(LCAT_ID,MATCH(E2061,LCAT_Name,0)))</f>
        <v/>
      </c>
      <c r="J2061" s="78" t="str">
        <f>IFERROR(_xlfn.XLOOKUP(I2061,MSA_Title_List,MSA_Title_List!$A$2:$A$643,"",0),"")</f>
        <v/>
      </c>
    </row>
    <row r="2062" spans="2:10">
      <c r="B2062" s="78" t="str" cm="1">
        <f t="array" ref="B2062">IF(A2062="","",INDEX(CAGE,MATCH(A2062,Company_Name,0)))</f>
        <v/>
      </c>
      <c r="C2062" s="80" t="str" cm="1">
        <f t="array" ref="C2062">IF(A2062="","",INDEX(Prime_Sub,MATCH(A2062,Company_Name,0)))</f>
        <v/>
      </c>
      <c r="F2062" s="78" t="str" cm="1">
        <f t="array" ref="F2062">IF(E2062="","",INDEX(LCAT_ID,MATCH(E2062,LCAT_Name,0)))</f>
        <v/>
      </c>
      <c r="J2062" s="78" t="str">
        <f>IFERROR(_xlfn.XLOOKUP(I2062,MSA_Title_List,MSA_Title_List!$A$2:$A$643,"",0),"")</f>
        <v/>
      </c>
    </row>
    <row r="2063" spans="2:10">
      <c r="B2063" s="78" t="str" cm="1">
        <f t="array" ref="B2063">IF(A2063="","",INDEX(CAGE,MATCH(A2063,Company_Name,0)))</f>
        <v/>
      </c>
      <c r="C2063" s="80" t="str" cm="1">
        <f t="array" ref="C2063">IF(A2063="","",INDEX(Prime_Sub,MATCH(A2063,Company_Name,0)))</f>
        <v/>
      </c>
      <c r="F2063" s="78" t="str" cm="1">
        <f t="array" ref="F2063">IF(E2063="","",INDEX(LCAT_ID,MATCH(E2063,LCAT_Name,0)))</f>
        <v/>
      </c>
      <c r="J2063" s="78" t="str">
        <f>IFERROR(_xlfn.XLOOKUP(I2063,MSA_Title_List,MSA_Title_List!$A$2:$A$643,"",0),"")</f>
        <v/>
      </c>
    </row>
    <row r="2064" spans="2:10">
      <c r="B2064" s="78" t="str" cm="1">
        <f t="array" ref="B2064">IF(A2064="","",INDEX(CAGE,MATCH(A2064,Company_Name,0)))</f>
        <v/>
      </c>
      <c r="C2064" s="80" t="str" cm="1">
        <f t="array" ref="C2064">IF(A2064="","",INDEX(Prime_Sub,MATCH(A2064,Company_Name,0)))</f>
        <v/>
      </c>
      <c r="F2064" s="78" t="str" cm="1">
        <f t="array" ref="F2064">IF(E2064="","",INDEX(LCAT_ID,MATCH(E2064,LCAT_Name,0)))</f>
        <v/>
      </c>
      <c r="J2064" s="78" t="str">
        <f>IFERROR(_xlfn.XLOOKUP(I2064,MSA_Title_List,MSA_Title_List!$A$2:$A$643,"",0),"")</f>
        <v/>
      </c>
    </row>
    <row r="2065" spans="2:10">
      <c r="B2065" s="78" t="str" cm="1">
        <f t="array" ref="B2065">IF(A2065="","",INDEX(CAGE,MATCH(A2065,Company_Name,0)))</f>
        <v/>
      </c>
      <c r="C2065" s="80" t="str" cm="1">
        <f t="array" ref="C2065">IF(A2065="","",INDEX(Prime_Sub,MATCH(A2065,Company_Name,0)))</f>
        <v/>
      </c>
      <c r="F2065" s="78" t="str" cm="1">
        <f t="array" ref="F2065">IF(E2065="","",INDEX(LCAT_ID,MATCH(E2065,LCAT_Name,0)))</f>
        <v/>
      </c>
      <c r="J2065" s="78" t="str">
        <f>IFERROR(_xlfn.XLOOKUP(I2065,MSA_Title_List,MSA_Title_List!$A$2:$A$643,"",0),"")</f>
        <v/>
      </c>
    </row>
    <row r="2066" spans="2:10">
      <c r="B2066" s="78" t="str" cm="1">
        <f t="array" ref="B2066">IF(A2066="","",INDEX(CAGE,MATCH(A2066,Company_Name,0)))</f>
        <v/>
      </c>
      <c r="C2066" s="80" t="str" cm="1">
        <f t="array" ref="C2066">IF(A2066="","",INDEX(Prime_Sub,MATCH(A2066,Company_Name,0)))</f>
        <v/>
      </c>
      <c r="F2066" s="78" t="str" cm="1">
        <f t="array" ref="F2066">IF(E2066="","",INDEX(LCAT_ID,MATCH(E2066,LCAT_Name,0)))</f>
        <v/>
      </c>
      <c r="J2066" s="78" t="str">
        <f>IFERROR(_xlfn.XLOOKUP(I2066,MSA_Title_List,MSA_Title_List!$A$2:$A$643,"",0),"")</f>
        <v/>
      </c>
    </row>
    <row r="2067" spans="2:10">
      <c r="B2067" s="78" t="str" cm="1">
        <f t="array" ref="B2067">IF(A2067="","",INDEX(CAGE,MATCH(A2067,Company_Name,0)))</f>
        <v/>
      </c>
      <c r="C2067" s="80" t="str" cm="1">
        <f t="array" ref="C2067">IF(A2067="","",INDEX(Prime_Sub,MATCH(A2067,Company_Name,0)))</f>
        <v/>
      </c>
      <c r="F2067" s="78" t="str" cm="1">
        <f t="array" ref="F2067">IF(E2067="","",INDEX(LCAT_ID,MATCH(E2067,LCAT_Name,0)))</f>
        <v/>
      </c>
      <c r="J2067" s="78" t="str">
        <f>IFERROR(_xlfn.XLOOKUP(I2067,MSA_Title_List,MSA_Title_List!$A$2:$A$643,"",0),"")</f>
        <v/>
      </c>
    </row>
    <row r="2068" spans="2:10">
      <c r="B2068" s="78" t="str" cm="1">
        <f t="array" ref="B2068">IF(A2068="","",INDEX(CAGE,MATCH(A2068,Company_Name,0)))</f>
        <v/>
      </c>
      <c r="C2068" s="80" t="str" cm="1">
        <f t="array" ref="C2068">IF(A2068="","",INDEX(Prime_Sub,MATCH(A2068,Company_Name,0)))</f>
        <v/>
      </c>
      <c r="F2068" s="78" t="str" cm="1">
        <f t="array" ref="F2068">IF(E2068="","",INDEX(LCAT_ID,MATCH(E2068,LCAT_Name,0)))</f>
        <v/>
      </c>
      <c r="J2068" s="78" t="str">
        <f>IFERROR(_xlfn.XLOOKUP(I2068,MSA_Title_List,MSA_Title_List!$A$2:$A$643,"",0),"")</f>
        <v/>
      </c>
    </row>
    <row r="2069" spans="2:10">
      <c r="B2069" s="78" t="str" cm="1">
        <f t="array" ref="B2069">IF(A2069="","",INDEX(CAGE,MATCH(A2069,Company_Name,0)))</f>
        <v/>
      </c>
      <c r="C2069" s="80" t="str" cm="1">
        <f t="array" ref="C2069">IF(A2069="","",INDEX(Prime_Sub,MATCH(A2069,Company_Name,0)))</f>
        <v/>
      </c>
      <c r="F2069" s="78" t="str" cm="1">
        <f t="array" ref="F2069">IF(E2069="","",INDEX(LCAT_ID,MATCH(E2069,LCAT_Name,0)))</f>
        <v/>
      </c>
      <c r="J2069" s="78" t="str">
        <f>IFERROR(_xlfn.XLOOKUP(I2069,MSA_Title_List,MSA_Title_List!$A$2:$A$643,"",0),"")</f>
        <v/>
      </c>
    </row>
    <row r="2070" spans="2:10">
      <c r="B2070" s="78" t="str" cm="1">
        <f t="array" ref="B2070">IF(A2070="","",INDEX(CAGE,MATCH(A2070,Company_Name,0)))</f>
        <v/>
      </c>
      <c r="C2070" s="80" t="str" cm="1">
        <f t="array" ref="C2070">IF(A2070="","",INDEX(Prime_Sub,MATCH(A2070,Company_Name,0)))</f>
        <v/>
      </c>
      <c r="F2070" s="78" t="str" cm="1">
        <f t="array" ref="F2070">IF(E2070="","",INDEX(LCAT_ID,MATCH(E2070,LCAT_Name,0)))</f>
        <v/>
      </c>
      <c r="J2070" s="78" t="str">
        <f>IFERROR(_xlfn.XLOOKUP(I2070,MSA_Title_List,MSA_Title_List!$A$2:$A$643,"",0),"")</f>
        <v/>
      </c>
    </row>
    <row r="2071" spans="2:10">
      <c r="B2071" s="78" t="str" cm="1">
        <f t="array" ref="B2071">IF(A2071="","",INDEX(CAGE,MATCH(A2071,Company_Name,0)))</f>
        <v/>
      </c>
      <c r="C2071" s="80" t="str" cm="1">
        <f t="array" ref="C2071">IF(A2071="","",INDEX(Prime_Sub,MATCH(A2071,Company_Name,0)))</f>
        <v/>
      </c>
      <c r="F2071" s="78" t="str" cm="1">
        <f t="array" ref="F2071">IF(E2071="","",INDEX(LCAT_ID,MATCH(E2071,LCAT_Name,0)))</f>
        <v/>
      </c>
      <c r="J2071" s="78" t="str">
        <f>IFERROR(_xlfn.XLOOKUP(I2071,MSA_Title_List,MSA_Title_List!$A$2:$A$643,"",0),"")</f>
        <v/>
      </c>
    </row>
    <row r="2072" spans="2:10">
      <c r="B2072" s="78" t="str" cm="1">
        <f t="array" ref="B2072">IF(A2072="","",INDEX(CAGE,MATCH(A2072,Company_Name,0)))</f>
        <v/>
      </c>
      <c r="C2072" s="80" t="str" cm="1">
        <f t="array" ref="C2072">IF(A2072="","",INDEX(Prime_Sub,MATCH(A2072,Company_Name,0)))</f>
        <v/>
      </c>
      <c r="F2072" s="78" t="str" cm="1">
        <f t="array" ref="F2072">IF(E2072="","",INDEX(LCAT_ID,MATCH(E2072,LCAT_Name,0)))</f>
        <v/>
      </c>
      <c r="J2072" s="78" t="str">
        <f>IFERROR(_xlfn.XLOOKUP(I2072,MSA_Title_List,MSA_Title_List!$A$2:$A$643,"",0),"")</f>
        <v/>
      </c>
    </row>
    <row r="2073" spans="2:10">
      <c r="B2073" s="78" t="str" cm="1">
        <f t="array" ref="B2073">IF(A2073="","",INDEX(CAGE,MATCH(A2073,Company_Name,0)))</f>
        <v/>
      </c>
      <c r="C2073" s="80" t="str" cm="1">
        <f t="array" ref="C2073">IF(A2073="","",INDEX(Prime_Sub,MATCH(A2073,Company_Name,0)))</f>
        <v/>
      </c>
      <c r="F2073" s="78" t="str" cm="1">
        <f t="array" ref="F2073">IF(E2073="","",INDEX(LCAT_ID,MATCH(E2073,LCAT_Name,0)))</f>
        <v/>
      </c>
      <c r="J2073" s="78" t="str">
        <f>IFERROR(_xlfn.XLOOKUP(I2073,MSA_Title_List,MSA_Title_List!$A$2:$A$643,"",0),"")</f>
        <v/>
      </c>
    </row>
    <row r="2074" spans="2:10">
      <c r="B2074" s="78" t="str" cm="1">
        <f t="array" ref="B2074">IF(A2074="","",INDEX(CAGE,MATCH(A2074,Company_Name,0)))</f>
        <v/>
      </c>
      <c r="C2074" s="80" t="str" cm="1">
        <f t="array" ref="C2074">IF(A2074="","",INDEX(Prime_Sub,MATCH(A2074,Company_Name,0)))</f>
        <v/>
      </c>
      <c r="F2074" s="78" t="str" cm="1">
        <f t="array" ref="F2074">IF(E2074="","",INDEX(LCAT_ID,MATCH(E2074,LCAT_Name,0)))</f>
        <v/>
      </c>
      <c r="J2074" s="78" t="str">
        <f>IFERROR(_xlfn.XLOOKUP(I2074,MSA_Title_List,MSA_Title_List!$A$2:$A$643,"",0),"")</f>
        <v/>
      </c>
    </row>
    <row r="2075" spans="2:10">
      <c r="B2075" s="78" t="str" cm="1">
        <f t="array" ref="B2075">IF(A2075="","",INDEX(CAGE,MATCH(A2075,Company_Name,0)))</f>
        <v/>
      </c>
      <c r="C2075" s="80" t="str" cm="1">
        <f t="array" ref="C2075">IF(A2075="","",INDEX(Prime_Sub,MATCH(A2075,Company_Name,0)))</f>
        <v/>
      </c>
      <c r="F2075" s="78" t="str" cm="1">
        <f t="array" ref="F2075">IF(E2075="","",INDEX(LCAT_ID,MATCH(E2075,LCAT_Name,0)))</f>
        <v/>
      </c>
      <c r="J2075" s="78" t="str">
        <f>IFERROR(_xlfn.XLOOKUP(I2075,MSA_Title_List,MSA_Title_List!$A$2:$A$643,"",0),"")</f>
        <v/>
      </c>
    </row>
    <row r="2076" spans="2:10">
      <c r="B2076" s="78" t="str" cm="1">
        <f t="array" ref="B2076">IF(A2076="","",INDEX(CAGE,MATCH(A2076,Company_Name,0)))</f>
        <v/>
      </c>
      <c r="C2076" s="80" t="str" cm="1">
        <f t="array" ref="C2076">IF(A2076="","",INDEX(Prime_Sub,MATCH(A2076,Company_Name,0)))</f>
        <v/>
      </c>
      <c r="F2076" s="78" t="str" cm="1">
        <f t="array" ref="F2076">IF(E2076="","",INDEX(LCAT_ID,MATCH(E2076,LCAT_Name,0)))</f>
        <v/>
      </c>
      <c r="J2076" s="78" t="str">
        <f>IFERROR(_xlfn.XLOOKUP(I2076,MSA_Title_List,MSA_Title_List!$A$2:$A$643,"",0),"")</f>
        <v/>
      </c>
    </row>
    <row r="2077" spans="2:10">
      <c r="B2077" s="78" t="str" cm="1">
        <f t="array" ref="B2077">IF(A2077="","",INDEX(CAGE,MATCH(A2077,Company_Name,0)))</f>
        <v/>
      </c>
      <c r="C2077" s="80" t="str" cm="1">
        <f t="array" ref="C2077">IF(A2077="","",INDEX(Prime_Sub,MATCH(A2077,Company_Name,0)))</f>
        <v/>
      </c>
      <c r="F2077" s="78" t="str" cm="1">
        <f t="array" ref="F2077">IF(E2077="","",INDEX(LCAT_ID,MATCH(E2077,LCAT_Name,0)))</f>
        <v/>
      </c>
      <c r="J2077" s="78" t="str">
        <f>IFERROR(_xlfn.XLOOKUP(I2077,MSA_Title_List,MSA_Title_List!$A$2:$A$643,"",0),"")</f>
        <v/>
      </c>
    </row>
    <row r="2078" spans="2:10">
      <c r="B2078" s="78" t="str" cm="1">
        <f t="array" ref="B2078">IF(A2078="","",INDEX(CAGE,MATCH(A2078,Company_Name,0)))</f>
        <v/>
      </c>
      <c r="C2078" s="80" t="str" cm="1">
        <f t="array" ref="C2078">IF(A2078="","",INDEX(Prime_Sub,MATCH(A2078,Company_Name,0)))</f>
        <v/>
      </c>
      <c r="F2078" s="78" t="str" cm="1">
        <f t="array" ref="F2078">IF(E2078="","",INDEX(LCAT_ID,MATCH(E2078,LCAT_Name,0)))</f>
        <v/>
      </c>
      <c r="J2078" s="78" t="str">
        <f>IFERROR(_xlfn.XLOOKUP(I2078,MSA_Title_List,MSA_Title_List!$A$2:$A$643,"",0),"")</f>
        <v/>
      </c>
    </row>
    <row r="2079" spans="2:10">
      <c r="B2079" s="78" t="str" cm="1">
        <f t="array" ref="B2079">IF(A2079="","",INDEX(CAGE,MATCH(A2079,Company_Name,0)))</f>
        <v/>
      </c>
      <c r="C2079" s="80" t="str" cm="1">
        <f t="array" ref="C2079">IF(A2079="","",INDEX(Prime_Sub,MATCH(A2079,Company_Name,0)))</f>
        <v/>
      </c>
      <c r="F2079" s="78" t="str" cm="1">
        <f t="array" ref="F2079">IF(E2079="","",INDEX(LCAT_ID,MATCH(E2079,LCAT_Name,0)))</f>
        <v/>
      </c>
      <c r="J2079" s="78" t="str">
        <f>IFERROR(_xlfn.XLOOKUP(I2079,MSA_Title_List,MSA_Title_List!$A$2:$A$643,"",0),"")</f>
        <v/>
      </c>
    </row>
    <row r="2080" spans="2:10">
      <c r="B2080" s="78" t="str" cm="1">
        <f t="array" ref="B2080">IF(A2080="","",INDEX(CAGE,MATCH(A2080,Company_Name,0)))</f>
        <v/>
      </c>
      <c r="C2080" s="80" t="str" cm="1">
        <f t="array" ref="C2080">IF(A2080="","",INDEX(Prime_Sub,MATCH(A2080,Company_Name,0)))</f>
        <v/>
      </c>
      <c r="F2080" s="78" t="str" cm="1">
        <f t="array" ref="F2080">IF(E2080="","",INDEX(LCAT_ID,MATCH(E2080,LCAT_Name,0)))</f>
        <v/>
      </c>
      <c r="J2080" s="78" t="str">
        <f>IFERROR(_xlfn.XLOOKUP(I2080,MSA_Title_List,MSA_Title_List!$A$2:$A$643,"",0),"")</f>
        <v/>
      </c>
    </row>
    <row r="2081" spans="2:10">
      <c r="B2081" s="78" t="str" cm="1">
        <f t="array" ref="B2081">IF(A2081="","",INDEX(CAGE,MATCH(A2081,Company_Name,0)))</f>
        <v/>
      </c>
      <c r="C2081" s="80" t="str" cm="1">
        <f t="array" ref="C2081">IF(A2081="","",INDEX(Prime_Sub,MATCH(A2081,Company_Name,0)))</f>
        <v/>
      </c>
      <c r="F2081" s="78" t="str" cm="1">
        <f t="array" ref="F2081">IF(E2081="","",INDEX(LCAT_ID,MATCH(E2081,LCAT_Name,0)))</f>
        <v/>
      </c>
      <c r="J2081" s="78" t="str">
        <f>IFERROR(_xlfn.XLOOKUP(I2081,MSA_Title_List,MSA_Title_List!$A$2:$A$643,"",0),"")</f>
        <v/>
      </c>
    </row>
    <row r="2082" spans="2:10">
      <c r="B2082" s="78" t="str" cm="1">
        <f t="array" ref="B2082">IF(A2082="","",INDEX(CAGE,MATCH(A2082,Company_Name,0)))</f>
        <v/>
      </c>
      <c r="C2082" s="80" t="str" cm="1">
        <f t="array" ref="C2082">IF(A2082="","",INDEX(Prime_Sub,MATCH(A2082,Company_Name,0)))</f>
        <v/>
      </c>
      <c r="F2082" s="78" t="str" cm="1">
        <f t="array" ref="F2082">IF(E2082="","",INDEX(LCAT_ID,MATCH(E2082,LCAT_Name,0)))</f>
        <v/>
      </c>
      <c r="J2082" s="78" t="str">
        <f>IFERROR(_xlfn.XLOOKUP(I2082,MSA_Title_List,MSA_Title_List!$A$2:$A$643,"",0),"")</f>
        <v/>
      </c>
    </row>
    <row r="2083" spans="2:10">
      <c r="B2083" s="78" t="str" cm="1">
        <f t="array" ref="B2083">IF(A2083="","",INDEX(CAGE,MATCH(A2083,Company_Name,0)))</f>
        <v/>
      </c>
      <c r="C2083" s="80" t="str" cm="1">
        <f t="array" ref="C2083">IF(A2083="","",INDEX(Prime_Sub,MATCH(A2083,Company_Name,0)))</f>
        <v/>
      </c>
      <c r="F2083" s="78" t="str" cm="1">
        <f t="array" ref="F2083">IF(E2083="","",INDEX(LCAT_ID,MATCH(E2083,LCAT_Name,0)))</f>
        <v/>
      </c>
      <c r="J2083" s="78" t="str">
        <f>IFERROR(_xlfn.XLOOKUP(I2083,MSA_Title_List,MSA_Title_List!$A$2:$A$643,"",0),"")</f>
        <v/>
      </c>
    </row>
    <row r="2084" spans="2:10">
      <c r="B2084" s="78" t="str" cm="1">
        <f t="array" ref="B2084">IF(A2084="","",INDEX(CAGE,MATCH(A2084,Company_Name,0)))</f>
        <v/>
      </c>
      <c r="C2084" s="80" t="str" cm="1">
        <f t="array" ref="C2084">IF(A2084="","",INDEX(Prime_Sub,MATCH(A2084,Company_Name,0)))</f>
        <v/>
      </c>
      <c r="F2084" s="78" t="str" cm="1">
        <f t="array" ref="F2084">IF(E2084="","",INDEX(LCAT_ID,MATCH(E2084,LCAT_Name,0)))</f>
        <v/>
      </c>
      <c r="J2084" s="78" t="str">
        <f>IFERROR(_xlfn.XLOOKUP(I2084,MSA_Title_List,MSA_Title_List!$A$2:$A$643,"",0),"")</f>
        <v/>
      </c>
    </row>
    <row r="2085" spans="2:10">
      <c r="B2085" s="78" t="str" cm="1">
        <f t="array" ref="B2085">IF(A2085="","",INDEX(CAGE,MATCH(A2085,Company_Name,0)))</f>
        <v/>
      </c>
      <c r="C2085" s="80" t="str" cm="1">
        <f t="array" ref="C2085">IF(A2085="","",INDEX(Prime_Sub,MATCH(A2085,Company_Name,0)))</f>
        <v/>
      </c>
      <c r="F2085" s="78" t="str" cm="1">
        <f t="array" ref="F2085">IF(E2085="","",INDEX(LCAT_ID,MATCH(E2085,LCAT_Name,0)))</f>
        <v/>
      </c>
      <c r="J2085" s="78" t="str">
        <f>IFERROR(_xlfn.XLOOKUP(I2085,MSA_Title_List,MSA_Title_List!$A$2:$A$643,"",0),"")</f>
        <v/>
      </c>
    </row>
    <row r="2086" spans="2:10">
      <c r="B2086" s="78" t="str" cm="1">
        <f t="array" ref="B2086">IF(A2086="","",INDEX(CAGE,MATCH(A2086,Company_Name,0)))</f>
        <v/>
      </c>
      <c r="C2086" s="80" t="str" cm="1">
        <f t="array" ref="C2086">IF(A2086="","",INDEX(Prime_Sub,MATCH(A2086,Company_Name,0)))</f>
        <v/>
      </c>
      <c r="F2086" s="78" t="str" cm="1">
        <f t="array" ref="F2086">IF(E2086="","",INDEX(LCAT_ID,MATCH(E2086,LCAT_Name,0)))</f>
        <v/>
      </c>
      <c r="J2086" s="78" t="str">
        <f>IFERROR(_xlfn.XLOOKUP(I2086,MSA_Title_List,MSA_Title_List!$A$2:$A$643,"",0),"")</f>
        <v/>
      </c>
    </row>
    <row r="2087" spans="2:10">
      <c r="B2087" s="78" t="str" cm="1">
        <f t="array" ref="B2087">IF(A2087="","",INDEX(CAGE,MATCH(A2087,Company_Name,0)))</f>
        <v/>
      </c>
      <c r="C2087" s="80" t="str" cm="1">
        <f t="array" ref="C2087">IF(A2087="","",INDEX(Prime_Sub,MATCH(A2087,Company_Name,0)))</f>
        <v/>
      </c>
      <c r="F2087" s="78" t="str" cm="1">
        <f t="array" ref="F2087">IF(E2087="","",INDEX(LCAT_ID,MATCH(E2087,LCAT_Name,0)))</f>
        <v/>
      </c>
      <c r="J2087" s="78" t="str">
        <f>IFERROR(_xlfn.XLOOKUP(I2087,MSA_Title_List,MSA_Title_List!$A$2:$A$643,"",0),"")</f>
        <v/>
      </c>
    </row>
    <row r="2088" spans="2:10">
      <c r="B2088" s="78" t="str" cm="1">
        <f t="array" ref="B2088">IF(A2088="","",INDEX(CAGE,MATCH(A2088,Company_Name,0)))</f>
        <v/>
      </c>
      <c r="C2088" s="80" t="str" cm="1">
        <f t="array" ref="C2088">IF(A2088="","",INDEX(Prime_Sub,MATCH(A2088,Company_Name,0)))</f>
        <v/>
      </c>
      <c r="F2088" s="78" t="str" cm="1">
        <f t="array" ref="F2088">IF(E2088="","",INDEX(LCAT_ID,MATCH(E2088,LCAT_Name,0)))</f>
        <v/>
      </c>
      <c r="J2088" s="78" t="str">
        <f>IFERROR(_xlfn.XLOOKUP(I2088,MSA_Title_List,MSA_Title_List!$A$2:$A$643,"",0),"")</f>
        <v/>
      </c>
    </row>
    <row r="2089" spans="2:10">
      <c r="B2089" s="78" t="str" cm="1">
        <f t="array" ref="B2089">IF(A2089="","",INDEX(CAGE,MATCH(A2089,Company_Name,0)))</f>
        <v/>
      </c>
      <c r="C2089" s="80" t="str" cm="1">
        <f t="array" ref="C2089">IF(A2089="","",INDEX(Prime_Sub,MATCH(A2089,Company_Name,0)))</f>
        <v/>
      </c>
      <c r="F2089" s="78" t="str" cm="1">
        <f t="array" ref="F2089">IF(E2089="","",INDEX(LCAT_ID,MATCH(E2089,LCAT_Name,0)))</f>
        <v/>
      </c>
      <c r="J2089" s="78" t="str">
        <f>IFERROR(_xlfn.XLOOKUP(I2089,MSA_Title_List,MSA_Title_List!$A$2:$A$643,"",0),"")</f>
        <v/>
      </c>
    </row>
    <row r="2090" spans="2:10">
      <c r="B2090" s="78" t="str" cm="1">
        <f t="array" ref="B2090">IF(A2090="","",INDEX(CAGE,MATCH(A2090,Company_Name,0)))</f>
        <v/>
      </c>
      <c r="C2090" s="80" t="str" cm="1">
        <f t="array" ref="C2090">IF(A2090="","",INDEX(Prime_Sub,MATCH(A2090,Company_Name,0)))</f>
        <v/>
      </c>
      <c r="F2090" s="78" t="str" cm="1">
        <f t="array" ref="F2090">IF(E2090="","",INDEX(LCAT_ID,MATCH(E2090,LCAT_Name,0)))</f>
        <v/>
      </c>
      <c r="J2090" s="78" t="str">
        <f>IFERROR(_xlfn.XLOOKUP(I2090,MSA_Title_List,MSA_Title_List!$A$2:$A$643,"",0),"")</f>
        <v/>
      </c>
    </row>
    <row r="2091" spans="2:10">
      <c r="B2091" s="78" t="str" cm="1">
        <f t="array" ref="B2091">IF(A2091="","",INDEX(CAGE,MATCH(A2091,Company_Name,0)))</f>
        <v/>
      </c>
      <c r="C2091" s="80" t="str" cm="1">
        <f t="array" ref="C2091">IF(A2091="","",INDEX(Prime_Sub,MATCH(A2091,Company_Name,0)))</f>
        <v/>
      </c>
      <c r="F2091" s="78" t="str" cm="1">
        <f t="array" ref="F2091">IF(E2091="","",INDEX(LCAT_ID,MATCH(E2091,LCAT_Name,0)))</f>
        <v/>
      </c>
      <c r="J2091" s="78" t="str">
        <f>IFERROR(_xlfn.XLOOKUP(I2091,MSA_Title_List,MSA_Title_List!$A$2:$A$643,"",0),"")</f>
        <v/>
      </c>
    </row>
    <row r="2092" spans="2:10">
      <c r="B2092" s="78" t="str" cm="1">
        <f t="array" ref="B2092">IF(A2092="","",INDEX(CAGE,MATCH(A2092,Company_Name,0)))</f>
        <v/>
      </c>
      <c r="C2092" s="80" t="str" cm="1">
        <f t="array" ref="C2092">IF(A2092="","",INDEX(Prime_Sub,MATCH(A2092,Company_Name,0)))</f>
        <v/>
      </c>
      <c r="F2092" s="78" t="str" cm="1">
        <f t="array" ref="F2092">IF(E2092="","",INDEX(LCAT_ID,MATCH(E2092,LCAT_Name,0)))</f>
        <v/>
      </c>
      <c r="J2092" s="78" t="str">
        <f>IFERROR(_xlfn.XLOOKUP(I2092,MSA_Title_List,MSA_Title_List!$A$2:$A$643,"",0),"")</f>
        <v/>
      </c>
    </row>
    <row r="2093" spans="2:10">
      <c r="B2093" s="78" t="str" cm="1">
        <f t="array" ref="B2093">IF(A2093="","",INDEX(CAGE,MATCH(A2093,Company_Name,0)))</f>
        <v/>
      </c>
      <c r="C2093" s="80" t="str" cm="1">
        <f t="array" ref="C2093">IF(A2093="","",INDEX(Prime_Sub,MATCH(A2093,Company_Name,0)))</f>
        <v/>
      </c>
      <c r="F2093" s="78" t="str" cm="1">
        <f t="array" ref="F2093">IF(E2093="","",INDEX(LCAT_ID,MATCH(E2093,LCAT_Name,0)))</f>
        <v/>
      </c>
      <c r="J2093" s="78" t="str">
        <f>IFERROR(_xlfn.XLOOKUP(I2093,MSA_Title_List,MSA_Title_List!$A$2:$A$643,"",0),"")</f>
        <v/>
      </c>
    </row>
    <row r="2094" spans="2:10">
      <c r="B2094" s="78" t="str" cm="1">
        <f t="array" ref="B2094">IF(A2094="","",INDEX(CAGE,MATCH(A2094,Company_Name,0)))</f>
        <v/>
      </c>
      <c r="C2094" s="80" t="str" cm="1">
        <f t="array" ref="C2094">IF(A2094="","",INDEX(Prime_Sub,MATCH(A2094,Company_Name,0)))</f>
        <v/>
      </c>
      <c r="F2094" s="78" t="str" cm="1">
        <f t="array" ref="F2094">IF(E2094="","",INDEX(LCAT_ID,MATCH(E2094,LCAT_Name,0)))</f>
        <v/>
      </c>
      <c r="J2094" s="78" t="str">
        <f>IFERROR(_xlfn.XLOOKUP(I2094,MSA_Title_List,MSA_Title_List!$A$2:$A$643,"",0),"")</f>
        <v/>
      </c>
    </row>
    <row r="2095" spans="2:10">
      <c r="B2095" s="78" t="str" cm="1">
        <f t="array" ref="B2095">IF(A2095="","",INDEX(CAGE,MATCH(A2095,Company_Name,0)))</f>
        <v/>
      </c>
      <c r="C2095" s="80" t="str" cm="1">
        <f t="array" ref="C2095">IF(A2095="","",INDEX(Prime_Sub,MATCH(A2095,Company_Name,0)))</f>
        <v/>
      </c>
      <c r="F2095" s="78" t="str" cm="1">
        <f t="array" ref="F2095">IF(E2095="","",INDEX(LCAT_ID,MATCH(E2095,LCAT_Name,0)))</f>
        <v/>
      </c>
      <c r="J2095" s="78" t="str">
        <f>IFERROR(_xlfn.XLOOKUP(I2095,MSA_Title_List,MSA_Title_List!$A$2:$A$643,"",0),"")</f>
        <v/>
      </c>
    </row>
    <row r="2096" spans="2:10">
      <c r="B2096" s="78" t="str" cm="1">
        <f t="array" ref="B2096">IF(A2096="","",INDEX(CAGE,MATCH(A2096,Company_Name,0)))</f>
        <v/>
      </c>
      <c r="C2096" s="80" t="str" cm="1">
        <f t="array" ref="C2096">IF(A2096="","",INDEX(Prime_Sub,MATCH(A2096,Company_Name,0)))</f>
        <v/>
      </c>
      <c r="F2096" s="78" t="str" cm="1">
        <f t="array" ref="F2096">IF(E2096="","",INDEX(LCAT_ID,MATCH(E2096,LCAT_Name,0)))</f>
        <v/>
      </c>
      <c r="J2096" s="78" t="str">
        <f>IFERROR(_xlfn.XLOOKUP(I2096,MSA_Title_List,MSA_Title_List!$A$2:$A$643,"",0),"")</f>
        <v/>
      </c>
    </row>
    <row r="2097" spans="2:10">
      <c r="B2097" s="78" t="str" cm="1">
        <f t="array" ref="B2097">IF(A2097="","",INDEX(CAGE,MATCH(A2097,Company_Name,0)))</f>
        <v/>
      </c>
      <c r="C2097" s="80" t="str" cm="1">
        <f t="array" ref="C2097">IF(A2097="","",INDEX(Prime_Sub,MATCH(A2097,Company_Name,0)))</f>
        <v/>
      </c>
      <c r="F2097" s="78" t="str" cm="1">
        <f t="array" ref="F2097">IF(E2097="","",INDEX(LCAT_ID,MATCH(E2097,LCAT_Name,0)))</f>
        <v/>
      </c>
      <c r="J2097" s="78" t="str">
        <f>IFERROR(_xlfn.XLOOKUP(I2097,MSA_Title_List,MSA_Title_List!$A$2:$A$643,"",0),"")</f>
        <v/>
      </c>
    </row>
    <row r="2098" spans="2:10">
      <c r="B2098" s="78" t="str" cm="1">
        <f t="array" ref="B2098">IF(A2098="","",INDEX(CAGE,MATCH(A2098,Company_Name,0)))</f>
        <v/>
      </c>
      <c r="C2098" s="80" t="str" cm="1">
        <f t="array" ref="C2098">IF(A2098="","",INDEX(Prime_Sub,MATCH(A2098,Company_Name,0)))</f>
        <v/>
      </c>
      <c r="F2098" s="78" t="str" cm="1">
        <f t="array" ref="F2098">IF(E2098="","",INDEX(LCAT_ID,MATCH(E2098,LCAT_Name,0)))</f>
        <v/>
      </c>
      <c r="J2098" s="78" t="str">
        <f>IFERROR(_xlfn.XLOOKUP(I2098,MSA_Title_List,MSA_Title_List!$A$2:$A$643,"",0),"")</f>
        <v/>
      </c>
    </row>
    <row r="2099" spans="2:10">
      <c r="B2099" s="78" t="str" cm="1">
        <f t="array" ref="B2099">IF(A2099="","",INDEX(CAGE,MATCH(A2099,Company_Name,0)))</f>
        <v/>
      </c>
      <c r="C2099" s="80" t="str" cm="1">
        <f t="array" ref="C2099">IF(A2099="","",INDEX(Prime_Sub,MATCH(A2099,Company_Name,0)))</f>
        <v/>
      </c>
      <c r="F2099" s="78" t="str" cm="1">
        <f t="array" ref="F2099">IF(E2099="","",INDEX(LCAT_ID,MATCH(E2099,LCAT_Name,0)))</f>
        <v/>
      </c>
      <c r="J2099" s="78" t="str">
        <f>IFERROR(_xlfn.XLOOKUP(I2099,MSA_Title_List,MSA_Title_List!$A$2:$A$643,"",0),"")</f>
        <v/>
      </c>
    </row>
    <row r="2100" spans="2:10">
      <c r="B2100" s="78" t="str" cm="1">
        <f t="array" ref="B2100">IF(A2100="","",INDEX(CAGE,MATCH(A2100,Company_Name,0)))</f>
        <v/>
      </c>
      <c r="C2100" s="80" t="str" cm="1">
        <f t="array" ref="C2100">IF(A2100="","",INDEX(Prime_Sub,MATCH(A2100,Company_Name,0)))</f>
        <v/>
      </c>
      <c r="F2100" s="78" t="str" cm="1">
        <f t="array" ref="F2100">IF(E2100="","",INDEX(LCAT_ID,MATCH(E2100,LCAT_Name,0)))</f>
        <v/>
      </c>
      <c r="J2100" s="78" t="str">
        <f>IFERROR(_xlfn.XLOOKUP(I2100,MSA_Title_List,MSA_Title_List!$A$2:$A$643,"",0),"")</f>
        <v/>
      </c>
    </row>
    <row r="2101" spans="2:10">
      <c r="B2101" s="78" t="str" cm="1">
        <f t="array" ref="B2101">IF(A2101="","",INDEX(CAGE,MATCH(A2101,Company_Name,0)))</f>
        <v/>
      </c>
      <c r="C2101" s="80" t="str" cm="1">
        <f t="array" ref="C2101">IF(A2101="","",INDEX(Prime_Sub,MATCH(A2101,Company_Name,0)))</f>
        <v/>
      </c>
      <c r="F2101" s="78" t="str" cm="1">
        <f t="array" ref="F2101">IF(E2101="","",INDEX(LCAT_ID,MATCH(E2101,LCAT_Name,0)))</f>
        <v/>
      </c>
      <c r="J2101" s="78" t="str">
        <f>IFERROR(_xlfn.XLOOKUP(I2101,MSA_Title_List,MSA_Title_List!$A$2:$A$643,"",0),"")</f>
        <v/>
      </c>
    </row>
    <row r="2102" spans="2:10">
      <c r="B2102" s="78" t="str" cm="1">
        <f t="array" ref="B2102">IF(A2102="","",INDEX(CAGE,MATCH(A2102,Company_Name,0)))</f>
        <v/>
      </c>
      <c r="C2102" s="80" t="str" cm="1">
        <f t="array" ref="C2102">IF(A2102="","",INDEX(Prime_Sub,MATCH(A2102,Company_Name,0)))</f>
        <v/>
      </c>
      <c r="F2102" s="78" t="str" cm="1">
        <f t="array" ref="F2102">IF(E2102="","",INDEX(LCAT_ID,MATCH(E2102,LCAT_Name,0)))</f>
        <v/>
      </c>
      <c r="J2102" s="78" t="str">
        <f>IFERROR(_xlfn.XLOOKUP(I2102,MSA_Title_List,MSA_Title_List!$A$2:$A$643,"",0),"")</f>
        <v/>
      </c>
    </row>
    <row r="2103" spans="2:10">
      <c r="B2103" s="78" t="str" cm="1">
        <f t="array" ref="B2103">IF(A2103="","",INDEX(CAGE,MATCH(A2103,Company_Name,0)))</f>
        <v/>
      </c>
      <c r="C2103" s="80" t="str" cm="1">
        <f t="array" ref="C2103">IF(A2103="","",INDEX(Prime_Sub,MATCH(A2103,Company_Name,0)))</f>
        <v/>
      </c>
      <c r="F2103" s="78" t="str" cm="1">
        <f t="array" ref="F2103">IF(E2103="","",INDEX(LCAT_ID,MATCH(E2103,LCAT_Name,0)))</f>
        <v/>
      </c>
      <c r="J2103" s="78" t="str">
        <f>IFERROR(_xlfn.XLOOKUP(I2103,MSA_Title_List,MSA_Title_List!$A$2:$A$643,"",0),"")</f>
        <v/>
      </c>
    </row>
    <row r="2104" spans="2:10">
      <c r="B2104" s="78" t="str" cm="1">
        <f t="array" ref="B2104">IF(A2104="","",INDEX(CAGE,MATCH(A2104,Company_Name,0)))</f>
        <v/>
      </c>
      <c r="C2104" s="80" t="str" cm="1">
        <f t="array" ref="C2104">IF(A2104="","",INDEX(Prime_Sub,MATCH(A2104,Company_Name,0)))</f>
        <v/>
      </c>
      <c r="F2104" s="78" t="str" cm="1">
        <f t="array" ref="F2104">IF(E2104="","",INDEX(LCAT_ID,MATCH(E2104,LCAT_Name,0)))</f>
        <v/>
      </c>
      <c r="J2104" s="78" t="str">
        <f>IFERROR(_xlfn.XLOOKUP(I2104,MSA_Title_List,MSA_Title_List!$A$2:$A$643,"",0),"")</f>
        <v/>
      </c>
    </row>
    <row r="2105" spans="2:10">
      <c r="B2105" s="78" t="str" cm="1">
        <f t="array" ref="B2105">IF(A2105="","",INDEX(CAGE,MATCH(A2105,Company_Name,0)))</f>
        <v/>
      </c>
      <c r="C2105" s="80" t="str" cm="1">
        <f t="array" ref="C2105">IF(A2105="","",INDEX(Prime_Sub,MATCH(A2105,Company_Name,0)))</f>
        <v/>
      </c>
      <c r="F2105" s="78" t="str" cm="1">
        <f t="array" ref="F2105">IF(E2105="","",INDEX(LCAT_ID,MATCH(E2105,LCAT_Name,0)))</f>
        <v/>
      </c>
      <c r="J2105" s="78" t="str">
        <f>IFERROR(_xlfn.XLOOKUP(I2105,MSA_Title_List,MSA_Title_List!$A$2:$A$643,"",0),"")</f>
        <v/>
      </c>
    </row>
    <row r="2106" spans="2:10">
      <c r="B2106" s="78" t="str" cm="1">
        <f t="array" ref="B2106">IF(A2106="","",INDEX(CAGE,MATCH(A2106,Company_Name,0)))</f>
        <v/>
      </c>
      <c r="C2106" s="80" t="str" cm="1">
        <f t="array" ref="C2106">IF(A2106="","",INDEX(Prime_Sub,MATCH(A2106,Company_Name,0)))</f>
        <v/>
      </c>
      <c r="F2106" s="78" t="str" cm="1">
        <f t="array" ref="F2106">IF(E2106="","",INDEX(LCAT_ID,MATCH(E2106,LCAT_Name,0)))</f>
        <v/>
      </c>
      <c r="J2106" s="78" t="str">
        <f>IFERROR(_xlfn.XLOOKUP(I2106,MSA_Title_List,MSA_Title_List!$A$2:$A$643,"",0),"")</f>
        <v/>
      </c>
    </row>
    <row r="2107" spans="2:10">
      <c r="B2107" s="78" t="str" cm="1">
        <f t="array" ref="B2107">IF(A2107="","",INDEX(CAGE,MATCH(A2107,Company_Name,0)))</f>
        <v/>
      </c>
      <c r="C2107" s="80" t="str" cm="1">
        <f t="array" ref="C2107">IF(A2107="","",INDEX(Prime_Sub,MATCH(A2107,Company_Name,0)))</f>
        <v/>
      </c>
      <c r="F2107" s="78" t="str" cm="1">
        <f t="array" ref="F2107">IF(E2107="","",INDEX(LCAT_ID,MATCH(E2107,LCAT_Name,0)))</f>
        <v/>
      </c>
      <c r="J2107" s="78" t="str">
        <f>IFERROR(_xlfn.XLOOKUP(I2107,MSA_Title_List,MSA_Title_List!$A$2:$A$643,"",0),"")</f>
        <v/>
      </c>
    </row>
    <row r="2108" spans="2:10">
      <c r="B2108" s="78" t="str" cm="1">
        <f t="array" ref="B2108">IF(A2108="","",INDEX(CAGE,MATCH(A2108,Company_Name,0)))</f>
        <v/>
      </c>
      <c r="C2108" s="80" t="str" cm="1">
        <f t="array" ref="C2108">IF(A2108="","",INDEX(Prime_Sub,MATCH(A2108,Company_Name,0)))</f>
        <v/>
      </c>
      <c r="F2108" s="78" t="str" cm="1">
        <f t="array" ref="F2108">IF(E2108="","",INDEX(LCAT_ID,MATCH(E2108,LCAT_Name,0)))</f>
        <v/>
      </c>
      <c r="J2108" s="78" t="str">
        <f>IFERROR(_xlfn.XLOOKUP(I2108,MSA_Title_List,MSA_Title_List!$A$2:$A$643,"",0),"")</f>
        <v/>
      </c>
    </row>
    <row r="2109" spans="2:10">
      <c r="B2109" s="78" t="str" cm="1">
        <f t="array" ref="B2109">IF(A2109="","",INDEX(CAGE,MATCH(A2109,Company_Name,0)))</f>
        <v/>
      </c>
      <c r="C2109" s="80" t="str" cm="1">
        <f t="array" ref="C2109">IF(A2109="","",INDEX(Prime_Sub,MATCH(A2109,Company_Name,0)))</f>
        <v/>
      </c>
      <c r="F2109" s="78" t="str" cm="1">
        <f t="array" ref="F2109">IF(E2109="","",INDEX(LCAT_ID,MATCH(E2109,LCAT_Name,0)))</f>
        <v/>
      </c>
      <c r="J2109" s="78" t="str">
        <f>IFERROR(_xlfn.XLOOKUP(I2109,MSA_Title_List,MSA_Title_List!$A$2:$A$643,"",0),"")</f>
        <v/>
      </c>
    </row>
    <row r="2110" spans="2:10">
      <c r="B2110" s="78" t="str" cm="1">
        <f t="array" ref="B2110">IF(A2110="","",INDEX(CAGE,MATCH(A2110,Company_Name,0)))</f>
        <v/>
      </c>
      <c r="C2110" s="80" t="str" cm="1">
        <f t="array" ref="C2110">IF(A2110="","",INDEX(Prime_Sub,MATCH(A2110,Company_Name,0)))</f>
        <v/>
      </c>
      <c r="F2110" s="78" t="str" cm="1">
        <f t="array" ref="F2110">IF(E2110="","",INDEX(LCAT_ID,MATCH(E2110,LCAT_Name,0)))</f>
        <v/>
      </c>
      <c r="J2110" s="78" t="str">
        <f>IFERROR(_xlfn.XLOOKUP(I2110,MSA_Title_List,MSA_Title_List!$A$2:$A$643,"",0),"")</f>
        <v/>
      </c>
    </row>
    <row r="2111" spans="2:10">
      <c r="B2111" s="78" t="str" cm="1">
        <f t="array" ref="B2111">IF(A2111="","",INDEX(CAGE,MATCH(A2111,Company_Name,0)))</f>
        <v/>
      </c>
      <c r="C2111" s="80" t="str" cm="1">
        <f t="array" ref="C2111">IF(A2111="","",INDEX(Prime_Sub,MATCH(A2111,Company_Name,0)))</f>
        <v/>
      </c>
      <c r="F2111" s="78" t="str" cm="1">
        <f t="array" ref="F2111">IF(E2111="","",INDEX(LCAT_ID,MATCH(E2111,LCAT_Name,0)))</f>
        <v/>
      </c>
      <c r="J2111" s="78" t="str">
        <f>IFERROR(_xlfn.XLOOKUP(I2111,MSA_Title_List,MSA_Title_List!$A$2:$A$643,"",0),"")</f>
        <v/>
      </c>
    </row>
    <row r="2112" spans="2:10">
      <c r="B2112" s="78" t="str" cm="1">
        <f t="array" ref="B2112">IF(A2112="","",INDEX(CAGE,MATCH(A2112,Company_Name,0)))</f>
        <v/>
      </c>
      <c r="C2112" s="80" t="str" cm="1">
        <f t="array" ref="C2112">IF(A2112="","",INDEX(Prime_Sub,MATCH(A2112,Company_Name,0)))</f>
        <v/>
      </c>
      <c r="F2112" s="78" t="str" cm="1">
        <f t="array" ref="F2112">IF(E2112="","",INDEX(LCAT_ID,MATCH(E2112,LCAT_Name,0)))</f>
        <v/>
      </c>
      <c r="J2112" s="78" t="str">
        <f>IFERROR(_xlfn.XLOOKUP(I2112,MSA_Title_List,MSA_Title_List!$A$2:$A$643,"",0),"")</f>
        <v/>
      </c>
    </row>
    <row r="2113" spans="2:10">
      <c r="B2113" s="78" t="str" cm="1">
        <f t="array" ref="B2113">IF(A2113="","",INDEX(CAGE,MATCH(A2113,Company_Name,0)))</f>
        <v/>
      </c>
      <c r="C2113" s="80" t="str" cm="1">
        <f t="array" ref="C2113">IF(A2113="","",INDEX(Prime_Sub,MATCH(A2113,Company_Name,0)))</f>
        <v/>
      </c>
      <c r="F2113" s="78" t="str" cm="1">
        <f t="array" ref="F2113">IF(E2113="","",INDEX(LCAT_ID,MATCH(E2113,LCAT_Name,0)))</f>
        <v/>
      </c>
      <c r="J2113" s="78" t="str">
        <f>IFERROR(_xlfn.XLOOKUP(I2113,MSA_Title_List,MSA_Title_List!$A$2:$A$643,"",0),"")</f>
        <v/>
      </c>
    </row>
    <row r="2114" spans="2:10">
      <c r="B2114" s="78" t="str" cm="1">
        <f t="array" ref="B2114">IF(A2114="","",INDEX(CAGE,MATCH(A2114,Company_Name,0)))</f>
        <v/>
      </c>
      <c r="C2114" s="80" t="str" cm="1">
        <f t="array" ref="C2114">IF(A2114="","",INDEX(Prime_Sub,MATCH(A2114,Company_Name,0)))</f>
        <v/>
      </c>
      <c r="F2114" s="78" t="str" cm="1">
        <f t="array" ref="F2114">IF(E2114="","",INDEX(LCAT_ID,MATCH(E2114,LCAT_Name,0)))</f>
        <v/>
      </c>
      <c r="J2114" s="78" t="str">
        <f>IFERROR(_xlfn.XLOOKUP(I2114,MSA_Title_List,MSA_Title_List!$A$2:$A$643,"",0),"")</f>
        <v/>
      </c>
    </row>
    <row r="2115" spans="2:10">
      <c r="B2115" s="78" t="str" cm="1">
        <f t="array" ref="B2115">IF(A2115="","",INDEX(CAGE,MATCH(A2115,Company_Name,0)))</f>
        <v/>
      </c>
      <c r="C2115" s="80" t="str" cm="1">
        <f t="array" ref="C2115">IF(A2115="","",INDEX(Prime_Sub,MATCH(A2115,Company_Name,0)))</f>
        <v/>
      </c>
      <c r="F2115" s="78" t="str" cm="1">
        <f t="array" ref="F2115">IF(E2115="","",INDEX(LCAT_ID,MATCH(E2115,LCAT_Name,0)))</f>
        <v/>
      </c>
      <c r="J2115" s="78" t="str">
        <f>IFERROR(_xlfn.XLOOKUP(I2115,MSA_Title_List,MSA_Title_List!$A$2:$A$643,"",0),"")</f>
        <v/>
      </c>
    </row>
    <row r="2116" spans="2:10">
      <c r="B2116" s="78" t="str" cm="1">
        <f t="array" ref="B2116">IF(A2116="","",INDEX(CAGE,MATCH(A2116,Company_Name,0)))</f>
        <v/>
      </c>
      <c r="C2116" s="80" t="str" cm="1">
        <f t="array" ref="C2116">IF(A2116="","",INDEX(Prime_Sub,MATCH(A2116,Company_Name,0)))</f>
        <v/>
      </c>
      <c r="F2116" s="78" t="str" cm="1">
        <f t="array" ref="F2116">IF(E2116="","",INDEX(LCAT_ID,MATCH(E2116,LCAT_Name,0)))</f>
        <v/>
      </c>
      <c r="J2116" s="78" t="str">
        <f>IFERROR(_xlfn.XLOOKUP(I2116,MSA_Title_List,MSA_Title_List!$A$2:$A$643,"",0),"")</f>
        <v/>
      </c>
    </row>
    <row r="2117" spans="2:10">
      <c r="B2117" s="78" t="str" cm="1">
        <f t="array" ref="B2117">IF(A2117="","",INDEX(CAGE,MATCH(A2117,Company_Name,0)))</f>
        <v/>
      </c>
      <c r="C2117" s="80" t="str" cm="1">
        <f t="array" ref="C2117">IF(A2117="","",INDEX(Prime_Sub,MATCH(A2117,Company_Name,0)))</f>
        <v/>
      </c>
      <c r="F2117" s="78" t="str" cm="1">
        <f t="array" ref="F2117">IF(E2117="","",INDEX(LCAT_ID,MATCH(E2117,LCAT_Name,0)))</f>
        <v/>
      </c>
      <c r="J2117" s="78" t="str">
        <f>IFERROR(_xlfn.XLOOKUP(I2117,MSA_Title_List,MSA_Title_List!$A$2:$A$643,"",0),"")</f>
        <v/>
      </c>
    </row>
    <row r="2118" spans="2:10">
      <c r="B2118" s="78" t="str" cm="1">
        <f t="array" ref="B2118">IF(A2118="","",INDEX(CAGE,MATCH(A2118,Company_Name,0)))</f>
        <v/>
      </c>
      <c r="C2118" s="80" t="str" cm="1">
        <f t="array" ref="C2118">IF(A2118="","",INDEX(Prime_Sub,MATCH(A2118,Company_Name,0)))</f>
        <v/>
      </c>
      <c r="F2118" s="78" t="str" cm="1">
        <f t="array" ref="F2118">IF(E2118="","",INDEX(LCAT_ID,MATCH(E2118,LCAT_Name,0)))</f>
        <v/>
      </c>
      <c r="J2118" s="78" t="str">
        <f>IFERROR(_xlfn.XLOOKUP(I2118,MSA_Title_List,MSA_Title_List!$A$2:$A$643,"",0),"")</f>
        <v/>
      </c>
    </row>
    <row r="2119" spans="2:10">
      <c r="B2119" s="78" t="str" cm="1">
        <f t="array" ref="B2119">IF(A2119="","",INDEX(CAGE,MATCH(A2119,Company_Name,0)))</f>
        <v/>
      </c>
      <c r="C2119" s="80" t="str" cm="1">
        <f t="array" ref="C2119">IF(A2119="","",INDEX(Prime_Sub,MATCH(A2119,Company_Name,0)))</f>
        <v/>
      </c>
      <c r="F2119" s="78" t="str" cm="1">
        <f t="array" ref="F2119">IF(E2119="","",INDEX(LCAT_ID,MATCH(E2119,LCAT_Name,0)))</f>
        <v/>
      </c>
      <c r="J2119" s="78" t="str">
        <f>IFERROR(_xlfn.XLOOKUP(I2119,MSA_Title_List,MSA_Title_List!$A$2:$A$643,"",0),"")</f>
        <v/>
      </c>
    </row>
    <row r="2120" spans="2:10">
      <c r="B2120" s="78" t="str" cm="1">
        <f t="array" ref="B2120">IF(A2120="","",INDEX(CAGE,MATCH(A2120,Company_Name,0)))</f>
        <v/>
      </c>
      <c r="C2120" s="80" t="str" cm="1">
        <f t="array" ref="C2120">IF(A2120="","",INDEX(Prime_Sub,MATCH(A2120,Company_Name,0)))</f>
        <v/>
      </c>
      <c r="F2120" s="78" t="str" cm="1">
        <f t="array" ref="F2120">IF(E2120="","",INDEX(LCAT_ID,MATCH(E2120,LCAT_Name,0)))</f>
        <v/>
      </c>
      <c r="J2120" s="78" t="str">
        <f>IFERROR(_xlfn.XLOOKUP(I2120,MSA_Title_List,MSA_Title_List!$A$2:$A$643,"",0),"")</f>
        <v/>
      </c>
    </row>
    <row r="2121" spans="2:10">
      <c r="B2121" s="78" t="str" cm="1">
        <f t="array" ref="B2121">IF(A2121="","",INDEX(CAGE,MATCH(A2121,Company_Name,0)))</f>
        <v/>
      </c>
      <c r="C2121" s="80" t="str" cm="1">
        <f t="array" ref="C2121">IF(A2121="","",INDEX(Prime_Sub,MATCH(A2121,Company_Name,0)))</f>
        <v/>
      </c>
      <c r="F2121" s="78" t="str" cm="1">
        <f t="array" ref="F2121">IF(E2121="","",INDEX(LCAT_ID,MATCH(E2121,LCAT_Name,0)))</f>
        <v/>
      </c>
      <c r="J2121" s="78" t="str">
        <f>IFERROR(_xlfn.XLOOKUP(I2121,MSA_Title_List,MSA_Title_List!$A$2:$A$643,"",0),"")</f>
        <v/>
      </c>
    </row>
    <row r="2122" spans="2:10">
      <c r="B2122" s="78" t="str" cm="1">
        <f t="array" ref="B2122">IF(A2122="","",INDEX(CAGE,MATCH(A2122,Company_Name,0)))</f>
        <v/>
      </c>
      <c r="C2122" s="80" t="str" cm="1">
        <f t="array" ref="C2122">IF(A2122="","",INDEX(Prime_Sub,MATCH(A2122,Company_Name,0)))</f>
        <v/>
      </c>
      <c r="F2122" s="78" t="str" cm="1">
        <f t="array" ref="F2122">IF(E2122="","",INDEX(LCAT_ID,MATCH(E2122,LCAT_Name,0)))</f>
        <v/>
      </c>
      <c r="J2122" s="78" t="str">
        <f>IFERROR(_xlfn.XLOOKUP(I2122,MSA_Title_List,MSA_Title_List!$A$2:$A$643,"",0),"")</f>
        <v/>
      </c>
    </row>
    <row r="2123" spans="2:10">
      <c r="B2123" s="78" t="str" cm="1">
        <f t="array" ref="B2123">IF(A2123="","",INDEX(CAGE,MATCH(A2123,Company_Name,0)))</f>
        <v/>
      </c>
      <c r="C2123" s="80" t="str" cm="1">
        <f t="array" ref="C2123">IF(A2123="","",INDEX(Prime_Sub,MATCH(A2123,Company_Name,0)))</f>
        <v/>
      </c>
      <c r="F2123" s="78" t="str" cm="1">
        <f t="array" ref="F2123">IF(E2123="","",INDEX(LCAT_ID,MATCH(E2123,LCAT_Name,0)))</f>
        <v/>
      </c>
      <c r="J2123" s="78" t="str">
        <f>IFERROR(_xlfn.XLOOKUP(I2123,MSA_Title_List,MSA_Title_List!$A$2:$A$643,"",0),"")</f>
        <v/>
      </c>
    </row>
    <row r="2124" spans="2:10">
      <c r="B2124" s="78" t="str" cm="1">
        <f t="array" ref="B2124">IF(A2124="","",INDEX(CAGE,MATCH(A2124,Company_Name,0)))</f>
        <v/>
      </c>
      <c r="C2124" s="80" t="str" cm="1">
        <f t="array" ref="C2124">IF(A2124="","",INDEX(Prime_Sub,MATCH(A2124,Company_Name,0)))</f>
        <v/>
      </c>
      <c r="F2124" s="78" t="str" cm="1">
        <f t="array" ref="F2124">IF(E2124="","",INDEX(LCAT_ID,MATCH(E2124,LCAT_Name,0)))</f>
        <v/>
      </c>
      <c r="J2124" s="78" t="str">
        <f>IFERROR(_xlfn.XLOOKUP(I2124,MSA_Title_List,MSA_Title_List!$A$2:$A$643,"",0),"")</f>
        <v/>
      </c>
    </row>
    <row r="2125" spans="2:10">
      <c r="B2125" s="78" t="str" cm="1">
        <f t="array" ref="B2125">IF(A2125="","",INDEX(CAGE,MATCH(A2125,Company_Name,0)))</f>
        <v/>
      </c>
      <c r="C2125" s="80" t="str" cm="1">
        <f t="array" ref="C2125">IF(A2125="","",INDEX(Prime_Sub,MATCH(A2125,Company_Name,0)))</f>
        <v/>
      </c>
      <c r="F2125" s="78" t="str" cm="1">
        <f t="array" ref="F2125">IF(E2125="","",INDEX(LCAT_ID,MATCH(E2125,LCAT_Name,0)))</f>
        <v/>
      </c>
      <c r="J2125" s="78" t="str">
        <f>IFERROR(_xlfn.XLOOKUP(I2125,MSA_Title_List,MSA_Title_List!$A$2:$A$643,"",0),"")</f>
        <v/>
      </c>
    </row>
    <row r="2126" spans="2:10">
      <c r="B2126" s="78" t="str" cm="1">
        <f t="array" ref="B2126">IF(A2126="","",INDEX(CAGE,MATCH(A2126,Company_Name,0)))</f>
        <v/>
      </c>
      <c r="C2126" s="80" t="str" cm="1">
        <f t="array" ref="C2126">IF(A2126="","",INDEX(Prime_Sub,MATCH(A2126,Company_Name,0)))</f>
        <v/>
      </c>
      <c r="F2126" s="78" t="str" cm="1">
        <f t="array" ref="F2126">IF(E2126="","",INDEX(LCAT_ID,MATCH(E2126,LCAT_Name,0)))</f>
        <v/>
      </c>
      <c r="J2126" s="78" t="str">
        <f>IFERROR(_xlfn.XLOOKUP(I2126,MSA_Title_List,MSA_Title_List!$A$2:$A$643,"",0),"")</f>
        <v/>
      </c>
    </row>
    <row r="2127" spans="2:10">
      <c r="B2127" s="78" t="str" cm="1">
        <f t="array" ref="B2127">IF(A2127="","",INDEX(CAGE,MATCH(A2127,Company_Name,0)))</f>
        <v/>
      </c>
      <c r="C2127" s="80" t="str" cm="1">
        <f t="array" ref="C2127">IF(A2127="","",INDEX(Prime_Sub,MATCH(A2127,Company_Name,0)))</f>
        <v/>
      </c>
      <c r="F2127" s="78" t="str" cm="1">
        <f t="array" ref="F2127">IF(E2127="","",INDEX(LCAT_ID,MATCH(E2127,LCAT_Name,0)))</f>
        <v/>
      </c>
      <c r="J2127" s="78" t="str">
        <f>IFERROR(_xlfn.XLOOKUP(I2127,MSA_Title_List,MSA_Title_List!$A$2:$A$643,"",0),"")</f>
        <v/>
      </c>
    </row>
    <row r="2128" spans="2:10">
      <c r="B2128" s="78" t="str" cm="1">
        <f t="array" ref="B2128">IF(A2128="","",INDEX(CAGE,MATCH(A2128,Company_Name,0)))</f>
        <v/>
      </c>
      <c r="C2128" s="80" t="str" cm="1">
        <f t="array" ref="C2128">IF(A2128="","",INDEX(Prime_Sub,MATCH(A2128,Company_Name,0)))</f>
        <v/>
      </c>
      <c r="F2128" s="78" t="str" cm="1">
        <f t="array" ref="F2128">IF(E2128="","",INDEX(LCAT_ID,MATCH(E2128,LCAT_Name,0)))</f>
        <v/>
      </c>
      <c r="J2128" s="78" t="str">
        <f>IFERROR(_xlfn.XLOOKUP(I2128,MSA_Title_List,MSA_Title_List!$A$2:$A$643,"",0),"")</f>
        <v/>
      </c>
    </row>
    <row r="2129" spans="2:10">
      <c r="B2129" s="78" t="str" cm="1">
        <f t="array" ref="B2129">IF(A2129="","",INDEX(CAGE,MATCH(A2129,Company_Name,0)))</f>
        <v/>
      </c>
      <c r="C2129" s="80" t="str" cm="1">
        <f t="array" ref="C2129">IF(A2129="","",INDEX(Prime_Sub,MATCH(A2129,Company_Name,0)))</f>
        <v/>
      </c>
      <c r="F2129" s="78" t="str" cm="1">
        <f t="array" ref="F2129">IF(E2129="","",INDEX(LCAT_ID,MATCH(E2129,LCAT_Name,0)))</f>
        <v/>
      </c>
      <c r="J2129" s="78" t="str">
        <f>IFERROR(_xlfn.XLOOKUP(I2129,MSA_Title_List,MSA_Title_List!$A$2:$A$643,"",0),"")</f>
        <v/>
      </c>
    </row>
    <row r="2130" spans="2:10">
      <c r="B2130" s="78" t="str" cm="1">
        <f t="array" ref="B2130">IF(A2130="","",INDEX(CAGE,MATCH(A2130,Company_Name,0)))</f>
        <v/>
      </c>
      <c r="C2130" s="80" t="str" cm="1">
        <f t="array" ref="C2130">IF(A2130="","",INDEX(Prime_Sub,MATCH(A2130,Company_Name,0)))</f>
        <v/>
      </c>
      <c r="F2130" s="78" t="str" cm="1">
        <f t="array" ref="F2130">IF(E2130="","",INDEX(LCAT_ID,MATCH(E2130,LCAT_Name,0)))</f>
        <v/>
      </c>
      <c r="J2130" s="78" t="str">
        <f>IFERROR(_xlfn.XLOOKUP(I2130,MSA_Title_List,MSA_Title_List!$A$2:$A$643,"",0),"")</f>
        <v/>
      </c>
    </row>
    <row r="2131" spans="2:10">
      <c r="B2131" s="78" t="str" cm="1">
        <f t="array" ref="B2131">IF(A2131="","",INDEX(CAGE,MATCH(A2131,Company_Name,0)))</f>
        <v/>
      </c>
      <c r="C2131" s="80" t="str" cm="1">
        <f t="array" ref="C2131">IF(A2131="","",INDEX(Prime_Sub,MATCH(A2131,Company_Name,0)))</f>
        <v/>
      </c>
      <c r="F2131" s="78" t="str" cm="1">
        <f t="array" ref="F2131">IF(E2131="","",INDEX(LCAT_ID,MATCH(E2131,LCAT_Name,0)))</f>
        <v/>
      </c>
      <c r="J2131" s="78" t="str">
        <f>IFERROR(_xlfn.XLOOKUP(I2131,MSA_Title_List,MSA_Title_List!$A$2:$A$643,"",0),"")</f>
        <v/>
      </c>
    </row>
    <row r="2132" spans="2:10">
      <c r="B2132" s="78" t="str" cm="1">
        <f t="array" ref="B2132">IF(A2132="","",INDEX(CAGE,MATCH(A2132,Company_Name,0)))</f>
        <v/>
      </c>
      <c r="C2132" s="80" t="str" cm="1">
        <f t="array" ref="C2132">IF(A2132="","",INDEX(Prime_Sub,MATCH(A2132,Company_Name,0)))</f>
        <v/>
      </c>
      <c r="F2132" s="78" t="str" cm="1">
        <f t="array" ref="F2132">IF(E2132="","",INDEX(LCAT_ID,MATCH(E2132,LCAT_Name,0)))</f>
        <v/>
      </c>
      <c r="J2132" s="78" t="str">
        <f>IFERROR(_xlfn.XLOOKUP(I2132,MSA_Title_List,MSA_Title_List!$A$2:$A$643,"",0),"")</f>
        <v/>
      </c>
    </row>
    <row r="2133" spans="2:10">
      <c r="B2133" s="78" t="str" cm="1">
        <f t="array" ref="B2133">IF(A2133="","",INDEX(CAGE,MATCH(A2133,Company_Name,0)))</f>
        <v/>
      </c>
      <c r="C2133" s="80" t="str" cm="1">
        <f t="array" ref="C2133">IF(A2133="","",INDEX(Prime_Sub,MATCH(A2133,Company_Name,0)))</f>
        <v/>
      </c>
      <c r="F2133" s="78" t="str" cm="1">
        <f t="array" ref="F2133">IF(E2133="","",INDEX(LCAT_ID,MATCH(E2133,LCAT_Name,0)))</f>
        <v/>
      </c>
      <c r="J2133" s="78" t="str">
        <f>IFERROR(_xlfn.XLOOKUP(I2133,MSA_Title_List,MSA_Title_List!$A$2:$A$643,"",0),"")</f>
        <v/>
      </c>
    </row>
    <row r="2134" spans="2:10">
      <c r="B2134" s="78" t="str" cm="1">
        <f t="array" ref="B2134">IF(A2134="","",INDEX(CAGE,MATCH(A2134,Company_Name,0)))</f>
        <v/>
      </c>
      <c r="C2134" s="80" t="str" cm="1">
        <f t="array" ref="C2134">IF(A2134="","",INDEX(Prime_Sub,MATCH(A2134,Company_Name,0)))</f>
        <v/>
      </c>
      <c r="F2134" s="78" t="str" cm="1">
        <f t="array" ref="F2134">IF(E2134="","",INDEX(LCAT_ID,MATCH(E2134,LCAT_Name,0)))</f>
        <v/>
      </c>
      <c r="J2134" s="78" t="str">
        <f>IFERROR(_xlfn.XLOOKUP(I2134,MSA_Title_List,MSA_Title_List!$A$2:$A$643,"",0),"")</f>
        <v/>
      </c>
    </row>
    <row r="2135" spans="2:10">
      <c r="B2135" s="78" t="str" cm="1">
        <f t="array" ref="B2135">IF(A2135="","",INDEX(CAGE,MATCH(A2135,Company_Name,0)))</f>
        <v/>
      </c>
      <c r="C2135" s="80" t="str" cm="1">
        <f t="array" ref="C2135">IF(A2135="","",INDEX(Prime_Sub,MATCH(A2135,Company_Name,0)))</f>
        <v/>
      </c>
      <c r="F2135" s="78" t="str" cm="1">
        <f t="array" ref="F2135">IF(E2135="","",INDEX(LCAT_ID,MATCH(E2135,LCAT_Name,0)))</f>
        <v/>
      </c>
      <c r="J2135" s="78" t="str">
        <f>IFERROR(_xlfn.XLOOKUP(I2135,MSA_Title_List,MSA_Title_List!$A$2:$A$643,"",0),"")</f>
        <v/>
      </c>
    </row>
    <row r="2136" spans="2:10">
      <c r="B2136" s="78" t="str" cm="1">
        <f t="array" ref="B2136">IF(A2136="","",INDEX(CAGE,MATCH(A2136,Company_Name,0)))</f>
        <v/>
      </c>
      <c r="C2136" s="80" t="str" cm="1">
        <f t="array" ref="C2136">IF(A2136="","",INDEX(Prime_Sub,MATCH(A2136,Company_Name,0)))</f>
        <v/>
      </c>
      <c r="F2136" s="78" t="str" cm="1">
        <f t="array" ref="F2136">IF(E2136="","",INDEX(LCAT_ID,MATCH(E2136,LCAT_Name,0)))</f>
        <v/>
      </c>
      <c r="J2136" s="78" t="str">
        <f>IFERROR(_xlfn.XLOOKUP(I2136,MSA_Title_List,MSA_Title_List!$A$2:$A$643,"",0),"")</f>
        <v/>
      </c>
    </row>
    <row r="2137" spans="2:10">
      <c r="B2137" s="78" t="str" cm="1">
        <f t="array" ref="B2137">IF(A2137="","",INDEX(CAGE,MATCH(A2137,Company_Name,0)))</f>
        <v/>
      </c>
      <c r="C2137" s="80" t="str" cm="1">
        <f t="array" ref="C2137">IF(A2137="","",INDEX(Prime_Sub,MATCH(A2137,Company_Name,0)))</f>
        <v/>
      </c>
      <c r="F2137" s="78" t="str" cm="1">
        <f t="array" ref="F2137">IF(E2137="","",INDEX(LCAT_ID,MATCH(E2137,LCAT_Name,0)))</f>
        <v/>
      </c>
      <c r="J2137" s="78" t="str">
        <f>IFERROR(_xlfn.XLOOKUP(I2137,MSA_Title_List,MSA_Title_List!$A$2:$A$643,"",0),"")</f>
        <v/>
      </c>
    </row>
    <row r="2138" spans="2:10">
      <c r="B2138" s="78" t="str" cm="1">
        <f t="array" ref="B2138">IF(A2138="","",INDEX(CAGE,MATCH(A2138,Company_Name,0)))</f>
        <v/>
      </c>
      <c r="C2138" s="80" t="str" cm="1">
        <f t="array" ref="C2138">IF(A2138="","",INDEX(Prime_Sub,MATCH(A2138,Company_Name,0)))</f>
        <v/>
      </c>
      <c r="F2138" s="78" t="str" cm="1">
        <f t="array" ref="F2138">IF(E2138="","",INDEX(LCAT_ID,MATCH(E2138,LCAT_Name,0)))</f>
        <v/>
      </c>
      <c r="J2138" s="78" t="str">
        <f>IFERROR(_xlfn.XLOOKUP(I2138,MSA_Title_List,MSA_Title_List!$A$2:$A$643,"",0),"")</f>
        <v/>
      </c>
    </row>
    <row r="2139" spans="2:10">
      <c r="B2139" s="78" t="str" cm="1">
        <f t="array" ref="B2139">IF(A2139="","",INDEX(CAGE,MATCH(A2139,Company_Name,0)))</f>
        <v/>
      </c>
      <c r="C2139" s="80" t="str" cm="1">
        <f t="array" ref="C2139">IF(A2139="","",INDEX(Prime_Sub,MATCH(A2139,Company_Name,0)))</f>
        <v/>
      </c>
      <c r="F2139" s="78" t="str" cm="1">
        <f t="array" ref="F2139">IF(E2139="","",INDEX(LCAT_ID,MATCH(E2139,LCAT_Name,0)))</f>
        <v/>
      </c>
      <c r="J2139" s="78" t="str">
        <f>IFERROR(_xlfn.XLOOKUP(I2139,MSA_Title_List,MSA_Title_List!$A$2:$A$643,"",0),"")</f>
        <v/>
      </c>
    </row>
    <row r="2140" spans="2:10">
      <c r="B2140" s="78" t="str" cm="1">
        <f t="array" ref="B2140">IF(A2140="","",INDEX(CAGE,MATCH(A2140,Company_Name,0)))</f>
        <v/>
      </c>
      <c r="C2140" s="80" t="str" cm="1">
        <f t="array" ref="C2140">IF(A2140="","",INDEX(Prime_Sub,MATCH(A2140,Company_Name,0)))</f>
        <v/>
      </c>
      <c r="F2140" s="78" t="str" cm="1">
        <f t="array" ref="F2140">IF(E2140="","",INDEX(LCAT_ID,MATCH(E2140,LCAT_Name,0)))</f>
        <v/>
      </c>
      <c r="J2140" s="78" t="str">
        <f>IFERROR(_xlfn.XLOOKUP(I2140,MSA_Title_List,MSA_Title_List!$A$2:$A$643,"",0),"")</f>
        <v/>
      </c>
    </row>
    <row r="2141" spans="2:10">
      <c r="B2141" s="78" t="str" cm="1">
        <f t="array" ref="B2141">IF(A2141="","",INDEX(CAGE,MATCH(A2141,Company_Name,0)))</f>
        <v/>
      </c>
      <c r="C2141" s="80" t="str" cm="1">
        <f t="array" ref="C2141">IF(A2141="","",INDEX(Prime_Sub,MATCH(A2141,Company_Name,0)))</f>
        <v/>
      </c>
      <c r="F2141" s="78" t="str" cm="1">
        <f t="array" ref="F2141">IF(E2141="","",INDEX(LCAT_ID,MATCH(E2141,LCAT_Name,0)))</f>
        <v/>
      </c>
      <c r="J2141" s="78" t="str">
        <f>IFERROR(_xlfn.XLOOKUP(I2141,MSA_Title_List,MSA_Title_List!$A$2:$A$643,"",0),"")</f>
        <v/>
      </c>
    </row>
    <row r="2142" spans="2:10">
      <c r="B2142" s="78" t="str" cm="1">
        <f t="array" ref="B2142">IF(A2142="","",INDEX(CAGE,MATCH(A2142,Company_Name,0)))</f>
        <v/>
      </c>
      <c r="C2142" s="80" t="str" cm="1">
        <f t="array" ref="C2142">IF(A2142="","",INDEX(Prime_Sub,MATCH(A2142,Company_Name,0)))</f>
        <v/>
      </c>
      <c r="F2142" s="78" t="str" cm="1">
        <f t="array" ref="F2142">IF(E2142="","",INDEX(LCAT_ID,MATCH(E2142,LCAT_Name,0)))</f>
        <v/>
      </c>
      <c r="J2142" s="78" t="str">
        <f>IFERROR(_xlfn.XLOOKUP(I2142,MSA_Title_List,MSA_Title_List!$A$2:$A$643,"",0),"")</f>
        <v/>
      </c>
    </row>
    <row r="2143" spans="2:10">
      <c r="B2143" s="78" t="str" cm="1">
        <f t="array" ref="B2143">IF(A2143="","",INDEX(CAGE,MATCH(A2143,Company_Name,0)))</f>
        <v/>
      </c>
      <c r="C2143" s="80" t="str" cm="1">
        <f t="array" ref="C2143">IF(A2143="","",INDEX(Prime_Sub,MATCH(A2143,Company_Name,0)))</f>
        <v/>
      </c>
      <c r="F2143" s="78" t="str" cm="1">
        <f t="array" ref="F2143">IF(E2143="","",INDEX(LCAT_ID,MATCH(E2143,LCAT_Name,0)))</f>
        <v/>
      </c>
      <c r="J2143" s="78" t="str">
        <f>IFERROR(_xlfn.XLOOKUP(I2143,MSA_Title_List,MSA_Title_List!$A$2:$A$643,"",0),"")</f>
        <v/>
      </c>
    </row>
    <row r="2144" spans="2:10">
      <c r="B2144" s="78" t="str" cm="1">
        <f t="array" ref="B2144">IF(A2144="","",INDEX(CAGE,MATCH(A2144,Company_Name,0)))</f>
        <v/>
      </c>
      <c r="C2144" s="80" t="str" cm="1">
        <f t="array" ref="C2144">IF(A2144="","",INDEX(Prime_Sub,MATCH(A2144,Company_Name,0)))</f>
        <v/>
      </c>
      <c r="F2144" s="78" t="str" cm="1">
        <f t="array" ref="F2144">IF(E2144="","",INDEX(LCAT_ID,MATCH(E2144,LCAT_Name,0)))</f>
        <v/>
      </c>
      <c r="J2144" s="78" t="str">
        <f>IFERROR(_xlfn.XLOOKUP(I2144,MSA_Title_List,MSA_Title_List!$A$2:$A$643,"",0),"")</f>
        <v/>
      </c>
    </row>
    <row r="2145" spans="2:10">
      <c r="B2145" s="78" t="str" cm="1">
        <f t="array" ref="B2145">IF(A2145="","",INDEX(CAGE,MATCH(A2145,Company_Name,0)))</f>
        <v/>
      </c>
      <c r="C2145" s="80" t="str" cm="1">
        <f t="array" ref="C2145">IF(A2145="","",INDEX(Prime_Sub,MATCH(A2145,Company_Name,0)))</f>
        <v/>
      </c>
      <c r="F2145" s="78" t="str" cm="1">
        <f t="array" ref="F2145">IF(E2145="","",INDEX(LCAT_ID,MATCH(E2145,LCAT_Name,0)))</f>
        <v/>
      </c>
      <c r="J2145" s="78" t="str">
        <f>IFERROR(_xlfn.XLOOKUP(I2145,MSA_Title_List,MSA_Title_List!$A$2:$A$643,"",0),"")</f>
        <v/>
      </c>
    </row>
    <row r="2146" spans="2:10">
      <c r="B2146" s="78" t="str" cm="1">
        <f t="array" ref="B2146">IF(A2146="","",INDEX(CAGE,MATCH(A2146,Company_Name,0)))</f>
        <v/>
      </c>
      <c r="C2146" s="80" t="str" cm="1">
        <f t="array" ref="C2146">IF(A2146="","",INDEX(Prime_Sub,MATCH(A2146,Company_Name,0)))</f>
        <v/>
      </c>
      <c r="F2146" s="78" t="str" cm="1">
        <f t="array" ref="F2146">IF(E2146="","",INDEX(LCAT_ID,MATCH(E2146,LCAT_Name,0)))</f>
        <v/>
      </c>
      <c r="J2146" s="78" t="str">
        <f>IFERROR(_xlfn.XLOOKUP(I2146,MSA_Title_List,MSA_Title_List!$A$2:$A$643,"",0),"")</f>
        <v/>
      </c>
    </row>
    <row r="2147" spans="2:10">
      <c r="B2147" s="78" t="str" cm="1">
        <f t="array" ref="B2147">IF(A2147="","",INDEX(CAGE,MATCH(A2147,Company_Name,0)))</f>
        <v/>
      </c>
      <c r="C2147" s="80" t="str" cm="1">
        <f t="array" ref="C2147">IF(A2147="","",INDEX(Prime_Sub,MATCH(A2147,Company_Name,0)))</f>
        <v/>
      </c>
      <c r="F2147" s="78" t="str" cm="1">
        <f t="array" ref="F2147">IF(E2147="","",INDEX(LCAT_ID,MATCH(E2147,LCAT_Name,0)))</f>
        <v/>
      </c>
      <c r="J2147" s="78" t="str">
        <f>IFERROR(_xlfn.XLOOKUP(I2147,MSA_Title_List,MSA_Title_List!$A$2:$A$643,"",0),"")</f>
        <v/>
      </c>
    </row>
    <row r="2148" spans="2:10">
      <c r="B2148" s="78" t="str" cm="1">
        <f t="array" ref="B2148">IF(A2148="","",INDEX(CAGE,MATCH(A2148,Company_Name,0)))</f>
        <v/>
      </c>
      <c r="C2148" s="80" t="str" cm="1">
        <f t="array" ref="C2148">IF(A2148="","",INDEX(Prime_Sub,MATCH(A2148,Company_Name,0)))</f>
        <v/>
      </c>
      <c r="F2148" s="78" t="str" cm="1">
        <f t="array" ref="F2148">IF(E2148="","",INDEX(LCAT_ID,MATCH(E2148,LCAT_Name,0)))</f>
        <v/>
      </c>
      <c r="J2148" s="78" t="str">
        <f>IFERROR(_xlfn.XLOOKUP(I2148,MSA_Title_List,MSA_Title_List!$A$2:$A$643,"",0),"")</f>
        <v/>
      </c>
    </row>
    <row r="2149" spans="2:10">
      <c r="B2149" s="78" t="str" cm="1">
        <f t="array" ref="B2149">IF(A2149="","",INDEX(CAGE,MATCH(A2149,Company_Name,0)))</f>
        <v/>
      </c>
      <c r="C2149" s="80" t="str" cm="1">
        <f t="array" ref="C2149">IF(A2149="","",INDEX(Prime_Sub,MATCH(A2149,Company_Name,0)))</f>
        <v/>
      </c>
      <c r="F2149" s="78" t="str" cm="1">
        <f t="array" ref="F2149">IF(E2149="","",INDEX(LCAT_ID,MATCH(E2149,LCAT_Name,0)))</f>
        <v/>
      </c>
      <c r="J2149" s="78" t="str">
        <f>IFERROR(_xlfn.XLOOKUP(I2149,MSA_Title_List,MSA_Title_List!$A$2:$A$643,"",0),"")</f>
        <v/>
      </c>
    </row>
    <row r="2150" spans="2:10">
      <c r="B2150" s="78" t="str" cm="1">
        <f t="array" ref="B2150">IF(A2150="","",INDEX(CAGE,MATCH(A2150,Company_Name,0)))</f>
        <v/>
      </c>
      <c r="C2150" s="80" t="str" cm="1">
        <f t="array" ref="C2150">IF(A2150="","",INDEX(Prime_Sub,MATCH(A2150,Company_Name,0)))</f>
        <v/>
      </c>
      <c r="F2150" s="78" t="str" cm="1">
        <f t="array" ref="F2150">IF(E2150="","",INDEX(LCAT_ID,MATCH(E2150,LCAT_Name,0)))</f>
        <v/>
      </c>
      <c r="J2150" s="78" t="str">
        <f>IFERROR(_xlfn.XLOOKUP(I2150,MSA_Title_List,MSA_Title_List!$A$2:$A$643,"",0),"")</f>
        <v/>
      </c>
    </row>
    <row r="2151" spans="2:10">
      <c r="B2151" s="78" t="str" cm="1">
        <f t="array" ref="B2151">IF(A2151="","",INDEX(CAGE,MATCH(A2151,Company_Name,0)))</f>
        <v/>
      </c>
      <c r="C2151" s="80" t="str" cm="1">
        <f t="array" ref="C2151">IF(A2151="","",INDEX(Prime_Sub,MATCH(A2151,Company_Name,0)))</f>
        <v/>
      </c>
      <c r="F2151" s="78" t="str" cm="1">
        <f t="array" ref="F2151">IF(E2151="","",INDEX(LCAT_ID,MATCH(E2151,LCAT_Name,0)))</f>
        <v/>
      </c>
      <c r="J2151" s="78" t="str">
        <f>IFERROR(_xlfn.XLOOKUP(I2151,MSA_Title_List,MSA_Title_List!$A$2:$A$643,"",0),"")</f>
        <v/>
      </c>
    </row>
    <row r="2152" spans="2:10">
      <c r="B2152" s="78" t="str" cm="1">
        <f t="array" ref="B2152">IF(A2152="","",INDEX(CAGE,MATCH(A2152,Company_Name,0)))</f>
        <v/>
      </c>
      <c r="C2152" s="80" t="str" cm="1">
        <f t="array" ref="C2152">IF(A2152="","",INDEX(Prime_Sub,MATCH(A2152,Company_Name,0)))</f>
        <v/>
      </c>
      <c r="F2152" s="78" t="str" cm="1">
        <f t="array" ref="F2152">IF(E2152="","",INDEX(LCAT_ID,MATCH(E2152,LCAT_Name,0)))</f>
        <v/>
      </c>
      <c r="J2152" s="78" t="str">
        <f>IFERROR(_xlfn.XLOOKUP(I2152,MSA_Title_List,MSA_Title_List!$A$2:$A$643,"",0),"")</f>
        <v/>
      </c>
    </row>
    <row r="2153" spans="2:10">
      <c r="B2153" s="78" t="str" cm="1">
        <f t="array" ref="B2153">IF(A2153="","",INDEX(CAGE,MATCH(A2153,Company_Name,0)))</f>
        <v/>
      </c>
      <c r="C2153" s="80" t="str" cm="1">
        <f t="array" ref="C2153">IF(A2153="","",INDEX(Prime_Sub,MATCH(A2153,Company_Name,0)))</f>
        <v/>
      </c>
      <c r="F2153" s="78" t="str" cm="1">
        <f t="array" ref="F2153">IF(E2153="","",INDEX(LCAT_ID,MATCH(E2153,LCAT_Name,0)))</f>
        <v/>
      </c>
      <c r="J2153" s="78" t="str">
        <f>IFERROR(_xlfn.XLOOKUP(I2153,MSA_Title_List,MSA_Title_List!$A$2:$A$643,"",0),"")</f>
        <v/>
      </c>
    </row>
    <row r="2154" spans="2:10">
      <c r="B2154" s="78" t="str" cm="1">
        <f t="array" ref="B2154">IF(A2154="","",INDEX(CAGE,MATCH(A2154,Company_Name,0)))</f>
        <v/>
      </c>
      <c r="C2154" s="80" t="str" cm="1">
        <f t="array" ref="C2154">IF(A2154="","",INDEX(Prime_Sub,MATCH(A2154,Company_Name,0)))</f>
        <v/>
      </c>
      <c r="F2154" s="78" t="str" cm="1">
        <f t="array" ref="F2154">IF(E2154="","",INDEX(LCAT_ID,MATCH(E2154,LCAT_Name,0)))</f>
        <v/>
      </c>
      <c r="J2154" s="78" t="str">
        <f>IFERROR(_xlfn.XLOOKUP(I2154,MSA_Title_List,MSA_Title_List!$A$2:$A$643,"",0),"")</f>
        <v/>
      </c>
    </row>
    <row r="2155" spans="2:10">
      <c r="B2155" s="78" t="str" cm="1">
        <f t="array" ref="B2155">IF(A2155="","",INDEX(CAGE,MATCH(A2155,Company_Name,0)))</f>
        <v/>
      </c>
      <c r="C2155" s="80" t="str" cm="1">
        <f t="array" ref="C2155">IF(A2155="","",INDEX(Prime_Sub,MATCH(A2155,Company_Name,0)))</f>
        <v/>
      </c>
      <c r="F2155" s="78" t="str" cm="1">
        <f t="array" ref="F2155">IF(E2155="","",INDEX(LCAT_ID,MATCH(E2155,LCAT_Name,0)))</f>
        <v/>
      </c>
      <c r="J2155" s="78" t="str">
        <f>IFERROR(_xlfn.XLOOKUP(I2155,MSA_Title_List,MSA_Title_List!$A$2:$A$643,"",0),"")</f>
        <v/>
      </c>
    </row>
    <row r="2156" spans="2:10">
      <c r="B2156" s="78" t="str" cm="1">
        <f t="array" ref="B2156">IF(A2156="","",INDEX(CAGE,MATCH(A2156,Company_Name,0)))</f>
        <v/>
      </c>
      <c r="C2156" s="80" t="str" cm="1">
        <f t="array" ref="C2156">IF(A2156="","",INDEX(Prime_Sub,MATCH(A2156,Company_Name,0)))</f>
        <v/>
      </c>
      <c r="F2156" s="78" t="str" cm="1">
        <f t="array" ref="F2156">IF(E2156="","",INDEX(LCAT_ID,MATCH(E2156,LCAT_Name,0)))</f>
        <v/>
      </c>
      <c r="J2156" s="78" t="str">
        <f>IFERROR(_xlfn.XLOOKUP(I2156,MSA_Title_List,MSA_Title_List!$A$2:$A$643,"",0),"")</f>
        <v/>
      </c>
    </row>
    <row r="2157" spans="2:10">
      <c r="B2157" s="78" t="str" cm="1">
        <f t="array" ref="B2157">IF(A2157="","",INDEX(CAGE,MATCH(A2157,Company_Name,0)))</f>
        <v/>
      </c>
      <c r="C2157" s="80" t="str" cm="1">
        <f t="array" ref="C2157">IF(A2157="","",INDEX(Prime_Sub,MATCH(A2157,Company_Name,0)))</f>
        <v/>
      </c>
      <c r="F2157" s="78" t="str" cm="1">
        <f t="array" ref="F2157">IF(E2157="","",INDEX(LCAT_ID,MATCH(E2157,LCAT_Name,0)))</f>
        <v/>
      </c>
      <c r="J2157" s="78" t="str">
        <f>IFERROR(_xlfn.XLOOKUP(I2157,MSA_Title_List,MSA_Title_List!$A$2:$A$643,"",0),"")</f>
        <v/>
      </c>
    </row>
    <row r="2158" spans="2:10">
      <c r="B2158" s="78" t="str" cm="1">
        <f t="array" ref="B2158">IF(A2158="","",INDEX(CAGE,MATCH(A2158,Company_Name,0)))</f>
        <v/>
      </c>
      <c r="C2158" s="80" t="str" cm="1">
        <f t="array" ref="C2158">IF(A2158="","",INDEX(Prime_Sub,MATCH(A2158,Company_Name,0)))</f>
        <v/>
      </c>
      <c r="F2158" s="78" t="str" cm="1">
        <f t="array" ref="F2158">IF(E2158="","",INDEX(LCAT_ID,MATCH(E2158,LCAT_Name,0)))</f>
        <v/>
      </c>
      <c r="J2158" s="78" t="str">
        <f>IFERROR(_xlfn.XLOOKUP(I2158,MSA_Title_List,MSA_Title_List!$A$2:$A$643,"",0),"")</f>
        <v/>
      </c>
    </row>
    <row r="2159" spans="2:10">
      <c r="B2159" s="78" t="str" cm="1">
        <f t="array" ref="B2159">IF(A2159="","",INDEX(CAGE,MATCH(A2159,Company_Name,0)))</f>
        <v/>
      </c>
      <c r="C2159" s="80" t="str" cm="1">
        <f t="array" ref="C2159">IF(A2159="","",INDEX(Prime_Sub,MATCH(A2159,Company_Name,0)))</f>
        <v/>
      </c>
      <c r="F2159" s="78" t="str" cm="1">
        <f t="array" ref="F2159">IF(E2159="","",INDEX(LCAT_ID,MATCH(E2159,LCAT_Name,0)))</f>
        <v/>
      </c>
      <c r="J2159" s="78" t="str">
        <f>IFERROR(_xlfn.XLOOKUP(I2159,MSA_Title_List,MSA_Title_List!$A$2:$A$643,"",0),"")</f>
        <v/>
      </c>
    </row>
    <row r="2160" spans="2:10">
      <c r="B2160" s="78" t="str" cm="1">
        <f t="array" ref="B2160">IF(A2160="","",INDEX(CAGE,MATCH(A2160,Company_Name,0)))</f>
        <v/>
      </c>
      <c r="C2160" s="80" t="str" cm="1">
        <f t="array" ref="C2160">IF(A2160="","",INDEX(Prime_Sub,MATCH(A2160,Company_Name,0)))</f>
        <v/>
      </c>
      <c r="F2160" s="78" t="str" cm="1">
        <f t="array" ref="F2160">IF(E2160="","",INDEX(LCAT_ID,MATCH(E2160,LCAT_Name,0)))</f>
        <v/>
      </c>
      <c r="J2160" s="78" t="str">
        <f>IFERROR(_xlfn.XLOOKUP(I2160,MSA_Title_List,MSA_Title_List!$A$2:$A$643,"",0),"")</f>
        <v/>
      </c>
    </row>
    <row r="2161" spans="2:10">
      <c r="B2161" s="78" t="str" cm="1">
        <f t="array" ref="B2161">IF(A2161="","",INDEX(CAGE,MATCH(A2161,Company_Name,0)))</f>
        <v/>
      </c>
      <c r="C2161" s="80" t="str" cm="1">
        <f t="array" ref="C2161">IF(A2161="","",INDEX(Prime_Sub,MATCH(A2161,Company_Name,0)))</f>
        <v/>
      </c>
      <c r="F2161" s="78" t="str" cm="1">
        <f t="array" ref="F2161">IF(E2161="","",INDEX(LCAT_ID,MATCH(E2161,LCAT_Name,0)))</f>
        <v/>
      </c>
      <c r="J2161" s="78" t="str">
        <f>IFERROR(_xlfn.XLOOKUP(I2161,MSA_Title_List,MSA_Title_List!$A$2:$A$643,"",0),"")</f>
        <v/>
      </c>
    </row>
    <row r="2162" spans="2:10">
      <c r="B2162" s="78" t="str" cm="1">
        <f t="array" ref="B2162">IF(A2162="","",INDEX(CAGE,MATCH(A2162,Company_Name,0)))</f>
        <v/>
      </c>
      <c r="C2162" s="80" t="str" cm="1">
        <f t="array" ref="C2162">IF(A2162="","",INDEX(Prime_Sub,MATCH(A2162,Company_Name,0)))</f>
        <v/>
      </c>
      <c r="F2162" s="78" t="str" cm="1">
        <f t="array" ref="F2162">IF(E2162="","",INDEX(LCAT_ID,MATCH(E2162,LCAT_Name,0)))</f>
        <v/>
      </c>
      <c r="J2162" s="78" t="str">
        <f>IFERROR(_xlfn.XLOOKUP(I2162,MSA_Title_List,MSA_Title_List!$A$2:$A$643,"",0),"")</f>
        <v/>
      </c>
    </row>
    <row r="2163" spans="2:10">
      <c r="B2163" s="78" t="str" cm="1">
        <f t="array" ref="B2163">IF(A2163="","",INDEX(CAGE,MATCH(A2163,Company_Name,0)))</f>
        <v/>
      </c>
      <c r="C2163" s="80" t="str" cm="1">
        <f t="array" ref="C2163">IF(A2163="","",INDEX(Prime_Sub,MATCH(A2163,Company_Name,0)))</f>
        <v/>
      </c>
      <c r="F2163" s="78" t="str" cm="1">
        <f t="array" ref="F2163">IF(E2163="","",INDEX(LCAT_ID,MATCH(E2163,LCAT_Name,0)))</f>
        <v/>
      </c>
      <c r="J2163" s="78" t="str">
        <f>IFERROR(_xlfn.XLOOKUP(I2163,MSA_Title_List,MSA_Title_List!$A$2:$A$643,"",0),"")</f>
        <v/>
      </c>
    </row>
    <row r="2164" spans="2:10">
      <c r="B2164" s="78" t="str" cm="1">
        <f t="array" ref="B2164">IF(A2164="","",INDEX(CAGE,MATCH(A2164,Company_Name,0)))</f>
        <v/>
      </c>
      <c r="C2164" s="80" t="str" cm="1">
        <f t="array" ref="C2164">IF(A2164="","",INDEX(Prime_Sub,MATCH(A2164,Company_Name,0)))</f>
        <v/>
      </c>
      <c r="F2164" s="78" t="str" cm="1">
        <f t="array" ref="F2164">IF(E2164="","",INDEX(LCAT_ID,MATCH(E2164,LCAT_Name,0)))</f>
        <v/>
      </c>
      <c r="J2164" s="78" t="str">
        <f>IFERROR(_xlfn.XLOOKUP(I2164,MSA_Title_List,MSA_Title_List!$A$2:$A$643,"",0),"")</f>
        <v/>
      </c>
    </row>
    <row r="2165" spans="2:10">
      <c r="B2165" s="78" t="str" cm="1">
        <f t="array" ref="B2165">IF(A2165="","",INDEX(CAGE,MATCH(A2165,Company_Name,0)))</f>
        <v/>
      </c>
      <c r="C2165" s="80" t="str" cm="1">
        <f t="array" ref="C2165">IF(A2165="","",INDEX(Prime_Sub,MATCH(A2165,Company_Name,0)))</f>
        <v/>
      </c>
      <c r="F2165" s="78" t="str" cm="1">
        <f t="array" ref="F2165">IF(E2165="","",INDEX(LCAT_ID,MATCH(E2165,LCAT_Name,0)))</f>
        <v/>
      </c>
      <c r="J2165" s="78" t="str">
        <f>IFERROR(_xlfn.XLOOKUP(I2165,MSA_Title_List,MSA_Title_List!$A$2:$A$643,"",0),"")</f>
        <v/>
      </c>
    </row>
    <row r="2166" spans="2:10">
      <c r="B2166" s="78" t="str" cm="1">
        <f t="array" ref="B2166">IF(A2166="","",INDEX(CAGE,MATCH(A2166,Company_Name,0)))</f>
        <v/>
      </c>
      <c r="C2166" s="80" t="str" cm="1">
        <f t="array" ref="C2166">IF(A2166="","",INDEX(Prime_Sub,MATCH(A2166,Company_Name,0)))</f>
        <v/>
      </c>
      <c r="F2166" s="78" t="str" cm="1">
        <f t="array" ref="F2166">IF(E2166="","",INDEX(LCAT_ID,MATCH(E2166,LCAT_Name,0)))</f>
        <v/>
      </c>
      <c r="J2166" s="78" t="str">
        <f>IFERROR(_xlfn.XLOOKUP(I2166,MSA_Title_List,MSA_Title_List!$A$2:$A$643,"",0),"")</f>
        <v/>
      </c>
    </row>
    <row r="2167" spans="2:10">
      <c r="B2167" s="78" t="str" cm="1">
        <f t="array" ref="B2167">IF(A2167="","",INDEX(CAGE,MATCH(A2167,Company_Name,0)))</f>
        <v/>
      </c>
      <c r="C2167" s="80" t="str" cm="1">
        <f t="array" ref="C2167">IF(A2167="","",INDEX(Prime_Sub,MATCH(A2167,Company_Name,0)))</f>
        <v/>
      </c>
      <c r="F2167" s="78" t="str" cm="1">
        <f t="array" ref="F2167">IF(E2167="","",INDEX(LCAT_ID,MATCH(E2167,LCAT_Name,0)))</f>
        <v/>
      </c>
      <c r="J2167" s="78" t="str">
        <f>IFERROR(_xlfn.XLOOKUP(I2167,MSA_Title_List,MSA_Title_List!$A$2:$A$643,"",0),"")</f>
        <v/>
      </c>
    </row>
    <row r="2168" spans="2:10">
      <c r="B2168" s="78" t="str" cm="1">
        <f t="array" ref="B2168">IF(A2168="","",INDEX(CAGE,MATCH(A2168,Company_Name,0)))</f>
        <v/>
      </c>
      <c r="C2168" s="80" t="str" cm="1">
        <f t="array" ref="C2168">IF(A2168="","",INDEX(Prime_Sub,MATCH(A2168,Company_Name,0)))</f>
        <v/>
      </c>
      <c r="F2168" s="78" t="str" cm="1">
        <f t="array" ref="F2168">IF(E2168="","",INDEX(LCAT_ID,MATCH(E2168,LCAT_Name,0)))</f>
        <v/>
      </c>
      <c r="J2168" s="78" t="str">
        <f>IFERROR(_xlfn.XLOOKUP(I2168,MSA_Title_List,MSA_Title_List!$A$2:$A$643,"",0),"")</f>
        <v/>
      </c>
    </row>
    <row r="2169" spans="2:10">
      <c r="B2169" s="78" t="str" cm="1">
        <f t="array" ref="B2169">IF(A2169="","",INDEX(CAGE,MATCH(A2169,Company_Name,0)))</f>
        <v/>
      </c>
      <c r="C2169" s="80" t="str" cm="1">
        <f t="array" ref="C2169">IF(A2169="","",INDEX(Prime_Sub,MATCH(A2169,Company_Name,0)))</f>
        <v/>
      </c>
      <c r="F2169" s="78" t="str" cm="1">
        <f t="array" ref="F2169">IF(E2169="","",INDEX(LCAT_ID,MATCH(E2169,LCAT_Name,0)))</f>
        <v/>
      </c>
      <c r="J2169" s="78" t="str">
        <f>IFERROR(_xlfn.XLOOKUP(I2169,MSA_Title_List,MSA_Title_List!$A$2:$A$643,"",0),"")</f>
        <v/>
      </c>
    </row>
    <row r="2170" spans="2:10">
      <c r="B2170" s="78" t="str" cm="1">
        <f t="array" ref="B2170">IF(A2170="","",INDEX(CAGE,MATCH(A2170,Company_Name,0)))</f>
        <v/>
      </c>
      <c r="C2170" s="80" t="str" cm="1">
        <f t="array" ref="C2170">IF(A2170="","",INDEX(Prime_Sub,MATCH(A2170,Company_Name,0)))</f>
        <v/>
      </c>
      <c r="F2170" s="78" t="str" cm="1">
        <f t="array" ref="F2170">IF(E2170="","",INDEX(LCAT_ID,MATCH(E2170,LCAT_Name,0)))</f>
        <v/>
      </c>
      <c r="J2170" s="78" t="str">
        <f>IFERROR(_xlfn.XLOOKUP(I2170,MSA_Title_List,MSA_Title_List!$A$2:$A$643,"",0),"")</f>
        <v/>
      </c>
    </row>
    <row r="2171" spans="2:10">
      <c r="B2171" s="78" t="str" cm="1">
        <f t="array" ref="B2171">IF(A2171="","",INDEX(CAGE,MATCH(A2171,Company_Name,0)))</f>
        <v/>
      </c>
      <c r="C2171" s="80" t="str" cm="1">
        <f t="array" ref="C2171">IF(A2171="","",INDEX(Prime_Sub,MATCH(A2171,Company_Name,0)))</f>
        <v/>
      </c>
      <c r="F2171" s="78" t="str" cm="1">
        <f t="array" ref="F2171">IF(E2171="","",INDEX(LCAT_ID,MATCH(E2171,LCAT_Name,0)))</f>
        <v/>
      </c>
      <c r="J2171" s="78" t="str">
        <f>IFERROR(_xlfn.XLOOKUP(I2171,MSA_Title_List,MSA_Title_List!$A$2:$A$643,"",0),"")</f>
        <v/>
      </c>
    </row>
    <row r="2172" spans="2:10">
      <c r="B2172" s="78" t="str" cm="1">
        <f t="array" ref="B2172">IF(A2172="","",INDEX(CAGE,MATCH(A2172,Company_Name,0)))</f>
        <v/>
      </c>
      <c r="C2172" s="80" t="str" cm="1">
        <f t="array" ref="C2172">IF(A2172="","",INDEX(Prime_Sub,MATCH(A2172,Company_Name,0)))</f>
        <v/>
      </c>
      <c r="F2172" s="78" t="str" cm="1">
        <f t="array" ref="F2172">IF(E2172="","",INDEX(LCAT_ID,MATCH(E2172,LCAT_Name,0)))</f>
        <v/>
      </c>
      <c r="J2172" s="78" t="str">
        <f>IFERROR(_xlfn.XLOOKUP(I2172,MSA_Title_List,MSA_Title_List!$A$2:$A$643,"",0),"")</f>
        <v/>
      </c>
    </row>
    <row r="2173" spans="2:10">
      <c r="B2173" s="78" t="str" cm="1">
        <f t="array" ref="B2173">IF(A2173="","",INDEX(CAGE,MATCH(A2173,Company_Name,0)))</f>
        <v/>
      </c>
      <c r="C2173" s="80" t="str" cm="1">
        <f t="array" ref="C2173">IF(A2173="","",INDEX(Prime_Sub,MATCH(A2173,Company_Name,0)))</f>
        <v/>
      </c>
      <c r="F2173" s="78" t="str" cm="1">
        <f t="array" ref="F2173">IF(E2173="","",INDEX(LCAT_ID,MATCH(E2173,LCAT_Name,0)))</f>
        <v/>
      </c>
      <c r="J2173" s="78" t="str">
        <f>IFERROR(_xlfn.XLOOKUP(I2173,MSA_Title_List,MSA_Title_List!$A$2:$A$643,"",0),"")</f>
        <v/>
      </c>
    </row>
    <row r="2174" spans="2:10">
      <c r="B2174" s="78" t="str" cm="1">
        <f t="array" ref="B2174">IF(A2174="","",INDEX(CAGE,MATCH(A2174,Company_Name,0)))</f>
        <v/>
      </c>
      <c r="C2174" s="80" t="str" cm="1">
        <f t="array" ref="C2174">IF(A2174="","",INDEX(Prime_Sub,MATCH(A2174,Company_Name,0)))</f>
        <v/>
      </c>
      <c r="F2174" s="78" t="str" cm="1">
        <f t="array" ref="F2174">IF(E2174="","",INDEX(LCAT_ID,MATCH(E2174,LCAT_Name,0)))</f>
        <v/>
      </c>
      <c r="J2174" s="78" t="str">
        <f>IFERROR(_xlfn.XLOOKUP(I2174,MSA_Title_List,MSA_Title_List!$A$2:$A$643,"",0),"")</f>
        <v/>
      </c>
    </row>
    <row r="2175" spans="2:10">
      <c r="B2175" s="78" t="str" cm="1">
        <f t="array" ref="B2175">IF(A2175="","",INDEX(CAGE,MATCH(A2175,Company_Name,0)))</f>
        <v/>
      </c>
      <c r="C2175" s="80" t="str" cm="1">
        <f t="array" ref="C2175">IF(A2175="","",INDEX(Prime_Sub,MATCH(A2175,Company_Name,0)))</f>
        <v/>
      </c>
      <c r="F2175" s="78" t="str" cm="1">
        <f t="array" ref="F2175">IF(E2175="","",INDEX(LCAT_ID,MATCH(E2175,LCAT_Name,0)))</f>
        <v/>
      </c>
      <c r="J2175" s="78" t="str">
        <f>IFERROR(_xlfn.XLOOKUP(I2175,MSA_Title_List,MSA_Title_List!$A$2:$A$643,"",0),"")</f>
        <v/>
      </c>
    </row>
    <row r="2176" spans="2:10">
      <c r="B2176" s="78" t="str" cm="1">
        <f t="array" ref="B2176">IF(A2176="","",INDEX(CAGE,MATCH(A2176,Company_Name,0)))</f>
        <v/>
      </c>
      <c r="C2176" s="80" t="str" cm="1">
        <f t="array" ref="C2176">IF(A2176="","",INDEX(Prime_Sub,MATCH(A2176,Company_Name,0)))</f>
        <v/>
      </c>
      <c r="F2176" s="78" t="str" cm="1">
        <f t="array" ref="F2176">IF(E2176="","",INDEX(LCAT_ID,MATCH(E2176,LCAT_Name,0)))</f>
        <v/>
      </c>
      <c r="J2176" s="78" t="str">
        <f>IFERROR(_xlfn.XLOOKUP(I2176,MSA_Title_List,MSA_Title_List!$A$2:$A$643,"",0),"")</f>
        <v/>
      </c>
    </row>
    <row r="2177" spans="2:10">
      <c r="B2177" s="78" t="str" cm="1">
        <f t="array" ref="B2177">IF(A2177="","",INDEX(CAGE,MATCH(A2177,Company_Name,0)))</f>
        <v/>
      </c>
      <c r="C2177" s="80" t="str" cm="1">
        <f t="array" ref="C2177">IF(A2177="","",INDEX(Prime_Sub,MATCH(A2177,Company_Name,0)))</f>
        <v/>
      </c>
      <c r="F2177" s="78" t="str" cm="1">
        <f t="array" ref="F2177">IF(E2177="","",INDEX(LCAT_ID,MATCH(E2177,LCAT_Name,0)))</f>
        <v/>
      </c>
      <c r="J2177" s="78" t="str">
        <f>IFERROR(_xlfn.XLOOKUP(I2177,MSA_Title_List,MSA_Title_List!$A$2:$A$643,"",0),"")</f>
        <v/>
      </c>
    </row>
    <row r="2178" spans="2:10">
      <c r="B2178" s="78" t="str" cm="1">
        <f t="array" ref="B2178">IF(A2178="","",INDEX(CAGE,MATCH(A2178,Company_Name,0)))</f>
        <v/>
      </c>
      <c r="C2178" s="80" t="str" cm="1">
        <f t="array" ref="C2178">IF(A2178="","",INDEX(Prime_Sub,MATCH(A2178,Company_Name,0)))</f>
        <v/>
      </c>
      <c r="F2178" s="78" t="str" cm="1">
        <f t="array" ref="F2178">IF(E2178="","",INDEX(LCAT_ID,MATCH(E2178,LCAT_Name,0)))</f>
        <v/>
      </c>
      <c r="J2178" s="78" t="str">
        <f>IFERROR(_xlfn.XLOOKUP(I2178,MSA_Title_List,MSA_Title_List!$A$2:$A$643,"",0),"")</f>
        <v/>
      </c>
    </row>
    <row r="2179" spans="2:10">
      <c r="B2179" s="78" t="str" cm="1">
        <f t="array" ref="B2179">IF(A2179="","",INDEX(CAGE,MATCH(A2179,Company_Name,0)))</f>
        <v/>
      </c>
      <c r="C2179" s="80" t="str" cm="1">
        <f t="array" ref="C2179">IF(A2179="","",INDEX(Prime_Sub,MATCH(A2179,Company_Name,0)))</f>
        <v/>
      </c>
      <c r="F2179" s="78" t="str" cm="1">
        <f t="array" ref="F2179">IF(E2179="","",INDEX(LCAT_ID,MATCH(E2179,LCAT_Name,0)))</f>
        <v/>
      </c>
      <c r="J2179" s="78" t="str">
        <f>IFERROR(_xlfn.XLOOKUP(I2179,MSA_Title_List,MSA_Title_List!$A$2:$A$643,"",0),"")</f>
        <v/>
      </c>
    </row>
    <row r="2180" spans="2:10">
      <c r="B2180" s="78" t="str" cm="1">
        <f t="array" ref="B2180">IF(A2180="","",INDEX(CAGE,MATCH(A2180,Company_Name,0)))</f>
        <v/>
      </c>
      <c r="C2180" s="80" t="str" cm="1">
        <f t="array" ref="C2180">IF(A2180="","",INDEX(Prime_Sub,MATCH(A2180,Company_Name,0)))</f>
        <v/>
      </c>
      <c r="F2180" s="78" t="str" cm="1">
        <f t="array" ref="F2180">IF(E2180="","",INDEX(LCAT_ID,MATCH(E2180,LCAT_Name,0)))</f>
        <v/>
      </c>
      <c r="J2180" s="78" t="str">
        <f>IFERROR(_xlfn.XLOOKUP(I2180,MSA_Title_List,MSA_Title_List!$A$2:$A$643,"",0),"")</f>
        <v/>
      </c>
    </row>
    <row r="2181" spans="2:10">
      <c r="B2181" s="78" t="str" cm="1">
        <f t="array" ref="B2181">IF(A2181="","",INDEX(CAGE,MATCH(A2181,Company_Name,0)))</f>
        <v/>
      </c>
      <c r="C2181" s="80" t="str" cm="1">
        <f t="array" ref="C2181">IF(A2181="","",INDEX(Prime_Sub,MATCH(A2181,Company_Name,0)))</f>
        <v/>
      </c>
      <c r="F2181" s="78" t="str" cm="1">
        <f t="array" ref="F2181">IF(E2181="","",INDEX(LCAT_ID,MATCH(E2181,LCAT_Name,0)))</f>
        <v/>
      </c>
      <c r="J2181" s="78" t="str">
        <f>IFERROR(_xlfn.XLOOKUP(I2181,MSA_Title_List,MSA_Title_List!$A$2:$A$643,"",0),"")</f>
        <v/>
      </c>
    </row>
    <row r="2182" spans="2:10">
      <c r="B2182" s="78" t="str" cm="1">
        <f t="array" ref="B2182">IF(A2182="","",INDEX(CAGE,MATCH(A2182,Company_Name,0)))</f>
        <v/>
      </c>
      <c r="C2182" s="80" t="str" cm="1">
        <f t="array" ref="C2182">IF(A2182="","",INDEX(Prime_Sub,MATCH(A2182,Company_Name,0)))</f>
        <v/>
      </c>
      <c r="F2182" s="78" t="str" cm="1">
        <f t="array" ref="F2182">IF(E2182="","",INDEX(LCAT_ID,MATCH(E2182,LCAT_Name,0)))</f>
        <v/>
      </c>
      <c r="J2182" s="78" t="str">
        <f>IFERROR(_xlfn.XLOOKUP(I2182,MSA_Title_List,MSA_Title_List!$A$2:$A$643,"",0),"")</f>
        <v/>
      </c>
    </row>
    <row r="2183" spans="2:10">
      <c r="B2183" s="78" t="str" cm="1">
        <f t="array" ref="B2183">IF(A2183="","",INDEX(CAGE,MATCH(A2183,Company_Name,0)))</f>
        <v/>
      </c>
      <c r="C2183" s="80" t="str" cm="1">
        <f t="array" ref="C2183">IF(A2183="","",INDEX(Prime_Sub,MATCH(A2183,Company_Name,0)))</f>
        <v/>
      </c>
      <c r="F2183" s="78" t="str" cm="1">
        <f t="array" ref="F2183">IF(E2183="","",INDEX(LCAT_ID,MATCH(E2183,LCAT_Name,0)))</f>
        <v/>
      </c>
      <c r="J2183" s="78" t="str">
        <f>IFERROR(_xlfn.XLOOKUP(I2183,MSA_Title_List,MSA_Title_List!$A$2:$A$643,"",0),"")</f>
        <v/>
      </c>
    </row>
    <row r="2184" spans="2:10">
      <c r="B2184" s="78" t="str" cm="1">
        <f t="array" ref="B2184">IF(A2184="","",INDEX(CAGE,MATCH(A2184,Company_Name,0)))</f>
        <v/>
      </c>
      <c r="C2184" s="80" t="str" cm="1">
        <f t="array" ref="C2184">IF(A2184="","",INDEX(Prime_Sub,MATCH(A2184,Company_Name,0)))</f>
        <v/>
      </c>
      <c r="F2184" s="78" t="str" cm="1">
        <f t="array" ref="F2184">IF(E2184="","",INDEX(LCAT_ID,MATCH(E2184,LCAT_Name,0)))</f>
        <v/>
      </c>
      <c r="J2184" s="78" t="str">
        <f>IFERROR(_xlfn.XLOOKUP(I2184,MSA_Title_List,MSA_Title_List!$A$2:$A$643,"",0),"")</f>
        <v/>
      </c>
    </row>
    <row r="2185" spans="2:10">
      <c r="B2185" s="78" t="str" cm="1">
        <f t="array" ref="B2185">IF(A2185="","",INDEX(CAGE,MATCH(A2185,Company_Name,0)))</f>
        <v/>
      </c>
      <c r="C2185" s="80" t="str" cm="1">
        <f t="array" ref="C2185">IF(A2185="","",INDEX(Prime_Sub,MATCH(A2185,Company_Name,0)))</f>
        <v/>
      </c>
      <c r="F2185" s="78" t="str" cm="1">
        <f t="array" ref="F2185">IF(E2185="","",INDEX(LCAT_ID,MATCH(E2185,LCAT_Name,0)))</f>
        <v/>
      </c>
      <c r="J2185" s="78" t="str">
        <f>IFERROR(_xlfn.XLOOKUP(I2185,MSA_Title_List,MSA_Title_List!$A$2:$A$643,"",0),"")</f>
        <v/>
      </c>
    </row>
    <row r="2186" spans="2:10">
      <c r="B2186" s="78" t="str" cm="1">
        <f t="array" ref="B2186">IF(A2186="","",INDEX(CAGE,MATCH(A2186,Company_Name,0)))</f>
        <v/>
      </c>
      <c r="C2186" s="80" t="str" cm="1">
        <f t="array" ref="C2186">IF(A2186="","",INDEX(Prime_Sub,MATCH(A2186,Company_Name,0)))</f>
        <v/>
      </c>
      <c r="F2186" s="78" t="str" cm="1">
        <f t="array" ref="F2186">IF(E2186="","",INDEX(LCAT_ID,MATCH(E2186,LCAT_Name,0)))</f>
        <v/>
      </c>
      <c r="J2186" s="78" t="str">
        <f>IFERROR(_xlfn.XLOOKUP(I2186,MSA_Title_List,MSA_Title_List!$A$2:$A$643,"",0),"")</f>
        <v/>
      </c>
    </row>
    <row r="2187" spans="2:10">
      <c r="B2187" s="78" t="str" cm="1">
        <f t="array" ref="B2187">IF(A2187="","",INDEX(CAGE,MATCH(A2187,Company_Name,0)))</f>
        <v/>
      </c>
      <c r="C2187" s="80" t="str" cm="1">
        <f t="array" ref="C2187">IF(A2187="","",INDEX(Prime_Sub,MATCH(A2187,Company_Name,0)))</f>
        <v/>
      </c>
      <c r="F2187" s="78" t="str" cm="1">
        <f t="array" ref="F2187">IF(E2187="","",INDEX(LCAT_ID,MATCH(E2187,LCAT_Name,0)))</f>
        <v/>
      </c>
      <c r="J2187" s="78" t="str">
        <f>IFERROR(_xlfn.XLOOKUP(I2187,MSA_Title_List,MSA_Title_List!$A$2:$A$643,"",0),"")</f>
        <v/>
      </c>
    </row>
    <row r="2188" spans="2:10">
      <c r="B2188" s="78" t="str" cm="1">
        <f t="array" ref="B2188">IF(A2188="","",INDEX(CAGE,MATCH(A2188,Company_Name,0)))</f>
        <v/>
      </c>
      <c r="C2188" s="80" t="str" cm="1">
        <f t="array" ref="C2188">IF(A2188="","",INDEX(Prime_Sub,MATCH(A2188,Company_Name,0)))</f>
        <v/>
      </c>
      <c r="F2188" s="78" t="str" cm="1">
        <f t="array" ref="F2188">IF(E2188="","",INDEX(LCAT_ID,MATCH(E2188,LCAT_Name,0)))</f>
        <v/>
      </c>
      <c r="J2188" s="78" t="str">
        <f>IFERROR(_xlfn.XLOOKUP(I2188,MSA_Title_List,MSA_Title_List!$A$2:$A$643,"",0),"")</f>
        <v/>
      </c>
    </row>
    <row r="2189" spans="2:10">
      <c r="B2189" s="78" t="str" cm="1">
        <f t="array" ref="B2189">IF(A2189="","",INDEX(CAGE,MATCH(A2189,Company_Name,0)))</f>
        <v/>
      </c>
      <c r="C2189" s="80" t="str" cm="1">
        <f t="array" ref="C2189">IF(A2189="","",INDEX(Prime_Sub,MATCH(A2189,Company_Name,0)))</f>
        <v/>
      </c>
      <c r="F2189" s="78" t="str" cm="1">
        <f t="array" ref="F2189">IF(E2189="","",INDEX(LCAT_ID,MATCH(E2189,LCAT_Name,0)))</f>
        <v/>
      </c>
      <c r="J2189" s="78" t="str">
        <f>IFERROR(_xlfn.XLOOKUP(I2189,MSA_Title_List,MSA_Title_List!$A$2:$A$643,"",0),"")</f>
        <v/>
      </c>
    </row>
    <row r="2190" spans="2:10">
      <c r="B2190" s="78" t="str" cm="1">
        <f t="array" ref="B2190">IF(A2190="","",INDEX(CAGE,MATCH(A2190,Company_Name,0)))</f>
        <v/>
      </c>
      <c r="C2190" s="80" t="str" cm="1">
        <f t="array" ref="C2190">IF(A2190="","",INDEX(Prime_Sub,MATCH(A2190,Company_Name,0)))</f>
        <v/>
      </c>
      <c r="F2190" s="78" t="str" cm="1">
        <f t="array" ref="F2190">IF(E2190="","",INDEX(LCAT_ID,MATCH(E2190,LCAT_Name,0)))</f>
        <v/>
      </c>
      <c r="J2190" s="78" t="str">
        <f>IFERROR(_xlfn.XLOOKUP(I2190,MSA_Title_List,MSA_Title_List!$A$2:$A$643,"",0),"")</f>
        <v/>
      </c>
    </row>
    <row r="2191" spans="2:10">
      <c r="B2191" s="78" t="str" cm="1">
        <f t="array" ref="B2191">IF(A2191="","",INDEX(CAGE,MATCH(A2191,Company_Name,0)))</f>
        <v/>
      </c>
      <c r="C2191" s="80" t="str" cm="1">
        <f t="array" ref="C2191">IF(A2191="","",INDEX(Prime_Sub,MATCH(A2191,Company_Name,0)))</f>
        <v/>
      </c>
      <c r="F2191" s="78" t="str" cm="1">
        <f t="array" ref="F2191">IF(E2191="","",INDEX(LCAT_ID,MATCH(E2191,LCAT_Name,0)))</f>
        <v/>
      </c>
      <c r="J2191" s="78" t="str">
        <f>IFERROR(_xlfn.XLOOKUP(I2191,MSA_Title_List,MSA_Title_List!$A$2:$A$643,"",0),"")</f>
        <v/>
      </c>
    </row>
    <row r="2192" spans="2:10">
      <c r="B2192" s="78" t="str" cm="1">
        <f t="array" ref="B2192">IF(A2192="","",INDEX(CAGE,MATCH(A2192,Company_Name,0)))</f>
        <v/>
      </c>
      <c r="C2192" s="80" t="str" cm="1">
        <f t="array" ref="C2192">IF(A2192="","",INDEX(Prime_Sub,MATCH(A2192,Company_Name,0)))</f>
        <v/>
      </c>
      <c r="F2192" s="78" t="str" cm="1">
        <f t="array" ref="F2192">IF(E2192="","",INDEX(LCAT_ID,MATCH(E2192,LCAT_Name,0)))</f>
        <v/>
      </c>
      <c r="J2192" s="78" t="str">
        <f>IFERROR(_xlfn.XLOOKUP(I2192,MSA_Title_List,MSA_Title_List!$A$2:$A$643,"",0),"")</f>
        <v/>
      </c>
    </row>
    <row r="2193" spans="2:10">
      <c r="B2193" s="78" t="str" cm="1">
        <f t="array" ref="B2193">IF(A2193="","",INDEX(CAGE,MATCH(A2193,Company_Name,0)))</f>
        <v/>
      </c>
      <c r="C2193" s="80" t="str" cm="1">
        <f t="array" ref="C2193">IF(A2193="","",INDEX(Prime_Sub,MATCH(A2193,Company_Name,0)))</f>
        <v/>
      </c>
      <c r="F2193" s="78" t="str" cm="1">
        <f t="array" ref="F2193">IF(E2193="","",INDEX(LCAT_ID,MATCH(E2193,LCAT_Name,0)))</f>
        <v/>
      </c>
      <c r="J2193" s="78" t="str">
        <f>IFERROR(_xlfn.XLOOKUP(I2193,MSA_Title_List,MSA_Title_List!$A$2:$A$643,"",0),"")</f>
        <v/>
      </c>
    </row>
    <row r="2194" spans="2:10">
      <c r="B2194" s="78" t="str" cm="1">
        <f t="array" ref="B2194">IF(A2194="","",INDEX(CAGE,MATCH(A2194,Company_Name,0)))</f>
        <v/>
      </c>
      <c r="C2194" s="80" t="str" cm="1">
        <f t="array" ref="C2194">IF(A2194="","",INDEX(Prime_Sub,MATCH(A2194,Company_Name,0)))</f>
        <v/>
      </c>
      <c r="F2194" s="78" t="str" cm="1">
        <f t="array" ref="F2194">IF(E2194="","",INDEX(LCAT_ID,MATCH(E2194,LCAT_Name,0)))</f>
        <v/>
      </c>
      <c r="J2194" s="78" t="str">
        <f>IFERROR(_xlfn.XLOOKUP(I2194,MSA_Title_List,MSA_Title_List!$A$2:$A$643,"",0),"")</f>
        <v/>
      </c>
    </row>
    <row r="2195" spans="2:10">
      <c r="B2195" s="78" t="str" cm="1">
        <f t="array" ref="B2195">IF(A2195="","",INDEX(CAGE,MATCH(A2195,Company_Name,0)))</f>
        <v/>
      </c>
      <c r="C2195" s="80" t="str" cm="1">
        <f t="array" ref="C2195">IF(A2195="","",INDEX(Prime_Sub,MATCH(A2195,Company_Name,0)))</f>
        <v/>
      </c>
      <c r="F2195" s="78" t="str" cm="1">
        <f t="array" ref="F2195">IF(E2195="","",INDEX(LCAT_ID,MATCH(E2195,LCAT_Name,0)))</f>
        <v/>
      </c>
      <c r="J2195" s="78" t="str">
        <f>IFERROR(_xlfn.XLOOKUP(I2195,MSA_Title_List,MSA_Title_List!$A$2:$A$643,"",0),"")</f>
        <v/>
      </c>
    </row>
    <row r="2196" spans="2:10">
      <c r="B2196" s="78" t="str" cm="1">
        <f t="array" ref="B2196">IF(A2196="","",INDEX(CAGE,MATCH(A2196,Company_Name,0)))</f>
        <v/>
      </c>
      <c r="C2196" s="80" t="str" cm="1">
        <f t="array" ref="C2196">IF(A2196="","",INDEX(Prime_Sub,MATCH(A2196,Company_Name,0)))</f>
        <v/>
      </c>
      <c r="F2196" s="78" t="str" cm="1">
        <f t="array" ref="F2196">IF(E2196="","",INDEX(LCAT_ID,MATCH(E2196,LCAT_Name,0)))</f>
        <v/>
      </c>
      <c r="J2196" s="78" t="str">
        <f>IFERROR(_xlfn.XLOOKUP(I2196,MSA_Title_List,MSA_Title_List!$A$2:$A$643,"",0),"")</f>
        <v/>
      </c>
    </row>
    <row r="2197" spans="2:10">
      <c r="B2197" s="78" t="str" cm="1">
        <f t="array" ref="B2197">IF(A2197="","",INDEX(CAGE,MATCH(A2197,Company_Name,0)))</f>
        <v/>
      </c>
      <c r="C2197" s="80" t="str" cm="1">
        <f t="array" ref="C2197">IF(A2197="","",INDEX(Prime_Sub,MATCH(A2197,Company_Name,0)))</f>
        <v/>
      </c>
      <c r="F2197" s="78" t="str" cm="1">
        <f t="array" ref="F2197">IF(E2197="","",INDEX(LCAT_ID,MATCH(E2197,LCAT_Name,0)))</f>
        <v/>
      </c>
      <c r="J2197" s="78" t="str">
        <f>IFERROR(_xlfn.XLOOKUP(I2197,MSA_Title_List,MSA_Title_List!$A$2:$A$643,"",0),"")</f>
        <v/>
      </c>
    </row>
    <row r="2198" spans="2:10">
      <c r="B2198" s="78" t="str" cm="1">
        <f t="array" ref="B2198">IF(A2198="","",INDEX(CAGE,MATCH(A2198,Company_Name,0)))</f>
        <v/>
      </c>
      <c r="C2198" s="80" t="str" cm="1">
        <f t="array" ref="C2198">IF(A2198="","",INDEX(Prime_Sub,MATCH(A2198,Company_Name,0)))</f>
        <v/>
      </c>
      <c r="F2198" s="78" t="str" cm="1">
        <f t="array" ref="F2198">IF(E2198="","",INDEX(LCAT_ID,MATCH(E2198,LCAT_Name,0)))</f>
        <v/>
      </c>
      <c r="J2198" s="78" t="str">
        <f>IFERROR(_xlfn.XLOOKUP(I2198,MSA_Title_List,MSA_Title_List!$A$2:$A$643,"",0),"")</f>
        <v/>
      </c>
    </row>
    <row r="2199" spans="2:10">
      <c r="B2199" s="78" t="str" cm="1">
        <f t="array" ref="B2199">IF(A2199="","",INDEX(CAGE,MATCH(A2199,Company_Name,0)))</f>
        <v/>
      </c>
      <c r="C2199" s="80" t="str" cm="1">
        <f t="array" ref="C2199">IF(A2199="","",INDEX(Prime_Sub,MATCH(A2199,Company_Name,0)))</f>
        <v/>
      </c>
      <c r="F2199" s="78" t="str" cm="1">
        <f t="array" ref="F2199">IF(E2199="","",INDEX(LCAT_ID,MATCH(E2199,LCAT_Name,0)))</f>
        <v/>
      </c>
      <c r="J2199" s="78" t="str">
        <f>IFERROR(_xlfn.XLOOKUP(I2199,MSA_Title_List,MSA_Title_List!$A$2:$A$643,"",0),"")</f>
        <v/>
      </c>
    </row>
    <row r="2200" spans="2:10">
      <c r="B2200" s="78" t="str" cm="1">
        <f t="array" ref="B2200">IF(A2200="","",INDEX(CAGE,MATCH(A2200,Company_Name,0)))</f>
        <v/>
      </c>
      <c r="C2200" s="80" t="str" cm="1">
        <f t="array" ref="C2200">IF(A2200="","",INDEX(Prime_Sub,MATCH(A2200,Company_Name,0)))</f>
        <v/>
      </c>
      <c r="F2200" s="78" t="str" cm="1">
        <f t="array" ref="F2200">IF(E2200="","",INDEX(LCAT_ID,MATCH(E2200,LCAT_Name,0)))</f>
        <v/>
      </c>
      <c r="J2200" s="78" t="str">
        <f>IFERROR(_xlfn.XLOOKUP(I2200,MSA_Title_List,MSA_Title_List!$A$2:$A$643,"",0),"")</f>
        <v/>
      </c>
    </row>
    <row r="2201" spans="2:10">
      <c r="B2201" s="78" t="str" cm="1">
        <f t="array" ref="B2201">IF(A2201="","",INDEX(CAGE,MATCH(A2201,Company_Name,0)))</f>
        <v/>
      </c>
      <c r="C2201" s="80" t="str" cm="1">
        <f t="array" ref="C2201">IF(A2201="","",INDEX(Prime_Sub,MATCH(A2201,Company_Name,0)))</f>
        <v/>
      </c>
      <c r="F2201" s="78" t="str" cm="1">
        <f t="array" ref="F2201">IF(E2201="","",INDEX(LCAT_ID,MATCH(E2201,LCAT_Name,0)))</f>
        <v/>
      </c>
      <c r="J2201" s="78" t="str">
        <f>IFERROR(_xlfn.XLOOKUP(I2201,MSA_Title_List,MSA_Title_List!$A$2:$A$643,"",0),"")</f>
        <v/>
      </c>
    </row>
    <row r="2202" spans="2:10">
      <c r="B2202" s="78" t="str" cm="1">
        <f t="array" ref="B2202">IF(A2202="","",INDEX(CAGE,MATCH(A2202,Company_Name,0)))</f>
        <v/>
      </c>
      <c r="C2202" s="80" t="str" cm="1">
        <f t="array" ref="C2202">IF(A2202="","",INDEX(Prime_Sub,MATCH(A2202,Company_Name,0)))</f>
        <v/>
      </c>
      <c r="F2202" s="78" t="str" cm="1">
        <f t="array" ref="F2202">IF(E2202="","",INDEX(LCAT_ID,MATCH(E2202,LCAT_Name,0)))</f>
        <v/>
      </c>
      <c r="J2202" s="78" t="str">
        <f>IFERROR(_xlfn.XLOOKUP(I2202,MSA_Title_List,MSA_Title_List!$A$2:$A$643,"",0),"")</f>
        <v/>
      </c>
    </row>
    <row r="2203" spans="2:10">
      <c r="B2203" s="78" t="str" cm="1">
        <f t="array" ref="B2203">IF(A2203="","",INDEX(CAGE,MATCH(A2203,Company_Name,0)))</f>
        <v/>
      </c>
      <c r="C2203" s="80" t="str" cm="1">
        <f t="array" ref="C2203">IF(A2203="","",INDEX(Prime_Sub,MATCH(A2203,Company_Name,0)))</f>
        <v/>
      </c>
      <c r="F2203" s="78" t="str" cm="1">
        <f t="array" ref="F2203">IF(E2203="","",INDEX(LCAT_ID,MATCH(E2203,LCAT_Name,0)))</f>
        <v/>
      </c>
      <c r="J2203" s="78" t="str">
        <f>IFERROR(_xlfn.XLOOKUP(I2203,MSA_Title_List,MSA_Title_List!$A$2:$A$643,"",0),"")</f>
        <v/>
      </c>
    </row>
    <row r="2204" spans="2:10">
      <c r="B2204" s="78" t="str" cm="1">
        <f t="array" ref="B2204">IF(A2204="","",INDEX(CAGE,MATCH(A2204,Company_Name,0)))</f>
        <v/>
      </c>
      <c r="C2204" s="80" t="str" cm="1">
        <f t="array" ref="C2204">IF(A2204="","",INDEX(Prime_Sub,MATCH(A2204,Company_Name,0)))</f>
        <v/>
      </c>
      <c r="F2204" s="78" t="str" cm="1">
        <f t="array" ref="F2204">IF(E2204="","",INDEX(LCAT_ID,MATCH(E2204,LCAT_Name,0)))</f>
        <v/>
      </c>
      <c r="J2204" s="78" t="str">
        <f>IFERROR(_xlfn.XLOOKUP(I2204,MSA_Title_List,MSA_Title_List!$A$2:$A$643,"",0),"")</f>
        <v/>
      </c>
    </row>
    <row r="2205" spans="2:10">
      <c r="B2205" s="78" t="str" cm="1">
        <f t="array" ref="B2205">IF(A2205="","",INDEX(CAGE,MATCH(A2205,Company_Name,0)))</f>
        <v/>
      </c>
      <c r="C2205" s="80" t="str" cm="1">
        <f t="array" ref="C2205">IF(A2205="","",INDEX(Prime_Sub,MATCH(A2205,Company_Name,0)))</f>
        <v/>
      </c>
      <c r="F2205" s="78" t="str" cm="1">
        <f t="array" ref="F2205">IF(E2205="","",INDEX(LCAT_ID,MATCH(E2205,LCAT_Name,0)))</f>
        <v/>
      </c>
      <c r="J2205" s="78" t="str">
        <f>IFERROR(_xlfn.XLOOKUP(I2205,MSA_Title_List,MSA_Title_List!$A$2:$A$643,"",0),"")</f>
        <v/>
      </c>
    </row>
    <row r="2206" spans="2:10">
      <c r="B2206" s="78" t="str" cm="1">
        <f t="array" ref="B2206">IF(A2206="","",INDEX(CAGE,MATCH(A2206,Company_Name,0)))</f>
        <v/>
      </c>
      <c r="C2206" s="80" t="str" cm="1">
        <f t="array" ref="C2206">IF(A2206="","",INDEX(Prime_Sub,MATCH(A2206,Company_Name,0)))</f>
        <v/>
      </c>
      <c r="F2206" s="78" t="str" cm="1">
        <f t="array" ref="F2206">IF(E2206="","",INDEX(LCAT_ID,MATCH(E2206,LCAT_Name,0)))</f>
        <v/>
      </c>
      <c r="J2206" s="78" t="str">
        <f>IFERROR(_xlfn.XLOOKUP(I2206,MSA_Title_List,MSA_Title_List!$A$2:$A$643,"",0),"")</f>
        <v/>
      </c>
    </row>
    <row r="2207" spans="2:10">
      <c r="B2207" s="78" t="str" cm="1">
        <f t="array" ref="B2207">IF(A2207="","",INDEX(CAGE,MATCH(A2207,Company_Name,0)))</f>
        <v/>
      </c>
      <c r="C2207" s="80" t="str" cm="1">
        <f t="array" ref="C2207">IF(A2207="","",INDEX(Prime_Sub,MATCH(A2207,Company_Name,0)))</f>
        <v/>
      </c>
      <c r="F2207" s="78" t="str" cm="1">
        <f t="array" ref="F2207">IF(E2207="","",INDEX(LCAT_ID,MATCH(E2207,LCAT_Name,0)))</f>
        <v/>
      </c>
      <c r="J2207" s="78" t="str">
        <f>IFERROR(_xlfn.XLOOKUP(I2207,MSA_Title_List,MSA_Title_List!$A$2:$A$643,"",0),"")</f>
        <v/>
      </c>
    </row>
    <row r="2208" spans="2:10">
      <c r="B2208" s="78" t="str" cm="1">
        <f t="array" ref="B2208">IF(A2208="","",INDEX(CAGE,MATCH(A2208,Company_Name,0)))</f>
        <v/>
      </c>
      <c r="C2208" s="80" t="str" cm="1">
        <f t="array" ref="C2208">IF(A2208="","",INDEX(Prime_Sub,MATCH(A2208,Company_Name,0)))</f>
        <v/>
      </c>
      <c r="F2208" s="78" t="str" cm="1">
        <f t="array" ref="F2208">IF(E2208="","",INDEX(LCAT_ID,MATCH(E2208,LCAT_Name,0)))</f>
        <v/>
      </c>
      <c r="J2208" s="78" t="str">
        <f>IFERROR(_xlfn.XLOOKUP(I2208,MSA_Title_List,MSA_Title_List!$A$2:$A$643,"",0),"")</f>
        <v/>
      </c>
    </row>
    <row r="2209" spans="2:10">
      <c r="B2209" s="78" t="str" cm="1">
        <f t="array" ref="B2209">IF(A2209="","",INDEX(CAGE,MATCH(A2209,Company_Name,0)))</f>
        <v/>
      </c>
      <c r="C2209" s="80" t="str" cm="1">
        <f t="array" ref="C2209">IF(A2209="","",INDEX(Prime_Sub,MATCH(A2209,Company_Name,0)))</f>
        <v/>
      </c>
      <c r="F2209" s="78" t="str" cm="1">
        <f t="array" ref="F2209">IF(E2209="","",INDEX(LCAT_ID,MATCH(E2209,LCAT_Name,0)))</f>
        <v/>
      </c>
      <c r="J2209" s="78" t="str">
        <f>IFERROR(_xlfn.XLOOKUP(I2209,MSA_Title_List,MSA_Title_List!$A$2:$A$643,"",0),"")</f>
        <v/>
      </c>
    </row>
    <row r="2210" spans="2:10">
      <c r="B2210" s="78" t="str" cm="1">
        <f t="array" ref="B2210">IF(A2210="","",INDEX(CAGE,MATCH(A2210,Company_Name,0)))</f>
        <v/>
      </c>
      <c r="C2210" s="80" t="str" cm="1">
        <f t="array" ref="C2210">IF(A2210="","",INDEX(Prime_Sub,MATCH(A2210,Company_Name,0)))</f>
        <v/>
      </c>
      <c r="F2210" s="78" t="str" cm="1">
        <f t="array" ref="F2210">IF(E2210="","",INDEX(LCAT_ID,MATCH(E2210,LCAT_Name,0)))</f>
        <v/>
      </c>
      <c r="J2210" s="78" t="str">
        <f>IFERROR(_xlfn.XLOOKUP(I2210,MSA_Title_List,MSA_Title_List!$A$2:$A$643,"",0),"")</f>
        <v/>
      </c>
    </row>
    <row r="2211" spans="2:10">
      <c r="B2211" s="78" t="str" cm="1">
        <f t="array" ref="B2211">IF(A2211="","",INDEX(CAGE,MATCH(A2211,Company_Name,0)))</f>
        <v/>
      </c>
      <c r="C2211" s="80" t="str" cm="1">
        <f t="array" ref="C2211">IF(A2211="","",INDEX(Prime_Sub,MATCH(A2211,Company_Name,0)))</f>
        <v/>
      </c>
      <c r="F2211" s="78" t="str" cm="1">
        <f t="array" ref="F2211">IF(E2211="","",INDEX(LCAT_ID,MATCH(E2211,LCAT_Name,0)))</f>
        <v/>
      </c>
      <c r="J2211" s="78" t="str">
        <f>IFERROR(_xlfn.XLOOKUP(I2211,MSA_Title_List,MSA_Title_List!$A$2:$A$643,"",0),"")</f>
        <v/>
      </c>
    </row>
    <row r="2212" spans="2:10">
      <c r="B2212" s="78" t="str" cm="1">
        <f t="array" ref="B2212">IF(A2212="","",INDEX(CAGE,MATCH(A2212,Company_Name,0)))</f>
        <v/>
      </c>
      <c r="C2212" s="80" t="str" cm="1">
        <f t="array" ref="C2212">IF(A2212="","",INDEX(Prime_Sub,MATCH(A2212,Company_Name,0)))</f>
        <v/>
      </c>
      <c r="F2212" s="78" t="str" cm="1">
        <f t="array" ref="F2212">IF(E2212="","",INDEX(LCAT_ID,MATCH(E2212,LCAT_Name,0)))</f>
        <v/>
      </c>
      <c r="J2212" s="78" t="str">
        <f>IFERROR(_xlfn.XLOOKUP(I2212,MSA_Title_List,MSA_Title_List!$A$2:$A$643,"",0),"")</f>
        <v/>
      </c>
    </row>
    <row r="2213" spans="2:10">
      <c r="B2213" s="78" t="str" cm="1">
        <f t="array" ref="B2213">IF(A2213="","",INDEX(CAGE,MATCH(A2213,Company_Name,0)))</f>
        <v/>
      </c>
      <c r="C2213" s="80" t="str" cm="1">
        <f t="array" ref="C2213">IF(A2213="","",INDEX(Prime_Sub,MATCH(A2213,Company_Name,0)))</f>
        <v/>
      </c>
      <c r="F2213" s="78" t="str" cm="1">
        <f t="array" ref="F2213">IF(E2213="","",INDEX(LCAT_ID,MATCH(E2213,LCAT_Name,0)))</f>
        <v/>
      </c>
      <c r="J2213" s="78" t="str">
        <f>IFERROR(_xlfn.XLOOKUP(I2213,MSA_Title_List,MSA_Title_List!$A$2:$A$643,"",0),"")</f>
        <v/>
      </c>
    </row>
    <row r="2214" spans="2:10">
      <c r="B2214" s="78" t="str" cm="1">
        <f t="array" ref="B2214">IF(A2214="","",INDEX(CAGE,MATCH(A2214,Company_Name,0)))</f>
        <v/>
      </c>
      <c r="C2214" s="80" t="str" cm="1">
        <f t="array" ref="C2214">IF(A2214="","",INDEX(Prime_Sub,MATCH(A2214,Company_Name,0)))</f>
        <v/>
      </c>
      <c r="F2214" s="78" t="str" cm="1">
        <f t="array" ref="F2214">IF(E2214="","",INDEX(LCAT_ID,MATCH(E2214,LCAT_Name,0)))</f>
        <v/>
      </c>
      <c r="J2214" s="78" t="str">
        <f>IFERROR(_xlfn.XLOOKUP(I2214,MSA_Title_List,MSA_Title_List!$A$2:$A$643,"",0),"")</f>
        <v/>
      </c>
    </row>
    <row r="2215" spans="2:10">
      <c r="B2215" s="78" t="str" cm="1">
        <f t="array" ref="B2215">IF(A2215="","",INDEX(CAGE,MATCH(A2215,Company_Name,0)))</f>
        <v/>
      </c>
      <c r="C2215" s="80" t="str" cm="1">
        <f t="array" ref="C2215">IF(A2215="","",INDEX(Prime_Sub,MATCH(A2215,Company_Name,0)))</f>
        <v/>
      </c>
      <c r="F2215" s="78" t="str" cm="1">
        <f t="array" ref="F2215">IF(E2215="","",INDEX(LCAT_ID,MATCH(E2215,LCAT_Name,0)))</f>
        <v/>
      </c>
      <c r="J2215" s="78" t="str">
        <f>IFERROR(_xlfn.XLOOKUP(I2215,MSA_Title_List,MSA_Title_List!$A$2:$A$643,"",0),"")</f>
        <v/>
      </c>
    </row>
    <row r="2216" spans="2:10">
      <c r="B2216" s="78" t="str" cm="1">
        <f t="array" ref="B2216">IF(A2216="","",INDEX(CAGE,MATCH(A2216,Company_Name,0)))</f>
        <v/>
      </c>
      <c r="C2216" s="80" t="str" cm="1">
        <f t="array" ref="C2216">IF(A2216="","",INDEX(Prime_Sub,MATCH(A2216,Company_Name,0)))</f>
        <v/>
      </c>
      <c r="F2216" s="78" t="str" cm="1">
        <f t="array" ref="F2216">IF(E2216="","",INDEX(LCAT_ID,MATCH(E2216,LCAT_Name,0)))</f>
        <v/>
      </c>
      <c r="J2216" s="78" t="str">
        <f>IFERROR(_xlfn.XLOOKUP(I2216,MSA_Title_List,MSA_Title_List!$A$2:$A$643,"",0),"")</f>
        <v/>
      </c>
    </row>
    <row r="2217" spans="2:10">
      <c r="B2217" s="78" t="str" cm="1">
        <f t="array" ref="B2217">IF(A2217="","",INDEX(CAGE,MATCH(A2217,Company_Name,0)))</f>
        <v/>
      </c>
      <c r="C2217" s="80" t="str" cm="1">
        <f t="array" ref="C2217">IF(A2217="","",INDEX(Prime_Sub,MATCH(A2217,Company_Name,0)))</f>
        <v/>
      </c>
      <c r="F2217" s="78" t="str" cm="1">
        <f t="array" ref="F2217">IF(E2217="","",INDEX(LCAT_ID,MATCH(E2217,LCAT_Name,0)))</f>
        <v/>
      </c>
      <c r="J2217" s="78" t="str">
        <f>IFERROR(_xlfn.XLOOKUP(I2217,MSA_Title_List,MSA_Title_List!$A$2:$A$643,"",0),"")</f>
        <v/>
      </c>
    </row>
    <row r="2218" spans="2:10">
      <c r="B2218" s="78" t="str" cm="1">
        <f t="array" ref="B2218">IF(A2218="","",INDEX(CAGE,MATCH(A2218,Company_Name,0)))</f>
        <v/>
      </c>
      <c r="C2218" s="80" t="str" cm="1">
        <f t="array" ref="C2218">IF(A2218="","",INDEX(Prime_Sub,MATCH(A2218,Company_Name,0)))</f>
        <v/>
      </c>
      <c r="F2218" s="78" t="str" cm="1">
        <f t="array" ref="F2218">IF(E2218="","",INDEX(LCAT_ID,MATCH(E2218,LCAT_Name,0)))</f>
        <v/>
      </c>
      <c r="J2218" s="78" t="str">
        <f>IFERROR(_xlfn.XLOOKUP(I2218,MSA_Title_List,MSA_Title_List!$A$2:$A$643,"",0),"")</f>
        <v/>
      </c>
    </row>
    <row r="2219" spans="2:10">
      <c r="B2219" s="78" t="str" cm="1">
        <f t="array" ref="B2219">IF(A2219="","",INDEX(CAGE,MATCH(A2219,Company_Name,0)))</f>
        <v/>
      </c>
      <c r="C2219" s="80" t="str" cm="1">
        <f t="array" ref="C2219">IF(A2219="","",INDEX(Prime_Sub,MATCH(A2219,Company_Name,0)))</f>
        <v/>
      </c>
      <c r="F2219" s="78" t="str" cm="1">
        <f t="array" ref="F2219">IF(E2219="","",INDEX(LCAT_ID,MATCH(E2219,LCAT_Name,0)))</f>
        <v/>
      </c>
      <c r="J2219" s="78" t="str">
        <f>IFERROR(_xlfn.XLOOKUP(I2219,MSA_Title_List,MSA_Title_List!$A$2:$A$643,"",0),"")</f>
        <v/>
      </c>
    </row>
    <row r="2220" spans="2:10">
      <c r="B2220" s="78" t="str" cm="1">
        <f t="array" ref="B2220">IF(A2220="","",INDEX(CAGE,MATCH(A2220,Company_Name,0)))</f>
        <v/>
      </c>
      <c r="C2220" s="80" t="str" cm="1">
        <f t="array" ref="C2220">IF(A2220="","",INDEX(Prime_Sub,MATCH(A2220,Company_Name,0)))</f>
        <v/>
      </c>
      <c r="F2220" s="78" t="str" cm="1">
        <f t="array" ref="F2220">IF(E2220="","",INDEX(LCAT_ID,MATCH(E2220,LCAT_Name,0)))</f>
        <v/>
      </c>
      <c r="J2220" s="78" t="str">
        <f>IFERROR(_xlfn.XLOOKUP(I2220,MSA_Title_List,MSA_Title_List!$A$2:$A$643,"",0),"")</f>
        <v/>
      </c>
    </row>
    <row r="2221" spans="2:10">
      <c r="B2221" s="78" t="str" cm="1">
        <f t="array" ref="B2221">IF(A2221="","",INDEX(CAGE,MATCH(A2221,Company_Name,0)))</f>
        <v/>
      </c>
      <c r="C2221" s="80" t="str" cm="1">
        <f t="array" ref="C2221">IF(A2221="","",INDEX(Prime_Sub,MATCH(A2221,Company_Name,0)))</f>
        <v/>
      </c>
      <c r="F2221" s="78" t="str" cm="1">
        <f t="array" ref="F2221">IF(E2221="","",INDEX(LCAT_ID,MATCH(E2221,LCAT_Name,0)))</f>
        <v/>
      </c>
      <c r="J2221" s="78" t="str">
        <f>IFERROR(_xlfn.XLOOKUP(I2221,MSA_Title_List,MSA_Title_List!$A$2:$A$643,"",0),"")</f>
        <v/>
      </c>
    </row>
    <row r="2222" spans="2:10">
      <c r="B2222" s="78" t="str" cm="1">
        <f t="array" ref="B2222">IF(A2222="","",INDEX(CAGE,MATCH(A2222,Company_Name,0)))</f>
        <v/>
      </c>
      <c r="C2222" s="80" t="str" cm="1">
        <f t="array" ref="C2222">IF(A2222="","",INDEX(Prime_Sub,MATCH(A2222,Company_Name,0)))</f>
        <v/>
      </c>
      <c r="F2222" s="78" t="str" cm="1">
        <f t="array" ref="F2222">IF(E2222="","",INDEX(LCAT_ID,MATCH(E2222,LCAT_Name,0)))</f>
        <v/>
      </c>
      <c r="J2222" s="78" t="str">
        <f>IFERROR(_xlfn.XLOOKUP(I2222,MSA_Title_List,MSA_Title_List!$A$2:$A$643,"",0),"")</f>
        <v/>
      </c>
    </row>
    <row r="2223" spans="2:10">
      <c r="B2223" s="78" t="str" cm="1">
        <f t="array" ref="B2223">IF(A2223="","",INDEX(CAGE,MATCH(A2223,Company_Name,0)))</f>
        <v/>
      </c>
      <c r="C2223" s="80" t="str" cm="1">
        <f t="array" ref="C2223">IF(A2223="","",INDEX(Prime_Sub,MATCH(A2223,Company_Name,0)))</f>
        <v/>
      </c>
      <c r="F2223" s="78" t="str" cm="1">
        <f t="array" ref="F2223">IF(E2223="","",INDEX(LCAT_ID,MATCH(E2223,LCAT_Name,0)))</f>
        <v/>
      </c>
      <c r="J2223" s="78" t="str">
        <f>IFERROR(_xlfn.XLOOKUP(I2223,MSA_Title_List,MSA_Title_List!$A$2:$A$643,"",0),"")</f>
        <v/>
      </c>
    </row>
    <row r="2224" spans="2:10">
      <c r="B2224" s="78" t="str" cm="1">
        <f t="array" ref="B2224">IF(A2224="","",INDEX(CAGE,MATCH(A2224,Company_Name,0)))</f>
        <v/>
      </c>
      <c r="C2224" s="80" t="str" cm="1">
        <f t="array" ref="C2224">IF(A2224="","",INDEX(Prime_Sub,MATCH(A2224,Company_Name,0)))</f>
        <v/>
      </c>
      <c r="F2224" s="78" t="str" cm="1">
        <f t="array" ref="F2224">IF(E2224="","",INDEX(LCAT_ID,MATCH(E2224,LCAT_Name,0)))</f>
        <v/>
      </c>
      <c r="J2224" s="78" t="str">
        <f>IFERROR(_xlfn.XLOOKUP(I2224,MSA_Title_List,MSA_Title_List!$A$2:$A$643,"",0),"")</f>
        <v/>
      </c>
    </row>
    <row r="2225" spans="2:10">
      <c r="B2225" s="78" t="str" cm="1">
        <f t="array" ref="B2225">IF(A2225="","",INDEX(CAGE,MATCH(A2225,Company_Name,0)))</f>
        <v/>
      </c>
      <c r="C2225" s="80" t="str" cm="1">
        <f t="array" ref="C2225">IF(A2225="","",INDEX(Prime_Sub,MATCH(A2225,Company_Name,0)))</f>
        <v/>
      </c>
      <c r="F2225" s="78" t="str" cm="1">
        <f t="array" ref="F2225">IF(E2225="","",INDEX(LCAT_ID,MATCH(E2225,LCAT_Name,0)))</f>
        <v/>
      </c>
      <c r="J2225" s="78" t="str">
        <f>IFERROR(_xlfn.XLOOKUP(I2225,MSA_Title_List,MSA_Title_List!$A$2:$A$643,"",0),"")</f>
        <v/>
      </c>
    </row>
    <row r="2226" spans="2:10">
      <c r="B2226" s="78" t="str" cm="1">
        <f t="array" ref="B2226">IF(A2226="","",INDEX(CAGE,MATCH(A2226,Company_Name,0)))</f>
        <v/>
      </c>
      <c r="C2226" s="80" t="str" cm="1">
        <f t="array" ref="C2226">IF(A2226="","",INDEX(Prime_Sub,MATCH(A2226,Company_Name,0)))</f>
        <v/>
      </c>
      <c r="F2226" s="78" t="str" cm="1">
        <f t="array" ref="F2226">IF(E2226="","",INDEX(LCAT_ID,MATCH(E2226,LCAT_Name,0)))</f>
        <v/>
      </c>
      <c r="J2226" s="78" t="str">
        <f>IFERROR(_xlfn.XLOOKUP(I2226,MSA_Title_List,MSA_Title_List!$A$2:$A$643,"",0),"")</f>
        <v/>
      </c>
    </row>
    <row r="2227" spans="2:10">
      <c r="B2227" s="78" t="str" cm="1">
        <f t="array" ref="B2227">IF(A2227="","",INDEX(CAGE,MATCH(A2227,Company_Name,0)))</f>
        <v/>
      </c>
      <c r="C2227" s="80" t="str" cm="1">
        <f t="array" ref="C2227">IF(A2227="","",INDEX(Prime_Sub,MATCH(A2227,Company_Name,0)))</f>
        <v/>
      </c>
      <c r="F2227" s="78" t="str" cm="1">
        <f t="array" ref="F2227">IF(E2227="","",INDEX(LCAT_ID,MATCH(E2227,LCAT_Name,0)))</f>
        <v/>
      </c>
      <c r="J2227" s="78" t="str">
        <f>IFERROR(_xlfn.XLOOKUP(I2227,MSA_Title_List,MSA_Title_List!$A$2:$A$643,"",0),"")</f>
        <v/>
      </c>
    </row>
    <row r="2228" spans="2:10">
      <c r="B2228" s="78" t="str" cm="1">
        <f t="array" ref="B2228">IF(A2228="","",INDEX(CAGE,MATCH(A2228,Company_Name,0)))</f>
        <v/>
      </c>
      <c r="C2228" s="80" t="str" cm="1">
        <f t="array" ref="C2228">IF(A2228="","",INDEX(Prime_Sub,MATCH(A2228,Company_Name,0)))</f>
        <v/>
      </c>
      <c r="F2228" s="78" t="str" cm="1">
        <f t="array" ref="F2228">IF(E2228="","",INDEX(LCAT_ID,MATCH(E2228,LCAT_Name,0)))</f>
        <v/>
      </c>
      <c r="J2228" s="78" t="str">
        <f>IFERROR(_xlfn.XLOOKUP(I2228,MSA_Title_List,MSA_Title_List!$A$2:$A$643,"",0),"")</f>
        <v/>
      </c>
    </row>
    <row r="2229" spans="2:10">
      <c r="B2229" s="78" t="str" cm="1">
        <f t="array" ref="B2229">IF(A2229="","",INDEX(CAGE,MATCH(A2229,Company_Name,0)))</f>
        <v/>
      </c>
      <c r="C2229" s="80" t="str" cm="1">
        <f t="array" ref="C2229">IF(A2229="","",INDEX(Prime_Sub,MATCH(A2229,Company_Name,0)))</f>
        <v/>
      </c>
      <c r="F2229" s="78" t="str" cm="1">
        <f t="array" ref="F2229">IF(E2229="","",INDEX(LCAT_ID,MATCH(E2229,LCAT_Name,0)))</f>
        <v/>
      </c>
      <c r="J2229" s="78" t="str">
        <f>IFERROR(_xlfn.XLOOKUP(I2229,MSA_Title_List,MSA_Title_List!$A$2:$A$643,"",0),"")</f>
        <v/>
      </c>
    </row>
    <row r="2230" spans="2:10">
      <c r="B2230" s="78" t="str" cm="1">
        <f t="array" ref="B2230">IF(A2230="","",INDEX(CAGE,MATCH(A2230,Company_Name,0)))</f>
        <v/>
      </c>
      <c r="C2230" s="80" t="str" cm="1">
        <f t="array" ref="C2230">IF(A2230="","",INDEX(Prime_Sub,MATCH(A2230,Company_Name,0)))</f>
        <v/>
      </c>
      <c r="F2230" s="78" t="str" cm="1">
        <f t="array" ref="F2230">IF(E2230="","",INDEX(LCAT_ID,MATCH(E2230,LCAT_Name,0)))</f>
        <v/>
      </c>
      <c r="J2230" s="78" t="str">
        <f>IFERROR(_xlfn.XLOOKUP(I2230,MSA_Title_List,MSA_Title_List!$A$2:$A$643,"",0),"")</f>
        <v/>
      </c>
    </row>
    <row r="2231" spans="2:10">
      <c r="B2231" s="78" t="str" cm="1">
        <f t="array" ref="B2231">IF(A2231="","",INDEX(CAGE,MATCH(A2231,Company_Name,0)))</f>
        <v/>
      </c>
      <c r="C2231" s="80" t="str" cm="1">
        <f t="array" ref="C2231">IF(A2231="","",INDEX(Prime_Sub,MATCH(A2231,Company_Name,0)))</f>
        <v/>
      </c>
      <c r="F2231" s="78" t="str" cm="1">
        <f t="array" ref="F2231">IF(E2231="","",INDEX(LCAT_ID,MATCH(E2231,LCAT_Name,0)))</f>
        <v/>
      </c>
      <c r="J2231" s="78" t="str">
        <f>IFERROR(_xlfn.XLOOKUP(I2231,MSA_Title_List,MSA_Title_List!$A$2:$A$643,"",0),"")</f>
        <v/>
      </c>
    </row>
    <row r="2232" spans="2:10">
      <c r="B2232" s="78" t="str" cm="1">
        <f t="array" ref="B2232">IF(A2232="","",INDEX(CAGE,MATCH(A2232,Company_Name,0)))</f>
        <v/>
      </c>
      <c r="C2232" s="80" t="str" cm="1">
        <f t="array" ref="C2232">IF(A2232="","",INDEX(Prime_Sub,MATCH(A2232,Company_Name,0)))</f>
        <v/>
      </c>
      <c r="F2232" s="78" t="str" cm="1">
        <f t="array" ref="F2232">IF(E2232="","",INDEX(LCAT_ID,MATCH(E2232,LCAT_Name,0)))</f>
        <v/>
      </c>
      <c r="J2232" s="78" t="str">
        <f>IFERROR(_xlfn.XLOOKUP(I2232,MSA_Title_List,MSA_Title_List!$A$2:$A$643,"",0),"")</f>
        <v/>
      </c>
    </row>
    <row r="2233" spans="2:10">
      <c r="B2233" s="78" t="str" cm="1">
        <f t="array" ref="B2233">IF(A2233="","",INDEX(CAGE,MATCH(A2233,Company_Name,0)))</f>
        <v/>
      </c>
      <c r="C2233" s="80" t="str" cm="1">
        <f t="array" ref="C2233">IF(A2233="","",INDEX(Prime_Sub,MATCH(A2233,Company_Name,0)))</f>
        <v/>
      </c>
      <c r="F2233" s="78" t="str" cm="1">
        <f t="array" ref="F2233">IF(E2233="","",INDEX(LCAT_ID,MATCH(E2233,LCAT_Name,0)))</f>
        <v/>
      </c>
      <c r="J2233" s="78" t="str">
        <f>IFERROR(_xlfn.XLOOKUP(I2233,MSA_Title_List,MSA_Title_List!$A$2:$A$643,"",0),"")</f>
        <v/>
      </c>
    </row>
    <row r="2234" spans="2:10">
      <c r="B2234" s="78" t="str" cm="1">
        <f t="array" ref="B2234">IF(A2234="","",INDEX(CAGE,MATCH(A2234,Company_Name,0)))</f>
        <v/>
      </c>
      <c r="C2234" s="80" t="str" cm="1">
        <f t="array" ref="C2234">IF(A2234="","",INDEX(Prime_Sub,MATCH(A2234,Company_Name,0)))</f>
        <v/>
      </c>
      <c r="F2234" s="78" t="str" cm="1">
        <f t="array" ref="F2234">IF(E2234="","",INDEX(LCAT_ID,MATCH(E2234,LCAT_Name,0)))</f>
        <v/>
      </c>
      <c r="J2234" s="78" t="str">
        <f>IFERROR(_xlfn.XLOOKUP(I2234,MSA_Title_List,MSA_Title_List!$A$2:$A$643,"",0),"")</f>
        <v/>
      </c>
    </row>
    <row r="2235" spans="2:10">
      <c r="B2235" s="78" t="str" cm="1">
        <f t="array" ref="B2235">IF(A2235="","",INDEX(CAGE,MATCH(A2235,Company_Name,0)))</f>
        <v/>
      </c>
      <c r="C2235" s="80" t="str" cm="1">
        <f t="array" ref="C2235">IF(A2235="","",INDEX(Prime_Sub,MATCH(A2235,Company_Name,0)))</f>
        <v/>
      </c>
      <c r="F2235" s="78" t="str" cm="1">
        <f t="array" ref="F2235">IF(E2235="","",INDEX(LCAT_ID,MATCH(E2235,LCAT_Name,0)))</f>
        <v/>
      </c>
      <c r="J2235" s="78" t="str">
        <f>IFERROR(_xlfn.XLOOKUP(I2235,MSA_Title_List,MSA_Title_List!$A$2:$A$643,"",0),"")</f>
        <v/>
      </c>
    </row>
    <row r="2236" spans="2:10">
      <c r="B2236" s="78" t="str" cm="1">
        <f t="array" ref="B2236">IF(A2236="","",INDEX(CAGE,MATCH(A2236,Company_Name,0)))</f>
        <v/>
      </c>
      <c r="C2236" s="80" t="str" cm="1">
        <f t="array" ref="C2236">IF(A2236="","",INDEX(Prime_Sub,MATCH(A2236,Company_Name,0)))</f>
        <v/>
      </c>
      <c r="F2236" s="78" t="str" cm="1">
        <f t="array" ref="F2236">IF(E2236="","",INDEX(LCAT_ID,MATCH(E2236,LCAT_Name,0)))</f>
        <v/>
      </c>
      <c r="J2236" s="78" t="str">
        <f>IFERROR(_xlfn.XLOOKUP(I2236,MSA_Title_List,MSA_Title_List!$A$2:$A$643,"",0),"")</f>
        <v/>
      </c>
    </row>
    <row r="2237" spans="2:10">
      <c r="B2237" s="78" t="str" cm="1">
        <f t="array" ref="B2237">IF(A2237="","",INDEX(CAGE,MATCH(A2237,Company_Name,0)))</f>
        <v/>
      </c>
      <c r="C2237" s="80" t="str" cm="1">
        <f t="array" ref="C2237">IF(A2237="","",INDEX(Prime_Sub,MATCH(A2237,Company_Name,0)))</f>
        <v/>
      </c>
      <c r="F2237" s="78" t="str" cm="1">
        <f t="array" ref="F2237">IF(E2237="","",INDEX(LCAT_ID,MATCH(E2237,LCAT_Name,0)))</f>
        <v/>
      </c>
      <c r="J2237" s="78" t="str">
        <f>IFERROR(_xlfn.XLOOKUP(I2237,MSA_Title_List,MSA_Title_List!$A$2:$A$643,"",0),"")</f>
        <v/>
      </c>
    </row>
    <row r="2238" spans="2:10">
      <c r="B2238" s="78" t="str" cm="1">
        <f t="array" ref="B2238">IF(A2238="","",INDEX(CAGE,MATCH(A2238,Company_Name,0)))</f>
        <v/>
      </c>
      <c r="C2238" s="80" t="str" cm="1">
        <f t="array" ref="C2238">IF(A2238="","",INDEX(Prime_Sub,MATCH(A2238,Company_Name,0)))</f>
        <v/>
      </c>
      <c r="F2238" s="78" t="str" cm="1">
        <f t="array" ref="F2238">IF(E2238="","",INDEX(LCAT_ID,MATCH(E2238,LCAT_Name,0)))</f>
        <v/>
      </c>
      <c r="J2238" s="78" t="str">
        <f>IFERROR(_xlfn.XLOOKUP(I2238,MSA_Title_List,MSA_Title_List!$A$2:$A$643,"",0),"")</f>
        <v/>
      </c>
    </row>
    <row r="2239" spans="2:10">
      <c r="B2239" s="78" t="str" cm="1">
        <f t="array" ref="B2239">IF(A2239="","",INDEX(CAGE,MATCH(A2239,Company_Name,0)))</f>
        <v/>
      </c>
      <c r="C2239" s="80" t="str" cm="1">
        <f t="array" ref="C2239">IF(A2239="","",INDEX(Prime_Sub,MATCH(A2239,Company_Name,0)))</f>
        <v/>
      </c>
      <c r="F2239" s="78" t="str" cm="1">
        <f t="array" ref="F2239">IF(E2239="","",INDEX(LCAT_ID,MATCH(E2239,LCAT_Name,0)))</f>
        <v/>
      </c>
      <c r="J2239" s="78" t="str">
        <f>IFERROR(_xlfn.XLOOKUP(I2239,MSA_Title_List,MSA_Title_List!$A$2:$A$643,"",0),"")</f>
        <v/>
      </c>
    </row>
    <row r="2240" spans="2:10">
      <c r="B2240" s="78" t="str" cm="1">
        <f t="array" ref="B2240">IF(A2240="","",INDEX(CAGE,MATCH(A2240,Company_Name,0)))</f>
        <v/>
      </c>
      <c r="C2240" s="80" t="str" cm="1">
        <f t="array" ref="C2240">IF(A2240="","",INDEX(Prime_Sub,MATCH(A2240,Company_Name,0)))</f>
        <v/>
      </c>
      <c r="F2240" s="78" t="str" cm="1">
        <f t="array" ref="F2240">IF(E2240="","",INDEX(LCAT_ID,MATCH(E2240,LCAT_Name,0)))</f>
        <v/>
      </c>
      <c r="J2240" s="78" t="str">
        <f>IFERROR(_xlfn.XLOOKUP(I2240,MSA_Title_List,MSA_Title_List!$A$2:$A$643,"",0),"")</f>
        <v/>
      </c>
    </row>
    <row r="2241" spans="2:10">
      <c r="B2241" s="78" t="str" cm="1">
        <f t="array" ref="B2241">IF(A2241="","",INDEX(CAGE,MATCH(A2241,Company_Name,0)))</f>
        <v/>
      </c>
      <c r="C2241" s="80" t="str" cm="1">
        <f t="array" ref="C2241">IF(A2241="","",INDEX(Prime_Sub,MATCH(A2241,Company_Name,0)))</f>
        <v/>
      </c>
      <c r="F2241" s="78" t="str" cm="1">
        <f t="array" ref="F2241">IF(E2241="","",INDEX(LCAT_ID,MATCH(E2241,LCAT_Name,0)))</f>
        <v/>
      </c>
      <c r="J2241" s="78" t="str">
        <f>IFERROR(_xlfn.XLOOKUP(I2241,MSA_Title_List,MSA_Title_List!$A$2:$A$643,"",0),"")</f>
        <v/>
      </c>
    </row>
    <row r="2242" spans="2:10">
      <c r="B2242" s="78" t="str" cm="1">
        <f t="array" ref="B2242">IF(A2242="","",INDEX(CAGE,MATCH(A2242,Company_Name,0)))</f>
        <v/>
      </c>
      <c r="C2242" s="80" t="str" cm="1">
        <f t="array" ref="C2242">IF(A2242="","",INDEX(Prime_Sub,MATCH(A2242,Company_Name,0)))</f>
        <v/>
      </c>
      <c r="F2242" s="78" t="str" cm="1">
        <f t="array" ref="F2242">IF(E2242="","",INDEX(LCAT_ID,MATCH(E2242,LCAT_Name,0)))</f>
        <v/>
      </c>
      <c r="J2242" s="78" t="str">
        <f>IFERROR(_xlfn.XLOOKUP(I2242,MSA_Title_List,MSA_Title_List!$A$2:$A$643,"",0),"")</f>
        <v/>
      </c>
    </row>
    <row r="2243" spans="2:10">
      <c r="B2243" s="78" t="str" cm="1">
        <f t="array" ref="B2243">IF(A2243="","",INDEX(CAGE,MATCH(A2243,Company_Name,0)))</f>
        <v/>
      </c>
      <c r="C2243" s="80" t="str" cm="1">
        <f t="array" ref="C2243">IF(A2243="","",INDEX(Prime_Sub,MATCH(A2243,Company_Name,0)))</f>
        <v/>
      </c>
      <c r="F2243" s="78" t="str" cm="1">
        <f t="array" ref="F2243">IF(E2243="","",INDEX(LCAT_ID,MATCH(E2243,LCAT_Name,0)))</f>
        <v/>
      </c>
      <c r="J2243" s="78" t="str">
        <f>IFERROR(_xlfn.XLOOKUP(I2243,MSA_Title_List,MSA_Title_List!$A$2:$A$643,"",0),"")</f>
        <v/>
      </c>
    </row>
    <row r="2244" spans="2:10">
      <c r="B2244" s="78" t="str" cm="1">
        <f t="array" ref="B2244">IF(A2244="","",INDEX(CAGE,MATCH(A2244,Company_Name,0)))</f>
        <v/>
      </c>
      <c r="C2244" s="80" t="str" cm="1">
        <f t="array" ref="C2244">IF(A2244="","",INDEX(Prime_Sub,MATCH(A2244,Company_Name,0)))</f>
        <v/>
      </c>
      <c r="F2244" s="78" t="str" cm="1">
        <f t="array" ref="F2244">IF(E2244="","",INDEX(LCAT_ID,MATCH(E2244,LCAT_Name,0)))</f>
        <v/>
      </c>
      <c r="J2244" s="78" t="str">
        <f>IFERROR(_xlfn.XLOOKUP(I2244,MSA_Title_List,MSA_Title_List!$A$2:$A$643,"",0),"")</f>
        <v/>
      </c>
    </row>
    <row r="2245" spans="2:10">
      <c r="B2245" s="78" t="str" cm="1">
        <f t="array" ref="B2245">IF(A2245="","",INDEX(CAGE,MATCH(A2245,Company_Name,0)))</f>
        <v/>
      </c>
      <c r="C2245" s="80" t="str" cm="1">
        <f t="array" ref="C2245">IF(A2245="","",INDEX(Prime_Sub,MATCH(A2245,Company_Name,0)))</f>
        <v/>
      </c>
      <c r="F2245" s="78" t="str" cm="1">
        <f t="array" ref="F2245">IF(E2245="","",INDEX(LCAT_ID,MATCH(E2245,LCAT_Name,0)))</f>
        <v/>
      </c>
      <c r="J2245" s="78" t="str">
        <f>IFERROR(_xlfn.XLOOKUP(I2245,MSA_Title_List,MSA_Title_List!$A$2:$A$643,"",0),"")</f>
        <v/>
      </c>
    </row>
    <row r="2246" spans="2:10">
      <c r="B2246" s="78" t="str" cm="1">
        <f t="array" ref="B2246">IF(A2246="","",INDEX(CAGE,MATCH(A2246,Company_Name,0)))</f>
        <v/>
      </c>
      <c r="C2246" s="80" t="str" cm="1">
        <f t="array" ref="C2246">IF(A2246="","",INDEX(Prime_Sub,MATCH(A2246,Company_Name,0)))</f>
        <v/>
      </c>
      <c r="F2246" s="78" t="str" cm="1">
        <f t="array" ref="F2246">IF(E2246="","",INDEX(LCAT_ID,MATCH(E2246,LCAT_Name,0)))</f>
        <v/>
      </c>
      <c r="J2246" s="78" t="str">
        <f>IFERROR(_xlfn.XLOOKUP(I2246,MSA_Title_List,MSA_Title_List!$A$2:$A$643,"",0),"")</f>
        <v/>
      </c>
    </row>
    <row r="2247" spans="2:10">
      <c r="B2247" s="78" t="str" cm="1">
        <f t="array" ref="B2247">IF(A2247="","",INDEX(CAGE,MATCH(A2247,Company_Name,0)))</f>
        <v/>
      </c>
      <c r="C2247" s="80" t="str" cm="1">
        <f t="array" ref="C2247">IF(A2247="","",INDEX(Prime_Sub,MATCH(A2247,Company_Name,0)))</f>
        <v/>
      </c>
      <c r="F2247" s="78" t="str" cm="1">
        <f t="array" ref="F2247">IF(E2247="","",INDEX(LCAT_ID,MATCH(E2247,LCAT_Name,0)))</f>
        <v/>
      </c>
      <c r="J2247" s="78" t="str">
        <f>IFERROR(_xlfn.XLOOKUP(I2247,MSA_Title_List,MSA_Title_List!$A$2:$A$643,"",0),"")</f>
        <v/>
      </c>
    </row>
    <row r="2248" spans="2:10">
      <c r="B2248" s="78" t="str" cm="1">
        <f t="array" ref="B2248">IF(A2248="","",INDEX(CAGE,MATCH(A2248,Company_Name,0)))</f>
        <v/>
      </c>
      <c r="C2248" s="80" t="str" cm="1">
        <f t="array" ref="C2248">IF(A2248="","",INDEX(Prime_Sub,MATCH(A2248,Company_Name,0)))</f>
        <v/>
      </c>
      <c r="F2248" s="78" t="str" cm="1">
        <f t="array" ref="F2248">IF(E2248="","",INDEX(LCAT_ID,MATCH(E2248,LCAT_Name,0)))</f>
        <v/>
      </c>
      <c r="J2248" s="78" t="str">
        <f>IFERROR(_xlfn.XLOOKUP(I2248,MSA_Title_List,MSA_Title_List!$A$2:$A$643,"",0),"")</f>
        <v/>
      </c>
    </row>
    <row r="2249" spans="2:10">
      <c r="B2249" s="78" t="str" cm="1">
        <f t="array" ref="B2249">IF(A2249="","",INDEX(CAGE,MATCH(A2249,Company_Name,0)))</f>
        <v/>
      </c>
      <c r="C2249" s="80" t="str" cm="1">
        <f t="array" ref="C2249">IF(A2249="","",INDEX(Prime_Sub,MATCH(A2249,Company_Name,0)))</f>
        <v/>
      </c>
      <c r="F2249" s="78" t="str" cm="1">
        <f t="array" ref="F2249">IF(E2249="","",INDEX(LCAT_ID,MATCH(E2249,LCAT_Name,0)))</f>
        <v/>
      </c>
      <c r="J2249" s="78" t="str">
        <f>IFERROR(_xlfn.XLOOKUP(I2249,MSA_Title_List,MSA_Title_List!$A$2:$A$643,"",0),"")</f>
        <v/>
      </c>
    </row>
    <row r="2250" spans="2:10">
      <c r="B2250" s="78" t="str" cm="1">
        <f t="array" ref="B2250">IF(A2250="","",INDEX(CAGE,MATCH(A2250,Company_Name,0)))</f>
        <v/>
      </c>
      <c r="C2250" s="80" t="str" cm="1">
        <f t="array" ref="C2250">IF(A2250="","",INDEX(Prime_Sub,MATCH(A2250,Company_Name,0)))</f>
        <v/>
      </c>
      <c r="F2250" s="78" t="str" cm="1">
        <f t="array" ref="F2250">IF(E2250="","",INDEX(LCAT_ID,MATCH(E2250,LCAT_Name,0)))</f>
        <v/>
      </c>
      <c r="J2250" s="78" t="str">
        <f>IFERROR(_xlfn.XLOOKUP(I2250,MSA_Title_List,MSA_Title_List!$A$2:$A$643,"",0),"")</f>
        <v/>
      </c>
    </row>
    <row r="2251" spans="2:10">
      <c r="B2251" s="78" t="str" cm="1">
        <f t="array" ref="B2251">IF(A2251="","",INDEX(CAGE,MATCH(A2251,Company_Name,0)))</f>
        <v/>
      </c>
      <c r="C2251" s="80" t="str" cm="1">
        <f t="array" ref="C2251">IF(A2251="","",INDEX(Prime_Sub,MATCH(A2251,Company_Name,0)))</f>
        <v/>
      </c>
      <c r="F2251" s="78" t="str" cm="1">
        <f t="array" ref="F2251">IF(E2251="","",INDEX(LCAT_ID,MATCH(E2251,LCAT_Name,0)))</f>
        <v/>
      </c>
      <c r="J2251" s="78" t="str">
        <f>IFERROR(_xlfn.XLOOKUP(I2251,MSA_Title_List,MSA_Title_List!$A$2:$A$643,"",0),"")</f>
        <v/>
      </c>
    </row>
    <row r="2252" spans="2:10">
      <c r="B2252" s="78" t="str" cm="1">
        <f t="array" ref="B2252">IF(A2252="","",INDEX(CAGE,MATCH(A2252,Company_Name,0)))</f>
        <v/>
      </c>
      <c r="C2252" s="80" t="str" cm="1">
        <f t="array" ref="C2252">IF(A2252="","",INDEX(Prime_Sub,MATCH(A2252,Company_Name,0)))</f>
        <v/>
      </c>
      <c r="F2252" s="78" t="str" cm="1">
        <f t="array" ref="F2252">IF(E2252="","",INDEX(LCAT_ID,MATCH(E2252,LCAT_Name,0)))</f>
        <v/>
      </c>
      <c r="J2252" s="78" t="str">
        <f>IFERROR(_xlfn.XLOOKUP(I2252,MSA_Title_List,MSA_Title_List!$A$2:$A$643,"",0),"")</f>
        <v/>
      </c>
    </row>
    <row r="2253" spans="2:10">
      <c r="B2253" s="78" t="str" cm="1">
        <f t="array" ref="B2253">IF(A2253="","",INDEX(CAGE,MATCH(A2253,Company_Name,0)))</f>
        <v/>
      </c>
      <c r="C2253" s="80" t="str" cm="1">
        <f t="array" ref="C2253">IF(A2253="","",INDEX(Prime_Sub,MATCH(A2253,Company_Name,0)))</f>
        <v/>
      </c>
      <c r="F2253" s="78" t="str" cm="1">
        <f t="array" ref="F2253">IF(E2253="","",INDEX(LCAT_ID,MATCH(E2253,LCAT_Name,0)))</f>
        <v/>
      </c>
      <c r="J2253" s="78" t="str">
        <f>IFERROR(_xlfn.XLOOKUP(I2253,MSA_Title_List,MSA_Title_List!$A$2:$A$643,"",0),"")</f>
        <v/>
      </c>
    </row>
    <row r="2254" spans="2:10">
      <c r="B2254" s="78" t="str" cm="1">
        <f t="array" ref="B2254">IF(A2254="","",INDEX(CAGE,MATCH(A2254,Company_Name,0)))</f>
        <v/>
      </c>
      <c r="C2254" s="80" t="str" cm="1">
        <f t="array" ref="C2254">IF(A2254="","",INDEX(Prime_Sub,MATCH(A2254,Company_Name,0)))</f>
        <v/>
      </c>
      <c r="F2254" s="78" t="str" cm="1">
        <f t="array" ref="F2254">IF(E2254="","",INDEX(LCAT_ID,MATCH(E2254,LCAT_Name,0)))</f>
        <v/>
      </c>
      <c r="J2254" s="78" t="str">
        <f>IFERROR(_xlfn.XLOOKUP(I2254,MSA_Title_List,MSA_Title_List!$A$2:$A$643,"",0),"")</f>
        <v/>
      </c>
    </row>
    <row r="2255" spans="2:10">
      <c r="B2255" s="78" t="str" cm="1">
        <f t="array" ref="B2255">IF(A2255="","",INDEX(CAGE,MATCH(A2255,Company_Name,0)))</f>
        <v/>
      </c>
      <c r="C2255" s="80" t="str" cm="1">
        <f t="array" ref="C2255">IF(A2255="","",INDEX(Prime_Sub,MATCH(A2255,Company_Name,0)))</f>
        <v/>
      </c>
      <c r="F2255" s="78" t="str" cm="1">
        <f t="array" ref="F2255">IF(E2255="","",INDEX(LCAT_ID,MATCH(E2255,LCAT_Name,0)))</f>
        <v/>
      </c>
      <c r="J2255" s="78" t="str">
        <f>IFERROR(_xlfn.XLOOKUP(I2255,MSA_Title_List,MSA_Title_List!$A$2:$A$643,"",0),"")</f>
        <v/>
      </c>
    </row>
    <row r="2256" spans="2:10">
      <c r="B2256" s="78" t="str" cm="1">
        <f t="array" ref="B2256">IF(A2256="","",INDEX(CAGE,MATCH(A2256,Company_Name,0)))</f>
        <v/>
      </c>
      <c r="C2256" s="80" t="str" cm="1">
        <f t="array" ref="C2256">IF(A2256="","",INDEX(Prime_Sub,MATCH(A2256,Company_Name,0)))</f>
        <v/>
      </c>
      <c r="F2256" s="78" t="str" cm="1">
        <f t="array" ref="F2256">IF(E2256="","",INDEX(LCAT_ID,MATCH(E2256,LCAT_Name,0)))</f>
        <v/>
      </c>
      <c r="J2256" s="78" t="str">
        <f>IFERROR(_xlfn.XLOOKUP(I2256,MSA_Title_List,MSA_Title_List!$A$2:$A$643,"",0),"")</f>
        <v/>
      </c>
    </row>
    <row r="2257" spans="2:10">
      <c r="B2257" s="78" t="str" cm="1">
        <f t="array" ref="B2257">IF(A2257="","",INDEX(CAGE,MATCH(A2257,Company_Name,0)))</f>
        <v/>
      </c>
      <c r="C2257" s="80" t="str" cm="1">
        <f t="array" ref="C2257">IF(A2257="","",INDEX(Prime_Sub,MATCH(A2257,Company_Name,0)))</f>
        <v/>
      </c>
      <c r="F2257" s="78" t="str" cm="1">
        <f t="array" ref="F2257">IF(E2257="","",INDEX(LCAT_ID,MATCH(E2257,LCAT_Name,0)))</f>
        <v/>
      </c>
      <c r="J2257" s="78" t="str">
        <f>IFERROR(_xlfn.XLOOKUP(I2257,MSA_Title_List,MSA_Title_List!$A$2:$A$643,"",0),"")</f>
        <v/>
      </c>
    </row>
    <row r="2258" spans="2:10">
      <c r="B2258" s="78" t="str" cm="1">
        <f t="array" ref="B2258">IF(A2258="","",INDEX(CAGE,MATCH(A2258,Company_Name,0)))</f>
        <v/>
      </c>
      <c r="C2258" s="80" t="str" cm="1">
        <f t="array" ref="C2258">IF(A2258="","",INDEX(Prime_Sub,MATCH(A2258,Company_Name,0)))</f>
        <v/>
      </c>
      <c r="F2258" s="78" t="str" cm="1">
        <f t="array" ref="F2258">IF(E2258="","",INDEX(LCAT_ID,MATCH(E2258,LCAT_Name,0)))</f>
        <v/>
      </c>
      <c r="J2258" s="78" t="str">
        <f>IFERROR(_xlfn.XLOOKUP(I2258,MSA_Title_List,MSA_Title_List!$A$2:$A$643,"",0),"")</f>
        <v/>
      </c>
    </row>
    <row r="2259" spans="2:10">
      <c r="B2259" s="78" t="str" cm="1">
        <f t="array" ref="B2259">IF(A2259="","",INDEX(CAGE,MATCH(A2259,Company_Name,0)))</f>
        <v/>
      </c>
      <c r="C2259" s="80" t="str" cm="1">
        <f t="array" ref="C2259">IF(A2259="","",INDEX(Prime_Sub,MATCH(A2259,Company_Name,0)))</f>
        <v/>
      </c>
      <c r="F2259" s="78" t="str" cm="1">
        <f t="array" ref="F2259">IF(E2259="","",INDEX(LCAT_ID,MATCH(E2259,LCAT_Name,0)))</f>
        <v/>
      </c>
      <c r="J2259" s="78" t="str">
        <f>IFERROR(_xlfn.XLOOKUP(I2259,MSA_Title_List,MSA_Title_List!$A$2:$A$643,"",0),"")</f>
        <v/>
      </c>
    </row>
    <row r="2260" spans="2:10">
      <c r="B2260" s="78" t="str" cm="1">
        <f t="array" ref="B2260">IF(A2260="","",INDEX(CAGE,MATCH(A2260,Company_Name,0)))</f>
        <v/>
      </c>
      <c r="C2260" s="80" t="str" cm="1">
        <f t="array" ref="C2260">IF(A2260="","",INDEX(Prime_Sub,MATCH(A2260,Company_Name,0)))</f>
        <v/>
      </c>
      <c r="F2260" s="78" t="str" cm="1">
        <f t="array" ref="F2260">IF(E2260="","",INDEX(LCAT_ID,MATCH(E2260,LCAT_Name,0)))</f>
        <v/>
      </c>
      <c r="J2260" s="78" t="str">
        <f>IFERROR(_xlfn.XLOOKUP(I2260,MSA_Title_List,MSA_Title_List!$A$2:$A$643,"",0),"")</f>
        <v/>
      </c>
    </row>
    <row r="2261" spans="2:10">
      <c r="B2261" s="78" t="str" cm="1">
        <f t="array" ref="B2261">IF(A2261="","",INDEX(CAGE,MATCH(A2261,Company_Name,0)))</f>
        <v/>
      </c>
      <c r="C2261" s="80" t="str" cm="1">
        <f t="array" ref="C2261">IF(A2261="","",INDEX(Prime_Sub,MATCH(A2261,Company_Name,0)))</f>
        <v/>
      </c>
      <c r="F2261" s="78" t="str" cm="1">
        <f t="array" ref="F2261">IF(E2261="","",INDEX(LCAT_ID,MATCH(E2261,LCAT_Name,0)))</f>
        <v/>
      </c>
      <c r="J2261" s="78" t="str">
        <f>IFERROR(_xlfn.XLOOKUP(I2261,MSA_Title_List,MSA_Title_List!$A$2:$A$643,"",0),"")</f>
        <v/>
      </c>
    </row>
    <row r="2262" spans="2:10">
      <c r="B2262" s="78" t="str" cm="1">
        <f t="array" ref="B2262">IF(A2262="","",INDEX(CAGE,MATCH(A2262,Company_Name,0)))</f>
        <v/>
      </c>
      <c r="C2262" s="80" t="str" cm="1">
        <f t="array" ref="C2262">IF(A2262="","",INDEX(Prime_Sub,MATCH(A2262,Company_Name,0)))</f>
        <v/>
      </c>
      <c r="F2262" s="78" t="str" cm="1">
        <f t="array" ref="F2262">IF(E2262="","",INDEX(LCAT_ID,MATCH(E2262,LCAT_Name,0)))</f>
        <v/>
      </c>
      <c r="J2262" s="78" t="str">
        <f>IFERROR(_xlfn.XLOOKUP(I2262,MSA_Title_List,MSA_Title_List!$A$2:$A$643,"",0),"")</f>
        <v/>
      </c>
    </row>
    <row r="2263" spans="2:10">
      <c r="B2263" s="78" t="str" cm="1">
        <f t="array" ref="B2263">IF(A2263="","",INDEX(CAGE,MATCH(A2263,Company_Name,0)))</f>
        <v/>
      </c>
      <c r="C2263" s="80" t="str" cm="1">
        <f t="array" ref="C2263">IF(A2263="","",INDEX(Prime_Sub,MATCH(A2263,Company_Name,0)))</f>
        <v/>
      </c>
      <c r="F2263" s="78" t="str" cm="1">
        <f t="array" ref="F2263">IF(E2263="","",INDEX(LCAT_ID,MATCH(E2263,LCAT_Name,0)))</f>
        <v/>
      </c>
      <c r="J2263" s="78" t="str">
        <f>IFERROR(_xlfn.XLOOKUP(I2263,MSA_Title_List,MSA_Title_List!$A$2:$A$643,"",0),"")</f>
        <v/>
      </c>
    </row>
    <row r="2264" spans="2:10">
      <c r="B2264" s="78" t="str" cm="1">
        <f t="array" ref="B2264">IF(A2264="","",INDEX(CAGE,MATCH(A2264,Company_Name,0)))</f>
        <v/>
      </c>
      <c r="C2264" s="80" t="str" cm="1">
        <f t="array" ref="C2264">IF(A2264="","",INDEX(Prime_Sub,MATCH(A2264,Company_Name,0)))</f>
        <v/>
      </c>
      <c r="F2264" s="78" t="str" cm="1">
        <f t="array" ref="F2264">IF(E2264="","",INDEX(LCAT_ID,MATCH(E2264,LCAT_Name,0)))</f>
        <v/>
      </c>
      <c r="J2264" s="78" t="str">
        <f>IFERROR(_xlfn.XLOOKUP(I2264,MSA_Title_List,MSA_Title_List!$A$2:$A$643,"",0),"")</f>
        <v/>
      </c>
    </row>
    <row r="2265" spans="2:10">
      <c r="B2265" s="78" t="str" cm="1">
        <f t="array" ref="B2265">IF(A2265="","",INDEX(CAGE,MATCH(A2265,Company_Name,0)))</f>
        <v/>
      </c>
      <c r="C2265" s="80" t="str" cm="1">
        <f t="array" ref="C2265">IF(A2265="","",INDEX(Prime_Sub,MATCH(A2265,Company_Name,0)))</f>
        <v/>
      </c>
      <c r="F2265" s="78" t="str" cm="1">
        <f t="array" ref="F2265">IF(E2265="","",INDEX(LCAT_ID,MATCH(E2265,LCAT_Name,0)))</f>
        <v/>
      </c>
      <c r="J2265" s="78" t="str">
        <f>IFERROR(_xlfn.XLOOKUP(I2265,MSA_Title_List,MSA_Title_List!$A$2:$A$643,"",0),"")</f>
        <v/>
      </c>
    </row>
    <row r="2266" spans="2:10">
      <c r="B2266" s="78" t="str" cm="1">
        <f t="array" ref="B2266">IF(A2266="","",INDEX(CAGE,MATCH(A2266,Company_Name,0)))</f>
        <v/>
      </c>
      <c r="C2266" s="80" t="str" cm="1">
        <f t="array" ref="C2266">IF(A2266="","",INDEX(Prime_Sub,MATCH(A2266,Company_Name,0)))</f>
        <v/>
      </c>
      <c r="F2266" s="78" t="str" cm="1">
        <f t="array" ref="F2266">IF(E2266="","",INDEX(LCAT_ID,MATCH(E2266,LCAT_Name,0)))</f>
        <v/>
      </c>
      <c r="J2266" s="78" t="str">
        <f>IFERROR(_xlfn.XLOOKUP(I2266,MSA_Title_List,MSA_Title_List!$A$2:$A$643,"",0),"")</f>
        <v/>
      </c>
    </row>
    <row r="2267" spans="2:10">
      <c r="B2267" s="78" t="str" cm="1">
        <f t="array" ref="B2267">IF(A2267="","",INDEX(CAGE,MATCH(A2267,Company_Name,0)))</f>
        <v/>
      </c>
      <c r="C2267" s="80" t="str" cm="1">
        <f t="array" ref="C2267">IF(A2267="","",INDEX(Prime_Sub,MATCH(A2267,Company_Name,0)))</f>
        <v/>
      </c>
      <c r="F2267" s="78" t="str" cm="1">
        <f t="array" ref="F2267">IF(E2267="","",INDEX(LCAT_ID,MATCH(E2267,LCAT_Name,0)))</f>
        <v/>
      </c>
      <c r="J2267" s="78" t="str">
        <f>IFERROR(_xlfn.XLOOKUP(I2267,MSA_Title_List,MSA_Title_List!$A$2:$A$643,"",0),"")</f>
        <v/>
      </c>
    </row>
    <row r="2268" spans="2:10">
      <c r="B2268" s="78" t="str" cm="1">
        <f t="array" ref="B2268">IF(A2268="","",INDEX(CAGE,MATCH(A2268,Company_Name,0)))</f>
        <v/>
      </c>
      <c r="C2268" s="80" t="str" cm="1">
        <f t="array" ref="C2268">IF(A2268="","",INDEX(Prime_Sub,MATCH(A2268,Company_Name,0)))</f>
        <v/>
      </c>
      <c r="F2268" s="78" t="str" cm="1">
        <f t="array" ref="F2268">IF(E2268="","",INDEX(LCAT_ID,MATCH(E2268,LCAT_Name,0)))</f>
        <v/>
      </c>
      <c r="J2268" s="78" t="str">
        <f>IFERROR(_xlfn.XLOOKUP(I2268,MSA_Title_List,MSA_Title_List!$A$2:$A$643,"",0),"")</f>
        <v/>
      </c>
    </row>
    <row r="2269" spans="2:10">
      <c r="B2269" s="78" t="str" cm="1">
        <f t="array" ref="B2269">IF(A2269="","",INDEX(CAGE,MATCH(A2269,Company_Name,0)))</f>
        <v/>
      </c>
      <c r="C2269" s="80" t="str" cm="1">
        <f t="array" ref="C2269">IF(A2269="","",INDEX(Prime_Sub,MATCH(A2269,Company_Name,0)))</f>
        <v/>
      </c>
      <c r="F2269" s="78" t="str" cm="1">
        <f t="array" ref="F2269">IF(E2269="","",INDEX(LCAT_ID,MATCH(E2269,LCAT_Name,0)))</f>
        <v/>
      </c>
      <c r="J2269" s="78" t="str">
        <f>IFERROR(_xlfn.XLOOKUP(I2269,MSA_Title_List,MSA_Title_List!$A$2:$A$643,"",0),"")</f>
        <v/>
      </c>
    </row>
    <row r="2270" spans="2:10">
      <c r="B2270" s="78" t="str" cm="1">
        <f t="array" ref="B2270">IF(A2270="","",INDEX(CAGE,MATCH(A2270,Company_Name,0)))</f>
        <v/>
      </c>
      <c r="C2270" s="80" t="str" cm="1">
        <f t="array" ref="C2270">IF(A2270="","",INDEX(Prime_Sub,MATCH(A2270,Company_Name,0)))</f>
        <v/>
      </c>
      <c r="F2270" s="78" t="str" cm="1">
        <f t="array" ref="F2270">IF(E2270="","",INDEX(LCAT_ID,MATCH(E2270,LCAT_Name,0)))</f>
        <v/>
      </c>
      <c r="J2270" s="78" t="str">
        <f>IFERROR(_xlfn.XLOOKUP(I2270,MSA_Title_List,MSA_Title_List!$A$2:$A$643,"",0),"")</f>
        <v/>
      </c>
    </row>
    <row r="2271" spans="2:10">
      <c r="B2271" s="78" t="str" cm="1">
        <f t="array" ref="B2271">IF(A2271="","",INDEX(CAGE,MATCH(A2271,Company_Name,0)))</f>
        <v/>
      </c>
      <c r="C2271" s="80" t="str" cm="1">
        <f t="array" ref="C2271">IF(A2271="","",INDEX(Prime_Sub,MATCH(A2271,Company_Name,0)))</f>
        <v/>
      </c>
      <c r="F2271" s="78" t="str" cm="1">
        <f t="array" ref="F2271">IF(E2271="","",INDEX(LCAT_ID,MATCH(E2271,LCAT_Name,0)))</f>
        <v/>
      </c>
      <c r="J2271" s="78" t="str">
        <f>IFERROR(_xlfn.XLOOKUP(I2271,MSA_Title_List,MSA_Title_List!$A$2:$A$643,"",0),"")</f>
        <v/>
      </c>
    </row>
    <row r="2272" spans="2:10">
      <c r="B2272" s="78" t="str" cm="1">
        <f t="array" ref="B2272">IF(A2272="","",INDEX(CAGE,MATCH(A2272,Company_Name,0)))</f>
        <v/>
      </c>
      <c r="C2272" s="80" t="str" cm="1">
        <f t="array" ref="C2272">IF(A2272="","",INDEX(Prime_Sub,MATCH(A2272,Company_Name,0)))</f>
        <v/>
      </c>
      <c r="F2272" s="78" t="str" cm="1">
        <f t="array" ref="F2272">IF(E2272="","",INDEX(LCAT_ID,MATCH(E2272,LCAT_Name,0)))</f>
        <v/>
      </c>
      <c r="J2272" s="78" t="str">
        <f>IFERROR(_xlfn.XLOOKUP(I2272,MSA_Title_List,MSA_Title_List!$A$2:$A$643,"",0),"")</f>
        <v/>
      </c>
    </row>
    <row r="2273" spans="2:10">
      <c r="B2273" s="78" t="str" cm="1">
        <f t="array" ref="B2273">IF(A2273="","",INDEX(CAGE,MATCH(A2273,Company_Name,0)))</f>
        <v/>
      </c>
      <c r="C2273" s="80" t="str" cm="1">
        <f t="array" ref="C2273">IF(A2273="","",INDEX(Prime_Sub,MATCH(A2273,Company_Name,0)))</f>
        <v/>
      </c>
      <c r="F2273" s="78" t="str" cm="1">
        <f t="array" ref="F2273">IF(E2273="","",INDEX(LCAT_ID,MATCH(E2273,LCAT_Name,0)))</f>
        <v/>
      </c>
      <c r="J2273" s="78" t="str">
        <f>IFERROR(_xlfn.XLOOKUP(I2273,MSA_Title_List,MSA_Title_List!$A$2:$A$643,"",0),"")</f>
        <v/>
      </c>
    </row>
    <row r="2274" spans="2:10">
      <c r="B2274" s="78" t="str" cm="1">
        <f t="array" ref="B2274">IF(A2274="","",INDEX(CAGE,MATCH(A2274,Company_Name,0)))</f>
        <v/>
      </c>
      <c r="C2274" s="80" t="str" cm="1">
        <f t="array" ref="C2274">IF(A2274="","",INDEX(Prime_Sub,MATCH(A2274,Company_Name,0)))</f>
        <v/>
      </c>
      <c r="F2274" s="78" t="str" cm="1">
        <f t="array" ref="F2274">IF(E2274="","",INDEX(LCAT_ID,MATCH(E2274,LCAT_Name,0)))</f>
        <v/>
      </c>
      <c r="J2274" s="78" t="str">
        <f>IFERROR(_xlfn.XLOOKUP(I2274,MSA_Title_List,MSA_Title_List!$A$2:$A$643,"",0),"")</f>
        <v/>
      </c>
    </row>
    <row r="2275" spans="2:10">
      <c r="B2275" s="78" t="str" cm="1">
        <f t="array" ref="B2275">IF(A2275="","",INDEX(CAGE,MATCH(A2275,Company_Name,0)))</f>
        <v/>
      </c>
      <c r="C2275" s="80" t="str" cm="1">
        <f t="array" ref="C2275">IF(A2275="","",INDEX(Prime_Sub,MATCH(A2275,Company_Name,0)))</f>
        <v/>
      </c>
      <c r="F2275" s="78" t="str" cm="1">
        <f t="array" ref="F2275">IF(E2275="","",INDEX(LCAT_ID,MATCH(E2275,LCAT_Name,0)))</f>
        <v/>
      </c>
      <c r="J2275" s="78" t="str">
        <f>IFERROR(_xlfn.XLOOKUP(I2275,MSA_Title_List,MSA_Title_List!$A$2:$A$643,"",0),"")</f>
        <v/>
      </c>
    </row>
    <row r="2276" spans="2:10">
      <c r="B2276" s="78" t="str" cm="1">
        <f t="array" ref="B2276">IF(A2276="","",INDEX(CAGE,MATCH(A2276,Company_Name,0)))</f>
        <v/>
      </c>
      <c r="C2276" s="80" t="str" cm="1">
        <f t="array" ref="C2276">IF(A2276="","",INDEX(Prime_Sub,MATCH(A2276,Company_Name,0)))</f>
        <v/>
      </c>
      <c r="F2276" s="78" t="str" cm="1">
        <f t="array" ref="F2276">IF(E2276="","",INDEX(LCAT_ID,MATCH(E2276,LCAT_Name,0)))</f>
        <v/>
      </c>
      <c r="J2276" s="78" t="str">
        <f>IFERROR(_xlfn.XLOOKUP(I2276,MSA_Title_List,MSA_Title_List!$A$2:$A$643,"",0),"")</f>
        <v/>
      </c>
    </row>
    <row r="2277" spans="2:10">
      <c r="B2277" s="78" t="str" cm="1">
        <f t="array" ref="B2277">IF(A2277="","",INDEX(CAGE,MATCH(A2277,Company_Name,0)))</f>
        <v/>
      </c>
      <c r="C2277" s="80" t="str" cm="1">
        <f t="array" ref="C2277">IF(A2277="","",INDEX(Prime_Sub,MATCH(A2277,Company_Name,0)))</f>
        <v/>
      </c>
      <c r="F2277" s="78" t="str" cm="1">
        <f t="array" ref="F2277">IF(E2277="","",INDEX(LCAT_ID,MATCH(E2277,LCAT_Name,0)))</f>
        <v/>
      </c>
      <c r="J2277" s="78" t="str">
        <f>IFERROR(_xlfn.XLOOKUP(I2277,MSA_Title_List,MSA_Title_List!$A$2:$A$643,"",0),"")</f>
        <v/>
      </c>
    </row>
    <row r="2278" spans="2:10">
      <c r="B2278" s="78" t="str" cm="1">
        <f t="array" ref="B2278">IF(A2278="","",INDEX(CAGE,MATCH(A2278,Company_Name,0)))</f>
        <v/>
      </c>
      <c r="C2278" s="80" t="str" cm="1">
        <f t="array" ref="C2278">IF(A2278="","",INDEX(Prime_Sub,MATCH(A2278,Company_Name,0)))</f>
        <v/>
      </c>
      <c r="F2278" s="78" t="str" cm="1">
        <f t="array" ref="F2278">IF(E2278="","",INDEX(LCAT_ID,MATCH(E2278,LCAT_Name,0)))</f>
        <v/>
      </c>
      <c r="J2278" s="78" t="str">
        <f>IFERROR(_xlfn.XLOOKUP(I2278,MSA_Title_List,MSA_Title_List!$A$2:$A$643,"",0),"")</f>
        <v/>
      </c>
    </row>
    <row r="2279" spans="2:10">
      <c r="B2279" s="78" t="str" cm="1">
        <f t="array" ref="B2279">IF(A2279="","",INDEX(CAGE,MATCH(A2279,Company_Name,0)))</f>
        <v/>
      </c>
      <c r="C2279" s="80" t="str" cm="1">
        <f t="array" ref="C2279">IF(A2279="","",INDEX(Prime_Sub,MATCH(A2279,Company_Name,0)))</f>
        <v/>
      </c>
      <c r="F2279" s="78" t="str" cm="1">
        <f t="array" ref="F2279">IF(E2279="","",INDEX(LCAT_ID,MATCH(E2279,LCAT_Name,0)))</f>
        <v/>
      </c>
      <c r="J2279" s="78" t="str">
        <f>IFERROR(_xlfn.XLOOKUP(I2279,MSA_Title_List,MSA_Title_List!$A$2:$A$643,"",0),"")</f>
        <v/>
      </c>
    </row>
    <row r="2280" spans="2:10">
      <c r="B2280" s="78" t="str" cm="1">
        <f t="array" ref="B2280">IF(A2280="","",INDEX(CAGE,MATCH(A2280,Company_Name,0)))</f>
        <v/>
      </c>
      <c r="C2280" s="80" t="str" cm="1">
        <f t="array" ref="C2280">IF(A2280="","",INDEX(Prime_Sub,MATCH(A2280,Company_Name,0)))</f>
        <v/>
      </c>
      <c r="F2280" s="78" t="str" cm="1">
        <f t="array" ref="F2280">IF(E2280="","",INDEX(LCAT_ID,MATCH(E2280,LCAT_Name,0)))</f>
        <v/>
      </c>
      <c r="J2280" s="78" t="str">
        <f>IFERROR(_xlfn.XLOOKUP(I2280,MSA_Title_List,MSA_Title_List!$A$2:$A$643,"",0),"")</f>
        <v/>
      </c>
    </row>
    <row r="2281" spans="2:10">
      <c r="B2281" s="78" t="str" cm="1">
        <f t="array" ref="B2281">IF(A2281="","",INDEX(CAGE,MATCH(A2281,Company_Name,0)))</f>
        <v/>
      </c>
      <c r="C2281" s="80" t="str" cm="1">
        <f t="array" ref="C2281">IF(A2281="","",INDEX(Prime_Sub,MATCH(A2281,Company_Name,0)))</f>
        <v/>
      </c>
      <c r="F2281" s="78" t="str" cm="1">
        <f t="array" ref="F2281">IF(E2281="","",INDEX(LCAT_ID,MATCH(E2281,LCAT_Name,0)))</f>
        <v/>
      </c>
      <c r="J2281" s="78" t="str">
        <f>IFERROR(_xlfn.XLOOKUP(I2281,MSA_Title_List,MSA_Title_List!$A$2:$A$643,"",0),"")</f>
        <v/>
      </c>
    </row>
    <row r="2282" spans="2:10">
      <c r="B2282" s="78" t="str" cm="1">
        <f t="array" ref="B2282">IF(A2282="","",INDEX(CAGE,MATCH(A2282,Company_Name,0)))</f>
        <v/>
      </c>
      <c r="C2282" s="80" t="str" cm="1">
        <f t="array" ref="C2282">IF(A2282="","",INDEX(Prime_Sub,MATCH(A2282,Company_Name,0)))</f>
        <v/>
      </c>
      <c r="F2282" s="78" t="str" cm="1">
        <f t="array" ref="F2282">IF(E2282="","",INDEX(LCAT_ID,MATCH(E2282,LCAT_Name,0)))</f>
        <v/>
      </c>
      <c r="J2282" s="78" t="str">
        <f>IFERROR(_xlfn.XLOOKUP(I2282,MSA_Title_List,MSA_Title_List!$A$2:$A$643,"",0),"")</f>
        <v/>
      </c>
    </row>
    <row r="2283" spans="2:10">
      <c r="B2283" s="78" t="str" cm="1">
        <f t="array" ref="B2283">IF(A2283="","",INDEX(CAGE,MATCH(A2283,Company_Name,0)))</f>
        <v/>
      </c>
      <c r="C2283" s="80" t="str" cm="1">
        <f t="array" ref="C2283">IF(A2283="","",INDEX(Prime_Sub,MATCH(A2283,Company_Name,0)))</f>
        <v/>
      </c>
      <c r="F2283" s="78" t="str" cm="1">
        <f t="array" ref="F2283">IF(E2283="","",INDEX(LCAT_ID,MATCH(E2283,LCAT_Name,0)))</f>
        <v/>
      </c>
      <c r="J2283" s="78" t="str">
        <f>IFERROR(_xlfn.XLOOKUP(I2283,MSA_Title_List,MSA_Title_List!$A$2:$A$643,"",0),"")</f>
        <v/>
      </c>
    </row>
    <row r="2284" spans="2:10">
      <c r="B2284" s="78" t="str" cm="1">
        <f t="array" ref="B2284">IF(A2284="","",INDEX(CAGE,MATCH(A2284,Company_Name,0)))</f>
        <v/>
      </c>
      <c r="C2284" s="80" t="str" cm="1">
        <f t="array" ref="C2284">IF(A2284="","",INDEX(Prime_Sub,MATCH(A2284,Company_Name,0)))</f>
        <v/>
      </c>
      <c r="F2284" s="78" t="str" cm="1">
        <f t="array" ref="F2284">IF(E2284="","",INDEX(LCAT_ID,MATCH(E2284,LCAT_Name,0)))</f>
        <v/>
      </c>
      <c r="J2284" s="78" t="str">
        <f>IFERROR(_xlfn.XLOOKUP(I2284,MSA_Title_List,MSA_Title_List!$A$2:$A$643,"",0),"")</f>
        <v/>
      </c>
    </row>
    <row r="2285" spans="2:10">
      <c r="B2285" s="78" t="str" cm="1">
        <f t="array" ref="B2285">IF(A2285="","",INDEX(CAGE,MATCH(A2285,Company_Name,0)))</f>
        <v/>
      </c>
      <c r="C2285" s="80" t="str" cm="1">
        <f t="array" ref="C2285">IF(A2285="","",INDEX(Prime_Sub,MATCH(A2285,Company_Name,0)))</f>
        <v/>
      </c>
      <c r="F2285" s="78" t="str" cm="1">
        <f t="array" ref="F2285">IF(E2285="","",INDEX(LCAT_ID,MATCH(E2285,LCAT_Name,0)))</f>
        <v/>
      </c>
      <c r="J2285" s="78" t="str">
        <f>IFERROR(_xlfn.XLOOKUP(I2285,MSA_Title_List,MSA_Title_List!$A$2:$A$643,"",0),"")</f>
        <v/>
      </c>
    </row>
    <row r="2286" spans="2:10">
      <c r="B2286" s="78" t="str" cm="1">
        <f t="array" ref="B2286">IF(A2286="","",INDEX(CAGE,MATCH(A2286,Company_Name,0)))</f>
        <v/>
      </c>
      <c r="C2286" s="80" t="str" cm="1">
        <f t="array" ref="C2286">IF(A2286="","",INDEX(Prime_Sub,MATCH(A2286,Company_Name,0)))</f>
        <v/>
      </c>
      <c r="F2286" s="78" t="str" cm="1">
        <f t="array" ref="F2286">IF(E2286="","",INDEX(LCAT_ID,MATCH(E2286,LCAT_Name,0)))</f>
        <v/>
      </c>
      <c r="J2286" s="78" t="str">
        <f>IFERROR(_xlfn.XLOOKUP(I2286,MSA_Title_List,MSA_Title_List!$A$2:$A$643,"",0),"")</f>
        <v/>
      </c>
    </row>
    <row r="2287" spans="2:10">
      <c r="B2287" s="78" t="str" cm="1">
        <f t="array" ref="B2287">IF(A2287="","",INDEX(CAGE,MATCH(A2287,Company_Name,0)))</f>
        <v/>
      </c>
      <c r="C2287" s="80" t="str" cm="1">
        <f t="array" ref="C2287">IF(A2287="","",INDEX(Prime_Sub,MATCH(A2287,Company_Name,0)))</f>
        <v/>
      </c>
      <c r="F2287" s="78" t="str" cm="1">
        <f t="array" ref="F2287">IF(E2287="","",INDEX(LCAT_ID,MATCH(E2287,LCAT_Name,0)))</f>
        <v/>
      </c>
      <c r="J2287" s="78" t="str">
        <f>IFERROR(_xlfn.XLOOKUP(I2287,MSA_Title_List,MSA_Title_List!$A$2:$A$643,"",0),"")</f>
        <v/>
      </c>
    </row>
    <row r="2288" spans="2:10">
      <c r="B2288" s="78" t="str" cm="1">
        <f t="array" ref="B2288">IF(A2288="","",INDEX(CAGE,MATCH(A2288,Company_Name,0)))</f>
        <v/>
      </c>
      <c r="C2288" s="80" t="str" cm="1">
        <f t="array" ref="C2288">IF(A2288="","",INDEX(Prime_Sub,MATCH(A2288,Company_Name,0)))</f>
        <v/>
      </c>
      <c r="F2288" s="78" t="str" cm="1">
        <f t="array" ref="F2288">IF(E2288="","",INDEX(LCAT_ID,MATCH(E2288,LCAT_Name,0)))</f>
        <v/>
      </c>
      <c r="J2288" s="78" t="str">
        <f>IFERROR(_xlfn.XLOOKUP(I2288,MSA_Title_List,MSA_Title_List!$A$2:$A$643,"",0),"")</f>
        <v/>
      </c>
    </row>
    <row r="2289" spans="2:10">
      <c r="B2289" s="78" t="str" cm="1">
        <f t="array" ref="B2289">IF(A2289="","",INDEX(CAGE,MATCH(A2289,Company_Name,0)))</f>
        <v/>
      </c>
      <c r="C2289" s="80" t="str" cm="1">
        <f t="array" ref="C2289">IF(A2289="","",INDEX(Prime_Sub,MATCH(A2289,Company_Name,0)))</f>
        <v/>
      </c>
      <c r="F2289" s="78" t="str" cm="1">
        <f t="array" ref="F2289">IF(E2289="","",INDEX(LCAT_ID,MATCH(E2289,LCAT_Name,0)))</f>
        <v/>
      </c>
      <c r="J2289" s="78" t="str">
        <f>IFERROR(_xlfn.XLOOKUP(I2289,MSA_Title_List,MSA_Title_List!$A$2:$A$643,"",0),"")</f>
        <v/>
      </c>
    </row>
    <row r="2290" spans="2:10">
      <c r="B2290" s="78" t="str" cm="1">
        <f t="array" ref="B2290">IF(A2290="","",INDEX(CAGE,MATCH(A2290,Company_Name,0)))</f>
        <v/>
      </c>
      <c r="C2290" s="80" t="str" cm="1">
        <f t="array" ref="C2290">IF(A2290="","",INDEX(Prime_Sub,MATCH(A2290,Company_Name,0)))</f>
        <v/>
      </c>
      <c r="F2290" s="78" t="str" cm="1">
        <f t="array" ref="F2290">IF(E2290="","",INDEX(LCAT_ID,MATCH(E2290,LCAT_Name,0)))</f>
        <v/>
      </c>
      <c r="J2290" s="78" t="str">
        <f>IFERROR(_xlfn.XLOOKUP(I2290,MSA_Title_List,MSA_Title_List!$A$2:$A$643,"",0),"")</f>
        <v/>
      </c>
    </row>
    <row r="2291" spans="2:10">
      <c r="B2291" s="78" t="str" cm="1">
        <f t="array" ref="B2291">IF(A2291="","",INDEX(CAGE,MATCH(A2291,Company_Name,0)))</f>
        <v/>
      </c>
      <c r="C2291" s="80" t="str" cm="1">
        <f t="array" ref="C2291">IF(A2291="","",INDEX(Prime_Sub,MATCH(A2291,Company_Name,0)))</f>
        <v/>
      </c>
      <c r="F2291" s="78" t="str" cm="1">
        <f t="array" ref="F2291">IF(E2291="","",INDEX(LCAT_ID,MATCH(E2291,LCAT_Name,0)))</f>
        <v/>
      </c>
      <c r="J2291" s="78" t="str">
        <f>IFERROR(_xlfn.XLOOKUP(I2291,MSA_Title_List,MSA_Title_List!$A$2:$A$643,"",0),"")</f>
        <v/>
      </c>
    </row>
    <row r="2292" spans="2:10">
      <c r="B2292" s="78" t="str" cm="1">
        <f t="array" ref="B2292">IF(A2292="","",INDEX(CAGE,MATCH(A2292,Company_Name,0)))</f>
        <v/>
      </c>
      <c r="C2292" s="80" t="str" cm="1">
        <f t="array" ref="C2292">IF(A2292="","",INDEX(Prime_Sub,MATCH(A2292,Company_Name,0)))</f>
        <v/>
      </c>
      <c r="F2292" s="78" t="str" cm="1">
        <f t="array" ref="F2292">IF(E2292="","",INDEX(LCAT_ID,MATCH(E2292,LCAT_Name,0)))</f>
        <v/>
      </c>
      <c r="J2292" s="78" t="str">
        <f>IFERROR(_xlfn.XLOOKUP(I2292,MSA_Title_List,MSA_Title_List!$A$2:$A$643,"",0),"")</f>
        <v/>
      </c>
    </row>
    <row r="2293" spans="2:10">
      <c r="B2293" s="78" t="str" cm="1">
        <f t="array" ref="B2293">IF(A2293="","",INDEX(CAGE,MATCH(A2293,Company_Name,0)))</f>
        <v/>
      </c>
      <c r="C2293" s="80" t="str" cm="1">
        <f t="array" ref="C2293">IF(A2293="","",INDEX(Prime_Sub,MATCH(A2293,Company_Name,0)))</f>
        <v/>
      </c>
      <c r="F2293" s="78" t="str" cm="1">
        <f t="array" ref="F2293">IF(E2293="","",INDEX(LCAT_ID,MATCH(E2293,LCAT_Name,0)))</f>
        <v/>
      </c>
      <c r="J2293" s="78" t="str">
        <f>IFERROR(_xlfn.XLOOKUP(I2293,MSA_Title_List,MSA_Title_List!$A$2:$A$643,"",0),"")</f>
        <v/>
      </c>
    </row>
    <row r="2294" spans="2:10">
      <c r="B2294" s="78" t="str" cm="1">
        <f t="array" ref="B2294">IF(A2294="","",INDEX(CAGE,MATCH(A2294,Company_Name,0)))</f>
        <v/>
      </c>
      <c r="C2294" s="80" t="str" cm="1">
        <f t="array" ref="C2294">IF(A2294="","",INDEX(Prime_Sub,MATCH(A2294,Company_Name,0)))</f>
        <v/>
      </c>
      <c r="F2294" s="78" t="str" cm="1">
        <f t="array" ref="F2294">IF(E2294="","",INDEX(LCAT_ID,MATCH(E2294,LCAT_Name,0)))</f>
        <v/>
      </c>
      <c r="J2294" s="78" t="str">
        <f>IFERROR(_xlfn.XLOOKUP(I2294,MSA_Title_List,MSA_Title_List!$A$2:$A$643,"",0),"")</f>
        <v/>
      </c>
    </row>
    <row r="2295" spans="2:10">
      <c r="B2295" s="78" t="str" cm="1">
        <f t="array" ref="B2295">IF(A2295="","",INDEX(CAGE,MATCH(A2295,Company_Name,0)))</f>
        <v/>
      </c>
      <c r="C2295" s="80" t="str" cm="1">
        <f t="array" ref="C2295">IF(A2295="","",INDEX(Prime_Sub,MATCH(A2295,Company_Name,0)))</f>
        <v/>
      </c>
      <c r="F2295" s="78" t="str" cm="1">
        <f t="array" ref="F2295">IF(E2295="","",INDEX(LCAT_ID,MATCH(E2295,LCAT_Name,0)))</f>
        <v/>
      </c>
      <c r="J2295" s="78" t="str">
        <f>IFERROR(_xlfn.XLOOKUP(I2295,MSA_Title_List,MSA_Title_List!$A$2:$A$643,"",0),"")</f>
        <v/>
      </c>
    </row>
    <row r="2296" spans="2:10">
      <c r="B2296" s="78" t="str" cm="1">
        <f t="array" ref="B2296">IF(A2296="","",INDEX(CAGE,MATCH(A2296,Company_Name,0)))</f>
        <v/>
      </c>
      <c r="C2296" s="80" t="str" cm="1">
        <f t="array" ref="C2296">IF(A2296="","",INDEX(Prime_Sub,MATCH(A2296,Company_Name,0)))</f>
        <v/>
      </c>
      <c r="F2296" s="78" t="str" cm="1">
        <f t="array" ref="F2296">IF(E2296="","",INDEX(LCAT_ID,MATCH(E2296,LCAT_Name,0)))</f>
        <v/>
      </c>
      <c r="J2296" s="78" t="str">
        <f>IFERROR(_xlfn.XLOOKUP(I2296,MSA_Title_List,MSA_Title_List!$A$2:$A$643,"",0),"")</f>
        <v/>
      </c>
    </row>
    <row r="2297" spans="2:10">
      <c r="B2297" s="78" t="str" cm="1">
        <f t="array" ref="B2297">IF(A2297="","",INDEX(CAGE,MATCH(A2297,Company_Name,0)))</f>
        <v/>
      </c>
      <c r="C2297" s="80" t="str" cm="1">
        <f t="array" ref="C2297">IF(A2297="","",INDEX(Prime_Sub,MATCH(A2297,Company_Name,0)))</f>
        <v/>
      </c>
      <c r="F2297" s="78" t="str" cm="1">
        <f t="array" ref="F2297">IF(E2297="","",INDEX(LCAT_ID,MATCH(E2297,LCAT_Name,0)))</f>
        <v/>
      </c>
      <c r="J2297" s="78" t="str">
        <f>IFERROR(_xlfn.XLOOKUP(I2297,MSA_Title_List,MSA_Title_List!$A$2:$A$643,"",0),"")</f>
        <v/>
      </c>
    </row>
    <row r="2298" spans="2:10">
      <c r="B2298" s="78" t="str" cm="1">
        <f t="array" ref="B2298">IF(A2298="","",INDEX(CAGE,MATCH(A2298,Company_Name,0)))</f>
        <v/>
      </c>
      <c r="C2298" s="80" t="str" cm="1">
        <f t="array" ref="C2298">IF(A2298="","",INDEX(Prime_Sub,MATCH(A2298,Company_Name,0)))</f>
        <v/>
      </c>
      <c r="F2298" s="78" t="str" cm="1">
        <f t="array" ref="F2298">IF(E2298="","",INDEX(LCAT_ID,MATCH(E2298,LCAT_Name,0)))</f>
        <v/>
      </c>
      <c r="J2298" s="78" t="str">
        <f>IFERROR(_xlfn.XLOOKUP(I2298,MSA_Title_List,MSA_Title_List!$A$2:$A$643,"",0),"")</f>
        <v/>
      </c>
    </row>
    <row r="2299" spans="2:10">
      <c r="B2299" s="78" t="str" cm="1">
        <f t="array" ref="B2299">IF(A2299="","",INDEX(CAGE,MATCH(A2299,Company_Name,0)))</f>
        <v/>
      </c>
      <c r="C2299" s="80" t="str" cm="1">
        <f t="array" ref="C2299">IF(A2299="","",INDEX(Prime_Sub,MATCH(A2299,Company_Name,0)))</f>
        <v/>
      </c>
      <c r="F2299" s="78" t="str" cm="1">
        <f t="array" ref="F2299">IF(E2299="","",INDEX(LCAT_ID,MATCH(E2299,LCAT_Name,0)))</f>
        <v/>
      </c>
      <c r="J2299" s="78" t="str">
        <f>IFERROR(_xlfn.XLOOKUP(I2299,MSA_Title_List,MSA_Title_List!$A$2:$A$643,"",0),"")</f>
        <v/>
      </c>
    </row>
    <row r="2300" spans="2:10">
      <c r="B2300" s="78" t="str" cm="1">
        <f t="array" ref="B2300">IF(A2300="","",INDEX(CAGE,MATCH(A2300,Company_Name,0)))</f>
        <v/>
      </c>
      <c r="C2300" s="80" t="str" cm="1">
        <f t="array" ref="C2300">IF(A2300="","",INDEX(Prime_Sub,MATCH(A2300,Company_Name,0)))</f>
        <v/>
      </c>
      <c r="F2300" s="78" t="str" cm="1">
        <f t="array" ref="F2300">IF(E2300="","",INDEX(LCAT_ID,MATCH(E2300,LCAT_Name,0)))</f>
        <v/>
      </c>
      <c r="J2300" s="78" t="str">
        <f>IFERROR(_xlfn.XLOOKUP(I2300,MSA_Title_List,MSA_Title_List!$A$2:$A$643,"",0),"")</f>
        <v/>
      </c>
    </row>
    <row r="2301" spans="2:10">
      <c r="B2301" s="78" t="str" cm="1">
        <f t="array" ref="B2301">IF(A2301="","",INDEX(CAGE,MATCH(A2301,Company_Name,0)))</f>
        <v/>
      </c>
      <c r="C2301" s="80" t="str" cm="1">
        <f t="array" ref="C2301">IF(A2301="","",INDEX(Prime_Sub,MATCH(A2301,Company_Name,0)))</f>
        <v/>
      </c>
      <c r="F2301" s="78" t="str" cm="1">
        <f t="array" ref="F2301">IF(E2301="","",INDEX(LCAT_ID,MATCH(E2301,LCAT_Name,0)))</f>
        <v/>
      </c>
      <c r="J2301" s="78" t="str">
        <f>IFERROR(_xlfn.XLOOKUP(I2301,MSA_Title_List,MSA_Title_List!$A$2:$A$643,"",0),"")</f>
        <v/>
      </c>
    </row>
    <row r="2302" spans="2:10">
      <c r="B2302" s="78" t="str" cm="1">
        <f t="array" ref="B2302">IF(A2302="","",INDEX(CAGE,MATCH(A2302,Company_Name,0)))</f>
        <v/>
      </c>
      <c r="C2302" s="80" t="str" cm="1">
        <f t="array" ref="C2302">IF(A2302="","",INDEX(Prime_Sub,MATCH(A2302,Company_Name,0)))</f>
        <v/>
      </c>
      <c r="F2302" s="78" t="str" cm="1">
        <f t="array" ref="F2302">IF(E2302="","",INDEX(LCAT_ID,MATCH(E2302,LCAT_Name,0)))</f>
        <v/>
      </c>
      <c r="J2302" s="78" t="str">
        <f>IFERROR(_xlfn.XLOOKUP(I2302,MSA_Title_List,MSA_Title_List!$A$2:$A$643,"",0),"")</f>
        <v/>
      </c>
    </row>
    <row r="2303" spans="2:10">
      <c r="B2303" s="78" t="str" cm="1">
        <f t="array" ref="B2303">IF(A2303="","",INDEX(CAGE,MATCH(A2303,Company_Name,0)))</f>
        <v/>
      </c>
      <c r="C2303" s="80" t="str" cm="1">
        <f t="array" ref="C2303">IF(A2303="","",INDEX(Prime_Sub,MATCH(A2303,Company_Name,0)))</f>
        <v/>
      </c>
      <c r="F2303" s="78" t="str" cm="1">
        <f t="array" ref="F2303">IF(E2303="","",INDEX(LCAT_ID,MATCH(E2303,LCAT_Name,0)))</f>
        <v/>
      </c>
      <c r="J2303" s="78" t="str">
        <f>IFERROR(_xlfn.XLOOKUP(I2303,MSA_Title_List,MSA_Title_List!$A$2:$A$643,"",0),"")</f>
        <v/>
      </c>
    </row>
    <row r="2304" spans="2:10">
      <c r="B2304" s="78" t="str" cm="1">
        <f t="array" ref="B2304">IF(A2304="","",INDEX(CAGE,MATCH(A2304,Company_Name,0)))</f>
        <v/>
      </c>
      <c r="C2304" s="80" t="str" cm="1">
        <f t="array" ref="C2304">IF(A2304="","",INDEX(Prime_Sub,MATCH(A2304,Company_Name,0)))</f>
        <v/>
      </c>
      <c r="F2304" s="78" t="str" cm="1">
        <f t="array" ref="F2304">IF(E2304="","",INDEX(LCAT_ID,MATCH(E2304,LCAT_Name,0)))</f>
        <v/>
      </c>
      <c r="J2304" s="78" t="str">
        <f>IFERROR(_xlfn.XLOOKUP(I2304,MSA_Title_List,MSA_Title_List!$A$2:$A$643,"",0),"")</f>
        <v/>
      </c>
    </row>
    <row r="2305" spans="2:10">
      <c r="B2305" s="78" t="str" cm="1">
        <f t="array" ref="B2305">IF(A2305="","",INDEX(CAGE,MATCH(A2305,Company_Name,0)))</f>
        <v/>
      </c>
      <c r="C2305" s="80" t="str" cm="1">
        <f t="array" ref="C2305">IF(A2305="","",INDEX(Prime_Sub,MATCH(A2305,Company_Name,0)))</f>
        <v/>
      </c>
      <c r="F2305" s="78" t="str" cm="1">
        <f t="array" ref="F2305">IF(E2305="","",INDEX(LCAT_ID,MATCH(E2305,LCAT_Name,0)))</f>
        <v/>
      </c>
      <c r="J2305" s="78" t="str">
        <f>IFERROR(_xlfn.XLOOKUP(I2305,MSA_Title_List,MSA_Title_List!$A$2:$A$643,"",0),"")</f>
        <v/>
      </c>
    </row>
    <row r="2306" spans="2:10">
      <c r="B2306" s="78" t="str" cm="1">
        <f t="array" ref="B2306">IF(A2306="","",INDEX(CAGE,MATCH(A2306,Company_Name,0)))</f>
        <v/>
      </c>
      <c r="C2306" s="80" t="str" cm="1">
        <f t="array" ref="C2306">IF(A2306="","",INDEX(Prime_Sub,MATCH(A2306,Company_Name,0)))</f>
        <v/>
      </c>
      <c r="F2306" s="78" t="str" cm="1">
        <f t="array" ref="F2306">IF(E2306="","",INDEX(LCAT_ID,MATCH(E2306,LCAT_Name,0)))</f>
        <v/>
      </c>
      <c r="J2306" s="78" t="str">
        <f>IFERROR(_xlfn.XLOOKUP(I2306,MSA_Title_List,MSA_Title_List!$A$2:$A$643,"",0),"")</f>
        <v/>
      </c>
    </row>
    <row r="2307" spans="2:10">
      <c r="B2307" s="78" t="str" cm="1">
        <f t="array" ref="B2307">IF(A2307="","",INDEX(CAGE,MATCH(A2307,Company_Name,0)))</f>
        <v/>
      </c>
      <c r="C2307" s="80" t="str" cm="1">
        <f t="array" ref="C2307">IF(A2307="","",INDEX(Prime_Sub,MATCH(A2307,Company_Name,0)))</f>
        <v/>
      </c>
      <c r="F2307" s="78" t="str" cm="1">
        <f t="array" ref="F2307">IF(E2307="","",INDEX(LCAT_ID,MATCH(E2307,LCAT_Name,0)))</f>
        <v/>
      </c>
      <c r="J2307" s="78" t="str">
        <f>IFERROR(_xlfn.XLOOKUP(I2307,MSA_Title_List,MSA_Title_List!$A$2:$A$643,"",0),"")</f>
        <v/>
      </c>
    </row>
    <row r="2308" spans="2:10">
      <c r="B2308" s="78" t="str" cm="1">
        <f t="array" ref="B2308">IF(A2308="","",INDEX(CAGE,MATCH(A2308,Company_Name,0)))</f>
        <v/>
      </c>
      <c r="C2308" s="80" t="str" cm="1">
        <f t="array" ref="C2308">IF(A2308="","",INDEX(Prime_Sub,MATCH(A2308,Company_Name,0)))</f>
        <v/>
      </c>
      <c r="F2308" s="78" t="str" cm="1">
        <f t="array" ref="F2308">IF(E2308="","",INDEX(LCAT_ID,MATCH(E2308,LCAT_Name,0)))</f>
        <v/>
      </c>
      <c r="J2308" s="78" t="str">
        <f>IFERROR(_xlfn.XLOOKUP(I2308,MSA_Title_List,MSA_Title_List!$A$2:$A$643,"",0),"")</f>
        <v/>
      </c>
    </row>
    <row r="2309" spans="2:10">
      <c r="B2309" s="78" t="str" cm="1">
        <f t="array" ref="B2309">IF(A2309="","",INDEX(CAGE,MATCH(A2309,Company_Name,0)))</f>
        <v/>
      </c>
      <c r="C2309" s="80" t="str" cm="1">
        <f t="array" ref="C2309">IF(A2309="","",INDEX(Prime_Sub,MATCH(A2309,Company_Name,0)))</f>
        <v/>
      </c>
      <c r="F2309" s="78" t="str" cm="1">
        <f t="array" ref="F2309">IF(E2309="","",INDEX(LCAT_ID,MATCH(E2309,LCAT_Name,0)))</f>
        <v/>
      </c>
      <c r="J2309" s="78" t="str">
        <f>IFERROR(_xlfn.XLOOKUP(I2309,MSA_Title_List,MSA_Title_List!$A$2:$A$643,"",0),"")</f>
        <v/>
      </c>
    </row>
    <row r="2310" spans="2:10">
      <c r="B2310" s="78" t="str" cm="1">
        <f t="array" ref="B2310">IF(A2310="","",INDEX(CAGE,MATCH(A2310,Company_Name,0)))</f>
        <v/>
      </c>
      <c r="C2310" s="80" t="str" cm="1">
        <f t="array" ref="C2310">IF(A2310="","",INDEX(Prime_Sub,MATCH(A2310,Company_Name,0)))</f>
        <v/>
      </c>
      <c r="F2310" s="78" t="str" cm="1">
        <f t="array" ref="F2310">IF(E2310="","",INDEX(LCAT_ID,MATCH(E2310,LCAT_Name,0)))</f>
        <v/>
      </c>
      <c r="J2310" s="78" t="str">
        <f>IFERROR(_xlfn.XLOOKUP(I2310,MSA_Title_List,MSA_Title_List!$A$2:$A$643,"",0),"")</f>
        <v/>
      </c>
    </row>
    <row r="2311" spans="2:10">
      <c r="B2311" s="78" t="str" cm="1">
        <f t="array" ref="B2311">IF(A2311="","",INDEX(CAGE,MATCH(A2311,Company_Name,0)))</f>
        <v/>
      </c>
      <c r="C2311" s="80" t="str" cm="1">
        <f t="array" ref="C2311">IF(A2311="","",INDEX(Prime_Sub,MATCH(A2311,Company_Name,0)))</f>
        <v/>
      </c>
      <c r="F2311" s="78" t="str" cm="1">
        <f t="array" ref="F2311">IF(E2311="","",INDEX(LCAT_ID,MATCH(E2311,LCAT_Name,0)))</f>
        <v/>
      </c>
      <c r="J2311" s="78" t="str">
        <f>IFERROR(_xlfn.XLOOKUP(I2311,MSA_Title_List,MSA_Title_List!$A$2:$A$643,"",0),"")</f>
        <v/>
      </c>
    </row>
    <row r="2312" spans="2:10">
      <c r="B2312" s="78" t="str" cm="1">
        <f t="array" ref="B2312">IF(A2312="","",INDEX(CAGE,MATCH(A2312,Company_Name,0)))</f>
        <v/>
      </c>
      <c r="C2312" s="80" t="str" cm="1">
        <f t="array" ref="C2312">IF(A2312="","",INDEX(Prime_Sub,MATCH(A2312,Company_Name,0)))</f>
        <v/>
      </c>
      <c r="F2312" s="78" t="str" cm="1">
        <f t="array" ref="F2312">IF(E2312="","",INDEX(LCAT_ID,MATCH(E2312,LCAT_Name,0)))</f>
        <v/>
      </c>
      <c r="J2312" s="78" t="str">
        <f>IFERROR(_xlfn.XLOOKUP(I2312,MSA_Title_List,MSA_Title_List!$A$2:$A$643,"",0),"")</f>
        <v/>
      </c>
    </row>
    <row r="2313" spans="2:10">
      <c r="B2313" s="78" t="str" cm="1">
        <f t="array" ref="B2313">IF(A2313="","",INDEX(CAGE,MATCH(A2313,Company_Name,0)))</f>
        <v/>
      </c>
      <c r="C2313" s="80" t="str" cm="1">
        <f t="array" ref="C2313">IF(A2313="","",INDEX(Prime_Sub,MATCH(A2313,Company_Name,0)))</f>
        <v/>
      </c>
      <c r="F2313" s="78" t="str" cm="1">
        <f t="array" ref="F2313">IF(E2313="","",INDEX(LCAT_ID,MATCH(E2313,LCAT_Name,0)))</f>
        <v/>
      </c>
      <c r="J2313" s="78" t="str">
        <f>IFERROR(_xlfn.XLOOKUP(I2313,MSA_Title_List,MSA_Title_List!$A$2:$A$643,"",0),"")</f>
        <v/>
      </c>
    </row>
    <row r="2314" spans="2:10">
      <c r="B2314" s="78" t="str" cm="1">
        <f t="array" ref="B2314">IF(A2314="","",INDEX(CAGE,MATCH(A2314,Company_Name,0)))</f>
        <v/>
      </c>
      <c r="C2314" s="80" t="str" cm="1">
        <f t="array" ref="C2314">IF(A2314="","",INDEX(Prime_Sub,MATCH(A2314,Company_Name,0)))</f>
        <v/>
      </c>
      <c r="F2314" s="78" t="str" cm="1">
        <f t="array" ref="F2314">IF(E2314="","",INDEX(LCAT_ID,MATCH(E2314,LCAT_Name,0)))</f>
        <v/>
      </c>
      <c r="J2314" s="78" t="str">
        <f>IFERROR(_xlfn.XLOOKUP(I2314,MSA_Title_List,MSA_Title_List!$A$2:$A$643,"",0),"")</f>
        <v/>
      </c>
    </row>
    <row r="2315" spans="2:10">
      <c r="B2315" s="78" t="str" cm="1">
        <f t="array" ref="B2315">IF(A2315="","",INDEX(CAGE,MATCH(A2315,Company_Name,0)))</f>
        <v/>
      </c>
      <c r="C2315" s="80" t="str" cm="1">
        <f t="array" ref="C2315">IF(A2315="","",INDEX(Prime_Sub,MATCH(A2315,Company_Name,0)))</f>
        <v/>
      </c>
      <c r="F2315" s="78" t="str" cm="1">
        <f t="array" ref="F2315">IF(E2315="","",INDEX(LCAT_ID,MATCH(E2315,LCAT_Name,0)))</f>
        <v/>
      </c>
      <c r="J2315" s="78" t="str">
        <f>IFERROR(_xlfn.XLOOKUP(I2315,MSA_Title_List,MSA_Title_List!$A$2:$A$643,"",0),"")</f>
        <v/>
      </c>
    </row>
    <row r="2316" spans="2:10">
      <c r="B2316" s="78" t="str" cm="1">
        <f t="array" ref="B2316">IF(A2316="","",INDEX(CAGE,MATCH(A2316,Company_Name,0)))</f>
        <v/>
      </c>
      <c r="C2316" s="80" t="str" cm="1">
        <f t="array" ref="C2316">IF(A2316="","",INDEX(Prime_Sub,MATCH(A2316,Company_Name,0)))</f>
        <v/>
      </c>
      <c r="F2316" s="78" t="str" cm="1">
        <f t="array" ref="F2316">IF(E2316="","",INDEX(LCAT_ID,MATCH(E2316,LCAT_Name,0)))</f>
        <v/>
      </c>
      <c r="J2316" s="78" t="str">
        <f>IFERROR(_xlfn.XLOOKUP(I2316,MSA_Title_List,MSA_Title_List!$A$2:$A$643,"",0),"")</f>
        <v/>
      </c>
    </row>
    <row r="2317" spans="2:10">
      <c r="B2317" s="78" t="str" cm="1">
        <f t="array" ref="B2317">IF(A2317="","",INDEX(CAGE,MATCH(A2317,Company_Name,0)))</f>
        <v/>
      </c>
      <c r="C2317" s="80" t="str" cm="1">
        <f t="array" ref="C2317">IF(A2317="","",INDEX(Prime_Sub,MATCH(A2317,Company_Name,0)))</f>
        <v/>
      </c>
      <c r="F2317" s="78" t="str" cm="1">
        <f t="array" ref="F2317">IF(E2317="","",INDEX(LCAT_ID,MATCH(E2317,LCAT_Name,0)))</f>
        <v/>
      </c>
      <c r="J2317" s="78" t="str">
        <f>IFERROR(_xlfn.XLOOKUP(I2317,MSA_Title_List,MSA_Title_List!$A$2:$A$643,"",0),"")</f>
        <v/>
      </c>
    </row>
    <row r="2318" spans="2:10">
      <c r="B2318" s="78" t="str" cm="1">
        <f t="array" ref="B2318">IF(A2318="","",INDEX(CAGE,MATCH(A2318,Company_Name,0)))</f>
        <v/>
      </c>
      <c r="C2318" s="80" t="str" cm="1">
        <f t="array" ref="C2318">IF(A2318="","",INDEX(Prime_Sub,MATCH(A2318,Company_Name,0)))</f>
        <v/>
      </c>
      <c r="F2318" s="78" t="str" cm="1">
        <f t="array" ref="F2318">IF(E2318="","",INDEX(LCAT_ID,MATCH(E2318,LCAT_Name,0)))</f>
        <v/>
      </c>
      <c r="J2318" s="78" t="str">
        <f>IFERROR(_xlfn.XLOOKUP(I2318,MSA_Title_List,MSA_Title_List!$A$2:$A$643,"",0),"")</f>
        <v/>
      </c>
    </row>
    <row r="2319" spans="2:10">
      <c r="B2319" s="78" t="str" cm="1">
        <f t="array" ref="B2319">IF(A2319="","",INDEX(CAGE,MATCH(A2319,Company_Name,0)))</f>
        <v/>
      </c>
      <c r="C2319" s="80" t="str" cm="1">
        <f t="array" ref="C2319">IF(A2319="","",INDEX(Prime_Sub,MATCH(A2319,Company_Name,0)))</f>
        <v/>
      </c>
      <c r="F2319" s="78" t="str" cm="1">
        <f t="array" ref="F2319">IF(E2319="","",INDEX(LCAT_ID,MATCH(E2319,LCAT_Name,0)))</f>
        <v/>
      </c>
      <c r="J2319" s="78" t="str">
        <f>IFERROR(_xlfn.XLOOKUP(I2319,MSA_Title_List,MSA_Title_List!$A$2:$A$643,"",0),"")</f>
        <v/>
      </c>
    </row>
    <row r="2320" spans="2:10">
      <c r="B2320" s="78" t="str" cm="1">
        <f t="array" ref="B2320">IF(A2320="","",INDEX(CAGE,MATCH(A2320,Company_Name,0)))</f>
        <v/>
      </c>
      <c r="C2320" s="80" t="str" cm="1">
        <f t="array" ref="C2320">IF(A2320="","",INDEX(Prime_Sub,MATCH(A2320,Company_Name,0)))</f>
        <v/>
      </c>
      <c r="F2320" s="78" t="str" cm="1">
        <f t="array" ref="F2320">IF(E2320="","",INDEX(LCAT_ID,MATCH(E2320,LCAT_Name,0)))</f>
        <v/>
      </c>
      <c r="J2320" s="78" t="str">
        <f>IFERROR(_xlfn.XLOOKUP(I2320,MSA_Title_List,MSA_Title_List!$A$2:$A$643,"",0),"")</f>
        <v/>
      </c>
    </row>
    <row r="2321" spans="2:10">
      <c r="B2321" s="78" t="str" cm="1">
        <f t="array" ref="B2321">IF(A2321="","",INDEX(CAGE,MATCH(A2321,Company_Name,0)))</f>
        <v/>
      </c>
      <c r="C2321" s="80" t="str" cm="1">
        <f t="array" ref="C2321">IF(A2321="","",INDEX(Prime_Sub,MATCH(A2321,Company_Name,0)))</f>
        <v/>
      </c>
      <c r="F2321" s="78" t="str" cm="1">
        <f t="array" ref="F2321">IF(E2321="","",INDEX(LCAT_ID,MATCH(E2321,LCAT_Name,0)))</f>
        <v/>
      </c>
      <c r="J2321" s="78" t="str">
        <f>IFERROR(_xlfn.XLOOKUP(I2321,MSA_Title_List,MSA_Title_List!$A$2:$A$643,"",0),"")</f>
        <v/>
      </c>
    </row>
    <row r="2322" spans="2:10">
      <c r="B2322" s="78" t="str" cm="1">
        <f t="array" ref="B2322">IF(A2322="","",INDEX(CAGE,MATCH(A2322,Company_Name,0)))</f>
        <v/>
      </c>
      <c r="C2322" s="80" t="str" cm="1">
        <f t="array" ref="C2322">IF(A2322="","",INDEX(Prime_Sub,MATCH(A2322,Company_Name,0)))</f>
        <v/>
      </c>
      <c r="F2322" s="78" t="str" cm="1">
        <f t="array" ref="F2322">IF(E2322="","",INDEX(LCAT_ID,MATCH(E2322,LCAT_Name,0)))</f>
        <v/>
      </c>
      <c r="J2322" s="78" t="str">
        <f>IFERROR(_xlfn.XLOOKUP(I2322,MSA_Title_List,MSA_Title_List!$A$2:$A$643,"",0),"")</f>
        <v/>
      </c>
    </row>
    <row r="2323" spans="2:10">
      <c r="B2323" s="78" t="str" cm="1">
        <f t="array" ref="B2323">IF(A2323="","",INDEX(CAGE,MATCH(A2323,Company_Name,0)))</f>
        <v/>
      </c>
      <c r="C2323" s="80" t="str" cm="1">
        <f t="array" ref="C2323">IF(A2323="","",INDEX(Prime_Sub,MATCH(A2323,Company_Name,0)))</f>
        <v/>
      </c>
      <c r="F2323" s="78" t="str" cm="1">
        <f t="array" ref="F2323">IF(E2323="","",INDEX(LCAT_ID,MATCH(E2323,LCAT_Name,0)))</f>
        <v/>
      </c>
      <c r="J2323" s="78" t="str">
        <f>IFERROR(_xlfn.XLOOKUP(I2323,MSA_Title_List,MSA_Title_List!$A$2:$A$643,"",0),"")</f>
        <v/>
      </c>
    </row>
    <row r="2324" spans="2:10">
      <c r="B2324" s="78" t="str" cm="1">
        <f t="array" ref="B2324">IF(A2324="","",INDEX(CAGE,MATCH(A2324,Company_Name,0)))</f>
        <v/>
      </c>
      <c r="C2324" s="80" t="str" cm="1">
        <f t="array" ref="C2324">IF(A2324="","",INDEX(Prime_Sub,MATCH(A2324,Company_Name,0)))</f>
        <v/>
      </c>
      <c r="F2324" s="78" t="str" cm="1">
        <f t="array" ref="F2324">IF(E2324="","",INDEX(LCAT_ID,MATCH(E2324,LCAT_Name,0)))</f>
        <v/>
      </c>
      <c r="J2324" s="78" t="str">
        <f>IFERROR(_xlfn.XLOOKUP(I2324,MSA_Title_List,MSA_Title_List!$A$2:$A$643,"",0),"")</f>
        <v/>
      </c>
    </row>
    <row r="2325" spans="2:10">
      <c r="B2325" s="78" t="str" cm="1">
        <f t="array" ref="B2325">IF(A2325="","",INDEX(CAGE,MATCH(A2325,Company_Name,0)))</f>
        <v/>
      </c>
      <c r="C2325" s="80" t="str" cm="1">
        <f t="array" ref="C2325">IF(A2325="","",INDEX(Prime_Sub,MATCH(A2325,Company_Name,0)))</f>
        <v/>
      </c>
      <c r="F2325" s="78" t="str" cm="1">
        <f t="array" ref="F2325">IF(E2325="","",INDEX(LCAT_ID,MATCH(E2325,LCAT_Name,0)))</f>
        <v/>
      </c>
      <c r="J2325" s="78" t="str">
        <f>IFERROR(_xlfn.XLOOKUP(I2325,MSA_Title_List,MSA_Title_List!$A$2:$A$643,"",0),"")</f>
        <v/>
      </c>
    </row>
    <row r="2326" spans="2:10">
      <c r="B2326" s="78" t="str" cm="1">
        <f t="array" ref="B2326">IF(A2326="","",INDEX(CAGE,MATCH(A2326,Company_Name,0)))</f>
        <v/>
      </c>
      <c r="C2326" s="80" t="str" cm="1">
        <f t="array" ref="C2326">IF(A2326="","",INDEX(Prime_Sub,MATCH(A2326,Company_Name,0)))</f>
        <v/>
      </c>
      <c r="F2326" s="78" t="str" cm="1">
        <f t="array" ref="F2326">IF(E2326="","",INDEX(LCAT_ID,MATCH(E2326,LCAT_Name,0)))</f>
        <v/>
      </c>
      <c r="J2326" s="78" t="str">
        <f>IFERROR(_xlfn.XLOOKUP(I2326,MSA_Title_List,MSA_Title_List!$A$2:$A$643,"",0),"")</f>
        <v/>
      </c>
    </row>
    <row r="2327" spans="2:10">
      <c r="B2327" s="78" t="str" cm="1">
        <f t="array" ref="B2327">IF(A2327="","",INDEX(CAGE,MATCH(A2327,Company_Name,0)))</f>
        <v/>
      </c>
      <c r="C2327" s="80" t="str" cm="1">
        <f t="array" ref="C2327">IF(A2327="","",INDEX(Prime_Sub,MATCH(A2327,Company_Name,0)))</f>
        <v/>
      </c>
      <c r="F2327" s="78" t="str" cm="1">
        <f t="array" ref="F2327">IF(E2327="","",INDEX(LCAT_ID,MATCH(E2327,LCAT_Name,0)))</f>
        <v/>
      </c>
      <c r="J2327" s="78" t="str">
        <f>IFERROR(_xlfn.XLOOKUP(I2327,MSA_Title_List,MSA_Title_List!$A$2:$A$643,"",0),"")</f>
        <v/>
      </c>
    </row>
    <row r="2328" spans="2:10">
      <c r="B2328" s="78" t="str" cm="1">
        <f t="array" ref="B2328">IF(A2328="","",INDEX(CAGE,MATCH(A2328,Company_Name,0)))</f>
        <v/>
      </c>
      <c r="C2328" s="80" t="str" cm="1">
        <f t="array" ref="C2328">IF(A2328="","",INDEX(Prime_Sub,MATCH(A2328,Company_Name,0)))</f>
        <v/>
      </c>
      <c r="F2328" s="78" t="str" cm="1">
        <f t="array" ref="F2328">IF(E2328="","",INDEX(LCAT_ID,MATCH(E2328,LCAT_Name,0)))</f>
        <v/>
      </c>
      <c r="J2328" s="78" t="str">
        <f>IFERROR(_xlfn.XLOOKUP(I2328,MSA_Title_List,MSA_Title_List!$A$2:$A$643,"",0),"")</f>
        <v/>
      </c>
    </row>
    <row r="2329" spans="2:10">
      <c r="B2329" s="78" t="str" cm="1">
        <f t="array" ref="B2329">IF(A2329="","",INDEX(CAGE,MATCH(A2329,Company_Name,0)))</f>
        <v/>
      </c>
      <c r="C2329" s="80" t="str" cm="1">
        <f t="array" ref="C2329">IF(A2329="","",INDEX(Prime_Sub,MATCH(A2329,Company_Name,0)))</f>
        <v/>
      </c>
      <c r="F2329" s="78" t="str" cm="1">
        <f t="array" ref="F2329">IF(E2329="","",INDEX(LCAT_ID,MATCH(E2329,LCAT_Name,0)))</f>
        <v/>
      </c>
      <c r="J2329" s="78" t="str">
        <f>IFERROR(_xlfn.XLOOKUP(I2329,MSA_Title_List,MSA_Title_List!$A$2:$A$643,"",0),"")</f>
        <v/>
      </c>
    </row>
    <row r="2330" spans="2:10">
      <c r="B2330" s="78" t="str" cm="1">
        <f t="array" ref="B2330">IF(A2330="","",INDEX(CAGE,MATCH(A2330,Company_Name,0)))</f>
        <v/>
      </c>
      <c r="C2330" s="80" t="str" cm="1">
        <f t="array" ref="C2330">IF(A2330="","",INDEX(Prime_Sub,MATCH(A2330,Company_Name,0)))</f>
        <v/>
      </c>
      <c r="F2330" s="78" t="str" cm="1">
        <f t="array" ref="F2330">IF(E2330="","",INDEX(LCAT_ID,MATCH(E2330,LCAT_Name,0)))</f>
        <v/>
      </c>
      <c r="J2330" s="78" t="str">
        <f>IFERROR(_xlfn.XLOOKUP(I2330,MSA_Title_List,MSA_Title_List!$A$2:$A$643,"",0),"")</f>
        <v/>
      </c>
    </row>
    <row r="2331" spans="2:10">
      <c r="B2331" s="78" t="str" cm="1">
        <f t="array" ref="B2331">IF(A2331="","",INDEX(CAGE,MATCH(A2331,Company_Name,0)))</f>
        <v/>
      </c>
      <c r="C2331" s="80" t="str" cm="1">
        <f t="array" ref="C2331">IF(A2331="","",INDEX(Prime_Sub,MATCH(A2331,Company_Name,0)))</f>
        <v/>
      </c>
      <c r="F2331" s="78" t="str" cm="1">
        <f t="array" ref="F2331">IF(E2331="","",INDEX(LCAT_ID,MATCH(E2331,LCAT_Name,0)))</f>
        <v/>
      </c>
      <c r="J2331" s="78" t="str">
        <f>IFERROR(_xlfn.XLOOKUP(I2331,MSA_Title_List,MSA_Title_List!$A$2:$A$643,"",0),"")</f>
        <v/>
      </c>
    </row>
    <row r="2332" spans="2:10">
      <c r="B2332" s="78" t="str" cm="1">
        <f t="array" ref="B2332">IF(A2332="","",INDEX(CAGE,MATCH(A2332,Company_Name,0)))</f>
        <v/>
      </c>
      <c r="C2332" s="80" t="str" cm="1">
        <f t="array" ref="C2332">IF(A2332="","",INDEX(Prime_Sub,MATCH(A2332,Company_Name,0)))</f>
        <v/>
      </c>
      <c r="F2332" s="78" t="str" cm="1">
        <f t="array" ref="F2332">IF(E2332="","",INDEX(LCAT_ID,MATCH(E2332,LCAT_Name,0)))</f>
        <v/>
      </c>
      <c r="J2332" s="78" t="str">
        <f>IFERROR(_xlfn.XLOOKUP(I2332,MSA_Title_List,MSA_Title_List!$A$2:$A$643,"",0),"")</f>
        <v/>
      </c>
    </row>
    <row r="2333" spans="2:10">
      <c r="B2333" s="78" t="str" cm="1">
        <f t="array" ref="B2333">IF(A2333="","",INDEX(CAGE,MATCH(A2333,Company_Name,0)))</f>
        <v/>
      </c>
      <c r="C2333" s="80" t="str" cm="1">
        <f t="array" ref="C2333">IF(A2333="","",INDEX(Prime_Sub,MATCH(A2333,Company_Name,0)))</f>
        <v/>
      </c>
      <c r="F2333" s="78" t="str" cm="1">
        <f t="array" ref="F2333">IF(E2333="","",INDEX(LCAT_ID,MATCH(E2333,LCAT_Name,0)))</f>
        <v/>
      </c>
      <c r="J2333" s="78" t="str">
        <f>IFERROR(_xlfn.XLOOKUP(I2333,MSA_Title_List,MSA_Title_List!$A$2:$A$643,"",0),"")</f>
        <v/>
      </c>
    </row>
    <row r="2334" spans="2:10">
      <c r="B2334" s="78" t="str" cm="1">
        <f t="array" ref="B2334">IF(A2334="","",INDEX(CAGE,MATCH(A2334,Company_Name,0)))</f>
        <v/>
      </c>
      <c r="C2334" s="80" t="str" cm="1">
        <f t="array" ref="C2334">IF(A2334="","",INDEX(Prime_Sub,MATCH(A2334,Company_Name,0)))</f>
        <v/>
      </c>
      <c r="F2334" s="78" t="str" cm="1">
        <f t="array" ref="F2334">IF(E2334="","",INDEX(LCAT_ID,MATCH(E2334,LCAT_Name,0)))</f>
        <v/>
      </c>
      <c r="J2334" s="78" t="str">
        <f>IFERROR(_xlfn.XLOOKUP(I2334,MSA_Title_List,MSA_Title_List!$A$2:$A$643,"",0),"")</f>
        <v/>
      </c>
    </row>
    <row r="2335" spans="2:10">
      <c r="B2335" s="78" t="str" cm="1">
        <f t="array" ref="B2335">IF(A2335="","",INDEX(CAGE,MATCH(A2335,Company_Name,0)))</f>
        <v/>
      </c>
      <c r="C2335" s="80" t="str" cm="1">
        <f t="array" ref="C2335">IF(A2335="","",INDEX(Prime_Sub,MATCH(A2335,Company_Name,0)))</f>
        <v/>
      </c>
      <c r="F2335" s="78" t="str" cm="1">
        <f t="array" ref="F2335">IF(E2335="","",INDEX(LCAT_ID,MATCH(E2335,LCAT_Name,0)))</f>
        <v/>
      </c>
      <c r="J2335" s="78" t="str">
        <f>IFERROR(_xlfn.XLOOKUP(I2335,MSA_Title_List,MSA_Title_List!$A$2:$A$643,"",0),"")</f>
        <v/>
      </c>
    </row>
    <row r="2336" spans="2:10">
      <c r="B2336" s="78" t="str" cm="1">
        <f t="array" ref="B2336">IF(A2336="","",INDEX(CAGE,MATCH(A2336,Company_Name,0)))</f>
        <v/>
      </c>
      <c r="C2336" s="80" t="str" cm="1">
        <f t="array" ref="C2336">IF(A2336="","",INDEX(Prime_Sub,MATCH(A2336,Company_Name,0)))</f>
        <v/>
      </c>
      <c r="F2336" s="78" t="str" cm="1">
        <f t="array" ref="F2336">IF(E2336="","",INDEX(LCAT_ID,MATCH(E2336,LCAT_Name,0)))</f>
        <v/>
      </c>
      <c r="J2336" s="78" t="str">
        <f>IFERROR(_xlfn.XLOOKUP(I2336,MSA_Title_List,MSA_Title_List!$A$2:$A$643,"",0),"")</f>
        <v/>
      </c>
    </row>
    <row r="2337" spans="2:10">
      <c r="B2337" s="78" t="str" cm="1">
        <f t="array" ref="B2337">IF(A2337="","",INDEX(CAGE,MATCH(A2337,Company_Name,0)))</f>
        <v/>
      </c>
      <c r="C2337" s="80" t="str" cm="1">
        <f t="array" ref="C2337">IF(A2337="","",INDEX(Prime_Sub,MATCH(A2337,Company_Name,0)))</f>
        <v/>
      </c>
      <c r="F2337" s="78" t="str" cm="1">
        <f t="array" ref="F2337">IF(E2337="","",INDEX(LCAT_ID,MATCH(E2337,LCAT_Name,0)))</f>
        <v/>
      </c>
      <c r="J2337" s="78" t="str">
        <f>IFERROR(_xlfn.XLOOKUP(I2337,MSA_Title_List,MSA_Title_List!$A$2:$A$643,"",0),"")</f>
        <v/>
      </c>
    </row>
    <row r="2338" spans="2:10">
      <c r="B2338" s="78" t="str" cm="1">
        <f t="array" ref="B2338">IF(A2338="","",INDEX(CAGE,MATCH(A2338,Company_Name,0)))</f>
        <v/>
      </c>
      <c r="C2338" s="80" t="str" cm="1">
        <f t="array" ref="C2338">IF(A2338="","",INDEX(Prime_Sub,MATCH(A2338,Company_Name,0)))</f>
        <v/>
      </c>
      <c r="F2338" s="78" t="str" cm="1">
        <f t="array" ref="F2338">IF(E2338="","",INDEX(LCAT_ID,MATCH(E2338,LCAT_Name,0)))</f>
        <v/>
      </c>
      <c r="J2338" s="78" t="str">
        <f>IFERROR(_xlfn.XLOOKUP(I2338,MSA_Title_List,MSA_Title_List!$A$2:$A$643,"",0),"")</f>
        <v/>
      </c>
    </row>
    <row r="2339" spans="2:10">
      <c r="B2339" s="78" t="str" cm="1">
        <f t="array" ref="B2339">IF(A2339="","",INDEX(CAGE,MATCH(A2339,Company_Name,0)))</f>
        <v/>
      </c>
      <c r="C2339" s="80" t="str" cm="1">
        <f t="array" ref="C2339">IF(A2339="","",INDEX(Prime_Sub,MATCH(A2339,Company_Name,0)))</f>
        <v/>
      </c>
      <c r="F2339" s="78" t="str" cm="1">
        <f t="array" ref="F2339">IF(E2339="","",INDEX(LCAT_ID,MATCH(E2339,LCAT_Name,0)))</f>
        <v/>
      </c>
      <c r="J2339" s="78" t="str">
        <f>IFERROR(_xlfn.XLOOKUP(I2339,MSA_Title_List,MSA_Title_List!$A$2:$A$643,"",0),"")</f>
        <v/>
      </c>
    </row>
    <row r="2340" spans="2:10">
      <c r="B2340" s="78" t="str" cm="1">
        <f t="array" ref="B2340">IF(A2340="","",INDEX(CAGE,MATCH(A2340,Company_Name,0)))</f>
        <v/>
      </c>
      <c r="C2340" s="80" t="str" cm="1">
        <f t="array" ref="C2340">IF(A2340="","",INDEX(Prime_Sub,MATCH(A2340,Company_Name,0)))</f>
        <v/>
      </c>
      <c r="F2340" s="78" t="str" cm="1">
        <f t="array" ref="F2340">IF(E2340="","",INDEX(LCAT_ID,MATCH(E2340,LCAT_Name,0)))</f>
        <v/>
      </c>
      <c r="J2340" s="78" t="str">
        <f>IFERROR(_xlfn.XLOOKUP(I2340,MSA_Title_List,MSA_Title_List!$A$2:$A$643,"",0),"")</f>
        <v/>
      </c>
    </row>
    <row r="2341" spans="2:10">
      <c r="B2341" s="78" t="str" cm="1">
        <f t="array" ref="B2341">IF(A2341="","",INDEX(CAGE,MATCH(A2341,Company_Name,0)))</f>
        <v/>
      </c>
      <c r="C2341" s="80" t="str" cm="1">
        <f t="array" ref="C2341">IF(A2341="","",INDEX(Prime_Sub,MATCH(A2341,Company_Name,0)))</f>
        <v/>
      </c>
      <c r="F2341" s="78" t="str" cm="1">
        <f t="array" ref="F2341">IF(E2341="","",INDEX(LCAT_ID,MATCH(E2341,LCAT_Name,0)))</f>
        <v/>
      </c>
      <c r="J2341" s="78" t="str">
        <f>IFERROR(_xlfn.XLOOKUP(I2341,MSA_Title_List,MSA_Title_List!$A$2:$A$643,"",0),"")</f>
        <v/>
      </c>
    </row>
    <row r="2342" spans="2:10">
      <c r="B2342" s="78" t="str" cm="1">
        <f t="array" ref="B2342">IF(A2342="","",INDEX(CAGE,MATCH(A2342,Company_Name,0)))</f>
        <v/>
      </c>
      <c r="C2342" s="80" t="str" cm="1">
        <f t="array" ref="C2342">IF(A2342="","",INDEX(Prime_Sub,MATCH(A2342,Company_Name,0)))</f>
        <v/>
      </c>
      <c r="F2342" s="78" t="str" cm="1">
        <f t="array" ref="F2342">IF(E2342="","",INDEX(LCAT_ID,MATCH(E2342,LCAT_Name,0)))</f>
        <v/>
      </c>
      <c r="J2342" s="78" t="str">
        <f>IFERROR(_xlfn.XLOOKUP(I2342,MSA_Title_List,MSA_Title_List!$A$2:$A$643,"",0),"")</f>
        <v/>
      </c>
    </row>
    <row r="2343" spans="2:10">
      <c r="B2343" s="78" t="str" cm="1">
        <f t="array" ref="B2343">IF(A2343="","",INDEX(CAGE,MATCH(A2343,Company_Name,0)))</f>
        <v/>
      </c>
      <c r="C2343" s="80" t="str" cm="1">
        <f t="array" ref="C2343">IF(A2343="","",INDEX(Prime_Sub,MATCH(A2343,Company_Name,0)))</f>
        <v/>
      </c>
      <c r="F2343" s="78" t="str" cm="1">
        <f t="array" ref="F2343">IF(E2343="","",INDEX(LCAT_ID,MATCH(E2343,LCAT_Name,0)))</f>
        <v/>
      </c>
      <c r="J2343" s="78" t="str">
        <f>IFERROR(_xlfn.XLOOKUP(I2343,MSA_Title_List,MSA_Title_List!$A$2:$A$643,"",0),"")</f>
        <v/>
      </c>
    </row>
    <row r="2344" spans="2:10">
      <c r="B2344" s="78" t="str" cm="1">
        <f t="array" ref="B2344">IF(A2344="","",INDEX(CAGE,MATCH(A2344,Company_Name,0)))</f>
        <v/>
      </c>
      <c r="C2344" s="80" t="str" cm="1">
        <f t="array" ref="C2344">IF(A2344="","",INDEX(Prime_Sub,MATCH(A2344,Company_Name,0)))</f>
        <v/>
      </c>
      <c r="F2344" s="78" t="str" cm="1">
        <f t="array" ref="F2344">IF(E2344="","",INDEX(LCAT_ID,MATCH(E2344,LCAT_Name,0)))</f>
        <v/>
      </c>
      <c r="J2344" s="78" t="str">
        <f>IFERROR(_xlfn.XLOOKUP(I2344,MSA_Title_List,MSA_Title_List!$A$2:$A$643,"",0),"")</f>
        <v/>
      </c>
    </row>
    <row r="2345" spans="2:10">
      <c r="B2345" s="78" t="str" cm="1">
        <f t="array" ref="B2345">IF(A2345="","",INDEX(CAGE,MATCH(A2345,Company_Name,0)))</f>
        <v/>
      </c>
      <c r="C2345" s="80" t="str" cm="1">
        <f t="array" ref="C2345">IF(A2345="","",INDEX(Prime_Sub,MATCH(A2345,Company_Name,0)))</f>
        <v/>
      </c>
      <c r="F2345" s="78" t="str" cm="1">
        <f t="array" ref="F2345">IF(E2345="","",INDEX(LCAT_ID,MATCH(E2345,LCAT_Name,0)))</f>
        <v/>
      </c>
      <c r="J2345" s="78" t="str">
        <f>IFERROR(_xlfn.XLOOKUP(I2345,MSA_Title_List,MSA_Title_List!$A$2:$A$643,"",0),"")</f>
        <v/>
      </c>
    </row>
    <row r="2346" spans="2:10">
      <c r="B2346" s="78" t="str" cm="1">
        <f t="array" ref="B2346">IF(A2346="","",INDEX(CAGE,MATCH(A2346,Company_Name,0)))</f>
        <v/>
      </c>
      <c r="C2346" s="80" t="str" cm="1">
        <f t="array" ref="C2346">IF(A2346="","",INDEX(Prime_Sub,MATCH(A2346,Company_Name,0)))</f>
        <v/>
      </c>
      <c r="F2346" s="78" t="str" cm="1">
        <f t="array" ref="F2346">IF(E2346="","",INDEX(LCAT_ID,MATCH(E2346,LCAT_Name,0)))</f>
        <v/>
      </c>
      <c r="J2346" s="78" t="str">
        <f>IFERROR(_xlfn.XLOOKUP(I2346,MSA_Title_List,MSA_Title_List!$A$2:$A$643,"",0),"")</f>
        <v/>
      </c>
    </row>
    <row r="2347" spans="2:10">
      <c r="B2347" s="78" t="str" cm="1">
        <f t="array" ref="B2347">IF(A2347="","",INDEX(CAGE,MATCH(A2347,Company_Name,0)))</f>
        <v/>
      </c>
      <c r="C2347" s="80" t="str" cm="1">
        <f t="array" ref="C2347">IF(A2347="","",INDEX(Prime_Sub,MATCH(A2347,Company_Name,0)))</f>
        <v/>
      </c>
      <c r="F2347" s="78" t="str" cm="1">
        <f t="array" ref="F2347">IF(E2347="","",INDEX(LCAT_ID,MATCH(E2347,LCAT_Name,0)))</f>
        <v/>
      </c>
      <c r="J2347" s="78" t="str">
        <f>IFERROR(_xlfn.XLOOKUP(I2347,MSA_Title_List,MSA_Title_List!$A$2:$A$643,"",0),"")</f>
        <v/>
      </c>
    </row>
    <row r="2348" spans="2:10">
      <c r="B2348" s="78" t="str" cm="1">
        <f t="array" ref="B2348">IF(A2348="","",INDEX(CAGE,MATCH(A2348,Company_Name,0)))</f>
        <v/>
      </c>
      <c r="C2348" s="80" t="str" cm="1">
        <f t="array" ref="C2348">IF(A2348="","",INDEX(Prime_Sub,MATCH(A2348,Company_Name,0)))</f>
        <v/>
      </c>
      <c r="F2348" s="78" t="str" cm="1">
        <f t="array" ref="F2348">IF(E2348="","",INDEX(LCAT_ID,MATCH(E2348,LCAT_Name,0)))</f>
        <v/>
      </c>
      <c r="J2348" s="78" t="str">
        <f>IFERROR(_xlfn.XLOOKUP(I2348,MSA_Title_List,MSA_Title_List!$A$2:$A$643,"",0),"")</f>
        <v/>
      </c>
    </row>
    <row r="2349" spans="2:10">
      <c r="B2349" s="78" t="str" cm="1">
        <f t="array" ref="B2349">IF(A2349="","",INDEX(CAGE,MATCH(A2349,Company_Name,0)))</f>
        <v/>
      </c>
      <c r="C2349" s="80" t="str" cm="1">
        <f t="array" ref="C2349">IF(A2349="","",INDEX(Prime_Sub,MATCH(A2349,Company_Name,0)))</f>
        <v/>
      </c>
      <c r="F2349" s="78" t="str" cm="1">
        <f t="array" ref="F2349">IF(E2349="","",INDEX(LCAT_ID,MATCH(E2349,LCAT_Name,0)))</f>
        <v/>
      </c>
      <c r="J2349" s="78" t="str">
        <f>IFERROR(_xlfn.XLOOKUP(I2349,MSA_Title_List,MSA_Title_List!$A$2:$A$643,"",0),"")</f>
        <v/>
      </c>
    </row>
    <row r="2350" spans="2:10">
      <c r="B2350" s="78" t="str" cm="1">
        <f t="array" ref="B2350">IF(A2350="","",INDEX(CAGE,MATCH(A2350,Company_Name,0)))</f>
        <v/>
      </c>
      <c r="C2350" s="80" t="str" cm="1">
        <f t="array" ref="C2350">IF(A2350="","",INDEX(Prime_Sub,MATCH(A2350,Company_Name,0)))</f>
        <v/>
      </c>
      <c r="F2350" s="78" t="str" cm="1">
        <f t="array" ref="F2350">IF(E2350="","",INDEX(LCAT_ID,MATCH(E2350,LCAT_Name,0)))</f>
        <v/>
      </c>
      <c r="J2350" s="78" t="str">
        <f>IFERROR(_xlfn.XLOOKUP(I2350,MSA_Title_List,MSA_Title_List!$A$2:$A$643,"",0),"")</f>
        <v/>
      </c>
    </row>
    <row r="2351" spans="2:10">
      <c r="B2351" s="78" t="str" cm="1">
        <f t="array" ref="B2351">IF(A2351="","",INDEX(CAGE,MATCH(A2351,Company_Name,0)))</f>
        <v/>
      </c>
      <c r="C2351" s="80" t="str" cm="1">
        <f t="array" ref="C2351">IF(A2351="","",INDEX(Prime_Sub,MATCH(A2351,Company_Name,0)))</f>
        <v/>
      </c>
      <c r="F2351" s="78" t="str" cm="1">
        <f t="array" ref="F2351">IF(E2351="","",INDEX(LCAT_ID,MATCH(E2351,LCAT_Name,0)))</f>
        <v/>
      </c>
      <c r="J2351" s="78" t="str">
        <f>IFERROR(_xlfn.XLOOKUP(I2351,MSA_Title_List,MSA_Title_List!$A$2:$A$643,"",0),"")</f>
        <v/>
      </c>
    </row>
    <row r="2352" spans="2:10">
      <c r="B2352" s="78" t="str" cm="1">
        <f t="array" ref="B2352">IF(A2352="","",INDEX(CAGE,MATCH(A2352,Company_Name,0)))</f>
        <v/>
      </c>
      <c r="C2352" s="80" t="str" cm="1">
        <f t="array" ref="C2352">IF(A2352="","",INDEX(Prime_Sub,MATCH(A2352,Company_Name,0)))</f>
        <v/>
      </c>
      <c r="F2352" s="78" t="str" cm="1">
        <f t="array" ref="F2352">IF(E2352="","",INDEX(LCAT_ID,MATCH(E2352,LCAT_Name,0)))</f>
        <v/>
      </c>
      <c r="J2352" s="78" t="str">
        <f>IFERROR(_xlfn.XLOOKUP(I2352,MSA_Title_List,MSA_Title_List!$A$2:$A$643,"",0),"")</f>
        <v/>
      </c>
    </row>
    <row r="2353" spans="2:10">
      <c r="B2353" s="78" t="str" cm="1">
        <f t="array" ref="B2353">IF(A2353="","",INDEX(CAGE,MATCH(A2353,Company_Name,0)))</f>
        <v/>
      </c>
      <c r="C2353" s="80" t="str" cm="1">
        <f t="array" ref="C2353">IF(A2353="","",INDEX(Prime_Sub,MATCH(A2353,Company_Name,0)))</f>
        <v/>
      </c>
      <c r="F2353" s="78" t="str" cm="1">
        <f t="array" ref="F2353">IF(E2353="","",INDEX(LCAT_ID,MATCH(E2353,LCAT_Name,0)))</f>
        <v/>
      </c>
      <c r="J2353" s="78" t="str">
        <f>IFERROR(_xlfn.XLOOKUP(I2353,MSA_Title_List,MSA_Title_List!$A$2:$A$643,"",0),"")</f>
        <v/>
      </c>
    </row>
    <row r="2354" spans="2:10">
      <c r="B2354" s="78" t="str" cm="1">
        <f t="array" ref="B2354">IF(A2354="","",INDEX(CAGE,MATCH(A2354,Company_Name,0)))</f>
        <v/>
      </c>
      <c r="C2354" s="80" t="str" cm="1">
        <f t="array" ref="C2354">IF(A2354="","",INDEX(Prime_Sub,MATCH(A2354,Company_Name,0)))</f>
        <v/>
      </c>
      <c r="F2354" s="78" t="str" cm="1">
        <f t="array" ref="F2354">IF(E2354="","",INDEX(LCAT_ID,MATCH(E2354,LCAT_Name,0)))</f>
        <v/>
      </c>
      <c r="J2354" s="78" t="str">
        <f>IFERROR(_xlfn.XLOOKUP(I2354,MSA_Title_List,MSA_Title_List!$A$2:$A$643,"",0),"")</f>
        <v/>
      </c>
    </row>
    <row r="2355" spans="2:10">
      <c r="B2355" s="78" t="str" cm="1">
        <f t="array" ref="B2355">IF(A2355="","",INDEX(CAGE,MATCH(A2355,Company_Name,0)))</f>
        <v/>
      </c>
      <c r="C2355" s="80" t="str" cm="1">
        <f t="array" ref="C2355">IF(A2355="","",INDEX(Prime_Sub,MATCH(A2355,Company_Name,0)))</f>
        <v/>
      </c>
      <c r="F2355" s="78" t="str" cm="1">
        <f t="array" ref="F2355">IF(E2355="","",INDEX(LCAT_ID,MATCH(E2355,LCAT_Name,0)))</f>
        <v/>
      </c>
      <c r="J2355" s="78" t="str">
        <f>IFERROR(_xlfn.XLOOKUP(I2355,MSA_Title_List,MSA_Title_List!$A$2:$A$643,"",0),"")</f>
        <v/>
      </c>
    </row>
    <row r="2356" spans="2:10">
      <c r="B2356" s="78" t="str" cm="1">
        <f t="array" ref="B2356">IF(A2356="","",INDEX(CAGE,MATCH(A2356,Company_Name,0)))</f>
        <v/>
      </c>
      <c r="C2356" s="80" t="str" cm="1">
        <f t="array" ref="C2356">IF(A2356="","",INDEX(Prime_Sub,MATCH(A2356,Company_Name,0)))</f>
        <v/>
      </c>
      <c r="F2356" s="78" t="str" cm="1">
        <f t="array" ref="F2356">IF(E2356="","",INDEX(LCAT_ID,MATCH(E2356,LCAT_Name,0)))</f>
        <v/>
      </c>
      <c r="J2356" s="78" t="str">
        <f>IFERROR(_xlfn.XLOOKUP(I2356,MSA_Title_List,MSA_Title_List!$A$2:$A$643,"",0),"")</f>
        <v/>
      </c>
    </row>
    <row r="2357" spans="2:10">
      <c r="B2357" s="78" t="str" cm="1">
        <f t="array" ref="B2357">IF(A2357="","",INDEX(CAGE,MATCH(A2357,Company_Name,0)))</f>
        <v/>
      </c>
      <c r="C2357" s="80" t="str" cm="1">
        <f t="array" ref="C2357">IF(A2357="","",INDEX(Prime_Sub,MATCH(A2357,Company_Name,0)))</f>
        <v/>
      </c>
      <c r="F2357" s="78" t="str" cm="1">
        <f t="array" ref="F2357">IF(E2357="","",INDEX(LCAT_ID,MATCH(E2357,LCAT_Name,0)))</f>
        <v/>
      </c>
      <c r="J2357" s="78" t="str">
        <f>IFERROR(_xlfn.XLOOKUP(I2357,MSA_Title_List,MSA_Title_List!$A$2:$A$643,"",0),"")</f>
        <v/>
      </c>
    </row>
    <row r="2358" spans="2:10">
      <c r="B2358" s="78" t="str" cm="1">
        <f t="array" ref="B2358">IF(A2358="","",INDEX(CAGE,MATCH(A2358,Company_Name,0)))</f>
        <v/>
      </c>
      <c r="C2358" s="80" t="str" cm="1">
        <f t="array" ref="C2358">IF(A2358="","",INDEX(Prime_Sub,MATCH(A2358,Company_Name,0)))</f>
        <v/>
      </c>
      <c r="F2358" s="78" t="str" cm="1">
        <f t="array" ref="F2358">IF(E2358="","",INDEX(LCAT_ID,MATCH(E2358,LCAT_Name,0)))</f>
        <v/>
      </c>
      <c r="J2358" s="78" t="str">
        <f>IFERROR(_xlfn.XLOOKUP(I2358,MSA_Title_List,MSA_Title_List!$A$2:$A$643,"",0),"")</f>
        <v/>
      </c>
    </row>
    <row r="2359" spans="2:10">
      <c r="B2359" s="78" t="str" cm="1">
        <f t="array" ref="B2359">IF(A2359="","",INDEX(CAGE,MATCH(A2359,Company_Name,0)))</f>
        <v/>
      </c>
      <c r="C2359" s="80" t="str" cm="1">
        <f t="array" ref="C2359">IF(A2359="","",INDEX(Prime_Sub,MATCH(A2359,Company_Name,0)))</f>
        <v/>
      </c>
      <c r="F2359" s="78" t="str" cm="1">
        <f t="array" ref="F2359">IF(E2359="","",INDEX(LCAT_ID,MATCH(E2359,LCAT_Name,0)))</f>
        <v/>
      </c>
      <c r="J2359" s="78" t="str">
        <f>IFERROR(_xlfn.XLOOKUP(I2359,MSA_Title_List,MSA_Title_List!$A$2:$A$643,"",0),"")</f>
        <v/>
      </c>
    </row>
    <row r="2360" spans="2:10">
      <c r="B2360" s="78" t="str" cm="1">
        <f t="array" ref="B2360">IF(A2360="","",INDEX(CAGE,MATCH(A2360,Company_Name,0)))</f>
        <v/>
      </c>
      <c r="C2360" s="80" t="str" cm="1">
        <f t="array" ref="C2360">IF(A2360="","",INDEX(Prime_Sub,MATCH(A2360,Company_Name,0)))</f>
        <v/>
      </c>
      <c r="F2360" s="78" t="str" cm="1">
        <f t="array" ref="F2360">IF(E2360="","",INDEX(LCAT_ID,MATCH(E2360,LCAT_Name,0)))</f>
        <v/>
      </c>
      <c r="J2360" s="78" t="str">
        <f>IFERROR(_xlfn.XLOOKUP(I2360,MSA_Title_List,MSA_Title_List!$A$2:$A$643,"",0),"")</f>
        <v/>
      </c>
    </row>
    <row r="2361" spans="2:10">
      <c r="B2361" s="78" t="str" cm="1">
        <f t="array" ref="B2361">IF(A2361="","",INDEX(CAGE,MATCH(A2361,Company_Name,0)))</f>
        <v/>
      </c>
      <c r="C2361" s="80" t="str" cm="1">
        <f t="array" ref="C2361">IF(A2361="","",INDEX(Prime_Sub,MATCH(A2361,Company_Name,0)))</f>
        <v/>
      </c>
      <c r="F2361" s="78" t="str" cm="1">
        <f t="array" ref="F2361">IF(E2361="","",INDEX(LCAT_ID,MATCH(E2361,LCAT_Name,0)))</f>
        <v/>
      </c>
      <c r="J2361" s="78" t="str">
        <f>IFERROR(_xlfn.XLOOKUP(I2361,MSA_Title_List,MSA_Title_List!$A$2:$A$643,"",0),"")</f>
        <v/>
      </c>
    </row>
    <row r="2362" spans="2:10">
      <c r="B2362" s="78" t="str" cm="1">
        <f t="array" ref="B2362">IF(A2362="","",INDEX(CAGE,MATCH(A2362,Company_Name,0)))</f>
        <v/>
      </c>
      <c r="C2362" s="80" t="str" cm="1">
        <f t="array" ref="C2362">IF(A2362="","",INDEX(Prime_Sub,MATCH(A2362,Company_Name,0)))</f>
        <v/>
      </c>
      <c r="F2362" s="78" t="str" cm="1">
        <f t="array" ref="F2362">IF(E2362="","",INDEX(LCAT_ID,MATCH(E2362,LCAT_Name,0)))</f>
        <v/>
      </c>
      <c r="J2362" s="78" t="str">
        <f>IFERROR(_xlfn.XLOOKUP(I2362,MSA_Title_List,MSA_Title_List!$A$2:$A$643,"",0),"")</f>
        <v/>
      </c>
    </row>
    <row r="2363" spans="2:10">
      <c r="B2363" s="78" t="str" cm="1">
        <f t="array" ref="B2363">IF(A2363="","",INDEX(CAGE,MATCH(A2363,Company_Name,0)))</f>
        <v/>
      </c>
      <c r="C2363" s="80" t="str" cm="1">
        <f t="array" ref="C2363">IF(A2363="","",INDEX(Prime_Sub,MATCH(A2363,Company_Name,0)))</f>
        <v/>
      </c>
      <c r="F2363" s="78" t="str" cm="1">
        <f t="array" ref="F2363">IF(E2363="","",INDEX(LCAT_ID,MATCH(E2363,LCAT_Name,0)))</f>
        <v/>
      </c>
      <c r="J2363" s="78" t="str">
        <f>IFERROR(_xlfn.XLOOKUP(I2363,MSA_Title_List,MSA_Title_List!$A$2:$A$643,"",0),"")</f>
        <v/>
      </c>
    </row>
    <row r="2364" spans="2:10">
      <c r="B2364" s="78" t="str" cm="1">
        <f t="array" ref="B2364">IF(A2364="","",INDEX(CAGE,MATCH(A2364,Company_Name,0)))</f>
        <v/>
      </c>
      <c r="C2364" s="80" t="str" cm="1">
        <f t="array" ref="C2364">IF(A2364="","",INDEX(Prime_Sub,MATCH(A2364,Company_Name,0)))</f>
        <v/>
      </c>
      <c r="F2364" s="78" t="str" cm="1">
        <f t="array" ref="F2364">IF(E2364="","",INDEX(LCAT_ID,MATCH(E2364,LCAT_Name,0)))</f>
        <v/>
      </c>
      <c r="J2364" s="78" t="str">
        <f>IFERROR(_xlfn.XLOOKUP(I2364,MSA_Title_List,MSA_Title_List!$A$2:$A$643,"",0),"")</f>
        <v/>
      </c>
    </row>
    <row r="2365" spans="2:10">
      <c r="B2365" s="78" t="str" cm="1">
        <f t="array" ref="B2365">IF(A2365="","",INDEX(CAGE,MATCH(A2365,Company_Name,0)))</f>
        <v/>
      </c>
      <c r="C2365" s="80" t="str" cm="1">
        <f t="array" ref="C2365">IF(A2365="","",INDEX(Prime_Sub,MATCH(A2365,Company_Name,0)))</f>
        <v/>
      </c>
      <c r="F2365" s="78" t="str" cm="1">
        <f t="array" ref="F2365">IF(E2365="","",INDEX(LCAT_ID,MATCH(E2365,LCAT_Name,0)))</f>
        <v/>
      </c>
      <c r="J2365" s="78" t="str">
        <f>IFERROR(_xlfn.XLOOKUP(I2365,MSA_Title_List,MSA_Title_List!$A$2:$A$643,"",0),"")</f>
        <v/>
      </c>
    </row>
    <row r="2366" spans="2:10">
      <c r="B2366" s="78" t="str" cm="1">
        <f t="array" ref="B2366">IF(A2366="","",INDEX(CAGE,MATCH(A2366,Company_Name,0)))</f>
        <v/>
      </c>
      <c r="C2366" s="80" t="str" cm="1">
        <f t="array" ref="C2366">IF(A2366="","",INDEX(Prime_Sub,MATCH(A2366,Company_Name,0)))</f>
        <v/>
      </c>
      <c r="F2366" s="78" t="str" cm="1">
        <f t="array" ref="F2366">IF(E2366="","",INDEX(LCAT_ID,MATCH(E2366,LCAT_Name,0)))</f>
        <v/>
      </c>
      <c r="J2366" s="78" t="str">
        <f>IFERROR(_xlfn.XLOOKUP(I2366,MSA_Title_List,MSA_Title_List!$A$2:$A$643,"",0),"")</f>
        <v/>
      </c>
    </row>
    <row r="2367" spans="2:10">
      <c r="B2367" s="78" t="str" cm="1">
        <f t="array" ref="B2367">IF(A2367="","",INDEX(CAGE,MATCH(A2367,Company_Name,0)))</f>
        <v/>
      </c>
      <c r="C2367" s="80" t="str" cm="1">
        <f t="array" ref="C2367">IF(A2367="","",INDEX(Prime_Sub,MATCH(A2367,Company_Name,0)))</f>
        <v/>
      </c>
      <c r="F2367" s="78" t="str" cm="1">
        <f t="array" ref="F2367">IF(E2367="","",INDEX(LCAT_ID,MATCH(E2367,LCAT_Name,0)))</f>
        <v/>
      </c>
      <c r="J2367" s="78" t="str">
        <f>IFERROR(_xlfn.XLOOKUP(I2367,MSA_Title_List,MSA_Title_List!$A$2:$A$643,"",0),"")</f>
        <v/>
      </c>
    </row>
    <row r="2368" spans="2:10">
      <c r="B2368" s="78" t="str" cm="1">
        <f t="array" ref="B2368">IF(A2368="","",INDEX(CAGE,MATCH(A2368,Company_Name,0)))</f>
        <v/>
      </c>
      <c r="C2368" s="80" t="str" cm="1">
        <f t="array" ref="C2368">IF(A2368="","",INDEX(Prime_Sub,MATCH(A2368,Company_Name,0)))</f>
        <v/>
      </c>
      <c r="F2368" s="78" t="str" cm="1">
        <f t="array" ref="F2368">IF(E2368="","",INDEX(LCAT_ID,MATCH(E2368,LCAT_Name,0)))</f>
        <v/>
      </c>
      <c r="J2368" s="78" t="str">
        <f>IFERROR(_xlfn.XLOOKUP(I2368,MSA_Title_List,MSA_Title_List!$A$2:$A$643,"",0),"")</f>
        <v/>
      </c>
    </row>
    <row r="2369" spans="2:10">
      <c r="B2369" s="78" t="str" cm="1">
        <f t="array" ref="B2369">IF(A2369="","",INDEX(CAGE,MATCH(A2369,Company_Name,0)))</f>
        <v/>
      </c>
      <c r="C2369" s="80" t="str" cm="1">
        <f t="array" ref="C2369">IF(A2369="","",INDEX(Prime_Sub,MATCH(A2369,Company_Name,0)))</f>
        <v/>
      </c>
      <c r="F2369" s="78" t="str" cm="1">
        <f t="array" ref="F2369">IF(E2369="","",INDEX(LCAT_ID,MATCH(E2369,LCAT_Name,0)))</f>
        <v/>
      </c>
      <c r="J2369" s="78" t="str">
        <f>IFERROR(_xlfn.XLOOKUP(I2369,MSA_Title_List,MSA_Title_List!$A$2:$A$643,"",0),"")</f>
        <v/>
      </c>
    </row>
    <row r="2370" spans="2:10">
      <c r="B2370" s="78" t="str" cm="1">
        <f t="array" ref="B2370">IF(A2370="","",INDEX(CAGE,MATCH(A2370,Company_Name,0)))</f>
        <v/>
      </c>
      <c r="C2370" s="80" t="str" cm="1">
        <f t="array" ref="C2370">IF(A2370="","",INDEX(Prime_Sub,MATCH(A2370,Company_Name,0)))</f>
        <v/>
      </c>
      <c r="F2370" s="78" t="str" cm="1">
        <f t="array" ref="F2370">IF(E2370="","",INDEX(LCAT_ID,MATCH(E2370,LCAT_Name,0)))</f>
        <v/>
      </c>
      <c r="J2370" s="78" t="str">
        <f>IFERROR(_xlfn.XLOOKUP(I2370,MSA_Title_List,MSA_Title_List!$A$2:$A$643,"",0),"")</f>
        <v/>
      </c>
    </row>
    <row r="2371" spans="2:10">
      <c r="B2371" s="78" t="str" cm="1">
        <f t="array" ref="B2371">IF(A2371="","",INDEX(CAGE,MATCH(A2371,Company_Name,0)))</f>
        <v/>
      </c>
      <c r="C2371" s="80" t="str" cm="1">
        <f t="array" ref="C2371">IF(A2371="","",INDEX(Prime_Sub,MATCH(A2371,Company_Name,0)))</f>
        <v/>
      </c>
      <c r="F2371" s="78" t="str" cm="1">
        <f t="array" ref="F2371">IF(E2371="","",INDEX(LCAT_ID,MATCH(E2371,LCAT_Name,0)))</f>
        <v/>
      </c>
      <c r="J2371" s="78" t="str">
        <f>IFERROR(_xlfn.XLOOKUP(I2371,MSA_Title_List,MSA_Title_List!$A$2:$A$643,"",0),"")</f>
        <v/>
      </c>
    </row>
    <row r="2372" spans="2:10">
      <c r="B2372" s="78" t="str" cm="1">
        <f t="array" ref="B2372">IF(A2372="","",INDEX(CAGE,MATCH(A2372,Company_Name,0)))</f>
        <v/>
      </c>
      <c r="C2372" s="80" t="str" cm="1">
        <f t="array" ref="C2372">IF(A2372="","",INDEX(Prime_Sub,MATCH(A2372,Company_Name,0)))</f>
        <v/>
      </c>
      <c r="F2372" s="78" t="str" cm="1">
        <f t="array" ref="F2372">IF(E2372="","",INDEX(LCAT_ID,MATCH(E2372,LCAT_Name,0)))</f>
        <v/>
      </c>
      <c r="J2372" s="78" t="str">
        <f>IFERROR(_xlfn.XLOOKUP(I2372,MSA_Title_List,MSA_Title_List!$A$2:$A$643,"",0),"")</f>
        <v/>
      </c>
    </row>
    <row r="2373" spans="2:10">
      <c r="B2373" s="78" t="str" cm="1">
        <f t="array" ref="B2373">IF(A2373="","",INDEX(CAGE,MATCH(A2373,Company_Name,0)))</f>
        <v/>
      </c>
      <c r="C2373" s="80" t="str" cm="1">
        <f t="array" ref="C2373">IF(A2373="","",INDEX(Prime_Sub,MATCH(A2373,Company_Name,0)))</f>
        <v/>
      </c>
      <c r="F2373" s="78" t="str" cm="1">
        <f t="array" ref="F2373">IF(E2373="","",INDEX(LCAT_ID,MATCH(E2373,LCAT_Name,0)))</f>
        <v/>
      </c>
      <c r="J2373" s="78" t="str">
        <f>IFERROR(_xlfn.XLOOKUP(I2373,MSA_Title_List,MSA_Title_List!$A$2:$A$643,"",0),"")</f>
        <v/>
      </c>
    </row>
    <row r="2374" spans="2:10">
      <c r="B2374" s="78" t="str" cm="1">
        <f t="array" ref="B2374">IF(A2374="","",INDEX(CAGE,MATCH(A2374,Company_Name,0)))</f>
        <v/>
      </c>
      <c r="C2374" s="80" t="str" cm="1">
        <f t="array" ref="C2374">IF(A2374="","",INDEX(Prime_Sub,MATCH(A2374,Company_Name,0)))</f>
        <v/>
      </c>
      <c r="F2374" s="78" t="str" cm="1">
        <f t="array" ref="F2374">IF(E2374="","",INDEX(LCAT_ID,MATCH(E2374,LCAT_Name,0)))</f>
        <v/>
      </c>
      <c r="J2374" s="78" t="str">
        <f>IFERROR(_xlfn.XLOOKUP(I2374,MSA_Title_List,MSA_Title_List!$A$2:$A$643,"",0),"")</f>
        <v/>
      </c>
    </row>
    <row r="2375" spans="2:10">
      <c r="B2375" s="78" t="str" cm="1">
        <f t="array" ref="B2375">IF(A2375="","",INDEX(CAGE,MATCH(A2375,Company_Name,0)))</f>
        <v/>
      </c>
      <c r="C2375" s="80" t="str" cm="1">
        <f t="array" ref="C2375">IF(A2375="","",INDEX(Prime_Sub,MATCH(A2375,Company_Name,0)))</f>
        <v/>
      </c>
      <c r="F2375" s="78" t="str" cm="1">
        <f t="array" ref="F2375">IF(E2375="","",INDEX(LCAT_ID,MATCH(E2375,LCAT_Name,0)))</f>
        <v/>
      </c>
      <c r="J2375" s="78" t="str">
        <f>IFERROR(_xlfn.XLOOKUP(I2375,MSA_Title_List,MSA_Title_List!$A$2:$A$643,"",0),"")</f>
        <v/>
      </c>
    </row>
    <row r="2376" spans="2:10">
      <c r="B2376" s="78" t="str" cm="1">
        <f t="array" ref="B2376">IF(A2376="","",INDEX(CAGE,MATCH(A2376,Company_Name,0)))</f>
        <v/>
      </c>
      <c r="C2376" s="80" t="str" cm="1">
        <f t="array" ref="C2376">IF(A2376="","",INDEX(Prime_Sub,MATCH(A2376,Company_Name,0)))</f>
        <v/>
      </c>
      <c r="F2376" s="78" t="str" cm="1">
        <f t="array" ref="F2376">IF(E2376="","",INDEX(LCAT_ID,MATCH(E2376,LCAT_Name,0)))</f>
        <v/>
      </c>
      <c r="J2376" s="78" t="str">
        <f>IFERROR(_xlfn.XLOOKUP(I2376,MSA_Title_List,MSA_Title_List!$A$2:$A$643,"",0),"")</f>
        <v/>
      </c>
    </row>
    <row r="2377" spans="2:10">
      <c r="B2377" s="78" t="str" cm="1">
        <f t="array" ref="B2377">IF(A2377="","",INDEX(CAGE,MATCH(A2377,Company_Name,0)))</f>
        <v/>
      </c>
      <c r="C2377" s="80" t="str" cm="1">
        <f t="array" ref="C2377">IF(A2377="","",INDEX(Prime_Sub,MATCH(A2377,Company_Name,0)))</f>
        <v/>
      </c>
      <c r="F2377" s="78" t="str" cm="1">
        <f t="array" ref="F2377">IF(E2377="","",INDEX(LCAT_ID,MATCH(E2377,LCAT_Name,0)))</f>
        <v/>
      </c>
      <c r="J2377" s="78" t="str">
        <f>IFERROR(_xlfn.XLOOKUP(I2377,MSA_Title_List,MSA_Title_List!$A$2:$A$643,"",0),"")</f>
        <v/>
      </c>
    </row>
    <row r="2378" spans="2:10">
      <c r="B2378" s="78" t="str" cm="1">
        <f t="array" ref="B2378">IF(A2378="","",INDEX(CAGE,MATCH(A2378,Company_Name,0)))</f>
        <v/>
      </c>
      <c r="C2378" s="80" t="str" cm="1">
        <f t="array" ref="C2378">IF(A2378="","",INDEX(Prime_Sub,MATCH(A2378,Company_Name,0)))</f>
        <v/>
      </c>
      <c r="F2378" s="78" t="str" cm="1">
        <f t="array" ref="F2378">IF(E2378="","",INDEX(LCAT_ID,MATCH(E2378,LCAT_Name,0)))</f>
        <v/>
      </c>
      <c r="J2378" s="78" t="str">
        <f>IFERROR(_xlfn.XLOOKUP(I2378,MSA_Title_List,MSA_Title_List!$A$2:$A$643,"",0),"")</f>
        <v/>
      </c>
    </row>
    <row r="2379" spans="2:10">
      <c r="B2379" s="78" t="str" cm="1">
        <f t="array" ref="B2379">IF(A2379="","",INDEX(CAGE,MATCH(A2379,Company_Name,0)))</f>
        <v/>
      </c>
      <c r="C2379" s="80" t="str" cm="1">
        <f t="array" ref="C2379">IF(A2379="","",INDEX(Prime_Sub,MATCH(A2379,Company_Name,0)))</f>
        <v/>
      </c>
      <c r="F2379" s="78" t="str" cm="1">
        <f t="array" ref="F2379">IF(E2379="","",INDEX(LCAT_ID,MATCH(E2379,LCAT_Name,0)))</f>
        <v/>
      </c>
      <c r="J2379" s="78" t="str">
        <f>IFERROR(_xlfn.XLOOKUP(I2379,MSA_Title_List,MSA_Title_List!$A$2:$A$643,"",0),"")</f>
        <v/>
      </c>
    </row>
    <row r="2380" spans="2:10">
      <c r="B2380" s="78" t="str" cm="1">
        <f t="array" ref="B2380">IF(A2380="","",INDEX(CAGE,MATCH(A2380,Company_Name,0)))</f>
        <v/>
      </c>
      <c r="C2380" s="80" t="str" cm="1">
        <f t="array" ref="C2380">IF(A2380="","",INDEX(Prime_Sub,MATCH(A2380,Company_Name,0)))</f>
        <v/>
      </c>
      <c r="F2380" s="78" t="str" cm="1">
        <f t="array" ref="F2380">IF(E2380="","",INDEX(LCAT_ID,MATCH(E2380,LCAT_Name,0)))</f>
        <v/>
      </c>
      <c r="J2380" s="78" t="str">
        <f>IFERROR(_xlfn.XLOOKUP(I2380,MSA_Title_List,MSA_Title_List!$A$2:$A$643,"",0),"")</f>
        <v/>
      </c>
    </row>
    <row r="2381" spans="2:10">
      <c r="B2381" s="78" t="str" cm="1">
        <f t="array" ref="B2381">IF(A2381="","",INDEX(CAGE,MATCH(A2381,Company_Name,0)))</f>
        <v/>
      </c>
      <c r="C2381" s="80" t="str" cm="1">
        <f t="array" ref="C2381">IF(A2381="","",INDEX(Prime_Sub,MATCH(A2381,Company_Name,0)))</f>
        <v/>
      </c>
      <c r="F2381" s="78" t="str" cm="1">
        <f t="array" ref="F2381">IF(E2381="","",INDEX(LCAT_ID,MATCH(E2381,LCAT_Name,0)))</f>
        <v/>
      </c>
      <c r="J2381" s="78" t="str">
        <f>IFERROR(_xlfn.XLOOKUP(I2381,MSA_Title_List,MSA_Title_List!$A$2:$A$643,"",0),"")</f>
        <v/>
      </c>
    </row>
    <row r="2382" spans="2:10">
      <c r="B2382" s="78" t="str" cm="1">
        <f t="array" ref="B2382">IF(A2382="","",INDEX(CAGE,MATCH(A2382,Company_Name,0)))</f>
        <v/>
      </c>
      <c r="C2382" s="80" t="str" cm="1">
        <f t="array" ref="C2382">IF(A2382="","",INDEX(Prime_Sub,MATCH(A2382,Company_Name,0)))</f>
        <v/>
      </c>
      <c r="F2382" s="78" t="str" cm="1">
        <f t="array" ref="F2382">IF(E2382="","",INDEX(LCAT_ID,MATCH(E2382,LCAT_Name,0)))</f>
        <v/>
      </c>
      <c r="J2382" s="78" t="str">
        <f>IFERROR(_xlfn.XLOOKUP(I2382,MSA_Title_List,MSA_Title_List!$A$2:$A$643,"",0),"")</f>
        <v/>
      </c>
    </row>
    <row r="2383" spans="2:10">
      <c r="B2383" s="78" t="str" cm="1">
        <f t="array" ref="B2383">IF(A2383="","",INDEX(CAGE,MATCH(A2383,Company_Name,0)))</f>
        <v/>
      </c>
      <c r="C2383" s="80" t="str" cm="1">
        <f t="array" ref="C2383">IF(A2383="","",INDEX(Prime_Sub,MATCH(A2383,Company_Name,0)))</f>
        <v/>
      </c>
      <c r="F2383" s="78" t="str" cm="1">
        <f t="array" ref="F2383">IF(E2383="","",INDEX(LCAT_ID,MATCH(E2383,LCAT_Name,0)))</f>
        <v/>
      </c>
      <c r="J2383" s="78" t="str">
        <f>IFERROR(_xlfn.XLOOKUP(I2383,MSA_Title_List,MSA_Title_List!$A$2:$A$643,"",0),"")</f>
        <v/>
      </c>
    </row>
    <row r="2384" spans="2:10">
      <c r="B2384" s="78" t="str" cm="1">
        <f t="array" ref="B2384">IF(A2384="","",INDEX(CAGE,MATCH(A2384,Company_Name,0)))</f>
        <v/>
      </c>
      <c r="C2384" s="80" t="str" cm="1">
        <f t="array" ref="C2384">IF(A2384="","",INDEX(Prime_Sub,MATCH(A2384,Company_Name,0)))</f>
        <v/>
      </c>
      <c r="F2384" s="78" t="str" cm="1">
        <f t="array" ref="F2384">IF(E2384="","",INDEX(LCAT_ID,MATCH(E2384,LCAT_Name,0)))</f>
        <v/>
      </c>
      <c r="J2384" s="78" t="str">
        <f>IFERROR(_xlfn.XLOOKUP(I2384,MSA_Title_List,MSA_Title_List!$A$2:$A$643,"",0),"")</f>
        <v/>
      </c>
    </row>
    <row r="2385" spans="2:10">
      <c r="B2385" s="78" t="str" cm="1">
        <f t="array" ref="B2385">IF(A2385="","",INDEX(CAGE,MATCH(A2385,Company_Name,0)))</f>
        <v/>
      </c>
      <c r="C2385" s="80" t="str" cm="1">
        <f t="array" ref="C2385">IF(A2385="","",INDEX(Prime_Sub,MATCH(A2385,Company_Name,0)))</f>
        <v/>
      </c>
      <c r="F2385" s="78" t="str" cm="1">
        <f t="array" ref="F2385">IF(E2385="","",INDEX(LCAT_ID,MATCH(E2385,LCAT_Name,0)))</f>
        <v/>
      </c>
      <c r="J2385" s="78" t="str">
        <f>IFERROR(_xlfn.XLOOKUP(I2385,MSA_Title_List,MSA_Title_List!$A$2:$A$643,"",0),"")</f>
        <v/>
      </c>
    </row>
    <row r="2386" spans="2:10">
      <c r="B2386" s="78" t="str" cm="1">
        <f t="array" ref="B2386">IF(A2386="","",INDEX(CAGE,MATCH(A2386,Company_Name,0)))</f>
        <v/>
      </c>
      <c r="C2386" s="80" t="str" cm="1">
        <f t="array" ref="C2386">IF(A2386="","",INDEX(Prime_Sub,MATCH(A2386,Company_Name,0)))</f>
        <v/>
      </c>
      <c r="F2386" s="78" t="str" cm="1">
        <f t="array" ref="F2386">IF(E2386="","",INDEX(LCAT_ID,MATCH(E2386,LCAT_Name,0)))</f>
        <v/>
      </c>
      <c r="J2386" s="78" t="str">
        <f>IFERROR(_xlfn.XLOOKUP(I2386,MSA_Title_List,MSA_Title_List!$A$2:$A$643,"",0),"")</f>
        <v/>
      </c>
    </row>
    <row r="2387" spans="2:10">
      <c r="B2387" s="78" t="str" cm="1">
        <f t="array" ref="B2387">IF(A2387="","",INDEX(CAGE,MATCH(A2387,Company_Name,0)))</f>
        <v/>
      </c>
      <c r="C2387" s="80" t="str" cm="1">
        <f t="array" ref="C2387">IF(A2387="","",INDEX(Prime_Sub,MATCH(A2387,Company_Name,0)))</f>
        <v/>
      </c>
      <c r="F2387" s="78" t="str" cm="1">
        <f t="array" ref="F2387">IF(E2387="","",INDEX(LCAT_ID,MATCH(E2387,LCAT_Name,0)))</f>
        <v/>
      </c>
      <c r="J2387" s="78" t="str">
        <f>IFERROR(_xlfn.XLOOKUP(I2387,MSA_Title_List,MSA_Title_List!$A$2:$A$643,"",0),"")</f>
        <v/>
      </c>
    </row>
    <row r="2388" spans="2:10">
      <c r="B2388" s="78" t="str" cm="1">
        <f t="array" ref="B2388">IF(A2388="","",INDEX(CAGE,MATCH(A2388,Company_Name,0)))</f>
        <v/>
      </c>
      <c r="C2388" s="80" t="str" cm="1">
        <f t="array" ref="C2388">IF(A2388="","",INDEX(Prime_Sub,MATCH(A2388,Company_Name,0)))</f>
        <v/>
      </c>
      <c r="F2388" s="78" t="str" cm="1">
        <f t="array" ref="F2388">IF(E2388="","",INDEX(LCAT_ID,MATCH(E2388,LCAT_Name,0)))</f>
        <v/>
      </c>
      <c r="J2388" s="78" t="str">
        <f>IFERROR(_xlfn.XLOOKUP(I2388,MSA_Title_List,MSA_Title_List!$A$2:$A$643,"",0),"")</f>
        <v/>
      </c>
    </row>
    <row r="2389" spans="2:10">
      <c r="B2389" s="78" t="str" cm="1">
        <f t="array" ref="B2389">IF(A2389="","",INDEX(CAGE,MATCH(A2389,Company_Name,0)))</f>
        <v/>
      </c>
      <c r="C2389" s="80" t="str" cm="1">
        <f t="array" ref="C2389">IF(A2389="","",INDEX(Prime_Sub,MATCH(A2389,Company_Name,0)))</f>
        <v/>
      </c>
      <c r="F2389" s="78" t="str" cm="1">
        <f t="array" ref="F2389">IF(E2389="","",INDEX(LCAT_ID,MATCH(E2389,LCAT_Name,0)))</f>
        <v/>
      </c>
      <c r="J2389" s="78" t="str">
        <f>IFERROR(_xlfn.XLOOKUP(I2389,MSA_Title_List,MSA_Title_List!$A$2:$A$643,"",0),"")</f>
        <v/>
      </c>
    </row>
    <row r="2390" spans="2:10">
      <c r="B2390" s="78" t="str" cm="1">
        <f t="array" ref="B2390">IF(A2390="","",INDEX(CAGE,MATCH(A2390,Company_Name,0)))</f>
        <v/>
      </c>
      <c r="C2390" s="80" t="str" cm="1">
        <f t="array" ref="C2390">IF(A2390="","",INDEX(Prime_Sub,MATCH(A2390,Company_Name,0)))</f>
        <v/>
      </c>
      <c r="F2390" s="78" t="str" cm="1">
        <f t="array" ref="F2390">IF(E2390="","",INDEX(LCAT_ID,MATCH(E2390,LCAT_Name,0)))</f>
        <v/>
      </c>
      <c r="J2390" s="78" t="str">
        <f>IFERROR(_xlfn.XLOOKUP(I2390,MSA_Title_List,MSA_Title_List!$A$2:$A$643,"",0),"")</f>
        <v/>
      </c>
    </row>
    <row r="2391" spans="2:10">
      <c r="B2391" s="78" t="str" cm="1">
        <f t="array" ref="B2391">IF(A2391="","",INDEX(CAGE,MATCH(A2391,Company_Name,0)))</f>
        <v/>
      </c>
      <c r="C2391" s="80" t="str" cm="1">
        <f t="array" ref="C2391">IF(A2391="","",INDEX(Prime_Sub,MATCH(A2391,Company_Name,0)))</f>
        <v/>
      </c>
      <c r="F2391" s="78" t="str" cm="1">
        <f t="array" ref="F2391">IF(E2391="","",INDEX(LCAT_ID,MATCH(E2391,LCAT_Name,0)))</f>
        <v/>
      </c>
      <c r="J2391" s="78" t="str">
        <f>IFERROR(_xlfn.XLOOKUP(I2391,MSA_Title_List,MSA_Title_List!$A$2:$A$643,"",0),"")</f>
        <v/>
      </c>
    </row>
    <row r="2392" spans="2:10">
      <c r="B2392" s="78" t="str" cm="1">
        <f t="array" ref="B2392">IF(A2392="","",INDEX(CAGE,MATCH(A2392,Company_Name,0)))</f>
        <v/>
      </c>
      <c r="C2392" s="80" t="str" cm="1">
        <f t="array" ref="C2392">IF(A2392="","",INDEX(Prime_Sub,MATCH(A2392,Company_Name,0)))</f>
        <v/>
      </c>
      <c r="F2392" s="78" t="str" cm="1">
        <f t="array" ref="F2392">IF(E2392="","",INDEX(LCAT_ID,MATCH(E2392,LCAT_Name,0)))</f>
        <v/>
      </c>
      <c r="J2392" s="78" t="str">
        <f>IFERROR(_xlfn.XLOOKUP(I2392,MSA_Title_List,MSA_Title_List!$A$2:$A$643,"",0),"")</f>
        <v/>
      </c>
    </row>
    <row r="2393" spans="2:10">
      <c r="B2393" s="78" t="str" cm="1">
        <f t="array" ref="B2393">IF(A2393="","",INDEX(CAGE,MATCH(A2393,Company_Name,0)))</f>
        <v/>
      </c>
      <c r="C2393" s="80" t="str" cm="1">
        <f t="array" ref="C2393">IF(A2393="","",INDEX(Prime_Sub,MATCH(A2393,Company_Name,0)))</f>
        <v/>
      </c>
      <c r="F2393" s="78" t="str" cm="1">
        <f t="array" ref="F2393">IF(E2393="","",INDEX(LCAT_ID,MATCH(E2393,LCAT_Name,0)))</f>
        <v/>
      </c>
      <c r="J2393" s="78" t="str">
        <f>IFERROR(_xlfn.XLOOKUP(I2393,MSA_Title_List,MSA_Title_List!$A$2:$A$643,"",0),"")</f>
        <v/>
      </c>
    </row>
    <row r="2394" spans="2:10">
      <c r="B2394" s="78" t="str" cm="1">
        <f t="array" ref="B2394">IF(A2394="","",INDEX(CAGE,MATCH(A2394,Company_Name,0)))</f>
        <v/>
      </c>
      <c r="C2394" s="80" t="str" cm="1">
        <f t="array" ref="C2394">IF(A2394="","",INDEX(Prime_Sub,MATCH(A2394,Company_Name,0)))</f>
        <v/>
      </c>
      <c r="F2394" s="78" t="str" cm="1">
        <f t="array" ref="F2394">IF(E2394="","",INDEX(LCAT_ID,MATCH(E2394,LCAT_Name,0)))</f>
        <v/>
      </c>
      <c r="J2394" s="78" t="str">
        <f>IFERROR(_xlfn.XLOOKUP(I2394,MSA_Title_List,MSA_Title_List!$A$2:$A$643,"",0),"")</f>
        <v/>
      </c>
    </row>
    <row r="2395" spans="2:10">
      <c r="B2395" s="78" t="str" cm="1">
        <f t="array" ref="B2395">IF(A2395="","",INDEX(CAGE,MATCH(A2395,Company_Name,0)))</f>
        <v/>
      </c>
      <c r="C2395" s="80" t="str" cm="1">
        <f t="array" ref="C2395">IF(A2395="","",INDEX(Prime_Sub,MATCH(A2395,Company_Name,0)))</f>
        <v/>
      </c>
      <c r="F2395" s="78" t="str" cm="1">
        <f t="array" ref="F2395">IF(E2395="","",INDEX(LCAT_ID,MATCH(E2395,LCAT_Name,0)))</f>
        <v/>
      </c>
      <c r="J2395" s="78" t="str">
        <f>IFERROR(_xlfn.XLOOKUP(I2395,MSA_Title_List,MSA_Title_List!$A$2:$A$643,"",0),"")</f>
        <v/>
      </c>
    </row>
    <row r="2396" spans="2:10">
      <c r="B2396" s="78" t="str" cm="1">
        <f t="array" ref="B2396">IF(A2396="","",INDEX(CAGE,MATCH(A2396,Company_Name,0)))</f>
        <v/>
      </c>
      <c r="C2396" s="80" t="str" cm="1">
        <f t="array" ref="C2396">IF(A2396="","",INDEX(Prime_Sub,MATCH(A2396,Company_Name,0)))</f>
        <v/>
      </c>
      <c r="F2396" s="78" t="str" cm="1">
        <f t="array" ref="F2396">IF(E2396="","",INDEX(LCAT_ID,MATCH(E2396,LCAT_Name,0)))</f>
        <v/>
      </c>
      <c r="J2396" s="78" t="str">
        <f>IFERROR(_xlfn.XLOOKUP(I2396,MSA_Title_List,MSA_Title_List!$A$2:$A$643,"",0),"")</f>
        <v/>
      </c>
    </row>
    <row r="2397" spans="2:10">
      <c r="B2397" s="78" t="str" cm="1">
        <f t="array" ref="B2397">IF(A2397="","",INDEX(CAGE,MATCH(A2397,Company_Name,0)))</f>
        <v/>
      </c>
      <c r="C2397" s="80" t="str" cm="1">
        <f t="array" ref="C2397">IF(A2397="","",INDEX(Prime_Sub,MATCH(A2397,Company_Name,0)))</f>
        <v/>
      </c>
      <c r="F2397" s="78" t="str" cm="1">
        <f t="array" ref="F2397">IF(E2397="","",INDEX(LCAT_ID,MATCH(E2397,LCAT_Name,0)))</f>
        <v/>
      </c>
      <c r="J2397" s="78" t="str">
        <f>IFERROR(_xlfn.XLOOKUP(I2397,MSA_Title_List,MSA_Title_List!$A$2:$A$643,"",0),"")</f>
        <v/>
      </c>
    </row>
    <row r="2398" spans="2:10">
      <c r="B2398" s="78" t="str" cm="1">
        <f t="array" ref="B2398">IF(A2398="","",INDEX(CAGE,MATCH(A2398,Company_Name,0)))</f>
        <v/>
      </c>
      <c r="C2398" s="80" t="str" cm="1">
        <f t="array" ref="C2398">IF(A2398="","",INDEX(Prime_Sub,MATCH(A2398,Company_Name,0)))</f>
        <v/>
      </c>
      <c r="F2398" s="78" t="str" cm="1">
        <f t="array" ref="F2398">IF(E2398="","",INDEX(LCAT_ID,MATCH(E2398,LCAT_Name,0)))</f>
        <v/>
      </c>
      <c r="J2398" s="78" t="str">
        <f>IFERROR(_xlfn.XLOOKUP(I2398,MSA_Title_List,MSA_Title_List!$A$2:$A$643,"",0),"")</f>
        <v/>
      </c>
    </row>
    <row r="2399" spans="2:10">
      <c r="B2399" s="78" t="str" cm="1">
        <f t="array" ref="B2399">IF(A2399="","",INDEX(CAGE,MATCH(A2399,Company_Name,0)))</f>
        <v/>
      </c>
      <c r="C2399" s="80" t="str" cm="1">
        <f t="array" ref="C2399">IF(A2399="","",INDEX(Prime_Sub,MATCH(A2399,Company_Name,0)))</f>
        <v/>
      </c>
      <c r="F2399" s="78" t="str" cm="1">
        <f t="array" ref="F2399">IF(E2399="","",INDEX(LCAT_ID,MATCH(E2399,LCAT_Name,0)))</f>
        <v/>
      </c>
      <c r="J2399" s="78" t="str">
        <f>IFERROR(_xlfn.XLOOKUP(I2399,MSA_Title_List,MSA_Title_List!$A$2:$A$643,"",0),"")</f>
        <v/>
      </c>
    </row>
    <row r="2400" spans="2:10">
      <c r="B2400" s="78" t="str" cm="1">
        <f t="array" ref="B2400">IF(A2400="","",INDEX(CAGE,MATCH(A2400,Company_Name,0)))</f>
        <v/>
      </c>
      <c r="C2400" s="80" t="str" cm="1">
        <f t="array" ref="C2400">IF(A2400="","",INDEX(Prime_Sub,MATCH(A2400,Company_Name,0)))</f>
        <v/>
      </c>
      <c r="F2400" s="78" t="str" cm="1">
        <f t="array" ref="F2400">IF(E2400="","",INDEX(LCAT_ID,MATCH(E2400,LCAT_Name,0)))</f>
        <v/>
      </c>
      <c r="J2400" s="78" t="str">
        <f>IFERROR(_xlfn.XLOOKUP(I2400,MSA_Title_List,MSA_Title_List!$A$2:$A$643,"",0),"")</f>
        <v/>
      </c>
    </row>
    <row r="2401" spans="2:10">
      <c r="B2401" s="78" t="str" cm="1">
        <f t="array" ref="B2401">IF(A2401="","",INDEX(CAGE,MATCH(A2401,Company_Name,0)))</f>
        <v/>
      </c>
      <c r="C2401" s="80" t="str" cm="1">
        <f t="array" ref="C2401">IF(A2401="","",INDEX(Prime_Sub,MATCH(A2401,Company_Name,0)))</f>
        <v/>
      </c>
      <c r="F2401" s="78" t="str" cm="1">
        <f t="array" ref="F2401">IF(E2401="","",INDEX(LCAT_ID,MATCH(E2401,LCAT_Name,0)))</f>
        <v/>
      </c>
      <c r="J2401" s="78" t="str">
        <f>IFERROR(_xlfn.XLOOKUP(I2401,MSA_Title_List,MSA_Title_List!$A$2:$A$643,"",0),"")</f>
        <v/>
      </c>
    </row>
    <row r="2402" spans="2:10">
      <c r="B2402" s="78" t="str" cm="1">
        <f t="array" ref="B2402">IF(A2402="","",INDEX(CAGE,MATCH(A2402,Company_Name,0)))</f>
        <v/>
      </c>
      <c r="C2402" s="80" t="str" cm="1">
        <f t="array" ref="C2402">IF(A2402="","",INDEX(Prime_Sub,MATCH(A2402,Company_Name,0)))</f>
        <v/>
      </c>
      <c r="F2402" s="78" t="str" cm="1">
        <f t="array" ref="F2402">IF(E2402="","",INDEX(LCAT_ID,MATCH(E2402,LCAT_Name,0)))</f>
        <v/>
      </c>
      <c r="J2402" s="78" t="str">
        <f>IFERROR(_xlfn.XLOOKUP(I2402,MSA_Title_List,MSA_Title_List!$A$2:$A$643,"",0),"")</f>
        <v/>
      </c>
    </row>
    <row r="2403" spans="2:10">
      <c r="B2403" s="78" t="str" cm="1">
        <f t="array" ref="B2403">IF(A2403="","",INDEX(CAGE,MATCH(A2403,Company_Name,0)))</f>
        <v/>
      </c>
      <c r="C2403" s="80" t="str" cm="1">
        <f t="array" ref="C2403">IF(A2403="","",INDEX(Prime_Sub,MATCH(A2403,Company_Name,0)))</f>
        <v/>
      </c>
      <c r="F2403" s="78" t="str" cm="1">
        <f t="array" ref="F2403">IF(E2403="","",INDEX(LCAT_ID,MATCH(E2403,LCAT_Name,0)))</f>
        <v/>
      </c>
      <c r="J2403" s="78" t="str">
        <f>IFERROR(_xlfn.XLOOKUP(I2403,MSA_Title_List,MSA_Title_List!$A$2:$A$643,"",0),"")</f>
        <v/>
      </c>
    </row>
    <row r="2404" spans="2:10">
      <c r="B2404" s="78" t="str" cm="1">
        <f t="array" ref="B2404">IF(A2404="","",INDEX(CAGE,MATCH(A2404,Company_Name,0)))</f>
        <v/>
      </c>
      <c r="C2404" s="80" t="str" cm="1">
        <f t="array" ref="C2404">IF(A2404="","",INDEX(Prime_Sub,MATCH(A2404,Company_Name,0)))</f>
        <v/>
      </c>
      <c r="F2404" s="78" t="str" cm="1">
        <f t="array" ref="F2404">IF(E2404="","",INDEX(LCAT_ID,MATCH(E2404,LCAT_Name,0)))</f>
        <v/>
      </c>
      <c r="J2404" s="78" t="str">
        <f>IFERROR(_xlfn.XLOOKUP(I2404,MSA_Title_List,MSA_Title_List!$A$2:$A$643,"",0),"")</f>
        <v/>
      </c>
    </row>
    <row r="2405" spans="2:10">
      <c r="B2405" s="78" t="str" cm="1">
        <f t="array" ref="B2405">IF(A2405="","",INDEX(CAGE,MATCH(A2405,Company_Name,0)))</f>
        <v/>
      </c>
      <c r="C2405" s="80" t="str" cm="1">
        <f t="array" ref="C2405">IF(A2405="","",INDEX(Prime_Sub,MATCH(A2405,Company_Name,0)))</f>
        <v/>
      </c>
      <c r="F2405" s="78" t="str" cm="1">
        <f t="array" ref="F2405">IF(E2405="","",INDEX(LCAT_ID,MATCH(E2405,LCAT_Name,0)))</f>
        <v/>
      </c>
      <c r="J2405" s="78" t="str">
        <f>IFERROR(_xlfn.XLOOKUP(I2405,MSA_Title_List,MSA_Title_List!$A$2:$A$643,"",0),"")</f>
        <v/>
      </c>
    </row>
    <row r="2406" spans="2:10">
      <c r="B2406" s="78" t="str" cm="1">
        <f t="array" ref="B2406">IF(A2406="","",INDEX(CAGE,MATCH(A2406,Company_Name,0)))</f>
        <v/>
      </c>
      <c r="C2406" s="80" t="str" cm="1">
        <f t="array" ref="C2406">IF(A2406="","",INDEX(Prime_Sub,MATCH(A2406,Company_Name,0)))</f>
        <v/>
      </c>
      <c r="F2406" s="78" t="str" cm="1">
        <f t="array" ref="F2406">IF(E2406="","",INDEX(LCAT_ID,MATCH(E2406,LCAT_Name,0)))</f>
        <v/>
      </c>
      <c r="J2406" s="78" t="str">
        <f>IFERROR(_xlfn.XLOOKUP(I2406,MSA_Title_List,MSA_Title_List!$A$2:$A$643,"",0),"")</f>
        <v/>
      </c>
    </row>
    <row r="2407" spans="2:10">
      <c r="B2407" s="78" t="str" cm="1">
        <f t="array" ref="B2407">IF(A2407="","",INDEX(CAGE,MATCH(A2407,Company_Name,0)))</f>
        <v/>
      </c>
      <c r="C2407" s="80" t="str" cm="1">
        <f t="array" ref="C2407">IF(A2407="","",INDEX(Prime_Sub,MATCH(A2407,Company_Name,0)))</f>
        <v/>
      </c>
      <c r="F2407" s="78" t="str" cm="1">
        <f t="array" ref="F2407">IF(E2407="","",INDEX(LCAT_ID,MATCH(E2407,LCAT_Name,0)))</f>
        <v/>
      </c>
      <c r="J2407" s="78" t="str">
        <f>IFERROR(_xlfn.XLOOKUP(I2407,MSA_Title_List,MSA_Title_List!$A$2:$A$643,"",0),"")</f>
        <v/>
      </c>
    </row>
    <row r="2408" spans="2:10">
      <c r="B2408" s="78" t="str" cm="1">
        <f t="array" ref="B2408">IF(A2408="","",INDEX(CAGE,MATCH(A2408,Company_Name,0)))</f>
        <v/>
      </c>
      <c r="C2408" s="80" t="str" cm="1">
        <f t="array" ref="C2408">IF(A2408="","",INDEX(Prime_Sub,MATCH(A2408,Company_Name,0)))</f>
        <v/>
      </c>
      <c r="F2408" s="78" t="str" cm="1">
        <f t="array" ref="F2408">IF(E2408="","",INDEX(LCAT_ID,MATCH(E2408,LCAT_Name,0)))</f>
        <v/>
      </c>
      <c r="J2408" s="78" t="str">
        <f>IFERROR(_xlfn.XLOOKUP(I2408,MSA_Title_List,MSA_Title_List!$A$2:$A$643,"",0),"")</f>
        <v/>
      </c>
    </row>
    <row r="2409" spans="2:10">
      <c r="B2409" s="78" t="str" cm="1">
        <f t="array" ref="B2409">IF(A2409="","",INDEX(CAGE,MATCH(A2409,Company_Name,0)))</f>
        <v/>
      </c>
      <c r="C2409" s="80" t="str" cm="1">
        <f t="array" ref="C2409">IF(A2409="","",INDEX(Prime_Sub,MATCH(A2409,Company_Name,0)))</f>
        <v/>
      </c>
      <c r="F2409" s="78" t="str" cm="1">
        <f t="array" ref="F2409">IF(E2409="","",INDEX(LCAT_ID,MATCH(E2409,LCAT_Name,0)))</f>
        <v/>
      </c>
      <c r="J2409" s="78" t="str">
        <f>IFERROR(_xlfn.XLOOKUP(I2409,MSA_Title_List,MSA_Title_List!$A$2:$A$643,"",0),"")</f>
        <v/>
      </c>
    </row>
    <row r="2410" spans="2:10">
      <c r="B2410" s="78" t="str" cm="1">
        <f t="array" ref="B2410">IF(A2410="","",INDEX(CAGE,MATCH(A2410,Company_Name,0)))</f>
        <v/>
      </c>
      <c r="C2410" s="80" t="str" cm="1">
        <f t="array" ref="C2410">IF(A2410="","",INDEX(Prime_Sub,MATCH(A2410,Company_Name,0)))</f>
        <v/>
      </c>
      <c r="F2410" s="78" t="str" cm="1">
        <f t="array" ref="F2410">IF(E2410="","",INDEX(LCAT_ID,MATCH(E2410,LCAT_Name,0)))</f>
        <v/>
      </c>
      <c r="J2410" s="78" t="str">
        <f>IFERROR(_xlfn.XLOOKUP(I2410,MSA_Title_List,MSA_Title_List!$A$2:$A$643,"",0),"")</f>
        <v/>
      </c>
    </row>
    <row r="2411" spans="2:10">
      <c r="B2411" s="78" t="str" cm="1">
        <f t="array" ref="B2411">IF(A2411="","",INDEX(CAGE,MATCH(A2411,Company_Name,0)))</f>
        <v/>
      </c>
      <c r="C2411" s="80" t="str" cm="1">
        <f t="array" ref="C2411">IF(A2411="","",INDEX(Prime_Sub,MATCH(A2411,Company_Name,0)))</f>
        <v/>
      </c>
      <c r="F2411" s="78" t="str" cm="1">
        <f t="array" ref="F2411">IF(E2411="","",INDEX(LCAT_ID,MATCH(E2411,LCAT_Name,0)))</f>
        <v/>
      </c>
      <c r="J2411" s="78" t="str">
        <f>IFERROR(_xlfn.XLOOKUP(I2411,MSA_Title_List,MSA_Title_List!$A$2:$A$643,"",0),"")</f>
        <v/>
      </c>
    </row>
    <row r="2412" spans="2:10">
      <c r="B2412" s="78" t="str" cm="1">
        <f t="array" ref="B2412">IF(A2412="","",INDEX(CAGE,MATCH(A2412,Company_Name,0)))</f>
        <v/>
      </c>
      <c r="C2412" s="80" t="str" cm="1">
        <f t="array" ref="C2412">IF(A2412="","",INDEX(Prime_Sub,MATCH(A2412,Company_Name,0)))</f>
        <v/>
      </c>
      <c r="F2412" s="78" t="str" cm="1">
        <f t="array" ref="F2412">IF(E2412="","",INDEX(LCAT_ID,MATCH(E2412,LCAT_Name,0)))</f>
        <v/>
      </c>
      <c r="J2412" s="78" t="str">
        <f>IFERROR(_xlfn.XLOOKUP(I2412,MSA_Title_List,MSA_Title_List!$A$2:$A$643,"",0),"")</f>
        <v/>
      </c>
    </row>
    <row r="2413" spans="2:10">
      <c r="B2413" s="78" t="str" cm="1">
        <f t="array" ref="B2413">IF(A2413="","",INDEX(CAGE,MATCH(A2413,Company_Name,0)))</f>
        <v/>
      </c>
      <c r="C2413" s="80" t="str" cm="1">
        <f t="array" ref="C2413">IF(A2413="","",INDEX(Prime_Sub,MATCH(A2413,Company_Name,0)))</f>
        <v/>
      </c>
      <c r="F2413" s="78" t="str" cm="1">
        <f t="array" ref="F2413">IF(E2413="","",INDEX(LCAT_ID,MATCH(E2413,LCAT_Name,0)))</f>
        <v/>
      </c>
      <c r="J2413" s="78" t="str">
        <f>IFERROR(_xlfn.XLOOKUP(I2413,MSA_Title_List,MSA_Title_List!$A$2:$A$643,"",0),"")</f>
        <v/>
      </c>
    </row>
    <row r="2414" spans="2:10">
      <c r="B2414" s="78" t="str" cm="1">
        <f t="array" ref="B2414">IF(A2414="","",INDEX(CAGE,MATCH(A2414,Company_Name,0)))</f>
        <v/>
      </c>
      <c r="C2414" s="80" t="str" cm="1">
        <f t="array" ref="C2414">IF(A2414="","",INDEX(Prime_Sub,MATCH(A2414,Company_Name,0)))</f>
        <v/>
      </c>
      <c r="F2414" s="78" t="str" cm="1">
        <f t="array" ref="F2414">IF(E2414="","",INDEX(LCAT_ID,MATCH(E2414,LCAT_Name,0)))</f>
        <v/>
      </c>
      <c r="J2414" s="78" t="str">
        <f>IFERROR(_xlfn.XLOOKUP(I2414,MSA_Title_List,MSA_Title_List!$A$2:$A$643,"",0),"")</f>
        <v/>
      </c>
    </row>
    <row r="2415" spans="2:10">
      <c r="B2415" s="78" t="str" cm="1">
        <f t="array" ref="B2415">IF(A2415="","",INDEX(CAGE,MATCH(A2415,Company_Name,0)))</f>
        <v/>
      </c>
      <c r="C2415" s="80" t="str" cm="1">
        <f t="array" ref="C2415">IF(A2415="","",INDEX(Prime_Sub,MATCH(A2415,Company_Name,0)))</f>
        <v/>
      </c>
      <c r="F2415" s="78" t="str" cm="1">
        <f t="array" ref="F2415">IF(E2415="","",INDEX(LCAT_ID,MATCH(E2415,LCAT_Name,0)))</f>
        <v/>
      </c>
      <c r="J2415" s="78" t="str">
        <f>IFERROR(_xlfn.XLOOKUP(I2415,MSA_Title_List,MSA_Title_List!$A$2:$A$643,"",0),"")</f>
        <v/>
      </c>
    </row>
    <row r="2416" spans="2:10">
      <c r="B2416" s="78" t="str" cm="1">
        <f t="array" ref="B2416">IF(A2416="","",INDEX(CAGE,MATCH(A2416,Company_Name,0)))</f>
        <v/>
      </c>
      <c r="C2416" s="80" t="str" cm="1">
        <f t="array" ref="C2416">IF(A2416="","",INDEX(Prime_Sub,MATCH(A2416,Company_Name,0)))</f>
        <v/>
      </c>
      <c r="F2416" s="78" t="str" cm="1">
        <f t="array" ref="F2416">IF(E2416="","",INDEX(LCAT_ID,MATCH(E2416,LCAT_Name,0)))</f>
        <v/>
      </c>
      <c r="J2416" s="78" t="str">
        <f>IFERROR(_xlfn.XLOOKUP(I2416,MSA_Title_List,MSA_Title_List!$A$2:$A$643,"",0),"")</f>
        <v/>
      </c>
    </row>
    <row r="2417" spans="2:10">
      <c r="B2417" s="78" t="str" cm="1">
        <f t="array" ref="B2417">IF(A2417="","",INDEX(CAGE,MATCH(A2417,Company_Name,0)))</f>
        <v/>
      </c>
      <c r="C2417" s="80" t="str" cm="1">
        <f t="array" ref="C2417">IF(A2417="","",INDEX(Prime_Sub,MATCH(A2417,Company_Name,0)))</f>
        <v/>
      </c>
      <c r="F2417" s="78" t="str" cm="1">
        <f t="array" ref="F2417">IF(E2417="","",INDEX(LCAT_ID,MATCH(E2417,LCAT_Name,0)))</f>
        <v/>
      </c>
      <c r="J2417" s="78" t="str">
        <f>IFERROR(_xlfn.XLOOKUP(I2417,MSA_Title_List,MSA_Title_List!$A$2:$A$643,"",0),"")</f>
        <v/>
      </c>
    </row>
    <row r="2418" spans="2:10">
      <c r="B2418" s="78" t="str" cm="1">
        <f t="array" ref="B2418">IF(A2418="","",INDEX(CAGE,MATCH(A2418,Company_Name,0)))</f>
        <v/>
      </c>
      <c r="C2418" s="80" t="str" cm="1">
        <f t="array" ref="C2418">IF(A2418="","",INDEX(Prime_Sub,MATCH(A2418,Company_Name,0)))</f>
        <v/>
      </c>
      <c r="F2418" s="78" t="str" cm="1">
        <f t="array" ref="F2418">IF(E2418="","",INDEX(LCAT_ID,MATCH(E2418,LCAT_Name,0)))</f>
        <v/>
      </c>
      <c r="J2418" s="78" t="str">
        <f>IFERROR(_xlfn.XLOOKUP(I2418,MSA_Title_List,MSA_Title_List!$A$2:$A$643,"",0),"")</f>
        <v/>
      </c>
    </row>
    <row r="2419" spans="2:10">
      <c r="B2419" s="78" t="str" cm="1">
        <f t="array" ref="B2419">IF(A2419="","",INDEX(CAGE,MATCH(A2419,Company_Name,0)))</f>
        <v/>
      </c>
      <c r="C2419" s="80" t="str" cm="1">
        <f t="array" ref="C2419">IF(A2419="","",INDEX(Prime_Sub,MATCH(A2419,Company_Name,0)))</f>
        <v/>
      </c>
      <c r="F2419" s="78" t="str" cm="1">
        <f t="array" ref="F2419">IF(E2419="","",INDEX(LCAT_ID,MATCH(E2419,LCAT_Name,0)))</f>
        <v/>
      </c>
      <c r="J2419" s="78" t="str">
        <f>IFERROR(_xlfn.XLOOKUP(I2419,MSA_Title_List,MSA_Title_List!$A$2:$A$643,"",0),"")</f>
        <v/>
      </c>
    </row>
    <row r="2420" spans="2:10">
      <c r="B2420" s="78" t="str" cm="1">
        <f t="array" ref="B2420">IF(A2420="","",INDEX(CAGE,MATCH(A2420,Company_Name,0)))</f>
        <v/>
      </c>
      <c r="C2420" s="80" t="str" cm="1">
        <f t="array" ref="C2420">IF(A2420="","",INDEX(Prime_Sub,MATCH(A2420,Company_Name,0)))</f>
        <v/>
      </c>
      <c r="F2420" s="78" t="str" cm="1">
        <f t="array" ref="F2420">IF(E2420="","",INDEX(LCAT_ID,MATCH(E2420,LCAT_Name,0)))</f>
        <v/>
      </c>
      <c r="J2420" s="78" t="str">
        <f>IFERROR(_xlfn.XLOOKUP(I2420,MSA_Title_List,MSA_Title_List!$A$2:$A$643,"",0),"")</f>
        <v/>
      </c>
    </row>
    <row r="2421" spans="2:10">
      <c r="B2421" s="78" t="str" cm="1">
        <f t="array" ref="B2421">IF(A2421="","",INDEX(CAGE,MATCH(A2421,Company_Name,0)))</f>
        <v/>
      </c>
      <c r="C2421" s="80" t="str" cm="1">
        <f t="array" ref="C2421">IF(A2421="","",INDEX(Prime_Sub,MATCH(A2421,Company_Name,0)))</f>
        <v/>
      </c>
      <c r="F2421" s="78" t="str" cm="1">
        <f t="array" ref="F2421">IF(E2421="","",INDEX(LCAT_ID,MATCH(E2421,LCAT_Name,0)))</f>
        <v/>
      </c>
      <c r="J2421" s="78" t="str">
        <f>IFERROR(_xlfn.XLOOKUP(I2421,MSA_Title_List,MSA_Title_List!$A$2:$A$643,"",0),"")</f>
        <v/>
      </c>
    </row>
    <row r="2422" spans="2:10">
      <c r="B2422" s="78" t="str" cm="1">
        <f t="array" ref="B2422">IF(A2422="","",INDEX(CAGE,MATCH(A2422,Company_Name,0)))</f>
        <v/>
      </c>
      <c r="C2422" s="80" t="str" cm="1">
        <f t="array" ref="C2422">IF(A2422="","",INDEX(Prime_Sub,MATCH(A2422,Company_Name,0)))</f>
        <v/>
      </c>
      <c r="F2422" s="78" t="str" cm="1">
        <f t="array" ref="F2422">IF(E2422="","",INDEX(LCAT_ID,MATCH(E2422,LCAT_Name,0)))</f>
        <v/>
      </c>
      <c r="J2422" s="78" t="str">
        <f>IFERROR(_xlfn.XLOOKUP(I2422,MSA_Title_List,MSA_Title_List!$A$2:$A$643,"",0),"")</f>
        <v/>
      </c>
    </row>
    <row r="2423" spans="2:10">
      <c r="B2423" s="78" t="str" cm="1">
        <f t="array" ref="B2423">IF(A2423="","",INDEX(CAGE,MATCH(A2423,Company_Name,0)))</f>
        <v/>
      </c>
      <c r="C2423" s="80" t="str" cm="1">
        <f t="array" ref="C2423">IF(A2423="","",INDEX(Prime_Sub,MATCH(A2423,Company_Name,0)))</f>
        <v/>
      </c>
      <c r="F2423" s="78" t="str" cm="1">
        <f t="array" ref="F2423">IF(E2423="","",INDEX(LCAT_ID,MATCH(E2423,LCAT_Name,0)))</f>
        <v/>
      </c>
      <c r="J2423" s="78" t="str">
        <f>IFERROR(_xlfn.XLOOKUP(I2423,MSA_Title_List,MSA_Title_List!$A$2:$A$643,"",0),"")</f>
        <v/>
      </c>
    </row>
    <row r="2424" spans="2:10">
      <c r="B2424" s="78" t="str" cm="1">
        <f t="array" ref="B2424">IF(A2424="","",INDEX(CAGE,MATCH(A2424,Company_Name,0)))</f>
        <v/>
      </c>
      <c r="C2424" s="80" t="str" cm="1">
        <f t="array" ref="C2424">IF(A2424="","",INDEX(Prime_Sub,MATCH(A2424,Company_Name,0)))</f>
        <v/>
      </c>
      <c r="F2424" s="78" t="str" cm="1">
        <f t="array" ref="F2424">IF(E2424="","",INDEX(LCAT_ID,MATCH(E2424,LCAT_Name,0)))</f>
        <v/>
      </c>
      <c r="J2424" s="78" t="str">
        <f>IFERROR(_xlfn.XLOOKUP(I2424,MSA_Title_List,MSA_Title_List!$A$2:$A$643,"",0),"")</f>
        <v/>
      </c>
    </row>
    <row r="2425" spans="2:10">
      <c r="B2425" s="78" t="str" cm="1">
        <f t="array" ref="B2425">IF(A2425="","",INDEX(CAGE,MATCH(A2425,Company_Name,0)))</f>
        <v/>
      </c>
      <c r="C2425" s="80" t="str" cm="1">
        <f t="array" ref="C2425">IF(A2425="","",INDEX(Prime_Sub,MATCH(A2425,Company_Name,0)))</f>
        <v/>
      </c>
      <c r="F2425" s="78" t="str" cm="1">
        <f t="array" ref="F2425">IF(E2425="","",INDEX(LCAT_ID,MATCH(E2425,LCAT_Name,0)))</f>
        <v/>
      </c>
      <c r="J2425" s="78" t="str">
        <f>IFERROR(_xlfn.XLOOKUP(I2425,MSA_Title_List,MSA_Title_List!$A$2:$A$643,"",0),"")</f>
        <v/>
      </c>
    </row>
    <row r="2426" spans="2:10">
      <c r="B2426" s="78" t="str" cm="1">
        <f t="array" ref="B2426">IF(A2426="","",INDEX(CAGE,MATCH(A2426,Company_Name,0)))</f>
        <v/>
      </c>
      <c r="C2426" s="80" t="str" cm="1">
        <f t="array" ref="C2426">IF(A2426="","",INDEX(Prime_Sub,MATCH(A2426,Company_Name,0)))</f>
        <v/>
      </c>
      <c r="F2426" s="78" t="str" cm="1">
        <f t="array" ref="F2426">IF(E2426="","",INDEX(LCAT_ID,MATCH(E2426,LCAT_Name,0)))</f>
        <v/>
      </c>
      <c r="J2426" s="78" t="str">
        <f>IFERROR(_xlfn.XLOOKUP(I2426,MSA_Title_List,MSA_Title_List!$A$2:$A$643,"",0),"")</f>
        <v/>
      </c>
    </row>
    <row r="2427" spans="2:10">
      <c r="B2427" s="78" t="str" cm="1">
        <f t="array" ref="B2427">IF(A2427="","",INDEX(CAGE,MATCH(A2427,Company_Name,0)))</f>
        <v/>
      </c>
      <c r="C2427" s="80" t="str" cm="1">
        <f t="array" ref="C2427">IF(A2427="","",INDEX(Prime_Sub,MATCH(A2427,Company_Name,0)))</f>
        <v/>
      </c>
      <c r="F2427" s="78" t="str" cm="1">
        <f t="array" ref="F2427">IF(E2427="","",INDEX(LCAT_ID,MATCH(E2427,LCAT_Name,0)))</f>
        <v/>
      </c>
      <c r="J2427" s="78" t="str">
        <f>IFERROR(_xlfn.XLOOKUP(I2427,MSA_Title_List,MSA_Title_List!$A$2:$A$643,"",0),"")</f>
        <v/>
      </c>
    </row>
    <row r="2428" spans="2:10">
      <c r="B2428" s="78" t="str" cm="1">
        <f t="array" ref="B2428">IF(A2428="","",INDEX(CAGE,MATCH(A2428,Company_Name,0)))</f>
        <v/>
      </c>
      <c r="C2428" s="80" t="str" cm="1">
        <f t="array" ref="C2428">IF(A2428="","",INDEX(Prime_Sub,MATCH(A2428,Company_Name,0)))</f>
        <v/>
      </c>
      <c r="F2428" s="78" t="str" cm="1">
        <f t="array" ref="F2428">IF(E2428="","",INDEX(LCAT_ID,MATCH(E2428,LCAT_Name,0)))</f>
        <v/>
      </c>
      <c r="J2428" s="78" t="str">
        <f>IFERROR(_xlfn.XLOOKUP(I2428,MSA_Title_List,MSA_Title_List!$A$2:$A$643,"",0),"")</f>
        <v/>
      </c>
    </row>
    <row r="2429" spans="2:10">
      <c r="B2429" s="78" t="str" cm="1">
        <f t="array" ref="B2429">IF(A2429="","",INDEX(CAGE,MATCH(A2429,Company_Name,0)))</f>
        <v/>
      </c>
      <c r="C2429" s="80" t="str" cm="1">
        <f t="array" ref="C2429">IF(A2429="","",INDEX(Prime_Sub,MATCH(A2429,Company_Name,0)))</f>
        <v/>
      </c>
      <c r="F2429" s="78" t="str" cm="1">
        <f t="array" ref="F2429">IF(E2429="","",INDEX(LCAT_ID,MATCH(E2429,LCAT_Name,0)))</f>
        <v/>
      </c>
      <c r="J2429" s="78" t="str">
        <f>IFERROR(_xlfn.XLOOKUP(I2429,MSA_Title_List,MSA_Title_List!$A$2:$A$643,"",0),"")</f>
        <v/>
      </c>
    </row>
    <row r="2430" spans="2:10">
      <c r="B2430" s="78" t="str" cm="1">
        <f t="array" ref="B2430">IF(A2430="","",INDEX(CAGE,MATCH(A2430,Company_Name,0)))</f>
        <v/>
      </c>
      <c r="C2430" s="80" t="str" cm="1">
        <f t="array" ref="C2430">IF(A2430="","",INDEX(Prime_Sub,MATCH(A2430,Company_Name,0)))</f>
        <v/>
      </c>
      <c r="F2430" s="78" t="str" cm="1">
        <f t="array" ref="F2430">IF(E2430="","",INDEX(LCAT_ID,MATCH(E2430,LCAT_Name,0)))</f>
        <v/>
      </c>
      <c r="J2430" s="78" t="str">
        <f>IFERROR(_xlfn.XLOOKUP(I2430,MSA_Title_List,MSA_Title_List!$A$2:$A$643,"",0),"")</f>
        <v/>
      </c>
    </row>
    <row r="2431" spans="2:10">
      <c r="B2431" s="78" t="str" cm="1">
        <f t="array" ref="B2431">IF(A2431="","",INDEX(CAGE,MATCH(A2431,Company_Name,0)))</f>
        <v/>
      </c>
      <c r="C2431" s="80" t="str" cm="1">
        <f t="array" ref="C2431">IF(A2431="","",INDEX(Prime_Sub,MATCH(A2431,Company_Name,0)))</f>
        <v/>
      </c>
      <c r="F2431" s="78" t="str" cm="1">
        <f t="array" ref="F2431">IF(E2431="","",INDEX(LCAT_ID,MATCH(E2431,LCAT_Name,0)))</f>
        <v/>
      </c>
      <c r="J2431" s="78" t="str">
        <f>IFERROR(_xlfn.XLOOKUP(I2431,MSA_Title_List,MSA_Title_List!$A$2:$A$643,"",0),"")</f>
        <v/>
      </c>
    </row>
    <row r="2432" spans="2:10">
      <c r="B2432" s="78" t="str" cm="1">
        <f t="array" ref="B2432">IF(A2432="","",INDEX(CAGE,MATCH(A2432,Company_Name,0)))</f>
        <v/>
      </c>
      <c r="C2432" s="80" t="str" cm="1">
        <f t="array" ref="C2432">IF(A2432="","",INDEX(Prime_Sub,MATCH(A2432,Company_Name,0)))</f>
        <v/>
      </c>
      <c r="F2432" s="78" t="str" cm="1">
        <f t="array" ref="F2432">IF(E2432="","",INDEX(LCAT_ID,MATCH(E2432,LCAT_Name,0)))</f>
        <v/>
      </c>
      <c r="J2432" s="78" t="str">
        <f>IFERROR(_xlfn.XLOOKUP(I2432,MSA_Title_List,MSA_Title_List!$A$2:$A$643,"",0),"")</f>
        <v/>
      </c>
    </row>
    <row r="2433" spans="2:10">
      <c r="B2433" s="78" t="str" cm="1">
        <f t="array" ref="B2433">IF(A2433="","",INDEX(CAGE,MATCH(A2433,Company_Name,0)))</f>
        <v/>
      </c>
      <c r="C2433" s="80" t="str" cm="1">
        <f t="array" ref="C2433">IF(A2433="","",INDEX(Prime_Sub,MATCH(A2433,Company_Name,0)))</f>
        <v/>
      </c>
      <c r="F2433" s="78" t="str" cm="1">
        <f t="array" ref="F2433">IF(E2433="","",INDEX(LCAT_ID,MATCH(E2433,LCAT_Name,0)))</f>
        <v/>
      </c>
      <c r="J2433" s="78" t="str">
        <f>IFERROR(_xlfn.XLOOKUP(I2433,MSA_Title_List,MSA_Title_List!$A$2:$A$643,"",0),"")</f>
        <v/>
      </c>
    </row>
    <row r="2434" spans="2:10">
      <c r="B2434" s="78" t="str" cm="1">
        <f t="array" ref="B2434">IF(A2434="","",INDEX(CAGE,MATCH(A2434,Company_Name,0)))</f>
        <v/>
      </c>
      <c r="C2434" s="80" t="str" cm="1">
        <f t="array" ref="C2434">IF(A2434="","",INDEX(Prime_Sub,MATCH(A2434,Company_Name,0)))</f>
        <v/>
      </c>
      <c r="F2434" s="78" t="str" cm="1">
        <f t="array" ref="F2434">IF(E2434="","",INDEX(LCAT_ID,MATCH(E2434,LCAT_Name,0)))</f>
        <v/>
      </c>
      <c r="J2434" s="78" t="str">
        <f>IFERROR(_xlfn.XLOOKUP(I2434,MSA_Title_List,MSA_Title_List!$A$2:$A$643,"",0),"")</f>
        <v/>
      </c>
    </row>
    <row r="2435" spans="2:10">
      <c r="B2435" s="78" t="str" cm="1">
        <f t="array" ref="B2435">IF(A2435="","",INDEX(CAGE,MATCH(A2435,Company_Name,0)))</f>
        <v/>
      </c>
      <c r="C2435" s="80" t="str" cm="1">
        <f t="array" ref="C2435">IF(A2435="","",INDEX(Prime_Sub,MATCH(A2435,Company_Name,0)))</f>
        <v/>
      </c>
      <c r="F2435" s="78" t="str" cm="1">
        <f t="array" ref="F2435">IF(E2435="","",INDEX(LCAT_ID,MATCH(E2435,LCAT_Name,0)))</f>
        <v/>
      </c>
      <c r="J2435" s="78" t="str">
        <f>IFERROR(_xlfn.XLOOKUP(I2435,MSA_Title_List,MSA_Title_List!$A$2:$A$643,"",0),"")</f>
        <v/>
      </c>
    </row>
    <row r="2436" spans="2:10">
      <c r="B2436" s="78" t="str" cm="1">
        <f t="array" ref="B2436">IF(A2436="","",INDEX(CAGE,MATCH(A2436,Company_Name,0)))</f>
        <v/>
      </c>
      <c r="C2436" s="80" t="str" cm="1">
        <f t="array" ref="C2436">IF(A2436="","",INDEX(Prime_Sub,MATCH(A2436,Company_Name,0)))</f>
        <v/>
      </c>
      <c r="F2436" s="78" t="str" cm="1">
        <f t="array" ref="F2436">IF(E2436="","",INDEX(LCAT_ID,MATCH(E2436,LCAT_Name,0)))</f>
        <v/>
      </c>
      <c r="J2436" s="78" t="str">
        <f>IFERROR(_xlfn.XLOOKUP(I2436,MSA_Title_List,MSA_Title_List!$A$2:$A$643,"",0),"")</f>
        <v/>
      </c>
    </row>
    <row r="2437" spans="2:10">
      <c r="B2437" s="78" t="str" cm="1">
        <f t="array" ref="B2437">IF(A2437="","",INDEX(CAGE,MATCH(A2437,Company_Name,0)))</f>
        <v/>
      </c>
      <c r="C2437" s="80" t="str" cm="1">
        <f t="array" ref="C2437">IF(A2437="","",INDEX(Prime_Sub,MATCH(A2437,Company_Name,0)))</f>
        <v/>
      </c>
      <c r="F2437" s="78" t="str" cm="1">
        <f t="array" ref="F2437">IF(E2437="","",INDEX(LCAT_ID,MATCH(E2437,LCAT_Name,0)))</f>
        <v/>
      </c>
      <c r="J2437" s="78" t="str">
        <f>IFERROR(_xlfn.XLOOKUP(I2437,MSA_Title_List,MSA_Title_List!$A$2:$A$643,"",0),"")</f>
        <v/>
      </c>
    </row>
    <row r="2438" spans="2:10">
      <c r="B2438" s="78" t="str" cm="1">
        <f t="array" ref="B2438">IF(A2438="","",INDEX(CAGE,MATCH(A2438,Company_Name,0)))</f>
        <v/>
      </c>
      <c r="C2438" s="80" t="str" cm="1">
        <f t="array" ref="C2438">IF(A2438="","",INDEX(Prime_Sub,MATCH(A2438,Company_Name,0)))</f>
        <v/>
      </c>
      <c r="F2438" s="78" t="str" cm="1">
        <f t="array" ref="F2438">IF(E2438="","",INDEX(LCAT_ID,MATCH(E2438,LCAT_Name,0)))</f>
        <v/>
      </c>
      <c r="J2438" s="78" t="str">
        <f>IFERROR(_xlfn.XLOOKUP(I2438,MSA_Title_List,MSA_Title_List!$A$2:$A$643,"",0),"")</f>
        <v/>
      </c>
    </row>
    <row r="2439" spans="2:10">
      <c r="B2439" s="78" t="str" cm="1">
        <f t="array" ref="B2439">IF(A2439="","",INDEX(CAGE,MATCH(A2439,Company_Name,0)))</f>
        <v/>
      </c>
      <c r="C2439" s="80" t="str" cm="1">
        <f t="array" ref="C2439">IF(A2439="","",INDEX(Prime_Sub,MATCH(A2439,Company_Name,0)))</f>
        <v/>
      </c>
      <c r="F2439" s="78" t="str" cm="1">
        <f t="array" ref="F2439">IF(E2439="","",INDEX(LCAT_ID,MATCH(E2439,LCAT_Name,0)))</f>
        <v/>
      </c>
      <c r="J2439" s="78" t="str">
        <f>IFERROR(_xlfn.XLOOKUP(I2439,MSA_Title_List,MSA_Title_List!$A$2:$A$643,"",0),"")</f>
        <v/>
      </c>
    </row>
    <row r="2440" spans="2:10">
      <c r="B2440" s="78" t="str" cm="1">
        <f t="array" ref="B2440">IF(A2440="","",INDEX(CAGE,MATCH(A2440,Company_Name,0)))</f>
        <v/>
      </c>
      <c r="C2440" s="80" t="str" cm="1">
        <f t="array" ref="C2440">IF(A2440="","",INDEX(Prime_Sub,MATCH(A2440,Company_Name,0)))</f>
        <v/>
      </c>
      <c r="F2440" s="78" t="str" cm="1">
        <f t="array" ref="F2440">IF(E2440="","",INDEX(LCAT_ID,MATCH(E2440,LCAT_Name,0)))</f>
        <v/>
      </c>
      <c r="J2440" s="78" t="str">
        <f>IFERROR(_xlfn.XLOOKUP(I2440,MSA_Title_List,MSA_Title_List!$A$2:$A$643,"",0),"")</f>
        <v/>
      </c>
    </row>
    <row r="2441" spans="2:10">
      <c r="B2441" s="78" t="str" cm="1">
        <f t="array" ref="B2441">IF(A2441="","",INDEX(CAGE,MATCH(A2441,Company_Name,0)))</f>
        <v/>
      </c>
      <c r="C2441" s="80" t="str" cm="1">
        <f t="array" ref="C2441">IF(A2441="","",INDEX(Prime_Sub,MATCH(A2441,Company_Name,0)))</f>
        <v/>
      </c>
      <c r="F2441" s="78" t="str" cm="1">
        <f t="array" ref="F2441">IF(E2441="","",INDEX(LCAT_ID,MATCH(E2441,LCAT_Name,0)))</f>
        <v/>
      </c>
      <c r="J2441" s="78" t="str">
        <f>IFERROR(_xlfn.XLOOKUP(I2441,MSA_Title_List,MSA_Title_List!$A$2:$A$643,"",0),"")</f>
        <v/>
      </c>
    </row>
    <row r="2442" spans="2:10">
      <c r="B2442" s="78" t="str" cm="1">
        <f t="array" ref="B2442">IF(A2442="","",INDEX(CAGE,MATCH(A2442,Company_Name,0)))</f>
        <v/>
      </c>
      <c r="C2442" s="80" t="str" cm="1">
        <f t="array" ref="C2442">IF(A2442="","",INDEX(Prime_Sub,MATCH(A2442,Company_Name,0)))</f>
        <v/>
      </c>
      <c r="F2442" s="78" t="str" cm="1">
        <f t="array" ref="F2442">IF(E2442="","",INDEX(LCAT_ID,MATCH(E2442,LCAT_Name,0)))</f>
        <v/>
      </c>
      <c r="J2442" s="78" t="str">
        <f>IFERROR(_xlfn.XLOOKUP(I2442,MSA_Title_List,MSA_Title_List!$A$2:$A$643,"",0),"")</f>
        <v/>
      </c>
    </row>
    <row r="2443" spans="2:10">
      <c r="B2443" s="78" t="str" cm="1">
        <f t="array" ref="B2443">IF(A2443="","",INDEX(CAGE,MATCH(A2443,Company_Name,0)))</f>
        <v/>
      </c>
      <c r="C2443" s="80" t="str" cm="1">
        <f t="array" ref="C2443">IF(A2443="","",INDEX(Prime_Sub,MATCH(A2443,Company_Name,0)))</f>
        <v/>
      </c>
      <c r="F2443" s="78" t="str" cm="1">
        <f t="array" ref="F2443">IF(E2443="","",INDEX(LCAT_ID,MATCH(E2443,LCAT_Name,0)))</f>
        <v/>
      </c>
      <c r="J2443" s="78" t="str">
        <f>IFERROR(_xlfn.XLOOKUP(I2443,MSA_Title_List,MSA_Title_List!$A$2:$A$643,"",0),"")</f>
        <v/>
      </c>
    </row>
    <row r="2444" spans="2:10">
      <c r="B2444" s="78" t="str" cm="1">
        <f t="array" ref="B2444">IF(A2444="","",INDEX(CAGE,MATCH(A2444,Company_Name,0)))</f>
        <v/>
      </c>
      <c r="C2444" s="80" t="str" cm="1">
        <f t="array" ref="C2444">IF(A2444="","",INDEX(Prime_Sub,MATCH(A2444,Company_Name,0)))</f>
        <v/>
      </c>
      <c r="F2444" s="78" t="str" cm="1">
        <f t="array" ref="F2444">IF(E2444="","",INDEX(LCAT_ID,MATCH(E2444,LCAT_Name,0)))</f>
        <v/>
      </c>
      <c r="J2444" s="78" t="str">
        <f>IFERROR(_xlfn.XLOOKUP(I2444,MSA_Title_List,MSA_Title_List!$A$2:$A$643,"",0),"")</f>
        <v/>
      </c>
    </row>
    <row r="2445" spans="2:10">
      <c r="B2445" s="78" t="str" cm="1">
        <f t="array" ref="B2445">IF(A2445="","",INDEX(CAGE,MATCH(A2445,Company_Name,0)))</f>
        <v/>
      </c>
      <c r="C2445" s="80" t="str" cm="1">
        <f t="array" ref="C2445">IF(A2445="","",INDEX(Prime_Sub,MATCH(A2445,Company_Name,0)))</f>
        <v/>
      </c>
      <c r="F2445" s="78" t="str" cm="1">
        <f t="array" ref="F2445">IF(E2445="","",INDEX(LCAT_ID,MATCH(E2445,LCAT_Name,0)))</f>
        <v/>
      </c>
      <c r="J2445" s="78" t="str">
        <f>IFERROR(_xlfn.XLOOKUP(I2445,MSA_Title_List,MSA_Title_List!$A$2:$A$643,"",0),"")</f>
        <v/>
      </c>
    </row>
    <row r="2446" spans="2:10">
      <c r="B2446" s="78" t="str" cm="1">
        <f t="array" ref="B2446">IF(A2446="","",INDEX(CAGE,MATCH(A2446,Company_Name,0)))</f>
        <v/>
      </c>
      <c r="C2446" s="80" t="str" cm="1">
        <f t="array" ref="C2446">IF(A2446="","",INDEX(Prime_Sub,MATCH(A2446,Company_Name,0)))</f>
        <v/>
      </c>
      <c r="F2446" s="78" t="str" cm="1">
        <f t="array" ref="F2446">IF(E2446="","",INDEX(LCAT_ID,MATCH(E2446,LCAT_Name,0)))</f>
        <v/>
      </c>
      <c r="J2446" s="78" t="str">
        <f>IFERROR(_xlfn.XLOOKUP(I2446,MSA_Title_List,MSA_Title_List!$A$2:$A$643,"",0),"")</f>
        <v/>
      </c>
    </row>
    <row r="2447" spans="2:10">
      <c r="B2447" s="78" t="str" cm="1">
        <f t="array" ref="B2447">IF(A2447="","",INDEX(CAGE,MATCH(A2447,Company_Name,0)))</f>
        <v/>
      </c>
      <c r="C2447" s="80" t="str" cm="1">
        <f t="array" ref="C2447">IF(A2447="","",INDEX(Prime_Sub,MATCH(A2447,Company_Name,0)))</f>
        <v/>
      </c>
      <c r="F2447" s="78" t="str" cm="1">
        <f t="array" ref="F2447">IF(E2447="","",INDEX(LCAT_ID,MATCH(E2447,LCAT_Name,0)))</f>
        <v/>
      </c>
      <c r="J2447" s="78" t="str">
        <f>IFERROR(_xlfn.XLOOKUP(I2447,MSA_Title_List,MSA_Title_List!$A$2:$A$643,"",0),"")</f>
        <v/>
      </c>
    </row>
    <row r="2448" spans="2:10">
      <c r="B2448" s="78" t="str" cm="1">
        <f t="array" ref="B2448">IF(A2448="","",INDEX(CAGE,MATCH(A2448,Company_Name,0)))</f>
        <v/>
      </c>
      <c r="C2448" s="80" t="str" cm="1">
        <f t="array" ref="C2448">IF(A2448="","",INDEX(Prime_Sub,MATCH(A2448,Company_Name,0)))</f>
        <v/>
      </c>
      <c r="F2448" s="78" t="str" cm="1">
        <f t="array" ref="F2448">IF(E2448="","",INDEX(LCAT_ID,MATCH(E2448,LCAT_Name,0)))</f>
        <v/>
      </c>
      <c r="J2448" s="78" t="str">
        <f>IFERROR(_xlfn.XLOOKUP(I2448,MSA_Title_List,MSA_Title_List!$A$2:$A$643,"",0),"")</f>
        <v/>
      </c>
    </row>
    <row r="2449" spans="2:10">
      <c r="B2449" s="78" t="str" cm="1">
        <f t="array" ref="B2449">IF(A2449="","",INDEX(CAGE,MATCH(A2449,Company_Name,0)))</f>
        <v/>
      </c>
      <c r="C2449" s="80" t="str" cm="1">
        <f t="array" ref="C2449">IF(A2449="","",INDEX(Prime_Sub,MATCH(A2449,Company_Name,0)))</f>
        <v/>
      </c>
      <c r="F2449" s="78" t="str" cm="1">
        <f t="array" ref="F2449">IF(E2449="","",INDEX(LCAT_ID,MATCH(E2449,LCAT_Name,0)))</f>
        <v/>
      </c>
      <c r="J2449" s="78" t="str">
        <f>IFERROR(_xlfn.XLOOKUP(I2449,MSA_Title_List,MSA_Title_List!$A$2:$A$643,"",0),"")</f>
        <v/>
      </c>
    </row>
    <row r="2450" spans="2:10">
      <c r="B2450" s="78" t="str" cm="1">
        <f t="array" ref="B2450">IF(A2450="","",INDEX(CAGE,MATCH(A2450,Company_Name,0)))</f>
        <v/>
      </c>
      <c r="C2450" s="80" t="str" cm="1">
        <f t="array" ref="C2450">IF(A2450="","",INDEX(Prime_Sub,MATCH(A2450,Company_Name,0)))</f>
        <v/>
      </c>
      <c r="F2450" s="78" t="str" cm="1">
        <f t="array" ref="F2450">IF(E2450="","",INDEX(LCAT_ID,MATCH(E2450,LCAT_Name,0)))</f>
        <v/>
      </c>
      <c r="J2450" s="78" t="str">
        <f>IFERROR(_xlfn.XLOOKUP(I2450,MSA_Title_List,MSA_Title_List!$A$2:$A$643,"",0),"")</f>
        <v/>
      </c>
    </row>
    <row r="2451" spans="2:10">
      <c r="B2451" s="78" t="str" cm="1">
        <f t="array" ref="B2451">IF(A2451="","",INDEX(CAGE,MATCH(A2451,Company_Name,0)))</f>
        <v/>
      </c>
      <c r="C2451" s="80" t="str" cm="1">
        <f t="array" ref="C2451">IF(A2451="","",INDEX(Prime_Sub,MATCH(A2451,Company_Name,0)))</f>
        <v/>
      </c>
      <c r="F2451" s="78" t="str" cm="1">
        <f t="array" ref="F2451">IF(E2451="","",INDEX(LCAT_ID,MATCH(E2451,LCAT_Name,0)))</f>
        <v/>
      </c>
      <c r="J2451" s="78" t="str">
        <f>IFERROR(_xlfn.XLOOKUP(I2451,MSA_Title_List,MSA_Title_List!$A$2:$A$643,"",0),"")</f>
        <v/>
      </c>
    </row>
    <row r="2452" spans="2:10">
      <c r="B2452" s="78" t="str" cm="1">
        <f t="array" ref="B2452">IF(A2452="","",INDEX(CAGE,MATCH(A2452,Company_Name,0)))</f>
        <v/>
      </c>
      <c r="C2452" s="80" t="str" cm="1">
        <f t="array" ref="C2452">IF(A2452="","",INDEX(Prime_Sub,MATCH(A2452,Company_Name,0)))</f>
        <v/>
      </c>
      <c r="F2452" s="78" t="str" cm="1">
        <f t="array" ref="F2452">IF(E2452="","",INDEX(LCAT_ID,MATCH(E2452,LCAT_Name,0)))</f>
        <v/>
      </c>
      <c r="J2452" s="78" t="str">
        <f>IFERROR(_xlfn.XLOOKUP(I2452,MSA_Title_List,MSA_Title_List!$A$2:$A$643,"",0),"")</f>
        <v/>
      </c>
    </row>
    <row r="2453" spans="2:10">
      <c r="B2453" s="78" t="str" cm="1">
        <f t="array" ref="B2453">IF(A2453="","",INDEX(CAGE,MATCH(A2453,Company_Name,0)))</f>
        <v/>
      </c>
      <c r="C2453" s="80" t="str" cm="1">
        <f t="array" ref="C2453">IF(A2453="","",INDEX(Prime_Sub,MATCH(A2453,Company_Name,0)))</f>
        <v/>
      </c>
      <c r="F2453" s="78" t="str" cm="1">
        <f t="array" ref="F2453">IF(E2453="","",INDEX(LCAT_ID,MATCH(E2453,LCAT_Name,0)))</f>
        <v/>
      </c>
      <c r="J2453" s="78" t="str">
        <f>IFERROR(_xlfn.XLOOKUP(I2453,MSA_Title_List,MSA_Title_List!$A$2:$A$643,"",0),"")</f>
        <v/>
      </c>
    </row>
    <row r="2454" spans="2:10">
      <c r="B2454" s="78" t="str" cm="1">
        <f t="array" ref="B2454">IF(A2454="","",INDEX(CAGE,MATCH(A2454,Company_Name,0)))</f>
        <v/>
      </c>
      <c r="C2454" s="80" t="str" cm="1">
        <f t="array" ref="C2454">IF(A2454="","",INDEX(Prime_Sub,MATCH(A2454,Company_Name,0)))</f>
        <v/>
      </c>
      <c r="F2454" s="78" t="str" cm="1">
        <f t="array" ref="F2454">IF(E2454="","",INDEX(LCAT_ID,MATCH(E2454,LCAT_Name,0)))</f>
        <v/>
      </c>
      <c r="J2454" s="78" t="str">
        <f>IFERROR(_xlfn.XLOOKUP(I2454,MSA_Title_List,MSA_Title_List!$A$2:$A$643,"",0),"")</f>
        <v/>
      </c>
    </row>
    <row r="2455" spans="2:10">
      <c r="B2455" s="78" t="str" cm="1">
        <f t="array" ref="B2455">IF(A2455="","",INDEX(CAGE,MATCH(A2455,Company_Name,0)))</f>
        <v/>
      </c>
      <c r="C2455" s="80" t="str" cm="1">
        <f t="array" ref="C2455">IF(A2455="","",INDEX(Prime_Sub,MATCH(A2455,Company_Name,0)))</f>
        <v/>
      </c>
      <c r="F2455" s="78" t="str" cm="1">
        <f t="array" ref="F2455">IF(E2455="","",INDEX(LCAT_ID,MATCH(E2455,LCAT_Name,0)))</f>
        <v/>
      </c>
      <c r="J2455" s="78" t="str">
        <f>IFERROR(_xlfn.XLOOKUP(I2455,MSA_Title_List,MSA_Title_List!$A$2:$A$643,"",0),"")</f>
        <v/>
      </c>
    </row>
    <row r="2456" spans="2:10">
      <c r="B2456" s="78" t="str" cm="1">
        <f t="array" ref="B2456">IF(A2456="","",INDEX(CAGE,MATCH(A2456,Company_Name,0)))</f>
        <v/>
      </c>
      <c r="C2456" s="80" t="str" cm="1">
        <f t="array" ref="C2456">IF(A2456="","",INDEX(Prime_Sub,MATCH(A2456,Company_Name,0)))</f>
        <v/>
      </c>
      <c r="F2456" s="78" t="str" cm="1">
        <f t="array" ref="F2456">IF(E2456="","",INDEX(LCAT_ID,MATCH(E2456,LCAT_Name,0)))</f>
        <v/>
      </c>
      <c r="J2456" s="78" t="str">
        <f>IFERROR(_xlfn.XLOOKUP(I2456,MSA_Title_List,MSA_Title_List!$A$2:$A$643,"",0),"")</f>
        <v/>
      </c>
    </row>
    <row r="2457" spans="2:10">
      <c r="B2457" s="78" t="str" cm="1">
        <f t="array" ref="B2457">IF(A2457="","",INDEX(CAGE,MATCH(A2457,Company_Name,0)))</f>
        <v/>
      </c>
      <c r="C2457" s="80" t="str" cm="1">
        <f t="array" ref="C2457">IF(A2457="","",INDEX(Prime_Sub,MATCH(A2457,Company_Name,0)))</f>
        <v/>
      </c>
      <c r="F2457" s="78" t="str" cm="1">
        <f t="array" ref="F2457">IF(E2457="","",INDEX(LCAT_ID,MATCH(E2457,LCAT_Name,0)))</f>
        <v/>
      </c>
      <c r="J2457" s="78" t="str">
        <f>IFERROR(_xlfn.XLOOKUP(I2457,MSA_Title_List,MSA_Title_List!$A$2:$A$643,"",0),"")</f>
        <v/>
      </c>
    </row>
    <row r="2458" spans="2:10">
      <c r="B2458" s="78" t="str" cm="1">
        <f t="array" ref="B2458">IF(A2458="","",INDEX(CAGE,MATCH(A2458,Company_Name,0)))</f>
        <v/>
      </c>
      <c r="C2458" s="80" t="str" cm="1">
        <f t="array" ref="C2458">IF(A2458="","",INDEX(Prime_Sub,MATCH(A2458,Company_Name,0)))</f>
        <v/>
      </c>
      <c r="F2458" s="78" t="str" cm="1">
        <f t="array" ref="F2458">IF(E2458="","",INDEX(LCAT_ID,MATCH(E2458,LCAT_Name,0)))</f>
        <v/>
      </c>
      <c r="J2458" s="78" t="str">
        <f>IFERROR(_xlfn.XLOOKUP(I2458,MSA_Title_List,MSA_Title_List!$A$2:$A$643,"",0),"")</f>
        <v/>
      </c>
    </row>
    <row r="2459" spans="2:10">
      <c r="B2459" s="78" t="str" cm="1">
        <f t="array" ref="B2459">IF(A2459="","",INDEX(CAGE,MATCH(A2459,Company_Name,0)))</f>
        <v/>
      </c>
      <c r="C2459" s="80" t="str" cm="1">
        <f t="array" ref="C2459">IF(A2459="","",INDEX(Prime_Sub,MATCH(A2459,Company_Name,0)))</f>
        <v/>
      </c>
      <c r="F2459" s="78" t="str" cm="1">
        <f t="array" ref="F2459">IF(E2459="","",INDEX(LCAT_ID,MATCH(E2459,LCAT_Name,0)))</f>
        <v/>
      </c>
      <c r="J2459" s="78" t="str">
        <f>IFERROR(_xlfn.XLOOKUP(I2459,MSA_Title_List,MSA_Title_List!$A$2:$A$643,"",0),"")</f>
        <v/>
      </c>
    </row>
    <row r="2460" spans="2:10">
      <c r="B2460" s="78" t="str" cm="1">
        <f t="array" ref="B2460">IF(A2460="","",INDEX(CAGE,MATCH(A2460,Company_Name,0)))</f>
        <v/>
      </c>
      <c r="C2460" s="80" t="str" cm="1">
        <f t="array" ref="C2460">IF(A2460="","",INDEX(Prime_Sub,MATCH(A2460,Company_Name,0)))</f>
        <v/>
      </c>
      <c r="F2460" s="78" t="str" cm="1">
        <f t="array" ref="F2460">IF(E2460="","",INDEX(LCAT_ID,MATCH(E2460,LCAT_Name,0)))</f>
        <v/>
      </c>
      <c r="J2460" s="78" t="str">
        <f>IFERROR(_xlfn.XLOOKUP(I2460,MSA_Title_List,MSA_Title_List!$A$2:$A$643,"",0),"")</f>
        <v/>
      </c>
    </row>
    <row r="2461" spans="2:10">
      <c r="B2461" s="78" t="str" cm="1">
        <f t="array" ref="B2461">IF(A2461="","",INDEX(CAGE,MATCH(A2461,Company_Name,0)))</f>
        <v/>
      </c>
      <c r="C2461" s="80" t="str" cm="1">
        <f t="array" ref="C2461">IF(A2461="","",INDEX(Prime_Sub,MATCH(A2461,Company_Name,0)))</f>
        <v/>
      </c>
      <c r="F2461" s="78" t="str" cm="1">
        <f t="array" ref="F2461">IF(E2461="","",INDEX(LCAT_ID,MATCH(E2461,LCAT_Name,0)))</f>
        <v/>
      </c>
      <c r="J2461" s="78" t="str">
        <f>IFERROR(_xlfn.XLOOKUP(I2461,MSA_Title_List,MSA_Title_List!$A$2:$A$643,"",0),"")</f>
        <v/>
      </c>
    </row>
    <row r="2462" spans="2:10">
      <c r="B2462" s="78" t="str" cm="1">
        <f t="array" ref="B2462">IF(A2462="","",INDEX(CAGE,MATCH(A2462,Company_Name,0)))</f>
        <v/>
      </c>
      <c r="C2462" s="80" t="str" cm="1">
        <f t="array" ref="C2462">IF(A2462="","",INDEX(Prime_Sub,MATCH(A2462,Company_Name,0)))</f>
        <v/>
      </c>
      <c r="F2462" s="78" t="str" cm="1">
        <f t="array" ref="F2462">IF(E2462="","",INDEX(LCAT_ID,MATCH(E2462,LCAT_Name,0)))</f>
        <v/>
      </c>
      <c r="J2462" s="78" t="str">
        <f>IFERROR(_xlfn.XLOOKUP(I2462,MSA_Title_List,MSA_Title_List!$A$2:$A$643,"",0),"")</f>
        <v/>
      </c>
    </row>
    <row r="2463" spans="2:10">
      <c r="B2463" s="78" t="str" cm="1">
        <f t="array" ref="B2463">IF(A2463="","",INDEX(CAGE,MATCH(A2463,Company_Name,0)))</f>
        <v/>
      </c>
      <c r="C2463" s="80" t="str" cm="1">
        <f t="array" ref="C2463">IF(A2463="","",INDEX(Prime_Sub,MATCH(A2463,Company_Name,0)))</f>
        <v/>
      </c>
      <c r="F2463" s="78" t="str" cm="1">
        <f t="array" ref="F2463">IF(E2463="","",INDEX(LCAT_ID,MATCH(E2463,LCAT_Name,0)))</f>
        <v/>
      </c>
      <c r="J2463" s="78" t="str">
        <f>IFERROR(_xlfn.XLOOKUP(I2463,MSA_Title_List,MSA_Title_List!$A$2:$A$643,"",0),"")</f>
        <v/>
      </c>
    </row>
    <row r="2464" spans="2:10">
      <c r="B2464" s="78" t="str" cm="1">
        <f t="array" ref="B2464">IF(A2464="","",INDEX(CAGE,MATCH(A2464,Company_Name,0)))</f>
        <v/>
      </c>
      <c r="C2464" s="80" t="str" cm="1">
        <f t="array" ref="C2464">IF(A2464="","",INDEX(Prime_Sub,MATCH(A2464,Company_Name,0)))</f>
        <v/>
      </c>
      <c r="F2464" s="78" t="str" cm="1">
        <f t="array" ref="F2464">IF(E2464="","",INDEX(LCAT_ID,MATCH(E2464,LCAT_Name,0)))</f>
        <v/>
      </c>
      <c r="J2464" s="78" t="str">
        <f>IFERROR(_xlfn.XLOOKUP(I2464,MSA_Title_List,MSA_Title_List!$A$2:$A$643,"",0),"")</f>
        <v/>
      </c>
    </row>
    <row r="2465" spans="2:10">
      <c r="B2465" s="78" t="str" cm="1">
        <f t="array" ref="B2465">IF(A2465="","",INDEX(CAGE,MATCH(A2465,Company_Name,0)))</f>
        <v/>
      </c>
      <c r="C2465" s="80" t="str" cm="1">
        <f t="array" ref="C2465">IF(A2465="","",INDEX(Prime_Sub,MATCH(A2465,Company_Name,0)))</f>
        <v/>
      </c>
      <c r="F2465" s="78" t="str" cm="1">
        <f t="array" ref="F2465">IF(E2465="","",INDEX(LCAT_ID,MATCH(E2465,LCAT_Name,0)))</f>
        <v/>
      </c>
      <c r="J2465" s="78" t="str">
        <f>IFERROR(_xlfn.XLOOKUP(I2465,MSA_Title_List,MSA_Title_List!$A$2:$A$643,"",0),"")</f>
        <v/>
      </c>
    </row>
    <row r="2466" spans="2:10">
      <c r="B2466" s="78" t="str" cm="1">
        <f t="array" ref="B2466">IF(A2466="","",INDEX(CAGE,MATCH(A2466,Company_Name,0)))</f>
        <v/>
      </c>
      <c r="C2466" s="80" t="str" cm="1">
        <f t="array" ref="C2466">IF(A2466="","",INDEX(Prime_Sub,MATCH(A2466,Company_Name,0)))</f>
        <v/>
      </c>
      <c r="F2466" s="78" t="str" cm="1">
        <f t="array" ref="F2466">IF(E2466="","",INDEX(LCAT_ID,MATCH(E2466,LCAT_Name,0)))</f>
        <v/>
      </c>
      <c r="J2466" s="78" t="str">
        <f>IFERROR(_xlfn.XLOOKUP(I2466,MSA_Title_List,MSA_Title_List!$A$2:$A$643,"",0),"")</f>
        <v/>
      </c>
    </row>
    <row r="2467" spans="2:10">
      <c r="B2467" s="78" t="str" cm="1">
        <f t="array" ref="B2467">IF(A2467="","",INDEX(CAGE,MATCH(A2467,Company_Name,0)))</f>
        <v/>
      </c>
      <c r="C2467" s="80" t="str" cm="1">
        <f t="array" ref="C2467">IF(A2467="","",INDEX(Prime_Sub,MATCH(A2467,Company_Name,0)))</f>
        <v/>
      </c>
      <c r="F2467" s="78" t="str" cm="1">
        <f t="array" ref="F2467">IF(E2467="","",INDEX(LCAT_ID,MATCH(E2467,LCAT_Name,0)))</f>
        <v/>
      </c>
      <c r="J2467" s="78" t="str">
        <f>IFERROR(_xlfn.XLOOKUP(I2467,MSA_Title_List,MSA_Title_List!$A$2:$A$643,"",0),"")</f>
        <v/>
      </c>
    </row>
    <row r="2468" spans="2:10">
      <c r="B2468" s="78" t="str" cm="1">
        <f t="array" ref="B2468">IF(A2468="","",INDEX(CAGE,MATCH(A2468,Company_Name,0)))</f>
        <v/>
      </c>
      <c r="C2468" s="80" t="str" cm="1">
        <f t="array" ref="C2468">IF(A2468="","",INDEX(Prime_Sub,MATCH(A2468,Company_Name,0)))</f>
        <v/>
      </c>
      <c r="F2468" s="78" t="str" cm="1">
        <f t="array" ref="F2468">IF(E2468="","",INDEX(LCAT_ID,MATCH(E2468,LCAT_Name,0)))</f>
        <v/>
      </c>
      <c r="J2468" s="78" t="str">
        <f>IFERROR(_xlfn.XLOOKUP(I2468,MSA_Title_List,MSA_Title_List!$A$2:$A$643,"",0),"")</f>
        <v/>
      </c>
    </row>
    <row r="2469" spans="2:10">
      <c r="B2469" s="78" t="str" cm="1">
        <f t="array" ref="B2469">IF(A2469="","",INDEX(CAGE,MATCH(A2469,Company_Name,0)))</f>
        <v/>
      </c>
      <c r="C2469" s="80" t="str" cm="1">
        <f t="array" ref="C2469">IF(A2469="","",INDEX(Prime_Sub,MATCH(A2469,Company_Name,0)))</f>
        <v/>
      </c>
      <c r="F2469" s="78" t="str" cm="1">
        <f t="array" ref="F2469">IF(E2469="","",INDEX(LCAT_ID,MATCH(E2469,LCAT_Name,0)))</f>
        <v/>
      </c>
      <c r="J2469" s="78" t="str">
        <f>IFERROR(_xlfn.XLOOKUP(I2469,MSA_Title_List,MSA_Title_List!$A$2:$A$643,"",0),"")</f>
        <v/>
      </c>
    </row>
    <row r="2470" spans="2:10">
      <c r="B2470" s="78" t="str" cm="1">
        <f t="array" ref="B2470">IF(A2470="","",INDEX(CAGE,MATCH(A2470,Company_Name,0)))</f>
        <v/>
      </c>
      <c r="C2470" s="80" t="str" cm="1">
        <f t="array" ref="C2470">IF(A2470="","",INDEX(Prime_Sub,MATCH(A2470,Company_Name,0)))</f>
        <v/>
      </c>
      <c r="F2470" s="78" t="str" cm="1">
        <f t="array" ref="F2470">IF(E2470="","",INDEX(LCAT_ID,MATCH(E2470,LCAT_Name,0)))</f>
        <v/>
      </c>
      <c r="J2470" s="78" t="str">
        <f>IFERROR(_xlfn.XLOOKUP(I2470,MSA_Title_List,MSA_Title_List!$A$2:$A$643,"",0),"")</f>
        <v/>
      </c>
    </row>
    <row r="2471" spans="2:10">
      <c r="B2471" s="78" t="str" cm="1">
        <f t="array" ref="B2471">IF(A2471="","",INDEX(CAGE,MATCH(A2471,Company_Name,0)))</f>
        <v/>
      </c>
      <c r="C2471" s="80" t="str" cm="1">
        <f t="array" ref="C2471">IF(A2471="","",INDEX(Prime_Sub,MATCH(A2471,Company_Name,0)))</f>
        <v/>
      </c>
      <c r="F2471" s="78" t="str" cm="1">
        <f t="array" ref="F2471">IF(E2471="","",INDEX(LCAT_ID,MATCH(E2471,LCAT_Name,0)))</f>
        <v/>
      </c>
      <c r="J2471" s="78" t="str">
        <f>IFERROR(_xlfn.XLOOKUP(I2471,MSA_Title_List,MSA_Title_List!$A$2:$A$643,"",0),"")</f>
        <v/>
      </c>
    </row>
    <row r="2472" spans="2:10">
      <c r="B2472" s="78" t="str" cm="1">
        <f t="array" ref="B2472">IF(A2472="","",INDEX(CAGE,MATCH(A2472,Company_Name,0)))</f>
        <v/>
      </c>
      <c r="C2472" s="80" t="str" cm="1">
        <f t="array" ref="C2472">IF(A2472="","",INDEX(Prime_Sub,MATCH(A2472,Company_Name,0)))</f>
        <v/>
      </c>
      <c r="F2472" s="78" t="str" cm="1">
        <f t="array" ref="F2472">IF(E2472="","",INDEX(LCAT_ID,MATCH(E2472,LCAT_Name,0)))</f>
        <v/>
      </c>
      <c r="J2472" s="78" t="str">
        <f>IFERROR(_xlfn.XLOOKUP(I2472,MSA_Title_List,MSA_Title_List!$A$2:$A$643,"",0),"")</f>
        <v/>
      </c>
    </row>
    <row r="2473" spans="2:10">
      <c r="B2473" s="78" t="str" cm="1">
        <f t="array" ref="B2473">IF(A2473="","",INDEX(CAGE,MATCH(A2473,Company_Name,0)))</f>
        <v/>
      </c>
      <c r="C2473" s="80" t="str" cm="1">
        <f t="array" ref="C2473">IF(A2473="","",INDEX(Prime_Sub,MATCH(A2473,Company_Name,0)))</f>
        <v/>
      </c>
      <c r="F2473" s="78" t="str" cm="1">
        <f t="array" ref="F2473">IF(E2473="","",INDEX(LCAT_ID,MATCH(E2473,LCAT_Name,0)))</f>
        <v/>
      </c>
      <c r="J2473" s="78" t="str">
        <f>IFERROR(_xlfn.XLOOKUP(I2473,MSA_Title_List,MSA_Title_List!$A$2:$A$643,"",0),"")</f>
        <v/>
      </c>
    </row>
    <row r="2474" spans="2:10">
      <c r="B2474" s="78" t="str" cm="1">
        <f t="array" ref="B2474">IF(A2474="","",INDEX(CAGE,MATCH(A2474,Company_Name,0)))</f>
        <v/>
      </c>
      <c r="C2474" s="80" t="str" cm="1">
        <f t="array" ref="C2474">IF(A2474="","",INDEX(Prime_Sub,MATCH(A2474,Company_Name,0)))</f>
        <v/>
      </c>
      <c r="F2474" s="78" t="str" cm="1">
        <f t="array" ref="F2474">IF(E2474="","",INDEX(LCAT_ID,MATCH(E2474,LCAT_Name,0)))</f>
        <v/>
      </c>
      <c r="J2474" s="78" t="str">
        <f>IFERROR(_xlfn.XLOOKUP(I2474,MSA_Title_List,MSA_Title_List!$A$2:$A$643,"",0),"")</f>
        <v/>
      </c>
    </row>
    <row r="2475" spans="2:10">
      <c r="B2475" s="78" t="str" cm="1">
        <f t="array" ref="B2475">IF(A2475="","",INDEX(CAGE,MATCH(A2475,Company_Name,0)))</f>
        <v/>
      </c>
      <c r="C2475" s="80" t="str" cm="1">
        <f t="array" ref="C2475">IF(A2475="","",INDEX(Prime_Sub,MATCH(A2475,Company_Name,0)))</f>
        <v/>
      </c>
      <c r="F2475" s="78" t="str" cm="1">
        <f t="array" ref="F2475">IF(E2475="","",INDEX(LCAT_ID,MATCH(E2475,LCAT_Name,0)))</f>
        <v/>
      </c>
      <c r="J2475" s="78" t="str">
        <f>IFERROR(_xlfn.XLOOKUP(I2475,MSA_Title_List,MSA_Title_List!$A$2:$A$643,"",0),"")</f>
        <v/>
      </c>
    </row>
    <row r="2476" spans="2:10">
      <c r="B2476" s="78" t="str" cm="1">
        <f t="array" ref="B2476">IF(A2476="","",INDEX(CAGE,MATCH(A2476,Company_Name,0)))</f>
        <v/>
      </c>
      <c r="C2476" s="80" t="str" cm="1">
        <f t="array" ref="C2476">IF(A2476="","",INDEX(Prime_Sub,MATCH(A2476,Company_Name,0)))</f>
        <v/>
      </c>
      <c r="F2476" s="78" t="str" cm="1">
        <f t="array" ref="F2476">IF(E2476="","",INDEX(LCAT_ID,MATCH(E2476,LCAT_Name,0)))</f>
        <v/>
      </c>
      <c r="J2476" s="78" t="str">
        <f>IFERROR(_xlfn.XLOOKUP(I2476,MSA_Title_List,MSA_Title_List!$A$2:$A$643,"",0),"")</f>
        <v/>
      </c>
    </row>
    <row r="2477" spans="2:10">
      <c r="B2477" s="78" t="str" cm="1">
        <f t="array" ref="B2477">IF(A2477="","",INDEX(CAGE,MATCH(A2477,Company_Name,0)))</f>
        <v/>
      </c>
      <c r="C2477" s="80" t="str" cm="1">
        <f t="array" ref="C2477">IF(A2477="","",INDEX(Prime_Sub,MATCH(A2477,Company_Name,0)))</f>
        <v/>
      </c>
      <c r="F2477" s="78" t="str" cm="1">
        <f t="array" ref="F2477">IF(E2477="","",INDEX(LCAT_ID,MATCH(E2477,LCAT_Name,0)))</f>
        <v/>
      </c>
      <c r="J2477" s="78" t="str">
        <f>IFERROR(_xlfn.XLOOKUP(I2477,MSA_Title_List,MSA_Title_List!$A$2:$A$643,"",0),"")</f>
        <v/>
      </c>
    </row>
    <row r="2478" spans="2:10">
      <c r="B2478" s="78" t="str" cm="1">
        <f t="array" ref="B2478">IF(A2478="","",INDEX(CAGE,MATCH(A2478,Company_Name,0)))</f>
        <v/>
      </c>
      <c r="C2478" s="80" t="str" cm="1">
        <f t="array" ref="C2478">IF(A2478="","",INDEX(Prime_Sub,MATCH(A2478,Company_Name,0)))</f>
        <v/>
      </c>
      <c r="F2478" s="78" t="str" cm="1">
        <f t="array" ref="F2478">IF(E2478="","",INDEX(LCAT_ID,MATCH(E2478,LCAT_Name,0)))</f>
        <v/>
      </c>
      <c r="J2478" s="78" t="str">
        <f>IFERROR(_xlfn.XLOOKUP(I2478,MSA_Title_List,MSA_Title_List!$A$2:$A$643,"",0),"")</f>
        <v/>
      </c>
    </row>
    <row r="2479" spans="2:10">
      <c r="B2479" s="78" t="str" cm="1">
        <f t="array" ref="B2479">IF(A2479="","",INDEX(CAGE,MATCH(A2479,Company_Name,0)))</f>
        <v/>
      </c>
      <c r="C2479" s="80" t="str" cm="1">
        <f t="array" ref="C2479">IF(A2479="","",INDEX(Prime_Sub,MATCH(A2479,Company_Name,0)))</f>
        <v/>
      </c>
      <c r="F2479" s="78" t="str" cm="1">
        <f t="array" ref="F2479">IF(E2479="","",INDEX(LCAT_ID,MATCH(E2479,LCAT_Name,0)))</f>
        <v/>
      </c>
      <c r="J2479" s="78" t="str">
        <f>IFERROR(_xlfn.XLOOKUP(I2479,MSA_Title_List,MSA_Title_List!$A$2:$A$643,"",0),"")</f>
        <v/>
      </c>
    </row>
    <row r="2480" spans="2:10">
      <c r="B2480" s="78" t="str" cm="1">
        <f t="array" ref="B2480">IF(A2480="","",INDEX(CAGE,MATCH(A2480,Company_Name,0)))</f>
        <v/>
      </c>
      <c r="C2480" s="80" t="str" cm="1">
        <f t="array" ref="C2480">IF(A2480="","",INDEX(Prime_Sub,MATCH(A2480,Company_Name,0)))</f>
        <v/>
      </c>
      <c r="F2480" s="78" t="str" cm="1">
        <f t="array" ref="F2480">IF(E2480="","",INDEX(LCAT_ID,MATCH(E2480,LCAT_Name,0)))</f>
        <v/>
      </c>
      <c r="J2480" s="78" t="str">
        <f>IFERROR(_xlfn.XLOOKUP(I2480,MSA_Title_List,MSA_Title_List!$A$2:$A$643,"",0),"")</f>
        <v/>
      </c>
    </row>
    <row r="2481" spans="2:10">
      <c r="B2481" s="78" t="str" cm="1">
        <f t="array" ref="B2481">IF(A2481="","",INDEX(CAGE,MATCH(A2481,Company_Name,0)))</f>
        <v/>
      </c>
      <c r="C2481" s="80" t="str" cm="1">
        <f t="array" ref="C2481">IF(A2481="","",INDEX(Prime_Sub,MATCH(A2481,Company_Name,0)))</f>
        <v/>
      </c>
      <c r="F2481" s="78" t="str" cm="1">
        <f t="array" ref="F2481">IF(E2481="","",INDEX(LCAT_ID,MATCH(E2481,LCAT_Name,0)))</f>
        <v/>
      </c>
      <c r="J2481" s="78" t="str">
        <f>IFERROR(_xlfn.XLOOKUP(I2481,MSA_Title_List,MSA_Title_List!$A$2:$A$643,"",0),"")</f>
        <v/>
      </c>
    </row>
    <row r="2482" spans="2:10">
      <c r="B2482" s="78" t="str" cm="1">
        <f t="array" ref="B2482">IF(A2482="","",INDEX(CAGE,MATCH(A2482,Company_Name,0)))</f>
        <v/>
      </c>
      <c r="C2482" s="80" t="str" cm="1">
        <f t="array" ref="C2482">IF(A2482="","",INDEX(Prime_Sub,MATCH(A2482,Company_Name,0)))</f>
        <v/>
      </c>
      <c r="F2482" s="78" t="str" cm="1">
        <f t="array" ref="F2482">IF(E2482="","",INDEX(LCAT_ID,MATCH(E2482,LCAT_Name,0)))</f>
        <v/>
      </c>
      <c r="J2482" s="78" t="str">
        <f>IFERROR(_xlfn.XLOOKUP(I2482,MSA_Title_List,MSA_Title_List!$A$2:$A$643,"",0),"")</f>
        <v/>
      </c>
    </row>
    <row r="2483" spans="2:10">
      <c r="B2483" s="78" t="str" cm="1">
        <f t="array" ref="B2483">IF(A2483="","",INDEX(CAGE,MATCH(A2483,Company_Name,0)))</f>
        <v/>
      </c>
      <c r="C2483" s="80" t="str" cm="1">
        <f t="array" ref="C2483">IF(A2483="","",INDEX(Prime_Sub,MATCH(A2483,Company_Name,0)))</f>
        <v/>
      </c>
      <c r="F2483" s="78" t="str" cm="1">
        <f t="array" ref="F2483">IF(E2483="","",INDEX(LCAT_ID,MATCH(E2483,LCAT_Name,0)))</f>
        <v/>
      </c>
      <c r="J2483" s="78" t="str">
        <f>IFERROR(_xlfn.XLOOKUP(I2483,MSA_Title_List,MSA_Title_List!$A$2:$A$643,"",0),"")</f>
        <v/>
      </c>
    </row>
    <row r="2484" spans="2:10">
      <c r="B2484" s="78" t="str" cm="1">
        <f t="array" ref="B2484">IF(A2484="","",INDEX(CAGE,MATCH(A2484,Company_Name,0)))</f>
        <v/>
      </c>
      <c r="C2484" s="80" t="str" cm="1">
        <f t="array" ref="C2484">IF(A2484="","",INDEX(Prime_Sub,MATCH(A2484,Company_Name,0)))</f>
        <v/>
      </c>
      <c r="F2484" s="78" t="str" cm="1">
        <f t="array" ref="F2484">IF(E2484="","",INDEX(LCAT_ID,MATCH(E2484,LCAT_Name,0)))</f>
        <v/>
      </c>
      <c r="J2484" s="78" t="str">
        <f>IFERROR(_xlfn.XLOOKUP(I2484,MSA_Title_List,MSA_Title_List!$A$2:$A$643,"",0),"")</f>
        <v/>
      </c>
    </row>
    <row r="2485" spans="2:10">
      <c r="B2485" s="78" t="str" cm="1">
        <f t="array" ref="B2485">IF(A2485="","",INDEX(CAGE,MATCH(A2485,Company_Name,0)))</f>
        <v/>
      </c>
      <c r="C2485" s="80" t="str" cm="1">
        <f t="array" ref="C2485">IF(A2485="","",INDEX(Prime_Sub,MATCH(A2485,Company_Name,0)))</f>
        <v/>
      </c>
      <c r="F2485" s="78" t="str" cm="1">
        <f t="array" ref="F2485">IF(E2485="","",INDEX(LCAT_ID,MATCH(E2485,LCAT_Name,0)))</f>
        <v/>
      </c>
      <c r="J2485" s="78" t="str">
        <f>IFERROR(_xlfn.XLOOKUP(I2485,MSA_Title_List,MSA_Title_List!$A$2:$A$643,"",0),"")</f>
        <v/>
      </c>
    </row>
    <row r="2486" spans="2:10">
      <c r="B2486" s="78" t="str" cm="1">
        <f t="array" ref="B2486">IF(A2486="","",INDEX(CAGE,MATCH(A2486,Company_Name,0)))</f>
        <v/>
      </c>
      <c r="C2486" s="80" t="str" cm="1">
        <f t="array" ref="C2486">IF(A2486="","",INDEX(Prime_Sub,MATCH(A2486,Company_Name,0)))</f>
        <v/>
      </c>
      <c r="F2486" s="78" t="str" cm="1">
        <f t="array" ref="F2486">IF(E2486="","",INDEX(LCAT_ID,MATCH(E2486,LCAT_Name,0)))</f>
        <v/>
      </c>
      <c r="J2486" s="78" t="str">
        <f>IFERROR(_xlfn.XLOOKUP(I2486,MSA_Title_List,MSA_Title_List!$A$2:$A$643,"",0),"")</f>
        <v/>
      </c>
    </row>
    <row r="2487" spans="2:10">
      <c r="B2487" s="78" t="str" cm="1">
        <f t="array" ref="B2487">IF(A2487="","",INDEX(CAGE,MATCH(A2487,Company_Name,0)))</f>
        <v/>
      </c>
      <c r="C2487" s="80" t="str" cm="1">
        <f t="array" ref="C2487">IF(A2487="","",INDEX(Prime_Sub,MATCH(A2487,Company_Name,0)))</f>
        <v/>
      </c>
      <c r="F2487" s="78" t="str" cm="1">
        <f t="array" ref="F2487">IF(E2487="","",INDEX(LCAT_ID,MATCH(E2487,LCAT_Name,0)))</f>
        <v/>
      </c>
      <c r="J2487" s="78" t="str">
        <f>IFERROR(_xlfn.XLOOKUP(I2487,MSA_Title_List,MSA_Title_List!$A$2:$A$643,"",0),"")</f>
        <v/>
      </c>
    </row>
    <row r="2488" spans="2:10">
      <c r="B2488" s="78" t="str" cm="1">
        <f t="array" ref="B2488">IF(A2488="","",INDEX(CAGE,MATCH(A2488,Company_Name,0)))</f>
        <v/>
      </c>
      <c r="C2488" s="80" t="str" cm="1">
        <f t="array" ref="C2488">IF(A2488="","",INDEX(Prime_Sub,MATCH(A2488,Company_Name,0)))</f>
        <v/>
      </c>
      <c r="F2488" s="78" t="str" cm="1">
        <f t="array" ref="F2488">IF(E2488="","",INDEX(LCAT_ID,MATCH(E2488,LCAT_Name,0)))</f>
        <v/>
      </c>
      <c r="J2488" s="78" t="str">
        <f>IFERROR(_xlfn.XLOOKUP(I2488,MSA_Title_List,MSA_Title_List!$A$2:$A$643,"",0),"")</f>
        <v/>
      </c>
    </row>
    <row r="2489" spans="2:10">
      <c r="B2489" s="78" t="str" cm="1">
        <f t="array" ref="B2489">IF(A2489="","",INDEX(CAGE,MATCH(A2489,Company_Name,0)))</f>
        <v/>
      </c>
      <c r="C2489" s="80" t="str" cm="1">
        <f t="array" ref="C2489">IF(A2489="","",INDEX(Prime_Sub,MATCH(A2489,Company_Name,0)))</f>
        <v/>
      </c>
      <c r="F2489" s="78" t="str" cm="1">
        <f t="array" ref="F2489">IF(E2489="","",INDEX(LCAT_ID,MATCH(E2489,LCAT_Name,0)))</f>
        <v/>
      </c>
      <c r="J2489" s="78" t="str">
        <f>IFERROR(_xlfn.XLOOKUP(I2489,MSA_Title_List,MSA_Title_List!$A$2:$A$643,"",0),"")</f>
        <v/>
      </c>
    </row>
    <row r="2490" spans="2:10">
      <c r="B2490" s="78" t="str" cm="1">
        <f t="array" ref="B2490">IF(A2490="","",INDEX(CAGE,MATCH(A2490,Company_Name,0)))</f>
        <v/>
      </c>
      <c r="C2490" s="80" t="str" cm="1">
        <f t="array" ref="C2490">IF(A2490="","",INDEX(Prime_Sub,MATCH(A2490,Company_Name,0)))</f>
        <v/>
      </c>
      <c r="F2490" s="78" t="str" cm="1">
        <f t="array" ref="F2490">IF(E2490="","",INDEX(LCAT_ID,MATCH(E2490,LCAT_Name,0)))</f>
        <v/>
      </c>
      <c r="J2490" s="78" t="str">
        <f>IFERROR(_xlfn.XLOOKUP(I2490,MSA_Title_List,MSA_Title_List!$A$2:$A$643,"",0),"")</f>
        <v/>
      </c>
    </row>
    <row r="2491" spans="2:10">
      <c r="B2491" s="78" t="str" cm="1">
        <f t="array" ref="B2491">IF(A2491="","",INDEX(CAGE,MATCH(A2491,Company_Name,0)))</f>
        <v/>
      </c>
      <c r="C2491" s="80" t="str" cm="1">
        <f t="array" ref="C2491">IF(A2491="","",INDEX(Prime_Sub,MATCH(A2491,Company_Name,0)))</f>
        <v/>
      </c>
      <c r="F2491" s="78" t="str" cm="1">
        <f t="array" ref="F2491">IF(E2491="","",INDEX(LCAT_ID,MATCH(E2491,LCAT_Name,0)))</f>
        <v/>
      </c>
      <c r="J2491" s="78" t="str">
        <f>IFERROR(_xlfn.XLOOKUP(I2491,MSA_Title_List,MSA_Title_List!$A$2:$A$643,"",0),"")</f>
        <v/>
      </c>
    </row>
    <row r="2492" spans="2:10">
      <c r="B2492" s="78" t="str" cm="1">
        <f t="array" ref="B2492">IF(A2492="","",INDEX(CAGE,MATCH(A2492,Company_Name,0)))</f>
        <v/>
      </c>
      <c r="C2492" s="80" t="str" cm="1">
        <f t="array" ref="C2492">IF(A2492="","",INDEX(Prime_Sub,MATCH(A2492,Company_Name,0)))</f>
        <v/>
      </c>
      <c r="F2492" s="78" t="str" cm="1">
        <f t="array" ref="F2492">IF(E2492="","",INDEX(LCAT_ID,MATCH(E2492,LCAT_Name,0)))</f>
        <v/>
      </c>
      <c r="J2492" s="78" t="str">
        <f>IFERROR(_xlfn.XLOOKUP(I2492,MSA_Title_List,MSA_Title_List!$A$2:$A$643,"",0),"")</f>
        <v/>
      </c>
    </row>
    <row r="2493" spans="2:10">
      <c r="B2493" s="78" t="str" cm="1">
        <f t="array" ref="B2493">IF(A2493="","",INDEX(CAGE,MATCH(A2493,Company_Name,0)))</f>
        <v/>
      </c>
      <c r="C2493" s="80" t="str" cm="1">
        <f t="array" ref="C2493">IF(A2493="","",INDEX(Prime_Sub,MATCH(A2493,Company_Name,0)))</f>
        <v/>
      </c>
      <c r="F2493" s="78" t="str" cm="1">
        <f t="array" ref="F2493">IF(E2493="","",INDEX(LCAT_ID,MATCH(E2493,LCAT_Name,0)))</f>
        <v/>
      </c>
      <c r="J2493" s="78" t="str">
        <f>IFERROR(_xlfn.XLOOKUP(I2493,MSA_Title_List,MSA_Title_List!$A$2:$A$643,"",0),"")</f>
        <v/>
      </c>
    </row>
    <row r="2494" spans="2:10">
      <c r="B2494" s="78" t="str" cm="1">
        <f t="array" ref="B2494">IF(A2494="","",INDEX(CAGE,MATCH(A2494,Company_Name,0)))</f>
        <v/>
      </c>
      <c r="C2494" s="80" t="str" cm="1">
        <f t="array" ref="C2494">IF(A2494="","",INDEX(Prime_Sub,MATCH(A2494,Company_Name,0)))</f>
        <v/>
      </c>
      <c r="F2494" s="78" t="str" cm="1">
        <f t="array" ref="F2494">IF(E2494="","",INDEX(LCAT_ID,MATCH(E2494,LCAT_Name,0)))</f>
        <v/>
      </c>
      <c r="J2494" s="78" t="str">
        <f>IFERROR(_xlfn.XLOOKUP(I2494,MSA_Title_List,MSA_Title_List!$A$2:$A$643,"",0),"")</f>
        <v/>
      </c>
    </row>
    <row r="2495" spans="2:10">
      <c r="B2495" s="78" t="str" cm="1">
        <f t="array" ref="B2495">IF(A2495="","",INDEX(CAGE,MATCH(A2495,Company_Name,0)))</f>
        <v/>
      </c>
      <c r="C2495" s="80" t="str" cm="1">
        <f t="array" ref="C2495">IF(A2495="","",INDEX(Prime_Sub,MATCH(A2495,Company_Name,0)))</f>
        <v/>
      </c>
      <c r="F2495" s="78" t="str" cm="1">
        <f t="array" ref="F2495">IF(E2495="","",INDEX(LCAT_ID,MATCH(E2495,LCAT_Name,0)))</f>
        <v/>
      </c>
      <c r="J2495" s="78" t="str">
        <f>IFERROR(_xlfn.XLOOKUP(I2495,MSA_Title_List,MSA_Title_List!$A$2:$A$643,"",0),"")</f>
        <v/>
      </c>
    </row>
    <row r="2496" spans="2:10">
      <c r="B2496" s="78" t="str" cm="1">
        <f t="array" ref="B2496">IF(A2496="","",INDEX(CAGE,MATCH(A2496,Company_Name,0)))</f>
        <v/>
      </c>
      <c r="C2496" s="80" t="str" cm="1">
        <f t="array" ref="C2496">IF(A2496="","",INDEX(Prime_Sub,MATCH(A2496,Company_Name,0)))</f>
        <v/>
      </c>
      <c r="F2496" s="78" t="str" cm="1">
        <f t="array" ref="F2496">IF(E2496="","",INDEX(LCAT_ID,MATCH(E2496,LCAT_Name,0)))</f>
        <v/>
      </c>
      <c r="J2496" s="78" t="str">
        <f>IFERROR(_xlfn.XLOOKUP(I2496,MSA_Title_List,MSA_Title_List!$A$2:$A$643,"",0),"")</f>
        <v/>
      </c>
    </row>
    <row r="2497" spans="2:10">
      <c r="B2497" s="78" t="str" cm="1">
        <f t="array" ref="B2497">IF(A2497="","",INDEX(CAGE,MATCH(A2497,Company_Name,0)))</f>
        <v/>
      </c>
      <c r="C2497" s="80" t="str" cm="1">
        <f t="array" ref="C2497">IF(A2497="","",INDEX(Prime_Sub,MATCH(A2497,Company_Name,0)))</f>
        <v/>
      </c>
      <c r="F2497" s="78" t="str" cm="1">
        <f t="array" ref="F2497">IF(E2497="","",INDEX(LCAT_ID,MATCH(E2497,LCAT_Name,0)))</f>
        <v/>
      </c>
      <c r="J2497" s="78" t="str">
        <f>IFERROR(_xlfn.XLOOKUP(I2497,MSA_Title_List,MSA_Title_List!$A$2:$A$643,"",0),"")</f>
        <v/>
      </c>
    </row>
    <row r="2498" spans="2:10">
      <c r="B2498" s="78" t="str" cm="1">
        <f t="array" ref="B2498">IF(A2498="","",INDEX(CAGE,MATCH(A2498,Company_Name,0)))</f>
        <v/>
      </c>
      <c r="C2498" s="80" t="str" cm="1">
        <f t="array" ref="C2498">IF(A2498="","",INDEX(Prime_Sub,MATCH(A2498,Company_Name,0)))</f>
        <v/>
      </c>
      <c r="F2498" s="78" t="str" cm="1">
        <f t="array" ref="F2498">IF(E2498="","",INDEX(LCAT_ID,MATCH(E2498,LCAT_Name,0)))</f>
        <v/>
      </c>
      <c r="J2498" s="78" t="str">
        <f>IFERROR(_xlfn.XLOOKUP(I2498,MSA_Title_List,MSA_Title_List!$A$2:$A$643,"",0),"")</f>
        <v/>
      </c>
    </row>
    <row r="2499" spans="2:10">
      <c r="B2499" s="78" t="str" cm="1">
        <f t="array" ref="B2499">IF(A2499="","",INDEX(CAGE,MATCH(A2499,Company_Name,0)))</f>
        <v/>
      </c>
      <c r="C2499" s="80" t="str" cm="1">
        <f t="array" ref="C2499">IF(A2499="","",INDEX(Prime_Sub,MATCH(A2499,Company_Name,0)))</f>
        <v/>
      </c>
      <c r="F2499" s="78" t="str" cm="1">
        <f t="array" ref="F2499">IF(E2499="","",INDEX(LCAT_ID,MATCH(E2499,LCAT_Name,0)))</f>
        <v/>
      </c>
      <c r="J2499" s="78" t="str">
        <f>IFERROR(_xlfn.XLOOKUP(I2499,MSA_Title_List,MSA_Title_List!$A$2:$A$643,"",0),"")</f>
        <v/>
      </c>
    </row>
    <row r="2500" spans="2:10">
      <c r="B2500" s="78" t="str" cm="1">
        <f t="array" ref="B2500">IF(A2500="","",INDEX(CAGE,MATCH(A2500,Company_Name,0)))</f>
        <v/>
      </c>
      <c r="C2500" s="80" t="str" cm="1">
        <f t="array" ref="C2500">IF(A2500="","",INDEX(Prime_Sub,MATCH(A2500,Company_Name,0)))</f>
        <v/>
      </c>
      <c r="F2500" s="78" t="str" cm="1">
        <f t="array" ref="F2500">IF(E2500="","",INDEX(LCAT_ID,MATCH(E2500,LCAT_Name,0)))</f>
        <v/>
      </c>
      <c r="J2500" s="78" t="str">
        <f>IFERROR(_xlfn.XLOOKUP(I2500,MSA_Title_List,MSA_Title_List!$A$2:$A$643,"",0),"")</f>
        <v/>
      </c>
    </row>
    <row r="2501" spans="2:10">
      <c r="B2501" s="78" t="str" cm="1">
        <f t="array" ref="B2501">IF(A2501="","",INDEX(CAGE,MATCH(A2501,Company_Name,0)))</f>
        <v/>
      </c>
      <c r="C2501" s="80" t="str" cm="1">
        <f t="array" ref="C2501">IF(A2501="","",INDEX(Prime_Sub,MATCH(A2501,Company_Name,0)))</f>
        <v/>
      </c>
      <c r="F2501" s="78" t="str" cm="1">
        <f t="array" ref="F2501">IF(E2501="","",INDEX(LCAT_ID,MATCH(E2501,LCAT_Name,0)))</f>
        <v/>
      </c>
      <c r="J2501" s="78" t="str">
        <f>IFERROR(_xlfn.XLOOKUP(I2501,MSA_Title_List,MSA_Title_List!$A$2:$A$643,"",0),"")</f>
        <v/>
      </c>
    </row>
    <row r="2502" spans="2:10">
      <c r="B2502" s="78" t="str" cm="1">
        <f t="array" ref="B2502">IF(A2502="","",INDEX(CAGE,MATCH(A2502,Company_Name,0)))</f>
        <v/>
      </c>
      <c r="C2502" s="80" t="str" cm="1">
        <f t="array" ref="C2502">IF(A2502="","",INDEX(Prime_Sub,MATCH(A2502,Company_Name,0)))</f>
        <v/>
      </c>
      <c r="F2502" s="78" t="str" cm="1">
        <f t="array" ref="F2502">IF(E2502="","",INDEX(LCAT_ID,MATCH(E2502,LCAT_Name,0)))</f>
        <v/>
      </c>
      <c r="J2502" s="78" t="str">
        <f>IFERROR(_xlfn.XLOOKUP(I2502,MSA_Title_List,MSA_Title_List!$A$2:$A$643,"",0),"")</f>
        <v/>
      </c>
    </row>
    <row r="2503" spans="2:10">
      <c r="B2503" s="78" t="str" cm="1">
        <f t="array" ref="B2503">IF(A2503="","",INDEX(CAGE,MATCH(A2503,Company_Name,0)))</f>
        <v/>
      </c>
      <c r="C2503" s="80" t="str" cm="1">
        <f t="array" ref="C2503">IF(A2503="","",INDEX(Prime_Sub,MATCH(A2503,Company_Name,0)))</f>
        <v/>
      </c>
      <c r="F2503" s="78" t="str" cm="1">
        <f t="array" ref="F2503">IF(E2503="","",INDEX(LCAT_ID,MATCH(E2503,LCAT_Name,0)))</f>
        <v/>
      </c>
      <c r="J2503" s="78" t="str">
        <f>IFERROR(_xlfn.XLOOKUP(I2503,MSA_Title_List,MSA_Title_List!$A$2:$A$643,"",0),"")</f>
        <v/>
      </c>
    </row>
    <row r="2504" spans="2:10">
      <c r="B2504" s="78" t="str" cm="1">
        <f t="array" ref="B2504">IF(A2504="","",INDEX(CAGE,MATCH(A2504,Company_Name,0)))</f>
        <v/>
      </c>
      <c r="C2504" s="80" t="str" cm="1">
        <f t="array" ref="C2504">IF(A2504="","",INDEX(Prime_Sub,MATCH(A2504,Company_Name,0)))</f>
        <v/>
      </c>
      <c r="F2504" s="78" t="str" cm="1">
        <f t="array" ref="F2504">IF(E2504="","",INDEX(LCAT_ID,MATCH(E2504,LCAT_Name,0)))</f>
        <v/>
      </c>
      <c r="J2504" s="78" t="str">
        <f>IFERROR(_xlfn.XLOOKUP(I2504,MSA_Title_List,MSA_Title_List!$A$2:$A$643,"",0),"")</f>
        <v/>
      </c>
    </row>
    <row r="2505" spans="2:10">
      <c r="B2505" s="78" t="str" cm="1">
        <f t="array" ref="B2505">IF(A2505="","",INDEX(CAGE,MATCH(A2505,Company_Name,0)))</f>
        <v/>
      </c>
      <c r="C2505" s="80" t="str" cm="1">
        <f t="array" ref="C2505">IF(A2505="","",INDEX(Prime_Sub,MATCH(A2505,Company_Name,0)))</f>
        <v/>
      </c>
      <c r="F2505" s="78" t="str" cm="1">
        <f t="array" ref="F2505">IF(E2505="","",INDEX(LCAT_ID,MATCH(E2505,LCAT_Name,0)))</f>
        <v/>
      </c>
      <c r="J2505" s="78" t="str">
        <f>IFERROR(_xlfn.XLOOKUP(I2505,MSA_Title_List,MSA_Title_List!$A$2:$A$643,"",0),"")</f>
        <v/>
      </c>
    </row>
    <row r="2506" spans="2:10">
      <c r="B2506" s="78" t="str" cm="1">
        <f t="array" ref="B2506">IF(A2506="","",INDEX(CAGE,MATCH(A2506,Company_Name,0)))</f>
        <v/>
      </c>
      <c r="C2506" s="80" t="str" cm="1">
        <f t="array" ref="C2506">IF(A2506="","",INDEX(Prime_Sub,MATCH(A2506,Company_Name,0)))</f>
        <v/>
      </c>
      <c r="F2506" s="78" t="str" cm="1">
        <f t="array" ref="F2506">IF(E2506="","",INDEX(LCAT_ID,MATCH(E2506,LCAT_Name,0)))</f>
        <v/>
      </c>
      <c r="J2506" s="78" t="str">
        <f>IFERROR(_xlfn.XLOOKUP(I2506,MSA_Title_List,MSA_Title_List!$A$2:$A$643,"",0),"")</f>
        <v/>
      </c>
    </row>
    <row r="2507" spans="2:10">
      <c r="B2507" s="78" t="str" cm="1">
        <f t="array" ref="B2507">IF(A2507="","",INDEX(CAGE,MATCH(A2507,Company_Name,0)))</f>
        <v/>
      </c>
      <c r="C2507" s="80" t="str" cm="1">
        <f t="array" ref="C2507">IF(A2507="","",INDEX(Prime_Sub,MATCH(A2507,Company_Name,0)))</f>
        <v/>
      </c>
      <c r="F2507" s="78" t="str" cm="1">
        <f t="array" ref="F2507">IF(E2507="","",INDEX(LCAT_ID,MATCH(E2507,LCAT_Name,0)))</f>
        <v/>
      </c>
      <c r="J2507" s="78" t="str">
        <f>IFERROR(_xlfn.XLOOKUP(I2507,MSA_Title_List,MSA_Title_List!$A$2:$A$643,"",0),"")</f>
        <v/>
      </c>
    </row>
    <row r="2508" spans="2:10">
      <c r="B2508" s="78" t="str" cm="1">
        <f t="array" ref="B2508">IF(A2508="","",INDEX(CAGE,MATCH(A2508,Company_Name,0)))</f>
        <v/>
      </c>
      <c r="C2508" s="80" t="str" cm="1">
        <f t="array" ref="C2508">IF(A2508="","",INDEX(Prime_Sub,MATCH(A2508,Company_Name,0)))</f>
        <v/>
      </c>
      <c r="F2508" s="78" t="str" cm="1">
        <f t="array" ref="F2508">IF(E2508="","",INDEX(LCAT_ID,MATCH(E2508,LCAT_Name,0)))</f>
        <v/>
      </c>
      <c r="J2508" s="78" t="str">
        <f>IFERROR(_xlfn.XLOOKUP(I2508,MSA_Title_List,MSA_Title_List!$A$2:$A$643,"",0),"")</f>
        <v/>
      </c>
    </row>
    <row r="2509" spans="2:10">
      <c r="B2509" s="78" t="str" cm="1">
        <f t="array" ref="B2509">IF(A2509="","",INDEX(CAGE,MATCH(A2509,Company_Name,0)))</f>
        <v/>
      </c>
      <c r="C2509" s="80" t="str" cm="1">
        <f t="array" ref="C2509">IF(A2509="","",INDEX(Prime_Sub,MATCH(A2509,Company_Name,0)))</f>
        <v/>
      </c>
      <c r="F2509" s="78" t="str" cm="1">
        <f t="array" ref="F2509">IF(E2509="","",INDEX(LCAT_ID,MATCH(E2509,LCAT_Name,0)))</f>
        <v/>
      </c>
      <c r="J2509" s="78" t="str">
        <f>IFERROR(_xlfn.XLOOKUP(I2509,MSA_Title_List,MSA_Title_List!$A$2:$A$643,"",0),"")</f>
        <v/>
      </c>
    </row>
    <row r="2510" spans="2:10">
      <c r="B2510" s="78" t="str" cm="1">
        <f t="array" ref="B2510">IF(A2510="","",INDEX(CAGE,MATCH(A2510,Company_Name,0)))</f>
        <v/>
      </c>
      <c r="C2510" s="80" t="str" cm="1">
        <f t="array" ref="C2510">IF(A2510="","",INDEX(Prime_Sub,MATCH(A2510,Company_Name,0)))</f>
        <v/>
      </c>
      <c r="F2510" s="78" t="str" cm="1">
        <f t="array" ref="F2510">IF(E2510="","",INDEX(LCAT_ID,MATCH(E2510,LCAT_Name,0)))</f>
        <v/>
      </c>
      <c r="J2510" s="78" t="str">
        <f>IFERROR(_xlfn.XLOOKUP(I2510,MSA_Title_List,MSA_Title_List!$A$2:$A$643,"",0),"")</f>
        <v/>
      </c>
    </row>
    <row r="2511" spans="2:10">
      <c r="B2511" s="78" t="str" cm="1">
        <f t="array" ref="B2511">IF(A2511="","",INDEX(CAGE,MATCH(A2511,Company_Name,0)))</f>
        <v/>
      </c>
      <c r="C2511" s="80" t="str" cm="1">
        <f t="array" ref="C2511">IF(A2511="","",INDEX(Prime_Sub,MATCH(A2511,Company_Name,0)))</f>
        <v/>
      </c>
      <c r="F2511" s="78" t="str" cm="1">
        <f t="array" ref="F2511">IF(E2511="","",INDEX(LCAT_ID,MATCH(E2511,LCAT_Name,0)))</f>
        <v/>
      </c>
      <c r="J2511" s="78" t="str">
        <f>IFERROR(_xlfn.XLOOKUP(I2511,MSA_Title_List,MSA_Title_List!$A$2:$A$643,"",0),"")</f>
        <v/>
      </c>
    </row>
    <row r="2512" spans="2:10">
      <c r="B2512" s="78" t="str" cm="1">
        <f t="array" ref="B2512">IF(A2512="","",INDEX(CAGE,MATCH(A2512,Company_Name,0)))</f>
        <v/>
      </c>
      <c r="C2512" s="80" t="str" cm="1">
        <f t="array" ref="C2512">IF(A2512="","",INDEX(Prime_Sub,MATCH(A2512,Company_Name,0)))</f>
        <v/>
      </c>
      <c r="F2512" s="78" t="str" cm="1">
        <f t="array" ref="F2512">IF(E2512="","",INDEX(LCAT_ID,MATCH(E2512,LCAT_Name,0)))</f>
        <v/>
      </c>
      <c r="J2512" s="78" t="str">
        <f>IFERROR(_xlfn.XLOOKUP(I2512,MSA_Title_List,MSA_Title_List!$A$2:$A$643,"",0),"")</f>
        <v/>
      </c>
    </row>
    <row r="2513" spans="2:10">
      <c r="B2513" s="78" t="str" cm="1">
        <f t="array" ref="B2513">IF(A2513="","",INDEX(CAGE,MATCH(A2513,Company_Name,0)))</f>
        <v/>
      </c>
      <c r="C2513" s="80" t="str" cm="1">
        <f t="array" ref="C2513">IF(A2513="","",INDEX(Prime_Sub,MATCH(A2513,Company_Name,0)))</f>
        <v/>
      </c>
      <c r="F2513" s="78" t="str" cm="1">
        <f t="array" ref="F2513">IF(E2513="","",INDEX(LCAT_ID,MATCH(E2513,LCAT_Name,0)))</f>
        <v/>
      </c>
      <c r="J2513" s="78" t="str">
        <f>IFERROR(_xlfn.XLOOKUP(I2513,MSA_Title_List,MSA_Title_List!$A$2:$A$643,"",0),"")</f>
        <v/>
      </c>
    </row>
    <row r="2514" spans="2:10">
      <c r="B2514" s="78" t="str" cm="1">
        <f t="array" ref="B2514">IF(A2514="","",INDEX(CAGE,MATCH(A2514,Company_Name,0)))</f>
        <v/>
      </c>
      <c r="C2514" s="80" t="str" cm="1">
        <f t="array" ref="C2514">IF(A2514="","",INDEX(Prime_Sub,MATCH(A2514,Company_Name,0)))</f>
        <v/>
      </c>
      <c r="F2514" s="78" t="str" cm="1">
        <f t="array" ref="F2514">IF(E2514="","",INDEX(LCAT_ID,MATCH(E2514,LCAT_Name,0)))</f>
        <v/>
      </c>
      <c r="J2514" s="78" t="str">
        <f>IFERROR(_xlfn.XLOOKUP(I2514,MSA_Title_List,MSA_Title_List!$A$2:$A$643,"",0),"")</f>
        <v/>
      </c>
    </row>
    <row r="2515" spans="2:10">
      <c r="B2515" s="78" t="str" cm="1">
        <f t="array" ref="B2515">IF(A2515="","",INDEX(CAGE,MATCH(A2515,Company_Name,0)))</f>
        <v/>
      </c>
      <c r="C2515" s="80" t="str" cm="1">
        <f t="array" ref="C2515">IF(A2515="","",INDEX(Prime_Sub,MATCH(A2515,Company_Name,0)))</f>
        <v/>
      </c>
      <c r="F2515" s="78" t="str" cm="1">
        <f t="array" ref="F2515">IF(E2515="","",INDEX(LCAT_ID,MATCH(E2515,LCAT_Name,0)))</f>
        <v/>
      </c>
      <c r="J2515" s="78" t="str">
        <f>IFERROR(_xlfn.XLOOKUP(I2515,MSA_Title_List,MSA_Title_List!$A$2:$A$643,"",0),"")</f>
        <v/>
      </c>
    </row>
    <row r="2516" spans="2:10">
      <c r="B2516" s="78" t="str" cm="1">
        <f t="array" ref="B2516">IF(A2516="","",INDEX(CAGE,MATCH(A2516,Company_Name,0)))</f>
        <v/>
      </c>
      <c r="C2516" s="80" t="str" cm="1">
        <f t="array" ref="C2516">IF(A2516="","",INDEX(Prime_Sub,MATCH(A2516,Company_Name,0)))</f>
        <v/>
      </c>
      <c r="F2516" s="78" t="str" cm="1">
        <f t="array" ref="F2516">IF(E2516="","",INDEX(LCAT_ID,MATCH(E2516,LCAT_Name,0)))</f>
        <v/>
      </c>
      <c r="J2516" s="78" t="str">
        <f>IFERROR(_xlfn.XLOOKUP(I2516,MSA_Title_List,MSA_Title_List!$A$2:$A$643,"",0),"")</f>
        <v/>
      </c>
    </row>
    <row r="2517" spans="2:10">
      <c r="B2517" s="78" t="str" cm="1">
        <f t="array" ref="B2517">IF(A2517="","",INDEX(CAGE,MATCH(A2517,Company_Name,0)))</f>
        <v/>
      </c>
      <c r="C2517" s="80" t="str" cm="1">
        <f t="array" ref="C2517">IF(A2517="","",INDEX(Prime_Sub,MATCH(A2517,Company_Name,0)))</f>
        <v/>
      </c>
      <c r="F2517" s="78" t="str" cm="1">
        <f t="array" ref="F2517">IF(E2517="","",INDEX(LCAT_ID,MATCH(E2517,LCAT_Name,0)))</f>
        <v/>
      </c>
      <c r="J2517" s="78" t="str">
        <f>IFERROR(_xlfn.XLOOKUP(I2517,MSA_Title_List,MSA_Title_List!$A$2:$A$643,"",0),"")</f>
        <v/>
      </c>
    </row>
    <row r="2518" spans="2:10">
      <c r="B2518" s="78" t="str" cm="1">
        <f t="array" ref="B2518">IF(A2518="","",INDEX(CAGE,MATCH(A2518,Company_Name,0)))</f>
        <v/>
      </c>
      <c r="C2518" s="80" t="str" cm="1">
        <f t="array" ref="C2518">IF(A2518="","",INDEX(Prime_Sub,MATCH(A2518,Company_Name,0)))</f>
        <v/>
      </c>
      <c r="F2518" s="78" t="str" cm="1">
        <f t="array" ref="F2518">IF(E2518="","",INDEX(LCAT_ID,MATCH(E2518,LCAT_Name,0)))</f>
        <v/>
      </c>
      <c r="J2518" s="78" t="str">
        <f>IFERROR(_xlfn.XLOOKUP(I2518,MSA_Title_List,MSA_Title_List!$A$2:$A$643,"",0),"")</f>
        <v/>
      </c>
    </row>
    <row r="2519" spans="2:10">
      <c r="B2519" s="78" t="str" cm="1">
        <f t="array" ref="B2519">IF(A2519="","",INDEX(CAGE,MATCH(A2519,Company_Name,0)))</f>
        <v/>
      </c>
      <c r="C2519" s="80" t="str" cm="1">
        <f t="array" ref="C2519">IF(A2519="","",INDEX(Prime_Sub,MATCH(A2519,Company_Name,0)))</f>
        <v/>
      </c>
      <c r="F2519" s="78" t="str" cm="1">
        <f t="array" ref="F2519">IF(E2519="","",INDEX(LCAT_ID,MATCH(E2519,LCAT_Name,0)))</f>
        <v/>
      </c>
      <c r="J2519" s="78" t="str">
        <f>IFERROR(_xlfn.XLOOKUP(I2519,MSA_Title_List,MSA_Title_List!$A$2:$A$643,"",0),"")</f>
        <v/>
      </c>
    </row>
    <row r="2520" spans="2:10">
      <c r="B2520" s="78" t="str" cm="1">
        <f t="array" ref="B2520">IF(A2520="","",INDEX(CAGE,MATCH(A2520,Company_Name,0)))</f>
        <v/>
      </c>
      <c r="C2520" s="80" t="str" cm="1">
        <f t="array" ref="C2520">IF(A2520="","",INDEX(Prime_Sub,MATCH(A2520,Company_Name,0)))</f>
        <v/>
      </c>
      <c r="F2520" s="78" t="str" cm="1">
        <f t="array" ref="F2520">IF(E2520="","",INDEX(LCAT_ID,MATCH(E2520,LCAT_Name,0)))</f>
        <v/>
      </c>
      <c r="J2520" s="78" t="str">
        <f>IFERROR(_xlfn.XLOOKUP(I2520,MSA_Title_List,MSA_Title_List!$A$2:$A$643,"",0),"")</f>
        <v/>
      </c>
    </row>
    <row r="2521" spans="2:10">
      <c r="B2521" s="78" t="str" cm="1">
        <f t="array" ref="B2521">IF(A2521="","",INDEX(CAGE,MATCH(A2521,Company_Name,0)))</f>
        <v/>
      </c>
      <c r="C2521" s="80" t="str" cm="1">
        <f t="array" ref="C2521">IF(A2521="","",INDEX(Prime_Sub,MATCH(A2521,Company_Name,0)))</f>
        <v/>
      </c>
      <c r="F2521" s="78" t="str" cm="1">
        <f t="array" ref="F2521">IF(E2521="","",INDEX(LCAT_ID,MATCH(E2521,LCAT_Name,0)))</f>
        <v/>
      </c>
      <c r="J2521" s="78" t="str">
        <f>IFERROR(_xlfn.XLOOKUP(I2521,MSA_Title_List,MSA_Title_List!$A$2:$A$643,"",0),"")</f>
        <v/>
      </c>
    </row>
    <row r="2522" spans="2:10">
      <c r="B2522" s="78" t="str" cm="1">
        <f t="array" ref="B2522">IF(A2522="","",INDEX(CAGE,MATCH(A2522,Company_Name,0)))</f>
        <v/>
      </c>
      <c r="C2522" s="80" t="str" cm="1">
        <f t="array" ref="C2522">IF(A2522="","",INDEX(Prime_Sub,MATCH(A2522,Company_Name,0)))</f>
        <v/>
      </c>
      <c r="F2522" s="78" t="str" cm="1">
        <f t="array" ref="F2522">IF(E2522="","",INDEX(LCAT_ID,MATCH(E2522,LCAT_Name,0)))</f>
        <v/>
      </c>
      <c r="J2522" s="78" t="str">
        <f>IFERROR(_xlfn.XLOOKUP(I2522,MSA_Title_List,MSA_Title_List!$A$2:$A$643,"",0),"")</f>
        <v/>
      </c>
    </row>
    <row r="2523" spans="2:10">
      <c r="B2523" s="78" t="str" cm="1">
        <f t="array" ref="B2523">IF(A2523="","",INDEX(CAGE,MATCH(A2523,Company_Name,0)))</f>
        <v/>
      </c>
      <c r="C2523" s="80" t="str" cm="1">
        <f t="array" ref="C2523">IF(A2523="","",INDEX(Prime_Sub,MATCH(A2523,Company_Name,0)))</f>
        <v/>
      </c>
      <c r="F2523" s="78" t="str" cm="1">
        <f t="array" ref="F2523">IF(E2523="","",INDEX(LCAT_ID,MATCH(E2523,LCAT_Name,0)))</f>
        <v/>
      </c>
      <c r="J2523" s="78" t="str">
        <f>IFERROR(_xlfn.XLOOKUP(I2523,MSA_Title_List,MSA_Title_List!$A$2:$A$643,"",0),"")</f>
        <v/>
      </c>
    </row>
    <row r="2524" spans="2:10">
      <c r="B2524" s="78" t="str" cm="1">
        <f t="array" ref="B2524">IF(A2524="","",INDEX(CAGE,MATCH(A2524,Company_Name,0)))</f>
        <v/>
      </c>
      <c r="C2524" s="80" t="str" cm="1">
        <f t="array" ref="C2524">IF(A2524="","",INDEX(Prime_Sub,MATCH(A2524,Company_Name,0)))</f>
        <v/>
      </c>
      <c r="F2524" s="78" t="str" cm="1">
        <f t="array" ref="F2524">IF(E2524="","",INDEX(LCAT_ID,MATCH(E2524,LCAT_Name,0)))</f>
        <v/>
      </c>
      <c r="J2524" s="78" t="str">
        <f>IFERROR(_xlfn.XLOOKUP(I2524,MSA_Title_List,MSA_Title_List!$A$2:$A$643,"",0),"")</f>
        <v/>
      </c>
    </row>
    <row r="2525" spans="2:10">
      <c r="B2525" s="78" t="str" cm="1">
        <f t="array" ref="B2525">IF(A2525="","",INDEX(CAGE,MATCH(A2525,Company_Name,0)))</f>
        <v/>
      </c>
      <c r="C2525" s="80" t="str" cm="1">
        <f t="array" ref="C2525">IF(A2525="","",INDEX(Prime_Sub,MATCH(A2525,Company_Name,0)))</f>
        <v/>
      </c>
      <c r="F2525" s="78" t="str" cm="1">
        <f t="array" ref="F2525">IF(E2525="","",INDEX(LCAT_ID,MATCH(E2525,LCAT_Name,0)))</f>
        <v/>
      </c>
      <c r="J2525" s="78" t="str">
        <f>IFERROR(_xlfn.XLOOKUP(I2525,MSA_Title_List,MSA_Title_List!$A$2:$A$643,"",0),"")</f>
        <v/>
      </c>
    </row>
    <row r="2526" spans="2:10">
      <c r="B2526" s="78" t="str" cm="1">
        <f t="array" ref="B2526">IF(A2526="","",INDEX(CAGE,MATCH(A2526,Company_Name,0)))</f>
        <v/>
      </c>
      <c r="C2526" s="80" t="str" cm="1">
        <f t="array" ref="C2526">IF(A2526="","",INDEX(Prime_Sub,MATCH(A2526,Company_Name,0)))</f>
        <v/>
      </c>
      <c r="F2526" s="78" t="str" cm="1">
        <f t="array" ref="F2526">IF(E2526="","",INDEX(LCAT_ID,MATCH(E2526,LCAT_Name,0)))</f>
        <v/>
      </c>
      <c r="J2526" s="78" t="str">
        <f>IFERROR(_xlfn.XLOOKUP(I2526,MSA_Title_List,MSA_Title_List!$A$2:$A$643,"",0),"")</f>
        <v/>
      </c>
    </row>
    <row r="2527" spans="2:10">
      <c r="B2527" s="78" t="str" cm="1">
        <f t="array" ref="B2527">IF(A2527="","",INDEX(CAGE,MATCH(A2527,Company_Name,0)))</f>
        <v/>
      </c>
      <c r="C2527" s="80" t="str" cm="1">
        <f t="array" ref="C2527">IF(A2527="","",INDEX(Prime_Sub,MATCH(A2527,Company_Name,0)))</f>
        <v/>
      </c>
      <c r="F2527" s="78" t="str" cm="1">
        <f t="array" ref="F2527">IF(E2527="","",INDEX(LCAT_ID,MATCH(E2527,LCAT_Name,0)))</f>
        <v/>
      </c>
      <c r="J2527" s="78" t="str">
        <f>IFERROR(_xlfn.XLOOKUP(I2527,MSA_Title_List,MSA_Title_List!$A$2:$A$643,"",0),"")</f>
        <v/>
      </c>
    </row>
    <row r="2528" spans="2:10">
      <c r="B2528" s="78" t="str" cm="1">
        <f t="array" ref="B2528">IF(A2528="","",INDEX(CAGE,MATCH(A2528,Company_Name,0)))</f>
        <v/>
      </c>
      <c r="C2528" s="80" t="str" cm="1">
        <f t="array" ref="C2528">IF(A2528="","",INDEX(Prime_Sub,MATCH(A2528,Company_Name,0)))</f>
        <v/>
      </c>
      <c r="F2528" s="78" t="str" cm="1">
        <f t="array" ref="F2528">IF(E2528="","",INDEX(LCAT_ID,MATCH(E2528,LCAT_Name,0)))</f>
        <v/>
      </c>
      <c r="J2528" s="78" t="str">
        <f>IFERROR(_xlfn.XLOOKUP(I2528,MSA_Title_List,MSA_Title_List!$A$2:$A$643,"",0),"")</f>
        <v/>
      </c>
    </row>
    <row r="2529" spans="2:10">
      <c r="B2529" s="78" t="str" cm="1">
        <f t="array" ref="B2529">IF(A2529="","",INDEX(CAGE,MATCH(A2529,Company_Name,0)))</f>
        <v/>
      </c>
      <c r="C2529" s="80" t="str" cm="1">
        <f t="array" ref="C2529">IF(A2529="","",INDEX(Prime_Sub,MATCH(A2529,Company_Name,0)))</f>
        <v/>
      </c>
      <c r="F2529" s="78" t="str" cm="1">
        <f t="array" ref="F2529">IF(E2529="","",INDEX(LCAT_ID,MATCH(E2529,LCAT_Name,0)))</f>
        <v/>
      </c>
      <c r="J2529" s="78" t="str">
        <f>IFERROR(_xlfn.XLOOKUP(I2529,MSA_Title_List,MSA_Title_List!$A$2:$A$643,"",0),"")</f>
        <v/>
      </c>
    </row>
    <row r="2530" spans="2:10">
      <c r="B2530" s="78" t="str" cm="1">
        <f t="array" ref="B2530">IF(A2530="","",INDEX(CAGE,MATCH(A2530,Company_Name,0)))</f>
        <v/>
      </c>
      <c r="C2530" s="80" t="str" cm="1">
        <f t="array" ref="C2530">IF(A2530="","",INDEX(Prime_Sub,MATCH(A2530,Company_Name,0)))</f>
        <v/>
      </c>
      <c r="F2530" s="78" t="str" cm="1">
        <f t="array" ref="F2530">IF(E2530="","",INDEX(LCAT_ID,MATCH(E2530,LCAT_Name,0)))</f>
        <v/>
      </c>
      <c r="J2530" s="78" t="str">
        <f>IFERROR(_xlfn.XLOOKUP(I2530,MSA_Title_List,MSA_Title_List!$A$2:$A$643,"",0),"")</f>
        <v/>
      </c>
    </row>
    <row r="2531" spans="2:10">
      <c r="B2531" s="78" t="str" cm="1">
        <f t="array" ref="B2531">IF(A2531="","",INDEX(CAGE,MATCH(A2531,Company_Name,0)))</f>
        <v/>
      </c>
      <c r="C2531" s="80" t="str" cm="1">
        <f t="array" ref="C2531">IF(A2531="","",INDEX(Prime_Sub,MATCH(A2531,Company_Name,0)))</f>
        <v/>
      </c>
      <c r="F2531" s="78" t="str" cm="1">
        <f t="array" ref="F2531">IF(E2531="","",INDEX(LCAT_ID,MATCH(E2531,LCAT_Name,0)))</f>
        <v/>
      </c>
      <c r="J2531" s="78" t="str">
        <f>IFERROR(_xlfn.XLOOKUP(I2531,MSA_Title_List,MSA_Title_List!$A$2:$A$643,"",0),"")</f>
        <v/>
      </c>
    </row>
    <row r="2532" spans="2:10">
      <c r="B2532" s="78" t="str" cm="1">
        <f t="array" ref="B2532">IF(A2532="","",INDEX(CAGE,MATCH(A2532,Company_Name,0)))</f>
        <v/>
      </c>
      <c r="C2532" s="80" t="str" cm="1">
        <f t="array" ref="C2532">IF(A2532="","",INDEX(Prime_Sub,MATCH(A2532,Company_Name,0)))</f>
        <v/>
      </c>
      <c r="F2532" s="78" t="str" cm="1">
        <f t="array" ref="F2532">IF(E2532="","",INDEX(LCAT_ID,MATCH(E2532,LCAT_Name,0)))</f>
        <v/>
      </c>
      <c r="J2532" s="78" t="str">
        <f>IFERROR(_xlfn.XLOOKUP(I2532,MSA_Title_List,MSA_Title_List!$A$2:$A$643,"",0),"")</f>
        <v/>
      </c>
    </row>
    <row r="2533" spans="2:10">
      <c r="B2533" s="78" t="str" cm="1">
        <f t="array" ref="B2533">IF(A2533="","",INDEX(CAGE,MATCH(A2533,Company_Name,0)))</f>
        <v/>
      </c>
      <c r="C2533" s="80" t="str" cm="1">
        <f t="array" ref="C2533">IF(A2533="","",INDEX(Prime_Sub,MATCH(A2533,Company_Name,0)))</f>
        <v/>
      </c>
      <c r="F2533" s="78" t="str" cm="1">
        <f t="array" ref="F2533">IF(E2533="","",INDEX(LCAT_ID,MATCH(E2533,LCAT_Name,0)))</f>
        <v/>
      </c>
      <c r="J2533" s="78" t="str">
        <f>IFERROR(_xlfn.XLOOKUP(I2533,MSA_Title_List,MSA_Title_List!$A$2:$A$643,"",0),"")</f>
        <v/>
      </c>
    </row>
    <row r="2534" spans="2:10">
      <c r="B2534" s="78" t="str" cm="1">
        <f t="array" ref="B2534">IF(A2534="","",INDEX(CAGE,MATCH(A2534,Company_Name,0)))</f>
        <v/>
      </c>
      <c r="C2534" s="80" t="str" cm="1">
        <f t="array" ref="C2534">IF(A2534="","",INDEX(Prime_Sub,MATCH(A2534,Company_Name,0)))</f>
        <v/>
      </c>
      <c r="F2534" s="78" t="str" cm="1">
        <f t="array" ref="F2534">IF(E2534="","",INDEX(LCAT_ID,MATCH(E2534,LCAT_Name,0)))</f>
        <v/>
      </c>
      <c r="J2534" s="78" t="str">
        <f>IFERROR(_xlfn.XLOOKUP(I2534,MSA_Title_List,MSA_Title_List!$A$2:$A$643,"",0),"")</f>
        <v/>
      </c>
    </row>
    <row r="2535" spans="2:10">
      <c r="B2535" s="78" t="str" cm="1">
        <f t="array" ref="B2535">IF(A2535="","",INDEX(CAGE,MATCH(A2535,Company_Name,0)))</f>
        <v/>
      </c>
      <c r="C2535" s="80" t="str" cm="1">
        <f t="array" ref="C2535">IF(A2535="","",INDEX(Prime_Sub,MATCH(A2535,Company_Name,0)))</f>
        <v/>
      </c>
      <c r="F2535" s="78" t="str" cm="1">
        <f t="array" ref="F2535">IF(E2535="","",INDEX(LCAT_ID,MATCH(E2535,LCAT_Name,0)))</f>
        <v/>
      </c>
      <c r="J2535" s="78" t="str">
        <f>IFERROR(_xlfn.XLOOKUP(I2535,MSA_Title_List,MSA_Title_List!$A$2:$A$643,"",0),"")</f>
        <v/>
      </c>
    </row>
    <row r="2536" spans="2:10">
      <c r="B2536" s="78" t="str" cm="1">
        <f t="array" ref="B2536">IF(A2536="","",INDEX(CAGE,MATCH(A2536,Company_Name,0)))</f>
        <v/>
      </c>
      <c r="C2536" s="80" t="str" cm="1">
        <f t="array" ref="C2536">IF(A2536="","",INDEX(Prime_Sub,MATCH(A2536,Company_Name,0)))</f>
        <v/>
      </c>
      <c r="F2536" s="78" t="str" cm="1">
        <f t="array" ref="F2536">IF(E2536="","",INDEX(LCAT_ID,MATCH(E2536,LCAT_Name,0)))</f>
        <v/>
      </c>
      <c r="J2536" s="78" t="str">
        <f>IFERROR(_xlfn.XLOOKUP(I2536,MSA_Title_List,MSA_Title_List!$A$2:$A$643,"",0),"")</f>
        <v/>
      </c>
    </row>
    <row r="2537" spans="2:10">
      <c r="B2537" s="78" t="str" cm="1">
        <f t="array" ref="B2537">IF(A2537="","",INDEX(CAGE,MATCH(A2537,Company_Name,0)))</f>
        <v/>
      </c>
      <c r="C2537" s="80" t="str" cm="1">
        <f t="array" ref="C2537">IF(A2537="","",INDEX(Prime_Sub,MATCH(A2537,Company_Name,0)))</f>
        <v/>
      </c>
      <c r="F2537" s="78" t="str" cm="1">
        <f t="array" ref="F2537">IF(E2537="","",INDEX(LCAT_ID,MATCH(E2537,LCAT_Name,0)))</f>
        <v/>
      </c>
      <c r="J2537" s="78" t="str">
        <f>IFERROR(_xlfn.XLOOKUP(I2537,MSA_Title_List,MSA_Title_List!$A$2:$A$643,"",0),"")</f>
        <v/>
      </c>
    </row>
    <row r="2538" spans="2:10">
      <c r="B2538" s="78" t="str" cm="1">
        <f t="array" ref="B2538">IF(A2538="","",INDEX(CAGE,MATCH(A2538,Company_Name,0)))</f>
        <v/>
      </c>
      <c r="C2538" s="80" t="str" cm="1">
        <f t="array" ref="C2538">IF(A2538="","",INDEX(Prime_Sub,MATCH(A2538,Company_Name,0)))</f>
        <v/>
      </c>
      <c r="F2538" s="78" t="str" cm="1">
        <f t="array" ref="F2538">IF(E2538="","",INDEX(LCAT_ID,MATCH(E2538,LCAT_Name,0)))</f>
        <v/>
      </c>
      <c r="J2538" s="78" t="str">
        <f>IFERROR(_xlfn.XLOOKUP(I2538,MSA_Title_List,MSA_Title_List!$A$2:$A$643,"",0),"")</f>
        <v/>
      </c>
    </row>
    <row r="2539" spans="2:10">
      <c r="B2539" s="78" t="str" cm="1">
        <f t="array" ref="B2539">IF(A2539="","",INDEX(CAGE,MATCH(A2539,Company_Name,0)))</f>
        <v/>
      </c>
      <c r="C2539" s="80" t="str" cm="1">
        <f t="array" ref="C2539">IF(A2539="","",INDEX(Prime_Sub,MATCH(A2539,Company_Name,0)))</f>
        <v/>
      </c>
      <c r="F2539" s="78" t="str" cm="1">
        <f t="array" ref="F2539">IF(E2539="","",INDEX(LCAT_ID,MATCH(E2539,LCAT_Name,0)))</f>
        <v/>
      </c>
      <c r="J2539" s="78" t="str">
        <f>IFERROR(_xlfn.XLOOKUP(I2539,MSA_Title_List,MSA_Title_List!$A$2:$A$643,"",0),"")</f>
        <v/>
      </c>
    </row>
    <row r="2540" spans="2:10">
      <c r="B2540" s="78" t="str" cm="1">
        <f t="array" ref="B2540">IF(A2540="","",INDEX(CAGE,MATCH(A2540,Company_Name,0)))</f>
        <v/>
      </c>
      <c r="C2540" s="80" t="str" cm="1">
        <f t="array" ref="C2540">IF(A2540="","",INDEX(Prime_Sub,MATCH(A2540,Company_Name,0)))</f>
        <v/>
      </c>
      <c r="F2540" s="78" t="str" cm="1">
        <f t="array" ref="F2540">IF(E2540="","",INDEX(LCAT_ID,MATCH(E2540,LCAT_Name,0)))</f>
        <v/>
      </c>
      <c r="J2540" s="78" t="str">
        <f>IFERROR(_xlfn.XLOOKUP(I2540,MSA_Title_List,MSA_Title_List!$A$2:$A$643,"",0),"")</f>
        <v/>
      </c>
    </row>
    <row r="2541" spans="2:10">
      <c r="B2541" s="78" t="str" cm="1">
        <f t="array" ref="B2541">IF(A2541="","",INDEX(CAGE,MATCH(A2541,Company_Name,0)))</f>
        <v/>
      </c>
      <c r="C2541" s="80" t="str" cm="1">
        <f t="array" ref="C2541">IF(A2541="","",INDEX(Prime_Sub,MATCH(A2541,Company_Name,0)))</f>
        <v/>
      </c>
      <c r="F2541" s="78" t="str" cm="1">
        <f t="array" ref="F2541">IF(E2541="","",INDEX(LCAT_ID,MATCH(E2541,LCAT_Name,0)))</f>
        <v/>
      </c>
      <c r="J2541" s="78" t="str">
        <f>IFERROR(_xlfn.XLOOKUP(I2541,MSA_Title_List,MSA_Title_List!$A$2:$A$643,"",0),"")</f>
        <v/>
      </c>
    </row>
    <row r="2542" spans="2:10">
      <c r="B2542" s="78" t="str" cm="1">
        <f t="array" ref="B2542">IF(A2542="","",INDEX(CAGE,MATCH(A2542,Company_Name,0)))</f>
        <v/>
      </c>
      <c r="C2542" s="80" t="str" cm="1">
        <f t="array" ref="C2542">IF(A2542="","",INDEX(Prime_Sub,MATCH(A2542,Company_Name,0)))</f>
        <v/>
      </c>
      <c r="F2542" s="78" t="str" cm="1">
        <f t="array" ref="F2542">IF(E2542="","",INDEX(LCAT_ID,MATCH(E2542,LCAT_Name,0)))</f>
        <v/>
      </c>
      <c r="J2542" s="78" t="str">
        <f>IFERROR(_xlfn.XLOOKUP(I2542,MSA_Title_List,MSA_Title_List!$A$2:$A$643,"",0),"")</f>
        <v/>
      </c>
    </row>
    <row r="2543" spans="2:10">
      <c r="B2543" s="78" t="str" cm="1">
        <f t="array" ref="B2543">IF(A2543="","",INDEX(CAGE,MATCH(A2543,Company_Name,0)))</f>
        <v/>
      </c>
      <c r="C2543" s="80" t="str" cm="1">
        <f t="array" ref="C2543">IF(A2543="","",INDEX(Prime_Sub,MATCH(A2543,Company_Name,0)))</f>
        <v/>
      </c>
      <c r="F2543" s="78" t="str" cm="1">
        <f t="array" ref="F2543">IF(E2543="","",INDEX(LCAT_ID,MATCH(E2543,LCAT_Name,0)))</f>
        <v/>
      </c>
      <c r="J2543" s="78" t="str">
        <f>IFERROR(_xlfn.XLOOKUP(I2543,MSA_Title_List,MSA_Title_List!$A$2:$A$643,"",0),"")</f>
        <v/>
      </c>
    </row>
    <row r="2544" spans="2:10">
      <c r="B2544" s="78" t="str" cm="1">
        <f t="array" ref="B2544">IF(A2544="","",INDEX(CAGE,MATCH(A2544,Company_Name,0)))</f>
        <v/>
      </c>
      <c r="C2544" s="80" t="str" cm="1">
        <f t="array" ref="C2544">IF(A2544="","",INDEX(Prime_Sub,MATCH(A2544,Company_Name,0)))</f>
        <v/>
      </c>
      <c r="F2544" s="78" t="str" cm="1">
        <f t="array" ref="F2544">IF(E2544="","",INDEX(LCAT_ID,MATCH(E2544,LCAT_Name,0)))</f>
        <v/>
      </c>
      <c r="J2544" s="78" t="str">
        <f>IFERROR(_xlfn.XLOOKUP(I2544,MSA_Title_List,MSA_Title_List!$A$2:$A$643,"",0),"")</f>
        <v/>
      </c>
    </row>
    <row r="2545" spans="2:10">
      <c r="B2545" s="78" t="str" cm="1">
        <f t="array" ref="B2545">IF(A2545="","",INDEX(CAGE,MATCH(A2545,Company_Name,0)))</f>
        <v/>
      </c>
      <c r="C2545" s="80" t="str" cm="1">
        <f t="array" ref="C2545">IF(A2545="","",INDEX(Prime_Sub,MATCH(A2545,Company_Name,0)))</f>
        <v/>
      </c>
      <c r="F2545" s="78" t="str" cm="1">
        <f t="array" ref="F2545">IF(E2545="","",INDEX(LCAT_ID,MATCH(E2545,LCAT_Name,0)))</f>
        <v/>
      </c>
      <c r="J2545" s="78" t="str">
        <f>IFERROR(_xlfn.XLOOKUP(I2545,MSA_Title_List,MSA_Title_List!$A$2:$A$643,"",0),"")</f>
        <v/>
      </c>
    </row>
    <row r="2546" spans="2:10">
      <c r="B2546" s="78" t="str" cm="1">
        <f t="array" ref="B2546">IF(A2546="","",INDEX(CAGE,MATCH(A2546,Company_Name,0)))</f>
        <v/>
      </c>
      <c r="C2546" s="80" t="str" cm="1">
        <f t="array" ref="C2546">IF(A2546="","",INDEX(Prime_Sub,MATCH(A2546,Company_Name,0)))</f>
        <v/>
      </c>
      <c r="F2546" s="78" t="str" cm="1">
        <f t="array" ref="F2546">IF(E2546="","",INDEX(LCAT_ID,MATCH(E2546,LCAT_Name,0)))</f>
        <v/>
      </c>
      <c r="J2546" s="78" t="str">
        <f>IFERROR(_xlfn.XLOOKUP(I2546,MSA_Title_List,MSA_Title_List!$A$2:$A$643,"",0),"")</f>
        <v/>
      </c>
    </row>
    <row r="2547" spans="2:10">
      <c r="B2547" s="78" t="str" cm="1">
        <f t="array" ref="B2547">IF(A2547="","",INDEX(CAGE,MATCH(A2547,Company_Name,0)))</f>
        <v/>
      </c>
      <c r="C2547" s="80" t="str" cm="1">
        <f t="array" ref="C2547">IF(A2547="","",INDEX(Prime_Sub,MATCH(A2547,Company_Name,0)))</f>
        <v/>
      </c>
      <c r="F2547" s="78" t="str" cm="1">
        <f t="array" ref="F2547">IF(E2547="","",INDEX(LCAT_ID,MATCH(E2547,LCAT_Name,0)))</f>
        <v/>
      </c>
      <c r="J2547" s="78" t="str">
        <f>IFERROR(_xlfn.XLOOKUP(I2547,MSA_Title_List,MSA_Title_List!$A$2:$A$643,"",0),"")</f>
        <v/>
      </c>
    </row>
    <row r="2548" spans="2:10">
      <c r="B2548" s="78" t="str" cm="1">
        <f t="array" ref="B2548">IF(A2548="","",INDEX(CAGE,MATCH(A2548,Company_Name,0)))</f>
        <v/>
      </c>
      <c r="C2548" s="80" t="str" cm="1">
        <f t="array" ref="C2548">IF(A2548="","",INDEX(Prime_Sub,MATCH(A2548,Company_Name,0)))</f>
        <v/>
      </c>
      <c r="F2548" s="78" t="str" cm="1">
        <f t="array" ref="F2548">IF(E2548="","",INDEX(LCAT_ID,MATCH(E2548,LCAT_Name,0)))</f>
        <v/>
      </c>
      <c r="J2548" s="78" t="str">
        <f>IFERROR(_xlfn.XLOOKUP(I2548,MSA_Title_List,MSA_Title_List!$A$2:$A$643,"",0),"")</f>
        <v/>
      </c>
    </row>
    <row r="2549" spans="2:10">
      <c r="B2549" s="78" t="str" cm="1">
        <f t="array" ref="B2549">IF(A2549="","",INDEX(CAGE,MATCH(A2549,Company_Name,0)))</f>
        <v/>
      </c>
      <c r="C2549" s="80" t="str" cm="1">
        <f t="array" ref="C2549">IF(A2549="","",INDEX(Prime_Sub,MATCH(A2549,Company_Name,0)))</f>
        <v/>
      </c>
      <c r="F2549" s="78" t="str" cm="1">
        <f t="array" ref="F2549">IF(E2549="","",INDEX(LCAT_ID,MATCH(E2549,LCAT_Name,0)))</f>
        <v/>
      </c>
      <c r="J2549" s="78" t="str">
        <f>IFERROR(_xlfn.XLOOKUP(I2549,MSA_Title_List,MSA_Title_List!$A$2:$A$643,"",0),"")</f>
        <v/>
      </c>
    </row>
    <row r="2550" spans="2:10">
      <c r="B2550" s="78" t="str" cm="1">
        <f t="array" ref="B2550">IF(A2550="","",INDEX(CAGE,MATCH(A2550,Company_Name,0)))</f>
        <v/>
      </c>
      <c r="C2550" s="80" t="str" cm="1">
        <f t="array" ref="C2550">IF(A2550="","",INDEX(Prime_Sub,MATCH(A2550,Company_Name,0)))</f>
        <v/>
      </c>
      <c r="F2550" s="78" t="str" cm="1">
        <f t="array" ref="F2550">IF(E2550="","",INDEX(LCAT_ID,MATCH(E2550,LCAT_Name,0)))</f>
        <v/>
      </c>
      <c r="J2550" s="78" t="str">
        <f>IFERROR(_xlfn.XLOOKUP(I2550,MSA_Title_List,MSA_Title_List!$A$2:$A$643,"",0),"")</f>
        <v/>
      </c>
    </row>
    <row r="2551" spans="2:10">
      <c r="B2551" s="78" t="str" cm="1">
        <f t="array" ref="B2551">IF(A2551="","",INDEX(CAGE,MATCH(A2551,Company_Name,0)))</f>
        <v/>
      </c>
      <c r="C2551" s="80" t="str" cm="1">
        <f t="array" ref="C2551">IF(A2551="","",INDEX(Prime_Sub,MATCH(A2551,Company_Name,0)))</f>
        <v/>
      </c>
      <c r="F2551" s="78" t="str" cm="1">
        <f t="array" ref="F2551">IF(E2551="","",INDEX(LCAT_ID,MATCH(E2551,LCAT_Name,0)))</f>
        <v/>
      </c>
      <c r="J2551" s="78" t="str">
        <f>IFERROR(_xlfn.XLOOKUP(I2551,MSA_Title_List,MSA_Title_List!$A$2:$A$643,"",0),"")</f>
        <v/>
      </c>
    </row>
    <row r="2552" spans="2:10">
      <c r="B2552" s="78" t="str" cm="1">
        <f t="array" ref="B2552">IF(A2552="","",INDEX(CAGE,MATCH(A2552,Company_Name,0)))</f>
        <v/>
      </c>
      <c r="C2552" s="80" t="str" cm="1">
        <f t="array" ref="C2552">IF(A2552="","",INDEX(Prime_Sub,MATCH(A2552,Company_Name,0)))</f>
        <v/>
      </c>
      <c r="F2552" s="78" t="str" cm="1">
        <f t="array" ref="F2552">IF(E2552="","",INDEX(LCAT_ID,MATCH(E2552,LCAT_Name,0)))</f>
        <v/>
      </c>
      <c r="J2552" s="78" t="str">
        <f>IFERROR(_xlfn.XLOOKUP(I2552,MSA_Title_List,MSA_Title_List!$A$2:$A$643,"",0),"")</f>
        <v/>
      </c>
    </row>
    <row r="2553" spans="2:10">
      <c r="B2553" s="78" t="str" cm="1">
        <f t="array" ref="B2553">IF(A2553="","",INDEX(CAGE,MATCH(A2553,Company_Name,0)))</f>
        <v/>
      </c>
      <c r="C2553" s="80" t="str" cm="1">
        <f t="array" ref="C2553">IF(A2553="","",INDEX(Prime_Sub,MATCH(A2553,Company_Name,0)))</f>
        <v/>
      </c>
      <c r="F2553" s="78" t="str" cm="1">
        <f t="array" ref="F2553">IF(E2553="","",INDEX(LCAT_ID,MATCH(E2553,LCAT_Name,0)))</f>
        <v/>
      </c>
      <c r="J2553" s="78" t="str">
        <f>IFERROR(_xlfn.XLOOKUP(I2553,MSA_Title_List,MSA_Title_List!$A$2:$A$643,"",0),"")</f>
        <v/>
      </c>
    </row>
    <row r="2554" spans="2:10">
      <c r="B2554" s="78" t="str" cm="1">
        <f t="array" ref="B2554">IF(A2554="","",INDEX(CAGE,MATCH(A2554,Company_Name,0)))</f>
        <v/>
      </c>
      <c r="C2554" s="80" t="str" cm="1">
        <f t="array" ref="C2554">IF(A2554="","",INDEX(Prime_Sub,MATCH(A2554,Company_Name,0)))</f>
        <v/>
      </c>
      <c r="F2554" s="78" t="str" cm="1">
        <f t="array" ref="F2554">IF(E2554="","",INDEX(LCAT_ID,MATCH(E2554,LCAT_Name,0)))</f>
        <v/>
      </c>
      <c r="J2554" s="78" t="str">
        <f>IFERROR(_xlfn.XLOOKUP(I2554,MSA_Title_List,MSA_Title_List!$A$2:$A$643,"",0),"")</f>
        <v/>
      </c>
    </row>
    <row r="2555" spans="2:10">
      <c r="B2555" s="78" t="str" cm="1">
        <f t="array" ref="B2555">IF(A2555="","",INDEX(CAGE,MATCH(A2555,Company_Name,0)))</f>
        <v/>
      </c>
      <c r="C2555" s="80" t="str" cm="1">
        <f t="array" ref="C2555">IF(A2555="","",INDEX(Prime_Sub,MATCH(A2555,Company_Name,0)))</f>
        <v/>
      </c>
      <c r="F2555" s="78" t="str" cm="1">
        <f t="array" ref="F2555">IF(E2555="","",INDEX(LCAT_ID,MATCH(E2555,LCAT_Name,0)))</f>
        <v/>
      </c>
      <c r="J2555" s="78" t="str">
        <f>IFERROR(_xlfn.XLOOKUP(I2555,MSA_Title_List,MSA_Title_List!$A$2:$A$643,"",0),"")</f>
        <v/>
      </c>
    </row>
    <row r="2556" spans="2:10">
      <c r="B2556" s="78" t="str" cm="1">
        <f t="array" ref="B2556">IF(A2556="","",INDEX(CAGE,MATCH(A2556,Company_Name,0)))</f>
        <v/>
      </c>
      <c r="C2556" s="80" t="str" cm="1">
        <f t="array" ref="C2556">IF(A2556="","",INDEX(Prime_Sub,MATCH(A2556,Company_Name,0)))</f>
        <v/>
      </c>
      <c r="F2556" s="78" t="str" cm="1">
        <f t="array" ref="F2556">IF(E2556="","",INDEX(LCAT_ID,MATCH(E2556,LCAT_Name,0)))</f>
        <v/>
      </c>
      <c r="J2556" s="78" t="str">
        <f>IFERROR(_xlfn.XLOOKUP(I2556,MSA_Title_List,MSA_Title_List!$A$2:$A$643,"",0),"")</f>
        <v/>
      </c>
    </row>
    <row r="2557" spans="2:10">
      <c r="B2557" s="78" t="str" cm="1">
        <f t="array" ref="B2557">IF(A2557="","",INDEX(CAGE,MATCH(A2557,Company_Name,0)))</f>
        <v/>
      </c>
      <c r="C2557" s="80" t="str" cm="1">
        <f t="array" ref="C2557">IF(A2557="","",INDEX(Prime_Sub,MATCH(A2557,Company_Name,0)))</f>
        <v/>
      </c>
      <c r="F2557" s="78" t="str" cm="1">
        <f t="array" ref="F2557">IF(E2557="","",INDEX(LCAT_ID,MATCH(E2557,LCAT_Name,0)))</f>
        <v/>
      </c>
      <c r="J2557" s="78" t="str">
        <f>IFERROR(_xlfn.XLOOKUP(I2557,MSA_Title_List,MSA_Title_List!$A$2:$A$643,"",0),"")</f>
        <v/>
      </c>
    </row>
    <row r="2558" spans="2:10">
      <c r="B2558" s="78" t="str" cm="1">
        <f t="array" ref="B2558">IF(A2558="","",INDEX(CAGE,MATCH(A2558,Company_Name,0)))</f>
        <v/>
      </c>
      <c r="C2558" s="80" t="str" cm="1">
        <f t="array" ref="C2558">IF(A2558="","",INDEX(Prime_Sub,MATCH(A2558,Company_Name,0)))</f>
        <v/>
      </c>
      <c r="F2558" s="78" t="str" cm="1">
        <f t="array" ref="F2558">IF(E2558="","",INDEX(LCAT_ID,MATCH(E2558,LCAT_Name,0)))</f>
        <v/>
      </c>
      <c r="J2558" s="78" t="str">
        <f>IFERROR(_xlfn.XLOOKUP(I2558,MSA_Title_List,MSA_Title_List!$A$2:$A$643,"",0),"")</f>
        <v/>
      </c>
    </row>
    <row r="2559" spans="2:10">
      <c r="B2559" s="78" t="str" cm="1">
        <f t="array" ref="B2559">IF(A2559="","",INDEX(CAGE,MATCH(A2559,Company_Name,0)))</f>
        <v/>
      </c>
      <c r="C2559" s="80" t="str" cm="1">
        <f t="array" ref="C2559">IF(A2559="","",INDEX(Prime_Sub,MATCH(A2559,Company_Name,0)))</f>
        <v/>
      </c>
      <c r="F2559" s="78" t="str" cm="1">
        <f t="array" ref="F2559">IF(E2559="","",INDEX(LCAT_ID,MATCH(E2559,LCAT_Name,0)))</f>
        <v/>
      </c>
      <c r="J2559" s="78" t="str">
        <f>IFERROR(_xlfn.XLOOKUP(I2559,MSA_Title_List,MSA_Title_List!$A$2:$A$643,"",0),"")</f>
        <v/>
      </c>
    </row>
    <row r="2560" spans="2:10">
      <c r="B2560" s="78" t="str" cm="1">
        <f t="array" ref="B2560">IF(A2560="","",INDEX(CAGE,MATCH(A2560,Company_Name,0)))</f>
        <v/>
      </c>
      <c r="C2560" s="80" t="str" cm="1">
        <f t="array" ref="C2560">IF(A2560="","",INDEX(Prime_Sub,MATCH(A2560,Company_Name,0)))</f>
        <v/>
      </c>
      <c r="F2560" s="78" t="str" cm="1">
        <f t="array" ref="F2560">IF(E2560="","",INDEX(LCAT_ID,MATCH(E2560,LCAT_Name,0)))</f>
        <v/>
      </c>
      <c r="J2560" s="78" t="str">
        <f>IFERROR(_xlfn.XLOOKUP(I2560,MSA_Title_List,MSA_Title_List!$A$2:$A$643,"",0),"")</f>
        <v/>
      </c>
    </row>
    <row r="2561" spans="2:10">
      <c r="B2561" s="78" t="str" cm="1">
        <f t="array" ref="B2561">IF(A2561="","",INDEX(CAGE,MATCH(A2561,Company_Name,0)))</f>
        <v/>
      </c>
      <c r="C2561" s="80" t="str" cm="1">
        <f t="array" ref="C2561">IF(A2561="","",INDEX(Prime_Sub,MATCH(A2561,Company_Name,0)))</f>
        <v/>
      </c>
      <c r="F2561" s="78" t="str" cm="1">
        <f t="array" ref="F2561">IF(E2561="","",INDEX(LCAT_ID,MATCH(E2561,LCAT_Name,0)))</f>
        <v/>
      </c>
      <c r="J2561" s="78" t="str">
        <f>IFERROR(_xlfn.XLOOKUP(I2561,MSA_Title_List,MSA_Title_List!$A$2:$A$643,"",0),"")</f>
        <v/>
      </c>
    </row>
    <row r="2562" spans="2:10">
      <c r="B2562" s="78" t="str" cm="1">
        <f t="array" ref="B2562">IF(A2562="","",INDEX(CAGE,MATCH(A2562,Company_Name,0)))</f>
        <v/>
      </c>
      <c r="C2562" s="80" t="str" cm="1">
        <f t="array" ref="C2562">IF(A2562="","",INDEX(Prime_Sub,MATCH(A2562,Company_Name,0)))</f>
        <v/>
      </c>
      <c r="F2562" s="78" t="str" cm="1">
        <f t="array" ref="F2562">IF(E2562="","",INDEX(LCAT_ID,MATCH(E2562,LCAT_Name,0)))</f>
        <v/>
      </c>
      <c r="J2562" s="78" t="str">
        <f>IFERROR(_xlfn.XLOOKUP(I2562,MSA_Title_List,MSA_Title_List!$A$2:$A$643,"",0),"")</f>
        <v/>
      </c>
    </row>
    <row r="2563" spans="2:10">
      <c r="B2563" s="78" t="str" cm="1">
        <f t="array" ref="B2563">IF(A2563="","",INDEX(CAGE,MATCH(A2563,Company_Name,0)))</f>
        <v/>
      </c>
      <c r="C2563" s="80" t="str" cm="1">
        <f t="array" ref="C2563">IF(A2563="","",INDEX(Prime_Sub,MATCH(A2563,Company_Name,0)))</f>
        <v/>
      </c>
      <c r="F2563" s="78" t="str" cm="1">
        <f t="array" ref="F2563">IF(E2563="","",INDEX(LCAT_ID,MATCH(E2563,LCAT_Name,0)))</f>
        <v/>
      </c>
      <c r="J2563" s="78" t="str">
        <f>IFERROR(_xlfn.XLOOKUP(I2563,MSA_Title_List,MSA_Title_List!$A$2:$A$643,"",0),"")</f>
        <v/>
      </c>
    </row>
    <row r="2564" spans="2:10">
      <c r="B2564" s="78" t="str" cm="1">
        <f t="array" ref="B2564">IF(A2564="","",INDEX(CAGE,MATCH(A2564,Company_Name,0)))</f>
        <v/>
      </c>
      <c r="C2564" s="80" t="str" cm="1">
        <f t="array" ref="C2564">IF(A2564="","",INDEX(Prime_Sub,MATCH(A2564,Company_Name,0)))</f>
        <v/>
      </c>
      <c r="F2564" s="78" t="str" cm="1">
        <f t="array" ref="F2564">IF(E2564="","",INDEX(LCAT_ID,MATCH(E2564,LCAT_Name,0)))</f>
        <v/>
      </c>
      <c r="J2564" s="78" t="str">
        <f>IFERROR(_xlfn.XLOOKUP(I2564,MSA_Title_List,MSA_Title_List!$A$2:$A$643,"",0),"")</f>
        <v/>
      </c>
    </row>
    <row r="2565" spans="2:10">
      <c r="B2565" s="78" t="str" cm="1">
        <f t="array" ref="B2565">IF(A2565="","",INDEX(CAGE,MATCH(A2565,Company_Name,0)))</f>
        <v/>
      </c>
      <c r="C2565" s="80" t="str" cm="1">
        <f t="array" ref="C2565">IF(A2565="","",INDEX(Prime_Sub,MATCH(A2565,Company_Name,0)))</f>
        <v/>
      </c>
      <c r="F2565" s="78" t="str" cm="1">
        <f t="array" ref="F2565">IF(E2565="","",INDEX(LCAT_ID,MATCH(E2565,LCAT_Name,0)))</f>
        <v/>
      </c>
      <c r="J2565" s="78" t="str">
        <f>IFERROR(_xlfn.XLOOKUP(I2565,MSA_Title_List,MSA_Title_List!$A$2:$A$643,"",0),"")</f>
        <v/>
      </c>
    </row>
    <row r="2566" spans="2:10">
      <c r="B2566" s="78" t="str" cm="1">
        <f t="array" ref="B2566">IF(A2566="","",INDEX(CAGE,MATCH(A2566,Company_Name,0)))</f>
        <v/>
      </c>
      <c r="C2566" s="80" t="str" cm="1">
        <f t="array" ref="C2566">IF(A2566="","",INDEX(Prime_Sub,MATCH(A2566,Company_Name,0)))</f>
        <v/>
      </c>
      <c r="F2566" s="78" t="str" cm="1">
        <f t="array" ref="F2566">IF(E2566="","",INDEX(LCAT_ID,MATCH(E2566,LCAT_Name,0)))</f>
        <v/>
      </c>
      <c r="J2566" s="78" t="str">
        <f>IFERROR(_xlfn.XLOOKUP(I2566,MSA_Title_List,MSA_Title_List!$A$2:$A$643,"",0),"")</f>
        <v/>
      </c>
    </row>
    <row r="2567" spans="2:10">
      <c r="B2567" s="78" t="str" cm="1">
        <f t="array" ref="B2567">IF(A2567="","",INDEX(CAGE,MATCH(A2567,Company_Name,0)))</f>
        <v/>
      </c>
      <c r="C2567" s="80" t="str" cm="1">
        <f t="array" ref="C2567">IF(A2567="","",INDEX(Prime_Sub,MATCH(A2567,Company_Name,0)))</f>
        <v/>
      </c>
      <c r="F2567" s="78" t="str" cm="1">
        <f t="array" ref="F2567">IF(E2567="","",INDEX(LCAT_ID,MATCH(E2567,LCAT_Name,0)))</f>
        <v/>
      </c>
      <c r="J2567" s="78" t="str">
        <f>IFERROR(_xlfn.XLOOKUP(I2567,MSA_Title_List,MSA_Title_List!$A$2:$A$643,"",0),"")</f>
        <v/>
      </c>
    </row>
    <row r="2568" spans="2:10">
      <c r="B2568" s="78" t="str" cm="1">
        <f t="array" ref="B2568">IF(A2568="","",INDEX(CAGE,MATCH(A2568,Company_Name,0)))</f>
        <v/>
      </c>
      <c r="C2568" s="80" t="str" cm="1">
        <f t="array" ref="C2568">IF(A2568="","",INDEX(Prime_Sub,MATCH(A2568,Company_Name,0)))</f>
        <v/>
      </c>
      <c r="F2568" s="78" t="str" cm="1">
        <f t="array" ref="F2568">IF(E2568="","",INDEX(LCAT_ID,MATCH(E2568,LCAT_Name,0)))</f>
        <v/>
      </c>
      <c r="J2568" s="78" t="str">
        <f>IFERROR(_xlfn.XLOOKUP(I2568,MSA_Title_List,MSA_Title_List!$A$2:$A$643,"",0),"")</f>
        <v/>
      </c>
    </row>
    <row r="2569" spans="2:10">
      <c r="B2569" s="78" t="str" cm="1">
        <f t="array" ref="B2569">IF(A2569="","",INDEX(CAGE,MATCH(A2569,Company_Name,0)))</f>
        <v/>
      </c>
      <c r="C2569" s="80" t="str" cm="1">
        <f t="array" ref="C2569">IF(A2569="","",INDEX(Prime_Sub,MATCH(A2569,Company_Name,0)))</f>
        <v/>
      </c>
      <c r="F2569" s="78" t="str" cm="1">
        <f t="array" ref="F2569">IF(E2569="","",INDEX(LCAT_ID,MATCH(E2569,LCAT_Name,0)))</f>
        <v/>
      </c>
      <c r="J2569" s="78" t="str">
        <f>IFERROR(_xlfn.XLOOKUP(I2569,MSA_Title_List,MSA_Title_List!$A$2:$A$643,"",0),"")</f>
        <v/>
      </c>
    </row>
    <row r="2570" spans="2:10">
      <c r="B2570" s="78" t="str" cm="1">
        <f t="array" ref="B2570">IF(A2570="","",INDEX(CAGE,MATCH(A2570,Company_Name,0)))</f>
        <v/>
      </c>
      <c r="C2570" s="80" t="str" cm="1">
        <f t="array" ref="C2570">IF(A2570="","",INDEX(Prime_Sub,MATCH(A2570,Company_Name,0)))</f>
        <v/>
      </c>
      <c r="F2570" s="78" t="str" cm="1">
        <f t="array" ref="F2570">IF(E2570="","",INDEX(LCAT_ID,MATCH(E2570,LCAT_Name,0)))</f>
        <v/>
      </c>
      <c r="J2570" s="78" t="str">
        <f>IFERROR(_xlfn.XLOOKUP(I2570,MSA_Title_List,MSA_Title_List!$A$2:$A$643,"",0),"")</f>
        <v/>
      </c>
    </row>
    <row r="2571" spans="2:10">
      <c r="B2571" s="78" t="str" cm="1">
        <f t="array" ref="B2571">IF(A2571="","",INDEX(CAGE,MATCH(A2571,Company_Name,0)))</f>
        <v/>
      </c>
      <c r="C2571" s="80" t="str" cm="1">
        <f t="array" ref="C2571">IF(A2571="","",INDEX(Prime_Sub,MATCH(A2571,Company_Name,0)))</f>
        <v/>
      </c>
      <c r="F2571" s="78" t="str" cm="1">
        <f t="array" ref="F2571">IF(E2571="","",INDEX(LCAT_ID,MATCH(E2571,LCAT_Name,0)))</f>
        <v/>
      </c>
      <c r="J2571" s="78" t="str">
        <f>IFERROR(_xlfn.XLOOKUP(I2571,MSA_Title_List,MSA_Title_List!$A$2:$A$643,"",0),"")</f>
        <v/>
      </c>
    </row>
    <row r="2572" spans="2:10">
      <c r="B2572" s="78" t="str" cm="1">
        <f t="array" ref="B2572">IF(A2572="","",INDEX(CAGE,MATCH(A2572,Company_Name,0)))</f>
        <v/>
      </c>
      <c r="C2572" s="80" t="str" cm="1">
        <f t="array" ref="C2572">IF(A2572="","",INDEX(Prime_Sub,MATCH(A2572,Company_Name,0)))</f>
        <v/>
      </c>
      <c r="F2572" s="78" t="str" cm="1">
        <f t="array" ref="F2572">IF(E2572="","",INDEX(LCAT_ID,MATCH(E2572,LCAT_Name,0)))</f>
        <v/>
      </c>
      <c r="J2572" s="78" t="str">
        <f>IFERROR(_xlfn.XLOOKUP(I2572,MSA_Title_List,MSA_Title_List!$A$2:$A$643,"",0),"")</f>
        <v/>
      </c>
    </row>
    <row r="2573" spans="2:10">
      <c r="B2573" s="78" t="str" cm="1">
        <f t="array" ref="B2573">IF(A2573="","",INDEX(CAGE,MATCH(A2573,Company_Name,0)))</f>
        <v/>
      </c>
      <c r="C2573" s="80" t="str" cm="1">
        <f t="array" ref="C2573">IF(A2573="","",INDEX(Prime_Sub,MATCH(A2573,Company_Name,0)))</f>
        <v/>
      </c>
      <c r="F2573" s="78" t="str" cm="1">
        <f t="array" ref="F2573">IF(E2573="","",INDEX(LCAT_ID,MATCH(E2573,LCAT_Name,0)))</f>
        <v/>
      </c>
      <c r="J2573" s="78" t="str">
        <f>IFERROR(_xlfn.XLOOKUP(I2573,MSA_Title_List,MSA_Title_List!$A$2:$A$643,"",0),"")</f>
        <v/>
      </c>
    </row>
    <row r="2574" spans="2:10">
      <c r="B2574" s="78" t="str" cm="1">
        <f t="array" ref="B2574">IF(A2574="","",INDEX(CAGE,MATCH(A2574,Company_Name,0)))</f>
        <v/>
      </c>
      <c r="C2574" s="80" t="str" cm="1">
        <f t="array" ref="C2574">IF(A2574="","",INDEX(Prime_Sub,MATCH(A2574,Company_Name,0)))</f>
        <v/>
      </c>
      <c r="F2574" s="78" t="str" cm="1">
        <f t="array" ref="F2574">IF(E2574="","",INDEX(LCAT_ID,MATCH(E2574,LCAT_Name,0)))</f>
        <v/>
      </c>
      <c r="J2574" s="78" t="str">
        <f>IFERROR(_xlfn.XLOOKUP(I2574,MSA_Title_List,MSA_Title_List!$A$2:$A$643,"",0),"")</f>
        <v/>
      </c>
    </row>
    <row r="2575" spans="2:10">
      <c r="B2575" s="78" t="str" cm="1">
        <f t="array" ref="B2575">IF(A2575="","",INDEX(CAGE,MATCH(A2575,Company_Name,0)))</f>
        <v/>
      </c>
      <c r="C2575" s="80" t="str" cm="1">
        <f t="array" ref="C2575">IF(A2575="","",INDEX(Prime_Sub,MATCH(A2575,Company_Name,0)))</f>
        <v/>
      </c>
      <c r="F2575" s="78" t="str" cm="1">
        <f t="array" ref="F2575">IF(E2575="","",INDEX(LCAT_ID,MATCH(E2575,LCAT_Name,0)))</f>
        <v/>
      </c>
      <c r="J2575" s="78" t="str">
        <f>IFERROR(_xlfn.XLOOKUP(I2575,MSA_Title_List,MSA_Title_List!$A$2:$A$643,"",0),"")</f>
        <v/>
      </c>
    </row>
    <row r="2576" spans="2:10">
      <c r="B2576" s="78" t="str" cm="1">
        <f t="array" ref="B2576">IF(A2576="","",INDEX(CAGE,MATCH(A2576,Company_Name,0)))</f>
        <v/>
      </c>
      <c r="C2576" s="80" t="str" cm="1">
        <f t="array" ref="C2576">IF(A2576="","",INDEX(Prime_Sub,MATCH(A2576,Company_Name,0)))</f>
        <v/>
      </c>
      <c r="F2576" s="78" t="str" cm="1">
        <f t="array" ref="F2576">IF(E2576="","",INDEX(LCAT_ID,MATCH(E2576,LCAT_Name,0)))</f>
        <v/>
      </c>
      <c r="J2576" s="78" t="str">
        <f>IFERROR(_xlfn.XLOOKUP(I2576,MSA_Title_List,MSA_Title_List!$A$2:$A$643,"",0),"")</f>
        <v/>
      </c>
    </row>
    <row r="2577" spans="2:10">
      <c r="B2577" s="78" t="str" cm="1">
        <f t="array" ref="B2577">IF(A2577="","",INDEX(CAGE,MATCH(A2577,Company_Name,0)))</f>
        <v/>
      </c>
      <c r="C2577" s="80" t="str" cm="1">
        <f t="array" ref="C2577">IF(A2577="","",INDEX(Prime_Sub,MATCH(A2577,Company_Name,0)))</f>
        <v/>
      </c>
      <c r="F2577" s="78" t="str" cm="1">
        <f t="array" ref="F2577">IF(E2577="","",INDEX(LCAT_ID,MATCH(E2577,LCAT_Name,0)))</f>
        <v/>
      </c>
      <c r="J2577" s="78" t="str">
        <f>IFERROR(_xlfn.XLOOKUP(I2577,MSA_Title_List,MSA_Title_List!$A$2:$A$643,"",0),"")</f>
        <v/>
      </c>
    </row>
    <row r="2578" spans="2:10">
      <c r="B2578" s="78" t="str" cm="1">
        <f t="array" ref="B2578">IF(A2578="","",INDEX(CAGE,MATCH(A2578,Company_Name,0)))</f>
        <v/>
      </c>
      <c r="C2578" s="80" t="str" cm="1">
        <f t="array" ref="C2578">IF(A2578="","",INDEX(Prime_Sub,MATCH(A2578,Company_Name,0)))</f>
        <v/>
      </c>
      <c r="F2578" s="78" t="str" cm="1">
        <f t="array" ref="F2578">IF(E2578="","",INDEX(LCAT_ID,MATCH(E2578,LCAT_Name,0)))</f>
        <v/>
      </c>
      <c r="J2578" s="78" t="str">
        <f>IFERROR(_xlfn.XLOOKUP(I2578,MSA_Title_List,MSA_Title_List!$A$2:$A$643,"",0),"")</f>
        <v/>
      </c>
    </row>
    <row r="2579" spans="2:10">
      <c r="B2579" s="78" t="str" cm="1">
        <f t="array" ref="B2579">IF(A2579="","",INDEX(CAGE,MATCH(A2579,Company_Name,0)))</f>
        <v/>
      </c>
      <c r="C2579" s="80" t="str" cm="1">
        <f t="array" ref="C2579">IF(A2579="","",INDEX(Prime_Sub,MATCH(A2579,Company_Name,0)))</f>
        <v/>
      </c>
      <c r="F2579" s="78" t="str" cm="1">
        <f t="array" ref="F2579">IF(E2579="","",INDEX(LCAT_ID,MATCH(E2579,LCAT_Name,0)))</f>
        <v/>
      </c>
      <c r="J2579" s="78" t="str">
        <f>IFERROR(_xlfn.XLOOKUP(I2579,MSA_Title_List,MSA_Title_List!$A$2:$A$643,"",0),"")</f>
        <v/>
      </c>
    </row>
    <row r="2580" spans="2:10">
      <c r="B2580" s="78" t="str" cm="1">
        <f t="array" ref="B2580">IF(A2580="","",INDEX(CAGE,MATCH(A2580,Company_Name,0)))</f>
        <v/>
      </c>
      <c r="C2580" s="80" t="str" cm="1">
        <f t="array" ref="C2580">IF(A2580="","",INDEX(Prime_Sub,MATCH(A2580,Company_Name,0)))</f>
        <v/>
      </c>
      <c r="F2580" s="78" t="str" cm="1">
        <f t="array" ref="F2580">IF(E2580="","",INDEX(LCAT_ID,MATCH(E2580,LCAT_Name,0)))</f>
        <v/>
      </c>
      <c r="J2580" s="78" t="str">
        <f>IFERROR(_xlfn.XLOOKUP(I2580,MSA_Title_List,MSA_Title_List!$A$2:$A$643,"",0),"")</f>
        <v/>
      </c>
    </row>
    <row r="2581" spans="2:10">
      <c r="B2581" s="78" t="str" cm="1">
        <f t="array" ref="B2581">IF(A2581="","",INDEX(CAGE,MATCH(A2581,Company_Name,0)))</f>
        <v/>
      </c>
      <c r="C2581" s="80" t="str" cm="1">
        <f t="array" ref="C2581">IF(A2581="","",INDEX(Prime_Sub,MATCH(A2581,Company_Name,0)))</f>
        <v/>
      </c>
      <c r="F2581" s="78" t="str" cm="1">
        <f t="array" ref="F2581">IF(E2581="","",INDEX(LCAT_ID,MATCH(E2581,LCAT_Name,0)))</f>
        <v/>
      </c>
      <c r="J2581" s="78" t="str">
        <f>IFERROR(_xlfn.XLOOKUP(I2581,MSA_Title_List,MSA_Title_List!$A$2:$A$643,"",0),"")</f>
        <v/>
      </c>
    </row>
    <row r="2582" spans="2:10">
      <c r="B2582" s="78" t="str" cm="1">
        <f t="array" ref="B2582">IF(A2582="","",INDEX(CAGE,MATCH(A2582,Company_Name,0)))</f>
        <v/>
      </c>
      <c r="C2582" s="80" t="str" cm="1">
        <f t="array" ref="C2582">IF(A2582="","",INDEX(Prime_Sub,MATCH(A2582,Company_Name,0)))</f>
        <v/>
      </c>
      <c r="F2582" s="78" t="str" cm="1">
        <f t="array" ref="F2582">IF(E2582="","",INDEX(LCAT_ID,MATCH(E2582,LCAT_Name,0)))</f>
        <v/>
      </c>
      <c r="J2582" s="78" t="str">
        <f>IFERROR(_xlfn.XLOOKUP(I2582,MSA_Title_List,MSA_Title_List!$A$2:$A$643,"",0),"")</f>
        <v/>
      </c>
    </row>
    <row r="2583" spans="2:10">
      <c r="B2583" s="78" t="str" cm="1">
        <f t="array" ref="B2583">IF(A2583="","",INDEX(CAGE,MATCH(A2583,Company_Name,0)))</f>
        <v/>
      </c>
      <c r="C2583" s="80" t="str" cm="1">
        <f t="array" ref="C2583">IF(A2583="","",INDEX(Prime_Sub,MATCH(A2583,Company_Name,0)))</f>
        <v/>
      </c>
      <c r="F2583" s="78" t="str" cm="1">
        <f t="array" ref="F2583">IF(E2583="","",INDEX(LCAT_ID,MATCH(E2583,LCAT_Name,0)))</f>
        <v/>
      </c>
      <c r="J2583" s="78" t="str">
        <f>IFERROR(_xlfn.XLOOKUP(I2583,MSA_Title_List,MSA_Title_List!$A$2:$A$643,"",0),"")</f>
        <v/>
      </c>
    </row>
    <row r="2584" spans="2:10">
      <c r="B2584" s="78" t="str" cm="1">
        <f t="array" ref="B2584">IF(A2584="","",INDEX(CAGE,MATCH(A2584,Company_Name,0)))</f>
        <v/>
      </c>
      <c r="C2584" s="80" t="str" cm="1">
        <f t="array" ref="C2584">IF(A2584="","",INDEX(Prime_Sub,MATCH(A2584,Company_Name,0)))</f>
        <v/>
      </c>
      <c r="F2584" s="78" t="str" cm="1">
        <f t="array" ref="F2584">IF(E2584="","",INDEX(LCAT_ID,MATCH(E2584,LCAT_Name,0)))</f>
        <v/>
      </c>
      <c r="J2584" s="78" t="str">
        <f>IFERROR(_xlfn.XLOOKUP(I2584,MSA_Title_List,MSA_Title_List!$A$2:$A$643,"",0),"")</f>
        <v/>
      </c>
    </row>
    <row r="2585" spans="2:10">
      <c r="B2585" s="78" t="str" cm="1">
        <f t="array" ref="B2585">IF(A2585="","",INDEX(CAGE,MATCH(A2585,Company_Name,0)))</f>
        <v/>
      </c>
      <c r="C2585" s="80" t="str" cm="1">
        <f t="array" ref="C2585">IF(A2585="","",INDEX(Prime_Sub,MATCH(A2585,Company_Name,0)))</f>
        <v/>
      </c>
      <c r="F2585" s="78" t="str" cm="1">
        <f t="array" ref="F2585">IF(E2585="","",INDEX(LCAT_ID,MATCH(E2585,LCAT_Name,0)))</f>
        <v/>
      </c>
      <c r="J2585" s="78" t="str">
        <f>IFERROR(_xlfn.XLOOKUP(I2585,MSA_Title_List,MSA_Title_List!$A$2:$A$643,"",0),"")</f>
        <v/>
      </c>
    </row>
    <row r="2586" spans="2:10">
      <c r="B2586" s="78" t="str" cm="1">
        <f t="array" ref="B2586">IF(A2586="","",INDEX(CAGE,MATCH(A2586,Company_Name,0)))</f>
        <v/>
      </c>
      <c r="C2586" s="80" t="str" cm="1">
        <f t="array" ref="C2586">IF(A2586="","",INDEX(Prime_Sub,MATCH(A2586,Company_Name,0)))</f>
        <v/>
      </c>
      <c r="F2586" s="78" t="str" cm="1">
        <f t="array" ref="F2586">IF(E2586="","",INDEX(LCAT_ID,MATCH(E2586,LCAT_Name,0)))</f>
        <v/>
      </c>
      <c r="J2586" s="78" t="str">
        <f>IFERROR(_xlfn.XLOOKUP(I2586,MSA_Title_List,MSA_Title_List!$A$2:$A$643,"",0),"")</f>
        <v/>
      </c>
    </row>
    <row r="2587" spans="2:10">
      <c r="B2587" s="78" t="str" cm="1">
        <f t="array" ref="B2587">IF(A2587="","",INDEX(CAGE,MATCH(A2587,Company_Name,0)))</f>
        <v/>
      </c>
      <c r="C2587" s="80" t="str" cm="1">
        <f t="array" ref="C2587">IF(A2587="","",INDEX(Prime_Sub,MATCH(A2587,Company_Name,0)))</f>
        <v/>
      </c>
      <c r="F2587" s="78" t="str" cm="1">
        <f t="array" ref="F2587">IF(E2587="","",INDEX(LCAT_ID,MATCH(E2587,LCAT_Name,0)))</f>
        <v/>
      </c>
      <c r="J2587" s="78" t="str">
        <f>IFERROR(_xlfn.XLOOKUP(I2587,MSA_Title_List,MSA_Title_List!$A$2:$A$643,"",0),"")</f>
        <v/>
      </c>
    </row>
    <row r="2588" spans="2:10">
      <c r="B2588" s="78" t="str" cm="1">
        <f t="array" ref="B2588">IF(A2588="","",INDEX(CAGE,MATCH(A2588,Company_Name,0)))</f>
        <v/>
      </c>
      <c r="C2588" s="80" t="str" cm="1">
        <f t="array" ref="C2588">IF(A2588="","",INDEX(Prime_Sub,MATCH(A2588,Company_Name,0)))</f>
        <v/>
      </c>
      <c r="F2588" s="78" t="str" cm="1">
        <f t="array" ref="F2588">IF(E2588="","",INDEX(LCAT_ID,MATCH(E2588,LCAT_Name,0)))</f>
        <v/>
      </c>
      <c r="J2588" s="78" t="str">
        <f>IFERROR(_xlfn.XLOOKUP(I2588,MSA_Title_List,MSA_Title_List!$A$2:$A$643,"",0),"")</f>
        <v/>
      </c>
    </row>
    <row r="2589" spans="2:10">
      <c r="B2589" s="78" t="str" cm="1">
        <f t="array" ref="B2589">IF(A2589="","",INDEX(CAGE,MATCH(A2589,Company_Name,0)))</f>
        <v/>
      </c>
      <c r="C2589" s="80" t="str" cm="1">
        <f t="array" ref="C2589">IF(A2589="","",INDEX(Prime_Sub,MATCH(A2589,Company_Name,0)))</f>
        <v/>
      </c>
      <c r="F2589" s="78" t="str" cm="1">
        <f t="array" ref="F2589">IF(E2589="","",INDEX(LCAT_ID,MATCH(E2589,LCAT_Name,0)))</f>
        <v/>
      </c>
      <c r="J2589" s="78" t="str">
        <f>IFERROR(_xlfn.XLOOKUP(I2589,MSA_Title_List,MSA_Title_List!$A$2:$A$643,"",0),"")</f>
        <v/>
      </c>
    </row>
    <row r="2590" spans="2:10">
      <c r="B2590" s="78" t="str" cm="1">
        <f t="array" ref="B2590">IF(A2590="","",INDEX(CAGE,MATCH(A2590,Company_Name,0)))</f>
        <v/>
      </c>
      <c r="C2590" s="80" t="str" cm="1">
        <f t="array" ref="C2590">IF(A2590="","",INDEX(Prime_Sub,MATCH(A2590,Company_Name,0)))</f>
        <v/>
      </c>
      <c r="F2590" s="78" t="str" cm="1">
        <f t="array" ref="F2590">IF(E2590="","",INDEX(LCAT_ID,MATCH(E2590,LCAT_Name,0)))</f>
        <v/>
      </c>
      <c r="J2590" s="78" t="str">
        <f>IFERROR(_xlfn.XLOOKUP(I2590,MSA_Title_List,MSA_Title_List!$A$2:$A$643,"",0),"")</f>
        <v/>
      </c>
    </row>
    <row r="2591" spans="2:10">
      <c r="B2591" s="78" t="str" cm="1">
        <f t="array" ref="B2591">IF(A2591="","",INDEX(CAGE,MATCH(A2591,Company_Name,0)))</f>
        <v/>
      </c>
      <c r="C2591" s="80" t="str" cm="1">
        <f t="array" ref="C2591">IF(A2591="","",INDEX(Prime_Sub,MATCH(A2591,Company_Name,0)))</f>
        <v/>
      </c>
      <c r="F2591" s="78" t="str" cm="1">
        <f t="array" ref="F2591">IF(E2591="","",INDEX(LCAT_ID,MATCH(E2591,LCAT_Name,0)))</f>
        <v/>
      </c>
      <c r="J2591" s="78" t="str">
        <f>IFERROR(_xlfn.XLOOKUP(I2591,MSA_Title_List,MSA_Title_List!$A$2:$A$643,"",0),"")</f>
        <v/>
      </c>
    </row>
    <row r="2592" spans="2:10">
      <c r="B2592" s="78" t="str" cm="1">
        <f t="array" ref="B2592">IF(A2592="","",INDEX(CAGE,MATCH(A2592,Company_Name,0)))</f>
        <v/>
      </c>
      <c r="C2592" s="80" t="str" cm="1">
        <f t="array" ref="C2592">IF(A2592="","",INDEX(Prime_Sub,MATCH(A2592,Company_Name,0)))</f>
        <v/>
      </c>
      <c r="F2592" s="78" t="str" cm="1">
        <f t="array" ref="F2592">IF(E2592="","",INDEX(LCAT_ID,MATCH(E2592,LCAT_Name,0)))</f>
        <v/>
      </c>
      <c r="J2592" s="78" t="str">
        <f>IFERROR(_xlfn.XLOOKUP(I2592,MSA_Title_List,MSA_Title_List!$A$2:$A$643,"",0),"")</f>
        <v/>
      </c>
    </row>
    <row r="2593" spans="2:10">
      <c r="B2593" s="78" t="str" cm="1">
        <f t="array" ref="B2593">IF(A2593="","",INDEX(CAGE,MATCH(A2593,Company_Name,0)))</f>
        <v/>
      </c>
      <c r="C2593" s="80" t="str" cm="1">
        <f t="array" ref="C2593">IF(A2593="","",INDEX(Prime_Sub,MATCH(A2593,Company_Name,0)))</f>
        <v/>
      </c>
      <c r="F2593" s="78" t="str" cm="1">
        <f t="array" ref="F2593">IF(E2593="","",INDEX(LCAT_ID,MATCH(E2593,LCAT_Name,0)))</f>
        <v/>
      </c>
      <c r="J2593" s="78" t="str">
        <f>IFERROR(_xlfn.XLOOKUP(I2593,MSA_Title_List,MSA_Title_List!$A$2:$A$643,"",0),"")</f>
        <v/>
      </c>
    </row>
    <row r="2594" spans="2:10">
      <c r="B2594" s="78" t="str" cm="1">
        <f t="array" ref="B2594">IF(A2594="","",INDEX(CAGE,MATCH(A2594,Company_Name,0)))</f>
        <v/>
      </c>
      <c r="C2594" s="80" t="str" cm="1">
        <f t="array" ref="C2594">IF(A2594="","",INDEX(Prime_Sub,MATCH(A2594,Company_Name,0)))</f>
        <v/>
      </c>
      <c r="F2594" s="78" t="str" cm="1">
        <f t="array" ref="F2594">IF(E2594="","",INDEX(LCAT_ID,MATCH(E2594,LCAT_Name,0)))</f>
        <v/>
      </c>
      <c r="J2594" s="78" t="str">
        <f>IFERROR(_xlfn.XLOOKUP(I2594,MSA_Title_List,MSA_Title_List!$A$2:$A$643,"",0),"")</f>
        <v/>
      </c>
    </row>
    <row r="2595" spans="2:10">
      <c r="B2595" s="78" t="str" cm="1">
        <f t="array" ref="B2595">IF(A2595="","",INDEX(CAGE,MATCH(A2595,Company_Name,0)))</f>
        <v/>
      </c>
      <c r="C2595" s="80" t="str" cm="1">
        <f t="array" ref="C2595">IF(A2595="","",INDEX(Prime_Sub,MATCH(A2595,Company_Name,0)))</f>
        <v/>
      </c>
      <c r="F2595" s="78" t="str" cm="1">
        <f t="array" ref="F2595">IF(E2595="","",INDEX(LCAT_ID,MATCH(E2595,LCAT_Name,0)))</f>
        <v/>
      </c>
      <c r="J2595" s="78" t="str">
        <f>IFERROR(_xlfn.XLOOKUP(I2595,MSA_Title_List,MSA_Title_List!$A$2:$A$643,"",0),"")</f>
        <v/>
      </c>
    </row>
    <row r="2596" spans="2:10">
      <c r="B2596" s="78" t="str" cm="1">
        <f t="array" ref="B2596">IF(A2596="","",INDEX(CAGE,MATCH(A2596,Company_Name,0)))</f>
        <v/>
      </c>
      <c r="C2596" s="80" t="str" cm="1">
        <f t="array" ref="C2596">IF(A2596="","",INDEX(Prime_Sub,MATCH(A2596,Company_Name,0)))</f>
        <v/>
      </c>
      <c r="F2596" s="78" t="str" cm="1">
        <f t="array" ref="F2596">IF(E2596="","",INDEX(LCAT_ID,MATCH(E2596,LCAT_Name,0)))</f>
        <v/>
      </c>
      <c r="J2596" s="78" t="str">
        <f>IFERROR(_xlfn.XLOOKUP(I2596,MSA_Title_List,MSA_Title_List!$A$2:$A$643,"",0),"")</f>
        <v/>
      </c>
    </row>
    <row r="2597" spans="2:10">
      <c r="B2597" s="78" t="str" cm="1">
        <f t="array" ref="B2597">IF(A2597="","",INDEX(CAGE,MATCH(A2597,Company_Name,0)))</f>
        <v/>
      </c>
      <c r="C2597" s="80" t="str" cm="1">
        <f t="array" ref="C2597">IF(A2597="","",INDEX(Prime_Sub,MATCH(A2597,Company_Name,0)))</f>
        <v/>
      </c>
      <c r="F2597" s="78" t="str" cm="1">
        <f t="array" ref="F2597">IF(E2597="","",INDEX(LCAT_ID,MATCH(E2597,LCAT_Name,0)))</f>
        <v/>
      </c>
      <c r="J2597" s="78" t="str">
        <f>IFERROR(_xlfn.XLOOKUP(I2597,MSA_Title_List,MSA_Title_List!$A$2:$A$643,"",0),"")</f>
        <v/>
      </c>
    </row>
    <row r="2598" spans="2:10">
      <c r="B2598" s="78" t="str" cm="1">
        <f t="array" ref="B2598">IF(A2598="","",INDEX(CAGE,MATCH(A2598,Company_Name,0)))</f>
        <v/>
      </c>
      <c r="C2598" s="80" t="str" cm="1">
        <f t="array" ref="C2598">IF(A2598="","",INDEX(Prime_Sub,MATCH(A2598,Company_Name,0)))</f>
        <v/>
      </c>
      <c r="F2598" s="78" t="str" cm="1">
        <f t="array" ref="F2598">IF(E2598="","",INDEX(LCAT_ID,MATCH(E2598,LCAT_Name,0)))</f>
        <v/>
      </c>
      <c r="J2598" s="78" t="str">
        <f>IFERROR(_xlfn.XLOOKUP(I2598,MSA_Title_List,MSA_Title_List!$A$2:$A$643,"",0),"")</f>
        <v/>
      </c>
    </row>
    <row r="2599" spans="2:10">
      <c r="B2599" s="78" t="str" cm="1">
        <f t="array" ref="B2599">IF(A2599="","",INDEX(CAGE,MATCH(A2599,Company_Name,0)))</f>
        <v/>
      </c>
      <c r="C2599" s="80" t="str" cm="1">
        <f t="array" ref="C2599">IF(A2599="","",INDEX(Prime_Sub,MATCH(A2599,Company_Name,0)))</f>
        <v/>
      </c>
      <c r="F2599" s="78" t="str" cm="1">
        <f t="array" ref="F2599">IF(E2599="","",INDEX(LCAT_ID,MATCH(E2599,LCAT_Name,0)))</f>
        <v/>
      </c>
      <c r="J2599" s="78" t="str">
        <f>IFERROR(_xlfn.XLOOKUP(I2599,MSA_Title_List,MSA_Title_List!$A$2:$A$643,"",0),"")</f>
        <v/>
      </c>
    </row>
    <row r="2600" spans="2:10">
      <c r="B2600" s="78" t="str" cm="1">
        <f t="array" ref="B2600">IF(A2600="","",INDEX(CAGE,MATCH(A2600,Company_Name,0)))</f>
        <v/>
      </c>
      <c r="C2600" s="80" t="str" cm="1">
        <f t="array" ref="C2600">IF(A2600="","",INDEX(Prime_Sub,MATCH(A2600,Company_Name,0)))</f>
        <v/>
      </c>
      <c r="F2600" s="78" t="str" cm="1">
        <f t="array" ref="F2600">IF(E2600="","",INDEX(LCAT_ID,MATCH(E2600,LCAT_Name,0)))</f>
        <v/>
      </c>
      <c r="J2600" s="78" t="str">
        <f>IFERROR(_xlfn.XLOOKUP(I2600,MSA_Title_List,MSA_Title_List!$A$2:$A$643,"",0),"")</f>
        <v/>
      </c>
    </row>
    <row r="2601" spans="2:10">
      <c r="B2601" s="78" t="str" cm="1">
        <f t="array" ref="B2601">IF(A2601="","",INDEX(CAGE,MATCH(A2601,Company_Name,0)))</f>
        <v/>
      </c>
      <c r="C2601" s="80" t="str" cm="1">
        <f t="array" ref="C2601">IF(A2601="","",INDEX(Prime_Sub,MATCH(A2601,Company_Name,0)))</f>
        <v/>
      </c>
      <c r="F2601" s="78" t="str" cm="1">
        <f t="array" ref="F2601">IF(E2601="","",INDEX(LCAT_ID,MATCH(E2601,LCAT_Name,0)))</f>
        <v/>
      </c>
      <c r="J2601" s="78" t="str">
        <f>IFERROR(_xlfn.XLOOKUP(I2601,MSA_Title_List,MSA_Title_List!$A$2:$A$643,"",0),"")</f>
        <v/>
      </c>
    </row>
    <row r="2602" spans="2:10">
      <c r="B2602" s="78" t="str" cm="1">
        <f t="array" ref="B2602">IF(A2602="","",INDEX(CAGE,MATCH(A2602,Company_Name,0)))</f>
        <v/>
      </c>
      <c r="C2602" s="80" t="str" cm="1">
        <f t="array" ref="C2602">IF(A2602="","",INDEX(Prime_Sub,MATCH(A2602,Company_Name,0)))</f>
        <v/>
      </c>
      <c r="F2602" s="78" t="str" cm="1">
        <f t="array" ref="F2602">IF(E2602="","",INDEX(LCAT_ID,MATCH(E2602,LCAT_Name,0)))</f>
        <v/>
      </c>
      <c r="J2602" s="78" t="str">
        <f>IFERROR(_xlfn.XLOOKUP(I2602,MSA_Title_List,MSA_Title_List!$A$2:$A$643,"",0),"")</f>
        <v/>
      </c>
    </row>
    <row r="2603" spans="2:10">
      <c r="B2603" s="78" t="str" cm="1">
        <f t="array" ref="B2603">IF(A2603="","",INDEX(CAGE,MATCH(A2603,Company_Name,0)))</f>
        <v/>
      </c>
      <c r="C2603" s="80" t="str" cm="1">
        <f t="array" ref="C2603">IF(A2603="","",INDEX(Prime_Sub,MATCH(A2603,Company_Name,0)))</f>
        <v/>
      </c>
      <c r="F2603" s="78" t="str" cm="1">
        <f t="array" ref="F2603">IF(E2603="","",INDEX(LCAT_ID,MATCH(E2603,LCAT_Name,0)))</f>
        <v/>
      </c>
      <c r="J2603" s="78" t="str">
        <f>IFERROR(_xlfn.XLOOKUP(I2603,MSA_Title_List,MSA_Title_List!$A$2:$A$643,"",0),"")</f>
        <v/>
      </c>
    </row>
    <row r="2604" spans="2:10">
      <c r="B2604" s="78" t="str" cm="1">
        <f t="array" ref="B2604">IF(A2604="","",INDEX(CAGE,MATCH(A2604,Company_Name,0)))</f>
        <v/>
      </c>
      <c r="C2604" s="80" t="str" cm="1">
        <f t="array" ref="C2604">IF(A2604="","",INDEX(Prime_Sub,MATCH(A2604,Company_Name,0)))</f>
        <v/>
      </c>
      <c r="F2604" s="78" t="str" cm="1">
        <f t="array" ref="F2604">IF(E2604="","",INDEX(LCAT_ID,MATCH(E2604,LCAT_Name,0)))</f>
        <v/>
      </c>
      <c r="J2604" s="78" t="str">
        <f>IFERROR(_xlfn.XLOOKUP(I2604,MSA_Title_List,MSA_Title_List!$A$2:$A$643,"",0),"")</f>
        <v/>
      </c>
    </row>
    <row r="2605" spans="2:10">
      <c r="B2605" s="78" t="str" cm="1">
        <f t="array" ref="B2605">IF(A2605="","",INDEX(CAGE,MATCH(A2605,Company_Name,0)))</f>
        <v/>
      </c>
      <c r="C2605" s="80" t="str" cm="1">
        <f t="array" ref="C2605">IF(A2605="","",INDEX(Prime_Sub,MATCH(A2605,Company_Name,0)))</f>
        <v/>
      </c>
      <c r="F2605" s="78" t="str" cm="1">
        <f t="array" ref="F2605">IF(E2605="","",INDEX(LCAT_ID,MATCH(E2605,LCAT_Name,0)))</f>
        <v/>
      </c>
      <c r="J2605" s="78" t="str">
        <f>IFERROR(_xlfn.XLOOKUP(I2605,MSA_Title_List,MSA_Title_List!$A$2:$A$643,"",0),"")</f>
        <v/>
      </c>
    </row>
    <row r="2606" spans="2:10">
      <c r="B2606" s="78" t="str" cm="1">
        <f t="array" ref="B2606">IF(A2606="","",INDEX(CAGE,MATCH(A2606,Company_Name,0)))</f>
        <v/>
      </c>
      <c r="C2606" s="80" t="str" cm="1">
        <f t="array" ref="C2606">IF(A2606="","",INDEX(Prime_Sub,MATCH(A2606,Company_Name,0)))</f>
        <v/>
      </c>
      <c r="F2606" s="78" t="str" cm="1">
        <f t="array" ref="F2606">IF(E2606="","",INDEX(LCAT_ID,MATCH(E2606,LCAT_Name,0)))</f>
        <v/>
      </c>
      <c r="J2606" s="78" t="str">
        <f>IFERROR(_xlfn.XLOOKUP(I2606,MSA_Title_List,MSA_Title_List!$A$2:$A$643,"",0),"")</f>
        <v/>
      </c>
    </row>
    <row r="2607" spans="2:10">
      <c r="B2607" s="78" t="str" cm="1">
        <f t="array" ref="B2607">IF(A2607="","",INDEX(CAGE,MATCH(A2607,Company_Name,0)))</f>
        <v/>
      </c>
      <c r="C2607" s="80" t="str" cm="1">
        <f t="array" ref="C2607">IF(A2607="","",INDEX(Prime_Sub,MATCH(A2607,Company_Name,0)))</f>
        <v/>
      </c>
      <c r="F2607" s="78" t="str" cm="1">
        <f t="array" ref="F2607">IF(E2607="","",INDEX(LCAT_ID,MATCH(E2607,LCAT_Name,0)))</f>
        <v/>
      </c>
      <c r="J2607" s="78" t="str">
        <f>IFERROR(_xlfn.XLOOKUP(I2607,MSA_Title_List,MSA_Title_List!$A$2:$A$643,"",0),"")</f>
        <v/>
      </c>
    </row>
    <row r="2608" spans="2:10">
      <c r="B2608" s="78" t="str" cm="1">
        <f t="array" ref="B2608">IF(A2608="","",INDEX(CAGE,MATCH(A2608,Company_Name,0)))</f>
        <v/>
      </c>
      <c r="C2608" s="80" t="str" cm="1">
        <f t="array" ref="C2608">IF(A2608="","",INDEX(Prime_Sub,MATCH(A2608,Company_Name,0)))</f>
        <v/>
      </c>
      <c r="F2608" s="78" t="str" cm="1">
        <f t="array" ref="F2608">IF(E2608="","",INDEX(LCAT_ID,MATCH(E2608,LCAT_Name,0)))</f>
        <v/>
      </c>
      <c r="J2608" s="78" t="str">
        <f>IFERROR(_xlfn.XLOOKUP(I2608,MSA_Title_List,MSA_Title_List!$A$2:$A$643,"",0),"")</f>
        <v/>
      </c>
    </row>
    <row r="2609" spans="2:10">
      <c r="B2609" s="78" t="str" cm="1">
        <f t="array" ref="B2609">IF(A2609="","",INDEX(CAGE,MATCH(A2609,Company_Name,0)))</f>
        <v/>
      </c>
      <c r="C2609" s="80" t="str" cm="1">
        <f t="array" ref="C2609">IF(A2609="","",INDEX(Prime_Sub,MATCH(A2609,Company_Name,0)))</f>
        <v/>
      </c>
      <c r="F2609" s="78" t="str" cm="1">
        <f t="array" ref="F2609">IF(E2609="","",INDEX(LCAT_ID,MATCH(E2609,LCAT_Name,0)))</f>
        <v/>
      </c>
      <c r="J2609" s="78" t="str">
        <f>IFERROR(_xlfn.XLOOKUP(I2609,MSA_Title_List,MSA_Title_List!$A$2:$A$643,"",0),"")</f>
        <v/>
      </c>
    </row>
    <row r="2610" spans="2:10">
      <c r="B2610" s="78" t="str" cm="1">
        <f t="array" ref="B2610">IF(A2610="","",INDEX(CAGE,MATCH(A2610,Company_Name,0)))</f>
        <v/>
      </c>
      <c r="C2610" s="80" t="str" cm="1">
        <f t="array" ref="C2610">IF(A2610="","",INDEX(Prime_Sub,MATCH(A2610,Company_Name,0)))</f>
        <v/>
      </c>
      <c r="F2610" s="78" t="str" cm="1">
        <f t="array" ref="F2610">IF(E2610="","",INDEX(LCAT_ID,MATCH(E2610,LCAT_Name,0)))</f>
        <v/>
      </c>
      <c r="J2610" s="78" t="str">
        <f>IFERROR(_xlfn.XLOOKUP(I2610,MSA_Title_List,MSA_Title_List!$A$2:$A$643,"",0),"")</f>
        <v/>
      </c>
    </row>
    <row r="2611" spans="2:10">
      <c r="B2611" s="78" t="str" cm="1">
        <f t="array" ref="B2611">IF(A2611="","",INDEX(CAGE,MATCH(A2611,Company_Name,0)))</f>
        <v/>
      </c>
      <c r="C2611" s="80" t="str" cm="1">
        <f t="array" ref="C2611">IF(A2611="","",INDEX(Prime_Sub,MATCH(A2611,Company_Name,0)))</f>
        <v/>
      </c>
      <c r="F2611" s="78" t="str" cm="1">
        <f t="array" ref="F2611">IF(E2611="","",INDEX(LCAT_ID,MATCH(E2611,LCAT_Name,0)))</f>
        <v/>
      </c>
      <c r="J2611" s="78" t="str">
        <f>IFERROR(_xlfn.XLOOKUP(I2611,MSA_Title_List,MSA_Title_List!$A$2:$A$643,"",0),"")</f>
        <v/>
      </c>
    </row>
    <row r="2612" spans="2:10">
      <c r="B2612" s="78" t="str" cm="1">
        <f t="array" ref="B2612">IF(A2612="","",INDEX(CAGE,MATCH(A2612,Company_Name,0)))</f>
        <v/>
      </c>
      <c r="C2612" s="80" t="str" cm="1">
        <f t="array" ref="C2612">IF(A2612="","",INDEX(Prime_Sub,MATCH(A2612,Company_Name,0)))</f>
        <v/>
      </c>
      <c r="F2612" s="78" t="str" cm="1">
        <f t="array" ref="F2612">IF(E2612="","",INDEX(LCAT_ID,MATCH(E2612,LCAT_Name,0)))</f>
        <v/>
      </c>
      <c r="J2612" s="78" t="str">
        <f>IFERROR(_xlfn.XLOOKUP(I2612,MSA_Title_List,MSA_Title_List!$A$2:$A$643,"",0),"")</f>
        <v/>
      </c>
    </row>
    <row r="2613" spans="2:10">
      <c r="B2613" s="78" t="str" cm="1">
        <f t="array" ref="B2613">IF(A2613="","",INDEX(CAGE,MATCH(A2613,Company_Name,0)))</f>
        <v/>
      </c>
      <c r="C2613" s="80" t="str" cm="1">
        <f t="array" ref="C2613">IF(A2613="","",INDEX(Prime_Sub,MATCH(A2613,Company_Name,0)))</f>
        <v/>
      </c>
      <c r="F2613" s="78" t="str" cm="1">
        <f t="array" ref="F2613">IF(E2613="","",INDEX(LCAT_ID,MATCH(E2613,LCAT_Name,0)))</f>
        <v/>
      </c>
      <c r="J2613" s="78" t="str">
        <f>IFERROR(_xlfn.XLOOKUP(I2613,MSA_Title_List,MSA_Title_List!$A$2:$A$643,"",0),"")</f>
        <v/>
      </c>
    </row>
    <row r="2614" spans="2:10">
      <c r="B2614" s="78" t="str" cm="1">
        <f t="array" ref="B2614">IF(A2614="","",INDEX(CAGE,MATCH(A2614,Company_Name,0)))</f>
        <v/>
      </c>
      <c r="C2614" s="80" t="str" cm="1">
        <f t="array" ref="C2614">IF(A2614="","",INDEX(Prime_Sub,MATCH(A2614,Company_Name,0)))</f>
        <v/>
      </c>
      <c r="F2614" s="78" t="str" cm="1">
        <f t="array" ref="F2614">IF(E2614="","",INDEX(LCAT_ID,MATCH(E2614,LCAT_Name,0)))</f>
        <v/>
      </c>
      <c r="J2614" s="78" t="str">
        <f>IFERROR(_xlfn.XLOOKUP(I2614,MSA_Title_List,MSA_Title_List!$A$2:$A$643,"",0),"")</f>
        <v/>
      </c>
    </row>
    <row r="2615" spans="2:10">
      <c r="B2615" s="78" t="str" cm="1">
        <f t="array" ref="B2615">IF(A2615="","",INDEX(CAGE,MATCH(A2615,Company_Name,0)))</f>
        <v/>
      </c>
      <c r="C2615" s="80" t="str" cm="1">
        <f t="array" ref="C2615">IF(A2615="","",INDEX(Prime_Sub,MATCH(A2615,Company_Name,0)))</f>
        <v/>
      </c>
      <c r="F2615" s="78" t="str" cm="1">
        <f t="array" ref="F2615">IF(E2615="","",INDEX(LCAT_ID,MATCH(E2615,LCAT_Name,0)))</f>
        <v/>
      </c>
      <c r="J2615" s="78" t="str">
        <f>IFERROR(_xlfn.XLOOKUP(I2615,MSA_Title_List,MSA_Title_List!$A$2:$A$643,"",0),"")</f>
        <v/>
      </c>
    </row>
    <row r="2616" spans="2:10">
      <c r="B2616" s="78" t="str" cm="1">
        <f t="array" ref="B2616">IF(A2616="","",INDEX(CAGE,MATCH(A2616,Company_Name,0)))</f>
        <v/>
      </c>
      <c r="C2616" s="80" t="str" cm="1">
        <f t="array" ref="C2616">IF(A2616="","",INDEX(Prime_Sub,MATCH(A2616,Company_Name,0)))</f>
        <v/>
      </c>
      <c r="F2616" s="78" t="str" cm="1">
        <f t="array" ref="F2616">IF(E2616="","",INDEX(LCAT_ID,MATCH(E2616,LCAT_Name,0)))</f>
        <v/>
      </c>
      <c r="J2616" s="78" t="str">
        <f>IFERROR(_xlfn.XLOOKUP(I2616,MSA_Title_List,MSA_Title_List!$A$2:$A$643,"",0),"")</f>
        <v/>
      </c>
    </row>
    <row r="2617" spans="2:10">
      <c r="B2617" s="78" t="str" cm="1">
        <f t="array" ref="B2617">IF(A2617="","",INDEX(CAGE,MATCH(A2617,Company_Name,0)))</f>
        <v/>
      </c>
      <c r="C2617" s="80" t="str" cm="1">
        <f t="array" ref="C2617">IF(A2617="","",INDEX(Prime_Sub,MATCH(A2617,Company_Name,0)))</f>
        <v/>
      </c>
      <c r="F2617" s="78" t="str" cm="1">
        <f t="array" ref="F2617">IF(E2617="","",INDEX(LCAT_ID,MATCH(E2617,LCAT_Name,0)))</f>
        <v/>
      </c>
      <c r="J2617" s="78" t="str">
        <f>IFERROR(_xlfn.XLOOKUP(I2617,MSA_Title_List,MSA_Title_List!$A$2:$A$643,"",0),"")</f>
        <v/>
      </c>
    </row>
    <row r="2618" spans="2:10">
      <c r="B2618" s="78" t="str" cm="1">
        <f t="array" ref="B2618">IF(A2618="","",INDEX(CAGE,MATCH(A2618,Company_Name,0)))</f>
        <v/>
      </c>
      <c r="C2618" s="80" t="str" cm="1">
        <f t="array" ref="C2618">IF(A2618="","",INDEX(Prime_Sub,MATCH(A2618,Company_Name,0)))</f>
        <v/>
      </c>
      <c r="F2618" s="78" t="str" cm="1">
        <f t="array" ref="F2618">IF(E2618="","",INDEX(LCAT_ID,MATCH(E2618,LCAT_Name,0)))</f>
        <v/>
      </c>
      <c r="J2618" s="78" t="str">
        <f>IFERROR(_xlfn.XLOOKUP(I2618,MSA_Title_List,MSA_Title_List!$A$2:$A$643,"",0),"")</f>
        <v/>
      </c>
    </row>
    <row r="2619" spans="2:10">
      <c r="B2619" s="78" t="str" cm="1">
        <f t="array" ref="B2619">IF(A2619="","",INDEX(CAGE,MATCH(A2619,Company_Name,0)))</f>
        <v/>
      </c>
      <c r="C2619" s="80" t="str" cm="1">
        <f t="array" ref="C2619">IF(A2619="","",INDEX(Prime_Sub,MATCH(A2619,Company_Name,0)))</f>
        <v/>
      </c>
      <c r="F2619" s="78" t="str" cm="1">
        <f t="array" ref="F2619">IF(E2619="","",INDEX(LCAT_ID,MATCH(E2619,LCAT_Name,0)))</f>
        <v/>
      </c>
      <c r="J2619" s="78" t="str">
        <f>IFERROR(_xlfn.XLOOKUP(I2619,MSA_Title_List,MSA_Title_List!$A$2:$A$643,"",0),"")</f>
        <v/>
      </c>
    </row>
    <row r="2620" spans="2:10">
      <c r="B2620" s="78" t="str" cm="1">
        <f t="array" ref="B2620">IF(A2620="","",INDEX(CAGE,MATCH(A2620,Company_Name,0)))</f>
        <v/>
      </c>
      <c r="C2620" s="80" t="str" cm="1">
        <f t="array" ref="C2620">IF(A2620="","",INDEX(Prime_Sub,MATCH(A2620,Company_Name,0)))</f>
        <v/>
      </c>
      <c r="F2620" s="78" t="str" cm="1">
        <f t="array" ref="F2620">IF(E2620="","",INDEX(LCAT_ID,MATCH(E2620,LCAT_Name,0)))</f>
        <v/>
      </c>
      <c r="J2620" s="78" t="str">
        <f>IFERROR(_xlfn.XLOOKUP(I2620,MSA_Title_List,MSA_Title_List!$A$2:$A$643,"",0),"")</f>
        <v/>
      </c>
    </row>
    <row r="2621" spans="2:10">
      <c r="B2621" s="78" t="str" cm="1">
        <f t="array" ref="B2621">IF(A2621="","",INDEX(CAGE,MATCH(A2621,Company_Name,0)))</f>
        <v/>
      </c>
      <c r="C2621" s="80" t="str" cm="1">
        <f t="array" ref="C2621">IF(A2621="","",INDEX(Prime_Sub,MATCH(A2621,Company_Name,0)))</f>
        <v/>
      </c>
      <c r="F2621" s="78" t="str" cm="1">
        <f t="array" ref="F2621">IF(E2621="","",INDEX(LCAT_ID,MATCH(E2621,LCAT_Name,0)))</f>
        <v/>
      </c>
      <c r="J2621" s="78" t="str">
        <f>IFERROR(_xlfn.XLOOKUP(I2621,MSA_Title_List,MSA_Title_List!$A$2:$A$643,"",0),"")</f>
        <v/>
      </c>
    </row>
    <row r="2622" spans="2:10">
      <c r="B2622" s="78" t="str" cm="1">
        <f t="array" ref="B2622">IF(A2622="","",INDEX(CAGE,MATCH(A2622,Company_Name,0)))</f>
        <v/>
      </c>
      <c r="C2622" s="80" t="str" cm="1">
        <f t="array" ref="C2622">IF(A2622="","",INDEX(Prime_Sub,MATCH(A2622,Company_Name,0)))</f>
        <v/>
      </c>
      <c r="F2622" s="78" t="str" cm="1">
        <f t="array" ref="F2622">IF(E2622="","",INDEX(LCAT_ID,MATCH(E2622,LCAT_Name,0)))</f>
        <v/>
      </c>
      <c r="J2622" s="78" t="str">
        <f>IFERROR(_xlfn.XLOOKUP(I2622,MSA_Title_List,MSA_Title_List!$A$2:$A$643,"",0),"")</f>
        <v/>
      </c>
    </row>
    <row r="2623" spans="2:10">
      <c r="B2623" s="78" t="str" cm="1">
        <f t="array" ref="B2623">IF(A2623="","",INDEX(CAGE,MATCH(A2623,Company_Name,0)))</f>
        <v/>
      </c>
      <c r="C2623" s="80" t="str" cm="1">
        <f t="array" ref="C2623">IF(A2623="","",INDEX(Prime_Sub,MATCH(A2623,Company_Name,0)))</f>
        <v/>
      </c>
      <c r="F2623" s="78" t="str" cm="1">
        <f t="array" ref="F2623">IF(E2623="","",INDEX(LCAT_ID,MATCH(E2623,LCAT_Name,0)))</f>
        <v/>
      </c>
      <c r="J2623" s="78" t="str">
        <f>IFERROR(_xlfn.XLOOKUP(I2623,MSA_Title_List,MSA_Title_List!$A$2:$A$643,"",0),"")</f>
        <v/>
      </c>
    </row>
    <row r="2624" spans="2:10">
      <c r="B2624" s="78" t="str" cm="1">
        <f t="array" ref="B2624">IF(A2624="","",INDEX(CAGE,MATCH(A2624,Company_Name,0)))</f>
        <v/>
      </c>
      <c r="C2624" s="80" t="str" cm="1">
        <f t="array" ref="C2624">IF(A2624="","",INDEX(Prime_Sub,MATCH(A2624,Company_Name,0)))</f>
        <v/>
      </c>
      <c r="F2624" s="78" t="str" cm="1">
        <f t="array" ref="F2624">IF(E2624="","",INDEX(LCAT_ID,MATCH(E2624,LCAT_Name,0)))</f>
        <v/>
      </c>
      <c r="J2624" s="78" t="str">
        <f>IFERROR(_xlfn.XLOOKUP(I2624,MSA_Title_List,MSA_Title_List!$A$2:$A$643,"",0),"")</f>
        <v/>
      </c>
    </row>
    <row r="2625" spans="2:10">
      <c r="B2625" s="78" t="str" cm="1">
        <f t="array" ref="B2625">IF(A2625="","",INDEX(CAGE,MATCH(A2625,Company_Name,0)))</f>
        <v/>
      </c>
      <c r="C2625" s="80" t="str" cm="1">
        <f t="array" ref="C2625">IF(A2625="","",INDEX(Prime_Sub,MATCH(A2625,Company_Name,0)))</f>
        <v/>
      </c>
      <c r="F2625" s="78" t="str" cm="1">
        <f t="array" ref="F2625">IF(E2625="","",INDEX(LCAT_ID,MATCH(E2625,LCAT_Name,0)))</f>
        <v/>
      </c>
      <c r="J2625" s="78" t="str">
        <f>IFERROR(_xlfn.XLOOKUP(I2625,MSA_Title_List,MSA_Title_List!$A$2:$A$643,"",0),"")</f>
        <v/>
      </c>
    </row>
    <row r="2626" spans="2:10">
      <c r="B2626" s="78" t="str" cm="1">
        <f t="array" ref="B2626">IF(A2626="","",INDEX(CAGE,MATCH(A2626,Company_Name,0)))</f>
        <v/>
      </c>
      <c r="C2626" s="80" t="str" cm="1">
        <f t="array" ref="C2626">IF(A2626="","",INDEX(Prime_Sub,MATCH(A2626,Company_Name,0)))</f>
        <v/>
      </c>
      <c r="F2626" s="78" t="str" cm="1">
        <f t="array" ref="F2626">IF(E2626="","",INDEX(LCAT_ID,MATCH(E2626,LCAT_Name,0)))</f>
        <v/>
      </c>
      <c r="J2626" s="78" t="str">
        <f>IFERROR(_xlfn.XLOOKUP(I2626,MSA_Title_List,MSA_Title_List!$A$2:$A$643,"",0),"")</f>
        <v/>
      </c>
    </row>
    <row r="2627" spans="2:10">
      <c r="B2627" s="78" t="str" cm="1">
        <f t="array" ref="B2627">IF(A2627="","",INDEX(CAGE,MATCH(A2627,Company_Name,0)))</f>
        <v/>
      </c>
      <c r="C2627" s="80" t="str" cm="1">
        <f t="array" ref="C2627">IF(A2627="","",INDEX(Prime_Sub,MATCH(A2627,Company_Name,0)))</f>
        <v/>
      </c>
      <c r="F2627" s="78" t="str" cm="1">
        <f t="array" ref="F2627">IF(E2627="","",INDEX(LCAT_ID,MATCH(E2627,LCAT_Name,0)))</f>
        <v/>
      </c>
      <c r="J2627" s="78" t="str">
        <f>IFERROR(_xlfn.XLOOKUP(I2627,MSA_Title_List,MSA_Title_List!$A$2:$A$643,"",0),"")</f>
        <v/>
      </c>
    </row>
    <row r="2628" spans="2:10">
      <c r="B2628" s="78" t="str" cm="1">
        <f t="array" ref="B2628">IF(A2628="","",INDEX(CAGE,MATCH(A2628,Company_Name,0)))</f>
        <v/>
      </c>
      <c r="C2628" s="80" t="str" cm="1">
        <f t="array" ref="C2628">IF(A2628="","",INDEX(Prime_Sub,MATCH(A2628,Company_Name,0)))</f>
        <v/>
      </c>
      <c r="F2628" s="78" t="str" cm="1">
        <f t="array" ref="F2628">IF(E2628="","",INDEX(LCAT_ID,MATCH(E2628,LCAT_Name,0)))</f>
        <v/>
      </c>
      <c r="J2628" s="78" t="str">
        <f>IFERROR(_xlfn.XLOOKUP(I2628,MSA_Title_List,MSA_Title_List!$A$2:$A$643,"",0),"")</f>
        <v/>
      </c>
    </row>
    <row r="2629" spans="2:10">
      <c r="B2629" s="78" t="str" cm="1">
        <f t="array" ref="B2629">IF(A2629="","",INDEX(CAGE,MATCH(A2629,Company_Name,0)))</f>
        <v/>
      </c>
      <c r="C2629" s="80" t="str" cm="1">
        <f t="array" ref="C2629">IF(A2629="","",INDEX(Prime_Sub,MATCH(A2629,Company_Name,0)))</f>
        <v/>
      </c>
      <c r="F2629" s="78" t="str" cm="1">
        <f t="array" ref="F2629">IF(E2629="","",INDEX(LCAT_ID,MATCH(E2629,LCAT_Name,0)))</f>
        <v/>
      </c>
      <c r="J2629" s="78" t="str">
        <f>IFERROR(_xlfn.XLOOKUP(I2629,MSA_Title_List,MSA_Title_List!$A$2:$A$643,"",0),"")</f>
        <v/>
      </c>
    </row>
    <row r="2630" spans="2:10">
      <c r="B2630" s="78" t="str" cm="1">
        <f t="array" ref="B2630">IF(A2630="","",INDEX(CAGE,MATCH(A2630,Company_Name,0)))</f>
        <v/>
      </c>
      <c r="C2630" s="80" t="str" cm="1">
        <f t="array" ref="C2630">IF(A2630="","",INDEX(Prime_Sub,MATCH(A2630,Company_Name,0)))</f>
        <v/>
      </c>
      <c r="F2630" s="78" t="str" cm="1">
        <f t="array" ref="F2630">IF(E2630="","",INDEX(LCAT_ID,MATCH(E2630,LCAT_Name,0)))</f>
        <v/>
      </c>
      <c r="J2630" s="78" t="str">
        <f>IFERROR(_xlfn.XLOOKUP(I2630,MSA_Title_List,MSA_Title_List!$A$2:$A$643,"",0),"")</f>
        <v/>
      </c>
    </row>
    <row r="2631" spans="2:10">
      <c r="B2631" s="78" t="str" cm="1">
        <f t="array" ref="B2631">IF(A2631="","",INDEX(CAGE,MATCH(A2631,Company_Name,0)))</f>
        <v/>
      </c>
      <c r="C2631" s="80" t="str" cm="1">
        <f t="array" ref="C2631">IF(A2631="","",INDEX(Prime_Sub,MATCH(A2631,Company_Name,0)))</f>
        <v/>
      </c>
      <c r="F2631" s="78" t="str" cm="1">
        <f t="array" ref="F2631">IF(E2631="","",INDEX(LCAT_ID,MATCH(E2631,LCAT_Name,0)))</f>
        <v/>
      </c>
      <c r="J2631" s="78" t="str">
        <f>IFERROR(_xlfn.XLOOKUP(I2631,MSA_Title_List,MSA_Title_List!$A$2:$A$643,"",0),"")</f>
        <v/>
      </c>
    </row>
    <row r="2632" spans="2:10">
      <c r="B2632" s="78" t="str" cm="1">
        <f t="array" ref="B2632">IF(A2632="","",INDEX(CAGE,MATCH(A2632,Company_Name,0)))</f>
        <v/>
      </c>
      <c r="C2632" s="80" t="str" cm="1">
        <f t="array" ref="C2632">IF(A2632="","",INDEX(Prime_Sub,MATCH(A2632,Company_Name,0)))</f>
        <v/>
      </c>
      <c r="F2632" s="78" t="str" cm="1">
        <f t="array" ref="F2632">IF(E2632="","",INDEX(LCAT_ID,MATCH(E2632,LCAT_Name,0)))</f>
        <v/>
      </c>
      <c r="J2632" s="78" t="str">
        <f>IFERROR(_xlfn.XLOOKUP(I2632,MSA_Title_List,MSA_Title_List!$A$2:$A$643,"",0),"")</f>
        <v/>
      </c>
    </row>
    <row r="2633" spans="2:10">
      <c r="B2633" s="78" t="str" cm="1">
        <f t="array" ref="B2633">IF(A2633="","",INDEX(CAGE,MATCH(A2633,Company_Name,0)))</f>
        <v/>
      </c>
      <c r="C2633" s="80" t="str" cm="1">
        <f t="array" ref="C2633">IF(A2633="","",INDEX(Prime_Sub,MATCH(A2633,Company_Name,0)))</f>
        <v/>
      </c>
      <c r="F2633" s="78" t="str" cm="1">
        <f t="array" ref="F2633">IF(E2633="","",INDEX(LCAT_ID,MATCH(E2633,LCAT_Name,0)))</f>
        <v/>
      </c>
      <c r="J2633" s="78" t="str">
        <f>IFERROR(_xlfn.XLOOKUP(I2633,MSA_Title_List,MSA_Title_List!$A$2:$A$643,"",0),"")</f>
        <v/>
      </c>
    </row>
    <row r="2634" spans="2:10">
      <c r="B2634" s="78" t="str" cm="1">
        <f t="array" ref="B2634">IF(A2634="","",INDEX(CAGE,MATCH(A2634,Company_Name,0)))</f>
        <v/>
      </c>
      <c r="C2634" s="80" t="str" cm="1">
        <f t="array" ref="C2634">IF(A2634="","",INDEX(Prime_Sub,MATCH(A2634,Company_Name,0)))</f>
        <v/>
      </c>
      <c r="F2634" s="78" t="str" cm="1">
        <f t="array" ref="F2634">IF(E2634="","",INDEX(LCAT_ID,MATCH(E2634,LCAT_Name,0)))</f>
        <v/>
      </c>
      <c r="J2634" s="78" t="str">
        <f>IFERROR(_xlfn.XLOOKUP(I2634,MSA_Title_List,MSA_Title_List!$A$2:$A$643,"",0),"")</f>
        <v/>
      </c>
    </row>
    <row r="2635" spans="2:10">
      <c r="B2635" s="78" t="str" cm="1">
        <f t="array" ref="B2635">IF(A2635="","",INDEX(CAGE,MATCH(A2635,Company_Name,0)))</f>
        <v/>
      </c>
      <c r="C2635" s="80" t="str" cm="1">
        <f t="array" ref="C2635">IF(A2635="","",INDEX(Prime_Sub,MATCH(A2635,Company_Name,0)))</f>
        <v/>
      </c>
      <c r="F2635" s="78" t="str" cm="1">
        <f t="array" ref="F2635">IF(E2635="","",INDEX(LCAT_ID,MATCH(E2635,LCAT_Name,0)))</f>
        <v/>
      </c>
      <c r="J2635" s="78" t="str">
        <f>IFERROR(_xlfn.XLOOKUP(I2635,MSA_Title_List,MSA_Title_List!$A$2:$A$643,"",0),"")</f>
        <v/>
      </c>
    </row>
    <row r="2636" spans="2:10">
      <c r="B2636" s="78" t="str" cm="1">
        <f t="array" ref="B2636">IF(A2636="","",INDEX(CAGE,MATCH(A2636,Company_Name,0)))</f>
        <v/>
      </c>
      <c r="C2636" s="80" t="str" cm="1">
        <f t="array" ref="C2636">IF(A2636="","",INDEX(Prime_Sub,MATCH(A2636,Company_Name,0)))</f>
        <v/>
      </c>
      <c r="F2636" s="78" t="str" cm="1">
        <f t="array" ref="F2636">IF(E2636="","",INDEX(LCAT_ID,MATCH(E2636,LCAT_Name,0)))</f>
        <v/>
      </c>
      <c r="J2636" s="78" t="str">
        <f>IFERROR(_xlfn.XLOOKUP(I2636,MSA_Title_List,MSA_Title_List!$A$2:$A$643,"",0),"")</f>
        <v/>
      </c>
    </row>
    <row r="2637" spans="2:10">
      <c r="B2637" s="78" t="str" cm="1">
        <f t="array" ref="B2637">IF(A2637="","",INDEX(CAGE,MATCH(A2637,Company_Name,0)))</f>
        <v/>
      </c>
      <c r="C2637" s="80" t="str" cm="1">
        <f t="array" ref="C2637">IF(A2637="","",INDEX(Prime_Sub,MATCH(A2637,Company_Name,0)))</f>
        <v/>
      </c>
      <c r="F2637" s="78" t="str" cm="1">
        <f t="array" ref="F2637">IF(E2637="","",INDEX(LCAT_ID,MATCH(E2637,LCAT_Name,0)))</f>
        <v/>
      </c>
      <c r="J2637" s="78" t="str">
        <f>IFERROR(_xlfn.XLOOKUP(I2637,MSA_Title_List,MSA_Title_List!$A$2:$A$643,"",0),"")</f>
        <v/>
      </c>
    </row>
    <row r="2638" spans="2:10">
      <c r="B2638" s="78" t="str" cm="1">
        <f t="array" ref="B2638">IF(A2638="","",INDEX(CAGE,MATCH(A2638,Company_Name,0)))</f>
        <v/>
      </c>
      <c r="C2638" s="80" t="str" cm="1">
        <f t="array" ref="C2638">IF(A2638="","",INDEX(Prime_Sub,MATCH(A2638,Company_Name,0)))</f>
        <v/>
      </c>
      <c r="F2638" s="78" t="str" cm="1">
        <f t="array" ref="F2638">IF(E2638="","",INDEX(LCAT_ID,MATCH(E2638,LCAT_Name,0)))</f>
        <v/>
      </c>
      <c r="J2638" s="78" t="str">
        <f>IFERROR(_xlfn.XLOOKUP(I2638,MSA_Title_List,MSA_Title_List!$A$2:$A$643,"",0),"")</f>
        <v/>
      </c>
    </row>
    <row r="2639" spans="2:10">
      <c r="B2639" s="78" t="str" cm="1">
        <f t="array" ref="B2639">IF(A2639="","",INDEX(CAGE,MATCH(A2639,Company_Name,0)))</f>
        <v/>
      </c>
      <c r="C2639" s="80" t="str" cm="1">
        <f t="array" ref="C2639">IF(A2639="","",INDEX(Prime_Sub,MATCH(A2639,Company_Name,0)))</f>
        <v/>
      </c>
      <c r="F2639" s="78" t="str" cm="1">
        <f t="array" ref="F2639">IF(E2639="","",INDEX(LCAT_ID,MATCH(E2639,LCAT_Name,0)))</f>
        <v/>
      </c>
      <c r="J2639" s="78" t="str">
        <f>IFERROR(_xlfn.XLOOKUP(I2639,MSA_Title_List,MSA_Title_List!$A$2:$A$643,"",0),"")</f>
        <v/>
      </c>
    </row>
    <row r="2640" spans="2:10">
      <c r="B2640" s="78" t="str" cm="1">
        <f t="array" ref="B2640">IF(A2640="","",INDEX(CAGE,MATCH(A2640,Company_Name,0)))</f>
        <v/>
      </c>
      <c r="C2640" s="80" t="str" cm="1">
        <f t="array" ref="C2640">IF(A2640="","",INDEX(Prime_Sub,MATCH(A2640,Company_Name,0)))</f>
        <v/>
      </c>
      <c r="F2640" s="78" t="str" cm="1">
        <f t="array" ref="F2640">IF(E2640="","",INDEX(LCAT_ID,MATCH(E2640,LCAT_Name,0)))</f>
        <v/>
      </c>
      <c r="J2640" s="78" t="str">
        <f>IFERROR(_xlfn.XLOOKUP(I2640,MSA_Title_List,MSA_Title_List!$A$2:$A$643,"",0),"")</f>
        <v/>
      </c>
    </row>
    <row r="2641" spans="2:10">
      <c r="B2641" s="78" t="str" cm="1">
        <f t="array" ref="B2641">IF(A2641="","",INDEX(CAGE,MATCH(A2641,Company_Name,0)))</f>
        <v/>
      </c>
      <c r="C2641" s="80" t="str" cm="1">
        <f t="array" ref="C2641">IF(A2641="","",INDEX(Prime_Sub,MATCH(A2641,Company_Name,0)))</f>
        <v/>
      </c>
      <c r="F2641" s="78" t="str" cm="1">
        <f t="array" ref="F2641">IF(E2641="","",INDEX(LCAT_ID,MATCH(E2641,LCAT_Name,0)))</f>
        <v/>
      </c>
      <c r="J2641" s="78" t="str">
        <f>IFERROR(_xlfn.XLOOKUP(I2641,MSA_Title_List,MSA_Title_List!$A$2:$A$643,"",0),"")</f>
        <v/>
      </c>
    </row>
    <row r="2642" spans="2:10">
      <c r="B2642" s="78" t="str" cm="1">
        <f t="array" ref="B2642">IF(A2642="","",INDEX(CAGE,MATCH(A2642,Company_Name,0)))</f>
        <v/>
      </c>
      <c r="C2642" s="80" t="str" cm="1">
        <f t="array" ref="C2642">IF(A2642="","",INDEX(Prime_Sub,MATCH(A2642,Company_Name,0)))</f>
        <v/>
      </c>
      <c r="F2642" s="78" t="str" cm="1">
        <f t="array" ref="F2642">IF(E2642="","",INDEX(LCAT_ID,MATCH(E2642,LCAT_Name,0)))</f>
        <v/>
      </c>
      <c r="J2642" s="78" t="str">
        <f>IFERROR(_xlfn.XLOOKUP(I2642,MSA_Title_List,MSA_Title_List!$A$2:$A$643,"",0),"")</f>
        <v/>
      </c>
    </row>
    <row r="2643" spans="2:10">
      <c r="B2643" s="78" t="str" cm="1">
        <f t="array" ref="B2643">IF(A2643="","",INDEX(CAGE,MATCH(A2643,Company_Name,0)))</f>
        <v/>
      </c>
      <c r="C2643" s="80" t="str" cm="1">
        <f t="array" ref="C2643">IF(A2643="","",INDEX(Prime_Sub,MATCH(A2643,Company_Name,0)))</f>
        <v/>
      </c>
      <c r="F2643" s="78" t="str" cm="1">
        <f t="array" ref="F2643">IF(E2643="","",INDEX(LCAT_ID,MATCH(E2643,LCAT_Name,0)))</f>
        <v/>
      </c>
      <c r="J2643" s="78" t="str">
        <f>IFERROR(_xlfn.XLOOKUP(I2643,MSA_Title_List,MSA_Title_List!$A$2:$A$643,"",0),"")</f>
        <v/>
      </c>
    </row>
    <row r="2644" spans="2:10">
      <c r="B2644" s="78" t="str" cm="1">
        <f t="array" ref="B2644">IF(A2644="","",INDEX(CAGE,MATCH(A2644,Company_Name,0)))</f>
        <v/>
      </c>
      <c r="C2644" s="80" t="str" cm="1">
        <f t="array" ref="C2644">IF(A2644="","",INDEX(Prime_Sub,MATCH(A2644,Company_Name,0)))</f>
        <v/>
      </c>
      <c r="F2644" s="78" t="str" cm="1">
        <f t="array" ref="F2644">IF(E2644="","",INDEX(LCAT_ID,MATCH(E2644,LCAT_Name,0)))</f>
        <v/>
      </c>
      <c r="J2644" s="78" t="str">
        <f>IFERROR(_xlfn.XLOOKUP(I2644,MSA_Title_List,MSA_Title_List!$A$2:$A$643,"",0),"")</f>
        <v/>
      </c>
    </row>
    <row r="2645" spans="2:10">
      <c r="B2645" s="78" t="str" cm="1">
        <f t="array" ref="B2645">IF(A2645="","",INDEX(CAGE,MATCH(A2645,Company_Name,0)))</f>
        <v/>
      </c>
      <c r="C2645" s="80" t="str" cm="1">
        <f t="array" ref="C2645">IF(A2645="","",INDEX(Prime_Sub,MATCH(A2645,Company_Name,0)))</f>
        <v/>
      </c>
      <c r="F2645" s="78" t="str" cm="1">
        <f t="array" ref="F2645">IF(E2645="","",INDEX(LCAT_ID,MATCH(E2645,LCAT_Name,0)))</f>
        <v/>
      </c>
      <c r="J2645" s="78" t="str">
        <f>IFERROR(_xlfn.XLOOKUP(I2645,MSA_Title_List,MSA_Title_List!$A$2:$A$643,"",0),"")</f>
        <v/>
      </c>
    </row>
    <row r="2646" spans="2:10">
      <c r="B2646" s="78" t="str" cm="1">
        <f t="array" ref="B2646">IF(A2646="","",INDEX(CAGE,MATCH(A2646,Company_Name,0)))</f>
        <v/>
      </c>
      <c r="C2646" s="80" t="str" cm="1">
        <f t="array" ref="C2646">IF(A2646="","",INDEX(Prime_Sub,MATCH(A2646,Company_Name,0)))</f>
        <v/>
      </c>
      <c r="F2646" s="78" t="str" cm="1">
        <f t="array" ref="F2646">IF(E2646="","",INDEX(LCAT_ID,MATCH(E2646,LCAT_Name,0)))</f>
        <v/>
      </c>
      <c r="J2646" s="78" t="str">
        <f>IFERROR(_xlfn.XLOOKUP(I2646,MSA_Title_List,MSA_Title_List!$A$2:$A$643,"",0),"")</f>
        <v/>
      </c>
    </row>
    <row r="2647" spans="2:10">
      <c r="B2647" s="78" t="str" cm="1">
        <f t="array" ref="B2647">IF(A2647="","",INDEX(CAGE,MATCH(A2647,Company_Name,0)))</f>
        <v/>
      </c>
      <c r="C2647" s="80" t="str" cm="1">
        <f t="array" ref="C2647">IF(A2647="","",INDEX(Prime_Sub,MATCH(A2647,Company_Name,0)))</f>
        <v/>
      </c>
      <c r="F2647" s="78" t="str" cm="1">
        <f t="array" ref="F2647">IF(E2647="","",INDEX(LCAT_ID,MATCH(E2647,LCAT_Name,0)))</f>
        <v/>
      </c>
      <c r="J2647" s="78" t="str">
        <f>IFERROR(_xlfn.XLOOKUP(I2647,MSA_Title_List,MSA_Title_List!$A$2:$A$643,"",0),"")</f>
        <v/>
      </c>
    </row>
    <row r="2648" spans="2:10">
      <c r="B2648" s="78" t="str" cm="1">
        <f t="array" ref="B2648">IF(A2648="","",INDEX(CAGE,MATCH(A2648,Company_Name,0)))</f>
        <v/>
      </c>
      <c r="C2648" s="80" t="str" cm="1">
        <f t="array" ref="C2648">IF(A2648="","",INDEX(Prime_Sub,MATCH(A2648,Company_Name,0)))</f>
        <v/>
      </c>
      <c r="F2648" s="78" t="str" cm="1">
        <f t="array" ref="F2648">IF(E2648="","",INDEX(LCAT_ID,MATCH(E2648,LCAT_Name,0)))</f>
        <v/>
      </c>
      <c r="J2648" s="78" t="str">
        <f>IFERROR(_xlfn.XLOOKUP(I2648,MSA_Title_List,MSA_Title_List!$A$2:$A$643,"",0),"")</f>
        <v/>
      </c>
    </row>
    <row r="2649" spans="2:10">
      <c r="B2649" s="78" t="str" cm="1">
        <f t="array" ref="B2649">IF(A2649="","",INDEX(CAGE,MATCH(A2649,Company_Name,0)))</f>
        <v/>
      </c>
      <c r="C2649" s="80" t="str" cm="1">
        <f t="array" ref="C2649">IF(A2649="","",INDEX(Prime_Sub,MATCH(A2649,Company_Name,0)))</f>
        <v/>
      </c>
      <c r="F2649" s="78" t="str" cm="1">
        <f t="array" ref="F2649">IF(E2649="","",INDEX(LCAT_ID,MATCH(E2649,LCAT_Name,0)))</f>
        <v/>
      </c>
      <c r="J2649" s="78" t="str">
        <f>IFERROR(_xlfn.XLOOKUP(I2649,MSA_Title_List,MSA_Title_List!$A$2:$A$643,"",0),"")</f>
        <v/>
      </c>
    </row>
    <row r="2650" spans="2:10">
      <c r="B2650" s="78" t="str" cm="1">
        <f t="array" ref="B2650">IF(A2650="","",INDEX(CAGE,MATCH(A2650,Company_Name,0)))</f>
        <v/>
      </c>
      <c r="C2650" s="80" t="str" cm="1">
        <f t="array" ref="C2650">IF(A2650="","",INDEX(Prime_Sub,MATCH(A2650,Company_Name,0)))</f>
        <v/>
      </c>
      <c r="F2650" s="78" t="str" cm="1">
        <f t="array" ref="F2650">IF(E2650="","",INDEX(LCAT_ID,MATCH(E2650,LCAT_Name,0)))</f>
        <v/>
      </c>
      <c r="J2650" s="78" t="str">
        <f>IFERROR(_xlfn.XLOOKUP(I2650,MSA_Title_List,MSA_Title_List!$A$2:$A$643,"",0),"")</f>
        <v/>
      </c>
    </row>
    <row r="2651" spans="2:10">
      <c r="B2651" s="78" t="str" cm="1">
        <f t="array" ref="B2651">IF(A2651="","",INDEX(CAGE,MATCH(A2651,Company_Name,0)))</f>
        <v/>
      </c>
      <c r="C2651" s="80" t="str" cm="1">
        <f t="array" ref="C2651">IF(A2651="","",INDEX(Prime_Sub,MATCH(A2651,Company_Name,0)))</f>
        <v/>
      </c>
      <c r="F2651" s="78" t="str" cm="1">
        <f t="array" ref="F2651">IF(E2651="","",INDEX(LCAT_ID,MATCH(E2651,LCAT_Name,0)))</f>
        <v/>
      </c>
      <c r="J2651" s="78" t="str">
        <f>IFERROR(_xlfn.XLOOKUP(I2651,MSA_Title_List,MSA_Title_List!$A$2:$A$643,"",0),"")</f>
        <v/>
      </c>
    </row>
    <row r="2652" spans="2:10">
      <c r="B2652" s="78" t="str" cm="1">
        <f t="array" ref="B2652">IF(A2652="","",INDEX(CAGE,MATCH(A2652,Company_Name,0)))</f>
        <v/>
      </c>
      <c r="C2652" s="80" t="str" cm="1">
        <f t="array" ref="C2652">IF(A2652="","",INDEX(Prime_Sub,MATCH(A2652,Company_Name,0)))</f>
        <v/>
      </c>
      <c r="F2652" s="78" t="str" cm="1">
        <f t="array" ref="F2652">IF(E2652="","",INDEX(LCAT_ID,MATCH(E2652,LCAT_Name,0)))</f>
        <v/>
      </c>
      <c r="J2652" s="78" t="str">
        <f>IFERROR(_xlfn.XLOOKUP(I2652,MSA_Title_List,MSA_Title_List!$A$2:$A$643,"",0),"")</f>
        <v/>
      </c>
    </row>
    <row r="2653" spans="2:10">
      <c r="B2653" s="78" t="str" cm="1">
        <f t="array" ref="B2653">IF(A2653="","",INDEX(CAGE,MATCH(A2653,Company_Name,0)))</f>
        <v/>
      </c>
      <c r="C2653" s="80" t="str" cm="1">
        <f t="array" ref="C2653">IF(A2653="","",INDEX(Prime_Sub,MATCH(A2653,Company_Name,0)))</f>
        <v/>
      </c>
      <c r="F2653" s="78" t="str" cm="1">
        <f t="array" ref="F2653">IF(E2653="","",INDEX(LCAT_ID,MATCH(E2653,LCAT_Name,0)))</f>
        <v/>
      </c>
      <c r="J2653" s="78" t="str">
        <f>IFERROR(_xlfn.XLOOKUP(I2653,MSA_Title_List,MSA_Title_List!$A$2:$A$643,"",0),"")</f>
        <v/>
      </c>
    </row>
    <row r="2654" spans="2:10">
      <c r="B2654" s="78" t="str" cm="1">
        <f t="array" ref="B2654">IF(A2654="","",INDEX(CAGE,MATCH(A2654,Company_Name,0)))</f>
        <v/>
      </c>
      <c r="C2654" s="80" t="str" cm="1">
        <f t="array" ref="C2654">IF(A2654="","",INDEX(Prime_Sub,MATCH(A2654,Company_Name,0)))</f>
        <v/>
      </c>
      <c r="F2654" s="78" t="str" cm="1">
        <f t="array" ref="F2654">IF(E2654="","",INDEX(LCAT_ID,MATCH(E2654,LCAT_Name,0)))</f>
        <v/>
      </c>
      <c r="J2654" s="78" t="str">
        <f>IFERROR(_xlfn.XLOOKUP(I2654,MSA_Title_List,MSA_Title_List!$A$2:$A$643,"",0),"")</f>
        <v/>
      </c>
    </row>
    <row r="2655" spans="2:10">
      <c r="B2655" s="78" t="str" cm="1">
        <f t="array" ref="B2655">IF(A2655="","",INDEX(CAGE,MATCH(A2655,Company_Name,0)))</f>
        <v/>
      </c>
      <c r="C2655" s="80" t="str" cm="1">
        <f t="array" ref="C2655">IF(A2655="","",INDEX(Prime_Sub,MATCH(A2655,Company_Name,0)))</f>
        <v/>
      </c>
      <c r="F2655" s="78" t="str" cm="1">
        <f t="array" ref="F2655">IF(E2655="","",INDEX(LCAT_ID,MATCH(E2655,LCAT_Name,0)))</f>
        <v/>
      </c>
      <c r="J2655" s="78" t="str">
        <f>IFERROR(_xlfn.XLOOKUP(I2655,MSA_Title_List,MSA_Title_List!$A$2:$A$643,"",0),"")</f>
        <v/>
      </c>
    </row>
    <row r="2656" spans="2:10">
      <c r="B2656" s="78" t="str" cm="1">
        <f t="array" ref="B2656">IF(A2656="","",INDEX(CAGE,MATCH(A2656,Company_Name,0)))</f>
        <v/>
      </c>
      <c r="C2656" s="80" t="str" cm="1">
        <f t="array" ref="C2656">IF(A2656="","",INDEX(Prime_Sub,MATCH(A2656,Company_Name,0)))</f>
        <v/>
      </c>
      <c r="F2656" s="78" t="str" cm="1">
        <f t="array" ref="F2656">IF(E2656="","",INDEX(LCAT_ID,MATCH(E2656,LCAT_Name,0)))</f>
        <v/>
      </c>
      <c r="J2656" s="78" t="str">
        <f>IFERROR(_xlfn.XLOOKUP(I2656,MSA_Title_List,MSA_Title_List!$A$2:$A$643,"",0),"")</f>
        <v/>
      </c>
    </row>
    <row r="2657" spans="2:10">
      <c r="B2657" s="78" t="str" cm="1">
        <f t="array" ref="B2657">IF(A2657="","",INDEX(CAGE,MATCH(A2657,Company_Name,0)))</f>
        <v/>
      </c>
      <c r="C2657" s="80" t="str" cm="1">
        <f t="array" ref="C2657">IF(A2657="","",INDEX(Prime_Sub,MATCH(A2657,Company_Name,0)))</f>
        <v/>
      </c>
      <c r="F2657" s="78" t="str" cm="1">
        <f t="array" ref="F2657">IF(E2657="","",INDEX(LCAT_ID,MATCH(E2657,LCAT_Name,0)))</f>
        <v/>
      </c>
      <c r="J2657" s="78" t="str">
        <f>IFERROR(_xlfn.XLOOKUP(I2657,MSA_Title_List,MSA_Title_List!$A$2:$A$643,"",0),"")</f>
        <v/>
      </c>
    </row>
    <row r="2658" spans="2:10">
      <c r="B2658" s="78" t="str" cm="1">
        <f t="array" ref="B2658">IF(A2658="","",INDEX(CAGE,MATCH(A2658,Company_Name,0)))</f>
        <v/>
      </c>
      <c r="C2658" s="80" t="str" cm="1">
        <f t="array" ref="C2658">IF(A2658="","",INDEX(Prime_Sub,MATCH(A2658,Company_Name,0)))</f>
        <v/>
      </c>
      <c r="F2658" s="78" t="str" cm="1">
        <f t="array" ref="F2658">IF(E2658="","",INDEX(LCAT_ID,MATCH(E2658,LCAT_Name,0)))</f>
        <v/>
      </c>
      <c r="J2658" s="78" t="str">
        <f>IFERROR(_xlfn.XLOOKUP(I2658,MSA_Title_List,MSA_Title_List!$A$2:$A$643,"",0),"")</f>
        <v/>
      </c>
    </row>
    <row r="2659" spans="2:10">
      <c r="B2659" s="78" t="str" cm="1">
        <f t="array" ref="B2659">IF(A2659="","",INDEX(CAGE,MATCH(A2659,Company_Name,0)))</f>
        <v/>
      </c>
      <c r="C2659" s="80" t="str" cm="1">
        <f t="array" ref="C2659">IF(A2659="","",INDEX(Prime_Sub,MATCH(A2659,Company_Name,0)))</f>
        <v/>
      </c>
      <c r="F2659" s="78" t="str" cm="1">
        <f t="array" ref="F2659">IF(E2659="","",INDEX(LCAT_ID,MATCH(E2659,LCAT_Name,0)))</f>
        <v/>
      </c>
      <c r="J2659" s="78" t="str">
        <f>IFERROR(_xlfn.XLOOKUP(I2659,MSA_Title_List,MSA_Title_List!$A$2:$A$643,"",0),"")</f>
        <v/>
      </c>
    </row>
    <row r="2660" spans="2:10">
      <c r="B2660" s="78" t="str" cm="1">
        <f t="array" ref="B2660">IF(A2660="","",INDEX(CAGE,MATCH(A2660,Company_Name,0)))</f>
        <v/>
      </c>
      <c r="C2660" s="80" t="str" cm="1">
        <f t="array" ref="C2660">IF(A2660="","",INDEX(Prime_Sub,MATCH(A2660,Company_Name,0)))</f>
        <v/>
      </c>
      <c r="F2660" s="78" t="str" cm="1">
        <f t="array" ref="F2660">IF(E2660="","",INDEX(LCAT_ID,MATCH(E2660,LCAT_Name,0)))</f>
        <v/>
      </c>
      <c r="J2660" s="78" t="str">
        <f>IFERROR(_xlfn.XLOOKUP(I2660,MSA_Title_List,MSA_Title_List!$A$2:$A$643,"",0),"")</f>
        <v/>
      </c>
    </row>
    <row r="2661" spans="2:10">
      <c r="B2661" s="78" t="str" cm="1">
        <f t="array" ref="B2661">IF(A2661="","",INDEX(CAGE,MATCH(A2661,Company_Name,0)))</f>
        <v/>
      </c>
      <c r="C2661" s="80" t="str" cm="1">
        <f t="array" ref="C2661">IF(A2661="","",INDEX(Prime_Sub,MATCH(A2661,Company_Name,0)))</f>
        <v/>
      </c>
      <c r="F2661" s="78" t="str" cm="1">
        <f t="array" ref="F2661">IF(E2661="","",INDEX(LCAT_ID,MATCH(E2661,LCAT_Name,0)))</f>
        <v/>
      </c>
      <c r="J2661" s="78" t="str">
        <f>IFERROR(_xlfn.XLOOKUP(I2661,MSA_Title_List,MSA_Title_List!$A$2:$A$643,"",0),"")</f>
        <v/>
      </c>
    </row>
    <row r="2662" spans="2:10">
      <c r="B2662" s="78" t="str" cm="1">
        <f t="array" ref="B2662">IF(A2662="","",INDEX(CAGE,MATCH(A2662,Company_Name,0)))</f>
        <v/>
      </c>
      <c r="C2662" s="80" t="str" cm="1">
        <f t="array" ref="C2662">IF(A2662="","",INDEX(Prime_Sub,MATCH(A2662,Company_Name,0)))</f>
        <v/>
      </c>
      <c r="F2662" s="78" t="str" cm="1">
        <f t="array" ref="F2662">IF(E2662="","",INDEX(LCAT_ID,MATCH(E2662,LCAT_Name,0)))</f>
        <v/>
      </c>
      <c r="J2662" s="78" t="str">
        <f>IFERROR(_xlfn.XLOOKUP(I2662,MSA_Title_List,MSA_Title_List!$A$2:$A$643,"",0),"")</f>
        <v/>
      </c>
    </row>
    <row r="2663" spans="2:10">
      <c r="B2663" s="78" t="str" cm="1">
        <f t="array" ref="B2663">IF(A2663="","",INDEX(CAGE,MATCH(A2663,Company_Name,0)))</f>
        <v/>
      </c>
      <c r="C2663" s="80" t="str" cm="1">
        <f t="array" ref="C2663">IF(A2663="","",INDEX(Prime_Sub,MATCH(A2663,Company_Name,0)))</f>
        <v/>
      </c>
      <c r="F2663" s="78" t="str" cm="1">
        <f t="array" ref="F2663">IF(E2663="","",INDEX(LCAT_ID,MATCH(E2663,LCAT_Name,0)))</f>
        <v/>
      </c>
      <c r="J2663" s="78" t="str">
        <f>IFERROR(_xlfn.XLOOKUP(I2663,MSA_Title_List,MSA_Title_List!$A$2:$A$643,"",0),"")</f>
        <v/>
      </c>
    </row>
    <row r="2664" spans="2:10">
      <c r="B2664" s="78" t="str" cm="1">
        <f t="array" ref="B2664">IF(A2664="","",INDEX(CAGE,MATCH(A2664,Company_Name,0)))</f>
        <v/>
      </c>
      <c r="C2664" s="80" t="str" cm="1">
        <f t="array" ref="C2664">IF(A2664="","",INDEX(Prime_Sub,MATCH(A2664,Company_Name,0)))</f>
        <v/>
      </c>
      <c r="F2664" s="78" t="str" cm="1">
        <f t="array" ref="F2664">IF(E2664="","",INDEX(LCAT_ID,MATCH(E2664,LCAT_Name,0)))</f>
        <v/>
      </c>
      <c r="J2664" s="78" t="str">
        <f>IFERROR(_xlfn.XLOOKUP(I2664,MSA_Title_List,MSA_Title_List!$A$2:$A$643,"",0),"")</f>
        <v/>
      </c>
    </row>
    <row r="2665" spans="2:10">
      <c r="B2665" s="78" t="str" cm="1">
        <f t="array" ref="B2665">IF(A2665="","",INDEX(CAGE,MATCH(A2665,Company_Name,0)))</f>
        <v/>
      </c>
      <c r="C2665" s="80" t="str" cm="1">
        <f t="array" ref="C2665">IF(A2665="","",INDEX(Prime_Sub,MATCH(A2665,Company_Name,0)))</f>
        <v/>
      </c>
      <c r="F2665" s="78" t="str" cm="1">
        <f t="array" ref="F2665">IF(E2665="","",INDEX(LCAT_ID,MATCH(E2665,LCAT_Name,0)))</f>
        <v/>
      </c>
      <c r="J2665" s="78" t="str">
        <f>IFERROR(_xlfn.XLOOKUP(I2665,MSA_Title_List,MSA_Title_List!$A$2:$A$643,"",0),"")</f>
        <v/>
      </c>
    </row>
    <row r="2666" spans="2:10">
      <c r="B2666" s="78" t="str" cm="1">
        <f t="array" ref="B2666">IF(A2666="","",INDEX(CAGE,MATCH(A2666,Company_Name,0)))</f>
        <v/>
      </c>
      <c r="C2666" s="80" t="str" cm="1">
        <f t="array" ref="C2666">IF(A2666="","",INDEX(Prime_Sub,MATCH(A2666,Company_Name,0)))</f>
        <v/>
      </c>
      <c r="F2666" s="78" t="str" cm="1">
        <f t="array" ref="F2666">IF(E2666="","",INDEX(LCAT_ID,MATCH(E2666,LCAT_Name,0)))</f>
        <v/>
      </c>
      <c r="J2666" s="78" t="str">
        <f>IFERROR(_xlfn.XLOOKUP(I2666,MSA_Title_List,MSA_Title_List!$A$2:$A$643,"",0),"")</f>
        <v/>
      </c>
    </row>
    <row r="2667" spans="2:10">
      <c r="B2667" s="78" t="str" cm="1">
        <f t="array" ref="B2667">IF(A2667="","",INDEX(CAGE,MATCH(A2667,Company_Name,0)))</f>
        <v/>
      </c>
      <c r="C2667" s="80" t="str" cm="1">
        <f t="array" ref="C2667">IF(A2667="","",INDEX(Prime_Sub,MATCH(A2667,Company_Name,0)))</f>
        <v/>
      </c>
      <c r="F2667" s="78" t="str" cm="1">
        <f t="array" ref="F2667">IF(E2667="","",INDEX(LCAT_ID,MATCH(E2667,LCAT_Name,0)))</f>
        <v/>
      </c>
      <c r="J2667" s="78" t="str">
        <f>IFERROR(_xlfn.XLOOKUP(I2667,MSA_Title_List,MSA_Title_List!$A$2:$A$643,"",0),"")</f>
        <v/>
      </c>
    </row>
    <row r="2668" spans="2:10">
      <c r="B2668" s="78" t="str" cm="1">
        <f t="array" ref="B2668">IF(A2668="","",INDEX(CAGE,MATCH(A2668,Company_Name,0)))</f>
        <v/>
      </c>
      <c r="C2668" s="80" t="str" cm="1">
        <f t="array" ref="C2668">IF(A2668="","",INDEX(Prime_Sub,MATCH(A2668,Company_Name,0)))</f>
        <v/>
      </c>
      <c r="F2668" s="78" t="str" cm="1">
        <f t="array" ref="F2668">IF(E2668="","",INDEX(LCAT_ID,MATCH(E2668,LCAT_Name,0)))</f>
        <v/>
      </c>
      <c r="J2668" s="78" t="str">
        <f>IFERROR(_xlfn.XLOOKUP(I2668,MSA_Title_List,MSA_Title_List!$A$2:$A$643,"",0),"")</f>
        <v/>
      </c>
    </row>
    <row r="2669" spans="2:10">
      <c r="B2669" s="78" t="str" cm="1">
        <f t="array" ref="B2669">IF(A2669="","",INDEX(CAGE,MATCH(A2669,Company_Name,0)))</f>
        <v/>
      </c>
      <c r="C2669" s="80" t="str" cm="1">
        <f t="array" ref="C2669">IF(A2669="","",INDEX(Prime_Sub,MATCH(A2669,Company_Name,0)))</f>
        <v/>
      </c>
      <c r="F2669" s="78" t="str" cm="1">
        <f t="array" ref="F2669">IF(E2669="","",INDEX(LCAT_ID,MATCH(E2669,LCAT_Name,0)))</f>
        <v/>
      </c>
      <c r="J2669" s="78" t="str">
        <f>IFERROR(_xlfn.XLOOKUP(I2669,MSA_Title_List,MSA_Title_List!$A$2:$A$643,"",0),"")</f>
        <v/>
      </c>
    </row>
    <row r="2670" spans="2:10">
      <c r="B2670" s="78" t="str" cm="1">
        <f t="array" ref="B2670">IF(A2670="","",INDEX(CAGE,MATCH(A2670,Company_Name,0)))</f>
        <v/>
      </c>
      <c r="C2670" s="80" t="str" cm="1">
        <f t="array" ref="C2670">IF(A2670="","",INDEX(Prime_Sub,MATCH(A2670,Company_Name,0)))</f>
        <v/>
      </c>
      <c r="F2670" s="78" t="str" cm="1">
        <f t="array" ref="F2670">IF(E2670="","",INDEX(LCAT_ID,MATCH(E2670,LCAT_Name,0)))</f>
        <v/>
      </c>
      <c r="J2670" s="78" t="str">
        <f>IFERROR(_xlfn.XLOOKUP(I2670,MSA_Title_List,MSA_Title_List!$A$2:$A$643,"",0),"")</f>
        <v/>
      </c>
    </row>
    <row r="2671" spans="2:10">
      <c r="B2671" s="78" t="str" cm="1">
        <f t="array" ref="B2671">IF(A2671="","",INDEX(CAGE,MATCH(A2671,Company_Name,0)))</f>
        <v/>
      </c>
      <c r="C2671" s="80" t="str" cm="1">
        <f t="array" ref="C2671">IF(A2671="","",INDEX(Prime_Sub,MATCH(A2671,Company_Name,0)))</f>
        <v/>
      </c>
      <c r="F2671" s="78" t="str" cm="1">
        <f t="array" ref="F2671">IF(E2671="","",INDEX(LCAT_ID,MATCH(E2671,LCAT_Name,0)))</f>
        <v/>
      </c>
      <c r="J2671" s="78" t="str">
        <f>IFERROR(_xlfn.XLOOKUP(I2671,MSA_Title_List,MSA_Title_List!$A$2:$A$643,"",0),"")</f>
        <v/>
      </c>
    </row>
    <row r="2672" spans="2:10">
      <c r="B2672" s="78" t="str" cm="1">
        <f t="array" ref="B2672">IF(A2672="","",INDEX(CAGE,MATCH(A2672,Company_Name,0)))</f>
        <v/>
      </c>
      <c r="C2672" s="80" t="str" cm="1">
        <f t="array" ref="C2672">IF(A2672="","",INDEX(Prime_Sub,MATCH(A2672,Company_Name,0)))</f>
        <v/>
      </c>
      <c r="F2672" s="78" t="str" cm="1">
        <f t="array" ref="F2672">IF(E2672="","",INDEX(LCAT_ID,MATCH(E2672,LCAT_Name,0)))</f>
        <v/>
      </c>
      <c r="J2672" s="78" t="str">
        <f>IFERROR(_xlfn.XLOOKUP(I2672,MSA_Title_List,MSA_Title_List!$A$2:$A$643,"",0),"")</f>
        <v/>
      </c>
    </row>
    <row r="2673" spans="2:10">
      <c r="B2673" s="78" t="str" cm="1">
        <f t="array" ref="B2673">IF(A2673="","",INDEX(CAGE,MATCH(A2673,Company_Name,0)))</f>
        <v/>
      </c>
      <c r="C2673" s="80" t="str" cm="1">
        <f t="array" ref="C2673">IF(A2673="","",INDEX(Prime_Sub,MATCH(A2673,Company_Name,0)))</f>
        <v/>
      </c>
      <c r="F2673" s="78" t="str" cm="1">
        <f t="array" ref="F2673">IF(E2673="","",INDEX(LCAT_ID,MATCH(E2673,LCAT_Name,0)))</f>
        <v/>
      </c>
      <c r="J2673" s="78" t="str">
        <f>IFERROR(_xlfn.XLOOKUP(I2673,MSA_Title_List,MSA_Title_List!$A$2:$A$643,"",0),"")</f>
        <v/>
      </c>
    </row>
    <row r="2674" spans="2:10">
      <c r="B2674" s="78" t="str" cm="1">
        <f t="array" ref="B2674">IF(A2674="","",INDEX(CAGE,MATCH(A2674,Company_Name,0)))</f>
        <v/>
      </c>
      <c r="C2674" s="80" t="str" cm="1">
        <f t="array" ref="C2674">IF(A2674="","",INDEX(Prime_Sub,MATCH(A2674,Company_Name,0)))</f>
        <v/>
      </c>
      <c r="F2674" s="78" t="str" cm="1">
        <f t="array" ref="F2674">IF(E2674="","",INDEX(LCAT_ID,MATCH(E2674,LCAT_Name,0)))</f>
        <v/>
      </c>
      <c r="J2674" s="78" t="str">
        <f>IFERROR(_xlfn.XLOOKUP(I2674,MSA_Title_List,MSA_Title_List!$A$2:$A$643,"",0),"")</f>
        <v/>
      </c>
    </row>
    <row r="2675" spans="2:10">
      <c r="B2675" s="78" t="str" cm="1">
        <f t="array" ref="B2675">IF(A2675="","",INDEX(CAGE,MATCH(A2675,Company_Name,0)))</f>
        <v/>
      </c>
      <c r="C2675" s="80" t="str" cm="1">
        <f t="array" ref="C2675">IF(A2675="","",INDEX(Prime_Sub,MATCH(A2675,Company_Name,0)))</f>
        <v/>
      </c>
      <c r="F2675" s="78" t="str" cm="1">
        <f t="array" ref="F2675">IF(E2675="","",INDEX(LCAT_ID,MATCH(E2675,LCAT_Name,0)))</f>
        <v/>
      </c>
      <c r="J2675" s="78" t="str">
        <f>IFERROR(_xlfn.XLOOKUP(I2675,MSA_Title_List,MSA_Title_List!$A$2:$A$643,"",0),"")</f>
        <v/>
      </c>
    </row>
    <row r="2676" spans="2:10">
      <c r="B2676" s="78" t="str" cm="1">
        <f t="array" ref="B2676">IF(A2676="","",INDEX(CAGE,MATCH(A2676,Company_Name,0)))</f>
        <v/>
      </c>
      <c r="C2676" s="80" t="str" cm="1">
        <f t="array" ref="C2676">IF(A2676="","",INDEX(Prime_Sub,MATCH(A2676,Company_Name,0)))</f>
        <v/>
      </c>
      <c r="F2676" s="78" t="str" cm="1">
        <f t="array" ref="F2676">IF(E2676="","",INDEX(LCAT_ID,MATCH(E2676,LCAT_Name,0)))</f>
        <v/>
      </c>
      <c r="J2676" s="78" t="str">
        <f>IFERROR(_xlfn.XLOOKUP(I2676,MSA_Title_List,MSA_Title_List!$A$2:$A$643,"",0),"")</f>
        <v/>
      </c>
    </row>
    <row r="2677" spans="2:10">
      <c r="B2677" s="78" t="str" cm="1">
        <f t="array" ref="B2677">IF(A2677="","",INDEX(CAGE,MATCH(A2677,Company_Name,0)))</f>
        <v/>
      </c>
      <c r="C2677" s="80" t="str" cm="1">
        <f t="array" ref="C2677">IF(A2677="","",INDEX(Prime_Sub,MATCH(A2677,Company_Name,0)))</f>
        <v/>
      </c>
      <c r="F2677" s="78" t="str" cm="1">
        <f t="array" ref="F2677">IF(E2677="","",INDEX(LCAT_ID,MATCH(E2677,LCAT_Name,0)))</f>
        <v/>
      </c>
      <c r="J2677" s="78" t="str">
        <f>IFERROR(_xlfn.XLOOKUP(I2677,MSA_Title_List,MSA_Title_List!$A$2:$A$643,"",0),"")</f>
        <v/>
      </c>
    </row>
    <row r="2678" spans="2:10">
      <c r="B2678" s="78" t="str" cm="1">
        <f t="array" ref="B2678">IF(A2678="","",INDEX(CAGE,MATCH(A2678,Company_Name,0)))</f>
        <v/>
      </c>
      <c r="C2678" s="80" t="str" cm="1">
        <f t="array" ref="C2678">IF(A2678="","",INDEX(Prime_Sub,MATCH(A2678,Company_Name,0)))</f>
        <v/>
      </c>
      <c r="F2678" s="78" t="str" cm="1">
        <f t="array" ref="F2678">IF(E2678="","",INDEX(LCAT_ID,MATCH(E2678,LCAT_Name,0)))</f>
        <v/>
      </c>
      <c r="J2678" s="78" t="str">
        <f>IFERROR(_xlfn.XLOOKUP(I2678,MSA_Title_List,MSA_Title_List!$A$2:$A$643,"",0),"")</f>
        <v/>
      </c>
    </row>
    <row r="2679" spans="2:10">
      <c r="B2679" s="78" t="str" cm="1">
        <f t="array" ref="B2679">IF(A2679="","",INDEX(CAGE,MATCH(A2679,Company_Name,0)))</f>
        <v/>
      </c>
      <c r="C2679" s="80" t="str" cm="1">
        <f t="array" ref="C2679">IF(A2679="","",INDEX(Prime_Sub,MATCH(A2679,Company_Name,0)))</f>
        <v/>
      </c>
      <c r="F2679" s="78" t="str" cm="1">
        <f t="array" ref="F2679">IF(E2679="","",INDEX(LCAT_ID,MATCH(E2679,LCAT_Name,0)))</f>
        <v/>
      </c>
      <c r="J2679" s="78" t="str">
        <f>IFERROR(_xlfn.XLOOKUP(I2679,MSA_Title_List,MSA_Title_List!$A$2:$A$643,"",0),"")</f>
        <v/>
      </c>
    </row>
    <row r="2680" spans="2:10">
      <c r="B2680" s="78" t="str" cm="1">
        <f t="array" ref="B2680">IF(A2680="","",INDEX(CAGE,MATCH(A2680,Company_Name,0)))</f>
        <v/>
      </c>
      <c r="C2680" s="80" t="str" cm="1">
        <f t="array" ref="C2680">IF(A2680="","",INDEX(Prime_Sub,MATCH(A2680,Company_Name,0)))</f>
        <v/>
      </c>
      <c r="F2680" s="78" t="str" cm="1">
        <f t="array" ref="F2680">IF(E2680="","",INDEX(LCAT_ID,MATCH(E2680,LCAT_Name,0)))</f>
        <v/>
      </c>
      <c r="J2680" s="78" t="str">
        <f>IFERROR(_xlfn.XLOOKUP(I2680,MSA_Title_List,MSA_Title_List!$A$2:$A$643,"",0),"")</f>
        <v/>
      </c>
    </row>
    <row r="2681" spans="2:10">
      <c r="B2681" s="78" t="str" cm="1">
        <f t="array" ref="B2681">IF(A2681="","",INDEX(CAGE,MATCH(A2681,Company_Name,0)))</f>
        <v/>
      </c>
      <c r="C2681" s="80" t="str" cm="1">
        <f t="array" ref="C2681">IF(A2681="","",INDEX(Prime_Sub,MATCH(A2681,Company_Name,0)))</f>
        <v/>
      </c>
      <c r="F2681" s="78" t="str" cm="1">
        <f t="array" ref="F2681">IF(E2681="","",INDEX(LCAT_ID,MATCH(E2681,LCAT_Name,0)))</f>
        <v/>
      </c>
      <c r="J2681" s="78" t="str">
        <f>IFERROR(_xlfn.XLOOKUP(I2681,MSA_Title_List,MSA_Title_List!$A$2:$A$643,"",0),"")</f>
        <v/>
      </c>
    </row>
    <row r="2682" spans="2:10">
      <c r="B2682" s="78" t="str" cm="1">
        <f t="array" ref="B2682">IF(A2682="","",INDEX(CAGE,MATCH(A2682,Company_Name,0)))</f>
        <v/>
      </c>
      <c r="C2682" s="80" t="str" cm="1">
        <f t="array" ref="C2682">IF(A2682="","",INDEX(Prime_Sub,MATCH(A2682,Company_Name,0)))</f>
        <v/>
      </c>
      <c r="F2682" s="78" t="str" cm="1">
        <f t="array" ref="F2682">IF(E2682="","",INDEX(LCAT_ID,MATCH(E2682,LCAT_Name,0)))</f>
        <v/>
      </c>
      <c r="J2682" s="78" t="str">
        <f>IFERROR(_xlfn.XLOOKUP(I2682,MSA_Title_List,MSA_Title_List!$A$2:$A$643,"",0),"")</f>
        <v/>
      </c>
    </row>
    <row r="2683" spans="2:10">
      <c r="B2683" s="78" t="str" cm="1">
        <f t="array" ref="B2683">IF(A2683="","",INDEX(CAGE,MATCH(A2683,Company_Name,0)))</f>
        <v/>
      </c>
      <c r="C2683" s="80" t="str" cm="1">
        <f t="array" ref="C2683">IF(A2683="","",INDEX(Prime_Sub,MATCH(A2683,Company_Name,0)))</f>
        <v/>
      </c>
      <c r="F2683" s="78" t="str" cm="1">
        <f t="array" ref="F2683">IF(E2683="","",INDEX(LCAT_ID,MATCH(E2683,LCAT_Name,0)))</f>
        <v/>
      </c>
      <c r="J2683" s="78" t="str">
        <f>IFERROR(_xlfn.XLOOKUP(I2683,MSA_Title_List,MSA_Title_List!$A$2:$A$643,"",0),"")</f>
        <v/>
      </c>
    </row>
    <row r="2684" spans="2:10">
      <c r="B2684" s="78" t="str" cm="1">
        <f t="array" ref="B2684">IF(A2684="","",INDEX(CAGE,MATCH(A2684,Company_Name,0)))</f>
        <v/>
      </c>
      <c r="C2684" s="80" t="str" cm="1">
        <f t="array" ref="C2684">IF(A2684="","",INDEX(Prime_Sub,MATCH(A2684,Company_Name,0)))</f>
        <v/>
      </c>
      <c r="F2684" s="78" t="str" cm="1">
        <f t="array" ref="F2684">IF(E2684="","",INDEX(LCAT_ID,MATCH(E2684,LCAT_Name,0)))</f>
        <v/>
      </c>
      <c r="J2684" s="78" t="str">
        <f>IFERROR(_xlfn.XLOOKUP(I2684,MSA_Title_List,MSA_Title_List!$A$2:$A$643,"",0),"")</f>
        <v/>
      </c>
    </row>
    <row r="2685" spans="2:10">
      <c r="B2685" s="78" t="str" cm="1">
        <f t="array" ref="B2685">IF(A2685="","",INDEX(CAGE,MATCH(A2685,Company_Name,0)))</f>
        <v/>
      </c>
      <c r="C2685" s="80" t="str" cm="1">
        <f t="array" ref="C2685">IF(A2685="","",INDEX(Prime_Sub,MATCH(A2685,Company_Name,0)))</f>
        <v/>
      </c>
      <c r="F2685" s="78" t="str" cm="1">
        <f t="array" ref="F2685">IF(E2685="","",INDEX(LCAT_ID,MATCH(E2685,LCAT_Name,0)))</f>
        <v/>
      </c>
      <c r="J2685" s="78" t="str">
        <f>IFERROR(_xlfn.XLOOKUP(I2685,MSA_Title_List,MSA_Title_List!$A$2:$A$643,"",0),"")</f>
        <v/>
      </c>
    </row>
    <row r="2686" spans="2:10">
      <c r="B2686" s="78" t="str" cm="1">
        <f t="array" ref="B2686">IF(A2686="","",INDEX(CAGE,MATCH(A2686,Company_Name,0)))</f>
        <v/>
      </c>
      <c r="C2686" s="80" t="str" cm="1">
        <f t="array" ref="C2686">IF(A2686="","",INDEX(Prime_Sub,MATCH(A2686,Company_Name,0)))</f>
        <v/>
      </c>
      <c r="F2686" s="78" t="str" cm="1">
        <f t="array" ref="F2686">IF(E2686="","",INDEX(LCAT_ID,MATCH(E2686,LCAT_Name,0)))</f>
        <v/>
      </c>
      <c r="J2686" s="78" t="str">
        <f>IFERROR(_xlfn.XLOOKUP(I2686,MSA_Title_List,MSA_Title_List!$A$2:$A$643,"",0),"")</f>
        <v/>
      </c>
    </row>
    <row r="2687" spans="2:10">
      <c r="B2687" s="78" t="str" cm="1">
        <f t="array" ref="B2687">IF(A2687="","",INDEX(CAGE,MATCH(A2687,Company_Name,0)))</f>
        <v/>
      </c>
      <c r="C2687" s="80" t="str" cm="1">
        <f t="array" ref="C2687">IF(A2687="","",INDEX(Prime_Sub,MATCH(A2687,Company_Name,0)))</f>
        <v/>
      </c>
      <c r="F2687" s="78" t="str" cm="1">
        <f t="array" ref="F2687">IF(E2687="","",INDEX(LCAT_ID,MATCH(E2687,LCAT_Name,0)))</f>
        <v/>
      </c>
      <c r="J2687" s="78" t="str">
        <f>IFERROR(_xlfn.XLOOKUP(I2687,MSA_Title_List,MSA_Title_List!$A$2:$A$643,"",0),"")</f>
        <v/>
      </c>
    </row>
    <row r="2688" spans="2:10">
      <c r="B2688" s="78" t="str" cm="1">
        <f t="array" ref="B2688">IF(A2688="","",INDEX(CAGE,MATCH(A2688,Company_Name,0)))</f>
        <v/>
      </c>
      <c r="C2688" s="80" t="str" cm="1">
        <f t="array" ref="C2688">IF(A2688="","",INDEX(Prime_Sub,MATCH(A2688,Company_Name,0)))</f>
        <v/>
      </c>
      <c r="F2688" s="78" t="str" cm="1">
        <f t="array" ref="F2688">IF(E2688="","",INDEX(LCAT_ID,MATCH(E2688,LCAT_Name,0)))</f>
        <v/>
      </c>
      <c r="J2688" s="78" t="str">
        <f>IFERROR(_xlfn.XLOOKUP(I2688,MSA_Title_List,MSA_Title_List!$A$2:$A$643,"",0),"")</f>
        <v/>
      </c>
    </row>
    <row r="2689" spans="2:10">
      <c r="B2689" s="78" t="str" cm="1">
        <f t="array" ref="B2689">IF(A2689="","",INDEX(CAGE,MATCH(A2689,Company_Name,0)))</f>
        <v/>
      </c>
      <c r="C2689" s="80" t="str" cm="1">
        <f t="array" ref="C2689">IF(A2689="","",INDEX(Prime_Sub,MATCH(A2689,Company_Name,0)))</f>
        <v/>
      </c>
      <c r="F2689" s="78" t="str" cm="1">
        <f t="array" ref="F2689">IF(E2689="","",INDEX(LCAT_ID,MATCH(E2689,LCAT_Name,0)))</f>
        <v/>
      </c>
      <c r="J2689" s="78" t="str">
        <f>IFERROR(_xlfn.XLOOKUP(I2689,MSA_Title_List,MSA_Title_List!$A$2:$A$643,"",0),"")</f>
        <v/>
      </c>
    </row>
    <row r="2690" spans="2:10">
      <c r="B2690" s="78" t="str" cm="1">
        <f t="array" ref="B2690">IF(A2690="","",INDEX(CAGE,MATCH(A2690,Company_Name,0)))</f>
        <v/>
      </c>
      <c r="C2690" s="80" t="str" cm="1">
        <f t="array" ref="C2690">IF(A2690="","",INDEX(Prime_Sub,MATCH(A2690,Company_Name,0)))</f>
        <v/>
      </c>
      <c r="F2690" s="78" t="str" cm="1">
        <f t="array" ref="F2690">IF(E2690="","",INDEX(LCAT_ID,MATCH(E2690,LCAT_Name,0)))</f>
        <v/>
      </c>
      <c r="J2690" s="78" t="str">
        <f>IFERROR(_xlfn.XLOOKUP(I2690,MSA_Title_List,MSA_Title_List!$A$2:$A$643,"",0),"")</f>
        <v/>
      </c>
    </row>
    <row r="2691" spans="2:10">
      <c r="B2691" s="78" t="str" cm="1">
        <f t="array" ref="B2691">IF(A2691="","",INDEX(CAGE,MATCH(A2691,Company_Name,0)))</f>
        <v/>
      </c>
      <c r="C2691" s="80" t="str" cm="1">
        <f t="array" ref="C2691">IF(A2691="","",INDEX(Prime_Sub,MATCH(A2691,Company_Name,0)))</f>
        <v/>
      </c>
      <c r="F2691" s="78" t="str" cm="1">
        <f t="array" ref="F2691">IF(E2691="","",INDEX(LCAT_ID,MATCH(E2691,LCAT_Name,0)))</f>
        <v/>
      </c>
      <c r="J2691" s="78" t="str">
        <f>IFERROR(_xlfn.XLOOKUP(I2691,MSA_Title_List,MSA_Title_List!$A$2:$A$643,"",0),"")</f>
        <v/>
      </c>
    </row>
    <row r="2692" spans="2:10">
      <c r="B2692" s="78" t="str" cm="1">
        <f t="array" ref="B2692">IF(A2692="","",INDEX(CAGE,MATCH(A2692,Company_Name,0)))</f>
        <v/>
      </c>
      <c r="C2692" s="80" t="str" cm="1">
        <f t="array" ref="C2692">IF(A2692="","",INDEX(Prime_Sub,MATCH(A2692,Company_Name,0)))</f>
        <v/>
      </c>
      <c r="F2692" s="78" t="str" cm="1">
        <f t="array" ref="F2692">IF(E2692="","",INDEX(LCAT_ID,MATCH(E2692,LCAT_Name,0)))</f>
        <v/>
      </c>
      <c r="J2692" s="78" t="str">
        <f>IFERROR(_xlfn.XLOOKUP(I2692,MSA_Title_List,MSA_Title_List!$A$2:$A$643,"",0),"")</f>
        <v/>
      </c>
    </row>
    <row r="2693" spans="2:10">
      <c r="B2693" s="78" t="str" cm="1">
        <f t="array" ref="B2693">IF(A2693="","",INDEX(CAGE,MATCH(A2693,Company_Name,0)))</f>
        <v/>
      </c>
      <c r="C2693" s="80" t="str" cm="1">
        <f t="array" ref="C2693">IF(A2693="","",INDEX(Prime_Sub,MATCH(A2693,Company_Name,0)))</f>
        <v/>
      </c>
      <c r="F2693" s="78" t="str" cm="1">
        <f t="array" ref="F2693">IF(E2693="","",INDEX(LCAT_ID,MATCH(E2693,LCAT_Name,0)))</f>
        <v/>
      </c>
      <c r="J2693" s="78" t="str">
        <f>IFERROR(_xlfn.XLOOKUP(I2693,MSA_Title_List,MSA_Title_List!$A$2:$A$643,"",0),"")</f>
        <v/>
      </c>
    </row>
    <row r="2694" spans="2:10">
      <c r="B2694" s="78" t="str" cm="1">
        <f t="array" ref="B2694">IF(A2694="","",INDEX(CAGE,MATCH(A2694,Company_Name,0)))</f>
        <v/>
      </c>
      <c r="C2694" s="80" t="str" cm="1">
        <f t="array" ref="C2694">IF(A2694="","",INDEX(Prime_Sub,MATCH(A2694,Company_Name,0)))</f>
        <v/>
      </c>
      <c r="F2694" s="78" t="str" cm="1">
        <f t="array" ref="F2694">IF(E2694="","",INDEX(LCAT_ID,MATCH(E2694,LCAT_Name,0)))</f>
        <v/>
      </c>
      <c r="J2694" s="78" t="str">
        <f>IFERROR(_xlfn.XLOOKUP(I2694,MSA_Title_List,MSA_Title_List!$A$2:$A$643,"",0),"")</f>
        <v/>
      </c>
    </row>
    <row r="2695" spans="2:10">
      <c r="B2695" s="78" t="str" cm="1">
        <f t="array" ref="B2695">IF(A2695="","",INDEX(CAGE,MATCH(A2695,Company_Name,0)))</f>
        <v/>
      </c>
      <c r="C2695" s="80" t="str" cm="1">
        <f t="array" ref="C2695">IF(A2695="","",INDEX(Prime_Sub,MATCH(A2695,Company_Name,0)))</f>
        <v/>
      </c>
      <c r="F2695" s="78" t="str" cm="1">
        <f t="array" ref="F2695">IF(E2695="","",INDEX(LCAT_ID,MATCH(E2695,LCAT_Name,0)))</f>
        <v/>
      </c>
      <c r="J2695" s="78" t="str">
        <f>IFERROR(_xlfn.XLOOKUP(I2695,MSA_Title_List,MSA_Title_List!$A$2:$A$643,"",0),"")</f>
        <v/>
      </c>
    </row>
    <row r="2696" spans="2:10">
      <c r="B2696" s="78" t="str" cm="1">
        <f t="array" ref="B2696">IF(A2696="","",INDEX(CAGE,MATCH(A2696,Company_Name,0)))</f>
        <v/>
      </c>
      <c r="C2696" s="80" t="str" cm="1">
        <f t="array" ref="C2696">IF(A2696="","",INDEX(Prime_Sub,MATCH(A2696,Company_Name,0)))</f>
        <v/>
      </c>
      <c r="F2696" s="78" t="str" cm="1">
        <f t="array" ref="F2696">IF(E2696="","",INDEX(LCAT_ID,MATCH(E2696,LCAT_Name,0)))</f>
        <v/>
      </c>
      <c r="J2696" s="78" t="str">
        <f>IFERROR(_xlfn.XLOOKUP(I2696,MSA_Title_List,MSA_Title_List!$A$2:$A$643,"",0),"")</f>
        <v/>
      </c>
    </row>
    <row r="2697" spans="2:10">
      <c r="B2697" s="78" t="str" cm="1">
        <f t="array" ref="B2697">IF(A2697="","",INDEX(CAGE,MATCH(A2697,Company_Name,0)))</f>
        <v/>
      </c>
      <c r="C2697" s="80" t="str" cm="1">
        <f t="array" ref="C2697">IF(A2697="","",INDEX(Prime_Sub,MATCH(A2697,Company_Name,0)))</f>
        <v/>
      </c>
      <c r="F2697" s="78" t="str" cm="1">
        <f t="array" ref="F2697">IF(E2697="","",INDEX(LCAT_ID,MATCH(E2697,LCAT_Name,0)))</f>
        <v/>
      </c>
      <c r="J2697" s="78" t="str">
        <f>IFERROR(_xlfn.XLOOKUP(I2697,MSA_Title_List,MSA_Title_List!$A$2:$A$643,"",0),"")</f>
        <v/>
      </c>
    </row>
    <row r="2698" spans="2:10">
      <c r="B2698" s="78" t="str" cm="1">
        <f t="array" ref="B2698">IF(A2698="","",INDEX(CAGE,MATCH(A2698,Company_Name,0)))</f>
        <v/>
      </c>
      <c r="C2698" s="80" t="str" cm="1">
        <f t="array" ref="C2698">IF(A2698="","",INDEX(Prime_Sub,MATCH(A2698,Company_Name,0)))</f>
        <v/>
      </c>
      <c r="F2698" s="78" t="str" cm="1">
        <f t="array" ref="F2698">IF(E2698="","",INDEX(LCAT_ID,MATCH(E2698,LCAT_Name,0)))</f>
        <v/>
      </c>
      <c r="J2698" s="78" t="str">
        <f>IFERROR(_xlfn.XLOOKUP(I2698,MSA_Title_List,MSA_Title_List!$A$2:$A$643,"",0),"")</f>
        <v/>
      </c>
    </row>
    <row r="2699" spans="2:10">
      <c r="B2699" s="78" t="str" cm="1">
        <f t="array" ref="B2699">IF(A2699="","",INDEX(CAGE,MATCH(A2699,Company_Name,0)))</f>
        <v/>
      </c>
      <c r="C2699" s="80" t="str" cm="1">
        <f t="array" ref="C2699">IF(A2699="","",INDEX(Prime_Sub,MATCH(A2699,Company_Name,0)))</f>
        <v/>
      </c>
      <c r="F2699" s="78" t="str" cm="1">
        <f t="array" ref="F2699">IF(E2699="","",INDEX(LCAT_ID,MATCH(E2699,LCAT_Name,0)))</f>
        <v/>
      </c>
      <c r="J2699" s="78" t="str">
        <f>IFERROR(_xlfn.XLOOKUP(I2699,MSA_Title_List,MSA_Title_List!$A$2:$A$643,"",0),"")</f>
        <v/>
      </c>
    </row>
    <row r="2700" spans="2:10">
      <c r="B2700" s="78" t="str" cm="1">
        <f t="array" ref="B2700">IF(A2700="","",INDEX(CAGE,MATCH(A2700,Company_Name,0)))</f>
        <v/>
      </c>
      <c r="C2700" s="80" t="str" cm="1">
        <f t="array" ref="C2700">IF(A2700="","",INDEX(Prime_Sub,MATCH(A2700,Company_Name,0)))</f>
        <v/>
      </c>
      <c r="F2700" s="78" t="str" cm="1">
        <f t="array" ref="F2700">IF(E2700="","",INDEX(LCAT_ID,MATCH(E2700,LCAT_Name,0)))</f>
        <v/>
      </c>
      <c r="J2700" s="78" t="str">
        <f>IFERROR(_xlfn.XLOOKUP(I2700,MSA_Title_List,MSA_Title_List!$A$2:$A$643,"",0),"")</f>
        <v/>
      </c>
    </row>
    <row r="2701" spans="2:10">
      <c r="B2701" s="78" t="str" cm="1">
        <f t="array" ref="B2701">IF(A2701="","",INDEX(CAGE,MATCH(A2701,Company_Name,0)))</f>
        <v/>
      </c>
      <c r="C2701" s="80" t="str" cm="1">
        <f t="array" ref="C2701">IF(A2701="","",INDEX(Prime_Sub,MATCH(A2701,Company_Name,0)))</f>
        <v/>
      </c>
      <c r="F2701" s="78" t="str" cm="1">
        <f t="array" ref="F2701">IF(E2701="","",INDEX(LCAT_ID,MATCH(E2701,LCAT_Name,0)))</f>
        <v/>
      </c>
      <c r="J2701" s="78" t="str">
        <f>IFERROR(_xlfn.XLOOKUP(I2701,MSA_Title_List,MSA_Title_List!$A$2:$A$643,"",0),"")</f>
        <v/>
      </c>
    </row>
    <row r="2702" spans="2:10">
      <c r="B2702" s="78" t="str" cm="1">
        <f t="array" ref="B2702">IF(A2702="","",INDEX(CAGE,MATCH(A2702,Company_Name,0)))</f>
        <v/>
      </c>
      <c r="C2702" s="80" t="str" cm="1">
        <f t="array" ref="C2702">IF(A2702="","",INDEX(Prime_Sub,MATCH(A2702,Company_Name,0)))</f>
        <v/>
      </c>
      <c r="F2702" s="78" t="str" cm="1">
        <f t="array" ref="F2702">IF(E2702="","",INDEX(LCAT_ID,MATCH(E2702,LCAT_Name,0)))</f>
        <v/>
      </c>
      <c r="J2702" s="78" t="str">
        <f>IFERROR(_xlfn.XLOOKUP(I2702,MSA_Title_List,MSA_Title_List!$A$2:$A$643,"",0),"")</f>
        <v/>
      </c>
    </row>
    <row r="2703" spans="2:10">
      <c r="B2703" s="78" t="str" cm="1">
        <f t="array" ref="B2703">IF(A2703="","",INDEX(CAGE,MATCH(A2703,Company_Name,0)))</f>
        <v/>
      </c>
      <c r="C2703" s="80" t="str" cm="1">
        <f t="array" ref="C2703">IF(A2703="","",INDEX(Prime_Sub,MATCH(A2703,Company_Name,0)))</f>
        <v/>
      </c>
      <c r="F2703" s="78" t="str" cm="1">
        <f t="array" ref="F2703">IF(E2703="","",INDEX(LCAT_ID,MATCH(E2703,LCAT_Name,0)))</f>
        <v/>
      </c>
      <c r="J2703" s="78" t="str">
        <f>IFERROR(_xlfn.XLOOKUP(I2703,MSA_Title_List,MSA_Title_List!$A$2:$A$643,"",0),"")</f>
        <v/>
      </c>
    </row>
    <row r="2704" spans="2:10">
      <c r="B2704" s="78" t="str" cm="1">
        <f t="array" ref="B2704">IF(A2704="","",INDEX(CAGE,MATCH(A2704,Company_Name,0)))</f>
        <v/>
      </c>
      <c r="C2704" s="80" t="str" cm="1">
        <f t="array" ref="C2704">IF(A2704="","",INDEX(Prime_Sub,MATCH(A2704,Company_Name,0)))</f>
        <v/>
      </c>
      <c r="F2704" s="78" t="str" cm="1">
        <f t="array" ref="F2704">IF(E2704="","",INDEX(LCAT_ID,MATCH(E2704,LCAT_Name,0)))</f>
        <v/>
      </c>
      <c r="J2704" s="78" t="str">
        <f>IFERROR(_xlfn.XLOOKUP(I2704,MSA_Title_List,MSA_Title_List!$A$2:$A$643,"",0),"")</f>
        <v/>
      </c>
    </row>
    <row r="2705" spans="2:10">
      <c r="B2705" s="78" t="str" cm="1">
        <f t="array" ref="B2705">IF(A2705="","",INDEX(CAGE,MATCH(A2705,Company_Name,0)))</f>
        <v/>
      </c>
      <c r="C2705" s="80" t="str" cm="1">
        <f t="array" ref="C2705">IF(A2705="","",INDEX(Prime_Sub,MATCH(A2705,Company_Name,0)))</f>
        <v/>
      </c>
      <c r="F2705" s="78" t="str" cm="1">
        <f t="array" ref="F2705">IF(E2705="","",INDEX(LCAT_ID,MATCH(E2705,LCAT_Name,0)))</f>
        <v/>
      </c>
      <c r="J2705" s="78" t="str">
        <f>IFERROR(_xlfn.XLOOKUP(I2705,MSA_Title_List,MSA_Title_List!$A$2:$A$643,"",0),"")</f>
        <v/>
      </c>
    </row>
    <row r="2706" spans="2:10">
      <c r="B2706" s="78" t="str" cm="1">
        <f t="array" ref="B2706">IF(A2706="","",INDEX(CAGE,MATCH(A2706,Company_Name,0)))</f>
        <v/>
      </c>
      <c r="C2706" s="80" t="str" cm="1">
        <f t="array" ref="C2706">IF(A2706="","",INDEX(Prime_Sub,MATCH(A2706,Company_Name,0)))</f>
        <v/>
      </c>
      <c r="F2706" s="78" t="str" cm="1">
        <f t="array" ref="F2706">IF(E2706="","",INDEX(LCAT_ID,MATCH(E2706,LCAT_Name,0)))</f>
        <v/>
      </c>
      <c r="J2706" s="78" t="str">
        <f>IFERROR(_xlfn.XLOOKUP(I2706,MSA_Title_List,MSA_Title_List!$A$2:$A$643,"",0),"")</f>
        <v/>
      </c>
    </row>
    <row r="2707" spans="2:10">
      <c r="B2707" s="78" t="str" cm="1">
        <f t="array" ref="B2707">IF(A2707="","",INDEX(CAGE,MATCH(A2707,Company_Name,0)))</f>
        <v/>
      </c>
      <c r="C2707" s="80" t="str" cm="1">
        <f t="array" ref="C2707">IF(A2707="","",INDEX(Prime_Sub,MATCH(A2707,Company_Name,0)))</f>
        <v/>
      </c>
      <c r="F2707" s="78" t="str" cm="1">
        <f t="array" ref="F2707">IF(E2707="","",INDEX(LCAT_ID,MATCH(E2707,LCAT_Name,0)))</f>
        <v/>
      </c>
      <c r="J2707" s="78" t="str">
        <f>IFERROR(_xlfn.XLOOKUP(I2707,MSA_Title_List,MSA_Title_List!$A$2:$A$643,"",0),"")</f>
        <v/>
      </c>
    </row>
    <row r="2708" spans="2:10">
      <c r="B2708" s="78" t="str" cm="1">
        <f t="array" ref="B2708">IF(A2708="","",INDEX(CAGE,MATCH(A2708,Company_Name,0)))</f>
        <v/>
      </c>
      <c r="C2708" s="80" t="str" cm="1">
        <f t="array" ref="C2708">IF(A2708="","",INDEX(Prime_Sub,MATCH(A2708,Company_Name,0)))</f>
        <v/>
      </c>
      <c r="F2708" s="78" t="str" cm="1">
        <f t="array" ref="F2708">IF(E2708="","",INDEX(LCAT_ID,MATCH(E2708,LCAT_Name,0)))</f>
        <v/>
      </c>
      <c r="J2708" s="78" t="str">
        <f>IFERROR(_xlfn.XLOOKUP(I2708,MSA_Title_List,MSA_Title_List!$A$2:$A$643,"",0),"")</f>
        <v/>
      </c>
    </row>
    <row r="2709" spans="2:10">
      <c r="B2709" s="78" t="str" cm="1">
        <f t="array" ref="B2709">IF(A2709="","",INDEX(CAGE,MATCH(A2709,Company_Name,0)))</f>
        <v/>
      </c>
      <c r="C2709" s="80" t="str" cm="1">
        <f t="array" ref="C2709">IF(A2709="","",INDEX(Prime_Sub,MATCH(A2709,Company_Name,0)))</f>
        <v/>
      </c>
      <c r="F2709" s="78" t="str" cm="1">
        <f t="array" ref="F2709">IF(E2709="","",INDEX(LCAT_ID,MATCH(E2709,LCAT_Name,0)))</f>
        <v/>
      </c>
      <c r="J2709" s="78" t="str">
        <f>IFERROR(_xlfn.XLOOKUP(I2709,MSA_Title_List,MSA_Title_List!$A$2:$A$643,"",0),"")</f>
        <v/>
      </c>
    </row>
    <row r="2710" spans="2:10">
      <c r="B2710" s="78" t="str" cm="1">
        <f t="array" ref="B2710">IF(A2710="","",INDEX(CAGE,MATCH(A2710,Company_Name,0)))</f>
        <v/>
      </c>
      <c r="C2710" s="80" t="str" cm="1">
        <f t="array" ref="C2710">IF(A2710="","",INDEX(Prime_Sub,MATCH(A2710,Company_Name,0)))</f>
        <v/>
      </c>
      <c r="F2710" s="78" t="str" cm="1">
        <f t="array" ref="F2710">IF(E2710="","",INDEX(LCAT_ID,MATCH(E2710,LCAT_Name,0)))</f>
        <v/>
      </c>
      <c r="J2710" s="78" t="str">
        <f>IFERROR(_xlfn.XLOOKUP(I2710,MSA_Title_List,MSA_Title_List!$A$2:$A$643,"",0),"")</f>
        <v/>
      </c>
    </row>
    <row r="2711" spans="2:10">
      <c r="B2711" s="78" t="str" cm="1">
        <f t="array" ref="B2711">IF(A2711="","",INDEX(CAGE,MATCH(A2711,Company_Name,0)))</f>
        <v/>
      </c>
      <c r="C2711" s="80" t="str" cm="1">
        <f t="array" ref="C2711">IF(A2711="","",INDEX(Prime_Sub,MATCH(A2711,Company_Name,0)))</f>
        <v/>
      </c>
      <c r="F2711" s="78" t="str" cm="1">
        <f t="array" ref="F2711">IF(E2711="","",INDEX(LCAT_ID,MATCH(E2711,LCAT_Name,0)))</f>
        <v/>
      </c>
      <c r="J2711" s="78" t="str">
        <f>IFERROR(_xlfn.XLOOKUP(I2711,MSA_Title_List,MSA_Title_List!$A$2:$A$643,"",0),"")</f>
        <v/>
      </c>
    </row>
    <row r="2712" spans="2:10">
      <c r="B2712" s="78" t="str" cm="1">
        <f t="array" ref="B2712">IF(A2712="","",INDEX(CAGE,MATCH(A2712,Company_Name,0)))</f>
        <v/>
      </c>
      <c r="C2712" s="80" t="str" cm="1">
        <f t="array" ref="C2712">IF(A2712="","",INDEX(Prime_Sub,MATCH(A2712,Company_Name,0)))</f>
        <v/>
      </c>
      <c r="F2712" s="78" t="str" cm="1">
        <f t="array" ref="F2712">IF(E2712="","",INDEX(LCAT_ID,MATCH(E2712,LCAT_Name,0)))</f>
        <v/>
      </c>
      <c r="J2712" s="78" t="str">
        <f>IFERROR(_xlfn.XLOOKUP(I2712,MSA_Title_List,MSA_Title_List!$A$2:$A$643,"",0),"")</f>
        <v/>
      </c>
    </row>
    <row r="2713" spans="2:10">
      <c r="B2713" s="78" t="str" cm="1">
        <f t="array" ref="B2713">IF(A2713="","",INDEX(CAGE,MATCH(A2713,Company_Name,0)))</f>
        <v/>
      </c>
      <c r="C2713" s="80" t="str" cm="1">
        <f t="array" ref="C2713">IF(A2713="","",INDEX(Prime_Sub,MATCH(A2713,Company_Name,0)))</f>
        <v/>
      </c>
      <c r="F2713" s="78" t="str" cm="1">
        <f t="array" ref="F2713">IF(E2713="","",INDEX(LCAT_ID,MATCH(E2713,LCAT_Name,0)))</f>
        <v/>
      </c>
      <c r="J2713" s="78" t="str">
        <f>IFERROR(_xlfn.XLOOKUP(I2713,MSA_Title_List,MSA_Title_List!$A$2:$A$643,"",0),"")</f>
        <v/>
      </c>
    </row>
    <row r="2714" spans="2:10">
      <c r="B2714" s="78" t="str" cm="1">
        <f t="array" ref="B2714">IF(A2714="","",INDEX(CAGE,MATCH(A2714,Company_Name,0)))</f>
        <v/>
      </c>
      <c r="C2714" s="80" t="str" cm="1">
        <f t="array" ref="C2714">IF(A2714="","",INDEX(Prime_Sub,MATCH(A2714,Company_Name,0)))</f>
        <v/>
      </c>
      <c r="F2714" s="78" t="str" cm="1">
        <f t="array" ref="F2714">IF(E2714="","",INDEX(LCAT_ID,MATCH(E2714,LCAT_Name,0)))</f>
        <v/>
      </c>
      <c r="J2714" s="78" t="str">
        <f>IFERROR(_xlfn.XLOOKUP(I2714,MSA_Title_List,MSA_Title_List!$A$2:$A$643,"",0),"")</f>
        <v/>
      </c>
    </row>
    <row r="2715" spans="2:10">
      <c r="B2715" s="78" t="str" cm="1">
        <f t="array" ref="B2715">IF(A2715="","",INDEX(CAGE,MATCH(A2715,Company_Name,0)))</f>
        <v/>
      </c>
      <c r="C2715" s="80" t="str" cm="1">
        <f t="array" ref="C2715">IF(A2715="","",INDEX(Prime_Sub,MATCH(A2715,Company_Name,0)))</f>
        <v/>
      </c>
      <c r="F2715" s="78" t="str" cm="1">
        <f t="array" ref="F2715">IF(E2715="","",INDEX(LCAT_ID,MATCH(E2715,LCAT_Name,0)))</f>
        <v/>
      </c>
      <c r="J2715" s="78" t="str">
        <f>IFERROR(_xlfn.XLOOKUP(I2715,MSA_Title_List,MSA_Title_List!$A$2:$A$643,"",0),"")</f>
        <v/>
      </c>
    </row>
    <row r="2716" spans="2:10">
      <c r="B2716" s="78" t="str" cm="1">
        <f t="array" ref="B2716">IF(A2716="","",INDEX(CAGE,MATCH(A2716,Company_Name,0)))</f>
        <v/>
      </c>
      <c r="C2716" s="80" t="str" cm="1">
        <f t="array" ref="C2716">IF(A2716="","",INDEX(Prime_Sub,MATCH(A2716,Company_Name,0)))</f>
        <v/>
      </c>
      <c r="F2716" s="78" t="str" cm="1">
        <f t="array" ref="F2716">IF(E2716="","",INDEX(LCAT_ID,MATCH(E2716,LCAT_Name,0)))</f>
        <v/>
      </c>
      <c r="J2716" s="78" t="str">
        <f>IFERROR(_xlfn.XLOOKUP(I2716,MSA_Title_List,MSA_Title_List!$A$2:$A$643,"",0),"")</f>
        <v/>
      </c>
    </row>
    <row r="2717" spans="2:10">
      <c r="B2717" s="78" t="str" cm="1">
        <f t="array" ref="B2717">IF(A2717="","",INDEX(CAGE,MATCH(A2717,Company_Name,0)))</f>
        <v/>
      </c>
      <c r="C2717" s="80" t="str" cm="1">
        <f t="array" ref="C2717">IF(A2717="","",INDEX(Prime_Sub,MATCH(A2717,Company_Name,0)))</f>
        <v/>
      </c>
      <c r="F2717" s="78" t="str" cm="1">
        <f t="array" ref="F2717">IF(E2717="","",INDEX(LCAT_ID,MATCH(E2717,LCAT_Name,0)))</f>
        <v/>
      </c>
      <c r="J2717" s="78" t="str">
        <f>IFERROR(_xlfn.XLOOKUP(I2717,MSA_Title_List,MSA_Title_List!$A$2:$A$643,"",0),"")</f>
        <v/>
      </c>
    </row>
    <row r="2718" spans="2:10">
      <c r="B2718" s="78" t="str" cm="1">
        <f t="array" ref="B2718">IF(A2718="","",INDEX(CAGE,MATCH(A2718,Company_Name,0)))</f>
        <v/>
      </c>
      <c r="C2718" s="80" t="str" cm="1">
        <f t="array" ref="C2718">IF(A2718="","",INDEX(Prime_Sub,MATCH(A2718,Company_Name,0)))</f>
        <v/>
      </c>
      <c r="F2718" s="78" t="str" cm="1">
        <f t="array" ref="F2718">IF(E2718="","",INDEX(LCAT_ID,MATCH(E2718,LCAT_Name,0)))</f>
        <v/>
      </c>
      <c r="J2718" s="78" t="str">
        <f>IFERROR(_xlfn.XLOOKUP(I2718,MSA_Title_List,MSA_Title_List!$A$2:$A$643,"",0),"")</f>
        <v/>
      </c>
    </row>
    <row r="2719" spans="2:10">
      <c r="B2719" s="78" t="str" cm="1">
        <f t="array" ref="B2719">IF(A2719="","",INDEX(CAGE,MATCH(A2719,Company_Name,0)))</f>
        <v/>
      </c>
      <c r="C2719" s="80" t="str" cm="1">
        <f t="array" ref="C2719">IF(A2719="","",INDEX(Prime_Sub,MATCH(A2719,Company_Name,0)))</f>
        <v/>
      </c>
      <c r="F2719" s="78" t="str" cm="1">
        <f t="array" ref="F2719">IF(E2719="","",INDEX(LCAT_ID,MATCH(E2719,LCAT_Name,0)))</f>
        <v/>
      </c>
      <c r="J2719" s="78" t="str">
        <f>IFERROR(_xlfn.XLOOKUP(I2719,MSA_Title_List,MSA_Title_List!$A$2:$A$643,"",0),"")</f>
        <v/>
      </c>
    </row>
    <row r="2720" spans="2:10">
      <c r="B2720" s="78" t="str" cm="1">
        <f t="array" ref="B2720">IF(A2720="","",INDEX(CAGE,MATCH(A2720,Company_Name,0)))</f>
        <v/>
      </c>
      <c r="C2720" s="80" t="str" cm="1">
        <f t="array" ref="C2720">IF(A2720="","",INDEX(Prime_Sub,MATCH(A2720,Company_Name,0)))</f>
        <v/>
      </c>
      <c r="F2720" s="78" t="str" cm="1">
        <f t="array" ref="F2720">IF(E2720="","",INDEX(LCAT_ID,MATCH(E2720,LCAT_Name,0)))</f>
        <v/>
      </c>
      <c r="J2720" s="78" t="str">
        <f>IFERROR(_xlfn.XLOOKUP(I2720,MSA_Title_List,MSA_Title_List!$A$2:$A$643,"",0),"")</f>
        <v/>
      </c>
    </row>
    <row r="2721" spans="2:10">
      <c r="B2721" s="78" t="str" cm="1">
        <f t="array" ref="B2721">IF(A2721="","",INDEX(CAGE,MATCH(A2721,Company_Name,0)))</f>
        <v/>
      </c>
      <c r="C2721" s="80" t="str" cm="1">
        <f t="array" ref="C2721">IF(A2721="","",INDEX(Prime_Sub,MATCH(A2721,Company_Name,0)))</f>
        <v/>
      </c>
      <c r="F2721" s="78" t="str" cm="1">
        <f t="array" ref="F2721">IF(E2721="","",INDEX(LCAT_ID,MATCH(E2721,LCAT_Name,0)))</f>
        <v/>
      </c>
      <c r="J2721" s="78" t="str">
        <f>IFERROR(_xlfn.XLOOKUP(I2721,MSA_Title_List,MSA_Title_List!$A$2:$A$643,"",0),"")</f>
        <v/>
      </c>
    </row>
    <row r="2722" spans="2:10">
      <c r="B2722" s="78" t="str" cm="1">
        <f t="array" ref="B2722">IF(A2722="","",INDEX(CAGE,MATCH(A2722,Company_Name,0)))</f>
        <v/>
      </c>
      <c r="C2722" s="80" t="str" cm="1">
        <f t="array" ref="C2722">IF(A2722="","",INDEX(Prime_Sub,MATCH(A2722,Company_Name,0)))</f>
        <v/>
      </c>
      <c r="F2722" s="78" t="str" cm="1">
        <f t="array" ref="F2722">IF(E2722="","",INDEX(LCAT_ID,MATCH(E2722,LCAT_Name,0)))</f>
        <v/>
      </c>
      <c r="J2722" s="78" t="str">
        <f>IFERROR(_xlfn.XLOOKUP(I2722,MSA_Title_List,MSA_Title_List!$A$2:$A$643,"",0),"")</f>
        <v/>
      </c>
    </row>
    <row r="2723" spans="2:10">
      <c r="B2723" s="78" t="str" cm="1">
        <f t="array" ref="B2723">IF(A2723="","",INDEX(CAGE,MATCH(A2723,Company_Name,0)))</f>
        <v/>
      </c>
      <c r="C2723" s="80" t="str" cm="1">
        <f t="array" ref="C2723">IF(A2723="","",INDEX(Prime_Sub,MATCH(A2723,Company_Name,0)))</f>
        <v/>
      </c>
      <c r="F2723" s="78" t="str" cm="1">
        <f t="array" ref="F2723">IF(E2723="","",INDEX(LCAT_ID,MATCH(E2723,LCAT_Name,0)))</f>
        <v/>
      </c>
      <c r="J2723" s="78" t="str">
        <f>IFERROR(_xlfn.XLOOKUP(I2723,MSA_Title_List,MSA_Title_List!$A$2:$A$643,"",0),"")</f>
        <v/>
      </c>
    </row>
    <row r="2724" spans="2:10">
      <c r="B2724" s="78" t="str" cm="1">
        <f t="array" ref="B2724">IF(A2724="","",INDEX(CAGE,MATCH(A2724,Company_Name,0)))</f>
        <v/>
      </c>
      <c r="C2724" s="80" t="str" cm="1">
        <f t="array" ref="C2724">IF(A2724="","",INDEX(Prime_Sub,MATCH(A2724,Company_Name,0)))</f>
        <v/>
      </c>
      <c r="F2724" s="78" t="str" cm="1">
        <f t="array" ref="F2724">IF(E2724="","",INDEX(LCAT_ID,MATCH(E2724,LCAT_Name,0)))</f>
        <v/>
      </c>
      <c r="J2724" s="78" t="str">
        <f>IFERROR(_xlfn.XLOOKUP(I2724,MSA_Title_List,MSA_Title_List!$A$2:$A$643,"",0),"")</f>
        <v/>
      </c>
    </row>
    <row r="2725" spans="2:10">
      <c r="B2725" s="78" t="str" cm="1">
        <f t="array" ref="B2725">IF(A2725="","",INDEX(CAGE,MATCH(A2725,Company_Name,0)))</f>
        <v/>
      </c>
      <c r="C2725" s="80" t="str" cm="1">
        <f t="array" ref="C2725">IF(A2725="","",INDEX(Prime_Sub,MATCH(A2725,Company_Name,0)))</f>
        <v/>
      </c>
      <c r="F2725" s="78" t="str" cm="1">
        <f t="array" ref="F2725">IF(E2725="","",INDEX(LCAT_ID,MATCH(E2725,LCAT_Name,0)))</f>
        <v/>
      </c>
      <c r="J2725" s="78" t="str">
        <f>IFERROR(_xlfn.XLOOKUP(I2725,MSA_Title_List,MSA_Title_List!$A$2:$A$643,"",0),"")</f>
        <v/>
      </c>
    </row>
    <row r="2726" spans="2:10">
      <c r="B2726" s="78" t="str" cm="1">
        <f t="array" ref="B2726">IF(A2726="","",INDEX(CAGE,MATCH(A2726,Company_Name,0)))</f>
        <v/>
      </c>
      <c r="C2726" s="80" t="str" cm="1">
        <f t="array" ref="C2726">IF(A2726="","",INDEX(Prime_Sub,MATCH(A2726,Company_Name,0)))</f>
        <v/>
      </c>
      <c r="F2726" s="78" t="str" cm="1">
        <f t="array" ref="F2726">IF(E2726="","",INDEX(LCAT_ID,MATCH(E2726,LCAT_Name,0)))</f>
        <v/>
      </c>
      <c r="J2726" s="78" t="str">
        <f>IFERROR(_xlfn.XLOOKUP(I2726,MSA_Title_List,MSA_Title_List!$A$2:$A$643,"",0),"")</f>
        <v/>
      </c>
    </row>
    <row r="2727" spans="2:10">
      <c r="B2727" s="78" t="str" cm="1">
        <f t="array" ref="B2727">IF(A2727="","",INDEX(CAGE,MATCH(A2727,Company_Name,0)))</f>
        <v/>
      </c>
      <c r="C2727" s="80" t="str" cm="1">
        <f t="array" ref="C2727">IF(A2727="","",INDEX(Prime_Sub,MATCH(A2727,Company_Name,0)))</f>
        <v/>
      </c>
      <c r="F2727" s="78" t="str" cm="1">
        <f t="array" ref="F2727">IF(E2727="","",INDEX(LCAT_ID,MATCH(E2727,LCAT_Name,0)))</f>
        <v/>
      </c>
      <c r="J2727" s="78" t="str">
        <f>IFERROR(_xlfn.XLOOKUP(I2727,MSA_Title_List,MSA_Title_List!$A$2:$A$643,"",0),"")</f>
        <v/>
      </c>
    </row>
    <row r="2728" spans="2:10">
      <c r="B2728" s="78" t="str" cm="1">
        <f t="array" ref="B2728">IF(A2728="","",INDEX(CAGE,MATCH(A2728,Company_Name,0)))</f>
        <v/>
      </c>
      <c r="C2728" s="80" t="str" cm="1">
        <f t="array" ref="C2728">IF(A2728="","",INDEX(Prime_Sub,MATCH(A2728,Company_Name,0)))</f>
        <v/>
      </c>
      <c r="F2728" s="78" t="str" cm="1">
        <f t="array" ref="F2728">IF(E2728="","",INDEX(LCAT_ID,MATCH(E2728,LCAT_Name,0)))</f>
        <v/>
      </c>
      <c r="J2728" s="78" t="str">
        <f>IFERROR(_xlfn.XLOOKUP(I2728,MSA_Title_List,MSA_Title_List!$A$2:$A$643,"",0),"")</f>
        <v/>
      </c>
    </row>
    <row r="2729" spans="2:10">
      <c r="B2729" s="78" t="str" cm="1">
        <f t="array" ref="B2729">IF(A2729="","",INDEX(CAGE,MATCH(A2729,Company_Name,0)))</f>
        <v/>
      </c>
      <c r="C2729" s="80" t="str" cm="1">
        <f t="array" ref="C2729">IF(A2729="","",INDEX(Prime_Sub,MATCH(A2729,Company_Name,0)))</f>
        <v/>
      </c>
      <c r="F2729" s="78" t="str" cm="1">
        <f t="array" ref="F2729">IF(E2729="","",INDEX(LCAT_ID,MATCH(E2729,LCAT_Name,0)))</f>
        <v/>
      </c>
      <c r="J2729" s="78" t="str">
        <f>IFERROR(_xlfn.XLOOKUP(I2729,MSA_Title_List,MSA_Title_List!$A$2:$A$643,"",0),"")</f>
        <v/>
      </c>
    </row>
    <row r="2730" spans="2:10">
      <c r="B2730" s="78" t="str" cm="1">
        <f t="array" ref="B2730">IF(A2730="","",INDEX(CAGE,MATCH(A2730,Company_Name,0)))</f>
        <v/>
      </c>
      <c r="C2730" s="80" t="str" cm="1">
        <f t="array" ref="C2730">IF(A2730="","",INDEX(Prime_Sub,MATCH(A2730,Company_Name,0)))</f>
        <v/>
      </c>
      <c r="F2730" s="78" t="str" cm="1">
        <f t="array" ref="F2730">IF(E2730="","",INDEX(LCAT_ID,MATCH(E2730,LCAT_Name,0)))</f>
        <v/>
      </c>
      <c r="J2730" s="78" t="str">
        <f>IFERROR(_xlfn.XLOOKUP(I2730,MSA_Title_List,MSA_Title_List!$A$2:$A$643,"",0),"")</f>
        <v/>
      </c>
    </row>
    <row r="2731" spans="2:10">
      <c r="B2731" s="78" t="str" cm="1">
        <f t="array" ref="B2731">IF(A2731="","",INDEX(CAGE,MATCH(A2731,Company_Name,0)))</f>
        <v/>
      </c>
      <c r="C2731" s="80" t="str" cm="1">
        <f t="array" ref="C2731">IF(A2731="","",INDEX(Prime_Sub,MATCH(A2731,Company_Name,0)))</f>
        <v/>
      </c>
      <c r="F2731" s="78" t="str" cm="1">
        <f t="array" ref="F2731">IF(E2731="","",INDEX(LCAT_ID,MATCH(E2731,LCAT_Name,0)))</f>
        <v/>
      </c>
      <c r="J2731" s="78" t="str">
        <f>IFERROR(_xlfn.XLOOKUP(I2731,MSA_Title_List,MSA_Title_List!$A$2:$A$643,"",0),"")</f>
        <v/>
      </c>
    </row>
    <row r="2732" spans="2:10">
      <c r="B2732" s="78" t="str" cm="1">
        <f t="array" ref="B2732">IF(A2732="","",INDEX(CAGE,MATCH(A2732,Company_Name,0)))</f>
        <v/>
      </c>
      <c r="C2732" s="80" t="str" cm="1">
        <f t="array" ref="C2732">IF(A2732="","",INDEX(Prime_Sub,MATCH(A2732,Company_Name,0)))</f>
        <v/>
      </c>
      <c r="F2732" s="78" t="str" cm="1">
        <f t="array" ref="F2732">IF(E2732="","",INDEX(LCAT_ID,MATCH(E2732,LCAT_Name,0)))</f>
        <v/>
      </c>
      <c r="J2732" s="78" t="str">
        <f>IFERROR(_xlfn.XLOOKUP(I2732,MSA_Title_List,MSA_Title_List!$A$2:$A$643,"",0),"")</f>
        <v/>
      </c>
    </row>
    <row r="2733" spans="2:10">
      <c r="B2733" s="78" t="str" cm="1">
        <f t="array" ref="B2733">IF(A2733="","",INDEX(CAGE,MATCH(A2733,Company_Name,0)))</f>
        <v/>
      </c>
      <c r="C2733" s="80" t="str" cm="1">
        <f t="array" ref="C2733">IF(A2733="","",INDEX(Prime_Sub,MATCH(A2733,Company_Name,0)))</f>
        <v/>
      </c>
      <c r="F2733" s="78" t="str" cm="1">
        <f t="array" ref="F2733">IF(E2733="","",INDEX(LCAT_ID,MATCH(E2733,LCAT_Name,0)))</f>
        <v/>
      </c>
      <c r="J2733" s="78" t="str">
        <f>IFERROR(_xlfn.XLOOKUP(I2733,MSA_Title_List,MSA_Title_List!$A$2:$A$643,"",0),"")</f>
        <v/>
      </c>
    </row>
    <row r="2734" spans="2:10">
      <c r="B2734" s="78" t="str" cm="1">
        <f t="array" ref="B2734">IF(A2734="","",INDEX(CAGE,MATCH(A2734,Company_Name,0)))</f>
        <v/>
      </c>
      <c r="C2734" s="80" t="str" cm="1">
        <f t="array" ref="C2734">IF(A2734="","",INDEX(Prime_Sub,MATCH(A2734,Company_Name,0)))</f>
        <v/>
      </c>
      <c r="F2734" s="78" t="str" cm="1">
        <f t="array" ref="F2734">IF(E2734="","",INDEX(LCAT_ID,MATCH(E2734,LCAT_Name,0)))</f>
        <v/>
      </c>
      <c r="J2734" s="78" t="str">
        <f>IFERROR(_xlfn.XLOOKUP(I2734,MSA_Title_List,MSA_Title_List!$A$2:$A$643,"",0),"")</f>
        <v/>
      </c>
    </row>
    <row r="2735" spans="2:10">
      <c r="B2735" s="78" t="str" cm="1">
        <f t="array" ref="B2735">IF(A2735="","",INDEX(CAGE,MATCH(A2735,Company_Name,0)))</f>
        <v/>
      </c>
      <c r="C2735" s="80" t="str" cm="1">
        <f t="array" ref="C2735">IF(A2735="","",INDEX(Prime_Sub,MATCH(A2735,Company_Name,0)))</f>
        <v/>
      </c>
      <c r="F2735" s="78" t="str" cm="1">
        <f t="array" ref="F2735">IF(E2735="","",INDEX(LCAT_ID,MATCH(E2735,LCAT_Name,0)))</f>
        <v/>
      </c>
      <c r="J2735" s="78" t="str">
        <f>IFERROR(_xlfn.XLOOKUP(I2735,MSA_Title_List,MSA_Title_List!$A$2:$A$643,"",0),"")</f>
        <v/>
      </c>
    </row>
    <row r="2736" spans="2:10">
      <c r="B2736" s="78" t="str" cm="1">
        <f t="array" ref="B2736">IF(A2736="","",INDEX(CAGE,MATCH(A2736,Company_Name,0)))</f>
        <v/>
      </c>
      <c r="C2736" s="80" t="str" cm="1">
        <f t="array" ref="C2736">IF(A2736="","",INDEX(Prime_Sub,MATCH(A2736,Company_Name,0)))</f>
        <v/>
      </c>
      <c r="F2736" s="78" t="str" cm="1">
        <f t="array" ref="F2736">IF(E2736="","",INDEX(LCAT_ID,MATCH(E2736,LCAT_Name,0)))</f>
        <v/>
      </c>
      <c r="J2736" s="78" t="str">
        <f>IFERROR(_xlfn.XLOOKUP(I2736,MSA_Title_List,MSA_Title_List!$A$2:$A$643,"",0),"")</f>
        <v/>
      </c>
    </row>
    <row r="2737" spans="2:10">
      <c r="B2737" s="78" t="str" cm="1">
        <f t="array" ref="B2737">IF(A2737="","",INDEX(CAGE,MATCH(A2737,Company_Name,0)))</f>
        <v/>
      </c>
      <c r="C2737" s="80" t="str" cm="1">
        <f t="array" ref="C2737">IF(A2737="","",INDEX(Prime_Sub,MATCH(A2737,Company_Name,0)))</f>
        <v/>
      </c>
      <c r="F2737" s="78" t="str" cm="1">
        <f t="array" ref="F2737">IF(E2737="","",INDEX(LCAT_ID,MATCH(E2737,LCAT_Name,0)))</f>
        <v/>
      </c>
      <c r="J2737" s="78" t="str">
        <f>IFERROR(_xlfn.XLOOKUP(I2737,MSA_Title_List,MSA_Title_List!$A$2:$A$643,"",0),"")</f>
        <v/>
      </c>
    </row>
    <row r="2738" spans="2:10">
      <c r="B2738" s="78" t="str" cm="1">
        <f t="array" ref="B2738">IF(A2738="","",INDEX(CAGE,MATCH(A2738,Company_Name,0)))</f>
        <v/>
      </c>
      <c r="C2738" s="80" t="str" cm="1">
        <f t="array" ref="C2738">IF(A2738="","",INDEX(Prime_Sub,MATCH(A2738,Company_Name,0)))</f>
        <v/>
      </c>
      <c r="F2738" s="78" t="str" cm="1">
        <f t="array" ref="F2738">IF(E2738="","",INDEX(LCAT_ID,MATCH(E2738,LCAT_Name,0)))</f>
        <v/>
      </c>
      <c r="J2738" s="78" t="str">
        <f>IFERROR(_xlfn.XLOOKUP(I2738,MSA_Title_List,MSA_Title_List!$A$2:$A$643,"",0),"")</f>
        <v/>
      </c>
    </row>
    <row r="2739" spans="2:10">
      <c r="B2739" s="78" t="str" cm="1">
        <f t="array" ref="B2739">IF(A2739="","",INDEX(CAGE,MATCH(A2739,Company_Name,0)))</f>
        <v/>
      </c>
      <c r="C2739" s="80" t="str" cm="1">
        <f t="array" ref="C2739">IF(A2739="","",INDEX(Prime_Sub,MATCH(A2739,Company_Name,0)))</f>
        <v/>
      </c>
      <c r="F2739" s="78" t="str" cm="1">
        <f t="array" ref="F2739">IF(E2739="","",INDEX(LCAT_ID,MATCH(E2739,LCAT_Name,0)))</f>
        <v/>
      </c>
      <c r="J2739" s="78" t="str">
        <f>IFERROR(_xlfn.XLOOKUP(I2739,MSA_Title_List,MSA_Title_List!$A$2:$A$643,"",0),"")</f>
        <v/>
      </c>
    </row>
    <row r="2740" spans="2:10">
      <c r="B2740" s="78" t="str" cm="1">
        <f t="array" ref="B2740">IF(A2740="","",INDEX(CAGE,MATCH(A2740,Company_Name,0)))</f>
        <v/>
      </c>
      <c r="C2740" s="80" t="str" cm="1">
        <f t="array" ref="C2740">IF(A2740="","",INDEX(Prime_Sub,MATCH(A2740,Company_Name,0)))</f>
        <v/>
      </c>
      <c r="F2740" s="78" t="str" cm="1">
        <f t="array" ref="F2740">IF(E2740="","",INDEX(LCAT_ID,MATCH(E2740,LCAT_Name,0)))</f>
        <v/>
      </c>
      <c r="J2740" s="78" t="str">
        <f>IFERROR(_xlfn.XLOOKUP(I2740,MSA_Title_List,MSA_Title_List!$A$2:$A$643,"",0),"")</f>
        <v/>
      </c>
    </row>
    <row r="2741" spans="2:10">
      <c r="B2741" s="78" t="str" cm="1">
        <f t="array" ref="B2741">IF(A2741="","",INDEX(CAGE,MATCH(A2741,Company_Name,0)))</f>
        <v/>
      </c>
      <c r="C2741" s="80" t="str" cm="1">
        <f t="array" ref="C2741">IF(A2741="","",INDEX(Prime_Sub,MATCH(A2741,Company_Name,0)))</f>
        <v/>
      </c>
      <c r="F2741" s="78" t="str" cm="1">
        <f t="array" ref="F2741">IF(E2741="","",INDEX(LCAT_ID,MATCH(E2741,LCAT_Name,0)))</f>
        <v/>
      </c>
      <c r="J2741" s="78" t="str">
        <f>IFERROR(_xlfn.XLOOKUP(I2741,MSA_Title_List,MSA_Title_List!$A$2:$A$643,"",0),"")</f>
        <v/>
      </c>
    </row>
    <row r="2742" spans="2:10">
      <c r="B2742" s="78" t="str" cm="1">
        <f t="array" ref="B2742">IF(A2742="","",INDEX(CAGE,MATCH(A2742,Company_Name,0)))</f>
        <v/>
      </c>
      <c r="C2742" s="80" t="str" cm="1">
        <f t="array" ref="C2742">IF(A2742="","",INDEX(Prime_Sub,MATCH(A2742,Company_Name,0)))</f>
        <v/>
      </c>
      <c r="F2742" s="78" t="str" cm="1">
        <f t="array" ref="F2742">IF(E2742="","",INDEX(LCAT_ID,MATCH(E2742,LCAT_Name,0)))</f>
        <v/>
      </c>
      <c r="J2742" s="78" t="str">
        <f>IFERROR(_xlfn.XLOOKUP(I2742,MSA_Title_List,MSA_Title_List!$A$2:$A$643,"",0),"")</f>
        <v/>
      </c>
    </row>
    <row r="2743" spans="2:10">
      <c r="B2743" s="78" t="str" cm="1">
        <f t="array" ref="B2743">IF(A2743="","",INDEX(CAGE,MATCH(A2743,Company_Name,0)))</f>
        <v/>
      </c>
      <c r="C2743" s="80" t="str" cm="1">
        <f t="array" ref="C2743">IF(A2743="","",INDEX(Prime_Sub,MATCH(A2743,Company_Name,0)))</f>
        <v/>
      </c>
      <c r="F2743" s="78" t="str" cm="1">
        <f t="array" ref="F2743">IF(E2743="","",INDEX(LCAT_ID,MATCH(E2743,LCAT_Name,0)))</f>
        <v/>
      </c>
      <c r="J2743" s="78" t="str">
        <f>IFERROR(_xlfn.XLOOKUP(I2743,MSA_Title_List,MSA_Title_List!$A$2:$A$643,"",0),"")</f>
        <v/>
      </c>
    </row>
    <row r="2744" spans="2:10">
      <c r="B2744" s="78" t="str" cm="1">
        <f t="array" ref="B2744">IF(A2744="","",INDEX(CAGE,MATCH(A2744,Company_Name,0)))</f>
        <v/>
      </c>
      <c r="C2744" s="80" t="str" cm="1">
        <f t="array" ref="C2744">IF(A2744="","",INDEX(Prime_Sub,MATCH(A2744,Company_Name,0)))</f>
        <v/>
      </c>
      <c r="F2744" s="78" t="str" cm="1">
        <f t="array" ref="F2744">IF(E2744="","",INDEX(LCAT_ID,MATCH(E2744,LCAT_Name,0)))</f>
        <v/>
      </c>
      <c r="J2744" s="78" t="str">
        <f>IFERROR(_xlfn.XLOOKUP(I2744,MSA_Title_List,MSA_Title_List!$A$2:$A$643,"",0),"")</f>
        <v/>
      </c>
    </row>
    <row r="2745" spans="2:10">
      <c r="B2745" s="78" t="str" cm="1">
        <f t="array" ref="B2745">IF(A2745="","",INDEX(CAGE,MATCH(A2745,Company_Name,0)))</f>
        <v/>
      </c>
      <c r="C2745" s="80" t="str" cm="1">
        <f t="array" ref="C2745">IF(A2745="","",INDEX(Prime_Sub,MATCH(A2745,Company_Name,0)))</f>
        <v/>
      </c>
      <c r="F2745" s="78" t="str" cm="1">
        <f t="array" ref="F2745">IF(E2745="","",INDEX(LCAT_ID,MATCH(E2745,LCAT_Name,0)))</f>
        <v/>
      </c>
      <c r="J2745" s="78" t="str">
        <f>IFERROR(_xlfn.XLOOKUP(I2745,MSA_Title_List,MSA_Title_List!$A$2:$A$643,"",0),"")</f>
        <v/>
      </c>
    </row>
    <row r="2746" spans="2:10">
      <c r="B2746" s="78" t="str" cm="1">
        <f t="array" ref="B2746">IF(A2746="","",INDEX(CAGE,MATCH(A2746,Company_Name,0)))</f>
        <v/>
      </c>
      <c r="C2746" s="80" t="str" cm="1">
        <f t="array" ref="C2746">IF(A2746="","",INDEX(Prime_Sub,MATCH(A2746,Company_Name,0)))</f>
        <v/>
      </c>
      <c r="F2746" s="78" t="str" cm="1">
        <f t="array" ref="F2746">IF(E2746="","",INDEX(LCAT_ID,MATCH(E2746,LCAT_Name,0)))</f>
        <v/>
      </c>
      <c r="J2746" s="78" t="str">
        <f>IFERROR(_xlfn.XLOOKUP(I2746,MSA_Title_List,MSA_Title_List!$A$2:$A$643,"",0),"")</f>
        <v/>
      </c>
    </row>
    <row r="2747" spans="2:10">
      <c r="B2747" s="78" t="str" cm="1">
        <f t="array" ref="B2747">IF(A2747="","",INDEX(CAGE,MATCH(A2747,Company_Name,0)))</f>
        <v/>
      </c>
      <c r="C2747" s="80" t="str" cm="1">
        <f t="array" ref="C2747">IF(A2747="","",INDEX(Prime_Sub,MATCH(A2747,Company_Name,0)))</f>
        <v/>
      </c>
      <c r="F2747" s="78" t="str" cm="1">
        <f t="array" ref="F2747">IF(E2747="","",INDEX(LCAT_ID,MATCH(E2747,LCAT_Name,0)))</f>
        <v/>
      </c>
      <c r="J2747" s="78" t="str">
        <f>IFERROR(_xlfn.XLOOKUP(I2747,MSA_Title_List,MSA_Title_List!$A$2:$A$643,"",0),"")</f>
        <v/>
      </c>
    </row>
    <row r="2748" spans="2:10">
      <c r="B2748" s="78" t="str" cm="1">
        <f t="array" ref="B2748">IF(A2748="","",INDEX(CAGE,MATCH(A2748,Company_Name,0)))</f>
        <v/>
      </c>
      <c r="C2748" s="80" t="str" cm="1">
        <f t="array" ref="C2748">IF(A2748="","",INDEX(Prime_Sub,MATCH(A2748,Company_Name,0)))</f>
        <v/>
      </c>
      <c r="F2748" s="78" t="str" cm="1">
        <f t="array" ref="F2748">IF(E2748="","",INDEX(LCAT_ID,MATCH(E2748,LCAT_Name,0)))</f>
        <v/>
      </c>
      <c r="J2748" s="78" t="str">
        <f>IFERROR(_xlfn.XLOOKUP(I2748,MSA_Title_List,MSA_Title_List!$A$2:$A$643,"",0),"")</f>
        <v/>
      </c>
    </row>
    <row r="2749" spans="2:10">
      <c r="B2749" s="78" t="str" cm="1">
        <f t="array" ref="B2749">IF(A2749="","",INDEX(CAGE,MATCH(A2749,Company_Name,0)))</f>
        <v/>
      </c>
      <c r="C2749" s="80" t="str" cm="1">
        <f t="array" ref="C2749">IF(A2749="","",INDEX(Prime_Sub,MATCH(A2749,Company_Name,0)))</f>
        <v/>
      </c>
      <c r="F2749" s="78" t="str" cm="1">
        <f t="array" ref="F2749">IF(E2749="","",INDEX(LCAT_ID,MATCH(E2749,LCAT_Name,0)))</f>
        <v/>
      </c>
      <c r="J2749" s="78" t="str">
        <f>IFERROR(_xlfn.XLOOKUP(I2749,MSA_Title_List,MSA_Title_List!$A$2:$A$643,"",0),"")</f>
        <v/>
      </c>
    </row>
    <row r="2750" spans="2:10">
      <c r="B2750" s="78" t="str" cm="1">
        <f t="array" ref="B2750">IF(A2750="","",INDEX(CAGE,MATCH(A2750,Company_Name,0)))</f>
        <v/>
      </c>
      <c r="C2750" s="80" t="str" cm="1">
        <f t="array" ref="C2750">IF(A2750="","",INDEX(Prime_Sub,MATCH(A2750,Company_Name,0)))</f>
        <v/>
      </c>
      <c r="F2750" s="78" t="str" cm="1">
        <f t="array" ref="F2750">IF(E2750="","",INDEX(LCAT_ID,MATCH(E2750,LCAT_Name,0)))</f>
        <v/>
      </c>
      <c r="J2750" s="78" t="str">
        <f>IFERROR(_xlfn.XLOOKUP(I2750,MSA_Title_List,MSA_Title_List!$A$2:$A$643,"",0),"")</f>
        <v/>
      </c>
    </row>
    <row r="2751" spans="2:10">
      <c r="B2751" s="78" t="str" cm="1">
        <f t="array" ref="B2751">IF(A2751="","",INDEX(CAGE,MATCH(A2751,Company_Name,0)))</f>
        <v/>
      </c>
      <c r="C2751" s="80" t="str" cm="1">
        <f t="array" ref="C2751">IF(A2751="","",INDEX(Prime_Sub,MATCH(A2751,Company_Name,0)))</f>
        <v/>
      </c>
      <c r="F2751" s="78" t="str" cm="1">
        <f t="array" ref="F2751">IF(E2751="","",INDEX(LCAT_ID,MATCH(E2751,LCAT_Name,0)))</f>
        <v/>
      </c>
      <c r="J2751" s="78" t="str">
        <f>IFERROR(_xlfn.XLOOKUP(I2751,MSA_Title_List,MSA_Title_List!$A$2:$A$643,"",0),"")</f>
        <v/>
      </c>
    </row>
    <row r="2752" spans="2:10">
      <c r="B2752" s="78" t="str" cm="1">
        <f t="array" ref="B2752">IF(A2752="","",INDEX(CAGE,MATCH(A2752,Company_Name,0)))</f>
        <v/>
      </c>
      <c r="C2752" s="80" t="str" cm="1">
        <f t="array" ref="C2752">IF(A2752="","",INDEX(Prime_Sub,MATCH(A2752,Company_Name,0)))</f>
        <v/>
      </c>
      <c r="F2752" s="78" t="str" cm="1">
        <f t="array" ref="F2752">IF(E2752="","",INDEX(LCAT_ID,MATCH(E2752,LCAT_Name,0)))</f>
        <v/>
      </c>
      <c r="J2752" s="78" t="str">
        <f>IFERROR(_xlfn.XLOOKUP(I2752,MSA_Title_List,MSA_Title_List!$A$2:$A$643,"",0),"")</f>
        <v/>
      </c>
    </row>
    <row r="2753" spans="2:10">
      <c r="B2753" s="78" t="str" cm="1">
        <f t="array" ref="B2753">IF(A2753="","",INDEX(CAGE,MATCH(A2753,Company_Name,0)))</f>
        <v/>
      </c>
      <c r="C2753" s="80" t="str" cm="1">
        <f t="array" ref="C2753">IF(A2753="","",INDEX(Prime_Sub,MATCH(A2753,Company_Name,0)))</f>
        <v/>
      </c>
      <c r="F2753" s="78" t="str" cm="1">
        <f t="array" ref="F2753">IF(E2753="","",INDEX(LCAT_ID,MATCH(E2753,LCAT_Name,0)))</f>
        <v/>
      </c>
      <c r="J2753" s="78" t="str">
        <f>IFERROR(_xlfn.XLOOKUP(I2753,MSA_Title_List,MSA_Title_List!$A$2:$A$643,"",0),"")</f>
        <v/>
      </c>
    </row>
    <row r="2754" spans="2:10">
      <c r="B2754" s="78" t="str" cm="1">
        <f t="array" ref="B2754">IF(A2754="","",INDEX(CAGE,MATCH(A2754,Company_Name,0)))</f>
        <v/>
      </c>
      <c r="C2754" s="80" t="str" cm="1">
        <f t="array" ref="C2754">IF(A2754="","",INDEX(Prime_Sub,MATCH(A2754,Company_Name,0)))</f>
        <v/>
      </c>
      <c r="F2754" s="78" t="str" cm="1">
        <f t="array" ref="F2754">IF(E2754="","",INDEX(LCAT_ID,MATCH(E2754,LCAT_Name,0)))</f>
        <v/>
      </c>
      <c r="J2754" s="78" t="str">
        <f>IFERROR(_xlfn.XLOOKUP(I2754,MSA_Title_List,MSA_Title_List!$A$2:$A$643,"",0),"")</f>
        <v/>
      </c>
    </row>
    <row r="2755" spans="2:10">
      <c r="B2755" s="78" t="str" cm="1">
        <f t="array" ref="B2755">IF(A2755="","",INDEX(CAGE,MATCH(A2755,Company_Name,0)))</f>
        <v/>
      </c>
      <c r="C2755" s="80" t="str" cm="1">
        <f t="array" ref="C2755">IF(A2755="","",INDEX(Prime_Sub,MATCH(A2755,Company_Name,0)))</f>
        <v/>
      </c>
      <c r="F2755" s="78" t="str" cm="1">
        <f t="array" ref="F2755">IF(E2755="","",INDEX(LCAT_ID,MATCH(E2755,LCAT_Name,0)))</f>
        <v/>
      </c>
      <c r="J2755" s="78" t="str">
        <f>IFERROR(_xlfn.XLOOKUP(I2755,MSA_Title_List,MSA_Title_List!$A$2:$A$643,"",0),"")</f>
        <v/>
      </c>
    </row>
    <row r="2756" spans="2:10">
      <c r="B2756" s="78" t="str" cm="1">
        <f t="array" ref="B2756">IF(A2756="","",INDEX(CAGE,MATCH(A2756,Company_Name,0)))</f>
        <v/>
      </c>
      <c r="C2756" s="80" t="str" cm="1">
        <f t="array" ref="C2756">IF(A2756="","",INDEX(Prime_Sub,MATCH(A2756,Company_Name,0)))</f>
        <v/>
      </c>
      <c r="F2756" s="78" t="str" cm="1">
        <f t="array" ref="F2756">IF(E2756="","",INDEX(LCAT_ID,MATCH(E2756,LCAT_Name,0)))</f>
        <v/>
      </c>
      <c r="J2756" s="78" t="str">
        <f>IFERROR(_xlfn.XLOOKUP(I2756,MSA_Title_List,MSA_Title_List!$A$2:$A$643,"",0),"")</f>
        <v/>
      </c>
    </row>
    <row r="2757" spans="2:10">
      <c r="B2757" s="78" t="str" cm="1">
        <f t="array" ref="B2757">IF(A2757="","",INDEX(CAGE,MATCH(A2757,Company_Name,0)))</f>
        <v/>
      </c>
      <c r="C2757" s="80" t="str" cm="1">
        <f t="array" ref="C2757">IF(A2757="","",INDEX(Prime_Sub,MATCH(A2757,Company_Name,0)))</f>
        <v/>
      </c>
      <c r="F2757" s="78" t="str" cm="1">
        <f t="array" ref="F2757">IF(E2757="","",INDEX(LCAT_ID,MATCH(E2757,LCAT_Name,0)))</f>
        <v/>
      </c>
      <c r="J2757" s="78" t="str">
        <f>IFERROR(_xlfn.XLOOKUP(I2757,MSA_Title_List,MSA_Title_List!$A$2:$A$643,"",0),"")</f>
        <v/>
      </c>
    </row>
    <row r="2758" spans="2:10">
      <c r="B2758" s="78" t="str" cm="1">
        <f t="array" ref="B2758">IF(A2758="","",INDEX(CAGE,MATCH(A2758,Company_Name,0)))</f>
        <v/>
      </c>
      <c r="C2758" s="80" t="str" cm="1">
        <f t="array" ref="C2758">IF(A2758="","",INDEX(Prime_Sub,MATCH(A2758,Company_Name,0)))</f>
        <v/>
      </c>
      <c r="F2758" s="78" t="str" cm="1">
        <f t="array" ref="F2758">IF(E2758="","",INDEX(LCAT_ID,MATCH(E2758,LCAT_Name,0)))</f>
        <v/>
      </c>
      <c r="J2758" s="78" t="str">
        <f>IFERROR(_xlfn.XLOOKUP(I2758,MSA_Title_List,MSA_Title_List!$A$2:$A$643,"",0),"")</f>
        <v/>
      </c>
    </row>
    <row r="2759" spans="2:10">
      <c r="B2759" s="78" t="str" cm="1">
        <f t="array" ref="B2759">IF(A2759="","",INDEX(CAGE,MATCH(A2759,Company_Name,0)))</f>
        <v/>
      </c>
      <c r="C2759" s="80" t="str" cm="1">
        <f t="array" ref="C2759">IF(A2759="","",INDEX(Prime_Sub,MATCH(A2759,Company_Name,0)))</f>
        <v/>
      </c>
      <c r="F2759" s="78" t="str" cm="1">
        <f t="array" ref="F2759">IF(E2759="","",INDEX(LCAT_ID,MATCH(E2759,LCAT_Name,0)))</f>
        <v/>
      </c>
      <c r="J2759" s="78" t="str">
        <f>IFERROR(_xlfn.XLOOKUP(I2759,MSA_Title_List,MSA_Title_List!$A$2:$A$643,"",0),"")</f>
        <v/>
      </c>
    </row>
    <row r="2760" spans="2:10">
      <c r="B2760" s="78" t="str" cm="1">
        <f t="array" ref="B2760">IF(A2760="","",INDEX(CAGE,MATCH(A2760,Company_Name,0)))</f>
        <v/>
      </c>
      <c r="C2760" s="80" t="str" cm="1">
        <f t="array" ref="C2760">IF(A2760="","",INDEX(Prime_Sub,MATCH(A2760,Company_Name,0)))</f>
        <v/>
      </c>
      <c r="F2760" s="78" t="str" cm="1">
        <f t="array" ref="F2760">IF(E2760="","",INDEX(LCAT_ID,MATCH(E2760,LCAT_Name,0)))</f>
        <v/>
      </c>
      <c r="J2760" s="78" t="str">
        <f>IFERROR(_xlfn.XLOOKUP(I2760,MSA_Title_List,MSA_Title_List!$A$2:$A$643,"",0),"")</f>
        <v/>
      </c>
    </row>
    <row r="2761" spans="2:10">
      <c r="B2761" s="78" t="str" cm="1">
        <f t="array" ref="B2761">IF(A2761="","",INDEX(CAGE,MATCH(A2761,Company_Name,0)))</f>
        <v/>
      </c>
      <c r="C2761" s="80" t="str" cm="1">
        <f t="array" ref="C2761">IF(A2761="","",INDEX(Prime_Sub,MATCH(A2761,Company_Name,0)))</f>
        <v/>
      </c>
      <c r="F2761" s="78" t="str" cm="1">
        <f t="array" ref="F2761">IF(E2761="","",INDEX(LCAT_ID,MATCH(E2761,LCAT_Name,0)))</f>
        <v/>
      </c>
      <c r="J2761" s="78" t="str">
        <f>IFERROR(_xlfn.XLOOKUP(I2761,MSA_Title_List,MSA_Title_List!$A$2:$A$643,"",0),"")</f>
        <v/>
      </c>
    </row>
    <row r="2762" spans="2:10">
      <c r="B2762" s="78" t="str" cm="1">
        <f t="array" ref="B2762">IF(A2762="","",INDEX(CAGE,MATCH(A2762,Company_Name,0)))</f>
        <v/>
      </c>
      <c r="C2762" s="80" t="str" cm="1">
        <f t="array" ref="C2762">IF(A2762="","",INDEX(Prime_Sub,MATCH(A2762,Company_Name,0)))</f>
        <v/>
      </c>
      <c r="F2762" s="78" t="str" cm="1">
        <f t="array" ref="F2762">IF(E2762="","",INDEX(LCAT_ID,MATCH(E2762,LCAT_Name,0)))</f>
        <v/>
      </c>
      <c r="J2762" s="78" t="str">
        <f>IFERROR(_xlfn.XLOOKUP(I2762,MSA_Title_List,MSA_Title_List!$A$2:$A$643,"",0),"")</f>
        <v/>
      </c>
    </row>
    <row r="2763" spans="2:10">
      <c r="B2763" s="78" t="str" cm="1">
        <f t="array" ref="B2763">IF(A2763="","",INDEX(CAGE,MATCH(A2763,Company_Name,0)))</f>
        <v/>
      </c>
      <c r="C2763" s="80" t="str" cm="1">
        <f t="array" ref="C2763">IF(A2763="","",INDEX(Prime_Sub,MATCH(A2763,Company_Name,0)))</f>
        <v/>
      </c>
      <c r="F2763" s="78" t="str" cm="1">
        <f t="array" ref="F2763">IF(E2763="","",INDEX(LCAT_ID,MATCH(E2763,LCAT_Name,0)))</f>
        <v/>
      </c>
      <c r="J2763" s="78" t="str">
        <f>IFERROR(_xlfn.XLOOKUP(I2763,MSA_Title_List,MSA_Title_List!$A$2:$A$643,"",0),"")</f>
        <v/>
      </c>
    </row>
    <row r="2764" spans="2:10">
      <c r="B2764" s="78" t="str" cm="1">
        <f t="array" ref="B2764">IF(A2764="","",INDEX(CAGE,MATCH(A2764,Company_Name,0)))</f>
        <v/>
      </c>
      <c r="C2764" s="80" t="str" cm="1">
        <f t="array" ref="C2764">IF(A2764="","",INDEX(Prime_Sub,MATCH(A2764,Company_Name,0)))</f>
        <v/>
      </c>
      <c r="F2764" s="78" t="str" cm="1">
        <f t="array" ref="F2764">IF(E2764="","",INDEX(LCAT_ID,MATCH(E2764,LCAT_Name,0)))</f>
        <v/>
      </c>
      <c r="J2764" s="78" t="str">
        <f>IFERROR(_xlfn.XLOOKUP(I2764,MSA_Title_List,MSA_Title_List!$A$2:$A$643,"",0),"")</f>
        <v/>
      </c>
    </row>
    <row r="2765" spans="2:10">
      <c r="B2765" s="78" t="str" cm="1">
        <f t="array" ref="B2765">IF(A2765="","",INDEX(CAGE,MATCH(A2765,Company_Name,0)))</f>
        <v/>
      </c>
      <c r="C2765" s="80" t="str" cm="1">
        <f t="array" ref="C2765">IF(A2765="","",INDEX(Prime_Sub,MATCH(A2765,Company_Name,0)))</f>
        <v/>
      </c>
      <c r="F2765" s="78" t="str" cm="1">
        <f t="array" ref="F2765">IF(E2765="","",INDEX(LCAT_ID,MATCH(E2765,LCAT_Name,0)))</f>
        <v/>
      </c>
      <c r="J2765" s="78" t="str">
        <f>IFERROR(_xlfn.XLOOKUP(I2765,MSA_Title_List,MSA_Title_List!$A$2:$A$643,"",0),"")</f>
        <v/>
      </c>
    </row>
    <row r="2766" spans="2:10">
      <c r="B2766" s="78" t="str" cm="1">
        <f t="array" ref="B2766">IF(A2766="","",INDEX(CAGE,MATCH(A2766,Company_Name,0)))</f>
        <v/>
      </c>
      <c r="C2766" s="80" t="str" cm="1">
        <f t="array" ref="C2766">IF(A2766="","",INDEX(Prime_Sub,MATCH(A2766,Company_Name,0)))</f>
        <v/>
      </c>
      <c r="F2766" s="78" t="str" cm="1">
        <f t="array" ref="F2766">IF(E2766="","",INDEX(LCAT_ID,MATCH(E2766,LCAT_Name,0)))</f>
        <v/>
      </c>
      <c r="J2766" s="78" t="str">
        <f>IFERROR(_xlfn.XLOOKUP(I2766,MSA_Title_List,MSA_Title_List!$A$2:$A$643,"",0),"")</f>
        <v/>
      </c>
    </row>
    <row r="2767" spans="2:10">
      <c r="B2767" s="78" t="str" cm="1">
        <f t="array" ref="B2767">IF(A2767="","",INDEX(CAGE,MATCH(A2767,Company_Name,0)))</f>
        <v/>
      </c>
      <c r="C2767" s="80" t="str" cm="1">
        <f t="array" ref="C2767">IF(A2767="","",INDEX(Prime_Sub,MATCH(A2767,Company_Name,0)))</f>
        <v/>
      </c>
      <c r="F2767" s="78" t="str" cm="1">
        <f t="array" ref="F2767">IF(E2767="","",INDEX(LCAT_ID,MATCH(E2767,LCAT_Name,0)))</f>
        <v/>
      </c>
      <c r="J2767" s="78" t="str">
        <f>IFERROR(_xlfn.XLOOKUP(I2767,MSA_Title_List,MSA_Title_List!$A$2:$A$643,"",0),"")</f>
        <v/>
      </c>
    </row>
    <row r="2768" spans="2:10">
      <c r="B2768" s="78" t="str" cm="1">
        <f t="array" ref="B2768">IF(A2768="","",INDEX(CAGE,MATCH(A2768,Company_Name,0)))</f>
        <v/>
      </c>
      <c r="C2768" s="80" t="str" cm="1">
        <f t="array" ref="C2768">IF(A2768="","",INDEX(Prime_Sub,MATCH(A2768,Company_Name,0)))</f>
        <v/>
      </c>
      <c r="F2768" s="78" t="str" cm="1">
        <f t="array" ref="F2768">IF(E2768="","",INDEX(LCAT_ID,MATCH(E2768,LCAT_Name,0)))</f>
        <v/>
      </c>
      <c r="J2768" s="78" t="str">
        <f>IFERROR(_xlfn.XLOOKUP(I2768,MSA_Title_List,MSA_Title_List!$A$2:$A$643,"",0),"")</f>
        <v/>
      </c>
    </row>
    <row r="2769" spans="2:10">
      <c r="B2769" s="78" t="str" cm="1">
        <f t="array" ref="B2769">IF(A2769="","",INDEX(CAGE,MATCH(A2769,Company_Name,0)))</f>
        <v/>
      </c>
      <c r="C2769" s="80" t="str" cm="1">
        <f t="array" ref="C2769">IF(A2769="","",INDEX(Prime_Sub,MATCH(A2769,Company_Name,0)))</f>
        <v/>
      </c>
      <c r="F2769" s="78" t="str" cm="1">
        <f t="array" ref="F2769">IF(E2769="","",INDEX(LCAT_ID,MATCH(E2769,LCAT_Name,0)))</f>
        <v/>
      </c>
      <c r="J2769" s="78" t="str">
        <f>IFERROR(_xlfn.XLOOKUP(I2769,MSA_Title_List,MSA_Title_List!$A$2:$A$643,"",0),"")</f>
        <v/>
      </c>
    </row>
    <row r="2770" spans="2:10">
      <c r="B2770" s="78" t="str" cm="1">
        <f t="array" ref="B2770">IF(A2770="","",INDEX(CAGE,MATCH(A2770,Company_Name,0)))</f>
        <v/>
      </c>
      <c r="C2770" s="80" t="str" cm="1">
        <f t="array" ref="C2770">IF(A2770="","",INDEX(Prime_Sub,MATCH(A2770,Company_Name,0)))</f>
        <v/>
      </c>
      <c r="F2770" s="78" t="str" cm="1">
        <f t="array" ref="F2770">IF(E2770="","",INDEX(LCAT_ID,MATCH(E2770,LCAT_Name,0)))</f>
        <v/>
      </c>
      <c r="J2770" s="78" t="str">
        <f>IFERROR(_xlfn.XLOOKUP(I2770,MSA_Title_List,MSA_Title_List!$A$2:$A$643,"",0),"")</f>
        <v/>
      </c>
    </row>
    <row r="2771" spans="2:10">
      <c r="B2771" s="78" t="str" cm="1">
        <f t="array" ref="B2771">IF(A2771="","",INDEX(CAGE,MATCH(A2771,Company_Name,0)))</f>
        <v/>
      </c>
      <c r="C2771" s="80" t="str" cm="1">
        <f t="array" ref="C2771">IF(A2771="","",INDEX(Prime_Sub,MATCH(A2771,Company_Name,0)))</f>
        <v/>
      </c>
      <c r="F2771" s="78" t="str" cm="1">
        <f t="array" ref="F2771">IF(E2771="","",INDEX(LCAT_ID,MATCH(E2771,LCAT_Name,0)))</f>
        <v/>
      </c>
      <c r="J2771" s="78" t="str">
        <f>IFERROR(_xlfn.XLOOKUP(I2771,MSA_Title_List,MSA_Title_List!$A$2:$A$643,"",0),"")</f>
        <v/>
      </c>
    </row>
    <row r="2772" spans="2:10">
      <c r="B2772" s="78" t="str" cm="1">
        <f t="array" ref="B2772">IF(A2772="","",INDEX(CAGE,MATCH(A2772,Company_Name,0)))</f>
        <v/>
      </c>
      <c r="C2772" s="80" t="str" cm="1">
        <f t="array" ref="C2772">IF(A2772="","",INDEX(Prime_Sub,MATCH(A2772,Company_Name,0)))</f>
        <v/>
      </c>
      <c r="F2772" s="78" t="str" cm="1">
        <f t="array" ref="F2772">IF(E2772="","",INDEX(LCAT_ID,MATCH(E2772,LCAT_Name,0)))</f>
        <v/>
      </c>
      <c r="J2772" s="78" t="str">
        <f>IFERROR(_xlfn.XLOOKUP(I2772,MSA_Title_List,MSA_Title_List!$A$2:$A$643,"",0),"")</f>
        <v/>
      </c>
    </row>
    <row r="2773" spans="2:10">
      <c r="B2773" s="78" t="str" cm="1">
        <f t="array" ref="B2773">IF(A2773="","",INDEX(CAGE,MATCH(A2773,Company_Name,0)))</f>
        <v/>
      </c>
      <c r="C2773" s="80" t="str" cm="1">
        <f t="array" ref="C2773">IF(A2773="","",INDEX(Prime_Sub,MATCH(A2773,Company_Name,0)))</f>
        <v/>
      </c>
      <c r="F2773" s="78" t="str" cm="1">
        <f t="array" ref="F2773">IF(E2773="","",INDEX(LCAT_ID,MATCH(E2773,LCAT_Name,0)))</f>
        <v/>
      </c>
      <c r="J2773" s="78" t="str">
        <f>IFERROR(_xlfn.XLOOKUP(I2773,MSA_Title_List,MSA_Title_List!$A$2:$A$643,"",0),"")</f>
        <v/>
      </c>
    </row>
    <row r="2774" spans="2:10">
      <c r="B2774" s="78" t="str" cm="1">
        <f t="array" ref="B2774">IF(A2774="","",INDEX(CAGE,MATCH(A2774,Company_Name,0)))</f>
        <v/>
      </c>
      <c r="C2774" s="80" t="str" cm="1">
        <f t="array" ref="C2774">IF(A2774="","",INDEX(Prime_Sub,MATCH(A2774,Company_Name,0)))</f>
        <v/>
      </c>
      <c r="F2774" s="78" t="str" cm="1">
        <f t="array" ref="F2774">IF(E2774="","",INDEX(LCAT_ID,MATCH(E2774,LCAT_Name,0)))</f>
        <v/>
      </c>
      <c r="J2774" s="78" t="str">
        <f>IFERROR(_xlfn.XLOOKUP(I2774,MSA_Title_List,MSA_Title_List!$A$2:$A$643,"",0),"")</f>
        <v/>
      </c>
    </row>
    <row r="2775" spans="2:10">
      <c r="B2775" s="78" t="str" cm="1">
        <f t="array" ref="B2775">IF(A2775="","",INDEX(CAGE,MATCH(A2775,Company_Name,0)))</f>
        <v/>
      </c>
      <c r="C2775" s="80" t="str" cm="1">
        <f t="array" ref="C2775">IF(A2775="","",INDEX(Prime_Sub,MATCH(A2775,Company_Name,0)))</f>
        <v/>
      </c>
      <c r="F2775" s="78" t="str" cm="1">
        <f t="array" ref="F2775">IF(E2775="","",INDEX(LCAT_ID,MATCH(E2775,LCAT_Name,0)))</f>
        <v/>
      </c>
      <c r="J2775" s="78" t="str">
        <f>IFERROR(_xlfn.XLOOKUP(I2775,MSA_Title_List,MSA_Title_List!$A$2:$A$643,"",0),"")</f>
        <v/>
      </c>
    </row>
    <row r="2776" spans="2:10">
      <c r="B2776" s="78" t="str" cm="1">
        <f t="array" ref="B2776">IF(A2776="","",INDEX(CAGE,MATCH(A2776,Company_Name,0)))</f>
        <v/>
      </c>
      <c r="C2776" s="80" t="str" cm="1">
        <f t="array" ref="C2776">IF(A2776="","",INDEX(Prime_Sub,MATCH(A2776,Company_Name,0)))</f>
        <v/>
      </c>
      <c r="F2776" s="78" t="str" cm="1">
        <f t="array" ref="F2776">IF(E2776="","",INDEX(LCAT_ID,MATCH(E2776,LCAT_Name,0)))</f>
        <v/>
      </c>
      <c r="J2776" s="78" t="str">
        <f>IFERROR(_xlfn.XLOOKUP(I2776,MSA_Title_List,MSA_Title_List!$A$2:$A$643,"",0),"")</f>
        <v/>
      </c>
    </row>
    <row r="2777" spans="2:10">
      <c r="B2777" s="78" t="str" cm="1">
        <f t="array" ref="B2777">IF(A2777="","",INDEX(CAGE,MATCH(A2777,Company_Name,0)))</f>
        <v/>
      </c>
      <c r="C2777" s="80" t="str" cm="1">
        <f t="array" ref="C2777">IF(A2777="","",INDEX(Prime_Sub,MATCH(A2777,Company_Name,0)))</f>
        <v/>
      </c>
      <c r="F2777" s="78" t="str" cm="1">
        <f t="array" ref="F2777">IF(E2777="","",INDEX(LCAT_ID,MATCH(E2777,LCAT_Name,0)))</f>
        <v/>
      </c>
      <c r="J2777" s="78" t="str">
        <f>IFERROR(_xlfn.XLOOKUP(I2777,MSA_Title_List,MSA_Title_List!$A$2:$A$643,"",0),"")</f>
        <v/>
      </c>
    </row>
    <row r="2778" spans="2:10">
      <c r="B2778" s="78" t="str" cm="1">
        <f t="array" ref="B2778">IF(A2778="","",INDEX(CAGE,MATCH(A2778,Company_Name,0)))</f>
        <v/>
      </c>
      <c r="C2778" s="80" t="str" cm="1">
        <f t="array" ref="C2778">IF(A2778="","",INDEX(Prime_Sub,MATCH(A2778,Company_Name,0)))</f>
        <v/>
      </c>
      <c r="F2778" s="78" t="str" cm="1">
        <f t="array" ref="F2778">IF(E2778="","",INDEX(LCAT_ID,MATCH(E2778,LCAT_Name,0)))</f>
        <v/>
      </c>
      <c r="J2778" s="78" t="str">
        <f>IFERROR(_xlfn.XLOOKUP(I2778,MSA_Title_List,MSA_Title_List!$A$2:$A$643,"",0),"")</f>
        <v/>
      </c>
    </row>
    <row r="2779" spans="2:10">
      <c r="B2779" s="78" t="str" cm="1">
        <f t="array" ref="B2779">IF(A2779="","",INDEX(CAGE,MATCH(A2779,Company_Name,0)))</f>
        <v/>
      </c>
      <c r="C2779" s="80" t="str" cm="1">
        <f t="array" ref="C2779">IF(A2779="","",INDEX(Prime_Sub,MATCH(A2779,Company_Name,0)))</f>
        <v/>
      </c>
      <c r="F2779" s="78" t="str" cm="1">
        <f t="array" ref="F2779">IF(E2779="","",INDEX(LCAT_ID,MATCH(E2779,LCAT_Name,0)))</f>
        <v/>
      </c>
      <c r="J2779" s="78" t="str">
        <f>IFERROR(_xlfn.XLOOKUP(I2779,MSA_Title_List,MSA_Title_List!$A$2:$A$643,"",0),"")</f>
        <v/>
      </c>
    </row>
    <row r="2780" spans="2:10">
      <c r="B2780" s="78" t="str" cm="1">
        <f t="array" ref="B2780">IF(A2780="","",INDEX(CAGE,MATCH(A2780,Company_Name,0)))</f>
        <v/>
      </c>
      <c r="C2780" s="80" t="str" cm="1">
        <f t="array" ref="C2780">IF(A2780="","",INDEX(Prime_Sub,MATCH(A2780,Company_Name,0)))</f>
        <v/>
      </c>
      <c r="F2780" s="78" t="str" cm="1">
        <f t="array" ref="F2780">IF(E2780="","",INDEX(LCAT_ID,MATCH(E2780,LCAT_Name,0)))</f>
        <v/>
      </c>
      <c r="J2780" s="78" t="str">
        <f>IFERROR(_xlfn.XLOOKUP(I2780,MSA_Title_List,MSA_Title_List!$A$2:$A$643,"",0),"")</f>
        <v/>
      </c>
    </row>
    <row r="2781" spans="2:10">
      <c r="B2781" s="78" t="str" cm="1">
        <f t="array" ref="B2781">IF(A2781="","",INDEX(CAGE,MATCH(A2781,Company_Name,0)))</f>
        <v/>
      </c>
      <c r="C2781" s="80" t="str" cm="1">
        <f t="array" ref="C2781">IF(A2781="","",INDEX(Prime_Sub,MATCH(A2781,Company_Name,0)))</f>
        <v/>
      </c>
      <c r="F2781" s="78" t="str" cm="1">
        <f t="array" ref="F2781">IF(E2781="","",INDEX(LCAT_ID,MATCH(E2781,LCAT_Name,0)))</f>
        <v/>
      </c>
      <c r="J2781" s="78" t="str">
        <f>IFERROR(_xlfn.XLOOKUP(I2781,MSA_Title_List,MSA_Title_List!$A$2:$A$643,"",0),"")</f>
        <v/>
      </c>
    </row>
    <row r="2782" spans="2:10">
      <c r="B2782" s="78" t="str" cm="1">
        <f t="array" ref="B2782">IF(A2782="","",INDEX(CAGE,MATCH(A2782,Company_Name,0)))</f>
        <v/>
      </c>
      <c r="C2782" s="80" t="str" cm="1">
        <f t="array" ref="C2782">IF(A2782="","",INDEX(Prime_Sub,MATCH(A2782,Company_Name,0)))</f>
        <v/>
      </c>
      <c r="F2782" s="78" t="str" cm="1">
        <f t="array" ref="F2782">IF(E2782="","",INDEX(LCAT_ID,MATCH(E2782,LCAT_Name,0)))</f>
        <v/>
      </c>
      <c r="J2782" s="78" t="str">
        <f>IFERROR(_xlfn.XLOOKUP(I2782,MSA_Title_List,MSA_Title_List!$A$2:$A$643,"",0),"")</f>
        <v/>
      </c>
    </row>
    <row r="2783" spans="2:10">
      <c r="B2783" s="78" t="str" cm="1">
        <f t="array" ref="B2783">IF(A2783="","",INDEX(CAGE,MATCH(A2783,Company_Name,0)))</f>
        <v/>
      </c>
      <c r="C2783" s="80" t="str" cm="1">
        <f t="array" ref="C2783">IF(A2783="","",INDEX(Prime_Sub,MATCH(A2783,Company_Name,0)))</f>
        <v/>
      </c>
      <c r="F2783" s="78" t="str" cm="1">
        <f t="array" ref="F2783">IF(E2783="","",INDEX(LCAT_ID,MATCH(E2783,LCAT_Name,0)))</f>
        <v/>
      </c>
      <c r="J2783" s="78" t="str">
        <f>IFERROR(_xlfn.XLOOKUP(I2783,MSA_Title_List,MSA_Title_List!$A$2:$A$643,"",0),"")</f>
        <v/>
      </c>
    </row>
    <row r="2784" spans="2:10">
      <c r="B2784" s="78" t="str" cm="1">
        <f t="array" ref="B2784">IF(A2784="","",INDEX(CAGE,MATCH(A2784,Company_Name,0)))</f>
        <v/>
      </c>
      <c r="C2784" s="80" t="str" cm="1">
        <f t="array" ref="C2784">IF(A2784="","",INDEX(Prime_Sub,MATCH(A2784,Company_Name,0)))</f>
        <v/>
      </c>
      <c r="F2784" s="78" t="str" cm="1">
        <f t="array" ref="F2784">IF(E2784="","",INDEX(LCAT_ID,MATCH(E2784,LCAT_Name,0)))</f>
        <v/>
      </c>
      <c r="J2784" s="78" t="str">
        <f>IFERROR(_xlfn.XLOOKUP(I2784,MSA_Title_List,MSA_Title_List!$A$2:$A$643,"",0),"")</f>
        <v/>
      </c>
    </row>
    <row r="2785" spans="2:10">
      <c r="B2785" s="78" t="str" cm="1">
        <f t="array" ref="B2785">IF(A2785="","",INDEX(CAGE,MATCH(A2785,Company_Name,0)))</f>
        <v/>
      </c>
      <c r="C2785" s="80" t="str" cm="1">
        <f t="array" ref="C2785">IF(A2785="","",INDEX(Prime_Sub,MATCH(A2785,Company_Name,0)))</f>
        <v/>
      </c>
      <c r="F2785" s="78" t="str" cm="1">
        <f t="array" ref="F2785">IF(E2785="","",INDEX(LCAT_ID,MATCH(E2785,LCAT_Name,0)))</f>
        <v/>
      </c>
      <c r="J2785" s="78" t="str">
        <f>IFERROR(_xlfn.XLOOKUP(I2785,MSA_Title_List,MSA_Title_List!$A$2:$A$643,"",0),"")</f>
        <v/>
      </c>
    </row>
    <row r="2786" spans="2:10">
      <c r="B2786" s="78" t="str" cm="1">
        <f t="array" ref="B2786">IF(A2786="","",INDEX(CAGE,MATCH(A2786,Company_Name,0)))</f>
        <v/>
      </c>
      <c r="C2786" s="80" t="str" cm="1">
        <f t="array" ref="C2786">IF(A2786="","",INDEX(Prime_Sub,MATCH(A2786,Company_Name,0)))</f>
        <v/>
      </c>
      <c r="F2786" s="78" t="str" cm="1">
        <f t="array" ref="F2786">IF(E2786="","",INDEX(LCAT_ID,MATCH(E2786,LCAT_Name,0)))</f>
        <v/>
      </c>
      <c r="J2786" s="78" t="str">
        <f>IFERROR(_xlfn.XLOOKUP(I2786,MSA_Title_List,MSA_Title_List!$A$2:$A$643,"",0),"")</f>
        <v/>
      </c>
    </row>
    <row r="2787" spans="2:10">
      <c r="B2787" s="78" t="str" cm="1">
        <f t="array" ref="B2787">IF(A2787="","",INDEX(CAGE,MATCH(A2787,Company_Name,0)))</f>
        <v/>
      </c>
      <c r="C2787" s="80" t="str" cm="1">
        <f t="array" ref="C2787">IF(A2787="","",INDEX(Prime_Sub,MATCH(A2787,Company_Name,0)))</f>
        <v/>
      </c>
      <c r="F2787" s="78" t="str" cm="1">
        <f t="array" ref="F2787">IF(E2787="","",INDEX(LCAT_ID,MATCH(E2787,LCAT_Name,0)))</f>
        <v/>
      </c>
      <c r="J2787" s="78" t="str">
        <f>IFERROR(_xlfn.XLOOKUP(I2787,MSA_Title_List,MSA_Title_List!$A$2:$A$643,"",0),"")</f>
        <v/>
      </c>
    </row>
    <row r="2788" spans="2:10">
      <c r="B2788" s="78" t="str" cm="1">
        <f t="array" ref="B2788">IF(A2788="","",INDEX(CAGE,MATCH(A2788,Company_Name,0)))</f>
        <v/>
      </c>
      <c r="C2788" s="80" t="str" cm="1">
        <f t="array" ref="C2788">IF(A2788="","",INDEX(Prime_Sub,MATCH(A2788,Company_Name,0)))</f>
        <v/>
      </c>
      <c r="F2788" s="78" t="str" cm="1">
        <f t="array" ref="F2788">IF(E2788="","",INDEX(LCAT_ID,MATCH(E2788,LCAT_Name,0)))</f>
        <v/>
      </c>
      <c r="J2788" s="78" t="str">
        <f>IFERROR(_xlfn.XLOOKUP(I2788,MSA_Title_List,MSA_Title_List!$A$2:$A$643,"",0),"")</f>
        <v/>
      </c>
    </row>
    <row r="2789" spans="2:10">
      <c r="B2789" s="78" t="str" cm="1">
        <f t="array" ref="B2789">IF(A2789="","",INDEX(CAGE,MATCH(A2789,Company_Name,0)))</f>
        <v/>
      </c>
      <c r="C2789" s="80" t="str" cm="1">
        <f t="array" ref="C2789">IF(A2789="","",INDEX(Prime_Sub,MATCH(A2789,Company_Name,0)))</f>
        <v/>
      </c>
      <c r="F2789" s="78" t="str" cm="1">
        <f t="array" ref="F2789">IF(E2789="","",INDEX(LCAT_ID,MATCH(E2789,LCAT_Name,0)))</f>
        <v/>
      </c>
      <c r="J2789" s="78" t="str">
        <f>IFERROR(_xlfn.XLOOKUP(I2789,MSA_Title_List,MSA_Title_List!$A$2:$A$643,"",0),"")</f>
        <v/>
      </c>
    </row>
    <row r="2790" spans="2:10">
      <c r="B2790" s="78" t="str" cm="1">
        <f t="array" ref="B2790">IF(A2790="","",INDEX(CAGE,MATCH(A2790,Company_Name,0)))</f>
        <v/>
      </c>
      <c r="C2790" s="80" t="str" cm="1">
        <f t="array" ref="C2790">IF(A2790="","",INDEX(Prime_Sub,MATCH(A2790,Company_Name,0)))</f>
        <v/>
      </c>
      <c r="F2790" s="78" t="str" cm="1">
        <f t="array" ref="F2790">IF(E2790="","",INDEX(LCAT_ID,MATCH(E2790,LCAT_Name,0)))</f>
        <v/>
      </c>
      <c r="J2790" s="78" t="str">
        <f>IFERROR(_xlfn.XLOOKUP(I2790,MSA_Title_List,MSA_Title_List!$A$2:$A$643,"",0),"")</f>
        <v/>
      </c>
    </row>
    <row r="2791" spans="2:10">
      <c r="B2791" s="78" t="str" cm="1">
        <f t="array" ref="B2791">IF(A2791="","",INDEX(CAGE,MATCH(A2791,Company_Name,0)))</f>
        <v/>
      </c>
      <c r="C2791" s="80" t="str" cm="1">
        <f t="array" ref="C2791">IF(A2791="","",INDEX(Prime_Sub,MATCH(A2791,Company_Name,0)))</f>
        <v/>
      </c>
      <c r="F2791" s="78" t="str" cm="1">
        <f t="array" ref="F2791">IF(E2791="","",INDEX(LCAT_ID,MATCH(E2791,LCAT_Name,0)))</f>
        <v/>
      </c>
      <c r="J2791" s="78" t="str">
        <f>IFERROR(_xlfn.XLOOKUP(I2791,MSA_Title_List,MSA_Title_List!$A$2:$A$643,"",0),"")</f>
        <v/>
      </c>
    </row>
    <row r="2792" spans="2:10">
      <c r="B2792" s="78" t="str" cm="1">
        <f t="array" ref="B2792">IF(A2792="","",INDEX(CAGE,MATCH(A2792,Company_Name,0)))</f>
        <v/>
      </c>
      <c r="C2792" s="80" t="str" cm="1">
        <f t="array" ref="C2792">IF(A2792="","",INDEX(Prime_Sub,MATCH(A2792,Company_Name,0)))</f>
        <v/>
      </c>
      <c r="F2792" s="78" t="str" cm="1">
        <f t="array" ref="F2792">IF(E2792="","",INDEX(LCAT_ID,MATCH(E2792,LCAT_Name,0)))</f>
        <v/>
      </c>
      <c r="J2792" s="78" t="str">
        <f>IFERROR(_xlfn.XLOOKUP(I2792,MSA_Title_List,MSA_Title_List!$A$2:$A$643,"",0),"")</f>
        <v/>
      </c>
    </row>
    <row r="2793" spans="2:10">
      <c r="B2793" s="78" t="str" cm="1">
        <f t="array" ref="B2793">IF(A2793="","",INDEX(CAGE,MATCH(A2793,Company_Name,0)))</f>
        <v/>
      </c>
      <c r="C2793" s="80" t="str" cm="1">
        <f t="array" ref="C2793">IF(A2793="","",INDEX(Prime_Sub,MATCH(A2793,Company_Name,0)))</f>
        <v/>
      </c>
      <c r="F2793" s="78" t="str" cm="1">
        <f t="array" ref="F2793">IF(E2793="","",INDEX(LCAT_ID,MATCH(E2793,LCAT_Name,0)))</f>
        <v/>
      </c>
      <c r="J2793" s="78" t="str">
        <f>IFERROR(_xlfn.XLOOKUP(I2793,MSA_Title_List,MSA_Title_List!$A$2:$A$643,"",0),"")</f>
        <v/>
      </c>
    </row>
    <row r="2794" spans="2:10">
      <c r="B2794" s="78" t="str" cm="1">
        <f t="array" ref="B2794">IF(A2794="","",INDEX(CAGE,MATCH(A2794,Company_Name,0)))</f>
        <v/>
      </c>
      <c r="C2794" s="80" t="str" cm="1">
        <f t="array" ref="C2794">IF(A2794="","",INDEX(Prime_Sub,MATCH(A2794,Company_Name,0)))</f>
        <v/>
      </c>
      <c r="F2794" s="78" t="str" cm="1">
        <f t="array" ref="F2794">IF(E2794="","",INDEX(LCAT_ID,MATCH(E2794,LCAT_Name,0)))</f>
        <v/>
      </c>
      <c r="J2794" s="78" t="str">
        <f>IFERROR(_xlfn.XLOOKUP(I2794,MSA_Title_List,MSA_Title_List!$A$2:$A$643,"",0),"")</f>
        <v/>
      </c>
    </row>
    <row r="2795" spans="2:10">
      <c r="B2795" s="78" t="str" cm="1">
        <f t="array" ref="B2795">IF(A2795="","",INDEX(CAGE,MATCH(A2795,Company_Name,0)))</f>
        <v/>
      </c>
      <c r="C2795" s="80" t="str" cm="1">
        <f t="array" ref="C2795">IF(A2795="","",INDEX(Prime_Sub,MATCH(A2795,Company_Name,0)))</f>
        <v/>
      </c>
      <c r="F2795" s="78" t="str" cm="1">
        <f t="array" ref="F2795">IF(E2795="","",INDEX(LCAT_ID,MATCH(E2795,LCAT_Name,0)))</f>
        <v/>
      </c>
      <c r="J2795" s="78" t="str">
        <f>IFERROR(_xlfn.XLOOKUP(I2795,MSA_Title_List,MSA_Title_List!$A$2:$A$643,"",0),"")</f>
        <v/>
      </c>
    </row>
    <row r="2796" spans="2:10">
      <c r="B2796" s="78" t="str" cm="1">
        <f t="array" ref="B2796">IF(A2796="","",INDEX(CAGE,MATCH(A2796,Company_Name,0)))</f>
        <v/>
      </c>
      <c r="C2796" s="80" t="str" cm="1">
        <f t="array" ref="C2796">IF(A2796="","",INDEX(Prime_Sub,MATCH(A2796,Company_Name,0)))</f>
        <v/>
      </c>
      <c r="F2796" s="78" t="str" cm="1">
        <f t="array" ref="F2796">IF(E2796="","",INDEX(LCAT_ID,MATCH(E2796,LCAT_Name,0)))</f>
        <v/>
      </c>
      <c r="J2796" s="78" t="str">
        <f>IFERROR(_xlfn.XLOOKUP(I2796,MSA_Title_List,MSA_Title_List!$A$2:$A$643,"",0),"")</f>
        <v/>
      </c>
    </row>
    <row r="2797" spans="2:10">
      <c r="B2797" s="78" t="str" cm="1">
        <f t="array" ref="B2797">IF(A2797="","",INDEX(CAGE,MATCH(A2797,Company_Name,0)))</f>
        <v/>
      </c>
      <c r="C2797" s="80" t="str" cm="1">
        <f t="array" ref="C2797">IF(A2797="","",INDEX(Prime_Sub,MATCH(A2797,Company_Name,0)))</f>
        <v/>
      </c>
      <c r="F2797" s="78" t="str" cm="1">
        <f t="array" ref="F2797">IF(E2797="","",INDEX(LCAT_ID,MATCH(E2797,LCAT_Name,0)))</f>
        <v/>
      </c>
      <c r="J2797" s="78" t="str">
        <f>IFERROR(_xlfn.XLOOKUP(I2797,MSA_Title_List,MSA_Title_List!$A$2:$A$643,"",0),"")</f>
        <v/>
      </c>
    </row>
    <row r="2798" spans="2:10">
      <c r="B2798" s="78" t="str" cm="1">
        <f t="array" ref="B2798">IF(A2798="","",INDEX(CAGE,MATCH(A2798,Company_Name,0)))</f>
        <v/>
      </c>
      <c r="C2798" s="80" t="str" cm="1">
        <f t="array" ref="C2798">IF(A2798="","",INDEX(Prime_Sub,MATCH(A2798,Company_Name,0)))</f>
        <v/>
      </c>
      <c r="F2798" s="78" t="str" cm="1">
        <f t="array" ref="F2798">IF(E2798="","",INDEX(LCAT_ID,MATCH(E2798,LCAT_Name,0)))</f>
        <v/>
      </c>
      <c r="J2798" s="78" t="str">
        <f>IFERROR(_xlfn.XLOOKUP(I2798,MSA_Title_List,MSA_Title_List!$A$2:$A$643,"",0),"")</f>
        <v/>
      </c>
    </row>
    <row r="2799" spans="2:10">
      <c r="B2799" s="78" t="str" cm="1">
        <f t="array" ref="B2799">IF(A2799="","",INDEX(CAGE,MATCH(A2799,Company_Name,0)))</f>
        <v/>
      </c>
      <c r="C2799" s="80" t="str" cm="1">
        <f t="array" ref="C2799">IF(A2799="","",INDEX(Prime_Sub,MATCH(A2799,Company_Name,0)))</f>
        <v/>
      </c>
      <c r="F2799" s="78" t="str" cm="1">
        <f t="array" ref="F2799">IF(E2799="","",INDEX(LCAT_ID,MATCH(E2799,LCAT_Name,0)))</f>
        <v/>
      </c>
      <c r="J2799" s="78" t="str">
        <f>IFERROR(_xlfn.XLOOKUP(I2799,MSA_Title_List,MSA_Title_List!$A$2:$A$643,"",0),"")</f>
        <v/>
      </c>
    </row>
    <row r="2800" spans="2:10">
      <c r="B2800" s="78" t="str" cm="1">
        <f t="array" ref="B2800">IF(A2800="","",INDEX(CAGE,MATCH(A2800,Company_Name,0)))</f>
        <v/>
      </c>
      <c r="C2800" s="80" t="str" cm="1">
        <f t="array" ref="C2800">IF(A2800="","",INDEX(Prime_Sub,MATCH(A2800,Company_Name,0)))</f>
        <v/>
      </c>
      <c r="F2800" s="78" t="str" cm="1">
        <f t="array" ref="F2800">IF(E2800="","",INDEX(LCAT_ID,MATCH(E2800,LCAT_Name,0)))</f>
        <v/>
      </c>
      <c r="J2800" s="78" t="str">
        <f>IFERROR(_xlfn.XLOOKUP(I2800,MSA_Title_List,MSA_Title_List!$A$2:$A$643,"",0),"")</f>
        <v/>
      </c>
    </row>
    <row r="2801" spans="2:10">
      <c r="B2801" s="78" t="str" cm="1">
        <f t="array" ref="B2801">IF(A2801="","",INDEX(CAGE,MATCH(A2801,Company_Name,0)))</f>
        <v/>
      </c>
      <c r="C2801" s="80" t="str" cm="1">
        <f t="array" ref="C2801">IF(A2801="","",INDEX(Prime_Sub,MATCH(A2801,Company_Name,0)))</f>
        <v/>
      </c>
      <c r="F2801" s="78" t="str" cm="1">
        <f t="array" ref="F2801">IF(E2801="","",INDEX(LCAT_ID,MATCH(E2801,LCAT_Name,0)))</f>
        <v/>
      </c>
      <c r="J2801" s="78" t="str">
        <f>IFERROR(_xlfn.XLOOKUP(I2801,MSA_Title_List,MSA_Title_List!$A$2:$A$643,"",0),"")</f>
        <v/>
      </c>
    </row>
    <row r="2802" spans="2:10">
      <c r="B2802" s="78" t="str" cm="1">
        <f t="array" ref="B2802">IF(A2802="","",INDEX(CAGE,MATCH(A2802,Company_Name,0)))</f>
        <v/>
      </c>
      <c r="C2802" s="80" t="str" cm="1">
        <f t="array" ref="C2802">IF(A2802="","",INDEX(Prime_Sub,MATCH(A2802,Company_Name,0)))</f>
        <v/>
      </c>
      <c r="F2802" s="78" t="str" cm="1">
        <f t="array" ref="F2802">IF(E2802="","",INDEX(LCAT_ID,MATCH(E2802,LCAT_Name,0)))</f>
        <v/>
      </c>
      <c r="J2802" s="78" t="str">
        <f>IFERROR(_xlfn.XLOOKUP(I2802,MSA_Title_List,MSA_Title_List!$A$2:$A$643,"",0),"")</f>
        <v/>
      </c>
    </row>
    <row r="2803" spans="2:10">
      <c r="B2803" s="78" t="str" cm="1">
        <f t="array" ref="B2803">IF(A2803="","",INDEX(CAGE,MATCH(A2803,Company_Name,0)))</f>
        <v/>
      </c>
      <c r="C2803" s="80" t="str" cm="1">
        <f t="array" ref="C2803">IF(A2803="","",INDEX(Prime_Sub,MATCH(A2803,Company_Name,0)))</f>
        <v/>
      </c>
      <c r="F2803" s="78" t="str" cm="1">
        <f t="array" ref="F2803">IF(E2803="","",INDEX(LCAT_ID,MATCH(E2803,LCAT_Name,0)))</f>
        <v/>
      </c>
      <c r="J2803" s="78" t="str">
        <f>IFERROR(_xlfn.XLOOKUP(I2803,MSA_Title_List,MSA_Title_List!$A$2:$A$643,"",0),"")</f>
        <v/>
      </c>
    </row>
    <row r="2804" spans="2:10">
      <c r="B2804" s="78" t="str" cm="1">
        <f t="array" ref="B2804">IF(A2804="","",INDEX(CAGE,MATCH(A2804,Company_Name,0)))</f>
        <v/>
      </c>
      <c r="C2804" s="80" t="str" cm="1">
        <f t="array" ref="C2804">IF(A2804="","",INDEX(Prime_Sub,MATCH(A2804,Company_Name,0)))</f>
        <v/>
      </c>
      <c r="F2804" s="78" t="str" cm="1">
        <f t="array" ref="F2804">IF(E2804="","",INDEX(LCAT_ID,MATCH(E2804,LCAT_Name,0)))</f>
        <v/>
      </c>
      <c r="J2804" s="78" t="str">
        <f>IFERROR(_xlfn.XLOOKUP(I2804,MSA_Title_List,MSA_Title_List!$A$2:$A$643,"",0),"")</f>
        <v/>
      </c>
    </row>
    <row r="2805" spans="2:10">
      <c r="B2805" s="78" t="str" cm="1">
        <f t="array" ref="B2805">IF(A2805="","",INDEX(CAGE,MATCH(A2805,Company_Name,0)))</f>
        <v/>
      </c>
      <c r="C2805" s="80" t="str" cm="1">
        <f t="array" ref="C2805">IF(A2805="","",INDEX(Prime_Sub,MATCH(A2805,Company_Name,0)))</f>
        <v/>
      </c>
      <c r="F2805" s="78" t="str" cm="1">
        <f t="array" ref="F2805">IF(E2805="","",INDEX(LCAT_ID,MATCH(E2805,LCAT_Name,0)))</f>
        <v/>
      </c>
      <c r="J2805" s="78" t="str">
        <f>IFERROR(_xlfn.XLOOKUP(I2805,MSA_Title_List,MSA_Title_List!$A$2:$A$643,"",0),"")</f>
        <v/>
      </c>
    </row>
    <row r="2806" spans="2:10">
      <c r="B2806" s="78" t="str" cm="1">
        <f t="array" ref="B2806">IF(A2806="","",INDEX(CAGE,MATCH(A2806,Company_Name,0)))</f>
        <v/>
      </c>
      <c r="C2806" s="80" t="str" cm="1">
        <f t="array" ref="C2806">IF(A2806="","",INDEX(Prime_Sub,MATCH(A2806,Company_Name,0)))</f>
        <v/>
      </c>
      <c r="F2806" s="78" t="str" cm="1">
        <f t="array" ref="F2806">IF(E2806="","",INDEX(LCAT_ID,MATCH(E2806,LCAT_Name,0)))</f>
        <v/>
      </c>
      <c r="J2806" s="78" t="str">
        <f>IFERROR(_xlfn.XLOOKUP(I2806,MSA_Title_List,MSA_Title_List!$A$2:$A$643,"",0),"")</f>
        <v/>
      </c>
    </row>
    <row r="2807" spans="2:10">
      <c r="B2807" s="78" t="str" cm="1">
        <f t="array" ref="B2807">IF(A2807="","",INDEX(CAGE,MATCH(A2807,Company_Name,0)))</f>
        <v/>
      </c>
      <c r="C2807" s="80" t="str" cm="1">
        <f t="array" ref="C2807">IF(A2807="","",INDEX(Prime_Sub,MATCH(A2807,Company_Name,0)))</f>
        <v/>
      </c>
      <c r="F2807" s="78" t="str" cm="1">
        <f t="array" ref="F2807">IF(E2807="","",INDEX(LCAT_ID,MATCH(E2807,LCAT_Name,0)))</f>
        <v/>
      </c>
      <c r="J2807" s="78" t="str">
        <f>IFERROR(_xlfn.XLOOKUP(I2807,MSA_Title_List,MSA_Title_List!$A$2:$A$643,"",0),"")</f>
        <v/>
      </c>
    </row>
    <row r="2808" spans="2:10">
      <c r="B2808" s="78" t="str" cm="1">
        <f t="array" ref="B2808">IF(A2808="","",INDEX(CAGE,MATCH(A2808,Company_Name,0)))</f>
        <v/>
      </c>
      <c r="C2808" s="80" t="str" cm="1">
        <f t="array" ref="C2808">IF(A2808="","",INDEX(Prime_Sub,MATCH(A2808,Company_Name,0)))</f>
        <v/>
      </c>
      <c r="F2808" s="78" t="str" cm="1">
        <f t="array" ref="F2808">IF(E2808="","",INDEX(LCAT_ID,MATCH(E2808,LCAT_Name,0)))</f>
        <v/>
      </c>
      <c r="J2808" s="78" t="str">
        <f>IFERROR(_xlfn.XLOOKUP(I2808,MSA_Title_List,MSA_Title_List!$A$2:$A$643,"",0),"")</f>
        <v/>
      </c>
    </row>
    <row r="2809" spans="2:10">
      <c r="B2809" s="78" t="str" cm="1">
        <f t="array" ref="B2809">IF(A2809="","",INDEX(CAGE,MATCH(A2809,Company_Name,0)))</f>
        <v/>
      </c>
      <c r="C2809" s="80" t="str" cm="1">
        <f t="array" ref="C2809">IF(A2809="","",INDEX(Prime_Sub,MATCH(A2809,Company_Name,0)))</f>
        <v/>
      </c>
      <c r="F2809" s="78" t="str" cm="1">
        <f t="array" ref="F2809">IF(E2809="","",INDEX(LCAT_ID,MATCH(E2809,LCAT_Name,0)))</f>
        <v/>
      </c>
      <c r="J2809" s="78" t="str">
        <f>IFERROR(_xlfn.XLOOKUP(I2809,MSA_Title_List,MSA_Title_List!$A$2:$A$643,"",0),"")</f>
        <v/>
      </c>
    </row>
    <row r="2810" spans="2:10">
      <c r="B2810" s="78" t="str" cm="1">
        <f t="array" ref="B2810">IF(A2810="","",INDEX(CAGE,MATCH(A2810,Company_Name,0)))</f>
        <v/>
      </c>
      <c r="C2810" s="80" t="str" cm="1">
        <f t="array" ref="C2810">IF(A2810="","",INDEX(Prime_Sub,MATCH(A2810,Company_Name,0)))</f>
        <v/>
      </c>
      <c r="F2810" s="78" t="str" cm="1">
        <f t="array" ref="F2810">IF(E2810="","",INDEX(LCAT_ID,MATCH(E2810,LCAT_Name,0)))</f>
        <v/>
      </c>
      <c r="J2810" s="78" t="str">
        <f>IFERROR(_xlfn.XLOOKUP(I2810,MSA_Title_List,MSA_Title_List!$A$2:$A$643,"",0),"")</f>
        <v/>
      </c>
    </row>
    <row r="2811" spans="2:10">
      <c r="B2811" s="78" t="str" cm="1">
        <f t="array" ref="B2811">IF(A2811="","",INDEX(CAGE,MATCH(A2811,Company_Name,0)))</f>
        <v/>
      </c>
      <c r="C2811" s="80" t="str" cm="1">
        <f t="array" ref="C2811">IF(A2811="","",INDEX(Prime_Sub,MATCH(A2811,Company_Name,0)))</f>
        <v/>
      </c>
      <c r="F2811" s="78" t="str" cm="1">
        <f t="array" ref="F2811">IF(E2811="","",INDEX(LCAT_ID,MATCH(E2811,LCAT_Name,0)))</f>
        <v/>
      </c>
      <c r="J2811" s="78" t="str">
        <f>IFERROR(_xlfn.XLOOKUP(I2811,MSA_Title_List,MSA_Title_List!$A$2:$A$643,"",0),"")</f>
        <v/>
      </c>
    </row>
    <row r="2812" spans="2:10">
      <c r="B2812" s="78" t="str" cm="1">
        <f t="array" ref="B2812">IF(A2812="","",INDEX(CAGE,MATCH(A2812,Company_Name,0)))</f>
        <v/>
      </c>
      <c r="C2812" s="80" t="str" cm="1">
        <f t="array" ref="C2812">IF(A2812="","",INDEX(Prime_Sub,MATCH(A2812,Company_Name,0)))</f>
        <v/>
      </c>
      <c r="F2812" s="78" t="str" cm="1">
        <f t="array" ref="F2812">IF(E2812="","",INDEX(LCAT_ID,MATCH(E2812,LCAT_Name,0)))</f>
        <v/>
      </c>
      <c r="J2812" s="78" t="str">
        <f>IFERROR(_xlfn.XLOOKUP(I2812,MSA_Title_List,MSA_Title_List!$A$2:$A$643,"",0),"")</f>
        <v/>
      </c>
    </row>
    <row r="2813" spans="2:10">
      <c r="B2813" s="78" t="str" cm="1">
        <f t="array" ref="B2813">IF(A2813="","",INDEX(CAGE,MATCH(A2813,Company_Name,0)))</f>
        <v/>
      </c>
      <c r="C2813" s="80" t="str" cm="1">
        <f t="array" ref="C2813">IF(A2813="","",INDEX(Prime_Sub,MATCH(A2813,Company_Name,0)))</f>
        <v/>
      </c>
      <c r="F2813" s="78" t="str" cm="1">
        <f t="array" ref="F2813">IF(E2813="","",INDEX(LCAT_ID,MATCH(E2813,LCAT_Name,0)))</f>
        <v/>
      </c>
      <c r="J2813" s="78" t="str">
        <f>IFERROR(_xlfn.XLOOKUP(I2813,MSA_Title_List,MSA_Title_List!$A$2:$A$643,"",0),"")</f>
        <v/>
      </c>
    </row>
    <row r="2814" spans="2:10">
      <c r="B2814" s="78" t="str" cm="1">
        <f t="array" ref="B2814">IF(A2814="","",INDEX(CAGE,MATCH(A2814,Company_Name,0)))</f>
        <v/>
      </c>
      <c r="C2814" s="80" t="str" cm="1">
        <f t="array" ref="C2814">IF(A2814="","",INDEX(Prime_Sub,MATCH(A2814,Company_Name,0)))</f>
        <v/>
      </c>
      <c r="F2814" s="78" t="str" cm="1">
        <f t="array" ref="F2814">IF(E2814="","",INDEX(LCAT_ID,MATCH(E2814,LCAT_Name,0)))</f>
        <v/>
      </c>
      <c r="J2814" s="78" t="str">
        <f>IFERROR(_xlfn.XLOOKUP(I2814,MSA_Title_List,MSA_Title_List!$A$2:$A$643,"",0),"")</f>
        <v/>
      </c>
    </row>
    <row r="2815" spans="2:10">
      <c r="B2815" s="78" t="str" cm="1">
        <f t="array" ref="B2815">IF(A2815="","",INDEX(CAGE,MATCH(A2815,Company_Name,0)))</f>
        <v/>
      </c>
      <c r="C2815" s="80" t="str" cm="1">
        <f t="array" ref="C2815">IF(A2815="","",INDEX(Prime_Sub,MATCH(A2815,Company_Name,0)))</f>
        <v/>
      </c>
      <c r="F2815" s="78" t="str" cm="1">
        <f t="array" ref="F2815">IF(E2815="","",INDEX(LCAT_ID,MATCH(E2815,LCAT_Name,0)))</f>
        <v/>
      </c>
      <c r="J2815" s="78" t="str">
        <f>IFERROR(_xlfn.XLOOKUP(I2815,MSA_Title_List,MSA_Title_List!$A$2:$A$643,"",0),"")</f>
        <v/>
      </c>
    </row>
    <row r="2816" spans="2:10">
      <c r="B2816" s="78" t="str" cm="1">
        <f t="array" ref="B2816">IF(A2816="","",INDEX(CAGE,MATCH(A2816,Company_Name,0)))</f>
        <v/>
      </c>
      <c r="C2816" s="80" t="str" cm="1">
        <f t="array" ref="C2816">IF(A2816="","",INDEX(Prime_Sub,MATCH(A2816,Company_Name,0)))</f>
        <v/>
      </c>
      <c r="F2816" s="78" t="str" cm="1">
        <f t="array" ref="F2816">IF(E2816="","",INDEX(LCAT_ID,MATCH(E2816,LCAT_Name,0)))</f>
        <v/>
      </c>
      <c r="J2816" s="78" t="str">
        <f>IFERROR(_xlfn.XLOOKUP(I2816,MSA_Title_List,MSA_Title_List!$A$2:$A$643,"",0),"")</f>
        <v/>
      </c>
    </row>
    <row r="2817" spans="2:10">
      <c r="B2817" s="78" t="str" cm="1">
        <f t="array" ref="B2817">IF(A2817="","",INDEX(CAGE,MATCH(A2817,Company_Name,0)))</f>
        <v/>
      </c>
      <c r="C2817" s="80" t="str" cm="1">
        <f t="array" ref="C2817">IF(A2817="","",INDEX(Prime_Sub,MATCH(A2817,Company_Name,0)))</f>
        <v/>
      </c>
      <c r="F2817" s="78" t="str" cm="1">
        <f t="array" ref="F2817">IF(E2817="","",INDEX(LCAT_ID,MATCH(E2817,LCAT_Name,0)))</f>
        <v/>
      </c>
      <c r="J2817" s="78" t="str">
        <f>IFERROR(_xlfn.XLOOKUP(I2817,MSA_Title_List,MSA_Title_List!$A$2:$A$643,"",0),"")</f>
        <v/>
      </c>
    </row>
    <row r="2818" spans="2:10">
      <c r="B2818" s="78" t="str" cm="1">
        <f t="array" ref="B2818">IF(A2818="","",INDEX(CAGE,MATCH(A2818,Company_Name,0)))</f>
        <v/>
      </c>
      <c r="C2818" s="80" t="str" cm="1">
        <f t="array" ref="C2818">IF(A2818="","",INDEX(Prime_Sub,MATCH(A2818,Company_Name,0)))</f>
        <v/>
      </c>
      <c r="F2818" s="78" t="str" cm="1">
        <f t="array" ref="F2818">IF(E2818="","",INDEX(LCAT_ID,MATCH(E2818,LCAT_Name,0)))</f>
        <v/>
      </c>
      <c r="J2818" s="78" t="str">
        <f>IFERROR(_xlfn.XLOOKUP(I2818,MSA_Title_List,MSA_Title_List!$A$2:$A$643,"",0),"")</f>
        <v/>
      </c>
    </row>
    <row r="2819" spans="2:10">
      <c r="B2819" s="78" t="str" cm="1">
        <f t="array" ref="B2819">IF(A2819="","",INDEX(CAGE,MATCH(A2819,Company_Name,0)))</f>
        <v/>
      </c>
      <c r="C2819" s="80" t="str" cm="1">
        <f t="array" ref="C2819">IF(A2819="","",INDEX(Prime_Sub,MATCH(A2819,Company_Name,0)))</f>
        <v/>
      </c>
      <c r="F2819" s="78" t="str" cm="1">
        <f t="array" ref="F2819">IF(E2819="","",INDEX(LCAT_ID,MATCH(E2819,LCAT_Name,0)))</f>
        <v/>
      </c>
      <c r="J2819" s="78" t="str">
        <f>IFERROR(_xlfn.XLOOKUP(I2819,MSA_Title_List,MSA_Title_List!$A$2:$A$643,"",0),"")</f>
        <v/>
      </c>
    </row>
    <row r="2820" spans="2:10">
      <c r="B2820" s="78" t="str" cm="1">
        <f t="array" ref="B2820">IF(A2820="","",INDEX(CAGE,MATCH(A2820,Company_Name,0)))</f>
        <v/>
      </c>
      <c r="C2820" s="80" t="str" cm="1">
        <f t="array" ref="C2820">IF(A2820="","",INDEX(Prime_Sub,MATCH(A2820,Company_Name,0)))</f>
        <v/>
      </c>
      <c r="F2820" s="78" t="str" cm="1">
        <f t="array" ref="F2820">IF(E2820="","",INDEX(LCAT_ID,MATCH(E2820,LCAT_Name,0)))</f>
        <v/>
      </c>
      <c r="J2820" s="78" t="str">
        <f>IFERROR(_xlfn.XLOOKUP(I2820,MSA_Title_List,MSA_Title_List!$A$2:$A$643,"",0),"")</f>
        <v/>
      </c>
    </row>
    <row r="2821" spans="2:10">
      <c r="B2821" s="78" t="str" cm="1">
        <f t="array" ref="B2821">IF(A2821="","",INDEX(CAGE,MATCH(A2821,Company_Name,0)))</f>
        <v/>
      </c>
      <c r="C2821" s="80" t="str" cm="1">
        <f t="array" ref="C2821">IF(A2821="","",INDEX(Prime_Sub,MATCH(A2821,Company_Name,0)))</f>
        <v/>
      </c>
      <c r="F2821" s="78" t="str" cm="1">
        <f t="array" ref="F2821">IF(E2821="","",INDEX(LCAT_ID,MATCH(E2821,LCAT_Name,0)))</f>
        <v/>
      </c>
      <c r="J2821" s="78" t="str">
        <f>IFERROR(_xlfn.XLOOKUP(I2821,MSA_Title_List,MSA_Title_List!$A$2:$A$643,"",0),"")</f>
        <v/>
      </c>
    </row>
    <row r="2822" spans="2:10">
      <c r="B2822" s="78" t="str" cm="1">
        <f t="array" ref="B2822">IF(A2822="","",INDEX(CAGE,MATCH(A2822,Company_Name,0)))</f>
        <v/>
      </c>
      <c r="C2822" s="80" t="str" cm="1">
        <f t="array" ref="C2822">IF(A2822="","",INDEX(Prime_Sub,MATCH(A2822,Company_Name,0)))</f>
        <v/>
      </c>
      <c r="F2822" s="78" t="str" cm="1">
        <f t="array" ref="F2822">IF(E2822="","",INDEX(LCAT_ID,MATCH(E2822,LCAT_Name,0)))</f>
        <v/>
      </c>
      <c r="J2822" s="78" t="str">
        <f>IFERROR(_xlfn.XLOOKUP(I2822,MSA_Title_List,MSA_Title_List!$A$2:$A$643,"",0),"")</f>
        <v/>
      </c>
    </row>
    <row r="2823" spans="2:10">
      <c r="B2823" s="78" t="str" cm="1">
        <f t="array" ref="B2823">IF(A2823="","",INDEX(CAGE,MATCH(A2823,Company_Name,0)))</f>
        <v/>
      </c>
      <c r="C2823" s="80" t="str" cm="1">
        <f t="array" ref="C2823">IF(A2823="","",INDEX(Prime_Sub,MATCH(A2823,Company_Name,0)))</f>
        <v/>
      </c>
      <c r="F2823" s="78" t="str" cm="1">
        <f t="array" ref="F2823">IF(E2823="","",INDEX(LCAT_ID,MATCH(E2823,LCAT_Name,0)))</f>
        <v/>
      </c>
      <c r="J2823" s="78" t="str">
        <f>IFERROR(_xlfn.XLOOKUP(I2823,MSA_Title_List,MSA_Title_List!$A$2:$A$643,"",0),"")</f>
        <v/>
      </c>
    </row>
    <row r="2824" spans="2:10">
      <c r="B2824" s="78" t="str" cm="1">
        <f t="array" ref="B2824">IF(A2824="","",INDEX(CAGE,MATCH(A2824,Company_Name,0)))</f>
        <v/>
      </c>
      <c r="C2824" s="80" t="str" cm="1">
        <f t="array" ref="C2824">IF(A2824="","",INDEX(Prime_Sub,MATCH(A2824,Company_Name,0)))</f>
        <v/>
      </c>
      <c r="F2824" s="78" t="str" cm="1">
        <f t="array" ref="F2824">IF(E2824="","",INDEX(LCAT_ID,MATCH(E2824,LCAT_Name,0)))</f>
        <v/>
      </c>
      <c r="J2824" s="78" t="str">
        <f>IFERROR(_xlfn.XLOOKUP(I2824,MSA_Title_List,MSA_Title_List!$A$2:$A$643,"",0),"")</f>
        <v/>
      </c>
    </row>
    <row r="2825" spans="2:10">
      <c r="B2825" s="78" t="str" cm="1">
        <f t="array" ref="B2825">IF(A2825="","",INDEX(CAGE,MATCH(A2825,Company_Name,0)))</f>
        <v/>
      </c>
      <c r="C2825" s="80" t="str" cm="1">
        <f t="array" ref="C2825">IF(A2825="","",INDEX(Prime_Sub,MATCH(A2825,Company_Name,0)))</f>
        <v/>
      </c>
      <c r="F2825" s="78" t="str" cm="1">
        <f t="array" ref="F2825">IF(E2825="","",INDEX(LCAT_ID,MATCH(E2825,LCAT_Name,0)))</f>
        <v/>
      </c>
      <c r="J2825" s="78" t="str">
        <f>IFERROR(_xlfn.XLOOKUP(I2825,MSA_Title_List,MSA_Title_List!$A$2:$A$643,"",0),"")</f>
        <v/>
      </c>
    </row>
    <row r="2826" spans="2:10">
      <c r="B2826" s="78" t="str" cm="1">
        <f t="array" ref="B2826">IF(A2826="","",INDEX(CAGE,MATCH(A2826,Company_Name,0)))</f>
        <v/>
      </c>
      <c r="C2826" s="80" t="str" cm="1">
        <f t="array" ref="C2826">IF(A2826="","",INDEX(Prime_Sub,MATCH(A2826,Company_Name,0)))</f>
        <v/>
      </c>
      <c r="F2826" s="78" t="str" cm="1">
        <f t="array" ref="F2826">IF(E2826="","",INDEX(LCAT_ID,MATCH(E2826,LCAT_Name,0)))</f>
        <v/>
      </c>
      <c r="J2826" s="78" t="str">
        <f>IFERROR(_xlfn.XLOOKUP(I2826,MSA_Title_List,MSA_Title_List!$A$2:$A$643,"",0),"")</f>
        <v/>
      </c>
    </row>
    <row r="2827" spans="2:10">
      <c r="B2827" s="78" t="str" cm="1">
        <f t="array" ref="B2827">IF(A2827="","",INDEX(CAGE,MATCH(A2827,Company_Name,0)))</f>
        <v/>
      </c>
      <c r="C2827" s="80" t="str" cm="1">
        <f t="array" ref="C2827">IF(A2827="","",INDEX(Prime_Sub,MATCH(A2827,Company_Name,0)))</f>
        <v/>
      </c>
      <c r="F2827" s="78" t="str" cm="1">
        <f t="array" ref="F2827">IF(E2827="","",INDEX(LCAT_ID,MATCH(E2827,LCAT_Name,0)))</f>
        <v/>
      </c>
      <c r="J2827" s="78" t="str">
        <f>IFERROR(_xlfn.XLOOKUP(I2827,MSA_Title_List,MSA_Title_List!$A$2:$A$643,"",0),"")</f>
        <v/>
      </c>
    </row>
    <row r="2828" spans="2:10">
      <c r="B2828" s="78" t="str" cm="1">
        <f t="array" ref="B2828">IF(A2828="","",INDEX(CAGE,MATCH(A2828,Company_Name,0)))</f>
        <v/>
      </c>
      <c r="C2828" s="80" t="str" cm="1">
        <f t="array" ref="C2828">IF(A2828="","",INDEX(Prime_Sub,MATCH(A2828,Company_Name,0)))</f>
        <v/>
      </c>
      <c r="F2828" s="78" t="str" cm="1">
        <f t="array" ref="F2828">IF(E2828="","",INDEX(LCAT_ID,MATCH(E2828,LCAT_Name,0)))</f>
        <v/>
      </c>
      <c r="J2828" s="78" t="str">
        <f>IFERROR(_xlfn.XLOOKUP(I2828,MSA_Title_List,MSA_Title_List!$A$2:$A$643,"",0),"")</f>
        <v/>
      </c>
    </row>
    <row r="2829" spans="2:10">
      <c r="B2829" s="78" t="str" cm="1">
        <f t="array" ref="B2829">IF(A2829="","",INDEX(CAGE,MATCH(A2829,Company_Name,0)))</f>
        <v/>
      </c>
      <c r="C2829" s="80" t="str" cm="1">
        <f t="array" ref="C2829">IF(A2829="","",INDEX(Prime_Sub,MATCH(A2829,Company_Name,0)))</f>
        <v/>
      </c>
      <c r="F2829" s="78" t="str" cm="1">
        <f t="array" ref="F2829">IF(E2829="","",INDEX(LCAT_ID,MATCH(E2829,LCAT_Name,0)))</f>
        <v/>
      </c>
      <c r="J2829" s="78" t="str">
        <f>IFERROR(_xlfn.XLOOKUP(I2829,MSA_Title_List,MSA_Title_List!$A$2:$A$643,"",0),"")</f>
        <v/>
      </c>
    </row>
    <row r="2830" spans="2:10">
      <c r="B2830" s="78" t="str" cm="1">
        <f t="array" ref="B2830">IF(A2830="","",INDEX(CAGE,MATCH(A2830,Company_Name,0)))</f>
        <v/>
      </c>
      <c r="C2830" s="80" t="str" cm="1">
        <f t="array" ref="C2830">IF(A2830="","",INDEX(Prime_Sub,MATCH(A2830,Company_Name,0)))</f>
        <v/>
      </c>
      <c r="F2830" s="78" t="str" cm="1">
        <f t="array" ref="F2830">IF(E2830="","",INDEX(LCAT_ID,MATCH(E2830,LCAT_Name,0)))</f>
        <v/>
      </c>
      <c r="J2830" s="78" t="str">
        <f>IFERROR(_xlfn.XLOOKUP(I2830,MSA_Title_List,MSA_Title_List!$A$2:$A$643,"",0),"")</f>
        <v/>
      </c>
    </row>
    <row r="2831" spans="2:10">
      <c r="B2831" s="78" t="str" cm="1">
        <f t="array" ref="B2831">IF(A2831="","",INDEX(CAGE,MATCH(A2831,Company_Name,0)))</f>
        <v/>
      </c>
      <c r="C2831" s="80" t="str" cm="1">
        <f t="array" ref="C2831">IF(A2831="","",INDEX(Prime_Sub,MATCH(A2831,Company_Name,0)))</f>
        <v/>
      </c>
      <c r="F2831" s="78" t="str" cm="1">
        <f t="array" ref="F2831">IF(E2831="","",INDEX(LCAT_ID,MATCH(E2831,LCAT_Name,0)))</f>
        <v/>
      </c>
      <c r="J2831" s="78" t="str">
        <f>IFERROR(_xlfn.XLOOKUP(I2831,MSA_Title_List,MSA_Title_List!$A$2:$A$643,"",0),"")</f>
        <v/>
      </c>
    </row>
    <row r="2832" spans="2:10">
      <c r="B2832" s="78" t="str" cm="1">
        <f t="array" ref="B2832">IF(A2832="","",INDEX(CAGE,MATCH(A2832,Company_Name,0)))</f>
        <v/>
      </c>
      <c r="C2832" s="80" t="str" cm="1">
        <f t="array" ref="C2832">IF(A2832="","",INDEX(Prime_Sub,MATCH(A2832,Company_Name,0)))</f>
        <v/>
      </c>
      <c r="F2832" s="78" t="str" cm="1">
        <f t="array" ref="F2832">IF(E2832="","",INDEX(LCAT_ID,MATCH(E2832,LCAT_Name,0)))</f>
        <v/>
      </c>
      <c r="J2832" s="78" t="str">
        <f>IFERROR(_xlfn.XLOOKUP(I2832,MSA_Title_List,MSA_Title_List!$A$2:$A$643,"",0),"")</f>
        <v/>
      </c>
    </row>
    <row r="2833" spans="2:10">
      <c r="B2833" s="78" t="str" cm="1">
        <f t="array" ref="B2833">IF(A2833="","",INDEX(CAGE,MATCH(A2833,Company_Name,0)))</f>
        <v/>
      </c>
      <c r="C2833" s="80" t="str" cm="1">
        <f t="array" ref="C2833">IF(A2833="","",INDEX(Prime_Sub,MATCH(A2833,Company_Name,0)))</f>
        <v/>
      </c>
      <c r="F2833" s="78" t="str" cm="1">
        <f t="array" ref="F2833">IF(E2833="","",INDEX(LCAT_ID,MATCH(E2833,LCAT_Name,0)))</f>
        <v/>
      </c>
      <c r="J2833" s="78" t="str">
        <f>IFERROR(_xlfn.XLOOKUP(I2833,MSA_Title_List,MSA_Title_List!$A$2:$A$643,"",0),"")</f>
        <v/>
      </c>
    </row>
    <row r="2834" spans="2:10">
      <c r="B2834" s="78" t="str" cm="1">
        <f t="array" ref="B2834">IF(A2834="","",INDEX(CAGE,MATCH(A2834,Company_Name,0)))</f>
        <v/>
      </c>
      <c r="C2834" s="80" t="str" cm="1">
        <f t="array" ref="C2834">IF(A2834="","",INDEX(Prime_Sub,MATCH(A2834,Company_Name,0)))</f>
        <v/>
      </c>
      <c r="F2834" s="78" t="str" cm="1">
        <f t="array" ref="F2834">IF(E2834="","",INDEX(LCAT_ID,MATCH(E2834,LCAT_Name,0)))</f>
        <v/>
      </c>
      <c r="J2834" s="78" t="str">
        <f>IFERROR(_xlfn.XLOOKUP(I2834,MSA_Title_List,MSA_Title_List!$A$2:$A$643,"",0),"")</f>
        <v/>
      </c>
    </row>
    <row r="2835" spans="2:10">
      <c r="B2835" s="78" t="str" cm="1">
        <f t="array" ref="B2835">IF(A2835="","",INDEX(CAGE,MATCH(A2835,Company_Name,0)))</f>
        <v/>
      </c>
      <c r="C2835" s="80" t="str" cm="1">
        <f t="array" ref="C2835">IF(A2835="","",INDEX(Prime_Sub,MATCH(A2835,Company_Name,0)))</f>
        <v/>
      </c>
      <c r="F2835" s="78" t="str" cm="1">
        <f t="array" ref="F2835">IF(E2835="","",INDEX(LCAT_ID,MATCH(E2835,LCAT_Name,0)))</f>
        <v/>
      </c>
      <c r="J2835" s="78" t="str">
        <f>IFERROR(_xlfn.XLOOKUP(I2835,MSA_Title_List,MSA_Title_List!$A$2:$A$643,"",0),"")</f>
        <v/>
      </c>
    </row>
    <row r="2836" spans="2:10">
      <c r="B2836" s="78" t="str" cm="1">
        <f t="array" ref="B2836">IF(A2836="","",INDEX(CAGE,MATCH(A2836,Company_Name,0)))</f>
        <v/>
      </c>
      <c r="C2836" s="80" t="str" cm="1">
        <f t="array" ref="C2836">IF(A2836="","",INDEX(Prime_Sub,MATCH(A2836,Company_Name,0)))</f>
        <v/>
      </c>
      <c r="F2836" s="78" t="str" cm="1">
        <f t="array" ref="F2836">IF(E2836="","",INDEX(LCAT_ID,MATCH(E2836,LCAT_Name,0)))</f>
        <v/>
      </c>
      <c r="J2836" s="78" t="str">
        <f>IFERROR(_xlfn.XLOOKUP(I2836,MSA_Title_List,MSA_Title_List!$A$2:$A$643,"",0),"")</f>
        <v/>
      </c>
    </row>
    <row r="2837" spans="2:10">
      <c r="B2837" s="78" t="str" cm="1">
        <f t="array" ref="B2837">IF(A2837="","",INDEX(CAGE,MATCH(A2837,Company_Name,0)))</f>
        <v/>
      </c>
      <c r="C2837" s="80" t="str" cm="1">
        <f t="array" ref="C2837">IF(A2837="","",INDEX(Prime_Sub,MATCH(A2837,Company_Name,0)))</f>
        <v/>
      </c>
      <c r="F2837" s="78" t="str" cm="1">
        <f t="array" ref="F2837">IF(E2837="","",INDEX(LCAT_ID,MATCH(E2837,LCAT_Name,0)))</f>
        <v/>
      </c>
      <c r="J2837" s="78" t="str">
        <f>IFERROR(_xlfn.XLOOKUP(I2837,MSA_Title_List,MSA_Title_List!$A$2:$A$643,"",0),"")</f>
        <v/>
      </c>
    </row>
    <row r="2838" spans="2:10">
      <c r="B2838" s="78" t="str" cm="1">
        <f t="array" ref="B2838">IF(A2838="","",INDEX(CAGE,MATCH(A2838,Company_Name,0)))</f>
        <v/>
      </c>
      <c r="C2838" s="80" t="str" cm="1">
        <f t="array" ref="C2838">IF(A2838="","",INDEX(Prime_Sub,MATCH(A2838,Company_Name,0)))</f>
        <v/>
      </c>
      <c r="F2838" s="78" t="str" cm="1">
        <f t="array" ref="F2838">IF(E2838="","",INDEX(LCAT_ID,MATCH(E2838,LCAT_Name,0)))</f>
        <v/>
      </c>
      <c r="J2838" s="78" t="str">
        <f>IFERROR(_xlfn.XLOOKUP(I2838,MSA_Title_List,MSA_Title_List!$A$2:$A$643,"",0),"")</f>
        <v/>
      </c>
    </row>
    <row r="2839" spans="2:10">
      <c r="B2839" s="78" t="str" cm="1">
        <f t="array" ref="B2839">IF(A2839="","",INDEX(CAGE,MATCH(A2839,Company_Name,0)))</f>
        <v/>
      </c>
      <c r="C2839" s="80" t="str" cm="1">
        <f t="array" ref="C2839">IF(A2839="","",INDEX(Prime_Sub,MATCH(A2839,Company_Name,0)))</f>
        <v/>
      </c>
      <c r="F2839" s="78" t="str" cm="1">
        <f t="array" ref="F2839">IF(E2839="","",INDEX(LCAT_ID,MATCH(E2839,LCAT_Name,0)))</f>
        <v/>
      </c>
      <c r="J2839" s="78" t="str">
        <f>IFERROR(_xlfn.XLOOKUP(I2839,MSA_Title_List,MSA_Title_List!$A$2:$A$643,"",0),"")</f>
        <v/>
      </c>
    </row>
    <row r="2840" spans="2:10">
      <c r="B2840" s="78" t="str" cm="1">
        <f t="array" ref="B2840">IF(A2840="","",INDEX(CAGE,MATCH(A2840,Company_Name,0)))</f>
        <v/>
      </c>
      <c r="C2840" s="80" t="str" cm="1">
        <f t="array" ref="C2840">IF(A2840="","",INDEX(Prime_Sub,MATCH(A2840,Company_Name,0)))</f>
        <v/>
      </c>
      <c r="F2840" s="78" t="str" cm="1">
        <f t="array" ref="F2840">IF(E2840="","",INDEX(LCAT_ID,MATCH(E2840,LCAT_Name,0)))</f>
        <v/>
      </c>
      <c r="J2840" s="78" t="str">
        <f>IFERROR(_xlfn.XLOOKUP(I2840,MSA_Title_List,MSA_Title_List!$A$2:$A$643,"",0),"")</f>
        <v/>
      </c>
    </row>
    <row r="2841" spans="2:10">
      <c r="B2841" s="78" t="str" cm="1">
        <f t="array" ref="B2841">IF(A2841="","",INDEX(CAGE,MATCH(A2841,Company_Name,0)))</f>
        <v/>
      </c>
      <c r="C2841" s="80" t="str" cm="1">
        <f t="array" ref="C2841">IF(A2841="","",INDEX(Prime_Sub,MATCH(A2841,Company_Name,0)))</f>
        <v/>
      </c>
      <c r="F2841" s="78" t="str" cm="1">
        <f t="array" ref="F2841">IF(E2841="","",INDEX(LCAT_ID,MATCH(E2841,LCAT_Name,0)))</f>
        <v/>
      </c>
      <c r="J2841" s="78" t="str">
        <f>IFERROR(_xlfn.XLOOKUP(I2841,MSA_Title_List,MSA_Title_List!$A$2:$A$643,"",0),"")</f>
        <v/>
      </c>
    </row>
    <row r="2842" spans="2:10">
      <c r="B2842" s="78" t="str" cm="1">
        <f t="array" ref="B2842">IF(A2842="","",INDEX(CAGE,MATCH(A2842,Company_Name,0)))</f>
        <v/>
      </c>
      <c r="C2842" s="80" t="str" cm="1">
        <f t="array" ref="C2842">IF(A2842="","",INDEX(Prime_Sub,MATCH(A2842,Company_Name,0)))</f>
        <v/>
      </c>
      <c r="F2842" s="78" t="str" cm="1">
        <f t="array" ref="F2842">IF(E2842="","",INDEX(LCAT_ID,MATCH(E2842,LCAT_Name,0)))</f>
        <v/>
      </c>
      <c r="J2842" s="78" t="str">
        <f>IFERROR(_xlfn.XLOOKUP(I2842,MSA_Title_List,MSA_Title_List!$A$2:$A$643,"",0),"")</f>
        <v/>
      </c>
    </row>
    <row r="2843" spans="2:10">
      <c r="B2843" s="78" t="str" cm="1">
        <f t="array" ref="B2843">IF(A2843="","",INDEX(CAGE,MATCH(A2843,Company_Name,0)))</f>
        <v/>
      </c>
      <c r="C2843" s="80" t="str" cm="1">
        <f t="array" ref="C2843">IF(A2843="","",INDEX(Prime_Sub,MATCH(A2843,Company_Name,0)))</f>
        <v/>
      </c>
      <c r="F2843" s="78" t="str" cm="1">
        <f t="array" ref="F2843">IF(E2843="","",INDEX(LCAT_ID,MATCH(E2843,LCAT_Name,0)))</f>
        <v/>
      </c>
      <c r="J2843" s="78" t="str">
        <f>IFERROR(_xlfn.XLOOKUP(I2843,MSA_Title_List,MSA_Title_List!$A$2:$A$643,"",0),"")</f>
        <v/>
      </c>
    </row>
    <row r="2844" spans="2:10">
      <c r="B2844" s="78" t="str" cm="1">
        <f t="array" ref="B2844">IF(A2844="","",INDEX(CAGE,MATCH(A2844,Company_Name,0)))</f>
        <v/>
      </c>
      <c r="C2844" s="80" t="str" cm="1">
        <f t="array" ref="C2844">IF(A2844="","",INDEX(Prime_Sub,MATCH(A2844,Company_Name,0)))</f>
        <v/>
      </c>
      <c r="F2844" s="78" t="str" cm="1">
        <f t="array" ref="F2844">IF(E2844="","",INDEX(LCAT_ID,MATCH(E2844,LCAT_Name,0)))</f>
        <v/>
      </c>
      <c r="J2844" s="78" t="str">
        <f>IFERROR(_xlfn.XLOOKUP(I2844,MSA_Title_List,MSA_Title_List!$A$2:$A$643,"",0),"")</f>
        <v/>
      </c>
    </row>
    <row r="2845" spans="2:10">
      <c r="B2845" s="78" t="str" cm="1">
        <f t="array" ref="B2845">IF(A2845="","",INDEX(CAGE,MATCH(A2845,Company_Name,0)))</f>
        <v/>
      </c>
      <c r="C2845" s="80" t="str" cm="1">
        <f t="array" ref="C2845">IF(A2845="","",INDEX(Prime_Sub,MATCH(A2845,Company_Name,0)))</f>
        <v/>
      </c>
      <c r="F2845" s="78" t="str" cm="1">
        <f t="array" ref="F2845">IF(E2845="","",INDEX(LCAT_ID,MATCH(E2845,LCAT_Name,0)))</f>
        <v/>
      </c>
      <c r="J2845" s="78" t="str">
        <f>IFERROR(_xlfn.XLOOKUP(I2845,MSA_Title_List,MSA_Title_List!$A$2:$A$643,"",0),"")</f>
        <v/>
      </c>
    </row>
    <row r="2846" spans="2:10">
      <c r="B2846" s="78" t="str" cm="1">
        <f t="array" ref="B2846">IF(A2846="","",INDEX(CAGE,MATCH(A2846,Company_Name,0)))</f>
        <v/>
      </c>
      <c r="C2846" s="80" t="str" cm="1">
        <f t="array" ref="C2846">IF(A2846="","",INDEX(Prime_Sub,MATCH(A2846,Company_Name,0)))</f>
        <v/>
      </c>
      <c r="F2846" s="78" t="str" cm="1">
        <f t="array" ref="F2846">IF(E2846="","",INDEX(LCAT_ID,MATCH(E2846,LCAT_Name,0)))</f>
        <v/>
      </c>
      <c r="J2846" s="78" t="str">
        <f>IFERROR(_xlfn.XLOOKUP(I2846,MSA_Title_List,MSA_Title_List!$A$2:$A$643,"",0),"")</f>
        <v/>
      </c>
    </row>
    <row r="2847" spans="2:10">
      <c r="B2847" s="78" t="str" cm="1">
        <f t="array" ref="B2847">IF(A2847="","",INDEX(CAGE,MATCH(A2847,Company_Name,0)))</f>
        <v/>
      </c>
      <c r="C2847" s="80" t="str" cm="1">
        <f t="array" ref="C2847">IF(A2847="","",INDEX(Prime_Sub,MATCH(A2847,Company_Name,0)))</f>
        <v/>
      </c>
      <c r="F2847" s="78" t="str" cm="1">
        <f t="array" ref="F2847">IF(E2847="","",INDEX(LCAT_ID,MATCH(E2847,LCAT_Name,0)))</f>
        <v/>
      </c>
      <c r="J2847" s="78" t="str">
        <f>IFERROR(_xlfn.XLOOKUP(I2847,MSA_Title_List,MSA_Title_List!$A$2:$A$643,"",0),"")</f>
        <v/>
      </c>
    </row>
    <row r="2848" spans="2:10">
      <c r="B2848" s="78" t="str" cm="1">
        <f t="array" ref="B2848">IF(A2848="","",INDEX(CAGE,MATCH(A2848,Company_Name,0)))</f>
        <v/>
      </c>
      <c r="C2848" s="80" t="str" cm="1">
        <f t="array" ref="C2848">IF(A2848="","",INDEX(Prime_Sub,MATCH(A2848,Company_Name,0)))</f>
        <v/>
      </c>
      <c r="F2848" s="78" t="str" cm="1">
        <f t="array" ref="F2848">IF(E2848="","",INDEX(LCAT_ID,MATCH(E2848,LCAT_Name,0)))</f>
        <v/>
      </c>
      <c r="J2848" s="78" t="str">
        <f>IFERROR(_xlfn.XLOOKUP(I2848,MSA_Title_List,MSA_Title_List!$A$2:$A$643,"",0),"")</f>
        <v/>
      </c>
    </row>
    <row r="2849" spans="2:10">
      <c r="B2849" s="78" t="str" cm="1">
        <f t="array" ref="B2849">IF(A2849="","",INDEX(CAGE,MATCH(A2849,Company_Name,0)))</f>
        <v/>
      </c>
      <c r="C2849" s="80" t="str" cm="1">
        <f t="array" ref="C2849">IF(A2849="","",INDEX(Prime_Sub,MATCH(A2849,Company_Name,0)))</f>
        <v/>
      </c>
      <c r="F2849" s="78" t="str" cm="1">
        <f t="array" ref="F2849">IF(E2849="","",INDEX(LCAT_ID,MATCH(E2849,LCAT_Name,0)))</f>
        <v/>
      </c>
      <c r="J2849" s="78" t="str">
        <f>IFERROR(_xlfn.XLOOKUP(I2849,MSA_Title_List,MSA_Title_List!$A$2:$A$643,"",0),"")</f>
        <v/>
      </c>
    </row>
    <row r="2850" spans="2:10">
      <c r="B2850" s="78" t="str" cm="1">
        <f t="array" ref="B2850">IF(A2850="","",INDEX(CAGE,MATCH(A2850,Company_Name,0)))</f>
        <v/>
      </c>
      <c r="C2850" s="80" t="str" cm="1">
        <f t="array" ref="C2850">IF(A2850="","",INDEX(Prime_Sub,MATCH(A2850,Company_Name,0)))</f>
        <v/>
      </c>
      <c r="F2850" s="78" t="str" cm="1">
        <f t="array" ref="F2850">IF(E2850="","",INDEX(LCAT_ID,MATCH(E2850,LCAT_Name,0)))</f>
        <v/>
      </c>
      <c r="J2850" s="78" t="str">
        <f>IFERROR(_xlfn.XLOOKUP(I2850,MSA_Title_List,MSA_Title_List!$A$2:$A$643,"",0),"")</f>
        <v/>
      </c>
    </row>
    <row r="2851" spans="2:10">
      <c r="B2851" s="78" t="str" cm="1">
        <f t="array" ref="B2851">IF(A2851="","",INDEX(CAGE,MATCH(A2851,Company_Name,0)))</f>
        <v/>
      </c>
      <c r="C2851" s="80" t="str" cm="1">
        <f t="array" ref="C2851">IF(A2851="","",INDEX(Prime_Sub,MATCH(A2851,Company_Name,0)))</f>
        <v/>
      </c>
      <c r="F2851" s="78" t="str" cm="1">
        <f t="array" ref="F2851">IF(E2851="","",INDEX(LCAT_ID,MATCH(E2851,LCAT_Name,0)))</f>
        <v/>
      </c>
      <c r="J2851" s="78" t="str">
        <f>IFERROR(_xlfn.XLOOKUP(I2851,MSA_Title_List,MSA_Title_List!$A$2:$A$643,"",0),"")</f>
        <v/>
      </c>
    </row>
    <row r="2852" spans="2:10">
      <c r="B2852" s="78" t="str" cm="1">
        <f t="array" ref="B2852">IF(A2852="","",INDEX(CAGE,MATCH(A2852,Company_Name,0)))</f>
        <v/>
      </c>
      <c r="C2852" s="80" t="str" cm="1">
        <f t="array" ref="C2852">IF(A2852="","",INDEX(Prime_Sub,MATCH(A2852,Company_Name,0)))</f>
        <v/>
      </c>
      <c r="F2852" s="78" t="str" cm="1">
        <f t="array" ref="F2852">IF(E2852="","",INDEX(LCAT_ID,MATCH(E2852,LCAT_Name,0)))</f>
        <v/>
      </c>
      <c r="J2852" s="78" t="str">
        <f>IFERROR(_xlfn.XLOOKUP(I2852,MSA_Title_List,MSA_Title_List!$A$2:$A$643,"",0),"")</f>
        <v/>
      </c>
    </row>
    <row r="2853" spans="2:10">
      <c r="B2853" s="78" t="str" cm="1">
        <f t="array" ref="B2853">IF(A2853="","",INDEX(CAGE,MATCH(A2853,Company_Name,0)))</f>
        <v/>
      </c>
      <c r="C2853" s="80" t="str" cm="1">
        <f t="array" ref="C2853">IF(A2853="","",INDEX(Prime_Sub,MATCH(A2853,Company_Name,0)))</f>
        <v/>
      </c>
      <c r="F2853" s="78" t="str" cm="1">
        <f t="array" ref="F2853">IF(E2853="","",INDEX(LCAT_ID,MATCH(E2853,LCAT_Name,0)))</f>
        <v/>
      </c>
      <c r="J2853" s="78" t="str">
        <f>IFERROR(_xlfn.XLOOKUP(I2853,MSA_Title_List,MSA_Title_List!$A$2:$A$643,"",0),"")</f>
        <v/>
      </c>
    </row>
    <row r="2854" spans="2:10">
      <c r="B2854" s="78" t="str" cm="1">
        <f t="array" ref="B2854">IF(A2854="","",INDEX(CAGE,MATCH(A2854,Company_Name,0)))</f>
        <v/>
      </c>
      <c r="C2854" s="80" t="str" cm="1">
        <f t="array" ref="C2854">IF(A2854="","",INDEX(Prime_Sub,MATCH(A2854,Company_Name,0)))</f>
        <v/>
      </c>
      <c r="F2854" s="78" t="str" cm="1">
        <f t="array" ref="F2854">IF(E2854="","",INDEX(LCAT_ID,MATCH(E2854,LCAT_Name,0)))</f>
        <v/>
      </c>
      <c r="J2854" s="78" t="str">
        <f>IFERROR(_xlfn.XLOOKUP(I2854,MSA_Title_List,MSA_Title_List!$A$2:$A$643,"",0),"")</f>
        <v/>
      </c>
    </row>
    <row r="2855" spans="2:10">
      <c r="B2855" s="78" t="str" cm="1">
        <f t="array" ref="B2855">IF(A2855="","",INDEX(CAGE,MATCH(A2855,Company_Name,0)))</f>
        <v/>
      </c>
      <c r="C2855" s="80" t="str" cm="1">
        <f t="array" ref="C2855">IF(A2855="","",INDEX(Prime_Sub,MATCH(A2855,Company_Name,0)))</f>
        <v/>
      </c>
      <c r="F2855" s="78" t="str" cm="1">
        <f t="array" ref="F2855">IF(E2855="","",INDEX(LCAT_ID,MATCH(E2855,LCAT_Name,0)))</f>
        <v/>
      </c>
      <c r="J2855" s="78" t="str">
        <f>IFERROR(_xlfn.XLOOKUP(I2855,MSA_Title_List,MSA_Title_List!$A$2:$A$643,"",0),"")</f>
        <v/>
      </c>
    </row>
    <row r="2856" spans="2:10">
      <c r="B2856" s="78" t="str" cm="1">
        <f t="array" ref="B2856">IF(A2856="","",INDEX(CAGE,MATCH(A2856,Company_Name,0)))</f>
        <v/>
      </c>
      <c r="C2856" s="80" t="str" cm="1">
        <f t="array" ref="C2856">IF(A2856="","",INDEX(Prime_Sub,MATCH(A2856,Company_Name,0)))</f>
        <v/>
      </c>
      <c r="F2856" s="78" t="str" cm="1">
        <f t="array" ref="F2856">IF(E2856="","",INDEX(LCAT_ID,MATCH(E2856,LCAT_Name,0)))</f>
        <v/>
      </c>
      <c r="J2856" s="78" t="str">
        <f>IFERROR(_xlfn.XLOOKUP(I2856,MSA_Title_List,MSA_Title_List!$A$2:$A$643,"",0),"")</f>
        <v/>
      </c>
    </row>
    <row r="2857" spans="2:10">
      <c r="B2857" s="78" t="str" cm="1">
        <f t="array" ref="B2857">IF(A2857="","",INDEX(CAGE,MATCH(A2857,Company_Name,0)))</f>
        <v/>
      </c>
      <c r="C2857" s="80" t="str" cm="1">
        <f t="array" ref="C2857">IF(A2857="","",INDEX(Prime_Sub,MATCH(A2857,Company_Name,0)))</f>
        <v/>
      </c>
      <c r="F2857" s="78" t="str" cm="1">
        <f t="array" ref="F2857">IF(E2857="","",INDEX(LCAT_ID,MATCH(E2857,LCAT_Name,0)))</f>
        <v/>
      </c>
      <c r="J2857" s="78" t="str">
        <f>IFERROR(_xlfn.XLOOKUP(I2857,MSA_Title_List,MSA_Title_List!$A$2:$A$643,"",0),"")</f>
        <v/>
      </c>
    </row>
    <row r="2858" spans="2:10">
      <c r="B2858" s="78" t="str" cm="1">
        <f t="array" ref="B2858">IF(A2858="","",INDEX(CAGE,MATCH(A2858,Company_Name,0)))</f>
        <v/>
      </c>
      <c r="C2858" s="80" t="str" cm="1">
        <f t="array" ref="C2858">IF(A2858="","",INDEX(Prime_Sub,MATCH(A2858,Company_Name,0)))</f>
        <v/>
      </c>
      <c r="F2858" s="78" t="str" cm="1">
        <f t="array" ref="F2858">IF(E2858="","",INDEX(LCAT_ID,MATCH(E2858,LCAT_Name,0)))</f>
        <v/>
      </c>
      <c r="J2858" s="78" t="str">
        <f>IFERROR(_xlfn.XLOOKUP(I2858,MSA_Title_List,MSA_Title_List!$A$2:$A$643,"",0),"")</f>
        <v/>
      </c>
    </row>
    <row r="2859" spans="2:10">
      <c r="B2859" s="78" t="str" cm="1">
        <f t="array" ref="B2859">IF(A2859="","",INDEX(CAGE,MATCH(A2859,Company_Name,0)))</f>
        <v/>
      </c>
      <c r="C2859" s="80" t="str" cm="1">
        <f t="array" ref="C2859">IF(A2859="","",INDEX(Prime_Sub,MATCH(A2859,Company_Name,0)))</f>
        <v/>
      </c>
      <c r="F2859" s="78" t="str" cm="1">
        <f t="array" ref="F2859">IF(E2859="","",INDEX(LCAT_ID,MATCH(E2859,LCAT_Name,0)))</f>
        <v/>
      </c>
      <c r="J2859" s="78" t="str">
        <f>IFERROR(_xlfn.XLOOKUP(I2859,MSA_Title_List,MSA_Title_List!$A$2:$A$643,"",0),"")</f>
        <v/>
      </c>
    </row>
    <row r="2860" spans="2:10">
      <c r="B2860" s="78" t="str" cm="1">
        <f t="array" ref="B2860">IF(A2860="","",INDEX(CAGE,MATCH(A2860,Company_Name,0)))</f>
        <v/>
      </c>
      <c r="C2860" s="80" t="str" cm="1">
        <f t="array" ref="C2860">IF(A2860="","",INDEX(Prime_Sub,MATCH(A2860,Company_Name,0)))</f>
        <v/>
      </c>
      <c r="F2860" s="78" t="str" cm="1">
        <f t="array" ref="F2860">IF(E2860="","",INDEX(LCAT_ID,MATCH(E2860,LCAT_Name,0)))</f>
        <v/>
      </c>
      <c r="J2860" s="78" t="str">
        <f>IFERROR(_xlfn.XLOOKUP(I2860,MSA_Title_List,MSA_Title_List!$A$2:$A$643,"",0),"")</f>
        <v/>
      </c>
    </row>
    <row r="2861" spans="2:10">
      <c r="B2861" s="78" t="str" cm="1">
        <f t="array" ref="B2861">IF(A2861="","",INDEX(CAGE,MATCH(A2861,Company_Name,0)))</f>
        <v/>
      </c>
      <c r="C2861" s="80" t="str" cm="1">
        <f t="array" ref="C2861">IF(A2861="","",INDEX(Prime_Sub,MATCH(A2861,Company_Name,0)))</f>
        <v/>
      </c>
      <c r="F2861" s="78" t="str" cm="1">
        <f t="array" ref="F2861">IF(E2861="","",INDEX(LCAT_ID,MATCH(E2861,LCAT_Name,0)))</f>
        <v/>
      </c>
      <c r="J2861" s="78" t="str">
        <f>IFERROR(_xlfn.XLOOKUP(I2861,MSA_Title_List,MSA_Title_List!$A$2:$A$643,"",0),"")</f>
        <v/>
      </c>
    </row>
    <row r="2862" spans="2:10">
      <c r="B2862" s="78" t="str" cm="1">
        <f t="array" ref="B2862">IF(A2862="","",INDEX(CAGE,MATCH(A2862,Company_Name,0)))</f>
        <v/>
      </c>
      <c r="C2862" s="80" t="str" cm="1">
        <f t="array" ref="C2862">IF(A2862="","",INDEX(Prime_Sub,MATCH(A2862,Company_Name,0)))</f>
        <v/>
      </c>
      <c r="F2862" s="78" t="str" cm="1">
        <f t="array" ref="F2862">IF(E2862="","",INDEX(LCAT_ID,MATCH(E2862,LCAT_Name,0)))</f>
        <v/>
      </c>
      <c r="J2862" s="78" t="str">
        <f>IFERROR(_xlfn.XLOOKUP(I2862,MSA_Title_List,MSA_Title_List!$A$2:$A$643,"",0),"")</f>
        <v/>
      </c>
    </row>
    <row r="2863" spans="2:10">
      <c r="B2863" s="78" t="str" cm="1">
        <f t="array" ref="B2863">IF(A2863="","",INDEX(CAGE,MATCH(A2863,Company_Name,0)))</f>
        <v/>
      </c>
      <c r="C2863" s="80" t="str" cm="1">
        <f t="array" ref="C2863">IF(A2863="","",INDEX(Prime_Sub,MATCH(A2863,Company_Name,0)))</f>
        <v/>
      </c>
      <c r="F2863" s="78" t="str" cm="1">
        <f t="array" ref="F2863">IF(E2863="","",INDEX(LCAT_ID,MATCH(E2863,LCAT_Name,0)))</f>
        <v/>
      </c>
      <c r="J2863" s="78" t="str">
        <f>IFERROR(_xlfn.XLOOKUP(I2863,MSA_Title_List,MSA_Title_List!$A$2:$A$643,"",0),"")</f>
        <v/>
      </c>
    </row>
    <row r="2864" spans="2:10">
      <c r="B2864" s="78" t="str" cm="1">
        <f t="array" ref="B2864">IF(A2864="","",INDEX(CAGE,MATCH(A2864,Company_Name,0)))</f>
        <v/>
      </c>
      <c r="C2864" s="80" t="str" cm="1">
        <f t="array" ref="C2864">IF(A2864="","",INDEX(Prime_Sub,MATCH(A2864,Company_Name,0)))</f>
        <v/>
      </c>
      <c r="F2864" s="78" t="str" cm="1">
        <f t="array" ref="F2864">IF(E2864="","",INDEX(LCAT_ID,MATCH(E2864,LCAT_Name,0)))</f>
        <v/>
      </c>
      <c r="J2864" s="78" t="str">
        <f>IFERROR(_xlfn.XLOOKUP(I2864,MSA_Title_List,MSA_Title_List!$A$2:$A$643,"",0),"")</f>
        <v/>
      </c>
    </row>
    <row r="2865" spans="2:10">
      <c r="B2865" s="78" t="str" cm="1">
        <f t="array" ref="B2865">IF(A2865="","",INDEX(CAGE,MATCH(A2865,Company_Name,0)))</f>
        <v/>
      </c>
      <c r="C2865" s="80" t="str" cm="1">
        <f t="array" ref="C2865">IF(A2865="","",INDEX(Prime_Sub,MATCH(A2865,Company_Name,0)))</f>
        <v/>
      </c>
      <c r="F2865" s="78" t="str" cm="1">
        <f t="array" ref="F2865">IF(E2865="","",INDEX(LCAT_ID,MATCH(E2865,LCAT_Name,0)))</f>
        <v/>
      </c>
      <c r="J2865" s="78" t="str">
        <f>IFERROR(_xlfn.XLOOKUP(I2865,MSA_Title_List,MSA_Title_List!$A$2:$A$643,"",0),"")</f>
        <v/>
      </c>
    </row>
    <row r="2866" spans="2:10">
      <c r="B2866" s="78" t="str" cm="1">
        <f t="array" ref="B2866">IF(A2866="","",INDEX(CAGE,MATCH(A2866,Company_Name,0)))</f>
        <v/>
      </c>
      <c r="C2866" s="80" t="str" cm="1">
        <f t="array" ref="C2866">IF(A2866="","",INDEX(Prime_Sub,MATCH(A2866,Company_Name,0)))</f>
        <v/>
      </c>
      <c r="F2866" s="78" t="str" cm="1">
        <f t="array" ref="F2866">IF(E2866="","",INDEX(LCAT_ID,MATCH(E2866,LCAT_Name,0)))</f>
        <v/>
      </c>
      <c r="J2866" s="78" t="str">
        <f>IFERROR(_xlfn.XLOOKUP(I2866,MSA_Title_List,MSA_Title_List!$A$2:$A$643,"",0),"")</f>
        <v/>
      </c>
    </row>
    <row r="2867" spans="2:10">
      <c r="B2867" s="78" t="str" cm="1">
        <f t="array" ref="B2867">IF(A2867="","",INDEX(CAGE,MATCH(A2867,Company_Name,0)))</f>
        <v/>
      </c>
      <c r="C2867" s="80" t="str" cm="1">
        <f t="array" ref="C2867">IF(A2867="","",INDEX(Prime_Sub,MATCH(A2867,Company_Name,0)))</f>
        <v/>
      </c>
      <c r="F2867" s="78" t="str" cm="1">
        <f t="array" ref="F2867">IF(E2867="","",INDEX(LCAT_ID,MATCH(E2867,LCAT_Name,0)))</f>
        <v/>
      </c>
      <c r="J2867" s="78" t="str">
        <f>IFERROR(_xlfn.XLOOKUP(I2867,MSA_Title_List,MSA_Title_List!$A$2:$A$643,"",0),"")</f>
        <v/>
      </c>
    </row>
    <row r="2868" spans="2:10">
      <c r="B2868" s="78" t="str" cm="1">
        <f t="array" ref="B2868">IF(A2868="","",INDEX(CAGE,MATCH(A2868,Company_Name,0)))</f>
        <v/>
      </c>
      <c r="C2868" s="80" t="str" cm="1">
        <f t="array" ref="C2868">IF(A2868="","",INDEX(Prime_Sub,MATCH(A2868,Company_Name,0)))</f>
        <v/>
      </c>
      <c r="F2868" s="78" t="str" cm="1">
        <f t="array" ref="F2868">IF(E2868="","",INDEX(LCAT_ID,MATCH(E2868,LCAT_Name,0)))</f>
        <v/>
      </c>
      <c r="J2868" s="78" t="str">
        <f>IFERROR(_xlfn.XLOOKUP(I2868,MSA_Title_List,MSA_Title_List!$A$2:$A$643,"",0),"")</f>
        <v/>
      </c>
    </row>
    <row r="2869" spans="2:10">
      <c r="B2869" s="78" t="str" cm="1">
        <f t="array" ref="B2869">IF(A2869="","",INDEX(CAGE,MATCH(A2869,Company_Name,0)))</f>
        <v/>
      </c>
      <c r="C2869" s="80" t="str" cm="1">
        <f t="array" ref="C2869">IF(A2869="","",INDEX(Prime_Sub,MATCH(A2869,Company_Name,0)))</f>
        <v/>
      </c>
      <c r="F2869" s="78" t="str" cm="1">
        <f t="array" ref="F2869">IF(E2869="","",INDEX(LCAT_ID,MATCH(E2869,LCAT_Name,0)))</f>
        <v/>
      </c>
      <c r="J2869" s="78" t="str">
        <f>IFERROR(_xlfn.XLOOKUP(I2869,MSA_Title_List,MSA_Title_List!$A$2:$A$643,"",0),"")</f>
        <v/>
      </c>
    </row>
    <row r="2870" spans="2:10">
      <c r="B2870" s="78" t="str" cm="1">
        <f t="array" ref="B2870">IF(A2870="","",INDEX(CAGE,MATCH(A2870,Company_Name,0)))</f>
        <v/>
      </c>
      <c r="C2870" s="80" t="str" cm="1">
        <f t="array" ref="C2870">IF(A2870="","",INDEX(Prime_Sub,MATCH(A2870,Company_Name,0)))</f>
        <v/>
      </c>
      <c r="F2870" s="78" t="str" cm="1">
        <f t="array" ref="F2870">IF(E2870="","",INDEX(LCAT_ID,MATCH(E2870,LCAT_Name,0)))</f>
        <v/>
      </c>
      <c r="J2870" s="78" t="str">
        <f>IFERROR(_xlfn.XLOOKUP(I2870,MSA_Title_List,MSA_Title_List!$A$2:$A$643,"",0),"")</f>
        <v/>
      </c>
    </row>
    <row r="2871" spans="2:10">
      <c r="B2871" s="78" t="str" cm="1">
        <f t="array" ref="B2871">IF(A2871="","",INDEX(CAGE,MATCH(A2871,Company_Name,0)))</f>
        <v/>
      </c>
      <c r="C2871" s="80" t="str" cm="1">
        <f t="array" ref="C2871">IF(A2871="","",INDEX(Prime_Sub,MATCH(A2871,Company_Name,0)))</f>
        <v/>
      </c>
      <c r="F2871" s="78" t="str" cm="1">
        <f t="array" ref="F2871">IF(E2871="","",INDEX(LCAT_ID,MATCH(E2871,LCAT_Name,0)))</f>
        <v/>
      </c>
      <c r="J2871" s="78" t="str">
        <f>IFERROR(_xlfn.XLOOKUP(I2871,MSA_Title_List,MSA_Title_List!$A$2:$A$643,"",0),"")</f>
        <v/>
      </c>
    </row>
    <row r="2872" spans="2:10">
      <c r="B2872" s="78" t="str" cm="1">
        <f t="array" ref="B2872">IF(A2872="","",INDEX(CAGE,MATCH(A2872,Company_Name,0)))</f>
        <v/>
      </c>
      <c r="C2872" s="80" t="str" cm="1">
        <f t="array" ref="C2872">IF(A2872="","",INDEX(Prime_Sub,MATCH(A2872,Company_Name,0)))</f>
        <v/>
      </c>
      <c r="F2872" s="78" t="str" cm="1">
        <f t="array" ref="F2872">IF(E2872="","",INDEX(LCAT_ID,MATCH(E2872,LCAT_Name,0)))</f>
        <v/>
      </c>
      <c r="J2872" s="78" t="str">
        <f>IFERROR(_xlfn.XLOOKUP(I2872,MSA_Title_List,MSA_Title_List!$A$2:$A$643,"",0),"")</f>
        <v/>
      </c>
    </row>
    <row r="2873" spans="2:10">
      <c r="B2873" s="78" t="str" cm="1">
        <f t="array" ref="B2873">IF(A2873="","",INDEX(CAGE,MATCH(A2873,Company_Name,0)))</f>
        <v/>
      </c>
      <c r="C2873" s="80" t="str" cm="1">
        <f t="array" ref="C2873">IF(A2873="","",INDEX(Prime_Sub,MATCH(A2873,Company_Name,0)))</f>
        <v/>
      </c>
      <c r="F2873" s="78" t="str" cm="1">
        <f t="array" ref="F2873">IF(E2873="","",INDEX(LCAT_ID,MATCH(E2873,LCAT_Name,0)))</f>
        <v/>
      </c>
      <c r="J2873" s="78" t="str">
        <f>IFERROR(_xlfn.XLOOKUP(I2873,MSA_Title_List,MSA_Title_List!$A$2:$A$643,"",0),"")</f>
        <v/>
      </c>
    </row>
    <row r="2874" spans="2:10">
      <c r="B2874" s="78" t="str" cm="1">
        <f t="array" ref="B2874">IF(A2874="","",INDEX(CAGE,MATCH(A2874,Company_Name,0)))</f>
        <v/>
      </c>
      <c r="C2874" s="80" t="str" cm="1">
        <f t="array" ref="C2874">IF(A2874="","",INDEX(Prime_Sub,MATCH(A2874,Company_Name,0)))</f>
        <v/>
      </c>
      <c r="F2874" s="78" t="str" cm="1">
        <f t="array" ref="F2874">IF(E2874="","",INDEX(LCAT_ID,MATCH(E2874,LCAT_Name,0)))</f>
        <v/>
      </c>
      <c r="J2874" s="78" t="str">
        <f>IFERROR(_xlfn.XLOOKUP(I2874,MSA_Title_List,MSA_Title_List!$A$2:$A$643,"",0),"")</f>
        <v/>
      </c>
    </row>
    <row r="2875" spans="2:10">
      <c r="B2875" s="78" t="str" cm="1">
        <f t="array" ref="B2875">IF(A2875="","",INDEX(CAGE,MATCH(A2875,Company_Name,0)))</f>
        <v/>
      </c>
      <c r="C2875" s="80" t="str" cm="1">
        <f t="array" ref="C2875">IF(A2875="","",INDEX(Prime_Sub,MATCH(A2875,Company_Name,0)))</f>
        <v/>
      </c>
      <c r="F2875" s="78" t="str" cm="1">
        <f t="array" ref="F2875">IF(E2875="","",INDEX(LCAT_ID,MATCH(E2875,LCAT_Name,0)))</f>
        <v/>
      </c>
      <c r="J2875" s="78" t="str">
        <f>IFERROR(_xlfn.XLOOKUP(I2875,MSA_Title_List,MSA_Title_List!$A$2:$A$643,"",0),"")</f>
        <v/>
      </c>
    </row>
    <row r="2876" spans="2:10">
      <c r="B2876" s="78" t="str" cm="1">
        <f t="array" ref="B2876">IF(A2876="","",INDEX(CAGE,MATCH(A2876,Company_Name,0)))</f>
        <v/>
      </c>
      <c r="C2876" s="80" t="str" cm="1">
        <f t="array" ref="C2876">IF(A2876="","",INDEX(Prime_Sub,MATCH(A2876,Company_Name,0)))</f>
        <v/>
      </c>
      <c r="F2876" s="78" t="str" cm="1">
        <f t="array" ref="F2876">IF(E2876="","",INDEX(LCAT_ID,MATCH(E2876,LCAT_Name,0)))</f>
        <v/>
      </c>
      <c r="J2876" s="78" t="str">
        <f>IFERROR(_xlfn.XLOOKUP(I2876,MSA_Title_List,MSA_Title_List!$A$2:$A$643,"",0),"")</f>
        <v/>
      </c>
    </row>
    <row r="2877" spans="2:10">
      <c r="B2877" s="78" t="str" cm="1">
        <f t="array" ref="B2877">IF(A2877="","",INDEX(CAGE,MATCH(A2877,Company_Name,0)))</f>
        <v/>
      </c>
      <c r="C2877" s="80" t="str" cm="1">
        <f t="array" ref="C2877">IF(A2877="","",INDEX(Prime_Sub,MATCH(A2877,Company_Name,0)))</f>
        <v/>
      </c>
      <c r="F2877" s="78" t="str" cm="1">
        <f t="array" ref="F2877">IF(E2877="","",INDEX(LCAT_ID,MATCH(E2877,LCAT_Name,0)))</f>
        <v/>
      </c>
      <c r="J2877" s="78" t="str">
        <f>IFERROR(_xlfn.XLOOKUP(I2877,MSA_Title_List,MSA_Title_List!$A$2:$A$643,"",0),"")</f>
        <v/>
      </c>
    </row>
    <row r="2878" spans="2:10">
      <c r="B2878" s="78" t="str" cm="1">
        <f t="array" ref="B2878">IF(A2878="","",INDEX(CAGE,MATCH(A2878,Company_Name,0)))</f>
        <v/>
      </c>
      <c r="C2878" s="80" t="str" cm="1">
        <f t="array" ref="C2878">IF(A2878="","",INDEX(Prime_Sub,MATCH(A2878,Company_Name,0)))</f>
        <v/>
      </c>
      <c r="F2878" s="78" t="str" cm="1">
        <f t="array" ref="F2878">IF(E2878="","",INDEX(LCAT_ID,MATCH(E2878,LCAT_Name,0)))</f>
        <v/>
      </c>
      <c r="J2878" s="78" t="str">
        <f>IFERROR(_xlfn.XLOOKUP(I2878,MSA_Title_List,MSA_Title_List!$A$2:$A$643,"",0),"")</f>
        <v/>
      </c>
    </row>
    <row r="2879" spans="2:10">
      <c r="B2879" s="78" t="str" cm="1">
        <f t="array" ref="B2879">IF(A2879="","",INDEX(CAGE,MATCH(A2879,Company_Name,0)))</f>
        <v/>
      </c>
      <c r="C2879" s="80" t="str" cm="1">
        <f t="array" ref="C2879">IF(A2879="","",INDEX(Prime_Sub,MATCH(A2879,Company_Name,0)))</f>
        <v/>
      </c>
      <c r="F2879" s="78" t="str" cm="1">
        <f t="array" ref="F2879">IF(E2879="","",INDEX(LCAT_ID,MATCH(E2879,LCAT_Name,0)))</f>
        <v/>
      </c>
      <c r="J2879" s="78" t="str">
        <f>IFERROR(_xlfn.XLOOKUP(I2879,MSA_Title_List,MSA_Title_List!$A$2:$A$643,"",0),"")</f>
        <v/>
      </c>
    </row>
    <row r="2880" spans="2:10">
      <c r="B2880" s="78" t="str" cm="1">
        <f t="array" ref="B2880">IF(A2880="","",INDEX(CAGE,MATCH(A2880,Company_Name,0)))</f>
        <v/>
      </c>
      <c r="C2880" s="80" t="str" cm="1">
        <f t="array" ref="C2880">IF(A2880="","",INDEX(Prime_Sub,MATCH(A2880,Company_Name,0)))</f>
        <v/>
      </c>
      <c r="F2880" s="78" t="str" cm="1">
        <f t="array" ref="F2880">IF(E2880="","",INDEX(LCAT_ID,MATCH(E2880,LCAT_Name,0)))</f>
        <v/>
      </c>
      <c r="J2880" s="78" t="str">
        <f>IFERROR(_xlfn.XLOOKUP(I2880,MSA_Title_List,MSA_Title_List!$A$2:$A$643,"",0),"")</f>
        <v/>
      </c>
    </row>
    <row r="2881" spans="2:10">
      <c r="B2881" s="78" t="str" cm="1">
        <f t="array" ref="B2881">IF(A2881="","",INDEX(CAGE,MATCH(A2881,Company_Name,0)))</f>
        <v/>
      </c>
      <c r="C2881" s="80" t="str" cm="1">
        <f t="array" ref="C2881">IF(A2881="","",INDEX(Prime_Sub,MATCH(A2881,Company_Name,0)))</f>
        <v/>
      </c>
      <c r="F2881" s="78" t="str" cm="1">
        <f t="array" ref="F2881">IF(E2881="","",INDEX(LCAT_ID,MATCH(E2881,LCAT_Name,0)))</f>
        <v/>
      </c>
      <c r="J2881" s="78" t="str">
        <f>IFERROR(_xlfn.XLOOKUP(I2881,MSA_Title_List,MSA_Title_List!$A$2:$A$643,"",0),"")</f>
        <v/>
      </c>
    </row>
    <row r="2882" spans="2:10">
      <c r="B2882" s="78" t="str" cm="1">
        <f t="array" ref="B2882">IF(A2882="","",INDEX(CAGE,MATCH(A2882,Company_Name,0)))</f>
        <v/>
      </c>
      <c r="C2882" s="80" t="str" cm="1">
        <f t="array" ref="C2882">IF(A2882="","",INDEX(Prime_Sub,MATCH(A2882,Company_Name,0)))</f>
        <v/>
      </c>
      <c r="F2882" s="78" t="str" cm="1">
        <f t="array" ref="F2882">IF(E2882="","",INDEX(LCAT_ID,MATCH(E2882,LCAT_Name,0)))</f>
        <v/>
      </c>
      <c r="J2882" s="78" t="str">
        <f>IFERROR(_xlfn.XLOOKUP(I2882,MSA_Title_List,MSA_Title_List!$A$2:$A$643,"",0),"")</f>
        <v/>
      </c>
    </row>
    <row r="2883" spans="2:10">
      <c r="B2883" s="78" t="str" cm="1">
        <f t="array" ref="B2883">IF(A2883="","",INDEX(CAGE,MATCH(A2883,Company_Name,0)))</f>
        <v/>
      </c>
      <c r="C2883" s="80" t="str" cm="1">
        <f t="array" ref="C2883">IF(A2883="","",INDEX(Prime_Sub,MATCH(A2883,Company_Name,0)))</f>
        <v/>
      </c>
      <c r="F2883" s="78" t="str" cm="1">
        <f t="array" ref="F2883">IF(E2883="","",INDEX(LCAT_ID,MATCH(E2883,LCAT_Name,0)))</f>
        <v/>
      </c>
      <c r="J2883" s="78" t="str">
        <f>IFERROR(_xlfn.XLOOKUP(I2883,MSA_Title_List,MSA_Title_List!$A$2:$A$643,"",0),"")</f>
        <v/>
      </c>
    </row>
    <row r="2884" spans="2:10">
      <c r="B2884" s="78" t="str" cm="1">
        <f t="array" ref="B2884">IF(A2884="","",INDEX(CAGE,MATCH(A2884,Company_Name,0)))</f>
        <v/>
      </c>
      <c r="C2884" s="80" t="str" cm="1">
        <f t="array" ref="C2884">IF(A2884="","",INDEX(Prime_Sub,MATCH(A2884,Company_Name,0)))</f>
        <v/>
      </c>
      <c r="F2884" s="78" t="str" cm="1">
        <f t="array" ref="F2884">IF(E2884="","",INDEX(LCAT_ID,MATCH(E2884,LCAT_Name,0)))</f>
        <v/>
      </c>
      <c r="J2884" s="78" t="str">
        <f>IFERROR(_xlfn.XLOOKUP(I2884,MSA_Title_List,MSA_Title_List!$A$2:$A$643,"",0),"")</f>
        <v/>
      </c>
    </row>
    <row r="2885" spans="2:10">
      <c r="B2885" s="78" t="str" cm="1">
        <f t="array" ref="B2885">IF(A2885="","",INDEX(CAGE,MATCH(A2885,Company_Name,0)))</f>
        <v/>
      </c>
      <c r="C2885" s="80" t="str" cm="1">
        <f t="array" ref="C2885">IF(A2885="","",INDEX(Prime_Sub,MATCH(A2885,Company_Name,0)))</f>
        <v/>
      </c>
      <c r="F2885" s="78" t="str" cm="1">
        <f t="array" ref="F2885">IF(E2885="","",INDEX(LCAT_ID,MATCH(E2885,LCAT_Name,0)))</f>
        <v/>
      </c>
      <c r="J2885" s="78" t="str">
        <f>IFERROR(_xlfn.XLOOKUP(I2885,MSA_Title_List,MSA_Title_List!$A$2:$A$643,"",0),"")</f>
        <v/>
      </c>
    </row>
    <row r="2886" spans="2:10">
      <c r="B2886" s="78" t="str" cm="1">
        <f t="array" ref="B2886">IF(A2886="","",INDEX(CAGE,MATCH(A2886,Company_Name,0)))</f>
        <v/>
      </c>
      <c r="C2886" s="80" t="str" cm="1">
        <f t="array" ref="C2886">IF(A2886="","",INDEX(Prime_Sub,MATCH(A2886,Company_Name,0)))</f>
        <v/>
      </c>
      <c r="F2886" s="78" t="str" cm="1">
        <f t="array" ref="F2886">IF(E2886="","",INDEX(LCAT_ID,MATCH(E2886,LCAT_Name,0)))</f>
        <v/>
      </c>
      <c r="J2886" s="78" t="str">
        <f>IFERROR(_xlfn.XLOOKUP(I2886,MSA_Title_List,MSA_Title_List!$A$2:$A$643,"",0),"")</f>
        <v/>
      </c>
    </row>
    <row r="2887" spans="2:10">
      <c r="B2887" s="78" t="str" cm="1">
        <f t="array" ref="B2887">IF(A2887="","",INDEX(CAGE,MATCH(A2887,Company_Name,0)))</f>
        <v/>
      </c>
      <c r="C2887" s="80" t="str" cm="1">
        <f t="array" ref="C2887">IF(A2887="","",INDEX(Prime_Sub,MATCH(A2887,Company_Name,0)))</f>
        <v/>
      </c>
      <c r="F2887" s="78" t="str" cm="1">
        <f t="array" ref="F2887">IF(E2887="","",INDEX(LCAT_ID,MATCH(E2887,LCAT_Name,0)))</f>
        <v/>
      </c>
      <c r="J2887" s="78" t="str">
        <f>IFERROR(_xlfn.XLOOKUP(I2887,MSA_Title_List,MSA_Title_List!$A$2:$A$643,"",0),"")</f>
        <v/>
      </c>
    </row>
    <row r="2888" spans="2:10">
      <c r="B2888" s="78" t="str" cm="1">
        <f t="array" ref="B2888">IF(A2888="","",INDEX(CAGE,MATCH(A2888,Company_Name,0)))</f>
        <v/>
      </c>
      <c r="C2888" s="80" t="str" cm="1">
        <f t="array" ref="C2888">IF(A2888="","",INDEX(Prime_Sub,MATCH(A2888,Company_Name,0)))</f>
        <v/>
      </c>
      <c r="F2888" s="78" t="str" cm="1">
        <f t="array" ref="F2888">IF(E2888="","",INDEX(LCAT_ID,MATCH(E2888,LCAT_Name,0)))</f>
        <v/>
      </c>
      <c r="J2888" s="78" t="str">
        <f>IFERROR(_xlfn.XLOOKUP(I2888,MSA_Title_List,MSA_Title_List!$A$2:$A$643,"",0),"")</f>
        <v/>
      </c>
    </row>
    <row r="2889" spans="2:10">
      <c r="B2889" s="78" t="str" cm="1">
        <f t="array" ref="B2889">IF(A2889="","",INDEX(CAGE,MATCH(A2889,Company_Name,0)))</f>
        <v/>
      </c>
      <c r="C2889" s="80" t="str" cm="1">
        <f t="array" ref="C2889">IF(A2889="","",INDEX(Prime_Sub,MATCH(A2889,Company_Name,0)))</f>
        <v/>
      </c>
      <c r="F2889" s="78" t="str" cm="1">
        <f t="array" ref="F2889">IF(E2889="","",INDEX(LCAT_ID,MATCH(E2889,LCAT_Name,0)))</f>
        <v/>
      </c>
      <c r="J2889" s="78" t="str">
        <f>IFERROR(_xlfn.XLOOKUP(I2889,MSA_Title_List,MSA_Title_List!$A$2:$A$643,"",0),"")</f>
        <v/>
      </c>
    </row>
    <row r="2890" spans="2:10">
      <c r="B2890" s="78" t="str" cm="1">
        <f t="array" ref="B2890">IF(A2890="","",INDEX(CAGE,MATCH(A2890,Company_Name,0)))</f>
        <v/>
      </c>
      <c r="C2890" s="80" t="str" cm="1">
        <f t="array" ref="C2890">IF(A2890="","",INDEX(Prime_Sub,MATCH(A2890,Company_Name,0)))</f>
        <v/>
      </c>
      <c r="F2890" s="78" t="str" cm="1">
        <f t="array" ref="F2890">IF(E2890="","",INDEX(LCAT_ID,MATCH(E2890,LCAT_Name,0)))</f>
        <v/>
      </c>
      <c r="J2890" s="78" t="str">
        <f>IFERROR(_xlfn.XLOOKUP(I2890,MSA_Title_List,MSA_Title_List!$A$2:$A$643,"",0),"")</f>
        <v/>
      </c>
    </row>
    <row r="2891" spans="2:10">
      <c r="B2891" s="78" t="str" cm="1">
        <f t="array" ref="B2891">IF(A2891="","",INDEX(CAGE,MATCH(A2891,Company_Name,0)))</f>
        <v/>
      </c>
      <c r="C2891" s="80" t="str" cm="1">
        <f t="array" ref="C2891">IF(A2891="","",INDEX(Prime_Sub,MATCH(A2891,Company_Name,0)))</f>
        <v/>
      </c>
      <c r="F2891" s="78" t="str" cm="1">
        <f t="array" ref="F2891">IF(E2891="","",INDEX(LCAT_ID,MATCH(E2891,LCAT_Name,0)))</f>
        <v/>
      </c>
      <c r="J2891" s="78" t="str">
        <f>IFERROR(_xlfn.XLOOKUP(I2891,MSA_Title_List,MSA_Title_List!$A$2:$A$643,"",0),"")</f>
        <v/>
      </c>
    </row>
    <row r="2892" spans="2:10">
      <c r="B2892" s="78" t="str" cm="1">
        <f t="array" ref="B2892">IF(A2892="","",INDEX(CAGE,MATCH(A2892,Company_Name,0)))</f>
        <v/>
      </c>
      <c r="C2892" s="80" t="str" cm="1">
        <f t="array" ref="C2892">IF(A2892="","",INDEX(Prime_Sub,MATCH(A2892,Company_Name,0)))</f>
        <v/>
      </c>
      <c r="F2892" s="78" t="str" cm="1">
        <f t="array" ref="F2892">IF(E2892="","",INDEX(LCAT_ID,MATCH(E2892,LCAT_Name,0)))</f>
        <v/>
      </c>
      <c r="J2892" s="78" t="str">
        <f>IFERROR(_xlfn.XLOOKUP(I2892,MSA_Title_List,MSA_Title_List!$A$2:$A$643,"",0),"")</f>
        <v/>
      </c>
    </row>
    <row r="2893" spans="2:10">
      <c r="B2893" s="78" t="str" cm="1">
        <f t="array" ref="B2893">IF(A2893="","",INDEX(CAGE,MATCH(A2893,Company_Name,0)))</f>
        <v/>
      </c>
      <c r="C2893" s="80" t="str" cm="1">
        <f t="array" ref="C2893">IF(A2893="","",INDEX(Prime_Sub,MATCH(A2893,Company_Name,0)))</f>
        <v/>
      </c>
      <c r="F2893" s="78" t="str" cm="1">
        <f t="array" ref="F2893">IF(E2893="","",INDEX(LCAT_ID,MATCH(E2893,LCAT_Name,0)))</f>
        <v/>
      </c>
      <c r="J2893" s="78" t="str">
        <f>IFERROR(_xlfn.XLOOKUP(I2893,MSA_Title_List,MSA_Title_List!$A$2:$A$643,"",0),"")</f>
        <v/>
      </c>
    </row>
    <row r="2894" spans="2:10">
      <c r="B2894" s="78" t="str" cm="1">
        <f t="array" ref="B2894">IF(A2894="","",INDEX(CAGE,MATCH(A2894,Company_Name,0)))</f>
        <v/>
      </c>
      <c r="C2894" s="80" t="str" cm="1">
        <f t="array" ref="C2894">IF(A2894="","",INDEX(Prime_Sub,MATCH(A2894,Company_Name,0)))</f>
        <v/>
      </c>
      <c r="F2894" s="78" t="str" cm="1">
        <f t="array" ref="F2894">IF(E2894="","",INDEX(LCAT_ID,MATCH(E2894,LCAT_Name,0)))</f>
        <v/>
      </c>
      <c r="J2894" s="78" t="str">
        <f>IFERROR(_xlfn.XLOOKUP(I2894,MSA_Title_List,MSA_Title_List!$A$2:$A$643,"",0),"")</f>
        <v/>
      </c>
    </row>
    <row r="2895" spans="2:10">
      <c r="B2895" s="78" t="str" cm="1">
        <f t="array" ref="B2895">IF(A2895="","",INDEX(CAGE,MATCH(A2895,Company_Name,0)))</f>
        <v/>
      </c>
      <c r="C2895" s="80" t="str" cm="1">
        <f t="array" ref="C2895">IF(A2895="","",INDEX(Prime_Sub,MATCH(A2895,Company_Name,0)))</f>
        <v/>
      </c>
      <c r="F2895" s="78" t="str" cm="1">
        <f t="array" ref="F2895">IF(E2895="","",INDEX(LCAT_ID,MATCH(E2895,LCAT_Name,0)))</f>
        <v/>
      </c>
      <c r="J2895" s="78" t="str">
        <f>IFERROR(_xlfn.XLOOKUP(I2895,MSA_Title_List,MSA_Title_List!$A$2:$A$643,"",0),"")</f>
        <v/>
      </c>
    </row>
    <row r="2896" spans="2:10">
      <c r="B2896" s="78" t="str" cm="1">
        <f t="array" ref="B2896">IF(A2896="","",INDEX(CAGE,MATCH(A2896,Company_Name,0)))</f>
        <v/>
      </c>
      <c r="C2896" s="80" t="str" cm="1">
        <f t="array" ref="C2896">IF(A2896="","",INDEX(Prime_Sub,MATCH(A2896,Company_Name,0)))</f>
        <v/>
      </c>
      <c r="F2896" s="78" t="str" cm="1">
        <f t="array" ref="F2896">IF(E2896="","",INDEX(LCAT_ID,MATCH(E2896,LCAT_Name,0)))</f>
        <v/>
      </c>
      <c r="J2896" s="78" t="str">
        <f>IFERROR(_xlfn.XLOOKUP(I2896,MSA_Title_List,MSA_Title_List!$A$2:$A$643,"",0),"")</f>
        <v/>
      </c>
    </row>
    <row r="2897" spans="2:10">
      <c r="B2897" s="78" t="str" cm="1">
        <f t="array" ref="B2897">IF(A2897="","",INDEX(CAGE,MATCH(A2897,Company_Name,0)))</f>
        <v/>
      </c>
      <c r="C2897" s="80" t="str" cm="1">
        <f t="array" ref="C2897">IF(A2897="","",INDEX(Prime_Sub,MATCH(A2897,Company_Name,0)))</f>
        <v/>
      </c>
      <c r="F2897" s="78" t="str" cm="1">
        <f t="array" ref="F2897">IF(E2897="","",INDEX(LCAT_ID,MATCH(E2897,LCAT_Name,0)))</f>
        <v/>
      </c>
      <c r="J2897" s="78" t="str">
        <f>IFERROR(_xlfn.XLOOKUP(I2897,MSA_Title_List,MSA_Title_List!$A$2:$A$643,"",0),"")</f>
        <v/>
      </c>
    </row>
    <row r="2898" spans="2:10">
      <c r="B2898" s="78" t="str" cm="1">
        <f t="array" ref="B2898">IF(A2898="","",INDEX(CAGE,MATCH(A2898,Company_Name,0)))</f>
        <v/>
      </c>
      <c r="C2898" s="80" t="str" cm="1">
        <f t="array" ref="C2898">IF(A2898="","",INDEX(Prime_Sub,MATCH(A2898,Company_Name,0)))</f>
        <v/>
      </c>
      <c r="F2898" s="78" t="str" cm="1">
        <f t="array" ref="F2898">IF(E2898="","",INDEX(LCAT_ID,MATCH(E2898,LCAT_Name,0)))</f>
        <v/>
      </c>
      <c r="J2898" s="78" t="str">
        <f>IFERROR(_xlfn.XLOOKUP(I2898,MSA_Title_List,MSA_Title_List!$A$2:$A$643,"",0),"")</f>
        <v/>
      </c>
    </row>
    <row r="2899" spans="2:10">
      <c r="B2899" s="78" t="str" cm="1">
        <f t="array" ref="B2899">IF(A2899="","",INDEX(CAGE,MATCH(A2899,Company_Name,0)))</f>
        <v/>
      </c>
      <c r="C2899" s="80" t="str" cm="1">
        <f t="array" ref="C2899">IF(A2899="","",INDEX(Prime_Sub,MATCH(A2899,Company_Name,0)))</f>
        <v/>
      </c>
      <c r="F2899" s="78" t="str" cm="1">
        <f t="array" ref="F2899">IF(E2899="","",INDEX(LCAT_ID,MATCH(E2899,LCAT_Name,0)))</f>
        <v/>
      </c>
      <c r="J2899" s="78" t="str">
        <f>IFERROR(_xlfn.XLOOKUP(I2899,MSA_Title_List,MSA_Title_List!$A$2:$A$643,"",0),"")</f>
        <v/>
      </c>
    </row>
    <row r="2900" spans="2:10">
      <c r="B2900" s="78" t="str" cm="1">
        <f t="array" ref="B2900">IF(A2900="","",INDEX(CAGE,MATCH(A2900,Company_Name,0)))</f>
        <v/>
      </c>
      <c r="C2900" s="80" t="str" cm="1">
        <f t="array" ref="C2900">IF(A2900="","",INDEX(Prime_Sub,MATCH(A2900,Company_Name,0)))</f>
        <v/>
      </c>
      <c r="F2900" s="78" t="str" cm="1">
        <f t="array" ref="F2900">IF(E2900="","",INDEX(LCAT_ID,MATCH(E2900,LCAT_Name,0)))</f>
        <v/>
      </c>
      <c r="J2900" s="78" t="str">
        <f>IFERROR(_xlfn.XLOOKUP(I2900,MSA_Title_List,MSA_Title_List!$A$2:$A$643,"",0),"")</f>
        <v/>
      </c>
    </row>
    <row r="2901" spans="2:10">
      <c r="B2901" s="78" t="str" cm="1">
        <f t="array" ref="B2901">IF(A2901="","",INDEX(CAGE,MATCH(A2901,Company_Name,0)))</f>
        <v/>
      </c>
      <c r="C2901" s="80" t="str" cm="1">
        <f t="array" ref="C2901">IF(A2901="","",INDEX(Prime_Sub,MATCH(A2901,Company_Name,0)))</f>
        <v/>
      </c>
      <c r="F2901" s="78" t="str" cm="1">
        <f t="array" ref="F2901">IF(E2901="","",INDEX(LCAT_ID,MATCH(E2901,LCAT_Name,0)))</f>
        <v/>
      </c>
      <c r="J2901" s="78" t="str">
        <f>IFERROR(_xlfn.XLOOKUP(I2901,MSA_Title_List,MSA_Title_List!$A$2:$A$643,"",0),"")</f>
        <v/>
      </c>
    </row>
    <row r="2902" spans="2:10">
      <c r="B2902" s="78" t="str" cm="1">
        <f t="array" ref="B2902">IF(A2902="","",INDEX(CAGE,MATCH(A2902,Company_Name,0)))</f>
        <v/>
      </c>
      <c r="C2902" s="80" t="str" cm="1">
        <f t="array" ref="C2902">IF(A2902="","",INDEX(Prime_Sub,MATCH(A2902,Company_Name,0)))</f>
        <v/>
      </c>
      <c r="F2902" s="78" t="str" cm="1">
        <f t="array" ref="F2902">IF(E2902="","",INDEX(LCAT_ID,MATCH(E2902,LCAT_Name,0)))</f>
        <v/>
      </c>
      <c r="J2902" s="78" t="str">
        <f>IFERROR(_xlfn.XLOOKUP(I2902,MSA_Title_List,MSA_Title_List!$A$2:$A$643,"",0),"")</f>
        <v/>
      </c>
    </row>
    <row r="2903" spans="2:10">
      <c r="B2903" s="78" t="str" cm="1">
        <f t="array" ref="B2903">IF(A2903="","",INDEX(CAGE,MATCH(A2903,Company_Name,0)))</f>
        <v/>
      </c>
      <c r="C2903" s="80" t="str" cm="1">
        <f t="array" ref="C2903">IF(A2903="","",INDEX(Prime_Sub,MATCH(A2903,Company_Name,0)))</f>
        <v/>
      </c>
      <c r="F2903" s="78" t="str" cm="1">
        <f t="array" ref="F2903">IF(E2903="","",INDEX(LCAT_ID,MATCH(E2903,LCAT_Name,0)))</f>
        <v/>
      </c>
      <c r="J2903" s="78" t="str">
        <f>IFERROR(_xlfn.XLOOKUP(I2903,MSA_Title_List,MSA_Title_List!$A$2:$A$643,"",0),"")</f>
        <v/>
      </c>
    </row>
    <row r="2904" spans="2:10">
      <c r="B2904" s="78" t="str" cm="1">
        <f t="array" ref="B2904">IF(A2904="","",INDEX(CAGE,MATCH(A2904,Company_Name,0)))</f>
        <v/>
      </c>
      <c r="C2904" s="80" t="str" cm="1">
        <f t="array" ref="C2904">IF(A2904="","",INDEX(Prime_Sub,MATCH(A2904,Company_Name,0)))</f>
        <v/>
      </c>
      <c r="F2904" s="78" t="str" cm="1">
        <f t="array" ref="F2904">IF(E2904="","",INDEX(LCAT_ID,MATCH(E2904,LCAT_Name,0)))</f>
        <v/>
      </c>
      <c r="J2904" s="78" t="str">
        <f>IFERROR(_xlfn.XLOOKUP(I2904,MSA_Title_List,MSA_Title_List!$A$2:$A$643,"",0),"")</f>
        <v/>
      </c>
    </row>
    <row r="2905" spans="2:10">
      <c r="B2905" s="78" t="str" cm="1">
        <f t="array" ref="B2905">IF(A2905="","",INDEX(CAGE,MATCH(A2905,Company_Name,0)))</f>
        <v/>
      </c>
      <c r="C2905" s="80" t="str" cm="1">
        <f t="array" ref="C2905">IF(A2905="","",INDEX(Prime_Sub,MATCH(A2905,Company_Name,0)))</f>
        <v/>
      </c>
      <c r="F2905" s="78" t="str" cm="1">
        <f t="array" ref="F2905">IF(E2905="","",INDEX(LCAT_ID,MATCH(E2905,LCAT_Name,0)))</f>
        <v/>
      </c>
      <c r="J2905" s="78" t="str">
        <f>IFERROR(_xlfn.XLOOKUP(I2905,MSA_Title_List,MSA_Title_List!$A$2:$A$643,"",0),"")</f>
        <v/>
      </c>
    </row>
    <row r="2906" spans="2:10">
      <c r="B2906" s="78" t="str" cm="1">
        <f t="array" ref="B2906">IF(A2906="","",INDEX(CAGE,MATCH(A2906,Company_Name,0)))</f>
        <v/>
      </c>
      <c r="C2906" s="80" t="str" cm="1">
        <f t="array" ref="C2906">IF(A2906="","",INDEX(Prime_Sub,MATCH(A2906,Company_Name,0)))</f>
        <v/>
      </c>
      <c r="F2906" s="78" t="str" cm="1">
        <f t="array" ref="F2906">IF(E2906="","",INDEX(LCAT_ID,MATCH(E2906,LCAT_Name,0)))</f>
        <v/>
      </c>
      <c r="J2906" s="78" t="str">
        <f>IFERROR(_xlfn.XLOOKUP(I2906,MSA_Title_List,MSA_Title_List!$A$2:$A$643,"",0),"")</f>
        <v/>
      </c>
    </row>
    <row r="2907" spans="2:10">
      <c r="B2907" s="78" t="str" cm="1">
        <f t="array" ref="B2907">IF(A2907="","",INDEX(CAGE,MATCH(A2907,Company_Name,0)))</f>
        <v/>
      </c>
      <c r="C2907" s="80" t="str" cm="1">
        <f t="array" ref="C2907">IF(A2907="","",INDEX(Prime_Sub,MATCH(A2907,Company_Name,0)))</f>
        <v/>
      </c>
      <c r="F2907" s="78" t="str" cm="1">
        <f t="array" ref="F2907">IF(E2907="","",INDEX(LCAT_ID,MATCH(E2907,LCAT_Name,0)))</f>
        <v/>
      </c>
      <c r="J2907" s="78" t="str">
        <f>IFERROR(_xlfn.XLOOKUP(I2907,MSA_Title_List,MSA_Title_List!$A$2:$A$643,"",0),"")</f>
        <v/>
      </c>
    </row>
    <row r="2908" spans="2:10">
      <c r="B2908" s="78" t="str" cm="1">
        <f t="array" ref="B2908">IF(A2908="","",INDEX(CAGE,MATCH(A2908,Company_Name,0)))</f>
        <v/>
      </c>
      <c r="C2908" s="80" t="str" cm="1">
        <f t="array" ref="C2908">IF(A2908="","",INDEX(Prime_Sub,MATCH(A2908,Company_Name,0)))</f>
        <v/>
      </c>
      <c r="F2908" s="78" t="str" cm="1">
        <f t="array" ref="F2908">IF(E2908="","",INDEX(LCAT_ID,MATCH(E2908,LCAT_Name,0)))</f>
        <v/>
      </c>
      <c r="J2908" s="78" t="str">
        <f>IFERROR(_xlfn.XLOOKUP(I2908,MSA_Title_List,MSA_Title_List!$A$2:$A$643,"",0),"")</f>
        <v/>
      </c>
    </row>
    <row r="2909" spans="2:10">
      <c r="B2909" s="78" t="str" cm="1">
        <f t="array" ref="B2909">IF(A2909="","",INDEX(CAGE,MATCH(A2909,Company_Name,0)))</f>
        <v/>
      </c>
      <c r="C2909" s="80" t="str" cm="1">
        <f t="array" ref="C2909">IF(A2909="","",INDEX(Prime_Sub,MATCH(A2909,Company_Name,0)))</f>
        <v/>
      </c>
      <c r="F2909" s="78" t="str" cm="1">
        <f t="array" ref="F2909">IF(E2909="","",INDEX(LCAT_ID,MATCH(E2909,LCAT_Name,0)))</f>
        <v/>
      </c>
      <c r="J2909" s="78" t="str">
        <f>IFERROR(_xlfn.XLOOKUP(I2909,MSA_Title_List,MSA_Title_List!$A$2:$A$643,"",0),"")</f>
        <v/>
      </c>
    </row>
    <row r="2910" spans="2:10">
      <c r="B2910" s="78" t="str" cm="1">
        <f t="array" ref="B2910">IF(A2910="","",INDEX(CAGE,MATCH(A2910,Company_Name,0)))</f>
        <v/>
      </c>
      <c r="C2910" s="80" t="str" cm="1">
        <f t="array" ref="C2910">IF(A2910="","",INDEX(Prime_Sub,MATCH(A2910,Company_Name,0)))</f>
        <v/>
      </c>
      <c r="F2910" s="78" t="str" cm="1">
        <f t="array" ref="F2910">IF(E2910="","",INDEX(LCAT_ID,MATCH(E2910,LCAT_Name,0)))</f>
        <v/>
      </c>
      <c r="J2910" s="78" t="str">
        <f>IFERROR(_xlfn.XLOOKUP(I2910,MSA_Title_List,MSA_Title_List!$A$2:$A$643,"",0),"")</f>
        <v/>
      </c>
    </row>
    <row r="2911" spans="2:10">
      <c r="B2911" s="78" t="str" cm="1">
        <f t="array" ref="B2911">IF(A2911="","",INDEX(CAGE,MATCH(A2911,Company_Name,0)))</f>
        <v/>
      </c>
      <c r="C2911" s="80" t="str" cm="1">
        <f t="array" ref="C2911">IF(A2911="","",INDEX(Prime_Sub,MATCH(A2911,Company_Name,0)))</f>
        <v/>
      </c>
      <c r="F2911" s="78" t="str" cm="1">
        <f t="array" ref="F2911">IF(E2911="","",INDEX(LCAT_ID,MATCH(E2911,LCAT_Name,0)))</f>
        <v/>
      </c>
      <c r="J2911" s="78" t="str">
        <f>IFERROR(_xlfn.XLOOKUP(I2911,MSA_Title_List,MSA_Title_List!$A$2:$A$643,"",0),"")</f>
        <v/>
      </c>
    </row>
    <row r="2912" spans="2:10">
      <c r="B2912" s="78" t="str" cm="1">
        <f t="array" ref="B2912">IF(A2912="","",INDEX(CAGE,MATCH(A2912,Company_Name,0)))</f>
        <v/>
      </c>
      <c r="C2912" s="80" t="str" cm="1">
        <f t="array" ref="C2912">IF(A2912="","",INDEX(Prime_Sub,MATCH(A2912,Company_Name,0)))</f>
        <v/>
      </c>
      <c r="F2912" s="78" t="str" cm="1">
        <f t="array" ref="F2912">IF(E2912="","",INDEX(LCAT_ID,MATCH(E2912,LCAT_Name,0)))</f>
        <v/>
      </c>
      <c r="J2912" s="78" t="str">
        <f>IFERROR(_xlfn.XLOOKUP(I2912,MSA_Title_List,MSA_Title_List!$A$2:$A$643,"",0),"")</f>
        <v/>
      </c>
    </row>
    <row r="2913" spans="2:10">
      <c r="B2913" s="78" t="str" cm="1">
        <f t="array" ref="B2913">IF(A2913="","",INDEX(CAGE,MATCH(A2913,Company_Name,0)))</f>
        <v/>
      </c>
      <c r="C2913" s="80" t="str" cm="1">
        <f t="array" ref="C2913">IF(A2913="","",INDEX(Prime_Sub,MATCH(A2913,Company_Name,0)))</f>
        <v/>
      </c>
      <c r="F2913" s="78" t="str" cm="1">
        <f t="array" ref="F2913">IF(E2913="","",INDEX(LCAT_ID,MATCH(E2913,LCAT_Name,0)))</f>
        <v/>
      </c>
      <c r="J2913" s="78" t="str">
        <f>IFERROR(_xlfn.XLOOKUP(I2913,MSA_Title_List,MSA_Title_List!$A$2:$A$643,"",0),"")</f>
        <v/>
      </c>
    </row>
    <row r="2914" spans="2:10">
      <c r="B2914" s="78" t="str" cm="1">
        <f t="array" ref="B2914">IF(A2914="","",INDEX(CAGE,MATCH(A2914,Company_Name,0)))</f>
        <v/>
      </c>
      <c r="C2914" s="80" t="str" cm="1">
        <f t="array" ref="C2914">IF(A2914="","",INDEX(Prime_Sub,MATCH(A2914,Company_Name,0)))</f>
        <v/>
      </c>
      <c r="F2914" s="78" t="str" cm="1">
        <f t="array" ref="F2914">IF(E2914="","",INDEX(LCAT_ID,MATCH(E2914,LCAT_Name,0)))</f>
        <v/>
      </c>
      <c r="J2914" s="78" t="str">
        <f>IFERROR(_xlfn.XLOOKUP(I2914,MSA_Title_List,MSA_Title_List!$A$2:$A$643,"",0),"")</f>
        <v/>
      </c>
    </row>
    <row r="2915" spans="2:10">
      <c r="B2915" s="78" t="str" cm="1">
        <f t="array" ref="B2915">IF(A2915="","",INDEX(CAGE,MATCH(A2915,Company_Name,0)))</f>
        <v/>
      </c>
      <c r="C2915" s="80" t="str" cm="1">
        <f t="array" ref="C2915">IF(A2915="","",INDEX(Prime_Sub,MATCH(A2915,Company_Name,0)))</f>
        <v/>
      </c>
      <c r="F2915" s="78" t="str" cm="1">
        <f t="array" ref="F2915">IF(E2915="","",INDEX(LCAT_ID,MATCH(E2915,LCAT_Name,0)))</f>
        <v/>
      </c>
      <c r="J2915" s="78" t="str">
        <f>IFERROR(_xlfn.XLOOKUP(I2915,MSA_Title_List,MSA_Title_List!$A$2:$A$643,"",0),"")</f>
        <v/>
      </c>
    </row>
    <row r="2916" spans="2:10">
      <c r="B2916" s="78" t="str" cm="1">
        <f t="array" ref="B2916">IF(A2916="","",INDEX(CAGE,MATCH(A2916,Company_Name,0)))</f>
        <v/>
      </c>
      <c r="C2916" s="80" t="str" cm="1">
        <f t="array" ref="C2916">IF(A2916="","",INDEX(Prime_Sub,MATCH(A2916,Company_Name,0)))</f>
        <v/>
      </c>
      <c r="F2916" s="78" t="str" cm="1">
        <f t="array" ref="F2916">IF(E2916="","",INDEX(LCAT_ID,MATCH(E2916,LCAT_Name,0)))</f>
        <v/>
      </c>
      <c r="J2916" s="78" t="str">
        <f>IFERROR(_xlfn.XLOOKUP(I2916,MSA_Title_List,MSA_Title_List!$A$2:$A$643,"",0),"")</f>
        <v/>
      </c>
    </row>
    <row r="2917" spans="2:10">
      <c r="B2917" s="78" t="str" cm="1">
        <f t="array" ref="B2917">IF(A2917="","",INDEX(CAGE,MATCH(A2917,Company_Name,0)))</f>
        <v/>
      </c>
      <c r="C2917" s="80" t="str" cm="1">
        <f t="array" ref="C2917">IF(A2917="","",INDEX(Prime_Sub,MATCH(A2917,Company_Name,0)))</f>
        <v/>
      </c>
      <c r="F2917" s="78" t="str" cm="1">
        <f t="array" ref="F2917">IF(E2917="","",INDEX(LCAT_ID,MATCH(E2917,LCAT_Name,0)))</f>
        <v/>
      </c>
      <c r="J2917" s="78" t="str">
        <f>IFERROR(_xlfn.XLOOKUP(I2917,MSA_Title_List,MSA_Title_List!$A$2:$A$643,"",0),"")</f>
        <v/>
      </c>
    </row>
    <row r="2918" spans="2:10">
      <c r="B2918" s="78" t="str" cm="1">
        <f t="array" ref="B2918">IF(A2918="","",INDEX(CAGE,MATCH(A2918,Company_Name,0)))</f>
        <v/>
      </c>
      <c r="C2918" s="80" t="str" cm="1">
        <f t="array" ref="C2918">IF(A2918="","",INDEX(Prime_Sub,MATCH(A2918,Company_Name,0)))</f>
        <v/>
      </c>
      <c r="F2918" s="78" t="str" cm="1">
        <f t="array" ref="F2918">IF(E2918="","",INDEX(LCAT_ID,MATCH(E2918,LCAT_Name,0)))</f>
        <v/>
      </c>
      <c r="J2918" s="78" t="str">
        <f>IFERROR(_xlfn.XLOOKUP(I2918,MSA_Title_List,MSA_Title_List!$A$2:$A$643,"",0),"")</f>
        <v/>
      </c>
    </row>
    <row r="2919" spans="2:10">
      <c r="B2919" s="78" t="str" cm="1">
        <f t="array" ref="B2919">IF(A2919="","",INDEX(CAGE,MATCH(A2919,Company_Name,0)))</f>
        <v/>
      </c>
      <c r="C2919" s="80" t="str" cm="1">
        <f t="array" ref="C2919">IF(A2919="","",INDEX(Prime_Sub,MATCH(A2919,Company_Name,0)))</f>
        <v/>
      </c>
      <c r="F2919" s="78" t="str" cm="1">
        <f t="array" ref="F2919">IF(E2919="","",INDEX(LCAT_ID,MATCH(E2919,LCAT_Name,0)))</f>
        <v/>
      </c>
      <c r="J2919" s="78" t="str">
        <f>IFERROR(_xlfn.XLOOKUP(I2919,MSA_Title_List,MSA_Title_List!$A$2:$A$643,"",0),"")</f>
        <v/>
      </c>
    </row>
    <row r="2920" spans="2:10">
      <c r="B2920" s="78" t="str" cm="1">
        <f t="array" ref="B2920">IF(A2920="","",INDEX(CAGE,MATCH(A2920,Company_Name,0)))</f>
        <v/>
      </c>
      <c r="C2920" s="80" t="str" cm="1">
        <f t="array" ref="C2920">IF(A2920="","",INDEX(Prime_Sub,MATCH(A2920,Company_Name,0)))</f>
        <v/>
      </c>
      <c r="F2920" s="78" t="str" cm="1">
        <f t="array" ref="F2920">IF(E2920="","",INDEX(LCAT_ID,MATCH(E2920,LCAT_Name,0)))</f>
        <v/>
      </c>
      <c r="J2920" s="78" t="str">
        <f>IFERROR(_xlfn.XLOOKUP(I2920,MSA_Title_List,MSA_Title_List!$A$2:$A$643,"",0),"")</f>
        <v/>
      </c>
    </row>
    <row r="2921" spans="2:10">
      <c r="B2921" s="78" t="str" cm="1">
        <f t="array" ref="B2921">IF(A2921="","",INDEX(CAGE,MATCH(A2921,Company_Name,0)))</f>
        <v/>
      </c>
      <c r="C2921" s="80" t="str" cm="1">
        <f t="array" ref="C2921">IF(A2921="","",INDEX(Prime_Sub,MATCH(A2921,Company_Name,0)))</f>
        <v/>
      </c>
      <c r="F2921" s="78" t="str" cm="1">
        <f t="array" ref="F2921">IF(E2921="","",INDEX(LCAT_ID,MATCH(E2921,LCAT_Name,0)))</f>
        <v/>
      </c>
      <c r="J2921" s="78" t="str">
        <f>IFERROR(_xlfn.XLOOKUP(I2921,MSA_Title_List,MSA_Title_List!$A$2:$A$643,"",0),"")</f>
        <v/>
      </c>
    </row>
    <row r="2922" spans="2:10">
      <c r="B2922" s="78" t="str" cm="1">
        <f t="array" ref="B2922">IF(A2922="","",INDEX(CAGE,MATCH(A2922,Company_Name,0)))</f>
        <v/>
      </c>
      <c r="C2922" s="80" t="str" cm="1">
        <f t="array" ref="C2922">IF(A2922="","",INDEX(Prime_Sub,MATCH(A2922,Company_Name,0)))</f>
        <v/>
      </c>
      <c r="F2922" s="78" t="str" cm="1">
        <f t="array" ref="F2922">IF(E2922="","",INDEX(LCAT_ID,MATCH(E2922,LCAT_Name,0)))</f>
        <v/>
      </c>
      <c r="J2922" s="78" t="str">
        <f>IFERROR(_xlfn.XLOOKUP(I2922,MSA_Title_List,MSA_Title_List!$A$2:$A$643,"",0),"")</f>
        <v/>
      </c>
    </row>
    <row r="2923" spans="2:10">
      <c r="B2923" s="78" t="str" cm="1">
        <f t="array" ref="B2923">IF(A2923="","",INDEX(CAGE,MATCH(A2923,Company_Name,0)))</f>
        <v/>
      </c>
      <c r="C2923" s="80" t="str" cm="1">
        <f t="array" ref="C2923">IF(A2923="","",INDEX(Prime_Sub,MATCH(A2923,Company_Name,0)))</f>
        <v/>
      </c>
      <c r="F2923" s="78" t="str" cm="1">
        <f t="array" ref="F2923">IF(E2923="","",INDEX(LCAT_ID,MATCH(E2923,LCAT_Name,0)))</f>
        <v/>
      </c>
      <c r="J2923" s="78" t="str">
        <f>IFERROR(_xlfn.XLOOKUP(I2923,MSA_Title_List,MSA_Title_List!$A$2:$A$643,"",0),"")</f>
        <v/>
      </c>
    </row>
    <row r="2924" spans="2:10">
      <c r="B2924" s="78" t="str" cm="1">
        <f t="array" ref="B2924">IF(A2924="","",INDEX(CAGE,MATCH(A2924,Company_Name,0)))</f>
        <v/>
      </c>
      <c r="C2924" s="80" t="str" cm="1">
        <f t="array" ref="C2924">IF(A2924="","",INDEX(Prime_Sub,MATCH(A2924,Company_Name,0)))</f>
        <v/>
      </c>
      <c r="F2924" s="78" t="str" cm="1">
        <f t="array" ref="F2924">IF(E2924="","",INDEX(LCAT_ID,MATCH(E2924,LCAT_Name,0)))</f>
        <v/>
      </c>
      <c r="J2924" s="78" t="str">
        <f>IFERROR(_xlfn.XLOOKUP(I2924,MSA_Title_List,MSA_Title_List!$A$2:$A$643,"",0),"")</f>
        <v/>
      </c>
    </row>
    <row r="2925" spans="2:10">
      <c r="B2925" s="78" t="str" cm="1">
        <f t="array" ref="B2925">IF(A2925="","",INDEX(CAGE,MATCH(A2925,Company_Name,0)))</f>
        <v/>
      </c>
      <c r="C2925" s="80" t="str" cm="1">
        <f t="array" ref="C2925">IF(A2925="","",INDEX(Prime_Sub,MATCH(A2925,Company_Name,0)))</f>
        <v/>
      </c>
      <c r="F2925" s="78" t="str" cm="1">
        <f t="array" ref="F2925">IF(E2925="","",INDEX(LCAT_ID,MATCH(E2925,LCAT_Name,0)))</f>
        <v/>
      </c>
      <c r="J2925" s="78" t="str">
        <f>IFERROR(_xlfn.XLOOKUP(I2925,MSA_Title_List,MSA_Title_List!$A$2:$A$643,"",0),"")</f>
        <v/>
      </c>
    </row>
    <row r="2926" spans="2:10">
      <c r="B2926" s="78" t="str" cm="1">
        <f t="array" ref="B2926">IF(A2926="","",INDEX(CAGE,MATCH(A2926,Company_Name,0)))</f>
        <v/>
      </c>
      <c r="C2926" s="80" t="str" cm="1">
        <f t="array" ref="C2926">IF(A2926="","",INDEX(Prime_Sub,MATCH(A2926,Company_Name,0)))</f>
        <v/>
      </c>
      <c r="F2926" s="78" t="str" cm="1">
        <f t="array" ref="F2926">IF(E2926="","",INDEX(LCAT_ID,MATCH(E2926,LCAT_Name,0)))</f>
        <v/>
      </c>
      <c r="J2926" s="78" t="str">
        <f>IFERROR(_xlfn.XLOOKUP(I2926,MSA_Title_List,MSA_Title_List!$A$2:$A$643,"",0),"")</f>
        <v/>
      </c>
    </row>
    <row r="2927" spans="2:10">
      <c r="B2927" s="78" t="str" cm="1">
        <f t="array" ref="B2927">IF(A2927="","",INDEX(CAGE,MATCH(A2927,Company_Name,0)))</f>
        <v/>
      </c>
      <c r="C2927" s="80" t="str" cm="1">
        <f t="array" ref="C2927">IF(A2927="","",INDEX(Prime_Sub,MATCH(A2927,Company_Name,0)))</f>
        <v/>
      </c>
      <c r="F2927" s="78" t="str" cm="1">
        <f t="array" ref="F2927">IF(E2927="","",INDEX(LCAT_ID,MATCH(E2927,LCAT_Name,0)))</f>
        <v/>
      </c>
      <c r="J2927" s="78" t="str">
        <f>IFERROR(_xlfn.XLOOKUP(I2927,MSA_Title_List,MSA_Title_List!$A$2:$A$643,"",0),"")</f>
        <v/>
      </c>
    </row>
    <row r="2928" spans="2:10">
      <c r="B2928" s="78" t="str" cm="1">
        <f t="array" ref="B2928">IF(A2928="","",INDEX(CAGE,MATCH(A2928,Company_Name,0)))</f>
        <v/>
      </c>
      <c r="C2928" s="80" t="str" cm="1">
        <f t="array" ref="C2928">IF(A2928="","",INDEX(Prime_Sub,MATCH(A2928,Company_Name,0)))</f>
        <v/>
      </c>
      <c r="F2928" s="78" t="str" cm="1">
        <f t="array" ref="F2928">IF(E2928="","",INDEX(LCAT_ID,MATCH(E2928,LCAT_Name,0)))</f>
        <v/>
      </c>
      <c r="J2928" s="78" t="str">
        <f>IFERROR(_xlfn.XLOOKUP(I2928,MSA_Title_List,MSA_Title_List!$A$2:$A$643,"",0),"")</f>
        <v/>
      </c>
    </row>
    <row r="2929" spans="2:10">
      <c r="B2929" s="78" t="str" cm="1">
        <f t="array" ref="B2929">IF(A2929="","",INDEX(CAGE,MATCH(A2929,Company_Name,0)))</f>
        <v/>
      </c>
      <c r="C2929" s="80" t="str" cm="1">
        <f t="array" ref="C2929">IF(A2929="","",INDEX(Prime_Sub,MATCH(A2929,Company_Name,0)))</f>
        <v/>
      </c>
      <c r="F2929" s="78" t="str" cm="1">
        <f t="array" ref="F2929">IF(E2929="","",INDEX(LCAT_ID,MATCH(E2929,LCAT_Name,0)))</f>
        <v/>
      </c>
      <c r="J2929" s="78" t="str">
        <f>IFERROR(_xlfn.XLOOKUP(I2929,MSA_Title_List,MSA_Title_List!$A$2:$A$643,"",0),"")</f>
        <v/>
      </c>
    </row>
    <row r="2930" spans="2:10">
      <c r="B2930" s="78" t="str" cm="1">
        <f t="array" ref="B2930">IF(A2930="","",INDEX(CAGE,MATCH(A2930,Company_Name,0)))</f>
        <v/>
      </c>
      <c r="C2930" s="80" t="str" cm="1">
        <f t="array" ref="C2930">IF(A2930="","",INDEX(Prime_Sub,MATCH(A2930,Company_Name,0)))</f>
        <v/>
      </c>
      <c r="F2930" s="78" t="str" cm="1">
        <f t="array" ref="F2930">IF(E2930="","",INDEX(LCAT_ID,MATCH(E2930,LCAT_Name,0)))</f>
        <v/>
      </c>
      <c r="J2930" s="78" t="str">
        <f>IFERROR(_xlfn.XLOOKUP(I2930,MSA_Title_List,MSA_Title_List!$A$2:$A$643,"",0),"")</f>
        <v/>
      </c>
    </row>
    <row r="2931" spans="2:10">
      <c r="B2931" s="78" t="str" cm="1">
        <f t="array" ref="B2931">IF(A2931="","",INDEX(CAGE,MATCH(A2931,Company_Name,0)))</f>
        <v/>
      </c>
      <c r="C2931" s="80" t="str" cm="1">
        <f t="array" ref="C2931">IF(A2931="","",INDEX(Prime_Sub,MATCH(A2931,Company_Name,0)))</f>
        <v/>
      </c>
      <c r="F2931" s="78" t="str" cm="1">
        <f t="array" ref="F2931">IF(E2931="","",INDEX(LCAT_ID,MATCH(E2931,LCAT_Name,0)))</f>
        <v/>
      </c>
      <c r="J2931" s="78" t="str">
        <f>IFERROR(_xlfn.XLOOKUP(I2931,MSA_Title_List,MSA_Title_List!$A$2:$A$643,"",0),"")</f>
        <v/>
      </c>
    </row>
    <row r="2932" spans="2:10">
      <c r="B2932" s="78" t="str" cm="1">
        <f t="array" ref="B2932">IF(A2932="","",INDEX(CAGE,MATCH(A2932,Company_Name,0)))</f>
        <v/>
      </c>
      <c r="C2932" s="80" t="str" cm="1">
        <f t="array" ref="C2932">IF(A2932="","",INDEX(Prime_Sub,MATCH(A2932,Company_Name,0)))</f>
        <v/>
      </c>
      <c r="F2932" s="78" t="str" cm="1">
        <f t="array" ref="F2932">IF(E2932="","",INDEX(LCAT_ID,MATCH(E2932,LCAT_Name,0)))</f>
        <v/>
      </c>
      <c r="J2932" s="78" t="str">
        <f>IFERROR(_xlfn.XLOOKUP(I2932,MSA_Title_List,MSA_Title_List!$A$2:$A$643,"",0),"")</f>
        <v/>
      </c>
    </row>
    <row r="2933" spans="2:10">
      <c r="B2933" s="78" t="str" cm="1">
        <f t="array" ref="B2933">IF(A2933="","",INDEX(CAGE,MATCH(A2933,Company_Name,0)))</f>
        <v/>
      </c>
      <c r="C2933" s="80" t="str" cm="1">
        <f t="array" ref="C2933">IF(A2933="","",INDEX(Prime_Sub,MATCH(A2933,Company_Name,0)))</f>
        <v/>
      </c>
      <c r="F2933" s="78" t="str" cm="1">
        <f t="array" ref="F2933">IF(E2933="","",INDEX(LCAT_ID,MATCH(E2933,LCAT_Name,0)))</f>
        <v/>
      </c>
      <c r="J2933" s="78" t="str">
        <f>IFERROR(_xlfn.XLOOKUP(I2933,MSA_Title_List,MSA_Title_List!$A$2:$A$643,"",0),"")</f>
        <v/>
      </c>
    </row>
    <row r="2934" spans="2:10">
      <c r="B2934" s="78" t="str" cm="1">
        <f t="array" ref="B2934">IF(A2934="","",INDEX(CAGE,MATCH(A2934,Company_Name,0)))</f>
        <v/>
      </c>
      <c r="C2934" s="80" t="str" cm="1">
        <f t="array" ref="C2934">IF(A2934="","",INDEX(Prime_Sub,MATCH(A2934,Company_Name,0)))</f>
        <v/>
      </c>
      <c r="F2934" s="78" t="str" cm="1">
        <f t="array" ref="F2934">IF(E2934="","",INDEX(LCAT_ID,MATCH(E2934,LCAT_Name,0)))</f>
        <v/>
      </c>
      <c r="J2934" s="78" t="str">
        <f>IFERROR(_xlfn.XLOOKUP(I2934,MSA_Title_List,MSA_Title_List!$A$2:$A$643,"",0),"")</f>
        <v/>
      </c>
    </row>
    <row r="2935" spans="2:10">
      <c r="B2935" s="78" t="str" cm="1">
        <f t="array" ref="B2935">IF(A2935="","",INDEX(CAGE,MATCH(A2935,Company_Name,0)))</f>
        <v/>
      </c>
      <c r="C2935" s="80" t="str" cm="1">
        <f t="array" ref="C2935">IF(A2935="","",INDEX(Prime_Sub,MATCH(A2935,Company_Name,0)))</f>
        <v/>
      </c>
      <c r="F2935" s="78" t="str" cm="1">
        <f t="array" ref="F2935">IF(E2935="","",INDEX(LCAT_ID,MATCH(E2935,LCAT_Name,0)))</f>
        <v/>
      </c>
      <c r="J2935" s="78" t="str">
        <f>IFERROR(_xlfn.XLOOKUP(I2935,MSA_Title_List,MSA_Title_List!$A$2:$A$643,"",0),"")</f>
        <v/>
      </c>
    </row>
    <row r="2936" spans="2:10">
      <c r="B2936" s="78" t="str" cm="1">
        <f t="array" ref="B2936">IF(A2936="","",INDEX(CAGE,MATCH(A2936,Company_Name,0)))</f>
        <v/>
      </c>
      <c r="C2936" s="80" t="str" cm="1">
        <f t="array" ref="C2936">IF(A2936="","",INDEX(Prime_Sub,MATCH(A2936,Company_Name,0)))</f>
        <v/>
      </c>
      <c r="F2936" s="78" t="str" cm="1">
        <f t="array" ref="F2936">IF(E2936="","",INDEX(LCAT_ID,MATCH(E2936,LCAT_Name,0)))</f>
        <v/>
      </c>
      <c r="J2936" s="78" t="str">
        <f>IFERROR(_xlfn.XLOOKUP(I2936,MSA_Title_List,MSA_Title_List!$A$2:$A$643,"",0),"")</f>
        <v/>
      </c>
    </row>
    <row r="2937" spans="2:10">
      <c r="B2937" s="78" t="str" cm="1">
        <f t="array" ref="B2937">IF(A2937="","",INDEX(CAGE,MATCH(A2937,Company_Name,0)))</f>
        <v/>
      </c>
      <c r="C2937" s="80" t="str" cm="1">
        <f t="array" ref="C2937">IF(A2937="","",INDEX(Prime_Sub,MATCH(A2937,Company_Name,0)))</f>
        <v/>
      </c>
      <c r="F2937" s="78" t="str" cm="1">
        <f t="array" ref="F2937">IF(E2937="","",INDEX(LCAT_ID,MATCH(E2937,LCAT_Name,0)))</f>
        <v/>
      </c>
      <c r="J2937" s="78" t="str">
        <f>IFERROR(_xlfn.XLOOKUP(I2937,MSA_Title_List,MSA_Title_List!$A$2:$A$643,"",0),"")</f>
        <v/>
      </c>
    </row>
    <row r="2938" spans="2:10">
      <c r="B2938" s="78" t="str" cm="1">
        <f t="array" ref="B2938">IF(A2938="","",INDEX(CAGE,MATCH(A2938,Company_Name,0)))</f>
        <v/>
      </c>
      <c r="C2938" s="80" t="str" cm="1">
        <f t="array" ref="C2938">IF(A2938="","",INDEX(Prime_Sub,MATCH(A2938,Company_Name,0)))</f>
        <v/>
      </c>
      <c r="F2938" s="78" t="str" cm="1">
        <f t="array" ref="F2938">IF(E2938="","",INDEX(LCAT_ID,MATCH(E2938,LCAT_Name,0)))</f>
        <v/>
      </c>
      <c r="J2938" s="78" t="str">
        <f>IFERROR(_xlfn.XLOOKUP(I2938,MSA_Title_List,MSA_Title_List!$A$2:$A$643,"",0),"")</f>
        <v/>
      </c>
    </row>
    <row r="2939" spans="2:10">
      <c r="B2939" s="78" t="str" cm="1">
        <f t="array" ref="B2939">IF(A2939="","",INDEX(CAGE,MATCH(A2939,Company_Name,0)))</f>
        <v/>
      </c>
      <c r="C2939" s="80" t="str" cm="1">
        <f t="array" ref="C2939">IF(A2939="","",INDEX(Prime_Sub,MATCH(A2939,Company_Name,0)))</f>
        <v/>
      </c>
      <c r="F2939" s="78" t="str" cm="1">
        <f t="array" ref="F2939">IF(E2939="","",INDEX(LCAT_ID,MATCH(E2939,LCAT_Name,0)))</f>
        <v/>
      </c>
      <c r="J2939" s="78" t="str">
        <f>IFERROR(_xlfn.XLOOKUP(I2939,MSA_Title_List,MSA_Title_List!$A$2:$A$643,"",0),"")</f>
        <v/>
      </c>
    </row>
    <row r="2940" spans="2:10">
      <c r="B2940" s="78" t="str" cm="1">
        <f t="array" ref="B2940">IF(A2940="","",INDEX(CAGE,MATCH(A2940,Company_Name,0)))</f>
        <v/>
      </c>
      <c r="C2940" s="80" t="str" cm="1">
        <f t="array" ref="C2940">IF(A2940="","",INDEX(Prime_Sub,MATCH(A2940,Company_Name,0)))</f>
        <v/>
      </c>
      <c r="F2940" s="78" t="str" cm="1">
        <f t="array" ref="F2940">IF(E2940="","",INDEX(LCAT_ID,MATCH(E2940,LCAT_Name,0)))</f>
        <v/>
      </c>
      <c r="J2940" s="78" t="str">
        <f>IFERROR(_xlfn.XLOOKUP(I2940,MSA_Title_List,MSA_Title_List!$A$2:$A$643,"",0),"")</f>
        <v/>
      </c>
    </row>
    <row r="2941" spans="2:10">
      <c r="B2941" s="78" t="str" cm="1">
        <f t="array" ref="B2941">IF(A2941="","",INDEX(CAGE,MATCH(A2941,Company_Name,0)))</f>
        <v/>
      </c>
      <c r="C2941" s="80" t="str" cm="1">
        <f t="array" ref="C2941">IF(A2941="","",INDEX(Prime_Sub,MATCH(A2941,Company_Name,0)))</f>
        <v/>
      </c>
      <c r="F2941" s="78" t="str" cm="1">
        <f t="array" ref="F2941">IF(E2941="","",INDEX(LCAT_ID,MATCH(E2941,LCAT_Name,0)))</f>
        <v/>
      </c>
      <c r="J2941" s="78" t="str">
        <f>IFERROR(_xlfn.XLOOKUP(I2941,MSA_Title_List,MSA_Title_List!$A$2:$A$643,"",0),"")</f>
        <v/>
      </c>
    </row>
    <row r="2942" spans="2:10">
      <c r="B2942" s="78" t="str" cm="1">
        <f t="array" ref="B2942">IF(A2942="","",INDEX(CAGE,MATCH(A2942,Company_Name,0)))</f>
        <v/>
      </c>
      <c r="C2942" s="80" t="str" cm="1">
        <f t="array" ref="C2942">IF(A2942="","",INDEX(Prime_Sub,MATCH(A2942,Company_Name,0)))</f>
        <v/>
      </c>
      <c r="F2942" s="78" t="str" cm="1">
        <f t="array" ref="F2942">IF(E2942="","",INDEX(LCAT_ID,MATCH(E2942,LCAT_Name,0)))</f>
        <v/>
      </c>
      <c r="J2942" s="78" t="str">
        <f>IFERROR(_xlfn.XLOOKUP(I2942,MSA_Title_List,MSA_Title_List!$A$2:$A$643,"",0),"")</f>
        <v/>
      </c>
    </row>
    <row r="2943" spans="2:10">
      <c r="B2943" s="78" t="str" cm="1">
        <f t="array" ref="B2943">IF(A2943="","",INDEX(CAGE,MATCH(A2943,Company_Name,0)))</f>
        <v/>
      </c>
      <c r="C2943" s="80" t="str" cm="1">
        <f t="array" ref="C2943">IF(A2943="","",INDEX(Prime_Sub,MATCH(A2943,Company_Name,0)))</f>
        <v/>
      </c>
      <c r="F2943" s="78" t="str" cm="1">
        <f t="array" ref="F2943">IF(E2943="","",INDEX(LCAT_ID,MATCH(E2943,LCAT_Name,0)))</f>
        <v/>
      </c>
      <c r="J2943" s="78" t="str">
        <f>IFERROR(_xlfn.XLOOKUP(I2943,MSA_Title_List,MSA_Title_List!$A$2:$A$643,"",0),"")</f>
        <v/>
      </c>
    </row>
    <row r="2944" spans="2:10">
      <c r="B2944" s="78" t="str" cm="1">
        <f t="array" ref="B2944">IF(A2944="","",INDEX(CAGE,MATCH(A2944,Company_Name,0)))</f>
        <v/>
      </c>
      <c r="C2944" s="80" t="str" cm="1">
        <f t="array" ref="C2944">IF(A2944="","",INDEX(Prime_Sub,MATCH(A2944,Company_Name,0)))</f>
        <v/>
      </c>
      <c r="F2944" s="78" t="str" cm="1">
        <f t="array" ref="F2944">IF(E2944="","",INDEX(LCAT_ID,MATCH(E2944,LCAT_Name,0)))</f>
        <v/>
      </c>
      <c r="J2944" s="78" t="str">
        <f>IFERROR(_xlfn.XLOOKUP(I2944,MSA_Title_List,MSA_Title_List!$A$2:$A$643,"",0),"")</f>
        <v/>
      </c>
    </row>
    <row r="2945" spans="2:10">
      <c r="B2945" s="78" t="str" cm="1">
        <f t="array" ref="B2945">IF(A2945="","",INDEX(CAGE,MATCH(A2945,Company_Name,0)))</f>
        <v/>
      </c>
      <c r="C2945" s="80" t="str" cm="1">
        <f t="array" ref="C2945">IF(A2945="","",INDEX(Prime_Sub,MATCH(A2945,Company_Name,0)))</f>
        <v/>
      </c>
      <c r="F2945" s="78" t="str" cm="1">
        <f t="array" ref="F2945">IF(E2945="","",INDEX(LCAT_ID,MATCH(E2945,LCAT_Name,0)))</f>
        <v/>
      </c>
      <c r="J2945" s="78" t="str">
        <f>IFERROR(_xlfn.XLOOKUP(I2945,MSA_Title_List,MSA_Title_List!$A$2:$A$643,"",0),"")</f>
        <v/>
      </c>
    </row>
    <row r="2946" spans="2:10">
      <c r="B2946" s="78" t="str" cm="1">
        <f t="array" ref="B2946">IF(A2946="","",INDEX(CAGE,MATCH(A2946,Company_Name,0)))</f>
        <v/>
      </c>
      <c r="C2946" s="80" t="str" cm="1">
        <f t="array" ref="C2946">IF(A2946="","",INDEX(Prime_Sub,MATCH(A2946,Company_Name,0)))</f>
        <v/>
      </c>
      <c r="F2946" s="78" t="str" cm="1">
        <f t="array" ref="F2946">IF(E2946="","",INDEX(LCAT_ID,MATCH(E2946,LCAT_Name,0)))</f>
        <v/>
      </c>
      <c r="J2946" s="78" t="str">
        <f>IFERROR(_xlfn.XLOOKUP(I2946,MSA_Title_List,MSA_Title_List!$A$2:$A$643,"",0),"")</f>
        <v/>
      </c>
    </row>
    <row r="2947" spans="2:10">
      <c r="B2947" s="78" t="str" cm="1">
        <f t="array" ref="B2947">IF(A2947="","",INDEX(CAGE,MATCH(A2947,Company_Name,0)))</f>
        <v/>
      </c>
      <c r="C2947" s="80" t="str" cm="1">
        <f t="array" ref="C2947">IF(A2947="","",INDEX(Prime_Sub,MATCH(A2947,Company_Name,0)))</f>
        <v/>
      </c>
      <c r="F2947" s="78" t="str" cm="1">
        <f t="array" ref="F2947">IF(E2947="","",INDEX(LCAT_ID,MATCH(E2947,LCAT_Name,0)))</f>
        <v/>
      </c>
      <c r="J2947" s="78" t="str">
        <f>IFERROR(_xlfn.XLOOKUP(I2947,MSA_Title_List,MSA_Title_List!$A$2:$A$643,"",0),"")</f>
        <v/>
      </c>
    </row>
    <row r="2948" spans="2:10">
      <c r="B2948" s="78" t="str" cm="1">
        <f t="array" ref="B2948">IF(A2948="","",INDEX(CAGE,MATCH(A2948,Company_Name,0)))</f>
        <v/>
      </c>
      <c r="C2948" s="80" t="str" cm="1">
        <f t="array" ref="C2948">IF(A2948="","",INDEX(Prime_Sub,MATCH(A2948,Company_Name,0)))</f>
        <v/>
      </c>
      <c r="F2948" s="78" t="str" cm="1">
        <f t="array" ref="F2948">IF(E2948="","",INDEX(LCAT_ID,MATCH(E2948,LCAT_Name,0)))</f>
        <v/>
      </c>
      <c r="J2948" s="78" t="str">
        <f>IFERROR(_xlfn.XLOOKUP(I2948,MSA_Title_List,MSA_Title_List!$A$2:$A$643,"",0),"")</f>
        <v/>
      </c>
    </row>
    <row r="2949" spans="2:10">
      <c r="B2949" s="78" t="str" cm="1">
        <f t="array" ref="B2949">IF(A2949="","",INDEX(CAGE,MATCH(A2949,Company_Name,0)))</f>
        <v/>
      </c>
      <c r="C2949" s="80" t="str" cm="1">
        <f t="array" ref="C2949">IF(A2949="","",INDEX(Prime_Sub,MATCH(A2949,Company_Name,0)))</f>
        <v/>
      </c>
      <c r="F2949" s="78" t="str" cm="1">
        <f t="array" ref="F2949">IF(E2949="","",INDEX(LCAT_ID,MATCH(E2949,LCAT_Name,0)))</f>
        <v/>
      </c>
      <c r="J2949" s="78" t="str">
        <f>IFERROR(_xlfn.XLOOKUP(I2949,MSA_Title_List,MSA_Title_List!$A$2:$A$643,"",0),"")</f>
        <v/>
      </c>
    </row>
    <row r="2950" spans="2:10">
      <c r="B2950" s="78" t="str" cm="1">
        <f t="array" ref="B2950">IF(A2950="","",INDEX(CAGE,MATCH(A2950,Company_Name,0)))</f>
        <v/>
      </c>
      <c r="C2950" s="80" t="str" cm="1">
        <f t="array" ref="C2950">IF(A2950="","",INDEX(Prime_Sub,MATCH(A2950,Company_Name,0)))</f>
        <v/>
      </c>
      <c r="F2950" s="78" t="str" cm="1">
        <f t="array" ref="F2950">IF(E2950="","",INDEX(LCAT_ID,MATCH(E2950,LCAT_Name,0)))</f>
        <v/>
      </c>
      <c r="J2950" s="78" t="str">
        <f>IFERROR(_xlfn.XLOOKUP(I2950,MSA_Title_List,MSA_Title_List!$A$2:$A$643,"",0),"")</f>
        <v/>
      </c>
    </row>
    <row r="2951" spans="2:10">
      <c r="B2951" s="78" t="str" cm="1">
        <f t="array" ref="B2951">IF(A2951="","",INDEX(CAGE,MATCH(A2951,Company_Name,0)))</f>
        <v/>
      </c>
      <c r="C2951" s="80" t="str" cm="1">
        <f t="array" ref="C2951">IF(A2951="","",INDEX(Prime_Sub,MATCH(A2951,Company_Name,0)))</f>
        <v/>
      </c>
      <c r="F2951" s="78" t="str" cm="1">
        <f t="array" ref="F2951">IF(E2951="","",INDEX(LCAT_ID,MATCH(E2951,LCAT_Name,0)))</f>
        <v/>
      </c>
      <c r="J2951" s="78" t="str">
        <f>IFERROR(_xlfn.XLOOKUP(I2951,MSA_Title_List,MSA_Title_List!$A$2:$A$643,"",0),"")</f>
        <v/>
      </c>
    </row>
    <row r="2952" spans="2:10">
      <c r="B2952" s="78" t="str" cm="1">
        <f t="array" ref="B2952">IF(A2952="","",INDEX(CAGE,MATCH(A2952,Company_Name,0)))</f>
        <v/>
      </c>
      <c r="C2952" s="80" t="str" cm="1">
        <f t="array" ref="C2952">IF(A2952="","",INDEX(Prime_Sub,MATCH(A2952,Company_Name,0)))</f>
        <v/>
      </c>
      <c r="F2952" s="78" t="str" cm="1">
        <f t="array" ref="F2952">IF(E2952="","",INDEX(LCAT_ID,MATCH(E2952,LCAT_Name,0)))</f>
        <v/>
      </c>
      <c r="J2952" s="78" t="str">
        <f>IFERROR(_xlfn.XLOOKUP(I2952,MSA_Title_List,MSA_Title_List!$A$2:$A$643,"",0),"")</f>
        <v/>
      </c>
    </row>
    <row r="2953" spans="2:10">
      <c r="B2953" s="78" t="str" cm="1">
        <f t="array" ref="B2953">IF(A2953="","",INDEX(CAGE,MATCH(A2953,Company_Name,0)))</f>
        <v/>
      </c>
      <c r="C2953" s="80" t="str" cm="1">
        <f t="array" ref="C2953">IF(A2953="","",INDEX(Prime_Sub,MATCH(A2953,Company_Name,0)))</f>
        <v/>
      </c>
      <c r="F2953" s="78" t="str" cm="1">
        <f t="array" ref="F2953">IF(E2953="","",INDEX(LCAT_ID,MATCH(E2953,LCAT_Name,0)))</f>
        <v/>
      </c>
      <c r="J2953" s="78" t="str">
        <f>IFERROR(_xlfn.XLOOKUP(I2953,MSA_Title_List,MSA_Title_List!$A$2:$A$643,"",0),"")</f>
        <v/>
      </c>
    </row>
    <row r="2954" spans="2:10">
      <c r="B2954" s="78" t="str" cm="1">
        <f t="array" ref="B2954">IF(A2954="","",INDEX(CAGE,MATCH(A2954,Company_Name,0)))</f>
        <v/>
      </c>
      <c r="C2954" s="80" t="str" cm="1">
        <f t="array" ref="C2954">IF(A2954="","",INDEX(Prime_Sub,MATCH(A2954,Company_Name,0)))</f>
        <v/>
      </c>
      <c r="F2954" s="78" t="str" cm="1">
        <f t="array" ref="F2954">IF(E2954="","",INDEX(LCAT_ID,MATCH(E2954,LCAT_Name,0)))</f>
        <v/>
      </c>
      <c r="J2954" s="78" t="str">
        <f>IFERROR(_xlfn.XLOOKUP(I2954,MSA_Title_List,MSA_Title_List!$A$2:$A$643,"",0),"")</f>
        <v/>
      </c>
    </row>
    <row r="2955" spans="2:10">
      <c r="B2955" s="78" t="str" cm="1">
        <f t="array" ref="B2955">IF(A2955="","",INDEX(CAGE,MATCH(A2955,Company_Name,0)))</f>
        <v/>
      </c>
      <c r="C2955" s="80" t="str" cm="1">
        <f t="array" ref="C2955">IF(A2955="","",INDEX(Prime_Sub,MATCH(A2955,Company_Name,0)))</f>
        <v/>
      </c>
      <c r="F2955" s="78" t="str" cm="1">
        <f t="array" ref="F2955">IF(E2955="","",INDEX(LCAT_ID,MATCH(E2955,LCAT_Name,0)))</f>
        <v/>
      </c>
      <c r="J2955" s="78" t="str">
        <f>IFERROR(_xlfn.XLOOKUP(I2955,MSA_Title_List,MSA_Title_List!$A$2:$A$643,"",0),"")</f>
        <v/>
      </c>
    </row>
    <row r="2956" spans="2:10">
      <c r="B2956" s="78" t="str" cm="1">
        <f t="array" ref="B2956">IF(A2956="","",INDEX(CAGE,MATCH(A2956,Company_Name,0)))</f>
        <v/>
      </c>
      <c r="C2956" s="80" t="str" cm="1">
        <f t="array" ref="C2956">IF(A2956="","",INDEX(Prime_Sub,MATCH(A2956,Company_Name,0)))</f>
        <v/>
      </c>
      <c r="F2956" s="78" t="str" cm="1">
        <f t="array" ref="F2956">IF(E2956="","",INDEX(LCAT_ID,MATCH(E2956,LCAT_Name,0)))</f>
        <v/>
      </c>
      <c r="J2956" s="78" t="str">
        <f>IFERROR(_xlfn.XLOOKUP(I2956,MSA_Title_List,MSA_Title_List!$A$2:$A$643,"",0),"")</f>
        <v/>
      </c>
    </row>
    <row r="2957" spans="2:10">
      <c r="B2957" s="78" t="str" cm="1">
        <f t="array" ref="B2957">IF(A2957="","",INDEX(CAGE,MATCH(A2957,Company_Name,0)))</f>
        <v/>
      </c>
      <c r="C2957" s="80" t="str" cm="1">
        <f t="array" ref="C2957">IF(A2957="","",INDEX(Prime_Sub,MATCH(A2957,Company_Name,0)))</f>
        <v/>
      </c>
      <c r="F2957" s="78" t="str" cm="1">
        <f t="array" ref="F2957">IF(E2957="","",INDEX(LCAT_ID,MATCH(E2957,LCAT_Name,0)))</f>
        <v/>
      </c>
      <c r="J2957" s="78" t="str">
        <f>IFERROR(_xlfn.XLOOKUP(I2957,MSA_Title_List,MSA_Title_List!$A$2:$A$643,"",0),"")</f>
        <v/>
      </c>
    </row>
    <row r="2958" spans="2:10">
      <c r="B2958" s="78" t="str" cm="1">
        <f t="array" ref="B2958">IF(A2958="","",INDEX(CAGE,MATCH(A2958,Company_Name,0)))</f>
        <v/>
      </c>
      <c r="C2958" s="80" t="str" cm="1">
        <f t="array" ref="C2958">IF(A2958="","",INDEX(Prime_Sub,MATCH(A2958,Company_Name,0)))</f>
        <v/>
      </c>
      <c r="F2958" s="78" t="str" cm="1">
        <f t="array" ref="F2958">IF(E2958="","",INDEX(LCAT_ID,MATCH(E2958,LCAT_Name,0)))</f>
        <v/>
      </c>
      <c r="J2958" s="78" t="str">
        <f>IFERROR(_xlfn.XLOOKUP(I2958,MSA_Title_List,MSA_Title_List!$A$2:$A$643,"",0),"")</f>
        <v/>
      </c>
    </row>
    <row r="2959" spans="2:10">
      <c r="B2959" s="78" t="str" cm="1">
        <f t="array" ref="B2959">IF(A2959="","",INDEX(CAGE,MATCH(A2959,Company_Name,0)))</f>
        <v/>
      </c>
      <c r="C2959" s="80" t="str" cm="1">
        <f t="array" ref="C2959">IF(A2959="","",INDEX(Prime_Sub,MATCH(A2959,Company_Name,0)))</f>
        <v/>
      </c>
      <c r="F2959" s="78" t="str" cm="1">
        <f t="array" ref="F2959">IF(E2959="","",INDEX(LCAT_ID,MATCH(E2959,LCAT_Name,0)))</f>
        <v/>
      </c>
      <c r="J2959" s="78" t="str">
        <f>IFERROR(_xlfn.XLOOKUP(I2959,MSA_Title_List,MSA_Title_List!$A$2:$A$643,"",0),"")</f>
        <v/>
      </c>
    </row>
    <row r="2960" spans="2:10">
      <c r="B2960" s="78" t="str" cm="1">
        <f t="array" ref="B2960">IF(A2960="","",INDEX(CAGE,MATCH(A2960,Company_Name,0)))</f>
        <v/>
      </c>
      <c r="C2960" s="80" t="str" cm="1">
        <f t="array" ref="C2960">IF(A2960="","",INDEX(Prime_Sub,MATCH(A2960,Company_Name,0)))</f>
        <v/>
      </c>
      <c r="F2960" s="78" t="str" cm="1">
        <f t="array" ref="F2960">IF(E2960="","",INDEX(LCAT_ID,MATCH(E2960,LCAT_Name,0)))</f>
        <v/>
      </c>
      <c r="J2960" s="78" t="str">
        <f>IFERROR(_xlfn.XLOOKUP(I2960,MSA_Title_List,MSA_Title_List!$A$2:$A$643,"",0),"")</f>
        <v/>
      </c>
    </row>
    <row r="2961" spans="2:10">
      <c r="B2961" s="78" t="str" cm="1">
        <f t="array" ref="B2961">IF(A2961="","",INDEX(CAGE,MATCH(A2961,Company_Name,0)))</f>
        <v/>
      </c>
      <c r="C2961" s="80" t="str" cm="1">
        <f t="array" ref="C2961">IF(A2961="","",INDEX(Prime_Sub,MATCH(A2961,Company_Name,0)))</f>
        <v/>
      </c>
      <c r="F2961" s="78" t="str" cm="1">
        <f t="array" ref="F2961">IF(E2961="","",INDEX(LCAT_ID,MATCH(E2961,LCAT_Name,0)))</f>
        <v/>
      </c>
      <c r="J2961" s="78" t="str">
        <f>IFERROR(_xlfn.XLOOKUP(I2961,MSA_Title_List,MSA_Title_List!$A$2:$A$643,"",0),"")</f>
        <v/>
      </c>
    </row>
    <row r="2962" spans="2:10">
      <c r="B2962" s="78" t="str" cm="1">
        <f t="array" ref="B2962">IF(A2962="","",INDEX(CAGE,MATCH(A2962,Company_Name,0)))</f>
        <v/>
      </c>
      <c r="C2962" s="80" t="str" cm="1">
        <f t="array" ref="C2962">IF(A2962="","",INDEX(Prime_Sub,MATCH(A2962,Company_Name,0)))</f>
        <v/>
      </c>
      <c r="F2962" s="78" t="str" cm="1">
        <f t="array" ref="F2962">IF(E2962="","",INDEX(LCAT_ID,MATCH(E2962,LCAT_Name,0)))</f>
        <v/>
      </c>
      <c r="J2962" s="78" t="str">
        <f>IFERROR(_xlfn.XLOOKUP(I2962,MSA_Title_List,MSA_Title_List!$A$2:$A$643,"",0),"")</f>
        <v/>
      </c>
    </row>
    <row r="2963" spans="2:10">
      <c r="B2963" s="78" t="str" cm="1">
        <f t="array" ref="B2963">IF(A2963="","",INDEX(CAGE,MATCH(A2963,Company_Name,0)))</f>
        <v/>
      </c>
      <c r="C2963" s="80" t="str" cm="1">
        <f t="array" ref="C2963">IF(A2963="","",INDEX(Prime_Sub,MATCH(A2963,Company_Name,0)))</f>
        <v/>
      </c>
      <c r="F2963" s="78" t="str" cm="1">
        <f t="array" ref="F2963">IF(E2963="","",INDEX(LCAT_ID,MATCH(E2963,LCAT_Name,0)))</f>
        <v/>
      </c>
      <c r="J2963" s="78" t="str">
        <f>IFERROR(_xlfn.XLOOKUP(I2963,MSA_Title_List,MSA_Title_List!$A$2:$A$643,"",0),"")</f>
        <v/>
      </c>
    </row>
    <row r="2964" spans="2:10">
      <c r="B2964" s="78" t="str" cm="1">
        <f t="array" ref="B2964">IF(A2964="","",INDEX(CAGE,MATCH(A2964,Company_Name,0)))</f>
        <v/>
      </c>
      <c r="C2964" s="80" t="str" cm="1">
        <f t="array" ref="C2964">IF(A2964="","",INDEX(Prime_Sub,MATCH(A2964,Company_Name,0)))</f>
        <v/>
      </c>
      <c r="F2964" s="78" t="str" cm="1">
        <f t="array" ref="F2964">IF(E2964="","",INDEX(LCAT_ID,MATCH(E2964,LCAT_Name,0)))</f>
        <v/>
      </c>
      <c r="J2964" s="78" t="str">
        <f>IFERROR(_xlfn.XLOOKUP(I2964,MSA_Title_List,MSA_Title_List!$A$2:$A$643,"",0),"")</f>
        <v/>
      </c>
    </row>
    <row r="2965" spans="2:10">
      <c r="B2965" s="78" t="str" cm="1">
        <f t="array" ref="B2965">IF(A2965="","",INDEX(CAGE,MATCH(A2965,Company_Name,0)))</f>
        <v/>
      </c>
      <c r="C2965" s="80" t="str" cm="1">
        <f t="array" ref="C2965">IF(A2965="","",INDEX(Prime_Sub,MATCH(A2965,Company_Name,0)))</f>
        <v/>
      </c>
      <c r="F2965" s="78" t="str" cm="1">
        <f t="array" ref="F2965">IF(E2965="","",INDEX(LCAT_ID,MATCH(E2965,LCAT_Name,0)))</f>
        <v/>
      </c>
      <c r="J2965" s="78" t="str">
        <f>IFERROR(_xlfn.XLOOKUP(I2965,MSA_Title_List,MSA_Title_List!$A$2:$A$643,"",0),"")</f>
        <v/>
      </c>
    </row>
    <row r="2966" spans="2:10">
      <c r="B2966" s="78" t="str" cm="1">
        <f t="array" ref="B2966">IF(A2966="","",INDEX(CAGE,MATCH(A2966,Company_Name,0)))</f>
        <v/>
      </c>
      <c r="C2966" s="80" t="str" cm="1">
        <f t="array" ref="C2966">IF(A2966="","",INDEX(Prime_Sub,MATCH(A2966,Company_Name,0)))</f>
        <v/>
      </c>
      <c r="F2966" s="78" t="str" cm="1">
        <f t="array" ref="F2966">IF(E2966="","",INDEX(LCAT_ID,MATCH(E2966,LCAT_Name,0)))</f>
        <v/>
      </c>
      <c r="J2966" s="78" t="str">
        <f>IFERROR(_xlfn.XLOOKUP(I2966,MSA_Title_List,MSA_Title_List!$A$2:$A$643,"",0),"")</f>
        <v/>
      </c>
    </row>
    <row r="2967" spans="2:10">
      <c r="B2967" s="78" t="str" cm="1">
        <f t="array" ref="B2967">IF(A2967="","",INDEX(CAGE,MATCH(A2967,Company_Name,0)))</f>
        <v/>
      </c>
      <c r="C2967" s="80" t="str" cm="1">
        <f t="array" ref="C2967">IF(A2967="","",INDEX(Prime_Sub,MATCH(A2967,Company_Name,0)))</f>
        <v/>
      </c>
      <c r="F2967" s="78" t="str" cm="1">
        <f t="array" ref="F2967">IF(E2967="","",INDEX(LCAT_ID,MATCH(E2967,LCAT_Name,0)))</f>
        <v/>
      </c>
      <c r="J2967" s="78" t="str">
        <f>IFERROR(_xlfn.XLOOKUP(I2967,MSA_Title_List,MSA_Title_List!$A$2:$A$643,"",0),"")</f>
        <v/>
      </c>
    </row>
    <row r="2968" spans="2:10">
      <c r="B2968" s="78" t="str" cm="1">
        <f t="array" ref="B2968">IF(A2968="","",INDEX(CAGE,MATCH(A2968,Company_Name,0)))</f>
        <v/>
      </c>
      <c r="C2968" s="80" t="str" cm="1">
        <f t="array" ref="C2968">IF(A2968="","",INDEX(Prime_Sub,MATCH(A2968,Company_Name,0)))</f>
        <v/>
      </c>
      <c r="F2968" s="78" t="str" cm="1">
        <f t="array" ref="F2968">IF(E2968="","",INDEX(LCAT_ID,MATCH(E2968,LCAT_Name,0)))</f>
        <v/>
      </c>
      <c r="J2968" s="78" t="str">
        <f>IFERROR(_xlfn.XLOOKUP(I2968,MSA_Title_List,MSA_Title_List!$A$2:$A$643,"",0),"")</f>
        <v/>
      </c>
    </row>
    <row r="2969" spans="2:10">
      <c r="B2969" s="78" t="str" cm="1">
        <f t="array" ref="B2969">IF(A2969="","",INDEX(CAGE,MATCH(A2969,Company_Name,0)))</f>
        <v/>
      </c>
      <c r="C2969" s="80" t="str" cm="1">
        <f t="array" ref="C2969">IF(A2969="","",INDEX(Prime_Sub,MATCH(A2969,Company_Name,0)))</f>
        <v/>
      </c>
      <c r="F2969" s="78" t="str" cm="1">
        <f t="array" ref="F2969">IF(E2969="","",INDEX(LCAT_ID,MATCH(E2969,LCAT_Name,0)))</f>
        <v/>
      </c>
      <c r="J2969" s="78" t="str">
        <f>IFERROR(_xlfn.XLOOKUP(I2969,MSA_Title_List,MSA_Title_List!$A$2:$A$643,"",0),"")</f>
        <v/>
      </c>
    </row>
    <row r="2970" spans="2:10">
      <c r="B2970" s="78" t="str" cm="1">
        <f t="array" ref="B2970">IF(A2970="","",INDEX(CAGE,MATCH(A2970,Company_Name,0)))</f>
        <v/>
      </c>
      <c r="C2970" s="80" t="str" cm="1">
        <f t="array" ref="C2970">IF(A2970="","",INDEX(Prime_Sub,MATCH(A2970,Company_Name,0)))</f>
        <v/>
      </c>
      <c r="F2970" s="78" t="str" cm="1">
        <f t="array" ref="F2970">IF(E2970="","",INDEX(LCAT_ID,MATCH(E2970,LCAT_Name,0)))</f>
        <v/>
      </c>
      <c r="J2970" s="78" t="str">
        <f>IFERROR(_xlfn.XLOOKUP(I2970,MSA_Title_List,MSA_Title_List!$A$2:$A$643,"",0),"")</f>
        <v/>
      </c>
    </row>
    <row r="2971" spans="2:10">
      <c r="B2971" s="78" t="str" cm="1">
        <f t="array" ref="B2971">IF(A2971="","",INDEX(CAGE,MATCH(A2971,Company_Name,0)))</f>
        <v/>
      </c>
      <c r="C2971" s="80" t="str" cm="1">
        <f t="array" ref="C2971">IF(A2971="","",INDEX(Prime_Sub,MATCH(A2971,Company_Name,0)))</f>
        <v/>
      </c>
      <c r="F2971" s="78" t="str" cm="1">
        <f t="array" ref="F2971">IF(E2971="","",INDEX(LCAT_ID,MATCH(E2971,LCAT_Name,0)))</f>
        <v/>
      </c>
      <c r="J2971" s="78" t="str">
        <f>IFERROR(_xlfn.XLOOKUP(I2971,MSA_Title_List,MSA_Title_List!$A$2:$A$643,"",0),"")</f>
        <v/>
      </c>
    </row>
    <row r="2972" spans="2:10">
      <c r="B2972" s="78" t="str" cm="1">
        <f t="array" ref="B2972">IF(A2972="","",INDEX(CAGE,MATCH(A2972,Company_Name,0)))</f>
        <v/>
      </c>
      <c r="C2972" s="80" t="str" cm="1">
        <f t="array" ref="C2972">IF(A2972="","",INDEX(Prime_Sub,MATCH(A2972,Company_Name,0)))</f>
        <v/>
      </c>
      <c r="F2972" s="78" t="str" cm="1">
        <f t="array" ref="F2972">IF(E2972="","",INDEX(LCAT_ID,MATCH(E2972,LCAT_Name,0)))</f>
        <v/>
      </c>
      <c r="J2972" s="78" t="str">
        <f>IFERROR(_xlfn.XLOOKUP(I2972,MSA_Title_List,MSA_Title_List!$A$2:$A$643,"",0),"")</f>
        <v/>
      </c>
    </row>
    <row r="2973" spans="2:10">
      <c r="B2973" s="78" t="str" cm="1">
        <f t="array" ref="B2973">IF(A2973="","",INDEX(CAGE,MATCH(A2973,Company_Name,0)))</f>
        <v/>
      </c>
      <c r="C2973" s="80" t="str" cm="1">
        <f t="array" ref="C2973">IF(A2973="","",INDEX(Prime_Sub,MATCH(A2973,Company_Name,0)))</f>
        <v/>
      </c>
      <c r="F2973" s="78" t="str" cm="1">
        <f t="array" ref="F2973">IF(E2973="","",INDEX(LCAT_ID,MATCH(E2973,LCAT_Name,0)))</f>
        <v/>
      </c>
      <c r="J2973" s="78" t="str">
        <f>IFERROR(_xlfn.XLOOKUP(I2973,MSA_Title_List,MSA_Title_List!$A$2:$A$643,"",0),"")</f>
        <v/>
      </c>
    </row>
    <row r="2974" spans="2:10">
      <c r="B2974" s="78" t="str" cm="1">
        <f t="array" ref="B2974">IF(A2974="","",INDEX(CAGE,MATCH(A2974,Company_Name,0)))</f>
        <v/>
      </c>
      <c r="C2974" s="80" t="str" cm="1">
        <f t="array" ref="C2974">IF(A2974="","",INDEX(Prime_Sub,MATCH(A2974,Company_Name,0)))</f>
        <v/>
      </c>
      <c r="F2974" s="78" t="str" cm="1">
        <f t="array" ref="F2974">IF(E2974="","",INDEX(LCAT_ID,MATCH(E2974,LCAT_Name,0)))</f>
        <v/>
      </c>
      <c r="J2974" s="78" t="str">
        <f>IFERROR(_xlfn.XLOOKUP(I2974,MSA_Title_List,MSA_Title_List!$A$2:$A$643,"",0),"")</f>
        <v/>
      </c>
    </row>
    <row r="2975" spans="2:10">
      <c r="B2975" s="78" t="str" cm="1">
        <f t="array" ref="B2975">IF(A2975="","",INDEX(CAGE,MATCH(A2975,Company_Name,0)))</f>
        <v/>
      </c>
      <c r="C2975" s="80" t="str" cm="1">
        <f t="array" ref="C2975">IF(A2975="","",INDEX(Prime_Sub,MATCH(A2975,Company_Name,0)))</f>
        <v/>
      </c>
      <c r="F2975" s="78" t="str" cm="1">
        <f t="array" ref="F2975">IF(E2975="","",INDEX(LCAT_ID,MATCH(E2975,LCAT_Name,0)))</f>
        <v/>
      </c>
      <c r="J2975" s="78" t="str">
        <f>IFERROR(_xlfn.XLOOKUP(I2975,MSA_Title_List,MSA_Title_List!$A$2:$A$643,"",0),"")</f>
        <v/>
      </c>
    </row>
    <row r="2976" spans="2:10">
      <c r="B2976" s="78" t="str" cm="1">
        <f t="array" ref="B2976">IF(A2976="","",INDEX(CAGE,MATCH(A2976,Company_Name,0)))</f>
        <v/>
      </c>
      <c r="C2976" s="80" t="str" cm="1">
        <f t="array" ref="C2976">IF(A2976="","",INDEX(Prime_Sub,MATCH(A2976,Company_Name,0)))</f>
        <v/>
      </c>
      <c r="F2976" s="78" t="str" cm="1">
        <f t="array" ref="F2976">IF(E2976="","",INDEX(LCAT_ID,MATCH(E2976,LCAT_Name,0)))</f>
        <v/>
      </c>
      <c r="J2976" s="78" t="str">
        <f>IFERROR(_xlfn.XLOOKUP(I2976,MSA_Title_List,MSA_Title_List!$A$2:$A$643,"",0),"")</f>
        <v/>
      </c>
    </row>
    <row r="2977" spans="2:10">
      <c r="B2977" s="78" t="str" cm="1">
        <f t="array" ref="B2977">IF(A2977="","",INDEX(CAGE,MATCH(A2977,Company_Name,0)))</f>
        <v/>
      </c>
      <c r="C2977" s="80" t="str" cm="1">
        <f t="array" ref="C2977">IF(A2977="","",INDEX(Prime_Sub,MATCH(A2977,Company_Name,0)))</f>
        <v/>
      </c>
      <c r="F2977" s="78" t="str" cm="1">
        <f t="array" ref="F2977">IF(E2977="","",INDEX(LCAT_ID,MATCH(E2977,LCAT_Name,0)))</f>
        <v/>
      </c>
      <c r="J2977" s="78" t="str">
        <f>IFERROR(_xlfn.XLOOKUP(I2977,MSA_Title_List,MSA_Title_List!$A$2:$A$643,"",0),"")</f>
        <v/>
      </c>
    </row>
    <row r="2978" spans="2:10">
      <c r="B2978" s="78" t="str" cm="1">
        <f t="array" ref="B2978">IF(A2978="","",INDEX(CAGE,MATCH(A2978,Company_Name,0)))</f>
        <v/>
      </c>
      <c r="C2978" s="80" t="str" cm="1">
        <f t="array" ref="C2978">IF(A2978="","",INDEX(Prime_Sub,MATCH(A2978,Company_Name,0)))</f>
        <v/>
      </c>
      <c r="F2978" s="78" t="str" cm="1">
        <f t="array" ref="F2978">IF(E2978="","",INDEX(LCAT_ID,MATCH(E2978,LCAT_Name,0)))</f>
        <v/>
      </c>
      <c r="J2978" s="78" t="str">
        <f>IFERROR(_xlfn.XLOOKUP(I2978,MSA_Title_List,MSA_Title_List!$A$2:$A$643,"",0),"")</f>
        <v/>
      </c>
    </row>
    <row r="2979" spans="2:10">
      <c r="B2979" s="78" t="str" cm="1">
        <f t="array" ref="B2979">IF(A2979="","",INDEX(CAGE,MATCH(A2979,Company_Name,0)))</f>
        <v/>
      </c>
      <c r="C2979" s="80" t="str" cm="1">
        <f t="array" ref="C2979">IF(A2979="","",INDEX(Prime_Sub,MATCH(A2979,Company_Name,0)))</f>
        <v/>
      </c>
      <c r="F2979" s="78" t="str" cm="1">
        <f t="array" ref="F2979">IF(E2979="","",INDEX(LCAT_ID,MATCH(E2979,LCAT_Name,0)))</f>
        <v/>
      </c>
      <c r="J2979" s="78" t="str">
        <f>IFERROR(_xlfn.XLOOKUP(I2979,MSA_Title_List,MSA_Title_List!$A$2:$A$643,"",0),"")</f>
        <v/>
      </c>
    </row>
    <row r="2980" spans="2:10">
      <c r="B2980" s="78" t="str" cm="1">
        <f t="array" ref="B2980">IF(A2980="","",INDEX(CAGE,MATCH(A2980,Company_Name,0)))</f>
        <v/>
      </c>
      <c r="C2980" s="80" t="str" cm="1">
        <f t="array" ref="C2980">IF(A2980="","",INDEX(Prime_Sub,MATCH(A2980,Company_Name,0)))</f>
        <v/>
      </c>
      <c r="F2980" s="78" t="str" cm="1">
        <f t="array" ref="F2980">IF(E2980="","",INDEX(LCAT_ID,MATCH(E2980,LCAT_Name,0)))</f>
        <v/>
      </c>
      <c r="J2980" s="78" t="str">
        <f>IFERROR(_xlfn.XLOOKUP(I2980,MSA_Title_List,MSA_Title_List!$A$2:$A$643,"",0),"")</f>
        <v/>
      </c>
    </row>
    <row r="2981" spans="2:10">
      <c r="B2981" s="78" t="str" cm="1">
        <f t="array" ref="B2981">IF(A2981="","",INDEX(CAGE,MATCH(A2981,Company_Name,0)))</f>
        <v/>
      </c>
      <c r="C2981" s="80" t="str" cm="1">
        <f t="array" ref="C2981">IF(A2981="","",INDEX(Prime_Sub,MATCH(A2981,Company_Name,0)))</f>
        <v/>
      </c>
      <c r="F2981" s="78" t="str" cm="1">
        <f t="array" ref="F2981">IF(E2981="","",INDEX(LCAT_ID,MATCH(E2981,LCAT_Name,0)))</f>
        <v/>
      </c>
      <c r="J2981" s="78" t="str">
        <f>IFERROR(_xlfn.XLOOKUP(I2981,MSA_Title_List,MSA_Title_List!$A$2:$A$643,"",0),"")</f>
        <v/>
      </c>
    </row>
    <row r="2982" spans="2:10">
      <c r="B2982" s="78" t="str" cm="1">
        <f t="array" ref="B2982">IF(A2982="","",INDEX(CAGE,MATCH(A2982,Company_Name,0)))</f>
        <v/>
      </c>
      <c r="C2982" s="80" t="str" cm="1">
        <f t="array" ref="C2982">IF(A2982="","",INDEX(Prime_Sub,MATCH(A2982,Company_Name,0)))</f>
        <v/>
      </c>
      <c r="F2982" s="78" t="str" cm="1">
        <f t="array" ref="F2982">IF(E2982="","",INDEX(LCAT_ID,MATCH(E2982,LCAT_Name,0)))</f>
        <v/>
      </c>
      <c r="J2982" s="78" t="str">
        <f>IFERROR(_xlfn.XLOOKUP(I2982,MSA_Title_List,MSA_Title_List!$A$2:$A$643,"",0),"")</f>
        <v/>
      </c>
    </row>
    <row r="2983" spans="2:10">
      <c r="B2983" s="78" t="str" cm="1">
        <f t="array" ref="B2983">IF(A2983="","",INDEX(CAGE,MATCH(A2983,Company_Name,0)))</f>
        <v/>
      </c>
      <c r="C2983" s="80" t="str" cm="1">
        <f t="array" ref="C2983">IF(A2983="","",INDEX(Prime_Sub,MATCH(A2983,Company_Name,0)))</f>
        <v/>
      </c>
      <c r="F2983" s="78" t="str" cm="1">
        <f t="array" ref="F2983">IF(E2983="","",INDEX(LCAT_ID,MATCH(E2983,LCAT_Name,0)))</f>
        <v/>
      </c>
      <c r="J2983" s="78" t="str">
        <f>IFERROR(_xlfn.XLOOKUP(I2983,MSA_Title_List,MSA_Title_List!$A$2:$A$643,"",0),"")</f>
        <v/>
      </c>
    </row>
    <row r="2984" spans="2:10">
      <c r="B2984" s="78" t="str" cm="1">
        <f t="array" ref="B2984">IF(A2984="","",INDEX(CAGE,MATCH(A2984,Company_Name,0)))</f>
        <v/>
      </c>
      <c r="C2984" s="80" t="str" cm="1">
        <f t="array" ref="C2984">IF(A2984="","",INDEX(Prime_Sub,MATCH(A2984,Company_Name,0)))</f>
        <v/>
      </c>
      <c r="F2984" s="78" t="str" cm="1">
        <f t="array" ref="F2984">IF(E2984="","",INDEX(LCAT_ID,MATCH(E2984,LCAT_Name,0)))</f>
        <v/>
      </c>
      <c r="J2984" s="78" t="str">
        <f>IFERROR(_xlfn.XLOOKUP(I2984,MSA_Title_List,MSA_Title_List!$A$2:$A$643,"",0),"")</f>
        <v/>
      </c>
    </row>
    <row r="2985" spans="2:10">
      <c r="B2985" s="78" t="str" cm="1">
        <f t="array" ref="B2985">IF(A2985="","",INDEX(CAGE,MATCH(A2985,Company_Name,0)))</f>
        <v/>
      </c>
      <c r="C2985" s="80" t="str" cm="1">
        <f t="array" ref="C2985">IF(A2985="","",INDEX(Prime_Sub,MATCH(A2985,Company_Name,0)))</f>
        <v/>
      </c>
      <c r="F2985" s="78" t="str" cm="1">
        <f t="array" ref="F2985">IF(E2985="","",INDEX(LCAT_ID,MATCH(E2985,LCAT_Name,0)))</f>
        <v/>
      </c>
      <c r="J2985" s="78" t="str">
        <f>IFERROR(_xlfn.XLOOKUP(I2985,MSA_Title_List,MSA_Title_List!$A$2:$A$643,"",0),"")</f>
        <v/>
      </c>
    </row>
    <row r="2986" spans="2:10">
      <c r="B2986" s="78" t="str" cm="1">
        <f t="array" ref="B2986">IF(A2986="","",INDEX(CAGE,MATCH(A2986,Company_Name,0)))</f>
        <v/>
      </c>
      <c r="C2986" s="80" t="str" cm="1">
        <f t="array" ref="C2986">IF(A2986="","",INDEX(Prime_Sub,MATCH(A2986,Company_Name,0)))</f>
        <v/>
      </c>
      <c r="F2986" s="78" t="str" cm="1">
        <f t="array" ref="F2986">IF(E2986="","",INDEX(LCAT_ID,MATCH(E2986,LCAT_Name,0)))</f>
        <v/>
      </c>
      <c r="J2986" s="78" t="str">
        <f>IFERROR(_xlfn.XLOOKUP(I2986,MSA_Title_List,MSA_Title_List!$A$2:$A$643,"",0),"")</f>
        <v/>
      </c>
    </row>
    <row r="2987" spans="2:10">
      <c r="B2987" s="78" t="str" cm="1">
        <f t="array" ref="B2987">IF(A2987="","",INDEX(CAGE,MATCH(A2987,Company_Name,0)))</f>
        <v/>
      </c>
      <c r="C2987" s="80" t="str" cm="1">
        <f t="array" ref="C2987">IF(A2987="","",INDEX(Prime_Sub,MATCH(A2987,Company_Name,0)))</f>
        <v/>
      </c>
      <c r="F2987" s="78" t="str" cm="1">
        <f t="array" ref="F2987">IF(E2987="","",INDEX(LCAT_ID,MATCH(E2987,LCAT_Name,0)))</f>
        <v/>
      </c>
      <c r="J2987" s="78" t="str">
        <f>IFERROR(_xlfn.XLOOKUP(I2987,MSA_Title_List,MSA_Title_List!$A$2:$A$643,"",0),"")</f>
        <v/>
      </c>
    </row>
    <row r="2988" spans="2:10">
      <c r="B2988" s="78" t="str" cm="1">
        <f t="array" ref="B2988">IF(A2988="","",INDEX(CAGE,MATCH(A2988,Company_Name,0)))</f>
        <v/>
      </c>
      <c r="C2988" s="80" t="str" cm="1">
        <f t="array" ref="C2988">IF(A2988="","",INDEX(Prime_Sub,MATCH(A2988,Company_Name,0)))</f>
        <v/>
      </c>
      <c r="F2988" s="78" t="str" cm="1">
        <f t="array" ref="F2988">IF(E2988="","",INDEX(LCAT_ID,MATCH(E2988,LCAT_Name,0)))</f>
        <v/>
      </c>
      <c r="J2988" s="78" t="str">
        <f>IFERROR(_xlfn.XLOOKUP(I2988,MSA_Title_List,MSA_Title_List!$A$2:$A$643,"",0),"")</f>
        <v/>
      </c>
    </row>
    <row r="2989" spans="2:10">
      <c r="B2989" s="78" t="str" cm="1">
        <f t="array" ref="B2989">IF(A2989="","",INDEX(CAGE,MATCH(A2989,Company_Name,0)))</f>
        <v/>
      </c>
      <c r="C2989" s="80" t="str" cm="1">
        <f t="array" ref="C2989">IF(A2989="","",INDEX(Prime_Sub,MATCH(A2989,Company_Name,0)))</f>
        <v/>
      </c>
      <c r="F2989" s="78" t="str" cm="1">
        <f t="array" ref="F2989">IF(E2989="","",INDEX(LCAT_ID,MATCH(E2989,LCAT_Name,0)))</f>
        <v/>
      </c>
      <c r="J2989" s="78" t="str">
        <f>IFERROR(_xlfn.XLOOKUP(I2989,MSA_Title_List,MSA_Title_List!$A$2:$A$643,"",0),"")</f>
        <v/>
      </c>
    </row>
    <row r="2990" spans="2:10">
      <c r="B2990" s="78" t="str" cm="1">
        <f t="array" ref="B2990">IF(A2990="","",INDEX(CAGE,MATCH(A2990,Company_Name,0)))</f>
        <v/>
      </c>
      <c r="C2990" s="80" t="str" cm="1">
        <f t="array" ref="C2990">IF(A2990="","",INDEX(Prime_Sub,MATCH(A2990,Company_Name,0)))</f>
        <v/>
      </c>
      <c r="F2990" s="78" t="str" cm="1">
        <f t="array" ref="F2990">IF(E2990="","",INDEX(LCAT_ID,MATCH(E2990,LCAT_Name,0)))</f>
        <v/>
      </c>
      <c r="J2990" s="78" t="str">
        <f>IFERROR(_xlfn.XLOOKUP(I2990,MSA_Title_List,MSA_Title_List!$A$2:$A$643,"",0),"")</f>
        <v/>
      </c>
    </row>
    <row r="2991" spans="2:10">
      <c r="B2991" s="78" t="str" cm="1">
        <f t="array" ref="B2991">IF(A2991="","",INDEX(CAGE,MATCH(A2991,Company_Name,0)))</f>
        <v/>
      </c>
      <c r="C2991" s="80" t="str" cm="1">
        <f t="array" ref="C2991">IF(A2991="","",INDEX(Prime_Sub,MATCH(A2991,Company_Name,0)))</f>
        <v/>
      </c>
      <c r="F2991" s="78" t="str" cm="1">
        <f t="array" ref="F2991">IF(E2991="","",INDEX(LCAT_ID,MATCH(E2991,LCAT_Name,0)))</f>
        <v/>
      </c>
      <c r="J2991" s="78" t="str">
        <f>IFERROR(_xlfn.XLOOKUP(I2991,MSA_Title_List,MSA_Title_List!$A$2:$A$643,"",0),"")</f>
        <v/>
      </c>
    </row>
    <row r="2992" spans="2:10">
      <c r="B2992" s="78" t="str" cm="1">
        <f t="array" ref="B2992">IF(A2992="","",INDEX(CAGE,MATCH(A2992,Company_Name,0)))</f>
        <v/>
      </c>
      <c r="C2992" s="80" t="str" cm="1">
        <f t="array" ref="C2992">IF(A2992="","",INDEX(Prime_Sub,MATCH(A2992,Company_Name,0)))</f>
        <v/>
      </c>
      <c r="F2992" s="78" t="str" cm="1">
        <f t="array" ref="F2992">IF(E2992="","",INDEX(LCAT_ID,MATCH(E2992,LCAT_Name,0)))</f>
        <v/>
      </c>
      <c r="J2992" s="78" t="str">
        <f>IFERROR(_xlfn.XLOOKUP(I2992,MSA_Title_List,MSA_Title_List!$A$2:$A$643,"",0),"")</f>
        <v/>
      </c>
    </row>
    <row r="2993" spans="2:10">
      <c r="B2993" s="78" t="str" cm="1">
        <f t="array" ref="B2993">IF(A2993="","",INDEX(CAGE,MATCH(A2993,Company_Name,0)))</f>
        <v/>
      </c>
      <c r="C2993" s="80" t="str" cm="1">
        <f t="array" ref="C2993">IF(A2993="","",INDEX(Prime_Sub,MATCH(A2993,Company_Name,0)))</f>
        <v/>
      </c>
      <c r="F2993" s="78" t="str" cm="1">
        <f t="array" ref="F2993">IF(E2993="","",INDEX(LCAT_ID,MATCH(E2993,LCAT_Name,0)))</f>
        <v/>
      </c>
      <c r="J2993" s="78" t="str">
        <f>IFERROR(_xlfn.XLOOKUP(I2993,MSA_Title_List,MSA_Title_List!$A$2:$A$643,"",0),"")</f>
        <v/>
      </c>
    </row>
    <row r="2994" spans="2:10">
      <c r="B2994" s="78" t="str" cm="1">
        <f t="array" ref="B2994">IF(A2994="","",INDEX(CAGE,MATCH(A2994,Company_Name,0)))</f>
        <v/>
      </c>
      <c r="C2994" s="80" t="str" cm="1">
        <f t="array" ref="C2994">IF(A2994="","",INDEX(Prime_Sub,MATCH(A2994,Company_Name,0)))</f>
        <v/>
      </c>
      <c r="F2994" s="78" t="str" cm="1">
        <f t="array" ref="F2994">IF(E2994="","",INDEX(LCAT_ID,MATCH(E2994,LCAT_Name,0)))</f>
        <v/>
      </c>
      <c r="J2994" s="78" t="str">
        <f>IFERROR(_xlfn.XLOOKUP(I2994,MSA_Title_List,MSA_Title_List!$A$2:$A$643,"",0),"")</f>
        <v/>
      </c>
    </row>
    <row r="2995" spans="2:10">
      <c r="B2995" s="78" t="str" cm="1">
        <f t="array" ref="B2995">IF(A2995="","",INDEX(CAGE,MATCH(A2995,Company_Name,0)))</f>
        <v/>
      </c>
      <c r="C2995" s="80" t="str" cm="1">
        <f t="array" ref="C2995">IF(A2995="","",INDEX(Prime_Sub,MATCH(A2995,Company_Name,0)))</f>
        <v/>
      </c>
      <c r="F2995" s="78" t="str" cm="1">
        <f t="array" ref="F2995">IF(E2995="","",INDEX(LCAT_ID,MATCH(E2995,LCAT_Name,0)))</f>
        <v/>
      </c>
      <c r="J2995" s="78" t="str">
        <f>IFERROR(_xlfn.XLOOKUP(I2995,MSA_Title_List,MSA_Title_List!$A$2:$A$643,"",0),"")</f>
        <v/>
      </c>
    </row>
    <row r="2996" spans="2:10">
      <c r="B2996" s="78" t="str" cm="1">
        <f t="array" ref="B2996">IF(A2996="","",INDEX(CAGE,MATCH(A2996,Company_Name,0)))</f>
        <v/>
      </c>
      <c r="C2996" s="80" t="str" cm="1">
        <f t="array" ref="C2996">IF(A2996="","",INDEX(Prime_Sub,MATCH(A2996,Company_Name,0)))</f>
        <v/>
      </c>
      <c r="F2996" s="78" t="str" cm="1">
        <f t="array" ref="F2996">IF(E2996="","",INDEX(LCAT_ID,MATCH(E2996,LCAT_Name,0)))</f>
        <v/>
      </c>
      <c r="J2996" s="78" t="str">
        <f>IFERROR(_xlfn.XLOOKUP(I2996,MSA_Title_List,MSA_Title_List!$A$2:$A$643,"",0),"")</f>
        <v/>
      </c>
    </row>
    <row r="2997" spans="2:10">
      <c r="B2997" s="78" t="str" cm="1">
        <f t="array" ref="B2997">IF(A2997="","",INDEX(CAGE,MATCH(A2997,Company_Name,0)))</f>
        <v/>
      </c>
      <c r="C2997" s="80" t="str" cm="1">
        <f t="array" ref="C2997">IF(A2997="","",INDEX(Prime_Sub,MATCH(A2997,Company_Name,0)))</f>
        <v/>
      </c>
      <c r="F2997" s="78" t="str" cm="1">
        <f t="array" ref="F2997">IF(E2997="","",INDEX(LCAT_ID,MATCH(E2997,LCAT_Name,0)))</f>
        <v/>
      </c>
      <c r="J2997" s="78" t="str">
        <f>IFERROR(_xlfn.XLOOKUP(I2997,MSA_Title_List,MSA_Title_List!$A$2:$A$643,"",0),"")</f>
        <v/>
      </c>
    </row>
    <row r="2998" spans="2:10">
      <c r="B2998" s="78" t="str" cm="1">
        <f t="array" ref="B2998">IF(A2998="","",INDEX(CAGE,MATCH(A2998,Company_Name,0)))</f>
        <v/>
      </c>
      <c r="C2998" s="80" t="str" cm="1">
        <f t="array" ref="C2998">IF(A2998="","",INDEX(Prime_Sub,MATCH(A2998,Company_Name,0)))</f>
        <v/>
      </c>
      <c r="F2998" s="78" t="str" cm="1">
        <f t="array" ref="F2998">IF(E2998="","",INDEX(LCAT_ID,MATCH(E2998,LCAT_Name,0)))</f>
        <v/>
      </c>
      <c r="J2998" s="78" t="str">
        <f>IFERROR(_xlfn.XLOOKUP(I2998,MSA_Title_List,MSA_Title_List!$A$2:$A$643,"",0),"")</f>
        <v/>
      </c>
    </row>
    <row r="2999" spans="2:10">
      <c r="B2999" s="78" t="str" cm="1">
        <f t="array" ref="B2999">IF(A2999="","",INDEX(CAGE,MATCH(A2999,Company_Name,0)))</f>
        <v/>
      </c>
      <c r="C2999" s="80" t="str" cm="1">
        <f t="array" ref="C2999">IF(A2999="","",INDEX(Prime_Sub,MATCH(A2999,Company_Name,0)))</f>
        <v/>
      </c>
      <c r="F2999" s="78" t="str" cm="1">
        <f t="array" ref="F2999">IF(E2999="","",INDEX(LCAT_ID,MATCH(E2999,LCAT_Name,0)))</f>
        <v/>
      </c>
      <c r="J2999" s="78" t="str">
        <f>IFERROR(_xlfn.XLOOKUP(I2999,MSA_Title_List,MSA_Title_List!$A$2:$A$643,"",0),"")</f>
        <v/>
      </c>
    </row>
    <row r="3000" spans="2:10">
      <c r="B3000" s="78" t="str" cm="1">
        <f t="array" ref="B3000">IF(A3000="","",INDEX(CAGE,MATCH(A3000,Company_Name,0)))</f>
        <v/>
      </c>
      <c r="C3000" s="80" t="str" cm="1">
        <f t="array" ref="C3000">IF(A3000="","",INDEX(Prime_Sub,MATCH(A3000,Company_Name,0)))</f>
        <v/>
      </c>
      <c r="F3000" s="78" t="str" cm="1">
        <f t="array" ref="F3000">IF(E3000="","",INDEX(LCAT_ID,MATCH(E3000,LCAT_Name,0)))</f>
        <v/>
      </c>
      <c r="J3000" s="78" t="str">
        <f>IFERROR(_xlfn.XLOOKUP(I3000,MSA_Title_List,MSA_Title_List!$A$2:$A$643,"",0),"")</f>
        <v/>
      </c>
    </row>
    <row r="3001" spans="2:10">
      <c r="B3001" s="78" t="str" cm="1">
        <f t="array" ref="B3001">IF(A3001="","",INDEX(CAGE,MATCH(A3001,Company_Name,0)))</f>
        <v/>
      </c>
      <c r="C3001" s="80" t="str" cm="1">
        <f t="array" ref="C3001">IF(A3001="","",INDEX(Prime_Sub,MATCH(A3001,Company_Name,0)))</f>
        <v/>
      </c>
      <c r="F3001" s="78" t="str" cm="1">
        <f t="array" ref="F3001">IF(E3001="","",INDEX(LCAT_ID,MATCH(E3001,LCAT_Name,0)))</f>
        <v/>
      </c>
      <c r="J3001" s="78" t="str">
        <f>IFERROR(_xlfn.XLOOKUP(I3001,MSA_Title_List,MSA_Title_List!$A$2:$A$643,"",0),"")</f>
        <v/>
      </c>
    </row>
    <row r="3002" spans="2:10">
      <c r="B3002" s="78" t="str" cm="1">
        <f t="array" ref="B3002">IF(A3002="","",INDEX(CAGE,MATCH(A3002,Company_Name,0)))</f>
        <v/>
      </c>
      <c r="C3002" s="80" t="str" cm="1">
        <f t="array" ref="C3002">IF(A3002="","",INDEX(Prime_Sub,MATCH(A3002,Company_Name,0)))</f>
        <v/>
      </c>
      <c r="F3002" s="78" t="str" cm="1">
        <f t="array" ref="F3002">IF(E3002="","",INDEX(LCAT_ID,MATCH(E3002,LCAT_Name,0)))</f>
        <v/>
      </c>
      <c r="J3002" s="78" t="str">
        <f>IFERROR(_xlfn.XLOOKUP(I3002,MSA_Title_List,MSA_Title_List!$A$2:$A$643,"",0),"")</f>
        <v/>
      </c>
    </row>
    <row r="3003" spans="2:10">
      <c r="B3003" s="78" t="str" cm="1">
        <f t="array" ref="B3003">IF(A3003="","",INDEX(CAGE,MATCH(A3003,Company_Name,0)))</f>
        <v/>
      </c>
      <c r="C3003" s="80" t="str" cm="1">
        <f t="array" ref="C3003">IF(A3003="","",INDEX(Prime_Sub,MATCH(A3003,Company_Name,0)))</f>
        <v/>
      </c>
      <c r="F3003" s="78" t="str" cm="1">
        <f t="array" ref="F3003">IF(E3003="","",INDEX(LCAT_ID,MATCH(E3003,LCAT_Name,0)))</f>
        <v/>
      </c>
      <c r="J3003" s="78" t="str">
        <f>IFERROR(_xlfn.XLOOKUP(I3003,MSA_Title_List,MSA_Title_List!$A$2:$A$643,"",0),"")</f>
        <v/>
      </c>
    </row>
    <row r="3004" spans="2:10">
      <c r="B3004" s="78" t="str" cm="1">
        <f t="array" ref="B3004">IF(A3004="","",INDEX(CAGE,MATCH(A3004,Company_Name,0)))</f>
        <v/>
      </c>
      <c r="C3004" s="80" t="str" cm="1">
        <f t="array" ref="C3004">IF(A3004="","",INDEX(Prime_Sub,MATCH(A3004,Company_Name,0)))</f>
        <v/>
      </c>
      <c r="F3004" s="78" t="str" cm="1">
        <f t="array" ref="F3004">IF(E3004="","",INDEX(LCAT_ID,MATCH(E3004,LCAT_Name,0)))</f>
        <v/>
      </c>
      <c r="J3004" s="78" t="str">
        <f>IFERROR(_xlfn.XLOOKUP(I3004,MSA_Title_List,MSA_Title_List!$A$2:$A$643,"",0),"")</f>
        <v/>
      </c>
    </row>
    <row r="3005" spans="2:10">
      <c r="B3005" s="78" t="str" cm="1">
        <f t="array" ref="B3005">IF(A3005="","",INDEX(CAGE,MATCH(A3005,Company_Name,0)))</f>
        <v/>
      </c>
      <c r="C3005" s="80" t="str" cm="1">
        <f t="array" ref="C3005">IF(A3005="","",INDEX(Prime_Sub,MATCH(A3005,Company_Name,0)))</f>
        <v/>
      </c>
      <c r="F3005" s="78" t="str" cm="1">
        <f t="array" ref="F3005">IF(E3005="","",INDEX(LCAT_ID,MATCH(E3005,LCAT_Name,0)))</f>
        <v/>
      </c>
      <c r="J3005" s="78" t="str">
        <f>IFERROR(_xlfn.XLOOKUP(I3005,MSA_Title_List,MSA_Title_List!$A$2:$A$643,"",0),"")</f>
        <v/>
      </c>
    </row>
    <row r="3006" spans="2:10">
      <c r="B3006" s="78" t="str" cm="1">
        <f t="array" ref="B3006">IF(A3006="","",INDEX(CAGE,MATCH(A3006,Company_Name,0)))</f>
        <v/>
      </c>
      <c r="C3006" s="80" t="str" cm="1">
        <f t="array" ref="C3006">IF(A3006="","",INDEX(Prime_Sub,MATCH(A3006,Company_Name,0)))</f>
        <v/>
      </c>
      <c r="F3006" s="78" t="str" cm="1">
        <f t="array" ref="F3006">IF(E3006="","",INDEX(LCAT_ID,MATCH(E3006,LCAT_Name,0)))</f>
        <v/>
      </c>
      <c r="J3006" s="78" t="str">
        <f>IFERROR(_xlfn.XLOOKUP(I3006,MSA_Title_List,MSA_Title_List!$A$2:$A$643,"",0),"")</f>
        <v/>
      </c>
    </row>
    <row r="3007" spans="2:10">
      <c r="B3007" s="78" t="str" cm="1">
        <f t="array" ref="B3007">IF(A3007="","",INDEX(CAGE,MATCH(A3007,Company_Name,0)))</f>
        <v/>
      </c>
      <c r="C3007" s="80" t="str" cm="1">
        <f t="array" ref="C3007">IF(A3007="","",INDEX(Prime_Sub,MATCH(A3007,Company_Name,0)))</f>
        <v/>
      </c>
      <c r="F3007" s="78" t="str" cm="1">
        <f t="array" ref="F3007">IF(E3007="","",INDEX(LCAT_ID,MATCH(E3007,LCAT_Name,0)))</f>
        <v/>
      </c>
      <c r="J3007" s="78" t="str">
        <f>IFERROR(_xlfn.XLOOKUP(I3007,MSA_Title_List,MSA_Title_List!$A$2:$A$643,"",0),"")</f>
        <v/>
      </c>
    </row>
    <row r="3008" spans="2:10">
      <c r="B3008" s="78" t="str" cm="1">
        <f t="array" ref="B3008">IF(A3008="","",INDEX(CAGE,MATCH(A3008,Company_Name,0)))</f>
        <v/>
      </c>
      <c r="C3008" s="80" t="str" cm="1">
        <f t="array" ref="C3008">IF(A3008="","",INDEX(Prime_Sub,MATCH(A3008,Company_Name,0)))</f>
        <v/>
      </c>
      <c r="F3008" s="78" t="str" cm="1">
        <f t="array" ref="F3008">IF(E3008="","",INDEX(LCAT_ID,MATCH(E3008,LCAT_Name,0)))</f>
        <v/>
      </c>
      <c r="J3008" s="78" t="str">
        <f>IFERROR(_xlfn.XLOOKUP(I3008,MSA_Title_List,MSA_Title_List!$A$2:$A$643,"",0),"")</f>
        <v/>
      </c>
    </row>
    <row r="3009" spans="2:10">
      <c r="B3009" s="78" t="str" cm="1">
        <f t="array" ref="B3009">IF(A3009="","",INDEX(CAGE,MATCH(A3009,Company_Name,0)))</f>
        <v/>
      </c>
      <c r="C3009" s="80" t="str" cm="1">
        <f t="array" ref="C3009">IF(A3009="","",INDEX(Prime_Sub,MATCH(A3009,Company_Name,0)))</f>
        <v/>
      </c>
      <c r="F3009" s="78" t="str" cm="1">
        <f t="array" ref="F3009">IF(E3009="","",INDEX(LCAT_ID,MATCH(E3009,LCAT_Name,0)))</f>
        <v/>
      </c>
      <c r="J3009" s="78" t="str">
        <f>IFERROR(_xlfn.XLOOKUP(I3009,MSA_Title_List,MSA_Title_List!$A$2:$A$643,"",0),"")</f>
        <v/>
      </c>
    </row>
    <row r="3010" spans="2:10">
      <c r="B3010" s="78" t="str" cm="1">
        <f t="array" ref="B3010">IF(A3010="","",INDEX(CAGE,MATCH(A3010,Company_Name,0)))</f>
        <v/>
      </c>
      <c r="C3010" s="80" t="str" cm="1">
        <f t="array" ref="C3010">IF(A3010="","",INDEX(Prime_Sub,MATCH(A3010,Company_Name,0)))</f>
        <v/>
      </c>
      <c r="F3010" s="78" t="str" cm="1">
        <f t="array" ref="F3010">IF(E3010="","",INDEX(LCAT_ID,MATCH(E3010,LCAT_Name,0)))</f>
        <v/>
      </c>
      <c r="J3010" s="78" t="str">
        <f>IFERROR(_xlfn.XLOOKUP(I3010,MSA_Title_List,MSA_Title_List!$A$2:$A$643,"",0),"")</f>
        <v/>
      </c>
    </row>
    <row r="3011" spans="2:10">
      <c r="B3011" s="78" t="str" cm="1">
        <f t="array" ref="B3011">IF(A3011="","",INDEX(CAGE,MATCH(A3011,Company_Name,0)))</f>
        <v/>
      </c>
      <c r="C3011" s="80" t="str" cm="1">
        <f t="array" ref="C3011">IF(A3011="","",INDEX(Prime_Sub,MATCH(A3011,Company_Name,0)))</f>
        <v/>
      </c>
      <c r="F3011" s="78" t="str" cm="1">
        <f t="array" ref="F3011">IF(E3011="","",INDEX(LCAT_ID,MATCH(E3011,LCAT_Name,0)))</f>
        <v/>
      </c>
      <c r="J3011" s="78" t="str">
        <f>IFERROR(_xlfn.XLOOKUP(I3011,MSA_Title_List,MSA_Title_List!$A$2:$A$643,"",0),"")</f>
        <v/>
      </c>
    </row>
    <row r="3012" spans="2:10">
      <c r="B3012" s="78" t="str" cm="1">
        <f t="array" ref="B3012">IF(A3012="","",INDEX(CAGE,MATCH(A3012,Company_Name,0)))</f>
        <v/>
      </c>
      <c r="C3012" s="80" t="str" cm="1">
        <f t="array" ref="C3012">IF(A3012="","",INDEX(Prime_Sub,MATCH(A3012,Company_Name,0)))</f>
        <v/>
      </c>
      <c r="F3012" s="78" t="str" cm="1">
        <f t="array" ref="F3012">IF(E3012="","",INDEX(LCAT_ID,MATCH(E3012,LCAT_Name,0)))</f>
        <v/>
      </c>
      <c r="J3012" s="78" t="str">
        <f>IFERROR(_xlfn.XLOOKUP(I3012,MSA_Title_List,MSA_Title_List!$A$2:$A$643,"",0),"")</f>
        <v/>
      </c>
    </row>
    <row r="3013" spans="2:10">
      <c r="B3013" s="78" t="str" cm="1">
        <f t="array" ref="B3013">IF(A3013="","",INDEX(CAGE,MATCH(A3013,Company_Name,0)))</f>
        <v/>
      </c>
      <c r="C3013" s="80" t="str" cm="1">
        <f t="array" ref="C3013">IF(A3013="","",INDEX(Prime_Sub,MATCH(A3013,Company_Name,0)))</f>
        <v/>
      </c>
      <c r="F3013" s="78" t="str" cm="1">
        <f t="array" ref="F3013">IF(E3013="","",INDEX(LCAT_ID,MATCH(E3013,LCAT_Name,0)))</f>
        <v/>
      </c>
      <c r="J3013" s="78" t="str">
        <f>IFERROR(_xlfn.XLOOKUP(I3013,MSA_Title_List,MSA_Title_List!$A$2:$A$643,"",0),"")</f>
        <v/>
      </c>
    </row>
    <row r="3014" spans="2:10">
      <c r="B3014" s="78" t="str" cm="1">
        <f t="array" ref="B3014">IF(A3014="","",INDEX(CAGE,MATCH(A3014,Company_Name,0)))</f>
        <v/>
      </c>
      <c r="C3014" s="80" t="str" cm="1">
        <f t="array" ref="C3014">IF(A3014="","",INDEX(Prime_Sub,MATCH(A3014,Company_Name,0)))</f>
        <v/>
      </c>
      <c r="F3014" s="78" t="str" cm="1">
        <f t="array" ref="F3014">IF(E3014="","",INDEX(LCAT_ID,MATCH(E3014,LCAT_Name,0)))</f>
        <v/>
      </c>
      <c r="J3014" s="78" t="str">
        <f>IFERROR(_xlfn.XLOOKUP(I3014,MSA_Title_List,MSA_Title_List!$A$2:$A$643,"",0),"")</f>
        <v/>
      </c>
    </row>
    <row r="3015" spans="2:10">
      <c r="B3015" s="78" t="str" cm="1">
        <f t="array" ref="B3015">IF(A3015="","",INDEX(CAGE,MATCH(A3015,Company_Name,0)))</f>
        <v/>
      </c>
      <c r="C3015" s="80" t="str" cm="1">
        <f t="array" ref="C3015">IF(A3015="","",INDEX(Prime_Sub,MATCH(A3015,Company_Name,0)))</f>
        <v/>
      </c>
      <c r="F3015" s="78" t="str" cm="1">
        <f t="array" ref="F3015">IF(E3015="","",INDEX(LCAT_ID,MATCH(E3015,LCAT_Name,0)))</f>
        <v/>
      </c>
      <c r="J3015" s="78" t="str">
        <f>IFERROR(_xlfn.XLOOKUP(I3015,MSA_Title_List,MSA_Title_List!$A$2:$A$643,"",0),"")</f>
        <v/>
      </c>
    </row>
    <row r="3016" spans="2:10">
      <c r="B3016" s="78" t="str" cm="1">
        <f t="array" ref="B3016">IF(A3016="","",INDEX(CAGE,MATCH(A3016,Company_Name,0)))</f>
        <v/>
      </c>
      <c r="C3016" s="80" t="str" cm="1">
        <f t="array" ref="C3016">IF(A3016="","",INDEX(Prime_Sub,MATCH(A3016,Company_Name,0)))</f>
        <v/>
      </c>
      <c r="F3016" s="78" t="str" cm="1">
        <f t="array" ref="F3016">IF(E3016="","",INDEX(LCAT_ID,MATCH(E3016,LCAT_Name,0)))</f>
        <v/>
      </c>
      <c r="J3016" s="78" t="str">
        <f>IFERROR(_xlfn.XLOOKUP(I3016,MSA_Title_List,MSA_Title_List!$A$2:$A$643,"",0),"")</f>
        <v/>
      </c>
    </row>
    <row r="3017" spans="2:10">
      <c r="B3017" s="78" t="str" cm="1">
        <f t="array" ref="B3017">IF(A3017="","",INDEX(CAGE,MATCH(A3017,Company_Name,0)))</f>
        <v/>
      </c>
      <c r="C3017" s="80" t="str" cm="1">
        <f t="array" ref="C3017">IF(A3017="","",INDEX(Prime_Sub,MATCH(A3017,Company_Name,0)))</f>
        <v/>
      </c>
      <c r="F3017" s="78" t="str" cm="1">
        <f t="array" ref="F3017">IF(E3017="","",INDEX(LCAT_ID,MATCH(E3017,LCAT_Name,0)))</f>
        <v/>
      </c>
      <c r="J3017" s="78" t="str">
        <f>IFERROR(_xlfn.XLOOKUP(I3017,MSA_Title_List,MSA_Title_List!$A$2:$A$643,"",0),"")</f>
        <v/>
      </c>
    </row>
    <row r="3018" spans="2:10">
      <c r="B3018" s="78" t="str" cm="1">
        <f t="array" ref="B3018">IF(A3018="","",INDEX(CAGE,MATCH(A3018,Company_Name,0)))</f>
        <v/>
      </c>
      <c r="C3018" s="80" t="str" cm="1">
        <f t="array" ref="C3018">IF(A3018="","",INDEX(Prime_Sub,MATCH(A3018,Company_Name,0)))</f>
        <v/>
      </c>
      <c r="F3018" s="78" t="str" cm="1">
        <f t="array" ref="F3018">IF(E3018="","",INDEX(LCAT_ID,MATCH(E3018,LCAT_Name,0)))</f>
        <v/>
      </c>
      <c r="J3018" s="78" t="str">
        <f>IFERROR(_xlfn.XLOOKUP(I3018,MSA_Title_List,MSA_Title_List!$A$2:$A$643,"",0),"")</f>
        <v/>
      </c>
    </row>
    <row r="3019" spans="2:10">
      <c r="B3019" s="78" t="str" cm="1">
        <f t="array" ref="B3019">IF(A3019="","",INDEX(CAGE,MATCH(A3019,Company_Name,0)))</f>
        <v/>
      </c>
      <c r="C3019" s="80" t="str" cm="1">
        <f t="array" ref="C3019">IF(A3019="","",INDEX(Prime_Sub,MATCH(A3019,Company_Name,0)))</f>
        <v/>
      </c>
      <c r="F3019" s="78" t="str" cm="1">
        <f t="array" ref="F3019">IF(E3019="","",INDEX(LCAT_ID,MATCH(E3019,LCAT_Name,0)))</f>
        <v/>
      </c>
      <c r="J3019" s="78" t="str">
        <f>IFERROR(_xlfn.XLOOKUP(I3019,MSA_Title_List,MSA_Title_List!$A$2:$A$643,"",0),"")</f>
        <v/>
      </c>
    </row>
    <row r="3020" spans="2:10">
      <c r="B3020" s="78" t="str" cm="1">
        <f t="array" ref="B3020">IF(A3020="","",INDEX(CAGE,MATCH(A3020,Company_Name,0)))</f>
        <v/>
      </c>
      <c r="C3020" s="80" t="str" cm="1">
        <f t="array" ref="C3020">IF(A3020="","",INDEX(Prime_Sub,MATCH(A3020,Company_Name,0)))</f>
        <v/>
      </c>
      <c r="F3020" s="78" t="str" cm="1">
        <f t="array" ref="F3020">IF(E3020="","",INDEX(LCAT_ID,MATCH(E3020,LCAT_Name,0)))</f>
        <v/>
      </c>
      <c r="J3020" s="78" t="str">
        <f>IFERROR(_xlfn.XLOOKUP(I3020,MSA_Title_List,MSA_Title_List!$A$2:$A$643,"",0),"")</f>
        <v/>
      </c>
    </row>
    <row r="3021" spans="2:10">
      <c r="B3021" s="78" t="str" cm="1">
        <f t="array" ref="B3021">IF(A3021="","",INDEX(CAGE,MATCH(A3021,Company_Name,0)))</f>
        <v/>
      </c>
      <c r="C3021" s="80" t="str" cm="1">
        <f t="array" ref="C3021">IF(A3021="","",INDEX(Prime_Sub,MATCH(A3021,Company_Name,0)))</f>
        <v/>
      </c>
      <c r="F3021" s="78" t="str" cm="1">
        <f t="array" ref="F3021">IF(E3021="","",INDEX(LCAT_ID,MATCH(E3021,LCAT_Name,0)))</f>
        <v/>
      </c>
      <c r="J3021" s="78" t="str">
        <f>IFERROR(_xlfn.XLOOKUP(I3021,MSA_Title_List,MSA_Title_List!$A$2:$A$643,"",0),"")</f>
        <v/>
      </c>
    </row>
    <row r="3022" spans="2:10">
      <c r="B3022" s="78" t="str" cm="1">
        <f t="array" ref="B3022">IF(A3022="","",INDEX(CAGE,MATCH(A3022,Company_Name,0)))</f>
        <v/>
      </c>
      <c r="C3022" s="80" t="str" cm="1">
        <f t="array" ref="C3022">IF(A3022="","",INDEX(Prime_Sub,MATCH(A3022,Company_Name,0)))</f>
        <v/>
      </c>
      <c r="F3022" s="78" t="str" cm="1">
        <f t="array" ref="F3022">IF(E3022="","",INDEX(LCAT_ID,MATCH(E3022,LCAT_Name,0)))</f>
        <v/>
      </c>
      <c r="J3022" s="78" t="str">
        <f>IFERROR(_xlfn.XLOOKUP(I3022,MSA_Title_List,MSA_Title_List!$A$2:$A$643,"",0),"")</f>
        <v/>
      </c>
    </row>
    <row r="3023" spans="2:10">
      <c r="B3023" s="78" t="str" cm="1">
        <f t="array" ref="B3023">IF(A3023="","",INDEX(CAGE,MATCH(A3023,Company_Name,0)))</f>
        <v/>
      </c>
      <c r="C3023" s="80" t="str" cm="1">
        <f t="array" ref="C3023">IF(A3023="","",INDEX(Prime_Sub,MATCH(A3023,Company_Name,0)))</f>
        <v/>
      </c>
      <c r="F3023" s="78" t="str" cm="1">
        <f t="array" ref="F3023">IF(E3023="","",INDEX(LCAT_ID,MATCH(E3023,LCAT_Name,0)))</f>
        <v/>
      </c>
      <c r="J3023" s="78" t="str">
        <f>IFERROR(_xlfn.XLOOKUP(I3023,MSA_Title_List,MSA_Title_List!$A$2:$A$643,"",0),"")</f>
        <v/>
      </c>
    </row>
    <row r="3024" spans="2:10">
      <c r="B3024" s="78" t="str" cm="1">
        <f t="array" ref="B3024">IF(A3024="","",INDEX(CAGE,MATCH(A3024,Company_Name,0)))</f>
        <v/>
      </c>
      <c r="C3024" s="80" t="str" cm="1">
        <f t="array" ref="C3024">IF(A3024="","",INDEX(Prime_Sub,MATCH(A3024,Company_Name,0)))</f>
        <v/>
      </c>
      <c r="F3024" s="78" t="str" cm="1">
        <f t="array" ref="F3024">IF(E3024="","",INDEX(LCAT_ID,MATCH(E3024,LCAT_Name,0)))</f>
        <v/>
      </c>
      <c r="J3024" s="78" t="str">
        <f>IFERROR(_xlfn.XLOOKUP(I3024,MSA_Title_List,MSA_Title_List!$A$2:$A$643,"",0),"")</f>
        <v/>
      </c>
    </row>
    <row r="3025" spans="2:10">
      <c r="B3025" s="78" t="str" cm="1">
        <f t="array" ref="B3025">IF(A3025="","",INDEX(CAGE,MATCH(A3025,Company_Name,0)))</f>
        <v/>
      </c>
      <c r="C3025" s="80" t="str" cm="1">
        <f t="array" ref="C3025">IF(A3025="","",INDEX(Prime_Sub,MATCH(A3025,Company_Name,0)))</f>
        <v/>
      </c>
      <c r="F3025" s="78" t="str" cm="1">
        <f t="array" ref="F3025">IF(E3025="","",INDEX(LCAT_ID,MATCH(E3025,LCAT_Name,0)))</f>
        <v/>
      </c>
      <c r="J3025" s="78" t="str">
        <f>IFERROR(_xlfn.XLOOKUP(I3025,MSA_Title_List,MSA_Title_List!$A$2:$A$643,"",0),"")</f>
        <v/>
      </c>
    </row>
    <row r="3026" spans="2:10">
      <c r="B3026" s="78" t="str" cm="1">
        <f t="array" ref="B3026">IF(A3026="","",INDEX(CAGE,MATCH(A3026,Company_Name,0)))</f>
        <v/>
      </c>
      <c r="C3026" s="80" t="str" cm="1">
        <f t="array" ref="C3026">IF(A3026="","",INDEX(Prime_Sub,MATCH(A3026,Company_Name,0)))</f>
        <v/>
      </c>
      <c r="F3026" s="78" t="str" cm="1">
        <f t="array" ref="F3026">IF(E3026="","",INDEX(LCAT_ID,MATCH(E3026,LCAT_Name,0)))</f>
        <v/>
      </c>
      <c r="J3026" s="78" t="str">
        <f>IFERROR(_xlfn.XLOOKUP(I3026,MSA_Title_List,MSA_Title_List!$A$2:$A$643,"",0),"")</f>
        <v/>
      </c>
    </row>
    <row r="3027" spans="2:10">
      <c r="B3027" s="78" t="str" cm="1">
        <f t="array" ref="B3027">IF(A3027="","",INDEX(CAGE,MATCH(A3027,Company_Name,0)))</f>
        <v/>
      </c>
      <c r="C3027" s="80" t="str" cm="1">
        <f t="array" ref="C3027">IF(A3027="","",INDEX(Prime_Sub,MATCH(A3027,Company_Name,0)))</f>
        <v/>
      </c>
      <c r="F3027" s="78" t="str" cm="1">
        <f t="array" ref="F3027">IF(E3027="","",INDEX(LCAT_ID,MATCH(E3027,LCAT_Name,0)))</f>
        <v/>
      </c>
      <c r="J3027" s="78" t="str">
        <f>IFERROR(_xlfn.XLOOKUP(I3027,MSA_Title_List,MSA_Title_List!$A$2:$A$643,"",0),"")</f>
        <v/>
      </c>
    </row>
    <row r="3028" spans="2:10">
      <c r="B3028" s="78" t="str" cm="1">
        <f t="array" ref="B3028">IF(A3028="","",INDEX(CAGE,MATCH(A3028,Company_Name,0)))</f>
        <v/>
      </c>
      <c r="C3028" s="80" t="str" cm="1">
        <f t="array" ref="C3028">IF(A3028="","",INDEX(Prime_Sub,MATCH(A3028,Company_Name,0)))</f>
        <v/>
      </c>
      <c r="F3028" s="78" t="str" cm="1">
        <f t="array" ref="F3028">IF(E3028="","",INDEX(LCAT_ID,MATCH(E3028,LCAT_Name,0)))</f>
        <v/>
      </c>
      <c r="J3028" s="78" t="str">
        <f>IFERROR(_xlfn.XLOOKUP(I3028,MSA_Title_List,MSA_Title_List!$A$2:$A$643,"",0),"")</f>
        <v/>
      </c>
    </row>
    <row r="3029" spans="2:10">
      <c r="B3029" s="78" t="str" cm="1">
        <f t="array" ref="B3029">IF(A3029="","",INDEX(CAGE,MATCH(A3029,Company_Name,0)))</f>
        <v/>
      </c>
      <c r="C3029" s="80" t="str" cm="1">
        <f t="array" ref="C3029">IF(A3029="","",INDEX(Prime_Sub,MATCH(A3029,Company_Name,0)))</f>
        <v/>
      </c>
      <c r="F3029" s="78" t="str" cm="1">
        <f t="array" ref="F3029">IF(E3029="","",INDEX(LCAT_ID,MATCH(E3029,LCAT_Name,0)))</f>
        <v/>
      </c>
      <c r="J3029" s="78" t="str">
        <f>IFERROR(_xlfn.XLOOKUP(I3029,MSA_Title_List,MSA_Title_List!$A$2:$A$643,"",0),"")</f>
        <v/>
      </c>
    </row>
    <row r="3030" spans="2:10">
      <c r="B3030" s="78" t="str" cm="1">
        <f t="array" ref="B3030">IF(A3030="","",INDEX(CAGE,MATCH(A3030,Company_Name,0)))</f>
        <v/>
      </c>
      <c r="C3030" s="80" t="str" cm="1">
        <f t="array" ref="C3030">IF(A3030="","",INDEX(Prime_Sub,MATCH(A3030,Company_Name,0)))</f>
        <v/>
      </c>
      <c r="F3030" s="78" t="str" cm="1">
        <f t="array" ref="F3030">IF(E3030="","",INDEX(LCAT_ID,MATCH(E3030,LCAT_Name,0)))</f>
        <v/>
      </c>
      <c r="J3030" s="78" t="str">
        <f>IFERROR(_xlfn.XLOOKUP(I3030,MSA_Title_List,MSA_Title_List!$A$2:$A$643,"",0),"")</f>
        <v/>
      </c>
    </row>
    <row r="3031" spans="2:10">
      <c r="B3031" s="78" t="str" cm="1">
        <f t="array" ref="B3031">IF(A3031="","",INDEX(CAGE,MATCH(A3031,Company_Name,0)))</f>
        <v/>
      </c>
      <c r="C3031" s="80" t="str" cm="1">
        <f t="array" ref="C3031">IF(A3031="","",INDEX(Prime_Sub,MATCH(A3031,Company_Name,0)))</f>
        <v/>
      </c>
      <c r="F3031" s="78" t="str" cm="1">
        <f t="array" ref="F3031">IF(E3031="","",INDEX(LCAT_ID,MATCH(E3031,LCAT_Name,0)))</f>
        <v/>
      </c>
      <c r="J3031" s="78" t="str">
        <f>IFERROR(_xlfn.XLOOKUP(I3031,MSA_Title_List,MSA_Title_List!$A$2:$A$643,"",0),"")</f>
        <v/>
      </c>
    </row>
    <row r="3032" spans="2:10">
      <c r="B3032" s="78" t="str" cm="1">
        <f t="array" ref="B3032">IF(A3032="","",INDEX(CAGE,MATCH(A3032,Company_Name,0)))</f>
        <v/>
      </c>
      <c r="C3032" s="80" t="str" cm="1">
        <f t="array" ref="C3032">IF(A3032="","",INDEX(Prime_Sub,MATCH(A3032,Company_Name,0)))</f>
        <v/>
      </c>
      <c r="F3032" s="78" t="str" cm="1">
        <f t="array" ref="F3032">IF(E3032="","",INDEX(LCAT_ID,MATCH(E3032,LCAT_Name,0)))</f>
        <v/>
      </c>
      <c r="J3032" s="78" t="str">
        <f>IFERROR(_xlfn.XLOOKUP(I3032,MSA_Title_List,MSA_Title_List!$A$2:$A$643,"",0),"")</f>
        <v/>
      </c>
    </row>
    <row r="3033" spans="2:10">
      <c r="B3033" s="78" t="str" cm="1">
        <f t="array" ref="B3033">IF(A3033="","",INDEX(CAGE,MATCH(A3033,Company_Name,0)))</f>
        <v/>
      </c>
      <c r="C3033" s="80" t="str" cm="1">
        <f t="array" ref="C3033">IF(A3033="","",INDEX(Prime_Sub,MATCH(A3033,Company_Name,0)))</f>
        <v/>
      </c>
      <c r="F3033" s="78" t="str" cm="1">
        <f t="array" ref="F3033">IF(E3033="","",INDEX(LCAT_ID,MATCH(E3033,LCAT_Name,0)))</f>
        <v/>
      </c>
      <c r="J3033" s="78" t="str">
        <f>IFERROR(_xlfn.XLOOKUP(I3033,MSA_Title_List,MSA_Title_List!$A$2:$A$643,"",0),"")</f>
        <v/>
      </c>
    </row>
    <row r="3034" spans="2:10">
      <c r="B3034" s="78" t="str" cm="1">
        <f t="array" ref="B3034">IF(A3034="","",INDEX(CAGE,MATCH(A3034,Company_Name,0)))</f>
        <v/>
      </c>
      <c r="C3034" s="80" t="str" cm="1">
        <f t="array" ref="C3034">IF(A3034="","",INDEX(Prime_Sub,MATCH(A3034,Company_Name,0)))</f>
        <v/>
      </c>
      <c r="F3034" s="78" t="str" cm="1">
        <f t="array" ref="F3034">IF(E3034="","",INDEX(LCAT_ID,MATCH(E3034,LCAT_Name,0)))</f>
        <v/>
      </c>
      <c r="J3034" s="78" t="str">
        <f>IFERROR(_xlfn.XLOOKUP(I3034,MSA_Title_List,MSA_Title_List!$A$2:$A$643,"",0),"")</f>
        <v/>
      </c>
    </row>
    <row r="3035" spans="2:10">
      <c r="B3035" s="78" t="str" cm="1">
        <f t="array" ref="B3035">IF(A3035="","",INDEX(CAGE,MATCH(A3035,Company_Name,0)))</f>
        <v/>
      </c>
      <c r="C3035" s="80" t="str" cm="1">
        <f t="array" ref="C3035">IF(A3035="","",INDEX(Prime_Sub,MATCH(A3035,Company_Name,0)))</f>
        <v/>
      </c>
      <c r="F3035" s="78" t="str" cm="1">
        <f t="array" ref="F3035">IF(E3035="","",INDEX(LCAT_ID,MATCH(E3035,LCAT_Name,0)))</f>
        <v/>
      </c>
      <c r="J3035" s="78" t="str">
        <f>IFERROR(_xlfn.XLOOKUP(I3035,MSA_Title_List,MSA_Title_List!$A$2:$A$643,"",0),"")</f>
        <v/>
      </c>
    </row>
    <row r="3036" spans="2:10">
      <c r="B3036" s="78" t="str" cm="1">
        <f t="array" ref="B3036">IF(A3036="","",INDEX(CAGE,MATCH(A3036,Company_Name,0)))</f>
        <v/>
      </c>
      <c r="C3036" s="80" t="str" cm="1">
        <f t="array" ref="C3036">IF(A3036="","",INDEX(Prime_Sub,MATCH(A3036,Company_Name,0)))</f>
        <v/>
      </c>
      <c r="F3036" s="78" t="str" cm="1">
        <f t="array" ref="F3036">IF(E3036="","",INDEX(LCAT_ID,MATCH(E3036,LCAT_Name,0)))</f>
        <v/>
      </c>
      <c r="J3036" s="78" t="str">
        <f>IFERROR(_xlfn.XLOOKUP(I3036,MSA_Title_List,MSA_Title_List!$A$2:$A$643,"",0),"")</f>
        <v/>
      </c>
    </row>
    <row r="3037" spans="2:10">
      <c r="B3037" s="78" t="str" cm="1">
        <f t="array" ref="B3037">IF(A3037="","",INDEX(CAGE,MATCH(A3037,Company_Name,0)))</f>
        <v/>
      </c>
      <c r="C3037" s="80" t="str" cm="1">
        <f t="array" ref="C3037">IF(A3037="","",INDEX(Prime_Sub,MATCH(A3037,Company_Name,0)))</f>
        <v/>
      </c>
      <c r="F3037" s="78" t="str" cm="1">
        <f t="array" ref="F3037">IF(E3037="","",INDEX(LCAT_ID,MATCH(E3037,LCAT_Name,0)))</f>
        <v/>
      </c>
      <c r="J3037" s="78" t="str">
        <f>IFERROR(_xlfn.XLOOKUP(I3037,MSA_Title_List,MSA_Title_List!$A$2:$A$643,"",0),"")</f>
        <v/>
      </c>
    </row>
    <row r="3038" spans="2:10">
      <c r="B3038" s="78" t="str" cm="1">
        <f t="array" ref="B3038">IF(A3038="","",INDEX(CAGE,MATCH(A3038,Company_Name,0)))</f>
        <v/>
      </c>
      <c r="C3038" s="80" t="str" cm="1">
        <f t="array" ref="C3038">IF(A3038="","",INDEX(Prime_Sub,MATCH(A3038,Company_Name,0)))</f>
        <v/>
      </c>
      <c r="F3038" s="78" t="str" cm="1">
        <f t="array" ref="F3038">IF(E3038="","",INDEX(LCAT_ID,MATCH(E3038,LCAT_Name,0)))</f>
        <v/>
      </c>
      <c r="J3038" s="78" t="str">
        <f>IFERROR(_xlfn.XLOOKUP(I3038,MSA_Title_List,MSA_Title_List!$A$2:$A$643,"",0),"")</f>
        <v/>
      </c>
    </row>
    <row r="3039" spans="2:10">
      <c r="B3039" s="78" t="str" cm="1">
        <f t="array" ref="B3039">IF(A3039="","",INDEX(CAGE,MATCH(A3039,Company_Name,0)))</f>
        <v/>
      </c>
      <c r="C3039" s="80" t="str" cm="1">
        <f t="array" ref="C3039">IF(A3039="","",INDEX(Prime_Sub,MATCH(A3039,Company_Name,0)))</f>
        <v/>
      </c>
      <c r="F3039" s="78" t="str" cm="1">
        <f t="array" ref="F3039">IF(E3039="","",INDEX(LCAT_ID,MATCH(E3039,LCAT_Name,0)))</f>
        <v/>
      </c>
      <c r="J3039" s="78" t="str">
        <f>IFERROR(_xlfn.XLOOKUP(I3039,MSA_Title_List,MSA_Title_List!$A$2:$A$643,"",0),"")</f>
        <v/>
      </c>
    </row>
    <row r="3040" spans="2:10">
      <c r="B3040" s="78" t="str" cm="1">
        <f t="array" ref="B3040">IF(A3040="","",INDEX(CAGE,MATCH(A3040,Company_Name,0)))</f>
        <v/>
      </c>
      <c r="C3040" s="80" t="str" cm="1">
        <f t="array" ref="C3040">IF(A3040="","",INDEX(Prime_Sub,MATCH(A3040,Company_Name,0)))</f>
        <v/>
      </c>
      <c r="F3040" s="78" t="str" cm="1">
        <f t="array" ref="F3040">IF(E3040="","",INDEX(LCAT_ID,MATCH(E3040,LCAT_Name,0)))</f>
        <v/>
      </c>
      <c r="J3040" s="78" t="str">
        <f>IFERROR(_xlfn.XLOOKUP(I3040,MSA_Title_List,MSA_Title_List!$A$2:$A$643,"",0),"")</f>
        <v/>
      </c>
    </row>
    <row r="3041" spans="2:10">
      <c r="B3041" s="78" t="str" cm="1">
        <f t="array" ref="B3041">IF(A3041="","",INDEX(CAGE,MATCH(A3041,Company_Name,0)))</f>
        <v/>
      </c>
      <c r="C3041" s="80" t="str" cm="1">
        <f t="array" ref="C3041">IF(A3041="","",INDEX(Prime_Sub,MATCH(A3041,Company_Name,0)))</f>
        <v/>
      </c>
      <c r="F3041" s="78" t="str" cm="1">
        <f t="array" ref="F3041">IF(E3041="","",INDEX(LCAT_ID,MATCH(E3041,LCAT_Name,0)))</f>
        <v/>
      </c>
      <c r="J3041" s="78" t="str">
        <f>IFERROR(_xlfn.XLOOKUP(I3041,MSA_Title_List,MSA_Title_List!$A$2:$A$643,"",0),"")</f>
        <v/>
      </c>
    </row>
    <row r="3042" spans="2:10">
      <c r="B3042" s="78" t="str" cm="1">
        <f t="array" ref="B3042">IF(A3042="","",INDEX(CAGE,MATCH(A3042,Company_Name,0)))</f>
        <v/>
      </c>
      <c r="C3042" s="80" t="str" cm="1">
        <f t="array" ref="C3042">IF(A3042="","",INDEX(Prime_Sub,MATCH(A3042,Company_Name,0)))</f>
        <v/>
      </c>
      <c r="F3042" s="78" t="str" cm="1">
        <f t="array" ref="F3042">IF(E3042="","",INDEX(LCAT_ID,MATCH(E3042,LCAT_Name,0)))</f>
        <v/>
      </c>
      <c r="J3042" s="78" t="str">
        <f>IFERROR(_xlfn.XLOOKUP(I3042,MSA_Title_List,MSA_Title_List!$A$2:$A$643,"",0),"")</f>
        <v/>
      </c>
    </row>
    <row r="3043" spans="2:10">
      <c r="B3043" s="78" t="str" cm="1">
        <f t="array" ref="B3043">IF(A3043="","",INDEX(CAGE,MATCH(A3043,Company_Name,0)))</f>
        <v/>
      </c>
      <c r="C3043" s="80" t="str" cm="1">
        <f t="array" ref="C3043">IF(A3043="","",INDEX(Prime_Sub,MATCH(A3043,Company_Name,0)))</f>
        <v/>
      </c>
      <c r="F3043" s="78" t="str" cm="1">
        <f t="array" ref="F3043">IF(E3043="","",INDEX(LCAT_ID,MATCH(E3043,LCAT_Name,0)))</f>
        <v/>
      </c>
      <c r="J3043" s="78" t="str">
        <f>IFERROR(_xlfn.XLOOKUP(I3043,MSA_Title_List,MSA_Title_List!$A$2:$A$643,"",0),"")</f>
        <v/>
      </c>
    </row>
    <row r="3044" spans="2:10">
      <c r="B3044" s="78" t="str" cm="1">
        <f t="array" ref="B3044">IF(A3044="","",INDEX(CAGE,MATCH(A3044,Company_Name,0)))</f>
        <v/>
      </c>
      <c r="C3044" s="80" t="str" cm="1">
        <f t="array" ref="C3044">IF(A3044="","",INDEX(Prime_Sub,MATCH(A3044,Company_Name,0)))</f>
        <v/>
      </c>
      <c r="F3044" s="78" t="str" cm="1">
        <f t="array" ref="F3044">IF(E3044="","",INDEX(LCAT_ID,MATCH(E3044,LCAT_Name,0)))</f>
        <v/>
      </c>
      <c r="J3044" s="78" t="str">
        <f>IFERROR(_xlfn.XLOOKUP(I3044,MSA_Title_List,MSA_Title_List!$A$2:$A$643,"",0),"")</f>
        <v/>
      </c>
    </row>
    <row r="3045" spans="2:10">
      <c r="B3045" s="78" t="str" cm="1">
        <f t="array" ref="B3045">IF(A3045="","",INDEX(CAGE,MATCH(A3045,Company_Name,0)))</f>
        <v/>
      </c>
      <c r="C3045" s="80" t="str" cm="1">
        <f t="array" ref="C3045">IF(A3045="","",INDEX(Prime_Sub,MATCH(A3045,Company_Name,0)))</f>
        <v/>
      </c>
      <c r="F3045" s="78" t="str" cm="1">
        <f t="array" ref="F3045">IF(E3045="","",INDEX(LCAT_ID,MATCH(E3045,LCAT_Name,0)))</f>
        <v/>
      </c>
      <c r="J3045" s="78" t="str">
        <f>IFERROR(_xlfn.XLOOKUP(I3045,MSA_Title_List,MSA_Title_List!$A$2:$A$643,"",0),"")</f>
        <v/>
      </c>
    </row>
    <row r="3046" spans="2:10">
      <c r="B3046" s="78" t="str" cm="1">
        <f t="array" ref="B3046">IF(A3046="","",INDEX(CAGE,MATCH(A3046,Company_Name,0)))</f>
        <v/>
      </c>
      <c r="C3046" s="80" t="str" cm="1">
        <f t="array" ref="C3046">IF(A3046="","",INDEX(Prime_Sub,MATCH(A3046,Company_Name,0)))</f>
        <v/>
      </c>
      <c r="F3046" s="78" t="str" cm="1">
        <f t="array" ref="F3046">IF(E3046="","",INDEX(LCAT_ID,MATCH(E3046,LCAT_Name,0)))</f>
        <v/>
      </c>
      <c r="J3046" s="78" t="str">
        <f>IFERROR(_xlfn.XLOOKUP(I3046,MSA_Title_List,MSA_Title_List!$A$2:$A$643,"",0),"")</f>
        <v/>
      </c>
    </row>
    <row r="3047" spans="2:10">
      <c r="B3047" s="78" t="str" cm="1">
        <f t="array" ref="B3047">IF(A3047="","",INDEX(CAGE,MATCH(A3047,Company_Name,0)))</f>
        <v/>
      </c>
      <c r="C3047" s="80" t="str" cm="1">
        <f t="array" ref="C3047">IF(A3047="","",INDEX(Prime_Sub,MATCH(A3047,Company_Name,0)))</f>
        <v/>
      </c>
      <c r="F3047" s="78" t="str" cm="1">
        <f t="array" ref="F3047">IF(E3047="","",INDEX(LCAT_ID,MATCH(E3047,LCAT_Name,0)))</f>
        <v/>
      </c>
      <c r="J3047" s="78" t="str">
        <f>IFERROR(_xlfn.XLOOKUP(I3047,MSA_Title_List,MSA_Title_List!$A$2:$A$643,"",0),"")</f>
        <v/>
      </c>
    </row>
    <row r="3048" spans="2:10">
      <c r="B3048" s="78" t="str" cm="1">
        <f t="array" ref="B3048">IF(A3048="","",INDEX(CAGE,MATCH(A3048,Company_Name,0)))</f>
        <v/>
      </c>
      <c r="C3048" s="80" t="str" cm="1">
        <f t="array" ref="C3048">IF(A3048="","",INDEX(Prime_Sub,MATCH(A3048,Company_Name,0)))</f>
        <v/>
      </c>
      <c r="F3048" s="78" t="str" cm="1">
        <f t="array" ref="F3048">IF(E3048="","",INDEX(LCAT_ID,MATCH(E3048,LCAT_Name,0)))</f>
        <v/>
      </c>
      <c r="J3048" s="78" t="str">
        <f>IFERROR(_xlfn.XLOOKUP(I3048,MSA_Title_List,MSA_Title_List!$A$2:$A$643,"",0),"")</f>
        <v/>
      </c>
    </row>
    <row r="3049" spans="2:10">
      <c r="B3049" s="78" t="str" cm="1">
        <f t="array" ref="B3049">IF(A3049="","",INDEX(CAGE,MATCH(A3049,Company_Name,0)))</f>
        <v/>
      </c>
      <c r="C3049" s="80" t="str" cm="1">
        <f t="array" ref="C3049">IF(A3049="","",INDEX(Prime_Sub,MATCH(A3049,Company_Name,0)))</f>
        <v/>
      </c>
      <c r="F3049" s="78" t="str" cm="1">
        <f t="array" ref="F3049">IF(E3049="","",INDEX(LCAT_ID,MATCH(E3049,LCAT_Name,0)))</f>
        <v/>
      </c>
      <c r="J3049" s="78" t="str">
        <f>IFERROR(_xlfn.XLOOKUP(I3049,MSA_Title_List,MSA_Title_List!$A$2:$A$643,"",0),"")</f>
        <v/>
      </c>
    </row>
    <row r="3050" spans="2:10">
      <c r="B3050" s="78" t="str" cm="1">
        <f t="array" ref="B3050">IF(A3050="","",INDEX(CAGE,MATCH(A3050,Company_Name,0)))</f>
        <v/>
      </c>
      <c r="C3050" s="80" t="str" cm="1">
        <f t="array" ref="C3050">IF(A3050="","",INDEX(Prime_Sub,MATCH(A3050,Company_Name,0)))</f>
        <v/>
      </c>
      <c r="F3050" s="78" t="str" cm="1">
        <f t="array" ref="F3050">IF(E3050="","",INDEX(LCAT_ID,MATCH(E3050,LCAT_Name,0)))</f>
        <v/>
      </c>
      <c r="J3050" s="78" t="str">
        <f>IFERROR(_xlfn.XLOOKUP(I3050,MSA_Title_List,MSA_Title_List!$A$2:$A$643,"",0),"")</f>
        <v/>
      </c>
    </row>
    <row r="3051" spans="2:10">
      <c r="B3051" s="78" t="str" cm="1">
        <f t="array" ref="B3051">IF(A3051="","",INDEX(CAGE,MATCH(A3051,Company_Name,0)))</f>
        <v/>
      </c>
      <c r="C3051" s="80" t="str" cm="1">
        <f t="array" ref="C3051">IF(A3051="","",INDEX(Prime_Sub,MATCH(A3051,Company_Name,0)))</f>
        <v/>
      </c>
      <c r="F3051" s="78" t="str" cm="1">
        <f t="array" ref="F3051">IF(E3051="","",INDEX(LCAT_ID,MATCH(E3051,LCAT_Name,0)))</f>
        <v/>
      </c>
      <c r="J3051" s="78" t="str">
        <f>IFERROR(_xlfn.XLOOKUP(I3051,MSA_Title_List,MSA_Title_List!$A$2:$A$643,"",0),"")</f>
        <v/>
      </c>
    </row>
    <row r="3052" spans="2:10">
      <c r="B3052" s="78" t="str" cm="1">
        <f t="array" ref="B3052">IF(A3052="","",INDEX(CAGE,MATCH(A3052,Company_Name,0)))</f>
        <v/>
      </c>
      <c r="C3052" s="80" t="str" cm="1">
        <f t="array" ref="C3052">IF(A3052="","",INDEX(Prime_Sub,MATCH(A3052,Company_Name,0)))</f>
        <v/>
      </c>
      <c r="F3052" s="78" t="str" cm="1">
        <f t="array" ref="F3052">IF(E3052="","",INDEX(LCAT_ID,MATCH(E3052,LCAT_Name,0)))</f>
        <v/>
      </c>
      <c r="J3052" s="78" t="str">
        <f>IFERROR(_xlfn.XLOOKUP(I3052,MSA_Title_List,MSA_Title_List!$A$2:$A$643,"",0),"")</f>
        <v/>
      </c>
    </row>
    <row r="3053" spans="2:10">
      <c r="B3053" s="78" t="str" cm="1">
        <f t="array" ref="B3053">IF(A3053="","",INDEX(CAGE,MATCH(A3053,Company_Name,0)))</f>
        <v/>
      </c>
      <c r="C3053" s="80" t="str" cm="1">
        <f t="array" ref="C3053">IF(A3053="","",INDEX(Prime_Sub,MATCH(A3053,Company_Name,0)))</f>
        <v/>
      </c>
      <c r="F3053" s="78" t="str" cm="1">
        <f t="array" ref="F3053">IF(E3053="","",INDEX(LCAT_ID,MATCH(E3053,LCAT_Name,0)))</f>
        <v/>
      </c>
      <c r="J3053" s="78" t="str">
        <f>IFERROR(_xlfn.XLOOKUP(I3053,MSA_Title_List,MSA_Title_List!$A$2:$A$643,"",0),"")</f>
        <v/>
      </c>
    </row>
    <row r="3054" spans="2:10">
      <c r="B3054" s="78" t="str" cm="1">
        <f t="array" ref="B3054">IF(A3054="","",INDEX(CAGE,MATCH(A3054,Company_Name,0)))</f>
        <v/>
      </c>
      <c r="C3054" s="80" t="str" cm="1">
        <f t="array" ref="C3054">IF(A3054="","",INDEX(Prime_Sub,MATCH(A3054,Company_Name,0)))</f>
        <v/>
      </c>
      <c r="F3054" s="78" t="str" cm="1">
        <f t="array" ref="F3054">IF(E3054="","",INDEX(LCAT_ID,MATCH(E3054,LCAT_Name,0)))</f>
        <v/>
      </c>
      <c r="J3054" s="78" t="str">
        <f>IFERROR(_xlfn.XLOOKUP(I3054,MSA_Title_List,MSA_Title_List!$A$2:$A$643,"",0),"")</f>
        <v/>
      </c>
    </row>
    <row r="3055" spans="2:10">
      <c r="B3055" s="78" t="str" cm="1">
        <f t="array" ref="B3055">IF(A3055="","",INDEX(CAGE,MATCH(A3055,Company_Name,0)))</f>
        <v/>
      </c>
      <c r="C3055" s="80" t="str" cm="1">
        <f t="array" ref="C3055">IF(A3055="","",INDEX(Prime_Sub,MATCH(A3055,Company_Name,0)))</f>
        <v/>
      </c>
      <c r="F3055" s="78" t="str" cm="1">
        <f t="array" ref="F3055">IF(E3055="","",INDEX(LCAT_ID,MATCH(E3055,LCAT_Name,0)))</f>
        <v/>
      </c>
      <c r="J3055" s="78" t="str">
        <f>IFERROR(_xlfn.XLOOKUP(I3055,MSA_Title_List,MSA_Title_List!$A$2:$A$643,"",0),"")</f>
        <v/>
      </c>
    </row>
    <row r="3056" spans="2:10">
      <c r="B3056" s="78" t="str" cm="1">
        <f t="array" ref="B3056">IF(A3056="","",INDEX(CAGE,MATCH(A3056,Company_Name,0)))</f>
        <v/>
      </c>
      <c r="C3056" s="80" t="str" cm="1">
        <f t="array" ref="C3056">IF(A3056="","",INDEX(Prime_Sub,MATCH(A3056,Company_Name,0)))</f>
        <v/>
      </c>
      <c r="F3056" s="78" t="str" cm="1">
        <f t="array" ref="F3056">IF(E3056="","",INDEX(LCAT_ID,MATCH(E3056,LCAT_Name,0)))</f>
        <v/>
      </c>
      <c r="J3056" s="78" t="str">
        <f>IFERROR(_xlfn.XLOOKUP(I3056,MSA_Title_List,MSA_Title_List!$A$2:$A$643,"",0),"")</f>
        <v/>
      </c>
    </row>
    <row r="3057" spans="2:10">
      <c r="B3057" s="78" t="str" cm="1">
        <f t="array" ref="B3057">IF(A3057="","",INDEX(CAGE,MATCH(A3057,Company_Name,0)))</f>
        <v/>
      </c>
      <c r="C3057" s="80" t="str" cm="1">
        <f t="array" ref="C3057">IF(A3057="","",INDEX(Prime_Sub,MATCH(A3057,Company_Name,0)))</f>
        <v/>
      </c>
      <c r="F3057" s="78" t="str" cm="1">
        <f t="array" ref="F3057">IF(E3057="","",INDEX(LCAT_ID,MATCH(E3057,LCAT_Name,0)))</f>
        <v/>
      </c>
      <c r="J3057" s="78" t="str">
        <f>IFERROR(_xlfn.XLOOKUP(I3057,MSA_Title_List,MSA_Title_List!$A$2:$A$643,"",0),"")</f>
        <v/>
      </c>
    </row>
    <row r="3058" spans="2:10">
      <c r="B3058" s="78" t="str" cm="1">
        <f t="array" ref="B3058">IF(A3058="","",INDEX(CAGE,MATCH(A3058,Company_Name,0)))</f>
        <v/>
      </c>
      <c r="C3058" s="80" t="str" cm="1">
        <f t="array" ref="C3058">IF(A3058="","",INDEX(Prime_Sub,MATCH(A3058,Company_Name,0)))</f>
        <v/>
      </c>
      <c r="F3058" s="78" t="str" cm="1">
        <f t="array" ref="F3058">IF(E3058="","",INDEX(LCAT_ID,MATCH(E3058,LCAT_Name,0)))</f>
        <v/>
      </c>
      <c r="J3058" s="78" t="str">
        <f>IFERROR(_xlfn.XLOOKUP(I3058,MSA_Title_List,MSA_Title_List!$A$2:$A$643,"",0),"")</f>
        <v/>
      </c>
    </row>
    <row r="3059" spans="2:10">
      <c r="B3059" s="78" t="str" cm="1">
        <f t="array" ref="B3059">IF(A3059="","",INDEX(CAGE,MATCH(A3059,Company_Name,0)))</f>
        <v/>
      </c>
      <c r="C3059" s="80" t="str" cm="1">
        <f t="array" ref="C3059">IF(A3059="","",INDEX(Prime_Sub,MATCH(A3059,Company_Name,0)))</f>
        <v/>
      </c>
      <c r="F3059" s="78" t="str" cm="1">
        <f t="array" ref="F3059">IF(E3059="","",INDEX(LCAT_ID,MATCH(E3059,LCAT_Name,0)))</f>
        <v/>
      </c>
      <c r="J3059" s="78" t="str">
        <f>IFERROR(_xlfn.XLOOKUP(I3059,MSA_Title_List,MSA_Title_List!$A$2:$A$643,"",0),"")</f>
        <v/>
      </c>
    </row>
    <row r="3060" spans="2:10">
      <c r="B3060" s="78" t="str" cm="1">
        <f t="array" ref="B3060">IF(A3060="","",INDEX(CAGE,MATCH(A3060,Company_Name,0)))</f>
        <v/>
      </c>
      <c r="C3060" s="80" t="str" cm="1">
        <f t="array" ref="C3060">IF(A3060="","",INDEX(Prime_Sub,MATCH(A3060,Company_Name,0)))</f>
        <v/>
      </c>
      <c r="F3060" s="78" t="str" cm="1">
        <f t="array" ref="F3060">IF(E3060="","",INDEX(LCAT_ID,MATCH(E3060,LCAT_Name,0)))</f>
        <v/>
      </c>
      <c r="J3060" s="78" t="str">
        <f>IFERROR(_xlfn.XLOOKUP(I3060,MSA_Title_List,MSA_Title_List!$A$2:$A$643,"",0),"")</f>
        <v/>
      </c>
    </row>
    <row r="3061" spans="2:10">
      <c r="B3061" s="78" t="str" cm="1">
        <f t="array" ref="B3061">IF(A3061="","",INDEX(CAGE,MATCH(A3061,Company_Name,0)))</f>
        <v/>
      </c>
      <c r="C3061" s="80" t="str" cm="1">
        <f t="array" ref="C3061">IF(A3061="","",INDEX(Prime_Sub,MATCH(A3061,Company_Name,0)))</f>
        <v/>
      </c>
      <c r="F3061" s="78" t="str" cm="1">
        <f t="array" ref="F3061">IF(E3061="","",INDEX(LCAT_ID,MATCH(E3061,LCAT_Name,0)))</f>
        <v/>
      </c>
      <c r="J3061" s="78" t="str">
        <f>IFERROR(_xlfn.XLOOKUP(I3061,MSA_Title_List,MSA_Title_List!$A$2:$A$643,"",0),"")</f>
        <v/>
      </c>
    </row>
    <row r="3062" spans="2:10">
      <c r="B3062" s="78" t="str" cm="1">
        <f t="array" ref="B3062">IF(A3062="","",INDEX(CAGE,MATCH(A3062,Company_Name,0)))</f>
        <v/>
      </c>
      <c r="C3062" s="80" t="str" cm="1">
        <f t="array" ref="C3062">IF(A3062="","",INDEX(Prime_Sub,MATCH(A3062,Company_Name,0)))</f>
        <v/>
      </c>
      <c r="F3062" s="78" t="str" cm="1">
        <f t="array" ref="F3062">IF(E3062="","",INDEX(LCAT_ID,MATCH(E3062,LCAT_Name,0)))</f>
        <v/>
      </c>
      <c r="J3062" s="78" t="str">
        <f>IFERROR(_xlfn.XLOOKUP(I3062,MSA_Title_List,MSA_Title_List!$A$2:$A$643,"",0),"")</f>
        <v/>
      </c>
    </row>
    <row r="3063" spans="2:10">
      <c r="B3063" s="78" t="str" cm="1">
        <f t="array" ref="B3063">IF(A3063="","",INDEX(CAGE,MATCH(A3063,Company_Name,0)))</f>
        <v/>
      </c>
      <c r="C3063" s="80" t="str" cm="1">
        <f t="array" ref="C3063">IF(A3063="","",INDEX(Prime_Sub,MATCH(A3063,Company_Name,0)))</f>
        <v/>
      </c>
      <c r="F3063" s="78" t="str" cm="1">
        <f t="array" ref="F3063">IF(E3063="","",INDEX(LCAT_ID,MATCH(E3063,LCAT_Name,0)))</f>
        <v/>
      </c>
      <c r="J3063" s="78" t="str">
        <f>IFERROR(_xlfn.XLOOKUP(I3063,MSA_Title_List,MSA_Title_List!$A$2:$A$643,"",0),"")</f>
        <v/>
      </c>
    </row>
    <row r="3064" spans="2:10">
      <c r="B3064" s="78" t="str" cm="1">
        <f t="array" ref="B3064">IF(A3064="","",INDEX(CAGE,MATCH(A3064,Company_Name,0)))</f>
        <v/>
      </c>
      <c r="C3064" s="80" t="str" cm="1">
        <f t="array" ref="C3064">IF(A3064="","",INDEX(Prime_Sub,MATCH(A3064,Company_Name,0)))</f>
        <v/>
      </c>
      <c r="F3064" s="78" t="str" cm="1">
        <f t="array" ref="F3064">IF(E3064="","",INDEX(LCAT_ID,MATCH(E3064,LCAT_Name,0)))</f>
        <v/>
      </c>
      <c r="J3064" s="78" t="str">
        <f>IFERROR(_xlfn.XLOOKUP(I3064,MSA_Title_List,MSA_Title_List!$A$2:$A$643,"",0),"")</f>
        <v/>
      </c>
    </row>
    <row r="3065" spans="2:10">
      <c r="B3065" s="78" t="str" cm="1">
        <f t="array" ref="B3065">IF(A3065="","",INDEX(CAGE,MATCH(A3065,Company_Name,0)))</f>
        <v/>
      </c>
      <c r="C3065" s="80" t="str" cm="1">
        <f t="array" ref="C3065">IF(A3065="","",INDEX(Prime_Sub,MATCH(A3065,Company_Name,0)))</f>
        <v/>
      </c>
      <c r="F3065" s="78" t="str" cm="1">
        <f t="array" ref="F3065">IF(E3065="","",INDEX(LCAT_ID,MATCH(E3065,LCAT_Name,0)))</f>
        <v/>
      </c>
      <c r="J3065" s="78" t="str">
        <f>IFERROR(_xlfn.XLOOKUP(I3065,MSA_Title_List,MSA_Title_List!$A$2:$A$643,"",0),"")</f>
        <v/>
      </c>
    </row>
    <row r="3066" spans="2:10">
      <c r="B3066" s="78" t="str" cm="1">
        <f t="array" ref="B3066">IF(A3066="","",INDEX(CAGE,MATCH(A3066,Company_Name,0)))</f>
        <v/>
      </c>
      <c r="C3066" s="80" t="str" cm="1">
        <f t="array" ref="C3066">IF(A3066="","",INDEX(Prime_Sub,MATCH(A3066,Company_Name,0)))</f>
        <v/>
      </c>
      <c r="F3066" s="78" t="str" cm="1">
        <f t="array" ref="F3066">IF(E3066="","",INDEX(LCAT_ID,MATCH(E3066,LCAT_Name,0)))</f>
        <v/>
      </c>
      <c r="J3066" s="78" t="str">
        <f>IFERROR(_xlfn.XLOOKUP(I3066,MSA_Title_List,MSA_Title_List!$A$2:$A$643,"",0),"")</f>
        <v/>
      </c>
    </row>
    <row r="3067" spans="2:10">
      <c r="B3067" s="78" t="str" cm="1">
        <f t="array" ref="B3067">IF(A3067="","",INDEX(CAGE,MATCH(A3067,Company_Name,0)))</f>
        <v/>
      </c>
      <c r="C3067" s="80" t="str" cm="1">
        <f t="array" ref="C3067">IF(A3067="","",INDEX(Prime_Sub,MATCH(A3067,Company_Name,0)))</f>
        <v/>
      </c>
      <c r="F3067" s="78" t="str" cm="1">
        <f t="array" ref="F3067">IF(E3067="","",INDEX(LCAT_ID,MATCH(E3067,LCAT_Name,0)))</f>
        <v/>
      </c>
      <c r="J3067" s="78" t="str">
        <f>IFERROR(_xlfn.XLOOKUP(I3067,MSA_Title_List,MSA_Title_List!$A$2:$A$643,"",0),"")</f>
        <v/>
      </c>
    </row>
    <row r="3068" spans="2:10">
      <c r="B3068" s="78" t="str" cm="1">
        <f t="array" ref="B3068">IF(A3068="","",INDEX(CAGE,MATCH(A3068,Company_Name,0)))</f>
        <v/>
      </c>
      <c r="C3068" s="80" t="str" cm="1">
        <f t="array" ref="C3068">IF(A3068="","",INDEX(Prime_Sub,MATCH(A3068,Company_Name,0)))</f>
        <v/>
      </c>
      <c r="F3068" s="78" t="str" cm="1">
        <f t="array" ref="F3068">IF(E3068="","",INDEX(LCAT_ID,MATCH(E3068,LCAT_Name,0)))</f>
        <v/>
      </c>
      <c r="J3068" s="78" t="str">
        <f>IFERROR(_xlfn.XLOOKUP(I3068,MSA_Title_List,MSA_Title_List!$A$2:$A$643,"",0),"")</f>
        <v/>
      </c>
    </row>
    <row r="3069" spans="2:10">
      <c r="B3069" s="78" t="str" cm="1">
        <f t="array" ref="B3069">IF(A3069="","",INDEX(CAGE,MATCH(A3069,Company_Name,0)))</f>
        <v/>
      </c>
      <c r="C3069" s="80" t="str" cm="1">
        <f t="array" ref="C3069">IF(A3069="","",INDEX(Prime_Sub,MATCH(A3069,Company_Name,0)))</f>
        <v/>
      </c>
      <c r="F3069" s="78" t="str" cm="1">
        <f t="array" ref="F3069">IF(E3069="","",INDEX(LCAT_ID,MATCH(E3069,LCAT_Name,0)))</f>
        <v/>
      </c>
      <c r="J3069" s="78" t="str">
        <f>IFERROR(_xlfn.XLOOKUP(I3069,MSA_Title_List,MSA_Title_List!$A$2:$A$643,"",0),"")</f>
        <v/>
      </c>
    </row>
    <row r="3070" spans="2:10">
      <c r="B3070" s="78" t="str" cm="1">
        <f t="array" ref="B3070">IF(A3070="","",INDEX(CAGE,MATCH(A3070,Company_Name,0)))</f>
        <v/>
      </c>
      <c r="C3070" s="80" t="str" cm="1">
        <f t="array" ref="C3070">IF(A3070="","",INDEX(Prime_Sub,MATCH(A3070,Company_Name,0)))</f>
        <v/>
      </c>
      <c r="F3070" s="78" t="str" cm="1">
        <f t="array" ref="F3070">IF(E3070="","",INDEX(LCAT_ID,MATCH(E3070,LCAT_Name,0)))</f>
        <v/>
      </c>
      <c r="J3070" s="78" t="str">
        <f>IFERROR(_xlfn.XLOOKUP(I3070,MSA_Title_List,MSA_Title_List!$A$2:$A$643,"",0),"")</f>
        <v/>
      </c>
    </row>
    <row r="3071" spans="2:10">
      <c r="B3071" s="78" t="str" cm="1">
        <f t="array" ref="B3071">IF(A3071="","",INDEX(CAGE,MATCH(A3071,Company_Name,0)))</f>
        <v/>
      </c>
      <c r="C3071" s="80" t="str" cm="1">
        <f t="array" ref="C3071">IF(A3071="","",INDEX(Prime_Sub,MATCH(A3071,Company_Name,0)))</f>
        <v/>
      </c>
      <c r="F3071" s="78" t="str" cm="1">
        <f t="array" ref="F3071">IF(E3071="","",INDEX(LCAT_ID,MATCH(E3071,LCAT_Name,0)))</f>
        <v/>
      </c>
      <c r="J3071" s="78" t="str">
        <f>IFERROR(_xlfn.XLOOKUP(I3071,MSA_Title_List,MSA_Title_List!$A$2:$A$643,"",0),"")</f>
        <v/>
      </c>
    </row>
    <row r="3072" spans="2:10">
      <c r="B3072" s="78" t="str" cm="1">
        <f t="array" ref="B3072">IF(A3072="","",INDEX(CAGE,MATCH(A3072,Company_Name,0)))</f>
        <v/>
      </c>
      <c r="C3072" s="80" t="str" cm="1">
        <f t="array" ref="C3072">IF(A3072="","",INDEX(Prime_Sub,MATCH(A3072,Company_Name,0)))</f>
        <v/>
      </c>
      <c r="F3072" s="78" t="str" cm="1">
        <f t="array" ref="F3072">IF(E3072="","",INDEX(LCAT_ID,MATCH(E3072,LCAT_Name,0)))</f>
        <v/>
      </c>
      <c r="J3072" s="78" t="str">
        <f>IFERROR(_xlfn.XLOOKUP(I3072,MSA_Title_List,MSA_Title_List!$A$2:$A$643,"",0),"")</f>
        <v/>
      </c>
    </row>
    <row r="3073" spans="2:10">
      <c r="B3073" s="78" t="str" cm="1">
        <f t="array" ref="B3073">IF(A3073="","",INDEX(CAGE,MATCH(A3073,Company_Name,0)))</f>
        <v/>
      </c>
      <c r="C3073" s="80" t="str" cm="1">
        <f t="array" ref="C3073">IF(A3073="","",INDEX(Prime_Sub,MATCH(A3073,Company_Name,0)))</f>
        <v/>
      </c>
      <c r="F3073" s="78" t="str" cm="1">
        <f t="array" ref="F3073">IF(E3073="","",INDEX(LCAT_ID,MATCH(E3073,LCAT_Name,0)))</f>
        <v/>
      </c>
      <c r="J3073" s="78" t="str">
        <f>IFERROR(_xlfn.XLOOKUP(I3073,MSA_Title_List,MSA_Title_List!$A$2:$A$643,"",0),"")</f>
        <v/>
      </c>
    </row>
    <row r="3074" spans="2:10">
      <c r="B3074" s="78" t="str" cm="1">
        <f t="array" ref="B3074">IF(A3074="","",INDEX(CAGE,MATCH(A3074,Company_Name,0)))</f>
        <v/>
      </c>
      <c r="C3074" s="80" t="str" cm="1">
        <f t="array" ref="C3074">IF(A3074="","",INDEX(Prime_Sub,MATCH(A3074,Company_Name,0)))</f>
        <v/>
      </c>
      <c r="F3074" s="78" t="str" cm="1">
        <f t="array" ref="F3074">IF(E3074="","",INDEX(LCAT_ID,MATCH(E3074,LCAT_Name,0)))</f>
        <v/>
      </c>
      <c r="J3074" s="78" t="str">
        <f>IFERROR(_xlfn.XLOOKUP(I3074,MSA_Title_List,MSA_Title_List!$A$2:$A$643,"",0),"")</f>
        <v/>
      </c>
    </row>
    <row r="3075" spans="2:10">
      <c r="B3075" s="78" t="str" cm="1">
        <f t="array" ref="B3075">IF(A3075="","",INDEX(CAGE,MATCH(A3075,Company_Name,0)))</f>
        <v/>
      </c>
      <c r="C3075" s="80" t="str" cm="1">
        <f t="array" ref="C3075">IF(A3075="","",INDEX(Prime_Sub,MATCH(A3075,Company_Name,0)))</f>
        <v/>
      </c>
      <c r="F3075" s="78" t="str" cm="1">
        <f t="array" ref="F3075">IF(E3075="","",INDEX(LCAT_ID,MATCH(E3075,LCAT_Name,0)))</f>
        <v/>
      </c>
      <c r="J3075" s="78" t="str">
        <f>IFERROR(_xlfn.XLOOKUP(I3075,MSA_Title_List,MSA_Title_List!$A$2:$A$643,"",0),"")</f>
        <v/>
      </c>
    </row>
    <row r="3076" spans="2:10">
      <c r="B3076" s="78" t="str" cm="1">
        <f t="array" ref="B3076">IF(A3076="","",INDEX(CAGE,MATCH(A3076,Company_Name,0)))</f>
        <v/>
      </c>
      <c r="C3076" s="80" t="str" cm="1">
        <f t="array" ref="C3076">IF(A3076="","",INDEX(Prime_Sub,MATCH(A3076,Company_Name,0)))</f>
        <v/>
      </c>
      <c r="F3076" s="78" t="str" cm="1">
        <f t="array" ref="F3076">IF(E3076="","",INDEX(LCAT_ID,MATCH(E3076,LCAT_Name,0)))</f>
        <v/>
      </c>
      <c r="J3076" s="78" t="str">
        <f>IFERROR(_xlfn.XLOOKUP(I3076,MSA_Title_List,MSA_Title_List!$A$2:$A$643,"",0),"")</f>
        <v/>
      </c>
    </row>
    <row r="3077" spans="2:10">
      <c r="B3077" s="78" t="str" cm="1">
        <f t="array" ref="B3077">IF(A3077="","",INDEX(CAGE,MATCH(A3077,Company_Name,0)))</f>
        <v/>
      </c>
      <c r="C3077" s="80" t="str" cm="1">
        <f t="array" ref="C3077">IF(A3077="","",INDEX(Prime_Sub,MATCH(A3077,Company_Name,0)))</f>
        <v/>
      </c>
      <c r="F3077" s="78" t="str" cm="1">
        <f t="array" ref="F3077">IF(E3077="","",INDEX(LCAT_ID,MATCH(E3077,LCAT_Name,0)))</f>
        <v/>
      </c>
      <c r="J3077" s="78" t="str">
        <f>IFERROR(_xlfn.XLOOKUP(I3077,MSA_Title_List,MSA_Title_List!$A$2:$A$643,"",0),"")</f>
        <v/>
      </c>
    </row>
    <row r="3078" spans="2:10">
      <c r="B3078" s="78" t="str" cm="1">
        <f t="array" ref="B3078">IF(A3078="","",INDEX(CAGE,MATCH(A3078,Company_Name,0)))</f>
        <v/>
      </c>
      <c r="C3078" s="80" t="str" cm="1">
        <f t="array" ref="C3078">IF(A3078="","",INDEX(Prime_Sub,MATCH(A3078,Company_Name,0)))</f>
        <v/>
      </c>
      <c r="F3078" s="78" t="str" cm="1">
        <f t="array" ref="F3078">IF(E3078="","",INDEX(LCAT_ID,MATCH(E3078,LCAT_Name,0)))</f>
        <v/>
      </c>
      <c r="J3078" s="78" t="str">
        <f>IFERROR(_xlfn.XLOOKUP(I3078,MSA_Title_List,MSA_Title_List!$A$2:$A$643,"",0),"")</f>
        <v/>
      </c>
    </row>
    <row r="3079" spans="2:10">
      <c r="B3079" s="78" t="str" cm="1">
        <f t="array" ref="B3079">IF(A3079="","",INDEX(CAGE,MATCH(A3079,Company_Name,0)))</f>
        <v/>
      </c>
      <c r="C3079" s="80" t="str" cm="1">
        <f t="array" ref="C3079">IF(A3079="","",INDEX(Prime_Sub,MATCH(A3079,Company_Name,0)))</f>
        <v/>
      </c>
      <c r="F3079" s="78" t="str" cm="1">
        <f t="array" ref="F3079">IF(E3079="","",INDEX(LCAT_ID,MATCH(E3079,LCAT_Name,0)))</f>
        <v/>
      </c>
      <c r="J3079" s="78" t="str">
        <f>IFERROR(_xlfn.XLOOKUP(I3079,MSA_Title_List,MSA_Title_List!$A$2:$A$643,"",0),"")</f>
        <v/>
      </c>
    </row>
    <row r="3080" spans="2:10">
      <c r="B3080" s="78" t="str" cm="1">
        <f t="array" ref="B3080">IF(A3080="","",INDEX(CAGE,MATCH(A3080,Company_Name,0)))</f>
        <v/>
      </c>
      <c r="C3080" s="80" t="str" cm="1">
        <f t="array" ref="C3080">IF(A3080="","",INDEX(Prime_Sub,MATCH(A3080,Company_Name,0)))</f>
        <v/>
      </c>
      <c r="F3080" s="78" t="str" cm="1">
        <f t="array" ref="F3080">IF(E3080="","",INDEX(LCAT_ID,MATCH(E3080,LCAT_Name,0)))</f>
        <v/>
      </c>
      <c r="J3080" s="78" t="str">
        <f>IFERROR(_xlfn.XLOOKUP(I3080,MSA_Title_List,MSA_Title_List!$A$2:$A$643,"",0),"")</f>
        <v/>
      </c>
    </row>
    <row r="3081" spans="2:10">
      <c r="B3081" s="78" t="str" cm="1">
        <f t="array" ref="B3081">IF(A3081="","",INDEX(CAGE,MATCH(A3081,Company_Name,0)))</f>
        <v/>
      </c>
      <c r="C3081" s="80" t="str" cm="1">
        <f t="array" ref="C3081">IF(A3081="","",INDEX(Prime_Sub,MATCH(A3081,Company_Name,0)))</f>
        <v/>
      </c>
      <c r="F3081" s="78" t="str" cm="1">
        <f t="array" ref="F3081">IF(E3081="","",INDEX(LCAT_ID,MATCH(E3081,LCAT_Name,0)))</f>
        <v/>
      </c>
      <c r="J3081" s="78" t="str">
        <f>IFERROR(_xlfn.XLOOKUP(I3081,MSA_Title_List,MSA_Title_List!$A$2:$A$643,"",0),"")</f>
        <v/>
      </c>
    </row>
    <row r="3082" spans="2:10">
      <c r="B3082" s="78" t="str" cm="1">
        <f t="array" ref="B3082">IF(A3082="","",INDEX(CAGE,MATCH(A3082,Company_Name,0)))</f>
        <v/>
      </c>
      <c r="C3082" s="80" t="str" cm="1">
        <f t="array" ref="C3082">IF(A3082="","",INDEX(Prime_Sub,MATCH(A3082,Company_Name,0)))</f>
        <v/>
      </c>
      <c r="F3082" s="78" t="str" cm="1">
        <f t="array" ref="F3082">IF(E3082="","",INDEX(LCAT_ID,MATCH(E3082,LCAT_Name,0)))</f>
        <v/>
      </c>
      <c r="J3082" s="78" t="str">
        <f>IFERROR(_xlfn.XLOOKUP(I3082,MSA_Title_List,MSA_Title_List!$A$2:$A$643,"",0),"")</f>
        <v/>
      </c>
    </row>
    <row r="3083" spans="2:10">
      <c r="B3083" s="78" t="str" cm="1">
        <f t="array" ref="B3083">IF(A3083="","",INDEX(CAGE,MATCH(A3083,Company_Name,0)))</f>
        <v/>
      </c>
      <c r="C3083" s="80" t="str" cm="1">
        <f t="array" ref="C3083">IF(A3083="","",INDEX(Prime_Sub,MATCH(A3083,Company_Name,0)))</f>
        <v/>
      </c>
      <c r="F3083" s="78" t="str" cm="1">
        <f t="array" ref="F3083">IF(E3083="","",INDEX(LCAT_ID,MATCH(E3083,LCAT_Name,0)))</f>
        <v/>
      </c>
      <c r="J3083" s="78" t="str">
        <f>IFERROR(_xlfn.XLOOKUP(I3083,MSA_Title_List,MSA_Title_List!$A$2:$A$643,"",0),"")</f>
        <v/>
      </c>
    </row>
    <row r="3084" spans="2:10">
      <c r="B3084" s="78" t="str" cm="1">
        <f t="array" ref="B3084">IF(A3084="","",INDEX(CAGE,MATCH(A3084,Company_Name,0)))</f>
        <v/>
      </c>
      <c r="C3084" s="80" t="str" cm="1">
        <f t="array" ref="C3084">IF(A3084="","",INDEX(Prime_Sub,MATCH(A3084,Company_Name,0)))</f>
        <v/>
      </c>
      <c r="F3084" s="78" t="str" cm="1">
        <f t="array" ref="F3084">IF(E3084="","",INDEX(LCAT_ID,MATCH(E3084,LCAT_Name,0)))</f>
        <v/>
      </c>
      <c r="J3084" s="78" t="str">
        <f>IFERROR(_xlfn.XLOOKUP(I3084,MSA_Title_List,MSA_Title_List!$A$2:$A$643,"",0),"")</f>
        <v/>
      </c>
    </row>
    <row r="3085" spans="2:10">
      <c r="B3085" s="78" t="str" cm="1">
        <f t="array" ref="B3085">IF(A3085="","",INDEX(CAGE,MATCH(A3085,Company_Name,0)))</f>
        <v/>
      </c>
      <c r="C3085" s="80" t="str" cm="1">
        <f t="array" ref="C3085">IF(A3085="","",INDEX(Prime_Sub,MATCH(A3085,Company_Name,0)))</f>
        <v/>
      </c>
      <c r="F3085" s="78" t="str" cm="1">
        <f t="array" ref="F3085">IF(E3085="","",INDEX(LCAT_ID,MATCH(E3085,LCAT_Name,0)))</f>
        <v/>
      </c>
      <c r="J3085" s="78" t="str">
        <f>IFERROR(_xlfn.XLOOKUP(I3085,MSA_Title_List,MSA_Title_List!$A$2:$A$643,"",0),"")</f>
        <v/>
      </c>
    </row>
    <row r="3086" spans="2:10">
      <c r="B3086" s="78" t="str" cm="1">
        <f t="array" ref="B3086">IF(A3086="","",INDEX(CAGE,MATCH(A3086,Company_Name,0)))</f>
        <v/>
      </c>
      <c r="C3086" s="80" t="str" cm="1">
        <f t="array" ref="C3086">IF(A3086="","",INDEX(Prime_Sub,MATCH(A3086,Company_Name,0)))</f>
        <v/>
      </c>
      <c r="F3086" s="78" t="str" cm="1">
        <f t="array" ref="F3086">IF(E3086="","",INDEX(LCAT_ID,MATCH(E3086,LCAT_Name,0)))</f>
        <v/>
      </c>
      <c r="J3086" s="78" t="str">
        <f>IFERROR(_xlfn.XLOOKUP(I3086,MSA_Title_List,MSA_Title_List!$A$2:$A$643,"",0),"")</f>
        <v/>
      </c>
    </row>
    <row r="3087" spans="2:10">
      <c r="B3087" s="78" t="str" cm="1">
        <f t="array" ref="B3087">IF(A3087="","",INDEX(CAGE,MATCH(A3087,Company_Name,0)))</f>
        <v/>
      </c>
      <c r="C3087" s="80" t="str" cm="1">
        <f t="array" ref="C3087">IF(A3087="","",INDEX(Prime_Sub,MATCH(A3087,Company_Name,0)))</f>
        <v/>
      </c>
      <c r="F3087" s="78" t="str" cm="1">
        <f t="array" ref="F3087">IF(E3087="","",INDEX(LCAT_ID,MATCH(E3087,LCAT_Name,0)))</f>
        <v/>
      </c>
      <c r="J3087" s="78" t="str">
        <f>IFERROR(_xlfn.XLOOKUP(I3087,MSA_Title_List,MSA_Title_List!$A$2:$A$643,"",0),"")</f>
        <v/>
      </c>
    </row>
    <row r="3088" spans="2:10">
      <c r="B3088" s="78" t="str" cm="1">
        <f t="array" ref="B3088">IF(A3088="","",INDEX(CAGE,MATCH(A3088,Company_Name,0)))</f>
        <v/>
      </c>
      <c r="C3088" s="80" t="str" cm="1">
        <f t="array" ref="C3088">IF(A3088="","",INDEX(Prime_Sub,MATCH(A3088,Company_Name,0)))</f>
        <v/>
      </c>
      <c r="F3088" s="78" t="str" cm="1">
        <f t="array" ref="F3088">IF(E3088="","",INDEX(LCAT_ID,MATCH(E3088,LCAT_Name,0)))</f>
        <v/>
      </c>
      <c r="J3088" s="78" t="str">
        <f>IFERROR(_xlfn.XLOOKUP(I3088,MSA_Title_List,MSA_Title_List!$A$2:$A$643,"",0),"")</f>
        <v/>
      </c>
    </row>
    <row r="3089" spans="2:10">
      <c r="B3089" s="78" t="str" cm="1">
        <f t="array" ref="B3089">IF(A3089="","",INDEX(CAGE,MATCH(A3089,Company_Name,0)))</f>
        <v/>
      </c>
      <c r="C3089" s="80" t="str" cm="1">
        <f t="array" ref="C3089">IF(A3089="","",INDEX(Prime_Sub,MATCH(A3089,Company_Name,0)))</f>
        <v/>
      </c>
      <c r="F3089" s="78" t="str" cm="1">
        <f t="array" ref="F3089">IF(E3089="","",INDEX(LCAT_ID,MATCH(E3089,LCAT_Name,0)))</f>
        <v/>
      </c>
      <c r="J3089" s="78" t="str">
        <f>IFERROR(_xlfn.XLOOKUP(I3089,MSA_Title_List,MSA_Title_List!$A$2:$A$643,"",0),"")</f>
        <v/>
      </c>
    </row>
    <row r="3090" spans="2:10">
      <c r="B3090" s="78" t="str" cm="1">
        <f t="array" ref="B3090">IF(A3090="","",INDEX(CAGE,MATCH(A3090,Company_Name,0)))</f>
        <v/>
      </c>
      <c r="C3090" s="80" t="str" cm="1">
        <f t="array" ref="C3090">IF(A3090="","",INDEX(Prime_Sub,MATCH(A3090,Company_Name,0)))</f>
        <v/>
      </c>
      <c r="F3090" s="78" t="str" cm="1">
        <f t="array" ref="F3090">IF(E3090="","",INDEX(LCAT_ID,MATCH(E3090,LCAT_Name,0)))</f>
        <v/>
      </c>
      <c r="J3090" s="78" t="str">
        <f>IFERROR(_xlfn.XLOOKUP(I3090,MSA_Title_List,MSA_Title_List!$A$2:$A$643,"",0),"")</f>
        <v/>
      </c>
    </row>
    <row r="3091" spans="2:10">
      <c r="B3091" s="78" t="str" cm="1">
        <f t="array" ref="B3091">IF(A3091="","",INDEX(CAGE,MATCH(A3091,Company_Name,0)))</f>
        <v/>
      </c>
      <c r="C3091" s="80" t="str" cm="1">
        <f t="array" ref="C3091">IF(A3091="","",INDEX(Prime_Sub,MATCH(A3091,Company_Name,0)))</f>
        <v/>
      </c>
      <c r="F3091" s="78" t="str" cm="1">
        <f t="array" ref="F3091">IF(E3091="","",INDEX(LCAT_ID,MATCH(E3091,LCAT_Name,0)))</f>
        <v/>
      </c>
      <c r="J3091" s="78" t="str">
        <f>IFERROR(_xlfn.XLOOKUP(I3091,MSA_Title_List,MSA_Title_List!$A$2:$A$643,"",0),"")</f>
        <v/>
      </c>
    </row>
    <row r="3092" spans="2:10">
      <c r="B3092" s="78" t="str" cm="1">
        <f t="array" ref="B3092">IF(A3092="","",INDEX(CAGE,MATCH(A3092,Company_Name,0)))</f>
        <v/>
      </c>
      <c r="C3092" s="80" t="str" cm="1">
        <f t="array" ref="C3092">IF(A3092="","",INDEX(Prime_Sub,MATCH(A3092,Company_Name,0)))</f>
        <v/>
      </c>
      <c r="F3092" s="78" t="str" cm="1">
        <f t="array" ref="F3092">IF(E3092="","",INDEX(LCAT_ID,MATCH(E3092,LCAT_Name,0)))</f>
        <v/>
      </c>
      <c r="J3092" s="78" t="str">
        <f>IFERROR(_xlfn.XLOOKUP(I3092,MSA_Title_List,MSA_Title_List!$A$2:$A$643,"",0),"")</f>
        <v/>
      </c>
    </row>
    <row r="3093" spans="2:10">
      <c r="B3093" s="78" t="str" cm="1">
        <f t="array" ref="B3093">IF(A3093="","",INDEX(CAGE,MATCH(A3093,Company_Name,0)))</f>
        <v/>
      </c>
      <c r="C3093" s="80" t="str" cm="1">
        <f t="array" ref="C3093">IF(A3093="","",INDEX(Prime_Sub,MATCH(A3093,Company_Name,0)))</f>
        <v/>
      </c>
      <c r="F3093" s="78" t="str" cm="1">
        <f t="array" ref="F3093">IF(E3093="","",INDEX(LCAT_ID,MATCH(E3093,LCAT_Name,0)))</f>
        <v/>
      </c>
      <c r="J3093" s="78" t="str">
        <f>IFERROR(_xlfn.XLOOKUP(I3093,MSA_Title_List,MSA_Title_List!$A$2:$A$643,"",0),"")</f>
        <v/>
      </c>
    </row>
    <row r="3094" spans="2:10">
      <c r="B3094" s="78" t="str" cm="1">
        <f t="array" ref="B3094">IF(A3094="","",INDEX(CAGE,MATCH(A3094,Company_Name,0)))</f>
        <v/>
      </c>
      <c r="C3094" s="80" t="str" cm="1">
        <f t="array" ref="C3094">IF(A3094="","",INDEX(Prime_Sub,MATCH(A3094,Company_Name,0)))</f>
        <v/>
      </c>
      <c r="F3094" s="78" t="str" cm="1">
        <f t="array" ref="F3094">IF(E3094="","",INDEX(LCAT_ID,MATCH(E3094,LCAT_Name,0)))</f>
        <v/>
      </c>
      <c r="J3094" s="78" t="str">
        <f>IFERROR(_xlfn.XLOOKUP(I3094,MSA_Title_List,MSA_Title_List!$A$2:$A$643,"",0),"")</f>
        <v/>
      </c>
    </row>
    <row r="3095" spans="2:10">
      <c r="B3095" s="78" t="str" cm="1">
        <f t="array" ref="B3095">IF(A3095="","",INDEX(CAGE,MATCH(A3095,Company_Name,0)))</f>
        <v/>
      </c>
      <c r="C3095" s="80" t="str" cm="1">
        <f t="array" ref="C3095">IF(A3095="","",INDEX(Prime_Sub,MATCH(A3095,Company_Name,0)))</f>
        <v/>
      </c>
      <c r="F3095" s="78" t="str" cm="1">
        <f t="array" ref="F3095">IF(E3095="","",INDEX(LCAT_ID,MATCH(E3095,LCAT_Name,0)))</f>
        <v/>
      </c>
      <c r="J3095" s="78" t="str">
        <f>IFERROR(_xlfn.XLOOKUP(I3095,MSA_Title_List,MSA_Title_List!$A$2:$A$643,"",0),"")</f>
        <v/>
      </c>
    </row>
    <row r="3096" spans="2:10">
      <c r="B3096" s="78" t="str" cm="1">
        <f t="array" ref="B3096">IF(A3096="","",INDEX(CAGE,MATCH(A3096,Company_Name,0)))</f>
        <v/>
      </c>
      <c r="C3096" s="80" t="str" cm="1">
        <f t="array" ref="C3096">IF(A3096="","",INDEX(Prime_Sub,MATCH(A3096,Company_Name,0)))</f>
        <v/>
      </c>
      <c r="F3096" s="78" t="str" cm="1">
        <f t="array" ref="F3096">IF(E3096="","",INDEX(LCAT_ID,MATCH(E3096,LCAT_Name,0)))</f>
        <v/>
      </c>
      <c r="J3096" s="78" t="str">
        <f>IFERROR(_xlfn.XLOOKUP(I3096,MSA_Title_List,MSA_Title_List!$A$2:$A$643,"",0),"")</f>
        <v/>
      </c>
    </row>
    <row r="3097" spans="2:10">
      <c r="B3097" s="78" t="str" cm="1">
        <f t="array" ref="B3097">IF(A3097="","",INDEX(CAGE,MATCH(A3097,Company_Name,0)))</f>
        <v/>
      </c>
      <c r="C3097" s="80" t="str" cm="1">
        <f t="array" ref="C3097">IF(A3097="","",INDEX(Prime_Sub,MATCH(A3097,Company_Name,0)))</f>
        <v/>
      </c>
      <c r="F3097" s="78" t="str" cm="1">
        <f t="array" ref="F3097">IF(E3097="","",INDEX(LCAT_ID,MATCH(E3097,LCAT_Name,0)))</f>
        <v/>
      </c>
      <c r="J3097" s="78" t="str">
        <f>IFERROR(_xlfn.XLOOKUP(I3097,MSA_Title_List,MSA_Title_List!$A$2:$A$643,"",0),"")</f>
        <v/>
      </c>
    </row>
    <row r="3098" spans="2:10">
      <c r="B3098" s="78" t="str" cm="1">
        <f t="array" ref="B3098">IF(A3098="","",INDEX(CAGE,MATCH(A3098,Company_Name,0)))</f>
        <v/>
      </c>
      <c r="C3098" s="80" t="str" cm="1">
        <f t="array" ref="C3098">IF(A3098="","",INDEX(Prime_Sub,MATCH(A3098,Company_Name,0)))</f>
        <v/>
      </c>
      <c r="F3098" s="78" t="str" cm="1">
        <f t="array" ref="F3098">IF(E3098="","",INDEX(LCAT_ID,MATCH(E3098,LCAT_Name,0)))</f>
        <v/>
      </c>
      <c r="J3098" s="78" t="str">
        <f>IFERROR(_xlfn.XLOOKUP(I3098,MSA_Title_List,MSA_Title_List!$A$2:$A$643,"",0),"")</f>
        <v/>
      </c>
    </row>
    <row r="3099" spans="2:10">
      <c r="B3099" s="78" t="str" cm="1">
        <f t="array" ref="B3099">IF(A3099="","",INDEX(CAGE,MATCH(A3099,Company_Name,0)))</f>
        <v/>
      </c>
      <c r="C3099" s="80" t="str" cm="1">
        <f t="array" ref="C3099">IF(A3099="","",INDEX(Prime_Sub,MATCH(A3099,Company_Name,0)))</f>
        <v/>
      </c>
      <c r="F3099" s="78" t="str" cm="1">
        <f t="array" ref="F3099">IF(E3099="","",INDEX(LCAT_ID,MATCH(E3099,LCAT_Name,0)))</f>
        <v/>
      </c>
      <c r="J3099" s="78" t="str">
        <f>IFERROR(_xlfn.XLOOKUP(I3099,MSA_Title_List,MSA_Title_List!$A$2:$A$643,"",0),"")</f>
        <v/>
      </c>
    </row>
    <row r="3100" spans="2:10">
      <c r="B3100" s="78" t="str" cm="1">
        <f t="array" ref="B3100">IF(A3100="","",INDEX(CAGE,MATCH(A3100,Company_Name,0)))</f>
        <v/>
      </c>
      <c r="C3100" s="80" t="str" cm="1">
        <f t="array" ref="C3100">IF(A3100="","",INDEX(Prime_Sub,MATCH(A3100,Company_Name,0)))</f>
        <v/>
      </c>
      <c r="F3100" s="78" t="str" cm="1">
        <f t="array" ref="F3100">IF(E3100="","",INDEX(LCAT_ID,MATCH(E3100,LCAT_Name,0)))</f>
        <v/>
      </c>
      <c r="J3100" s="78" t="str">
        <f>IFERROR(_xlfn.XLOOKUP(I3100,MSA_Title_List,MSA_Title_List!$A$2:$A$643,"",0),"")</f>
        <v/>
      </c>
    </row>
    <row r="3101" spans="2:10">
      <c r="B3101" s="78" t="str" cm="1">
        <f t="array" ref="B3101">IF(A3101="","",INDEX(CAGE,MATCH(A3101,Company_Name,0)))</f>
        <v/>
      </c>
      <c r="C3101" s="80" t="str" cm="1">
        <f t="array" ref="C3101">IF(A3101="","",INDEX(Prime_Sub,MATCH(A3101,Company_Name,0)))</f>
        <v/>
      </c>
      <c r="F3101" s="78" t="str" cm="1">
        <f t="array" ref="F3101">IF(E3101="","",INDEX(LCAT_ID,MATCH(E3101,LCAT_Name,0)))</f>
        <v/>
      </c>
      <c r="J3101" s="78" t="str">
        <f>IFERROR(_xlfn.XLOOKUP(I3101,MSA_Title_List,MSA_Title_List!$A$2:$A$643,"",0),"")</f>
        <v/>
      </c>
    </row>
    <row r="3102" spans="2:10">
      <c r="B3102" s="78" t="str" cm="1">
        <f t="array" ref="B3102">IF(A3102="","",INDEX(CAGE,MATCH(A3102,Company_Name,0)))</f>
        <v/>
      </c>
      <c r="C3102" s="80" t="str" cm="1">
        <f t="array" ref="C3102">IF(A3102="","",INDEX(Prime_Sub,MATCH(A3102,Company_Name,0)))</f>
        <v/>
      </c>
      <c r="F3102" s="78" t="str" cm="1">
        <f t="array" ref="F3102">IF(E3102="","",INDEX(LCAT_ID,MATCH(E3102,LCAT_Name,0)))</f>
        <v/>
      </c>
      <c r="J3102" s="78" t="str">
        <f>IFERROR(_xlfn.XLOOKUP(I3102,MSA_Title_List,MSA_Title_List!$A$2:$A$643,"",0),"")</f>
        <v/>
      </c>
    </row>
    <row r="3103" spans="2:10">
      <c r="B3103" s="78" t="str" cm="1">
        <f t="array" ref="B3103">IF(A3103="","",INDEX(CAGE,MATCH(A3103,Company_Name,0)))</f>
        <v/>
      </c>
      <c r="C3103" s="80" t="str" cm="1">
        <f t="array" ref="C3103">IF(A3103="","",INDEX(Prime_Sub,MATCH(A3103,Company_Name,0)))</f>
        <v/>
      </c>
      <c r="F3103" s="78" t="str" cm="1">
        <f t="array" ref="F3103">IF(E3103="","",INDEX(LCAT_ID,MATCH(E3103,LCAT_Name,0)))</f>
        <v/>
      </c>
      <c r="J3103" s="78" t="str">
        <f>IFERROR(_xlfn.XLOOKUP(I3103,MSA_Title_List,MSA_Title_List!$A$2:$A$643,"",0),"")</f>
        <v/>
      </c>
    </row>
    <row r="3104" spans="2:10">
      <c r="B3104" s="78" t="str" cm="1">
        <f t="array" ref="B3104">IF(A3104="","",INDEX(CAGE,MATCH(A3104,Company_Name,0)))</f>
        <v/>
      </c>
      <c r="C3104" s="80" t="str" cm="1">
        <f t="array" ref="C3104">IF(A3104="","",INDEX(Prime_Sub,MATCH(A3104,Company_Name,0)))</f>
        <v/>
      </c>
      <c r="F3104" s="78" t="str" cm="1">
        <f t="array" ref="F3104">IF(E3104="","",INDEX(LCAT_ID,MATCH(E3104,LCAT_Name,0)))</f>
        <v/>
      </c>
      <c r="J3104" s="78" t="str">
        <f>IFERROR(_xlfn.XLOOKUP(I3104,MSA_Title_List,MSA_Title_List!$A$2:$A$643,"",0),"")</f>
        <v/>
      </c>
    </row>
    <row r="3105" spans="2:10">
      <c r="B3105" s="78" t="str" cm="1">
        <f t="array" ref="B3105">IF(A3105="","",INDEX(CAGE,MATCH(A3105,Company_Name,0)))</f>
        <v/>
      </c>
      <c r="C3105" s="80" t="str" cm="1">
        <f t="array" ref="C3105">IF(A3105="","",INDEX(Prime_Sub,MATCH(A3105,Company_Name,0)))</f>
        <v/>
      </c>
      <c r="F3105" s="78" t="str" cm="1">
        <f t="array" ref="F3105">IF(E3105="","",INDEX(LCAT_ID,MATCH(E3105,LCAT_Name,0)))</f>
        <v/>
      </c>
      <c r="J3105" s="78" t="str">
        <f>IFERROR(_xlfn.XLOOKUP(I3105,MSA_Title_List,MSA_Title_List!$A$2:$A$643,"",0),"")</f>
        <v/>
      </c>
    </row>
    <row r="3106" spans="2:10">
      <c r="B3106" s="78" t="str" cm="1">
        <f t="array" ref="B3106">IF(A3106="","",INDEX(CAGE,MATCH(A3106,Company_Name,0)))</f>
        <v/>
      </c>
      <c r="C3106" s="80" t="str" cm="1">
        <f t="array" ref="C3106">IF(A3106="","",INDEX(Prime_Sub,MATCH(A3106,Company_Name,0)))</f>
        <v/>
      </c>
      <c r="F3106" s="78" t="str" cm="1">
        <f t="array" ref="F3106">IF(E3106="","",INDEX(LCAT_ID,MATCH(E3106,LCAT_Name,0)))</f>
        <v/>
      </c>
      <c r="J3106" s="78" t="str">
        <f>IFERROR(_xlfn.XLOOKUP(I3106,MSA_Title_List,MSA_Title_List!$A$2:$A$643,"",0),"")</f>
        <v/>
      </c>
    </row>
    <row r="3107" spans="2:10">
      <c r="B3107" s="78" t="str" cm="1">
        <f t="array" ref="B3107">IF(A3107="","",INDEX(CAGE,MATCH(A3107,Company_Name,0)))</f>
        <v/>
      </c>
      <c r="C3107" s="80" t="str" cm="1">
        <f t="array" ref="C3107">IF(A3107="","",INDEX(Prime_Sub,MATCH(A3107,Company_Name,0)))</f>
        <v/>
      </c>
      <c r="F3107" s="78" t="str" cm="1">
        <f t="array" ref="F3107">IF(E3107="","",INDEX(LCAT_ID,MATCH(E3107,LCAT_Name,0)))</f>
        <v/>
      </c>
      <c r="J3107" s="78" t="str">
        <f>IFERROR(_xlfn.XLOOKUP(I3107,MSA_Title_List,MSA_Title_List!$A$2:$A$643,"",0),"")</f>
        <v/>
      </c>
    </row>
    <row r="3108" spans="2:10">
      <c r="B3108" s="78" t="str" cm="1">
        <f t="array" ref="B3108">IF(A3108="","",INDEX(CAGE,MATCH(A3108,Company_Name,0)))</f>
        <v/>
      </c>
      <c r="C3108" s="80" t="str" cm="1">
        <f t="array" ref="C3108">IF(A3108="","",INDEX(Prime_Sub,MATCH(A3108,Company_Name,0)))</f>
        <v/>
      </c>
      <c r="F3108" s="78" t="str" cm="1">
        <f t="array" ref="F3108">IF(E3108="","",INDEX(LCAT_ID,MATCH(E3108,LCAT_Name,0)))</f>
        <v/>
      </c>
      <c r="J3108" s="78" t="str">
        <f>IFERROR(_xlfn.XLOOKUP(I3108,MSA_Title_List,MSA_Title_List!$A$2:$A$643,"",0),"")</f>
        <v/>
      </c>
    </row>
    <row r="3109" spans="2:10">
      <c r="B3109" s="78" t="str" cm="1">
        <f t="array" ref="B3109">IF(A3109="","",INDEX(CAGE,MATCH(A3109,Company_Name,0)))</f>
        <v/>
      </c>
      <c r="C3109" s="80" t="str" cm="1">
        <f t="array" ref="C3109">IF(A3109="","",INDEX(Prime_Sub,MATCH(A3109,Company_Name,0)))</f>
        <v/>
      </c>
      <c r="F3109" s="78" t="str" cm="1">
        <f t="array" ref="F3109">IF(E3109="","",INDEX(LCAT_ID,MATCH(E3109,LCAT_Name,0)))</f>
        <v/>
      </c>
      <c r="J3109" s="78" t="str">
        <f>IFERROR(_xlfn.XLOOKUP(I3109,MSA_Title_List,MSA_Title_List!$A$2:$A$643,"",0),"")</f>
        <v/>
      </c>
    </row>
    <row r="3110" spans="2:10">
      <c r="B3110" s="78" t="str" cm="1">
        <f t="array" ref="B3110">IF(A3110="","",INDEX(CAGE,MATCH(A3110,Company_Name,0)))</f>
        <v/>
      </c>
      <c r="C3110" s="80" t="str" cm="1">
        <f t="array" ref="C3110">IF(A3110="","",INDEX(Prime_Sub,MATCH(A3110,Company_Name,0)))</f>
        <v/>
      </c>
      <c r="F3110" s="78" t="str" cm="1">
        <f t="array" ref="F3110">IF(E3110="","",INDEX(LCAT_ID,MATCH(E3110,LCAT_Name,0)))</f>
        <v/>
      </c>
      <c r="J3110" s="78" t="str">
        <f>IFERROR(_xlfn.XLOOKUP(I3110,MSA_Title_List,MSA_Title_List!$A$2:$A$643,"",0),"")</f>
        <v/>
      </c>
    </row>
    <row r="3111" spans="2:10">
      <c r="B3111" s="78" t="str" cm="1">
        <f t="array" ref="B3111">IF(A3111="","",INDEX(CAGE,MATCH(A3111,Company_Name,0)))</f>
        <v/>
      </c>
      <c r="C3111" s="80" t="str" cm="1">
        <f t="array" ref="C3111">IF(A3111="","",INDEX(Prime_Sub,MATCH(A3111,Company_Name,0)))</f>
        <v/>
      </c>
      <c r="F3111" s="78" t="str" cm="1">
        <f t="array" ref="F3111">IF(E3111="","",INDEX(LCAT_ID,MATCH(E3111,LCAT_Name,0)))</f>
        <v/>
      </c>
      <c r="J3111" s="78" t="str">
        <f>IFERROR(_xlfn.XLOOKUP(I3111,MSA_Title_List,MSA_Title_List!$A$2:$A$643,"",0),"")</f>
        <v/>
      </c>
    </row>
    <row r="3112" spans="2:10">
      <c r="B3112" s="78" t="str" cm="1">
        <f t="array" ref="B3112">IF(A3112="","",INDEX(CAGE,MATCH(A3112,Company_Name,0)))</f>
        <v/>
      </c>
      <c r="C3112" s="80" t="str" cm="1">
        <f t="array" ref="C3112">IF(A3112="","",INDEX(Prime_Sub,MATCH(A3112,Company_Name,0)))</f>
        <v/>
      </c>
      <c r="F3112" s="78" t="str" cm="1">
        <f t="array" ref="F3112">IF(E3112="","",INDEX(LCAT_ID,MATCH(E3112,LCAT_Name,0)))</f>
        <v/>
      </c>
      <c r="J3112" s="78" t="str">
        <f>IFERROR(_xlfn.XLOOKUP(I3112,MSA_Title_List,MSA_Title_List!$A$2:$A$643,"",0),"")</f>
        <v/>
      </c>
    </row>
    <row r="3113" spans="2:10">
      <c r="B3113" s="78" t="str" cm="1">
        <f t="array" ref="B3113">IF(A3113="","",INDEX(CAGE,MATCH(A3113,Company_Name,0)))</f>
        <v/>
      </c>
      <c r="C3113" s="80" t="str" cm="1">
        <f t="array" ref="C3113">IF(A3113="","",INDEX(Prime_Sub,MATCH(A3113,Company_Name,0)))</f>
        <v/>
      </c>
      <c r="F3113" s="78" t="str" cm="1">
        <f t="array" ref="F3113">IF(E3113="","",INDEX(LCAT_ID,MATCH(E3113,LCAT_Name,0)))</f>
        <v/>
      </c>
      <c r="J3113" s="78" t="str">
        <f>IFERROR(_xlfn.XLOOKUP(I3113,MSA_Title_List,MSA_Title_List!$A$2:$A$643,"",0),"")</f>
        <v/>
      </c>
    </row>
    <row r="3114" spans="2:10">
      <c r="B3114" s="78" t="str" cm="1">
        <f t="array" ref="B3114">IF(A3114="","",INDEX(CAGE,MATCH(A3114,Company_Name,0)))</f>
        <v/>
      </c>
      <c r="C3114" s="80" t="str" cm="1">
        <f t="array" ref="C3114">IF(A3114="","",INDEX(Prime_Sub,MATCH(A3114,Company_Name,0)))</f>
        <v/>
      </c>
      <c r="F3114" s="78" t="str" cm="1">
        <f t="array" ref="F3114">IF(E3114="","",INDEX(LCAT_ID,MATCH(E3114,LCAT_Name,0)))</f>
        <v/>
      </c>
      <c r="J3114" s="78" t="str">
        <f>IFERROR(_xlfn.XLOOKUP(I3114,MSA_Title_List,MSA_Title_List!$A$2:$A$643,"",0),"")</f>
        <v/>
      </c>
    </row>
    <row r="3115" spans="2:10">
      <c r="B3115" s="78" t="str" cm="1">
        <f t="array" ref="B3115">IF(A3115="","",INDEX(CAGE,MATCH(A3115,Company_Name,0)))</f>
        <v/>
      </c>
      <c r="C3115" s="80" t="str" cm="1">
        <f t="array" ref="C3115">IF(A3115="","",INDEX(Prime_Sub,MATCH(A3115,Company_Name,0)))</f>
        <v/>
      </c>
      <c r="F3115" s="78" t="str" cm="1">
        <f t="array" ref="F3115">IF(E3115="","",INDEX(LCAT_ID,MATCH(E3115,LCAT_Name,0)))</f>
        <v/>
      </c>
      <c r="J3115" s="78" t="str">
        <f>IFERROR(_xlfn.XLOOKUP(I3115,MSA_Title_List,MSA_Title_List!$A$2:$A$643,"",0),"")</f>
        <v/>
      </c>
    </row>
    <row r="3116" spans="2:10">
      <c r="B3116" s="78" t="str" cm="1">
        <f t="array" ref="B3116">IF(A3116="","",INDEX(CAGE,MATCH(A3116,Company_Name,0)))</f>
        <v/>
      </c>
      <c r="C3116" s="80" t="str" cm="1">
        <f t="array" ref="C3116">IF(A3116="","",INDEX(Prime_Sub,MATCH(A3116,Company_Name,0)))</f>
        <v/>
      </c>
      <c r="F3116" s="78" t="str" cm="1">
        <f t="array" ref="F3116">IF(E3116="","",INDEX(LCAT_ID,MATCH(E3116,LCAT_Name,0)))</f>
        <v/>
      </c>
      <c r="J3116" s="78" t="str">
        <f>IFERROR(_xlfn.XLOOKUP(I3116,MSA_Title_List,MSA_Title_List!$A$2:$A$643,"",0),"")</f>
        <v/>
      </c>
    </row>
    <row r="3117" spans="2:10">
      <c r="B3117" s="78" t="str" cm="1">
        <f t="array" ref="B3117">IF(A3117="","",INDEX(CAGE,MATCH(A3117,Company_Name,0)))</f>
        <v/>
      </c>
      <c r="C3117" s="80" t="str" cm="1">
        <f t="array" ref="C3117">IF(A3117="","",INDEX(Prime_Sub,MATCH(A3117,Company_Name,0)))</f>
        <v/>
      </c>
      <c r="F3117" s="78" t="str" cm="1">
        <f t="array" ref="F3117">IF(E3117="","",INDEX(LCAT_ID,MATCH(E3117,LCAT_Name,0)))</f>
        <v/>
      </c>
      <c r="J3117" s="78" t="str">
        <f>IFERROR(_xlfn.XLOOKUP(I3117,MSA_Title_List,MSA_Title_List!$A$2:$A$643,"",0),"")</f>
        <v/>
      </c>
    </row>
    <row r="3118" spans="2:10">
      <c r="B3118" s="78" t="str" cm="1">
        <f t="array" ref="B3118">IF(A3118="","",INDEX(CAGE,MATCH(A3118,Company_Name,0)))</f>
        <v/>
      </c>
      <c r="C3118" s="80" t="str" cm="1">
        <f t="array" ref="C3118">IF(A3118="","",INDEX(Prime_Sub,MATCH(A3118,Company_Name,0)))</f>
        <v/>
      </c>
      <c r="F3118" s="78" t="str" cm="1">
        <f t="array" ref="F3118">IF(E3118="","",INDEX(LCAT_ID,MATCH(E3118,LCAT_Name,0)))</f>
        <v/>
      </c>
      <c r="J3118" s="78" t="str">
        <f>IFERROR(_xlfn.XLOOKUP(I3118,MSA_Title_List,MSA_Title_List!$A$2:$A$643,"",0),"")</f>
        <v/>
      </c>
    </row>
    <row r="3119" spans="2:10">
      <c r="B3119" s="78" t="str" cm="1">
        <f t="array" ref="B3119">IF(A3119="","",INDEX(CAGE,MATCH(A3119,Company_Name,0)))</f>
        <v/>
      </c>
      <c r="C3119" s="80" t="str" cm="1">
        <f t="array" ref="C3119">IF(A3119="","",INDEX(Prime_Sub,MATCH(A3119,Company_Name,0)))</f>
        <v/>
      </c>
      <c r="F3119" s="78" t="str" cm="1">
        <f t="array" ref="F3119">IF(E3119="","",INDEX(LCAT_ID,MATCH(E3119,LCAT_Name,0)))</f>
        <v/>
      </c>
      <c r="J3119" s="78" t="str">
        <f>IFERROR(_xlfn.XLOOKUP(I3119,MSA_Title_List,MSA_Title_List!$A$2:$A$643,"",0),"")</f>
        <v/>
      </c>
    </row>
    <row r="3120" spans="2:10">
      <c r="B3120" s="78" t="str" cm="1">
        <f t="array" ref="B3120">IF(A3120="","",INDEX(CAGE,MATCH(A3120,Company_Name,0)))</f>
        <v/>
      </c>
      <c r="C3120" s="80" t="str" cm="1">
        <f t="array" ref="C3120">IF(A3120="","",INDEX(Prime_Sub,MATCH(A3120,Company_Name,0)))</f>
        <v/>
      </c>
      <c r="F3120" s="78" t="str" cm="1">
        <f t="array" ref="F3120">IF(E3120="","",INDEX(LCAT_ID,MATCH(E3120,LCAT_Name,0)))</f>
        <v/>
      </c>
      <c r="J3120" s="78" t="str">
        <f>IFERROR(_xlfn.XLOOKUP(I3120,MSA_Title_List,MSA_Title_List!$A$2:$A$643,"",0),"")</f>
        <v/>
      </c>
    </row>
    <row r="3121" spans="2:10">
      <c r="B3121" s="78" t="str" cm="1">
        <f t="array" ref="B3121">IF(A3121="","",INDEX(CAGE,MATCH(A3121,Company_Name,0)))</f>
        <v/>
      </c>
      <c r="C3121" s="80" t="str" cm="1">
        <f t="array" ref="C3121">IF(A3121="","",INDEX(Prime_Sub,MATCH(A3121,Company_Name,0)))</f>
        <v/>
      </c>
      <c r="F3121" s="78" t="str" cm="1">
        <f t="array" ref="F3121">IF(E3121="","",INDEX(LCAT_ID,MATCH(E3121,LCAT_Name,0)))</f>
        <v/>
      </c>
      <c r="J3121" s="78" t="str">
        <f>IFERROR(_xlfn.XLOOKUP(I3121,MSA_Title_List,MSA_Title_List!$A$2:$A$643,"",0),"")</f>
        <v/>
      </c>
    </row>
    <row r="3122" spans="2:10">
      <c r="B3122" s="78" t="str" cm="1">
        <f t="array" ref="B3122">IF(A3122="","",INDEX(CAGE,MATCH(A3122,Company_Name,0)))</f>
        <v/>
      </c>
      <c r="C3122" s="80" t="str" cm="1">
        <f t="array" ref="C3122">IF(A3122="","",INDEX(Prime_Sub,MATCH(A3122,Company_Name,0)))</f>
        <v/>
      </c>
      <c r="F3122" s="78" t="str" cm="1">
        <f t="array" ref="F3122">IF(E3122="","",INDEX(LCAT_ID,MATCH(E3122,LCAT_Name,0)))</f>
        <v/>
      </c>
      <c r="J3122" s="78" t="str">
        <f>IFERROR(_xlfn.XLOOKUP(I3122,MSA_Title_List,MSA_Title_List!$A$2:$A$643,"",0),"")</f>
        <v/>
      </c>
    </row>
    <row r="3123" spans="2:10">
      <c r="B3123" s="78" t="str" cm="1">
        <f t="array" ref="B3123">IF(A3123="","",INDEX(CAGE,MATCH(A3123,Company_Name,0)))</f>
        <v/>
      </c>
      <c r="C3123" s="80" t="str" cm="1">
        <f t="array" ref="C3123">IF(A3123="","",INDEX(Prime_Sub,MATCH(A3123,Company_Name,0)))</f>
        <v/>
      </c>
      <c r="F3123" s="78" t="str" cm="1">
        <f t="array" ref="F3123">IF(E3123="","",INDEX(LCAT_ID,MATCH(E3123,LCAT_Name,0)))</f>
        <v/>
      </c>
      <c r="J3123" s="78" t="str">
        <f>IFERROR(_xlfn.XLOOKUP(I3123,MSA_Title_List,MSA_Title_List!$A$2:$A$643,"",0),"")</f>
        <v/>
      </c>
    </row>
    <row r="3124" spans="2:10">
      <c r="B3124" s="78" t="str" cm="1">
        <f t="array" ref="B3124">IF(A3124="","",INDEX(CAGE,MATCH(A3124,Company_Name,0)))</f>
        <v/>
      </c>
      <c r="C3124" s="80" t="str" cm="1">
        <f t="array" ref="C3124">IF(A3124="","",INDEX(Prime_Sub,MATCH(A3124,Company_Name,0)))</f>
        <v/>
      </c>
      <c r="F3124" s="78" t="str" cm="1">
        <f t="array" ref="F3124">IF(E3124="","",INDEX(LCAT_ID,MATCH(E3124,LCAT_Name,0)))</f>
        <v/>
      </c>
      <c r="J3124" s="78" t="str">
        <f>IFERROR(_xlfn.XLOOKUP(I3124,MSA_Title_List,MSA_Title_List!$A$2:$A$643,"",0),"")</f>
        <v/>
      </c>
    </row>
    <row r="3125" spans="2:10">
      <c r="B3125" s="78" t="str" cm="1">
        <f t="array" ref="B3125">IF(A3125="","",INDEX(CAGE,MATCH(A3125,Company_Name,0)))</f>
        <v/>
      </c>
      <c r="C3125" s="80" t="str" cm="1">
        <f t="array" ref="C3125">IF(A3125="","",INDEX(Prime_Sub,MATCH(A3125,Company_Name,0)))</f>
        <v/>
      </c>
      <c r="F3125" s="78" t="str" cm="1">
        <f t="array" ref="F3125">IF(E3125="","",INDEX(LCAT_ID,MATCH(E3125,LCAT_Name,0)))</f>
        <v/>
      </c>
      <c r="J3125" s="78" t="str">
        <f>IFERROR(_xlfn.XLOOKUP(I3125,MSA_Title_List,MSA_Title_List!$A$2:$A$643,"",0),"")</f>
        <v/>
      </c>
    </row>
    <row r="3126" spans="2:10">
      <c r="B3126" s="78" t="str" cm="1">
        <f t="array" ref="B3126">IF(A3126="","",INDEX(CAGE,MATCH(A3126,Company_Name,0)))</f>
        <v/>
      </c>
      <c r="C3126" s="80" t="str" cm="1">
        <f t="array" ref="C3126">IF(A3126="","",INDEX(Prime_Sub,MATCH(A3126,Company_Name,0)))</f>
        <v/>
      </c>
      <c r="F3126" s="78" t="str" cm="1">
        <f t="array" ref="F3126">IF(E3126="","",INDEX(LCAT_ID,MATCH(E3126,LCAT_Name,0)))</f>
        <v/>
      </c>
      <c r="J3126" s="78" t="str">
        <f>IFERROR(_xlfn.XLOOKUP(I3126,MSA_Title_List,MSA_Title_List!$A$2:$A$643,"",0),"")</f>
        <v/>
      </c>
    </row>
    <row r="3127" spans="2:10">
      <c r="B3127" s="78" t="str" cm="1">
        <f t="array" ref="B3127">IF(A3127="","",INDEX(CAGE,MATCH(A3127,Company_Name,0)))</f>
        <v/>
      </c>
      <c r="C3127" s="80" t="str" cm="1">
        <f t="array" ref="C3127">IF(A3127="","",INDEX(Prime_Sub,MATCH(A3127,Company_Name,0)))</f>
        <v/>
      </c>
      <c r="F3127" s="78" t="str" cm="1">
        <f t="array" ref="F3127">IF(E3127="","",INDEX(LCAT_ID,MATCH(E3127,LCAT_Name,0)))</f>
        <v/>
      </c>
      <c r="J3127" s="78" t="str">
        <f>IFERROR(_xlfn.XLOOKUP(I3127,MSA_Title_List,MSA_Title_List!$A$2:$A$643,"",0),"")</f>
        <v/>
      </c>
    </row>
    <row r="3128" spans="2:10">
      <c r="B3128" s="78" t="str" cm="1">
        <f t="array" ref="B3128">IF(A3128="","",INDEX(CAGE,MATCH(A3128,Company_Name,0)))</f>
        <v/>
      </c>
      <c r="C3128" s="80" t="str" cm="1">
        <f t="array" ref="C3128">IF(A3128="","",INDEX(Prime_Sub,MATCH(A3128,Company_Name,0)))</f>
        <v/>
      </c>
      <c r="F3128" s="78" t="str" cm="1">
        <f t="array" ref="F3128">IF(E3128="","",INDEX(LCAT_ID,MATCH(E3128,LCAT_Name,0)))</f>
        <v/>
      </c>
      <c r="J3128" s="78" t="str">
        <f>IFERROR(_xlfn.XLOOKUP(I3128,MSA_Title_List,MSA_Title_List!$A$2:$A$643,"",0),"")</f>
        <v/>
      </c>
    </row>
    <row r="3129" spans="2:10">
      <c r="B3129" s="78" t="str" cm="1">
        <f t="array" ref="B3129">IF(A3129="","",INDEX(CAGE,MATCH(A3129,Company_Name,0)))</f>
        <v/>
      </c>
      <c r="C3129" s="80" t="str" cm="1">
        <f t="array" ref="C3129">IF(A3129="","",INDEX(Prime_Sub,MATCH(A3129,Company_Name,0)))</f>
        <v/>
      </c>
      <c r="F3129" s="78" t="str" cm="1">
        <f t="array" ref="F3129">IF(E3129="","",INDEX(LCAT_ID,MATCH(E3129,LCAT_Name,0)))</f>
        <v/>
      </c>
      <c r="J3129" s="78" t="str">
        <f>IFERROR(_xlfn.XLOOKUP(I3129,MSA_Title_List,MSA_Title_List!$A$2:$A$643,"",0),"")</f>
        <v/>
      </c>
    </row>
    <row r="3130" spans="2:10">
      <c r="B3130" s="78" t="str" cm="1">
        <f t="array" ref="B3130">IF(A3130="","",INDEX(CAGE,MATCH(A3130,Company_Name,0)))</f>
        <v/>
      </c>
      <c r="C3130" s="80" t="str" cm="1">
        <f t="array" ref="C3130">IF(A3130="","",INDEX(Prime_Sub,MATCH(A3130,Company_Name,0)))</f>
        <v/>
      </c>
      <c r="F3130" s="78" t="str" cm="1">
        <f t="array" ref="F3130">IF(E3130="","",INDEX(LCAT_ID,MATCH(E3130,LCAT_Name,0)))</f>
        <v/>
      </c>
      <c r="J3130" s="78" t="str">
        <f>IFERROR(_xlfn.XLOOKUP(I3130,MSA_Title_List,MSA_Title_List!$A$2:$A$643,"",0),"")</f>
        <v/>
      </c>
    </row>
    <row r="3131" spans="2:10">
      <c r="B3131" s="78" t="str" cm="1">
        <f t="array" ref="B3131">IF(A3131="","",INDEX(CAGE,MATCH(A3131,Company_Name,0)))</f>
        <v/>
      </c>
      <c r="C3131" s="80" t="str" cm="1">
        <f t="array" ref="C3131">IF(A3131="","",INDEX(Prime_Sub,MATCH(A3131,Company_Name,0)))</f>
        <v/>
      </c>
      <c r="F3131" s="78" t="str" cm="1">
        <f t="array" ref="F3131">IF(E3131="","",INDEX(LCAT_ID,MATCH(E3131,LCAT_Name,0)))</f>
        <v/>
      </c>
      <c r="J3131" s="78" t="str">
        <f>IFERROR(_xlfn.XLOOKUP(I3131,MSA_Title_List,MSA_Title_List!$A$2:$A$643,"",0),"")</f>
        <v/>
      </c>
    </row>
    <row r="3132" spans="2:10">
      <c r="B3132" s="78" t="str" cm="1">
        <f t="array" ref="B3132">IF(A3132="","",INDEX(CAGE,MATCH(A3132,Company_Name,0)))</f>
        <v/>
      </c>
      <c r="C3132" s="80" t="str" cm="1">
        <f t="array" ref="C3132">IF(A3132="","",INDEX(Prime_Sub,MATCH(A3132,Company_Name,0)))</f>
        <v/>
      </c>
      <c r="F3132" s="78" t="str" cm="1">
        <f t="array" ref="F3132">IF(E3132="","",INDEX(LCAT_ID,MATCH(E3132,LCAT_Name,0)))</f>
        <v/>
      </c>
      <c r="J3132" s="78" t="str">
        <f>IFERROR(_xlfn.XLOOKUP(I3132,MSA_Title_List,MSA_Title_List!$A$2:$A$643,"",0),"")</f>
        <v/>
      </c>
    </row>
    <row r="3133" spans="2:10">
      <c r="B3133" s="78" t="str" cm="1">
        <f t="array" ref="B3133">IF(A3133="","",INDEX(CAGE,MATCH(A3133,Company_Name,0)))</f>
        <v/>
      </c>
      <c r="C3133" s="80" t="str" cm="1">
        <f t="array" ref="C3133">IF(A3133="","",INDEX(Prime_Sub,MATCH(A3133,Company_Name,0)))</f>
        <v/>
      </c>
      <c r="F3133" s="78" t="str" cm="1">
        <f t="array" ref="F3133">IF(E3133="","",INDEX(LCAT_ID,MATCH(E3133,LCAT_Name,0)))</f>
        <v/>
      </c>
      <c r="J3133" s="78" t="str">
        <f>IFERROR(_xlfn.XLOOKUP(I3133,MSA_Title_List,MSA_Title_List!$A$2:$A$643,"",0),"")</f>
        <v/>
      </c>
    </row>
    <row r="3134" spans="2:10">
      <c r="B3134" s="78" t="str" cm="1">
        <f t="array" ref="B3134">IF(A3134="","",INDEX(CAGE,MATCH(A3134,Company_Name,0)))</f>
        <v/>
      </c>
      <c r="C3134" s="80" t="str" cm="1">
        <f t="array" ref="C3134">IF(A3134="","",INDEX(Prime_Sub,MATCH(A3134,Company_Name,0)))</f>
        <v/>
      </c>
      <c r="F3134" s="78" t="str" cm="1">
        <f t="array" ref="F3134">IF(E3134="","",INDEX(LCAT_ID,MATCH(E3134,LCAT_Name,0)))</f>
        <v/>
      </c>
      <c r="J3134" s="78" t="str">
        <f>IFERROR(_xlfn.XLOOKUP(I3134,MSA_Title_List,MSA_Title_List!$A$2:$A$643,"",0),"")</f>
        <v/>
      </c>
    </row>
    <row r="3135" spans="2:10">
      <c r="B3135" s="78" t="str" cm="1">
        <f t="array" ref="B3135">IF(A3135="","",INDEX(CAGE,MATCH(A3135,Company_Name,0)))</f>
        <v/>
      </c>
      <c r="C3135" s="80" t="str" cm="1">
        <f t="array" ref="C3135">IF(A3135="","",INDEX(Prime_Sub,MATCH(A3135,Company_Name,0)))</f>
        <v/>
      </c>
      <c r="F3135" s="78" t="str" cm="1">
        <f t="array" ref="F3135">IF(E3135="","",INDEX(LCAT_ID,MATCH(E3135,LCAT_Name,0)))</f>
        <v/>
      </c>
      <c r="J3135" s="78" t="str">
        <f>IFERROR(_xlfn.XLOOKUP(I3135,MSA_Title_List,MSA_Title_List!$A$2:$A$643,"",0),"")</f>
        <v/>
      </c>
    </row>
    <row r="3136" spans="2:10">
      <c r="B3136" s="78" t="str" cm="1">
        <f t="array" ref="B3136">IF(A3136="","",INDEX(CAGE,MATCH(A3136,Company_Name,0)))</f>
        <v/>
      </c>
      <c r="C3136" s="80" t="str" cm="1">
        <f t="array" ref="C3136">IF(A3136="","",INDEX(Prime_Sub,MATCH(A3136,Company_Name,0)))</f>
        <v/>
      </c>
      <c r="F3136" s="78" t="str" cm="1">
        <f t="array" ref="F3136">IF(E3136="","",INDEX(LCAT_ID,MATCH(E3136,LCAT_Name,0)))</f>
        <v/>
      </c>
      <c r="J3136" s="78" t="str">
        <f>IFERROR(_xlfn.XLOOKUP(I3136,MSA_Title_List,MSA_Title_List!$A$2:$A$643,"",0),"")</f>
        <v/>
      </c>
    </row>
    <row r="3137" spans="2:10">
      <c r="B3137" s="78" t="str" cm="1">
        <f t="array" ref="B3137">IF(A3137="","",INDEX(CAGE,MATCH(A3137,Company_Name,0)))</f>
        <v/>
      </c>
      <c r="C3137" s="80" t="str" cm="1">
        <f t="array" ref="C3137">IF(A3137="","",INDEX(Prime_Sub,MATCH(A3137,Company_Name,0)))</f>
        <v/>
      </c>
      <c r="F3137" s="78" t="str" cm="1">
        <f t="array" ref="F3137">IF(E3137="","",INDEX(LCAT_ID,MATCH(E3137,LCAT_Name,0)))</f>
        <v/>
      </c>
      <c r="J3137" s="78" t="str">
        <f>IFERROR(_xlfn.XLOOKUP(I3137,MSA_Title_List,MSA_Title_List!$A$2:$A$643,"",0),"")</f>
        <v/>
      </c>
    </row>
    <row r="3138" spans="2:10">
      <c r="B3138" s="78" t="str" cm="1">
        <f t="array" ref="B3138">IF(A3138="","",INDEX(CAGE,MATCH(A3138,Company_Name,0)))</f>
        <v/>
      </c>
      <c r="C3138" s="80" t="str" cm="1">
        <f t="array" ref="C3138">IF(A3138="","",INDEX(Prime_Sub,MATCH(A3138,Company_Name,0)))</f>
        <v/>
      </c>
      <c r="F3138" s="78" t="str" cm="1">
        <f t="array" ref="F3138">IF(E3138="","",INDEX(LCAT_ID,MATCH(E3138,LCAT_Name,0)))</f>
        <v/>
      </c>
      <c r="J3138" s="78" t="str">
        <f>IFERROR(_xlfn.XLOOKUP(I3138,MSA_Title_List,MSA_Title_List!$A$2:$A$643,"",0),"")</f>
        <v/>
      </c>
    </row>
    <row r="3139" spans="2:10">
      <c r="B3139" s="78" t="str" cm="1">
        <f t="array" ref="B3139">IF(A3139="","",INDEX(CAGE,MATCH(A3139,Company_Name,0)))</f>
        <v/>
      </c>
      <c r="C3139" s="80" t="str" cm="1">
        <f t="array" ref="C3139">IF(A3139="","",INDEX(Prime_Sub,MATCH(A3139,Company_Name,0)))</f>
        <v/>
      </c>
      <c r="F3139" s="78" t="str" cm="1">
        <f t="array" ref="F3139">IF(E3139="","",INDEX(LCAT_ID,MATCH(E3139,LCAT_Name,0)))</f>
        <v/>
      </c>
      <c r="J3139" s="78" t="str">
        <f>IFERROR(_xlfn.XLOOKUP(I3139,MSA_Title_List,MSA_Title_List!$A$2:$A$643,"",0),"")</f>
        <v/>
      </c>
    </row>
    <row r="3140" spans="2:10">
      <c r="B3140" s="78" t="str" cm="1">
        <f t="array" ref="B3140">IF(A3140="","",INDEX(CAGE,MATCH(A3140,Company_Name,0)))</f>
        <v/>
      </c>
      <c r="C3140" s="80" t="str" cm="1">
        <f t="array" ref="C3140">IF(A3140="","",INDEX(Prime_Sub,MATCH(A3140,Company_Name,0)))</f>
        <v/>
      </c>
      <c r="F3140" s="78" t="str" cm="1">
        <f t="array" ref="F3140">IF(E3140="","",INDEX(LCAT_ID,MATCH(E3140,LCAT_Name,0)))</f>
        <v/>
      </c>
      <c r="J3140" s="78" t="str">
        <f>IFERROR(_xlfn.XLOOKUP(I3140,MSA_Title_List,MSA_Title_List!$A$2:$A$643,"",0),"")</f>
        <v/>
      </c>
    </row>
    <row r="3141" spans="2:10">
      <c r="B3141" s="78" t="str" cm="1">
        <f t="array" ref="B3141">IF(A3141="","",INDEX(CAGE,MATCH(A3141,Company_Name,0)))</f>
        <v/>
      </c>
      <c r="C3141" s="80" t="str" cm="1">
        <f t="array" ref="C3141">IF(A3141="","",INDEX(Prime_Sub,MATCH(A3141,Company_Name,0)))</f>
        <v/>
      </c>
      <c r="F3141" s="78" t="str" cm="1">
        <f t="array" ref="F3141">IF(E3141="","",INDEX(LCAT_ID,MATCH(E3141,LCAT_Name,0)))</f>
        <v/>
      </c>
      <c r="J3141" s="78" t="str">
        <f>IFERROR(_xlfn.XLOOKUP(I3141,MSA_Title_List,MSA_Title_List!$A$2:$A$643,"",0),"")</f>
        <v/>
      </c>
    </row>
    <row r="3142" spans="2:10">
      <c r="B3142" s="78" t="str" cm="1">
        <f t="array" ref="B3142">IF(A3142="","",INDEX(CAGE,MATCH(A3142,Company_Name,0)))</f>
        <v/>
      </c>
      <c r="C3142" s="80" t="str" cm="1">
        <f t="array" ref="C3142">IF(A3142="","",INDEX(Prime_Sub,MATCH(A3142,Company_Name,0)))</f>
        <v/>
      </c>
      <c r="F3142" s="78" t="str" cm="1">
        <f t="array" ref="F3142">IF(E3142="","",INDEX(LCAT_ID,MATCH(E3142,LCAT_Name,0)))</f>
        <v/>
      </c>
      <c r="J3142" s="78" t="str">
        <f>IFERROR(_xlfn.XLOOKUP(I3142,MSA_Title_List,MSA_Title_List!$A$2:$A$643,"",0),"")</f>
        <v/>
      </c>
    </row>
    <row r="3143" spans="2:10">
      <c r="B3143" s="78" t="str" cm="1">
        <f t="array" ref="B3143">IF(A3143="","",INDEX(CAGE,MATCH(A3143,Company_Name,0)))</f>
        <v/>
      </c>
      <c r="C3143" s="80" t="str" cm="1">
        <f t="array" ref="C3143">IF(A3143="","",INDEX(Prime_Sub,MATCH(A3143,Company_Name,0)))</f>
        <v/>
      </c>
      <c r="F3143" s="78" t="str" cm="1">
        <f t="array" ref="F3143">IF(E3143="","",INDEX(LCAT_ID,MATCH(E3143,LCAT_Name,0)))</f>
        <v/>
      </c>
      <c r="J3143" s="78" t="str">
        <f>IFERROR(_xlfn.XLOOKUP(I3143,MSA_Title_List,MSA_Title_List!$A$2:$A$643,"",0),"")</f>
        <v/>
      </c>
    </row>
    <row r="3144" spans="2:10">
      <c r="B3144" s="78" t="str" cm="1">
        <f t="array" ref="B3144">IF(A3144="","",INDEX(CAGE,MATCH(A3144,Company_Name,0)))</f>
        <v/>
      </c>
      <c r="C3144" s="80" t="str" cm="1">
        <f t="array" ref="C3144">IF(A3144="","",INDEX(Prime_Sub,MATCH(A3144,Company_Name,0)))</f>
        <v/>
      </c>
      <c r="F3144" s="78" t="str" cm="1">
        <f t="array" ref="F3144">IF(E3144="","",INDEX(LCAT_ID,MATCH(E3144,LCAT_Name,0)))</f>
        <v/>
      </c>
      <c r="J3144" s="78" t="str">
        <f>IFERROR(_xlfn.XLOOKUP(I3144,MSA_Title_List,MSA_Title_List!$A$2:$A$643,"",0),"")</f>
        <v/>
      </c>
    </row>
    <row r="3145" spans="2:10">
      <c r="B3145" s="78" t="str" cm="1">
        <f t="array" ref="B3145">IF(A3145="","",INDEX(CAGE,MATCH(A3145,Company_Name,0)))</f>
        <v/>
      </c>
      <c r="C3145" s="80" t="str" cm="1">
        <f t="array" ref="C3145">IF(A3145="","",INDEX(Prime_Sub,MATCH(A3145,Company_Name,0)))</f>
        <v/>
      </c>
      <c r="F3145" s="78" t="str" cm="1">
        <f t="array" ref="F3145">IF(E3145="","",INDEX(LCAT_ID,MATCH(E3145,LCAT_Name,0)))</f>
        <v/>
      </c>
      <c r="J3145" s="78" t="str">
        <f>IFERROR(_xlfn.XLOOKUP(I3145,MSA_Title_List,MSA_Title_List!$A$2:$A$643,"",0),"")</f>
        <v/>
      </c>
    </row>
    <row r="3146" spans="2:10">
      <c r="B3146" s="78" t="str" cm="1">
        <f t="array" ref="B3146">IF(A3146="","",INDEX(CAGE,MATCH(A3146,Company_Name,0)))</f>
        <v/>
      </c>
      <c r="C3146" s="80" t="str" cm="1">
        <f t="array" ref="C3146">IF(A3146="","",INDEX(Prime_Sub,MATCH(A3146,Company_Name,0)))</f>
        <v/>
      </c>
      <c r="F3146" s="78" t="str" cm="1">
        <f t="array" ref="F3146">IF(E3146="","",INDEX(LCAT_ID,MATCH(E3146,LCAT_Name,0)))</f>
        <v/>
      </c>
      <c r="J3146" s="78" t="str">
        <f>IFERROR(_xlfn.XLOOKUP(I3146,MSA_Title_List,MSA_Title_List!$A$2:$A$643,"",0),"")</f>
        <v/>
      </c>
    </row>
    <row r="3147" spans="2:10">
      <c r="B3147" s="78" t="str" cm="1">
        <f t="array" ref="B3147">IF(A3147="","",INDEX(CAGE,MATCH(A3147,Company_Name,0)))</f>
        <v/>
      </c>
      <c r="C3147" s="80" t="str" cm="1">
        <f t="array" ref="C3147">IF(A3147="","",INDEX(Prime_Sub,MATCH(A3147,Company_Name,0)))</f>
        <v/>
      </c>
      <c r="F3147" s="78" t="str" cm="1">
        <f t="array" ref="F3147">IF(E3147="","",INDEX(LCAT_ID,MATCH(E3147,LCAT_Name,0)))</f>
        <v/>
      </c>
      <c r="J3147" s="78" t="str">
        <f>IFERROR(_xlfn.XLOOKUP(I3147,MSA_Title_List,MSA_Title_List!$A$2:$A$643,"",0),"")</f>
        <v/>
      </c>
    </row>
    <row r="3148" spans="2:10">
      <c r="B3148" s="78" t="str" cm="1">
        <f t="array" ref="B3148">IF(A3148="","",INDEX(CAGE,MATCH(A3148,Company_Name,0)))</f>
        <v/>
      </c>
      <c r="C3148" s="80" t="str" cm="1">
        <f t="array" ref="C3148">IF(A3148="","",INDEX(Prime_Sub,MATCH(A3148,Company_Name,0)))</f>
        <v/>
      </c>
      <c r="F3148" s="78" t="str" cm="1">
        <f t="array" ref="F3148">IF(E3148="","",INDEX(LCAT_ID,MATCH(E3148,LCAT_Name,0)))</f>
        <v/>
      </c>
      <c r="J3148" s="78" t="str">
        <f>IFERROR(_xlfn.XLOOKUP(I3148,MSA_Title_List,MSA_Title_List!$A$2:$A$643,"",0),"")</f>
        <v/>
      </c>
    </row>
    <row r="3149" spans="2:10">
      <c r="B3149" s="78" t="str" cm="1">
        <f t="array" ref="B3149">IF(A3149="","",INDEX(CAGE,MATCH(A3149,Company_Name,0)))</f>
        <v/>
      </c>
      <c r="C3149" s="80" t="str" cm="1">
        <f t="array" ref="C3149">IF(A3149="","",INDEX(Prime_Sub,MATCH(A3149,Company_Name,0)))</f>
        <v/>
      </c>
      <c r="F3149" s="78" t="str" cm="1">
        <f t="array" ref="F3149">IF(E3149="","",INDEX(LCAT_ID,MATCH(E3149,LCAT_Name,0)))</f>
        <v/>
      </c>
      <c r="J3149" s="78" t="str">
        <f>IFERROR(_xlfn.XLOOKUP(I3149,MSA_Title_List,MSA_Title_List!$A$2:$A$643,"",0),"")</f>
        <v/>
      </c>
    </row>
    <row r="3150" spans="2:10">
      <c r="B3150" s="78" t="str" cm="1">
        <f t="array" ref="B3150">IF(A3150="","",INDEX(CAGE,MATCH(A3150,Company_Name,0)))</f>
        <v/>
      </c>
      <c r="C3150" s="80" t="str" cm="1">
        <f t="array" ref="C3150">IF(A3150="","",INDEX(Prime_Sub,MATCH(A3150,Company_Name,0)))</f>
        <v/>
      </c>
      <c r="F3150" s="78" t="str" cm="1">
        <f t="array" ref="F3150">IF(E3150="","",INDEX(LCAT_ID,MATCH(E3150,LCAT_Name,0)))</f>
        <v/>
      </c>
      <c r="J3150" s="78" t="str">
        <f>IFERROR(_xlfn.XLOOKUP(I3150,MSA_Title_List,MSA_Title_List!$A$2:$A$643,"",0),"")</f>
        <v/>
      </c>
    </row>
    <row r="3151" spans="2:10">
      <c r="B3151" s="78" t="str" cm="1">
        <f t="array" ref="B3151">IF(A3151="","",INDEX(CAGE,MATCH(A3151,Company_Name,0)))</f>
        <v/>
      </c>
      <c r="C3151" s="80" t="str" cm="1">
        <f t="array" ref="C3151">IF(A3151="","",INDEX(Prime_Sub,MATCH(A3151,Company_Name,0)))</f>
        <v/>
      </c>
      <c r="F3151" s="78" t="str" cm="1">
        <f t="array" ref="F3151">IF(E3151="","",INDEX(LCAT_ID,MATCH(E3151,LCAT_Name,0)))</f>
        <v/>
      </c>
      <c r="J3151" s="78" t="str">
        <f>IFERROR(_xlfn.XLOOKUP(I3151,MSA_Title_List,MSA_Title_List!$A$2:$A$643,"",0),"")</f>
        <v/>
      </c>
    </row>
    <row r="3152" spans="2:10">
      <c r="B3152" s="78" t="str" cm="1">
        <f t="array" ref="B3152">IF(A3152="","",INDEX(CAGE,MATCH(A3152,Company_Name,0)))</f>
        <v/>
      </c>
      <c r="C3152" s="80" t="str" cm="1">
        <f t="array" ref="C3152">IF(A3152="","",INDEX(Prime_Sub,MATCH(A3152,Company_Name,0)))</f>
        <v/>
      </c>
      <c r="F3152" s="78" t="str" cm="1">
        <f t="array" ref="F3152">IF(E3152="","",INDEX(LCAT_ID,MATCH(E3152,LCAT_Name,0)))</f>
        <v/>
      </c>
      <c r="J3152" s="78" t="str">
        <f>IFERROR(_xlfn.XLOOKUP(I3152,MSA_Title_List,MSA_Title_List!$A$2:$A$643,"",0),"")</f>
        <v/>
      </c>
    </row>
    <row r="3153" spans="2:10">
      <c r="B3153" s="78" t="str" cm="1">
        <f t="array" ref="B3153">IF(A3153="","",INDEX(CAGE,MATCH(A3153,Company_Name,0)))</f>
        <v/>
      </c>
      <c r="C3153" s="80" t="str" cm="1">
        <f t="array" ref="C3153">IF(A3153="","",INDEX(Prime_Sub,MATCH(A3153,Company_Name,0)))</f>
        <v/>
      </c>
      <c r="F3153" s="78" t="str" cm="1">
        <f t="array" ref="F3153">IF(E3153="","",INDEX(LCAT_ID,MATCH(E3153,LCAT_Name,0)))</f>
        <v/>
      </c>
      <c r="J3153" s="78" t="str">
        <f>IFERROR(_xlfn.XLOOKUP(I3153,MSA_Title_List,MSA_Title_List!$A$2:$A$643,"",0),"")</f>
        <v/>
      </c>
    </row>
    <row r="3154" spans="2:10">
      <c r="B3154" s="78" t="str" cm="1">
        <f t="array" ref="B3154">IF(A3154="","",INDEX(CAGE,MATCH(A3154,Company_Name,0)))</f>
        <v/>
      </c>
      <c r="C3154" s="80" t="str" cm="1">
        <f t="array" ref="C3154">IF(A3154="","",INDEX(Prime_Sub,MATCH(A3154,Company_Name,0)))</f>
        <v/>
      </c>
      <c r="F3154" s="78" t="str" cm="1">
        <f t="array" ref="F3154">IF(E3154="","",INDEX(LCAT_ID,MATCH(E3154,LCAT_Name,0)))</f>
        <v/>
      </c>
      <c r="J3154" s="78" t="str">
        <f>IFERROR(_xlfn.XLOOKUP(I3154,MSA_Title_List,MSA_Title_List!$A$2:$A$643,"",0),"")</f>
        <v/>
      </c>
    </row>
    <row r="3155" spans="2:10">
      <c r="B3155" s="78" t="str" cm="1">
        <f t="array" ref="B3155">IF(A3155="","",INDEX(CAGE,MATCH(A3155,Company_Name,0)))</f>
        <v/>
      </c>
      <c r="C3155" s="80" t="str" cm="1">
        <f t="array" ref="C3155">IF(A3155="","",INDEX(Prime_Sub,MATCH(A3155,Company_Name,0)))</f>
        <v/>
      </c>
      <c r="F3155" s="78" t="str" cm="1">
        <f t="array" ref="F3155">IF(E3155="","",INDEX(LCAT_ID,MATCH(E3155,LCAT_Name,0)))</f>
        <v/>
      </c>
      <c r="J3155" s="78" t="str">
        <f>IFERROR(_xlfn.XLOOKUP(I3155,MSA_Title_List,MSA_Title_List!$A$2:$A$643,"",0),"")</f>
        <v/>
      </c>
    </row>
    <row r="3156" spans="2:10">
      <c r="B3156" s="78" t="str" cm="1">
        <f t="array" ref="B3156">IF(A3156="","",INDEX(CAGE,MATCH(A3156,Company_Name,0)))</f>
        <v/>
      </c>
      <c r="C3156" s="80" t="str" cm="1">
        <f t="array" ref="C3156">IF(A3156="","",INDEX(Prime_Sub,MATCH(A3156,Company_Name,0)))</f>
        <v/>
      </c>
      <c r="F3156" s="78" t="str" cm="1">
        <f t="array" ref="F3156">IF(E3156="","",INDEX(LCAT_ID,MATCH(E3156,LCAT_Name,0)))</f>
        <v/>
      </c>
      <c r="J3156" s="78" t="str">
        <f>IFERROR(_xlfn.XLOOKUP(I3156,MSA_Title_List,MSA_Title_List!$A$2:$A$643,"",0),"")</f>
        <v/>
      </c>
    </row>
    <row r="3157" spans="2:10">
      <c r="B3157" s="78" t="str" cm="1">
        <f t="array" ref="B3157">IF(A3157="","",INDEX(CAGE,MATCH(A3157,Company_Name,0)))</f>
        <v/>
      </c>
      <c r="C3157" s="80" t="str" cm="1">
        <f t="array" ref="C3157">IF(A3157="","",INDEX(Prime_Sub,MATCH(A3157,Company_Name,0)))</f>
        <v/>
      </c>
      <c r="F3157" s="78" t="str" cm="1">
        <f t="array" ref="F3157">IF(E3157="","",INDEX(LCAT_ID,MATCH(E3157,LCAT_Name,0)))</f>
        <v/>
      </c>
      <c r="J3157" s="78" t="str">
        <f>IFERROR(_xlfn.XLOOKUP(I3157,MSA_Title_List,MSA_Title_List!$A$2:$A$643,"",0),"")</f>
        <v/>
      </c>
    </row>
    <row r="3158" spans="2:10">
      <c r="B3158" s="78" t="str" cm="1">
        <f t="array" ref="B3158">IF(A3158="","",INDEX(CAGE,MATCH(A3158,Company_Name,0)))</f>
        <v/>
      </c>
      <c r="C3158" s="80" t="str" cm="1">
        <f t="array" ref="C3158">IF(A3158="","",INDEX(Prime_Sub,MATCH(A3158,Company_Name,0)))</f>
        <v/>
      </c>
      <c r="F3158" s="78" t="str" cm="1">
        <f t="array" ref="F3158">IF(E3158="","",INDEX(LCAT_ID,MATCH(E3158,LCAT_Name,0)))</f>
        <v/>
      </c>
      <c r="J3158" s="78" t="str">
        <f>IFERROR(_xlfn.XLOOKUP(I3158,MSA_Title_List,MSA_Title_List!$A$2:$A$643,"",0),"")</f>
        <v/>
      </c>
    </row>
    <row r="3159" spans="2:10">
      <c r="B3159" s="78" t="str" cm="1">
        <f t="array" ref="B3159">IF(A3159="","",INDEX(CAGE,MATCH(A3159,Company_Name,0)))</f>
        <v/>
      </c>
      <c r="C3159" s="80" t="str" cm="1">
        <f t="array" ref="C3159">IF(A3159="","",INDEX(Prime_Sub,MATCH(A3159,Company_Name,0)))</f>
        <v/>
      </c>
      <c r="F3159" s="78" t="str" cm="1">
        <f t="array" ref="F3159">IF(E3159="","",INDEX(LCAT_ID,MATCH(E3159,LCAT_Name,0)))</f>
        <v/>
      </c>
      <c r="J3159" s="78" t="str">
        <f>IFERROR(_xlfn.XLOOKUP(I3159,MSA_Title_List,MSA_Title_List!$A$2:$A$643,"",0),"")</f>
        <v/>
      </c>
    </row>
    <row r="3160" spans="2:10">
      <c r="B3160" s="78" t="str" cm="1">
        <f t="array" ref="B3160">IF(A3160="","",INDEX(CAGE,MATCH(A3160,Company_Name,0)))</f>
        <v/>
      </c>
      <c r="C3160" s="80" t="str" cm="1">
        <f t="array" ref="C3160">IF(A3160="","",INDEX(Prime_Sub,MATCH(A3160,Company_Name,0)))</f>
        <v/>
      </c>
      <c r="F3160" s="78" t="str" cm="1">
        <f t="array" ref="F3160">IF(E3160="","",INDEX(LCAT_ID,MATCH(E3160,LCAT_Name,0)))</f>
        <v/>
      </c>
      <c r="J3160" s="78" t="str">
        <f>IFERROR(_xlfn.XLOOKUP(I3160,MSA_Title_List,MSA_Title_List!$A$2:$A$643,"",0),"")</f>
        <v/>
      </c>
    </row>
    <row r="3161" spans="2:10">
      <c r="B3161" s="78" t="str" cm="1">
        <f t="array" ref="B3161">IF(A3161="","",INDEX(CAGE,MATCH(A3161,Company_Name,0)))</f>
        <v/>
      </c>
      <c r="C3161" s="80" t="str" cm="1">
        <f t="array" ref="C3161">IF(A3161="","",INDEX(Prime_Sub,MATCH(A3161,Company_Name,0)))</f>
        <v/>
      </c>
      <c r="F3161" s="78" t="str" cm="1">
        <f t="array" ref="F3161">IF(E3161="","",INDEX(LCAT_ID,MATCH(E3161,LCAT_Name,0)))</f>
        <v/>
      </c>
      <c r="J3161" s="78" t="str">
        <f>IFERROR(_xlfn.XLOOKUP(I3161,MSA_Title_List,MSA_Title_List!$A$2:$A$643,"",0),"")</f>
        <v/>
      </c>
    </row>
    <row r="3162" spans="2:10">
      <c r="B3162" s="78" t="str" cm="1">
        <f t="array" ref="B3162">IF(A3162="","",INDEX(CAGE,MATCH(A3162,Company_Name,0)))</f>
        <v/>
      </c>
      <c r="C3162" s="80" t="str" cm="1">
        <f t="array" ref="C3162">IF(A3162="","",INDEX(Prime_Sub,MATCH(A3162,Company_Name,0)))</f>
        <v/>
      </c>
      <c r="F3162" s="78" t="str" cm="1">
        <f t="array" ref="F3162">IF(E3162="","",INDEX(LCAT_ID,MATCH(E3162,LCAT_Name,0)))</f>
        <v/>
      </c>
      <c r="J3162" s="78" t="str">
        <f>IFERROR(_xlfn.XLOOKUP(I3162,MSA_Title_List,MSA_Title_List!$A$2:$A$643,"",0),"")</f>
        <v/>
      </c>
    </row>
    <row r="3163" spans="2:10">
      <c r="B3163" s="78" t="str" cm="1">
        <f t="array" ref="B3163">IF(A3163="","",INDEX(CAGE,MATCH(A3163,Company_Name,0)))</f>
        <v/>
      </c>
      <c r="C3163" s="80" t="str" cm="1">
        <f t="array" ref="C3163">IF(A3163="","",INDEX(Prime_Sub,MATCH(A3163,Company_Name,0)))</f>
        <v/>
      </c>
      <c r="F3163" s="78" t="str" cm="1">
        <f t="array" ref="F3163">IF(E3163="","",INDEX(LCAT_ID,MATCH(E3163,LCAT_Name,0)))</f>
        <v/>
      </c>
      <c r="J3163" s="78" t="str">
        <f>IFERROR(_xlfn.XLOOKUP(I3163,MSA_Title_List,MSA_Title_List!$A$2:$A$643,"",0),"")</f>
        <v/>
      </c>
    </row>
    <row r="3164" spans="2:10">
      <c r="B3164" s="78" t="str" cm="1">
        <f t="array" ref="B3164">IF(A3164="","",INDEX(CAGE,MATCH(A3164,Company_Name,0)))</f>
        <v/>
      </c>
      <c r="C3164" s="80" t="str" cm="1">
        <f t="array" ref="C3164">IF(A3164="","",INDEX(Prime_Sub,MATCH(A3164,Company_Name,0)))</f>
        <v/>
      </c>
      <c r="F3164" s="78" t="str" cm="1">
        <f t="array" ref="F3164">IF(E3164="","",INDEX(LCAT_ID,MATCH(E3164,LCAT_Name,0)))</f>
        <v/>
      </c>
      <c r="J3164" s="78" t="str">
        <f>IFERROR(_xlfn.XLOOKUP(I3164,MSA_Title_List,MSA_Title_List!$A$2:$A$643,"",0),"")</f>
        <v/>
      </c>
    </row>
    <row r="3165" spans="2:10">
      <c r="B3165" s="78" t="str" cm="1">
        <f t="array" ref="B3165">IF(A3165="","",INDEX(CAGE,MATCH(A3165,Company_Name,0)))</f>
        <v/>
      </c>
      <c r="C3165" s="80" t="str" cm="1">
        <f t="array" ref="C3165">IF(A3165="","",INDEX(Prime_Sub,MATCH(A3165,Company_Name,0)))</f>
        <v/>
      </c>
      <c r="F3165" s="78" t="str" cm="1">
        <f t="array" ref="F3165">IF(E3165="","",INDEX(LCAT_ID,MATCH(E3165,LCAT_Name,0)))</f>
        <v/>
      </c>
      <c r="J3165" s="78" t="str">
        <f>IFERROR(_xlfn.XLOOKUP(I3165,MSA_Title_List,MSA_Title_List!$A$2:$A$643,"",0),"")</f>
        <v/>
      </c>
    </row>
    <row r="3166" spans="2:10">
      <c r="B3166" s="78" t="str" cm="1">
        <f t="array" ref="B3166">IF(A3166="","",INDEX(CAGE,MATCH(A3166,Company_Name,0)))</f>
        <v/>
      </c>
      <c r="C3166" s="80" t="str" cm="1">
        <f t="array" ref="C3166">IF(A3166="","",INDEX(Prime_Sub,MATCH(A3166,Company_Name,0)))</f>
        <v/>
      </c>
      <c r="F3166" s="78" t="str" cm="1">
        <f t="array" ref="F3166">IF(E3166="","",INDEX(LCAT_ID,MATCH(E3166,LCAT_Name,0)))</f>
        <v/>
      </c>
      <c r="J3166" s="78" t="str">
        <f>IFERROR(_xlfn.XLOOKUP(I3166,MSA_Title_List,MSA_Title_List!$A$2:$A$643,"",0),"")</f>
        <v/>
      </c>
    </row>
    <row r="3167" spans="2:10">
      <c r="B3167" s="78" t="str" cm="1">
        <f t="array" ref="B3167">IF(A3167="","",INDEX(CAGE,MATCH(A3167,Company_Name,0)))</f>
        <v/>
      </c>
      <c r="C3167" s="80" t="str" cm="1">
        <f t="array" ref="C3167">IF(A3167="","",INDEX(Prime_Sub,MATCH(A3167,Company_Name,0)))</f>
        <v/>
      </c>
      <c r="F3167" s="78" t="str" cm="1">
        <f t="array" ref="F3167">IF(E3167="","",INDEX(LCAT_ID,MATCH(E3167,LCAT_Name,0)))</f>
        <v/>
      </c>
      <c r="J3167" s="78" t="str">
        <f>IFERROR(_xlfn.XLOOKUP(I3167,MSA_Title_List,MSA_Title_List!$A$2:$A$643,"",0),"")</f>
        <v/>
      </c>
    </row>
    <row r="3168" spans="2:10">
      <c r="B3168" s="78" t="str" cm="1">
        <f t="array" ref="B3168">IF(A3168="","",INDEX(CAGE,MATCH(A3168,Company_Name,0)))</f>
        <v/>
      </c>
      <c r="C3168" s="80" t="str" cm="1">
        <f t="array" ref="C3168">IF(A3168="","",INDEX(Prime_Sub,MATCH(A3168,Company_Name,0)))</f>
        <v/>
      </c>
      <c r="F3168" s="78" t="str" cm="1">
        <f t="array" ref="F3168">IF(E3168="","",INDEX(LCAT_ID,MATCH(E3168,LCAT_Name,0)))</f>
        <v/>
      </c>
      <c r="J3168" s="78" t="str">
        <f>IFERROR(_xlfn.XLOOKUP(I3168,MSA_Title_List,MSA_Title_List!$A$2:$A$643,"",0),"")</f>
        <v/>
      </c>
    </row>
    <row r="3169" spans="2:10">
      <c r="B3169" s="78" t="str" cm="1">
        <f t="array" ref="B3169">IF(A3169="","",INDEX(CAGE,MATCH(A3169,Company_Name,0)))</f>
        <v/>
      </c>
      <c r="C3169" s="80" t="str" cm="1">
        <f t="array" ref="C3169">IF(A3169="","",INDEX(Prime_Sub,MATCH(A3169,Company_Name,0)))</f>
        <v/>
      </c>
      <c r="F3169" s="78" t="str" cm="1">
        <f t="array" ref="F3169">IF(E3169="","",INDEX(LCAT_ID,MATCH(E3169,LCAT_Name,0)))</f>
        <v/>
      </c>
      <c r="J3169" s="78" t="str">
        <f>IFERROR(_xlfn.XLOOKUP(I3169,MSA_Title_List,MSA_Title_List!$A$2:$A$643,"",0),"")</f>
        <v/>
      </c>
    </row>
    <row r="3170" spans="2:10">
      <c r="B3170" s="78" t="str" cm="1">
        <f t="array" ref="B3170">IF(A3170="","",INDEX(CAGE,MATCH(A3170,Company_Name,0)))</f>
        <v/>
      </c>
      <c r="C3170" s="80" t="str" cm="1">
        <f t="array" ref="C3170">IF(A3170="","",INDEX(Prime_Sub,MATCH(A3170,Company_Name,0)))</f>
        <v/>
      </c>
      <c r="F3170" s="78" t="str" cm="1">
        <f t="array" ref="F3170">IF(E3170="","",INDEX(LCAT_ID,MATCH(E3170,LCAT_Name,0)))</f>
        <v/>
      </c>
      <c r="J3170" s="78" t="str">
        <f>IFERROR(_xlfn.XLOOKUP(I3170,MSA_Title_List,MSA_Title_List!$A$2:$A$643,"",0),"")</f>
        <v/>
      </c>
    </row>
    <row r="3171" spans="2:10">
      <c r="B3171" s="78" t="str" cm="1">
        <f t="array" ref="B3171">IF(A3171="","",INDEX(CAGE,MATCH(A3171,Company_Name,0)))</f>
        <v/>
      </c>
      <c r="C3171" s="80" t="str" cm="1">
        <f t="array" ref="C3171">IF(A3171="","",INDEX(Prime_Sub,MATCH(A3171,Company_Name,0)))</f>
        <v/>
      </c>
      <c r="F3171" s="78" t="str" cm="1">
        <f t="array" ref="F3171">IF(E3171="","",INDEX(LCAT_ID,MATCH(E3171,LCAT_Name,0)))</f>
        <v/>
      </c>
      <c r="J3171" s="78" t="str">
        <f>IFERROR(_xlfn.XLOOKUP(I3171,MSA_Title_List,MSA_Title_List!$A$2:$A$643,"",0),"")</f>
        <v/>
      </c>
    </row>
    <row r="3172" spans="2:10">
      <c r="B3172" s="78" t="str" cm="1">
        <f t="array" ref="B3172">IF(A3172="","",INDEX(CAGE,MATCH(A3172,Company_Name,0)))</f>
        <v/>
      </c>
      <c r="C3172" s="80" t="str" cm="1">
        <f t="array" ref="C3172">IF(A3172="","",INDEX(Prime_Sub,MATCH(A3172,Company_Name,0)))</f>
        <v/>
      </c>
      <c r="F3172" s="78" t="str" cm="1">
        <f t="array" ref="F3172">IF(E3172="","",INDEX(LCAT_ID,MATCH(E3172,LCAT_Name,0)))</f>
        <v/>
      </c>
      <c r="J3172" s="78" t="str">
        <f>IFERROR(_xlfn.XLOOKUP(I3172,MSA_Title_List,MSA_Title_List!$A$2:$A$643,"",0),"")</f>
        <v/>
      </c>
    </row>
    <row r="3173" spans="2:10">
      <c r="B3173" s="78" t="str" cm="1">
        <f t="array" ref="B3173">IF(A3173="","",INDEX(CAGE,MATCH(A3173,Company_Name,0)))</f>
        <v/>
      </c>
      <c r="C3173" s="80" t="str" cm="1">
        <f t="array" ref="C3173">IF(A3173="","",INDEX(Prime_Sub,MATCH(A3173,Company_Name,0)))</f>
        <v/>
      </c>
      <c r="F3173" s="78" t="str" cm="1">
        <f t="array" ref="F3173">IF(E3173="","",INDEX(LCAT_ID,MATCH(E3173,LCAT_Name,0)))</f>
        <v/>
      </c>
      <c r="J3173" s="78" t="str">
        <f>IFERROR(_xlfn.XLOOKUP(I3173,MSA_Title_List,MSA_Title_List!$A$2:$A$643,"",0),"")</f>
        <v/>
      </c>
    </row>
    <row r="3174" spans="2:10">
      <c r="B3174" s="78" t="str" cm="1">
        <f t="array" ref="B3174">IF(A3174="","",INDEX(CAGE,MATCH(A3174,Company_Name,0)))</f>
        <v/>
      </c>
      <c r="C3174" s="80" t="str" cm="1">
        <f t="array" ref="C3174">IF(A3174="","",INDEX(Prime_Sub,MATCH(A3174,Company_Name,0)))</f>
        <v/>
      </c>
      <c r="F3174" s="78" t="str" cm="1">
        <f t="array" ref="F3174">IF(E3174="","",INDEX(LCAT_ID,MATCH(E3174,LCAT_Name,0)))</f>
        <v/>
      </c>
      <c r="J3174" s="78" t="str">
        <f>IFERROR(_xlfn.XLOOKUP(I3174,MSA_Title_List,MSA_Title_List!$A$2:$A$643,"",0),"")</f>
        <v/>
      </c>
    </row>
    <row r="3175" spans="2:10">
      <c r="B3175" s="78" t="str" cm="1">
        <f t="array" ref="B3175">IF(A3175="","",INDEX(CAGE,MATCH(A3175,Company_Name,0)))</f>
        <v/>
      </c>
      <c r="C3175" s="80" t="str" cm="1">
        <f t="array" ref="C3175">IF(A3175="","",INDEX(Prime_Sub,MATCH(A3175,Company_Name,0)))</f>
        <v/>
      </c>
      <c r="F3175" s="78" t="str" cm="1">
        <f t="array" ref="F3175">IF(E3175="","",INDEX(LCAT_ID,MATCH(E3175,LCAT_Name,0)))</f>
        <v/>
      </c>
      <c r="J3175" s="78" t="str">
        <f>IFERROR(_xlfn.XLOOKUP(I3175,MSA_Title_List,MSA_Title_List!$A$2:$A$643,"",0),"")</f>
        <v/>
      </c>
    </row>
    <row r="3176" spans="2:10">
      <c r="B3176" s="78" t="str" cm="1">
        <f t="array" ref="B3176">IF(A3176="","",INDEX(CAGE,MATCH(A3176,Company_Name,0)))</f>
        <v/>
      </c>
      <c r="C3176" s="80" t="str" cm="1">
        <f t="array" ref="C3176">IF(A3176="","",INDEX(Prime_Sub,MATCH(A3176,Company_Name,0)))</f>
        <v/>
      </c>
      <c r="F3176" s="78" t="str" cm="1">
        <f t="array" ref="F3176">IF(E3176="","",INDEX(LCAT_ID,MATCH(E3176,LCAT_Name,0)))</f>
        <v/>
      </c>
      <c r="J3176" s="78" t="str">
        <f>IFERROR(_xlfn.XLOOKUP(I3176,MSA_Title_List,MSA_Title_List!$A$2:$A$643,"",0),"")</f>
        <v/>
      </c>
    </row>
    <row r="3177" spans="2:10">
      <c r="B3177" s="78" t="str" cm="1">
        <f t="array" ref="B3177">IF(A3177="","",INDEX(CAGE,MATCH(A3177,Company_Name,0)))</f>
        <v/>
      </c>
      <c r="C3177" s="80" t="str" cm="1">
        <f t="array" ref="C3177">IF(A3177="","",INDEX(Prime_Sub,MATCH(A3177,Company_Name,0)))</f>
        <v/>
      </c>
      <c r="F3177" s="78" t="str" cm="1">
        <f t="array" ref="F3177">IF(E3177="","",INDEX(LCAT_ID,MATCH(E3177,LCAT_Name,0)))</f>
        <v/>
      </c>
      <c r="J3177" s="78" t="str">
        <f>IFERROR(_xlfn.XLOOKUP(I3177,MSA_Title_List,MSA_Title_List!$A$2:$A$643,"",0),"")</f>
        <v/>
      </c>
    </row>
    <row r="3178" spans="2:10">
      <c r="B3178" s="78" t="str" cm="1">
        <f t="array" ref="B3178">IF(A3178="","",INDEX(CAGE,MATCH(A3178,Company_Name,0)))</f>
        <v/>
      </c>
      <c r="C3178" s="80" t="str" cm="1">
        <f t="array" ref="C3178">IF(A3178="","",INDEX(Prime_Sub,MATCH(A3178,Company_Name,0)))</f>
        <v/>
      </c>
      <c r="F3178" s="78" t="str" cm="1">
        <f t="array" ref="F3178">IF(E3178="","",INDEX(LCAT_ID,MATCH(E3178,LCAT_Name,0)))</f>
        <v/>
      </c>
      <c r="J3178" s="78" t="str">
        <f>IFERROR(_xlfn.XLOOKUP(I3178,MSA_Title_List,MSA_Title_List!$A$2:$A$643,"",0),"")</f>
        <v/>
      </c>
    </row>
    <row r="3179" spans="2:10">
      <c r="B3179" s="78" t="str" cm="1">
        <f t="array" ref="B3179">IF(A3179="","",INDEX(CAGE,MATCH(A3179,Company_Name,0)))</f>
        <v/>
      </c>
      <c r="C3179" s="80" t="str" cm="1">
        <f t="array" ref="C3179">IF(A3179="","",INDEX(Prime_Sub,MATCH(A3179,Company_Name,0)))</f>
        <v/>
      </c>
      <c r="F3179" s="78" t="str" cm="1">
        <f t="array" ref="F3179">IF(E3179="","",INDEX(LCAT_ID,MATCH(E3179,LCAT_Name,0)))</f>
        <v/>
      </c>
      <c r="J3179" s="78" t="str">
        <f>IFERROR(_xlfn.XLOOKUP(I3179,MSA_Title_List,MSA_Title_List!$A$2:$A$643,"",0),"")</f>
        <v/>
      </c>
    </row>
    <row r="3180" spans="2:10">
      <c r="B3180" s="78" t="str" cm="1">
        <f t="array" ref="B3180">IF(A3180="","",INDEX(CAGE,MATCH(A3180,Company_Name,0)))</f>
        <v/>
      </c>
      <c r="C3180" s="80" t="str" cm="1">
        <f t="array" ref="C3180">IF(A3180="","",INDEX(Prime_Sub,MATCH(A3180,Company_Name,0)))</f>
        <v/>
      </c>
      <c r="F3180" s="78" t="str" cm="1">
        <f t="array" ref="F3180">IF(E3180="","",INDEX(LCAT_ID,MATCH(E3180,LCAT_Name,0)))</f>
        <v/>
      </c>
      <c r="J3180" s="78" t="str">
        <f>IFERROR(_xlfn.XLOOKUP(I3180,MSA_Title_List,MSA_Title_List!$A$2:$A$643,"",0),"")</f>
        <v/>
      </c>
    </row>
    <row r="3181" spans="2:10">
      <c r="B3181" s="78" t="str" cm="1">
        <f t="array" ref="B3181">IF(A3181="","",INDEX(CAGE,MATCH(A3181,Company_Name,0)))</f>
        <v/>
      </c>
      <c r="C3181" s="80" t="str" cm="1">
        <f t="array" ref="C3181">IF(A3181="","",INDEX(Prime_Sub,MATCH(A3181,Company_Name,0)))</f>
        <v/>
      </c>
      <c r="F3181" s="78" t="str" cm="1">
        <f t="array" ref="F3181">IF(E3181="","",INDEX(LCAT_ID,MATCH(E3181,LCAT_Name,0)))</f>
        <v/>
      </c>
      <c r="J3181" s="78" t="str">
        <f>IFERROR(_xlfn.XLOOKUP(I3181,MSA_Title_List,MSA_Title_List!$A$2:$A$643,"",0),"")</f>
        <v/>
      </c>
    </row>
    <row r="3182" spans="2:10">
      <c r="B3182" s="78" t="str" cm="1">
        <f t="array" ref="B3182">IF(A3182="","",INDEX(CAGE,MATCH(A3182,Company_Name,0)))</f>
        <v/>
      </c>
      <c r="C3182" s="80" t="str" cm="1">
        <f t="array" ref="C3182">IF(A3182="","",INDEX(Prime_Sub,MATCH(A3182,Company_Name,0)))</f>
        <v/>
      </c>
      <c r="F3182" s="78" t="str" cm="1">
        <f t="array" ref="F3182">IF(E3182="","",INDEX(LCAT_ID,MATCH(E3182,LCAT_Name,0)))</f>
        <v/>
      </c>
      <c r="J3182" s="78" t="str">
        <f>IFERROR(_xlfn.XLOOKUP(I3182,MSA_Title_List,MSA_Title_List!$A$2:$A$643,"",0),"")</f>
        <v/>
      </c>
    </row>
    <row r="3183" spans="2:10">
      <c r="B3183" s="78" t="str" cm="1">
        <f t="array" ref="B3183">IF(A3183="","",INDEX(CAGE,MATCH(A3183,Company_Name,0)))</f>
        <v/>
      </c>
      <c r="C3183" s="80" t="str" cm="1">
        <f t="array" ref="C3183">IF(A3183="","",INDEX(Prime_Sub,MATCH(A3183,Company_Name,0)))</f>
        <v/>
      </c>
      <c r="F3183" s="78" t="str" cm="1">
        <f t="array" ref="F3183">IF(E3183="","",INDEX(LCAT_ID,MATCH(E3183,LCAT_Name,0)))</f>
        <v/>
      </c>
      <c r="J3183" s="78" t="str">
        <f>IFERROR(_xlfn.XLOOKUP(I3183,MSA_Title_List,MSA_Title_List!$A$2:$A$643,"",0),"")</f>
        <v/>
      </c>
    </row>
    <row r="3184" spans="2:10">
      <c r="B3184" s="78" t="str" cm="1">
        <f t="array" ref="B3184">IF(A3184="","",INDEX(CAGE,MATCH(A3184,Company_Name,0)))</f>
        <v/>
      </c>
      <c r="C3184" s="80" t="str" cm="1">
        <f t="array" ref="C3184">IF(A3184="","",INDEX(Prime_Sub,MATCH(A3184,Company_Name,0)))</f>
        <v/>
      </c>
      <c r="F3184" s="78" t="str" cm="1">
        <f t="array" ref="F3184">IF(E3184="","",INDEX(LCAT_ID,MATCH(E3184,LCAT_Name,0)))</f>
        <v/>
      </c>
      <c r="J3184" s="78" t="str">
        <f>IFERROR(_xlfn.XLOOKUP(I3184,MSA_Title_List,MSA_Title_List!$A$2:$A$643,"",0),"")</f>
        <v/>
      </c>
    </row>
    <row r="3185" spans="2:10">
      <c r="B3185" s="78" t="str" cm="1">
        <f t="array" ref="B3185">IF(A3185="","",INDEX(CAGE,MATCH(A3185,Company_Name,0)))</f>
        <v/>
      </c>
      <c r="C3185" s="80" t="str" cm="1">
        <f t="array" ref="C3185">IF(A3185="","",INDEX(Prime_Sub,MATCH(A3185,Company_Name,0)))</f>
        <v/>
      </c>
      <c r="F3185" s="78" t="str" cm="1">
        <f t="array" ref="F3185">IF(E3185="","",INDEX(LCAT_ID,MATCH(E3185,LCAT_Name,0)))</f>
        <v/>
      </c>
      <c r="J3185" s="78" t="str">
        <f>IFERROR(_xlfn.XLOOKUP(I3185,MSA_Title_List,MSA_Title_List!$A$2:$A$643,"",0),"")</f>
        <v/>
      </c>
    </row>
    <row r="3186" spans="2:10">
      <c r="B3186" s="78" t="str" cm="1">
        <f t="array" ref="B3186">IF(A3186="","",INDEX(CAGE,MATCH(A3186,Company_Name,0)))</f>
        <v/>
      </c>
      <c r="C3186" s="80" t="str" cm="1">
        <f t="array" ref="C3186">IF(A3186="","",INDEX(Prime_Sub,MATCH(A3186,Company_Name,0)))</f>
        <v/>
      </c>
      <c r="F3186" s="78" t="str" cm="1">
        <f t="array" ref="F3186">IF(E3186="","",INDEX(LCAT_ID,MATCH(E3186,LCAT_Name,0)))</f>
        <v/>
      </c>
      <c r="J3186" s="78" t="str">
        <f>IFERROR(_xlfn.XLOOKUP(I3186,MSA_Title_List,MSA_Title_List!$A$2:$A$643,"",0),"")</f>
        <v/>
      </c>
    </row>
    <row r="3187" spans="2:10">
      <c r="B3187" s="78" t="str" cm="1">
        <f t="array" ref="B3187">IF(A3187="","",INDEX(CAGE,MATCH(A3187,Company_Name,0)))</f>
        <v/>
      </c>
      <c r="C3187" s="80" t="str" cm="1">
        <f t="array" ref="C3187">IF(A3187="","",INDEX(Prime_Sub,MATCH(A3187,Company_Name,0)))</f>
        <v/>
      </c>
      <c r="F3187" s="78" t="str" cm="1">
        <f t="array" ref="F3187">IF(E3187="","",INDEX(LCAT_ID,MATCH(E3187,LCAT_Name,0)))</f>
        <v/>
      </c>
      <c r="J3187" s="78" t="str">
        <f>IFERROR(_xlfn.XLOOKUP(I3187,MSA_Title_List,MSA_Title_List!$A$2:$A$643,"",0),"")</f>
        <v/>
      </c>
    </row>
    <row r="3188" spans="2:10">
      <c r="B3188" s="78" t="str" cm="1">
        <f t="array" ref="B3188">IF(A3188="","",INDEX(CAGE,MATCH(A3188,Company_Name,0)))</f>
        <v/>
      </c>
      <c r="C3188" s="80" t="str" cm="1">
        <f t="array" ref="C3188">IF(A3188="","",INDEX(Prime_Sub,MATCH(A3188,Company_Name,0)))</f>
        <v/>
      </c>
      <c r="F3188" s="78" t="str" cm="1">
        <f t="array" ref="F3188">IF(E3188="","",INDEX(LCAT_ID,MATCH(E3188,LCAT_Name,0)))</f>
        <v/>
      </c>
      <c r="J3188" s="78" t="str">
        <f>IFERROR(_xlfn.XLOOKUP(I3188,MSA_Title_List,MSA_Title_List!$A$2:$A$643,"",0),"")</f>
        <v/>
      </c>
    </row>
    <row r="3189" spans="2:10">
      <c r="B3189" s="78" t="str" cm="1">
        <f t="array" ref="B3189">IF(A3189="","",INDEX(CAGE,MATCH(A3189,Company_Name,0)))</f>
        <v/>
      </c>
      <c r="C3189" s="80" t="str" cm="1">
        <f t="array" ref="C3189">IF(A3189="","",INDEX(Prime_Sub,MATCH(A3189,Company_Name,0)))</f>
        <v/>
      </c>
      <c r="F3189" s="78" t="str" cm="1">
        <f t="array" ref="F3189">IF(E3189="","",INDEX(LCAT_ID,MATCH(E3189,LCAT_Name,0)))</f>
        <v/>
      </c>
      <c r="J3189" s="78" t="str">
        <f>IFERROR(_xlfn.XLOOKUP(I3189,MSA_Title_List,MSA_Title_List!$A$2:$A$643,"",0),"")</f>
        <v/>
      </c>
    </row>
    <row r="3190" spans="2:10">
      <c r="B3190" s="78" t="str" cm="1">
        <f t="array" ref="B3190">IF(A3190="","",INDEX(CAGE,MATCH(A3190,Company_Name,0)))</f>
        <v/>
      </c>
      <c r="C3190" s="80" t="str" cm="1">
        <f t="array" ref="C3190">IF(A3190="","",INDEX(Prime_Sub,MATCH(A3190,Company_Name,0)))</f>
        <v/>
      </c>
      <c r="F3190" s="78" t="str" cm="1">
        <f t="array" ref="F3190">IF(E3190="","",INDEX(LCAT_ID,MATCH(E3190,LCAT_Name,0)))</f>
        <v/>
      </c>
      <c r="J3190" s="78" t="str">
        <f>IFERROR(_xlfn.XLOOKUP(I3190,MSA_Title_List,MSA_Title_List!$A$2:$A$643,"",0),"")</f>
        <v/>
      </c>
    </row>
    <row r="3191" spans="2:10">
      <c r="B3191" s="78" t="str" cm="1">
        <f t="array" ref="B3191">IF(A3191="","",INDEX(CAGE,MATCH(A3191,Company_Name,0)))</f>
        <v/>
      </c>
      <c r="C3191" s="80" t="str" cm="1">
        <f t="array" ref="C3191">IF(A3191="","",INDEX(Prime_Sub,MATCH(A3191,Company_Name,0)))</f>
        <v/>
      </c>
      <c r="F3191" s="78" t="str" cm="1">
        <f t="array" ref="F3191">IF(E3191="","",INDEX(LCAT_ID,MATCH(E3191,LCAT_Name,0)))</f>
        <v/>
      </c>
      <c r="J3191" s="78" t="str">
        <f>IFERROR(_xlfn.XLOOKUP(I3191,MSA_Title_List,MSA_Title_List!$A$2:$A$643,"",0),"")</f>
        <v/>
      </c>
    </row>
    <row r="3192" spans="2:10">
      <c r="B3192" s="78" t="str" cm="1">
        <f t="array" ref="B3192">IF(A3192="","",INDEX(CAGE,MATCH(A3192,Company_Name,0)))</f>
        <v/>
      </c>
      <c r="C3192" s="80" t="str" cm="1">
        <f t="array" ref="C3192">IF(A3192="","",INDEX(Prime_Sub,MATCH(A3192,Company_Name,0)))</f>
        <v/>
      </c>
      <c r="F3192" s="78" t="str" cm="1">
        <f t="array" ref="F3192">IF(E3192="","",INDEX(LCAT_ID,MATCH(E3192,LCAT_Name,0)))</f>
        <v/>
      </c>
      <c r="J3192" s="78" t="str">
        <f>IFERROR(_xlfn.XLOOKUP(I3192,MSA_Title_List,MSA_Title_List!$A$2:$A$643,"",0),"")</f>
        <v/>
      </c>
    </row>
    <row r="3193" spans="2:10">
      <c r="B3193" s="78" t="str" cm="1">
        <f t="array" ref="B3193">IF(A3193="","",INDEX(CAGE,MATCH(A3193,Company_Name,0)))</f>
        <v/>
      </c>
      <c r="C3193" s="80" t="str" cm="1">
        <f t="array" ref="C3193">IF(A3193="","",INDEX(Prime_Sub,MATCH(A3193,Company_Name,0)))</f>
        <v/>
      </c>
      <c r="F3193" s="78" t="str" cm="1">
        <f t="array" ref="F3193">IF(E3193="","",INDEX(LCAT_ID,MATCH(E3193,LCAT_Name,0)))</f>
        <v/>
      </c>
      <c r="J3193" s="78" t="str">
        <f>IFERROR(_xlfn.XLOOKUP(I3193,MSA_Title_List,MSA_Title_List!$A$2:$A$643,"",0),"")</f>
        <v/>
      </c>
    </row>
    <row r="3194" spans="2:10">
      <c r="B3194" s="78" t="str" cm="1">
        <f t="array" ref="B3194">IF(A3194="","",INDEX(CAGE,MATCH(A3194,Company_Name,0)))</f>
        <v/>
      </c>
      <c r="C3194" s="80" t="str" cm="1">
        <f t="array" ref="C3194">IF(A3194="","",INDEX(Prime_Sub,MATCH(A3194,Company_Name,0)))</f>
        <v/>
      </c>
      <c r="F3194" s="78" t="str" cm="1">
        <f t="array" ref="F3194">IF(E3194="","",INDEX(LCAT_ID,MATCH(E3194,LCAT_Name,0)))</f>
        <v/>
      </c>
      <c r="J3194" s="78" t="str">
        <f>IFERROR(_xlfn.XLOOKUP(I3194,MSA_Title_List,MSA_Title_List!$A$2:$A$643,"",0),"")</f>
        <v/>
      </c>
    </row>
    <row r="3195" spans="2:10">
      <c r="B3195" s="78" t="str" cm="1">
        <f t="array" ref="B3195">IF(A3195="","",INDEX(CAGE,MATCH(A3195,Company_Name,0)))</f>
        <v/>
      </c>
      <c r="C3195" s="80" t="str" cm="1">
        <f t="array" ref="C3195">IF(A3195="","",INDEX(Prime_Sub,MATCH(A3195,Company_Name,0)))</f>
        <v/>
      </c>
      <c r="F3195" s="78" t="str" cm="1">
        <f t="array" ref="F3195">IF(E3195="","",INDEX(LCAT_ID,MATCH(E3195,LCAT_Name,0)))</f>
        <v/>
      </c>
      <c r="J3195" s="78" t="str">
        <f>IFERROR(_xlfn.XLOOKUP(I3195,MSA_Title_List,MSA_Title_List!$A$2:$A$643,"",0),"")</f>
        <v/>
      </c>
    </row>
    <row r="3196" spans="2:10">
      <c r="B3196" s="78" t="str" cm="1">
        <f t="array" ref="B3196">IF(A3196="","",INDEX(CAGE,MATCH(A3196,Company_Name,0)))</f>
        <v/>
      </c>
      <c r="C3196" s="80" t="str" cm="1">
        <f t="array" ref="C3196">IF(A3196="","",INDEX(Prime_Sub,MATCH(A3196,Company_Name,0)))</f>
        <v/>
      </c>
      <c r="F3196" s="78" t="str" cm="1">
        <f t="array" ref="F3196">IF(E3196="","",INDEX(LCAT_ID,MATCH(E3196,LCAT_Name,0)))</f>
        <v/>
      </c>
      <c r="J3196" s="78" t="str">
        <f>IFERROR(_xlfn.XLOOKUP(I3196,MSA_Title_List,MSA_Title_List!$A$2:$A$643,"",0),"")</f>
        <v/>
      </c>
    </row>
    <row r="3197" spans="2:10">
      <c r="B3197" s="78" t="str" cm="1">
        <f t="array" ref="B3197">IF(A3197="","",INDEX(CAGE,MATCH(A3197,Company_Name,0)))</f>
        <v/>
      </c>
      <c r="C3197" s="80" t="str" cm="1">
        <f t="array" ref="C3197">IF(A3197="","",INDEX(Prime_Sub,MATCH(A3197,Company_Name,0)))</f>
        <v/>
      </c>
      <c r="F3197" s="78" t="str" cm="1">
        <f t="array" ref="F3197">IF(E3197="","",INDEX(LCAT_ID,MATCH(E3197,LCAT_Name,0)))</f>
        <v/>
      </c>
      <c r="J3197" s="78" t="str">
        <f>IFERROR(_xlfn.XLOOKUP(I3197,MSA_Title_List,MSA_Title_List!$A$2:$A$643,"",0),"")</f>
        <v/>
      </c>
    </row>
    <row r="3198" spans="2:10">
      <c r="B3198" s="78" t="str" cm="1">
        <f t="array" ref="B3198">IF(A3198="","",INDEX(CAGE,MATCH(A3198,Company_Name,0)))</f>
        <v/>
      </c>
      <c r="C3198" s="80" t="str" cm="1">
        <f t="array" ref="C3198">IF(A3198="","",INDEX(Prime_Sub,MATCH(A3198,Company_Name,0)))</f>
        <v/>
      </c>
      <c r="F3198" s="78" t="str" cm="1">
        <f t="array" ref="F3198">IF(E3198="","",INDEX(LCAT_ID,MATCH(E3198,LCAT_Name,0)))</f>
        <v/>
      </c>
      <c r="J3198" s="78" t="str">
        <f>IFERROR(_xlfn.XLOOKUP(I3198,MSA_Title_List,MSA_Title_List!$A$2:$A$643,"",0),"")</f>
        <v/>
      </c>
    </row>
    <row r="3199" spans="2:10">
      <c r="B3199" s="78" t="str" cm="1">
        <f t="array" ref="B3199">IF(A3199="","",INDEX(CAGE,MATCH(A3199,Company_Name,0)))</f>
        <v/>
      </c>
      <c r="C3199" s="80" t="str" cm="1">
        <f t="array" ref="C3199">IF(A3199="","",INDEX(Prime_Sub,MATCH(A3199,Company_Name,0)))</f>
        <v/>
      </c>
      <c r="F3199" s="78" t="str" cm="1">
        <f t="array" ref="F3199">IF(E3199="","",INDEX(LCAT_ID,MATCH(E3199,LCAT_Name,0)))</f>
        <v/>
      </c>
      <c r="J3199" s="78" t="str">
        <f>IFERROR(_xlfn.XLOOKUP(I3199,MSA_Title_List,MSA_Title_List!$A$2:$A$643,"",0),"")</f>
        <v/>
      </c>
    </row>
    <row r="3200" spans="2:10">
      <c r="B3200" s="78" t="str" cm="1">
        <f t="array" ref="B3200">IF(A3200="","",INDEX(CAGE,MATCH(A3200,Company_Name,0)))</f>
        <v/>
      </c>
      <c r="C3200" s="80" t="str" cm="1">
        <f t="array" ref="C3200">IF(A3200="","",INDEX(Prime_Sub,MATCH(A3200,Company_Name,0)))</f>
        <v/>
      </c>
      <c r="F3200" s="78" t="str" cm="1">
        <f t="array" ref="F3200">IF(E3200="","",INDEX(LCAT_ID,MATCH(E3200,LCAT_Name,0)))</f>
        <v/>
      </c>
      <c r="J3200" s="78" t="str">
        <f>IFERROR(_xlfn.XLOOKUP(I3200,MSA_Title_List,MSA_Title_List!$A$2:$A$643,"",0),"")</f>
        <v/>
      </c>
    </row>
    <row r="3201" spans="2:10">
      <c r="B3201" s="78" t="str" cm="1">
        <f t="array" ref="B3201">IF(A3201="","",INDEX(CAGE,MATCH(A3201,Company_Name,0)))</f>
        <v/>
      </c>
      <c r="C3201" s="80" t="str" cm="1">
        <f t="array" ref="C3201">IF(A3201="","",INDEX(Prime_Sub,MATCH(A3201,Company_Name,0)))</f>
        <v/>
      </c>
      <c r="F3201" s="78" t="str" cm="1">
        <f t="array" ref="F3201">IF(E3201="","",INDEX(LCAT_ID,MATCH(E3201,LCAT_Name,0)))</f>
        <v/>
      </c>
      <c r="J3201" s="78" t="str">
        <f>IFERROR(_xlfn.XLOOKUP(I3201,MSA_Title_List,MSA_Title_List!$A$2:$A$643,"",0),"")</f>
        <v/>
      </c>
    </row>
    <row r="3202" spans="2:10">
      <c r="B3202" s="78" t="str" cm="1">
        <f t="array" ref="B3202">IF(A3202="","",INDEX(CAGE,MATCH(A3202,Company_Name,0)))</f>
        <v/>
      </c>
      <c r="C3202" s="80" t="str" cm="1">
        <f t="array" ref="C3202">IF(A3202="","",INDEX(Prime_Sub,MATCH(A3202,Company_Name,0)))</f>
        <v/>
      </c>
      <c r="F3202" s="78" t="str" cm="1">
        <f t="array" ref="F3202">IF(E3202="","",INDEX(LCAT_ID,MATCH(E3202,LCAT_Name,0)))</f>
        <v/>
      </c>
      <c r="J3202" s="78" t="str">
        <f>IFERROR(_xlfn.XLOOKUP(I3202,MSA_Title_List,MSA_Title_List!$A$2:$A$643,"",0),"")</f>
        <v/>
      </c>
    </row>
    <row r="3203" spans="2:10">
      <c r="B3203" s="78" t="str" cm="1">
        <f t="array" ref="B3203">IF(A3203="","",INDEX(CAGE,MATCH(A3203,Company_Name,0)))</f>
        <v/>
      </c>
      <c r="C3203" s="80" t="str" cm="1">
        <f t="array" ref="C3203">IF(A3203="","",INDEX(Prime_Sub,MATCH(A3203,Company_Name,0)))</f>
        <v/>
      </c>
      <c r="F3203" s="78" t="str" cm="1">
        <f t="array" ref="F3203">IF(E3203="","",INDEX(LCAT_ID,MATCH(E3203,LCAT_Name,0)))</f>
        <v/>
      </c>
      <c r="J3203" s="78" t="str">
        <f>IFERROR(_xlfn.XLOOKUP(I3203,MSA_Title_List,MSA_Title_List!$A$2:$A$643,"",0),"")</f>
        <v/>
      </c>
    </row>
    <row r="3204" spans="2:10">
      <c r="B3204" s="78" t="str" cm="1">
        <f t="array" ref="B3204">IF(A3204="","",INDEX(CAGE,MATCH(A3204,Company_Name,0)))</f>
        <v/>
      </c>
      <c r="C3204" s="80" t="str" cm="1">
        <f t="array" ref="C3204">IF(A3204="","",INDEX(Prime_Sub,MATCH(A3204,Company_Name,0)))</f>
        <v/>
      </c>
      <c r="F3204" s="78" t="str" cm="1">
        <f t="array" ref="F3204">IF(E3204="","",INDEX(LCAT_ID,MATCH(E3204,LCAT_Name,0)))</f>
        <v/>
      </c>
      <c r="J3204" s="78" t="str">
        <f>IFERROR(_xlfn.XLOOKUP(I3204,MSA_Title_List,MSA_Title_List!$A$2:$A$643,"",0),"")</f>
        <v/>
      </c>
    </row>
    <row r="3205" spans="2:10">
      <c r="B3205" s="78" t="str" cm="1">
        <f t="array" ref="B3205">IF(A3205="","",INDEX(CAGE,MATCH(A3205,Company_Name,0)))</f>
        <v/>
      </c>
      <c r="C3205" s="80" t="str" cm="1">
        <f t="array" ref="C3205">IF(A3205="","",INDEX(Prime_Sub,MATCH(A3205,Company_Name,0)))</f>
        <v/>
      </c>
      <c r="F3205" s="78" t="str" cm="1">
        <f t="array" ref="F3205">IF(E3205="","",INDEX(LCAT_ID,MATCH(E3205,LCAT_Name,0)))</f>
        <v/>
      </c>
      <c r="J3205" s="78" t="str">
        <f>IFERROR(_xlfn.XLOOKUP(I3205,MSA_Title_List,MSA_Title_List!$A$2:$A$643,"",0),"")</f>
        <v/>
      </c>
    </row>
    <row r="3206" spans="2:10">
      <c r="B3206" s="78" t="str" cm="1">
        <f t="array" ref="B3206">IF(A3206="","",INDEX(CAGE,MATCH(A3206,Company_Name,0)))</f>
        <v/>
      </c>
      <c r="C3206" s="80" t="str" cm="1">
        <f t="array" ref="C3206">IF(A3206="","",INDEX(Prime_Sub,MATCH(A3206,Company_Name,0)))</f>
        <v/>
      </c>
      <c r="F3206" s="78" t="str" cm="1">
        <f t="array" ref="F3206">IF(E3206="","",INDEX(LCAT_ID,MATCH(E3206,LCAT_Name,0)))</f>
        <v/>
      </c>
      <c r="J3206" s="78" t="str">
        <f>IFERROR(_xlfn.XLOOKUP(I3206,MSA_Title_List,MSA_Title_List!$A$2:$A$643,"",0),"")</f>
        <v/>
      </c>
    </row>
    <row r="3207" spans="2:10">
      <c r="B3207" s="78" t="str" cm="1">
        <f t="array" ref="B3207">IF(A3207="","",INDEX(CAGE,MATCH(A3207,Company_Name,0)))</f>
        <v/>
      </c>
      <c r="C3207" s="80" t="str" cm="1">
        <f t="array" ref="C3207">IF(A3207="","",INDEX(Prime_Sub,MATCH(A3207,Company_Name,0)))</f>
        <v/>
      </c>
      <c r="F3207" s="78" t="str" cm="1">
        <f t="array" ref="F3207">IF(E3207="","",INDEX(LCAT_ID,MATCH(E3207,LCAT_Name,0)))</f>
        <v/>
      </c>
      <c r="J3207" s="78" t="str">
        <f>IFERROR(_xlfn.XLOOKUP(I3207,MSA_Title_List,MSA_Title_List!$A$2:$A$643,"",0),"")</f>
        <v/>
      </c>
    </row>
    <row r="3208" spans="2:10">
      <c r="B3208" s="78" t="str" cm="1">
        <f t="array" ref="B3208">IF(A3208="","",INDEX(CAGE,MATCH(A3208,Company_Name,0)))</f>
        <v/>
      </c>
      <c r="C3208" s="80" t="str" cm="1">
        <f t="array" ref="C3208">IF(A3208="","",INDEX(Prime_Sub,MATCH(A3208,Company_Name,0)))</f>
        <v/>
      </c>
      <c r="F3208" s="78" t="str" cm="1">
        <f t="array" ref="F3208">IF(E3208="","",INDEX(LCAT_ID,MATCH(E3208,LCAT_Name,0)))</f>
        <v/>
      </c>
      <c r="J3208" s="78" t="str">
        <f>IFERROR(_xlfn.XLOOKUP(I3208,MSA_Title_List,MSA_Title_List!$A$2:$A$643,"",0),"")</f>
        <v/>
      </c>
    </row>
    <row r="3209" spans="2:10">
      <c r="B3209" s="78" t="str" cm="1">
        <f t="array" ref="B3209">IF(A3209="","",INDEX(CAGE,MATCH(A3209,Company_Name,0)))</f>
        <v/>
      </c>
      <c r="C3209" s="80" t="str" cm="1">
        <f t="array" ref="C3209">IF(A3209="","",INDEX(Prime_Sub,MATCH(A3209,Company_Name,0)))</f>
        <v/>
      </c>
      <c r="F3209" s="78" t="str" cm="1">
        <f t="array" ref="F3209">IF(E3209="","",INDEX(LCAT_ID,MATCH(E3209,LCAT_Name,0)))</f>
        <v/>
      </c>
      <c r="J3209" s="78" t="str">
        <f>IFERROR(_xlfn.XLOOKUP(I3209,MSA_Title_List,MSA_Title_List!$A$2:$A$643,"",0),"")</f>
        <v/>
      </c>
    </row>
    <row r="3210" spans="2:10">
      <c r="B3210" s="78" t="str" cm="1">
        <f t="array" ref="B3210">IF(A3210="","",INDEX(CAGE,MATCH(A3210,Company_Name,0)))</f>
        <v/>
      </c>
      <c r="C3210" s="80" t="str" cm="1">
        <f t="array" ref="C3210">IF(A3210="","",INDEX(Prime_Sub,MATCH(A3210,Company_Name,0)))</f>
        <v/>
      </c>
      <c r="F3210" s="78" t="str" cm="1">
        <f t="array" ref="F3210">IF(E3210="","",INDEX(LCAT_ID,MATCH(E3210,LCAT_Name,0)))</f>
        <v/>
      </c>
      <c r="J3210" s="78" t="str">
        <f>IFERROR(_xlfn.XLOOKUP(I3210,MSA_Title_List,MSA_Title_List!$A$2:$A$643,"",0),"")</f>
        <v/>
      </c>
    </row>
    <row r="3211" spans="2:10">
      <c r="B3211" s="78" t="str" cm="1">
        <f t="array" ref="B3211">IF(A3211="","",INDEX(CAGE,MATCH(A3211,Company_Name,0)))</f>
        <v/>
      </c>
      <c r="C3211" s="80" t="str" cm="1">
        <f t="array" ref="C3211">IF(A3211="","",INDEX(Prime_Sub,MATCH(A3211,Company_Name,0)))</f>
        <v/>
      </c>
      <c r="F3211" s="78" t="str" cm="1">
        <f t="array" ref="F3211">IF(E3211="","",INDEX(LCAT_ID,MATCH(E3211,LCAT_Name,0)))</f>
        <v/>
      </c>
      <c r="J3211" s="78" t="str">
        <f>IFERROR(_xlfn.XLOOKUP(I3211,MSA_Title_List,MSA_Title_List!$A$2:$A$643,"",0),"")</f>
        <v/>
      </c>
    </row>
    <row r="3212" spans="2:10">
      <c r="B3212" s="78" t="str" cm="1">
        <f t="array" ref="B3212">IF(A3212="","",INDEX(CAGE,MATCH(A3212,Company_Name,0)))</f>
        <v/>
      </c>
      <c r="C3212" s="80" t="str" cm="1">
        <f t="array" ref="C3212">IF(A3212="","",INDEX(Prime_Sub,MATCH(A3212,Company_Name,0)))</f>
        <v/>
      </c>
      <c r="F3212" s="78" t="str" cm="1">
        <f t="array" ref="F3212">IF(E3212="","",INDEX(LCAT_ID,MATCH(E3212,LCAT_Name,0)))</f>
        <v/>
      </c>
      <c r="J3212" s="78" t="str">
        <f>IFERROR(_xlfn.XLOOKUP(I3212,MSA_Title_List,MSA_Title_List!$A$2:$A$643,"",0),"")</f>
        <v/>
      </c>
    </row>
    <row r="3213" spans="2:10">
      <c r="B3213" s="78" t="str" cm="1">
        <f t="array" ref="B3213">IF(A3213="","",INDEX(CAGE,MATCH(A3213,Company_Name,0)))</f>
        <v/>
      </c>
      <c r="C3213" s="80" t="str" cm="1">
        <f t="array" ref="C3213">IF(A3213="","",INDEX(Prime_Sub,MATCH(A3213,Company_Name,0)))</f>
        <v/>
      </c>
      <c r="F3213" s="78" t="str" cm="1">
        <f t="array" ref="F3213">IF(E3213="","",INDEX(LCAT_ID,MATCH(E3213,LCAT_Name,0)))</f>
        <v/>
      </c>
      <c r="J3213" s="78" t="str">
        <f>IFERROR(_xlfn.XLOOKUP(I3213,MSA_Title_List,MSA_Title_List!$A$2:$A$643,"",0),"")</f>
        <v/>
      </c>
    </row>
    <row r="3214" spans="2:10">
      <c r="B3214" s="78" t="str" cm="1">
        <f t="array" ref="B3214">IF(A3214="","",INDEX(CAGE,MATCH(A3214,Company_Name,0)))</f>
        <v/>
      </c>
      <c r="C3214" s="80" t="str" cm="1">
        <f t="array" ref="C3214">IF(A3214="","",INDEX(Prime_Sub,MATCH(A3214,Company_Name,0)))</f>
        <v/>
      </c>
      <c r="F3214" s="78" t="str" cm="1">
        <f t="array" ref="F3214">IF(E3214="","",INDEX(LCAT_ID,MATCH(E3214,LCAT_Name,0)))</f>
        <v/>
      </c>
      <c r="J3214" s="78" t="str">
        <f>IFERROR(_xlfn.XLOOKUP(I3214,MSA_Title_List,MSA_Title_List!$A$2:$A$643,"",0),"")</f>
        <v/>
      </c>
    </row>
    <row r="3215" spans="2:10">
      <c r="B3215" s="78" t="str" cm="1">
        <f t="array" ref="B3215">IF(A3215="","",INDEX(CAGE,MATCH(A3215,Company_Name,0)))</f>
        <v/>
      </c>
      <c r="C3215" s="80" t="str" cm="1">
        <f t="array" ref="C3215">IF(A3215="","",INDEX(Prime_Sub,MATCH(A3215,Company_Name,0)))</f>
        <v/>
      </c>
      <c r="F3215" s="78" t="str" cm="1">
        <f t="array" ref="F3215">IF(E3215="","",INDEX(LCAT_ID,MATCH(E3215,LCAT_Name,0)))</f>
        <v/>
      </c>
      <c r="J3215" s="78" t="str">
        <f>IFERROR(_xlfn.XLOOKUP(I3215,MSA_Title_List,MSA_Title_List!$A$2:$A$643,"",0),"")</f>
        <v/>
      </c>
    </row>
    <row r="3216" spans="2:10">
      <c r="B3216" s="78" t="str" cm="1">
        <f t="array" ref="B3216">IF(A3216="","",INDEX(CAGE,MATCH(A3216,Company_Name,0)))</f>
        <v/>
      </c>
      <c r="C3216" s="80" t="str" cm="1">
        <f t="array" ref="C3216">IF(A3216="","",INDEX(Prime_Sub,MATCH(A3216,Company_Name,0)))</f>
        <v/>
      </c>
      <c r="F3216" s="78" t="str" cm="1">
        <f t="array" ref="F3216">IF(E3216="","",INDEX(LCAT_ID,MATCH(E3216,LCAT_Name,0)))</f>
        <v/>
      </c>
      <c r="J3216" s="78" t="str">
        <f>IFERROR(_xlfn.XLOOKUP(I3216,MSA_Title_List,MSA_Title_List!$A$2:$A$643,"",0),"")</f>
        <v/>
      </c>
    </row>
    <row r="3217" spans="2:10">
      <c r="B3217" s="78" t="str" cm="1">
        <f t="array" ref="B3217">IF(A3217="","",INDEX(CAGE,MATCH(A3217,Company_Name,0)))</f>
        <v/>
      </c>
      <c r="C3217" s="80" t="str" cm="1">
        <f t="array" ref="C3217">IF(A3217="","",INDEX(Prime_Sub,MATCH(A3217,Company_Name,0)))</f>
        <v/>
      </c>
      <c r="F3217" s="78" t="str" cm="1">
        <f t="array" ref="F3217">IF(E3217="","",INDEX(LCAT_ID,MATCH(E3217,LCAT_Name,0)))</f>
        <v/>
      </c>
      <c r="J3217" s="78" t="str">
        <f>IFERROR(_xlfn.XLOOKUP(I3217,MSA_Title_List,MSA_Title_List!$A$2:$A$643,"",0),"")</f>
        <v/>
      </c>
    </row>
    <row r="3218" spans="2:10">
      <c r="B3218" s="78" t="str" cm="1">
        <f t="array" ref="B3218">IF(A3218="","",INDEX(CAGE,MATCH(A3218,Company_Name,0)))</f>
        <v/>
      </c>
      <c r="C3218" s="80" t="str" cm="1">
        <f t="array" ref="C3218">IF(A3218="","",INDEX(Prime_Sub,MATCH(A3218,Company_Name,0)))</f>
        <v/>
      </c>
      <c r="F3218" s="78" t="str" cm="1">
        <f t="array" ref="F3218">IF(E3218="","",INDEX(LCAT_ID,MATCH(E3218,LCAT_Name,0)))</f>
        <v/>
      </c>
      <c r="J3218" s="78" t="str">
        <f>IFERROR(_xlfn.XLOOKUP(I3218,MSA_Title_List,MSA_Title_List!$A$2:$A$643,"",0),"")</f>
        <v/>
      </c>
    </row>
    <row r="3219" spans="2:10">
      <c r="B3219" s="78" t="str" cm="1">
        <f t="array" ref="B3219">IF(A3219="","",INDEX(CAGE,MATCH(A3219,Company_Name,0)))</f>
        <v/>
      </c>
      <c r="C3219" s="80" t="str" cm="1">
        <f t="array" ref="C3219">IF(A3219="","",INDEX(Prime_Sub,MATCH(A3219,Company_Name,0)))</f>
        <v/>
      </c>
      <c r="F3219" s="78" t="str" cm="1">
        <f t="array" ref="F3219">IF(E3219="","",INDEX(LCAT_ID,MATCH(E3219,LCAT_Name,0)))</f>
        <v/>
      </c>
      <c r="J3219" s="78" t="str">
        <f>IFERROR(_xlfn.XLOOKUP(I3219,MSA_Title_List,MSA_Title_List!$A$2:$A$643,"",0),"")</f>
        <v/>
      </c>
    </row>
    <row r="3220" spans="2:10">
      <c r="B3220" s="78" t="str" cm="1">
        <f t="array" ref="B3220">IF(A3220="","",INDEX(CAGE,MATCH(A3220,Company_Name,0)))</f>
        <v/>
      </c>
      <c r="C3220" s="80" t="str" cm="1">
        <f t="array" ref="C3220">IF(A3220="","",INDEX(Prime_Sub,MATCH(A3220,Company_Name,0)))</f>
        <v/>
      </c>
      <c r="F3220" s="78" t="str" cm="1">
        <f t="array" ref="F3220">IF(E3220="","",INDEX(LCAT_ID,MATCH(E3220,LCAT_Name,0)))</f>
        <v/>
      </c>
      <c r="J3220" s="78" t="str">
        <f>IFERROR(_xlfn.XLOOKUP(I3220,MSA_Title_List,MSA_Title_List!$A$2:$A$643,"",0),"")</f>
        <v/>
      </c>
    </row>
    <row r="3221" spans="2:10">
      <c r="B3221" s="78" t="str" cm="1">
        <f t="array" ref="B3221">IF(A3221="","",INDEX(CAGE,MATCH(A3221,Company_Name,0)))</f>
        <v/>
      </c>
      <c r="C3221" s="80" t="str" cm="1">
        <f t="array" ref="C3221">IF(A3221="","",INDEX(Prime_Sub,MATCH(A3221,Company_Name,0)))</f>
        <v/>
      </c>
      <c r="F3221" s="78" t="str" cm="1">
        <f t="array" ref="F3221">IF(E3221="","",INDEX(LCAT_ID,MATCH(E3221,LCAT_Name,0)))</f>
        <v/>
      </c>
      <c r="J3221" s="78" t="str">
        <f>IFERROR(_xlfn.XLOOKUP(I3221,MSA_Title_List,MSA_Title_List!$A$2:$A$643,"",0),"")</f>
        <v/>
      </c>
    </row>
    <row r="3222" spans="2:10">
      <c r="B3222" s="78" t="str" cm="1">
        <f t="array" ref="B3222">IF(A3222="","",INDEX(CAGE,MATCH(A3222,Company_Name,0)))</f>
        <v/>
      </c>
      <c r="C3222" s="80" t="str" cm="1">
        <f t="array" ref="C3222">IF(A3222="","",INDEX(Prime_Sub,MATCH(A3222,Company_Name,0)))</f>
        <v/>
      </c>
      <c r="F3222" s="78" t="str" cm="1">
        <f t="array" ref="F3222">IF(E3222="","",INDEX(LCAT_ID,MATCH(E3222,LCAT_Name,0)))</f>
        <v/>
      </c>
      <c r="J3222" s="78" t="str">
        <f>IFERROR(_xlfn.XLOOKUP(I3222,MSA_Title_List,MSA_Title_List!$A$2:$A$643,"",0),"")</f>
        <v/>
      </c>
    </row>
    <row r="3223" spans="2:10">
      <c r="B3223" s="78" t="str" cm="1">
        <f t="array" ref="B3223">IF(A3223="","",INDEX(CAGE,MATCH(A3223,Company_Name,0)))</f>
        <v/>
      </c>
      <c r="C3223" s="80" t="str" cm="1">
        <f t="array" ref="C3223">IF(A3223="","",INDEX(Prime_Sub,MATCH(A3223,Company_Name,0)))</f>
        <v/>
      </c>
      <c r="F3223" s="78" t="str" cm="1">
        <f t="array" ref="F3223">IF(E3223="","",INDEX(LCAT_ID,MATCH(E3223,LCAT_Name,0)))</f>
        <v/>
      </c>
      <c r="J3223" s="78" t="str">
        <f>IFERROR(_xlfn.XLOOKUP(I3223,MSA_Title_List,MSA_Title_List!$A$2:$A$643,"",0),"")</f>
        <v/>
      </c>
    </row>
    <row r="3224" spans="2:10">
      <c r="B3224" s="78" t="str" cm="1">
        <f t="array" ref="B3224">IF(A3224="","",INDEX(CAGE,MATCH(A3224,Company_Name,0)))</f>
        <v/>
      </c>
      <c r="C3224" s="80" t="str" cm="1">
        <f t="array" ref="C3224">IF(A3224="","",INDEX(Prime_Sub,MATCH(A3224,Company_Name,0)))</f>
        <v/>
      </c>
      <c r="F3224" s="78" t="str" cm="1">
        <f t="array" ref="F3224">IF(E3224="","",INDEX(LCAT_ID,MATCH(E3224,LCAT_Name,0)))</f>
        <v/>
      </c>
      <c r="J3224" s="78" t="str">
        <f>IFERROR(_xlfn.XLOOKUP(I3224,MSA_Title_List,MSA_Title_List!$A$2:$A$643,"",0),"")</f>
        <v/>
      </c>
    </row>
    <row r="3225" spans="2:10">
      <c r="B3225" s="78" t="str" cm="1">
        <f t="array" ref="B3225">IF(A3225="","",INDEX(CAGE,MATCH(A3225,Company_Name,0)))</f>
        <v/>
      </c>
      <c r="C3225" s="80" t="str" cm="1">
        <f t="array" ref="C3225">IF(A3225="","",INDEX(Prime_Sub,MATCH(A3225,Company_Name,0)))</f>
        <v/>
      </c>
      <c r="F3225" s="78" t="str" cm="1">
        <f t="array" ref="F3225">IF(E3225="","",INDEX(LCAT_ID,MATCH(E3225,LCAT_Name,0)))</f>
        <v/>
      </c>
      <c r="J3225" s="78" t="str">
        <f>IFERROR(_xlfn.XLOOKUP(I3225,MSA_Title_List,MSA_Title_List!$A$2:$A$643,"",0),"")</f>
        <v/>
      </c>
    </row>
    <row r="3226" spans="2:10">
      <c r="B3226" s="78" t="str" cm="1">
        <f t="array" ref="B3226">IF(A3226="","",INDEX(CAGE,MATCH(A3226,Company_Name,0)))</f>
        <v/>
      </c>
      <c r="C3226" s="80" t="str" cm="1">
        <f t="array" ref="C3226">IF(A3226="","",INDEX(Prime_Sub,MATCH(A3226,Company_Name,0)))</f>
        <v/>
      </c>
      <c r="F3226" s="78" t="str" cm="1">
        <f t="array" ref="F3226">IF(E3226="","",INDEX(LCAT_ID,MATCH(E3226,LCAT_Name,0)))</f>
        <v/>
      </c>
      <c r="J3226" s="78" t="str">
        <f>IFERROR(_xlfn.XLOOKUP(I3226,MSA_Title_List,MSA_Title_List!$A$2:$A$643,"",0),"")</f>
        <v/>
      </c>
    </row>
    <row r="3227" spans="2:10">
      <c r="B3227" s="78" t="str" cm="1">
        <f t="array" ref="B3227">IF(A3227="","",INDEX(CAGE,MATCH(A3227,Company_Name,0)))</f>
        <v/>
      </c>
      <c r="C3227" s="80" t="str" cm="1">
        <f t="array" ref="C3227">IF(A3227="","",INDEX(Prime_Sub,MATCH(A3227,Company_Name,0)))</f>
        <v/>
      </c>
      <c r="F3227" s="78" t="str" cm="1">
        <f t="array" ref="F3227">IF(E3227="","",INDEX(LCAT_ID,MATCH(E3227,LCAT_Name,0)))</f>
        <v/>
      </c>
      <c r="J3227" s="78" t="str">
        <f>IFERROR(_xlfn.XLOOKUP(I3227,MSA_Title_List,MSA_Title_List!$A$2:$A$643,"",0),"")</f>
        <v/>
      </c>
    </row>
    <row r="3228" spans="2:10">
      <c r="B3228" s="78" t="str" cm="1">
        <f t="array" ref="B3228">IF(A3228="","",INDEX(CAGE,MATCH(A3228,Company_Name,0)))</f>
        <v/>
      </c>
      <c r="C3228" s="80" t="str" cm="1">
        <f t="array" ref="C3228">IF(A3228="","",INDEX(Prime_Sub,MATCH(A3228,Company_Name,0)))</f>
        <v/>
      </c>
      <c r="F3228" s="78" t="str" cm="1">
        <f t="array" ref="F3228">IF(E3228="","",INDEX(LCAT_ID,MATCH(E3228,LCAT_Name,0)))</f>
        <v/>
      </c>
      <c r="J3228" s="78" t="str">
        <f>IFERROR(_xlfn.XLOOKUP(I3228,MSA_Title_List,MSA_Title_List!$A$2:$A$643,"",0),"")</f>
        <v/>
      </c>
    </row>
    <row r="3229" spans="2:10">
      <c r="B3229" s="78" t="str" cm="1">
        <f t="array" ref="B3229">IF(A3229="","",INDEX(CAGE,MATCH(A3229,Company_Name,0)))</f>
        <v/>
      </c>
      <c r="C3229" s="80" t="str" cm="1">
        <f t="array" ref="C3229">IF(A3229="","",INDEX(Prime_Sub,MATCH(A3229,Company_Name,0)))</f>
        <v/>
      </c>
      <c r="F3229" s="78" t="str" cm="1">
        <f t="array" ref="F3229">IF(E3229="","",INDEX(LCAT_ID,MATCH(E3229,LCAT_Name,0)))</f>
        <v/>
      </c>
      <c r="J3229" s="78" t="str">
        <f>IFERROR(_xlfn.XLOOKUP(I3229,MSA_Title_List,MSA_Title_List!$A$2:$A$643,"",0),"")</f>
        <v/>
      </c>
    </row>
    <row r="3230" spans="2:10">
      <c r="B3230" s="78" t="str" cm="1">
        <f t="array" ref="B3230">IF(A3230="","",INDEX(CAGE,MATCH(A3230,Company_Name,0)))</f>
        <v/>
      </c>
      <c r="C3230" s="80" t="str" cm="1">
        <f t="array" ref="C3230">IF(A3230="","",INDEX(Prime_Sub,MATCH(A3230,Company_Name,0)))</f>
        <v/>
      </c>
      <c r="F3230" s="78" t="str" cm="1">
        <f t="array" ref="F3230">IF(E3230="","",INDEX(LCAT_ID,MATCH(E3230,LCAT_Name,0)))</f>
        <v/>
      </c>
      <c r="J3230" s="78" t="str">
        <f>IFERROR(_xlfn.XLOOKUP(I3230,MSA_Title_List,MSA_Title_List!$A$2:$A$643,"",0),"")</f>
        <v/>
      </c>
    </row>
    <row r="3231" spans="2:10">
      <c r="B3231" s="78" t="str" cm="1">
        <f t="array" ref="B3231">IF(A3231="","",INDEX(CAGE,MATCH(A3231,Company_Name,0)))</f>
        <v/>
      </c>
      <c r="C3231" s="80" t="str" cm="1">
        <f t="array" ref="C3231">IF(A3231="","",INDEX(Prime_Sub,MATCH(A3231,Company_Name,0)))</f>
        <v/>
      </c>
      <c r="F3231" s="78" t="str" cm="1">
        <f t="array" ref="F3231">IF(E3231="","",INDEX(LCAT_ID,MATCH(E3231,LCAT_Name,0)))</f>
        <v/>
      </c>
      <c r="J3231" s="78" t="str">
        <f>IFERROR(_xlfn.XLOOKUP(I3231,MSA_Title_List,MSA_Title_List!$A$2:$A$643,"",0),"")</f>
        <v/>
      </c>
    </row>
    <row r="3232" spans="2:10">
      <c r="B3232" s="78" t="str" cm="1">
        <f t="array" ref="B3232">IF(A3232="","",INDEX(CAGE,MATCH(A3232,Company_Name,0)))</f>
        <v/>
      </c>
      <c r="C3232" s="80" t="str" cm="1">
        <f t="array" ref="C3232">IF(A3232="","",INDEX(Prime_Sub,MATCH(A3232,Company_Name,0)))</f>
        <v/>
      </c>
      <c r="F3232" s="78" t="str" cm="1">
        <f t="array" ref="F3232">IF(E3232="","",INDEX(LCAT_ID,MATCH(E3232,LCAT_Name,0)))</f>
        <v/>
      </c>
      <c r="J3232" s="78" t="str">
        <f>IFERROR(_xlfn.XLOOKUP(I3232,MSA_Title_List,MSA_Title_List!$A$2:$A$643,"",0),"")</f>
        <v/>
      </c>
    </row>
    <row r="3233" spans="2:10">
      <c r="B3233" s="78" t="str" cm="1">
        <f t="array" ref="B3233">IF(A3233="","",INDEX(CAGE,MATCH(A3233,Company_Name,0)))</f>
        <v/>
      </c>
      <c r="C3233" s="80" t="str" cm="1">
        <f t="array" ref="C3233">IF(A3233="","",INDEX(Prime_Sub,MATCH(A3233,Company_Name,0)))</f>
        <v/>
      </c>
      <c r="F3233" s="78" t="str" cm="1">
        <f t="array" ref="F3233">IF(E3233="","",INDEX(LCAT_ID,MATCH(E3233,LCAT_Name,0)))</f>
        <v/>
      </c>
      <c r="J3233" s="78" t="str">
        <f>IFERROR(_xlfn.XLOOKUP(I3233,MSA_Title_List,MSA_Title_List!$A$2:$A$643,"",0),"")</f>
        <v/>
      </c>
    </row>
    <row r="3234" spans="2:10">
      <c r="B3234" s="78" t="str" cm="1">
        <f t="array" ref="B3234">IF(A3234="","",INDEX(CAGE,MATCH(A3234,Company_Name,0)))</f>
        <v/>
      </c>
      <c r="C3234" s="80" t="str" cm="1">
        <f t="array" ref="C3234">IF(A3234="","",INDEX(Prime_Sub,MATCH(A3234,Company_Name,0)))</f>
        <v/>
      </c>
      <c r="F3234" s="78" t="str" cm="1">
        <f t="array" ref="F3234">IF(E3234="","",INDEX(LCAT_ID,MATCH(E3234,LCAT_Name,0)))</f>
        <v/>
      </c>
      <c r="J3234" s="78" t="str">
        <f>IFERROR(_xlfn.XLOOKUP(I3234,MSA_Title_List,MSA_Title_List!$A$2:$A$643,"",0),"")</f>
        <v/>
      </c>
    </row>
    <row r="3235" spans="2:10">
      <c r="B3235" s="78" t="str" cm="1">
        <f t="array" ref="B3235">IF(A3235="","",INDEX(CAGE,MATCH(A3235,Company_Name,0)))</f>
        <v/>
      </c>
      <c r="C3235" s="80" t="str" cm="1">
        <f t="array" ref="C3235">IF(A3235="","",INDEX(Prime_Sub,MATCH(A3235,Company_Name,0)))</f>
        <v/>
      </c>
      <c r="F3235" s="78" t="str" cm="1">
        <f t="array" ref="F3235">IF(E3235="","",INDEX(LCAT_ID,MATCH(E3235,LCAT_Name,0)))</f>
        <v/>
      </c>
      <c r="J3235" s="78" t="str">
        <f>IFERROR(_xlfn.XLOOKUP(I3235,MSA_Title_List,MSA_Title_List!$A$2:$A$643,"",0),"")</f>
        <v/>
      </c>
    </row>
    <row r="3236" spans="2:10">
      <c r="B3236" s="78" t="str" cm="1">
        <f t="array" ref="B3236">IF(A3236="","",INDEX(CAGE,MATCH(A3236,Company_Name,0)))</f>
        <v/>
      </c>
      <c r="C3236" s="80" t="str" cm="1">
        <f t="array" ref="C3236">IF(A3236="","",INDEX(Prime_Sub,MATCH(A3236,Company_Name,0)))</f>
        <v/>
      </c>
      <c r="F3236" s="78" t="str" cm="1">
        <f t="array" ref="F3236">IF(E3236="","",INDEX(LCAT_ID,MATCH(E3236,LCAT_Name,0)))</f>
        <v/>
      </c>
      <c r="J3236" s="78" t="str">
        <f>IFERROR(_xlfn.XLOOKUP(I3236,MSA_Title_List,MSA_Title_List!$A$2:$A$643,"",0),"")</f>
        <v/>
      </c>
    </row>
    <row r="3237" spans="2:10">
      <c r="B3237" s="78" t="str" cm="1">
        <f t="array" ref="B3237">IF(A3237="","",INDEX(CAGE,MATCH(A3237,Company_Name,0)))</f>
        <v/>
      </c>
      <c r="C3237" s="80" t="str" cm="1">
        <f t="array" ref="C3237">IF(A3237="","",INDEX(Prime_Sub,MATCH(A3237,Company_Name,0)))</f>
        <v/>
      </c>
      <c r="F3237" s="78" t="str" cm="1">
        <f t="array" ref="F3237">IF(E3237="","",INDEX(LCAT_ID,MATCH(E3237,LCAT_Name,0)))</f>
        <v/>
      </c>
      <c r="J3237" s="78" t="str">
        <f>IFERROR(_xlfn.XLOOKUP(I3237,MSA_Title_List,MSA_Title_List!$A$2:$A$643,"",0),"")</f>
        <v/>
      </c>
    </row>
    <row r="3238" spans="2:10">
      <c r="B3238" s="78" t="str" cm="1">
        <f t="array" ref="B3238">IF(A3238="","",INDEX(CAGE,MATCH(A3238,Company_Name,0)))</f>
        <v/>
      </c>
      <c r="C3238" s="80" t="str" cm="1">
        <f t="array" ref="C3238">IF(A3238="","",INDEX(Prime_Sub,MATCH(A3238,Company_Name,0)))</f>
        <v/>
      </c>
      <c r="F3238" s="78" t="str" cm="1">
        <f t="array" ref="F3238">IF(E3238="","",INDEX(LCAT_ID,MATCH(E3238,LCAT_Name,0)))</f>
        <v/>
      </c>
      <c r="J3238" s="78" t="str">
        <f>IFERROR(_xlfn.XLOOKUP(I3238,MSA_Title_List,MSA_Title_List!$A$2:$A$643,"",0),"")</f>
        <v/>
      </c>
    </row>
    <row r="3239" spans="2:10">
      <c r="B3239" s="78" t="str" cm="1">
        <f t="array" ref="B3239">IF(A3239="","",INDEX(CAGE,MATCH(A3239,Company_Name,0)))</f>
        <v/>
      </c>
      <c r="C3239" s="80" t="str" cm="1">
        <f t="array" ref="C3239">IF(A3239="","",INDEX(Prime_Sub,MATCH(A3239,Company_Name,0)))</f>
        <v/>
      </c>
      <c r="F3239" s="78" t="str" cm="1">
        <f t="array" ref="F3239">IF(E3239="","",INDEX(LCAT_ID,MATCH(E3239,LCAT_Name,0)))</f>
        <v/>
      </c>
      <c r="J3239" s="78" t="str">
        <f>IFERROR(_xlfn.XLOOKUP(I3239,MSA_Title_List,MSA_Title_List!$A$2:$A$643,"",0),"")</f>
        <v/>
      </c>
    </row>
    <row r="3240" spans="2:10">
      <c r="B3240" s="78" t="str" cm="1">
        <f t="array" ref="B3240">IF(A3240="","",INDEX(CAGE,MATCH(A3240,Company_Name,0)))</f>
        <v/>
      </c>
      <c r="C3240" s="80" t="str" cm="1">
        <f t="array" ref="C3240">IF(A3240="","",INDEX(Prime_Sub,MATCH(A3240,Company_Name,0)))</f>
        <v/>
      </c>
      <c r="F3240" s="78" t="str" cm="1">
        <f t="array" ref="F3240">IF(E3240="","",INDEX(LCAT_ID,MATCH(E3240,LCAT_Name,0)))</f>
        <v/>
      </c>
      <c r="J3240" s="78" t="str">
        <f>IFERROR(_xlfn.XLOOKUP(I3240,MSA_Title_List,MSA_Title_List!$A$2:$A$643,"",0),"")</f>
        <v/>
      </c>
    </row>
    <row r="3241" spans="2:10">
      <c r="B3241" s="78" t="str" cm="1">
        <f t="array" ref="B3241">IF(A3241="","",INDEX(CAGE,MATCH(A3241,Company_Name,0)))</f>
        <v/>
      </c>
      <c r="C3241" s="80" t="str" cm="1">
        <f t="array" ref="C3241">IF(A3241="","",INDEX(Prime_Sub,MATCH(A3241,Company_Name,0)))</f>
        <v/>
      </c>
      <c r="F3241" s="78" t="str" cm="1">
        <f t="array" ref="F3241">IF(E3241="","",INDEX(LCAT_ID,MATCH(E3241,LCAT_Name,0)))</f>
        <v/>
      </c>
      <c r="J3241" s="78" t="str">
        <f>IFERROR(_xlfn.XLOOKUP(I3241,MSA_Title_List,MSA_Title_List!$A$2:$A$643,"",0),"")</f>
        <v/>
      </c>
    </row>
    <row r="3242" spans="2:10">
      <c r="B3242" s="78" t="str" cm="1">
        <f t="array" ref="B3242">IF(A3242="","",INDEX(CAGE,MATCH(A3242,Company_Name,0)))</f>
        <v/>
      </c>
      <c r="C3242" s="80" t="str" cm="1">
        <f t="array" ref="C3242">IF(A3242="","",INDEX(Prime_Sub,MATCH(A3242,Company_Name,0)))</f>
        <v/>
      </c>
      <c r="F3242" s="78" t="str" cm="1">
        <f t="array" ref="F3242">IF(E3242="","",INDEX(LCAT_ID,MATCH(E3242,LCAT_Name,0)))</f>
        <v/>
      </c>
      <c r="J3242" s="78" t="str">
        <f>IFERROR(_xlfn.XLOOKUP(I3242,MSA_Title_List,MSA_Title_List!$A$2:$A$643,"",0),"")</f>
        <v/>
      </c>
    </row>
    <row r="3243" spans="2:10">
      <c r="B3243" s="78" t="str" cm="1">
        <f t="array" ref="B3243">IF(A3243="","",INDEX(CAGE,MATCH(A3243,Company_Name,0)))</f>
        <v/>
      </c>
      <c r="C3243" s="80" t="str" cm="1">
        <f t="array" ref="C3243">IF(A3243="","",INDEX(Prime_Sub,MATCH(A3243,Company_Name,0)))</f>
        <v/>
      </c>
      <c r="F3243" s="78" t="str" cm="1">
        <f t="array" ref="F3243">IF(E3243="","",INDEX(LCAT_ID,MATCH(E3243,LCAT_Name,0)))</f>
        <v/>
      </c>
      <c r="J3243" s="78" t="str">
        <f>IFERROR(_xlfn.XLOOKUP(I3243,MSA_Title_List,MSA_Title_List!$A$2:$A$643,"",0),"")</f>
        <v/>
      </c>
    </row>
    <row r="3244" spans="2:10">
      <c r="B3244" s="78" t="str" cm="1">
        <f t="array" ref="B3244">IF(A3244="","",INDEX(CAGE,MATCH(A3244,Company_Name,0)))</f>
        <v/>
      </c>
      <c r="C3244" s="80" t="str" cm="1">
        <f t="array" ref="C3244">IF(A3244="","",INDEX(Prime_Sub,MATCH(A3244,Company_Name,0)))</f>
        <v/>
      </c>
      <c r="F3244" s="78" t="str" cm="1">
        <f t="array" ref="F3244">IF(E3244="","",INDEX(LCAT_ID,MATCH(E3244,LCAT_Name,0)))</f>
        <v/>
      </c>
      <c r="J3244" s="78" t="str">
        <f>IFERROR(_xlfn.XLOOKUP(I3244,MSA_Title_List,MSA_Title_List!$A$2:$A$643,"",0),"")</f>
        <v/>
      </c>
    </row>
    <row r="3245" spans="2:10">
      <c r="B3245" s="78" t="str" cm="1">
        <f t="array" ref="B3245">IF(A3245="","",INDEX(CAGE,MATCH(A3245,Company_Name,0)))</f>
        <v/>
      </c>
      <c r="C3245" s="80" t="str" cm="1">
        <f t="array" ref="C3245">IF(A3245="","",INDEX(Prime_Sub,MATCH(A3245,Company_Name,0)))</f>
        <v/>
      </c>
      <c r="F3245" s="78" t="str" cm="1">
        <f t="array" ref="F3245">IF(E3245="","",INDEX(LCAT_ID,MATCH(E3245,LCAT_Name,0)))</f>
        <v/>
      </c>
      <c r="J3245" s="78" t="str">
        <f>IFERROR(_xlfn.XLOOKUP(I3245,MSA_Title_List,MSA_Title_List!$A$2:$A$643,"",0),"")</f>
        <v/>
      </c>
    </row>
    <row r="3246" spans="2:10">
      <c r="B3246" s="78" t="str" cm="1">
        <f t="array" ref="B3246">IF(A3246="","",INDEX(CAGE,MATCH(A3246,Company_Name,0)))</f>
        <v/>
      </c>
      <c r="C3246" s="80" t="str" cm="1">
        <f t="array" ref="C3246">IF(A3246="","",INDEX(Prime_Sub,MATCH(A3246,Company_Name,0)))</f>
        <v/>
      </c>
      <c r="F3246" s="78" t="str" cm="1">
        <f t="array" ref="F3246">IF(E3246="","",INDEX(LCAT_ID,MATCH(E3246,LCAT_Name,0)))</f>
        <v/>
      </c>
      <c r="J3246" s="78" t="str">
        <f>IFERROR(_xlfn.XLOOKUP(I3246,MSA_Title_List,MSA_Title_List!$A$2:$A$643,"",0),"")</f>
        <v/>
      </c>
    </row>
    <row r="3247" spans="2:10">
      <c r="B3247" s="78" t="str" cm="1">
        <f t="array" ref="B3247">IF(A3247="","",INDEX(CAGE,MATCH(A3247,Company_Name,0)))</f>
        <v/>
      </c>
      <c r="C3247" s="80" t="str" cm="1">
        <f t="array" ref="C3247">IF(A3247="","",INDEX(Prime_Sub,MATCH(A3247,Company_Name,0)))</f>
        <v/>
      </c>
      <c r="F3247" s="78" t="str" cm="1">
        <f t="array" ref="F3247">IF(E3247="","",INDEX(LCAT_ID,MATCH(E3247,LCAT_Name,0)))</f>
        <v/>
      </c>
      <c r="J3247" s="78" t="str">
        <f>IFERROR(_xlfn.XLOOKUP(I3247,MSA_Title_List,MSA_Title_List!$A$2:$A$643,"",0),"")</f>
        <v/>
      </c>
    </row>
    <row r="3248" spans="2:10">
      <c r="B3248" s="78" t="str" cm="1">
        <f t="array" ref="B3248">IF(A3248="","",INDEX(CAGE,MATCH(A3248,Company_Name,0)))</f>
        <v/>
      </c>
      <c r="C3248" s="80" t="str" cm="1">
        <f t="array" ref="C3248">IF(A3248="","",INDEX(Prime_Sub,MATCH(A3248,Company_Name,0)))</f>
        <v/>
      </c>
      <c r="F3248" s="78" t="str" cm="1">
        <f t="array" ref="F3248">IF(E3248="","",INDEX(LCAT_ID,MATCH(E3248,LCAT_Name,0)))</f>
        <v/>
      </c>
      <c r="J3248" s="78" t="str">
        <f>IFERROR(_xlfn.XLOOKUP(I3248,MSA_Title_List,MSA_Title_List!$A$2:$A$643,"",0),"")</f>
        <v/>
      </c>
    </row>
    <row r="3249" spans="2:10">
      <c r="B3249" s="78" t="str" cm="1">
        <f t="array" ref="B3249">IF(A3249="","",INDEX(CAGE,MATCH(A3249,Company_Name,0)))</f>
        <v/>
      </c>
      <c r="C3249" s="80" t="str" cm="1">
        <f t="array" ref="C3249">IF(A3249="","",INDEX(Prime_Sub,MATCH(A3249,Company_Name,0)))</f>
        <v/>
      </c>
      <c r="F3249" s="78" t="str" cm="1">
        <f t="array" ref="F3249">IF(E3249="","",INDEX(LCAT_ID,MATCH(E3249,LCAT_Name,0)))</f>
        <v/>
      </c>
      <c r="J3249" s="78" t="str">
        <f>IFERROR(_xlfn.XLOOKUP(I3249,MSA_Title_List,MSA_Title_List!$A$2:$A$643,"",0),"")</f>
        <v/>
      </c>
    </row>
    <row r="3250" spans="2:10">
      <c r="B3250" s="78" t="str" cm="1">
        <f t="array" ref="B3250">IF(A3250="","",INDEX(CAGE,MATCH(A3250,Company_Name,0)))</f>
        <v/>
      </c>
      <c r="C3250" s="80" t="str" cm="1">
        <f t="array" ref="C3250">IF(A3250="","",INDEX(Prime_Sub,MATCH(A3250,Company_Name,0)))</f>
        <v/>
      </c>
      <c r="F3250" s="78" t="str" cm="1">
        <f t="array" ref="F3250">IF(E3250="","",INDEX(LCAT_ID,MATCH(E3250,LCAT_Name,0)))</f>
        <v/>
      </c>
      <c r="J3250" s="78" t="str">
        <f>IFERROR(_xlfn.XLOOKUP(I3250,MSA_Title_List,MSA_Title_List!$A$2:$A$643,"",0),"")</f>
        <v/>
      </c>
    </row>
    <row r="3251" spans="2:10">
      <c r="B3251" s="78" t="str" cm="1">
        <f t="array" ref="B3251">IF(A3251="","",INDEX(CAGE,MATCH(A3251,Company_Name,0)))</f>
        <v/>
      </c>
      <c r="C3251" s="80" t="str" cm="1">
        <f t="array" ref="C3251">IF(A3251="","",INDEX(Prime_Sub,MATCH(A3251,Company_Name,0)))</f>
        <v/>
      </c>
      <c r="F3251" s="78" t="str" cm="1">
        <f t="array" ref="F3251">IF(E3251="","",INDEX(LCAT_ID,MATCH(E3251,LCAT_Name,0)))</f>
        <v/>
      </c>
      <c r="J3251" s="78" t="str">
        <f>IFERROR(_xlfn.XLOOKUP(I3251,MSA_Title_List,MSA_Title_List!$A$2:$A$643,"",0),"")</f>
        <v/>
      </c>
    </row>
    <row r="3252" spans="2:10">
      <c r="B3252" s="78" t="str" cm="1">
        <f t="array" ref="B3252">IF(A3252="","",INDEX(CAGE,MATCH(A3252,Company_Name,0)))</f>
        <v/>
      </c>
      <c r="C3252" s="80" t="str" cm="1">
        <f t="array" ref="C3252">IF(A3252="","",INDEX(Prime_Sub,MATCH(A3252,Company_Name,0)))</f>
        <v/>
      </c>
      <c r="F3252" s="78" t="str" cm="1">
        <f t="array" ref="F3252">IF(E3252="","",INDEX(LCAT_ID,MATCH(E3252,LCAT_Name,0)))</f>
        <v/>
      </c>
      <c r="J3252" s="78" t="str">
        <f>IFERROR(_xlfn.XLOOKUP(I3252,MSA_Title_List,MSA_Title_List!$A$2:$A$643,"",0),"")</f>
        <v/>
      </c>
    </row>
    <row r="3253" spans="2:10">
      <c r="B3253" s="78" t="str" cm="1">
        <f t="array" ref="B3253">IF(A3253="","",INDEX(CAGE,MATCH(A3253,Company_Name,0)))</f>
        <v/>
      </c>
      <c r="C3253" s="80" t="str" cm="1">
        <f t="array" ref="C3253">IF(A3253="","",INDEX(Prime_Sub,MATCH(A3253,Company_Name,0)))</f>
        <v/>
      </c>
      <c r="F3253" s="78" t="str" cm="1">
        <f t="array" ref="F3253">IF(E3253="","",INDEX(LCAT_ID,MATCH(E3253,LCAT_Name,0)))</f>
        <v/>
      </c>
      <c r="J3253" s="78" t="str">
        <f>IFERROR(_xlfn.XLOOKUP(I3253,MSA_Title_List,MSA_Title_List!$A$2:$A$643,"",0),"")</f>
        <v/>
      </c>
    </row>
    <row r="3254" spans="2:10">
      <c r="B3254" s="78" t="str" cm="1">
        <f t="array" ref="B3254">IF(A3254="","",INDEX(CAGE,MATCH(A3254,Company_Name,0)))</f>
        <v/>
      </c>
      <c r="C3254" s="80" t="str" cm="1">
        <f t="array" ref="C3254">IF(A3254="","",INDEX(Prime_Sub,MATCH(A3254,Company_Name,0)))</f>
        <v/>
      </c>
      <c r="F3254" s="78" t="str" cm="1">
        <f t="array" ref="F3254">IF(E3254="","",INDEX(LCAT_ID,MATCH(E3254,LCAT_Name,0)))</f>
        <v/>
      </c>
      <c r="J3254" s="78" t="str">
        <f>IFERROR(_xlfn.XLOOKUP(I3254,MSA_Title_List,MSA_Title_List!$A$2:$A$643,"",0),"")</f>
        <v/>
      </c>
    </row>
    <row r="3255" spans="2:10">
      <c r="B3255" s="78" t="str" cm="1">
        <f t="array" ref="B3255">IF(A3255="","",INDEX(CAGE,MATCH(A3255,Company_Name,0)))</f>
        <v/>
      </c>
      <c r="C3255" s="80" t="str" cm="1">
        <f t="array" ref="C3255">IF(A3255="","",INDEX(Prime_Sub,MATCH(A3255,Company_Name,0)))</f>
        <v/>
      </c>
      <c r="F3255" s="78" t="str" cm="1">
        <f t="array" ref="F3255">IF(E3255="","",INDEX(LCAT_ID,MATCH(E3255,LCAT_Name,0)))</f>
        <v/>
      </c>
      <c r="J3255" s="78" t="str">
        <f>IFERROR(_xlfn.XLOOKUP(I3255,MSA_Title_List,MSA_Title_List!$A$2:$A$643,"",0),"")</f>
        <v/>
      </c>
    </row>
    <row r="3256" spans="2:10">
      <c r="B3256" s="78" t="str" cm="1">
        <f t="array" ref="B3256">IF(A3256="","",INDEX(CAGE,MATCH(A3256,Company_Name,0)))</f>
        <v/>
      </c>
      <c r="C3256" s="80" t="str" cm="1">
        <f t="array" ref="C3256">IF(A3256="","",INDEX(Prime_Sub,MATCH(A3256,Company_Name,0)))</f>
        <v/>
      </c>
      <c r="F3256" s="78" t="str" cm="1">
        <f t="array" ref="F3256">IF(E3256="","",INDEX(LCAT_ID,MATCH(E3256,LCAT_Name,0)))</f>
        <v/>
      </c>
      <c r="J3256" s="78" t="str">
        <f>IFERROR(_xlfn.XLOOKUP(I3256,MSA_Title_List,MSA_Title_List!$A$2:$A$643,"",0),"")</f>
        <v/>
      </c>
    </row>
    <row r="3257" spans="2:10">
      <c r="B3257" s="78" t="str" cm="1">
        <f t="array" ref="B3257">IF(A3257="","",INDEX(CAGE,MATCH(A3257,Company_Name,0)))</f>
        <v/>
      </c>
      <c r="C3257" s="80" t="str" cm="1">
        <f t="array" ref="C3257">IF(A3257="","",INDEX(Prime_Sub,MATCH(A3257,Company_Name,0)))</f>
        <v/>
      </c>
      <c r="F3257" s="78" t="str" cm="1">
        <f t="array" ref="F3257">IF(E3257="","",INDEX(LCAT_ID,MATCH(E3257,LCAT_Name,0)))</f>
        <v/>
      </c>
      <c r="J3257" s="78" t="str">
        <f>IFERROR(_xlfn.XLOOKUP(I3257,MSA_Title_List,MSA_Title_List!$A$2:$A$643,"",0),"")</f>
        <v/>
      </c>
    </row>
    <row r="3258" spans="2:10">
      <c r="B3258" s="78" t="str" cm="1">
        <f t="array" ref="B3258">IF(A3258="","",INDEX(CAGE,MATCH(A3258,Company_Name,0)))</f>
        <v/>
      </c>
      <c r="C3258" s="80" t="str" cm="1">
        <f t="array" ref="C3258">IF(A3258="","",INDEX(Prime_Sub,MATCH(A3258,Company_Name,0)))</f>
        <v/>
      </c>
      <c r="F3258" s="78" t="str" cm="1">
        <f t="array" ref="F3258">IF(E3258="","",INDEX(LCAT_ID,MATCH(E3258,LCAT_Name,0)))</f>
        <v/>
      </c>
      <c r="J3258" s="78" t="str">
        <f>IFERROR(_xlfn.XLOOKUP(I3258,MSA_Title_List,MSA_Title_List!$A$2:$A$643,"",0),"")</f>
        <v/>
      </c>
    </row>
    <row r="3259" spans="2:10">
      <c r="B3259" s="78" t="str" cm="1">
        <f t="array" ref="B3259">IF(A3259="","",INDEX(CAGE,MATCH(A3259,Company_Name,0)))</f>
        <v/>
      </c>
      <c r="C3259" s="80" t="str" cm="1">
        <f t="array" ref="C3259">IF(A3259="","",INDEX(Prime_Sub,MATCH(A3259,Company_Name,0)))</f>
        <v/>
      </c>
      <c r="F3259" s="78" t="str" cm="1">
        <f t="array" ref="F3259">IF(E3259="","",INDEX(LCAT_ID,MATCH(E3259,LCAT_Name,0)))</f>
        <v/>
      </c>
      <c r="J3259" s="78" t="str">
        <f>IFERROR(_xlfn.XLOOKUP(I3259,MSA_Title_List,MSA_Title_List!$A$2:$A$643,"",0),"")</f>
        <v/>
      </c>
    </row>
    <row r="3260" spans="2:10">
      <c r="B3260" s="78" t="str" cm="1">
        <f t="array" ref="B3260">IF(A3260="","",INDEX(CAGE,MATCH(A3260,Company_Name,0)))</f>
        <v/>
      </c>
      <c r="C3260" s="80" t="str" cm="1">
        <f t="array" ref="C3260">IF(A3260="","",INDEX(Prime_Sub,MATCH(A3260,Company_Name,0)))</f>
        <v/>
      </c>
      <c r="F3260" s="78" t="str" cm="1">
        <f t="array" ref="F3260">IF(E3260="","",INDEX(LCAT_ID,MATCH(E3260,LCAT_Name,0)))</f>
        <v/>
      </c>
      <c r="J3260" s="78" t="str">
        <f>IFERROR(_xlfn.XLOOKUP(I3260,MSA_Title_List,MSA_Title_List!$A$2:$A$643,"",0),"")</f>
        <v/>
      </c>
    </row>
    <row r="3261" spans="2:10">
      <c r="B3261" s="78" t="str" cm="1">
        <f t="array" ref="B3261">IF(A3261="","",INDEX(CAGE,MATCH(A3261,Company_Name,0)))</f>
        <v/>
      </c>
      <c r="C3261" s="80" t="str" cm="1">
        <f t="array" ref="C3261">IF(A3261="","",INDEX(Prime_Sub,MATCH(A3261,Company_Name,0)))</f>
        <v/>
      </c>
      <c r="F3261" s="78" t="str" cm="1">
        <f t="array" ref="F3261">IF(E3261="","",INDEX(LCAT_ID,MATCH(E3261,LCAT_Name,0)))</f>
        <v/>
      </c>
      <c r="J3261" s="78" t="str">
        <f>IFERROR(_xlfn.XLOOKUP(I3261,MSA_Title_List,MSA_Title_List!$A$2:$A$643,"",0),"")</f>
        <v/>
      </c>
    </row>
    <row r="3262" spans="2:10">
      <c r="B3262" s="78" t="str" cm="1">
        <f t="array" ref="B3262">IF(A3262="","",INDEX(CAGE,MATCH(A3262,Company_Name,0)))</f>
        <v/>
      </c>
      <c r="C3262" s="80" t="str" cm="1">
        <f t="array" ref="C3262">IF(A3262="","",INDEX(Prime_Sub,MATCH(A3262,Company_Name,0)))</f>
        <v/>
      </c>
      <c r="F3262" s="78" t="str" cm="1">
        <f t="array" ref="F3262">IF(E3262="","",INDEX(LCAT_ID,MATCH(E3262,LCAT_Name,0)))</f>
        <v/>
      </c>
      <c r="J3262" s="78" t="str">
        <f>IFERROR(_xlfn.XLOOKUP(I3262,MSA_Title_List,MSA_Title_List!$A$2:$A$643,"",0),"")</f>
        <v/>
      </c>
    </row>
    <row r="3263" spans="2:10">
      <c r="B3263" s="78" t="str" cm="1">
        <f t="array" ref="B3263">IF(A3263="","",INDEX(CAGE,MATCH(A3263,Company_Name,0)))</f>
        <v/>
      </c>
      <c r="C3263" s="80" t="str" cm="1">
        <f t="array" ref="C3263">IF(A3263="","",INDEX(Prime_Sub,MATCH(A3263,Company_Name,0)))</f>
        <v/>
      </c>
      <c r="F3263" s="78" t="str" cm="1">
        <f t="array" ref="F3263">IF(E3263="","",INDEX(LCAT_ID,MATCH(E3263,LCAT_Name,0)))</f>
        <v/>
      </c>
      <c r="J3263" s="78" t="str">
        <f>IFERROR(_xlfn.XLOOKUP(I3263,MSA_Title_List,MSA_Title_List!$A$2:$A$643,"",0),"")</f>
        <v/>
      </c>
    </row>
    <row r="3264" spans="2:10">
      <c r="B3264" s="78" t="str" cm="1">
        <f t="array" ref="B3264">IF(A3264="","",INDEX(CAGE,MATCH(A3264,Company_Name,0)))</f>
        <v/>
      </c>
      <c r="C3264" s="80" t="str" cm="1">
        <f t="array" ref="C3264">IF(A3264="","",INDEX(Prime_Sub,MATCH(A3264,Company_Name,0)))</f>
        <v/>
      </c>
      <c r="F3264" s="78" t="str" cm="1">
        <f t="array" ref="F3264">IF(E3264="","",INDEX(LCAT_ID,MATCH(E3264,LCAT_Name,0)))</f>
        <v/>
      </c>
      <c r="J3264" s="78" t="str">
        <f>IFERROR(_xlfn.XLOOKUP(I3264,MSA_Title_List,MSA_Title_List!$A$2:$A$643,"",0),"")</f>
        <v/>
      </c>
    </row>
    <row r="3265" spans="2:10">
      <c r="B3265" s="78" t="str" cm="1">
        <f t="array" ref="B3265">IF(A3265="","",INDEX(CAGE,MATCH(A3265,Company_Name,0)))</f>
        <v/>
      </c>
      <c r="C3265" s="80" t="str" cm="1">
        <f t="array" ref="C3265">IF(A3265="","",INDEX(Prime_Sub,MATCH(A3265,Company_Name,0)))</f>
        <v/>
      </c>
      <c r="F3265" s="78" t="str" cm="1">
        <f t="array" ref="F3265">IF(E3265="","",INDEX(LCAT_ID,MATCH(E3265,LCAT_Name,0)))</f>
        <v/>
      </c>
      <c r="J3265" s="78" t="str">
        <f>IFERROR(_xlfn.XLOOKUP(I3265,MSA_Title_List,MSA_Title_List!$A$2:$A$643,"",0),"")</f>
        <v/>
      </c>
    </row>
    <row r="3266" spans="2:10">
      <c r="B3266" s="78" t="str" cm="1">
        <f t="array" ref="B3266">IF(A3266="","",INDEX(CAGE,MATCH(A3266,Company_Name,0)))</f>
        <v/>
      </c>
      <c r="C3266" s="80" t="str" cm="1">
        <f t="array" ref="C3266">IF(A3266="","",INDEX(Prime_Sub,MATCH(A3266,Company_Name,0)))</f>
        <v/>
      </c>
      <c r="F3266" s="78" t="str" cm="1">
        <f t="array" ref="F3266">IF(E3266="","",INDEX(LCAT_ID,MATCH(E3266,LCAT_Name,0)))</f>
        <v/>
      </c>
      <c r="J3266" s="78" t="str">
        <f>IFERROR(_xlfn.XLOOKUP(I3266,MSA_Title_List,MSA_Title_List!$A$2:$A$643,"",0),"")</f>
        <v/>
      </c>
    </row>
    <row r="3267" spans="2:10">
      <c r="B3267" s="78" t="str" cm="1">
        <f t="array" ref="B3267">IF(A3267="","",INDEX(CAGE,MATCH(A3267,Company_Name,0)))</f>
        <v/>
      </c>
      <c r="C3267" s="80" t="str" cm="1">
        <f t="array" ref="C3267">IF(A3267="","",INDEX(Prime_Sub,MATCH(A3267,Company_Name,0)))</f>
        <v/>
      </c>
      <c r="F3267" s="78" t="str" cm="1">
        <f t="array" ref="F3267">IF(E3267="","",INDEX(LCAT_ID,MATCH(E3267,LCAT_Name,0)))</f>
        <v/>
      </c>
      <c r="J3267" s="78" t="str">
        <f>IFERROR(_xlfn.XLOOKUP(I3267,MSA_Title_List,MSA_Title_List!$A$2:$A$643,"",0),"")</f>
        <v/>
      </c>
    </row>
    <row r="3268" spans="2:10">
      <c r="B3268" s="78" t="str" cm="1">
        <f t="array" ref="B3268">IF(A3268="","",INDEX(CAGE,MATCH(A3268,Company_Name,0)))</f>
        <v/>
      </c>
      <c r="C3268" s="80" t="str" cm="1">
        <f t="array" ref="C3268">IF(A3268="","",INDEX(Prime_Sub,MATCH(A3268,Company_Name,0)))</f>
        <v/>
      </c>
      <c r="F3268" s="78" t="str" cm="1">
        <f t="array" ref="F3268">IF(E3268="","",INDEX(LCAT_ID,MATCH(E3268,LCAT_Name,0)))</f>
        <v/>
      </c>
      <c r="J3268" s="78" t="str">
        <f>IFERROR(_xlfn.XLOOKUP(I3268,MSA_Title_List,MSA_Title_List!$A$2:$A$643,"",0),"")</f>
        <v/>
      </c>
    </row>
    <row r="3269" spans="2:10">
      <c r="B3269" s="78" t="str" cm="1">
        <f t="array" ref="B3269">IF(A3269="","",INDEX(CAGE,MATCH(A3269,Company_Name,0)))</f>
        <v/>
      </c>
      <c r="C3269" s="80" t="str" cm="1">
        <f t="array" ref="C3269">IF(A3269="","",INDEX(Prime_Sub,MATCH(A3269,Company_Name,0)))</f>
        <v/>
      </c>
      <c r="F3269" s="78" t="str" cm="1">
        <f t="array" ref="F3269">IF(E3269="","",INDEX(LCAT_ID,MATCH(E3269,LCAT_Name,0)))</f>
        <v/>
      </c>
      <c r="J3269" s="78" t="str">
        <f>IFERROR(_xlfn.XLOOKUP(I3269,MSA_Title_List,MSA_Title_List!$A$2:$A$643,"",0),"")</f>
        <v/>
      </c>
    </row>
    <row r="3270" spans="2:10">
      <c r="B3270" s="78" t="str" cm="1">
        <f t="array" ref="B3270">IF(A3270="","",INDEX(CAGE,MATCH(A3270,Company_Name,0)))</f>
        <v/>
      </c>
      <c r="C3270" s="80" t="str" cm="1">
        <f t="array" ref="C3270">IF(A3270="","",INDEX(Prime_Sub,MATCH(A3270,Company_Name,0)))</f>
        <v/>
      </c>
      <c r="F3270" s="78" t="str" cm="1">
        <f t="array" ref="F3270">IF(E3270="","",INDEX(LCAT_ID,MATCH(E3270,LCAT_Name,0)))</f>
        <v/>
      </c>
      <c r="J3270" s="78" t="str">
        <f>IFERROR(_xlfn.XLOOKUP(I3270,MSA_Title_List,MSA_Title_List!$A$2:$A$643,"",0),"")</f>
        <v/>
      </c>
    </row>
    <row r="3271" spans="2:10">
      <c r="B3271" s="78" t="str" cm="1">
        <f t="array" ref="B3271">IF(A3271="","",INDEX(CAGE,MATCH(A3271,Company_Name,0)))</f>
        <v/>
      </c>
      <c r="C3271" s="80" t="str" cm="1">
        <f t="array" ref="C3271">IF(A3271="","",INDEX(Prime_Sub,MATCH(A3271,Company_Name,0)))</f>
        <v/>
      </c>
      <c r="F3271" s="78" t="str" cm="1">
        <f t="array" ref="F3271">IF(E3271="","",INDEX(LCAT_ID,MATCH(E3271,LCAT_Name,0)))</f>
        <v/>
      </c>
      <c r="J3271" s="78" t="str">
        <f>IFERROR(_xlfn.XLOOKUP(I3271,MSA_Title_List,MSA_Title_List!$A$2:$A$643,"",0),"")</f>
        <v/>
      </c>
    </row>
    <row r="3272" spans="2:10">
      <c r="B3272" s="78" t="str" cm="1">
        <f t="array" ref="B3272">IF(A3272="","",INDEX(CAGE,MATCH(A3272,Company_Name,0)))</f>
        <v/>
      </c>
      <c r="C3272" s="80" t="str" cm="1">
        <f t="array" ref="C3272">IF(A3272="","",INDEX(Prime_Sub,MATCH(A3272,Company_Name,0)))</f>
        <v/>
      </c>
      <c r="F3272" s="78" t="str" cm="1">
        <f t="array" ref="F3272">IF(E3272="","",INDEX(LCAT_ID,MATCH(E3272,LCAT_Name,0)))</f>
        <v/>
      </c>
      <c r="J3272" s="78" t="str">
        <f>IFERROR(_xlfn.XLOOKUP(I3272,MSA_Title_List,MSA_Title_List!$A$2:$A$643,"",0),"")</f>
        <v/>
      </c>
    </row>
    <row r="3273" spans="2:10">
      <c r="B3273" s="78" t="str" cm="1">
        <f t="array" ref="B3273">IF(A3273="","",INDEX(CAGE,MATCH(A3273,Company_Name,0)))</f>
        <v/>
      </c>
      <c r="C3273" s="80" t="str" cm="1">
        <f t="array" ref="C3273">IF(A3273="","",INDEX(Prime_Sub,MATCH(A3273,Company_Name,0)))</f>
        <v/>
      </c>
      <c r="F3273" s="78" t="str" cm="1">
        <f t="array" ref="F3273">IF(E3273="","",INDEX(LCAT_ID,MATCH(E3273,LCAT_Name,0)))</f>
        <v/>
      </c>
      <c r="J3273" s="78" t="str">
        <f>IFERROR(_xlfn.XLOOKUP(I3273,MSA_Title_List,MSA_Title_List!$A$2:$A$643,"",0),"")</f>
        <v/>
      </c>
    </row>
    <row r="3274" spans="2:10">
      <c r="B3274" s="78" t="str" cm="1">
        <f t="array" ref="B3274">IF(A3274="","",INDEX(CAGE,MATCH(A3274,Company_Name,0)))</f>
        <v/>
      </c>
      <c r="C3274" s="80" t="str" cm="1">
        <f t="array" ref="C3274">IF(A3274="","",INDEX(Prime_Sub,MATCH(A3274,Company_Name,0)))</f>
        <v/>
      </c>
      <c r="F3274" s="78" t="str" cm="1">
        <f t="array" ref="F3274">IF(E3274="","",INDEX(LCAT_ID,MATCH(E3274,LCAT_Name,0)))</f>
        <v/>
      </c>
      <c r="J3274" s="78" t="str">
        <f>IFERROR(_xlfn.XLOOKUP(I3274,MSA_Title_List,MSA_Title_List!$A$2:$A$643,"",0),"")</f>
        <v/>
      </c>
    </row>
    <row r="3275" spans="2:10">
      <c r="B3275" s="78" t="str" cm="1">
        <f t="array" ref="B3275">IF(A3275="","",INDEX(CAGE,MATCH(A3275,Company_Name,0)))</f>
        <v/>
      </c>
      <c r="C3275" s="80" t="str" cm="1">
        <f t="array" ref="C3275">IF(A3275="","",INDEX(Prime_Sub,MATCH(A3275,Company_Name,0)))</f>
        <v/>
      </c>
      <c r="F3275" s="78" t="str" cm="1">
        <f t="array" ref="F3275">IF(E3275="","",INDEX(LCAT_ID,MATCH(E3275,LCAT_Name,0)))</f>
        <v/>
      </c>
      <c r="J3275" s="78" t="str">
        <f>IFERROR(_xlfn.XLOOKUP(I3275,MSA_Title_List,MSA_Title_List!$A$2:$A$643,"",0),"")</f>
        <v/>
      </c>
    </row>
    <row r="3276" spans="2:10">
      <c r="B3276" s="78" t="str" cm="1">
        <f t="array" ref="B3276">IF(A3276="","",INDEX(CAGE,MATCH(A3276,Company_Name,0)))</f>
        <v/>
      </c>
      <c r="C3276" s="80" t="str" cm="1">
        <f t="array" ref="C3276">IF(A3276="","",INDEX(Prime_Sub,MATCH(A3276,Company_Name,0)))</f>
        <v/>
      </c>
      <c r="F3276" s="78" t="str" cm="1">
        <f t="array" ref="F3276">IF(E3276="","",INDEX(LCAT_ID,MATCH(E3276,LCAT_Name,0)))</f>
        <v/>
      </c>
      <c r="J3276" s="78" t="str">
        <f>IFERROR(_xlfn.XLOOKUP(I3276,MSA_Title_List,MSA_Title_List!$A$2:$A$643,"",0),"")</f>
        <v/>
      </c>
    </row>
    <row r="3277" spans="2:10">
      <c r="B3277" s="78" t="str" cm="1">
        <f t="array" ref="B3277">IF(A3277="","",INDEX(CAGE,MATCH(A3277,Company_Name,0)))</f>
        <v/>
      </c>
      <c r="C3277" s="80" t="str" cm="1">
        <f t="array" ref="C3277">IF(A3277="","",INDEX(Prime_Sub,MATCH(A3277,Company_Name,0)))</f>
        <v/>
      </c>
      <c r="F3277" s="78" t="str" cm="1">
        <f t="array" ref="F3277">IF(E3277="","",INDEX(LCAT_ID,MATCH(E3277,LCAT_Name,0)))</f>
        <v/>
      </c>
      <c r="J3277" s="78" t="str">
        <f>IFERROR(_xlfn.XLOOKUP(I3277,MSA_Title_List,MSA_Title_List!$A$2:$A$643,"",0),"")</f>
        <v/>
      </c>
    </row>
    <row r="3278" spans="2:10">
      <c r="B3278" s="78" t="str" cm="1">
        <f t="array" ref="B3278">IF(A3278="","",INDEX(CAGE,MATCH(A3278,Company_Name,0)))</f>
        <v/>
      </c>
      <c r="C3278" s="80" t="str" cm="1">
        <f t="array" ref="C3278">IF(A3278="","",INDEX(Prime_Sub,MATCH(A3278,Company_Name,0)))</f>
        <v/>
      </c>
      <c r="F3278" s="78" t="str" cm="1">
        <f t="array" ref="F3278">IF(E3278="","",INDEX(LCAT_ID,MATCH(E3278,LCAT_Name,0)))</f>
        <v/>
      </c>
      <c r="J3278" s="78" t="str">
        <f>IFERROR(_xlfn.XLOOKUP(I3278,MSA_Title_List,MSA_Title_List!$A$2:$A$643,"",0),"")</f>
        <v/>
      </c>
    </row>
    <row r="3279" spans="2:10">
      <c r="B3279" s="78" t="str" cm="1">
        <f t="array" ref="B3279">IF(A3279="","",INDEX(CAGE,MATCH(A3279,Company_Name,0)))</f>
        <v/>
      </c>
      <c r="C3279" s="80" t="str" cm="1">
        <f t="array" ref="C3279">IF(A3279="","",INDEX(Prime_Sub,MATCH(A3279,Company_Name,0)))</f>
        <v/>
      </c>
      <c r="F3279" s="78" t="str" cm="1">
        <f t="array" ref="F3279">IF(E3279="","",INDEX(LCAT_ID,MATCH(E3279,LCAT_Name,0)))</f>
        <v/>
      </c>
      <c r="J3279" s="78" t="str">
        <f>IFERROR(_xlfn.XLOOKUP(I3279,MSA_Title_List,MSA_Title_List!$A$2:$A$643,"",0),"")</f>
        <v/>
      </c>
    </row>
    <row r="3280" spans="2:10">
      <c r="B3280" s="78" t="str" cm="1">
        <f t="array" ref="B3280">IF(A3280="","",INDEX(CAGE,MATCH(A3280,Company_Name,0)))</f>
        <v/>
      </c>
      <c r="C3280" s="80" t="str" cm="1">
        <f t="array" ref="C3280">IF(A3280="","",INDEX(Prime_Sub,MATCH(A3280,Company_Name,0)))</f>
        <v/>
      </c>
      <c r="F3280" s="78" t="str" cm="1">
        <f t="array" ref="F3280">IF(E3280="","",INDEX(LCAT_ID,MATCH(E3280,LCAT_Name,0)))</f>
        <v/>
      </c>
      <c r="J3280" s="78" t="str">
        <f>IFERROR(_xlfn.XLOOKUP(I3280,MSA_Title_List,MSA_Title_List!$A$2:$A$643,"",0),"")</f>
        <v/>
      </c>
    </row>
    <row r="3281" spans="2:10">
      <c r="B3281" s="78" t="str" cm="1">
        <f t="array" ref="B3281">IF(A3281="","",INDEX(CAGE,MATCH(A3281,Company_Name,0)))</f>
        <v/>
      </c>
      <c r="C3281" s="80" t="str" cm="1">
        <f t="array" ref="C3281">IF(A3281="","",INDEX(Prime_Sub,MATCH(A3281,Company_Name,0)))</f>
        <v/>
      </c>
      <c r="F3281" s="78" t="str" cm="1">
        <f t="array" ref="F3281">IF(E3281="","",INDEX(LCAT_ID,MATCH(E3281,LCAT_Name,0)))</f>
        <v/>
      </c>
      <c r="J3281" s="78" t="str">
        <f>IFERROR(_xlfn.XLOOKUP(I3281,MSA_Title_List,MSA_Title_List!$A$2:$A$643,"",0),"")</f>
        <v/>
      </c>
    </row>
    <row r="3282" spans="2:10">
      <c r="B3282" s="78" t="str" cm="1">
        <f t="array" ref="B3282">IF(A3282="","",INDEX(CAGE,MATCH(A3282,Company_Name,0)))</f>
        <v/>
      </c>
      <c r="C3282" s="80" t="str" cm="1">
        <f t="array" ref="C3282">IF(A3282="","",INDEX(Prime_Sub,MATCH(A3282,Company_Name,0)))</f>
        <v/>
      </c>
      <c r="F3282" s="78" t="str" cm="1">
        <f t="array" ref="F3282">IF(E3282="","",INDEX(LCAT_ID,MATCH(E3282,LCAT_Name,0)))</f>
        <v/>
      </c>
      <c r="J3282" s="78" t="str">
        <f>IFERROR(_xlfn.XLOOKUP(I3282,MSA_Title_List,MSA_Title_List!$A$2:$A$643,"",0),"")</f>
        <v/>
      </c>
    </row>
    <row r="3283" spans="2:10">
      <c r="B3283" s="78" t="str" cm="1">
        <f t="array" ref="B3283">IF(A3283="","",INDEX(CAGE,MATCH(A3283,Company_Name,0)))</f>
        <v/>
      </c>
      <c r="C3283" s="80" t="str" cm="1">
        <f t="array" ref="C3283">IF(A3283="","",INDEX(Prime_Sub,MATCH(A3283,Company_Name,0)))</f>
        <v/>
      </c>
      <c r="F3283" s="78" t="str" cm="1">
        <f t="array" ref="F3283">IF(E3283="","",INDEX(LCAT_ID,MATCH(E3283,LCAT_Name,0)))</f>
        <v/>
      </c>
      <c r="J3283" s="78" t="str">
        <f>IFERROR(_xlfn.XLOOKUP(I3283,MSA_Title_List,MSA_Title_List!$A$2:$A$643,"",0),"")</f>
        <v/>
      </c>
    </row>
    <row r="3284" spans="2:10">
      <c r="B3284" s="78" t="str" cm="1">
        <f t="array" ref="B3284">IF(A3284="","",INDEX(CAGE,MATCH(A3284,Company_Name,0)))</f>
        <v/>
      </c>
      <c r="C3284" s="80" t="str" cm="1">
        <f t="array" ref="C3284">IF(A3284="","",INDEX(Prime_Sub,MATCH(A3284,Company_Name,0)))</f>
        <v/>
      </c>
      <c r="F3284" s="78" t="str" cm="1">
        <f t="array" ref="F3284">IF(E3284="","",INDEX(LCAT_ID,MATCH(E3284,LCAT_Name,0)))</f>
        <v/>
      </c>
      <c r="J3284" s="78" t="str">
        <f>IFERROR(_xlfn.XLOOKUP(I3284,MSA_Title_List,MSA_Title_List!$A$2:$A$643,"",0),"")</f>
        <v/>
      </c>
    </row>
    <row r="3285" spans="2:10">
      <c r="B3285" s="78" t="str" cm="1">
        <f t="array" ref="B3285">IF(A3285="","",INDEX(CAGE,MATCH(A3285,Company_Name,0)))</f>
        <v/>
      </c>
      <c r="C3285" s="80" t="str" cm="1">
        <f t="array" ref="C3285">IF(A3285="","",INDEX(Prime_Sub,MATCH(A3285,Company_Name,0)))</f>
        <v/>
      </c>
      <c r="F3285" s="78" t="str" cm="1">
        <f t="array" ref="F3285">IF(E3285="","",INDEX(LCAT_ID,MATCH(E3285,LCAT_Name,0)))</f>
        <v/>
      </c>
      <c r="J3285" s="78" t="str">
        <f>IFERROR(_xlfn.XLOOKUP(I3285,MSA_Title_List,MSA_Title_List!$A$2:$A$643,"",0),"")</f>
        <v/>
      </c>
    </row>
    <row r="3286" spans="2:10">
      <c r="B3286" s="78" t="str" cm="1">
        <f t="array" ref="B3286">IF(A3286="","",INDEX(CAGE,MATCH(A3286,Company_Name,0)))</f>
        <v/>
      </c>
      <c r="C3286" s="80" t="str" cm="1">
        <f t="array" ref="C3286">IF(A3286="","",INDEX(Prime_Sub,MATCH(A3286,Company_Name,0)))</f>
        <v/>
      </c>
      <c r="F3286" s="78" t="str" cm="1">
        <f t="array" ref="F3286">IF(E3286="","",INDEX(LCAT_ID,MATCH(E3286,LCAT_Name,0)))</f>
        <v/>
      </c>
      <c r="J3286" s="78" t="str">
        <f>IFERROR(_xlfn.XLOOKUP(I3286,MSA_Title_List,MSA_Title_List!$A$2:$A$643,"",0),"")</f>
        <v/>
      </c>
    </row>
    <row r="3287" spans="2:10">
      <c r="B3287" s="78" t="str" cm="1">
        <f t="array" ref="B3287">IF(A3287="","",INDEX(CAGE,MATCH(A3287,Company_Name,0)))</f>
        <v/>
      </c>
      <c r="C3287" s="80" t="str" cm="1">
        <f t="array" ref="C3287">IF(A3287="","",INDEX(Prime_Sub,MATCH(A3287,Company_Name,0)))</f>
        <v/>
      </c>
      <c r="F3287" s="78" t="str" cm="1">
        <f t="array" ref="F3287">IF(E3287="","",INDEX(LCAT_ID,MATCH(E3287,LCAT_Name,0)))</f>
        <v/>
      </c>
      <c r="J3287" s="78" t="str">
        <f>IFERROR(_xlfn.XLOOKUP(I3287,MSA_Title_List,MSA_Title_List!$A$2:$A$643,"",0),"")</f>
        <v/>
      </c>
    </row>
    <row r="3288" spans="2:10">
      <c r="B3288" s="78" t="str" cm="1">
        <f t="array" ref="B3288">IF(A3288="","",INDEX(CAGE,MATCH(A3288,Company_Name,0)))</f>
        <v/>
      </c>
      <c r="C3288" s="80" t="str" cm="1">
        <f t="array" ref="C3288">IF(A3288="","",INDEX(Prime_Sub,MATCH(A3288,Company_Name,0)))</f>
        <v/>
      </c>
      <c r="F3288" s="78" t="str" cm="1">
        <f t="array" ref="F3288">IF(E3288="","",INDEX(LCAT_ID,MATCH(E3288,LCAT_Name,0)))</f>
        <v/>
      </c>
      <c r="J3288" s="78" t="str">
        <f>IFERROR(_xlfn.XLOOKUP(I3288,MSA_Title_List,MSA_Title_List!$A$2:$A$643,"",0),"")</f>
        <v/>
      </c>
    </row>
    <row r="3289" spans="2:10">
      <c r="B3289" s="78" t="str" cm="1">
        <f t="array" ref="B3289">IF(A3289="","",INDEX(CAGE,MATCH(A3289,Company_Name,0)))</f>
        <v/>
      </c>
      <c r="C3289" s="80" t="str" cm="1">
        <f t="array" ref="C3289">IF(A3289="","",INDEX(Prime_Sub,MATCH(A3289,Company_Name,0)))</f>
        <v/>
      </c>
      <c r="F3289" s="78" t="str" cm="1">
        <f t="array" ref="F3289">IF(E3289="","",INDEX(LCAT_ID,MATCH(E3289,LCAT_Name,0)))</f>
        <v/>
      </c>
      <c r="J3289" s="78" t="str">
        <f>IFERROR(_xlfn.XLOOKUP(I3289,MSA_Title_List,MSA_Title_List!$A$2:$A$643,"",0),"")</f>
        <v/>
      </c>
    </row>
    <row r="3290" spans="2:10">
      <c r="B3290" s="78" t="str" cm="1">
        <f t="array" ref="B3290">IF(A3290="","",INDEX(CAGE,MATCH(A3290,Company_Name,0)))</f>
        <v/>
      </c>
      <c r="C3290" s="80" t="str" cm="1">
        <f t="array" ref="C3290">IF(A3290="","",INDEX(Prime_Sub,MATCH(A3290,Company_Name,0)))</f>
        <v/>
      </c>
      <c r="F3290" s="78" t="str" cm="1">
        <f t="array" ref="F3290">IF(E3290="","",INDEX(LCAT_ID,MATCH(E3290,LCAT_Name,0)))</f>
        <v/>
      </c>
      <c r="J3290" s="78" t="str">
        <f>IFERROR(_xlfn.XLOOKUP(I3290,MSA_Title_List,MSA_Title_List!$A$2:$A$643,"",0),"")</f>
        <v/>
      </c>
    </row>
    <row r="3291" spans="2:10">
      <c r="B3291" s="78" t="str" cm="1">
        <f t="array" ref="B3291">IF(A3291="","",INDEX(CAGE,MATCH(A3291,Company_Name,0)))</f>
        <v/>
      </c>
      <c r="C3291" s="80" t="str" cm="1">
        <f t="array" ref="C3291">IF(A3291="","",INDEX(Prime_Sub,MATCH(A3291,Company_Name,0)))</f>
        <v/>
      </c>
      <c r="F3291" s="78" t="str" cm="1">
        <f t="array" ref="F3291">IF(E3291="","",INDEX(LCAT_ID,MATCH(E3291,LCAT_Name,0)))</f>
        <v/>
      </c>
      <c r="J3291" s="78" t="str">
        <f>IFERROR(_xlfn.XLOOKUP(I3291,MSA_Title_List,MSA_Title_List!$A$2:$A$643,"",0),"")</f>
        <v/>
      </c>
    </row>
    <row r="3292" spans="2:10">
      <c r="B3292" s="78" t="str" cm="1">
        <f t="array" ref="B3292">IF(A3292="","",INDEX(CAGE,MATCH(A3292,Company_Name,0)))</f>
        <v/>
      </c>
      <c r="C3292" s="80" t="str" cm="1">
        <f t="array" ref="C3292">IF(A3292="","",INDEX(Prime_Sub,MATCH(A3292,Company_Name,0)))</f>
        <v/>
      </c>
      <c r="F3292" s="78" t="str" cm="1">
        <f t="array" ref="F3292">IF(E3292="","",INDEX(LCAT_ID,MATCH(E3292,LCAT_Name,0)))</f>
        <v/>
      </c>
      <c r="J3292" s="78" t="str">
        <f>IFERROR(_xlfn.XLOOKUP(I3292,MSA_Title_List,MSA_Title_List!$A$2:$A$643,"",0),"")</f>
        <v/>
      </c>
    </row>
    <row r="3293" spans="2:10">
      <c r="B3293" s="78" t="str" cm="1">
        <f t="array" ref="B3293">IF(A3293="","",INDEX(CAGE,MATCH(A3293,Company_Name,0)))</f>
        <v/>
      </c>
      <c r="C3293" s="80" t="str" cm="1">
        <f t="array" ref="C3293">IF(A3293="","",INDEX(Prime_Sub,MATCH(A3293,Company_Name,0)))</f>
        <v/>
      </c>
      <c r="F3293" s="78" t="str" cm="1">
        <f t="array" ref="F3293">IF(E3293="","",INDEX(LCAT_ID,MATCH(E3293,LCAT_Name,0)))</f>
        <v/>
      </c>
      <c r="J3293" s="78" t="str">
        <f>IFERROR(_xlfn.XLOOKUP(I3293,MSA_Title_List,MSA_Title_List!$A$2:$A$643,"",0),"")</f>
        <v/>
      </c>
    </row>
    <row r="3294" spans="2:10">
      <c r="B3294" s="78" t="str" cm="1">
        <f t="array" ref="B3294">IF(A3294="","",INDEX(CAGE,MATCH(A3294,Company_Name,0)))</f>
        <v/>
      </c>
      <c r="C3294" s="80" t="str" cm="1">
        <f t="array" ref="C3294">IF(A3294="","",INDEX(Prime_Sub,MATCH(A3294,Company_Name,0)))</f>
        <v/>
      </c>
      <c r="F3294" s="78" t="str" cm="1">
        <f t="array" ref="F3294">IF(E3294="","",INDEX(LCAT_ID,MATCH(E3294,LCAT_Name,0)))</f>
        <v/>
      </c>
      <c r="J3294" s="78" t="str">
        <f>IFERROR(_xlfn.XLOOKUP(I3294,MSA_Title_List,MSA_Title_List!$A$2:$A$643,"",0),"")</f>
        <v/>
      </c>
    </row>
    <row r="3295" spans="2:10">
      <c r="B3295" s="78" t="str" cm="1">
        <f t="array" ref="B3295">IF(A3295="","",INDEX(CAGE,MATCH(A3295,Company_Name,0)))</f>
        <v/>
      </c>
      <c r="C3295" s="80" t="str" cm="1">
        <f t="array" ref="C3295">IF(A3295="","",INDEX(Prime_Sub,MATCH(A3295,Company_Name,0)))</f>
        <v/>
      </c>
      <c r="F3295" s="78" t="str" cm="1">
        <f t="array" ref="F3295">IF(E3295="","",INDEX(LCAT_ID,MATCH(E3295,LCAT_Name,0)))</f>
        <v/>
      </c>
      <c r="J3295" s="78" t="str">
        <f>IFERROR(_xlfn.XLOOKUP(I3295,MSA_Title_List,MSA_Title_List!$A$2:$A$643,"",0),"")</f>
        <v/>
      </c>
    </row>
    <row r="3296" spans="2:10">
      <c r="B3296" s="78" t="str" cm="1">
        <f t="array" ref="B3296">IF(A3296="","",INDEX(CAGE,MATCH(A3296,Company_Name,0)))</f>
        <v/>
      </c>
      <c r="C3296" s="80" t="str" cm="1">
        <f t="array" ref="C3296">IF(A3296="","",INDEX(Prime_Sub,MATCH(A3296,Company_Name,0)))</f>
        <v/>
      </c>
      <c r="F3296" s="78" t="str" cm="1">
        <f t="array" ref="F3296">IF(E3296="","",INDEX(LCAT_ID,MATCH(E3296,LCAT_Name,0)))</f>
        <v/>
      </c>
      <c r="J3296" s="78" t="str">
        <f>IFERROR(_xlfn.XLOOKUP(I3296,MSA_Title_List,MSA_Title_List!$A$2:$A$643,"",0),"")</f>
        <v/>
      </c>
    </row>
    <row r="3297" spans="2:10">
      <c r="B3297" s="78" t="str" cm="1">
        <f t="array" ref="B3297">IF(A3297="","",INDEX(CAGE,MATCH(A3297,Company_Name,0)))</f>
        <v/>
      </c>
      <c r="C3297" s="80" t="str" cm="1">
        <f t="array" ref="C3297">IF(A3297="","",INDEX(Prime_Sub,MATCH(A3297,Company_Name,0)))</f>
        <v/>
      </c>
      <c r="F3297" s="78" t="str" cm="1">
        <f t="array" ref="F3297">IF(E3297="","",INDEX(LCAT_ID,MATCH(E3297,LCAT_Name,0)))</f>
        <v/>
      </c>
      <c r="J3297" s="78" t="str">
        <f>IFERROR(_xlfn.XLOOKUP(I3297,MSA_Title_List,MSA_Title_List!$A$2:$A$643,"",0),"")</f>
        <v/>
      </c>
    </row>
    <row r="3298" spans="2:10">
      <c r="B3298" s="78" t="str" cm="1">
        <f t="array" ref="B3298">IF(A3298="","",INDEX(CAGE,MATCH(A3298,Company_Name,0)))</f>
        <v/>
      </c>
      <c r="C3298" s="80" t="str" cm="1">
        <f t="array" ref="C3298">IF(A3298="","",INDEX(Prime_Sub,MATCH(A3298,Company_Name,0)))</f>
        <v/>
      </c>
      <c r="F3298" s="78" t="str" cm="1">
        <f t="array" ref="F3298">IF(E3298="","",INDEX(LCAT_ID,MATCH(E3298,LCAT_Name,0)))</f>
        <v/>
      </c>
      <c r="J3298" s="78" t="str">
        <f>IFERROR(_xlfn.XLOOKUP(I3298,MSA_Title_List,MSA_Title_List!$A$2:$A$643,"",0),"")</f>
        <v/>
      </c>
    </row>
    <row r="3299" spans="2:10">
      <c r="B3299" s="78" t="str" cm="1">
        <f t="array" ref="B3299">IF(A3299="","",INDEX(CAGE,MATCH(A3299,Company_Name,0)))</f>
        <v/>
      </c>
      <c r="C3299" s="80" t="str" cm="1">
        <f t="array" ref="C3299">IF(A3299="","",INDEX(Prime_Sub,MATCH(A3299,Company_Name,0)))</f>
        <v/>
      </c>
      <c r="F3299" s="78" t="str" cm="1">
        <f t="array" ref="F3299">IF(E3299="","",INDEX(LCAT_ID,MATCH(E3299,LCAT_Name,0)))</f>
        <v/>
      </c>
      <c r="J3299" s="78" t="str">
        <f>IFERROR(_xlfn.XLOOKUP(I3299,MSA_Title_List,MSA_Title_List!$A$2:$A$643,"",0),"")</f>
        <v/>
      </c>
    </row>
    <row r="3300" spans="2:10">
      <c r="B3300" s="78" t="str" cm="1">
        <f t="array" ref="B3300">IF(A3300="","",INDEX(CAGE,MATCH(A3300,Company_Name,0)))</f>
        <v/>
      </c>
      <c r="C3300" s="80" t="str" cm="1">
        <f t="array" ref="C3300">IF(A3300="","",INDEX(Prime_Sub,MATCH(A3300,Company_Name,0)))</f>
        <v/>
      </c>
      <c r="F3300" s="78" t="str" cm="1">
        <f t="array" ref="F3300">IF(E3300="","",INDEX(LCAT_ID,MATCH(E3300,LCAT_Name,0)))</f>
        <v/>
      </c>
      <c r="J3300" s="78" t="str">
        <f>IFERROR(_xlfn.XLOOKUP(I3300,MSA_Title_List,MSA_Title_List!$A$2:$A$643,"",0),"")</f>
        <v/>
      </c>
    </row>
    <row r="3301" spans="2:10">
      <c r="B3301" s="78" t="str" cm="1">
        <f t="array" ref="B3301">IF(A3301="","",INDEX(CAGE,MATCH(A3301,Company_Name,0)))</f>
        <v/>
      </c>
      <c r="C3301" s="80" t="str" cm="1">
        <f t="array" ref="C3301">IF(A3301="","",INDEX(Prime_Sub,MATCH(A3301,Company_Name,0)))</f>
        <v/>
      </c>
      <c r="F3301" s="78" t="str" cm="1">
        <f t="array" ref="F3301">IF(E3301="","",INDEX(LCAT_ID,MATCH(E3301,LCAT_Name,0)))</f>
        <v/>
      </c>
      <c r="J3301" s="78" t="str">
        <f>IFERROR(_xlfn.XLOOKUP(I3301,MSA_Title_List,MSA_Title_List!$A$2:$A$643,"",0),"")</f>
        <v/>
      </c>
    </row>
    <row r="3302" spans="2:10">
      <c r="B3302" s="78" t="str" cm="1">
        <f t="array" ref="B3302">IF(A3302="","",INDEX(CAGE,MATCH(A3302,Company_Name,0)))</f>
        <v/>
      </c>
      <c r="C3302" s="80" t="str" cm="1">
        <f t="array" ref="C3302">IF(A3302="","",INDEX(Prime_Sub,MATCH(A3302,Company_Name,0)))</f>
        <v/>
      </c>
      <c r="F3302" s="78" t="str" cm="1">
        <f t="array" ref="F3302">IF(E3302="","",INDEX(LCAT_ID,MATCH(E3302,LCAT_Name,0)))</f>
        <v/>
      </c>
      <c r="J3302" s="78" t="str">
        <f>IFERROR(_xlfn.XLOOKUP(I3302,MSA_Title_List,MSA_Title_List!$A$2:$A$643,"",0),"")</f>
        <v/>
      </c>
    </row>
    <row r="3303" spans="2:10">
      <c r="B3303" s="78" t="str" cm="1">
        <f t="array" ref="B3303">IF(A3303="","",INDEX(CAGE,MATCH(A3303,Company_Name,0)))</f>
        <v/>
      </c>
      <c r="C3303" s="80" t="str" cm="1">
        <f t="array" ref="C3303">IF(A3303="","",INDEX(Prime_Sub,MATCH(A3303,Company_Name,0)))</f>
        <v/>
      </c>
      <c r="F3303" s="78" t="str" cm="1">
        <f t="array" ref="F3303">IF(E3303="","",INDEX(LCAT_ID,MATCH(E3303,LCAT_Name,0)))</f>
        <v/>
      </c>
      <c r="J3303" s="78" t="str">
        <f>IFERROR(_xlfn.XLOOKUP(I3303,MSA_Title_List,MSA_Title_List!$A$2:$A$643,"",0),"")</f>
        <v/>
      </c>
    </row>
    <row r="3304" spans="2:10">
      <c r="B3304" s="78" t="str" cm="1">
        <f t="array" ref="B3304">IF(A3304="","",INDEX(CAGE,MATCH(A3304,Company_Name,0)))</f>
        <v/>
      </c>
      <c r="C3304" s="80" t="str" cm="1">
        <f t="array" ref="C3304">IF(A3304="","",INDEX(Prime_Sub,MATCH(A3304,Company_Name,0)))</f>
        <v/>
      </c>
      <c r="F3304" s="78" t="str" cm="1">
        <f t="array" ref="F3304">IF(E3304="","",INDEX(LCAT_ID,MATCH(E3304,LCAT_Name,0)))</f>
        <v/>
      </c>
      <c r="J3304" s="78" t="str">
        <f>IFERROR(_xlfn.XLOOKUP(I3304,MSA_Title_List,MSA_Title_List!$A$2:$A$643,"",0),"")</f>
        <v/>
      </c>
    </row>
    <row r="3305" spans="2:10">
      <c r="B3305" s="78" t="str" cm="1">
        <f t="array" ref="B3305">IF(A3305="","",INDEX(CAGE,MATCH(A3305,Company_Name,0)))</f>
        <v/>
      </c>
      <c r="C3305" s="80" t="str" cm="1">
        <f t="array" ref="C3305">IF(A3305="","",INDEX(Prime_Sub,MATCH(A3305,Company_Name,0)))</f>
        <v/>
      </c>
      <c r="F3305" s="78" t="str" cm="1">
        <f t="array" ref="F3305">IF(E3305="","",INDEX(LCAT_ID,MATCH(E3305,LCAT_Name,0)))</f>
        <v/>
      </c>
      <c r="J3305" s="78" t="str">
        <f>IFERROR(_xlfn.XLOOKUP(I3305,MSA_Title_List,MSA_Title_List!$A$2:$A$643,"",0),"")</f>
        <v/>
      </c>
    </row>
    <row r="3306" spans="2:10">
      <c r="B3306" s="78" t="str" cm="1">
        <f t="array" ref="B3306">IF(A3306="","",INDEX(CAGE,MATCH(A3306,Company_Name,0)))</f>
        <v/>
      </c>
      <c r="C3306" s="80" t="str" cm="1">
        <f t="array" ref="C3306">IF(A3306="","",INDEX(Prime_Sub,MATCH(A3306,Company_Name,0)))</f>
        <v/>
      </c>
      <c r="F3306" s="78" t="str" cm="1">
        <f t="array" ref="F3306">IF(E3306="","",INDEX(LCAT_ID,MATCH(E3306,LCAT_Name,0)))</f>
        <v/>
      </c>
      <c r="J3306" s="78" t="str">
        <f>IFERROR(_xlfn.XLOOKUP(I3306,MSA_Title_List,MSA_Title_List!$A$2:$A$643,"",0),"")</f>
        <v/>
      </c>
    </row>
    <row r="3307" spans="2:10">
      <c r="B3307" s="78" t="str" cm="1">
        <f t="array" ref="B3307">IF(A3307="","",INDEX(CAGE,MATCH(A3307,Company_Name,0)))</f>
        <v/>
      </c>
      <c r="C3307" s="80" t="str" cm="1">
        <f t="array" ref="C3307">IF(A3307="","",INDEX(Prime_Sub,MATCH(A3307,Company_Name,0)))</f>
        <v/>
      </c>
      <c r="F3307" s="78" t="str" cm="1">
        <f t="array" ref="F3307">IF(E3307="","",INDEX(LCAT_ID,MATCH(E3307,LCAT_Name,0)))</f>
        <v/>
      </c>
      <c r="J3307" s="78" t="str">
        <f>IFERROR(_xlfn.XLOOKUP(I3307,MSA_Title_List,MSA_Title_List!$A$2:$A$643,"",0),"")</f>
        <v/>
      </c>
    </row>
    <row r="3308" spans="2:10">
      <c r="B3308" s="78" t="str" cm="1">
        <f t="array" ref="B3308">IF(A3308="","",INDEX(CAGE,MATCH(A3308,Company_Name,0)))</f>
        <v/>
      </c>
      <c r="C3308" s="80" t="str" cm="1">
        <f t="array" ref="C3308">IF(A3308="","",INDEX(Prime_Sub,MATCH(A3308,Company_Name,0)))</f>
        <v/>
      </c>
      <c r="F3308" s="78" t="str" cm="1">
        <f t="array" ref="F3308">IF(E3308="","",INDEX(LCAT_ID,MATCH(E3308,LCAT_Name,0)))</f>
        <v/>
      </c>
      <c r="J3308" s="78" t="str">
        <f>IFERROR(_xlfn.XLOOKUP(I3308,MSA_Title_List,MSA_Title_List!$A$2:$A$643,"",0),"")</f>
        <v/>
      </c>
    </row>
    <row r="3309" spans="2:10">
      <c r="B3309" s="78" t="str" cm="1">
        <f t="array" ref="B3309">IF(A3309="","",INDEX(CAGE,MATCH(A3309,Company_Name,0)))</f>
        <v/>
      </c>
      <c r="C3309" s="80" t="str" cm="1">
        <f t="array" ref="C3309">IF(A3309="","",INDEX(Prime_Sub,MATCH(A3309,Company_Name,0)))</f>
        <v/>
      </c>
      <c r="F3309" s="78" t="str" cm="1">
        <f t="array" ref="F3309">IF(E3309="","",INDEX(LCAT_ID,MATCH(E3309,LCAT_Name,0)))</f>
        <v/>
      </c>
      <c r="J3309" s="78" t="str">
        <f>IFERROR(_xlfn.XLOOKUP(I3309,MSA_Title_List,MSA_Title_List!$A$2:$A$643,"",0),"")</f>
        <v/>
      </c>
    </row>
    <row r="3310" spans="2:10">
      <c r="B3310" s="78" t="str" cm="1">
        <f t="array" ref="B3310">IF(A3310="","",INDEX(CAGE,MATCH(A3310,Company_Name,0)))</f>
        <v/>
      </c>
      <c r="C3310" s="80" t="str" cm="1">
        <f t="array" ref="C3310">IF(A3310="","",INDEX(Prime_Sub,MATCH(A3310,Company_Name,0)))</f>
        <v/>
      </c>
      <c r="F3310" s="78" t="str" cm="1">
        <f t="array" ref="F3310">IF(E3310="","",INDEX(LCAT_ID,MATCH(E3310,LCAT_Name,0)))</f>
        <v/>
      </c>
      <c r="J3310" s="78" t="str">
        <f>IFERROR(_xlfn.XLOOKUP(I3310,MSA_Title_List,MSA_Title_List!$A$2:$A$643,"",0),"")</f>
        <v/>
      </c>
    </row>
    <row r="3311" spans="2:10">
      <c r="B3311" s="78" t="str" cm="1">
        <f t="array" ref="B3311">IF(A3311="","",INDEX(CAGE,MATCH(A3311,Company_Name,0)))</f>
        <v/>
      </c>
      <c r="C3311" s="80" t="str" cm="1">
        <f t="array" ref="C3311">IF(A3311="","",INDEX(Prime_Sub,MATCH(A3311,Company_Name,0)))</f>
        <v/>
      </c>
      <c r="F3311" s="78" t="str" cm="1">
        <f t="array" ref="F3311">IF(E3311="","",INDEX(LCAT_ID,MATCH(E3311,LCAT_Name,0)))</f>
        <v/>
      </c>
      <c r="J3311" s="78" t="str">
        <f>IFERROR(_xlfn.XLOOKUP(I3311,MSA_Title_List,MSA_Title_List!$A$2:$A$643,"",0),"")</f>
        <v/>
      </c>
    </row>
    <row r="3312" spans="2:10">
      <c r="B3312" s="78" t="str" cm="1">
        <f t="array" ref="B3312">IF(A3312="","",INDEX(CAGE,MATCH(A3312,Company_Name,0)))</f>
        <v/>
      </c>
      <c r="C3312" s="80" t="str" cm="1">
        <f t="array" ref="C3312">IF(A3312="","",INDEX(Prime_Sub,MATCH(A3312,Company_Name,0)))</f>
        <v/>
      </c>
      <c r="F3312" s="78" t="str" cm="1">
        <f t="array" ref="F3312">IF(E3312="","",INDEX(LCAT_ID,MATCH(E3312,LCAT_Name,0)))</f>
        <v/>
      </c>
      <c r="J3312" s="78" t="str">
        <f>IFERROR(_xlfn.XLOOKUP(I3312,MSA_Title_List,MSA_Title_List!$A$2:$A$643,"",0),"")</f>
        <v/>
      </c>
    </row>
    <row r="3313" spans="2:10">
      <c r="B3313" s="78" t="str" cm="1">
        <f t="array" ref="B3313">IF(A3313="","",INDEX(CAGE,MATCH(A3313,Company_Name,0)))</f>
        <v/>
      </c>
      <c r="C3313" s="80" t="str" cm="1">
        <f t="array" ref="C3313">IF(A3313="","",INDEX(Prime_Sub,MATCH(A3313,Company_Name,0)))</f>
        <v/>
      </c>
      <c r="F3313" s="78" t="str" cm="1">
        <f t="array" ref="F3313">IF(E3313="","",INDEX(LCAT_ID,MATCH(E3313,LCAT_Name,0)))</f>
        <v/>
      </c>
      <c r="J3313" s="78" t="str">
        <f>IFERROR(_xlfn.XLOOKUP(I3313,MSA_Title_List,MSA_Title_List!$A$2:$A$643,"",0),"")</f>
        <v/>
      </c>
    </row>
    <row r="3314" spans="2:10">
      <c r="B3314" s="78" t="str" cm="1">
        <f t="array" ref="B3314">IF(A3314="","",INDEX(CAGE,MATCH(A3314,Company_Name,0)))</f>
        <v/>
      </c>
      <c r="C3314" s="80" t="str" cm="1">
        <f t="array" ref="C3314">IF(A3314="","",INDEX(Prime_Sub,MATCH(A3314,Company_Name,0)))</f>
        <v/>
      </c>
      <c r="F3314" s="78" t="str" cm="1">
        <f t="array" ref="F3314">IF(E3314="","",INDEX(LCAT_ID,MATCH(E3314,LCAT_Name,0)))</f>
        <v/>
      </c>
      <c r="J3314" s="78" t="str">
        <f>IFERROR(_xlfn.XLOOKUP(I3314,MSA_Title_List,MSA_Title_List!$A$2:$A$643,"",0),"")</f>
        <v/>
      </c>
    </row>
    <row r="3315" spans="2:10">
      <c r="B3315" s="78" t="str" cm="1">
        <f t="array" ref="B3315">IF(A3315="","",INDEX(CAGE,MATCH(A3315,Company_Name,0)))</f>
        <v/>
      </c>
      <c r="C3315" s="80" t="str" cm="1">
        <f t="array" ref="C3315">IF(A3315="","",INDEX(Prime_Sub,MATCH(A3315,Company_Name,0)))</f>
        <v/>
      </c>
      <c r="F3315" s="78" t="str" cm="1">
        <f t="array" ref="F3315">IF(E3315="","",INDEX(LCAT_ID,MATCH(E3315,LCAT_Name,0)))</f>
        <v/>
      </c>
      <c r="J3315" s="78" t="str">
        <f>IFERROR(_xlfn.XLOOKUP(I3315,MSA_Title_List,MSA_Title_List!$A$2:$A$643,"",0),"")</f>
        <v/>
      </c>
    </row>
    <row r="3316" spans="2:10">
      <c r="B3316" s="78" t="str" cm="1">
        <f t="array" ref="B3316">IF(A3316="","",INDEX(CAGE,MATCH(A3316,Company_Name,0)))</f>
        <v/>
      </c>
      <c r="C3316" s="80" t="str" cm="1">
        <f t="array" ref="C3316">IF(A3316="","",INDEX(Prime_Sub,MATCH(A3316,Company_Name,0)))</f>
        <v/>
      </c>
      <c r="F3316" s="78" t="str" cm="1">
        <f t="array" ref="F3316">IF(E3316="","",INDEX(LCAT_ID,MATCH(E3316,LCAT_Name,0)))</f>
        <v/>
      </c>
      <c r="J3316" s="78" t="str">
        <f>IFERROR(_xlfn.XLOOKUP(I3316,MSA_Title_List,MSA_Title_List!$A$2:$A$643,"",0),"")</f>
        <v/>
      </c>
    </row>
    <row r="3317" spans="2:10">
      <c r="B3317" s="78" t="str" cm="1">
        <f t="array" ref="B3317">IF(A3317="","",INDEX(CAGE,MATCH(A3317,Company_Name,0)))</f>
        <v/>
      </c>
      <c r="C3317" s="80" t="str" cm="1">
        <f t="array" ref="C3317">IF(A3317="","",INDEX(Prime_Sub,MATCH(A3317,Company_Name,0)))</f>
        <v/>
      </c>
      <c r="F3317" s="78" t="str" cm="1">
        <f t="array" ref="F3317">IF(E3317="","",INDEX(LCAT_ID,MATCH(E3317,LCAT_Name,0)))</f>
        <v/>
      </c>
      <c r="J3317" s="78" t="str">
        <f>IFERROR(_xlfn.XLOOKUP(I3317,MSA_Title_List,MSA_Title_List!$A$2:$A$643,"",0),"")</f>
        <v/>
      </c>
    </row>
    <row r="3318" spans="2:10">
      <c r="B3318" s="78" t="str" cm="1">
        <f t="array" ref="B3318">IF(A3318="","",INDEX(CAGE,MATCH(A3318,Company_Name,0)))</f>
        <v/>
      </c>
      <c r="C3318" s="80" t="str" cm="1">
        <f t="array" ref="C3318">IF(A3318="","",INDEX(Prime_Sub,MATCH(A3318,Company_Name,0)))</f>
        <v/>
      </c>
      <c r="F3318" s="78" t="str" cm="1">
        <f t="array" ref="F3318">IF(E3318="","",INDEX(LCAT_ID,MATCH(E3318,LCAT_Name,0)))</f>
        <v/>
      </c>
      <c r="J3318" s="78" t="str">
        <f>IFERROR(_xlfn.XLOOKUP(I3318,MSA_Title_List,MSA_Title_List!$A$2:$A$643,"",0),"")</f>
        <v/>
      </c>
    </row>
    <row r="3319" spans="2:10">
      <c r="B3319" s="78" t="str" cm="1">
        <f t="array" ref="B3319">IF(A3319="","",INDEX(CAGE,MATCH(A3319,Company_Name,0)))</f>
        <v/>
      </c>
      <c r="C3319" s="80" t="str" cm="1">
        <f t="array" ref="C3319">IF(A3319="","",INDEX(Prime_Sub,MATCH(A3319,Company_Name,0)))</f>
        <v/>
      </c>
      <c r="F3319" s="78" t="str" cm="1">
        <f t="array" ref="F3319">IF(E3319="","",INDEX(LCAT_ID,MATCH(E3319,LCAT_Name,0)))</f>
        <v/>
      </c>
      <c r="J3319" s="78" t="str">
        <f>IFERROR(_xlfn.XLOOKUP(I3319,MSA_Title_List,MSA_Title_List!$A$2:$A$643,"",0),"")</f>
        <v/>
      </c>
    </row>
    <row r="3320" spans="2:10">
      <c r="B3320" s="78" t="str" cm="1">
        <f t="array" ref="B3320">IF(A3320="","",INDEX(CAGE,MATCH(A3320,Company_Name,0)))</f>
        <v/>
      </c>
      <c r="C3320" s="80" t="str" cm="1">
        <f t="array" ref="C3320">IF(A3320="","",INDEX(Prime_Sub,MATCH(A3320,Company_Name,0)))</f>
        <v/>
      </c>
      <c r="F3320" s="78" t="str" cm="1">
        <f t="array" ref="F3320">IF(E3320="","",INDEX(LCAT_ID,MATCH(E3320,LCAT_Name,0)))</f>
        <v/>
      </c>
      <c r="J3320" s="78" t="str">
        <f>IFERROR(_xlfn.XLOOKUP(I3320,MSA_Title_List,MSA_Title_List!$A$2:$A$643,"",0),"")</f>
        <v/>
      </c>
    </row>
    <row r="3321" spans="2:10">
      <c r="B3321" s="78" t="str" cm="1">
        <f t="array" ref="B3321">IF(A3321="","",INDEX(CAGE,MATCH(A3321,Company_Name,0)))</f>
        <v/>
      </c>
      <c r="C3321" s="80" t="str" cm="1">
        <f t="array" ref="C3321">IF(A3321="","",INDEX(Prime_Sub,MATCH(A3321,Company_Name,0)))</f>
        <v/>
      </c>
      <c r="F3321" s="78" t="str" cm="1">
        <f t="array" ref="F3321">IF(E3321="","",INDEX(LCAT_ID,MATCH(E3321,LCAT_Name,0)))</f>
        <v/>
      </c>
      <c r="J3321" s="78" t="str">
        <f>IFERROR(_xlfn.XLOOKUP(I3321,MSA_Title_List,MSA_Title_List!$A$2:$A$643,"",0),"")</f>
        <v/>
      </c>
    </row>
    <row r="3322" spans="2:10">
      <c r="B3322" s="78" t="str" cm="1">
        <f t="array" ref="B3322">IF(A3322="","",INDEX(CAGE,MATCH(A3322,Company_Name,0)))</f>
        <v/>
      </c>
      <c r="C3322" s="80" t="str" cm="1">
        <f t="array" ref="C3322">IF(A3322="","",INDEX(Prime_Sub,MATCH(A3322,Company_Name,0)))</f>
        <v/>
      </c>
      <c r="F3322" s="78" t="str" cm="1">
        <f t="array" ref="F3322">IF(E3322="","",INDEX(LCAT_ID,MATCH(E3322,LCAT_Name,0)))</f>
        <v/>
      </c>
      <c r="J3322" s="78" t="str">
        <f>IFERROR(_xlfn.XLOOKUP(I3322,MSA_Title_List,MSA_Title_List!$A$2:$A$643,"",0),"")</f>
        <v/>
      </c>
    </row>
    <row r="3323" spans="2:10">
      <c r="B3323" s="78" t="str" cm="1">
        <f t="array" ref="B3323">IF(A3323="","",INDEX(CAGE,MATCH(A3323,Company_Name,0)))</f>
        <v/>
      </c>
      <c r="C3323" s="80" t="str" cm="1">
        <f t="array" ref="C3323">IF(A3323="","",INDEX(Prime_Sub,MATCH(A3323,Company_Name,0)))</f>
        <v/>
      </c>
      <c r="F3323" s="78" t="str" cm="1">
        <f t="array" ref="F3323">IF(E3323="","",INDEX(LCAT_ID,MATCH(E3323,LCAT_Name,0)))</f>
        <v/>
      </c>
      <c r="J3323" s="78" t="str">
        <f>IFERROR(_xlfn.XLOOKUP(I3323,MSA_Title_List,MSA_Title_List!$A$2:$A$643,"",0),"")</f>
        <v/>
      </c>
    </row>
    <row r="3324" spans="2:10">
      <c r="B3324" s="78" t="str" cm="1">
        <f t="array" ref="B3324">IF(A3324="","",INDEX(CAGE,MATCH(A3324,Company_Name,0)))</f>
        <v/>
      </c>
      <c r="C3324" s="80" t="str" cm="1">
        <f t="array" ref="C3324">IF(A3324="","",INDEX(Prime_Sub,MATCH(A3324,Company_Name,0)))</f>
        <v/>
      </c>
      <c r="F3324" s="78" t="str" cm="1">
        <f t="array" ref="F3324">IF(E3324="","",INDEX(LCAT_ID,MATCH(E3324,LCAT_Name,0)))</f>
        <v/>
      </c>
      <c r="J3324" s="78" t="str">
        <f>IFERROR(_xlfn.XLOOKUP(I3324,MSA_Title_List,MSA_Title_List!$A$2:$A$643,"",0),"")</f>
        <v/>
      </c>
    </row>
    <row r="3325" spans="2:10">
      <c r="B3325" s="78" t="str" cm="1">
        <f t="array" ref="B3325">IF(A3325="","",INDEX(CAGE,MATCH(A3325,Company_Name,0)))</f>
        <v/>
      </c>
      <c r="C3325" s="80" t="str" cm="1">
        <f t="array" ref="C3325">IF(A3325="","",INDEX(Prime_Sub,MATCH(A3325,Company_Name,0)))</f>
        <v/>
      </c>
      <c r="F3325" s="78" t="str" cm="1">
        <f t="array" ref="F3325">IF(E3325="","",INDEX(LCAT_ID,MATCH(E3325,LCAT_Name,0)))</f>
        <v/>
      </c>
      <c r="J3325" s="78" t="str">
        <f>IFERROR(_xlfn.XLOOKUP(I3325,MSA_Title_List,MSA_Title_List!$A$2:$A$643,"",0),"")</f>
        <v/>
      </c>
    </row>
    <row r="3326" spans="2:10">
      <c r="B3326" s="78" t="str" cm="1">
        <f t="array" ref="B3326">IF(A3326="","",INDEX(CAGE,MATCH(A3326,Company_Name,0)))</f>
        <v/>
      </c>
      <c r="C3326" s="80" t="str" cm="1">
        <f t="array" ref="C3326">IF(A3326="","",INDEX(Prime_Sub,MATCH(A3326,Company_Name,0)))</f>
        <v/>
      </c>
      <c r="F3326" s="78" t="str" cm="1">
        <f t="array" ref="F3326">IF(E3326="","",INDEX(LCAT_ID,MATCH(E3326,LCAT_Name,0)))</f>
        <v/>
      </c>
      <c r="J3326" s="78" t="str">
        <f>IFERROR(_xlfn.XLOOKUP(I3326,MSA_Title_List,MSA_Title_List!$A$2:$A$643,"",0),"")</f>
        <v/>
      </c>
    </row>
    <row r="3327" spans="2:10">
      <c r="B3327" s="78" t="str" cm="1">
        <f t="array" ref="B3327">IF(A3327="","",INDEX(CAGE,MATCH(A3327,Company_Name,0)))</f>
        <v/>
      </c>
      <c r="C3327" s="80" t="str" cm="1">
        <f t="array" ref="C3327">IF(A3327="","",INDEX(Prime_Sub,MATCH(A3327,Company_Name,0)))</f>
        <v/>
      </c>
      <c r="F3327" s="78" t="str" cm="1">
        <f t="array" ref="F3327">IF(E3327="","",INDEX(LCAT_ID,MATCH(E3327,LCAT_Name,0)))</f>
        <v/>
      </c>
      <c r="J3327" s="78" t="str">
        <f>IFERROR(_xlfn.XLOOKUP(I3327,MSA_Title_List,MSA_Title_List!$A$2:$A$643,"",0),"")</f>
        <v/>
      </c>
    </row>
    <row r="3328" spans="2:10">
      <c r="B3328" s="78" t="str" cm="1">
        <f t="array" ref="B3328">IF(A3328="","",INDEX(CAGE,MATCH(A3328,Company_Name,0)))</f>
        <v/>
      </c>
      <c r="C3328" s="80" t="str" cm="1">
        <f t="array" ref="C3328">IF(A3328="","",INDEX(Prime_Sub,MATCH(A3328,Company_Name,0)))</f>
        <v/>
      </c>
      <c r="F3328" s="78" t="str" cm="1">
        <f t="array" ref="F3328">IF(E3328="","",INDEX(LCAT_ID,MATCH(E3328,LCAT_Name,0)))</f>
        <v/>
      </c>
      <c r="J3328" s="78" t="str">
        <f>IFERROR(_xlfn.XLOOKUP(I3328,MSA_Title_List,MSA_Title_List!$A$2:$A$643,"",0),"")</f>
        <v/>
      </c>
    </row>
    <row r="3329" spans="2:10">
      <c r="B3329" s="78" t="str" cm="1">
        <f t="array" ref="B3329">IF(A3329="","",INDEX(CAGE,MATCH(A3329,Company_Name,0)))</f>
        <v/>
      </c>
      <c r="C3329" s="80" t="str" cm="1">
        <f t="array" ref="C3329">IF(A3329="","",INDEX(Prime_Sub,MATCH(A3329,Company_Name,0)))</f>
        <v/>
      </c>
      <c r="F3329" s="78" t="str" cm="1">
        <f t="array" ref="F3329">IF(E3329="","",INDEX(LCAT_ID,MATCH(E3329,LCAT_Name,0)))</f>
        <v/>
      </c>
      <c r="J3329" s="78" t="str">
        <f>IFERROR(_xlfn.XLOOKUP(I3329,MSA_Title_List,MSA_Title_List!$A$2:$A$643,"",0),"")</f>
        <v/>
      </c>
    </row>
    <row r="3330" spans="2:10">
      <c r="B3330" s="78" t="str" cm="1">
        <f t="array" ref="B3330">IF(A3330="","",INDEX(CAGE,MATCH(A3330,Company_Name,0)))</f>
        <v/>
      </c>
      <c r="C3330" s="80" t="str" cm="1">
        <f t="array" ref="C3330">IF(A3330="","",INDEX(Prime_Sub,MATCH(A3330,Company_Name,0)))</f>
        <v/>
      </c>
      <c r="F3330" s="78" t="str" cm="1">
        <f t="array" ref="F3330">IF(E3330="","",INDEX(LCAT_ID,MATCH(E3330,LCAT_Name,0)))</f>
        <v/>
      </c>
      <c r="J3330" s="78" t="str">
        <f>IFERROR(_xlfn.XLOOKUP(I3330,MSA_Title_List,MSA_Title_List!$A$2:$A$643,"",0),"")</f>
        <v/>
      </c>
    </row>
    <row r="3331" spans="2:10">
      <c r="B3331" s="78" t="str" cm="1">
        <f t="array" ref="B3331">IF(A3331="","",INDEX(CAGE,MATCH(A3331,Company_Name,0)))</f>
        <v/>
      </c>
      <c r="C3331" s="80" t="str" cm="1">
        <f t="array" ref="C3331">IF(A3331="","",INDEX(Prime_Sub,MATCH(A3331,Company_Name,0)))</f>
        <v/>
      </c>
      <c r="F3331" s="78" t="str" cm="1">
        <f t="array" ref="F3331">IF(E3331="","",INDEX(LCAT_ID,MATCH(E3331,LCAT_Name,0)))</f>
        <v/>
      </c>
      <c r="J3331" s="78" t="str">
        <f>IFERROR(_xlfn.XLOOKUP(I3331,MSA_Title_List,MSA_Title_List!$A$2:$A$643,"",0),"")</f>
        <v/>
      </c>
    </row>
    <row r="3332" spans="2:10">
      <c r="B3332" s="78" t="str" cm="1">
        <f t="array" ref="B3332">IF(A3332="","",INDEX(CAGE,MATCH(A3332,Company_Name,0)))</f>
        <v/>
      </c>
      <c r="C3332" s="80" t="str" cm="1">
        <f t="array" ref="C3332">IF(A3332="","",INDEX(Prime_Sub,MATCH(A3332,Company_Name,0)))</f>
        <v/>
      </c>
      <c r="F3332" s="78" t="str" cm="1">
        <f t="array" ref="F3332">IF(E3332="","",INDEX(LCAT_ID,MATCH(E3332,LCAT_Name,0)))</f>
        <v/>
      </c>
      <c r="J3332" s="78" t="str">
        <f>IFERROR(_xlfn.XLOOKUP(I3332,MSA_Title_List,MSA_Title_List!$A$2:$A$643,"",0),"")</f>
        <v/>
      </c>
    </row>
    <row r="3333" spans="2:10">
      <c r="B3333" s="78" t="str" cm="1">
        <f t="array" ref="B3333">IF(A3333="","",INDEX(CAGE,MATCH(A3333,Company_Name,0)))</f>
        <v/>
      </c>
      <c r="C3333" s="80" t="str" cm="1">
        <f t="array" ref="C3333">IF(A3333="","",INDEX(Prime_Sub,MATCH(A3333,Company_Name,0)))</f>
        <v/>
      </c>
      <c r="F3333" s="78" t="str" cm="1">
        <f t="array" ref="F3333">IF(E3333="","",INDEX(LCAT_ID,MATCH(E3333,LCAT_Name,0)))</f>
        <v/>
      </c>
      <c r="J3333" s="78" t="str">
        <f>IFERROR(_xlfn.XLOOKUP(I3333,MSA_Title_List,MSA_Title_List!$A$2:$A$643,"",0),"")</f>
        <v/>
      </c>
    </row>
    <row r="3334" spans="2:10">
      <c r="B3334" s="78" t="str" cm="1">
        <f t="array" ref="B3334">IF(A3334="","",INDEX(CAGE,MATCH(A3334,Company_Name,0)))</f>
        <v/>
      </c>
      <c r="C3334" s="80" t="str" cm="1">
        <f t="array" ref="C3334">IF(A3334="","",INDEX(Prime_Sub,MATCH(A3334,Company_Name,0)))</f>
        <v/>
      </c>
      <c r="F3334" s="78" t="str" cm="1">
        <f t="array" ref="F3334">IF(E3334="","",INDEX(LCAT_ID,MATCH(E3334,LCAT_Name,0)))</f>
        <v/>
      </c>
      <c r="J3334" s="78" t="str">
        <f>IFERROR(_xlfn.XLOOKUP(I3334,MSA_Title_List,MSA_Title_List!$A$2:$A$643,"",0),"")</f>
        <v/>
      </c>
    </row>
    <row r="3335" spans="2:10">
      <c r="B3335" s="78" t="str" cm="1">
        <f t="array" ref="B3335">IF(A3335="","",INDEX(CAGE,MATCH(A3335,Company_Name,0)))</f>
        <v/>
      </c>
      <c r="C3335" s="80" t="str" cm="1">
        <f t="array" ref="C3335">IF(A3335="","",INDEX(Prime_Sub,MATCH(A3335,Company_Name,0)))</f>
        <v/>
      </c>
      <c r="F3335" s="78" t="str" cm="1">
        <f t="array" ref="F3335">IF(E3335="","",INDEX(LCAT_ID,MATCH(E3335,LCAT_Name,0)))</f>
        <v/>
      </c>
      <c r="J3335" s="78" t="str">
        <f>IFERROR(_xlfn.XLOOKUP(I3335,MSA_Title_List,MSA_Title_List!$A$2:$A$643,"",0),"")</f>
        <v/>
      </c>
    </row>
    <row r="3336" spans="2:10">
      <c r="B3336" s="78" t="str" cm="1">
        <f t="array" ref="B3336">IF(A3336="","",INDEX(CAGE,MATCH(A3336,Company_Name,0)))</f>
        <v/>
      </c>
      <c r="C3336" s="80" t="str" cm="1">
        <f t="array" ref="C3336">IF(A3336="","",INDEX(Prime_Sub,MATCH(A3336,Company_Name,0)))</f>
        <v/>
      </c>
      <c r="F3336" s="78" t="str" cm="1">
        <f t="array" ref="F3336">IF(E3336="","",INDEX(LCAT_ID,MATCH(E3336,LCAT_Name,0)))</f>
        <v/>
      </c>
      <c r="J3336" s="78" t="str">
        <f>IFERROR(_xlfn.XLOOKUP(I3336,MSA_Title_List,MSA_Title_List!$A$2:$A$643,"",0),"")</f>
        <v/>
      </c>
    </row>
    <row r="3337" spans="2:10">
      <c r="B3337" s="78" t="str" cm="1">
        <f t="array" ref="B3337">IF(A3337="","",INDEX(CAGE,MATCH(A3337,Company_Name,0)))</f>
        <v/>
      </c>
      <c r="C3337" s="80" t="str" cm="1">
        <f t="array" ref="C3337">IF(A3337="","",INDEX(Prime_Sub,MATCH(A3337,Company_Name,0)))</f>
        <v/>
      </c>
      <c r="F3337" s="78" t="str" cm="1">
        <f t="array" ref="F3337">IF(E3337="","",INDEX(LCAT_ID,MATCH(E3337,LCAT_Name,0)))</f>
        <v/>
      </c>
      <c r="J3337" s="78" t="str">
        <f>IFERROR(_xlfn.XLOOKUP(I3337,MSA_Title_List,MSA_Title_List!$A$2:$A$643,"",0),"")</f>
        <v/>
      </c>
    </row>
    <row r="3338" spans="2:10">
      <c r="B3338" s="78" t="str" cm="1">
        <f t="array" ref="B3338">IF(A3338="","",INDEX(CAGE,MATCH(A3338,Company_Name,0)))</f>
        <v/>
      </c>
      <c r="C3338" s="80" t="str" cm="1">
        <f t="array" ref="C3338">IF(A3338="","",INDEX(Prime_Sub,MATCH(A3338,Company_Name,0)))</f>
        <v/>
      </c>
      <c r="F3338" s="78" t="str" cm="1">
        <f t="array" ref="F3338">IF(E3338="","",INDEX(LCAT_ID,MATCH(E3338,LCAT_Name,0)))</f>
        <v/>
      </c>
      <c r="J3338" s="78" t="str">
        <f>IFERROR(_xlfn.XLOOKUP(I3338,MSA_Title_List,MSA_Title_List!$A$2:$A$643,"",0),"")</f>
        <v/>
      </c>
    </row>
    <row r="3339" spans="2:10">
      <c r="B3339" s="78" t="str" cm="1">
        <f t="array" ref="B3339">IF(A3339="","",INDEX(CAGE,MATCH(A3339,Company_Name,0)))</f>
        <v/>
      </c>
      <c r="C3339" s="80" t="str" cm="1">
        <f t="array" ref="C3339">IF(A3339="","",INDEX(Prime_Sub,MATCH(A3339,Company_Name,0)))</f>
        <v/>
      </c>
      <c r="F3339" s="78" t="str" cm="1">
        <f t="array" ref="F3339">IF(E3339="","",INDEX(LCAT_ID,MATCH(E3339,LCAT_Name,0)))</f>
        <v/>
      </c>
      <c r="J3339" s="78" t="str">
        <f>IFERROR(_xlfn.XLOOKUP(I3339,MSA_Title_List,MSA_Title_List!$A$2:$A$643,"",0),"")</f>
        <v/>
      </c>
    </row>
    <row r="3340" spans="2:10">
      <c r="B3340" s="78" t="str" cm="1">
        <f t="array" ref="B3340">IF(A3340="","",INDEX(CAGE,MATCH(A3340,Company_Name,0)))</f>
        <v/>
      </c>
      <c r="C3340" s="80" t="str" cm="1">
        <f t="array" ref="C3340">IF(A3340="","",INDEX(Prime_Sub,MATCH(A3340,Company_Name,0)))</f>
        <v/>
      </c>
      <c r="F3340" s="78" t="str" cm="1">
        <f t="array" ref="F3340">IF(E3340="","",INDEX(LCAT_ID,MATCH(E3340,LCAT_Name,0)))</f>
        <v/>
      </c>
      <c r="J3340" s="78" t="str">
        <f>IFERROR(_xlfn.XLOOKUP(I3340,MSA_Title_List,MSA_Title_List!$A$2:$A$643,"",0),"")</f>
        <v/>
      </c>
    </row>
    <row r="3341" spans="2:10">
      <c r="B3341" s="78" t="str" cm="1">
        <f t="array" ref="B3341">IF(A3341="","",INDEX(CAGE,MATCH(A3341,Company_Name,0)))</f>
        <v/>
      </c>
      <c r="C3341" s="80" t="str" cm="1">
        <f t="array" ref="C3341">IF(A3341="","",INDEX(Prime_Sub,MATCH(A3341,Company_Name,0)))</f>
        <v/>
      </c>
      <c r="F3341" s="78" t="str" cm="1">
        <f t="array" ref="F3341">IF(E3341="","",INDEX(LCAT_ID,MATCH(E3341,LCAT_Name,0)))</f>
        <v/>
      </c>
      <c r="J3341" s="78" t="str">
        <f>IFERROR(_xlfn.XLOOKUP(I3341,MSA_Title_List,MSA_Title_List!$A$2:$A$643,"",0),"")</f>
        <v/>
      </c>
    </row>
    <row r="3342" spans="2:10">
      <c r="B3342" s="78" t="str" cm="1">
        <f t="array" ref="B3342">IF(A3342="","",INDEX(CAGE,MATCH(A3342,Company_Name,0)))</f>
        <v/>
      </c>
      <c r="C3342" s="80" t="str" cm="1">
        <f t="array" ref="C3342">IF(A3342="","",INDEX(Prime_Sub,MATCH(A3342,Company_Name,0)))</f>
        <v/>
      </c>
      <c r="F3342" s="78" t="str" cm="1">
        <f t="array" ref="F3342">IF(E3342="","",INDEX(LCAT_ID,MATCH(E3342,LCAT_Name,0)))</f>
        <v/>
      </c>
      <c r="J3342" s="78" t="str">
        <f>IFERROR(_xlfn.XLOOKUP(I3342,MSA_Title_List,MSA_Title_List!$A$2:$A$643,"",0),"")</f>
        <v/>
      </c>
    </row>
    <row r="3343" spans="2:10">
      <c r="B3343" s="78" t="str" cm="1">
        <f t="array" ref="B3343">IF(A3343="","",INDEX(CAGE,MATCH(A3343,Company_Name,0)))</f>
        <v/>
      </c>
      <c r="C3343" s="80" t="str" cm="1">
        <f t="array" ref="C3343">IF(A3343="","",INDEX(Prime_Sub,MATCH(A3343,Company_Name,0)))</f>
        <v/>
      </c>
      <c r="F3343" s="78" t="str" cm="1">
        <f t="array" ref="F3343">IF(E3343="","",INDEX(LCAT_ID,MATCH(E3343,LCAT_Name,0)))</f>
        <v/>
      </c>
      <c r="J3343" s="78" t="str">
        <f>IFERROR(_xlfn.XLOOKUP(I3343,MSA_Title_List,MSA_Title_List!$A$2:$A$643,"",0),"")</f>
        <v/>
      </c>
    </row>
    <row r="3344" spans="2:10">
      <c r="B3344" s="78" t="str" cm="1">
        <f t="array" ref="B3344">IF(A3344="","",INDEX(CAGE,MATCH(A3344,Company_Name,0)))</f>
        <v/>
      </c>
      <c r="C3344" s="80" t="str" cm="1">
        <f t="array" ref="C3344">IF(A3344="","",INDEX(Prime_Sub,MATCH(A3344,Company_Name,0)))</f>
        <v/>
      </c>
      <c r="F3344" s="78" t="str" cm="1">
        <f t="array" ref="F3344">IF(E3344="","",INDEX(LCAT_ID,MATCH(E3344,LCAT_Name,0)))</f>
        <v/>
      </c>
      <c r="J3344" s="78" t="str">
        <f>IFERROR(_xlfn.XLOOKUP(I3344,MSA_Title_List,MSA_Title_List!$A$2:$A$643,"",0),"")</f>
        <v/>
      </c>
    </row>
    <row r="3345" spans="2:10">
      <c r="B3345" s="78" t="str" cm="1">
        <f t="array" ref="B3345">IF(A3345="","",INDEX(CAGE,MATCH(A3345,Company_Name,0)))</f>
        <v/>
      </c>
      <c r="C3345" s="80" t="str" cm="1">
        <f t="array" ref="C3345">IF(A3345="","",INDEX(Prime_Sub,MATCH(A3345,Company_Name,0)))</f>
        <v/>
      </c>
      <c r="F3345" s="78" t="str" cm="1">
        <f t="array" ref="F3345">IF(E3345="","",INDEX(LCAT_ID,MATCH(E3345,LCAT_Name,0)))</f>
        <v/>
      </c>
      <c r="J3345" s="78" t="str">
        <f>IFERROR(_xlfn.XLOOKUP(I3345,MSA_Title_List,MSA_Title_List!$A$2:$A$643,"",0),"")</f>
        <v/>
      </c>
    </row>
    <row r="3346" spans="2:10">
      <c r="B3346" s="78" t="str" cm="1">
        <f t="array" ref="B3346">IF(A3346="","",INDEX(CAGE,MATCH(A3346,Company_Name,0)))</f>
        <v/>
      </c>
      <c r="C3346" s="80" t="str" cm="1">
        <f t="array" ref="C3346">IF(A3346="","",INDEX(Prime_Sub,MATCH(A3346,Company_Name,0)))</f>
        <v/>
      </c>
      <c r="F3346" s="78" t="str" cm="1">
        <f t="array" ref="F3346">IF(E3346="","",INDEX(LCAT_ID,MATCH(E3346,LCAT_Name,0)))</f>
        <v/>
      </c>
      <c r="J3346" s="78" t="str">
        <f>IFERROR(_xlfn.XLOOKUP(I3346,MSA_Title_List,MSA_Title_List!$A$2:$A$643,"",0),"")</f>
        <v/>
      </c>
    </row>
    <row r="3347" spans="2:10">
      <c r="B3347" s="78" t="str" cm="1">
        <f t="array" ref="B3347">IF(A3347="","",INDEX(CAGE,MATCH(A3347,Company_Name,0)))</f>
        <v/>
      </c>
      <c r="C3347" s="80" t="str" cm="1">
        <f t="array" ref="C3347">IF(A3347="","",INDEX(Prime_Sub,MATCH(A3347,Company_Name,0)))</f>
        <v/>
      </c>
      <c r="F3347" s="78" t="str" cm="1">
        <f t="array" ref="F3347">IF(E3347="","",INDEX(LCAT_ID,MATCH(E3347,LCAT_Name,0)))</f>
        <v/>
      </c>
      <c r="J3347" s="78" t="str">
        <f>IFERROR(_xlfn.XLOOKUP(I3347,MSA_Title_List,MSA_Title_List!$A$2:$A$643,"",0),"")</f>
        <v/>
      </c>
    </row>
    <row r="3348" spans="2:10">
      <c r="B3348" s="78" t="str" cm="1">
        <f t="array" ref="B3348">IF(A3348="","",INDEX(CAGE,MATCH(A3348,Company_Name,0)))</f>
        <v/>
      </c>
      <c r="C3348" s="80" t="str" cm="1">
        <f t="array" ref="C3348">IF(A3348="","",INDEX(Prime_Sub,MATCH(A3348,Company_Name,0)))</f>
        <v/>
      </c>
      <c r="F3348" s="78" t="str" cm="1">
        <f t="array" ref="F3348">IF(E3348="","",INDEX(LCAT_ID,MATCH(E3348,LCAT_Name,0)))</f>
        <v/>
      </c>
      <c r="J3348" s="78" t="str">
        <f>IFERROR(_xlfn.XLOOKUP(I3348,MSA_Title_List,MSA_Title_List!$A$2:$A$643,"",0),"")</f>
        <v/>
      </c>
    </row>
    <row r="3349" spans="2:10">
      <c r="B3349" s="78" t="str" cm="1">
        <f t="array" ref="B3349">IF(A3349="","",INDEX(CAGE,MATCH(A3349,Company_Name,0)))</f>
        <v/>
      </c>
      <c r="C3349" s="80" t="str" cm="1">
        <f t="array" ref="C3349">IF(A3349="","",INDEX(Prime_Sub,MATCH(A3349,Company_Name,0)))</f>
        <v/>
      </c>
      <c r="F3349" s="78" t="str" cm="1">
        <f t="array" ref="F3349">IF(E3349="","",INDEX(LCAT_ID,MATCH(E3349,LCAT_Name,0)))</f>
        <v/>
      </c>
      <c r="J3349" s="78" t="str">
        <f>IFERROR(_xlfn.XLOOKUP(I3349,MSA_Title_List,MSA_Title_List!$A$2:$A$643,"",0),"")</f>
        <v/>
      </c>
    </row>
    <row r="3350" spans="2:10">
      <c r="B3350" s="78" t="str" cm="1">
        <f t="array" ref="B3350">IF(A3350="","",INDEX(CAGE,MATCH(A3350,Company_Name,0)))</f>
        <v/>
      </c>
      <c r="C3350" s="80" t="str" cm="1">
        <f t="array" ref="C3350">IF(A3350="","",INDEX(Prime_Sub,MATCH(A3350,Company_Name,0)))</f>
        <v/>
      </c>
      <c r="F3350" s="78" t="str" cm="1">
        <f t="array" ref="F3350">IF(E3350="","",INDEX(LCAT_ID,MATCH(E3350,LCAT_Name,0)))</f>
        <v/>
      </c>
      <c r="J3350" s="78" t="str">
        <f>IFERROR(_xlfn.XLOOKUP(I3350,MSA_Title_List,MSA_Title_List!$A$2:$A$643,"",0),"")</f>
        <v/>
      </c>
    </row>
    <row r="3351" spans="2:10">
      <c r="B3351" s="78" t="str" cm="1">
        <f t="array" ref="B3351">IF(A3351="","",INDEX(CAGE,MATCH(A3351,Company_Name,0)))</f>
        <v/>
      </c>
      <c r="C3351" s="80" t="str" cm="1">
        <f t="array" ref="C3351">IF(A3351="","",INDEX(Prime_Sub,MATCH(A3351,Company_Name,0)))</f>
        <v/>
      </c>
      <c r="F3351" s="78" t="str" cm="1">
        <f t="array" ref="F3351">IF(E3351="","",INDEX(LCAT_ID,MATCH(E3351,LCAT_Name,0)))</f>
        <v/>
      </c>
      <c r="J3351" s="78" t="str">
        <f>IFERROR(_xlfn.XLOOKUP(I3351,MSA_Title_List,MSA_Title_List!$A$2:$A$643,"",0),"")</f>
        <v/>
      </c>
    </row>
    <row r="3352" spans="2:10">
      <c r="B3352" s="78" t="str" cm="1">
        <f t="array" ref="B3352">IF(A3352="","",INDEX(CAGE,MATCH(A3352,Company_Name,0)))</f>
        <v/>
      </c>
      <c r="C3352" s="80" t="str" cm="1">
        <f t="array" ref="C3352">IF(A3352="","",INDEX(Prime_Sub,MATCH(A3352,Company_Name,0)))</f>
        <v/>
      </c>
      <c r="F3352" s="78" t="str" cm="1">
        <f t="array" ref="F3352">IF(E3352="","",INDEX(LCAT_ID,MATCH(E3352,LCAT_Name,0)))</f>
        <v/>
      </c>
      <c r="J3352" s="78" t="str">
        <f>IFERROR(_xlfn.XLOOKUP(I3352,MSA_Title_List,MSA_Title_List!$A$2:$A$643,"",0),"")</f>
        <v/>
      </c>
    </row>
    <row r="3353" spans="2:10">
      <c r="B3353" s="78" t="str" cm="1">
        <f t="array" ref="B3353">IF(A3353="","",INDEX(CAGE,MATCH(A3353,Company_Name,0)))</f>
        <v/>
      </c>
      <c r="C3353" s="80" t="str" cm="1">
        <f t="array" ref="C3353">IF(A3353="","",INDEX(Prime_Sub,MATCH(A3353,Company_Name,0)))</f>
        <v/>
      </c>
      <c r="F3353" s="78" t="str" cm="1">
        <f t="array" ref="F3353">IF(E3353="","",INDEX(LCAT_ID,MATCH(E3353,LCAT_Name,0)))</f>
        <v/>
      </c>
      <c r="J3353" s="78" t="str">
        <f>IFERROR(_xlfn.XLOOKUP(I3353,MSA_Title_List,MSA_Title_List!$A$2:$A$643,"",0),"")</f>
        <v/>
      </c>
    </row>
    <row r="3354" spans="2:10">
      <c r="B3354" s="78" t="str" cm="1">
        <f t="array" ref="B3354">IF(A3354="","",INDEX(CAGE,MATCH(A3354,Company_Name,0)))</f>
        <v/>
      </c>
      <c r="C3354" s="80" t="str" cm="1">
        <f t="array" ref="C3354">IF(A3354="","",INDEX(Prime_Sub,MATCH(A3354,Company_Name,0)))</f>
        <v/>
      </c>
      <c r="F3354" s="78" t="str" cm="1">
        <f t="array" ref="F3354">IF(E3354="","",INDEX(LCAT_ID,MATCH(E3354,LCAT_Name,0)))</f>
        <v/>
      </c>
      <c r="J3354" s="78" t="str">
        <f>IFERROR(_xlfn.XLOOKUP(I3354,MSA_Title_List,MSA_Title_List!$A$2:$A$643,"",0),"")</f>
        <v/>
      </c>
    </row>
    <row r="3355" spans="2:10">
      <c r="B3355" s="78" t="str" cm="1">
        <f t="array" ref="B3355">IF(A3355="","",INDEX(CAGE,MATCH(A3355,Company_Name,0)))</f>
        <v/>
      </c>
      <c r="C3355" s="80" t="str" cm="1">
        <f t="array" ref="C3355">IF(A3355="","",INDEX(Prime_Sub,MATCH(A3355,Company_Name,0)))</f>
        <v/>
      </c>
      <c r="F3355" s="78" t="str" cm="1">
        <f t="array" ref="F3355">IF(E3355="","",INDEX(LCAT_ID,MATCH(E3355,LCAT_Name,0)))</f>
        <v/>
      </c>
      <c r="J3355" s="78" t="str">
        <f>IFERROR(_xlfn.XLOOKUP(I3355,MSA_Title_List,MSA_Title_List!$A$2:$A$643,"",0),"")</f>
        <v/>
      </c>
    </row>
    <row r="3356" spans="2:10">
      <c r="B3356" s="78" t="str" cm="1">
        <f t="array" ref="B3356">IF(A3356="","",INDEX(CAGE,MATCH(A3356,Company_Name,0)))</f>
        <v/>
      </c>
      <c r="C3356" s="80" t="str" cm="1">
        <f t="array" ref="C3356">IF(A3356="","",INDEX(Prime_Sub,MATCH(A3356,Company_Name,0)))</f>
        <v/>
      </c>
      <c r="F3356" s="78" t="str" cm="1">
        <f t="array" ref="F3356">IF(E3356="","",INDEX(LCAT_ID,MATCH(E3356,LCAT_Name,0)))</f>
        <v/>
      </c>
      <c r="J3356" s="78" t="str">
        <f>IFERROR(_xlfn.XLOOKUP(I3356,MSA_Title_List,MSA_Title_List!$A$2:$A$643,"",0),"")</f>
        <v/>
      </c>
    </row>
    <row r="3357" spans="2:10">
      <c r="B3357" s="78" t="str" cm="1">
        <f t="array" ref="B3357">IF(A3357="","",INDEX(CAGE,MATCH(A3357,Company_Name,0)))</f>
        <v/>
      </c>
      <c r="C3357" s="80" t="str" cm="1">
        <f t="array" ref="C3357">IF(A3357="","",INDEX(Prime_Sub,MATCH(A3357,Company_Name,0)))</f>
        <v/>
      </c>
      <c r="F3357" s="78" t="str" cm="1">
        <f t="array" ref="F3357">IF(E3357="","",INDEX(LCAT_ID,MATCH(E3357,LCAT_Name,0)))</f>
        <v/>
      </c>
      <c r="J3357" s="78" t="str">
        <f>IFERROR(_xlfn.XLOOKUP(I3357,MSA_Title_List,MSA_Title_List!$A$2:$A$643,"",0),"")</f>
        <v/>
      </c>
    </row>
    <row r="3358" spans="2:10">
      <c r="B3358" s="78" t="str" cm="1">
        <f t="array" ref="B3358">IF(A3358="","",INDEX(CAGE,MATCH(A3358,Company_Name,0)))</f>
        <v/>
      </c>
      <c r="C3358" s="80" t="str" cm="1">
        <f t="array" ref="C3358">IF(A3358="","",INDEX(Prime_Sub,MATCH(A3358,Company_Name,0)))</f>
        <v/>
      </c>
      <c r="F3358" s="78" t="str" cm="1">
        <f t="array" ref="F3358">IF(E3358="","",INDEX(LCAT_ID,MATCH(E3358,LCAT_Name,0)))</f>
        <v/>
      </c>
      <c r="J3358" s="78" t="str">
        <f>IFERROR(_xlfn.XLOOKUP(I3358,MSA_Title_List,MSA_Title_List!$A$2:$A$643,"",0),"")</f>
        <v/>
      </c>
    </row>
    <row r="3359" spans="2:10">
      <c r="B3359" s="78" t="str" cm="1">
        <f t="array" ref="B3359">IF(A3359="","",INDEX(CAGE,MATCH(A3359,Company_Name,0)))</f>
        <v/>
      </c>
      <c r="C3359" s="80" t="str" cm="1">
        <f t="array" ref="C3359">IF(A3359="","",INDEX(Prime_Sub,MATCH(A3359,Company_Name,0)))</f>
        <v/>
      </c>
      <c r="F3359" s="78" t="str" cm="1">
        <f t="array" ref="F3359">IF(E3359="","",INDEX(LCAT_ID,MATCH(E3359,LCAT_Name,0)))</f>
        <v/>
      </c>
      <c r="J3359" s="78" t="str">
        <f>IFERROR(_xlfn.XLOOKUP(I3359,MSA_Title_List,MSA_Title_List!$A$2:$A$643,"",0),"")</f>
        <v/>
      </c>
    </row>
    <row r="3360" spans="2:10">
      <c r="B3360" s="78" t="str" cm="1">
        <f t="array" ref="B3360">IF(A3360="","",INDEX(CAGE,MATCH(A3360,Company_Name,0)))</f>
        <v/>
      </c>
      <c r="C3360" s="80" t="str" cm="1">
        <f t="array" ref="C3360">IF(A3360="","",INDEX(Prime_Sub,MATCH(A3360,Company_Name,0)))</f>
        <v/>
      </c>
      <c r="F3360" s="78" t="str" cm="1">
        <f t="array" ref="F3360">IF(E3360="","",INDEX(LCAT_ID,MATCH(E3360,LCAT_Name,0)))</f>
        <v/>
      </c>
      <c r="J3360" s="78" t="str">
        <f>IFERROR(_xlfn.XLOOKUP(I3360,MSA_Title_List,MSA_Title_List!$A$2:$A$643,"",0),"")</f>
        <v/>
      </c>
    </row>
    <row r="3361" spans="2:10">
      <c r="B3361" s="78" t="str" cm="1">
        <f t="array" ref="B3361">IF(A3361="","",INDEX(CAGE,MATCH(A3361,Company_Name,0)))</f>
        <v/>
      </c>
      <c r="C3361" s="80" t="str" cm="1">
        <f t="array" ref="C3361">IF(A3361="","",INDEX(Prime_Sub,MATCH(A3361,Company_Name,0)))</f>
        <v/>
      </c>
      <c r="F3361" s="78" t="str" cm="1">
        <f t="array" ref="F3361">IF(E3361="","",INDEX(LCAT_ID,MATCH(E3361,LCAT_Name,0)))</f>
        <v/>
      </c>
      <c r="J3361" s="78" t="str">
        <f>IFERROR(_xlfn.XLOOKUP(I3361,MSA_Title_List,MSA_Title_List!$A$2:$A$643,"",0),"")</f>
        <v/>
      </c>
    </row>
    <row r="3362" spans="2:10">
      <c r="B3362" s="78" t="str" cm="1">
        <f t="array" ref="B3362">IF(A3362="","",INDEX(CAGE,MATCH(A3362,Company_Name,0)))</f>
        <v/>
      </c>
      <c r="C3362" s="80" t="str" cm="1">
        <f t="array" ref="C3362">IF(A3362="","",INDEX(Prime_Sub,MATCH(A3362,Company_Name,0)))</f>
        <v/>
      </c>
      <c r="F3362" s="78" t="str" cm="1">
        <f t="array" ref="F3362">IF(E3362="","",INDEX(LCAT_ID,MATCH(E3362,LCAT_Name,0)))</f>
        <v/>
      </c>
      <c r="J3362" s="78" t="str">
        <f>IFERROR(_xlfn.XLOOKUP(I3362,MSA_Title_List,MSA_Title_List!$A$2:$A$643,"",0),"")</f>
        <v/>
      </c>
    </row>
    <row r="3363" spans="2:10">
      <c r="B3363" s="78" t="str" cm="1">
        <f t="array" ref="B3363">IF(A3363="","",INDEX(CAGE,MATCH(A3363,Company_Name,0)))</f>
        <v/>
      </c>
      <c r="C3363" s="80" t="str" cm="1">
        <f t="array" ref="C3363">IF(A3363="","",INDEX(Prime_Sub,MATCH(A3363,Company_Name,0)))</f>
        <v/>
      </c>
      <c r="F3363" s="78" t="str" cm="1">
        <f t="array" ref="F3363">IF(E3363="","",INDEX(LCAT_ID,MATCH(E3363,LCAT_Name,0)))</f>
        <v/>
      </c>
      <c r="J3363" s="78" t="str">
        <f>IFERROR(_xlfn.XLOOKUP(I3363,MSA_Title_List,MSA_Title_List!$A$2:$A$643,"",0),"")</f>
        <v/>
      </c>
    </row>
    <row r="3364" spans="2:10">
      <c r="B3364" s="78" t="str" cm="1">
        <f t="array" ref="B3364">IF(A3364="","",INDEX(CAGE,MATCH(A3364,Company_Name,0)))</f>
        <v/>
      </c>
      <c r="C3364" s="80" t="str" cm="1">
        <f t="array" ref="C3364">IF(A3364="","",INDEX(Prime_Sub,MATCH(A3364,Company_Name,0)))</f>
        <v/>
      </c>
      <c r="F3364" s="78" t="str" cm="1">
        <f t="array" ref="F3364">IF(E3364="","",INDEX(LCAT_ID,MATCH(E3364,LCAT_Name,0)))</f>
        <v/>
      </c>
      <c r="J3364" s="78" t="str">
        <f>IFERROR(_xlfn.XLOOKUP(I3364,MSA_Title_List,MSA_Title_List!$A$2:$A$643,"",0),"")</f>
        <v/>
      </c>
    </row>
    <row r="3365" spans="2:10">
      <c r="B3365" s="78" t="str" cm="1">
        <f t="array" ref="B3365">IF(A3365="","",INDEX(CAGE,MATCH(A3365,Company_Name,0)))</f>
        <v/>
      </c>
      <c r="C3365" s="80" t="str" cm="1">
        <f t="array" ref="C3365">IF(A3365="","",INDEX(Prime_Sub,MATCH(A3365,Company_Name,0)))</f>
        <v/>
      </c>
      <c r="F3365" s="78" t="str" cm="1">
        <f t="array" ref="F3365">IF(E3365="","",INDEX(LCAT_ID,MATCH(E3365,LCAT_Name,0)))</f>
        <v/>
      </c>
      <c r="J3365" s="78" t="str">
        <f>IFERROR(_xlfn.XLOOKUP(I3365,MSA_Title_List,MSA_Title_List!$A$2:$A$643,"",0),"")</f>
        <v/>
      </c>
    </row>
    <row r="3366" spans="2:10">
      <c r="B3366" s="78" t="str" cm="1">
        <f t="array" ref="B3366">IF(A3366="","",INDEX(CAGE,MATCH(A3366,Company_Name,0)))</f>
        <v/>
      </c>
      <c r="C3366" s="80" t="str" cm="1">
        <f t="array" ref="C3366">IF(A3366="","",INDEX(Prime_Sub,MATCH(A3366,Company_Name,0)))</f>
        <v/>
      </c>
      <c r="F3366" s="78" t="str" cm="1">
        <f t="array" ref="F3366">IF(E3366="","",INDEX(LCAT_ID,MATCH(E3366,LCAT_Name,0)))</f>
        <v/>
      </c>
      <c r="J3366" s="78" t="str">
        <f>IFERROR(_xlfn.XLOOKUP(I3366,MSA_Title_List,MSA_Title_List!$A$2:$A$643,"",0),"")</f>
        <v/>
      </c>
    </row>
    <row r="3367" spans="2:10">
      <c r="B3367" s="78" t="str" cm="1">
        <f t="array" ref="B3367">IF(A3367="","",INDEX(CAGE,MATCH(A3367,Company_Name,0)))</f>
        <v/>
      </c>
      <c r="C3367" s="80" t="str" cm="1">
        <f t="array" ref="C3367">IF(A3367="","",INDEX(Prime_Sub,MATCH(A3367,Company_Name,0)))</f>
        <v/>
      </c>
      <c r="F3367" s="78" t="str" cm="1">
        <f t="array" ref="F3367">IF(E3367="","",INDEX(LCAT_ID,MATCH(E3367,LCAT_Name,0)))</f>
        <v/>
      </c>
      <c r="J3367" s="78" t="str">
        <f>IFERROR(_xlfn.XLOOKUP(I3367,MSA_Title_List,MSA_Title_List!$A$2:$A$643,"",0),"")</f>
        <v/>
      </c>
    </row>
    <row r="3368" spans="2:10">
      <c r="B3368" s="78" t="str" cm="1">
        <f t="array" ref="B3368">IF(A3368="","",INDEX(CAGE,MATCH(A3368,Company_Name,0)))</f>
        <v/>
      </c>
      <c r="C3368" s="80" t="str" cm="1">
        <f t="array" ref="C3368">IF(A3368="","",INDEX(Prime_Sub,MATCH(A3368,Company_Name,0)))</f>
        <v/>
      </c>
      <c r="F3368" s="78" t="str" cm="1">
        <f t="array" ref="F3368">IF(E3368="","",INDEX(LCAT_ID,MATCH(E3368,LCAT_Name,0)))</f>
        <v/>
      </c>
      <c r="J3368" s="78" t="str">
        <f>IFERROR(_xlfn.XLOOKUP(I3368,MSA_Title_List,MSA_Title_List!$A$2:$A$643,"",0),"")</f>
        <v/>
      </c>
    </row>
    <row r="3369" spans="2:10">
      <c r="B3369" s="78" t="str" cm="1">
        <f t="array" ref="B3369">IF(A3369="","",INDEX(CAGE,MATCH(A3369,Company_Name,0)))</f>
        <v/>
      </c>
      <c r="C3369" s="80" t="str" cm="1">
        <f t="array" ref="C3369">IF(A3369="","",INDEX(Prime_Sub,MATCH(A3369,Company_Name,0)))</f>
        <v/>
      </c>
      <c r="F3369" s="78" t="str" cm="1">
        <f t="array" ref="F3369">IF(E3369="","",INDEX(LCAT_ID,MATCH(E3369,LCAT_Name,0)))</f>
        <v/>
      </c>
      <c r="J3369" s="78" t="str">
        <f>IFERROR(_xlfn.XLOOKUP(I3369,MSA_Title_List,MSA_Title_List!$A$2:$A$643,"",0),"")</f>
        <v/>
      </c>
    </row>
    <row r="3370" spans="2:10">
      <c r="B3370" s="78" t="str" cm="1">
        <f t="array" ref="B3370">IF(A3370="","",INDEX(CAGE,MATCH(A3370,Company_Name,0)))</f>
        <v/>
      </c>
      <c r="C3370" s="80" t="str" cm="1">
        <f t="array" ref="C3370">IF(A3370="","",INDEX(Prime_Sub,MATCH(A3370,Company_Name,0)))</f>
        <v/>
      </c>
      <c r="F3370" s="78" t="str" cm="1">
        <f t="array" ref="F3370">IF(E3370="","",INDEX(LCAT_ID,MATCH(E3370,LCAT_Name,0)))</f>
        <v/>
      </c>
      <c r="J3370" s="78" t="str">
        <f>IFERROR(_xlfn.XLOOKUP(I3370,MSA_Title_List,MSA_Title_List!$A$2:$A$643,"",0),"")</f>
        <v/>
      </c>
    </row>
    <row r="3371" spans="2:10">
      <c r="B3371" s="78" t="str" cm="1">
        <f t="array" ref="B3371">IF(A3371="","",INDEX(CAGE,MATCH(A3371,Company_Name,0)))</f>
        <v/>
      </c>
      <c r="C3371" s="80" t="str" cm="1">
        <f t="array" ref="C3371">IF(A3371="","",INDEX(Prime_Sub,MATCH(A3371,Company_Name,0)))</f>
        <v/>
      </c>
      <c r="F3371" s="78" t="str" cm="1">
        <f t="array" ref="F3371">IF(E3371="","",INDEX(LCAT_ID,MATCH(E3371,LCAT_Name,0)))</f>
        <v/>
      </c>
      <c r="J3371" s="78" t="str">
        <f>IFERROR(_xlfn.XLOOKUP(I3371,MSA_Title_List,MSA_Title_List!$A$2:$A$643,"",0),"")</f>
        <v/>
      </c>
    </row>
    <row r="3372" spans="2:10">
      <c r="B3372" s="78" t="str" cm="1">
        <f t="array" ref="B3372">IF(A3372="","",INDEX(CAGE,MATCH(A3372,Company_Name,0)))</f>
        <v/>
      </c>
      <c r="C3372" s="80" t="str" cm="1">
        <f t="array" ref="C3372">IF(A3372="","",INDEX(Prime_Sub,MATCH(A3372,Company_Name,0)))</f>
        <v/>
      </c>
      <c r="F3372" s="78" t="str" cm="1">
        <f t="array" ref="F3372">IF(E3372="","",INDEX(LCAT_ID,MATCH(E3372,LCAT_Name,0)))</f>
        <v/>
      </c>
      <c r="J3372" s="78" t="str">
        <f>IFERROR(_xlfn.XLOOKUP(I3372,MSA_Title_List,MSA_Title_List!$A$2:$A$643,"",0),"")</f>
        <v/>
      </c>
    </row>
    <row r="3373" spans="2:10">
      <c r="B3373" s="78" t="str" cm="1">
        <f t="array" ref="B3373">IF(A3373="","",INDEX(CAGE,MATCH(A3373,Company_Name,0)))</f>
        <v/>
      </c>
      <c r="C3373" s="80" t="str" cm="1">
        <f t="array" ref="C3373">IF(A3373="","",INDEX(Prime_Sub,MATCH(A3373,Company_Name,0)))</f>
        <v/>
      </c>
      <c r="F3373" s="78" t="str" cm="1">
        <f t="array" ref="F3373">IF(E3373="","",INDEX(LCAT_ID,MATCH(E3373,LCAT_Name,0)))</f>
        <v/>
      </c>
      <c r="J3373" s="78" t="str">
        <f>IFERROR(_xlfn.XLOOKUP(I3373,MSA_Title_List,MSA_Title_List!$A$2:$A$643,"",0),"")</f>
        <v/>
      </c>
    </row>
    <row r="3374" spans="2:10">
      <c r="B3374" s="78" t="str" cm="1">
        <f t="array" ref="B3374">IF(A3374="","",INDEX(CAGE,MATCH(A3374,Company_Name,0)))</f>
        <v/>
      </c>
      <c r="C3374" s="80" t="str" cm="1">
        <f t="array" ref="C3374">IF(A3374="","",INDEX(Prime_Sub,MATCH(A3374,Company_Name,0)))</f>
        <v/>
      </c>
      <c r="F3374" s="78" t="str" cm="1">
        <f t="array" ref="F3374">IF(E3374="","",INDEX(LCAT_ID,MATCH(E3374,LCAT_Name,0)))</f>
        <v/>
      </c>
      <c r="J3374" s="78" t="str">
        <f>IFERROR(_xlfn.XLOOKUP(I3374,MSA_Title_List,MSA_Title_List!$A$2:$A$643,"",0),"")</f>
        <v/>
      </c>
    </row>
    <row r="3375" spans="2:10">
      <c r="B3375" s="78" t="str" cm="1">
        <f t="array" ref="B3375">IF(A3375="","",INDEX(CAGE,MATCH(A3375,Company_Name,0)))</f>
        <v/>
      </c>
      <c r="C3375" s="80" t="str" cm="1">
        <f t="array" ref="C3375">IF(A3375="","",INDEX(Prime_Sub,MATCH(A3375,Company_Name,0)))</f>
        <v/>
      </c>
      <c r="F3375" s="78" t="str" cm="1">
        <f t="array" ref="F3375">IF(E3375="","",INDEX(LCAT_ID,MATCH(E3375,LCAT_Name,0)))</f>
        <v/>
      </c>
      <c r="J3375" s="78" t="str">
        <f>IFERROR(_xlfn.XLOOKUP(I3375,MSA_Title_List,MSA_Title_List!$A$2:$A$643,"",0),"")</f>
        <v/>
      </c>
    </row>
    <row r="3376" spans="2:10">
      <c r="B3376" s="78" t="str" cm="1">
        <f t="array" ref="B3376">IF(A3376="","",INDEX(CAGE,MATCH(A3376,Company_Name,0)))</f>
        <v/>
      </c>
      <c r="C3376" s="80" t="str" cm="1">
        <f t="array" ref="C3376">IF(A3376="","",INDEX(Prime_Sub,MATCH(A3376,Company_Name,0)))</f>
        <v/>
      </c>
      <c r="F3376" s="78" t="str" cm="1">
        <f t="array" ref="F3376">IF(E3376="","",INDEX(LCAT_ID,MATCH(E3376,LCAT_Name,0)))</f>
        <v/>
      </c>
      <c r="J3376" s="78" t="str">
        <f>IFERROR(_xlfn.XLOOKUP(I3376,MSA_Title_List,MSA_Title_List!$A$2:$A$643,"",0),"")</f>
        <v/>
      </c>
    </row>
    <row r="3377" spans="2:10">
      <c r="B3377" s="78" t="str" cm="1">
        <f t="array" ref="B3377">IF(A3377="","",INDEX(CAGE,MATCH(A3377,Company_Name,0)))</f>
        <v/>
      </c>
      <c r="C3377" s="80" t="str" cm="1">
        <f t="array" ref="C3377">IF(A3377="","",INDEX(Prime_Sub,MATCH(A3377,Company_Name,0)))</f>
        <v/>
      </c>
      <c r="F3377" s="78" t="str" cm="1">
        <f t="array" ref="F3377">IF(E3377="","",INDEX(LCAT_ID,MATCH(E3377,LCAT_Name,0)))</f>
        <v/>
      </c>
      <c r="J3377" s="78" t="str">
        <f>IFERROR(_xlfn.XLOOKUP(I3377,MSA_Title_List,MSA_Title_List!$A$2:$A$643,"",0),"")</f>
        <v/>
      </c>
    </row>
    <row r="3378" spans="2:10">
      <c r="B3378" s="78" t="str" cm="1">
        <f t="array" ref="B3378">IF(A3378="","",INDEX(CAGE,MATCH(A3378,Company_Name,0)))</f>
        <v/>
      </c>
      <c r="C3378" s="80" t="str" cm="1">
        <f t="array" ref="C3378">IF(A3378="","",INDEX(Prime_Sub,MATCH(A3378,Company_Name,0)))</f>
        <v/>
      </c>
      <c r="F3378" s="78" t="str" cm="1">
        <f t="array" ref="F3378">IF(E3378="","",INDEX(LCAT_ID,MATCH(E3378,LCAT_Name,0)))</f>
        <v/>
      </c>
      <c r="J3378" s="78" t="str">
        <f>IFERROR(_xlfn.XLOOKUP(I3378,MSA_Title_List,MSA_Title_List!$A$2:$A$643,"",0),"")</f>
        <v/>
      </c>
    </row>
    <row r="3379" spans="2:10">
      <c r="B3379" s="78" t="str" cm="1">
        <f t="array" ref="B3379">IF(A3379="","",INDEX(CAGE,MATCH(A3379,Company_Name,0)))</f>
        <v/>
      </c>
      <c r="C3379" s="80" t="str" cm="1">
        <f t="array" ref="C3379">IF(A3379="","",INDEX(Prime_Sub,MATCH(A3379,Company_Name,0)))</f>
        <v/>
      </c>
      <c r="F3379" s="78" t="str" cm="1">
        <f t="array" ref="F3379">IF(E3379="","",INDEX(LCAT_ID,MATCH(E3379,LCAT_Name,0)))</f>
        <v/>
      </c>
      <c r="J3379" s="78" t="str">
        <f>IFERROR(_xlfn.XLOOKUP(I3379,MSA_Title_List,MSA_Title_List!$A$2:$A$643,"",0),"")</f>
        <v/>
      </c>
    </row>
    <row r="3380" spans="2:10">
      <c r="B3380" s="78" t="str" cm="1">
        <f t="array" ref="B3380">IF(A3380="","",INDEX(CAGE,MATCH(A3380,Company_Name,0)))</f>
        <v/>
      </c>
      <c r="C3380" s="80" t="str" cm="1">
        <f t="array" ref="C3380">IF(A3380="","",INDEX(Prime_Sub,MATCH(A3380,Company_Name,0)))</f>
        <v/>
      </c>
      <c r="F3380" s="78" t="str" cm="1">
        <f t="array" ref="F3380">IF(E3380="","",INDEX(LCAT_ID,MATCH(E3380,LCAT_Name,0)))</f>
        <v/>
      </c>
      <c r="J3380" s="78" t="str">
        <f>IFERROR(_xlfn.XLOOKUP(I3380,MSA_Title_List,MSA_Title_List!$A$2:$A$643,"",0),"")</f>
        <v/>
      </c>
    </row>
    <row r="3381" spans="2:10">
      <c r="B3381" s="78" t="str" cm="1">
        <f t="array" ref="B3381">IF(A3381="","",INDEX(CAGE,MATCH(A3381,Company_Name,0)))</f>
        <v/>
      </c>
      <c r="C3381" s="80" t="str" cm="1">
        <f t="array" ref="C3381">IF(A3381="","",INDEX(Prime_Sub,MATCH(A3381,Company_Name,0)))</f>
        <v/>
      </c>
      <c r="F3381" s="78" t="str" cm="1">
        <f t="array" ref="F3381">IF(E3381="","",INDEX(LCAT_ID,MATCH(E3381,LCAT_Name,0)))</f>
        <v/>
      </c>
      <c r="J3381" s="78" t="str">
        <f>IFERROR(_xlfn.XLOOKUP(I3381,MSA_Title_List,MSA_Title_List!$A$2:$A$643,"",0),"")</f>
        <v/>
      </c>
    </row>
    <row r="3382" spans="2:10">
      <c r="B3382" s="78" t="str" cm="1">
        <f t="array" ref="B3382">IF(A3382="","",INDEX(CAGE,MATCH(A3382,Company_Name,0)))</f>
        <v/>
      </c>
      <c r="C3382" s="80" t="str" cm="1">
        <f t="array" ref="C3382">IF(A3382="","",INDEX(Prime_Sub,MATCH(A3382,Company_Name,0)))</f>
        <v/>
      </c>
      <c r="F3382" s="78" t="str" cm="1">
        <f t="array" ref="F3382">IF(E3382="","",INDEX(LCAT_ID,MATCH(E3382,LCAT_Name,0)))</f>
        <v/>
      </c>
      <c r="J3382" s="78" t="str">
        <f>IFERROR(_xlfn.XLOOKUP(I3382,MSA_Title_List,MSA_Title_List!$A$2:$A$643,"",0),"")</f>
        <v/>
      </c>
    </row>
    <row r="3383" spans="2:10">
      <c r="B3383" s="78" t="str" cm="1">
        <f t="array" ref="B3383">IF(A3383="","",INDEX(CAGE,MATCH(A3383,Company_Name,0)))</f>
        <v/>
      </c>
      <c r="C3383" s="80" t="str" cm="1">
        <f t="array" ref="C3383">IF(A3383="","",INDEX(Prime_Sub,MATCH(A3383,Company_Name,0)))</f>
        <v/>
      </c>
      <c r="F3383" s="78" t="str" cm="1">
        <f t="array" ref="F3383">IF(E3383="","",INDEX(LCAT_ID,MATCH(E3383,LCAT_Name,0)))</f>
        <v/>
      </c>
      <c r="J3383" s="78" t="str">
        <f>IFERROR(_xlfn.XLOOKUP(I3383,MSA_Title_List,MSA_Title_List!$A$2:$A$643,"",0),"")</f>
        <v/>
      </c>
    </row>
    <row r="3384" spans="2:10">
      <c r="B3384" s="78" t="str" cm="1">
        <f t="array" ref="B3384">IF(A3384="","",INDEX(CAGE,MATCH(A3384,Company_Name,0)))</f>
        <v/>
      </c>
      <c r="C3384" s="80" t="str" cm="1">
        <f t="array" ref="C3384">IF(A3384="","",INDEX(Prime_Sub,MATCH(A3384,Company_Name,0)))</f>
        <v/>
      </c>
      <c r="F3384" s="78" t="str" cm="1">
        <f t="array" ref="F3384">IF(E3384="","",INDEX(LCAT_ID,MATCH(E3384,LCAT_Name,0)))</f>
        <v/>
      </c>
      <c r="J3384" s="78" t="str">
        <f>IFERROR(_xlfn.XLOOKUP(I3384,MSA_Title_List,MSA_Title_List!$A$2:$A$643,"",0),"")</f>
        <v/>
      </c>
    </row>
    <row r="3385" spans="2:10">
      <c r="B3385" s="78" t="str" cm="1">
        <f t="array" ref="B3385">IF(A3385="","",INDEX(CAGE,MATCH(A3385,Company_Name,0)))</f>
        <v/>
      </c>
      <c r="C3385" s="80" t="str" cm="1">
        <f t="array" ref="C3385">IF(A3385="","",INDEX(Prime_Sub,MATCH(A3385,Company_Name,0)))</f>
        <v/>
      </c>
      <c r="F3385" s="78" t="str" cm="1">
        <f t="array" ref="F3385">IF(E3385="","",INDEX(LCAT_ID,MATCH(E3385,LCAT_Name,0)))</f>
        <v/>
      </c>
      <c r="J3385" s="78" t="str">
        <f>IFERROR(_xlfn.XLOOKUP(I3385,MSA_Title_List,MSA_Title_List!$A$2:$A$643,"",0),"")</f>
        <v/>
      </c>
    </row>
    <row r="3386" spans="2:10">
      <c r="B3386" s="78" t="str" cm="1">
        <f t="array" ref="B3386">IF(A3386="","",INDEX(CAGE,MATCH(A3386,Company_Name,0)))</f>
        <v/>
      </c>
      <c r="C3386" s="80" t="str" cm="1">
        <f t="array" ref="C3386">IF(A3386="","",INDEX(Prime_Sub,MATCH(A3386,Company_Name,0)))</f>
        <v/>
      </c>
      <c r="F3386" s="78" t="str" cm="1">
        <f t="array" ref="F3386">IF(E3386="","",INDEX(LCAT_ID,MATCH(E3386,LCAT_Name,0)))</f>
        <v/>
      </c>
      <c r="J3386" s="78" t="str">
        <f>IFERROR(_xlfn.XLOOKUP(I3386,MSA_Title_List,MSA_Title_List!$A$2:$A$643,"",0),"")</f>
        <v/>
      </c>
    </row>
    <row r="3387" spans="2:10">
      <c r="B3387" s="78" t="str" cm="1">
        <f t="array" ref="B3387">IF(A3387="","",INDEX(CAGE,MATCH(A3387,Company_Name,0)))</f>
        <v/>
      </c>
      <c r="C3387" s="80" t="str" cm="1">
        <f t="array" ref="C3387">IF(A3387="","",INDEX(Prime_Sub,MATCH(A3387,Company_Name,0)))</f>
        <v/>
      </c>
      <c r="F3387" s="78" t="str" cm="1">
        <f t="array" ref="F3387">IF(E3387="","",INDEX(LCAT_ID,MATCH(E3387,LCAT_Name,0)))</f>
        <v/>
      </c>
      <c r="J3387" s="78" t="str">
        <f>IFERROR(_xlfn.XLOOKUP(I3387,MSA_Title_List,MSA_Title_List!$A$2:$A$643,"",0),"")</f>
        <v/>
      </c>
    </row>
    <row r="3388" spans="2:10">
      <c r="B3388" s="78" t="str" cm="1">
        <f t="array" ref="B3388">IF(A3388="","",INDEX(CAGE,MATCH(A3388,Company_Name,0)))</f>
        <v/>
      </c>
      <c r="C3388" s="80" t="str" cm="1">
        <f t="array" ref="C3388">IF(A3388="","",INDEX(Prime_Sub,MATCH(A3388,Company_Name,0)))</f>
        <v/>
      </c>
      <c r="F3388" s="78" t="str" cm="1">
        <f t="array" ref="F3388">IF(E3388="","",INDEX(LCAT_ID,MATCH(E3388,LCAT_Name,0)))</f>
        <v/>
      </c>
      <c r="J3388" s="78" t="str">
        <f>IFERROR(_xlfn.XLOOKUP(I3388,MSA_Title_List,MSA_Title_List!$A$2:$A$643,"",0),"")</f>
        <v/>
      </c>
    </row>
    <row r="3389" spans="2:10">
      <c r="B3389" s="78" t="str" cm="1">
        <f t="array" ref="B3389">IF(A3389="","",INDEX(CAGE,MATCH(A3389,Company_Name,0)))</f>
        <v/>
      </c>
      <c r="C3389" s="80" t="str" cm="1">
        <f t="array" ref="C3389">IF(A3389="","",INDEX(Prime_Sub,MATCH(A3389,Company_Name,0)))</f>
        <v/>
      </c>
      <c r="F3389" s="78" t="str" cm="1">
        <f t="array" ref="F3389">IF(E3389="","",INDEX(LCAT_ID,MATCH(E3389,LCAT_Name,0)))</f>
        <v/>
      </c>
      <c r="J3389" s="78" t="str">
        <f>IFERROR(_xlfn.XLOOKUP(I3389,MSA_Title_List,MSA_Title_List!$A$2:$A$643,"",0),"")</f>
        <v/>
      </c>
    </row>
    <row r="3390" spans="2:10">
      <c r="B3390" s="78" t="str" cm="1">
        <f t="array" ref="B3390">IF(A3390="","",INDEX(CAGE,MATCH(A3390,Company_Name,0)))</f>
        <v/>
      </c>
      <c r="C3390" s="80" t="str" cm="1">
        <f t="array" ref="C3390">IF(A3390="","",INDEX(Prime_Sub,MATCH(A3390,Company_Name,0)))</f>
        <v/>
      </c>
      <c r="F3390" s="78" t="str" cm="1">
        <f t="array" ref="F3390">IF(E3390="","",INDEX(LCAT_ID,MATCH(E3390,LCAT_Name,0)))</f>
        <v/>
      </c>
      <c r="J3390" s="78" t="str">
        <f>IFERROR(_xlfn.XLOOKUP(I3390,MSA_Title_List,MSA_Title_List!$A$2:$A$643,"",0),"")</f>
        <v/>
      </c>
    </row>
    <row r="3391" spans="2:10">
      <c r="B3391" s="78" t="str" cm="1">
        <f t="array" ref="B3391">IF(A3391="","",INDEX(CAGE,MATCH(A3391,Company_Name,0)))</f>
        <v/>
      </c>
      <c r="C3391" s="80" t="str" cm="1">
        <f t="array" ref="C3391">IF(A3391="","",INDEX(Prime_Sub,MATCH(A3391,Company_Name,0)))</f>
        <v/>
      </c>
      <c r="F3391" s="78" t="str" cm="1">
        <f t="array" ref="F3391">IF(E3391="","",INDEX(LCAT_ID,MATCH(E3391,LCAT_Name,0)))</f>
        <v/>
      </c>
      <c r="J3391" s="78" t="str">
        <f>IFERROR(_xlfn.XLOOKUP(I3391,MSA_Title_List,MSA_Title_List!$A$2:$A$643,"",0),"")</f>
        <v/>
      </c>
    </row>
    <row r="3392" spans="2:10">
      <c r="B3392" s="78" t="str" cm="1">
        <f t="array" ref="B3392">IF(A3392="","",INDEX(CAGE,MATCH(A3392,Company_Name,0)))</f>
        <v/>
      </c>
      <c r="C3392" s="80" t="str" cm="1">
        <f t="array" ref="C3392">IF(A3392="","",INDEX(Prime_Sub,MATCH(A3392,Company_Name,0)))</f>
        <v/>
      </c>
      <c r="F3392" s="78" t="str" cm="1">
        <f t="array" ref="F3392">IF(E3392="","",INDEX(LCAT_ID,MATCH(E3392,LCAT_Name,0)))</f>
        <v/>
      </c>
      <c r="J3392" s="78" t="str">
        <f>IFERROR(_xlfn.XLOOKUP(I3392,MSA_Title_List,MSA_Title_List!$A$2:$A$643,"",0),"")</f>
        <v/>
      </c>
    </row>
    <row r="3393" spans="2:10">
      <c r="B3393" s="78" t="str" cm="1">
        <f t="array" ref="B3393">IF(A3393="","",INDEX(CAGE,MATCH(A3393,Company_Name,0)))</f>
        <v/>
      </c>
      <c r="C3393" s="80" t="str" cm="1">
        <f t="array" ref="C3393">IF(A3393="","",INDEX(Prime_Sub,MATCH(A3393,Company_Name,0)))</f>
        <v/>
      </c>
      <c r="F3393" s="78" t="str" cm="1">
        <f t="array" ref="F3393">IF(E3393="","",INDEX(LCAT_ID,MATCH(E3393,LCAT_Name,0)))</f>
        <v/>
      </c>
      <c r="J3393" s="78" t="str">
        <f>IFERROR(_xlfn.XLOOKUP(I3393,MSA_Title_List,MSA_Title_List!$A$2:$A$643,"",0),"")</f>
        <v/>
      </c>
    </row>
    <row r="3394" spans="2:10">
      <c r="B3394" s="78" t="str" cm="1">
        <f t="array" ref="B3394">IF(A3394="","",INDEX(CAGE,MATCH(A3394,Company_Name,0)))</f>
        <v/>
      </c>
      <c r="C3394" s="80" t="str" cm="1">
        <f t="array" ref="C3394">IF(A3394="","",INDEX(Prime_Sub,MATCH(A3394,Company_Name,0)))</f>
        <v/>
      </c>
      <c r="F3394" s="78" t="str" cm="1">
        <f t="array" ref="F3394">IF(E3394="","",INDEX(LCAT_ID,MATCH(E3394,LCAT_Name,0)))</f>
        <v/>
      </c>
      <c r="J3394" s="78" t="str">
        <f>IFERROR(_xlfn.XLOOKUP(I3394,MSA_Title_List,MSA_Title_List!$A$2:$A$643,"",0),"")</f>
        <v/>
      </c>
    </row>
    <row r="3395" spans="2:10">
      <c r="B3395" s="78" t="str" cm="1">
        <f t="array" ref="B3395">IF(A3395="","",INDEX(CAGE,MATCH(A3395,Company_Name,0)))</f>
        <v/>
      </c>
      <c r="C3395" s="80" t="str" cm="1">
        <f t="array" ref="C3395">IF(A3395="","",INDEX(Prime_Sub,MATCH(A3395,Company_Name,0)))</f>
        <v/>
      </c>
      <c r="F3395" s="78" t="str" cm="1">
        <f t="array" ref="F3395">IF(E3395="","",INDEX(LCAT_ID,MATCH(E3395,LCAT_Name,0)))</f>
        <v/>
      </c>
      <c r="J3395" s="78" t="str">
        <f>IFERROR(_xlfn.XLOOKUP(I3395,MSA_Title_List,MSA_Title_List!$A$2:$A$643,"",0),"")</f>
        <v/>
      </c>
    </row>
    <row r="3396" spans="2:10">
      <c r="B3396" s="78" t="str" cm="1">
        <f t="array" ref="B3396">IF(A3396="","",INDEX(CAGE,MATCH(A3396,Company_Name,0)))</f>
        <v/>
      </c>
      <c r="C3396" s="80" t="str" cm="1">
        <f t="array" ref="C3396">IF(A3396="","",INDEX(Prime_Sub,MATCH(A3396,Company_Name,0)))</f>
        <v/>
      </c>
      <c r="F3396" s="78" t="str" cm="1">
        <f t="array" ref="F3396">IF(E3396="","",INDEX(LCAT_ID,MATCH(E3396,LCAT_Name,0)))</f>
        <v/>
      </c>
      <c r="J3396" s="78" t="str">
        <f>IFERROR(_xlfn.XLOOKUP(I3396,MSA_Title_List,MSA_Title_List!$A$2:$A$643,"",0),"")</f>
        <v/>
      </c>
    </row>
    <row r="3397" spans="2:10">
      <c r="B3397" s="78" t="str" cm="1">
        <f t="array" ref="B3397">IF(A3397="","",INDEX(CAGE,MATCH(A3397,Company_Name,0)))</f>
        <v/>
      </c>
      <c r="C3397" s="80" t="str" cm="1">
        <f t="array" ref="C3397">IF(A3397="","",INDEX(Prime_Sub,MATCH(A3397,Company_Name,0)))</f>
        <v/>
      </c>
      <c r="F3397" s="78" t="str" cm="1">
        <f t="array" ref="F3397">IF(E3397="","",INDEX(LCAT_ID,MATCH(E3397,LCAT_Name,0)))</f>
        <v/>
      </c>
      <c r="J3397" s="78" t="str">
        <f>IFERROR(_xlfn.XLOOKUP(I3397,MSA_Title_List,MSA_Title_List!$A$2:$A$643,"",0),"")</f>
        <v/>
      </c>
    </row>
    <row r="3398" spans="2:10">
      <c r="B3398" s="78" t="str" cm="1">
        <f t="array" ref="B3398">IF(A3398="","",INDEX(CAGE,MATCH(A3398,Company_Name,0)))</f>
        <v/>
      </c>
      <c r="C3398" s="80" t="str" cm="1">
        <f t="array" ref="C3398">IF(A3398="","",INDEX(Prime_Sub,MATCH(A3398,Company_Name,0)))</f>
        <v/>
      </c>
      <c r="F3398" s="78" t="str" cm="1">
        <f t="array" ref="F3398">IF(E3398="","",INDEX(LCAT_ID,MATCH(E3398,LCAT_Name,0)))</f>
        <v/>
      </c>
      <c r="J3398" s="78" t="str">
        <f>IFERROR(_xlfn.XLOOKUP(I3398,MSA_Title_List,MSA_Title_List!$A$2:$A$643,"",0),"")</f>
        <v/>
      </c>
    </row>
    <row r="3399" spans="2:10">
      <c r="B3399" s="78" t="str" cm="1">
        <f t="array" ref="B3399">IF(A3399="","",INDEX(CAGE,MATCH(A3399,Company_Name,0)))</f>
        <v/>
      </c>
      <c r="C3399" s="80" t="str" cm="1">
        <f t="array" ref="C3399">IF(A3399="","",INDEX(Prime_Sub,MATCH(A3399,Company_Name,0)))</f>
        <v/>
      </c>
      <c r="F3399" s="78" t="str" cm="1">
        <f t="array" ref="F3399">IF(E3399="","",INDEX(LCAT_ID,MATCH(E3399,LCAT_Name,0)))</f>
        <v/>
      </c>
      <c r="J3399" s="78" t="str">
        <f>IFERROR(_xlfn.XLOOKUP(I3399,MSA_Title_List,MSA_Title_List!$A$2:$A$643,"",0),"")</f>
        <v/>
      </c>
    </row>
    <row r="3400" spans="2:10">
      <c r="B3400" s="78" t="str" cm="1">
        <f t="array" ref="B3400">IF(A3400="","",INDEX(CAGE,MATCH(A3400,Company_Name,0)))</f>
        <v/>
      </c>
      <c r="C3400" s="80" t="str" cm="1">
        <f t="array" ref="C3400">IF(A3400="","",INDEX(Prime_Sub,MATCH(A3400,Company_Name,0)))</f>
        <v/>
      </c>
      <c r="F3400" s="78" t="str" cm="1">
        <f t="array" ref="F3400">IF(E3400="","",INDEX(LCAT_ID,MATCH(E3400,LCAT_Name,0)))</f>
        <v/>
      </c>
      <c r="J3400" s="78" t="str">
        <f>IFERROR(_xlfn.XLOOKUP(I3400,MSA_Title_List,MSA_Title_List!$A$2:$A$643,"",0),"")</f>
        <v/>
      </c>
    </row>
    <row r="3401" spans="2:10">
      <c r="B3401" s="78" t="str" cm="1">
        <f t="array" ref="B3401">IF(A3401="","",INDEX(CAGE,MATCH(A3401,Company_Name,0)))</f>
        <v/>
      </c>
      <c r="C3401" s="80" t="str" cm="1">
        <f t="array" ref="C3401">IF(A3401="","",INDEX(Prime_Sub,MATCH(A3401,Company_Name,0)))</f>
        <v/>
      </c>
      <c r="F3401" s="78" t="str" cm="1">
        <f t="array" ref="F3401">IF(E3401="","",INDEX(LCAT_ID,MATCH(E3401,LCAT_Name,0)))</f>
        <v/>
      </c>
      <c r="J3401" s="78" t="str">
        <f>IFERROR(_xlfn.XLOOKUP(I3401,MSA_Title_List,MSA_Title_List!$A$2:$A$643,"",0),"")</f>
        <v/>
      </c>
    </row>
    <row r="3402" spans="2:10">
      <c r="B3402" s="78" t="str" cm="1">
        <f t="array" ref="B3402">IF(A3402="","",INDEX(CAGE,MATCH(A3402,Company_Name,0)))</f>
        <v/>
      </c>
      <c r="C3402" s="80" t="str" cm="1">
        <f t="array" ref="C3402">IF(A3402="","",INDEX(Prime_Sub,MATCH(A3402,Company_Name,0)))</f>
        <v/>
      </c>
      <c r="F3402" s="78" t="str" cm="1">
        <f t="array" ref="F3402">IF(E3402="","",INDEX(LCAT_ID,MATCH(E3402,LCAT_Name,0)))</f>
        <v/>
      </c>
      <c r="J3402" s="78" t="str">
        <f>IFERROR(_xlfn.XLOOKUP(I3402,MSA_Title_List,MSA_Title_List!$A$2:$A$643,"",0),"")</f>
        <v/>
      </c>
    </row>
    <row r="3403" spans="2:10">
      <c r="B3403" s="78" t="str" cm="1">
        <f t="array" ref="B3403">IF(A3403="","",INDEX(CAGE,MATCH(A3403,Company_Name,0)))</f>
        <v/>
      </c>
      <c r="C3403" s="80" t="str" cm="1">
        <f t="array" ref="C3403">IF(A3403="","",INDEX(Prime_Sub,MATCH(A3403,Company_Name,0)))</f>
        <v/>
      </c>
      <c r="F3403" s="78" t="str" cm="1">
        <f t="array" ref="F3403">IF(E3403="","",INDEX(LCAT_ID,MATCH(E3403,LCAT_Name,0)))</f>
        <v/>
      </c>
      <c r="J3403" s="78" t="str">
        <f>IFERROR(_xlfn.XLOOKUP(I3403,MSA_Title_List,MSA_Title_List!$A$2:$A$643,"",0),"")</f>
        <v/>
      </c>
    </row>
    <row r="3404" spans="2:10">
      <c r="B3404" s="78" t="str" cm="1">
        <f t="array" ref="B3404">IF(A3404="","",INDEX(CAGE,MATCH(A3404,Company_Name,0)))</f>
        <v/>
      </c>
      <c r="C3404" s="80" t="str" cm="1">
        <f t="array" ref="C3404">IF(A3404="","",INDEX(Prime_Sub,MATCH(A3404,Company_Name,0)))</f>
        <v/>
      </c>
      <c r="F3404" s="78" t="str" cm="1">
        <f t="array" ref="F3404">IF(E3404="","",INDEX(LCAT_ID,MATCH(E3404,LCAT_Name,0)))</f>
        <v/>
      </c>
      <c r="J3404" s="78" t="str">
        <f>IFERROR(_xlfn.XLOOKUP(I3404,MSA_Title_List,MSA_Title_List!$A$2:$A$643,"",0),"")</f>
        <v/>
      </c>
    </row>
    <row r="3405" spans="2:10">
      <c r="B3405" s="78" t="str" cm="1">
        <f t="array" ref="B3405">IF(A3405="","",INDEX(CAGE,MATCH(A3405,Company_Name,0)))</f>
        <v/>
      </c>
      <c r="C3405" s="80" t="str" cm="1">
        <f t="array" ref="C3405">IF(A3405="","",INDEX(Prime_Sub,MATCH(A3405,Company_Name,0)))</f>
        <v/>
      </c>
      <c r="F3405" s="78" t="str" cm="1">
        <f t="array" ref="F3405">IF(E3405="","",INDEX(LCAT_ID,MATCH(E3405,LCAT_Name,0)))</f>
        <v/>
      </c>
      <c r="J3405" s="78" t="str">
        <f>IFERROR(_xlfn.XLOOKUP(I3405,MSA_Title_List,MSA_Title_List!$A$2:$A$643,"",0),"")</f>
        <v/>
      </c>
    </row>
    <row r="3406" spans="2:10">
      <c r="B3406" s="78" t="str" cm="1">
        <f t="array" ref="B3406">IF(A3406="","",INDEX(CAGE,MATCH(A3406,Company_Name,0)))</f>
        <v/>
      </c>
      <c r="C3406" s="80" t="str" cm="1">
        <f t="array" ref="C3406">IF(A3406="","",INDEX(Prime_Sub,MATCH(A3406,Company_Name,0)))</f>
        <v/>
      </c>
      <c r="F3406" s="78" t="str" cm="1">
        <f t="array" ref="F3406">IF(E3406="","",INDEX(LCAT_ID,MATCH(E3406,LCAT_Name,0)))</f>
        <v/>
      </c>
      <c r="J3406" s="78" t="str">
        <f>IFERROR(_xlfn.XLOOKUP(I3406,MSA_Title_List,MSA_Title_List!$A$2:$A$643,"",0),"")</f>
        <v/>
      </c>
    </row>
    <row r="3407" spans="2:10">
      <c r="B3407" s="78" t="str" cm="1">
        <f t="array" ref="B3407">IF(A3407="","",INDEX(CAGE,MATCH(A3407,Company_Name,0)))</f>
        <v/>
      </c>
      <c r="C3407" s="80" t="str" cm="1">
        <f t="array" ref="C3407">IF(A3407="","",INDEX(Prime_Sub,MATCH(A3407,Company_Name,0)))</f>
        <v/>
      </c>
      <c r="F3407" s="78" t="str" cm="1">
        <f t="array" ref="F3407">IF(E3407="","",INDEX(LCAT_ID,MATCH(E3407,LCAT_Name,0)))</f>
        <v/>
      </c>
      <c r="J3407" s="78" t="str">
        <f>IFERROR(_xlfn.XLOOKUP(I3407,MSA_Title_List,MSA_Title_List!$A$2:$A$643,"",0),"")</f>
        <v/>
      </c>
    </row>
    <row r="3408" spans="2:10">
      <c r="B3408" s="78" t="str" cm="1">
        <f t="array" ref="B3408">IF(A3408="","",INDEX(CAGE,MATCH(A3408,Company_Name,0)))</f>
        <v/>
      </c>
      <c r="C3408" s="80" t="str" cm="1">
        <f t="array" ref="C3408">IF(A3408="","",INDEX(Prime_Sub,MATCH(A3408,Company_Name,0)))</f>
        <v/>
      </c>
      <c r="F3408" s="78" t="str" cm="1">
        <f t="array" ref="F3408">IF(E3408="","",INDEX(LCAT_ID,MATCH(E3408,LCAT_Name,0)))</f>
        <v/>
      </c>
      <c r="J3408" s="78" t="str">
        <f>IFERROR(_xlfn.XLOOKUP(I3408,MSA_Title_List,MSA_Title_List!$A$2:$A$643,"",0),"")</f>
        <v/>
      </c>
    </row>
    <row r="3409" spans="2:10">
      <c r="B3409" s="78" t="str" cm="1">
        <f t="array" ref="B3409">IF(A3409="","",INDEX(CAGE,MATCH(A3409,Company_Name,0)))</f>
        <v/>
      </c>
      <c r="C3409" s="80" t="str" cm="1">
        <f t="array" ref="C3409">IF(A3409="","",INDEX(Prime_Sub,MATCH(A3409,Company_Name,0)))</f>
        <v/>
      </c>
      <c r="F3409" s="78" t="str" cm="1">
        <f t="array" ref="F3409">IF(E3409="","",INDEX(LCAT_ID,MATCH(E3409,LCAT_Name,0)))</f>
        <v/>
      </c>
      <c r="J3409" s="78" t="str">
        <f>IFERROR(_xlfn.XLOOKUP(I3409,MSA_Title_List,MSA_Title_List!$A$2:$A$643,"",0),"")</f>
        <v/>
      </c>
    </row>
    <row r="3410" spans="2:10">
      <c r="B3410" s="78" t="str" cm="1">
        <f t="array" ref="B3410">IF(A3410="","",INDEX(CAGE,MATCH(A3410,Company_Name,0)))</f>
        <v/>
      </c>
      <c r="C3410" s="80" t="str" cm="1">
        <f t="array" ref="C3410">IF(A3410="","",INDEX(Prime_Sub,MATCH(A3410,Company_Name,0)))</f>
        <v/>
      </c>
      <c r="F3410" s="78" t="str" cm="1">
        <f t="array" ref="F3410">IF(E3410="","",INDEX(LCAT_ID,MATCH(E3410,LCAT_Name,0)))</f>
        <v/>
      </c>
      <c r="J3410" s="78" t="str">
        <f>IFERROR(_xlfn.XLOOKUP(I3410,MSA_Title_List,MSA_Title_List!$A$2:$A$643,"",0),"")</f>
        <v/>
      </c>
    </row>
    <row r="3411" spans="2:10">
      <c r="B3411" s="78" t="str" cm="1">
        <f t="array" ref="B3411">IF(A3411="","",INDEX(CAGE,MATCH(A3411,Company_Name,0)))</f>
        <v/>
      </c>
      <c r="C3411" s="80" t="str" cm="1">
        <f t="array" ref="C3411">IF(A3411="","",INDEX(Prime_Sub,MATCH(A3411,Company_Name,0)))</f>
        <v/>
      </c>
      <c r="F3411" s="78" t="str" cm="1">
        <f t="array" ref="F3411">IF(E3411="","",INDEX(LCAT_ID,MATCH(E3411,LCAT_Name,0)))</f>
        <v/>
      </c>
      <c r="J3411" s="78" t="str">
        <f>IFERROR(_xlfn.XLOOKUP(I3411,MSA_Title_List,MSA_Title_List!$A$2:$A$643,"",0),"")</f>
        <v/>
      </c>
    </row>
    <row r="3412" spans="2:10">
      <c r="B3412" s="78" t="str" cm="1">
        <f t="array" ref="B3412">IF(A3412="","",INDEX(CAGE,MATCH(A3412,Company_Name,0)))</f>
        <v/>
      </c>
      <c r="C3412" s="80" t="str" cm="1">
        <f t="array" ref="C3412">IF(A3412="","",INDEX(Prime_Sub,MATCH(A3412,Company_Name,0)))</f>
        <v/>
      </c>
      <c r="F3412" s="78" t="str" cm="1">
        <f t="array" ref="F3412">IF(E3412="","",INDEX(LCAT_ID,MATCH(E3412,LCAT_Name,0)))</f>
        <v/>
      </c>
      <c r="J3412" s="78" t="str">
        <f>IFERROR(_xlfn.XLOOKUP(I3412,MSA_Title_List,MSA_Title_List!$A$2:$A$643,"",0),"")</f>
        <v/>
      </c>
    </row>
    <row r="3413" spans="2:10">
      <c r="B3413" s="78" t="str" cm="1">
        <f t="array" ref="B3413">IF(A3413="","",INDEX(CAGE,MATCH(A3413,Company_Name,0)))</f>
        <v/>
      </c>
      <c r="C3413" s="80" t="str" cm="1">
        <f t="array" ref="C3413">IF(A3413="","",INDEX(Prime_Sub,MATCH(A3413,Company_Name,0)))</f>
        <v/>
      </c>
      <c r="F3413" s="78" t="str" cm="1">
        <f t="array" ref="F3413">IF(E3413="","",INDEX(LCAT_ID,MATCH(E3413,LCAT_Name,0)))</f>
        <v/>
      </c>
      <c r="J3413" s="78" t="str">
        <f>IFERROR(_xlfn.XLOOKUP(I3413,MSA_Title_List,MSA_Title_List!$A$2:$A$643,"",0),"")</f>
        <v/>
      </c>
    </row>
    <row r="3414" spans="2:10">
      <c r="B3414" s="78" t="str" cm="1">
        <f t="array" ref="B3414">IF(A3414="","",INDEX(CAGE,MATCH(A3414,Company_Name,0)))</f>
        <v/>
      </c>
      <c r="C3414" s="80" t="str" cm="1">
        <f t="array" ref="C3414">IF(A3414="","",INDEX(Prime_Sub,MATCH(A3414,Company_Name,0)))</f>
        <v/>
      </c>
      <c r="F3414" s="78" t="str" cm="1">
        <f t="array" ref="F3414">IF(E3414="","",INDEX(LCAT_ID,MATCH(E3414,LCAT_Name,0)))</f>
        <v/>
      </c>
      <c r="J3414" s="78" t="str">
        <f>IFERROR(_xlfn.XLOOKUP(I3414,MSA_Title_List,MSA_Title_List!$A$2:$A$643,"",0),"")</f>
        <v/>
      </c>
    </row>
    <row r="3415" spans="2:10">
      <c r="B3415" s="78" t="str" cm="1">
        <f t="array" ref="B3415">IF(A3415="","",INDEX(CAGE,MATCH(A3415,Company_Name,0)))</f>
        <v/>
      </c>
      <c r="C3415" s="80" t="str" cm="1">
        <f t="array" ref="C3415">IF(A3415="","",INDEX(Prime_Sub,MATCH(A3415,Company_Name,0)))</f>
        <v/>
      </c>
      <c r="F3415" s="78" t="str" cm="1">
        <f t="array" ref="F3415">IF(E3415="","",INDEX(LCAT_ID,MATCH(E3415,LCAT_Name,0)))</f>
        <v/>
      </c>
      <c r="J3415" s="78" t="str">
        <f>IFERROR(_xlfn.XLOOKUP(I3415,MSA_Title_List,MSA_Title_List!$A$2:$A$643,"",0),"")</f>
        <v/>
      </c>
    </row>
    <row r="3416" spans="2:10">
      <c r="B3416" s="78" t="str" cm="1">
        <f t="array" ref="B3416">IF(A3416="","",INDEX(CAGE,MATCH(A3416,Company_Name,0)))</f>
        <v/>
      </c>
      <c r="C3416" s="80" t="str" cm="1">
        <f t="array" ref="C3416">IF(A3416="","",INDEX(Prime_Sub,MATCH(A3416,Company_Name,0)))</f>
        <v/>
      </c>
      <c r="F3416" s="78" t="str" cm="1">
        <f t="array" ref="F3416">IF(E3416="","",INDEX(LCAT_ID,MATCH(E3416,LCAT_Name,0)))</f>
        <v/>
      </c>
      <c r="J3416" s="78" t="str">
        <f>IFERROR(_xlfn.XLOOKUP(I3416,MSA_Title_List,MSA_Title_List!$A$2:$A$643,"",0),"")</f>
        <v/>
      </c>
    </row>
    <row r="3417" spans="2:10">
      <c r="B3417" s="78" t="str" cm="1">
        <f t="array" ref="B3417">IF(A3417="","",INDEX(CAGE,MATCH(A3417,Company_Name,0)))</f>
        <v/>
      </c>
      <c r="C3417" s="80" t="str" cm="1">
        <f t="array" ref="C3417">IF(A3417="","",INDEX(Prime_Sub,MATCH(A3417,Company_Name,0)))</f>
        <v/>
      </c>
      <c r="F3417" s="78" t="str" cm="1">
        <f t="array" ref="F3417">IF(E3417="","",INDEX(LCAT_ID,MATCH(E3417,LCAT_Name,0)))</f>
        <v/>
      </c>
      <c r="J3417" s="78" t="str">
        <f>IFERROR(_xlfn.XLOOKUP(I3417,MSA_Title_List,MSA_Title_List!$A$2:$A$643,"",0),"")</f>
        <v/>
      </c>
    </row>
    <row r="3418" spans="2:10">
      <c r="B3418" s="78" t="str" cm="1">
        <f t="array" ref="B3418">IF(A3418="","",INDEX(CAGE,MATCH(A3418,Company_Name,0)))</f>
        <v/>
      </c>
      <c r="C3418" s="80" t="str" cm="1">
        <f t="array" ref="C3418">IF(A3418="","",INDEX(Prime_Sub,MATCH(A3418,Company_Name,0)))</f>
        <v/>
      </c>
      <c r="F3418" s="78" t="str" cm="1">
        <f t="array" ref="F3418">IF(E3418="","",INDEX(LCAT_ID,MATCH(E3418,LCAT_Name,0)))</f>
        <v/>
      </c>
      <c r="J3418" s="78" t="str">
        <f>IFERROR(_xlfn.XLOOKUP(I3418,MSA_Title_List,MSA_Title_List!$A$2:$A$643,"",0),"")</f>
        <v/>
      </c>
    </row>
    <row r="3419" spans="2:10">
      <c r="B3419" s="78" t="str" cm="1">
        <f t="array" ref="B3419">IF(A3419="","",INDEX(CAGE,MATCH(A3419,Company_Name,0)))</f>
        <v/>
      </c>
      <c r="C3419" s="80" t="str" cm="1">
        <f t="array" ref="C3419">IF(A3419="","",INDEX(Prime_Sub,MATCH(A3419,Company_Name,0)))</f>
        <v/>
      </c>
      <c r="F3419" s="78" t="str" cm="1">
        <f t="array" ref="F3419">IF(E3419="","",INDEX(LCAT_ID,MATCH(E3419,LCAT_Name,0)))</f>
        <v/>
      </c>
      <c r="J3419" s="78" t="str">
        <f>IFERROR(_xlfn.XLOOKUP(I3419,MSA_Title_List,MSA_Title_List!$A$2:$A$643,"",0),"")</f>
        <v/>
      </c>
    </row>
    <row r="3420" spans="2:10">
      <c r="B3420" s="78" t="str" cm="1">
        <f t="array" ref="B3420">IF(A3420="","",INDEX(CAGE,MATCH(A3420,Company_Name,0)))</f>
        <v/>
      </c>
      <c r="C3420" s="80" t="str" cm="1">
        <f t="array" ref="C3420">IF(A3420="","",INDEX(Prime_Sub,MATCH(A3420,Company_Name,0)))</f>
        <v/>
      </c>
      <c r="F3420" s="78" t="str" cm="1">
        <f t="array" ref="F3420">IF(E3420="","",INDEX(LCAT_ID,MATCH(E3420,LCAT_Name,0)))</f>
        <v/>
      </c>
      <c r="J3420" s="78" t="str">
        <f>IFERROR(_xlfn.XLOOKUP(I3420,MSA_Title_List,MSA_Title_List!$A$2:$A$643,"",0),"")</f>
        <v/>
      </c>
    </row>
    <row r="3421" spans="2:10">
      <c r="B3421" s="78" t="str" cm="1">
        <f t="array" ref="B3421">IF(A3421="","",INDEX(CAGE,MATCH(A3421,Company_Name,0)))</f>
        <v/>
      </c>
      <c r="C3421" s="80" t="str" cm="1">
        <f t="array" ref="C3421">IF(A3421="","",INDEX(Prime_Sub,MATCH(A3421,Company_Name,0)))</f>
        <v/>
      </c>
      <c r="F3421" s="78" t="str" cm="1">
        <f t="array" ref="F3421">IF(E3421="","",INDEX(LCAT_ID,MATCH(E3421,LCAT_Name,0)))</f>
        <v/>
      </c>
      <c r="J3421" s="78" t="str">
        <f>IFERROR(_xlfn.XLOOKUP(I3421,MSA_Title_List,MSA_Title_List!$A$2:$A$643,"",0),"")</f>
        <v/>
      </c>
    </row>
    <row r="3422" spans="2:10">
      <c r="B3422" s="78" t="str" cm="1">
        <f t="array" ref="B3422">IF(A3422="","",INDEX(CAGE,MATCH(A3422,Company_Name,0)))</f>
        <v/>
      </c>
      <c r="C3422" s="80" t="str" cm="1">
        <f t="array" ref="C3422">IF(A3422="","",INDEX(Prime_Sub,MATCH(A3422,Company_Name,0)))</f>
        <v/>
      </c>
      <c r="F3422" s="78" t="str" cm="1">
        <f t="array" ref="F3422">IF(E3422="","",INDEX(LCAT_ID,MATCH(E3422,LCAT_Name,0)))</f>
        <v/>
      </c>
      <c r="J3422" s="78" t="str">
        <f>IFERROR(_xlfn.XLOOKUP(I3422,MSA_Title_List,MSA_Title_List!$A$2:$A$643,"",0),"")</f>
        <v/>
      </c>
    </row>
    <row r="3423" spans="2:10">
      <c r="B3423" s="78" t="str" cm="1">
        <f t="array" ref="B3423">IF(A3423="","",INDEX(CAGE,MATCH(A3423,Company_Name,0)))</f>
        <v/>
      </c>
      <c r="C3423" s="80" t="str" cm="1">
        <f t="array" ref="C3423">IF(A3423="","",INDEX(Prime_Sub,MATCH(A3423,Company_Name,0)))</f>
        <v/>
      </c>
      <c r="F3423" s="78" t="str" cm="1">
        <f t="array" ref="F3423">IF(E3423="","",INDEX(LCAT_ID,MATCH(E3423,LCAT_Name,0)))</f>
        <v/>
      </c>
      <c r="J3423" s="78" t="str">
        <f>IFERROR(_xlfn.XLOOKUP(I3423,MSA_Title_List,MSA_Title_List!$A$2:$A$643,"",0),"")</f>
        <v/>
      </c>
    </row>
    <row r="3424" spans="2:10">
      <c r="B3424" s="78" t="str" cm="1">
        <f t="array" ref="B3424">IF(A3424="","",INDEX(CAGE,MATCH(A3424,Company_Name,0)))</f>
        <v/>
      </c>
      <c r="C3424" s="80" t="str" cm="1">
        <f t="array" ref="C3424">IF(A3424="","",INDEX(Prime_Sub,MATCH(A3424,Company_Name,0)))</f>
        <v/>
      </c>
      <c r="F3424" s="78" t="str" cm="1">
        <f t="array" ref="F3424">IF(E3424="","",INDEX(LCAT_ID,MATCH(E3424,LCAT_Name,0)))</f>
        <v/>
      </c>
      <c r="J3424" s="78" t="str">
        <f>IFERROR(_xlfn.XLOOKUP(I3424,MSA_Title_List,MSA_Title_List!$A$2:$A$643,"",0),"")</f>
        <v/>
      </c>
    </row>
    <row r="3425" spans="2:10">
      <c r="B3425" s="78" t="str" cm="1">
        <f t="array" ref="B3425">IF(A3425="","",INDEX(CAGE,MATCH(A3425,Company_Name,0)))</f>
        <v/>
      </c>
      <c r="C3425" s="80" t="str" cm="1">
        <f t="array" ref="C3425">IF(A3425="","",INDEX(Prime_Sub,MATCH(A3425,Company_Name,0)))</f>
        <v/>
      </c>
      <c r="F3425" s="78" t="str" cm="1">
        <f t="array" ref="F3425">IF(E3425="","",INDEX(LCAT_ID,MATCH(E3425,LCAT_Name,0)))</f>
        <v/>
      </c>
      <c r="J3425" s="78" t="str">
        <f>IFERROR(_xlfn.XLOOKUP(I3425,MSA_Title_List,MSA_Title_List!$A$2:$A$643,"",0),"")</f>
        <v/>
      </c>
    </row>
    <row r="3426" spans="2:10">
      <c r="B3426" s="78" t="str" cm="1">
        <f t="array" ref="B3426">IF(A3426="","",INDEX(CAGE,MATCH(A3426,Company_Name,0)))</f>
        <v/>
      </c>
      <c r="C3426" s="80" t="str" cm="1">
        <f t="array" ref="C3426">IF(A3426="","",INDEX(Prime_Sub,MATCH(A3426,Company_Name,0)))</f>
        <v/>
      </c>
      <c r="F3426" s="78" t="str" cm="1">
        <f t="array" ref="F3426">IF(E3426="","",INDEX(LCAT_ID,MATCH(E3426,LCAT_Name,0)))</f>
        <v/>
      </c>
      <c r="J3426" s="78" t="str">
        <f>IFERROR(_xlfn.XLOOKUP(I3426,MSA_Title_List,MSA_Title_List!$A$2:$A$643,"",0),"")</f>
        <v/>
      </c>
    </row>
    <row r="3427" spans="2:10">
      <c r="B3427" s="78" t="str" cm="1">
        <f t="array" ref="B3427">IF(A3427="","",INDEX(CAGE,MATCH(A3427,Company_Name,0)))</f>
        <v/>
      </c>
      <c r="C3427" s="80" t="str" cm="1">
        <f t="array" ref="C3427">IF(A3427="","",INDEX(Prime_Sub,MATCH(A3427,Company_Name,0)))</f>
        <v/>
      </c>
      <c r="F3427" s="78" t="str" cm="1">
        <f t="array" ref="F3427">IF(E3427="","",INDEX(LCAT_ID,MATCH(E3427,LCAT_Name,0)))</f>
        <v/>
      </c>
      <c r="J3427" s="78" t="str">
        <f>IFERROR(_xlfn.XLOOKUP(I3427,MSA_Title_List,MSA_Title_List!$A$2:$A$643,"",0),"")</f>
        <v/>
      </c>
    </row>
    <row r="3428" spans="2:10">
      <c r="B3428" s="78" t="str" cm="1">
        <f t="array" ref="B3428">IF(A3428="","",INDEX(CAGE,MATCH(A3428,Company_Name,0)))</f>
        <v/>
      </c>
      <c r="C3428" s="80" t="str" cm="1">
        <f t="array" ref="C3428">IF(A3428="","",INDEX(Prime_Sub,MATCH(A3428,Company_Name,0)))</f>
        <v/>
      </c>
      <c r="F3428" s="78" t="str" cm="1">
        <f t="array" ref="F3428">IF(E3428="","",INDEX(LCAT_ID,MATCH(E3428,LCAT_Name,0)))</f>
        <v/>
      </c>
      <c r="J3428" s="78" t="str">
        <f>IFERROR(_xlfn.XLOOKUP(I3428,MSA_Title_List,MSA_Title_List!$A$2:$A$643,"",0),"")</f>
        <v/>
      </c>
    </row>
    <row r="3429" spans="2:10">
      <c r="B3429" s="78" t="str" cm="1">
        <f t="array" ref="B3429">IF(A3429="","",INDEX(CAGE,MATCH(A3429,Company_Name,0)))</f>
        <v/>
      </c>
      <c r="C3429" s="80" t="str" cm="1">
        <f t="array" ref="C3429">IF(A3429="","",INDEX(Prime_Sub,MATCH(A3429,Company_Name,0)))</f>
        <v/>
      </c>
      <c r="F3429" s="78" t="str" cm="1">
        <f t="array" ref="F3429">IF(E3429="","",INDEX(LCAT_ID,MATCH(E3429,LCAT_Name,0)))</f>
        <v/>
      </c>
      <c r="J3429" s="78" t="str">
        <f>IFERROR(_xlfn.XLOOKUP(I3429,MSA_Title_List,MSA_Title_List!$A$2:$A$643,"",0),"")</f>
        <v/>
      </c>
    </row>
    <row r="3430" spans="2:10">
      <c r="B3430" s="78" t="str" cm="1">
        <f t="array" ref="B3430">IF(A3430="","",INDEX(CAGE,MATCH(A3430,Company_Name,0)))</f>
        <v/>
      </c>
      <c r="C3430" s="80" t="str" cm="1">
        <f t="array" ref="C3430">IF(A3430="","",INDEX(Prime_Sub,MATCH(A3430,Company_Name,0)))</f>
        <v/>
      </c>
      <c r="F3430" s="78" t="str" cm="1">
        <f t="array" ref="F3430">IF(E3430="","",INDEX(LCAT_ID,MATCH(E3430,LCAT_Name,0)))</f>
        <v/>
      </c>
      <c r="J3430" s="78" t="str">
        <f>IFERROR(_xlfn.XLOOKUP(I3430,MSA_Title_List,MSA_Title_List!$A$2:$A$643,"",0),"")</f>
        <v/>
      </c>
    </row>
    <row r="3431" spans="2:10">
      <c r="B3431" s="78" t="str" cm="1">
        <f t="array" ref="B3431">IF(A3431="","",INDEX(CAGE,MATCH(A3431,Company_Name,0)))</f>
        <v/>
      </c>
      <c r="C3431" s="80" t="str" cm="1">
        <f t="array" ref="C3431">IF(A3431="","",INDEX(Prime_Sub,MATCH(A3431,Company_Name,0)))</f>
        <v/>
      </c>
      <c r="F3431" s="78" t="str" cm="1">
        <f t="array" ref="F3431">IF(E3431="","",INDEX(LCAT_ID,MATCH(E3431,LCAT_Name,0)))</f>
        <v/>
      </c>
      <c r="J3431" s="78" t="str">
        <f>IFERROR(_xlfn.XLOOKUP(I3431,MSA_Title_List,MSA_Title_List!$A$2:$A$643,"",0),"")</f>
        <v/>
      </c>
    </row>
    <row r="3432" spans="2:10">
      <c r="B3432" s="78" t="str" cm="1">
        <f t="array" ref="B3432">IF(A3432="","",INDEX(CAGE,MATCH(A3432,Company_Name,0)))</f>
        <v/>
      </c>
      <c r="C3432" s="80" t="str" cm="1">
        <f t="array" ref="C3432">IF(A3432="","",INDEX(Prime_Sub,MATCH(A3432,Company_Name,0)))</f>
        <v/>
      </c>
      <c r="F3432" s="78" t="str" cm="1">
        <f t="array" ref="F3432">IF(E3432="","",INDEX(LCAT_ID,MATCH(E3432,LCAT_Name,0)))</f>
        <v/>
      </c>
      <c r="J3432" s="78" t="str">
        <f>IFERROR(_xlfn.XLOOKUP(I3432,MSA_Title_List,MSA_Title_List!$A$2:$A$643,"",0),"")</f>
        <v/>
      </c>
    </row>
    <row r="3433" spans="2:10">
      <c r="B3433" s="78" t="str" cm="1">
        <f t="array" ref="B3433">IF(A3433="","",INDEX(CAGE,MATCH(A3433,Company_Name,0)))</f>
        <v/>
      </c>
      <c r="C3433" s="80" t="str" cm="1">
        <f t="array" ref="C3433">IF(A3433="","",INDEX(Prime_Sub,MATCH(A3433,Company_Name,0)))</f>
        <v/>
      </c>
      <c r="F3433" s="78" t="str" cm="1">
        <f t="array" ref="F3433">IF(E3433="","",INDEX(LCAT_ID,MATCH(E3433,LCAT_Name,0)))</f>
        <v/>
      </c>
      <c r="J3433" s="78" t="str">
        <f>IFERROR(_xlfn.XLOOKUP(I3433,MSA_Title_List,MSA_Title_List!$A$2:$A$643,"",0),"")</f>
        <v/>
      </c>
    </row>
    <row r="3434" spans="2:10">
      <c r="B3434" s="78" t="str" cm="1">
        <f t="array" ref="B3434">IF(A3434="","",INDEX(CAGE,MATCH(A3434,Company_Name,0)))</f>
        <v/>
      </c>
      <c r="C3434" s="80" t="str" cm="1">
        <f t="array" ref="C3434">IF(A3434="","",INDEX(Prime_Sub,MATCH(A3434,Company_Name,0)))</f>
        <v/>
      </c>
      <c r="F3434" s="78" t="str" cm="1">
        <f t="array" ref="F3434">IF(E3434="","",INDEX(LCAT_ID,MATCH(E3434,LCAT_Name,0)))</f>
        <v/>
      </c>
      <c r="J3434" s="78" t="str">
        <f>IFERROR(_xlfn.XLOOKUP(I3434,MSA_Title_List,MSA_Title_List!$A$2:$A$643,"",0),"")</f>
        <v/>
      </c>
    </row>
    <row r="3435" spans="2:10">
      <c r="B3435" s="78" t="str" cm="1">
        <f t="array" ref="B3435">IF(A3435="","",INDEX(CAGE,MATCH(A3435,Company_Name,0)))</f>
        <v/>
      </c>
      <c r="C3435" s="80" t="str" cm="1">
        <f t="array" ref="C3435">IF(A3435="","",INDEX(Prime_Sub,MATCH(A3435,Company_Name,0)))</f>
        <v/>
      </c>
      <c r="F3435" s="78" t="str" cm="1">
        <f t="array" ref="F3435">IF(E3435="","",INDEX(LCAT_ID,MATCH(E3435,LCAT_Name,0)))</f>
        <v/>
      </c>
      <c r="J3435" s="78" t="str">
        <f>IFERROR(_xlfn.XLOOKUP(I3435,MSA_Title_List,MSA_Title_List!$A$2:$A$643,"",0),"")</f>
        <v/>
      </c>
    </row>
    <row r="3436" spans="2:10">
      <c r="B3436" s="78" t="str" cm="1">
        <f t="array" ref="B3436">IF(A3436="","",INDEX(CAGE,MATCH(A3436,Company_Name,0)))</f>
        <v/>
      </c>
      <c r="C3436" s="80" t="str" cm="1">
        <f t="array" ref="C3436">IF(A3436="","",INDEX(Prime_Sub,MATCH(A3436,Company_Name,0)))</f>
        <v/>
      </c>
      <c r="F3436" s="78" t="str" cm="1">
        <f t="array" ref="F3436">IF(E3436="","",INDEX(LCAT_ID,MATCH(E3436,LCAT_Name,0)))</f>
        <v/>
      </c>
      <c r="J3436" s="78" t="str">
        <f>IFERROR(_xlfn.XLOOKUP(I3436,MSA_Title_List,MSA_Title_List!$A$2:$A$643,"",0),"")</f>
        <v/>
      </c>
    </row>
    <row r="3437" spans="2:10">
      <c r="B3437" s="78" t="str" cm="1">
        <f t="array" ref="B3437">IF(A3437="","",INDEX(CAGE,MATCH(A3437,Company_Name,0)))</f>
        <v/>
      </c>
      <c r="C3437" s="80" t="str" cm="1">
        <f t="array" ref="C3437">IF(A3437="","",INDEX(Prime_Sub,MATCH(A3437,Company_Name,0)))</f>
        <v/>
      </c>
      <c r="F3437" s="78" t="str" cm="1">
        <f t="array" ref="F3437">IF(E3437="","",INDEX(LCAT_ID,MATCH(E3437,LCAT_Name,0)))</f>
        <v/>
      </c>
      <c r="J3437" s="78" t="str">
        <f>IFERROR(_xlfn.XLOOKUP(I3437,MSA_Title_List,MSA_Title_List!$A$2:$A$643,"",0),"")</f>
        <v/>
      </c>
    </row>
    <row r="3438" spans="2:10">
      <c r="B3438" s="78" t="str" cm="1">
        <f t="array" ref="B3438">IF(A3438="","",INDEX(CAGE,MATCH(A3438,Company_Name,0)))</f>
        <v/>
      </c>
      <c r="C3438" s="80" t="str" cm="1">
        <f t="array" ref="C3438">IF(A3438="","",INDEX(Prime_Sub,MATCH(A3438,Company_Name,0)))</f>
        <v/>
      </c>
      <c r="F3438" s="78" t="str" cm="1">
        <f t="array" ref="F3438">IF(E3438="","",INDEX(LCAT_ID,MATCH(E3438,LCAT_Name,0)))</f>
        <v/>
      </c>
      <c r="J3438" s="78" t="str">
        <f>IFERROR(_xlfn.XLOOKUP(I3438,MSA_Title_List,MSA_Title_List!$A$2:$A$643,"",0),"")</f>
        <v/>
      </c>
    </row>
    <row r="3439" spans="2:10">
      <c r="B3439" s="78" t="str" cm="1">
        <f t="array" ref="B3439">IF(A3439="","",INDEX(CAGE,MATCH(A3439,Company_Name,0)))</f>
        <v/>
      </c>
      <c r="C3439" s="80" t="str" cm="1">
        <f t="array" ref="C3439">IF(A3439="","",INDEX(Prime_Sub,MATCH(A3439,Company_Name,0)))</f>
        <v/>
      </c>
      <c r="F3439" s="78" t="str" cm="1">
        <f t="array" ref="F3439">IF(E3439="","",INDEX(LCAT_ID,MATCH(E3439,LCAT_Name,0)))</f>
        <v/>
      </c>
      <c r="J3439" s="78" t="str">
        <f>IFERROR(_xlfn.XLOOKUP(I3439,MSA_Title_List,MSA_Title_List!$A$2:$A$643,"",0),"")</f>
        <v/>
      </c>
    </row>
    <row r="3440" spans="2:10">
      <c r="B3440" s="78" t="str" cm="1">
        <f t="array" ref="B3440">IF(A3440="","",INDEX(CAGE,MATCH(A3440,Company_Name,0)))</f>
        <v/>
      </c>
      <c r="C3440" s="80" t="str" cm="1">
        <f t="array" ref="C3440">IF(A3440="","",INDEX(Prime_Sub,MATCH(A3440,Company_Name,0)))</f>
        <v/>
      </c>
      <c r="F3440" s="78" t="str" cm="1">
        <f t="array" ref="F3440">IF(E3440="","",INDEX(LCAT_ID,MATCH(E3440,LCAT_Name,0)))</f>
        <v/>
      </c>
      <c r="J3440" s="78" t="str">
        <f>IFERROR(_xlfn.XLOOKUP(I3440,MSA_Title_List,MSA_Title_List!$A$2:$A$643,"",0),"")</f>
        <v/>
      </c>
    </row>
    <row r="3441" spans="2:10">
      <c r="B3441" s="78" t="str" cm="1">
        <f t="array" ref="B3441">IF(A3441="","",INDEX(CAGE,MATCH(A3441,Company_Name,0)))</f>
        <v/>
      </c>
      <c r="C3441" s="80" t="str" cm="1">
        <f t="array" ref="C3441">IF(A3441="","",INDEX(Prime_Sub,MATCH(A3441,Company_Name,0)))</f>
        <v/>
      </c>
      <c r="F3441" s="78" t="str" cm="1">
        <f t="array" ref="F3441">IF(E3441="","",INDEX(LCAT_ID,MATCH(E3441,LCAT_Name,0)))</f>
        <v/>
      </c>
      <c r="J3441" s="78" t="str">
        <f>IFERROR(_xlfn.XLOOKUP(I3441,MSA_Title_List,MSA_Title_List!$A$2:$A$643,"",0),"")</f>
        <v/>
      </c>
    </row>
    <row r="3442" spans="2:10">
      <c r="B3442" s="78" t="str" cm="1">
        <f t="array" ref="B3442">IF(A3442="","",INDEX(CAGE,MATCH(A3442,Company_Name,0)))</f>
        <v/>
      </c>
      <c r="C3442" s="80" t="str" cm="1">
        <f t="array" ref="C3442">IF(A3442="","",INDEX(Prime_Sub,MATCH(A3442,Company_Name,0)))</f>
        <v/>
      </c>
      <c r="F3442" s="78" t="str" cm="1">
        <f t="array" ref="F3442">IF(E3442="","",INDEX(LCAT_ID,MATCH(E3442,LCAT_Name,0)))</f>
        <v/>
      </c>
      <c r="J3442" s="78" t="str">
        <f>IFERROR(_xlfn.XLOOKUP(I3442,MSA_Title_List,MSA_Title_List!$A$2:$A$643,"",0),"")</f>
        <v/>
      </c>
    </row>
    <row r="3443" spans="2:10">
      <c r="B3443" s="78" t="str" cm="1">
        <f t="array" ref="B3443">IF(A3443="","",INDEX(CAGE,MATCH(A3443,Company_Name,0)))</f>
        <v/>
      </c>
      <c r="C3443" s="80" t="str" cm="1">
        <f t="array" ref="C3443">IF(A3443="","",INDEX(Prime_Sub,MATCH(A3443,Company_Name,0)))</f>
        <v/>
      </c>
      <c r="F3443" s="78" t="str" cm="1">
        <f t="array" ref="F3443">IF(E3443="","",INDEX(LCAT_ID,MATCH(E3443,LCAT_Name,0)))</f>
        <v/>
      </c>
      <c r="J3443" s="78" t="str">
        <f>IFERROR(_xlfn.XLOOKUP(I3443,MSA_Title_List,MSA_Title_List!$A$2:$A$643,"",0),"")</f>
        <v/>
      </c>
    </row>
    <row r="3444" spans="2:10">
      <c r="B3444" s="78" t="str" cm="1">
        <f t="array" ref="B3444">IF(A3444="","",INDEX(CAGE,MATCH(A3444,Company_Name,0)))</f>
        <v/>
      </c>
      <c r="C3444" s="80" t="str" cm="1">
        <f t="array" ref="C3444">IF(A3444="","",INDEX(Prime_Sub,MATCH(A3444,Company_Name,0)))</f>
        <v/>
      </c>
      <c r="F3444" s="78" t="str" cm="1">
        <f t="array" ref="F3444">IF(E3444="","",INDEX(LCAT_ID,MATCH(E3444,LCAT_Name,0)))</f>
        <v/>
      </c>
      <c r="J3444" s="78" t="str">
        <f>IFERROR(_xlfn.XLOOKUP(I3444,MSA_Title_List,MSA_Title_List!$A$2:$A$643,"",0),"")</f>
        <v/>
      </c>
    </row>
    <row r="3445" spans="2:10">
      <c r="B3445" s="78" t="str" cm="1">
        <f t="array" ref="B3445">IF(A3445="","",INDEX(CAGE,MATCH(A3445,Company_Name,0)))</f>
        <v/>
      </c>
      <c r="C3445" s="80" t="str" cm="1">
        <f t="array" ref="C3445">IF(A3445="","",INDEX(Prime_Sub,MATCH(A3445,Company_Name,0)))</f>
        <v/>
      </c>
      <c r="F3445" s="78" t="str" cm="1">
        <f t="array" ref="F3445">IF(E3445="","",INDEX(LCAT_ID,MATCH(E3445,LCAT_Name,0)))</f>
        <v/>
      </c>
      <c r="J3445" s="78" t="str">
        <f>IFERROR(_xlfn.XLOOKUP(I3445,MSA_Title_List,MSA_Title_List!$A$2:$A$643,"",0),"")</f>
        <v/>
      </c>
    </row>
    <row r="3446" spans="2:10">
      <c r="B3446" s="78" t="str" cm="1">
        <f t="array" ref="B3446">IF(A3446="","",INDEX(CAGE,MATCH(A3446,Company_Name,0)))</f>
        <v/>
      </c>
      <c r="C3446" s="80" t="str" cm="1">
        <f t="array" ref="C3446">IF(A3446="","",INDEX(Prime_Sub,MATCH(A3446,Company_Name,0)))</f>
        <v/>
      </c>
      <c r="F3446" s="78" t="str" cm="1">
        <f t="array" ref="F3446">IF(E3446="","",INDEX(LCAT_ID,MATCH(E3446,LCAT_Name,0)))</f>
        <v/>
      </c>
      <c r="J3446" s="78" t="str">
        <f>IFERROR(_xlfn.XLOOKUP(I3446,MSA_Title_List,MSA_Title_List!$A$2:$A$643,"",0),"")</f>
        <v/>
      </c>
    </row>
    <row r="3447" spans="2:10">
      <c r="B3447" s="78" t="str" cm="1">
        <f t="array" ref="B3447">IF(A3447="","",INDEX(CAGE,MATCH(A3447,Company_Name,0)))</f>
        <v/>
      </c>
      <c r="C3447" s="80" t="str" cm="1">
        <f t="array" ref="C3447">IF(A3447="","",INDEX(Prime_Sub,MATCH(A3447,Company_Name,0)))</f>
        <v/>
      </c>
      <c r="F3447" s="78" t="str" cm="1">
        <f t="array" ref="F3447">IF(E3447="","",INDEX(LCAT_ID,MATCH(E3447,LCAT_Name,0)))</f>
        <v/>
      </c>
      <c r="J3447" s="78" t="str">
        <f>IFERROR(_xlfn.XLOOKUP(I3447,MSA_Title_List,MSA_Title_List!$A$2:$A$643,"",0),"")</f>
        <v/>
      </c>
    </row>
    <row r="3448" spans="2:10">
      <c r="B3448" s="78" t="str" cm="1">
        <f t="array" ref="B3448">IF(A3448="","",INDEX(CAGE,MATCH(A3448,Company_Name,0)))</f>
        <v/>
      </c>
      <c r="C3448" s="80" t="str" cm="1">
        <f t="array" ref="C3448">IF(A3448="","",INDEX(Prime_Sub,MATCH(A3448,Company_Name,0)))</f>
        <v/>
      </c>
      <c r="F3448" s="78" t="str" cm="1">
        <f t="array" ref="F3448">IF(E3448="","",INDEX(LCAT_ID,MATCH(E3448,LCAT_Name,0)))</f>
        <v/>
      </c>
      <c r="J3448" s="78" t="str">
        <f>IFERROR(_xlfn.XLOOKUP(I3448,MSA_Title_List,MSA_Title_List!$A$2:$A$643,"",0),"")</f>
        <v/>
      </c>
    </row>
    <row r="3449" spans="2:10">
      <c r="B3449" s="78" t="str" cm="1">
        <f t="array" ref="B3449">IF(A3449="","",INDEX(CAGE,MATCH(A3449,Company_Name,0)))</f>
        <v/>
      </c>
      <c r="C3449" s="80" t="str" cm="1">
        <f t="array" ref="C3449">IF(A3449="","",INDEX(Prime_Sub,MATCH(A3449,Company_Name,0)))</f>
        <v/>
      </c>
      <c r="F3449" s="78" t="str" cm="1">
        <f t="array" ref="F3449">IF(E3449="","",INDEX(LCAT_ID,MATCH(E3449,LCAT_Name,0)))</f>
        <v/>
      </c>
      <c r="J3449" s="78" t="str">
        <f>IFERROR(_xlfn.XLOOKUP(I3449,MSA_Title_List,MSA_Title_List!$A$2:$A$643,"",0),"")</f>
        <v/>
      </c>
    </row>
    <row r="3450" spans="2:10">
      <c r="B3450" s="78" t="str" cm="1">
        <f t="array" ref="B3450">IF(A3450="","",INDEX(CAGE,MATCH(A3450,Company_Name,0)))</f>
        <v/>
      </c>
      <c r="C3450" s="80" t="str" cm="1">
        <f t="array" ref="C3450">IF(A3450="","",INDEX(Prime_Sub,MATCH(A3450,Company_Name,0)))</f>
        <v/>
      </c>
      <c r="F3450" s="78" t="str" cm="1">
        <f t="array" ref="F3450">IF(E3450="","",INDEX(LCAT_ID,MATCH(E3450,LCAT_Name,0)))</f>
        <v/>
      </c>
      <c r="J3450" s="78" t="str">
        <f>IFERROR(_xlfn.XLOOKUP(I3450,MSA_Title_List,MSA_Title_List!$A$2:$A$643,"",0),"")</f>
        <v/>
      </c>
    </row>
    <row r="3451" spans="2:10">
      <c r="B3451" s="78" t="str" cm="1">
        <f t="array" ref="B3451">IF(A3451="","",INDEX(CAGE,MATCH(A3451,Company_Name,0)))</f>
        <v/>
      </c>
      <c r="C3451" s="80" t="str" cm="1">
        <f t="array" ref="C3451">IF(A3451="","",INDEX(Prime_Sub,MATCH(A3451,Company_Name,0)))</f>
        <v/>
      </c>
      <c r="F3451" s="78" t="str" cm="1">
        <f t="array" ref="F3451">IF(E3451="","",INDEX(LCAT_ID,MATCH(E3451,LCAT_Name,0)))</f>
        <v/>
      </c>
      <c r="J3451" s="78" t="str">
        <f>IFERROR(_xlfn.XLOOKUP(I3451,MSA_Title_List,MSA_Title_List!$A$2:$A$643,"",0),"")</f>
        <v/>
      </c>
    </row>
    <row r="3452" spans="2:10">
      <c r="B3452" s="78" t="str" cm="1">
        <f t="array" ref="B3452">IF(A3452="","",INDEX(CAGE,MATCH(A3452,Company_Name,0)))</f>
        <v/>
      </c>
      <c r="C3452" s="80" t="str" cm="1">
        <f t="array" ref="C3452">IF(A3452="","",INDEX(Prime_Sub,MATCH(A3452,Company_Name,0)))</f>
        <v/>
      </c>
      <c r="F3452" s="78" t="str" cm="1">
        <f t="array" ref="F3452">IF(E3452="","",INDEX(LCAT_ID,MATCH(E3452,LCAT_Name,0)))</f>
        <v/>
      </c>
      <c r="J3452" s="78" t="str">
        <f>IFERROR(_xlfn.XLOOKUP(I3452,MSA_Title_List,MSA_Title_List!$A$2:$A$643,"",0),"")</f>
        <v/>
      </c>
    </row>
    <row r="3453" spans="2:10">
      <c r="B3453" s="78" t="str" cm="1">
        <f t="array" ref="B3453">IF(A3453="","",INDEX(CAGE,MATCH(A3453,Company_Name,0)))</f>
        <v/>
      </c>
      <c r="C3453" s="80" t="str" cm="1">
        <f t="array" ref="C3453">IF(A3453="","",INDEX(Prime_Sub,MATCH(A3453,Company_Name,0)))</f>
        <v/>
      </c>
      <c r="F3453" s="78" t="str" cm="1">
        <f t="array" ref="F3453">IF(E3453="","",INDEX(LCAT_ID,MATCH(E3453,LCAT_Name,0)))</f>
        <v/>
      </c>
      <c r="J3453" s="78" t="str">
        <f>IFERROR(_xlfn.XLOOKUP(I3453,MSA_Title_List,MSA_Title_List!$A$2:$A$643,"",0),"")</f>
        <v/>
      </c>
    </row>
    <row r="3454" spans="2:10">
      <c r="B3454" s="78" t="str" cm="1">
        <f t="array" ref="B3454">IF(A3454="","",INDEX(CAGE,MATCH(A3454,Company_Name,0)))</f>
        <v/>
      </c>
      <c r="C3454" s="80" t="str" cm="1">
        <f t="array" ref="C3454">IF(A3454="","",INDEX(Prime_Sub,MATCH(A3454,Company_Name,0)))</f>
        <v/>
      </c>
      <c r="F3454" s="78" t="str" cm="1">
        <f t="array" ref="F3454">IF(E3454="","",INDEX(LCAT_ID,MATCH(E3454,LCAT_Name,0)))</f>
        <v/>
      </c>
      <c r="J3454" s="78" t="str">
        <f>IFERROR(_xlfn.XLOOKUP(I3454,MSA_Title_List,MSA_Title_List!$A$2:$A$643,"",0),"")</f>
        <v/>
      </c>
    </row>
    <row r="3455" spans="2:10">
      <c r="B3455" s="78" t="str" cm="1">
        <f t="array" ref="B3455">IF(A3455="","",INDEX(CAGE,MATCH(A3455,Company_Name,0)))</f>
        <v/>
      </c>
      <c r="C3455" s="80" t="str" cm="1">
        <f t="array" ref="C3455">IF(A3455="","",INDEX(Prime_Sub,MATCH(A3455,Company_Name,0)))</f>
        <v/>
      </c>
      <c r="F3455" s="78" t="str" cm="1">
        <f t="array" ref="F3455">IF(E3455="","",INDEX(LCAT_ID,MATCH(E3455,LCAT_Name,0)))</f>
        <v/>
      </c>
      <c r="J3455" s="78" t="str">
        <f>IFERROR(_xlfn.XLOOKUP(I3455,MSA_Title_List,MSA_Title_List!$A$2:$A$643,"",0),"")</f>
        <v/>
      </c>
    </row>
    <row r="3456" spans="2:10">
      <c r="B3456" s="78" t="str" cm="1">
        <f t="array" ref="B3456">IF(A3456="","",INDEX(CAGE,MATCH(A3456,Company_Name,0)))</f>
        <v/>
      </c>
      <c r="C3456" s="80" t="str" cm="1">
        <f t="array" ref="C3456">IF(A3456="","",INDEX(Prime_Sub,MATCH(A3456,Company_Name,0)))</f>
        <v/>
      </c>
      <c r="F3456" s="78" t="str" cm="1">
        <f t="array" ref="F3456">IF(E3456="","",INDEX(LCAT_ID,MATCH(E3456,LCAT_Name,0)))</f>
        <v/>
      </c>
      <c r="J3456" s="78" t="str">
        <f>IFERROR(_xlfn.XLOOKUP(I3456,MSA_Title_List,MSA_Title_List!$A$2:$A$643,"",0),"")</f>
        <v/>
      </c>
    </row>
    <row r="3457" spans="2:10">
      <c r="B3457" s="78" t="str" cm="1">
        <f t="array" ref="B3457">IF(A3457="","",INDEX(CAGE,MATCH(A3457,Company_Name,0)))</f>
        <v/>
      </c>
      <c r="C3457" s="80" t="str" cm="1">
        <f t="array" ref="C3457">IF(A3457="","",INDEX(Prime_Sub,MATCH(A3457,Company_Name,0)))</f>
        <v/>
      </c>
      <c r="F3457" s="78" t="str" cm="1">
        <f t="array" ref="F3457">IF(E3457="","",INDEX(LCAT_ID,MATCH(E3457,LCAT_Name,0)))</f>
        <v/>
      </c>
      <c r="J3457" s="78" t="str">
        <f>IFERROR(_xlfn.XLOOKUP(I3457,MSA_Title_List,MSA_Title_List!$A$2:$A$643,"",0),"")</f>
        <v/>
      </c>
    </row>
    <row r="3458" spans="2:10">
      <c r="B3458" s="78" t="str" cm="1">
        <f t="array" ref="B3458">IF(A3458="","",INDEX(CAGE,MATCH(A3458,Company_Name,0)))</f>
        <v/>
      </c>
      <c r="C3458" s="80" t="str" cm="1">
        <f t="array" ref="C3458">IF(A3458="","",INDEX(Prime_Sub,MATCH(A3458,Company_Name,0)))</f>
        <v/>
      </c>
      <c r="F3458" s="78" t="str" cm="1">
        <f t="array" ref="F3458">IF(E3458="","",INDEX(LCAT_ID,MATCH(E3458,LCAT_Name,0)))</f>
        <v/>
      </c>
      <c r="J3458" s="78" t="str">
        <f>IFERROR(_xlfn.XLOOKUP(I3458,MSA_Title_List,MSA_Title_List!$A$2:$A$643,"",0),"")</f>
        <v/>
      </c>
    </row>
    <row r="3459" spans="2:10">
      <c r="B3459" s="78" t="str" cm="1">
        <f t="array" ref="B3459">IF(A3459="","",INDEX(CAGE,MATCH(A3459,Company_Name,0)))</f>
        <v/>
      </c>
      <c r="C3459" s="80" t="str" cm="1">
        <f t="array" ref="C3459">IF(A3459="","",INDEX(Prime_Sub,MATCH(A3459,Company_Name,0)))</f>
        <v/>
      </c>
      <c r="F3459" s="78" t="str" cm="1">
        <f t="array" ref="F3459">IF(E3459="","",INDEX(LCAT_ID,MATCH(E3459,LCAT_Name,0)))</f>
        <v/>
      </c>
      <c r="J3459" s="78" t="str">
        <f>IFERROR(_xlfn.XLOOKUP(I3459,MSA_Title_List,MSA_Title_List!$A$2:$A$643,"",0),"")</f>
        <v/>
      </c>
    </row>
    <row r="3460" spans="2:10">
      <c r="B3460" s="78" t="str" cm="1">
        <f t="array" ref="B3460">IF(A3460="","",INDEX(CAGE,MATCH(A3460,Company_Name,0)))</f>
        <v/>
      </c>
      <c r="C3460" s="80" t="str" cm="1">
        <f t="array" ref="C3460">IF(A3460="","",INDEX(Prime_Sub,MATCH(A3460,Company_Name,0)))</f>
        <v/>
      </c>
      <c r="F3460" s="78" t="str" cm="1">
        <f t="array" ref="F3460">IF(E3460="","",INDEX(LCAT_ID,MATCH(E3460,LCAT_Name,0)))</f>
        <v/>
      </c>
      <c r="J3460" s="78" t="str">
        <f>IFERROR(_xlfn.XLOOKUP(I3460,MSA_Title_List,MSA_Title_List!$A$2:$A$643,"",0),"")</f>
        <v/>
      </c>
    </row>
    <row r="3461" spans="2:10">
      <c r="B3461" s="78" t="str" cm="1">
        <f t="array" ref="B3461">IF(A3461="","",INDEX(CAGE,MATCH(A3461,Company_Name,0)))</f>
        <v/>
      </c>
      <c r="C3461" s="80" t="str" cm="1">
        <f t="array" ref="C3461">IF(A3461="","",INDEX(Prime_Sub,MATCH(A3461,Company_Name,0)))</f>
        <v/>
      </c>
      <c r="F3461" s="78" t="str" cm="1">
        <f t="array" ref="F3461">IF(E3461="","",INDEX(LCAT_ID,MATCH(E3461,LCAT_Name,0)))</f>
        <v/>
      </c>
      <c r="J3461" s="78" t="str">
        <f>IFERROR(_xlfn.XLOOKUP(I3461,MSA_Title_List,MSA_Title_List!$A$2:$A$643,"",0),"")</f>
        <v/>
      </c>
    </row>
    <row r="3462" spans="2:10">
      <c r="B3462" s="78" t="str" cm="1">
        <f t="array" ref="B3462">IF(A3462="","",INDEX(CAGE,MATCH(A3462,Company_Name,0)))</f>
        <v/>
      </c>
      <c r="C3462" s="80" t="str" cm="1">
        <f t="array" ref="C3462">IF(A3462="","",INDEX(Prime_Sub,MATCH(A3462,Company_Name,0)))</f>
        <v/>
      </c>
      <c r="F3462" s="78" t="str" cm="1">
        <f t="array" ref="F3462">IF(E3462="","",INDEX(LCAT_ID,MATCH(E3462,LCAT_Name,0)))</f>
        <v/>
      </c>
      <c r="J3462" s="78" t="str">
        <f>IFERROR(_xlfn.XLOOKUP(I3462,MSA_Title_List,MSA_Title_List!$A$2:$A$643,"",0),"")</f>
        <v/>
      </c>
    </row>
    <row r="3463" spans="2:10">
      <c r="B3463" s="78" t="str" cm="1">
        <f t="array" ref="B3463">IF(A3463="","",INDEX(CAGE,MATCH(A3463,Company_Name,0)))</f>
        <v/>
      </c>
      <c r="C3463" s="80" t="str" cm="1">
        <f t="array" ref="C3463">IF(A3463="","",INDEX(Prime_Sub,MATCH(A3463,Company_Name,0)))</f>
        <v/>
      </c>
      <c r="F3463" s="78" t="str" cm="1">
        <f t="array" ref="F3463">IF(E3463="","",INDEX(LCAT_ID,MATCH(E3463,LCAT_Name,0)))</f>
        <v/>
      </c>
      <c r="J3463" s="78" t="str">
        <f>IFERROR(_xlfn.XLOOKUP(I3463,MSA_Title_List,MSA_Title_List!$A$2:$A$643,"",0),"")</f>
        <v/>
      </c>
    </row>
    <row r="3464" spans="2:10">
      <c r="B3464" s="78" t="str" cm="1">
        <f t="array" ref="B3464">IF(A3464="","",INDEX(CAGE,MATCH(A3464,Company_Name,0)))</f>
        <v/>
      </c>
      <c r="C3464" s="80" t="str" cm="1">
        <f t="array" ref="C3464">IF(A3464="","",INDEX(Prime_Sub,MATCH(A3464,Company_Name,0)))</f>
        <v/>
      </c>
      <c r="F3464" s="78" t="str" cm="1">
        <f t="array" ref="F3464">IF(E3464="","",INDEX(LCAT_ID,MATCH(E3464,LCAT_Name,0)))</f>
        <v/>
      </c>
      <c r="J3464" s="78" t="str">
        <f>IFERROR(_xlfn.XLOOKUP(I3464,MSA_Title_List,MSA_Title_List!$A$2:$A$643,"",0),"")</f>
        <v/>
      </c>
    </row>
    <row r="3465" spans="2:10">
      <c r="B3465" s="78" t="str" cm="1">
        <f t="array" ref="B3465">IF(A3465="","",INDEX(CAGE,MATCH(A3465,Company_Name,0)))</f>
        <v/>
      </c>
      <c r="C3465" s="80" t="str" cm="1">
        <f t="array" ref="C3465">IF(A3465="","",INDEX(Prime_Sub,MATCH(A3465,Company_Name,0)))</f>
        <v/>
      </c>
      <c r="F3465" s="78" t="str" cm="1">
        <f t="array" ref="F3465">IF(E3465="","",INDEX(LCAT_ID,MATCH(E3465,LCAT_Name,0)))</f>
        <v/>
      </c>
      <c r="J3465" s="78" t="str">
        <f>IFERROR(_xlfn.XLOOKUP(I3465,MSA_Title_List,MSA_Title_List!$A$2:$A$643,"",0),"")</f>
        <v/>
      </c>
    </row>
    <row r="3466" spans="2:10">
      <c r="B3466" s="78" t="str" cm="1">
        <f t="array" ref="B3466">IF(A3466="","",INDEX(CAGE,MATCH(A3466,Company_Name,0)))</f>
        <v/>
      </c>
      <c r="C3466" s="80" t="str" cm="1">
        <f t="array" ref="C3466">IF(A3466="","",INDEX(Prime_Sub,MATCH(A3466,Company_Name,0)))</f>
        <v/>
      </c>
      <c r="F3466" s="78" t="str" cm="1">
        <f t="array" ref="F3466">IF(E3466="","",INDEX(LCAT_ID,MATCH(E3466,LCAT_Name,0)))</f>
        <v/>
      </c>
      <c r="J3466" s="78" t="str">
        <f>IFERROR(_xlfn.XLOOKUP(I3466,MSA_Title_List,MSA_Title_List!$A$2:$A$643,"",0),"")</f>
        <v/>
      </c>
    </row>
    <row r="3467" spans="2:10">
      <c r="B3467" s="78" t="str" cm="1">
        <f t="array" ref="B3467">IF(A3467="","",INDEX(CAGE,MATCH(A3467,Company_Name,0)))</f>
        <v/>
      </c>
      <c r="C3467" s="80" t="str" cm="1">
        <f t="array" ref="C3467">IF(A3467="","",INDEX(Prime_Sub,MATCH(A3467,Company_Name,0)))</f>
        <v/>
      </c>
      <c r="F3467" s="78" t="str" cm="1">
        <f t="array" ref="F3467">IF(E3467="","",INDEX(LCAT_ID,MATCH(E3467,LCAT_Name,0)))</f>
        <v/>
      </c>
      <c r="J3467" s="78" t="str">
        <f>IFERROR(_xlfn.XLOOKUP(I3467,MSA_Title_List,MSA_Title_List!$A$2:$A$643,"",0),"")</f>
        <v/>
      </c>
    </row>
    <row r="3468" spans="2:10">
      <c r="B3468" s="78" t="str" cm="1">
        <f t="array" ref="B3468">IF(A3468="","",INDEX(CAGE,MATCH(A3468,Company_Name,0)))</f>
        <v/>
      </c>
      <c r="C3468" s="80" t="str" cm="1">
        <f t="array" ref="C3468">IF(A3468="","",INDEX(Prime_Sub,MATCH(A3468,Company_Name,0)))</f>
        <v/>
      </c>
      <c r="F3468" s="78" t="str" cm="1">
        <f t="array" ref="F3468">IF(E3468="","",INDEX(LCAT_ID,MATCH(E3468,LCAT_Name,0)))</f>
        <v/>
      </c>
      <c r="J3468" s="78" t="str">
        <f>IFERROR(_xlfn.XLOOKUP(I3468,MSA_Title_List,MSA_Title_List!$A$2:$A$643,"",0),"")</f>
        <v/>
      </c>
    </row>
    <row r="3469" spans="2:10">
      <c r="B3469" s="78" t="str" cm="1">
        <f t="array" ref="B3469">IF(A3469="","",INDEX(CAGE,MATCH(A3469,Company_Name,0)))</f>
        <v/>
      </c>
      <c r="C3469" s="80" t="str" cm="1">
        <f t="array" ref="C3469">IF(A3469="","",INDEX(Prime_Sub,MATCH(A3469,Company_Name,0)))</f>
        <v/>
      </c>
      <c r="F3469" s="78" t="str" cm="1">
        <f t="array" ref="F3469">IF(E3469="","",INDEX(LCAT_ID,MATCH(E3469,LCAT_Name,0)))</f>
        <v/>
      </c>
      <c r="J3469" s="78" t="str">
        <f>IFERROR(_xlfn.XLOOKUP(I3469,MSA_Title_List,MSA_Title_List!$A$2:$A$643,"",0),"")</f>
        <v/>
      </c>
    </row>
    <row r="3470" spans="2:10">
      <c r="B3470" s="78" t="str" cm="1">
        <f t="array" ref="B3470">IF(A3470="","",INDEX(CAGE,MATCH(A3470,Company_Name,0)))</f>
        <v/>
      </c>
      <c r="C3470" s="80" t="str" cm="1">
        <f t="array" ref="C3470">IF(A3470="","",INDEX(Prime_Sub,MATCH(A3470,Company_Name,0)))</f>
        <v/>
      </c>
      <c r="F3470" s="78" t="str" cm="1">
        <f t="array" ref="F3470">IF(E3470="","",INDEX(LCAT_ID,MATCH(E3470,LCAT_Name,0)))</f>
        <v/>
      </c>
      <c r="J3470" s="78" t="str">
        <f>IFERROR(_xlfn.XLOOKUP(I3470,MSA_Title_List,MSA_Title_List!$A$2:$A$643,"",0),"")</f>
        <v/>
      </c>
    </row>
    <row r="3471" spans="2:10">
      <c r="B3471" s="78" t="str" cm="1">
        <f t="array" ref="B3471">IF(A3471="","",INDEX(CAGE,MATCH(A3471,Company_Name,0)))</f>
        <v/>
      </c>
      <c r="C3471" s="80" t="str" cm="1">
        <f t="array" ref="C3471">IF(A3471="","",INDEX(Prime_Sub,MATCH(A3471,Company_Name,0)))</f>
        <v/>
      </c>
      <c r="F3471" s="78" t="str" cm="1">
        <f t="array" ref="F3471">IF(E3471="","",INDEX(LCAT_ID,MATCH(E3471,LCAT_Name,0)))</f>
        <v/>
      </c>
      <c r="J3471" s="78" t="str">
        <f>IFERROR(_xlfn.XLOOKUP(I3471,MSA_Title_List,MSA_Title_List!$A$2:$A$643,"",0),"")</f>
        <v/>
      </c>
    </row>
    <row r="3472" spans="2:10">
      <c r="B3472" s="78" t="str" cm="1">
        <f t="array" ref="B3472">IF(A3472="","",INDEX(CAGE,MATCH(A3472,Company_Name,0)))</f>
        <v/>
      </c>
      <c r="C3472" s="80" t="str" cm="1">
        <f t="array" ref="C3472">IF(A3472="","",INDEX(Prime_Sub,MATCH(A3472,Company_Name,0)))</f>
        <v/>
      </c>
      <c r="F3472" s="78" t="str" cm="1">
        <f t="array" ref="F3472">IF(E3472="","",INDEX(LCAT_ID,MATCH(E3472,LCAT_Name,0)))</f>
        <v/>
      </c>
      <c r="J3472" s="78" t="str">
        <f>IFERROR(_xlfn.XLOOKUP(I3472,MSA_Title_List,MSA_Title_List!$A$2:$A$643,"",0),"")</f>
        <v/>
      </c>
    </row>
    <row r="3473" spans="2:10">
      <c r="B3473" s="78" t="str" cm="1">
        <f t="array" ref="B3473">IF(A3473="","",INDEX(CAGE,MATCH(A3473,Company_Name,0)))</f>
        <v/>
      </c>
      <c r="C3473" s="80" t="str" cm="1">
        <f t="array" ref="C3473">IF(A3473="","",INDEX(Prime_Sub,MATCH(A3473,Company_Name,0)))</f>
        <v/>
      </c>
      <c r="F3473" s="78" t="str" cm="1">
        <f t="array" ref="F3473">IF(E3473="","",INDEX(LCAT_ID,MATCH(E3473,LCAT_Name,0)))</f>
        <v/>
      </c>
      <c r="J3473" s="78" t="str">
        <f>IFERROR(_xlfn.XLOOKUP(I3473,MSA_Title_List,MSA_Title_List!$A$2:$A$643,"",0),"")</f>
        <v/>
      </c>
    </row>
    <row r="3474" spans="2:10">
      <c r="B3474" s="78" t="str" cm="1">
        <f t="array" ref="B3474">IF(A3474="","",INDEX(CAGE,MATCH(A3474,Company_Name,0)))</f>
        <v/>
      </c>
      <c r="C3474" s="80" t="str" cm="1">
        <f t="array" ref="C3474">IF(A3474="","",INDEX(Prime_Sub,MATCH(A3474,Company_Name,0)))</f>
        <v/>
      </c>
      <c r="F3474" s="78" t="str" cm="1">
        <f t="array" ref="F3474">IF(E3474="","",INDEX(LCAT_ID,MATCH(E3474,LCAT_Name,0)))</f>
        <v/>
      </c>
      <c r="J3474" s="78" t="str">
        <f>IFERROR(_xlfn.XLOOKUP(I3474,MSA_Title_List,MSA_Title_List!$A$2:$A$643,"",0),"")</f>
        <v/>
      </c>
    </row>
    <row r="3475" spans="2:10">
      <c r="B3475" s="78" t="str" cm="1">
        <f t="array" ref="B3475">IF(A3475="","",INDEX(CAGE,MATCH(A3475,Company_Name,0)))</f>
        <v/>
      </c>
      <c r="C3475" s="80" t="str" cm="1">
        <f t="array" ref="C3475">IF(A3475="","",INDEX(Prime_Sub,MATCH(A3475,Company_Name,0)))</f>
        <v/>
      </c>
      <c r="F3475" s="78" t="str" cm="1">
        <f t="array" ref="F3475">IF(E3475="","",INDEX(LCAT_ID,MATCH(E3475,LCAT_Name,0)))</f>
        <v/>
      </c>
      <c r="J3475" s="78" t="str">
        <f>IFERROR(_xlfn.XLOOKUP(I3475,MSA_Title_List,MSA_Title_List!$A$2:$A$643,"",0),"")</f>
        <v/>
      </c>
    </row>
    <row r="3476" spans="2:10">
      <c r="B3476" s="78" t="str" cm="1">
        <f t="array" ref="B3476">IF(A3476="","",INDEX(CAGE,MATCH(A3476,Company_Name,0)))</f>
        <v/>
      </c>
      <c r="C3476" s="80" t="str" cm="1">
        <f t="array" ref="C3476">IF(A3476="","",INDEX(Prime_Sub,MATCH(A3476,Company_Name,0)))</f>
        <v/>
      </c>
      <c r="F3476" s="78" t="str" cm="1">
        <f t="array" ref="F3476">IF(E3476="","",INDEX(LCAT_ID,MATCH(E3476,LCAT_Name,0)))</f>
        <v/>
      </c>
      <c r="J3476" s="78" t="str">
        <f>IFERROR(_xlfn.XLOOKUP(I3476,MSA_Title_List,MSA_Title_List!$A$2:$A$643,"",0),"")</f>
        <v/>
      </c>
    </row>
    <row r="3477" spans="2:10">
      <c r="B3477" s="78" t="str" cm="1">
        <f t="array" ref="B3477">IF(A3477="","",INDEX(CAGE,MATCH(A3477,Company_Name,0)))</f>
        <v/>
      </c>
      <c r="C3477" s="80" t="str" cm="1">
        <f t="array" ref="C3477">IF(A3477="","",INDEX(Prime_Sub,MATCH(A3477,Company_Name,0)))</f>
        <v/>
      </c>
      <c r="F3477" s="78" t="str" cm="1">
        <f t="array" ref="F3477">IF(E3477="","",INDEX(LCAT_ID,MATCH(E3477,LCAT_Name,0)))</f>
        <v/>
      </c>
      <c r="J3477" s="78" t="str">
        <f>IFERROR(_xlfn.XLOOKUP(I3477,MSA_Title_List,MSA_Title_List!$A$2:$A$643,"",0),"")</f>
        <v/>
      </c>
    </row>
    <row r="3478" spans="2:10">
      <c r="B3478" s="78" t="str" cm="1">
        <f t="array" ref="B3478">IF(A3478="","",INDEX(CAGE,MATCH(A3478,Company_Name,0)))</f>
        <v/>
      </c>
      <c r="C3478" s="80" t="str" cm="1">
        <f t="array" ref="C3478">IF(A3478="","",INDEX(Prime_Sub,MATCH(A3478,Company_Name,0)))</f>
        <v/>
      </c>
      <c r="F3478" s="78" t="str" cm="1">
        <f t="array" ref="F3478">IF(E3478="","",INDEX(LCAT_ID,MATCH(E3478,LCAT_Name,0)))</f>
        <v/>
      </c>
      <c r="J3478" s="78" t="str">
        <f>IFERROR(_xlfn.XLOOKUP(I3478,MSA_Title_List,MSA_Title_List!$A$2:$A$643,"",0),"")</f>
        <v/>
      </c>
    </row>
    <row r="3479" spans="2:10">
      <c r="B3479" s="78" t="str" cm="1">
        <f t="array" ref="B3479">IF(A3479="","",INDEX(CAGE,MATCH(A3479,Company_Name,0)))</f>
        <v/>
      </c>
      <c r="C3479" s="80" t="str" cm="1">
        <f t="array" ref="C3479">IF(A3479="","",INDEX(Prime_Sub,MATCH(A3479,Company_Name,0)))</f>
        <v/>
      </c>
      <c r="F3479" s="78" t="str" cm="1">
        <f t="array" ref="F3479">IF(E3479="","",INDEX(LCAT_ID,MATCH(E3479,LCAT_Name,0)))</f>
        <v/>
      </c>
      <c r="J3479" s="78" t="str">
        <f>IFERROR(_xlfn.XLOOKUP(I3479,MSA_Title_List,MSA_Title_List!$A$2:$A$643,"",0),"")</f>
        <v/>
      </c>
    </row>
    <row r="3480" spans="2:10">
      <c r="B3480" s="78" t="str" cm="1">
        <f t="array" ref="B3480">IF(A3480="","",INDEX(CAGE,MATCH(A3480,Company_Name,0)))</f>
        <v/>
      </c>
      <c r="C3480" s="80" t="str" cm="1">
        <f t="array" ref="C3480">IF(A3480="","",INDEX(Prime_Sub,MATCH(A3480,Company_Name,0)))</f>
        <v/>
      </c>
      <c r="F3480" s="78" t="str" cm="1">
        <f t="array" ref="F3480">IF(E3480="","",INDEX(LCAT_ID,MATCH(E3480,LCAT_Name,0)))</f>
        <v/>
      </c>
      <c r="J3480" s="78" t="str">
        <f>IFERROR(_xlfn.XLOOKUP(I3480,MSA_Title_List,MSA_Title_List!$A$2:$A$643,"",0),"")</f>
        <v/>
      </c>
    </row>
    <row r="3481" spans="2:10">
      <c r="B3481" s="78" t="str" cm="1">
        <f t="array" ref="B3481">IF(A3481="","",INDEX(CAGE,MATCH(A3481,Company_Name,0)))</f>
        <v/>
      </c>
      <c r="C3481" s="80" t="str" cm="1">
        <f t="array" ref="C3481">IF(A3481="","",INDEX(Prime_Sub,MATCH(A3481,Company_Name,0)))</f>
        <v/>
      </c>
      <c r="F3481" s="78" t="str" cm="1">
        <f t="array" ref="F3481">IF(E3481="","",INDEX(LCAT_ID,MATCH(E3481,LCAT_Name,0)))</f>
        <v/>
      </c>
      <c r="J3481" s="78" t="str">
        <f>IFERROR(_xlfn.XLOOKUP(I3481,MSA_Title_List,MSA_Title_List!$A$2:$A$643,"",0),"")</f>
        <v/>
      </c>
    </row>
    <row r="3482" spans="2:10">
      <c r="B3482" s="78" t="str" cm="1">
        <f t="array" ref="B3482">IF(A3482="","",INDEX(CAGE,MATCH(A3482,Company_Name,0)))</f>
        <v/>
      </c>
      <c r="C3482" s="80" t="str" cm="1">
        <f t="array" ref="C3482">IF(A3482="","",INDEX(Prime_Sub,MATCH(A3482,Company_Name,0)))</f>
        <v/>
      </c>
      <c r="F3482" s="78" t="str" cm="1">
        <f t="array" ref="F3482">IF(E3482="","",INDEX(LCAT_ID,MATCH(E3482,LCAT_Name,0)))</f>
        <v/>
      </c>
      <c r="J3482" s="78" t="str">
        <f>IFERROR(_xlfn.XLOOKUP(I3482,MSA_Title_List,MSA_Title_List!$A$2:$A$643,"",0),"")</f>
        <v/>
      </c>
    </row>
    <row r="3483" spans="2:10">
      <c r="B3483" s="78" t="str" cm="1">
        <f t="array" ref="B3483">IF(A3483="","",INDEX(CAGE,MATCH(A3483,Company_Name,0)))</f>
        <v/>
      </c>
      <c r="C3483" s="80" t="str" cm="1">
        <f t="array" ref="C3483">IF(A3483="","",INDEX(Prime_Sub,MATCH(A3483,Company_Name,0)))</f>
        <v/>
      </c>
      <c r="F3483" s="78" t="str" cm="1">
        <f t="array" ref="F3483">IF(E3483="","",INDEX(LCAT_ID,MATCH(E3483,LCAT_Name,0)))</f>
        <v/>
      </c>
      <c r="J3483" s="78" t="str">
        <f>IFERROR(_xlfn.XLOOKUP(I3483,MSA_Title_List,MSA_Title_List!$A$2:$A$643,"",0),"")</f>
        <v/>
      </c>
    </row>
    <row r="3484" spans="2:10">
      <c r="B3484" s="78" t="str" cm="1">
        <f t="array" ref="B3484">IF(A3484="","",INDEX(CAGE,MATCH(A3484,Company_Name,0)))</f>
        <v/>
      </c>
      <c r="C3484" s="80" t="str" cm="1">
        <f t="array" ref="C3484">IF(A3484="","",INDEX(Prime_Sub,MATCH(A3484,Company_Name,0)))</f>
        <v/>
      </c>
      <c r="F3484" s="78" t="str" cm="1">
        <f t="array" ref="F3484">IF(E3484="","",INDEX(LCAT_ID,MATCH(E3484,LCAT_Name,0)))</f>
        <v/>
      </c>
      <c r="J3484" s="78" t="str">
        <f>IFERROR(_xlfn.XLOOKUP(I3484,MSA_Title_List,MSA_Title_List!$A$2:$A$643,"",0),"")</f>
        <v/>
      </c>
    </row>
    <row r="3485" spans="2:10">
      <c r="B3485" s="78" t="str" cm="1">
        <f t="array" ref="B3485">IF(A3485="","",INDEX(CAGE,MATCH(A3485,Company_Name,0)))</f>
        <v/>
      </c>
      <c r="C3485" s="80" t="str" cm="1">
        <f t="array" ref="C3485">IF(A3485="","",INDEX(Prime_Sub,MATCH(A3485,Company_Name,0)))</f>
        <v/>
      </c>
      <c r="F3485" s="78" t="str" cm="1">
        <f t="array" ref="F3485">IF(E3485="","",INDEX(LCAT_ID,MATCH(E3485,LCAT_Name,0)))</f>
        <v/>
      </c>
      <c r="J3485" s="78" t="str">
        <f>IFERROR(_xlfn.XLOOKUP(I3485,MSA_Title_List,MSA_Title_List!$A$2:$A$643,"",0),"")</f>
        <v/>
      </c>
    </row>
    <row r="3486" spans="2:10">
      <c r="B3486" s="78" t="str" cm="1">
        <f t="array" ref="B3486">IF(A3486="","",INDEX(CAGE,MATCH(A3486,Company_Name,0)))</f>
        <v/>
      </c>
      <c r="C3486" s="80" t="str" cm="1">
        <f t="array" ref="C3486">IF(A3486="","",INDEX(Prime_Sub,MATCH(A3486,Company_Name,0)))</f>
        <v/>
      </c>
      <c r="F3486" s="78" t="str" cm="1">
        <f t="array" ref="F3486">IF(E3486="","",INDEX(LCAT_ID,MATCH(E3486,LCAT_Name,0)))</f>
        <v/>
      </c>
      <c r="J3486" s="78" t="str">
        <f>IFERROR(_xlfn.XLOOKUP(I3486,MSA_Title_List,MSA_Title_List!$A$2:$A$643,"",0),"")</f>
        <v/>
      </c>
    </row>
    <row r="3487" spans="2:10">
      <c r="B3487" s="78" t="str" cm="1">
        <f t="array" ref="B3487">IF(A3487="","",INDEX(CAGE,MATCH(A3487,Company_Name,0)))</f>
        <v/>
      </c>
      <c r="C3487" s="80" t="str" cm="1">
        <f t="array" ref="C3487">IF(A3487="","",INDEX(Prime_Sub,MATCH(A3487,Company_Name,0)))</f>
        <v/>
      </c>
      <c r="F3487" s="78" t="str" cm="1">
        <f t="array" ref="F3487">IF(E3487="","",INDEX(LCAT_ID,MATCH(E3487,LCAT_Name,0)))</f>
        <v/>
      </c>
      <c r="J3487" s="78" t="str">
        <f>IFERROR(_xlfn.XLOOKUP(I3487,MSA_Title_List,MSA_Title_List!$A$2:$A$643,"",0),"")</f>
        <v/>
      </c>
    </row>
    <row r="3488" spans="2:10">
      <c r="B3488" s="78" t="str" cm="1">
        <f t="array" ref="B3488">IF(A3488="","",INDEX(CAGE,MATCH(A3488,Company_Name,0)))</f>
        <v/>
      </c>
      <c r="C3488" s="80" t="str" cm="1">
        <f t="array" ref="C3488">IF(A3488="","",INDEX(Prime_Sub,MATCH(A3488,Company_Name,0)))</f>
        <v/>
      </c>
      <c r="F3488" s="78" t="str" cm="1">
        <f t="array" ref="F3488">IF(E3488="","",INDEX(LCAT_ID,MATCH(E3488,LCAT_Name,0)))</f>
        <v/>
      </c>
      <c r="J3488" s="78" t="str">
        <f>IFERROR(_xlfn.XLOOKUP(I3488,MSA_Title_List,MSA_Title_List!$A$2:$A$643,"",0),"")</f>
        <v/>
      </c>
    </row>
    <row r="3489" spans="2:10">
      <c r="B3489" s="78" t="str" cm="1">
        <f t="array" ref="B3489">IF(A3489="","",INDEX(CAGE,MATCH(A3489,Company_Name,0)))</f>
        <v/>
      </c>
      <c r="C3489" s="80" t="str" cm="1">
        <f t="array" ref="C3489">IF(A3489="","",INDEX(Prime_Sub,MATCH(A3489,Company_Name,0)))</f>
        <v/>
      </c>
      <c r="F3489" s="78" t="str" cm="1">
        <f t="array" ref="F3489">IF(E3489="","",INDEX(LCAT_ID,MATCH(E3489,LCAT_Name,0)))</f>
        <v/>
      </c>
      <c r="J3489" s="78" t="str">
        <f>IFERROR(_xlfn.XLOOKUP(I3489,MSA_Title_List,MSA_Title_List!$A$2:$A$643,"",0),"")</f>
        <v/>
      </c>
    </row>
    <row r="3490" spans="2:10">
      <c r="B3490" s="78" t="str" cm="1">
        <f t="array" ref="B3490">IF(A3490="","",INDEX(CAGE,MATCH(A3490,Company_Name,0)))</f>
        <v/>
      </c>
      <c r="C3490" s="80" t="str" cm="1">
        <f t="array" ref="C3490">IF(A3490="","",INDEX(Prime_Sub,MATCH(A3490,Company_Name,0)))</f>
        <v/>
      </c>
      <c r="F3490" s="78" t="str" cm="1">
        <f t="array" ref="F3490">IF(E3490="","",INDEX(LCAT_ID,MATCH(E3490,LCAT_Name,0)))</f>
        <v/>
      </c>
      <c r="J3490" s="78" t="str">
        <f>IFERROR(_xlfn.XLOOKUP(I3490,MSA_Title_List,MSA_Title_List!$A$2:$A$643,"",0),"")</f>
        <v/>
      </c>
    </row>
    <row r="3491" spans="2:10">
      <c r="B3491" s="78" t="str" cm="1">
        <f t="array" ref="B3491">IF(A3491="","",INDEX(CAGE,MATCH(A3491,Company_Name,0)))</f>
        <v/>
      </c>
      <c r="C3491" s="80" t="str" cm="1">
        <f t="array" ref="C3491">IF(A3491="","",INDEX(Prime_Sub,MATCH(A3491,Company_Name,0)))</f>
        <v/>
      </c>
      <c r="F3491" s="78" t="str" cm="1">
        <f t="array" ref="F3491">IF(E3491="","",INDEX(LCAT_ID,MATCH(E3491,LCAT_Name,0)))</f>
        <v/>
      </c>
      <c r="J3491" s="78" t="str">
        <f>IFERROR(_xlfn.XLOOKUP(I3491,MSA_Title_List,MSA_Title_List!$A$2:$A$643,"",0),"")</f>
        <v/>
      </c>
    </row>
    <row r="3492" spans="2:10">
      <c r="B3492" s="78" t="str" cm="1">
        <f t="array" ref="B3492">IF(A3492="","",INDEX(CAGE,MATCH(A3492,Company_Name,0)))</f>
        <v/>
      </c>
      <c r="C3492" s="80" t="str" cm="1">
        <f t="array" ref="C3492">IF(A3492="","",INDEX(Prime_Sub,MATCH(A3492,Company_Name,0)))</f>
        <v/>
      </c>
      <c r="F3492" s="78" t="str" cm="1">
        <f t="array" ref="F3492">IF(E3492="","",INDEX(LCAT_ID,MATCH(E3492,LCAT_Name,0)))</f>
        <v/>
      </c>
      <c r="J3492" s="78" t="str">
        <f>IFERROR(_xlfn.XLOOKUP(I3492,MSA_Title_List,MSA_Title_List!$A$2:$A$643,"",0),"")</f>
        <v/>
      </c>
    </row>
    <row r="3493" spans="2:10">
      <c r="B3493" s="78" t="str" cm="1">
        <f t="array" ref="B3493">IF(A3493="","",INDEX(CAGE,MATCH(A3493,Company_Name,0)))</f>
        <v/>
      </c>
      <c r="C3493" s="80" t="str" cm="1">
        <f t="array" ref="C3493">IF(A3493="","",INDEX(Prime_Sub,MATCH(A3493,Company_Name,0)))</f>
        <v/>
      </c>
      <c r="F3493" s="78" t="str" cm="1">
        <f t="array" ref="F3493">IF(E3493="","",INDEX(LCAT_ID,MATCH(E3493,LCAT_Name,0)))</f>
        <v/>
      </c>
      <c r="J3493" s="78" t="str">
        <f>IFERROR(_xlfn.XLOOKUP(I3493,MSA_Title_List,MSA_Title_List!$A$2:$A$643,"",0),"")</f>
        <v/>
      </c>
    </row>
    <row r="3494" spans="2:10">
      <c r="B3494" s="78" t="str" cm="1">
        <f t="array" ref="B3494">IF(A3494="","",INDEX(CAGE,MATCH(A3494,Company_Name,0)))</f>
        <v/>
      </c>
      <c r="C3494" s="80" t="str" cm="1">
        <f t="array" ref="C3494">IF(A3494="","",INDEX(Prime_Sub,MATCH(A3494,Company_Name,0)))</f>
        <v/>
      </c>
      <c r="F3494" s="78" t="str" cm="1">
        <f t="array" ref="F3494">IF(E3494="","",INDEX(LCAT_ID,MATCH(E3494,LCAT_Name,0)))</f>
        <v/>
      </c>
      <c r="J3494" s="78" t="str">
        <f>IFERROR(_xlfn.XLOOKUP(I3494,MSA_Title_List,MSA_Title_List!$A$2:$A$643,"",0),"")</f>
        <v/>
      </c>
    </row>
    <row r="3495" spans="2:10">
      <c r="B3495" s="78" t="str" cm="1">
        <f t="array" ref="B3495">IF(A3495="","",INDEX(CAGE,MATCH(A3495,Company_Name,0)))</f>
        <v/>
      </c>
      <c r="C3495" s="80" t="str" cm="1">
        <f t="array" ref="C3495">IF(A3495="","",INDEX(Prime_Sub,MATCH(A3495,Company_Name,0)))</f>
        <v/>
      </c>
      <c r="F3495" s="78" t="str" cm="1">
        <f t="array" ref="F3495">IF(E3495="","",INDEX(LCAT_ID,MATCH(E3495,LCAT_Name,0)))</f>
        <v/>
      </c>
      <c r="J3495" s="78" t="str">
        <f>IFERROR(_xlfn.XLOOKUP(I3495,MSA_Title_List,MSA_Title_List!$A$2:$A$643,"",0),"")</f>
        <v/>
      </c>
    </row>
    <row r="3496" spans="2:10">
      <c r="B3496" s="78" t="str" cm="1">
        <f t="array" ref="B3496">IF(A3496="","",INDEX(CAGE,MATCH(A3496,Company_Name,0)))</f>
        <v/>
      </c>
      <c r="C3496" s="80" t="str" cm="1">
        <f t="array" ref="C3496">IF(A3496="","",INDEX(Prime_Sub,MATCH(A3496,Company_Name,0)))</f>
        <v/>
      </c>
      <c r="F3496" s="78" t="str" cm="1">
        <f t="array" ref="F3496">IF(E3496="","",INDEX(LCAT_ID,MATCH(E3496,LCAT_Name,0)))</f>
        <v/>
      </c>
      <c r="J3496" s="78" t="str">
        <f>IFERROR(_xlfn.XLOOKUP(I3496,MSA_Title_List,MSA_Title_List!$A$2:$A$643,"",0),"")</f>
        <v/>
      </c>
    </row>
    <row r="3497" spans="2:10">
      <c r="B3497" s="78" t="str" cm="1">
        <f t="array" ref="B3497">IF(A3497="","",INDEX(CAGE,MATCH(A3497,Company_Name,0)))</f>
        <v/>
      </c>
      <c r="C3497" s="80" t="str" cm="1">
        <f t="array" ref="C3497">IF(A3497="","",INDEX(Prime_Sub,MATCH(A3497,Company_Name,0)))</f>
        <v/>
      </c>
      <c r="F3497" s="78" t="str" cm="1">
        <f t="array" ref="F3497">IF(E3497="","",INDEX(LCAT_ID,MATCH(E3497,LCAT_Name,0)))</f>
        <v/>
      </c>
      <c r="J3497" s="78" t="str">
        <f>IFERROR(_xlfn.XLOOKUP(I3497,MSA_Title_List,MSA_Title_List!$A$2:$A$643,"",0),"")</f>
        <v/>
      </c>
    </row>
    <row r="3498" spans="2:10">
      <c r="B3498" s="78" t="str" cm="1">
        <f t="array" ref="B3498">IF(A3498="","",INDEX(CAGE,MATCH(A3498,Company_Name,0)))</f>
        <v/>
      </c>
      <c r="C3498" s="80" t="str" cm="1">
        <f t="array" ref="C3498">IF(A3498="","",INDEX(Prime_Sub,MATCH(A3498,Company_Name,0)))</f>
        <v/>
      </c>
      <c r="F3498" s="78" t="str" cm="1">
        <f t="array" ref="F3498">IF(E3498="","",INDEX(LCAT_ID,MATCH(E3498,LCAT_Name,0)))</f>
        <v/>
      </c>
      <c r="J3498" s="78" t="str">
        <f>IFERROR(_xlfn.XLOOKUP(I3498,MSA_Title_List,MSA_Title_List!$A$2:$A$643,"",0),"")</f>
        <v/>
      </c>
    </row>
    <row r="3499" spans="2:10">
      <c r="B3499" s="78" t="str" cm="1">
        <f t="array" ref="B3499">IF(A3499="","",INDEX(CAGE,MATCH(A3499,Company_Name,0)))</f>
        <v/>
      </c>
      <c r="C3499" s="80" t="str" cm="1">
        <f t="array" ref="C3499">IF(A3499="","",INDEX(Prime_Sub,MATCH(A3499,Company_Name,0)))</f>
        <v/>
      </c>
      <c r="F3499" s="78" t="str" cm="1">
        <f t="array" ref="F3499">IF(E3499="","",INDEX(LCAT_ID,MATCH(E3499,LCAT_Name,0)))</f>
        <v/>
      </c>
      <c r="J3499" s="78" t="str">
        <f>IFERROR(_xlfn.XLOOKUP(I3499,MSA_Title_List,MSA_Title_List!$A$2:$A$643,"",0),"")</f>
        <v/>
      </c>
    </row>
    <row r="3500" spans="2:10">
      <c r="B3500" s="78" t="str" cm="1">
        <f t="array" ref="B3500">IF(A3500="","",INDEX(CAGE,MATCH(A3500,Company_Name,0)))</f>
        <v/>
      </c>
      <c r="C3500" s="80" t="str" cm="1">
        <f t="array" ref="C3500">IF(A3500="","",INDEX(Prime_Sub,MATCH(A3500,Company_Name,0)))</f>
        <v/>
      </c>
      <c r="F3500" s="78" t="str" cm="1">
        <f t="array" ref="F3500">IF(E3500="","",INDEX(LCAT_ID,MATCH(E3500,LCAT_Name,0)))</f>
        <v/>
      </c>
      <c r="J3500" s="78" t="str">
        <f>IFERROR(_xlfn.XLOOKUP(I3500,MSA_Title_List,MSA_Title_List!$A$2:$A$643,"",0),"")</f>
        <v/>
      </c>
    </row>
    <row r="3501" spans="2:10">
      <c r="B3501" s="78" t="str" cm="1">
        <f t="array" ref="B3501">IF(A3501="","",INDEX(CAGE,MATCH(A3501,Company_Name,0)))</f>
        <v/>
      </c>
      <c r="C3501" s="80" t="str" cm="1">
        <f t="array" ref="C3501">IF(A3501="","",INDEX(Prime_Sub,MATCH(A3501,Company_Name,0)))</f>
        <v/>
      </c>
      <c r="F3501" s="78" t="str" cm="1">
        <f t="array" ref="F3501">IF(E3501="","",INDEX(LCAT_ID,MATCH(E3501,LCAT_Name,0)))</f>
        <v/>
      </c>
      <c r="J3501" s="78" t="str">
        <f>IFERROR(_xlfn.XLOOKUP(I3501,MSA_Title_List,MSA_Title_List!$A$2:$A$643,"",0),"")</f>
        <v/>
      </c>
    </row>
    <row r="3502" spans="2:10">
      <c r="B3502" s="78" t="str" cm="1">
        <f t="array" ref="B3502">IF(A3502="","",INDEX(CAGE,MATCH(A3502,Company_Name,0)))</f>
        <v/>
      </c>
      <c r="C3502" s="80" t="str" cm="1">
        <f t="array" ref="C3502">IF(A3502="","",INDEX(Prime_Sub,MATCH(A3502,Company_Name,0)))</f>
        <v/>
      </c>
      <c r="F3502" s="78" t="str" cm="1">
        <f t="array" ref="F3502">IF(E3502="","",INDEX(LCAT_ID,MATCH(E3502,LCAT_Name,0)))</f>
        <v/>
      </c>
      <c r="J3502" s="78" t="str">
        <f>IFERROR(_xlfn.XLOOKUP(I3502,MSA_Title_List,MSA_Title_List!$A$2:$A$643,"",0),"")</f>
        <v/>
      </c>
    </row>
    <row r="3503" spans="2:10">
      <c r="B3503" s="78" t="str" cm="1">
        <f t="array" ref="B3503">IF(A3503="","",INDEX(CAGE,MATCH(A3503,Company_Name,0)))</f>
        <v/>
      </c>
      <c r="C3503" s="80" t="str" cm="1">
        <f t="array" ref="C3503">IF(A3503="","",INDEX(Prime_Sub,MATCH(A3503,Company_Name,0)))</f>
        <v/>
      </c>
      <c r="F3503" s="78" t="str" cm="1">
        <f t="array" ref="F3503">IF(E3503="","",INDEX(LCAT_ID,MATCH(E3503,LCAT_Name,0)))</f>
        <v/>
      </c>
      <c r="J3503" s="78" t="str">
        <f>IFERROR(_xlfn.XLOOKUP(I3503,MSA_Title_List,MSA_Title_List!$A$2:$A$643,"",0),"")</f>
        <v/>
      </c>
    </row>
    <row r="3504" spans="2:10">
      <c r="B3504" s="78" t="str" cm="1">
        <f t="array" ref="B3504">IF(A3504="","",INDEX(CAGE,MATCH(A3504,Company_Name,0)))</f>
        <v/>
      </c>
      <c r="C3504" s="80" t="str" cm="1">
        <f t="array" ref="C3504">IF(A3504="","",INDEX(Prime_Sub,MATCH(A3504,Company_Name,0)))</f>
        <v/>
      </c>
      <c r="F3504" s="78" t="str" cm="1">
        <f t="array" ref="F3504">IF(E3504="","",INDEX(LCAT_ID,MATCH(E3504,LCAT_Name,0)))</f>
        <v/>
      </c>
      <c r="J3504" s="78" t="str">
        <f>IFERROR(_xlfn.XLOOKUP(I3504,MSA_Title_List,MSA_Title_List!$A$2:$A$643,"",0),"")</f>
        <v/>
      </c>
    </row>
    <row r="3505" spans="2:10">
      <c r="B3505" s="78" t="str" cm="1">
        <f t="array" ref="B3505">IF(A3505="","",INDEX(CAGE,MATCH(A3505,Company_Name,0)))</f>
        <v/>
      </c>
      <c r="C3505" s="80" t="str" cm="1">
        <f t="array" ref="C3505">IF(A3505="","",INDEX(Prime_Sub,MATCH(A3505,Company_Name,0)))</f>
        <v/>
      </c>
      <c r="F3505" s="78" t="str" cm="1">
        <f t="array" ref="F3505">IF(E3505="","",INDEX(LCAT_ID,MATCH(E3505,LCAT_Name,0)))</f>
        <v/>
      </c>
      <c r="J3505" s="78" t="str">
        <f>IFERROR(_xlfn.XLOOKUP(I3505,MSA_Title_List,MSA_Title_List!$A$2:$A$643,"",0),"")</f>
        <v/>
      </c>
    </row>
    <row r="3506" spans="2:10">
      <c r="B3506" s="78" t="str" cm="1">
        <f t="array" ref="B3506">IF(A3506="","",INDEX(CAGE,MATCH(A3506,Company_Name,0)))</f>
        <v/>
      </c>
      <c r="C3506" s="80" t="str" cm="1">
        <f t="array" ref="C3506">IF(A3506="","",INDEX(Prime_Sub,MATCH(A3506,Company_Name,0)))</f>
        <v/>
      </c>
      <c r="F3506" s="78" t="str" cm="1">
        <f t="array" ref="F3506">IF(E3506="","",INDEX(LCAT_ID,MATCH(E3506,LCAT_Name,0)))</f>
        <v/>
      </c>
      <c r="J3506" s="78" t="str">
        <f>IFERROR(_xlfn.XLOOKUP(I3506,MSA_Title_List,MSA_Title_List!$A$2:$A$643,"",0),"")</f>
        <v/>
      </c>
    </row>
    <row r="3507" spans="2:10">
      <c r="B3507" s="78" t="str" cm="1">
        <f t="array" ref="B3507">IF(A3507="","",INDEX(CAGE,MATCH(A3507,Company_Name,0)))</f>
        <v/>
      </c>
      <c r="C3507" s="80" t="str" cm="1">
        <f t="array" ref="C3507">IF(A3507="","",INDEX(Prime_Sub,MATCH(A3507,Company_Name,0)))</f>
        <v/>
      </c>
      <c r="F3507" s="78" t="str" cm="1">
        <f t="array" ref="F3507">IF(E3507="","",INDEX(LCAT_ID,MATCH(E3507,LCAT_Name,0)))</f>
        <v/>
      </c>
      <c r="J3507" s="78" t="str">
        <f>IFERROR(_xlfn.XLOOKUP(I3507,MSA_Title_List,MSA_Title_List!$A$2:$A$643,"",0),"")</f>
        <v/>
      </c>
    </row>
    <row r="3508" spans="2:10">
      <c r="B3508" s="78" t="str" cm="1">
        <f t="array" ref="B3508">IF(A3508="","",INDEX(CAGE,MATCH(A3508,Company_Name,0)))</f>
        <v/>
      </c>
      <c r="C3508" s="80" t="str" cm="1">
        <f t="array" ref="C3508">IF(A3508="","",INDEX(Prime_Sub,MATCH(A3508,Company_Name,0)))</f>
        <v/>
      </c>
      <c r="F3508" s="78" t="str" cm="1">
        <f t="array" ref="F3508">IF(E3508="","",INDEX(LCAT_ID,MATCH(E3508,LCAT_Name,0)))</f>
        <v/>
      </c>
      <c r="J3508" s="78" t="str">
        <f>IFERROR(_xlfn.XLOOKUP(I3508,MSA_Title_List,MSA_Title_List!$A$2:$A$643,"",0),"")</f>
        <v/>
      </c>
    </row>
    <row r="3509" spans="2:10">
      <c r="B3509" s="78" t="str" cm="1">
        <f t="array" ref="B3509">IF(A3509="","",INDEX(CAGE,MATCH(A3509,Company_Name,0)))</f>
        <v/>
      </c>
      <c r="C3509" s="80" t="str" cm="1">
        <f t="array" ref="C3509">IF(A3509="","",INDEX(Prime_Sub,MATCH(A3509,Company_Name,0)))</f>
        <v/>
      </c>
      <c r="F3509" s="78" t="str" cm="1">
        <f t="array" ref="F3509">IF(E3509="","",INDEX(LCAT_ID,MATCH(E3509,LCAT_Name,0)))</f>
        <v/>
      </c>
      <c r="J3509" s="78" t="str">
        <f>IFERROR(_xlfn.XLOOKUP(I3509,MSA_Title_List,MSA_Title_List!$A$2:$A$643,"",0),"")</f>
        <v/>
      </c>
    </row>
    <row r="3510" spans="2:10">
      <c r="B3510" s="78" t="str" cm="1">
        <f t="array" ref="B3510">IF(A3510="","",INDEX(CAGE,MATCH(A3510,Company_Name,0)))</f>
        <v/>
      </c>
      <c r="C3510" s="80" t="str" cm="1">
        <f t="array" ref="C3510">IF(A3510="","",INDEX(Prime_Sub,MATCH(A3510,Company_Name,0)))</f>
        <v/>
      </c>
      <c r="F3510" s="78" t="str" cm="1">
        <f t="array" ref="F3510">IF(E3510="","",INDEX(LCAT_ID,MATCH(E3510,LCAT_Name,0)))</f>
        <v/>
      </c>
      <c r="J3510" s="78" t="str">
        <f>IFERROR(_xlfn.XLOOKUP(I3510,MSA_Title_List,MSA_Title_List!$A$2:$A$643,"",0),"")</f>
        <v/>
      </c>
    </row>
    <row r="3511" spans="2:10">
      <c r="B3511" s="78" t="str" cm="1">
        <f t="array" ref="B3511">IF(A3511="","",INDEX(CAGE,MATCH(A3511,Company_Name,0)))</f>
        <v/>
      </c>
      <c r="C3511" s="80" t="str" cm="1">
        <f t="array" ref="C3511">IF(A3511="","",INDEX(Prime_Sub,MATCH(A3511,Company_Name,0)))</f>
        <v/>
      </c>
      <c r="F3511" s="78" t="str" cm="1">
        <f t="array" ref="F3511">IF(E3511="","",INDEX(LCAT_ID,MATCH(E3511,LCAT_Name,0)))</f>
        <v/>
      </c>
      <c r="J3511" s="78" t="str">
        <f>IFERROR(_xlfn.XLOOKUP(I3511,MSA_Title_List,MSA_Title_List!$A$2:$A$643,"",0),"")</f>
        <v/>
      </c>
    </row>
    <row r="3512" spans="2:10">
      <c r="B3512" s="78" t="str" cm="1">
        <f t="array" ref="B3512">IF(A3512="","",INDEX(CAGE,MATCH(A3512,Company_Name,0)))</f>
        <v/>
      </c>
      <c r="C3512" s="80" t="str" cm="1">
        <f t="array" ref="C3512">IF(A3512="","",INDEX(Prime_Sub,MATCH(A3512,Company_Name,0)))</f>
        <v/>
      </c>
      <c r="F3512" s="78" t="str" cm="1">
        <f t="array" ref="F3512">IF(E3512="","",INDEX(LCAT_ID,MATCH(E3512,LCAT_Name,0)))</f>
        <v/>
      </c>
      <c r="J3512" s="78" t="str">
        <f>IFERROR(_xlfn.XLOOKUP(I3512,MSA_Title_List,MSA_Title_List!$A$2:$A$643,"",0),"")</f>
        <v/>
      </c>
    </row>
    <row r="3513" spans="2:10">
      <c r="B3513" s="78" t="str" cm="1">
        <f t="array" ref="B3513">IF(A3513="","",INDEX(CAGE,MATCH(A3513,Company_Name,0)))</f>
        <v/>
      </c>
      <c r="C3513" s="80" t="str" cm="1">
        <f t="array" ref="C3513">IF(A3513="","",INDEX(Prime_Sub,MATCH(A3513,Company_Name,0)))</f>
        <v/>
      </c>
      <c r="F3513" s="78" t="str" cm="1">
        <f t="array" ref="F3513">IF(E3513="","",INDEX(LCAT_ID,MATCH(E3513,LCAT_Name,0)))</f>
        <v/>
      </c>
      <c r="J3513" s="78" t="str">
        <f>IFERROR(_xlfn.XLOOKUP(I3513,MSA_Title_List,MSA_Title_List!$A$2:$A$643,"",0),"")</f>
        <v/>
      </c>
    </row>
    <row r="3514" spans="2:10">
      <c r="B3514" s="78" t="str" cm="1">
        <f t="array" ref="B3514">IF(A3514="","",INDEX(CAGE,MATCH(A3514,Company_Name,0)))</f>
        <v/>
      </c>
      <c r="C3514" s="80" t="str" cm="1">
        <f t="array" ref="C3514">IF(A3514="","",INDEX(Prime_Sub,MATCH(A3514,Company_Name,0)))</f>
        <v/>
      </c>
      <c r="F3514" s="78" t="str" cm="1">
        <f t="array" ref="F3514">IF(E3514="","",INDEX(LCAT_ID,MATCH(E3514,LCAT_Name,0)))</f>
        <v/>
      </c>
      <c r="J3514" s="78" t="str">
        <f>IFERROR(_xlfn.XLOOKUP(I3514,MSA_Title_List,MSA_Title_List!$A$2:$A$643,"",0),"")</f>
        <v/>
      </c>
    </row>
    <row r="3515" spans="2:10">
      <c r="B3515" s="78" t="str" cm="1">
        <f t="array" ref="B3515">IF(A3515="","",INDEX(CAGE,MATCH(A3515,Company_Name,0)))</f>
        <v/>
      </c>
      <c r="C3515" s="80" t="str" cm="1">
        <f t="array" ref="C3515">IF(A3515="","",INDEX(Prime_Sub,MATCH(A3515,Company_Name,0)))</f>
        <v/>
      </c>
      <c r="F3515" s="78" t="str" cm="1">
        <f t="array" ref="F3515">IF(E3515="","",INDEX(LCAT_ID,MATCH(E3515,LCAT_Name,0)))</f>
        <v/>
      </c>
      <c r="J3515" s="78" t="str">
        <f>IFERROR(_xlfn.XLOOKUP(I3515,MSA_Title_List,MSA_Title_List!$A$2:$A$643,"",0),"")</f>
        <v/>
      </c>
    </row>
    <row r="3516" spans="2:10">
      <c r="F3516" s="78"/>
    </row>
    <row r="3517" spans="2:10">
      <c r="F3517" s="78"/>
    </row>
    <row r="3518" spans="2:10">
      <c r="F3518" s="78"/>
    </row>
    <row r="3519" spans="2:10">
      <c r="F3519" s="78"/>
    </row>
    <row r="3520" spans="2:10">
      <c r="F3520" s="78"/>
    </row>
    <row r="3521" spans="6:6">
      <c r="F3521" s="78"/>
    </row>
    <row r="3522" spans="6:6">
      <c r="F3522" s="78"/>
    </row>
    <row r="3523" spans="6:6">
      <c r="F3523" s="78"/>
    </row>
    <row r="3524" spans="6:6">
      <c r="F3524" s="78"/>
    </row>
    <row r="3525" spans="6:6">
      <c r="F3525" s="78"/>
    </row>
    <row r="3526" spans="6:6">
      <c r="F3526" s="78"/>
    </row>
    <row r="3527" spans="6:6">
      <c r="F3527" s="78"/>
    </row>
    <row r="3528" spans="6:6">
      <c r="F3528" s="78"/>
    </row>
    <row r="3529" spans="6:6">
      <c r="F3529" s="78"/>
    </row>
    <row r="3530" spans="6:6">
      <c r="F3530" s="78"/>
    </row>
    <row r="3531" spans="6:6">
      <c r="F3531" s="78"/>
    </row>
    <row r="3532" spans="6:6">
      <c r="F3532" s="78"/>
    </row>
    <row r="3533" spans="6:6">
      <c r="F3533" s="78"/>
    </row>
    <row r="3534" spans="6:6">
      <c r="F3534" s="78"/>
    </row>
    <row r="3535" spans="6:6">
      <c r="F3535" s="78"/>
    </row>
    <row r="3536" spans="6:6">
      <c r="F3536" s="78"/>
    </row>
    <row r="3537" spans="6:6">
      <c r="F3537" s="78"/>
    </row>
    <row r="3538" spans="6:6">
      <c r="F3538" s="78"/>
    </row>
    <row r="3539" spans="6:6">
      <c r="F3539" s="78"/>
    </row>
    <row r="3540" spans="6:6">
      <c r="F3540" s="78"/>
    </row>
    <row r="3541" spans="6:6">
      <c r="F3541" s="78"/>
    </row>
    <row r="3542" spans="6:6">
      <c r="F3542" s="78"/>
    </row>
    <row r="3543" spans="6:6">
      <c r="F3543" s="78"/>
    </row>
  </sheetData>
  <sheetProtection algorithmName="SHA-512" hashValue="bTWV/XZCpJou8BnoHy28PDXr6ewI78cqxNMaEdQCAVtwiVGmoT0DIsGQjfm4Z8WkGGt4RORbCa/q7NKiOuPngg==" saltValue="bAp2BiGfR9/GbglEK36Ueg==" spinCount="100000" sheet="1" formatCells="0" insertColumns="0"/>
  <mergeCells count="1">
    <mergeCell ref="N23:X26"/>
  </mergeCells>
  <phoneticPr fontId="3" type="noConversion"/>
  <conditionalFormatting sqref="E3:E10000">
    <cfRule type="expression" dxfId="14" priority="1">
      <formula>AND(E3="", OR(K3&lt;&gt;"", L3&lt;&gt;"", M3&lt;&gt;""))</formula>
    </cfRule>
  </conditionalFormatting>
  <conditionalFormatting sqref="K3:M10000">
    <cfRule type="expression" dxfId="13" priority="2">
      <formula>AND(   $E3&lt;&gt;"",   OR(     $K3="", NOT(ISNUMBER($K3)),     $L3="", NOT(ISNUMBER($L3)),     $M3="", NOT(ISNUMBER($M3))   ) )</formula>
    </cfRule>
  </conditionalFormatting>
  <dataValidations count="6">
    <dataValidation type="list" allowBlank="1" showInputMessage="1" showErrorMessage="1" sqref="H3516:H3543 G3:G3543" xr:uid="{3ED350F5-A038-4620-ACD0-6DFD87CBCAF3}">
      <formula1>"Government Site,Contractor Site"</formula1>
    </dataValidation>
    <dataValidation type="list" allowBlank="1" showInputMessage="1" showErrorMessage="1" sqref="E3516:E3543" xr:uid="{76B10EC5-41ED-4BA0-AFDE-EC165910D3FF}">
      <formula1>IF(D3516="",LCAT_Name,INDIRECT(D3516))</formula1>
    </dataValidation>
    <dataValidation type="list" showInputMessage="1" showErrorMessage="1" sqref="E3:E3515" xr:uid="{7BDEE8C3-4D7E-4C01-AE4D-3E5BF8596381}">
      <formula1>IF(D3="",LCAT_Name,INDIRECT(D3))</formula1>
    </dataValidation>
    <dataValidation type="list" allowBlank="1" showInputMessage="1" showErrorMessage="1" sqref="A3:A3543" xr:uid="{A177D5B1-9A88-41B6-80FC-70542A785347}">
      <formula1>Company_Name</formula1>
    </dataValidation>
    <dataValidation type="list" allowBlank="1" showInputMessage="1" showErrorMessage="1" sqref="D3:D3543" xr:uid="{FA0E3C14-DFA5-4BF3-8246-8645507A7984}">
      <formula1>LCAT_Type</formula1>
    </dataValidation>
    <dataValidation type="list" allowBlank="1" showInputMessage="1" showErrorMessage="1" sqref="I3:I26 I29:I4015" xr:uid="{51269DA9-A203-4C23-8737-0915F8BE70E8}">
      <formula1>MSA_Title_List</formula1>
    </dataValidation>
  </dataValidations>
  <hyperlinks>
    <hyperlink ref="I1" r:id="rId1" xr:uid="{B036E579-12F4-4906-BD09-15D8825FD111}"/>
  </hyperlinks>
  <pageMargins left="0.7" right="0.7" top="0.75" bottom="0.75" header="0.3" footer="0.3"/>
  <pageSetup orientation="portrait" horizontalDpi="1200" verticalDpi="1200" r:id="rId2"/>
  <drawing r:id="rId3"/>
  <legacyDrawing r:id="rId4"/>
  <tableParts count="1">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92A77-6B57-4FD6-BC3F-96AB65869003}">
  <sheetPr>
    <tabColor rgb="FFFFFFCC"/>
  </sheetPr>
  <dimension ref="A1:X4006"/>
  <sheetViews>
    <sheetView workbookViewId="0">
      <pane xSplit="3" ySplit="2" topLeftCell="J3" activePane="bottomRight" state="frozen"/>
      <selection pane="topRight" activeCell="D1" sqref="D1"/>
      <selection pane="bottomLeft" activeCell="A3" sqref="A3"/>
      <selection pane="bottomRight" activeCell="J19" sqref="J19"/>
    </sheetView>
  </sheetViews>
  <sheetFormatPr defaultRowHeight="15"/>
  <cols>
    <col min="1" max="1" width="30.7109375" style="20" customWidth="1"/>
    <col min="2" max="2" width="13.28515625" style="78" customWidth="1"/>
    <col min="3" max="3" width="14.5703125" style="80" customWidth="1"/>
    <col min="4" max="4" width="10.7109375" style="28" customWidth="1"/>
    <col min="5" max="5" width="23" style="29" customWidth="1"/>
    <col min="6" max="6" width="39.7109375" style="29" customWidth="1"/>
    <col min="7" max="7" width="11.85546875" style="78" customWidth="1"/>
    <col min="8" max="8" width="24.85546875" style="29" customWidth="1"/>
    <col min="9" max="9" width="24.85546875" style="29" hidden="1" customWidth="1"/>
    <col min="10" max="10" width="55.42578125" style="20" customWidth="1"/>
    <col min="11" max="11" width="26.7109375" style="78" customWidth="1"/>
    <col min="12" max="12" width="20.7109375" style="28" customWidth="1"/>
    <col min="13" max="13" width="11.7109375" style="30" customWidth="1"/>
    <col min="14" max="15" width="11.7109375" style="31" customWidth="1"/>
    <col min="22" max="22" width="9.42578125" customWidth="1"/>
    <col min="24" max="24" width="23.28515625" customWidth="1"/>
  </cols>
  <sheetData>
    <row r="1" spans="1:16" s="75" customFormat="1" ht="43.15" customHeight="1">
      <c r="A1" s="69" t="s">
        <v>33</v>
      </c>
      <c r="B1" s="70" t="s">
        <v>34</v>
      </c>
      <c r="C1" s="70" t="s">
        <v>35</v>
      </c>
      <c r="D1" s="72" t="s">
        <v>36</v>
      </c>
      <c r="E1" s="71" t="s">
        <v>24</v>
      </c>
      <c r="F1" s="69" t="s">
        <v>37</v>
      </c>
      <c r="G1" s="70" t="s">
        <v>38</v>
      </c>
      <c r="H1" s="72" t="s">
        <v>39</v>
      </c>
      <c r="I1" s="84" t="s">
        <v>3138</v>
      </c>
      <c r="J1" s="85" t="s">
        <v>28</v>
      </c>
      <c r="K1" s="70" t="s">
        <v>40</v>
      </c>
      <c r="L1" s="72" t="s">
        <v>41</v>
      </c>
      <c r="M1" s="73" t="s">
        <v>42</v>
      </c>
      <c r="N1" s="74" t="s">
        <v>43</v>
      </c>
      <c r="O1" s="74" t="s">
        <v>44</v>
      </c>
    </row>
    <row r="2" spans="1:16" s="6" customFormat="1" ht="45" hidden="1">
      <c r="A2" s="81" t="str" cm="1">
        <f t="array" aca="1" ref="A2" ca="1">"'"&amp;_xlfn.TEXTAFTER(CELL("filename",A1),"]")&amp;"'!$"&amp;CHAR(COLUMN()+64)&amp;"$3:$"&amp;CHAR(COLUMN()+64)&amp;"$"&amp;MAX(3,IF(NOT(ISERROR($A3:$O4033)), ROW($A3:$O4033)*($A3:$O4033&lt;&gt;"")))</f>
        <v>'Invoiced Labor'!$A$3:$A$3</v>
      </c>
      <c r="B2" s="77" t="str" cm="1">
        <f t="array" aca="1" ref="B2" ca="1">"'"&amp;_xlfn.TEXTAFTER(CELL("filename",B1),"]")&amp;"'!$"&amp;CHAR(COLUMN()+64)&amp;"$3:$"&amp;CHAR(COLUMN()+64)&amp;"$"&amp;MAX(3,IF(NOT(ISERROR($A3:$O4033)), ROW($A3:$O4033)*($A3:$O4033&lt;&gt;"")))</f>
        <v>'Invoiced Labor'!$B$3:$B$3</v>
      </c>
      <c r="C2" s="79" t="str" cm="1">
        <f t="array" aca="1" ref="C2" ca="1">"'"&amp;_xlfn.TEXTAFTER(CELL("filename",C1),"]")&amp;"'!$"&amp;CHAR(COLUMN()+64)&amp;"$3:$"&amp;CHAR(COLUMN()+64)&amp;"$"&amp;MAX(3,IF(NOT(ISERROR($A3:$O4033)), ROW($A3:$O4033)*($A3:$O4033&lt;&gt;"")))</f>
        <v>'Invoiced Labor'!$C$3:$C$3</v>
      </c>
      <c r="D2" s="81" t="str" cm="1">
        <f t="array" aca="1" ref="D2" ca="1">"'"&amp;_xlfn.TEXTAFTER(CELL("filename",D1),"]")&amp;"'!$"&amp;CHAR(COLUMN()+64)&amp;"$3:$"&amp;CHAR(COLUMN()+64)&amp;"$"&amp;MAX(3,IF(NOT(ISERROR($A3:$O4033)), ROW($A3:$O4033)*($A3:$O4033&lt;&gt;"")))</f>
        <v>'Invoiced Labor'!$D$3:$D$3</v>
      </c>
      <c r="E2" s="82"/>
      <c r="F2" s="82" t="str" cm="1">
        <f t="array" aca="1" ref="F2" ca="1">"'"&amp;_xlfn.TEXTAFTER(CELL("filename",F1),"]")&amp;"'!$"&amp;CHAR(COLUMN()+64)&amp;"$3:$"&amp;CHAR(COLUMN()+64)&amp;"$"&amp;MAX(3,IF(NOT(ISERROR($A3:$O4033)), ROW($A3:$O4033)*($A3:$O4033&lt;&gt;"")))</f>
        <v>'Invoiced Labor'!$F$3:$F$3</v>
      </c>
      <c r="G2" s="77" t="str" cm="1">
        <f t="array" aca="1" ref="G2" ca="1">"'"&amp;_xlfn.TEXTAFTER(CELL("filename",G1),"]")&amp;"'!$"&amp;CHAR(COLUMN()+64)&amp;"$3:$"&amp;CHAR(COLUMN()+64)&amp;"$"&amp;MAX(3,IF(NOT(ISERROR($A3:$O4033)), ROW($A3:$O4033)*($A3:$O4033&lt;&gt;"")))</f>
        <v>'Invoiced Labor'!$G$3:$G$3</v>
      </c>
      <c r="H2" s="82" t="str" cm="1">
        <f t="array" aca="1" ref="H2" ca="1">"'"&amp;_xlfn.TEXTAFTER(CELL("filename",H1),"]")&amp;"'!$"&amp;CHAR(COLUMN()+64)&amp;"$3:$"&amp;CHAR(COLUMN()+64)&amp;"$"&amp;MAX(3,IF(NOT(ISERROR($A3:$O4033)), ROW($A3:$O4033)*($A3:$O4033&lt;&gt;"")))</f>
        <v>'Invoiced Labor'!$H$3:$H$3</v>
      </c>
      <c r="I2" s="82"/>
      <c r="J2" s="81"/>
      <c r="K2" s="77" t="str" cm="1">
        <f t="array" aca="1" ref="K2" ca="1">"'"&amp;_xlfn.TEXTAFTER(CELL("filename",K1),"]")&amp;"'!$"&amp;CHAR(COLUMN()+64)&amp;"$3:$"&amp;CHAR(COLUMN()+64)&amp;"$"&amp;MAX(3,IF(NOT(ISERROR($A3:$O4033)), ROW($A3:$O4033)*($A3:$O4033&lt;&gt;"")))</f>
        <v>'Invoiced Labor'!$K$3:$K$3</v>
      </c>
      <c r="L2" s="81" t="str" cm="1">
        <f t="array" aca="1" ref="L2" ca="1">"'"&amp;_xlfn.TEXTAFTER(CELL("filename",L1),"]")&amp;"'!$"&amp;CHAR(COLUMN()+64)&amp;"$3:$"&amp;CHAR(COLUMN()+64)&amp;"$"&amp;MAX(3,IF(NOT(ISERROR($A3:$O4033)), ROW($A3:$O4033)*($A3:$O4033&lt;&gt;"")))</f>
        <v>'Invoiced Labor'!$L$3:$L$3</v>
      </c>
      <c r="M2" s="81" t="str" cm="1">
        <f t="array" aca="1" ref="M2" ca="1">"'"&amp;_xlfn.TEXTAFTER(CELL("filename",M1),"]")&amp;"'!$"&amp;CHAR(COLUMN()+64)&amp;"$3:$"&amp;CHAR(COLUMN()+64)&amp;"$"&amp;MAX(3,IF(NOT(ISERROR($A3:$O4033)), ROW($A3:$O4033)*($A3:$O4033&lt;&gt;"")))</f>
        <v>'Invoiced Labor'!$M$3:$M$3</v>
      </c>
      <c r="N2" s="81" t="str" cm="1">
        <f t="array" aca="1" ref="N2" ca="1">"'"&amp;_xlfn.TEXTAFTER(CELL("filename",N1),"]")&amp;"'!$"&amp;CHAR(COLUMN()+64)&amp;"$3:$"&amp;CHAR(COLUMN()+64)&amp;"$"&amp;MAX(3,IF(NOT(ISERROR($A3:$O4033)), ROW($A3:$O4033)*($A3:$O4033&lt;&gt;"")))</f>
        <v>'Invoiced Labor'!$N$3:$N$3</v>
      </c>
      <c r="O2" s="81" t="str" cm="1">
        <f t="array" aca="1" ref="O2" ca="1">"'"&amp;_xlfn.TEXTAFTER(CELL("filename",O1),"]")&amp;"'!$"&amp;CHAR(COLUMN()+64)&amp;"$3:$"&amp;CHAR(COLUMN()+64)&amp;"$"&amp;MAX(3,IF(NOT(ISERROR($A3:$O4033)), ROW($A3:$O4033)*($A3:$O4033&lt;&gt;"")))</f>
        <v>'Invoiced Labor'!$O$3:$O$3</v>
      </c>
    </row>
    <row r="3" spans="1:16" ht="20.100000000000001" customHeight="1">
      <c r="B3" s="78" t="str" cm="1">
        <f t="array" ref="B3">IF(A3="","",INDEX(CAGE,MATCH(A3,Company_Name,0)))</f>
        <v/>
      </c>
      <c r="C3" s="80" t="str" cm="1">
        <f t="array" ref="C3">IF(A3="","",INDEX(Prime_Sub,MATCH(A3,Company_Name,0)))</f>
        <v/>
      </c>
      <c r="G3" s="78" t="str" cm="1">
        <f t="array" ref="G3">IF(F3="","",INDEX(LCAT_ID,MATCH(F3,LCAT_Name,0)))</f>
        <v/>
      </c>
      <c r="K3" s="78" t="str">
        <f>IFERROR(_xlfn.XLOOKUP($J3,MSA_Title_List,MSA_Title_List!$A$2:$A$643,"",0),"")</f>
        <v/>
      </c>
    </row>
    <row r="4" spans="1:16" ht="20.100000000000001" customHeight="1">
      <c r="B4" s="78" t="str" cm="1">
        <f t="array" ref="B4">IF(A4="","",INDEX(CAGE,MATCH(A4,Company_Name,0)))</f>
        <v/>
      </c>
      <c r="C4" s="80" t="str" cm="1">
        <f t="array" ref="C4">IF(A4="","",INDEX(Prime_Sub,MATCH(A4,Company_Name,0)))</f>
        <v/>
      </c>
      <c r="G4" s="78" t="str" cm="1">
        <f t="array" ref="G4">IF(F4="","",INDEX(LCAT_ID,MATCH(F4,LCAT_Name,0)))</f>
        <v/>
      </c>
      <c r="K4" s="78" t="str">
        <f>IFERROR(_xlfn.XLOOKUP($J4,MSA_Title_List,MSA_Title_List!$A$2:$A$643,"",0),"")</f>
        <v/>
      </c>
    </row>
    <row r="5" spans="1:16" ht="20.100000000000001" customHeight="1">
      <c r="B5" s="78" t="str" cm="1">
        <f t="array" ref="B5">IF(A5="","",INDEX(CAGE,MATCH(A5,Company_Name,0)))</f>
        <v/>
      </c>
      <c r="C5" s="80" t="str" cm="1">
        <f t="array" ref="C5">IF(A5="","",INDEX(Prime_Sub,MATCH(A5,Company_Name,0)))</f>
        <v/>
      </c>
      <c r="G5" s="78" t="str" cm="1">
        <f t="array" ref="G5">IF(F5="","",INDEX(LCAT_ID,MATCH(F5,LCAT_Name,0)))</f>
        <v/>
      </c>
      <c r="K5" s="78" t="str">
        <f>IFERROR(_xlfn.XLOOKUP($J5,MSA_Title_List,MSA_Title_List!$A$2:$A$643,"",0),"")</f>
        <v/>
      </c>
    </row>
    <row r="6" spans="1:16" ht="20.100000000000001" customHeight="1">
      <c r="B6" s="78" t="str" cm="1">
        <f t="array" ref="B6">IF(A6="","",INDEX(CAGE,MATCH(A6,Company_Name,0)))</f>
        <v/>
      </c>
      <c r="C6" s="80" t="str" cm="1">
        <f t="array" ref="C6">IF(A6="","",INDEX(Prime_Sub,MATCH(A6,Company_Name,0)))</f>
        <v/>
      </c>
      <c r="G6" s="78" t="str" cm="1">
        <f t="array" ref="G6">IF(F6="","",INDEX(LCAT_ID,MATCH(F6,LCAT_Name,0)))</f>
        <v/>
      </c>
      <c r="K6" s="78" t="str">
        <f>IFERROR(_xlfn.XLOOKUP($J6,MSA_Title_List,MSA_Title_List!$A$2:$A$643,"",0),"")</f>
        <v/>
      </c>
    </row>
    <row r="7" spans="1:16" ht="20.100000000000001" customHeight="1">
      <c r="B7" s="78" t="str" cm="1">
        <f t="array" ref="B7">IF(A7="","",INDEX(CAGE,MATCH(A7,Company_Name,0)))</f>
        <v/>
      </c>
      <c r="C7" s="80" t="str" cm="1">
        <f t="array" ref="C7">IF(A7="","",INDEX(Prime_Sub,MATCH(A7,Company_Name,0)))</f>
        <v/>
      </c>
      <c r="G7" s="78" t="str" cm="1">
        <f t="array" ref="G7">IF(F7="","",INDEX(LCAT_ID,MATCH(F7,LCAT_Name,0)))</f>
        <v/>
      </c>
      <c r="K7" s="78" t="str">
        <f>IFERROR(_xlfn.XLOOKUP($J7,MSA_Title_List,MSA_Title_List!$A$2:$A$643,"",0),"")</f>
        <v/>
      </c>
      <c r="P7" s="4"/>
    </row>
    <row r="8" spans="1:16" ht="20.100000000000001" customHeight="1">
      <c r="B8" s="78" t="str" cm="1">
        <f t="array" ref="B8">IF(A8="","",INDEX(CAGE,MATCH(A8,Company_Name,0)))</f>
        <v/>
      </c>
      <c r="C8" s="80" t="str" cm="1">
        <f t="array" ref="C8">IF(A8="","",INDEX(Prime_Sub,MATCH(A8,Company_Name,0)))</f>
        <v/>
      </c>
      <c r="G8" s="78" t="str" cm="1">
        <f t="array" ref="G8">IF(F8="","",INDEX(LCAT_ID,MATCH(F8,LCAT_Name,0)))</f>
        <v/>
      </c>
      <c r="K8" s="78" t="str">
        <f>IFERROR(_xlfn.XLOOKUP($J8,MSA_Title_List,MSA_Title_List!$A$2:$A$643,"",0),"")</f>
        <v/>
      </c>
      <c r="P8" s="4"/>
    </row>
    <row r="9" spans="1:16" ht="20.100000000000001" customHeight="1">
      <c r="B9" s="78" t="str" cm="1">
        <f t="array" ref="B9">IF(A9="","",INDEX(CAGE,MATCH(A9,Company_Name,0)))</f>
        <v/>
      </c>
      <c r="C9" s="80" t="str" cm="1">
        <f t="array" ref="C9">IF(A9="","",INDEX(Prime_Sub,MATCH(A9,Company_Name,0)))</f>
        <v/>
      </c>
      <c r="G9" s="78" t="str" cm="1">
        <f t="array" ref="G9">IF(F9="","",INDEX(LCAT_ID,MATCH(F9,LCAT_Name,0)))</f>
        <v/>
      </c>
      <c r="K9" s="78" t="str">
        <f>IFERROR(_xlfn.XLOOKUP($J9,MSA_Title_List,MSA_Title_List!$A$2:$A$643,"",0),"")</f>
        <v/>
      </c>
      <c r="P9" s="4"/>
    </row>
    <row r="10" spans="1:16" ht="20.100000000000001" customHeight="1">
      <c r="B10" s="78" t="str" cm="1">
        <f t="array" ref="B10">IF(A10="","",INDEX(CAGE,MATCH(A10,Company_Name,0)))</f>
        <v/>
      </c>
      <c r="C10" s="80" t="str" cm="1">
        <f t="array" ref="C10">IF(A10="","",INDEX(Prime_Sub,MATCH(A10,Company_Name,0)))</f>
        <v/>
      </c>
      <c r="G10" s="78" t="str" cm="1">
        <f t="array" ref="G10">IF(F10="","",INDEX(LCAT_ID,MATCH(F10,LCAT_Name,0)))</f>
        <v/>
      </c>
      <c r="K10" s="78" t="str">
        <f>IFERROR(_xlfn.XLOOKUP($J10,MSA_Title_List,MSA_Title_List!$A$2:$A$643,"",0),"")</f>
        <v/>
      </c>
      <c r="P10" s="4"/>
    </row>
    <row r="11" spans="1:16" ht="20.100000000000001" customHeight="1">
      <c r="B11" s="78" t="str" cm="1">
        <f t="array" ref="B11">IF(A11="","",INDEX(CAGE,MATCH(A11,Company_Name,0)))</f>
        <v/>
      </c>
      <c r="C11" s="80" t="str" cm="1">
        <f t="array" ref="C11">IF(A11="","",INDEX(Prime_Sub,MATCH(A11,Company_Name,0)))</f>
        <v/>
      </c>
      <c r="G11" s="78" t="str" cm="1">
        <f t="array" ref="G11">IF(F11="","",INDEX(LCAT_ID,MATCH(F11,LCAT_Name,0)))</f>
        <v/>
      </c>
      <c r="K11" s="78" t="str">
        <f>IFERROR(_xlfn.XLOOKUP($J11,MSA_Title_List,MSA_Title_List!$A$2:$A$643,"",0),"")</f>
        <v/>
      </c>
      <c r="P11" s="4"/>
    </row>
    <row r="12" spans="1:16" ht="20.100000000000001" customHeight="1">
      <c r="B12" s="78" t="str" cm="1">
        <f t="array" ref="B12">IF(A12="","",INDEX(CAGE,MATCH(A12,Company_Name,0)))</f>
        <v/>
      </c>
      <c r="C12" s="80" t="str" cm="1">
        <f t="array" ref="C12">IF(A12="","",INDEX(Prime_Sub,MATCH(A12,Company_Name,0)))</f>
        <v/>
      </c>
      <c r="G12" s="78" t="str" cm="1">
        <f t="array" ref="G12">IF(F12="","",INDEX(LCAT_ID,MATCH(F12,LCAT_Name,0)))</f>
        <v/>
      </c>
      <c r="K12" s="78" t="str">
        <f>IFERROR(_xlfn.XLOOKUP($J12,MSA_Title_List,MSA_Title_List!$A$2:$A$643,"",0),"")</f>
        <v/>
      </c>
      <c r="P12" s="4"/>
    </row>
    <row r="13" spans="1:16" ht="20.100000000000001" customHeight="1">
      <c r="B13" s="78" t="str" cm="1">
        <f t="array" ref="B13">IF(A13="","",INDEX(CAGE,MATCH(A13,Company_Name,0)))</f>
        <v/>
      </c>
      <c r="C13" s="80" t="str" cm="1">
        <f t="array" ref="C13">IF(A13="","",INDEX(Prime_Sub,MATCH(A13,Company_Name,0)))</f>
        <v/>
      </c>
      <c r="G13" s="78" t="str" cm="1">
        <f t="array" ref="G13">IF(F13="","",INDEX(LCAT_ID,MATCH(F13,LCAT_Name,0)))</f>
        <v/>
      </c>
      <c r="K13" s="78" t="str">
        <f>IFERROR(_xlfn.XLOOKUP($J13,MSA_Title_List,MSA_Title_List!$A$2:$A$643,"",0),"")</f>
        <v/>
      </c>
      <c r="P13" s="4"/>
    </row>
    <row r="14" spans="1:16" ht="20.100000000000001" customHeight="1">
      <c r="B14" s="78" t="str" cm="1">
        <f t="array" ref="B14">IF(A14="","",INDEX(CAGE,MATCH(A14,Company_Name,0)))</f>
        <v/>
      </c>
      <c r="C14" s="80" t="str" cm="1">
        <f t="array" ref="C14">IF(A14="","",INDEX(Prime_Sub,MATCH(A14,Company_Name,0)))</f>
        <v/>
      </c>
      <c r="G14" s="78" t="str" cm="1">
        <f t="array" ref="G14">IF(F14="","",INDEX(LCAT_ID,MATCH(F14,LCAT_Name,0)))</f>
        <v/>
      </c>
      <c r="K14" s="78" t="str">
        <f>IFERROR(_xlfn.XLOOKUP($J14,MSA_Title_List,MSA_Title_List!$A$2:$A$643,"",0),"")</f>
        <v/>
      </c>
      <c r="P14" s="4"/>
    </row>
    <row r="15" spans="1:16" ht="20.100000000000001" customHeight="1">
      <c r="B15" s="78" t="str" cm="1">
        <f t="array" ref="B15">IF(A15="","",INDEX(CAGE,MATCH(A15,Company_Name,0)))</f>
        <v/>
      </c>
      <c r="C15" s="80" t="str" cm="1">
        <f t="array" ref="C15">IF(A15="","",INDEX(Prime_Sub,MATCH(A15,Company_Name,0)))</f>
        <v/>
      </c>
      <c r="G15" s="78" t="str" cm="1">
        <f t="array" ref="G15">IF(F15="","",INDEX(LCAT_ID,MATCH(F15,LCAT_Name,0)))</f>
        <v/>
      </c>
      <c r="K15" s="78" t="str">
        <f>IFERROR(_xlfn.XLOOKUP($J15,MSA_Title_List,MSA_Title_List!$A$2:$A$643,"",0),"")</f>
        <v/>
      </c>
      <c r="P15" s="4"/>
    </row>
    <row r="16" spans="1:16" ht="20.100000000000001" customHeight="1">
      <c r="B16" s="78" t="str" cm="1">
        <f t="array" ref="B16">IF(A16="","",INDEX(CAGE,MATCH(A16,Company_Name,0)))</f>
        <v/>
      </c>
      <c r="C16" s="80" t="str" cm="1">
        <f t="array" ref="C16">IF(A16="","",INDEX(Prime_Sub,MATCH(A16,Company_Name,0)))</f>
        <v/>
      </c>
      <c r="G16" s="78" t="str" cm="1">
        <f t="array" ref="G16">IF(F16="","",INDEX(LCAT_ID,MATCH(F16,LCAT_Name,0)))</f>
        <v/>
      </c>
      <c r="K16" s="78" t="str">
        <f>IFERROR(_xlfn.XLOOKUP($J16,MSA_Title_List,MSA_Title_List!$A$2:$A$643,"",0),"")</f>
        <v/>
      </c>
      <c r="P16" s="4"/>
    </row>
    <row r="17" spans="2:24" ht="20.100000000000001" customHeight="1">
      <c r="B17" s="78" t="str" cm="1">
        <f t="array" ref="B17">IF(A17="","",INDEX(CAGE,MATCH(A17,Company_Name,0)))</f>
        <v/>
      </c>
      <c r="C17" s="80" t="str" cm="1">
        <f t="array" ref="C17">IF(A17="","",INDEX(Prime_Sub,MATCH(A17,Company_Name,0)))</f>
        <v/>
      </c>
      <c r="G17" s="78" t="str" cm="1">
        <f t="array" ref="G17">IF(F17="","",INDEX(LCAT_ID,MATCH(F17,LCAT_Name,0)))</f>
        <v/>
      </c>
      <c r="K17" s="78" t="str">
        <f>IFERROR(_xlfn.XLOOKUP($J17,MSA_Title_List,MSA_Title_List!$A$2:$A$643,"",0),"")</f>
        <v/>
      </c>
      <c r="P17" s="4"/>
    </row>
    <row r="18" spans="2:24" ht="20.100000000000001" customHeight="1">
      <c r="B18" s="78" t="str" cm="1">
        <f t="array" ref="B18">IF(A18="","",INDEX(CAGE,MATCH(A18,Company_Name,0)))</f>
        <v/>
      </c>
      <c r="C18" s="80" t="str" cm="1">
        <f t="array" ref="C18">IF(A18="","",INDEX(Prime_Sub,MATCH(A18,Company_Name,0)))</f>
        <v/>
      </c>
      <c r="G18" s="78" t="str" cm="1">
        <f t="array" ref="G18">IF(F18="","",INDEX(LCAT_ID,MATCH(F18,LCAT_Name,0)))</f>
        <v/>
      </c>
      <c r="K18" s="78" t="str">
        <f>IFERROR(_xlfn.XLOOKUP($J18,MSA_Title_List,MSA_Title_List!$A$2:$A$643,"",0),"")</f>
        <v/>
      </c>
      <c r="P18" s="4"/>
    </row>
    <row r="19" spans="2:24" ht="20.100000000000001" customHeight="1">
      <c r="B19" s="78" t="str" cm="1">
        <f t="array" ref="B19">IF(A19="","",INDEX(CAGE,MATCH(A19,Company_Name,0)))</f>
        <v/>
      </c>
      <c r="C19" s="80" t="str" cm="1">
        <f t="array" ref="C19">IF(A19="","",INDEX(Prime_Sub,MATCH(A19,Company_Name,0)))</f>
        <v/>
      </c>
      <c r="G19" s="78" t="str" cm="1">
        <f t="array" ref="G19">IF(F19="","",INDEX(LCAT_ID,MATCH(F19,LCAT_Name,0)))</f>
        <v/>
      </c>
      <c r="K19" s="78" t="str">
        <f>IFERROR(_xlfn.XLOOKUP($J19,MSA_Title_List,MSA_Title_List!$A$2:$A$643,"",0),"")</f>
        <v/>
      </c>
    </row>
    <row r="20" spans="2:24" ht="20.100000000000001" customHeight="1">
      <c r="B20" s="78" t="str" cm="1">
        <f t="array" ref="B20">IF(A20="","",INDEX(CAGE,MATCH(A20,Company_Name,0)))</f>
        <v/>
      </c>
      <c r="C20" s="80" t="str" cm="1">
        <f t="array" ref="C20">IF(A20="","",INDEX(Prime_Sub,MATCH(A20,Company_Name,0)))</f>
        <v/>
      </c>
      <c r="G20" s="78" t="str" cm="1">
        <f t="array" ref="G20">IF(F20="","",INDEX(LCAT_ID,MATCH(F20,LCAT_Name,0)))</f>
        <v/>
      </c>
      <c r="K20" s="78" t="str">
        <f>IFERROR(_xlfn.XLOOKUP($J20,MSA_Title_List,MSA_Title_List!$A$2:$A$643,"",0),"")</f>
        <v/>
      </c>
    </row>
    <row r="21" spans="2:24" ht="20.100000000000001" customHeight="1">
      <c r="B21" s="78" t="str" cm="1">
        <f t="array" ref="B21">IF(A21="","",INDEX(CAGE,MATCH(A21,Company_Name,0)))</f>
        <v/>
      </c>
      <c r="C21" s="80" t="str" cm="1">
        <f t="array" ref="C21">IF(A21="","",INDEX(Prime_Sub,MATCH(A21,Company_Name,0)))</f>
        <v/>
      </c>
      <c r="G21" s="78" t="str" cm="1">
        <f t="array" ref="G21">IF(F21="","",INDEX(LCAT_ID,MATCH(F21,LCAT_Name,0)))</f>
        <v/>
      </c>
      <c r="K21" s="78" t="str">
        <f>IFERROR(_xlfn.XLOOKUP($J21,MSA_Title_List,MSA_Title_List!$A$2:$A$643,"",0),"")</f>
        <v/>
      </c>
    </row>
    <row r="22" spans="2:24" ht="20.100000000000001" customHeight="1">
      <c r="B22" s="78" t="str" cm="1">
        <f t="array" ref="B22">IF(A22="","",INDEX(CAGE,MATCH(A22,Company_Name,0)))</f>
        <v/>
      </c>
      <c r="C22" s="80" t="str" cm="1">
        <f t="array" ref="C22">IF(A22="","",INDEX(Prime_Sub,MATCH(A22,Company_Name,0)))</f>
        <v/>
      </c>
      <c r="G22" s="78" t="str" cm="1">
        <f t="array" ref="G22">IF(F22="","",INDEX(LCAT_ID,MATCH(F22,LCAT_Name,0)))</f>
        <v/>
      </c>
      <c r="K22" s="78" t="str">
        <f>IFERROR(_xlfn.XLOOKUP($J22,MSA_Title_List,MSA_Title_List!$A$2:$A$643,"",0),"")</f>
        <v/>
      </c>
    </row>
    <row r="23" spans="2:24" ht="20.100000000000001" customHeight="1">
      <c r="B23" s="78" t="str" cm="1">
        <f t="array" ref="B23">IF(A23="","",INDEX(CAGE,MATCH(A23,Company_Name,0)))</f>
        <v/>
      </c>
      <c r="C23" s="80" t="str" cm="1">
        <f t="array" ref="C23">IF(A23="","",INDEX(Prime_Sub,MATCH(A23,Company_Name,0)))</f>
        <v/>
      </c>
      <c r="G23" s="78" t="str" cm="1">
        <f t="array" ref="G23">IF(F23="","",INDEX(LCAT_ID,MATCH(F23,LCAT_Name,0)))</f>
        <v/>
      </c>
      <c r="K23" s="78" t="str">
        <f>IFERROR(_xlfn.XLOOKUP($J23,MSA_Title_List,MSA_Title_List!$A$2:$A$643,"",0),"")</f>
        <v/>
      </c>
    </row>
    <row r="24" spans="2:24" ht="20.100000000000001" customHeight="1">
      <c r="B24" s="78" t="str" cm="1">
        <f t="array" ref="B24">IF(A24="","",INDEX(CAGE,MATCH(A24,Company_Name,0)))</f>
        <v/>
      </c>
      <c r="C24" s="80" t="str" cm="1">
        <f t="array" ref="C24">IF(A24="","",INDEX(Prime_Sub,MATCH(A24,Company_Name,0)))</f>
        <v/>
      </c>
      <c r="G24" s="78" t="str" cm="1">
        <f t="array" ref="G24">IF(F24="","",INDEX(LCAT_ID,MATCH(F24,LCAT_Name,0)))</f>
        <v/>
      </c>
      <c r="K24" s="78" t="str">
        <f>IFERROR(_xlfn.XLOOKUP($J24,MSA_Title_List,MSA_Title_List!$A$2:$A$643,"",0),"")</f>
        <v/>
      </c>
    </row>
    <row r="25" spans="2:24" ht="20.100000000000001" customHeight="1">
      <c r="B25" s="78" t="str" cm="1">
        <f t="array" ref="B25">IF(A25="","",INDEX(CAGE,MATCH(A25,Company_Name,0)))</f>
        <v/>
      </c>
      <c r="C25" s="80" t="str" cm="1">
        <f t="array" ref="C25">IF(A25="","",INDEX(Prime_Sub,MATCH(A25,Company_Name,0)))</f>
        <v/>
      </c>
      <c r="G25" s="78" t="str" cm="1">
        <f t="array" ref="G25">IF(F25="","",INDEX(LCAT_ID,MATCH(F25,LCAT_Name,0)))</f>
        <v/>
      </c>
      <c r="K25" s="78" t="str">
        <f>IFERROR(_xlfn.XLOOKUP($J25,MSA_Title_List,MSA_Title_List!$A$2:$A$643,"",0),"")</f>
        <v/>
      </c>
    </row>
    <row r="26" spans="2:24" ht="20.100000000000001" customHeight="1">
      <c r="B26" s="78" t="str" cm="1">
        <f t="array" ref="B26">IF(A26="","",INDEX(CAGE,MATCH(A26,Company_Name,0)))</f>
        <v/>
      </c>
      <c r="C26" s="80" t="str" cm="1">
        <f t="array" ref="C26">IF(A26="","",INDEX(Prime_Sub,MATCH(A26,Company_Name,0)))</f>
        <v/>
      </c>
      <c r="G26" s="78" t="str" cm="1">
        <f t="array" ref="G26">IF(F26="","",INDEX(LCAT_ID,MATCH(F26,LCAT_Name,0)))</f>
        <v/>
      </c>
      <c r="K26" s="78" t="str">
        <f>IFERROR(_xlfn.XLOOKUP($J26,MSA_Title_List,MSA_Title_List!$A$2:$A$643,"",0),"")</f>
        <v/>
      </c>
    </row>
    <row r="27" spans="2:24" ht="20.100000000000001" customHeight="1">
      <c r="B27" s="78" t="str" cm="1">
        <f t="array" ref="B27">IF(A27="","",INDEX(CAGE,MATCH(A27,Company_Name,0)))</f>
        <v/>
      </c>
      <c r="C27" s="80" t="str" cm="1">
        <f t="array" ref="C27">IF(A27="","",INDEX(Prime_Sub,MATCH(A27,Company_Name,0)))</f>
        <v/>
      </c>
      <c r="G27" s="78" t="str" cm="1">
        <f t="array" ref="G27">IF(F27="","",INDEX(LCAT_ID,MATCH(F27,LCAT_Name,0)))</f>
        <v/>
      </c>
      <c r="K27" s="78" t="str">
        <f>IFERROR(_xlfn.XLOOKUP($J27,MSA_Title_List,MSA_Title_List!$A$2:$A$643,"",0),"")</f>
        <v/>
      </c>
    </row>
    <row r="28" spans="2:24" ht="20.100000000000001" customHeight="1">
      <c r="B28" s="78" t="str" cm="1">
        <f t="array" ref="B28">IF(A28="","",INDEX(CAGE,MATCH(A28,Company_Name,0)))</f>
        <v/>
      </c>
      <c r="C28" s="80" t="str" cm="1">
        <f t="array" ref="C28">IF(A28="","",INDEX(Prime_Sub,MATCH(A28,Company_Name,0)))</f>
        <v/>
      </c>
      <c r="G28" s="78" t="str" cm="1">
        <f t="array" ref="G28">IF(F28="","",INDEX(LCAT_ID,MATCH(F28,LCAT_Name,0)))</f>
        <v/>
      </c>
      <c r="K28" s="78" t="str">
        <f>IFERROR(_xlfn.XLOOKUP($J28,MSA_Title_List,MSA_Title_List!$A$2:$A$643,"",0),"")</f>
        <v/>
      </c>
    </row>
    <row r="29" spans="2:24" ht="20.100000000000001" customHeight="1">
      <c r="B29" s="78" t="str" cm="1">
        <f t="array" ref="B29">IF(A29="","",INDEX(CAGE,MATCH(A29,Company_Name,0)))</f>
        <v/>
      </c>
      <c r="C29" s="80" t="str" cm="1">
        <f t="array" ref="C29">IF(A29="","",INDEX(Prime_Sub,MATCH(A29,Company_Name,0)))</f>
        <v/>
      </c>
      <c r="G29" s="78" t="str" cm="1">
        <f t="array" ref="G29">IF(F29="","",INDEX(LCAT_ID,MATCH(F29,LCAT_Name,0)))</f>
        <v/>
      </c>
      <c r="K29" s="78" t="str">
        <f>IFERROR(_xlfn.XLOOKUP($J29,MSA_Title_List,MSA_Title_List!$A$2:$A$643,"",0),"")</f>
        <v/>
      </c>
      <c r="P29" s="212"/>
    </row>
    <row r="30" spans="2:24" ht="20.100000000000001" customHeight="1">
      <c r="B30" s="78" t="str" cm="1">
        <f t="array" ref="B30">IF(A30="","",INDEX(CAGE,MATCH(A30,Company_Name,0)))</f>
        <v/>
      </c>
      <c r="C30" s="80" t="str" cm="1">
        <f t="array" ref="C30">IF(A30="","",INDEX(Prime_Sub,MATCH(A30,Company_Name,0)))</f>
        <v/>
      </c>
      <c r="G30" s="78" t="str" cm="1">
        <f t="array" ref="G30">IF(F30="","",INDEX(LCAT_ID,MATCH(F30,LCAT_Name,0)))</f>
        <v/>
      </c>
      <c r="K30" s="78" t="str">
        <f>IFERROR(_xlfn.XLOOKUP($J30,MSA_Title_List,MSA_Title_List!$A$2:$A$643,"",0),"")</f>
        <v/>
      </c>
      <c r="P30" s="212"/>
    </row>
    <row r="31" spans="2:24" ht="20.100000000000001" customHeight="1">
      <c r="B31" s="78" t="str" cm="1">
        <f t="array" ref="B31">IF(A31="","",INDEX(CAGE,MATCH(A31,Company_Name,0)))</f>
        <v/>
      </c>
      <c r="C31" s="80" t="str" cm="1">
        <f t="array" ref="C31">IF(A31="","",INDEX(Prime_Sub,MATCH(A31,Company_Name,0)))</f>
        <v/>
      </c>
      <c r="G31" s="78" t="str" cm="1">
        <f t="array" ref="G31">IF(F31="","",INDEX(LCAT_ID,MATCH(F31,LCAT_Name,0)))</f>
        <v/>
      </c>
      <c r="K31" s="78" t="str">
        <f>IFERROR(_xlfn.XLOOKUP($J31,MSA_Title_List,MSA_Title_List!$A$2:$A$643,"",0),"")</f>
        <v/>
      </c>
      <c r="P31" s="329" t="s">
        <v>3392</v>
      </c>
      <c r="Q31" s="329"/>
      <c r="R31" s="329"/>
      <c r="S31" s="329"/>
      <c r="T31" s="329"/>
      <c r="U31" s="329"/>
      <c r="V31" s="329"/>
      <c r="W31" s="329"/>
      <c r="X31" s="329"/>
    </row>
    <row r="32" spans="2:24" ht="20.100000000000001" customHeight="1">
      <c r="B32" s="78" t="str" cm="1">
        <f t="array" ref="B32">IF(A32="","",INDEX(CAGE,MATCH(A32,Company_Name,0)))</f>
        <v/>
      </c>
      <c r="C32" s="80" t="str" cm="1">
        <f t="array" ref="C32">IF(A32="","",INDEX(Prime_Sub,MATCH(A32,Company_Name,0)))</f>
        <v/>
      </c>
      <c r="G32" s="78" t="str" cm="1">
        <f t="array" ref="G32">IF(F32="","",INDEX(LCAT_ID,MATCH(F32,LCAT_Name,0)))</f>
        <v/>
      </c>
      <c r="K32" s="78" t="str">
        <f>IFERROR(_xlfn.XLOOKUP($J32,MSA_Title_List,MSA_Title_List!$A$2:$A$643,"",0),"")</f>
        <v/>
      </c>
      <c r="P32" s="329"/>
      <c r="Q32" s="329"/>
      <c r="R32" s="329"/>
      <c r="S32" s="329"/>
      <c r="T32" s="329"/>
      <c r="U32" s="329"/>
      <c r="V32" s="329"/>
      <c r="W32" s="329"/>
      <c r="X32" s="329"/>
    </row>
    <row r="33" spans="2:24" ht="20.100000000000001" customHeight="1">
      <c r="B33" s="78" t="str" cm="1">
        <f t="array" ref="B33">IF(A33="","",INDEX(CAGE,MATCH(A33,Company_Name,0)))</f>
        <v/>
      </c>
      <c r="C33" s="80" t="str" cm="1">
        <f t="array" ref="C33">IF(A33="","",INDEX(Prime_Sub,MATCH(A33,Company_Name,0)))</f>
        <v/>
      </c>
      <c r="G33" s="78" t="str" cm="1">
        <f t="array" ref="G33">IF(F33="","",INDEX(LCAT_ID,MATCH(F33,LCAT_Name,0)))</f>
        <v/>
      </c>
      <c r="K33" s="78" t="str">
        <f>IFERROR(_xlfn.XLOOKUP($J33,MSA_Title_List,MSA_Title_List!$A$2:$A$643,"",0),"")</f>
        <v/>
      </c>
      <c r="P33" s="329"/>
      <c r="Q33" s="329"/>
      <c r="R33" s="329"/>
      <c r="S33" s="329"/>
      <c r="T33" s="329"/>
      <c r="U33" s="329"/>
      <c r="V33" s="329"/>
      <c r="W33" s="329"/>
      <c r="X33" s="329"/>
    </row>
    <row r="34" spans="2:24" ht="20.100000000000001" customHeight="1">
      <c r="B34" s="78" t="str" cm="1">
        <f t="array" ref="B34">IF(A34="","",INDEX(CAGE,MATCH(A34,Company_Name,0)))</f>
        <v/>
      </c>
      <c r="C34" s="80" t="str" cm="1">
        <f t="array" ref="C34">IF(A34="","",INDEX(Prime_Sub,MATCH(A34,Company_Name,0)))</f>
        <v/>
      </c>
      <c r="G34" s="78" t="str" cm="1">
        <f t="array" ref="G34">IF(F34="","",INDEX(LCAT_ID,MATCH(F34,LCAT_Name,0)))</f>
        <v/>
      </c>
      <c r="K34" s="78" t="str">
        <f>IFERROR(_xlfn.XLOOKUP($J34,MSA_Title_List,MSA_Title_List!$A$2:$A$643,"",0),"")</f>
        <v/>
      </c>
      <c r="P34" s="329"/>
      <c r="Q34" s="329"/>
      <c r="R34" s="329"/>
      <c r="S34" s="329"/>
      <c r="T34" s="329"/>
      <c r="U34" s="329"/>
      <c r="V34" s="329"/>
      <c r="W34" s="329"/>
      <c r="X34" s="329"/>
    </row>
    <row r="35" spans="2:24" ht="20.100000000000001" customHeight="1">
      <c r="B35" s="78" t="str" cm="1">
        <f t="array" ref="B35">IF(A35="","",INDEX(CAGE,MATCH(A35,Company_Name,0)))</f>
        <v/>
      </c>
      <c r="C35" s="80" t="str" cm="1">
        <f t="array" ref="C35">IF(A35="","",INDEX(Prime_Sub,MATCH(A35,Company_Name,0)))</f>
        <v/>
      </c>
      <c r="G35" s="78" t="str" cm="1">
        <f t="array" ref="G35">IF(F35="","",INDEX(LCAT_ID,MATCH(F35,LCAT_Name,0)))</f>
        <v/>
      </c>
      <c r="K35" s="78" t="str">
        <f>IFERROR(_xlfn.XLOOKUP($J35,MSA_Title_List,MSA_Title_List!$A$2:$A$643,"",0),"")</f>
        <v/>
      </c>
      <c r="P35" s="212"/>
    </row>
    <row r="36" spans="2:24" ht="20.100000000000001" customHeight="1">
      <c r="B36" s="78" t="str" cm="1">
        <f t="array" ref="B36">IF(A36="","",INDEX(CAGE,MATCH(A36,Company_Name,0)))</f>
        <v/>
      </c>
      <c r="C36" s="80" t="str" cm="1">
        <f t="array" ref="C36">IF(A36="","",INDEX(Prime_Sub,MATCH(A36,Company_Name,0)))</f>
        <v/>
      </c>
      <c r="G36" s="78" t="str" cm="1">
        <f t="array" ref="G36">IF(F36="","",INDEX(LCAT_ID,MATCH(F36,LCAT_Name,0)))</f>
        <v/>
      </c>
      <c r="K36" s="78" t="str">
        <f>IFERROR(_xlfn.XLOOKUP($J36,MSA_Title_List,MSA_Title_List!$A$2:$A$643,"",0),"")</f>
        <v/>
      </c>
      <c r="P36" s="212"/>
    </row>
    <row r="37" spans="2:24" ht="20.100000000000001" customHeight="1">
      <c r="B37" s="78" t="str" cm="1">
        <f t="array" ref="B37">IF(A37="","",INDEX(CAGE,MATCH(A37,Company_Name,0)))</f>
        <v/>
      </c>
      <c r="C37" s="80" t="str" cm="1">
        <f t="array" ref="C37">IF(A37="","",INDEX(Prime_Sub,MATCH(A37,Company_Name,0)))</f>
        <v/>
      </c>
      <c r="G37" s="78" t="str" cm="1">
        <f t="array" ref="G37">IF(F37="","",INDEX(LCAT_ID,MATCH(F37,LCAT_Name,0)))</f>
        <v/>
      </c>
      <c r="K37" s="78" t="str">
        <f>IFERROR(_xlfn.XLOOKUP($J37,MSA_Title_List,MSA_Title_List!$A$2:$A$643,"",0),"")</f>
        <v/>
      </c>
    </row>
    <row r="38" spans="2:24" ht="20.100000000000001" customHeight="1">
      <c r="B38" s="78" t="str" cm="1">
        <f t="array" ref="B38">IF(A38="","",INDEX(CAGE,MATCH(A38,Company_Name,0)))</f>
        <v/>
      </c>
      <c r="C38" s="80" t="str" cm="1">
        <f t="array" ref="C38">IF(A38="","",INDEX(Prime_Sub,MATCH(A38,Company_Name,0)))</f>
        <v/>
      </c>
      <c r="G38" s="78" t="str" cm="1">
        <f t="array" ref="G38">IF(F38="","",INDEX(LCAT_ID,MATCH(F38,LCAT_Name,0)))</f>
        <v/>
      </c>
      <c r="K38" s="78" t="str">
        <f>IFERROR(_xlfn.XLOOKUP($J38,MSA_Title_List,MSA_Title_List!$A$2:$A$643,"",0),"")</f>
        <v/>
      </c>
    </row>
    <row r="39" spans="2:24" ht="20.100000000000001" customHeight="1">
      <c r="B39" s="78" t="str" cm="1">
        <f t="array" ref="B39">IF(A39="","",INDEX(CAGE,MATCH(A39,Company_Name,0)))</f>
        <v/>
      </c>
      <c r="C39" s="80" t="str" cm="1">
        <f t="array" ref="C39">IF(A39="","",INDEX(Prime_Sub,MATCH(A39,Company_Name,0)))</f>
        <v/>
      </c>
      <c r="G39" s="78" t="str" cm="1">
        <f t="array" ref="G39">IF(F39="","",INDEX(LCAT_ID,MATCH(F39,LCAT_Name,0)))</f>
        <v/>
      </c>
      <c r="K39" s="78" t="str">
        <f>IFERROR(_xlfn.XLOOKUP($J39,MSA_Title_List,MSA_Title_List!$A$2:$A$643,"",0),"")</f>
        <v/>
      </c>
    </row>
    <row r="40" spans="2:24" ht="20.100000000000001" customHeight="1">
      <c r="B40" s="78" t="str" cm="1">
        <f t="array" ref="B40">IF(A40="","",INDEX(CAGE,MATCH(A40,Company_Name,0)))</f>
        <v/>
      </c>
      <c r="C40" s="80" t="str" cm="1">
        <f t="array" ref="C40">IF(A40="","",INDEX(Prime_Sub,MATCH(A40,Company_Name,0)))</f>
        <v/>
      </c>
      <c r="G40" s="78" t="str" cm="1">
        <f t="array" ref="G40">IF(F40="","",INDEX(LCAT_ID,MATCH(F40,LCAT_Name,0)))</f>
        <v/>
      </c>
      <c r="K40" s="78" t="str">
        <f>IFERROR(_xlfn.XLOOKUP($J40,MSA_Title_List,MSA_Title_List!$A$2:$A$643,"",0),"")</f>
        <v/>
      </c>
    </row>
    <row r="41" spans="2:24" ht="20.100000000000001" customHeight="1">
      <c r="B41" s="78" t="str" cm="1">
        <f t="array" ref="B41">IF(A41="","",INDEX(CAGE,MATCH(A41,Company_Name,0)))</f>
        <v/>
      </c>
      <c r="C41" s="80" t="str" cm="1">
        <f t="array" ref="C41">IF(A41="","",INDEX(Prime_Sub,MATCH(A41,Company_Name,0)))</f>
        <v/>
      </c>
      <c r="G41" s="78" t="str" cm="1">
        <f t="array" ref="G41">IF(F41="","",INDEX(LCAT_ID,MATCH(F41,LCAT_Name,0)))</f>
        <v/>
      </c>
      <c r="K41" s="78" t="str">
        <f>IFERROR(_xlfn.XLOOKUP($J41,MSA_Title_List,MSA_Title_List!$A$2:$A$643,"",0),"")</f>
        <v/>
      </c>
    </row>
    <row r="42" spans="2:24" ht="20.100000000000001" customHeight="1">
      <c r="B42" s="78" t="str" cm="1">
        <f t="array" ref="B42">IF(A42="","",INDEX(CAGE,MATCH(A42,Company_Name,0)))</f>
        <v/>
      </c>
      <c r="C42" s="80" t="str" cm="1">
        <f t="array" ref="C42">IF(A42="","",INDEX(Prime_Sub,MATCH(A42,Company_Name,0)))</f>
        <v/>
      </c>
      <c r="G42" s="78" t="str" cm="1">
        <f t="array" ref="G42">IF(F42="","",INDEX(LCAT_ID,MATCH(F42,LCAT_Name,0)))</f>
        <v/>
      </c>
      <c r="K42" s="78" t="str">
        <f>IFERROR(_xlfn.XLOOKUP($J42,MSA_Title_List,MSA_Title_List!$A$2:$A$643,"",0),"")</f>
        <v/>
      </c>
    </row>
    <row r="43" spans="2:24" ht="20.100000000000001" customHeight="1">
      <c r="B43" s="78" t="str" cm="1">
        <f t="array" ref="B43">IF(A43="","",INDEX(CAGE,MATCH(A43,Company_Name,0)))</f>
        <v/>
      </c>
      <c r="C43" s="80" t="str" cm="1">
        <f t="array" ref="C43">IF(A43="","",INDEX(Prime_Sub,MATCH(A43,Company_Name,0)))</f>
        <v/>
      </c>
      <c r="G43" s="78" t="str" cm="1">
        <f t="array" ref="G43">IF(F43="","",INDEX(LCAT_ID,MATCH(F43,LCAT_Name,0)))</f>
        <v/>
      </c>
      <c r="K43" s="78" t="str">
        <f>IFERROR(_xlfn.XLOOKUP($J43,MSA_Title_List,MSA_Title_List!$A$2:$A$643,"",0),"")</f>
        <v/>
      </c>
    </row>
    <row r="44" spans="2:24" ht="20.100000000000001" customHeight="1">
      <c r="B44" s="78" t="str" cm="1">
        <f t="array" ref="B44">IF(A44="","",INDEX(CAGE,MATCH(A44,Company_Name,0)))</f>
        <v/>
      </c>
      <c r="C44" s="80" t="str" cm="1">
        <f t="array" ref="C44">IF(A44="","",INDEX(Prime_Sub,MATCH(A44,Company_Name,0)))</f>
        <v/>
      </c>
      <c r="G44" s="78" t="str" cm="1">
        <f t="array" ref="G44">IF(F44="","",INDEX(LCAT_ID,MATCH(F44,LCAT_Name,0)))</f>
        <v/>
      </c>
      <c r="K44" s="78" t="str">
        <f>IFERROR(_xlfn.XLOOKUP($J44,MSA_Title_List,MSA_Title_List!$A$2:$A$643,"",0),"")</f>
        <v/>
      </c>
    </row>
    <row r="45" spans="2:24" ht="20.100000000000001" customHeight="1">
      <c r="B45" s="78" t="str" cm="1">
        <f t="array" ref="B45">IF(A45="","",INDEX(CAGE,MATCH(A45,Company_Name,0)))</f>
        <v/>
      </c>
      <c r="C45" s="80" t="str" cm="1">
        <f t="array" ref="C45">IF(A45="","",INDEX(Prime_Sub,MATCH(A45,Company_Name,0)))</f>
        <v/>
      </c>
      <c r="G45" s="78" t="str" cm="1">
        <f t="array" ref="G45">IF(F45="","",INDEX(LCAT_ID,MATCH(F45,LCAT_Name,0)))</f>
        <v/>
      </c>
      <c r="K45" s="78" t="str">
        <f>IFERROR(_xlfn.XLOOKUP($J45,MSA_Title_List,MSA_Title_List!$A$2:$A$643,"",0),"")</f>
        <v/>
      </c>
    </row>
    <row r="46" spans="2:24" ht="20.100000000000001" customHeight="1">
      <c r="B46" s="78" t="str" cm="1">
        <f t="array" ref="B46">IF(A46="","",INDEX(CAGE,MATCH(A46,Company_Name,0)))</f>
        <v/>
      </c>
      <c r="C46" s="80" t="str" cm="1">
        <f t="array" ref="C46">IF(A46="","",INDEX(Prime_Sub,MATCH(A46,Company_Name,0)))</f>
        <v/>
      </c>
      <c r="G46" s="78" t="str" cm="1">
        <f t="array" ref="G46">IF(F46="","",INDEX(LCAT_ID,MATCH(F46,LCAT_Name,0)))</f>
        <v/>
      </c>
      <c r="K46" s="78" t="str">
        <f>IFERROR(_xlfn.XLOOKUP($J46,MSA_Title_List,MSA_Title_List!$A$2:$A$643,"",0),"")</f>
        <v/>
      </c>
    </row>
    <row r="47" spans="2:24" ht="20.100000000000001" customHeight="1">
      <c r="B47" s="78" t="str" cm="1">
        <f t="array" ref="B47">IF(A47="","",INDEX(CAGE,MATCH(A47,Company_Name,0)))</f>
        <v/>
      </c>
      <c r="C47" s="80" t="str" cm="1">
        <f t="array" ref="C47">IF(A47="","",INDEX(Prime_Sub,MATCH(A47,Company_Name,0)))</f>
        <v/>
      </c>
      <c r="G47" s="78" t="str" cm="1">
        <f t="array" ref="G47">IF(F47="","",INDEX(LCAT_ID,MATCH(F47,LCAT_Name,0)))</f>
        <v/>
      </c>
      <c r="K47" s="78" t="str">
        <f>IFERROR(_xlfn.XLOOKUP($J47,MSA_Title_List,MSA_Title_List!$A$2:$A$643,"",0),"")</f>
        <v/>
      </c>
    </row>
    <row r="48" spans="2:24" ht="20.100000000000001" customHeight="1">
      <c r="B48" s="78" t="str" cm="1">
        <f t="array" ref="B48">IF(A48="","",INDEX(CAGE,MATCH(A48,Company_Name,0)))</f>
        <v/>
      </c>
      <c r="C48" s="80" t="str" cm="1">
        <f t="array" ref="C48">IF(A48="","",INDEX(Prime_Sub,MATCH(A48,Company_Name,0)))</f>
        <v/>
      </c>
      <c r="G48" s="78" t="str" cm="1">
        <f t="array" ref="G48">IF(F48="","",INDEX(LCAT_ID,MATCH(F48,LCAT_Name,0)))</f>
        <v/>
      </c>
      <c r="K48" s="78" t="str">
        <f>IFERROR(_xlfn.XLOOKUP($J48,MSA_Title_List,MSA_Title_List!$A$2:$A$643,"",0),"")</f>
        <v/>
      </c>
    </row>
    <row r="49" spans="2:11" ht="20.100000000000001" customHeight="1">
      <c r="B49" s="78" t="str" cm="1">
        <f t="array" ref="B49">IF(A49="","",INDEX(CAGE,MATCH(A49,Company_Name,0)))</f>
        <v/>
      </c>
      <c r="C49" s="80" t="str" cm="1">
        <f t="array" ref="C49">IF(A49="","",INDEX(Prime_Sub,MATCH(A49,Company_Name,0)))</f>
        <v/>
      </c>
      <c r="G49" s="78" t="str" cm="1">
        <f t="array" ref="G49">IF(F49="","",INDEX(LCAT_ID,MATCH(F49,LCAT_Name,0)))</f>
        <v/>
      </c>
      <c r="K49" s="78" t="str">
        <f>IFERROR(_xlfn.XLOOKUP($J49,MSA_Title_List,MSA_Title_List!$A$2:$A$643,"",0),"")</f>
        <v/>
      </c>
    </row>
    <row r="50" spans="2:11" ht="20.100000000000001" customHeight="1">
      <c r="B50" s="78" t="str" cm="1">
        <f t="array" ref="B50">IF(A50="","",INDEX(CAGE,MATCH(A50,Company_Name,0)))</f>
        <v/>
      </c>
      <c r="C50" s="80" t="str" cm="1">
        <f t="array" ref="C50">IF(A50="","",INDEX(Prime_Sub,MATCH(A50,Company_Name,0)))</f>
        <v/>
      </c>
      <c r="G50" s="78" t="str" cm="1">
        <f t="array" ref="G50">IF(F50="","",INDEX(LCAT_ID,MATCH(F50,LCAT_Name,0)))</f>
        <v/>
      </c>
      <c r="K50" s="78" t="str">
        <f>IFERROR(_xlfn.XLOOKUP($J50,MSA_Title_List,MSA_Title_List!$A$2:$A$643,"",0),"")</f>
        <v/>
      </c>
    </row>
    <row r="51" spans="2:11" ht="20.100000000000001" customHeight="1">
      <c r="B51" s="78" t="str" cm="1">
        <f t="array" ref="B51">IF(A51="","",INDEX(CAGE,MATCH(A51,Company_Name,0)))</f>
        <v/>
      </c>
      <c r="C51" s="80" t="str" cm="1">
        <f t="array" ref="C51">IF(A51="","",INDEX(Prime_Sub,MATCH(A51,Company_Name,0)))</f>
        <v/>
      </c>
      <c r="G51" s="78" t="str" cm="1">
        <f t="array" ref="G51">IF(F51="","",INDEX(LCAT_ID,MATCH(F51,LCAT_Name,0)))</f>
        <v/>
      </c>
      <c r="K51" s="78" t="str">
        <f>IFERROR(_xlfn.XLOOKUP($J51,MSA_Title_List,MSA_Title_List!$A$2:$A$643,"",0),"")</f>
        <v/>
      </c>
    </row>
    <row r="52" spans="2:11" ht="20.100000000000001" customHeight="1">
      <c r="B52" s="78" t="str" cm="1">
        <f t="array" ref="B52">IF(A52="","",INDEX(CAGE,MATCH(A52,Company_Name,0)))</f>
        <v/>
      </c>
      <c r="C52" s="80" t="str" cm="1">
        <f t="array" ref="C52">IF(A52="","",INDEX(Prime_Sub,MATCH(A52,Company_Name,0)))</f>
        <v/>
      </c>
      <c r="G52" s="78" t="str" cm="1">
        <f t="array" ref="G52">IF(F52="","",INDEX(LCAT_ID,MATCH(F52,LCAT_Name,0)))</f>
        <v/>
      </c>
      <c r="K52" s="78" t="str">
        <f>IFERROR(_xlfn.XLOOKUP($J52,MSA_Title_List,MSA_Title_List!$A$2:$A$643,"",0),"")</f>
        <v/>
      </c>
    </row>
    <row r="53" spans="2:11" ht="20.100000000000001" customHeight="1">
      <c r="B53" s="78" t="str" cm="1">
        <f t="array" ref="B53">IF(A53="","",INDEX(CAGE,MATCH(A53,Company_Name,0)))</f>
        <v/>
      </c>
      <c r="C53" s="80" t="str" cm="1">
        <f t="array" ref="C53">IF(A53="","",INDEX(Prime_Sub,MATCH(A53,Company_Name,0)))</f>
        <v/>
      </c>
      <c r="G53" s="78" t="str" cm="1">
        <f t="array" ref="G53">IF(F53="","",INDEX(LCAT_ID,MATCH(F53,LCAT_Name,0)))</f>
        <v/>
      </c>
      <c r="K53" s="78" t="str">
        <f>IFERROR(_xlfn.XLOOKUP($J53,MSA_Title_List,MSA_Title_List!$A$2:$A$643,"",0),"")</f>
        <v/>
      </c>
    </row>
    <row r="54" spans="2:11" ht="20.100000000000001" customHeight="1">
      <c r="B54" s="78" t="str" cm="1">
        <f t="array" ref="B54">IF(A54="","",INDEX(CAGE,MATCH(A54,Company_Name,0)))</f>
        <v/>
      </c>
      <c r="C54" s="80" t="str" cm="1">
        <f t="array" ref="C54">IF(A54="","",INDEX(Prime_Sub,MATCH(A54,Company_Name,0)))</f>
        <v/>
      </c>
      <c r="G54" s="78" t="str" cm="1">
        <f t="array" ref="G54">IF(F54="","",INDEX(LCAT_ID,MATCH(F54,LCAT_Name,0)))</f>
        <v/>
      </c>
      <c r="K54" s="78" t="str">
        <f>IFERROR(_xlfn.XLOOKUP($J54,MSA_Title_List,MSA_Title_List!$A$2:$A$643,"",0),"")</f>
        <v/>
      </c>
    </row>
    <row r="55" spans="2:11" ht="20.100000000000001" customHeight="1">
      <c r="B55" s="78" t="str" cm="1">
        <f t="array" ref="B55">IF(A55="","",INDEX(CAGE,MATCH(A55,Company_Name,0)))</f>
        <v/>
      </c>
      <c r="C55" s="80" t="str" cm="1">
        <f t="array" ref="C55">IF(A55="","",INDEX(Prime_Sub,MATCH(A55,Company_Name,0)))</f>
        <v/>
      </c>
      <c r="G55" s="78" t="str" cm="1">
        <f t="array" ref="G55">IF(F55="","",INDEX(LCAT_ID,MATCH(F55,LCAT_Name,0)))</f>
        <v/>
      </c>
      <c r="K55" s="78" t="str">
        <f>IFERROR(_xlfn.XLOOKUP($J55,MSA_Title_List,MSA_Title_List!$A$2:$A$643,"",0),"")</f>
        <v/>
      </c>
    </row>
    <row r="56" spans="2:11" ht="20.100000000000001" customHeight="1">
      <c r="B56" s="78" t="str" cm="1">
        <f t="array" ref="B56">IF(A56="","",INDEX(CAGE,MATCH(A56,Company_Name,0)))</f>
        <v/>
      </c>
      <c r="C56" s="80" t="str" cm="1">
        <f t="array" ref="C56">IF(A56="","",INDEX(Prime_Sub,MATCH(A56,Company_Name,0)))</f>
        <v/>
      </c>
      <c r="G56" s="78" t="str" cm="1">
        <f t="array" ref="G56">IF(F56="","",INDEX(LCAT_ID,MATCH(F56,LCAT_Name,0)))</f>
        <v/>
      </c>
      <c r="K56" s="78" t="str">
        <f>IFERROR(_xlfn.XLOOKUP($J56,MSA_Title_List,MSA_Title_List!$A$2:$A$643,"",0),"")</f>
        <v/>
      </c>
    </row>
    <row r="57" spans="2:11" ht="20.100000000000001" customHeight="1">
      <c r="B57" s="78" t="str" cm="1">
        <f t="array" ref="B57">IF(A57="","",INDEX(CAGE,MATCH(A57,Company_Name,0)))</f>
        <v/>
      </c>
      <c r="C57" s="80" t="str" cm="1">
        <f t="array" ref="C57">IF(A57="","",INDEX(Prime_Sub,MATCH(A57,Company_Name,0)))</f>
        <v/>
      </c>
      <c r="G57" s="78" t="str" cm="1">
        <f t="array" ref="G57">IF(F57="","",INDEX(LCAT_ID,MATCH(F57,LCAT_Name,0)))</f>
        <v/>
      </c>
      <c r="K57" s="78" t="str">
        <f>IFERROR(_xlfn.XLOOKUP($J57,MSA_Title_List,MSA_Title_List!$A$2:$A$643,"",0),"")</f>
        <v/>
      </c>
    </row>
    <row r="58" spans="2:11" ht="20.100000000000001" customHeight="1">
      <c r="B58" s="78" t="str" cm="1">
        <f t="array" ref="B58">IF(A58="","",INDEX(CAGE,MATCH(A58,Company_Name,0)))</f>
        <v/>
      </c>
      <c r="C58" s="80" t="str" cm="1">
        <f t="array" ref="C58">IF(A58="","",INDEX(Prime_Sub,MATCH(A58,Company_Name,0)))</f>
        <v/>
      </c>
      <c r="G58" s="78" t="str" cm="1">
        <f t="array" ref="G58">IF(F58="","",INDEX(LCAT_ID,MATCH(F58,LCAT_Name,0)))</f>
        <v/>
      </c>
      <c r="K58" s="78" t="str">
        <f>IFERROR(_xlfn.XLOOKUP($J58,MSA_Title_List,MSA_Title_List!$A$2:$A$643,"",0),"")</f>
        <v/>
      </c>
    </row>
    <row r="59" spans="2:11" ht="20.100000000000001" customHeight="1">
      <c r="B59" s="78" t="str" cm="1">
        <f t="array" ref="B59">IF(A59="","",INDEX(CAGE,MATCH(A59,Company_Name,0)))</f>
        <v/>
      </c>
      <c r="C59" s="80" t="str" cm="1">
        <f t="array" ref="C59">IF(A59="","",INDEX(Prime_Sub,MATCH(A59,Company_Name,0)))</f>
        <v/>
      </c>
      <c r="G59" s="78" t="str" cm="1">
        <f t="array" ref="G59">IF(F59="","",INDEX(LCAT_ID,MATCH(F59,LCAT_Name,0)))</f>
        <v/>
      </c>
      <c r="K59" s="78" t="str">
        <f>IFERROR(_xlfn.XLOOKUP($J59,MSA_Title_List,MSA_Title_List!$A$2:$A$643,"",0),"")</f>
        <v/>
      </c>
    </row>
    <row r="60" spans="2:11" ht="20.100000000000001" customHeight="1">
      <c r="B60" s="78" t="str" cm="1">
        <f t="array" ref="B60">IF(A60="","",INDEX(CAGE,MATCH(A60,Company_Name,0)))</f>
        <v/>
      </c>
      <c r="C60" s="80" t="str" cm="1">
        <f t="array" ref="C60">IF(A60="","",INDEX(Prime_Sub,MATCH(A60,Company_Name,0)))</f>
        <v/>
      </c>
      <c r="G60" s="78" t="str" cm="1">
        <f t="array" ref="G60">IF(F60="","",INDEX(LCAT_ID,MATCH(F60,LCAT_Name,0)))</f>
        <v/>
      </c>
      <c r="K60" s="78" t="str">
        <f>IFERROR(_xlfn.XLOOKUP($J60,MSA_Title_List,MSA_Title_List!$A$2:$A$643,"",0),"")</f>
        <v/>
      </c>
    </row>
    <row r="61" spans="2:11" ht="20.100000000000001" customHeight="1">
      <c r="B61" s="78" t="str" cm="1">
        <f t="array" ref="B61">IF(A61="","",INDEX(CAGE,MATCH(A61,Company_Name,0)))</f>
        <v/>
      </c>
      <c r="C61" s="80" t="str" cm="1">
        <f t="array" ref="C61">IF(A61="","",INDEX(Prime_Sub,MATCH(A61,Company_Name,0)))</f>
        <v/>
      </c>
      <c r="G61" s="78" t="str" cm="1">
        <f t="array" ref="G61">IF(F61="","",INDEX(LCAT_ID,MATCH(F61,LCAT_Name,0)))</f>
        <v/>
      </c>
      <c r="K61" s="78" t="str">
        <f>IFERROR(_xlfn.XLOOKUP($J61,MSA_Title_List,MSA_Title_List!$A$2:$A$643,"",0),"")</f>
        <v/>
      </c>
    </row>
    <row r="62" spans="2:11" ht="20.100000000000001" customHeight="1">
      <c r="B62" s="78" t="str" cm="1">
        <f t="array" ref="B62">IF(A62="","",INDEX(CAGE,MATCH(A62,Company_Name,0)))</f>
        <v/>
      </c>
      <c r="C62" s="80" t="str" cm="1">
        <f t="array" ref="C62">IF(A62="","",INDEX(Prime_Sub,MATCH(A62,Company_Name,0)))</f>
        <v/>
      </c>
      <c r="G62" s="78" t="str" cm="1">
        <f t="array" ref="G62">IF(F62="","",INDEX(LCAT_ID,MATCH(F62,LCAT_Name,0)))</f>
        <v/>
      </c>
      <c r="K62" s="78" t="str">
        <f>IFERROR(_xlfn.XLOOKUP($J62,MSA_Title_List,MSA_Title_List!$A$2:$A$643,"",0),"")</f>
        <v/>
      </c>
    </row>
    <row r="63" spans="2:11" ht="20.100000000000001" customHeight="1">
      <c r="B63" s="78" t="str" cm="1">
        <f t="array" ref="B63">IF(A63="","",INDEX(CAGE,MATCH(A63,Company_Name,0)))</f>
        <v/>
      </c>
      <c r="C63" s="80" t="str" cm="1">
        <f t="array" ref="C63">IF(A63="","",INDEX(Prime_Sub,MATCH(A63,Company_Name,0)))</f>
        <v/>
      </c>
      <c r="G63" s="78" t="str" cm="1">
        <f t="array" ref="G63">IF(F63="","",INDEX(LCAT_ID,MATCH(F63,LCAT_Name,0)))</f>
        <v/>
      </c>
      <c r="K63" s="78" t="str">
        <f>IFERROR(_xlfn.XLOOKUP($J63,MSA_Title_List,MSA_Title_List!$A$2:$A$643,"",0),"")</f>
        <v/>
      </c>
    </row>
    <row r="64" spans="2:11" ht="20.100000000000001" customHeight="1">
      <c r="B64" s="78" t="str" cm="1">
        <f t="array" ref="B64">IF(A64="","",INDEX(CAGE,MATCH(A64,Company_Name,0)))</f>
        <v/>
      </c>
      <c r="C64" s="80" t="str" cm="1">
        <f t="array" ref="C64">IF(A64="","",INDEX(Prime_Sub,MATCH(A64,Company_Name,0)))</f>
        <v/>
      </c>
      <c r="G64" s="78" t="str" cm="1">
        <f t="array" ref="G64">IF(F64="","",INDEX(LCAT_ID,MATCH(F64,LCAT_Name,0)))</f>
        <v/>
      </c>
      <c r="K64" s="78" t="str">
        <f>IFERROR(_xlfn.XLOOKUP($J64,MSA_Title_List,MSA_Title_List!$A$2:$A$643,"",0),"")</f>
        <v/>
      </c>
    </row>
    <row r="65" spans="2:11" ht="20.100000000000001" customHeight="1">
      <c r="B65" s="78" t="str" cm="1">
        <f t="array" ref="B65">IF(A65="","",INDEX(CAGE,MATCH(A65,Company_Name,0)))</f>
        <v/>
      </c>
      <c r="C65" s="80" t="str" cm="1">
        <f t="array" ref="C65">IF(A65="","",INDEX(Prime_Sub,MATCH(A65,Company_Name,0)))</f>
        <v/>
      </c>
      <c r="G65" s="78" t="str" cm="1">
        <f t="array" ref="G65">IF(F65="","",INDEX(LCAT_ID,MATCH(F65,LCAT_Name,0)))</f>
        <v/>
      </c>
      <c r="K65" s="78" t="str">
        <f>IFERROR(_xlfn.XLOOKUP($J65,MSA_Title_List,MSA_Title_List!$A$2:$A$643,"",0),"")</f>
        <v/>
      </c>
    </row>
    <row r="66" spans="2:11" ht="20.100000000000001" customHeight="1">
      <c r="B66" s="78" t="str" cm="1">
        <f t="array" ref="B66">IF(A66="","",INDEX(CAGE,MATCH(A66,Company_Name,0)))</f>
        <v/>
      </c>
      <c r="C66" s="80" t="str" cm="1">
        <f t="array" ref="C66">IF(A66="","",INDEX(Prime_Sub,MATCH(A66,Company_Name,0)))</f>
        <v/>
      </c>
      <c r="G66" s="78" t="str" cm="1">
        <f t="array" ref="G66">IF(F66="","",INDEX(LCAT_ID,MATCH(F66,LCAT_Name,0)))</f>
        <v/>
      </c>
      <c r="K66" s="78" t="str">
        <f>IFERROR(_xlfn.XLOOKUP($J66,MSA_Title_List,MSA_Title_List!$A$2:$A$643,"",0),"")</f>
        <v/>
      </c>
    </row>
    <row r="67" spans="2:11" ht="20.100000000000001" customHeight="1">
      <c r="B67" s="78" t="str" cm="1">
        <f t="array" ref="B67">IF(A67="","",INDEX(CAGE,MATCH(A67,Company_Name,0)))</f>
        <v/>
      </c>
      <c r="C67" s="80" t="str" cm="1">
        <f t="array" ref="C67">IF(A67="","",INDEX(Prime_Sub,MATCH(A67,Company_Name,0)))</f>
        <v/>
      </c>
      <c r="G67" s="78" t="str" cm="1">
        <f t="array" ref="G67">IF(F67="","",INDEX(LCAT_ID,MATCH(F67,LCAT_Name,0)))</f>
        <v/>
      </c>
      <c r="K67" s="78" t="str">
        <f>IFERROR(_xlfn.XLOOKUP($J67,MSA_Title_List,MSA_Title_List!$A$2:$A$643,"",0),"")</f>
        <v/>
      </c>
    </row>
    <row r="68" spans="2:11" ht="20.100000000000001" customHeight="1">
      <c r="B68" s="78" t="str" cm="1">
        <f t="array" ref="B68">IF(A68="","",INDEX(CAGE,MATCH(A68,Company_Name,0)))</f>
        <v/>
      </c>
      <c r="C68" s="80" t="str" cm="1">
        <f t="array" ref="C68">IF(A68="","",INDEX(Prime_Sub,MATCH(A68,Company_Name,0)))</f>
        <v/>
      </c>
      <c r="G68" s="78" t="str" cm="1">
        <f t="array" ref="G68">IF(F68="","",INDEX(LCAT_ID,MATCH(F68,LCAT_Name,0)))</f>
        <v/>
      </c>
      <c r="K68" s="78" t="str">
        <f>IFERROR(_xlfn.XLOOKUP($J68,MSA_Title_List,MSA_Title_List!$A$2:$A$643,"",0),"")</f>
        <v/>
      </c>
    </row>
    <row r="69" spans="2:11" ht="20.100000000000001" customHeight="1">
      <c r="B69" s="78" t="str" cm="1">
        <f t="array" ref="B69">IF(A69="","",INDEX(CAGE,MATCH(A69,Company_Name,0)))</f>
        <v/>
      </c>
      <c r="C69" s="80" t="str" cm="1">
        <f t="array" ref="C69">IF(A69="","",INDEX(Prime_Sub,MATCH(A69,Company_Name,0)))</f>
        <v/>
      </c>
      <c r="G69" s="78" t="str" cm="1">
        <f t="array" ref="G69">IF(F69="","",INDEX(LCAT_ID,MATCH(F69,LCAT_Name,0)))</f>
        <v/>
      </c>
      <c r="K69" s="78" t="str">
        <f>IFERROR(_xlfn.XLOOKUP($J69,MSA_Title_List,MSA_Title_List!$A$2:$A$643,"",0),"")</f>
        <v/>
      </c>
    </row>
    <row r="70" spans="2:11" ht="20.100000000000001" customHeight="1">
      <c r="B70" s="78" t="str" cm="1">
        <f t="array" ref="B70">IF(A70="","",INDEX(CAGE,MATCH(A70,Company_Name,0)))</f>
        <v/>
      </c>
      <c r="C70" s="80" t="str" cm="1">
        <f t="array" ref="C70">IF(A70="","",INDEX(Prime_Sub,MATCH(A70,Company_Name,0)))</f>
        <v/>
      </c>
      <c r="G70" s="78" t="str" cm="1">
        <f t="array" ref="G70">IF(F70="","",INDEX(LCAT_ID,MATCH(F70,LCAT_Name,0)))</f>
        <v/>
      </c>
      <c r="K70" s="78" t="str">
        <f>IFERROR(_xlfn.XLOOKUP($J70,MSA_Title_List,MSA_Title_List!$A$2:$A$643,"",0),"")</f>
        <v/>
      </c>
    </row>
    <row r="71" spans="2:11" ht="20.100000000000001" customHeight="1">
      <c r="B71" s="78" t="str" cm="1">
        <f t="array" ref="B71">IF(A71="","",INDEX(CAGE,MATCH(A71,Company_Name,0)))</f>
        <v/>
      </c>
      <c r="C71" s="80" t="str" cm="1">
        <f t="array" ref="C71">IF(A71="","",INDEX(Prime_Sub,MATCH(A71,Company_Name,0)))</f>
        <v/>
      </c>
      <c r="G71" s="78" t="str" cm="1">
        <f t="array" ref="G71">IF(F71="","",INDEX(LCAT_ID,MATCH(F71,LCAT_Name,0)))</f>
        <v/>
      </c>
      <c r="K71" s="78" t="str">
        <f>IFERROR(_xlfn.XLOOKUP($J71,MSA_Title_List,MSA_Title_List!$A$2:$A$643,"",0),"")</f>
        <v/>
      </c>
    </row>
    <row r="72" spans="2:11" ht="20.100000000000001" customHeight="1">
      <c r="B72" s="78" t="str" cm="1">
        <f t="array" ref="B72">IF(A72="","",INDEX(CAGE,MATCH(A72,Company_Name,0)))</f>
        <v/>
      </c>
      <c r="C72" s="80" t="str" cm="1">
        <f t="array" ref="C72">IF(A72="","",INDEX(Prime_Sub,MATCH(A72,Company_Name,0)))</f>
        <v/>
      </c>
      <c r="G72" s="78" t="str" cm="1">
        <f t="array" ref="G72">IF(F72="","",INDEX(LCAT_ID,MATCH(F72,LCAT_Name,0)))</f>
        <v/>
      </c>
      <c r="K72" s="78" t="str">
        <f>IFERROR(_xlfn.XLOOKUP($J72,MSA_Title_List,MSA_Title_List!$A$2:$A$643,"",0),"")</f>
        <v/>
      </c>
    </row>
    <row r="73" spans="2:11" ht="20.100000000000001" customHeight="1">
      <c r="B73" s="78" t="str" cm="1">
        <f t="array" ref="B73">IF(A73="","",INDEX(CAGE,MATCH(A73,Company_Name,0)))</f>
        <v/>
      </c>
      <c r="C73" s="80" t="str" cm="1">
        <f t="array" ref="C73">IF(A73="","",INDEX(Prime_Sub,MATCH(A73,Company_Name,0)))</f>
        <v/>
      </c>
      <c r="G73" s="78" t="str" cm="1">
        <f t="array" ref="G73">IF(F73="","",INDEX(LCAT_ID,MATCH(F73,LCAT_Name,0)))</f>
        <v/>
      </c>
      <c r="K73" s="78" t="str">
        <f>IFERROR(_xlfn.XLOOKUP($J73,MSA_Title_List,MSA_Title_List!$A$2:$A$643,"",0),"")</f>
        <v/>
      </c>
    </row>
    <row r="74" spans="2:11" ht="20.100000000000001" customHeight="1">
      <c r="B74" s="78" t="str" cm="1">
        <f t="array" ref="B74">IF(A74="","",INDEX(CAGE,MATCH(A74,Company_Name,0)))</f>
        <v/>
      </c>
      <c r="C74" s="80" t="str" cm="1">
        <f t="array" ref="C74">IF(A74="","",INDEX(Prime_Sub,MATCH(A74,Company_Name,0)))</f>
        <v/>
      </c>
      <c r="G74" s="78" t="str" cm="1">
        <f t="array" ref="G74">IF(F74="","",INDEX(LCAT_ID,MATCH(F74,LCAT_Name,0)))</f>
        <v/>
      </c>
      <c r="K74" s="78" t="str">
        <f>IFERROR(_xlfn.XLOOKUP($J74,MSA_Title_List,MSA_Title_List!$A$2:$A$643,"",0),"")</f>
        <v/>
      </c>
    </row>
    <row r="75" spans="2:11" ht="20.100000000000001" customHeight="1">
      <c r="B75" s="78" t="str" cm="1">
        <f t="array" ref="B75">IF(A75="","",INDEX(CAGE,MATCH(A75,Company_Name,0)))</f>
        <v/>
      </c>
      <c r="C75" s="80" t="str" cm="1">
        <f t="array" ref="C75">IF(A75="","",INDEX(Prime_Sub,MATCH(A75,Company_Name,0)))</f>
        <v/>
      </c>
      <c r="G75" s="78" t="str" cm="1">
        <f t="array" ref="G75">IF(F75="","",INDEX(LCAT_ID,MATCH(F75,LCAT_Name,0)))</f>
        <v/>
      </c>
      <c r="K75" s="78" t="str">
        <f>IFERROR(_xlfn.XLOOKUP($J75,MSA_Title_List,MSA_Title_List!$A$2:$A$643,"",0),"")</f>
        <v/>
      </c>
    </row>
    <row r="76" spans="2:11" ht="20.100000000000001" customHeight="1">
      <c r="B76" s="78" t="str" cm="1">
        <f t="array" ref="B76">IF(A76="","",INDEX(CAGE,MATCH(A76,Company_Name,0)))</f>
        <v/>
      </c>
      <c r="C76" s="80" t="str" cm="1">
        <f t="array" ref="C76">IF(A76="","",INDEX(Prime_Sub,MATCH(A76,Company_Name,0)))</f>
        <v/>
      </c>
      <c r="G76" s="78" t="str" cm="1">
        <f t="array" ref="G76">IF(F76="","",INDEX(LCAT_ID,MATCH(F76,LCAT_Name,0)))</f>
        <v/>
      </c>
      <c r="K76" s="78" t="str">
        <f>IFERROR(_xlfn.XLOOKUP($J76,MSA_Title_List,MSA_Title_List!$A$2:$A$643,"",0),"")</f>
        <v/>
      </c>
    </row>
    <row r="77" spans="2:11" ht="20.100000000000001" customHeight="1">
      <c r="B77" s="78" t="str" cm="1">
        <f t="array" ref="B77">IF(A77="","",INDEX(CAGE,MATCH(A77,Company_Name,0)))</f>
        <v/>
      </c>
      <c r="C77" s="80" t="str" cm="1">
        <f t="array" ref="C77">IF(A77="","",INDEX(Prime_Sub,MATCH(A77,Company_Name,0)))</f>
        <v/>
      </c>
      <c r="G77" s="78" t="str" cm="1">
        <f t="array" ref="G77">IF(F77="","",INDEX(LCAT_ID,MATCH(F77,LCAT_Name,0)))</f>
        <v/>
      </c>
      <c r="K77" s="78" t="str">
        <f>IFERROR(_xlfn.XLOOKUP($J77,MSA_Title_List,MSA_Title_List!$A$2:$A$643,"",0),"")</f>
        <v/>
      </c>
    </row>
    <row r="78" spans="2:11" ht="20.100000000000001" customHeight="1">
      <c r="B78" s="78" t="str" cm="1">
        <f t="array" ref="B78">IF(A78="","",INDEX(CAGE,MATCH(A78,Company_Name,0)))</f>
        <v/>
      </c>
      <c r="C78" s="80" t="str" cm="1">
        <f t="array" ref="C78">IF(A78="","",INDEX(Prime_Sub,MATCH(A78,Company_Name,0)))</f>
        <v/>
      </c>
      <c r="G78" s="78" t="str" cm="1">
        <f t="array" ref="G78">IF(F78="","",INDEX(LCAT_ID,MATCH(F78,LCAT_Name,0)))</f>
        <v/>
      </c>
      <c r="K78" s="78" t="str">
        <f>IFERROR(_xlfn.XLOOKUP($J78,MSA_Title_List,MSA_Title_List!$A$2:$A$643,"",0),"")</f>
        <v/>
      </c>
    </row>
    <row r="79" spans="2:11" ht="20.100000000000001" customHeight="1">
      <c r="B79" s="78" t="str" cm="1">
        <f t="array" ref="B79">IF(A79="","",INDEX(CAGE,MATCH(A79,Company_Name,0)))</f>
        <v/>
      </c>
      <c r="C79" s="80" t="str" cm="1">
        <f t="array" ref="C79">IF(A79="","",INDEX(Prime_Sub,MATCH(A79,Company_Name,0)))</f>
        <v/>
      </c>
      <c r="G79" s="78" t="str" cm="1">
        <f t="array" ref="G79">IF(F79="","",INDEX(LCAT_ID,MATCH(F79,LCAT_Name,0)))</f>
        <v/>
      </c>
      <c r="K79" s="78" t="str">
        <f>IFERROR(_xlfn.XLOOKUP($J79,MSA_Title_List,MSA_Title_List!$A$2:$A$643,"",0),"")</f>
        <v/>
      </c>
    </row>
    <row r="80" spans="2:11" ht="20.100000000000001" customHeight="1">
      <c r="B80" s="78" t="str" cm="1">
        <f t="array" ref="B80">IF(A80="","",INDEX(CAGE,MATCH(A80,Company_Name,0)))</f>
        <v/>
      </c>
      <c r="C80" s="80" t="str" cm="1">
        <f t="array" ref="C80">IF(A80="","",INDEX(Prime_Sub,MATCH(A80,Company_Name,0)))</f>
        <v/>
      </c>
      <c r="G80" s="78" t="str" cm="1">
        <f t="array" ref="G80">IF(F80="","",INDEX(LCAT_ID,MATCH(F80,LCAT_Name,0)))</f>
        <v/>
      </c>
      <c r="K80" s="78" t="str">
        <f>IFERROR(_xlfn.XLOOKUP($J80,MSA_Title_List,MSA_Title_List!$A$2:$A$643,"",0),"")</f>
        <v/>
      </c>
    </row>
    <row r="81" spans="2:11" ht="20.100000000000001" customHeight="1">
      <c r="B81" s="78" t="str" cm="1">
        <f t="array" ref="B81">IF(A81="","",INDEX(CAGE,MATCH(A81,Company_Name,0)))</f>
        <v/>
      </c>
      <c r="C81" s="80" t="str" cm="1">
        <f t="array" ref="C81">IF(A81="","",INDEX(Prime_Sub,MATCH(A81,Company_Name,0)))</f>
        <v/>
      </c>
      <c r="G81" s="78" t="str" cm="1">
        <f t="array" ref="G81">IF(F81="","",INDEX(LCAT_ID,MATCH(F81,LCAT_Name,0)))</f>
        <v/>
      </c>
      <c r="K81" s="78" t="str">
        <f>IFERROR(_xlfn.XLOOKUP($J81,MSA_Title_List,MSA_Title_List!$A$2:$A$643,"",0),"")</f>
        <v/>
      </c>
    </row>
    <row r="82" spans="2:11" ht="20.100000000000001" customHeight="1">
      <c r="B82" s="78" t="str" cm="1">
        <f t="array" ref="B82">IF(A82="","",INDEX(CAGE,MATCH(A82,Company_Name,0)))</f>
        <v/>
      </c>
      <c r="C82" s="80" t="str" cm="1">
        <f t="array" ref="C82">IF(A82="","",INDEX(Prime_Sub,MATCH(A82,Company_Name,0)))</f>
        <v/>
      </c>
      <c r="G82" s="78" t="str" cm="1">
        <f t="array" ref="G82">IF(F82="","",INDEX(LCAT_ID,MATCH(F82,LCAT_Name,0)))</f>
        <v/>
      </c>
      <c r="K82" s="78" t="str">
        <f>IFERROR(_xlfn.XLOOKUP($J82,MSA_Title_List,MSA_Title_List!$A$2:$A$643,"",0),"")</f>
        <v/>
      </c>
    </row>
    <row r="83" spans="2:11" ht="20.100000000000001" customHeight="1">
      <c r="B83" s="78" t="str" cm="1">
        <f t="array" ref="B83">IF(A83="","",INDEX(CAGE,MATCH(A83,Company_Name,0)))</f>
        <v/>
      </c>
      <c r="C83" s="80" t="str" cm="1">
        <f t="array" ref="C83">IF(A83="","",INDEX(Prime_Sub,MATCH(A83,Company_Name,0)))</f>
        <v/>
      </c>
      <c r="G83" s="78" t="str" cm="1">
        <f t="array" ref="G83">IF(F83="","",INDEX(LCAT_ID,MATCH(F83,LCAT_Name,0)))</f>
        <v/>
      </c>
      <c r="K83" s="78" t="str">
        <f>IFERROR(_xlfn.XLOOKUP($J83,MSA_Title_List,MSA_Title_List!$A$2:$A$643,"",0),"")</f>
        <v/>
      </c>
    </row>
    <row r="84" spans="2:11" ht="20.100000000000001" customHeight="1">
      <c r="B84" s="78" t="str" cm="1">
        <f t="array" ref="B84">IF(A84="","",INDEX(CAGE,MATCH(A84,Company_Name,0)))</f>
        <v/>
      </c>
      <c r="C84" s="80" t="str" cm="1">
        <f t="array" ref="C84">IF(A84="","",INDEX(Prime_Sub,MATCH(A84,Company_Name,0)))</f>
        <v/>
      </c>
      <c r="G84" s="78" t="str" cm="1">
        <f t="array" ref="G84">IF(F84="","",INDEX(LCAT_ID,MATCH(F84,LCAT_Name,0)))</f>
        <v/>
      </c>
      <c r="K84" s="78" t="str">
        <f>IFERROR(_xlfn.XLOOKUP($J84,MSA_Title_List,MSA_Title_List!$A$2:$A$643,"",0),"")</f>
        <v/>
      </c>
    </row>
    <row r="85" spans="2:11" ht="20.100000000000001" customHeight="1">
      <c r="B85" s="78" t="str" cm="1">
        <f t="array" ref="B85">IF(A85="","",INDEX(CAGE,MATCH(A85,Company_Name,0)))</f>
        <v/>
      </c>
      <c r="C85" s="80" t="str" cm="1">
        <f t="array" ref="C85">IF(A85="","",INDEX(Prime_Sub,MATCH(A85,Company_Name,0)))</f>
        <v/>
      </c>
      <c r="G85" s="78" t="str" cm="1">
        <f t="array" ref="G85">IF(F85="","",INDEX(LCAT_ID,MATCH(F85,LCAT_Name,0)))</f>
        <v/>
      </c>
      <c r="K85" s="78" t="str">
        <f>IFERROR(_xlfn.XLOOKUP($J85,MSA_Title_List,MSA_Title_List!$A$2:$A$643,"",0),"")</f>
        <v/>
      </c>
    </row>
    <row r="86" spans="2:11" ht="20.100000000000001" customHeight="1">
      <c r="B86" s="78" t="str" cm="1">
        <f t="array" ref="B86">IF(A86="","",INDEX(CAGE,MATCH(A86,Company_Name,0)))</f>
        <v/>
      </c>
      <c r="C86" s="80" t="str" cm="1">
        <f t="array" ref="C86">IF(A86="","",INDEX(Prime_Sub,MATCH(A86,Company_Name,0)))</f>
        <v/>
      </c>
      <c r="G86" s="78" t="str" cm="1">
        <f t="array" ref="G86">IF(F86="","",INDEX(LCAT_ID,MATCH(F86,LCAT_Name,0)))</f>
        <v/>
      </c>
      <c r="K86" s="78" t="str">
        <f>IFERROR(_xlfn.XLOOKUP($J86,MSA_Title_List,MSA_Title_List!$A$2:$A$643,"",0),"")</f>
        <v/>
      </c>
    </row>
    <row r="87" spans="2:11" ht="20.100000000000001" customHeight="1">
      <c r="B87" s="78" t="str" cm="1">
        <f t="array" ref="B87">IF(A87="","",INDEX(CAGE,MATCH(A87,Company_Name,0)))</f>
        <v/>
      </c>
      <c r="C87" s="80" t="str" cm="1">
        <f t="array" ref="C87">IF(A87="","",INDEX(Prime_Sub,MATCH(A87,Company_Name,0)))</f>
        <v/>
      </c>
      <c r="G87" s="78" t="str" cm="1">
        <f t="array" ref="G87">IF(F87="","",INDEX(LCAT_ID,MATCH(F87,LCAT_Name,0)))</f>
        <v/>
      </c>
      <c r="K87" s="78" t="str">
        <f>IFERROR(_xlfn.XLOOKUP($J87,MSA_Title_List,MSA_Title_List!$A$2:$A$643,"",0),"")</f>
        <v/>
      </c>
    </row>
    <row r="88" spans="2:11" ht="20.100000000000001" customHeight="1">
      <c r="B88" s="78" t="str" cm="1">
        <f t="array" ref="B88">IF(A88="","",INDEX(CAGE,MATCH(A88,Company_Name,0)))</f>
        <v/>
      </c>
      <c r="C88" s="80" t="str" cm="1">
        <f t="array" ref="C88">IF(A88="","",INDEX(Prime_Sub,MATCH(A88,Company_Name,0)))</f>
        <v/>
      </c>
      <c r="G88" s="78" t="str" cm="1">
        <f t="array" ref="G88">IF(F88="","",INDEX(LCAT_ID,MATCH(F88,LCAT_Name,0)))</f>
        <v/>
      </c>
      <c r="K88" s="78" t="str">
        <f>IFERROR(_xlfn.XLOOKUP($J88,MSA_Title_List,MSA_Title_List!$A$2:$A$643,"",0),"")</f>
        <v/>
      </c>
    </row>
    <row r="89" spans="2:11" ht="20.100000000000001" customHeight="1">
      <c r="B89" s="78" t="str" cm="1">
        <f t="array" ref="B89">IF(A89="","",INDEX(CAGE,MATCH(A89,Company_Name,0)))</f>
        <v/>
      </c>
      <c r="C89" s="80" t="str" cm="1">
        <f t="array" ref="C89">IF(A89="","",INDEX(Prime_Sub,MATCH(A89,Company_Name,0)))</f>
        <v/>
      </c>
      <c r="G89" s="78" t="str" cm="1">
        <f t="array" ref="G89">IF(F89="","",INDEX(LCAT_ID,MATCH(F89,LCAT_Name,0)))</f>
        <v/>
      </c>
      <c r="K89" s="78" t="str">
        <f>IFERROR(_xlfn.XLOOKUP($J89,MSA_Title_List,MSA_Title_List!$A$2:$A$643,"",0),"")</f>
        <v/>
      </c>
    </row>
    <row r="90" spans="2:11" ht="20.100000000000001" customHeight="1">
      <c r="B90" s="78" t="str" cm="1">
        <f t="array" ref="B90">IF(A90="","",INDEX(CAGE,MATCH(A90,Company_Name,0)))</f>
        <v/>
      </c>
      <c r="C90" s="80" t="str" cm="1">
        <f t="array" ref="C90">IF(A90="","",INDEX(Prime_Sub,MATCH(A90,Company_Name,0)))</f>
        <v/>
      </c>
      <c r="G90" s="78" t="str" cm="1">
        <f t="array" ref="G90">IF(F90="","",INDEX(LCAT_ID,MATCH(F90,LCAT_Name,0)))</f>
        <v/>
      </c>
      <c r="K90" s="78" t="str">
        <f>IFERROR(_xlfn.XLOOKUP($J90,MSA_Title_List,MSA_Title_List!$A$2:$A$643,"",0),"")</f>
        <v/>
      </c>
    </row>
    <row r="91" spans="2:11" ht="20.100000000000001" customHeight="1">
      <c r="B91" s="78" t="str" cm="1">
        <f t="array" ref="B91">IF(A91="","",INDEX(CAGE,MATCH(A91,Company_Name,0)))</f>
        <v/>
      </c>
      <c r="C91" s="80" t="str" cm="1">
        <f t="array" ref="C91">IF(A91="","",INDEX(Prime_Sub,MATCH(A91,Company_Name,0)))</f>
        <v/>
      </c>
      <c r="G91" s="78" t="str" cm="1">
        <f t="array" ref="G91">IF(F91="","",INDEX(LCAT_ID,MATCH(F91,LCAT_Name,0)))</f>
        <v/>
      </c>
      <c r="K91" s="78" t="str">
        <f>IFERROR(_xlfn.XLOOKUP($J91,MSA_Title_List,MSA_Title_List!$A$2:$A$643,"",0),"")</f>
        <v/>
      </c>
    </row>
    <row r="92" spans="2:11" ht="20.100000000000001" customHeight="1">
      <c r="B92" s="78" t="str" cm="1">
        <f t="array" ref="B92">IF(A92="","",INDEX(CAGE,MATCH(A92,Company_Name,0)))</f>
        <v/>
      </c>
      <c r="C92" s="80" t="str" cm="1">
        <f t="array" ref="C92">IF(A92="","",INDEX(Prime_Sub,MATCH(A92,Company_Name,0)))</f>
        <v/>
      </c>
      <c r="G92" s="78" t="str" cm="1">
        <f t="array" ref="G92">IF(F92="","",INDEX(LCAT_ID,MATCH(F92,LCAT_Name,0)))</f>
        <v/>
      </c>
      <c r="K92" s="78" t="str">
        <f>IFERROR(_xlfn.XLOOKUP($J92,MSA_Title_List,MSA_Title_List!$A$2:$A$643,"",0),"")</f>
        <v/>
      </c>
    </row>
    <row r="93" spans="2:11" ht="20.100000000000001" customHeight="1">
      <c r="B93" s="78" t="str" cm="1">
        <f t="array" ref="B93">IF(A93="","",INDEX(CAGE,MATCH(A93,Company_Name,0)))</f>
        <v/>
      </c>
      <c r="C93" s="80" t="str" cm="1">
        <f t="array" ref="C93">IF(A93="","",INDEX(Prime_Sub,MATCH(A93,Company_Name,0)))</f>
        <v/>
      </c>
      <c r="G93" s="78" t="str" cm="1">
        <f t="array" ref="G93">IF(F93="","",INDEX(LCAT_ID,MATCH(F93,LCAT_Name,0)))</f>
        <v/>
      </c>
      <c r="K93" s="78" t="str">
        <f>IFERROR(_xlfn.XLOOKUP($J93,MSA_Title_List,MSA_Title_List!$A$2:$A$643,"",0),"")</f>
        <v/>
      </c>
    </row>
    <row r="94" spans="2:11" ht="20.100000000000001" customHeight="1">
      <c r="B94" s="78" t="str" cm="1">
        <f t="array" ref="B94">IF(A94="","",INDEX(CAGE,MATCH(A94,Company_Name,0)))</f>
        <v/>
      </c>
      <c r="C94" s="80" t="str" cm="1">
        <f t="array" ref="C94">IF(A94="","",INDEX(Prime_Sub,MATCH(A94,Company_Name,0)))</f>
        <v/>
      </c>
      <c r="G94" s="78" t="str" cm="1">
        <f t="array" ref="G94">IF(F94="","",INDEX(LCAT_ID,MATCH(F94,LCAT_Name,0)))</f>
        <v/>
      </c>
      <c r="K94" s="78" t="str">
        <f>IFERROR(_xlfn.XLOOKUP($J94,MSA_Title_List,MSA_Title_List!$A$2:$A$643,"",0),"")</f>
        <v/>
      </c>
    </row>
    <row r="95" spans="2:11" ht="20.100000000000001" customHeight="1">
      <c r="B95" s="78" t="str" cm="1">
        <f t="array" ref="B95">IF(A95="","",INDEX(CAGE,MATCH(A95,Company_Name,0)))</f>
        <v/>
      </c>
      <c r="C95" s="80" t="str" cm="1">
        <f t="array" ref="C95">IF(A95="","",INDEX(Prime_Sub,MATCH(A95,Company_Name,0)))</f>
        <v/>
      </c>
      <c r="G95" s="78" t="str" cm="1">
        <f t="array" ref="G95">IF(F95="","",INDEX(LCAT_ID,MATCH(F95,LCAT_Name,0)))</f>
        <v/>
      </c>
      <c r="K95" s="78" t="str">
        <f>IFERROR(_xlfn.XLOOKUP($J95,MSA_Title_List,MSA_Title_List!$A$2:$A$643,"",0),"")</f>
        <v/>
      </c>
    </row>
    <row r="96" spans="2:11" ht="20.100000000000001" customHeight="1">
      <c r="B96" s="78" t="str" cm="1">
        <f t="array" ref="B96">IF(A96="","",INDEX(CAGE,MATCH(A96,Company_Name,0)))</f>
        <v/>
      </c>
      <c r="C96" s="80" t="str" cm="1">
        <f t="array" ref="C96">IF(A96="","",INDEX(Prime_Sub,MATCH(A96,Company_Name,0)))</f>
        <v/>
      </c>
      <c r="G96" s="78" t="str" cm="1">
        <f t="array" ref="G96">IF(F96="","",INDEX(LCAT_ID,MATCH(F96,LCAT_Name,0)))</f>
        <v/>
      </c>
      <c r="K96" s="78" t="str">
        <f>IFERROR(_xlfn.XLOOKUP($J96,MSA_Title_List,MSA_Title_List!$A$2:$A$643,"",0),"")</f>
        <v/>
      </c>
    </row>
    <row r="97" spans="2:11" ht="20.100000000000001" customHeight="1">
      <c r="B97" s="78" t="str" cm="1">
        <f t="array" ref="B97">IF(A97="","",INDEX(CAGE,MATCH(A97,Company_Name,0)))</f>
        <v/>
      </c>
      <c r="C97" s="80" t="str" cm="1">
        <f t="array" ref="C97">IF(A97="","",INDEX(Prime_Sub,MATCH(A97,Company_Name,0)))</f>
        <v/>
      </c>
      <c r="G97" s="78" t="str" cm="1">
        <f t="array" ref="G97">IF(F97="","",INDEX(LCAT_ID,MATCH(F97,LCAT_Name,0)))</f>
        <v/>
      </c>
      <c r="K97" s="78" t="str">
        <f>IFERROR(_xlfn.XLOOKUP($J97,MSA_Title_List,MSA_Title_List!$A$2:$A$643,"",0),"")</f>
        <v/>
      </c>
    </row>
    <row r="98" spans="2:11" ht="20.100000000000001" customHeight="1">
      <c r="B98" s="78" t="str" cm="1">
        <f t="array" ref="B98">IF(A98="","",INDEX(CAGE,MATCH(A98,Company_Name,0)))</f>
        <v/>
      </c>
      <c r="C98" s="80" t="str" cm="1">
        <f t="array" ref="C98">IF(A98="","",INDEX(Prime_Sub,MATCH(A98,Company_Name,0)))</f>
        <v/>
      </c>
      <c r="G98" s="78" t="str" cm="1">
        <f t="array" ref="G98">IF(F98="","",INDEX(LCAT_ID,MATCH(F98,LCAT_Name,0)))</f>
        <v/>
      </c>
      <c r="K98" s="78" t="str">
        <f>IFERROR(_xlfn.XLOOKUP($J98,MSA_Title_List,MSA_Title_List!$A$2:$A$643,"",0),"")</f>
        <v/>
      </c>
    </row>
    <row r="99" spans="2:11" ht="20.100000000000001" customHeight="1">
      <c r="B99" s="78" t="str" cm="1">
        <f t="array" ref="B99">IF(A99="","",INDEX(CAGE,MATCH(A99,Company_Name,0)))</f>
        <v/>
      </c>
      <c r="C99" s="80" t="str" cm="1">
        <f t="array" ref="C99">IF(A99="","",INDEX(Prime_Sub,MATCH(A99,Company_Name,0)))</f>
        <v/>
      </c>
      <c r="G99" s="78" t="str" cm="1">
        <f t="array" ref="G99">IF(F99="","",INDEX(LCAT_ID,MATCH(F99,LCAT_Name,0)))</f>
        <v/>
      </c>
      <c r="K99" s="78" t="str">
        <f>IFERROR(_xlfn.XLOOKUP($J99,MSA_Title_List,MSA_Title_List!$A$2:$A$643,"",0),"")</f>
        <v/>
      </c>
    </row>
    <row r="100" spans="2:11" ht="20.100000000000001" customHeight="1">
      <c r="B100" s="78" t="str" cm="1">
        <f t="array" ref="B100">IF(A100="","",INDEX(CAGE,MATCH(A100,Company_Name,0)))</f>
        <v/>
      </c>
      <c r="C100" s="80" t="str" cm="1">
        <f t="array" ref="C100">IF(A100="","",INDEX(Prime_Sub,MATCH(A100,Company_Name,0)))</f>
        <v/>
      </c>
      <c r="G100" s="78" t="str" cm="1">
        <f t="array" ref="G100">IF(F100="","",INDEX(LCAT_ID,MATCH(F100,LCAT_Name,0)))</f>
        <v/>
      </c>
      <c r="K100" s="78" t="str">
        <f>IFERROR(_xlfn.XLOOKUP($J100,MSA_Title_List,MSA_Title_List!$A$2:$A$643,"",0),"")</f>
        <v/>
      </c>
    </row>
    <row r="101" spans="2:11" ht="20.100000000000001" customHeight="1">
      <c r="B101" s="78" t="str" cm="1">
        <f t="array" ref="B101">IF(A101="","",INDEX(CAGE,MATCH(A101,Company_Name,0)))</f>
        <v/>
      </c>
      <c r="C101" s="80" t="str" cm="1">
        <f t="array" ref="C101">IF(A101="","",INDEX(Prime_Sub,MATCH(A101,Company_Name,0)))</f>
        <v/>
      </c>
      <c r="G101" s="78" t="str" cm="1">
        <f t="array" ref="G101">IF(F101="","",INDEX(LCAT_ID,MATCH(F101,LCAT_Name,0)))</f>
        <v/>
      </c>
      <c r="K101" s="78" t="str">
        <f>IFERROR(_xlfn.XLOOKUP($J101,MSA_Title_List,MSA_Title_List!$A$2:$A$643,"",0),"")</f>
        <v/>
      </c>
    </row>
    <row r="102" spans="2:11" ht="20.100000000000001" customHeight="1">
      <c r="B102" s="78" t="str" cm="1">
        <f t="array" ref="B102">IF(A102="","",INDEX(CAGE,MATCH(A102,Company_Name,0)))</f>
        <v/>
      </c>
      <c r="C102" s="80" t="str" cm="1">
        <f t="array" ref="C102">IF(A102="","",INDEX(Prime_Sub,MATCH(A102,Company_Name,0)))</f>
        <v/>
      </c>
      <c r="G102" s="78" t="str" cm="1">
        <f t="array" ref="G102">IF(F102="","",INDEX(LCAT_ID,MATCH(F102,LCAT_Name,0)))</f>
        <v/>
      </c>
      <c r="K102" s="78" t="str">
        <f>IFERROR(_xlfn.XLOOKUP($J102,MSA_Title_List,MSA_Title_List!$A$2:$A$643,"",0),"")</f>
        <v/>
      </c>
    </row>
    <row r="103" spans="2:11" ht="20.100000000000001" customHeight="1">
      <c r="B103" s="78" t="str" cm="1">
        <f t="array" ref="B103">IF(A103="","",INDEX(CAGE,MATCH(A103,Company_Name,0)))</f>
        <v/>
      </c>
      <c r="C103" s="80" t="str" cm="1">
        <f t="array" ref="C103">IF(A103="","",INDEX(Prime_Sub,MATCH(A103,Company_Name,0)))</f>
        <v/>
      </c>
      <c r="G103" s="78" t="str" cm="1">
        <f t="array" ref="G103">IF(F103="","",INDEX(LCAT_ID,MATCH(F103,LCAT_Name,0)))</f>
        <v/>
      </c>
      <c r="K103" s="78" t="str">
        <f>IFERROR(_xlfn.XLOOKUP($J103,MSA_Title_List,MSA_Title_List!$A$2:$A$643,"",0),"")</f>
        <v/>
      </c>
    </row>
    <row r="104" spans="2:11" ht="20.100000000000001" customHeight="1">
      <c r="B104" s="78" t="str" cm="1">
        <f t="array" ref="B104">IF(A104="","",INDEX(CAGE,MATCH(A104,Company_Name,0)))</f>
        <v/>
      </c>
      <c r="C104" s="80" t="str" cm="1">
        <f t="array" ref="C104">IF(A104="","",INDEX(Prime_Sub,MATCH(A104,Company_Name,0)))</f>
        <v/>
      </c>
      <c r="G104" s="78" t="str" cm="1">
        <f t="array" ref="G104">IF(F104="","",INDEX(LCAT_ID,MATCH(F104,LCAT_Name,0)))</f>
        <v/>
      </c>
      <c r="K104" s="78" t="str">
        <f>IFERROR(_xlfn.XLOOKUP($J104,MSA_Title_List,MSA_Title_List!$A$2:$A$643,"",0),"")</f>
        <v/>
      </c>
    </row>
    <row r="105" spans="2:11" ht="20.100000000000001" customHeight="1">
      <c r="B105" s="78" t="str" cm="1">
        <f t="array" ref="B105">IF(A105="","",INDEX(CAGE,MATCH(A105,Company_Name,0)))</f>
        <v/>
      </c>
      <c r="C105" s="80" t="str" cm="1">
        <f t="array" ref="C105">IF(A105="","",INDEX(Prime_Sub,MATCH(A105,Company_Name,0)))</f>
        <v/>
      </c>
      <c r="G105" s="78" t="str" cm="1">
        <f t="array" ref="G105">IF(F105="","",INDEX(LCAT_ID,MATCH(F105,LCAT_Name,0)))</f>
        <v/>
      </c>
      <c r="K105" s="78" t="str">
        <f>IFERROR(_xlfn.XLOOKUP($J105,MSA_Title_List,MSA_Title_List!$A$2:$A$643,"",0),"")</f>
        <v/>
      </c>
    </row>
    <row r="106" spans="2:11" ht="20.100000000000001" customHeight="1">
      <c r="B106" s="78" t="str" cm="1">
        <f t="array" ref="B106">IF(A106="","",INDEX(CAGE,MATCH(A106,Company_Name,0)))</f>
        <v/>
      </c>
      <c r="C106" s="80" t="str" cm="1">
        <f t="array" ref="C106">IF(A106="","",INDEX(Prime_Sub,MATCH(A106,Company_Name,0)))</f>
        <v/>
      </c>
      <c r="G106" s="78" t="str" cm="1">
        <f t="array" ref="G106">IF(F106="","",INDEX(LCAT_ID,MATCH(F106,LCAT_Name,0)))</f>
        <v/>
      </c>
      <c r="K106" s="78" t="str">
        <f>IFERROR(_xlfn.XLOOKUP($J106,MSA_Title_List,MSA_Title_List!$A$2:$A$643,"",0),"")</f>
        <v/>
      </c>
    </row>
    <row r="107" spans="2:11" ht="20.100000000000001" customHeight="1">
      <c r="B107" s="78" t="str" cm="1">
        <f t="array" ref="B107">IF(A107="","",INDEX(CAGE,MATCH(A107,Company_Name,0)))</f>
        <v/>
      </c>
      <c r="C107" s="80" t="str" cm="1">
        <f t="array" ref="C107">IF(A107="","",INDEX(Prime_Sub,MATCH(A107,Company_Name,0)))</f>
        <v/>
      </c>
      <c r="G107" s="78" t="str" cm="1">
        <f t="array" ref="G107">IF(F107="","",INDEX(LCAT_ID,MATCH(F107,LCAT_Name,0)))</f>
        <v/>
      </c>
      <c r="K107" s="78" t="str">
        <f>IFERROR(_xlfn.XLOOKUP($J107,MSA_Title_List,MSA_Title_List!$A$2:$A$643,"",0),"")</f>
        <v/>
      </c>
    </row>
    <row r="108" spans="2:11" ht="20.100000000000001" customHeight="1">
      <c r="B108" s="78" t="str" cm="1">
        <f t="array" ref="B108">IF(A108="","",INDEX(CAGE,MATCH(A108,Company_Name,0)))</f>
        <v/>
      </c>
      <c r="C108" s="80" t="str" cm="1">
        <f t="array" ref="C108">IF(A108="","",INDEX(Prime_Sub,MATCH(A108,Company_Name,0)))</f>
        <v/>
      </c>
      <c r="G108" s="78" t="str" cm="1">
        <f t="array" ref="G108">IF(F108="","",INDEX(LCAT_ID,MATCH(F108,LCAT_Name,0)))</f>
        <v/>
      </c>
      <c r="K108" s="78" t="str">
        <f>IFERROR(_xlfn.XLOOKUP($J108,MSA_Title_List,MSA_Title_List!$A$2:$A$643,"",0),"")</f>
        <v/>
      </c>
    </row>
    <row r="109" spans="2:11" ht="20.100000000000001" customHeight="1">
      <c r="B109" s="78" t="str" cm="1">
        <f t="array" ref="B109">IF(A109="","",INDEX(CAGE,MATCH(A109,Company_Name,0)))</f>
        <v/>
      </c>
      <c r="C109" s="80" t="str" cm="1">
        <f t="array" ref="C109">IF(A109="","",INDEX(Prime_Sub,MATCH(A109,Company_Name,0)))</f>
        <v/>
      </c>
      <c r="G109" s="78" t="str" cm="1">
        <f t="array" ref="G109">IF(F109="","",INDEX(LCAT_ID,MATCH(F109,LCAT_Name,0)))</f>
        <v/>
      </c>
      <c r="K109" s="78" t="str">
        <f>IFERROR(_xlfn.XLOOKUP($J109,MSA_Title_List,MSA_Title_List!$A$2:$A$643,"",0),"")</f>
        <v/>
      </c>
    </row>
    <row r="110" spans="2:11" ht="20.100000000000001" customHeight="1">
      <c r="B110" s="78" t="str" cm="1">
        <f t="array" ref="B110">IF(A110="","",INDEX(CAGE,MATCH(A110,Company_Name,0)))</f>
        <v/>
      </c>
      <c r="C110" s="80" t="str" cm="1">
        <f t="array" ref="C110">IF(A110="","",INDEX(Prime_Sub,MATCH(A110,Company_Name,0)))</f>
        <v/>
      </c>
      <c r="G110" s="78" t="str" cm="1">
        <f t="array" ref="G110">IF(F110="","",INDEX(LCAT_ID,MATCH(F110,LCAT_Name,0)))</f>
        <v/>
      </c>
      <c r="K110" s="78" t="str">
        <f>IFERROR(_xlfn.XLOOKUP($J110,MSA_Title_List,MSA_Title_List!$A$2:$A$643,"",0),"")</f>
        <v/>
      </c>
    </row>
    <row r="111" spans="2:11" ht="20.100000000000001" customHeight="1">
      <c r="B111" s="78" t="str" cm="1">
        <f t="array" ref="B111">IF(A111="","",INDEX(CAGE,MATCH(A111,Company_Name,0)))</f>
        <v/>
      </c>
      <c r="C111" s="80" t="str" cm="1">
        <f t="array" ref="C111">IF(A111="","",INDEX(Prime_Sub,MATCH(A111,Company_Name,0)))</f>
        <v/>
      </c>
      <c r="G111" s="78" t="str" cm="1">
        <f t="array" ref="G111">IF(F111="","",INDEX(LCAT_ID,MATCH(F111,LCAT_Name,0)))</f>
        <v/>
      </c>
      <c r="K111" s="78" t="str">
        <f>IFERROR(_xlfn.XLOOKUP($J111,MSA_Title_List,MSA_Title_List!$A$2:$A$643,"",0),"")</f>
        <v/>
      </c>
    </row>
    <row r="112" spans="2:11" ht="20.100000000000001" customHeight="1">
      <c r="B112" s="78" t="str" cm="1">
        <f t="array" ref="B112">IF(A112="","",INDEX(CAGE,MATCH(A112,Company_Name,0)))</f>
        <v/>
      </c>
      <c r="C112" s="80" t="str" cm="1">
        <f t="array" ref="C112">IF(A112="","",INDEX(Prime_Sub,MATCH(A112,Company_Name,0)))</f>
        <v/>
      </c>
      <c r="G112" s="78" t="str" cm="1">
        <f t="array" ref="G112">IF(F112="","",INDEX(LCAT_ID,MATCH(F112,LCAT_Name,0)))</f>
        <v/>
      </c>
      <c r="K112" s="78" t="str">
        <f>IFERROR(_xlfn.XLOOKUP($J112,MSA_Title_List,MSA_Title_List!$A$2:$A$643,"",0),"")</f>
        <v/>
      </c>
    </row>
    <row r="113" spans="2:11" ht="20.100000000000001" customHeight="1">
      <c r="B113" s="78" t="str" cm="1">
        <f t="array" ref="B113">IF(A113="","",INDEX(CAGE,MATCH(A113,Company_Name,0)))</f>
        <v/>
      </c>
      <c r="C113" s="80" t="str" cm="1">
        <f t="array" ref="C113">IF(A113="","",INDEX(Prime_Sub,MATCH(A113,Company_Name,0)))</f>
        <v/>
      </c>
      <c r="G113" s="78" t="str" cm="1">
        <f t="array" ref="G113">IF(F113="","",INDEX(LCAT_ID,MATCH(F113,LCAT_Name,0)))</f>
        <v/>
      </c>
      <c r="K113" s="78" t="str">
        <f>IFERROR(_xlfn.XLOOKUP($J113,MSA_Title_List,MSA_Title_List!$A$2:$A$643,"",0),"")</f>
        <v/>
      </c>
    </row>
    <row r="114" spans="2:11" ht="20.100000000000001" customHeight="1">
      <c r="B114" s="78" t="str" cm="1">
        <f t="array" ref="B114">IF(A114="","",INDEX(CAGE,MATCH(A114,Company_Name,0)))</f>
        <v/>
      </c>
      <c r="C114" s="80" t="str" cm="1">
        <f t="array" ref="C114">IF(A114="","",INDEX(Prime_Sub,MATCH(A114,Company_Name,0)))</f>
        <v/>
      </c>
      <c r="G114" s="78" t="str" cm="1">
        <f t="array" ref="G114">IF(F114="","",INDEX(LCAT_ID,MATCH(F114,LCAT_Name,0)))</f>
        <v/>
      </c>
      <c r="K114" s="78" t="str">
        <f>IFERROR(_xlfn.XLOOKUP($J114,MSA_Title_List,MSA_Title_List!$A$2:$A$643,"",0),"")</f>
        <v/>
      </c>
    </row>
    <row r="115" spans="2:11" ht="20.100000000000001" customHeight="1">
      <c r="B115" s="78" t="str" cm="1">
        <f t="array" ref="B115">IF(A115="","",INDEX(CAGE,MATCH(A115,Company_Name,0)))</f>
        <v/>
      </c>
      <c r="C115" s="80" t="str" cm="1">
        <f t="array" ref="C115">IF(A115="","",INDEX(Prime_Sub,MATCH(A115,Company_Name,0)))</f>
        <v/>
      </c>
      <c r="G115" s="78" t="str" cm="1">
        <f t="array" ref="G115">IF(F115="","",INDEX(LCAT_ID,MATCH(F115,LCAT_Name,0)))</f>
        <v/>
      </c>
      <c r="K115" s="78" t="str">
        <f>IFERROR(_xlfn.XLOOKUP($J115,MSA_Title_List,MSA_Title_List!$A$2:$A$643,"",0),"")</f>
        <v/>
      </c>
    </row>
    <row r="116" spans="2:11" ht="20.100000000000001" customHeight="1">
      <c r="B116" s="78" t="str" cm="1">
        <f t="array" ref="B116">IF(A116="","",INDEX(CAGE,MATCH(A116,Company_Name,0)))</f>
        <v/>
      </c>
      <c r="C116" s="80" t="str" cm="1">
        <f t="array" ref="C116">IF(A116="","",INDEX(Prime_Sub,MATCH(A116,Company_Name,0)))</f>
        <v/>
      </c>
      <c r="G116" s="78" t="str" cm="1">
        <f t="array" ref="G116">IF(F116="","",INDEX(LCAT_ID,MATCH(F116,LCAT_Name,0)))</f>
        <v/>
      </c>
      <c r="K116" s="78" t="str">
        <f>IFERROR(_xlfn.XLOOKUP($J116,MSA_Title_List,MSA_Title_List!$A$2:$A$643,"",0),"")</f>
        <v/>
      </c>
    </row>
    <row r="117" spans="2:11" ht="20.100000000000001" customHeight="1">
      <c r="B117" s="78" t="str" cm="1">
        <f t="array" ref="B117">IF(A117="","",INDEX(CAGE,MATCH(A117,Company_Name,0)))</f>
        <v/>
      </c>
      <c r="C117" s="80" t="str" cm="1">
        <f t="array" ref="C117">IF(A117="","",INDEX(Prime_Sub,MATCH(A117,Company_Name,0)))</f>
        <v/>
      </c>
      <c r="G117" s="78" t="str" cm="1">
        <f t="array" ref="G117">IF(F117="","",INDEX(LCAT_ID,MATCH(F117,LCAT_Name,0)))</f>
        <v/>
      </c>
      <c r="K117" s="78" t="str">
        <f>IFERROR(_xlfn.XLOOKUP($J117,MSA_Title_List,MSA_Title_List!$A$2:$A$643,"",0),"")</f>
        <v/>
      </c>
    </row>
    <row r="118" spans="2:11" ht="20.100000000000001" customHeight="1">
      <c r="B118" s="78" t="str" cm="1">
        <f t="array" ref="B118">IF(A118="","",INDEX(CAGE,MATCH(A118,Company_Name,0)))</f>
        <v/>
      </c>
      <c r="C118" s="80" t="str" cm="1">
        <f t="array" ref="C118">IF(A118="","",INDEX(Prime_Sub,MATCH(A118,Company_Name,0)))</f>
        <v/>
      </c>
      <c r="G118" s="78" t="str" cm="1">
        <f t="array" ref="G118">IF(F118="","",INDEX(LCAT_ID,MATCH(F118,LCAT_Name,0)))</f>
        <v/>
      </c>
      <c r="K118" s="78" t="str">
        <f>IFERROR(_xlfn.XLOOKUP($J118,MSA_Title_List,MSA_Title_List!$A$2:$A$643,"",0),"")</f>
        <v/>
      </c>
    </row>
    <row r="119" spans="2:11" ht="20.100000000000001" customHeight="1">
      <c r="B119" s="78" t="str" cm="1">
        <f t="array" ref="B119">IF(A119="","",INDEX(CAGE,MATCH(A119,Company_Name,0)))</f>
        <v/>
      </c>
      <c r="C119" s="80" t="str" cm="1">
        <f t="array" ref="C119">IF(A119="","",INDEX(Prime_Sub,MATCH(A119,Company_Name,0)))</f>
        <v/>
      </c>
      <c r="G119" s="78" t="str" cm="1">
        <f t="array" ref="G119">IF(F119="","",INDEX(LCAT_ID,MATCH(F119,LCAT_Name,0)))</f>
        <v/>
      </c>
      <c r="K119" s="78" t="str">
        <f>IFERROR(_xlfn.XLOOKUP($J119,MSA_Title_List,MSA_Title_List!$A$2:$A$643,"",0),"")</f>
        <v/>
      </c>
    </row>
    <row r="120" spans="2:11" ht="20.100000000000001" customHeight="1">
      <c r="B120" s="78" t="str" cm="1">
        <f t="array" ref="B120">IF(A120="","",INDEX(CAGE,MATCH(A120,Company_Name,0)))</f>
        <v/>
      </c>
      <c r="C120" s="80" t="str" cm="1">
        <f t="array" ref="C120">IF(A120="","",INDEX(Prime_Sub,MATCH(A120,Company_Name,0)))</f>
        <v/>
      </c>
      <c r="G120" s="78" t="str" cm="1">
        <f t="array" ref="G120">IF(F120="","",INDEX(LCAT_ID,MATCH(F120,LCAT_Name,0)))</f>
        <v/>
      </c>
      <c r="K120" s="78" t="str">
        <f>IFERROR(_xlfn.XLOOKUP($J120,MSA_Title_List,MSA_Title_List!$A$2:$A$643,"",0),"")</f>
        <v/>
      </c>
    </row>
    <row r="121" spans="2:11" ht="20.100000000000001" customHeight="1">
      <c r="B121" s="78" t="str" cm="1">
        <f t="array" ref="B121">IF(A121="","",INDEX(CAGE,MATCH(A121,Company_Name,0)))</f>
        <v/>
      </c>
      <c r="C121" s="80" t="str" cm="1">
        <f t="array" ref="C121">IF(A121="","",INDEX(Prime_Sub,MATCH(A121,Company_Name,0)))</f>
        <v/>
      </c>
      <c r="G121" s="78" t="str" cm="1">
        <f t="array" ref="G121">IF(F121="","",INDEX(LCAT_ID,MATCH(F121,LCAT_Name,0)))</f>
        <v/>
      </c>
      <c r="K121" s="78" t="str">
        <f>IFERROR(_xlfn.XLOOKUP($J121,MSA_Title_List,MSA_Title_List!$A$2:$A$643,"",0),"")</f>
        <v/>
      </c>
    </row>
    <row r="122" spans="2:11" ht="20.100000000000001" customHeight="1">
      <c r="B122" s="78" t="str" cm="1">
        <f t="array" ref="B122">IF(A122="","",INDEX(CAGE,MATCH(A122,Company_Name,0)))</f>
        <v/>
      </c>
      <c r="C122" s="80" t="str" cm="1">
        <f t="array" ref="C122">IF(A122="","",INDEX(Prime_Sub,MATCH(A122,Company_Name,0)))</f>
        <v/>
      </c>
      <c r="G122" s="78" t="str" cm="1">
        <f t="array" ref="G122">IF(F122="","",INDEX(LCAT_ID,MATCH(F122,LCAT_Name,0)))</f>
        <v/>
      </c>
      <c r="K122" s="78" t="str">
        <f>IFERROR(_xlfn.XLOOKUP($J122,MSA_Title_List,MSA_Title_List!$A$2:$A$643,"",0),"")</f>
        <v/>
      </c>
    </row>
    <row r="123" spans="2:11" ht="20.100000000000001" customHeight="1">
      <c r="B123" s="78" t="str" cm="1">
        <f t="array" ref="B123">IF(A123="","",INDEX(CAGE,MATCH(A123,Company_Name,0)))</f>
        <v/>
      </c>
      <c r="C123" s="80" t="str" cm="1">
        <f t="array" ref="C123">IF(A123="","",INDEX(Prime_Sub,MATCH(A123,Company_Name,0)))</f>
        <v/>
      </c>
      <c r="G123" s="78" t="str" cm="1">
        <f t="array" ref="G123">IF(F123="","",INDEX(LCAT_ID,MATCH(F123,LCAT_Name,0)))</f>
        <v/>
      </c>
      <c r="K123" s="78" t="str">
        <f>IFERROR(_xlfn.XLOOKUP($J123,MSA_Title_List,MSA_Title_List!$A$2:$A$643,"",0),"")</f>
        <v/>
      </c>
    </row>
    <row r="124" spans="2:11" ht="20.100000000000001" customHeight="1">
      <c r="B124" s="78" t="str" cm="1">
        <f t="array" ref="B124">IF(A124="","",INDEX(CAGE,MATCH(A124,Company_Name,0)))</f>
        <v/>
      </c>
      <c r="C124" s="80" t="str" cm="1">
        <f t="array" ref="C124">IF(A124="","",INDEX(Prime_Sub,MATCH(A124,Company_Name,0)))</f>
        <v/>
      </c>
      <c r="G124" s="78" t="str" cm="1">
        <f t="array" ref="G124">IF(F124="","",INDEX(LCAT_ID,MATCH(F124,LCAT_Name,0)))</f>
        <v/>
      </c>
      <c r="K124" s="78" t="str">
        <f>IFERROR(_xlfn.XLOOKUP($J124,MSA_Title_List,MSA_Title_List!$A$2:$A$643,"",0),"")</f>
        <v/>
      </c>
    </row>
    <row r="125" spans="2:11" ht="20.100000000000001" customHeight="1">
      <c r="B125" s="78" t="str" cm="1">
        <f t="array" ref="B125">IF(A125="","",INDEX(CAGE,MATCH(A125,Company_Name,0)))</f>
        <v/>
      </c>
      <c r="C125" s="80" t="str" cm="1">
        <f t="array" ref="C125">IF(A125="","",INDEX(Prime_Sub,MATCH(A125,Company_Name,0)))</f>
        <v/>
      </c>
      <c r="G125" s="78" t="str" cm="1">
        <f t="array" ref="G125">IF(F125="","",INDEX(LCAT_ID,MATCH(F125,LCAT_Name,0)))</f>
        <v/>
      </c>
      <c r="K125" s="78" t="str">
        <f>IFERROR(_xlfn.XLOOKUP($J125,MSA_Title_List,MSA_Title_List!$A$2:$A$643,"",0),"")</f>
        <v/>
      </c>
    </row>
    <row r="126" spans="2:11" ht="20.100000000000001" customHeight="1">
      <c r="B126" s="78" t="str" cm="1">
        <f t="array" ref="B126">IF(A126="","",INDEX(CAGE,MATCH(A126,Company_Name,0)))</f>
        <v/>
      </c>
      <c r="C126" s="80" t="str" cm="1">
        <f t="array" ref="C126">IF(A126="","",INDEX(Prime_Sub,MATCH(A126,Company_Name,0)))</f>
        <v/>
      </c>
      <c r="G126" s="78" t="str" cm="1">
        <f t="array" ref="G126">IF(F126="","",INDEX(LCAT_ID,MATCH(F126,LCAT_Name,0)))</f>
        <v/>
      </c>
      <c r="K126" s="78" t="str">
        <f>IFERROR(_xlfn.XLOOKUP($J126,MSA_Title_List,MSA_Title_List!$A$2:$A$643,"",0),"")</f>
        <v/>
      </c>
    </row>
    <row r="127" spans="2:11" ht="20.100000000000001" customHeight="1">
      <c r="B127" s="78" t="str" cm="1">
        <f t="array" ref="B127">IF(A127="","",INDEX(CAGE,MATCH(A127,Company_Name,0)))</f>
        <v/>
      </c>
      <c r="C127" s="80" t="str" cm="1">
        <f t="array" ref="C127">IF(A127="","",INDEX(Prime_Sub,MATCH(A127,Company_Name,0)))</f>
        <v/>
      </c>
      <c r="G127" s="78" t="str" cm="1">
        <f t="array" ref="G127">IF(F127="","",INDEX(LCAT_ID,MATCH(F127,LCAT_Name,0)))</f>
        <v/>
      </c>
      <c r="K127" s="78" t="str">
        <f>IFERROR(_xlfn.XLOOKUP($J127,MSA_Title_List,MSA_Title_List!$A$2:$A$643,"",0),"")</f>
        <v/>
      </c>
    </row>
    <row r="128" spans="2:11" ht="20.100000000000001" customHeight="1">
      <c r="B128" s="78" t="str" cm="1">
        <f t="array" ref="B128">IF(A128="","",INDEX(CAGE,MATCH(A128,Company_Name,0)))</f>
        <v/>
      </c>
      <c r="C128" s="80" t="str" cm="1">
        <f t="array" ref="C128">IF(A128="","",INDEX(Prime_Sub,MATCH(A128,Company_Name,0)))</f>
        <v/>
      </c>
      <c r="G128" s="78" t="str" cm="1">
        <f t="array" ref="G128">IF(F128="","",INDEX(LCAT_ID,MATCH(F128,LCAT_Name,0)))</f>
        <v/>
      </c>
      <c r="K128" s="78" t="str">
        <f>IFERROR(_xlfn.XLOOKUP($J128,MSA_Title_List,MSA_Title_List!$A$2:$A$643,"",0),"")</f>
        <v/>
      </c>
    </row>
    <row r="129" spans="2:11" ht="20.100000000000001" customHeight="1">
      <c r="B129" s="78" t="str" cm="1">
        <f t="array" ref="B129">IF(A129="","",INDEX(CAGE,MATCH(A129,Company_Name,0)))</f>
        <v/>
      </c>
      <c r="C129" s="80" t="str" cm="1">
        <f t="array" ref="C129">IF(A129="","",INDEX(Prime_Sub,MATCH(A129,Company_Name,0)))</f>
        <v/>
      </c>
      <c r="G129" s="78" t="str" cm="1">
        <f t="array" ref="G129">IF(F129="","",INDEX(LCAT_ID,MATCH(F129,LCAT_Name,0)))</f>
        <v/>
      </c>
      <c r="K129" s="78" t="str">
        <f>IFERROR(_xlfn.XLOOKUP($J129,MSA_Title_List,MSA_Title_List!$A$2:$A$643,"",0),"")</f>
        <v/>
      </c>
    </row>
    <row r="130" spans="2:11" ht="20.100000000000001" customHeight="1">
      <c r="B130" s="78" t="str" cm="1">
        <f t="array" ref="B130">IF(A130="","",INDEX(CAGE,MATCH(A130,Company_Name,0)))</f>
        <v/>
      </c>
      <c r="C130" s="80" t="str" cm="1">
        <f t="array" ref="C130">IF(A130="","",INDEX(Prime_Sub,MATCH(A130,Company_Name,0)))</f>
        <v/>
      </c>
      <c r="G130" s="78" t="str" cm="1">
        <f t="array" ref="G130">IF(F130="","",INDEX(LCAT_ID,MATCH(F130,LCAT_Name,0)))</f>
        <v/>
      </c>
      <c r="K130" s="78" t="str">
        <f>IFERROR(_xlfn.XLOOKUP($J130,MSA_Title_List,MSA_Title_List!$A$2:$A$643,"",0),"")</f>
        <v/>
      </c>
    </row>
    <row r="131" spans="2:11" ht="20.100000000000001" customHeight="1">
      <c r="B131" s="78" t="str" cm="1">
        <f t="array" ref="B131">IF(A131="","",INDEX(CAGE,MATCH(A131,Company_Name,0)))</f>
        <v/>
      </c>
      <c r="C131" s="80" t="str" cm="1">
        <f t="array" ref="C131">IF(A131="","",INDEX(Prime_Sub,MATCH(A131,Company_Name,0)))</f>
        <v/>
      </c>
      <c r="G131" s="78" t="str" cm="1">
        <f t="array" ref="G131">IF(F131="","",INDEX(LCAT_ID,MATCH(F131,LCAT_Name,0)))</f>
        <v/>
      </c>
      <c r="K131" s="78" t="str">
        <f>IFERROR(_xlfn.XLOOKUP($J131,MSA_Title_List,MSA_Title_List!$A$2:$A$643,"",0),"")</f>
        <v/>
      </c>
    </row>
    <row r="132" spans="2:11" ht="20.100000000000001" customHeight="1">
      <c r="B132" s="78" t="str" cm="1">
        <f t="array" ref="B132">IF(A132="","",INDEX(CAGE,MATCH(A132,Company_Name,0)))</f>
        <v/>
      </c>
      <c r="C132" s="80" t="str" cm="1">
        <f t="array" ref="C132">IF(A132="","",INDEX(Prime_Sub,MATCH(A132,Company_Name,0)))</f>
        <v/>
      </c>
      <c r="G132" s="78" t="str" cm="1">
        <f t="array" ref="G132">IF(F132="","",INDEX(LCAT_ID,MATCH(F132,LCAT_Name,0)))</f>
        <v/>
      </c>
      <c r="K132" s="78" t="str">
        <f>IFERROR(_xlfn.XLOOKUP($J132,MSA_Title_List,MSA_Title_List!$A$2:$A$643,"",0),"")</f>
        <v/>
      </c>
    </row>
    <row r="133" spans="2:11" ht="20.100000000000001" customHeight="1">
      <c r="B133" s="78" t="str" cm="1">
        <f t="array" ref="B133">IF(A133="","",INDEX(CAGE,MATCH(A133,Company_Name,0)))</f>
        <v/>
      </c>
      <c r="C133" s="80" t="str" cm="1">
        <f t="array" ref="C133">IF(A133="","",INDEX(Prime_Sub,MATCH(A133,Company_Name,0)))</f>
        <v/>
      </c>
      <c r="G133" s="78" t="str" cm="1">
        <f t="array" ref="G133">IF(F133="","",INDEX(LCAT_ID,MATCH(F133,LCAT_Name,0)))</f>
        <v/>
      </c>
      <c r="K133" s="78" t="str">
        <f>IFERROR(_xlfn.XLOOKUP($J133,MSA_Title_List,MSA_Title_List!$A$2:$A$643,"",0),"")</f>
        <v/>
      </c>
    </row>
    <row r="134" spans="2:11" ht="20.100000000000001" customHeight="1">
      <c r="B134" s="78" t="str" cm="1">
        <f t="array" ref="B134">IF(A134="","",INDEX(CAGE,MATCH(A134,Company_Name,0)))</f>
        <v/>
      </c>
      <c r="C134" s="80" t="str" cm="1">
        <f t="array" ref="C134">IF(A134="","",INDEX(Prime_Sub,MATCH(A134,Company_Name,0)))</f>
        <v/>
      </c>
      <c r="G134" s="78" t="str" cm="1">
        <f t="array" ref="G134">IF(F134="","",INDEX(LCAT_ID,MATCH(F134,LCAT_Name,0)))</f>
        <v/>
      </c>
      <c r="K134" s="78" t="str">
        <f>IFERROR(_xlfn.XLOOKUP($J134,MSA_Title_List,MSA_Title_List!$A$2:$A$643,"",0),"")</f>
        <v/>
      </c>
    </row>
    <row r="135" spans="2:11" ht="20.100000000000001" customHeight="1">
      <c r="B135" s="78" t="str" cm="1">
        <f t="array" ref="B135">IF(A135="","",INDEX(CAGE,MATCH(A135,Company_Name,0)))</f>
        <v/>
      </c>
      <c r="C135" s="80" t="str" cm="1">
        <f t="array" ref="C135">IF(A135="","",INDEX(Prime_Sub,MATCH(A135,Company_Name,0)))</f>
        <v/>
      </c>
      <c r="G135" s="78" t="str" cm="1">
        <f t="array" ref="G135">IF(F135="","",INDEX(LCAT_ID,MATCH(F135,LCAT_Name,0)))</f>
        <v/>
      </c>
      <c r="K135" s="78" t="str">
        <f>IFERROR(_xlfn.XLOOKUP($J135,MSA_Title_List,MSA_Title_List!$A$2:$A$643,"",0),"")</f>
        <v/>
      </c>
    </row>
    <row r="136" spans="2:11" ht="20.100000000000001" customHeight="1">
      <c r="B136" s="78" t="str" cm="1">
        <f t="array" ref="B136">IF(A136="","",INDEX(CAGE,MATCH(A136,Company_Name,0)))</f>
        <v/>
      </c>
      <c r="C136" s="80" t="str" cm="1">
        <f t="array" ref="C136">IF(A136="","",INDEX(Prime_Sub,MATCH(A136,Company_Name,0)))</f>
        <v/>
      </c>
      <c r="G136" s="78" t="str" cm="1">
        <f t="array" ref="G136">IF(F136="","",INDEX(LCAT_ID,MATCH(F136,LCAT_Name,0)))</f>
        <v/>
      </c>
      <c r="K136" s="78" t="str">
        <f>IFERROR(_xlfn.XLOOKUP($J136,MSA_Title_List,MSA_Title_List!$A$2:$A$643,"",0),"")</f>
        <v/>
      </c>
    </row>
    <row r="137" spans="2:11" ht="20.100000000000001" customHeight="1">
      <c r="B137" s="78" t="str" cm="1">
        <f t="array" ref="B137">IF(A137="","",INDEX(CAGE,MATCH(A137,Company_Name,0)))</f>
        <v/>
      </c>
      <c r="C137" s="80" t="str" cm="1">
        <f t="array" ref="C137">IF(A137="","",INDEX(Prime_Sub,MATCH(A137,Company_Name,0)))</f>
        <v/>
      </c>
      <c r="G137" s="78" t="str" cm="1">
        <f t="array" ref="G137">IF(F137="","",INDEX(LCAT_ID,MATCH(F137,LCAT_Name,0)))</f>
        <v/>
      </c>
      <c r="K137" s="78" t="str">
        <f>IFERROR(_xlfn.XLOOKUP($J137,MSA_Title_List,MSA_Title_List!$A$2:$A$643,"",0),"")</f>
        <v/>
      </c>
    </row>
    <row r="138" spans="2:11" ht="20.100000000000001" customHeight="1">
      <c r="B138" s="78" t="str" cm="1">
        <f t="array" ref="B138">IF(A138="","",INDEX(CAGE,MATCH(A138,Company_Name,0)))</f>
        <v/>
      </c>
      <c r="C138" s="80" t="str" cm="1">
        <f t="array" ref="C138">IF(A138="","",INDEX(Prime_Sub,MATCH(A138,Company_Name,0)))</f>
        <v/>
      </c>
      <c r="G138" s="78" t="str" cm="1">
        <f t="array" ref="G138">IF(F138="","",INDEX(LCAT_ID,MATCH(F138,LCAT_Name,0)))</f>
        <v/>
      </c>
      <c r="K138" s="78" t="str">
        <f>IFERROR(_xlfn.XLOOKUP($J138,MSA_Title_List,MSA_Title_List!$A$2:$A$643,"",0),"")</f>
        <v/>
      </c>
    </row>
    <row r="139" spans="2:11" ht="20.100000000000001" customHeight="1">
      <c r="B139" s="78" t="str" cm="1">
        <f t="array" ref="B139">IF(A139="","",INDEX(CAGE,MATCH(A139,Company_Name,0)))</f>
        <v/>
      </c>
      <c r="C139" s="80" t="str" cm="1">
        <f t="array" ref="C139">IF(A139="","",INDEX(Prime_Sub,MATCH(A139,Company_Name,0)))</f>
        <v/>
      </c>
      <c r="G139" s="78" t="str" cm="1">
        <f t="array" ref="G139">IF(F139="","",INDEX(LCAT_ID,MATCH(F139,LCAT_Name,0)))</f>
        <v/>
      </c>
      <c r="K139" s="78" t="str">
        <f>IFERROR(_xlfn.XLOOKUP($J139,MSA_Title_List,MSA_Title_List!$A$2:$A$643,"",0),"")</f>
        <v/>
      </c>
    </row>
    <row r="140" spans="2:11" ht="20.100000000000001" customHeight="1">
      <c r="B140" s="78" t="str" cm="1">
        <f t="array" ref="B140">IF(A140="","",INDEX(CAGE,MATCH(A140,Company_Name,0)))</f>
        <v/>
      </c>
      <c r="C140" s="80" t="str" cm="1">
        <f t="array" ref="C140">IF(A140="","",INDEX(Prime_Sub,MATCH(A140,Company_Name,0)))</f>
        <v/>
      </c>
      <c r="G140" s="78" t="str" cm="1">
        <f t="array" ref="G140">IF(F140="","",INDEX(LCAT_ID,MATCH(F140,LCAT_Name,0)))</f>
        <v/>
      </c>
      <c r="K140" s="78" t="str">
        <f>IFERROR(_xlfn.XLOOKUP($J140,MSA_Title_List,MSA_Title_List!$A$2:$A$643,"",0),"")</f>
        <v/>
      </c>
    </row>
    <row r="141" spans="2:11" ht="20.100000000000001" customHeight="1">
      <c r="B141" s="78" t="str" cm="1">
        <f t="array" ref="B141">IF(A141="","",INDEX(CAGE,MATCH(A141,Company_Name,0)))</f>
        <v/>
      </c>
      <c r="C141" s="80" t="str" cm="1">
        <f t="array" ref="C141">IF(A141="","",INDEX(Prime_Sub,MATCH(A141,Company_Name,0)))</f>
        <v/>
      </c>
      <c r="G141" s="78" t="str" cm="1">
        <f t="array" ref="G141">IF(F141="","",INDEX(LCAT_ID,MATCH(F141,LCAT_Name,0)))</f>
        <v/>
      </c>
      <c r="K141" s="78" t="str">
        <f>IFERROR(_xlfn.XLOOKUP($J141,MSA_Title_List,MSA_Title_List!$A$2:$A$643,"",0),"")</f>
        <v/>
      </c>
    </row>
    <row r="142" spans="2:11" ht="20.100000000000001" customHeight="1">
      <c r="B142" s="78" t="str" cm="1">
        <f t="array" ref="B142">IF(A142="","",INDEX(CAGE,MATCH(A142,Company_Name,0)))</f>
        <v/>
      </c>
      <c r="C142" s="80" t="str" cm="1">
        <f t="array" ref="C142">IF(A142="","",INDEX(Prime_Sub,MATCH(A142,Company_Name,0)))</f>
        <v/>
      </c>
      <c r="G142" s="78" t="str" cm="1">
        <f t="array" ref="G142">IF(F142="","",INDEX(LCAT_ID,MATCH(F142,LCAT_Name,0)))</f>
        <v/>
      </c>
      <c r="K142" s="78" t="str">
        <f>IFERROR(_xlfn.XLOOKUP($J142,MSA_Title_List,MSA_Title_List!$A$2:$A$643,"",0),"")</f>
        <v/>
      </c>
    </row>
    <row r="143" spans="2:11" ht="20.100000000000001" customHeight="1">
      <c r="B143" s="78" t="str" cm="1">
        <f t="array" ref="B143">IF(A143="","",INDEX(CAGE,MATCH(A143,Company_Name,0)))</f>
        <v/>
      </c>
      <c r="C143" s="80" t="str" cm="1">
        <f t="array" ref="C143">IF(A143="","",INDEX(Prime_Sub,MATCH(A143,Company_Name,0)))</f>
        <v/>
      </c>
      <c r="G143" s="78" t="str" cm="1">
        <f t="array" ref="G143">IF(F143="","",INDEX(LCAT_ID,MATCH(F143,LCAT_Name,0)))</f>
        <v/>
      </c>
      <c r="K143" s="78" t="str">
        <f>IFERROR(_xlfn.XLOOKUP($J143,MSA_Title_List,MSA_Title_List!$A$2:$A$643,"",0),"")</f>
        <v/>
      </c>
    </row>
    <row r="144" spans="2:11" ht="20.100000000000001" customHeight="1">
      <c r="B144" s="78" t="str" cm="1">
        <f t="array" ref="B144">IF(A144="","",INDEX(CAGE,MATCH(A144,Company_Name,0)))</f>
        <v/>
      </c>
      <c r="C144" s="80" t="str" cm="1">
        <f t="array" ref="C144">IF(A144="","",INDEX(Prime_Sub,MATCH(A144,Company_Name,0)))</f>
        <v/>
      </c>
      <c r="G144" s="78" t="str" cm="1">
        <f t="array" ref="G144">IF(F144="","",INDEX(LCAT_ID,MATCH(F144,LCAT_Name,0)))</f>
        <v/>
      </c>
      <c r="K144" s="78" t="str">
        <f>IFERROR(_xlfn.XLOOKUP($J144,MSA_Title_List,MSA_Title_List!$A$2:$A$643,"",0),"")</f>
        <v/>
      </c>
    </row>
    <row r="145" spans="2:11" ht="20.100000000000001" customHeight="1">
      <c r="B145" s="78" t="str" cm="1">
        <f t="array" ref="B145">IF(A145="","",INDEX(CAGE,MATCH(A145,Company_Name,0)))</f>
        <v/>
      </c>
      <c r="C145" s="80" t="str" cm="1">
        <f t="array" ref="C145">IF(A145="","",INDEX(Prime_Sub,MATCH(A145,Company_Name,0)))</f>
        <v/>
      </c>
      <c r="G145" s="78" t="str" cm="1">
        <f t="array" ref="G145">IF(F145="","",INDEX(LCAT_ID,MATCH(F145,LCAT_Name,0)))</f>
        <v/>
      </c>
      <c r="K145" s="78" t="str">
        <f>IFERROR(_xlfn.XLOOKUP($J145,MSA_Title_List,MSA_Title_List!$A$2:$A$643,"",0),"")</f>
        <v/>
      </c>
    </row>
    <row r="146" spans="2:11" ht="20.100000000000001" customHeight="1">
      <c r="B146" s="78" t="str" cm="1">
        <f t="array" ref="B146">IF(A146="","",INDEX(CAGE,MATCH(A146,Company_Name,0)))</f>
        <v/>
      </c>
      <c r="C146" s="80" t="str" cm="1">
        <f t="array" ref="C146">IF(A146="","",INDEX(Prime_Sub,MATCH(A146,Company_Name,0)))</f>
        <v/>
      </c>
      <c r="G146" s="78" t="str" cm="1">
        <f t="array" ref="G146">IF(F146="","",INDEX(LCAT_ID,MATCH(F146,LCAT_Name,0)))</f>
        <v/>
      </c>
      <c r="K146" s="78" t="str">
        <f>IFERROR(_xlfn.XLOOKUP($J146,MSA_Title_List,MSA_Title_List!$A$2:$A$643,"",0),"")</f>
        <v/>
      </c>
    </row>
    <row r="147" spans="2:11" ht="20.100000000000001" customHeight="1">
      <c r="B147" s="78" t="str" cm="1">
        <f t="array" ref="B147">IF(A147="","",INDEX(CAGE,MATCH(A147,Company_Name,0)))</f>
        <v/>
      </c>
      <c r="C147" s="80" t="str" cm="1">
        <f t="array" ref="C147">IF(A147="","",INDEX(Prime_Sub,MATCH(A147,Company_Name,0)))</f>
        <v/>
      </c>
      <c r="G147" s="78" t="str" cm="1">
        <f t="array" ref="G147">IF(F147="","",INDEX(LCAT_ID,MATCH(F147,LCAT_Name,0)))</f>
        <v/>
      </c>
      <c r="K147" s="78" t="str">
        <f>IFERROR(_xlfn.XLOOKUP($J147,MSA_Title_List,MSA_Title_List!$A$2:$A$643,"",0),"")</f>
        <v/>
      </c>
    </row>
    <row r="148" spans="2:11" ht="20.100000000000001" customHeight="1">
      <c r="B148" s="78" t="str" cm="1">
        <f t="array" ref="B148">IF(A148="","",INDEX(CAGE,MATCH(A148,Company_Name,0)))</f>
        <v/>
      </c>
      <c r="C148" s="80" t="str" cm="1">
        <f t="array" ref="C148">IF(A148="","",INDEX(Prime_Sub,MATCH(A148,Company_Name,0)))</f>
        <v/>
      </c>
      <c r="G148" s="78" t="str" cm="1">
        <f t="array" ref="G148">IF(F148="","",INDEX(LCAT_ID,MATCH(F148,LCAT_Name,0)))</f>
        <v/>
      </c>
      <c r="K148" s="78" t="str">
        <f>IFERROR(_xlfn.XLOOKUP($J148,MSA_Title_List,MSA_Title_List!$A$2:$A$643,"",0),"")</f>
        <v/>
      </c>
    </row>
    <row r="149" spans="2:11" ht="20.100000000000001" customHeight="1">
      <c r="B149" s="78" t="str" cm="1">
        <f t="array" ref="B149">IF(A149="","",INDEX(CAGE,MATCH(A149,Company_Name,0)))</f>
        <v/>
      </c>
      <c r="C149" s="80" t="str" cm="1">
        <f t="array" ref="C149">IF(A149="","",INDEX(Prime_Sub,MATCH(A149,Company_Name,0)))</f>
        <v/>
      </c>
      <c r="G149" s="78" t="str" cm="1">
        <f t="array" ref="G149">IF(F149="","",INDEX(LCAT_ID,MATCH(F149,LCAT_Name,0)))</f>
        <v/>
      </c>
      <c r="K149" s="78" t="str">
        <f>IFERROR(_xlfn.XLOOKUP($J149,MSA_Title_List,MSA_Title_List!$A$2:$A$643,"",0),"")</f>
        <v/>
      </c>
    </row>
    <row r="150" spans="2:11" ht="20.100000000000001" customHeight="1">
      <c r="B150" s="78" t="str" cm="1">
        <f t="array" ref="B150">IF(A150="","",INDEX(CAGE,MATCH(A150,Company_Name,0)))</f>
        <v/>
      </c>
      <c r="C150" s="80" t="str" cm="1">
        <f t="array" ref="C150">IF(A150="","",INDEX(Prime_Sub,MATCH(A150,Company_Name,0)))</f>
        <v/>
      </c>
      <c r="G150" s="78" t="str" cm="1">
        <f t="array" ref="G150">IF(F150="","",INDEX(LCAT_ID,MATCH(F150,LCAT_Name,0)))</f>
        <v/>
      </c>
      <c r="K150" s="78" t="str">
        <f>IFERROR(_xlfn.XLOOKUP($J150,MSA_Title_List,MSA_Title_List!$A$2:$A$643,"",0),"")</f>
        <v/>
      </c>
    </row>
    <row r="151" spans="2:11" ht="20.100000000000001" customHeight="1">
      <c r="B151" s="78" t="str" cm="1">
        <f t="array" ref="B151">IF(A151="","",INDEX(CAGE,MATCH(A151,Company_Name,0)))</f>
        <v/>
      </c>
      <c r="C151" s="80" t="str" cm="1">
        <f t="array" ref="C151">IF(A151="","",INDEX(Prime_Sub,MATCH(A151,Company_Name,0)))</f>
        <v/>
      </c>
      <c r="G151" s="78" t="str" cm="1">
        <f t="array" ref="G151">IF(F151="","",INDEX(LCAT_ID,MATCH(F151,LCAT_Name,0)))</f>
        <v/>
      </c>
      <c r="K151" s="78" t="str">
        <f>IFERROR(_xlfn.XLOOKUP($J151,MSA_Title_List,MSA_Title_List!$A$2:$A$643,"",0),"")</f>
        <v/>
      </c>
    </row>
    <row r="152" spans="2:11" ht="20.100000000000001" customHeight="1">
      <c r="B152" s="78" t="str" cm="1">
        <f t="array" ref="B152">IF(A152="","",INDEX(CAGE,MATCH(A152,Company_Name,0)))</f>
        <v/>
      </c>
      <c r="C152" s="80" t="str" cm="1">
        <f t="array" ref="C152">IF(A152="","",INDEX(Prime_Sub,MATCH(A152,Company_Name,0)))</f>
        <v/>
      </c>
      <c r="G152" s="78" t="str" cm="1">
        <f t="array" ref="G152">IF(F152="","",INDEX(LCAT_ID,MATCH(F152,LCAT_Name,0)))</f>
        <v/>
      </c>
      <c r="K152" s="78" t="str">
        <f>IFERROR(_xlfn.XLOOKUP($J152,MSA_Title_List,MSA_Title_List!$A$2:$A$643,"",0),"")</f>
        <v/>
      </c>
    </row>
    <row r="153" spans="2:11" ht="20.100000000000001" customHeight="1">
      <c r="B153" s="78" t="str" cm="1">
        <f t="array" ref="B153">IF(A153="","",INDEX(CAGE,MATCH(A153,Company_Name,0)))</f>
        <v/>
      </c>
      <c r="C153" s="80" t="str" cm="1">
        <f t="array" ref="C153">IF(A153="","",INDEX(Prime_Sub,MATCH(A153,Company_Name,0)))</f>
        <v/>
      </c>
      <c r="G153" s="78" t="str" cm="1">
        <f t="array" ref="G153">IF(F153="","",INDEX(LCAT_ID,MATCH(F153,LCAT_Name,0)))</f>
        <v/>
      </c>
      <c r="K153" s="78" t="str">
        <f>IFERROR(_xlfn.XLOOKUP($J153,MSA_Title_List,MSA_Title_List!$A$2:$A$643,"",0),"")</f>
        <v/>
      </c>
    </row>
    <row r="154" spans="2:11" ht="20.100000000000001" customHeight="1">
      <c r="B154" s="78" t="str" cm="1">
        <f t="array" ref="B154">IF(A154="","",INDEX(CAGE,MATCH(A154,Company_Name,0)))</f>
        <v/>
      </c>
      <c r="C154" s="80" t="str" cm="1">
        <f t="array" ref="C154">IF(A154="","",INDEX(Prime_Sub,MATCH(A154,Company_Name,0)))</f>
        <v/>
      </c>
      <c r="G154" s="78" t="str" cm="1">
        <f t="array" ref="G154">IF(F154="","",INDEX(LCAT_ID,MATCH(F154,LCAT_Name,0)))</f>
        <v/>
      </c>
      <c r="K154" s="78" t="str">
        <f>IFERROR(_xlfn.XLOOKUP($J154,MSA_Title_List,MSA_Title_List!$A$2:$A$643,"",0),"")</f>
        <v/>
      </c>
    </row>
    <row r="155" spans="2:11" ht="20.100000000000001" customHeight="1">
      <c r="B155" s="78" t="str" cm="1">
        <f t="array" ref="B155">IF(A155="","",INDEX(CAGE,MATCH(A155,Company_Name,0)))</f>
        <v/>
      </c>
      <c r="C155" s="80" t="str" cm="1">
        <f t="array" ref="C155">IF(A155="","",INDEX(Prime_Sub,MATCH(A155,Company_Name,0)))</f>
        <v/>
      </c>
      <c r="G155" s="78" t="str" cm="1">
        <f t="array" ref="G155">IF(F155="","",INDEX(LCAT_ID,MATCH(F155,LCAT_Name,0)))</f>
        <v/>
      </c>
      <c r="K155" s="78" t="str">
        <f>IFERROR(_xlfn.XLOOKUP($J155,MSA_Title_List,MSA_Title_List!$A$2:$A$643,"",0),"")</f>
        <v/>
      </c>
    </row>
    <row r="156" spans="2:11" ht="20.100000000000001" customHeight="1">
      <c r="B156" s="78" t="str" cm="1">
        <f t="array" ref="B156">IF(A156="","",INDEX(CAGE,MATCH(A156,Company_Name,0)))</f>
        <v/>
      </c>
      <c r="C156" s="80" t="str" cm="1">
        <f t="array" ref="C156">IF(A156="","",INDEX(Prime_Sub,MATCH(A156,Company_Name,0)))</f>
        <v/>
      </c>
      <c r="G156" s="78" t="str" cm="1">
        <f t="array" ref="G156">IF(F156="","",INDEX(LCAT_ID,MATCH(F156,LCAT_Name,0)))</f>
        <v/>
      </c>
      <c r="K156" s="78" t="str">
        <f>IFERROR(_xlfn.XLOOKUP($J156,MSA_Title_List,MSA_Title_List!$A$2:$A$643,"",0),"")</f>
        <v/>
      </c>
    </row>
    <row r="157" spans="2:11" ht="20.100000000000001" customHeight="1">
      <c r="B157" s="78" t="str" cm="1">
        <f t="array" ref="B157">IF(A157="","",INDEX(CAGE,MATCH(A157,Company_Name,0)))</f>
        <v/>
      </c>
      <c r="C157" s="80" t="str" cm="1">
        <f t="array" ref="C157">IF(A157="","",INDEX(Prime_Sub,MATCH(A157,Company_Name,0)))</f>
        <v/>
      </c>
      <c r="G157" s="78" t="str" cm="1">
        <f t="array" ref="G157">IF(F157="","",INDEX(LCAT_ID,MATCH(F157,LCAT_Name,0)))</f>
        <v/>
      </c>
      <c r="K157" s="78" t="str">
        <f>IFERROR(_xlfn.XLOOKUP($J157,MSA_Title_List,MSA_Title_List!$A$2:$A$643,"",0),"")</f>
        <v/>
      </c>
    </row>
    <row r="158" spans="2:11" ht="20.100000000000001" customHeight="1">
      <c r="B158" s="78" t="str" cm="1">
        <f t="array" ref="B158">IF(A158="","",INDEX(CAGE,MATCH(A158,Company_Name,0)))</f>
        <v/>
      </c>
      <c r="C158" s="80" t="str" cm="1">
        <f t="array" ref="C158">IF(A158="","",INDEX(Prime_Sub,MATCH(A158,Company_Name,0)))</f>
        <v/>
      </c>
      <c r="G158" s="78" t="str" cm="1">
        <f t="array" ref="G158">IF(F158="","",INDEX(LCAT_ID,MATCH(F158,LCAT_Name,0)))</f>
        <v/>
      </c>
      <c r="K158" s="78" t="str">
        <f>IFERROR(_xlfn.XLOOKUP($J158,MSA_Title_List,MSA_Title_List!$A$2:$A$643,"",0),"")</f>
        <v/>
      </c>
    </row>
    <row r="159" spans="2:11" ht="20.100000000000001" customHeight="1">
      <c r="B159" s="78" t="str" cm="1">
        <f t="array" ref="B159">IF(A159="","",INDEX(CAGE,MATCH(A159,Company_Name,0)))</f>
        <v/>
      </c>
      <c r="C159" s="80" t="str" cm="1">
        <f t="array" ref="C159">IF(A159="","",INDEX(Prime_Sub,MATCH(A159,Company_Name,0)))</f>
        <v/>
      </c>
      <c r="G159" s="78" t="str" cm="1">
        <f t="array" ref="G159">IF(F159="","",INDEX(LCAT_ID,MATCH(F159,LCAT_Name,0)))</f>
        <v/>
      </c>
      <c r="K159" s="78" t="str">
        <f>IFERROR(_xlfn.XLOOKUP($J159,MSA_Title_List,MSA_Title_List!$A$2:$A$643,"",0),"")</f>
        <v/>
      </c>
    </row>
    <row r="160" spans="2:11" ht="20.100000000000001" customHeight="1">
      <c r="B160" s="78" t="str" cm="1">
        <f t="array" ref="B160">IF(A160="","",INDEX(CAGE,MATCH(A160,Company_Name,0)))</f>
        <v/>
      </c>
      <c r="C160" s="80" t="str" cm="1">
        <f t="array" ref="C160">IF(A160="","",INDEX(Prime_Sub,MATCH(A160,Company_Name,0)))</f>
        <v/>
      </c>
      <c r="G160" s="78" t="str" cm="1">
        <f t="array" ref="G160">IF(F160="","",INDEX(LCAT_ID,MATCH(F160,LCAT_Name,0)))</f>
        <v/>
      </c>
      <c r="K160" s="78" t="str">
        <f>IFERROR(_xlfn.XLOOKUP($J160,MSA_Title_List,MSA_Title_List!$A$2:$A$643,"",0),"")</f>
        <v/>
      </c>
    </row>
    <row r="161" spans="2:11" ht="20.100000000000001" customHeight="1">
      <c r="B161" s="78" t="str" cm="1">
        <f t="array" ref="B161">IF(A161="","",INDEX(CAGE,MATCH(A161,Company_Name,0)))</f>
        <v/>
      </c>
      <c r="C161" s="80" t="str" cm="1">
        <f t="array" ref="C161">IF(A161="","",INDEX(Prime_Sub,MATCH(A161,Company_Name,0)))</f>
        <v/>
      </c>
      <c r="G161" s="78" t="str" cm="1">
        <f t="array" ref="G161">IF(F161="","",INDEX(LCAT_ID,MATCH(F161,LCAT_Name,0)))</f>
        <v/>
      </c>
      <c r="K161" s="78" t="str">
        <f>IFERROR(_xlfn.XLOOKUP($J161,MSA_Title_List,MSA_Title_List!$A$2:$A$643,"",0),"")</f>
        <v/>
      </c>
    </row>
    <row r="162" spans="2:11" ht="20.100000000000001" customHeight="1">
      <c r="B162" s="78" t="str" cm="1">
        <f t="array" ref="B162">IF(A162="","",INDEX(CAGE,MATCH(A162,Company_Name,0)))</f>
        <v/>
      </c>
      <c r="C162" s="80" t="str" cm="1">
        <f t="array" ref="C162">IF(A162="","",INDEX(Prime_Sub,MATCH(A162,Company_Name,0)))</f>
        <v/>
      </c>
      <c r="G162" s="78" t="str" cm="1">
        <f t="array" ref="G162">IF(F162="","",INDEX(LCAT_ID,MATCH(F162,LCAT_Name,0)))</f>
        <v/>
      </c>
      <c r="K162" s="78" t="str">
        <f>IFERROR(_xlfn.XLOOKUP($J162,MSA_Title_List,MSA_Title_List!$A$2:$A$643,"",0),"")</f>
        <v/>
      </c>
    </row>
    <row r="163" spans="2:11" ht="20.100000000000001" customHeight="1">
      <c r="B163" s="78" t="str" cm="1">
        <f t="array" ref="B163">IF(A163="","",INDEX(CAGE,MATCH(A163,Company_Name,0)))</f>
        <v/>
      </c>
      <c r="C163" s="80" t="str" cm="1">
        <f t="array" ref="C163">IF(A163="","",INDEX(Prime_Sub,MATCH(A163,Company_Name,0)))</f>
        <v/>
      </c>
      <c r="G163" s="78" t="str" cm="1">
        <f t="array" ref="G163">IF(F163="","",INDEX(LCAT_ID,MATCH(F163,LCAT_Name,0)))</f>
        <v/>
      </c>
      <c r="K163" s="78" t="str">
        <f>IFERROR(_xlfn.XLOOKUP($J163,MSA_Title_List,MSA_Title_List!$A$2:$A$643,"",0),"")</f>
        <v/>
      </c>
    </row>
    <row r="164" spans="2:11" ht="20.100000000000001" customHeight="1">
      <c r="B164" s="78" t="str" cm="1">
        <f t="array" ref="B164">IF(A164="","",INDEX(CAGE,MATCH(A164,Company_Name,0)))</f>
        <v/>
      </c>
      <c r="C164" s="80" t="str" cm="1">
        <f t="array" ref="C164">IF(A164="","",INDEX(Prime_Sub,MATCH(A164,Company_Name,0)))</f>
        <v/>
      </c>
      <c r="G164" s="78" t="str" cm="1">
        <f t="array" ref="G164">IF(F164="","",INDEX(LCAT_ID,MATCH(F164,LCAT_Name,0)))</f>
        <v/>
      </c>
      <c r="K164" s="78" t="str">
        <f>IFERROR(_xlfn.XLOOKUP($J164,MSA_Title_List,MSA_Title_List!$A$2:$A$643,"",0),"")</f>
        <v/>
      </c>
    </row>
    <row r="165" spans="2:11" ht="20.100000000000001" customHeight="1">
      <c r="B165" s="78" t="str" cm="1">
        <f t="array" ref="B165">IF(A165="","",INDEX(CAGE,MATCH(A165,Company_Name,0)))</f>
        <v/>
      </c>
      <c r="C165" s="80" t="str" cm="1">
        <f t="array" ref="C165">IF(A165="","",INDEX(Prime_Sub,MATCH(A165,Company_Name,0)))</f>
        <v/>
      </c>
      <c r="G165" s="78" t="str" cm="1">
        <f t="array" ref="G165">IF(F165="","",INDEX(LCAT_ID,MATCH(F165,LCAT_Name,0)))</f>
        <v/>
      </c>
      <c r="K165" s="78" t="str">
        <f>IFERROR(_xlfn.XLOOKUP($J165,MSA_Title_List,MSA_Title_List!$A$2:$A$643,"",0),"")</f>
        <v/>
      </c>
    </row>
    <row r="166" spans="2:11" ht="20.100000000000001" customHeight="1">
      <c r="B166" s="78" t="str" cm="1">
        <f t="array" ref="B166">IF(A166="","",INDEX(CAGE,MATCH(A166,Company_Name,0)))</f>
        <v/>
      </c>
      <c r="C166" s="80" t="str" cm="1">
        <f t="array" ref="C166">IF(A166="","",INDEX(Prime_Sub,MATCH(A166,Company_Name,0)))</f>
        <v/>
      </c>
      <c r="G166" s="78" t="str" cm="1">
        <f t="array" ref="G166">IF(F166="","",INDEX(LCAT_ID,MATCH(F166,LCAT_Name,0)))</f>
        <v/>
      </c>
      <c r="K166" s="78" t="str">
        <f>IFERROR(_xlfn.XLOOKUP($J166,MSA_Title_List,MSA_Title_List!$A$2:$A$643,"",0),"")</f>
        <v/>
      </c>
    </row>
    <row r="167" spans="2:11" ht="20.100000000000001" customHeight="1">
      <c r="B167" s="78" t="str" cm="1">
        <f t="array" ref="B167">IF(A167="","",INDEX(CAGE,MATCH(A167,Company_Name,0)))</f>
        <v/>
      </c>
      <c r="C167" s="80" t="str" cm="1">
        <f t="array" ref="C167">IF(A167="","",INDEX(Prime_Sub,MATCH(A167,Company_Name,0)))</f>
        <v/>
      </c>
      <c r="G167" s="78" t="str" cm="1">
        <f t="array" ref="G167">IF(F167="","",INDEX(LCAT_ID,MATCH(F167,LCAT_Name,0)))</f>
        <v/>
      </c>
      <c r="K167" s="78" t="str">
        <f>IFERROR(_xlfn.XLOOKUP($J167,MSA_Title_List,MSA_Title_List!$A$2:$A$643,"",0),"")</f>
        <v/>
      </c>
    </row>
    <row r="168" spans="2:11" ht="20.100000000000001" customHeight="1">
      <c r="B168" s="78" t="str" cm="1">
        <f t="array" ref="B168">IF(A168="","",INDEX(CAGE,MATCH(A168,Company_Name,0)))</f>
        <v/>
      </c>
      <c r="C168" s="80" t="str" cm="1">
        <f t="array" ref="C168">IF(A168="","",INDEX(Prime_Sub,MATCH(A168,Company_Name,0)))</f>
        <v/>
      </c>
      <c r="G168" s="78" t="str" cm="1">
        <f t="array" ref="G168">IF(F168="","",INDEX(LCAT_ID,MATCH(F168,LCAT_Name,0)))</f>
        <v/>
      </c>
      <c r="K168" s="78" t="str">
        <f>IFERROR(_xlfn.XLOOKUP($J168,MSA_Title_List,MSA_Title_List!$A$2:$A$643,"",0),"")</f>
        <v/>
      </c>
    </row>
    <row r="169" spans="2:11" ht="20.100000000000001" customHeight="1">
      <c r="B169" s="78" t="str" cm="1">
        <f t="array" ref="B169">IF(A169="","",INDEX(CAGE,MATCH(A169,Company_Name,0)))</f>
        <v/>
      </c>
      <c r="C169" s="80" t="str" cm="1">
        <f t="array" ref="C169">IF(A169="","",INDEX(Prime_Sub,MATCH(A169,Company_Name,0)))</f>
        <v/>
      </c>
      <c r="G169" s="78" t="str" cm="1">
        <f t="array" ref="G169">IF(F169="","",INDEX(LCAT_ID,MATCH(F169,LCAT_Name,0)))</f>
        <v/>
      </c>
      <c r="K169" s="78" t="str">
        <f>IFERROR(_xlfn.XLOOKUP($J169,MSA_Title_List,MSA_Title_List!$A$2:$A$643,"",0),"")</f>
        <v/>
      </c>
    </row>
    <row r="170" spans="2:11" ht="20.100000000000001" customHeight="1">
      <c r="B170" s="78" t="str" cm="1">
        <f t="array" ref="B170">IF(A170="","",INDEX(CAGE,MATCH(A170,Company_Name,0)))</f>
        <v/>
      </c>
      <c r="C170" s="80" t="str" cm="1">
        <f t="array" ref="C170">IF(A170="","",INDEX(Prime_Sub,MATCH(A170,Company_Name,0)))</f>
        <v/>
      </c>
      <c r="G170" s="78" t="str" cm="1">
        <f t="array" ref="G170">IF(F170="","",INDEX(LCAT_ID,MATCH(F170,LCAT_Name,0)))</f>
        <v/>
      </c>
      <c r="K170" s="78" t="str">
        <f>IFERROR(_xlfn.XLOOKUP($J170,MSA_Title_List,MSA_Title_List!$A$2:$A$643,"",0),"")</f>
        <v/>
      </c>
    </row>
    <row r="171" spans="2:11" ht="20.100000000000001" customHeight="1">
      <c r="B171" s="78" t="str" cm="1">
        <f t="array" ref="B171">IF(A171="","",INDEX(CAGE,MATCH(A171,Company_Name,0)))</f>
        <v/>
      </c>
      <c r="C171" s="80" t="str" cm="1">
        <f t="array" ref="C171">IF(A171="","",INDEX(Prime_Sub,MATCH(A171,Company_Name,0)))</f>
        <v/>
      </c>
      <c r="G171" s="78" t="str" cm="1">
        <f t="array" ref="G171">IF(F171="","",INDEX(LCAT_ID,MATCH(F171,LCAT_Name,0)))</f>
        <v/>
      </c>
      <c r="K171" s="78" t="str">
        <f>IFERROR(_xlfn.XLOOKUP($J171,MSA_Title_List,MSA_Title_List!$A$2:$A$643,"",0),"")</f>
        <v/>
      </c>
    </row>
    <row r="172" spans="2:11" ht="20.100000000000001" customHeight="1">
      <c r="B172" s="78" t="str" cm="1">
        <f t="array" ref="B172">IF(A172="","",INDEX(CAGE,MATCH(A172,Company_Name,0)))</f>
        <v/>
      </c>
      <c r="C172" s="80" t="str" cm="1">
        <f t="array" ref="C172">IF(A172="","",INDEX(Prime_Sub,MATCH(A172,Company_Name,0)))</f>
        <v/>
      </c>
      <c r="G172" s="78" t="str" cm="1">
        <f t="array" ref="G172">IF(F172="","",INDEX(LCAT_ID,MATCH(F172,LCAT_Name,0)))</f>
        <v/>
      </c>
      <c r="K172" s="78" t="str">
        <f>IFERROR(_xlfn.XLOOKUP($J172,MSA_Title_List,MSA_Title_List!$A$2:$A$643,"",0),"")</f>
        <v/>
      </c>
    </row>
    <row r="173" spans="2:11" ht="20.100000000000001" customHeight="1">
      <c r="B173" s="78" t="str" cm="1">
        <f t="array" ref="B173">IF(A173="","",INDEX(CAGE,MATCH(A173,Company_Name,0)))</f>
        <v/>
      </c>
      <c r="C173" s="80" t="str" cm="1">
        <f t="array" ref="C173">IF(A173="","",INDEX(Prime_Sub,MATCH(A173,Company_Name,0)))</f>
        <v/>
      </c>
      <c r="G173" s="78" t="str" cm="1">
        <f t="array" ref="G173">IF(F173="","",INDEX(LCAT_ID,MATCH(F173,LCAT_Name,0)))</f>
        <v/>
      </c>
      <c r="K173" s="78" t="str">
        <f>IFERROR(_xlfn.XLOOKUP($J173,MSA_Title_List,MSA_Title_List!$A$2:$A$643,"",0),"")</f>
        <v/>
      </c>
    </row>
    <row r="174" spans="2:11" ht="20.100000000000001" customHeight="1">
      <c r="B174" s="78" t="str" cm="1">
        <f t="array" ref="B174">IF(A174="","",INDEX(CAGE,MATCH(A174,Company_Name,0)))</f>
        <v/>
      </c>
      <c r="C174" s="80" t="str" cm="1">
        <f t="array" ref="C174">IF(A174="","",INDEX(Prime_Sub,MATCH(A174,Company_Name,0)))</f>
        <v/>
      </c>
      <c r="G174" s="78" t="str" cm="1">
        <f t="array" ref="G174">IF(F174="","",INDEX(LCAT_ID,MATCH(F174,LCAT_Name,0)))</f>
        <v/>
      </c>
      <c r="K174" s="78" t="str">
        <f>IFERROR(_xlfn.XLOOKUP($J174,MSA_Title_List,MSA_Title_List!$A$2:$A$643,"",0),"")</f>
        <v/>
      </c>
    </row>
    <row r="175" spans="2:11" ht="20.100000000000001" customHeight="1">
      <c r="B175" s="78" t="str" cm="1">
        <f t="array" ref="B175">IF(A175="","",INDEX(CAGE,MATCH(A175,Company_Name,0)))</f>
        <v/>
      </c>
      <c r="C175" s="80" t="str" cm="1">
        <f t="array" ref="C175">IF(A175="","",INDEX(Prime_Sub,MATCH(A175,Company_Name,0)))</f>
        <v/>
      </c>
      <c r="G175" s="78" t="str" cm="1">
        <f t="array" ref="G175">IF(F175="","",INDEX(LCAT_ID,MATCH(F175,LCAT_Name,0)))</f>
        <v/>
      </c>
      <c r="K175" s="78" t="str">
        <f>IFERROR(_xlfn.XLOOKUP($J175,MSA_Title_List,MSA_Title_List!$A$2:$A$643,"",0),"")</f>
        <v/>
      </c>
    </row>
    <row r="176" spans="2:11" ht="20.100000000000001" customHeight="1">
      <c r="B176" s="78" t="str" cm="1">
        <f t="array" ref="B176">IF(A176="","",INDEX(CAGE,MATCH(A176,Company_Name,0)))</f>
        <v/>
      </c>
      <c r="C176" s="80" t="str" cm="1">
        <f t="array" ref="C176">IF(A176="","",INDEX(Prime_Sub,MATCH(A176,Company_Name,0)))</f>
        <v/>
      </c>
      <c r="G176" s="78" t="str" cm="1">
        <f t="array" ref="G176">IF(F176="","",INDEX(LCAT_ID,MATCH(F176,LCAT_Name,0)))</f>
        <v/>
      </c>
      <c r="K176" s="78" t="str">
        <f>IFERROR(_xlfn.XLOOKUP($J176,MSA_Title_List,MSA_Title_List!$A$2:$A$643,"",0),"")</f>
        <v/>
      </c>
    </row>
    <row r="177" spans="2:11" ht="20.100000000000001" customHeight="1">
      <c r="B177" s="78" t="str" cm="1">
        <f t="array" ref="B177">IF(A177="","",INDEX(CAGE,MATCH(A177,Company_Name,0)))</f>
        <v/>
      </c>
      <c r="C177" s="80" t="str" cm="1">
        <f t="array" ref="C177">IF(A177="","",INDEX(Prime_Sub,MATCH(A177,Company_Name,0)))</f>
        <v/>
      </c>
      <c r="G177" s="78" t="str" cm="1">
        <f t="array" ref="G177">IF(F177="","",INDEX(LCAT_ID,MATCH(F177,LCAT_Name,0)))</f>
        <v/>
      </c>
      <c r="K177" s="78" t="str">
        <f>IFERROR(_xlfn.XLOOKUP($J177,MSA_Title_List,MSA_Title_List!$A$2:$A$643,"",0),"")</f>
        <v/>
      </c>
    </row>
    <row r="178" spans="2:11" ht="20.100000000000001" customHeight="1">
      <c r="B178" s="78" t="str" cm="1">
        <f t="array" ref="B178">IF(A178="","",INDEX(CAGE,MATCH(A178,Company_Name,0)))</f>
        <v/>
      </c>
      <c r="C178" s="80" t="str" cm="1">
        <f t="array" ref="C178">IF(A178="","",INDEX(Prime_Sub,MATCH(A178,Company_Name,0)))</f>
        <v/>
      </c>
      <c r="G178" s="78" t="str" cm="1">
        <f t="array" ref="G178">IF(F178="","",INDEX(LCAT_ID,MATCH(F178,LCAT_Name,0)))</f>
        <v/>
      </c>
      <c r="K178" s="78" t="str">
        <f>IFERROR(_xlfn.XLOOKUP($J178,MSA_Title_List,MSA_Title_List!$A$2:$A$643,"",0),"")</f>
        <v/>
      </c>
    </row>
    <row r="179" spans="2:11" ht="20.100000000000001" customHeight="1">
      <c r="B179" s="78" t="str" cm="1">
        <f t="array" ref="B179">IF(A179="","",INDEX(CAGE,MATCH(A179,Company_Name,0)))</f>
        <v/>
      </c>
      <c r="C179" s="80" t="str" cm="1">
        <f t="array" ref="C179">IF(A179="","",INDEX(Prime_Sub,MATCH(A179,Company_Name,0)))</f>
        <v/>
      </c>
      <c r="G179" s="78" t="str" cm="1">
        <f t="array" ref="G179">IF(F179="","",INDEX(LCAT_ID,MATCH(F179,LCAT_Name,0)))</f>
        <v/>
      </c>
      <c r="K179" s="78" t="str">
        <f>IFERROR(_xlfn.XLOOKUP($J179,MSA_Title_List,MSA_Title_List!$A$2:$A$643,"",0),"")</f>
        <v/>
      </c>
    </row>
    <row r="180" spans="2:11" ht="20.100000000000001" customHeight="1">
      <c r="B180" s="78" t="str" cm="1">
        <f t="array" ref="B180">IF(A180="","",INDEX(CAGE,MATCH(A180,Company_Name,0)))</f>
        <v/>
      </c>
      <c r="C180" s="80" t="str" cm="1">
        <f t="array" ref="C180">IF(A180="","",INDEX(Prime_Sub,MATCH(A180,Company_Name,0)))</f>
        <v/>
      </c>
      <c r="G180" s="78" t="str" cm="1">
        <f t="array" ref="G180">IF(F180="","",INDEX(LCAT_ID,MATCH(F180,LCAT_Name,0)))</f>
        <v/>
      </c>
      <c r="K180" s="78" t="str">
        <f>IFERROR(_xlfn.XLOOKUP($J180,MSA_Title_List,MSA_Title_List!$A$2:$A$643,"",0),"")</f>
        <v/>
      </c>
    </row>
    <row r="181" spans="2:11" ht="20.100000000000001" customHeight="1">
      <c r="B181" s="78" t="str" cm="1">
        <f t="array" ref="B181">IF(A181="","",INDEX(CAGE,MATCH(A181,Company_Name,0)))</f>
        <v/>
      </c>
      <c r="C181" s="80" t="str" cm="1">
        <f t="array" ref="C181">IF(A181="","",INDEX(Prime_Sub,MATCH(A181,Company_Name,0)))</f>
        <v/>
      </c>
      <c r="G181" s="78" t="str" cm="1">
        <f t="array" ref="G181">IF(F181="","",INDEX(LCAT_ID,MATCH(F181,LCAT_Name,0)))</f>
        <v/>
      </c>
      <c r="K181" s="78" t="str">
        <f>IFERROR(_xlfn.XLOOKUP($J181,MSA_Title_List,MSA_Title_List!$A$2:$A$643,"",0),"")</f>
        <v/>
      </c>
    </row>
    <row r="182" spans="2:11" ht="20.100000000000001" customHeight="1">
      <c r="B182" s="78" t="str" cm="1">
        <f t="array" ref="B182">IF(A182="","",INDEX(CAGE,MATCH(A182,Company_Name,0)))</f>
        <v/>
      </c>
      <c r="C182" s="80" t="str" cm="1">
        <f t="array" ref="C182">IF(A182="","",INDEX(Prime_Sub,MATCH(A182,Company_Name,0)))</f>
        <v/>
      </c>
      <c r="G182" s="78" t="str" cm="1">
        <f t="array" ref="G182">IF(F182="","",INDEX(LCAT_ID,MATCH(F182,LCAT_Name,0)))</f>
        <v/>
      </c>
      <c r="K182" s="78" t="str">
        <f>IFERROR(_xlfn.XLOOKUP($J182,MSA_Title_List,MSA_Title_List!$A$2:$A$643,"",0),"")</f>
        <v/>
      </c>
    </row>
    <row r="183" spans="2:11" ht="20.100000000000001" customHeight="1">
      <c r="B183" s="78" t="str" cm="1">
        <f t="array" ref="B183">IF(A183="","",INDEX(CAGE,MATCH(A183,Company_Name,0)))</f>
        <v/>
      </c>
      <c r="C183" s="80" t="str" cm="1">
        <f t="array" ref="C183">IF(A183="","",INDEX(Prime_Sub,MATCH(A183,Company_Name,0)))</f>
        <v/>
      </c>
      <c r="G183" s="78" t="str" cm="1">
        <f t="array" ref="G183">IF(F183="","",INDEX(LCAT_ID,MATCH(F183,LCAT_Name,0)))</f>
        <v/>
      </c>
      <c r="K183" s="78" t="str">
        <f>IFERROR(_xlfn.XLOOKUP($J183,MSA_Title_List,MSA_Title_List!$A$2:$A$643,"",0),"")</f>
        <v/>
      </c>
    </row>
    <row r="184" spans="2:11" ht="20.100000000000001" customHeight="1">
      <c r="B184" s="78" t="str" cm="1">
        <f t="array" ref="B184">IF(A184="","",INDEX(CAGE,MATCH(A184,Company_Name,0)))</f>
        <v/>
      </c>
      <c r="C184" s="80" t="str" cm="1">
        <f t="array" ref="C184">IF(A184="","",INDEX(Prime_Sub,MATCH(A184,Company_Name,0)))</f>
        <v/>
      </c>
      <c r="G184" s="78" t="str" cm="1">
        <f t="array" ref="G184">IF(F184="","",INDEX(LCAT_ID,MATCH(F184,LCAT_Name,0)))</f>
        <v/>
      </c>
      <c r="K184" s="78" t="str">
        <f>IFERROR(_xlfn.XLOOKUP($J184,MSA_Title_List,MSA_Title_List!$A$2:$A$643,"",0),"")</f>
        <v/>
      </c>
    </row>
    <row r="185" spans="2:11" ht="20.100000000000001" customHeight="1">
      <c r="B185" s="78" t="str" cm="1">
        <f t="array" ref="B185">IF(A185="","",INDEX(CAGE,MATCH(A185,Company_Name,0)))</f>
        <v/>
      </c>
      <c r="C185" s="80" t="str" cm="1">
        <f t="array" ref="C185">IF(A185="","",INDEX(Prime_Sub,MATCH(A185,Company_Name,0)))</f>
        <v/>
      </c>
      <c r="G185" s="78" t="str" cm="1">
        <f t="array" ref="G185">IF(F185="","",INDEX(LCAT_ID,MATCH(F185,LCAT_Name,0)))</f>
        <v/>
      </c>
      <c r="K185" s="78" t="str">
        <f>IFERROR(_xlfn.XLOOKUP($J185,MSA_Title_List,MSA_Title_List!$A$2:$A$643,"",0),"")</f>
        <v/>
      </c>
    </row>
    <row r="186" spans="2:11" ht="20.100000000000001" customHeight="1">
      <c r="B186" s="78" t="str" cm="1">
        <f t="array" ref="B186">IF(A186="","",INDEX(CAGE,MATCH(A186,Company_Name,0)))</f>
        <v/>
      </c>
      <c r="C186" s="80" t="str" cm="1">
        <f t="array" ref="C186">IF(A186="","",INDEX(Prime_Sub,MATCH(A186,Company_Name,0)))</f>
        <v/>
      </c>
      <c r="G186" s="78" t="str" cm="1">
        <f t="array" ref="G186">IF(F186="","",INDEX(LCAT_ID,MATCH(F186,LCAT_Name,0)))</f>
        <v/>
      </c>
      <c r="K186" s="78" t="str">
        <f>IFERROR(_xlfn.XLOOKUP($J186,MSA_Title_List,MSA_Title_List!$A$2:$A$643,"",0),"")</f>
        <v/>
      </c>
    </row>
    <row r="187" spans="2:11" ht="20.100000000000001" customHeight="1">
      <c r="B187" s="78" t="str" cm="1">
        <f t="array" ref="B187">IF(A187="","",INDEX(CAGE,MATCH(A187,Company_Name,0)))</f>
        <v/>
      </c>
      <c r="C187" s="80" t="str" cm="1">
        <f t="array" ref="C187">IF(A187="","",INDEX(Prime_Sub,MATCH(A187,Company_Name,0)))</f>
        <v/>
      </c>
      <c r="G187" s="78" t="str" cm="1">
        <f t="array" ref="G187">IF(F187="","",INDEX(LCAT_ID,MATCH(F187,LCAT_Name,0)))</f>
        <v/>
      </c>
      <c r="K187" s="78" t="str">
        <f>IFERROR(_xlfn.XLOOKUP($J187,MSA_Title_List,MSA_Title_List!$A$2:$A$643,"",0),"")</f>
        <v/>
      </c>
    </row>
    <row r="188" spans="2:11" ht="20.100000000000001" customHeight="1">
      <c r="B188" s="78" t="str" cm="1">
        <f t="array" ref="B188">IF(A188="","",INDEX(CAGE,MATCH(A188,Company_Name,0)))</f>
        <v/>
      </c>
      <c r="C188" s="80" t="str" cm="1">
        <f t="array" ref="C188">IF(A188="","",INDEX(Prime_Sub,MATCH(A188,Company_Name,0)))</f>
        <v/>
      </c>
      <c r="G188" s="78" t="str" cm="1">
        <f t="array" ref="G188">IF(F188="","",INDEX(LCAT_ID,MATCH(F188,LCAT_Name,0)))</f>
        <v/>
      </c>
      <c r="K188" s="78" t="str">
        <f>IFERROR(_xlfn.XLOOKUP($J188,MSA_Title_List,MSA_Title_List!$A$2:$A$643,"",0),"")</f>
        <v/>
      </c>
    </row>
    <row r="189" spans="2:11" ht="20.100000000000001" customHeight="1">
      <c r="B189" s="78" t="str" cm="1">
        <f t="array" ref="B189">IF(A189="","",INDEX(CAGE,MATCH(A189,Company_Name,0)))</f>
        <v/>
      </c>
      <c r="C189" s="80" t="str" cm="1">
        <f t="array" ref="C189">IF(A189="","",INDEX(Prime_Sub,MATCH(A189,Company_Name,0)))</f>
        <v/>
      </c>
      <c r="G189" s="78" t="str" cm="1">
        <f t="array" ref="G189">IF(F189="","",INDEX(LCAT_ID,MATCH(F189,LCAT_Name,0)))</f>
        <v/>
      </c>
      <c r="K189" s="78" t="str">
        <f>IFERROR(_xlfn.XLOOKUP($J189,MSA_Title_List,MSA_Title_List!$A$2:$A$643,"",0),"")</f>
        <v/>
      </c>
    </row>
    <row r="190" spans="2:11" ht="20.100000000000001" customHeight="1">
      <c r="B190" s="78" t="str" cm="1">
        <f t="array" ref="B190">IF(A190="","",INDEX(CAGE,MATCH(A190,Company_Name,0)))</f>
        <v/>
      </c>
      <c r="C190" s="80" t="str" cm="1">
        <f t="array" ref="C190">IF(A190="","",INDEX(Prime_Sub,MATCH(A190,Company_Name,0)))</f>
        <v/>
      </c>
      <c r="G190" s="78" t="str" cm="1">
        <f t="array" ref="G190">IF(F190="","",INDEX(LCAT_ID,MATCH(F190,LCAT_Name,0)))</f>
        <v/>
      </c>
      <c r="K190" s="78" t="str">
        <f>IFERROR(_xlfn.XLOOKUP($J190,MSA_Title_List,MSA_Title_List!$A$2:$A$643,"",0),"")</f>
        <v/>
      </c>
    </row>
    <row r="191" spans="2:11" ht="20.100000000000001" customHeight="1">
      <c r="B191" s="78" t="str" cm="1">
        <f t="array" ref="B191">IF(A191="","",INDEX(CAGE,MATCH(A191,Company_Name,0)))</f>
        <v/>
      </c>
      <c r="C191" s="80" t="str" cm="1">
        <f t="array" ref="C191">IF(A191="","",INDEX(Prime_Sub,MATCH(A191,Company_Name,0)))</f>
        <v/>
      </c>
      <c r="G191" s="78" t="str" cm="1">
        <f t="array" ref="G191">IF(F191="","",INDEX(LCAT_ID,MATCH(F191,LCAT_Name,0)))</f>
        <v/>
      </c>
      <c r="K191" s="78" t="str">
        <f>IFERROR(_xlfn.XLOOKUP($J191,MSA_Title_List,MSA_Title_List!$A$2:$A$643,"",0),"")</f>
        <v/>
      </c>
    </row>
    <row r="192" spans="2:11" ht="20.100000000000001" customHeight="1">
      <c r="B192" s="78" t="str" cm="1">
        <f t="array" ref="B192">IF(A192="","",INDEX(CAGE,MATCH(A192,Company_Name,0)))</f>
        <v/>
      </c>
      <c r="C192" s="80" t="str" cm="1">
        <f t="array" ref="C192">IF(A192="","",INDEX(Prime_Sub,MATCH(A192,Company_Name,0)))</f>
        <v/>
      </c>
      <c r="G192" s="78" t="str" cm="1">
        <f t="array" ref="G192">IF(F192="","",INDEX(LCAT_ID,MATCH(F192,LCAT_Name,0)))</f>
        <v/>
      </c>
      <c r="K192" s="78" t="str">
        <f>IFERROR(_xlfn.XLOOKUP($J192,MSA_Title_List,MSA_Title_List!$A$2:$A$643,"",0),"")</f>
        <v/>
      </c>
    </row>
    <row r="193" spans="2:11" ht="20.100000000000001" customHeight="1">
      <c r="B193" s="78" t="str" cm="1">
        <f t="array" ref="B193">IF(A193="","",INDEX(CAGE,MATCH(A193,Company_Name,0)))</f>
        <v/>
      </c>
      <c r="C193" s="80" t="str" cm="1">
        <f t="array" ref="C193">IF(A193="","",INDEX(Prime_Sub,MATCH(A193,Company_Name,0)))</f>
        <v/>
      </c>
      <c r="G193" s="78" t="str" cm="1">
        <f t="array" ref="G193">IF(F193="","",INDEX(LCAT_ID,MATCH(F193,LCAT_Name,0)))</f>
        <v/>
      </c>
      <c r="K193" s="78" t="str">
        <f>IFERROR(_xlfn.XLOOKUP($J193,MSA_Title_List,MSA_Title_List!$A$2:$A$643,"",0),"")</f>
        <v/>
      </c>
    </row>
    <row r="194" spans="2:11" ht="20.100000000000001" customHeight="1">
      <c r="B194" s="78" t="str" cm="1">
        <f t="array" ref="B194">IF(A194="","",INDEX(CAGE,MATCH(A194,Company_Name,0)))</f>
        <v/>
      </c>
      <c r="C194" s="80" t="str" cm="1">
        <f t="array" ref="C194">IF(A194="","",INDEX(Prime_Sub,MATCH(A194,Company_Name,0)))</f>
        <v/>
      </c>
      <c r="G194" s="78" t="str" cm="1">
        <f t="array" ref="G194">IF(F194="","",INDEX(LCAT_ID,MATCH(F194,LCAT_Name,0)))</f>
        <v/>
      </c>
      <c r="K194" s="78" t="str">
        <f>IFERROR(_xlfn.XLOOKUP($J194,MSA_Title_List,MSA_Title_List!$A$2:$A$643,"",0),"")</f>
        <v/>
      </c>
    </row>
    <row r="195" spans="2:11" ht="20.100000000000001" customHeight="1">
      <c r="B195" s="78" t="str" cm="1">
        <f t="array" ref="B195">IF(A195="","",INDEX(CAGE,MATCH(A195,Company_Name,0)))</f>
        <v/>
      </c>
      <c r="C195" s="80" t="str" cm="1">
        <f t="array" ref="C195">IF(A195="","",INDEX(Prime_Sub,MATCH(A195,Company_Name,0)))</f>
        <v/>
      </c>
      <c r="G195" s="78" t="str" cm="1">
        <f t="array" ref="G195">IF(F195="","",INDEX(LCAT_ID,MATCH(F195,LCAT_Name,0)))</f>
        <v/>
      </c>
      <c r="K195" s="78" t="str">
        <f>IFERROR(_xlfn.XLOOKUP($J195,MSA_Title_List,MSA_Title_List!$A$2:$A$643,"",0),"")</f>
        <v/>
      </c>
    </row>
    <row r="196" spans="2:11" ht="20.100000000000001" customHeight="1">
      <c r="B196" s="78" t="str" cm="1">
        <f t="array" ref="B196">IF(A196="","",INDEX(CAGE,MATCH(A196,Company_Name,0)))</f>
        <v/>
      </c>
      <c r="C196" s="80" t="str" cm="1">
        <f t="array" ref="C196">IF(A196="","",INDEX(Prime_Sub,MATCH(A196,Company_Name,0)))</f>
        <v/>
      </c>
      <c r="G196" s="78" t="str" cm="1">
        <f t="array" ref="G196">IF(F196="","",INDEX(LCAT_ID,MATCH(F196,LCAT_Name,0)))</f>
        <v/>
      </c>
      <c r="K196" s="78" t="str">
        <f>IFERROR(_xlfn.XLOOKUP($J196,MSA_Title_List,MSA_Title_List!$A$2:$A$643,"",0),"")</f>
        <v/>
      </c>
    </row>
    <row r="197" spans="2:11" ht="20.100000000000001" customHeight="1">
      <c r="B197" s="78" t="str" cm="1">
        <f t="array" ref="B197">IF(A197="","",INDEX(CAGE,MATCH(A197,Company_Name,0)))</f>
        <v/>
      </c>
      <c r="C197" s="80" t="str" cm="1">
        <f t="array" ref="C197">IF(A197="","",INDEX(Prime_Sub,MATCH(A197,Company_Name,0)))</f>
        <v/>
      </c>
      <c r="G197" s="78" t="str" cm="1">
        <f t="array" ref="G197">IF(F197="","",INDEX(LCAT_ID,MATCH(F197,LCAT_Name,0)))</f>
        <v/>
      </c>
      <c r="K197" s="78" t="str">
        <f>IFERROR(_xlfn.XLOOKUP($J197,MSA_Title_List,MSA_Title_List!$A$2:$A$643,"",0),"")</f>
        <v/>
      </c>
    </row>
    <row r="198" spans="2:11" ht="20.100000000000001" customHeight="1">
      <c r="B198" s="78" t="str" cm="1">
        <f t="array" ref="B198">IF(A198="","",INDEX(CAGE,MATCH(A198,Company_Name,0)))</f>
        <v/>
      </c>
      <c r="C198" s="80" t="str" cm="1">
        <f t="array" ref="C198">IF(A198="","",INDEX(Prime_Sub,MATCH(A198,Company_Name,0)))</f>
        <v/>
      </c>
      <c r="G198" s="78" t="str" cm="1">
        <f t="array" ref="G198">IF(F198="","",INDEX(LCAT_ID,MATCH(F198,LCAT_Name,0)))</f>
        <v/>
      </c>
      <c r="K198" s="78" t="str">
        <f>IFERROR(_xlfn.XLOOKUP($J198,MSA_Title_List,MSA_Title_List!$A$2:$A$643,"",0),"")</f>
        <v/>
      </c>
    </row>
    <row r="199" spans="2:11" ht="20.100000000000001" customHeight="1">
      <c r="B199" s="78" t="str" cm="1">
        <f t="array" ref="B199">IF(A199="","",INDEX(CAGE,MATCH(A199,Company_Name,0)))</f>
        <v/>
      </c>
      <c r="C199" s="80" t="str" cm="1">
        <f t="array" ref="C199">IF(A199="","",INDEX(Prime_Sub,MATCH(A199,Company_Name,0)))</f>
        <v/>
      </c>
      <c r="G199" s="78" t="str" cm="1">
        <f t="array" ref="G199">IF(F199="","",INDEX(LCAT_ID,MATCH(F199,LCAT_Name,0)))</f>
        <v/>
      </c>
      <c r="K199" s="78" t="str">
        <f>IFERROR(_xlfn.XLOOKUP($J199,MSA_Title_List,MSA_Title_List!$A$2:$A$643,"",0),"")</f>
        <v/>
      </c>
    </row>
    <row r="200" spans="2:11" ht="20.100000000000001" customHeight="1">
      <c r="B200" s="78" t="str" cm="1">
        <f t="array" ref="B200">IF(A200="","",INDEX(CAGE,MATCH(A200,Company_Name,0)))</f>
        <v/>
      </c>
      <c r="C200" s="80" t="str" cm="1">
        <f t="array" ref="C200">IF(A200="","",INDEX(Prime_Sub,MATCH(A200,Company_Name,0)))</f>
        <v/>
      </c>
      <c r="G200" s="78" t="str" cm="1">
        <f t="array" ref="G200">IF(F200="","",INDEX(LCAT_ID,MATCH(F200,LCAT_Name,0)))</f>
        <v/>
      </c>
      <c r="K200" s="78" t="str">
        <f>IFERROR(_xlfn.XLOOKUP($J200,MSA_Title_List,MSA_Title_List!$A$2:$A$643,"",0),"")</f>
        <v/>
      </c>
    </row>
    <row r="201" spans="2:11" ht="20.100000000000001" customHeight="1">
      <c r="B201" s="78" t="str" cm="1">
        <f t="array" ref="B201">IF(A201="","",INDEX(CAGE,MATCH(A201,Company_Name,0)))</f>
        <v/>
      </c>
      <c r="C201" s="80" t="str" cm="1">
        <f t="array" ref="C201">IF(A201="","",INDEX(Prime_Sub,MATCH(A201,Company_Name,0)))</f>
        <v/>
      </c>
      <c r="G201" s="78" t="str" cm="1">
        <f t="array" ref="G201">IF(F201="","",INDEX(LCAT_ID,MATCH(F201,LCAT_Name,0)))</f>
        <v/>
      </c>
      <c r="K201" s="78" t="str">
        <f>IFERROR(_xlfn.XLOOKUP($J201,MSA_Title_List,MSA_Title_List!$A$2:$A$643,"",0),"")</f>
        <v/>
      </c>
    </row>
    <row r="202" spans="2:11" ht="20.100000000000001" customHeight="1">
      <c r="B202" s="78" t="str" cm="1">
        <f t="array" ref="B202">IF(A202="","",INDEX(CAGE,MATCH(A202,Company_Name,0)))</f>
        <v/>
      </c>
      <c r="C202" s="80" t="str" cm="1">
        <f t="array" ref="C202">IF(A202="","",INDEX(Prime_Sub,MATCH(A202,Company_Name,0)))</f>
        <v/>
      </c>
      <c r="G202" s="78" t="str" cm="1">
        <f t="array" ref="G202">IF(F202="","",INDEX(LCAT_ID,MATCH(F202,LCAT_Name,0)))</f>
        <v/>
      </c>
      <c r="K202" s="78" t="str">
        <f>IFERROR(_xlfn.XLOOKUP($J202,MSA_Title_List,MSA_Title_List!$A$2:$A$643,"",0),"")</f>
        <v/>
      </c>
    </row>
    <row r="203" spans="2:11" ht="20.100000000000001" customHeight="1">
      <c r="B203" s="78" t="str" cm="1">
        <f t="array" ref="B203">IF(A203="","",INDEX(CAGE,MATCH(A203,Company_Name,0)))</f>
        <v/>
      </c>
      <c r="C203" s="80" t="str" cm="1">
        <f t="array" ref="C203">IF(A203="","",INDEX(Prime_Sub,MATCH(A203,Company_Name,0)))</f>
        <v/>
      </c>
      <c r="G203" s="78" t="str" cm="1">
        <f t="array" ref="G203">IF(F203="","",INDEX(LCAT_ID,MATCH(F203,LCAT_Name,0)))</f>
        <v/>
      </c>
      <c r="K203" s="78" t="str">
        <f>IFERROR(_xlfn.XLOOKUP($J203,MSA_Title_List,MSA_Title_List!$A$2:$A$643,"",0),"")</f>
        <v/>
      </c>
    </row>
    <row r="204" spans="2:11" ht="20.100000000000001" customHeight="1">
      <c r="B204" s="78" t="str" cm="1">
        <f t="array" ref="B204">IF(A204="","",INDEX(CAGE,MATCH(A204,Company_Name,0)))</f>
        <v/>
      </c>
      <c r="C204" s="80" t="str" cm="1">
        <f t="array" ref="C204">IF(A204="","",INDEX(Prime_Sub,MATCH(A204,Company_Name,0)))</f>
        <v/>
      </c>
      <c r="G204" s="78" t="str" cm="1">
        <f t="array" ref="G204">IF(F204="","",INDEX(LCAT_ID,MATCH(F204,LCAT_Name,0)))</f>
        <v/>
      </c>
      <c r="K204" s="78" t="str">
        <f>IFERROR(_xlfn.XLOOKUP($J204,MSA_Title_List,MSA_Title_List!$A$2:$A$643,"",0),"")</f>
        <v/>
      </c>
    </row>
    <row r="205" spans="2:11" ht="20.100000000000001" customHeight="1">
      <c r="B205" s="78" t="str" cm="1">
        <f t="array" ref="B205">IF(A205="","",INDEX(CAGE,MATCH(A205,Company_Name,0)))</f>
        <v/>
      </c>
      <c r="C205" s="80" t="str" cm="1">
        <f t="array" ref="C205">IF(A205="","",INDEX(Prime_Sub,MATCH(A205,Company_Name,0)))</f>
        <v/>
      </c>
      <c r="G205" s="78" t="str" cm="1">
        <f t="array" ref="G205">IF(F205="","",INDEX(LCAT_ID,MATCH(F205,LCAT_Name,0)))</f>
        <v/>
      </c>
      <c r="K205" s="78" t="str">
        <f>IFERROR(_xlfn.XLOOKUP($J205,MSA_Title_List,MSA_Title_List!$A$2:$A$643,"",0),"")</f>
        <v/>
      </c>
    </row>
    <row r="206" spans="2:11" ht="20.100000000000001" customHeight="1">
      <c r="B206" s="78" t="str" cm="1">
        <f t="array" ref="B206">IF(A206="","",INDEX(CAGE,MATCH(A206,Company_Name,0)))</f>
        <v/>
      </c>
      <c r="C206" s="80" t="str" cm="1">
        <f t="array" ref="C206">IF(A206="","",INDEX(Prime_Sub,MATCH(A206,Company_Name,0)))</f>
        <v/>
      </c>
      <c r="G206" s="78" t="str" cm="1">
        <f t="array" ref="G206">IF(F206="","",INDEX(LCAT_ID,MATCH(F206,LCAT_Name,0)))</f>
        <v/>
      </c>
      <c r="K206" s="78" t="str">
        <f>IFERROR(_xlfn.XLOOKUP($J206,MSA_Title_List,MSA_Title_List!$A$2:$A$643,"",0),"")</f>
        <v/>
      </c>
    </row>
    <row r="207" spans="2:11" ht="20.100000000000001" customHeight="1">
      <c r="B207" s="78" t="str" cm="1">
        <f t="array" ref="B207">IF(A207="","",INDEX(CAGE,MATCH(A207,Company_Name,0)))</f>
        <v/>
      </c>
      <c r="C207" s="80" t="str" cm="1">
        <f t="array" ref="C207">IF(A207="","",INDEX(Prime_Sub,MATCH(A207,Company_Name,0)))</f>
        <v/>
      </c>
      <c r="G207" s="78" t="str" cm="1">
        <f t="array" ref="G207">IF(F207="","",INDEX(LCAT_ID,MATCH(F207,LCAT_Name,0)))</f>
        <v/>
      </c>
      <c r="K207" s="78" t="str">
        <f>IFERROR(_xlfn.XLOOKUP($J207,MSA_Title_List,MSA_Title_List!$A$2:$A$643,"",0),"")</f>
        <v/>
      </c>
    </row>
    <row r="208" spans="2:11" ht="20.100000000000001" customHeight="1">
      <c r="B208" s="78" t="str" cm="1">
        <f t="array" ref="B208">IF(A208="","",INDEX(CAGE,MATCH(A208,Company_Name,0)))</f>
        <v/>
      </c>
      <c r="C208" s="80" t="str" cm="1">
        <f t="array" ref="C208">IF(A208="","",INDEX(Prime_Sub,MATCH(A208,Company_Name,0)))</f>
        <v/>
      </c>
      <c r="G208" s="78" t="str" cm="1">
        <f t="array" ref="G208">IF(F208="","",INDEX(LCAT_ID,MATCH(F208,LCAT_Name,0)))</f>
        <v/>
      </c>
      <c r="K208" s="78" t="str">
        <f>IFERROR(_xlfn.XLOOKUP($J208,MSA_Title_List,MSA_Title_List!$A$2:$A$643,"",0),"")</f>
        <v/>
      </c>
    </row>
    <row r="209" spans="2:11" ht="20.100000000000001" customHeight="1">
      <c r="B209" s="78" t="str" cm="1">
        <f t="array" ref="B209">IF(A209="","",INDEX(CAGE,MATCH(A209,Company_Name,0)))</f>
        <v/>
      </c>
      <c r="C209" s="80" t="str" cm="1">
        <f t="array" ref="C209">IF(A209="","",INDEX(Prime_Sub,MATCH(A209,Company_Name,0)))</f>
        <v/>
      </c>
      <c r="G209" s="78" t="str" cm="1">
        <f t="array" ref="G209">IF(F209="","",INDEX(LCAT_ID,MATCH(F209,LCAT_Name,0)))</f>
        <v/>
      </c>
      <c r="K209" s="78" t="str">
        <f>IFERROR(_xlfn.XLOOKUP($J209,MSA_Title_List,MSA_Title_List!$A$2:$A$643,"",0),"")</f>
        <v/>
      </c>
    </row>
    <row r="210" spans="2:11" ht="20.100000000000001" customHeight="1">
      <c r="B210" s="78" t="str" cm="1">
        <f t="array" ref="B210">IF(A210="","",INDEX(CAGE,MATCH(A210,Company_Name,0)))</f>
        <v/>
      </c>
      <c r="C210" s="80" t="str" cm="1">
        <f t="array" ref="C210">IF(A210="","",INDEX(Prime_Sub,MATCH(A210,Company_Name,0)))</f>
        <v/>
      </c>
      <c r="G210" s="78" t="str" cm="1">
        <f t="array" ref="G210">IF(F210="","",INDEX(LCAT_ID,MATCH(F210,LCAT_Name,0)))</f>
        <v/>
      </c>
      <c r="K210" s="78" t="str">
        <f>IFERROR(_xlfn.XLOOKUP($J210,MSA_Title_List,MSA_Title_List!$A$2:$A$643,"",0),"")</f>
        <v/>
      </c>
    </row>
    <row r="211" spans="2:11" ht="20.100000000000001" customHeight="1">
      <c r="B211" s="78" t="str" cm="1">
        <f t="array" ref="B211">IF(A211="","",INDEX(CAGE,MATCH(A211,Company_Name,0)))</f>
        <v/>
      </c>
      <c r="C211" s="80" t="str" cm="1">
        <f t="array" ref="C211">IF(A211="","",INDEX(Prime_Sub,MATCH(A211,Company_Name,0)))</f>
        <v/>
      </c>
      <c r="G211" s="78" t="str" cm="1">
        <f t="array" ref="G211">IF(F211="","",INDEX(LCAT_ID,MATCH(F211,LCAT_Name,0)))</f>
        <v/>
      </c>
      <c r="K211" s="78" t="str">
        <f>IFERROR(_xlfn.XLOOKUP($J211,MSA_Title_List,MSA_Title_List!$A$2:$A$643,"",0),"")</f>
        <v/>
      </c>
    </row>
    <row r="212" spans="2:11" ht="20.100000000000001" customHeight="1">
      <c r="B212" s="78" t="str" cm="1">
        <f t="array" ref="B212">IF(A212="","",INDEX(CAGE,MATCH(A212,Company_Name,0)))</f>
        <v/>
      </c>
      <c r="C212" s="80" t="str" cm="1">
        <f t="array" ref="C212">IF(A212="","",INDEX(Prime_Sub,MATCH(A212,Company_Name,0)))</f>
        <v/>
      </c>
      <c r="G212" s="78" t="str" cm="1">
        <f t="array" ref="G212">IF(F212="","",INDEX(LCAT_ID,MATCH(F212,LCAT_Name,0)))</f>
        <v/>
      </c>
      <c r="K212" s="78" t="str">
        <f>IFERROR(_xlfn.XLOOKUP($J212,MSA_Title_List,MSA_Title_List!$A$2:$A$643,"",0),"")</f>
        <v/>
      </c>
    </row>
    <row r="213" spans="2:11" ht="20.100000000000001" customHeight="1">
      <c r="B213" s="78" t="str" cm="1">
        <f t="array" ref="B213">IF(A213="","",INDEX(CAGE,MATCH(A213,Company_Name,0)))</f>
        <v/>
      </c>
      <c r="C213" s="80" t="str" cm="1">
        <f t="array" ref="C213">IF(A213="","",INDEX(Prime_Sub,MATCH(A213,Company_Name,0)))</f>
        <v/>
      </c>
      <c r="G213" s="78" t="str" cm="1">
        <f t="array" ref="G213">IF(F213="","",INDEX(LCAT_ID,MATCH(F213,LCAT_Name,0)))</f>
        <v/>
      </c>
      <c r="K213" s="78" t="str">
        <f>IFERROR(_xlfn.XLOOKUP($J213,MSA_Title_List,MSA_Title_List!$A$2:$A$643,"",0),"")</f>
        <v/>
      </c>
    </row>
    <row r="214" spans="2:11" ht="20.100000000000001" customHeight="1">
      <c r="B214" s="78" t="str" cm="1">
        <f t="array" ref="B214">IF(A214="","",INDEX(CAGE,MATCH(A214,Company_Name,0)))</f>
        <v/>
      </c>
      <c r="C214" s="80" t="str" cm="1">
        <f t="array" ref="C214">IF(A214="","",INDEX(Prime_Sub,MATCH(A214,Company_Name,0)))</f>
        <v/>
      </c>
      <c r="G214" s="78" t="str" cm="1">
        <f t="array" ref="G214">IF(F214="","",INDEX(LCAT_ID,MATCH(F214,LCAT_Name,0)))</f>
        <v/>
      </c>
      <c r="K214" s="78" t="str">
        <f>IFERROR(_xlfn.XLOOKUP($J214,MSA_Title_List,MSA_Title_List!$A$2:$A$643,"",0),"")</f>
        <v/>
      </c>
    </row>
    <row r="215" spans="2:11" ht="20.100000000000001" customHeight="1">
      <c r="B215" s="78" t="str" cm="1">
        <f t="array" ref="B215">IF(A215="","",INDEX(CAGE,MATCH(A215,Company_Name,0)))</f>
        <v/>
      </c>
      <c r="C215" s="80" t="str" cm="1">
        <f t="array" ref="C215">IF(A215="","",INDEX(Prime_Sub,MATCH(A215,Company_Name,0)))</f>
        <v/>
      </c>
      <c r="G215" s="78" t="str" cm="1">
        <f t="array" ref="G215">IF(F215="","",INDEX(LCAT_ID,MATCH(F215,LCAT_Name,0)))</f>
        <v/>
      </c>
      <c r="K215" s="78" t="str">
        <f>IFERROR(_xlfn.XLOOKUP($J215,MSA_Title_List,MSA_Title_List!$A$2:$A$643,"",0),"")</f>
        <v/>
      </c>
    </row>
    <row r="216" spans="2:11" ht="20.100000000000001" customHeight="1">
      <c r="B216" s="78" t="str" cm="1">
        <f t="array" ref="B216">IF(A216="","",INDEX(CAGE,MATCH(A216,Company_Name,0)))</f>
        <v/>
      </c>
      <c r="C216" s="80" t="str" cm="1">
        <f t="array" ref="C216">IF(A216="","",INDEX(Prime_Sub,MATCH(A216,Company_Name,0)))</f>
        <v/>
      </c>
      <c r="G216" s="78" t="str" cm="1">
        <f t="array" ref="G216">IF(F216="","",INDEX(LCAT_ID,MATCH(F216,LCAT_Name,0)))</f>
        <v/>
      </c>
      <c r="K216" s="78" t="str">
        <f>IFERROR(_xlfn.XLOOKUP($J216,MSA_Title_List,MSA_Title_List!$A$2:$A$643,"",0),"")</f>
        <v/>
      </c>
    </row>
    <row r="217" spans="2:11" ht="20.100000000000001" customHeight="1">
      <c r="B217" s="78" t="str" cm="1">
        <f t="array" ref="B217">IF(A217="","",INDEX(CAGE,MATCH(A217,Company_Name,0)))</f>
        <v/>
      </c>
      <c r="C217" s="80" t="str" cm="1">
        <f t="array" ref="C217">IF(A217="","",INDEX(Prime_Sub,MATCH(A217,Company_Name,0)))</f>
        <v/>
      </c>
      <c r="G217" s="78" t="str" cm="1">
        <f t="array" ref="G217">IF(F217="","",INDEX(LCAT_ID,MATCH(F217,LCAT_Name,0)))</f>
        <v/>
      </c>
      <c r="K217" s="78" t="str">
        <f>IFERROR(_xlfn.XLOOKUP($J217,MSA_Title_List,MSA_Title_List!$A$2:$A$643,"",0),"")</f>
        <v/>
      </c>
    </row>
    <row r="218" spans="2:11" ht="20.100000000000001" customHeight="1">
      <c r="B218" s="78" t="str" cm="1">
        <f t="array" ref="B218">IF(A218="","",INDEX(CAGE,MATCH(A218,Company_Name,0)))</f>
        <v/>
      </c>
      <c r="C218" s="80" t="str" cm="1">
        <f t="array" ref="C218">IF(A218="","",INDEX(Prime_Sub,MATCH(A218,Company_Name,0)))</f>
        <v/>
      </c>
      <c r="G218" s="78" t="str" cm="1">
        <f t="array" ref="G218">IF(F218="","",INDEX(LCAT_ID,MATCH(F218,LCAT_Name,0)))</f>
        <v/>
      </c>
      <c r="K218" s="78" t="str">
        <f>IFERROR(_xlfn.XLOOKUP($J218,MSA_Title_List,MSA_Title_List!$A$2:$A$643,"",0),"")</f>
        <v/>
      </c>
    </row>
    <row r="219" spans="2:11" ht="20.100000000000001" customHeight="1">
      <c r="B219" s="78" t="str" cm="1">
        <f t="array" ref="B219">IF(A219="","",INDEX(CAGE,MATCH(A219,Company_Name,0)))</f>
        <v/>
      </c>
      <c r="C219" s="80" t="str" cm="1">
        <f t="array" ref="C219">IF(A219="","",INDEX(Prime_Sub,MATCH(A219,Company_Name,0)))</f>
        <v/>
      </c>
      <c r="G219" s="78" t="str" cm="1">
        <f t="array" ref="G219">IF(F219="","",INDEX(LCAT_ID,MATCH(F219,LCAT_Name,0)))</f>
        <v/>
      </c>
      <c r="K219" s="78" t="str">
        <f>IFERROR(_xlfn.XLOOKUP($J219,MSA_Title_List,MSA_Title_List!$A$2:$A$643,"",0),"")</f>
        <v/>
      </c>
    </row>
    <row r="220" spans="2:11" ht="20.100000000000001" customHeight="1">
      <c r="B220" s="78" t="str" cm="1">
        <f t="array" ref="B220">IF(A220="","",INDEX(CAGE,MATCH(A220,Company_Name,0)))</f>
        <v/>
      </c>
      <c r="C220" s="80" t="str" cm="1">
        <f t="array" ref="C220">IF(A220="","",INDEX(Prime_Sub,MATCH(A220,Company_Name,0)))</f>
        <v/>
      </c>
      <c r="G220" s="78" t="str" cm="1">
        <f t="array" ref="G220">IF(F220="","",INDEX(LCAT_ID,MATCH(F220,LCAT_Name,0)))</f>
        <v/>
      </c>
      <c r="K220" s="78" t="str">
        <f>IFERROR(_xlfn.XLOOKUP($J220,MSA_Title_List,MSA_Title_List!$A$2:$A$643,"",0),"")</f>
        <v/>
      </c>
    </row>
    <row r="221" spans="2:11" ht="20.100000000000001" customHeight="1">
      <c r="B221" s="78" t="str" cm="1">
        <f t="array" ref="B221">IF(A221="","",INDEX(CAGE,MATCH(A221,Company_Name,0)))</f>
        <v/>
      </c>
      <c r="C221" s="80" t="str" cm="1">
        <f t="array" ref="C221">IF(A221="","",INDEX(Prime_Sub,MATCH(A221,Company_Name,0)))</f>
        <v/>
      </c>
      <c r="G221" s="78" t="str" cm="1">
        <f t="array" ref="G221">IF(F221="","",INDEX(LCAT_ID,MATCH(F221,LCAT_Name,0)))</f>
        <v/>
      </c>
      <c r="K221" s="78" t="str">
        <f>IFERROR(_xlfn.XLOOKUP($J221,MSA_Title_List,MSA_Title_List!$A$2:$A$643,"",0),"")</f>
        <v/>
      </c>
    </row>
    <row r="222" spans="2:11" ht="20.100000000000001" customHeight="1">
      <c r="B222" s="78" t="str" cm="1">
        <f t="array" ref="B222">IF(A222="","",INDEX(CAGE,MATCH(A222,Company_Name,0)))</f>
        <v/>
      </c>
      <c r="C222" s="80" t="str" cm="1">
        <f t="array" ref="C222">IF(A222="","",INDEX(Prime_Sub,MATCH(A222,Company_Name,0)))</f>
        <v/>
      </c>
      <c r="G222" s="78" t="str" cm="1">
        <f t="array" ref="G222">IF(F222="","",INDEX(LCAT_ID,MATCH(F222,LCAT_Name,0)))</f>
        <v/>
      </c>
      <c r="K222" s="78" t="str">
        <f>IFERROR(_xlfn.XLOOKUP($J222,MSA_Title_List,MSA_Title_List!$A$2:$A$643,"",0),"")</f>
        <v/>
      </c>
    </row>
    <row r="223" spans="2:11" ht="20.100000000000001" customHeight="1">
      <c r="B223" s="78" t="str" cm="1">
        <f t="array" ref="B223">IF(A223="","",INDEX(CAGE,MATCH(A223,Company_Name,0)))</f>
        <v/>
      </c>
      <c r="C223" s="80" t="str" cm="1">
        <f t="array" ref="C223">IF(A223="","",INDEX(Prime_Sub,MATCH(A223,Company_Name,0)))</f>
        <v/>
      </c>
      <c r="G223" s="78" t="str" cm="1">
        <f t="array" ref="G223">IF(F223="","",INDEX(LCAT_ID,MATCH(F223,LCAT_Name,0)))</f>
        <v/>
      </c>
      <c r="K223" s="78" t="str">
        <f>IFERROR(_xlfn.XLOOKUP($J223,MSA_Title_List,MSA_Title_List!$A$2:$A$643,"",0),"")</f>
        <v/>
      </c>
    </row>
    <row r="224" spans="2:11" ht="20.100000000000001" customHeight="1">
      <c r="B224" s="78" t="str" cm="1">
        <f t="array" ref="B224">IF(A224="","",INDEX(CAGE,MATCH(A224,Company_Name,0)))</f>
        <v/>
      </c>
      <c r="C224" s="80" t="str" cm="1">
        <f t="array" ref="C224">IF(A224="","",INDEX(Prime_Sub,MATCH(A224,Company_Name,0)))</f>
        <v/>
      </c>
      <c r="G224" s="78" t="str" cm="1">
        <f t="array" ref="G224">IF(F224="","",INDEX(LCAT_ID,MATCH(F224,LCAT_Name,0)))</f>
        <v/>
      </c>
      <c r="K224" s="78" t="str">
        <f>IFERROR(_xlfn.XLOOKUP($J224,MSA_Title_List,MSA_Title_List!$A$2:$A$643,"",0),"")</f>
        <v/>
      </c>
    </row>
    <row r="225" spans="2:11" ht="20.100000000000001" customHeight="1">
      <c r="B225" s="78" t="str" cm="1">
        <f t="array" ref="B225">IF(A225="","",INDEX(CAGE,MATCH(A225,Company_Name,0)))</f>
        <v/>
      </c>
      <c r="C225" s="80" t="str" cm="1">
        <f t="array" ref="C225">IF(A225="","",INDEX(Prime_Sub,MATCH(A225,Company_Name,0)))</f>
        <v/>
      </c>
      <c r="G225" s="78" t="str" cm="1">
        <f t="array" ref="G225">IF(F225="","",INDEX(LCAT_ID,MATCH(F225,LCAT_Name,0)))</f>
        <v/>
      </c>
      <c r="K225" s="78" t="str">
        <f>IFERROR(_xlfn.XLOOKUP($J225,MSA_Title_List,MSA_Title_List!$A$2:$A$643,"",0),"")</f>
        <v/>
      </c>
    </row>
    <row r="226" spans="2:11" ht="20.100000000000001" customHeight="1">
      <c r="B226" s="78" t="str" cm="1">
        <f t="array" ref="B226">IF(A226="","",INDEX(CAGE,MATCH(A226,Company_Name,0)))</f>
        <v/>
      </c>
      <c r="C226" s="80" t="str" cm="1">
        <f t="array" ref="C226">IF(A226="","",INDEX(Prime_Sub,MATCH(A226,Company_Name,0)))</f>
        <v/>
      </c>
      <c r="G226" s="78" t="str" cm="1">
        <f t="array" ref="G226">IF(F226="","",INDEX(LCAT_ID,MATCH(F226,LCAT_Name,0)))</f>
        <v/>
      </c>
      <c r="K226" s="78" t="str">
        <f>IFERROR(_xlfn.XLOOKUP($J226,MSA_Title_List,MSA_Title_List!$A$2:$A$643,"",0),"")</f>
        <v/>
      </c>
    </row>
    <row r="227" spans="2:11" ht="20.100000000000001" customHeight="1">
      <c r="B227" s="78" t="str" cm="1">
        <f t="array" ref="B227">IF(A227="","",INDEX(CAGE,MATCH(A227,Company_Name,0)))</f>
        <v/>
      </c>
      <c r="C227" s="80" t="str" cm="1">
        <f t="array" ref="C227">IF(A227="","",INDEX(Prime_Sub,MATCH(A227,Company_Name,0)))</f>
        <v/>
      </c>
      <c r="G227" s="78" t="str" cm="1">
        <f t="array" ref="G227">IF(F227="","",INDEX(LCAT_ID,MATCH(F227,LCAT_Name,0)))</f>
        <v/>
      </c>
      <c r="K227" s="78" t="str">
        <f>IFERROR(_xlfn.XLOOKUP($J227,MSA_Title_List,MSA_Title_List!$A$2:$A$643,"",0),"")</f>
        <v/>
      </c>
    </row>
    <row r="228" spans="2:11" ht="20.100000000000001" customHeight="1">
      <c r="B228" s="78" t="str" cm="1">
        <f t="array" ref="B228">IF(A228="","",INDEX(CAGE,MATCH(A228,Company_Name,0)))</f>
        <v/>
      </c>
      <c r="C228" s="80" t="str" cm="1">
        <f t="array" ref="C228">IF(A228="","",INDEX(Prime_Sub,MATCH(A228,Company_Name,0)))</f>
        <v/>
      </c>
      <c r="G228" s="78" t="str" cm="1">
        <f t="array" ref="G228">IF(F228="","",INDEX(LCAT_ID,MATCH(F228,LCAT_Name,0)))</f>
        <v/>
      </c>
      <c r="K228" s="78" t="str">
        <f>IFERROR(_xlfn.XLOOKUP($J228,MSA_Title_List,MSA_Title_List!$A$2:$A$643,"",0),"")</f>
        <v/>
      </c>
    </row>
    <row r="229" spans="2:11" ht="20.100000000000001" customHeight="1">
      <c r="B229" s="78" t="str" cm="1">
        <f t="array" ref="B229">IF(A229="","",INDEX(CAGE,MATCH(A229,Company_Name,0)))</f>
        <v/>
      </c>
      <c r="C229" s="80" t="str" cm="1">
        <f t="array" ref="C229">IF(A229="","",INDEX(Prime_Sub,MATCH(A229,Company_Name,0)))</f>
        <v/>
      </c>
      <c r="G229" s="78" t="str" cm="1">
        <f t="array" ref="G229">IF(F229="","",INDEX(LCAT_ID,MATCH(F229,LCAT_Name,0)))</f>
        <v/>
      </c>
      <c r="K229" s="78" t="str">
        <f>IFERROR(_xlfn.XLOOKUP($J229,MSA_Title_List,MSA_Title_List!$A$2:$A$643,"",0),"")</f>
        <v/>
      </c>
    </row>
    <row r="230" spans="2:11" ht="20.100000000000001" customHeight="1">
      <c r="B230" s="78" t="str" cm="1">
        <f t="array" ref="B230">IF(A230="","",INDEX(CAGE,MATCH(A230,Company_Name,0)))</f>
        <v/>
      </c>
      <c r="C230" s="80" t="str" cm="1">
        <f t="array" ref="C230">IF(A230="","",INDEX(Prime_Sub,MATCH(A230,Company_Name,0)))</f>
        <v/>
      </c>
      <c r="G230" s="78" t="str" cm="1">
        <f t="array" ref="G230">IF(F230="","",INDEX(LCAT_ID,MATCH(F230,LCAT_Name,0)))</f>
        <v/>
      </c>
      <c r="K230" s="78" t="str">
        <f>IFERROR(_xlfn.XLOOKUP($J230,MSA_Title_List,MSA_Title_List!$A$2:$A$643,"",0),"")</f>
        <v/>
      </c>
    </row>
    <row r="231" spans="2:11" ht="20.100000000000001" customHeight="1">
      <c r="B231" s="78" t="str" cm="1">
        <f t="array" ref="B231">IF(A231="","",INDEX(CAGE,MATCH(A231,Company_Name,0)))</f>
        <v/>
      </c>
      <c r="C231" s="80" t="str" cm="1">
        <f t="array" ref="C231">IF(A231="","",INDEX(Prime_Sub,MATCH(A231,Company_Name,0)))</f>
        <v/>
      </c>
      <c r="G231" s="78" t="str" cm="1">
        <f t="array" ref="G231">IF(F231="","",INDEX(LCAT_ID,MATCH(F231,LCAT_Name,0)))</f>
        <v/>
      </c>
      <c r="K231" s="78" t="str">
        <f>IFERROR(_xlfn.XLOOKUP($J231,MSA_Title_List,MSA_Title_List!$A$2:$A$643,"",0),"")</f>
        <v/>
      </c>
    </row>
    <row r="232" spans="2:11" ht="20.100000000000001" customHeight="1">
      <c r="B232" s="78" t="str" cm="1">
        <f t="array" ref="B232">IF(A232="","",INDEX(CAGE,MATCH(A232,Company_Name,0)))</f>
        <v/>
      </c>
      <c r="C232" s="80" t="str" cm="1">
        <f t="array" ref="C232">IF(A232="","",INDEX(Prime_Sub,MATCH(A232,Company_Name,0)))</f>
        <v/>
      </c>
      <c r="G232" s="78" t="str" cm="1">
        <f t="array" ref="G232">IF(F232="","",INDEX(LCAT_ID,MATCH(F232,LCAT_Name,0)))</f>
        <v/>
      </c>
      <c r="K232" s="78" t="str">
        <f>IFERROR(_xlfn.XLOOKUP($J232,MSA_Title_List,MSA_Title_List!$A$2:$A$643,"",0),"")</f>
        <v/>
      </c>
    </row>
    <row r="233" spans="2:11" ht="20.100000000000001" customHeight="1">
      <c r="B233" s="78" t="str" cm="1">
        <f t="array" ref="B233">IF(A233="","",INDEX(CAGE,MATCH(A233,Company_Name,0)))</f>
        <v/>
      </c>
      <c r="C233" s="80" t="str" cm="1">
        <f t="array" ref="C233">IF(A233="","",INDEX(Prime_Sub,MATCH(A233,Company_Name,0)))</f>
        <v/>
      </c>
      <c r="G233" s="78" t="str" cm="1">
        <f t="array" ref="G233">IF(F233="","",INDEX(LCAT_ID,MATCH(F233,LCAT_Name,0)))</f>
        <v/>
      </c>
      <c r="K233" s="78" t="str">
        <f>IFERROR(_xlfn.XLOOKUP($J233,MSA_Title_List,MSA_Title_List!$A$2:$A$643,"",0),"")</f>
        <v/>
      </c>
    </row>
    <row r="234" spans="2:11" ht="20.100000000000001" customHeight="1">
      <c r="B234" s="78" t="str" cm="1">
        <f t="array" ref="B234">IF(A234="","",INDEX(CAGE,MATCH(A234,Company_Name,0)))</f>
        <v/>
      </c>
      <c r="C234" s="80" t="str" cm="1">
        <f t="array" ref="C234">IF(A234="","",INDEX(Prime_Sub,MATCH(A234,Company_Name,0)))</f>
        <v/>
      </c>
      <c r="G234" s="78" t="str" cm="1">
        <f t="array" ref="G234">IF(F234="","",INDEX(LCAT_ID,MATCH(F234,LCAT_Name,0)))</f>
        <v/>
      </c>
      <c r="K234" s="78" t="str">
        <f>IFERROR(_xlfn.XLOOKUP($J234,MSA_Title_List,MSA_Title_List!$A$2:$A$643,"",0),"")</f>
        <v/>
      </c>
    </row>
    <row r="235" spans="2:11" ht="20.100000000000001" customHeight="1">
      <c r="B235" s="78" t="str" cm="1">
        <f t="array" ref="B235">IF(A235="","",INDEX(CAGE,MATCH(A235,Company_Name,0)))</f>
        <v/>
      </c>
      <c r="C235" s="80" t="str" cm="1">
        <f t="array" ref="C235">IF(A235="","",INDEX(Prime_Sub,MATCH(A235,Company_Name,0)))</f>
        <v/>
      </c>
      <c r="G235" s="78" t="str" cm="1">
        <f t="array" ref="G235">IF(F235="","",INDEX(LCAT_ID,MATCH(F235,LCAT_Name,0)))</f>
        <v/>
      </c>
      <c r="K235" s="78" t="str">
        <f>IFERROR(_xlfn.XLOOKUP($J235,MSA_Title_List,MSA_Title_List!$A$2:$A$643,"",0),"")</f>
        <v/>
      </c>
    </row>
    <row r="236" spans="2:11" ht="20.100000000000001" customHeight="1">
      <c r="B236" s="78" t="str" cm="1">
        <f t="array" ref="B236">IF(A236="","",INDEX(CAGE,MATCH(A236,Company_Name,0)))</f>
        <v/>
      </c>
      <c r="C236" s="80" t="str" cm="1">
        <f t="array" ref="C236">IF(A236="","",INDEX(Prime_Sub,MATCH(A236,Company_Name,0)))</f>
        <v/>
      </c>
      <c r="G236" s="78" t="str" cm="1">
        <f t="array" ref="G236">IF(F236="","",INDEX(LCAT_ID,MATCH(F236,LCAT_Name,0)))</f>
        <v/>
      </c>
      <c r="K236" s="78" t="str">
        <f>IFERROR(_xlfn.XLOOKUP($J236,MSA_Title_List,MSA_Title_List!$A$2:$A$643,"",0),"")</f>
        <v/>
      </c>
    </row>
    <row r="237" spans="2:11" ht="20.100000000000001" customHeight="1">
      <c r="B237" s="78" t="str" cm="1">
        <f t="array" ref="B237">IF(A237="","",INDEX(CAGE,MATCH(A237,Company_Name,0)))</f>
        <v/>
      </c>
      <c r="C237" s="80" t="str" cm="1">
        <f t="array" ref="C237">IF(A237="","",INDEX(Prime_Sub,MATCH(A237,Company_Name,0)))</f>
        <v/>
      </c>
      <c r="G237" s="78" t="str" cm="1">
        <f t="array" ref="G237">IF(F237="","",INDEX(LCAT_ID,MATCH(F237,LCAT_Name,0)))</f>
        <v/>
      </c>
      <c r="K237" s="78" t="str">
        <f>IFERROR(_xlfn.XLOOKUP($J237,MSA_Title_List,MSA_Title_List!$A$2:$A$643,"",0),"")</f>
        <v/>
      </c>
    </row>
    <row r="238" spans="2:11" ht="20.100000000000001" customHeight="1">
      <c r="B238" s="78" t="str" cm="1">
        <f t="array" ref="B238">IF(A238="","",INDEX(CAGE,MATCH(A238,Company_Name,0)))</f>
        <v/>
      </c>
      <c r="C238" s="80" t="str" cm="1">
        <f t="array" ref="C238">IF(A238="","",INDEX(Prime_Sub,MATCH(A238,Company_Name,0)))</f>
        <v/>
      </c>
      <c r="G238" s="78" t="str" cm="1">
        <f t="array" ref="G238">IF(F238="","",INDEX(LCAT_ID,MATCH(F238,LCAT_Name,0)))</f>
        <v/>
      </c>
      <c r="K238" s="78" t="str">
        <f>IFERROR(_xlfn.XLOOKUP($J238,MSA_Title_List,MSA_Title_List!$A$2:$A$643,"",0),"")</f>
        <v/>
      </c>
    </row>
    <row r="239" spans="2:11" ht="20.100000000000001" customHeight="1">
      <c r="B239" s="78" t="str" cm="1">
        <f t="array" ref="B239">IF(A239="","",INDEX(CAGE,MATCH(A239,Company_Name,0)))</f>
        <v/>
      </c>
      <c r="C239" s="80" t="str" cm="1">
        <f t="array" ref="C239">IF(A239="","",INDEX(Prime_Sub,MATCH(A239,Company_Name,0)))</f>
        <v/>
      </c>
      <c r="G239" s="78" t="str" cm="1">
        <f t="array" ref="G239">IF(F239="","",INDEX(LCAT_ID,MATCH(F239,LCAT_Name,0)))</f>
        <v/>
      </c>
      <c r="K239" s="78" t="str">
        <f>IFERROR(_xlfn.XLOOKUP($J239,MSA_Title_List,MSA_Title_List!$A$2:$A$643,"",0),"")</f>
        <v/>
      </c>
    </row>
    <row r="240" spans="2:11" ht="20.100000000000001" customHeight="1">
      <c r="B240" s="78" t="str" cm="1">
        <f t="array" ref="B240">IF(A240="","",INDEX(CAGE,MATCH(A240,Company_Name,0)))</f>
        <v/>
      </c>
      <c r="C240" s="80" t="str" cm="1">
        <f t="array" ref="C240">IF(A240="","",INDEX(Prime_Sub,MATCH(A240,Company_Name,0)))</f>
        <v/>
      </c>
      <c r="G240" s="78" t="str" cm="1">
        <f t="array" ref="G240">IF(F240="","",INDEX(LCAT_ID,MATCH(F240,LCAT_Name,0)))</f>
        <v/>
      </c>
      <c r="K240" s="78" t="str">
        <f>IFERROR(_xlfn.XLOOKUP($J240,MSA_Title_List,MSA_Title_List!$A$2:$A$643,"",0),"")</f>
        <v/>
      </c>
    </row>
    <row r="241" spans="2:11" ht="20.100000000000001" customHeight="1">
      <c r="B241" s="78" t="str" cm="1">
        <f t="array" ref="B241">IF(A241="","",INDEX(CAGE,MATCH(A241,Company_Name,0)))</f>
        <v/>
      </c>
      <c r="C241" s="80" t="str" cm="1">
        <f t="array" ref="C241">IF(A241="","",INDEX(Prime_Sub,MATCH(A241,Company_Name,0)))</f>
        <v/>
      </c>
      <c r="G241" s="78" t="str" cm="1">
        <f t="array" ref="G241">IF(F241="","",INDEX(LCAT_ID,MATCH(F241,LCAT_Name,0)))</f>
        <v/>
      </c>
      <c r="K241" s="78" t="str">
        <f>IFERROR(_xlfn.XLOOKUP($J241,MSA_Title_List,MSA_Title_List!$A$2:$A$643,"",0),"")</f>
        <v/>
      </c>
    </row>
    <row r="242" spans="2:11" ht="20.100000000000001" customHeight="1">
      <c r="B242" s="78" t="str" cm="1">
        <f t="array" ref="B242">IF(A242="","",INDEX(CAGE,MATCH(A242,Company_Name,0)))</f>
        <v/>
      </c>
      <c r="C242" s="80" t="str" cm="1">
        <f t="array" ref="C242">IF(A242="","",INDEX(Prime_Sub,MATCH(A242,Company_Name,0)))</f>
        <v/>
      </c>
      <c r="G242" s="78" t="str" cm="1">
        <f t="array" ref="G242">IF(F242="","",INDEX(LCAT_ID,MATCH(F242,LCAT_Name,0)))</f>
        <v/>
      </c>
      <c r="K242" s="78" t="str">
        <f>IFERROR(_xlfn.XLOOKUP($J242,MSA_Title_List,MSA_Title_List!$A$2:$A$643,"",0),"")</f>
        <v/>
      </c>
    </row>
    <row r="243" spans="2:11" ht="20.100000000000001" customHeight="1">
      <c r="B243" s="78" t="str" cm="1">
        <f t="array" ref="B243">IF(A243="","",INDEX(CAGE,MATCH(A243,Company_Name,0)))</f>
        <v/>
      </c>
      <c r="C243" s="80" t="str" cm="1">
        <f t="array" ref="C243">IF(A243="","",INDEX(Prime_Sub,MATCH(A243,Company_Name,0)))</f>
        <v/>
      </c>
      <c r="G243" s="78" t="str" cm="1">
        <f t="array" ref="G243">IF(F243="","",INDEX(LCAT_ID,MATCH(F243,LCAT_Name,0)))</f>
        <v/>
      </c>
      <c r="K243" s="78" t="str">
        <f>IFERROR(_xlfn.XLOOKUP($J243,MSA_Title_List,MSA_Title_List!$A$2:$A$643,"",0),"")</f>
        <v/>
      </c>
    </row>
    <row r="244" spans="2:11" ht="20.100000000000001" customHeight="1">
      <c r="B244" s="78" t="str" cm="1">
        <f t="array" ref="B244">IF(A244="","",INDEX(CAGE,MATCH(A244,Company_Name,0)))</f>
        <v/>
      </c>
      <c r="C244" s="80" t="str" cm="1">
        <f t="array" ref="C244">IF(A244="","",INDEX(Prime_Sub,MATCH(A244,Company_Name,0)))</f>
        <v/>
      </c>
      <c r="G244" s="78" t="str" cm="1">
        <f t="array" ref="G244">IF(F244="","",INDEX(LCAT_ID,MATCH(F244,LCAT_Name,0)))</f>
        <v/>
      </c>
      <c r="K244" s="78" t="str">
        <f>IFERROR(_xlfn.XLOOKUP($J244,MSA_Title_List,MSA_Title_List!$A$2:$A$643,"",0),"")</f>
        <v/>
      </c>
    </row>
    <row r="245" spans="2:11" ht="20.100000000000001" customHeight="1">
      <c r="B245" s="78" t="str" cm="1">
        <f t="array" ref="B245">IF(A245="","",INDEX(CAGE,MATCH(A245,Company_Name,0)))</f>
        <v/>
      </c>
      <c r="C245" s="80" t="str" cm="1">
        <f t="array" ref="C245">IF(A245="","",INDEX(Prime_Sub,MATCH(A245,Company_Name,0)))</f>
        <v/>
      </c>
      <c r="G245" s="78" t="str" cm="1">
        <f t="array" ref="G245">IF(F245="","",INDEX(LCAT_ID,MATCH(F245,LCAT_Name,0)))</f>
        <v/>
      </c>
      <c r="K245" s="78" t="str">
        <f>IFERROR(_xlfn.XLOOKUP($J245,MSA_Title_List,MSA_Title_List!$A$2:$A$643,"",0),"")</f>
        <v/>
      </c>
    </row>
    <row r="246" spans="2:11" ht="20.100000000000001" customHeight="1">
      <c r="B246" s="78" t="str" cm="1">
        <f t="array" ref="B246">IF(A246="","",INDEX(CAGE,MATCH(A246,Company_Name,0)))</f>
        <v/>
      </c>
      <c r="C246" s="80" t="str" cm="1">
        <f t="array" ref="C246">IF(A246="","",INDEX(Prime_Sub,MATCH(A246,Company_Name,0)))</f>
        <v/>
      </c>
      <c r="G246" s="78" t="str" cm="1">
        <f t="array" ref="G246">IF(F246="","",INDEX(LCAT_ID,MATCH(F246,LCAT_Name,0)))</f>
        <v/>
      </c>
      <c r="K246" s="78" t="str">
        <f>IFERROR(_xlfn.XLOOKUP($J246,MSA_Title_List,MSA_Title_List!$A$2:$A$643,"",0),"")</f>
        <v/>
      </c>
    </row>
    <row r="247" spans="2:11" ht="20.100000000000001" customHeight="1">
      <c r="B247" s="78" t="str" cm="1">
        <f t="array" ref="B247">IF(A247="","",INDEX(CAGE,MATCH(A247,Company_Name,0)))</f>
        <v/>
      </c>
      <c r="C247" s="80" t="str" cm="1">
        <f t="array" ref="C247">IF(A247="","",INDEX(Prime_Sub,MATCH(A247,Company_Name,0)))</f>
        <v/>
      </c>
      <c r="G247" s="78" t="str" cm="1">
        <f t="array" ref="G247">IF(F247="","",INDEX(LCAT_ID,MATCH(F247,LCAT_Name,0)))</f>
        <v/>
      </c>
      <c r="K247" s="78" t="str">
        <f>IFERROR(_xlfn.XLOOKUP($J247,MSA_Title_List,MSA_Title_List!$A$2:$A$643,"",0),"")</f>
        <v/>
      </c>
    </row>
    <row r="248" spans="2:11" ht="20.100000000000001" customHeight="1">
      <c r="B248" s="78" t="str" cm="1">
        <f t="array" ref="B248">IF(A248="","",INDEX(CAGE,MATCH(A248,Company_Name,0)))</f>
        <v/>
      </c>
      <c r="C248" s="80" t="str" cm="1">
        <f t="array" ref="C248">IF(A248="","",INDEX(Prime_Sub,MATCH(A248,Company_Name,0)))</f>
        <v/>
      </c>
      <c r="G248" s="78" t="str" cm="1">
        <f t="array" ref="G248">IF(F248="","",INDEX(LCAT_ID,MATCH(F248,LCAT_Name,0)))</f>
        <v/>
      </c>
      <c r="K248" s="78" t="str">
        <f>IFERROR(_xlfn.XLOOKUP($J248,MSA_Title_List,MSA_Title_List!$A$2:$A$643,"",0),"")</f>
        <v/>
      </c>
    </row>
    <row r="249" spans="2:11" ht="20.100000000000001" customHeight="1">
      <c r="B249" s="78" t="str" cm="1">
        <f t="array" ref="B249">IF(A249="","",INDEX(CAGE,MATCH(A249,Company_Name,0)))</f>
        <v/>
      </c>
      <c r="C249" s="80" t="str" cm="1">
        <f t="array" ref="C249">IF(A249="","",INDEX(Prime_Sub,MATCH(A249,Company_Name,0)))</f>
        <v/>
      </c>
      <c r="G249" s="78" t="str" cm="1">
        <f t="array" ref="G249">IF(F249="","",INDEX(LCAT_ID,MATCH(F249,LCAT_Name,0)))</f>
        <v/>
      </c>
      <c r="K249" s="78" t="str">
        <f>IFERROR(_xlfn.XLOOKUP($J249,MSA_Title_List,MSA_Title_List!$A$2:$A$643,"",0),"")</f>
        <v/>
      </c>
    </row>
    <row r="250" spans="2:11" ht="20.100000000000001" customHeight="1">
      <c r="B250" s="78" t="str" cm="1">
        <f t="array" ref="B250">IF(A250="","",INDEX(CAGE,MATCH(A250,Company_Name,0)))</f>
        <v/>
      </c>
      <c r="C250" s="80" t="str" cm="1">
        <f t="array" ref="C250">IF(A250="","",INDEX(Prime_Sub,MATCH(A250,Company_Name,0)))</f>
        <v/>
      </c>
      <c r="G250" s="78" t="str" cm="1">
        <f t="array" ref="G250">IF(F250="","",INDEX(LCAT_ID,MATCH(F250,LCAT_Name,0)))</f>
        <v/>
      </c>
      <c r="K250" s="78" t="str">
        <f>IFERROR(_xlfn.XLOOKUP($J250,MSA_Title_List,MSA_Title_List!$A$2:$A$643,"",0),"")</f>
        <v/>
      </c>
    </row>
    <row r="251" spans="2:11" ht="20.100000000000001" customHeight="1">
      <c r="B251" s="78" t="str" cm="1">
        <f t="array" ref="B251">IF(A251="","",INDEX(CAGE,MATCH(A251,Company_Name,0)))</f>
        <v/>
      </c>
      <c r="C251" s="80" t="str" cm="1">
        <f t="array" ref="C251">IF(A251="","",INDEX(Prime_Sub,MATCH(A251,Company_Name,0)))</f>
        <v/>
      </c>
      <c r="G251" s="78" t="str" cm="1">
        <f t="array" ref="G251">IF(F251="","",INDEX(LCAT_ID,MATCH(F251,LCAT_Name,0)))</f>
        <v/>
      </c>
      <c r="K251" s="78" t="str">
        <f>IFERROR(_xlfn.XLOOKUP($J251,MSA_Title_List,MSA_Title_List!$A$2:$A$643,"",0),"")</f>
        <v/>
      </c>
    </row>
    <row r="252" spans="2:11" ht="20.100000000000001" customHeight="1">
      <c r="B252" s="78" t="str" cm="1">
        <f t="array" ref="B252">IF(A252="","",INDEX(CAGE,MATCH(A252,Company_Name,0)))</f>
        <v/>
      </c>
      <c r="C252" s="80" t="str" cm="1">
        <f t="array" ref="C252">IF(A252="","",INDEX(Prime_Sub,MATCH(A252,Company_Name,0)))</f>
        <v/>
      </c>
      <c r="G252" s="78" t="str" cm="1">
        <f t="array" ref="G252">IF(F252="","",INDEX(LCAT_ID,MATCH(F252,LCAT_Name,0)))</f>
        <v/>
      </c>
      <c r="K252" s="78" t="str">
        <f>IFERROR(_xlfn.XLOOKUP($J252,MSA_Title_List,MSA_Title_List!$A$2:$A$643,"",0),"")</f>
        <v/>
      </c>
    </row>
    <row r="253" spans="2:11" ht="20.100000000000001" customHeight="1">
      <c r="B253" s="78" t="str" cm="1">
        <f t="array" ref="B253">IF(A253="","",INDEX(CAGE,MATCH(A253,Company_Name,0)))</f>
        <v/>
      </c>
      <c r="C253" s="80" t="str" cm="1">
        <f t="array" ref="C253">IF(A253="","",INDEX(Prime_Sub,MATCH(A253,Company_Name,0)))</f>
        <v/>
      </c>
      <c r="G253" s="78" t="str" cm="1">
        <f t="array" ref="G253">IF(F253="","",INDEX(LCAT_ID,MATCH(F253,LCAT_Name,0)))</f>
        <v/>
      </c>
      <c r="K253" s="78" t="str">
        <f>IFERROR(_xlfn.XLOOKUP($J253,MSA_Title_List,MSA_Title_List!$A$2:$A$643,"",0),"")</f>
        <v/>
      </c>
    </row>
    <row r="254" spans="2:11" ht="20.100000000000001" customHeight="1">
      <c r="B254" s="78" t="str" cm="1">
        <f t="array" ref="B254">IF(A254="","",INDEX(CAGE,MATCH(A254,Company_Name,0)))</f>
        <v/>
      </c>
      <c r="C254" s="80" t="str" cm="1">
        <f t="array" ref="C254">IF(A254="","",INDEX(Prime_Sub,MATCH(A254,Company_Name,0)))</f>
        <v/>
      </c>
      <c r="G254" s="78" t="str" cm="1">
        <f t="array" ref="G254">IF(F254="","",INDEX(LCAT_ID,MATCH(F254,LCAT_Name,0)))</f>
        <v/>
      </c>
      <c r="K254" s="78" t="str">
        <f>IFERROR(_xlfn.XLOOKUP($J254,MSA_Title_List,MSA_Title_List!$A$2:$A$643,"",0),"")</f>
        <v/>
      </c>
    </row>
    <row r="255" spans="2:11" ht="20.100000000000001" customHeight="1">
      <c r="B255" s="78" t="str" cm="1">
        <f t="array" ref="B255">IF(A255="","",INDEX(CAGE,MATCH(A255,Company_Name,0)))</f>
        <v/>
      </c>
      <c r="C255" s="80" t="str" cm="1">
        <f t="array" ref="C255">IF(A255="","",INDEX(Prime_Sub,MATCH(A255,Company_Name,0)))</f>
        <v/>
      </c>
      <c r="G255" s="78" t="str" cm="1">
        <f t="array" ref="G255">IF(F255="","",INDEX(LCAT_ID,MATCH(F255,LCAT_Name,0)))</f>
        <v/>
      </c>
      <c r="K255" s="78" t="str">
        <f>IFERROR(_xlfn.XLOOKUP($J255,MSA_Title_List,MSA_Title_List!$A$2:$A$643,"",0),"")</f>
        <v/>
      </c>
    </row>
    <row r="256" spans="2:11" ht="20.100000000000001" customHeight="1">
      <c r="B256" s="78" t="str" cm="1">
        <f t="array" ref="B256">IF(A256="","",INDEX(CAGE,MATCH(A256,Company_Name,0)))</f>
        <v/>
      </c>
      <c r="C256" s="80" t="str" cm="1">
        <f t="array" ref="C256">IF(A256="","",INDEX(Prime_Sub,MATCH(A256,Company_Name,0)))</f>
        <v/>
      </c>
      <c r="G256" s="78" t="str" cm="1">
        <f t="array" ref="G256">IF(F256="","",INDEX(LCAT_ID,MATCH(F256,LCAT_Name,0)))</f>
        <v/>
      </c>
      <c r="K256" s="78" t="str">
        <f>IFERROR(_xlfn.XLOOKUP($J256,MSA_Title_List,MSA_Title_List!$A$2:$A$643,"",0),"")</f>
        <v/>
      </c>
    </row>
    <row r="257" spans="2:11" ht="20.100000000000001" customHeight="1">
      <c r="B257" s="78" t="str" cm="1">
        <f t="array" ref="B257">IF(A257="","",INDEX(CAGE,MATCH(A257,Company_Name,0)))</f>
        <v/>
      </c>
      <c r="C257" s="80" t="str" cm="1">
        <f t="array" ref="C257">IF(A257="","",INDEX(Prime_Sub,MATCH(A257,Company_Name,0)))</f>
        <v/>
      </c>
      <c r="G257" s="78" t="str" cm="1">
        <f t="array" ref="G257">IF(F257="","",INDEX(LCAT_ID,MATCH(F257,LCAT_Name,0)))</f>
        <v/>
      </c>
      <c r="K257" s="78" t="str">
        <f>IFERROR(_xlfn.XLOOKUP($J257,MSA_Title_List,MSA_Title_List!$A$2:$A$643,"",0),"")</f>
        <v/>
      </c>
    </row>
    <row r="258" spans="2:11" ht="20.100000000000001" customHeight="1">
      <c r="B258" s="78" t="str" cm="1">
        <f t="array" ref="B258">IF(A258="","",INDEX(CAGE,MATCH(A258,Company_Name,0)))</f>
        <v/>
      </c>
      <c r="C258" s="80" t="str" cm="1">
        <f t="array" ref="C258">IF(A258="","",INDEX(Prime_Sub,MATCH(A258,Company_Name,0)))</f>
        <v/>
      </c>
      <c r="G258" s="78" t="str" cm="1">
        <f t="array" ref="G258">IF(F258="","",INDEX(LCAT_ID,MATCH(F258,LCAT_Name,0)))</f>
        <v/>
      </c>
      <c r="K258" s="78" t="str">
        <f>IFERROR(_xlfn.XLOOKUP($J258,MSA_Title_List,MSA_Title_List!$A$2:$A$643,"",0),"")</f>
        <v/>
      </c>
    </row>
    <row r="259" spans="2:11" ht="20.100000000000001" customHeight="1">
      <c r="B259" s="78" t="str" cm="1">
        <f t="array" ref="B259">IF(A259="","",INDEX(CAGE,MATCH(A259,Company_Name,0)))</f>
        <v/>
      </c>
      <c r="C259" s="80" t="str" cm="1">
        <f t="array" ref="C259">IF(A259="","",INDEX(Prime_Sub,MATCH(A259,Company_Name,0)))</f>
        <v/>
      </c>
      <c r="G259" s="78" t="str" cm="1">
        <f t="array" ref="G259">IF(F259="","",INDEX(LCAT_ID,MATCH(F259,LCAT_Name,0)))</f>
        <v/>
      </c>
      <c r="K259" s="78" t="str">
        <f>IFERROR(_xlfn.XLOOKUP($J259,MSA_Title_List,MSA_Title_List!$A$2:$A$643,"",0),"")</f>
        <v/>
      </c>
    </row>
    <row r="260" spans="2:11" ht="20.100000000000001" customHeight="1">
      <c r="B260" s="78" t="str" cm="1">
        <f t="array" ref="B260">IF(A260="","",INDEX(CAGE,MATCH(A260,Company_Name,0)))</f>
        <v/>
      </c>
      <c r="C260" s="80" t="str" cm="1">
        <f t="array" ref="C260">IF(A260="","",INDEX(Prime_Sub,MATCH(A260,Company_Name,0)))</f>
        <v/>
      </c>
      <c r="G260" s="78" t="str" cm="1">
        <f t="array" ref="G260">IF(F260="","",INDEX(LCAT_ID,MATCH(F260,LCAT_Name,0)))</f>
        <v/>
      </c>
      <c r="K260" s="78" t="str">
        <f>IFERROR(_xlfn.XLOOKUP($J260,MSA_Title_List,MSA_Title_List!$A$2:$A$643,"",0),"")</f>
        <v/>
      </c>
    </row>
    <row r="261" spans="2:11" ht="20.100000000000001" customHeight="1">
      <c r="B261" s="78" t="str" cm="1">
        <f t="array" ref="B261">IF(A261="","",INDEX(CAGE,MATCH(A261,Company_Name,0)))</f>
        <v/>
      </c>
      <c r="C261" s="80" t="str" cm="1">
        <f t="array" ref="C261">IF(A261="","",INDEX(Prime_Sub,MATCH(A261,Company_Name,0)))</f>
        <v/>
      </c>
      <c r="G261" s="78" t="str" cm="1">
        <f t="array" ref="G261">IF(F261="","",INDEX(LCAT_ID,MATCH(F261,LCAT_Name,0)))</f>
        <v/>
      </c>
      <c r="K261" s="78" t="str">
        <f>IFERROR(_xlfn.XLOOKUP($J261,MSA_Title_List,MSA_Title_List!$A$2:$A$643,"",0),"")</f>
        <v/>
      </c>
    </row>
    <row r="262" spans="2:11" ht="20.100000000000001" customHeight="1">
      <c r="B262" s="78" t="str" cm="1">
        <f t="array" ref="B262">IF(A262="","",INDEX(CAGE,MATCH(A262,Company_Name,0)))</f>
        <v/>
      </c>
      <c r="C262" s="80" t="str" cm="1">
        <f t="array" ref="C262">IF(A262="","",INDEX(Prime_Sub,MATCH(A262,Company_Name,0)))</f>
        <v/>
      </c>
      <c r="G262" s="78" t="str" cm="1">
        <f t="array" ref="G262">IF(F262="","",INDEX(LCAT_ID,MATCH(F262,LCAT_Name,0)))</f>
        <v/>
      </c>
      <c r="K262" s="78" t="str">
        <f>IFERROR(_xlfn.XLOOKUP($J262,MSA_Title_List,MSA_Title_List!$A$2:$A$643,"",0),"")</f>
        <v/>
      </c>
    </row>
    <row r="263" spans="2:11" ht="20.100000000000001" customHeight="1">
      <c r="B263" s="78" t="str" cm="1">
        <f t="array" ref="B263">IF(A263="","",INDEX(CAGE,MATCH(A263,Company_Name,0)))</f>
        <v/>
      </c>
      <c r="C263" s="80" t="str" cm="1">
        <f t="array" ref="C263">IF(A263="","",INDEX(Prime_Sub,MATCH(A263,Company_Name,0)))</f>
        <v/>
      </c>
      <c r="G263" s="78" t="str" cm="1">
        <f t="array" ref="G263">IF(F263="","",INDEX(LCAT_ID,MATCH(F263,LCAT_Name,0)))</f>
        <v/>
      </c>
      <c r="K263" s="78" t="str">
        <f>IFERROR(_xlfn.XLOOKUP($J263,MSA_Title_List,MSA_Title_List!$A$2:$A$643,"",0),"")</f>
        <v/>
      </c>
    </row>
    <row r="264" spans="2:11" ht="20.100000000000001" customHeight="1">
      <c r="B264" s="78" t="str" cm="1">
        <f t="array" ref="B264">IF(A264="","",INDEX(CAGE,MATCH(A264,Company_Name,0)))</f>
        <v/>
      </c>
      <c r="C264" s="80" t="str" cm="1">
        <f t="array" ref="C264">IF(A264="","",INDEX(Prime_Sub,MATCH(A264,Company_Name,0)))</f>
        <v/>
      </c>
      <c r="G264" s="78" t="str" cm="1">
        <f t="array" ref="G264">IF(F264="","",INDEX(LCAT_ID,MATCH(F264,LCAT_Name,0)))</f>
        <v/>
      </c>
      <c r="K264" s="78" t="str">
        <f>IFERROR(_xlfn.XLOOKUP($J264,MSA_Title_List,MSA_Title_List!$A$2:$A$643,"",0),"")</f>
        <v/>
      </c>
    </row>
    <row r="265" spans="2:11" ht="20.100000000000001" customHeight="1">
      <c r="B265" s="78" t="str" cm="1">
        <f t="array" ref="B265">IF(A265="","",INDEX(CAGE,MATCH(A265,Company_Name,0)))</f>
        <v/>
      </c>
      <c r="C265" s="80" t="str" cm="1">
        <f t="array" ref="C265">IF(A265="","",INDEX(Prime_Sub,MATCH(A265,Company_Name,0)))</f>
        <v/>
      </c>
      <c r="G265" s="78" t="str" cm="1">
        <f t="array" ref="G265">IF(F265="","",INDEX(LCAT_ID,MATCH(F265,LCAT_Name,0)))</f>
        <v/>
      </c>
      <c r="K265" s="78" t="str">
        <f>IFERROR(_xlfn.XLOOKUP($J265,MSA_Title_List,MSA_Title_List!$A$2:$A$643,"",0),"")</f>
        <v/>
      </c>
    </row>
    <row r="266" spans="2:11" ht="20.100000000000001" customHeight="1">
      <c r="B266" s="78" t="str" cm="1">
        <f t="array" ref="B266">IF(A266="","",INDEX(CAGE,MATCH(A266,Company_Name,0)))</f>
        <v/>
      </c>
      <c r="C266" s="80" t="str" cm="1">
        <f t="array" ref="C266">IF(A266="","",INDEX(Prime_Sub,MATCH(A266,Company_Name,0)))</f>
        <v/>
      </c>
      <c r="G266" s="78" t="str" cm="1">
        <f t="array" ref="G266">IF(F266="","",INDEX(LCAT_ID,MATCH(F266,LCAT_Name,0)))</f>
        <v/>
      </c>
      <c r="K266" s="78" t="str">
        <f>IFERROR(_xlfn.XLOOKUP($J266,MSA_Title_List,MSA_Title_List!$A$2:$A$643,"",0),"")</f>
        <v/>
      </c>
    </row>
    <row r="267" spans="2:11" ht="20.100000000000001" customHeight="1">
      <c r="B267" s="78" t="str" cm="1">
        <f t="array" ref="B267">IF(A267="","",INDEX(CAGE,MATCH(A267,Company_Name,0)))</f>
        <v/>
      </c>
      <c r="C267" s="80" t="str" cm="1">
        <f t="array" ref="C267">IF(A267="","",INDEX(Prime_Sub,MATCH(A267,Company_Name,0)))</f>
        <v/>
      </c>
      <c r="G267" s="78" t="str" cm="1">
        <f t="array" ref="G267">IF(F267="","",INDEX(LCAT_ID,MATCH(F267,LCAT_Name,0)))</f>
        <v/>
      </c>
      <c r="K267" s="78" t="str">
        <f>IFERROR(_xlfn.XLOOKUP($J267,MSA_Title_List,MSA_Title_List!$A$2:$A$643,"",0),"")</f>
        <v/>
      </c>
    </row>
    <row r="268" spans="2:11" ht="20.100000000000001" customHeight="1">
      <c r="B268" s="78" t="str" cm="1">
        <f t="array" ref="B268">IF(A268="","",INDEX(CAGE,MATCH(A268,Company_Name,0)))</f>
        <v/>
      </c>
      <c r="C268" s="80" t="str" cm="1">
        <f t="array" ref="C268">IF(A268="","",INDEX(Prime_Sub,MATCH(A268,Company_Name,0)))</f>
        <v/>
      </c>
      <c r="G268" s="78" t="str" cm="1">
        <f t="array" ref="G268">IF(F268="","",INDEX(LCAT_ID,MATCH(F268,LCAT_Name,0)))</f>
        <v/>
      </c>
      <c r="K268" s="78" t="str">
        <f>IFERROR(_xlfn.XLOOKUP($J268,MSA_Title_List,MSA_Title_List!$A$2:$A$643,"",0),"")</f>
        <v/>
      </c>
    </row>
    <row r="269" spans="2:11" ht="20.100000000000001" customHeight="1">
      <c r="B269" s="78" t="str" cm="1">
        <f t="array" ref="B269">IF(A269="","",INDEX(CAGE,MATCH(A269,Company_Name,0)))</f>
        <v/>
      </c>
      <c r="C269" s="80" t="str" cm="1">
        <f t="array" ref="C269">IF(A269="","",INDEX(Prime_Sub,MATCH(A269,Company_Name,0)))</f>
        <v/>
      </c>
      <c r="G269" s="78" t="str" cm="1">
        <f t="array" ref="G269">IF(F269="","",INDEX(LCAT_ID,MATCH(F269,LCAT_Name,0)))</f>
        <v/>
      </c>
      <c r="K269" s="78" t="str">
        <f>IFERROR(_xlfn.XLOOKUP($J269,MSA_Title_List,MSA_Title_List!$A$2:$A$643,"",0),"")</f>
        <v/>
      </c>
    </row>
    <row r="270" spans="2:11" ht="20.100000000000001" customHeight="1">
      <c r="B270" s="78" t="str" cm="1">
        <f t="array" ref="B270">IF(A270="","",INDEX(CAGE,MATCH(A270,Company_Name,0)))</f>
        <v/>
      </c>
      <c r="C270" s="80" t="str" cm="1">
        <f t="array" ref="C270">IF(A270="","",INDEX(Prime_Sub,MATCH(A270,Company_Name,0)))</f>
        <v/>
      </c>
      <c r="G270" s="78" t="str" cm="1">
        <f t="array" ref="G270">IF(F270="","",INDEX(LCAT_ID,MATCH(F270,LCAT_Name,0)))</f>
        <v/>
      </c>
      <c r="K270" s="78" t="str">
        <f>IFERROR(_xlfn.XLOOKUP($J270,MSA_Title_List,MSA_Title_List!$A$2:$A$643,"",0),"")</f>
        <v/>
      </c>
    </row>
    <row r="271" spans="2:11" ht="20.100000000000001" customHeight="1">
      <c r="B271" s="78" t="str" cm="1">
        <f t="array" ref="B271">IF(A271="","",INDEX(CAGE,MATCH(A271,Company_Name,0)))</f>
        <v/>
      </c>
      <c r="C271" s="80" t="str" cm="1">
        <f t="array" ref="C271">IF(A271="","",INDEX(Prime_Sub,MATCH(A271,Company_Name,0)))</f>
        <v/>
      </c>
      <c r="G271" s="78" t="str" cm="1">
        <f t="array" ref="G271">IF(F271="","",INDEX(LCAT_ID,MATCH(F271,LCAT_Name,0)))</f>
        <v/>
      </c>
      <c r="K271" s="78" t="str">
        <f>IFERROR(_xlfn.XLOOKUP($J271,MSA_Title_List,MSA_Title_List!$A$2:$A$643,"",0),"")</f>
        <v/>
      </c>
    </row>
    <row r="272" spans="2:11" ht="20.100000000000001" customHeight="1">
      <c r="B272" s="78" t="str" cm="1">
        <f t="array" ref="B272">IF(A272="","",INDEX(CAGE,MATCH(A272,Company_Name,0)))</f>
        <v/>
      </c>
      <c r="C272" s="80" t="str" cm="1">
        <f t="array" ref="C272">IF(A272="","",INDEX(Prime_Sub,MATCH(A272,Company_Name,0)))</f>
        <v/>
      </c>
      <c r="G272" s="78" t="str" cm="1">
        <f t="array" ref="G272">IF(F272="","",INDEX(LCAT_ID,MATCH(F272,LCAT_Name,0)))</f>
        <v/>
      </c>
      <c r="K272" s="78" t="str">
        <f>IFERROR(_xlfn.XLOOKUP($J272,MSA_Title_List,MSA_Title_List!$A$2:$A$643,"",0),"")</f>
        <v/>
      </c>
    </row>
    <row r="273" spans="2:11" ht="20.100000000000001" customHeight="1">
      <c r="B273" s="78" t="str" cm="1">
        <f t="array" ref="B273">IF(A273="","",INDEX(CAGE,MATCH(A273,Company_Name,0)))</f>
        <v/>
      </c>
      <c r="C273" s="80" t="str" cm="1">
        <f t="array" ref="C273">IF(A273="","",INDEX(Prime_Sub,MATCH(A273,Company_Name,0)))</f>
        <v/>
      </c>
      <c r="G273" s="78" t="str" cm="1">
        <f t="array" ref="G273">IF(F273="","",INDEX(LCAT_ID,MATCH(F273,LCAT_Name,0)))</f>
        <v/>
      </c>
      <c r="K273" s="78" t="str">
        <f>IFERROR(_xlfn.XLOOKUP($J273,MSA_Title_List,MSA_Title_List!$A$2:$A$643,"",0),"")</f>
        <v/>
      </c>
    </row>
    <row r="274" spans="2:11" ht="20.100000000000001" customHeight="1">
      <c r="B274" s="78" t="str" cm="1">
        <f t="array" ref="B274">IF(A274="","",INDEX(CAGE,MATCH(A274,Company_Name,0)))</f>
        <v/>
      </c>
      <c r="C274" s="80" t="str" cm="1">
        <f t="array" ref="C274">IF(A274="","",INDEX(Prime_Sub,MATCH(A274,Company_Name,0)))</f>
        <v/>
      </c>
      <c r="G274" s="78" t="str" cm="1">
        <f t="array" ref="G274">IF(F274="","",INDEX(LCAT_ID,MATCH(F274,LCAT_Name,0)))</f>
        <v/>
      </c>
      <c r="K274" s="78" t="str">
        <f>IFERROR(_xlfn.XLOOKUP($J274,MSA_Title_List,MSA_Title_List!$A$2:$A$643,"",0),"")</f>
        <v/>
      </c>
    </row>
    <row r="275" spans="2:11" ht="20.100000000000001" customHeight="1">
      <c r="B275" s="78" t="str" cm="1">
        <f t="array" ref="B275">IF(A275="","",INDEX(CAGE,MATCH(A275,Company_Name,0)))</f>
        <v/>
      </c>
      <c r="C275" s="80" t="str" cm="1">
        <f t="array" ref="C275">IF(A275="","",INDEX(Prime_Sub,MATCH(A275,Company_Name,0)))</f>
        <v/>
      </c>
      <c r="G275" s="78" t="str" cm="1">
        <f t="array" ref="G275">IF(F275="","",INDEX(LCAT_ID,MATCH(F275,LCAT_Name,0)))</f>
        <v/>
      </c>
      <c r="K275" s="78" t="str">
        <f>IFERROR(_xlfn.XLOOKUP($J275,MSA_Title_List,MSA_Title_List!$A$2:$A$643,"",0),"")</f>
        <v/>
      </c>
    </row>
    <row r="276" spans="2:11" ht="20.100000000000001" customHeight="1">
      <c r="B276" s="78" t="str" cm="1">
        <f t="array" ref="B276">IF(A276="","",INDEX(CAGE,MATCH(A276,Company_Name,0)))</f>
        <v/>
      </c>
      <c r="C276" s="80" t="str" cm="1">
        <f t="array" ref="C276">IF(A276="","",INDEX(Prime_Sub,MATCH(A276,Company_Name,0)))</f>
        <v/>
      </c>
      <c r="G276" s="78" t="str" cm="1">
        <f t="array" ref="G276">IF(F276="","",INDEX(LCAT_ID,MATCH(F276,LCAT_Name,0)))</f>
        <v/>
      </c>
      <c r="K276" s="78" t="str">
        <f>IFERROR(_xlfn.XLOOKUP($J276,MSA_Title_List,MSA_Title_List!$A$2:$A$643,"",0),"")</f>
        <v/>
      </c>
    </row>
    <row r="277" spans="2:11" ht="20.100000000000001" customHeight="1">
      <c r="B277" s="78" t="str" cm="1">
        <f t="array" ref="B277">IF(A277="","",INDEX(CAGE,MATCH(A277,Company_Name,0)))</f>
        <v/>
      </c>
      <c r="C277" s="80" t="str" cm="1">
        <f t="array" ref="C277">IF(A277="","",INDEX(Prime_Sub,MATCH(A277,Company_Name,0)))</f>
        <v/>
      </c>
      <c r="G277" s="78" t="str" cm="1">
        <f t="array" ref="G277">IF(F277="","",INDEX(LCAT_ID,MATCH(F277,LCAT_Name,0)))</f>
        <v/>
      </c>
      <c r="K277" s="78" t="str">
        <f>IFERROR(_xlfn.XLOOKUP($J277,MSA_Title_List,MSA_Title_List!$A$2:$A$643,"",0),"")</f>
        <v/>
      </c>
    </row>
    <row r="278" spans="2:11" ht="20.100000000000001" customHeight="1">
      <c r="B278" s="78" t="str" cm="1">
        <f t="array" ref="B278">IF(A278="","",INDEX(CAGE,MATCH(A278,Company_Name,0)))</f>
        <v/>
      </c>
      <c r="C278" s="80" t="str" cm="1">
        <f t="array" ref="C278">IF(A278="","",INDEX(Prime_Sub,MATCH(A278,Company_Name,0)))</f>
        <v/>
      </c>
      <c r="G278" s="78" t="str" cm="1">
        <f t="array" ref="G278">IF(F278="","",INDEX(LCAT_ID,MATCH(F278,LCAT_Name,0)))</f>
        <v/>
      </c>
      <c r="K278" s="78" t="str">
        <f>IFERROR(_xlfn.XLOOKUP($J278,MSA_Title_List,MSA_Title_List!$A$2:$A$643,"",0),"")</f>
        <v/>
      </c>
    </row>
    <row r="279" spans="2:11" ht="20.100000000000001" customHeight="1">
      <c r="B279" s="78" t="str" cm="1">
        <f t="array" ref="B279">IF(A279="","",INDEX(CAGE,MATCH(A279,Company_Name,0)))</f>
        <v/>
      </c>
      <c r="C279" s="80" t="str" cm="1">
        <f t="array" ref="C279">IF(A279="","",INDEX(Prime_Sub,MATCH(A279,Company_Name,0)))</f>
        <v/>
      </c>
      <c r="G279" s="78" t="str" cm="1">
        <f t="array" ref="G279">IF(F279="","",INDEX(LCAT_ID,MATCH(F279,LCAT_Name,0)))</f>
        <v/>
      </c>
      <c r="K279" s="78" t="str">
        <f>IFERROR(_xlfn.XLOOKUP($J279,MSA_Title_List,MSA_Title_List!$A$2:$A$643,"",0),"")</f>
        <v/>
      </c>
    </row>
    <row r="280" spans="2:11" ht="20.100000000000001" customHeight="1">
      <c r="B280" s="78" t="str" cm="1">
        <f t="array" ref="B280">IF(A280="","",INDEX(CAGE,MATCH(A280,Company_Name,0)))</f>
        <v/>
      </c>
      <c r="C280" s="80" t="str" cm="1">
        <f t="array" ref="C280">IF(A280="","",INDEX(Prime_Sub,MATCH(A280,Company_Name,0)))</f>
        <v/>
      </c>
      <c r="G280" s="78" t="str" cm="1">
        <f t="array" ref="G280">IF(F280="","",INDEX(LCAT_ID,MATCH(F280,LCAT_Name,0)))</f>
        <v/>
      </c>
      <c r="K280" s="78" t="str">
        <f>IFERROR(_xlfn.XLOOKUP($J280,MSA_Title_List,MSA_Title_List!$A$2:$A$643,"",0),"")</f>
        <v/>
      </c>
    </row>
    <row r="281" spans="2:11" ht="20.100000000000001" customHeight="1">
      <c r="B281" s="78" t="str" cm="1">
        <f t="array" ref="B281">IF(A281="","",INDEX(CAGE,MATCH(A281,Company_Name,0)))</f>
        <v/>
      </c>
      <c r="C281" s="80" t="str" cm="1">
        <f t="array" ref="C281">IF(A281="","",INDEX(Prime_Sub,MATCH(A281,Company_Name,0)))</f>
        <v/>
      </c>
      <c r="G281" s="78" t="str" cm="1">
        <f t="array" ref="G281">IF(F281="","",INDEX(LCAT_ID,MATCH(F281,LCAT_Name,0)))</f>
        <v/>
      </c>
      <c r="K281" s="78" t="str">
        <f>IFERROR(_xlfn.XLOOKUP($J281,MSA_Title_List,MSA_Title_List!$A$2:$A$643,"",0),"")</f>
        <v/>
      </c>
    </row>
    <row r="282" spans="2:11" ht="20.100000000000001" customHeight="1">
      <c r="B282" s="78" t="str" cm="1">
        <f t="array" ref="B282">IF(A282="","",INDEX(CAGE,MATCH(A282,Company_Name,0)))</f>
        <v/>
      </c>
      <c r="C282" s="80" t="str" cm="1">
        <f t="array" ref="C282">IF(A282="","",INDEX(Prime_Sub,MATCH(A282,Company_Name,0)))</f>
        <v/>
      </c>
      <c r="G282" s="78" t="str" cm="1">
        <f t="array" ref="G282">IF(F282="","",INDEX(LCAT_ID,MATCH(F282,LCAT_Name,0)))</f>
        <v/>
      </c>
      <c r="K282" s="78" t="str">
        <f>IFERROR(_xlfn.XLOOKUP($J282,MSA_Title_List,MSA_Title_List!$A$2:$A$643,"",0),"")</f>
        <v/>
      </c>
    </row>
    <row r="283" spans="2:11" ht="20.100000000000001" customHeight="1">
      <c r="B283" s="78" t="str" cm="1">
        <f t="array" ref="B283">IF(A283="","",INDEX(CAGE,MATCH(A283,Company_Name,0)))</f>
        <v/>
      </c>
      <c r="C283" s="80" t="str" cm="1">
        <f t="array" ref="C283">IF(A283="","",INDEX(Prime_Sub,MATCH(A283,Company_Name,0)))</f>
        <v/>
      </c>
      <c r="G283" s="78" t="str" cm="1">
        <f t="array" ref="G283">IF(F283="","",INDEX(LCAT_ID,MATCH(F283,LCAT_Name,0)))</f>
        <v/>
      </c>
      <c r="K283" s="78" t="str">
        <f>IFERROR(_xlfn.XLOOKUP($J283,MSA_Title_List,MSA_Title_List!$A$2:$A$643,"",0),"")</f>
        <v/>
      </c>
    </row>
    <row r="284" spans="2:11" ht="20.100000000000001" customHeight="1">
      <c r="B284" s="78" t="str" cm="1">
        <f t="array" ref="B284">IF(A284="","",INDEX(CAGE,MATCH(A284,Company_Name,0)))</f>
        <v/>
      </c>
      <c r="C284" s="80" t="str" cm="1">
        <f t="array" ref="C284">IF(A284="","",INDEX(Prime_Sub,MATCH(A284,Company_Name,0)))</f>
        <v/>
      </c>
      <c r="G284" s="78" t="str" cm="1">
        <f t="array" ref="G284">IF(F284="","",INDEX(LCAT_ID,MATCH(F284,LCAT_Name,0)))</f>
        <v/>
      </c>
      <c r="K284" s="78" t="str">
        <f>IFERROR(_xlfn.XLOOKUP($J284,MSA_Title_List,MSA_Title_List!$A$2:$A$643,"",0),"")</f>
        <v/>
      </c>
    </row>
    <row r="285" spans="2:11" ht="20.100000000000001" customHeight="1">
      <c r="B285" s="78" t="str" cm="1">
        <f t="array" ref="B285">IF(A285="","",INDEX(CAGE,MATCH(A285,Company_Name,0)))</f>
        <v/>
      </c>
      <c r="C285" s="80" t="str" cm="1">
        <f t="array" ref="C285">IF(A285="","",INDEX(Prime_Sub,MATCH(A285,Company_Name,0)))</f>
        <v/>
      </c>
      <c r="G285" s="78" t="str" cm="1">
        <f t="array" ref="G285">IF(F285="","",INDEX(LCAT_ID,MATCH(F285,LCAT_Name,0)))</f>
        <v/>
      </c>
      <c r="K285" s="78" t="str">
        <f>IFERROR(_xlfn.XLOOKUP($J285,MSA_Title_List,MSA_Title_List!$A$2:$A$643,"",0),"")</f>
        <v/>
      </c>
    </row>
    <row r="286" spans="2:11" ht="20.100000000000001" customHeight="1">
      <c r="B286" s="78" t="str" cm="1">
        <f t="array" ref="B286">IF(A286="","",INDEX(CAGE,MATCH(A286,Company_Name,0)))</f>
        <v/>
      </c>
      <c r="C286" s="80" t="str" cm="1">
        <f t="array" ref="C286">IF(A286="","",INDEX(Prime_Sub,MATCH(A286,Company_Name,0)))</f>
        <v/>
      </c>
      <c r="G286" s="78" t="str" cm="1">
        <f t="array" ref="G286">IF(F286="","",INDEX(LCAT_ID,MATCH(F286,LCAT_Name,0)))</f>
        <v/>
      </c>
      <c r="K286" s="78" t="str">
        <f>IFERROR(_xlfn.XLOOKUP($J286,MSA_Title_List,MSA_Title_List!$A$2:$A$643,"",0),"")</f>
        <v/>
      </c>
    </row>
    <row r="287" spans="2:11" ht="20.100000000000001" customHeight="1">
      <c r="B287" s="78" t="str" cm="1">
        <f t="array" ref="B287">IF(A287="","",INDEX(CAGE,MATCH(A287,Company_Name,0)))</f>
        <v/>
      </c>
      <c r="C287" s="80" t="str" cm="1">
        <f t="array" ref="C287">IF(A287="","",INDEX(Prime_Sub,MATCH(A287,Company_Name,0)))</f>
        <v/>
      </c>
      <c r="G287" s="78" t="str" cm="1">
        <f t="array" ref="G287">IF(F287="","",INDEX(LCAT_ID,MATCH(F287,LCAT_Name,0)))</f>
        <v/>
      </c>
      <c r="K287" s="78" t="str">
        <f>IFERROR(_xlfn.XLOOKUP($J287,MSA_Title_List,MSA_Title_List!$A$2:$A$643,"",0),"")</f>
        <v/>
      </c>
    </row>
    <row r="288" spans="2:11" ht="20.100000000000001" customHeight="1">
      <c r="B288" s="78" t="str" cm="1">
        <f t="array" ref="B288">IF(A288="","",INDEX(CAGE,MATCH(A288,Company_Name,0)))</f>
        <v/>
      </c>
      <c r="C288" s="80" t="str" cm="1">
        <f t="array" ref="C288">IF(A288="","",INDEX(Prime_Sub,MATCH(A288,Company_Name,0)))</f>
        <v/>
      </c>
      <c r="G288" s="78" t="str" cm="1">
        <f t="array" ref="G288">IF(F288="","",INDEX(LCAT_ID,MATCH(F288,LCAT_Name,0)))</f>
        <v/>
      </c>
      <c r="K288" s="78" t="str">
        <f>IFERROR(_xlfn.XLOOKUP($J288,MSA_Title_List,MSA_Title_List!$A$2:$A$643,"",0),"")</f>
        <v/>
      </c>
    </row>
    <row r="289" spans="2:11" ht="20.100000000000001" customHeight="1">
      <c r="B289" s="78" t="str" cm="1">
        <f t="array" ref="B289">IF(A289="","",INDEX(CAGE,MATCH(A289,Company_Name,0)))</f>
        <v/>
      </c>
      <c r="C289" s="80" t="str" cm="1">
        <f t="array" ref="C289">IF(A289="","",INDEX(Prime_Sub,MATCH(A289,Company_Name,0)))</f>
        <v/>
      </c>
      <c r="G289" s="78" t="str" cm="1">
        <f t="array" ref="G289">IF(F289="","",INDEX(LCAT_ID,MATCH(F289,LCAT_Name,0)))</f>
        <v/>
      </c>
      <c r="K289" s="78" t="str">
        <f>IFERROR(_xlfn.XLOOKUP($J289,MSA_Title_List,MSA_Title_List!$A$2:$A$643,"",0),"")</f>
        <v/>
      </c>
    </row>
    <row r="290" spans="2:11" ht="20.100000000000001" customHeight="1">
      <c r="B290" s="78" t="str" cm="1">
        <f t="array" ref="B290">IF(A290="","",INDEX(CAGE,MATCH(A290,Company_Name,0)))</f>
        <v/>
      </c>
      <c r="C290" s="80" t="str" cm="1">
        <f t="array" ref="C290">IF(A290="","",INDEX(Prime_Sub,MATCH(A290,Company_Name,0)))</f>
        <v/>
      </c>
      <c r="G290" s="78" t="str" cm="1">
        <f t="array" ref="G290">IF(F290="","",INDEX(LCAT_ID,MATCH(F290,LCAT_Name,0)))</f>
        <v/>
      </c>
      <c r="K290" s="78" t="str">
        <f>IFERROR(_xlfn.XLOOKUP($J290,MSA_Title_List,MSA_Title_List!$A$2:$A$643,"",0),"")</f>
        <v/>
      </c>
    </row>
    <row r="291" spans="2:11" ht="20.100000000000001" customHeight="1">
      <c r="B291" s="78" t="str" cm="1">
        <f t="array" ref="B291">IF(A291="","",INDEX(CAGE,MATCH(A291,Company_Name,0)))</f>
        <v/>
      </c>
      <c r="C291" s="80" t="str" cm="1">
        <f t="array" ref="C291">IF(A291="","",INDEX(Prime_Sub,MATCH(A291,Company_Name,0)))</f>
        <v/>
      </c>
      <c r="G291" s="78" t="str" cm="1">
        <f t="array" ref="G291">IF(F291="","",INDEX(LCAT_ID,MATCH(F291,LCAT_Name,0)))</f>
        <v/>
      </c>
      <c r="K291" s="78" t="str">
        <f>IFERROR(_xlfn.XLOOKUP($J291,MSA_Title_List,MSA_Title_List!$A$2:$A$643,"",0),"")</f>
        <v/>
      </c>
    </row>
    <row r="292" spans="2:11" ht="20.100000000000001" customHeight="1">
      <c r="B292" s="78" t="str" cm="1">
        <f t="array" ref="B292">IF(A292="","",INDEX(CAGE,MATCH(A292,Company_Name,0)))</f>
        <v/>
      </c>
      <c r="C292" s="80" t="str" cm="1">
        <f t="array" ref="C292">IF(A292="","",INDEX(Prime_Sub,MATCH(A292,Company_Name,0)))</f>
        <v/>
      </c>
      <c r="G292" s="78" t="str" cm="1">
        <f t="array" ref="G292">IF(F292="","",INDEX(LCAT_ID,MATCH(F292,LCAT_Name,0)))</f>
        <v/>
      </c>
      <c r="K292" s="78" t="str">
        <f>IFERROR(_xlfn.XLOOKUP($J292,MSA_Title_List,MSA_Title_List!$A$2:$A$643,"",0),"")</f>
        <v/>
      </c>
    </row>
    <row r="293" spans="2:11" ht="20.100000000000001" customHeight="1">
      <c r="B293" s="78" t="str" cm="1">
        <f t="array" ref="B293">IF(A293="","",INDEX(CAGE,MATCH(A293,Company_Name,0)))</f>
        <v/>
      </c>
      <c r="C293" s="80" t="str" cm="1">
        <f t="array" ref="C293">IF(A293="","",INDEX(Prime_Sub,MATCH(A293,Company_Name,0)))</f>
        <v/>
      </c>
      <c r="G293" s="78" t="str" cm="1">
        <f t="array" ref="G293">IF(F293="","",INDEX(LCAT_ID,MATCH(F293,LCAT_Name,0)))</f>
        <v/>
      </c>
      <c r="K293" s="78" t="str">
        <f>IFERROR(_xlfn.XLOOKUP($J293,MSA_Title_List,MSA_Title_List!$A$2:$A$643,"",0),"")</f>
        <v/>
      </c>
    </row>
    <row r="294" spans="2:11" ht="20.100000000000001" customHeight="1">
      <c r="B294" s="78" t="str" cm="1">
        <f t="array" ref="B294">IF(A294="","",INDEX(CAGE,MATCH(A294,Company_Name,0)))</f>
        <v/>
      </c>
      <c r="C294" s="80" t="str" cm="1">
        <f t="array" ref="C294">IF(A294="","",INDEX(Prime_Sub,MATCH(A294,Company_Name,0)))</f>
        <v/>
      </c>
      <c r="G294" s="78" t="str" cm="1">
        <f t="array" ref="G294">IF(F294="","",INDEX(LCAT_ID,MATCH(F294,LCAT_Name,0)))</f>
        <v/>
      </c>
      <c r="K294" s="78" t="str">
        <f>IFERROR(_xlfn.XLOOKUP($J294,MSA_Title_List,MSA_Title_List!$A$2:$A$643,"",0),"")</f>
        <v/>
      </c>
    </row>
    <row r="295" spans="2:11" ht="20.100000000000001" customHeight="1">
      <c r="B295" s="78" t="str" cm="1">
        <f t="array" ref="B295">IF(A295="","",INDEX(CAGE,MATCH(A295,Company_Name,0)))</f>
        <v/>
      </c>
      <c r="C295" s="80" t="str" cm="1">
        <f t="array" ref="C295">IF(A295="","",INDEX(Prime_Sub,MATCH(A295,Company_Name,0)))</f>
        <v/>
      </c>
      <c r="G295" s="78" t="str" cm="1">
        <f t="array" ref="G295">IF(F295="","",INDEX(LCAT_ID,MATCH(F295,LCAT_Name,0)))</f>
        <v/>
      </c>
      <c r="K295" s="78" t="str">
        <f>IFERROR(_xlfn.XLOOKUP($J295,MSA_Title_List,MSA_Title_List!$A$2:$A$643,"",0),"")</f>
        <v/>
      </c>
    </row>
    <row r="296" spans="2:11" ht="20.100000000000001" customHeight="1">
      <c r="B296" s="78" t="str" cm="1">
        <f t="array" ref="B296">IF(A296="","",INDEX(CAGE,MATCH(A296,Company_Name,0)))</f>
        <v/>
      </c>
      <c r="C296" s="80" t="str" cm="1">
        <f t="array" ref="C296">IF(A296="","",INDEX(Prime_Sub,MATCH(A296,Company_Name,0)))</f>
        <v/>
      </c>
      <c r="G296" s="78" t="str" cm="1">
        <f t="array" ref="G296">IF(F296="","",INDEX(LCAT_ID,MATCH(F296,LCAT_Name,0)))</f>
        <v/>
      </c>
      <c r="K296" s="78" t="str">
        <f>IFERROR(_xlfn.XLOOKUP($J296,MSA_Title_List,MSA_Title_List!$A$2:$A$643,"",0),"")</f>
        <v/>
      </c>
    </row>
    <row r="297" spans="2:11" ht="20.100000000000001" customHeight="1">
      <c r="B297" s="78" t="str" cm="1">
        <f t="array" ref="B297">IF(A297="","",INDEX(CAGE,MATCH(A297,Company_Name,0)))</f>
        <v/>
      </c>
      <c r="C297" s="80" t="str" cm="1">
        <f t="array" ref="C297">IF(A297="","",INDEX(Prime_Sub,MATCH(A297,Company_Name,0)))</f>
        <v/>
      </c>
      <c r="G297" s="78" t="str" cm="1">
        <f t="array" ref="G297">IF(F297="","",INDEX(LCAT_ID,MATCH(F297,LCAT_Name,0)))</f>
        <v/>
      </c>
      <c r="K297" s="78" t="str">
        <f>IFERROR(_xlfn.XLOOKUP($J297,MSA_Title_List,MSA_Title_List!$A$2:$A$643,"",0),"")</f>
        <v/>
      </c>
    </row>
    <row r="298" spans="2:11" ht="20.100000000000001" customHeight="1">
      <c r="B298" s="78" t="str" cm="1">
        <f t="array" ref="B298">IF(A298="","",INDEX(CAGE,MATCH(A298,Company_Name,0)))</f>
        <v/>
      </c>
      <c r="C298" s="80" t="str" cm="1">
        <f t="array" ref="C298">IF(A298="","",INDEX(Prime_Sub,MATCH(A298,Company_Name,0)))</f>
        <v/>
      </c>
      <c r="G298" s="78" t="str" cm="1">
        <f t="array" ref="G298">IF(F298="","",INDEX(LCAT_ID,MATCH(F298,LCAT_Name,0)))</f>
        <v/>
      </c>
      <c r="K298" s="78" t="str">
        <f>IFERROR(_xlfn.XLOOKUP($J298,MSA_Title_List,MSA_Title_List!$A$2:$A$643,"",0),"")</f>
        <v/>
      </c>
    </row>
    <row r="299" spans="2:11" ht="20.100000000000001" customHeight="1">
      <c r="B299" s="78" t="str" cm="1">
        <f t="array" ref="B299">IF(A299="","",INDEX(CAGE,MATCH(A299,Company_Name,0)))</f>
        <v/>
      </c>
      <c r="C299" s="80" t="str" cm="1">
        <f t="array" ref="C299">IF(A299="","",INDEX(Prime_Sub,MATCH(A299,Company_Name,0)))</f>
        <v/>
      </c>
      <c r="G299" s="78" t="str" cm="1">
        <f t="array" ref="G299">IF(F299="","",INDEX(LCAT_ID,MATCH(F299,LCAT_Name,0)))</f>
        <v/>
      </c>
      <c r="K299" s="78" t="str">
        <f>IFERROR(_xlfn.XLOOKUP($J299,MSA_Title_List,MSA_Title_List!$A$2:$A$643,"",0),"")</f>
        <v/>
      </c>
    </row>
    <row r="300" spans="2:11" ht="20.100000000000001" customHeight="1">
      <c r="B300" s="78" t="str" cm="1">
        <f t="array" ref="B300">IF(A300="","",INDEX(CAGE,MATCH(A300,Company_Name,0)))</f>
        <v/>
      </c>
      <c r="C300" s="80" t="str" cm="1">
        <f t="array" ref="C300">IF(A300="","",INDEX(Prime_Sub,MATCH(A300,Company_Name,0)))</f>
        <v/>
      </c>
      <c r="G300" s="78" t="str" cm="1">
        <f t="array" ref="G300">IF(F300="","",INDEX(LCAT_ID,MATCH(F300,LCAT_Name,0)))</f>
        <v/>
      </c>
      <c r="K300" s="78" t="str">
        <f>IFERROR(_xlfn.XLOOKUP($J300,MSA_Title_List,MSA_Title_List!$A$2:$A$643,"",0),"")</f>
        <v/>
      </c>
    </row>
    <row r="301" spans="2:11" ht="20.100000000000001" customHeight="1">
      <c r="B301" s="78" t="str" cm="1">
        <f t="array" ref="B301">IF(A301="","",INDEX(CAGE,MATCH(A301,Company_Name,0)))</f>
        <v/>
      </c>
      <c r="C301" s="80" t="str" cm="1">
        <f t="array" ref="C301">IF(A301="","",INDEX(Prime_Sub,MATCH(A301,Company_Name,0)))</f>
        <v/>
      </c>
      <c r="G301" s="78" t="str" cm="1">
        <f t="array" ref="G301">IF(F301="","",INDEX(LCAT_ID,MATCH(F301,LCAT_Name,0)))</f>
        <v/>
      </c>
      <c r="K301" s="78" t="str">
        <f>IFERROR(_xlfn.XLOOKUP($J301,MSA_Title_List,MSA_Title_List!$A$2:$A$643,"",0),"")</f>
        <v/>
      </c>
    </row>
    <row r="302" spans="2:11" ht="20.100000000000001" customHeight="1">
      <c r="B302" s="78" t="str" cm="1">
        <f t="array" ref="B302">IF(A302="","",INDEX(CAGE,MATCH(A302,Company_Name,0)))</f>
        <v/>
      </c>
      <c r="C302" s="80" t="str" cm="1">
        <f t="array" ref="C302">IF(A302="","",INDEX(Prime_Sub,MATCH(A302,Company_Name,0)))</f>
        <v/>
      </c>
      <c r="G302" s="78" t="str" cm="1">
        <f t="array" ref="G302">IF(F302="","",INDEX(LCAT_ID,MATCH(F302,LCAT_Name,0)))</f>
        <v/>
      </c>
      <c r="K302" s="78" t="str">
        <f>IFERROR(_xlfn.XLOOKUP($J302,MSA_Title_List,MSA_Title_List!$A$2:$A$643,"",0),"")</f>
        <v/>
      </c>
    </row>
    <row r="303" spans="2:11" ht="20.100000000000001" customHeight="1">
      <c r="B303" s="78" t="str" cm="1">
        <f t="array" ref="B303">IF(A303="","",INDEX(CAGE,MATCH(A303,Company_Name,0)))</f>
        <v/>
      </c>
      <c r="C303" s="80" t="str" cm="1">
        <f t="array" ref="C303">IF(A303="","",INDEX(Prime_Sub,MATCH(A303,Company_Name,0)))</f>
        <v/>
      </c>
      <c r="G303" s="78" t="str" cm="1">
        <f t="array" ref="G303">IF(F303="","",INDEX(LCAT_ID,MATCH(F303,LCAT_Name,0)))</f>
        <v/>
      </c>
      <c r="K303" s="78" t="str">
        <f>IFERROR(_xlfn.XLOOKUP($J303,MSA_Title_List,MSA_Title_List!$A$2:$A$643,"",0),"")</f>
        <v/>
      </c>
    </row>
    <row r="304" spans="2:11" ht="20.100000000000001" customHeight="1">
      <c r="B304" s="78" t="str" cm="1">
        <f t="array" ref="B304">IF(A304="","",INDEX(CAGE,MATCH(A304,Company_Name,0)))</f>
        <v/>
      </c>
      <c r="C304" s="80" t="str" cm="1">
        <f t="array" ref="C304">IF(A304="","",INDEX(Prime_Sub,MATCH(A304,Company_Name,0)))</f>
        <v/>
      </c>
      <c r="G304" s="78" t="str" cm="1">
        <f t="array" ref="G304">IF(F304="","",INDEX(LCAT_ID,MATCH(F304,LCAT_Name,0)))</f>
        <v/>
      </c>
      <c r="K304" s="78" t="str">
        <f>IFERROR(_xlfn.XLOOKUP($J304,MSA_Title_List,MSA_Title_List!$A$2:$A$643,"",0),"")</f>
        <v/>
      </c>
    </row>
    <row r="305" spans="2:11" ht="20.100000000000001" customHeight="1">
      <c r="B305" s="78" t="str" cm="1">
        <f t="array" ref="B305">IF(A305="","",INDEX(CAGE,MATCH(A305,Company_Name,0)))</f>
        <v/>
      </c>
      <c r="C305" s="80" t="str" cm="1">
        <f t="array" ref="C305">IF(A305="","",INDEX(Prime_Sub,MATCH(A305,Company_Name,0)))</f>
        <v/>
      </c>
      <c r="G305" s="78" t="str" cm="1">
        <f t="array" ref="G305">IF(F305="","",INDEX(LCAT_ID,MATCH(F305,LCAT_Name,0)))</f>
        <v/>
      </c>
      <c r="K305" s="78" t="str">
        <f>IFERROR(_xlfn.XLOOKUP($J305,MSA_Title_List,MSA_Title_List!$A$2:$A$643,"",0),"")</f>
        <v/>
      </c>
    </row>
    <row r="306" spans="2:11" ht="20.100000000000001" customHeight="1">
      <c r="B306" s="78" t="str" cm="1">
        <f t="array" ref="B306">IF(A306="","",INDEX(CAGE,MATCH(A306,Company_Name,0)))</f>
        <v/>
      </c>
      <c r="C306" s="80" t="str" cm="1">
        <f t="array" ref="C306">IF(A306="","",INDEX(Prime_Sub,MATCH(A306,Company_Name,0)))</f>
        <v/>
      </c>
      <c r="G306" s="78" t="str" cm="1">
        <f t="array" ref="G306">IF(F306="","",INDEX(LCAT_ID,MATCH(F306,LCAT_Name,0)))</f>
        <v/>
      </c>
      <c r="K306" s="78" t="str">
        <f>IFERROR(_xlfn.XLOOKUP($J306,MSA_Title_List,MSA_Title_List!$A$2:$A$643,"",0),"")</f>
        <v/>
      </c>
    </row>
    <row r="307" spans="2:11" ht="20.100000000000001" customHeight="1">
      <c r="B307" s="78" t="str" cm="1">
        <f t="array" ref="B307">IF(A307="","",INDEX(CAGE,MATCH(A307,Company_Name,0)))</f>
        <v/>
      </c>
      <c r="C307" s="80" t="str" cm="1">
        <f t="array" ref="C307">IF(A307="","",INDEX(Prime_Sub,MATCH(A307,Company_Name,0)))</f>
        <v/>
      </c>
      <c r="G307" s="78" t="str" cm="1">
        <f t="array" ref="G307">IF(F307="","",INDEX(LCAT_ID,MATCH(F307,LCAT_Name,0)))</f>
        <v/>
      </c>
      <c r="K307" s="78" t="str">
        <f>IFERROR(_xlfn.XLOOKUP($J307,MSA_Title_List,MSA_Title_List!$A$2:$A$643,"",0),"")</f>
        <v/>
      </c>
    </row>
    <row r="308" spans="2:11" ht="20.100000000000001" customHeight="1">
      <c r="B308" s="78" t="str" cm="1">
        <f t="array" ref="B308">IF(A308="","",INDEX(CAGE,MATCH(A308,Company_Name,0)))</f>
        <v/>
      </c>
      <c r="C308" s="80" t="str" cm="1">
        <f t="array" ref="C308">IF(A308="","",INDEX(Prime_Sub,MATCH(A308,Company_Name,0)))</f>
        <v/>
      </c>
      <c r="G308" s="78" t="str" cm="1">
        <f t="array" ref="G308">IF(F308="","",INDEX(LCAT_ID,MATCH(F308,LCAT_Name,0)))</f>
        <v/>
      </c>
      <c r="K308" s="78" t="str">
        <f>IFERROR(_xlfn.XLOOKUP($J308,MSA_Title_List,MSA_Title_List!$A$2:$A$643,"",0),"")</f>
        <v/>
      </c>
    </row>
    <row r="309" spans="2:11" ht="20.100000000000001" customHeight="1">
      <c r="B309" s="78" t="str" cm="1">
        <f t="array" ref="B309">IF(A309="","",INDEX(CAGE,MATCH(A309,Company_Name,0)))</f>
        <v/>
      </c>
      <c r="C309" s="80" t="str" cm="1">
        <f t="array" ref="C309">IF(A309="","",INDEX(Prime_Sub,MATCH(A309,Company_Name,0)))</f>
        <v/>
      </c>
      <c r="G309" s="78" t="str" cm="1">
        <f t="array" ref="G309">IF(F309="","",INDEX(LCAT_ID,MATCH(F309,LCAT_Name,0)))</f>
        <v/>
      </c>
      <c r="K309" s="78" t="str">
        <f>IFERROR(_xlfn.XLOOKUP($J309,MSA_Title_List,MSA_Title_List!$A$2:$A$643,"",0),"")</f>
        <v/>
      </c>
    </row>
    <row r="310" spans="2:11" ht="20.100000000000001" customHeight="1">
      <c r="B310" s="78" t="str" cm="1">
        <f t="array" ref="B310">IF(A310="","",INDEX(CAGE,MATCH(A310,Company_Name,0)))</f>
        <v/>
      </c>
      <c r="C310" s="80" t="str" cm="1">
        <f t="array" ref="C310">IF(A310="","",INDEX(Prime_Sub,MATCH(A310,Company_Name,0)))</f>
        <v/>
      </c>
      <c r="G310" s="78" t="str" cm="1">
        <f t="array" ref="G310">IF(F310="","",INDEX(LCAT_ID,MATCH(F310,LCAT_Name,0)))</f>
        <v/>
      </c>
      <c r="K310" s="78" t="str">
        <f>IFERROR(_xlfn.XLOOKUP($J310,MSA_Title_List,MSA_Title_List!$A$2:$A$643,"",0),"")</f>
        <v/>
      </c>
    </row>
    <row r="311" spans="2:11" ht="20.100000000000001" customHeight="1">
      <c r="B311" s="78" t="str" cm="1">
        <f t="array" ref="B311">IF(A311="","",INDEX(CAGE,MATCH(A311,Company_Name,0)))</f>
        <v/>
      </c>
      <c r="C311" s="80" t="str" cm="1">
        <f t="array" ref="C311">IF(A311="","",INDEX(Prime_Sub,MATCH(A311,Company_Name,0)))</f>
        <v/>
      </c>
      <c r="G311" s="78" t="str" cm="1">
        <f t="array" ref="G311">IF(F311="","",INDEX(LCAT_ID,MATCH(F311,LCAT_Name,0)))</f>
        <v/>
      </c>
      <c r="K311" s="78" t="str">
        <f>IFERROR(_xlfn.XLOOKUP($J311,MSA_Title_List,MSA_Title_List!$A$2:$A$643,"",0),"")</f>
        <v/>
      </c>
    </row>
    <row r="312" spans="2:11" ht="20.100000000000001" customHeight="1">
      <c r="B312" s="78" t="str" cm="1">
        <f t="array" ref="B312">IF(A312="","",INDEX(CAGE,MATCH(A312,Company_Name,0)))</f>
        <v/>
      </c>
      <c r="C312" s="80" t="str" cm="1">
        <f t="array" ref="C312">IF(A312="","",INDEX(Prime_Sub,MATCH(A312,Company_Name,0)))</f>
        <v/>
      </c>
      <c r="G312" s="78" t="str" cm="1">
        <f t="array" ref="G312">IF(F312="","",INDEX(LCAT_ID,MATCH(F312,LCAT_Name,0)))</f>
        <v/>
      </c>
      <c r="K312" s="78" t="str">
        <f>IFERROR(_xlfn.XLOOKUP($J312,MSA_Title_List,MSA_Title_List!$A$2:$A$643,"",0),"")</f>
        <v/>
      </c>
    </row>
    <row r="313" spans="2:11" ht="20.100000000000001" customHeight="1">
      <c r="B313" s="78" t="str" cm="1">
        <f t="array" ref="B313">IF(A313="","",INDEX(CAGE,MATCH(A313,Company_Name,0)))</f>
        <v/>
      </c>
      <c r="C313" s="80" t="str" cm="1">
        <f t="array" ref="C313">IF(A313="","",INDEX(Prime_Sub,MATCH(A313,Company_Name,0)))</f>
        <v/>
      </c>
      <c r="G313" s="78" t="str" cm="1">
        <f t="array" ref="G313">IF(F313="","",INDEX(LCAT_ID,MATCH(F313,LCAT_Name,0)))</f>
        <v/>
      </c>
      <c r="K313" s="78" t="str">
        <f>IFERROR(_xlfn.XLOOKUP($J313,MSA_Title_List,MSA_Title_List!$A$2:$A$643,"",0),"")</f>
        <v/>
      </c>
    </row>
    <row r="314" spans="2:11" ht="20.100000000000001" customHeight="1">
      <c r="B314" s="78" t="str" cm="1">
        <f t="array" ref="B314">IF(A314="","",INDEX(CAGE,MATCH(A314,Company_Name,0)))</f>
        <v/>
      </c>
      <c r="C314" s="80" t="str" cm="1">
        <f t="array" ref="C314">IF(A314="","",INDEX(Prime_Sub,MATCH(A314,Company_Name,0)))</f>
        <v/>
      </c>
      <c r="G314" s="78" t="str" cm="1">
        <f t="array" ref="G314">IF(F314="","",INDEX(LCAT_ID,MATCH(F314,LCAT_Name,0)))</f>
        <v/>
      </c>
      <c r="K314" s="78" t="str">
        <f>IFERROR(_xlfn.XLOOKUP($J314,MSA_Title_List,MSA_Title_List!$A$2:$A$643,"",0),"")</f>
        <v/>
      </c>
    </row>
    <row r="315" spans="2:11" ht="20.100000000000001" customHeight="1">
      <c r="B315" s="78" t="str" cm="1">
        <f t="array" ref="B315">IF(A315="","",INDEX(CAGE,MATCH(A315,Company_Name,0)))</f>
        <v/>
      </c>
      <c r="C315" s="80" t="str" cm="1">
        <f t="array" ref="C315">IF(A315="","",INDEX(Prime_Sub,MATCH(A315,Company_Name,0)))</f>
        <v/>
      </c>
      <c r="G315" s="78" t="str" cm="1">
        <f t="array" ref="G315">IF(F315="","",INDEX(LCAT_ID,MATCH(F315,LCAT_Name,0)))</f>
        <v/>
      </c>
      <c r="K315" s="78" t="str">
        <f>IFERROR(_xlfn.XLOOKUP($J315,MSA_Title_List,MSA_Title_List!$A$2:$A$643,"",0),"")</f>
        <v/>
      </c>
    </row>
    <row r="316" spans="2:11" ht="20.100000000000001" customHeight="1">
      <c r="B316" s="78" t="str" cm="1">
        <f t="array" ref="B316">IF(A316="","",INDEX(CAGE,MATCH(A316,Company_Name,0)))</f>
        <v/>
      </c>
      <c r="C316" s="80" t="str" cm="1">
        <f t="array" ref="C316">IF(A316="","",INDEX(Prime_Sub,MATCH(A316,Company_Name,0)))</f>
        <v/>
      </c>
      <c r="G316" s="78" t="str" cm="1">
        <f t="array" ref="G316">IF(F316="","",INDEX(LCAT_ID,MATCH(F316,LCAT_Name,0)))</f>
        <v/>
      </c>
      <c r="K316" s="78" t="str">
        <f>IFERROR(_xlfn.XLOOKUP($J316,MSA_Title_List,MSA_Title_List!$A$2:$A$643,"",0),"")</f>
        <v/>
      </c>
    </row>
    <row r="317" spans="2:11" ht="20.100000000000001" customHeight="1">
      <c r="B317" s="78" t="str" cm="1">
        <f t="array" ref="B317">IF(A317="","",INDEX(CAGE,MATCH(A317,Company_Name,0)))</f>
        <v/>
      </c>
      <c r="C317" s="80" t="str" cm="1">
        <f t="array" ref="C317">IF(A317="","",INDEX(Prime_Sub,MATCH(A317,Company_Name,0)))</f>
        <v/>
      </c>
      <c r="G317" s="78" t="str" cm="1">
        <f t="array" ref="G317">IF(F317="","",INDEX(LCAT_ID,MATCH(F317,LCAT_Name,0)))</f>
        <v/>
      </c>
      <c r="K317" s="78" t="str">
        <f>IFERROR(_xlfn.XLOOKUP($J317,MSA_Title_List,MSA_Title_List!$A$2:$A$643,"",0),"")</f>
        <v/>
      </c>
    </row>
    <row r="318" spans="2:11" ht="20.100000000000001" customHeight="1">
      <c r="B318" s="78" t="str" cm="1">
        <f t="array" ref="B318">IF(A318="","",INDEX(CAGE,MATCH(A318,Company_Name,0)))</f>
        <v/>
      </c>
      <c r="C318" s="80" t="str" cm="1">
        <f t="array" ref="C318">IF(A318="","",INDEX(Prime_Sub,MATCH(A318,Company_Name,0)))</f>
        <v/>
      </c>
      <c r="G318" s="78" t="str" cm="1">
        <f t="array" ref="G318">IF(F318="","",INDEX(LCAT_ID,MATCH(F318,LCAT_Name,0)))</f>
        <v/>
      </c>
      <c r="K318" s="78" t="str">
        <f>IFERROR(_xlfn.XLOOKUP($J318,MSA_Title_List,MSA_Title_List!$A$2:$A$643,"",0),"")</f>
        <v/>
      </c>
    </row>
    <row r="319" spans="2:11" ht="20.100000000000001" customHeight="1">
      <c r="B319" s="78" t="str" cm="1">
        <f t="array" ref="B319">IF(A319="","",INDEX(CAGE,MATCH(A319,Company_Name,0)))</f>
        <v/>
      </c>
      <c r="C319" s="80" t="str" cm="1">
        <f t="array" ref="C319">IF(A319="","",INDEX(Prime_Sub,MATCH(A319,Company_Name,0)))</f>
        <v/>
      </c>
      <c r="G319" s="78" t="str" cm="1">
        <f t="array" ref="G319">IF(F319="","",INDEX(LCAT_ID,MATCH(F319,LCAT_Name,0)))</f>
        <v/>
      </c>
      <c r="K319" s="78" t="str">
        <f>IFERROR(_xlfn.XLOOKUP($J319,MSA_Title_List,MSA_Title_List!$A$2:$A$643,"",0),"")</f>
        <v/>
      </c>
    </row>
    <row r="320" spans="2:11" ht="20.100000000000001" customHeight="1">
      <c r="B320" s="78" t="str" cm="1">
        <f t="array" ref="B320">IF(A320="","",INDEX(CAGE,MATCH(A320,Company_Name,0)))</f>
        <v/>
      </c>
      <c r="C320" s="80" t="str" cm="1">
        <f t="array" ref="C320">IF(A320="","",INDEX(Prime_Sub,MATCH(A320,Company_Name,0)))</f>
        <v/>
      </c>
      <c r="G320" s="78" t="str" cm="1">
        <f t="array" ref="G320">IF(F320="","",INDEX(LCAT_ID,MATCH(F320,LCAT_Name,0)))</f>
        <v/>
      </c>
      <c r="K320" s="78" t="str">
        <f>IFERROR(_xlfn.XLOOKUP($J320,MSA_Title_List,MSA_Title_List!$A$2:$A$643,"",0),"")</f>
        <v/>
      </c>
    </row>
    <row r="321" spans="2:11" ht="20.100000000000001" customHeight="1">
      <c r="B321" s="78" t="str" cm="1">
        <f t="array" ref="B321">IF(A321="","",INDEX(CAGE,MATCH(A321,Company_Name,0)))</f>
        <v/>
      </c>
      <c r="C321" s="80" t="str" cm="1">
        <f t="array" ref="C321">IF(A321="","",INDEX(Prime_Sub,MATCH(A321,Company_Name,0)))</f>
        <v/>
      </c>
      <c r="G321" s="78" t="str" cm="1">
        <f t="array" ref="G321">IF(F321="","",INDEX(LCAT_ID,MATCH(F321,LCAT_Name,0)))</f>
        <v/>
      </c>
      <c r="K321" s="78" t="str">
        <f>IFERROR(_xlfn.XLOOKUP($J321,MSA_Title_List,MSA_Title_List!$A$2:$A$643,"",0),"")</f>
        <v/>
      </c>
    </row>
    <row r="322" spans="2:11" ht="20.100000000000001" customHeight="1">
      <c r="B322" s="78" t="str" cm="1">
        <f t="array" ref="B322">IF(A322="","",INDEX(CAGE,MATCH(A322,Company_Name,0)))</f>
        <v/>
      </c>
      <c r="C322" s="80" t="str" cm="1">
        <f t="array" ref="C322">IF(A322="","",INDEX(Prime_Sub,MATCH(A322,Company_Name,0)))</f>
        <v/>
      </c>
      <c r="G322" s="78" t="str" cm="1">
        <f t="array" ref="G322">IF(F322="","",INDEX(LCAT_ID,MATCH(F322,LCAT_Name,0)))</f>
        <v/>
      </c>
      <c r="K322" s="78" t="str">
        <f>IFERROR(_xlfn.XLOOKUP($J322,MSA_Title_List,MSA_Title_List!$A$2:$A$643,"",0),"")</f>
        <v/>
      </c>
    </row>
    <row r="323" spans="2:11" ht="20.100000000000001" customHeight="1">
      <c r="B323" s="78" t="str" cm="1">
        <f t="array" ref="B323">IF(A323="","",INDEX(CAGE,MATCH(A323,Company_Name,0)))</f>
        <v/>
      </c>
      <c r="C323" s="80" t="str" cm="1">
        <f t="array" ref="C323">IF(A323="","",INDEX(Prime_Sub,MATCH(A323,Company_Name,0)))</f>
        <v/>
      </c>
      <c r="G323" s="78" t="str" cm="1">
        <f t="array" ref="G323">IF(F323="","",INDEX(LCAT_ID,MATCH(F323,LCAT_Name,0)))</f>
        <v/>
      </c>
      <c r="K323" s="78" t="str">
        <f>IFERROR(_xlfn.XLOOKUP($J323,MSA_Title_List,MSA_Title_List!$A$2:$A$643,"",0),"")</f>
        <v/>
      </c>
    </row>
    <row r="324" spans="2:11" ht="20.100000000000001" customHeight="1">
      <c r="B324" s="78" t="str" cm="1">
        <f t="array" ref="B324">IF(A324="","",INDEX(CAGE,MATCH(A324,Company_Name,0)))</f>
        <v/>
      </c>
      <c r="C324" s="80" t="str" cm="1">
        <f t="array" ref="C324">IF(A324="","",INDEX(Prime_Sub,MATCH(A324,Company_Name,0)))</f>
        <v/>
      </c>
      <c r="G324" s="78" t="str" cm="1">
        <f t="array" ref="G324">IF(F324="","",INDEX(LCAT_ID,MATCH(F324,LCAT_Name,0)))</f>
        <v/>
      </c>
      <c r="K324" s="78" t="str">
        <f>IFERROR(_xlfn.XLOOKUP($J324,MSA_Title_List,MSA_Title_List!$A$2:$A$643,"",0),"")</f>
        <v/>
      </c>
    </row>
    <row r="325" spans="2:11" ht="20.100000000000001" customHeight="1">
      <c r="B325" s="78" t="str" cm="1">
        <f t="array" ref="B325">IF(A325="","",INDEX(CAGE,MATCH(A325,Company_Name,0)))</f>
        <v/>
      </c>
      <c r="C325" s="80" t="str" cm="1">
        <f t="array" ref="C325">IF(A325="","",INDEX(Prime_Sub,MATCH(A325,Company_Name,0)))</f>
        <v/>
      </c>
      <c r="G325" s="78" t="str" cm="1">
        <f t="array" ref="G325">IF(F325="","",INDEX(LCAT_ID,MATCH(F325,LCAT_Name,0)))</f>
        <v/>
      </c>
      <c r="K325" s="78" t="str">
        <f>IFERROR(_xlfn.XLOOKUP($J325,MSA_Title_List,MSA_Title_List!$A$2:$A$643,"",0),"")</f>
        <v/>
      </c>
    </row>
    <row r="326" spans="2:11" ht="20.100000000000001" customHeight="1">
      <c r="B326" s="78" t="str" cm="1">
        <f t="array" ref="B326">IF(A326="","",INDEX(CAGE,MATCH(A326,Company_Name,0)))</f>
        <v/>
      </c>
      <c r="C326" s="80" t="str" cm="1">
        <f t="array" ref="C326">IF(A326="","",INDEX(Prime_Sub,MATCH(A326,Company_Name,0)))</f>
        <v/>
      </c>
      <c r="G326" s="78" t="str" cm="1">
        <f t="array" ref="G326">IF(F326="","",INDEX(LCAT_ID,MATCH(F326,LCAT_Name,0)))</f>
        <v/>
      </c>
      <c r="K326" s="78" t="str">
        <f>IFERROR(_xlfn.XLOOKUP($J326,MSA_Title_List,MSA_Title_List!$A$2:$A$643,"",0),"")</f>
        <v/>
      </c>
    </row>
    <row r="327" spans="2:11" ht="20.100000000000001" customHeight="1">
      <c r="B327" s="78" t="str" cm="1">
        <f t="array" ref="B327">IF(A327="","",INDEX(CAGE,MATCH(A327,Company_Name,0)))</f>
        <v/>
      </c>
      <c r="C327" s="80" t="str" cm="1">
        <f t="array" ref="C327">IF(A327="","",INDEX(Prime_Sub,MATCH(A327,Company_Name,0)))</f>
        <v/>
      </c>
      <c r="G327" s="78" t="str" cm="1">
        <f t="array" ref="G327">IF(F327="","",INDEX(LCAT_ID,MATCH(F327,LCAT_Name,0)))</f>
        <v/>
      </c>
      <c r="K327" s="78" t="str">
        <f>IFERROR(_xlfn.XLOOKUP($J327,MSA_Title_List,MSA_Title_List!$A$2:$A$643,"",0),"")</f>
        <v/>
      </c>
    </row>
    <row r="328" spans="2:11" ht="20.100000000000001" customHeight="1">
      <c r="B328" s="78" t="str" cm="1">
        <f t="array" ref="B328">IF(A328="","",INDEX(CAGE,MATCH(A328,Company_Name,0)))</f>
        <v/>
      </c>
      <c r="C328" s="80" t="str" cm="1">
        <f t="array" ref="C328">IF(A328="","",INDEX(Prime_Sub,MATCH(A328,Company_Name,0)))</f>
        <v/>
      </c>
      <c r="G328" s="78" t="str" cm="1">
        <f t="array" ref="G328">IF(F328="","",INDEX(LCAT_ID,MATCH(F328,LCAT_Name,0)))</f>
        <v/>
      </c>
      <c r="K328" s="78" t="str">
        <f>IFERROR(_xlfn.XLOOKUP($J328,MSA_Title_List,MSA_Title_List!$A$2:$A$643,"",0),"")</f>
        <v/>
      </c>
    </row>
    <row r="329" spans="2:11" ht="20.100000000000001" customHeight="1">
      <c r="B329" s="78" t="str" cm="1">
        <f t="array" ref="B329">IF(A329="","",INDEX(CAGE,MATCH(A329,Company_Name,0)))</f>
        <v/>
      </c>
      <c r="C329" s="80" t="str" cm="1">
        <f t="array" ref="C329">IF(A329="","",INDEX(Prime_Sub,MATCH(A329,Company_Name,0)))</f>
        <v/>
      </c>
      <c r="G329" s="78" t="str" cm="1">
        <f t="array" ref="G329">IF(F329="","",INDEX(LCAT_ID,MATCH(F329,LCAT_Name,0)))</f>
        <v/>
      </c>
      <c r="K329" s="78" t="str">
        <f>IFERROR(_xlfn.XLOOKUP($J329,MSA_Title_List,MSA_Title_List!$A$2:$A$643,"",0),"")</f>
        <v/>
      </c>
    </row>
    <row r="330" spans="2:11" ht="20.100000000000001" customHeight="1">
      <c r="B330" s="78" t="str" cm="1">
        <f t="array" ref="B330">IF(A330="","",INDEX(CAGE,MATCH(A330,Company_Name,0)))</f>
        <v/>
      </c>
      <c r="C330" s="80" t="str" cm="1">
        <f t="array" ref="C330">IF(A330="","",INDEX(Prime_Sub,MATCH(A330,Company_Name,0)))</f>
        <v/>
      </c>
      <c r="G330" s="78" t="str" cm="1">
        <f t="array" ref="G330">IF(F330="","",INDEX(LCAT_ID,MATCH(F330,LCAT_Name,0)))</f>
        <v/>
      </c>
      <c r="K330" s="78" t="str">
        <f>IFERROR(_xlfn.XLOOKUP($J330,MSA_Title_List,MSA_Title_List!$A$2:$A$643,"",0),"")</f>
        <v/>
      </c>
    </row>
    <row r="331" spans="2:11" ht="20.100000000000001" customHeight="1">
      <c r="B331" s="78" t="str" cm="1">
        <f t="array" ref="B331">IF(A331="","",INDEX(CAGE,MATCH(A331,Company_Name,0)))</f>
        <v/>
      </c>
      <c r="C331" s="80" t="str" cm="1">
        <f t="array" ref="C331">IF(A331="","",INDEX(Prime_Sub,MATCH(A331,Company_Name,0)))</f>
        <v/>
      </c>
      <c r="G331" s="78" t="str" cm="1">
        <f t="array" ref="G331">IF(F331="","",INDEX(LCAT_ID,MATCH(F331,LCAT_Name,0)))</f>
        <v/>
      </c>
      <c r="K331" s="78" t="str">
        <f>IFERROR(_xlfn.XLOOKUP($J331,MSA_Title_List,MSA_Title_List!$A$2:$A$643,"",0),"")</f>
        <v/>
      </c>
    </row>
    <row r="332" spans="2:11" ht="20.100000000000001" customHeight="1">
      <c r="B332" s="78" t="str" cm="1">
        <f t="array" ref="B332">IF(A332="","",INDEX(CAGE,MATCH(A332,Company_Name,0)))</f>
        <v/>
      </c>
      <c r="C332" s="80" t="str" cm="1">
        <f t="array" ref="C332">IF(A332="","",INDEX(Prime_Sub,MATCH(A332,Company_Name,0)))</f>
        <v/>
      </c>
      <c r="G332" s="78" t="str" cm="1">
        <f t="array" ref="G332">IF(F332="","",INDEX(LCAT_ID,MATCH(F332,LCAT_Name,0)))</f>
        <v/>
      </c>
      <c r="K332" s="78" t="str">
        <f>IFERROR(_xlfn.XLOOKUP($J332,MSA_Title_List,MSA_Title_List!$A$2:$A$643,"",0),"")</f>
        <v/>
      </c>
    </row>
    <row r="333" spans="2:11" ht="20.100000000000001" customHeight="1">
      <c r="B333" s="78" t="str" cm="1">
        <f t="array" ref="B333">IF(A333="","",INDEX(CAGE,MATCH(A333,Company_Name,0)))</f>
        <v/>
      </c>
      <c r="C333" s="80" t="str" cm="1">
        <f t="array" ref="C333">IF(A333="","",INDEX(Prime_Sub,MATCH(A333,Company_Name,0)))</f>
        <v/>
      </c>
      <c r="G333" s="78" t="str" cm="1">
        <f t="array" ref="G333">IF(F333="","",INDEX(LCAT_ID,MATCH(F333,LCAT_Name,0)))</f>
        <v/>
      </c>
      <c r="K333" s="78" t="str">
        <f>IFERROR(_xlfn.XLOOKUP($J333,MSA_Title_List,MSA_Title_List!$A$2:$A$643,"",0),"")</f>
        <v/>
      </c>
    </row>
    <row r="334" spans="2:11" ht="20.100000000000001" customHeight="1">
      <c r="B334" s="78" t="str" cm="1">
        <f t="array" ref="B334">IF(A334="","",INDEX(CAGE,MATCH(A334,Company_Name,0)))</f>
        <v/>
      </c>
      <c r="C334" s="80" t="str" cm="1">
        <f t="array" ref="C334">IF(A334="","",INDEX(Prime_Sub,MATCH(A334,Company_Name,0)))</f>
        <v/>
      </c>
      <c r="G334" s="78" t="str" cm="1">
        <f t="array" ref="G334">IF(F334="","",INDEX(LCAT_ID,MATCH(F334,LCAT_Name,0)))</f>
        <v/>
      </c>
      <c r="K334" s="78" t="str">
        <f>IFERROR(_xlfn.XLOOKUP($J334,MSA_Title_List,MSA_Title_List!$A$2:$A$643,"",0),"")</f>
        <v/>
      </c>
    </row>
    <row r="335" spans="2:11" ht="20.100000000000001" customHeight="1">
      <c r="B335" s="78" t="str" cm="1">
        <f t="array" ref="B335">IF(A335="","",INDEX(CAGE,MATCH(A335,Company_Name,0)))</f>
        <v/>
      </c>
      <c r="C335" s="80" t="str" cm="1">
        <f t="array" ref="C335">IF(A335="","",INDEX(Prime_Sub,MATCH(A335,Company_Name,0)))</f>
        <v/>
      </c>
      <c r="G335" s="78" t="str" cm="1">
        <f t="array" ref="G335">IF(F335="","",INDEX(LCAT_ID,MATCH(F335,LCAT_Name,0)))</f>
        <v/>
      </c>
      <c r="K335" s="78" t="str">
        <f>IFERROR(_xlfn.XLOOKUP($J335,MSA_Title_List,MSA_Title_List!$A$2:$A$643,"",0),"")</f>
        <v/>
      </c>
    </row>
    <row r="336" spans="2:11" ht="20.100000000000001" customHeight="1">
      <c r="B336" s="78" t="str" cm="1">
        <f t="array" ref="B336">IF(A336="","",INDEX(CAGE,MATCH(A336,Company_Name,0)))</f>
        <v/>
      </c>
      <c r="C336" s="80" t="str" cm="1">
        <f t="array" ref="C336">IF(A336="","",INDEX(Prime_Sub,MATCH(A336,Company_Name,0)))</f>
        <v/>
      </c>
      <c r="G336" s="78" t="str" cm="1">
        <f t="array" ref="G336">IF(F336="","",INDEX(LCAT_ID,MATCH(F336,LCAT_Name,0)))</f>
        <v/>
      </c>
      <c r="K336" s="78" t="str">
        <f>IFERROR(_xlfn.XLOOKUP($J336,MSA_Title_List,MSA_Title_List!$A$2:$A$643,"",0),"")</f>
        <v/>
      </c>
    </row>
    <row r="337" spans="2:11" ht="20.100000000000001" customHeight="1">
      <c r="B337" s="78" t="str" cm="1">
        <f t="array" ref="B337">IF(A337="","",INDEX(CAGE,MATCH(A337,Company_Name,0)))</f>
        <v/>
      </c>
      <c r="C337" s="80" t="str" cm="1">
        <f t="array" ref="C337">IF(A337="","",INDEX(Prime_Sub,MATCH(A337,Company_Name,0)))</f>
        <v/>
      </c>
      <c r="G337" s="78" t="str" cm="1">
        <f t="array" ref="G337">IF(F337="","",INDEX(LCAT_ID,MATCH(F337,LCAT_Name,0)))</f>
        <v/>
      </c>
      <c r="K337" s="78" t="str">
        <f>IFERROR(_xlfn.XLOOKUP($J337,MSA_Title_List,MSA_Title_List!$A$2:$A$643,"",0),"")</f>
        <v/>
      </c>
    </row>
    <row r="338" spans="2:11" ht="20.100000000000001" customHeight="1">
      <c r="B338" s="78" t="str" cm="1">
        <f t="array" ref="B338">IF(A338="","",INDEX(CAGE,MATCH(A338,Company_Name,0)))</f>
        <v/>
      </c>
      <c r="C338" s="80" t="str" cm="1">
        <f t="array" ref="C338">IF(A338="","",INDEX(Prime_Sub,MATCH(A338,Company_Name,0)))</f>
        <v/>
      </c>
      <c r="G338" s="78" t="str" cm="1">
        <f t="array" ref="G338">IF(F338="","",INDEX(LCAT_ID,MATCH(F338,LCAT_Name,0)))</f>
        <v/>
      </c>
      <c r="K338" s="78" t="str">
        <f>IFERROR(_xlfn.XLOOKUP($J338,MSA_Title_List,MSA_Title_List!$A$2:$A$643,"",0),"")</f>
        <v/>
      </c>
    </row>
    <row r="339" spans="2:11" ht="20.100000000000001" customHeight="1">
      <c r="B339" s="78" t="str" cm="1">
        <f t="array" ref="B339">IF(A339="","",INDEX(CAGE,MATCH(A339,Company_Name,0)))</f>
        <v/>
      </c>
      <c r="C339" s="80" t="str" cm="1">
        <f t="array" ref="C339">IF(A339="","",INDEX(Prime_Sub,MATCH(A339,Company_Name,0)))</f>
        <v/>
      </c>
      <c r="G339" s="78" t="str" cm="1">
        <f t="array" ref="G339">IF(F339="","",INDEX(LCAT_ID,MATCH(F339,LCAT_Name,0)))</f>
        <v/>
      </c>
      <c r="K339" s="78" t="str">
        <f>IFERROR(_xlfn.XLOOKUP($J339,MSA_Title_List,MSA_Title_List!$A$2:$A$643,"",0),"")</f>
        <v/>
      </c>
    </row>
    <row r="340" spans="2:11" ht="20.100000000000001" customHeight="1">
      <c r="B340" s="78" t="str" cm="1">
        <f t="array" ref="B340">IF(A340="","",INDEX(CAGE,MATCH(A340,Company_Name,0)))</f>
        <v/>
      </c>
      <c r="C340" s="80" t="str" cm="1">
        <f t="array" ref="C340">IF(A340="","",INDEX(Prime_Sub,MATCH(A340,Company_Name,0)))</f>
        <v/>
      </c>
      <c r="G340" s="78" t="str" cm="1">
        <f t="array" ref="G340">IF(F340="","",INDEX(LCAT_ID,MATCH(F340,LCAT_Name,0)))</f>
        <v/>
      </c>
      <c r="K340" s="78" t="str">
        <f>IFERROR(_xlfn.XLOOKUP($J340,MSA_Title_List,MSA_Title_List!$A$2:$A$643,"",0),"")</f>
        <v/>
      </c>
    </row>
    <row r="341" spans="2:11" ht="20.100000000000001" customHeight="1">
      <c r="B341" s="78" t="str" cm="1">
        <f t="array" ref="B341">IF(A341="","",INDEX(CAGE,MATCH(A341,Company_Name,0)))</f>
        <v/>
      </c>
      <c r="C341" s="80" t="str" cm="1">
        <f t="array" ref="C341">IF(A341="","",INDEX(Prime_Sub,MATCH(A341,Company_Name,0)))</f>
        <v/>
      </c>
      <c r="G341" s="78" t="str" cm="1">
        <f t="array" ref="G341">IF(F341="","",INDEX(LCAT_ID,MATCH(F341,LCAT_Name,0)))</f>
        <v/>
      </c>
      <c r="K341" s="78" t="str">
        <f>IFERROR(_xlfn.XLOOKUP($J341,MSA_Title_List,MSA_Title_List!$A$2:$A$643,"",0),"")</f>
        <v/>
      </c>
    </row>
    <row r="342" spans="2:11" ht="20.100000000000001" customHeight="1">
      <c r="B342" s="78" t="str" cm="1">
        <f t="array" ref="B342">IF(A342="","",INDEX(CAGE,MATCH(A342,Company_Name,0)))</f>
        <v/>
      </c>
      <c r="C342" s="80" t="str" cm="1">
        <f t="array" ref="C342">IF(A342="","",INDEX(Prime_Sub,MATCH(A342,Company_Name,0)))</f>
        <v/>
      </c>
      <c r="G342" s="78" t="str" cm="1">
        <f t="array" ref="G342">IF(F342="","",INDEX(LCAT_ID,MATCH(F342,LCAT_Name,0)))</f>
        <v/>
      </c>
      <c r="K342" s="78" t="str">
        <f>IFERROR(_xlfn.XLOOKUP($J342,MSA_Title_List,MSA_Title_List!$A$2:$A$643,"",0),"")</f>
        <v/>
      </c>
    </row>
    <row r="343" spans="2:11" ht="20.100000000000001" customHeight="1">
      <c r="B343" s="78" t="str" cm="1">
        <f t="array" ref="B343">IF(A343="","",INDEX(CAGE,MATCH(A343,Company_Name,0)))</f>
        <v/>
      </c>
      <c r="C343" s="80" t="str" cm="1">
        <f t="array" ref="C343">IF(A343="","",INDEX(Prime_Sub,MATCH(A343,Company_Name,0)))</f>
        <v/>
      </c>
      <c r="G343" s="78" t="str" cm="1">
        <f t="array" ref="G343">IF(F343="","",INDEX(LCAT_ID,MATCH(F343,LCAT_Name,0)))</f>
        <v/>
      </c>
      <c r="K343" s="78" t="str">
        <f>IFERROR(_xlfn.XLOOKUP($J343,MSA_Title_List,MSA_Title_List!$A$2:$A$643,"",0),"")</f>
        <v/>
      </c>
    </row>
    <row r="344" spans="2:11" ht="20.100000000000001" customHeight="1">
      <c r="B344" s="78" t="str" cm="1">
        <f t="array" ref="B344">IF(A344="","",INDEX(CAGE,MATCH(A344,Company_Name,0)))</f>
        <v/>
      </c>
      <c r="C344" s="80" t="str" cm="1">
        <f t="array" ref="C344">IF(A344="","",INDEX(Prime_Sub,MATCH(A344,Company_Name,0)))</f>
        <v/>
      </c>
      <c r="G344" s="78" t="str" cm="1">
        <f t="array" ref="G344">IF(F344="","",INDEX(LCAT_ID,MATCH(F344,LCAT_Name,0)))</f>
        <v/>
      </c>
      <c r="K344" s="78" t="str">
        <f>IFERROR(_xlfn.XLOOKUP($J344,MSA_Title_List,MSA_Title_List!$A$2:$A$643,"",0),"")</f>
        <v/>
      </c>
    </row>
    <row r="345" spans="2:11" ht="20.100000000000001" customHeight="1">
      <c r="B345" s="78" t="str" cm="1">
        <f t="array" ref="B345">IF(A345="","",INDEX(CAGE,MATCH(A345,Company_Name,0)))</f>
        <v/>
      </c>
      <c r="C345" s="80" t="str" cm="1">
        <f t="array" ref="C345">IF(A345="","",INDEX(Prime_Sub,MATCH(A345,Company_Name,0)))</f>
        <v/>
      </c>
      <c r="G345" s="78" t="str" cm="1">
        <f t="array" ref="G345">IF(F345="","",INDEX(LCAT_ID,MATCH(F345,LCAT_Name,0)))</f>
        <v/>
      </c>
      <c r="K345" s="78" t="str">
        <f>IFERROR(_xlfn.XLOOKUP($J345,MSA_Title_List,MSA_Title_List!$A$2:$A$643,"",0),"")</f>
        <v/>
      </c>
    </row>
    <row r="346" spans="2:11" ht="20.100000000000001" customHeight="1">
      <c r="B346" s="78" t="str" cm="1">
        <f t="array" ref="B346">IF(A346="","",INDEX(CAGE,MATCH(A346,Company_Name,0)))</f>
        <v/>
      </c>
      <c r="C346" s="80" t="str" cm="1">
        <f t="array" ref="C346">IF(A346="","",INDEX(Prime_Sub,MATCH(A346,Company_Name,0)))</f>
        <v/>
      </c>
      <c r="G346" s="78" t="str" cm="1">
        <f t="array" ref="G346">IF(F346="","",INDEX(LCAT_ID,MATCH(F346,LCAT_Name,0)))</f>
        <v/>
      </c>
      <c r="K346" s="78" t="str">
        <f>IFERROR(_xlfn.XLOOKUP($J346,MSA_Title_List,MSA_Title_List!$A$2:$A$643,"",0),"")</f>
        <v/>
      </c>
    </row>
    <row r="347" spans="2:11" ht="20.100000000000001" customHeight="1">
      <c r="B347" s="78" t="str" cm="1">
        <f t="array" ref="B347">IF(A347="","",INDEX(CAGE,MATCH(A347,Company_Name,0)))</f>
        <v/>
      </c>
      <c r="C347" s="80" t="str" cm="1">
        <f t="array" ref="C347">IF(A347="","",INDEX(Prime_Sub,MATCH(A347,Company_Name,0)))</f>
        <v/>
      </c>
      <c r="G347" s="78" t="str" cm="1">
        <f t="array" ref="G347">IF(F347="","",INDEX(LCAT_ID,MATCH(F347,LCAT_Name,0)))</f>
        <v/>
      </c>
      <c r="K347" s="78" t="str">
        <f>IFERROR(_xlfn.XLOOKUP($J347,MSA_Title_List,MSA_Title_List!$A$2:$A$643,"",0),"")</f>
        <v/>
      </c>
    </row>
    <row r="348" spans="2:11" ht="20.100000000000001" customHeight="1">
      <c r="B348" s="78" t="str" cm="1">
        <f t="array" ref="B348">IF(A348="","",INDEX(CAGE,MATCH(A348,Company_Name,0)))</f>
        <v/>
      </c>
      <c r="C348" s="80" t="str" cm="1">
        <f t="array" ref="C348">IF(A348="","",INDEX(Prime_Sub,MATCH(A348,Company_Name,0)))</f>
        <v/>
      </c>
      <c r="G348" s="78" t="str" cm="1">
        <f t="array" ref="G348">IF(F348="","",INDEX(LCAT_ID,MATCH(F348,LCAT_Name,0)))</f>
        <v/>
      </c>
      <c r="K348" s="78" t="str">
        <f>IFERROR(_xlfn.XLOOKUP($J348,MSA_Title_List,MSA_Title_List!$A$2:$A$643,"",0),"")</f>
        <v/>
      </c>
    </row>
    <row r="349" spans="2:11" ht="20.100000000000001" customHeight="1">
      <c r="B349" s="78" t="str" cm="1">
        <f t="array" ref="B349">IF(A349="","",INDEX(CAGE,MATCH(A349,Company_Name,0)))</f>
        <v/>
      </c>
      <c r="C349" s="80" t="str" cm="1">
        <f t="array" ref="C349">IF(A349="","",INDEX(Prime_Sub,MATCH(A349,Company_Name,0)))</f>
        <v/>
      </c>
      <c r="G349" s="78" t="str" cm="1">
        <f t="array" ref="G349">IF(F349="","",INDEX(LCAT_ID,MATCH(F349,LCAT_Name,0)))</f>
        <v/>
      </c>
      <c r="K349" s="78" t="str">
        <f>IFERROR(_xlfn.XLOOKUP($J349,MSA_Title_List,MSA_Title_List!$A$2:$A$643,"",0),"")</f>
        <v/>
      </c>
    </row>
    <row r="350" spans="2:11" ht="20.100000000000001" customHeight="1">
      <c r="B350" s="78" t="str" cm="1">
        <f t="array" ref="B350">IF(A350="","",INDEX(CAGE,MATCH(A350,Company_Name,0)))</f>
        <v/>
      </c>
      <c r="C350" s="80" t="str" cm="1">
        <f t="array" ref="C350">IF(A350="","",INDEX(Prime_Sub,MATCH(A350,Company_Name,0)))</f>
        <v/>
      </c>
      <c r="G350" s="78" t="str" cm="1">
        <f t="array" ref="G350">IF(F350="","",INDEX(LCAT_ID,MATCH(F350,LCAT_Name,0)))</f>
        <v/>
      </c>
      <c r="K350" s="78" t="str">
        <f>IFERROR(_xlfn.XLOOKUP($J350,MSA_Title_List,MSA_Title_List!$A$2:$A$643,"",0),"")</f>
        <v/>
      </c>
    </row>
    <row r="351" spans="2:11" ht="20.100000000000001" customHeight="1">
      <c r="B351" s="78" t="str" cm="1">
        <f t="array" ref="B351">IF(A351="","",INDEX(CAGE,MATCH(A351,Company_Name,0)))</f>
        <v/>
      </c>
      <c r="C351" s="80" t="str" cm="1">
        <f t="array" ref="C351">IF(A351="","",INDEX(Prime_Sub,MATCH(A351,Company_Name,0)))</f>
        <v/>
      </c>
      <c r="G351" s="78" t="str" cm="1">
        <f t="array" ref="G351">IF(F351="","",INDEX(LCAT_ID,MATCH(F351,LCAT_Name,0)))</f>
        <v/>
      </c>
      <c r="K351" s="78" t="str">
        <f>IFERROR(_xlfn.XLOOKUP($J351,MSA_Title_List,MSA_Title_List!$A$2:$A$643,"",0),"")</f>
        <v/>
      </c>
    </row>
    <row r="352" spans="2:11" ht="20.100000000000001" customHeight="1">
      <c r="B352" s="78" t="str" cm="1">
        <f t="array" ref="B352">IF(A352="","",INDEX(CAGE,MATCH(A352,Company_Name,0)))</f>
        <v/>
      </c>
      <c r="C352" s="80" t="str" cm="1">
        <f t="array" ref="C352">IF(A352="","",INDEX(Prime_Sub,MATCH(A352,Company_Name,0)))</f>
        <v/>
      </c>
      <c r="G352" s="78" t="str" cm="1">
        <f t="array" ref="G352">IF(F352="","",INDEX(LCAT_ID,MATCH(F352,LCAT_Name,0)))</f>
        <v/>
      </c>
      <c r="K352" s="78" t="str">
        <f>IFERROR(_xlfn.XLOOKUP($J352,MSA_Title_List,MSA_Title_List!$A$2:$A$643,"",0),"")</f>
        <v/>
      </c>
    </row>
    <row r="353" spans="2:11" ht="20.100000000000001" customHeight="1">
      <c r="B353" s="78" t="str" cm="1">
        <f t="array" ref="B353">IF(A353="","",INDEX(CAGE,MATCH(A353,Company_Name,0)))</f>
        <v/>
      </c>
      <c r="C353" s="80" t="str" cm="1">
        <f t="array" ref="C353">IF(A353="","",INDEX(Prime_Sub,MATCH(A353,Company_Name,0)))</f>
        <v/>
      </c>
      <c r="G353" s="78" t="str" cm="1">
        <f t="array" ref="G353">IF(F353="","",INDEX(LCAT_ID,MATCH(F353,LCAT_Name,0)))</f>
        <v/>
      </c>
      <c r="K353" s="78" t="str">
        <f>IFERROR(_xlfn.XLOOKUP($J353,MSA_Title_List,MSA_Title_List!$A$2:$A$643,"",0),"")</f>
        <v/>
      </c>
    </row>
    <row r="354" spans="2:11" ht="20.100000000000001" customHeight="1">
      <c r="B354" s="78" t="str" cm="1">
        <f t="array" ref="B354">IF(A354="","",INDEX(CAGE,MATCH(A354,Company_Name,0)))</f>
        <v/>
      </c>
      <c r="C354" s="80" t="str" cm="1">
        <f t="array" ref="C354">IF(A354="","",INDEX(Prime_Sub,MATCH(A354,Company_Name,0)))</f>
        <v/>
      </c>
      <c r="G354" s="78" t="str" cm="1">
        <f t="array" ref="G354">IF(F354="","",INDEX(LCAT_ID,MATCH(F354,LCAT_Name,0)))</f>
        <v/>
      </c>
      <c r="K354" s="78" t="str">
        <f>IFERROR(_xlfn.XLOOKUP($J354,MSA_Title_List,MSA_Title_List!$A$2:$A$643,"",0),"")</f>
        <v/>
      </c>
    </row>
    <row r="355" spans="2:11" ht="20.100000000000001" customHeight="1">
      <c r="B355" s="78" t="str" cm="1">
        <f t="array" ref="B355">IF(A355="","",INDEX(CAGE,MATCH(A355,Company_Name,0)))</f>
        <v/>
      </c>
      <c r="C355" s="80" t="str" cm="1">
        <f t="array" ref="C355">IF(A355="","",INDEX(Prime_Sub,MATCH(A355,Company_Name,0)))</f>
        <v/>
      </c>
      <c r="G355" s="78" t="str" cm="1">
        <f t="array" ref="G355">IF(F355="","",INDEX(LCAT_ID,MATCH(F355,LCAT_Name,0)))</f>
        <v/>
      </c>
      <c r="K355" s="78" t="str">
        <f>IFERROR(_xlfn.XLOOKUP($J355,MSA_Title_List,MSA_Title_List!$A$2:$A$643,"",0),"")</f>
        <v/>
      </c>
    </row>
    <row r="356" spans="2:11" ht="20.100000000000001" customHeight="1">
      <c r="B356" s="78" t="str" cm="1">
        <f t="array" ref="B356">IF(A356="","",INDEX(CAGE,MATCH(A356,Company_Name,0)))</f>
        <v/>
      </c>
      <c r="C356" s="80" t="str" cm="1">
        <f t="array" ref="C356">IF(A356="","",INDEX(Prime_Sub,MATCH(A356,Company_Name,0)))</f>
        <v/>
      </c>
      <c r="G356" s="78" t="str" cm="1">
        <f t="array" ref="G356">IF(F356="","",INDEX(LCAT_ID,MATCH(F356,LCAT_Name,0)))</f>
        <v/>
      </c>
      <c r="K356" s="78" t="str">
        <f>IFERROR(_xlfn.XLOOKUP($J356,MSA_Title_List,MSA_Title_List!$A$2:$A$643,"",0),"")</f>
        <v/>
      </c>
    </row>
    <row r="357" spans="2:11" ht="20.100000000000001" customHeight="1">
      <c r="B357" s="78" t="str" cm="1">
        <f t="array" ref="B357">IF(A357="","",INDEX(CAGE,MATCH(A357,Company_Name,0)))</f>
        <v/>
      </c>
      <c r="C357" s="80" t="str" cm="1">
        <f t="array" ref="C357">IF(A357="","",INDEX(Prime_Sub,MATCH(A357,Company_Name,0)))</f>
        <v/>
      </c>
      <c r="G357" s="78" t="str" cm="1">
        <f t="array" ref="G357">IF(F357="","",INDEX(LCAT_ID,MATCH(F357,LCAT_Name,0)))</f>
        <v/>
      </c>
      <c r="K357" s="78" t="str">
        <f>IFERROR(_xlfn.XLOOKUP($J357,MSA_Title_List,MSA_Title_List!$A$2:$A$643,"",0),"")</f>
        <v/>
      </c>
    </row>
    <row r="358" spans="2:11" ht="20.100000000000001" customHeight="1">
      <c r="B358" s="78" t="str" cm="1">
        <f t="array" ref="B358">IF(A358="","",INDEX(CAGE,MATCH(A358,Company_Name,0)))</f>
        <v/>
      </c>
      <c r="C358" s="80" t="str" cm="1">
        <f t="array" ref="C358">IF(A358="","",INDEX(Prime_Sub,MATCH(A358,Company_Name,0)))</f>
        <v/>
      </c>
      <c r="G358" s="78" t="str" cm="1">
        <f t="array" ref="G358">IF(F358="","",INDEX(LCAT_ID,MATCH(F358,LCAT_Name,0)))</f>
        <v/>
      </c>
      <c r="K358" s="78" t="str">
        <f>IFERROR(_xlfn.XLOOKUP($J358,MSA_Title_List,MSA_Title_List!$A$2:$A$643,"",0),"")</f>
        <v/>
      </c>
    </row>
    <row r="359" spans="2:11" ht="20.100000000000001" customHeight="1">
      <c r="B359" s="78" t="str" cm="1">
        <f t="array" ref="B359">IF(A359="","",INDEX(CAGE,MATCH(A359,Company_Name,0)))</f>
        <v/>
      </c>
      <c r="C359" s="80" t="str" cm="1">
        <f t="array" ref="C359">IF(A359="","",INDEX(Prime_Sub,MATCH(A359,Company_Name,0)))</f>
        <v/>
      </c>
      <c r="G359" s="78" t="str" cm="1">
        <f t="array" ref="G359">IF(F359="","",INDEX(LCAT_ID,MATCH(F359,LCAT_Name,0)))</f>
        <v/>
      </c>
      <c r="K359" s="78" t="str">
        <f>IFERROR(_xlfn.XLOOKUP($J359,MSA_Title_List,MSA_Title_List!$A$2:$A$643,"",0),"")</f>
        <v/>
      </c>
    </row>
    <row r="360" spans="2:11" ht="20.100000000000001" customHeight="1">
      <c r="B360" s="78" t="str" cm="1">
        <f t="array" ref="B360">IF(A360="","",INDEX(CAGE,MATCH(A360,Company_Name,0)))</f>
        <v/>
      </c>
      <c r="C360" s="80" t="str" cm="1">
        <f t="array" ref="C360">IF(A360="","",INDEX(Prime_Sub,MATCH(A360,Company_Name,0)))</f>
        <v/>
      </c>
      <c r="G360" s="78" t="str" cm="1">
        <f t="array" ref="G360">IF(F360="","",INDEX(LCAT_ID,MATCH(F360,LCAT_Name,0)))</f>
        <v/>
      </c>
      <c r="K360" s="78" t="str">
        <f>IFERROR(_xlfn.XLOOKUP($J360,MSA_Title_List,MSA_Title_List!$A$2:$A$643,"",0),"")</f>
        <v/>
      </c>
    </row>
    <row r="361" spans="2:11" ht="20.100000000000001" customHeight="1">
      <c r="B361" s="78" t="str" cm="1">
        <f t="array" ref="B361">IF(A361="","",INDEX(CAGE,MATCH(A361,Company_Name,0)))</f>
        <v/>
      </c>
      <c r="C361" s="80" t="str" cm="1">
        <f t="array" ref="C361">IF(A361="","",INDEX(Prime_Sub,MATCH(A361,Company_Name,0)))</f>
        <v/>
      </c>
      <c r="G361" s="78" t="str" cm="1">
        <f t="array" ref="G361">IF(F361="","",INDEX(LCAT_ID,MATCH(F361,LCAT_Name,0)))</f>
        <v/>
      </c>
      <c r="K361" s="78" t="str">
        <f>IFERROR(_xlfn.XLOOKUP($J361,MSA_Title_List,MSA_Title_List!$A$2:$A$643,"",0),"")</f>
        <v/>
      </c>
    </row>
    <row r="362" spans="2:11" ht="20.100000000000001" customHeight="1">
      <c r="B362" s="78" t="str" cm="1">
        <f t="array" ref="B362">IF(A362="","",INDEX(CAGE,MATCH(A362,Company_Name,0)))</f>
        <v/>
      </c>
      <c r="C362" s="80" t="str" cm="1">
        <f t="array" ref="C362">IF(A362="","",INDEX(Prime_Sub,MATCH(A362,Company_Name,0)))</f>
        <v/>
      </c>
      <c r="G362" s="78" t="str" cm="1">
        <f t="array" ref="G362">IF(F362="","",INDEX(LCAT_ID,MATCH(F362,LCAT_Name,0)))</f>
        <v/>
      </c>
      <c r="K362" s="78" t="str">
        <f>IFERROR(_xlfn.XLOOKUP($J362,MSA_Title_List,MSA_Title_List!$A$2:$A$643,"",0),"")</f>
        <v/>
      </c>
    </row>
    <row r="363" spans="2:11" ht="20.100000000000001" customHeight="1">
      <c r="B363" s="78" t="str" cm="1">
        <f t="array" ref="B363">IF(A363="","",INDEX(CAGE,MATCH(A363,Company_Name,0)))</f>
        <v/>
      </c>
      <c r="C363" s="80" t="str" cm="1">
        <f t="array" ref="C363">IF(A363="","",INDEX(Prime_Sub,MATCH(A363,Company_Name,0)))</f>
        <v/>
      </c>
      <c r="G363" s="78" t="str" cm="1">
        <f t="array" ref="G363">IF(F363="","",INDEX(LCAT_ID,MATCH(F363,LCAT_Name,0)))</f>
        <v/>
      </c>
      <c r="K363" s="78" t="str">
        <f>IFERROR(_xlfn.XLOOKUP($J363,MSA_Title_List,MSA_Title_List!$A$2:$A$643,"",0),"")</f>
        <v/>
      </c>
    </row>
    <row r="364" spans="2:11" ht="20.100000000000001" customHeight="1">
      <c r="B364" s="78" t="str" cm="1">
        <f t="array" ref="B364">IF(A364="","",INDEX(CAGE,MATCH(A364,Company_Name,0)))</f>
        <v/>
      </c>
      <c r="C364" s="80" t="str" cm="1">
        <f t="array" ref="C364">IF(A364="","",INDEX(Prime_Sub,MATCH(A364,Company_Name,0)))</f>
        <v/>
      </c>
      <c r="G364" s="78" t="str" cm="1">
        <f t="array" ref="G364">IF(F364="","",INDEX(LCAT_ID,MATCH(F364,LCAT_Name,0)))</f>
        <v/>
      </c>
      <c r="K364" s="78" t="str">
        <f>IFERROR(_xlfn.XLOOKUP($J364,MSA_Title_List,MSA_Title_List!$A$2:$A$643,"",0),"")</f>
        <v/>
      </c>
    </row>
    <row r="365" spans="2:11" ht="20.100000000000001" customHeight="1">
      <c r="B365" s="78" t="str" cm="1">
        <f t="array" ref="B365">IF(A365="","",INDEX(CAGE,MATCH(A365,Company_Name,0)))</f>
        <v/>
      </c>
      <c r="C365" s="80" t="str" cm="1">
        <f t="array" ref="C365">IF(A365="","",INDEX(Prime_Sub,MATCH(A365,Company_Name,0)))</f>
        <v/>
      </c>
      <c r="G365" s="78" t="str" cm="1">
        <f t="array" ref="G365">IF(F365="","",INDEX(LCAT_ID,MATCH(F365,LCAT_Name,0)))</f>
        <v/>
      </c>
      <c r="K365" s="78" t="str">
        <f>IFERROR(_xlfn.XLOOKUP($J365,MSA_Title_List,MSA_Title_List!$A$2:$A$643,"",0),"")</f>
        <v/>
      </c>
    </row>
    <row r="366" spans="2:11" ht="20.100000000000001" customHeight="1">
      <c r="B366" s="78" t="str" cm="1">
        <f t="array" ref="B366">IF(A366="","",INDEX(CAGE,MATCH(A366,Company_Name,0)))</f>
        <v/>
      </c>
      <c r="C366" s="80" t="str" cm="1">
        <f t="array" ref="C366">IF(A366="","",INDEX(Prime_Sub,MATCH(A366,Company_Name,0)))</f>
        <v/>
      </c>
      <c r="G366" s="78" t="str" cm="1">
        <f t="array" ref="G366">IF(F366="","",INDEX(LCAT_ID,MATCH(F366,LCAT_Name,0)))</f>
        <v/>
      </c>
      <c r="K366" s="78" t="str">
        <f>IFERROR(_xlfn.XLOOKUP($J366,MSA_Title_List,MSA_Title_List!$A$2:$A$643,"",0),"")</f>
        <v/>
      </c>
    </row>
    <row r="367" spans="2:11" ht="20.100000000000001" customHeight="1">
      <c r="B367" s="78" t="str" cm="1">
        <f t="array" ref="B367">IF(A367="","",INDEX(CAGE,MATCH(A367,Company_Name,0)))</f>
        <v/>
      </c>
      <c r="C367" s="80" t="str" cm="1">
        <f t="array" ref="C367">IF(A367="","",INDEX(Prime_Sub,MATCH(A367,Company_Name,0)))</f>
        <v/>
      </c>
      <c r="G367" s="78" t="str" cm="1">
        <f t="array" ref="G367">IF(F367="","",INDEX(LCAT_ID,MATCH(F367,LCAT_Name,0)))</f>
        <v/>
      </c>
      <c r="K367" s="78" t="str">
        <f>IFERROR(_xlfn.XLOOKUP($J367,MSA_Title_List,MSA_Title_List!$A$2:$A$643,"",0),"")</f>
        <v/>
      </c>
    </row>
    <row r="368" spans="2:11" ht="20.100000000000001" customHeight="1">
      <c r="B368" s="78" t="str" cm="1">
        <f t="array" ref="B368">IF(A368="","",INDEX(CAGE,MATCH(A368,Company_Name,0)))</f>
        <v/>
      </c>
      <c r="C368" s="80" t="str" cm="1">
        <f t="array" ref="C368">IF(A368="","",INDEX(Prime_Sub,MATCH(A368,Company_Name,0)))</f>
        <v/>
      </c>
      <c r="G368" s="78" t="str" cm="1">
        <f t="array" ref="G368">IF(F368="","",INDEX(LCAT_ID,MATCH(F368,LCAT_Name,0)))</f>
        <v/>
      </c>
      <c r="K368" s="78" t="str">
        <f>IFERROR(_xlfn.XLOOKUP($J368,MSA_Title_List,MSA_Title_List!$A$2:$A$643,"",0),"")</f>
        <v/>
      </c>
    </row>
    <row r="369" spans="2:11" ht="20.100000000000001" customHeight="1">
      <c r="B369" s="78" t="str" cm="1">
        <f t="array" ref="B369">IF(A369="","",INDEX(CAGE,MATCH(A369,Company_Name,0)))</f>
        <v/>
      </c>
      <c r="C369" s="80" t="str" cm="1">
        <f t="array" ref="C369">IF(A369="","",INDEX(Prime_Sub,MATCH(A369,Company_Name,0)))</f>
        <v/>
      </c>
      <c r="G369" s="78" t="str" cm="1">
        <f t="array" ref="G369">IF(F369="","",INDEX(LCAT_ID,MATCH(F369,LCAT_Name,0)))</f>
        <v/>
      </c>
      <c r="K369" s="78" t="str">
        <f>IFERROR(_xlfn.XLOOKUP($J369,MSA_Title_List,MSA_Title_List!$A$2:$A$643,"",0),"")</f>
        <v/>
      </c>
    </row>
    <row r="370" spans="2:11" ht="20.100000000000001" customHeight="1">
      <c r="B370" s="78" t="str" cm="1">
        <f t="array" ref="B370">IF(A370="","",INDEX(CAGE,MATCH(A370,Company_Name,0)))</f>
        <v/>
      </c>
      <c r="C370" s="80" t="str" cm="1">
        <f t="array" ref="C370">IF(A370="","",INDEX(Prime_Sub,MATCH(A370,Company_Name,0)))</f>
        <v/>
      </c>
      <c r="G370" s="78" t="str" cm="1">
        <f t="array" ref="G370">IF(F370="","",INDEX(LCAT_ID,MATCH(F370,LCAT_Name,0)))</f>
        <v/>
      </c>
      <c r="K370" s="78" t="str">
        <f>IFERROR(_xlfn.XLOOKUP($J370,MSA_Title_List,MSA_Title_List!$A$2:$A$643,"",0),"")</f>
        <v/>
      </c>
    </row>
    <row r="371" spans="2:11" ht="20.100000000000001" customHeight="1">
      <c r="B371" s="78" t="str" cm="1">
        <f t="array" ref="B371">IF(A371="","",INDEX(CAGE,MATCH(A371,Company_Name,0)))</f>
        <v/>
      </c>
      <c r="C371" s="80" t="str" cm="1">
        <f t="array" ref="C371">IF(A371="","",INDEX(Prime_Sub,MATCH(A371,Company_Name,0)))</f>
        <v/>
      </c>
      <c r="G371" s="78" t="str" cm="1">
        <f t="array" ref="G371">IF(F371="","",INDEX(LCAT_ID,MATCH(F371,LCAT_Name,0)))</f>
        <v/>
      </c>
      <c r="K371" s="78" t="str">
        <f>IFERROR(_xlfn.XLOOKUP($J371,MSA_Title_List,MSA_Title_List!$A$2:$A$643,"",0),"")</f>
        <v/>
      </c>
    </row>
    <row r="372" spans="2:11" ht="20.100000000000001" customHeight="1">
      <c r="B372" s="78" t="str" cm="1">
        <f t="array" ref="B372">IF(A372="","",INDEX(CAGE,MATCH(A372,Company_Name,0)))</f>
        <v/>
      </c>
      <c r="C372" s="80" t="str" cm="1">
        <f t="array" ref="C372">IF(A372="","",INDEX(Prime_Sub,MATCH(A372,Company_Name,0)))</f>
        <v/>
      </c>
      <c r="G372" s="78" t="str" cm="1">
        <f t="array" ref="G372">IF(F372="","",INDEX(LCAT_ID,MATCH(F372,LCAT_Name,0)))</f>
        <v/>
      </c>
      <c r="K372" s="78" t="str">
        <f>IFERROR(_xlfn.XLOOKUP($J372,MSA_Title_List,MSA_Title_List!$A$2:$A$643,"",0),"")</f>
        <v/>
      </c>
    </row>
    <row r="373" spans="2:11" ht="20.100000000000001" customHeight="1">
      <c r="B373" s="78" t="str" cm="1">
        <f t="array" ref="B373">IF(A373="","",INDEX(CAGE,MATCH(A373,Company_Name,0)))</f>
        <v/>
      </c>
      <c r="C373" s="80" t="str" cm="1">
        <f t="array" ref="C373">IF(A373="","",INDEX(Prime_Sub,MATCH(A373,Company_Name,0)))</f>
        <v/>
      </c>
      <c r="G373" s="78" t="str" cm="1">
        <f t="array" ref="G373">IF(F373="","",INDEX(LCAT_ID,MATCH(F373,LCAT_Name,0)))</f>
        <v/>
      </c>
      <c r="K373" s="78" t="str">
        <f>IFERROR(_xlfn.XLOOKUP($J373,MSA_Title_List,MSA_Title_List!$A$2:$A$643,"",0),"")</f>
        <v/>
      </c>
    </row>
    <row r="374" spans="2:11" ht="20.100000000000001" customHeight="1">
      <c r="B374" s="78" t="str" cm="1">
        <f t="array" ref="B374">IF(A374="","",INDEX(CAGE,MATCH(A374,Company_Name,0)))</f>
        <v/>
      </c>
      <c r="C374" s="80" t="str" cm="1">
        <f t="array" ref="C374">IF(A374="","",INDEX(Prime_Sub,MATCH(A374,Company_Name,0)))</f>
        <v/>
      </c>
      <c r="G374" s="78" t="str" cm="1">
        <f t="array" ref="G374">IF(F374="","",INDEX(LCAT_ID,MATCH(F374,LCAT_Name,0)))</f>
        <v/>
      </c>
      <c r="K374" s="78" t="str">
        <f>IFERROR(_xlfn.XLOOKUP($J374,MSA_Title_List,MSA_Title_List!$A$2:$A$643,"",0),"")</f>
        <v/>
      </c>
    </row>
    <row r="375" spans="2:11" ht="20.100000000000001" customHeight="1">
      <c r="B375" s="78" t="str" cm="1">
        <f t="array" ref="B375">IF(A375="","",INDEX(CAGE,MATCH(A375,Company_Name,0)))</f>
        <v/>
      </c>
      <c r="C375" s="80" t="str" cm="1">
        <f t="array" ref="C375">IF(A375="","",INDEX(Prime_Sub,MATCH(A375,Company_Name,0)))</f>
        <v/>
      </c>
      <c r="G375" s="78" t="str" cm="1">
        <f t="array" ref="G375">IF(F375="","",INDEX(LCAT_ID,MATCH(F375,LCAT_Name,0)))</f>
        <v/>
      </c>
      <c r="K375" s="78" t="str">
        <f>IFERROR(_xlfn.XLOOKUP($J375,MSA_Title_List,MSA_Title_List!$A$2:$A$643,"",0),"")</f>
        <v/>
      </c>
    </row>
    <row r="376" spans="2:11" ht="20.100000000000001" customHeight="1">
      <c r="B376" s="78" t="str" cm="1">
        <f t="array" ref="B376">IF(A376="","",INDEX(CAGE,MATCH(A376,Company_Name,0)))</f>
        <v/>
      </c>
      <c r="C376" s="80" t="str" cm="1">
        <f t="array" ref="C376">IF(A376="","",INDEX(Prime_Sub,MATCH(A376,Company_Name,0)))</f>
        <v/>
      </c>
      <c r="G376" s="78" t="str" cm="1">
        <f t="array" ref="G376">IF(F376="","",INDEX(LCAT_ID,MATCH(F376,LCAT_Name,0)))</f>
        <v/>
      </c>
      <c r="K376" s="78" t="str">
        <f>IFERROR(_xlfn.XLOOKUP($J376,MSA_Title_List,MSA_Title_List!$A$2:$A$643,"",0),"")</f>
        <v/>
      </c>
    </row>
    <row r="377" spans="2:11" ht="20.100000000000001" customHeight="1">
      <c r="B377" s="78" t="str" cm="1">
        <f t="array" ref="B377">IF(A377="","",INDEX(CAGE,MATCH(A377,Company_Name,0)))</f>
        <v/>
      </c>
      <c r="C377" s="80" t="str" cm="1">
        <f t="array" ref="C377">IF(A377="","",INDEX(Prime_Sub,MATCH(A377,Company_Name,0)))</f>
        <v/>
      </c>
      <c r="G377" s="78" t="str" cm="1">
        <f t="array" ref="G377">IF(F377="","",INDEX(LCAT_ID,MATCH(F377,LCAT_Name,0)))</f>
        <v/>
      </c>
      <c r="K377" s="78" t="str">
        <f>IFERROR(_xlfn.XLOOKUP($J377,MSA_Title_List,MSA_Title_List!$A$2:$A$643,"",0),"")</f>
        <v/>
      </c>
    </row>
    <row r="378" spans="2:11" ht="20.100000000000001" customHeight="1">
      <c r="B378" s="78" t="str" cm="1">
        <f t="array" ref="B378">IF(A378="","",INDEX(CAGE,MATCH(A378,Company_Name,0)))</f>
        <v/>
      </c>
      <c r="C378" s="80" t="str" cm="1">
        <f t="array" ref="C378">IF(A378="","",INDEX(Prime_Sub,MATCH(A378,Company_Name,0)))</f>
        <v/>
      </c>
      <c r="G378" s="78" t="str" cm="1">
        <f t="array" ref="G378">IF(F378="","",INDEX(LCAT_ID,MATCH(F378,LCAT_Name,0)))</f>
        <v/>
      </c>
      <c r="K378" s="78" t="str">
        <f>IFERROR(_xlfn.XLOOKUP($J378,MSA_Title_List,MSA_Title_List!$A$2:$A$643,"",0),"")</f>
        <v/>
      </c>
    </row>
    <row r="379" spans="2:11" ht="20.100000000000001" customHeight="1">
      <c r="B379" s="78" t="str" cm="1">
        <f t="array" ref="B379">IF(A379="","",INDEX(CAGE,MATCH(A379,Company_Name,0)))</f>
        <v/>
      </c>
      <c r="C379" s="80" t="str" cm="1">
        <f t="array" ref="C379">IF(A379="","",INDEX(Prime_Sub,MATCH(A379,Company_Name,0)))</f>
        <v/>
      </c>
      <c r="G379" s="78" t="str" cm="1">
        <f t="array" ref="G379">IF(F379="","",INDEX(LCAT_ID,MATCH(F379,LCAT_Name,0)))</f>
        <v/>
      </c>
      <c r="K379" s="78" t="str">
        <f>IFERROR(_xlfn.XLOOKUP($J379,MSA_Title_List,MSA_Title_List!$A$2:$A$643,"",0),"")</f>
        <v/>
      </c>
    </row>
    <row r="380" spans="2:11" ht="20.100000000000001" customHeight="1">
      <c r="B380" s="78" t="str" cm="1">
        <f t="array" ref="B380">IF(A380="","",INDEX(CAGE,MATCH(A380,Company_Name,0)))</f>
        <v/>
      </c>
      <c r="C380" s="80" t="str" cm="1">
        <f t="array" ref="C380">IF(A380="","",INDEX(Prime_Sub,MATCH(A380,Company_Name,0)))</f>
        <v/>
      </c>
      <c r="G380" s="78" t="str" cm="1">
        <f t="array" ref="G380">IF(F380="","",INDEX(LCAT_ID,MATCH(F380,LCAT_Name,0)))</f>
        <v/>
      </c>
      <c r="K380" s="78" t="str">
        <f>IFERROR(_xlfn.XLOOKUP($J380,MSA_Title_List,MSA_Title_List!$A$2:$A$643,"",0),"")</f>
        <v/>
      </c>
    </row>
    <row r="381" spans="2:11" ht="20.100000000000001" customHeight="1">
      <c r="B381" s="78" t="str" cm="1">
        <f t="array" ref="B381">IF(A381="","",INDEX(CAGE,MATCH(A381,Company_Name,0)))</f>
        <v/>
      </c>
      <c r="C381" s="80" t="str" cm="1">
        <f t="array" ref="C381">IF(A381="","",INDEX(Prime_Sub,MATCH(A381,Company_Name,0)))</f>
        <v/>
      </c>
      <c r="G381" s="78" t="str" cm="1">
        <f t="array" ref="G381">IF(F381="","",INDEX(LCAT_ID,MATCH(F381,LCAT_Name,0)))</f>
        <v/>
      </c>
      <c r="K381" s="78" t="str">
        <f>IFERROR(_xlfn.XLOOKUP($J381,MSA_Title_List,MSA_Title_List!$A$2:$A$643,"",0),"")</f>
        <v/>
      </c>
    </row>
    <row r="382" spans="2:11" ht="20.100000000000001" customHeight="1">
      <c r="B382" s="78" t="str" cm="1">
        <f t="array" ref="B382">IF(A382="","",INDEX(CAGE,MATCH(A382,Company_Name,0)))</f>
        <v/>
      </c>
      <c r="C382" s="80" t="str" cm="1">
        <f t="array" ref="C382">IF(A382="","",INDEX(Prime_Sub,MATCH(A382,Company_Name,0)))</f>
        <v/>
      </c>
      <c r="G382" s="78" t="str" cm="1">
        <f t="array" ref="G382">IF(F382="","",INDEX(LCAT_ID,MATCH(F382,LCAT_Name,0)))</f>
        <v/>
      </c>
      <c r="K382" s="78" t="str">
        <f>IFERROR(_xlfn.XLOOKUP($J382,MSA_Title_List,MSA_Title_List!$A$2:$A$643,"",0),"")</f>
        <v/>
      </c>
    </row>
    <row r="383" spans="2:11" ht="20.100000000000001" customHeight="1">
      <c r="B383" s="78" t="str" cm="1">
        <f t="array" ref="B383">IF(A383="","",INDEX(CAGE,MATCH(A383,Company_Name,0)))</f>
        <v/>
      </c>
      <c r="C383" s="80" t="str" cm="1">
        <f t="array" ref="C383">IF(A383="","",INDEX(Prime_Sub,MATCH(A383,Company_Name,0)))</f>
        <v/>
      </c>
      <c r="G383" s="78" t="str" cm="1">
        <f t="array" ref="G383">IF(F383="","",INDEX(LCAT_ID,MATCH(F383,LCAT_Name,0)))</f>
        <v/>
      </c>
      <c r="K383" s="78" t="str">
        <f>IFERROR(_xlfn.XLOOKUP($J383,MSA_Title_List,MSA_Title_List!$A$2:$A$643,"",0),"")</f>
        <v/>
      </c>
    </row>
    <row r="384" spans="2:11" ht="20.100000000000001" customHeight="1">
      <c r="B384" s="78" t="str" cm="1">
        <f t="array" ref="B384">IF(A384="","",INDEX(CAGE,MATCH(A384,Company_Name,0)))</f>
        <v/>
      </c>
      <c r="C384" s="80" t="str" cm="1">
        <f t="array" ref="C384">IF(A384="","",INDEX(Prime_Sub,MATCH(A384,Company_Name,0)))</f>
        <v/>
      </c>
      <c r="G384" s="78" t="str" cm="1">
        <f t="array" ref="G384">IF(F384="","",INDEX(LCAT_ID,MATCH(F384,LCAT_Name,0)))</f>
        <v/>
      </c>
      <c r="K384" s="78" t="str">
        <f>IFERROR(_xlfn.XLOOKUP($J384,MSA_Title_List,MSA_Title_List!$A$2:$A$643,"",0),"")</f>
        <v/>
      </c>
    </row>
    <row r="385" spans="2:11" ht="20.100000000000001" customHeight="1">
      <c r="B385" s="78" t="str" cm="1">
        <f t="array" ref="B385">IF(A385="","",INDEX(CAGE,MATCH(A385,Company_Name,0)))</f>
        <v/>
      </c>
      <c r="C385" s="80" t="str" cm="1">
        <f t="array" ref="C385">IF(A385="","",INDEX(Prime_Sub,MATCH(A385,Company_Name,0)))</f>
        <v/>
      </c>
      <c r="G385" s="78" t="str" cm="1">
        <f t="array" ref="G385">IF(F385="","",INDEX(LCAT_ID,MATCH(F385,LCAT_Name,0)))</f>
        <v/>
      </c>
      <c r="K385" s="78" t="str">
        <f>IFERROR(_xlfn.XLOOKUP($J385,MSA_Title_List,MSA_Title_List!$A$2:$A$643,"",0),"")</f>
        <v/>
      </c>
    </row>
    <row r="386" spans="2:11" ht="20.100000000000001" customHeight="1">
      <c r="B386" s="78" t="str" cm="1">
        <f t="array" ref="B386">IF(A386="","",INDEX(CAGE,MATCH(A386,Company_Name,0)))</f>
        <v/>
      </c>
      <c r="C386" s="80" t="str" cm="1">
        <f t="array" ref="C386">IF(A386="","",INDEX(Prime_Sub,MATCH(A386,Company_Name,0)))</f>
        <v/>
      </c>
      <c r="G386" s="78" t="str" cm="1">
        <f t="array" ref="G386">IF(F386="","",INDEX(LCAT_ID,MATCH(F386,LCAT_Name,0)))</f>
        <v/>
      </c>
      <c r="K386" s="78" t="str">
        <f>IFERROR(_xlfn.XLOOKUP($J386,MSA_Title_List,MSA_Title_List!$A$2:$A$643,"",0),"")</f>
        <v/>
      </c>
    </row>
    <row r="387" spans="2:11" ht="20.100000000000001" customHeight="1">
      <c r="B387" s="78" t="str" cm="1">
        <f t="array" ref="B387">IF(A387="","",INDEX(CAGE,MATCH(A387,Company_Name,0)))</f>
        <v/>
      </c>
      <c r="C387" s="80" t="str" cm="1">
        <f t="array" ref="C387">IF(A387="","",INDEX(Prime_Sub,MATCH(A387,Company_Name,0)))</f>
        <v/>
      </c>
      <c r="G387" s="78" t="str" cm="1">
        <f t="array" ref="G387">IF(F387="","",INDEX(LCAT_ID,MATCH(F387,LCAT_Name,0)))</f>
        <v/>
      </c>
      <c r="K387" s="78" t="str">
        <f>IFERROR(_xlfn.XLOOKUP($J387,MSA_Title_List,MSA_Title_List!$A$2:$A$643,"",0),"")</f>
        <v/>
      </c>
    </row>
    <row r="388" spans="2:11" ht="20.100000000000001" customHeight="1">
      <c r="B388" s="78" t="str" cm="1">
        <f t="array" ref="B388">IF(A388="","",INDEX(CAGE,MATCH(A388,Company_Name,0)))</f>
        <v/>
      </c>
      <c r="C388" s="80" t="str" cm="1">
        <f t="array" ref="C388">IF(A388="","",INDEX(Prime_Sub,MATCH(A388,Company_Name,0)))</f>
        <v/>
      </c>
      <c r="G388" s="78" t="str" cm="1">
        <f t="array" ref="G388">IF(F388="","",INDEX(LCAT_ID,MATCH(F388,LCAT_Name,0)))</f>
        <v/>
      </c>
      <c r="K388" s="78" t="str">
        <f>IFERROR(_xlfn.XLOOKUP($J388,MSA_Title_List,MSA_Title_List!$A$2:$A$643,"",0),"")</f>
        <v/>
      </c>
    </row>
    <row r="389" spans="2:11" ht="20.100000000000001" customHeight="1">
      <c r="B389" s="78" t="str" cm="1">
        <f t="array" ref="B389">IF(A389="","",INDEX(CAGE,MATCH(A389,Company_Name,0)))</f>
        <v/>
      </c>
      <c r="C389" s="80" t="str" cm="1">
        <f t="array" ref="C389">IF(A389="","",INDEX(Prime_Sub,MATCH(A389,Company_Name,0)))</f>
        <v/>
      </c>
      <c r="G389" s="78" t="str" cm="1">
        <f t="array" ref="G389">IF(F389="","",INDEX(LCAT_ID,MATCH(F389,LCAT_Name,0)))</f>
        <v/>
      </c>
      <c r="K389" s="78" t="str">
        <f>IFERROR(_xlfn.XLOOKUP($J389,MSA_Title_List,MSA_Title_List!$A$2:$A$643,"",0),"")</f>
        <v/>
      </c>
    </row>
    <row r="390" spans="2:11" ht="20.100000000000001" customHeight="1">
      <c r="B390" s="78" t="str" cm="1">
        <f t="array" ref="B390">IF(A390="","",INDEX(CAGE,MATCH(A390,Company_Name,0)))</f>
        <v/>
      </c>
      <c r="C390" s="80" t="str" cm="1">
        <f t="array" ref="C390">IF(A390="","",INDEX(Prime_Sub,MATCH(A390,Company_Name,0)))</f>
        <v/>
      </c>
      <c r="G390" s="78" t="str" cm="1">
        <f t="array" ref="G390">IF(F390="","",INDEX(LCAT_ID,MATCH(F390,LCAT_Name,0)))</f>
        <v/>
      </c>
      <c r="K390" s="78" t="str">
        <f>IFERROR(_xlfn.XLOOKUP($J390,MSA_Title_List,MSA_Title_List!$A$2:$A$643,"",0),"")</f>
        <v/>
      </c>
    </row>
    <row r="391" spans="2:11" ht="20.100000000000001" customHeight="1">
      <c r="B391" s="78" t="str" cm="1">
        <f t="array" ref="B391">IF(A391="","",INDEX(CAGE,MATCH(A391,Company_Name,0)))</f>
        <v/>
      </c>
      <c r="C391" s="80" t="str" cm="1">
        <f t="array" ref="C391">IF(A391="","",INDEX(Prime_Sub,MATCH(A391,Company_Name,0)))</f>
        <v/>
      </c>
      <c r="G391" s="78" t="str" cm="1">
        <f t="array" ref="G391">IF(F391="","",INDEX(LCAT_ID,MATCH(F391,LCAT_Name,0)))</f>
        <v/>
      </c>
      <c r="K391" s="78" t="str">
        <f>IFERROR(_xlfn.XLOOKUP($J391,MSA_Title_List,MSA_Title_List!$A$2:$A$643,"",0),"")</f>
        <v/>
      </c>
    </row>
    <row r="392" spans="2:11" ht="20.100000000000001" customHeight="1">
      <c r="B392" s="78" t="str" cm="1">
        <f t="array" ref="B392">IF(A392="","",INDEX(CAGE,MATCH(A392,Company_Name,0)))</f>
        <v/>
      </c>
      <c r="C392" s="80" t="str" cm="1">
        <f t="array" ref="C392">IF(A392="","",INDEX(Prime_Sub,MATCH(A392,Company_Name,0)))</f>
        <v/>
      </c>
      <c r="G392" s="78" t="str" cm="1">
        <f t="array" ref="G392">IF(F392="","",INDEX(LCAT_ID,MATCH(F392,LCAT_Name,0)))</f>
        <v/>
      </c>
      <c r="K392" s="78" t="str">
        <f>IFERROR(_xlfn.XLOOKUP($J392,MSA_Title_List,MSA_Title_List!$A$2:$A$643,"",0),"")</f>
        <v/>
      </c>
    </row>
    <row r="393" spans="2:11" ht="20.100000000000001" customHeight="1">
      <c r="B393" s="78" t="str" cm="1">
        <f t="array" ref="B393">IF(A393="","",INDEX(CAGE,MATCH(A393,Company_Name,0)))</f>
        <v/>
      </c>
      <c r="C393" s="80" t="str" cm="1">
        <f t="array" ref="C393">IF(A393="","",INDEX(Prime_Sub,MATCH(A393,Company_Name,0)))</f>
        <v/>
      </c>
      <c r="G393" s="78" t="str" cm="1">
        <f t="array" ref="G393">IF(F393="","",INDEX(LCAT_ID,MATCH(F393,LCAT_Name,0)))</f>
        <v/>
      </c>
      <c r="K393" s="78" t="str">
        <f>IFERROR(_xlfn.XLOOKUP($J393,MSA_Title_List,MSA_Title_List!$A$2:$A$643,"",0),"")</f>
        <v/>
      </c>
    </row>
    <row r="394" spans="2:11" ht="20.100000000000001" customHeight="1">
      <c r="B394" s="78" t="str" cm="1">
        <f t="array" ref="B394">IF(A394="","",INDEX(CAGE,MATCH(A394,Company_Name,0)))</f>
        <v/>
      </c>
      <c r="C394" s="80" t="str" cm="1">
        <f t="array" ref="C394">IF(A394="","",INDEX(Prime_Sub,MATCH(A394,Company_Name,0)))</f>
        <v/>
      </c>
      <c r="G394" s="78" t="str" cm="1">
        <f t="array" ref="G394">IF(F394="","",INDEX(LCAT_ID,MATCH(F394,LCAT_Name,0)))</f>
        <v/>
      </c>
      <c r="K394" s="78" t="str">
        <f>IFERROR(_xlfn.XLOOKUP($J394,MSA_Title_List,MSA_Title_List!$A$2:$A$643,"",0),"")</f>
        <v/>
      </c>
    </row>
    <row r="395" spans="2:11" ht="20.100000000000001" customHeight="1">
      <c r="B395" s="78" t="str" cm="1">
        <f t="array" ref="B395">IF(A395="","",INDEX(CAGE,MATCH(A395,Company_Name,0)))</f>
        <v/>
      </c>
      <c r="C395" s="80" t="str" cm="1">
        <f t="array" ref="C395">IF(A395="","",INDEX(Prime_Sub,MATCH(A395,Company_Name,0)))</f>
        <v/>
      </c>
      <c r="G395" s="78" t="str" cm="1">
        <f t="array" ref="G395">IF(F395="","",INDEX(LCAT_ID,MATCH(F395,LCAT_Name,0)))</f>
        <v/>
      </c>
      <c r="K395" s="78" t="str">
        <f>IFERROR(_xlfn.XLOOKUP($J395,MSA_Title_List,MSA_Title_List!$A$2:$A$643,"",0),"")</f>
        <v/>
      </c>
    </row>
    <row r="396" spans="2:11" ht="20.100000000000001" customHeight="1">
      <c r="B396" s="78" t="str" cm="1">
        <f t="array" ref="B396">IF(A396="","",INDEX(CAGE,MATCH(A396,Company_Name,0)))</f>
        <v/>
      </c>
      <c r="C396" s="80" t="str" cm="1">
        <f t="array" ref="C396">IF(A396="","",INDEX(Prime_Sub,MATCH(A396,Company_Name,0)))</f>
        <v/>
      </c>
      <c r="G396" s="78" t="str" cm="1">
        <f t="array" ref="G396">IF(F396="","",INDEX(LCAT_ID,MATCH(F396,LCAT_Name,0)))</f>
        <v/>
      </c>
      <c r="K396" s="78" t="str">
        <f>IFERROR(_xlfn.XLOOKUP($J396,MSA_Title_List,MSA_Title_List!$A$2:$A$643,"",0),"")</f>
        <v/>
      </c>
    </row>
    <row r="397" spans="2:11" ht="20.100000000000001" customHeight="1">
      <c r="B397" s="78" t="str" cm="1">
        <f t="array" ref="B397">IF(A397="","",INDEX(CAGE,MATCH(A397,Company_Name,0)))</f>
        <v/>
      </c>
      <c r="C397" s="80" t="str" cm="1">
        <f t="array" ref="C397">IF(A397="","",INDEX(Prime_Sub,MATCH(A397,Company_Name,0)))</f>
        <v/>
      </c>
      <c r="G397" s="78" t="str" cm="1">
        <f t="array" ref="G397">IF(F397="","",INDEX(LCAT_ID,MATCH(F397,LCAT_Name,0)))</f>
        <v/>
      </c>
      <c r="K397" s="78" t="str">
        <f>IFERROR(_xlfn.XLOOKUP($J397,MSA_Title_List,MSA_Title_List!$A$2:$A$643,"",0),"")</f>
        <v/>
      </c>
    </row>
    <row r="398" spans="2:11" ht="20.100000000000001" customHeight="1">
      <c r="B398" s="78" t="str" cm="1">
        <f t="array" ref="B398">IF(A398="","",INDEX(CAGE,MATCH(A398,Company_Name,0)))</f>
        <v/>
      </c>
      <c r="C398" s="80" t="str" cm="1">
        <f t="array" ref="C398">IF(A398="","",INDEX(Prime_Sub,MATCH(A398,Company_Name,0)))</f>
        <v/>
      </c>
      <c r="G398" s="78" t="str" cm="1">
        <f t="array" ref="G398">IF(F398="","",INDEX(LCAT_ID,MATCH(F398,LCAT_Name,0)))</f>
        <v/>
      </c>
      <c r="K398" s="78" t="str">
        <f>IFERROR(_xlfn.XLOOKUP($J398,MSA_Title_List,MSA_Title_List!$A$2:$A$643,"",0),"")</f>
        <v/>
      </c>
    </row>
    <row r="399" spans="2:11" ht="20.100000000000001" customHeight="1">
      <c r="B399" s="78" t="str" cm="1">
        <f t="array" ref="B399">IF(A399="","",INDEX(CAGE,MATCH(A399,Company_Name,0)))</f>
        <v/>
      </c>
      <c r="C399" s="80" t="str" cm="1">
        <f t="array" ref="C399">IF(A399="","",INDEX(Prime_Sub,MATCH(A399,Company_Name,0)))</f>
        <v/>
      </c>
      <c r="G399" s="78" t="str" cm="1">
        <f t="array" ref="G399">IF(F399="","",INDEX(LCAT_ID,MATCH(F399,LCAT_Name,0)))</f>
        <v/>
      </c>
      <c r="K399" s="78" t="str">
        <f>IFERROR(_xlfn.XLOOKUP($J399,MSA_Title_List,MSA_Title_List!$A$2:$A$643,"",0),"")</f>
        <v/>
      </c>
    </row>
    <row r="400" spans="2:11" ht="20.100000000000001" customHeight="1">
      <c r="B400" s="78" t="str" cm="1">
        <f t="array" ref="B400">IF(A400="","",INDEX(CAGE,MATCH(A400,Company_Name,0)))</f>
        <v/>
      </c>
      <c r="C400" s="80" t="str" cm="1">
        <f t="array" ref="C400">IF(A400="","",INDEX(Prime_Sub,MATCH(A400,Company_Name,0)))</f>
        <v/>
      </c>
      <c r="G400" s="78" t="str" cm="1">
        <f t="array" ref="G400">IF(F400="","",INDEX(LCAT_ID,MATCH(F400,LCAT_Name,0)))</f>
        <v/>
      </c>
      <c r="K400" s="78" t="str">
        <f>IFERROR(_xlfn.XLOOKUP($J400,MSA_Title_List,MSA_Title_List!$A$2:$A$643,"",0),"")</f>
        <v/>
      </c>
    </row>
    <row r="401" spans="2:11" ht="20.100000000000001" customHeight="1">
      <c r="B401" s="78" t="str" cm="1">
        <f t="array" ref="B401">IF(A401="","",INDEX(CAGE,MATCH(A401,Company_Name,0)))</f>
        <v/>
      </c>
      <c r="C401" s="80" t="str" cm="1">
        <f t="array" ref="C401">IF(A401="","",INDEX(Prime_Sub,MATCH(A401,Company_Name,0)))</f>
        <v/>
      </c>
      <c r="G401" s="78" t="str" cm="1">
        <f t="array" ref="G401">IF(F401="","",INDEX(LCAT_ID,MATCH(F401,LCAT_Name,0)))</f>
        <v/>
      </c>
      <c r="K401" s="78" t="str">
        <f>IFERROR(_xlfn.XLOOKUP($J401,MSA_Title_List,MSA_Title_List!$A$2:$A$643,"",0),"")</f>
        <v/>
      </c>
    </row>
    <row r="402" spans="2:11" ht="20.100000000000001" customHeight="1">
      <c r="B402" s="78" t="str" cm="1">
        <f t="array" ref="B402">IF(A402="","",INDEX(CAGE,MATCH(A402,Company_Name,0)))</f>
        <v/>
      </c>
      <c r="C402" s="80" t="str" cm="1">
        <f t="array" ref="C402">IF(A402="","",INDEX(Prime_Sub,MATCH(A402,Company_Name,0)))</f>
        <v/>
      </c>
      <c r="G402" s="78" t="str" cm="1">
        <f t="array" ref="G402">IF(F402="","",INDEX(LCAT_ID,MATCH(F402,LCAT_Name,0)))</f>
        <v/>
      </c>
      <c r="K402" s="78" t="str">
        <f>IFERROR(_xlfn.XLOOKUP($J402,MSA_Title_List,MSA_Title_List!$A$2:$A$643,"",0),"")</f>
        <v/>
      </c>
    </row>
    <row r="403" spans="2:11" ht="20.100000000000001" customHeight="1">
      <c r="B403" s="78" t="str" cm="1">
        <f t="array" ref="B403">IF(A403="","",INDEX(CAGE,MATCH(A403,Company_Name,0)))</f>
        <v/>
      </c>
      <c r="C403" s="80" t="str" cm="1">
        <f t="array" ref="C403">IF(A403="","",INDEX(Prime_Sub,MATCH(A403,Company_Name,0)))</f>
        <v/>
      </c>
      <c r="G403" s="78" t="str" cm="1">
        <f t="array" ref="G403">IF(F403="","",INDEX(LCAT_ID,MATCH(F403,LCAT_Name,0)))</f>
        <v/>
      </c>
      <c r="K403" s="78" t="str">
        <f>IFERROR(_xlfn.XLOOKUP($J403,MSA_Title_List,MSA_Title_List!$A$2:$A$643,"",0),"")</f>
        <v/>
      </c>
    </row>
    <row r="404" spans="2:11" ht="20.100000000000001" customHeight="1">
      <c r="B404" s="78" t="str" cm="1">
        <f t="array" ref="B404">IF(A404="","",INDEX(CAGE,MATCH(A404,Company_Name,0)))</f>
        <v/>
      </c>
      <c r="C404" s="80" t="str" cm="1">
        <f t="array" ref="C404">IF(A404="","",INDEX(Prime_Sub,MATCH(A404,Company_Name,0)))</f>
        <v/>
      </c>
      <c r="G404" s="78" t="str" cm="1">
        <f t="array" ref="G404">IF(F404="","",INDEX(LCAT_ID,MATCH(F404,LCAT_Name,0)))</f>
        <v/>
      </c>
      <c r="K404" s="78" t="str">
        <f>IFERROR(_xlfn.XLOOKUP($J404,MSA_Title_List,MSA_Title_List!$A$2:$A$643,"",0),"")</f>
        <v/>
      </c>
    </row>
    <row r="405" spans="2:11" ht="20.100000000000001" customHeight="1">
      <c r="B405" s="78" t="str" cm="1">
        <f t="array" ref="B405">IF(A405="","",INDEX(CAGE,MATCH(A405,Company_Name,0)))</f>
        <v/>
      </c>
      <c r="C405" s="80" t="str" cm="1">
        <f t="array" ref="C405">IF(A405="","",INDEX(Prime_Sub,MATCH(A405,Company_Name,0)))</f>
        <v/>
      </c>
      <c r="G405" s="78" t="str" cm="1">
        <f t="array" ref="G405">IF(F405="","",INDEX(LCAT_ID,MATCH(F405,LCAT_Name,0)))</f>
        <v/>
      </c>
      <c r="K405" s="78" t="str">
        <f>IFERROR(_xlfn.XLOOKUP($J405,MSA_Title_List,MSA_Title_List!$A$2:$A$643,"",0),"")</f>
        <v/>
      </c>
    </row>
    <row r="406" spans="2:11" ht="20.100000000000001" customHeight="1">
      <c r="B406" s="78" t="str" cm="1">
        <f t="array" ref="B406">IF(A406="","",INDEX(CAGE,MATCH(A406,Company_Name,0)))</f>
        <v/>
      </c>
      <c r="C406" s="80" t="str" cm="1">
        <f t="array" ref="C406">IF(A406="","",INDEX(Prime_Sub,MATCH(A406,Company_Name,0)))</f>
        <v/>
      </c>
      <c r="G406" s="78" t="str" cm="1">
        <f t="array" ref="G406">IF(F406="","",INDEX(LCAT_ID,MATCH(F406,LCAT_Name,0)))</f>
        <v/>
      </c>
      <c r="K406" s="78" t="str">
        <f>IFERROR(_xlfn.XLOOKUP($J406,MSA_Title_List,MSA_Title_List!$A$2:$A$643,"",0),"")</f>
        <v/>
      </c>
    </row>
    <row r="407" spans="2:11" ht="20.100000000000001" customHeight="1">
      <c r="B407" s="78" t="str" cm="1">
        <f t="array" ref="B407">IF(A407="","",INDEX(CAGE,MATCH(A407,Company_Name,0)))</f>
        <v/>
      </c>
      <c r="C407" s="80" t="str" cm="1">
        <f t="array" ref="C407">IF(A407="","",INDEX(Prime_Sub,MATCH(A407,Company_Name,0)))</f>
        <v/>
      </c>
      <c r="G407" s="78" t="str" cm="1">
        <f t="array" ref="G407">IF(F407="","",INDEX(LCAT_ID,MATCH(F407,LCAT_Name,0)))</f>
        <v/>
      </c>
      <c r="K407" s="78" t="str">
        <f>IFERROR(_xlfn.XLOOKUP($J407,MSA_Title_List,MSA_Title_List!$A$2:$A$643,"",0),"")</f>
        <v/>
      </c>
    </row>
    <row r="408" spans="2:11" ht="20.100000000000001" customHeight="1">
      <c r="B408" s="78" t="str" cm="1">
        <f t="array" ref="B408">IF(A408="","",INDEX(CAGE,MATCH(A408,Company_Name,0)))</f>
        <v/>
      </c>
      <c r="C408" s="80" t="str" cm="1">
        <f t="array" ref="C408">IF(A408="","",INDEX(Prime_Sub,MATCH(A408,Company_Name,0)))</f>
        <v/>
      </c>
      <c r="G408" s="78" t="str" cm="1">
        <f t="array" ref="G408">IF(F408="","",INDEX(LCAT_ID,MATCH(F408,LCAT_Name,0)))</f>
        <v/>
      </c>
      <c r="K408" s="78" t="str">
        <f>IFERROR(_xlfn.XLOOKUP($J408,MSA_Title_List,MSA_Title_List!$A$2:$A$643,"",0),"")</f>
        <v/>
      </c>
    </row>
    <row r="409" spans="2:11" ht="20.100000000000001" customHeight="1">
      <c r="B409" s="78" t="str" cm="1">
        <f t="array" ref="B409">IF(A409="","",INDEX(CAGE,MATCH(A409,Company_Name,0)))</f>
        <v/>
      </c>
      <c r="C409" s="80" t="str" cm="1">
        <f t="array" ref="C409">IF(A409="","",INDEX(Prime_Sub,MATCH(A409,Company_Name,0)))</f>
        <v/>
      </c>
      <c r="G409" s="78" t="str" cm="1">
        <f t="array" ref="G409">IF(F409="","",INDEX(LCAT_ID,MATCH(F409,LCAT_Name,0)))</f>
        <v/>
      </c>
      <c r="K409" s="78" t="str">
        <f>IFERROR(_xlfn.XLOOKUP($J409,MSA_Title_List,MSA_Title_List!$A$2:$A$643,"",0),"")</f>
        <v/>
      </c>
    </row>
    <row r="410" spans="2:11" ht="20.100000000000001" customHeight="1">
      <c r="B410" s="78" t="str" cm="1">
        <f t="array" ref="B410">IF(A410="","",INDEX(CAGE,MATCH(A410,Company_Name,0)))</f>
        <v/>
      </c>
      <c r="C410" s="80" t="str" cm="1">
        <f t="array" ref="C410">IF(A410="","",INDEX(Prime_Sub,MATCH(A410,Company_Name,0)))</f>
        <v/>
      </c>
      <c r="G410" s="78" t="str" cm="1">
        <f t="array" ref="G410">IF(F410="","",INDEX(LCAT_ID,MATCH(F410,LCAT_Name,0)))</f>
        <v/>
      </c>
      <c r="K410" s="78" t="str">
        <f>IFERROR(_xlfn.XLOOKUP($J410,MSA_Title_List,MSA_Title_List!$A$2:$A$643,"",0),"")</f>
        <v/>
      </c>
    </row>
    <row r="411" spans="2:11" ht="20.100000000000001" customHeight="1">
      <c r="B411" s="78" t="str" cm="1">
        <f t="array" ref="B411">IF(A411="","",INDEX(CAGE,MATCH(A411,Company_Name,0)))</f>
        <v/>
      </c>
      <c r="C411" s="80" t="str" cm="1">
        <f t="array" ref="C411">IF(A411="","",INDEX(Prime_Sub,MATCH(A411,Company_Name,0)))</f>
        <v/>
      </c>
      <c r="G411" s="78" t="str" cm="1">
        <f t="array" ref="G411">IF(F411="","",INDEX(LCAT_ID,MATCH(F411,LCAT_Name,0)))</f>
        <v/>
      </c>
      <c r="K411" s="78" t="str">
        <f>IFERROR(_xlfn.XLOOKUP($J411,MSA_Title_List,MSA_Title_List!$A$2:$A$643,"",0),"")</f>
        <v/>
      </c>
    </row>
    <row r="412" spans="2:11" ht="20.100000000000001" customHeight="1">
      <c r="B412" s="78" t="str" cm="1">
        <f t="array" ref="B412">IF(A412="","",INDEX(CAGE,MATCH(A412,Company_Name,0)))</f>
        <v/>
      </c>
      <c r="C412" s="80" t="str" cm="1">
        <f t="array" ref="C412">IF(A412="","",INDEX(Prime_Sub,MATCH(A412,Company_Name,0)))</f>
        <v/>
      </c>
      <c r="G412" s="78" t="str" cm="1">
        <f t="array" ref="G412">IF(F412="","",INDEX(LCAT_ID,MATCH(F412,LCAT_Name,0)))</f>
        <v/>
      </c>
      <c r="K412" s="78" t="str">
        <f>IFERROR(_xlfn.XLOOKUP($J412,MSA_Title_List,MSA_Title_List!$A$2:$A$643,"",0),"")</f>
        <v/>
      </c>
    </row>
    <row r="413" spans="2:11" ht="20.100000000000001" customHeight="1">
      <c r="B413" s="78" t="str" cm="1">
        <f t="array" ref="B413">IF(A413="","",INDEX(CAGE,MATCH(A413,Company_Name,0)))</f>
        <v/>
      </c>
      <c r="C413" s="80" t="str" cm="1">
        <f t="array" ref="C413">IF(A413="","",INDEX(Prime_Sub,MATCH(A413,Company_Name,0)))</f>
        <v/>
      </c>
      <c r="G413" s="78" t="str" cm="1">
        <f t="array" ref="G413">IF(F413="","",INDEX(LCAT_ID,MATCH(F413,LCAT_Name,0)))</f>
        <v/>
      </c>
      <c r="K413" s="78" t="str">
        <f>IFERROR(_xlfn.XLOOKUP($J413,MSA_Title_List,MSA_Title_List!$A$2:$A$643,"",0),"")</f>
        <v/>
      </c>
    </row>
    <row r="414" spans="2:11" ht="20.100000000000001" customHeight="1">
      <c r="B414" s="78" t="str" cm="1">
        <f t="array" ref="B414">IF(A414="","",INDEX(CAGE,MATCH(A414,Company_Name,0)))</f>
        <v/>
      </c>
      <c r="C414" s="80" t="str" cm="1">
        <f t="array" ref="C414">IF(A414="","",INDEX(Prime_Sub,MATCH(A414,Company_Name,0)))</f>
        <v/>
      </c>
      <c r="G414" s="78" t="str" cm="1">
        <f t="array" ref="G414">IF(F414="","",INDEX(LCAT_ID,MATCH(F414,LCAT_Name,0)))</f>
        <v/>
      </c>
      <c r="K414" s="78" t="str">
        <f>IFERROR(_xlfn.XLOOKUP($J414,MSA_Title_List,MSA_Title_List!$A$2:$A$643,"",0),"")</f>
        <v/>
      </c>
    </row>
    <row r="415" spans="2:11" ht="20.100000000000001" customHeight="1">
      <c r="B415" s="78" t="str" cm="1">
        <f t="array" ref="B415">IF(A415="","",INDEX(CAGE,MATCH(A415,Company_Name,0)))</f>
        <v/>
      </c>
      <c r="C415" s="80" t="str" cm="1">
        <f t="array" ref="C415">IF(A415="","",INDEX(Prime_Sub,MATCH(A415,Company_Name,0)))</f>
        <v/>
      </c>
      <c r="G415" s="78" t="str" cm="1">
        <f t="array" ref="G415">IF(F415="","",INDEX(LCAT_ID,MATCH(F415,LCAT_Name,0)))</f>
        <v/>
      </c>
      <c r="K415" s="78" t="str">
        <f>IFERROR(_xlfn.XLOOKUP($J415,MSA_Title_List,MSA_Title_List!$A$2:$A$643,"",0),"")</f>
        <v/>
      </c>
    </row>
    <row r="416" spans="2:11" ht="20.100000000000001" customHeight="1">
      <c r="B416" s="78" t="str" cm="1">
        <f t="array" ref="B416">IF(A416="","",INDEX(CAGE,MATCH(A416,Company_Name,0)))</f>
        <v/>
      </c>
      <c r="C416" s="80" t="str" cm="1">
        <f t="array" ref="C416">IF(A416="","",INDEX(Prime_Sub,MATCH(A416,Company_Name,0)))</f>
        <v/>
      </c>
      <c r="G416" s="78" t="str" cm="1">
        <f t="array" ref="G416">IF(F416="","",INDEX(LCAT_ID,MATCH(F416,LCAT_Name,0)))</f>
        <v/>
      </c>
      <c r="K416" s="78" t="str">
        <f>IFERROR(_xlfn.XLOOKUP($J416,MSA_Title_List,MSA_Title_List!$A$2:$A$643,"",0),"")</f>
        <v/>
      </c>
    </row>
    <row r="417" spans="2:11" ht="20.100000000000001" customHeight="1">
      <c r="B417" s="78" t="str" cm="1">
        <f t="array" ref="B417">IF(A417="","",INDEX(CAGE,MATCH(A417,Company_Name,0)))</f>
        <v/>
      </c>
      <c r="C417" s="80" t="str" cm="1">
        <f t="array" ref="C417">IF(A417="","",INDEX(Prime_Sub,MATCH(A417,Company_Name,0)))</f>
        <v/>
      </c>
      <c r="G417" s="78" t="str" cm="1">
        <f t="array" ref="G417">IF(F417="","",INDEX(LCAT_ID,MATCH(F417,LCAT_Name,0)))</f>
        <v/>
      </c>
      <c r="K417" s="78" t="str">
        <f>IFERROR(_xlfn.XLOOKUP($J417,MSA_Title_List,MSA_Title_List!$A$2:$A$643,"",0),"")</f>
        <v/>
      </c>
    </row>
    <row r="418" spans="2:11" ht="20.100000000000001" customHeight="1">
      <c r="B418" s="78" t="str" cm="1">
        <f t="array" ref="B418">IF(A418="","",INDEX(CAGE,MATCH(A418,Company_Name,0)))</f>
        <v/>
      </c>
      <c r="C418" s="80" t="str" cm="1">
        <f t="array" ref="C418">IF(A418="","",INDEX(Prime_Sub,MATCH(A418,Company_Name,0)))</f>
        <v/>
      </c>
      <c r="G418" s="78" t="str" cm="1">
        <f t="array" ref="G418">IF(F418="","",INDEX(LCAT_ID,MATCH(F418,LCAT_Name,0)))</f>
        <v/>
      </c>
      <c r="K418" s="78" t="str">
        <f>IFERROR(_xlfn.XLOOKUP($J418,MSA_Title_List,MSA_Title_List!$A$2:$A$643,"",0),"")</f>
        <v/>
      </c>
    </row>
    <row r="419" spans="2:11" ht="20.100000000000001" customHeight="1">
      <c r="B419" s="78" t="str" cm="1">
        <f t="array" ref="B419">IF(A419="","",INDEX(CAGE,MATCH(A419,Company_Name,0)))</f>
        <v/>
      </c>
      <c r="C419" s="80" t="str" cm="1">
        <f t="array" ref="C419">IF(A419="","",INDEX(Prime_Sub,MATCH(A419,Company_Name,0)))</f>
        <v/>
      </c>
      <c r="G419" s="78" t="str" cm="1">
        <f t="array" ref="G419">IF(F419="","",INDEX(LCAT_ID,MATCH(F419,LCAT_Name,0)))</f>
        <v/>
      </c>
      <c r="K419" s="78" t="str">
        <f>IFERROR(_xlfn.XLOOKUP($J419,MSA_Title_List,MSA_Title_List!$A$2:$A$643,"",0),"")</f>
        <v/>
      </c>
    </row>
    <row r="420" spans="2:11" ht="20.100000000000001" customHeight="1">
      <c r="B420" s="78" t="str" cm="1">
        <f t="array" ref="B420">IF(A420="","",INDEX(CAGE,MATCH(A420,Company_Name,0)))</f>
        <v/>
      </c>
      <c r="C420" s="80" t="str" cm="1">
        <f t="array" ref="C420">IF(A420="","",INDEX(Prime_Sub,MATCH(A420,Company_Name,0)))</f>
        <v/>
      </c>
      <c r="G420" s="78" t="str" cm="1">
        <f t="array" ref="G420">IF(F420="","",INDEX(LCAT_ID,MATCH(F420,LCAT_Name,0)))</f>
        <v/>
      </c>
      <c r="K420" s="78" t="str">
        <f>IFERROR(_xlfn.XLOOKUP($J420,MSA_Title_List,MSA_Title_List!$A$2:$A$643,"",0),"")</f>
        <v/>
      </c>
    </row>
    <row r="421" spans="2:11" ht="20.100000000000001" customHeight="1">
      <c r="B421" s="78" t="str" cm="1">
        <f t="array" ref="B421">IF(A421="","",INDEX(CAGE,MATCH(A421,Company_Name,0)))</f>
        <v/>
      </c>
      <c r="C421" s="80" t="str" cm="1">
        <f t="array" ref="C421">IF(A421="","",INDEX(Prime_Sub,MATCH(A421,Company_Name,0)))</f>
        <v/>
      </c>
      <c r="G421" s="78" t="str" cm="1">
        <f t="array" ref="G421">IF(F421="","",INDEX(LCAT_ID,MATCH(F421,LCAT_Name,0)))</f>
        <v/>
      </c>
      <c r="K421" s="78" t="str">
        <f>IFERROR(_xlfn.XLOOKUP($J421,MSA_Title_List,MSA_Title_List!$A$2:$A$643,"",0),"")</f>
        <v/>
      </c>
    </row>
    <row r="422" spans="2:11" ht="20.100000000000001" customHeight="1">
      <c r="B422" s="78" t="str" cm="1">
        <f t="array" ref="B422">IF(A422="","",INDEX(CAGE,MATCH(A422,Company_Name,0)))</f>
        <v/>
      </c>
      <c r="C422" s="80" t="str" cm="1">
        <f t="array" ref="C422">IF(A422="","",INDEX(Prime_Sub,MATCH(A422,Company_Name,0)))</f>
        <v/>
      </c>
      <c r="G422" s="78" t="str" cm="1">
        <f t="array" ref="G422">IF(F422="","",INDEX(LCAT_ID,MATCH(F422,LCAT_Name,0)))</f>
        <v/>
      </c>
      <c r="K422" s="78" t="str">
        <f>IFERROR(_xlfn.XLOOKUP($J422,MSA_Title_List,MSA_Title_List!$A$2:$A$643,"",0),"")</f>
        <v/>
      </c>
    </row>
    <row r="423" spans="2:11" ht="20.100000000000001" customHeight="1">
      <c r="B423" s="78" t="str" cm="1">
        <f t="array" ref="B423">IF(A423="","",INDEX(CAGE,MATCH(A423,Company_Name,0)))</f>
        <v/>
      </c>
      <c r="C423" s="80" t="str" cm="1">
        <f t="array" ref="C423">IF(A423="","",INDEX(Prime_Sub,MATCH(A423,Company_Name,0)))</f>
        <v/>
      </c>
      <c r="G423" s="78" t="str" cm="1">
        <f t="array" ref="G423">IF(F423="","",INDEX(LCAT_ID,MATCH(F423,LCAT_Name,0)))</f>
        <v/>
      </c>
      <c r="K423" s="78" t="str">
        <f>IFERROR(_xlfn.XLOOKUP($J423,MSA_Title_List,MSA_Title_List!$A$2:$A$643,"",0),"")</f>
        <v/>
      </c>
    </row>
    <row r="424" spans="2:11" ht="20.100000000000001" customHeight="1">
      <c r="B424" s="78" t="str" cm="1">
        <f t="array" ref="B424">IF(A424="","",INDEX(CAGE,MATCH(A424,Company_Name,0)))</f>
        <v/>
      </c>
      <c r="C424" s="80" t="str" cm="1">
        <f t="array" ref="C424">IF(A424="","",INDEX(Prime_Sub,MATCH(A424,Company_Name,0)))</f>
        <v/>
      </c>
      <c r="G424" s="78" t="str" cm="1">
        <f t="array" ref="G424">IF(F424="","",INDEX(LCAT_ID,MATCH(F424,LCAT_Name,0)))</f>
        <v/>
      </c>
      <c r="K424" s="78" t="str">
        <f>IFERROR(_xlfn.XLOOKUP($J424,MSA_Title_List,MSA_Title_List!$A$2:$A$643,"",0),"")</f>
        <v/>
      </c>
    </row>
    <row r="425" spans="2:11" ht="20.100000000000001" customHeight="1">
      <c r="B425" s="78" t="str" cm="1">
        <f t="array" ref="B425">IF(A425="","",INDEX(CAGE,MATCH(A425,Company_Name,0)))</f>
        <v/>
      </c>
      <c r="C425" s="80" t="str" cm="1">
        <f t="array" ref="C425">IF(A425="","",INDEX(Prime_Sub,MATCH(A425,Company_Name,0)))</f>
        <v/>
      </c>
      <c r="G425" s="78" t="str" cm="1">
        <f t="array" ref="G425">IF(F425="","",INDEX(LCAT_ID,MATCH(F425,LCAT_Name,0)))</f>
        <v/>
      </c>
      <c r="K425" s="78" t="str">
        <f>IFERROR(_xlfn.XLOOKUP($J425,MSA_Title_List,MSA_Title_List!$A$2:$A$643,"",0),"")</f>
        <v/>
      </c>
    </row>
    <row r="426" spans="2:11" ht="20.100000000000001" customHeight="1">
      <c r="B426" s="78" t="str" cm="1">
        <f t="array" ref="B426">IF(A426="","",INDEX(CAGE,MATCH(A426,Company_Name,0)))</f>
        <v/>
      </c>
      <c r="C426" s="80" t="str" cm="1">
        <f t="array" ref="C426">IF(A426="","",INDEX(Prime_Sub,MATCH(A426,Company_Name,0)))</f>
        <v/>
      </c>
      <c r="G426" s="78" t="str" cm="1">
        <f t="array" ref="G426">IF(F426="","",INDEX(LCAT_ID,MATCH(F426,LCAT_Name,0)))</f>
        <v/>
      </c>
      <c r="K426" s="78" t="str">
        <f>IFERROR(_xlfn.XLOOKUP($J426,MSA_Title_List,MSA_Title_List!$A$2:$A$643,"",0),"")</f>
        <v/>
      </c>
    </row>
    <row r="427" spans="2:11" ht="20.100000000000001" customHeight="1">
      <c r="B427" s="78" t="str" cm="1">
        <f t="array" ref="B427">IF(A427="","",INDEX(CAGE,MATCH(A427,Company_Name,0)))</f>
        <v/>
      </c>
      <c r="C427" s="80" t="str" cm="1">
        <f t="array" ref="C427">IF(A427="","",INDEX(Prime_Sub,MATCH(A427,Company_Name,0)))</f>
        <v/>
      </c>
      <c r="G427" s="78" t="str" cm="1">
        <f t="array" ref="G427">IF(F427="","",INDEX(LCAT_ID,MATCH(F427,LCAT_Name,0)))</f>
        <v/>
      </c>
      <c r="K427" s="78" t="str">
        <f>IFERROR(_xlfn.XLOOKUP($J427,MSA_Title_List,MSA_Title_List!$A$2:$A$643,"",0),"")</f>
        <v/>
      </c>
    </row>
    <row r="428" spans="2:11" ht="20.100000000000001" customHeight="1">
      <c r="B428" s="78" t="str" cm="1">
        <f t="array" ref="B428">IF(A428="","",INDEX(CAGE,MATCH(A428,Company_Name,0)))</f>
        <v/>
      </c>
      <c r="C428" s="80" t="str" cm="1">
        <f t="array" ref="C428">IF(A428="","",INDEX(Prime_Sub,MATCH(A428,Company_Name,0)))</f>
        <v/>
      </c>
      <c r="G428" s="78" t="str" cm="1">
        <f t="array" ref="G428">IF(F428="","",INDEX(LCAT_ID,MATCH(F428,LCAT_Name,0)))</f>
        <v/>
      </c>
      <c r="K428" s="78" t="str">
        <f>IFERROR(_xlfn.XLOOKUP($J428,MSA_Title_List,MSA_Title_List!$A$2:$A$643,"",0),"")</f>
        <v/>
      </c>
    </row>
    <row r="429" spans="2:11" ht="20.100000000000001" customHeight="1">
      <c r="B429" s="78" t="str" cm="1">
        <f t="array" ref="B429">IF(A429="","",INDEX(CAGE,MATCH(A429,Company_Name,0)))</f>
        <v/>
      </c>
      <c r="C429" s="80" t="str" cm="1">
        <f t="array" ref="C429">IF(A429="","",INDEX(Prime_Sub,MATCH(A429,Company_Name,0)))</f>
        <v/>
      </c>
      <c r="G429" s="78" t="str" cm="1">
        <f t="array" ref="G429">IF(F429="","",INDEX(LCAT_ID,MATCH(F429,LCAT_Name,0)))</f>
        <v/>
      </c>
      <c r="K429" s="78" t="str">
        <f>IFERROR(_xlfn.XLOOKUP($J429,MSA_Title_List,MSA_Title_List!$A$2:$A$643,"",0),"")</f>
        <v/>
      </c>
    </row>
    <row r="430" spans="2:11" ht="20.100000000000001" customHeight="1">
      <c r="B430" s="78" t="str" cm="1">
        <f t="array" ref="B430">IF(A430="","",INDEX(CAGE,MATCH(A430,Company_Name,0)))</f>
        <v/>
      </c>
      <c r="C430" s="80" t="str" cm="1">
        <f t="array" ref="C430">IF(A430="","",INDEX(Prime_Sub,MATCH(A430,Company_Name,0)))</f>
        <v/>
      </c>
      <c r="G430" s="78" t="str" cm="1">
        <f t="array" ref="G430">IF(F430="","",INDEX(LCAT_ID,MATCH(F430,LCAT_Name,0)))</f>
        <v/>
      </c>
      <c r="K430" s="78" t="str">
        <f>IFERROR(_xlfn.XLOOKUP($J430,MSA_Title_List,MSA_Title_List!$A$2:$A$643,"",0),"")</f>
        <v/>
      </c>
    </row>
    <row r="431" spans="2:11" ht="20.100000000000001" customHeight="1">
      <c r="B431" s="78" t="str" cm="1">
        <f t="array" ref="B431">IF(A431="","",INDEX(CAGE,MATCH(A431,Company_Name,0)))</f>
        <v/>
      </c>
      <c r="C431" s="80" t="str" cm="1">
        <f t="array" ref="C431">IF(A431="","",INDEX(Prime_Sub,MATCH(A431,Company_Name,0)))</f>
        <v/>
      </c>
      <c r="G431" s="78" t="str" cm="1">
        <f t="array" ref="G431">IF(F431="","",INDEX(LCAT_ID,MATCH(F431,LCAT_Name,0)))</f>
        <v/>
      </c>
      <c r="K431" s="78" t="str">
        <f>IFERROR(_xlfn.XLOOKUP($J431,MSA_Title_List,MSA_Title_List!$A$2:$A$643,"",0),"")</f>
        <v/>
      </c>
    </row>
    <row r="432" spans="2:11" ht="20.100000000000001" customHeight="1">
      <c r="B432" s="78" t="str" cm="1">
        <f t="array" ref="B432">IF(A432="","",INDEX(CAGE,MATCH(A432,Company_Name,0)))</f>
        <v/>
      </c>
      <c r="C432" s="80" t="str" cm="1">
        <f t="array" ref="C432">IF(A432="","",INDEX(Prime_Sub,MATCH(A432,Company_Name,0)))</f>
        <v/>
      </c>
      <c r="G432" s="78" t="str" cm="1">
        <f t="array" ref="G432">IF(F432="","",INDEX(LCAT_ID,MATCH(F432,LCAT_Name,0)))</f>
        <v/>
      </c>
      <c r="K432" s="78" t="str">
        <f>IFERROR(_xlfn.XLOOKUP($J432,MSA_Title_List,MSA_Title_List!$A$2:$A$643,"",0),"")</f>
        <v/>
      </c>
    </row>
    <row r="433" spans="2:11" ht="20.100000000000001" customHeight="1">
      <c r="B433" s="78" t="str" cm="1">
        <f t="array" ref="B433">IF(A433="","",INDEX(CAGE,MATCH(A433,Company_Name,0)))</f>
        <v/>
      </c>
      <c r="C433" s="80" t="str" cm="1">
        <f t="array" ref="C433">IF(A433="","",INDEX(Prime_Sub,MATCH(A433,Company_Name,0)))</f>
        <v/>
      </c>
      <c r="G433" s="78" t="str" cm="1">
        <f t="array" ref="G433">IF(F433="","",INDEX(LCAT_ID,MATCH(F433,LCAT_Name,0)))</f>
        <v/>
      </c>
      <c r="K433" s="78" t="str">
        <f>IFERROR(_xlfn.XLOOKUP($J433,MSA_Title_List,MSA_Title_List!$A$2:$A$643,"",0),"")</f>
        <v/>
      </c>
    </row>
    <row r="434" spans="2:11" ht="20.100000000000001" customHeight="1">
      <c r="B434" s="78" t="str" cm="1">
        <f t="array" ref="B434">IF(A434="","",INDEX(CAGE,MATCH(A434,Company_Name,0)))</f>
        <v/>
      </c>
      <c r="C434" s="80" t="str" cm="1">
        <f t="array" ref="C434">IF(A434="","",INDEX(Prime_Sub,MATCH(A434,Company_Name,0)))</f>
        <v/>
      </c>
      <c r="G434" s="78" t="str" cm="1">
        <f t="array" ref="G434">IF(F434="","",INDEX(LCAT_ID,MATCH(F434,LCAT_Name,0)))</f>
        <v/>
      </c>
      <c r="K434" s="78" t="str">
        <f>IFERROR(_xlfn.XLOOKUP($J434,MSA_Title_List,MSA_Title_List!$A$2:$A$643,"",0),"")</f>
        <v/>
      </c>
    </row>
    <row r="435" spans="2:11" ht="20.100000000000001" customHeight="1">
      <c r="B435" s="78" t="str" cm="1">
        <f t="array" ref="B435">IF(A435="","",INDEX(CAGE,MATCH(A435,Company_Name,0)))</f>
        <v/>
      </c>
      <c r="C435" s="80" t="str" cm="1">
        <f t="array" ref="C435">IF(A435="","",INDEX(Prime_Sub,MATCH(A435,Company_Name,0)))</f>
        <v/>
      </c>
      <c r="G435" s="78" t="str" cm="1">
        <f t="array" ref="G435">IF(F435="","",INDEX(LCAT_ID,MATCH(F435,LCAT_Name,0)))</f>
        <v/>
      </c>
      <c r="K435" s="78" t="str">
        <f>IFERROR(_xlfn.XLOOKUP($J435,MSA_Title_List,MSA_Title_List!$A$2:$A$643,"",0),"")</f>
        <v/>
      </c>
    </row>
    <row r="436" spans="2:11" ht="20.100000000000001" customHeight="1">
      <c r="B436" s="78" t="str" cm="1">
        <f t="array" ref="B436">IF(A436="","",INDEX(CAGE,MATCH(A436,Company_Name,0)))</f>
        <v/>
      </c>
      <c r="C436" s="80" t="str" cm="1">
        <f t="array" ref="C436">IF(A436="","",INDEX(Prime_Sub,MATCH(A436,Company_Name,0)))</f>
        <v/>
      </c>
      <c r="G436" s="78" t="str" cm="1">
        <f t="array" ref="G436">IF(F436="","",INDEX(LCAT_ID,MATCH(F436,LCAT_Name,0)))</f>
        <v/>
      </c>
      <c r="K436" s="78" t="str">
        <f>IFERROR(_xlfn.XLOOKUP($J436,MSA_Title_List,MSA_Title_List!$A$2:$A$643,"",0),"")</f>
        <v/>
      </c>
    </row>
    <row r="437" spans="2:11" ht="20.100000000000001" customHeight="1">
      <c r="B437" s="78" t="str" cm="1">
        <f t="array" ref="B437">IF(A437="","",INDEX(CAGE,MATCH(A437,Company_Name,0)))</f>
        <v/>
      </c>
      <c r="C437" s="80" t="str" cm="1">
        <f t="array" ref="C437">IF(A437="","",INDEX(Prime_Sub,MATCH(A437,Company_Name,0)))</f>
        <v/>
      </c>
      <c r="G437" s="78" t="str" cm="1">
        <f t="array" ref="G437">IF(F437="","",INDEX(LCAT_ID,MATCH(F437,LCAT_Name,0)))</f>
        <v/>
      </c>
      <c r="K437" s="78" t="str">
        <f>IFERROR(_xlfn.XLOOKUP($J437,MSA_Title_List,MSA_Title_List!$A$2:$A$643,"",0),"")</f>
        <v/>
      </c>
    </row>
    <row r="438" spans="2:11" ht="20.100000000000001" customHeight="1">
      <c r="B438" s="78" t="str" cm="1">
        <f t="array" ref="B438">IF(A438="","",INDEX(CAGE,MATCH(A438,Company_Name,0)))</f>
        <v/>
      </c>
      <c r="C438" s="80" t="str" cm="1">
        <f t="array" ref="C438">IF(A438="","",INDEX(Prime_Sub,MATCH(A438,Company_Name,0)))</f>
        <v/>
      </c>
      <c r="G438" s="78" t="str" cm="1">
        <f t="array" ref="G438">IF(F438="","",INDEX(LCAT_ID,MATCH(F438,LCAT_Name,0)))</f>
        <v/>
      </c>
      <c r="K438" s="78" t="str">
        <f>IFERROR(_xlfn.XLOOKUP($J438,MSA_Title_List,MSA_Title_List!$A$2:$A$643,"",0),"")</f>
        <v/>
      </c>
    </row>
    <row r="439" spans="2:11" ht="20.100000000000001" customHeight="1">
      <c r="B439" s="78" t="str" cm="1">
        <f t="array" ref="B439">IF(A439="","",INDEX(CAGE,MATCH(A439,Company_Name,0)))</f>
        <v/>
      </c>
      <c r="C439" s="80" t="str" cm="1">
        <f t="array" ref="C439">IF(A439="","",INDEX(Prime_Sub,MATCH(A439,Company_Name,0)))</f>
        <v/>
      </c>
      <c r="G439" s="78" t="str" cm="1">
        <f t="array" ref="G439">IF(F439="","",INDEX(LCAT_ID,MATCH(F439,LCAT_Name,0)))</f>
        <v/>
      </c>
      <c r="K439" s="78" t="str">
        <f>IFERROR(_xlfn.XLOOKUP($J439,MSA_Title_List,MSA_Title_List!$A$2:$A$643,"",0),"")</f>
        <v/>
      </c>
    </row>
    <row r="440" spans="2:11" ht="20.100000000000001" customHeight="1">
      <c r="B440" s="78" t="str" cm="1">
        <f t="array" ref="B440">IF(A440="","",INDEX(CAGE,MATCH(A440,Company_Name,0)))</f>
        <v/>
      </c>
      <c r="C440" s="80" t="str" cm="1">
        <f t="array" ref="C440">IF(A440="","",INDEX(Prime_Sub,MATCH(A440,Company_Name,0)))</f>
        <v/>
      </c>
      <c r="G440" s="78" t="str" cm="1">
        <f t="array" ref="G440">IF(F440="","",INDEX(LCAT_ID,MATCH(F440,LCAT_Name,0)))</f>
        <v/>
      </c>
      <c r="K440" s="78" t="str">
        <f>IFERROR(_xlfn.XLOOKUP($J440,MSA_Title_List,MSA_Title_List!$A$2:$A$643,"",0),"")</f>
        <v/>
      </c>
    </row>
    <row r="441" spans="2:11" ht="20.100000000000001" customHeight="1">
      <c r="B441" s="78" t="str" cm="1">
        <f t="array" ref="B441">IF(A441="","",INDEX(CAGE,MATCH(A441,Company_Name,0)))</f>
        <v/>
      </c>
      <c r="C441" s="80" t="str" cm="1">
        <f t="array" ref="C441">IF(A441="","",INDEX(Prime_Sub,MATCH(A441,Company_Name,0)))</f>
        <v/>
      </c>
      <c r="G441" s="78" t="str" cm="1">
        <f t="array" ref="G441">IF(F441="","",INDEX(LCAT_ID,MATCH(F441,LCAT_Name,0)))</f>
        <v/>
      </c>
      <c r="K441" s="78" t="str">
        <f>IFERROR(_xlfn.XLOOKUP($J441,MSA_Title_List,MSA_Title_List!$A$2:$A$643,"",0),"")</f>
        <v/>
      </c>
    </row>
    <row r="442" spans="2:11" ht="20.100000000000001" customHeight="1">
      <c r="B442" s="78" t="str" cm="1">
        <f t="array" ref="B442">IF(A442="","",INDEX(CAGE,MATCH(A442,Company_Name,0)))</f>
        <v/>
      </c>
      <c r="C442" s="80" t="str" cm="1">
        <f t="array" ref="C442">IF(A442="","",INDEX(Prime_Sub,MATCH(A442,Company_Name,0)))</f>
        <v/>
      </c>
      <c r="G442" s="78" t="str" cm="1">
        <f t="array" ref="G442">IF(F442="","",INDEX(LCAT_ID,MATCH(F442,LCAT_Name,0)))</f>
        <v/>
      </c>
      <c r="K442" s="78" t="str">
        <f>IFERROR(_xlfn.XLOOKUP($J442,MSA_Title_List,MSA_Title_List!$A$2:$A$643,"",0),"")</f>
        <v/>
      </c>
    </row>
    <row r="443" spans="2:11" ht="20.100000000000001" customHeight="1">
      <c r="B443" s="78" t="str" cm="1">
        <f t="array" ref="B443">IF(A443="","",INDEX(CAGE,MATCH(A443,Company_Name,0)))</f>
        <v/>
      </c>
      <c r="C443" s="80" t="str" cm="1">
        <f t="array" ref="C443">IF(A443="","",INDEX(Prime_Sub,MATCH(A443,Company_Name,0)))</f>
        <v/>
      </c>
      <c r="G443" s="78" t="str" cm="1">
        <f t="array" ref="G443">IF(F443="","",INDEX(LCAT_ID,MATCH(F443,LCAT_Name,0)))</f>
        <v/>
      </c>
      <c r="K443" s="78" t="str">
        <f>IFERROR(_xlfn.XLOOKUP($J443,MSA_Title_List,MSA_Title_List!$A$2:$A$643,"",0),"")</f>
        <v/>
      </c>
    </row>
    <row r="444" spans="2:11" ht="20.100000000000001" customHeight="1">
      <c r="B444" s="78" t="str" cm="1">
        <f t="array" ref="B444">IF(A444="","",INDEX(CAGE,MATCH(A444,Company_Name,0)))</f>
        <v/>
      </c>
      <c r="C444" s="80" t="str" cm="1">
        <f t="array" ref="C444">IF(A444="","",INDEX(Prime_Sub,MATCH(A444,Company_Name,0)))</f>
        <v/>
      </c>
      <c r="G444" s="78" t="str" cm="1">
        <f t="array" ref="G444">IF(F444="","",INDEX(LCAT_ID,MATCH(F444,LCAT_Name,0)))</f>
        <v/>
      </c>
      <c r="K444" s="78" t="str">
        <f>IFERROR(_xlfn.XLOOKUP($J444,MSA_Title_List,MSA_Title_List!$A$2:$A$643,"",0),"")</f>
        <v/>
      </c>
    </row>
    <row r="445" spans="2:11" ht="20.100000000000001" customHeight="1">
      <c r="B445" s="78" t="str" cm="1">
        <f t="array" ref="B445">IF(A445="","",INDEX(CAGE,MATCH(A445,Company_Name,0)))</f>
        <v/>
      </c>
      <c r="C445" s="80" t="str" cm="1">
        <f t="array" ref="C445">IF(A445="","",INDEX(Prime_Sub,MATCH(A445,Company_Name,0)))</f>
        <v/>
      </c>
      <c r="G445" s="78" t="str" cm="1">
        <f t="array" ref="G445">IF(F445="","",INDEX(LCAT_ID,MATCH(F445,LCAT_Name,0)))</f>
        <v/>
      </c>
      <c r="K445" s="78" t="str">
        <f>IFERROR(_xlfn.XLOOKUP($J445,MSA_Title_List,MSA_Title_List!$A$2:$A$643,"",0),"")</f>
        <v/>
      </c>
    </row>
    <row r="446" spans="2:11" ht="20.100000000000001" customHeight="1">
      <c r="B446" s="78" t="str" cm="1">
        <f t="array" ref="B446">IF(A446="","",INDEX(CAGE,MATCH(A446,Company_Name,0)))</f>
        <v/>
      </c>
      <c r="C446" s="80" t="str" cm="1">
        <f t="array" ref="C446">IF(A446="","",INDEX(Prime_Sub,MATCH(A446,Company_Name,0)))</f>
        <v/>
      </c>
      <c r="G446" s="78" t="str" cm="1">
        <f t="array" ref="G446">IF(F446="","",INDEX(LCAT_ID,MATCH(F446,LCAT_Name,0)))</f>
        <v/>
      </c>
      <c r="K446" s="78" t="str">
        <f>IFERROR(_xlfn.XLOOKUP($J446,MSA_Title_List,MSA_Title_List!$A$2:$A$643,"",0),"")</f>
        <v/>
      </c>
    </row>
    <row r="447" spans="2:11" ht="20.100000000000001" customHeight="1">
      <c r="B447" s="78" t="str" cm="1">
        <f t="array" ref="B447">IF(A447="","",INDEX(CAGE,MATCH(A447,Company_Name,0)))</f>
        <v/>
      </c>
      <c r="C447" s="80" t="str" cm="1">
        <f t="array" ref="C447">IF(A447="","",INDEX(Prime_Sub,MATCH(A447,Company_Name,0)))</f>
        <v/>
      </c>
      <c r="G447" s="78" t="str" cm="1">
        <f t="array" ref="G447">IF(F447="","",INDEX(LCAT_ID,MATCH(F447,LCAT_Name,0)))</f>
        <v/>
      </c>
      <c r="K447" s="78" t="str">
        <f>IFERROR(_xlfn.XLOOKUP($J447,MSA_Title_List,MSA_Title_List!$A$2:$A$643,"",0),"")</f>
        <v/>
      </c>
    </row>
    <row r="448" spans="2:11" ht="20.100000000000001" customHeight="1">
      <c r="B448" s="78" t="str" cm="1">
        <f t="array" ref="B448">IF(A448="","",INDEX(CAGE,MATCH(A448,Company_Name,0)))</f>
        <v/>
      </c>
      <c r="C448" s="80" t="str" cm="1">
        <f t="array" ref="C448">IF(A448="","",INDEX(Prime_Sub,MATCH(A448,Company_Name,0)))</f>
        <v/>
      </c>
      <c r="G448" s="78" t="str" cm="1">
        <f t="array" ref="G448">IF(F448="","",INDEX(LCAT_ID,MATCH(F448,LCAT_Name,0)))</f>
        <v/>
      </c>
      <c r="K448" s="78" t="str">
        <f>IFERROR(_xlfn.XLOOKUP($J448,MSA_Title_List,MSA_Title_List!$A$2:$A$643,"",0),"")</f>
        <v/>
      </c>
    </row>
    <row r="449" spans="2:11" ht="20.100000000000001" customHeight="1">
      <c r="B449" s="78" t="str" cm="1">
        <f t="array" ref="B449">IF(A449="","",INDEX(CAGE,MATCH(A449,Company_Name,0)))</f>
        <v/>
      </c>
      <c r="C449" s="80" t="str" cm="1">
        <f t="array" ref="C449">IF(A449="","",INDEX(Prime_Sub,MATCH(A449,Company_Name,0)))</f>
        <v/>
      </c>
      <c r="G449" s="78" t="str" cm="1">
        <f t="array" ref="G449">IF(F449="","",INDEX(LCAT_ID,MATCH(F449,LCAT_Name,0)))</f>
        <v/>
      </c>
      <c r="K449" s="78" t="str">
        <f>IFERROR(_xlfn.XLOOKUP($J449,MSA_Title_List,MSA_Title_List!$A$2:$A$643,"",0),"")</f>
        <v/>
      </c>
    </row>
    <row r="450" spans="2:11" ht="20.100000000000001" customHeight="1">
      <c r="B450" s="78" t="str" cm="1">
        <f t="array" ref="B450">IF(A450="","",INDEX(CAGE,MATCH(A450,Company_Name,0)))</f>
        <v/>
      </c>
      <c r="C450" s="80" t="str" cm="1">
        <f t="array" ref="C450">IF(A450="","",INDEX(Prime_Sub,MATCH(A450,Company_Name,0)))</f>
        <v/>
      </c>
      <c r="G450" s="78" t="str" cm="1">
        <f t="array" ref="G450">IF(F450="","",INDEX(LCAT_ID,MATCH(F450,LCAT_Name,0)))</f>
        <v/>
      </c>
      <c r="K450" s="78" t="str">
        <f>IFERROR(_xlfn.XLOOKUP($J450,MSA_Title_List,MSA_Title_List!$A$2:$A$643,"",0),"")</f>
        <v/>
      </c>
    </row>
    <row r="451" spans="2:11" ht="20.100000000000001" customHeight="1">
      <c r="B451" s="78" t="str" cm="1">
        <f t="array" ref="B451">IF(A451="","",INDEX(CAGE,MATCH(A451,Company_Name,0)))</f>
        <v/>
      </c>
      <c r="C451" s="80" t="str" cm="1">
        <f t="array" ref="C451">IF(A451="","",INDEX(Prime_Sub,MATCH(A451,Company_Name,0)))</f>
        <v/>
      </c>
      <c r="G451" s="78" t="str" cm="1">
        <f t="array" ref="G451">IF(F451="","",INDEX(LCAT_ID,MATCH(F451,LCAT_Name,0)))</f>
        <v/>
      </c>
      <c r="K451" s="78" t="str">
        <f>IFERROR(_xlfn.XLOOKUP($J451,MSA_Title_List,MSA_Title_List!$A$2:$A$643,"",0),"")</f>
        <v/>
      </c>
    </row>
    <row r="452" spans="2:11" ht="20.100000000000001" customHeight="1">
      <c r="B452" s="78" t="str" cm="1">
        <f t="array" ref="B452">IF(A452="","",INDEX(CAGE,MATCH(A452,Company_Name,0)))</f>
        <v/>
      </c>
      <c r="C452" s="80" t="str" cm="1">
        <f t="array" ref="C452">IF(A452="","",INDEX(Prime_Sub,MATCH(A452,Company_Name,0)))</f>
        <v/>
      </c>
      <c r="G452" s="78" t="str" cm="1">
        <f t="array" ref="G452">IF(F452="","",INDEX(LCAT_ID,MATCH(F452,LCAT_Name,0)))</f>
        <v/>
      </c>
      <c r="K452" s="78" t="str">
        <f>IFERROR(_xlfn.XLOOKUP($J452,MSA_Title_List,MSA_Title_List!$A$2:$A$643,"",0),"")</f>
        <v/>
      </c>
    </row>
    <row r="453" spans="2:11" ht="20.100000000000001" customHeight="1">
      <c r="B453" s="78" t="str" cm="1">
        <f t="array" ref="B453">IF(A453="","",INDEX(CAGE,MATCH(A453,Company_Name,0)))</f>
        <v/>
      </c>
      <c r="C453" s="80" t="str" cm="1">
        <f t="array" ref="C453">IF(A453="","",INDEX(Prime_Sub,MATCH(A453,Company_Name,0)))</f>
        <v/>
      </c>
      <c r="G453" s="78" t="str" cm="1">
        <f t="array" ref="G453">IF(F453="","",INDEX(LCAT_ID,MATCH(F453,LCAT_Name,0)))</f>
        <v/>
      </c>
      <c r="K453" s="78" t="str">
        <f>IFERROR(_xlfn.XLOOKUP($J453,MSA_Title_List,MSA_Title_List!$A$2:$A$643,"",0),"")</f>
        <v/>
      </c>
    </row>
    <row r="454" spans="2:11" ht="20.100000000000001" customHeight="1">
      <c r="B454" s="78" t="str" cm="1">
        <f t="array" ref="B454">IF(A454="","",INDEX(CAGE,MATCH(A454,Company_Name,0)))</f>
        <v/>
      </c>
      <c r="C454" s="80" t="str" cm="1">
        <f t="array" ref="C454">IF(A454="","",INDEX(Prime_Sub,MATCH(A454,Company_Name,0)))</f>
        <v/>
      </c>
      <c r="G454" s="78" t="str" cm="1">
        <f t="array" ref="G454">IF(F454="","",INDEX(LCAT_ID,MATCH(F454,LCAT_Name,0)))</f>
        <v/>
      </c>
      <c r="K454" s="78" t="str">
        <f>IFERROR(_xlfn.XLOOKUP($J454,MSA_Title_List,MSA_Title_List!$A$2:$A$643,"",0),"")</f>
        <v/>
      </c>
    </row>
    <row r="455" spans="2:11" ht="20.100000000000001" customHeight="1">
      <c r="B455" s="78" t="str" cm="1">
        <f t="array" ref="B455">IF(A455="","",INDEX(CAGE,MATCH(A455,Company_Name,0)))</f>
        <v/>
      </c>
      <c r="C455" s="80" t="str" cm="1">
        <f t="array" ref="C455">IF(A455="","",INDEX(Prime_Sub,MATCH(A455,Company_Name,0)))</f>
        <v/>
      </c>
      <c r="G455" s="78" t="str" cm="1">
        <f t="array" ref="G455">IF(F455="","",INDEX(LCAT_ID,MATCH(F455,LCAT_Name,0)))</f>
        <v/>
      </c>
      <c r="K455" s="78" t="str">
        <f>IFERROR(_xlfn.XLOOKUP($J455,MSA_Title_List,MSA_Title_List!$A$2:$A$643,"",0),"")</f>
        <v/>
      </c>
    </row>
    <row r="456" spans="2:11" ht="20.100000000000001" customHeight="1">
      <c r="B456" s="78" t="str" cm="1">
        <f t="array" ref="B456">IF(A456="","",INDEX(CAGE,MATCH(A456,Company_Name,0)))</f>
        <v/>
      </c>
      <c r="C456" s="80" t="str" cm="1">
        <f t="array" ref="C456">IF(A456="","",INDEX(Prime_Sub,MATCH(A456,Company_Name,0)))</f>
        <v/>
      </c>
      <c r="G456" s="78" t="str" cm="1">
        <f t="array" ref="G456">IF(F456="","",INDEX(LCAT_ID,MATCH(F456,LCAT_Name,0)))</f>
        <v/>
      </c>
      <c r="K456" s="78" t="str">
        <f>IFERROR(_xlfn.XLOOKUP($J456,MSA_Title_List,MSA_Title_List!$A$2:$A$643,"",0),"")</f>
        <v/>
      </c>
    </row>
    <row r="457" spans="2:11" ht="20.100000000000001" customHeight="1">
      <c r="B457" s="78" t="str" cm="1">
        <f t="array" ref="B457">IF(A457="","",INDEX(CAGE,MATCH(A457,Company_Name,0)))</f>
        <v/>
      </c>
      <c r="C457" s="80" t="str" cm="1">
        <f t="array" ref="C457">IF(A457="","",INDEX(Prime_Sub,MATCH(A457,Company_Name,0)))</f>
        <v/>
      </c>
      <c r="G457" s="78" t="str" cm="1">
        <f t="array" ref="G457">IF(F457="","",INDEX(LCAT_ID,MATCH(F457,LCAT_Name,0)))</f>
        <v/>
      </c>
      <c r="K457" s="78" t="str">
        <f>IFERROR(_xlfn.XLOOKUP($J457,MSA_Title_List,MSA_Title_List!$A$2:$A$643,"",0),"")</f>
        <v/>
      </c>
    </row>
    <row r="458" spans="2:11" ht="20.100000000000001" customHeight="1">
      <c r="B458" s="78" t="str" cm="1">
        <f t="array" ref="B458">IF(A458="","",INDEX(CAGE,MATCH(A458,Company_Name,0)))</f>
        <v/>
      </c>
      <c r="C458" s="80" t="str" cm="1">
        <f t="array" ref="C458">IF(A458="","",INDEX(Prime_Sub,MATCH(A458,Company_Name,0)))</f>
        <v/>
      </c>
      <c r="G458" s="78" t="str" cm="1">
        <f t="array" ref="G458">IF(F458="","",INDEX(LCAT_ID,MATCH(F458,LCAT_Name,0)))</f>
        <v/>
      </c>
      <c r="K458" s="78" t="str">
        <f>IFERROR(_xlfn.XLOOKUP($J458,MSA_Title_List,MSA_Title_List!$A$2:$A$643,"",0),"")</f>
        <v/>
      </c>
    </row>
    <row r="459" spans="2:11" ht="20.100000000000001" customHeight="1">
      <c r="B459" s="78" t="str" cm="1">
        <f t="array" ref="B459">IF(A459="","",INDEX(CAGE,MATCH(A459,Company_Name,0)))</f>
        <v/>
      </c>
      <c r="C459" s="80" t="str" cm="1">
        <f t="array" ref="C459">IF(A459="","",INDEX(Prime_Sub,MATCH(A459,Company_Name,0)))</f>
        <v/>
      </c>
      <c r="G459" s="78" t="str" cm="1">
        <f t="array" ref="G459">IF(F459="","",INDEX(LCAT_ID,MATCH(F459,LCAT_Name,0)))</f>
        <v/>
      </c>
      <c r="K459" s="78" t="str">
        <f>IFERROR(_xlfn.XLOOKUP($J459,MSA_Title_List,MSA_Title_List!$A$2:$A$643,"",0),"")</f>
        <v/>
      </c>
    </row>
    <row r="460" spans="2:11" ht="20.100000000000001" customHeight="1">
      <c r="B460" s="78" t="str" cm="1">
        <f t="array" ref="B460">IF(A460="","",INDEX(CAGE,MATCH(A460,Company_Name,0)))</f>
        <v/>
      </c>
      <c r="C460" s="80" t="str" cm="1">
        <f t="array" ref="C460">IF(A460="","",INDEX(Prime_Sub,MATCH(A460,Company_Name,0)))</f>
        <v/>
      </c>
      <c r="G460" s="78" t="str" cm="1">
        <f t="array" ref="G460">IF(F460="","",INDEX(LCAT_ID,MATCH(F460,LCAT_Name,0)))</f>
        <v/>
      </c>
      <c r="K460" s="78" t="str">
        <f>IFERROR(_xlfn.XLOOKUP($J460,MSA_Title_List,MSA_Title_List!$A$2:$A$643,"",0),"")</f>
        <v/>
      </c>
    </row>
    <row r="461" spans="2:11" ht="20.100000000000001" customHeight="1">
      <c r="B461" s="78" t="str" cm="1">
        <f t="array" ref="B461">IF(A461="","",INDEX(CAGE,MATCH(A461,Company_Name,0)))</f>
        <v/>
      </c>
      <c r="C461" s="80" t="str" cm="1">
        <f t="array" ref="C461">IF(A461="","",INDEX(Prime_Sub,MATCH(A461,Company_Name,0)))</f>
        <v/>
      </c>
      <c r="G461" s="78" t="str" cm="1">
        <f t="array" ref="G461">IF(F461="","",INDEX(LCAT_ID,MATCH(F461,LCAT_Name,0)))</f>
        <v/>
      </c>
      <c r="K461" s="78" t="str">
        <f>IFERROR(_xlfn.XLOOKUP($J461,MSA_Title_List,MSA_Title_List!$A$2:$A$643,"",0),"")</f>
        <v/>
      </c>
    </row>
    <row r="462" spans="2:11" ht="20.100000000000001" customHeight="1">
      <c r="B462" s="78" t="str" cm="1">
        <f t="array" ref="B462">IF(A462="","",INDEX(CAGE,MATCH(A462,Company_Name,0)))</f>
        <v/>
      </c>
      <c r="C462" s="80" t="str" cm="1">
        <f t="array" ref="C462">IF(A462="","",INDEX(Prime_Sub,MATCH(A462,Company_Name,0)))</f>
        <v/>
      </c>
      <c r="G462" s="78" t="str" cm="1">
        <f t="array" ref="G462">IF(F462="","",INDEX(LCAT_ID,MATCH(F462,LCAT_Name,0)))</f>
        <v/>
      </c>
      <c r="K462" s="78" t="str">
        <f>IFERROR(_xlfn.XLOOKUP($J462,MSA_Title_List,MSA_Title_List!$A$2:$A$643,"",0),"")</f>
        <v/>
      </c>
    </row>
    <row r="463" spans="2:11" ht="20.100000000000001" customHeight="1">
      <c r="B463" s="78" t="str" cm="1">
        <f t="array" ref="B463">IF(A463="","",INDEX(CAGE,MATCH(A463,Company_Name,0)))</f>
        <v/>
      </c>
      <c r="C463" s="80" t="str" cm="1">
        <f t="array" ref="C463">IF(A463="","",INDEX(Prime_Sub,MATCH(A463,Company_Name,0)))</f>
        <v/>
      </c>
      <c r="G463" s="78" t="str" cm="1">
        <f t="array" ref="G463">IF(F463="","",INDEX(LCAT_ID,MATCH(F463,LCAT_Name,0)))</f>
        <v/>
      </c>
      <c r="K463" s="78" t="str">
        <f>IFERROR(_xlfn.XLOOKUP($J463,MSA_Title_List,MSA_Title_List!$A$2:$A$643,"",0),"")</f>
        <v/>
      </c>
    </row>
    <row r="464" spans="2:11" ht="20.100000000000001" customHeight="1">
      <c r="B464" s="78" t="str" cm="1">
        <f t="array" ref="B464">IF(A464="","",INDEX(CAGE,MATCH(A464,Company_Name,0)))</f>
        <v/>
      </c>
      <c r="C464" s="80" t="str" cm="1">
        <f t="array" ref="C464">IF(A464="","",INDEX(Prime_Sub,MATCH(A464,Company_Name,0)))</f>
        <v/>
      </c>
      <c r="G464" s="78" t="str" cm="1">
        <f t="array" ref="G464">IF(F464="","",INDEX(LCAT_ID,MATCH(F464,LCAT_Name,0)))</f>
        <v/>
      </c>
      <c r="K464" s="78" t="str">
        <f>IFERROR(_xlfn.XLOOKUP($J464,MSA_Title_List,MSA_Title_List!$A$2:$A$643,"",0),"")</f>
        <v/>
      </c>
    </row>
    <row r="465" spans="2:11" ht="20.100000000000001" customHeight="1">
      <c r="B465" s="78" t="str" cm="1">
        <f t="array" ref="B465">IF(A465="","",INDEX(CAGE,MATCH(A465,Company_Name,0)))</f>
        <v/>
      </c>
      <c r="C465" s="80" t="str" cm="1">
        <f t="array" ref="C465">IF(A465="","",INDEX(Prime_Sub,MATCH(A465,Company_Name,0)))</f>
        <v/>
      </c>
      <c r="G465" s="78" t="str" cm="1">
        <f t="array" ref="G465">IF(F465="","",INDEX(LCAT_ID,MATCH(F465,LCAT_Name,0)))</f>
        <v/>
      </c>
      <c r="K465" s="78" t="str">
        <f>IFERROR(_xlfn.XLOOKUP($J465,MSA_Title_List,MSA_Title_List!$A$2:$A$643,"",0),"")</f>
        <v/>
      </c>
    </row>
    <row r="466" spans="2:11" ht="20.100000000000001" customHeight="1">
      <c r="B466" s="78" t="str" cm="1">
        <f t="array" ref="B466">IF(A466="","",INDEX(CAGE,MATCH(A466,Company_Name,0)))</f>
        <v/>
      </c>
      <c r="C466" s="80" t="str" cm="1">
        <f t="array" ref="C466">IF(A466="","",INDEX(Prime_Sub,MATCH(A466,Company_Name,0)))</f>
        <v/>
      </c>
      <c r="G466" s="78" t="str" cm="1">
        <f t="array" ref="G466">IF(F466="","",INDEX(LCAT_ID,MATCH(F466,LCAT_Name,0)))</f>
        <v/>
      </c>
      <c r="K466" s="78" t="str">
        <f>IFERROR(_xlfn.XLOOKUP($J466,MSA_Title_List,MSA_Title_List!$A$2:$A$643,"",0),"")</f>
        <v/>
      </c>
    </row>
    <row r="467" spans="2:11" ht="20.100000000000001" customHeight="1">
      <c r="B467" s="78" t="str" cm="1">
        <f t="array" ref="B467">IF(A467="","",INDEX(CAGE,MATCH(A467,Company_Name,0)))</f>
        <v/>
      </c>
      <c r="C467" s="80" t="str" cm="1">
        <f t="array" ref="C467">IF(A467="","",INDEX(Prime_Sub,MATCH(A467,Company_Name,0)))</f>
        <v/>
      </c>
      <c r="G467" s="78" t="str" cm="1">
        <f t="array" ref="G467">IF(F467="","",INDEX(LCAT_ID,MATCH(F467,LCAT_Name,0)))</f>
        <v/>
      </c>
      <c r="K467" s="78" t="str">
        <f>IFERROR(_xlfn.XLOOKUP($J467,MSA_Title_List,MSA_Title_List!$A$2:$A$643,"",0),"")</f>
        <v/>
      </c>
    </row>
    <row r="468" spans="2:11" ht="20.100000000000001" customHeight="1">
      <c r="B468" s="78" t="str" cm="1">
        <f t="array" ref="B468">IF(A468="","",INDEX(CAGE,MATCH(A468,Company_Name,0)))</f>
        <v/>
      </c>
      <c r="C468" s="80" t="str" cm="1">
        <f t="array" ref="C468">IF(A468="","",INDEX(Prime_Sub,MATCH(A468,Company_Name,0)))</f>
        <v/>
      </c>
      <c r="G468" s="78" t="str" cm="1">
        <f t="array" ref="G468">IF(F468="","",INDEX(LCAT_ID,MATCH(F468,LCAT_Name,0)))</f>
        <v/>
      </c>
      <c r="K468" s="78" t="str">
        <f>IFERROR(_xlfn.XLOOKUP($J468,MSA_Title_List,MSA_Title_List!$A$2:$A$643,"",0),"")</f>
        <v/>
      </c>
    </row>
    <row r="469" spans="2:11" ht="20.100000000000001" customHeight="1">
      <c r="B469" s="78" t="str" cm="1">
        <f t="array" ref="B469">IF(A469="","",INDEX(CAGE,MATCH(A469,Company_Name,0)))</f>
        <v/>
      </c>
      <c r="C469" s="80" t="str" cm="1">
        <f t="array" ref="C469">IF(A469="","",INDEX(Prime_Sub,MATCH(A469,Company_Name,0)))</f>
        <v/>
      </c>
      <c r="G469" s="78" t="str" cm="1">
        <f t="array" ref="G469">IF(F469="","",INDEX(LCAT_ID,MATCH(F469,LCAT_Name,0)))</f>
        <v/>
      </c>
      <c r="K469" s="78" t="str">
        <f>IFERROR(_xlfn.XLOOKUP($J469,MSA_Title_List,MSA_Title_List!$A$2:$A$643,"",0),"")</f>
        <v/>
      </c>
    </row>
    <row r="470" spans="2:11" ht="20.100000000000001" customHeight="1">
      <c r="B470" s="78" t="str" cm="1">
        <f t="array" ref="B470">IF(A470="","",INDEX(CAGE,MATCH(A470,Company_Name,0)))</f>
        <v/>
      </c>
      <c r="C470" s="80" t="str" cm="1">
        <f t="array" ref="C470">IF(A470="","",INDEX(Prime_Sub,MATCH(A470,Company_Name,0)))</f>
        <v/>
      </c>
      <c r="G470" s="78" t="str" cm="1">
        <f t="array" ref="G470">IF(F470="","",INDEX(LCAT_ID,MATCH(F470,LCAT_Name,0)))</f>
        <v/>
      </c>
      <c r="K470" s="78" t="str">
        <f>IFERROR(_xlfn.XLOOKUP($J470,MSA_Title_List,MSA_Title_List!$A$2:$A$643,"",0),"")</f>
        <v/>
      </c>
    </row>
    <row r="471" spans="2:11" ht="20.100000000000001" customHeight="1">
      <c r="B471" s="78" t="str" cm="1">
        <f t="array" ref="B471">IF(A471="","",INDEX(CAGE,MATCH(A471,Company_Name,0)))</f>
        <v/>
      </c>
      <c r="C471" s="80" t="str" cm="1">
        <f t="array" ref="C471">IF(A471="","",INDEX(Prime_Sub,MATCH(A471,Company_Name,0)))</f>
        <v/>
      </c>
      <c r="G471" s="78" t="str" cm="1">
        <f t="array" ref="G471">IF(F471="","",INDEX(LCAT_ID,MATCH(F471,LCAT_Name,0)))</f>
        <v/>
      </c>
      <c r="K471" s="78" t="str">
        <f>IFERROR(_xlfn.XLOOKUP($J471,MSA_Title_List,MSA_Title_List!$A$2:$A$643,"",0),"")</f>
        <v/>
      </c>
    </row>
    <row r="472" spans="2:11" ht="20.100000000000001" customHeight="1">
      <c r="B472" s="78" t="str" cm="1">
        <f t="array" ref="B472">IF(A472="","",INDEX(CAGE,MATCH(A472,Company_Name,0)))</f>
        <v/>
      </c>
      <c r="C472" s="80" t="str" cm="1">
        <f t="array" ref="C472">IF(A472="","",INDEX(Prime_Sub,MATCH(A472,Company_Name,0)))</f>
        <v/>
      </c>
      <c r="G472" s="78" t="str" cm="1">
        <f t="array" ref="G472">IF(F472="","",INDEX(LCAT_ID,MATCH(F472,LCAT_Name,0)))</f>
        <v/>
      </c>
      <c r="K472" s="78" t="str">
        <f>IFERROR(_xlfn.XLOOKUP($J472,MSA_Title_List,MSA_Title_List!$A$2:$A$643,"",0),"")</f>
        <v/>
      </c>
    </row>
    <row r="473" spans="2:11" ht="20.100000000000001" customHeight="1">
      <c r="B473" s="78" t="str" cm="1">
        <f t="array" ref="B473">IF(A473="","",INDEX(CAGE,MATCH(A473,Company_Name,0)))</f>
        <v/>
      </c>
      <c r="C473" s="80" t="str" cm="1">
        <f t="array" ref="C473">IF(A473="","",INDEX(Prime_Sub,MATCH(A473,Company_Name,0)))</f>
        <v/>
      </c>
      <c r="G473" s="78" t="str" cm="1">
        <f t="array" ref="G473">IF(F473="","",INDEX(LCAT_ID,MATCH(F473,LCAT_Name,0)))</f>
        <v/>
      </c>
      <c r="K473" s="78" t="str">
        <f>IFERROR(_xlfn.XLOOKUP($J473,MSA_Title_List,MSA_Title_List!$A$2:$A$643,"",0),"")</f>
        <v/>
      </c>
    </row>
    <row r="474" spans="2:11" ht="20.100000000000001" customHeight="1">
      <c r="B474" s="78" t="str" cm="1">
        <f t="array" ref="B474">IF(A474="","",INDEX(CAGE,MATCH(A474,Company_Name,0)))</f>
        <v/>
      </c>
      <c r="C474" s="80" t="str" cm="1">
        <f t="array" ref="C474">IF(A474="","",INDEX(Prime_Sub,MATCH(A474,Company_Name,0)))</f>
        <v/>
      </c>
      <c r="G474" s="78" t="str" cm="1">
        <f t="array" ref="G474">IF(F474="","",INDEX(LCAT_ID,MATCH(F474,LCAT_Name,0)))</f>
        <v/>
      </c>
      <c r="K474" s="78" t="str">
        <f>IFERROR(_xlfn.XLOOKUP($J474,MSA_Title_List,MSA_Title_List!$A$2:$A$643,"",0),"")</f>
        <v/>
      </c>
    </row>
    <row r="475" spans="2:11" ht="20.100000000000001" customHeight="1">
      <c r="B475" s="78" t="str" cm="1">
        <f t="array" ref="B475">IF(A475="","",INDEX(CAGE,MATCH(A475,Company_Name,0)))</f>
        <v/>
      </c>
      <c r="C475" s="80" t="str" cm="1">
        <f t="array" ref="C475">IF(A475="","",INDEX(Prime_Sub,MATCH(A475,Company_Name,0)))</f>
        <v/>
      </c>
      <c r="G475" s="78" t="str" cm="1">
        <f t="array" ref="G475">IF(F475="","",INDEX(LCAT_ID,MATCH(F475,LCAT_Name,0)))</f>
        <v/>
      </c>
      <c r="K475" s="78" t="str">
        <f>IFERROR(_xlfn.XLOOKUP($J475,MSA_Title_List,MSA_Title_List!$A$2:$A$643,"",0),"")</f>
        <v/>
      </c>
    </row>
    <row r="476" spans="2:11" ht="20.100000000000001" customHeight="1">
      <c r="B476" s="78" t="str" cm="1">
        <f t="array" ref="B476">IF(A476="","",INDEX(CAGE,MATCH(A476,Company_Name,0)))</f>
        <v/>
      </c>
      <c r="C476" s="80" t="str" cm="1">
        <f t="array" ref="C476">IF(A476="","",INDEX(Prime_Sub,MATCH(A476,Company_Name,0)))</f>
        <v/>
      </c>
      <c r="G476" s="78" t="str" cm="1">
        <f t="array" ref="G476">IF(F476="","",INDEX(LCAT_ID,MATCH(F476,LCAT_Name,0)))</f>
        <v/>
      </c>
      <c r="K476" s="78" t="str">
        <f>IFERROR(_xlfn.XLOOKUP($J476,MSA_Title_List,MSA_Title_List!$A$2:$A$643,"",0),"")</f>
        <v/>
      </c>
    </row>
    <row r="477" spans="2:11" ht="20.100000000000001" customHeight="1">
      <c r="B477" s="78" t="str" cm="1">
        <f t="array" ref="B477">IF(A477="","",INDEX(CAGE,MATCH(A477,Company_Name,0)))</f>
        <v/>
      </c>
      <c r="C477" s="80" t="str" cm="1">
        <f t="array" ref="C477">IF(A477="","",INDEX(Prime_Sub,MATCH(A477,Company_Name,0)))</f>
        <v/>
      </c>
      <c r="G477" s="78" t="str" cm="1">
        <f t="array" ref="G477">IF(F477="","",INDEX(LCAT_ID,MATCH(F477,LCAT_Name,0)))</f>
        <v/>
      </c>
      <c r="K477" s="78" t="str">
        <f>IFERROR(_xlfn.XLOOKUP($J477,MSA_Title_List,MSA_Title_List!$A$2:$A$643,"",0),"")</f>
        <v/>
      </c>
    </row>
    <row r="478" spans="2:11" ht="20.100000000000001" customHeight="1">
      <c r="B478" s="78" t="str" cm="1">
        <f t="array" ref="B478">IF(A478="","",INDEX(CAGE,MATCH(A478,Company_Name,0)))</f>
        <v/>
      </c>
      <c r="C478" s="80" t="str" cm="1">
        <f t="array" ref="C478">IF(A478="","",INDEX(Prime_Sub,MATCH(A478,Company_Name,0)))</f>
        <v/>
      </c>
      <c r="G478" s="78" t="str" cm="1">
        <f t="array" ref="G478">IF(F478="","",INDEX(LCAT_ID,MATCH(F478,LCAT_Name,0)))</f>
        <v/>
      </c>
      <c r="K478" s="78" t="str">
        <f>IFERROR(_xlfn.XLOOKUP($J478,MSA_Title_List,MSA_Title_List!$A$2:$A$643,"",0),"")</f>
        <v/>
      </c>
    </row>
    <row r="479" spans="2:11" ht="20.100000000000001" customHeight="1">
      <c r="B479" s="78" t="str" cm="1">
        <f t="array" ref="B479">IF(A479="","",INDEX(CAGE,MATCH(A479,Company_Name,0)))</f>
        <v/>
      </c>
      <c r="C479" s="80" t="str" cm="1">
        <f t="array" ref="C479">IF(A479="","",INDEX(Prime_Sub,MATCH(A479,Company_Name,0)))</f>
        <v/>
      </c>
      <c r="G479" s="78" t="str" cm="1">
        <f t="array" ref="G479">IF(F479="","",INDEX(LCAT_ID,MATCH(F479,LCAT_Name,0)))</f>
        <v/>
      </c>
      <c r="K479" s="78" t="str">
        <f>IFERROR(_xlfn.XLOOKUP($J479,MSA_Title_List,MSA_Title_List!$A$2:$A$643,"",0),"")</f>
        <v/>
      </c>
    </row>
    <row r="480" spans="2:11" ht="20.100000000000001" customHeight="1">
      <c r="B480" s="78" t="str" cm="1">
        <f t="array" ref="B480">IF(A480="","",INDEX(CAGE,MATCH(A480,Company_Name,0)))</f>
        <v/>
      </c>
      <c r="C480" s="80" t="str" cm="1">
        <f t="array" ref="C480">IF(A480="","",INDEX(Prime_Sub,MATCH(A480,Company_Name,0)))</f>
        <v/>
      </c>
      <c r="G480" s="78" t="str" cm="1">
        <f t="array" ref="G480">IF(F480="","",INDEX(LCAT_ID,MATCH(F480,LCAT_Name,0)))</f>
        <v/>
      </c>
      <c r="K480" s="78" t="str">
        <f>IFERROR(_xlfn.XLOOKUP($J480,MSA_Title_List,MSA_Title_List!$A$2:$A$643,"",0),"")</f>
        <v/>
      </c>
    </row>
    <row r="481" spans="2:11" ht="20.100000000000001" customHeight="1">
      <c r="B481" s="78" t="str" cm="1">
        <f t="array" ref="B481">IF(A481="","",INDEX(CAGE,MATCH(A481,Company_Name,0)))</f>
        <v/>
      </c>
      <c r="C481" s="80" t="str" cm="1">
        <f t="array" ref="C481">IF(A481="","",INDEX(Prime_Sub,MATCH(A481,Company_Name,0)))</f>
        <v/>
      </c>
      <c r="G481" s="78" t="str" cm="1">
        <f t="array" ref="G481">IF(F481="","",INDEX(LCAT_ID,MATCH(F481,LCAT_Name,0)))</f>
        <v/>
      </c>
      <c r="K481" s="78" t="str">
        <f>IFERROR(_xlfn.XLOOKUP($J481,MSA_Title_List,MSA_Title_List!$A$2:$A$643,"",0),"")</f>
        <v/>
      </c>
    </row>
    <row r="482" spans="2:11" ht="20.100000000000001" customHeight="1">
      <c r="B482" s="78" t="str" cm="1">
        <f t="array" ref="B482">IF(A482="","",INDEX(CAGE,MATCH(A482,Company_Name,0)))</f>
        <v/>
      </c>
      <c r="C482" s="80" t="str" cm="1">
        <f t="array" ref="C482">IF(A482="","",INDEX(Prime_Sub,MATCH(A482,Company_Name,0)))</f>
        <v/>
      </c>
      <c r="G482" s="78" t="str" cm="1">
        <f t="array" ref="G482">IF(F482="","",INDEX(LCAT_ID,MATCH(F482,LCAT_Name,0)))</f>
        <v/>
      </c>
      <c r="K482" s="78" t="str">
        <f>IFERROR(_xlfn.XLOOKUP($J482,MSA_Title_List,MSA_Title_List!$A$2:$A$643,"",0),"")</f>
        <v/>
      </c>
    </row>
    <row r="483" spans="2:11" ht="20.100000000000001" customHeight="1">
      <c r="B483" s="78" t="str" cm="1">
        <f t="array" ref="B483">IF(A483="","",INDEX(CAGE,MATCH(A483,Company_Name,0)))</f>
        <v/>
      </c>
      <c r="C483" s="80" t="str" cm="1">
        <f t="array" ref="C483">IF(A483="","",INDEX(Prime_Sub,MATCH(A483,Company_Name,0)))</f>
        <v/>
      </c>
      <c r="G483" s="78" t="str" cm="1">
        <f t="array" ref="G483">IF(F483="","",INDEX(LCAT_ID,MATCH(F483,LCAT_Name,0)))</f>
        <v/>
      </c>
      <c r="K483" s="78" t="str">
        <f>IFERROR(_xlfn.XLOOKUP($J483,MSA_Title_List,MSA_Title_List!$A$2:$A$643,"",0),"")</f>
        <v/>
      </c>
    </row>
    <row r="484" spans="2:11" ht="20.100000000000001" customHeight="1">
      <c r="B484" s="78" t="str" cm="1">
        <f t="array" ref="B484">IF(A484="","",INDEX(CAGE,MATCH(A484,Company_Name,0)))</f>
        <v/>
      </c>
      <c r="C484" s="80" t="str" cm="1">
        <f t="array" ref="C484">IF(A484="","",INDEX(Prime_Sub,MATCH(A484,Company_Name,0)))</f>
        <v/>
      </c>
      <c r="G484" s="78" t="str" cm="1">
        <f t="array" ref="G484">IF(F484="","",INDEX(LCAT_ID,MATCH(F484,LCAT_Name,0)))</f>
        <v/>
      </c>
      <c r="K484" s="78" t="str">
        <f>IFERROR(_xlfn.XLOOKUP($J484,MSA_Title_List,MSA_Title_List!$A$2:$A$643,"",0),"")</f>
        <v/>
      </c>
    </row>
    <row r="485" spans="2:11" ht="20.100000000000001" customHeight="1">
      <c r="B485" s="78" t="str" cm="1">
        <f t="array" ref="B485">IF(A485="","",INDEX(CAGE,MATCH(A485,Company_Name,0)))</f>
        <v/>
      </c>
      <c r="C485" s="80" t="str" cm="1">
        <f t="array" ref="C485">IF(A485="","",INDEX(Prime_Sub,MATCH(A485,Company_Name,0)))</f>
        <v/>
      </c>
      <c r="G485" s="78" t="str" cm="1">
        <f t="array" ref="G485">IF(F485="","",INDEX(LCAT_ID,MATCH(F485,LCAT_Name,0)))</f>
        <v/>
      </c>
      <c r="K485" s="78" t="str">
        <f>IFERROR(_xlfn.XLOOKUP($J485,MSA_Title_List,MSA_Title_List!$A$2:$A$643,"",0),"")</f>
        <v/>
      </c>
    </row>
    <row r="486" spans="2:11" ht="20.100000000000001" customHeight="1">
      <c r="B486" s="78" t="str" cm="1">
        <f t="array" ref="B486">IF(A486="","",INDEX(CAGE,MATCH(A486,Company_Name,0)))</f>
        <v/>
      </c>
      <c r="C486" s="80" t="str" cm="1">
        <f t="array" ref="C486">IF(A486="","",INDEX(Prime_Sub,MATCH(A486,Company_Name,0)))</f>
        <v/>
      </c>
      <c r="G486" s="78" t="str" cm="1">
        <f t="array" ref="G486">IF(F486="","",INDEX(LCAT_ID,MATCH(F486,LCAT_Name,0)))</f>
        <v/>
      </c>
      <c r="K486" s="78" t="str">
        <f>IFERROR(_xlfn.XLOOKUP($J486,MSA_Title_List,MSA_Title_List!$A$2:$A$643,"",0),"")</f>
        <v/>
      </c>
    </row>
    <row r="487" spans="2:11" ht="20.100000000000001" customHeight="1">
      <c r="B487" s="78" t="str" cm="1">
        <f t="array" ref="B487">IF(A487="","",INDEX(CAGE,MATCH(A487,Company_Name,0)))</f>
        <v/>
      </c>
      <c r="C487" s="80" t="str" cm="1">
        <f t="array" ref="C487">IF(A487="","",INDEX(Prime_Sub,MATCH(A487,Company_Name,0)))</f>
        <v/>
      </c>
      <c r="G487" s="78" t="str" cm="1">
        <f t="array" ref="G487">IF(F487="","",INDEX(LCAT_ID,MATCH(F487,LCAT_Name,0)))</f>
        <v/>
      </c>
      <c r="K487" s="78" t="str">
        <f>IFERROR(_xlfn.XLOOKUP($J487,MSA_Title_List,MSA_Title_List!$A$2:$A$643,"",0),"")</f>
        <v/>
      </c>
    </row>
    <row r="488" spans="2:11" ht="20.100000000000001" customHeight="1">
      <c r="B488" s="78" t="str" cm="1">
        <f t="array" ref="B488">IF(A488="","",INDEX(CAGE,MATCH(A488,Company_Name,0)))</f>
        <v/>
      </c>
      <c r="C488" s="80" t="str" cm="1">
        <f t="array" ref="C488">IF(A488="","",INDEX(Prime_Sub,MATCH(A488,Company_Name,0)))</f>
        <v/>
      </c>
      <c r="G488" s="78" t="str" cm="1">
        <f t="array" ref="G488">IF(F488="","",INDEX(LCAT_ID,MATCH(F488,LCAT_Name,0)))</f>
        <v/>
      </c>
      <c r="K488" s="78" t="str">
        <f>IFERROR(_xlfn.XLOOKUP($J488,MSA_Title_List,MSA_Title_List!$A$2:$A$643,"",0),"")</f>
        <v/>
      </c>
    </row>
    <row r="489" spans="2:11" ht="20.100000000000001" customHeight="1">
      <c r="B489" s="78" t="str" cm="1">
        <f t="array" ref="B489">IF(A489="","",INDEX(CAGE,MATCH(A489,Company_Name,0)))</f>
        <v/>
      </c>
      <c r="C489" s="80" t="str" cm="1">
        <f t="array" ref="C489">IF(A489="","",INDEX(Prime_Sub,MATCH(A489,Company_Name,0)))</f>
        <v/>
      </c>
      <c r="G489" s="78" t="str" cm="1">
        <f t="array" ref="G489">IF(F489="","",INDEX(LCAT_ID,MATCH(F489,LCAT_Name,0)))</f>
        <v/>
      </c>
      <c r="K489" s="78" t="str">
        <f>IFERROR(_xlfn.XLOOKUP($J489,MSA_Title_List,MSA_Title_List!$A$2:$A$643,"",0),"")</f>
        <v/>
      </c>
    </row>
    <row r="490" spans="2:11" ht="20.100000000000001" customHeight="1">
      <c r="B490" s="78" t="str" cm="1">
        <f t="array" ref="B490">IF(A490="","",INDEX(CAGE,MATCH(A490,Company_Name,0)))</f>
        <v/>
      </c>
      <c r="C490" s="80" t="str" cm="1">
        <f t="array" ref="C490">IF(A490="","",INDEX(Prime_Sub,MATCH(A490,Company_Name,0)))</f>
        <v/>
      </c>
      <c r="G490" s="78" t="str" cm="1">
        <f t="array" ref="G490">IF(F490="","",INDEX(LCAT_ID,MATCH(F490,LCAT_Name,0)))</f>
        <v/>
      </c>
      <c r="K490" s="78" t="str">
        <f>IFERROR(_xlfn.XLOOKUP($J490,MSA_Title_List,MSA_Title_List!$A$2:$A$643,"",0),"")</f>
        <v/>
      </c>
    </row>
    <row r="491" spans="2:11" ht="20.100000000000001" customHeight="1">
      <c r="B491" s="78" t="str" cm="1">
        <f t="array" ref="B491">IF(A491="","",INDEX(CAGE,MATCH(A491,Company_Name,0)))</f>
        <v/>
      </c>
      <c r="C491" s="80" t="str" cm="1">
        <f t="array" ref="C491">IF(A491="","",INDEX(Prime_Sub,MATCH(A491,Company_Name,0)))</f>
        <v/>
      </c>
      <c r="G491" s="78" t="str" cm="1">
        <f t="array" ref="G491">IF(F491="","",INDEX(LCAT_ID,MATCH(F491,LCAT_Name,0)))</f>
        <v/>
      </c>
      <c r="K491" s="78" t="str">
        <f>IFERROR(_xlfn.XLOOKUP($J491,MSA_Title_List,MSA_Title_List!$A$2:$A$643,"",0),"")</f>
        <v/>
      </c>
    </row>
    <row r="492" spans="2:11" ht="20.100000000000001" customHeight="1">
      <c r="B492" s="78" t="str" cm="1">
        <f t="array" ref="B492">IF(A492="","",INDEX(CAGE,MATCH(A492,Company_Name,0)))</f>
        <v/>
      </c>
      <c r="C492" s="80" t="str" cm="1">
        <f t="array" ref="C492">IF(A492="","",INDEX(Prime_Sub,MATCH(A492,Company_Name,0)))</f>
        <v/>
      </c>
      <c r="G492" s="78" t="str" cm="1">
        <f t="array" ref="G492">IF(F492="","",INDEX(LCAT_ID,MATCH(F492,LCAT_Name,0)))</f>
        <v/>
      </c>
      <c r="K492" s="78" t="str">
        <f>IFERROR(_xlfn.XLOOKUP($J492,MSA_Title_List,MSA_Title_List!$A$2:$A$643,"",0),"")</f>
        <v/>
      </c>
    </row>
    <row r="493" spans="2:11" ht="20.100000000000001" customHeight="1">
      <c r="B493" s="78" t="str" cm="1">
        <f t="array" ref="B493">IF(A493="","",INDEX(CAGE,MATCH(A493,Company_Name,0)))</f>
        <v/>
      </c>
      <c r="C493" s="80" t="str" cm="1">
        <f t="array" ref="C493">IF(A493="","",INDEX(Prime_Sub,MATCH(A493,Company_Name,0)))</f>
        <v/>
      </c>
      <c r="G493" s="78" t="str" cm="1">
        <f t="array" ref="G493">IF(F493="","",INDEX(LCAT_ID,MATCH(F493,LCAT_Name,0)))</f>
        <v/>
      </c>
      <c r="K493" s="78" t="str">
        <f>IFERROR(_xlfn.XLOOKUP($J493,MSA_Title_List,MSA_Title_List!$A$2:$A$643,"",0),"")</f>
        <v/>
      </c>
    </row>
    <row r="494" spans="2:11" ht="20.100000000000001" customHeight="1">
      <c r="B494" s="78" t="str" cm="1">
        <f t="array" ref="B494">IF(A494="","",INDEX(CAGE,MATCH(A494,Company_Name,0)))</f>
        <v/>
      </c>
      <c r="C494" s="80" t="str" cm="1">
        <f t="array" ref="C494">IF(A494="","",INDEX(Prime_Sub,MATCH(A494,Company_Name,0)))</f>
        <v/>
      </c>
      <c r="G494" s="78" t="str" cm="1">
        <f t="array" ref="G494">IF(F494="","",INDEX(LCAT_ID,MATCH(F494,LCAT_Name,0)))</f>
        <v/>
      </c>
      <c r="K494" s="78" t="str">
        <f>IFERROR(_xlfn.XLOOKUP($J494,MSA_Title_List,MSA_Title_List!$A$2:$A$643,"",0),"")</f>
        <v/>
      </c>
    </row>
    <row r="495" spans="2:11" ht="20.100000000000001" customHeight="1">
      <c r="B495" s="78" t="str" cm="1">
        <f t="array" ref="B495">IF(A495="","",INDEX(CAGE,MATCH(A495,Company_Name,0)))</f>
        <v/>
      </c>
      <c r="C495" s="80" t="str" cm="1">
        <f t="array" ref="C495">IF(A495="","",INDEX(Prime_Sub,MATCH(A495,Company_Name,0)))</f>
        <v/>
      </c>
      <c r="G495" s="78" t="str" cm="1">
        <f t="array" ref="G495">IF(F495="","",INDEX(LCAT_ID,MATCH(F495,LCAT_Name,0)))</f>
        <v/>
      </c>
      <c r="K495" s="78" t="str">
        <f>IFERROR(_xlfn.XLOOKUP($J495,MSA_Title_List,MSA_Title_List!$A$2:$A$643,"",0),"")</f>
        <v/>
      </c>
    </row>
    <row r="496" spans="2:11" ht="20.100000000000001" customHeight="1">
      <c r="B496" s="78" t="str" cm="1">
        <f t="array" ref="B496">IF(A496="","",INDEX(CAGE,MATCH(A496,Company_Name,0)))</f>
        <v/>
      </c>
      <c r="C496" s="80" t="str" cm="1">
        <f t="array" ref="C496">IF(A496="","",INDEX(Prime_Sub,MATCH(A496,Company_Name,0)))</f>
        <v/>
      </c>
      <c r="G496" s="78" t="str" cm="1">
        <f t="array" ref="G496">IF(F496="","",INDEX(LCAT_ID,MATCH(F496,LCAT_Name,0)))</f>
        <v/>
      </c>
      <c r="K496" s="78" t="str">
        <f>IFERROR(_xlfn.XLOOKUP($J496,MSA_Title_List,MSA_Title_List!$A$2:$A$643,"",0),"")</f>
        <v/>
      </c>
    </row>
    <row r="497" spans="2:11" ht="20.100000000000001" customHeight="1">
      <c r="B497" s="78" t="str" cm="1">
        <f t="array" ref="B497">IF(A497="","",INDEX(CAGE,MATCH(A497,Company_Name,0)))</f>
        <v/>
      </c>
      <c r="C497" s="80" t="str" cm="1">
        <f t="array" ref="C497">IF(A497="","",INDEX(Prime_Sub,MATCH(A497,Company_Name,0)))</f>
        <v/>
      </c>
      <c r="G497" s="78" t="str" cm="1">
        <f t="array" ref="G497">IF(F497="","",INDEX(LCAT_ID,MATCH(F497,LCAT_Name,0)))</f>
        <v/>
      </c>
      <c r="K497" s="78" t="str">
        <f>IFERROR(_xlfn.XLOOKUP($J497,MSA_Title_List,MSA_Title_List!$A$2:$A$643,"",0),"")</f>
        <v/>
      </c>
    </row>
    <row r="498" spans="2:11" ht="20.100000000000001" customHeight="1">
      <c r="B498" s="78" t="str" cm="1">
        <f t="array" ref="B498">IF(A498="","",INDEX(CAGE,MATCH(A498,Company_Name,0)))</f>
        <v/>
      </c>
      <c r="C498" s="80" t="str" cm="1">
        <f t="array" ref="C498">IF(A498="","",INDEX(Prime_Sub,MATCH(A498,Company_Name,0)))</f>
        <v/>
      </c>
      <c r="G498" s="78" t="str" cm="1">
        <f t="array" ref="G498">IF(F498="","",INDEX(LCAT_ID,MATCH(F498,LCAT_Name,0)))</f>
        <v/>
      </c>
      <c r="K498" s="78" t="str">
        <f>IFERROR(_xlfn.XLOOKUP($J498,MSA_Title_List,MSA_Title_List!$A$2:$A$643,"",0),"")</f>
        <v/>
      </c>
    </row>
    <row r="499" spans="2:11" ht="20.100000000000001" customHeight="1">
      <c r="B499" s="78" t="str" cm="1">
        <f t="array" ref="B499">IF(A499="","",INDEX(CAGE,MATCH(A499,Company_Name,0)))</f>
        <v/>
      </c>
      <c r="C499" s="80" t="str" cm="1">
        <f t="array" ref="C499">IF(A499="","",INDEX(Prime_Sub,MATCH(A499,Company_Name,0)))</f>
        <v/>
      </c>
      <c r="G499" s="78" t="str" cm="1">
        <f t="array" ref="G499">IF(F499="","",INDEX(LCAT_ID,MATCH(F499,LCAT_Name,0)))</f>
        <v/>
      </c>
      <c r="K499" s="78" t="str">
        <f>IFERROR(_xlfn.XLOOKUP($J499,MSA_Title_List,MSA_Title_List!$A$2:$A$643,"",0),"")</f>
        <v/>
      </c>
    </row>
    <row r="500" spans="2:11" ht="20.100000000000001" customHeight="1">
      <c r="B500" s="78" t="str" cm="1">
        <f t="array" ref="B500">IF(A500="","",INDEX(CAGE,MATCH(A500,Company_Name,0)))</f>
        <v/>
      </c>
      <c r="C500" s="80" t="str" cm="1">
        <f t="array" ref="C500">IF(A500="","",INDEX(Prime_Sub,MATCH(A500,Company_Name,0)))</f>
        <v/>
      </c>
      <c r="G500" s="78" t="str" cm="1">
        <f t="array" ref="G500">IF(F500="","",INDEX(LCAT_ID,MATCH(F500,LCAT_Name,0)))</f>
        <v/>
      </c>
      <c r="K500" s="78" t="str">
        <f>IFERROR(_xlfn.XLOOKUP($J500,MSA_Title_List,MSA_Title_List!$A$2:$A$643,"",0),"")</f>
        <v/>
      </c>
    </row>
    <row r="501" spans="2:11" ht="20.100000000000001" customHeight="1">
      <c r="B501" s="78" t="str" cm="1">
        <f t="array" ref="B501">IF(A501="","",INDEX(CAGE,MATCH(A501,Company_Name,0)))</f>
        <v/>
      </c>
      <c r="C501" s="80" t="str" cm="1">
        <f t="array" ref="C501">IF(A501="","",INDEX(Prime_Sub,MATCH(A501,Company_Name,0)))</f>
        <v/>
      </c>
      <c r="G501" s="78" t="str" cm="1">
        <f t="array" ref="G501">IF(F501="","",INDEX(LCAT_ID,MATCH(F501,LCAT_Name,0)))</f>
        <v/>
      </c>
      <c r="K501" s="78" t="str">
        <f>IFERROR(_xlfn.XLOOKUP($J501,MSA_Title_List,MSA_Title_List!$A$2:$A$643,"",0),"")</f>
        <v/>
      </c>
    </row>
    <row r="502" spans="2:11" ht="20.100000000000001" customHeight="1">
      <c r="B502" s="78" t="str" cm="1">
        <f t="array" ref="B502">IF(A502="","",INDEX(CAGE,MATCH(A502,Company_Name,0)))</f>
        <v/>
      </c>
      <c r="C502" s="80" t="str" cm="1">
        <f t="array" ref="C502">IF(A502="","",INDEX(Prime_Sub,MATCH(A502,Company_Name,0)))</f>
        <v/>
      </c>
      <c r="G502" s="78" t="str" cm="1">
        <f t="array" ref="G502">IF(F502="","",INDEX(LCAT_ID,MATCH(F502,LCAT_Name,0)))</f>
        <v/>
      </c>
      <c r="K502" s="78" t="str">
        <f>IFERROR(_xlfn.XLOOKUP($J502,MSA_Title_List,MSA_Title_List!$A$2:$A$643,"",0),"")</f>
        <v/>
      </c>
    </row>
    <row r="503" spans="2:11" ht="20.100000000000001" customHeight="1">
      <c r="B503" s="78" t="str" cm="1">
        <f t="array" ref="B503">IF(A503="","",INDEX(CAGE,MATCH(A503,Company_Name,0)))</f>
        <v/>
      </c>
      <c r="C503" s="80" t="str" cm="1">
        <f t="array" ref="C503">IF(A503="","",INDEX(Prime_Sub,MATCH(A503,Company_Name,0)))</f>
        <v/>
      </c>
      <c r="G503" s="78" t="str" cm="1">
        <f t="array" ref="G503">IF(F503="","",INDEX(LCAT_ID,MATCH(F503,LCAT_Name,0)))</f>
        <v/>
      </c>
      <c r="K503" s="78" t="str">
        <f>IFERROR(_xlfn.XLOOKUP($J503,MSA_Title_List,MSA_Title_List!$A$2:$A$643,"",0),"")</f>
        <v/>
      </c>
    </row>
    <row r="504" spans="2:11" ht="20.100000000000001" customHeight="1">
      <c r="B504" s="78" t="str" cm="1">
        <f t="array" ref="B504">IF(A504="","",INDEX(CAGE,MATCH(A504,Company_Name,0)))</f>
        <v/>
      </c>
      <c r="C504" s="80" t="str" cm="1">
        <f t="array" ref="C504">IF(A504="","",INDEX(Prime_Sub,MATCH(A504,Company_Name,0)))</f>
        <v/>
      </c>
      <c r="G504" s="78" t="str" cm="1">
        <f t="array" ref="G504">IF(F504="","",INDEX(LCAT_ID,MATCH(F504,LCAT_Name,0)))</f>
        <v/>
      </c>
      <c r="K504" s="78" t="str">
        <f>IFERROR(_xlfn.XLOOKUP($J504,MSA_Title_List,MSA_Title_List!$A$2:$A$643,"",0),"")</f>
        <v/>
      </c>
    </row>
    <row r="505" spans="2:11" ht="20.100000000000001" customHeight="1">
      <c r="B505" s="78" t="str" cm="1">
        <f t="array" ref="B505">IF(A505="","",INDEX(CAGE,MATCH(A505,Company_Name,0)))</f>
        <v/>
      </c>
      <c r="C505" s="80" t="str" cm="1">
        <f t="array" ref="C505">IF(A505="","",INDEX(Prime_Sub,MATCH(A505,Company_Name,0)))</f>
        <v/>
      </c>
      <c r="G505" s="78" t="str" cm="1">
        <f t="array" ref="G505">IF(F505="","",INDEX(LCAT_ID,MATCH(F505,LCAT_Name,0)))</f>
        <v/>
      </c>
      <c r="K505" s="78" t="str">
        <f>IFERROR(_xlfn.XLOOKUP($J505,MSA_Title_List,MSA_Title_List!$A$2:$A$643,"",0),"")</f>
        <v/>
      </c>
    </row>
    <row r="506" spans="2:11" ht="20.100000000000001" customHeight="1">
      <c r="B506" s="78" t="str" cm="1">
        <f t="array" ref="B506">IF(A506="","",INDEX(CAGE,MATCH(A506,Company_Name,0)))</f>
        <v/>
      </c>
      <c r="C506" s="80" t="str" cm="1">
        <f t="array" ref="C506">IF(A506="","",INDEX(Prime_Sub,MATCH(A506,Company_Name,0)))</f>
        <v/>
      </c>
      <c r="G506" s="78" t="str" cm="1">
        <f t="array" ref="G506">IF(F506="","",INDEX(LCAT_ID,MATCH(F506,LCAT_Name,0)))</f>
        <v/>
      </c>
      <c r="K506" s="78" t="str">
        <f>IFERROR(_xlfn.XLOOKUP($J506,MSA_Title_List,MSA_Title_List!$A$2:$A$643,"",0),"")</f>
        <v/>
      </c>
    </row>
    <row r="507" spans="2:11" ht="20.100000000000001" customHeight="1">
      <c r="B507" s="78" t="str" cm="1">
        <f t="array" ref="B507">IF(A507="","",INDEX(CAGE,MATCH(A507,Company_Name,0)))</f>
        <v/>
      </c>
      <c r="C507" s="80" t="str" cm="1">
        <f t="array" ref="C507">IF(A507="","",INDEX(Prime_Sub,MATCH(A507,Company_Name,0)))</f>
        <v/>
      </c>
      <c r="G507" s="78" t="str" cm="1">
        <f t="array" ref="G507">IF(F507="","",INDEX(LCAT_ID,MATCH(F507,LCAT_Name,0)))</f>
        <v/>
      </c>
      <c r="K507" s="78" t="str">
        <f>IFERROR(_xlfn.XLOOKUP($J507,MSA_Title_List,MSA_Title_List!$A$2:$A$643,"",0),"")</f>
        <v/>
      </c>
    </row>
    <row r="508" spans="2:11" ht="20.100000000000001" customHeight="1">
      <c r="B508" s="78" t="str" cm="1">
        <f t="array" ref="B508">IF(A508="","",INDEX(CAGE,MATCH(A508,Company_Name,0)))</f>
        <v/>
      </c>
      <c r="C508" s="80" t="str" cm="1">
        <f t="array" ref="C508">IF(A508="","",INDEX(Prime_Sub,MATCH(A508,Company_Name,0)))</f>
        <v/>
      </c>
      <c r="G508" s="78" t="str" cm="1">
        <f t="array" ref="G508">IF(F508="","",INDEX(LCAT_ID,MATCH(F508,LCAT_Name,0)))</f>
        <v/>
      </c>
      <c r="K508" s="78" t="str">
        <f>IFERROR(_xlfn.XLOOKUP($J508,MSA_Title_List,MSA_Title_List!$A$2:$A$643,"",0),"")</f>
        <v/>
      </c>
    </row>
    <row r="509" spans="2:11" ht="20.100000000000001" customHeight="1">
      <c r="B509" s="78" t="str" cm="1">
        <f t="array" ref="B509">IF(A509="","",INDEX(CAGE,MATCH(A509,Company_Name,0)))</f>
        <v/>
      </c>
      <c r="C509" s="80" t="str" cm="1">
        <f t="array" ref="C509">IF(A509="","",INDEX(Prime_Sub,MATCH(A509,Company_Name,0)))</f>
        <v/>
      </c>
      <c r="G509" s="78" t="str" cm="1">
        <f t="array" ref="G509">IF(F509="","",INDEX(LCAT_ID,MATCH(F509,LCAT_Name,0)))</f>
        <v/>
      </c>
      <c r="K509" s="78" t="str">
        <f>IFERROR(_xlfn.XLOOKUP($J509,MSA_Title_List,MSA_Title_List!$A$2:$A$643,"",0),"")</f>
        <v/>
      </c>
    </row>
    <row r="510" spans="2:11" ht="20.100000000000001" customHeight="1">
      <c r="B510" s="78" t="str" cm="1">
        <f t="array" ref="B510">IF(A510="","",INDEX(CAGE,MATCH(A510,Company_Name,0)))</f>
        <v/>
      </c>
      <c r="C510" s="80" t="str" cm="1">
        <f t="array" ref="C510">IF(A510="","",INDEX(Prime_Sub,MATCH(A510,Company_Name,0)))</f>
        <v/>
      </c>
      <c r="G510" s="78" t="str" cm="1">
        <f t="array" ref="G510">IF(F510="","",INDEX(LCAT_ID,MATCH(F510,LCAT_Name,0)))</f>
        <v/>
      </c>
      <c r="K510" s="78" t="str">
        <f>IFERROR(_xlfn.XLOOKUP($J510,MSA_Title_List,MSA_Title_List!$A$2:$A$643,"",0),"")</f>
        <v/>
      </c>
    </row>
    <row r="511" spans="2:11" ht="20.100000000000001" customHeight="1">
      <c r="B511" s="78" t="str" cm="1">
        <f t="array" ref="B511">IF(A511="","",INDEX(CAGE,MATCH(A511,Company_Name,0)))</f>
        <v/>
      </c>
      <c r="C511" s="80" t="str" cm="1">
        <f t="array" ref="C511">IF(A511="","",INDEX(Prime_Sub,MATCH(A511,Company_Name,0)))</f>
        <v/>
      </c>
      <c r="G511" s="78" t="str" cm="1">
        <f t="array" ref="G511">IF(F511="","",INDEX(LCAT_ID,MATCH(F511,LCAT_Name,0)))</f>
        <v/>
      </c>
      <c r="K511" s="78" t="str">
        <f>IFERROR(_xlfn.XLOOKUP($J511,MSA_Title_List,MSA_Title_List!$A$2:$A$643,"",0),"")</f>
        <v/>
      </c>
    </row>
    <row r="512" spans="2:11" ht="20.100000000000001" customHeight="1">
      <c r="B512" s="78" t="str" cm="1">
        <f t="array" ref="B512">IF(A512="","",INDEX(CAGE,MATCH(A512,Company_Name,0)))</f>
        <v/>
      </c>
      <c r="C512" s="80" t="str" cm="1">
        <f t="array" ref="C512">IF(A512="","",INDEX(Prime_Sub,MATCH(A512,Company_Name,0)))</f>
        <v/>
      </c>
      <c r="G512" s="78" t="str" cm="1">
        <f t="array" ref="G512">IF(F512="","",INDEX(LCAT_ID,MATCH(F512,LCAT_Name,0)))</f>
        <v/>
      </c>
      <c r="K512" s="78" t="str">
        <f>IFERROR(_xlfn.XLOOKUP($J512,MSA_Title_List,MSA_Title_List!$A$2:$A$643,"",0),"")</f>
        <v/>
      </c>
    </row>
    <row r="513" spans="2:11" ht="20.100000000000001" customHeight="1">
      <c r="B513" s="78" t="str" cm="1">
        <f t="array" ref="B513">IF(A513="","",INDEX(CAGE,MATCH(A513,Company_Name,0)))</f>
        <v/>
      </c>
      <c r="C513" s="80" t="str" cm="1">
        <f t="array" ref="C513">IF(A513="","",INDEX(Prime_Sub,MATCH(A513,Company_Name,0)))</f>
        <v/>
      </c>
      <c r="G513" s="78" t="str" cm="1">
        <f t="array" ref="G513">IF(F513="","",INDEX(LCAT_ID,MATCH(F513,LCAT_Name,0)))</f>
        <v/>
      </c>
      <c r="K513" s="78" t="str">
        <f>IFERROR(_xlfn.XLOOKUP($J513,MSA_Title_List,MSA_Title_List!$A$2:$A$643,"",0),"")</f>
        <v/>
      </c>
    </row>
    <row r="514" spans="2:11" ht="20.100000000000001" customHeight="1">
      <c r="B514" s="78" t="str" cm="1">
        <f t="array" ref="B514">IF(A514="","",INDEX(CAGE,MATCH(A514,Company_Name,0)))</f>
        <v/>
      </c>
      <c r="C514" s="80" t="str" cm="1">
        <f t="array" ref="C514">IF(A514="","",INDEX(Prime_Sub,MATCH(A514,Company_Name,0)))</f>
        <v/>
      </c>
      <c r="G514" s="78" t="str" cm="1">
        <f t="array" ref="G514">IF(F514="","",INDEX(LCAT_ID,MATCH(F514,LCAT_Name,0)))</f>
        <v/>
      </c>
      <c r="K514" s="78" t="str">
        <f>IFERROR(_xlfn.XLOOKUP($J514,MSA_Title_List,MSA_Title_List!$A$2:$A$643,"",0),"")</f>
        <v/>
      </c>
    </row>
    <row r="515" spans="2:11" ht="20.100000000000001" customHeight="1">
      <c r="B515" s="78" t="str" cm="1">
        <f t="array" ref="B515">IF(A515="","",INDEX(CAGE,MATCH(A515,Company_Name,0)))</f>
        <v/>
      </c>
      <c r="C515" s="80" t="str" cm="1">
        <f t="array" ref="C515">IF(A515="","",INDEX(Prime_Sub,MATCH(A515,Company_Name,0)))</f>
        <v/>
      </c>
      <c r="G515" s="78" t="str" cm="1">
        <f t="array" ref="G515">IF(F515="","",INDEX(LCAT_ID,MATCH(F515,LCAT_Name,0)))</f>
        <v/>
      </c>
      <c r="K515" s="78" t="str">
        <f>IFERROR(_xlfn.XLOOKUP($J515,MSA_Title_List,MSA_Title_List!$A$2:$A$643,"",0),"")</f>
        <v/>
      </c>
    </row>
    <row r="516" spans="2:11" ht="20.100000000000001" customHeight="1">
      <c r="B516" s="78" t="str" cm="1">
        <f t="array" ref="B516">IF(A516="","",INDEX(CAGE,MATCH(A516,Company_Name,0)))</f>
        <v/>
      </c>
      <c r="C516" s="80" t="str" cm="1">
        <f t="array" ref="C516">IF(A516="","",INDEX(Prime_Sub,MATCH(A516,Company_Name,0)))</f>
        <v/>
      </c>
      <c r="G516" s="78" t="str" cm="1">
        <f t="array" ref="G516">IF(F516="","",INDEX(LCAT_ID,MATCH(F516,LCAT_Name,0)))</f>
        <v/>
      </c>
      <c r="K516" s="78" t="str">
        <f>IFERROR(_xlfn.XLOOKUP($J516,MSA_Title_List,MSA_Title_List!$A$2:$A$643,"",0),"")</f>
        <v/>
      </c>
    </row>
    <row r="517" spans="2:11" ht="20.100000000000001" customHeight="1">
      <c r="B517" s="78" t="str" cm="1">
        <f t="array" ref="B517">IF(A517="","",INDEX(CAGE,MATCH(A517,Company_Name,0)))</f>
        <v/>
      </c>
      <c r="C517" s="80" t="str" cm="1">
        <f t="array" ref="C517">IF(A517="","",INDEX(Prime_Sub,MATCH(A517,Company_Name,0)))</f>
        <v/>
      </c>
      <c r="G517" s="78" t="str" cm="1">
        <f t="array" ref="G517">IF(F517="","",INDEX(LCAT_ID,MATCH(F517,LCAT_Name,0)))</f>
        <v/>
      </c>
      <c r="K517" s="78" t="str">
        <f>IFERROR(_xlfn.XLOOKUP($J517,MSA_Title_List,MSA_Title_List!$A$2:$A$643,"",0),"")</f>
        <v/>
      </c>
    </row>
    <row r="518" spans="2:11" ht="20.100000000000001" customHeight="1">
      <c r="B518" s="78" t="str" cm="1">
        <f t="array" ref="B518">IF(A518="","",INDEX(CAGE,MATCH(A518,Company_Name,0)))</f>
        <v/>
      </c>
      <c r="C518" s="80" t="str" cm="1">
        <f t="array" ref="C518">IF(A518="","",INDEX(Prime_Sub,MATCH(A518,Company_Name,0)))</f>
        <v/>
      </c>
      <c r="G518" s="78" t="str" cm="1">
        <f t="array" ref="G518">IF(F518="","",INDEX(LCAT_ID,MATCH(F518,LCAT_Name,0)))</f>
        <v/>
      </c>
      <c r="K518" s="78" t="str">
        <f>IFERROR(_xlfn.XLOOKUP($J518,MSA_Title_List,MSA_Title_List!$A$2:$A$643,"",0),"")</f>
        <v/>
      </c>
    </row>
    <row r="519" spans="2:11" ht="20.100000000000001" customHeight="1">
      <c r="B519" s="78" t="str" cm="1">
        <f t="array" ref="B519">IF(A519="","",INDEX(CAGE,MATCH(A519,Company_Name,0)))</f>
        <v/>
      </c>
      <c r="C519" s="80" t="str" cm="1">
        <f t="array" ref="C519">IF(A519="","",INDEX(Prime_Sub,MATCH(A519,Company_Name,0)))</f>
        <v/>
      </c>
      <c r="G519" s="78" t="str" cm="1">
        <f t="array" ref="G519">IF(F519="","",INDEX(LCAT_ID,MATCH(F519,LCAT_Name,0)))</f>
        <v/>
      </c>
      <c r="K519" s="78" t="str">
        <f>IFERROR(_xlfn.XLOOKUP($J519,MSA_Title_List,MSA_Title_List!$A$2:$A$643,"",0),"")</f>
        <v/>
      </c>
    </row>
    <row r="520" spans="2:11" ht="20.100000000000001" customHeight="1">
      <c r="B520" s="78" t="str" cm="1">
        <f t="array" ref="B520">IF(A520="","",INDEX(CAGE,MATCH(A520,Company_Name,0)))</f>
        <v/>
      </c>
      <c r="C520" s="80" t="str" cm="1">
        <f t="array" ref="C520">IF(A520="","",INDEX(Prime_Sub,MATCH(A520,Company_Name,0)))</f>
        <v/>
      </c>
      <c r="G520" s="78" t="str" cm="1">
        <f t="array" ref="G520">IF(F520="","",INDEX(LCAT_ID,MATCH(F520,LCAT_Name,0)))</f>
        <v/>
      </c>
      <c r="K520" s="78" t="str">
        <f>IFERROR(_xlfn.XLOOKUP($J520,MSA_Title_List,MSA_Title_List!$A$2:$A$643,"",0),"")</f>
        <v/>
      </c>
    </row>
    <row r="521" spans="2:11" ht="20.100000000000001" customHeight="1">
      <c r="B521" s="78" t="str" cm="1">
        <f t="array" ref="B521">IF(A521="","",INDEX(CAGE,MATCH(A521,Company_Name,0)))</f>
        <v/>
      </c>
      <c r="C521" s="80" t="str" cm="1">
        <f t="array" ref="C521">IF(A521="","",INDEX(Prime_Sub,MATCH(A521,Company_Name,0)))</f>
        <v/>
      </c>
      <c r="G521" s="78" t="str" cm="1">
        <f t="array" ref="G521">IF(F521="","",INDEX(LCAT_ID,MATCH(F521,LCAT_Name,0)))</f>
        <v/>
      </c>
      <c r="K521" s="78" t="str">
        <f>IFERROR(_xlfn.XLOOKUP($J521,MSA_Title_List,MSA_Title_List!$A$2:$A$643,"",0),"")</f>
        <v/>
      </c>
    </row>
    <row r="522" spans="2:11" ht="20.100000000000001" customHeight="1">
      <c r="B522" s="78" t="str" cm="1">
        <f t="array" ref="B522">IF(A522="","",INDEX(CAGE,MATCH(A522,Company_Name,0)))</f>
        <v/>
      </c>
      <c r="C522" s="80" t="str" cm="1">
        <f t="array" ref="C522">IF(A522="","",INDEX(Prime_Sub,MATCH(A522,Company_Name,0)))</f>
        <v/>
      </c>
      <c r="G522" s="78" t="str" cm="1">
        <f t="array" ref="G522">IF(F522="","",INDEX(LCAT_ID,MATCH(F522,LCAT_Name,0)))</f>
        <v/>
      </c>
      <c r="K522" s="78" t="str">
        <f>IFERROR(_xlfn.XLOOKUP($J522,MSA_Title_List,MSA_Title_List!$A$2:$A$643,"",0),"")</f>
        <v/>
      </c>
    </row>
    <row r="523" spans="2:11" ht="20.100000000000001" customHeight="1">
      <c r="B523" s="78" t="str" cm="1">
        <f t="array" ref="B523">IF(A523="","",INDEX(CAGE,MATCH(A523,Company_Name,0)))</f>
        <v/>
      </c>
      <c r="C523" s="80" t="str" cm="1">
        <f t="array" ref="C523">IF(A523="","",INDEX(Prime_Sub,MATCH(A523,Company_Name,0)))</f>
        <v/>
      </c>
      <c r="G523" s="78" t="str" cm="1">
        <f t="array" ref="G523">IF(F523="","",INDEX(LCAT_ID,MATCH(F523,LCAT_Name,0)))</f>
        <v/>
      </c>
      <c r="K523" s="78" t="str">
        <f>IFERROR(_xlfn.XLOOKUP($J523,MSA_Title_List,MSA_Title_List!$A$2:$A$643,"",0),"")</f>
        <v/>
      </c>
    </row>
    <row r="524" spans="2:11" ht="20.100000000000001" customHeight="1">
      <c r="B524" s="78" t="str" cm="1">
        <f t="array" ref="B524">IF(A524="","",INDEX(CAGE,MATCH(A524,Company_Name,0)))</f>
        <v/>
      </c>
      <c r="C524" s="80" t="str" cm="1">
        <f t="array" ref="C524">IF(A524="","",INDEX(Prime_Sub,MATCH(A524,Company_Name,0)))</f>
        <v/>
      </c>
      <c r="G524" s="78" t="str" cm="1">
        <f t="array" ref="G524">IF(F524="","",INDEX(LCAT_ID,MATCH(F524,LCAT_Name,0)))</f>
        <v/>
      </c>
      <c r="K524" s="78" t="str">
        <f>IFERROR(_xlfn.XLOOKUP($J524,MSA_Title_List,MSA_Title_List!$A$2:$A$643,"",0),"")</f>
        <v/>
      </c>
    </row>
    <row r="525" spans="2:11" ht="20.100000000000001" customHeight="1">
      <c r="B525" s="78" t="str" cm="1">
        <f t="array" ref="B525">IF(A525="","",INDEX(CAGE,MATCH(A525,Company_Name,0)))</f>
        <v/>
      </c>
      <c r="C525" s="80" t="str" cm="1">
        <f t="array" ref="C525">IF(A525="","",INDEX(Prime_Sub,MATCH(A525,Company_Name,0)))</f>
        <v/>
      </c>
      <c r="G525" s="78" t="str" cm="1">
        <f t="array" ref="G525">IF(F525="","",INDEX(LCAT_ID,MATCH(F525,LCAT_Name,0)))</f>
        <v/>
      </c>
      <c r="K525" s="78" t="str">
        <f>IFERROR(_xlfn.XLOOKUP($J525,MSA_Title_List,MSA_Title_List!$A$2:$A$643,"",0),"")</f>
        <v/>
      </c>
    </row>
    <row r="526" spans="2:11" ht="20.100000000000001" customHeight="1">
      <c r="B526" s="78" t="str" cm="1">
        <f t="array" ref="B526">IF(A526="","",INDEX(CAGE,MATCH(A526,Company_Name,0)))</f>
        <v/>
      </c>
      <c r="C526" s="80" t="str" cm="1">
        <f t="array" ref="C526">IF(A526="","",INDEX(Prime_Sub,MATCH(A526,Company_Name,0)))</f>
        <v/>
      </c>
      <c r="G526" s="78" t="str" cm="1">
        <f t="array" ref="G526">IF(F526="","",INDEX(LCAT_ID,MATCH(F526,LCAT_Name,0)))</f>
        <v/>
      </c>
      <c r="K526" s="78" t="str">
        <f>IFERROR(_xlfn.XLOOKUP($J526,MSA_Title_List,MSA_Title_List!$A$2:$A$643,"",0),"")</f>
        <v/>
      </c>
    </row>
    <row r="527" spans="2:11" ht="20.100000000000001" customHeight="1">
      <c r="B527" s="78" t="str" cm="1">
        <f t="array" ref="B527">IF(A527="","",INDEX(CAGE,MATCH(A527,Company_Name,0)))</f>
        <v/>
      </c>
      <c r="C527" s="80" t="str" cm="1">
        <f t="array" ref="C527">IF(A527="","",INDEX(Prime_Sub,MATCH(A527,Company_Name,0)))</f>
        <v/>
      </c>
      <c r="G527" s="78" t="str" cm="1">
        <f t="array" ref="G527">IF(F527="","",INDEX(LCAT_ID,MATCH(F527,LCAT_Name,0)))</f>
        <v/>
      </c>
      <c r="K527" s="78" t="str">
        <f>IFERROR(_xlfn.XLOOKUP($J527,MSA_Title_List,MSA_Title_List!$A$2:$A$643,"",0),"")</f>
        <v/>
      </c>
    </row>
    <row r="528" spans="2:11" ht="20.100000000000001" customHeight="1">
      <c r="B528" s="78" t="str" cm="1">
        <f t="array" ref="B528">IF(A528="","",INDEX(CAGE,MATCH(A528,Company_Name,0)))</f>
        <v/>
      </c>
      <c r="C528" s="80" t="str" cm="1">
        <f t="array" ref="C528">IF(A528="","",INDEX(Prime_Sub,MATCH(A528,Company_Name,0)))</f>
        <v/>
      </c>
      <c r="G528" s="78" t="str" cm="1">
        <f t="array" ref="G528">IF(F528="","",INDEX(LCAT_ID,MATCH(F528,LCAT_Name,0)))</f>
        <v/>
      </c>
      <c r="K528" s="78" t="str">
        <f>IFERROR(_xlfn.XLOOKUP($J528,MSA_Title_List,MSA_Title_List!$A$2:$A$643,"",0),"")</f>
        <v/>
      </c>
    </row>
    <row r="529" spans="2:11" ht="20.100000000000001" customHeight="1">
      <c r="B529" s="78" t="str" cm="1">
        <f t="array" ref="B529">IF(A529="","",INDEX(CAGE,MATCH(A529,Company_Name,0)))</f>
        <v/>
      </c>
      <c r="C529" s="80" t="str" cm="1">
        <f t="array" ref="C529">IF(A529="","",INDEX(Prime_Sub,MATCH(A529,Company_Name,0)))</f>
        <v/>
      </c>
      <c r="G529" s="78" t="str" cm="1">
        <f t="array" ref="G529">IF(F529="","",INDEX(LCAT_ID,MATCH(F529,LCAT_Name,0)))</f>
        <v/>
      </c>
      <c r="K529" s="78" t="str">
        <f>IFERROR(_xlfn.XLOOKUP($J529,MSA_Title_List,MSA_Title_List!$A$2:$A$643,"",0),"")</f>
        <v/>
      </c>
    </row>
    <row r="530" spans="2:11" ht="20.100000000000001" customHeight="1">
      <c r="B530" s="78" t="str" cm="1">
        <f t="array" ref="B530">IF(A530="","",INDEX(CAGE,MATCH(A530,Company_Name,0)))</f>
        <v/>
      </c>
      <c r="C530" s="80" t="str" cm="1">
        <f t="array" ref="C530">IF(A530="","",INDEX(Prime_Sub,MATCH(A530,Company_Name,0)))</f>
        <v/>
      </c>
      <c r="G530" s="78" t="str" cm="1">
        <f t="array" ref="G530">IF(F530="","",INDEX(LCAT_ID,MATCH(F530,LCAT_Name,0)))</f>
        <v/>
      </c>
      <c r="K530" s="78" t="str">
        <f>IFERROR(_xlfn.XLOOKUP($J530,MSA_Title_List,MSA_Title_List!$A$2:$A$643,"",0),"")</f>
        <v/>
      </c>
    </row>
    <row r="531" spans="2:11" ht="20.100000000000001" customHeight="1">
      <c r="B531" s="78" t="str" cm="1">
        <f t="array" ref="B531">IF(A531="","",INDEX(CAGE,MATCH(A531,Company_Name,0)))</f>
        <v/>
      </c>
      <c r="C531" s="80" t="str" cm="1">
        <f t="array" ref="C531">IF(A531="","",INDEX(Prime_Sub,MATCH(A531,Company_Name,0)))</f>
        <v/>
      </c>
      <c r="G531" s="78" t="str" cm="1">
        <f t="array" ref="G531">IF(F531="","",INDEX(LCAT_ID,MATCH(F531,LCAT_Name,0)))</f>
        <v/>
      </c>
      <c r="K531" s="78" t="str">
        <f>IFERROR(_xlfn.XLOOKUP($J531,MSA_Title_List,MSA_Title_List!$A$2:$A$643,"",0),"")</f>
        <v/>
      </c>
    </row>
    <row r="532" spans="2:11" ht="20.100000000000001" customHeight="1">
      <c r="B532" s="78" t="str" cm="1">
        <f t="array" ref="B532">IF(A532="","",INDEX(CAGE,MATCH(A532,Company_Name,0)))</f>
        <v/>
      </c>
      <c r="C532" s="80" t="str" cm="1">
        <f t="array" ref="C532">IF(A532="","",INDEX(Prime_Sub,MATCH(A532,Company_Name,0)))</f>
        <v/>
      </c>
      <c r="G532" s="78" t="str" cm="1">
        <f t="array" ref="G532">IF(F532="","",INDEX(LCAT_ID,MATCH(F532,LCAT_Name,0)))</f>
        <v/>
      </c>
      <c r="K532" s="78" t="str">
        <f>IFERROR(_xlfn.XLOOKUP($J532,MSA_Title_List,MSA_Title_List!$A$2:$A$643,"",0),"")</f>
        <v/>
      </c>
    </row>
    <row r="533" spans="2:11" ht="20.100000000000001" customHeight="1">
      <c r="B533" s="78" t="str" cm="1">
        <f t="array" ref="B533">IF(A533="","",INDEX(CAGE,MATCH(A533,Company_Name,0)))</f>
        <v/>
      </c>
      <c r="C533" s="80" t="str" cm="1">
        <f t="array" ref="C533">IF(A533="","",INDEX(Prime_Sub,MATCH(A533,Company_Name,0)))</f>
        <v/>
      </c>
      <c r="G533" s="78" t="str" cm="1">
        <f t="array" ref="G533">IF(F533="","",INDEX(LCAT_ID,MATCH(F533,LCAT_Name,0)))</f>
        <v/>
      </c>
      <c r="K533" s="78" t="str">
        <f>IFERROR(_xlfn.XLOOKUP($J533,MSA_Title_List,MSA_Title_List!$A$2:$A$643,"",0),"")</f>
        <v/>
      </c>
    </row>
    <row r="534" spans="2:11" ht="20.100000000000001" customHeight="1">
      <c r="B534" s="78" t="str" cm="1">
        <f t="array" ref="B534">IF(A534="","",INDEX(CAGE,MATCH(A534,Company_Name,0)))</f>
        <v/>
      </c>
      <c r="C534" s="80" t="str" cm="1">
        <f t="array" ref="C534">IF(A534="","",INDEX(Prime_Sub,MATCH(A534,Company_Name,0)))</f>
        <v/>
      </c>
      <c r="G534" s="78" t="str" cm="1">
        <f t="array" ref="G534">IF(F534="","",INDEX(LCAT_ID,MATCH(F534,LCAT_Name,0)))</f>
        <v/>
      </c>
      <c r="K534" s="78" t="str">
        <f>IFERROR(_xlfn.XLOOKUP($J534,MSA_Title_List,MSA_Title_List!$A$2:$A$643,"",0),"")</f>
        <v/>
      </c>
    </row>
    <row r="535" spans="2:11" ht="20.100000000000001" customHeight="1">
      <c r="B535" s="78" t="str" cm="1">
        <f t="array" ref="B535">IF(A535="","",INDEX(CAGE,MATCH(A535,Company_Name,0)))</f>
        <v/>
      </c>
      <c r="C535" s="80" t="str" cm="1">
        <f t="array" ref="C535">IF(A535="","",INDEX(Prime_Sub,MATCH(A535,Company_Name,0)))</f>
        <v/>
      </c>
      <c r="G535" s="78" t="str" cm="1">
        <f t="array" ref="G535">IF(F535="","",INDEX(LCAT_ID,MATCH(F535,LCAT_Name,0)))</f>
        <v/>
      </c>
      <c r="K535" s="78" t="str">
        <f>IFERROR(_xlfn.XLOOKUP($J535,MSA_Title_List,MSA_Title_List!$A$2:$A$643,"",0),"")</f>
        <v/>
      </c>
    </row>
    <row r="536" spans="2:11" ht="20.100000000000001" customHeight="1">
      <c r="B536" s="78" t="str" cm="1">
        <f t="array" ref="B536">IF(A536="","",INDEX(CAGE,MATCH(A536,Company_Name,0)))</f>
        <v/>
      </c>
      <c r="C536" s="80" t="str" cm="1">
        <f t="array" ref="C536">IF(A536="","",INDEX(Prime_Sub,MATCH(A536,Company_Name,0)))</f>
        <v/>
      </c>
      <c r="G536" s="78" t="str" cm="1">
        <f t="array" ref="G536">IF(F536="","",INDEX(LCAT_ID,MATCH(F536,LCAT_Name,0)))</f>
        <v/>
      </c>
      <c r="K536" s="78" t="str">
        <f>IFERROR(_xlfn.XLOOKUP($J536,MSA_Title_List,MSA_Title_List!$A$2:$A$643,"",0),"")</f>
        <v/>
      </c>
    </row>
    <row r="537" spans="2:11" ht="20.100000000000001" customHeight="1">
      <c r="B537" s="78" t="str" cm="1">
        <f t="array" ref="B537">IF(A537="","",INDEX(CAGE,MATCH(A537,Company_Name,0)))</f>
        <v/>
      </c>
      <c r="C537" s="80" t="str" cm="1">
        <f t="array" ref="C537">IF(A537="","",INDEX(Prime_Sub,MATCH(A537,Company_Name,0)))</f>
        <v/>
      </c>
      <c r="G537" s="78" t="str" cm="1">
        <f t="array" ref="G537">IF(F537="","",INDEX(LCAT_ID,MATCH(F537,LCAT_Name,0)))</f>
        <v/>
      </c>
      <c r="K537" s="78" t="str">
        <f>IFERROR(_xlfn.XLOOKUP($J537,MSA_Title_List,MSA_Title_List!$A$2:$A$643,"",0),"")</f>
        <v/>
      </c>
    </row>
    <row r="538" spans="2:11" ht="20.100000000000001" customHeight="1">
      <c r="B538" s="78" t="str" cm="1">
        <f t="array" ref="B538">IF(A538="","",INDEX(CAGE,MATCH(A538,Company_Name,0)))</f>
        <v/>
      </c>
      <c r="C538" s="80" t="str" cm="1">
        <f t="array" ref="C538">IF(A538="","",INDEX(Prime_Sub,MATCH(A538,Company_Name,0)))</f>
        <v/>
      </c>
      <c r="G538" s="78" t="str" cm="1">
        <f t="array" ref="G538">IF(F538="","",INDEX(LCAT_ID,MATCH(F538,LCAT_Name,0)))</f>
        <v/>
      </c>
      <c r="K538" s="78" t="str">
        <f>IFERROR(_xlfn.XLOOKUP($J538,MSA_Title_List,MSA_Title_List!$A$2:$A$643,"",0),"")</f>
        <v/>
      </c>
    </row>
    <row r="539" spans="2:11" ht="20.100000000000001" customHeight="1">
      <c r="B539" s="78" t="str" cm="1">
        <f t="array" ref="B539">IF(A539="","",INDEX(CAGE,MATCH(A539,Company_Name,0)))</f>
        <v/>
      </c>
      <c r="C539" s="80" t="str" cm="1">
        <f t="array" ref="C539">IF(A539="","",INDEX(Prime_Sub,MATCH(A539,Company_Name,0)))</f>
        <v/>
      </c>
      <c r="G539" s="78" t="str" cm="1">
        <f t="array" ref="G539">IF(F539="","",INDEX(LCAT_ID,MATCH(F539,LCAT_Name,0)))</f>
        <v/>
      </c>
      <c r="K539" s="78" t="str">
        <f>IFERROR(_xlfn.XLOOKUP($J539,MSA_Title_List,MSA_Title_List!$A$2:$A$643,"",0),"")</f>
        <v/>
      </c>
    </row>
    <row r="540" spans="2:11" ht="20.100000000000001" customHeight="1">
      <c r="B540" s="78" t="str" cm="1">
        <f t="array" ref="B540">IF(A540="","",INDEX(CAGE,MATCH(A540,Company_Name,0)))</f>
        <v/>
      </c>
      <c r="C540" s="80" t="str" cm="1">
        <f t="array" ref="C540">IF(A540="","",INDEX(Prime_Sub,MATCH(A540,Company_Name,0)))</f>
        <v/>
      </c>
      <c r="G540" s="78" t="str" cm="1">
        <f t="array" ref="G540">IF(F540="","",INDEX(LCAT_ID,MATCH(F540,LCAT_Name,0)))</f>
        <v/>
      </c>
      <c r="K540" s="78" t="str">
        <f>IFERROR(_xlfn.XLOOKUP($J540,MSA_Title_List,MSA_Title_List!$A$2:$A$643,"",0),"")</f>
        <v/>
      </c>
    </row>
    <row r="541" spans="2:11" ht="20.100000000000001" customHeight="1">
      <c r="B541" s="78" t="str" cm="1">
        <f t="array" ref="B541">IF(A541="","",INDEX(CAGE,MATCH(A541,Company_Name,0)))</f>
        <v/>
      </c>
      <c r="C541" s="80" t="str" cm="1">
        <f t="array" ref="C541">IF(A541="","",INDEX(Prime_Sub,MATCH(A541,Company_Name,0)))</f>
        <v/>
      </c>
      <c r="G541" s="78" t="str" cm="1">
        <f t="array" ref="G541">IF(F541="","",INDEX(LCAT_ID,MATCH(F541,LCAT_Name,0)))</f>
        <v/>
      </c>
      <c r="K541" s="78" t="str">
        <f>IFERROR(_xlfn.XLOOKUP($J541,MSA_Title_List,MSA_Title_List!$A$2:$A$643,"",0),"")</f>
        <v/>
      </c>
    </row>
    <row r="542" spans="2:11" ht="20.100000000000001" customHeight="1">
      <c r="B542" s="78" t="str" cm="1">
        <f t="array" ref="B542">IF(A542="","",INDEX(CAGE,MATCH(A542,Company_Name,0)))</f>
        <v/>
      </c>
      <c r="C542" s="80" t="str" cm="1">
        <f t="array" ref="C542">IF(A542="","",INDEX(Prime_Sub,MATCH(A542,Company_Name,0)))</f>
        <v/>
      </c>
      <c r="G542" s="78" t="str" cm="1">
        <f t="array" ref="G542">IF(F542="","",INDEX(LCAT_ID,MATCH(F542,LCAT_Name,0)))</f>
        <v/>
      </c>
      <c r="K542" s="78" t="str">
        <f>IFERROR(_xlfn.XLOOKUP($J542,MSA_Title_List,MSA_Title_List!$A$2:$A$643,"",0),"")</f>
        <v/>
      </c>
    </row>
    <row r="543" spans="2:11" ht="20.100000000000001" customHeight="1">
      <c r="B543" s="78" t="str" cm="1">
        <f t="array" ref="B543">IF(A543="","",INDEX(CAGE,MATCH(A543,Company_Name,0)))</f>
        <v/>
      </c>
      <c r="C543" s="80" t="str" cm="1">
        <f t="array" ref="C543">IF(A543="","",INDEX(Prime_Sub,MATCH(A543,Company_Name,0)))</f>
        <v/>
      </c>
      <c r="G543" s="78" t="str" cm="1">
        <f t="array" ref="G543">IF(F543="","",INDEX(LCAT_ID,MATCH(F543,LCAT_Name,0)))</f>
        <v/>
      </c>
      <c r="K543" s="78" t="str">
        <f>IFERROR(_xlfn.XLOOKUP($J543,MSA_Title_List,MSA_Title_List!$A$2:$A$643,"",0),"")</f>
        <v/>
      </c>
    </row>
    <row r="544" spans="2:11" ht="20.100000000000001" customHeight="1">
      <c r="B544" s="78" t="str" cm="1">
        <f t="array" ref="B544">IF(A544="","",INDEX(CAGE,MATCH(A544,Company_Name,0)))</f>
        <v/>
      </c>
      <c r="C544" s="80" t="str" cm="1">
        <f t="array" ref="C544">IF(A544="","",INDEX(Prime_Sub,MATCH(A544,Company_Name,0)))</f>
        <v/>
      </c>
      <c r="G544" s="78" t="str" cm="1">
        <f t="array" ref="G544">IF(F544="","",INDEX(LCAT_ID,MATCH(F544,LCAT_Name,0)))</f>
        <v/>
      </c>
      <c r="K544" s="78" t="str">
        <f>IFERROR(_xlfn.XLOOKUP($J544,MSA_Title_List,MSA_Title_List!$A$2:$A$643,"",0),"")</f>
        <v/>
      </c>
    </row>
    <row r="545" spans="2:11" ht="20.100000000000001" customHeight="1">
      <c r="B545" s="78" t="str" cm="1">
        <f t="array" ref="B545">IF(A545="","",INDEX(CAGE,MATCH(A545,Company_Name,0)))</f>
        <v/>
      </c>
      <c r="C545" s="80" t="str" cm="1">
        <f t="array" ref="C545">IF(A545="","",INDEX(Prime_Sub,MATCH(A545,Company_Name,0)))</f>
        <v/>
      </c>
      <c r="G545" s="78" t="str" cm="1">
        <f t="array" ref="G545">IF(F545="","",INDEX(LCAT_ID,MATCH(F545,LCAT_Name,0)))</f>
        <v/>
      </c>
      <c r="K545" s="78" t="str">
        <f>IFERROR(_xlfn.XLOOKUP($J545,MSA_Title_List,MSA_Title_List!$A$2:$A$643,"",0),"")</f>
        <v/>
      </c>
    </row>
    <row r="546" spans="2:11" ht="20.100000000000001" customHeight="1">
      <c r="B546" s="78" t="str" cm="1">
        <f t="array" ref="B546">IF(A546="","",INDEX(CAGE,MATCH(A546,Company_Name,0)))</f>
        <v/>
      </c>
      <c r="C546" s="80" t="str" cm="1">
        <f t="array" ref="C546">IF(A546="","",INDEX(Prime_Sub,MATCH(A546,Company_Name,0)))</f>
        <v/>
      </c>
      <c r="G546" s="78" t="str" cm="1">
        <f t="array" ref="G546">IF(F546="","",INDEX(LCAT_ID,MATCH(F546,LCAT_Name,0)))</f>
        <v/>
      </c>
      <c r="K546" s="78" t="str">
        <f>IFERROR(_xlfn.XLOOKUP($J546,MSA_Title_List,MSA_Title_List!$A$2:$A$643,"",0),"")</f>
        <v/>
      </c>
    </row>
    <row r="547" spans="2:11" ht="20.100000000000001" customHeight="1">
      <c r="B547" s="78" t="str" cm="1">
        <f t="array" ref="B547">IF(A547="","",INDEX(CAGE,MATCH(A547,Company_Name,0)))</f>
        <v/>
      </c>
      <c r="C547" s="80" t="str" cm="1">
        <f t="array" ref="C547">IF(A547="","",INDEX(Prime_Sub,MATCH(A547,Company_Name,0)))</f>
        <v/>
      </c>
      <c r="G547" s="78" t="str" cm="1">
        <f t="array" ref="G547">IF(F547="","",INDEX(LCAT_ID,MATCH(F547,LCAT_Name,0)))</f>
        <v/>
      </c>
      <c r="K547" s="78" t="str">
        <f>IFERROR(_xlfn.XLOOKUP($J547,MSA_Title_List,MSA_Title_List!$A$2:$A$643,"",0),"")</f>
        <v/>
      </c>
    </row>
    <row r="548" spans="2:11" ht="20.100000000000001" customHeight="1">
      <c r="B548" s="78" t="str" cm="1">
        <f t="array" ref="B548">IF(A548="","",INDEX(CAGE,MATCH(A548,Company_Name,0)))</f>
        <v/>
      </c>
      <c r="C548" s="80" t="str" cm="1">
        <f t="array" ref="C548">IF(A548="","",INDEX(Prime_Sub,MATCH(A548,Company_Name,0)))</f>
        <v/>
      </c>
      <c r="G548" s="78" t="str" cm="1">
        <f t="array" ref="G548">IF(F548="","",INDEX(LCAT_ID,MATCH(F548,LCAT_Name,0)))</f>
        <v/>
      </c>
      <c r="K548" s="78" t="str">
        <f>IFERROR(_xlfn.XLOOKUP($J548,MSA_Title_List,MSA_Title_List!$A$2:$A$643,"",0),"")</f>
        <v/>
      </c>
    </row>
    <row r="549" spans="2:11" ht="20.100000000000001" customHeight="1">
      <c r="B549" s="78" t="str" cm="1">
        <f t="array" ref="B549">IF(A549="","",INDEX(CAGE,MATCH(A549,Company_Name,0)))</f>
        <v/>
      </c>
      <c r="C549" s="80" t="str" cm="1">
        <f t="array" ref="C549">IF(A549="","",INDEX(Prime_Sub,MATCH(A549,Company_Name,0)))</f>
        <v/>
      </c>
      <c r="G549" s="78" t="str" cm="1">
        <f t="array" ref="G549">IF(F549="","",INDEX(LCAT_ID,MATCH(F549,LCAT_Name,0)))</f>
        <v/>
      </c>
      <c r="K549" s="78" t="str">
        <f>IFERROR(_xlfn.XLOOKUP($J549,MSA_Title_List,MSA_Title_List!$A$2:$A$643,"",0),"")</f>
        <v/>
      </c>
    </row>
    <row r="550" spans="2:11" ht="20.100000000000001" customHeight="1">
      <c r="B550" s="78" t="str" cm="1">
        <f t="array" ref="B550">IF(A550="","",INDEX(CAGE,MATCH(A550,Company_Name,0)))</f>
        <v/>
      </c>
      <c r="C550" s="80" t="str" cm="1">
        <f t="array" ref="C550">IF(A550="","",INDEX(Prime_Sub,MATCH(A550,Company_Name,0)))</f>
        <v/>
      </c>
      <c r="G550" s="78" t="str" cm="1">
        <f t="array" ref="G550">IF(F550="","",INDEX(LCAT_ID,MATCH(F550,LCAT_Name,0)))</f>
        <v/>
      </c>
      <c r="K550" s="78" t="str">
        <f>IFERROR(_xlfn.XLOOKUP($J550,MSA_Title_List,MSA_Title_List!$A$2:$A$643,"",0),"")</f>
        <v/>
      </c>
    </row>
    <row r="551" spans="2:11" ht="20.100000000000001" customHeight="1">
      <c r="B551" s="78" t="str" cm="1">
        <f t="array" ref="B551">IF(A551="","",INDEX(CAGE,MATCH(A551,Company_Name,0)))</f>
        <v/>
      </c>
      <c r="C551" s="80" t="str" cm="1">
        <f t="array" ref="C551">IF(A551="","",INDEX(Prime_Sub,MATCH(A551,Company_Name,0)))</f>
        <v/>
      </c>
      <c r="G551" s="78" t="str" cm="1">
        <f t="array" ref="G551">IF(F551="","",INDEX(LCAT_ID,MATCH(F551,LCAT_Name,0)))</f>
        <v/>
      </c>
      <c r="K551" s="78" t="str">
        <f>IFERROR(_xlfn.XLOOKUP($J551,MSA_Title_List,MSA_Title_List!$A$2:$A$643,"",0),"")</f>
        <v/>
      </c>
    </row>
    <row r="552" spans="2:11" ht="20.100000000000001" customHeight="1">
      <c r="B552" s="78" t="str" cm="1">
        <f t="array" ref="B552">IF(A552="","",INDEX(CAGE,MATCH(A552,Company_Name,0)))</f>
        <v/>
      </c>
      <c r="C552" s="80" t="str" cm="1">
        <f t="array" ref="C552">IF(A552="","",INDEX(Prime_Sub,MATCH(A552,Company_Name,0)))</f>
        <v/>
      </c>
      <c r="G552" s="78" t="str" cm="1">
        <f t="array" ref="G552">IF(F552="","",INDEX(LCAT_ID,MATCH(F552,LCAT_Name,0)))</f>
        <v/>
      </c>
      <c r="K552" s="78" t="str">
        <f>IFERROR(_xlfn.XLOOKUP($J552,MSA_Title_List,MSA_Title_List!$A$2:$A$643,"",0),"")</f>
        <v/>
      </c>
    </row>
    <row r="553" spans="2:11" ht="20.100000000000001" customHeight="1">
      <c r="B553" s="78" t="str" cm="1">
        <f t="array" ref="B553">IF(A553="","",INDEX(CAGE,MATCH(A553,Company_Name,0)))</f>
        <v/>
      </c>
      <c r="C553" s="80" t="str" cm="1">
        <f t="array" ref="C553">IF(A553="","",INDEX(Prime_Sub,MATCH(A553,Company_Name,0)))</f>
        <v/>
      </c>
      <c r="G553" s="78" t="str" cm="1">
        <f t="array" ref="G553">IF(F553="","",INDEX(LCAT_ID,MATCH(F553,LCAT_Name,0)))</f>
        <v/>
      </c>
      <c r="K553" s="78" t="str">
        <f>IFERROR(_xlfn.XLOOKUP($J553,MSA_Title_List,MSA_Title_List!$A$2:$A$643,"",0),"")</f>
        <v/>
      </c>
    </row>
    <row r="554" spans="2:11" ht="20.100000000000001" customHeight="1">
      <c r="B554" s="78" t="str" cm="1">
        <f t="array" ref="B554">IF(A554="","",INDEX(CAGE,MATCH(A554,Company_Name,0)))</f>
        <v/>
      </c>
      <c r="C554" s="80" t="str" cm="1">
        <f t="array" ref="C554">IF(A554="","",INDEX(Prime_Sub,MATCH(A554,Company_Name,0)))</f>
        <v/>
      </c>
      <c r="G554" s="78" t="str" cm="1">
        <f t="array" ref="G554">IF(F554="","",INDEX(LCAT_ID,MATCH(F554,LCAT_Name,0)))</f>
        <v/>
      </c>
      <c r="K554" s="78" t="str">
        <f>IFERROR(_xlfn.XLOOKUP($J554,MSA_Title_List,MSA_Title_List!$A$2:$A$643,"",0),"")</f>
        <v/>
      </c>
    </row>
    <row r="555" spans="2:11" ht="20.100000000000001" customHeight="1">
      <c r="B555" s="78" t="str" cm="1">
        <f t="array" ref="B555">IF(A555="","",INDEX(CAGE,MATCH(A555,Company_Name,0)))</f>
        <v/>
      </c>
      <c r="C555" s="80" t="str" cm="1">
        <f t="array" ref="C555">IF(A555="","",INDEX(Prime_Sub,MATCH(A555,Company_Name,0)))</f>
        <v/>
      </c>
      <c r="G555" s="78" t="str" cm="1">
        <f t="array" ref="G555">IF(F555="","",INDEX(LCAT_ID,MATCH(F555,LCAT_Name,0)))</f>
        <v/>
      </c>
      <c r="K555" s="78" t="str">
        <f>IFERROR(_xlfn.XLOOKUP($J555,MSA_Title_List,MSA_Title_List!$A$2:$A$643,"",0),"")</f>
        <v/>
      </c>
    </row>
    <row r="556" spans="2:11" ht="20.100000000000001" customHeight="1">
      <c r="B556" s="78" t="str" cm="1">
        <f t="array" ref="B556">IF(A556="","",INDEX(CAGE,MATCH(A556,Company_Name,0)))</f>
        <v/>
      </c>
      <c r="C556" s="80" t="str" cm="1">
        <f t="array" ref="C556">IF(A556="","",INDEX(Prime_Sub,MATCH(A556,Company_Name,0)))</f>
        <v/>
      </c>
      <c r="G556" s="78" t="str" cm="1">
        <f t="array" ref="G556">IF(F556="","",INDEX(LCAT_ID,MATCH(F556,LCAT_Name,0)))</f>
        <v/>
      </c>
      <c r="K556" s="78" t="str">
        <f>IFERROR(_xlfn.XLOOKUP($J556,MSA_Title_List,MSA_Title_List!$A$2:$A$643,"",0),"")</f>
        <v/>
      </c>
    </row>
    <row r="557" spans="2:11" ht="20.100000000000001" customHeight="1">
      <c r="B557" s="78" t="str" cm="1">
        <f t="array" ref="B557">IF(A557="","",INDEX(CAGE,MATCH(A557,Company_Name,0)))</f>
        <v/>
      </c>
      <c r="C557" s="80" t="str" cm="1">
        <f t="array" ref="C557">IF(A557="","",INDEX(Prime_Sub,MATCH(A557,Company_Name,0)))</f>
        <v/>
      </c>
      <c r="G557" s="78" t="str" cm="1">
        <f t="array" ref="G557">IF(F557="","",INDEX(LCAT_ID,MATCH(F557,LCAT_Name,0)))</f>
        <v/>
      </c>
      <c r="K557" s="78" t="str">
        <f>IFERROR(_xlfn.XLOOKUP($J557,MSA_Title_List,MSA_Title_List!$A$2:$A$643,"",0),"")</f>
        <v/>
      </c>
    </row>
    <row r="558" spans="2:11" ht="20.100000000000001" customHeight="1">
      <c r="B558" s="78" t="str" cm="1">
        <f t="array" ref="B558">IF(A558="","",INDEX(CAGE,MATCH(A558,Company_Name,0)))</f>
        <v/>
      </c>
      <c r="C558" s="80" t="str" cm="1">
        <f t="array" ref="C558">IF(A558="","",INDEX(Prime_Sub,MATCH(A558,Company_Name,0)))</f>
        <v/>
      </c>
      <c r="G558" s="78" t="str" cm="1">
        <f t="array" ref="G558">IF(F558="","",INDEX(LCAT_ID,MATCH(F558,LCAT_Name,0)))</f>
        <v/>
      </c>
      <c r="K558" s="78" t="str">
        <f>IFERROR(_xlfn.XLOOKUP($J558,MSA_Title_List,MSA_Title_List!$A$2:$A$643,"",0),"")</f>
        <v/>
      </c>
    </row>
    <row r="559" spans="2:11" ht="20.100000000000001" customHeight="1">
      <c r="B559" s="78" t="str" cm="1">
        <f t="array" ref="B559">IF(A559="","",INDEX(CAGE,MATCH(A559,Company_Name,0)))</f>
        <v/>
      </c>
      <c r="C559" s="80" t="str" cm="1">
        <f t="array" ref="C559">IF(A559="","",INDEX(Prime_Sub,MATCH(A559,Company_Name,0)))</f>
        <v/>
      </c>
      <c r="G559" s="78" t="str" cm="1">
        <f t="array" ref="G559">IF(F559="","",INDEX(LCAT_ID,MATCH(F559,LCAT_Name,0)))</f>
        <v/>
      </c>
      <c r="K559" s="78" t="str">
        <f>IFERROR(_xlfn.XLOOKUP($J559,MSA_Title_List,MSA_Title_List!$A$2:$A$643,"",0),"")</f>
        <v/>
      </c>
    </row>
    <row r="560" spans="2:11" ht="20.100000000000001" customHeight="1">
      <c r="B560" s="78" t="str" cm="1">
        <f t="array" ref="B560">IF(A560="","",INDEX(CAGE,MATCH(A560,Company_Name,0)))</f>
        <v/>
      </c>
      <c r="C560" s="80" t="str" cm="1">
        <f t="array" ref="C560">IF(A560="","",INDEX(Prime_Sub,MATCH(A560,Company_Name,0)))</f>
        <v/>
      </c>
      <c r="G560" s="78" t="str" cm="1">
        <f t="array" ref="G560">IF(F560="","",INDEX(LCAT_ID,MATCH(F560,LCAT_Name,0)))</f>
        <v/>
      </c>
      <c r="K560" s="78" t="str">
        <f>IFERROR(_xlfn.XLOOKUP($J560,MSA_Title_List,MSA_Title_List!$A$2:$A$643,"",0),"")</f>
        <v/>
      </c>
    </row>
    <row r="561" spans="2:11" ht="20.100000000000001" customHeight="1">
      <c r="B561" s="78" t="str" cm="1">
        <f t="array" ref="B561">IF(A561="","",INDEX(CAGE,MATCH(A561,Company_Name,0)))</f>
        <v/>
      </c>
      <c r="C561" s="80" t="str" cm="1">
        <f t="array" ref="C561">IF(A561="","",INDEX(Prime_Sub,MATCH(A561,Company_Name,0)))</f>
        <v/>
      </c>
      <c r="G561" s="78" t="str" cm="1">
        <f t="array" ref="G561">IF(F561="","",INDEX(LCAT_ID,MATCH(F561,LCAT_Name,0)))</f>
        <v/>
      </c>
      <c r="K561" s="78" t="str">
        <f>IFERROR(_xlfn.XLOOKUP($J561,MSA_Title_List,MSA_Title_List!$A$2:$A$643,"",0),"")</f>
        <v/>
      </c>
    </row>
    <row r="562" spans="2:11" ht="20.100000000000001" customHeight="1">
      <c r="B562" s="78" t="str" cm="1">
        <f t="array" ref="B562">IF(A562="","",INDEX(CAGE,MATCH(A562,Company_Name,0)))</f>
        <v/>
      </c>
      <c r="C562" s="80" t="str" cm="1">
        <f t="array" ref="C562">IF(A562="","",INDEX(Prime_Sub,MATCH(A562,Company_Name,0)))</f>
        <v/>
      </c>
      <c r="G562" s="78" t="str" cm="1">
        <f t="array" ref="G562">IF(F562="","",INDEX(LCAT_ID,MATCH(F562,LCAT_Name,0)))</f>
        <v/>
      </c>
      <c r="K562" s="78" t="str">
        <f>IFERROR(_xlfn.XLOOKUP($J562,MSA_Title_List,MSA_Title_List!$A$2:$A$643,"",0),"")</f>
        <v/>
      </c>
    </row>
    <row r="563" spans="2:11" ht="20.100000000000001" customHeight="1">
      <c r="B563" s="78" t="str" cm="1">
        <f t="array" ref="B563">IF(A563="","",INDEX(CAGE,MATCH(A563,Company_Name,0)))</f>
        <v/>
      </c>
      <c r="C563" s="80" t="str" cm="1">
        <f t="array" ref="C563">IF(A563="","",INDEX(Prime_Sub,MATCH(A563,Company_Name,0)))</f>
        <v/>
      </c>
      <c r="G563" s="78" t="str" cm="1">
        <f t="array" ref="G563">IF(F563="","",INDEX(LCAT_ID,MATCH(F563,LCAT_Name,0)))</f>
        <v/>
      </c>
      <c r="K563" s="78" t="str">
        <f>IFERROR(_xlfn.XLOOKUP($J563,MSA_Title_List,MSA_Title_List!$A$2:$A$643,"",0),"")</f>
        <v/>
      </c>
    </row>
    <row r="564" spans="2:11" ht="20.100000000000001" customHeight="1">
      <c r="B564" s="78" t="str" cm="1">
        <f t="array" ref="B564">IF(A564="","",INDEX(CAGE,MATCH(A564,Company_Name,0)))</f>
        <v/>
      </c>
      <c r="C564" s="80" t="str" cm="1">
        <f t="array" ref="C564">IF(A564="","",INDEX(Prime_Sub,MATCH(A564,Company_Name,0)))</f>
        <v/>
      </c>
      <c r="G564" s="78" t="str" cm="1">
        <f t="array" ref="G564">IF(F564="","",INDEX(LCAT_ID,MATCH(F564,LCAT_Name,0)))</f>
        <v/>
      </c>
      <c r="K564" s="78" t="str">
        <f>IFERROR(_xlfn.XLOOKUP($J564,MSA_Title_List,MSA_Title_List!$A$2:$A$643,"",0),"")</f>
        <v/>
      </c>
    </row>
    <row r="565" spans="2:11" ht="20.100000000000001" customHeight="1">
      <c r="B565" s="78" t="str" cm="1">
        <f t="array" ref="B565">IF(A565="","",INDEX(CAGE,MATCH(A565,Company_Name,0)))</f>
        <v/>
      </c>
      <c r="C565" s="80" t="str" cm="1">
        <f t="array" ref="C565">IF(A565="","",INDEX(Prime_Sub,MATCH(A565,Company_Name,0)))</f>
        <v/>
      </c>
      <c r="G565" s="78" t="str" cm="1">
        <f t="array" ref="G565">IF(F565="","",INDEX(LCAT_ID,MATCH(F565,LCAT_Name,0)))</f>
        <v/>
      </c>
      <c r="K565" s="78" t="str">
        <f>IFERROR(_xlfn.XLOOKUP($J565,MSA_Title_List,MSA_Title_List!$A$2:$A$643,"",0),"")</f>
        <v/>
      </c>
    </row>
    <row r="566" spans="2:11" ht="20.100000000000001" customHeight="1">
      <c r="B566" s="78" t="str" cm="1">
        <f t="array" ref="B566">IF(A566="","",INDEX(CAGE,MATCH(A566,Company_Name,0)))</f>
        <v/>
      </c>
      <c r="C566" s="80" t="str" cm="1">
        <f t="array" ref="C566">IF(A566="","",INDEX(Prime_Sub,MATCH(A566,Company_Name,0)))</f>
        <v/>
      </c>
      <c r="G566" s="78" t="str" cm="1">
        <f t="array" ref="G566">IF(F566="","",INDEX(LCAT_ID,MATCH(F566,LCAT_Name,0)))</f>
        <v/>
      </c>
      <c r="K566" s="78" t="str">
        <f>IFERROR(_xlfn.XLOOKUP($J566,MSA_Title_List,MSA_Title_List!$A$2:$A$643,"",0),"")</f>
        <v/>
      </c>
    </row>
    <row r="567" spans="2:11" ht="20.100000000000001" customHeight="1">
      <c r="B567" s="78" t="str" cm="1">
        <f t="array" ref="B567">IF(A567="","",INDEX(CAGE,MATCH(A567,Company_Name,0)))</f>
        <v/>
      </c>
      <c r="C567" s="80" t="str" cm="1">
        <f t="array" ref="C567">IF(A567="","",INDEX(Prime_Sub,MATCH(A567,Company_Name,0)))</f>
        <v/>
      </c>
      <c r="G567" s="78" t="str" cm="1">
        <f t="array" ref="G567">IF(F567="","",INDEX(LCAT_ID,MATCH(F567,LCAT_Name,0)))</f>
        <v/>
      </c>
      <c r="K567" s="78" t="str">
        <f>IFERROR(_xlfn.XLOOKUP($J567,MSA_Title_List,MSA_Title_List!$A$2:$A$643,"",0),"")</f>
        <v/>
      </c>
    </row>
    <row r="568" spans="2:11" ht="20.100000000000001" customHeight="1">
      <c r="B568" s="78" t="str" cm="1">
        <f t="array" ref="B568">IF(A568="","",INDEX(CAGE,MATCH(A568,Company_Name,0)))</f>
        <v/>
      </c>
      <c r="C568" s="80" t="str" cm="1">
        <f t="array" ref="C568">IF(A568="","",INDEX(Prime_Sub,MATCH(A568,Company_Name,0)))</f>
        <v/>
      </c>
      <c r="G568" s="78" t="str" cm="1">
        <f t="array" ref="G568">IF(F568="","",INDEX(LCAT_ID,MATCH(F568,LCAT_Name,0)))</f>
        <v/>
      </c>
      <c r="K568" s="78" t="str">
        <f>IFERROR(_xlfn.XLOOKUP($J568,MSA_Title_List,MSA_Title_List!$A$2:$A$643,"",0),"")</f>
        <v/>
      </c>
    </row>
    <row r="569" spans="2:11" ht="20.100000000000001" customHeight="1">
      <c r="B569" s="78" t="str" cm="1">
        <f t="array" ref="B569">IF(A569="","",INDEX(CAGE,MATCH(A569,Company_Name,0)))</f>
        <v/>
      </c>
      <c r="C569" s="80" t="str" cm="1">
        <f t="array" ref="C569">IF(A569="","",INDEX(Prime_Sub,MATCH(A569,Company_Name,0)))</f>
        <v/>
      </c>
      <c r="G569" s="78" t="str" cm="1">
        <f t="array" ref="G569">IF(F569="","",INDEX(LCAT_ID,MATCH(F569,LCAT_Name,0)))</f>
        <v/>
      </c>
      <c r="K569" s="78" t="str">
        <f>IFERROR(_xlfn.XLOOKUP($J569,MSA_Title_List,MSA_Title_List!$A$2:$A$643,"",0),"")</f>
        <v/>
      </c>
    </row>
    <row r="570" spans="2:11" ht="20.100000000000001" customHeight="1">
      <c r="B570" s="78" t="str" cm="1">
        <f t="array" ref="B570">IF(A570="","",INDEX(CAGE,MATCH(A570,Company_Name,0)))</f>
        <v/>
      </c>
      <c r="C570" s="80" t="str" cm="1">
        <f t="array" ref="C570">IF(A570="","",INDEX(Prime_Sub,MATCH(A570,Company_Name,0)))</f>
        <v/>
      </c>
      <c r="G570" s="78" t="str" cm="1">
        <f t="array" ref="G570">IF(F570="","",INDEX(LCAT_ID,MATCH(F570,LCAT_Name,0)))</f>
        <v/>
      </c>
      <c r="K570" s="78" t="str">
        <f>IFERROR(_xlfn.XLOOKUP($J570,MSA_Title_List,MSA_Title_List!$A$2:$A$643,"",0),"")</f>
        <v/>
      </c>
    </row>
    <row r="571" spans="2:11" ht="20.100000000000001" customHeight="1">
      <c r="B571" s="78" t="str" cm="1">
        <f t="array" ref="B571">IF(A571="","",INDEX(CAGE,MATCH(A571,Company_Name,0)))</f>
        <v/>
      </c>
      <c r="C571" s="80" t="str" cm="1">
        <f t="array" ref="C571">IF(A571="","",INDEX(Prime_Sub,MATCH(A571,Company_Name,0)))</f>
        <v/>
      </c>
      <c r="G571" s="78" t="str" cm="1">
        <f t="array" ref="G571">IF(F571="","",INDEX(LCAT_ID,MATCH(F571,LCAT_Name,0)))</f>
        <v/>
      </c>
      <c r="K571" s="78" t="str">
        <f>IFERROR(_xlfn.XLOOKUP($J571,MSA_Title_List,MSA_Title_List!$A$2:$A$643,"",0),"")</f>
        <v/>
      </c>
    </row>
    <row r="572" spans="2:11" ht="20.100000000000001" customHeight="1">
      <c r="B572" s="78" t="str" cm="1">
        <f t="array" ref="B572">IF(A572="","",INDEX(CAGE,MATCH(A572,Company_Name,0)))</f>
        <v/>
      </c>
      <c r="C572" s="80" t="str" cm="1">
        <f t="array" ref="C572">IF(A572="","",INDEX(Prime_Sub,MATCH(A572,Company_Name,0)))</f>
        <v/>
      </c>
      <c r="G572" s="78" t="str" cm="1">
        <f t="array" ref="G572">IF(F572="","",INDEX(LCAT_ID,MATCH(F572,LCAT_Name,0)))</f>
        <v/>
      </c>
      <c r="K572" s="78" t="str">
        <f>IFERROR(_xlfn.XLOOKUP($J572,MSA_Title_List,MSA_Title_List!$A$2:$A$643,"",0),"")</f>
        <v/>
      </c>
    </row>
    <row r="573" spans="2:11" ht="20.100000000000001" customHeight="1">
      <c r="B573" s="78" t="str" cm="1">
        <f t="array" ref="B573">IF(A573="","",INDEX(CAGE,MATCH(A573,Company_Name,0)))</f>
        <v/>
      </c>
      <c r="C573" s="80" t="str" cm="1">
        <f t="array" ref="C573">IF(A573="","",INDEX(Prime_Sub,MATCH(A573,Company_Name,0)))</f>
        <v/>
      </c>
      <c r="G573" s="78" t="str" cm="1">
        <f t="array" ref="G573">IF(F573="","",INDEX(LCAT_ID,MATCH(F573,LCAT_Name,0)))</f>
        <v/>
      </c>
      <c r="K573" s="78" t="str">
        <f>IFERROR(_xlfn.XLOOKUP($J573,MSA_Title_List,MSA_Title_List!$A$2:$A$643,"",0),"")</f>
        <v/>
      </c>
    </row>
    <row r="574" spans="2:11" ht="20.100000000000001" customHeight="1">
      <c r="B574" s="78" t="str" cm="1">
        <f t="array" ref="B574">IF(A574="","",INDEX(CAGE,MATCH(A574,Company_Name,0)))</f>
        <v/>
      </c>
      <c r="C574" s="80" t="str" cm="1">
        <f t="array" ref="C574">IF(A574="","",INDEX(Prime_Sub,MATCH(A574,Company_Name,0)))</f>
        <v/>
      </c>
      <c r="G574" s="78" t="str" cm="1">
        <f t="array" ref="G574">IF(F574="","",INDEX(LCAT_ID,MATCH(F574,LCAT_Name,0)))</f>
        <v/>
      </c>
      <c r="K574" s="78" t="str">
        <f>IFERROR(_xlfn.XLOOKUP($J574,MSA_Title_List,MSA_Title_List!$A$2:$A$643,"",0),"")</f>
        <v/>
      </c>
    </row>
    <row r="575" spans="2:11" ht="20.100000000000001" customHeight="1">
      <c r="B575" s="78" t="str" cm="1">
        <f t="array" ref="B575">IF(A575="","",INDEX(CAGE,MATCH(A575,Company_Name,0)))</f>
        <v/>
      </c>
      <c r="C575" s="80" t="str" cm="1">
        <f t="array" ref="C575">IF(A575="","",INDEX(Prime_Sub,MATCH(A575,Company_Name,0)))</f>
        <v/>
      </c>
      <c r="G575" s="78" t="str" cm="1">
        <f t="array" ref="G575">IF(F575="","",INDEX(LCAT_ID,MATCH(F575,LCAT_Name,0)))</f>
        <v/>
      </c>
      <c r="K575" s="78" t="str">
        <f>IFERROR(_xlfn.XLOOKUP($J575,MSA_Title_List,MSA_Title_List!$A$2:$A$643,"",0),"")</f>
        <v/>
      </c>
    </row>
    <row r="576" spans="2:11" ht="20.100000000000001" customHeight="1">
      <c r="B576" s="78" t="str" cm="1">
        <f t="array" ref="B576">IF(A576="","",INDEX(CAGE,MATCH(A576,Company_Name,0)))</f>
        <v/>
      </c>
      <c r="C576" s="80" t="str" cm="1">
        <f t="array" ref="C576">IF(A576="","",INDEX(Prime_Sub,MATCH(A576,Company_Name,0)))</f>
        <v/>
      </c>
      <c r="G576" s="78" t="str" cm="1">
        <f t="array" ref="G576">IF(F576="","",INDEX(LCAT_ID,MATCH(F576,LCAT_Name,0)))</f>
        <v/>
      </c>
      <c r="K576" s="78" t="str">
        <f>IFERROR(_xlfn.XLOOKUP($J576,MSA_Title_List,MSA_Title_List!$A$2:$A$643,"",0),"")</f>
        <v/>
      </c>
    </row>
    <row r="577" spans="2:11" ht="20.100000000000001" customHeight="1">
      <c r="B577" s="78" t="str" cm="1">
        <f t="array" ref="B577">IF(A577="","",INDEX(CAGE,MATCH(A577,Company_Name,0)))</f>
        <v/>
      </c>
      <c r="C577" s="80" t="str" cm="1">
        <f t="array" ref="C577">IF(A577="","",INDEX(Prime_Sub,MATCH(A577,Company_Name,0)))</f>
        <v/>
      </c>
      <c r="G577" s="78" t="str" cm="1">
        <f t="array" ref="G577">IF(F577="","",INDEX(LCAT_ID,MATCH(F577,LCAT_Name,0)))</f>
        <v/>
      </c>
      <c r="K577" s="78" t="str">
        <f>IFERROR(_xlfn.XLOOKUP($J577,MSA_Title_List,MSA_Title_List!$A$2:$A$643,"",0),"")</f>
        <v/>
      </c>
    </row>
    <row r="578" spans="2:11" ht="20.100000000000001" customHeight="1">
      <c r="B578" s="78" t="str" cm="1">
        <f t="array" ref="B578">IF(A578="","",INDEX(CAGE,MATCH(A578,Company_Name,0)))</f>
        <v/>
      </c>
      <c r="C578" s="80" t="str" cm="1">
        <f t="array" ref="C578">IF(A578="","",INDEX(Prime_Sub,MATCH(A578,Company_Name,0)))</f>
        <v/>
      </c>
      <c r="G578" s="78" t="str" cm="1">
        <f t="array" ref="G578">IF(F578="","",INDEX(LCAT_ID,MATCH(F578,LCAT_Name,0)))</f>
        <v/>
      </c>
      <c r="K578" s="78" t="str">
        <f>IFERROR(_xlfn.XLOOKUP($J578,MSA_Title_List,MSA_Title_List!$A$2:$A$643,"",0),"")</f>
        <v/>
      </c>
    </row>
    <row r="579" spans="2:11" ht="20.100000000000001" customHeight="1">
      <c r="B579" s="78" t="str" cm="1">
        <f t="array" ref="B579">IF(A579="","",INDEX(CAGE,MATCH(A579,Company_Name,0)))</f>
        <v/>
      </c>
      <c r="C579" s="80" t="str" cm="1">
        <f t="array" ref="C579">IF(A579="","",INDEX(Prime_Sub,MATCH(A579,Company_Name,0)))</f>
        <v/>
      </c>
      <c r="G579" s="78" t="str" cm="1">
        <f t="array" ref="G579">IF(F579="","",INDEX(LCAT_ID,MATCH(F579,LCAT_Name,0)))</f>
        <v/>
      </c>
      <c r="K579" s="78" t="str">
        <f>IFERROR(_xlfn.XLOOKUP($J579,MSA_Title_List,MSA_Title_List!$A$2:$A$643,"",0),"")</f>
        <v/>
      </c>
    </row>
    <row r="580" spans="2:11" ht="20.100000000000001" customHeight="1">
      <c r="B580" s="78" t="str" cm="1">
        <f t="array" ref="B580">IF(A580="","",INDEX(CAGE,MATCH(A580,Company_Name,0)))</f>
        <v/>
      </c>
      <c r="C580" s="80" t="str" cm="1">
        <f t="array" ref="C580">IF(A580="","",INDEX(Prime_Sub,MATCH(A580,Company_Name,0)))</f>
        <v/>
      </c>
      <c r="G580" s="78" t="str" cm="1">
        <f t="array" ref="G580">IF(F580="","",INDEX(LCAT_ID,MATCH(F580,LCAT_Name,0)))</f>
        <v/>
      </c>
      <c r="K580" s="78" t="str">
        <f>IFERROR(_xlfn.XLOOKUP($J580,MSA_Title_List,MSA_Title_List!$A$2:$A$643,"",0),"")</f>
        <v/>
      </c>
    </row>
    <row r="581" spans="2:11" ht="20.100000000000001" customHeight="1">
      <c r="B581" s="78" t="str" cm="1">
        <f t="array" ref="B581">IF(A581="","",INDEX(CAGE,MATCH(A581,Company_Name,0)))</f>
        <v/>
      </c>
      <c r="C581" s="80" t="str" cm="1">
        <f t="array" ref="C581">IF(A581="","",INDEX(Prime_Sub,MATCH(A581,Company_Name,0)))</f>
        <v/>
      </c>
      <c r="G581" s="78" t="str" cm="1">
        <f t="array" ref="G581">IF(F581="","",INDEX(LCAT_ID,MATCH(F581,LCAT_Name,0)))</f>
        <v/>
      </c>
      <c r="K581" s="78" t="str">
        <f>IFERROR(_xlfn.XLOOKUP($J581,MSA_Title_List,MSA_Title_List!$A$2:$A$643,"",0),"")</f>
        <v/>
      </c>
    </row>
    <row r="582" spans="2:11" ht="20.100000000000001" customHeight="1">
      <c r="B582" s="78" t="str" cm="1">
        <f t="array" ref="B582">IF(A582="","",INDEX(CAGE,MATCH(A582,Company_Name,0)))</f>
        <v/>
      </c>
      <c r="C582" s="80" t="str" cm="1">
        <f t="array" ref="C582">IF(A582="","",INDEX(Prime_Sub,MATCH(A582,Company_Name,0)))</f>
        <v/>
      </c>
      <c r="G582" s="78" t="str" cm="1">
        <f t="array" ref="G582">IF(F582="","",INDEX(LCAT_ID,MATCH(F582,LCAT_Name,0)))</f>
        <v/>
      </c>
      <c r="K582" s="78" t="str">
        <f>IFERROR(_xlfn.XLOOKUP($J582,MSA_Title_List,MSA_Title_List!$A$2:$A$643,"",0),"")</f>
        <v/>
      </c>
    </row>
    <row r="583" spans="2:11" ht="20.100000000000001" customHeight="1">
      <c r="B583" s="78" t="str" cm="1">
        <f t="array" ref="B583">IF(A583="","",INDEX(CAGE,MATCH(A583,Company_Name,0)))</f>
        <v/>
      </c>
      <c r="C583" s="80" t="str" cm="1">
        <f t="array" ref="C583">IF(A583="","",INDEX(Prime_Sub,MATCH(A583,Company_Name,0)))</f>
        <v/>
      </c>
      <c r="G583" s="78" t="str" cm="1">
        <f t="array" ref="G583">IF(F583="","",INDEX(LCAT_ID,MATCH(F583,LCAT_Name,0)))</f>
        <v/>
      </c>
      <c r="K583" s="78" t="str">
        <f>IFERROR(_xlfn.XLOOKUP($J583,MSA_Title_List,MSA_Title_List!$A$2:$A$643,"",0),"")</f>
        <v/>
      </c>
    </row>
    <row r="584" spans="2:11" ht="20.100000000000001" customHeight="1">
      <c r="B584" s="78" t="str" cm="1">
        <f t="array" ref="B584">IF(A584="","",INDEX(CAGE,MATCH(A584,Company_Name,0)))</f>
        <v/>
      </c>
      <c r="C584" s="80" t="str" cm="1">
        <f t="array" ref="C584">IF(A584="","",INDEX(Prime_Sub,MATCH(A584,Company_Name,0)))</f>
        <v/>
      </c>
      <c r="G584" s="78" t="str" cm="1">
        <f t="array" ref="G584">IF(F584="","",INDEX(LCAT_ID,MATCH(F584,LCAT_Name,0)))</f>
        <v/>
      </c>
      <c r="K584" s="78" t="str">
        <f>IFERROR(_xlfn.XLOOKUP($J584,MSA_Title_List,MSA_Title_List!$A$2:$A$643,"",0),"")</f>
        <v/>
      </c>
    </row>
    <row r="585" spans="2:11" ht="20.100000000000001" customHeight="1">
      <c r="B585" s="78" t="str" cm="1">
        <f t="array" ref="B585">IF(A585="","",INDEX(CAGE,MATCH(A585,Company_Name,0)))</f>
        <v/>
      </c>
      <c r="C585" s="80" t="str" cm="1">
        <f t="array" ref="C585">IF(A585="","",INDEX(Prime_Sub,MATCH(A585,Company_Name,0)))</f>
        <v/>
      </c>
      <c r="G585" s="78" t="str" cm="1">
        <f t="array" ref="G585">IF(F585="","",INDEX(LCAT_ID,MATCH(F585,LCAT_Name,0)))</f>
        <v/>
      </c>
      <c r="K585" s="78" t="str">
        <f>IFERROR(_xlfn.XLOOKUP($J585,MSA_Title_List,MSA_Title_List!$A$2:$A$643,"",0),"")</f>
        <v/>
      </c>
    </row>
    <row r="586" spans="2:11" ht="20.100000000000001" customHeight="1">
      <c r="B586" s="78" t="str" cm="1">
        <f t="array" ref="B586">IF(A586="","",INDEX(CAGE,MATCH(A586,Company_Name,0)))</f>
        <v/>
      </c>
      <c r="C586" s="80" t="str" cm="1">
        <f t="array" ref="C586">IF(A586="","",INDEX(Prime_Sub,MATCH(A586,Company_Name,0)))</f>
        <v/>
      </c>
      <c r="G586" s="78" t="str" cm="1">
        <f t="array" ref="G586">IF(F586="","",INDEX(LCAT_ID,MATCH(F586,LCAT_Name,0)))</f>
        <v/>
      </c>
      <c r="K586" s="78" t="str">
        <f>IFERROR(_xlfn.XLOOKUP($J586,MSA_Title_List,MSA_Title_List!$A$2:$A$643,"",0),"")</f>
        <v/>
      </c>
    </row>
    <row r="587" spans="2:11" ht="20.100000000000001" customHeight="1">
      <c r="B587" s="78" t="str" cm="1">
        <f t="array" ref="B587">IF(A587="","",INDEX(CAGE,MATCH(A587,Company_Name,0)))</f>
        <v/>
      </c>
      <c r="C587" s="80" t="str" cm="1">
        <f t="array" ref="C587">IF(A587="","",INDEX(Prime_Sub,MATCH(A587,Company_Name,0)))</f>
        <v/>
      </c>
      <c r="G587" s="78" t="str" cm="1">
        <f t="array" ref="G587">IF(F587="","",INDEX(LCAT_ID,MATCH(F587,LCAT_Name,0)))</f>
        <v/>
      </c>
      <c r="K587" s="78" t="str">
        <f>IFERROR(_xlfn.XLOOKUP($J587,MSA_Title_List,MSA_Title_List!$A$2:$A$643,"",0),"")</f>
        <v/>
      </c>
    </row>
    <row r="588" spans="2:11" ht="20.100000000000001" customHeight="1">
      <c r="B588" s="78" t="str" cm="1">
        <f t="array" ref="B588">IF(A588="","",INDEX(CAGE,MATCH(A588,Company_Name,0)))</f>
        <v/>
      </c>
      <c r="C588" s="80" t="str" cm="1">
        <f t="array" ref="C588">IF(A588="","",INDEX(Prime_Sub,MATCH(A588,Company_Name,0)))</f>
        <v/>
      </c>
      <c r="G588" s="78" t="str" cm="1">
        <f t="array" ref="G588">IF(F588="","",INDEX(LCAT_ID,MATCH(F588,LCAT_Name,0)))</f>
        <v/>
      </c>
      <c r="K588" s="78" t="str">
        <f>IFERROR(_xlfn.XLOOKUP($J588,MSA_Title_List,MSA_Title_List!$A$2:$A$643,"",0),"")</f>
        <v/>
      </c>
    </row>
    <row r="589" spans="2:11" ht="20.100000000000001" customHeight="1">
      <c r="B589" s="78" t="str" cm="1">
        <f t="array" ref="B589">IF(A589="","",INDEX(CAGE,MATCH(A589,Company_Name,0)))</f>
        <v/>
      </c>
      <c r="C589" s="80" t="str" cm="1">
        <f t="array" ref="C589">IF(A589="","",INDEX(Prime_Sub,MATCH(A589,Company_Name,0)))</f>
        <v/>
      </c>
      <c r="G589" s="78" t="str" cm="1">
        <f t="array" ref="G589">IF(F589="","",INDEX(LCAT_ID,MATCH(F589,LCAT_Name,0)))</f>
        <v/>
      </c>
      <c r="K589" s="78" t="str">
        <f>IFERROR(_xlfn.XLOOKUP($J589,MSA_Title_List,MSA_Title_List!$A$2:$A$643,"",0),"")</f>
        <v/>
      </c>
    </row>
    <row r="590" spans="2:11" ht="20.100000000000001" customHeight="1">
      <c r="B590" s="78" t="str" cm="1">
        <f t="array" ref="B590">IF(A590="","",INDEX(CAGE,MATCH(A590,Company_Name,0)))</f>
        <v/>
      </c>
      <c r="C590" s="80" t="str" cm="1">
        <f t="array" ref="C590">IF(A590="","",INDEX(Prime_Sub,MATCH(A590,Company_Name,0)))</f>
        <v/>
      </c>
      <c r="G590" s="78" t="str" cm="1">
        <f t="array" ref="G590">IF(F590="","",INDEX(LCAT_ID,MATCH(F590,LCAT_Name,0)))</f>
        <v/>
      </c>
      <c r="K590" s="78" t="str">
        <f>IFERROR(_xlfn.XLOOKUP($J590,MSA_Title_List,MSA_Title_List!$A$2:$A$643,"",0),"")</f>
        <v/>
      </c>
    </row>
    <row r="591" spans="2:11" ht="20.100000000000001" customHeight="1">
      <c r="B591" s="78" t="str" cm="1">
        <f t="array" ref="B591">IF(A591="","",INDEX(CAGE,MATCH(A591,Company_Name,0)))</f>
        <v/>
      </c>
      <c r="C591" s="80" t="str" cm="1">
        <f t="array" ref="C591">IF(A591="","",INDEX(Prime_Sub,MATCH(A591,Company_Name,0)))</f>
        <v/>
      </c>
      <c r="G591" s="78" t="str" cm="1">
        <f t="array" ref="G591">IF(F591="","",INDEX(LCAT_ID,MATCH(F591,LCAT_Name,0)))</f>
        <v/>
      </c>
      <c r="K591" s="78" t="str">
        <f>IFERROR(_xlfn.XLOOKUP($J591,MSA_Title_List,MSA_Title_List!$A$2:$A$643,"",0),"")</f>
        <v/>
      </c>
    </row>
    <row r="592" spans="2:11" ht="20.100000000000001" customHeight="1">
      <c r="B592" s="78" t="str" cm="1">
        <f t="array" ref="B592">IF(A592="","",INDEX(CAGE,MATCH(A592,Company_Name,0)))</f>
        <v/>
      </c>
      <c r="C592" s="80" t="str" cm="1">
        <f t="array" ref="C592">IF(A592="","",INDEX(Prime_Sub,MATCH(A592,Company_Name,0)))</f>
        <v/>
      </c>
      <c r="G592" s="78" t="str" cm="1">
        <f t="array" ref="G592">IF(F592="","",INDEX(LCAT_ID,MATCH(F592,LCAT_Name,0)))</f>
        <v/>
      </c>
      <c r="K592" s="78" t="str">
        <f>IFERROR(_xlfn.XLOOKUP($J592,MSA_Title_List,MSA_Title_List!$A$2:$A$643,"",0),"")</f>
        <v/>
      </c>
    </row>
    <row r="593" spans="2:11" ht="20.100000000000001" customHeight="1">
      <c r="B593" s="78" t="str" cm="1">
        <f t="array" ref="B593">IF(A593="","",INDEX(CAGE,MATCH(A593,Company_Name,0)))</f>
        <v/>
      </c>
      <c r="C593" s="80" t="str" cm="1">
        <f t="array" ref="C593">IF(A593="","",INDEX(Prime_Sub,MATCH(A593,Company_Name,0)))</f>
        <v/>
      </c>
      <c r="G593" s="78" t="str" cm="1">
        <f t="array" ref="G593">IF(F593="","",INDEX(LCAT_ID,MATCH(F593,LCAT_Name,0)))</f>
        <v/>
      </c>
      <c r="K593" s="78" t="str">
        <f>IFERROR(_xlfn.XLOOKUP($J593,MSA_Title_List,MSA_Title_List!$A$2:$A$643,"",0),"")</f>
        <v/>
      </c>
    </row>
    <row r="594" spans="2:11" ht="20.100000000000001" customHeight="1">
      <c r="B594" s="78" t="str" cm="1">
        <f t="array" ref="B594">IF(A594="","",INDEX(CAGE,MATCH(A594,Company_Name,0)))</f>
        <v/>
      </c>
      <c r="C594" s="80" t="str" cm="1">
        <f t="array" ref="C594">IF(A594="","",INDEX(Prime_Sub,MATCH(A594,Company_Name,0)))</f>
        <v/>
      </c>
      <c r="G594" s="78" t="str" cm="1">
        <f t="array" ref="G594">IF(F594="","",INDEX(LCAT_ID,MATCH(F594,LCAT_Name,0)))</f>
        <v/>
      </c>
      <c r="K594" s="78" t="str">
        <f>IFERROR(_xlfn.XLOOKUP($J594,MSA_Title_List,MSA_Title_List!$A$2:$A$643,"",0),"")</f>
        <v/>
      </c>
    </row>
    <row r="595" spans="2:11" ht="20.100000000000001" customHeight="1">
      <c r="B595" s="78" t="str" cm="1">
        <f t="array" ref="B595">IF(A595="","",INDEX(CAGE,MATCH(A595,Company_Name,0)))</f>
        <v/>
      </c>
      <c r="C595" s="80" t="str" cm="1">
        <f t="array" ref="C595">IF(A595="","",INDEX(Prime_Sub,MATCH(A595,Company_Name,0)))</f>
        <v/>
      </c>
      <c r="G595" s="78" t="str" cm="1">
        <f t="array" ref="G595">IF(F595="","",INDEX(LCAT_ID,MATCH(F595,LCAT_Name,0)))</f>
        <v/>
      </c>
      <c r="K595" s="78" t="str">
        <f>IFERROR(_xlfn.XLOOKUP($J595,MSA_Title_List,MSA_Title_List!$A$2:$A$643,"",0),"")</f>
        <v/>
      </c>
    </row>
    <row r="596" spans="2:11" ht="20.100000000000001" customHeight="1">
      <c r="B596" s="78" t="str" cm="1">
        <f t="array" ref="B596">IF(A596="","",INDEX(CAGE,MATCH(A596,Company_Name,0)))</f>
        <v/>
      </c>
      <c r="C596" s="80" t="str" cm="1">
        <f t="array" ref="C596">IF(A596="","",INDEX(Prime_Sub,MATCH(A596,Company_Name,0)))</f>
        <v/>
      </c>
      <c r="G596" s="78" t="str" cm="1">
        <f t="array" ref="G596">IF(F596="","",INDEX(LCAT_ID,MATCH(F596,LCAT_Name,0)))</f>
        <v/>
      </c>
      <c r="K596" s="78" t="str">
        <f>IFERROR(_xlfn.XLOOKUP($J596,MSA_Title_List,MSA_Title_List!$A$2:$A$643,"",0),"")</f>
        <v/>
      </c>
    </row>
    <row r="597" spans="2:11" ht="20.100000000000001" customHeight="1">
      <c r="B597" s="78" t="str" cm="1">
        <f t="array" ref="B597">IF(A597="","",INDEX(CAGE,MATCH(A597,Company_Name,0)))</f>
        <v/>
      </c>
      <c r="C597" s="80" t="str" cm="1">
        <f t="array" ref="C597">IF(A597="","",INDEX(Prime_Sub,MATCH(A597,Company_Name,0)))</f>
        <v/>
      </c>
      <c r="G597" s="78" t="str" cm="1">
        <f t="array" ref="G597">IF(F597="","",INDEX(LCAT_ID,MATCH(F597,LCAT_Name,0)))</f>
        <v/>
      </c>
      <c r="K597" s="78" t="str">
        <f>IFERROR(_xlfn.XLOOKUP($J597,MSA_Title_List,MSA_Title_List!$A$2:$A$643,"",0),"")</f>
        <v/>
      </c>
    </row>
    <row r="598" spans="2:11" ht="20.100000000000001" customHeight="1">
      <c r="B598" s="78" t="str" cm="1">
        <f t="array" ref="B598">IF(A598="","",INDEX(CAGE,MATCH(A598,Company_Name,0)))</f>
        <v/>
      </c>
      <c r="C598" s="80" t="str" cm="1">
        <f t="array" ref="C598">IF(A598="","",INDEX(Prime_Sub,MATCH(A598,Company_Name,0)))</f>
        <v/>
      </c>
      <c r="G598" s="78" t="str" cm="1">
        <f t="array" ref="G598">IF(F598="","",INDEX(LCAT_ID,MATCH(F598,LCAT_Name,0)))</f>
        <v/>
      </c>
      <c r="K598" s="78" t="str">
        <f>IFERROR(_xlfn.XLOOKUP($J598,MSA_Title_List,MSA_Title_List!$A$2:$A$643,"",0),"")</f>
        <v/>
      </c>
    </row>
    <row r="599" spans="2:11" ht="20.100000000000001" customHeight="1">
      <c r="B599" s="78" t="str" cm="1">
        <f t="array" ref="B599">IF(A599="","",INDEX(CAGE,MATCH(A599,Company_Name,0)))</f>
        <v/>
      </c>
      <c r="C599" s="80" t="str" cm="1">
        <f t="array" ref="C599">IF(A599="","",INDEX(Prime_Sub,MATCH(A599,Company_Name,0)))</f>
        <v/>
      </c>
      <c r="G599" s="78" t="str" cm="1">
        <f t="array" ref="G599">IF(F599="","",INDEX(LCAT_ID,MATCH(F599,LCAT_Name,0)))</f>
        <v/>
      </c>
      <c r="K599" s="78" t="str">
        <f>IFERROR(_xlfn.XLOOKUP($J599,MSA_Title_List,MSA_Title_List!$A$2:$A$643,"",0),"")</f>
        <v/>
      </c>
    </row>
    <row r="600" spans="2:11" ht="20.100000000000001" customHeight="1">
      <c r="B600" s="78" t="str" cm="1">
        <f t="array" ref="B600">IF(A600="","",INDEX(CAGE,MATCH(A600,Company_Name,0)))</f>
        <v/>
      </c>
      <c r="C600" s="80" t="str" cm="1">
        <f t="array" ref="C600">IF(A600="","",INDEX(Prime_Sub,MATCH(A600,Company_Name,0)))</f>
        <v/>
      </c>
      <c r="G600" s="78" t="str" cm="1">
        <f t="array" ref="G600">IF(F600="","",INDEX(LCAT_ID,MATCH(F600,LCAT_Name,0)))</f>
        <v/>
      </c>
      <c r="K600" s="78" t="str">
        <f>IFERROR(_xlfn.XLOOKUP($J600,MSA_Title_List,MSA_Title_List!$A$2:$A$643,"",0),"")</f>
        <v/>
      </c>
    </row>
    <row r="601" spans="2:11" ht="20.100000000000001" customHeight="1">
      <c r="B601" s="78" t="str" cm="1">
        <f t="array" ref="B601">IF(A601="","",INDEX(CAGE,MATCH(A601,Company_Name,0)))</f>
        <v/>
      </c>
      <c r="C601" s="80" t="str" cm="1">
        <f t="array" ref="C601">IF(A601="","",INDEX(Prime_Sub,MATCH(A601,Company_Name,0)))</f>
        <v/>
      </c>
      <c r="G601" s="78" t="str" cm="1">
        <f t="array" ref="G601">IF(F601="","",INDEX(LCAT_ID,MATCH(F601,LCAT_Name,0)))</f>
        <v/>
      </c>
      <c r="K601" s="78" t="str">
        <f>IFERROR(_xlfn.XLOOKUP($J601,MSA_Title_List,MSA_Title_List!$A$2:$A$643,"",0),"")</f>
        <v/>
      </c>
    </row>
    <row r="602" spans="2:11" ht="20.100000000000001" customHeight="1">
      <c r="B602" s="78" t="str" cm="1">
        <f t="array" ref="B602">IF(A602="","",INDEX(CAGE,MATCH(A602,Company_Name,0)))</f>
        <v/>
      </c>
      <c r="C602" s="80" t="str" cm="1">
        <f t="array" ref="C602">IF(A602="","",INDEX(Prime_Sub,MATCH(A602,Company_Name,0)))</f>
        <v/>
      </c>
      <c r="G602" s="78" t="str" cm="1">
        <f t="array" ref="G602">IF(F602="","",INDEX(LCAT_ID,MATCH(F602,LCAT_Name,0)))</f>
        <v/>
      </c>
      <c r="K602" s="78" t="str">
        <f>IFERROR(_xlfn.XLOOKUP($J602,MSA_Title_List,MSA_Title_List!$A$2:$A$643,"",0),"")</f>
        <v/>
      </c>
    </row>
    <row r="603" spans="2:11" ht="20.100000000000001" customHeight="1">
      <c r="B603" s="78" t="str" cm="1">
        <f t="array" ref="B603">IF(A603="","",INDEX(CAGE,MATCH(A603,Company_Name,0)))</f>
        <v/>
      </c>
      <c r="C603" s="80" t="str" cm="1">
        <f t="array" ref="C603">IF(A603="","",INDEX(Prime_Sub,MATCH(A603,Company_Name,0)))</f>
        <v/>
      </c>
      <c r="G603" s="78" t="str" cm="1">
        <f t="array" ref="G603">IF(F603="","",INDEX(LCAT_ID,MATCH(F603,LCAT_Name,0)))</f>
        <v/>
      </c>
      <c r="K603" s="78" t="str">
        <f>IFERROR(_xlfn.XLOOKUP($J603,MSA_Title_List,MSA_Title_List!$A$2:$A$643,"",0),"")</f>
        <v/>
      </c>
    </row>
    <row r="604" spans="2:11" ht="20.100000000000001" customHeight="1">
      <c r="B604" s="78" t="str" cm="1">
        <f t="array" ref="B604">IF(A604="","",INDEX(CAGE,MATCH(A604,Company_Name,0)))</f>
        <v/>
      </c>
      <c r="C604" s="80" t="str" cm="1">
        <f t="array" ref="C604">IF(A604="","",INDEX(Prime_Sub,MATCH(A604,Company_Name,0)))</f>
        <v/>
      </c>
      <c r="G604" s="78" t="str" cm="1">
        <f t="array" ref="G604">IF(F604="","",INDEX(LCAT_ID,MATCH(F604,LCAT_Name,0)))</f>
        <v/>
      </c>
      <c r="K604" s="78" t="str">
        <f>IFERROR(_xlfn.XLOOKUP($J604,MSA_Title_List,MSA_Title_List!$A$2:$A$643,"",0),"")</f>
        <v/>
      </c>
    </row>
    <row r="605" spans="2:11" ht="20.100000000000001" customHeight="1">
      <c r="B605" s="78" t="str" cm="1">
        <f t="array" ref="B605">IF(A605="","",INDEX(CAGE,MATCH(A605,Company_Name,0)))</f>
        <v/>
      </c>
      <c r="C605" s="80" t="str" cm="1">
        <f t="array" ref="C605">IF(A605="","",INDEX(Prime_Sub,MATCH(A605,Company_Name,0)))</f>
        <v/>
      </c>
      <c r="G605" s="78" t="str" cm="1">
        <f t="array" ref="G605">IF(F605="","",INDEX(LCAT_ID,MATCH(F605,LCAT_Name,0)))</f>
        <v/>
      </c>
      <c r="K605" s="78" t="str">
        <f>IFERROR(_xlfn.XLOOKUP($J605,MSA_Title_List,MSA_Title_List!$A$2:$A$643,"",0),"")</f>
        <v/>
      </c>
    </row>
    <row r="606" spans="2:11" ht="20.100000000000001" customHeight="1">
      <c r="B606" s="78" t="str" cm="1">
        <f t="array" ref="B606">IF(A606="","",INDEX(CAGE,MATCH(A606,Company_Name,0)))</f>
        <v/>
      </c>
      <c r="C606" s="80" t="str" cm="1">
        <f t="array" ref="C606">IF(A606="","",INDEX(Prime_Sub,MATCH(A606,Company_Name,0)))</f>
        <v/>
      </c>
      <c r="G606" s="78" t="str" cm="1">
        <f t="array" ref="G606">IF(F606="","",INDEX(LCAT_ID,MATCH(F606,LCAT_Name,0)))</f>
        <v/>
      </c>
      <c r="K606" s="78" t="str">
        <f>IFERROR(_xlfn.XLOOKUP($J606,MSA_Title_List,MSA_Title_List!$A$2:$A$643,"",0),"")</f>
        <v/>
      </c>
    </row>
    <row r="607" spans="2:11" ht="20.100000000000001" customHeight="1">
      <c r="B607" s="78" t="str" cm="1">
        <f t="array" ref="B607">IF(A607="","",INDEX(CAGE,MATCH(A607,Company_Name,0)))</f>
        <v/>
      </c>
      <c r="C607" s="80" t="str" cm="1">
        <f t="array" ref="C607">IF(A607="","",INDEX(Prime_Sub,MATCH(A607,Company_Name,0)))</f>
        <v/>
      </c>
      <c r="G607" s="78" t="str" cm="1">
        <f t="array" ref="G607">IF(F607="","",INDEX(LCAT_ID,MATCH(F607,LCAT_Name,0)))</f>
        <v/>
      </c>
      <c r="K607" s="78" t="str">
        <f>IFERROR(_xlfn.XLOOKUP($J607,MSA_Title_List,MSA_Title_List!$A$2:$A$643,"",0),"")</f>
        <v/>
      </c>
    </row>
    <row r="608" spans="2:11" ht="20.100000000000001" customHeight="1">
      <c r="B608" s="78" t="str" cm="1">
        <f t="array" ref="B608">IF(A608="","",INDEX(CAGE,MATCH(A608,Company_Name,0)))</f>
        <v/>
      </c>
      <c r="C608" s="80" t="str" cm="1">
        <f t="array" ref="C608">IF(A608="","",INDEX(Prime_Sub,MATCH(A608,Company_Name,0)))</f>
        <v/>
      </c>
      <c r="G608" s="78" t="str" cm="1">
        <f t="array" ref="G608">IF(F608="","",INDEX(LCAT_ID,MATCH(F608,LCAT_Name,0)))</f>
        <v/>
      </c>
      <c r="K608" s="78" t="str">
        <f>IFERROR(_xlfn.XLOOKUP($J608,MSA_Title_List,MSA_Title_List!$A$2:$A$643,"",0),"")</f>
        <v/>
      </c>
    </row>
    <row r="609" spans="2:11" ht="20.100000000000001" customHeight="1">
      <c r="B609" s="78" t="str" cm="1">
        <f t="array" ref="B609">IF(A609="","",INDEX(CAGE,MATCH(A609,Company_Name,0)))</f>
        <v/>
      </c>
      <c r="C609" s="80" t="str" cm="1">
        <f t="array" ref="C609">IF(A609="","",INDEX(Prime_Sub,MATCH(A609,Company_Name,0)))</f>
        <v/>
      </c>
      <c r="G609" s="78" t="str" cm="1">
        <f t="array" ref="G609">IF(F609="","",INDEX(LCAT_ID,MATCH(F609,LCAT_Name,0)))</f>
        <v/>
      </c>
      <c r="K609" s="78" t="str">
        <f>IFERROR(_xlfn.XLOOKUP($J609,MSA_Title_List,MSA_Title_List!$A$2:$A$643,"",0),"")</f>
        <v/>
      </c>
    </row>
    <row r="610" spans="2:11" ht="20.100000000000001" customHeight="1">
      <c r="B610" s="78" t="str" cm="1">
        <f t="array" ref="B610">IF(A610="","",INDEX(CAGE,MATCH(A610,Company_Name,0)))</f>
        <v/>
      </c>
      <c r="C610" s="80" t="str" cm="1">
        <f t="array" ref="C610">IF(A610="","",INDEX(Prime_Sub,MATCH(A610,Company_Name,0)))</f>
        <v/>
      </c>
      <c r="G610" s="78" t="str" cm="1">
        <f t="array" ref="G610">IF(F610="","",INDEX(LCAT_ID,MATCH(F610,LCAT_Name,0)))</f>
        <v/>
      </c>
      <c r="K610" s="78" t="str">
        <f>IFERROR(_xlfn.XLOOKUP($J610,MSA_Title_List,MSA_Title_List!$A$2:$A$643,"",0),"")</f>
        <v/>
      </c>
    </row>
    <row r="611" spans="2:11" ht="20.100000000000001" customHeight="1">
      <c r="B611" s="78" t="str" cm="1">
        <f t="array" ref="B611">IF(A611="","",INDEX(CAGE,MATCH(A611,Company_Name,0)))</f>
        <v/>
      </c>
      <c r="C611" s="80" t="str" cm="1">
        <f t="array" ref="C611">IF(A611="","",INDEX(Prime_Sub,MATCH(A611,Company_Name,0)))</f>
        <v/>
      </c>
      <c r="G611" s="78" t="str" cm="1">
        <f t="array" ref="G611">IF(F611="","",INDEX(LCAT_ID,MATCH(F611,LCAT_Name,0)))</f>
        <v/>
      </c>
      <c r="K611" s="78" t="str">
        <f>IFERROR(_xlfn.XLOOKUP($J611,MSA_Title_List,MSA_Title_List!$A$2:$A$643,"",0),"")</f>
        <v/>
      </c>
    </row>
    <row r="612" spans="2:11" ht="20.100000000000001" customHeight="1">
      <c r="B612" s="78" t="str" cm="1">
        <f t="array" ref="B612">IF(A612="","",INDEX(CAGE,MATCH(A612,Company_Name,0)))</f>
        <v/>
      </c>
      <c r="C612" s="80" t="str" cm="1">
        <f t="array" ref="C612">IF(A612="","",INDEX(Prime_Sub,MATCH(A612,Company_Name,0)))</f>
        <v/>
      </c>
      <c r="G612" s="78" t="str" cm="1">
        <f t="array" ref="G612">IF(F612="","",INDEX(LCAT_ID,MATCH(F612,LCAT_Name,0)))</f>
        <v/>
      </c>
      <c r="K612" s="78" t="str">
        <f>IFERROR(_xlfn.XLOOKUP($J612,MSA_Title_List,MSA_Title_List!$A$2:$A$643,"",0),"")</f>
        <v/>
      </c>
    </row>
    <row r="613" spans="2:11" ht="20.100000000000001" customHeight="1">
      <c r="B613" s="78" t="str" cm="1">
        <f t="array" ref="B613">IF(A613="","",INDEX(CAGE,MATCH(A613,Company_Name,0)))</f>
        <v/>
      </c>
      <c r="C613" s="80" t="str" cm="1">
        <f t="array" ref="C613">IF(A613="","",INDEX(Prime_Sub,MATCH(A613,Company_Name,0)))</f>
        <v/>
      </c>
      <c r="G613" s="78" t="str" cm="1">
        <f t="array" ref="G613">IF(F613="","",INDEX(LCAT_ID,MATCH(F613,LCAT_Name,0)))</f>
        <v/>
      </c>
      <c r="K613" s="78" t="str">
        <f>IFERROR(_xlfn.XLOOKUP($J613,MSA_Title_List,MSA_Title_List!$A$2:$A$643,"",0),"")</f>
        <v/>
      </c>
    </row>
    <row r="614" spans="2:11" ht="20.100000000000001" customHeight="1">
      <c r="B614" s="78" t="str" cm="1">
        <f t="array" ref="B614">IF(A614="","",INDEX(CAGE,MATCH(A614,Company_Name,0)))</f>
        <v/>
      </c>
      <c r="C614" s="80" t="str" cm="1">
        <f t="array" ref="C614">IF(A614="","",INDEX(Prime_Sub,MATCH(A614,Company_Name,0)))</f>
        <v/>
      </c>
      <c r="G614" s="78" t="str" cm="1">
        <f t="array" ref="G614">IF(F614="","",INDEX(LCAT_ID,MATCH(F614,LCAT_Name,0)))</f>
        <v/>
      </c>
      <c r="K614" s="78" t="str">
        <f>IFERROR(_xlfn.XLOOKUP($J614,MSA_Title_List,MSA_Title_List!$A$2:$A$643,"",0),"")</f>
        <v/>
      </c>
    </row>
    <row r="615" spans="2:11" ht="20.100000000000001" customHeight="1">
      <c r="B615" s="78" t="str" cm="1">
        <f t="array" ref="B615">IF(A615="","",INDEX(CAGE,MATCH(A615,Company_Name,0)))</f>
        <v/>
      </c>
      <c r="C615" s="80" t="str" cm="1">
        <f t="array" ref="C615">IF(A615="","",INDEX(Prime_Sub,MATCH(A615,Company_Name,0)))</f>
        <v/>
      </c>
      <c r="G615" s="78" t="str" cm="1">
        <f t="array" ref="G615">IF(F615="","",INDEX(LCAT_ID,MATCH(F615,LCAT_Name,0)))</f>
        <v/>
      </c>
      <c r="K615" s="78" t="str">
        <f>IFERROR(_xlfn.XLOOKUP($J615,MSA_Title_List,MSA_Title_List!$A$2:$A$643,"",0),"")</f>
        <v/>
      </c>
    </row>
    <row r="616" spans="2:11" ht="20.100000000000001" customHeight="1">
      <c r="B616" s="78" t="str" cm="1">
        <f t="array" ref="B616">IF(A616="","",INDEX(CAGE,MATCH(A616,Company_Name,0)))</f>
        <v/>
      </c>
      <c r="C616" s="80" t="str" cm="1">
        <f t="array" ref="C616">IF(A616="","",INDEX(Prime_Sub,MATCH(A616,Company_Name,0)))</f>
        <v/>
      </c>
      <c r="G616" s="78" t="str" cm="1">
        <f t="array" ref="G616">IF(F616="","",INDEX(LCAT_ID,MATCH(F616,LCAT_Name,0)))</f>
        <v/>
      </c>
      <c r="K616" s="78" t="str">
        <f>IFERROR(_xlfn.XLOOKUP($J616,MSA_Title_List,MSA_Title_List!$A$2:$A$643,"",0),"")</f>
        <v/>
      </c>
    </row>
    <row r="617" spans="2:11" ht="20.100000000000001" customHeight="1">
      <c r="B617" s="78" t="str" cm="1">
        <f t="array" ref="B617">IF(A617="","",INDEX(CAGE,MATCH(A617,Company_Name,0)))</f>
        <v/>
      </c>
      <c r="C617" s="80" t="str" cm="1">
        <f t="array" ref="C617">IF(A617="","",INDEX(Prime_Sub,MATCH(A617,Company_Name,0)))</f>
        <v/>
      </c>
      <c r="G617" s="78" t="str" cm="1">
        <f t="array" ref="G617">IF(F617="","",INDEX(LCAT_ID,MATCH(F617,LCAT_Name,0)))</f>
        <v/>
      </c>
      <c r="K617" s="78" t="str">
        <f>IFERROR(_xlfn.XLOOKUP($J617,MSA_Title_List,MSA_Title_List!$A$2:$A$643,"",0),"")</f>
        <v/>
      </c>
    </row>
    <row r="618" spans="2:11" ht="20.100000000000001" customHeight="1">
      <c r="B618" s="78" t="str" cm="1">
        <f t="array" ref="B618">IF(A618="","",INDEX(CAGE,MATCH(A618,Company_Name,0)))</f>
        <v/>
      </c>
      <c r="C618" s="80" t="str" cm="1">
        <f t="array" ref="C618">IF(A618="","",INDEX(Prime_Sub,MATCH(A618,Company_Name,0)))</f>
        <v/>
      </c>
      <c r="G618" s="78" t="str" cm="1">
        <f t="array" ref="G618">IF(F618="","",INDEX(LCAT_ID,MATCH(F618,LCAT_Name,0)))</f>
        <v/>
      </c>
      <c r="K618" s="78" t="str">
        <f>IFERROR(_xlfn.XLOOKUP($J618,MSA_Title_List,MSA_Title_List!$A$2:$A$643,"",0),"")</f>
        <v/>
      </c>
    </row>
    <row r="619" spans="2:11" ht="20.100000000000001" customHeight="1">
      <c r="B619" s="78" t="str" cm="1">
        <f t="array" ref="B619">IF(A619="","",INDEX(CAGE,MATCH(A619,Company_Name,0)))</f>
        <v/>
      </c>
      <c r="C619" s="80" t="str" cm="1">
        <f t="array" ref="C619">IF(A619="","",INDEX(Prime_Sub,MATCH(A619,Company_Name,0)))</f>
        <v/>
      </c>
      <c r="G619" s="78" t="str" cm="1">
        <f t="array" ref="G619">IF(F619="","",INDEX(LCAT_ID,MATCH(F619,LCAT_Name,0)))</f>
        <v/>
      </c>
      <c r="K619" s="78" t="str">
        <f>IFERROR(_xlfn.XLOOKUP($J619,MSA_Title_List,MSA_Title_List!$A$2:$A$643,"",0),"")</f>
        <v/>
      </c>
    </row>
    <row r="620" spans="2:11" ht="20.100000000000001" customHeight="1">
      <c r="B620" s="78" t="str" cm="1">
        <f t="array" ref="B620">IF(A620="","",INDEX(CAGE,MATCH(A620,Company_Name,0)))</f>
        <v/>
      </c>
      <c r="C620" s="80" t="str" cm="1">
        <f t="array" ref="C620">IF(A620="","",INDEX(Prime_Sub,MATCH(A620,Company_Name,0)))</f>
        <v/>
      </c>
      <c r="G620" s="78" t="str" cm="1">
        <f t="array" ref="G620">IF(F620="","",INDEX(LCAT_ID,MATCH(F620,LCAT_Name,0)))</f>
        <v/>
      </c>
      <c r="K620" s="78" t="str">
        <f>IFERROR(_xlfn.XLOOKUP($J620,MSA_Title_List,MSA_Title_List!$A$2:$A$643,"",0),"")</f>
        <v/>
      </c>
    </row>
    <row r="621" spans="2:11" ht="20.100000000000001" customHeight="1">
      <c r="B621" s="78" t="str" cm="1">
        <f t="array" ref="B621">IF(A621="","",INDEX(CAGE,MATCH(A621,Company_Name,0)))</f>
        <v/>
      </c>
      <c r="C621" s="80" t="str" cm="1">
        <f t="array" ref="C621">IF(A621="","",INDEX(Prime_Sub,MATCH(A621,Company_Name,0)))</f>
        <v/>
      </c>
      <c r="G621" s="78" t="str" cm="1">
        <f t="array" ref="G621">IF(F621="","",INDEX(LCAT_ID,MATCH(F621,LCAT_Name,0)))</f>
        <v/>
      </c>
      <c r="K621" s="78" t="str">
        <f>IFERROR(_xlfn.XLOOKUP($J621,MSA_Title_List,MSA_Title_List!$A$2:$A$643,"",0),"")</f>
        <v/>
      </c>
    </row>
    <row r="622" spans="2:11" ht="20.100000000000001" customHeight="1">
      <c r="B622" s="78" t="str" cm="1">
        <f t="array" ref="B622">IF(A622="","",INDEX(CAGE,MATCH(A622,Company_Name,0)))</f>
        <v/>
      </c>
      <c r="C622" s="80" t="str" cm="1">
        <f t="array" ref="C622">IF(A622="","",INDEX(Prime_Sub,MATCH(A622,Company_Name,0)))</f>
        <v/>
      </c>
      <c r="G622" s="78" t="str" cm="1">
        <f t="array" ref="G622">IF(F622="","",INDEX(LCAT_ID,MATCH(F622,LCAT_Name,0)))</f>
        <v/>
      </c>
      <c r="K622" s="78" t="str">
        <f>IFERROR(_xlfn.XLOOKUP($J622,MSA_Title_List,MSA_Title_List!$A$2:$A$643,"",0),"")</f>
        <v/>
      </c>
    </row>
    <row r="623" spans="2:11" ht="20.100000000000001" customHeight="1">
      <c r="B623" s="78" t="str" cm="1">
        <f t="array" ref="B623">IF(A623="","",INDEX(CAGE,MATCH(A623,Company_Name,0)))</f>
        <v/>
      </c>
      <c r="C623" s="80" t="str" cm="1">
        <f t="array" ref="C623">IF(A623="","",INDEX(Prime_Sub,MATCH(A623,Company_Name,0)))</f>
        <v/>
      </c>
      <c r="G623" s="78" t="str" cm="1">
        <f t="array" ref="G623">IF(F623="","",INDEX(LCAT_ID,MATCH(F623,LCAT_Name,0)))</f>
        <v/>
      </c>
      <c r="K623" s="78" t="str">
        <f>IFERROR(_xlfn.XLOOKUP($J623,MSA_Title_List,MSA_Title_List!$A$2:$A$643,"",0),"")</f>
        <v/>
      </c>
    </row>
    <row r="624" spans="2:11" ht="20.100000000000001" customHeight="1">
      <c r="B624" s="78" t="str" cm="1">
        <f t="array" ref="B624">IF(A624="","",INDEX(CAGE,MATCH(A624,Company_Name,0)))</f>
        <v/>
      </c>
      <c r="C624" s="80" t="str" cm="1">
        <f t="array" ref="C624">IF(A624="","",INDEX(Prime_Sub,MATCH(A624,Company_Name,0)))</f>
        <v/>
      </c>
      <c r="G624" s="78" t="str" cm="1">
        <f t="array" ref="G624">IF(F624="","",INDEX(LCAT_ID,MATCH(F624,LCAT_Name,0)))</f>
        <v/>
      </c>
      <c r="K624" s="78" t="str">
        <f>IFERROR(_xlfn.XLOOKUP($J624,MSA_Title_List,MSA_Title_List!$A$2:$A$643,"",0),"")</f>
        <v/>
      </c>
    </row>
    <row r="625" spans="2:11" ht="20.100000000000001" customHeight="1">
      <c r="B625" s="78" t="str" cm="1">
        <f t="array" ref="B625">IF(A625="","",INDEX(CAGE,MATCH(A625,Company_Name,0)))</f>
        <v/>
      </c>
      <c r="C625" s="80" t="str" cm="1">
        <f t="array" ref="C625">IF(A625="","",INDEX(Prime_Sub,MATCH(A625,Company_Name,0)))</f>
        <v/>
      </c>
      <c r="G625" s="78" t="str" cm="1">
        <f t="array" ref="G625">IF(F625="","",INDEX(LCAT_ID,MATCH(F625,LCAT_Name,0)))</f>
        <v/>
      </c>
      <c r="K625" s="78" t="str">
        <f>IFERROR(_xlfn.XLOOKUP($J625,MSA_Title_List,MSA_Title_List!$A$2:$A$643,"",0),"")</f>
        <v/>
      </c>
    </row>
    <row r="626" spans="2:11" ht="20.100000000000001" customHeight="1">
      <c r="B626" s="78" t="str" cm="1">
        <f t="array" ref="B626">IF(A626="","",INDEX(CAGE,MATCH(A626,Company_Name,0)))</f>
        <v/>
      </c>
      <c r="C626" s="80" t="str" cm="1">
        <f t="array" ref="C626">IF(A626="","",INDEX(Prime_Sub,MATCH(A626,Company_Name,0)))</f>
        <v/>
      </c>
      <c r="G626" s="78" t="str" cm="1">
        <f t="array" ref="G626">IF(F626="","",INDEX(LCAT_ID,MATCH(F626,LCAT_Name,0)))</f>
        <v/>
      </c>
      <c r="K626" s="78" t="str">
        <f>IFERROR(_xlfn.XLOOKUP($J626,MSA_Title_List,MSA_Title_List!$A$2:$A$643,"",0),"")</f>
        <v/>
      </c>
    </row>
    <row r="627" spans="2:11" ht="20.100000000000001" customHeight="1">
      <c r="B627" s="78" t="str" cm="1">
        <f t="array" ref="B627">IF(A627="","",INDEX(CAGE,MATCH(A627,Company_Name,0)))</f>
        <v/>
      </c>
      <c r="C627" s="80" t="str" cm="1">
        <f t="array" ref="C627">IF(A627="","",INDEX(Prime_Sub,MATCH(A627,Company_Name,0)))</f>
        <v/>
      </c>
      <c r="G627" s="78" t="str" cm="1">
        <f t="array" ref="G627">IF(F627="","",INDEX(LCAT_ID,MATCH(F627,LCAT_Name,0)))</f>
        <v/>
      </c>
      <c r="K627" s="78" t="str">
        <f>IFERROR(_xlfn.XLOOKUP($J627,MSA_Title_List,MSA_Title_List!$A$2:$A$643,"",0),"")</f>
        <v/>
      </c>
    </row>
    <row r="628" spans="2:11" ht="20.100000000000001" customHeight="1">
      <c r="B628" s="78" t="str" cm="1">
        <f t="array" ref="B628">IF(A628="","",INDEX(CAGE,MATCH(A628,Company_Name,0)))</f>
        <v/>
      </c>
      <c r="C628" s="80" t="str" cm="1">
        <f t="array" ref="C628">IF(A628="","",INDEX(Prime_Sub,MATCH(A628,Company_Name,0)))</f>
        <v/>
      </c>
      <c r="G628" s="78" t="str" cm="1">
        <f t="array" ref="G628">IF(F628="","",INDEX(LCAT_ID,MATCH(F628,LCAT_Name,0)))</f>
        <v/>
      </c>
      <c r="K628" s="78" t="str">
        <f>IFERROR(_xlfn.XLOOKUP($J628,MSA_Title_List,MSA_Title_List!$A$2:$A$643,"",0),"")</f>
        <v/>
      </c>
    </row>
    <row r="629" spans="2:11" ht="20.100000000000001" customHeight="1">
      <c r="B629" s="78" t="str" cm="1">
        <f t="array" ref="B629">IF(A629="","",INDEX(CAGE,MATCH(A629,Company_Name,0)))</f>
        <v/>
      </c>
      <c r="C629" s="80" t="str" cm="1">
        <f t="array" ref="C629">IF(A629="","",INDEX(Prime_Sub,MATCH(A629,Company_Name,0)))</f>
        <v/>
      </c>
      <c r="G629" s="78" t="str" cm="1">
        <f t="array" ref="G629">IF(F629="","",INDEX(LCAT_ID,MATCH(F629,LCAT_Name,0)))</f>
        <v/>
      </c>
      <c r="K629" s="78" t="str">
        <f>IFERROR(_xlfn.XLOOKUP($J629,MSA_Title_List,MSA_Title_List!$A$2:$A$643,"",0),"")</f>
        <v/>
      </c>
    </row>
    <row r="630" spans="2:11" ht="20.100000000000001" customHeight="1">
      <c r="B630" s="78" t="str" cm="1">
        <f t="array" ref="B630">IF(A630="","",INDEX(CAGE,MATCH(A630,Company_Name,0)))</f>
        <v/>
      </c>
      <c r="C630" s="80" t="str" cm="1">
        <f t="array" ref="C630">IF(A630="","",INDEX(Prime_Sub,MATCH(A630,Company_Name,0)))</f>
        <v/>
      </c>
      <c r="G630" s="78" t="str" cm="1">
        <f t="array" ref="G630">IF(F630="","",INDEX(LCAT_ID,MATCH(F630,LCAT_Name,0)))</f>
        <v/>
      </c>
      <c r="K630" s="78" t="str">
        <f>IFERROR(_xlfn.XLOOKUP($J630,MSA_Title_List,MSA_Title_List!$A$2:$A$643,"",0),"")</f>
        <v/>
      </c>
    </row>
    <row r="631" spans="2:11" ht="20.100000000000001" customHeight="1">
      <c r="B631" s="78" t="str" cm="1">
        <f t="array" ref="B631">IF(A631="","",INDEX(CAGE,MATCH(A631,Company_Name,0)))</f>
        <v/>
      </c>
      <c r="C631" s="80" t="str" cm="1">
        <f t="array" ref="C631">IF(A631="","",INDEX(Prime_Sub,MATCH(A631,Company_Name,0)))</f>
        <v/>
      </c>
      <c r="G631" s="78" t="str" cm="1">
        <f t="array" ref="G631">IF(F631="","",INDEX(LCAT_ID,MATCH(F631,LCAT_Name,0)))</f>
        <v/>
      </c>
      <c r="K631" s="78" t="str">
        <f>IFERROR(_xlfn.XLOOKUP($J631,MSA_Title_List,MSA_Title_List!$A$2:$A$643,"",0),"")</f>
        <v/>
      </c>
    </row>
    <row r="632" spans="2:11" ht="20.100000000000001" customHeight="1">
      <c r="B632" s="78" t="str" cm="1">
        <f t="array" ref="B632">IF(A632="","",INDEX(CAGE,MATCH(A632,Company_Name,0)))</f>
        <v/>
      </c>
      <c r="C632" s="80" t="str" cm="1">
        <f t="array" ref="C632">IF(A632="","",INDEX(Prime_Sub,MATCH(A632,Company_Name,0)))</f>
        <v/>
      </c>
      <c r="G632" s="78" t="str" cm="1">
        <f t="array" ref="G632">IF(F632="","",INDEX(LCAT_ID,MATCH(F632,LCAT_Name,0)))</f>
        <v/>
      </c>
      <c r="K632" s="78" t="str">
        <f>IFERROR(_xlfn.XLOOKUP($J632,MSA_Title_List,MSA_Title_List!$A$2:$A$643,"",0),"")</f>
        <v/>
      </c>
    </row>
    <row r="633" spans="2:11" ht="20.100000000000001" customHeight="1">
      <c r="B633" s="78" t="str" cm="1">
        <f t="array" ref="B633">IF(A633="","",INDEX(CAGE,MATCH(A633,Company_Name,0)))</f>
        <v/>
      </c>
      <c r="C633" s="80" t="str" cm="1">
        <f t="array" ref="C633">IF(A633="","",INDEX(Prime_Sub,MATCH(A633,Company_Name,0)))</f>
        <v/>
      </c>
      <c r="G633" s="78" t="str" cm="1">
        <f t="array" ref="G633">IF(F633="","",INDEX(LCAT_ID,MATCH(F633,LCAT_Name,0)))</f>
        <v/>
      </c>
      <c r="K633" s="78" t="str">
        <f>IFERROR(_xlfn.XLOOKUP($J633,MSA_Title_List,MSA_Title_List!$A$2:$A$643,"",0),"")</f>
        <v/>
      </c>
    </row>
    <row r="634" spans="2:11" ht="20.100000000000001" customHeight="1">
      <c r="B634" s="78" t="str" cm="1">
        <f t="array" ref="B634">IF(A634="","",INDEX(CAGE,MATCH(A634,Company_Name,0)))</f>
        <v/>
      </c>
      <c r="C634" s="80" t="str" cm="1">
        <f t="array" ref="C634">IF(A634="","",INDEX(Prime_Sub,MATCH(A634,Company_Name,0)))</f>
        <v/>
      </c>
      <c r="G634" s="78" t="str" cm="1">
        <f t="array" ref="G634">IF(F634="","",INDEX(LCAT_ID,MATCH(F634,LCAT_Name,0)))</f>
        <v/>
      </c>
      <c r="K634" s="78" t="str">
        <f>IFERROR(_xlfn.XLOOKUP($J634,MSA_Title_List,MSA_Title_List!$A$2:$A$643,"",0),"")</f>
        <v/>
      </c>
    </row>
    <row r="635" spans="2:11" ht="20.100000000000001" customHeight="1">
      <c r="B635" s="78" t="str" cm="1">
        <f t="array" ref="B635">IF(A635="","",INDEX(CAGE,MATCH(A635,Company_Name,0)))</f>
        <v/>
      </c>
      <c r="C635" s="80" t="str" cm="1">
        <f t="array" ref="C635">IF(A635="","",INDEX(Prime_Sub,MATCH(A635,Company_Name,0)))</f>
        <v/>
      </c>
      <c r="G635" s="78" t="str" cm="1">
        <f t="array" ref="G635">IF(F635="","",INDEX(LCAT_ID,MATCH(F635,LCAT_Name,0)))</f>
        <v/>
      </c>
      <c r="K635" s="78" t="str">
        <f>IFERROR(_xlfn.XLOOKUP($J635,MSA_Title_List,MSA_Title_List!$A$2:$A$643,"",0),"")</f>
        <v/>
      </c>
    </row>
    <row r="636" spans="2:11" ht="20.100000000000001" customHeight="1">
      <c r="B636" s="78" t="str" cm="1">
        <f t="array" ref="B636">IF(A636="","",INDEX(CAGE,MATCH(A636,Company_Name,0)))</f>
        <v/>
      </c>
      <c r="C636" s="80" t="str" cm="1">
        <f t="array" ref="C636">IF(A636="","",INDEX(Prime_Sub,MATCH(A636,Company_Name,0)))</f>
        <v/>
      </c>
      <c r="G636" s="78" t="str" cm="1">
        <f t="array" ref="G636">IF(F636="","",INDEX(LCAT_ID,MATCH(F636,LCAT_Name,0)))</f>
        <v/>
      </c>
      <c r="K636" s="78" t="str">
        <f>IFERROR(_xlfn.XLOOKUP($J636,MSA_Title_List,MSA_Title_List!$A$2:$A$643,"",0),"")</f>
        <v/>
      </c>
    </row>
    <row r="637" spans="2:11" ht="20.100000000000001" customHeight="1">
      <c r="B637" s="78" t="str" cm="1">
        <f t="array" ref="B637">IF(A637="","",INDEX(CAGE,MATCH(A637,Company_Name,0)))</f>
        <v/>
      </c>
      <c r="C637" s="80" t="str" cm="1">
        <f t="array" ref="C637">IF(A637="","",INDEX(Prime_Sub,MATCH(A637,Company_Name,0)))</f>
        <v/>
      </c>
      <c r="G637" s="78" t="str" cm="1">
        <f t="array" ref="G637">IF(F637="","",INDEX(LCAT_ID,MATCH(F637,LCAT_Name,0)))</f>
        <v/>
      </c>
      <c r="K637" s="78" t="str">
        <f>IFERROR(_xlfn.XLOOKUP($J637,MSA_Title_List,MSA_Title_List!$A$2:$A$643,"",0),"")</f>
        <v/>
      </c>
    </row>
    <row r="638" spans="2:11" ht="20.100000000000001" customHeight="1">
      <c r="B638" s="78" t="str" cm="1">
        <f t="array" ref="B638">IF(A638="","",INDEX(CAGE,MATCH(A638,Company_Name,0)))</f>
        <v/>
      </c>
      <c r="C638" s="80" t="str" cm="1">
        <f t="array" ref="C638">IF(A638="","",INDEX(Prime_Sub,MATCH(A638,Company_Name,0)))</f>
        <v/>
      </c>
      <c r="G638" s="78" t="str" cm="1">
        <f t="array" ref="G638">IF(F638="","",INDEX(LCAT_ID,MATCH(F638,LCAT_Name,0)))</f>
        <v/>
      </c>
      <c r="K638" s="78" t="str">
        <f>IFERROR(_xlfn.XLOOKUP($J638,MSA_Title_List,MSA_Title_List!$A$2:$A$643,"",0),"")</f>
        <v/>
      </c>
    </row>
    <row r="639" spans="2:11" ht="20.100000000000001" customHeight="1">
      <c r="B639" s="78" t="str" cm="1">
        <f t="array" ref="B639">IF(A639="","",INDEX(CAGE,MATCH(A639,Company_Name,0)))</f>
        <v/>
      </c>
      <c r="C639" s="80" t="str" cm="1">
        <f t="array" ref="C639">IF(A639="","",INDEX(Prime_Sub,MATCH(A639,Company_Name,0)))</f>
        <v/>
      </c>
      <c r="G639" s="78" t="str" cm="1">
        <f t="array" ref="G639">IF(F639="","",INDEX(LCAT_ID,MATCH(F639,LCAT_Name,0)))</f>
        <v/>
      </c>
      <c r="K639" s="78" t="str">
        <f>IFERROR(_xlfn.XLOOKUP($J639,MSA_Title_List,MSA_Title_List!$A$2:$A$643,"",0),"")</f>
        <v/>
      </c>
    </row>
    <row r="640" spans="2:11" ht="20.100000000000001" customHeight="1">
      <c r="B640" s="78" t="str" cm="1">
        <f t="array" ref="B640">IF(A640="","",INDEX(CAGE,MATCH(A640,Company_Name,0)))</f>
        <v/>
      </c>
      <c r="C640" s="80" t="str" cm="1">
        <f t="array" ref="C640">IF(A640="","",INDEX(Prime_Sub,MATCH(A640,Company_Name,0)))</f>
        <v/>
      </c>
      <c r="G640" s="78" t="str" cm="1">
        <f t="array" ref="G640">IF(F640="","",INDEX(LCAT_ID,MATCH(F640,LCAT_Name,0)))</f>
        <v/>
      </c>
      <c r="K640" s="78" t="str">
        <f>IFERROR(_xlfn.XLOOKUP($J640,MSA_Title_List,MSA_Title_List!$A$2:$A$643,"",0),"")</f>
        <v/>
      </c>
    </row>
    <row r="641" spans="2:11" ht="20.100000000000001" customHeight="1">
      <c r="B641" s="78" t="str" cm="1">
        <f t="array" ref="B641">IF(A641="","",INDEX(CAGE,MATCH(A641,Company_Name,0)))</f>
        <v/>
      </c>
      <c r="C641" s="80" t="str" cm="1">
        <f t="array" ref="C641">IF(A641="","",INDEX(Prime_Sub,MATCH(A641,Company_Name,0)))</f>
        <v/>
      </c>
      <c r="G641" s="78" t="str" cm="1">
        <f t="array" ref="G641">IF(F641="","",INDEX(LCAT_ID,MATCH(F641,LCAT_Name,0)))</f>
        <v/>
      </c>
      <c r="K641" s="78" t="str">
        <f>IFERROR(_xlfn.XLOOKUP($J641,MSA_Title_List,MSA_Title_List!$A$2:$A$643,"",0),"")</f>
        <v/>
      </c>
    </row>
    <row r="642" spans="2:11" ht="20.100000000000001" customHeight="1">
      <c r="B642" s="78" t="str" cm="1">
        <f t="array" ref="B642">IF(A642="","",INDEX(CAGE,MATCH(A642,Company_Name,0)))</f>
        <v/>
      </c>
      <c r="C642" s="80" t="str" cm="1">
        <f t="array" ref="C642">IF(A642="","",INDEX(Prime_Sub,MATCH(A642,Company_Name,0)))</f>
        <v/>
      </c>
      <c r="G642" s="78" t="str" cm="1">
        <f t="array" ref="G642">IF(F642="","",INDEX(LCAT_ID,MATCH(F642,LCAT_Name,0)))</f>
        <v/>
      </c>
      <c r="K642" s="78" t="str">
        <f>IFERROR(_xlfn.XLOOKUP($J642,MSA_Title_List,MSA_Title_List!$A$2:$A$643,"",0),"")</f>
        <v/>
      </c>
    </row>
    <row r="643" spans="2:11" ht="20.100000000000001" customHeight="1">
      <c r="B643" s="78" t="str" cm="1">
        <f t="array" ref="B643">IF(A643="","",INDEX(CAGE,MATCH(A643,Company_Name,0)))</f>
        <v/>
      </c>
      <c r="C643" s="80" t="str" cm="1">
        <f t="array" ref="C643">IF(A643="","",INDEX(Prime_Sub,MATCH(A643,Company_Name,0)))</f>
        <v/>
      </c>
      <c r="G643" s="78" t="str" cm="1">
        <f t="array" ref="G643">IF(F643="","",INDEX(LCAT_ID,MATCH(F643,LCAT_Name,0)))</f>
        <v/>
      </c>
      <c r="K643" s="78" t="str">
        <f>IFERROR(_xlfn.XLOOKUP($J643,MSA_Title_List,MSA_Title_List!$A$2:$A$643,"",0),"")</f>
        <v/>
      </c>
    </row>
    <row r="644" spans="2:11" ht="20.100000000000001" customHeight="1">
      <c r="B644" s="78" t="str" cm="1">
        <f t="array" ref="B644">IF(A644="","",INDEX(CAGE,MATCH(A644,Company_Name,0)))</f>
        <v/>
      </c>
      <c r="C644" s="80" t="str" cm="1">
        <f t="array" ref="C644">IF(A644="","",INDEX(Prime_Sub,MATCH(A644,Company_Name,0)))</f>
        <v/>
      </c>
      <c r="G644" s="78" t="str" cm="1">
        <f t="array" ref="G644">IF(F644="","",INDEX(LCAT_ID,MATCH(F644,LCAT_Name,0)))</f>
        <v/>
      </c>
      <c r="K644" s="78" t="str">
        <f>IFERROR(_xlfn.XLOOKUP($J644,MSA_Title_List,MSA_Title_List!$A$2:$A$643,"",0),"")</f>
        <v/>
      </c>
    </row>
    <row r="645" spans="2:11" ht="20.100000000000001" customHeight="1">
      <c r="B645" s="78" t="str" cm="1">
        <f t="array" ref="B645">IF(A645="","",INDEX(CAGE,MATCH(A645,Company_Name,0)))</f>
        <v/>
      </c>
      <c r="C645" s="80" t="str" cm="1">
        <f t="array" ref="C645">IF(A645="","",INDEX(Prime_Sub,MATCH(A645,Company_Name,0)))</f>
        <v/>
      </c>
      <c r="G645" s="78" t="str" cm="1">
        <f t="array" ref="G645">IF(F645="","",INDEX(LCAT_ID,MATCH(F645,LCAT_Name,0)))</f>
        <v/>
      </c>
      <c r="K645" s="78" t="str">
        <f>IFERROR(_xlfn.XLOOKUP($J645,MSA_Title_List,MSA_Title_List!$A$2:$A$643,"",0),"")</f>
        <v/>
      </c>
    </row>
    <row r="646" spans="2:11" ht="20.100000000000001" customHeight="1">
      <c r="B646" s="78" t="str" cm="1">
        <f t="array" ref="B646">IF(A646="","",INDEX(CAGE,MATCH(A646,Company_Name,0)))</f>
        <v/>
      </c>
      <c r="C646" s="80" t="str" cm="1">
        <f t="array" ref="C646">IF(A646="","",INDEX(Prime_Sub,MATCH(A646,Company_Name,0)))</f>
        <v/>
      </c>
      <c r="G646" s="78" t="str" cm="1">
        <f t="array" ref="G646">IF(F646="","",INDEX(LCAT_ID,MATCH(F646,LCAT_Name,0)))</f>
        <v/>
      </c>
      <c r="K646" s="78" t="str">
        <f>IFERROR(_xlfn.XLOOKUP($J646,MSA_Title_List,MSA_Title_List!$A$2:$A$643,"",0),"")</f>
        <v/>
      </c>
    </row>
    <row r="647" spans="2:11" ht="20.100000000000001" customHeight="1">
      <c r="B647" s="78" t="str" cm="1">
        <f t="array" ref="B647">IF(A647="","",INDEX(CAGE,MATCH(A647,Company_Name,0)))</f>
        <v/>
      </c>
      <c r="C647" s="80" t="str" cm="1">
        <f t="array" ref="C647">IF(A647="","",INDEX(Prime_Sub,MATCH(A647,Company_Name,0)))</f>
        <v/>
      </c>
      <c r="G647" s="78" t="str" cm="1">
        <f t="array" ref="G647">IF(F647="","",INDEX(LCAT_ID,MATCH(F647,LCAT_Name,0)))</f>
        <v/>
      </c>
      <c r="K647" s="78" t="str">
        <f>IFERROR(_xlfn.XLOOKUP($J647,MSA_Title_List,MSA_Title_List!$A$2:$A$643,"",0),"")</f>
        <v/>
      </c>
    </row>
    <row r="648" spans="2:11" ht="20.100000000000001" customHeight="1">
      <c r="B648" s="78" t="str" cm="1">
        <f t="array" ref="B648">IF(A648="","",INDEX(CAGE,MATCH(A648,Company_Name,0)))</f>
        <v/>
      </c>
      <c r="C648" s="80" t="str" cm="1">
        <f t="array" ref="C648">IF(A648="","",INDEX(Prime_Sub,MATCH(A648,Company_Name,0)))</f>
        <v/>
      </c>
      <c r="G648" s="78" t="str" cm="1">
        <f t="array" ref="G648">IF(F648="","",INDEX(LCAT_ID,MATCH(F648,LCAT_Name,0)))</f>
        <v/>
      </c>
      <c r="K648" s="78" t="str">
        <f>IFERROR(_xlfn.XLOOKUP($J648,MSA_Title_List,MSA_Title_List!$A$2:$A$643,"",0),"")</f>
        <v/>
      </c>
    </row>
    <row r="649" spans="2:11" ht="20.100000000000001" customHeight="1">
      <c r="B649" s="78" t="str" cm="1">
        <f t="array" ref="B649">IF(A649="","",INDEX(CAGE,MATCH(A649,Company_Name,0)))</f>
        <v/>
      </c>
      <c r="C649" s="80" t="str" cm="1">
        <f t="array" ref="C649">IF(A649="","",INDEX(Prime_Sub,MATCH(A649,Company_Name,0)))</f>
        <v/>
      </c>
      <c r="G649" s="78" t="str" cm="1">
        <f t="array" ref="G649">IF(F649="","",INDEX(LCAT_ID,MATCH(F649,LCAT_Name,0)))</f>
        <v/>
      </c>
      <c r="K649" s="78" t="str">
        <f>IFERROR(_xlfn.XLOOKUP($J649,MSA_Title_List,MSA_Title_List!$A$2:$A$643,"",0),"")</f>
        <v/>
      </c>
    </row>
    <row r="650" spans="2:11" ht="20.100000000000001" customHeight="1">
      <c r="B650" s="78" t="str" cm="1">
        <f t="array" ref="B650">IF(A650="","",INDEX(CAGE,MATCH(A650,Company_Name,0)))</f>
        <v/>
      </c>
      <c r="C650" s="80" t="str" cm="1">
        <f t="array" ref="C650">IF(A650="","",INDEX(Prime_Sub,MATCH(A650,Company_Name,0)))</f>
        <v/>
      </c>
      <c r="G650" s="78" t="str" cm="1">
        <f t="array" ref="G650">IF(F650="","",INDEX(LCAT_ID,MATCH(F650,LCAT_Name,0)))</f>
        <v/>
      </c>
      <c r="K650" s="78" t="str">
        <f>IFERROR(_xlfn.XLOOKUP($J650,MSA_Title_List,MSA_Title_List!$A$2:$A$643,"",0),"")</f>
        <v/>
      </c>
    </row>
    <row r="651" spans="2:11" ht="20.100000000000001" customHeight="1">
      <c r="B651" s="78" t="str" cm="1">
        <f t="array" ref="B651">IF(A651="","",INDEX(CAGE,MATCH(A651,Company_Name,0)))</f>
        <v/>
      </c>
      <c r="C651" s="80" t="str" cm="1">
        <f t="array" ref="C651">IF(A651="","",INDEX(Prime_Sub,MATCH(A651,Company_Name,0)))</f>
        <v/>
      </c>
      <c r="G651" s="78" t="str" cm="1">
        <f t="array" ref="G651">IF(F651="","",INDEX(LCAT_ID,MATCH(F651,LCAT_Name,0)))</f>
        <v/>
      </c>
      <c r="K651" s="78" t="str">
        <f>IFERROR(_xlfn.XLOOKUP($J651,MSA_Title_List,MSA_Title_List!$A$2:$A$643,"",0),"")</f>
        <v/>
      </c>
    </row>
    <row r="652" spans="2:11" ht="20.100000000000001" customHeight="1">
      <c r="B652" s="78" t="str" cm="1">
        <f t="array" ref="B652">IF(A652="","",INDEX(CAGE,MATCH(A652,Company_Name,0)))</f>
        <v/>
      </c>
      <c r="C652" s="80" t="str" cm="1">
        <f t="array" ref="C652">IF(A652="","",INDEX(Prime_Sub,MATCH(A652,Company_Name,0)))</f>
        <v/>
      </c>
      <c r="G652" s="78" t="str" cm="1">
        <f t="array" ref="G652">IF(F652="","",INDEX(LCAT_ID,MATCH(F652,LCAT_Name,0)))</f>
        <v/>
      </c>
      <c r="K652" s="78" t="str">
        <f>IFERROR(_xlfn.XLOOKUP($J652,MSA_Title_List,MSA_Title_List!$A$2:$A$643,"",0),"")</f>
        <v/>
      </c>
    </row>
    <row r="653" spans="2:11" ht="20.100000000000001" customHeight="1">
      <c r="B653" s="78" t="str" cm="1">
        <f t="array" ref="B653">IF(A653="","",INDEX(CAGE,MATCH(A653,Company_Name,0)))</f>
        <v/>
      </c>
      <c r="C653" s="80" t="str" cm="1">
        <f t="array" ref="C653">IF(A653="","",INDEX(Prime_Sub,MATCH(A653,Company_Name,0)))</f>
        <v/>
      </c>
      <c r="G653" s="78" t="str" cm="1">
        <f t="array" ref="G653">IF(F653="","",INDEX(LCAT_ID,MATCH(F653,LCAT_Name,0)))</f>
        <v/>
      </c>
      <c r="K653" s="78" t="str">
        <f>IFERROR(_xlfn.XLOOKUP($J653,MSA_Title_List,MSA_Title_List!$A$2:$A$643,"",0),"")</f>
        <v/>
      </c>
    </row>
    <row r="654" spans="2:11" ht="20.100000000000001" customHeight="1">
      <c r="B654" s="78" t="str" cm="1">
        <f t="array" ref="B654">IF(A654="","",INDEX(CAGE,MATCH(A654,Company_Name,0)))</f>
        <v/>
      </c>
      <c r="C654" s="80" t="str" cm="1">
        <f t="array" ref="C654">IF(A654="","",INDEX(Prime_Sub,MATCH(A654,Company_Name,0)))</f>
        <v/>
      </c>
      <c r="G654" s="78" t="str" cm="1">
        <f t="array" ref="G654">IF(F654="","",INDEX(LCAT_ID,MATCH(F654,LCAT_Name,0)))</f>
        <v/>
      </c>
      <c r="K654" s="78" t="str">
        <f>IFERROR(_xlfn.XLOOKUP($J654,MSA_Title_List,MSA_Title_List!$A$2:$A$643,"",0),"")</f>
        <v/>
      </c>
    </row>
    <row r="655" spans="2:11" ht="20.100000000000001" customHeight="1">
      <c r="B655" s="78" t="str" cm="1">
        <f t="array" ref="B655">IF(A655="","",INDEX(CAGE,MATCH(A655,Company_Name,0)))</f>
        <v/>
      </c>
      <c r="C655" s="80" t="str" cm="1">
        <f t="array" ref="C655">IF(A655="","",INDEX(Prime_Sub,MATCH(A655,Company_Name,0)))</f>
        <v/>
      </c>
      <c r="G655" s="78" t="str" cm="1">
        <f t="array" ref="G655">IF(F655="","",INDEX(LCAT_ID,MATCH(F655,LCAT_Name,0)))</f>
        <v/>
      </c>
      <c r="K655" s="78" t="str">
        <f>IFERROR(_xlfn.XLOOKUP($J655,MSA_Title_List,MSA_Title_List!$A$2:$A$643,"",0),"")</f>
        <v/>
      </c>
    </row>
    <row r="656" spans="2:11" ht="20.100000000000001" customHeight="1">
      <c r="B656" s="78" t="str" cm="1">
        <f t="array" ref="B656">IF(A656="","",INDEX(CAGE,MATCH(A656,Company_Name,0)))</f>
        <v/>
      </c>
      <c r="C656" s="80" t="str" cm="1">
        <f t="array" ref="C656">IF(A656="","",INDEX(Prime_Sub,MATCH(A656,Company_Name,0)))</f>
        <v/>
      </c>
      <c r="G656" s="78" t="str" cm="1">
        <f t="array" ref="G656">IF(F656="","",INDEX(LCAT_ID,MATCH(F656,LCAT_Name,0)))</f>
        <v/>
      </c>
      <c r="K656" s="78" t="str">
        <f>IFERROR(_xlfn.XLOOKUP($J656,MSA_Title_List,MSA_Title_List!$A$2:$A$643,"",0),"")</f>
        <v/>
      </c>
    </row>
    <row r="657" spans="2:11" ht="20.100000000000001" customHeight="1">
      <c r="B657" s="78" t="str" cm="1">
        <f t="array" ref="B657">IF(A657="","",INDEX(CAGE,MATCH(A657,Company_Name,0)))</f>
        <v/>
      </c>
      <c r="C657" s="80" t="str" cm="1">
        <f t="array" ref="C657">IF(A657="","",INDEX(Prime_Sub,MATCH(A657,Company_Name,0)))</f>
        <v/>
      </c>
      <c r="G657" s="78" t="str" cm="1">
        <f t="array" ref="G657">IF(F657="","",INDEX(LCAT_ID,MATCH(F657,LCAT_Name,0)))</f>
        <v/>
      </c>
      <c r="K657" s="78" t="str">
        <f>IFERROR(_xlfn.XLOOKUP($J657,MSA_Title_List,MSA_Title_List!$A$2:$A$643,"",0),"")</f>
        <v/>
      </c>
    </row>
    <row r="658" spans="2:11" ht="20.100000000000001" customHeight="1">
      <c r="B658" s="78" t="str" cm="1">
        <f t="array" ref="B658">IF(A658="","",INDEX(CAGE,MATCH(A658,Company_Name,0)))</f>
        <v/>
      </c>
      <c r="C658" s="80" t="str" cm="1">
        <f t="array" ref="C658">IF(A658="","",INDEX(Prime_Sub,MATCH(A658,Company_Name,0)))</f>
        <v/>
      </c>
      <c r="G658" s="78" t="str" cm="1">
        <f t="array" ref="G658">IF(F658="","",INDEX(LCAT_ID,MATCH(F658,LCAT_Name,0)))</f>
        <v/>
      </c>
      <c r="K658" s="78" t="str">
        <f>IFERROR(_xlfn.XLOOKUP($J658,MSA_Title_List,MSA_Title_List!$A$2:$A$643,"",0),"")</f>
        <v/>
      </c>
    </row>
    <row r="659" spans="2:11" ht="20.100000000000001" customHeight="1">
      <c r="B659" s="78" t="str" cm="1">
        <f t="array" ref="B659">IF(A659="","",INDEX(CAGE,MATCH(A659,Company_Name,0)))</f>
        <v/>
      </c>
      <c r="C659" s="80" t="str" cm="1">
        <f t="array" ref="C659">IF(A659="","",INDEX(Prime_Sub,MATCH(A659,Company_Name,0)))</f>
        <v/>
      </c>
      <c r="G659" s="78" t="str" cm="1">
        <f t="array" ref="G659">IF(F659="","",INDEX(LCAT_ID,MATCH(F659,LCAT_Name,0)))</f>
        <v/>
      </c>
      <c r="K659" s="78" t="str">
        <f>IFERROR(_xlfn.XLOOKUP($J659,MSA_Title_List,MSA_Title_List!$A$2:$A$643,"",0),"")</f>
        <v/>
      </c>
    </row>
    <row r="660" spans="2:11" ht="20.100000000000001" customHeight="1">
      <c r="B660" s="78" t="str" cm="1">
        <f t="array" ref="B660">IF(A660="","",INDEX(CAGE,MATCH(A660,Company_Name,0)))</f>
        <v/>
      </c>
      <c r="C660" s="80" t="str" cm="1">
        <f t="array" ref="C660">IF(A660="","",INDEX(Prime_Sub,MATCH(A660,Company_Name,0)))</f>
        <v/>
      </c>
      <c r="G660" s="78" t="str" cm="1">
        <f t="array" ref="G660">IF(F660="","",INDEX(LCAT_ID,MATCH(F660,LCAT_Name,0)))</f>
        <v/>
      </c>
      <c r="K660" s="78" t="str">
        <f>IFERROR(_xlfn.XLOOKUP($J660,MSA_Title_List,MSA_Title_List!$A$2:$A$643,"",0),"")</f>
        <v/>
      </c>
    </row>
    <row r="661" spans="2:11" ht="20.100000000000001" customHeight="1">
      <c r="B661" s="78" t="str" cm="1">
        <f t="array" ref="B661">IF(A661="","",INDEX(CAGE,MATCH(A661,Company_Name,0)))</f>
        <v/>
      </c>
      <c r="C661" s="80" t="str" cm="1">
        <f t="array" ref="C661">IF(A661="","",INDEX(Prime_Sub,MATCH(A661,Company_Name,0)))</f>
        <v/>
      </c>
      <c r="G661" s="78" t="str" cm="1">
        <f t="array" ref="G661">IF(F661="","",INDEX(LCAT_ID,MATCH(F661,LCAT_Name,0)))</f>
        <v/>
      </c>
      <c r="K661" s="78" t="str">
        <f>IFERROR(_xlfn.XLOOKUP($J661,MSA_Title_List,MSA_Title_List!$A$2:$A$643,"",0),"")</f>
        <v/>
      </c>
    </row>
    <row r="662" spans="2:11" ht="20.100000000000001" customHeight="1">
      <c r="B662" s="78" t="str" cm="1">
        <f t="array" ref="B662">IF(A662="","",INDEX(CAGE,MATCH(A662,Company_Name,0)))</f>
        <v/>
      </c>
      <c r="C662" s="80" t="str" cm="1">
        <f t="array" ref="C662">IF(A662="","",INDEX(Prime_Sub,MATCH(A662,Company_Name,0)))</f>
        <v/>
      </c>
      <c r="G662" s="78" t="str" cm="1">
        <f t="array" ref="G662">IF(F662="","",INDEX(LCAT_ID,MATCH(F662,LCAT_Name,0)))</f>
        <v/>
      </c>
      <c r="K662" s="78" t="str">
        <f>IFERROR(_xlfn.XLOOKUP($J662,MSA_Title_List,MSA_Title_List!$A$2:$A$643,"",0),"")</f>
        <v/>
      </c>
    </row>
    <row r="663" spans="2:11" ht="20.100000000000001" customHeight="1">
      <c r="B663" s="78" t="str" cm="1">
        <f t="array" ref="B663">IF(A663="","",INDEX(CAGE,MATCH(A663,Company_Name,0)))</f>
        <v/>
      </c>
      <c r="C663" s="80" t="str" cm="1">
        <f t="array" ref="C663">IF(A663="","",INDEX(Prime_Sub,MATCH(A663,Company_Name,0)))</f>
        <v/>
      </c>
      <c r="G663" s="78" t="str" cm="1">
        <f t="array" ref="G663">IF(F663="","",INDEX(LCAT_ID,MATCH(F663,LCAT_Name,0)))</f>
        <v/>
      </c>
      <c r="K663" s="78" t="str">
        <f>IFERROR(_xlfn.XLOOKUP($J663,MSA_Title_List,MSA_Title_List!$A$2:$A$643,"",0),"")</f>
        <v/>
      </c>
    </row>
    <row r="664" spans="2:11" ht="20.100000000000001" customHeight="1">
      <c r="B664" s="78" t="str" cm="1">
        <f t="array" ref="B664">IF(A664="","",INDEX(CAGE,MATCH(A664,Company_Name,0)))</f>
        <v/>
      </c>
      <c r="C664" s="80" t="str" cm="1">
        <f t="array" ref="C664">IF(A664="","",INDEX(Prime_Sub,MATCH(A664,Company_Name,0)))</f>
        <v/>
      </c>
      <c r="G664" s="78" t="str" cm="1">
        <f t="array" ref="G664">IF(F664="","",INDEX(LCAT_ID,MATCH(F664,LCAT_Name,0)))</f>
        <v/>
      </c>
      <c r="K664" s="78" t="str">
        <f>IFERROR(_xlfn.XLOOKUP($J664,MSA_Title_List,MSA_Title_List!$A$2:$A$643,"",0),"")</f>
        <v/>
      </c>
    </row>
    <row r="665" spans="2:11" ht="20.100000000000001" customHeight="1">
      <c r="B665" s="78" t="str" cm="1">
        <f t="array" ref="B665">IF(A665="","",INDEX(CAGE,MATCH(A665,Company_Name,0)))</f>
        <v/>
      </c>
      <c r="C665" s="80" t="str" cm="1">
        <f t="array" ref="C665">IF(A665="","",INDEX(Prime_Sub,MATCH(A665,Company_Name,0)))</f>
        <v/>
      </c>
      <c r="G665" s="78" t="str" cm="1">
        <f t="array" ref="G665">IF(F665="","",INDEX(LCAT_ID,MATCH(F665,LCAT_Name,0)))</f>
        <v/>
      </c>
      <c r="K665" s="78" t="str">
        <f>IFERROR(_xlfn.XLOOKUP($J665,MSA_Title_List,MSA_Title_List!$A$2:$A$643,"",0),"")</f>
        <v/>
      </c>
    </row>
    <row r="666" spans="2:11" ht="20.100000000000001" customHeight="1">
      <c r="B666" s="78" t="str" cm="1">
        <f t="array" ref="B666">IF(A666="","",INDEX(CAGE,MATCH(A666,Company_Name,0)))</f>
        <v/>
      </c>
      <c r="C666" s="80" t="str" cm="1">
        <f t="array" ref="C666">IF(A666="","",INDEX(Prime_Sub,MATCH(A666,Company_Name,0)))</f>
        <v/>
      </c>
      <c r="G666" s="78" t="str" cm="1">
        <f t="array" ref="G666">IF(F666="","",INDEX(LCAT_ID,MATCH(F666,LCAT_Name,0)))</f>
        <v/>
      </c>
      <c r="K666" s="78" t="str">
        <f>IFERROR(_xlfn.XLOOKUP($J666,MSA_Title_List,MSA_Title_List!$A$2:$A$643,"",0),"")</f>
        <v/>
      </c>
    </row>
    <row r="667" spans="2:11" ht="20.100000000000001" customHeight="1">
      <c r="B667" s="78" t="str" cm="1">
        <f t="array" ref="B667">IF(A667="","",INDEX(CAGE,MATCH(A667,Company_Name,0)))</f>
        <v/>
      </c>
      <c r="C667" s="80" t="str" cm="1">
        <f t="array" ref="C667">IF(A667="","",INDEX(Prime_Sub,MATCH(A667,Company_Name,0)))</f>
        <v/>
      </c>
      <c r="G667" s="78" t="str" cm="1">
        <f t="array" ref="G667">IF(F667="","",INDEX(LCAT_ID,MATCH(F667,LCAT_Name,0)))</f>
        <v/>
      </c>
      <c r="K667" s="78" t="str">
        <f>IFERROR(_xlfn.XLOOKUP($J667,MSA_Title_List,MSA_Title_List!$A$2:$A$643,"",0),"")</f>
        <v/>
      </c>
    </row>
    <row r="668" spans="2:11" ht="20.100000000000001" customHeight="1">
      <c r="B668" s="78" t="str" cm="1">
        <f t="array" ref="B668">IF(A668="","",INDEX(CAGE,MATCH(A668,Company_Name,0)))</f>
        <v/>
      </c>
      <c r="C668" s="80" t="str" cm="1">
        <f t="array" ref="C668">IF(A668="","",INDEX(Prime_Sub,MATCH(A668,Company_Name,0)))</f>
        <v/>
      </c>
      <c r="G668" s="78" t="str" cm="1">
        <f t="array" ref="G668">IF(F668="","",INDEX(LCAT_ID,MATCH(F668,LCAT_Name,0)))</f>
        <v/>
      </c>
      <c r="K668" s="78" t="str">
        <f>IFERROR(_xlfn.XLOOKUP($J668,MSA_Title_List,MSA_Title_List!$A$2:$A$643,"",0),"")</f>
        <v/>
      </c>
    </row>
    <row r="669" spans="2:11" ht="20.100000000000001" customHeight="1">
      <c r="B669" s="78" t="str" cm="1">
        <f t="array" ref="B669">IF(A669="","",INDEX(CAGE,MATCH(A669,Company_Name,0)))</f>
        <v/>
      </c>
      <c r="C669" s="80" t="str" cm="1">
        <f t="array" ref="C669">IF(A669="","",INDEX(Prime_Sub,MATCH(A669,Company_Name,0)))</f>
        <v/>
      </c>
      <c r="G669" s="78" t="str" cm="1">
        <f t="array" ref="G669">IF(F669="","",INDEX(LCAT_ID,MATCH(F669,LCAT_Name,0)))</f>
        <v/>
      </c>
      <c r="K669" s="78" t="str">
        <f>IFERROR(_xlfn.XLOOKUP($J669,MSA_Title_List,MSA_Title_List!$A$2:$A$643,"",0),"")</f>
        <v/>
      </c>
    </row>
    <row r="670" spans="2:11" ht="20.100000000000001" customHeight="1">
      <c r="B670" s="78" t="str" cm="1">
        <f t="array" ref="B670">IF(A670="","",INDEX(CAGE,MATCH(A670,Company_Name,0)))</f>
        <v/>
      </c>
      <c r="C670" s="80" t="str" cm="1">
        <f t="array" ref="C670">IF(A670="","",INDEX(Prime_Sub,MATCH(A670,Company_Name,0)))</f>
        <v/>
      </c>
      <c r="G670" s="78" t="str" cm="1">
        <f t="array" ref="G670">IF(F670="","",INDEX(LCAT_ID,MATCH(F670,LCAT_Name,0)))</f>
        <v/>
      </c>
      <c r="K670" s="78" t="str">
        <f>IFERROR(_xlfn.XLOOKUP($J670,MSA_Title_List,MSA_Title_List!$A$2:$A$643,"",0),"")</f>
        <v/>
      </c>
    </row>
    <row r="671" spans="2:11" ht="20.100000000000001" customHeight="1">
      <c r="B671" s="78" t="str" cm="1">
        <f t="array" ref="B671">IF(A671="","",INDEX(CAGE,MATCH(A671,Company_Name,0)))</f>
        <v/>
      </c>
      <c r="C671" s="80" t="str" cm="1">
        <f t="array" ref="C671">IF(A671="","",INDEX(Prime_Sub,MATCH(A671,Company_Name,0)))</f>
        <v/>
      </c>
      <c r="G671" s="78" t="str" cm="1">
        <f t="array" ref="G671">IF(F671="","",INDEX(LCAT_ID,MATCH(F671,LCAT_Name,0)))</f>
        <v/>
      </c>
      <c r="K671" s="78" t="str">
        <f>IFERROR(_xlfn.XLOOKUP($J671,MSA_Title_List,MSA_Title_List!$A$2:$A$643,"",0),"")</f>
        <v/>
      </c>
    </row>
    <row r="672" spans="2:11" ht="20.100000000000001" customHeight="1">
      <c r="B672" s="78" t="str" cm="1">
        <f t="array" ref="B672">IF(A672="","",INDEX(CAGE,MATCH(A672,Company_Name,0)))</f>
        <v/>
      </c>
      <c r="C672" s="80" t="str" cm="1">
        <f t="array" ref="C672">IF(A672="","",INDEX(Prime_Sub,MATCH(A672,Company_Name,0)))</f>
        <v/>
      </c>
      <c r="G672" s="78" t="str" cm="1">
        <f t="array" ref="G672">IF(F672="","",INDEX(LCAT_ID,MATCH(F672,LCAT_Name,0)))</f>
        <v/>
      </c>
      <c r="K672" s="78" t="str">
        <f>IFERROR(_xlfn.XLOOKUP($J672,MSA_Title_List,MSA_Title_List!$A$2:$A$643,"",0),"")</f>
        <v/>
      </c>
    </row>
    <row r="673" spans="2:11" ht="20.100000000000001" customHeight="1">
      <c r="B673" s="78" t="str" cm="1">
        <f t="array" ref="B673">IF(A673="","",INDEX(CAGE,MATCH(A673,Company_Name,0)))</f>
        <v/>
      </c>
      <c r="C673" s="80" t="str" cm="1">
        <f t="array" ref="C673">IF(A673="","",INDEX(Prime_Sub,MATCH(A673,Company_Name,0)))</f>
        <v/>
      </c>
      <c r="G673" s="78" t="str" cm="1">
        <f t="array" ref="G673">IF(F673="","",INDEX(LCAT_ID,MATCH(F673,LCAT_Name,0)))</f>
        <v/>
      </c>
      <c r="K673" s="78" t="str">
        <f>IFERROR(_xlfn.XLOOKUP($J673,MSA_Title_List,MSA_Title_List!$A$2:$A$643,"",0),"")</f>
        <v/>
      </c>
    </row>
    <row r="674" spans="2:11" ht="20.100000000000001" customHeight="1">
      <c r="B674" s="78" t="str" cm="1">
        <f t="array" ref="B674">IF(A674="","",INDEX(CAGE,MATCH(A674,Company_Name,0)))</f>
        <v/>
      </c>
      <c r="C674" s="80" t="str" cm="1">
        <f t="array" ref="C674">IF(A674="","",INDEX(Prime_Sub,MATCH(A674,Company_Name,0)))</f>
        <v/>
      </c>
      <c r="G674" s="78" t="str" cm="1">
        <f t="array" ref="G674">IF(F674="","",INDEX(LCAT_ID,MATCH(F674,LCAT_Name,0)))</f>
        <v/>
      </c>
      <c r="K674" s="78" t="str">
        <f>IFERROR(_xlfn.XLOOKUP($J674,MSA_Title_List,MSA_Title_List!$A$2:$A$643,"",0),"")</f>
        <v/>
      </c>
    </row>
    <row r="675" spans="2:11" ht="20.100000000000001" customHeight="1">
      <c r="B675" s="78" t="str" cm="1">
        <f t="array" ref="B675">IF(A675="","",INDEX(CAGE,MATCH(A675,Company_Name,0)))</f>
        <v/>
      </c>
      <c r="C675" s="80" t="str" cm="1">
        <f t="array" ref="C675">IF(A675="","",INDEX(Prime_Sub,MATCH(A675,Company_Name,0)))</f>
        <v/>
      </c>
      <c r="G675" s="78" t="str" cm="1">
        <f t="array" ref="G675">IF(F675="","",INDEX(LCAT_ID,MATCH(F675,LCAT_Name,0)))</f>
        <v/>
      </c>
      <c r="K675" s="78" t="str">
        <f>IFERROR(_xlfn.XLOOKUP($J675,MSA_Title_List,MSA_Title_List!$A$2:$A$643,"",0),"")</f>
        <v/>
      </c>
    </row>
    <row r="676" spans="2:11" ht="20.100000000000001" customHeight="1">
      <c r="B676" s="78" t="str" cm="1">
        <f t="array" ref="B676">IF(A676="","",INDEX(CAGE,MATCH(A676,Company_Name,0)))</f>
        <v/>
      </c>
      <c r="C676" s="80" t="str" cm="1">
        <f t="array" ref="C676">IF(A676="","",INDEX(Prime_Sub,MATCH(A676,Company_Name,0)))</f>
        <v/>
      </c>
      <c r="G676" s="78" t="str" cm="1">
        <f t="array" ref="G676">IF(F676="","",INDEX(LCAT_ID,MATCH(F676,LCAT_Name,0)))</f>
        <v/>
      </c>
      <c r="K676" s="78" t="str">
        <f>IFERROR(_xlfn.XLOOKUP($J676,MSA_Title_List,MSA_Title_List!$A$2:$A$643,"",0),"")</f>
        <v/>
      </c>
    </row>
    <row r="677" spans="2:11" ht="20.100000000000001" customHeight="1">
      <c r="B677" s="78" t="str" cm="1">
        <f t="array" ref="B677">IF(A677="","",INDEX(CAGE,MATCH(A677,Company_Name,0)))</f>
        <v/>
      </c>
      <c r="C677" s="80" t="str" cm="1">
        <f t="array" ref="C677">IF(A677="","",INDEX(Prime_Sub,MATCH(A677,Company_Name,0)))</f>
        <v/>
      </c>
      <c r="G677" s="78" t="str" cm="1">
        <f t="array" ref="G677">IF(F677="","",INDEX(LCAT_ID,MATCH(F677,LCAT_Name,0)))</f>
        <v/>
      </c>
      <c r="K677" s="78" t="str">
        <f>IFERROR(_xlfn.XLOOKUP($J677,MSA_Title_List,MSA_Title_List!$A$2:$A$643,"",0),"")</f>
        <v/>
      </c>
    </row>
    <row r="678" spans="2:11" ht="20.100000000000001" customHeight="1">
      <c r="B678" s="78" t="str" cm="1">
        <f t="array" ref="B678">IF(A678="","",INDEX(CAGE,MATCH(A678,Company_Name,0)))</f>
        <v/>
      </c>
      <c r="C678" s="80" t="str" cm="1">
        <f t="array" ref="C678">IF(A678="","",INDEX(Prime_Sub,MATCH(A678,Company_Name,0)))</f>
        <v/>
      </c>
      <c r="G678" s="78" t="str" cm="1">
        <f t="array" ref="G678">IF(F678="","",INDEX(LCAT_ID,MATCH(F678,LCAT_Name,0)))</f>
        <v/>
      </c>
      <c r="K678" s="78" t="str">
        <f>IFERROR(_xlfn.XLOOKUP($J678,MSA_Title_List,MSA_Title_List!$A$2:$A$643,"",0),"")</f>
        <v/>
      </c>
    </row>
    <row r="679" spans="2:11" ht="20.100000000000001" customHeight="1">
      <c r="B679" s="78" t="str" cm="1">
        <f t="array" ref="B679">IF(A679="","",INDEX(CAGE,MATCH(A679,Company_Name,0)))</f>
        <v/>
      </c>
      <c r="C679" s="80" t="str" cm="1">
        <f t="array" ref="C679">IF(A679="","",INDEX(Prime_Sub,MATCH(A679,Company_Name,0)))</f>
        <v/>
      </c>
      <c r="G679" s="78" t="str" cm="1">
        <f t="array" ref="G679">IF(F679="","",INDEX(LCAT_ID,MATCH(F679,LCAT_Name,0)))</f>
        <v/>
      </c>
      <c r="K679" s="78" t="str">
        <f>IFERROR(_xlfn.XLOOKUP($J679,MSA_Title_List,MSA_Title_List!$A$2:$A$643,"",0),"")</f>
        <v/>
      </c>
    </row>
    <row r="680" spans="2:11" ht="20.100000000000001" customHeight="1">
      <c r="B680" s="78" t="str" cm="1">
        <f t="array" ref="B680">IF(A680="","",INDEX(CAGE,MATCH(A680,Company_Name,0)))</f>
        <v/>
      </c>
      <c r="C680" s="80" t="str" cm="1">
        <f t="array" ref="C680">IF(A680="","",INDEX(Prime_Sub,MATCH(A680,Company_Name,0)))</f>
        <v/>
      </c>
      <c r="G680" s="78" t="str" cm="1">
        <f t="array" ref="G680">IF(F680="","",INDEX(LCAT_ID,MATCH(F680,LCAT_Name,0)))</f>
        <v/>
      </c>
      <c r="K680" s="78" t="str">
        <f>IFERROR(_xlfn.XLOOKUP($J680,MSA_Title_List,MSA_Title_List!$A$2:$A$643,"",0),"")</f>
        <v/>
      </c>
    </row>
    <row r="681" spans="2:11" ht="20.100000000000001" customHeight="1">
      <c r="B681" s="78" t="str" cm="1">
        <f t="array" ref="B681">IF(A681="","",INDEX(CAGE,MATCH(A681,Company_Name,0)))</f>
        <v/>
      </c>
      <c r="C681" s="80" t="str" cm="1">
        <f t="array" ref="C681">IF(A681="","",INDEX(Prime_Sub,MATCH(A681,Company_Name,0)))</f>
        <v/>
      </c>
      <c r="G681" s="78" t="str" cm="1">
        <f t="array" ref="G681">IF(F681="","",INDEX(LCAT_ID,MATCH(F681,LCAT_Name,0)))</f>
        <v/>
      </c>
      <c r="K681" s="78" t="str">
        <f>IFERROR(_xlfn.XLOOKUP($J681,MSA_Title_List,MSA_Title_List!$A$2:$A$643,"",0),"")</f>
        <v/>
      </c>
    </row>
    <row r="682" spans="2:11" ht="20.100000000000001" customHeight="1">
      <c r="B682" s="78" t="str" cm="1">
        <f t="array" ref="B682">IF(A682="","",INDEX(CAGE,MATCH(A682,Company_Name,0)))</f>
        <v/>
      </c>
      <c r="C682" s="80" t="str" cm="1">
        <f t="array" ref="C682">IF(A682="","",INDEX(Prime_Sub,MATCH(A682,Company_Name,0)))</f>
        <v/>
      </c>
      <c r="G682" s="78" t="str" cm="1">
        <f t="array" ref="G682">IF(F682="","",INDEX(LCAT_ID,MATCH(F682,LCAT_Name,0)))</f>
        <v/>
      </c>
      <c r="K682" s="78" t="str">
        <f>IFERROR(_xlfn.XLOOKUP($J682,MSA_Title_List,MSA_Title_List!$A$2:$A$643,"",0),"")</f>
        <v/>
      </c>
    </row>
    <row r="683" spans="2:11" ht="20.100000000000001" customHeight="1">
      <c r="B683" s="78" t="str" cm="1">
        <f t="array" ref="B683">IF(A683="","",INDEX(CAGE,MATCH(A683,Company_Name,0)))</f>
        <v/>
      </c>
      <c r="C683" s="80" t="str" cm="1">
        <f t="array" ref="C683">IF(A683="","",INDEX(Prime_Sub,MATCH(A683,Company_Name,0)))</f>
        <v/>
      </c>
      <c r="G683" s="78" t="str" cm="1">
        <f t="array" ref="G683">IF(F683="","",INDEX(LCAT_ID,MATCH(F683,LCAT_Name,0)))</f>
        <v/>
      </c>
      <c r="K683" s="78" t="str">
        <f>IFERROR(_xlfn.XLOOKUP($J683,MSA_Title_List,MSA_Title_List!$A$2:$A$643,"",0),"")</f>
        <v/>
      </c>
    </row>
    <row r="684" spans="2:11" ht="20.100000000000001" customHeight="1">
      <c r="B684" s="78" t="str" cm="1">
        <f t="array" ref="B684">IF(A684="","",INDEX(CAGE,MATCH(A684,Company_Name,0)))</f>
        <v/>
      </c>
      <c r="C684" s="80" t="str" cm="1">
        <f t="array" ref="C684">IF(A684="","",INDEX(Prime_Sub,MATCH(A684,Company_Name,0)))</f>
        <v/>
      </c>
      <c r="G684" s="78" t="str" cm="1">
        <f t="array" ref="G684">IF(F684="","",INDEX(LCAT_ID,MATCH(F684,LCAT_Name,0)))</f>
        <v/>
      </c>
      <c r="K684" s="78" t="str">
        <f>IFERROR(_xlfn.XLOOKUP($J684,MSA_Title_List,MSA_Title_List!$A$2:$A$643,"",0),"")</f>
        <v/>
      </c>
    </row>
    <row r="685" spans="2:11" ht="20.100000000000001" customHeight="1">
      <c r="B685" s="78" t="str" cm="1">
        <f t="array" ref="B685">IF(A685="","",INDEX(CAGE,MATCH(A685,Company_Name,0)))</f>
        <v/>
      </c>
      <c r="C685" s="80" t="str" cm="1">
        <f t="array" ref="C685">IF(A685="","",INDEX(Prime_Sub,MATCH(A685,Company_Name,0)))</f>
        <v/>
      </c>
      <c r="G685" s="78" t="str" cm="1">
        <f t="array" ref="G685">IF(F685="","",INDEX(LCAT_ID,MATCH(F685,LCAT_Name,0)))</f>
        <v/>
      </c>
      <c r="K685" s="78" t="str">
        <f>IFERROR(_xlfn.XLOOKUP($J685,MSA_Title_List,MSA_Title_List!$A$2:$A$643,"",0),"")</f>
        <v/>
      </c>
    </row>
    <row r="686" spans="2:11" ht="20.100000000000001" customHeight="1">
      <c r="B686" s="78" t="str" cm="1">
        <f t="array" ref="B686">IF(A686="","",INDEX(CAGE,MATCH(A686,Company_Name,0)))</f>
        <v/>
      </c>
      <c r="C686" s="80" t="str" cm="1">
        <f t="array" ref="C686">IF(A686="","",INDEX(Prime_Sub,MATCH(A686,Company_Name,0)))</f>
        <v/>
      </c>
      <c r="G686" s="78" t="str" cm="1">
        <f t="array" ref="G686">IF(F686="","",INDEX(LCAT_ID,MATCH(F686,LCAT_Name,0)))</f>
        <v/>
      </c>
      <c r="K686" s="78" t="str">
        <f>IFERROR(_xlfn.XLOOKUP($J686,MSA_Title_List,MSA_Title_List!$A$2:$A$643,"",0),"")</f>
        <v/>
      </c>
    </row>
    <row r="687" spans="2:11" ht="20.100000000000001" customHeight="1">
      <c r="B687" s="78" t="str" cm="1">
        <f t="array" ref="B687">IF(A687="","",INDEX(CAGE,MATCH(A687,Company_Name,0)))</f>
        <v/>
      </c>
      <c r="C687" s="80" t="str" cm="1">
        <f t="array" ref="C687">IF(A687="","",INDEX(Prime_Sub,MATCH(A687,Company_Name,0)))</f>
        <v/>
      </c>
      <c r="G687" s="78" t="str" cm="1">
        <f t="array" ref="G687">IF(F687="","",INDEX(LCAT_ID,MATCH(F687,LCAT_Name,0)))</f>
        <v/>
      </c>
      <c r="K687" s="78" t="str">
        <f>IFERROR(_xlfn.XLOOKUP($J687,MSA_Title_List,MSA_Title_List!$A$2:$A$643,"",0),"")</f>
        <v/>
      </c>
    </row>
    <row r="688" spans="2:11" ht="20.100000000000001" customHeight="1">
      <c r="B688" s="78" t="str" cm="1">
        <f t="array" ref="B688">IF(A688="","",INDEX(CAGE,MATCH(A688,Company_Name,0)))</f>
        <v/>
      </c>
      <c r="C688" s="80" t="str" cm="1">
        <f t="array" ref="C688">IF(A688="","",INDEX(Prime_Sub,MATCH(A688,Company_Name,0)))</f>
        <v/>
      </c>
      <c r="G688" s="78" t="str" cm="1">
        <f t="array" ref="G688">IF(F688="","",INDEX(LCAT_ID,MATCH(F688,LCAT_Name,0)))</f>
        <v/>
      </c>
      <c r="K688" s="78" t="str">
        <f>IFERROR(_xlfn.XLOOKUP($J688,MSA_Title_List,MSA_Title_List!$A$2:$A$643,"",0),"")</f>
        <v/>
      </c>
    </row>
    <row r="689" spans="2:11" ht="20.100000000000001" customHeight="1">
      <c r="B689" s="78" t="str" cm="1">
        <f t="array" ref="B689">IF(A689="","",INDEX(CAGE,MATCH(A689,Company_Name,0)))</f>
        <v/>
      </c>
      <c r="C689" s="80" t="str" cm="1">
        <f t="array" ref="C689">IF(A689="","",INDEX(Prime_Sub,MATCH(A689,Company_Name,0)))</f>
        <v/>
      </c>
      <c r="G689" s="78" t="str" cm="1">
        <f t="array" ref="G689">IF(F689="","",INDEX(LCAT_ID,MATCH(F689,LCAT_Name,0)))</f>
        <v/>
      </c>
      <c r="K689" s="78" t="str">
        <f>IFERROR(_xlfn.XLOOKUP($J689,MSA_Title_List,MSA_Title_List!$A$2:$A$643,"",0),"")</f>
        <v/>
      </c>
    </row>
    <row r="690" spans="2:11" ht="20.100000000000001" customHeight="1">
      <c r="B690" s="78" t="str" cm="1">
        <f t="array" ref="B690">IF(A690="","",INDEX(CAGE,MATCH(A690,Company_Name,0)))</f>
        <v/>
      </c>
      <c r="C690" s="80" t="str" cm="1">
        <f t="array" ref="C690">IF(A690="","",INDEX(Prime_Sub,MATCH(A690,Company_Name,0)))</f>
        <v/>
      </c>
      <c r="G690" s="78" t="str" cm="1">
        <f t="array" ref="G690">IF(F690="","",INDEX(LCAT_ID,MATCH(F690,LCAT_Name,0)))</f>
        <v/>
      </c>
      <c r="K690" s="78" t="str">
        <f>IFERROR(_xlfn.XLOOKUP($J690,MSA_Title_List,MSA_Title_List!$A$2:$A$643,"",0),"")</f>
        <v/>
      </c>
    </row>
    <row r="691" spans="2:11" ht="20.100000000000001" customHeight="1">
      <c r="B691" s="78" t="str" cm="1">
        <f t="array" ref="B691">IF(A691="","",INDEX(CAGE,MATCH(A691,Company_Name,0)))</f>
        <v/>
      </c>
      <c r="C691" s="80" t="str" cm="1">
        <f t="array" ref="C691">IF(A691="","",INDEX(Prime_Sub,MATCH(A691,Company_Name,0)))</f>
        <v/>
      </c>
      <c r="G691" s="78" t="str" cm="1">
        <f t="array" ref="G691">IF(F691="","",INDEX(LCAT_ID,MATCH(F691,LCAT_Name,0)))</f>
        <v/>
      </c>
      <c r="K691" s="78" t="str">
        <f>IFERROR(_xlfn.XLOOKUP($J691,MSA_Title_List,MSA_Title_List!$A$2:$A$643,"",0),"")</f>
        <v/>
      </c>
    </row>
    <row r="692" spans="2:11" ht="20.100000000000001" customHeight="1">
      <c r="B692" s="78" t="str" cm="1">
        <f t="array" ref="B692">IF(A692="","",INDEX(CAGE,MATCH(A692,Company_Name,0)))</f>
        <v/>
      </c>
      <c r="C692" s="80" t="str" cm="1">
        <f t="array" ref="C692">IF(A692="","",INDEX(Prime_Sub,MATCH(A692,Company_Name,0)))</f>
        <v/>
      </c>
      <c r="G692" s="78" t="str" cm="1">
        <f t="array" ref="G692">IF(F692="","",INDEX(LCAT_ID,MATCH(F692,LCAT_Name,0)))</f>
        <v/>
      </c>
      <c r="K692" s="78" t="str">
        <f>IFERROR(_xlfn.XLOOKUP($J692,MSA_Title_List,MSA_Title_List!$A$2:$A$643,"",0),"")</f>
        <v/>
      </c>
    </row>
    <row r="693" spans="2:11" ht="20.100000000000001" customHeight="1">
      <c r="B693" s="78" t="str" cm="1">
        <f t="array" ref="B693">IF(A693="","",INDEX(CAGE,MATCH(A693,Company_Name,0)))</f>
        <v/>
      </c>
      <c r="C693" s="80" t="str" cm="1">
        <f t="array" ref="C693">IF(A693="","",INDEX(Prime_Sub,MATCH(A693,Company_Name,0)))</f>
        <v/>
      </c>
      <c r="G693" s="78" t="str" cm="1">
        <f t="array" ref="G693">IF(F693="","",INDEX(LCAT_ID,MATCH(F693,LCAT_Name,0)))</f>
        <v/>
      </c>
      <c r="K693" s="78" t="str">
        <f>IFERROR(_xlfn.XLOOKUP($J693,MSA_Title_List,MSA_Title_List!$A$2:$A$643,"",0),"")</f>
        <v/>
      </c>
    </row>
    <row r="694" spans="2:11" ht="20.100000000000001" customHeight="1">
      <c r="B694" s="78" t="str" cm="1">
        <f t="array" ref="B694">IF(A694="","",INDEX(CAGE,MATCH(A694,Company_Name,0)))</f>
        <v/>
      </c>
      <c r="C694" s="80" t="str" cm="1">
        <f t="array" ref="C694">IF(A694="","",INDEX(Prime_Sub,MATCH(A694,Company_Name,0)))</f>
        <v/>
      </c>
      <c r="G694" s="78" t="str" cm="1">
        <f t="array" ref="G694">IF(F694="","",INDEX(LCAT_ID,MATCH(F694,LCAT_Name,0)))</f>
        <v/>
      </c>
      <c r="K694" s="78" t="str">
        <f>IFERROR(_xlfn.XLOOKUP($J694,MSA_Title_List,MSA_Title_List!$A$2:$A$643,"",0),"")</f>
        <v/>
      </c>
    </row>
    <row r="695" spans="2:11" ht="20.100000000000001" customHeight="1">
      <c r="B695" s="78" t="str" cm="1">
        <f t="array" ref="B695">IF(A695="","",INDEX(CAGE,MATCH(A695,Company_Name,0)))</f>
        <v/>
      </c>
      <c r="C695" s="80" t="str" cm="1">
        <f t="array" ref="C695">IF(A695="","",INDEX(Prime_Sub,MATCH(A695,Company_Name,0)))</f>
        <v/>
      </c>
      <c r="G695" s="78" t="str" cm="1">
        <f t="array" ref="G695">IF(F695="","",INDEX(LCAT_ID,MATCH(F695,LCAT_Name,0)))</f>
        <v/>
      </c>
      <c r="K695" s="78" t="str">
        <f>IFERROR(_xlfn.XLOOKUP($J695,MSA_Title_List,MSA_Title_List!$A$2:$A$643,"",0),"")</f>
        <v/>
      </c>
    </row>
    <row r="696" spans="2:11" ht="20.100000000000001" customHeight="1">
      <c r="B696" s="78" t="str" cm="1">
        <f t="array" ref="B696">IF(A696="","",INDEX(CAGE,MATCH(A696,Company_Name,0)))</f>
        <v/>
      </c>
      <c r="C696" s="80" t="str" cm="1">
        <f t="array" ref="C696">IF(A696="","",INDEX(Prime_Sub,MATCH(A696,Company_Name,0)))</f>
        <v/>
      </c>
      <c r="G696" s="78" t="str" cm="1">
        <f t="array" ref="G696">IF(F696="","",INDEX(LCAT_ID,MATCH(F696,LCAT_Name,0)))</f>
        <v/>
      </c>
      <c r="K696" s="78" t="str">
        <f>IFERROR(_xlfn.XLOOKUP($J696,MSA_Title_List,MSA_Title_List!$A$2:$A$643,"",0),"")</f>
        <v/>
      </c>
    </row>
    <row r="697" spans="2:11" ht="20.100000000000001" customHeight="1">
      <c r="B697" s="78" t="str" cm="1">
        <f t="array" ref="B697">IF(A697="","",INDEX(CAGE,MATCH(A697,Company_Name,0)))</f>
        <v/>
      </c>
      <c r="C697" s="80" t="str" cm="1">
        <f t="array" ref="C697">IF(A697="","",INDEX(Prime_Sub,MATCH(A697,Company_Name,0)))</f>
        <v/>
      </c>
      <c r="G697" s="78" t="str" cm="1">
        <f t="array" ref="G697">IF(F697="","",INDEX(LCAT_ID,MATCH(F697,LCAT_Name,0)))</f>
        <v/>
      </c>
      <c r="K697" s="78" t="str">
        <f>IFERROR(_xlfn.XLOOKUP($J697,MSA_Title_List,MSA_Title_List!$A$2:$A$643,"",0),"")</f>
        <v/>
      </c>
    </row>
    <row r="698" spans="2:11" ht="20.100000000000001" customHeight="1">
      <c r="B698" s="78" t="str" cm="1">
        <f t="array" ref="B698">IF(A698="","",INDEX(CAGE,MATCH(A698,Company_Name,0)))</f>
        <v/>
      </c>
      <c r="C698" s="80" t="str" cm="1">
        <f t="array" ref="C698">IF(A698="","",INDEX(Prime_Sub,MATCH(A698,Company_Name,0)))</f>
        <v/>
      </c>
      <c r="G698" s="78" t="str" cm="1">
        <f t="array" ref="G698">IF(F698="","",INDEX(LCAT_ID,MATCH(F698,LCAT_Name,0)))</f>
        <v/>
      </c>
      <c r="K698" s="78" t="str">
        <f>IFERROR(_xlfn.XLOOKUP($J698,MSA_Title_List,MSA_Title_List!$A$2:$A$643,"",0),"")</f>
        <v/>
      </c>
    </row>
    <row r="699" spans="2:11" ht="20.100000000000001" customHeight="1">
      <c r="B699" s="78" t="str" cm="1">
        <f t="array" ref="B699">IF(A699="","",INDEX(CAGE,MATCH(A699,Company_Name,0)))</f>
        <v/>
      </c>
      <c r="C699" s="80" t="str" cm="1">
        <f t="array" ref="C699">IF(A699="","",INDEX(Prime_Sub,MATCH(A699,Company_Name,0)))</f>
        <v/>
      </c>
      <c r="G699" s="78" t="str" cm="1">
        <f t="array" ref="G699">IF(F699="","",INDEX(LCAT_ID,MATCH(F699,LCAT_Name,0)))</f>
        <v/>
      </c>
      <c r="K699" s="78" t="str">
        <f>IFERROR(_xlfn.XLOOKUP($J699,MSA_Title_List,MSA_Title_List!$A$2:$A$643,"",0),"")</f>
        <v/>
      </c>
    </row>
    <row r="700" spans="2:11" ht="20.100000000000001" customHeight="1">
      <c r="B700" s="78" t="str" cm="1">
        <f t="array" ref="B700">IF(A700="","",INDEX(CAGE,MATCH(A700,Company_Name,0)))</f>
        <v/>
      </c>
      <c r="C700" s="80" t="str" cm="1">
        <f t="array" ref="C700">IF(A700="","",INDEX(Prime_Sub,MATCH(A700,Company_Name,0)))</f>
        <v/>
      </c>
      <c r="G700" s="78" t="str" cm="1">
        <f t="array" ref="G700">IF(F700="","",INDEX(LCAT_ID,MATCH(F700,LCAT_Name,0)))</f>
        <v/>
      </c>
      <c r="K700" s="78" t="str">
        <f>IFERROR(_xlfn.XLOOKUP($J700,MSA_Title_List,MSA_Title_List!$A$2:$A$643,"",0),"")</f>
        <v/>
      </c>
    </row>
    <row r="701" spans="2:11" ht="20.100000000000001" customHeight="1">
      <c r="B701" s="78" t="str" cm="1">
        <f t="array" ref="B701">IF(A701="","",INDEX(CAGE,MATCH(A701,Company_Name,0)))</f>
        <v/>
      </c>
      <c r="C701" s="80" t="str" cm="1">
        <f t="array" ref="C701">IF(A701="","",INDEX(Prime_Sub,MATCH(A701,Company_Name,0)))</f>
        <v/>
      </c>
      <c r="G701" s="78" t="str" cm="1">
        <f t="array" ref="G701">IF(F701="","",INDEX(LCAT_ID,MATCH(F701,LCAT_Name,0)))</f>
        <v/>
      </c>
      <c r="K701" s="78" t="str">
        <f>IFERROR(_xlfn.XLOOKUP($J701,MSA_Title_List,MSA_Title_List!$A$2:$A$643,"",0),"")</f>
        <v/>
      </c>
    </row>
    <row r="702" spans="2:11" ht="20.100000000000001" customHeight="1">
      <c r="B702" s="78" t="str" cm="1">
        <f t="array" ref="B702">IF(A702="","",INDEX(CAGE,MATCH(A702,Company_Name,0)))</f>
        <v/>
      </c>
      <c r="C702" s="80" t="str" cm="1">
        <f t="array" ref="C702">IF(A702="","",INDEX(Prime_Sub,MATCH(A702,Company_Name,0)))</f>
        <v/>
      </c>
      <c r="G702" s="78" t="str" cm="1">
        <f t="array" ref="G702">IF(F702="","",INDEX(LCAT_ID,MATCH(F702,LCAT_Name,0)))</f>
        <v/>
      </c>
      <c r="K702" s="78" t="str">
        <f>IFERROR(_xlfn.XLOOKUP($J702,MSA_Title_List,MSA_Title_List!$A$2:$A$643,"",0),"")</f>
        <v/>
      </c>
    </row>
    <row r="703" spans="2:11" ht="20.100000000000001" customHeight="1">
      <c r="B703" s="78" t="str" cm="1">
        <f t="array" ref="B703">IF(A703="","",INDEX(CAGE,MATCH(A703,Company_Name,0)))</f>
        <v/>
      </c>
      <c r="C703" s="80" t="str" cm="1">
        <f t="array" ref="C703">IF(A703="","",INDEX(Prime_Sub,MATCH(A703,Company_Name,0)))</f>
        <v/>
      </c>
      <c r="G703" s="78" t="str" cm="1">
        <f t="array" ref="G703">IF(F703="","",INDEX(LCAT_ID,MATCH(F703,LCAT_Name,0)))</f>
        <v/>
      </c>
      <c r="K703" s="78" t="str">
        <f>IFERROR(_xlfn.XLOOKUP($J703,MSA_Title_List,MSA_Title_List!$A$2:$A$643,"",0),"")</f>
        <v/>
      </c>
    </row>
    <row r="704" spans="2:11" ht="20.100000000000001" customHeight="1">
      <c r="B704" s="78" t="str" cm="1">
        <f t="array" ref="B704">IF(A704="","",INDEX(CAGE,MATCH(A704,Company_Name,0)))</f>
        <v/>
      </c>
      <c r="C704" s="80" t="str" cm="1">
        <f t="array" ref="C704">IF(A704="","",INDEX(Prime_Sub,MATCH(A704,Company_Name,0)))</f>
        <v/>
      </c>
      <c r="G704" s="78" t="str" cm="1">
        <f t="array" ref="G704">IF(F704="","",INDEX(LCAT_ID,MATCH(F704,LCAT_Name,0)))</f>
        <v/>
      </c>
      <c r="K704" s="78" t="str">
        <f>IFERROR(_xlfn.XLOOKUP($J704,MSA_Title_List,MSA_Title_List!$A$2:$A$643,"",0),"")</f>
        <v/>
      </c>
    </row>
    <row r="705" spans="2:11" ht="20.100000000000001" customHeight="1">
      <c r="B705" s="78" t="str" cm="1">
        <f t="array" ref="B705">IF(A705="","",INDEX(CAGE,MATCH(A705,Company_Name,0)))</f>
        <v/>
      </c>
      <c r="C705" s="80" t="str" cm="1">
        <f t="array" ref="C705">IF(A705="","",INDEX(Prime_Sub,MATCH(A705,Company_Name,0)))</f>
        <v/>
      </c>
      <c r="G705" s="78" t="str" cm="1">
        <f t="array" ref="G705">IF(F705="","",INDEX(LCAT_ID,MATCH(F705,LCAT_Name,0)))</f>
        <v/>
      </c>
      <c r="K705" s="78" t="str">
        <f>IFERROR(_xlfn.XLOOKUP($J705,MSA_Title_List,MSA_Title_List!$A$2:$A$643,"",0),"")</f>
        <v/>
      </c>
    </row>
    <row r="706" spans="2:11" ht="20.100000000000001" customHeight="1">
      <c r="B706" s="78" t="str" cm="1">
        <f t="array" ref="B706">IF(A706="","",INDEX(CAGE,MATCH(A706,Company_Name,0)))</f>
        <v/>
      </c>
      <c r="C706" s="80" t="str" cm="1">
        <f t="array" ref="C706">IF(A706="","",INDEX(Prime_Sub,MATCH(A706,Company_Name,0)))</f>
        <v/>
      </c>
      <c r="G706" s="78" t="str" cm="1">
        <f t="array" ref="G706">IF(F706="","",INDEX(LCAT_ID,MATCH(F706,LCAT_Name,0)))</f>
        <v/>
      </c>
      <c r="K706" s="78" t="str">
        <f>IFERROR(_xlfn.XLOOKUP($J706,MSA_Title_List,MSA_Title_List!$A$2:$A$643,"",0),"")</f>
        <v/>
      </c>
    </row>
    <row r="707" spans="2:11" ht="20.100000000000001" customHeight="1">
      <c r="B707" s="78" t="str" cm="1">
        <f t="array" ref="B707">IF(A707="","",INDEX(CAGE,MATCH(A707,Company_Name,0)))</f>
        <v/>
      </c>
      <c r="C707" s="80" t="str" cm="1">
        <f t="array" ref="C707">IF(A707="","",INDEX(Prime_Sub,MATCH(A707,Company_Name,0)))</f>
        <v/>
      </c>
      <c r="G707" s="78" t="str" cm="1">
        <f t="array" ref="G707">IF(F707="","",INDEX(LCAT_ID,MATCH(F707,LCAT_Name,0)))</f>
        <v/>
      </c>
      <c r="K707" s="78" t="str">
        <f>IFERROR(_xlfn.XLOOKUP($J707,MSA_Title_List,MSA_Title_List!$A$2:$A$643,"",0),"")</f>
        <v/>
      </c>
    </row>
    <row r="708" spans="2:11" ht="20.100000000000001" customHeight="1">
      <c r="B708" s="78" t="str" cm="1">
        <f t="array" ref="B708">IF(A708="","",INDEX(CAGE,MATCH(A708,Company_Name,0)))</f>
        <v/>
      </c>
      <c r="C708" s="80" t="str" cm="1">
        <f t="array" ref="C708">IF(A708="","",INDEX(Prime_Sub,MATCH(A708,Company_Name,0)))</f>
        <v/>
      </c>
      <c r="G708" s="78" t="str" cm="1">
        <f t="array" ref="G708">IF(F708="","",INDEX(LCAT_ID,MATCH(F708,LCAT_Name,0)))</f>
        <v/>
      </c>
      <c r="K708" s="78" t="str">
        <f>IFERROR(_xlfn.XLOOKUP($J708,MSA_Title_List,MSA_Title_List!$A$2:$A$643,"",0),"")</f>
        <v/>
      </c>
    </row>
    <row r="709" spans="2:11" ht="20.100000000000001" customHeight="1">
      <c r="B709" s="78" t="str" cm="1">
        <f t="array" ref="B709">IF(A709="","",INDEX(CAGE,MATCH(A709,Company_Name,0)))</f>
        <v/>
      </c>
      <c r="C709" s="80" t="str" cm="1">
        <f t="array" ref="C709">IF(A709="","",INDEX(Prime_Sub,MATCH(A709,Company_Name,0)))</f>
        <v/>
      </c>
      <c r="G709" s="78" t="str" cm="1">
        <f t="array" ref="G709">IF(F709="","",INDEX(LCAT_ID,MATCH(F709,LCAT_Name,0)))</f>
        <v/>
      </c>
      <c r="K709" s="78" t="str">
        <f>IFERROR(_xlfn.XLOOKUP($J709,MSA_Title_List,MSA_Title_List!$A$2:$A$643,"",0),"")</f>
        <v/>
      </c>
    </row>
    <row r="710" spans="2:11" ht="20.100000000000001" customHeight="1">
      <c r="B710" s="78" t="str" cm="1">
        <f t="array" ref="B710">IF(A710="","",INDEX(CAGE,MATCH(A710,Company_Name,0)))</f>
        <v/>
      </c>
      <c r="C710" s="80" t="str" cm="1">
        <f t="array" ref="C710">IF(A710="","",INDEX(Prime_Sub,MATCH(A710,Company_Name,0)))</f>
        <v/>
      </c>
      <c r="G710" s="78" t="str" cm="1">
        <f t="array" ref="G710">IF(F710="","",INDEX(LCAT_ID,MATCH(F710,LCAT_Name,0)))</f>
        <v/>
      </c>
      <c r="K710" s="78" t="str">
        <f>IFERROR(_xlfn.XLOOKUP($J710,MSA_Title_List,MSA_Title_List!$A$2:$A$643,"",0),"")</f>
        <v/>
      </c>
    </row>
    <row r="711" spans="2:11" ht="20.100000000000001" customHeight="1">
      <c r="B711" s="78" t="str" cm="1">
        <f t="array" ref="B711">IF(A711="","",INDEX(CAGE,MATCH(A711,Company_Name,0)))</f>
        <v/>
      </c>
      <c r="C711" s="80" t="str" cm="1">
        <f t="array" ref="C711">IF(A711="","",INDEX(Prime_Sub,MATCH(A711,Company_Name,0)))</f>
        <v/>
      </c>
      <c r="G711" s="78" t="str" cm="1">
        <f t="array" ref="G711">IF(F711="","",INDEX(LCAT_ID,MATCH(F711,LCAT_Name,0)))</f>
        <v/>
      </c>
      <c r="K711" s="78" t="str">
        <f>IFERROR(_xlfn.XLOOKUP($J711,MSA_Title_List,MSA_Title_List!$A$2:$A$643,"",0),"")</f>
        <v/>
      </c>
    </row>
    <row r="712" spans="2:11" ht="20.100000000000001" customHeight="1">
      <c r="B712" s="78" t="str" cm="1">
        <f t="array" ref="B712">IF(A712="","",INDEX(CAGE,MATCH(A712,Company_Name,0)))</f>
        <v/>
      </c>
      <c r="C712" s="80" t="str" cm="1">
        <f t="array" ref="C712">IF(A712="","",INDEX(Prime_Sub,MATCH(A712,Company_Name,0)))</f>
        <v/>
      </c>
      <c r="G712" s="78" t="str" cm="1">
        <f t="array" ref="G712">IF(F712="","",INDEX(LCAT_ID,MATCH(F712,LCAT_Name,0)))</f>
        <v/>
      </c>
      <c r="K712" s="78" t="str">
        <f>IFERROR(_xlfn.XLOOKUP($J712,MSA_Title_List,MSA_Title_List!$A$2:$A$643,"",0),"")</f>
        <v/>
      </c>
    </row>
    <row r="713" spans="2:11" ht="20.100000000000001" customHeight="1">
      <c r="B713" s="78" t="str" cm="1">
        <f t="array" ref="B713">IF(A713="","",INDEX(CAGE,MATCH(A713,Company_Name,0)))</f>
        <v/>
      </c>
      <c r="C713" s="80" t="str" cm="1">
        <f t="array" ref="C713">IF(A713="","",INDEX(Prime_Sub,MATCH(A713,Company_Name,0)))</f>
        <v/>
      </c>
      <c r="G713" s="78" t="str" cm="1">
        <f t="array" ref="G713">IF(F713="","",INDEX(LCAT_ID,MATCH(F713,LCAT_Name,0)))</f>
        <v/>
      </c>
      <c r="K713" s="78" t="str">
        <f>IFERROR(_xlfn.XLOOKUP($J713,MSA_Title_List,MSA_Title_List!$A$2:$A$643,"",0),"")</f>
        <v/>
      </c>
    </row>
    <row r="714" spans="2:11" ht="20.100000000000001" customHeight="1">
      <c r="B714" s="78" t="str" cm="1">
        <f t="array" ref="B714">IF(A714="","",INDEX(CAGE,MATCH(A714,Company_Name,0)))</f>
        <v/>
      </c>
      <c r="C714" s="80" t="str" cm="1">
        <f t="array" ref="C714">IF(A714="","",INDEX(Prime_Sub,MATCH(A714,Company_Name,0)))</f>
        <v/>
      </c>
      <c r="G714" s="78" t="str" cm="1">
        <f t="array" ref="G714">IF(F714="","",INDEX(LCAT_ID,MATCH(F714,LCAT_Name,0)))</f>
        <v/>
      </c>
      <c r="K714" s="78" t="str">
        <f>IFERROR(_xlfn.XLOOKUP($J714,MSA_Title_List,MSA_Title_List!$A$2:$A$643,"",0),"")</f>
        <v/>
      </c>
    </row>
    <row r="715" spans="2:11" ht="20.100000000000001" customHeight="1">
      <c r="B715" s="78" t="str" cm="1">
        <f t="array" ref="B715">IF(A715="","",INDEX(CAGE,MATCH(A715,Company_Name,0)))</f>
        <v/>
      </c>
      <c r="C715" s="80" t="str" cm="1">
        <f t="array" ref="C715">IF(A715="","",INDEX(Prime_Sub,MATCH(A715,Company_Name,0)))</f>
        <v/>
      </c>
      <c r="G715" s="78" t="str" cm="1">
        <f t="array" ref="G715">IF(F715="","",INDEX(LCAT_ID,MATCH(F715,LCAT_Name,0)))</f>
        <v/>
      </c>
      <c r="K715" s="78" t="str">
        <f>IFERROR(_xlfn.XLOOKUP($J715,MSA_Title_List,MSA_Title_List!$A$2:$A$643,"",0),"")</f>
        <v/>
      </c>
    </row>
    <row r="716" spans="2:11" ht="20.100000000000001" customHeight="1">
      <c r="B716" s="78" t="str" cm="1">
        <f t="array" ref="B716">IF(A716="","",INDEX(CAGE,MATCH(A716,Company_Name,0)))</f>
        <v/>
      </c>
      <c r="C716" s="80" t="str" cm="1">
        <f t="array" ref="C716">IF(A716="","",INDEX(Prime_Sub,MATCH(A716,Company_Name,0)))</f>
        <v/>
      </c>
      <c r="G716" s="78" t="str" cm="1">
        <f t="array" ref="G716">IF(F716="","",INDEX(LCAT_ID,MATCH(F716,LCAT_Name,0)))</f>
        <v/>
      </c>
      <c r="K716" s="78" t="str">
        <f>IFERROR(_xlfn.XLOOKUP($J716,MSA_Title_List,MSA_Title_List!$A$2:$A$643,"",0),"")</f>
        <v/>
      </c>
    </row>
    <row r="717" spans="2:11" ht="20.100000000000001" customHeight="1">
      <c r="B717" s="78" t="str" cm="1">
        <f t="array" ref="B717">IF(A717="","",INDEX(CAGE,MATCH(A717,Company_Name,0)))</f>
        <v/>
      </c>
      <c r="C717" s="80" t="str" cm="1">
        <f t="array" ref="C717">IF(A717="","",INDEX(Prime_Sub,MATCH(A717,Company_Name,0)))</f>
        <v/>
      </c>
      <c r="G717" s="78" t="str" cm="1">
        <f t="array" ref="G717">IF(F717="","",INDEX(LCAT_ID,MATCH(F717,LCAT_Name,0)))</f>
        <v/>
      </c>
      <c r="K717" s="78" t="str">
        <f>IFERROR(_xlfn.XLOOKUP($J717,MSA_Title_List,MSA_Title_List!$A$2:$A$643,"",0),"")</f>
        <v/>
      </c>
    </row>
    <row r="718" spans="2:11" ht="20.100000000000001" customHeight="1">
      <c r="B718" s="78" t="str" cm="1">
        <f t="array" ref="B718">IF(A718="","",INDEX(CAGE,MATCH(A718,Company_Name,0)))</f>
        <v/>
      </c>
      <c r="C718" s="80" t="str" cm="1">
        <f t="array" ref="C718">IF(A718="","",INDEX(Prime_Sub,MATCH(A718,Company_Name,0)))</f>
        <v/>
      </c>
      <c r="G718" s="78" t="str" cm="1">
        <f t="array" ref="G718">IF(F718="","",INDEX(LCAT_ID,MATCH(F718,LCAT_Name,0)))</f>
        <v/>
      </c>
      <c r="K718" s="78" t="str">
        <f>IFERROR(_xlfn.XLOOKUP($J718,MSA_Title_List,MSA_Title_List!$A$2:$A$643,"",0),"")</f>
        <v/>
      </c>
    </row>
    <row r="719" spans="2:11" ht="20.100000000000001" customHeight="1">
      <c r="B719" s="78" t="str" cm="1">
        <f t="array" ref="B719">IF(A719="","",INDEX(CAGE,MATCH(A719,Company_Name,0)))</f>
        <v/>
      </c>
      <c r="C719" s="80" t="str" cm="1">
        <f t="array" ref="C719">IF(A719="","",INDEX(Prime_Sub,MATCH(A719,Company_Name,0)))</f>
        <v/>
      </c>
      <c r="G719" s="78" t="str" cm="1">
        <f t="array" ref="G719">IF(F719="","",INDEX(LCAT_ID,MATCH(F719,LCAT_Name,0)))</f>
        <v/>
      </c>
      <c r="K719" s="78" t="str">
        <f>IFERROR(_xlfn.XLOOKUP($J719,MSA_Title_List,MSA_Title_List!$A$2:$A$643,"",0),"")</f>
        <v/>
      </c>
    </row>
    <row r="720" spans="2:11" ht="20.100000000000001" customHeight="1">
      <c r="B720" s="78" t="str" cm="1">
        <f t="array" ref="B720">IF(A720="","",INDEX(CAGE,MATCH(A720,Company_Name,0)))</f>
        <v/>
      </c>
      <c r="C720" s="80" t="str" cm="1">
        <f t="array" ref="C720">IF(A720="","",INDEX(Prime_Sub,MATCH(A720,Company_Name,0)))</f>
        <v/>
      </c>
      <c r="G720" s="78" t="str" cm="1">
        <f t="array" ref="G720">IF(F720="","",INDEX(LCAT_ID,MATCH(F720,LCAT_Name,0)))</f>
        <v/>
      </c>
      <c r="K720" s="78" t="str">
        <f>IFERROR(_xlfn.XLOOKUP($J720,MSA_Title_List,MSA_Title_List!$A$2:$A$643,"",0),"")</f>
        <v/>
      </c>
    </row>
    <row r="721" spans="2:11" ht="20.100000000000001" customHeight="1">
      <c r="B721" s="78" t="str" cm="1">
        <f t="array" ref="B721">IF(A721="","",INDEX(CAGE,MATCH(A721,Company_Name,0)))</f>
        <v/>
      </c>
      <c r="C721" s="80" t="str" cm="1">
        <f t="array" ref="C721">IF(A721="","",INDEX(Prime_Sub,MATCH(A721,Company_Name,0)))</f>
        <v/>
      </c>
      <c r="G721" s="78" t="str" cm="1">
        <f t="array" ref="G721">IF(F721="","",INDEX(LCAT_ID,MATCH(F721,LCAT_Name,0)))</f>
        <v/>
      </c>
      <c r="K721" s="78" t="str">
        <f>IFERROR(_xlfn.XLOOKUP($J721,MSA_Title_List,MSA_Title_List!$A$2:$A$643,"",0),"")</f>
        <v/>
      </c>
    </row>
    <row r="722" spans="2:11" ht="20.100000000000001" customHeight="1">
      <c r="B722" s="78" t="str" cm="1">
        <f t="array" ref="B722">IF(A722="","",INDEX(CAGE,MATCH(A722,Company_Name,0)))</f>
        <v/>
      </c>
      <c r="C722" s="80" t="str" cm="1">
        <f t="array" ref="C722">IF(A722="","",INDEX(Prime_Sub,MATCH(A722,Company_Name,0)))</f>
        <v/>
      </c>
      <c r="G722" s="78" t="str" cm="1">
        <f t="array" ref="G722">IF(F722="","",INDEX(LCAT_ID,MATCH(F722,LCAT_Name,0)))</f>
        <v/>
      </c>
      <c r="K722" s="78" t="str">
        <f>IFERROR(_xlfn.XLOOKUP($J722,MSA_Title_List,MSA_Title_List!$A$2:$A$643,"",0),"")</f>
        <v/>
      </c>
    </row>
    <row r="723" spans="2:11" ht="20.100000000000001" customHeight="1">
      <c r="B723" s="78" t="str" cm="1">
        <f t="array" ref="B723">IF(A723="","",INDEX(CAGE,MATCH(A723,Company_Name,0)))</f>
        <v/>
      </c>
      <c r="C723" s="80" t="str" cm="1">
        <f t="array" ref="C723">IF(A723="","",INDEX(Prime_Sub,MATCH(A723,Company_Name,0)))</f>
        <v/>
      </c>
      <c r="G723" s="78" t="str" cm="1">
        <f t="array" ref="G723">IF(F723="","",INDEX(LCAT_ID,MATCH(F723,LCAT_Name,0)))</f>
        <v/>
      </c>
      <c r="K723" s="78" t="str">
        <f>IFERROR(_xlfn.XLOOKUP($J723,MSA_Title_List,MSA_Title_List!$A$2:$A$643,"",0),"")</f>
        <v/>
      </c>
    </row>
    <row r="724" spans="2:11" ht="20.100000000000001" customHeight="1">
      <c r="B724" s="78" t="str" cm="1">
        <f t="array" ref="B724">IF(A724="","",INDEX(CAGE,MATCH(A724,Company_Name,0)))</f>
        <v/>
      </c>
      <c r="C724" s="80" t="str" cm="1">
        <f t="array" ref="C724">IF(A724="","",INDEX(Prime_Sub,MATCH(A724,Company_Name,0)))</f>
        <v/>
      </c>
      <c r="G724" s="78" t="str" cm="1">
        <f t="array" ref="G724">IF(F724="","",INDEX(LCAT_ID,MATCH(F724,LCAT_Name,0)))</f>
        <v/>
      </c>
      <c r="K724" s="78" t="str">
        <f>IFERROR(_xlfn.XLOOKUP($J724,MSA_Title_List,MSA_Title_List!$A$2:$A$643,"",0),"")</f>
        <v/>
      </c>
    </row>
    <row r="725" spans="2:11" ht="20.100000000000001" customHeight="1">
      <c r="B725" s="78" t="str" cm="1">
        <f t="array" ref="B725">IF(A725="","",INDEX(CAGE,MATCH(A725,Company_Name,0)))</f>
        <v/>
      </c>
      <c r="C725" s="80" t="str" cm="1">
        <f t="array" ref="C725">IF(A725="","",INDEX(Prime_Sub,MATCH(A725,Company_Name,0)))</f>
        <v/>
      </c>
      <c r="G725" s="78" t="str" cm="1">
        <f t="array" ref="G725">IF(F725="","",INDEX(LCAT_ID,MATCH(F725,LCAT_Name,0)))</f>
        <v/>
      </c>
      <c r="K725" s="78" t="str">
        <f>IFERROR(_xlfn.XLOOKUP($J725,MSA_Title_List,MSA_Title_List!$A$2:$A$643,"",0),"")</f>
        <v/>
      </c>
    </row>
    <row r="726" spans="2:11" ht="20.100000000000001" customHeight="1">
      <c r="B726" s="78" t="str" cm="1">
        <f t="array" ref="B726">IF(A726="","",INDEX(CAGE,MATCH(A726,Company_Name,0)))</f>
        <v/>
      </c>
      <c r="C726" s="80" t="str" cm="1">
        <f t="array" ref="C726">IF(A726="","",INDEX(Prime_Sub,MATCH(A726,Company_Name,0)))</f>
        <v/>
      </c>
      <c r="G726" s="78" t="str" cm="1">
        <f t="array" ref="G726">IF(F726="","",INDEX(LCAT_ID,MATCH(F726,LCAT_Name,0)))</f>
        <v/>
      </c>
      <c r="K726" s="78" t="str">
        <f>IFERROR(_xlfn.XLOOKUP($J726,MSA_Title_List,MSA_Title_List!$A$2:$A$643,"",0),"")</f>
        <v/>
      </c>
    </row>
    <row r="727" spans="2:11" ht="20.100000000000001" customHeight="1">
      <c r="B727" s="78" t="str" cm="1">
        <f t="array" ref="B727">IF(A727="","",INDEX(CAGE,MATCH(A727,Company_Name,0)))</f>
        <v/>
      </c>
      <c r="C727" s="80" t="str" cm="1">
        <f t="array" ref="C727">IF(A727="","",INDEX(Prime_Sub,MATCH(A727,Company_Name,0)))</f>
        <v/>
      </c>
      <c r="G727" s="78" t="str" cm="1">
        <f t="array" ref="G727">IF(F727="","",INDEX(LCAT_ID,MATCH(F727,LCAT_Name,0)))</f>
        <v/>
      </c>
      <c r="K727" s="78" t="str">
        <f>IFERROR(_xlfn.XLOOKUP($J727,MSA_Title_List,MSA_Title_List!$A$2:$A$643,"",0),"")</f>
        <v/>
      </c>
    </row>
    <row r="728" spans="2:11" ht="20.100000000000001" customHeight="1">
      <c r="B728" s="78" t="str" cm="1">
        <f t="array" ref="B728">IF(A728="","",INDEX(CAGE,MATCH(A728,Company_Name,0)))</f>
        <v/>
      </c>
      <c r="C728" s="80" t="str" cm="1">
        <f t="array" ref="C728">IF(A728="","",INDEX(Prime_Sub,MATCH(A728,Company_Name,0)))</f>
        <v/>
      </c>
      <c r="G728" s="78" t="str" cm="1">
        <f t="array" ref="G728">IF(F728="","",INDEX(LCAT_ID,MATCH(F728,LCAT_Name,0)))</f>
        <v/>
      </c>
      <c r="K728" s="78" t="str">
        <f>IFERROR(_xlfn.XLOOKUP($J728,MSA_Title_List,MSA_Title_List!$A$2:$A$643,"",0),"")</f>
        <v/>
      </c>
    </row>
    <row r="729" spans="2:11" ht="20.100000000000001" customHeight="1">
      <c r="B729" s="78" t="str" cm="1">
        <f t="array" ref="B729">IF(A729="","",INDEX(CAGE,MATCH(A729,Company_Name,0)))</f>
        <v/>
      </c>
      <c r="C729" s="80" t="str" cm="1">
        <f t="array" ref="C729">IF(A729="","",INDEX(Prime_Sub,MATCH(A729,Company_Name,0)))</f>
        <v/>
      </c>
      <c r="G729" s="78" t="str" cm="1">
        <f t="array" ref="G729">IF(F729="","",INDEX(LCAT_ID,MATCH(F729,LCAT_Name,0)))</f>
        <v/>
      </c>
      <c r="K729" s="78" t="str">
        <f>IFERROR(_xlfn.XLOOKUP($J729,MSA_Title_List,MSA_Title_List!$A$2:$A$643,"",0),"")</f>
        <v/>
      </c>
    </row>
    <row r="730" spans="2:11" ht="20.100000000000001" customHeight="1">
      <c r="B730" s="78" t="str" cm="1">
        <f t="array" ref="B730">IF(A730="","",INDEX(CAGE,MATCH(A730,Company_Name,0)))</f>
        <v/>
      </c>
      <c r="C730" s="80" t="str" cm="1">
        <f t="array" ref="C730">IF(A730="","",INDEX(Prime_Sub,MATCH(A730,Company_Name,0)))</f>
        <v/>
      </c>
      <c r="G730" s="78" t="str" cm="1">
        <f t="array" ref="G730">IF(F730="","",INDEX(LCAT_ID,MATCH(F730,LCAT_Name,0)))</f>
        <v/>
      </c>
      <c r="K730" s="78" t="str">
        <f>IFERROR(_xlfn.XLOOKUP($J730,MSA_Title_List,MSA_Title_List!$A$2:$A$643,"",0),"")</f>
        <v/>
      </c>
    </row>
    <row r="731" spans="2:11" ht="20.100000000000001" customHeight="1">
      <c r="B731" s="78" t="str" cm="1">
        <f t="array" ref="B731">IF(A731="","",INDEX(CAGE,MATCH(A731,Company_Name,0)))</f>
        <v/>
      </c>
      <c r="C731" s="80" t="str" cm="1">
        <f t="array" ref="C731">IF(A731="","",INDEX(Prime_Sub,MATCH(A731,Company_Name,0)))</f>
        <v/>
      </c>
      <c r="G731" s="78" t="str" cm="1">
        <f t="array" ref="G731">IF(F731="","",INDEX(LCAT_ID,MATCH(F731,LCAT_Name,0)))</f>
        <v/>
      </c>
      <c r="K731" s="78" t="str">
        <f>IFERROR(_xlfn.XLOOKUP($J731,MSA_Title_List,MSA_Title_List!$A$2:$A$643,"",0),"")</f>
        <v/>
      </c>
    </row>
    <row r="732" spans="2:11" ht="20.100000000000001" customHeight="1">
      <c r="B732" s="78" t="str" cm="1">
        <f t="array" ref="B732">IF(A732="","",INDEX(CAGE,MATCH(A732,Company_Name,0)))</f>
        <v/>
      </c>
      <c r="C732" s="80" t="str" cm="1">
        <f t="array" ref="C732">IF(A732="","",INDEX(Prime_Sub,MATCH(A732,Company_Name,0)))</f>
        <v/>
      </c>
      <c r="G732" s="78" t="str" cm="1">
        <f t="array" ref="G732">IF(F732="","",INDEX(LCAT_ID,MATCH(F732,LCAT_Name,0)))</f>
        <v/>
      </c>
      <c r="K732" s="78" t="str">
        <f>IFERROR(_xlfn.XLOOKUP($J732,MSA_Title_List,MSA_Title_List!$A$2:$A$643,"",0),"")</f>
        <v/>
      </c>
    </row>
    <row r="733" spans="2:11" ht="20.100000000000001" customHeight="1">
      <c r="B733" s="78" t="str" cm="1">
        <f t="array" ref="B733">IF(A733="","",INDEX(CAGE,MATCH(A733,Company_Name,0)))</f>
        <v/>
      </c>
      <c r="C733" s="80" t="str" cm="1">
        <f t="array" ref="C733">IF(A733="","",INDEX(Prime_Sub,MATCH(A733,Company_Name,0)))</f>
        <v/>
      </c>
      <c r="G733" s="78" t="str" cm="1">
        <f t="array" ref="G733">IF(F733="","",INDEX(LCAT_ID,MATCH(F733,LCAT_Name,0)))</f>
        <v/>
      </c>
      <c r="K733" s="78" t="str">
        <f>IFERROR(_xlfn.XLOOKUP($J733,MSA_Title_List,MSA_Title_List!$A$2:$A$643,"",0),"")</f>
        <v/>
      </c>
    </row>
    <row r="734" spans="2:11" ht="20.100000000000001" customHeight="1">
      <c r="B734" s="78" t="str" cm="1">
        <f t="array" ref="B734">IF(A734="","",INDEX(CAGE,MATCH(A734,Company_Name,0)))</f>
        <v/>
      </c>
      <c r="C734" s="80" t="str" cm="1">
        <f t="array" ref="C734">IF(A734="","",INDEX(Prime_Sub,MATCH(A734,Company_Name,0)))</f>
        <v/>
      </c>
      <c r="G734" s="78" t="str" cm="1">
        <f t="array" ref="G734">IF(F734="","",INDEX(LCAT_ID,MATCH(F734,LCAT_Name,0)))</f>
        <v/>
      </c>
      <c r="K734" s="78" t="str">
        <f>IFERROR(_xlfn.XLOOKUP($J734,MSA_Title_List,MSA_Title_List!$A$2:$A$643,"",0),"")</f>
        <v/>
      </c>
    </row>
    <row r="735" spans="2:11" ht="20.100000000000001" customHeight="1">
      <c r="B735" s="78" t="str" cm="1">
        <f t="array" ref="B735">IF(A735="","",INDEX(CAGE,MATCH(A735,Company_Name,0)))</f>
        <v/>
      </c>
      <c r="C735" s="80" t="str" cm="1">
        <f t="array" ref="C735">IF(A735="","",INDEX(Prime_Sub,MATCH(A735,Company_Name,0)))</f>
        <v/>
      </c>
      <c r="G735" s="78" t="str" cm="1">
        <f t="array" ref="G735">IF(F735="","",INDEX(LCAT_ID,MATCH(F735,LCAT_Name,0)))</f>
        <v/>
      </c>
      <c r="K735" s="78" t="str">
        <f>IFERROR(_xlfn.XLOOKUP($J735,MSA_Title_List,MSA_Title_List!$A$2:$A$643,"",0),"")</f>
        <v/>
      </c>
    </row>
    <row r="736" spans="2:11" ht="20.100000000000001" customHeight="1">
      <c r="B736" s="78" t="str" cm="1">
        <f t="array" ref="B736">IF(A736="","",INDEX(CAGE,MATCH(A736,Company_Name,0)))</f>
        <v/>
      </c>
      <c r="C736" s="80" t="str" cm="1">
        <f t="array" ref="C736">IF(A736="","",INDEX(Prime_Sub,MATCH(A736,Company_Name,0)))</f>
        <v/>
      </c>
      <c r="G736" s="78" t="str" cm="1">
        <f t="array" ref="G736">IF(F736="","",INDEX(LCAT_ID,MATCH(F736,LCAT_Name,0)))</f>
        <v/>
      </c>
      <c r="K736" s="78" t="str">
        <f>IFERROR(_xlfn.XLOOKUP($J736,MSA_Title_List,MSA_Title_List!$A$2:$A$643,"",0),"")</f>
        <v/>
      </c>
    </row>
    <row r="737" spans="2:11" ht="20.100000000000001" customHeight="1">
      <c r="B737" s="78" t="str" cm="1">
        <f t="array" ref="B737">IF(A737="","",INDEX(CAGE,MATCH(A737,Company_Name,0)))</f>
        <v/>
      </c>
      <c r="C737" s="80" t="str" cm="1">
        <f t="array" ref="C737">IF(A737="","",INDEX(Prime_Sub,MATCH(A737,Company_Name,0)))</f>
        <v/>
      </c>
      <c r="G737" s="78" t="str" cm="1">
        <f t="array" ref="G737">IF(F737="","",INDEX(LCAT_ID,MATCH(F737,LCAT_Name,0)))</f>
        <v/>
      </c>
      <c r="K737" s="78" t="str">
        <f>IFERROR(_xlfn.XLOOKUP($J737,MSA_Title_List,MSA_Title_List!$A$2:$A$643,"",0),"")</f>
        <v/>
      </c>
    </row>
    <row r="738" spans="2:11" ht="20.100000000000001" customHeight="1">
      <c r="B738" s="78" t="str" cm="1">
        <f t="array" ref="B738">IF(A738="","",INDEX(CAGE,MATCH(A738,Company_Name,0)))</f>
        <v/>
      </c>
      <c r="C738" s="80" t="str" cm="1">
        <f t="array" ref="C738">IF(A738="","",INDEX(Prime_Sub,MATCH(A738,Company_Name,0)))</f>
        <v/>
      </c>
      <c r="G738" s="78" t="str" cm="1">
        <f t="array" ref="G738">IF(F738="","",INDEX(LCAT_ID,MATCH(F738,LCAT_Name,0)))</f>
        <v/>
      </c>
      <c r="K738" s="78" t="str">
        <f>IFERROR(_xlfn.XLOOKUP($J738,MSA_Title_List,MSA_Title_List!$A$2:$A$643,"",0),"")</f>
        <v/>
      </c>
    </row>
    <row r="739" spans="2:11" ht="20.100000000000001" customHeight="1">
      <c r="B739" s="78" t="str" cm="1">
        <f t="array" ref="B739">IF(A739="","",INDEX(CAGE,MATCH(A739,Company_Name,0)))</f>
        <v/>
      </c>
      <c r="C739" s="80" t="str" cm="1">
        <f t="array" ref="C739">IF(A739="","",INDEX(Prime_Sub,MATCH(A739,Company_Name,0)))</f>
        <v/>
      </c>
      <c r="G739" s="78" t="str" cm="1">
        <f t="array" ref="G739">IF(F739="","",INDEX(LCAT_ID,MATCH(F739,LCAT_Name,0)))</f>
        <v/>
      </c>
      <c r="K739" s="78" t="str">
        <f>IFERROR(_xlfn.XLOOKUP($J739,MSA_Title_List,MSA_Title_List!$A$2:$A$643,"",0),"")</f>
        <v/>
      </c>
    </row>
    <row r="740" spans="2:11" ht="20.100000000000001" customHeight="1">
      <c r="B740" s="78" t="str" cm="1">
        <f t="array" ref="B740">IF(A740="","",INDEX(CAGE,MATCH(A740,Company_Name,0)))</f>
        <v/>
      </c>
      <c r="C740" s="80" t="str" cm="1">
        <f t="array" ref="C740">IF(A740="","",INDEX(Prime_Sub,MATCH(A740,Company_Name,0)))</f>
        <v/>
      </c>
      <c r="G740" s="78" t="str" cm="1">
        <f t="array" ref="G740">IF(F740="","",INDEX(LCAT_ID,MATCH(F740,LCAT_Name,0)))</f>
        <v/>
      </c>
      <c r="K740" s="78" t="str">
        <f>IFERROR(_xlfn.XLOOKUP($J740,MSA_Title_List,MSA_Title_List!$A$2:$A$643,"",0),"")</f>
        <v/>
      </c>
    </row>
    <row r="741" spans="2:11" ht="20.100000000000001" customHeight="1">
      <c r="B741" s="78" t="str" cm="1">
        <f t="array" ref="B741">IF(A741="","",INDEX(CAGE,MATCH(A741,Company_Name,0)))</f>
        <v/>
      </c>
      <c r="C741" s="80" t="str" cm="1">
        <f t="array" ref="C741">IF(A741="","",INDEX(Prime_Sub,MATCH(A741,Company_Name,0)))</f>
        <v/>
      </c>
      <c r="G741" s="78" t="str" cm="1">
        <f t="array" ref="G741">IF(F741="","",INDEX(LCAT_ID,MATCH(F741,LCAT_Name,0)))</f>
        <v/>
      </c>
      <c r="K741" s="78" t="str">
        <f>IFERROR(_xlfn.XLOOKUP($J741,MSA_Title_List,MSA_Title_List!$A$2:$A$643,"",0),"")</f>
        <v/>
      </c>
    </row>
    <row r="742" spans="2:11" ht="20.100000000000001" customHeight="1">
      <c r="B742" s="78" t="str" cm="1">
        <f t="array" ref="B742">IF(A742="","",INDEX(CAGE,MATCH(A742,Company_Name,0)))</f>
        <v/>
      </c>
      <c r="C742" s="80" t="str" cm="1">
        <f t="array" ref="C742">IF(A742="","",INDEX(Prime_Sub,MATCH(A742,Company_Name,0)))</f>
        <v/>
      </c>
      <c r="G742" s="78" t="str" cm="1">
        <f t="array" ref="G742">IF(F742="","",INDEX(LCAT_ID,MATCH(F742,LCAT_Name,0)))</f>
        <v/>
      </c>
      <c r="K742" s="78" t="str">
        <f>IFERROR(_xlfn.XLOOKUP($J742,MSA_Title_List,MSA_Title_List!$A$2:$A$643,"",0),"")</f>
        <v/>
      </c>
    </row>
    <row r="743" spans="2:11" ht="20.100000000000001" customHeight="1">
      <c r="B743" s="78" t="str" cm="1">
        <f t="array" ref="B743">IF(A743="","",INDEX(CAGE,MATCH(A743,Company_Name,0)))</f>
        <v/>
      </c>
      <c r="C743" s="80" t="str" cm="1">
        <f t="array" ref="C743">IF(A743="","",INDEX(Prime_Sub,MATCH(A743,Company_Name,0)))</f>
        <v/>
      </c>
      <c r="G743" s="78" t="str" cm="1">
        <f t="array" ref="G743">IF(F743="","",INDEX(LCAT_ID,MATCH(F743,LCAT_Name,0)))</f>
        <v/>
      </c>
      <c r="K743" s="78" t="str">
        <f>IFERROR(_xlfn.XLOOKUP($J743,MSA_Title_List,MSA_Title_List!$A$2:$A$643,"",0),"")</f>
        <v/>
      </c>
    </row>
    <row r="744" spans="2:11" ht="20.100000000000001" customHeight="1">
      <c r="B744" s="78" t="str" cm="1">
        <f t="array" ref="B744">IF(A744="","",INDEX(CAGE,MATCH(A744,Company_Name,0)))</f>
        <v/>
      </c>
      <c r="C744" s="80" t="str" cm="1">
        <f t="array" ref="C744">IF(A744="","",INDEX(Prime_Sub,MATCH(A744,Company_Name,0)))</f>
        <v/>
      </c>
      <c r="G744" s="78" t="str" cm="1">
        <f t="array" ref="G744">IF(F744="","",INDEX(LCAT_ID,MATCH(F744,LCAT_Name,0)))</f>
        <v/>
      </c>
      <c r="K744" s="78" t="str">
        <f>IFERROR(_xlfn.XLOOKUP($J744,MSA_Title_List,MSA_Title_List!$A$2:$A$643,"",0),"")</f>
        <v/>
      </c>
    </row>
    <row r="745" spans="2:11" ht="20.100000000000001" customHeight="1">
      <c r="B745" s="78" t="str" cm="1">
        <f t="array" ref="B745">IF(A745="","",INDEX(CAGE,MATCH(A745,Company_Name,0)))</f>
        <v/>
      </c>
      <c r="C745" s="80" t="str" cm="1">
        <f t="array" ref="C745">IF(A745="","",INDEX(Prime_Sub,MATCH(A745,Company_Name,0)))</f>
        <v/>
      </c>
      <c r="G745" s="78" t="str" cm="1">
        <f t="array" ref="G745">IF(F745="","",INDEX(LCAT_ID,MATCH(F745,LCAT_Name,0)))</f>
        <v/>
      </c>
      <c r="K745" s="78" t="str">
        <f>IFERROR(_xlfn.XLOOKUP($J745,MSA_Title_List,MSA_Title_List!$A$2:$A$643,"",0),"")</f>
        <v/>
      </c>
    </row>
    <row r="746" spans="2:11" ht="20.100000000000001" customHeight="1">
      <c r="B746" s="78" t="str" cm="1">
        <f t="array" ref="B746">IF(A746="","",INDEX(CAGE,MATCH(A746,Company_Name,0)))</f>
        <v/>
      </c>
      <c r="C746" s="80" t="str" cm="1">
        <f t="array" ref="C746">IF(A746="","",INDEX(Prime_Sub,MATCH(A746,Company_Name,0)))</f>
        <v/>
      </c>
      <c r="G746" s="78" t="str" cm="1">
        <f t="array" ref="G746">IF(F746="","",INDEX(LCAT_ID,MATCH(F746,LCAT_Name,0)))</f>
        <v/>
      </c>
      <c r="K746" s="78" t="str">
        <f>IFERROR(_xlfn.XLOOKUP($J746,MSA_Title_List,MSA_Title_List!$A$2:$A$643,"",0),"")</f>
        <v/>
      </c>
    </row>
    <row r="747" spans="2:11" ht="20.100000000000001" customHeight="1">
      <c r="B747" s="78" t="str" cm="1">
        <f t="array" ref="B747">IF(A747="","",INDEX(CAGE,MATCH(A747,Company_Name,0)))</f>
        <v/>
      </c>
      <c r="C747" s="80" t="str" cm="1">
        <f t="array" ref="C747">IF(A747="","",INDEX(Prime_Sub,MATCH(A747,Company_Name,0)))</f>
        <v/>
      </c>
      <c r="G747" s="78" t="str" cm="1">
        <f t="array" ref="G747">IF(F747="","",INDEX(LCAT_ID,MATCH(F747,LCAT_Name,0)))</f>
        <v/>
      </c>
      <c r="K747" s="78" t="str">
        <f>IFERROR(_xlfn.XLOOKUP($J747,MSA_Title_List,MSA_Title_List!$A$2:$A$643,"",0),"")</f>
        <v/>
      </c>
    </row>
    <row r="748" spans="2:11" ht="20.100000000000001" customHeight="1">
      <c r="B748" s="78" t="str" cm="1">
        <f t="array" ref="B748">IF(A748="","",INDEX(CAGE,MATCH(A748,Company_Name,0)))</f>
        <v/>
      </c>
      <c r="C748" s="80" t="str" cm="1">
        <f t="array" ref="C748">IF(A748="","",INDEX(Prime_Sub,MATCH(A748,Company_Name,0)))</f>
        <v/>
      </c>
      <c r="G748" s="78" t="str" cm="1">
        <f t="array" ref="G748">IF(F748="","",INDEX(LCAT_ID,MATCH(F748,LCAT_Name,0)))</f>
        <v/>
      </c>
      <c r="K748" s="78" t="str">
        <f>IFERROR(_xlfn.XLOOKUP($J748,MSA_Title_List,MSA_Title_List!$A$2:$A$643,"",0),"")</f>
        <v/>
      </c>
    </row>
    <row r="749" spans="2:11" ht="20.100000000000001" customHeight="1">
      <c r="B749" s="78" t="str" cm="1">
        <f t="array" ref="B749">IF(A749="","",INDEX(CAGE,MATCH(A749,Company_Name,0)))</f>
        <v/>
      </c>
      <c r="C749" s="80" t="str" cm="1">
        <f t="array" ref="C749">IF(A749="","",INDEX(Prime_Sub,MATCH(A749,Company_Name,0)))</f>
        <v/>
      </c>
      <c r="G749" s="78" t="str" cm="1">
        <f t="array" ref="G749">IF(F749="","",INDEX(LCAT_ID,MATCH(F749,LCAT_Name,0)))</f>
        <v/>
      </c>
      <c r="K749" s="78" t="str">
        <f>IFERROR(_xlfn.XLOOKUP($J749,MSA_Title_List,MSA_Title_List!$A$2:$A$643,"",0),"")</f>
        <v/>
      </c>
    </row>
    <row r="750" spans="2:11" ht="20.100000000000001" customHeight="1">
      <c r="B750" s="78" t="str" cm="1">
        <f t="array" ref="B750">IF(A750="","",INDEX(CAGE,MATCH(A750,Company_Name,0)))</f>
        <v/>
      </c>
      <c r="C750" s="80" t="str" cm="1">
        <f t="array" ref="C750">IF(A750="","",INDEX(Prime_Sub,MATCH(A750,Company_Name,0)))</f>
        <v/>
      </c>
      <c r="G750" s="78" t="str" cm="1">
        <f t="array" ref="G750">IF(F750="","",INDEX(LCAT_ID,MATCH(F750,LCAT_Name,0)))</f>
        <v/>
      </c>
      <c r="K750" s="78" t="str">
        <f>IFERROR(_xlfn.XLOOKUP($J750,MSA_Title_List,MSA_Title_List!$A$2:$A$643,"",0),"")</f>
        <v/>
      </c>
    </row>
    <row r="751" spans="2:11" ht="20.100000000000001" customHeight="1">
      <c r="B751" s="78" t="str" cm="1">
        <f t="array" ref="B751">IF(A751="","",INDEX(CAGE,MATCH(A751,Company_Name,0)))</f>
        <v/>
      </c>
      <c r="C751" s="80" t="str" cm="1">
        <f t="array" ref="C751">IF(A751="","",INDEX(Prime_Sub,MATCH(A751,Company_Name,0)))</f>
        <v/>
      </c>
      <c r="G751" s="78" t="str" cm="1">
        <f t="array" ref="G751">IF(F751="","",INDEX(LCAT_ID,MATCH(F751,LCAT_Name,0)))</f>
        <v/>
      </c>
      <c r="K751" s="78" t="str">
        <f>IFERROR(_xlfn.XLOOKUP($J751,MSA_Title_List,MSA_Title_List!$A$2:$A$643,"",0),"")</f>
        <v/>
      </c>
    </row>
    <row r="752" spans="2:11" ht="20.100000000000001" customHeight="1">
      <c r="B752" s="78" t="str" cm="1">
        <f t="array" ref="B752">IF(A752="","",INDEX(CAGE,MATCH(A752,Company_Name,0)))</f>
        <v/>
      </c>
      <c r="C752" s="80" t="str" cm="1">
        <f t="array" ref="C752">IF(A752="","",INDEX(Prime_Sub,MATCH(A752,Company_Name,0)))</f>
        <v/>
      </c>
      <c r="G752" s="78" t="str" cm="1">
        <f t="array" ref="G752">IF(F752="","",INDEX(LCAT_ID,MATCH(F752,LCAT_Name,0)))</f>
        <v/>
      </c>
      <c r="K752" s="78" t="str">
        <f>IFERROR(_xlfn.XLOOKUP($J752,MSA_Title_List,MSA_Title_List!$A$2:$A$643,"",0),"")</f>
        <v/>
      </c>
    </row>
    <row r="753" spans="2:11" ht="20.100000000000001" customHeight="1">
      <c r="B753" s="78" t="str" cm="1">
        <f t="array" ref="B753">IF(A753="","",INDEX(CAGE,MATCH(A753,Company_Name,0)))</f>
        <v/>
      </c>
      <c r="C753" s="80" t="str" cm="1">
        <f t="array" ref="C753">IF(A753="","",INDEX(Prime_Sub,MATCH(A753,Company_Name,0)))</f>
        <v/>
      </c>
      <c r="G753" s="78" t="str" cm="1">
        <f t="array" ref="G753">IF(F753="","",INDEX(LCAT_ID,MATCH(F753,LCAT_Name,0)))</f>
        <v/>
      </c>
      <c r="K753" s="78" t="str">
        <f>IFERROR(_xlfn.XLOOKUP($J753,MSA_Title_List,MSA_Title_List!$A$2:$A$643,"",0),"")</f>
        <v/>
      </c>
    </row>
    <row r="754" spans="2:11" ht="20.100000000000001" customHeight="1">
      <c r="B754" s="78" t="str" cm="1">
        <f t="array" ref="B754">IF(A754="","",INDEX(CAGE,MATCH(A754,Company_Name,0)))</f>
        <v/>
      </c>
      <c r="C754" s="80" t="str" cm="1">
        <f t="array" ref="C754">IF(A754="","",INDEX(Prime_Sub,MATCH(A754,Company_Name,0)))</f>
        <v/>
      </c>
      <c r="G754" s="78" t="str" cm="1">
        <f t="array" ref="G754">IF(F754="","",INDEX(LCAT_ID,MATCH(F754,LCAT_Name,0)))</f>
        <v/>
      </c>
      <c r="K754" s="78" t="str">
        <f>IFERROR(_xlfn.XLOOKUP($J754,MSA_Title_List,MSA_Title_List!$A$2:$A$643,"",0),"")</f>
        <v/>
      </c>
    </row>
    <row r="755" spans="2:11" ht="20.100000000000001" customHeight="1">
      <c r="B755" s="78" t="str" cm="1">
        <f t="array" ref="B755">IF(A755="","",INDEX(CAGE,MATCH(A755,Company_Name,0)))</f>
        <v/>
      </c>
      <c r="C755" s="80" t="str" cm="1">
        <f t="array" ref="C755">IF(A755="","",INDEX(Prime_Sub,MATCH(A755,Company_Name,0)))</f>
        <v/>
      </c>
      <c r="G755" s="78" t="str" cm="1">
        <f t="array" ref="G755">IF(F755="","",INDEX(LCAT_ID,MATCH(F755,LCAT_Name,0)))</f>
        <v/>
      </c>
      <c r="K755" s="78" t="str">
        <f>IFERROR(_xlfn.XLOOKUP($J755,MSA_Title_List,MSA_Title_List!$A$2:$A$643,"",0),"")</f>
        <v/>
      </c>
    </row>
    <row r="756" spans="2:11" ht="20.100000000000001" customHeight="1">
      <c r="B756" s="78" t="str" cm="1">
        <f t="array" ref="B756">IF(A756="","",INDEX(CAGE,MATCH(A756,Company_Name,0)))</f>
        <v/>
      </c>
      <c r="C756" s="80" t="str" cm="1">
        <f t="array" ref="C756">IF(A756="","",INDEX(Prime_Sub,MATCH(A756,Company_Name,0)))</f>
        <v/>
      </c>
      <c r="G756" s="78" t="str" cm="1">
        <f t="array" ref="G756">IF(F756="","",INDEX(LCAT_ID,MATCH(F756,LCAT_Name,0)))</f>
        <v/>
      </c>
      <c r="K756" s="78" t="str">
        <f>IFERROR(_xlfn.XLOOKUP($J756,MSA_Title_List,MSA_Title_List!$A$2:$A$643,"",0),"")</f>
        <v/>
      </c>
    </row>
    <row r="757" spans="2:11" ht="20.100000000000001" customHeight="1">
      <c r="B757" s="78" t="str" cm="1">
        <f t="array" ref="B757">IF(A757="","",INDEX(CAGE,MATCH(A757,Company_Name,0)))</f>
        <v/>
      </c>
      <c r="C757" s="80" t="str" cm="1">
        <f t="array" ref="C757">IF(A757="","",INDEX(Prime_Sub,MATCH(A757,Company_Name,0)))</f>
        <v/>
      </c>
      <c r="G757" s="78" t="str" cm="1">
        <f t="array" ref="G757">IF(F757="","",INDEX(LCAT_ID,MATCH(F757,LCAT_Name,0)))</f>
        <v/>
      </c>
      <c r="K757" s="78" t="str">
        <f>IFERROR(_xlfn.XLOOKUP($J757,MSA_Title_List,MSA_Title_List!$A$2:$A$643,"",0),"")</f>
        <v/>
      </c>
    </row>
    <row r="758" spans="2:11" ht="20.100000000000001" customHeight="1">
      <c r="B758" s="78" t="str" cm="1">
        <f t="array" ref="B758">IF(A758="","",INDEX(CAGE,MATCH(A758,Company_Name,0)))</f>
        <v/>
      </c>
      <c r="C758" s="80" t="str" cm="1">
        <f t="array" ref="C758">IF(A758="","",INDEX(Prime_Sub,MATCH(A758,Company_Name,0)))</f>
        <v/>
      </c>
      <c r="G758" s="78" t="str" cm="1">
        <f t="array" ref="G758">IF(F758="","",INDEX(LCAT_ID,MATCH(F758,LCAT_Name,0)))</f>
        <v/>
      </c>
      <c r="K758" s="78" t="str">
        <f>IFERROR(_xlfn.XLOOKUP($J758,MSA_Title_List,MSA_Title_List!$A$2:$A$643,"",0),"")</f>
        <v/>
      </c>
    </row>
    <row r="759" spans="2:11" ht="20.100000000000001" customHeight="1">
      <c r="B759" s="78" t="str" cm="1">
        <f t="array" ref="B759">IF(A759="","",INDEX(CAGE,MATCH(A759,Company_Name,0)))</f>
        <v/>
      </c>
      <c r="C759" s="80" t="str" cm="1">
        <f t="array" ref="C759">IF(A759="","",INDEX(Prime_Sub,MATCH(A759,Company_Name,0)))</f>
        <v/>
      </c>
      <c r="G759" s="78" t="str" cm="1">
        <f t="array" ref="G759">IF(F759="","",INDEX(LCAT_ID,MATCH(F759,LCAT_Name,0)))</f>
        <v/>
      </c>
      <c r="K759" s="78" t="str">
        <f>IFERROR(_xlfn.XLOOKUP($J759,MSA_Title_List,MSA_Title_List!$A$2:$A$643,"",0),"")</f>
        <v/>
      </c>
    </row>
    <row r="760" spans="2:11" ht="20.100000000000001" customHeight="1">
      <c r="B760" s="78" t="str" cm="1">
        <f t="array" ref="B760">IF(A760="","",INDEX(CAGE,MATCH(A760,Company_Name,0)))</f>
        <v/>
      </c>
      <c r="C760" s="80" t="str" cm="1">
        <f t="array" ref="C760">IF(A760="","",INDEX(Prime_Sub,MATCH(A760,Company_Name,0)))</f>
        <v/>
      </c>
      <c r="G760" s="78" t="str" cm="1">
        <f t="array" ref="G760">IF(F760="","",INDEX(LCAT_ID,MATCH(F760,LCAT_Name,0)))</f>
        <v/>
      </c>
      <c r="K760" s="78" t="str">
        <f>IFERROR(_xlfn.XLOOKUP($J760,MSA_Title_List,MSA_Title_List!$A$2:$A$643,"",0),"")</f>
        <v/>
      </c>
    </row>
    <row r="761" spans="2:11" ht="20.100000000000001" customHeight="1">
      <c r="B761" s="78" t="str" cm="1">
        <f t="array" ref="B761">IF(A761="","",INDEX(CAGE,MATCH(A761,Company_Name,0)))</f>
        <v/>
      </c>
      <c r="C761" s="80" t="str" cm="1">
        <f t="array" ref="C761">IF(A761="","",INDEX(Prime_Sub,MATCH(A761,Company_Name,0)))</f>
        <v/>
      </c>
      <c r="G761" s="78" t="str" cm="1">
        <f t="array" ref="G761">IF(F761="","",INDEX(LCAT_ID,MATCH(F761,LCAT_Name,0)))</f>
        <v/>
      </c>
      <c r="K761" s="78" t="str">
        <f>IFERROR(_xlfn.XLOOKUP($J761,MSA_Title_List,MSA_Title_List!$A$2:$A$643,"",0),"")</f>
        <v/>
      </c>
    </row>
    <row r="762" spans="2:11" ht="20.100000000000001" customHeight="1">
      <c r="B762" s="78" t="str" cm="1">
        <f t="array" ref="B762">IF(A762="","",INDEX(CAGE,MATCH(A762,Company_Name,0)))</f>
        <v/>
      </c>
      <c r="C762" s="80" t="str" cm="1">
        <f t="array" ref="C762">IF(A762="","",INDEX(Prime_Sub,MATCH(A762,Company_Name,0)))</f>
        <v/>
      </c>
      <c r="G762" s="78" t="str" cm="1">
        <f t="array" ref="G762">IF(F762="","",INDEX(LCAT_ID,MATCH(F762,LCAT_Name,0)))</f>
        <v/>
      </c>
      <c r="K762" s="78" t="str">
        <f>IFERROR(_xlfn.XLOOKUP($J762,MSA_Title_List,MSA_Title_List!$A$2:$A$643,"",0),"")</f>
        <v/>
      </c>
    </row>
    <row r="763" spans="2:11" ht="20.100000000000001" customHeight="1">
      <c r="B763" s="78" t="str" cm="1">
        <f t="array" ref="B763">IF(A763="","",INDEX(CAGE,MATCH(A763,Company_Name,0)))</f>
        <v/>
      </c>
      <c r="C763" s="80" t="str" cm="1">
        <f t="array" ref="C763">IF(A763="","",INDEX(Prime_Sub,MATCH(A763,Company_Name,0)))</f>
        <v/>
      </c>
      <c r="G763" s="78" t="str" cm="1">
        <f t="array" ref="G763">IF(F763="","",INDEX(LCAT_ID,MATCH(F763,LCAT_Name,0)))</f>
        <v/>
      </c>
      <c r="K763" s="78" t="str">
        <f>IFERROR(_xlfn.XLOOKUP($J763,MSA_Title_List,MSA_Title_List!$A$2:$A$643,"",0),"")</f>
        <v/>
      </c>
    </row>
    <row r="764" spans="2:11" ht="20.100000000000001" customHeight="1">
      <c r="B764" s="78" t="str" cm="1">
        <f t="array" ref="B764">IF(A764="","",INDEX(CAGE,MATCH(A764,Company_Name,0)))</f>
        <v/>
      </c>
      <c r="C764" s="80" t="str" cm="1">
        <f t="array" ref="C764">IF(A764="","",INDEX(Prime_Sub,MATCH(A764,Company_Name,0)))</f>
        <v/>
      </c>
      <c r="G764" s="78" t="str" cm="1">
        <f t="array" ref="G764">IF(F764="","",INDEX(LCAT_ID,MATCH(F764,LCAT_Name,0)))</f>
        <v/>
      </c>
      <c r="K764" s="78" t="str">
        <f>IFERROR(_xlfn.XLOOKUP($J764,MSA_Title_List,MSA_Title_List!$A$2:$A$643,"",0),"")</f>
        <v/>
      </c>
    </row>
    <row r="765" spans="2:11" ht="20.100000000000001" customHeight="1">
      <c r="B765" s="78" t="str" cm="1">
        <f t="array" ref="B765">IF(A765="","",INDEX(CAGE,MATCH(A765,Company_Name,0)))</f>
        <v/>
      </c>
      <c r="C765" s="80" t="str" cm="1">
        <f t="array" ref="C765">IF(A765="","",INDEX(Prime_Sub,MATCH(A765,Company_Name,0)))</f>
        <v/>
      </c>
      <c r="G765" s="78" t="str" cm="1">
        <f t="array" ref="G765">IF(F765="","",INDEX(LCAT_ID,MATCH(F765,LCAT_Name,0)))</f>
        <v/>
      </c>
      <c r="K765" s="78" t="str">
        <f>IFERROR(_xlfn.XLOOKUP($J765,MSA_Title_List,MSA_Title_List!$A$2:$A$643,"",0),"")</f>
        <v/>
      </c>
    </row>
    <row r="766" spans="2:11" ht="20.100000000000001" customHeight="1">
      <c r="B766" s="78" t="str" cm="1">
        <f t="array" ref="B766">IF(A766="","",INDEX(CAGE,MATCH(A766,Company_Name,0)))</f>
        <v/>
      </c>
      <c r="C766" s="80" t="str" cm="1">
        <f t="array" ref="C766">IF(A766="","",INDEX(Prime_Sub,MATCH(A766,Company_Name,0)))</f>
        <v/>
      </c>
      <c r="G766" s="78" t="str" cm="1">
        <f t="array" ref="G766">IF(F766="","",INDEX(LCAT_ID,MATCH(F766,LCAT_Name,0)))</f>
        <v/>
      </c>
      <c r="K766" s="78" t="str">
        <f>IFERROR(_xlfn.XLOOKUP($J766,MSA_Title_List,MSA_Title_List!$A$2:$A$643,"",0),"")</f>
        <v/>
      </c>
    </row>
    <row r="767" spans="2:11" ht="20.100000000000001" customHeight="1">
      <c r="B767" s="78" t="str" cm="1">
        <f t="array" ref="B767">IF(A767="","",INDEX(CAGE,MATCH(A767,Company_Name,0)))</f>
        <v/>
      </c>
      <c r="C767" s="80" t="str" cm="1">
        <f t="array" ref="C767">IF(A767="","",INDEX(Prime_Sub,MATCH(A767,Company_Name,0)))</f>
        <v/>
      </c>
      <c r="G767" s="78" t="str" cm="1">
        <f t="array" ref="G767">IF(F767="","",INDEX(LCAT_ID,MATCH(F767,LCAT_Name,0)))</f>
        <v/>
      </c>
      <c r="K767" s="78" t="str">
        <f>IFERROR(_xlfn.XLOOKUP($J767,MSA_Title_List,MSA_Title_List!$A$2:$A$643,"",0),"")</f>
        <v/>
      </c>
    </row>
    <row r="768" spans="2:11" ht="20.100000000000001" customHeight="1">
      <c r="B768" s="78" t="str" cm="1">
        <f t="array" ref="B768">IF(A768="","",INDEX(CAGE,MATCH(A768,Company_Name,0)))</f>
        <v/>
      </c>
      <c r="C768" s="80" t="str" cm="1">
        <f t="array" ref="C768">IF(A768="","",INDEX(Prime_Sub,MATCH(A768,Company_Name,0)))</f>
        <v/>
      </c>
      <c r="G768" s="78" t="str" cm="1">
        <f t="array" ref="G768">IF(F768="","",INDEX(LCAT_ID,MATCH(F768,LCAT_Name,0)))</f>
        <v/>
      </c>
      <c r="K768" s="78" t="str">
        <f>IFERROR(_xlfn.XLOOKUP($J768,MSA_Title_List,MSA_Title_List!$A$2:$A$643,"",0),"")</f>
        <v/>
      </c>
    </row>
    <row r="769" spans="2:11" ht="20.100000000000001" customHeight="1">
      <c r="B769" s="78" t="str" cm="1">
        <f t="array" ref="B769">IF(A769="","",INDEX(CAGE,MATCH(A769,Company_Name,0)))</f>
        <v/>
      </c>
      <c r="C769" s="80" t="str" cm="1">
        <f t="array" ref="C769">IF(A769="","",INDEX(Prime_Sub,MATCH(A769,Company_Name,0)))</f>
        <v/>
      </c>
      <c r="G769" s="78" t="str" cm="1">
        <f t="array" ref="G769">IF(F769="","",INDEX(LCAT_ID,MATCH(F769,LCAT_Name,0)))</f>
        <v/>
      </c>
      <c r="K769" s="78" t="str">
        <f>IFERROR(_xlfn.XLOOKUP($J769,MSA_Title_List,MSA_Title_List!$A$2:$A$643,"",0),"")</f>
        <v/>
      </c>
    </row>
    <row r="770" spans="2:11" ht="20.100000000000001" customHeight="1">
      <c r="B770" s="78" t="str" cm="1">
        <f t="array" ref="B770">IF(A770="","",INDEX(CAGE,MATCH(A770,Company_Name,0)))</f>
        <v/>
      </c>
      <c r="C770" s="80" t="str" cm="1">
        <f t="array" ref="C770">IF(A770="","",INDEX(Prime_Sub,MATCH(A770,Company_Name,0)))</f>
        <v/>
      </c>
      <c r="G770" s="78" t="str" cm="1">
        <f t="array" ref="G770">IF(F770="","",INDEX(LCAT_ID,MATCH(F770,LCAT_Name,0)))</f>
        <v/>
      </c>
      <c r="K770" s="78" t="str">
        <f>IFERROR(_xlfn.XLOOKUP($J770,MSA_Title_List,MSA_Title_List!$A$2:$A$643,"",0),"")</f>
        <v/>
      </c>
    </row>
    <row r="771" spans="2:11" ht="20.100000000000001" customHeight="1">
      <c r="B771" s="78" t="str" cm="1">
        <f t="array" ref="B771">IF(A771="","",INDEX(CAGE,MATCH(A771,Company_Name,0)))</f>
        <v/>
      </c>
      <c r="C771" s="80" t="str" cm="1">
        <f t="array" ref="C771">IF(A771="","",INDEX(Prime_Sub,MATCH(A771,Company_Name,0)))</f>
        <v/>
      </c>
      <c r="G771" s="78" t="str" cm="1">
        <f t="array" ref="G771">IF(F771="","",INDEX(LCAT_ID,MATCH(F771,LCAT_Name,0)))</f>
        <v/>
      </c>
      <c r="K771" s="78" t="str">
        <f>IFERROR(_xlfn.XLOOKUP($J771,MSA_Title_List,MSA_Title_List!$A$2:$A$643,"",0),"")</f>
        <v/>
      </c>
    </row>
    <row r="772" spans="2:11" ht="20.100000000000001" customHeight="1">
      <c r="B772" s="78" t="str" cm="1">
        <f t="array" ref="B772">IF(A772="","",INDEX(CAGE,MATCH(A772,Company_Name,0)))</f>
        <v/>
      </c>
      <c r="C772" s="80" t="str" cm="1">
        <f t="array" ref="C772">IF(A772="","",INDEX(Prime_Sub,MATCH(A772,Company_Name,0)))</f>
        <v/>
      </c>
      <c r="G772" s="78" t="str" cm="1">
        <f t="array" ref="G772">IF(F772="","",INDEX(LCAT_ID,MATCH(F772,LCAT_Name,0)))</f>
        <v/>
      </c>
      <c r="K772" s="78" t="str">
        <f>IFERROR(_xlfn.XLOOKUP($J772,MSA_Title_List,MSA_Title_List!$A$2:$A$643,"",0),"")</f>
        <v/>
      </c>
    </row>
    <row r="773" spans="2:11" ht="20.100000000000001" customHeight="1">
      <c r="B773" s="78" t="str" cm="1">
        <f t="array" ref="B773">IF(A773="","",INDEX(CAGE,MATCH(A773,Company_Name,0)))</f>
        <v/>
      </c>
      <c r="C773" s="80" t="str" cm="1">
        <f t="array" ref="C773">IF(A773="","",INDEX(Prime_Sub,MATCH(A773,Company_Name,0)))</f>
        <v/>
      </c>
      <c r="G773" s="78" t="str" cm="1">
        <f t="array" ref="G773">IF(F773="","",INDEX(LCAT_ID,MATCH(F773,LCAT_Name,0)))</f>
        <v/>
      </c>
      <c r="K773" s="78" t="str">
        <f>IFERROR(_xlfn.XLOOKUP($J773,MSA_Title_List,MSA_Title_List!$A$2:$A$643,"",0),"")</f>
        <v/>
      </c>
    </row>
    <row r="774" spans="2:11" ht="20.100000000000001" customHeight="1">
      <c r="B774" s="78" t="str" cm="1">
        <f t="array" ref="B774">IF(A774="","",INDEX(CAGE,MATCH(A774,Company_Name,0)))</f>
        <v/>
      </c>
      <c r="C774" s="80" t="str" cm="1">
        <f t="array" ref="C774">IF(A774="","",INDEX(Prime_Sub,MATCH(A774,Company_Name,0)))</f>
        <v/>
      </c>
      <c r="G774" s="78" t="str" cm="1">
        <f t="array" ref="G774">IF(F774="","",INDEX(LCAT_ID,MATCH(F774,LCAT_Name,0)))</f>
        <v/>
      </c>
      <c r="K774" s="78" t="str">
        <f>IFERROR(_xlfn.XLOOKUP($J774,MSA_Title_List,MSA_Title_List!$A$2:$A$643,"",0),"")</f>
        <v/>
      </c>
    </row>
    <row r="775" spans="2:11" ht="20.100000000000001" customHeight="1">
      <c r="B775" s="78" t="str" cm="1">
        <f t="array" ref="B775">IF(A775="","",INDEX(CAGE,MATCH(A775,Company_Name,0)))</f>
        <v/>
      </c>
      <c r="C775" s="80" t="str" cm="1">
        <f t="array" ref="C775">IF(A775="","",INDEX(Prime_Sub,MATCH(A775,Company_Name,0)))</f>
        <v/>
      </c>
      <c r="G775" s="78" t="str" cm="1">
        <f t="array" ref="G775">IF(F775="","",INDEX(LCAT_ID,MATCH(F775,LCAT_Name,0)))</f>
        <v/>
      </c>
      <c r="K775" s="78" t="str">
        <f>IFERROR(_xlfn.XLOOKUP($J775,MSA_Title_List,MSA_Title_List!$A$2:$A$643,"",0),"")</f>
        <v/>
      </c>
    </row>
    <row r="776" spans="2:11" ht="20.100000000000001" customHeight="1">
      <c r="B776" s="78" t="str" cm="1">
        <f t="array" ref="B776">IF(A776="","",INDEX(CAGE,MATCH(A776,Company_Name,0)))</f>
        <v/>
      </c>
      <c r="C776" s="80" t="str" cm="1">
        <f t="array" ref="C776">IF(A776="","",INDEX(Prime_Sub,MATCH(A776,Company_Name,0)))</f>
        <v/>
      </c>
      <c r="G776" s="78" t="str" cm="1">
        <f t="array" ref="G776">IF(F776="","",INDEX(LCAT_ID,MATCH(F776,LCAT_Name,0)))</f>
        <v/>
      </c>
      <c r="K776" s="78" t="str">
        <f>IFERROR(_xlfn.XLOOKUP($J776,MSA_Title_List,MSA_Title_List!$A$2:$A$643,"",0),"")</f>
        <v/>
      </c>
    </row>
    <row r="777" spans="2:11" ht="20.100000000000001" customHeight="1">
      <c r="B777" s="78" t="str" cm="1">
        <f t="array" ref="B777">IF(A777="","",INDEX(CAGE,MATCH(A777,Company_Name,0)))</f>
        <v/>
      </c>
      <c r="C777" s="80" t="str" cm="1">
        <f t="array" ref="C777">IF(A777="","",INDEX(Prime_Sub,MATCH(A777,Company_Name,0)))</f>
        <v/>
      </c>
      <c r="G777" s="78" t="str" cm="1">
        <f t="array" ref="G777">IF(F777="","",INDEX(LCAT_ID,MATCH(F777,LCAT_Name,0)))</f>
        <v/>
      </c>
      <c r="K777" s="78" t="str">
        <f>IFERROR(_xlfn.XLOOKUP($J777,MSA_Title_List,MSA_Title_List!$A$2:$A$643,"",0),"")</f>
        <v/>
      </c>
    </row>
    <row r="778" spans="2:11" ht="20.100000000000001" customHeight="1">
      <c r="B778" s="78" t="str" cm="1">
        <f t="array" ref="B778">IF(A778="","",INDEX(CAGE,MATCH(A778,Company_Name,0)))</f>
        <v/>
      </c>
      <c r="C778" s="80" t="str" cm="1">
        <f t="array" ref="C778">IF(A778="","",INDEX(Prime_Sub,MATCH(A778,Company_Name,0)))</f>
        <v/>
      </c>
      <c r="G778" s="78" t="str" cm="1">
        <f t="array" ref="G778">IF(F778="","",INDEX(LCAT_ID,MATCH(F778,LCAT_Name,0)))</f>
        <v/>
      </c>
      <c r="K778" s="78" t="str">
        <f>IFERROR(_xlfn.XLOOKUP($J778,MSA_Title_List,MSA_Title_List!$A$2:$A$643,"",0),"")</f>
        <v/>
      </c>
    </row>
    <row r="779" spans="2:11" ht="20.100000000000001" customHeight="1">
      <c r="B779" s="78" t="str" cm="1">
        <f t="array" ref="B779">IF(A779="","",INDEX(CAGE,MATCH(A779,Company_Name,0)))</f>
        <v/>
      </c>
      <c r="C779" s="80" t="str" cm="1">
        <f t="array" ref="C779">IF(A779="","",INDEX(Prime_Sub,MATCH(A779,Company_Name,0)))</f>
        <v/>
      </c>
      <c r="G779" s="78" t="str" cm="1">
        <f t="array" ref="G779">IF(F779="","",INDEX(LCAT_ID,MATCH(F779,LCAT_Name,0)))</f>
        <v/>
      </c>
      <c r="K779" s="78" t="str">
        <f>IFERROR(_xlfn.XLOOKUP($J779,MSA_Title_List,MSA_Title_List!$A$2:$A$643,"",0),"")</f>
        <v/>
      </c>
    </row>
    <row r="780" spans="2:11" ht="20.100000000000001" customHeight="1">
      <c r="B780" s="78" t="str" cm="1">
        <f t="array" ref="B780">IF(A780="","",INDEX(CAGE,MATCH(A780,Company_Name,0)))</f>
        <v/>
      </c>
      <c r="C780" s="80" t="str" cm="1">
        <f t="array" ref="C780">IF(A780="","",INDEX(Prime_Sub,MATCH(A780,Company_Name,0)))</f>
        <v/>
      </c>
      <c r="G780" s="78" t="str" cm="1">
        <f t="array" ref="G780">IF(F780="","",INDEX(LCAT_ID,MATCH(F780,LCAT_Name,0)))</f>
        <v/>
      </c>
      <c r="K780" s="78" t="str">
        <f>IFERROR(_xlfn.XLOOKUP($J780,MSA_Title_List,MSA_Title_List!$A$2:$A$643,"",0),"")</f>
        <v/>
      </c>
    </row>
    <row r="781" spans="2:11" ht="20.100000000000001" customHeight="1">
      <c r="B781" s="78" t="str" cm="1">
        <f t="array" ref="B781">IF(A781="","",INDEX(CAGE,MATCH(A781,Company_Name,0)))</f>
        <v/>
      </c>
      <c r="C781" s="80" t="str" cm="1">
        <f t="array" ref="C781">IF(A781="","",INDEX(Prime_Sub,MATCH(A781,Company_Name,0)))</f>
        <v/>
      </c>
      <c r="G781" s="78" t="str" cm="1">
        <f t="array" ref="G781">IF(F781="","",INDEX(LCAT_ID,MATCH(F781,LCAT_Name,0)))</f>
        <v/>
      </c>
      <c r="K781" s="78" t="str">
        <f>IFERROR(_xlfn.XLOOKUP($J781,MSA_Title_List,MSA_Title_List!$A$2:$A$643,"",0),"")</f>
        <v/>
      </c>
    </row>
    <row r="782" spans="2:11" ht="20.100000000000001" customHeight="1">
      <c r="B782" s="78" t="str" cm="1">
        <f t="array" ref="B782">IF(A782="","",INDEX(CAGE,MATCH(A782,Company_Name,0)))</f>
        <v/>
      </c>
      <c r="C782" s="80" t="str" cm="1">
        <f t="array" ref="C782">IF(A782="","",INDEX(Prime_Sub,MATCH(A782,Company_Name,0)))</f>
        <v/>
      </c>
      <c r="G782" s="78" t="str" cm="1">
        <f t="array" ref="G782">IF(F782="","",INDEX(LCAT_ID,MATCH(F782,LCAT_Name,0)))</f>
        <v/>
      </c>
      <c r="K782" s="78" t="str">
        <f>IFERROR(_xlfn.XLOOKUP($J782,MSA_Title_List,MSA_Title_List!$A$2:$A$643,"",0),"")</f>
        <v/>
      </c>
    </row>
    <row r="783" spans="2:11" ht="20.100000000000001" customHeight="1">
      <c r="B783" s="78" t="str" cm="1">
        <f t="array" ref="B783">IF(A783="","",INDEX(CAGE,MATCH(A783,Company_Name,0)))</f>
        <v/>
      </c>
      <c r="C783" s="80" t="str" cm="1">
        <f t="array" ref="C783">IF(A783="","",INDEX(Prime_Sub,MATCH(A783,Company_Name,0)))</f>
        <v/>
      </c>
      <c r="G783" s="78" t="str" cm="1">
        <f t="array" ref="G783">IF(F783="","",INDEX(LCAT_ID,MATCH(F783,LCAT_Name,0)))</f>
        <v/>
      </c>
      <c r="K783" s="78" t="str">
        <f>IFERROR(_xlfn.XLOOKUP($J783,MSA_Title_List,MSA_Title_List!$A$2:$A$643,"",0),"")</f>
        <v/>
      </c>
    </row>
    <row r="784" spans="2:11" ht="20.100000000000001" customHeight="1">
      <c r="B784" s="78" t="str" cm="1">
        <f t="array" ref="B784">IF(A784="","",INDEX(CAGE,MATCH(A784,Company_Name,0)))</f>
        <v/>
      </c>
      <c r="C784" s="80" t="str" cm="1">
        <f t="array" ref="C784">IF(A784="","",INDEX(Prime_Sub,MATCH(A784,Company_Name,0)))</f>
        <v/>
      </c>
      <c r="G784" s="78" t="str" cm="1">
        <f t="array" ref="G784">IF(F784="","",INDEX(LCAT_ID,MATCH(F784,LCAT_Name,0)))</f>
        <v/>
      </c>
      <c r="K784" s="78" t="str">
        <f>IFERROR(_xlfn.XLOOKUP($J784,MSA_Title_List,MSA_Title_List!$A$2:$A$643,"",0),"")</f>
        <v/>
      </c>
    </row>
    <row r="785" spans="2:11" ht="20.100000000000001" customHeight="1">
      <c r="B785" s="78" t="str" cm="1">
        <f t="array" ref="B785">IF(A785="","",INDEX(CAGE,MATCH(A785,Company_Name,0)))</f>
        <v/>
      </c>
      <c r="C785" s="80" t="str" cm="1">
        <f t="array" ref="C785">IF(A785="","",INDEX(Prime_Sub,MATCH(A785,Company_Name,0)))</f>
        <v/>
      </c>
      <c r="G785" s="78" t="str" cm="1">
        <f t="array" ref="G785">IF(F785="","",INDEX(LCAT_ID,MATCH(F785,LCAT_Name,0)))</f>
        <v/>
      </c>
      <c r="K785" s="78" t="str">
        <f>IFERROR(_xlfn.XLOOKUP($J785,MSA_Title_List,MSA_Title_List!$A$2:$A$643,"",0),"")</f>
        <v/>
      </c>
    </row>
    <row r="786" spans="2:11" ht="20.100000000000001" customHeight="1">
      <c r="B786" s="78" t="str" cm="1">
        <f t="array" ref="B786">IF(A786="","",INDEX(CAGE,MATCH(A786,Company_Name,0)))</f>
        <v/>
      </c>
      <c r="C786" s="80" t="str" cm="1">
        <f t="array" ref="C786">IF(A786="","",INDEX(Prime_Sub,MATCH(A786,Company_Name,0)))</f>
        <v/>
      </c>
      <c r="G786" s="78" t="str" cm="1">
        <f t="array" ref="G786">IF(F786="","",INDEX(LCAT_ID,MATCH(F786,LCAT_Name,0)))</f>
        <v/>
      </c>
      <c r="K786" s="78" t="str">
        <f>IFERROR(_xlfn.XLOOKUP($J786,MSA_Title_List,MSA_Title_List!$A$2:$A$643,"",0),"")</f>
        <v/>
      </c>
    </row>
    <row r="787" spans="2:11" ht="20.100000000000001" customHeight="1">
      <c r="B787" s="78" t="str" cm="1">
        <f t="array" ref="B787">IF(A787="","",INDEX(CAGE,MATCH(A787,Company_Name,0)))</f>
        <v/>
      </c>
      <c r="C787" s="80" t="str" cm="1">
        <f t="array" ref="C787">IF(A787="","",INDEX(Prime_Sub,MATCH(A787,Company_Name,0)))</f>
        <v/>
      </c>
      <c r="G787" s="78" t="str" cm="1">
        <f t="array" ref="G787">IF(F787="","",INDEX(LCAT_ID,MATCH(F787,LCAT_Name,0)))</f>
        <v/>
      </c>
      <c r="K787" s="78" t="str">
        <f>IFERROR(_xlfn.XLOOKUP($J787,MSA_Title_List,MSA_Title_List!$A$2:$A$643,"",0),"")</f>
        <v/>
      </c>
    </row>
    <row r="788" spans="2:11" ht="20.100000000000001" customHeight="1">
      <c r="B788" s="78" t="str" cm="1">
        <f t="array" ref="B788">IF(A788="","",INDEX(CAGE,MATCH(A788,Company_Name,0)))</f>
        <v/>
      </c>
      <c r="C788" s="80" t="str" cm="1">
        <f t="array" ref="C788">IF(A788="","",INDEX(Prime_Sub,MATCH(A788,Company_Name,0)))</f>
        <v/>
      </c>
      <c r="G788" s="78" t="str" cm="1">
        <f t="array" ref="G788">IF(F788="","",INDEX(LCAT_ID,MATCH(F788,LCAT_Name,0)))</f>
        <v/>
      </c>
      <c r="K788" s="78" t="str">
        <f>IFERROR(_xlfn.XLOOKUP($J788,MSA_Title_List,MSA_Title_List!$A$2:$A$643,"",0),"")</f>
        <v/>
      </c>
    </row>
    <row r="789" spans="2:11" ht="20.100000000000001" customHeight="1">
      <c r="B789" s="78" t="str" cm="1">
        <f t="array" ref="B789">IF(A789="","",INDEX(CAGE,MATCH(A789,Company_Name,0)))</f>
        <v/>
      </c>
      <c r="C789" s="80" t="str" cm="1">
        <f t="array" ref="C789">IF(A789="","",INDEX(Prime_Sub,MATCH(A789,Company_Name,0)))</f>
        <v/>
      </c>
      <c r="G789" s="78" t="str" cm="1">
        <f t="array" ref="G789">IF(F789="","",INDEX(LCAT_ID,MATCH(F789,LCAT_Name,0)))</f>
        <v/>
      </c>
      <c r="K789" s="78" t="str">
        <f>IFERROR(_xlfn.XLOOKUP($J789,MSA_Title_List,MSA_Title_List!$A$2:$A$643,"",0),"")</f>
        <v/>
      </c>
    </row>
    <row r="790" spans="2:11" ht="20.100000000000001" customHeight="1">
      <c r="B790" s="78" t="str" cm="1">
        <f t="array" ref="B790">IF(A790="","",INDEX(CAGE,MATCH(A790,Company_Name,0)))</f>
        <v/>
      </c>
      <c r="C790" s="80" t="str" cm="1">
        <f t="array" ref="C790">IF(A790="","",INDEX(Prime_Sub,MATCH(A790,Company_Name,0)))</f>
        <v/>
      </c>
      <c r="G790" s="78" t="str" cm="1">
        <f t="array" ref="G790">IF(F790="","",INDEX(LCAT_ID,MATCH(F790,LCAT_Name,0)))</f>
        <v/>
      </c>
      <c r="K790" s="78" t="str">
        <f>IFERROR(_xlfn.XLOOKUP($J790,MSA_Title_List,MSA_Title_List!$A$2:$A$643,"",0),"")</f>
        <v/>
      </c>
    </row>
    <row r="791" spans="2:11" ht="20.100000000000001" customHeight="1">
      <c r="B791" s="78" t="str" cm="1">
        <f t="array" ref="B791">IF(A791="","",INDEX(CAGE,MATCH(A791,Company_Name,0)))</f>
        <v/>
      </c>
      <c r="C791" s="80" t="str" cm="1">
        <f t="array" ref="C791">IF(A791="","",INDEX(Prime_Sub,MATCH(A791,Company_Name,0)))</f>
        <v/>
      </c>
      <c r="G791" s="78" t="str" cm="1">
        <f t="array" ref="G791">IF(F791="","",INDEX(LCAT_ID,MATCH(F791,LCAT_Name,0)))</f>
        <v/>
      </c>
      <c r="K791" s="78" t="str">
        <f>IFERROR(_xlfn.XLOOKUP($J791,MSA_Title_List,MSA_Title_List!$A$2:$A$643,"",0),"")</f>
        <v/>
      </c>
    </row>
    <row r="792" spans="2:11" ht="20.100000000000001" customHeight="1">
      <c r="B792" s="78" t="str" cm="1">
        <f t="array" ref="B792">IF(A792="","",INDEX(CAGE,MATCH(A792,Company_Name,0)))</f>
        <v/>
      </c>
      <c r="C792" s="80" t="str" cm="1">
        <f t="array" ref="C792">IF(A792="","",INDEX(Prime_Sub,MATCH(A792,Company_Name,0)))</f>
        <v/>
      </c>
      <c r="G792" s="78" t="str" cm="1">
        <f t="array" ref="G792">IF(F792="","",INDEX(LCAT_ID,MATCH(F792,LCAT_Name,0)))</f>
        <v/>
      </c>
      <c r="K792" s="78" t="str">
        <f>IFERROR(_xlfn.XLOOKUP($J792,MSA_Title_List,MSA_Title_List!$A$2:$A$643,"",0),"")</f>
        <v/>
      </c>
    </row>
    <row r="793" spans="2:11" ht="20.100000000000001" customHeight="1">
      <c r="B793" s="78" t="str" cm="1">
        <f t="array" ref="B793">IF(A793="","",INDEX(CAGE,MATCH(A793,Company_Name,0)))</f>
        <v/>
      </c>
      <c r="C793" s="80" t="str" cm="1">
        <f t="array" ref="C793">IF(A793="","",INDEX(Prime_Sub,MATCH(A793,Company_Name,0)))</f>
        <v/>
      </c>
      <c r="G793" s="78" t="str" cm="1">
        <f t="array" ref="G793">IF(F793="","",INDEX(LCAT_ID,MATCH(F793,LCAT_Name,0)))</f>
        <v/>
      </c>
      <c r="K793" s="78" t="str">
        <f>IFERROR(_xlfn.XLOOKUP($J793,MSA_Title_List,MSA_Title_List!$A$2:$A$643,"",0),"")</f>
        <v/>
      </c>
    </row>
    <row r="794" spans="2:11" ht="20.100000000000001" customHeight="1">
      <c r="B794" s="78" t="str" cm="1">
        <f t="array" ref="B794">IF(A794="","",INDEX(CAGE,MATCH(A794,Company_Name,0)))</f>
        <v/>
      </c>
      <c r="C794" s="80" t="str" cm="1">
        <f t="array" ref="C794">IF(A794="","",INDEX(Prime_Sub,MATCH(A794,Company_Name,0)))</f>
        <v/>
      </c>
      <c r="G794" s="78" t="str" cm="1">
        <f t="array" ref="G794">IF(F794="","",INDEX(LCAT_ID,MATCH(F794,LCAT_Name,0)))</f>
        <v/>
      </c>
      <c r="K794" s="78" t="str">
        <f>IFERROR(_xlfn.XLOOKUP($J794,MSA_Title_List,MSA_Title_List!$A$2:$A$643,"",0),"")</f>
        <v/>
      </c>
    </row>
    <row r="795" spans="2:11" ht="20.100000000000001" customHeight="1">
      <c r="B795" s="78" t="str" cm="1">
        <f t="array" ref="B795">IF(A795="","",INDEX(CAGE,MATCH(A795,Company_Name,0)))</f>
        <v/>
      </c>
      <c r="C795" s="80" t="str" cm="1">
        <f t="array" ref="C795">IF(A795="","",INDEX(Prime_Sub,MATCH(A795,Company_Name,0)))</f>
        <v/>
      </c>
      <c r="G795" s="78" t="str" cm="1">
        <f t="array" ref="G795">IF(F795="","",INDEX(LCAT_ID,MATCH(F795,LCAT_Name,0)))</f>
        <v/>
      </c>
      <c r="K795" s="78" t="str">
        <f>IFERROR(_xlfn.XLOOKUP($J795,MSA_Title_List,MSA_Title_List!$A$2:$A$643,"",0),"")</f>
        <v/>
      </c>
    </row>
    <row r="796" spans="2:11" ht="20.100000000000001" customHeight="1">
      <c r="B796" s="78" t="str" cm="1">
        <f t="array" ref="B796">IF(A796="","",INDEX(CAGE,MATCH(A796,Company_Name,0)))</f>
        <v/>
      </c>
      <c r="C796" s="80" t="str" cm="1">
        <f t="array" ref="C796">IF(A796="","",INDEX(Prime_Sub,MATCH(A796,Company_Name,0)))</f>
        <v/>
      </c>
      <c r="G796" s="78" t="str" cm="1">
        <f t="array" ref="G796">IF(F796="","",INDEX(LCAT_ID,MATCH(F796,LCAT_Name,0)))</f>
        <v/>
      </c>
      <c r="K796" s="78" t="str">
        <f>IFERROR(_xlfn.XLOOKUP($J796,MSA_Title_List,MSA_Title_List!$A$2:$A$643,"",0),"")</f>
        <v/>
      </c>
    </row>
    <row r="797" spans="2:11" ht="20.100000000000001" customHeight="1">
      <c r="B797" s="78" t="str" cm="1">
        <f t="array" ref="B797">IF(A797="","",INDEX(CAGE,MATCH(A797,Company_Name,0)))</f>
        <v/>
      </c>
      <c r="C797" s="80" t="str" cm="1">
        <f t="array" ref="C797">IF(A797="","",INDEX(Prime_Sub,MATCH(A797,Company_Name,0)))</f>
        <v/>
      </c>
      <c r="G797" s="78" t="str" cm="1">
        <f t="array" ref="G797">IF(F797="","",INDEX(LCAT_ID,MATCH(F797,LCAT_Name,0)))</f>
        <v/>
      </c>
      <c r="K797" s="78" t="str">
        <f>IFERROR(_xlfn.XLOOKUP($J797,MSA_Title_List,MSA_Title_List!$A$2:$A$643,"",0),"")</f>
        <v/>
      </c>
    </row>
    <row r="798" spans="2:11" ht="20.100000000000001" customHeight="1">
      <c r="B798" s="78" t="str" cm="1">
        <f t="array" ref="B798">IF(A798="","",INDEX(CAGE,MATCH(A798,Company_Name,0)))</f>
        <v/>
      </c>
      <c r="C798" s="80" t="str" cm="1">
        <f t="array" ref="C798">IF(A798="","",INDEX(Prime_Sub,MATCH(A798,Company_Name,0)))</f>
        <v/>
      </c>
      <c r="G798" s="78" t="str" cm="1">
        <f t="array" ref="G798">IF(F798="","",INDEX(LCAT_ID,MATCH(F798,LCAT_Name,0)))</f>
        <v/>
      </c>
      <c r="K798" s="78" t="str">
        <f>IFERROR(_xlfn.XLOOKUP($J798,MSA_Title_List,MSA_Title_List!$A$2:$A$643,"",0),"")</f>
        <v/>
      </c>
    </row>
    <row r="799" spans="2:11" ht="20.100000000000001" customHeight="1">
      <c r="B799" s="78" t="str" cm="1">
        <f t="array" ref="B799">IF(A799="","",INDEX(CAGE,MATCH(A799,Company_Name,0)))</f>
        <v/>
      </c>
      <c r="C799" s="80" t="str" cm="1">
        <f t="array" ref="C799">IF(A799="","",INDEX(Prime_Sub,MATCH(A799,Company_Name,0)))</f>
        <v/>
      </c>
      <c r="G799" s="78" t="str" cm="1">
        <f t="array" ref="G799">IF(F799="","",INDEX(LCAT_ID,MATCH(F799,LCAT_Name,0)))</f>
        <v/>
      </c>
      <c r="K799" s="78" t="str">
        <f>IFERROR(_xlfn.XLOOKUP($J799,MSA_Title_List,MSA_Title_List!$A$2:$A$643,"",0),"")</f>
        <v/>
      </c>
    </row>
    <row r="800" spans="2:11" ht="20.100000000000001" customHeight="1">
      <c r="B800" s="78" t="str" cm="1">
        <f t="array" ref="B800">IF(A800="","",INDEX(CAGE,MATCH(A800,Company_Name,0)))</f>
        <v/>
      </c>
      <c r="C800" s="80" t="str" cm="1">
        <f t="array" ref="C800">IF(A800="","",INDEX(Prime_Sub,MATCH(A800,Company_Name,0)))</f>
        <v/>
      </c>
      <c r="G800" s="78" t="str" cm="1">
        <f t="array" ref="G800">IF(F800="","",INDEX(LCAT_ID,MATCH(F800,LCAT_Name,0)))</f>
        <v/>
      </c>
      <c r="K800" s="78" t="str">
        <f>IFERROR(_xlfn.XLOOKUP($J800,MSA_Title_List,MSA_Title_List!$A$2:$A$643,"",0),"")</f>
        <v/>
      </c>
    </row>
    <row r="801" spans="2:11" ht="20.100000000000001" customHeight="1">
      <c r="B801" s="78" t="str" cm="1">
        <f t="array" ref="B801">IF(A801="","",INDEX(CAGE,MATCH(A801,Company_Name,0)))</f>
        <v/>
      </c>
      <c r="C801" s="80" t="str" cm="1">
        <f t="array" ref="C801">IF(A801="","",INDEX(Prime_Sub,MATCH(A801,Company_Name,0)))</f>
        <v/>
      </c>
      <c r="G801" s="78" t="str" cm="1">
        <f t="array" ref="G801">IF(F801="","",INDEX(LCAT_ID,MATCH(F801,LCAT_Name,0)))</f>
        <v/>
      </c>
      <c r="K801" s="78" t="str">
        <f>IFERROR(_xlfn.XLOOKUP($J801,MSA_Title_List,MSA_Title_List!$A$2:$A$643,"",0),"")</f>
        <v/>
      </c>
    </row>
    <row r="802" spans="2:11" ht="20.100000000000001" customHeight="1">
      <c r="B802" s="78" t="str" cm="1">
        <f t="array" ref="B802">IF(A802="","",INDEX(CAGE,MATCH(A802,Company_Name,0)))</f>
        <v/>
      </c>
      <c r="C802" s="80" t="str" cm="1">
        <f t="array" ref="C802">IF(A802="","",INDEX(Prime_Sub,MATCH(A802,Company_Name,0)))</f>
        <v/>
      </c>
      <c r="G802" s="78" t="str" cm="1">
        <f t="array" ref="G802">IF(F802="","",INDEX(LCAT_ID,MATCH(F802,LCAT_Name,0)))</f>
        <v/>
      </c>
      <c r="K802" s="78" t="str">
        <f>IFERROR(_xlfn.XLOOKUP($J802,MSA_Title_List,MSA_Title_List!$A$2:$A$643,"",0),"")</f>
        <v/>
      </c>
    </row>
    <row r="803" spans="2:11" ht="20.100000000000001" customHeight="1">
      <c r="B803" s="78" t="str" cm="1">
        <f t="array" ref="B803">IF(A803="","",INDEX(CAGE,MATCH(A803,Company_Name,0)))</f>
        <v/>
      </c>
      <c r="C803" s="80" t="str" cm="1">
        <f t="array" ref="C803">IF(A803="","",INDEX(Prime_Sub,MATCH(A803,Company_Name,0)))</f>
        <v/>
      </c>
      <c r="G803" s="78" t="str" cm="1">
        <f t="array" ref="G803">IF(F803="","",INDEX(LCAT_ID,MATCH(F803,LCAT_Name,0)))</f>
        <v/>
      </c>
      <c r="K803" s="78" t="str">
        <f>IFERROR(_xlfn.XLOOKUP($J803,MSA_Title_List,MSA_Title_List!$A$2:$A$643,"",0),"")</f>
        <v/>
      </c>
    </row>
    <row r="804" spans="2:11" ht="20.100000000000001" customHeight="1">
      <c r="B804" s="78" t="str" cm="1">
        <f t="array" ref="B804">IF(A804="","",INDEX(CAGE,MATCH(A804,Company_Name,0)))</f>
        <v/>
      </c>
      <c r="C804" s="80" t="str" cm="1">
        <f t="array" ref="C804">IF(A804="","",INDEX(Prime_Sub,MATCH(A804,Company_Name,0)))</f>
        <v/>
      </c>
      <c r="G804" s="78" t="str" cm="1">
        <f t="array" ref="G804">IF(F804="","",INDEX(LCAT_ID,MATCH(F804,LCAT_Name,0)))</f>
        <v/>
      </c>
      <c r="K804" s="78" t="str">
        <f>IFERROR(_xlfn.XLOOKUP($J804,MSA_Title_List,MSA_Title_List!$A$2:$A$643,"",0),"")</f>
        <v/>
      </c>
    </row>
    <row r="805" spans="2:11" ht="20.100000000000001" customHeight="1">
      <c r="B805" s="78" t="str" cm="1">
        <f t="array" ref="B805">IF(A805="","",INDEX(CAGE,MATCH(A805,Company_Name,0)))</f>
        <v/>
      </c>
      <c r="C805" s="80" t="str" cm="1">
        <f t="array" ref="C805">IF(A805="","",INDEX(Prime_Sub,MATCH(A805,Company_Name,0)))</f>
        <v/>
      </c>
      <c r="G805" s="78" t="str" cm="1">
        <f t="array" ref="G805">IF(F805="","",INDEX(LCAT_ID,MATCH(F805,LCAT_Name,0)))</f>
        <v/>
      </c>
      <c r="K805" s="78" t="str">
        <f>IFERROR(_xlfn.XLOOKUP($J805,MSA_Title_List,MSA_Title_List!$A$2:$A$643,"",0),"")</f>
        <v/>
      </c>
    </row>
    <row r="806" spans="2:11" ht="20.100000000000001" customHeight="1">
      <c r="B806" s="78" t="str" cm="1">
        <f t="array" ref="B806">IF(A806="","",INDEX(CAGE,MATCH(A806,Company_Name,0)))</f>
        <v/>
      </c>
      <c r="C806" s="80" t="str" cm="1">
        <f t="array" ref="C806">IF(A806="","",INDEX(Prime_Sub,MATCH(A806,Company_Name,0)))</f>
        <v/>
      </c>
      <c r="G806" s="78" t="str" cm="1">
        <f t="array" ref="G806">IF(F806="","",INDEX(LCAT_ID,MATCH(F806,LCAT_Name,0)))</f>
        <v/>
      </c>
      <c r="K806" s="78" t="str">
        <f>IFERROR(_xlfn.XLOOKUP($J806,MSA_Title_List,MSA_Title_List!$A$2:$A$643,"",0),"")</f>
        <v/>
      </c>
    </row>
    <row r="807" spans="2:11" ht="20.100000000000001" customHeight="1">
      <c r="B807" s="78" t="str" cm="1">
        <f t="array" ref="B807">IF(A807="","",INDEX(CAGE,MATCH(A807,Company_Name,0)))</f>
        <v/>
      </c>
      <c r="C807" s="80" t="str" cm="1">
        <f t="array" ref="C807">IF(A807="","",INDEX(Prime_Sub,MATCH(A807,Company_Name,0)))</f>
        <v/>
      </c>
      <c r="G807" s="78" t="str" cm="1">
        <f t="array" ref="G807">IF(F807="","",INDEX(LCAT_ID,MATCH(F807,LCAT_Name,0)))</f>
        <v/>
      </c>
      <c r="K807" s="78" t="str">
        <f>IFERROR(_xlfn.XLOOKUP($J807,MSA_Title_List,MSA_Title_List!$A$2:$A$643,"",0),"")</f>
        <v/>
      </c>
    </row>
    <row r="808" spans="2:11" ht="20.100000000000001" customHeight="1">
      <c r="B808" s="78" t="str" cm="1">
        <f t="array" ref="B808">IF(A808="","",INDEX(CAGE,MATCH(A808,Company_Name,0)))</f>
        <v/>
      </c>
      <c r="C808" s="80" t="str" cm="1">
        <f t="array" ref="C808">IF(A808="","",INDEX(Prime_Sub,MATCH(A808,Company_Name,0)))</f>
        <v/>
      </c>
      <c r="G808" s="78" t="str" cm="1">
        <f t="array" ref="G808">IF(F808="","",INDEX(LCAT_ID,MATCH(F808,LCAT_Name,0)))</f>
        <v/>
      </c>
      <c r="K808" s="78" t="str">
        <f>IFERROR(_xlfn.XLOOKUP($J808,MSA_Title_List,MSA_Title_List!$A$2:$A$643,"",0),"")</f>
        <v/>
      </c>
    </row>
    <row r="809" spans="2:11" ht="20.100000000000001" customHeight="1">
      <c r="B809" s="78" t="str" cm="1">
        <f t="array" ref="B809">IF(A809="","",INDEX(CAGE,MATCH(A809,Company_Name,0)))</f>
        <v/>
      </c>
      <c r="C809" s="80" t="str" cm="1">
        <f t="array" ref="C809">IF(A809="","",INDEX(Prime_Sub,MATCH(A809,Company_Name,0)))</f>
        <v/>
      </c>
      <c r="G809" s="78" t="str" cm="1">
        <f t="array" ref="G809">IF(F809="","",INDEX(LCAT_ID,MATCH(F809,LCAT_Name,0)))</f>
        <v/>
      </c>
      <c r="K809" s="78" t="str">
        <f>IFERROR(_xlfn.XLOOKUP($J809,MSA_Title_List,MSA_Title_List!$A$2:$A$643,"",0),"")</f>
        <v/>
      </c>
    </row>
    <row r="810" spans="2:11" ht="20.100000000000001" customHeight="1">
      <c r="B810" s="78" t="str" cm="1">
        <f t="array" ref="B810">IF(A810="","",INDEX(CAGE,MATCH(A810,Company_Name,0)))</f>
        <v/>
      </c>
      <c r="C810" s="80" t="str" cm="1">
        <f t="array" ref="C810">IF(A810="","",INDEX(Prime_Sub,MATCH(A810,Company_Name,0)))</f>
        <v/>
      </c>
      <c r="G810" s="78" t="str" cm="1">
        <f t="array" ref="G810">IF(F810="","",INDEX(LCAT_ID,MATCH(F810,LCAT_Name,0)))</f>
        <v/>
      </c>
      <c r="K810" s="78" t="str">
        <f>IFERROR(_xlfn.XLOOKUP($J810,MSA_Title_List,MSA_Title_List!$A$2:$A$643,"",0),"")</f>
        <v/>
      </c>
    </row>
    <row r="811" spans="2:11" ht="20.100000000000001" customHeight="1">
      <c r="B811" s="78" t="str" cm="1">
        <f t="array" ref="B811">IF(A811="","",INDEX(CAGE,MATCH(A811,Company_Name,0)))</f>
        <v/>
      </c>
      <c r="C811" s="80" t="str" cm="1">
        <f t="array" ref="C811">IF(A811="","",INDEX(Prime_Sub,MATCH(A811,Company_Name,0)))</f>
        <v/>
      </c>
      <c r="G811" s="78" t="str" cm="1">
        <f t="array" ref="G811">IF(F811="","",INDEX(LCAT_ID,MATCH(F811,LCAT_Name,0)))</f>
        <v/>
      </c>
      <c r="K811" s="78" t="str">
        <f>IFERROR(_xlfn.XLOOKUP($J811,MSA_Title_List,MSA_Title_List!$A$2:$A$643,"",0),"")</f>
        <v/>
      </c>
    </row>
    <row r="812" spans="2:11" ht="20.100000000000001" customHeight="1">
      <c r="B812" s="78" t="str" cm="1">
        <f t="array" ref="B812">IF(A812="","",INDEX(CAGE,MATCH(A812,Company_Name,0)))</f>
        <v/>
      </c>
      <c r="C812" s="80" t="str" cm="1">
        <f t="array" ref="C812">IF(A812="","",INDEX(Prime_Sub,MATCH(A812,Company_Name,0)))</f>
        <v/>
      </c>
      <c r="G812" s="78" t="str" cm="1">
        <f t="array" ref="G812">IF(F812="","",INDEX(LCAT_ID,MATCH(F812,LCAT_Name,0)))</f>
        <v/>
      </c>
      <c r="K812" s="78" t="str">
        <f>IFERROR(_xlfn.XLOOKUP($J812,MSA_Title_List,MSA_Title_List!$A$2:$A$643,"",0),"")</f>
        <v/>
      </c>
    </row>
    <row r="813" spans="2:11" ht="20.100000000000001" customHeight="1">
      <c r="B813" s="78" t="str" cm="1">
        <f t="array" ref="B813">IF(A813="","",INDEX(CAGE,MATCH(A813,Company_Name,0)))</f>
        <v/>
      </c>
      <c r="C813" s="80" t="str" cm="1">
        <f t="array" ref="C813">IF(A813="","",INDEX(Prime_Sub,MATCH(A813,Company_Name,0)))</f>
        <v/>
      </c>
      <c r="G813" s="78" t="str" cm="1">
        <f t="array" ref="G813">IF(F813="","",INDEX(LCAT_ID,MATCH(F813,LCAT_Name,0)))</f>
        <v/>
      </c>
      <c r="K813" s="78" t="str">
        <f>IFERROR(_xlfn.XLOOKUP($J813,MSA_Title_List,MSA_Title_List!$A$2:$A$643,"",0),"")</f>
        <v/>
      </c>
    </row>
    <row r="814" spans="2:11" ht="20.100000000000001" customHeight="1">
      <c r="B814" s="78" t="str" cm="1">
        <f t="array" ref="B814">IF(A814="","",INDEX(CAGE,MATCH(A814,Company_Name,0)))</f>
        <v/>
      </c>
      <c r="C814" s="80" t="str" cm="1">
        <f t="array" ref="C814">IF(A814="","",INDEX(Prime_Sub,MATCH(A814,Company_Name,0)))</f>
        <v/>
      </c>
      <c r="G814" s="78" t="str" cm="1">
        <f t="array" ref="G814">IF(F814="","",INDEX(LCAT_ID,MATCH(F814,LCAT_Name,0)))</f>
        <v/>
      </c>
      <c r="K814" s="78" t="str">
        <f>IFERROR(_xlfn.XLOOKUP($J814,MSA_Title_List,MSA_Title_List!$A$2:$A$643,"",0),"")</f>
        <v/>
      </c>
    </row>
    <row r="815" spans="2:11" ht="20.100000000000001" customHeight="1">
      <c r="B815" s="78" t="str" cm="1">
        <f t="array" ref="B815">IF(A815="","",INDEX(CAGE,MATCH(A815,Company_Name,0)))</f>
        <v/>
      </c>
      <c r="C815" s="80" t="str" cm="1">
        <f t="array" ref="C815">IF(A815="","",INDEX(Prime_Sub,MATCH(A815,Company_Name,0)))</f>
        <v/>
      </c>
      <c r="G815" s="78" t="str" cm="1">
        <f t="array" ref="G815">IF(F815="","",INDEX(LCAT_ID,MATCH(F815,LCAT_Name,0)))</f>
        <v/>
      </c>
      <c r="K815" s="78" t="str">
        <f>IFERROR(_xlfn.XLOOKUP($J815,MSA_Title_List,MSA_Title_List!$A$2:$A$643,"",0),"")</f>
        <v/>
      </c>
    </row>
    <row r="816" spans="2:11" ht="20.100000000000001" customHeight="1">
      <c r="B816" s="78" t="str" cm="1">
        <f t="array" ref="B816">IF(A816="","",INDEX(CAGE,MATCH(A816,Company_Name,0)))</f>
        <v/>
      </c>
      <c r="C816" s="80" t="str" cm="1">
        <f t="array" ref="C816">IF(A816="","",INDEX(Prime_Sub,MATCH(A816,Company_Name,0)))</f>
        <v/>
      </c>
      <c r="G816" s="78" t="str" cm="1">
        <f t="array" ref="G816">IF(F816="","",INDEX(LCAT_ID,MATCH(F816,LCAT_Name,0)))</f>
        <v/>
      </c>
      <c r="K816" s="78" t="str">
        <f>IFERROR(_xlfn.XLOOKUP($J816,MSA_Title_List,MSA_Title_List!$A$2:$A$643,"",0),"")</f>
        <v/>
      </c>
    </row>
    <row r="817" spans="2:11" ht="20.100000000000001" customHeight="1">
      <c r="B817" s="78" t="str" cm="1">
        <f t="array" ref="B817">IF(A817="","",INDEX(CAGE,MATCH(A817,Company_Name,0)))</f>
        <v/>
      </c>
      <c r="C817" s="80" t="str" cm="1">
        <f t="array" ref="C817">IF(A817="","",INDEX(Prime_Sub,MATCH(A817,Company_Name,0)))</f>
        <v/>
      </c>
      <c r="G817" s="78" t="str" cm="1">
        <f t="array" ref="G817">IF(F817="","",INDEX(LCAT_ID,MATCH(F817,LCAT_Name,0)))</f>
        <v/>
      </c>
      <c r="K817" s="78" t="str">
        <f>IFERROR(_xlfn.XLOOKUP($J817,MSA_Title_List,MSA_Title_List!$A$2:$A$643,"",0),"")</f>
        <v/>
      </c>
    </row>
    <row r="818" spans="2:11" ht="20.100000000000001" customHeight="1">
      <c r="B818" s="78" t="str" cm="1">
        <f t="array" ref="B818">IF(A818="","",INDEX(CAGE,MATCH(A818,Company_Name,0)))</f>
        <v/>
      </c>
      <c r="C818" s="80" t="str" cm="1">
        <f t="array" ref="C818">IF(A818="","",INDEX(Prime_Sub,MATCH(A818,Company_Name,0)))</f>
        <v/>
      </c>
      <c r="G818" s="78" t="str" cm="1">
        <f t="array" ref="G818">IF(F818="","",INDEX(LCAT_ID,MATCH(F818,LCAT_Name,0)))</f>
        <v/>
      </c>
      <c r="K818" s="78" t="str">
        <f>IFERROR(_xlfn.XLOOKUP($J818,MSA_Title_List,MSA_Title_List!$A$2:$A$643,"",0),"")</f>
        <v/>
      </c>
    </row>
    <row r="819" spans="2:11" ht="20.100000000000001" customHeight="1">
      <c r="B819" s="78" t="str" cm="1">
        <f t="array" ref="B819">IF(A819="","",INDEX(CAGE,MATCH(A819,Company_Name,0)))</f>
        <v/>
      </c>
      <c r="C819" s="80" t="str" cm="1">
        <f t="array" ref="C819">IF(A819="","",INDEX(Prime_Sub,MATCH(A819,Company_Name,0)))</f>
        <v/>
      </c>
      <c r="G819" s="78" t="str" cm="1">
        <f t="array" ref="G819">IF(F819="","",INDEX(LCAT_ID,MATCH(F819,LCAT_Name,0)))</f>
        <v/>
      </c>
      <c r="K819" s="78" t="str">
        <f>IFERROR(_xlfn.XLOOKUP($J819,MSA_Title_List,MSA_Title_List!$A$2:$A$643,"",0),"")</f>
        <v/>
      </c>
    </row>
    <row r="820" spans="2:11" ht="20.100000000000001" customHeight="1">
      <c r="B820" s="78" t="str" cm="1">
        <f t="array" ref="B820">IF(A820="","",INDEX(CAGE,MATCH(A820,Company_Name,0)))</f>
        <v/>
      </c>
      <c r="C820" s="80" t="str" cm="1">
        <f t="array" ref="C820">IF(A820="","",INDEX(Prime_Sub,MATCH(A820,Company_Name,0)))</f>
        <v/>
      </c>
      <c r="G820" s="78" t="str" cm="1">
        <f t="array" ref="G820">IF(F820="","",INDEX(LCAT_ID,MATCH(F820,LCAT_Name,0)))</f>
        <v/>
      </c>
      <c r="K820" s="78" t="str">
        <f>IFERROR(_xlfn.XLOOKUP($J820,MSA_Title_List,MSA_Title_List!$A$2:$A$643,"",0),"")</f>
        <v/>
      </c>
    </row>
    <row r="821" spans="2:11" ht="20.100000000000001" customHeight="1">
      <c r="B821" s="78" t="str" cm="1">
        <f t="array" ref="B821">IF(A821="","",INDEX(CAGE,MATCH(A821,Company_Name,0)))</f>
        <v/>
      </c>
      <c r="C821" s="80" t="str" cm="1">
        <f t="array" ref="C821">IF(A821="","",INDEX(Prime_Sub,MATCH(A821,Company_Name,0)))</f>
        <v/>
      </c>
      <c r="G821" s="78" t="str" cm="1">
        <f t="array" ref="G821">IF(F821="","",INDEX(LCAT_ID,MATCH(F821,LCAT_Name,0)))</f>
        <v/>
      </c>
      <c r="K821" s="78" t="str">
        <f>IFERROR(_xlfn.XLOOKUP($J821,MSA_Title_List,MSA_Title_List!$A$2:$A$643,"",0),"")</f>
        <v/>
      </c>
    </row>
    <row r="822" spans="2:11" ht="20.100000000000001" customHeight="1">
      <c r="B822" s="78" t="str" cm="1">
        <f t="array" ref="B822">IF(A822="","",INDEX(CAGE,MATCH(A822,Company_Name,0)))</f>
        <v/>
      </c>
      <c r="C822" s="80" t="str" cm="1">
        <f t="array" ref="C822">IF(A822="","",INDEX(Prime_Sub,MATCH(A822,Company_Name,0)))</f>
        <v/>
      </c>
      <c r="G822" s="78" t="str" cm="1">
        <f t="array" ref="G822">IF(F822="","",INDEX(LCAT_ID,MATCH(F822,LCAT_Name,0)))</f>
        <v/>
      </c>
      <c r="K822" s="78" t="str">
        <f>IFERROR(_xlfn.XLOOKUP($J822,MSA_Title_List,MSA_Title_List!$A$2:$A$643,"",0),"")</f>
        <v/>
      </c>
    </row>
    <row r="823" spans="2:11" ht="20.100000000000001" customHeight="1">
      <c r="B823" s="78" t="str" cm="1">
        <f t="array" ref="B823">IF(A823="","",INDEX(CAGE,MATCH(A823,Company_Name,0)))</f>
        <v/>
      </c>
      <c r="C823" s="80" t="str" cm="1">
        <f t="array" ref="C823">IF(A823="","",INDEX(Prime_Sub,MATCH(A823,Company_Name,0)))</f>
        <v/>
      </c>
      <c r="G823" s="78" t="str" cm="1">
        <f t="array" ref="G823">IF(F823="","",INDEX(LCAT_ID,MATCH(F823,LCAT_Name,0)))</f>
        <v/>
      </c>
      <c r="K823" s="78" t="str">
        <f>IFERROR(_xlfn.XLOOKUP($J823,MSA_Title_List,MSA_Title_List!$A$2:$A$643,"",0),"")</f>
        <v/>
      </c>
    </row>
    <row r="824" spans="2:11" ht="20.100000000000001" customHeight="1">
      <c r="B824" s="78" t="str" cm="1">
        <f t="array" ref="B824">IF(A824="","",INDEX(CAGE,MATCH(A824,Company_Name,0)))</f>
        <v/>
      </c>
      <c r="C824" s="80" t="str" cm="1">
        <f t="array" ref="C824">IF(A824="","",INDEX(Prime_Sub,MATCH(A824,Company_Name,0)))</f>
        <v/>
      </c>
      <c r="G824" s="78" t="str" cm="1">
        <f t="array" ref="G824">IF(F824="","",INDEX(LCAT_ID,MATCH(F824,LCAT_Name,0)))</f>
        <v/>
      </c>
      <c r="K824" s="78" t="str">
        <f>IFERROR(_xlfn.XLOOKUP($J824,MSA_Title_List,MSA_Title_List!$A$2:$A$643,"",0),"")</f>
        <v/>
      </c>
    </row>
    <row r="825" spans="2:11" ht="20.100000000000001" customHeight="1">
      <c r="B825" s="78" t="str" cm="1">
        <f t="array" ref="B825">IF(A825="","",INDEX(CAGE,MATCH(A825,Company_Name,0)))</f>
        <v/>
      </c>
      <c r="C825" s="80" t="str" cm="1">
        <f t="array" ref="C825">IF(A825="","",INDEX(Prime_Sub,MATCH(A825,Company_Name,0)))</f>
        <v/>
      </c>
      <c r="G825" s="78" t="str" cm="1">
        <f t="array" ref="G825">IF(F825="","",INDEX(LCAT_ID,MATCH(F825,LCAT_Name,0)))</f>
        <v/>
      </c>
      <c r="K825" s="78" t="str">
        <f>IFERROR(_xlfn.XLOOKUP($J825,MSA_Title_List,MSA_Title_List!$A$2:$A$643,"",0),"")</f>
        <v/>
      </c>
    </row>
    <row r="826" spans="2:11" ht="20.100000000000001" customHeight="1">
      <c r="B826" s="78" t="str" cm="1">
        <f t="array" ref="B826">IF(A826="","",INDEX(CAGE,MATCH(A826,Company_Name,0)))</f>
        <v/>
      </c>
      <c r="C826" s="80" t="str" cm="1">
        <f t="array" ref="C826">IF(A826="","",INDEX(Prime_Sub,MATCH(A826,Company_Name,0)))</f>
        <v/>
      </c>
      <c r="G826" s="78" t="str" cm="1">
        <f t="array" ref="G826">IF(F826="","",INDEX(LCAT_ID,MATCH(F826,LCAT_Name,0)))</f>
        <v/>
      </c>
      <c r="K826" s="78" t="str">
        <f>IFERROR(_xlfn.XLOOKUP($J826,MSA_Title_List,MSA_Title_List!$A$2:$A$643,"",0),"")</f>
        <v/>
      </c>
    </row>
    <row r="827" spans="2:11" ht="20.100000000000001" customHeight="1">
      <c r="B827" s="78" t="str" cm="1">
        <f t="array" ref="B827">IF(A827="","",INDEX(CAGE,MATCH(A827,Company_Name,0)))</f>
        <v/>
      </c>
      <c r="C827" s="80" t="str" cm="1">
        <f t="array" ref="C827">IF(A827="","",INDEX(Prime_Sub,MATCH(A827,Company_Name,0)))</f>
        <v/>
      </c>
      <c r="G827" s="78" t="str" cm="1">
        <f t="array" ref="G827">IF(F827="","",INDEX(LCAT_ID,MATCH(F827,LCAT_Name,0)))</f>
        <v/>
      </c>
      <c r="K827" s="78" t="str">
        <f>IFERROR(_xlfn.XLOOKUP($J827,MSA_Title_List,MSA_Title_List!$A$2:$A$643,"",0),"")</f>
        <v/>
      </c>
    </row>
    <row r="828" spans="2:11" ht="20.100000000000001" customHeight="1">
      <c r="B828" s="78" t="str" cm="1">
        <f t="array" ref="B828">IF(A828="","",INDEX(CAGE,MATCH(A828,Company_Name,0)))</f>
        <v/>
      </c>
      <c r="C828" s="80" t="str" cm="1">
        <f t="array" ref="C828">IF(A828="","",INDEX(Prime_Sub,MATCH(A828,Company_Name,0)))</f>
        <v/>
      </c>
      <c r="G828" s="78" t="str" cm="1">
        <f t="array" ref="G828">IF(F828="","",INDEX(LCAT_ID,MATCH(F828,LCAT_Name,0)))</f>
        <v/>
      </c>
      <c r="K828" s="78" t="str">
        <f>IFERROR(_xlfn.XLOOKUP($J828,MSA_Title_List,MSA_Title_List!$A$2:$A$643,"",0),"")</f>
        <v/>
      </c>
    </row>
    <row r="829" spans="2:11" ht="20.100000000000001" customHeight="1">
      <c r="B829" s="78" t="str" cm="1">
        <f t="array" ref="B829">IF(A829="","",INDEX(CAGE,MATCH(A829,Company_Name,0)))</f>
        <v/>
      </c>
      <c r="C829" s="80" t="str" cm="1">
        <f t="array" ref="C829">IF(A829="","",INDEX(Prime_Sub,MATCH(A829,Company_Name,0)))</f>
        <v/>
      </c>
      <c r="G829" s="78" t="str" cm="1">
        <f t="array" ref="G829">IF(F829="","",INDEX(LCAT_ID,MATCH(F829,LCAT_Name,0)))</f>
        <v/>
      </c>
      <c r="K829" s="78" t="str">
        <f>IFERROR(_xlfn.XLOOKUP($J829,MSA_Title_List,MSA_Title_List!$A$2:$A$643,"",0),"")</f>
        <v/>
      </c>
    </row>
    <row r="830" spans="2:11" ht="20.100000000000001" customHeight="1">
      <c r="B830" s="78" t="str" cm="1">
        <f t="array" ref="B830">IF(A830="","",INDEX(CAGE,MATCH(A830,Company_Name,0)))</f>
        <v/>
      </c>
      <c r="C830" s="80" t="str" cm="1">
        <f t="array" ref="C830">IF(A830="","",INDEX(Prime_Sub,MATCH(A830,Company_Name,0)))</f>
        <v/>
      </c>
      <c r="G830" s="78" t="str" cm="1">
        <f t="array" ref="G830">IF(F830="","",INDEX(LCAT_ID,MATCH(F830,LCAT_Name,0)))</f>
        <v/>
      </c>
      <c r="K830" s="78" t="str">
        <f>IFERROR(_xlfn.XLOOKUP($J830,MSA_Title_List,MSA_Title_List!$A$2:$A$643,"",0),"")</f>
        <v/>
      </c>
    </row>
    <row r="831" spans="2:11" ht="20.100000000000001" customHeight="1">
      <c r="B831" s="78" t="str" cm="1">
        <f t="array" ref="B831">IF(A831="","",INDEX(CAGE,MATCH(A831,Company_Name,0)))</f>
        <v/>
      </c>
      <c r="C831" s="80" t="str" cm="1">
        <f t="array" ref="C831">IF(A831="","",INDEX(Prime_Sub,MATCH(A831,Company_Name,0)))</f>
        <v/>
      </c>
      <c r="G831" s="78" t="str" cm="1">
        <f t="array" ref="G831">IF(F831="","",INDEX(LCAT_ID,MATCH(F831,LCAT_Name,0)))</f>
        <v/>
      </c>
      <c r="K831" s="78" t="str">
        <f>IFERROR(_xlfn.XLOOKUP($J831,MSA_Title_List,MSA_Title_List!$A$2:$A$643,"",0),"")</f>
        <v/>
      </c>
    </row>
    <row r="832" spans="2:11" ht="20.100000000000001" customHeight="1">
      <c r="B832" s="78" t="str" cm="1">
        <f t="array" ref="B832">IF(A832="","",INDEX(CAGE,MATCH(A832,Company_Name,0)))</f>
        <v/>
      </c>
      <c r="C832" s="80" t="str" cm="1">
        <f t="array" ref="C832">IF(A832="","",INDEX(Prime_Sub,MATCH(A832,Company_Name,0)))</f>
        <v/>
      </c>
      <c r="G832" s="78" t="str" cm="1">
        <f t="array" ref="G832">IF(F832="","",INDEX(LCAT_ID,MATCH(F832,LCAT_Name,0)))</f>
        <v/>
      </c>
      <c r="K832" s="78" t="str">
        <f>IFERROR(_xlfn.XLOOKUP($J832,MSA_Title_List,MSA_Title_List!$A$2:$A$643,"",0),"")</f>
        <v/>
      </c>
    </row>
    <row r="833" spans="2:11" ht="20.100000000000001" customHeight="1">
      <c r="B833" s="78" t="str" cm="1">
        <f t="array" ref="B833">IF(A833="","",INDEX(CAGE,MATCH(A833,Company_Name,0)))</f>
        <v/>
      </c>
      <c r="C833" s="80" t="str" cm="1">
        <f t="array" ref="C833">IF(A833="","",INDEX(Prime_Sub,MATCH(A833,Company_Name,0)))</f>
        <v/>
      </c>
      <c r="G833" s="78" t="str" cm="1">
        <f t="array" ref="G833">IF(F833="","",INDEX(LCAT_ID,MATCH(F833,LCAT_Name,0)))</f>
        <v/>
      </c>
      <c r="K833" s="78" t="str">
        <f>IFERROR(_xlfn.XLOOKUP($J833,MSA_Title_List,MSA_Title_List!$A$2:$A$643,"",0),"")</f>
        <v/>
      </c>
    </row>
    <row r="834" spans="2:11" ht="20.100000000000001" customHeight="1">
      <c r="B834" s="78" t="str" cm="1">
        <f t="array" ref="B834">IF(A834="","",INDEX(CAGE,MATCH(A834,Company_Name,0)))</f>
        <v/>
      </c>
      <c r="C834" s="80" t="str" cm="1">
        <f t="array" ref="C834">IF(A834="","",INDEX(Prime_Sub,MATCH(A834,Company_Name,0)))</f>
        <v/>
      </c>
      <c r="G834" s="78" t="str" cm="1">
        <f t="array" ref="G834">IF(F834="","",INDEX(LCAT_ID,MATCH(F834,LCAT_Name,0)))</f>
        <v/>
      </c>
      <c r="K834" s="78" t="str">
        <f>IFERROR(_xlfn.XLOOKUP($J834,MSA_Title_List,MSA_Title_List!$A$2:$A$643,"",0),"")</f>
        <v/>
      </c>
    </row>
    <row r="835" spans="2:11" ht="20.100000000000001" customHeight="1">
      <c r="B835" s="78" t="str" cm="1">
        <f t="array" ref="B835">IF(A835="","",INDEX(CAGE,MATCH(A835,Company_Name,0)))</f>
        <v/>
      </c>
      <c r="C835" s="80" t="str" cm="1">
        <f t="array" ref="C835">IF(A835="","",INDEX(Prime_Sub,MATCH(A835,Company_Name,0)))</f>
        <v/>
      </c>
      <c r="G835" s="78" t="str" cm="1">
        <f t="array" ref="G835">IF(F835="","",INDEX(LCAT_ID,MATCH(F835,LCAT_Name,0)))</f>
        <v/>
      </c>
      <c r="K835" s="78" t="str">
        <f>IFERROR(_xlfn.XLOOKUP($J835,MSA_Title_List,MSA_Title_List!$A$2:$A$643,"",0),"")</f>
        <v/>
      </c>
    </row>
    <row r="836" spans="2:11" ht="20.100000000000001" customHeight="1">
      <c r="B836" s="78" t="str" cm="1">
        <f t="array" ref="B836">IF(A836="","",INDEX(CAGE,MATCH(A836,Company_Name,0)))</f>
        <v/>
      </c>
      <c r="C836" s="80" t="str" cm="1">
        <f t="array" ref="C836">IF(A836="","",INDEX(Prime_Sub,MATCH(A836,Company_Name,0)))</f>
        <v/>
      </c>
      <c r="G836" s="78" t="str" cm="1">
        <f t="array" ref="G836">IF(F836="","",INDEX(LCAT_ID,MATCH(F836,LCAT_Name,0)))</f>
        <v/>
      </c>
      <c r="K836" s="78" t="str">
        <f>IFERROR(_xlfn.XLOOKUP($J836,MSA_Title_List,MSA_Title_List!$A$2:$A$643,"",0),"")</f>
        <v/>
      </c>
    </row>
    <row r="837" spans="2:11" ht="20.100000000000001" customHeight="1">
      <c r="B837" s="78" t="str" cm="1">
        <f t="array" ref="B837">IF(A837="","",INDEX(CAGE,MATCH(A837,Company_Name,0)))</f>
        <v/>
      </c>
      <c r="C837" s="80" t="str" cm="1">
        <f t="array" ref="C837">IF(A837="","",INDEX(Prime_Sub,MATCH(A837,Company_Name,0)))</f>
        <v/>
      </c>
      <c r="G837" s="78" t="str" cm="1">
        <f t="array" ref="G837">IF(F837="","",INDEX(LCAT_ID,MATCH(F837,LCAT_Name,0)))</f>
        <v/>
      </c>
      <c r="K837" s="78" t="str">
        <f>IFERROR(_xlfn.XLOOKUP($J837,MSA_Title_List,MSA_Title_List!$A$2:$A$643,"",0),"")</f>
        <v/>
      </c>
    </row>
    <row r="838" spans="2:11" ht="20.100000000000001" customHeight="1">
      <c r="B838" s="78" t="str" cm="1">
        <f t="array" ref="B838">IF(A838="","",INDEX(CAGE,MATCH(A838,Company_Name,0)))</f>
        <v/>
      </c>
      <c r="C838" s="80" t="str" cm="1">
        <f t="array" ref="C838">IF(A838="","",INDEX(Prime_Sub,MATCH(A838,Company_Name,0)))</f>
        <v/>
      </c>
      <c r="G838" s="78" t="str" cm="1">
        <f t="array" ref="G838">IF(F838="","",INDEX(LCAT_ID,MATCH(F838,LCAT_Name,0)))</f>
        <v/>
      </c>
      <c r="K838" s="78" t="str">
        <f>IFERROR(_xlfn.XLOOKUP($J838,MSA_Title_List,MSA_Title_List!$A$2:$A$643,"",0),"")</f>
        <v/>
      </c>
    </row>
    <row r="839" spans="2:11" ht="20.100000000000001" customHeight="1">
      <c r="B839" s="78" t="str" cm="1">
        <f t="array" ref="B839">IF(A839="","",INDEX(CAGE,MATCH(A839,Company_Name,0)))</f>
        <v/>
      </c>
      <c r="C839" s="80" t="str" cm="1">
        <f t="array" ref="C839">IF(A839="","",INDEX(Prime_Sub,MATCH(A839,Company_Name,0)))</f>
        <v/>
      </c>
      <c r="G839" s="78" t="str" cm="1">
        <f t="array" ref="G839">IF(F839="","",INDEX(LCAT_ID,MATCH(F839,LCAT_Name,0)))</f>
        <v/>
      </c>
      <c r="K839" s="78" t="str">
        <f>IFERROR(_xlfn.XLOOKUP($J839,MSA_Title_List,MSA_Title_List!$A$2:$A$643,"",0),"")</f>
        <v/>
      </c>
    </row>
    <row r="840" spans="2:11" ht="20.100000000000001" customHeight="1">
      <c r="B840" s="78" t="str" cm="1">
        <f t="array" ref="B840">IF(A840="","",INDEX(CAGE,MATCH(A840,Company_Name,0)))</f>
        <v/>
      </c>
      <c r="C840" s="80" t="str" cm="1">
        <f t="array" ref="C840">IF(A840="","",INDEX(Prime_Sub,MATCH(A840,Company_Name,0)))</f>
        <v/>
      </c>
      <c r="G840" s="78" t="str" cm="1">
        <f t="array" ref="G840">IF(F840="","",INDEX(LCAT_ID,MATCH(F840,LCAT_Name,0)))</f>
        <v/>
      </c>
      <c r="K840" s="78" t="str">
        <f>IFERROR(_xlfn.XLOOKUP($J840,MSA_Title_List,MSA_Title_List!$A$2:$A$643,"",0),"")</f>
        <v/>
      </c>
    </row>
    <row r="841" spans="2:11" ht="20.100000000000001" customHeight="1">
      <c r="B841" s="78" t="str" cm="1">
        <f t="array" ref="B841">IF(A841="","",INDEX(CAGE,MATCH(A841,Company_Name,0)))</f>
        <v/>
      </c>
      <c r="C841" s="80" t="str" cm="1">
        <f t="array" ref="C841">IF(A841="","",INDEX(Prime_Sub,MATCH(A841,Company_Name,0)))</f>
        <v/>
      </c>
      <c r="G841" s="78" t="str" cm="1">
        <f t="array" ref="G841">IF(F841="","",INDEX(LCAT_ID,MATCH(F841,LCAT_Name,0)))</f>
        <v/>
      </c>
      <c r="K841" s="78" t="str">
        <f>IFERROR(_xlfn.XLOOKUP($J841,MSA_Title_List,MSA_Title_List!$A$2:$A$643,"",0),"")</f>
        <v/>
      </c>
    </row>
    <row r="842" spans="2:11" ht="20.100000000000001" customHeight="1">
      <c r="B842" s="78" t="str" cm="1">
        <f t="array" ref="B842">IF(A842="","",INDEX(CAGE,MATCH(A842,Company_Name,0)))</f>
        <v/>
      </c>
      <c r="C842" s="80" t="str" cm="1">
        <f t="array" ref="C842">IF(A842="","",INDEX(Prime_Sub,MATCH(A842,Company_Name,0)))</f>
        <v/>
      </c>
      <c r="G842" s="78" t="str" cm="1">
        <f t="array" ref="G842">IF(F842="","",INDEX(LCAT_ID,MATCH(F842,LCAT_Name,0)))</f>
        <v/>
      </c>
      <c r="K842" s="78" t="str">
        <f>IFERROR(_xlfn.XLOOKUP($J842,MSA_Title_List,MSA_Title_List!$A$2:$A$643,"",0),"")</f>
        <v/>
      </c>
    </row>
    <row r="843" spans="2:11" ht="20.100000000000001" customHeight="1">
      <c r="B843" s="78" t="str" cm="1">
        <f t="array" ref="B843">IF(A843="","",INDEX(CAGE,MATCH(A843,Company_Name,0)))</f>
        <v/>
      </c>
      <c r="C843" s="80" t="str" cm="1">
        <f t="array" ref="C843">IF(A843="","",INDEX(Prime_Sub,MATCH(A843,Company_Name,0)))</f>
        <v/>
      </c>
      <c r="G843" s="78" t="str" cm="1">
        <f t="array" ref="G843">IF(F843="","",INDEX(LCAT_ID,MATCH(F843,LCAT_Name,0)))</f>
        <v/>
      </c>
      <c r="K843" s="78" t="str">
        <f>IFERROR(_xlfn.XLOOKUP($J843,MSA_Title_List,MSA_Title_List!$A$2:$A$643,"",0),"")</f>
        <v/>
      </c>
    </row>
    <row r="844" spans="2:11" ht="20.100000000000001" customHeight="1">
      <c r="B844" s="78" t="str" cm="1">
        <f t="array" ref="B844">IF(A844="","",INDEX(CAGE,MATCH(A844,Company_Name,0)))</f>
        <v/>
      </c>
      <c r="C844" s="80" t="str" cm="1">
        <f t="array" ref="C844">IF(A844="","",INDEX(Prime_Sub,MATCH(A844,Company_Name,0)))</f>
        <v/>
      </c>
      <c r="G844" s="78" t="str" cm="1">
        <f t="array" ref="G844">IF(F844="","",INDEX(LCAT_ID,MATCH(F844,LCAT_Name,0)))</f>
        <v/>
      </c>
      <c r="K844" s="78" t="str">
        <f>IFERROR(_xlfn.XLOOKUP($J844,MSA_Title_List,MSA_Title_List!$A$2:$A$643,"",0),"")</f>
        <v/>
      </c>
    </row>
    <row r="845" spans="2:11" ht="20.100000000000001" customHeight="1">
      <c r="B845" s="78" t="str" cm="1">
        <f t="array" ref="B845">IF(A845="","",INDEX(CAGE,MATCH(A845,Company_Name,0)))</f>
        <v/>
      </c>
      <c r="C845" s="80" t="str" cm="1">
        <f t="array" ref="C845">IF(A845="","",INDEX(Prime_Sub,MATCH(A845,Company_Name,0)))</f>
        <v/>
      </c>
      <c r="G845" s="78" t="str" cm="1">
        <f t="array" ref="G845">IF(F845="","",INDEX(LCAT_ID,MATCH(F845,LCAT_Name,0)))</f>
        <v/>
      </c>
      <c r="K845" s="78" t="str">
        <f>IFERROR(_xlfn.XLOOKUP($J845,MSA_Title_List,MSA_Title_List!$A$2:$A$643,"",0),"")</f>
        <v/>
      </c>
    </row>
    <row r="846" spans="2:11" ht="20.100000000000001" customHeight="1">
      <c r="B846" s="78" t="str" cm="1">
        <f t="array" ref="B846">IF(A846="","",INDEX(CAGE,MATCH(A846,Company_Name,0)))</f>
        <v/>
      </c>
      <c r="C846" s="80" t="str" cm="1">
        <f t="array" ref="C846">IF(A846="","",INDEX(Prime_Sub,MATCH(A846,Company_Name,0)))</f>
        <v/>
      </c>
      <c r="G846" s="78" t="str" cm="1">
        <f t="array" ref="G846">IF(F846="","",INDEX(LCAT_ID,MATCH(F846,LCAT_Name,0)))</f>
        <v/>
      </c>
      <c r="K846" s="78" t="str">
        <f>IFERROR(_xlfn.XLOOKUP($J846,MSA_Title_List,MSA_Title_List!$A$2:$A$643,"",0),"")</f>
        <v/>
      </c>
    </row>
    <row r="847" spans="2:11" ht="20.100000000000001" customHeight="1">
      <c r="B847" s="78" t="str" cm="1">
        <f t="array" ref="B847">IF(A847="","",INDEX(CAGE,MATCH(A847,Company_Name,0)))</f>
        <v/>
      </c>
      <c r="C847" s="80" t="str" cm="1">
        <f t="array" ref="C847">IF(A847="","",INDEX(Prime_Sub,MATCH(A847,Company_Name,0)))</f>
        <v/>
      </c>
      <c r="G847" s="78" t="str" cm="1">
        <f t="array" ref="G847">IF(F847="","",INDEX(LCAT_ID,MATCH(F847,LCAT_Name,0)))</f>
        <v/>
      </c>
      <c r="K847" s="78" t="str">
        <f>IFERROR(_xlfn.XLOOKUP($J847,MSA_Title_List,MSA_Title_List!$A$2:$A$643,"",0),"")</f>
        <v/>
      </c>
    </row>
    <row r="848" spans="2:11" ht="20.100000000000001" customHeight="1">
      <c r="B848" s="78" t="str" cm="1">
        <f t="array" ref="B848">IF(A848="","",INDEX(CAGE,MATCH(A848,Company_Name,0)))</f>
        <v/>
      </c>
      <c r="C848" s="80" t="str" cm="1">
        <f t="array" ref="C848">IF(A848="","",INDEX(Prime_Sub,MATCH(A848,Company_Name,0)))</f>
        <v/>
      </c>
      <c r="G848" s="78" t="str" cm="1">
        <f t="array" ref="G848">IF(F848="","",INDEX(LCAT_ID,MATCH(F848,LCAT_Name,0)))</f>
        <v/>
      </c>
      <c r="K848" s="78" t="str">
        <f>IFERROR(_xlfn.XLOOKUP($J848,MSA_Title_List,MSA_Title_List!$A$2:$A$643,"",0),"")</f>
        <v/>
      </c>
    </row>
    <row r="849" spans="2:11" ht="20.100000000000001" customHeight="1">
      <c r="B849" s="78" t="str" cm="1">
        <f t="array" ref="B849">IF(A849="","",INDEX(CAGE,MATCH(A849,Company_Name,0)))</f>
        <v/>
      </c>
      <c r="C849" s="80" t="str" cm="1">
        <f t="array" ref="C849">IF(A849="","",INDEX(Prime_Sub,MATCH(A849,Company_Name,0)))</f>
        <v/>
      </c>
      <c r="G849" s="78" t="str" cm="1">
        <f t="array" ref="G849">IF(F849="","",INDEX(LCAT_ID,MATCH(F849,LCAT_Name,0)))</f>
        <v/>
      </c>
      <c r="K849" s="78" t="str">
        <f>IFERROR(_xlfn.XLOOKUP($J849,MSA_Title_List,MSA_Title_List!$A$2:$A$643,"",0),"")</f>
        <v/>
      </c>
    </row>
    <row r="850" spans="2:11" ht="20.100000000000001" customHeight="1">
      <c r="B850" s="78" t="str" cm="1">
        <f t="array" ref="B850">IF(A850="","",INDEX(CAGE,MATCH(A850,Company_Name,0)))</f>
        <v/>
      </c>
      <c r="C850" s="80" t="str" cm="1">
        <f t="array" ref="C850">IF(A850="","",INDEX(Prime_Sub,MATCH(A850,Company_Name,0)))</f>
        <v/>
      </c>
      <c r="G850" s="78" t="str" cm="1">
        <f t="array" ref="G850">IF(F850="","",INDEX(LCAT_ID,MATCH(F850,LCAT_Name,0)))</f>
        <v/>
      </c>
      <c r="K850" s="78" t="str">
        <f>IFERROR(_xlfn.XLOOKUP($J850,MSA_Title_List,MSA_Title_List!$A$2:$A$643,"",0),"")</f>
        <v/>
      </c>
    </row>
    <row r="851" spans="2:11" ht="20.100000000000001" customHeight="1">
      <c r="B851" s="78" t="str" cm="1">
        <f t="array" ref="B851">IF(A851="","",INDEX(CAGE,MATCH(A851,Company_Name,0)))</f>
        <v/>
      </c>
      <c r="C851" s="80" t="str" cm="1">
        <f t="array" ref="C851">IF(A851="","",INDEX(Prime_Sub,MATCH(A851,Company_Name,0)))</f>
        <v/>
      </c>
      <c r="G851" s="78" t="str" cm="1">
        <f t="array" ref="G851">IF(F851="","",INDEX(LCAT_ID,MATCH(F851,LCAT_Name,0)))</f>
        <v/>
      </c>
      <c r="K851" s="78" t="str">
        <f>IFERROR(_xlfn.XLOOKUP($J851,MSA_Title_List,MSA_Title_List!$A$2:$A$643,"",0),"")</f>
        <v/>
      </c>
    </row>
    <row r="852" spans="2:11" ht="20.100000000000001" customHeight="1">
      <c r="B852" s="78" t="str" cm="1">
        <f t="array" ref="B852">IF(A852="","",INDEX(CAGE,MATCH(A852,Company_Name,0)))</f>
        <v/>
      </c>
      <c r="C852" s="80" t="str" cm="1">
        <f t="array" ref="C852">IF(A852="","",INDEX(Prime_Sub,MATCH(A852,Company_Name,0)))</f>
        <v/>
      </c>
      <c r="G852" s="78" t="str" cm="1">
        <f t="array" ref="G852">IF(F852="","",INDEX(LCAT_ID,MATCH(F852,LCAT_Name,0)))</f>
        <v/>
      </c>
      <c r="K852" s="78" t="str">
        <f>IFERROR(_xlfn.XLOOKUP($J852,MSA_Title_List,MSA_Title_List!$A$2:$A$643,"",0),"")</f>
        <v/>
      </c>
    </row>
    <row r="853" spans="2:11" ht="20.100000000000001" customHeight="1">
      <c r="B853" s="78" t="str" cm="1">
        <f t="array" ref="B853">IF(A853="","",INDEX(CAGE,MATCH(A853,Company_Name,0)))</f>
        <v/>
      </c>
      <c r="C853" s="80" t="str" cm="1">
        <f t="array" ref="C853">IF(A853="","",INDEX(Prime_Sub,MATCH(A853,Company_Name,0)))</f>
        <v/>
      </c>
      <c r="G853" s="78" t="str" cm="1">
        <f t="array" ref="G853">IF(F853="","",INDEX(LCAT_ID,MATCH(F853,LCAT_Name,0)))</f>
        <v/>
      </c>
      <c r="K853" s="78" t="str">
        <f>IFERROR(_xlfn.XLOOKUP($J853,MSA_Title_List,MSA_Title_List!$A$2:$A$643,"",0),"")</f>
        <v/>
      </c>
    </row>
    <row r="854" spans="2:11" ht="20.100000000000001" customHeight="1">
      <c r="B854" s="78" t="str" cm="1">
        <f t="array" ref="B854">IF(A854="","",INDEX(CAGE,MATCH(A854,Company_Name,0)))</f>
        <v/>
      </c>
      <c r="C854" s="80" t="str" cm="1">
        <f t="array" ref="C854">IF(A854="","",INDEX(Prime_Sub,MATCH(A854,Company_Name,0)))</f>
        <v/>
      </c>
      <c r="G854" s="78" t="str" cm="1">
        <f t="array" ref="G854">IF(F854="","",INDEX(LCAT_ID,MATCH(F854,LCAT_Name,0)))</f>
        <v/>
      </c>
      <c r="K854" s="78" t="str">
        <f>IFERROR(_xlfn.XLOOKUP($J854,MSA_Title_List,MSA_Title_List!$A$2:$A$643,"",0),"")</f>
        <v/>
      </c>
    </row>
    <row r="855" spans="2:11" ht="20.100000000000001" customHeight="1">
      <c r="B855" s="78" t="str" cm="1">
        <f t="array" ref="B855">IF(A855="","",INDEX(CAGE,MATCH(A855,Company_Name,0)))</f>
        <v/>
      </c>
      <c r="C855" s="80" t="str" cm="1">
        <f t="array" ref="C855">IF(A855="","",INDEX(Prime_Sub,MATCH(A855,Company_Name,0)))</f>
        <v/>
      </c>
      <c r="G855" s="78" t="str" cm="1">
        <f t="array" ref="G855">IF(F855="","",INDEX(LCAT_ID,MATCH(F855,LCAT_Name,0)))</f>
        <v/>
      </c>
      <c r="K855" s="78" t="str">
        <f>IFERROR(_xlfn.XLOOKUP($J855,MSA_Title_List,MSA_Title_List!$A$2:$A$643,"",0),"")</f>
        <v/>
      </c>
    </row>
    <row r="856" spans="2:11" ht="20.100000000000001" customHeight="1">
      <c r="B856" s="78" t="str" cm="1">
        <f t="array" ref="B856">IF(A856="","",INDEX(CAGE,MATCH(A856,Company_Name,0)))</f>
        <v/>
      </c>
      <c r="C856" s="80" t="str" cm="1">
        <f t="array" ref="C856">IF(A856="","",INDEX(Prime_Sub,MATCH(A856,Company_Name,0)))</f>
        <v/>
      </c>
      <c r="G856" s="78" t="str" cm="1">
        <f t="array" ref="G856">IF(F856="","",INDEX(LCAT_ID,MATCH(F856,LCAT_Name,0)))</f>
        <v/>
      </c>
      <c r="K856" s="78" t="str">
        <f>IFERROR(_xlfn.XLOOKUP($J856,MSA_Title_List,MSA_Title_List!$A$2:$A$643,"",0),"")</f>
        <v/>
      </c>
    </row>
    <row r="857" spans="2:11" ht="20.100000000000001" customHeight="1">
      <c r="B857" s="78" t="str" cm="1">
        <f t="array" ref="B857">IF(A857="","",INDEX(CAGE,MATCH(A857,Company_Name,0)))</f>
        <v/>
      </c>
      <c r="C857" s="80" t="str" cm="1">
        <f t="array" ref="C857">IF(A857="","",INDEX(Prime_Sub,MATCH(A857,Company_Name,0)))</f>
        <v/>
      </c>
      <c r="G857" s="78" t="str" cm="1">
        <f t="array" ref="G857">IF(F857="","",INDEX(LCAT_ID,MATCH(F857,LCAT_Name,0)))</f>
        <v/>
      </c>
      <c r="K857" s="78" t="str">
        <f>IFERROR(_xlfn.XLOOKUP($J857,MSA_Title_List,MSA_Title_List!$A$2:$A$643,"",0),"")</f>
        <v/>
      </c>
    </row>
    <row r="858" spans="2:11" ht="20.100000000000001" customHeight="1">
      <c r="B858" s="78" t="str" cm="1">
        <f t="array" ref="B858">IF(A858="","",INDEX(CAGE,MATCH(A858,Company_Name,0)))</f>
        <v/>
      </c>
      <c r="C858" s="80" t="str" cm="1">
        <f t="array" ref="C858">IF(A858="","",INDEX(Prime_Sub,MATCH(A858,Company_Name,0)))</f>
        <v/>
      </c>
      <c r="G858" s="78" t="str" cm="1">
        <f t="array" ref="G858">IF(F858="","",INDEX(LCAT_ID,MATCH(F858,LCAT_Name,0)))</f>
        <v/>
      </c>
      <c r="K858" s="78" t="str">
        <f>IFERROR(_xlfn.XLOOKUP($J858,MSA_Title_List,MSA_Title_List!$A$2:$A$643,"",0),"")</f>
        <v/>
      </c>
    </row>
    <row r="859" spans="2:11" ht="20.100000000000001" customHeight="1">
      <c r="B859" s="78" t="str" cm="1">
        <f t="array" ref="B859">IF(A859="","",INDEX(CAGE,MATCH(A859,Company_Name,0)))</f>
        <v/>
      </c>
      <c r="C859" s="80" t="str" cm="1">
        <f t="array" ref="C859">IF(A859="","",INDEX(Prime_Sub,MATCH(A859,Company_Name,0)))</f>
        <v/>
      </c>
      <c r="G859" s="78" t="str" cm="1">
        <f t="array" ref="G859">IF(F859="","",INDEX(LCAT_ID,MATCH(F859,LCAT_Name,0)))</f>
        <v/>
      </c>
      <c r="K859" s="78" t="str">
        <f>IFERROR(_xlfn.XLOOKUP($J859,MSA_Title_List,MSA_Title_List!$A$2:$A$643,"",0),"")</f>
        <v/>
      </c>
    </row>
    <row r="860" spans="2:11" ht="20.100000000000001" customHeight="1">
      <c r="B860" s="78" t="str" cm="1">
        <f t="array" ref="B860">IF(A860="","",INDEX(CAGE,MATCH(A860,Company_Name,0)))</f>
        <v/>
      </c>
      <c r="C860" s="80" t="str" cm="1">
        <f t="array" ref="C860">IF(A860="","",INDEX(Prime_Sub,MATCH(A860,Company_Name,0)))</f>
        <v/>
      </c>
      <c r="G860" s="78" t="str" cm="1">
        <f t="array" ref="G860">IF(F860="","",INDEX(LCAT_ID,MATCH(F860,LCAT_Name,0)))</f>
        <v/>
      </c>
      <c r="K860" s="78" t="str">
        <f>IFERROR(_xlfn.XLOOKUP($J860,MSA_Title_List,MSA_Title_List!$A$2:$A$643,"",0),"")</f>
        <v/>
      </c>
    </row>
    <row r="861" spans="2:11" ht="20.100000000000001" customHeight="1">
      <c r="B861" s="78" t="str" cm="1">
        <f t="array" ref="B861">IF(A861="","",INDEX(CAGE,MATCH(A861,Company_Name,0)))</f>
        <v/>
      </c>
      <c r="C861" s="80" t="str" cm="1">
        <f t="array" ref="C861">IF(A861="","",INDEX(Prime_Sub,MATCH(A861,Company_Name,0)))</f>
        <v/>
      </c>
      <c r="G861" s="78" t="str" cm="1">
        <f t="array" ref="G861">IF(F861="","",INDEX(LCAT_ID,MATCH(F861,LCAT_Name,0)))</f>
        <v/>
      </c>
      <c r="K861" s="78" t="str">
        <f>IFERROR(_xlfn.XLOOKUP($J861,MSA_Title_List,MSA_Title_List!$A$2:$A$643,"",0),"")</f>
        <v/>
      </c>
    </row>
    <row r="862" spans="2:11" ht="20.100000000000001" customHeight="1">
      <c r="B862" s="78" t="str" cm="1">
        <f t="array" ref="B862">IF(A862="","",INDEX(CAGE,MATCH(A862,Company_Name,0)))</f>
        <v/>
      </c>
      <c r="C862" s="80" t="str" cm="1">
        <f t="array" ref="C862">IF(A862="","",INDEX(Prime_Sub,MATCH(A862,Company_Name,0)))</f>
        <v/>
      </c>
      <c r="G862" s="78" t="str" cm="1">
        <f t="array" ref="G862">IF(F862="","",INDEX(LCAT_ID,MATCH(F862,LCAT_Name,0)))</f>
        <v/>
      </c>
      <c r="K862" s="78" t="str">
        <f>IFERROR(_xlfn.XLOOKUP($J862,MSA_Title_List,MSA_Title_List!$A$2:$A$643,"",0),"")</f>
        <v/>
      </c>
    </row>
    <row r="863" spans="2:11" ht="20.100000000000001" customHeight="1">
      <c r="B863" s="78" t="str" cm="1">
        <f t="array" ref="B863">IF(A863="","",INDEX(CAGE,MATCH(A863,Company_Name,0)))</f>
        <v/>
      </c>
      <c r="C863" s="80" t="str" cm="1">
        <f t="array" ref="C863">IF(A863="","",INDEX(Prime_Sub,MATCH(A863,Company_Name,0)))</f>
        <v/>
      </c>
      <c r="G863" s="78" t="str" cm="1">
        <f t="array" ref="G863">IF(F863="","",INDEX(LCAT_ID,MATCH(F863,LCAT_Name,0)))</f>
        <v/>
      </c>
      <c r="K863" s="78" t="str">
        <f>IFERROR(_xlfn.XLOOKUP($J863,MSA_Title_List,MSA_Title_List!$A$2:$A$643,"",0),"")</f>
        <v/>
      </c>
    </row>
    <row r="864" spans="2:11" ht="20.100000000000001" customHeight="1">
      <c r="B864" s="78" t="str" cm="1">
        <f t="array" ref="B864">IF(A864="","",INDEX(CAGE,MATCH(A864,Company_Name,0)))</f>
        <v/>
      </c>
      <c r="C864" s="80" t="str" cm="1">
        <f t="array" ref="C864">IF(A864="","",INDEX(Prime_Sub,MATCH(A864,Company_Name,0)))</f>
        <v/>
      </c>
      <c r="G864" s="78" t="str" cm="1">
        <f t="array" ref="G864">IF(F864="","",INDEX(LCAT_ID,MATCH(F864,LCAT_Name,0)))</f>
        <v/>
      </c>
      <c r="K864" s="78" t="str">
        <f>IFERROR(_xlfn.XLOOKUP($J864,MSA_Title_List,MSA_Title_List!$A$2:$A$643,"",0),"")</f>
        <v/>
      </c>
    </row>
    <row r="865" spans="2:11" ht="20.100000000000001" customHeight="1">
      <c r="B865" s="78" t="str" cm="1">
        <f t="array" ref="B865">IF(A865="","",INDEX(CAGE,MATCH(A865,Company_Name,0)))</f>
        <v/>
      </c>
      <c r="C865" s="80" t="str" cm="1">
        <f t="array" ref="C865">IF(A865="","",INDEX(Prime_Sub,MATCH(A865,Company_Name,0)))</f>
        <v/>
      </c>
      <c r="G865" s="78" t="str" cm="1">
        <f t="array" ref="G865">IF(F865="","",INDEX(LCAT_ID,MATCH(F865,LCAT_Name,0)))</f>
        <v/>
      </c>
      <c r="K865" s="78" t="str">
        <f>IFERROR(_xlfn.XLOOKUP($J865,MSA_Title_List,MSA_Title_List!$A$2:$A$643,"",0),"")</f>
        <v/>
      </c>
    </row>
    <row r="866" spans="2:11" ht="20.100000000000001" customHeight="1">
      <c r="B866" s="78" t="str" cm="1">
        <f t="array" ref="B866">IF(A866="","",INDEX(CAGE,MATCH(A866,Company_Name,0)))</f>
        <v/>
      </c>
      <c r="C866" s="80" t="str" cm="1">
        <f t="array" ref="C866">IF(A866="","",INDEX(Prime_Sub,MATCH(A866,Company_Name,0)))</f>
        <v/>
      </c>
      <c r="G866" s="78" t="str" cm="1">
        <f t="array" ref="G866">IF(F866="","",INDEX(LCAT_ID,MATCH(F866,LCAT_Name,0)))</f>
        <v/>
      </c>
      <c r="K866" s="78" t="str">
        <f>IFERROR(_xlfn.XLOOKUP($J866,MSA_Title_List,MSA_Title_List!$A$2:$A$643,"",0),"")</f>
        <v/>
      </c>
    </row>
    <row r="867" spans="2:11" ht="20.100000000000001" customHeight="1">
      <c r="B867" s="78" t="str" cm="1">
        <f t="array" ref="B867">IF(A867="","",INDEX(CAGE,MATCH(A867,Company_Name,0)))</f>
        <v/>
      </c>
      <c r="C867" s="80" t="str" cm="1">
        <f t="array" ref="C867">IF(A867="","",INDEX(Prime_Sub,MATCH(A867,Company_Name,0)))</f>
        <v/>
      </c>
      <c r="G867" s="78" t="str" cm="1">
        <f t="array" ref="G867">IF(F867="","",INDEX(LCAT_ID,MATCH(F867,LCAT_Name,0)))</f>
        <v/>
      </c>
      <c r="K867" s="78" t="str">
        <f>IFERROR(_xlfn.XLOOKUP($J867,MSA_Title_List,MSA_Title_List!$A$2:$A$643,"",0),"")</f>
        <v/>
      </c>
    </row>
    <row r="868" spans="2:11" ht="20.100000000000001" customHeight="1">
      <c r="B868" s="78" t="str" cm="1">
        <f t="array" ref="B868">IF(A868="","",INDEX(CAGE,MATCH(A868,Company_Name,0)))</f>
        <v/>
      </c>
      <c r="C868" s="80" t="str" cm="1">
        <f t="array" ref="C868">IF(A868="","",INDEX(Prime_Sub,MATCH(A868,Company_Name,0)))</f>
        <v/>
      </c>
      <c r="G868" s="78" t="str" cm="1">
        <f t="array" ref="G868">IF(F868="","",INDEX(LCAT_ID,MATCH(F868,LCAT_Name,0)))</f>
        <v/>
      </c>
      <c r="K868" s="78" t="str">
        <f>IFERROR(_xlfn.XLOOKUP($J868,MSA_Title_List,MSA_Title_List!$A$2:$A$643,"",0),"")</f>
        <v/>
      </c>
    </row>
    <row r="869" spans="2:11" ht="20.100000000000001" customHeight="1">
      <c r="B869" s="78" t="str" cm="1">
        <f t="array" ref="B869">IF(A869="","",INDEX(CAGE,MATCH(A869,Company_Name,0)))</f>
        <v/>
      </c>
      <c r="C869" s="80" t="str" cm="1">
        <f t="array" ref="C869">IF(A869="","",INDEX(Prime_Sub,MATCH(A869,Company_Name,0)))</f>
        <v/>
      </c>
      <c r="G869" s="78" t="str" cm="1">
        <f t="array" ref="G869">IF(F869="","",INDEX(LCAT_ID,MATCH(F869,LCAT_Name,0)))</f>
        <v/>
      </c>
      <c r="K869" s="78" t="str">
        <f>IFERROR(_xlfn.XLOOKUP($J869,MSA_Title_List,MSA_Title_List!$A$2:$A$643,"",0),"")</f>
        <v/>
      </c>
    </row>
    <row r="870" spans="2:11" ht="20.100000000000001" customHeight="1">
      <c r="B870" s="78" t="str" cm="1">
        <f t="array" ref="B870">IF(A870="","",INDEX(CAGE,MATCH(A870,Company_Name,0)))</f>
        <v/>
      </c>
      <c r="C870" s="80" t="str" cm="1">
        <f t="array" ref="C870">IF(A870="","",INDEX(Prime_Sub,MATCH(A870,Company_Name,0)))</f>
        <v/>
      </c>
      <c r="G870" s="78" t="str" cm="1">
        <f t="array" ref="G870">IF(F870="","",INDEX(LCAT_ID,MATCH(F870,LCAT_Name,0)))</f>
        <v/>
      </c>
      <c r="K870" s="78" t="str">
        <f>IFERROR(_xlfn.XLOOKUP($J870,MSA_Title_List,MSA_Title_List!$A$2:$A$643,"",0),"")</f>
        <v/>
      </c>
    </row>
    <row r="871" spans="2:11" ht="20.100000000000001" customHeight="1">
      <c r="B871" s="78" t="str" cm="1">
        <f t="array" ref="B871">IF(A871="","",INDEX(CAGE,MATCH(A871,Company_Name,0)))</f>
        <v/>
      </c>
      <c r="C871" s="80" t="str" cm="1">
        <f t="array" ref="C871">IF(A871="","",INDEX(Prime_Sub,MATCH(A871,Company_Name,0)))</f>
        <v/>
      </c>
      <c r="G871" s="78" t="str" cm="1">
        <f t="array" ref="G871">IF(F871="","",INDEX(LCAT_ID,MATCH(F871,LCAT_Name,0)))</f>
        <v/>
      </c>
      <c r="K871" s="78" t="str">
        <f>IFERROR(_xlfn.XLOOKUP($J871,MSA_Title_List,MSA_Title_List!$A$2:$A$643,"",0),"")</f>
        <v/>
      </c>
    </row>
    <row r="872" spans="2:11" ht="20.100000000000001" customHeight="1">
      <c r="B872" s="78" t="str" cm="1">
        <f t="array" ref="B872">IF(A872="","",INDEX(CAGE,MATCH(A872,Company_Name,0)))</f>
        <v/>
      </c>
      <c r="C872" s="80" t="str" cm="1">
        <f t="array" ref="C872">IF(A872="","",INDEX(Prime_Sub,MATCH(A872,Company_Name,0)))</f>
        <v/>
      </c>
      <c r="G872" s="78" t="str" cm="1">
        <f t="array" ref="G872">IF(F872="","",INDEX(LCAT_ID,MATCH(F872,LCAT_Name,0)))</f>
        <v/>
      </c>
      <c r="K872" s="78" t="str">
        <f>IFERROR(_xlfn.XLOOKUP($J872,MSA_Title_List,MSA_Title_List!$A$2:$A$643,"",0),"")</f>
        <v/>
      </c>
    </row>
    <row r="873" spans="2:11" ht="20.100000000000001" customHeight="1">
      <c r="B873" s="78" t="str" cm="1">
        <f t="array" ref="B873">IF(A873="","",INDEX(CAGE,MATCH(A873,Company_Name,0)))</f>
        <v/>
      </c>
      <c r="C873" s="80" t="str" cm="1">
        <f t="array" ref="C873">IF(A873="","",INDEX(Prime_Sub,MATCH(A873,Company_Name,0)))</f>
        <v/>
      </c>
      <c r="G873" s="78" t="str" cm="1">
        <f t="array" ref="G873">IF(F873="","",INDEX(LCAT_ID,MATCH(F873,LCAT_Name,0)))</f>
        <v/>
      </c>
      <c r="K873" s="78" t="str">
        <f>IFERROR(_xlfn.XLOOKUP($J873,MSA_Title_List,MSA_Title_List!$A$2:$A$643,"",0),"")</f>
        <v/>
      </c>
    </row>
    <row r="874" spans="2:11" ht="20.100000000000001" customHeight="1">
      <c r="B874" s="78" t="str" cm="1">
        <f t="array" ref="B874">IF(A874="","",INDEX(CAGE,MATCH(A874,Company_Name,0)))</f>
        <v/>
      </c>
      <c r="C874" s="80" t="str" cm="1">
        <f t="array" ref="C874">IF(A874="","",INDEX(Prime_Sub,MATCH(A874,Company_Name,0)))</f>
        <v/>
      </c>
      <c r="G874" s="78" t="str" cm="1">
        <f t="array" ref="G874">IF(F874="","",INDEX(LCAT_ID,MATCH(F874,LCAT_Name,0)))</f>
        <v/>
      </c>
      <c r="K874" s="78" t="str">
        <f>IFERROR(_xlfn.XLOOKUP($J874,MSA_Title_List,MSA_Title_List!$A$2:$A$643,"",0),"")</f>
        <v/>
      </c>
    </row>
    <row r="875" spans="2:11" ht="20.100000000000001" customHeight="1">
      <c r="B875" s="78" t="str" cm="1">
        <f t="array" ref="B875">IF(A875="","",INDEX(CAGE,MATCH(A875,Company_Name,0)))</f>
        <v/>
      </c>
      <c r="C875" s="80" t="str" cm="1">
        <f t="array" ref="C875">IF(A875="","",INDEX(Prime_Sub,MATCH(A875,Company_Name,0)))</f>
        <v/>
      </c>
      <c r="G875" s="78" t="str" cm="1">
        <f t="array" ref="G875">IF(F875="","",INDEX(LCAT_ID,MATCH(F875,LCAT_Name,0)))</f>
        <v/>
      </c>
      <c r="K875" s="78" t="str">
        <f>IFERROR(_xlfn.XLOOKUP($J875,MSA_Title_List,MSA_Title_List!$A$2:$A$643,"",0),"")</f>
        <v/>
      </c>
    </row>
    <row r="876" spans="2:11" ht="20.100000000000001" customHeight="1">
      <c r="B876" s="78" t="str" cm="1">
        <f t="array" ref="B876">IF(A876="","",INDEX(CAGE,MATCH(A876,Company_Name,0)))</f>
        <v/>
      </c>
      <c r="C876" s="80" t="str" cm="1">
        <f t="array" ref="C876">IF(A876="","",INDEX(Prime_Sub,MATCH(A876,Company_Name,0)))</f>
        <v/>
      </c>
      <c r="G876" s="78" t="str" cm="1">
        <f t="array" ref="G876">IF(F876="","",INDEX(LCAT_ID,MATCH(F876,LCAT_Name,0)))</f>
        <v/>
      </c>
      <c r="K876" s="78" t="str">
        <f>IFERROR(_xlfn.XLOOKUP($J876,MSA_Title_List,MSA_Title_List!$A$2:$A$643,"",0),"")</f>
        <v/>
      </c>
    </row>
    <row r="877" spans="2:11" ht="20.100000000000001" customHeight="1">
      <c r="B877" s="78" t="str" cm="1">
        <f t="array" ref="B877">IF(A877="","",INDEX(CAGE,MATCH(A877,Company_Name,0)))</f>
        <v/>
      </c>
      <c r="C877" s="80" t="str" cm="1">
        <f t="array" ref="C877">IF(A877="","",INDEX(Prime_Sub,MATCH(A877,Company_Name,0)))</f>
        <v/>
      </c>
      <c r="G877" s="78" t="str" cm="1">
        <f t="array" ref="G877">IF(F877="","",INDEX(LCAT_ID,MATCH(F877,LCAT_Name,0)))</f>
        <v/>
      </c>
      <c r="K877" s="78" t="str">
        <f>IFERROR(_xlfn.XLOOKUP($J877,MSA_Title_List,MSA_Title_List!$A$2:$A$643,"",0),"")</f>
        <v/>
      </c>
    </row>
    <row r="878" spans="2:11" ht="20.100000000000001" customHeight="1">
      <c r="B878" s="78" t="str" cm="1">
        <f t="array" ref="B878">IF(A878="","",INDEX(CAGE,MATCH(A878,Company_Name,0)))</f>
        <v/>
      </c>
      <c r="C878" s="80" t="str" cm="1">
        <f t="array" ref="C878">IF(A878="","",INDEX(Prime_Sub,MATCH(A878,Company_Name,0)))</f>
        <v/>
      </c>
      <c r="G878" s="78" t="str" cm="1">
        <f t="array" ref="G878">IF(F878="","",INDEX(LCAT_ID,MATCH(F878,LCAT_Name,0)))</f>
        <v/>
      </c>
      <c r="K878" s="78" t="str">
        <f>IFERROR(_xlfn.XLOOKUP($J878,MSA_Title_List,MSA_Title_List!$A$2:$A$643,"",0),"")</f>
        <v/>
      </c>
    </row>
    <row r="879" spans="2:11" ht="20.100000000000001" customHeight="1">
      <c r="B879" s="78" t="str" cm="1">
        <f t="array" ref="B879">IF(A879="","",INDEX(CAGE,MATCH(A879,Company_Name,0)))</f>
        <v/>
      </c>
      <c r="C879" s="80" t="str" cm="1">
        <f t="array" ref="C879">IF(A879="","",INDEX(Prime_Sub,MATCH(A879,Company_Name,0)))</f>
        <v/>
      </c>
      <c r="G879" s="78" t="str" cm="1">
        <f t="array" ref="G879">IF(F879="","",INDEX(LCAT_ID,MATCH(F879,LCAT_Name,0)))</f>
        <v/>
      </c>
      <c r="K879" s="78" t="str">
        <f>IFERROR(_xlfn.XLOOKUP($J879,MSA_Title_List,MSA_Title_List!$A$2:$A$643,"",0),"")</f>
        <v/>
      </c>
    </row>
    <row r="880" spans="2:11" ht="20.100000000000001" customHeight="1">
      <c r="B880" s="78" t="str" cm="1">
        <f t="array" ref="B880">IF(A880="","",INDEX(CAGE,MATCH(A880,Company_Name,0)))</f>
        <v/>
      </c>
      <c r="C880" s="80" t="str" cm="1">
        <f t="array" ref="C880">IF(A880="","",INDEX(Prime_Sub,MATCH(A880,Company_Name,0)))</f>
        <v/>
      </c>
      <c r="G880" s="78" t="str" cm="1">
        <f t="array" ref="G880">IF(F880="","",INDEX(LCAT_ID,MATCH(F880,LCAT_Name,0)))</f>
        <v/>
      </c>
      <c r="K880" s="78" t="str">
        <f>IFERROR(_xlfn.XLOOKUP($J880,MSA_Title_List,MSA_Title_List!$A$2:$A$643,"",0),"")</f>
        <v/>
      </c>
    </row>
    <row r="881" spans="2:11" ht="20.100000000000001" customHeight="1">
      <c r="B881" s="78" t="str" cm="1">
        <f t="array" ref="B881">IF(A881="","",INDEX(CAGE,MATCH(A881,Company_Name,0)))</f>
        <v/>
      </c>
      <c r="C881" s="80" t="str" cm="1">
        <f t="array" ref="C881">IF(A881="","",INDEX(Prime_Sub,MATCH(A881,Company_Name,0)))</f>
        <v/>
      </c>
      <c r="G881" s="78" t="str" cm="1">
        <f t="array" ref="G881">IF(F881="","",INDEX(LCAT_ID,MATCH(F881,LCAT_Name,0)))</f>
        <v/>
      </c>
      <c r="K881" s="78" t="str">
        <f>IFERROR(_xlfn.XLOOKUP($J881,MSA_Title_List,MSA_Title_List!$A$2:$A$643,"",0),"")</f>
        <v/>
      </c>
    </row>
    <row r="882" spans="2:11" ht="20.100000000000001" customHeight="1">
      <c r="B882" s="78" t="str" cm="1">
        <f t="array" ref="B882">IF(A882="","",INDEX(CAGE,MATCH(A882,Company_Name,0)))</f>
        <v/>
      </c>
      <c r="C882" s="80" t="str" cm="1">
        <f t="array" ref="C882">IF(A882="","",INDEX(Prime_Sub,MATCH(A882,Company_Name,0)))</f>
        <v/>
      </c>
      <c r="G882" s="78" t="str" cm="1">
        <f t="array" ref="G882">IF(F882="","",INDEX(LCAT_ID,MATCH(F882,LCAT_Name,0)))</f>
        <v/>
      </c>
      <c r="K882" s="78" t="str">
        <f>IFERROR(_xlfn.XLOOKUP($J882,MSA_Title_List,MSA_Title_List!$A$2:$A$643,"",0),"")</f>
        <v/>
      </c>
    </row>
    <row r="883" spans="2:11" ht="20.100000000000001" customHeight="1">
      <c r="B883" s="78" t="str" cm="1">
        <f t="array" ref="B883">IF(A883="","",INDEX(CAGE,MATCH(A883,Company_Name,0)))</f>
        <v/>
      </c>
      <c r="C883" s="80" t="str" cm="1">
        <f t="array" ref="C883">IF(A883="","",INDEX(Prime_Sub,MATCH(A883,Company_Name,0)))</f>
        <v/>
      </c>
      <c r="G883" s="78" t="str" cm="1">
        <f t="array" ref="G883">IF(F883="","",INDEX(LCAT_ID,MATCH(F883,LCAT_Name,0)))</f>
        <v/>
      </c>
      <c r="K883" s="78" t="str">
        <f>IFERROR(_xlfn.XLOOKUP($J883,MSA_Title_List,MSA_Title_List!$A$2:$A$643,"",0),"")</f>
        <v/>
      </c>
    </row>
    <row r="884" spans="2:11" ht="20.100000000000001" customHeight="1">
      <c r="B884" s="78" t="str" cm="1">
        <f t="array" ref="B884">IF(A884="","",INDEX(CAGE,MATCH(A884,Company_Name,0)))</f>
        <v/>
      </c>
      <c r="C884" s="80" t="str" cm="1">
        <f t="array" ref="C884">IF(A884="","",INDEX(Prime_Sub,MATCH(A884,Company_Name,0)))</f>
        <v/>
      </c>
      <c r="G884" s="78" t="str" cm="1">
        <f t="array" ref="G884">IF(F884="","",INDEX(LCAT_ID,MATCH(F884,LCAT_Name,0)))</f>
        <v/>
      </c>
      <c r="K884" s="78" t="str">
        <f>IFERROR(_xlfn.XLOOKUP($J884,MSA_Title_List,MSA_Title_List!$A$2:$A$643,"",0),"")</f>
        <v/>
      </c>
    </row>
    <row r="885" spans="2:11" ht="20.100000000000001" customHeight="1">
      <c r="B885" s="78" t="str" cm="1">
        <f t="array" ref="B885">IF(A885="","",INDEX(CAGE,MATCH(A885,Company_Name,0)))</f>
        <v/>
      </c>
      <c r="C885" s="80" t="str" cm="1">
        <f t="array" ref="C885">IF(A885="","",INDEX(Prime_Sub,MATCH(A885,Company_Name,0)))</f>
        <v/>
      </c>
      <c r="G885" s="78" t="str" cm="1">
        <f t="array" ref="G885">IF(F885="","",INDEX(LCAT_ID,MATCH(F885,LCAT_Name,0)))</f>
        <v/>
      </c>
      <c r="K885" s="78" t="str">
        <f>IFERROR(_xlfn.XLOOKUP($J885,MSA_Title_List,MSA_Title_List!$A$2:$A$643,"",0),"")</f>
        <v/>
      </c>
    </row>
    <row r="886" spans="2:11" ht="20.100000000000001" customHeight="1">
      <c r="B886" s="78" t="str" cm="1">
        <f t="array" ref="B886">IF(A886="","",INDEX(CAGE,MATCH(A886,Company_Name,0)))</f>
        <v/>
      </c>
      <c r="C886" s="80" t="str" cm="1">
        <f t="array" ref="C886">IF(A886="","",INDEX(Prime_Sub,MATCH(A886,Company_Name,0)))</f>
        <v/>
      </c>
      <c r="G886" s="78" t="str" cm="1">
        <f t="array" ref="G886">IF(F886="","",INDEX(LCAT_ID,MATCH(F886,LCAT_Name,0)))</f>
        <v/>
      </c>
      <c r="K886" s="78" t="str">
        <f>IFERROR(_xlfn.XLOOKUP($J886,MSA_Title_List,MSA_Title_List!$A$2:$A$643,"",0),"")</f>
        <v/>
      </c>
    </row>
    <row r="887" spans="2:11" ht="20.100000000000001" customHeight="1">
      <c r="B887" s="78" t="str" cm="1">
        <f t="array" ref="B887">IF(A887="","",INDEX(CAGE,MATCH(A887,Company_Name,0)))</f>
        <v/>
      </c>
      <c r="C887" s="80" t="str" cm="1">
        <f t="array" ref="C887">IF(A887="","",INDEX(Prime_Sub,MATCH(A887,Company_Name,0)))</f>
        <v/>
      </c>
      <c r="G887" s="78" t="str" cm="1">
        <f t="array" ref="G887">IF(F887="","",INDEX(LCAT_ID,MATCH(F887,LCAT_Name,0)))</f>
        <v/>
      </c>
      <c r="K887" s="78" t="str">
        <f>IFERROR(_xlfn.XLOOKUP($J887,MSA_Title_List,MSA_Title_List!$A$2:$A$643,"",0),"")</f>
        <v/>
      </c>
    </row>
    <row r="888" spans="2:11" ht="20.100000000000001" customHeight="1">
      <c r="B888" s="78" t="str" cm="1">
        <f t="array" ref="B888">IF(A888="","",INDEX(CAGE,MATCH(A888,Company_Name,0)))</f>
        <v/>
      </c>
      <c r="C888" s="80" t="str" cm="1">
        <f t="array" ref="C888">IF(A888="","",INDEX(Prime_Sub,MATCH(A888,Company_Name,0)))</f>
        <v/>
      </c>
      <c r="G888" s="78" t="str" cm="1">
        <f t="array" ref="G888">IF(F888="","",INDEX(LCAT_ID,MATCH(F888,LCAT_Name,0)))</f>
        <v/>
      </c>
      <c r="K888" s="78" t="str">
        <f>IFERROR(_xlfn.XLOOKUP($J888,MSA_Title_List,MSA_Title_List!$A$2:$A$643,"",0),"")</f>
        <v/>
      </c>
    </row>
    <row r="889" spans="2:11" ht="20.100000000000001" customHeight="1">
      <c r="B889" s="78" t="str" cm="1">
        <f t="array" ref="B889">IF(A889="","",INDEX(CAGE,MATCH(A889,Company_Name,0)))</f>
        <v/>
      </c>
      <c r="C889" s="80" t="str" cm="1">
        <f t="array" ref="C889">IF(A889="","",INDEX(Prime_Sub,MATCH(A889,Company_Name,0)))</f>
        <v/>
      </c>
      <c r="G889" s="78" t="str" cm="1">
        <f t="array" ref="G889">IF(F889="","",INDEX(LCAT_ID,MATCH(F889,LCAT_Name,0)))</f>
        <v/>
      </c>
      <c r="K889" s="78" t="str">
        <f>IFERROR(_xlfn.XLOOKUP($J889,MSA_Title_List,MSA_Title_List!$A$2:$A$643,"",0),"")</f>
        <v/>
      </c>
    </row>
    <row r="890" spans="2:11" ht="20.100000000000001" customHeight="1">
      <c r="B890" s="78" t="str" cm="1">
        <f t="array" ref="B890">IF(A890="","",INDEX(CAGE,MATCH(A890,Company_Name,0)))</f>
        <v/>
      </c>
      <c r="C890" s="80" t="str" cm="1">
        <f t="array" ref="C890">IF(A890="","",INDEX(Prime_Sub,MATCH(A890,Company_Name,0)))</f>
        <v/>
      </c>
      <c r="G890" s="78" t="str" cm="1">
        <f t="array" ref="G890">IF(F890="","",INDEX(LCAT_ID,MATCH(F890,LCAT_Name,0)))</f>
        <v/>
      </c>
      <c r="K890" s="78" t="str">
        <f>IFERROR(_xlfn.XLOOKUP($J890,MSA_Title_List,MSA_Title_List!$A$2:$A$643,"",0),"")</f>
        <v/>
      </c>
    </row>
    <row r="891" spans="2:11" ht="20.100000000000001" customHeight="1">
      <c r="B891" s="78" t="str" cm="1">
        <f t="array" ref="B891">IF(A891="","",INDEX(CAGE,MATCH(A891,Company_Name,0)))</f>
        <v/>
      </c>
      <c r="C891" s="80" t="str" cm="1">
        <f t="array" ref="C891">IF(A891="","",INDEX(Prime_Sub,MATCH(A891,Company_Name,0)))</f>
        <v/>
      </c>
      <c r="G891" s="78" t="str" cm="1">
        <f t="array" ref="G891">IF(F891="","",INDEX(LCAT_ID,MATCH(F891,LCAT_Name,0)))</f>
        <v/>
      </c>
      <c r="K891" s="78" t="str">
        <f>IFERROR(_xlfn.XLOOKUP($J891,MSA_Title_List,MSA_Title_List!$A$2:$A$643,"",0),"")</f>
        <v/>
      </c>
    </row>
    <row r="892" spans="2:11" ht="20.100000000000001" customHeight="1">
      <c r="B892" s="78" t="str" cm="1">
        <f t="array" ref="B892">IF(A892="","",INDEX(CAGE,MATCH(A892,Company_Name,0)))</f>
        <v/>
      </c>
      <c r="C892" s="80" t="str" cm="1">
        <f t="array" ref="C892">IF(A892="","",INDEX(Prime_Sub,MATCH(A892,Company_Name,0)))</f>
        <v/>
      </c>
      <c r="G892" s="78" t="str" cm="1">
        <f t="array" ref="G892">IF(F892="","",INDEX(LCAT_ID,MATCH(F892,LCAT_Name,0)))</f>
        <v/>
      </c>
      <c r="K892" s="78" t="str">
        <f>IFERROR(_xlfn.XLOOKUP($J892,MSA_Title_List,MSA_Title_List!$A$2:$A$643,"",0),"")</f>
        <v/>
      </c>
    </row>
    <row r="893" spans="2:11" ht="20.100000000000001" customHeight="1">
      <c r="B893" s="78" t="str" cm="1">
        <f t="array" ref="B893">IF(A893="","",INDEX(CAGE,MATCH(A893,Company_Name,0)))</f>
        <v/>
      </c>
      <c r="C893" s="80" t="str" cm="1">
        <f t="array" ref="C893">IF(A893="","",INDEX(Prime_Sub,MATCH(A893,Company_Name,0)))</f>
        <v/>
      </c>
      <c r="G893" s="78" t="str" cm="1">
        <f t="array" ref="G893">IF(F893="","",INDEX(LCAT_ID,MATCH(F893,LCAT_Name,0)))</f>
        <v/>
      </c>
      <c r="K893" s="78" t="str">
        <f>IFERROR(_xlfn.XLOOKUP($J893,MSA_Title_List,MSA_Title_List!$A$2:$A$643,"",0),"")</f>
        <v/>
      </c>
    </row>
    <row r="894" spans="2:11" ht="20.100000000000001" customHeight="1">
      <c r="B894" s="78" t="str" cm="1">
        <f t="array" ref="B894">IF(A894="","",INDEX(CAGE,MATCH(A894,Company_Name,0)))</f>
        <v/>
      </c>
      <c r="C894" s="80" t="str" cm="1">
        <f t="array" ref="C894">IF(A894="","",INDEX(Prime_Sub,MATCH(A894,Company_Name,0)))</f>
        <v/>
      </c>
      <c r="G894" s="78" t="str" cm="1">
        <f t="array" ref="G894">IF(F894="","",INDEX(LCAT_ID,MATCH(F894,LCAT_Name,0)))</f>
        <v/>
      </c>
      <c r="K894" s="78" t="str">
        <f>IFERROR(_xlfn.XLOOKUP($J894,MSA_Title_List,MSA_Title_List!$A$2:$A$643,"",0),"")</f>
        <v/>
      </c>
    </row>
    <row r="895" spans="2:11" ht="20.100000000000001" customHeight="1">
      <c r="B895" s="78" t="str" cm="1">
        <f t="array" ref="B895">IF(A895="","",INDEX(CAGE,MATCH(A895,Company_Name,0)))</f>
        <v/>
      </c>
      <c r="C895" s="80" t="str" cm="1">
        <f t="array" ref="C895">IF(A895="","",INDEX(Prime_Sub,MATCH(A895,Company_Name,0)))</f>
        <v/>
      </c>
      <c r="G895" s="78" t="str" cm="1">
        <f t="array" ref="G895">IF(F895="","",INDEX(LCAT_ID,MATCH(F895,LCAT_Name,0)))</f>
        <v/>
      </c>
      <c r="K895" s="78" t="str">
        <f>IFERROR(_xlfn.XLOOKUP($J895,MSA_Title_List,MSA_Title_List!$A$2:$A$643,"",0),"")</f>
        <v/>
      </c>
    </row>
    <row r="896" spans="2:11" ht="20.100000000000001" customHeight="1">
      <c r="B896" s="78" t="str" cm="1">
        <f t="array" ref="B896">IF(A896="","",INDEX(CAGE,MATCH(A896,Company_Name,0)))</f>
        <v/>
      </c>
      <c r="C896" s="80" t="str" cm="1">
        <f t="array" ref="C896">IF(A896="","",INDEX(Prime_Sub,MATCH(A896,Company_Name,0)))</f>
        <v/>
      </c>
      <c r="G896" s="78" t="str" cm="1">
        <f t="array" ref="G896">IF(F896="","",INDEX(LCAT_ID,MATCH(F896,LCAT_Name,0)))</f>
        <v/>
      </c>
      <c r="K896" s="78" t="str">
        <f>IFERROR(_xlfn.XLOOKUP($J896,MSA_Title_List,MSA_Title_List!$A$2:$A$643,"",0),"")</f>
        <v/>
      </c>
    </row>
    <row r="897" spans="2:11" ht="20.100000000000001" customHeight="1">
      <c r="B897" s="78" t="str" cm="1">
        <f t="array" ref="B897">IF(A897="","",INDEX(CAGE,MATCH(A897,Company_Name,0)))</f>
        <v/>
      </c>
      <c r="C897" s="80" t="str" cm="1">
        <f t="array" ref="C897">IF(A897="","",INDEX(Prime_Sub,MATCH(A897,Company_Name,0)))</f>
        <v/>
      </c>
      <c r="G897" s="78" t="str" cm="1">
        <f t="array" ref="G897">IF(F897="","",INDEX(LCAT_ID,MATCH(F897,LCAT_Name,0)))</f>
        <v/>
      </c>
      <c r="K897" s="78" t="str">
        <f>IFERROR(_xlfn.XLOOKUP($J897,MSA_Title_List,MSA_Title_List!$A$2:$A$643,"",0),"")</f>
        <v/>
      </c>
    </row>
    <row r="898" spans="2:11" ht="20.100000000000001" customHeight="1">
      <c r="B898" s="78" t="str" cm="1">
        <f t="array" ref="B898">IF(A898="","",INDEX(CAGE,MATCH(A898,Company_Name,0)))</f>
        <v/>
      </c>
      <c r="C898" s="80" t="str" cm="1">
        <f t="array" ref="C898">IF(A898="","",INDEX(Prime_Sub,MATCH(A898,Company_Name,0)))</f>
        <v/>
      </c>
      <c r="G898" s="78" t="str" cm="1">
        <f t="array" ref="G898">IF(F898="","",INDEX(LCAT_ID,MATCH(F898,LCAT_Name,0)))</f>
        <v/>
      </c>
      <c r="K898" s="78" t="str">
        <f>IFERROR(_xlfn.XLOOKUP($J898,MSA_Title_List,MSA_Title_List!$A$2:$A$643,"",0),"")</f>
        <v/>
      </c>
    </row>
    <row r="899" spans="2:11" ht="20.100000000000001" customHeight="1">
      <c r="B899" s="78" t="str" cm="1">
        <f t="array" ref="B899">IF(A899="","",INDEX(CAGE,MATCH(A899,Company_Name,0)))</f>
        <v/>
      </c>
      <c r="C899" s="80" t="str" cm="1">
        <f t="array" ref="C899">IF(A899="","",INDEX(Prime_Sub,MATCH(A899,Company_Name,0)))</f>
        <v/>
      </c>
      <c r="G899" s="78" t="str" cm="1">
        <f t="array" ref="G899">IF(F899="","",INDEX(LCAT_ID,MATCH(F899,LCAT_Name,0)))</f>
        <v/>
      </c>
      <c r="K899" s="78" t="str">
        <f>IFERROR(_xlfn.XLOOKUP($J899,MSA_Title_List,MSA_Title_List!$A$2:$A$643,"",0),"")</f>
        <v/>
      </c>
    </row>
    <row r="900" spans="2:11" ht="20.100000000000001" customHeight="1">
      <c r="B900" s="78" t="str" cm="1">
        <f t="array" ref="B900">IF(A900="","",INDEX(CAGE,MATCH(A900,Company_Name,0)))</f>
        <v/>
      </c>
      <c r="C900" s="80" t="str" cm="1">
        <f t="array" ref="C900">IF(A900="","",INDEX(Prime_Sub,MATCH(A900,Company_Name,0)))</f>
        <v/>
      </c>
      <c r="G900" s="78" t="str" cm="1">
        <f t="array" ref="G900">IF(F900="","",INDEX(LCAT_ID,MATCH(F900,LCAT_Name,0)))</f>
        <v/>
      </c>
      <c r="K900" s="78" t="str">
        <f>IFERROR(_xlfn.XLOOKUP($J900,MSA_Title_List,MSA_Title_List!$A$2:$A$643,"",0),"")</f>
        <v/>
      </c>
    </row>
    <row r="901" spans="2:11" ht="20.100000000000001" customHeight="1">
      <c r="B901" s="78" t="str" cm="1">
        <f t="array" ref="B901">IF(A901="","",INDEX(CAGE,MATCH(A901,Company_Name,0)))</f>
        <v/>
      </c>
      <c r="C901" s="80" t="str" cm="1">
        <f t="array" ref="C901">IF(A901="","",INDEX(Prime_Sub,MATCH(A901,Company_Name,0)))</f>
        <v/>
      </c>
      <c r="G901" s="78" t="str" cm="1">
        <f t="array" ref="G901">IF(F901="","",INDEX(LCAT_ID,MATCH(F901,LCAT_Name,0)))</f>
        <v/>
      </c>
      <c r="K901" s="78" t="str">
        <f>IFERROR(_xlfn.XLOOKUP($J901,MSA_Title_List,MSA_Title_List!$A$2:$A$643,"",0),"")</f>
        <v/>
      </c>
    </row>
    <row r="902" spans="2:11" ht="20.100000000000001" customHeight="1">
      <c r="B902" s="78" t="str" cm="1">
        <f t="array" ref="B902">IF(A902="","",INDEX(CAGE,MATCH(A902,Company_Name,0)))</f>
        <v/>
      </c>
      <c r="C902" s="80" t="str" cm="1">
        <f t="array" ref="C902">IF(A902="","",INDEX(Prime_Sub,MATCH(A902,Company_Name,0)))</f>
        <v/>
      </c>
      <c r="G902" s="78" t="str" cm="1">
        <f t="array" ref="G902">IF(F902="","",INDEX(LCAT_ID,MATCH(F902,LCAT_Name,0)))</f>
        <v/>
      </c>
      <c r="K902" s="78" t="str">
        <f>IFERROR(_xlfn.XLOOKUP($J902,MSA_Title_List,MSA_Title_List!$A$2:$A$643,"",0),"")</f>
        <v/>
      </c>
    </row>
    <row r="903" spans="2:11" ht="20.100000000000001" customHeight="1">
      <c r="B903" s="78" t="str" cm="1">
        <f t="array" ref="B903">IF(A903="","",INDEX(CAGE,MATCH(A903,Company_Name,0)))</f>
        <v/>
      </c>
      <c r="C903" s="80" t="str" cm="1">
        <f t="array" ref="C903">IF(A903="","",INDEX(Prime_Sub,MATCH(A903,Company_Name,0)))</f>
        <v/>
      </c>
      <c r="G903" s="78" t="str" cm="1">
        <f t="array" ref="G903">IF(F903="","",INDEX(LCAT_ID,MATCH(F903,LCAT_Name,0)))</f>
        <v/>
      </c>
      <c r="K903" s="78" t="str">
        <f>IFERROR(_xlfn.XLOOKUP($J903,MSA_Title_List,MSA_Title_List!$A$2:$A$643,"",0),"")</f>
        <v/>
      </c>
    </row>
    <row r="904" spans="2:11" ht="20.100000000000001" customHeight="1">
      <c r="B904" s="78" t="str" cm="1">
        <f t="array" ref="B904">IF(A904="","",INDEX(CAGE,MATCH(A904,Company_Name,0)))</f>
        <v/>
      </c>
      <c r="C904" s="80" t="str" cm="1">
        <f t="array" ref="C904">IF(A904="","",INDEX(Prime_Sub,MATCH(A904,Company_Name,0)))</f>
        <v/>
      </c>
      <c r="G904" s="78" t="str" cm="1">
        <f t="array" ref="G904">IF(F904="","",INDEX(LCAT_ID,MATCH(F904,LCAT_Name,0)))</f>
        <v/>
      </c>
      <c r="K904" s="78" t="str">
        <f>IFERROR(_xlfn.XLOOKUP($J904,MSA_Title_List,MSA_Title_List!$A$2:$A$643,"",0),"")</f>
        <v/>
      </c>
    </row>
    <row r="905" spans="2:11" ht="20.100000000000001" customHeight="1">
      <c r="B905" s="78" t="str" cm="1">
        <f t="array" ref="B905">IF(A905="","",INDEX(CAGE,MATCH(A905,Company_Name,0)))</f>
        <v/>
      </c>
      <c r="C905" s="80" t="str" cm="1">
        <f t="array" ref="C905">IF(A905="","",INDEX(Prime_Sub,MATCH(A905,Company_Name,0)))</f>
        <v/>
      </c>
      <c r="G905" s="78" t="str" cm="1">
        <f t="array" ref="G905">IF(F905="","",INDEX(LCAT_ID,MATCH(F905,LCAT_Name,0)))</f>
        <v/>
      </c>
      <c r="K905" s="78" t="str">
        <f>IFERROR(_xlfn.XLOOKUP($J905,MSA_Title_List,MSA_Title_List!$A$2:$A$643,"",0),"")</f>
        <v/>
      </c>
    </row>
    <row r="906" spans="2:11" ht="20.100000000000001" customHeight="1">
      <c r="B906" s="78" t="str" cm="1">
        <f t="array" ref="B906">IF(A906="","",INDEX(CAGE,MATCH(A906,Company_Name,0)))</f>
        <v/>
      </c>
      <c r="C906" s="80" t="str" cm="1">
        <f t="array" ref="C906">IF(A906="","",INDEX(Prime_Sub,MATCH(A906,Company_Name,0)))</f>
        <v/>
      </c>
      <c r="G906" s="78" t="str" cm="1">
        <f t="array" ref="G906">IF(F906="","",INDEX(LCAT_ID,MATCH(F906,LCAT_Name,0)))</f>
        <v/>
      </c>
      <c r="K906" s="78" t="str">
        <f>IFERROR(_xlfn.XLOOKUP($J906,MSA_Title_List,MSA_Title_List!$A$2:$A$643,"",0),"")</f>
        <v/>
      </c>
    </row>
    <row r="907" spans="2:11" ht="20.100000000000001" customHeight="1">
      <c r="B907" s="78" t="str" cm="1">
        <f t="array" ref="B907">IF(A907="","",INDEX(CAGE,MATCH(A907,Company_Name,0)))</f>
        <v/>
      </c>
      <c r="C907" s="80" t="str" cm="1">
        <f t="array" ref="C907">IF(A907="","",INDEX(Prime_Sub,MATCH(A907,Company_Name,0)))</f>
        <v/>
      </c>
      <c r="G907" s="78" t="str" cm="1">
        <f t="array" ref="G907">IF(F907="","",INDEX(LCAT_ID,MATCH(F907,LCAT_Name,0)))</f>
        <v/>
      </c>
      <c r="K907" s="78" t="str">
        <f>IFERROR(_xlfn.XLOOKUP($J907,MSA_Title_List,MSA_Title_List!$A$2:$A$643,"",0),"")</f>
        <v/>
      </c>
    </row>
    <row r="908" spans="2:11" ht="20.100000000000001" customHeight="1">
      <c r="B908" s="78" t="str" cm="1">
        <f t="array" ref="B908">IF(A908="","",INDEX(CAGE,MATCH(A908,Company_Name,0)))</f>
        <v/>
      </c>
      <c r="C908" s="80" t="str" cm="1">
        <f t="array" ref="C908">IF(A908="","",INDEX(Prime_Sub,MATCH(A908,Company_Name,0)))</f>
        <v/>
      </c>
      <c r="G908" s="78" t="str" cm="1">
        <f t="array" ref="G908">IF(F908="","",INDEX(LCAT_ID,MATCH(F908,LCAT_Name,0)))</f>
        <v/>
      </c>
      <c r="K908" s="78" t="str">
        <f>IFERROR(_xlfn.XLOOKUP($J908,MSA_Title_List,MSA_Title_List!$A$2:$A$643,"",0),"")</f>
        <v/>
      </c>
    </row>
    <row r="909" spans="2:11" ht="20.100000000000001" customHeight="1">
      <c r="B909" s="78" t="str" cm="1">
        <f t="array" ref="B909">IF(A909="","",INDEX(CAGE,MATCH(A909,Company_Name,0)))</f>
        <v/>
      </c>
      <c r="C909" s="80" t="str" cm="1">
        <f t="array" ref="C909">IF(A909="","",INDEX(Prime_Sub,MATCH(A909,Company_Name,0)))</f>
        <v/>
      </c>
      <c r="G909" s="78" t="str" cm="1">
        <f t="array" ref="G909">IF(F909="","",INDEX(LCAT_ID,MATCH(F909,LCAT_Name,0)))</f>
        <v/>
      </c>
      <c r="K909" s="78" t="str">
        <f>IFERROR(_xlfn.XLOOKUP($J909,MSA_Title_List,MSA_Title_List!$A$2:$A$643,"",0),"")</f>
        <v/>
      </c>
    </row>
    <row r="910" spans="2:11" ht="20.100000000000001" customHeight="1">
      <c r="B910" s="78" t="str" cm="1">
        <f t="array" ref="B910">IF(A910="","",INDEX(CAGE,MATCH(A910,Company_Name,0)))</f>
        <v/>
      </c>
      <c r="C910" s="80" t="str" cm="1">
        <f t="array" ref="C910">IF(A910="","",INDEX(Prime_Sub,MATCH(A910,Company_Name,0)))</f>
        <v/>
      </c>
      <c r="G910" s="78" t="str" cm="1">
        <f t="array" ref="G910">IF(F910="","",INDEX(LCAT_ID,MATCH(F910,LCAT_Name,0)))</f>
        <v/>
      </c>
      <c r="K910" s="78" t="str">
        <f>IFERROR(_xlfn.XLOOKUP($J910,MSA_Title_List,MSA_Title_List!$A$2:$A$643,"",0),"")</f>
        <v/>
      </c>
    </row>
    <row r="911" spans="2:11" ht="20.100000000000001" customHeight="1">
      <c r="B911" s="78" t="str" cm="1">
        <f t="array" ref="B911">IF(A911="","",INDEX(CAGE,MATCH(A911,Company_Name,0)))</f>
        <v/>
      </c>
      <c r="C911" s="80" t="str" cm="1">
        <f t="array" ref="C911">IF(A911="","",INDEX(Prime_Sub,MATCH(A911,Company_Name,0)))</f>
        <v/>
      </c>
      <c r="G911" s="78" t="str" cm="1">
        <f t="array" ref="G911">IF(F911="","",INDEX(LCAT_ID,MATCH(F911,LCAT_Name,0)))</f>
        <v/>
      </c>
      <c r="K911" s="78" t="str">
        <f>IFERROR(_xlfn.XLOOKUP($J911,MSA_Title_List,MSA_Title_List!$A$2:$A$643,"",0),"")</f>
        <v/>
      </c>
    </row>
    <row r="912" spans="2:11" ht="20.100000000000001" customHeight="1">
      <c r="B912" s="78" t="str" cm="1">
        <f t="array" ref="B912">IF(A912="","",INDEX(CAGE,MATCH(A912,Company_Name,0)))</f>
        <v/>
      </c>
      <c r="C912" s="80" t="str" cm="1">
        <f t="array" ref="C912">IF(A912="","",INDEX(Prime_Sub,MATCH(A912,Company_Name,0)))</f>
        <v/>
      </c>
      <c r="G912" s="78" t="str" cm="1">
        <f t="array" ref="G912">IF(F912="","",INDEX(LCAT_ID,MATCH(F912,LCAT_Name,0)))</f>
        <v/>
      </c>
      <c r="K912" s="78" t="str">
        <f>IFERROR(_xlfn.XLOOKUP($J912,MSA_Title_List,MSA_Title_List!$A$2:$A$643,"",0),"")</f>
        <v/>
      </c>
    </row>
    <row r="913" spans="2:11" ht="20.100000000000001" customHeight="1">
      <c r="B913" s="78" t="str" cm="1">
        <f t="array" ref="B913">IF(A913="","",INDEX(CAGE,MATCH(A913,Company_Name,0)))</f>
        <v/>
      </c>
      <c r="C913" s="80" t="str" cm="1">
        <f t="array" ref="C913">IF(A913="","",INDEX(Prime_Sub,MATCH(A913,Company_Name,0)))</f>
        <v/>
      </c>
      <c r="G913" s="78" t="str" cm="1">
        <f t="array" ref="G913">IF(F913="","",INDEX(LCAT_ID,MATCH(F913,LCAT_Name,0)))</f>
        <v/>
      </c>
      <c r="K913" s="78" t="str">
        <f>IFERROR(_xlfn.XLOOKUP($J913,MSA_Title_List,MSA_Title_List!$A$2:$A$643,"",0),"")</f>
        <v/>
      </c>
    </row>
    <row r="914" spans="2:11" ht="20.100000000000001" customHeight="1">
      <c r="B914" s="78" t="str" cm="1">
        <f t="array" ref="B914">IF(A914="","",INDEX(CAGE,MATCH(A914,Company_Name,0)))</f>
        <v/>
      </c>
      <c r="C914" s="80" t="str" cm="1">
        <f t="array" ref="C914">IF(A914="","",INDEX(Prime_Sub,MATCH(A914,Company_Name,0)))</f>
        <v/>
      </c>
      <c r="G914" s="78" t="str" cm="1">
        <f t="array" ref="G914">IF(F914="","",INDEX(LCAT_ID,MATCH(F914,LCAT_Name,0)))</f>
        <v/>
      </c>
      <c r="K914" s="78" t="str">
        <f>IFERROR(_xlfn.XLOOKUP($J914,MSA_Title_List,MSA_Title_List!$A$2:$A$643,"",0),"")</f>
        <v/>
      </c>
    </row>
    <row r="915" spans="2:11" ht="20.100000000000001" customHeight="1">
      <c r="B915" s="78" t="str" cm="1">
        <f t="array" ref="B915">IF(A915="","",INDEX(CAGE,MATCH(A915,Company_Name,0)))</f>
        <v/>
      </c>
      <c r="C915" s="80" t="str" cm="1">
        <f t="array" ref="C915">IF(A915="","",INDEX(Prime_Sub,MATCH(A915,Company_Name,0)))</f>
        <v/>
      </c>
      <c r="G915" s="78" t="str" cm="1">
        <f t="array" ref="G915">IF(F915="","",INDEX(LCAT_ID,MATCH(F915,LCAT_Name,0)))</f>
        <v/>
      </c>
      <c r="K915" s="78" t="str">
        <f>IFERROR(_xlfn.XLOOKUP($J915,MSA_Title_List,MSA_Title_List!$A$2:$A$643,"",0),"")</f>
        <v/>
      </c>
    </row>
    <row r="916" spans="2:11" ht="20.100000000000001" customHeight="1">
      <c r="B916" s="78" t="str" cm="1">
        <f t="array" ref="B916">IF(A916="","",INDEX(CAGE,MATCH(A916,Company_Name,0)))</f>
        <v/>
      </c>
      <c r="C916" s="80" t="str" cm="1">
        <f t="array" ref="C916">IF(A916="","",INDEX(Prime_Sub,MATCH(A916,Company_Name,0)))</f>
        <v/>
      </c>
      <c r="G916" s="78" t="str" cm="1">
        <f t="array" ref="G916">IF(F916="","",INDEX(LCAT_ID,MATCH(F916,LCAT_Name,0)))</f>
        <v/>
      </c>
      <c r="K916" s="78" t="str">
        <f>IFERROR(_xlfn.XLOOKUP($J916,MSA_Title_List,MSA_Title_List!$A$2:$A$643,"",0),"")</f>
        <v/>
      </c>
    </row>
    <row r="917" spans="2:11" ht="20.100000000000001" customHeight="1">
      <c r="B917" s="78" t="str" cm="1">
        <f t="array" ref="B917">IF(A917="","",INDEX(CAGE,MATCH(A917,Company_Name,0)))</f>
        <v/>
      </c>
      <c r="C917" s="80" t="str" cm="1">
        <f t="array" ref="C917">IF(A917="","",INDEX(Prime_Sub,MATCH(A917,Company_Name,0)))</f>
        <v/>
      </c>
      <c r="G917" s="78" t="str" cm="1">
        <f t="array" ref="G917">IF(F917="","",INDEX(LCAT_ID,MATCH(F917,LCAT_Name,0)))</f>
        <v/>
      </c>
      <c r="K917" s="78" t="str">
        <f>IFERROR(_xlfn.XLOOKUP($J917,MSA_Title_List,MSA_Title_List!$A$2:$A$643,"",0),"")</f>
        <v/>
      </c>
    </row>
    <row r="918" spans="2:11" ht="20.100000000000001" customHeight="1">
      <c r="B918" s="78" t="str" cm="1">
        <f t="array" ref="B918">IF(A918="","",INDEX(CAGE,MATCH(A918,Company_Name,0)))</f>
        <v/>
      </c>
      <c r="C918" s="80" t="str" cm="1">
        <f t="array" ref="C918">IF(A918="","",INDEX(Prime_Sub,MATCH(A918,Company_Name,0)))</f>
        <v/>
      </c>
      <c r="G918" s="78" t="str" cm="1">
        <f t="array" ref="G918">IF(F918="","",INDEX(LCAT_ID,MATCH(F918,LCAT_Name,0)))</f>
        <v/>
      </c>
      <c r="K918" s="78" t="str">
        <f>IFERROR(_xlfn.XLOOKUP($J918,MSA_Title_List,MSA_Title_List!$A$2:$A$643,"",0),"")</f>
        <v/>
      </c>
    </row>
    <row r="919" spans="2:11" ht="20.100000000000001" customHeight="1">
      <c r="B919" s="78" t="str" cm="1">
        <f t="array" ref="B919">IF(A919="","",INDEX(CAGE,MATCH(A919,Company_Name,0)))</f>
        <v/>
      </c>
      <c r="C919" s="80" t="str" cm="1">
        <f t="array" ref="C919">IF(A919="","",INDEX(Prime_Sub,MATCH(A919,Company_Name,0)))</f>
        <v/>
      </c>
      <c r="G919" s="78" t="str" cm="1">
        <f t="array" ref="G919">IF(F919="","",INDEX(LCAT_ID,MATCH(F919,LCAT_Name,0)))</f>
        <v/>
      </c>
      <c r="K919" s="78" t="str">
        <f>IFERROR(_xlfn.XLOOKUP($J919,MSA_Title_List,MSA_Title_List!$A$2:$A$643,"",0),"")</f>
        <v/>
      </c>
    </row>
    <row r="920" spans="2:11" ht="20.100000000000001" customHeight="1">
      <c r="B920" s="78" t="str" cm="1">
        <f t="array" ref="B920">IF(A920="","",INDEX(CAGE,MATCH(A920,Company_Name,0)))</f>
        <v/>
      </c>
      <c r="C920" s="80" t="str" cm="1">
        <f t="array" ref="C920">IF(A920="","",INDEX(Prime_Sub,MATCH(A920,Company_Name,0)))</f>
        <v/>
      </c>
      <c r="G920" s="78" t="str" cm="1">
        <f t="array" ref="G920">IF(F920="","",INDEX(LCAT_ID,MATCH(F920,LCAT_Name,0)))</f>
        <v/>
      </c>
      <c r="K920" s="78" t="str">
        <f>IFERROR(_xlfn.XLOOKUP($J920,MSA_Title_List,MSA_Title_List!$A$2:$A$643,"",0),"")</f>
        <v/>
      </c>
    </row>
    <row r="921" spans="2:11" ht="20.100000000000001" customHeight="1">
      <c r="B921" s="78" t="str" cm="1">
        <f t="array" ref="B921">IF(A921="","",INDEX(CAGE,MATCH(A921,Company_Name,0)))</f>
        <v/>
      </c>
      <c r="C921" s="80" t="str" cm="1">
        <f t="array" ref="C921">IF(A921="","",INDEX(Prime_Sub,MATCH(A921,Company_Name,0)))</f>
        <v/>
      </c>
      <c r="G921" s="78" t="str" cm="1">
        <f t="array" ref="G921">IF(F921="","",INDEX(LCAT_ID,MATCH(F921,LCAT_Name,0)))</f>
        <v/>
      </c>
      <c r="K921" s="78" t="str">
        <f>IFERROR(_xlfn.XLOOKUP($J921,MSA_Title_List,MSA_Title_List!$A$2:$A$643,"",0),"")</f>
        <v/>
      </c>
    </row>
    <row r="922" spans="2:11" ht="20.100000000000001" customHeight="1">
      <c r="B922" s="78" t="str" cm="1">
        <f t="array" ref="B922">IF(A922="","",INDEX(CAGE,MATCH(A922,Company_Name,0)))</f>
        <v/>
      </c>
      <c r="C922" s="80" t="str" cm="1">
        <f t="array" ref="C922">IF(A922="","",INDEX(Prime_Sub,MATCH(A922,Company_Name,0)))</f>
        <v/>
      </c>
      <c r="G922" s="78" t="str" cm="1">
        <f t="array" ref="G922">IF(F922="","",INDEX(LCAT_ID,MATCH(F922,LCAT_Name,0)))</f>
        <v/>
      </c>
      <c r="K922" s="78" t="str">
        <f>IFERROR(_xlfn.XLOOKUP($J922,MSA_Title_List,MSA_Title_List!$A$2:$A$643,"",0),"")</f>
        <v/>
      </c>
    </row>
    <row r="923" spans="2:11" ht="20.100000000000001" customHeight="1">
      <c r="B923" s="78" t="str" cm="1">
        <f t="array" ref="B923">IF(A923="","",INDEX(CAGE,MATCH(A923,Company_Name,0)))</f>
        <v/>
      </c>
      <c r="C923" s="80" t="str" cm="1">
        <f t="array" ref="C923">IF(A923="","",INDEX(Prime_Sub,MATCH(A923,Company_Name,0)))</f>
        <v/>
      </c>
      <c r="G923" s="78" t="str" cm="1">
        <f t="array" ref="G923">IF(F923="","",INDEX(LCAT_ID,MATCH(F923,LCAT_Name,0)))</f>
        <v/>
      </c>
      <c r="K923" s="78" t="str">
        <f>IFERROR(_xlfn.XLOOKUP($J923,MSA_Title_List,MSA_Title_List!$A$2:$A$643,"",0),"")</f>
        <v/>
      </c>
    </row>
    <row r="924" spans="2:11" ht="20.100000000000001" customHeight="1">
      <c r="B924" s="78" t="str" cm="1">
        <f t="array" ref="B924">IF(A924="","",INDEX(CAGE,MATCH(A924,Company_Name,0)))</f>
        <v/>
      </c>
      <c r="C924" s="80" t="str" cm="1">
        <f t="array" ref="C924">IF(A924="","",INDEX(Prime_Sub,MATCH(A924,Company_Name,0)))</f>
        <v/>
      </c>
      <c r="G924" s="78" t="str" cm="1">
        <f t="array" ref="G924">IF(F924="","",INDEX(LCAT_ID,MATCH(F924,LCAT_Name,0)))</f>
        <v/>
      </c>
      <c r="K924" s="78" t="str">
        <f>IFERROR(_xlfn.XLOOKUP($J924,MSA_Title_List,MSA_Title_List!$A$2:$A$643,"",0),"")</f>
        <v/>
      </c>
    </row>
    <row r="925" spans="2:11" ht="20.100000000000001" customHeight="1">
      <c r="B925" s="78" t="str" cm="1">
        <f t="array" ref="B925">IF(A925="","",INDEX(CAGE,MATCH(A925,Company_Name,0)))</f>
        <v/>
      </c>
      <c r="C925" s="80" t="str" cm="1">
        <f t="array" ref="C925">IF(A925="","",INDEX(Prime_Sub,MATCH(A925,Company_Name,0)))</f>
        <v/>
      </c>
      <c r="G925" s="78" t="str" cm="1">
        <f t="array" ref="G925">IF(F925="","",INDEX(LCAT_ID,MATCH(F925,LCAT_Name,0)))</f>
        <v/>
      </c>
      <c r="K925" s="78" t="str">
        <f>IFERROR(_xlfn.XLOOKUP($J925,MSA_Title_List,MSA_Title_List!$A$2:$A$643,"",0),"")</f>
        <v/>
      </c>
    </row>
    <row r="926" spans="2:11" ht="20.100000000000001" customHeight="1">
      <c r="B926" s="78" t="str" cm="1">
        <f t="array" ref="B926">IF(A926="","",INDEX(CAGE,MATCH(A926,Company_Name,0)))</f>
        <v/>
      </c>
      <c r="C926" s="80" t="str" cm="1">
        <f t="array" ref="C926">IF(A926="","",INDEX(Prime_Sub,MATCH(A926,Company_Name,0)))</f>
        <v/>
      </c>
      <c r="G926" s="78" t="str" cm="1">
        <f t="array" ref="G926">IF(F926="","",INDEX(LCAT_ID,MATCH(F926,LCAT_Name,0)))</f>
        <v/>
      </c>
      <c r="K926" s="78" t="str">
        <f>IFERROR(_xlfn.XLOOKUP($J926,MSA_Title_List,MSA_Title_List!$A$2:$A$643,"",0),"")</f>
        <v/>
      </c>
    </row>
    <row r="927" spans="2:11" ht="20.100000000000001" customHeight="1">
      <c r="B927" s="78" t="str" cm="1">
        <f t="array" ref="B927">IF(A927="","",INDEX(CAGE,MATCH(A927,Company_Name,0)))</f>
        <v/>
      </c>
      <c r="C927" s="80" t="str" cm="1">
        <f t="array" ref="C927">IF(A927="","",INDEX(Prime_Sub,MATCH(A927,Company_Name,0)))</f>
        <v/>
      </c>
      <c r="G927" s="78" t="str" cm="1">
        <f t="array" ref="G927">IF(F927="","",INDEX(LCAT_ID,MATCH(F927,LCAT_Name,0)))</f>
        <v/>
      </c>
      <c r="K927" s="78" t="str">
        <f>IFERROR(_xlfn.XLOOKUP($J927,MSA_Title_List,MSA_Title_List!$A$2:$A$643,"",0),"")</f>
        <v/>
      </c>
    </row>
    <row r="928" spans="2:11" ht="20.100000000000001" customHeight="1">
      <c r="B928" s="78" t="str" cm="1">
        <f t="array" ref="B928">IF(A928="","",INDEX(CAGE,MATCH(A928,Company_Name,0)))</f>
        <v/>
      </c>
      <c r="C928" s="80" t="str" cm="1">
        <f t="array" ref="C928">IF(A928="","",INDEX(Prime_Sub,MATCH(A928,Company_Name,0)))</f>
        <v/>
      </c>
      <c r="G928" s="78" t="str" cm="1">
        <f t="array" ref="G928">IF(F928="","",INDEX(LCAT_ID,MATCH(F928,LCAT_Name,0)))</f>
        <v/>
      </c>
      <c r="K928" s="78" t="str">
        <f>IFERROR(_xlfn.XLOOKUP($J928,MSA_Title_List,MSA_Title_List!$A$2:$A$643,"",0),"")</f>
        <v/>
      </c>
    </row>
    <row r="929" spans="2:11" ht="20.100000000000001" customHeight="1">
      <c r="B929" s="78" t="str" cm="1">
        <f t="array" ref="B929">IF(A929="","",INDEX(CAGE,MATCH(A929,Company_Name,0)))</f>
        <v/>
      </c>
      <c r="C929" s="80" t="str" cm="1">
        <f t="array" ref="C929">IF(A929="","",INDEX(Prime_Sub,MATCH(A929,Company_Name,0)))</f>
        <v/>
      </c>
      <c r="G929" s="78" t="str" cm="1">
        <f t="array" ref="G929">IF(F929="","",INDEX(LCAT_ID,MATCH(F929,LCAT_Name,0)))</f>
        <v/>
      </c>
      <c r="K929" s="78" t="str">
        <f>IFERROR(_xlfn.XLOOKUP($J929,MSA_Title_List,MSA_Title_List!$A$2:$A$643,"",0),"")</f>
        <v/>
      </c>
    </row>
    <row r="930" spans="2:11" ht="20.100000000000001" customHeight="1">
      <c r="B930" s="78" t="str" cm="1">
        <f t="array" ref="B930">IF(A930="","",INDEX(CAGE,MATCH(A930,Company_Name,0)))</f>
        <v/>
      </c>
      <c r="C930" s="80" t="str" cm="1">
        <f t="array" ref="C930">IF(A930="","",INDEX(Prime_Sub,MATCH(A930,Company_Name,0)))</f>
        <v/>
      </c>
      <c r="G930" s="78" t="str" cm="1">
        <f t="array" ref="G930">IF(F930="","",INDEX(LCAT_ID,MATCH(F930,LCAT_Name,0)))</f>
        <v/>
      </c>
      <c r="K930" s="78" t="str">
        <f>IFERROR(_xlfn.XLOOKUP($J930,MSA_Title_List,MSA_Title_List!$A$2:$A$643,"",0),"")</f>
        <v/>
      </c>
    </row>
    <row r="931" spans="2:11" ht="20.100000000000001" customHeight="1">
      <c r="B931" s="78" t="str" cm="1">
        <f t="array" ref="B931">IF(A931="","",INDEX(CAGE,MATCH(A931,Company_Name,0)))</f>
        <v/>
      </c>
      <c r="C931" s="80" t="str" cm="1">
        <f t="array" ref="C931">IF(A931="","",INDEX(Prime_Sub,MATCH(A931,Company_Name,0)))</f>
        <v/>
      </c>
      <c r="G931" s="78" t="str" cm="1">
        <f t="array" ref="G931">IF(F931="","",INDEX(LCAT_ID,MATCH(F931,LCAT_Name,0)))</f>
        <v/>
      </c>
      <c r="K931" s="78" t="str">
        <f>IFERROR(_xlfn.XLOOKUP($J931,MSA_Title_List,MSA_Title_List!$A$2:$A$643,"",0),"")</f>
        <v/>
      </c>
    </row>
    <row r="932" spans="2:11" ht="20.100000000000001" customHeight="1">
      <c r="B932" s="78" t="str" cm="1">
        <f t="array" ref="B932">IF(A932="","",INDEX(CAGE,MATCH(A932,Company_Name,0)))</f>
        <v/>
      </c>
      <c r="C932" s="80" t="str" cm="1">
        <f t="array" ref="C932">IF(A932="","",INDEX(Prime_Sub,MATCH(A932,Company_Name,0)))</f>
        <v/>
      </c>
      <c r="G932" s="78" t="str" cm="1">
        <f t="array" ref="G932">IF(F932="","",INDEX(LCAT_ID,MATCH(F932,LCAT_Name,0)))</f>
        <v/>
      </c>
      <c r="K932" s="78" t="str">
        <f>IFERROR(_xlfn.XLOOKUP($J932,MSA_Title_List,MSA_Title_List!$A$2:$A$643,"",0),"")</f>
        <v/>
      </c>
    </row>
    <row r="933" spans="2:11" ht="20.100000000000001" customHeight="1">
      <c r="B933" s="78" t="str" cm="1">
        <f t="array" ref="B933">IF(A933="","",INDEX(CAGE,MATCH(A933,Company_Name,0)))</f>
        <v/>
      </c>
      <c r="C933" s="80" t="str" cm="1">
        <f t="array" ref="C933">IF(A933="","",INDEX(Prime_Sub,MATCH(A933,Company_Name,0)))</f>
        <v/>
      </c>
      <c r="G933" s="78" t="str" cm="1">
        <f t="array" ref="G933">IF(F933="","",INDEX(LCAT_ID,MATCH(F933,LCAT_Name,0)))</f>
        <v/>
      </c>
      <c r="K933" s="78" t="str">
        <f>IFERROR(_xlfn.XLOOKUP($J933,MSA_Title_List,MSA_Title_List!$A$2:$A$643,"",0),"")</f>
        <v/>
      </c>
    </row>
    <row r="934" spans="2:11" ht="20.100000000000001" customHeight="1">
      <c r="B934" s="78" t="str" cm="1">
        <f t="array" ref="B934">IF(A934="","",INDEX(CAGE,MATCH(A934,Company_Name,0)))</f>
        <v/>
      </c>
      <c r="C934" s="80" t="str" cm="1">
        <f t="array" ref="C934">IF(A934="","",INDEX(Prime_Sub,MATCH(A934,Company_Name,0)))</f>
        <v/>
      </c>
      <c r="G934" s="78" t="str" cm="1">
        <f t="array" ref="G934">IF(F934="","",INDEX(LCAT_ID,MATCH(F934,LCAT_Name,0)))</f>
        <v/>
      </c>
      <c r="K934" s="78" t="str">
        <f>IFERROR(_xlfn.XLOOKUP($J934,MSA_Title_List,MSA_Title_List!$A$2:$A$643,"",0),"")</f>
        <v/>
      </c>
    </row>
    <row r="935" spans="2:11" ht="20.100000000000001" customHeight="1">
      <c r="B935" s="78" t="str" cm="1">
        <f t="array" ref="B935">IF(A935="","",INDEX(CAGE,MATCH(A935,Company_Name,0)))</f>
        <v/>
      </c>
      <c r="C935" s="80" t="str" cm="1">
        <f t="array" ref="C935">IF(A935="","",INDEX(Prime_Sub,MATCH(A935,Company_Name,0)))</f>
        <v/>
      </c>
      <c r="G935" s="78" t="str" cm="1">
        <f t="array" ref="G935">IF(F935="","",INDEX(LCAT_ID,MATCH(F935,LCAT_Name,0)))</f>
        <v/>
      </c>
      <c r="K935" s="78" t="str">
        <f>IFERROR(_xlfn.XLOOKUP($J935,MSA_Title_List,MSA_Title_List!$A$2:$A$643,"",0),"")</f>
        <v/>
      </c>
    </row>
    <row r="936" spans="2:11" ht="20.100000000000001" customHeight="1">
      <c r="B936" s="78" t="str" cm="1">
        <f t="array" ref="B936">IF(A936="","",INDEX(CAGE,MATCH(A936,Company_Name,0)))</f>
        <v/>
      </c>
      <c r="C936" s="80" t="str" cm="1">
        <f t="array" ref="C936">IF(A936="","",INDEX(Prime_Sub,MATCH(A936,Company_Name,0)))</f>
        <v/>
      </c>
      <c r="G936" s="78" t="str" cm="1">
        <f t="array" ref="G936">IF(F936="","",INDEX(LCAT_ID,MATCH(F936,LCAT_Name,0)))</f>
        <v/>
      </c>
      <c r="K936" s="78" t="str">
        <f>IFERROR(_xlfn.XLOOKUP($J936,MSA_Title_List,MSA_Title_List!$A$2:$A$643,"",0),"")</f>
        <v/>
      </c>
    </row>
    <row r="937" spans="2:11" ht="20.100000000000001" customHeight="1">
      <c r="B937" s="78" t="str" cm="1">
        <f t="array" ref="B937">IF(A937="","",INDEX(CAGE,MATCH(A937,Company_Name,0)))</f>
        <v/>
      </c>
      <c r="C937" s="80" t="str" cm="1">
        <f t="array" ref="C937">IF(A937="","",INDEX(Prime_Sub,MATCH(A937,Company_Name,0)))</f>
        <v/>
      </c>
      <c r="G937" s="78" t="str" cm="1">
        <f t="array" ref="G937">IF(F937="","",INDEX(LCAT_ID,MATCH(F937,LCAT_Name,0)))</f>
        <v/>
      </c>
      <c r="K937" s="78" t="str">
        <f>IFERROR(_xlfn.XLOOKUP($J937,MSA_Title_List,MSA_Title_List!$A$2:$A$643,"",0),"")</f>
        <v/>
      </c>
    </row>
    <row r="938" spans="2:11" ht="20.100000000000001" customHeight="1">
      <c r="B938" s="78" t="str" cm="1">
        <f t="array" ref="B938">IF(A938="","",INDEX(CAGE,MATCH(A938,Company_Name,0)))</f>
        <v/>
      </c>
      <c r="C938" s="80" t="str" cm="1">
        <f t="array" ref="C938">IF(A938="","",INDEX(Prime_Sub,MATCH(A938,Company_Name,0)))</f>
        <v/>
      </c>
      <c r="G938" s="78" t="str" cm="1">
        <f t="array" ref="G938">IF(F938="","",INDEX(LCAT_ID,MATCH(F938,LCAT_Name,0)))</f>
        <v/>
      </c>
      <c r="K938" s="78" t="str">
        <f>IFERROR(_xlfn.XLOOKUP($J938,MSA_Title_List,MSA_Title_List!$A$2:$A$643,"",0),"")</f>
        <v/>
      </c>
    </row>
    <row r="939" spans="2:11" ht="20.100000000000001" customHeight="1">
      <c r="B939" s="78" t="str" cm="1">
        <f t="array" ref="B939">IF(A939="","",INDEX(CAGE,MATCH(A939,Company_Name,0)))</f>
        <v/>
      </c>
      <c r="C939" s="80" t="str" cm="1">
        <f t="array" ref="C939">IF(A939="","",INDEX(Prime_Sub,MATCH(A939,Company_Name,0)))</f>
        <v/>
      </c>
      <c r="G939" s="78" t="str" cm="1">
        <f t="array" ref="G939">IF(F939="","",INDEX(LCAT_ID,MATCH(F939,LCAT_Name,0)))</f>
        <v/>
      </c>
      <c r="K939" s="78" t="str">
        <f>IFERROR(_xlfn.XLOOKUP($J939,MSA_Title_List,MSA_Title_List!$A$2:$A$643,"",0),"")</f>
        <v/>
      </c>
    </row>
    <row r="940" spans="2:11" ht="20.100000000000001" customHeight="1">
      <c r="B940" s="78" t="str" cm="1">
        <f t="array" ref="B940">IF(A940="","",INDEX(CAGE,MATCH(A940,Company_Name,0)))</f>
        <v/>
      </c>
      <c r="C940" s="80" t="str" cm="1">
        <f t="array" ref="C940">IF(A940="","",INDEX(Prime_Sub,MATCH(A940,Company_Name,0)))</f>
        <v/>
      </c>
      <c r="G940" s="78" t="str" cm="1">
        <f t="array" ref="G940">IF(F940="","",INDEX(LCAT_ID,MATCH(F940,LCAT_Name,0)))</f>
        <v/>
      </c>
      <c r="K940" s="78" t="str">
        <f>IFERROR(_xlfn.XLOOKUP($J940,MSA_Title_List,MSA_Title_List!$A$2:$A$643,"",0),"")</f>
        <v/>
      </c>
    </row>
    <row r="941" spans="2:11" ht="20.100000000000001" customHeight="1">
      <c r="B941" s="78" t="str" cm="1">
        <f t="array" ref="B941">IF(A941="","",INDEX(CAGE,MATCH(A941,Company_Name,0)))</f>
        <v/>
      </c>
      <c r="C941" s="80" t="str" cm="1">
        <f t="array" ref="C941">IF(A941="","",INDEX(Prime_Sub,MATCH(A941,Company_Name,0)))</f>
        <v/>
      </c>
      <c r="G941" s="78" t="str" cm="1">
        <f t="array" ref="G941">IF(F941="","",INDEX(LCAT_ID,MATCH(F941,LCAT_Name,0)))</f>
        <v/>
      </c>
      <c r="K941" s="78" t="str">
        <f>IFERROR(_xlfn.XLOOKUP($J941,MSA_Title_List,MSA_Title_List!$A$2:$A$643,"",0),"")</f>
        <v/>
      </c>
    </row>
    <row r="942" spans="2:11" ht="20.100000000000001" customHeight="1">
      <c r="B942" s="78" t="str" cm="1">
        <f t="array" ref="B942">IF(A942="","",INDEX(CAGE,MATCH(A942,Company_Name,0)))</f>
        <v/>
      </c>
      <c r="C942" s="80" t="str" cm="1">
        <f t="array" ref="C942">IF(A942="","",INDEX(Prime_Sub,MATCH(A942,Company_Name,0)))</f>
        <v/>
      </c>
      <c r="G942" s="78" t="str" cm="1">
        <f t="array" ref="G942">IF(F942="","",INDEX(LCAT_ID,MATCH(F942,LCAT_Name,0)))</f>
        <v/>
      </c>
      <c r="K942" s="78" t="str">
        <f>IFERROR(_xlfn.XLOOKUP($J942,MSA_Title_List,MSA_Title_List!$A$2:$A$643,"",0),"")</f>
        <v/>
      </c>
    </row>
    <row r="943" spans="2:11" ht="20.100000000000001" customHeight="1">
      <c r="B943" s="78" t="str" cm="1">
        <f t="array" ref="B943">IF(A943="","",INDEX(CAGE,MATCH(A943,Company_Name,0)))</f>
        <v/>
      </c>
      <c r="C943" s="80" t="str" cm="1">
        <f t="array" ref="C943">IF(A943="","",INDEX(Prime_Sub,MATCH(A943,Company_Name,0)))</f>
        <v/>
      </c>
      <c r="G943" s="78" t="str" cm="1">
        <f t="array" ref="G943">IF(F943="","",INDEX(LCAT_ID,MATCH(F943,LCAT_Name,0)))</f>
        <v/>
      </c>
      <c r="K943" s="78" t="str">
        <f>IFERROR(_xlfn.XLOOKUP($J943,MSA_Title_List,MSA_Title_List!$A$2:$A$643,"",0),"")</f>
        <v/>
      </c>
    </row>
    <row r="944" spans="2:11" ht="20.100000000000001" customHeight="1">
      <c r="B944" s="78" t="str" cm="1">
        <f t="array" ref="B944">IF(A944="","",INDEX(CAGE,MATCH(A944,Company_Name,0)))</f>
        <v/>
      </c>
      <c r="C944" s="80" t="str" cm="1">
        <f t="array" ref="C944">IF(A944="","",INDEX(Prime_Sub,MATCH(A944,Company_Name,0)))</f>
        <v/>
      </c>
      <c r="G944" s="78" t="str" cm="1">
        <f t="array" ref="G944">IF(F944="","",INDEX(LCAT_ID,MATCH(F944,LCAT_Name,0)))</f>
        <v/>
      </c>
      <c r="K944" s="78" t="str">
        <f>IFERROR(_xlfn.XLOOKUP($J944,MSA_Title_List,MSA_Title_List!$A$2:$A$643,"",0),"")</f>
        <v/>
      </c>
    </row>
    <row r="945" spans="2:11" ht="20.100000000000001" customHeight="1">
      <c r="B945" s="78" t="str" cm="1">
        <f t="array" ref="B945">IF(A945="","",INDEX(CAGE,MATCH(A945,Company_Name,0)))</f>
        <v/>
      </c>
      <c r="C945" s="80" t="str" cm="1">
        <f t="array" ref="C945">IF(A945="","",INDEX(Prime_Sub,MATCH(A945,Company_Name,0)))</f>
        <v/>
      </c>
      <c r="G945" s="78" t="str" cm="1">
        <f t="array" ref="G945">IF(F945="","",INDEX(LCAT_ID,MATCH(F945,LCAT_Name,0)))</f>
        <v/>
      </c>
      <c r="K945" s="78" t="str">
        <f>IFERROR(_xlfn.XLOOKUP($J945,MSA_Title_List,MSA_Title_List!$A$2:$A$643,"",0),"")</f>
        <v/>
      </c>
    </row>
    <row r="946" spans="2:11" ht="20.100000000000001" customHeight="1">
      <c r="B946" s="78" t="str" cm="1">
        <f t="array" ref="B946">IF(A946="","",INDEX(CAGE,MATCH(A946,Company_Name,0)))</f>
        <v/>
      </c>
      <c r="C946" s="80" t="str" cm="1">
        <f t="array" ref="C946">IF(A946="","",INDEX(Prime_Sub,MATCH(A946,Company_Name,0)))</f>
        <v/>
      </c>
      <c r="G946" s="78" t="str" cm="1">
        <f t="array" ref="G946">IF(F946="","",INDEX(LCAT_ID,MATCH(F946,LCAT_Name,0)))</f>
        <v/>
      </c>
      <c r="K946" s="78" t="str">
        <f>IFERROR(_xlfn.XLOOKUP($J946,MSA_Title_List,MSA_Title_List!$A$2:$A$643,"",0),"")</f>
        <v/>
      </c>
    </row>
    <row r="947" spans="2:11" ht="20.100000000000001" customHeight="1">
      <c r="B947" s="78" t="str" cm="1">
        <f t="array" ref="B947">IF(A947="","",INDEX(CAGE,MATCH(A947,Company_Name,0)))</f>
        <v/>
      </c>
      <c r="C947" s="80" t="str" cm="1">
        <f t="array" ref="C947">IF(A947="","",INDEX(Prime_Sub,MATCH(A947,Company_Name,0)))</f>
        <v/>
      </c>
      <c r="G947" s="78" t="str" cm="1">
        <f t="array" ref="G947">IF(F947="","",INDEX(LCAT_ID,MATCH(F947,LCAT_Name,0)))</f>
        <v/>
      </c>
      <c r="K947" s="78" t="str">
        <f>IFERROR(_xlfn.XLOOKUP($J947,MSA_Title_List,MSA_Title_List!$A$2:$A$643,"",0),"")</f>
        <v/>
      </c>
    </row>
    <row r="948" spans="2:11" ht="20.100000000000001" customHeight="1">
      <c r="B948" s="78" t="str" cm="1">
        <f t="array" ref="B948">IF(A948="","",INDEX(CAGE,MATCH(A948,Company_Name,0)))</f>
        <v/>
      </c>
      <c r="C948" s="80" t="str" cm="1">
        <f t="array" ref="C948">IF(A948="","",INDEX(Prime_Sub,MATCH(A948,Company_Name,0)))</f>
        <v/>
      </c>
      <c r="G948" s="78" t="str" cm="1">
        <f t="array" ref="G948">IF(F948="","",INDEX(LCAT_ID,MATCH(F948,LCAT_Name,0)))</f>
        <v/>
      </c>
      <c r="K948" s="78" t="str">
        <f>IFERROR(_xlfn.XLOOKUP($J948,MSA_Title_List,MSA_Title_List!$A$2:$A$643,"",0),"")</f>
        <v/>
      </c>
    </row>
    <row r="949" spans="2:11" ht="20.100000000000001" customHeight="1">
      <c r="B949" s="78" t="str" cm="1">
        <f t="array" ref="B949">IF(A949="","",INDEX(CAGE,MATCH(A949,Company_Name,0)))</f>
        <v/>
      </c>
      <c r="C949" s="80" t="str" cm="1">
        <f t="array" ref="C949">IF(A949="","",INDEX(Prime_Sub,MATCH(A949,Company_Name,0)))</f>
        <v/>
      </c>
      <c r="G949" s="78" t="str" cm="1">
        <f t="array" ref="G949">IF(F949="","",INDEX(LCAT_ID,MATCH(F949,LCAT_Name,0)))</f>
        <v/>
      </c>
      <c r="K949" s="78" t="str">
        <f>IFERROR(_xlfn.XLOOKUP($J949,MSA_Title_List,MSA_Title_List!$A$2:$A$643,"",0),"")</f>
        <v/>
      </c>
    </row>
    <row r="950" spans="2:11" ht="20.100000000000001" customHeight="1">
      <c r="B950" s="78" t="str" cm="1">
        <f t="array" ref="B950">IF(A950="","",INDEX(CAGE,MATCH(A950,Company_Name,0)))</f>
        <v/>
      </c>
      <c r="C950" s="80" t="str" cm="1">
        <f t="array" ref="C950">IF(A950="","",INDEX(Prime_Sub,MATCH(A950,Company_Name,0)))</f>
        <v/>
      </c>
      <c r="G950" s="78" t="str" cm="1">
        <f t="array" ref="G950">IF(F950="","",INDEX(LCAT_ID,MATCH(F950,LCAT_Name,0)))</f>
        <v/>
      </c>
      <c r="K950" s="78" t="str">
        <f>IFERROR(_xlfn.XLOOKUP($J950,MSA_Title_List,MSA_Title_List!$A$2:$A$643,"",0),"")</f>
        <v/>
      </c>
    </row>
    <row r="951" spans="2:11" ht="20.100000000000001" customHeight="1">
      <c r="B951" s="78" t="str" cm="1">
        <f t="array" ref="B951">IF(A951="","",INDEX(CAGE,MATCH(A951,Company_Name,0)))</f>
        <v/>
      </c>
      <c r="C951" s="80" t="str" cm="1">
        <f t="array" ref="C951">IF(A951="","",INDEX(Prime_Sub,MATCH(A951,Company_Name,0)))</f>
        <v/>
      </c>
      <c r="G951" s="78" t="str" cm="1">
        <f t="array" ref="G951">IF(F951="","",INDEX(LCAT_ID,MATCH(F951,LCAT_Name,0)))</f>
        <v/>
      </c>
      <c r="K951" s="78" t="str">
        <f>IFERROR(_xlfn.XLOOKUP($J951,MSA_Title_List,MSA_Title_List!$A$2:$A$643,"",0),"")</f>
        <v/>
      </c>
    </row>
    <row r="952" spans="2:11" ht="20.100000000000001" customHeight="1">
      <c r="B952" s="78" t="str" cm="1">
        <f t="array" ref="B952">IF(A952="","",INDEX(CAGE,MATCH(A952,Company_Name,0)))</f>
        <v/>
      </c>
      <c r="C952" s="80" t="str" cm="1">
        <f t="array" ref="C952">IF(A952="","",INDEX(Prime_Sub,MATCH(A952,Company_Name,0)))</f>
        <v/>
      </c>
      <c r="G952" s="78" t="str" cm="1">
        <f t="array" ref="G952">IF(F952="","",INDEX(LCAT_ID,MATCH(F952,LCAT_Name,0)))</f>
        <v/>
      </c>
      <c r="K952" s="78" t="str">
        <f>IFERROR(_xlfn.XLOOKUP($J952,MSA_Title_List,MSA_Title_List!$A$2:$A$643,"",0),"")</f>
        <v/>
      </c>
    </row>
    <row r="953" spans="2:11" ht="20.100000000000001" customHeight="1">
      <c r="B953" s="78" t="str" cm="1">
        <f t="array" ref="B953">IF(A953="","",INDEX(CAGE,MATCH(A953,Company_Name,0)))</f>
        <v/>
      </c>
      <c r="C953" s="80" t="str" cm="1">
        <f t="array" ref="C953">IF(A953="","",INDEX(Prime_Sub,MATCH(A953,Company_Name,0)))</f>
        <v/>
      </c>
      <c r="G953" s="78" t="str" cm="1">
        <f t="array" ref="G953">IF(F953="","",INDEX(LCAT_ID,MATCH(F953,LCAT_Name,0)))</f>
        <v/>
      </c>
      <c r="K953" s="78" t="str">
        <f>IFERROR(_xlfn.XLOOKUP($J953,MSA_Title_List,MSA_Title_List!$A$2:$A$643,"",0),"")</f>
        <v/>
      </c>
    </row>
    <row r="954" spans="2:11" ht="20.100000000000001" customHeight="1">
      <c r="B954" s="78" t="str" cm="1">
        <f t="array" ref="B954">IF(A954="","",INDEX(CAGE,MATCH(A954,Company_Name,0)))</f>
        <v/>
      </c>
      <c r="C954" s="80" t="str" cm="1">
        <f t="array" ref="C954">IF(A954="","",INDEX(Prime_Sub,MATCH(A954,Company_Name,0)))</f>
        <v/>
      </c>
      <c r="G954" s="78" t="str" cm="1">
        <f t="array" ref="G954">IF(F954="","",INDEX(LCAT_ID,MATCH(F954,LCAT_Name,0)))</f>
        <v/>
      </c>
      <c r="K954" s="78" t="str">
        <f>IFERROR(_xlfn.XLOOKUP($J954,MSA_Title_List,MSA_Title_List!$A$2:$A$643,"",0),"")</f>
        <v/>
      </c>
    </row>
    <row r="955" spans="2:11" ht="20.100000000000001" customHeight="1">
      <c r="B955" s="78" t="str" cm="1">
        <f t="array" ref="B955">IF(A955="","",INDEX(CAGE,MATCH(A955,Company_Name,0)))</f>
        <v/>
      </c>
      <c r="C955" s="80" t="str" cm="1">
        <f t="array" ref="C955">IF(A955="","",INDEX(Prime_Sub,MATCH(A955,Company_Name,0)))</f>
        <v/>
      </c>
      <c r="G955" s="78" t="str" cm="1">
        <f t="array" ref="G955">IF(F955="","",INDEX(LCAT_ID,MATCH(F955,LCAT_Name,0)))</f>
        <v/>
      </c>
      <c r="K955" s="78" t="str">
        <f>IFERROR(_xlfn.XLOOKUP($J955,MSA_Title_List,MSA_Title_List!$A$2:$A$643,"",0),"")</f>
        <v/>
      </c>
    </row>
    <row r="956" spans="2:11" ht="20.100000000000001" customHeight="1">
      <c r="B956" s="78" t="str" cm="1">
        <f t="array" ref="B956">IF(A956="","",INDEX(CAGE,MATCH(A956,Company_Name,0)))</f>
        <v/>
      </c>
      <c r="C956" s="80" t="str" cm="1">
        <f t="array" ref="C956">IF(A956="","",INDEX(Prime_Sub,MATCH(A956,Company_Name,0)))</f>
        <v/>
      </c>
      <c r="G956" s="78" t="str" cm="1">
        <f t="array" ref="G956">IF(F956="","",INDEX(LCAT_ID,MATCH(F956,LCAT_Name,0)))</f>
        <v/>
      </c>
      <c r="K956" s="78" t="str">
        <f>IFERROR(_xlfn.XLOOKUP($J956,MSA_Title_List,MSA_Title_List!$A$2:$A$643,"",0),"")</f>
        <v/>
      </c>
    </row>
    <row r="957" spans="2:11" ht="20.100000000000001" customHeight="1">
      <c r="B957" s="78" t="str" cm="1">
        <f t="array" ref="B957">IF(A957="","",INDEX(CAGE,MATCH(A957,Company_Name,0)))</f>
        <v/>
      </c>
      <c r="C957" s="80" t="str" cm="1">
        <f t="array" ref="C957">IF(A957="","",INDEX(Prime_Sub,MATCH(A957,Company_Name,0)))</f>
        <v/>
      </c>
      <c r="G957" s="78" t="str" cm="1">
        <f t="array" ref="G957">IF(F957="","",INDEX(LCAT_ID,MATCH(F957,LCAT_Name,0)))</f>
        <v/>
      </c>
      <c r="K957" s="78" t="str">
        <f>IFERROR(_xlfn.XLOOKUP($J957,MSA_Title_List,MSA_Title_List!$A$2:$A$643,"",0),"")</f>
        <v/>
      </c>
    </row>
    <row r="958" spans="2:11" ht="20.100000000000001" customHeight="1">
      <c r="B958" s="78" t="str" cm="1">
        <f t="array" ref="B958">IF(A958="","",INDEX(CAGE,MATCH(A958,Company_Name,0)))</f>
        <v/>
      </c>
      <c r="C958" s="80" t="str" cm="1">
        <f t="array" ref="C958">IF(A958="","",INDEX(Prime_Sub,MATCH(A958,Company_Name,0)))</f>
        <v/>
      </c>
      <c r="G958" s="78" t="str" cm="1">
        <f t="array" ref="G958">IF(F958="","",INDEX(LCAT_ID,MATCH(F958,LCAT_Name,0)))</f>
        <v/>
      </c>
      <c r="K958" s="78" t="str">
        <f>IFERROR(_xlfn.XLOOKUP($J958,MSA_Title_List,MSA_Title_List!$A$2:$A$643,"",0),"")</f>
        <v/>
      </c>
    </row>
    <row r="959" spans="2:11" ht="20.100000000000001" customHeight="1">
      <c r="B959" s="78" t="str" cm="1">
        <f t="array" ref="B959">IF(A959="","",INDEX(CAGE,MATCH(A959,Company_Name,0)))</f>
        <v/>
      </c>
      <c r="C959" s="80" t="str" cm="1">
        <f t="array" ref="C959">IF(A959="","",INDEX(Prime_Sub,MATCH(A959,Company_Name,0)))</f>
        <v/>
      </c>
      <c r="G959" s="78" t="str" cm="1">
        <f t="array" ref="G959">IF(F959="","",INDEX(LCAT_ID,MATCH(F959,LCAT_Name,0)))</f>
        <v/>
      </c>
      <c r="K959" s="78" t="str">
        <f>IFERROR(_xlfn.XLOOKUP($J959,MSA_Title_List,MSA_Title_List!$A$2:$A$643,"",0),"")</f>
        <v/>
      </c>
    </row>
    <row r="960" spans="2:11" ht="20.100000000000001" customHeight="1">
      <c r="B960" s="78" t="str" cm="1">
        <f t="array" ref="B960">IF(A960="","",INDEX(CAGE,MATCH(A960,Company_Name,0)))</f>
        <v/>
      </c>
      <c r="C960" s="80" t="str" cm="1">
        <f t="array" ref="C960">IF(A960="","",INDEX(Prime_Sub,MATCH(A960,Company_Name,0)))</f>
        <v/>
      </c>
      <c r="G960" s="78" t="str" cm="1">
        <f t="array" ref="G960">IF(F960="","",INDEX(LCAT_ID,MATCH(F960,LCAT_Name,0)))</f>
        <v/>
      </c>
      <c r="K960" s="78" t="str">
        <f>IFERROR(_xlfn.XLOOKUP($J960,MSA_Title_List,MSA_Title_List!$A$2:$A$643,"",0),"")</f>
        <v/>
      </c>
    </row>
    <row r="961" spans="2:11" ht="20.100000000000001" customHeight="1">
      <c r="B961" s="78" t="str" cm="1">
        <f t="array" ref="B961">IF(A961="","",INDEX(CAGE,MATCH(A961,Company_Name,0)))</f>
        <v/>
      </c>
      <c r="C961" s="80" t="str" cm="1">
        <f t="array" ref="C961">IF(A961="","",INDEX(Prime_Sub,MATCH(A961,Company_Name,0)))</f>
        <v/>
      </c>
      <c r="G961" s="78" t="str" cm="1">
        <f t="array" ref="G961">IF(F961="","",INDEX(LCAT_ID,MATCH(F961,LCAT_Name,0)))</f>
        <v/>
      </c>
      <c r="K961" s="78" t="str">
        <f>IFERROR(_xlfn.XLOOKUP($J961,MSA_Title_List,MSA_Title_List!$A$2:$A$643,"",0),"")</f>
        <v/>
      </c>
    </row>
    <row r="962" spans="2:11" ht="20.100000000000001" customHeight="1">
      <c r="B962" s="78" t="str" cm="1">
        <f t="array" ref="B962">IF(A962="","",INDEX(CAGE,MATCH(A962,Company_Name,0)))</f>
        <v/>
      </c>
      <c r="C962" s="80" t="str" cm="1">
        <f t="array" ref="C962">IF(A962="","",INDEX(Prime_Sub,MATCH(A962,Company_Name,0)))</f>
        <v/>
      </c>
      <c r="G962" s="78" t="str" cm="1">
        <f t="array" ref="G962">IF(F962="","",INDEX(LCAT_ID,MATCH(F962,LCAT_Name,0)))</f>
        <v/>
      </c>
      <c r="K962" s="78" t="str">
        <f>IFERROR(_xlfn.XLOOKUP($J962,MSA_Title_List,MSA_Title_List!$A$2:$A$643,"",0),"")</f>
        <v/>
      </c>
    </row>
    <row r="963" spans="2:11" ht="20.100000000000001" customHeight="1">
      <c r="B963" s="78" t="str" cm="1">
        <f t="array" ref="B963">IF(A963="","",INDEX(CAGE,MATCH(A963,Company_Name,0)))</f>
        <v/>
      </c>
      <c r="C963" s="80" t="str" cm="1">
        <f t="array" ref="C963">IF(A963="","",INDEX(Prime_Sub,MATCH(A963,Company_Name,0)))</f>
        <v/>
      </c>
      <c r="G963" s="78" t="str" cm="1">
        <f t="array" ref="G963">IF(F963="","",INDEX(LCAT_ID,MATCH(F963,LCAT_Name,0)))</f>
        <v/>
      </c>
      <c r="K963" s="78" t="str">
        <f>IFERROR(_xlfn.XLOOKUP($J963,MSA_Title_List,MSA_Title_List!$A$2:$A$643,"",0),"")</f>
        <v/>
      </c>
    </row>
    <row r="964" spans="2:11" ht="20.100000000000001" customHeight="1">
      <c r="B964" s="78" t="str" cm="1">
        <f t="array" ref="B964">IF(A964="","",INDEX(CAGE,MATCH(A964,Company_Name,0)))</f>
        <v/>
      </c>
      <c r="C964" s="80" t="str" cm="1">
        <f t="array" ref="C964">IF(A964="","",INDEX(Prime_Sub,MATCH(A964,Company_Name,0)))</f>
        <v/>
      </c>
      <c r="G964" s="78" t="str" cm="1">
        <f t="array" ref="G964">IF(F964="","",INDEX(LCAT_ID,MATCH(F964,LCAT_Name,0)))</f>
        <v/>
      </c>
      <c r="K964" s="78" t="str">
        <f>IFERROR(_xlfn.XLOOKUP($J964,MSA_Title_List,MSA_Title_List!$A$2:$A$643,"",0),"")</f>
        <v/>
      </c>
    </row>
    <row r="965" spans="2:11" ht="20.100000000000001" customHeight="1">
      <c r="B965" s="78" t="str" cm="1">
        <f t="array" ref="B965">IF(A965="","",INDEX(CAGE,MATCH(A965,Company_Name,0)))</f>
        <v/>
      </c>
      <c r="C965" s="80" t="str" cm="1">
        <f t="array" ref="C965">IF(A965="","",INDEX(Prime_Sub,MATCH(A965,Company_Name,0)))</f>
        <v/>
      </c>
      <c r="G965" s="78" t="str" cm="1">
        <f t="array" ref="G965">IF(F965="","",INDEX(LCAT_ID,MATCH(F965,LCAT_Name,0)))</f>
        <v/>
      </c>
      <c r="K965" s="78" t="str">
        <f>IFERROR(_xlfn.XLOOKUP($J965,MSA_Title_List,MSA_Title_List!$A$2:$A$643,"",0),"")</f>
        <v/>
      </c>
    </row>
    <row r="966" spans="2:11" ht="20.100000000000001" customHeight="1">
      <c r="B966" s="78" t="str" cm="1">
        <f t="array" ref="B966">IF(A966="","",INDEX(CAGE,MATCH(A966,Company_Name,0)))</f>
        <v/>
      </c>
      <c r="C966" s="80" t="str" cm="1">
        <f t="array" ref="C966">IF(A966="","",INDEX(Prime_Sub,MATCH(A966,Company_Name,0)))</f>
        <v/>
      </c>
      <c r="G966" s="78" t="str" cm="1">
        <f t="array" ref="G966">IF(F966="","",INDEX(LCAT_ID,MATCH(F966,LCAT_Name,0)))</f>
        <v/>
      </c>
      <c r="K966" s="78" t="str">
        <f>IFERROR(_xlfn.XLOOKUP($J966,MSA_Title_List,MSA_Title_List!$A$2:$A$643,"",0),"")</f>
        <v/>
      </c>
    </row>
    <row r="967" spans="2:11" ht="20.100000000000001" customHeight="1">
      <c r="B967" s="78" t="str" cm="1">
        <f t="array" ref="B967">IF(A967="","",INDEX(CAGE,MATCH(A967,Company_Name,0)))</f>
        <v/>
      </c>
      <c r="C967" s="80" t="str" cm="1">
        <f t="array" ref="C967">IF(A967="","",INDEX(Prime_Sub,MATCH(A967,Company_Name,0)))</f>
        <v/>
      </c>
      <c r="G967" s="78" t="str" cm="1">
        <f t="array" ref="G967">IF(F967="","",INDEX(LCAT_ID,MATCH(F967,LCAT_Name,0)))</f>
        <v/>
      </c>
      <c r="K967" s="78" t="str">
        <f>IFERROR(_xlfn.XLOOKUP($J967,MSA_Title_List,MSA_Title_List!$A$2:$A$643,"",0),"")</f>
        <v/>
      </c>
    </row>
    <row r="968" spans="2:11" ht="20.100000000000001" customHeight="1">
      <c r="B968" s="78" t="str" cm="1">
        <f t="array" ref="B968">IF(A968="","",INDEX(CAGE,MATCH(A968,Company_Name,0)))</f>
        <v/>
      </c>
      <c r="C968" s="80" t="str" cm="1">
        <f t="array" ref="C968">IF(A968="","",INDEX(Prime_Sub,MATCH(A968,Company_Name,0)))</f>
        <v/>
      </c>
      <c r="G968" s="78" t="str" cm="1">
        <f t="array" ref="G968">IF(F968="","",INDEX(LCAT_ID,MATCH(F968,LCAT_Name,0)))</f>
        <v/>
      </c>
      <c r="K968" s="78" t="str">
        <f>IFERROR(_xlfn.XLOOKUP($J968,MSA_Title_List,MSA_Title_List!$A$2:$A$643,"",0),"")</f>
        <v/>
      </c>
    </row>
    <row r="969" spans="2:11" ht="20.100000000000001" customHeight="1">
      <c r="B969" s="78" t="str" cm="1">
        <f t="array" ref="B969">IF(A969="","",INDEX(CAGE,MATCH(A969,Company_Name,0)))</f>
        <v/>
      </c>
      <c r="C969" s="80" t="str" cm="1">
        <f t="array" ref="C969">IF(A969="","",INDEX(Prime_Sub,MATCH(A969,Company_Name,0)))</f>
        <v/>
      </c>
      <c r="G969" s="78" t="str" cm="1">
        <f t="array" ref="G969">IF(F969="","",INDEX(LCAT_ID,MATCH(F969,LCAT_Name,0)))</f>
        <v/>
      </c>
      <c r="K969" s="78" t="str">
        <f>IFERROR(_xlfn.XLOOKUP($J969,MSA_Title_List,MSA_Title_List!$A$2:$A$643,"",0),"")</f>
        <v/>
      </c>
    </row>
    <row r="970" spans="2:11" ht="20.100000000000001" customHeight="1">
      <c r="B970" s="78" t="str" cm="1">
        <f t="array" ref="B970">IF(A970="","",INDEX(CAGE,MATCH(A970,Company_Name,0)))</f>
        <v/>
      </c>
      <c r="C970" s="80" t="str" cm="1">
        <f t="array" ref="C970">IF(A970="","",INDEX(Prime_Sub,MATCH(A970,Company_Name,0)))</f>
        <v/>
      </c>
      <c r="G970" s="78" t="str" cm="1">
        <f t="array" ref="G970">IF(F970="","",INDEX(LCAT_ID,MATCH(F970,LCAT_Name,0)))</f>
        <v/>
      </c>
      <c r="K970" s="78" t="str">
        <f>IFERROR(_xlfn.XLOOKUP($J970,MSA_Title_List,MSA_Title_List!$A$2:$A$643,"",0),"")</f>
        <v/>
      </c>
    </row>
    <row r="971" spans="2:11" ht="20.100000000000001" customHeight="1">
      <c r="B971" s="78" t="str" cm="1">
        <f t="array" ref="B971">IF(A971="","",INDEX(CAGE,MATCH(A971,Company_Name,0)))</f>
        <v/>
      </c>
      <c r="C971" s="80" t="str" cm="1">
        <f t="array" ref="C971">IF(A971="","",INDEX(Prime_Sub,MATCH(A971,Company_Name,0)))</f>
        <v/>
      </c>
      <c r="G971" s="78" t="str" cm="1">
        <f t="array" ref="G971">IF(F971="","",INDEX(LCAT_ID,MATCH(F971,LCAT_Name,0)))</f>
        <v/>
      </c>
      <c r="K971" s="78" t="str">
        <f>IFERROR(_xlfn.XLOOKUP($J971,MSA_Title_List,MSA_Title_List!$A$2:$A$643,"",0),"")</f>
        <v/>
      </c>
    </row>
    <row r="972" spans="2:11" ht="20.100000000000001" customHeight="1">
      <c r="B972" s="78" t="str" cm="1">
        <f t="array" ref="B972">IF(A972="","",INDEX(CAGE,MATCH(A972,Company_Name,0)))</f>
        <v/>
      </c>
      <c r="C972" s="80" t="str" cm="1">
        <f t="array" ref="C972">IF(A972="","",INDEX(Prime_Sub,MATCH(A972,Company_Name,0)))</f>
        <v/>
      </c>
      <c r="G972" s="78" t="str" cm="1">
        <f t="array" ref="G972">IF(F972="","",INDEX(LCAT_ID,MATCH(F972,LCAT_Name,0)))</f>
        <v/>
      </c>
      <c r="K972" s="78" t="str">
        <f>IFERROR(_xlfn.XLOOKUP($J972,MSA_Title_List,MSA_Title_List!$A$2:$A$643,"",0),"")</f>
        <v/>
      </c>
    </row>
    <row r="973" spans="2:11" ht="20.100000000000001" customHeight="1">
      <c r="B973" s="78" t="str" cm="1">
        <f t="array" ref="B973">IF(A973="","",INDEX(CAGE,MATCH(A973,Company_Name,0)))</f>
        <v/>
      </c>
      <c r="C973" s="80" t="str" cm="1">
        <f t="array" ref="C973">IF(A973="","",INDEX(Prime_Sub,MATCH(A973,Company_Name,0)))</f>
        <v/>
      </c>
      <c r="G973" s="78" t="str" cm="1">
        <f t="array" ref="G973">IF(F973="","",INDEX(LCAT_ID,MATCH(F973,LCAT_Name,0)))</f>
        <v/>
      </c>
      <c r="K973" s="78" t="str">
        <f>IFERROR(_xlfn.XLOOKUP($J973,MSA_Title_List,MSA_Title_List!$A$2:$A$643,"",0),"")</f>
        <v/>
      </c>
    </row>
    <row r="974" spans="2:11" ht="20.100000000000001" customHeight="1">
      <c r="B974" s="78" t="str" cm="1">
        <f t="array" ref="B974">IF(A974="","",INDEX(CAGE,MATCH(A974,Company_Name,0)))</f>
        <v/>
      </c>
      <c r="C974" s="80" t="str" cm="1">
        <f t="array" ref="C974">IF(A974="","",INDEX(Prime_Sub,MATCH(A974,Company_Name,0)))</f>
        <v/>
      </c>
      <c r="G974" s="78" t="str" cm="1">
        <f t="array" ref="G974">IF(F974="","",INDEX(LCAT_ID,MATCH(F974,LCAT_Name,0)))</f>
        <v/>
      </c>
      <c r="K974" s="78" t="str">
        <f>IFERROR(_xlfn.XLOOKUP($J974,MSA_Title_List,MSA_Title_List!$A$2:$A$643,"",0),"")</f>
        <v/>
      </c>
    </row>
    <row r="975" spans="2:11" ht="20.100000000000001" customHeight="1">
      <c r="B975" s="78" t="str" cm="1">
        <f t="array" ref="B975">IF(A975="","",INDEX(CAGE,MATCH(A975,Company_Name,0)))</f>
        <v/>
      </c>
      <c r="C975" s="80" t="str" cm="1">
        <f t="array" ref="C975">IF(A975="","",INDEX(Prime_Sub,MATCH(A975,Company_Name,0)))</f>
        <v/>
      </c>
      <c r="G975" s="78" t="str" cm="1">
        <f t="array" ref="G975">IF(F975="","",INDEX(LCAT_ID,MATCH(F975,LCAT_Name,0)))</f>
        <v/>
      </c>
      <c r="K975" s="78" t="str">
        <f>IFERROR(_xlfn.XLOOKUP($J975,MSA_Title_List,MSA_Title_List!$A$2:$A$643,"",0),"")</f>
        <v/>
      </c>
    </row>
    <row r="976" spans="2:11" ht="20.100000000000001" customHeight="1">
      <c r="B976" s="78" t="str" cm="1">
        <f t="array" ref="B976">IF(A976="","",INDEX(CAGE,MATCH(A976,Company_Name,0)))</f>
        <v/>
      </c>
      <c r="C976" s="80" t="str" cm="1">
        <f t="array" ref="C976">IF(A976="","",INDEX(Prime_Sub,MATCH(A976,Company_Name,0)))</f>
        <v/>
      </c>
      <c r="G976" s="78" t="str" cm="1">
        <f t="array" ref="G976">IF(F976="","",INDEX(LCAT_ID,MATCH(F976,LCAT_Name,0)))</f>
        <v/>
      </c>
      <c r="K976" s="78" t="str">
        <f>IFERROR(_xlfn.XLOOKUP($J976,MSA_Title_List,MSA_Title_List!$A$2:$A$643,"",0),"")</f>
        <v/>
      </c>
    </row>
    <row r="977" spans="2:11" ht="20.100000000000001" customHeight="1">
      <c r="B977" s="78" t="str" cm="1">
        <f t="array" ref="B977">IF(A977="","",INDEX(CAGE,MATCH(A977,Company_Name,0)))</f>
        <v/>
      </c>
      <c r="C977" s="80" t="str" cm="1">
        <f t="array" ref="C977">IF(A977="","",INDEX(Prime_Sub,MATCH(A977,Company_Name,0)))</f>
        <v/>
      </c>
      <c r="G977" s="78" t="str" cm="1">
        <f t="array" ref="G977">IF(F977="","",INDEX(LCAT_ID,MATCH(F977,LCAT_Name,0)))</f>
        <v/>
      </c>
      <c r="K977" s="78" t="str">
        <f>IFERROR(_xlfn.XLOOKUP($J977,MSA_Title_List,MSA_Title_List!$A$2:$A$643,"",0),"")</f>
        <v/>
      </c>
    </row>
    <row r="978" spans="2:11" ht="20.100000000000001" customHeight="1">
      <c r="B978" s="78" t="str" cm="1">
        <f t="array" ref="B978">IF(A978="","",INDEX(CAGE,MATCH(A978,Company_Name,0)))</f>
        <v/>
      </c>
      <c r="C978" s="80" t="str" cm="1">
        <f t="array" ref="C978">IF(A978="","",INDEX(Prime_Sub,MATCH(A978,Company_Name,0)))</f>
        <v/>
      </c>
      <c r="G978" s="78" t="str" cm="1">
        <f t="array" ref="G978">IF(F978="","",INDEX(LCAT_ID,MATCH(F978,LCAT_Name,0)))</f>
        <v/>
      </c>
      <c r="K978" s="78" t="str">
        <f>IFERROR(_xlfn.XLOOKUP($J978,MSA_Title_List,MSA_Title_List!$A$2:$A$643,"",0),"")</f>
        <v/>
      </c>
    </row>
    <row r="979" spans="2:11" ht="20.100000000000001" customHeight="1">
      <c r="B979" s="78" t="str" cm="1">
        <f t="array" ref="B979">IF(A979="","",INDEX(CAGE,MATCH(A979,Company_Name,0)))</f>
        <v/>
      </c>
      <c r="C979" s="80" t="str" cm="1">
        <f t="array" ref="C979">IF(A979="","",INDEX(Prime_Sub,MATCH(A979,Company_Name,0)))</f>
        <v/>
      </c>
      <c r="G979" s="78" t="str" cm="1">
        <f t="array" ref="G979">IF(F979="","",INDEX(LCAT_ID,MATCH(F979,LCAT_Name,0)))</f>
        <v/>
      </c>
      <c r="K979" s="78" t="str">
        <f>IFERROR(_xlfn.XLOOKUP($J979,MSA_Title_List,MSA_Title_List!$A$2:$A$643,"",0),"")</f>
        <v/>
      </c>
    </row>
    <row r="980" spans="2:11" ht="20.100000000000001" customHeight="1">
      <c r="B980" s="78" t="str" cm="1">
        <f t="array" ref="B980">IF(A980="","",INDEX(CAGE,MATCH(A980,Company_Name,0)))</f>
        <v/>
      </c>
      <c r="C980" s="80" t="str" cm="1">
        <f t="array" ref="C980">IF(A980="","",INDEX(Prime_Sub,MATCH(A980,Company_Name,0)))</f>
        <v/>
      </c>
      <c r="G980" s="78" t="str" cm="1">
        <f t="array" ref="G980">IF(F980="","",INDEX(LCAT_ID,MATCH(F980,LCAT_Name,0)))</f>
        <v/>
      </c>
      <c r="K980" s="78" t="str">
        <f>IFERROR(_xlfn.XLOOKUP($J980,MSA_Title_List,MSA_Title_List!$A$2:$A$643,"",0),"")</f>
        <v/>
      </c>
    </row>
    <row r="981" spans="2:11" ht="20.100000000000001" customHeight="1">
      <c r="B981" s="78" t="str" cm="1">
        <f t="array" ref="B981">IF(A981="","",INDEX(CAGE,MATCH(A981,Company_Name,0)))</f>
        <v/>
      </c>
      <c r="C981" s="80" t="str" cm="1">
        <f t="array" ref="C981">IF(A981="","",INDEX(Prime_Sub,MATCH(A981,Company_Name,0)))</f>
        <v/>
      </c>
      <c r="G981" s="78" t="str" cm="1">
        <f t="array" ref="G981">IF(F981="","",INDEX(LCAT_ID,MATCH(F981,LCAT_Name,0)))</f>
        <v/>
      </c>
      <c r="K981" s="78" t="str">
        <f>IFERROR(_xlfn.XLOOKUP($J981,MSA_Title_List,MSA_Title_List!$A$2:$A$643,"",0),"")</f>
        <v/>
      </c>
    </row>
    <row r="982" spans="2:11" ht="20.100000000000001" customHeight="1">
      <c r="B982" s="78" t="str" cm="1">
        <f t="array" ref="B982">IF(A982="","",INDEX(CAGE,MATCH(A982,Company_Name,0)))</f>
        <v/>
      </c>
      <c r="C982" s="80" t="str" cm="1">
        <f t="array" ref="C982">IF(A982="","",INDEX(Prime_Sub,MATCH(A982,Company_Name,0)))</f>
        <v/>
      </c>
      <c r="G982" s="78" t="str" cm="1">
        <f t="array" ref="G982">IF(F982="","",INDEX(LCAT_ID,MATCH(F982,LCAT_Name,0)))</f>
        <v/>
      </c>
      <c r="K982" s="78" t="str">
        <f>IFERROR(_xlfn.XLOOKUP($J982,MSA_Title_List,MSA_Title_List!$A$2:$A$643,"",0),"")</f>
        <v/>
      </c>
    </row>
    <row r="983" spans="2:11" ht="20.100000000000001" customHeight="1">
      <c r="B983" s="78" t="str" cm="1">
        <f t="array" ref="B983">IF(A983="","",INDEX(CAGE,MATCH(A983,Company_Name,0)))</f>
        <v/>
      </c>
      <c r="C983" s="80" t="str" cm="1">
        <f t="array" ref="C983">IF(A983="","",INDEX(Prime_Sub,MATCH(A983,Company_Name,0)))</f>
        <v/>
      </c>
      <c r="G983" s="78" t="str" cm="1">
        <f t="array" ref="G983">IF(F983="","",INDEX(LCAT_ID,MATCH(F983,LCAT_Name,0)))</f>
        <v/>
      </c>
      <c r="K983" s="78" t="str">
        <f>IFERROR(_xlfn.XLOOKUP($J983,MSA_Title_List,MSA_Title_List!$A$2:$A$643,"",0),"")</f>
        <v/>
      </c>
    </row>
    <row r="984" spans="2:11" ht="20.100000000000001" customHeight="1">
      <c r="B984" s="78" t="str" cm="1">
        <f t="array" ref="B984">IF(A984="","",INDEX(CAGE,MATCH(A984,Company_Name,0)))</f>
        <v/>
      </c>
      <c r="C984" s="80" t="str" cm="1">
        <f t="array" ref="C984">IF(A984="","",INDEX(Prime_Sub,MATCH(A984,Company_Name,0)))</f>
        <v/>
      </c>
      <c r="G984" s="78" t="str" cm="1">
        <f t="array" ref="G984">IF(F984="","",INDEX(LCAT_ID,MATCH(F984,LCAT_Name,0)))</f>
        <v/>
      </c>
      <c r="K984" s="78" t="str">
        <f>IFERROR(_xlfn.XLOOKUP($J984,MSA_Title_List,MSA_Title_List!$A$2:$A$643,"",0),"")</f>
        <v/>
      </c>
    </row>
    <row r="985" spans="2:11" ht="20.100000000000001" customHeight="1">
      <c r="B985" s="78" t="str" cm="1">
        <f t="array" ref="B985">IF(A985="","",INDEX(CAGE,MATCH(A985,Company_Name,0)))</f>
        <v/>
      </c>
      <c r="C985" s="80" t="str" cm="1">
        <f t="array" ref="C985">IF(A985="","",INDEX(Prime_Sub,MATCH(A985,Company_Name,0)))</f>
        <v/>
      </c>
      <c r="G985" s="78" t="str" cm="1">
        <f t="array" ref="G985">IF(F985="","",INDEX(LCAT_ID,MATCH(F985,LCAT_Name,0)))</f>
        <v/>
      </c>
      <c r="K985" s="78" t="str">
        <f>IFERROR(_xlfn.XLOOKUP($J985,MSA_Title_List,MSA_Title_List!$A$2:$A$643,"",0),"")</f>
        <v/>
      </c>
    </row>
    <row r="986" spans="2:11" ht="20.100000000000001" customHeight="1">
      <c r="B986" s="78" t="str" cm="1">
        <f t="array" ref="B986">IF(A986="","",INDEX(CAGE,MATCH(A986,Company_Name,0)))</f>
        <v/>
      </c>
      <c r="C986" s="80" t="str" cm="1">
        <f t="array" ref="C986">IF(A986="","",INDEX(Prime_Sub,MATCH(A986,Company_Name,0)))</f>
        <v/>
      </c>
      <c r="G986" s="78" t="str" cm="1">
        <f t="array" ref="G986">IF(F986="","",INDEX(LCAT_ID,MATCH(F986,LCAT_Name,0)))</f>
        <v/>
      </c>
      <c r="K986" s="78" t="str">
        <f>IFERROR(_xlfn.XLOOKUP($J986,MSA_Title_List,MSA_Title_List!$A$2:$A$643,"",0),"")</f>
        <v/>
      </c>
    </row>
    <row r="987" spans="2:11" ht="20.100000000000001" customHeight="1">
      <c r="B987" s="78" t="str" cm="1">
        <f t="array" ref="B987">IF(A987="","",INDEX(CAGE,MATCH(A987,Company_Name,0)))</f>
        <v/>
      </c>
      <c r="C987" s="80" t="str" cm="1">
        <f t="array" ref="C987">IF(A987="","",INDEX(Prime_Sub,MATCH(A987,Company_Name,0)))</f>
        <v/>
      </c>
      <c r="G987" s="78" t="str" cm="1">
        <f t="array" ref="G987">IF(F987="","",INDEX(LCAT_ID,MATCH(F987,LCAT_Name,0)))</f>
        <v/>
      </c>
      <c r="K987" s="78" t="str">
        <f>IFERROR(_xlfn.XLOOKUP($J987,MSA_Title_List,MSA_Title_List!$A$2:$A$643,"",0),"")</f>
        <v/>
      </c>
    </row>
    <row r="988" spans="2:11" ht="20.100000000000001" customHeight="1">
      <c r="B988" s="78" t="str" cm="1">
        <f t="array" ref="B988">IF(A988="","",INDEX(CAGE,MATCH(A988,Company_Name,0)))</f>
        <v/>
      </c>
      <c r="C988" s="80" t="str" cm="1">
        <f t="array" ref="C988">IF(A988="","",INDEX(Prime_Sub,MATCH(A988,Company_Name,0)))</f>
        <v/>
      </c>
      <c r="G988" s="78" t="str" cm="1">
        <f t="array" ref="G988">IF(F988="","",INDEX(LCAT_ID,MATCH(F988,LCAT_Name,0)))</f>
        <v/>
      </c>
      <c r="K988" s="78" t="str">
        <f>IFERROR(_xlfn.XLOOKUP($J988,MSA_Title_List,MSA_Title_List!$A$2:$A$643,"",0),"")</f>
        <v/>
      </c>
    </row>
    <row r="989" spans="2:11" ht="20.100000000000001" customHeight="1">
      <c r="B989" s="78" t="str" cm="1">
        <f t="array" ref="B989">IF(A989="","",INDEX(CAGE,MATCH(A989,Company_Name,0)))</f>
        <v/>
      </c>
      <c r="C989" s="80" t="str" cm="1">
        <f t="array" ref="C989">IF(A989="","",INDEX(Prime_Sub,MATCH(A989,Company_Name,0)))</f>
        <v/>
      </c>
      <c r="G989" s="78" t="str" cm="1">
        <f t="array" ref="G989">IF(F989="","",INDEX(LCAT_ID,MATCH(F989,LCAT_Name,0)))</f>
        <v/>
      </c>
      <c r="K989" s="78" t="str">
        <f>IFERROR(_xlfn.XLOOKUP($J989,MSA_Title_List,MSA_Title_List!$A$2:$A$643,"",0),"")</f>
        <v/>
      </c>
    </row>
    <row r="990" spans="2:11" ht="20.100000000000001" customHeight="1">
      <c r="B990" s="78" t="str" cm="1">
        <f t="array" ref="B990">IF(A990="","",INDEX(CAGE,MATCH(A990,Company_Name,0)))</f>
        <v/>
      </c>
      <c r="C990" s="80" t="str" cm="1">
        <f t="array" ref="C990">IF(A990="","",INDEX(Prime_Sub,MATCH(A990,Company_Name,0)))</f>
        <v/>
      </c>
      <c r="G990" s="78" t="str" cm="1">
        <f t="array" ref="G990">IF(F990="","",INDEX(LCAT_ID,MATCH(F990,LCAT_Name,0)))</f>
        <v/>
      </c>
      <c r="K990" s="78" t="str">
        <f>IFERROR(_xlfn.XLOOKUP($J990,MSA_Title_List,MSA_Title_List!$A$2:$A$643,"",0),"")</f>
        <v/>
      </c>
    </row>
    <row r="991" spans="2:11" ht="20.100000000000001" customHeight="1">
      <c r="B991" s="78" t="str" cm="1">
        <f t="array" ref="B991">IF(A991="","",INDEX(CAGE,MATCH(A991,Company_Name,0)))</f>
        <v/>
      </c>
      <c r="C991" s="80" t="str" cm="1">
        <f t="array" ref="C991">IF(A991="","",INDEX(Prime_Sub,MATCH(A991,Company_Name,0)))</f>
        <v/>
      </c>
      <c r="G991" s="78" t="str" cm="1">
        <f t="array" ref="G991">IF(F991="","",INDEX(LCAT_ID,MATCH(F991,LCAT_Name,0)))</f>
        <v/>
      </c>
      <c r="K991" s="78" t="str">
        <f>IFERROR(_xlfn.XLOOKUP($J991,MSA_Title_List,MSA_Title_List!$A$2:$A$643,"",0),"")</f>
        <v/>
      </c>
    </row>
    <row r="992" spans="2:11" ht="20.100000000000001" customHeight="1">
      <c r="B992" s="78" t="str" cm="1">
        <f t="array" ref="B992">IF(A992="","",INDEX(CAGE,MATCH(A992,Company_Name,0)))</f>
        <v/>
      </c>
      <c r="C992" s="80" t="str" cm="1">
        <f t="array" ref="C992">IF(A992="","",INDEX(Prime_Sub,MATCH(A992,Company_Name,0)))</f>
        <v/>
      </c>
      <c r="G992" s="78" t="str" cm="1">
        <f t="array" ref="G992">IF(F992="","",INDEX(LCAT_ID,MATCH(F992,LCAT_Name,0)))</f>
        <v/>
      </c>
      <c r="K992" s="78" t="str">
        <f>IFERROR(_xlfn.XLOOKUP($J992,MSA_Title_List,MSA_Title_List!$A$2:$A$643,"",0),"")</f>
        <v/>
      </c>
    </row>
    <row r="993" spans="2:11" ht="20.100000000000001" customHeight="1">
      <c r="B993" s="78" t="str" cm="1">
        <f t="array" ref="B993">IF(A993="","",INDEX(CAGE,MATCH(A993,Company_Name,0)))</f>
        <v/>
      </c>
      <c r="C993" s="80" t="str" cm="1">
        <f t="array" ref="C993">IF(A993="","",INDEX(Prime_Sub,MATCH(A993,Company_Name,0)))</f>
        <v/>
      </c>
      <c r="G993" s="78" t="str" cm="1">
        <f t="array" ref="G993">IF(F993="","",INDEX(LCAT_ID,MATCH(F993,LCAT_Name,0)))</f>
        <v/>
      </c>
      <c r="K993" s="78" t="str">
        <f>IFERROR(_xlfn.XLOOKUP($J993,MSA_Title_List,MSA_Title_List!$A$2:$A$643,"",0),"")</f>
        <v/>
      </c>
    </row>
    <row r="994" spans="2:11" ht="20.100000000000001" customHeight="1">
      <c r="B994" s="78" t="str" cm="1">
        <f t="array" ref="B994">IF(A994="","",INDEX(CAGE,MATCH(A994,Company_Name,0)))</f>
        <v/>
      </c>
      <c r="C994" s="80" t="str" cm="1">
        <f t="array" ref="C994">IF(A994="","",INDEX(Prime_Sub,MATCH(A994,Company_Name,0)))</f>
        <v/>
      </c>
      <c r="G994" s="78" t="str" cm="1">
        <f t="array" ref="G994">IF(F994="","",INDEX(LCAT_ID,MATCH(F994,LCAT_Name,0)))</f>
        <v/>
      </c>
      <c r="K994" s="78" t="str">
        <f>IFERROR(_xlfn.XLOOKUP($J994,MSA_Title_List,MSA_Title_List!$A$2:$A$643,"",0),"")</f>
        <v/>
      </c>
    </row>
    <row r="995" spans="2:11" ht="20.100000000000001" customHeight="1">
      <c r="B995" s="78" t="str" cm="1">
        <f t="array" ref="B995">IF(A995="","",INDEX(CAGE,MATCH(A995,Company_Name,0)))</f>
        <v/>
      </c>
      <c r="C995" s="80" t="str" cm="1">
        <f t="array" ref="C995">IF(A995="","",INDEX(Prime_Sub,MATCH(A995,Company_Name,0)))</f>
        <v/>
      </c>
      <c r="G995" s="78" t="str" cm="1">
        <f t="array" ref="G995">IF(F995="","",INDEX(LCAT_ID,MATCH(F995,LCAT_Name,0)))</f>
        <v/>
      </c>
      <c r="K995" s="78" t="str">
        <f>IFERROR(_xlfn.XLOOKUP($J995,MSA_Title_List,MSA_Title_List!$A$2:$A$643,"",0),"")</f>
        <v/>
      </c>
    </row>
    <row r="996" spans="2:11" ht="20.100000000000001" customHeight="1">
      <c r="B996" s="78" t="str" cm="1">
        <f t="array" ref="B996">IF(A996="","",INDEX(CAGE,MATCH(A996,Company_Name,0)))</f>
        <v/>
      </c>
      <c r="C996" s="80" t="str" cm="1">
        <f t="array" ref="C996">IF(A996="","",INDEX(Prime_Sub,MATCH(A996,Company_Name,0)))</f>
        <v/>
      </c>
      <c r="G996" s="78" t="str" cm="1">
        <f t="array" ref="G996">IF(F996="","",INDEX(LCAT_ID,MATCH(F996,LCAT_Name,0)))</f>
        <v/>
      </c>
      <c r="K996" s="78" t="str">
        <f>IFERROR(_xlfn.XLOOKUP($J996,MSA_Title_List,MSA_Title_List!$A$2:$A$643,"",0),"")</f>
        <v/>
      </c>
    </row>
    <row r="997" spans="2:11" ht="20.100000000000001" customHeight="1">
      <c r="B997" s="78" t="str" cm="1">
        <f t="array" ref="B997">IF(A997="","",INDEX(CAGE,MATCH(A997,Company_Name,0)))</f>
        <v/>
      </c>
      <c r="C997" s="80" t="str" cm="1">
        <f t="array" ref="C997">IF(A997="","",INDEX(Prime_Sub,MATCH(A997,Company_Name,0)))</f>
        <v/>
      </c>
      <c r="G997" s="78" t="str" cm="1">
        <f t="array" ref="G997">IF(F997="","",INDEX(LCAT_ID,MATCH(F997,LCAT_Name,0)))</f>
        <v/>
      </c>
      <c r="K997" s="78" t="str">
        <f>IFERROR(_xlfn.XLOOKUP($J997,MSA_Title_List,MSA_Title_List!$A$2:$A$643,"",0),"")</f>
        <v/>
      </c>
    </row>
    <row r="998" spans="2:11" ht="20.100000000000001" customHeight="1">
      <c r="B998" s="78" t="str" cm="1">
        <f t="array" ref="B998">IF(A998="","",INDEX(CAGE,MATCH(A998,Company_Name,0)))</f>
        <v/>
      </c>
      <c r="C998" s="80" t="str" cm="1">
        <f t="array" ref="C998">IF(A998="","",INDEX(Prime_Sub,MATCH(A998,Company_Name,0)))</f>
        <v/>
      </c>
      <c r="G998" s="78" t="str" cm="1">
        <f t="array" ref="G998">IF(F998="","",INDEX(LCAT_ID,MATCH(F998,LCAT_Name,0)))</f>
        <v/>
      </c>
      <c r="K998" s="78" t="str">
        <f>IFERROR(_xlfn.XLOOKUP($J998,MSA_Title_List,MSA_Title_List!$A$2:$A$643,"",0),"")</f>
        <v/>
      </c>
    </row>
    <row r="999" spans="2:11" ht="20.100000000000001" customHeight="1">
      <c r="B999" s="78" t="str" cm="1">
        <f t="array" ref="B999">IF(A999="","",INDEX(CAGE,MATCH(A999,Company_Name,0)))</f>
        <v/>
      </c>
      <c r="C999" s="80" t="str" cm="1">
        <f t="array" ref="C999">IF(A999="","",INDEX(Prime_Sub,MATCH(A999,Company_Name,0)))</f>
        <v/>
      </c>
      <c r="G999" s="78" t="str" cm="1">
        <f t="array" ref="G999">IF(F999="","",INDEX(LCAT_ID,MATCH(F999,LCAT_Name,0)))</f>
        <v/>
      </c>
      <c r="K999" s="78" t="str">
        <f>IFERROR(_xlfn.XLOOKUP($J999,MSA_Title_List,MSA_Title_List!$A$2:$A$643,"",0),"")</f>
        <v/>
      </c>
    </row>
    <row r="1000" spans="2:11" ht="20.100000000000001" customHeight="1">
      <c r="B1000" s="78" t="str" cm="1">
        <f t="array" ref="B1000">IF(A1000="","",INDEX(CAGE,MATCH(A1000,Company_Name,0)))</f>
        <v/>
      </c>
      <c r="C1000" s="80" t="str" cm="1">
        <f t="array" ref="C1000">IF(A1000="","",INDEX(Prime_Sub,MATCH(A1000,Company_Name,0)))</f>
        <v/>
      </c>
      <c r="G1000" s="78" t="str" cm="1">
        <f t="array" ref="G1000">IF(F1000="","",INDEX(LCAT_ID,MATCH(F1000,LCAT_Name,0)))</f>
        <v/>
      </c>
      <c r="K1000" s="78" t="str">
        <f>IFERROR(_xlfn.XLOOKUP($J1000,MSA_Title_List,MSA_Title_List!$A$2:$A$643,"",0),"")</f>
        <v/>
      </c>
    </row>
    <row r="1001" spans="2:11" ht="20.100000000000001" customHeight="1">
      <c r="B1001" s="78" t="str" cm="1">
        <f t="array" ref="B1001">IF(A1001="","",INDEX(CAGE,MATCH(A1001,Company_Name,0)))</f>
        <v/>
      </c>
      <c r="C1001" s="80" t="str" cm="1">
        <f t="array" ref="C1001">IF(A1001="","",INDEX(Prime_Sub,MATCH(A1001,Company_Name,0)))</f>
        <v/>
      </c>
      <c r="G1001" s="78" t="str" cm="1">
        <f t="array" ref="G1001">IF(F1001="","",INDEX(LCAT_ID,MATCH(F1001,LCAT_Name,0)))</f>
        <v/>
      </c>
      <c r="K1001" s="78" t="str">
        <f>IFERROR(_xlfn.XLOOKUP($J1001,MSA_Title_List,MSA_Title_List!$A$2:$A$643,"",0),"")</f>
        <v/>
      </c>
    </row>
    <row r="1002" spans="2:11" ht="20.100000000000001" customHeight="1">
      <c r="B1002" s="78" t="str" cm="1">
        <f t="array" ref="B1002">IF(A1002="","",INDEX(CAGE,MATCH(A1002,Company_Name,0)))</f>
        <v/>
      </c>
      <c r="C1002" s="80" t="str" cm="1">
        <f t="array" ref="C1002">IF(A1002="","",INDEX(Prime_Sub,MATCH(A1002,Company_Name,0)))</f>
        <v/>
      </c>
      <c r="G1002" s="78" t="str" cm="1">
        <f t="array" ref="G1002">IF(F1002="","",INDEX(LCAT_ID,MATCH(F1002,LCAT_Name,0)))</f>
        <v/>
      </c>
      <c r="K1002" s="78" t="str">
        <f>IFERROR(_xlfn.XLOOKUP($J1002,MSA_Title_List,MSA_Title_List!$A$2:$A$643,"",0),"")</f>
        <v/>
      </c>
    </row>
    <row r="1003" spans="2:11" ht="20.100000000000001" customHeight="1">
      <c r="B1003" s="78" t="str" cm="1">
        <f t="array" ref="B1003">IF(A1003="","",INDEX(CAGE,MATCH(A1003,Company_Name,0)))</f>
        <v/>
      </c>
      <c r="C1003" s="80" t="str" cm="1">
        <f t="array" ref="C1003">IF(A1003="","",INDEX(Prime_Sub,MATCH(A1003,Company_Name,0)))</f>
        <v/>
      </c>
      <c r="G1003" s="78" t="str" cm="1">
        <f t="array" ref="G1003">IF(F1003="","",INDEX(LCAT_ID,MATCH(F1003,LCAT_Name,0)))</f>
        <v/>
      </c>
      <c r="K1003" s="78" t="str">
        <f>IFERROR(_xlfn.XLOOKUP($J1003,MSA_Title_List,MSA_Title_List!$A$2:$A$643,"",0),"")</f>
        <v/>
      </c>
    </row>
    <row r="1004" spans="2:11" ht="20.100000000000001" customHeight="1">
      <c r="B1004" s="78" t="str" cm="1">
        <f t="array" ref="B1004">IF(A1004="","",INDEX(CAGE,MATCH(A1004,Company_Name,0)))</f>
        <v/>
      </c>
      <c r="C1004" s="80" t="str" cm="1">
        <f t="array" ref="C1004">IF(A1004="","",INDEX(Prime_Sub,MATCH(A1004,Company_Name,0)))</f>
        <v/>
      </c>
      <c r="G1004" s="78" t="str" cm="1">
        <f t="array" ref="G1004">IF(F1004="","",INDEX(LCAT_ID,MATCH(F1004,LCAT_Name,0)))</f>
        <v/>
      </c>
      <c r="K1004" s="78" t="str">
        <f>IFERROR(_xlfn.XLOOKUP($J1004,MSA_Title_List,MSA_Title_List!$A$2:$A$643,"",0),"")</f>
        <v/>
      </c>
    </row>
    <row r="1005" spans="2:11" ht="20.100000000000001" customHeight="1">
      <c r="B1005" s="78" t="str" cm="1">
        <f t="array" ref="B1005">IF(A1005="","",INDEX(CAGE,MATCH(A1005,Company_Name,0)))</f>
        <v/>
      </c>
      <c r="C1005" s="80" t="str" cm="1">
        <f t="array" ref="C1005">IF(A1005="","",INDEX(Prime_Sub,MATCH(A1005,Company_Name,0)))</f>
        <v/>
      </c>
      <c r="G1005" s="78" t="str" cm="1">
        <f t="array" ref="G1005">IF(F1005="","",INDEX(LCAT_ID,MATCH(F1005,LCAT_Name,0)))</f>
        <v/>
      </c>
      <c r="K1005" s="78" t="str">
        <f>IFERROR(_xlfn.XLOOKUP($J1005,MSA_Title_List,MSA_Title_List!$A$2:$A$643,"",0),"")</f>
        <v/>
      </c>
    </row>
    <row r="1006" spans="2:11" ht="20.100000000000001" customHeight="1">
      <c r="B1006" s="78" t="str" cm="1">
        <f t="array" ref="B1006">IF(A1006="","",INDEX(CAGE,MATCH(A1006,Company_Name,0)))</f>
        <v/>
      </c>
      <c r="C1006" s="80" t="str" cm="1">
        <f t="array" ref="C1006">IF(A1006="","",INDEX(Prime_Sub,MATCH(A1006,Company_Name,0)))</f>
        <v/>
      </c>
      <c r="G1006" s="78" t="str" cm="1">
        <f t="array" ref="G1006">IF(F1006="","",INDEX(LCAT_ID,MATCH(F1006,LCAT_Name,0)))</f>
        <v/>
      </c>
      <c r="K1006" s="78" t="str">
        <f>IFERROR(_xlfn.XLOOKUP($J1006,MSA_Title_List,MSA_Title_List!$A$2:$A$643,"",0),"")</f>
        <v/>
      </c>
    </row>
    <row r="1007" spans="2:11" ht="20.100000000000001" customHeight="1">
      <c r="B1007" s="78" t="str" cm="1">
        <f t="array" ref="B1007">IF(A1007="","",INDEX(CAGE,MATCH(A1007,Company_Name,0)))</f>
        <v/>
      </c>
      <c r="C1007" s="80" t="str" cm="1">
        <f t="array" ref="C1007">IF(A1007="","",INDEX(Prime_Sub,MATCH(A1007,Company_Name,0)))</f>
        <v/>
      </c>
      <c r="G1007" s="78" t="str" cm="1">
        <f t="array" ref="G1007">IF(F1007="","",INDEX(LCAT_ID,MATCH(F1007,LCAT_Name,0)))</f>
        <v/>
      </c>
      <c r="K1007" s="78" t="str">
        <f>IFERROR(_xlfn.XLOOKUP($J1007,MSA_Title_List,MSA_Title_List!$A$2:$A$643,"",0),"")</f>
        <v/>
      </c>
    </row>
    <row r="1008" spans="2:11" ht="20.100000000000001" customHeight="1">
      <c r="B1008" s="78" t="str" cm="1">
        <f t="array" ref="B1008">IF(A1008="","",INDEX(CAGE,MATCH(A1008,Company_Name,0)))</f>
        <v/>
      </c>
      <c r="C1008" s="80" t="str" cm="1">
        <f t="array" ref="C1008">IF(A1008="","",INDEX(Prime_Sub,MATCH(A1008,Company_Name,0)))</f>
        <v/>
      </c>
      <c r="G1008" s="78" t="str" cm="1">
        <f t="array" ref="G1008">IF(F1008="","",INDEX(LCAT_ID,MATCH(F1008,LCAT_Name,0)))</f>
        <v/>
      </c>
      <c r="K1008" s="78" t="str">
        <f>IFERROR(_xlfn.XLOOKUP($J1008,MSA_Title_List,MSA_Title_List!$A$2:$A$643,"",0),"")</f>
        <v/>
      </c>
    </row>
    <row r="1009" spans="2:11" ht="20.100000000000001" customHeight="1">
      <c r="B1009" s="78" t="str" cm="1">
        <f t="array" ref="B1009">IF(A1009="","",INDEX(CAGE,MATCH(A1009,Company_Name,0)))</f>
        <v/>
      </c>
      <c r="C1009" s="80" t="str" cm="1">
        <f t="array" ref="C1009">IF(A1009="","",INDEX(Prime_Sub,MATCH(A1009,Company_Name,0)))</f>
        <v/>
      </c>
      <c r="G1009" s="78" t="str" cm="1">
        <f t="array" ref="G1009">IF(F1009="","",INDEX(LCAT_ID,MATCH(F1009,LCAT_Name,0)))</f>
        <v/>
      </c>
      <c r="K1009" s="78" t="str">
        <f>IFERROR(_xlfn.XLOOKUP($J1009,MSA_Title_List,MSA_Title_List!$A$2:$A$643,"",0),"")</f>
        <v/>
      </c>
    </row>
    <row r="1010" spans="2:11" ht="20.100000000000001" customHeight="1">
      <c r="B1010" s="78" t="str" cm="1">
        <f t="array" ref="B1010">IF(A1010="","",INDEX(CAGE,MATCH(A1010,Company_Name,0)))</f>
        <v/>
      </c>
      <c r="C1010" s="80" t="str" cm="1">
        <f t="array" ref="C1010">IF(A1010="","",INDEX(Prime_Sub,MATCH(A1010,Company_Name,0)))</f>
        <v/>
      </c>
      <c r="G1010" s="78" t="str" cm="1">
        <f t="array" ref="G1010">IF(F1010="","",INDEX(LCAT_ID,MATCH(F1010,LCAT_Name,0)))</f>
        <v/>
      </c>
      <c r="K1010" s="78" t="str">
        <f>IFERROR(_xlfn.XLOOKUP($J1010,MSA_Title_List,MSA_Title_List!$A$2:$A$643,"",0),"")</f>
        <v/>
      </c>
    </row>
    <row r="1011" spans="2:11" ht="20.100000000000001" customHeight="1">
      <c r="B1011" s="78" t="str" cm="1">
        <f t="array" ref="B1011">IF(A1011="","",INDEX(CAGE,MATCH(A1011,Company_Name,0)))</f>
        <v/>
      </c>
      <c r="C1011" s="80" t="str" cm="1">
        <f t="array" ref="C1011">IF(A1011="","",INDEX(Prime_Sub,MATCH(A1011,Company_Name,0)))</f>
        <v/>
      </c>
      <c r="G1011" s="78" t="str" cm="1">
        <f t="array" ref="G1011">IF(F1011="","",INDEX(LCAT_ID,MATCH(F1011,LCAT_Name,0)))</f>
        <v/>
      </c>
      <c r="K1011" s="78" t="str">
        <f>IFERROR(_xlfn.XLOOKUP($J1011,MSA_Title_List,MSA_Title_List!$A$2:$A$643,"",0),"")</f>
        <v/>
      </c>
    </row>
    <row r="1012" spans="2:11" ht="20.100000000000001" customHeight="1">
      <c r="B1012" s="78" t="str" cm="1">
        <f t="array" ref="B1012">IF(A1012="","",INDEX(CAGE,MATCH(A1012,Company_Name,0)))</f>
        <v/>
      </c>
      <c r="C1012" s="80" t="str" cm="1">
        <f t="array" ref="C1012">IF(A1012="","",INDEX(Prime_Sub,MATCH(A1012,Company_Name,0)))</f>
        <v/>
      </c>
      <c r="G1012" s="78" t="str" cm="1">
        <f t="array" ref="G1012">IF(F1012="","",INDEX(LCAT_ID,MATCH(F1012,LCAT_Name,0)))</f>
        <v/>
      </c>
      <c r="K1012" s="78" t="str">
        <f>IFERROR(_xlfn.XLOOKUP($J1012,MSA_Title_List,MSA_Title_List!$A$2:$A$643,"",0),"")</f>
        <v/>
      </c>
    </row>
    <row r="1013" spans="2:11" ht="20.100000000000001" customHeight="1">
      <c r="B1013" s="78" t="str" cm="1">
        <f t="array" ref="B1013">IF(A1013="","",INDEX(CAGE,MATCH(A1013,Company_Name,0)))</f>
        <v/>
      </c>
      <c r="C1013" s="80" t="str" cm="1">
        <f t="array" ref="C1013">IF(A1013="","",INDEX(Prime_Sub,MATCH(A1013,Company_Name,0)))</f>
        <v/>
      </c>
      <c r="G1013" s="78" t="str" cm="1">
        <f t="array" ref="G1013">IF(F1013="","",INDEX(LCAT_ID,MATCH(F1013,LCAT_Name,0)))</f>
        <v/>
      </c>
      <c r="K1013" s="78" t="str">
        <f>IFERROR(_xlfn.XLOOKUP($J1013,MSA_Title_List,MSA_Title_List!$A$2:$A$643,"",0),"")</f>
        <v/>
      </c>
    </row>
    <row r="1014" spans="2:11" ht="20.100000000000001" customHeight="1">
      <c r="B1014" s="78" t="str" cm="1">
        <f t="array" ref="B1014">IF(A1014="","",INDEX(CAGE,MATCH(A1014,Company_Name,0)))</f>
        <v/>
      </c>
      <c r="C1014" s="80" t="str" cm="1">
        <f t="array" ref="C1014">IF(A1014="","",INDEX(Prime_Sub,MATCH(A1014,Company_Name,0)))</f>
        <v/>
      </c>
      <c r="G1014" s="78" t="str" cm="1">
        <f t="array" ref="G1014">IF(F1014="","",INDEX(LCAT_ID,MATCH(F1014,LCAT_Name,0)))</f>
        <v/>
      </c>
      <c r="K1014" s="78" t="str">
        <f>IFERROR(_xlfn.XLOOKUP($J1014,MSA_Title_List,MSA_Title_List!$A$2:$A$643,"",0),"")</f>
        <v/>
      </c>
    </row>
    <row r="1015" spans="2:11" ht="20.100000000000001" customHeight="1">
      <c r="B1015" s="78" t="str" cm="1">
        <f t="array" ref="B1015">IF(A1015="","",INDEX(CAGE,MATCH(A1015,Company_Name,0)))</f>
        <v/>
      </c>
      <c r="C1015" s="80" t="str" cm="1">
        <f t="array" ref="C1015">IF(A1015="","",INDEX(Prime_Sub,MATCH(A1015,Company_Name,0)))</f>
        <v/>
      </c>
      <c r="G1015" s="78" t="str" cm="1">
        <f t="array" ref="G1015">IF(F1015="","",INDEX(LCAT_ID,MATCH(F1015,LCAT_Name,0)))</f>
        <v/>
      </c>
      <c r="K1015" s="78" t="str">
        <f>IFERROR(_xlfn.XLOOKUP($J1015,MSA_Title_List,MSA_Title_List!$A$2:$A$643,"",0),"")</f>
        <v/>
      </c>
    </row>
    <row r="1016" spans="2:11" ht="20.100000000000001" customHeight="1">
      <c r="B1016" s="78" t="str" cm="1">
        <f t="array" ref="B1016">IF(A1016="","",INDEX(CAGE,MATCH(A1016,Company_Name,0)))</f>
        <v/>
      </c>
      <c r="C1016" s="80" t="str" cm="1">
        <f t="array" ref="C1016">IF(A1016="","",INDEX(Prime_Sub,MATCH(A1016,Company_Name,0)))</f>
        <v/>
      </c>
      <c r="G1016" s="78" t="str" cm="1">
        <f t="array" ref="G1016">IF(F1016="","",INDEX(LCAT_ID,MATCH(F1016,LCAT_Name,0)))</f>
        <v/>
      </c>
      <c r="K1016" s="78" t="str">
        <f>IFERROR(_xlfn.XLOOKUP($J1016,MSA_Title_List,MSA_Title_List!$A$2:$A$643,"",0),"")</f>
        <v/>
      </c>
    </row>
    <row r="1017" spans="2:11" ht="20.100000000000001" customHeight="1">
      <c r="B1017" s="78" t="str" cm="1">
        <f t="array" ref="B1017">IF(A1017="","",INDEX(CAGE,MATCH(A1017,Company_Name,0)))</f>
        <v/>
      </c>
      <c r="C1017" s="80" t="str" cm="1">
        <f t="array" ref="C1017">IF(A1017="","",INDEX(Prime_Sub,MATCH(A1017,Company_Name,0)))</f>
        <v/>
      </c>
      <c r="G1017" s="78" t="str" cm="1">
        <f t="array" ref="G1017">IF(F1017="","",INDEX(LCAT_ID,MATCH(F1017,LCAT_Name,0)))</f>
        <v/>
      </c>
      <c r="K1017" s="78" t="str">
        <f>IFERROR(_xlfn.XLOOKUP($J1017,MSA_Title_List,MSA_Title_List!$A$2:$A$643,"",0),"")</f>
        <v/>
      </c>
    </row>
    <row r="1018" spans="2:11" ht="20.100000000000001" customHeight="1">
      <c r="B1018" s="78" t="str" cm="1">
        <f t="array" ref="B1018">IF(A1018="","",INDEX(CAGE,MATCH(A1018,Company_Name,0)))</f>
        <v/>
      </c>
      <c r="C1018" s="80" t="str" cm="1">
        <f t="array" ref="C1018">IF(A1018="","",INDEX(Prime_Sub,MATCH(A1018,Company_Name,0)))</f>
        <v/>
      </c>
      <c r="G1018" s="78" t="str" cm="1">
        <f t="array" ref="G1018">IF(F1018="","",INDEX(LCAT_ID,MATCH(F1018,LCAT_Name,0)))</f>
        <v/>
      </c>
      <c r="K1018" s="78" t="str">
        <f>IFERROR(_xlfn.XLOOKUP($J1018,MSA_Title_List,MSA_Title_List!$A$2:$A$643,"",0),"")</f>
        <v/>
      </c>
    </row>
    <row r="1019" spans="2:11" ht="20.100000000000001" customHeight="1">
      <c r="B1019" s="78" t="str" cm="1">
        <f t="array" ref="B1019">IF(A1019="","",INDEX(CAGE,MATCH(A1019,Company_Name,0)))</f>
        <v/>
      </c>
      <c r="C1019" s="80" t="str" cm="1">
        <f t="array" ref="C1019">IF(A1019="","",INDEX(Prime_Sub,MATCH(A1019,Company_Name,0)))</f>
        <v/>
      </c>
      <c r="G1019" s="78" t="str" cm="1">
        <f t="array" ref="G1019">IF(F1019="","",INDEX(LCAT_ID,MATCH(F1019,LCAT_Name,0)))</f>
        <v/>
      </c>
      <c r="K1019" s="78" t="str">
        <f>IFERROR(_xlfn.XLOOKUP($J1019,MSA_Title_List,MSA_Title_List!$A$2:$A$643,"",0),"")</f>
        <v/>
      </c>
    </row>
    <row r="1020" spans="2:11" ht="20.100000000000001" customHeight="1">
      <c r="B1020" s="78" t="str" cm="1">
        <f t="array" ref="B1020">IF(A1020="","",INDEX(CAGE,MATCH(A1020,Company_Name,0)))</f>
        <v/>
      </c>
      <c r="C1020" s="80" t="str" cm="1">
        <f t="array" ref="C1020">IF(A1020="","",INDEX(Prime_Sub,MATCH(A1020,Company_Name,0)))</f>
        <v/>
      </c>
      <c r="G1020" s="78" t="str" cm="1">
        <f t="array" ref="G1020">IF(F1020="","",INDEX(LCAT_ID,MATCH(F1020,LCAT_Name,0)))</f>
        <v/>
      </c>
      <c r="K1020" s="78" t="str">
        <f>IFERROR(_xlfn.XLOOKUP($J1020,MSA_Title_List,MSA_Title_List!$A$2:$A$643,"",0),"")</f>
        <v/>
      </c>
    </row>
    <row r="1021" spans="2:11" ht="20.100000000000001" customHeight="1">
      <c r="B1021" s="78" t="str" cm="1">
        <f t="array" ref="B1021">IF(A1021="","",INDEX(CAGE,MATCH(A1021,Company_Name,0)))</f>
        <v/>
      </c>
      <c r="C1021" s="80" t="str" cm="1">
        <f t="array" ref="C1021">IF(A1021="","",INDEX(Prime_Sub,MATCH(A1021,Company_Name,0)))</f>
        <v/>
      </c>
      <c r="G1021" s="78" t="str" cm="1">
        <f t="array" ref="G1021">IF(F1021="","",INDEX(LCAT_ID,MATCH(F1021,LCAT_Name,0)))</f>
        <v/>
      </c>
      <c r="K1021" s="78" t="str">
        <f>IFERROR(_xlfn.XLOOKUP($J1021,MSA_Title_List,MSA_Title_List!$A$2:$A$643,"",0),"")</f>
        <v/>
      </c>
    </row>
    <row r="1022" spans="2:11" ht="20.100000000000001" customHeight="1">
      <c r="B1022" s="78" t="str" cm="1">
        <f t="array" ref="B1022">IF(A1022="","",INDEX(CAGE,MATCH(A1022,Company_Name,0)))</f>
        <v/>
      </c>
      <c r="C1022" s="80" t="str" cm="1">
        <f t="array" ref="C1022">IF(A1022="","",INDEX(Prime_Sub,MATCH(A1022,Company_Name,0)))</f>
        <v/>
      </c>
      <c r="G1022" s="78" t="str" cm="1">
        <f t="array" ref="G1022">IF(F1022="","",INDEX(LCAT_ID,MATCH(F1022,LCAT_Name,0)))</f>
        <v/>
      </c>
      <c r="K1022" s="78" t="str">
        <f>IFERROR(_xlfn.XLOOKUP($J1022,MSA_Title_List,MSA_Title_List!$A$2:$A$643,"",0),"")</f>
        <v/>
      </c>
    </row>
    <row r="1023" spans="2:11" ht="20.100000000000001" customHeight="1">
      <c r="B1023" s="78" t="str" cm="1">
        <f t="array" ref="B1023">IF(A1023="","",INDEX(CAGE,MATCH(A1023,Company_Name,0)))</f>
        <v/>
      </c>
      <c r="C1023" s="80" t="str" cm="1">
        <f t="array" ref="C1023">IF(A1023="","",INDEX(Prime_Sub,MATCH(A1023,Company_Name,0)))</f>
        <v/>
      </c>
      <c r="G1023" s="78" t="str" cm="1">
        <f t="array" ref="G1023">IF(F1023="","",INDEX(LCAT_ID,MATCH(F1023,LCAT_Name,0)))</f>
        <v/>
      </c>
      <c r="K1023" s="78" t="str">
        <f>IFERROR(_xlfn.XLOOKUP($J1023,MSA_Title_List,MSA_Title_List!$A$2:$A$643,"",0),"")</f>
        <v/>
      </c>
    </row>
    <row r="1024" spans="2:11" ht="20.100000000000001" customHeight="1">
      <c r="B1024" s="78" t="str" cm="1">
        <f t="array" ref="B1024">IF(A1024="","",INDEX(CAGE,MATCH(A1024,Company_Name,0)))</f>
        <v/>
      </c>
      <c r="C1024" s="80" t="str" cm="1">
        <f t="array" ref="C1024">IF(A1024="","",INDEX(Prime_Sub,MATCH(A1024,Company_Name,0)))</f>
        <v/>
      </c>
      <c r="G1024" s="78" t="str" cm="1">
        <f t="array" ref="G1024">IF(F1024="","",INDEX(LCAT_ID,MATCH(F1024,LCAT_Name,0)))</f>
        <v/>
      </c>
      <c r="K1024" s="78" t="str">
        <f>IFERROR(_xlfn.XLOOKUP($J1024,MSA_Title_List,MSA_Title_List!$A$2:$A$643,"",0),"")</f>
        <v/>
      </c>
    </row>
    <row r="1025" spans="2:11" ht="20.100000000000001" customHeight="1">
      <c r="B1025" s="78" t="str" cm="1">
        <f t="array" ref="B1025">IF(A1025="","",INDEX(CAGE,MATCH(A1025,Company_Name,0)))</f>
        <v/>
      </c>
      <c r="C1025" s="80" t="str" cm="1">
        <f t="array" ref="C1025">IF(A1025="","",INDEX(Prime_Sub,MATCH(A1025,Company_Name,0)))</f>
        <v/>
      </c>
      <c r="G1025" s="78" t="str" cm="1">
        <f t="array" ref="G1025">IF(F1025="","",INDEX(LCAT_ID,MATCH(F1025,LCAT_Name,0)))</f>
        <v/>
      </c>
      <c r="K1025" s="78" t="str">
        <f>IFERROR(_xlfn.XLOOKUP($J1025,MSA_Title_List,MSA_Title_List!$A$2:$A$643,"",0),"")</f>
        <v/>
      </c>
    </row>
    <row r="1026" spans="2:11" ht="20.100000000000001" customHeight="1">
      <c r="B1026" s="78" t="str" cm="1">
        <f t="array" ref="B1026">IF(A1026="","",INDEX(CAGE,MATCH(A1026,Company_Name,0)))</f>
        <v/>
      </c>
      <c r="C1026" s="80" t="str" cm="1">
        <f t="array" ref="C1026">IF(A1026="","",INDEX(Prime_Sub,MATCH(A1026,Company_Name,0)))</f>
        <v/>
      </c>
      <c r="G1026" s="78" t="str" cm="1">
        <f t="array" ref="G1026">IF(F1026="","",INDEX(LCAT_ID,MATCH(F1026,LCAT_Name,0)))</f>
        <v/>
      </c>
      <c r="K1026" s="78" t="str">
        <f>IFERROR(_xlfn.XLOOKUP($J1026,MSA_Title_List,MSA_Title_List!$A$2:$A$643,"",0),"")</f>
        <v/>
      </c>
    </row>
    <row r="1027" spans="2:11" ht="20.100000000000001" customHeight="1">
      <c r="B1027" s="78" t="str" cm="1">
        <f t="array" ref="B1027">IF(A1027="","",INDEX(CAGE,MATCH(A1027,Company_Name,0)))</f>
        <v/>
      </c>
      <c r="C1027" s="80" t="str" cm="1">
        <f t="array" ref="C1027">IF(A1027="","",INDEX(Prime_Sub,MATCH(A1027,Company_Name,0)))</f>
        <v/>
      </c>
      <c r="G1027" s="78" t="str" cm="1">
        <f t="array" ref="G1027">IF(F1027="","",INDEX(LCAT_ID,MATCH(F1027,LCAT_Name,0)))</f>
        <v/>
      </c>
      <c r="K1027" s="78" t="str">
        <f>IFERROR(_xlfn.XLOOKUP($J1027,MSA_Title_List,MSA_Title_List!$A$2:$A$643,"",0),"")</f>
        <v/>
      </c>
    </row>
    <row r="1028" spans="2:11" ht="20.100000000000001" customHeight="1">
      <c r="B1028" s="78" t="str" cm="1">
        <f t="array" ref="B1028">IF(A1028="","",INDEX(CAGE,MATCH(A1028,Company_Name,0)))</f>
        <v/>
      </c>
      <c r="C1028" s="80" t="str" cm="1">
        <f t="array" ref="C1028">IF(A1028="","",INDEX(Prime_Sub,MATCH(A1028,Company_Name,0)))</f>
        <v/>
      </c>
      <c r="G1028" s="78" t="str" cm="1">
        <f t="array" ref="G1028">IF(F1028="","",INDEX(LCAT_ID,MATCH(F1028,LCAT_Name,0)))</f>
        <v/>
      </c>
      <c r="K1028" s="78" t="str">
        <f>IFERROR(_xlfn.XLOOKUP($J1028,MSA_Title_List,MSA_Title_List!$A$2:$A$643,"",0),"")</f>
        <v/>
      </c>
    </row>
    <row r="1029" spans="2:11" ht="20.100000000000001" customHeight="1">
      <c r="B1029" s="78" t="str" cm="1">
        <f t="array" ref="B1029">IF(A1029="","",INDEX(CAGE,MATCH(A1029,Company_Name,0)))</f>
        <v/>
      </c>
      <c r="C1029" s="80" t="str" cm="1">
        <f t="array" ref="C1029">IF(A1029="","",INDEX(Prime_Sub,MATCH(A1029,Company_Name,0)))</f>
        <v/>
      </c>
      <c r="G1029" s="78" t="str" cm="1">
        <f t="array" ref="G1029">IF(F1029="","",INDEX(LCAT_ID,MATCH(F1029,LCAT_Name,0)))</f>
        <v/>
      </c>
      <c r="K1029" s="78" t="str">
        <f>IFERROR(_xlfn.XLOOKUP($J1029,MSA_Title_List,MSA_Title_List!$A$2:$A$643,"",0),"")</f>
        <v/>
      </c>
    </row>
    <row r="1030" spans="2:11" ht="20.100000000000001" customHeight="1">
      <c r="B1030" s="78" t="str" cm="1">
        <f t="array" ref="B1030">IF(A1030="","",INDEX(CAGE,MATCH(A1030,Company_Name,0)))</f>
        <v/>
      </c>
      <c r="C1030" s="80" t="str" cm="1">
        <f t="array" ref="C1030">IF(A1030="","",INDEX(Prime_Sub,MATCH(A1030,Company_Name,0)))</f>
        <v/>
      </c>
      <c r="G1030" s="78" t="str" cm="1">
        <f t="array" ref="G1030">IF(F1030="","",INDEX(LCAT_ID,MATCH(F1030,LCAT_Name,0)))</f>
        <v/>
      </c>
      <c r="K1030" s="78" t="str">
        <f>IFERROR(_xlfn.XLOOKUP($J1030,MSA_Title_List,MSA_Title_List!$A$2:$A$643,"",0),"")</f>
        <v/>
      </c>
    </row>
    <row r="1031" spans="2:11" ht="20.100000000000001" customHeight="1">
      <c r="B1031" s="78" t="str" cm="1">
        <f t="array" ref="B1031">IF(A1031="","",INDEX(CAGE,MATCH(A1031,Company_Name,0)))</f>
        <v/>
      </c>
      <c r="C1031" s="80" t="str" cm="1">
        <f t="array" ref="C1031">IF(A1031="","",INDEX(Prime_Sub,MATCH(A1031,Company_Name,0)))</f>
        <v/>
      </c>
      <c r="G1031" s="78" t="str" cm="1">
        <f t="array" ref="G1031">IF(F1031="","",INDEX(LCAT_ID,MATCH(F1031,LCAT_Name,0)))</f>
        <v/>
      </c>
      <c r="K1031" s="78" t="str">
        <f>IFERROR(_xlfn.XLOOKUP($J1031,MSA_Title_List,MSA_Title_List!$A$2:$A$643,"",0),"")</f>
        <v/>
      </c>
    </row>
    <row r="1032" spans="2:11" ht="20.100000000000001" customHeight="1">
      <c r="B1032" s="78" t="str" cm="1">
        <f t="array" ref="B1032">IF(A1032="","",INDEX(CAGE,MATCH(A1032,Company_Name,0)))</f>
        <v/>
      </c>
      <c r="C1032" s="80" t="str" cm="1">
        <f t="array" ref="C1032">IF(A1032="","",INDEX(Prime_Sub,MATCH(A1032,Company_Name,0)))</f>
        <v/>
      </c>
      <c r="G1032" s="78" t="str" cm="1">
        <f t="array" ref="G1032">IF(F1032="","",INDEX(LCAT_ID,MATCH(F1032,LCAT_Name,0)))</f>
        <v/>
      </c>
      <c r="K1032" s="78" t="str">
        <f>IFERROR(_xlfn.XLOOKUP($J1032,MSA_Title_List,MSA_Title_List!$A$2:$A$643,"",0),"")</f>
        <v/>
      </c>
    </row>
    <row r="1033" spans="2:11" ht="20.100000000000001" customHeight="1">
      <c r="B1033" s="78" t="str" cm="1">
        <f t="array" ref="B1033">IF(A1033="","",INDEX(CAGE,MATCH(A1033,Company_Name,0)))</f>
        <v/>
      </c>
      <c r="C1033" s="80" t="str" cm="1">
        <f t="array" ref="C1033">IF(A1033="","",INDEX(Prime_Sub,MATCH(A1033,Company_Name,0)))</f>
        <v/>
      </c>
      <c r="G1033" s="78" t="str" cm="1">
        <f t="array" ref="G1033">IF(F1033="","",INDEX(LCAT_ID,MATCH(F1033,LCAT_Name,0)))</f>
        <v/>
      </c>
      <c r="K1033" s="78" t="str">
        <f>IFERROR(_xlfn.XLOOKUP($J1033,MSA_Title_List,MSA_Title_List!$A$2:$A$643,"",0),"")</f>
        <v/>
      </c>
    </row>
    <row r="1034" spans="2:11" ht="20.100000000000001" customHeight="1">
      <c r="B1034" s="78" t="str" cm="1">
        <f t="array" ref="B1034">IF(A1034="","",INDEX(CAGE,MATCH(A1034,Company_Name,0)))</f>
        <v/>
      </c>
      <c r="C1034" s="80" t="str" cm="1">
        <f t="array" ref="C1034">IF(A1034="","",INDEX(Prime_Sub,MATCH(A1034,Company_Name,0)))</f>
        <v/>
      </c>
      <c r="G1034" s="78" t="str" cm="1">
        <f t="array" ref="G1034">IF(F1034="","",INDEX(LCAT_ID,MATCH(F1034,LCAT_Name,0)))</f>
        <v/>
      </c>
      <c r="K1034" s="78" t="str">
        <f>IFERROR(_xlfn.XLOOKUP($J1034,MSA_Title_List,MSA_Title_List!$A$2:$A$643,"",0),"")</f>
        <v/>
      </c>
    </row>
    <row r="1035" spans="2:11" ht="20.100000000000001" customHeight="1">
      <c r="B1035" s="78" t="str" cm="1">
        <f t="array" ref="B1035">IF(A1035="","",INDEX(CAGE,MATCH(A1035,Company_Name,0)))</f>
        <v/>
      </c>
      <c r="C1035" s="80" t="str" cm="1">
        <f t="array" ref="C1035">IF(A1035="","",INDEX(Prime_Sub,MATCH(A1035,Company_Name,0)))</f>
        <v/>
      </c>
      <c r="G1035" s="78" t="str" cm="1">
        <f t="array" ref="G1035">IF(F1035="","",INDEX(LCAT_ID,MATCH(F1035,LCAT_Name,0)))</f>
        <v/>
      </c>
      <c r="K1035" s="78" t="str">
        <f>IFERROR(_xlfn.XLOOKUP($J1035,MSA_Title_List,MSA_Title_List!$A$2:$A$643,"",0),"")</f>
        <v/>
      </c>
    </row>
    <row r="1036" spans="2:11" ht="20.100000000000001" customHeight="1">
      <c r="B1036" s="78" t="str" cm="1">
        <f t="array" ref="B1036">IF(A1036="","",INDEX(CAGE,MATCH(A1036,Company_Name,0)))</f>
        <v/>
      </c>
      <c r="C1036" s="80" t="str" cm="1">
        <f t="array" ref="C1036">IF(A1036="","",INDEX(Prime_Sub,MATCH(A1036,Company_Name,0)))</f>
        <v/>
      </c>
      <c r="G1036" s="78" t="str" cm="1">
        <f t="array" ref="G1036">IF(F1036="","",INDEX(LCAT_ID,MATCH(F1036,LCAT_Name,0)))</f>
        <v/>
      </c>
      <c r="K1036" s="78" t="str">
        <f>IFERROR(_xlfn.XLOOKUP($J1036,MSA_Title_List,MSA_Title_List!$A$2:$A$643,"",0),"")</f>
        <v/>
      </c>
    </row>
    <row r="1037" spans="2:11" ht="20.100000000000001" customHeight="1">
      <c r="B1037" s="78" t="str" cm="1">
        <f t="array" ref="B1037">IF(A1037="","",INDEX(CAGE,MATCH(A1037,Company_Name,0)))</f>
        <v/>
      </c>
      <c r="C1037" s="80" t="str" cm="1">
        <f t="array" ref="C1037">IF(A1037="","",INDEX(Prime_Sub,MATCH(A1037,Company_Name,0)))</f>
        <v/>
      </c>
      <c r="G1037" s="78" t="str" cm="1">
        <f t="array" ref="G1037">IF(F1037="","",INDEX(LCAT_ID,MATCH(F1037,LCAT_Name,0)))</f>
        <v/>
      </c>
      <c r="K1037" s="78" t="str">
        <f>IFERROR(_xlfn.XLOOKUP($J1037,MSA_Title_List,MSA_Title_List!$A$2:$A$643,"",0),"")</f>
        <v/>
      </c>
    </row>
    <row r="1038" spans="2:11" ht="20.100000000000001" customHeight="1">
      <c r="B1038" s="78" t="str" cm="1">
        <f t="array" ref="B1038">IF(A1038="","",INDEX(CAGE,MATCH(A1038,Company_Name,0)))</f>
        <v/>
      </c>
      <c r="C1038" s="80" t="str" cm="1">
        <f t="array" ref="C1038">IF(A1038="","",INDEX(Prime_Sub,MATCH(A1038,Company_Name,0)))</f>
        <v/>
      </c>
      <c r="G1038" s="78" t="str" cm="1">
        <f t="array" ref="G1038">IF(F1038="","",INDEX(LCAT_ID,MATCH(F1038,LCAT_Name,0)))</f>
        <v/>
      </c>
      <c r="K1038" s="78" t="str">
        <f>IFERROR(_xlfn.XLOOKUP($J1038,MSA_Title_List,MSA_Title_List!$A$2:$A$643,"",0),"")</f>
        <v/>
      </c>
    </row>
    <row r="1039" spans="2:11" ht="20.100000000000001" customHeight="1">
      <c r="B1039" s="78" t="str" cm="1">
        <f t="array" ref="B1039">IF(A1039="","",INDEX(CAGE,MATCH(A1039,Company_Name,0)))</f>
        <v/>
      </c>
      <c r="C1039" s="80" t="str" cm="1">
        <f t="array" ref="C1039">IF(A1039="","",INDEX(Prime_Sub,MATCH(A1039,Company_Name,0)))</f>
        <v/>
      </c>
      <c r="G1039" s="78" t="str" cm="1">
        <f t="array" ref="G1039">IF(F1039="","",INDEX(LCAT_ID,MATCH(F1039,LCAT_Name,0)))</f>
        <v/>
      </c>
      <c r="K1039" s="78" t="str">
        <f>IFERROR(_xlfn.XLOOKUP($J1039,MSA_Title_List,MSA_Title_List!$A$2:$A$643,"",0),"")</f>
        <v/>
      </c>
    </row>
    <row r="1040" spans="2:11" ht="20.100000000000001" customHeight="1">
      <c r="B1040" s="78" t="str" cm="1">
        <f t="array" ref="B1040">IF(A1040="","",INDEX(CAGE,MATCH(A1040,Company_Name,0)))</f>
        <v/>
      </c>
      <c r="C1040" s="80" t="str" cm="1">
        <f t="array" ref="C1040">IF(A1040="","",INDEX(Prime_Sub,MATCH(A1040,Company_Name,0)))</f>
        <v/>
      </c>
      <c r="G1040" s="78" t="str" cm="1">
        <f t="array" ref="G1040">IF(F1040="","",INDEX(LCAT_ID,MATCH(F1040,LCAT_Name,0)))</f>
        <v/>
      </c>
      <c r="K1040" s="78" t="str">
        <f>IFERROR(_xlfn.XLOOKUP($J1040,MSA_Title_List,MSA_Title_List!$A$2:$A$643,"",0),"")</f>
        <v/>
      </c>
    </row>
    <row r="1041" spans="2:11" ht="20.100000000000001" customHeight="1">
      <c r="B1041" s="78" t="str" cm="1">
        <f t="array" ref="B1041">IF(A1041="","",INDEX(CAGE,MATCH(A1041,Company_Name,0)))</f>
        <v/>
      </c>
      <c r="C1041" s="80" t="str" cm="1">
        <f t="array" ref="C1041">IF(A1041="","",INDEX(Prime_Sub,MATCH(A1041,Company_Name,0)))</f>
        <v/>
      </c>
      <c r="G1041" s="78" t="str" cm="1">
        <f t="array" ref="G1041">IF(F1041="","",INDEX(LCAT_ID,MATCH(F1041,LCAT_Name,0)))</f>
        <v/>
      </c>
      <c r="K1041" s="78" t="str">
        <f>IFERROR(_xlfn.XLOOKUP($J1041,MSA_Title_List,MSA_Title_List!$A$2:$A$643,"",0),"")</f>
        <v/>
      </c>
    </row>
    <row r="1042" spans="2:11" ht="20.100000000000001" customHeight="1">
      <c r="B1042" s="78" t="str" cm="1">
        <f t="array" ref="B1042">IF(A1042="","",INDEX(CAGE,MATCH(A1042,Company_Name,0)))</f>
        <v/>
      </c>
      <c r="C1042" s="80" t="str" cm="1">
        <f t="array" ref="C1042">IF(A1042="","",INDEX(Prime_Sub,MATCH(A1042,Company_Name,0)))</f>
        <v/>
      </c>
      <c r="G1042" s="78" t="str" cm="1">
        <f t="array" ref="G1042">IF(F1042="","",INDEX(LCAT_ID,MATCH(F1042,LCAT_Name,0)))</f>
        <v/>
      </c>
      <c r="K1042" s="78" t="str">
        <f>IFERROR(_xlfn.XLOOKUP($J1042,MSA_Title_List,MSA_Title_List!$A$2:$A$643,"",0),"")</f>
        <v/>
      </c>
    </row>
    <row r="1043" spans="2:11" ht="20.100000000000001" customHeight="1">
      <c r="B1043" s="78" t="str" cm="1">
        <f t="array" ref="B1043">IF(A1043="","",INDEX(CAGE,MATCH(A1043,Company_Name,0)))</f>
        <v/>
      </c>
      <c r="C1043" s="80" t="str" cm="1">
        <f t="array" ref="C1043">IF(A1043="","",INDEX(Prime_Sub,MATCH(A1043,Company_Name,0)))</f>
        <v/>
      </c>
      <c r="G1043" s="78" t="str" cm="1">
        <f t="array" ref="G1043">IF(F1043="","",INDEX(LCAT_ID,MATCH(F1043,LCAT_Name,0)))</f>
        <v/>
      </c>
      <c r="K1043" s="78" t="str">
        <f>IFERROR(_xlfn.XLOOKUP($J1043,MSA_Title_List,MSA_Title_List!$A$2:$A$643,"",0),"")</f>
        <v/>
      </c>
    </row>
    <row r="1044" spans="2:11" ht="20.100000000000001" customHeight="1">
      <c r="B1044" s="78" t="str" cm="1">
        <f t="array" ref="B1044">IF(A1044="","",INDEX(CAGE,MATCH(A1044,Company_Name,0)))</f>
        <v/>
      </c>
      <c r="C1044" s="80" t="str" cm="1">
        <f t="array" ref="C1044">IF(A1044="","",INDEX(Prime_Sub,MATCH(A1044,Company_Name,0)))</f>
        <v/>
      </c>
      <c r="G1044" s="78" t="str" cm="1">
        <f t="array" ref="G1044">IF(F1044="","",INDEX(LCAT_ID,MATCH(F1044,LCAT_Name,0)))</f>
        <v/>
      </c>
      <c r="K1044" s="78" t="str">
        <f>IFERROR(_xlfn.XLOOKUP($J1044,MSA_Title_List,MSA_Title_List!$A$2:$A$643,"",0),"")</f>
        <v/>
      </c>
    </row>
    <row r="1045" spans="2:11" ht="20.100000000000001" customHeight="1">
      <c r="B1045" s="78" t="str" cm="1">
        <f t="array" ref="B1045">IF(A1045="","",INDEX(CAGE,MATCH(A1045,Company_Name,0)))</f>
        <v/>
      </c>
      <c r="C1045" s="80" t="str" cm="1">
        <f t="array" ref="C1045">IF(A1045="","",INDEX(Prime_Sub,MATCH(A1045,Company_Name,0)))</f>
        <v/>
      </c>
      <c r="G1045" s="78" t="str" cm="1">
        <f t="array" ref="G1045">IF(F1045="","",INDEX(LCAT_ID,MATCH(F1045,LCAT_Name,0)))</f>
        <v/>
      </c>
      <c r="K1045" s="78" t="str">
        <f>IFERROR(_xlfn.XLOOKUP($J1045,MSA_Title_List,MSA_Title_List!$A$2:$A$643,"",0),"")</f>
        <v/>
      </c>
    </row>
    <row r="1046" spans="2:11" ht="20.100000000000001" customHeight="1">
      <c r="B1046" s="78" t="str" cm="1">
        <f t="array" ref="B1046">IF(A1046="","",INDEX(CAGE,MATCH(A1046,Company_Name,0)))</f>
        <v/>
      </c>
      <c r="C1046" s="80" t="str" cm="1">
        <f t="array" ref="C1046">IF(A1046="","",INDEX(Prime_Sub,MATCH(A1046,Company_Name,0)))</f>
        <v/>
      </c>
      <c r="G1046" s="78" t="str" cm="1">
        <f t="array" ref="G1046">IF(F1046="","",INDEX(LCAT_ID,MATCH(F1046,LCAT_Name,0)))</f>
        <v/>
      </c>
      <c r="K1046" s="78" t="str">
        <f>IFERROR(_xlfn.XLOOKUP($J1046,MSA_Title_List,MSA_Title_List!$A$2:$A$643,"",0),"")</f>
        <v/>
      </c>
    </row>
    <row r="1047" spans="2:11" ht="20.100000000000001" customHeight="1">
      <c r="B1047" s="78" t="str" cm="1">
        <f t="array" ref="B1047">IF(A1047="","",INDEX(CAGE,MATCH(A1047,Company_Name,0)))</f>
        <v/>
      </c>
      <c r="C1047" s="80" t="str" cm="1">
        <f t="array" ref="C1047">IF(A1047="","",INDEX(Prime_Sub,MATCH(A1047,Company_Name,0)))</f>
        <v/>
      </c>
      <c r="G1047" s="78" t="str" cm="1">
        <f t="array" ref="G1047">IF(F1047="","",INDEX(LCAT_ID,MATCH(F1047,LCAT_Name,0)))</f>
        <v/>
      </c>
      <c r="K1047" s="78" t="str">
        <f>IFERROR(_xlfn.XLOOKUP($J1047,MSA_Title_List,MSA_Title_List!$A$2:$A$643,"",0),"")</f>
        <v/>
      </c>
    </row>
    <row r="1048" spans="2:11" ht="20.100000000000001" customHeight="1">
      <c r="B1048" s="78" t="str" cm="1">
        <f t="array" ref="B1048">IF(A1048="","",INDEX(CAGE,MATCH(A1048,Company_Name,0)))</f>
        <v/>
      </c>
      <c r="C1048" s="80" t="str" cm="1">
        <f t="array" ref="C1048">IF(A1048="","",INDEX(Prime_Sub,MATCH(A1048,Company_Name,0)))</f>
        <v/>
      </c>
      <c r="G1048" s="78" t="str" cm="1">
        <f t="array" ref="G1048">IF(F1048="","",INDEX(LCAT_ID,MATCH(F1048,LCAT_Name,0)))</f>
        <v/>
      </c>
      <c r="K1048" s="78" t="str">
        <f>IFERROR(_xlfn.XLOOKUP($J1048,MSA_Title_List,MSA_Title_List!$A$2:$A$643,"",0),"")</f>
        <v/>
      </c>
    </row>
    <row r="1049" spans="2:11" ht="20.100000000000001" customHeight="1">
      <c r="B1049" s="78" t="str" cm="1">
        <f t="array" ref="B1049">IF(A1049="","",INDEX(CAGE,MATCH(A1049,Company_Name,0)))</f>
        <v/>
      </c>
      <c r="C1049" s="80" t="str" cm="1">
        <f t="array" ref="C1049">IF(A1049="","",INDEX(Prime_Sub,MATCH(A1049,Company_Name,0)))</f>
        <v/>
      </c>
      <c r="G1049" s="78" t="str" cm="1">
        <f t="array" ref="G1049">IF(F1049="","",INDEX(LCAT_ID,MATCH(F1049,LCAT_Name,0)))</f>
        <v/>
      </c>
      <c r="K1049" s="78" t="str">
        <f>IFERROR(_xlfn.XLOOKUP($J1049,MSA_Title_List,MSA_Title_List!$A$2:$A$643,"",0),"")</f>
        <v/>
      </c>
    </row>
    <row r="1050" spans="2:11" ht="20.100000000000001" customHeight="1">
      <c r="B1050" s="78" t="str" cm="1">
        <f t="array" ref="B1050">IF(A1050="","",INDEX(CAGE,MATCH(A1050,Company_Name,0)))</f>
        <v/>
      </c>
      <c r="C1050" s="80" t="str" cm="1">
        <f t="array" ref="C1050">IF(A1050="","",INDEX(Prime_Sub,MATCH(A1050,Company_Name,0)))</f>
        <v/>
      </c>
      <c r="G1050" s="78" t="str" cm="1">
        <f t="array" ref="G1050">IF(F1050="","",INDEX(LCAT_ID,MATCH(F1050,LCAT_Name,0)))</f>
        <v/>
      </c>
      <c r="K1050" s="78" t="str">
        <f>IFERROR(_xlfn.XLOOKUP($J1050,MSA_Title_List,MSA_Title_List!$A$2:$A$643,"",0),"")</f>
        <v/>
      </c>
    </row>
    <row r="1051" spans="2:11" ht="20.100000000000001" customHeight="1">
      <c r="B1051" s="78" t="str" cm="1">
        <f t="array" ref="B1051">IF(A1051="","",INDEX(CAGE,MATCH(A1051,Company_Name,0)))</f>
        <v/>
      </c>
      <c r="C1051" s="80" t="str" cm="1">
        <f t="array" ref="C1051">IF(A1051="","",INDEX(Prime_Sub,MATCH(A1051,Company_Name,0)))</f>
        <v/>
      </c>
      <c r="G1051" s="78" t="str" cm="1">
        <f t="array" ref="G1051">IF(F1051="","",INDEX(LCAT_ID,MATCH(F1051,LCAT_Name,0)))</f>
        <v/>
      </c>
      <c r="K1051" s="78" t="str">
        <f>IFERROR(_xlfn.XLOOKUP($J1051,MSA_Title_List,MSA_Title_List!$A$2:$A$643,"",0),"")</f>
        <v/>
      </c>
    </row>
    <row r="1052" spans="2:11" ht="20.100000000000001" customHeight="1">
      <c r="B1052" s="78" t="str" cm="1">
        <f t="array" ref="B1052">IF(A1052="","",INDEX(CAGE,MATCH(A1052,Company_Name,0)))</f>
        <v/>
      </c>
      <c r="C1052" s="80" t="str" cm="1">
        <f t="array" ref="C1052">IF(A1052="","",INDEX(Prime_Sub,MATCH(A1052,Company_Name,0)))</f>
        <v/>
      </c>
      <c r="G1052" s="78" t="str" cm="1">
        <f t="array" ref="G1052">IF(F1052="","",INDEX(LCAT_ID,MATCH(F1052,LCAT_Name,0)))</f>
        <v/>
      </c>
      <c r="K1052" s="78" t="str">
        <f>IFERROR(_xlfn.XLOOKUP($J1052,MSA_Title_List,MSA_Title_List!$A$2:$A$643,"",0),"")</f>
        <v/>
      </c>
    </row>
    <row r="1053" spans="2:11" ht="20.100000000000001" customHeight="1">
      <c r="B1053" s="78" t="str" cm="1">
        <f t="array" ref="B1053">IF(A1053="","",INDEX(CAGE,MATCH(A1053,Company_Name,0)))</f>
        <v/>
      </c>
      <c r="C1053" s="80" t="str" cm="1">
        <f t="array" ref="C1053">IF(A1053="","",INDEX(Prime_Sub,MATCH(A1053,Company_Name,0)))</f>
        <v/>
      </c>
      <c r="G1053" s="78" t="str" cm="1">
        <f t="array" ref="G1053">IF(F1053="","",INDEX(LCAT_ID,MATCH(F1053,LCAT_Name,0)))</f>
        <v/>
      </c>
      <c r="K1053" s="78" t="str">
        <f>IFERROR(_xlfn.XLOOKUP($J1053,MSA_Title_List,MSA_Title_List!$A$2:$A$643,"",0),"")</f>
        <v/>
      </c>
    </row>
    <row r="1054" spans="2:11" ht="20.100000000000001" customHeight="1">
      <c r="B1054" s="78" t="str" cm="1">
        <f t="array" ref="B1054">IF(A1054="","",INDEX(CAGE,MATCH(A1054,Company_Name,0)))</f>
        <v/>
      </c>
      <c r="C1054" s="80" t="str" cm="1">
        <f t="array" ref="C1054">IF(A1054="","",INDEX(Prime_Sub,MATCH(A1054,Company_Name,0)))</f>
        <v/>
      </c>
      <c r="G1054" s="78" t="str" cm="1">
        <f t="array" ref="G1054">IF(F1054="","",INDEX(LCAT_ID,MATCH(F1054,LCAT_Name,0)))</f>
        <v/>
      </c>
      <c r="K1054" s="78" t="str">
        <f>IFERROR(_xlfn.XLOOKUP($J1054,MSA_Title_List,MSA_Title_List!$A$2:$A$643,"",0),"")</f>
        <v/>
      </c>
    </row>
    <row r="1055" spans="2:11" ht="20.100000000000001" customHeight="1">
      <c r="B1055" s="78" t="str" cm="1">
        <f t="array" ref="B1055">IF(A1055="","",INDEX(CAGE,MATCH(A1055,Company_Name,0)))</f>
        <v/>
      </c>
      <c r="C1055" s="80" t="str" cm="1">
        <f t="array" ref="C1055">IF(A1055="","",INDEX(Prime_Sub,MATCH(A1055,Company_Name,0)))</f>
        <v/>
      </c>
      <c r="G1055" s="78" t="str" cm="1">
        <f t="array" ref="G1055">IF(F1055="","",INDEX(LCAT_ID,MATCH(F1055,LCAT_Name,0)))</f>
        <v/>
      </c>
      <c r="K1055" s="78" t="str">
        <f>IFERROR(_xlfn.XLOOKUP($J1055,MSA_Title_List,MSA_Title_List!$A$2:$A$643,"",0),"")</f>
        <v/>
      </c>
    </row>
    <row r="1056" spans="2:11" ht="20.100000000000001" customHeight="1">
      <c r="B1056" s="78" t="str" cm="1">
        <f t="array" ref="B1056">IF(A1056="","",INDEX(CAGE,MATCH(A1056,Company_Name,0)))</f>
        <v/>
      </c>
      <c r="C1056" s="80" t="str" cm="1">
        <f t="array" ref="C1056">IF(A1056="","",INDEX(Prime_Sub,MATCH(A1056,Company_Name,0)))</f>
        <v/>
      </c>
      <c r="G1056" s="78" t="str" cm="1">
        <f t="array" ref="G1056">IF(F1056="","",INDEX(LCAT_ID,MATCH(F1056,LCAT_Name,0)))</f>
        <v/>
      </c>
      <c r="K1056" s="78" t="str">
        <f>IFERROR(_xlfn.XLOOKUP($J1056,MSA_Title_List,MSA_Title_List!$A$2:$A$643,"",0),"")</f>
        <v/>
      </c>
    </row>
    <row r="1057" spans="2:11" ht="20.100000000000001" customHeight="1">
      <c r="B1057" s="78" t="str" cm="1">
        <f t="array" ref="B1057">IF(A1057="","",INDEX(CAGE,MATCH(A1057,Company_Name,0)))</f>
        <v/>
      </c>
      <c r="C1057" s="80" t="str" cm="1">
        <f t="array" ref="C1057">IF(A1057="","",INDEX(Prime_Sub,MATCH(A1057,Company_Name,0)))</f>
        <v/>
      </c>
      <c r="G1057" s="78" t="str" cm="1">
        <f t="array" ref="G1057">IF(F1057="","",INDEX(LCAT_ID,MATCH(F1057,LCAT_Name,0)))</f>
        <v/>
      </c>
      <c r="K1057" s="78" t="str">
        <f>IFERROR(_xlfn.XLOOKUP($J1057,MSA_Title_List,MSA_Title_List!$A$2:$A$643,"",0),"")</f>
        <v/>
      </c>
    </row>
    <row r="1058" spans="2:11" ht="20.100000000000001" customHeight="1">
      <c r="B1058" s="78" t="str" cm="1">
        <f t="array" ref="B1058">IF(A1058="","",INDEX(CAGE,MATCH(A1058,Company_Name,0)))</f>
        <v/>
      </c>
      <c r="C1058" s="80" t="str" cm="1">
        <f t="array" ref="C1058">IF(A1058="","",INDEX(Prime_Sub,MATCH(A1058,Company_Name,0)))</f>
        <v/>
      </c>
      <c r="G1058" s="78" t="str" cm="1">
        <f t="array" ref="G1058">IF(F1058="","",INDEX(LCAT_ID,MATCH(F1058,LCAT_Name,0)))</f>
        <v/>
      </c>
      <c r="K1058" s="78" t="str">
        <f>IFERROR(_xlfn.XLOOKUP($J1058,MSA_Title_List,MSA_Title_List!$A$2:$A$643,"",0),"")</f>
        <v/>
      </c>
    </row>
    <row r="1059" spans="2:11" ht="20.100000000000001" customHeight="1">
      <c r="B1059" s="78" t="str" cm="1">
        <f t="array" ref="B1059">IF(A1059="","",INDEX(CAGE,MATCH(A1059,Company_Name,0)))</f>
        <v/>
      </c>
      <c r="C1059" s="80" t="str" cm="1">
        <f t="array" ref="C1059">IF(A1059="","",INDEX(Prime_Sub,MATCH(A1059,Company_Name,0)))</f>
        <v/>
      </c>
      <c r="G1059" s="78" t="str" cm="1">
        <f t="array" ref="G1059">IF(F1059="","",INDEX(LCAT_ID,MATCH(F1059,LCAT_Name,0)))</f>
        <v/>
      </c>
      <c r="K1059" s="78" t="str">
        <f>IFERROR(_xlfn.XLOOKUP($J1059,MSA_Title_List,MSA_Title_List!$A$2:$A$643,"",0),"")</f>
        <v/>
      </c>
    </row>
    <row r="1060" spans="2:11" ht="20.100000000000001" customHeight="1">
      <c r="B1060" s="78" t="str" cm="1">
        <f t="array" ref="B1060">IF(A1060="","",INDEX(CAGE,MATCH(A1060,Company_Name,0)))</f>
        <v/>
      </c>
      <c r="C1060" s="80" t="str" cm="1">
        <f t="array" ref="C1060">IF(A1060="","",INDEX(Prime_Sub,MATCH(A1060,Company_Name,0)))</f>
        <v/>
      </c>
      <c r="G1060" s="78" t="str" cm="1">
        <f t="array" ref="G1060">IF(F1060="","",INDEX(LCAT_ID,MATCH(F1060,LCAT_Name,0)))</f>
        <v/>
      </c>
      <c r="K1060" s="78" t="str">
        <f>IFERROR(_xlfn.XLOOKUP($J1060,MSA_Title_List,MSA_Title_List!$A$2:$A$643,"",0),"")</f>
        <v/>
      </c>
    </row>
    <row r="1061" spans="2:11" ht="20.100000000000001" customHeight="1">
      <c r="B1061" s="78" t="str" cm="1">
        <f t="array" ref="B1061">IF(A1061="","",INDEX(CAGE,MATCH(A1061,Company_Name,0)))</f>
        <v/>
      </c>
      <c r="C1061" s="80" t="str" cm="1">
        <f t="array" ref="C1061">IF(A1061="","",INDEX(Prime_Sub,MATCH(A1061,Company_Name,0)))</f>
        <v/>
      </c>
      <c r="G1061" s="78" t="str" cm="1">
        <f t="array" ref="G1061">IF(F1061="","",INDEX(LCAT_ID,MATCH(F1061,LCAT_Name,0)))</f>
        <v/>
      </c>
      <c r="K1061" s="78" t="str">
        <f>IFERROR(_xlfn.XLOOKUP($J1061,MSA_Title_List,MSA_Title_List!$A$2:$A$643,"",0),"")</f>
        <v/>
      </c>
    </row>
    <row r="1062" spans="2:11" ht="20.100000000000001" customHeight="1">
      <c r="B1062" s="78" t="str" cm="1">
        <f t="array" ref="B1062">IF(A1062="","",INDEX(CAGE,MATCH(A1062,Company_Name,0)))</f>
        <v/>
      </c>
      <c r="C1062" s="80" t="str" cm="1">
        <f t="array" ref="C1062">IF(A1062="","",INDEX(Prime_Sub,MATCH(A1062,Company_Name,0)))</f>
        <v/>
      </c>
      <c r="G1062" s="78" t="str" cm="1">
        <f t="array" ref="G1062">IF(F1062="","",INDEX(LCAT_ID,MATCH(F1062,LCAT_Name,0)))</f>
        <v/>
      </c>
      <c r="K1062" s="78" t="str">
        <f>IFERROR(_xlfn.XLOOKUP($J1062,MSA_Title_List,MSA_Title_List!$A$2:$A$643,"",0),"")</f>
        <v/>
      </c>
    </row>
    <row r="1063" spans="2:11" ht="20.100000000000001" customHeight="1">
      <c r="B1063" s="78" t="str" cm="1">
        <f t="array" ref="B1063">IF(A1063="","",INDEX(CAGE,MATCH(A1063,Company_Name,0)))</f>
        <v/>
      </c>
      <c r="C1063" s="80" t="str" cm="1">
        <f t="array" ref="C1063">IF(A1063="","",INDEX(Prime_Sub,MATCH(A1063,Company_Name,0)))</f>
        <v/>
      </c>
      <c r="G1063" s="78" t="str" cm="1">
        <f t="array" ref="G1063">IF(F1063="","",INDEX(LCAT_ID,MATCH(F1063,LCAT_Name,0)))</f>
        <v/>
      </c>
      <c r="K1063" s="78" t="str">
        <f>IFERROR(_xlfn.XLOOKUP($J1063,MSA_Title_List,MSA_Title_List!$A$2:$A$643,"",0),"")</f>
        <v/>
      </c>
    </row>
    <row r="1064" spans="2:11" ht="20.100000000000001" customHeight="1">
      <c r="B1064" s="78" t="str" cm="1">
        <f t="array" ref="B1064">IF(A1064="","",INDEX(CAGE,MATCH(A1064,Company_Name,0)))</f>
        <v/>
      </c>
      <c r="C1064" s="80" t="str" cm="1">
        <f t="array" ref="C1064">IF(A1064="","",INDEX(Prime_Sub,MATCH(A1064,Company_Name,0)))</f>
        <v/>
      </c>
      <c r="G1064" s="78" t="str" cm="1">
        <f t="array" ref="G1064">IF(F1064="","",INDEX(LCAT_ID,MATCH(F1064,LCAT_Name,0)))</f>
        <v/>
      </c>
      <c r="K1064" s="78" t="str">
        <f>IFERROR(_xlfn.XLOOKUP($J1064,MSA_Title_List,MSA_Title_List!$A$2:$A$643,"",0),"")</f>
        <v/>
      </c>
    </row>
    <row r="1065" spans="2:11" ht="20.100000000000001" customHeight="1">
      <c r="B1065" s="78" t="str" cm="1">
        <f t="array" ref="B1065">IF(A1065="","",INDEX(CAGE,MATCH(A1065,Company_Name,0)))</f>
        <v/>
      </c>
      <c r="C1065" s="80" t="str" cm="1">
        <f t="array" ref="C1065">IF(A1065="","",INDEX(Prime_Sub,MATCH(A1065,Company_Name,0)))</f>
        <v/>
      </c>
      <c r="G1065" s="78" t="str" cm="1">
        <f t="array" ref="G1065">IF(F1065="","",INDEX(LCAT_ID,MATCH(F1065,LCAT_Name,0)))</f>
        <v/>
      </c>
      <c r="K1065" s="78" t="str">
        <f>IFERROR(_xlfn.XLOOKUP($J1065,MSA_Title_List,MSA_Title_List!$A$2:$A$643,"",0),"")</f>
        <v/>
      </c>
    </row>
    <row r="1066" spans="2:11" ht="20.100000000000001" customHeight="1">
      <c r="B1066" s="78" t="str" cm="1">
        <f t="array" ref="B1066">IF(A1066="","",INDEX(CAGE,MATCH(A1066,Company_Name,0)))</f>
        <v/>
      </c>
      <c r="C1066" s="80" t="str" cm="1">
        <f t="array" ref="C1066">IF(A1066="","",INDEX(Prime_Sub,MATCH(A1066,Company_Name,0)))</f>
        <v/>
      </c>
      <c r="G1066" s="78" t="str" cm="1">
        <f t="array" ref="G1066">IF(F1066="","",INDEX(LCAT_ID,MATCH(F1066,LCAT_Name,0)))</f>
        <v/>
      </c>
      <c r="K1066" s="78" t="str">
        <f>IFERROR(_xlfn.XLOOKUP($J1066,MSA_Title_List,MSA_Title_List!$A$2:$A$643,"",0),"")</f>
        <v/>
      </c>
    </row>
    <row r="1067" spans="2:11" ht="20.100000000000001" customHeight="1">
      <c r="B1067" s="78" t="str" cm="1">
        <f t="array" ref="B1067">IF(A1067="","",INDEX(CAGE,MATCH(A1067,Company_Name,0)))</f>
        <v/>
      </c>
      <c r="C1067" s="80" t="str" cm="1">
        <f t="array" ref="C1067">IF(A1067="","",INDEX(Prime_Sub,MATCH(A1067,Company_Name,0)))</f>
        <v/>
      </c>
      <c r="G1067" s="78" t="str" cm="1">
        <f t="array" ref="G1067">IF(F1067="","",INDEX(LCAT_ID,MATCH(F1067,LCAT_Name,0)))</f>
        <v/>
      </c>
      <c r="K1067" s="78" t="str">
        <f>IFERROR(_xlfn.XLOOKUP($J1067,MSA_Title_List,MSA_Title_List!$A$2:$A$643,"",0),"")</f>
        <v/>
      </c>
    </row>
    <row r="1068" spans="2:11">
      <c r="B1068" s="78" t="str" cm="1">
        <f t="array" ref="B1068">IF(A1068="","",INDEX(CAGE,MATCH(A1068,Company_Name,0)))</f>
        <v/>
      </c>
      <c r="C1068" s="80" t="str" cm="1">
        <f t="array" ref="C1068">IF(A1068="","",INDEX(Prime_Sub,MATCH(A1068,Company_Name,0)))</f>
        <v/>
      </c>
      <c r="G1068" s="78" t="str" cm="1">
        <f t="array" ref="G1068">IF(F1068="","",INDEX(LCAT_ID,MATCH(F1068,LCAT_Name,0)))</f>
        <v/>
      </c>
      <c r="K1068" s="78" t="str">
        <f>IFERROR(_xlfn.XLOOKUP($J1068,MSA_Title_List,MSA_Title_List!$A$2:$A$643,"",0),"")</f>
        <v/>
      </c>
    </row>
    <row r="1069" spans="2:11">
      <c r="B1069" s="78" t="str" cm="1">
        <f t="array" ref="B1069">IF(A1069="","",INDEX(CAGE,MATCH(A1069,Company_Name,0)))</f>
        <v/>
      </c>
      <c r="C1069" s="80" t="str" cm="1">
        <f t="array" ref="C1069">IF(A1069="","",INDEX(Prime_Sub,MATCH(A1069,Company_Name,0)))</f>
        <v/>
      </c>
      <c r="G1069" s="78" t="str" cm="1">
        <f t="array" ref="G1069">IF(F1069="","",INDEX(LCAT_ID,MATCH(F1069,LCAT_Name,0)))</f>
        <v/>
      </c>
      <c r="K1069" s="78" t="str">
        <f>IFERROR(_xlfn.XLOOKUP($J1069,MSA_Title_List,MSA_Title_List!$A$2:$A$643,"",0),"")</f>
        <v/>
      </c>
    </row>
    <row r="1070" spans="2:11">
      <c r="B1070" s="78" t="str" cm="1">
        <f t="array" ref="B1070">IF(A1070="","",INDEX(CAGE,MATCH(A1070,Company_Name,0)))</f>
        <v/>
      </c>
      <c r="C1070" s="80" t="str" cm="1">
        <f t="array" ref="C1070">IF(A1070="","",INDEX(Prime_Sub,MATCH(A1070,Company_Name,0)))</f>
        <v/>
      </c>
      <c r="G1070" s="78" t="str" cm="1">
        <f t="array" ref="G1070">IF(F1070="","",INDEX(LCAT_ID,MATCH(F1070,LCAT_Name,0)))</f>
        <v/>
      </c>
      <c r="K1070" s="78" t="str">
        <f>IFERROR(_xlfn.XLOOKUP($J1070,MSA_Title_List,MSA_Title_List!$A$2:$A$643,"",0),"")</f>
        <v/>
      </c>
    </row>
    <row r="1071" spans="2:11">
      <c r="B1071" s="78" t="str" cm="1">
        <f t="array" ref="B1071">IF(A1071="","",INDEX(CAGE,MATCH(A1071,Company_Name,0)))</f>
        <v/>
      </c>
      <c r="C1071" s="80" t="str" cm="1">
        <f t="array" ref="C1071">IF(A1071="","",INDEX(Prime_Sub,MATCH(A1071,Company_Name,0)))</f>
        <v/>
      </c>
      <c r="G1071" s="78" t="str" cm="1">
        <f t="array" ref="G1071">IF(F1071="","",INDEX(LCAT_ID,MATCH(F1071,LCAT_Name,0)))</f>
        <v/>
      </c>
      <c r="K1071" s="78" t="str">
        <f>IFERROR(_xlfn.XLOOKUP($J1071,MSA_Title_List,MSA_Title_List!$A$2:$A$643,"",0),"")</f>
        <v/>
      </c>
    </row>
    <row r="1072" spans="2:11">
      <c r="B1072" s="78" t="str" cm="1">
        <f t="array" ref="B1072">IF(A1072="","",INDEX(CAGE,MATCH(A1072,Company_Name,0)))</f>
        <v/>
      </c>
      <c r="C1072" s="80" t="str" cm="1">
        <f t="array" ref="C1072">IF(A1072="","",INDEX(Prime_Sub,MATCH(A1072,Company_Name,0)))</f>
        <v/>
      </c>
      <c r="G1072" s="78" t="str" cm="1">
        <f t="array" ref="G1072">IF(F1072="","",INDEX(LCAT_ID,MATCH(F1072,LCAT_Name,0)))</f>
        <v/>
      </c>
      <c r="K1072" s="78" t="str">
        <f>IFERROR(_xlfn.XLOOKUP($J1072,MSA_Title_List,MSA_Title_List!$A$2:$A$643,"",0),"")</f>
        <v/>
      </c>
    </row>
    <row r="1073" spans="2:11">
      <c r="B1073" s="78" t="str" cm="1">
        <f t="array" ref="B1073">IF(A1073="","",INDEX(CAGE,MATCH(A1073,Company_Name,0)))</f>
        <v/>
      </c>
      <c r="C1073" s="80" t="str" cm="1">
        <f t="array" ref="C1073">IF(A1073="","",INDEX(Prime_Sub,MATCH(A1073,Company_Name,0)))</f>
        <v/>
      </c>
      <c r="G1073" s="78" t="str" cm="1">
        <f t="array" ref="G1073">IF(F1073="","",INDEX(LCAT_ID,MATCH(F1073,LCAT_Name,0)))</f>
        <v/>
      </c>
      <c r="K1073" s="78" t="str">
        <f>IFERROR(_xlfn.XLOOKUP($J1073,MSA_Title_List,MSA_Title_List!$A$2:$A$643,"",0),"")</f>
        <v/>
      </c>
    </row>
    <row r="1074" spans="2:11">
      <c r="B1074" s="78" t="str" cm="1">
        <f t="array" ref="B1074">IF(A1074="","",INDEX(CAGE,MATCH(A1074,Company_Name,0)))</f>
        <v/>
      </c>
      <c r="C1074" s="80" t="str" cm="1">
        <f t="array" ref="C1074">IF(A1074="","",INDEX(Prime_Sub,MATCH(A1074,Company_Name,0)))</f>
        <v/>
      </c>
      <c r="G1074" s="78" t="str" cm="1">
        <f t="array" ref="G1074">IF(F1074="","",INDEX(LCAT_ID,MATCH(F1074,LCAT_Name,0)))</f>
        <v/>
      </c>
      <c r="K1074" s="78" t="str">
        <f>IFERROR(_xlfn.XLOOKUP($J1074,MSA_Title_List,MSA_Title_List!$A$2:$A$643,"",0),"")</f>
        <v/>
      </c>
    </row>
    <row r="1075" spans="2:11">
      <c r="B1075" s="78" t="str" cm="1">
        <f t="array" ref="B1075">IF(A1075="","",INDEX(CAGE,MATCH(A1075,Company_Name,0)))</f>
        <v/>
      </c>
      <c r="C1075" s="80" t="str" cm="1">
        <f t="array" ref="C1075">IF(A1075="","",INDEX(Prime_Sub,MATCH(A1075,Company_Name,0)))</f>
        <v/>
      </c>
      <c r="G1075" s="78" t="str" cm="1">
        <f t="array" ref="G1075">IF(F1075="","",INDEX(LCAT_ID,MATCH(F1075,LCAT_Name,0)))</f>
        <v/>
      </c>
      <c r="K1075" s="78" t="str">
        <f>IFERROR(_xlfn.XLOOKUP($J1075,MSA_Title_List,MSA_Title_List!$A$2:$A$643,"",0),"")</f>
        <v/>
      </c>
    </row>
    <row r="1076" spans="2:11">
      <c r="B1076" s="78" t="str" cm="1">
        <f t="array" ref="B1076">IF(A1076="","",INDEX(CAGE,MATCH(A1076,Company_Name,0)))</f>
        <v/>
      </c>
      <c r="C1076" s="80" t="str" cm="1">
        <f t="array" ref="C1076">IF(A1076="","",INDEX(Prime_Sub,MATCH(A1076,Company_Name,0)))</f>
        <v/>
      </c>
      <c r="G1076" s="78" t="str" cm="1">
        <f t="array" ref="G1076">IF(F1076="","",INDEX(LCAT_ID,MATCH(F1076,LCAT_Name,0)))</f>
        <v/>
      </c>
      <c r="K1076" s="78" t="str">
        <f>IFERROR(_xlfn.XLOOKUP($J1076,MSA_Title_List,MSA_Title_List!$A$2:$A$643,"",0),"")</f>
        <v/>
      </c>
    </row>
    <row r="1077" spans="2:11">
      <c r="B1077" s="78" t="str" cm="1">
        <f t="array" ref="B1077">IF(A1077="","",INDEX(CAGE,MATCH(A1077,Company_Name,0)))</f>
        <v/>
      </c>
      <c r="C1077" s="80" t="str" cm="1">
        <f t="array" ref="C1077">IF(A1077="","",INDEX(Prime_Sub,MATCH(A1077,Company_Name,0)))</f>
        <v/>
      </c>
      <c r="G1077" s="78" t="str" cm="1">
        <f t="array" ref="G1077">IF(F1077="","",INDEX(LCAT_ID,MATCH(F1077,LCAT_Name,0)))</f>
        <v/>
      </c>
      <c r="K1077" s="78" t="str">
        <f>IFERROR(_xlfn.XLOOKUP($J1077,MSA_Title_List,MSA_Title_List!$A$2:$A$643,"",0),"")</f>
        <v/>
      </c>
    </row>
    <row r="1078" spans="2:11">
      <c r="B1078" s="78" t="str" cm="1">
        <f t="array" ref="B1078">IF(A1078="","",INDEX(CAGE,MATCH(A1078,Company_Name,0)))</f>
        <v/>
      </c>
      <c r="C1078" s="80" t="str" cm="1">
        <f t="array" ref="C1078">IF(A1078="","",INDEX(Prime_Sub,MATCH(A1078,Company_Name,0)))</f>
        <v/>
      </c>
      <c r="G1078" s="78" t="str" cm="1">
        <f t="array" ref="G1078">IF(F1078="","",INDEX(LCAT_ID,MATCH(F1078,LCAT_Name,0)))</f>
        <v/>
      </c>
      <c r="K1078" s="78" t="str">
        <f>IFERROR(_xlfn.XLOOKUP($J1078,MSA_Title_List,MSA_Title_List!$A$2:$A$643,"",0),"")</f>
        <v/>
      </c>
    </row>
    <row r="1079" spans="2:11">
      <c r="B1079" s="78" t="str" cm="1">
        <f t="array" ref="B1079">IF(A1079="","",INDEX(CAGE,MATCH(A1079,Company_Name,0)))</f>
        <v/>
      </c>
      <c r="C1079" s="80" t="str" cm="1">
        <f t="array" ref="C1079">IF(A1079="","",INDEX(Prime_Sub,MATCH(A1079,Company_Name,0)))</f>
        <v/>
      </c>
      <c r="G1079" s="78" t="str" cm="1">
        <f t="array" ref="G1079">IF(F1079="","",INDEX(LCAT_ID,MATCH(F1079,LCAT_Name,0)))</f>
        <v/>
      </c>
      <c r="K1079" s="78" t="str">
        <f>IFERROR(_xlfn.XLOOKUP($J1079,MSA_Title_List,MSA_Title_List!$A$2:$A$643,"",0),"")</f>
        <v/>
      </c>
    </row>
    <row r="1080" spans="2:11">
      <c r="B1080" s="78" t="str" cm="1">
        <f t="array" ref="B1080">IF(A1080="","",INDEX(CAGE,MATCH(A1080,Company_Name,0)))</f>
        <v/>
      </c>
      <c r="C1080" s="80" t="str" cm="1">
        <f t="array" ref="C1080">IF(A1080="","",INDEX(Prime_Sub,MATCH(A1080,Company_Name,0)))</f>
        <v/>
      </c>
      <c r="G1080" s="78" t="str" cm="1">
        <f t="array" ref="G1080">IF(F1080="","",INDEX(LCAT_ID,MATCH(F1080,LCAT_Name,0)))</f>
        <v/>
      </c>
      <c r="K1080" s="78" t="str">
        <f>IFERROR(_xlfn.XLOOKUP($J1080,MSA_Title_List,MSA_Title_List!$A$2:$A$643,"",0),"")</f>
        <v/>
      </c>
    </row>
    <row r="1081" spans="2:11">
      <c r="B1081" s="78" t="str" cm="1">
        <f t="array" ref="B1081">IF(A1081="","",INDEX(CAGE,MATCH(A1081,Company_Name,0)))</f>
        <v/>
      </c>
      <c r="C1081" s="80" t="str" cm="1">
        <f t="array" ref="C1081">IF(A1081="","",INDEX(Prime_Sub,MATCH(A1081,Company_Name,0)))</f>
        <v/>
      </c>
      <c r="G1081" s="78" t="str" cm="1">
        <f t="array" ref="G1081">IF(F1081="","",INDEX(LCAT_ID,MATCH(F1081,LCAT_Name,0)))</f>
        <v/>
      </c>
      <c r="K1081" s="78" t="str">
        <f>IFERROR(_xlfn.XLOOKUP($J1081,MSA_Title_List,MSA_Title_List!$A$2:$A$643,"",0),"")</f>
        <v/>
      </c>
    </row>
    <row r="1082" spans="2:11">
      <c r="B1082" s="78" t="str" cm="1">
        <f t="array" ref="B1082">IF(A1082="","",INDEX(CAGE,MATCH(A1082,Company_Name,0)))</f>
        <v/>
      </c>
      <c r="C1082" s="80" t="str" cm="1">
        <f t="array" ref="C1082">IF(A1082="","",INDEX(Prime_Sub,MATCH(A1082,Company_Name,0)))</f>
        <v/>
      </c>
      <c r="G1082" s="78" t="str" cm="1">
        <f t="array" ref="G1082">IF(F1082="","",INDEX(LCAT_ID,MATCH(F1082,LCAT_Name,0)))</f>
        <v/>
      </c>
      <c r="K1082" s="78" t="str">
        <f>IFERROR(_xlfn.XLOOKUP($J1082,MSA_Title_List,MSA_Title_List!$A$2:$A$643,"",0),"")</f>
        <v/>
      </c>
    </row>
    <row r="1083" spans="2:11">
      <c r="B1083" s="78" t="str" cm="1">
        <f t="array" ref="B1083">IF(A1083="","",INDEX(CAGE,MATCH(A1083,Company_Name,0)))</f>
        <v/>
      </c>
      <c r="C1083" s="80" t="str" cm="1">
        <f t="array" ref="C1083">IF(A1083="","",INDEX(Prime_Sub,MATCH(A1083,Company_Name,0)))</f>
        <v/>
      </c>
      <c r="G1083" s="78" t="str" cm="1">
        <f t="array" ref="G1083">IF(F1083="","",INDEX(LCAT_ID,MATCH(F1083,LCAT_Name,0)))</f>
        <v/>
      </c>
      <c r="K1083" s="78" t="str">
        <f>IFERROR(_xlfn.XLOOKUP($J1083,MSA_Title_List,MSA_Title_List!$A$2:$A$643,"",0),"")</f>
        <v/>
      </c>
    </row>
    <row r="1084" spans="2:11">
      <c r="B1084" s="78" t="str" cm="1">
        <f t="array" ref="B1084">IF(A1084="","",INDEX(CAGE,MATCH(A1084,Company_Name,0)))</f>
        <v/>
      </c>
      <c r="C1084" s="80" t="str" cm="1">
        <f t="array" ref="C1084">IF(A1084="","",INDEX(Prime_Sub,MATCH(A1084,Company_Name,0)))</f>
        <v/>
      </c>
      <c r="G1084" s="78" t="str" cm="1">
        <f t="array" ref="G1084">IF(F1084="","",INDEX(LCAT_ID,MATCH(F1084,LCAT_Name,0)))</f>
        <v/>
      </c>
      <c r="K1084" s="78" t="str">
        <f>IFERROR(_xlfn.XLOOKUP($J1084,MSA_Title_List,MSA_Title_List!$A$2:$A$643,"",0),"")</f>
        <v/>
      </c>
    </row>
    <row r="1085" spans="2:11">
      <c r="B1085" s="78" t="str" cm="1">
        <f t="array" ref="B1085">IF(A1085="","",INDEX(CAGE,MATCH(A1085,Company_Name,0)))</f>
        <v/>
      </c>
      <c r="C1085" s="80" t="str" cm="1">
        <f t="array" ref="C1085">IF(A1085="","",INDEX(Prime_Sub,MATCH(A1085,Company_Name,0)))</f>
        <v/>
      </c>
      <c r="G1085" s="78" t="str" cm="1">
        <f t="array" ref="G1085">IF(F1085="","",INDEX(LCAT_ID,MATCH(F1085,LCAT_Name,0)))</f>
        <v/>
      </c>
      <c r="K1085" s="78" t="str">
        <f>IFERROR(_xlfn.XLOOKUP($J1085,MSA_Title_List,MSA_Title_List!$A$2:$A$643,"",0),"")</f>
        <v/>
      </c>
    </row>
    <row r="1086" spans="2:11">
      <c r="B1086" s="78" t="str" cm="1">
        <f t="array" ref="B1086">IF(A1086="","",INDEX(CAGE,MATCH(A1086,Company_Name,0)))</f>
        <v/>
      </c>
      <c r="C1086" s="80" t="str" cm="1">
        <f t="array" ref="C1086">IF(A1086="","",INDEX(Prime_Sub,MATCH(A1086,Company_Name,0)))</f>
        <v/>
      </c>
      <c r="G1086" s="78" t="str" cm="1">
        <f t="array" ref="G1086">IF(F1086="","",INDEX(LCAT_ID,MATCH(F1086,LCAT_Name,0)))</f>
        <v/>
      </c>
      <c r="K1086" s="78" t="str">
        <f>IFERROR(_xlfn.XLOOKUP($J1086,MSA_Title_List,MSA_Title_List!$A$2:$A$643,"",0),"")</f>
        <v/>
      </c>
    </row>
    <row r="1087" spans="2:11">
      <c r="B1087" s="78" t="str" cm="1">
        <f t="array" ref="B1087">IF(A1087="","",INDEX(CAGE,MATCH(A1087,Company_Name,0)))</f>
        <v/>
      </c>
      <c r="C1087" s="80" t="str" cm="1">
        <f t="array" ref="C1087">IF(A1087="","",INDEX(Prime_Sub,MATCH(A1087,Company_Name,0)))</f>
        <v/>
      </c>
      <c r="G1087" s="78" t="str" cm="1">
        <f t="array" ref="G1087">IF(F1087="","",INDEX(LCAT_ID,MATCH(F1087,LCAT_Name,0)))</f>
        <v/>
      </c>
      <c r="K1087" s="78" t="str">
        <f>IFERROR(_xlfn.XLOOKUP($J1087,MSA_Title_List,MSA_Title_List!$A$2:$A$643,"",0),"")</f>
        <v/>
      </c>
    </row>
    <row r="1088" spans="2:11">
      <c r="B1088" s="78" t="str" cm="1">
        <f t="array" ref="B1088">IF(A1088="","",INDEX(CAGE,MATCH(A1088,Company_Name,0)))</f>
        <v/>
      </c>
      <c r="C1088" s="80" t="str" cm="1">
        <f t="array" ref="C1088">IF(A1088="","",INDEX(Prime_Sub,MATCH(A1088,Company_Name,0)))</f>
        <v/>
      </c>
      <c r="G1088" s="78" t="str" cm="1">
        <f t="array" ref="G1088">IF(F1088="","",INDEX(LCAT_ID,MATCH(F1088,LCAT_Name,0)))</f>
        <v/>
      </c>
      <c r="K1088" s="78" t="str">
        <f>IFERROR(_xlfn.XLOOKUP($J1088,MSA_Title_List,MSA_Title_List!$A$2:$A$643,"",0),"")</f>
        <v/>
      </c>
    </row>
    <row r="1089" spans="2:11">
      <c r="B1089" s="78" t="str" cm="1">
        <f t="array" ref="B1089">IF(A1089="","",INDEX(CAGE,MATCH(A1089,Company_Name,0)))</f>
        <v/>
      </c>
      <c r="C1089" s="80" t="str" cm="1">
        <f t="array" ref="C1089">IF(A1089="","",INDEX(Prime_Sub,MATCH(A1089,Company_Name,0)))</f>
        <v/>
      </c>
      <c r="G1089" s="78" t="str" cm="1">
        <f t="array" ref="G1089">IF(F1089="","",INDEX(LCAT_ID,MATCH(F1089,LCAT_Name,0)))</f>
        <v/>
      </c>
      <c r="K1089" s="78" t="str">
        <f>IFERROR(_xlfn.XLOOKUP($J1089,MSA_Title_List,MSA_Title_List!$A$2:$A$643,"",0),"")</f>
        <v/>
      </c>
    </row>
    <row r="1090" spans="2:11">
      <c r="B1090" s="78" t="str" cm="1">
        <f t="array" ref="B1090">IF(A1090="","",INDEX(CAGE,MATCH(A1090,Company_Name,0)))</f>
        <v/>
      </c>
      <c r="C1090" s="80" t="str" cm="1">
        <f t="array" ref="C1090">IF(A1090="","",INDEX(Prime_Sub,MATCH(A1090,Company_Name,0)))</f>
        <v/>
      </c>
      <c r="G1090" s="78" t="str" cm="1">
        <f t="array" ref="G1090">IF(F1090="","",INDEX(LCAT_ID,MATCH(F1090,LCAT_Name,0)))</f>
        <v/>
      </c>
      <c r="K1090" s="78" t="str">
        <f>IFERROR(_xlfn.XLOOKUP($J1090,MSA_Title_List,MSA_Title_List!$A$2:$A$643,"",0),"")</f>
        <v/>
      </c>
    </row>
    <row r="1091" spans="2:11">
      <c r="B1091" s="78" t="str" cm="1">
        <f t="array" ref="B1091">IF(A1091="","",INDEX(CAGE,MATCH(A1091,Company_Name,0)))</f>
        <v/>
      </c>
      <c r="C1091" s="80" t="str" cm="1">
        <f t="array" ref="C1091">IF(A1091="","",INDEX(Prime_Sub,MATCH(A1091,Company_Name,0)))</f>
        <v/>
      </c>
      <c r="G1091" s="78" t="str" cm="1">
        <f t="array" ref="G1091">IF(F1091="","",INDEX(LCAT_ID,MATCH(F1091,LCAT_Name,0)))</f>
        <v/>
      </c>
      <c r="K1091" s="78" t="str">
        <f>IFERROR(_xlfn.XLOOKUP($J1091,MSA_Title_List,MSA_Title_List!$A$2:$A$643,"",0),"")</f>
        <v/>
      </c>
    </row>
    <row r="1092" spans="2:11">
      <c r="B1092" s="78" t="str" cm="1">
        <f t="array" ref="B1092">IF(A1092="","",INDEX(CAGE,MATCH(A1092,Company_Name,0)))</f>
        <v/>
      </c>
      <c r="C1092" s="80" t="str" cm="1">
        <f t="array" ref="C1092">IF(A1092="","",INDEX(Prime_Sub,MATCH(A1092,Company_Name,0)))</f>
        <v/>
      </c>
      <c r="G1092" s="78" t="str" cm="1">
        <f t="array" ref="G1092">IF(F1092="","",INDEX(LCAT_ID,MATCH(F1092,LCAT_Name,0)))</f>
        <v/>
      </c>
      <c r="K1092" s="78" t="str">
        <f>IFERROR(_xlfn.XLOOKUP($J1092,MSA_Title_List,MSA_Title_List!$A$2:$A$643,"",0),"")</f>
        <v/>
      </c>
    </row>
    <row r="1093" spans="2:11">
      <c r="B1093" s="78" t="str" cm="1">
        <f t="array" ref="B1093">IF(A1093="","",INDEX(CAGE,MATCH(A1093,Company_Name,0)))</f>
        <v/>
      </c>
      <c r="C1093" s="80" t="str" cm="1">
        <f t="array" ref="C1093">IF(A1093="","",INDEX(Prime_Sub,MATCH(A1093,Company_Name,0)))</f>
        <v/>
      </c>
      <c r="G1093" s="78" t="str" cm="1">
        <f t="array" ref="G1093">IF(F1093="","",INDEX(LCAT_ID,MATCH(F1093,LCAT_Name,0)))</f>
        <v/>
      </c>
      <c r="K1093" s="78" t="str">
        <f>IFERROR(_xlfn.XLOOKUP($J1093,MSA_Title_List,MSA_Title_List!$A$2:$A$643,"",0),"")</f>
        <v/>
      </c>
    </row>
    <row r="1094" spans="2:11">
      <c r="B1094" s="78" t="str" cm="1">
        <f t="array" ref="B1094">IF(A1094="","",INDEX(CAGE,MATCH(A1094,Company_Name,0)))</f>
        <v/>
      </c>
      <c r="C1094" s="80" t="str" cm="1">
        <f t="array" ref="C1094">IF(A1094="","",INDEX(Prime_Sub,MATCH(A1094,Company_Name,0)))</f>
        <v/>
      </c>
      <c r="G1094" s="78" t="str" cm="1">
        <f t="array" ref="G1094">IF(F1094="","",INDEX(LCAT_ID,MATCH(F1094,LCAT_Name,0)))</f>
        <v/>
      </c>
      <c r="K1094" s="78" t="str">
        <f>IFERROR(_xlfn.XLOOKUP($J1094,MSA_Title_List,MSA_Title_List!$A$2:$A$643,"",0),"")</f>
        <v/>
      </c>
    </row>
    <row r="1095" spans="2:11">
      <c r="B1095" s="78" t="str" cm="1">
        <f t="array" ref="B1095">IF(A1095="","",INDEX(CAGE,MATCH(A1095,Company_Name,0)))</f>
        <v/>
      </c>
      <c r="C1095" s="80" t="str" cm="1">
        <f t="array" ref="C1095">IF(A1095="","",INDEX(Prime_Sub,MATCH(A1095,Company_Name,0)))</f>
        <v/>
      </c>
      <c r="G1095" s="78" t="str" cm="1">
        <f t="array" ref="G1095">IF(F1095="","",INDEX(LCAT_ID,MATCH(F1095,LCAT_Name,0)))</f>
        <v/>
      </c>
      <c r="K1095" s="78" t="str">
        <f>IFERROR(_xlfn.XLOOKUP($J1095,MSA_Title_List,MSA_Title_List!$A$2:$A$643,"",0),"")</f>
        <v/>
      </c>
    </row>
    <row r="1096" spans="2:11">
      <c r="B1096" s="78" t="str" cm="1">
        <f t="array" ref="B1096">IF(A1096="","",INDEX(CAGE,MATCH(A1096,Company_Name,0)))</f>
        <v/>
      </c>
      <c r="C1096" s="80" t="str" cm="1">
        <f t="array" ref="C1096">IF(A1096="","",INDEX(Prime_Sub,MATCH(A1096,Company_Name,0)))</f>
        <v/>
      </c>
      <c r="G1096" s="78" t="str" cm="1">
        <f t="array" ref="G1096">IF(F1096="","",INDEX(LCAT_ID,MATCH(F1096,LCAT_Name,0)))</f>
        <v/>
      </c>
      <c r="K1096" s="78" t="str">
        <f>IFERROR(_xlfn.XLOOKUP($J1096,MSA_Title_List,MSA_Title_List!$A$2:$A$643,"",0),"")</f>
        <v/>
      </c>
    </row>
    <row r="1097" spans="2:11">
      <c r="B1097" s="78" t="str" cm="1">
        <f t="array" ref="B1097">IF(A1097="","",INDEX(CAGE,MATCH(A1097,Company_Name,0)))</f>
        <v/>
      </c>
      <c r="C1097" s="80" t="str" cm="1">
        <f t="array" ref="C1097">IF(A1097="","",INDEX(Prime_Sub,MATCH(A1097,Company_Name,0)))</f>
        <v/>
      </c>
      <c r="G1097" s="78" t="str" cm="1">
        <f t="array" ref="G1097">IF(F1097="","",INDEX(LCAT_ID,MATCH(F1097,LCAT_Name,0)))</f>
        <v/>
      </c>
      <c r="K1097" s="78" t="str">
        <f>IFERROR(_xlfn.XLOOKUP($J1097,MSA_Title_List,MSA_Title_List!$A$2:$A$643,"",0),"")</f>
        <v/>
      </c>
    </row>
    <row r="1098" spans="2:11">
      <c r="B1098" s="78" t="str" cm="1">
        <f t="array" ref="B1098">IF(A1098="","",INDEX(CAGE,MATCH(A1098,Company_Name,0)))</f>
        <v/>
      </c>
      <c r="C1098" s="80" t="str" cm="1">
        <f t="array" ref="C1098">IF(A1098="","",INDEX(Prime_Sub,MATCH(A1098,Company_Name,0)))</f>
        <v/>
      </c>
      <c r="G1098" s="78" t="str" cm="1">
        <f t="array" ref="G1098">IF(F1098="","",INDEX(LCAT_ID,MATCH(F1098,LCAT_Name,0)))</f>
        <v/>
      </c>
      <c r="K1098" s="78" t="str">
        <f>IFERROR(_xlfn.XLOOKUP($J1098,MSA_Title_List,MSA_Title_List!$A$2:$A$643,"",0),"")</f>
        <v/>
      </c>
    </row>
    <row r="1099" spans="2:11">
      <c r="B1099" s="78" t="str" cm="1">
        <f t="array" ref="B1099">IF(A1099="","",INDEX(CAGE,MATCH(A1099,Company_Name,0)))</f>
        <v/>
      </c>
      <c r="C1099" s="80" t="str" cm="1">
        <f t="array" ref="C1099">IF(A1099="","",INDEX(Prime_Sub,MATCH(A1099,Company_Name,0)))</f>
        <v/>
      </c>
      <c r="G1099" s="78" t="str" cm="1">
        <f t="array" ref="G1099">IF(F1099="","",INDEX(LCAT_ID,MATCH(F1099,LCAT_Name,0)))</f>
        <v/>
      </c>
      <c r="K1099" s="78" t="str">
        <f>IFERROR(_xlfn.XLOOKUP($J1099,MSA_Title_List,MSA_Title_List!$A$2:$A$643,"",0),"")</f>
        <v/>
      </c>
    </row>
    <row r="1100" spans="2:11">
      <c r="B1100" s="78" t="str" cm="1">
        <f t="array" ref="B1100">IF(A1100="","",INDEX(CAGE,MATCH(A1100,Company_Name,0)))</f>
        <v/>
      </c>
      <c r="C1100" s="80" t="str" cm="1">
        <f t="array" ref="C1100">IF(A1100="","",INDEX(Prime_Sub,MATCH(A1100,Company_Name,0)))</f>
        <v/>
      </c>
      <c r="G1100" s="78" t="str" cm="1">
        <f t="array" ref="G1100">IF(F1100="","",INDEX(LCAT_ID,MATCH(F1100,LCAT_Name,0)))</f>
        <v/>
      </c>
      <c r="K1100" s="78" t="str">
        <f>IFERROR(_xlfn.XLOOKUP($J1100,MSA_Title_List,MSA_Title_List!$A$2:$A$643,"",0),"")</f>
        <v/>
      </c>
    </row>
    <row r="1101" spans="2:11">
      <c r="B1101" s="78" t="str" cm="1">
        <f t="array" ref="B1101">IF(A1101="","",INDEX(CAGE,MATCH(A1101,Company_Name,0)))</f>
        <v/>
      </c>
      <c r="C1101" s="80" t="str" cm="1">
        <f t="array" ref="C1101">IF(A1101="","",INDEX(Prime_Sub,MATCH(A1101,Company_Name,0)))</f>
        <v/>
      </c>
      <c r="G1101" s="78" t="str" cm="1">
        <f t="array" ref="G1101">IF(F1101="","",INDEX(LCAT_ID,MATCH(F1101,LCAT_Name,0)))</f>
        <v/>
      </c>
      <c r="K1101" s="78" t="str">
        <f>IFERROR(_xlfn.XLOOKUP($J1101,MSA_Title_List,MSA_Title_List!$A$2:$A$643,"",0),"")</f>
        <v/>
      </c>
    </row>
    <row r="1102" spans="2:11">
      <c r="B1102" s="78" t="str" cm="1">
        <f t="array" ref="B1102">IF(A1102="","",INDEX(CAGE,MATCH(A1102,Company_Name,0)))</f>
        <v/>
      </c>
      <c r="C1102" s="80" t="str" cm="1">
        <f t="array" ref="C1102">IF(A1102="","",INDEX(Prime_Sub,MATCH(A1102,Company_Name,0)))</f>
        <v/>
      </c>
      <c r="G1102" s="78" t="str" cm="1">
        <f t="array" ref="G1102">IF(F1102="","",INDEX(LCAT_ID,MATCH(F1102,LCAT_Name,0)))</f>
        <v/>
      </c>
      <c r="K1102" s="78" t="str">
        <f>IFERROR(_xlfn.XLOOKUP($J1102,MSA_Title_List,MSA_Title_List!$A$2:$A$643,"",0),"")</f>
        <v/>
      </c>
    </row>
    <row r="1103" spans="2:11">
      <c r="B1103" s="78" t="str" cm="1">
        <f t="array" ref="B1103">IF(A1103="","",INDEX(CAGE,MATCH(A1103,Company_Name,0)))</f>
        <v/>
      </c>
      <c r="C1103" s="80" t="str" cm="1">
        <f t="array" ref="C1103">IF(A1103="","",INDEX(Prime_Sub,MATCH(A1103,Company_Name,0)))</f>
        <v/>
      </c>
      <c r="G1103" s="78" t="str" cm="1">
        <f t="array" ref="G1103">IF(F1103="","",INDEX(LCAT_ID,MATCH(F1103,LCAT_Name,0)))</f>
        <v/>
      </c>
      <c r="K1103" s="78" t="str">
        <f>IFERROR(_xlfn.XLOOKUP($J1103,MSA_Title_List,MSA_Title_List!$A$2:$A$643,"",0),"")</f>
        <v/>
      </c>
    </row>
    <row r="1104" spans="2:11">
      <c r="B1104" s="78" t="str" cm="1">
        <f t="array" ref="B1104">IF(A1104="","",INDEX(CAGE,MATCH(A1104,Company_Name,0)))</f>
        <v/>
      </c>
      <c r="C1104" s="80" t="str" cm="1">
        <f t="array" ref="C1104">IF(A1104="","",INDEX(Prime_Sub,MATCH(A1104,Company_Name,0)))</f>
        <v/>
      </c>
      <c r="G1104" s="78" t="str" cm="1">
        <f t="array" ref="G1104">IF(F1104="","",INDEX(LCAT_ID,MATCH(F1104,LCAT_Name,0)))</f>
        <v/>
      </c>
      <c r="K1104" s="78" t="str">
        <f>IFERROR(_xlfn.XLOOKUP($J1104,MSA_Title_List,MSA_Title_List!$A$2:$A$643,"",0),"")</f>
        <v/>
      </c>
    </row>
    <row r="1105" spans="2:11">
      <c r="B1105" s="78" t="str" cm="1">
        <f t="array" ref="B1105">IF(A1105="","",INDEX(CAGE,MATCH(A1105,Company_Name,0)))</f>
        <v/>
      </c>
      <c r="C1105" s="80" t="str" cm="1">
        <f t="array" ref="C1105">IF(A1105="","",INDEX(Prime_Sub,MATCH(A1105,Company_Name,0)))</f>
        <v/>
      </c>
      <c r="G1105" s="78" t="str" cm="1">
        <f t="array" ref="G1105">IF(F1105="","",INDEX(LCAT_ID,MATCH(F1105,LCAT_Name,0)))</f>
        <v/>
      </c>
      <c r="K1105" s="78" t="str">
        <f>IFERROR(_xlfn.XLOOKUP($J1105,MSA_Title_List,MSA_Title_List!$A$2:$A$643,"",0),"")</f>
        <v/>
      </c>
    </row>
    <row r="1106" spans="2:11">
      <c r="B1106" s="78" t="str" cm="1">
        <f t="array" ref="B1106">IF(A1106="","",INDEX(CAGE,MATCH(A1106,Company_Name,0)))</f>
        <v/>
      </c>
      <c r="C1106" s="80" t="str" cm="1">
        <f t="array" ref="C1106">IF(A1106="","",INDEX(Prime_Sub,MATCH(A1106,Company_Name,0)))</f>
        <v/>
      </c>
      <c r="G1106" s="78" t="str" cm="1">
        <f t="array" ref="G1106">IF(F1106="","",INDEX(LCAT_ID,MATCH(F1106,LCAT_Name,0)))</f>
        <v/>
      </c>
      <c r="K1106" s="78" t="str">
        <f>IFERROR(_xlfn.XLOOKUP($J1106,MSA_Title_List,MSA_Title_List!$A$2:$A$643,"",0),"")</f>
        <v/>
      </c>
    </row>
    <row r="1107" spans="2:11">
      <c r="B1107" s="78" t="str" cm="1">
        <f t="array" ref="B1107">IF(A1107="","",INDEX(CAGE,MATCH(A1107,Company_Name,0)))</f>
        <v/>
      </c>
      <c r="C1107" s="80" t="str" cm="1">
        <f t="array" ref="C1107">IF(A1107="","",INDEX(Prime_Sub,MATCH(A1107,Company_Name,0)))</f>
        <v/>
      </c>
      <c r="G1107" s="78" t="str" cm="1">
        <f t="array" ref="G1107">IF(F1107="","",INDEX(LCAT_ID,MATCH(F1107,LCAT_Name,0)))</f>
        <v/>
      </c>
      <c r="K1107" s="78" t="str">
        <f>IFERROR(_xlfn.XLOOKUP($J1107,MSA_Title_List,MSA_Title_List!$A$2:$A$643,"",0),"")</f>
        <v/>
      </c>
    </row>
    <row r="1108" spans="2:11">
      <c r="B1108" s="78" t="str" cm="1">
        <f t="array" ref="B1108">IF(A1108="","",INDEX(CAGE,MATCH(A1108,Company_Name,0)))</f>
        <v/>
      </c>
      <c r="C1108" s="80" t="str" cm="1">
        <f t="array" ref="C1108">IF(A1108="","",INDEX(Prime_Sub,MATCH(A1108,Company_Name,0)))</f>
        <v/>
      </c>
      <c r="G1108" s="78" t="str" cm="1">
        <f t="array" ref="G1108">IF(F1108="","",INDEX(LCAT_ID,MATCH(F1108,LCAT_Name,0)))</f>
        <v/>
      </c>
      <c r="K1108" s="78" t="str">
        <f>IFERROR(_xlfn.XLOOKUP($J1108,MSA_Title_List,MSA_Title_List!$A$2:$A$643,"",0),"")</f>
        <v/>
      </c>
    </row>
    <row r="1109" spans="2:11">
      <c r="B1109" s="78" t="str" cm="1">
        <f t="array" ref="B1109">IF(A1109="","",INDEX(CAGE,MATCH(A1109,Company_Name,0)))</f>
        <v/>
      </c>
      <c r="C1109" s="80" t="str" cm="1">
        <f t="array" ref="C1109">IF(A1109="","",INDEX(Prime_Sub,MATCH(A1109,Company_Name,0)))</f>
        <v/>
      </c>
      <c r="G1109" s="78" t="str" cm="1">
        <f t="array" ref="G1109">IF(F1109="","",INDEX(LCAT_ID,MATCH(F1109,LCAT_Name,0)))</f>
        <v/>
      </c>
      <c r="K1109" s="78" t="str">
        <f>IFERROR(_xlfn.XLOOKUP($J1109,MSA_Title_List,MSA_Title_List!$A$2:$A$643,"",0),"")</f>
        <v/>
      </c>
    </row>
    <row r="1110" spans="2:11">
      <c r="B1110" s="78" t="str" cm="1">
        <f t="array" ref="B1110">IF(A1110="","",INDEX(CAGE,MATCH(A1110,Company_Name,0)))</f>
        <v/>
      </c>
      <c r="C1110" s="80" t="str" cm="1">
        <f t="array" ref="C1110">IF(A1110="","",INDEX(Prime_Sub,MATCH(A1110,Company_Name,0)))</f>
        <v/>
      </c>
      <c r="G1110" s="78" t="str" cm="1">
        <f t="array" ref="G1110">IF(F1110="","",INDEX(LCAT_ID,MATCH(F1110,LCAT_Name,0)))</f>
        <v/>
      </c>
      <c r="K1110" s="78" t="str">
        <f>IFERROR(_xlfn.XLOOKUP($J1110,MSA_Title_List,MSA_Title_List!$A$2:$A$643,"",0),"")</f>
        <v/>
      </c>
    </row>
    <row r="1111" spans="2:11">
      <c r="B1111" s="78" t="str" cm="1">
        <f t="array" ref="B1111">IF(A1111="","",INDEX(CAGE,MATCH(A1111,Company_Name,0)))</f>
        <v/>
      </c>
      <c r="C1111" s="80" t="str" cm="1">
        <f t="array" ref="C1111">IF(A1111="","",INDEX(Prime_Sub,MATCH(A1111,Company_Name,0)))</f>
        <v/>
      </c>
      <c r="G1111" s="78" t="str" cm="1">
        <f t="array" ref="G1111">IF(F1111="","",INDEX(LCAT_ID,MATCH(F1111,LCAT_Name,0)))</f>
        <v/>
      </c>
      <c r="K1111" s="78" t="str">
        <f>IFERROR(_xlfn.XLOOKUP($J1111,MSA_Title_List,MSA_Title_List!$A$2:$A$643,"",0),"")</f>
        <v/>
      </c>
    </row>
    <row r="1112" spans="2:11">
      <c r="B1112" s="78" t="str" cm="1">
        <f t="array" ref="B1112">IF(A1112="","",INDEX(CAGE,MATCH(A1112,Company_Name,0)))</f>
        <v/>
      </c>
      <c r="C1112" s="80" t="str" cm="1">
        <f t="array" ref="C1112">IF(A1112="","",INDEX(Prime_Sub,MATCH(A1112,Company_Name,0)))</f>
        <v/>
      </c>
      <c r="G1112" s="78" t="str" cm="1">
        <f t="array" ref="G1112">IF(F1112="","",INDEX(LCAT_ID,MATCH(F1112,LCAT_Name,0)))</f>
        <v/>
      </c>
      <c r="K1112" s="78" t="str">
        <f>IFERROR(_xlfn.XLOOKUP($J1112,MSA_Title_List,MSA_Title_List!$A$2:$A$643,"",0),"")</f>
        <v/>
      </c>
    </row>
    <row r="1113" spans="2:11">
      <c r="B1113" s="78" t="str" cm="1">
        <f t="array" ref="B1113">IF(A1113="","",INDEX(CAGE,MATCH(A1113,Company_Name,0)))</f>
        <v/>
      </c>
      <c r="C1113" s="80" t="str" cm="1">
        <f t="array" ref="C1113">IF(A1113="","",INDEX(Prime_Sub,MATCH(A1113,Company_Name,0)))</f>
        <v/>
      </c>
      <c r="G1113" s="78" t="str" cm="1">
        <f t="array" ref="G1113">IF(F1113="","",INDEX(LCAT_ID,MATCH(F1113,LCAT_Name,0)))</f>
        <v/>
      </c>
      <c r="K1113" s="78" t="str">
        <f>IFERROR(_xlfn.XLOOKUP($J1113,MSA_Title_List,MSA_Title_List!$A$2:$A$643,"",0),"")</f>
        <v/>
      </c>
    </row>
    <row r="1114" spans="2:11">
      <c r="B1114" s="78" t="str" cm="1">
        <f t="array" ref="B1114">IF(A1114="","",INDEX(CAGE,MATCH(A1114,Company_Name,0)))</f>
        <v/>
      </c>
      <c r="C1114" s="80" t="str" cm="1">
        <f t="array" ref="C1114">IF(A1114="","",INDEX(Prime_Sub,MATCH(A1114,Company_Name,0)))</f>
        <v/>
      </c>
      <c r="G1114" s="78" t="str" cm="1">
        <f t="array" ref="G1114">IF(F1114="","",INDEX(LCAT_ID,MATCH(F1114,LCAT_Name,0)))</f>
        <v/>
      </c>
      <c r="K1114" s="78" t="str">
        <f>IFERROR(_xlfn.XLOOKUP($J1114,MSA_Title_List,MSA_Title_List!$A$2:$A$643,"",0),"")</f>
        <v/>
      </c>
    </row>
    <row r="1115" spans="2:11">
      <c r="B1115" s="78" t="str" cm="1">
        <f t="array" ref="B1115">IF(A1115="","",INDEX(CAGE,MATCH(A1115,Company_Name,0)))</f>
        <v/>
      </c>
      <c r="C1115" s="80" t="str" cm="1">
        <f t="array" ref="C1115">IF(A1115="","",INDEX(Prime_Sub,MATCH(A1115,Company_Name,0)))</f>
        <v/>
      </c>
      <c r="G1115" s="78" t="str" cm="1">
        <f t="array" ref="G1115">IF(F1115="","",INDEX(LCAT_ID,MATCH(F1115,LCAT_Name,0)))</f>
        <v/>
      </c>
      <c r="K1115" s="78" t="str">
        <f>IFERROR(_xlfn.XLOOKUP($J1115,MSA_Title_List,MSA_Title_List!$A$2:$A$643,"",0),"")</f>
        <v/>
      </c>
    </row>
    <row r="1116" spans="2:11">
      <c r="B1116" s="78" t="str" cm="1">
        <f t="array" ref="B1116">IF(A1116="","",INDEX(CAGE,MATCH(A1116,Company_Name,0)))</f>
        <v/>
      </c>
      <c r="C1116" s="80" t="str" cm="1">
        <f t="array" ref="C1116">IF(A1116="","",INDEX(Prime_Sub,MATCH(A1116,Company_Name,0)))</f>
        <v/>
      </c>
      <c r="G1116" s="78" t="str" cm="1">
        <f t="array" ref="G1116">IF(F1116="","",INDEX(LCAT_ID,MATCH(F1116,LCAT_Name,0)))</f>
        <v/>
      </c>
      <c r="K1116" s="78" t="str">
        <f>IFERROR(_xlfn.XLOOKUP($J1116,MSA_Title_List,MSA_Title_List!$A$2:$A$643,"",0),"")</f>
        <v/>
      </c>
    </row>
    <row r="1117" spans="2:11">
      <c r="B1117" s="78" t="str" cm="1">
        <f t="array" ref="B1117">IF(A1117="","",INDEX(CAGE,MATCH(A1117,Company_Name,0)))</f>
        <v/>
      </c>
      <c r="C1117" s="80" t="str" cm="1">
        <f t="array" ref="C1117">IF(A1117="","",INDEX(Prime_Sub,MATCH(A1117,Company_Name,0)))</f>
        <v/>
      </c>
      <c r="G1117" s="78" t="str" cm="1">
        <f t="array" ref="G1117">IF(F1117="","",INDEX(LCAT_ID,MATCH(F1117,LCAT_Name,0)))</f>
        <v/>
      </c>
      <c r="K1117" s="78" t="str">
        <f>IFERROR(_xlfn.XLOOKUP($J1117,MSA_Title_List,MSA_Title_List!$A$2:$A$643,"",0),"")</f>
        <v/>
      </c>
    </row>
    <row r="1118" spans="2:11">
      <c r="B1118" s="78" t="str" cm="1">
        <f t="array" ref="B1118">IF(A1118="","",INDEX(CAGE,MATCH(A1118,Company_Name,0)))</f>
        <v/>
      </c>
      <c r="C1118" s="80" t="str" cm="1">
        <f t="array" ref="C1118">IF(A1118="","",INDEX(Prime_Sub,MATCH(A1118,Company_Name,0)))</f>
        <v/>
      </c>
      <c r="G1118" s="78" t="str" cm="1">
        <f t="array" ref="G1118">IF(F1118="","",INDEX(LCAT_ID,MATCH(F1118,LCAT_Name,0)))</f>
        <v/>
      </c>
      <c r="K1118" s="78" t="str">
        <f>IFERROR(_xlfn.XLOOKUP($J1118,MSA_Title_List,MSA_Title_List!$A$2:$A$643,"",0),"")</f>
        <v/>
      </c>
    </row>
    <row r="1119" spans="2:11">
      <c r="B1119" s="78" t="str" cm="1">
        <f t="array" ref="B1119">IF(A1119="","",INDEX(CAGE,MATCH(A1119,Company_Name,0)))</f>
        <v/>
      </c>
      <c r="C1119" s="80" t="str" cm="1">
        <f t="array" ref="C1119">IF(A1119="","",INDEX(Prime_Sub,MATCH(A1119,Company_Name,0)))</f>
        <v/>
      </c>
      <c r="G1119" s="78" t="str" cm="1">
        <f t="array" ref="G1119">IF(F1119="","",INDEX(LCAT_ID,MATCH(F1119,LCAT_Name,0)))</f>
        <v/>
      </c>
      <c r="K1119" s="78" t="str">
        <f>IFERROR(_xlfn.XLOOKUP($J1119,MSA_Title_List,MSA_Title_List!$A$2:$A$643,"",0),"")</f>
        <v/>
      </c>
    </row>
    <row r="1120" spans="2:11">
      <c r="B1120" s="78" t="str" cm="1">
        <f t="array" ref="B1120">IF(A1120="","",INDEX(CAGE,MATCH(A1120,Company_Name,0)))</f>
        <v/>
      </c>
      <c r="C1120" s="80" t="str" cm="1">
        <f t="array" ref="C1120">IF(A1120="","",INDEX(Prime_Sub,MATCH(A1120,Company_Name,0)))</f>
        <v/>
      </c>
      <c r="G1120" s="78" t="str" cm="1">
        <f t="array" ref="G1120">IF(F1120="","",INDEX(LCAT_ID,MATCH(F1120,LCAT_Name,0)))</f>
        <v/>
      </c>
      <c r="K1120" s="78" t="str">
        <f>IFERROR(_xlfn.XLOOKUP($J1120,MSA_Title_List,MSA_Title_List!$A$2:$A$643,"",0),"")</f>
        <v/>
      </c>
    </row>
    <row r="1121" spans="2:11">
      <c r="B1121" s="78" t="str" cm="1">
        <f t="array" ref="B1121">IF(A1121="","",INDEX(CAGE,MATCH(A1121,Company_Name,0)))</f>
        <v/>
      </c>
      <c r="C1121" s="80" t="str" cm="1">
        <f t="array" ref="C1121">IF(A1121="","",INDEX(Prime_Sub,MATCH(A1121,Company_Name,0)))</f>
        <v/>
      </c>
      <c r="G1121" s="78" t="str" cm="1">
        <f t="array" ref="G1121">IF(F1121="","",INDEX(LCAT_ID,MATCH(F1121,LCAT_Name,0)))</f>
        <v/>
      </c>
      <c r="K1121" s="78" t="str">
        <f>IFERROR(_xlfn.XLOOKUP($J1121,MSA_Title_List,MSA_Title_List!$A$2:$A$643,"",0),"")</f>
        <v/>
      </c>
    </row>
    <row r="1122" spans="2:11">
      <c r="B1122" s="78" t="str" cm="1">
        <f t="array" ref="B1122">IF(A1122="","",INDEX(CAGE,MATCH(A1122,Company_Name,0)))</f>
        <v/>
      </c>
      <c r="C1122" s="80" t="str" cm="1">
        <f t="array" ref="C1122">IF(A1122="","",INDEX(Prime_Sub,MATCH(A1122,Company_Name,0)))</f>
        <v/>
      </c>
      <c r="G1122" s="78" t="str" cm="1">
        <f t="array" ref="G1122">IF(F1122="","",INDEX(LCAT_ID,MATCH(F1122,LCAT_Name,0)))</f>
        <v/>
      </c>
      <c r="K1122" s="78" t="str">
        <f>IFERROR(_xlfn.XLOOKUP($J1122,MSA_Title_List,MSA_Title_List!$A$2:$A$643,"",0),"")</f>
        <v/>
      </c>
    </row>
    <row r="1123" spans="2:11">
      <c r="B1123" s="78" t="str" cm="1">
        <f t="array" ref="B1123">IF(A1123="","",INDEX(CAGE,MATCH(A1123,Company_Name,0)))</f>
        <v/>
      </c>
      <c r="C1123" s="80" t="str" cm="1">
        <f t="array" ref="C1123">IF(A1123="","",INDEX(Prime_Sub,MATCH(A1123,Company_Name,0)))</f>
        <v/>
      </c>
      <c r="G1123" s="78" t="str" cm="1">
        <f t="array" ref="G1123">IF(F1123="","",INDEX(LCAT_ID,MATCH(F1123,LCAT_Name,0)))</f>
        <v/>
      </c>
      <c r="K1123" s="78" t="str">
        <f>IFERROR(_xlfn.XLOOKUP($J1123,MSA_Title_List,MSA_Title_List!$A$2:$A$643,"",0),"")</f>
        <v/>
      </c>
    </row>
    <row r="1124" spans="2:11">
      <c r="B1124" s="78" t="str" cm="1">
        <f t="array" ref="B1124">IF(A1124="","",INDEX(CAGE,MATCH(A1124,Company_Name,0)))</f>
        <v/>
      </c>
      <c r="C1124" s="80" t="str" cm="1">
        <f t="array" ref="C1124">IF(A1124="","",INDEX(Prime_Sub,MATCH(A1124,Company_Name,0)))</f>
        <v/>
      </c>
      <c r="G1124" s="78" t="str" cm="1">
        <f t="array" ref="G1124">IF(F1124="","",INDEX(LCAT_ID,MATCH(F1124,LCAT_Name,0)))</f>
        <v/>
      </c>
      <c r="K1124" s="78" t="str">
        <f>IFERROR(_xlfn.XLOOKUP($J1124,MSA_Title_List,MSA_Title_List!$A$2:$A$643,"",0),"")</f>
        <v/>
      </c>
    </row>
    <row r="1125" spans="2:11">
      <c r="B1125" s="78" t="str" cm="1">
        <f t="array" ref="B1125">IF(A1125="","",INDEX(CAGE,MATCH(A1125,Company_Name,0)))</f>
        <v/>
      </c>
      <c r="C1125" s="80" t="str" cm="1">
        <f t="array" ref="C1125">IF(A1125="","",INDEX(Prime_Sub,MATCH(A1125,Company_Name,0)))</f>
        <v/>
      </c>
      <c r="G1125" s="78" t="str" cm="1">
        <f t="array" ref="G1125">IF(F1125="","",INDEX(LCAT_ID,MATCH(F1125,LCAT_Name,0)))</f>
        <v/>
      </c>
      <c r="K1125" s="78" t="str">
        <f>IFERROR(_xlfn.XLOOKUP($J1125,MSA_Title_List,MSA_Title_List!$A$2:$A$643,"",0),"")</f>
        <v/>
      </c>
    </row>
    <row r="1126" spans="2:11">
      <c r="B1126" s="78" t="str" cm="1">
        <f t="array" ref="B1126">IF(A1126="","",INDEX(CAGE,MATCH(A1126,Company_Name,0)))</f>
        <v/>
      </c>
      <c r="C1126" s="80" t="str" cm="1">
        <f t="array" ref="C1126">IF(A1126="","",INDEX(Prime_Sub,MATCH(A1126,Company_Name,0)))</f>
        <v/>
      </c>
      <c r="G1126" s="78" t="str" cm="1">
        <f t="array" ref="G1126">IF(F1126="","",INDEX(LCAT_ID,MATCH(F1126,LCAT_Name,0)))</f>
        <v/>
      </c>
      <c r="K1126" s="78" t="str">
        <f>IFERROR(_xlfn.XLOOKUP($J1126,MSA_Title_List,MSA_Title_List!$A$2:$A$643,"",0),"")</f>
        <v/>
      </c>
    </row>
    <row r="1127" spans="2:11">
      <c r="B1127" s="78" t="str" cm="1">
        <f t="array" ref="B1127">IF(A1127="","",INDEX(CAGE,MATCH(A1127,Company_Name,0)))</f>
        <v/>
      </c>
      <c r="C1127" s="80" t="str" cm="1">
        <f t="array" ref="C1127">IF(A1127="","",INDEX(Prime_Sub,MATCH(A1127,Company_Name,0)))</f>
        <v/>
      </c>
      <c r="G1127" s="78" t="str" cm="1">
        <f t="array" ref="G1127">IF(F1127="","",INDEX(LCAT_ID,MATCH(F1127,LCAT_Name,0)))</f>
        <v/>
      </c>
      <c r="K1127" s="78" t="str">
        <f>IFERROR(_xlfn.XLOOKUP($J1127,MSA_Title_List,MSA_Title_List!$A$2:$A$643,"",0),"")</f>
        <v/>
      </c>
    </row>
    <row r="1128" spans="2:11">
      <c r="B1128" s="78" t="str" cm="1">
        <f t="array" ref="B1128">IF(A1128="","",INDEX(CAGE,MATCH(A1128,Company_Name,0)))</f>
        <v/>
      </c>
      <c r="C1128" s="80" t="str" cm="1">
        <f t="array" ref="C1128">IF(A1128="","",INDEX(Prime_Sub,MATCH(A1128,Company_Name,0)))</f>
        <v/>
      </c>
      <c r="G1128" s="78" t="str" cm="1">
        <f t="array" ref="G1128">IF(F1128="","",INDEX(LCAT_ID,MATCH(F1128,LCAT_Name,0)))</f>
        <v/>
      </c>
      <c r="K1128" s="78" t="str">
        <f>IFERROR(_xlfn.XLOOKUP($J1128,MSA_Title_List,MSA_Title_List!$A$2:$A$643,"",0),"")</f>
        <v/>
      </c>
    </row>
    <row r="1129" spans="2:11">
      <c r="B1129" s="78" t="str" cm="1">
        <f t="array" ref="B1129">IF(A1129="","",INDEX(CAGE,MATCH(A1129,Company_Name,0)))</f>
        <v/>
      </c>
      <c r="C1129" s="80" t="str" cm="1">
        <f t="array" ref="C1129">IF(A1129="","",INDEX(Prime_Sub,MATCH(A1129,Company_Name,0)))</f>
        <v/>
      </c>
      <c r="G1129" s="78" t="str" cm="1">
        <f t="array" ref="G1129">IF(F1129="","",INDEX(LCAT_ID,MATCH(F1129,LCAT_Name,0)))</f>
        <v/>
      </c>
      <c r="K1129" s="78" t="str">
        <f>IFERROR(_xlfn.XLOOKUP($J1129,MSA_Title_List,MSA_Title_List!$A$2:$A$643,"",0),"")</f>
        <v/>
      </c>
    </row>
    <row r="1130" spans="2:11">
      <c r="B1130" s="78" t="str" cm="1">
        <f t="array" ref="B1130">IF(A1130="","",INDEX(CAGE,MATCH(A1130,Company_Name,0)))</f>
        <v/>
      </c>
      <c r="C1130" s="80" t="str" cm="1">
        <f t="array" ref="C1130">IF(A1130="","",INDEX(Prime_Sub,MATCH(A1130,Company_Name,0)))</f>
        <v/>
      </c>
      <c r="G1130" s="78" t="str" cm="1">
        <f t="array" ref="G1130">IF(F1130="","",INDEX(LCAT_ID,MATCH(F1130,LCAT_Name,0)))</f>
        <v/>
      </c>
      <c r="K1130" s="78" t="str">
        <f>IFERROR(_xlfn.XLOOKUP($J1130,MSA_Title_List,MSA_Title_List!$A$2:$A$643,"",0),"")</f>
        <v/>
      </c>
    </row>
    <row r="1131" spans="2:11">
      <c r="B1131" s="78" t="str" cm="1">
        <f t="array" ref="B1131">IF(A1131="","",INDEX(CAGE,MATCH(A1131,Company_Name,0)))</f>
        <v/>
      </c>
      <c r="C1131" s="80" t="str" cm="1">
        <f t="array" ref="C1131">IF(A1131="","",INDEX(Prime_Sub,MATCH(A1131,Company_Name,0)))</f>
        <v/>
      </c>
      <c r="G1131" s="78" t="str" cm="1">
        <f t="array" ref="G1131">IF(F1131="","",INDEX(LCAT_ID,MATCH(F1131,LCAT_Name,0)))</f>
        <v/>
      </c>
      <c r="K1131" s="78" t="str">
        <f>IFERROR(_xlfn.XLOOKUP($J1131,MSA_Title_List,MSA_Title_List!$A$2:$A$643,"",0),"")</f>
        <v/>
      </c>
    </row>
    <row r="1132" spans="2:11">
      <c r="B1132" s="78" t="str" cm="1">
        <f t="array" ref="B1132">IF(A1132="","",INDEX(CAGE,MATCH(A1132,Company_Name,0)))</f>
        <v/>
      </c>
      <c r="C1132" s="80" t="str" cm="1">
        <f t="array" ref="C1132">IF(A1132="","",INDEX(Prime_Sub,MATCH(A1132,Company_Name,0)))</f>
        <v/>
      </c>
      <c r="G1132" s="78" t="str" cm="1">
        <f t="array" ref="G1132">IF(F1132="","",INDEX(LCAT_ID,MATCH(F1132,LCAT_Name,0)))</f>
        <v/>
      </c>
      <c r="K1132" s="78" t="str">
        <f>IFERROR(_xlfn.XLOOKUP($J1132,MSA_Title_List,MSA_Title_List!$A$2:$A$643,"",0),"")</f>
        <v/>
      </c>
    </row>
    <row r="1133" spans="2:11">
      <c r="B1133" s="78" t="str" cm="1">
        <f t="array" ref="B1133">IF(A1133="","",INDEX(CAGE,MATCH(A1133,Company_Name,0)))</f>
        <v/>
      </c>
      <c r="C1133" s="80" t="str" cm="1">
        <f t="array" ref="C1133">IF(A1133="","",INDEX(Prime_Sub,MATCH(A1133,Company_Name,0)))</f>
        <v/>
      </c>
      <c r="G1133" s="78" t="str" cm="1">
        <f t="array" ref="G1133">IF(F1133="","",INDEX(LCAT_ID,MATCH(F1133,LCAT_Name,0)))</f>
        <v/>
      </c>
      <c r="K1133" s="78" t="str">
        <f>IFERROR(_xlfn.XLOOKUP($J1133,MSA_Title_List,MSA_Title_List!$A$2:$A$643,"",0),"")</f>
        <v/>
      </c>
    </row>
    <row r="1134" spans="2:11">
      <c r="B1134" s="78" t="str" cm="1">
        <f t="array" ref="B1134">IF(A1134="","",INDEX(CAGE,MATCH(A1134,Company_Name,0)))</f>
        <v/>
      </c>
      <c r="C1134" s="80" t="str" cm="1">
        <f t="array" ref="C1134">IF(A1134="","",INDEX(Prime_Sub,MATCH(A1134,Company_Name,0)))</f>
        <v/>
      </c>
      <c r="G1134" s="78" t="str" cm="1">
        <f t="array" ref="G1134">IF(F1134="","",INDEX(LCAT_ID,MATCH(F1134,LCAT_Name,0)))</f>
        <v/>
      </c>
      <c r="K1134" s="78" t="str">
        <f>IFERROR(_xlfn.XLOOKUP($J1134,MSA_Title_List,MSA_Title_List!$A$2:$A$643,"",0),"")</f>
        <v/>
      </c>
    </row>
    <row r="1135" spans="2:11">
      <c r="B1135" s="78" t="str" cm="1">
        <f t="array" ref="B1135">IF(A1135="","",INDEX(CAGE,MATCH(A1135,Company_Name,0)))</f>
        <v/>
      </c>
      <c r="C1135" s="80" t="str" cm="1">
        <f t="array" ref="C1135">IF(A1135="","",INDEX(Prime_Sub,MATCH(A1135,Company_Name,0)))</f>
        <v/>
      </c>
      <c r="G1135" s="78" t="str" cm="1">
        <f t="array" ref="G1135">IF(F1135="","",INDEX(LCAT_ID,MATCH(F1135,LCAT_Name,0)))</f>
        <v/>
      </c>
      <c r="K1135" s="78" t="str">
        <f>IFERROR(_xlfn.XLOOKUP($J1135,MSA_Title_List,MSA_Title_List!$A$2:$A$643,"",0),"")</f>
        <v/>
      </c>
    </row>
    <row r="1136" spans="2:11">
      <c r="B1136" s="78" t="str" cm="1">
        <f t="array" ref="B1136">IF(A1136="","",INDEX(CAGE,MATCH(A1136,Company_Name,0)))</f>
        <v/>
      </c>
      <c r="C1136" s="80" t="str" cm="1">
        <f t="array" ref="C1136">IF(A1136="","",INDEX(Prime_Sub,MATCH(A1136,Company_Name,0)))</f>
        <v/>
      </c>
      <c r="G1136" s="78" t="str" cm="1">
        <f t="array" ref="G1136">IF(F1136="","",INDEX(LCAT_ID,MATCH(F1136,LCAT_Name,0)))</f>
        <v/>
      </c>
      <c r="K1136" s="78" t="str">
        <f>IFERROR(_xlfn.XLOOKUP($J1136,MSA_Title_List,MSA_Title_List!$A$2:$A$643,"",0),"")</f>
        <v/>
      </c>
    </row>
    <row r="1137" spans="2:11">
      <c r="B1137" s="78" t="str" cm="1">
        <f t="array" ref="B1137">IF(A1137="","",INDEX(CAGE,MATCH(A1137,Company_Name,0)))</f>
        <v/>
      </c>
      <c r="C1137" s="80" t="str" cm="1">
        <f t="array" ref="C1137">IF(A1137="","",INDEX(Prime_Sub,MATCH(A1137,Company_Name,0)))</f>
        <v/>
      </c>
      <c r="G1137" s="78" t="str" cm="1">
        <f t="array" ref="G1137">IF(F1137="","",INDEX(LCAT_ID,MATCH(F1137,LCAT_Name,0)))</f>
        <v/>
      </c>
      <c r="K1137" s="78" t="str">
        <f>IFERROR(_xlfn.XLOOKUP($J1137,MSA_Title_List,MSA_Title_List!$A$2:$A$643,"",0),"")</f>
        <v/>
      </c>
    </row>
    <row r="1138" spans="2:11">
      <c r="B1138" s="78" t="str" cm="1">
        <f t="array" ref="B1138">IF(A1138="","",INDEX(CAGE,MATCH(A1138,Company_Name,0)))</f>
        <v/>
      </c>
      <c r="C1138" s="80" t="str" cm="1">
        <f t="array" ref="C1138">IF(A1138="","",INDEX(Prime_Sub,MATCH(A1138,Company_Name,0)))</f>
        <v/>
      </c>
      <c r="G1138" s="78" t="str" cm="1">
        <f t="array" ref="G1138">IF(F1138="","",INDEX(LCAT_ID,MATCH(F1138,LCAT_Name,0)))</f>
        <v/>
      </c>
      <c r="K1138" s="78" t="str">
        <f>IFERROR(_xlfn.XLOOKUP($J1138,MSA_Title_List,MSA_Title_List!$A$2:$A$643,"",0),"")</f>
        <v/>
      </c>
    </row>
    <row r="1139" spans="2:11">
      <c r="B1139" s="78" t="str" cm="1">
        <f t="array" ref="B1139">IF(A1139="","",INDEX(CAGE,MATCH(A1139,Company_Name,0)))</f>
        <v/>
      </c>
      <c r="C1139" s="80" t="str" cm="1">
        <f t="array" ref="C1139">IF(A1139="","",INDEX(Prime_Sub,MATCH(A1139,Company_Name,0)))</f>
        <v/>
      </c>
      <c r="G1139" s="78" t="str" cm="1">
        <f t="array" ref="G1139">IF(F1139="","",INDEX(LCAT_ID,MATCH(F1139,LCAT_Name,0)))</f>
        <v/>
      </c>
      <c r="K1139" s="78" t="str">
        <f>IFERROR(_xlfn.XLOOKUP($J1139,MSA_Title_List,MSA_Title_List!$A$2:$A$643,"",0),"")</f>
        <v/>
      </c>
    </row>
    <row r="1140" spans="2:11">
      <c r="B1140" s="78" t="str" cm="1">
        <f t="array" ref="B1140">IF(A1140="","",INDEX(CAGE,MATCH(A1140,Company_Name,0)))</f>
        <v/>
      </c>
      <c r="C1140" s="80" t="str" cm="1">
        <f t="array" ref="C1140">IF(A1140="","",INDEX(Prime_Sub,MATCH(A1140,Company_Name,0)))</f>
        <v/>
      </c>
      <c r="G1140" s="78" t="str" cm="1">
        <f t="array" ref="G1140">IF(F1140="","",INDEX(LCAT_ID,MATCH(F1140,LCAT_Name,0)))</f>
        <v/>
      </c>
      <c r="K1140" s="78" t="str">
        <f>IFERROR(_xlfn.XLOOKUP($J1140,MSA_Title_List,MSA_Title_List!$A$2:$A$643,"",0),"")</f>
        <v/>
      </c>
    </row>
    <row r="1141" spans="2:11">
      <c r="B1141" s="78" t="str" cm="1">
        <f t="array" ref="B1141">IF(A1141="","",INDEX(CAGE,MATCH(A1141,Company_Name,0)))</f>
        <v/>
      </c>
      <c r="C1141" s="80" t="str" cm="1">
        <f t="array" ref="C1141">IF(A1141="","",INDEX(Prime_Sub,MATCH(A1141,Company_Name,0)))</f>
        <v/>
      </c>
      <c r="G1141" s="78" t="str" cm="1">
        <f t="array" ref="G1141">IF(F1141="","",INDEX(LCAT_ID,MATCH(F1141,LCAT_Name,0)))</f>
        <v/>
      </c>
      <c r="K1141" s="78" t="str">
        <f>IFERROR(_xlfn.XLOOKUP($J1141,MSA_Title_List,MSA_Title_List!$A$2:$A$643,"",0),"")</f>
        <v/>
      </c>
    </row>
    <row r="1142" spans="2:11">
      <c r="B1142" s="78" t="str" cm="1">
        <f t="array" ref="B1142">IF(A1142="","",INDEX(CAGE,MATCH(A1142,Company_Name,0)))</f>
        <v/>
      </c>
      <c r="C1142" s="80" t="str" cm="1">
        <f t="array" ref="C1142">IF(A1142="","",INDEX(Prime_Sub,MATCH(A1142,Company_Name,0)))</f>
        <v/>
      </c>
      <c r="G1142" s="78" t="str" cm="1">
        <f t="array" ref="G1142">IF(F1142="","",INDEX(LCAT_ID,MATCH(F1142,LCAT_Name,0)))</f>
        <v/>
      </c>
      <c r="K1142" s="78" t="str">
        <f>IFERROR(_xlfn.XLOOKUP($J1142,MSA_Title_List,MSA_Title_List!$A$2:$A$643,"",0),"")</f>
        <v/>
      </c>
    </row>
    <row r="1143" spans="2:11">
      <c r="B1143" s="78" t="str" cm="1">
        <f t="array" ref="B1143">IF(A1143="","",INDEX(CAGE,MATCH(A1143,Company_Name,0)))</f>
        <v/>
      </c>
      <c r="C1143" s="80" t="str" cm="1">
        <f t="array" ref="C1143">IF(A1143="","",INDEX(Prime_Sub,MATCH(A1143,Company_Name,0)))</f>
        <v/>
      </c>
      <c r="G1143" s="78" t="str" cm="1">
        <f t="array" ref="G1143">IF(F1143="","",INDEX(LCAT_ID,MATCH(F1143,LCAT_Name,0)))</f>
        <v/>
      </c>
      <c r="K1143" s="78" t="str">
        <f>IFERROR(_xlfn.XLOOKUP($J1143,MSA_Title_List,MSA_Title_List!$A$2:$A$643,"",0),"")</f>
        <v/>
      </c>
    </row>
    <row r="1144" spans="2:11">
      <c r="B1144" s="78" t="str" cm="1">
        <f t="array" ref="B1144">IF(A1144="","",INDEX(CAGE,MATCH(A1144,Company_Name,0)))</f>
        <v/>
      </c>
      <c r="C1144" s="80" t="str" cm="1">
        <f t="array" ref="C1144">IF(A1144="","",INDEX(Prime_Sub,MATCH(A1144,Company_Name,0)))</f>
        <v/>
      </c>
      <c r="G1144" s="78" t="str" cm="1">
        <f t="array" ref="G1144">IF(F1144="","",INDEX(LCAT_ID,MATCH(F1144,LCAT_Name,0)))</f>
        <v/>
      </c>
      <c r="K1144" s="78" t="str">
        <f>IFERROR(_xlfn.XLOOKUP($J1144,MSA_Title_List,MSA_Title_List!$A$2:$A$643,"",0),"")</f>
        <v/>
      </c>
    </row>
    <row r="1145" spans="2:11">
      <c r="B1145" s="78" t="str" cm="1">
        <f t="array" ref="B1145">IF(A1145="","",INDEX(CAGE,MATCH(A1145,Company_Name,0)))</f>
        <v/>
      </c>
      <c r="C1145" s="80" t="str" cm="1">
        <f t="array" ref="C1145">IF(A1145="","",INDEX(Prime_Sub,MATCH(A1145,Company_Name,0)))</f>
        <v/>
      </c>
      <c r="G1145" s="78" t="str" cm="1">
        <f t="array" ref="G1145">IF(F1145="","",INDEX(LCAT_ID,MATCH(F1145,LCAT_Name,0)))</f>
        <v/>
      </c>
      <c r="K1145" s="78" t="str">
        <f>IFERROR(_xlfn.XLOOKUP($J1145,MSA_Title_List,MSA_Title_List!$A$2:$A$643,"",0),"")</f>
        <v/>
      </c>
    </row>
    <row r="1146" spans="2:11">
      <c r="B1146" s="78" t="str" cm="1">
        <f t="array" ref="B1146">IF(A1146="","",INDEX(CAGE,MATCH(A1146,Company_Name,0)))</f>
        <v/>
      </c>
      <c r="C1146" s="80" t="str" cm="1">
        <f t="array" ref="C1146">IF(A1146="","",INDEX(Prime_Sub,MATCH(A1146,Company_Name,0)))</f>
        <v/>
      </c>
      <c r="G1146" s="78" t="str" cm="1">
        <f t="array" ref="G1146">IF(F1146="","",INDEX(LCAT_ID,MATCH(F1146,LCAT_Name,0)))</f>
        <v/>
      </c>
      <c r="K1146" s="78" t="str">
        <f>IFERROR(_xlfn.XLOOKUP($J1146,MSA_Title_List,MSA_Title_List!$A$2:$A$643,"",0),"")</f>
        <v/>
      </c>
    </row>
    <row r="1147" spans="2:11">
      <c r="B1147" s="78" t="str" cm="1">
        <f t="array" ref="B1147">IF(A1147="","",INDEX(CAGE,MATCH(A1147,Company_Name,0)))</f>
        <v/>
      </c>
      <c r="C1147" s="80" t="str" cm="1">
        <f t="array" ref="C1147">IF(A1147="","",INDEX(Prime_Sub,MATCH(A1147,Company_Name,0)))</f>
        <v/>
      </c>
      <c r="G1147" s="78" t="str" cm="1">
        <f t="array" ref="G1147">IF(F1147="","",INDEX(LCAT_ID,MATCH(F1147,LCAT_Name,0)))</f>
        <v/>
      </c>
      <c r="K1147" s="78" t="str">
        <f>IFERROR(_xlfn.XLOOKUP($J1147,MSA_Title_List,MSA_Title_List!$A$2:$A$643,"",0),"")</f>
        <v/>
      </c>
    </row>
    <row r="1148" spans="2:11">
      <c r="B1148" s="78" t="str" cm="1">
        <f t="array" ref="B1148">IF(A1148="","",INDEX(CAGE,MATCH(A1148,Company_Name,0)))</f>
        <v/>
      </c>
      <c r="C1148" s="80" t="str" cm="1">
        <f t="array" ref="C1148">IF(A1148="","",INDEX(Prime_Sub,MATCH(A1148,Company_Name,0)))</f>
        <v/>
      </c>
      <c r="G1148" s="78" t="str" cm="1">
        <f t="array" ref="G1148">IF(F1148="","",INDEX(LCAT_ID,MATCH(F1148,LCAT_Name,0)))</f>
        <v/>
      </c>
      <c r="K1148" s="78" t="str">
        <f>IFERROR(_xlfn.XLOOKUP($J1148,MSA_Title_List,MSA_Title_List!$A$2:$A$643,"",0),"")</f>
        <v/>
      </c>
    </row>
    <row r="1149" spans="2:11">
      <c r="B1149" s="78" t="str" cm="1">
        <f t="array" ref="B1149">IF(A1149="","",INDEX(CAGE,MATCH(A1149,Company_Name,0)))</f>
        <v/>
      </c>
      <c r="C1149" s="80" t="str" cm="1">
        <f t="array" ref="C1149">IF(A1149="","",INDEX(Prime_Sub,MATCH(A1149,Company_Name,0)))</f>
        <v/>
      </c>
      <c r="G1149" s="78" t="str" cm="1">
        <f t="array" ref="G1149">IF(F1149="","",INDEX(LCAT_ID,MATCH(F1149,LCAT_Name,0)))</f>
        <v/>
      </c>
      <c r="K1149" s="78" t="str">
        <f>IFERROR(_xlfn.XLOOKUP($J1149,MSA_Title_List,MSA_Title_List!$A$2:$A$643,"",0),"")</f>
        <v/>
      </c>
    </row>
    <row r="1150" spans="2:11">
      <c r="B1150" s="78" t="str" cm="1">
        <f t="array" ref="B1150">IF(A1150="","",INDEX(CAGE,MATCH(A1150,Company_Name,0)))</f>
        <v/>
      </c>
      <c r="C1150" s="80" t="str" cm="1">
        <f t="array" ref="C1150">IF(A1150="","",INDEX(Prime_Sub,MATCH(A1150,Company_Name,0)))</f>
        <v/>
      </c>
      <c r="G1150" s="78" t="str" cm="1">
        <f t="array" ref="G1150">IF(F1150="","",INDEX(LCAT_ID,MATCH(F1150,LCAT_Name,0)))</f>
        <v/>
      </c>
      <c r="K1150" s="78" t="str">
        <f>IFERROR(_xlfn.XLOOKUP($J1150,MSA_Title_List,MSA_Title_List!$A$2:$A$643,"",0),"")</f>
        <v/>
      </c>
    </row>
    <row r="1151" spans="2:11">
      <c r="B1151" s="78" t="str" cm="1">
        <f t="array" ref="B1151">IF(A1151="","",INDEX(CAGE,MATCH(A1151,Company_Name,0)))</f>
        <v/>
      </c>
      <c r="C1151" s="80" t="str" cm="1">
        <f t="array" ref="C1151">IF(A1151="","",INDEX(Prime_Sub,MATCH(A1151,Company_Name,0)))</f>
        <v/>
      </c>
      <c r="G1151" s="78" t="str" cm="1">
        <f t="array" ref="G1151">IF(F1151="","",INDEX(LCAT_ID,MATCH(F1151,LCAT_Name,0)))</f>
        <v/>
      </c>
      <c r="K1151" s="78" t="str">
        <f>IFERROR(_xlfn.XLOOKUP($J1151,MSA_Title_List,MSA_Title_List!$A$2:$A$643,"",0),"")</f>
        <v/>
      </c>
    </row>
    <row r="1152" spans="2:11">
      <c r="B1152" s="78" t="str" cm="1">
        <f t="array" ref="B1152">IF(A1152="","",INDEX(CAGE,MATCH(A1152,Company_Name,0)))</f>
        <v/>
      </c>
      <c r="C1152" s="80" t="str" cm="1">
        <f t="array" ref="C1152">IF(A1152="","",INDEX(Prime_Sub,MATCH(A1152,Company_Name,0)))</f>
        <v/>
      </c>
      <c r="G1152" s="78" t="str" cm="1">
        <f t="array" ref="G1152">IF(F1152="","",INDEX(LCAT_ID,MATCH(F1152,LCAT_Name,0)))</f>
        <v/>
      </c>
      <c r="K1152" s="78" t="str">
        <f>IFERROR(_xlfn.XLOOKUP($J1152,MSA_Title_List,MSA_Title_List!$A$2:$A$643,"",0),"")</f>
        <v/>
      </c>
    </row>
    <row r="1153" spans="2:11">
      <c r="B1153" s="78" t="str" cm="1">
        <f t="array" ref="B1153">IF(A1153="","",INDEX(CAGE,MATCH(A1153,Company_Name,0)))</f>
        <v/>
      </c>
      <c r="C1153" s="80" t="str" cm="1">
        <f t="array" ref="C1153">IF(A1153="","",INDEX(Prime_Sub,MATCH(A1153,Company_Name,0)))</f>
        <v/>
      </c>
      <c r="G1153" s="78" t="str" cm="1">
        <f t="array" ref="G1153">IF(F1153="","",INDEX(LCAT_ID,MATCH(F1153,LCAT_Name,0)))</f>
        <v/>
      </c>
      <c r="K1153" s="78" t="str">
        <f>IFERROR(_xlfn.XLOOKUP($J1153,MSA_Title_List,MSA_Title_List!$A$2:$A$643,"",0),"")</f>
        <v/>
      </c>
    </row>
    <row r="1154" spans="2:11">
      <c r="B1154" s="78" t="str" cm="1">
        <f t="array" ref="B1154">IF(A1154="","",INDEX(CAGE,MATCH(A1154,Company_Name,0)))</f>
        <v/>
      </c>
      <c r="C1154" s="80" t="str" cm="1">
        <f t="array" ref="C1154">IF(A1154="","",INDEX(Prime_Sub,MATCH(A1154,Company_Name,0)))</f>
        <v/>
      </c>
      <c r="G1154" s="78" t="str" cm="1">
        <f t="array" ref="G1154">IF(F1154="","",INDEX(LCAT_ID,MATCH(F1154,LCAT_Name,0)))</f>
        <v/>
      </c>
      <c r="K1154" s="78" t="str">
        <f>IFERROR(_xlfn.XLOOKUP($J1154,MSA_Title_List,MSA_Title_List!$A$2:$A$643,"",0),"")</f>
        <v/>
      </c>
    </row>
    <row r="1155" spans="2:11">
      <c r="B1155" s="78" t="str" cm="1">
        <f t="array" ref="B1155">IF(A1155="","",INDEX(CAGE,MATCH(A1155,Company_Name,0)))</f>
        <v/>
      </c>
      <c r="C1155" s="80" t="str" cm="1">
        <f t="array" ref="C1155">IF(A1155="","",INDEX(Prime_Sub,MATCH(A1155,Company_Name,0)))</f>
        <v/>
      </c>
      <c r="G1155" s="78" t="str" cm="1">
        <f t="array" ref="G1155">IF(F1155="","",INDEX(LCAT_ID,MATCH(F1155,LCAT_Name,0)))</f>
        <v/>
      </c>
      <c r="K1155" s="78" t="str">
        <f>IFERROR(_xlfn.XLOOKUP($J1155,MSA_Title_List,MSA_Title_List!$A$2:$A$643,"",0),"")</f>
        <v/>
      </c>
    </row>
    <row r="1156" spans="2:11">
      <c r="B1156" s="78" t="str" cm="1">
        <f t="array" ref="B1156">IF(A1156="","",INDEX(CAGE,MATCH(A1156,Company_Name,0)))</f>
        <v/>
      </c>
      <c r="C1156" s="80" t="str" cm="1">
        <f t="array" ref="C1156">IF(A1156="","",INDEX(Prime_Sub,MATCH(A1156,Company_Name,0)))</f>
        <v/>
      </c>
      <c r="G1156" s="78" t="str" cm="1">
        <f t="array" ref="G1156">IF(F1156="","",INDEX(LCAT_ID,MATCH(F1156,LCAT_Name,0)))</f>
        <v/>
      </c>
      <c r="K1156" s="78" t="str">
        <f>IFERROR(_xlfn.XLOOKUP($J1156,MSA_Title_List,MSA_Title_List!$A$2:$A$643,"",0),"")</f>
        <v/>
      </c>
    </row>
    <row r="1157" spans="2:11">
      <c r="B1157" s="78" t="str" cm="1">
        <f t="array" ref="B1157">IF(A1157="","",INDEX(CAGE,MATCH(A1157,Company_Name,0)))</f>
        <v/>
      </c>
      <c r="C1157" s="80" t="str" cm="1">
        <f t="array" ref="C1157">IF(A1157="","",INDEX(Prime_Sub,MATCH(A1157,Company_Name,0)))</f>
        <v/>
      </c>
      <c r="G1157" s="78" t="str" cm="1">
        <f t="array" ref="G1157">IF(F1157="","",INDEX(LCAT_ID,MATCH(F1157,LCAT_Name,0)))</f>
        <v/>
      </c>
      <c r="K1157" s="78" t="str">
        <f>IFERROR(_xlfn.XLOOKUP($J1157,MSA_Title_List,MSA_Title_List!$A$2:$A$643,"",0),"")</f>
        <v/>
      </c>
    </row>
    <row r="1158" spans="2:11">
      <c r="B1158" s="78" t="str" cm="1">
        <f t="array" ref="B1158">IF(A1158="","",INDEX(CAGE,MATCH(A1158,Company_Name,0)))</f>
        <v/>
      </c>
      <c r="C1158" s="80" t="str" cm="1">
        <f t="array" ref="C1158">IF(A1158="","",INDEX(Prime_Sub,MATCH(A1158,Company_Name,0)))</f>
        <v/>
      </c>
      <c r="G1158" s="78" t="str" cm="1">
        <f t="array" ref="G1158">IF(F1158="","",INDEX(LCAT_ID,MATCH(F1158,LCAT_Name,0)))</f>
        <v/>
      </c>
      <c r="K1158" s="78" t="str">
        <f>IFERROR(_xlfn.XLOOKUP($J1158,MSA_Title_List,MSA_Title_List!$A$2:$A$643,"",0),"")</f>
        <v/>
      </c>
    </row>
    <row r="1159" spans="2:11">
      <c r="B1159" s="78" t="str" cm="1">
        <f t="array" ref="B1159">IF(A1159="","",INDEX(CAGE,MATCH(A1159,Company_Name,0)))</f>
        <v/>
      </c>
      <c r="C1159" s="80" t="str" cm="1">
        <f t="array" ref="C1159">IF(A1159="","",INDEX(Prime_Sub,MATCH(A1159,Company_Name,0)))</f>
        <v/>
      </c>
      <c r="G1159" s="78" t="str" cm="1">
        <f t="array" ref="G1159">IF(F1159="","",INDEX(LCAT_ID,MATCH(F1159,LCAT_Name,0)))</f>
        <v/>
      </c>
      <c r="K1159" s="78" t="str">
        <f>IFERROR(_xlfn.XLOOKUP($J1159,MSA_Title_List,MSA_Title_List!$A$2:$A$643,"",0),"")</f>
        <v/>
      </c>
    </row>
    <row r="1160" spans="2:11">
      <c r="B1160" s="78" t="str" cm="1">
        <f t="array" ref="B1160">IF(A1160="","",INDEX(CAGE,MATCH(A1160,Company_Name,0)))</f>
        <v/>
      </c>
      <c r="C1160" s="80" t="str" cm="1">
        <f t="array" ref="C1160">IF(A1160="","",INDEX(Prime_Sub,MATCH(A1160,Company_Name,0)))</f>
        <v/>
      </c>
      <c r="G1160" s="78" t="str" cm="1">
        <f t="array" ref="G1160">IF(F1160="","",INDEX(LCAT_ID,MATCH(F1160,LCAT_Name,0)))</f>
        <v/>
      </c>
      <c r="K1160" s="78" t="str">
        <f>IFERROR(_xlfn.XLOOKUP($J1160,MSA_Title_List,MSA_Title_List!$A$2:$A$643,"",0),"")</f>
        <v/>
      </c>
    </row>
    <row r="1161" spans="2:11">
      <c r="B1161" s="78" t="str" cm="1">
        <f t="array" ref="B1161">IF(A1161="","",INDEX(CAGE,MATCH(A1161,Company_Name,0)))</f>
        <v/>
      </c>
      <c r="C1161" s="80" t="str" cm="1">
        <f t="array" ref="C1161">IF(A1161="","",INDEX(Prime_Sub,MATCH(A1161,Company_Name,0)))</f>
        <v/>
      </c>
      <c r="G1161" s="78" t="str" cm="1">
        <f t="array" ref="G1161">IF(F1161="","",INDEX(LCAT_ID,MATCH(F1161,LCAT_Name,0)))</f>
        <v/>
      </c>
      <c r="K1161" s="78" t="str">
        <f>IFERROR(_xlfn.XLOOKUP($J1161,MSA_Title_List,MSA_Title_List!$A$2:$A$643,"",0),"")</f>
        <v/>
      </c>
    </row>
    <row r="1162" spans="2:11">
      <c r="B1162" s="78" t="str" cm="1">
        <f t="array" ref="B1162">IF(A1162="","",INDEX(CAGE,MATCH(A1162,Company_Name,0)))</f>
        <v/>
      </c>
      <c r="C1162" s="80" t="str" cm="1">
        <f t="array" ref="C1162">IF(A1162="","",INDEX(Prime_Sub,MATCH(A1162,Company_Name,0)))</f>
        <v/>
      </c>
      <c r="G1162" s="78" t="str" cm="1">
        <f t="array" ref="G1162">IF(F1162="","",INDEX(LCAT_ID,MATCH(F1162,LCAT_Name,0)))</f>
        <v/>
      </c>
      <c r="K1162" s="78" t="str">
        <f>IFERROR(_xlfn.XLOOKUP($J1162,MSA_Title_List,MSA_Title_List!$A$2:$A$643,"",0),"")</f>
        <v/>
      </c>
    </row>
    <row r="1163" spans="2:11">
      <c r="B1163" s="78" t="str" cm="1">
        <f t="array" ref="B1163">IF(A1163="","",INDEX(CAGE,MATCH(A1163,Company_Name,0)))</f>
        <v/>
      </c>
      <c r="C1163" s="80" t="str" cm="1">
        <f t="array" ref="C1163">IF(A1163="","",INDEX(Prime_Sub,MATCH(A1163,Company_Name,0)))</f>
        <v/>
      </c>
      <c r="G1163" s="78" t="str" cm="1">
        <f t="array" ref="G1163">IF(F1163="","",INDEX(LCAT_ID,MATCH(F1163,LCAT_Name,0)))</f>
        <v/>
      </c>
      <c r="K1163" s="78" t="str">
        <f>IFERROR(_xlfn.XLOOKUP($J1163,MSA_Title_List,MSA_Title_List!$A$2:$A$643,"",0),"")</f>
        <v/>
      </c>
    </row>
    <row r="1164" spans="2:11">
      <c r="B1164" s="78" t="str" cm="1">
        <f t="array" ref="B1164">IF(A1164="","",INDEX(CAGE,MATCH(A1164,Company_Name,0)))</f>
        <v/>
      </c>
      <c r="C1164" s="80" t="str" cm="1">
        <f t="array" ref="C1164">IF(A1164="","",INDEX(Prime_Sub,MATCH(A1164,Company_Name,0)))</f>
        <v/>
      </c>
      <c r="G1164" s="78" t="str" cm="1">
        <f t="array" ref="G1164">IF(F1164="","",INDEX(LCAT_ID,MATCH(F1164,LCAT_Name,0)))</f>
        <v/>
      </c>
      <c r="K1164" s="78" t="str">
        <f>IFERROR(_xlfn.XLOOKUP($J1164,MSA_Title_List,MSA_Title_List!$A$2:$A$643,"",0),"")</f>
        <v/>
      </c>
    </row>
    <row r="1165" spans="2:11">
      <c r="B1165" s="78" t="str" cm="1">
        <f t="array" ref="B1165">IF(A1165="","",INDEX(CAGE,MATCH(A1165,Company_Name,0)))</f>
        <v/>
      </c>
      <c r="C1165" s="80" t="str" cm="1">
        <f t="array" ref="C1165">IF(A1165="","",INDEX(Prime_Sub,MATCH(A1165,Company_Name,0)))</f>
        <v/>
      </c>
      <c r="G1165" s="78" t="str" cm="1">
        <f t="array" ref="G1165">IF(F1165="","",INDEX(LCAT_ID,MATCH(F1165,LCAT_Name,0)))</f>
        <v/>
      </c>
      <c r="K1165" s="78" t="str">
        <f>IFERROR(_xlfn.XLOOKUP($J1165,MSA_Title_List,MSA_Title_List!$A$2:$A$643,"",0),"")</f>
        <v/>
      </c>
    </row>
    <row r="1166" spans="2:11">
      <c r="B1166" s="78" t="str" cm="1">
        <f t="array" ref="B1166">IF(A1166="","",INDEX(CAGE,MATCH(A1166,Company_Name,0)))</f>
        <v/>
      </c>
      <c r="C1166" s="80" t="str" cm="1">
        <f t="array" ref="C1166">IF(A1166="","",INDEX(Prime_Sub,MATCH(A1166,Company_Name,0)))</f>
        <v/>
      </c>
      <c r="G1166" s="78" t="str" cm="1">
        <f t="array" ref="G1166">IF(F1166="","",INDEX(LCAT_ID,MATCH(F1166,LCAT_Name,0)))</f>
        <v/>
      </c>
      <c r="K1166" s="78" t="str">
        <f>IFERROR(_xlfn.XLOOKUP($J1166,MSA_Title_List,MSA_Title_List!$A$2:$A$643,"",0),"")</f>
        <v/>
      </c>
    </row>
    <row r="1167" spans="2:11">
      <c r="B1167" s="78" t="str" cm="1">
        <f t="array" ref="B1167">IF(A1167="","",INDEX(CAGE,MATCH(A1167,Company_Name,0)))</f>
        <v/>
      </c>
      <c r="C1167" s="80" t="str" cm="1">
        <f t="array" ref="C1167">IF(A1167="","",INDEX(Prime_Sub,MATCH(A1167,Company_Name,0)))</f>
        <v/>
      </c>
      <c r="G1167" s="78" t="str" cm="1">
        <f t="array" ref="G1167">IF(F1167="","",INDEX(LCAT_ID,MATCH(F1167,LCAT_Name,0)))</f>
        <v/>
      </c>
      <c r="K1167" s="78" t="str">
        <f>IFERROR(_xlfn.XLOOKUP($J1167,MSA_Title_List,MSA_Title_List!$A$2:$A$643,"",0),"")</f>
        <v/>
      </c>
    </row>
    <row r="1168" spans="2:11">
      <c r="B1168" s="78" t="str" cm="1">
        <f t="array" ref="B1168">IF(A1168="","",INDEX(CAGE,MATCH(A1168,Company_Name,0)))</f>
        <v/>
      </c>
      <c r="C1168" s="80" t="str" cm="1">
        <f t="array" ref="C1168">IF(A1168="","",INDEX(Prime_Sub,MATCH(A1168,Company_Name,0)))</f>
        <v/>
      </c>
      <c r="G1168" s="78" t="str" cm="1">
        <f t="array" ref="G1168">IF(F1168="","",INDEX(LCAT_ID,MATCH(F1168,LCAT_Name,0)))</f>
        <v/>
      </c>
      <c r="K1168" s="78" t="str">
        <f>IFERROR(_xlfn.XLOOKUP($J1168,MSA_Title_List,MSA_Title_List!$A$2:$A$643,"",0),"")</f>
        <v/>
      </c>
    </row>
    <row r="1169" spans="2:11">
      <c r="B1169" s="78" t="str" cm="1">
        <f t="array" ref="B1169">IF(A1169="","",INDEX(CAGE,MATCH(A1169,Company_Name,0)))</f>
        <v/>
      </c>
      <c r="C1169" s="80" t="str" cm="1">
        <f t="array" ref="C1169">IF(A1169="","",INDEX(Prime_Sub,MATCH(A1169,Company_Name,0)))</f>
        <v/>
      </c>
      <c r="G1169" s="78" t="str" cm="1">
        <f t="array" ref="G1169">IF(F1169="","",INDEX(LCAT_ID,MATCH(F1169,LCAT_Name,0)))</f>
        <v/>
      </c>
      <c r="K1169" s="78" t="str">
        <f>IFERROR(_xlfn.XLOOKUP($J1169,MSA_Title_List,MSA_Title_List!$A$2:$A$643,"",0),"")</f>
        <v/>
      </c>
    </row>
    <row r="1170" spans="2:11">
      <c r="B1170" s="78" t="str" cm="1">
        <f t="array" ref="B1170">IF(A1170="","",INDEX(CAGE,MATCH(A1170,Company_Name,0)))</f>
        <v/>
      </c>
      <c r="C1170" s="80" t="str" cm="1">
        <f t="array" ref="C1170">IF(A1170="","",INDEX(Prime_Sub,MATCH(A1170,Company_Name,0)))</f>
        <v/>
      </c>
      <c r="G1170" s="78" t="str" cm="1">
        <f t="array" ref="G1170">IF(F1170="","",INDEX(LCAT_ID,MATCH(F1170,LCAT_Name,0)))</f>
        <v/>
      </c>
      <c r="K1170" s="78" t="str">
        <f>IFERROR(_xlfn.XLOOKUP($J1170,MSA_Title_List,MSA_Title_List!$A$2:$A$643,"",0),"")</f>
        <v/>
      </c>
    </row>
    <row r="1171" spans="2:11">
      <c r="B1171" s="78" t="str" cm="1">
        <f t="array" ref="B1171">IF(A1171="","",INDEX(CAGE,MATCH(A1171,Company_Name,0)))</f>
        <v/>
      </c>
      <c r="C1171" s="80" t="str" cm="1">
        <f t="array" ref="C1171">IF(A1171="","",INDEX(Prime_Sub,MATCH(A1171,Company_Name,0)))</f>
        <v/>
      </c>
      <c r="G1171" s="78" t="str" cm="1">
        <f t="array" ref="G1171">IF(F1171="","",INDEX(LCAT_ID,MATCH(F1171,LCAT_Name,0)))</f>
        <v/>
      </c>
      <c r="K1171" s="78" t="str">
        <f>IFERROR(_xlfn.XLOOKUP($J1171,MSA_Title_List,MSA_Title_List!$A$2:$A$643,"",0),"")</f>
        <v/>
      </c>
    </row>
    <row r="1172" spans="2:11">
      <c r="B1172" s="78" t="str" cm="1">
        <f t="array" ref="B1172">IF(A1172="","",INDEX(CAGE,MATCH(A1172,Company_Name,0)))</f>
        <v/>
      </c>
      <c r="C1172" s="80" t="str" cm="1">
        <f t="array" ref="C1172">IF(A1172="","",INDEX(Prime_Sub,MATCH(A1172,Company_Name,0)))</f>
        <v/>
      </c>
      <c r="G1172" s="78" t="str" cm="1">
        <f t="array" ref="G1172">IF(F1172="","",INDEX(LCAT_ID,MATCH(F1172,LCAT_Name,0)))</f>
        <v/>
      </c>
      <c r="K1172" s="78" t="str">
        <f>IFERROR(_xlfn.XLOOKUP($J1172,MSA_Title_List,MSA_Title_List!$A$2:$A$643,"",0),"")</f>
        <v/>
      </c>
    </row>
    <row r="1173" spans="2:11">
      <c r="B1173" s="78" t="str" cm="1">
        <f t="array" ref="B1173">IF(A1173="","",INDEX(CAGE,MATCH(A1173,Company_Name,0)))</f>
        <v/>
      </c>
      <c r="C1173" s="80" t="str" cm="1">
        <f t="array" ref="C1173">IF(A1173="","",INDEX(Prime_Sub,MATCH(A1173,Company_Name,0)))</f>
        <v/>
      </c>
      <c r="G1173" s="78" t="str" cm="1">
        <f t="array" ref="G1173">IF(F1173="","",INDEX(LCAT_ID,MATCH(F1173,LCAT_Name,0)))</f>
        <v/>
      </c>
      <c r="K1173" s="78" t="str">
        <f>IFERROR(_xlfn.XLOOKUP($J1173,MSA_Title_List,MSA_Title_List!$A$2:$A$643,"",0),"")</f>
        <v/>
      </c>
    </row>
    <row r="1174" spans="2:11">
      <c r="B1174" s="78" t="str" cm="1">
        <f t="array" ref="B1174">IF(A1174="","",INDEX(CAGE,MATCH(A1174,Company_Name,0)))</f>
        <v/>
      </c>
      <c r="C1174" s="80" t="str" cm="1">
        <f t="array" ref="C1174">IF(A1174="","",INDEX(Prime_Sub,MATCH(A1174,Company_Name,0)))</f>
        <v/>
      </c>
      <c r="G1174" s="78" t="str" cm="1">
        <f t="array" ref="G1174">IF(F1174="","",INDEX(LCAT_ID,MATCH(F1174,LCAT_Name,0)))</f>
        <v/>
      </c>
      <c r="K1174" s="78" t="str">
        <f>IFERROR(_xlfn.XLOOKUP($J1174,MSA_Title_List,MSA_Title_List!$A$2:$A$643,"",0),"")</f>
        <v/>
      </c>
    </row>
    <row r="1175" spans="2:11">
      <c r="B1175" s="78" t="str" cm="1">
        <f t="array" ref="B1175">IF(A1175="","",INDEX(CAGE,MATCH(A1175,Company_Name,0)))</f>
        <v/>
      </c>
      <c r="C1175" s="80" t="str" cm="1">
        <f t="array" ref="C1175">IF(A1175="","",INDEX(Prime_Sub,MATCH(A1175,Company_Name,0)))</f>
        <v/>
      </c>
      <c r="G1175" s="78" t="str" cm="1">
        <f t="array" ref="G1175">IF(F1175="","",INDEX(LCAT_ID,MATCH(F1175,LCAT_Name,0)))</f>
        <v/>
      </c>
      <c r="K1175" s="78" t="str">
        <f>IFERROR(_xlfn.XLOOKUP($J1175,MSA_Title_List,MSA_Title_List!$A$2:$A$643,"",0),"")</f>
        <v/>
      </c>
    </row>
    <row r="1176" spans="2:11">
      <c r="B1176" s="78" t="str" cm="1">
        <f t="array" ref="B1176">IF(A1176="","",INDEX(CAGE,MATCH(A1176,Company_Name,0)))</f>
        <v/>
      </c>
      <c r="C1176" s="80" t="str" cm="1">
        <f t="array" ref="C1176">IF(A1176="","",INDEX(Prime_Sub,MATCH(A1176,Company_Name,0)))</f>
        <v/>
      </c>
      <c r="G1176" s="78" t="str" cm="1">
        <f t="array" ref="G1176">IF(F1176="","",INDEX(LCAT_ID,MATCH(F1176,LCAT_Name,0)))</f>
        <v/>
      </c>
      <c r="K1176" s="78" t="str">
        <f>IFERROR(_xlfn.XLOOKUP($J1176,MSA_Title_List,MSA_Title_List!$A$2:$A$643,"",0),"")</f>
        <v/>
      </c>
    </row>
    <row r="1177" spans="2:11">
      <c r="B1177" s="78" t="str" cm="1">
        <f t="array" ref="B1177">IF(A1177="","",INDEX(CAGE,MATCH(A1177,Company_Name,0)))</f>
        <v/>
      </c>
      <c r="C1177" s="80" t="str" cm="1">
        <f t="array" ref="C1177">IF(A1177="","",INDEX(Prime_Sub,MATCH(A1177,Company_Name,0)))</f>
        <v/>
      </c>
      <c r="G1177" s="78" t="str" cm="1">
        <f t="array" ref="G1177">IF(F1177="","",INDEX(LCAT_ID,MATCH(F1177,LCAT_Name,0)))</f>
        <v/>
      </c>
      <c r="K1177" s="78" t="str">
        <f>IFERROR(_xlfn.XLOOKUP($J1177,MSA_Title_List,MSA_Title_List!$A$2:$A$643,"",0),"")</f>
        <v/>
      </c>
    </row>
    <row r="1178" spans="2:11">
      <c r="B1178" s="78" t="str" cm="1">
        <f t="array" ref="B1178">IF(A1178="","",INDEX(CAGE,MATCH(A1178,Company_Name,0)))</f>
        <v/>
      </c>
      <c r="C1178" s="80" t="str" cm="1">
        <f t="array" ref="C1178">IF(A1178="","",INDEX(Prime_Sub,MATCH(A1178,Company_Name,0)))</f>
        <v/>
      </c>
      <c r="G1178" s="78" t="str" cm="1">
        <f t="array" ref="G1178">IF(F1178="","",INDEX(LCAT_ID,MATCH(F1178,LCAT_Name,0)))</f>
        <v/>
      </c>
      <c r="K1178" s="78" t="str">
        <f>IFERROR(_xlfn.XLOOKUP($J1178,MSA_Title_List,MSA_Title_List!$A$2:$A$643,"",0),"")</f>
        <v/>
      </c>
    </row>
    <row r="1179" spans="2:11">
      <c r="B1179" s="78" t="str" cm="1">
        <f t="array" ref="B1179">IF(A1179="","",INDEX(CAGE,MATCH(A1179,Company_Name,0)))</f>
        <v/>
      </c>
      <c r="C1179" s="80" t="str" cm="1">
        <f t="array" ref="C1179">IF(A1179="","",INDEX(Prime_Sub,MATCH(A1179,Company_Name,0)))</f>
        <v/>
      </c>
      <c r="G1179" s="78" t="str" cm="1">
        <f t="array" ref="G1179">IF(F1179="","",INDEX(LCAT_ID,MATCH(F1179,LCAT_Name,0)))</f>
        <v/>
      </c>
      <c r="K1179" s="78" t="str">
        <f>IFERROR(_xlfn.XLOOKUP($J1179,MSA_Title_List,MSA_Title_List!$A$2:$A$643,"",0),"")</f>
        <v/>
      </c>
    </row>
    <row r="1180" spans="2:11">
      <c r="B1180" s="78" t="str" cm="1">
        <f t="array" ref="B1180">IF(A1180="","",INDEX(CAGE,MATCH(A1180,Company_Name,0)))</f>
        <v/>
      </c>
      <c r="C1180" s="80" t="str" cm="1">
        <f t="array" ref="C1180">IF(A1180="","",INDEX(Prime_Sub,MATCH(A1180,Company_Name,0)))</f>
        <v/>
      </c>
      <c r="G1180" s="78" t="str" cm="1">
        <f t="array" ref="G1180">IF(F1180="","",INDEX(LCAT_ID,MATCH(F1180,LCAT_Name,0)))</f>
        <v/>
      </c>
      <c r="K1180" s="78" t="str">
        <f>IFERROR(_xlfn.XLOOKUP($J1180,MSA_Title_List,MSA_Title_List!$A$2:$A$643,"",0),"")</f>
        <v/>
      </c>
    </row>
    <row r="1181" spans="2:11">
      <c r="B1181" s="78" t="str" cm="1">
        <f t="array" ref="B1181">IF(A1181="","",INDEX(CAGE,MATCH(A1181,Company_Name,0)))</f>
        <v/>
      </c>
      <c r="C1181" s="80" t="str" cm="1">
        <f t="array" ref="C1181">IF(A1181="","",INDEX(Prime_Sub,MATCH(A1181,Company_Name,0)))</f>
        <v/>
      </c>
      <c r="G1181" s="78" t="str" cm="1">
        <f t="array" ref="G1181">IF(F1181="","",INDEX(LCAT_ID,MATCH(F1181,LCAT_Name,0)))</f>
        <v/>
      </c>
      <c r="K1181" s="78" t="str">
        <f>IFERROR(_xlfn.XLOOKUP($J1181,MSA_Title_List,MSA_Title_List!$A$2:$A$643,"",0),"")</f>
        <v/>
      </c>
    </row>
    <row r="1182" spans="2:11">
      <c r="B1182" s="78" t="str" cm="1">
        <f t="array" ref="B1182">IF(A1182="","",INDEX(CAGE,MATCH(A1182,Company_Name,0)))</f>
        <v/>
      </c>
      <c r="C1182" s="80" t="str" cm="1">
        <f t="array" ref="C1182">IF(A1182="","",INDEX(Prime_Sub,MATCH(A1182,Company_Name,0)))</f>
        <v/>
      </c>
      <c r="G1182" s="78" t="str" cm="1">
        <f t="array" ref="G1182">IF(F1182="","",INDEX(LCAT_ID,MATCH(F1182,LCAT_Name,0)))</f>
        <v/>
      </c>
      <c r="K1182" s="78" t="str">
        <f>IFERROR(_xlfn.XLOOKUP($J1182,MSA_Title_List,MSA_Title_List!$A$2:$A$643,"",0),"")</f>
        <v/>
      </c>
    </row>
    <row r="1183" spans="2:11">
      <c r="B1183" s="78" t="str" cm="1">
        <f t="array" ref="B1183">IF(A1183="","",INDEX(CAGE,MATCH(A1183,Company_Name,0)))</f>
        <v/>
      </c>
      <c r="C1183" s="80" t="str" cm="1">
        <f t="array" ref="C1183">IF(A1183="","",INDEX(Prime_Sub,MATCH(A1183,Company_Name,0)))</f>
        <v/>
      </c>
      <c r="G1183" s="78" t="str" cm="1">
        <f t="array" ref="G1183">IF(F1183="","",INDEX(LCAT_ID,MATCH(F1183,LCAT_Name,0)))</f>
        <v/>
      </c>
      <c r="K1183" s="78" t="str">
        <f>IFERROR(_xlfn.XLOOKUP($J1183,MSA_Title_List,MSA_Title_List!$A$2:$A$643,"",0),"")</f>
        <v/>
      </c>
    </row>
    <row r="1184" spans="2:11">
      <c r="B1184" s="78" t="str" cm="1">
        <f t="array" ref="B1184">IF(A1184="","",INDEX(CAGE,MATCH(A1184,Company_Name,0)))</f>
        <v/>
      </c>
      <c r="C1184" s="80" t="str" cm="1">
        <f t="array" ref="C1184">IF(A1184="","",INDEX(Prime_Sub,MATCH(A1184,Company_Name,0)))</f>
        <v/>
      </c>
      <c r="G1184" s="78" t="str" cm="1">
        <f t="array" ref="G1184">IF(F1184="","",INDEX(LCAT_ID,MATCH(F1184,LCAT_Name,0)))</f>
        <v/>
      </c>
      <c r="K1184" s="78" t="str">
        <f>IFERROR(_xlfn.XLOOKUP($J1184,MSA_Title_List,MSA_Title_List!$A$2:$A$643,"",0),"")</f>
        <v/>
      </c>
    </row>
    <row r="1185" spans="2:11">
      <c r="B1185" s="78" t="str" cm="1">
        <f t="array" ref="B1185">IF(A1185="","",INDEX(CAGE,MATCH(A1185,Company_Name,0)))</f>
        <v/>
      </c>
      <c r="C1185" s="80" t="str" cm="1">
        <f t="array" ref="C1185">IF(A1185="","",INDEX(Prime_Sub,MATCH(A1185,Company_Name,0)))</f>
        <v/>
      </c>
      <c r="G1185" s="78" t="str" cm="1">
        <f t="array" ref="G1185">IF(F1185="","",INDEX(LCAT_ID,MATCH(F1185,LCAT_Name,0)))</f>
        <v/>
      </c>
      <c r="K1185" s="78" t="str">
        <f>IFERROR(_xlfn.XLOOKUP($J1185,MSA_Title_List,MSA_Title_List!$A$2:$A$643,"",0),"")</f>
        <v/>
      </c>
    </row>
    <row r="1186" spans="2:11">
      <c r="B1186" s="78" t="str" cm="1">
        <f t="array" ref="B1186">IF(A1186="","",INDEX(CAGE,MATCH(A1186,Company_Name,0)))</f>
        <v/>
      </c>
      <c r="C1186" s="80" t="str" cm="1">
        <f t="array" ref="C1186">IF(A1186="","",INDEX(Prime_Sub,MATCH(A1186,Company_Name,0)))</f>
        <v/>
      </c>
      <c r="G1186" s="78" t="str" cm="1">
        <f t="array" ref="G1186">IF(F1186="","",INDEX(LCAT_ID,MATCH(F1186,LCAT_Name,0)))</f>
        <v/>
      </c>
      <c r="K1186" s="78" t="str">
        <f>IFERROR(_xlfn.XLOOKUP($J1186,MSA_Title_List,MSA_Title_List!$A$2:$A$643,"",0),"")</f>
        <v/>
      </c>
    </row>
    <row r="1187" spans="2:11">
      <c r="B1187" s="78" t="str" cm="1">
        <f t="array" ref="B1187">IF(A1187="","",INDEX(CAGE,MATCH(A1187,Company_Name,0)))</f>
        <v/>
      </c>
      <c r="C1187" s="80" t="str" cm="1">
        <f t="array" ref="C1187">IF(A1187="","",INDEX(Prime_Sub,MATCH(A1187,Company_Name,0)))</f>
        <v/>
      </c>
      <c r="G1187" s="78" t="str" cm="1">
        <f t="array" ref="G1187">IF(F1187="","",INDEX(LCAT_ID,MATCH(F1187,LCAT_Name,0)))</f>
        <v/>
      </c>
      <c r="K1187" s="78" t="str">
        <f>IFERROR(_xlfn.XLOOKUP($J1187,MSA_Title_List,MSA_Title_List!$A$2:$A$643,"",0),"")</f>
        <v/>
      </c>
    </row>
    <row r="1188" spans="2:11">
      <c r="B1188" s="78" t="str" cm="1">
        <f t="array" ref="B1188">IF(A1188="","",INDEX(CAGE,MATCH(A1188,Company_Name,0)))</f>
        <v/>
      </c>
      <c r="C1188" s="80" t="str" cm="1">
        <f t="array" ref="C1188">IF(A1188="","",INDEX(Prime_Sub,MATCH(A1188,Company_Name,0)))</f>
        <v/>
      </c>
      <c r="G1188" s="78" t="str" cm="1">
        <f t="array" ref="G1188">IF(F1188="","",INDEX(LCAT_ID,MATCH(F1188,LCAT_Name,0)))</f>
        <v/>
      </c>
      <c r="K1188" s="78" t="str">
        <f>IFERROR(_xlfn.XLOOKUP($J1188,MSA_Title_List,MSA_Title_List!$A$2:$A$643,"",0),"")</f>
        <v/>
      </c>
    </row>
    <row r="1189" spans="2:11">
      <c r="B1189" s="78" t="str" cm="1">
        <f t="array" ref="B1189">IF(A1189="","",INDEX(CAGE,MATCH(A1189,Company_Name,0)))</f>
        <v/>
      </c>
      <c r="C1189" s="80" t="str" cm="1">
        <f t="array" ref="C1189">IF(A1189="","",INDEX(Prime_Sub,MATCH(A1189,Company_Name,0)))</f>
        <v/>
      </c>
      <c r="G1189" s="78" t="str" cm="1">
        <f t="array" ref="G1189">IF(F1189="","",INDEX(LCAT_ID,MATCH(F1189,LCAT_Name,0)))</f>
        <v/>
      </c>
      <c r="K1189" s="78" t="str">
        <f>IFERROR(_xlfn.XLOOKUP($J1189,MSA_Title_List,MSA_Title_List!$A$2:$A$643,"",0),"")</f>
        <v/>
      </c>
    </row>
    <row r="1190" spans="2:11">
      <c r="B1190" s="78" t="str" cm="1">
        <f t="array" ref="B1190">IF(A1190="","",INDEX(CAGE,MATCH(A1190,Company_Name,0)))</f>
        <v/>
      </c>
      <c r="C1190" s="80" t="str" cm="1">
        <f t="array" ref="C1190">IF(A1190="","",INDEX(Prime_Sub,MATCH(A1190,Company_Name,0)))</f>
        <v/>
      </c>
      <c r="G1190" s="78" t="str" cm="1">
        <f t="array" ref="G1190">IF(F1190="","",INDEX(LCAT_ID,MATCH(F1190,LCAT_Name,0)))</f>
        <v/>
      </c>
      <c r="K1190" s="78" t="str">
        <f>IFERROR(_xlfn.XLOOKUP($J1190,MSA_Title_List,MSA_Title_List!$A$2:$A$643,"",0),"")</f>
        <v/>
      </c>
    </row>
    <row r="1191" spans="2:11">
      <c r="B1191" s="78" t="str" cm="1">
        <f t="array" ref="B1191">IF(A1191="","",INDEX(CAGE,MATCH(A1191,Company_Name,0)))</f>
        <v/>
      </c>
      <c r="C1191" s="80" t="str" cm="1">
        <f t="array" ref="C1191">IF(A1191="","",INDEX(Prime_Sub,MATCH(A1191,Company_Name,0)))</f>
        <v/>
      </c>
      <c r="G1191" s="78" t="str" cm="1">
        <f t="array" ref="G1191">IF(F1191="","",INDEX(LCAT_ID,MATCH(F1191,LCAT_Name,0)))</f>
        <v/>
      </c>
      <c r="K1191" s="78" t="str">
        <f>IFERROR(_xlfn.XLOOKUP($J1191,MSA_Title_List,MSA_Title_List!$A$2:$A$643,"",0),"")</f>
        <v/>
      </c>
    </row>
    <row r="1192" spans="2:11">
      <c r="B1192" s="78" t="str" cm="1">
        <f t="array" ref="B1192">IF(A1192="","",INDEX(CAGE,MATCH(A1192,Company_Name,0)))</f>
        <v/>
      </c>
      <c r="C1192" s="80" t="str" cm="1">
        <f t="array" ref="C1192">IF(A1192="","",INDEX(Prime_Sub,MATCH(A1192,Company_Name,0)))</f>
        <v/>
      </c>
      <c r="G1192" s="78" t="str" cm="1">
        <f t="array" ref="G1192">IF(F1192="","",INDEX(LCAT_ID,MATCH(F1192,LCAT_Name,0)))</f>
        <v/>
      </c>
      <c r="K1192" s="78" t="str">
        <f>IFERROR(_xlfn.XLOOKUP($J1192,MSA_Title_List,MSA_Title_List!$A$2:$A$643,"",0),"")</f>
        <v/>
      </c>
    </row>
    <row r="1193" spans="2:11">
      <c r="B1193" s="78" t="str" cm="1">
        <f t="array" ref="B1193">IF(A1193="","",INDEX(CAGE,MATCH(A1193,Company_Name,0)))</f>
        <v/>
      </c>
      <c r="C1193" s="80" t="str" cm="1">
        <f t="array" ref="C1193">IF(A1193="","",INDEX(Prime_Sub,MATCH(A1193,Company_Name,0)))</f>
        <v/>
      </c>
      <c r="G1193" s="78" t="str" cm="1">
        <f t="array" ref="G1193">IF(F1193="","",INDEX(LCAT_ID,MATCH(F1193,LCAT_Name,0)))</f>
        <v/>
      </c>
      <c r="K1193" s="78" t="str">
        <f>IFERROR(_xlfn.XLOOKUP($J1193,MSA_Title_List,MSA_Title_List!$A$2:$A$643,"",0),"")</f>
        <v/>
      </c>
    </row>
    <row r="1194" spans="2:11">
      <c r="B1194" s="78" t="str" cm="1">
        <f t="array" ref="B1194">IF(A1194="","",INDEX(CAGE,MATCH(A1194,Company_Name,0)))</f>
        <v/>
      </c>
      <c r="C1194" s="80" t="str" cm="1">
        <f t="array" ref="C1194">IF(A1194="","",INDEX(Prime_Sub,MATCH(A1194,Company_Name,0)))</f>
        <v/>
      </c>
      <c r="G1194" s="78" t="str" cm="1">
        <f t="array" ref="G1194">IF(F1194="","",INDEX(LCAT_ID,MATCH(F1194,LCAT_Name,0)))</f>
        <v/>
      </c>
      <c r="K1194" s="78" t="str">
        <f>IFERROR(_xlfn.XLOOKUP($J1194,MSA_Title_List,MSA_Title_List!$A$2:$A$643,"",0),"")</f>
        <v/>
      </c>
    </row>
    <row r="1195" spans="2:11">
      <c r="B1195" s="78" t="str" cm="1">
        <f t="array" ref="B1195">IF(A1195="","",INDEX(CAGE,MATCH(A1195,Company_Name,0)))</f>
        <v/>
      </c>
      <c r="C1195" s="80" t="str" cm="1">
        <f t="array" ref="C1195">IF(A1195="","",INDEX(Prime_Sub,MATCH(A1195,Company_Name,0)))</f>
        <v/>
      </c>
      <c r="G1195" s="78" t="str" cm="1">
        <f t="array" ref="G1195">IF(F1195="","",INDEX(LCAT_ID,MATCH(F1195,LCAT_Name,0)))</f>
        <v/>
      </c>
      <c r="K1195" s="78" t="str">
        <f>IFERROR(_xlfn.XLOOKUP($J1195,MSA_Title_List,MSA_Title_List!$A$2:$A$643,"",0),"")</f>
        <v/>
      </c>
    </row>
    <row r="1196" spans="2:11">
      <c r="B1196" s="78" t="str" cm="1">
        <f t="array" ref="B1196">IF(A1196="","",INDEX(CAGE,MATCH(A1196,Company_Name,0)))</f>
        <v/>
      </c>
      <c r="C1196" s="80" t="str" cm="1">
        <f t="array" ref="C1196">IF(A1196="","",INDEX(Prime_Sub,MATCH(A1196,Company_Name,0)))</f>
        <v/>
      </c>
      <c r="G1196" s="78" t="str" cm="1">
        <f t="array" ref="G1196">IF(F1196="","",INDEX(LCAT_ID,MATCH(F1196,LCAT_Name,0)))</f>
        <v/>
      </c>
      <c r="K1196" s="78" t="str">
        <f>IFERROR(_xlfn.XLOOKUP($J1196,MSA_Title_List,MSA_Title_List!$A$2:$A$643,"",0),"")</f>
        <v/>
      </c>
    </row>
    <row r="1197" spans="2:11">
      <c r="B1197" s="78" t="str" cm="1">
        <f t="array" ref="B1197">IF(A1197="","",INDEX(CAGE,MATCH(A1197,Company_Name,0)))</f>
        <v/>
      </c>
      <c r="C1197" s="80" t="str" cm="1">
        <f t="array" ref="C1197">IF(A1197="","",INDEX(Prime_Sub,MATCH(A1197,Company_Name,0)))</f>
        <v/>
      </c>
      <c r="G1197" s="78" t="str" cm="1">
        <f t="array" ref="G1197">IF(F1197="","",INDEX(LCAT_ID,MATCH(F1197,LCAT_Name,0)))</f>
        <v/>
      </c>
      <c r="K1197" s="78" t="str">
        <f>IFERROR(_xlfn.XLOOKUP($J1197,MSA_Title_List,MSA_Title_List!$A$2:$A$643,"",0),"")</f>
        <v/>
      </c>
    </row>
    <row r="1198" spans="2:11">
      <c r="B1198" s="78" t="str" cm="1">
        <f t="array" ref="B1198">IF(A1198="","",INDEX(CAGE,MATCH(A1198,Company_Name,0)))</f>
        <v/>
      </c>
      <c r="C1198" s="80" t="str" cm="1">
        <f t="array" ref="C1198">IF(A1198="","",INDEX(Prime_Sub,MATCH(A1198,Company_Name,0)))</f>
        <v/>
      </c>
      <c r="G1198" s="78" t="str" cm="1">
        <f t="array" ref="G1198">IF(F1198="","",INDEX(LCAT_ID,MATCH(F1198,LCAT_Name,0)))</f>
        <v/>
      </c>
      <c r="K1198" s="78" t="str">
        <f>IFERROR(_xlfn.XLOOKUP($J1198,MSA_Title_List,MSA_Title_List!$A$2:$A$643,"",0),"")</f>
        <v/>
      </c>
    </row>
    <row r="1199" spans="2:11">
      <c r="B1199" s="78" t="str" cm="1">
        <f t="array" ref="B1199">IF(A1199="","",INDEX(CAGE,MATCH(A1199,Company_Name,0)))</f>
        <v/>
      </c>
      <c r="C1199" s="80" t="str" cm="1">
        <f t="array" ref="C1199">IF(A1199="","",INDEX(Prime_Sub,MATCH(A1199,Company_Name,0)))</f>
        <v/>
      </c>
      <c r="G1199" s="78" t="str" cm="1">
        <f t="array" ref="G1199">IF(F1199="","",INDEX(LCAT_ID,MATCH(F1199,LCAT_Name,0)))</f>
        <v/>
      </c>
      <c r="K1199" s="78" t="str">
        <f>IFERROR(_xlfn.XLOOKUP($J1199,MSA_Title_List,MSA_Title_List!$A$2:$A$643,"",0),"")</f>
        <v/>
      </c>
    </row>
    <row r="1200" spans="2:11">
      <c r="B1200" s="78" t="str" cm="1">
        <f t="array" ref="B1200">IF(A1200="","",INDEX(CAGE,MATCH(A1200,Company_Name,0)))</f>
        <v/>
      </c>
      <c r="C1200" s="80" t="str" cm="1">
        <f t="array" ref="C1200">IF(A1200="","",INDEX(Prime_Sub,MATCH(A1200,Company_Name,0)))</f>
        <v/>
      </c>
      <c r="G1200" s="78" t="str" cm="1">
        <f t="array" ref="G1200">IF(F1200="","",INDEX(LCAT_ID,MATCH(F1200,LCAT_Name,0)))</f>
        <v/>
      </c>
      <c r="K1200" s="78" t="str">
        <f>IFERROR(_xlfn.XLOOKUP($J1200,MSA_Title_List,MSA_Title_List!$A$2:$A$643,"",0),"")</f>
        <v/>
      </c>
    </row>
    <row r="1201" spans="2:11">
      <c r="B1201" s="78" t="str" cm="1">
        <f t="array" ref="B1201">IF(A1201="","",INDEX(CAGE,MATCH(A1201,Company_Name,0)))</f>
        <v/>
      </c>
      <c r="C1201" s="80" t="str" cm="1">
        <f t="array" ref="C1201">IF(A1201="","",INDEX(Prime_Sub,MATCH(A1201,Company_Name,0)))</f>
        <v/>
      </c>
      <c r="G1201" s="78" t="str" cm="1">
        <f t="array" ref="G1201">IF(F1201="","",INDEX(LCAT_ID,MATCH(F1201,LCAT_Name,0)))</f>
        <v/>
      </c>
      <c r="K1201" s="78" t="str">
        <f>IFERROR(_xlfn.XLOOKUP($J1201,MSA_Title_List,MSA_Title_List!$A$2:$A$643,"",0),"")</f>
        <v/>
      </c>
    </row>
    <row r="1202" spans="2:11">
      <c r="B1202" s="78" t="str" cm="1">
        <f t="array" ref="B1202">IF(A1202="","",INDEX(CAGE,MATCH(A1202,Company_Name,0)))</f>
        <v/>
      </c>
      <c r="C1202" s="80" t="str" cm="1">
        <f t="array" ref="C1202">IF(A1202="","",INDEX(Prime_Sub,MATCH(A1202,Company_Name,0)))</f>
        <v/>
      </c>
      <c r="G1202" s="78" t="str" cm="1">
        <f t="array" ref="G1202">IF(F1202="","",INDEX(LCAT_ID,MATCH(F1202,LCAT_Name,0)))</f>
        <v/>
      </c>
      <c r="K1202" s="78" t="str">
        <f>IFERROR(_xlfn.XLOOKUP($J1202,MSA_Title_List,MSA_Title_List!$A$2:$A$643,"",0),"")</f>
        <v/>
      </c>
    </row>
    <row r="1203" spans="2:11">
      <c r="B1203" s="78" t="str" cm="1">
        <f t="array" ref="B1203">IF(A1203="","",INDEX(CAGE,MATCH(A1203,Company_Name,0)))</f>
        <v/>
      </c>
      <c r="C1203" s="80" t="str" cm="1">
        <f t="array" ref="C1203">IF(A1203="","",INDEX(Prime_Sub,MATCH(A1203,Company_Name,0)))</f>
        <v/>
      </c>
      <c r="G1203" s="78" t="str" cm="1">
        <f t="array" ref="G1203">IF(F1203="","",INDEX(LCAT_ID,MATCH(F1203,LCAT_Name,0)))</f>
        <v/>
      </c>
      <c r="K1203" s="78" t="str">
        <f>IFERROR(_xlfn.XLOOKUP($J1203,MSA_Title_List,MSA_Title_List!$A$2:$A$643,"",0),"")</f>
        <v/>
      </c>
    </row>
    <row r="1204" spans="2:11">
      <c r="B1204" s="78" t="str" cm="1">
        <f t="array" ref="B1204">IF(A1204="","",INDEX(CAGE,MATCH(A1204,Company_Name,0)))</f>
        <v/>
      </c>
      <c r="C1204" s="80" t="str" cm="1">
        <f t="array" ref="C1204">IF(A1204="","",INDEX(Prime_Sub,MATCH(A1204,Company_Name,0)))</f>
        <v/>
      </c>
      <c r="G1204" s="78" t="str" cm="1">
        <f t="array" ref="G1204">IF(F1204="","",INDEX(LCAT_ID,MATCH(F1204,LCAT_Name,0)))</f>
        <v/>
      </c>
      <c r="K1204" s="78" t="str">
        <f>IFERROR(_xlfn.XLOOKUP($J1204,MSA_Title_List,MSA_Title_List!$A$2:$A$643,"",0),"")</f>
        <v/>
      </c>
    </row>
    <row r="1205" spans="2:11">
      <c r="B1205" s="78" t="str" cm="1">
        <f t="array" ref="B1205">IF(A1205="","",INDEX(CAGE,MATCH(A1205,Company_Name,0)))</f>
        <v/>
      </c>
      <c r="C1205" s="80" t="str" cm="1">
        <f t="array" ref="C1205">IF(A1205="","",INDEX(Prime_Sub,MATCH(A1205,Company_Name,0)))</f>
        <v/>
      </c>
      <c r="G1205" s="78" t="str" cm="1">
        <f t="array" ref="G1205">IF(F1205="","",INDEX(LCAT_ID,MATCH(F1205,LCAT_Name,0)))</f>
        <v/>
      </c>
      <c r="K1205" s="78" t="str">
        <f>IFERROR(_xlfn.XLOOKUP($J1205,MSA_Title_List,MSA_Title_List!$A$2:$A$643,"",0),"")</f>
        <v/>
      </c>
    </row>
    <row r="1206" spans="2:11">
      <c r="B1206" s="78" t="str" cm="1">
        <f t="array" ref="B1206">IF(A1206="","",INDEX(CAGE,MATCH(A1206,Company_Name,0)))</f>
        <v/>
      </c>
      <c r="C1206" s="80" t="str" cm="1">
        <f t="array" ref="C1206">IF(A1206="","",INDEX(Prime_Sub,MATCH(A1206,Company_Name,0)))</f>
        <v/>
      </c>
      <c r="G1206" s="78" t="str" cm="1">
        <f t="array" ref="G1206">IF(F1206="","",INDEX(LCAT_ID,MATCH(F1206,LCAT_Name,0)))</f>
        <v/>
      </c>
      <c r="K1206" s="78" t="str">
        <f>IFERROR(_xlfn.XLOOKUP($J1206,MSA_Title_List,MSA_Title_List!$A$2:$A$643,"",0),"")</f>
        <v/>
      </c>
    </row>
    <row r="1207" spans="2:11">
      <c r="B1207" s="78" t="str" cm="1">
        <f t="array" ref="B1207">IF(A1207="","",INDEX(CAGE,MATCH(A1207,Company_Name,0)))</f>
        <v/>
      </c>
      <c r="C1207" s="80" t="str" cm="1">
        <f t="array" ref="C1207">IF(A1207="","",INDEX(Prime_Sub,MATCH(A1207,Company_Name,0)))</f>
        <v/>
      </c>
      <c r="G1207" s="78" t="str" cm="1">
        <f t="array" ref="G1207">IF(F1207="","",INDEX(LCAT_ID,MATCH(F1207,LCAT_Name,0)))</f>
        <v/>
      </c>
      <c r="K1207" s="78" t="str">
        <f>IFERROR(_xlfn.XLOOKUP($J1207,MSA_Title_List,MSA_Title_List!$A$2:$A$643,"",0),"")</f>
        <v/>
      </c>
    </row>
    <row r="1208" spans="2:11">
      <c r="B1208" s="78" t="str" cm="1">
        <f t="array" ref="B1208">IF(A1208="","",INDEX(CAGE,MATCH(A1208,Company_Name,0)))</f>
        <v/>
      </c>
      <c r="C1208" s="80" t="str" cm="1">
        <f t="array" ref="C1208">IF(A1208="","",INDEX(Prime_Sub,MATCH(A1208,Company_Name,0)))</f>
        <v/>
      </c>
      <c r="G1208" s="78" t="str" cm="1">
        <f t="array" ref="G1208">IF(F1208="","",INDEX(LCAT_ID,MATCH(F1208,LCAT_Name,0)))</f>
        <v/>
      </c>
      <c r="K1208" s="78" t="str">
        <f>IFERROR(_xlfn.XLOOKUP($J1208,MSA_Title_List,MSA_Title_List!$A$2:$A$643,"",0),"")</f>
        <v/>
      </c>
    </row>
    <row r="1209" spans="2:11">
      <c r="B1209" s="78" t="str" cm="1">
        <f t="array" ref="B1209">IF(A1209="","",INDEX(CAGE,MATCH(A1209,Company_Name,0)))</f>
        <v/>
      </c>
      <c r="C1209" s="80" t="str" cm="1">
        <f t="array" ref="C1209">IF(A1209="","",INDEX(Prime_Sub,MATCH(A1209,Company_Name,0)))</f>
        <v/>
      </c>
      <c r="G1209" s="78" t="str" cm="1">
        <f t="array" ref="G1209">IF(F1209="","",INDEX(LCAT_ID,MATCH(F1209,LCAT_Name,0)))</f>
        <v/>
      </c>
      <c r="K1209" s="78" t="str">
        <f>IFERROR(_xlfn.XLOOKUP($J1209,MSA_Title_List,MSA_Title_List!$A$2:$A$643,"",0),"")</f>
        <v/>
      </c>
    </row>
    <row r="1210" spans="2:11">
      <c r="B1210" s="78" t="str" cm="1">
        <f t="array" ref="B1210">IF(A1210="","",INDEX(CAGE,MATCH(A1210,Company_Name,0)))</f>
        <v/>
      </c>
      <c r="C1210" s="80" t="str" cm="1">
        <f t="array" ref="C1210">IF(A1210="","",INDEX(Prime_Sub,MATCH(A1210,Company_Name,0)))</f>
        <v/>
      </c>
      <c r="G1210" s="78" t="str" cm="1">
        <f t="array" ref="G1210">IF(F1210="","",INDEX(LCAT_ID,MATCH(F1210,LCAT_Name,0)))</f>
        <v/>
      </c>
      <c r="K1210" s="78" t="str">
        <f>IFERROR(_xlfn.XLOOKUP($J1210,MSA_Title_List,MSA_Title_List!$A$2:$A$643,"",0),"")</f>
        <v/>
      </c>
    </row>
    <row r="1211" spans="2:11">
      <c r="B1211" s="78" t="str" cm="1">
        <f t="array" ref="B1211">IF(A1211="","",INDEX(CAGE,MATCH(A1211,Company_Name,0)))</f>
        <v/>
      </c>
      <c r="C1211" s="80" t="str" cm="1">
        <f t="array" ref="C1211">IF(A1211="","",INDEX(Prime_Sub,MATCH(A1211,Company_Name,0)))</f>
        <v/>
      </c>
      <c r="G1211" s="78" t="str" cm="1">
        <f t="array" ref="G1211">IF(F1211="","",INDEX(LCAT_ID,MATCH(F1211,LCAT_Name,0)))</f>
        <v/>
      </c>
      <c r="K1211" s="78" t="str">
        <f>IFERROR(_xlfn.XLOOKUP($J1211,MSA_Title_List,MSA_Title_List!$A$2:$A$643,"",0),"")</f>
        <v/>
      </c>
    </row>
    <row r="1212" spans="2:11">
      <c r="B1212" s="78" t="str" cm="1">
        <f t="array" ref="B1212">IF(A1212="","",INDEX(CAGE,MATCH(A1212,Company_Name,0)))</f>
        <v/>
      </c>
      <c r="C1212" s="80" t="str" cm="1">
        <f t="array" ref="C1212">IF(A1212="","",INDEX(Prime_Sub,MATCH(A1212,Company_Name,0)))</f>
        <v/>
      </c>
      <c r="G1212" s="78" t="str" cm="1">
        <f t="array" ref="G1212">IF(F1212="","",INDEX(LCAT_ID,MATCH(F1212,LCAT_Name,0)))</f>
        <v/>
      </c>
      <c r="K1212" s="78" t="str">
        <f>IFERROR(_xlfn.XLOOKUP($J1212,MSA_Title_List,MSA_Title_List!$A$2:$A$643,"",0),"")</f>
        <v/>
      </c>
    </row>
    <row r="1213" spans="2:11">
      <c r="B1213" s="78" t="str" cm="1">
        <f t="array" ref="B1213">IF(A1213="","",INDEX(CAGE,MATCH(A1213,Company_Name,0)))</f>
        <v/>
      </c>
      <c r="C1213" s="80" t="str" cm="1">
        <f t="array" ref="C1213">IF(A1213="","",INDEX(Prime_Sub,MATCH(A1213,Company_Name,0)))</f>
        <v/>
      </c>
      <c r="G1213" s="78" t="str" cm="1">
        <f t="array" ref="G1213">IF(F1213="","",INDEX(LCAT_ID,MATCH(F1213,LCAT_Name,0)))</f>
        <v/>
      </c>
      <c r="K1213" s="78" t="str">
        <f>IFERROR(_xlfn.XLOOKUP($J1213,MSA_Title_List,MSA_Title_List!$A$2:$A$643,"",0),"")</f>
        <v/>
      </c>
    </row>
    <row r="1214" spans="2:11">
      <c r="B1214" s="78" t="str" cm="1">
        <f t="array" ref="B1214">IF(A1214="","",INDEX(CAGE,MATCH(A1214,Company_Name,0)))</f>
        <v/>
      </c>
      <c r="C1214" s="80" t="str" cm="1">
        <f t="array" ref="C1214">IF(A1214="","",INDEX(Prime_Sub,MATCH(A1214,Company_Name,0)))</f>
        <v/>
      </c>
      <c r="G1214" s="78" t="str" cm="1">
        <f t="array" ref="G1214">IF(F1214="","",INDEX(LCAT_ID,MATCH(F1214,LCAT_Name,0)))</f>
        <v/>
      </c>
      <c r="K1214" s="78" t="str">
        <f>IFERROR(_xlfn.XLOOKUP($J1214,MSA_Title_List,MSA_Title_List!$A$2:$A$643,"",0),"")</f>
        <v/>
      </c>
    </row>
    <row r="1215" spans="2:11">
      <c r="B1215" s="78" t="str" cm="1">
        <f t="array" ref="B1215">IF(A1215="","",INDEX(CAGE,MATCH(A1215,Company_Name,0)))</f>
        <v/>
      </c>
      <c r="C1215" s="80" t="str" cm="1">
        <f t="array" ref="C1215">IF(A1215="","",INDEX(Prime_Sub,MATCH(A1215,Company_Name,0)))</f>
        <v/>
      </c>
      <c r="G1215" s="78" t="str" cm="1">
        <f t="array" ref="G1215">IF(F1215="","",INDEX(LCAT_ID,MATCH(F1215,LCAT_Name,0)))</f>
        <v/>
      </c>
      <c r="K1215" s="78" t="str">
        <f>IFERROR(_xlfn.XLOOKUP($J1215,MSA_Title_List,MSA_Title_List!$A$2:$A$643,"",0),"")</f>
        <v/>
      </c>
    </row>
    <row r="1216" spans="2:11">
      <c r="B1216" s="78" t="str" cm="1">
        <f t="array" ref="B1216">IF(A1216="","",INDEX(CAGE,MATCH(A1216,Company_Name,0)))</f>
        <v/>
      </c>
      <c r="C1216" s="80" t="str" cm="1">
        <f t="array" ref="C1216">IF(A1216="","",INDEX(Prime_Sub,MATCH(A1216,Company_Name,0)))</f>
        <v/>
      </c>
      <c r="G1216" s="78" t="str" cm="1">
        <f t="array" ref="G1216">IF(F1216="","",INDEX(LCAT_ID,MATCH(F1216,LCAT_Name,0)))</f>
        <v/>
      </c>
      <c r="K1216" s="78" t="str">
        <f>IFERROR(_xlfn.XLOOKUP($J1216,MSA_Title_List,MSA_Title_List!$A$2:$A$643,"",0),"")</f>
        <v/>
      </c>
    </row>
    <row r="1217" spans="2:11">
      <c r="B1217" s="78" t="str" cm="1">
        <f t="array" ref="B1217">IF(A1217="","",INDEX(CAGE,MATCH(A1217,Company_Name,0)))</f>
        <v/>
      </c>
      <c r="C1217" s="80" t="str" cm="1">
        <f t="array" ref="C1217">IF(A1217="","",INDEX(Prime_Sub,MATCH(A1217,Company_Name,0)))</f>
        <v/>
      </c>
      <c r="G1217" s="78" t="str" cm="1">
        <f t="array" ref="G1217">IF(F1217="","",INDEX(LCAT_ID,MATCH(F1217,LCAT_Name,0)))</f>
        <v/>
      </c>
      <c r="K1217" s="78" t="str">
        <f>IFERROR(_xlfn.XLOOKUP($J1217,MSA_Title_List,MSA_Title_List!$A$2:$A$643,"",0),"")</f>
        <v/>
      </c>
    </row>
    <row r="1218" spans="2:11">
      <c r="B1218" s="78" t="str" cm="1">
        <f t="array" ref="B1218">IF(A1218="","",INDEX(CAGE,MATCH(A1218,Company_Name,0)))</f>
        <v/>
      </c>
      <c r="C1218" s="80" t="str" cm="1">
        <f t="array" ref="C1218">IF(A1218="","",INDEX(Prime_Sub,MATCH(A1218,Company_Name,0)))</f>
        <v/>
      </c>
      <c r="G1218" s="78" t="str" cm="1">
        <f t="array" ref="G1218">IF(F1218="","",INDEX(LCAT_ID,MATCH(F1218,LCAT_Name,0)))</f>
        <v/>
      </c>
      <c r="K1218" s="78" t="str">
        <f>IFERROR(_xlfn.XLOOKUP($J1218,MSA_Title_List,MSA_Title_List!$A$2:$A$643,"",0),"")</f>
        <v/>
      </c>
    </row>
    <row r="1219" spans="2:11">
      <c r="B1219" s="78" t="str" cm="1">
        <f t="array" ref="B1219">IF(A1219="","",INDEX(CAGE,MATCH(A1219,Company_Name,0)))</f>
        <v/>
      </c>
      <c r="C1219" s="80" t="str" cm="1">
        <f t="array" ref="C1219">IF(A1219="","",INDEX(Prime_Sub,MATCH(A1219,Company_Name,0)))</f>
        <v/>
      </c>
      <c r="G1219" s="78" t="str" cm="1">
        <f t="array" ref="G1219">IF(F1219="","",INDEX(LCAT_ID,MATCH(F1219,LCAT_Name,0)))</f>
        <v/>
      </c>
      <c r="K1219" s="78" t="str">
        <f>IFERROR(_xlfn.XLOOKUP($J1219,MSA_Title_List,MSA_Title_List!$A$2:$A$643,"",0),"")</f>
        <v/>
      </c>
    </row>
    <row r="1220" spans="2:11">
      <c r="B1220" s="78" t="str" cm="1">
        <f t="array" ref="B1220">IF(A1220="","",INDEX(CAGE,MATCH(A1220,Company_Name,0)))</f>
        <v/>
      </c>
      <c r="C1220" s="80" t="str" cm="1">
        <f t="array" ref="C1220">IF(A1220="","",INDEX(Prime_Sub,MATCH(A1220,Company_Name,0)))</f>
        <v/>
      </c>
      <c r="G1220" s="78" t="str" cm="1">
        <f t="array" ref="G1220">IF(F1220="","",INDEX(LCAT_ID,MATCH(F1220,LCAT_Name,0)))</f>
        <v/>
      </c>
      <c r="K1220" s="78" t="str">
        <f>IFERROR(_xlfn.XLOOKUP($J1220,MSA_Title_List,MSA_Title_List!$A$2:$A$643,"",0),"")</f>
        <v/>
      </c>
    </row>
    <row r="1221" spans="2:11">
      <c r="B1221" s="78" t="str" cm="1">
        <f t="array" ref="B1221">IF(A1221="","",INDEX(CAGE,MATCH(A1221,Company_Name,0)))</f>
        <v/>
      </c>
      <c r="C1221" s="80" t="str" cm="1">
        <f t="array" ref="C1221">IF(A1221="","",INDEX(Prime_Sub,MATCH(A1221,Company_Name,0)))</f>
        <v/>
      </c>
      <c r="G1221" s="78" t="str" cm="1">
        <f t="array" ref="G1221">IF(F1221="","",INDEX(LCAT_ID,MATCH(F1221,LCAT_Name,0)))</f>
        <v/>
      </c>
      <c r="K1221" s="78" t="str">
        <f>IFERROR(_xlfn.XLOOKUP($J1221,MSA_Title_List,MSA_Title_List!$A$2:$A$643,"",0),"")</f>
        <v/>
      </c>
    </row>
    <row r="1222" spans="2:11">
      <c r="B1222" s="78" t="str" cm="1">
        <f t="array" ref="B1222">IF(A1222="","",INDEX(CAGE,MATCH(A1222,Company_Name,0)))</f>
        <v/>
      </c>
      <c r="C1222" s="80" t="str" cm="1">
        <f t="array" ref="C1222">IF(A1222="","",INDEX(Prime_Sub,MATCH(A1222,Company_Name,0)))</f>
        <v/>
      </c>
      <c r="G1222" s="78" t="str" cm="1">
        <f t="array" ref="G1222">IF(F1222="","",INDEX(LCAT_ID,MATCH(F1222,LCAT_Name,0)))</f>
        <v/>
      </c>
      <c r="K1222" s="78" t="str">
        <f>IFERROR(_xlfn.XLOOKUP($J1222,MSA_Title_List,MSA_Title_List!$A$2:$A$643,"",0),"")</f>
        <v/>
      </c>
    </row>
    <row r="1223" spans="2:11">
      <c r="B1223" s="78" t="str" cm="1">
        <f t="array" ref="B1223">IF(A1223="","",INDEX(CAGE,MATCH(A1223,Company_Name,0)))</f>
        <v/>
      </c>
      <c r="C1223" s="80" t="str" cm="1">
        <f t="array" ref="C1223">IF(A1223="","",INDEX(Prime_Sub,MATCH(A1223,Company_Name,0)))</f>
        <v/>
      </c>
      <c r="G1223" s="78" t="str" cm="1">
        <f t="array" ref="G1223">IF(F1223="","",INDEX(LCAT_ID,MATCH(F1223,LCAT_Name,0)))</f>
        <v/>
      </c>
      <c r="K1223" s="78" t="str">
        <f>IFERROR(_xlfn.XLOOKUP($J1223,MSA_Title_List,MSA_Title_List!$A$2:$A$643,"",0),"")</f>
        <v/>
      </c>
    </row>
    <row r="1224" spans="2:11">
      <c r="B1224" s="78" t="str" cm="1">
        <f t="array" ref="B1224">IF(A1224="","",INDEX(CAGE,MATCH(A1224,Company_Name,0)))</f>
        <v/>
      </c>
      <c r="C1224" s="80" t="str" cm="1">
        <f t="array" ref="C1224">IF(A1224="","",INDEX(Prime_Sub,MATCH(A1224,Company_Name,0)))</f>
        <v/>
      </c>
      <c r="G1224" s="78" t="str" cm="1">
        <f t="array" ref="G1224">IF(F1224="","",INDEX(LCAT_ID,MATCH(F1224,LCAT_Name,0)))</f>
        <v/>
      </c>
      <c r="K1224" s="78" t="str">
        <f>IFERROR(_xlfn.XLOOKUP($J1224,MSA_Title_List,MSA_Title_List!$A$2:$A$643,"",0),"")</f>
        <v/>
      </c>
    </row>
    <row r="1225" spans="2:11">
      <c r="B1225" s="78" t="str" cm="1">
        <f t="array" ref="B1225">IF(A1225="","",INDEX(CAGE,MATCH(A1225,Company_Name,0)))</f>
        <v/>
      </c>
      <c r="C1225" s="80" t="str" cm="1">
        <f t="array" ref="C1225">IF(A1225="","",INDEX(Prime_Sub,MATCH(A1225,Company_Name,0)))</f>
        <v/>
      </c>
      <c r="G1225" s="78" t="str" cm="1">
        <f t="array" ref="G1225">IF(F1225="","",INDEX(LCAT_ID,MATCH(F1225,LCAT_Name,0)))</f>
        <v/>
      </c>
      <c r="K1225" s="78" t="str">
        <f>IFERROR(_xlfn.XLOOKUP($J1225,MSA_Title_List,MSA_Title_List!$A$2:$A$643,"",0),"")</f>
        <v/>
      </c>
    </row>
    <row r="1226" spans="2:11">
      <c r="B1226" s="78" t="str" cm="1">
        <f t="array" ref="B1226">IF(A1226="","",INDEX(CAGE,MATCH(A1226,Company_Name,0)))</f>
        <v/>
      </c>
      <c r="C1226" s="80" t="str" cm="1">
        <f t="array" ref="C1226">IF(A1226="","",INDEX(Prime_Sub,MATCH(A1226,Company_Name,0)))</f>
        <v/>
      </c>
      <c r="G1226" s="78" t="str" cm="1">
        <f t="array" ref="G1226">IF(F1226="","",INDEX(LCAT_ID,MATCH(F1226,LCAT_Name,0)))</f>
        <v/>
      </c>
      <c r="K1226" s="78" t="str">
        <f>IFERROR(_xlfn.XLOOKUP($J1226,MSA_Title_List,MSA_Title_List!$A$2:$A$643,"",0),"")</f>
        <v/>
      </c>
    </row>
    <row r="1227" spans="2:11">
      <c r="B1227" s="78" t="str" cm="1">
        <f t="array" ref="B1227">IF(A1227="","",INDEX(CAGE,MATCH(A1227,Company_Name,0)))</f>
        <v/>
      </c>
      <c r="C1227" s="80" t="str" cm="1">
        <f t="array" ref="C1227">IF(A1227="","",INDEX(Prime_Sub,MATCH(A1227,Company_Name,0)))</f>
        <v/>
      </c>
      <c r="G1227" s="78" t="str" cm="1">
        <f t="array" ref="G1227">IF(F1227="","",INDEX(LCAT_ID,MATCH(F1227,LCAT_Name,0)))</f>
        <v/>
      </c>
      <c r="K1227" s="78" t="str">
        <f>IFERROR(_xlfn.XLOOKUP($J1227,MSA_Title_List,MSA_Title_List!$A$2:$A$643,"",0),"")</f>
        <v/>
      </c>
    </row>
    <row r="1228" spans="2:11">
      <c r="B1228" s="78" t="str" cm="1">
        <f t="array" ref="B1228">IF(A1228="","",INDEX(CAGE,MATCH(A1228,Company_Name,0)))</f>
        <v/>
      </c>
      <c r="C1228" s="80" t="str" cm="1">
        <f t="array" ref="C1228">IF(A1228="","",INDEX(Prime_Sub,MATCH(A1228,Company_Name,0)))</f>
        <v/>
      </c>
      <c r="G1228" s="78" t="str" cm="1">
        <f t="array" ref="G1228">IF(F1228="","",INDEX(LCAT_ID,MATCH(F1228,LCAT_Name,0)))</f>
        <v/>
      </c>
      <c r="K1228" s="78" t="str">
        <f>IFERROR(_xlfn.XLOOKUP($J1228,MSA_Title_List,MSA_Title_List!$A$2:$A$643,"",0),"")</f>
        <v/>
      </c>
    </row>
    <row r="1229" spans="2:11">
      <c r="B1229" s="78" t="str" cm="1">
        <f t="array" ref="B1229">IF(A1229="","",INDEX(CAGE,MATCH(A1229,Company_Name,0)))</f>
        <v/>
      </c>
      <c r="C1229" s="80" t="str" cm="1">
        <f t="array" ref="C1229">IF(A1229="","",INDEX(Prime_Sub,MATCH(A1229,Company_Name,0)))</f>
        <v/>
      </c>
      <c r="G1229" s="78" t="str" cm="1">
        <f t="array" ref="G1229">IF(F1229="","",INDEX(LCAT_ID,MATCH(F1229,LCAT_Name,0)))</f>
        <v/>
      </c>
      <c r="K1229" s="78" t="str">
        <f>IFERROR(_xlfn.XLOOKUP($J1229,MSA_Title_List,MSA_Title_List!$A$2:$A$643,"",0),"")</f>
        <v/>
      </c>
    </row>
    <row r="1230" spans="2:11">
      <c r="B1230" s="78" t="str" cm="1">
        <f t="array" ref="B1230">IF(A1230="","",INDEX(CAGE,MATCH(A1230,Company_Name,0)))</f>
        <v/>
      </c>
      <c r="C1230" s="80" t="str" cm="1">
        <f t="array" ref="C1230">IF(A1230="","",INDEX(Prime_Sub,MATCH(A1230,Company_Name,0)))</f>
        <v/>
      </c>
      <c r="G1230" s="78" t="str" cm="1">
        <f t="array" ref="G1230">IF(F1230="","",INDEX(LCAT_ID,MATCH(F1230,LCAT_Name,0)))</f>
        <v/>
      </c>
      <c r="K1230" s="78" t="str">
        <f>IFERROR(_xlfn.XLOOKUP($J1230,MSA_Title_List,MSA_Title_List!$A$2:$A$643,"",0),"")</f>
        <v/>
      </c>
    </row>
    <row r="1231" spans="2:11">
      <c r="B1231" s="78" t="str" cm="1">
        <f t="array" ref="B1231">IF(A1231="","",INDEX(CAGE,MATCH(A1231,Company_Name,0)))</f>
        <v/>
      </c>
      <c r="C1231" s="80" t="str" cm="1">
        <f t="array" ref="C1231">IF(A1231="","",INDEX(Prime_Sub,MATCH(A1231,Company_Name,0)))</f>
        <v/>
      </c>
      <c r="G1231" s="78" t="str" cm="1">
        <f t="array" ref="G1231">IF(F1231="","",INDEX(LCAT_ID,MATCH(F1231,LCAT_Name,0)))</f>
        <v/>
      </c>
      <c r="K1231" s="78" t="str">
        <f>IFERROR(_xlfn.XLOOKUP($J1231,MSA_Title_List,MSA_Title_List!$A$2:$A$643,"",0),"")</f>
        <v/>
      </c>
    </row>
    <row r="1232" spans="2:11">
      <c r="B1232" s="78" t="str" cm="1">
        <f t="array" ref="B1232">IF(A1232="","",INDEX(CAGE,MATCH(A1232,Company_Name,0)))</f>
        <v/>
      </c>
      <c r="C1232" s="80" t="str" cm="1">
        <f t="array" ref="C1232">IF(A1232="","",INDEX(Prime_Sub,MATCH(A1232,Company_Name,0)))</f>
        <v/>
      </c>
      <c r="G1232" s="78" t="str" cm="1">
        <f t="array" ref="G1232">IF(F1232="","",INDEX(LCAT_ID,MATCH(F1232,LCAT_Name,0)))</f>
        <v/>
      </c>
      <c r="K1232" s="78" t="str">
        <f>IFERROR(_xlfn.XLOOKUP($J1232,MSA_Title_List,MSA_Title_List!$A$2:$A$643,"",0),"")</f>
        <v/>
      </c>
    </row>
    <row r="1233" spans="2:11">
      <c r="B1233" s="78" t="str" cm="1">
        <f t="array" ref="B1233">IF(A1233="","",INDEX(CAGE,MATCH(A1233,Company_Name,0)))</f>
        <v/>
      </c>
      <c r="C1233" s="80" t="str" cm="1">
        <f t="array" ref="C1233">IF(A1233="","",INDEX(Prime_Sub,MATCH(A1233,Company_Name,0)))</f>
        <v/>
      </c>
      <c r="G1233" s="78" t="str" cm="1">
        <f t="array" ref="G1233">IF(F1233="","",INDEX(LCAT_ID,MATCH(F1233,LCAT_Name,0)))</f>
        <v/>
      </c>
      <c r="K1233" s="78" t="str">
        <f>IFERROR(_xlfn.XLOOKUP($J1233,MSA_Title_List,MSA_Title_List!$A$2:$A$643,"",0),"")</f>
        <v/>
      </c>
    </row>
    <row r="1234" spans="2:11">
      <c r="B1234" s="78" t="str" cm="1">
        <f t="array" ref="B1234">IF(A1234="","",INDEX(CAGE,MATCH(A1234,Company_Name,0)))</f>
        <v/>
      </c>
      <c r="C1234" s="80" t="str" cm="1">
        <f t="array" ref="C1234">IF(A1234="","",INDEX(Prime_Sub,MATCH(A1234,Company_Name,0)))</f>
        <v/>
      </c>
      <c r="G1234" s="78" t="str" cm="1">
        <f t="array" ref="G1234">IF(F1234="","",INDEX(LCAT_ID,MATCH(F1234,LCAT_Name,0)))</f>
        <v/>
      </c>
      <c r="K1234" s="78" t="str">
        <f>IFERROR(_xlfn.XLOOKUP($J1234,MSA_Title_List,MSA_Title_List!$A$2:$A$643,"",0),"")</f>
        <v/>
      </c>
    </row>
    <row r="1235" spans="2:11">
      <c r="B1235" s="78" t="str" cm="1">
        <f t="array" ref="B1235">IF(A1235="","",INDEX(CAGE,MATCH(A1235,Company_Name,0)))</f>
        <v/>
      </c>
      <c r="C1235" s="80" t="str" cm="1">
        <f t="array" ref="C1235">IF(A1235="","",INDEX(Prime_Sub,MATCH(A1235,Company_Name,0)))</f>
        <v/>
      </c>
      <c r="G1235" s="78" t="str" cm="1">
        <f t="array" ref="G1235">IF(F1235="","",INDEX(LCAT_ID,MATCH(F1235,LCAT_Name,0)))</f>
        <v/>
      </c>
      <c r="K1235" s="78" t="str">
        <f>IFERROR(_xlfn.XLOOKUP($J1235,MSA_Title_List,MSA_Title_List!$A$2:$A$643,"",0),"")</f>
        <v/>
      </c>
    </row>
    <row r="1236" spans="2:11">
      <c r="B1236" s="78" t="str" cm="1">
        <f t="array" ref="B1236">IF(A1236="","",INDEX(CAGE,MATCH(A1236,Company_Name,0)))</f>
        <v/>
      </c>
      <c r="C1236" s="80" t="str" cm="1">
        <f t="array" ref="C1236">IF(A1236="","",INDEX(Prime_Sub,MATCH(A1236,Company_Name,0)))</f>
        <v/>
      </c>
      <c r="G1236" s="78" t="str" cm="1">
        <f t="array" ref="G1236">IF(F1236="","",INDEX(LCAT_ID,MATCH(F1236,LCAT_Name,0)))</f>
        <v/>
      </c>
      <c r="K1236" s="78" t="str">
        <f>IFERROR(_xlfn.XLOOKUP($J1236,MSA_Title_List,MSA_Title_List!$A$2:$A$643,"",0),"")</f>
        <v/>
      </c>
    </row>
    <row r="1237" spans="2:11">
      <c r="B1237" s="78" t="str" cm="1">
        <f t="array" ref="B1237">IF(A1237="","",INDEX(CAGE,MATCH(A1237,Company_Name,0)))</f>
        <v/>
      </c>
      <c r="C1237" s="80" t="str" cm="1">
        <f t="array" ref="C1237">IF(A1237="","",INDEX(Prime_Sub,MATCH(A1237,Company_Name,0)))</f>
        <v/>
      </c>
      <c r="G1237" s="78" t="str" cm="1">
        <f t="array" ref="G1237">IF(F1237="","",INDEX(LCAT_ID,MATCH(F1237,LCAT_Name,0)))</f>
        <v/>
      </c>
      <c r="K1237" s="78" t="str">
        <f>IFERROR(_xlfn.XLOOKUP($J1237,MSA_Title_List,MSA_Title_List!$A$2:$A$643,"",0),"")</f>
        <v/>
      </c>
    </row>
    <row r="1238" spans="2:11">
      <c r="B1238" s="78" t="str" cm="1">
        <f t="array" ref="B1238">IF(A1238="","",INDEX(CAGE,MATCH(A1238,Company_Name,0)))</f>
        <v/>
      </c>
      <c r="C1238" s="80" t="str" cm="1">
        <f t="array" ref="C1238">IF(A1238="","",INDEX(Prime_Sub,MATCH(A1238,Company_Name,0)))</f>
        <v/>
      </c>
      <c r="G1238" s="78" t="str" cm="1">
        <f t="array" ref="G1238">IF(F1238="","",INDEX(LCAT_ID,MATCH(F1238,LCAT_Name,0)))</f>
        <v/>
      </c>
      <c r="K1238" s="78" t="str">
        <f>IFERROR(_xlfn.XLOOKUP($J1238,MSA_Title_List,MSA_Title_List!$A$2:$A$643,"",0),"")</f>
        <v/>
      </c>
    </row>
    <row r="1239" spans="2:11">
      <c r="B1239" s="78" t="str" cm="1">
        <f t="array" ref="B1239">IF(A1239="","",INDEX(CAGE,MATCH(A1239,Company_Name,0)))</f>
        <v/>
      </c>
      <c r="C1239" s="80" t="str" cm="1">
        <f t="array" ref="C1239">IF(A1239="","",INDEX(Prime_Sub,MATCH(A1239,Company_Name,0)))</f>
        <v/>
      </c>
      <c r="G1239" s="78" t="str" cm="1">
        <f t="array" ref="G1239">IF(F1239="","",INDEX(LCAT_ID,MATCH(F1239,LCAT_Name,0)))</f>
        <v/>
      </c>
      <c r="K1239" s="78" t="str">
        <f>IFERROR(_xlfn.XLOOKUP($J1239,MSA_Title_List,MSA_Title_List!$A$2:$A$643,"",0),"")</f>
        <v/>
      </c>
    </row>
    <row r="1240" spans="2:11">
      <c r="B1240" s="78" t="str" cm="1">
        <f t="array" ref="B1240">IF(A1240="","",INDEX(CAGE,MATCH(A1240,Company_Name,0)))</f>
        <v/>
      </c>
      <c r="C1240" s="80" t="str" cm="1">
        <f t="array" ref="C1240">IF(A1240="","",INDEX(Prime_Sub,MATCH(A1240,Company_Name,0)))</f>
        <v/>
      </c>
      <c r="G1240" s="78" t="str" cm="1">
        <f t="array" ref="G1240">IF(F1240="","",INDEX(LCAT_ID,MATCH(F1240,LCAT_Name,0)))</f>
        <v/>
      </c>
      <c r="K1240" s="78" t="str">
        <f>IFERROR(_xlfn.XLOOKUP($J1240,MSA_Title_List,MSA_Title_List!$A$2:$A$643,"",0),"")</f>
        <v/>
      </c>
    </row>
    <row r="1241" spans="2:11">
      <c r="B1241" s="78" t="str" cm="1">
        <f t="array" ref="B1241">IF(A1241="","",INDEX(CAGE,MATCH(A1241,Company_Name,0)))</f>
        <v/>
      </c>
      <c r="C1241" s="80" t="str" cm="1">
        <f t="array" ref="C1241">IF(A1241="","",INDEX(Prime_Sub,MATCH(A1241,Company_Name,0)))</f>
        <v/>
      </c>
      <c r="G1241" s="78" t="str" cm="1">
        <f t="array" ref="G1241">IF(F1241="","",INDEX(LCAT_ID,MATCH(F1241,LCAT_Name,0)))</f>
        <v/>
      </c>
      <c r="K1241" s="78" t="str">
        <f>IFERROR(_xlfn.XLOOKUP($J1241,MSA_Title_List,MSA_Title_List!$A$2:$A$643,"",0),"")</f>
        <v/>
      </c>
    </row>
    <row r="1242" spans="2:11">
      <c r="B1242" s="78" t="str" cm="1">
        <f t="array" ref="B1242">IF(A1242="","",INDEX(CAGE,MATCH(A1242,Company_Name,0)))</f>
        <v/>
      </c>
      <c r="C1242" s="80" t="str" cm="1">
        <f t="array" ref="C1242">IF(A1242="","",INDEX(Prime_Sub,MATCH(A1242,Company_Name,0)))</f>
        <v/>
      </c>
      <c r="G1242" s="78" t="str" cm="1">
        <f t="array" ref="G1242">IF(F1242="","",INDEX(LCAT_ID,MATCH(F1242,LCAT_Name,0)))</f>
        <v/>
      </c>
      <c r="K1242" s="78" t="str">
        <f>IFERROR(_xlfn.XLOOKUP($J1242,MSA_Title_List,MSA_Title_List!$A$2:$A$643,"",0),"")</f>
        <v/>
      </c>
    </row>
    <row r="1243" spans="2:11">
      <c r="B1243" s="78" t="str" cm="1">
        <f t="array" ref="B1243">IF(A1243="","",INDEX(CAGE,MATCH(A1243,Company_Name,0)))</f>
        <v/>
      </c>
      <c r="C1243" s="80" t="str" cm="1">
        <f t="array" ref="C1243">IF(A1243="","",INDEX(Prime_Sub,MATCH(A1243,Company_Name,0)))</f>
        <v/>
      </c>
      <c r="G1243" s="78" t="str" cm="1">
        <f t="array" ref="G1243">IF(F1243="","",INDEX(LCAT_ID,MATCH(F1243,LCAT_Name,0)))</f>
        <v/>
      </c>
      <c r="K1243" s="78" t="str">
        <f>IFERROR(_xlfn.XLOOKUP($J1243,MSA_Title_List,MSA_Title_List!$A$2:$A$643,"",0),"")</f>
        <v/>
      </c>
    </row>
    <row r="1244" spans="2:11">
      <c r="B1244" s="78" t="str" cm="1">
        <f t="array" ref="B1244">IF(A1244="","",INDEX(CAGE,MATCH(A1244,Company_Name,0)))</f>
        <v/>
      </c>
      <c r="C1244" s="80" t="str" cm="1">
        <f t="array" ref="C1244">IF(A1244="","",INDEX(Prime_Sub,MATCH(A1244,Company_Name,0)))</f>
        <v/>
      </c>
      <c r="G1244" s="78" t="str" cm="1">
        <f t="array" ref="G1244">IF(F1244="","",INDEX(LCAT_ID,MATCH(F1244,LCAT_Name,0)))</f>
        <v/>
      </c>
      <c r="K1244" s="78" t="str">
        <f>IFERROR(_xlfn.XLOOKUP($J1244,MSA_Title_List,MSA_Title_List!$A$2:$A$643,"",0),"")</f>
        <v/>
      </c>
    </row>
    <row r="1245" spans="2:11">
      <c r="B1245" s="78" t="str" cm="1">
        <f t="array" ref="B1245">IF(A1245="","",INDEX(CAGE,MATCH(A1245,Company_Name,0)))</f>
        <v/>
      </c>
      <c r="C1245" s="80" t="str" cm="1">
        <f t="array" ref="C1245">IF(A1245="","",INDEX(Prime_Sub,MATCH(A1245,Company_Name,0)))</f>
        <v/>
      </c>
      <c r="G1245" s="78" t="str" cm="1">
        <f t="array" ref="G1245">IF(F1245="","",INDEX(LCAT_ID,MATCH(F1245,LCAT_Name,0)))</f>
        <v/>
      </c>
      <c r="K1245" s="78" t="str">
        <f>IFERROR(_xlfn.XLOOKUP($J1245,MSA_Title_List,MSA_Title_List!$A$2:$A$643,"",0),"")</f>
        <v/>
      </c>
    </row>
    <row r="1246" spans="2:11">
      <c r="B1246" s="78" t="str" cm="1">
        <f t="array" ref="B1246">IF(A1246="","",INDEX(CAGE,MATCH(A1246,Company_Name,0)))</f>
        <v/>
      </c>
      <c r="C1246" s="80" t="str" cm="1">
        <f t="array" ref="C1246">IF(A1246="","",INDEX(Prime_Sub,MATCH(A1246,Company_Name,0)))</f>
        <v/>
      </c>
      <c r="G1246" s="78" t="str" cm="1">
        <f t="array" ref="G1246">IF(F1246="","",INDEX(LCAT_ID,MATCH(F1246,LCAT_Name,0)))</f>
        <v/>
      </c>
      <c r="K1246" s="78" t="str">
        <f>IFERROR(_xlfn.XLOOKUP($J1246,MSA_Title_List,MSA_Title_List!$A$2:$A$643,"",0),"")</f>
        <v/>
      </c>
    </row>
    <row r="1247" spans="2:11">
      <c r="B1247" s="78" t="str" cm="1">
        <f t="array" ref="B1247">IF(A1247="","",INDEX(CAGE,MATCH(A1247,Company_Name,0)))</f>
        <v/>
      </c>
      <c r="C1247" s="80" t="str" cm="1">
        <f t="array" ref="C1247">IF(A1247="","",INDEX(Prime_Sub,MATCH(A1247,Company_Name,0)))</f>
        <v/>
      </c>
      <c r="G1247" s="78" t="str" cm="1">
        <f t="array" ref="G1247">IF(F1247="","",INDEX(LCAT_ID,MATCH(F1247,LCAT_Name,0)))</f>
        <v/>
      </c>
      <c r="K1247" s="78" t="str">
        <f>IFERROR(_xlfn.XLOOKUP($J1247,MSA_Title_List,MSA_Title_List!$A$2:$A$643,"",0),"")</f>
        <v/>
      </c>
    </row>
    <row r="1248" spans="2:11">
      <c r="B1248" s="78" t="str" cm="1">
        <f t="array" ref="B1248">IF(A1248="","",INDEX(CAGE,MATCH(A1248,Company_Name,0)))</f>
        <v/>
      </c>
      <c r="C1248" s="80" t="str" cm="1">
        <f t="array" ref="C1248">IF(A1248="","",INDEX(Prime_Sub,MATCH(A1248,Company_Name,0)))</f>
        <v/>
      </c>
      <c r="G1248" s="78" t="str" cm="1">
        <f t="array" ref="G1248">IF(F1248="","",INDEX(LCAT_ID,MATCH(F1248,LCAT_Name,0)))</f>
        <v/>
      </c>
      <c r="K1248" s="78" t="str">
        <f>IFERROR(_xlfn.XLOOKUP($J1248,MSA_Title_List,MSA_Title_List!$A$2:$A$643,"",0),"")</f>
        <v/>
      </c>
    </row>
    <row r="1249" spans="2:11">
      <c r="B1249" s="78" t="str" cm="1">
        <f t="array" ref="B1249">IF(A1249="","",INDEX(CAGE,MATCH(A1249,Company_Name,0)))</f>
        <v/>
      </c>
      <c r="C1249" s="80" t="str" cm="1">
        <f t="array" ref="C1249">IF(A1249="","",INDEX(Prime_Sub,MATCH(A1249,Company_Name,0)))</f>
        <v/>
      </c>
      <c r="G1249" s="78" t="str" cm="1">
        <f t="array" ref="G1249">IF(F1249="","",INDEX(LCAT_ID,MATCH(F1249,LCAT_Name,0)))</f>
        <v/>
      </c>
      <c r="K1249" s="78" t="str">
        <f>IFERROR(_xlfn.XLOOKUP($J1249,MSA_Title_List,MSA_Title_List!$A$2:$A$643,"",0),"")</f>
        <v/>
      </c>
    </row>
    <row r="1250" spans="2:11">
      <c r="B1250" s="78" t="str" cm="1">
        <f t="array" ref="B1250">IF(A1250="","",INDEX(CAGE,MATCH(A1250,Company_Name,0)))</f>
        <v/>
      </c>
      <c r="C1250" s="80" t="str" cm="1">
        <f t="array" ref="C1250">IF(A1250="","",INDEX(Prime_Sub,MATCH(A1250,Company_Name,0)))</f>
        <v/>
      </c>
      <c r="G1250" s="78" t="str" cm="1">
        <f t="array" ref="G1250">IF(F1250="","",INDEX(LCAT_ID,MATCH(F1250,LCAT_Name,0)))</f>
        <v/>
      </c>
      <c r="K1250" s="78" t="str">
        <f>IFERROR(_xlfn.XLOOKUP($J1250,MSA_Title_List,MSA_Title_List!$A$2:$A$643,"",0),"")</f>
        <v/>
      </c>
    </row>
    <row r="1251" spans="2:11">
      <c r="B1251" s="78" t="str" cm="1">
        <f t="array" ref="B1251">IF(A1251="","",INDEX(CAGE,MATCH(A1251,Company_Name,0)))</f>
        <v/>
      </c>
      <c r="C1251" s="80" t="str" cm="1">
        <f t="array" ref="C1251">IF(A1251="","",INDEX(Prime_Sub,MATCH(A1251,Company_Name,0)))</f>
        <v/>
      </c>
      <c r="G1251" s="78" t="str" cm="1">
        <f t="array" ref="G1251">IF(F1251="","",INDEX(LCAT_ID,MATCH(F1251,LCAT_Name,0)))</f>
        <v/>
      </c>
      <c r="K1251" s="78" t="str">
        <f>IFERROR(_xlfn.XLOOKUP($J1251,MSA_Title_List,MSA_Title_List!$A$2:$A$643,"",0),"")</f>
        <v/>
      </c>
    </row>
    <row r="1252" spans="2:11">
      <c r="B1252" s="78" t="str" cm="1">
        <f t="array" ref="B1252">IF(A1252="","",INDEX(CAGE,MATCH(A1252,Company_Name,0)))</f>
        <v/>
      </c>
      <c r="C1252" s="80" t="str" cm="1">
        <f t="array" ref="C1252">IF(A1252="","",INDEX(Prime_Sub,MATCH(A1252,Company_Name,0)))</f>
        <v/>
      </c>
      <c r="G1252" s="78" t="str" cm="1">
        <f t="array" ref="G1252">IF(F1252="","",INDEX(LCAT_ID,MATCH(F1252,LCAT_Name,0)))</f>
        <v/>
      </c>
      <c r="K1252" s="78" t="str">
        <f>IFERROR(_xlfn.XLOOKUP($J1252,MSA_Title_List,MSA_Title_List!$A$2:$A$643,"",0),"")</f>
        <v/>
      </c>
    </row>
    <row r="1253" spans="2:11">
      <c r="B1253" s="78" t="str" cm="1">
        <f t="array" ref="B1253">IF(A1253="","",INDEX(CAGE,MATCH(A1253,Company_Name,0)))</f>
        <v/>
      </c>
      <c r="C1253" s="80" t="str" cm="1">
        <f t="array" ref="C1253">IF(A1253="","",INDEX(Prime_Sub,MATCH(A1253,Company_Name,0)))</f>
        <v/>
      </c>
      <c r="G1253" s="78" t="str" cm="1">
        <f t="array" ref="G1253">IF(F1253="","",INDEX(LCAT_ID,MATCH(F1253,LCAT_Name,0)))</f>
        <v/>
      </c>
      <c r="K1253" s="78" t="str">
        <f>IFERROR(_xlfn.XLOOKUP($J1253,MSA_Title_List,MSA_Title_List!$A$2:$A$643,"",0),"")</f>
        <v/>
      </c>
    </row>
    <row r="1254" spans="2:11">
      <c r="B1254" s="78" t="str" cm="1">
        <f t="array" ref="B1254">IF(A1254="","",INDEX(CAGE,MATCH(A1254,Company_Name,0)))</f>
        <v/>
      </c>
      <c r="C1254" s="80" t="str" cm="1">
        <f t="array" ref="C1254">IF(A1254="","",INDEX(Prime_Sub,MATCH(A1254,Company_Name,0)))</f>
        <v/>
      </c>
      <c r="G1254" s="78" t="str" cm="1">
        <f t="array" ref="G1254">IF(F1254="","",INDEX(LCAT_ID,MATCH(F1254,LCAT_Name,0)))</f>
        <v/>
      </c>
      <c r="K1254" s="78" t="str">
        <f>IFERROR(_xlfn.XLOOKUP($J1254,MSA_Title_List,MSA_Title_List!$A$2:$A$643,"",0),"")</f>
        <v/>
      </c>
    </row>
    <row r="1255" spans="2:11">
      <c r="B1255" s="78" t="str" cm="1">
        <f t="array" ref="B1255">IF(A1255="","",INDEX(CAGE,MATCH(A1255,Company_Name,0)))</f>
        <v/>
      </c>
      <c r="C1255" s="80" t="str" cm="1">
        <f t="array" ref="C1255">IF(A1255="","",INDEX(Prime_Sub,MATCH(A1255,Company_Name,0)))</f>
        <v/>
      </c>
      <c r="G1255" s="78" t="str" cm="1">
        <f t="array" ref="G1255">IF(F1255="","",INDEX(LCAT_ID,MATCH(F1255,LCAT_Name,0)))</f>
        <v/>
      </c>
      <c r="K1255" s="78" t="str">
        <f>IFERROR(_xlfn.XLOOKUP($J1255,MSA_Title_List,MSA_Title_List!$A$2:$A$643,"",0),"")</f>
        <v/>
      </c>
    </row>
    <row r="1256" spans="2:11">
      <c r="B1256" s="78" t="str" cm="1">
        <f t="array" ref="B1256">IF(A1256="","",INDEX(CAGE,MATCH(A1256,Company_Name,0)))</f>
        <v/>
      </c>
      <c r="C1256" s="80" t="str" cm="1">
        <f t="array" ref="C1256">IF(A1256="","",INDEX(Prime_Sub,MATCH(A1256,Company_Name,0)))</f>
        <v/>
      </c>
      <c r="G1256" s="78" t="str" cm="1">
        <f t="array" ref="G1256">IF(F1256="","",INDEX(LCAT_ID,MATCH(F1256,LCAT_Name,0)))</f>
        <v/>
      </c>
      <c r="K1256" s="78" t="str">
        <f>IFERROR(_xlfn.XLOOKUP($J1256,MSA_Title_List,MSA_Title_List!$A$2:$A$643,"",0),"")</f>
        <v/>
      </c>
    </row>
    <row r="1257" spans="2:11">
      <c r="B1257" s="78" t="str" cm="1">
        <f t="array" ref="B1257">IF(A1257="","",INDEX(CAGE,MATCH(A1257,Company_Name,0)))</f>
        <v/>
      </c>
      <c r="C1257" s="80" t="str" cm="1">
        <f t="array" ref="C1257">IF(A1257="","",INDEX(Prime_Sub,MATCH(A1257,Company_Name,0)))</f>
        <v/>
      </c>
      <c r="G1257" s="78" t="str" cm="1">
        <f t="array" ref="G1257">IF(F1257="","",INDEX(LCAT_ID,MATCH(F1257,LCAT_Name,0)))</f>
        <v/>
      </c>
      <c r="K1257" s="78" t="str">
        <f>IFERROR(_xlfn.XLOOKUP($J1257,MSA_Title_List,MSA_Title_List!$A$2:$A$643,"",0),"")</f>
        <v/>
      </c>
    </row>
    <row r="1258" spans="2:11">
      <c r="B1258" s="78" t="str" cm="1">
        <f t="array" ref="B1258">IF(A1258="","",INDEX(CAGE,MATCH(A1258,Company_Name,0)))</f>
        <v/>
      </c>
      <c r="C1258" s="80" t="str" cm="1">
        <f t="array" ref="C1258">IF(A1258="","",INDEX(Prime_Sub,MATCH(A1258,Company_Name,0)))</f>
        <v/>
      </c>
      <c r="G1258" s="78" t="str" cm="1">
        <f t="array" ref="G1258">IF(F1258="","",INDEX(LCAT_ID,MATCH(F1258,LCAT_Name,0)))</f>
        <v/>
      </c>
      <c r="K1258" s="78" t="str">
        <f>IFERROR(_xlfn.XLOOKUP($J1258,MSA_Title_List,MSA_Title_List!$A$2:$A$643,"",0),"")</f>
        <v/>
      </c>
    </row>
    <row r="1259" spans="2:11">
      <c r="B1259" s="78" t="str" cm="1">
        <f t="array" ref="B1259">IF(A1259="","",INDEX(CAGE,MATCH(A1259,Company_Name,0)))</f>
        <v/>
      </c>
      <c r="C1259" s="80" t="str" cm="1">
        <f t="array" ref="C1259">IF(A1259="","",INDEX(Prime_Sub,MATCH(A1259,Company_Name,0)))</f>
        <v/>
      </c>
      <c r="G1259" s="78" t="str" cm="1">
        <f t="array" ref="G1259">IF(F1259="","",INDEX(LCAT_ID,MATCH(F1259,LCAT_Name,0)))</f>
        <v/>
      </c>
      <c r="K1259" s="78" t="str">
        <f>IFERROR(_xlfn.XLOOKUP($J1259,MSA_Title_List,MSA_Title_List!$A$2:$A$643,"",0),"")</f>
        <v/>
      </c>
    </row>
    <row r="1260" spans="2:11">
      <c r="B1260" s="78" t="str" cm="1">
        <f t="array" ref="B1260">IF(A1260="","",INDEX(CAGE,MATCH(A1260,Company_Name,0)))</f>
        <v/>
      </c>
      <c r="C1260" s="80" t="str" cm="1">
        <f t="array" ref="C1260">IF(A1260="","",INDEX(Prime_Sub,MATCH(A1260,Company_Name,0)))</f>
        <v/>
      </c>
      <c r="G1260" s="78" t="str" cm="1">
        <f t="array" ref="G1260">IF(F1260="","",INDEX(LCAT_ID,MATCH(F1260,LCAT_Name,0)))</f>
        <v/>
      </c>
      <c r="K1260" s="78" t="str">
        <f>IFERROR(_xlfn.XLOOKUP($J1260,MSA_Title_List,MSA_Title_List!$A$2:$A$643,"",0),"")</f>
        <v/>
      </c>
    </row>
    <row r="1261" spans="2:11">
      <c r="B1261" s="78" t="str" cm="1">
        <f t="array" ref="B1261">IF(A1261="","",INDEX(CAGE,MATCH(A1261,Company_Name,0)))</f>
        <v/>
      </c>
      <c r="C1261" s="80" t="str" cm="1">
        <f t="array" ref="C1261">IF(A1261="","",INDEX(Prime_Sub,MATCH(A1261,Company_Name,0)))</f>
        <v/>
      </c>
      <c r="G1261" s="78" t="str" cm="1">
        <f t="array" ref="G1261">IF(F1261="","",INDEX(LCAT_ID,MATCH(F1261,LCAT_Name,0)))</f>
        <v/>
      </c>
      <c r="K1261" s="78" t="str">
        <f>IFERROR(_xlfn.XLOOKUP($J1261,MSA_Title_List,MSA_Title_List!$A$2:$A$643,"",0),"")</f>
        <v/>
      </c>
    </row>
    <row r="1262" spans="2:11">
      <c r="B1262" s="78" t="str" cm="1">
        <f t="array" ref="B1262">IF(A1262="","",INDEX(CAGE,MATCH(A1262,Company_Name,0)))</f>
        <v/>
      </c>
      <c r="C1262" s="80" t="str" cm="1">
        <f t="array" ref="C1262">IF(A1262="","",INDEX(Prime_Sub,MATCH(A1262,Company_Name,0)))</f>
        <v/>
      </c>
      <c r="G1262" s="78" t="str" cm="1">
        <f t="array" ref="G1262">IF(F1262="","",INDEX(LCAT_ID,MATCH(F1262,LCAT_Name,0)))</f>
        <v/>
      </c>
      <c r="K1262" s="78" t="str">
        <f>IFERROR(_xlfn.XLOOKUP($J1262,MSA_Title_List,MSA_Title_List!$A$2:$A$643,"",0),"")</f>
        <v/>
      </c>
    </row>
    <row r="1263" spans="2:11">
      <c r="B1263" s="78" t="str" cm="1">
        <f t="array" ref="B1263">IF(A1263="","",INDEX(CAGE,MATCH(A1263,Company_Name,0)))</f>
        <v/>
      </c>
      <c r="C1263" s="80" t="str" cm="1">
        <f t="array" ref="C1263">IF(A1263="","",INDEX(Prime_Sub,MATCH(A1263,Company_Name,0)))</f>
        <v/>
      </c>
      <c r="G1263" s="78" t="str" cm="1">
        <f t="array" ref="G1263">IF(F1263="","",INDEX(LCAT_ID,MATCH(F1263,LCAT_Name,0)))</f>
        <v/>
      </c>
      <c r="K1263" s="78" t="str">
        <f>IFERROR(_xlfn.XLOOKUP($J1263,MSA_Title_List,MSA_Title_List!$A$2:$A$643,"",0),"")</f>
        <v/>
      </c>
    </row>
    <row r="1264" spans="2:11">
      <c r="B1264" s="78" t="str" cm="1">
        <f t="array" ref="B1264">IF(A1264="","",INDEX(CAGE,MATCH(A1264,Company_Name,0)))</f>
        <v/>
      </c>
      <c r="C1264" s="80" t="str" cm="1">
        <f t="array" ref="C1264">IF(A1264="","",INDEX(Prime_Sub,MATCH(A1264,Company_Name,0)))</f>
        <v/>
      </c>
      <c r="G1264" s="78" t="str" cm="1">
        <f t="array" ref="G1264">IF(F1264="","",INDEX(LCAT_ID,MATCH(F1264,LCAT_Name,0)))</f>
        <v/>
      </c>
      <c r="K1264" s="78" t="str">
        <f>IFERROR(_xlfn.XLOOKUP($J1264,MSA_Title_List,MSA_Title_List!$A$2:$A$643,"",0),"")</f>
        <v/>
      </c>
    </row>
    <row r="1265" spans="2:11">
      <c r="B1265" s="78" t="str" cm="1">
        <f t="array" ref="B1265">IF(A1265="","",INDEX(CAGE,MATCH(A1265,Company_Name,0)))</f>
        <v/>
      </c>
      <c r="C1265" s="80" t="str" cm="1">
        <f t="array" ref="C1265">IF(A1265="","",INDEX(Prime_Sub,MATCH(A1265,Company_Name,0)))</f>
        <v/>
      </c>
      <c r="G1265" s="78" t="str" cm="1">
        <f t="array" ref="G1265">IF(F1265="","",INDEX(LCAT_ID,MATCH(F1265,LCAT_Name,0)))</f>
        <v/>
      </c>
      <c r="K1265" s="78" t="str">
        <f>IFERROR(_xlfn.XLOOKUP($J1265,MSA_Title_List,MSA_Title_List!$A$2:$A$643,"",0),"")</f>
        <v/>
      </c>
    </row>
    <row r="1266" spans="2:11">
      <c r="B1266" s="78" t="str" cm="1">
        <f t="array" ref="B1266">IF(A1266="","",INDEX(CAGE,MATCH(A1266,Company_Name,0)))</f>
        <v/>
      </c>
      <c r="C1266" s="80" t="str" cm="1">
        <f t="array" ref="C1266">IF(A1266="","",INDEX(Prime_Sub,MATCH(A1266,Company_Name,0)))</f>
        <v/>
      </c>
      <c r="G1266" s="78" t="str" cm="1">
        <f t="array" ref="G1266">IF(F1266="","",INDEX(LCAT_ID,MATCH(F1266,LCAT_Name,0)))</f>
        <v/>
      </c>
      <c r="K1266" s="78" t="str">
        <f>IFERROR(_xlfn.XLOOKUP($J1266,MSA_Title_List,MSA_Title_List!$A$2:$A$643,"",0),"")</f>
        <v/>
      </c>
    </row>
    <row r="1267" spans="2:11">
      <c r="B1267" s="78" t="str" cm="1">
        <f t="array" ref="B1267">IF(A1267="","",INDEX(CAGE,MATCH(A1267,Company_Name,0)))</f>
        <v/>
      </c>
      <c r="C1267" s="80" t="str" cm="1">
        <f t="array" ref="C1267">IF(A1267="","",INDEX(Prime_Sub,MATCH(A1267,Company_Name,0)))</f>
        <v/>
      </c>
      <c r="G1267" s="78" t="str" cm="1">
        <f t="array" ref="G1267">IF(F1267="","",INDEX(LCAT_ID,MATCH(F1267,LCAT_Name,0)))</f>
        <v/>
      </c>
      <c r="K1267" s="78" t="str">
        <f>IFERROR(_xlfn.XLOOKUP($J1267,MSA_Title_List,MSA_Title_List!$A$2:$A$643,"",0),"")</f>
        <v/>
      </c>
    </row>
    <row r="1268" spans="2:11">
      <c r="B1268" s="78" t="str" cm="1">
        <f t="array" ref="B1268">IF(A1268="","",INDEX(CAGE,MATCH(A1268,Company_Name,0)))</f>
        <v/>
      </c>
      <c r="C1268" s="80" t="str" cm="1">
        <f t="array" ref="C1268">IF(A1268="","",INDEX(Prime_Sub,MATCH(A1268,Company_Name,0)))</f>
        <v/>
      </c>
      <c r="G1268" s="78" t="str" cm="1">
        <f t="array" ref="G1268">IF(F1268="","",INDEX(LCAT_ID,MATCH(F1268,LCAT_Name,0)))</f>
        <v/>
      </c>
      <c r="K1268" s="78" t="str">
        <f>IFERROR(_xlfn.XLOOKUP($J1268,MSA_Title_List,MSA_Title_List!$A$2:$A$643,"",0),"")</f>
        <v/>
      </c>
    </row>
    <row r="1269" spans="2:11">
      <c r="B1269" s="78" t="str" cm="1">
        <f t="array" ref="B1269">IF(A1269="","",INDEX(CAGE,MATCH(A1269,Company_Name,0)))</f>
        <v/>
      </c>
      <c r="C1269" s="80" t="str" cm="1">
        <f t="array" ref="C1269">IF(A1269="","",INDEX(Prime_Sub,MATCH(A1269,Company_Name,0)))</f>
        <v/>
      </c>
      <c r="G1269" s="78" t="str" cm="1">
        <f t="array" ref="G1269">IF(F1269="","",INDEX(LCAT_ID,MATCH(F1269,LCAT_Name,0)))</f>
        <v/>
      </c>
      <c r="K1269" s="78" t="str">
        <f>IFERROR(_xlfn.XLOOKUP($J1269,MSA_Title_List,MSA_Title_List!$A$2:$A$643,"",0),"")</f>
        <v/>
      </c>
    </row>
    <row r="1270" spans="2:11">
      <c r="B1270" s="78" t="str" cm="1">
        <f t="array" ref="B1270">IF(A1270="","",INDEX(CAGE,MATCH(A1270,Company_Name,0)))</f>
        <v/>
      </c>
      <c r="C1270" s="80" t="str" cm="1">
        <f t="array" ref="C1270">IF(A1270="","",INDEX(Prime_Sub,MATCH(A1270,Company_Name,0)))</f>
        <v/>
      </c>
      <c r="G1270" s="78" t="str" cm="1">
        <f t="array" ref="G1270">IF(F1270="","",INDEX(LCAT_ID,MATCH(F1270,LCAT_Name,0)))</f>
        <v/>
      </c>
      <c r="K1270" s="78" t="str">
        <f>IFERROR(_xlfn.XLOOKUP($J1270,MSA_Title_List,MSA_Title_List!$A$2:$A$643,"",0),"")</f>
        <v/>
      </c>
    </row>
    <row r="1271" spans="2:11">
      <c r="B1271" s="78" t="str" cm="1">
        <f t="array" ref="B1271">IF(A1271="","",INDEX(CAGE,MATCH(A1271,Company_Name,0)))</f>
        <v/>
      </c>
      <c r="C1271" s="80" t="str" cm="1">
        <f t="array" ref="C1271">IF(A1271="","",INDEX(Prime_Sub,MATCH(A1271,Company_Name,0)))</f>
        <v/>
      </c>
      <c r="G1271" s="78" t="str" cm="1">
        <f t="array" ref="G1271">IF(F1271="","",INDEX(LCAT_ID,MATCH(F1271,LCAT_Name,0)))</f>
        <v/>
      </c>
      <c r="K1271" s="78" t="str">
        <f>IFERROR(_xlfn.XLOOKUP($J1271,MSA_Title_List,MSA_Title_List!$A$2:$A$643,"",0),"")</f>
        <v/>
      </c>
    </row>
    <row r="1272" spans="2:11">
      <c r="B1272" s="78" t="str" cm="1">
        <f t="array" ref="B1272">IF(A1272="","",INDEX(CAGE,MATCH(A1272,Company_Name,0)))</f>
        <v/>
      </c>
      <c r="C1272" s="80" t="str" cm="1">
        <f t="array" ref="C1272">IF(A1272="","",INDEX(Prime_Sub,MATCH(A1272,Company_Name,0)))</f>
        <v/>
      </c>
      <c r="G1272" s="78" t="str" cm="1">
        <f t="array" ref="G1272">IF(F1272="","",INDEX(LCAT_ID,MATCH(F1272,LCAT_Name,0)))</f>
        <v/>
      </c>
      <c r="K1272" s="78" t="str">
        <f>IFERROR(_xlfn.XLOOKUP($J1272,MSA_Title_List,MSA_Title_List!$A$2:$A$643,"",0),"")</f>
        <v/>
      </c>
    </row>
    <row r="1273" spans="2:11">
      <c r="B1273" s="78" t="str" cm="1">
        <f t="array" ref="B1273">IF(A1273="","",INDEX(CAGE,MATCH(A1273,Company_Name,0)))</f>
        <v/>
      </c>
      <c r="C1273" s="80" t="str" cm="1">
        <f t="array" ref="C1273">IF(A1273="","",INDEX(Prime_Sub,MATCH(A1273,Company_Name,0)))</f>
        <v/>
      </c>
      <c r="G1273" s="78" t="str" cm="1">
        <f t="array" ref="G1273">IF(F1273="","",INDEX(LCAT_ID,MATCH(F1273,LCAT_Name,0)))</f>
        <v/>
      </c>
      <c r="K1273" s="78" t="str">
        <f>IFERROR(_xlfn.XLOOKUP($J1273,MSA_Title_List,MSA_Title_List!$A$2:$A$643,"",0),"")</f>
        <v/>
      </c>
    </row>
    <row r="1274" spans="2:11">
      <c r="B1274" s="78" t="str" cm="1">
        <f t="array" ref="B1274">IF(A1274="","",INDEX(CAGE,MATCH(A1274,Company_Name,0)))</f>
        <v/>
      </c>
      <c r="C1274" s="80" t="str" cm="1">
        <f t="array" ref="C1274">IF(A1274="","",INDEX(Prime_Sub,MATCH(A1274,Company_Name,0)))</f>
        <v/>
      </c>
      <c r="G1274" s="78" t="str" cm="1">
        <f t="array" ref="G1274">IF(F1274="","",INDEX(LCAT_ID,MATCH(F1274,LCAT_Name,0)))</f>
        <v/>
      </c>
      <c r="K1274" s="78" t="str">
        <f>IFERROR(_xlfn.XLOOKUP($J1274,MSA_Title_List,MSA_Title_List!$A$2:$A$643,"",0),"")</f>
        <v/>
      </c>
    </row>
    <row r="1275" spans="2:11">
      <c r="B1275" s="78" t="str" cm="1">
        <f t="array" ref="B1275">IF(A1275="","",INDEX(CAGE,MATCH(A1275,Company_Name,0)))</f>
        <v/>
      </c>
      <c r="C1275" s="80" t="str" cm="1">
        <f t="array" ref="C1275">IF(A1275="","",INDEX(Prime_Sub,MATCH(A1275,Company_Name,0)))</f>
        <v/>
      </c>
      <c r="G1275" s="78" t="str" cm="1">
        <f t="array" ref="G1275">IF(F1275="","",INDEX(LCAT_ID,MATCH(F1275,LCAT_Name,0)))</f>
        <v/>
      </c>
      <c r="K1275" s="78" t="str">
        <f>IFERROR(_xlfn.XLOOKUP($J1275,MSA_Title_List,MSA_Title_List!$A$2:$A$643,"",0),"")</f>
        <v/>
      </c>
    </row>
    <row r="1276" spans="2:11">
      <c r="B1276" s="78" t="str" cm="1">
        <f t="array" ref="B1276">IF(A1276="","",INDEX(CAGE,MATCH(A1276,Company_Name,0)))</f>
        <v/>
      </c>
      <c r="C1276" s="80" t="str" cm="1">
        <f t="array" ref="C1276">IF(A1276="","",INDEX(Prime_Sub,MATCH(A1276,Company_Name,0)))</f>
        <v/>
      </c>
      <c r="G1276" s="78" t="str" cm="1">
        <f t="array" ref="G1276">IF(F1276="","",INDEX(LCAT_ID,MATCH(F1276,LCAT_Name,0)))</f>
        <v/>
      </c>
      <c r="K1276" s="78" t="str">
        <f>IFERROR(_xlfn.XLOOKUP($J1276,MSA_Title_List,MSA_Title_List!$A$2:$A$643,"",0),"")</f>
        <v/>
      </c>
    </row>
    <row r="1277" spans="2:11">
      <c r="B1277" s="78" t="str" cm="1">
        <f t="array" ref="B1277">IF(A1277="","",INDEX(CAGE,MATCH(A1277,Company_Name,0)))</f>
        <v/>
      </c>
      <c r="C1277" s="80" t="str" cm="1">
        <f t="array" ref="C1277">IF(A1277="","",INDEX(Prime_Sub,MATCH(A1277,Company_Name,0)))</f>
        <v/>
      </c>
      <c r="G1277" s="78" t="str" cm="1">
        <f t="array" ref="G1277">IF(F1277="","",INDEX(LCAT_ID,MATCH(F1277,LCAT_Name,0)))</f>
        <v/>
      </c>
      <c r="K1277" s="78" t="str">
        <f>IFERROR(_xlfn.XLOOKUP($J1277,MSA_Title_List,MSA_Title_List!$A$2:$A$643,"",0),"")</f>
        <v/>
      </c>
    </row>
    <row r="1278" spans="2:11">
      <c r="B1278" s="78" t="str" cm="1">
        <f t="array" ref="B1278">IF(A1278="","",INDEX(CAGE,MATCH(A1278,Company_Name,0)))</f>
        <v/>
      </c>
      <c r="C1278" s="80" t="str" cm="1">
        <f t="array" ref="C1278">IF(A1278="","",INDEX(Prime_Sub,MATCH(A1278,Company_Name,0)))</f>
        <v/>
      </c>
      <c r="G1278" s="78" t="str" cm="1">
        <f t="array" ref="G1278">IF(F1278="","",INDEX(LCAT_ID,MATCH(F1278,LCAT_Name,0)))</f>
        <v/>
      </c>
      <c r="K1278" s="78" t="str">
        <f>IFERROR(_xlfn.XLOOKUP($J1278,MSA_Title_List,MSA_Title_List!$A$2:$A$643,"",0),"")</f>
        <v/>
      </c>
    </row>
    <row r="1279" spans="2:11">
      <c r="B1279" s="78" t="str" cm="1">
        <f t="array" ref="B1279">IF(A1279="","",INDEX(CAGE,MATCH(A1279,Company_Name,0)))</f>
        <v/>
      </c>
      <c r="C1279" s="80" t="str" cm="1">
        <f t="array" ref="C1279">IF(A1279="","",INDEX(Prime_Sub,MATCH(A1279,Company_Name,0)))</f>
        <v/>
      </c>
      <c r="G1279" s="78" t="str" cm="1">
        <f t="array" ref="G1279">IF(F1279="","",INDEX(LCAT_ID,MATCH(F1279,LCAT_Name,0)))</f>
        <v/>
      </c>
      <c r="K1279" s="78" t="str">
        <f>IFERROR(_xlfn.XLOOKUP($J1279,MSA_Title_List,MSA_Title_List!$A$2:$A$643,"",0),"")</f>
        <v/>
      </c>
    </row>
    <row r="1280" spans="2:11">
      <c r="B1280" s="78" t="str" cm="1">
        <f t="array" ref="B1280">IF(A1280="","",INDEX(CAGE,MATCH(A1280,Company_Name,0)))</f>
        <v/>
      </c>
      <c r="C1280" s="80" t="str" cm="1">
        <f t="array" ref="C1280">IF(A1280="","",INDEX(Prime_Sub,MATCH(A1280,Company_Name,0)))</f>
        <v/>
      </c>
      <c r="G1280" s="78" t="str" cm="1">
        <f t="array" ref="G1280">IF(F1280="","",INDEX(LCAT_ID,MATCH(F1280,LCAT_Name,0)))</f>
        <v/>
      </c>
      <c r="K1280" s="78" t="str">
        <f>IFERROR(_xlfn.XLOOKUP($J1280,MSA_Title_List,MSA_Title_List!$A$2:$A$643,"",0),"")</f>
        <v/>
      </c>
    </row>
    <row r="1281" spans="2:11">
      <c r="B1281" s="78" t="str" cm="1">
        <f t="array" ref="B1281">IF(A1281="","",INDEX(CAGE,MATCH(A1281,Company_Name,0)))</f>
        <v/>
      </c>
      <c r="C1281" s="80" t="str" cm="1">
        <f t="array" ref="C1281">IF(A1281="","",INDEX(Prime_Sub,MATCH(A1281,Company_Name,0)))</f>
        <v/>
      </c>
      <c r="G1281" s="78" t="str" cm="1">
        <f t="array" ref="G1281">IF(F1281="","",INDEX(LCAT_ID,MATCH(F1281,LCAT_Name,0)))</f>
        <v/>
      </c>
      <c r="K1281" s="78" t="str">
        <f>IFERROR(_xlfn.XLOOKUP($J1281,MSA_Title_List,MSA_Title_List!$A$2:$A$643,"",0),"")</f>
        <v/>
      </c>
    </row>
    <row r="1282" spans="2:11">
      <c r="B1282" s="78" t="str" cm="1">
        <f t="array" ref="B1282">IF(A1282="","",INDEX(CAGE,MATCH(A1282,Company_Name,0)))</f>
        <v/>
      </c>
      <c r="C1282" s="80" t="str" cm="1">
        <f t="array" ref="C1282">IF(A1282="","",INDEX(Prime_Sub,MATCH(A1282,Company_Name,0)))</f>
        <v/>
      </c>
      <c r="G1282" s="78" t="str" cm="1">
        <f t="array" ref="G1282">IF(F1282="","",INDEX(LCAT_ID,MATCH(F1282,LCAT_Name,0)))</f>
        <v/>
      </c>
      <c r="K1282" s="78" t="str">
        <f>IFERROR(_xlfn.XLOOKUP($J1282,MSA_Title_List,MSA_Title_List!$A$2:$A$643,"",0),"")</f>
        <v/>
      </c>
    </row>
    <row r="1283" spans="2:11">
      <c r="B1283" s="78" t="str" cm="1">
        <f t="array" ref="B1283">IF(A1283="","",INDEX(CAGE,MATCH(A1283,Company_Name,0)))</f>
        <v/>
      </c>
      <c r="C1283" s="80" t="str" cm="1">
        <f t="array" ref="C1283">IF(A1283="","",INDEX(Prime_Sub,MATCH(A1283,Company_Name,0)))</f>
        <v/>
      </c>
      <c r="G1283" s="78" t="str" cm="1">
        <f t="array" ref="G1283">IF(F1283="","",INDEX(LCAT_ID,MATCH(F1283,LCAT_Name,0)))</f>
        <v/>
      </c>
      <c r="K1283" s="78" t="str">
        <f>IFERROR(_xlfn.XLOOKUP($J1283,MSA_Title_List,MSA_Title_List!$A$2:$A$643,"",0),"")</f>
        <v/>
      </c>
    </row>
    <row r="1284" spans="2:11">
      <c r="B1284" s="78" t="str" cm="1">
        <f t="array" ref="B1284">IF(A1284="","",INDEX(CAGE,MATCH(A1284,Company_Name,0)))</f>
        <v/>
      </c>
      <c r="C1284" s="80" t="str" cm="1">
        <f t="array" ref="C1284">IF(A1284="","",INDEX(Prime_Sub,MATCH(A1284,Company_Name,0)))</f>
        <v/>
      </c>
      <c r="G1284" s="78" t="str" cm="1">
        <f t="array" ref="G1284">IF(F1284="","",INDEX(LCAT_ID,MATCH(F1284,LCAT_Name,0)))</f>
        <v/>
      </c>
      <c r="K1284" s="78" t="str">
        <f>IFERROR(_xlfn.XLOOKUP($J1284,MSA_Title_List,MSA_Title_List!$A$2:$A$643,"",0),"")</f>
        <v/>
      </c>
    </row>
    <row r="1285" spans="2:11">
      <c r="B1285" s="78" t="str" cm="1">
        <f t="array" ref="B1285">IF(A1285="","",INDEX(CAGE,MATCH(A1285,Company_Name,0)))</f>
        <v/>
      </c>
      <c r="C1285" s="80" t="str" cm="1">
        <f t="array" ref="C1285">IF(A1285="","",INDEX(Prime_Sub,MATCH(A1285,Company_Name,0)))</f>
        <v/>
      </c>
      <c r="G1285" s="78" t="str" cm="1">
        <f t="array" ref="G1285">IF(F1285="","",INDEX(LCAT_ID,MATCH(F1285,LCAT_Name,0)))</f>
        <v/>
      </c>
      <c r="K1285" s="78" t="str">
        <f>IFERROR(_xlfn.XLOOKUP($J1285,MSA_Title_List,MSA_Title_List!$A$2:$A$643,"",0),"")</f>
        <v/>
      </c>
    </row>
    <row r="1286" spans="2:11">
      <c r="B1286" s="78" t="str" cm="1">
        <f t="array" ref="B1286">IF(A1286="","",INDEX(CAGE,MATCH(A1286,Company_Name,0)))</f>
        <v/>
      </c>
      <c r="C1286" s="80" t="str" cm="1">
        <f t="array" ref="C1286">IF(A1286="","",INDEX(Prime_Sub,MATCH(A1286,Company_Name,0)))</f>
        <v/>
      </c>
      <c r="G1286" s="78" t="str" cm="1">
        <f t="array" ref="G1286">IF(F1286="","",INDEX(LCAT_ID,MATCH(F1286,LCAT_Name,0)))</f>
        <v/>
      </c>
      <c r="K1286" s="78" t="str">
        <f>IFERROR(_xlfn.XLOOKUP($J1286,MSA_Title_List,MSA_Title_List!$A$2:$A$643,"",0),"")</f>
        <v/>
      </c>
    </row>
    <row r="1287" spans="2:11">
      <c r="B1287" s="78" t="str" cm="1">
        <f t="array" ref="B1287">IF(A1287="","",INDEX(CAGE,MATCH(A1287,Company_Name,0)))</f>
        <v/>
      </c>
      <c r="C1287" s="80" t="str" cm="1">
        <f t="array" ref="C1287">IF(A1287="","",INDEX(Prime_Sub,MATCH(A1287,Company_Name,0)))</f>
        <v/>
      </c>
      <c r="G1287" s="78" t="str" cm="1">
        <f t="array" ref="G1287">IF(F1287="","",INDEX(LCAT_ID,MATCH(F1287,LCAT_Name,0)))</f>
        <v/>
      </c>
      <c r="K1287" s="78" t="str">
        <f>IFERROR(_xlfn.XLOOKUP($J1287,MSA_Title_List,MSA_Title_List!$A$2:$A$643,"",0),"")</f>
        <v/>
      </c>
    </row>
    <row r="1288" spans="2:11">
      <c r="B1288" s="78" t="str" cm="1">
        <f t="array" ref="B1288">IF(A1288="","",INDEX(CAGE,MATCH(A1288,Company_Name,0)))</f>
        <v/>
      </c>
      <c r="C1288" s="80" t="str" cm="1">
        <f t="array" ref="C1288">IF(A1288="","",INDEX(Prime_Sub,MATCH(A1288,Company_Name,0)))</f>
        <v/>
      </c>
      <c r="G1288" s="78" t="str" cm="1">
        <f t="array" ref="G1288">IF(F1288="","",INDEX(LCAT_ID,MATCH(F1288,LCAT_Name,0)))</f>
        <v/>
      </c>
      <c r="K1288" s="78" t="str">
        <f>IFERROR(_xlfn.XLOOKUP($J1288,MSA_Title_List,MSA_Title_List!$A$2:$A$643,"",0),"")</f>
        <v/>
      </c>
    </row>
    <row r="1289" spans="2:11">
      <c r="B1289" s="78" t="str" cm="1">
        <f t="array" ref="B1289">IF(A1289="","",INDEX(CAGE,MATCH(A1289,Company_Name,0)))</f>
        <v/>
      </c>
      <c r="C1289" s="80" t="str" cm="1">
        <f t="array" ref="C1289">IF(A1289="","",INDEX(Prime_Sub,MATCH(A1289,Company_Name,0)))</f>
        <v/>
      </c>
      <c r="G1289" s="78" t="str" cm="1">
        <f t="array" ref="G1289">IF(F1289="","",INDEX(LCAT_ID,MATCH(F1289,LCAT_Name,0)))</f>
        <v/>
      </c>
      <c r="K1289" s="78" t="str">
        <f>IFERROR(_xlfn.XLOOKUP($J1289,MSA_Title_List,MSA_Title_List!$A$2:$A$643,"",0),"")</f>
        <v/>
      </c>
    </row>
    <row r="1290" spans="2:11">
      <c r="B1290" s="78" t="str" cm="1">
        <f t="array" ref="B1290">IF(A1290="","",INDEX(CAGE,MATCH(A1290,Company_Name,0)))</f>
        <v/>
      </c>
      <c r="C1290" s="80" t="str" cm="1">
        <f t="array" ref="C1290">IF(A1290="","",INDEX(Prime_Sub,MATCH(A1290,Company_Name,0)))</f>
        <v/>
      </c>
      <c r="G1290" s="78" t="str" cm="1">
        <f t="array" ref="G1290">IF(F1290="","",INDEX(LCAT_ID,MATCH(F1290,LCAT_Name,0)))</f>
        <v/>
      </c>
      <c r="K1290" s="78" t="str">
        <f>IFERROR(_xlfn.XLOOKUP($J1290,MSA_Title_List,MSA_Title_List!$A$2:$A$643,"",0),"")</f>
        <v/>
      </c>
    </row>
    <row r="1291" spans="2:11">
      <c r="B1291" s="78" t="str" cm="1">
        <f t="array" ref="B1291">IF(A1291="","",INDEX(CAGE,MATCH(A1291,Company_Name,0)))</f>
        <v/>
      </c>
      <c r="C1291" s="80" t="str" cm="1">
        <f t="array" ref="C1291">IF(A1291="","",INDEX(Prime_Sub,MATCH(A1291,Company_Name,0)))</f>
        <v/>
      </c>
      <c r="G1291" s="78" t="str" cm="1">
        <f t="array" ref="G1291">IF(F1291="","",INDEX(LCAT_ID,MATCH(F1291,LCAT_Name,0)))</f>
        <v/>
      </c>
      <c r="K1291" s="78" t="str">
        <f>IFERROR(_xlfn.XLOOKUP($J1291,MSA_Title_List,MSA_Title_List!$A$2:$A$643,"",0),"")</f>
        <v/>
      </c>
    </row>
    <row r="1292" spans="2:11">
      <c r="B1292" s="78" t="str" cm="1">
        <f t="array" ref="B1292">IF(A1292="","",INDEX(CAGE,MATCH(A1292,Company_Name,0)))</f>
        <v/>
      </c>
      <c r="C1292" s="80" t="str" cm="1">
        <f t="array" ref="C1292">IF(A1292="","",INDEX(Prime_Sub,MATCH(A1292,Company_Name,0)))</f>
        <v/>
      </c>
      <c r="G1292" s="78" t="str" cm="1">
        <f t="array" ref="G1292">IF(F1292="","",INDEX(LCAT_ID,MATCH(F1292,LCAT_Name,0)))</f>
        <v/>
      </c>
      <c r="K1292" s="78" t="str">
        <f>IFERROR(_xlfn.XLOOKUP($J1292,MSA_Title_List,MSA_Title_List!$A$2:$A$643,"",0),"")</f>
        <v/>
      </c>
    </row>
    <row r="1293" spans="2:11">
      <c r="B1293" s="78" t="str" cm="1">
        <f t="array" ref="B1293">IF(A1293="","",INDEX(CAGE,MATCH(A1293,Company_Name,0)))</f>
        <v/>
      </c>
      <c r="C1293" s="80" t="str" cm="1">
        <f t="array" ref="C1293">IF(A1293="","",INDEX(Prime_Sub,MATCH(A1293,Company_Name,0)))</f>
        <v/>
      </c>
      <c r="G1293" s="78" t="str" cm="1">
        <f t="array" ref="G1293">IF(F1293="","",INDEX(LCAT_ID,MATCH(F1293,LCAT_Name,0)))</f>
        <v/>
      </c>
      <c r="K1293" s="78" t="str">
        <f>IFERROR(_xlfn.XLOOKUP($J1293,MSA_Title_List,MSA_Title_List!$A$2:$A$643,"",0),"")</f>
        <v/>
      </c>
    </row>
    <row r="1294" spans="2:11">
      <c r="B1294" s="78" t="str" cm="1">
        <f t="array" ref="B1294">IF(A1294="","",INDEX(CAGE,MATCH(A1294,Company_Name,0)))</f>
        <v/>
      </c>
      <c r="C1294" s="80" t="str" cm="1">
        <f t="array" ref="C1294">IF(A1294="","",INDEX(Prime_Sub,MATCH(A1294,Company_Name,0)))</f>
        <v/>
      </c>
      <c r="G1294" s="78" t="str" cm="1">
        <f t="array" ref="G1294">IF(F1294="","",INDEX(LCAT_ID,MATCH(F1294,LCAT_Name,0)))</f>
        <v/>
      </c>
      <c r="K1294" s="78" t="str">
        <f>IFERROR(_xlfn.XLOOKUP($J1294,MSA_Title_List,MSA_Title_List!$A$2:$A$643,"",0),"")</f>
        <v/>
      </c>
    </row>
    <row r="1295" spans="2:11">
      <c r="B1295" s="78" t="str" cm="1">
        <f t="array" ref="B1295">IF(A1295="","",INDEX(CAGE,MATCH(A1295,Company_Name,0)))</f>
        <v/>
      </c>
      <c r="C1295" s="80" t="str" cm="1">
        <f t="array" ref="C1295">IF(A1295="","",INDEX(Prime_Sub,MATCH(A1295,Company_Name,0)))</f>
        <v/>
      </c>
      <c r="G1295" s="78" t="str" cm="1">
        <f t="array" ref="G1295">IF(F1295="","",INDEX(LCAT_ID,MATCH(F1295,LCAT_Name,0)))</f>
        <v/>
      </c>
      <c r="K1295" s="78" t="str">
        <f>IFERROR(_xlfn.XLOOKUP($J1295,MSA_Title_List,MSA_Title_List!$A$2:$A$643,"",0),"")</f>
        <v/>
      </c>
    </row>
    <row r="1296" spans="2:11">
      <c r="B1296" s="78" t="str" cm="1">
        <f t="array" ref="B1296">IF(A1296="","",INDEX(CAGE,MATCH(A1296,Company_Name,0)))</f>
        <v/>
      </c>
      <c r="C1296" s="80" t="str" cm="1">
        <f t="array" ref="C1296">IF(A1296="","",INDEX(Prime_Sub,MATCH(A1296,Company_Name,0)))</f>
        <v/>
      </c>
      <c r="G1296" s="78" t="str" cm="1">
        <f t="array" ref="G1296">IF(F1296="","",INDEX(LCAT_ID,MATCH(F1296,LCAT_Name,0)))</f>
        <v/>
      </c>
      <c r="K1296" s="78" t="str">
        <f>IFERROR(_xlfn.XLOOKUP($J1296,MSA_Title_List,MSA_Title_List!$A$2:$A$643,"",0),"")</f>
        <v/>
      </c>
    </row>
    <row r="1297" spans="2:11">
      <c r="B1297" s="78" t="str" cm="1">
        <f t="array" ref="B1297">IF(A1297="","",INDEX(CAGE,MATCH(A1297,Company_Name,0)))</f>
        <v/>
      </c>
      <c r="C1297" s="80" t="str" cm="1">
        <f t="array" ref="C1297">IF(A1297="","",INDEX(Prime_Sub,MATCH(A1297,Company_Name,0)))</f>
        <v/>
      </c>
      <c r="G1297" s="78" t="str" cm="1">
        <f t="array" ref="G1297">IF(F1297="","",INDEX(LCAT_ID,MATCH(F1297,LCAT_Name,0)))</f>
        <v/>
      </c>
      <c r="K1297" s="78" t="str">
        <f>IFERROR(_xlfn.XLOOKUP($J1297,MSA_Title_List,MSA_Title_List!$A$2:$A$643,"",0),"")</f>
        <v/>
      </c>
    </row>
    <row r="1298" spans="2:11">
      <c r="B1298" s="78" t="str" cm="1">
        <f t="array" ref="B1298">IF(A1298="","",INDEX(CAGE,MATCH(A1298,Company_Name,0)))</f>
        <v/>
      </c>
      <c r="C1298" s="80" t="str" cm="1">
        <f t="array" ref="C1298">IF(A1298="","",INDEX(Prime_Sub,MATCH(A1298,Company_Name,0)))</f>
        <v/>
      </c>
      <c r="G1298" s="78" t="str" cm="1">
        <f t="array" ref="G1298">IF(F1298="","",INDEX(LCAT_ID,MATCH(F1298,LCAT_Name,0)))</f>
        <v/>
      </c>
      <c r="K1298" s="78" t="str">
        <f>IFERROR(_xlfn.XLOOKUP($J1298,MSA_Title_List,MSA_Title_List!$A$2:$A$643,"",0),"")</f>
        <v/>
      </c>
    </row>
    <row r="1299" spans="2:11">
      <c r="B1299" s="78" t="str" cm="1">
        <f t="array" ref="B1299">IF(A1299="","",INDEX(CAGE,MATCH(A1299,Company_Name,0)))</f>
        <v/>
      </c>
      <c r="C1299" s="80" t="str" cm="1">
        <f t="array" ref="C1299">IF(A1299="","",INDEX(Prime_Sub,MATCH(A1299,Company_Name,0)))</f>
        <v/>
      </c>
      <c r="G1299" s="78" t="str" cm="1">
        <f t="array" ref="G1299">IF(F1299="","",INDEX(LCAT_ID,MATCH(F1299,LCAT_Name,0)))</f>
        <v/>
      </c>
      <c r="K1299" s="78" t="str">
        <f>IFERROR(_xlfn.XLOOKUP($J1299,MSA_Title_List,MSA_Title_List!$A$2:$A$643,"",0),"")</f>
        <v/>
      </c>
    </row>
    <row r="1300" spans="2:11">
      <c r="B1300" s="78" t="str" cm="1">
        <f t="array" ref="B1300">IF(A1300="","",INDEX(CAGE,MATCH(A1300,Company_Name,0)))</f>
        <v/>
      </c>
      <c r="C1300" s="80" t="str" cm="1">
        <f t="array" ref="C1300">IF(A1300="","",INDEX(Prime_Sub,MATCH(A1300,Company_Name,0)))</f>
        <v/>
      </c>
      <c r="G1300" s="78" t="str" cm="1">
        <f t="array" ref="G1300">IF(F1300="","",INDEX(LCAT_ID,MATCH(F1300,LCAT_Name,0)))</f>
        <v/>
      </c>
      <c r="K1300" s="78" t="str">
        <f>IFERROR(_xlfn.XLOOKUP($J1300,MSA_Title_List,MSA_Title_List!$A$2:$A$643,"",0),"")</f>
        <v/>
      </c>
    </row>
    <row r="1301" spans="2:11">
      <c r="B1301" s="78" t="str" cm="1">
        <f t="array" ref="B1301">IF(A1301="","",INDEX(CAGE,MATCH(A1301,Company_Name,0)))</f>
        <v/>
      </c>
      <c r="C1301" s="80" t="str" cm="1">
        <f t="array" ref="C1301">IF(A1301="","",INDEX(Prime_Sub,MATCH(A1301,Company_Name,0)))</f>
        <v/>
      </c>
      <c r="G1301" s="78" t="str" cm="1">
        <f t="array" ref="G1301">IF(F1301="","",INDEX(LCAT_ID,MATCH(F1301,LCAT_Name,0)))</f>
        <v/>
      </c>
      <c r="K1301" s="78" t="str">
        <f>IFERROR(_xlfn.XLOOKUP($J1301,MSA_Title_List,MSA_Title_List!$A$2:$A$643,"",0),"")</f>
        <v/>
      </c>
    </row>
    <row r="1302" spans="2:11">
      <c r="B1302" s="78" t="str" cm="1">
        <f t="array" ref="B1302">IF(A1302="","",INDEX(CAGE,MATCH(A1302,Company_Name,0)))</f>
        <v/>
      </c>
      <c r="C1302" s="80" t="str" cm="1">
        <f t="array" ref="C1302">IF(A1302="","",INDEX(Prime_Sub,MATCH(A1302,Company_Name,0)))</f>
        <v/>
      </c>
      <c r="G1302" s="78" t="str" cm="1">
        <f t="array" ref="G1302">IF(F1302="","",INDEX(LCAT_ID,MATCH(F1302,LCAT_Name,0)))</f>
        <v/>
      </c>
      <c r="K1302" s="78" t="str">
        <f>IFERROR(_xlfn.XLOOKUP($J1302,MSA_Title_List,MSA_Title_List!$A$2:$A$643,"",0),"")</f>
        <v/>
      </c>
    </row>
    <row r="1303" spans="2:11">
      <c r="B1303" s="78" t="str" cm="1">
        <f t="array" ref="B1303">IF(A1303="","",INDEX(CAGE,MATCH(A1303,Company_Name,0)))</f>
        <v/>
      </c>
      <c r="C1303" s="80" t="str" cm="1">
        <f t="array" ref="C1303">IF(A1303="","",INDEX(Prime_Sub,MATCH(A1303,Company_Name,0)))</f>
        <v/>
      </c>
      <c r="G1303" s="78" t="str" cm="1">
        <f t="array" ref="G1303">IF(F1303="","",INDEX(LCAT_ID,MATCH(F1303,LCAT_Name,0)))</f>
        <v/>
      </c>
      <c r="K1303" s="78" t="str">
        <f>IFERROR(_xlfn.XLOOKUP($J1303,MSA_Title_List,MSA_Title_List!$A$2:$A$643,"",0),"")</f>
        <v/>
      </c>
    </row>
    <row r="1304" spans="2:11">
      <c r="B1304" s="78" t="str" cm="1">
        <f t="array" ref="B1304">IF(A1304="","",INDEX(CAGE,MATCH(A1304,Company_Name,0)))</f>
        <v/>
      </c>
      <c r="C1304" s="80" t="str" cm="1">
        <f t="array" ref="C1304">IF(A1304="","",INDEX(Prime_Sub,MATCH(A1304,Company_Name,0)))</f>
        <v/>
      </c>
      <c r="G1304" s="78" t="str" cm="1">
        <f t="array" ref="G1304">IF(F1304="","",INDEX(LCAT_ID,MATCH(F1304,LCAT_Name,0)))</f>
        <v/>
      </c>
      <c r="K1304" s="78" t="str">
        <f>IFERROR(_xlfn.XLOOKUP($J1304,MSA_Title_List,MSA_Title_List!$A$2:$A$643,"",0),"")</f>
        <v/>
      </c>
    </row>
    <row r="1305" spans="2:11">
      <c r="B1305" s="78" t="str" cm="1">
        <f t="array" ref="B1305">IF(A1305="","",INDEX(CAGE,MATCH(A1305,Company_Name,0)))</f>
        <v/>
      </c>
      <c r="C1305" s="80" t="str" cm="1">
        <f t="array" ref="C1305">IF(A1305="","",INDEX(Prime_Sub,MATCH(A1305,Company_Name,0)))</f>
        <v/>
      </c>
      <c r="G1305" s="78" t="str" cm="1">
        <f t="array" ref="G1305">IF(F1305="","",INDEX(LCAT_ID,MATCH(F1305,LCAT_Name,0)))</f>
        <v/>
      </c>
      <c r="K1305" s="78" t="str">
        <f>IFERROR(_xlfn.XLOOKUP($J1305,MSA_Title_List,MSA_Title_List!$A$2:$A$643,"",0),"")</f>
        <v/>
      </c>
    </row>
    <row r="1306" spans="2:11">
      <c r="B1306" s="78" t="str" cm="1">
        <f t="array" ref="B1306">IF(A1306="","",INDEX(CAGE,MATCH(A1306,Company_Name,0)))</f>
        <v/>
      </c>
      <c r="C1306" s="80" t="str" cm="1">
        <f t="array" ref="C1306">IF(A1306="","",INDEX(Prime_Sub,MATCH(A1306,Company_Name,0)))</f>
        <v/>
      </c>
      <c r="G1306" s="78" t="str" cm="1">
        <f t="array" ref="G1306">IF(F1306="","",INDEX(LCAT_ID,MATCH(F1306,LCAT_Name,0)))</f>
        <v/>
      </c>
      <c r="K1306" s="78" t="str">
        <f>IFERROR(_xlfn.XLOOKUP($J1306,MSA_Title_List,MSA_Title_List!$A$2:$A$643,"",0),"")</f>
        <v/>
      </c>
    </row>
    <row r="1307" spans="2:11">
      <c r="B1307" s="78" t="str" cm="1">
        <f t="array" ref="B1307">IF(A1307="","",INDEX(CAGE,MATCH(A1307,Company_Name,0)))</f>
        <v/>
      </c>
      <c r="C1307" s="80" t="str" cm="1">
        <f t="array" ref="C1307">IF(A1307="","",INDEX(Prime_Sub,MATCH(A1307,Company_Name,0)))</f>
        <v/>
      </c>
      <c r="G1307" s="78" t="str" cm="1">
        <f t="array" ref="G1307">IF(F1307="","",INDEX(LCAT_ID,MATCH(F1307,LCAT_Name,0)))</f>
        <v/>
      </c>
      <c r="K1307" s="78" t="str">
        <f>IFERROR(_xlfn.XLOOKUP($J1307,MSA_Title_List,MSA_Title_List!$A$2:$A$643,"",0),"")</f>
        <v/>
      </c>
    </row>
    <row r="1308" spans="2:11">
      <c r="B1308" s="78" t="str" cm="1">
        <f t="array" ref="B1308">IF(A1308="","",INDEX(CAGE,MATCH(A1308,Company_Name,0)))</f>
        <v/>
      </c>
      <c r="C1308" s="80" t="str" cm="1">
        <f t="array" ref="C1308">IF(A1308="","",INDEX(Prime_Sub,MATCH(A1308,Company_Name,0)))</f>
        <v/>
      </c>
      <c r="G1308" s="78" t="str" cm="1">
        <f t="array" ref="G1308">IF(F1308="","",INDEX(LCAT_ID,MATCH(F1308,LCAT_Name,0)))</f>
        <v/>
      </c>
      <c r="K1308" s="78" t="str">
        <f>IFERROR(_xlfn.XLOOKUP($J1308,MSA_Title_List,MSA_Title_List!$A$2:$A$643,"",0),"")</f>
        <v/>
      </c>
    </row>
    <row r="1309" spans="2:11">
      <c r="B1309" s="78" t="str" cm="1">
        <f t="array" ref="B1309">IF(A1309="","",INDEX(CAGE,MATCH(A1309,Company_Name,0)))</f>
        <v/>
      </c>
      <c r="C1309" s="80" t="str" cm="1">
        <f t="array" ref="C1309">IF(A1309="","",INDEX(Prime_Sub,MATCH(A1309,Company_Name,0)))</f>
        <v/>
      </c>
      <c r="G1309" s="78" t="str" cm="1">
        <f t="array" ref="G1309">IF(F1309="","",INDEX(LCAT_ID,MATCH(F1309,LCAT_Name,0)))</f>
        <v/>
      </c>
      <c r="K1309" s="78" t="str">
        <f>IFERROR(_xlfn.XLOOKUP($J1309,MSA_Title_List,MSA_Title_List!$A$2:$A$643,"",0),"")</f>
        <v/>
      </c>
    </row>
    <row r="1310" spans="2:11">
      <c r="B1310" s="78" t="str" cm="1">
        <f t="array" ref="B1310">IF(A1310="","",INDEX(CAGE,MATCH(A1310,Company_Name,0)))</f>
        <v/>
      </c>
      <c r="C1310" s="80" t="str" cm="1">
        <f t="array" ref="C1310">IF(A1310="","",INDEX(Prime_Sub,MATCH(A1310,Company_Name,0)))</f>
        <v/>
      </c>
      <c r="G1310" s="78" t="str" cm="1">
        <f t="array" ref="G1310">IF(F1310="","",INDEX(LCAT_ID,MATCH(F1310,LCAT_Name,0)))</f>
        <v/>
      </c>
      <c r="K1310" s="78" t="str">
        <f>IFERROR(_xlfn.XLOOKUP($J1310,MSA_Title_List,MSA_Title_List!$A$2:$A$643,"",0),"")</f>
        <v/>
      </c>
    </row>
    <row r="1311" spans="2:11">
      <c r="B1311" s="78" t="str" cm="1">
        <f t="array" ref="B1311">IF(A1311="","",INDEX(CAGE,MATCH(A1311,Company_Name,0)))</f>
        <v/>
      </c>
      <c r="C1311" s="80" t="str" cm="1">
        <f t="array" ref="C1311">IF(A1311="","",INDEX(Prime_Sub,MATCH(A1311,Company_Name,0)))</f>
        <v/>
      </c>
      <c r="G1311" s="78" t="str" cm="1">
        <f t="array" ref="G1311">IF(F1311="","",INDEX(LCAT_ID,MATCH(F1311,LCAT_Name,0)))</f>
        <v/>
      </c>
      <c r="K1311" s="78" t="str">
        <f>IFERROR(_xlfn.XLOOKUP($J1311,MSA_Title_List,MSA_Title_List!$A$2:$A$643,"",0),"")</f>
        <v/>
      </c>
    </row>
    <row r="1312" spans="2:11">
      <c r="B1312" s="78" t="str" cm="1">
        <f t="array" ref="B1312">IF(A1312="","",INDEX(CAGE,MATCH(A1312,Company_Name,0)))</f>
        <v/>
      </c>
      <c r="C1312" s="80" t="str" cm="1">
        <f t="array" ref="C1312">IF(A1312="","",INDEX(Prime_Sub,MATCH(A1312,Company_Name,0)))</f>
        <v/>
      </c>
      <c r="G1312" s="78" t="str" cm="1">
        <f t="array" ref="G1312">IF(F1312="","",INDEX(LCAT_ID,MATCH(F1312,LCAT_Name,0)))</f>
        <v/>
      </c>
      <c r="K1312" s="78" t="str">
        <f>IFERROR(_xlfn.XLOOKUP($J1312,MSA_Title_List,MSA_Title_List!$A$2:$A$643,"",0),"")</f>
        <v/>
      </c>
    </row>
    <row r="1313" spans="2:11">
      <c r="B1313" s="78" t="str" cm="1">
        <f t="array" ref="B1313">IF(A1313="","",INDEX(CAGE,MATCH(A1313,Company_Name,0)))</f>
        <v/>
      </c>
      <c r="C1313" s="80" t="str" cm="1">
        <f t="array" ref="C1313">IF(A1313="","",INDEX(Prime_Sub,MATCH(A1313,Company_Name,0)))</f>
        <v/>
      </c>
      <c r="G1313" s="78" t="str" cm="1">
        <f t="array" ref="G1313">IF(F1313="","",INDEX(LCAT_ID,MATCH(F1313,LCAT_Name,0)))</f>
        <v/>
      </c>
      <c r="K1313" s="78" t="str">
        <f>IFERROR(_xlfn.XLOOKUP($J1313,MSA_Title_List,MSA_Title_List!$A$2:$A$643,"",0),"")</f>
        <v/>
      </c>
    </row>
    <row r="1314" spans="2:11">
      <c r="B1314" s="78" t="str" cm="1">
        <f t="array" ref="B1314">IF(A1314="","",INDEX(CAGE,MATCH(A1314,Company_Name,0)))</f>
        <v/>
      </c>
      <c r="C1314" s="80" t="str" cm="1">
        <f t="array" ref="C1314">IF(A1314="","",INDEX(Prime_Sub,MATCH(A1314,Company_Name,0)))</f>
        <v/>
      </c>
      <c r="G1314" s="78" t="str" cm="1">
        <f t="array" ref="G1314">IF(F1314="","",INDEX(LCAT_ID,MATCH(F1314,LCAT_Name,0)))</f>
        <v/>
      </c>
      <c r="K1314" s="78" t="str">
        <f>IFERROR(_xlfn.XLOOKUP($J1314,MSA_Title_List,MSA_Title_List!$A$2:$A$643,"",0),"")</f>
        <v/>
      </c>
    </row>
    <row r="1315" spans="2:11">
      <c r="B1315" s="78" t="str" cm="1">
        <f t="array" ref="B1315">IF(A1315="","",INDEX(CAGE,MATCH(A1315,Company_Name,0)))</f>
        <v/>
      </c>
      <c r="C1315" s="80" t="str" cm="1">
        <f t="array" ref="C1315">IF(A1315="","",INDEX(Prime_Sub,MATCH(A1315,Company_Name,0)))</f>
        <v/>
      </c>
      <c r="G1315" s="78" t="str" cm="1">
        <f t="array" ref="G1315">IF(F1315="","",INDEX(LCAT_ID,MATCH(F1315,LCAT_Name,0)))</f>
        <v/>
      </c>
      <c r="K1315" s="78" t="str">
        <f>IFERROR(_xlfn.XLOOKUP($J1315,MSA_Title_List,MSA_Title_List!$A$2:$A$643,"",0),"")</f>
        <v/>
      </c>
    </row>
    <row r="1316" spans="2:11">
      <c r="B1316" s="78" t="str" cm="1">
        <f t="array" ref="B1316">IF(A1316="","",INDEX(CAGE,MATCH(A1316,Company_Name,0)))</f>
        <v/>
      </c>
      <c r="C1316" s="80" t="str" cm="1">
        <f t="array" ref="C1316">IF(A1316="","",INDEX(Prime_Sub,MATCH(A1316,Company_Name,0)))</f>
        <v/>
      </c>
      <c r="G1316" s="78" t="str" cm="1">
        <f t="array" ref="G1316">IF(F1316="","",INDEX(LCAT_ID,MATCH(F1316,LCAT_Name,0)))</f>
        <v/>
      </c>
      <c r="K1316" s="78" t="str">
        <f>IFERROR(_xlfn.XLOOKUP($J1316,MSA_Title_List,MSA_Title_List!$A$2:$A$643,"",0),"")</f>
        <v/>
      </c>
    </row>
    <row r="1317" spans="2:11">
      <c r="B1317" s="78" t="str" cm="1">
        <f t="array" ref="B1317">IF(A1317="","",INDEX(CAGE,MATCH(A1317,Company_Name,0)))</f>
        <v/>
      </c>
      <c r="C1317" s="80" t="str" cm="1">
        <f t="array" ref="C1317">IF(A1317="","",INDEX(Prime_Sub,MATCH(A1317,Company_Name,0)))</f>
        <v/>
      </c>
      <c r="G1317" s="78" t="str" cm="1">
        <f t="array" ref="G1317">IF(F1317="","",INDEX(LCAT_ID,MATCH(F1317,LCAT_Name,0)))</f>
        <v/>
      </c>
      <c r="K1317" s="78" t="str">
        <f>IFERROR(_xlfn.XLOOKUP($J1317,MSA_Title_List,MSA_Title_List!$A$2:$A$643,"",0),"")</f>
        <v/>
      </c>
    </row>
    <row r="1318" spans="2:11">
      <c r="B1318" s="78" t="str" cm="1">
        <f t="array" ref="B1318">IF(A1318="","",INDEX(CAGE,MATCH(A1318,Company_Name,0)))</f>
        <v/>
      </c>
      <c r="C1318" s="80" t="str" cm="1">
        <f t="array" ref="C1318">IF(A1318="","",INDEX(Prime_Sub,MATCH(A1318,Company_Name,0)))</f>
        <v/>
      </c>
      <c r="G1318" s="78" t="str" cm="1">
        <f t="array" ref="G1318">IF(F1318="","",INDEX(LCAT_ID,MATCH(F1318,LCAT_Name,0)))</f>
        <v/>
      </c>
      <c r="K1318" s="78" t="str">
        <f>IFERROR(_xlfn.XLOOKUP($J1318,MSA_Title_List,MSA_Title_List!$A$2:$A$643,"",0),"")</f>
        <v/>
      </c>
    </row>
    <row r="1319" spans="2:11">
      <c r="B1319" s="78" t="str" cm="1">
        <f t="array" ref="B1319">IF(A1319="","",INDEX(CAGE,MATCH(A1319,Company_Name,0)))</f>
        <v/>
      </c>
      <c r="C1319" s="80" t="str" cm="1">
        <f t="array" ref="C1319">IF(A1319="","",INDEX(Prime_Sub,MATCH(A1319,Company_Name,0)))</f>
        <v/>
      </c>
      <c r="G1319" s="78" t="str" cm="1">
        <f t="array" ref="G1319">IF(F1319="","",INDEX(LCAT_ID,MATCH(F1319,LCAT_Name,0)))</f>
        <v/>
      </c>
      <c r="K1319" s="78" t="str">
        <f>IFERROR(_xlfn.XLOOKUP($J1319,MSA_Title_List,MSA_Title_List!$A$2:$A$643,"",0),"")</f>
        <v/>
      </c>
    </row>
    <row r="1320" spans="2:11">
      <c r="B1320" s="78" t="str" cm="1">
        <f t="array" ref="B1320">IF(A1320="","",INDEX(CAGE,MATCH(A1320,Company_Name,0)))</f>
        <v/>
      </c>
      <c r="C1320" s="80" t="str" cm="1">
        <f t="array" ref="C1320">IF(A1320="","",INDEX(Prime_Sub,MATCH(A1320,Company_Name,0)))</f>
        <v/>
      </c>
      <c r="G1320" s="78" t="str" cm="1">
        <f t="array" ref="G1320">IF(F1320="","",INDEX(LCAT_ID,MATCH(F1320,LCAT_Name,0)))</f>
        <v/>
      </c>
      <c r="K1320" s="78" t="str">
        <f>IFERROR(_xlfn.XLOOKUP($J1320,MSA_Title_List,MSA_Title_List!$A$2:$A$643,"",0),"")</f>
        <v/>
      </c>
    </row>
    <row r="1321" spans="2:11">
      <c r="B1321" s="78" t="str" cm="1">
        <f t="array" ref="B1321">IF(A1321="","",INDEX(CAGE,MATCH(A1321,Company_Name,0)))</f>
        <v/>
      </c>
      <c r="C1321" s="80" t="str" cm="1">
        <f t="array" ref="C1321">IF(A1321="","",INDEX(Prime_Sub,MATCH(A1321,Company_Name,0)))</f>
        <v/>
      </c>
      <c r="G1321" s="78" t="str" cm="1">
        <f t="array" ref="G1321">IF(F1321="","",INDEX(LCAT_ID,MATCH(F1321,LCAT_Name,0)))</f>
        <v/>
      </c>
      <c r="K1321" s="78" t="str">
        <f>IFERROR(_xlfn.XLOOKUP($J1321,MSA_Title_List,MSA_Title_List!$A$2:$A$643,"",0),"")</f>
        <v/>
      </c>
    </row>
    <row r="1322" spans="2:11">
      <c r="B1322" s="78" t="str" cm="1">
        <f t="array" ref="B1322">IF(A1322="","",INDEX(CAGE,MATCH(A1322,Company_Name,0)))</f>
        <v/>
      </c>
      <c r="C1322" s="80" t="str" cm="1">
        <f t="array" ref="C1322">IF(A1322="","",INDEX(Prime_Sub,MATCH(A1322,Company_Name,0)))</f>
        <v/>
      </c>
      <c r="G1322" s="78" t="str" cm="1">
        <f t="array" ref="G1322">IF(F1322="","",INDEX(LCAT_ID,MATCH(F1322,LCAT_Name,0)))</f>
        <v/>
      </c>
      <c r="K1322" s="78" t="str">
        <f>IFERROR(_xlfn.XLOOKUP($J1322,MSA_Title_List,MSA_Title_List!$A$2:$A$643,"",0),"")</f>
        <v/>
      </c>
    </row>
    <row r="1323" spans="2:11">
      <c r="B1323" s="78" t="str" cm="1">
        <f t="array" ref="B1323">IF(A1323="","",INDEX(CAGE,MATCH(A1323,Company_Name,0)))</f>
        <v/>
      </c>
      <c r="C1323" s="80" t="str" cm="1">
        <f t="array" ref="C1323">IF(A1323="","",INDEX(Prime_Sub,MATCH(A1323,Company_Name,0)))</f>
        <v/>
      </c>
      <c r="G1323" s="78" t="str" cm="1">
        <f t="array" ref="G1323">IF(F1323="","",INDEX(LCAT_ID,MATCH(F1323,LCAT_Name,0)))</f>
        <v/>
      </c>
      <c r="K1323" s="78" t="str">
        <f>IFERROR(_xlfn.XLOOKUP($J1323,MSA_Title_List,MSA_Title_List!$A$2:$A$643,"",0),"")</f>
        <v/>
      </c>
    </row>
    <row r="1324" spans="2:11">
      <c r="B1324" s="78" t="str" cm="1">
        <f t="array" ref="B1324">IF(A1324="","",INDEX(CAGE,MATCH(A1324,Company_Name,0)))</f>
        <v/>
      </c>
      <c r="C1324" s="80" t="str" cm="1">
        <f t="array" ref="C1324">IF(A1324="","",INDEX(Prime_Sub,MATCH(A1324,Company_Name,0)))</f>
        <v/>
      </c>
      <c r="G1324" s="78" t="str" cm="1">
        <f t="array" ref="G1324">IF(F1324="","",INDEX(LCAT_ID,MATCH(F1324,LCAT_Name,0)))</f>
        <v/>
      </c>
      <c r="K1324" s="78" t="str">
        <f>IFERROR(_xlfn.XLOOKUP($J1324,MSA_Title_List,MSA_Title_List!$A$2:$A$643,"",0),"")</f>
        <v/>
      </c>
    </row>
    <row r="1325" spans="2:11">
      <c r="B1325" s="78" t="str" cm="1">
        <f t="array" ref="B1325">IF(A1325="","",INDEX(CAGE,MATCH(A1325,Company_Name,0)))</f>
        <v/>
      </c>
      <c r="C1325" s="80" t="str" cm="1">
        <f t="array" ref="C1325">IF(A1325="","",INDEX(Prime_Sub,MATCH(A1325,Company_Name,0)))</f>
        <v/>
      </c>
      <c r="G1325" s="78" t="str" cm="1">
        <f t="array" ref="G1325">IF(F1325="","",INDEX(LCAT_ID,MATCH(F1325,LCAT_Name,0)))</f>
        <v/>
      </c>
      <c r="K1325" s="78" t="str">
        <f>IFERROR(_xlfn.XLOOKUP($J1325,MSA_Title_List,MSA_Title_List!$A$2:$A$643,"",0),"")</f>
        <v/>
      </c>
    </row>
    <row r="1326" spans="2:11">
      <c r="B1326" s="78" t="str" cm="1">
        <f t="array" ref="B1326">IF(A1326="","",INDEX(CAGE,MATCH(A1326,Company_Name,0)))</f>
        <v/>
      </c>
      <c r="C1326" s="80" t="str" cm="1">
        <f t="array" ref="C1326">IF(A1326="","",INDEX(Prime_Sub,MATCH(A1326,Company_Name,0)))</f>
        <v/>
      </c>
      <c r="G1326" s="78" t="str" cm="1">
        <f t="array" ref="G1326">IF(F1326="","",INDEX(LCAT_ID,MATCH(F1326,LCAT_Name,0)))</f>
        <v/>
      </c>
      <c r="K1326" s="78" t="str">
        <f>IFERROR(_xlfn.XLOOKUP($J1326,MSA_Title_List,MSA_Title_List!$A$2:$A$643,"",0),"")</f>
        <v/>
      </c>
    </row>
    <row r="1327" spans="2:11">
      <c r="B1327" s="78" t="str" cm="1">
        <f t="array" ref="B1327">IF(A1327="","",INDEX(CAGE,MATCH(A1327,Company_Name,0)))</f>
        <v/>
      </c>
      <c r="C1327" s="80" t="str" cm="1">
        <f t="array" ref="C1327">IF(A1327="","",INDEX(Prime_Sub,MATCH(A1327,Company_Name,0)))</f>
        <v/>
      </c>
      <c r="G1327" s="78" t="str" cm="1">
        <f t="array" ref="G1327">IF(F1327="","",INDEX(LCAT_ID,MATCH(F1327,LCAT_Name,0)))</f>
        <v/>
      </c>
      <c r="K1327" s="78" t="str">
        <f>IFERROR(_xlfn.XLOOKUP($J1327,MSA_Title_List,MSA_Title_List!$A$2:$A$643,"",0),"")</f>
        <v/>
      </c>
    </row>
    <row r="1328" spans="2:11">
      <c r="B1328" s="78" t="str" cm="1">
        <f t="array" ref="B1328">IF(A1328="","",INDEX(CAGE,MATCH(A1328,Company_Name,0)))</f>
        <v/>
      </c>
      <c r="C1328" s="80" t="str" cm="1">
        <f t="array" ref="C1328">IF(A1328="","",INDEX(Prime_Sub,MATCH(A1328,Company_Name,0)))</f>
        <v/>
      </c>
      <c r="G1328" s="78" t="str" cm="1">
        <f t="array" ref="G1328">IF(F1328="","",INDEX(LCAT_ID,MATCH(F1328,LCAT_Name,0)))</f>
        <v/>
      </c>
      <c r="K1328" s="78" t="str">
        <f>IFERROR(_xlfn.XLOOKUP($J1328,MSA_Title_List,MSA_Title_List!$A$2:$A$643,"",0),"")</f>
        <v/>
      </c>
    </row>
    <row r="1329" spans="2:11">
      <c r="B1329" s="78" t="str" cm="1">
        <f t="array" ref="B1329">IF(A1329="","",INDEX(CAGE,MATCH(A1329,Company_Name,0)))</f>
        <v/>
      </c>
      <c r="C1329" s="80" t="str" cm="1">
        <f t="array" ref="C1329">IF(A1329="","",INDEX(Prime_Sub,MATCH(A1329,Company_Name,0)))</f>
        <v/>
      </c>
      <c r="G1329" s="78" t="str" cm="1">
        <f t="array" ref="G1329">IF(F1329="","",INDEX(LCAT_ID,MATCH(F1329,LCAT_Name,0)))</f>
        <v/>
      </c>
      <c r="K1329" s="78" t="str">
        <f>IFERROR(_xlfn.XLOOKUP($J1329,MSA_Title_List,MSA_Title_List!$A$2:$A$643,"",0),"")</f>
        <v/>
      </c>
    </row>
    <row r="1330" spans="2:11">
      <c r="B1330" s="78" t="str" cm="1">
        <f t="array" ref="B1330">IF(A1330="","",INDEX(CAGE,MATCH(A1330,Company_Name,0)))</f>
        <v/>
      </c>
      <c r="C1330" s="80" t="str" cm="1">
        <f t="array" ref="C1330">IF(A1330="","",INDEX(Prime_Sub,MATCH(A1330,Company_Name,0)))</f>
        <v/>
      </c>
      <c r="G1330" s="78" t="str" cm="1">
        <f t="array" ref="G1330">IF(F1330="","",INDEX(LCAT_ID,MATCH(F1330,LCAT_Name,0)))</f>
        <v/>
      </c>
      <c r="K1330" s="78" t="str">
        <f>IFERROR(_xlfn.XLOOKUP($J1330,MSA_Title_List,MSA_Title_List!$A$2:$A$643,"",0),"")</f>
        <v/>
      </c>
    </row>
    <row r="1331" spans="2:11">
      <c r="B1331" s="78" t="str" cm="1">
        <f t="array" ref="B1331">IF(A1331="","",INDEX(CAGE,MATCH(A1331,Company_Name,0)))</f>
        <v/>
      </c>
      <c r="C1331" s="80" t="str" cm="1">
        <f t="array" ref="C1331">IF(A1331="","",INDEX(Prime_Sub,MATCH(A1331,Company_Name,0)))</f>
        <v/>
      </c>
      <c r="G1331" s="78" t="str" cm="1">
        <f t="array" ref="G1331">IF(F1331="","",INDEX(LCAT_ID,MATCH(F1331,LCAT_Name,0)))</f>
        <v/>
      </c>
      <c r="K1331" s="78" t="str">
        <f>IFERROR(_xlfn.XLOOKUP($J1331,MSA_Title_List,MSA_Title_List!$A$2:$A$643,"",0),"")</f>
        <v/>
      </c>
    </row>
    <row r="1332" spans="2:11">
      <c r="B1332" s="78" t="str" cm="1">
        <f t="array" ref="B1332">IF(A1332="","",INDEX(CAGE,MATCH(A1332,Company_Name,0)))</f>
        <v/>
      </c>
      <c r="C1332" s="80" t="str" cm="1">
        <f t="array" ref="C1332">IF(A1332="","",INDEX(Prime_Sub,MATCH(A1332,Company_Name,0)))</f>
        <v/>
      </c>
      <c r="G1332" s="78" t="str" cm="1">
        <f t="array" ref="G1332">IF(F1332="","",INDEX(LCAT_ID,MATCH(F1332,LCAT_Name,0)))</f>
        <v/>
      </c>
      <c r="K1332" s="78" t="str">
        <f>IFERROR(_xlfn.XLOOKUP($J1332,MSA_Title_List,MSA_Title_List!$A$2:$A$643,"",0),"")</f>
        <v/>
      </c>
    </row>
    <row r="1333" spans="2:11">
      <c r="B1333" s="78" t="str" cm="1">
        <f t="array" ref="B1333">IF(A1333="","",INDEX(CAGE,MATCH(A1333,Company_Name,0)))</f>
        <v/>
      </c>
      <c r="C1333" s="80" t="str" cm="1">
        <f t="array" ref="C1333">IF(A1333="","",INDEX(Prime_Sub,MATCH(A1333,Company_Name,0)))</f>
        <v/>
      </c>
      <c r="G1333" s="78" t="str" cm="1">
        <f t="array" ref="G1333">IF(F1333="","",INDEX(LCAT_ID,MATCH(F1333,LCAT_Name,0)))</f>
        <v/>
      </c>
      <c r="K1333" s="78" t="str">
        <f>IFERROR(_xlfn.XLOOKUP($J1333,MSA_Title_List,MSA_Title_List!$A$2:$A$643,"",0),"")</f>
        <v/>
      </c>
    </row>
    <row r="1334" spans="2:11">
      <c r="B1334" s="78" t="str" cm="1">
        <f t="array" ref="B1334">IF(A1334="","",INDEX(CAGE,MATCH(A1334,Company_Name,0)))</f>
        <v/>
      </c>
      <c r="C1334" s="80" t="str" cm="1">
        <f t="array" ref="C1334">IF(A1334="","",INDEX(Prime_Sub,MATCH(A1334,Company_Name,0)))</f>
        <v/>
      </c>
      <c r="G1334" s="78" t="str" cm="1">
        <f t="array" ref="G1334">IF(F1334="","",INDEX(LCAT_ID,MATCH(F1334,LCAT_Name,0)))</f>
        <v/>
      </c>
      <c r="K1334" s="78" t="str">
        <f>IFERROR(_xlfn.XLOOKUP($J1334,MSA_Title_List,MSA_Title_List!$A$2:$A$643,"",0),"")</f>
        <v/>
      </c>
    </row>
    <row r="1335" spans="2:11">
      <c r="B1335" s="78" t="str" cm="1">
        <f t="array" ref="B1335">IF(A1335="","",INDEX(CAGE,MATCH(A1335,Company_Name,0)))</f>
        <v/>
      </c>
      <c r="C1335" s="80" t="str" cm="1">
        <f t="array" ref="C1335">IF(A1335="","",INDEX(Prime_Sub,MATCH(A1335,Company_Name,0)))</f>
        <v/>
      </c>
      <c r="G1335" s="78" t="str" cm="1">
        <f t="array" ref="G1335">IF(F1335="","",INDEX(LCAT_ID,MATCH(F1335,LCAT_Name,0)))</f>
        <v/>
      </c>
      <c r="K1335" s="78" t="str">
        <f>IFERROR(_xlfn.XLOOKUP($J1335,MSA_Title_List,MSA_Title_List!$A$2:$A$643,"",0),"")</f>
        <v/>
      </c>
    </row>
    <row r="1336" spans="2:11">
      <c r="B1336" s="78" t="str" cm="1">
        <f t="array" ref="B1336">IF(A1336="","",INDEX(CAGE,MATCH(A1336,Company_Name,0)))</f>
        <v/>
      </c>
      <c r="C1336" s="80" t="str" cm="1">
        <f t="array" ref="C1336">IF(A1336="","",INDEX(Prime_Sub,MATCH(A1336,Company_Name,0)))</f>
        <v/>
      </c>
      <c r="G1336" s="78" t="str" cm="1">
        <f t="array" ref="G1336">IF(F1336="","",INDEX(LCAT_ID,MATCH(F1336,LCAT_Name,0)))</f>
        <v/>
      </c>
      <c r="K1336" s="78" t="str">
        <f>IFERROR(_xlfn.XLOOKUP($J1336,MSA_Title_List,MSA_Title_List!$A$2:$A$643,"",0),"")</f>
        <v/>
      </c>
    </row>
    <row r="1337" spans="2:11">
      <c r="B1337" s="78" t="str" cm="1">
        <f t="array" ref="B1337">IF(A1337="","",INDEX(CAGE,MATCH(A1337,Company_Name,0)))</f>
        <v/>
      </c>
      <c r="C1337" s="80" t="str" cm="1">
        <f t="array" ref="C1337">IF(A1337="","",INDEX(Prime_Sub,MATCH(A1337,Company_Name,0)))</f>
        <v/>
      </c>
      <c r="G1337" s="78" t="str" cm="1">
        <f t="array" ref="G1337">IF(F1337="","",INDEX(LCAT_ID,MATCH(F1337,LCAT_Name,0)))</f>
        <v/>
      </c>
      <c r="K1337" s="78" t="str">
        <f>IFERROR(_xlfn.XLOOKUP($J1337,MSA_Title_List,MSA_Title_List!$A$2:$A$643,"",0),"")</f>
        <v/>
      </c>
    </row>
    <row r="1338" spans="2:11">
      <c r="B1338" s="78" t="str" cm="1">
        <f t="array" ref="B1338">IF(A1338="","",INDEX(CAGE,MATCH(A1338,Company_Name,0)))</f>
        <v/>
      </c>
      <c r="C1338" s="80" t="str" cm="1">
        <f t="array" ref="C1338">IF(A1338="","",INDEX(Prime_Sub,MATCH(A1338,Company_Name,0)))</f>
        <v/>
      </c>
      <c r="G1338" s="78" t="str" cm="1">
        <f t="array" ref="G1338">IF(F1338="","",INDEX(LCAT_ID,MATCH(F1338,LCAT_Name,0)))</f>
        <v/>
      </c>
      <c r="K1338" s="78" t="str">
        <f>IFERROR(_xlfn.XLOOKUP($J1338,MSA_Title_List,MSA_Title_List!$A$2:$A$643,"",0),"")</f>
        <v/>
      </c>
    </row>
    <row r="1339" spans="2:11">
      <c r="B1339" s="78" t="str" cm="1">
        <f t="array" ref="B1339">IF(A1339="","",INDEX(CAGE,MATCH(A1339,Company_Name,0)))</f>
        <v/>
      </c>
      <c r="C1339" s="80" t="str" cm="1">
        <f t="array" ref="C1339">IF(A1339="","",INDEX(Prime_Sub,MATCH(A1339,Company_Name,0)))</f>
        <v/>
      </c>
      <c r="G1339" s="78" t="str" cm="1">
        <f t="array" ref="G1339">IF(F1339="","",INDEX(LCAT_ID,MATCH(F1339,LCAT_Name,0)))</f>
        <v/>
      </c>
      <c r="K1339" s="78" t="str">
        <f>IFERROR(_xlfn.XLOOKUP($J1339,MSA_Title_List,MSA_Title_List!$A$2:$A$643,"",0),"")</f>
        <v/>
      </c>
    </row>
    <row r="1340" spans="2:11">
      <c r="B1340" s="78" t="str" cm="1">
        <f t="array" ref="B1340">IF(A1340="","",INDEX(CAGE,MATCH(A1340,Company_Name,0)))</f>
        <v/>
      </c>
      <c r="C1340" s="80" t="str" cm="1">
        <f t="array" ref="C1340">IF(A1340="","",INDEX(Prime_Sub,MATCH(A1340,Company_Name,0)))</f>
        <v/>
      </c>
      <c r="G1340" s="78" t="str" cm="1">
        <f t="array" ref="G1340">IF(F1340="","",INDEX(LCAT_ID,MATCH(F1340,LCAT_Name,0)))</f>
        <v/>
      </c>
      <c r="K1340" s="78" t="str">
        <f>IFERROR(_xlfn.XLOOKUP($J1340,MSA_Title_List,MSA_Title_List!$A$2:$A$643,"",0),"")</f>
        <v/>
      </c>
    </row>
    <row r="1341" spans="2:11">
      <c r="B1341" s="78" t="str" cm="1">
        <f t="array" ref="B1341">IF(A1341="","",INDEX(CAGE,MATCH(A1341,Company_Name,0)))</f>
        <v/>
      </c>
      <c r="C1341" s="80" t="str" cm="1">
        <f t="array" ref="C1341">IF(A1341="","",INDEX(Prime_Sub,MATCH(A1341,Company_Name,0)))</f>
        <v/>
      </c>
      <c r="G1341" s="78" t="str" cm="1">
        <f t="array" ref="G1341">IF(F1341="","",INDEX(LCAT_ID,MATCH(F1341,LCAT_Name,0)))</f>
        <v/>
      </c>
      <c r="K1341" s="78" t="str">
        <f>IFERROR(_xlfn.XLOOKUP($J1341,MSA_Title_List,MSA_Title_List!$A$2:$A$643,"",0),"")</f>
        <v/>
      </c>
    </row>
    <row r="1342" spans="2:11">
      <c r="B1342" s="78" t="str" cm="1">
        <f t="array" ref="B1342">IF(A1342="","",INDEX(CAGE,MATCH(A1342,Company_Name,0)))</f>
        <v/>
      </c>
      <c r="C1342" s="80" t="str" cm="1">
        <f t="array" ref="C1342">IF(A1342="","",INDEX(Prime_Sub,MATCH(A1342,Company_Name,0)))</f>
        <v/>
      </c>
      <c r="G1342" s="78" t="str" cm="1">
        <f t="array" ref="G1342">IF(F1342="","",INDEX(LCAT_ID,MATCH(F1342,LCAT_Name,0)))</f>
        <v/>
      </c>
      <c r="K1342" s="78" t="str">
        <f>IFERROR(_xlfn.XLOOKUP($J1342,MSA_Title_List,MSA_Title_List!$A$2:$A$643,"",0),"")</f>
        <v/>
      </c>
    </row>
    <row r="1343" spans="2:11">
      <c r="B1343" s="78" t="str" cm="1">
        <f t="array" ref="B1343">IF(A1343="","",INDEX(CAGE,MATCH(A1343,Company_Name,0)))</f>
        <v/>
      </c>
      <c r="C1343" s="80" t="str" cm="1">
        <f t="array" ref="C1343">IF(A1343="","",INDEX(Prime_Sub,MATCH(A1343,Company_Name,0)))</f>
        <v/>
      </c>
      <c r="G1343" s="78" t="str" cm="1">
        <f t="array" ref="G1343">IF(F1343="","",INDEX(LCAT_ID,MATCH(F1343,LCAT_Name,0)))</f>
        <v/>
      </c>
      <c r="K1343" s="78" t="str">
        <f>IFERROR(_xlfn.XLOOKUP($J1343,MSA_Title_List,MSA_Title_List!$A$2:$A$643,"",0),"")</f>
        <v/>
      </c>
    </row>
    <row r="1344" spans="2:11">
      <c r="B1344" s="78" t="str" cm="1">
        <f t="array" ref="B1344">IF(A1344="","",INDEX(CAGE,MATCH(A1344,Company_Name,0)))</f>
        <v/>
      </c>
      <c r="C1344" s="80" t="str" cm="1">
        <f t="array" ref="C1344">IF(A1344="","",INDEX(Prime_Sub,MATCH(A1344,Company_Name,0)))</f>
        <v/>
      </c>
      <c r="G1344" s="78" t="str" cm="1">
        <f t="array" ref="G1344">IF(F1344="","",INDEX(LCAT_ID,MATCH(F1344,LCAT_Name,0)))</f>
        <v/>
      </c>
      <c r="K1344" s="78" t="str">
        <f>IFERROR(_xlfn.XLOOKUP($J1344,MSA_Title_List,MSA_Title_List!$A$2:$A$643,"",0),"")</f>
        <v/>
      </c>
    </row>
    <row r="1345" spans="2:11">
      <c r="B1345" s="78" t="str" cm="1">
        <f t="array" ref="B1345">IF(A1345="","",INDEX(CAGE,MATCH(A1345,Company_Name,0)))</f>
        <v/>
      </c>
      <c r="C1345" s="80" t="str" cm="1">
        <f t="array" ref="C1345">IF(A1345="","",INDEX(Prime_Sub,MATCH(A1345,Company_Name,0)))</f>
        <v/>
      </c>
      <c r="G1345" s="78" t="str" cm="1">
        <f t="array" ref="G1345">IF(F1345="","",INDEX(LCAT_ID,MATCH(F1345,LCAT_Name,0)))</f>
        <v/>
      </c>
      <c r="K1345" s="78" t="str">
        <f>IFERROR(_xlfn.XLOOKUP($J1345,MSA_Title_List,MSA_Title_List!$A$2:$A$643,"",0),"")</f>
        <v/>
      </c>
    </row>
    <row r="1346" spans="2:11">
      <c r="B1346" s="78" t="str" cm="1">
        <f t="array" ref="B1346">IF(A1346="","",INDEX(CAGE,MATCH(A1346,Company_Name,0)))</f>
        <v/>
      </c>
      <c r="C1346" s="80" t="str" cm="1">
        <f t="array" ref="C1346">IF(A1346="","",INDEX(Prime_Sub,MATCH(A1346,Company_Name,0)))</f>
        <v/>
      </c>
      <c r="G1346" s="78" t="str" cm="1">
        <f t="array" ref="G1346">IF(F1346="","",INDEX(LCAT_ID,MATCH(F1346,LCAT_Name,0)))</f>
        <v/>
      </c>
      <c r="K1346" s="78" t="str">
        <f>IFERROR(_xlfn.XLOOKUP($J1346,MSA_Title_List,MSA_Title_List!$A$2:$A$643,"",0),"")</f>
        <v/>
      </c>
    </row>
    <row r="1347" spans="2:11">
      <c r="B1347" s="78" t="str" cm="1">
        <f t="array" ref="B1347">IF(A1347="","",INDEX(CAGE,MATCH(A1347,Company_Name,0)))</f>
        <v/>
      </c>
      <c r="C1347" s="80" t="str" cm="1">
        <f t="array" ref="C1347">IF(A1347="","",INDEX(Prime_Sub,MATCH(A1347,Company_Name,0)))</f>
        <v/>
      </c>
      <c r="G1347" s="78" t="str" cm="1">
        <f t="array" ref="G1347">IF(F1347="","",INDEX(LCAT_ID,MATCH(F1347,LCAT_Name,0)))</f>
        <v/>
      </c>
      <c r="K1347" s="78" t="str">
        <f>IFERROR(_xlfn.XLOOKUP($J1347,MSA_Title_List,MSA_Title_List!$A$2:$A$643,"",0),"")</f>
        <v/>
      </c>
    </row>
    <row r="1348" spans="2:11">
      <c r="B1348" s="78" t="str" cm="1">
        <f t="array" ref="B1348">IF(A1348="","",INDEX(CAGE,MATCH(A1348,Company_Name,0)))</f>
        <v/>
      </c>
      <c r="C1348" s="80" t="str" cm="1">
        <f t="array" ref="C1348">IF(A1348="","",INDEX(Prime_Sub,MATCH(A1348,Company_Name,0)))</f>
        <v/>
      </c>
      <c r="G1348" s="78" t="str" cm="1">
        <f t="array" ref="G1348">IF(F1348="","",INDEX(LCAT_ID,MATCH(F1348,LCAT_Name,0)))</f>
        <v/>
      </c>
      <c r="K1348" s="78" t="str">
        <f>IFERROR(_xlfn.XLOOKUP($J1348,MSA_Title_List,MSA_Title_List!$A$2:$A$643,"",0),"")</f>
        <v/>
      </c>
    </row>
    <row r="1349" spans="2:11">
      <c r="B1349" s="78" t="str" cm="1">
        <f t="array" ref="B1349">IF(A1349="","",INDEX(CAGE,MATCH(A1349,Company_Name,0)))</f>
        <v/>
      </c>
      <c r="C1349" s="80" t="str" cm="1">
        <f t="array" ref="C1349">IF(A1349="","",INDEX(Prime_Sub,MATCH(A1349,Company_Name,0)))</f>
        <v/>
      </c>
      <c r="G1349" s="78" t="str" cm="1">
        <f t="array" ref="G1349">IF(F1349="","",INDEX(LCAT_ID,MATCH(F1349,LCAT_Name,0)))</f>
        <v/>
      </c>
      <c r="K1349" s="78" t="str">
        <f>IFERROR(_xlfn.XLOOKUP($J1349,MSA_Title_List,MSA_Title_List!$A$2:$A$643,"",0),"")</f>
        <v/>
      </c>
    </row>
    <row r="1350" spans="2:11">
      <c r="B1350" s="78" t="str" cm="1">
        <f t="array" ref="B1350">IF(A1350="","",INDEX(CAGE,MATCH(A1350,Company_Name,0)))</f>
        <v/>
      </c>
      <c r="C1350" s="80" t="str" cm="1">
        <f t="array" ref="C1350">IF(A1350="","",INDEX(Prime_Sub,MATCH(A1350,Company_Name,0)))</f>
        <v/>
      </c>
      <c r="G1350" s="78" t="str" cm="1">
        <f t="array" ref="G1350">IF(F1350="","",INDEX(LCAT_ID,MATCH(F1350,LCAT_Name,0)))</f>
        <v/>
      </c>
      <c r="K1350" s="78" t="str">
        <f>IFERROR(_xlfn.XLOOKUP($J1350,MSA_Title_List,MSA_Title_List!$A$2:$A$643,"",0),"")</f>
        <v/>
      </c>
    </row>
    <row r="1351" spans="2:11">
      <c r="B1351" s="78" t="str" cm="1">
        <f t="array" ref="B1351">IF(A1351="","",INDEX(CAGE,MATCH(A1351,Company_Name,0)))</f>
        <v/>
      </c>
      <c r="C1351" s="80" t="str" cm="1">
        <f t="array" ref="C1351">IF(A1351="","",INDEX(Prime_Sub,MATCH(A1351,Company_Name,0)))</f>
        <v/>
      </c>
      <c r="G1351" s="78" t="str" cm="1">
        <f t="array" ref="G1351">IF(F1351="","",INDEX(LCAT_ID,MATCH(F1351,LCAT_Name,0)))</f>
        <v/>
      </c>
      <c r="K1351" s="78" t="str">
        <f>IFERROR(_xlfn.XLOOKUP($J1351,MSA_Title_List,MSA_Title_List!$A$2:$A$643,"",0),"")</f>
        <v/>
      </c>
    </row>
    <row r="1352" spans="2:11">
      <c r="B1352" s="78" t="str" cm="1">
        <f t="array" ref="B1352">IF(A1352="","",INDEX(CAGE,MATCH(A1352,Company_Name,0)))</f>
        <v/>
      </c>
      <c r="C1352" s="80" t="str" cm="1">
        <f t="array" ref="C1352">IF(A1352="","",INDEX(Prime_Sub,MATCH(A1352,Company_Name,0)))</f>
        <v/>
      </c>
      <c r="G1352" s="78" t="str" cm="1">
        <f t="array" ref="G1352">IF(F1352="","",INDEX(LCAT_ID,MATCH(F1352,LCAT_Name,0)))</f>
        <v/>
      </c>
      <c r="K1352" s="78" t="str">
        <f>IFERROR(_xlfn.XLOOKUP($J1352,MSA_Title_List,MSA_Title_List!$A$2:$A$643,"",0),"")</f>
        <v/>
      </c>
    </row>
    <row r="1353" spans="2:11">
      <c r="B1353" s="78" t="str" cm="1">
        <f t="array" ref="B1353">IF(A1353="","",INDEX(CAGE,MATCH(A1353,Company_Name,0)))</f>
        <v/>
      </c>
      <c r="C1353" s="80" t="str" cm="1">
        <f t="array" ref="C1353">IF(A1353="","",INDEX(Prime_Sub,MATCH(A1353,Company_Name,0)))</f>
        <v/>
      </c>
      <c r="G1353" s="78" t="str" cm="1">
        <f t="array" ref="G1353">IF(F1353="","",INDEX(LCAT_ID,MATCH(F1353,LCAT_Name,0)))</f>
        <v/>
      </c>
      <c r="K1353" s="78" t="str">
        <f>IFERROR(_xlfn.XLOOKUP($J1353,MSA_Title_List,MSA_Title_List!$A$2:$A$643,"",0),"")</f>
        <v/>
      </c>
    </row>
    <row r="1354" spans="2:11">
      <c r="B1354" s="78" t="str" cm="1">
        <f t="array" ref="B1354">IF(A1354="","",INDEX(CAGE,MATCH(A1354,Company_Name,0)))</f>
        <v/>
      </c>
      <c r="C1354" s="80" t="str" cm="1">
        <f t="array" ref="C1354">IF(A1354="","",INDEX(Prime_Sub,MATCH(A1354,Company_Name,0)))</f>
        <v/>
      </c>
      <c r="G1354" s="78" t="str" cm="1">
        <f t="array" ref="G1354">IF(F1354="","",INDEX(LCAT_ID,MATCH(F1354,LCAT_Name,0)))</f>
        <v/>
      </c>
      <c r="K1354" s="78" t="str">
        <f>IFERROR(_xlfn.XLOOKUP($J1354,MSA_Title_List,MSA_Title_List!$A$2:$A$643,"",0),"")</f>
        <v/>
      </c>
    </row>
    <row r="1355" spans="2:11">
      <c r="B1355" s="78" t="str" cm="1">
        <f t="array" ref="B1355">IF(A1355="","",INDEX(CAGE,MATCH(A1355,Company_Name,0)))</f>
        <v/>
      </c>
      <c r="C1355" s="80" t="str" cm="1">
        <f t="array" ref="C1355">IF(A1355="","",INDEX(Prime_Sub,MATCH(A1355,Company_Name,0)))</f>
        <v/>
      </c>
      <c r="G1355" s="78" t="str" cm="1">
        <f t="array" ref="G1355">IF(F1355="","",INDEX(LCAT_ID,MATCH(F1355,LCAT_Name,0)))</f>
        <v/>
      </c>
      <c r="K1355" s="78" t="str">
        <f>IFERROR(_xlfn.XLOOKUP($J1355,MSA_Title_List,MSA_Title_List!$A$2:$A$643,"",0),"")</f>
        <v/>
      </c>
    </row>
    <row r="1356" spans="2:11">
      <c r="B1356" s="78" t="str" cm="1">
        <f t="array" ref="B1356">IF(A1356="","",INDEX(CAGE,MATCH(A1356,Company_Name,0)))</f>
        <v/>
      </c>
      <c r="C1356" s="80" t="str" cm="1">
        <f t="array" ref="C1356">IF(A1356="","",INDEX(Prime_Sub,MATCH(A1356,Company_Name,0)))</f>
        <v/>
      </c>
      <c r="G1356" s="78" t="str" cm="1">
        <f t="array" ref="G1356">IF(F1356="","",INDEX(LCAT_ID,MATCH(F1356,LCAT_Name,0)))</f>
        <v/>
      </c>
      <c r="K1356" s="78" t="str">
        <f>IFERROR(_xlfn.XLOOKUP($J1356,MSA_Title_List,MSA_Title_List!$A$2:$A$643,"",0),"")</f>
        <v/>
      </c>
    </row>
    <row r="1357" spans="2:11">
      <c r="B1357" s="78" t="str" cm="1">
        <f t="array" ref="B1357">IF(A1357="","",INDEX(CAGE,MATCH(A1357,Company_Name,0)))</f>
        <v/>
      </c>
      <c r="C1357" s="80" t="str" cm="1">
        <f t="array" ref="C1357">IF(A1357="","",INDEX(Prime_Sub,MATCH(A1357,Company_Name,0)))</f>
        <v/>
      </c>
      <c r="G1357" s="78" t="str" cm="1">
        <f t="array" ref="G1357">IF(F1357="","",INDEX(LCAT_ID,MATCH(F1357,LCAT_Name,0)))</f>
        <v/>
      </c>
      <c r="K1357" s="78" t="str">
        <f>IFERROR(_xlfn.XLOOKUP($J1357,MSA_Title_List,MSA_Title_List!$A$2:$A$643,"",0),"")</f>
        <v/>
      </c>
    </row>
    <row r="1358" spans="2:11">
      <c r="B1358" s="78" t="str" cm="1">
        <f t="array" ref="B1358">IF(A1358="","",INDEX(CAGE,MATCH(A1358,Company_Name,0)))</f>
        <v/>
      </c>
      <c r="C1358" s="80" t="str" cm="1">
        <f t="array" ref="C1358">IF(A1358="","",INDEX(Prime_Sub,MATCH(A1358,Company_Name,0)))</f>
        <v/>
      </c>
      <c r="G1358" s="78" t="str" cm="1">
        <f t="array" ref="G1358">IF(F1358="","",INDEX(LCAT_ID,MATCH(F1358,LCAT_Name,0)))</f>
        <v/>
      </c>
      <c r="K1358" s="78" t="str">
        <f>IFERROR(_xlfn.XLOOKUP($J1358,MSA_Title_List,MSA_Title_List!$A$2:$A$643,"",0),"")</f>
        <v/>
      </c>
    </row>
    <row r="1359" spans="2:11">
      <c r="B1359" s="78" t="str" cm="1">
        <f t="array" ref="B1359">IF(A1359="","",INDEX(CAGE,MATCH(A1359,Company_Name,0)))</f>
        <v/>
      </c>
      <c r="C1359" s="80" t="str" cm="1">
        <f t="array" ref="C1359">IF(A1359="","",INDEX(Prime_Sub,MATCH(A1359,Company_Name,0)))</f>
        <v/>
      </c>
      <c r="G1359" s="78" t="str" cm="1">
        <f t="array" ref="G1359">IF(F1359="","",INDEX(LCAT_ID,MATCH(F1359,LCAT_Name,0)))</f>
        <v/>
      </c>
      <c r="K1359" s="78" t="str">
        <f>IFERROR(_xlfn.XLOOKUP($J1359,MSA_Title_List,MSA_Title_List!$A$2:$A$643,"",0),"")</f>
        <v/>
      </c>
    </row>
    <row r="1360" spans="2:11">
      <c r="B1360" s="78" t="str" cm="1">
        <f t="array" ref="B1360">IF(A1360="","",INDEX(CAGE,MATCH(A1360,Company_Name,0)))</f>
        <v/>
      </c>
      <c r="C1360" s="80" t="str" cm="1">
        <f t="array" ref="C1360">IF(A1360="","",INDEX(Prime_Sub,MATCH(A1360,Company_Name,0)))</f>
        <v/>
      </c>
      <c r="G1360" s="78" t="str" cm="1">
        <f t="array" ref="G1360">IF(F1360="","",INDEX(LCAT_ID,MATCH(F1360,LCAT_Name,0)))</f>
        <v/>
      </c>
      <c r="K1360" s="78" t="str">
        <f>IFERROR(_xlfn.XLOOKUP($J1360,MSA_Title_List,MSA_Title_List!$A$2:$A$643,"",0),"")</f>
        <v/>
      </c>
    </row>
    <row r="1361" spans="2:11">
      <c r="B1361" s="78" t="str" cm="1">
        <f t="array" ref="B1361">IF(A1361="","",INDEX(CAGE,MATCH(A1361,Company_Name,0)))</f>
        <v/>
      </c>
      <c r="C1361" s="80" t="str" cm="1">
        <f t="array" ref="C1361">IF(A1361="","",INDEX(Prime_Sub,MATCH(A1361,Company_Name,0)))</f>
        <v/>
      </c>
      <c r="G1361" s="78" t="str" cm="1">
        <f t="array" ref="G1361">IF(F1361="","",INDEX(LCAT_ID,MATCH(F1361,LCAT_Name,0)))</f>
        <v/>
      </c>
      <c r="K1361" s="78" t="str">
        <f>IFERROR(_xlfn.XLOOKUP($J1361,MSA_Title_List,MSA_Title_List!$A$2:$A$643,"",0),"")</f>
        <v/>
      </c>
    </row>
    <row r="1362" spans="2:11">
      <c r="B1362" s="78" t="str" cm="1">
        <f t="array" ref="B1362">IF(A1362="","",INDEX(CAGE,MATCH(A1362,Company_Name,0)))</f>
        <v/>
      </c>
      <c r="C1362" s="80" t="str" cm="1">
        <f t="array" ref="C1362">IF(A1362="","",INDEX(Prime_Sub,MATCH(A1362,Company_Name,0)))</f>
        <v/>
      </c>
      <c r="G1362" s="78" t="str" cm="1">
        <f t="array" ref="G1362">IF(F1362="","",INDEX(LCAT_ID,MATCH(F1362,LCAT_Name,0)))</f>
        <v/>
      </c>
      <c r="K1362" s="78" t="str">
        <f>IFERROR(_xlfn.XLOOKUP($J1362,MSA_Title_List,MSA_Title_List!$A$2:$A$643,"",0),"")</f>
        <v/>
      </c>
    </row>
    <row r="1363" spans="2:11">
      <c r="B1363" s="78" t="str" cm="1">
        <f t="array" ref="B1363">IF(A1363="","",INDEX(CAGE,MATCH(A1363,Company_Name,0)))</f>
        <v/>
      </c>
      <c r="C1363" s="80" t="str" cm="1">
        <f t="array" ref="C1363">IF(A1363="","",INDEX(Prime_Sub,MATCH(A1363,Company_Name,0)))</f>
        <v/>
      </c>
      <c r="G1363" s="78" t="str" cm="1">
        <f t="array" ref="G1363">IF(F1363="","",INDEX(LCAT_ID,MATCH(F1363,LCAT_Name,0)))</f>
        <v/>
      </c>
      <c r="K1363" s="78" t="str">
        <f>IFERROR(_xlfn.XLOOKUP($J1363,MSA_Title_List,MSA_Title_List!$A$2:$A$643,"",0),"")</f>
        <v/>
      </c>
    </row>
    <row r="1364" spans="2:11">
      <c r="B1364" s="78" t="str" cm="1">
        <f t="array" ref="B1364">IF(A1364="","",INDEX(CAGE,MATCH(A1364,Company_Name,0)))</f>
        <v/>
      </c>
      <c r="C1364" s="80" t="str" cm="1">
        <f t="array" ref="C1364">IF(A1364="","",INDEX(Prime_Sub,MATCH(A1364,Company_Name,0)))</f>
        <v/>
      </c>
      <c r="G1364" s="78" t="str" cm="1">
        <f t="array" ref="G1364">IF(F1364="","",INDEX(LCAT_ID,MATCH(F1364,LCAT_Name,0)))</f>
        <v/>
      </c>
      <c r="K1364" s="78" t="str">
        <f>IFERROR(_xlfn.XLOOKUP($J1364,MSA_Title_List,MSA_Title_List!$A$2:$A$643,"",0),"")</f>
        <v/>
      </c>
    </row>
    <row r="1365" spans="2:11">
      <c r="B1365" s="78" t="str" cm="1">
        <f t="array" ref="B1365">IF(A1365="","",INDEX(CAGE,MATCH(A1365,Company_Name,0)))</f>
        <v/>
      </c>
      <c r="C1365" s="80" t="str" cm="1">
        <f t="array" ref="C1365">IF(A1365="","",INDEX(Prime_Sub,MATCH(A1365,Company_Name,0)))</f>
        <v/>
      </c>
      <c r="G1365" s="78" t="str" cm="1">
        <f t="array" ref="G1365">IF(F1365="","",INDEX(LCAT_ID,MATCH(F1365,LCAT_Name,0)))</f>
        <v/>
      </c>
      <c r="K1365" s="78" t="str">
        <f>IFERROR(_xlfn.XLOOKUP($J1365,MSA_Title_List,MSA_Title_List!$A$2:$A$643,"",0),"")</f>
        <v/>
      </c>
    </row>
    <row r="1366" spans="2:11">
      <c r="B1366" s="78" t="str" cm="1">
        <f t="array" ref="B1366">IF(A1366="","",INDEX(CAGE,MATCH(A1366,Company_Name,0)))</f>
        <v/>
      </c>
      <c r="C1366" s="80" t="str" cm="1">
        <f t="array" ref="C1366">IF(A1366="","",INDEX(Prime_Sub,MATCH(A1366,Company_Name,0)))</f>
        <v/>
      </c>
      <c r="G1366" s="78" t="str" cm="1">
        <f t="array" ref="G1366">IF(F1366="","",INDEX(LCAT_ID,MATCH(F1366,LCAT_Name,0)))</f>
        <v/>
      </c>
      <c r="K1366" s="78" t="str">
        <f>IFERROR(_xlfn.XLOOKUP($J1366,MSA_Title_List,MSA_Title_List!$A$2:$A$643,"",0),"")</f>
        <v/>
      </c>
    </row>
    <row r="1367" spans="2:11">
      <c r="B1367" s="78" t="str" cm="1">
        <f t="array" ref="B1367">IF(A1367="","",INDEX(CAGE,MATCH(A1367,Company_Name,0)))</f>
        <v/>
      </c>
      <c r="C1367" s="80" t="str" cm="1">
        <f t="array" ref="C1367">IF(A1367="","",INDEX(Prime_Sub,MATCH(A1367,Company_Name,0)))</f>
        <v/>
      </c>
      <c r="G1367" s="78" t="str" cm="1">
        <f t="array" ref="G1367">IF(F1367="","",INDEX(LCAT_ID,MATCH(F1367,LCAT_Name,0)))</f>
        <v/>
      </c>
      <c r="K1367" s="78" t="str">
        <f>IFERROR(_xlfn.XLOOKUP($J1367,MSA_Title_List,MSA_Title_List!$A$2:$A$643,"",0),"")</f>
        <v/>
      </c>
    </row>
    <row r="1368" spans="2:11">
      <c r="B1368" s="78" t="str" cm="1">
        <f t="array" ref="B1368">IF(A1368="","",INDEX(CAGE,MATCH(A1368,Company_Name,0)))</f>
        <v/>
      </c>
      <c r="C1368" s="80" t="str" cm="1">
        <f t="array" ref="C1368">IF(A1368="","",INDEX(Prime_Sub,MATCH(A1368,Company_Name,0)))</f>
        <v/>
      </c>
      <c r="G1368" s="78" t="str" cm="1">
        <f t="array" ref="G1368">IF(F1368="","",INDEX(LCAT_ID,MATCH(F1368,LCAT_Name,0)))</f>
        <v/>
      </c>
      <c r="K1368" s="78" t="str">
        <f>IFERROR(_xlfn.XLOOKUP($J1368,MSA_Title_List,MSA_Title_List!$A$2:$A$643,"",0),"")</f>
        <v/>
      </c>
    </row>
    <row r="1369" spans="2:11">
      <c r="B1369" s="78" t="str" cm="1">
        <f t="array" ref="B1369">IF(A1369="","",INDEX(CAGE,MATCH(A1369,Company_Name,0)))</f>
        <v/>
      </c>
      <c r="C1369" s="80" t="str" cm="1">
        <f t="array" ref="C1369">IF(A1369="","",INDEX(Prime_Sub,MATCH(A1369,Company_Name,0)))</f>
        <v/>
      </c>
      <c r="G1369" s="78" t="str" cm="1">
        <f t="array" ref="G1369">IF(F1369="","",INDEX(LCAT_ID,MATCH(F1369,LCAT_Name,0)))</f>
        <v/>
      </c>
      <c r="K1369" s="78" t="str">
        <f>IFERROR(_xlfn.XLOOKUP($J1369,MSA_Title_List,MSA_Title_List!$A$2:$A$643,"",0),"")</f>
        <v/>
      </c>
    </row>
    <row r="1370" spans="2:11">
      <c r="B1370" s="78" t="str" cm="1">
        <f t="array" ref="B1370">IF(A1370="","",INDEX(CAGE,MATCH(A1370,Company_Name,0)))</f>
        <v/>
      </c>
      <c r="C1370" s="80" t="str" cm="1">
        <f t="array" ref="C1370">IF(A1370="","",INDEX(Prime_Sub,MATCH(A1370,Company_Name,0)))</f>
        <v/>
      </c>
      <c r="G1370" s="78" t="str" cm="1">
        <f t="array" ref="G1370">IF(F1370="","",INDEX(LCAT_ID,MATCH(F1370,LCAT_Name,0)))</f>
        <v/>
      </c>
      <c r="K1370" s="78" t="str">
        <f>IFERROR(_xlfn.XLOOKUP($J1370,MSA_Title_List,MSA_Title_List!$A$2:$A$643,"",0),"")</f>
        <v/>
      </c>
    </row>
    <row r="1371" spans="2:11">
      <c r="B1371" s="78" t="str" cm="1">
        <f t="array" ref="B1371">IF(A1371="","",INDEX(CAGE,MATCH(A1371,Company_Name,0)))</f>
        <v/>
      </c>
      <c r="C1371" s="80" t="str" cm="1">
        <f t="array" ref="C1371">IF(A1371="","",INDEX(Prime_Sub,MATCH(A1371,Company_Name,0)))</f>
        <v/>
      </c>
      <c r="G1371" s="78" t="str" cm="1">
        <f t="array" ref="G1371">IF(F1371="","",INDEX(LCAT_ID,MATCH(F1371,LCAT_Name,0)))</f>
        <v/>
      </c>
      <c r="K1371" s="78" t="str">
        <f>IFERROR(_xlfn.XLOOKUP($J1371,MSA_Title_List,MSA_Title_List!$A$2:$A$643,"",0),"")</f>
        <v/>
      </c>
    </row>
    <row r="1372" spans="2:11">
      <c r="B1372" s="78" t="str" cm="1">
        <f t="array" ref="B1372">IF(A1372="","",INDEX(CAGE,MATCH(A1372,Company_Name,0)))</f>
        <v/>
      </c>
      <c r="C1372" s="80" t="str" cm="1">
        <f t="array" ref="C1372">IF(A1372="","",INDEX(Prime_Sub,MATCH(A1372,Company_Name,0)))</f>
        <v/>
      </c>
      <c r="G1372" s="78" t="str" cm="1">
        <f t="array" ref="G1372">IF(F1372="","",INDEX(LCAT_ID,MATCH(F1372,LCAT_Name,0)))</f>
        <v/>
      </c>
      <c r="K1372" s="78" t="str">
        <f>IFERROR(_xlfn.XLOOKUP($J1372,MSA_Title_List,MSA_Title_List!$A$2:$A$643,"",0),"")</f>
        <v/>
      </c>
    </row>
    <row r="1373" spans="2:11">
      <c r="B1373" s="78" t="str" cm="1">
        <f t="array" ref="B1373">IF(A1373="","",INDEX(CAGE,MATCH(A1373,Company_Name,0)))</f>
        <v/>
      </c>
      <c r="C1373" s="80" t="str" cm="1">
        <f t="array" ref="C1373">IF(A1373="","",INDEX(Prime_Sub,MATCH(A1373,Company_Name,0)))</f>
        <v/>
      </c>
      <c r="G1373" s="78" t="str" cm="1">
        <f t="array" ref="G1373">IF(F1373="","",INDEX(LCAT_ID,MATCH(F1373,LCAT_Name,0)))</f>
        <v/>
      </c>
      <c r="K1373" s="78" t="str">
        <f>IFERROR(_xlfn.XLOOKUP($J1373,MSA_Title_List,MSA_Title_List!$A$2:$A$643,"",0),"")</f>
        <v/>
      </c>
    </row>
    <row r="1374" spans="2:11">
      <c r="B1374" s="78" t="str" cm="1">
        <f t="array" ref="B1374">IF(A1374="","",INDEX(CAGE,MATCH(A1374,Company_Name,0)))</f>
        <v/>
      </c>
      <c r="C1374" s="80" t="str" cm="1">
        <f t="array" ref="C1374">IF(A1374="","",INDEX(Prime_Sub,MATCH(A1374,Company_Name,0)))</f>
        <v/>
      </c>
      <c r="G1374" s="78" t="str" cm="1">
        <f t="array" ref="G1374">IF(F1374="","",INDEX(LCAT_ID,MATCH(F1374,LCAT_Name,0)))</f>
        <v/>
      </c>
      <c r="K1374" s="78" t="str">
        <f>IFERROR(_xlfn.XLOOKUP($J1374,MSA_Title_List,MSA_Title_List!$A$2:$A$643,"",0),"")</f>
        <v/>
      </c>
    </row>
    <row r="1375" spans="2:11">
      <c r="B1375" s="78" t="str" cm="1">
        <f t="array" ref="B1375">IF(A1375="","",INDEX(CAGE,MATCH(A1375,Company_Name,0)))</f>
        <v/>
      </c>
      <c r="C1375" s="80" t="str" cm="1">
        <f t="array" ref="C1375">IF(A1375="","",INDEX(Prime_Sub,MATCH(A1375,Company_Name,0)))</f>
        <v/>
      </c>
      <c r="G1375" s="78" t="str" cm="1">
        <f t="array" ref="G1375">IF(F1375="","",INDEX(LCAT_ID,MATCH(F1375,LCAT_Name,0)))</f>
        <v/>
      </c>
      <c r="K1375" s="78" t="str">
        <f>IFERROR(_xlfn.XLOOKUP($J1375,MSA_Title_List,MSA_Title_List!$A$2:$A$643,"",0),"")</f>
        <v/>
      </c>
    </row>
    <row r="1376" spans="2:11">
      <c r="B1376" s="78" t="str" cm="1">
        <f t="array" ref="B1376">IF(A1376="","",INDEX(CAGE,MATCH(A1376,Company_Name,0)))</f>
        <v/>
      </c>
      <c r="C1376" s="80" t="str" cm="1">
        <f t="array" ref="C1376">IF(A1376="","",INDEX(Prime_Sub,MATCH(A1376,Company_Name,0)))</f>
        <v/>
      </c>
      <c r="G1376" s="78" t="str" cm="1">
        <f t="array" ref="G1376">IF(F1376="","",INDEX(LCAT_ID,MATCH(F1376,LCAT_Name,0)))</f>
        <v/>
      </c>
      <c r="K1376" s="78" t="str">
        <f>IFERROR(_xlfn.XLOOKUP($J1376,MSA_Title_List,MSA_Title_List!$A$2:$A$643,"",0),"")</f>
        <v/>
      </c>
    </row>
    <row r="1377" spans="2:11">
      <c r="B1377" s="78" t="str" cm="1">
        <f t="array" ref="B1377">IF(A1377="","",INDEX(CAGE,MATCH(A1377,Company_Name,0)))</f>
        <v/>
      </c>
      <c r="C1377" s="80" t="str" cm="1">
        <f t="array" ref="C1377">IF(A1377="","",INDEX(Prime_Sub,MATCH(A1377,Company_Name,0)))</f>
        <v/>
      </c>
      <c r="G1377" s="78" t="str" cm="1">
        <f t="array" ref="G1377">IF(F1377="","",INDEX(LCAT_ID,MATCH(F1377,LCAT_Name,0)))</f>
        <v/>
      </c>
      <c r="K1377" s="78" t="str">
        <f>IFERROR(_xlfn.XLOOKUP($J1377,MSA_Title_List,MSA_Title_List!$A$2:$A$643,"",0),"")</f>
        <v/>
      </c>
    </row>
    <row r="1378" spans="2:11">
      <c r="B1378" s="78" t="str" cm="1">
        <f t="array" ref="B1378">IF(A1378="","",INDEX(CAGE,MATCH(A1378,Company_Name,0)))</f>
        <v/>
      </c>
      <c r="C1378" s="80" t="str" cm="1">
        <f t="array" ref="C1378">IF(A1378="","",INDEX(Prime_Sub,MATCH(A1378,Company_Name,0)))</f>
        <v/>
      </c>
      <c r="G1378" s="78" t="str" cm="1">
        <f t="array" ref="G1378">IF(F1378="","",INDEX(LCAT_ID,MATCH(F1378,LCAT_Name,0)))</f>
        <v/>
      </c>
      <c r="K1378" s="78" t="str">
        <f>IFERROR(_xlfn.XLOOKUP($J1378,MSA_Title_List,MSA_Title_List!$A$2:$A$643,"",0),"")</f>
        <v/>
      </c>
    </row>
    <row r="1379" spans="2:11">
      <c r="B1379" s="78" t="str" cm="1">
        <f t="array" ref="B1379">IF(A1379="","",INDEX(CAGE,MATCH(A1379,Company_Name,0)))</f>
        <v/>
      </c>
      <c r="C1379" s="80" t="str" cm="1">
        <f t="array" ref="C1379">IF(A1379="","",INDEX(Prime_Sub,MATCH(A1379,Company_Name,0)))</f>
        <v/>
      </c>
      <c r="G1379" s="78" t="str" cm="1">
        <f t="array" ref="G1379">IF(F1379="","",INDEX(LCAT_ID,MATCH(F1379,LCAT_Name,0)))</f>
        <v/>
      </c>
      <c r="K1379" s="78" t="str">
        <f>IFERROR(_xlfn.XLOOKUP($J1379,MSA_Title_List,MSA_Title_List!$A$2:$A$643,"",0),"")</f>
        <v/>
      </c>
    </row>
    <row r="1380" spans="2:11">
      <c r="B1380" s="78" t="str" cm="1">
        <f t="array" ref="B1380">IF(A1380="","",INDEX(CAGE,MATCH(A1380,Company_Name,0)))</f>
        <v/>
      </c>
      <c r="C1380" s="80" t="str" cm="1">
        <f t="array" ref="C1380">IF(A1380="","",INDEX(Prime_Sub,MATCH(A1380,Company_Name,0)))</f>
        <v/>
      </c>
      <c r="G1380" s="78" t="str" cm="1">
        <f t="array" ref="G1380">IF(F1380="","",INDEX(LCAT_ID,MATCH(F1380,LCAT_Name,0)))</f>
        <v/>
      </c>
      <c r="K1380" s="78" t="str">
        <f>IFERROR(_xlfn.XLOOKUP($J1380,MSA_Title_List,MSA_Title_List!$A$2:$A$643,"",0),"")</f>
        <v/>
      </c>
    </row>
    <row r="1381" spans="2:11">
      <c r="B1381" s="78" t="str" cm="1">
        <f t="array" ref="B1381">IF(A1381="","",INDEX(CAGE,MATCH(A1381,Company_Name,0)))</f>
        <v/>
      </c>
      <c r="C1381" s="80" t="str" cm="1">
        <f t="array" ref="C1381">IF(A1381="","",INDEX(Prime_Sub,MATCH(A1381,Company_Name,0)))</f>
        <v/>
      </c>
      <c r="G1381" s="78" t="str" cm="1">
        <f t="array" ref="G1381">IF(F1381="","",INDEX(LCAT_ID,MATCH(F1381,LCAT_Name,0)))</f>
        <v/>
      </c>
      <c r="K1381" s="78" t="str">
        <f>IFERROR(_xlfn.XLOOKUP($J1381,MSA_Title_List,MSA_Title_List!$A$2:$A$643,"",0),"")</f>
        <v/>
      </c>
    </row>
    <row r="1382" spans="2:11">
      <c r="B1382" s="78" t="str" cm="1">
        <f t="array" ref="B1382">IF(A1382="","",INDEX(CAGE,MATCH(A1382,Company_Name,0)))</f>
        <v/>
      </c>
      <c r="C1382" s="80" t="str" cm="1">
        <f t="array" ref="C1382">IF(A1382="","",INDEX(Prime_Sub,MATCH(A1382,Company_Name,0)))</f>
        <v/>
      </c>
      <c r="G1382" s="78" t="str" cm="1">
        <f t="array" ref="G1382">IF(F1382="","",INDEX(LCAT_ID,MATCH(F1382,LCAT_Name,0)))</f>
        <v/>
      </c>
      <c r="K1382" s="78" t="str">
        <f>IFERROR(_xlfn.XLOOKUP($J1382,MSA_Title_List,MSA_Title_List!$A$2:$A$643,"",0),"")</f>
        <v/>
      </c>
    </row>
    <row r="1383" spans="2:11">
      <c r="B1383" s="78" t="str" cm="1">
        <f t="array" ref="B1383">IF(A1383="","",INDEX(CAGE,MATCH(A1383,Company_Name,0)))</f>
        <v/>
      </c>
      <c r="C1383" s="80" t="str" cm="1">
        <f t="array" ref="C1383">IF(A1383="","",INDEX(Prime_Sub,MATCH(A1383,Company_Name,0)))</f>
        <v/>
      </c>
      <c r="G1383" s="78" t="str" cm="1">
        <f t="array" ref="G1383">IF(F1383="","",INDEX(LCAT_ID,MATCH(F1383,LCAT_Name,0)))</f>
        <v/>
      </c>
      <c r="K1383" s="78" t="str">
        <f>IFERROR(_xlfn.XLOOKUP($J1383,MSA_Title_List,MSA_Title_List!$A$2:$A$643,"",0),"")</f>
        <v/>
      </c>
    </row>
    <row r="1384" spans="2:11">
      <c r="B1384" s="78" t="str" cm="1">
        <f t="array" ref="B1384">IF(A1384="","",INDEX(CAGE,MATCH(A1384,Company_Name,0)))</f>
        <v/>
      </c>
      <c r="C1384" s="80" t="str" cm="1">
        <f t="array" ref="C1384">IF(A1384="","",INDEX(Prime_Sub,MATCH(A1384,Company_Name,0)))</f>
        <v/>
      </c>
      <c r="G1384" s="78" t="str" cm="1">
        <f t="array" ref="G1384">IF(F1384="","",INDEX(LCAT_ID,MATCH(F1384,LCAT_Name,0)))</f>
        <v/>
      </c>
      <c r="K1384" s="78" t="str">
        <f>IFERROR(_xlfn.XLOOKUP($J1384,MSA_Title_List,MSA_Title_List!$A$2:$A$643,"",0),"")</f>
        <v/>
      </c>
    </row>
    <row r="1385" spans="2:11">
      <c r="B1385" s="78" t="str" cm="1">
        <f t="array" ref="B1385">IF(A1385="","",INDEX(CAGE,MATCH(A1385,Company_Name,0)))</f>
        <v/>
      </c>
      <c r="C1385" s="80" t="str" cm="1">
        <f t="array" ref="C1385">IF(A1385="","",INDEX(Prime_Sub,MATCH(A1385,Company_Name,0)))</f>
        <v/>
      </c>
      <c r="G1385" s="78" t="str" cm="1">
        <f t="array" ref="G1385">IF(F1385="","",INDEX(LCAT_ID,MATCH(F1385,LCAT_Name,0)))</f>
        <v/>
      </c>
      <c r="K1385" s="78" t="str">
        <f>IFERROR(_xlfn.XLOOKUP($J1385,MSA_Title_List,MSA_Title_List!$A$2:$A$643,"",0),"")</f>
        <v/>
      </c>
    </row>
    <row r="1386" spans="2:11">
      <c r="B1386" s="78" t="str" cm="1">
        <f t="array" ref="B1386">IF(A1386="","",INDEX(CAGE,MATCH(A1386,Company_Name,0)))</f>
        <v/>
      </c>
      <c r="C1386" s="80" t="str" cm="1">
        <f t="array" ref="C1386">IF(A1386="","",INDEX(Prime_Sub,MATCH(A1386,Company_Name,0)))</f>
        <v/>
      </c>
      <c r="G1386" s="78" t="str" cm="1">
        <f t="array" ref="G1386">IF(F1386="","",INDEX(LCAT_ID,MATCH(F1386,LCAT_Name,0)))</f>
        <v/>
      </c>
      <c r="K1386" s="78" t="str">
        <f>IFERROR(_xlfn.XLOOKUP($J1386,MSA_Title_List,MSA_Title_List!$A$2:$A$643,"",0),"")</f>
        <v/>
      </c>
    </row>
    <row r="1387" spans="2:11">
      <c r="B1387" s="78" t="str" cm="1">
        <f t="array" ref="B1387">IF(A1387="","",INDEX(CAGE,MATCH(A1387,Company_Name,0)))</f>
        <v/>
      </c>
      <c r="C1387" s="80" t="str" cm="1">
        <f t="array" ref="C1387">IF(A1387="","",INDEX(Prime_Sub,MATCH(A1387,Company_Name,0)))</f>
        <v/>
      </c>
      <c r="G1387" s="78" t="str" cm="1">
        <f t="array" ref="G1387">IF(F1387="","",INDEX(LCAT_ID,MATCH(F1387,LCAT_Name,0)))</f>
        <v/>
      </c>
      <c r="K1387" s="78" t="str">
        <f>IFERROR(_xlfn.XLOOKUP($J1387,MSA_Title_List,MSA_Title_List!$A$2:$A$643,"",0),"")</f>
        <v/>
      </c>
    </row>
    <row r="1388" spans="2:11">
      <c r="B1388" s="78" t="str" cm="1">
        <f t="array" ref="B1388">IF(A1388="","",INDEX(CAGE,MATCH(A1388,Company_Name,0)))</f>
        <v/>
      </c>
      <c r="C1388" s="80" t="str" cm="1">
        <f t="array" ref="C1388">IF(A1388="","",INDEX(Prime_Sub,MATCH(A1388,Company_Name,0)))</f>
        <v/>
      </c>
      <c r="G1388" s="78" t="str" cm="1">
        <f t="array" ref="G1388">IF(F1388="","",INDEX(LCAT_ID,MATCH(F1388,LCAT_Name,0)))</f>
        <v/>
      </c>
      <c r="K1388" s="78" t="str">
        <f>IFERROR(_xlfn.XLOOKUP($J1388,MSA_Title_List,MSA_Title_List!$A$2:$A$643,"",0),"")</f>
        <v/>
      </c>
    </row>
    <row r="1389" spans="2:11">
      <c r="B1389" s="78" t="str" cm="1">
        <f t="array" ref="B1389">IF(A1389="","",INDEX(CAGE,MATCH(A1389,Company_Name,0)))</f>
        <v/>
      </c>
      <c r="C1389" s="80" t="str" cm="1">
        <f t="array" ref="C1389">IF(A1389="","",INDEX(Prime_Sub,MATCH(A1389,Company_Name,0)))</f>
        <v/>
      </c>
      <c r="G1389" s="78" t="str" cm="1">
        <f t="array" ref="G1389">IF(F1389="","",INDEX(LCAT_ID,MATCH(F1389,LCAT_Name,0)))</f>
        <v/>
      </c>
      <c r="K1389" s="78" t="str">
        <f>IFERROR(_xlfn.XLOOKUP($J1389,MSA_Title_List,MSA_Title_List!$A$2:$A$643,"",0),"")</f>
        <v/>
      </c>
    </row>
    <row r="1390" spans="2:11">
      <c r="B1390" s="78" t="str" cm="1">
        <f t="array" ref="B1390">IF(A1390="","",INDEX(CAGE,MATCH(A1390,Company_Name,0)))</f>
        <v/>
      </c>
      <c r="C1390" s="80" t="str" cm="1">
        <f t="array" ref="C1390">IF(A1390="","",INDEX(Prime_Sub,MATCH(A1390,Company_Name,0)))</f>
        <v/>
      </c>
      <c r="G1390" s="78" t="str" cm="1">
        <f t="array" ref="G1390">IF(F1390="","",INDEX(LCAT_ID,MATCH(F1390,LCAT_Name,0)))</f>
        <v/>
      </c>
      <c r="K1390" s="78" t="str">
        <f>IFERROR(_xlfn.XLOOKUP($J1390,MSA_Title_List,MSA_Title_List!$A$2:$A$643,"",0),"")</f>
        <v/>
      </c>
    </row>
    <row r="1391" spans="2:11">
      <c r="B1391" s="78" t="str" cm="1">
        <f t="array" ref="B1391">IF(A1391="","",INDEX(CAGE,MATCH(A1391,Company_Name,0)))</f>
        <v/>
      </c>
      <c r="C1391" s="80" t="str" cm="1">
        <f t="array" ref="C1391">IF(A1391="","",INDEX(Prime_Sub,MATCH(A1391,Company_Name,0)))</f>
        <v/>
      </c>
      <c r="G1391" s="78" t="str" cm="1">
        <f t="array" ref="G1391">IF(F1391="","",INDEX(LCAT_ID,MATCH(F1391,LCAT_Name,0)))</f>
        <v/>
      </c>
      <c r="K1391" s="78" t="str">
        <f>IFERROR(_xlfn.XLOOKUP($J1391,MSA_Title_List,MSA_Title_List!$A$2:$A$643,"",0),"")</f>
        <v/>
      </c>
    </row>
    <row r="1392" spans="2:11">
      <c r="B1392" s="78" t="str" cm="1">
        <f t="array" ref="B1392">IF(A1392="","",INDEX(CAGE,MATCH(A1392,Company_Name,0)))</f>
        <v/>
      </c>
      <c r="C1392" s="80" t="str" cm="1">
        <f t="array" ref="C1392">IF(A1392="","",INDEX(Prime_Sub,MATCH(A1392,Company_Name,0)))</f>
        <v/>
      </c>
      <c r="G1392" s="78" t="str" cm="1">
        <f t="array" ref="G1392">IF(F1392="","",INDEX(LCAT_ID,MATCH(F1392,LCAT_Name,0)))</f>
        <v/>
      </c>
      <c r="K1392" s="78" t="str">
        <f>IFERROR(_xlfn.XLOOKUP($J1392,MSA_Title_List,MSA_Title_List!$A$2:$A$643,"",0),"")</f>
        <v/>
      </c>
    </row>
    <row r="1393" spans="2:11">
      <c r="B1393" s="78" t="str" cm="1">
        <f t="array" ref="B1393">IF(A1393="","",INDEX(CAGE,MATCH(A1393,Company_Name,0)))</f>
        <v/>
      </c>
      <c r="C1393" s="80" t="str" cm="1">
        <f t="array" ref="C1393">IF(A1393="","",INDEX(Prime_Sub,MATCH(A1393,Company_Name,0)))</f>
        <v/>
      </c>
      <c r="G1393" s="78" t="str" cm="1">
        <f t="array" ref="G1393">IF(F1393="","",INDEX(LCAT_ID,MATCH(F1393,LCAT_Name,0)))</f>
        <v/>
      </c>
      <c r="K1393" s="78" t="str">
        <f>IFERROR(_xlfn.XLOOKUP($J1393,MSA_Title_List,MSA_Title_List!$A$2:$A$643,"",0),"")</f>
        <v/>
      </c>
    </row>
    <row r="1394" spans="2:11">
      <c r="B1394" s="78" t="str" cm="1">
        <f t="array" ref="B1394">IF(A1394="","",INDEX(CAGE,MATCH(A1394,Company_Name,0)))</f>
        <v/>
      </c>
      <c r="C1394" s="80" t="str" cm="1">
        <f t="array" ref="C1394">IF(A1394="","",INDEX(Prime_Sub,MATCH(A1394,Company_Name,0)))</f>
        <v/>
      </c>
      <c r="G1394" s="78" t="str" cm="1">
        <f t="array" ref="G1394">IF(F1394="","",INDEX(LCAT_ID,MATCH(F1394,LCAT_Name,0)))</f>
        <v/>
      </c>
      <c r="K1394" s="78" t="str">
        <f>IFERROR(_xlfn.XLOOKUP($J1394,MSA_Title_List,MSA_Title_List!$A$2:$A$643,"",0),"")</f>
        <v/>
      </c>
    </row>
    <row r="1395" spans="2:11">
      <c r="B1395" s="78" t="str" cm="1">
        <f t="array" ref="B1395">IF(A1395="","",INDEX(CAGE,MATCH(A1395,Company_Name,0)))</f>
        <v/>
      </c>
      <c r="C1395" s="80" t="str" cm="1">
        <f t="array" ref="C1395">IF(A1395="","",INDEX(Prime_Sub,MATCH(A1395,Company_Name,0)))</f>
        <v/>
      </c>
      <c r="G1395" s="78" t="str" cm="1">
        <f t="array" ref="G1395">IF(F1395="","",INDEX(LCAT_ID,MATCH(F1395,LCAT_Name,0)))</f>
        <v/>
      </c>
      <c r="K1395" s="78" t="str">
        <f>IFERROR(_xlfn.XLOOKUP($J1395,MSA_Title_List,MSA_Title_List!$A$2:$A$643,"",0),"")</f>
        <v/>
      </c>
    </row>
    <row r="1396" spans="2:11">
      <c r="B1396" s="78" t="str" cm="1">
        <f t="array" ref="B1396">IF(A1396="","",INDEX(CAGE,MATCH(A1396,Company_Name,0)))</f>
        <v/>
      </c>
      <c r="C1396" s="80" t="str" cm="1">
        <f t="array" ref="C1396">IF(A1396="","",INDEX(Prime_Sub,MATCH(A1396,Company_Name,0)))</f>
        <v/>
      </c>
      <c r="G1396" s="78" t="str" cm="1">
        <f t="array" ref="G1396">IF(F1396="","",INDEX(LCAT_ID,MATCH(F1396,LCAT_Name,0)))</f>
        <v/>
      </c>
      <c r="K1396" s="78" t="str">
        <f>IFERROR(_xlfn.XLOOKUP($J1396,MSA_Title_List,MSA_Title_List!$A$2:$A$643,"",0),"")</f>
        <v/>
      </c>
    </row>
    <row r="1397" spans="2:11">
      <c r="B1397" s="78" t="str" cm="1">
        <f t="array" ref="B1397">IF(A1397="","",INDEX(CAGE,MATCH(A1397,Company_Name,0)))</f>
        <v/>
      </c>
      <c r="C1397" s="80" t="str" cm="1">
        <f t="array" ref="C1397">IF(A1397="","",INDEX(Prime_Sub,MATCH(A1397,Company_Name,0)))</f>
        <v/>
      </c>
      <c r="G1397" s="78" t="str" cm="1">
        <f t="array" ref="G1397">IF(F1397="","",INDEX(LCAT_ID,MATCH(F1397,LCAT_Name,0)))</f>
        <v/>
      </c>
      <c r="K1397" s="78" t="str">
        <f>IFERROR(_xlfn.XLOOKUP($J1397,MSA_Title_List,MSA_Title_List!$A$2:$A$643,"",0),"")</f>
        <v/>
      </c>
    </row>
    <row r="1398" spans="2:11">
      <c r="B1398" s="78" t="str" cm="1">
        <f t="array" ref="B1398">IF(A1398="","",INDEX(CAGE,MATCH(A1398,Company_Name,0)))</f>
        <v/>
      </c>
      <c r="C1398" s="80" t="str" cm="1">
        <f t="array" ref="C1398">IF(A1398="","",INDEX(Prime_Sub,MATCH(A1398,Company_Name,0)))</f>
        <v/>
      </c>
      <c r="G1398" s="78" t="str" cm="1">
        <f t="array" ref="G1398">IF(F1398="","",INDEX(LCAT_ID,MATCH(F1398,LCAT_Name,0)))</f>
        <v/>
      </c>
      <c r="K1398" s="78" t="str">
        <f>IFERROR(_xlfn.XLOOKUP($J1398,MSA_Title_List,MSA_Title_List!$A$2:$A$643,"",0),"")</f>
        <v/>
      </c>
    </row>
    <row r="1399" spans="2:11">
      <c r="B1399" s="78" t="str" cm="1">
        <f t="array" ref="B1399">IF(A1399="","",INDEX(CAGE,MATCH(A1399,Company_Name,0)))</f>
        <v/>
      </c>
      <c r="C1399" s="80" t="str" cm="1">
        <f t="array" ref="C1399">IF(A1399="","",INDEX(Prime_Sub,MATCH(A1399,Company_Name,0)))</f>
        <v/>
      </c>
      <c r="G1399" s="78" t="str" cm="1">
        <f t="array" ref="G1399">IF(F1399="","",INDEX(LCAT_ID,MATCH(F1399,LCAT_Name,0)))</f>
        <v/>
      </c>
      <c r="K1399" s="78" t="str">
        <f>IFERROR(_xlfn.XLOOKUP($J1399,MSA_Title_List,MSA_Title_List!$A$2:$A$643,"",0),"")</f>
        <v/>
      </c>
    </row>
    <row r="1400" spans="2:11">
      <c r="B1400" s="78" t="str" cm="1">
        <f t="array" ref="B1400">IF(A1400="","",INDEX(CAGE,MATCH(A1400,Company_Name,0)))</f>
        <v/>
      </c>
      <c r="C1400" s="80" t="str" cm="1">
        <f t="array" ref="C1400">IF(A1400="","",INDEX(Prime_Sub,MATCH(A1400,Company_Name,0)))</f>
        <v/>
      </c>
      <c r="G1400" s="78" t="str" cm="1">
        <f t="array" ref="G1400">IF(F1400="","",INDEX(LCAT_ID,MATCH(F1400,LCAT_Name,0)))</f>
        <v/>
      </c>
      <c r="K1400" s="78" t="str">
        <f>IFERROR(_xlfn.XLOOKUP($J1400,MSA_Title_List,MSA_Title_List!$A$2:$A$643,"",0),"")</f>
        <v/>
      </c>
    </row>
    <row r="1401" spans="2:11">
      <c r="B1401" s="78" t="str" cm="1">
        <f t="array" ref="B1401">IF(A1401="","",INDEX(CAGE,MATCH(A1401,Company_Name,0)))</f>
        <v/>
      </c>
      <c r="C1401" s="80" t="str" cm="1">
        <f t="array" ref="C1401">IF(A1401="","",INDEX(Prime_Sub,MATCH(A1401,Company_Name,0)))</f>
        <v/>
      </c>
      <c r="G1401" s="78" t="str" cm="1">
        <f t="array" ref="G1401">IF(F1401="","",INDEX(LCAT_ID,MATCH(F1401,LCAT_Name,0)))</f>
        <v/>
      </c>
      <c r="K1401" s="78" t="str">
        <f>IFERROR(_xlfn.XLOOKUP($J1401,MSA_Title_List,MSA_Title_List!$A$2:$A$643,"",0),"")</f>
        <v/>
      </c>
    </row>
    <row r="1402" spans="2:11">
      <c r="B1402" s="78" t="str" cm="1">
        <f t="array" ref="B1402">IF(A1402="","",INDEX(CAGE,MATCH(A1402,Company_Name,0)))</f>
        <v/>
      </c>
      <c r="C1402" s="80" t="str" cm="1">
        <f t="array" ref="C1402">IF(A1402="","",INDEX(Prime_Sub,MATCH(A1402,Company_Name,0)))</f>
        <v/>
      </c>
      <c r="G1402" s="78" t="str" cm="1">
        <f t="array" ref="G1402">IF(F1402="","",INDEX(LCAT_ID,MATCH(F1402,LCAT_Name,0)))</f>
        <v/>
      </c>
      <c r="K1402" s="78" t="str">
        <f>IFERROR(_xlfn.XLOOKUP($J1402,MSA_Title_List,MSA_Title_List!$A$2:$A$643,"",0),"")</f>
        <v/>
      </c>
    </row>
    <row r="1403" spans="2:11">
      <c r="B1403" s="78" t="str" cm="1">
        <f t="array" ref="B1403">IF(A1403="","",INDEX(CAGE,MATCH(A1403,Company_Name,0)))</f>
        <v/>
      </c>
      <c r="C1403" s="80" t="str" cm="1">
        <f t="array" ref="C1403">IF(A1403="","",INDEX(Prime_Sub,MATCH(A1403,Company_Name,0)))</f>
        <v/>
      </c>
      <c r="G1403" s="78" t="str" cm="1">
        <f t="array" ref="G1403">IF(F1403="","",INDEX(LCAT_ID,MATCH(F1403,LCAT_Name,0)))</f>
        <v/>
      </c>
      <c r="K1403" s="78" t="str">
        <f>IFERROR(_xlfn.XLOOKUP($J1403,MSA_Title_List,MSA_Title_List!$A$2:$A$643,"",0),"")</f>
        <v/>
      </c>
    </row>
    <row r="1404" spans="2:11">
      <c r="B1404" s="78" t="str" cm="1">
        <f t="array" ref="B1404">IF(A1404="","",INDEX(CAGE,MATCH(A1404,Company_Name,0)))</f>
        <v/>
      </c>
      <c r="C1404" s="80" t="str" cm="1">
        <f t="array" ref="C1404">IF(A1404="","",INDEX(Prime_Sub,MATCH(A1404,Company_Name,0)))</f>
        <v/>
      </c>
      <c r="G1404" s="78" t="str" cm="1">
        <f t="array" ref="G1404">IF(F1404="","",INDEX(LCAT_ID,MATCH(F1404,LCAT_Name,0)))</f>
        <v/>
      </c>
      <c r="K1404" s="78" t="str">
        <f>IFERROR(_xlfn.XLOOKUP($J1404,MSA_Title_List,MSA_Title_List!$A$2:$A$643,"",0),"")</f>
        <v/>
      </c>
    </row>
    <row r="1405" spans="2:11">
      <c r="B1405" s="78" t="str" cm="1">
        <f t="array" ref="B1405">IF(A1405="","",INDEX(CAGE,MATCH(A1405,Company_Name,0)))</f>
        <v/>
      </c>
      <c r="C1405" s="80" t="str" cm="1">
        <f t="array" ref="C1405">IF(A1405="","",INDEX(Prime_Sub,MATCH(A1405,Company_Name,0)))</f>
        <v/>
      </c>
      <c r="G1405" s="78" t="str" cm="1">
        <f t="array" ref="G1405">IF(F1405="","",INDEX(LCAT_ID,MATCH(F1405,LCAT_Name,0)))</f>
        <v/>
      </c>
      <c r="K1405" s="78" t="str">
        <f>IFERROR(_xlfn.XLOOKUP($J1405,MSA_Title_List,MSA_Title_List!$A$2:$A$643,"",0),"")</f>
        <v/>
      </c>
    </row>
    <row r="1406" spans="2:11">
      <c r="B1406" s="78" t="str" cm="1">
        <f t="array" ref="B1406">IF(A1406="","",INDEX(CAGE,MATCH(A1406,Company_Name,0)))</f>
        <v/>
      </c>
      <c r="C1406" s="80" t="str" cm="1">
        <f t="array" ref="C1406">IF(A1406="","",INDEX(Prime_Sub,MATCH(A1406,Company_Name,0)))</f>
        <v/>
      </c>
      <c r="G1406" s="78" t="str" cm="1">
        <f t="array" ref="G1406">IF(F1406="","",INDEX(LCAT_ID,MATCH(F1406,LCAT_Name,0)))</f>
        <v/>
      </c>
      <c r="K1406" s="78" t="str">
        <f>IFERROR(_xlfn.XLOOKUP($J1406,MSA_Title_List,MSA_Title_List!$A$2:$A$643,"",0),"")</f>
        <v/>
      </c>
    </row>
    <row r="1407" spans="2:11">
      <c r="B1407" s="78" t="str" cm="1">
        <f t="array" ref="B1407">IF(A1407="","",INDEX(CAGE,MATCH(A1407,Company_Name,0)))</f>
        <v/>
      </c>
      <c r="C1407" s="80" t="str" cm="1">
        <f t="array" ref="C1407">IF(A1407="","",INDEX(Prime_Sub,MATCH(A1407,Company_Name,0)))</f>
        <v/>
      </c>
      <c r="G1407" s="78" t="str" cm="1">
        <f t="array" ref="G1407">IF(F1407="","",INDEX(LCAT_ID,MATCH(F1407,LCAT_Name,0)))</f>
        <v/>
      </c>
      <c r="K1407" s="78" t="str">
        <f>IFERROR(_xlfn.XLOOKUP($J1407,MSA_Title_List,MSA_Title_List!$A$2:$A$643,"",0),"")</f>
        <v/>
      </c>
    </row>
    <row r="1408" spans="2:11">
      <c r="B1408" s="78" t="str" cm="1">
        <f t="array" ref="B1408">IF(A1408="","",INDEX(CAGE,MATCH(A1408,Company_Name,0)))</f>
        <v/>
      </c>
      <c r="C1408" s="80" t="str" cm="1">
        <f t="array" ref="C1408">IF(A1408="","",INDEX(Prime_Sub,MATCH(A1408,Company_Name,0)))</f>
        <v/>
      </c>
      <c r="G1408" s="78" t="str" cm="1">
        <f t="array" ref="G1408">IF(F1408="","",INDEX(LCAT_ID,MATCH(F1408,LCAT_Name,0)))</f>
        <v/>
      </c>
      <c r="K1408" s="78" t="str">
        <f>IFERROR(_xlfn.XLOOKUP($J1408,MSA_Title_List,MSA_Title_List!$A$2:$A$643,"",0),"")</f>
        <v/>
      </c>
    </row>
    <row r="1409" spans="2:11">
      <c r="B1409" s="78" t="str" cm="1">
        <f t="array" ref="B1409">IF(A1409="","",INDEX(CAGE,MATCH(A1409,Company_Name,0)))</f>
        <v/>
      </c>
      <c r="C1409" s="80" t="str" cm="1">
        <f t="array" ref="C1409">IF(A1409="","",INDEX(Prime_Sub,MATCH(A1409,Company_Name,0)))</f>
        <v/>
      </c>
      <c r="G1409" s="78" t="str" cm="1">
        <f t="array" ref="G1409">IF(F1409="","",INDEX(LCAT_ID,MATCH(F1409,LCAT_Name,0)))</f>
        <v/>
      </c>
      <c r="K1409" s="78" t="str">
        <f>IFERROR(_xlfn.XLOOKUP($J1409,MSA_Title_List,MSA_Title_List!$A$2:$A$643,"",0),"")</f>
        <v/>
      </c>
    </row>
    <row r="1410" spans="2:11">
      <c r="B1410" s="78" t="str" cm="1">
        <f t="array" ref="B1410">IF(A1410="","",INDEX(CAGE,MATCH(A1410,Company_Name,0)))</f>
        <v/>
      </c>
      <c r="C1410" s="80" t="str" cm="1">
        <f t="array" ref="C1410">IF(A1410="","",INDEX(Prime_Sub,MATCH(A1410,Company_Name,0)))</f>
        <v/>
      </c>
      <c r="G1410" s="78" t="str" cm="1">
        <f t="array" ref="G1410">IF(F1410="","",INDEX(LCAT_ID,MATCH(F1410,LCAT_Name,0)))</f>
        <v/>
      </c>
      <c r="K1410" s="78" t="str">
        <f>IFERROR(_xlfn.XLOOKUP($J1410,MSA_Title_List,MSA_Title_List!$A$2:$A$643,"",0),"")</f>
        <v/>
      </c>
    </row>
    <row r="1411" spans="2:11">
      <c r="B1411" s="78" t="str" cm="1">
        <f t="array" ref="B1411">IF(A1411="","",INDEX(CAGE,MATCH(A1411,Company_Name,0)))</f>
        <v/>
      </c>
      <c r="C1411" s="80" t="str" cm="1">
        <f t="array" ref="C1411">IF(A1411="","",INDEX(Prime_Sub,MATCH(A1411,Company_Name,0)))</f>
        <v/>
      </c>
      <c r="G1411" s="78" t="str" cm="1">
        <f t="array" ref="G1411">IF(F1411="","",INDEX(LCAT_ID,MATCH(F1411,LCAT_Name,0)))</f>
        <v/>
      </c>
      <c r="K1411" s="78" t="str">
        <f>IFERROR(_xlfn.XLOOKUP($J1411,MSA_Title_List,MSA_Title_List!$A$2:$A$643,"",0),"")</f>
        <v/>
      </c>
    </row>
    <row r="1412" spans="2:11">
      <c r="B1412" s="78" t="str" cm="1">
        <f t="array" ref="B1412">IF(A1412="","",INDEX(CAGE,MATCH(A1412,Company_Name,0)))</f>
        <v/>
      </c>
      <c r="C1412" s="80" t="str" cm="1">
        <f t="array" ref="C1412">IF(A1412="","",INDEX(Prime_Sub,MATCH(A1412,Company_Name,0)))</f>
        <v/>
      </c>
      <c r="G1412" s="78" t="str" cm="1">
        <f t="array" ref="G1412">IF(F1412="","",INDEX(LCAT_ID,MATCH(F1412,LCAT_Name,0)))</f>
        <v/>
      </c>
      <c r="K1412" s="78" t="str">
        <f>IFERROR(_xlfn.XLOOKUP($J1412,MSA_Title_List,MSA_Title_List!$A$2:$A$643,"",0),"")</f>
        <v/>
      </c>
    </row>
    <row r="1413" spans="2:11">
      <c r="B1413" s="78" t="str" cm="1">
        <f t="array" ref="B1413">IF(A1413="","",INDEX(CAGE,MATCH(A1413,Company_Name,0)))</f>
        <v/>
      </c>
      <c r="C1413" s="80" t="str" cm="1">
        <f t="array" ref="C1413">IF(A1413="","",INDEX(Prime_Sub,MATCH(A1413,Company_Name,0)))</f>
        <v/>
      </c>
      <c r="G1413" s="78" t="str" cm="1">
        <f t="array" ref="G1413">IF(F1413="","",INDEX(LCAT_ID,MATCH(F1413,LCAT_Name,0)))</f>
        <v/>
      </c>
      <c r="K1413" s="78" t="str">
        <f>IFERROR(_xlfn.XLOOKUP($J1413,MSA_Title_List,MSA_Title_List!$A$2:$A$643,"",0),"")</f>
        <v/>
      </c>
    </row>
    <row r="1414" spans="2:11">
      <c r="B1414" s="78" t="str" cm="1">
        <f t="array" ref="B1414">IF(A1414="","",INDEX(CAGE,MATCH(A1414,Company_Name,0)))</f>
        <v/>
      </c>
      <c r="C1414" s="80" t="str" cm="1">
        <f t="array" ref="C1414">IF(A1414="","",INDEX(Prime_Sub,MATCH(A1414,Company_Name,0)))</f>
        <v/>
      </c>
      <c r="G1414" s="78" t="str" cm="1">
        <f t="array" ref="G1414">IF(F1414="","",INDEX(LCAT_ID,MATCH(F1414,LCAT_Name,0)))</f>
        <v/>
      </c>
      <c r="K1414" s="78" t="str">
        <f>IFERROR(_xlfn.XLOOKUP($J1414,MSA_Title_List,MSA_Title_List!$A$2:$A$643,"",0),"")</f>
        <v/>
      </c>
    </row>
    <row r="1415" spans="2:11">
      <c r="B1415" s="78" t="str" cm="1">
        <f t="array" ref="B1415">IF(A1415="","",INDEX(CAGE,MATCH(A1415,Company_Name,0)))</f>
        <v/>
      </c>
      <c r="C1415" s="80" t="str" cm="1">
        <f t="array" ref="C1415">IF(A1415="","",INDEX(Prime_Sub,MATCH(A1415,Company_Name,0)))</f>
        <v/>
      </c>
      <c r="G1415" s="78" t="str" cm="1">
        <f t="array" ref="G1415">IF(F1415="","",INDEX(LCAT_ID,MATCH(F1415,LCAT_Name,0)))</f>
        <v/>
      </c>
      <c r="K1415" s="78" t="str">
        <f>IFERROR(_xlfn.XLOOKUP($J1415,MSA_Title_List,MSA_Title_List!$A$2:$A$643,"",0),"")</f>
        <v/>
      </c>
    </row>
    <row r="1416" spans="2:11">
      <c r="B1416" s="78" t="str" cm="1">
        <f t="array" ref="B1416">IF(A1416="","",INDEX(CAGE,MATCH(A1416,Company_Name,0)))</f>
        <v/>
      </c>
      <c r="C1416" s="80" t="str" cm="1">
        <f t="array" ref="C1416">IF(A1416="","",INDEX(Prime_Sub,MATCH(A1416,Company_Name,0)))</f>
        <v/>
      </c>
      <c r="G1416" s="78" t="str" cm="1">
        <f t="array" ref="G1416">IF(F1416="","",INDEX(LCAT_ID,MATCH(F1416,LCAT_Name,0)))</f>
        <v/>
      </c>
      <c r="K1416" s="78" t="str">
        <f>IFERROR(_xlfn.XLOOKUP($J1416,MSA_Title_List,MSA_Title_List!$A$2:$A$643,"",0),"")</f>
        <v/>
      </c>
    </row>
    <row r="1417" spans="2:11">
      <c r="B1417" s="78" t="str" cm="1">
        <f t="array" ref="B1417">IF(A1417="","",INDEX(CAGE,MATCH(A1417,Company_Name,0)))</f>
        <v/>
      </c>
      <c r="C1417" s="80" t="str" cm="1">
        <f t="array" ref="C1417">IF(A1417="","",INDEX(Prime_Sub,MATCH(A1417,Company_Name,0)))</f>
        <v/>
      </c>
      <c r="G1417" s="78" t="str" cm="1">
        <f t="array" ref="G1417">IF(F1417="","",INDEX(LCAT_ID,MATCH(F1417,LCAT_Name,0)))</f>
        <v/>
      </c>
      <c r="K1417" s="78" t="str">
        <f>IFERROR(_xlfn.XLOOKUP($J1417,MSA_Title_List,MSA_Title_List!$A$2:$A$643,"",0),"")</f>
        <v/>
      </c>
    </row>
    <row r="1418" spans="2:11">
      <c r="B1418" s="78" t="str" cm="1">
        <f t="array" ref="B1418">IF(A1418="","",INDEX(CAGE,MATCH(A1418,Company_Name,0)))</f>
        <v/>
      </c>
      <c r="C1418" s="80" t="str" cm="1">
        <f t="array" ref="C1418">IF(A1418="","",INDEX(Prime_Sub,MATCH(A1418,Company_Name,0)))</f>
        <v/>
      </c>
      <c r="G1418" s="78" t="str" cm="1">
        <f t="array" ref="G1418">IF(F1418="","",INDEX(LCAT_ID,MATCH(F1418,LCAT_Name,0)))</f>
        <v/>
      </c>
      <c r="K1418" s="78" t="str">
        <f>IFERROR(_xlfn.XLOOKUP($J1418,MSA_Title_List,MSA_Title_List!$A$2:$A$643,"",0),"")</f>
        <v/>
      </c>
    </row>
    <row r="1419" spans="2:11">
      <c r="B1419" s="78" t="str" cm="1">
        <f t="array" ref="B1419">IF(A1419="","",INDEX(CAGE,MATCH(A1419,Company_Name,0)))</f>
        <v/>
      </c>
      <c r="C1419" s="80" t="str" cm="1">
        <f t="array" ref="C1419">IF(A1419="","",INDEX(Prime_Sub,MATCH(A1419,Company_Name,0)))</f>
        <v/>
      </c>
      <c r="G1419" s="78" t="str" cm="1">
        <f t="array" ref="G1419">IF(F1419="","",INDEX(LCAT_ID,MATCH(F1419,LCAT_Name,0)))</f>
        <v/>
      </c>
      <c r="K1419" s="78" t="str">
        <f>IFERROR(_xlfn.XLOOKUP($J1419,MSA_Title_List,MSA_Title_List!$A$2:$A$643,"",0),"")</f>
        <v/>
      </c>
    </row>
    <row r="1420" spans="2:11">
      <c r="B1420" s="78" t="str" cm="1">
        <f t="array" ref="B1420">IF(A1420="","",INDEX(CAGE,MATCH(A1420,Company_Name,0)))</f>
        <v/>
      </c>
      <c r="C1420" s="80" t="str" cm="1">
        <f t="array" ref="C1420">IF(A1420="","",INDEX(Prime_Sub,MATCH(A1420,Company_Name,0)))</f>
        <v/>
      </c>
      <c r="G1420" s="78" t="str" cm="1">
        <f t="array" ref="G1420">IF(F1420="","",INDEX(LCAT_ID,MATCH(F1420,LCAT_Name,0)))</f>
        <v/>
      </c>
      <c r="K1420" s="78" t="str">
        <f>IFERROR(_xlfn.XLOOKUP($J1420,MSA_Title_List,MSA_Title_List!$A$2:$A$643,"",0),"")</f>
        <v/>
      </c>
    </row>
    <row r="1421" spans="2:11">
      <c r="B1421" s="78" t="str" cm="1">
        <f t="array" ref="B1421">IF(A1421="","",INDEX(CAGE,MATCH(A1421,Company_Name,0)))</f>
        <v/>
      </c>
      <c r="C1421" s="80" t="str" cm="1">
        <f t="array" ref="C1421">IF(A1421="","",INDEX(Prime_Sub,MATCH(A1421,Company_Name,0)))</f>
        <v/>
      </c>
      <c r="G1421" s="78" t="str" cm="1">
        <f t="array" ref="G1421">IF(F1421="","",INDEX(LCAT_ID,MATCH(F1421,LCAT_Name,0)))</f>
        <v/>
      </c>
      <c r="K1421" s="78" t="str">
        <f>IFERROR(_xlfn.XLOOKUP($J1421,MSA_Title_List,MSA_Title_List!$A$2:$A$643,"",0),"")</f>
        <v/>
      </c>
    </row>
    <row r="1422" spans="2:11">
      <c r="B1422" s="78" t="str" cm="1">
        <f t="array" ref="B1422">IF(A1422="","",INDEX(CAGE,MATCH(A1422,Company_Name,0)))</f>
        <v/>
      </c>
      <c r="C1422" s="80" t="str" cm="1">
        <f t="array" ref="C1422">IF(A1422="","",INDEX(Prime_Sub,MATCH(A1422,Company_Name,0)))</f>
        <v/>
      </c>
      <c r="G1422" s="78" t="str" cm="1">
        <f t="array" ref="G1422">IF(F1422="","",INDEX(LCAT_ID,MATCH(F1422,LCAT_Name,0)))</f>
        <v/>
      </c>
      <c r="K1422" s="78" t="str">
        <f>IFERROR(_xlfn.XLOOKUP($J1422,MSA_Title_List,MSA_Title_List!$A$2:$A$643,"",0),"")</f>
        <v/>
      </c>
    </row>
    <row r="1423" spans="2:11">
      <c r="B1423" s="78" t="str" cm="1">
        <f t="array" ref="B1423">IF(A1423="","",INDEX(CAGE,MATCH(A1423,Company_Name,0)))</f>
        <v/>
      </c>
      <c r="C1423" s="80" t="str" cm="1">
        <f t="array" ref="C1423">IF(A1423="","",INDEX(Prime_Sub,MATCH(A1423,Company_Name,0)))</f>
        <v/>
      </c>
      <c r="G1423" s="78" t="str" cm="1">
        <f t="array" ref="G1423">IF(F1423="","",INDEX(LCAT_ID,MATCH(F1423,LCAT_Name,0)))</f>
        <v/>
      </c>
      <c r="K1423" s="78" t="str">
        <f>IFERROR(_xlfn.XLOOKUP($J1423,MSA_Title_List,MSA_Title_List!$A$2:$A$643,"",0),"")</f>
        <v/>
      </c>
    </row>
    <row r="1424" spans="2:11">
      <c r="B1424" s="78" t="str" cm="1">
        <f t="array" ref="B1424">IF(A1424="","",INDEX(CAGE,MATCH(A1424,Company_Name,0)))</f>
        <v/>
      </c>
      <c r="C1424" s="80" t="str" cm="1">
        <f t="array" ref="C1424">IF(A1424="","",INDEX(Prime_Sub,MATCH(A1424,Company_Name,0)))</f>
        <v/>
      </c>
      <c r="G1424" s="78" t="str" cm="1">
        <f t="array" ref="G1424">IF(F1424="","",INDEX(LCAT_ID,MATCH(F1424,LCAT_Name,0)))</f>
        <v/>
      </c>
      <c r="K1424" s="78" t="str">
        <f>IFERROR(_xlfn.XLOOKUP($J1424,MSA_Title_List,MSA_Title_List!$A$2:$A$643,"",0),"")</f>
        <v/>
      </c>
    </row>
    <row r="1425" spans="2:11">
      <c r="B1425" s="78" t="str" cm="1">
        <f t="array" ref="B1425">IF(A1425="","",INDEX(CAGE,MATCH(A1425,Company_Name,0)))</f>
        <v/>
      </c>
      <c r="C1425" s="80" t="str" cm="1">
        <f t="array" ref="C1425">IF(A1425="","",INDEX(Prime_Sub,MATCH(A1425,Company_Name,0)))</f>
        <v/>
      </c>
      <c r="G1425" s="78" t="str" cm="1">
        <f t="array" ref="G1425">IF(F1425="","",INDEX(LCAT_ID,MATCH(F1425,LCAT_Name,0)))</f>
        <v/>
      </c>
      <c r="K1425" s="78" t="str">
        <f>IFERROR(_xlfn.XLOOKUP($J1425,MSA_Title_List,MSA_Title_List!$A$2:$A$643,"",0),"")</f>
        <v/>
      </c>
    </row>
    <row r="1426" spans="2:11">
      <c r="B1426" s="78" t="str" cm="1">
        <f t="array" ref="B1426">IF(A1426="","",INDEX(CAGE,MATCH(A1426,Company_Name,0)))</f>
        <v/>
      </c>
      <c r="C1426" s="80" t="str" cm="1">
        <f t="array" ref="C1426">IF(A1426="","",INDEX(Prime_Sub,MATCH(A1426,Company_Name,0)))</f>
        <v/>
      </c>
      <c r="G1426" s="78" t="str" cm="1">
        <f t="array" ref="G1426">IF(F1426="","",INDEX(LCAT_ID,MATCH(F1426,LCAT_Name,0)))</f>
        <v/>
      </c>
      <c r="K1426" s="78" t="str">
        <f>IFERROR(_xlfn.XLOOKUP($J1426,MSA_Title_List,MSA_Title_List!$A$2:$A$643,"",0),"")</f>
        <v/>
      </c>
    </row>
    <row r="1427" spans="2:11">
      <c r="B1427" s="78" t="str" cm="1">
        <f t="array" ref="B1427">IF(A1427="","",INDEX(CAGE,MATCH(A1427,Company_Name,0)))</f>
        <v/>
      </c>
      <c r="C1427" s="80" t="str" cm="1">
        <f t="array" ref="C1427">IF(A1427="","",INDEX(Prime_Sub,MATCH(A1427,Company_Name,0)))</f>
        <v/>
      </c>
      <c r="G1427" s="78" t="str" cm="1">
        <f t="array" ref="G1427">IF(F1427="","",INDEX(LCAT_ID,MATCH(F1427,LCAT_Name,0)))</f>
        <v/>
      </c>
      <c r="K1427" s="78" t="str">
        <f>IFERROR(_xlfn.XLOOKUP($J1427,MSA_Title_List,MSA_Title_List!$A$2:$A$643,"",0),"")</f>
        <v/>
      </c>
    </row>
    <row r="1428" spans="2:11">
      <c r="B1428" s="78" t="str" cm="1">
        <f t="array" ref="B1428">IF(A1428="","",INDEX(CAGE,MATCH(A1428,Company_Name,0)))</f>
        <v/>
      </c>
      <c r="C1428" s="80" t="str" cm="1">
        <f t="array" ref="C1428">IF(A1428="","",INDEX(Prime_Sub,MATCH(A1428,Company_Name,0)))</f>
        <v/>
      </c>
      <c r="G1428" s="78" t="str" cm="1">
        <f t="array" ref="G1428">IF(F1428="","",INDEX(LCAT_ID,MATCH(F1428,LCAT_Name,0)))</f>
        <v/>
      </c>
      <c r="K1428" s="78" t="str">
        <f>IFERROR(_xlfn.XLOOKUP($J1428,MSA_Title_List,MSA_Title_List!$A$2:$A$643,"",0),"")</f>
        <v/>
      </c>
    </row>
    <row r="1429" spans="2:11">
      <c r="B1429" s="78" t="str" cm="1">
        <f t="array" ref="B1429">IF(A1429="","",INDEX(CAGE,MATCH(A1429,Company_Name,0)))</f>
        <v/>
      </c>
      <c r="C1429" s="80" t="str" cm="1">
        <f t="array" ref="C1429">IF(A1429="","",INDEX(Prime_Sub,MATCH(A1429,Company_Name,0)))</f>
        <v/>
      </c>
      <c r="G1429" s="78" t="str" cm="1">
        <f t="array" ref="G1429">IF(F1429="","",INDEX(LCAT_ID,MATCH(F1429,LCAT_Name,0)))</f>
        <v/>
      </c>
      <c r="K1429" s="78" t="str">
        <f>IFERROR(_xlfn.XLOOKUP($J1429,MSA_Title_List,MSA_Title_List!$A$2:$A$643,"",0),"")</f>
        <v/>
      </c>
    </row>
    <row r="1430" spans="2:11">
      <c r="B1430" s="78" t="str" cm="1">
        <f t="array" ref="B1430">IF(A1430="","",INDEX(CAGE,MATCH(A1430,Company_Name,0)))</f>
        <v/>
      </c>
      <c r="C1430" s="80" t="str" cm="1">
        <f t="array" ref="C1430">IF(A1430="","",INDEX(Prime_Sub,MATCH(A1430,Company_Name,0)))</f>
        <v/>
      </c>
      <c r="G1430" s="78" t="str" cm="1">
        <f t="array" ref="G1430">IF(F1430="","",INDEX(LCAT_ID,MATCH(F1430,LCAT_Name,0)))</f>
        <v/>
      </c>
      <c r="K1430" s="78" t="str">
        <f>IFERROR(_xlfn.XLOOKUP($J1430,MSA_Title_List,MSA_Title_List!$A$2:$A$643,"",0),"")</f>
        <v/>
      </c>
    </row>
    <row r="1431" spans="2:11">
      <c r="B1431" s="78" t="str" cm="1">
        <f t="array" ref="B1431">IF(A1431="","",INDEX(CAGE,MATCH(A1431,Company_Name,0)))</f>
        <v/>
      </c>
      <c r="C1431" s="80" t="str" cm="1">
        <f t="array" ref="C1431">IF(A1431="","",INDEX(Prime_Sub,MATCH(A1431,Company_Name,0)))</f>
        <v/>
      </c>
      <c r="G1431" s="78" t="str" cm="1">
        <f t="array" ref="G1431">IF(F1431="","",INDEX(LCAT_ID,MATCH(F1431,LCAT_Name,0)))</f>
        <v/>
      </c>
      <c r="K1431" s="78" t="str">
        <f>IFERROR(_xlfn.XLOOKUP($J1431,MSA_Title_List,MSA_Title_List!$A$2:$A$643,"",0),"")</f>
        <v/>
      </c>
    </row>
    <row r="1432" spans="2:11">
      <c r="B1432" s="78" t="str" cm="1">
        <f t="array" ref="B1432">IF(A1432="","",INDEX(CAGE,MATCH(A1432,Company_Name,0)))</f>
        <v/>
      </c>
      <c r="C1432" s="80" t="str" cm="1">
        <f t="array" ref="C1432">IF(A1432="","",INDEX(Prime_Sub,MATCH(A1432,Company_Name,0)))</f>
        <v/>
      </c>
      <c r="G1432" s="78" t="str" cm="1">
        <f t="array" ref="G1432">IF(F1432="","",INDEX(LCAT_ID,MATCH(F1432,LCAT_Name,0)))</f>
        <v/>
      </c>
      <c r="K1432" s="78" t="str">
        <f>IFERROR(_xlfn.XLOOKUP($J1432,MSA_Title_List,MSA_Title_List!$A$2:$A$643,"",0),"")</f>
        <v/>
      </c>
    </row>
    <row r="1433" spans="2:11">
      <c r="B1433" s="78" t="str" cm="1">
        <f t="array" ref="B1433">IF(A1433="","",INDEX(CAGE,MATCH(A1433,Company_Name,0)))</f>
        <v/>
      </c>
      <c r="C1433" s="80" t="str" cm="1">
        <f t="array" ref="C1433">IF(A1433="","",INDEX(Prime_Sub,MATCH(A1433,Company_Name,0)))</f>
        <v/>
      </c>
      <c r="G1433" s="78" t="str" cm="1">
        <f t="array" ref="G1433">IF(F1433="","",INDEX(LCAT_ID,MATCH(F1433,LCAT_Name,0)))</f>
        <v/>
      </c>
      <c r="K1433" s="78" t="str">
        <f>IFERROR(_xlfn.XLOOKUP($J1433,MSA_Title_List,MSA_Title_List!$A$2:$A$643,"",0),"")</f>
        <v/>
      </c>
    </row>
    <row r="1434" spans="2:11">
      <c r="B1434" s="78" t="str" cm="1">
        <f t="array" ref="B1434">IF(A1434="","",INDEX(CAGE,MATCH(A1434,Company_Name,0)))</f>
        <v/>
      </c>
      <c r="C1434" s="80" t="str" cm="1">
        <f t="array" ref="C1434">IF(A1434="","",INDEX(Prime_Sub,MATCH(A1434,Company_Name,0)))</f>
        <v/>
      </c>
      <c r="G1434" s="78" t="str" cm="1">
        <f t="array" ref="G1434">IF(F1434="","",INDEX(LCAT_ID,MATCH(F1434,LCAT_Name,0)))</f>
        <v/>
      </c>
      <c r="K1434" s="78" t="str">
        <f>IFERROR(_xlfn.XLOOKUP($J1434,MSA_Title_List,MSA_Title_List!$A$2:$A$643,"",0),"")</f>
        <v/>
      </c>
    </row>
    <row r="1435" spans="2:11">
      <c r="B1435" s="78" t="str" cm="1">
        <f t="array" ref="B1435">IF(A1435="","",INDEX(CAGE,MATCH(A1435,Company_Name,0)))</f>
        <v/>
      </c>
      <c r="C1435" s="80" t="str" cm="1">
        <f t="array" ref="C1435">IF(A1435="","",INDEX(Prime_Sub,MATCH(A1435,Company_Name,0)))</f>
        <v/>
      </c>
      <c r="G1435" s="78" t="str" cm="1">
        <f t="array" ref="G1435">IF(F1435="","",INDEX(LCAT_ID,MATCH(F1435,LCAT_Name,0)))</f>
        <v/>
      </c>
      <c r="K1435" s="78" t="str">
        <f>IFERROR(_xlfn.XLOOKUP($J1435,MSA_Title_List,MSA_Title_List!$A$2:$A$643,"",0),"")</f>
        <v/>
      </c>
    </row>
    <row r="1436" spans="2:11">
      <c r="B1436" s="78" t="str" cm="1">
        <f t="array" ref="B1436">IF(A1436="","",INDEX(CAGE,MATCH(A1436,Company_Name,0)))</f>
        <v/>
      </c>
      <c r="C1436" s="80" t="str" cm="1">
        <f t="array" ref="C1436">IF(A1436="","",INDEX(Prime_Sub,MATCH(A1436,Company_Name,0)))</f>
        <v/>
      </c>
      <c r="G1436" s="78" t="str" cm="1">
        <f t="array" ref="G1436">IF(F1436="","",INDEX(LCAT_ID,MATCH(F1436,LCAT_Name,0)))</f>
        <v/>
      </c>
      <c r="K1436" s="78" t="str">
        <f>IFERROR(_xlfn.XLOOKUP($J1436,MSA_Title_List,MSA_Title_List!$A$2:$A$643,"",0),"")</f>
        <v/>
      </c>
    </row>
    <row r="1437" spans="2:11">
      <c r="B1437" s="78" t="str" cm="1">
        <f t="array" ref="B1437">IF(A1437="","",INDEX(CAGE,MATCH(A1437,Company_Name,0)))</f>
        <v/>
      </c>
      <c r="C1437" s="80" t="str" cm="1">
        <f t="array" ref="C1437">IF(A1437="","",INDEX(Prime_Sub,MATCH(A1437,Company_Name,0)))</f>
        <v/>
      </c>
      <c r="G1437" s="78" t="str" cm="1">
        <f t="array" ref="G1437">IF(F1437="","",INDEX(LCAT_ID,MATCH(F1437,LCAT_Name,0)))</f>
        <v/>
      </c>
      <c r="K1437" s="78" t="str">
        <f>IFERROR(_xlfn.XLOOKUP($J1437,MSA_Title_List,MSA_Title_List!$A$2:$A$643,"",0),"")</f>
        <v/>
      </c>
    </row>
    <row r="1438" spans="2:11">
      <c r="B1438" s="78" t="str" cm="1">
        <f t="array" ref="B1438">IF(A1438="","",INDEX(CAGE,MATCH(A1438,Company_Name,0)))</f>
        <v/>
      </c>
      <c r="C1438" s="80" t="str" cm="1">
        <f t="array" ref="C1438">IF(A1438="","",INDEX(Prime_Sub,MATCH(A1438,Company_Name,0)))</f>
        <v/>
      </c>
      <c r="G1438" s="78" t="str" cm="1">
        <f t="array" ref="G1438">IF(F1438="","",INDEX(LCAT_ID,MATCH(F1438,LCAT_Name,0)))</f>
        <v/>
      </c>
      <c r="K1438" s="78" t="str">
        <f>IFERROR(_xlfn.XLOOKUP($J1438,MSA_Title_List,MSA_Title_List!$A$2:$A$643,"",0),"")</f>
        <v/>
      </c>
    </row>
    <row r="1439" spans="2:11">
      <c r="B1439" s="78" t="str" cm="1">
        <f t="array" ref="B1439">IF(A1439="","",INDEX(CAGE,MATCH(A1439,Company_Name,0)))</f>
        <v/>
      </c>
      <c r="C1439" s="80" t="str" cm="1">
        <f t="array" ref="C1439">IF(A1439="","",INDEX(Prime_Sub,MATCH(A1439,Company_Name,0)))</f>
        <v/>
      </c>
      <c r="G1439" s="78" t="str" cm="1">
        <f t="array" ref="G1439">IF(F1439="","",INDEX(LCAT_ID,MATCH(F1439,LCAT_Name,0)))</f>
        <v/>
      </c>
      <c r="K1439" s="78" t="str">
        <f>IFERROR(_xlfn.XLOOKUP($J1439,MSA_Title_List,MSA_Title_List!$A$2:$A$643,"",0),"")</f>
        <v/>
      </c>
    </row>
    <row r="1440" spans="2:11">
      <c r="B1440" s="78" t="str" cm="1">
        <f t="array" ref="B1440">IF(A1440="","",INDEX(CAGE,MATCH(A1440,Company_Name,0)))</f>
        <v/>
      </c>
      <c r="C1440" s="80" t="str" cm="1">
        <f t="array" ref="C1440">IF(A1440="","",INDEX(Prime_Sub,MATCH(A1440,Company_Name,0)))</f>
        <v/>
      </c>
      <c r="G1440" s="78" t="str" cm="1">
        <f t="array" ref="G1440">IF(F1440="","",INDEX(LCAT_ID,MATCH(F1440,LCAT_Name,0)))</f>
        <v/>
      </c>
      <c r="K1440" s="78" t="str">
        <f>IFERROR(_xlfn.XLOOKUP($J1440,MSA_Title_List,MSA_Title_List!$A$2:$A$643,"",0),"")</f>
        <v/>
      </c>
    </row>
    <row r="1441" spans="2:11">
      <c r="B1441" s="78" t="str" cm="1">
        <f t="array" ref="B1441">IF(A1441="","",INDEX(CAGE,MATCH(A1441,Company_Name,0)))</f>
        <v/>
      </c>
      <c r="C1441" s="80" t="str" cm="1">
        <f t="array" ref="C1441">IF(A1441="","",INDEX(Prime_Sub,MATCH(A1441,Company_Name,0)))</f>
        <v/>
      </c>
      <c r="G1441" s="78" t="str" cm="1">
        <f t="array" ref="G1441">IF(F1441="","",INDEX(LCAT_ID,MATCH(F1441,LCAT_Name,0)))</f>
        <v/>
      </c>
      <c r="K1441" s="78" t="str">
        <f>IFERROR(_xlfn.XLOOKUP($J1441,MSA_Title_List,MSA_Title_List!$A$2:$A$643,"",0),"")</f>
        <v/>
      </c>
    </row>
    <row r="1442" spans="2:11">
      <c r="B1442" s="78" t="str" cm="1">
        <f t="array" ref="B1442">IF(A1442="","",INDEX(CAGE,MATCH(A1442,Company_Name,0)))</f>
        <v/>
      </c>
      <c r="C1442" s="80" t="str" cm="1">
        <f t="array" ref="C1442">IF(A1442="","",INDEX(Prime_Sub,MATCH(A1442,Company_Name,0)))</f>
        <v/>
      </c>
      <c r="G1442" s="78" t="str" cm="1">
        <f t="array" ref="G1442">IF(F1442="","",INDEX(LCAT_ID,MATCH(F1442,LCAT_Name,0)))</f>
        <v/>
      </c>
      <c r="K1442" s="78" t="str">
        <f>IFERROR(_xlfn.XLOOKUP($J1442,MSA_Title_List,MSA_Title_List!$A$2:$A$643,"",0),"")</f>
        <v/>
      </c>
    </row>
    <row r="1443" spans="2:11">
      <c r="B1443" s="78" t="str" cm="1">
        <f t="array" ref="B1443">IF(A1443="","",INDEX(CAGE,MATCH(A1443,Company_Name,0)))</f>
        <v/>
      </c>
      <c r="C1443" s="80" t="str" cm="1">
        <f t="array" ref="C1443">IF(A1443="","",INDEX(Prime_Sub,MATCH(A1443,Company_Name,0)))</f>
        <v/>
      </c>
      <c r="G1443" s="78" t="str" cm="1">
        <f t="array" ref="G1443">IF(F1443="","",INDEX(LCAT_ID,MATCH(F1443,LCAT_Name,0)))</f>
        <v/>
      </c>
      <c r="K1443" s="78" t="str">
        <f>IFERROR(_xlfn.XLOOKUP($J1443,MSA_Title_List,MSA_Title_List!$A$2:$A$643,"",0),"")</f>
        <v/>
      </c>
    </row>
    <row r="1444" spans="2:11">
      <c r="B1444" s="78" t="str" cm="1">
        <f t="array" ref="B1444">IF(A1444="","",INDEX(CAGE,MATCH(A1444,Company_Name,0)))</f>
        <v/>
      </c>
      <c r="C1444" s="80" t="str" cm="1">
        <f t="array" ref="C1444">IF(A1444="","",INDEX(Prime_Sub,MATCH(A1444,Company_Name,0)))</f>
        <v/>
      </c>
      <c r="G1444" s="78" t="str" cm="1">
        <f t="array" ref="G1444">IF(F1444="","",INDEX(LCAT_ID,MATCH(F1444,LCAT_Name,0)))</f>
        <v/>
      </c>
      <c r="K1444" s="78" t="str">
        <f>IFERROR(_xlfn.XLOOKUP($J1444,MSA_Title_List,MSA_Title_List!$A$2:$A$643,"",0),"")</f>
        <v/>
      </c>
    </row>
    <row r="1445" spans="2:11">
      <c r="B1445" s="78" t="str" cm="1">
        <f t="array" ref="B1445">IF(A1445="","",INDEX(CAGE,MATCH(A1445,Company_Name,0)))</f>
        <v/>
      </c>
      <c r="C1445" s="80" t="str" cm="1">
        <f t="array" ref="C1445">IF(A1445="","",INDEX(Prime_Sub,MATCH(A1445,Company_Name,0)))</f>
        <v/>
      </c>
      <c r="G1445" s="78" t="str" cm="1">
        <f t="array" ref="G1445">IF(F1445="","",INDEX(LCAT_ID,MATCH(F1445,LCAT_Name,0)))</f>
        <v/>
      </c>
      <c r="K1445" s="78" t="str">
        <f>IFERROR(_xlfn.XLOOKUP($J1445,MSA_Title_List,MSA_Title_List!$A$2:$A$643,"",0),"")</f>
        <v/>
      </c>
    </row>
    <row r="1446" spans="2:11">
      <c r="B1446" s="78" t="str" cm="1">
        <f t="array" ref="B1446">IF(A1446="","",INDEX(CAGE,MATCH(A1446,Company_Name,0)))</f>
        <v/>
      </c>
      <c r="C1446" s="80" t="str" cm="1">
        <f t="array" ref="C1446">IF(A1446="","",INDEX(Prime_Sub,MATCH(A1446,Company_Name,0)))</f>
        <v/>
      </c>
      <c r="G1446" s="78" t="str" cm="1">
        <f t="array" ref="G1446">IF(F1446="","",INDEX(LCAT_ID,MATCH(F1446,LCAT_Name,0)))</f>
        <v/>
      </c>
      <c r="K1446" s="78" t="str">
        <f>IFERROR(_xlfn.XLOOKUP($J1446,MSA_Title_List,MSA_Title_List!$A$2:$A$643,"",0),"")</f>
        <v/>
      </c>
    </row>
    <row r="1447" spans="2:11">
      <c r="B1447" s="78" t="str" cm="1">
        <f t="array" ref="B1447">IF(A1447="","",INDEX(CAGE,MATCH(A1447,Company_Name,0)))</f>
        <v/>
      </c>
      <c r="C1447" s="80" t="str" cm="1">
        <f t="array" ref="C1447">IF(A1447="","",INDEX(Prime_Sub,MATCH(A1447,Company_Name,0)))</f>
        <v/>
      </c>
      <c r="G1447" s="78" t="str" cm="1">
        <f t="array" ref="G1447">IF(F1447="","",INDEX(LCAT_ID,MATCH(F1447,LCAT_Name,0)))</f>
        <v/>
      </c>
      <c r="K1447" s="78" t="str">
        <f>IFERROR(_xlfn.XLOOKUP($J1447,MSA_Title_List,MSA_Title_List!$A$2:$A$643,"",0),"")</f>
        <v/>
      </c>
    </row>
    <row r="1448" spans="2:11">
      <c r="B1448" s="78" t="str" cm="1">
        <f t="array" ref="B1448">IF(A1448="","",INDEX(CAGE,MATCH(A1448,Company_Name,0)))</f>
        <v/>
      </c>
      <c r="C1448" s="80" t="str" cm="1">
        <f t="array" ref="C1448">IF(A1448="","",INDEX(Prime_Sub,MATCH(A1448,Company_Name,0)))</f>
        <v/>
      </c>
      <c r="G1448" s="78" t="str" cm="1">
        <f t="array" ref="G1448">IF(F1448="","",INDEX(LCAT_ID,MATCH(F1448,LCAT_Name,0)))</f>
        <v/>
      </c>
      <c r="K1448" s="78" t="str">
        <f>IFERROR(_xlfn.XLOOKUP($J1448,MSA_Title_List,MSA_Title_List!$A$2:$A$643,"",0),"")</f>
        <v/>
      </c>
    </row>
    <row r="1449" spans="2:11">
      <c r="B1449" s="78" t="str" cm="1">
        <f t="array" ref="B1449">IF(A1449="","",INDEX(CAGE,MATCH(A1449,Company_Name,0)))</f>
        <v/>
      </c>
      <c r="C1449" s="80" t="str" cm="1">
        <f t="array" ref="C1449">IF(A1449="","",INDEX(Prime_Sub,MATCH(A1449,Company_Name,0)))</f>
        <v/>
      </c>
      <c r="G1449" s="78" t="str" cm="1">
        <f t="array" ref="G1449">IF(F1449="","",INDEX(LCAT_ID,MATCH(F1449,LCAT_Name,0)))</f>
        <v/>
      </c>
      <c r="K1449" s="78" t="str">
        <f>IFERROR(_xlfn.XLOOKUP($J1449,MSA_Title_List,MSA_Title_List!$A$2:$A$643,"",0),"")</f>
        <v/>
      </c>
    </row>
    <row r="1450" spans="2:11">
      <c r="B1450" s="78" t="str" cm="1">
        <f t="array" ref="B1450">IF(A1450="","",INDEX(CAGE,MATCH(A1450,Company_Name,0)))</f>
        <v/>
      </c>
      <c r="C1450" s="80" t="str" cm="1">
        <f t="array" ref="C1450">IF(A1450="","",INDEX(Prime_Sub,MATCH(A1450,Company_Name,0)))</f>
        <v/>
      </c>
      <c r="G1450" s="78" t="str" cm="1">
        <f t="array" ref="G1450">IF(F1450="","",INDEX(LCAT_ID,MATCH(F1450,LCAT_Name,0)))</f>
        <v/>
      </c>
      <c r="K1450" s="78" t="str">
        <f>IFERROR(_xlfn.XLOOKUP($J1450,MSA_Title_List,MSA_Title_List!$A$2:$A$643,"",0),"")</f>
        <v/>
      </c>
    </row>
    <row r="1451" spans="2:11">
      <c r="B1451" s="78" t="str" cm="1">
        <f t="array" ref="B1451">IF(A1451="","",INDEX(CAGE,MATCH(A1451,Company_Name,0)))</f>
        <v/>
      </c>
      <c r="C1451" s="80" t="str" cm="1">
        <f t="array" ref="C1451">IF(A1451="","",INDEX(Prime_Sub,MATCH(A1451,Company_Name,0)))</f>
        <v/>
      </c>
      <c r="G1451" s="78" t="str" cm="1">
        <f t="array" ref="G1451">IF(F1451="","",INDEX(LCAT_ID,MATCH(F1451,LCAT_Name,0)))</f>
        <v/>
      </c>
      <c r="K1451" s="78" t="str">
        <f>IFERROR(_xlfn.XLOOKUP($J1451,MSA_Title_List,MSA_Title_List!$A$2:$A$643,"",0),"")</f>
        <v/>
      </c>
    </row>
    <row r="1452" spans="2:11">
      <c r="B1452" s="78" t="str" cm="1">
        <f t="array" ref="B1452">IF(A1452="","",INDEX(CAGE,MATCH(A1452,Company_Name,0)))</f>
        <v/>
      </c>
      <c r="C1452" s="80" t="str" cm="1">
        <f t="array" ref="C1452">IF(A1452="","",INDEX(Prime_Sub,MATCH(A1452,Company_Name,0)))</f>
        <v/>
      </c>
      <c r="G1452" s="78" t="str" cm="1">
        <f t="array" ref="G1452">IF(F1452="","",INDEX(LCAT_ID,MATCH(F1452,LCAT_Name,0)))</f>
        <v/>
      </c>
      <c r="K1452" s="78" t="str">
        <f>IFERROR(_xlfn.XLOOKUP($J1452,MSA_Title_List,MSA_Title_List!$A$2:$A$643,"",0),"")</f>
        <v/>
      </c>
    </row>
    <row r="1453" spans="2:11">
      <c r="B1453" s="78" t="str" cm="1">
        <f t="array" ref="B1453">IF(A1453="","",INDEX(CAGE,MATCH(A1453,Company_Name,0)))</f>
        <v/>
      </c>
      <c r="C1453" s="80" t="str" cm="1">
        <f t="array" ref="C1453">IF(A1453="","",INDEX(Prime_Sub,MATCH(A1453,Company_Name,0)))</f>
        <v/>
      </c>
      <c r="G1453" s="78" t="str" cm="1">
        <f t="array" ref="G1453">IF(F1453="","",INDEX(LCAT_ID,MATCH(F1453,LCAT_Name,0)))</f>
        <v/>
      </c>
      <c r="K1453" s="78" t="str">
        <f>IFERROR(_xlfn.XLOOKUP($J1453,MSA_Title_List,MSA_Title_List!$A$2:$A$643,"",0),"")</f>
        <v/>
      </c>
    </row>
    <row r="1454" spans="2:11">
      <c r="B1454" s="78" t="str" cm="1">
        <f t="array" ref="B1454">IF(A1454="","",INDEX(CAGE,MATCH(A1454,Company_Name,0)))</f>
        <v/>
      </c>
      <c r="C1454" s="80" t="str" cm="1">
        <f t="array" ref="C1454">IF(A1454="","",INDEX(Prime_Sub,MATCH(A1454,Company_Name,0)))</f>
        <v/>
      </c>
      <c r="G1454" s="78" t="str" cm="1">
        <f t="array" ref="G1454">IF(F1454="","",INDEX(LCAT_ID,MATCH(F1454,LCAT_Name,0)))</f>
        <v/>
      </c>
      <c r="K1454" s="78" t="str">
        <f>IFERROR(_xlfn.XLOOKUP($J1454,MSA_Title_List,MSA_Title_List!$A$2:$A$643,"",0),"")</f>
        <v/>
      </c>
    </row>
    <row r="1455" spans="2:11">
      <c r="B1455" s="78" t="str" cm="1">
        <f t="array" ref="B1455">IF(A1455="","",INDEX(CAGE,MATCH(A1455,Company_Name,0)))</f>
        <v/>
      </c>
      <c r="C1455" s="80" t="str" cm="1">
        <f t="array" ref="C1455">IF(A1455="","",INDEX(Prime_Sub,MATCH(A1455,Company_Name,0)))</f>
        <v/>
      </c>
      <c r="G1455" s="78" t="str" cm="1">
        <f t="array" ref="G1455">IF(F1455="","",INDEX(LCAT_ID,MATCH(F1455,LCAT_Name,0)))</f>
        <v/>
      </c>
      <c r="K1455" s="78" t="str">
        <f>IFERROR(_xlfn.XLOOKUP($J1455,MSA_Title_List,MSA_Title_List!$A$2:$A$643,"",0),"")</f>
        <v/>
      </c>
    </row>
    <row r="1456" spans="2:11">
      <c r="B1456" s="78" t="str" cm="1">
        <f t="array" ref="B1456">IF(A1456="","",INDEX(CAGE,MATCH(A1456,Company_Name,0)))</f>
        <v/>
      </c>
      <c r="C1456" s="80" t="str" cm="1">
        <f t="array" ref="C1456">IF(A1456="","",INDEX(Prime_Sub,MATCH(A1456,Company_Name,0)))</f>
        <v/>
      </c>
      <c r="G1456" s="78" t="str" cm="1">
        <f t="array" ref="G1456">IF(F1456="","",INDEX(LCAT_ID,MATCH(F1456,LCAT_Name,0)))</f>
        <v/>
      </c>
      <c r="K1456" s="78" t="str">
        <f>IFERROR(_xlfn.XLOOKUP($J1456,MSA_Title_List,MSA_Title_List!$A$2:$A$643,"",0),"")</f>
        <v/>
      </c>
    </row>
    <row r="1457" spans="2:11">
      <c r="B1457" s="78" t="str" cm="1">
        <f t="array" ref="B1457">IF(A1457="","",INDEX(CAGE,MATCH(A1457,Company_Name,0)))</f>
        <v/>
      </c>
      <c r="C1457" s="80" t="str" cm="1">
        <f t="array" ref="C1457">IF(A1457="","",INDEX(Prime_Sub,MATCH(A1457,Company_Name,0)))</f>
        <v/>
      </c>
      <c r="G1457" s="78" t="str" cm="1">
        <f t="array" ref="G1457">IF(F1457="","",INDEX(LCAT_ID,MATCH(F1457,LCAT_Name,0)))</f>
        <v/>
      </c>
      <c r="K1457" s="78" t="str">
        <f>IFERROR(_xlfn.XLOOKUP($J1457,MSA_Title_List,MSA_Title_List!$A$2:$A$643,"",0),"")</f>
        <v/>
      </c>
    </row>
    <row r="1458" spans="2:11">
      <c r="B1458" s="78" t="str" cm="1">
        <f t="array" ref="B1458">IF(A1458="","",INDEX(CAGE,MATCH(A1458,Company_Name,0)))</f>
        <v/>
      </c>
      <c r="C1458" s="80" t="str" cm="1">
        <f t="array" ref="C1458">IF(A1458="","",INDEX(Prime_Sub,MATCH(A1458,Company_Name,0)))</f>
        <v/>
      </c>
      <c r="G1458" s="78" t="str" cm="1">
        <f t="array" ref="G1458">IF(F1458="","",INDEX(LCAT_ID,MATCH(F1458,LCAT_Name,0)))</f>
        <v/>
      </c>
      <c r="K1458" s="78" t="str">
        <f>IFERROR(_xlfn.XLOOKUP($J1458,MSA_Title_List,MSA_Title_List!$A$2:$A$643,"",0),"")</f>
        <v/>
      </c>
    </row>
    <row r="1459" spans="2:11">
      <c r="B1459" s="78" t="str" cm="1">
        <f t="array" ref="B1459">IF(A1459="","",INDEX(CAGE,MATCH(A1459,Company_Name,0)))</f>
        <v/>
      </c>
      <c r="C1459" s="80" t="str" cm="1">
        <f t="array" ref="C1459">IF(A1459="","",INDEX(Prime_Sub,MATCH(A1459,Company_Name,0)))</f>
        <v/>
      </c>
      <c r="G1459" s="78" t="str" cm="1">
        <f t="array" ref="G1459">IF(F1459="","",INDEX(LCAT_ID,MATCH(F1459,LCAT_Name,0)))</f>
        <v/>
      </c>
      <c r="K1459" s="78" t="str">
        <f>IFERROR(_xlfn.XLOOKUP($J1459,MSA_Title_List,MSA_Title_List!$A$2:$A$643,"",0),"")</f>
        <v/>
      </c>
    </row>
    <row r="1460" spans="2:11">
      <c r="B1460" s="78" t="str" cm="1">
        <f t="array" ref="B1460">IF(A1460="","",INDEX(CAGE,MATCH(A1460,Company_Name,0)))</f>
        <v/>
      </c>
      <c r="C1460" s="80" t="str" cm="1">
        <f t="array" ref="C1460">IF(A1460="","",INDEX(Prime_Sub,MATCH(A1460,Company_Name,0)))</f>
        <v/>
      </c>
      <c r="G1460" s="78" t="str" cm="1">
        <f t="array" ref="G1460">IF(F1460="","",INDEX(LCAT_ID,MATCH(F1460,LCAT_Name,0)))</f>
        <v/>
      </c>
      <c r="K1460" s="78" t="str">
        <f>IFERROR(_xlfn.XLOOKUP($J1460,MSA_Title_List,MSA_Title_List!$A$2:$A$643,"",0),"")</f>
        <v/>
      </c>
    </row>
    <row r="1461" spans="2:11">
      <c r="B1461" s="78" t="str" cm="1">
        <f t="array" ref="B1461">IF(A1461="","",INDEX(CAGE,MATCH(A1461,Company_Name,0)))</f>
        <v/>
      </c>
      <c r="C1461" s="80" t="str" cm="1">
        <f t="array" ref="C1461">IF(A1461="","",INDEX(Prime_Sub,MATCH(A1461,Company_Name,0)))</f>
        <v/>
      </c>
      <c r="G1461" s="78" t="str" cm="1">
        <f t="array" ref="G1461">IF(F1461="","",INDEX(LCAT_ID,MATCH(F1461,LCAT_Name,0)))</f>
        <v/>
      </c>
      <c r="K1461" s="78" t="str">
        <f>IFERROR(_xlfn.XLOOKUP($J1461,MSA_Title_List,MSA_Title_List!$A$2:$A$643,"",0),"")</f>
        <v/>
      </c>
    </row>
    <row r="1462" spans="2:11">
      <c r="B1462" s="78" t="str" cm="1">
        <f t="array" ref="B1462">IF(A1462="","",INDEX(CAGE,MATCH(A1462,Company_Name,0)))</f>
        <v/>
      </c>
      <c r="C1462" s="80" t="str" cm="1">
        <f t="array" ref="C1462">IF(A1462="","",INDEX(Prime_Sub,MATCH(A1462,Company_Name,0)))</f>
        <v/>
      </c>
      <c r="G1462" s="78" t="str" cm="1">
        <f t="array" ref="G1462">IF(F1462="","",INDEX(LCAT_ID,MATCH(F1462,LCAT_Name,0)))</f>
        <v/>
      </c>
      <c r="K1462" s="78" t="str">
        <f>IFERROR(_xlfn.XLOOKUP($J1462,MSA_Title_List,MSA_Title_List!$A$2:$A$643,"",0),"")</f>
        <v/>
      </c>
    </row>
    <row r="1463" spans="2:11">
      <c r="B1463" s="78" t="str" cm="1">
        <f t="array" ref="B1463">IF(A1463="","",INDEX(CAGE,MATCH(A1463,Company_Name,0)))</f>
        <v/>
      </c>
      <c r="C1463" s="80" t="str" cm="1">
        <f t="array" ref="C1463">IF(A1463="","",INDEX(Prime_Sub,MATCH(A1463,Company_Name,0)))</f>
        <v/>
      </c>
      <c r="G1463" s="78" t="str" cm="1">
        <f t="array" ref="G1463">IF(F1463="","",INDEX(LCAT_ID,MATCH(F1463,LCAT_Name,0)))</f>
        <v/>
      </c>
      <c r="K1463" s="78" t="str">
        <f>IFERROR(_xlfn.XLOOKUP($J1463,MSA_Title_List,MSA_Title_List!$A$2:$A$643,"",0),"")</f>
        <v/>
      </c>
    </row>
    <row r="1464" spans="2:11">
      <c r="B1464" s="78" t="str" cm="1">
        <f t="array" ref="B1464">IF(A1464="","",INDEX(CAGE,MATCH(A1464,Company_Name,0)))</f>
        <v/>
      </c>
      <c r="C1464" s="80" t="str" cm="1">
        <f t="array" ref="C1464">IF(A1464="","",INDEX(Prime_Sub,MATCH(A1464,Company_Name,0)))</f>
        <v/>
      </c>
      <c r="G1464" s="78" t="str" cm="1">
        <f t="array" ref="G1464">IF(F1464="","",INDEX(LCAT_ID,MATCH(F1464,LCAT_Name,0)))</f>
        <v/>
      </c>
      <c r="K1464" s="78" t="str">
        <f>IFERROR(_xlfn.XLOOKUP($J1464,MSA_Title_List,MSA_Title_List!$A$2:$A$643,"",0),"")</f>
        <v/>
      </c>
    </row>
    <row r="1465" spans="2:11">
      <c r="B1465" s="78" t="str" cm="1">
        <f t="array" ref="B1465">IF(A1465="","",INDEX(CAGE,MATCH(A1465,Company_Name,0)))</f>
        <v/>
      </c>
      <c r="C1465" s="80" t="str" cm="1">
        <f t="array" ref="C1465">IF(A1465="","",INDEX(Prime_Sub,MATCH(A1465,Company_Name,0)))</f>
        <v/>
      </c>
      <c r="G1465" s="78" t="str" cm="1">
        <f t="array" ref="G1465">IF(F1465="","",INDEX(LCAT_ID,MATCH(F1465,LCAT_Name,0)))</f>
        <v/>
      </c>
      <c r="K1465" s="78" t="str">
        <f>IFERROR(_xlfn.XLOOKUP($J1465,MSA_Title_List,MSA_Title_List!$A$2:$A$643,"",0),"")</f>
        <v/>
      </c>
    </row>
    <row r="1466" spans="2:11">
      <c r="B1466" s="78" t="str" cm="1">
        <f t="array" ref="B1466">IF(A1466="","",INDEX(CAGE,MATCH(A1466,Company_Name,0)))</f>
        <v/>
      </c>
      <c r="C1466" s="80" t="str" cm="1">
        <f t="array" ref="C1466">IF(A1466="","",INDEX(Prime_Sub,MATCH(A1466,Company_Name,0)))</f>
        <v/>
      </c>
      <c r="G1466" s="78" t="str" cm="1">
        <f t="array" ref="G1466">IF(F1466="","",INDEX(LCAT_ID,MATCH(F1466,LCAT_Name,0)))</f>
        <v/>
      </c>
      <c r="K1466" s="78" t="str">
        <f>IFERROR(_xlfn.XLOOKUP($J1466,MSA_Title_List,MSA_Title_List!$A$2:$A$643,"",0),"")</f>
        <v/>
      </c>
    </row>
    <row r="1467" spans="2:11">
      <c r="B1467" s="78" t="str" cm="1">
        <f t="array" ref="B1467">IF(A1467="","",INDEX(CAGE,MATCH(A1467,Company_Name,0)))</f>
        <v/>
      </c>
      <c r="C1467" s="80" t="str" cm="1">
        <f t="array" ref="C1467">IF(A1467="","",INDEX(Prime_Sub,MATCH(A1467,Company_Name,0)))</f>
        <v/>
      </c>
      <c r="G1467" s="78" t="str" cm="1">
        <f t="array" ref="G1467">IF(F1467="","",INDEX(LCAT_ID,MATCH(F1467,LCAT_Name,0)))</f>
        <v/>
      </c>
      <c r="K1467" s="78" t="str">
        <f>IFERROR(_xlfn.XLOOKUP($J1467,MSA_Title_List,MSA_Title_List!$A$2:$A$643,"",0),"")</f>
        <v/>
      </c>
    </row>
    <row r="1468" spans="2:11">
      <c r="B1468" s="78" t="str" cm="1">
        <f t="array" ref="B1468">IF(A1468="","",INDEX(CAGE,MATCH(A1468,Company_Name,0)))</f>
        <v/>
      </c>
      <c r="C1468" s="80" t="str" cm="1">
        <f t="array" ref="C1468">IF(A1468="","",INDEX(Prime_Sub,MATCH(A1468,Company_Name,0)))</f>
        <v/>
      </c>
      <c r="G1468" s="78" t="str" cm="1">
        <f t="array" ref="G1468">IF(F1468="","",INDEX(LCAT_ID,MATCH(F1468,LCAT_Name,0)))</f>
        <v/>
      </c>
      <c r="K1468" s="78" t="str">
        <f>IFERROR(_xlfn.XLOOKUP($J1468,MSA_Title_List,MSA_Title_List!$A$2:$A$643,"",0),"")</f>
        <v/>
      </c>
    </row>
    <row r="1469" spans="2:11">
      <c r="B1469" s="78" t="str" cm="1">
        <f t="array" ref="B1469">IF(A1469="","",INDEX(CAGE,MATCH(A1469,Company_Name,0)))</f>
        <v/>
      </c>
      <c r="C1469" s="80" t="str" cm="1">
        <f t="array" ref="C1469">IF(A1469="","",INDEX(Prime_Sub,MATCH(A1469,Company_Name,0)))</f>
        <v/>
      </c>
      <c r="G1469" s="78" t="str" cm="1">
        <f t="array" ref="G1469">IF(F1469="","",INDEX(LCAT_ID,MATCH(F1469,LCAT_Name,0)))</f>
        <v/>
      </c>
      <c r="K1469" s="78" t="str">
        <f>IFERROR(_xlfn.XLOOKUP($J1469,MSA_Title_List,MSA_Title_List!$A$2:$A$643,"",0),"")</f>
        <v/>
      </c>
    </row>
    <row r="1470" spans="2:11">
      <c r="B1470" s="78" t="str" cm="1">
        <f t="array" ref="B1470">IF(A1470="","",INDEX(CAGE,MATCH(A1470,Company_Name,0)))</f>
        <v/>
      </c>
      <c r="C1470" s="80" t="str" cm="1">
        <f t="array" ref="C1470">IF(A1470="","",INDEX(Prime_Sub,MATCH(A1470,Company_Name,0)))</f>
        <v/>
      </c>
      <c r="G1470" s="78" t="str" cm="1">
        <f t="array" ref="G1470">IF(F1470="","",INDEX(LCAT_ID,MATCH(F1470,LCAT_Name,0)))</f>
        <v/>
      </c>
      <c r="K1470" s="78" t="str">
        <f>IFERROR(_xlfn.XLOOKUP($J1470,MSA_Title_List,MSA_Title_List!$A$2:$A$643,"",0),"")</f>
        <v/>
      </c>
    </row>
    <row r="1471" spans="2:11">
      <c r="B1471" s="78" t="str" cm="1">
        <f t="array" ref="B1471">IF(A1471="","",INDEX(CAGE,MATCH(A1471,Company_Name,0)))</f>
        <v/>
      </c>
      <c r="C1471" s="80" t="str" cm="1">
        <f t="array" ref="C1471">IF(A1471="","",INDEX(Prime_Sub,MATCH(A1471,Company_Name,0)))</f>
        <v/>
      </c>
      <c r="G1471" s="78" t="str" cm="1">
        <f t="array" ref="G1471">IF(F1471="","",INDEX(LCAT_ID,MATCH(F1471,LCAT_Name,0)))</f>
        <v/>
      </c>
      <c r="K1471" s="78" t="str">
        <f>IFERROR(_xlfn.XLOOKUP($J1471,MSA_Title_List,MSA_Title_List!$A$2:$A$643,"",0),"")</f>
        <v/>
      </c>
    </row>
    <row r="1472" spans="2:11">
      <c r="B1472" s="78" t="str" cm="1">
        <f t="array" ref="B1472">IF(A1472="","",INDEX(CAGE,MATCH(A1472,Company_Name,0)))</f>
        <v/>
      </c>
      <c r="C1472" s="80" t="str" cm="1">
        <f t="array" ref="C1472">IF(A1472="","",INDEX(Prime_Sub,MATCH(A1472,Company_Name,0)))</f>
        <v/>
      </c>
      <c r="G1472" s="78" t="str" cm="1">
        <f t="array" ref="G1472">IF(F1472="","",INDEX(LCAT_ID,MATCH(F1472,LCAT_Name,0)))</f>
        <v/>
      </c>
      <c r="K1472" s="78" t="str">
        <f>IFERROR(_xlfn.XLOOKUP($J1472,MSA_Title_List,MSA_Title_List!$A$2:$A$643,"",0),"")</f>
        <v/>
      </c>
    </row>
    <row r="1473" spans="2:11">
      <c r="B1473" s="78" t="str" cm="1">
        <f t="array" ref="B1473">IF(A1473="","",INDEX(CAGE,MATCH(A1473,Company_Name,0)))</f>
        <v/>
      </c>
      <c r="C1473" s="80" t="str" cm="1">
        <f t="array" ref="C1473">IF(A1473="","",INDEX(Prime_Sub,MATCH(A1473,Company_Name,0)))</f>
        <v/>
      </c>
      <c r="G1473" s="78" t="str" cm="1">
        <f t="array" ref="G1473">IF(F1473="","",INDEX(LCAT_ID,MATCH(F1473,LCAT_Name,0)))</f>
        <v/>
      </c>
      <c r="K1473" s="78" t="str">
        <f>IFERROR(_xlfn.XLOOKUP($J1473,MSA_Title_List,MSA_Title_List!$A$2:$A$643,"",0),"")</f>
        <v/>
      </c>
    </row>
    <row r="1474" spans="2:11">
      <c r="B1474" s="78" t="str" cm="1">
        <f t="array" ref="B1474">IF(A1474="","",INDEX(CAGE,MATCH(A1474,Company_Name,0)))</f>
        <v/>
      </c>
      <c r="C1474" s="80" t="str" cm="1">
        <f t="array" ref="C1474">IF(A1474="","",INDEX(Prime_Sub,MATCH(A1474,Company_Name,0)))</f>
        <v/>
      </c>
      <c r="G1474" s="78" t="str" cm="1">
        <f t="array" ref="G1474">IF(F1474="","",INDEX(LCAT_ID,MATCH(F1474,LCAT_Name,0)))</f>
        <v/>
      </c>
      <c r="K1474" s="78" t="str">
        <f>IFERROR(_xlfn.XLOOKUP($J1474,MSA_Title_List,MSA_Title_List!$A$2:$A$643,"",0),"")</f>
        <v/>
      </c>
    </row>
    <row r="1475" spans="2:11">
      <c r="B1475" s="78" t="str" cm="1">
        <f t="array" ref="B1475">IF(A1475="","",INDEX(CAGE,MATCH(A1475,Company_Name,0)))</f>
        <v/>
      </c>
      <c r="C1475" s="80" t="str" cm="1">
        <f t="array" ref="C1475">IF(A1475="","",INDEX(Prime_Sub,MATCH(A1475,Company_Name,0)))</f>
        <v/>
      </c>
      <c r="G1475" s="78" t="str" cm="1">
        <f t="array" ref="G1475">IF(F1475="","",INDEX(LCAT_ID,MATCH(F1475,LCAT_Name,0)))</f>
        <v/>
      </c>
      <c r="K1475" s="78" t="str">
        <f>IFERROR(_xlfn.XLOOKUP($J1475,MSA_Title_List,MSA_Title_List!$A$2:$A$643,"",0),"")</f>
        <v/>
      </c>
    </row>
    <row r="1476" spans="2:11">
      <c r="B1476" s="78" t="str" cm="1">
        <f t="array" ref="B1476">IF(A1476="","",INDEX(CAGE,MATCH(A1476,Company_Name,0)))</f>
        <v/>
      </c>
      <c r="C1476" s="80" t="str" cm="1">
        <f t="array" ref="C1476">IF(A1476="","",INDEX(Prime_Sub,MATCH(A1476,Company_Name,0)))</f>
        <v/>
      </c>
      <c r="G1476" s="78" t="str" cm="1">
        <f t="array" ref="G1476">IF(F1476="","",INDEX(LCAT_ID,MATCH(F1476,LCAT_Name,0)))</f>
        <v/>
      </c>
      <c r="K1476" s="78" t="str">
        <f>IFERROR(_xlfn.XLOOKUP($J1476,MSA_Title_List,MSA_Title_List!$A$2:$A$643,"",0),"")</f>
        <v/>
      </c>
    </row>
    <row r="1477" spans="2:11">
      <c r="B1477" s="78" t="str" cm="1">
        <f t="array" ref="B1477">IF(A1477="","",INDEX(CAGE,MATCH(A1477,Company_Name,0)))</f>
        <v/>
      </c>
      <c r="C1477" s="80" t="str" cm="1">
        <f t="array" ref="C1477">IF(A1477="","",INDEX(Prime_Sub,MATCH(A1477,Company_Name,0)))</f>
        <v/>
      </c>
      <c r="G1477" s="78" t="str" cm="1">
        <f t="array" ref="G1477">IF(F1477="","",INDEX(LCAT_ID,MATCH(F1477,LCAT_Name,0)))</f>
        <v/>
      </c>
      <c r="K1477" s="78" t="str">
        <f>IFERROR(_xlfn.XLOOKUP($J1477,MSA_Title_List,MSA_Title_List!$A$2:$A$643,"",0),"")</f>
        <v/>
      </c>
    </row>
    <row r="1478" spans="2:11">
      <c r="B1478" s="78" t="str" cm="1">
        <f t="array" ref="B1478">IF(A1478="","",INDEX(CAGE,MATCH(A1478,Company_Name,0)))</f>
        <v/>
      </c>
      <c r="C1478" s="80" t="str" cm="1">
        <f t="array" ref="C1478">IF(A1478="","",INDEX(Prime_Sub,MATCH(A1478,Company_Name,0)))</f>
        <v/>
      </c>
      <c r="G1478" s="78" t="str" cm="1">
        <f t="array" ref="G1478">IF(F1478="","",INDEX(LCAT_ID,MATCH(F1478,LCAT_Name,0)))</f>
        <v/>
      </c>
      <c r="K1478" s="78" t="str">
        <f>IFERROR(_xlfn.XLOOKUP($J1478,MSA_Title_List,MSA_Title_List!$A$2:$A$643,"",0),"")</f>
        <v/>
      </c>
    </row>
    <row r="1479" spans="2:11">
      <c r="B1479" s="78" t="str" cm="1">
        <f t="array" ref="B1479">IF(A1479="","",INDEX(CAGE,MATCH(A1479,Company_Name,0)))</f>
        <v/>
      </c>
      <c r="C1479" s="80" t="str" cm="1">
        <f t="array" ref="C1479">IF(A1479="","",INDEX(Prime_Sub,MATCH(A1479,Company_Name,0)))</f>
        <v/>
      </c>
      <c r="G1479" s="78" t="str" cm="1">
        <f t="array" ref="G1479">IF(F1479="","",INDEX(LCAT_ID,MATCH(F1479,LCAT_Name,0)))</f>
        <v/>
      </c>
      <c r="K1479" s="78" t="str">
        <f>IFERROR(_xlfn.XLOOKUP($J1479,MSA_Title_List,MSA_Title_List!$A$2:$A$643,"",0),"")</f>
        <v/>
      </c>
    </row>
    <row r="1480" spans="2:11">
      <c r="B1480" s="78" t="str" cm="1">
        <f t="array" ref="B1480">IF(A1480="","",INDEX(CAGE,MATCH(A1480,Company_Name,0)))</f>
        <v/>
      </c>
      <c r="C1480" s="80" t="str" cm="1">
        <f t="array" ref="C1480">IF(A1480="","",INDEX(Prime_Sub,MATCH(A1480,Company_Name,0)))</f>
        <v/>
      </c>
      <c r="G1480" s="78" t="str" cm="1">
        <f t="array" ref="G1480">IF(F1480="","",INDEX(LCAT_ID,MATCH(F1480,LCAT_Name,0)))</f>
        <v/>
      </c>
      <c r="K1480" s="78" t="str">
        <f>IFERROR(_xlfn.XLOOKUP($J1480,MSA_Title_List,MSA_Title_List!$A$2:$A$643,"",0),"")</f>
        <v/>
      </c>
    </row>
    <row r="1481" spans="2:11">
      <c r="B1481" s="78" t="str" cm="1">
        <f t="array" ref="B1481">IF(A1481="","",INDEX(CAGE,MATCH(A1481,Company_Name,0)))</f>
        <v/>
      </c>
      <c r="C1481" s="80" t="str" cm="1">
        <f t="array" ref="C1481">IF(A1481="","",INDEX(Prime_Sub,MATCH(A1481,Company_Name,0)))</f>
        <v/>
      </c>
      <c r="G1481" s="78" t="str" cm="1">
        <f t="array" ref="G1481">IF(F1481="","",INDEX(LCAT_ID,MATCH(F1481,LCAT_Name,0)))</f>
        <v/>
      </c>
      <c r="K1481" s="78" t="str">
        <f>IFERROR(_xlfn.XLOOKUP($J1481,MSA_Title_List,MSA_Title_List!$A$2:$A$643,"",0),"")</f>
        <v/>
      </c>
    </row>
    <row r="1482" spans="2:11">
      <c r="B1482" s="78" t="str" cm="1">
        <f t="array" ref="B1482">IF(A1482="","",INDEX(CAGE,MATCH(A1482,Company_Name,0)))</f>
        <v/>
      </c>
      <c r="C1482" s="80" t="str" cm="1">
        <f t="array" ref="C1482">IF(A1482="","",INDEX(Prime_Sub,MATCH(A1482,Company_Name,0)))</f>
        <v/>
      </c>
      <c r="G1482" s="78" t="str" cm="1">
        <f t="array" ref="G1482">IF(F1482="","",INDEX(LCAT_ID,MATCH(F1482,LCAT_Name,0)))</f>
        <v/>
      </c>
      <c r="K1482" s="78" t="str">
        <f>IFERROR(_xlfn.XLOOKUP($J1482,MSA_Title_List,MSA_Title_List!$A$2:$A$643,"",0),"")</f>
        <v/>
      </c>
    </row>
    <row r="1483" spans="2:11">
      <c r="B1483" s="78" t="str" cm="1">
        <f t="array" ref="B1483">IF(A1483="","",INDEX(CAGE,MATCH(A1483,Company_Name,0)))</f>
        <v/>
      </c>
      <c r="C1483" s="80" t="str" cm="1">
        <f t="array" ref="C1483">IF(A1483="","",INDEX(Prime_Sub,MATCH(A1483,Company_Name,0)))</f>
        <v/>
      </c>
      <c r="G1483" s="78" t="str" cm="1">
        <f t="array" ref="G1483">IF(F1483="","",INDEX(LCAT_ID,MATCH(F1483,LCAT_Name,0)))</f>
        <v/>
      </c>
      <c r="K1483" s="78" t="str">
        <f>IFERROR(_xlfn.XLOOKUP($J1483,MSA_Title_List,MSA_Title_List!$A$2:$A$643,"",0),"")</f>
        <v/>
      </c>
    </row>
    <row r="1484" spans="2:11">
      <c r="B1484" s="78" t="str" cm="1">
        <f t="array" ref="B1484">IF(A1484="","",INDEX(CAGE,MATCH(A1484,Company_Name,0)))</f>
        <v/>
      </c>
      <c r="C1484" s="80" t="str" cm="1">
        <f t="array" ref="C1484">IF(A1484="","",INDEX(Prime_Sub,MATCH(A1484,Company_Name,0)))</f>
        <v/>
      </c>
      <c r="G1484" s="78" t="str" cm="1">
        <f t="array" ref="G1484">IF(F1484="","",INDEX(LCAT_ID,MATCH(F1484,LCAT_Name,0)))</f>
        <v/>
      </c>
      <c r="K1484" s="78" t="str">
        <f>IFERROR(_xlfn.XLOOKUP($J1484,MSA_Title_List,MSA_Title_List!$A$2:$A$643,"",0),"")</f>
        <v/>
      </c>
    </row>
    <row r="1485" spans="2:11">
      <c r="B1485" s="78" t="str" cm="1">
        <f t="array" ref="B1485">IF(A1485="","",INDEX(CAGE,MATCH(A1485,Company_Name,0)))</f>
        <v/>
      </c>
      <c r="C1485" s="80" t="str" cm="1">
        <f t="array" ref="C1485">IF(A1485="","",INDEX(Prime_Sub,MATCH(A1485,Company_Name,0)))</f>
        <v/>
      </c>
      <c r="G1485" s="78" t="str" cm="1">
        <f t="array" ref="G1485">IF(F1485="","",INDEX(LCAT_ID,MATCH(F1485,LCAT_Name,0)))</f>
        <v/>
      </c>
      <c r="K1485" s="78" t="str">
        <f>IFERROR(_xlfn.XLOOKUP($J1485,MSA_Title_List,MSA_Title_List!$A$2:$A$643,"",0),"")</f>
        <v/>
      </c>
    </row>
    <row r="1486" spans="2:11">
      <c r="B1486" s="78" t="str" cm="1">
        <f t="array" ref="B1486">IF(A1486="","",INDEX(CAGE,MATCH(A1486,Company_Name,0)))</f>
        <v/>
      </c>
      <c r="C1486" s="80" t="str" cm="1">
        <f t="array" ref="C1486">IF(A1486="","",INDEX(Prime_Sub,MATCH(A1486,Company_Name,0)))</f>
        <v/>
      </c>
      <c r="G1486" s="78" t="str" cm="1">
        <f t="array" ref="G1486">IF(F1486="","",INDEX(LCAT_ID,MATCH(F1486,LCAT_Name,0)))</f>
        <v/>
      </c>
      <c r="K1486" s="78" t="str">
        <f>IFERROR(_xlfn.XLOOKUP($J1486,MSA_Title_List,MSA_Title_List!$A$2:$A$643,"",0),"")</f>
        <v/>
      </c>
    </row>
    <row r="1487" spans="2:11">
      <c r="B1487" s="78" t="str" cm="1">
        <f t="array" ref="B1487">IF(A1487="","",INDEX(CAGE,MATCH(A1487,Company_Name,0)))</f>
        <v/>
      </c>
      <c r="C1487" s="80" t="str" cm="1">
        <f t="array" ref="C1487">IF(A1487="","",INDEX(Prime_Sub,MATCH(A1487,Company_Name,0)))</f>
        <v/>
      </c>
      <c r="G1487" s="78" t="str" cm="1">
        <f t="array" ref="G1487">IF(F1487="","",INDEX(LCAT_ID,MATCH(F1487,LCAT_Name,0)))</f>
        <v/>
      </c>
      <c r="K1487" s="78" t="str">
        <f>IFERROR(_xlfn.XLOOKUP($J1487,MSA_Title_List,MSA_Title_List!$A$2:$A$643,"",0),"")</f>
        <v/>
      </c>
    </row>
    <row r="1488" spans="2:11">
      <c r="B1488" s="78" t="str" cm="1">
        <f t="array" ref="B1488">IF(A1488="","",INDEX(CAGE,MATCH(A1488,Company_Name,0)))</f>
        <v/>
      </c>
      <c r="C1488" s="80" t="str" cm="1">
        <f t="array" ref="C1488">IF(A1488="","",INDEX(Prime_Sub,MATCH(A1488,Company_Name,0)))</f>
        <v/>
      </c>
      <c r="G1488" s="78" t="str" cm="1">
        <f t="array" ref="G1488">IF(F1488="","",INDEX(LCAT_ID,MATCH(F1488,LCAT_Name,0)))</f>
        <v/>
      </c>
      <c r="K1488" s="78" t="str">
        <f>IFERROR(_xlfn.XLOOKUP($J1488,MSA_Title_List,MSA_Title_List!$A$2:$A$643,"",0),"")</f>
        <v/>
      </c>
    </row>
    <row r="1489" spans="2:11">
      <c r="B1489" s="78" t="str" cm="1">
        <f t="array" ref="B1489">IF(A1489="","",INDEX(CAGE,MATCH(A1489,Company_Name,0)))</f>
        <v/>
      </c>
      <c r="C1489" s="80" t="str" cm="1">
        <f t="array" ref="C1489">IF(A1489="","",INDEX(Prime_Sub,MATCH(A1489,Company_Name,0)))</f>
        <v/>
      </c>
      <c r="G1489" s="78" t="str" cm="1">
        <f t="array" ref="G1489">IF(F1489="","",INDEX(LCAT_ID,MATCH(F1489,LCAT_Name,0)))</f>
        <v/>
      </c>
      <c r="K1489" s="78" t="str">
        <f>IFERROR(_xlfn.XLOOKUP($J1489,MSA_Title_List,MSA_Title_List!$A$2:$A$643,"",0),"")</f>
        <v/>
      </c>
    </row>
    <row r="1490" spans="2:11">
      <c r="B1490" s="78" t="str" cm="1">
        <f t="array" ref="B1490">IF(A1490="","",INDEX(CAGE,MATCH(A1490,Company_Name,0)))</f>
        <v/>
      </c>
      <c r="C1490" s="80" t="str" cm="1">
        <f t="array" ref="C1490">IF(A1490="","",INDEX(Prime_Sub,MATCH(A1490,Company_Name,0)))</f>
        <v/>
      </c>
      <c r="G1490" s="78" t="str" cm="1">
        <f t="array" ref="G1490">IF(F1490="","",INDEX(LCAT_ID,MATCH(F1490,LCAT_Name,0)))</f>
        <v/>
      </c>
      <c r="K1490" s="78" t="str">
        <f>IFERROR(_xlfn.XLOOKUP($J1490,MSA_Title_List,MSA_Title_List!$A$2:$A$643,"",0),"")</f>
        <v/>
      </c>
    </row>
    <row r="1491" spans="2:11">
      <c r="B1491" s="78" t="str" cm="1">
        <f t="array" ref="B1491">IF(A1491="","",INDEX(CAGE,MATCH(A1491,Company_Name,0)))</f>
        <v/>
      </c>
      <c r="C1491" s="80" t="str" cm="1">
        <f t="array" ref="C1491">IF(A1491="","",INDEX(Prime_Sub,MATCH(A1491,Company_Name,0)))</f>
        <v/>
      </c>
      <c r="G1491" s="78" t="str" cm="1">
        <f t="array" ref="G1491">IF(F1491="","",INDEX(LCAT_ID,MATCH(F1491,LCAT_Name,0)))</f>
        <v/>
      </c>
      <c r="K1491" s="78" t="str">
        <f>IFERROR(_xlfn.XLOOKUP($J1491,MSA_Title_List,MSA_Title_List!$A$2:$A$643,"",0),"")</f>
        <v/>
      </c>
    </row>
    <row r="1492" spans="2:11">
      <c r="B1492" s="78" t="str" cm="1">
        <f t="array" ref="B1492">IF(A1492="","",INDEX(CAGE,MATCH(A1492,Company_Name,0)))</f>
        <v/>
      </c>
      <c r="C1492" s="80" t="str" cm="1">
        <f t="array" ref="C1492">IF(A1492="","",INDEX(Prime_Sub,MATCH(A1492,Company_Name,0)))</f>
        <v/>
      </c>
      <c r="G1492" s="78" t="str" cm="1">
        <f t="array" ref="G1492">IF(F1492="","",INDEX(LCAT_ID,MATCH(F1492,LCAT_Name,0)))</f>
        <v/>
      </c>
      <c r="K1492" s="78" t="str">
        <f>IFERROR(_xlfn.XLOOKUP($J1492,MSA_Title_List,MSA_Title_List!$A$2:$A$643,"",0),"")</f>
        <v/>
      </c>
    </row>
    <row r="1493" spans="2:11">
      <c r="B1493" s="78" t="str" cm="1">
        <f t="array" ref="B1493">IF(A1493="","",INDEX(CAGE,MATCH(A1493,Company_Name,0)))</f>
        <v/>
      </c>
      <c r="C1493" s="80" t="str" cm="1">
        <f t="array" ref="C1493">IF(A1493="","",INDEX(Prime_Sub,MATCH(A1493,Company_Name,0)))</f>
        <v/>
      </c>
      <c r="G1493" s="78" t="str" cm="1">
        <f t="array" ref="G1493">IF(F1493="","",INDEX(LCAT_ID,MATCH(F1493,LCAT_Name,0)))</f>
        <v/>
      </c>
      <c r="K1493" s="78" t="str">
        <f>IFERROR(_xlfn.XLOOKUP($J1493,MSA_Title_List,MSA_Title_List!$A$2:$A$643,"",0),"")</f>
        <v/>
      </c>
    </row>
    <row r="1494" spans="2:11">
      <c r="B1494" s="78" t="str" cm="1">
        <f t="array" ref="B1494">IF(A1494="","",INDEX(CAGE,MATCH(A1494,Company_Name,0)))</f>
        <v/>
      </c>
      <c r="C1494" s="80" t="str" cm="1">
        <f t="array" ref="C1494">IF(A1494="","",INDEX(Prime_Sub,MATCH(A1494,Company_Name,0)))</f>
        <v/>
      </c>
      <c r="G1494" s="78" t="str" cm="1">
        <f t="array" ref="G1494">IF(F1494="","",INDEX(LCAT_ID,MATCH(F1494,LCAT_Name,0)))</f>
        <v/>
      </c>
      <c r="K1494" s="78" t="str">
        <f>IFERROR(_xlfn.XLOOKUP($J1494,MSA_Title_List,MSA_Title_List!$A$2:$A$643,"",0),"")</f>
        <v/>
      </c>
    </row>
    <row r="1495" spans="2:11">
      <c r="B1495" s="78" t="str" cm="1">
        <f t="array" ref="B1495">IF(A1495="","",INDEX(CAGE,MATCH(A1495,Company_Name,0)))</f>
        <v/>
      </c>
      <c r="C1495" s="80" t="str" cm="1">
        <f t="array" ref="C1495">IF(A1495="","",INDEX(Prime_Sub,MATCH(A1495,Company_Name,0)))</f>
        <v/>
      </c>
      <c r="G1495" s="78" t="str" cm="1">
        <f t="array" ref="G1495">IF(F1495="","",INDEX(LCAT_ID,MATCH(F1495,LCAT_Name,0)))</f>
        <v/>
      </c>
      <c r="K1495" s="78" t="str">
        <f>IFERROR(_xlfn.XLOOKUP($J1495,MSA_Title_List,MSA_Title_List!$A$2:$A$643,"",0),"")</f>
        <v/>
      </c>
    </row>
    <row r="1496" spans="2:11">
      <c r="B1496" s="78" t="str" cm="1">
        <f t="array" ref="B1496">IF(A1496="","",INDEX(CAGE,MATCH(A1496,Company_Name,0)))</f>
        <v/>
      </c>
      <c r="C1496" s="80" t="str" cm="1">
        <f t="array" ref="C1496">IF(A1496="","",INDEX(Prime_Sub,MATCH(A1496,Company_Name,0)))</f>
        <v/>
      </c>
      <c r="G1496" s="78" t="str" cm="1">
        <f t="array" ref="G1496">IF(F1496="","",INDEX(LCAT_ID,MATCH(F1496,LCAT_Name,0)))</f>
        <v/>
      </c>
      <c r="K1496" s="78" t="str">
        <f>IFERROR(_xlfn.XLOOKUP($J1496,MSA_Title_List,MSA_Title_List!$A$2:$A$643,"",0),"")</f>
        <v/>
      </c>
    </row>
    <row r="1497" spans="2:11">
      <c r="B1497" s="78" t="str" cm="1">
        <f t="array" ref="B1497">IF(A1497="","",INDEX(CAGE,MATCH(A1497,Company_Name,0)))</f>
        <v/>
      </c>
      <c r="C1497" s="80" t="str" cm="1">
        <f t="array" ref="C1497">IF(A1497="","",INDEX(Prime_Sub,MATCH(A1497,Company_Name,0)))</f>
        <v/>
      </c>
      <c r="G1497" s="78" t="str" cm="1">
        <f t="array" ref="G1497">IF(F1497="","",INDEX(LCAT_ID,MATCH(F1497,LCAT_Name,0)))</f>
        <v/>
      </c>
      <c r="K1497" s="78" t="str">
        <f>IFERROR(_xlfn.XLOOKUP($J1497,MSA_Title_List,MSA_Title_List!$A$2:$A$643,"",0),"")</f>
        <v/>
      </c>
    </row>
    <row r="1498" spans="2:11">
      <c r="B1498" s="78" t="str" cm="1">
        <f t="array" ref="B1498">IF(A1498="","",INDEX(CAGE,MATCH(A1498,Company_Name,0)))</f>
        <v/>
      </c>
      <c r="C1498" s="80" t="str" cm="1">
        <f t="array" ref="C1498">IF(A1498="","",INDEX(Prime_Sub,MATCH(A1498,Company_Name,0)))</f>
        <v/>
      </c>
      <c r="G1498" s="78" t="str" cm="1">
        <f t="array" ref="G1498">IF(F1498="","",INDEX(LCAT_ID,MATCH(F1498,LCAT_Name,0)))</f>
        <v/>
      </c>
      <c r="K1498" s="78" t="str">
        <f>IFERROR(_xlfn.XLOOKUP($J1498,MSA_Title_List,MSA_Title_List!$A$2:$A$643,"",0),"")</f>
        <v/>
      </c>
    </row>
    <row r="1499" spans="2:11">
      <c r="B1499" s="78" t="str" cm="1">
        <f t="array" ref="B1499">IF(A1499="","",INDEX(CAGE,MATCH(A1499,Company_Name,0)))</f>
        <v/>
      </c>
      <c r="C1499" s="80" t="str" cm="1">
        <f t="array" ref="C1499">IF(A1499="","",INDEX(Prime_Sub,MATCH(A1499,Company_Name,0)))</f>
        <v/>
      </c>
      <c r="G1499" s="78" t="str" cm="1">
        <f t="array" ref="G1499">IF(F1499="","",INDEX(LCAT_ID,MATCH(F1499,LCAT_Name,0)))</f>
        <v/>
      </c>
      <c r="K1499" s="78" t="str">
        <f>IFERROR(_xlfn.XLOOKUP($J1499,MSA_Title_List,MSA_Title_List!$A$2:$A$643,"",0),"")</f>
        <v/>
      </c>
    </row>
    <row r="1500" spans="2:11">
      <c r="B1500" s="78" t="str" cm="1">
        <f t="array" ref="B1500">IF(A1500="","",INDEX(CAGE,MATCH(A1500,Company_Name,0)))</f>
        <v/>
      </c>
      <c r="C1500" s="80" t="str" cm="1">
        <f t="array" ref="C1500">IF(A1500="","",INDEX(Prime_Sub,MATCH(A1500,Company_Name,0)))</f>
        <v/>
      </c>
      <c r="G1500" s="78" t="str" cm="1">
        <f t="array" ref="G1500">IF(F1500="","",INDEX(LCAT_ID,MATCH(F1500,LCAT_Name,0)))</f>
        <v/>
      </c>
      <c r="K1500" s="78" t="str">
        <f>IFERROR(_xlfn.XLOOKUP($J1500,MSA_Title_List,MSA_Title_List!$A$2:$A$643,"",0),"")</f>
        <v/>
      </c>
    </row>
    <row r="1501" spans="2:11">
      <c r="B1501" s="78" t="str" cm="1">
        <f t="array" ref="B1501">IF(A1501="","",INDEX(CAGE,MATCH(A1501,Company_Name,0)))</f>
        <v/>
      </c>
      <c r="C1501" s="80" t="str" cm="1">
        <f t="array" ref="C1501">IF(A1501="","",INDEX(Prime_Sub,MATCH(A1501,Company_Name,0)))</f>
        <v/>
      </c>
      <c r="G1501" s="78" t="str" cm="1">
        <f t="array" ref="G1501">IF(F1501="","",INDEX(LCAT_ID,MATCH(F1501,LCAT_Name,0)))</f>
        <v/>
      </c>
      <c r="K1501" s="78" t="str">
        <f>IFERROR(_xlfn.XLOOKUP($J1501,MSA_Title_List,MSA_Title_List!$A$2:$A$643,"",0),"")</f>
        <v/>
      </c>
    </row>
    <row r="1502" spans="2:11">
      <c r="B1502" s="78" t="str" cm="1">
        <f t="array" ref="B1502">IF(A1502="","",INDEX(CAGE,MATCH(A1502,Company_Name,0)))</f>
        <v/>
      </c>
      <c r="C1502" s="80" t="str" cm="1">
        <f t="array" ref="C1502">IF(A1502="","",INDEX(Prime_Sub,MATCH(A1502,Company_Name,0)))</f>
        <v/>
      </c>
      <c r="G1502" s="78" t="str" cm="1">
        <f t="array" ref="G1502">IF(F1502="","",INDEX(LCAT_ID,MATCH(F1502,LCAT_Name,0)))</f>
        <v/>
      </c>
      <c r="K1502" s="78" t="str">
        <f>IFERROR(_xlfn.XLOOKUP($J1502,MSA_Title_List,MSA_Title_List!$A$2:$A$643,"",0),"")</f>
        <v/>
      </c>
    </row>
    <row r="1503" spans="2:11">
      <c r="B1503" s="78" t="str" cm="1">
        <f t="array" ref="B1503">IF(A1503="","",INDEX(CAGE,MATCH(A1503,Company_Name,0)))</f>
        <v/>
      </c>
      <c r="C1503" s="80" t="str" cm="1">
        <f t="array" ref="C1503">IF(A1503="","",INDEX(Prime_Sub,MATCH(A1503,Company_Name,0)))</f>
        <v/>
      </c>
      <c r="G1503" s="78" t="str" cm="1">
        <f t="array" ref="G1503">IF(F1503="","",INDEX(LCAT_ID,MATCH(F1503,LCAT_Name,0)))</f>
        <v/>
      </c>
      <c r="K1503" s="78" t="str">
        <f>IFERROR(_xlfn.XLOOKUP($J1503,MSA_Title_List,MSA_Title_List!$A$2:$A$643,"",0),"")</f>
        <v/>
      </c>
    </row>
    <row r="1504" spans="2:11">
      <c r="B1504" s="78" t="str" cm="1">
        <f t="array" ref="B1504">IF(A1504="","",INDEX(CAGE,MATCH(A1504,Company_Name,0)))</f>
        <v/>
      </c>
      <c r="C1504" s="80" t="str" cm="1">
        <f t="array" ref="C1504">IF(A1504="","",INDEX(Prime_Sub,MATCH(A1504,Company_Name,0)))</f>
        <v/>
      </c>
      <c r="G1504" s="78" t="str" cm="1">
        <f t="array" ref="G1504">IF(F1504="","",INDEX(LCAT_ID,MATCH(F1504,LCAT_Name,0)))</f>
        <v/>
      </c>
      <c r="K1504" s="78" t="str">
        <f>IFERROR(_xlfn.XLOOKUP($J1504,MSA_Title_List,MSA_Title_List!$A$2:$A$643,"",0),"")</f>
        <v/>
      </c>
    </row>
    <row r="1505" spans="2:11">
      <c r="B1505" s="78" t="str" cm="1">
        <f t="array" ref="B1505">IF(A1505="","",INDEX(CAGE,MATCH(A1505,Company_Name,0)))</f>
        <v/>
      </c>
      <c r="C1505" s="80" t="str" cm="1">
        <f t="array" ref="C1505">IF(A1505="","",INDEX(Prime_Sub,MATCH(A1505,Company_Name,0)))</f>
        <v/>
      </c>
      <c r="G1505" s="78" t="str" cm="1">
        <f t="array" ref="G1505">IF(F1505="","",INDEX(LCAT_ID,MATCH(F1505,LCAT_Name,0)))</f>
        <v/>
      </c>
      <c r="K1505" s="78" t="str">
        <f>IFERROR(_xlfn.XLOOKUP($J1505,MSA_Title_List,MSA_Title_List!$A$2:$A$643,"",0),"")</f>
        <v/>
      </c>
    </row>
    <row r="1506" spans="2:11">
      <c r="B1506" s="78" t="str" cm="1">
        <f t="array" ref="B1506">IF(A1506="","",INDEX(CAGE,MATCH(A1506,Company_Name,0)))</f>
        <v/>
      </c>
      <c r="C1506" s="80" t="str" cm="1">
        <f t="array" ref="C1506">IF(A1506="","",INDEX(Prime_Sub,MATCH(A1506,Company_Name,0)))</f>
        <v/>
      </c>
      <c r="G1506" s="78" t="str" cm="1">
        <f t="array" ref="G1506">IF(F1506="","",INDEX(LCAT_ID,MATCH(F1506,LCAT_Name,0)))</f>
        <v/>
      </c>
      <c r="K1506" s="78" t="str">
        <f>IFERROR(_xlfn.XLOOKUP($J1506,MSA_Title_List,MSA_Title_List!$A$2:$A$643,"",0),"")</f>
        <v/>
      </c>
    </row>
    <row r="1507" spans="2:11">
      <c r="B1507" s="78" t="str" cm="1">
        <f t="array" ref="B1507">IF(A1507="","",INDEX(CAGE,MATCH(A1507,Company_Name,0)))</f>
        <v/>
      </c>
      <c r="C1507" s="80" t="str" cm="1">
        <f t="array" ref="C1507">IF(A1507="","",INDEX(Prime_Sub,MATCH(A1507,Company_Name,0)))</f>
        <v/>
      </c>
      <c r="G1507" s="78" t="str" cm="1">
        <f t="array" ref="G1507">IF(F1507="","",INDEX(LCAT_ID,MATCH(F1507,LCAT_Name,0)))</f>
        <v/>
      </c>
      <c r="K1507" s="78" t="str">
        <f>IFERROR(_xlfn.XLOOKUP($J1507,MSA_Title_List,MSA_Title_List!$A$2:$A$643,"",0),"")</f>
        <v/>
      </c>
    </row>
    <row r="1508" spans="2:11">
      <c r="B1508" s="78" t="str" cm="1">
        <f t="array" ref="B1508">IF(A1508="","",INDEX(CAGE,MATCH(A1508,Company_Name,0)))</f>
        <v/>
      </c>
      <c r="C1508" s="80" t="str" cm="1">
        <f t="array" ref="C1508">IF(A1508="","",INDEX(Prime_Sub,MATCH(A1508,Company_Name,0)))</f>
        <v/>
      </c>
      <c r="G1508" s="78" t="str" cm="1">
        <f t="array" ref="G1508">IF(F1508="","",INDEX(LCAT_ID,MATCH(F1508,LCAT_Name,0)))</f>
        <v/>
      </c>
      <c r="K1508" s="78" t="str">
        <f>IFERROR(_xlfn.XLOOKUP($J1508,MSA_Title_List,MSA_Title_List!$A$2:$A$643,"",0),"")</f>
        <v/>
      </c>
    </row>
    <row r="1509" spans="2:11">
      <c r="B1509" s="78" t="str" cm="1">
        <f t="array" ref="B1509">IF(A1509="","",INDEX(CAGE,MATCH(A1509,Company_Name,0)))</f>
        <v/>
      </c>
      <c r="C1509" s="80" t="str" cm="1">
        <f t="array" ref="C1509">IF(A1509="","",INDEX(Prime_Sub,MATCH(A1509,Company_Name,0)))</f>
        <v/>
      </c>
      <c r="G1509" s="78" t="str" cm="1">
        <f t="array" ref="G1509">IF(F1509="","",INDEX(LCAT_ID,MATCH(F1509,LCAT_Name,0)))</f>
        <v/>
      </c>
      <c r="K1509" s="78" t="str">
        <f>IFERROR(_xlfn.XLOOKUP($J1509,MSA_Title_List,MSA_Title_List!$A$2:$A$643,"",0),"")</f>
        <v/>
      </c>
    </row>
    <row r="1510" spans="2:11">
      <c r="B1510" s="78" t="str" cm="1">
        <f t="array" ref="B1510">IF(A1510="","",INDEX(CAGE,MATCH(A1510,Company_Name,0)))</f>
        <v/>
      </c>
      <c r="C1510" s="80" t="str" cm="1">
        <f t="array" ref="C1510">IF(A1510="","",INDEX(Prime_Sub,MATCH(A1510,Company_Name,0)))</f>
        <v/>
      </c>
      <c r="G1510" s="78" t="str" cm="1">
        <f t="array" ref="G1510">IF(F1510="","",INDEX(LCAT_ID,MATCH(F1510,LCAT_Name,0)))</f>
        <v/>
      </c>
      <c r="K1510" s="78" t="str">
        <f>IFERROR(_xlfn.XLOOKUP($J1510,MSA_Title_List,MSA_Title_List!$A$2:$A$643,"",0),"")</f>
        <v/>
      </c>
    </row>
    <row r="1511" spans="2:11">
      <c r="B1511" s="78" t="str" cm="1">
        <f t="array" ref="B1511">IF(A1511="","",INDEX(CAGE,MATCH(A1511,Company_Name,0)))</f>
        <v/>
      </c>
      <c r="C1511" s="80" t="str" cm="1">
        <f t="array" ref="C1511">IF(A1511="","",INDEX(Prime_Sub,MATCH(A1511,Company_Name,0)))</f>
        <v/>
      </c>
      <c r="G1511" s="78" t="str" cm="1">
        <f t="array" ref="G1511">IF(F1511="","",INDEX(LCAT_ID,MATCH(F1511,LCAT_Name,0)))</f>
        <v/>
      </c>
      <c r="K1511" s="78" t="str">
        <f>IFERROR(_xlfn.XLOOKUP($J1511,MSA_Title_List,MSA_Title_List!$A$2:$A$643,"",0),"")</f>
        <v/>
      </c>
    </row>
    <row r="1512" spans="2:11">
      <c r="B1512" s="78" t="str" cm="1">
        <f t="array" ref="B1512">IF(A1512="","",INDEX(CAGE,MATCH(A1512,Company_Name,0)))</f>
        <v/>
      </c>
      <c r="C1512" s="80" t="str" cm="1">
        <f t="array" ref="C1512">IF(A1512="","",INDEX(Prime_Sub,MATCH(A1512,Company_Name,0)))</f>
        <v/>
      </c>
      <c r="G1512" s="78" t="str" cm="1">
        <f t="array" ref="G1512">IF(F1512="","",INDEX(LCAT_ID,MATCH(F1512,LCAT_Name,0)))</f>
        <v/>
      </c>
      <c r="K1512" s="78" t="str">
        <f>IFERROR(_xlfn.XLOOKUP($J1512,MSA_Title_List,MSA_Title_List!$A$2:$A$643,"",0),"")</f>
        <v/>
      </c>
    </row>
    <row r="1513" spans="2:11">
      <c r="B1513" s="78" t="str" cm="1">
        <f t="array" ref="B1513">IF(A1513="","",INDEX(CAGE,MATCH(A1513,Company_Name,0)))</f>
        <v/>
      </c>
      <c r="C1513" s="80" t="str" cm="1">
        <f t="array" ref="C1513">IF(A1513="","",INDEX(Prime_Sub,MATCH(A1513,Company_Name,0)))</f>
        <v/>
      </c>
      <c r="G1513" s="78" t="str" cm="1">
        <f t="array" ref="G1513">IF(F1513="","",INDEX(LCAT_ID,MATCH(F1513,LCAT_Name,0)))</f>
        <v/>
      </c>
      <c r="K1513" s="78" t="str">
        <f>IFERROR(_xlfn.XLOOKUP($J1513,MSA_Title_List,MSA_Title_List!$A$2:$A$643,"",0),"")</f>
        <v/>
      </c>
    </row>
    <row r="1514" spans="2:11">
      <c r="B1514" s="78" t="str" cm="1">
        <f t="array" ref="B1514">IF(A1514="","",INDEX(CAGE,MATCH(A1514,Company_Name,0)))</f>
        <v/>
      </c>
      <c r="C1514" s="80" t="str" cm="1">
        <f t="array" ref="C1514">IF(A1514="","",INDEX(Prime_Sub,MATCH(A1514,Company_Name,0)))</f>
        <v/>
      </c>
      <c r="G1514" s="78" t="str" cm="1">
        <f t="array" ref="G1514">IF(F1514="","",INDEX(LCAT_ID,MATCH(F1514,LCAT_Name,0)))</f>
        <v/>
      </c>
      <c r="K1514" s="78" t="str">
        <f>IFERROR(_xlfn.XLOOKUP($J1514,MSA_Title_List,MSA_Title_List!$A$2:$A$643,"",0),"")</f>
        <v/>
      </c>
    </row>
    <row r="1515" spans="2:11">
      <c r="B1515" s="78" t="str" cm="1">
        <f t="array" ref="B1515">IF(A1515="","",INDEX(CAGE,MATCH(A1515,Company_Name,0)))</f>
        <v/>
      </c>
      <c r="C1515" s="80" t="str" cm="1">
        <f t="array" ref="C1515">IF(A1515="","",INDEX(Prime_Sub,MATCH(A1515,Company_Name,0)))</f>
        <v/>
      </c>
      <c r="G1515" s="78" t="str" cm="1">
        <f t="array" ref="G1515">IF(F1515="","",INDEX(LCAT_ID,MATCH(F1515,LCAT_Name,0)))</f>
        <v/>
      </c>
      <c r="K1515" s="78" t="str">
        <f>IFERROR(_xlfn.XLOOKUP($J1515,MSA_Title_List,MSA_Title_List!$A$2:$A$643,"",0),"")</f>
        <v/>
      </c>
    </row>
    <row r="1516" spans="2:11">
      <c r="B1516" s="78" t="str" cm="1">
        <f t="array" ref="B1516">IF(A1516="","",INDEX(CAGE,MATCH(A1516,Company_Name,0)))</f>
        <v/>
      </c>
      <c r="C1516" s="80" t="str" cm="1">
        <f t="array" ref="C1516">IF(A1516="","",INDEX(Prime_Sub,MATCH(A1516,Company_Name,0)))</f>
        <v/>
      </c>
      <c r="G1516" s="78" t="str" cm="1">
        <f t="array" ref="G1516">IF(F1516="","",INDEX(LCAT_ID,MATCH(F1516,LCAT_Name,0)))</f>
        <v/>
      </c>
      <c r="K1516" s="78" t="str">
        <f>IFERROR(_xlfn.XLOOKUP($J1516,MSA_Title_List,MSA_Title_List!$A$2:$A$643,"",0),"")</f>
        <v/>
      </c>
    </row>
    <row r="1517" spans="2:11">
      <c r="B1517" s="78" t="str" cm="1">
        <f t="array" ref="B1517">IF(A1517="","",INDEX(CAGE,MATCH(A1517,Company_Name,0)))</f>
        <v/>
      </c>
      <c r="C1517" s="80" t="str" cm="1">
        <f t="array" ref="C1517">IF(A1517="","",INDEX(Prime_Sub,MATCH(A1517,Company_Name,0)))</f>
        <v/>
      </c>
      <c r="G1517" s="78" t="str" cm="1">
        <f t="array" ref="G1517">IF(F1517="","",INDEX(LCAT_ID,MATCH(F1517,LCAT_Name,0)))</f>
        <v/>
      </c>
      <c r="K1517" s="78" t="str">
        <f>IFERROR(_xlfn.XLOOKUP($J1517,MSA_Title_List,MSA_Title_List!$A$2:$A$643,"",0),"")</f>
        <v/>
      </c>
    </row>
    <row r="1518" spans="2:11">
      <c r="B1518" s="78" t="str" cm="1">
        <f t="array" ref="B1518">IF(A1518="","",INDEX(CAGE,MATCH(A1518,Company_Name,0)))</f>
        <v/>
      </c>
      <c r="C1518" s="80" t="str" cm="1">
        <f t="array" ref="C1518">IF(A1518="","",INDEX(Prime_Sub,MATCH(A1518,Company_Name,0)))</f>
        <v/>
      </c>
      <c r="G1518" s="78" t="str" cm="1">
        <f t="array" ref="G1518">IF(F1518="","",INDEX(LCAT_ID,MATCH(F1518,LCAT_Name,0)))</f>
        <v/>
      </c>
      <c r="K1518" s="78" t="str">
        <f>IFERROR(_xlfn.XLOOKUP($J1518,MSA_Title_List,MSA_Title_List!$A$2:$A$643,"",0),"")</f>
        <v/>
      </c>
    </row>
    <row r="1519" spans="2:11">
      <c r="B1519" s="78" t="str" cm="1">
        <f t="array" ref="B1519">IF(A1519="","",INDEX(CAGE,MATCH(A1519,Company_Name,0)))</f>
        <v/>
      </c>
      <c r="C1519" s="80" t="str" cm="1">
        <f t="array" ref="C1519">IF(A1519="","",INDEX(Prime_Sub,MATCH(A1519,Company_Name,0)))</f>
        <v/>
      </c>
      <c r="G1519" s="78" t="str" cm="1">
        <f t="array" ref="G1519">IF(F1519="","",INDEX(LCAT_ID,MATCH(F1519,LCAT_Name,0)))</f>
        <v/>
      </c>
      <c r="K1519" s="78" t="str">
        <f>IFERROR(_xlfn.XLOOKUP($J1519,MSA_Title_List,MSA_Title_List!$A$2:$A$643,"",0),"")</f>
        <v/>
      </c>
    </row>
    <row r="1520" spans="2:11">
      <c r="B1520" s="78" t="str" cm="1">
        <f t="array" ref="B1520">IF(A1520="","",INDEX(CAGE,MATCH(A1520,Company_Name,0)))</f>
        <v/>
      </c>
      <c r="C1520" s="80" t="str" cm="1">
        <f t="array" ref="C1520">IF(A1520="","",INDEX(Prime_Sub,MATCH(A1520,Company_Name,0)))</f>
        <v/>
      </c>
      <c r="G1520" s="78" t="str" cm="1">
        <f t="array" ref="G1520">IF(F1520="","",INDEX(LCAT_ID,MATCH(F1520,LCAT_Name,0)))</f>
        <v/>
      </c>
      <c r="K1520" s="78" t="str">
        <f>IFERROR(_xlfn.XLOOKUP($J1520,MSA_Title_List,MSA_Title_List!$A$2:$A$643,"",0),"")</f>
        <v/>
      </c>
    </row>
    <row r="1521" spans="2:11">
      <c r="B1521" s="78" t="str" cm="1">
        <f t="array" ref="B1521">IF(A1521="","",INDEX(CAGE,MATCH(A1521,Company_Name,0)))</f>
        <v/>
      </c>
      <c r="C1521" s="80" t="str" cm="1">
        <f t="array" ref="C1521">IF(A1521="","",INDEX(Prime_Sub,MATCH(A1521,Company_Name,0)))</f>
        <v/>
      </c>
      <c r="G1521" s="78" t="str" cm="1">
        <f t="array" ref="G1521">IF(F1521="","",INDEX(LCAT_ID,MATCH(F1521,LCAT_Name,0)))</f>
        <v/>
      </c>
      <c r="K1521" s="78" t="str">
        <f>IFERROR(_xlfn.XLOOKUP($J1521,MSA_Title_List,MSA_Title_List!$A$2:$A$643,"",0),"")</f>
        <v/>
      </c>
    </row>
    <row r="1522" spans="2:11">
      <c r="B1522" s="78" t="str" cm="1">
        <f t="array" ref="B1522">IF(A1522="","",INDEX(CAGE,MATCH(A1522,Company_Name,0)))</f>
        <v/>
      </c>
      <c r="C1522" s="80" t="str" cm="1">
        <f t="array" ref="C1522">IF(A1522="","",INDEX(Prime_Sub,MATCH(A1522,Company_Name,0)))</f>
        <v/>
      </c>
      <c r="G1522" s="78" t="str" cm="1">
        <f t="array" ref="G1522">IF(F1522="","",INDEX(LCAT_ID,MATCH(F1522,LCAT_Name,0)))</f>
        <v/>
      </c>
      <c r="K1522" s="78" t="str">
        <f>IFERROR(_xlfn.XLOOKUP($J1522,MSA_Title_List,MSA_Title_List!$A$2:$A$643,"",0),"")</f>
        <v/>
      </c>
    </row>
    <row r="1523" spans="2:11">
      <c r="B1523" s="78" t="str" cm="1">
        <f t="array" ref="B1523">IF(A1523="","",INDEX(CAGE,MATCH(A1523,Company_Name,0)))</f>
        <v/>
      </c>
      <c r="C1523" s="80" t="str" cm="1">
        <f t="array" ref="C1523">IF(A1523="","",INDEX(Prime_Sub,MATCH(A1523,Company_Name,0)))</f>
        <v/>
      </c>
      <c r="G1523" s="78" t="str" cm="1">
        <f t="array" ref="G1523">IF(F1523="","",INDEX(LCAT_ID,MATCH(F1523,LCAT_Name,0)))</f>
        <v/>
      </c>
      <c r="K1523" s="78" t="str">
        <f>IFERROR(_xlfn.XLOOKUP($J1523,MSA_Title_List,MSA_Title_List!$A$2:$A$643,"",0),"")</f>
        <v/>
      </c>
    </row>
    <row r="1524" spans="2:11">
      <c r="B1524" s="78" t="str" cm="1">
        <f t="array" ref="B1524">IF(A1524="","",INDEX(CAGE,MATCH(A1524,Company_Name,0)))</f>
        <v/>
      </c>
      <c r="C1524" s="80" t="str" cm="1">
        <f t="array" ref="C1524">IF(A1524="","",INDEX(Prime_Sub,MATCH(A1524,Company_Name,0)))</f>
        <v/>
      </c>
      <c r="G1524" s="78" t="str" cm="1">
        <f t="array" ref="G1524">IF(F1524="","",INDEX(LCAT_ID,MATCH(F1524,LCAT_Name,0)))</f>
        <v/>
      </c>
      <c r="K1524" s="78" t="str">
        <f>IFERROR(_xlfn.XLOOKUP($J1524,MSA_Title_List,MSA_Title_List!$A$2:$A$643,"",0),"")</f>
        <v/>
      </c>
    </row>
    <row r="1525" spans="2:11">
      <c r="B1525" s="78" t="str" cm="1">
        <f t="array" ref="B1525">IF(A1525="","",INDEX(CAGE,MATCH(A1525,Company_Name,0)))</f>
        <v/>
      </c>
      <c r="C1525" s="80" t="str" cm="1">
        <f t="array" ref="C1525">IF(A1525="","",INDEX(Prime_Sub,MATCH(A1525,Company_Name,0)))</f>
        <v/>
      </c>
      <c r="G1525" s="78" t="str" cm="1">
        <f t="array" ref="G1525">IF(F1525="","",INDEX(LCAT_ID,MATCH(F1525,LCAT_Name,0)))</f>
        <v/>
      </c>
      <c r="K1525" s="78" t="str">
        <f>IFERROR(_xlfn.XLOOKUP($J1525,MSA_Title_List,MSA_Title_List!$A$2:$A$643,"",0),"")</f>
        <v/>
      </c>
    </row>
    <row r="1526" spans="2:11">
      <c r="B1526" s="78" t="str" cm="1">
        <f t="array" ref="B1526">IF(A1526="","",INDEX(CAGE,MATCH(A1526,Company_Name,0)))</f>
        <v/>
      </c>
      <c r="C1526" s="80" t="str" cm="1">
        <f t="array" ref="C1526">IF(A1526="","",INDEX(Prime_Sub,MATCH(A1526,Company_Name,0)))</f>
        <v/>
      </c>
      <c r="G1526" s="78" t="str" cm="1">
        <f t="array" ref="G1526">IF(F1526="","",INDEX(LCAT_ID,MATCH(F1526,LCAT_Name,0)))</f>
        <v/>
      </c>
      <c r="K1526" s="78" t="str">
        <f>IFERROR(_xlfn.XLOOKUP($J1526,MSA_Title_List,MSA_Title_List!$A$2:$A$643,"",0),"")</f>
        <v/>
      </c>
    </row>
    <row r="1527" spans="2:11">
      <c r="B1527" s="78" t="str" cm="1">
        <f t="array" ref="B1527">IF(A1527="","",INDEX(CAGE,MATCH(A1527,Company_Name,0)))</f>
        <v/>
      </c>
      <c r="C1527" s="80" t="str" cm="1">
        <f t="array" ref="C1527">IF(A1527="","",INDEX(Prime_Sub,MATCH(A1527,Company_Name,0)))</f>
        <v/>
      </c>
      <c r="G1527" s="78" t="str" cm="1">
        <f t="array" ref="G1527">IF(F1527="","",INDEX(LCAT_ID,MATCH(F1527,LCAT_Name,0)))</f>
        <v/>
      </c>
      <c r="K1527" s="78" t="str">
        <f>IFERROR(_xlfn.XLOOKUP($J1527,MSA_Title_List,MSA_Title_List!$A$2:$A$643,"",0),"")</f>
        <v/>
      </c>
    </row>
    <row r="1528" spans="2:11">
      <c r="B1528" s="78" t="str" cm="1">
        <f t="array" ref="B1528">IF(A1528="","",INDEX(CAGE,MATCH(A1528,Company_Name,0)))</f>
        <v/>
      </c>
      <c r="C1528" s="80" t="str" cm="1">
        <f t="array" ref="C1528">IF(A1528="","",INDEX(Prime_Sub,MATCH(A1528,Company_Name,0)))</f>
        <v/>
      </c>
      <c r="G1528" s="78" t="str" cm="1">
        <f t="array" ref="G1528">IF(F1528="","",INDEX(LCAT_ID,MATCH(F1528,LCAT_Name,0)))</f>
        <v/>
      </c>
      <c r="K1528" s="78" t="str">
        <f>IFERROR(_xlfn.XLOOKUP($J1528,MSA_Title_List,MSA_Title_List!$A$2:$A$643,"",0),"")</f>
        <v/>
      </c>
    </row>
    <row r="1529" spans="2:11">
      <c r="B1529" s="78" t="str" cm="1">
        <f t="array" ref="B1529">IF(A1529="","",INDEX(CAGE,MATCH(A1529,Company_Name,0)))</f>
        <v/>
      </c>
      <c r="C1529" s="80" t="str" cm="1">
        <f t="array" ref="C1529">IF(A1529="","",INDEX(Prime_Sub,MATCH(A1529,Company_Name,0)))</f>
        <v/>
      </c>
      <c r="G1529" s="78" t="str" cm="1">
        <f t="array" ref="G1529">IF(F1529="","",INDEX(LCAT_ID,MATCH(F1529,LCAT_Name,0)))</f>
        <v/>
      </c>
      <c r="K1529" s="78" t="str">
        <f>IFERROR(_xlfn.XLOOKUP($J1529,MSA_Title_List,MSA_Title_List!$A$2:$A$643,"",0),"")</f>
        <v/>
      </c>
    </row>
    <row r="1530" spans="2:11">
      <c r="B1530" s="78" t="str" cm="1">
        <f t="array" ref="B1530">IF(A1530="","",INDEX(CAGE,MATCH(A1530,Company_Name,0)))</f>
        <v/>
      </c>
      <c r="C1530" s="80" t="str" cm="1">
        <f t="array" ref="C1530">IF(A1530="","",INDEX(Prime_Sub,MATCH(A1530,Company_Name,0)))</f>
        <v/>
      </c>
      <c r="G1530" s="78" t="str" cm="1">
        <f t="array" ref="G1530">IF(F1530="","",INDEX(LCAT_ID,MATCH(F1530,LCAT_Name,0)))</f>
        <v/>
      </c>
      <c r="K1530" s="78" t="str">
        <f>IFERROR(_xlfn.XLOOKUP($J1530,MSA_Title_List,MSA_Title_List!$A$2:$A$643,"",0),"")</f>
        <v/>
      </c>
    </row>
    <row r="1531" spans="2:11">
      <c r="B1531" s="78" t="str" cm="1">
        <f t="array" ref="B1531">IF(A1531="","",INDEX(CAGE,MATCH(A1531,Company_Name,0)))</f>
        <v/>
      </c>
      <c r="C1531" s="80" t="str" cm="1">
        <f t="array" ref="C1531">IF(A1531="","",INDEX(Prime_Sub,MATCH(A1531,Company_Name,0)))</f>
        <v/>
      </c>
      <c r="G1531" s="78" t="str" cm="1">
        <f t="array" ref="G1531">IF(F1531="","",INDEX(LCAT_ID,MATCH(F1531,LCAT_Name,0)))</f>
        <v/>
      </c>
      <c r="K1531" s="78" t="str">
        <f>IFERROR(_xlfn.XLOOKUP($J1531,MSA_Title_List,MSA_Title_List!$A$2:$A$643,"",0),"")</f>
        <v/>
      </c>
    </row>
    <row r="1532" spans="2:11">
      <c r="B1532" s="78" t="str" cm="1">
        <f t="array" ref="B1532">IF(A1532="","",INDEX(CAGE,MATCH(A1532,Company_Name,0)))</f>
        <v/>
      </c>
      <c r="C1532" s="80" t="str" cm="1">
        <f t="array" ref="C1532">IF(A1532="","",INDEX(Prime_Sub,MATCH(A1532,Company_Name,0)))</f>
        <v/>
      </c>
      <c r="G1532" s="78" t="str" cm="1">
        <f t="array" ref="G1532">IF(F1532="","",INDEX(LCAT_ID,MATCH(F1532,LCAT_Name,0)))</f>
        <v/>
      </c>
      <c r="K1532" s="78" t="str">
        <f>IFERROR(_xlfn.XLOOKUP($J1532,MSA_Title_List,MSA_Title_List!$A$2:$A$643,"",0),"")</f>
        <v/>
      </c>
    </row>
    <row r="1533" spans="2:11">
      <c r="B1533" s="78" t="str" cm="1">
        <f t="array" ref="B1533">IF(A1533="","",INDEX(CAGE,MATCH(A1533,Company_Name,0)))</f>
        <v/>
      </c>
      <c r="C1533" s="80" t="str" cm="1">
        <f t="array" ref="C1533">IF(A1533="","",INDEX(Prime_Sub,MATCH(A1533,Company_Name,0)))</f>
        <v/>
      </c>
      <c r="G1533" s="78" t="str" cm="1">
        <f t="array" ref="G1533">IF(F1533="","",INDEX(LCAT_ID,MATCH(F1533,LCAT_Name,0)))</f>
        <v/>
      </c>
      <c r="K1533" s="78" t="str">
        <f>IFERROR(_xlfn.XLOOKUP($J1533,MSA_Title_List,MSA_Title_List!$A$2:$A$643,"",0),"")</f>
        <v/>
      </c>
    </row>
    <row r="1534" spans="2:11">
      <c r="B1534" s="78" t="str" cm="1">
        <f t="array" ref="B1534">IF(A1534="","",INDEX(CAGE,MATCH(A1534,Company_Name,0)))</f>
        <v/>
      </c>
      <c r="C1534" s="80" t="str" cm="1">
        <f t="array" ref="C1534">IF(A1534="","",INDEX(Prime_Sub,MATCH(A1534,Company_Name,0)))</f>
        <v/>
      </c>
      <c r="G1534" s="78" t="str" cm="1">
        <f t="array" ref="G1534">IF(F1534="","",INDEX(LCAT_ID,MATCH(F1534,LCAT_Name,0)))</f>
        <v/>
      </c>
      <c r="K1534" s="78" t="str">
        <f>IFERROR(_xlfn.XLOOKUP($J1534,MSA_Title_List,MSA_Title_List!$A$2:$A$643,"",0),"")</f>
        <v/>
      </c>
    </row>
    <row r="1535" spans="2:11">
      <c r="B1535" s="78" t="str" cm="1">
        <f t="array" ref="B1535">IF(A1535="","",INDEX(CAGE,MATCH(A1535,Company_Name,0)))</f>
        <v/>
      </c>
      <c r="C1535" s="80" t="str" cm="1">
        <f t="array" ref="C1535">IF(A1535="","",INDEX(Prime_Sub,MATCH(A1535,Company_Name,0)))</f>
        <v/>
      </c>
      <c r="G1535" s="78" t="str" cm="1">
        <f t="array" ref="G1535">IF(F1535="","",INDEX(LCAT_ID,MATCH(F1535,LCAT_Name,0)))</f>
        <v/>
      </c>
      <c r="K1535" s="78" t="str">
        <f>IFERROR(_xlfn.XLOOKUP($J1535,MSA_Title_List,MSA_Title_List!$A$2:$A$643,"",0),"")</f>
        <v/>
      </c>
    </row>
    <row r="1536" spans="2:11">
      <c r="B1536" s="78" t="str" cm="1">
        <f t="array" ref="B1536">IF(A1536="","",INDEX(CAGE,MATCH(A1536,Company_Name,0)))</f>
        <v/>
      </c>
      <c r="C1536" s="80" t="str" cm="1">
        <f t="array" ref="C1536">IF(A1536="","",INDEX(Prime_Sub,MATCH(A1536,Company_Name,0)))</f>
        <v/>
      </c>
      <c r="G1536" s="78" t="str" cm="1">
        <f t="array" ref="G1536">IF(F1536="","",INDEX(LCAT_ID,MATCH(F1536,LCAT_Name,0)))</f>
        <v/>
      </c>
      <c r="K1536" s="78" t="str">
        <f>IFERROR(_xlfn.XLOOKUP($J1536,MSA_Title_List,MSA_Title_List!$A$2:$A$643,"",0),"")</f>
        <v/>
      </c>
    </row>
    <row r="1537" spans="2:11">
      <c r="B1537" s="78" t="str" cm="1">
        <f t="array" ref="B1537">IF(A1537="","",INDEX(CAGE,MATCH(A1537,Company_Name,0)))</f>
        <v/>
      </c>
      <c r="C1537" s="80" t="str" cm="1">
        <f t="array" ref="C1537">IF(A1537="","",INDEX(Prime_Sub,MATCH(A1537,Company_Name,0)))</f>
        <v/>
      </c>
      <c r="G1537" s="78" t="str" cm="1">
        <f t="array" ref="G1537">IF(F1537="","",INDEX(LCAT_ID,MATCH(F1537,LCAT_Name,0)))</f>
        <v/>
      </c>
      <c r="K1537" s="78" t="str">
        <f>IFERROR(_xlfn.XLOOKUP($J1537,MSA_Title_List,MSA_Title_List!$A$2:$A$643,"",0),"")</f>
        <v/>
      </c>
    </row>
    <row r="1538" spans="2:11">
      <c r="B1538" s="78" t="str" cm="1">
        <f t="array" ref="B1538">IF(A1538="","",INDEX(CAGE,MATCH(A1538,Company_Name,0)))</f>
        <v/>
      </c>
      <c r="C1538" s="80" t="str" cm="1">
        <f t="array" ref="C1538">IF(A1538="","",INDEX(Prime_Sub,MATCH(A1538,Company_Name,0)))</f>
        <v/>
      </c>
      <c r="G1538" s="78" t="str" cm="1">
        <f t="array" ref="G1538">IF(F1538="","",INDEX(LCAT_ID,MATCH(F1538,LCAT_Name,0)))</f>
        <v/>
      </c>
      <c r="K1538" s="78" t="str">
        <f>IFERROR(_xlfn.XLOOKUP($J1538,MSA_Title_List,MSA_Title_List!$A$2:$A$643,"",0),"")</f>
        <v/>
      </c>
    </row>
    <row r="1539" spans="2:11">
      <c r="B1539" s="78" t="str" cm="1">
        <f t="array" ref="B1539">IF(A1539="","",INDEX(CAGE,MATCH(A1539,Company_Name,0)))</f>
        <v/>
      </c>
      <c r="C1539" s="80" t="str" cm="1">
        <f t="array" ref="C1539">IF(A1539="","",INDEX(Prime_Sub,MATCH(A1539,Company_Name,0)))</f>
        <v/>
      </c>
      <c r="G1539" s="78" t="str" cm="1">
        <f t="array" ref="G1539">IF(F1539="","",INDEX(LCAT_ID,MATCH(F1539,LCAT_Name,0)))</f>
        <v/>
      </c>
      <c r="K1539" s="78" t="str">
        <f>IFERROR(_xlfn.XLOOKUP($J1539,MSA_Title_List,MSA_Title_List!$A$2:$A$643,"",0),"")</f>
        <v/>
      </c>
    </row>
    <row r="1540" spans="2:11">
      <c r="B1540" s="78" t="str" cm="1">
        <f t="array" ref="B1540">IF(A1540="","",INDEX(CAGE,MATCH(A1540,Company_Name,0)))</f>
        <v/>
      </c>
      <c r="C1540" s="80" t="str" cm="1">
        <f t="array" ref="C1540">IF(A1540="","",INDEX(Prime_Sub,MATCH(A1540,Company_Name,0)))</f>
        <v/>
      </c>
      <c r="G1540" s="78" t="str" cm="1">
        <f t="array" ref="G1540">IF(F1540="","",INDEX(LCAT_ID,MATCH(F1540,LCAT_Name,0)))</f>
        <v/>
      </c>
      <c r="K1540" s="78" t="str">
        <f>IFERROR(_xlfn.XLOOKUP($J1540,MSA_Title_List,MSA_Title_List!$A$2:$A$643,"",0),"")</f>
        <v/>
      </c>
    </row>
    <row r="1541" spans="2:11">
      <c r="B1541" s="78" t="str" cm="1">
        <f t="array" ref="B1541">IF(A1541="","",INDEX(CAGE,MATCH(A1541,Company_Name,0)))</f>
        <v/>
      </c>
      <c r="C1541" s="80" t="str" cm="1">
        <f t="array" ref="C1541">IF(A1541="","",INDEX(Prime_Sub,MATCH(A1541,Company_Name,0)))</f>
        <v/>
      </c>
      <c r="G1541" s="78" t="str" cm="1">
        <f t="array" ref="G1541">IF(F1541="","",INDEX(LCAT_ID,MATCH(F1541,LCAT_Name,0)))</f>
        <v/>
      </c>
      <c r="K1541" s="78" t="str">
        <f>IFERROR(_xlfn.XLOOKUP($J1541,MSA_Title_List,MSA_Title_List!$A$2:$A$643,"",0),"")</f>
        <v/>
      </c>
    </row>
    <row r="1542" spans="2:11">
      <c r="B1542" s="78" t="str" cm="1">
        <f t="array" ref="B1542">IF(A1542="","",INDEX(CAGE,MATCH(A1542,Company_Name,0)))</f>
        <v/>
      </c>
      <c r="C1542" s="80" t="str" cm="1">
        <f t="array" ref="C1542">IF(A1542="","",INDEX(Prime_Sub,MATCH(A1542,Company_Name,0)))</f>
        <v/>
      </c>
      <c r="G1542" s="78" t="str" cm="1">
        <f t="array" ref="G1542">IF(F1542="","",INDEX(LCAT_ID,MATCH(F1542,LCAT_Name,0)))</f>
        <v/>
      </c>
      <c r="K1542" s="78" t="str">
        <f>IFERROR(_xlfn.XLOOKUP($J1542,MSA_Title_List,MSA_Title_List!$A$2:$A$643,"",0),"")</f>
        <v/>
      </c>
    </row>
    <row r="1543" spans="2:11">
      <c r="B1543" s="78" t="str" cm="1">
        <f t="array" ref="B1543">IF(A1543="","",INDEX(CAGE,MATCH(A1543,Company_Name,0)))</f>
        <v/>
      </c>
      <c r="C1543" s="80" t="str" cm="1">
        <f t="array" ref="C1543">IF(A1543="","",INDEX(Prime_Sub,MATCH(A1543,Company_Name,0)))</f>
        <v/>
      </c>
      <c r="G1543" s="78" t="str" cm="1">
        <f t="array" ref="G1543">IF(F1543="","",INDEX(LCAT_ID,MATCH(F1543,LCAT_Name,0)))</f>
        <v/>
      </c>
      <c r="K1543" s="78" t="str">
        <f>IFERROR(_xlfn.XLOOKUP($J1543,MSA_Title_List,MSA_Title_List!$A$2:$A$643,"",0),"")</f>
        <v/>
      </c>
    </row>
    <row r="1544" spans="2:11">
      <c r="B1544" s="78" t="str" cm="1">
        <f t="array" ref="B1544">IF(A1544="","",INDEX(CAGE,MATCH(A1544,Company_Name,0)))</f>
        <v/>
      </c>
      <c r="C1544" s="80" t="str" cm="1">
        <f t="array" ref="C1544">IF(A1544="","",INDEX(Prime_Sub,MATCH(A1544,Company_Name,0)))</f>
        <v/>
      </c>
      <c r="G1544" s="78" t="str" cm="1">
        <f t="array" ref="G1544">IF(F1544="","",INDEX(LCAT_ID,MATCH(F1544,LCAT_Name,0)))</f>
        <v/>
      </c>
      <c r="K1544" s="78" t="str">
        <f>IFERROR(_xlfn.XLOOKUP($J1544,MSA_Title_List,MSA_Title_List!$A$2:$A$643,"",0),"")</f>
        <v/>
      </c>
    </row>
    <row r="1545" spans="2:11">
      <c r="B1545" s="78" t="str" cm="1">
        <f t="array" ref="B1545">IF(A1545="","",INDEX(CAGE,MATCH(A1545,Company_Name,0)))</f>
        <v/>
      </c>
      <c r="C1545" s="80" t="str" cm="1">
        <f t="array" ref="C1545">IF(A1545="","",INDEX(Prime_Sub,MATCH(A1545,Company_Name,0)))</f>
        <v/>
      </c>
      <c r="G1545" s="78" t="str" cm="1">
        <f t="array" ref="G1545">IF(F1545="","",INDEX(LCAT_ID,MATCH(F1545,LCAT_Name,0)))</f>
        <v/>
      </c>
      <c r="K1545" s="78" t="str">
        <f>IFERROR(_xlfn.XLOOKUP($J1545,MSA_Title_List,MSA_Title_List!$A$2:$A$643,"",0),"")</f>
        <v/>
      </c>
    </row>
    <row r="1546" spans="2:11">
      <c r="B1546" s="78" t="str" cm="1">
        <f t="array" ref="B1546">IF(A1546="","",INDEX(CAGE,MATCH(A1546,Company_Name,0)))</f>
        <v/>
      </c>
      <c r="C1546" s="80" t="str" cm="1">
        <f t="array" ref="C1546">IF(A1546="","",INDEX(Prime_Sub,MATCH(A1546,Company_Name,0)))</f>
        <v/>
      </c>
      <c r="G1546" s="78" t="str" cm="1">
        <f t="array" ref="G1546">IF(F1546="","",INDEX(LCAT_ID,MATCH(F1546,LCAT_Name,0)))</f>
        <v/>
      </c>
      <c r="K1546" s="78" t="str">
        <f>IFERROR(_xlfn.XLOOKUP($J1546,MSA_Title_List,MSA_Title_List!$A$2:$A$643,"",0),"")</f>
        <v/>
      </c>
    </row>
    <row r="1547" spans="2:11">
      <c r="B1547" s="78" t="str" cm="1">
        <f t="array" ref="B1547">IF(A1547="","",INDEX(CAGE,MATCH(A1547,Company_Name,0)))</f>
        <v/>
      </c>
      <c r="C1547" s="80" t="str" cm="1">
        <f t="array" ref="C1547">IF(A1547="","",INDEX(Prime_Sub,MATCH(A1547,Company_Name,0)))</f>
        <v/>
      </c>
      <c r="G1547" s="78" t="str" cm="1">
        <f t="array" ref="G1547">IF(F1547="","",INDEX(LCAT_ID,MATCH(F1547,LCAT_Name,0)))</f>
        <v/>
      </c>
      <c r="K1547" s="78" t="str">
        <f>IFERROR(_xlfn.XLOOKUP($J1547,MSA_Title_List,MSA_Title_List!$A$2:$A$643,"",0),"")</f>
        <v/>
      </c>
    </row>
    <row r="1548" spans="2:11">
      <c r="B1548" s="78" t="str" cm="1">
        <f t="array" ref="B1548">IF(A1548="","",INDEX(CAGE,MATCH(A1548,Company_Name,0)))</f>
        <v/>
      </c>
      <c r="C1548" s="80" t="str" cm="1">
        <f t="array" ref="C1548">IF(A1548="","",INDEX(Prime_Sub,MATCH(A1548,Company_Name,0)))</f>
        <v/>
      </c>
      <c r="G1548" s="78" t="str" cm="1">
        <f t="array" ref="G1548">IF(F1548="","",INDEX(LCAT_ID,MATCH(F1548,LCAT_Name,0)))</f>
        <v/>
      </c>
      <c r="K1548" s="78" t="str">
        <f>IFERROR(_xlfn.XLOOKUP($J1548,MSA_Title_List,MSA_Title_List!$A$2:$A$643,"",0),"")</f>
        <v/>
      </c>
    </row>
    <row r="1549" spans="2:11">
      <c r="B1549" s="78" t="str" cm="1">
        <f t="array" ref="B1549">IF(A1549="","",INDEX(CAGE,MATCH(A1549,Company_Name,0)))</f>
        <v/>
      </c>
      <c r="C1549" s="80" t="str" cm="1">
        <f t="array" ref="C1549">IF(A1549="","",INDEX(Prime_Sub,MATCH(A1549,Company_Name,0)))</f>
        <v/>
      </c>
      <c r="G1549" s="78" t="str" cm="1">
        <f t="array" ref="G1549">IF(F1549="","",INDEX(LCAT_ID,MATCH(F1549,LCAT_Name,0)))</f>
        <v/>
      </c>
      <c r="K1549" s="78" t="str">
        <f>IFERROR(_xlfn.XLOOKUP($J1549,MSA_Title_List,MSA_Title_List!$A$2:$A$643,"",0),"")</f>
        <v/>
      </c>
    </row>
    <row r="1550" spans="2:11">
      <c r="B1550" s="78" t="str" cm="1">
        <f t="array" ref="B1550">IF(A1550="","",INDEX(CAGE,MATCH(A1550,Company_Name,0)))</f>
        <v/>
      </c>
      <c r="C1550" s="80" t="str" cm="1">
        <f t="array" ref="C1550">IF(A1550="","",INDEX(Prime_Sub,MATCH(A1550,Company_Name,0)))</f>
        <v/>
      </c>
      <c r="G1550" s="78" t="str" cm="1">
        <f t="array" ref="G1550">IF(F1550="","",INDEX(LCAT_ID,MATCH(F1550,LCAT_Name,0)))</f>
        <v/>
      </c>
      <c r="K1550" s="78" t="str">
        <f>IFERROR(_xlfn.XLOOKUP($J1550,MSA_Title_List,MSA_Title_List!$A$2:$A$643,"",0),"")</f>
        <v/>
      </c>
    </row>
    <row r="1551" spans="2:11">
      <c r="B1551" s="78" t="str" cm="1">
        <f t="array" ref="B1551">IF(A1551="","",INDEX(CAGE,MATCH(A1551,Company_Name,0)))</f>
        <v/>
      </c>
      <c r="C1551" s="80" t="str" cm="1">
        <f t="array" ref="C1551">IF(A1551="","",INDEX(Prime_Sub,MATCH(A1551,Company_Name,0)))</f>
        <v/>
      </c>
      <c r="G1551" s="78" t="str" cm="1">
        <f t="array" ref="G1551">IF(F1551="","",INDEX(LCAT_ID,MATCH(F1551,LCAT_Name,0)))</f>
        <v/>
      </c>
      <c r="K1551" s="78" t="str">
        <f>IFERROR(_xlfn.XLOOKUP($J1551,MSA_Title_List,MSA_Title_List!$A$2:$A$643,"",0),"")</f>
        <v/>
      </c>
    </row>
    <row r="1552" spans="2:11">
      <c r="B1552" s="78" t="str" cm="1">
        <f t="array" ref="B1552">IF(A1552="","",INDEX(CAGE,MATCH(A1552,Company_Name,0)))</f>
        <v/>
      </c>
      <c r="C1552" s="80" t="str" cm="1">
        <f t="array" ref="C1552">IF(A1552="","",INDEX(Prime_Sub,MATCH(A1552,Company_Name,0)))</f>
        <v/>
      </c>
      <c r="G1552" s="78" t="str" cm="1">
        <f t="array" ref="G1552">IF(F1552="","",INDEX(LCAT_ID,MATCH(F1552,LCAT_Name,0)))</f>
        <v/>
      </c>
      <c r="K1552" s="78" t="str">
        <f>IFERROR(_xlfn.XLOOKUP($J1552,MSA_Title_List,MSA_Title_List!$A$2:$A$643,"",0),"")</f>
        <v/>
      </c>
    </row>
    <row r="1553" spans="2:11">
      <c r="B1553" s="78" t="str" cm="1">
        <f t="array" ref="B1553">IF(A1553="","",INDEX(CAGE,MATCH(A1553,Company_Name,0)))</f>
        <v/>
      </c>
      <c r="C1553" s="80" t="str" cm="1">
        <f t="array" ref="C1553">IF(A1553="","",INDEX(Prime_Sub,MATCH(A1553,Company_Name,0)))</f>
        <v/>
      </c>
      <c r="G1553" s="78" t="str" cm="1">
        <f t="array" ref="G1553">IF(F1553="","",INDEX(LCAT_ID,MATCH(F1553,LCAT_Name,0)))</f>
        <v/>
      </c>
      <c r="K1553" s="78" t="str">
        <f>IFERROR(_xlfn.XLOOKUP($J1553,MSA_Title_List,MSA_Title_List!$A$2:$A$643,"",0),"")</f>
        <v/>
      </c>
    </row>
    <row r="1554" spans="2:11">
      <c r="B1554" s="78" t="str" cm="1">
        <f t="array" ref="B1554">IF(A1554="","",INDEX(CAGE,MATCH(A1554,Company_Name,0)))</f>
        <v/>
      </c>
      <c r="C1554" s="80" t="str" cm="1">
        <f t="array" ref="C1554">IF(A1554="","",INDEX(Prime_Sub,MATCH(A1554,Company_Name,0)))</f>
        <v/>
      </c>
      <c r="G1554" s="78" t="str" cm="1">
        <f t="array" ref="G1554">IF(F1554="","",INDEX(LCAT_ID,MATCH(F1554,LCAT_Name,0)))</f>
        <v/>
      </c>
      <c r="K1554" s="78" t="str">
        <f>IFERROR(_xlfn.XLOOKUP($J1554,MSA_Title_List,MSA_Title_List!$A$2:$A$643,"",0),"")</f>
        <v/>
      </c>
    </row>
    <row r="1555" spans="2:11">
      <c r="B1555" s="78" t="str" cm="1">
        <f t="array" ref="B1555">IF(A1555="","",INDEX(CAGE,MATCH(A1555,Company_Name,0)))</f>
        <v/>
      </c>
      <c r="C1555" s="80" t="str" cm="1">
        <f t="array" ref="C1555">IF(A1555="","",INDEX(Prime_Sub,MATCH(A1555,Company_Name,0)))</f>
        <v/>
      </c>
      <c r="G1555" s="78" t="str" cm="1">
        <f t="array" ref="G1555">IF(F1555="","",INDEX(LCAT_ID,MATCH(F1555,LCAT_Name,0)))</f>
        <v/>
      </c>
      <c r="K1555" s="78" t="str">
        <f>IFERROR(_xlfn.XLOOKUP($J1555,MSA_Title_List,MSA_Title_List!$A$2:$A$643,"",0),"")</f>
        <v/>
      </c>
    </row>
    <row r="1556" spans="2:11">
      <c r="B1556" s="78" t="str" cm="1">
        <f t="array" ref="B1556">IF(A1556="","",INDEX(CAGE,MATCH(A1556,Company_Name,0)))</f>
        <v/>
      </c>
      <c r="C1556" s="80" t="str" cm="1">
        <f t="array" ref="C1556">IF(A1556="","",INDEX(Prime_Sub,MATCH(A1556,Company_Name,0)))</f>
        <v/>
      </c>
      <c r="G1556" s="78" t="str" cm="1">
        <f t="array" ref="G1556">IF(F1556="","",INDEX(LCAT_ID,MATCH(F1556,LCAT_Name,0)))</f>
        <v/>
      </c>
      <c r="K1556" s="78" t="str">
        <f>IFERROR(_xlfn.XLOOKUP($J1556,MSA_Title_List,MSA_Title_List!$A$2:$A$643,"",0),"")</f>
        <v/>
      </c>
    </row>
    <row r="1557" spans="2:11">
      <c r="B1557" s="78" t="str" cm="1">
        <f t="array" ref="B1557">IF(A1557="","",INDEX(CAGE,MATCH(A1557,Company_Name,0)))</f>
        <v/>
      </c>
      <c r="C1557" s="80" t="str" cm="1">
        <f t="array" ref="C1557">IF(A1557="","",INDEX(Prime_Sub,MATCH(A1557,Company_Name,0)))</f>
        <v/>
      </c>
      <c r="G1557" s="78" t="str" cm="1">
        <f t="array" ref="G1557">IF(F1557="","",INDEX(LCAT_ID,MATCH(F1557,LCAT_Name,0)))</f>
        <v/>
      </c>
      <c r="K1557" s="78" t="str">
        <f>IFERROR(_xlfn.XLOOKUP($J1557,MSA_Title_List,MSA_Title_List!$A$2:$A$643,"",0),"")</f>
        <v/>
      </c>
    </row>
    <row r="1558" spans="2:11">
      <c r="B1558" s="78" t="str" cm="1">
        <f t="array" ref="B1558">IF(A1558="","",INDEX(CAGE,MATCH(A1558,Company_Name,0)))</f>
        <v/>
      </c>
      <c r="C1558" s="80" t="str" cm="1">
        <f t="array" ref="C1558">IF(A1558="","",INDEX(Prime_Sub,MATCH(A1558,Company_Name,0)))</f>
        <v/>
      </c>
      <c r="G1558" s="78" t="str" cm="1">
        <f t="array" ref="G1558">IF(F1558="","",INDEX(LCAT_ID,MATCH(F1558,LCAT_Name,0)))</f>
        <v/>
      </c>
      <c r="K1558" s="78" t="str">
        <f>IFERROR(_xlfn.XLOOKUP($J1558,MSA_Title_List,MSA_Title_List!$A$2:$A$643,"",0),"")</f>
        <v/>
      </c>
    </row>
    <row r="1559" spans="2:11">
      <c r="B1559" s="78" t="str" cm="1">
        <f t="array" ref="B1559">IF(A1559="","",INDEX(CAGE,MATCH(A1559,Company_Name,0)))</f>
        <v/>
      </c>
      <c r="C1559" s="80" t="str" cm="1">
        <f t="array" ref="C1559">IF(A1559="","",INDEX(Prime_Sub,MATCH(A1559,Company_Name,0)))</f>
        <v/>
      </c>
      <c r="G1559" s="78" t="str" cm="1">
        <f t="array" ref="G1559">IF(F1559="","",INDEX(LCAT_ID,MATCH(F1559,LCAT_Name,0)))</f>
        <v/>
      </c>
      <c r="K1559" s="78" t="str">
        <f>IFERROR(_xlfn.XLOOKUP($J1559,MSA_Title_List,MSA_Title_List!$A$2:$A$643,"",0),"")</f>
        <v/>
      </c>
    </row>
    <row r="1560" spans="2:11">
      <c r="B1560" s="78" t="str" cm="1">
        <f t="array" ref="B1560">IF(A1560="","",INDEX(CAGE,MATCH(A1560,Company_Name,0)))</f>
        <v/>
      </c>
      <c r="C1560" s="80" t="str" cm="1">
        <f t="array" ref="C1560">IF(A1560="","",INDEX(Prime_Sub,MATCH(A1560,Company_Name,0)))</f>
        <v/>
      </c>
      <c r="G1560" s="78" t="str" cm="1">
        <f t="array" ref="G1560">IF(F1560="","",INDEX(LCAT_ID,MATCH(F1560,LCAT_Name,0)))</f>
        <v/>
      </c>
      <c r="K1560" s="78" t="str">
        <f>IFERROR(_xlfn.XLOOKUP($J1560,MSA_Title_List,MSA_Title_List!$A$2:$A$643,"",0),"")</f>
        <v/>
      </c>
    </row>
    <row r="1561" spans="2:11">
      <c r="B1561" s="78" t="str" cm="1">
        <f t="array" ref="B1561">IF(A1561="","",INDEX(CAGE,MATCH(A1561,Company_Name,0)))</f>
        <v/>
      </c>
      <c r="C1561" s="80" t="str" cm="1">
        <f t="array" ref="C1561">IF(A1561="","",INDEX(Prime_Sub,MATCH(A1561,Company_Name,0)))</f>
        <v/>
      </c>
      <c r="G1561" s="78" t="str" cm="1">
        <f t="array" ref="G1561">IF(F1561="","",INDEX(LCAT_ID,MATCH(F1561,LCAT_Name,0)))</f>
        <v/>
      </c>
      <c r="K1561" s="78" t="str">
        <f>IFERROR(_xlfn.XLOOKUP($J1561,MSA_Title_List,MSA_Title_List!$A$2:$A$643,"",0),"")</f>
        <v/>
      </c>
    </row>
    <row r="1562" spans="2:11">
      <c r="B1562" s="78" t="str" cm="1">
        <f t="array" ref="B1562">IF(A1562="","",INDEX(CAGE,MATCH(A1562,Company_Name,0)))</f>
        <v/>
      </c>
      <c r="C1562" s="80" t="str" cm="1">
        <f t="array" ref="C1562">IF(A1562="","",INDEX(Prime_Sub,MATCH(A1562,Company_Name,0)))</f>
        <v/>
      </c>
      <c r="G1562" s="78" t="str" cm="1">
        <f t="array" ref="G1562">IF(F1562="","",INDEX(LCAT_ID,MATCH(F1562,LCAT_Name,0)))</f>
        <v/>
      </c>
      <c r="K1562" s="78" t="str">
        <f>IFERROR(_xlfn.XLOOKUP($J1562,MSA_Title_List,MSA_Title_List!$A$2:$A$643,"",0),"")</f>
        <v/>
      </c>
    </row>
    <row r="1563" spans="2:11">
      <c r="B1563" s="78" t="str" cm="1">
        <f t="array" ref="B1563">IF(A1563="","",INDEX(CAGE,MATCH(A1563,Company_Name,0)))</f>
        <v/>
      </c>
      <c r="C1563" s="80" t="str" cm="1">
        <f t="array" ref="C1563">IF(A1563="","",INDEX(Prime_Sub,MATCH(A1563,Company_Name,0)))</f>
        <v/>
      </c>
      <c r="G1563" s="78" t="str" cm="1">
        <f t="array" ref="G1563">IF(F1563="","",INDEX(LCAT_ID,MATCH(F1563,LCAT_Name,0)))</f>
        <v/>
      </c>
      <c r="K1563" s="78" t="str">
        <f>IFERROR(_xlfn.XLOOKUP($J1563,MSA_Title_List,MSA_Title_List!$A$2:$A$643,"",0),"")</f>
        <v/>
      </c>
    </row>
    <row r="1564" spans="2:11">
      <c r="B1564" s="78" t="str" cm="1">
        <f t="array" ref="B1564">IF(A1564="","",INDEX(CAGE,MATCH(A1564,Company_Name,0)))</f>
        <v/>
      </c>
      <c r="C1564" s="80" t="str" cm="1">
        <f t="array" ref="C1564">IF(A1564="","",INDEX(Prime_Sub,MATCH(A1564,Company_Name,0)))</f>
        <v/>
      </c>
      <c r="G1564" s="78" t="str" cm="1">
        <f t="array" ref="G1564">IF(F1564="","",INDEX(LCAT_ID,MATCH(F1564,LCAT_Name,0)))</f>
        <v/>
      </c>
      <c r="K1564" s="78" t="str">
        <f>IFERROR(_xlfn.XLOOKUP($J1564,MSA_Title_List,MSA_Title_List!$A$2:$A$643,"",0),"")</f>
        <v/>
      </c>
    </row>
    <row r="1565" spans="2:11">
      <c r="B1565" s="78" t="str" cm="1">
        <f t="array" ref="B1565">IF(A1565="","",INDEX(CAGE,MATCH(A1565,Company_Name,0)))</f>
        <v/>
      </c>
      <c r="C1565" s="80" t="str" cm="1">
        <f t="array" ref="C1565">IF(A1565="","",INDEX(Prime_Sub,MATCH(A1565,Company_Name,0)))</f>
        <v/>
      </c>
      <c r="G1565" s="78" t="str" cm="1">
        <f t="array" ref="G1565">IF(F1565="","",INDEX(LCAT_ID,MATCH(F1565,LCAT_Name,0)))</f>
        <v/>
      </c>
      <c r="K1565" s="78" t="str">
        <f>IFERROR(_xlfn.XLOOKUP($J1565,MSA_Title_List,MSA_Title_List!$A$2:$A$643,"",0),"")</f>
        <v/>
      </c>
    </row>
    <row r="1566" spans="2:11">
      <c r="B1566" s="78" t="str" cm="1">
        <f t="array" ref="B1566">IF(A1566="","",INDEX(CAGE,MATCH(A1566,Company_Name,0)))</f>
        <v/>
      </c>
      <c r="C1566" s="80" t="str" cm="1">
        <f t="array" ref="C1566">IF(A1566="","",INDEX(Prime_Sub,MATCH(A1566,Company_Name,0)))</f>
        <v/>
      </c>
      <c r="G1566" s="78" t="str" cm="1">
        <f t="array" ref="G1566">IF(F1566="","",INDEX(LCAT_ID,MATCH(F1566,LCAT_Name,0)))</f>
        <v/>
      </c>
      <c r="K1566" s="78" t="str">
        <f>IFERROR(_xlfn.XLOOKUP($J1566,MSA_Title_List,MSA_Title_List!$A$2:$A$643,"",0),"")</f>
        <v/>
      </c>
    </row>
    <row r="1567" spans="2:11">
      <c r="B1567" s="78" t="str" cm="1">
        <f t="array" ref="B1567">IF(A1567="","",INDEX(CAGE,MATCH(A1567,Company_Name,0)))</f>
        <v/>
      </c>
      <c r="C1567" s="80" t="str" cm="1">
        <f t="array" ref="C1567">IF(A1567="","",INDEX(Prime_Sub,MATCH(A1567,Company_Name,0)))</f>
        <v/>
      </c>
      <c r="G1567" s="78" t="str" cm="1">
        <f t="array" ref="G1567">IF(F1567="","",INDEX(LCAT_ID,MATCH(F1567,LCAT_Name,0)))</f>
        <v/>
      </c>
      <c r="K1567" s="78" t="str">
        <f>IFERROR(_xlfn.XLOOKUP($J1567,MSA_Title_List,MSA_Title_List!$A$2:$A$643,"",0),"")</f>
        <v/>
      </c>
    </row>
    <row r="1568" spans="2:11">
      <c r="B1568" s="78" t="str" cm="1">
        <f t="array" ref="B1568">IF(A1568="","",INDEX(CAGE,MATCH(A1568,Company_Name,0)))</f>
        <v/>
      </c>
      <c r="C1568" s="80" t="str" cm="1">
        <f t="array" ref="C1568">IF(A1568="","",INDEX(Prime_Sub,MATCH(A1568,Company_Name,0)))</f>
        <v/>
      </c>
      <c r="G1568" s="78" t="str" cm="1">
        <f t="array" ref="G1568">IF(F1568="","",INDEX(LCAT_ID,MATCH(F1568,LCAT_Name,0)))</f>
        <v/>
      </c>
      <c r="K1568" s="78" t="str">
        <f>IFERROR(_xlfn.XLOOKUP($J1568,MSA_Title_List,MSA_Title_List!$A$2:$A$643,"",0),"")</f>
        <v/>
      </c>
    </row>
    <row r="1569" spans="2:11">
      <c r="B1569" s="78" t="str" cm="1">
        <f t="array" ref="B1569">IF(A1569="","",INDEX(CAGE,MATCH(A1569,Company_Name,0)))</f>
        <v/>
      </c>
      <c r="C1569" s="80" t="str" cm="1">
        <f t="array" ref="C1569">IF(A1569="","",INDEX(Prime_Sub,MATCH(A1569,Company_Name,0)))</f>
        <v/>
      </c>
      <c r="G1569" s="78" t="str" cm="1">
        <f t="array" ref="G1569">IF(F1569="","",INDEX(LCAT_ID,MATCH(F1569,LCAT_Name,0)))</f>
        <v/>
      </c>
      <c r="K1569" s="78" t="str">
        <f>IFERROR(_xlfn.XLOOKUP($J1569,MSA_Title_List,MSA_Title_List!$A$2:$A$643,"",0),"")</f>
        <v/>
      </c>
    </row>
    <row r="1570" spans="2:11">
      <c r="B1570" s="78" t="str" cm="1">
        <f t="array" ref="B1570">IF(A1570="","",INDEX(CAGE,MATCH(A1570,Company_Name,0)))</f>
        <v/>
      </c>
      <c r="C1570" s="80" t="str" cm="1">
        <f t="array" ref="C1570">IF(A1570="","",INDEX(Prime_Sub,MATCH(A1570,Company_Name,0)))</f>
        <v/>
      </c>
      <c r="G1570" s="78" t="str" cm="1">
        <f t="array" ref="G1570">IF(F1570="","",INDEX(LCAT_ID,MATCH(F1570,LCAT_Name,0)))</f>
        <v/>
      </c>
      <c r="K1570" s="78" t="str">
        <f>IFERROR(_xlfn.XLOOKUP($J1570,MSA_Title_List,MSA_Title_List!$A$2:$A$643,"",0),"")</f>
        <v/>
      </c>
    </row>
    <row r="1571" spans="2:11">
      <c r="B1571" s="78" t="str" cm="1">
        <f t="array" ref="B1571">IF(A1571="","",INDEX(CAGE,MATCH(A1571,Company_Name,0)))</f>
        <v/>
      </c>
      <c r="C1571" s="80" t="str" cm="1">
        <f t="array" ref="C1571">IF(A1571="","",INDEX(Prime_Sub,MATCH(A1571,Company_Name,0)))</f>
        <v/>
      </c>
      <c r="G1571" s="78" t="str" cm="1">
        <f t="array" ref="G1571">IF(F1571="","",INDEX(LCAT_ID,MATCH(F1571,LCAT_Name,0)))</f>
        <v/>
      </c>
      <c r="K1571" s="78" t="str">
        <f>IFERROR(_xlfn.XLOOKUP($J1571,MSA_Title_List,MSA_Title_List!$A$2:$A$643,"",0),"")</f>
        <v/>
      </c>
    </row>
    <row r="1572" spans="2:11">
      <c r="B1572" s="78" t="str" cm="1">
        <f t="array" ref="B1572">IF(A1572="","",INDEX(CAGE,MATCH(A1572,Company_Name,0)))</f>
        <v/>
      </c>
      <c r="C1572" s="80" t="str" cm="1">
        <f t="array" ref="C1572">IF(A1572="","",INDEX(Prime_Sub,MATCH(A1572,Company_Name,0)))</f>
        <v/>
      </c>
      <c r="G1572" s="78" t="str" cm="1">
        <f t="array" ref="G1572">IF(F1572="","",INDEX(LCAT_ID,MATCH(F1572,LCAT_Name,0)))</f>
        <v/>
      </c>
      <c r="K1572" s="78" t="str">
        <f>IFERROR(_xlfn.XLOOKUP($J1572,MSA_Title_List,MSA_Title_List!$A$2:$A$643,"",0),"")</f>
        <v/>
      </c>
    </row>
    <row r="1573" spans="2:11">
      <c r="B1573" s="78" t="str" cm="1">
        <f t="array" ref="B1573">IF(A1573="","",INDEX(CAGE,MATCH(A1573,Company_Name,0)))</f>
        <v/>
      </c>
      <c r="C1573" s="80" t="str" cm="1">
        <f t="array" ref="C1573">IF(A1573="","",INDEX(Prime_Sub,MATCH(A1573,Company_Name,0)))</f>
        <v/>
      </c>
      <c r="G1573" s="78" t="str" cm="1">
        <f t="array" ref="G1573">IF(F1573="","",INDEX(LCAT_ID,MATCH(F1573,LCAT_Name,0)))</f>
        <v/>
      </c>
      <c r="K1573" s="78" t="str">
        <f>IFERROR(_xlfn.XLOOKUP($J1573,MSA_Title_List,MSA_Title_List!$A$2:$A$643,"",0),"")</f>
        <v/>
      </c>
    </row>
    <row r="1574" spans="2:11">
      <c r="B1574" s="78" t="str" cm="1">
        <f t="array" ref="B1574">IF(A1574="","",INDEX(CAGE,MATCH(A1574,Company_Name,0)))</f>
        <v/>
      </c>
      <c r="C1574" s="80" t="str" cm="1">
        <f t="array" ref="C1574">IF(A1574="","",INDEX(Prime_Sub,MATCH(A1574,Company_Name,0)))</f>
        <v/>
      </c>
      <c r="G1574" s="78" t="str" cm="1">
        <f t="array" ref="G1574">IF(F1574="","",INDEX(LCAT_ID,MATCH(F1574,LCAT_Name,0)))</f>
        <v/>
      </c>
      <c r="K1574" s="78" t="str">
        <f>IFERROR(_xlfn.XLOOKUP($J1574,MSA_Title_List,MSA_Title_List!$A$2:$A$643,"",0),"")</f>
        <v/>
      </c>
    </row>
    <row r="1575" spans="2:11">
      <c r="B1575" s="78" t="str" cm="1">
        <f t="array" ref="B1575">IF(A1575="","",INDEX(CAGE,MATCH(A1575,Company_Name,0)))</f>
        <v/>
      </c>
      <c r="C1575" s="80" t="str" cm="1">
        <f t="array" ref="C1575">IF(A1575="","",INDEX(Prime_Sub,MATCH(A1575,Company_Name,0)))</f>
        <v/>
      </c>
      <c r="G1575" s="78" t="str" cm="1">
        <f t="array" ref="G1575">IF(F1575="","",INDEX(LCAT_ID,MATCH(F1575,LCAT_Name,0)))</f>
        <v/>
      </c>
      <c r="K1575" s="78" t="str">
        <f>IFERROR(_xlfn.XLOOKUP($J1575,MSA_Title_List,MSA_Title_List!$A$2:$A$643,"",0),"")</f>
        <v/>
      </c>
    </row>
    <row r="1576" spans="2:11">
      <c r="B1576" s="78" t="str" cm="1">
        <f t="array" ref="B1576">IF(A1576="","",INDEX(CAGE,MATCH(A1576,Company_Name,0)))</f>
        <v/>
      </c>
      <c r="C1576" s="80" t="str" cm="1">
        <f t="array" ref="C1576">IF(A1576="","",INDEX(Prime_Sub,MATCH(A1576,Company_Name,0)))</f>
        <v/>
      </c>
      <c r="G1576" s="78" t="str" cm="1">
        <f t="array" ref="G1576">IF(F1576="","",INDEX(LCAT_ID,MATCH(F1576,LCAT_Name,0)))</f>
        <v/>
      </c>
      <c r="K1576" s="78" t="str">
        <f>IFERROR(_xlfn.XLOOKUP($J1576,MSA_Title_List,MSA_Title_List!$A$2:$A$643,"",0),"")</f>
        <v/>
      </c>
    </row>
    <row r="1577" spans="2:11">
      <c r="B1577" s="78" t="str" cm="1">
        <f t="array" ref="B1577">IF(A1577="","",INDEX(CAGE,MATCH(A1577,Company_Name,0)))</f>
        <v/>
      </c>
      <c r="C1577" s="80" t="str" cm="1">
        <f t="array" ref="C1577">IF(A1577="","",INDEX(Prime_Sub,MATCH(A1577,Company_Name,0)))</f>
        <v/>
      </c>
      <c r="G1577" s="78" t="str" cm="1">
        <f t="array" ref="G1577">IF(F1577="","",INDEX(LCAT_ID,MATCH(F1577,LCAT_Name,0)))</f>
        <v/>
      </c>
      <c r="K1577" s="78" t="str">
        <f>IFERROR(_xlfn.XLOOKUP($J1577,MSA_Title_List,MSA_Title_List!$A$2:$A$643,"",0),"")</f>
        <v/>
      </c>
    </row>
    <row r="1578" spans="2:11">
      <c r="B1578" s="78" t="str" cm="1">
        <f t="array" ref="B1578">IF(A1578="","",INDEX(CAGE,MATCH(A1578,Company_Name,0)))</f>
        <v/>
      </c>
      <c r="C1578" s="80" t="str" cm="1">
        <f t="array" ref="C1578">IF(A1578="","",INDEX(Prime_Sub,MATCH(A1578,Company_Name,0)))</f>
        <v/>
      </c>
      <c r="G1578" s="78" t="str" cm="1">
        <f t="array" ref="G1578">IF(F1578="","",INDEX(LCAT_ID,MATCH(F1578,LCAT_Name,0)))</f>
        <v/>
      </c>
      <c r="K1578" s="78" t="str">
        <f>IFERROR(_xlfn.XLOOKUP($J1578,MSA_Title_List,MSA_Title_List!$A$2:$A$643,"",0),"")</f>
        <v/>
      </c>
    </row>
    <row r="1579" spans="2:11">
      <c r="B1579" s="78" t="str" cm="1">
        <f t="array" ref="B1579">IF(A1579="","",INDEX(CAGE,MATCH(A1579,Company_Name,0)))</f>
        <v/>
      </c>
      <c r="C1579" s="80" t="str" cm="1">
        <f t="array" ref="C1579">IF(A1579="","",INDEX(Prime_Sub,MATCH(A1579,Company_Name,0)))</f>
        <v/>
      </c>
      <c r="G1579" s="78" t="str" cm="1">
        <f t="array" ref="G1579">IF(F1579="","",INDEX(LCAT_ID,MATCH(F1579,LCAT_Name,0)))</f>
        <v/>
      </c>
      <c r="K1579" s="78" t="str">
        <f>IFERROR(_xlfn.XLOOKUP($J1579,MSA_Title_List,MSA_Title_List!$A$2:$A$643,"",0),"")</f>
        <v/>
      </c>
    </row>
    <row r="1580" spans="2:11">
      <c r="B1580" s="78" t="str" cm="1">
        <f t="array" ref="B1580">IF(A1580="","",INDEX(CAGE,MATCH(A1580,Company_Name,0)))</f>
        <v/>
      </c>
      <c r="C1580" s="80" t="str" cm="1">
        <f t="array" ref="C1580">IF(A1580="","",INDEX(Prime_Sub,MATCH(A1580,Company_Name,0)))</f>
        <v/>
      </c>
      <c r="G1580" s="78" t="str" cm="1">
        <f t="array" ref="G1580">IF(F1580="","",INDEX(LCAT_ID,MATCH(F1580,LCAT_Name,0)))</f>
        <v/>
      </c>
      <c r="K1580" s="78" t="str">
        <f>IFERROR(_xlfn.XLOOKUP($J1580,MSA_Title_List,MSA_Title_List!$A$2:$A$643,"",0),"")</f>
        <v/>
      </c>
    </row>
    <row r="1581" spans="2:11">
      <c r="B1581" s="78" t="str" cm="1">
        <f t="array" ref="B1581">IF(A1581="","",INDEX(CAGE,MATCH(A1581,Company_Name,0)))</f>
        <v/>
      </c>
      <c r="C1581" s="80" t="str" cm="1">
        <f t="array" ref="C1581">IF(A1581="","",INDEX(Prime_Sub,MATCH(A1581,Company_Name,0)))</f>
        <v/>
      </c>
      <c r="G1581" s="78" t="str" cm="1">
        <f t="array" ref="G1581">IF(F1581="","",INDEX(LCAT_ID,MATCH(F1581,LCAT_Name,0)))</f>
        <v/>
      </c>
      <c r="K1581" s="78" t="str">
        <f>IFERROR(_xlfn.XLOOKUP($J1581,MSA_Title_List,MSA_Title_List!$A$2:$A$643,"",0),"")</f>
        <v/>
      </c>
    </row>
    <row r="1582" spans="2:11">
      <c r="B1582" s="78" t="str" cm="1">
        <f t="array" ref="B1582">IF(A1582="","",INDEX(CAGE,MATCH(A1582,Company_Name,0)))</f>
        <v/>
      </c>
      <c r="C1582" s="80" t="str" cm="1">
        <f t="array" ref="C1582">IF(A1582="","",INDEX(Prime_Sub,MATCH(A1582,Company_Name,0)))</f>
        <v/>
      </c>
      <c r="G1582" s="78" t="str" cm="1">
        <f t="array" ref="G1582">IF(F1582="","",INDEX(LCAT_ID,MATCH(F1582,LCAT_Name,0)))</f>
        <v/>
      </c>
      <c r="K1582" s="78" t="str">
        <f>IFERROR(_xlfn.XLOOKUP($J1582,MSA_Title_List,MSA_Title_List!$A$2:$A$643,"",0),"")</f>
        <v/>
      </c>
    </row>
    <row r="1583" spans="2:11">
      <c r="B1583" s="78" t="str" cm="1">
        <f t="array" ref="B1583">IF(A1583="","",INDEX(CAGE,MATCH(A1583,Company_Name,0)))</f>
        <v/>
      </c>
      <c r="C1583" s="80" t="str" cm="1">
        <f t="array" ref="C1583">IF(A1583="","",INDEX(Prime_Sub,MATCH(A1583,Company_Name,0)))</f>
        <v/>
      </c>
      <c r="G1583" s="78" t="str" cm="1">
        <f t="array" ref="G1583">IF(F1583="","",INDEX(LCAT_ID,MATCH(F1583,LCAT_Name,0)))</f>
        <v/>
      </c>
      <c r="K1583" s="78" t="str">
        <f>IFERROR(_xlfn.XLOOKUP($J1583,MSA_Title_List,MSA_Title_List!$A$2:$A$643,"",0),"")</f>
        <v/>
      </c>
    </row>
    <row r="1584" spans="2:11">
      <c r="B1584" s="78" t="str" cm="1">
        <f t="array" ref="B1584">IF(A1584="","",INDEX(CAGE,MATCH(A1584,Company_Name,0)))</f>
        <v/>
      </c>
      <c r="C1584" s="80" t="str" cm="1">
        <f t="array" ref="C1584">IF(A1584="","",INDEX(Prime_Sub,MATCH(A1584,Company_Name,0)))</f>
        <v/>
      </c>
      <c r="G1584" s="78" t="str" cm="1">
        <f t="array" ref="G1584">IF(F1584="","",INDEX(LCAT_ID,MATCH(F1584,LCAT_Name,0)))</f>
        <v/>
      </c>
      <c r="K1584" s="78" t="str">
        <f>IFERROR(_xlfn.XLOOKUP($J1584,MSA_Title_List,MSA_Title_List!$A$2:$A$643,"",0),"")</f>
        <v/>
      </c>
    </row>
    <row r="1585" spans="2:11">
      <c r="B1585" s="78" t="str" cm="1">
        <f t="array" ref="B1585">IF(A1585="","",INDEX(CAGE,MATCH(A1585,Company_Name,0)))</f>
        <v/>
      </c>
      <c r="C1585" s="80" t="str" cm="1">
        <f t="array" ref="C1585">IF(A1585="","",INDEX(Prime_Sub,MATCH(A1585,Company_Name,0)))</f>
        <v/>
      </c>
      <c r="G1585" s="78" t="str" cm="1">
        <f t="array" ref="G1585">IF(F1585="","",INDEX(LCAT_ID,MATCH(F1585,LCAT_Name,0)))</f>
        <v/>
      </c>
      <c r="K1585" s="78" t="str">
        <f>IFERROR(_xlfn.XLOOKUP($J1585,MSA_Title_List,MSA_Title_List!$A$2:$A$643,"",0),"")</f>
        <v/>
      </c>
    </row>
    <row r="1586" spans="2:11">
      <c r="B1586" s="78" t="str" cm="1">
        <f t="array" ref="B1586">IF(A1586="","",INDEX(CAGE,MATCH(A1586,Company_Name,0)))</f>
        <v/>
      </c>
      <c r="C1586" s="80" t="str" cm="1">
        <f t="array" ref="C1586">IF(A1586="","",INDEX(Prime_Sub,MATCH(A1586,Company_Name,0)))</f>
        <v/>
      </c>
      <c r="G1586" s="78" t="str" cm="1">
        <f t="array" ref="G1586">IF(F1586="","",INDEX(LCAT_ID,MATCH(F1586,LCAT_Name,0)))</f>
        <v/>
      </c>
      <c r="K1586" s="78" t="str">
        <f>IFERROR(_xlfn.XLOOKUP($J1586,MSA_Title_List,MSA_Title_List!$A$2:$A$643,"",0),"")</f>
        <v/>
      </c>
    </row>
    <row r="1587" spans="2:11">
      <c r="B1587" s="78" t="str" cm="1">
        <f t="array" ref="B1587">IF(A1587="","",INDEX(CAGE,MATCH(A1587,Company_Name,0)))</f>
        <v/>
      </c>
      <c r="C1587" s="80" t="str" cm="1">
        <f t="array" ref="C1587">IF(A1587="","",INDEX(Prime_Sub,MATCH(A1587,Company_Name,0)))</f>
        <v/>
      </c>
      <c r="G1587" s="78" t="str" cm="1">
        <f t="array" ref="G1587">IF(F1587="","",INDEX(LCAT_ID,MATCH(F1587,LCAT_Name,0)))</f>
        <v/>
      </c>
      <c r="K1587" s="78" t="str">
        <f>IFERROR(_xlfn.XLOOKUP($J1587,MSA_Title_List,MSA_Title_List!$A$2:$A$643,"",0),"")</f>
        <v/>
      </c>
    </row>
    <row r="1588" spans="2:11">
      <c r="B1588" s="78" t="str" cm="1">
        <f t="array" ref="B1588">IF(A1588="","",INDEX(CAGE,MATCH(A1588,Company_Name,0)))</f>
        <v/>
      </c>
      <c r="C1588" s="80" t="str" cm="1">
        <f t="array" ref="C1588">IF(A1588="","",INDEX(Prime_Sub,MATCH(A1588,Company_Name,0)))</f>
        <v/>
      </c>
      <c r="G1588" s="78" t="str" cm="1">
        <f t="array" ref="G1588">IF(F1588="","",INDEX(LCAT_ID,MATCH(F1588,LCAT_Name,0)))</f>
        <v/>
      </c>
      <c r="K1588" s="78" t="str">
        <f>IFERROR(_xlfn.XLOOKUP($J1588,MSA_Title_List,MSA_Title_List!$A$2:$A$643,"",0),"")</f>
        <v/>
      </c>
    </row>
    <row r="1589" spans="2:11">
      <c r="B1589" s="78" t="str" cm="1">
        <f t="array" ref="B1589">IF(A1589="","",INDEX(CAGE,MATCH(A1589,Company_Name,0)))</f>
        <v/>
      </c>
      <c r="C1589" s="80" t="str" cm="1">
        <f t="array" ref="C1589">IF(A1589="","",INDEX(Prime_Sub,MATCH(A1589,Company_Name,0)))</f>
        <v/>
      </c>
      <c r="G1589" s="78" t="str" cm="1">
        <f t="array" ref="G1589">IF(F1589="","",INDEX(LCAT_ID,MATCH(F1589,LCAT_Name,0)))</f>
        <v/>
      </c>
      <c r="K1589" s="78" t="str">
        <f>IFERROR(_xlfn.XLOOKUP($J1589,MSA_Title_List,MSA_Title_List!$A$2:$A$643,"",0),"")</f>
        <v/>
      </c>
    </row>
    <row r="1590" spans="2:11">
      <c r="B1590" s="78" t="str" cm="1">
        <f t="array" ref="B1590">IF(A1590="","",INDEX(CAGE,MATCH(A1590,Company_Name,0)))</f>
        <v/>
      </c>
      <c r="C1590" s="80" t="str" cm="1">
        <f t="array" ref="C1590">IF(A1590="","",INDEX(Prime_Sub,MATCH(A1590,Company_Name,0)))</f>
        <v/>
      </c>
      <c r="G1590" s="78" t="str" cm="1">
        <f t="array" ref="G1590">IF(F1590="","",INDEX(LCAT_ID,MATCH(F1590,LCAT_Name,0)))</f>
        <v/>
      </c>
      <c r="K1590" s="78" t="str">
        <f>IFERROR(_xlfn.XLOOKUP($J1590,MSA_Title_List,MSA_Title_List!$A$2:$A$643,"",0),"")</f>
        <v/>
      </c>
    </row>
    <row r="1591" spans="2:11">
      <c r="B1591" s="78" t="str" cm="1">
        <f t="array" ref="B1591">IF(A1591="","",INDEX(CAGE,MATCH(A1591,Company_Name,0)))</f>
        <v/>
      </c>
      <c r="C1591" s="80" t="str" cm="1">
        <f t="array" ref="C1591">IF(A1591="","",INDEX(Prime_Sub,MATCH(A1591,Company_Name,0)))</f>
        <v/>
      </c>
      <c r="G1591" s="78" t="str" cm="1">
        <f t="array" ref="G1591">IF(F1591="","",INDEX(LCAT_ID,MATCH(F1591,LCAT_Name,0)))</f>
        <v/>
      </c>
      <c r="K1591" s="78" t="str">
        <f>IFERROR(_xlfn.XLOOKUP($J1591,MSA_Title_List,MSA_Title_List!$A$2:$A$643,"",0),"")</f>
        <v/>
      </c>
    </row>
    <row r="1592" spans="2:11">
      <c r="B1592" s="78" t="str" cm="1">
        <f t="array" ref="B1592">IF(A1592="","",INDEX(CAGE,MATCH(A1592,Company_Name,0)))</f>
        <v/>
      </c>
      <c r="C1592" s="80" t="str" cm="1">
        <f t="array" ref="C1592">IF(A1592="","",INDEX(Prime_Sub,MATCH(A1592,Company_Name,0)))</f>
        <v/>
      </c>
      <c r="G1592" s="78" t="str" cm="1">
        <f t="array" ref="G1592">IF(F1592="","",INDEX(LCAT_ID,MATCH(F1592,LCAT_Name,0)))</f>
        <v/>
      </c>
      <c r="K1592" s="78" t="str">
        <f>IFERROR(_xlfn.XLOOKUP($J1592,MSA_Title_List,MSA_Title_List!$A$2:$A$643,"",0),"")</f>
        <v/>
      </c>
    </row>
    <row r="1593" spans="2:11">
      <c r="B1593" s="78" t="str" cm="1">
        <f t="array" ref="B1593">IF(A1593="","",INDEX(CAGE,MATCH(A1593,Company_Name,0)))</f>
        <v/>
      </c>
      <c r="C1593" s="80" t="str" cm="1">
        <f t="array" ref="C1593">IF(A1593="","",INDEX(Prime_Sub,MATCH(A1593,Company_Name,0)))</f>
        <v/>
      </c>
      <c r="G1593" s="78" t="str" cm="1">
        <f t="array" ref="G1593">IF(F1593="","",INDEX(LCAT_ID,MATCH(F1593,LCAT_Name,0)))</f>
        <v/>
      </c>
      <c r="K1593" s="78" t="str">
        <f>IFERROR(_xlfn.XLOOKUP($J1593,MSA_Title_List,MSA_Title_List!$A$2:$A$643,"",0),"")</f>
        <v/>
      </c>
    </row>
    <row r="1594" spans="2:11">
      <c r="B1594" s="78" t="str" cm="1">
        <f t="array" ref="B1594">IF(A1594="","",INDEX(CAGE,MATCH(A1594,Company_Name,0)))</f>
        <v/>
      </c>
      <c r="C1594" s="80" t="str" cm="1">
        <f t="array" ref="C1594">IF(A1594="","",INDEX(Prime_Sub,MATCH(A1594,Company_Name,0)))</f>
        <v/>
      </c>
      <c r="G1594" s="78" t="str" cm="1">
        <f t="array" ref="G1594">IF(F1594="","",INDEX(LCAT_ID,MATCH(F1594,LCAT_Name,0)))</f>
        <v/>
      </c>
      <c r="K1594" s="78" t="str">
        <f>IFERROR(_xlfn.XLOOKUP($J1594,MSA_Title_List,MSA_Title_List!$A$2:$A$643,"",0),"")</f>
        <v/>
      </c>
    </row>
    <row r="1595" spans="2:11">
      <c r="B1595" s="78" t="str" cm="1">
        <f t="array" ref="B1595">IF(A1595="","",INDEX(CAGE,MATCH(A1595,Company_Name,0)))</f>
        <v/>
      </c>
      <c r="C1595" s="80" t="str" cm="1">
        <f t="array" ref="C1595">IF(A1595="","",INDEX(Prime_Sub,MATCH(A1595,Company_Name,0)))</f>
        <v/>
      </c>
      <c r="G1595" s="78" t="str" cm="1">
        <f t="array" ref="G1595">IF(F1595="","",INDEX(LCAT_ID,MATCH(F1595,LCAT_Name,0)))</f>
        <v/>
      </c>
      <c r="K1595" s="78" t="str">
        <f>IFERROR(_xlfn.XLOOKUP($J1595,MSA_Title_List,MSA_Title_List!$A$2:$A$643,"",0),"")</f>
        <v/>
      </c>
    </row>
    <row r="1596" spans="2:11">
      <c r="B1596" s="78" t="str" cm="1">
        <f t="array" ref="B1596">IF(A1596="","",INDEX(CAGE,MATCH(A1596,Company_Name,0)))</f>
        <v/>
      </c>
      <c r="C1596" s="80" t="str" cm="1">
        <f t="array" ref="C1596">IF(A1596="","",INDEX(Prime_Sub,MATCH(A1596,Company_Name,0)))</f>
        <v/>
      </c>
      <c r="G1596" s="78" t="str" cm="1">
        <f t="array" ref="G1596">IF(F1596="","",INDEX(LCAT_ID,MATCH(F1596,LCAT_Name,0)))</f>
        <v/>
      </c>
      <c r="K1596" s="78" t="str">
        <f>IFERROR(_xlfn.XLOOKUP($J1596,MSA_Title_List,MSA_Title_List!$A$2:$A$643,"",0),"")</f>
        <v/>
      </c>
    </row>
    <row r="1597" spans="2:11">
      <c r="B1597" s="78" t="str" cm="1">
        <f t="array" ref="B1597">IF(A1597="","",INDEX(CAGE,MATCH(A1597,Company_Name,0)))</f>
        <v/>
      </c>
      <c r="C1597" s="80" t="str" cm="1">
        <f t="array" ref="C1597">IF(A1597="","",INDEX(Prime_Sub,MATCH(A1597,Company_Name,0)))</f>
        <v/>
      </c>
      <c r="G1597" s="78" t="str" cm="1">
        <f t="array" ref="G1597">IF(F1597="","",INDEX(LCAT_ID,MATCH(F1597,LCAT_Name,0)))</f>
        <v/>
      </c>
      <c r="K1597" s="78" t="str">
        <f>IFERROR(_xlfn.XLOOKUP($J1597,MSA_Title_List,MSA_Title_List!$A$2:$A$643,"",0),"")</f>
        <v/>
      </c>
    </row>
    <row r="1598" spans="2:11">
      <c r="B1598" s="78" t="str" cm="1">
        <f t="array" ref="B1598">IF(A1598="","",INDEX(CAGE,MATCH(A1598,Company_Name,0)))</f>
        <v/>
      </c>
      <c r="C1598" s="80" t="str" cm="1">
        <f t="array" ref="C1598">IF(A1598="","",INDEX(Prime_Sub,MATCH(A1598,Company_Name,0)))</f>
        <v/>
      </c>
      <c r="G1598" s="78" t="str" cm="1">
        <f t="array" ref="G1598">IF(F1598="","",INDEX(LCAT_ID,MATCH(F1598,LCAT_Name,0)))</f>
        <v/>
      </c>
      <c r="K1598" s="78" t="str">
        <f>IFERROR(_xlfn.XLOOKUP($J1598,MSA_Title_List,MSA_Title_List!$A$2:$A$643,"",0),"")</f>
        <v/>
      </c>
    </row>
    <row r="1599" spans="2:11">
      <c r="B1599" s="78" t="str" cm="1">
        <f t="array" ref="B1599">IF(A1599="","",INDEX(CAGE,MATCH(A1599,Company_Name,0)))</f>
        <v/>
      </c>
      <c r="C1599" s="80" t="str" cm="1">
        <f t="array" ref="C1599">IF(A1599="","",INDEX(Prime_Sub,MATCH(A1599,Company_Name,0)))</f>
        <v/>
      </c>
      <c r="G1599" s="78" t="str" cm="1">
        <f t="array" ref="G1599">IF(F1599="","",INDEX(LCAT_ID,MATCH(F1599,LCAT_Name,0)))</f>
        <v/>
      </c>
      <c r="K1599" s="78" t="str">
        <f>IFERROR(_xlfn.XLOOKUP($J1599,MSA_Title_List,MSA_Title_List!$A$2:$A$643,"",0),"")</f>
        <v/>
      </c>
    </row>
    <row r="1600" spans="2:11">
      <c r="B1600" s="78" t="str" cm="1">
        <f t="array" ref="B1600">IF(A1600="","",INDEX(CAGE,MATCH(A1600,Company_Name,0)))</f>
        <v/>
      </c>
      <c r="C1600" s="80" t="str" cm="1">
        <f t="array" ref="C1600">IF(A1600="","",INDEX(Prime_Sub,MATCH(A1600,Company_Name,0)))</f>
        <v/>
      </c>
      <c r="G1600" s="78" t="str" cm="1">
        <f t="array" ref="G1600">IF(F1600="","",INDEX(LCAT_ID,MATCH(F1600,LCAT_Name,0)))</f>
        <v/>
      </c>
      <c r="K1600" s="78" t="str">
        <f>IFERROR(_xlfn.XLOOKUP($J1600,MSA_Title_List,MSA_Title_List!$A$2:$A$643,"",0),"")</f>
        <v/>
      </c>
    </row>
    <row r="1601" spans="2:11">
      <c r="B1601" s="78" t="str" cm="1">
        <f t="array" ref="B1601">IF(A1601="","",INDEX(CAGE,MATCH(A1601,Company_Name,0)))</f>
        <v/>
      </c>
      <c r="C1601" s="80" t="str" cm="1">
        <f t="array" ref="C1601">IF(A1601="","",INDEX(Prime_Sub,MATCH(A1601,Company_Name,0)))</f>
        <v/>
      </c>
      <c r="G1601" s="78" t="str" cm="1">
        <f t="array" ref="G1601">IF(F1601="","",INDEX(LCAT_ID,MATCH(F1601,LCAT_Name,0)))</f>
        <v/>
      </c>
      <c r="K1601" s="78" t="str">
        <f>IFERROR(_xlfn.XLOOKUP($J1601,MSA_Title_List,MSA_Title_List!$A$2:$A$643,"",0),"")</f>
        <v/>
      </c>
    </row>
    <row r="1602" spans="2:11">
      <c r="B1602" s="78" t="str" cm="1">
        <f t="array" ref="B1602">IF(A1602="","",INDEX(CAGE,MATCH(A1602,Company_Name,0)))</f>
        <v/>
      </c>
      <c r="C1602" s="80" t="str" cm="1">
        <f t="array" ref="C1602">IF(A1602="","",INDEX(Prime_Sub,MATCH(A1602,Company_Name,0)))</f>
        <v/>
      </c>
      <c r="G1602" s="78" t="str" cm="1">
        <f t="array" ref="G1602">IF(F1602="","",INDEX(LCAT_ID,MATCH(F1602,LCAT_Name,0)))</f>
        <v/>
      </c>
      <c r="K1602" s="78" t="str">
        <f>IFERROR(_xlfn.XLOOKUP($J1602,MSA_Title_List,MSA_Title_List!$A$2:$A$643,"",0),"")</f>
        <v/>
      </c>
    </row>
    <row r="1603" spans="2:11">
      <c r="B1603" s="78" t="str" cm="1">
        <f t="array" ref="B1603">IF(A1603="","",INDEX(CAGE,MATCH(A1603,Company_Name,0)))</f>
        <v/>
      </c>
      <c r="C1603" s="80" t="str" cm="1">
        <f t="array" ref="C1603">IF(A1603="","",INDEX(Prime_Sub,MATCH(A1603,Company_Name,0)))</f>
        <v/>
      </c>
      <c r="G1603" s="78" t="str" cm="1">
        <f t="array" ref="G1603">IF(F1603="","",INDEX(LCAT_ID,MATCH(F1603,LCAT_Name,0)))</f>
        <v/>
      </c>
      <c r="K1603" s="78" t="str">
        <f>IFERROR(_xlfn.XLOOKUP($J1603,MSA_Title_List,MSA_Title_List!$A$2:$A$643,"",0),"")</f>
        <v/>
      </c>
    </row>
    <row r="1604" spans="2:11">
      <c r="B1604" s="78" t="str" cm="1">
        <f t="array" ref="B1604">IF(A1604="","",INDEX(CAGE,MATCH(A1604,Company_Name,0)))</f>
        <v/>
      </c>
      <c r="C1604" s="80" t="str" cm="1">
        <f t="array" ref="C1604">IF(A1604="","",INDEX(Prime_Sub,MATCH(A1604,Company_Name,0)))</f>
        <v/>
      </c>
      <c r="G1604" s="78" t="str" cm="1">
        <f t="array" ref="G1604">IF(F1604="","",INDEX(LCAT_ID,MATCH(F1604,LCAT_Name,0)))</f>
        <v/>
      </c>
      <c r="K1604" s="78" t="str">
        <f>IFERROR(_xlfn.XLOOKUP($J1604,MSA_Title_List,MSA_Title_List!$A$2:$A$643,"",0),"")</f>
        <v/>
      </c>
    </row>
    <row r="1605" spans="2:11">
      <c r="B1605" s="78" t="str" cm="1">
        <f t="array" ref="B1605">IF(A1605="","",INDEX(CAGE,MATCH(A1605,Company_Name,0)))</f>
        <v/>
      </c>
      <c r="C1605" s="80" t="str" cm="1">
        <f t="array" ref="C1605">IF(A1605="","",INDEX(Prime_Sub,MATCH(A1605,Company_Name,0)))</f>
        <v/>
      </c>
      <c r="G1605" s="78" t="str" cm="1">
        <f t="array" ref="G1605">IF(F1605="","",INDEX(LCAT_ID,MATCH(F1605,LCAT_Name,0)))</f>
        <v/>
      </c>
      <c r="K1605" s="78" t="str">
        <f>IFERROR(_xlfn.XLOOKUP($J1605,MSA_Title_List,MSA_Title_List!$A$2:$A$643,"",0),"")</f>
        <v/>
      </c>
    </row>
    <row r="1606" spans="2:11">
      <c r="B1606" s="78" t="str" cm="1">
        <f t="array" ref="B1606">IF(A1606="","",INDEX(CAGE,MATCH(A1606,Company_Name,0)))</f>
        <v/>
      </c>
      <c r="C1606" s="80" t="str" cm="1">
        <f t="array" ref="C1606">IF(A1606="","",INDEX(Prime_Sub,MATCH(A1606,Company_Name,0)))</f>
        <v/>
      </c>
      <c r="G1606" s="78" t="str" cm="1">
        <f t="array" ref="G1606">IF(F1606="","",INDEX(LCAT_ID,MATCH(F1606,LCAT_Name,0)))</f>
        <v/>
      </c>
      <c r="K1606" s="78" t="str">
        <f>IFERROR(_xlfn.XLOOKUP($J1606,MSA_Title_List,MSA_Title_List!$A$2:$A$643,"",0),"")</f>
        <v/>
      </c>
    </row>
    <row r="1607" spans="2:11">
      <c r="B1607" s="78" t="str" cm="1">
        <f t="array" ref="B1607">IF(A1607="","",INDEX(CAGE,MATCH(A1607,Company_Name,0)))</f>
        <v/>
      </c>
      <c r="C1607" s="80" t="str" cm="1">
        <f t="array" ref="C1607">IF(A1607="","",INDEX(Prime_Sub,MATCH(A1607,Company_Name,0)))</f>
        <v/>
      </c>
      <c r="G1607" s="78" t="str" cm="1">
        <f t="array" ref="G1607">IF(F1607="","",INDEX(LCAT_ID,MATCH(F1607,LCAT_Name,0)))</f>
        <v/>
      </c>
      <c r="K1607" s="78" t="str">
        <f>IFERROR(_xlfn.XLOOKUP($J1607,MSA_Title_List,MSA_Title_List!$A$2:$A$643,"",0),"")</f>
        <v/>
      </c>
    </row>
    <row r="1608" spans="2:11">
      <c r="B1608" s="78" t="str" cm="1">
        <f t="array" ref="B1608">IF(A1608="","",INDEX(CAGE,MATCH(A1608,Company_Name,0)))</f>
        <v/>
      </c>
      <c r="C1608" s="80" t="str" cm="1">
        <f t="array" ref="C1608">IF(A1608="","",INDEX(Prime_Sub,MATCH(A1608,Company_Name,0)))</f>
        <v/>
      </c>
      <c r="G1608" s="78" t="str" cm="1">
        <f t="array" ref="G1608">IF(F1608="","",INDEX(LCAT_ID,MATCH(F1608,LCAT_Name,0)))</f>
        <v/>
      </c>
      <c r="K1608" s="78" t="str">
        <f>IFERROR(_xlfn.XLOOKUP($J1608,MSA_Title_List,MSA_Title_List!$A$2:$A$643,"",0),"")</f>
        <v/>
      </c>
    </row>
    <row r="1609" spans="2:11">
      <c r="B1609" s="78" t="str" cm="1">
        <f t="array" ref="B1609">IF(A1609="","",INDEX(CAGE,MATCH(A1609,Company_Name,0)))</f>
        <v/>
      </c>
      <c r="C1609" s="80" t="str" cm="1">
        <f t="array" ref="C1609">IF(A1609="","",INDEX(Prime_Sub,MATCH(A1609,Company_Name,0)))</f>
        <v/>
      </c>
      <c r="G1609" s="78" t="str" cm="1">
        <f t="array" ref="G1609">IF(F1609="","",INDEX(LCAT_ID,MATCH(F1609,LCAT_Name,0)))</f>
        <v/>
      </c>
      <c r="K1609" s="78" t="str">
        <f>IFERROR(_xlfn.XLOOKUP($J1609,MSA_Title_List,MSA_Title_List!$A$2:$A$643,"",0),"")</f>
        <v/>
      </c>
    </row>
    <row r="1610" spans="2:11">
      <c r="B1610" s="78" t="str" cm="1">
        <f t="array" ref="B1610">IF(A1610="","",INDEX(CAGE,MATCH(A1610,Company_Name,0)))</f>
        <v/>
      </c>
      <c r="C1610" s="80" t="str" cm="1">
        <f t="array" ref="C1610">IF(A1610="","",INDEX(Prime_Sub,MATCH(A1610,Company_Name,0)))</f>
        <v/>
      </c>
      <c r="G1610" s="78" t="str" cm="1">
        <f t="array" ref="G1610">IF(F1610="","",INDEX(LCAT_ID,MATCH(F1610,LCAT_Name,0)))</f>
        <v/>
      </c>
      <c r="K1610" s="78" t="str">
        <f>IFERROR(_xlfn.XLOOKUP($J1610,MSA_Title_List,MSA_Title_List!$A$2:$A$643,"",0),"")</f>
        <v/>
      </c>
    </row>
    <row r="1611" spans="2:11">
      <c r="B1611" s="78" t="str" cm="1">
        <f t="array" ref="B1611">IF(A1611="","",INDEX(CAGE,MATCH(A1611,Company_Name,0)))</f>
        <v/>
      </c>
      <c r="C1611" s="80" t="str" cm="1">
        <f t="array" ref="C1611">IF(A1611="","",INDEX(Prime_Sub,MATCH(A1611,Company_Name,0)))</f>
        <v/>
      </c>
      <c r="G1611" s="78" t="str" cm="1">
        <f t="array" ref="G1611">IF(F1611="","",INDEX(LCAT_ID,MATCH(F1611,LCAT_Name,0)))</f>
        <v/>
      </c>
      <c r="K1611" s="78" t="str">
        <f>IFERROR(_xlfn.XLOOKUP($J1611,MSA_Title_List,MSA_Title_List!$A$2:$A$643,"",0),"")</f>
        <v/>
      </c>
    </row>
    <row r="1612" spans="2:11">
      <c r="B1612" s="78" t="str" cm="1">
        <f t="array" ref="B1612">IF(A1612="","",INDEX(CAGE,MATCH(A1612,Company_Name,0)))</f>
        <v/>
      </c>
      <c r="C1612" s="80" t="str" cm="1">
        <f t="array" ref="C1612">IF(A1612="","",INDEX(Prime_Sub,MATCH(A1612,Company_Name,0)))</f>
        <v/>
      </c>
      <c r="G1612" s="78" t="str" cm="1">
        <f t="array" ref="G1612">IF(F1612="","",INDEX(LCAT_ID,MATCH(F1612,LCAT_Name,0)))</f>
        <v/>
      </c>
      <c r="K1612" s="78" t="str">
        <f>IFERROR(_xlfn.XLOOKUP($J1612,MSA_Title_List,MSA_Title_List!$A$2:$A$643,"",0),"")</f>
        <v/>
      </c>
    </row>
    <row r="1613" spans="2:11">
      <c r="B1613" s="78" t="str" cm="1">
        <f t="array" ref="B1613">IF(A1613="","",INDEX(CAGE,MATCH(A1613,Company_Name,0)))</f>
        <v/>
      </c>
      <c r="C1613" s="80" t="str" cm="1">
        <f t="array" ref="C1613">IF(A1613="","",INDEX(Prime_Sub,MATCH(A1613,Company_Name,0)))</f>
        <v/>
      </c>
      <c r="G1613" s="78" t="str" cm="1">
        <f t="array" ref="G1613">IF(F1613="","",INDEX(LCAT_ID,MATCH(F1613,LCAT_Name,0)))</f>
        <v/>
      </c>
      <c r="K1613" s="78" t="str">
        <f>IFERROR(_xlfn.XLOOKUP($J1613,MSA_Title_List,MSA_Title_List!$A$2:$A$643,"",0),"")</f>
        <v/>
      </c>
    </row>
    <row r="1614" spans="2:11">
      <c r="B1614" s="78" t="str" cm="1">
        <f t="array" ref="B1614">IF(A1614="","",INDEX(CAGE,MATCH(A1614,Company_Name,0)))</f>
        <v/>
      </c>
      <c r="C1614" s="80" t="str" cm="1">
        <f t="array" ref="C1614">IF(A1614="","",INDEX(Prime_Sub,MATCH(A1614,Company_Name,0)))</f>
        <v/>
      </c>
      <c r="G1614" s="78" t="str" cm="1">
        <f t="array" ref="G1614">IF(F1614="","",INDEX(LCAT_ID,MATCH(F1614,LCAT_Name,0)))</f>
        <v/>
      </c>
      <c r="K1614" s="78" t="str">
        <f>IFERROR(_xlfn.XLOOKUP($J1614,MSA_Title_List,MSA_Title_List!$A$2:$A$643,"",0),"")</f>
        <v/>
      </c>
    </row>
    <row r="1615" spans="2:11">
      <c r="B1615" s="78" t="str" cm="1">
        <f t="array" ref="B1615">IF(A1615="","",INDEX(CAGE,MATCH(A1615,Company_Name,0)))</f>
        <v/>
      </c>
      <c r="C1615" s="80" t="str" cm="1">
        <f t="array" ref="C1615">IF(A1615="","",INDEX(Prime_Sub,MATCH(A1615,Company_Name,0)))</f>
        <v/>
      </c>
      <c r="G1615" s="78" t="str" cm="1">
        <f t="array" ref="G1615">IF(F1615="","",INDEX(LCAT_ID,MATCH(F1615,LCAT_Name,0)))</f>
        <v/>
      </c>
      <c r="K1615" s="78" t="str">
        <f>IFERROR(_xlfn.XLOOKUP($J1615,MSA_Title_List,MSA_Title_List!$A$2:$A$643,"",0),"")</f>
        <v/>
      </c>
    </row>
    <row r="1616" spans="2:11">
      <c r="B1616" s="78" t="str" cm="1">
        <f t="array" ref="B1616">IF(A1616="","",INDEX(CAGE,MATCH(A1616,Company_Name,0)))</f>
        <v/>
      </c>
      <c r="C1616" s="80" t="str" cm="1">
        <f t="array" ref="C1616">IF(A1616="","",INDEX(Prime_Sub,MATCH(A1616,Company_Name,0)))</f>
        <v/>
      </c>
      <c r="G1616" s="78" t="str" cm="1">
        <f t="array" ref="G1616">IF(F1616="","",INDEX(LCAT_ID,MATCH(F1616,LCAT_Name,0)))</f>
        <v/>
      </c>
      <c r="K1616" s="78" t="str">
        <f>IFERROR(_xlfn.XLOOKUP($J1616,MSA_Title_List,MSA_Title_List!$A$2:$A$643,"",0),"")</f>
        <v/>
      </c>
    </row>
    <row r="1617" spans="2:11">
      <c r="B1617" s="78" t="str" cm="1">
        <f t="array" ref="B1617">IF(A1617="","",INDEX(CAGE,MATCH(A1617,Company_Name,0)))</f>
        <v/>
      </c>
      <c r="C1617" s="80" t="str" cm="1">
        <f t="array" ref="C1617">IF(A1617="","",INDEX(Prime_Sub,MATCH(A1617,Company_Name,0)))</f>
        <v/>
      </c>
      <c r="G1617" s="78" t="str" cm="1">
        <f t="array" ref="G1617">IF(F1617="","",INDEX(LCAT_ID,MATCH(F1617,LCAT_Name,0)))</f>
        <v/>
      </c>
      <c r="K1617" s="78" t="str">
        <f>IFERROR(_xlfn.XLOOKUP($J1617,MSA_Title_List,MSA_Title_List!$A$2:$A$643,"",0),"")</f>
        <v/>
      </c>
    </row>
    <row r="1618" spans="2:11">
      <c r="B1618" s="78" t="str" cm="1">
        <f t="array" ref="B1618">IF(A1618="","",INDEX(CAGE,MATCH(A1618,Company_Name,0)))</f>
        <v/>
      </c>
      <c r="C1618" s="80" t="str" cm="1">
        <f t="array" ref="C1618">IF(A1618="","",INDEX(Prime_Sub,MATCH(A1618,Company_Name,0)))</f>
        <v/>
      </c>
      <c r="G1618" s="78" t="str" cm="1">
        <f t="array" ref="G1618">IF(F1618="","",INDEX(LCAT_ID,MATCH(F1618,LCAT_Name,0)))</f>
        <v/>
      </c>
      <c r="K1618" s="78" t="str">
        <f>IFERROR(_xlfn.XLOOKUP($J1618,MSA_Title_List,MSA_Title_List!$A$2:$A$643,"",0),"")</f>
        <v/>
      </c>
    </row>
    <row r="1619" spans="2:11">
      <c r="B1619" s="78" t="str" cm="1">
        <f t="array" ref="B1619">IF(A1619="","",INDEX(CAGE,MATCH(A1619,Company_Name,0)))</f>
        <v/>
      </c>
      <c r="C1619" s="80" t="str" cm="1">
        <f t="array" ref="C1619">IF(A1619="","",INDEX(Prime_Sub,MATCH(A1619,Company_Name,0)))</f>
        <v/>
      </c>
      <c r="G1619" s="78" t="str" cm="1">
        <f t="array" ref="G1619">IF(F1619="","",INDEX(LCAT_ID,MATCH(F1619,LCAT_Name,0)))</f>
        <v/>
      </c>
      <c r="K1619" s="78" t="str">
        <f>IFERROR(_xlfn.XLOOKUP($J1619,MSA_Title_List,MSA_Title_List!$A$2:$A$643,"",0),"")</f>
        <v/>
      </c>
    </row>
    <row r="1620" spans="2:11">
      <c r="B1620" s="78" t="str" cm="1">
        <f t="array" ref="B1620">IF(A1620="","",INDEX(CAGE,MATCH(A1620,Company_Name,0)))</f>
        <v/>
      </c>
      <c r="C1620" s="80" t="str" cm="1">
        <f t="array" ref="C1620">IF(A1620="","",INDEX(Prime_Sub,MATCH(A1620,Company_Name,0)))</f>
        <v/>
      </c>
      <c r="G1620" s="78" t="str" cm="1">
        <f t="array" ref="G1620">IF(F1620="","",INDEX(LCAT_ID,MATCH(F1620,LCAT_Name,0)))</f>
        <v/>
      </c>
      <c r="K1620" s="78" t="str">
        <f>IFERROR(_xlfn.XLOOKUP($J1620,MSA_Title_List,MSA_Title_List!$A$2:$A$643,"",0),"")</f>
        <v/>
      </c>
    </row>
    <row r="1621" spans="2:11">
      <c r="B1621" s="78" t="str" cm="1">
        <f t="array" ref="B1621">IF(A1621="","",INDEX(CAGE,MATCH(A1621,Company_Name,0)))</f>
        <v/>
      </c>
      <c r="C1621" s="80" t="str" cm="1">
        <f t="array" ref="C1621">IF(A1621="","",INDEX(Prime_Sub,MATCH(A1621,Company_Name,0)))</f>
        <v/>
      </c>
      <c r="G1621" s="78" t="str" cm="1">
        <f t="array" ref="G1621">IF(F1621="","",INDEX(LCAT_ID,MATCH(F1621,LCAT_Name,0)))</f>
        <v/>
      </c>
      <c r="K1621" s="78" t="str">
        <f>IFERROR(_xlfn.XLOOKUP($J1621,MSA_Title_List,MSA_Title_List!$A$2:$A$643,"",0),"")</f>
        <v/>
      </c>
    </row>
    <row r="1622" spans="2:11">
      <c r="B1622" s="78" t="str" cm="1">
        <f t="array" ref="B1622">IF(A1622="","",INDEX(CAGE,MATCH(A1622,Company_Name,0)))</f>
        <v/>
      </c>
      <c r="C1622" s="80" t="str" cm="1">
        <f t="array" ref="C1622">IF(A1622="","",INDEX(Prime_Sub,MATCH(A1622,Company_Name,0)))</f>
        <v/>
      </c>
      <c r="G1622" s="78" t="str" cm="1">
        <f t="array" ref="G1622">IF(F1622="","",INDEX(LCAT_ID,MATCH(F1622,LCAT_Name,0)))</f>
        <v/>
      </c>
      <c r="K1622" s="78" t="str">
        <f>IFERROR(_xlfn.XLOOKUP($J1622,MSA_Title_List,MSA_Title_List!$A$2:$A$643,"",0),"")</f>
        <v/>
      </c>
    </row>
    <row r="1623" spans="2:11">
      <c r="B1623" s="78" t="str" cm="1">
        <f t="array" ref="B1623">IF(A1623="","",INDEX(CAGE,MATCH(A1623,Company_Name,0)))</f>
        <v/>
      </c>
      <c r="C1623" s="80" t="str" cm="1">
        <f t="array" ref="C1623">IF(A1623="","",INDEX(Prime_Sub,MATCH(A1623,Company_Name,0)))</f>
        <v/>
      </c>
      <c r="G1623" s="78" t="str" cm="1">
        <f t="array" ref="G1623">IF(F1623="","",INDEX(LCAT_ID,MATCH(F1623,LCAT_Name,0)))</f>
        <v/>
      </c>
      <c r="K1623" s="78" t="str">
        <f>IFERROR(_xlfn.XLOOKUP($J1623,MSA_Title_List,MSA_Title_List!$A$2:$A$643,"",0),"")</f>
        <v/>
      </c>
    </row>
    <row r="1624" spans="2:11">
      <c r="B1624" s="78" t="str" cm="1">
        <f t="array" ref="B1624">IF(A1624="","",INDEX(CAGE,MATCH(A1624,Company_Name,0)))</f>
        <v/>
      </c>
      <c r="C1624" s="80" t="str" cm="1">
        <f t="array" ref="C1624">IF(A1624="","",INDEX(Prime_Sub,MATCH(A1624,Company_Name,0)))</f>
        <v/>
      </c>
      <c r="G1624" s="78" t="str" cm="1">
        <f t="array" ref="G1624">IF(F1624="","",INDEX(LCAT_ID,MATCH(F1624,LCAT_Name,0)))</f>
        <v/>
      </c>
      <c r="K1624" s="78" t="str">
        <f>IFERROR(_xlfn.XLOOKUP($J1624,MSA_Title_List,MSA_Title_List!$A$2:$A$643,"",0),"")</f>
        <v/>
      </c>
    </row>
    <row r="1625" spans="2:11">
      <c r="B1625" s="78" t="str" cm="1">
        <f t="array" ref="B1625">IF(A1625="","",INDEX(CAGE,MATCH(A1625,Company_Name,0)))</f>
        <v/>
      </c>
      <c r="C1625" s="80" t="str" cm="1">
        <f t="array" ref="C1625">IF(A1625="","",INDEX(Prime_Sub,MATCH(A1625,Company_Name,0)))</f>
        <v/>
      </c>
      <c r="G1625" s="78" t="str" cm="1">
        <f t="array" ref="G1625">IF(F1625="","",INDEX(LCAT_ID,MATCH(F1625,LCAT_Name,0)))</f>
        <v/>
      </c>
      <c r="K1625" s="78" t="str">
        <f>IFERROR(_xlfn.XLOOKUP($J1625,MSA_Title_List,MSA_Title_List!$A$2:$A$643,"",0),"")</f>
        <v/>
      </c>
    </row>
    <row r="1626" spans="2:11">
      <c r="B1626" s="78" t="str" cm="1">
        <f t="array" ref="B1626">IF(A1626="","",INDEX(CAGE,MATCH(A1626,Company_Name,0)))</f>
        <v/>
      </c>
      <c r="C1626" s="80" t="str" cm="1">
        <f t="array" ref="C1626">IF(A1626="","",INDEX(Prime_Sub,MATCH(A1626,Company_Name,0)))</f>
        <v/>
      </c>
      <c r="G1626" s="78" t="str" cm="1">
        <f t="array" ref="G1626">IF(F1626="","",INDEX(LCAT_ID,MATCH(F1626,LCAT_Name,0)))</f>
        <v/>
      </c>
      <c r="K1626" s="78" t="str">
        <f>IFERROR(_xlfn.XLOOKUP($J1626,MSA_Title_List,MSA_Title_List!$A$2:$A$643,"",0),"")</f>
        <v/>
      </c>
    </row>
    <row r="1627" spans="2:11">
      <c r="B1627" s="78" t="str" cm="1">
        <f t="array" ref="B1627">IF(A1627="","",INDEX(CAGE,MATCH(A1627,Company_Name,0)))</f>
        <v/>
      </c>
      <c r="C1627" s="80" t="str" cm="1">
        <f t="array" ref="C1627">IF(A1627="","",INDEX(Prime_Sub,MATCH(A1627,Company_Name,0)))</f>
        <v/>
      </c>
      <c r="G1627" s="78" t="str" cm="1">
        <f t="array" ref="G1627">IF(F1627="","",INDEX(LCAT_ID,MATCH(F1627,LCAT_Name,0)))</f>
        <v/>
      </c>
      <c r="K1627" s="78" t="str">
        <f>IFERROR(_xlfn.XLOOKUP($J1627,MSA_Title_List,MSA_Title_List!$A$2:$A$643,"",0),"")</f>
        <v/>
      </c>
    </row>
    <row r="1628" spans="2:11">
      <c r="B1628" s="78" t="str" cm="1">
        <f t="array" ref="B1628">IF(A1628="","",INDEX(CAGE,MATCH(A1628,Company_Name,0)))</f>
        <v/>
      </c>
      <c r="C1628" s="80" t="str" cm="1">
        <f t="array" ref="C1628">IF(A1628="","",INDEX(Prime_Sub,MATCH(A1628,Company_Name,0)))</f>
        <v/>
      </c>
      <c r="G1628" s="78" t="str" cm="1">
        <f t="array" ref="G1628">IF(F1628="","",INDEX(LCAT_ID,MATCH(F1628,LCAT_Name,0)))</f>
        <v/>
      </c>
      <c r="K1628" s="78" t="str">
        <f>IFERROR(_xlfn.XLOOKUP($J1628,MSA_Title_List,MSA_Title_List!$A$2:$A$643,"",0),"")</f>
        <v/>
      </c>
    </row>
    <row r="1629" spans="2:11">
      <c r="B1629" s="78" t="str" cm="1">
        <f t="array" ref="B1629">IF(A1629="","",INDEX(CAGE,MATCH(A1629,Company_Name,0)))</f>
        <v/>
      </c>
      <c r="C1629" s="80" t="str" cm="1">
        <f t="array" ref="C1629">IF(A1629="","",INDEX(Prime_Sub,MATCH(A1629,Company_Name,0)))</f>
        <v/>
      </c>
      <c r="G1629" s="78" t="str" cm="1">
        <f t="array" ref="G1629">IF(F1629="","",INDEX(LCAT_ID,MATCH(F1629,LCAT_Name,0)))</f>
        <v/>
      </c>
      <c r="K1629" s="78" t="str">
        <f>IFERROR(_xlfn.XLOOKUP($J1629,MSA_Title_List,MSA_Title_List!$A$2:$A$643,"",0),"")</f>
        <v/>
      </c>
    </row>
    <row r="1630" spans="2:11">
      <c r="B1630" s="78" t="str" cm="1">
        <f t="array" ref="B1630">IF(A1630="","",INDEX(CAGE,MATCH(A1630,Company_Name,0)))</f>
        <v/>
      </c>
      <c r="C1630" s="80" t="str" cm="1">
        <f t="array" ref="C1630">IF(A1630="","",INDEX(Prime_Sub,MATCH(A1630,Company_Name,0)))</f>
        <v/>
      </c>
      <c r="G1630" s="78" t="str" cm="1">
        <f t="array" ref="G1630">IF(F1630="","",INDEX(LCAT_ID,MATCH(F1630,LCAT_Name,0)))</f>
        <v/>
      </c>
      <c r="K1630" s="78" t="str">
        <f>IFERROR(_xlfn.XLOOKUP($J1630,MSA_Title_List,MSA_Title_List!$A$2:$A$643,"",0),"")</f>
        <v/>
      </c>
    </row>
    <row r="1631" spans="2:11">
      <c r="B1631" s="78" t="str" cm="1">
        <f t="array" ref="B1631">IF(A1631="","",INDEX(CAGE,MATCH(A1631,Company_Name,0)))</f>
        <v/>
      </c>
      <c r="C1631" s="80" t="str" cm="1">
        <f t="array" ref="C1631">IF(A1631="","",INDEX(Prime_Sub,MATCH(A1631,Company_Name,0)))</f>
        <v/>
      </c>
      <c r="G1631" s="78" t="str" cm="1">
        <f t="array" ref="G1631">IF(F1631="","",INDEX(LCAT_ID,MATCH(F1631,LCAT_Name,0)))</f>
        <v/>
      </c>
      <c r="K1631" s="78" t="str">
        <f>IFERROR(_xlfn.XLOOKUP($J1631,MSA_Title_List,MSA_Title_List!$A$2:$A$643,"",0),"")</f>
        <v/>
      </c>
    </row>
    <row r="1632" spans="2:11">
      <c r="B1632" s="78" t="str" cm="1">
        <f t="array" ref="B1632">IF(A1632="","",INDEX(CAGE,MATCH(A1632,Company_Name,0)))</f>
        <v/>
      </c>
      <c r="C1632" s="80" t="str" cm="1">
        <f t="array" ref="C1632">IF(A1632="","",INDEX(Prime_Sub,MATCH(A1632,Company_Name,0)))</f>
        <v/>
      </c>
      <c r="G1632" s="78" t="str" cm="1">
        <f t="array" ref="G1632">IF(F1632="","",INDEX(LCAT_ID,MATCH(F1632,LCAT_Name,0)))</f>
        <v/>
      </c>
      <c r="K1632" s="78" t="str">
        <f>IFERROR(_xlfn.XLOOKUP($J1632,MSA_Title_List,MSA_Title_List!$A$2:$A$643,"",0),"")</f>
        <v/>
      </c>
    </row>
    <row r="1633" spans="2:11">
      <c r="B1633" s="78" t="str" cm="1">
        <f t="array" ref="B1633">IF(A1633="","",INDEX(CAGE,MATCH(A1633,Company_Name,0)))</f>
        <v/>
      </c>
      <c r="C1633" s="80" t="str" cm="1">
        <f t="array" ref="C1633">IF(A1633="","",INDEX(Prime_Sub,MATCH(A1633,Company_Name,0)))</f>
        <v/>
      </c>
      <c r="G1633" s="78" t="str" cm="1">
        <f t="array" ref="G1633">IF(F1633="","",INDEX(LCAT_ID,MATCH(F1633,LCAT_Name,0)))</f>
        <v/>
      </c>
      <c r="K1633" s="78" t="str">
        <f>IFERROR(_xlfn.XLOOKUP($J1633,MSA_Title_List,MSA_Title_List!$A$2:$A$643,"",0),"")</f>
        <v/>
      </c>
    </row>
    <row r="1634" spans="2:11">
      <c r="B1634" s="78" t="str" cm="1">
        <f t="array" ref="B1634">IF(A1634="","",INDEX(CAGE,MATCH(A1634,Company_Name,0)))</f>
        <v/>
      </c>
      <c r="C1634" s="80" t="str" cm="1">
        <f t="array" ref="C1634">IF(A1634="","",INDEX(Prime_Sub,MATCH(A1634,Company_Name,0)))</f>
        <v/>
      </c>
      <c r="G1634" s="78" t="str" cm="1">
        <f t="array" ref="G1634">IF(F1634="","",INDEX(LCAT_ID,MATCH(F1634,LCAT_Name,0)))</f>
        <v/>
      </c>
      <c r="K1634" s="78" t="str">
        <f>IFERROR(_xlfn.XLOOKUP($J1634,MSA_Title_List,MSA_Title_List!$A$2:$A$643,"",0),"")</f>
        <v/>
      </c>
    </row>
    <row r="1635" spans="2:11">
      <c r="B1635" s="78" t="str" cm="1">
        <f t="array" ref="B1635">IF(A1635="","",INDEX(CAGE,MATCH(A1635,Company_Name,0)))</f>
        <v/>
      </c>
      <c r="C1635" s="80" t="str" cm="1">
        <f t="array" ref="C1635">IF(A1635="","",INDEX(Prime_Sub,MATCH(A1635,Company_Name,0)))</f>
        <v/>
      </c>
      <c r="G1635" s="78" t="str" cm="1">
        <f t="array" ref="G1635">IF(F1635="","",INDEX(LCAT_ID,MATCH(F1635,LCAT_Name,0)))</f>
        <v/>
      </c>
      <c r="K1635" s="78" t="str">
        <f>IFERROR(_xlfn.XLOOKUP($J1635,MSA_Title_List,MSA_Title_List!$A$2:$A$643,"",0),"")</f>
        <v/>
      </c>
    </row>
    <row r="1636" spans="2:11">
      <c r="B1636" s="78" t="str" cm="1">
        <f t="array" ref="B1636">IF(A1636="","",INDEX(CAGE,MATCH(A1636,Company_Name,0)))</f>
        <v/>
      </c>
      <c r="C1636" s="80" t="str" cm="1">
        <f t="array" ref="C1636">IF(A1636="","",INDEX(Prime_Sub,MATCH(A1636,Company_Name,0)))</f>
        <v/>
      </c>
      <c r="G1636" s="78" t="str" cm="1">
        <f t="array" ref="G1636">IF(F1636="","",INDEX(LCAT_ID,MATCH(F1636,LCAT_Name,0)))</f>
        <v/>
      </c>
      <c r="K1636" s="78" t="str">
        <f>IFERROR(_xlfn.XLOOKUP($J1636,MSA_Title_List,MSA_Title_List!$A$2:$A$643,"",0),"")</f>
        <v/>
      </c>
    </row>
    <row r="1637" spans="2:11">
      <c r="B1637" s="78" t="str" cm="1">
        <f t="array" ref="B1637">IF(A1637="","",INDEX(CAGE,MATCH(A1637,Company_Name,0)))</f>
        <v/>
      </c>
      <c r="C1637" s="80" t="str" cm="1">
        <f t="array" ref="C1637">IF(A1637="","",INDEX(Prime_Sub,MATCH(A1637,Company_Name,0)))</f>
        <v/>
      </c>
      <c r="G1637" s="78" t="str" cm="1">
        <f t="array" ref="G1637">IF(F1637="","",INDEX(LCAT_ID,MATCH(F1637,LCAT_Name,0)))</f>
        <v/>
      </c>
      <c r="K1637" s="78" t="str">
        <f>IFERROR(_xlfn.XLOOKUP($J1637,MSA_Title_List,MSA_Title_List!$A$2:$A$643,"",0),"")</f>
        <v/>
      </c>
    </row>
    <row r="1638" spans="2:11">
      <c r="B1638" s="78" t="str" cm="1">
        <f t="array" ref="B1638">IF(A1638="","",INDEX(CAGE,MATCH(A1638,Company_Name,0)))</f>
        <v/>
      </c>
      <c r="C1638" s="80" t="str" cm="1">
        <f t="array" ref="C1638">IF(A1638="","",INDEX(Prime_Sub,MATCH(A1638,Company_Name,0)))</f>
        <v/>
      </c>
      <c r="G1638" s="78" t="str" cm="1">
        <f t="array" ref="G1638">IF(F1638="","",INDEX(LCAT_ID,MATCH(F1638,LCAT_Name,0)))</f>
        <v/>
      </c>
      <c r="K1638" s="78" t="str">
        <f>IFERROR(_xlfn.XLOOKUP($J1638,MSA_Title_List,MSA_Title_List!$A$2:$A$643,"",0),"")</f>
        <v/>
      </c>
    </row>
    <row r="1639" spans="2:11">
      <c r="B1639" s="78" t="str" cm="1">
        <f t="array" ref="B1639">IF(A1639="","",INDEX(CAGE,MATCH(A1639,Company_Name,0)))</f>
        <v/>
      </c>
      <c r="C1639" s="80" t="str" cm="1">
        <f t="array" ref="C1639">IF(A1639="","",INDEX(Prime_Sub,MATCH(A1639,Company_Name,0)))</f>
        <v/>
      </c>
      <c r="G1639" s="78" t="str" cm="1">
        <f t="array" ref="G1639">IF(F1639="","",INDEX(LCAT_ID,MATCH(F1639,LCAT_Name,0)))</f>
        <v/>
      </c>
      <c r="K1639" s="78" t="str">
        <f>IFERROR(_xlfn.XLOOKUP($J1639,MSA_Title_List,MSA_Title_List!$A$2:$A$643,"",0),"")</f>
        <v/>
      </c>
    </row>
    <row r="1640" spans="2:11">
      <c r="B1640" s="78" t="str" cm="1">
        <f t="array" ref="B1640">IF(A1640="","",INDEX(CAGE,MATCH(A1640,Company_Name,0)))</f>
        <v/>
      </c>
      <c r="C1640" s="80" t="str" cm="1">
        <f t="array" ref="C1640">IF(A1640="","",INDEX(Prime_Sub,MATCH(A1640,Company_Name,0)))</f>
        <v/>
      </c>
      <c r="G1640" s="78" t="str" cm="1">
        <f t="array" ref="G1640">IF(F1640="","",INDEX(LCAT_ID,MATCH(F1640,LCAT_Name,0)))</f>
        <v/>
      </c>
      <c r="K1640" s="78" t="str">
        <f>IFERROR(_xlfn.XLOOKUP($J1640,MSA_Title_List,MSA_Title_List!$A$2:$A$643,"",0),"")</f>
        <v/>
      </c>
    </row>
    <row r="1641" spans="2:11">
      <c r="B1641" s="78" t="str" cm="1">
        <f t="array" ref="B1641">IF(A1641="","",INDEX(CAGE,MATCH(A1641,Company_Name,0)))</f>
        <v/>
      </c>
      <c r="C1641" s="80" t="str" cm="1">
        <f t="array" ref="C1641">IF(A1641="","",INDEX(Prime_Sub,MATCH(A1641,Company_Name,0)))</f>
        <v/>
      </c>
      <c r="G1641" s="78" t="str" cm="1">
        <f t="array" ref="G1641">IF(F1641="","",INDEX(LCAT_ID,MATCH(F1641,LCAT_Name,0)))</f>
        <v/>
      </c>
      <c r="K1641" s="78" t="str">
        <f>IFERROR(_xlfn.XLOOKUP($J1641,MSA_Title_List,MSA_Title_List!$A$2:$A$643,"",0),"")</f>
        <v/>
      </c>
    </row>
    <row r="1642" spans="2:11">
      <c r="B1642" s="78" t="str" cm="1">
        <f t="array" ref="B1642">IF(A1642="","",INDEX(CAGE,MATCH(A1642,Company_Name,0)))</f>
        <v/>
      </c>
      <c r="C1642" s="80" t="str" cm="1">
        <f t="array" ref="C1642">IF(A1642="","",INDEX(Prime_Sub,MATCH(A1642,Company_Name,0)))</f>
        <v/>
      </c>
      <c r="G1642" s="78" t="str" cm="1">
        <f t="array" ref="G1642">IF(F1642="","",INDEX(LCAT_ID,MATCH(F1642,LCAT_Name,0)))</f>
        <v/>
      </c>
      <c r="K1642" s="78" t="str">
        <f>IFERROR(_xlfn.XLOOKUP($J1642,MSA_Title_List,MSA_Title_List!$A$2:$A$643,"",0),"")</f>
        <v/>
      </c>
    </row>
    <row r="1643" spans="2:11">
      <c r="B1643" s="78" t="str" cm="1">
        <f t="array" ref="B1643">IF(A1643="","",INDEX(CAGE,MATCH(A1643,Company_Name,0)))</f>
        <v/>
      </c>
      <c r="C1643" s="80" t="str" cm="1">
        <f t="array" ref="C1643">IF(A1643="","",INDEX(Prime_Sub,MATCH(A1643,Company_Name,0)))</f>
        <v/>
      </c>
      <c r="G1643" s="78" t="str" cm="1">
        <f t="array" ref="G1643">IF(F1643="","",INDEX(LCAT_ID,MATCH(F1643,LCAT_Name,0)))</f>
        <v/>
      </c>
      <c r="K1643" s="78" t="str">
        <f>IFERROR(_xlfn.XLOOKUP($J1643,MSA_Title_List,MSA_Title_List!$A$2:$A$643,"",0),"")</f>
        <v/>
      </c>
    </row>
    <row r="1644" spans="2:11">
      <c r="B1644" s="78" t="str" cm="1">
        <f t="array" ref="B1644">IF(A1644="","",INDEX(CAGE,MATCH(A1644,Company_Name,0)))</f>
        <v/>
      </c>
      <c r="C1644" s="80" t="str" cm="1">
        <f t="array" ref="C1644">IF(A1644="","",INDEX(Prime_Sub,MATCH(A1644,Company_Name,0)))</f>
        <v/>
      </c>
      <c r="G1644" s="78" t="str" cm="1">
        <f t="array" ref="G1644">IF(F1644="","",INDEX(LCAT_ID,MATCH(F1644,LCAT_Name,0)))</f>
        <v/>
      </c>
      <c r="K1644" s="78" t="str">
        <f>IFERROR(_xlfn.XLOOKUP($J1644,MSA_Title_List,MSA_Title_List!$A$2:$A$643,"",0),"")</f>
        <v/>
      </c>
    </row>
    <row r="1645" spans="2:11">
      <c r="B1645" s="78" t="str" cm="1">
        <f t="array" ref="B1645">IF(A1645="","",INDEX(CAGE,MATCH(A1645,Company_Name,0)))</f>
        <v/>
      </c>
      <c r="C1645" s="80" t="str" cm="1">
        <f t="array" ref="C1645">IF(A1645="","",INDEX(Prime_Sub,MATCH(A1645,Company_Name,0)))</f>
        <v/>
      </c>
      <c r="G1645" s="78" t="str" cm="1">
        <f t="array" ref="G1645">IF(F1645="","",INDEX(LCAT_ID,MATCH(F1645,LCAT_Name,0)))</f>
        <v/>
      </c>
      <c r="K1645" s="78" t="str">
        <f>IFERROR(_xlfn.XLOOKUP($J1645,MSA_Title_List,MSA_Title_List!$A$2:$A$643,"",0),"")</f>
        <v/>
      </c>
    </row>
    <row r="1646" spans="2:11">
      <c r="B1646" s="78" t="str" cm="1">
        <f t="array" ref="B1646">IF(A1646="","",INDEX(CAGE,MATCH(A1646,Company_Name,0)))</f>
        <v/>
      </c>
      <c r="C1646" s="80" t="str" cm="1">
        <f t="array" ref="C1646">IF(A1646="","",INDEX(Prime_Sub,MATCH(A1646,Company_Name,0)))</f>
        <v/>
      </c>
      <c r="G1646" s="78" t="str" cm="1">
        <f t="array" ref="G1646">IF(F1646="","",INDEX(LCAT_ID,MATCH(F1646,LCAT_Name,0)))</f>
        <v/>
      </c>
      <c r="K1646" s="78" t="str">
        <f>IFERROR(_xlfn.XLOOKUP($J1646,MSA_Title_List,MSA_Title_List!$A$2:$A$643,"",0),"")</f>
        <v/>
      </c>
    </row>
    <row r="1647" spans="2:11">
      <c r="B1647" s="78" t="str" cm="1">
        <f t="array" ref="B1647">IF(A1647="","",INDEX(CAGE,MATCH(A1647,Company_Name,0)))</f>
        <v/>
      </c>
      <c r="C1647" s="80" t="str" cm="1">
        <f t="array" ref="C1647">IF(A1647="","",INDEX(Prime_Sub,MATCH(A1647,Company_Name,0)))</f>
        <v/>
      </c>
      <c r="G1647" s="78" t="str" cm="1">
        <f t="array" ref="G1647">IF(F1647="","",INDEX(LCAT_ID,MATCH(F1647,LCAT_Name,0)))</f>
        <v/>
      </c>
      <c r="K1647" s="78" t="str">
        <f>IFERROR(_xlfn.XLOOKUP($J1647,MSA_Title_List,MSA_Title_List!$A$2:$A$643,"",0),"")</f>
        <v/>
      </c>
    </row>
    <row r="1648" spans="2:11">
      <c r="B1648" s="78" t="str" cm="1">
        <f t="array" ref="B1648">IF(A1648="","",INDEX(CAGE,MATCH(A1648,Company_Name,0)))</f>
        <v/>
      </c>
      <c r="C1648" s="80" t="str" cm="1">
        <f t="array" ref="C1648">IF(A1648="","",INDEX(Prime_Sub,MATCH(A1648,Company_Name,0)))</f>
        <v/>
      </c>
      <c r="G1648" s="78" t="str" cm="1">
        <f t="array" ref="G1648">IF(F1648="","",INDEX(LCAT_ID,MATCH(F1648,LCAT_Name,0)))</f>
        <v/>
      </c>
      <c r="K1648" s="78" t="str">
        <f>IFERROR(_xlfn.XLOOKUP($J1648,MSA_Title_List,MSA_Title_List!$A$2:$A$643,"",0),"")</f>
        <v/>
      </c>
    </row>
    <row r="1649" spans="2:11">
      <c r="B1649" s="78" t="str" cm="1">
        <f t="array" ref="B1649">IF(A1649="","",INDEX(CAGE,MATCH(A1649,Company_Name,0)))</f>
        <v/>
      </c>
      <c r="C1649" s="80" t="str" cm="1">
        <f t="array" ref="C1649">IF(A1649="","",INDEX(Prime_Sub,MATCH(A1649,Company_Name,0)))</f>
        <v/>
      </c>
      <c r="G1649" s="78" t="str" cm="1">
        <f t="array" ref="G1649">IF(F1649="","",INDEX(LCAT_ID,MATCH(F1649,LCAT_Name,0)))</f>
        <v/>
      </c>
      <c r="K1649" s="78" t="str">
        <f>IFERROR(_xlfn.XLOOKUP($J1649,MSA_Title_List,MSA_Title_List!$A$2:$A$643,"",0),"")</f>
        <v/>
      </c>
    </row>
    <row r="1650" spans="2:11">
      <c r="B1650" s="78" t="str" cm="1">
        <f t="array" ref="B1650">IF(A1650="","",INDEX(CAGE,MATCH(A1650,Company_Name,0)))</f>
        <v/>
      </c>
      <c r="C1650" s="80" t="str" cm="1">
        <f t="array" ref="C1650">IF(A1650="","",INDEX(Prime_Sub,MATCH(A1650,Company_Name,0)))</f>
        <v/>
      </c>
      <c r="G1650" s="78" t="str" cm="1">
        <f t="array" ref="G1650">IF(F1650="","",INDEX(LCAT_ID,MATCH(F1650,LCAT_Name,0)))</f>
        <v/>
      </c>
      <c r="K1650" s="78" t="str">
        <f>IFERROR(_xlfn.XLOOKUP($J1650,MSA_Title_List,MSA_Title_List!$A$2:$A$643,"",0),"")</f>
        <v/>
      </c>
    </row>
    <row r="1651" spans="2:11">
      <c r="B1651" s="78" t="str" cm="1">
        <f t="array" ref="B1651">IF(A1651="","",INDEX(CAGE,MATCH(A1651,Company_Name,0)))</f>
        <v/>
      </c>
      <c r="C1651" s="80" t="str" cm="1">
        <f t="array" ref="C1651">IF(A1651="","",INDEX(Prime_Sub,MATCH(A1651,Company_Name,0)))</f>
        <v/>
      </c>
      <c r="G1651" s="78" t="str" cm="1">
        <f t="array" ref="G1651">IF(F1651="","",INDEX(LCAT_ID,MATCH(F1651,LCAT_Name,0)))</f>
        <v/>
      </c>
      <c r="K1651" s="78" t="str">
        <f>IFERROR(_xlfn.XLOOKUP($J1651,MSA_Title_List,MSA_Title_List!$A$2:$A$643,"",0),"")</f>
        <v/>
      </c>
    </row>
    <row r="1652" spans="2:11">
      <c r="B1652" s="78" t="str" cm="1">
        <f t="array" ref="B1652">IF(A1652="","",INDEX(CAGE,MATCH(A1652,Company_Name,0)))</f>
        <v/>
      </c>
      <c r="C1652" s="80" t="str" cm="1">
        <f t="array" ref="C1652">IF(A1652="","",INDEX(Prime_Sub,MATCH(A1652,Company_Name,0)))</f>
        <v/>
      </c>
      <c r="G1652" s="78" t="str" cm="1">
        <f t="array" ref="G1652">IF(F1652="","",INDEX(LCAT_ID,MATCH(F1652,LCAT_Name,0)))</f>
        <v/>
      </c>
      <c r="K1652" s="78" t="str">
        <f>IFERROR(_xlfn.XLOOKUP($J1652,MSA_Title_List,MSA_Title_List!$A$2:$A$643,"",0),"")</f>
        <v/>
      </c>
    </row>
    <row r="1653" spans="2:11">
      <c r="B1653" s="78" t="str" cm="1">
        <f t="array" ref="B1653">IF(A1653="","",INDEX(CAGE,MATCH(A1653,Company_Name,0)))</f>
        <v/>
      </c>
      <c r="C1653" s="80" t="str" cm="1">
        <f t="array" ref="C1653">IF(A1653="","",INDEX(Prime_Sub,MATCH(A1653,Company_Name,0)))</f>
        <v/>
      </c>
      <c r="G1653" s="78" t="str" cm="1">
        <f t="array" ref="G1653">IF(F1653="","",INDEX(LCAT_ID,MATCH(F1653,LCAT_Name,0)))</f>
        <v/>
      </c>
      <c r="K1653" s="78" t="str">
        <f>IFERROR(_xlfn.XLOOKUP($J1653,MSA_Title_List,MSA_Title_List!$A$2:$A$643,"",0),"")</f>
        <v/>
      </c>
    </row>
    <row r="1654" spans="2:11">
      <c r="B1654" s="78" t="str" cm="1">
        <f t="array" ref="B1654">IF(A1654="","",INDEX(CAGE,MATCH(A1654,Company_Name,0)))</f>
        <v/>
      </c>
      <c r="C1654" s="80" t="str" cm="1">
        <f t="array" ref="C1654">IF(A1654="","",INDEX(Prime_Sub,MATCH(A1654,Company_Name,0)))</f>
        <v/>
      </c>
      <c r="G1654" s="78" t="str" cm="1">
        <f t="array" ref="G1654">IF(F1654="","",INDEX(LCAT_ID,MATCH(F1654,LCAT_Name,0)))</f>
        <v/>
      </c>
      <c r="K1654" s="78" t="str">
        <f>IFERROR(_xlfn.XLOOKUP($J1654,MSA_Title_List,MSA_Title_List!$A$2:$A$643,"",0),"")</f>
        <v/>
      </c>
    </row>
    <row r="1655" spans="2:11">
      <c r="B1655" s="78" t="str" cm="1">
        <f t="array" ref="B1655">IF(A1655="","",INDEX(CAGE,MATCH(A1655,Company_Name,0)))</f>
        <v/>
      </c>
      <c r="C1655" s="80" t="str" cm="1">
        <f t="array" ref="C1655">IF(A1655="","",INDEX(Prime_Sub,MATCH(A1655,Company_Name,0)))</f>
        <v/>
      </c>
      <c r="G1655" s="78" t="str" cm="1">
        <f t="array" ref="G1655">IF(F1655="","",INDEX(LCAT_ID,MATCH(F1655,LCAT_Name,0)))</f>
        <v/>
      </c>
      <c r="K1655" s="78" t="str">
        <f>IFERROR(_xlfn.XLOOKUP($J1655,MSA_Title_List,MSA_Title_List!$A$2:$A$643,"",0),"")</f>
        <v/>
      </c>
    </row>
    <row r="1656" spans="2:11">
      <c r="B1656" s="78" t="str" cm="1">
        <f t="array" ref="B1656">IF(A1656="","",INDEX(CAGE,MATCH(A1656,Company_Name,0)))</f>
        <v/>
      </c>
      <c r="C1656" s="80" t="str" cm="1">
        <f t="array" ref="C1656">IF(A1656="","",INDEX(Prime_Sub,MATCH(A1656,Company_Name,0)))</f>
        <v/>
      </c>
      <c r="G1656" s="78" t="str" cm="1">
        <f t="array" ref="G1656">IF(F1656="","",INDEX(LCAT_ID,MATCH(F1656,LCAT_Name,0)))</f>
        <v/>
      </c>
      <c r="K1656" s="78" t="str">
        <f>IFERROR(_xlfn.XLOOKUP($J1656,MSA_Title_List,MSA_Title_List!$A$2:$A$643,"",0),"")</f>
        <v/>
      </c>
    </row>
    <row r="1657" spans="2:11">
      <c r="B1657" s="78" t="str" cm="1">
        <f t="array" ref="B1657">IF(A1657="","",INDEX(CAGE,MATCH(A1657,Company_Name,0)))</f>
        <v/>
      </c>
      <c r="C1657" s="80" t="str" cm="1">
        <f t="array" ref="C1657">IF(A1657="","",INDEX(Prime_Sub,MATCH(A1657,Company_Name,0)))</f>
        <v/>
      </c>
      <c r="G1657" s="78" t="str" cm="1">
        <f t="array" ref="G1657">IF(F1657="","",INDEX(LCAT_ID,MATCH(F1657,LCAT_Name,0)))</f>
        <v/>
      </c>
      <c r="K1657" s="78" t="str">
        <f>IFERROR(_xlfn.XLOOKUP($J1657,MSA_Title_List,MSA_Title_List!$A$2:$A$643,"",0),"")</f>
        <v/>
      </c>
    </row>
    <row r="1658" spans="2:11">
      <c r="B1658" s="78" t="str" cm="1">
        <f t="array" ref="B1658">IF(A1658="","",INDEX(CAGE,MATCH(A1658,Company_Name,0)))</f>
        <v/>
      </c>
      <c r="C1658" s="80" t="str" cm="1">
        <f t="array" ref="C1658">IF(A1658="","",INDEX(Prime_Sub,MATCH(A1658,Company_Name,0)))</f>
        <v/>
      </c>
      <c r="G1658" s="78" t="str" cm="1">
        <f t="array" ref="G1658">IF(F1658="","",INDEX(LCAT_ID,MATCH(F1658,LCAT_Name,0)))</f>
        <v/>
      </c>
      <c r="K1658" s="78" t="str">
        <f>IFERROR(_xlfn.XLOOKUP($J1658,MSA_Title_List,MSA_Title_List!$A$2:$A$643,"",0),"")</f>
        <v/>
      </c>
    </row>
    <row r="1659" spans="2:11">
      <c r="B1659" s="78" t="str" cm="1">
        <f t="array" ref="B1659">IF(A1659="","",INDEX(CAGE,MATCH(A1659,Company_Name,0)))</f>
        <v/>
      </c>
      <c r="C1659" s="80" t="str" cm="1">
        <f t="array" ref="C1659">IF(A1659="","",INDEX(Prime_Sub,MATCH(A1659,Company_Name,0)))</f>
        <v/>
      </c>
      <c r="G1659" s="78" t="str" cm="1">
        <f t="array" ref="G1659">IF(F1659="","",INDEX(LCAT_ID,MATCH(F1659,LCAT_Name,0)))</f>
        <v/>
      </c>
      <c r="K1659" s="78" t="str">
        <f>IFERROR(_xlfn.XLOOKUP($J1659,MSA_Title_List,MSA_Title_List!$A$2:$A$643,"",0),"")</f>
        <v/>
      </c>
    </row>
    <row r="1660" spans="2:11">
      <c r="B1660" s="78" t="str" cm="1">
        <f t="array" ref="B1660">IF(A1660="","",INDEX(CAGE,MATCH(A1660,Company_Name,0)))</f>
        <v/>
      </c>
      <c r="C1660" s="80" t="str" cm="1">
        <f t="array" ref="C1660">IF(A1660="","",INDEX(Prime_Sub,MATCH(A1660,Company_Name,0)))</f>
        <v/>
      </c>
      <c r="G1660" s="78" t="str" cm="1">
        <f t="array" ref="G1660">IF(F1660="","",INDEX(LCAT_ID,MATCH(F1660,LCAT_Name,0)))</f>
        <v/>
      </c>
      <c r="K1660" s="78" t="str">
        <f>IFERROR(_xlfn.XLOOKUP($J1660,MSA_Title_List,MSA_Title_List!$A$2:$A$643,"",0),"")</f>
        <v/>
      </c>
    </row>
    <row r="1661" spans="2:11">
      <c r="B1661" s="78" t="str" cm="1">
        <f t="array" ref="B1661">IF(A1661="","",INDEX(CAGE,MATCH(A1661,Company_Name,0)))</f>
        <v/>
      </c>
      <c r="C1661" s="80" t="str" cm="1">
        <f t="array" ref="C1661">IF(A1661="","",INDEX(Prime_Sub,MATCH(A1661,Company_Name,0)))</f>
        <v/>
      </c>
      <c r="G1661" s="78" t="str" cm="1">
        <f t="array" ref="G1661">IF(F1661="","",INDEX(LCAT_ID,MATCH(F1661,LCAT_Name,0)))</f>
        <v/>
      </c>
      <c r="K1661" s="78" t="str">
        <f>IFERROR(_xlfn.XLOOKUP($J1661,MSA_Title_List,MSA_Title_List!$A$2:$A$643,"",0),"")</f>
        <v/>
      </c>
    </row>
    <row r="1662" spans="2:11">
      <c r="B1662" s="78" t="str" cm="1">
        <f t="array" ref="B1662">IF(A1662="","",INDEX(CAGE,MATCH(A1662,Company_Name,0)))</f>
        <v/>
      </c>
      <c r="C1662" s="80" t="str" cm="1">
        <f t="array" ref="C1662">IF(A1662="","",INDEX(Prime_Sub,MATCH(A1662,Company_Name,0)))</f>
        <v/>
      </c>
      <c r="G1662" s="78" t="str" cm="1">
        <f t="array" ref="G1662">IF(F1662="","",INDEX(LCAT_ID,MATCH(F1662,LCAT_Name,0)))</f>
        <v/>
      </c>
      <c r="K1662" s="78" t="str">
        <f>IFERROR(_xlfn.XLOOKUP($J1662,MSA_Title_List,MSA_Title_List!$A$2:$A$643,"",0),"")</f>
        <v/>
      </c>
    </row>
    <row r="1663" spans="2:11">
      <c r="B1663" s="78" t="str" cm="1">
        <f t="array" ref="B1663">IF(A1663="","",INDEX(CAGE,MATCH(A1663,Company_Name,0)))</f>
        <v/>
      </c>
      <c r="C1663" s="80" t="str" cm="1">
        <f t="array" ref="C1663">IF(A1663="","",INDEX(Prime_Sub,MATCH(A1663,Company_Name,0)))</f>
        <v/>
      </c>
      <c r="G1663" s="78" t="str" cm="1">
        <f t="array" ref="G1663">IF(F1663="","",INDEX(LCAT_ID,MATCH(F1663,LCAT_Name,0)))</f>
        <v/>
      </c>
      <c r="K1663" s="78" t="str">
        <f>IFERROR(_xlfn.XLOOKUP($J1663,MSA_Title_List,MSA_Title_List!$A$2:$A$643,"",0),"")</f>
        <v/>
      </c>
    </row>
    <row r="1664" spans="2:11">
      <c r="B1664" s="78" t="str" cm="1">
        <f t="array" ref="B1664">IF(A1664="","",INDEX(CAGE,MATCH(A1664,Company_Name,0)))</f>
        <v/>
      </c>
      <c r="C1664" s="80" t="str" cm="1">
        <f t="array" ref="C1664">IF(A1664="","",INDEX(Prime_Sub,MATCH(A1664,Company_Name,0)))</f>
        <v/>
      </c>
      <c r="G1664" s="78" t="str" cm="1">
        <f t="array" ref="G1664">IF(F1664="","",INDEX(LCAT_ID,MATCH(F1664,LCAT_Name,0)))</f>
        <v/>
      </c>
      <c r="K1664" s="78" t="str">
        <f>IFERROR(_xlfn.XLOOKUP($J1664,MSA_Title_List,MSA_Title_List!$A$2:$A$643,"",0),"")</f>
        <v/>
      </c>
    </row>
    <row r="1665" spans="2:11">
      <c r="B1665" s="78" t="str" cm="1">
        <f t="array" ref="B1665">IF(A1665="","",INDEX(CAGE,MATCH(A1665,Company_Name,0)))</f>
        <v/>
      </c>
      <c r="C1665" s="80" t="str" cm="1">
        <f t="array" ref="C1665">IF(A1665="","",INDEX(Prime_Sub,MATCH(A1665,Company_Name,0)))</f>
        <v/>
      </c>
      <c r="G1665" s="78" t="str" cm="1">
        <f t="array" ref="G1665">IF(F1665="","",INDEX(LCAT_ID,MATCH(F1665,LCAT_Name,0)))</f>
        <v/>
      </c>
      <c r="K1665" s="78" t="str">
        <f>IFERROR(_xlfn.XLOOKUP($J1665,MSA_Title_List,MSA_Title_List!$A$2:$A$643,"",0),"")</f>
        <v/>
      </c>
    </row>
    <row r="1666" spans="2:11">
      <c r="B1666" s="78" t="str" cm="1">
        <f t="array" ref="B1666">IF(A1666="","",INDEX(CAGE,MATCH(A1666,Company_Name,0)))</f>
        <v/>
      </c>
      <c r="C1666" s="80" t="str" cm="1">
        <f t="array" ref="C1666">IF(A1666="","",INDEX(Prime_Sub,MATCH(A1666,Company_Name,0)))</f>
        <v/>
      </c>
      <c r="G1666" s="78" t="str" cm="1">
        <f t="array" ref="G1666">IF(F1666="","",INDEX(LCAT_ID,MATCH(F1666,LCAT_Name,0)))</f>
        <v/>
      </c>
      <c r="K1666" s="78" t="str">
        <f>IFERROR(_xlfn.XLOOKUP($J1666,MSA_Title_List,MSA_Title_List!$A$2:$A$643,"",0),"")</f>
        <v/>
      </c>
    </row>
    <row r="1667" spans="2:11">
      <c r="B1667" s="78" t="str" cm="1">
        <f t="array" ref="B1667">IF(A1667="","",INDEX(CAGE,MATCH(A1667,Company_Name,0)))</f>
        <v/>
      </c>
      <c r="C1667" s="80" t="str" cm="1">
        <f t="array" ref="C1667">IF(A1667="","",INDEX(Prime_Sub,MATCH(A1667,Company_Name,0)))</f>
        <v/>
      </c>
      <c r="G1667" s="78" t="str" cm="1">
        <f t="array" ref="G1667">IF(F1667="","",INDEX(LCAT_ID,MATCH(F1667,LCAT_Name,0)))</f>
        <v/>
      </c>
      <c r="K1667" s="78" t="str">
        <f>IFERROR(_xlfn.XLOOKUP($J1667,MSA_Title_List,MSA_Title_List!$A$2:$A$643,"",0),"")</f>
        <v/>
      </c>
    </row>
    <row r="1668" spans="2:11">
      <c r="B1668" s="78" t="str" cm="1">
        <f t="array" ref="B1668">IF(A1668="","",INDEX(CAGE,MATCH(A1668,Company_Name,0)))</f>
        <v/>
      </c>
      <c r="C1668" s="80" t="str" cm="1">
        <f t="array" ref="C1668">IF(A1668="","",INDEX(Prime_Sub,MATCH(A1668,Company_Name,0)))</f>
        <v/>
      </c>
      <c r="G1668" s="78" t="str" cm="1">
        <f t="array" ref="G1668">IF(F1668="","",INDEX(LCAT_ID,MATCH(F1668,LCAT_Name,0)))</f>
        <v/>
      </c>
      <c r="K1668" s="78" t="str">
        <f>IFERROR(_xlfn.XLOOKUP($J1668,MSA_Title_List,MSA_Title_List!$A$2:$A$643,"",0),"")</f>
        <v/>
      </c>
    </row>
    <row r="1669" spans="2:11">
      <c r="B1669" s="78" t="str" cm="1">
        <f t="array" ref="B1669">IF(A1669="","",INDEX(CAGE,MATCH(A1669,Company_Name,0)))</f>
        <v/>
      </c>
      <c r="C1669" s="80" t="str" cm="1">
        <f t="array" ref="C1669">IF(A1669="","",INDEX(Prime_Sub,MATCH(A1669,Company_Name,0)))</f>
        <v/>
      </c>
      <c r="G1669" s="78" t="str" cm="1">
        <f t="array" ref="G1669">IF(F1669="","",INDEX(LCAT_ID,MATCH(F1669,LCAT_Name,0)))</f>
        <v/>
      </c>
      <c r="K1669" s="78" t="str">
        <f>IFERROR(_xlfn.XLOOKUP($J1669,MSA_Title_List,MSA_Title_List!$A$2:$A$643,"",0),"")</f>
        <v/>
      </c>
    </row>
    <row r="1670" spans="2:11">
      <c r="B1670" s="78" t="str" cm="1">
        <f t="array" ref="B1670">IF(A1670="","",INDEX(CAGE,MATCH(A1670,Company_Name,0)))</f>
        <v/>
      </c>
      <c r="C1670" s="80" t="str" cm="1">
        <f t="array" ref="C1670">IF(A1670="","",INDEX(Prime_Sub,MATCH(A1670,Company_Name,0)))</f>
        <v/>
      </c>
      <c r="G1670" s="78" t="str" cm="1">
        <f t="array" ref="G1670">IF(F1670="","",INDEX(LCAT_ID,MATCH(F1670,LCAT_Name,0)))</f>
        <v/>
      </c>
      <c r="K1670" s="78" t="str">
        <f>IFERROR(_xlfn.XLOOKUP($J1670,MSA_Title_List,MSA_Title_List!$A$2:$A$643,"",0),"")</f>
        <v/>
      </c>
    </row>
    <row r="1671" spans="2:11">
      <c r="B1671" s="78" t="str" cm="1">
        <f t="array" ref="B1671">IF(A1671="","",INDEX(CAGE,MATCH(A1671,Company_Name,0)))</f>
        <v/>
      </c>
      <c r="C1671" s="80" t="str" cm="1">
        <f t="array" ref="C1671">IF(A1671="","",INDEX(Prime_Sub,MATCH(A1671,Company_Name,0)))</f>
        <v/>
      </c>
      <c r="G1671" s="78" t="str" cm="1">
        <f t="array" ref="G1671">IF(F1671="","",INDEX(LCAT_ID,MATCH(F1671,LCAT_Name,0)))</f>
        <v/>
      </c>
      <c r="K1671" s="78" t="str">
        <f>IFERROR(_xlfn.XLOOKUP($J1671,MSA_Title_List,MSA_Title_List!$A$2:$A$643,"",0),"")</f>
        <v/>
      </c>
    </row>
    <row r="1672" spans="2:11">
      <c r="B1672" s="78" t="str" cm="1">
        <f t="array" ref="B1672">IF(A1672="","",INDEX(CAGE,MATCH(A1672,Company_Name,0)))</f>
        <v/>
      </c>
      <c r="C1672" s="80" t="str" cm="1">
        <f t="array" ref="C1672">IF(A1672="","",INDEX(Prime_Sub,MATCH(A1672,Company_Name,0)))</f>
        <v/>
      </c>
      <c r="G1672" s="78" t="str" cm="1">
        <f t="array" ref="G1672">IF(F1672="","",INDEX(LCAT_ID,MATCH(F1672,LCAT_Name,0)))</f>
        <v/>
      </c>
      <c r="K1672" s="78" t="str">
        <f>IFERROR(_xlfn.XLOOKUP($J1672,MSA_Title_List,MSA_Title_List!$A$2:$A$643,"",0),"")</f>
        <v/>
      </c>
    </row>
    <row r="1673" spans="2:11">
      <c r="B1673" s="78" t="str" cm="1">
        <f t="array" ref="B1673">IF(A1673="","",INDEX(CAGE,MATCH(A1673,Company_Name,0)))</f>
        <v/>
      </c>
      <c r="C1673" s="80" t="str" cm="1">
        <f t="array" ref="C1673">IF(A1673="","",INDEX(Prime_Sub,MATCH(A1673,Company_Name,0)))</f>
        <v/>
      </c>
      <c r="G1673" s="78" t="str" cm="1">
        <f t="array" ref="G1673">IF(F1673="","",INDEX(LCAT_ID,MATCH(F1673,LCAT_Name,0)))</f>
        <v/>
      </c>
      <c r="K1673" s="78" t="str">
        <f>IFERROR(_xlfn.XLOOKUP($J1673,MSA_Title_List,MSA_Title_List!$A$2:$A$643,"",0),"")</f>
        <v/>
      </c>
    </row>
    <row r="1674" spans="2:11">
      <c r="B1674" s="78" t="str" cm="1">
        <f t="array" ref="B1674">IF(A1674="","",INDEX(CAGE,MATCH(A1674,Company_Name,0)))</f>
        <v/>
      </c>
      <c r="C1674" s="80" t="str" cm="1">
        <f t="array" ref="C1674">IF(A1674="","",INDEX(Prime_Sub,MATCH(A1674,Company_Name,0)))</f>
        <v/>
      </c>
      <c r="G1674" s="78" t="str" cm="1">
        <f t="array" ref="G1674">IF(F1674="","",INDEX(LCAT_ID,MATCH(F1674,LCAT_Name,0)))</f>
        <v/>
      </c>
      <c r="K1674" s="78" t="str">
        <f>IFERROR(_xlfn.XLOOKUP($J1674,MSA_Title_List,MSA_Title_List!$A$2:$A$643,"",0),"")</f>
        <v/>
      </c>
    </row>
    <row r="1675" spans="2:11">
      <c r="B1675" s="78" t="str" cm="1">
        <f t="array" ref="B1675">IF(A1675="","",INDEX(CAGE,MATCH(A1675,Company_Name,0)))</f>
        <v/>
      </c>
      <c r="C1675" s="80" t="str" cm="1">
        <f t="array" ref="C1675">IF(A1675="","",INDEX(Prime_Sub,MATCH(A1675,Company_Name,0)))</f>
        <v/>
      </c>
      <c r="G1675" s="78" t="str" cm="1">
        <f t="array" ref="G1675">IF(F1675="","",INDEX(LCAT_ID,MATCH(F1675,LCAT_Name,0)))</f>
        <v/>
      </c>
      <c r="K1675" s="78" t="str">
        <f>IFERROR(_xlfn.XLOOKUP($J1675,MSA_Title_List,MSA_Title_List!$A$2:$A$643,"",0),"")</f>
        <v/>
      </c>
    </row>
    <row r="1676" spans="2:11">
      <c r="B1676" s="78" t="str" cm="1">
        <f t="array" ref="B1676">IF(A1676="","",INDEX(CAGE,MATCH(A1676,Company_Name,0)))</f>
        <v/>
      </c>
      <c r="C1676" s="80" t="str" cm="1">
        <f t="array" ref="C1676">IF(A1676="","",INDEX(Prime_Sub,MATCH(A1676,Company_Name,0)))</f>
        <v/>
      </c>
      <c r="G1676" s="78" t="str" cm="1">
        <f t="array" ref="G1676">IF(F1676="","",INDEX(LCAT_ID,MATCH(F1676,LCAT_Name,0)))</f>
        <v/>
      </c>
      <c r="K1676" s="78" t="str">
        <f>IFERROR(_xlfn.XLOOKUP($J1676,MSA_Title_List,MSA_Title_List!$A$2:$A$643,"",0),"")</f>
        <v/>
      </c>
    </row>
    <row r="1677" spans="2:11">
      <c r="B1677" s="78" t="str" cm="1">
        <f t="array" ref="B1677">IF(A1677="","",INDEX(CAGE,MATCH(A1677,Company_Name,0)))</f>
        <v/>
      </c>
      <c r="C1677" s="80" t="str" cm="1">
        <f t="array" ref="C1677">IF(A1677="","",INDEX(Prime_Sub,MATCH(A1677,Company_Name,0)))</f>
        <v/>
      </c>
      <c r="G1677" s="78" t="str" cm="1">
        <f t="array" ref="G1677">IF(F1677="","",INDEX(LCAT_ID,MATCH(F1677,LCAT_Name,0)))</f>
        <v/>
      </c>
      <c r="K1677" s="78" t="str">
        <f>IFERROR(_xlfn.XLOOKUP($J1677,MSA_Title_List,MSA_Title_List!$A$2:$A$643,"",0),"")</f>
        <v/>
      </c>
    </row>
    <row r="1678" spans="2:11">
      <c r="B1678" s="78" t="str" cm="1">
        <f t="array" ref="B1678">IF(A1678="","",INDEX(CAGE,MATCH(A1678,Company_Name,0)))</f>
        <v/>
      </c>
      <c r="C1678" s="80" t="str" cm="1">
        <f t="array" ref="C1678">IF(A1678="","",INDEX(Prime_Sub,MATCH(A1678,Company_Name,0)))</f>
        <v/>
      </c>
      <c r="G1678" s="78" t="str" cm="1">
        <f t="array" ref="G1678">IF(F1678="","",INDEX(LCAT_ID,MATCH(F1678,LCAT_Name,0)))</f>
        <v/>
      </c>
      <c r="K1678" s="78" t="str">
        <f>IFERROR(_xlfn.XLOOKUP($J1678,MSA_Title_List,MSA_Title_List!$A$2:$A$643,"",0),"")</f>
        <v/>
      </c>
    </row>
    <row r="1679" spans="2:11">
      <c r="B1679" s="78" t="str" cm="1">
        <f t="array" ref="B1679">IF(A1679="","",INDEX(CAGE,MATCH(A1679,Company_Name,0)))</f>
        <v/>
      </c>
      <c r="C1679" s="80" t="str" cm="1">
        <f t="array" ref="C1679">IF(A1679="","",INDEX(Prime_Sub,MATCH(A1679,Company_Name,0)))</f>
        <v/>
      </c>
      <c r="G1679" s="78" t="str" cm="1">
        <f t="array" ref="G1679">IF(F1679="","",INDEX(LCAT_ID,MATCH(F1679,LCAT_Name,0)))</f>
        <v/>
      </c>
      <c r="K1679" s="78" t="str">
        <f>IFERROR(_xlfn.XLOOKUP($J1679,MSA_Title_List,MSA_Title_List!$A$2:$A$643,"",0),"")</f>
        <v/>
      </c>
    </row>
    <row r="1680" spans="2:11">
      <c r="B1680" s="78" t="str" cm="1">
        <f t="array" ref="B1680">IF(A1680="","",INDEX(CAGE,MATCH(A1680,Company_Name,0)))</f>
        <v/>
      </c>
      <c r="C1680" s="80" t="str" cm="1">
        <f t="array" ref="C1680">IF(A1680="","",INDEX(Prime_Sub,MATCH(A1680,Company_Name,0)))</f>
        <v/>
      </c>
      <c r="G1680" s="78" t="str" cm="1">
        <f t="array" ref="G1680">IF(F1680="","",INDEX(LCAT_ID,MATCH(F1680,LCAT_Name,0)))</f>
        <v/>
      </c>
      <c r="K1680" s="78" t="str">
        <f>IFERROR(_xlfn.XLOOKUP($J1680,MSA_Title_List,MSA_Title_List!$A$2:$A$643,"",0),"")</f>
        <v/>
      </c>
    </row>
    <row r="1681" spans="2:11">
      <c r="B1681" s="78" t="str" cm="1">
        <f t="array" ref="B1681">IF(A1681="","",INDEX(CAGE,MATCH(A1681,Company_Name,0)))</f>
        <v/>
      </c>
      <c r="C1681" s="80" t="str" cm="1">
        <f t="array" ref="C1681">IF(A1681="","",INDEX(Prime_Sub,MATCH(A1681,Company_Name,0)))</f>
        <v/>
      </c>
      <c r="G1681" s="78" t="str" cm="1">
        <f t="array" ref="G1681">IF(F1681="","",INDEX(LCAT_ID,MATCH(F1681,LCAT_Name,0)))</f>
        <v/>
      </c>
      <c r="K1681" s="78" t="str">
        <f>IFERROR(_xlfn.XLOOKUP($J1681,MSA_Title_List,MSA_Title_List!$A$2:$A$643,"",0),"")</f>
        <v/>
      </c>
    </row>
    <row r="1682" spans="2:11">
      <c r="B1682" s="78" t="str" cm="1">
        <f t="array" ref="B1682">IF(A1682="","",INDEX(CAGE,MATCH(A1682,Company_Name,0)))</f>
        <v/>
      </c>
      <c r="C1682" s="80" t="str" cm="1">
        <f t="array" ref="C1682">IF(A1682="","",INDEX(Prime_Sub,MATCH(A1682,Company_Name,0)))</f>
        <v/>
      </c>
      <c r="G1682" s="78" t="str" cm="1">
        <f t="array" ref="G1682">IF(F1682="","",INDEX(LCAT_ID,MATCH(F1682,LCAT_Name,0)))</f>
        <v/>
      </c>
      <c r="K1682" s="78" t="str">
        <f>IFERROR(_xlfn.XLOOKUP($J1682,MSA_Title_List,MSA_Title_List!$A$2:$A$643,"",0),"")</f>
        <v/>
      </c>
    </row>
    <row r="1683" spans="2:11">
      <c r="B1683" s="78" t="str" cm="1">
        <f t="array" ref="B1683">IF(A1683="","",INDEX(CAGE,MATCH(A1683,Company_Name,0)))</f>
        <v/>
      </c>
      <c r="C1683" s="80" t="str" cm="1">
        <f t="array" ref="C1683">IF(A1683="","",INDEX(Prime_Sub,MATCH(A1683,Company_Name,0)))</f>
        <v/>
      </c>
      <c r="G1683" s="78" t="str" cm="1">
        <f t="array" ref="G1683">IF(F1683="","",INDEX(LCAT_ID,MATCH(F1683,LCAT_Name,0)))</f>
        <v/>
      </c>
      <c r="K1683" s="78" t="str">
        <f>IFERROR(_xlfn.XLOOKUP($J1683,MSA_Title_List,MSA_Title_List!$A$2:$A$643,"",0),"")</f>
        <v/>
      </c>
    </row>
    <row r="1684" spans="2:11">
      <c r="B1684" s="78" t="str" cm="1">
        <f t="array" ref="B1684">IF(A1684="","",INDEX(CAGE,MATCH(A1684,Company_Name,0)))</f>
        <v/>
      </c>
      <c r="C1684" s="80" t="str" cm="1">
        <f t="array" ref="C1684">IF(A1684="","",INDEX(Prime_Sub,MATCH(A1684,Company_Name,0)))</f>
        <v/>
      </c>
      <c r="G1684" s="78" t="str" cm="1">
        <f t="array" ref="G1684">IF(F1684="","",INDEX(LCAT_ID,MATCH(F1684,LCAT_Name,0)))</f>
        <v/>
      </c>
      <c r="K1684" s="78" t="str">
        <f>IFERROR(_xlfn.XLOOKUP($J1684,MSA_Title_List,MSA_Title_List!$A$2:$A$643,"",0),"")</f>
        <v/>
      </c>
    </row>
    <row r="1685" spans="2:11">
      <c r="B1685" s="78" t="str" cm="1">
        <f t="array" ref="B1685">IF(A1685="","",INDEX(CAGE,MATCH(A1685,Company_Name,0)))</f>
        <v/>
      </c>
      <c r="C1685" s="80" t="str" cm="1">
        <f t="array" ref="C1685">IF(A1685="","",INDEX(Prime_Sub,MATCH(A1685,Company_Name,0)))</f>
        <v/>
      </c>
      <c r="G1685" s="78" t="str" cm="1">
        <f t="array" ref="G1685">IF(F1685="","",INDEX(LCAT_ID,MATCH(F1685,LCAT_Name,0)))</f>
        <v/>
      </c>
      <c r="K1685" s="78" t="str">
        <f>IFERROR(_xlfn.XLOOKUP($J1685,MSA_Title_List,MSA_Title_List!$A$2:$A$643,"",0),"")</f>
        <v/>
      </c>
    </row>
    <row r="1686" spans="2:11">
      <c r="B1686" s="78" t="str" cm="1">
        <f t="array" ref="B1686">IF(A1686="","",INDEX(CAGE,MATCH(A1686,Company_Name,0)))</f>
        <v/>
      </c>
      <c r="C1686" s="80" t="str" cm="1">
        <f t="array" ref="C1686">IF(A1686="","",INDEX(Prime_Sub,MATCH(A1686,Company_Name,0)))</f>
        <v/>
      </c>
      <c r="G1686" s="78" t="str" cm="1">
        <f t="array" ref="G1686">IF(F1686="","",INDEX(LCAT_ID,MATCH(F1686,LCAT_Name,0)))</f>
        <v/>
      </c>
      <c r="K1686" s="78" t="str">
        <f>IFERROR(_xlfn.XLOOKUP($J1686,MSA_Title_List,MSA_Title_List!$A$2:$A$643,"",0),"")</f>
        <v/>
      </c>
    </row>
    <row r="1687" spans="2:11">
      <c r="B1687" s="78" t="str" cm="1">
        <f t="array" ref="B1687">IF(A1687="","",INDEX(CAGE,MATCH(A1687,Company_Name,0)))</f>
        <v/>
      </c>
      <c r="C1687" s="80" t="str" cm="1">
        <f t="array" ref="C1687">IF(A1687="","",INDEX(Prime_Sub,MATCH(A1687,Company_Name,0)))</f>
        <v/>
      </c>
      <c r="G1687" s="78" t="str" cm="1">
        <f t="array" ref="G1687">IF(F1687="","",INDEX(LCAT_ID,MATCH(F1687,LCAT_Name,0)))</f>
        <v/>
      </c>
      <c r="K1687" s="78" t="str">
        <f>IFERROR(_xlfn.XLOOKUP($J1687,MSA_Title_List,MSA_Title_List!$A$2:$A$643,"",0),"")</f>
        <v/>
      </c>
    </row>
    <row r="1688" spans="2:11">
      <c r="B1688" s="78" t="str" cm="1">
        <f t="array" ref="B1688">IF(A1688="","",INDEX(CAGE,MATCH(A1688,Company_Name,0)))</f>
        <v/>
      </c>
      <c r="C1688" s="80" t="str" cm="1">
        <f t="array" ref="C1688">IF(A1688="","",INDEX(Prime_Sub,MATCH(A1688,Company_Name,0)))</f>
        <v/>
      </c>
      <c r="G1688" s="78" t="str" cm="1">
        <f t="array" ref="G1688">IF(F1688="","",INDEX(LCAT_ID,MATCH(F1688,LCAT_Name,0)))</f>
        <v/>
      </c>
      <c r="K1688" s="78" t="str">
        <f>IFERROR(_xlfn.XLOOKUP($J1688,MSA_Title_List,MSA_Title_List!$A$2:$A$643,"",0),"")</f>
        <v/>
      </c>
    </row>
    <row r="1689" spans="2:11">
      <c r="B1689" s="78" t="str" cm="1">
        <f t="array" ref="B1689">IF(A1689="","",INDEX(CAGE,MATCH(A1689,Company_Name,0)))</f>
        <v/>
      </c>
      <c r="C1689" s="80" t="str" cm="1">
        <f t="array" ref="C1689">IF(A1689="","",INDEX(Prime_Sub,MATCH(A1689,Company_Name,0)))</f>
        <v/>
      </c>
      <c r="G1689" s="78" t="str" cm="1">
        <f t="array" ref="G1689">IF(F1689="","",INDEX(LCAT_ID,MATCH(F1689,LCAT_Name,0)))</f>
        <v/>
      </c>
      <c r="K1689" s="78" t="str">
        <f>IFERROR(_xlfn.XLOOKUP($J1689,MSA_Title_List,MSA_Title_List!$A$2:$A$643,"",0),"")</f>
        <v/>
      </c>
    </row>
    <row r="1690" spans="2:11">
      <c r="B1690" s="78" t="str" cm="1">
        <f t="array" ref="B1690">IF(A1690="","",INDEX(CAGE,MATCH(A1690,Company_Name,0)))</f>
        <v/>
      </c>
      <c r="C1690" s="80" t="str" cm="1">
        <f t="array" ref="C1690">IF(A1690="","",INDEX(Prime_Sub,MATCH(A1690,Company_Name,0)))</f>
        <v/>
      </c>
      <c r="G1690" s="78" t="str" cm="1">
        <f t="array" ref="G1690">IF(F1690="","",INDEX(LCAT_ID,MATCH(F1690,LCAT_Name,0)))</f>
        <v/>
      </c>
      <c r="K1690" s="78" t="str">
        <f>IFERROR(_xlfn.XLOOKUP($J1690,MSA_Title_List,MSA_Title_List!$A$2:$A$643,"",0),"")</f>
        <v/>
      </c>
    </row>
    <row r="1691" spans="2:11">
      <c r="B1691" s="78" t="str" cm="1">
        <f t="array" ref="B1691">IF(A1691="","",INDEX(CAGE,MATCH(A1691,Company_Name,0)))</f>
        <v/>
      </c>
      <c r="C1691" s="80" t="str" cm="1">
        <f t="array" ref="C1691">IF(A1691="","",INDEX(Prime_Sub,MATCH(A1691,Company_Name,0)))</f>
        <v/>
      </c>
      <c r="G1691" s="78" t="str" cm="1">
        <f t="array" ref="G1691">IF(F1691="","",INDEX(LCAT_ID,MATCH(F1691,LCAT_Name,0)))</f>
        <v/>
      </c>
      <c r="K1691" s="78" t="str">
        <f>IFERROR(_xlfn.XLOOKUP($J1691,MSA_Title_List,MSA_Title_List!$A$2:$A$643,"",0),"")</f>
        <v/>
      </c>
    </row>
    <row r="1692" spans="2:11">
      <c r="B1692" s="78" t="str" cm="1">
        <f t="array" ref="B1692">IF(A1692="","",INDEX(CAGE,MATCH(A1692,Company_Name,0)))</f>
        <v/>
      </c>
      <c r="C1692" s="80" t="str" cm="1">
        <f t="array" ref="C1692">IF(A1692="","",INDEX(Prime_Sub,MATCH(A1692,Company_Name,0)))</f>
        <v/>
      </c>
      <c r="G1692" s="78" t="str" cm="1">
        <f t="array" ref="G1692">IF(F1692="","",INDEX(LCAT_ID,MATCH(F1692,LCAT_Name,0)))</f>
        <v/>
      </c>
      <c r="K1692" s="78" t="str">
        <f>IFERROR(_xlfn.XLOOKUP($J1692,MSA_Title_List,MSA_Title_List!$A$2:$A$643,"",0),"")</f>
        <v/>
      </c>
    </row>
    <row r="1693" spans="2:11">
      <c r="B1693" s="78" t="str" cm="1">
        <f t="array" ref="B1693">IF(A1693="","",INDEX(CAGE,MATCH(A1693,Company_Name,0)))</f>
        <v/>
      </c>
      <c r="C1693" s="80" t="str" cm="1">
        <f t="array" ref="C1693">IF(A1693="","",INDEX(Prime_Sub,MATCH(A1693,Company_Name,0)))</f>
        <v/>
      </c>
      <c r="G1693" s="78" t="str" cm="1">
        <f t="array" ref="G1693">IF(F1693="","",INDEX(LCAT_ID,MATCH(F1693,LCAT_Name,0)))</f>
        <v/>
      </c>
      <c r="K1693" s="78" t="str">
        <f>IFERROR(_xlfn.XLOOKUP($J1693,MSA_Title_List,MSA_Title_List!$A$2:$A$643,"",0),"")</f>
        <v/>
      </c>
    </row>
    <row r="1694" spans="2:11">
      <c r="B1694" s="78" t="str" cm="1">
        <f t="array" ref="B1694">IF(A1694="","",INDEX(CAGE,MATCH(A1694,Company_Name,0)))</f>
        <v/>
      </c>
      <c r="C1694" s="80" t="str" cm="1">
        <f t="array" ref="C1694">IF(A1694="","",INDEX(Prime_Sub,MATCH(A1694,Company_Name,0)))</f>
        <v/>
      </c>
      <c r="G1694" s="78" t="str" cm="1">
        <f t="array" ref="G1694">IF(F1694="","",INDEX(LCAT_ID,MATCH(F1694,LCAT_Name,0)))</f>
        <v/>
      </c>
      <c r="K1694" s="78" t="str">
        <f>IFERROR(_xlfn.XLOOKUP($J1694,MSA_Title_List,MSA_Title_List!$A$2:$A$643,"",0),"")</f>
        <v/>
      </c>
    </row>
    <row r="1695" spans="2:11">
      <c r="B1695" s="78" t="str" cm="1">
        <f t="array" ref="B1695">IF(A1695="","",INDEX(CAGE,MATCH(A1695,Company_Name,0)))</f>
        <v/>
      </c>
      <c r="C1695" s="80" t="str" cm="1">
        <f t="array" ref="C1695">IF(A1695="","",INDEX(Prime_Sub,MATCH(A1695,Company_Name,0)))</f>
        <v/>
      </c>
      <c r="G1695" s="78" t="str" cm="1">
        <f t="array" ref="G1695">IF(F1695="","",INDEX(LCAT_ID,MATCH(F1695,LCAT_Name,0)))</f>
        <v/>
      </c>
      <c r="K1695" s="78" t="str">
        <f>IFERROR(_xlfn.XLOOKUP($J1695,MSA_Title_List,MSA_Title_List!$A$2:$A$643,"",0),"")</f>
        <v/>
      </c>
    </row>
    <row r="1696" spans="2:11">
      <c r="B1696" s="78" t="str" cm="1">
        <f t="array" ref="B1696">IF(A1696="","",INDEX(CAGE,MATCH(A1696,Company_Name,0)))</f>
        <v/>
      </c>
      <c r="C1696" s="80" t="str" cm="1">
        <f t="array" ref="C1696">IF(A1696="","",INDEX(Prime_Sub,MATCH(A1696,Company_Name,0)))</f>
        <v/>
      </c>
      <c r="G1696" s="78" t="str" cm="1">
        <f t="array" ref="G1696">IF(F1696="","",INDEX(LCAT_ID,MATCH(F1696,LCAT_Name,0)))</f>
        <v/>
      </c>
      <c r="K1696" s="78" t="str">
        <f>IFERROR(_xlfn.XLOOKUP($J1696,MSA_Title_List,MSA_Title_List!$A$2:$A$643,"",0),"")</f>
        <v/>
      </c>
    </row>
    <row r="1697" spans="2:11">
      <c r="B1697" s="78" t="str" cm="1">
        <f t="array" ref="B1697">IF(A1697="","",INDEX(CAGE,MATCH(A1697,Company_Name,0)))</f>
        <v/>
      </c>
      <c r="C1697" s="80" t="str" cm="1">
        <f t="array" ref="C1697">IF(A1697="","",INDEX(Prime_Sub,MATCH(A1697,Company_Name,0)))</f>
        <v/>
      </c>
      <c r="G1697" s="78" t="str" cm="1">
        <f t="array" ref="G1697">IF(F1697="","",INDEX(LCAT_ID,MATCH(F1697,LCAT_Name,0)))</f>
        <v/>
      </c>
      <c r="K1697" s="78" t="str">
        <f>IFERROR(_xlfn.XLOOKUP($J1697,MSA_Title_List,MSA_Title_List!$A$2:$A$643,"",0),"")</f>
        <v/>
      </c>
    </row>
    <row r="1698" spans="2:11">
      <c r="B1698" s="78" t="str" cm="1">
        <f t="array" ref="B1698">IF(A1698="","",INDEX(CAGE,MATCH(A1698,Company_Name,0)))</f>
        <v/>
      </c>
      <c r="C1698" s="80" t="str" cm="1">
        <f t="array" ref="C1698">IF(A1698="","",INDEX(Prime_Sub,MATCH(A1698,Company_Name,0)))</f>
        <v/>
      </c>
      <c r="G1698" s="78" t="str" cm="1">
        <f t="array" ref="G1698">IF(F1698="","",INDEX(LCAT_ID,MATCH(F1698,LCAT_Name,0)))</f>
        <v/>
      </c>
      <c r="K1698" s="78" t="str">
        <f>IFERROR(_xlfn.XLOOKUP($J1698,MSA_Title_List,MSA_Title_List!$A$2:$A$643,"",0),"")</f>
        <v/>
      </c>
    </row>
    <row r="1699" spans="2:11">
      <c r="B1699" s="78" t="str" cm="1">
        <f t="array" ref="B1699">IF(A1699="","",INDEX(CAGE,MATCH(A1699,Company_Name,0)))</f>
        <v/>
      </c>
      <c r="C1699" s="80" t="str" cm="1">
        <f t="array" ref="C1699">IF(A1699="","",INDEX(Prime_Sub,MATCH(A1699,Company_Name,0)))</f>
        <v/>
      </c>
      <c r="G1699" s="78" t="str" cm="1">
        <f t="array" ref="G1699">IF(F1699="","",INDEX(LCAT_ID,MATCH(F1699,LCAT_Name,0)))</f>
        <v/>
      </c>
      <c r="K1699" s="78" t="str">
        <f>IFERROR(_xlfn.XLOOKUP($J1699,MSA_Title_List,MSA_Title_List!$A$2:$A$643,"",0),"")</f>
        <v/>
      </c>
    </row>
    <row r="1700" spans="2:11">
      <c r="B1700" s="78" t="str" cm="1">
        <f t="array" ref="B1700">IF(A1700="","",INDEX(CAGE,MATCH(A1700,Company_Name,0)))</f>
        <v/>
      </c>
      <c r="C1700" s="80" t="str" cm="1">
        <f t="array" ref="C1700">IF(A1700="","",INDEX(Prime_Sub,MATCH(A1700,Company_Name,0)))</f>
        <v/>
      </c>
      <c r="G1700" s="78" t="str" cm="1">
        <f t="array" ref="G1700">IF(F1700="","",INDEX(LCAT_ID,MATCH(F1700,LCAT_Name,0)))</f>
        <v/>
      </c>
      <c r="K1700" s="78" t="str">
        <f>IFERROR(_xlfn.XLOOKUP($J1700,MSA_Title_List,MSA_Title_List!$A$2:$A$643,"",0),"")</f>
        <v/>
      </c>
    </row>
    <row r="1701" spans="2:11">
      <c r="B1701" s="78" t="str" cm="1">
        <f t="array" ref="B1701">IF(A1701="","",INDEX(CAGE,MATCH(A1701,Company_Name,0)))</f>
        <v/>
      </c>
      <c r="C1701" s="80" t="str" cm="1">
        <f t="array" ref="C1701">IF(A1701="","",INDEX(Prime_Sub,MATCH(A1701,Company_Name,0)))</f>
        <v/>
      </c>
      <c r="G1701" s="78" t="str" cm="1">
        <f t="array" ref="G1701">IF(F1701="","",INDEX(LCAT_ID,MATCH(F1701,LCAT_Name,0)))</f>
        <v/>
      </c>
      <c r="K1701" s="78" t="str">
        <f>IFERROR(_xlfn.XLOOKUP($J1701,MSA_Title_List,MSA_Title_List!$A$2:$A$643,"",0),"")</f>
        <v/>
      </c>
    </row>
    <row r="1702" spans="2:11">
      <c r="B1702" s="78" t="str" cm="1">
        <f t="array" ref="B1702">IF(A1702="","",INDEX(CAGE,MATCH(A1702,Company_Name,0)))</f>
        <v/>
      </c>
      <c r="C1702" s="80" t="str" cm="1">
        <f t="array" ref="C1702">IF(A1702="","",INDEX(Prime_Sub,MATCH(A1702,Company_Name,0)))</f>
        <v/>
      </c>
      <c r="G1702" s="78" t="str" cm="1">
        <f t="array" ref="G1702">IF(F1702="","",INDEX(LCAT_ID,MATCH(F1702,LCAT_Name,0)))</f>
        <v/>
      </c>
      <c r="K1702" s="78" t="str">
        <f>IFERROR(_xlfn.XLOOKUP($J1702,MSA_Title_List,MSA_Title_List!$A$2:$A$643,"",0),"")</f>
        <v/>
      </c>
    </row>
    <row r="1703" spans="2:11">
      <c r="B1703" s="78" t="str" cm="1">
        <f t="array" ref="B1703">IF(A1703="","",INDEX(CAGE,MATCH(A1703,Company_Name,0)))</f>
        <v/>
      </c>
      <c r="C1703" s="80" t="str" cm="1">
        <f t="array" ref="C1703">IF(A1703="","",INDEX(Prime_Sub,MATCH(A1703,Company_Name,0)))</f>
        <v/>
      </c>
      <c r="G1703" s="78" t="str" cm="1">
        <f t="array" ref="G1703">IF(F1703="","",INDEX(LCAT_ID,MATCH(F1703,LCAT_Name,0)))</f>
        <v/>
      </c>
      <c r="K1703" s="78" t="str">
        <f>IFERROR(_xlfn.XLOOKUP($J1703,MSA_Title_List,MSA_Title_List!$A$2:$A$643,"",0),"")</f>
        <v/>
      </c>
    </row>
    <row r="1704" spans="2:11">
      <c r="B1704" s="78" t="str" cm="1">
        <f t="array" ref="B1704">IF(A1704="","",INDEX(CAGE,MATCH(A1704,Company_Name,0)))</f>
        <v/>
      </c>
      <c r="C1704" s="80" t="str" cm="1">
        <f t="array" ref="C1704">IF(A1704="","",INDEX(Prime_Sub,MATCH(A1704,Company_Name,0)))</f>
        <v/>
      </c>
      <c r="G1704" s="78" t="str" cm="1">
        <f t="array" ref="G1704">IF(F1704="","",INDEX(LCAT_ID,MATCH(F1704,LCAT_Name,0)))</f>
        <v/>
      </c>
      <c r="K1704" s="78" t="str">
        <f>IFERROR(_xlfn.XLOOKUP($J1704,MSA_Title_List,MSA_Title_List!$A$2:$A$643,"",0),"")</f>
        <v/>
      </c>
    </row>
    <row r="1705" spans="2:11">
      <c r="B1705" s="78" t="str" cm="1">
        <f t="array" ref="B1705">IF(A1705="","",INDEX(CAGE,MATCH(A1705,Company_Name,0)))</f>
        <v/>
      </c>
      <c r="C1705" s="80" t="str" cm="1">
        <f t="array" ref="C1705">IF(A1705="","",INDEX(Prime_Sub,MATCH(A1705,Company_Name,0)))</f>
        <v/>
      </c>
      <c r="G1705" s="78" t="str" cm="1">
        <f t="array" ref="G1705">IF(F1705="","",INDEX(LCAT_ID,MATCH(F1705,LCAT_Name,0)))</f>
        <v/>
      </c>
      <c r="K1705" s="78" t="str">
        <f>IFERROR(_xlfn.XLOOKUP($J1705,MSA_Title_List,MSA_Title_List!$A$2:$A$643,"",0),"")</f>
        <v/>
      </c>
    </row>
    <row r="1706" spans="2:11">
      <c r="B1706" s="78" t="str" cm="1">
        <f t="array" ref="B1706">IF(A1706="","",INDEX(CAGE,MATCH(A1706,Company_Name,0)))</f>
        <v/>
      </c>
      <c r="C1706" s="80" t="str" cm="1">
        <f t="array" ref="C1706">IF(A1706="","",INDEX(Prime_Sub,MATCH(A1706,Company_Name,0)))</f>
        <v/>
      </c>
      <c r="G1706" s="78" t="str" cm="1">
        <f t="array" ref="G1706">IF(F1706="","",INDEX(LCAT_ID,MATCH(F1706,LCAT_Name,0)))</f>
        <v/>
      </c>
      <c r="K1706" s="78" t="str">
        <f>IFERROR(_xlfn.XLOOKUP($J1706,MSA_Title_List,MSA_Title_List!$A$2:$A$643,"",0),"")</f>
        <v/>
      </c>
    </row>
    <row r="1707" spans="2:11">
      <c r="B1707" s="78" t="str" cm="1">
        <f t="array" ref="B1707">IF(A1707="","",INDEX(CAGE,MATCH(A1707,Company_Name,0)))</f>
        <v/>
      </c>
      <c r="C1707" s="80" t="str" cm="1">
        <f t="array" ref="C1707">IF(A1707="","",INDEX(Prime_Sub,MATCH(A1707,Company_Name,0)))</f>
        <v/>
      </c>
      <c r="G1707" s="78" t="str" cm="1">
        <f t="array" ref="G1707">IF(F1707="","",INDEX(LCAT_ID,MATCH(F1707,LCAT_Name,0)))</f>
        <v/>
      </c>
      <c r="K1707" s="78" t="str">
        <f>IFERROR(_xlfn.XLOOKUP($J1707,MSA_Title_List,MSA_Title_List!$A$2:$A$643,"",0),"")</f>
        <v/>
      </c>
    </row>
    <row r="1708" spans="2:11">
      <c r="B1708" s="78" t="str" cm="1">
        <f t="array" ref="B1708">IF(A1708="","",INDEX(CAGE,MATCH(A1708,Company_Name,0)))</f>
        <v/>
      </c>
      <c r="C1708" s="80" t="str" cm="1">
        <f t="array" ref="C1708">IF(A1708="","",INDEX(Prime_Sub,MATCH(A1708,Company_Name,0)))</f>
        <v/>
      </c>
      <c r="G1708" s="78" t="str" cm="1">
        <f t="array" ref="G1708">IF(F1708="","",INDEX(LCAT_ID,MATCH(F1708,LCAT_Name,0)))</f>
        <v/>
      </c>
      <c r="K1708" s="78" t="str">
        <f>IFERROR(_xlfn.XLOOKUP($J1708,MSA_Title_List,MSA_Title_List!$A$2:$A$643,"",0),"")</f>
        <v/>
      </c>
    </row>
    <row r="1709" spans="2:11">
      <c r="B1709" s="78" t="str" cm="1">
        <f t="array" ref="B1709">IF(A1709="","",INDEX(CAGE,MATCH(A1709,Company_Name,0)))</f>
        <v/>
      </c>
      <c r="C1709" s="80" t="str" cm="1">
        <f t="array" ref="C1709">IF(A1709="","",INDEX(Prime_Sub,MATCH(A1709,Company_Name,0)))</f>
        <v/>
      </c>
      <c r="G1709" s="78" t="str" cm="1">
        <f t="array" ref="G1709">IF(F1709="","",INDEX(LCAT_ID,MATCH(F1709,LCAT_Name,0)))</f>
        <v/>
      </c>
      <c r="K1709" s="78" t="str">
        <f>IFERROR(_xlfn.XLOOKUP($J1709,MSA_Title_List,MSA_Title_List!$A$2:$A$643,"",0),"")</f>
        <v/>
      </c>
    </row>
    <row r="1710" spans="2:11">
      <c r="B1710" s="78" t="str" cm="1">
        <f t="array" ref="B1710">IF(A1710="","",INDEX(CAGE,MATCH(A1710,Company_Name,0)))</f>
        <v/>
      </c>
      <c r="C1710" s="80" t="str" cm="1">
        <f t="array" ref="C1710">IF(A1710="","",INDEX(Prime_Sub,MATCH(A1710,Company_Name,0)))</f>
        <v/>
      </c>
      <c r="G1710" s="78" t="str" cm="1">
        <f t="array" ref="G1710">IF(F1710="","",INDEX(LCAT_ID,MATCH(F1710,LCAT_Name,0)))</f>
        <v/>
      </c>
      <c r="K1710" s="78" t="str">
        <f>IFERROR(_xlfn.XLOOKUP($J1710,MSA_Title_List,MSA_Title_List!$A$2:$A$643,"",0),"")</f>
        <v/>
      </c>
    </row>
    <row r="1711" spans="2:11">
      <c r="B1711" s="78" t="str" cm="1">
        <f t="array" ref="B1711">IF(A1711="","",INDEX(CAGE,MATCH(A1711,Company_Name,0)))</f>
        <v/>
      </c>
      <c r="C1711" s="80" t="str" cm="1">
        <f t="array" ref="C1711">IF(A1711="","",INDEX(Prime_Sub,MATCH(A1711,Company_Name,0)))</f>
        <v/>
      </c>
      <c r="G1711" s="78" t="str" cm="1">
        <f t="array" ref="G1711">IF(F1711="","",INDEX(LCAT_ID,MATCH(F1711,LCAT_Name,0)))</f>
        <v/>
      </c>
      <c r="K1711" s="78" t="str">
        <f>IFERROR(_xlfn.XLOOKUP($J1711,MSA_Title_List,MSA_Title_List!$A$2:$A$643,"",0),"")</f>
        <v/>
      </c>
    </row>
    <row r="1712" spans="2:11">
      <c r="B1712" s="78" t="str" cm="1">
        <f t="array" ref="B1712">IF(A1712="","",INDEX(CAGE,MATCH(A1712,Company_Name,0)))</f>
        <v/>
      </c>
      <c r="C1712" s="80" t="str" cm="1">
        <f t="array" ref="C1712">IF(A1712="","",INDEX(Prime_Sub,MATCH(A1712,Company_Name,0)))</f>
        <v/>
      </c>
      <c r="G1712" s="78" t="str" cm="1">
        <f t="array" ref="G1712">IF(F1712="","",INDEX(LCAT_ID,MATCH(F1712,LCAT_Name,0)))</f>
        <v/>
      </c>
      <c r="K1712" s="78" t="str">
        <f>IFERROR(_xlfn.XLOOKUP($J1712,MSA_Title_List,MSA_Title_List!$A$2:$A$643,"",0),"")</f>
        <v/>
      </c>
    </row>
    <row r="1713" spans="2:11">
      <c r="B1713" s="78" t="str" cm="1">
        <f t="array" ref="B1713">IF(A1713="","",INDEX(CAGE,MATCH(A1713,Company_Name,0)))</f>
        <v/>
      </c>
      <c r="C1713" s="80" t="str" cm="1">
        <f t="array" ref="C1713">IF(A1713="","",INDEX(Prime_Sub,MATCH(A1713,Company_Name,0)))</f>
        <v/>
      </c>
      <c r="G1713" s="78" t="str" cm="1">
        <f t="array" ref="G1713">IF(F1713="","",INDEX(LCAT_ID,MATCH(F1713,LCAT_Name,0)))</f>
        <v/>
      </c>
      <c r="K1713" s="78" t="str">
        <f>IFERROR(_xlfn.XLOOKUP($J1713,MSA_Title_List,MSA_Title_List!$A$2:$A$643,"",0),"")</f>
        <v/>
      </c>
    </row>
    <row r="1714" spans="2:11">
      <c r="B1714" s="78" t="str" cm="1">
        <f t="array" ref="B1714">IF(A1714="","",INDEX(CAGE,MATCH(A1714,Company_Name,0)))</f>
        <v/>
      </c>
      <c r="C1714" s="80" t="str" cm="1">
        <f t="array" ref="C1714">IF(A1714="","",INDEX(Prime_Sub,MATCH(A1714,Company_Name,0)))</f>
        <v/>
      </c>
      <c r="G1714" s="78" t="str" cm="1">
        <f t="array" ref="G1714">IF(F1714="","",INDEX(LCAT_ID,MATCH(F1714,LCAT_Name,0)))</f>
        <v/>
      </c>
      <c r="K1714" s="78" t="str">
        <f>IFERROR(_xlfn.XLOOKUP($J1714,MSA_Title_List,MSA_Title_List!$A$2:$A$643,"",0),"")</f>
        <v/>
      </c>
    </row>
    <row r="1715" spans="2:11">
      <c r="B1715" s="78" t="str" cm="1">
        <f t="array" ref="B1715">IF(A1715="","",INDEX(CAGE,MATCH(A1715,Company_Name,0)))</f>
        <v/>
      </c>
      <c r="C1715" s="80" t="str" cm="1">
        <f t="array" ref="C1715">IF(A1715="","",INDEX(Prime_Sub,MATCH(A1715,Company_Name,0)))</f>
        <v/>
      </c>
      <c r="G1715" s="78" t="str" cm="1">
        <f t="array" ref="G1715">IF(F1715="","",INDEX(LCAT_ID,MATCH(F1715,LCAT_Name,0)))</f>
        <v/>
      </c>
      <c r="K1715" s="78" t="str">
        <f>IFERROR(_xlfn.XLOOKUP($J1715,MSA_Title_List,MSA_Title_List!$A$2:$A$643,"",0),"")</f>
        <v/>
      </c>
    </row>
    <row r="1716" spans="2:11">
      <c r="B1716" s="78" t="str" cm="1">
        <f t="array" ref="B1716">IF(A1716="","",INDEX(CAGE,MATCH(A1716,Company_Name,0)))</f>
        <v/>
      </c>
      <c r="C1716" s="80" t="str" cm="1">
        <f t="array" ref="C1716">IF(A1716="","",INDEX(Prime_Sub,MATCH(A1716,Company_Name,0)))</f>
        <v/>
      </c>
      <c r="G1716" s="78" t="str" cm="1">
        <f t="array" ref="G1716">IF(F1716="","",INDEX(LCAT_ID,MATCH(F1716,LCAT_Name,0)))</f>
        <v/>
      </c>
      <c r="K1716" s="78" t="str">
        <f>IFERROR(_xlfn.XLOOKUP($J1716,MSA_Title_List,MSA_Title_List!$A$2:$A$643,"",0),"")</f>
        <v/>
      </c>
    </row>
    <row r="1717" spans="2:11">
      <c r="B1717" s="78" t="str" cm="1">
        <f t="array" ref="B1717">IF(A1717="","",INDEX(CAGE,MATCH(A1717,Company_Name,0)))</f>
        <v/>
      </c>
      <c r="C1717" s="80" t="str" cm="1">
        <f t="array" ref="C1717">IF(A1717="","",INDEX(Prime_Sub,MATCH(A1717,Company_Name,0)))</f>
        <v/>
      </c>
      <c r="G1717" s="78" t="str" cm="1">
        <f t="array" ref="G1717">IF(F1717="","",INDEX(LCAT_ID,MATCH(F1717,LCAT_Name,0)))</f>
        <v/>
      </c>
      <c r="K1717" s="78" t="str">
        <f>IFERROR(_xlfn.XLOOKUP($J1717,MSA_Title_List,MSA_Title_List!$A$2:$A$643,"",0),"")</f>
        <v/>
      </c>
    </row>
    <row r="1718" spans="2:11">
      <c r="B1718" s="78" t="str" cm="1">
        <f t="array" ref="B1718">IF(A1718="","",INDEX(CAGE,MATCH(A1718,Company_Name,0)))</f>
        <v/>
      </c>
      <c r="C1718" s="80" t="str" cm="1">
        <f t="array" ref="C1718">IF(A1718="","",INDEX(Prime_Sub,MATCH(A1718,Company_Name,0)))</f>
        <v/>
      </c>
      <c r="G1718" s="78" t="str" cm="1">
        <f t="array" ref="G1718">IF(F1718="","",INDEX(LCAT_ID,MATCH(F1718,LCAT_Name,0)))</f>
        <v/>
      </c>
      <c r="K1718" s="78" t="str">
        <f>IFERROR(_xlfn.XLOOKUP($J1718,MSA_Title_List,MSA_Title_List!$A$2:$A$643,"",0),"")</f>
        <v/>
      </c>
    </row>
    <row r="1719" spans="2:11">
      <c r="B1719" s="78" t="str" cm="1">
        <f t="array" ref="B1719">IF(A1719="","",INDEX(CAGE,MATCH(A1719,Company_Name,0)))</f>
        <v/>
      </c>
      <c r="C1719" s="80" t="str" cm="1">
        <f t="array" ref="C1719">IF(A1719="","",INDEX(Prime_Sub,MATCH(A1719,Company_Name,0)))</f>
        <v/>
      </c>
      <c r="G1719" s="78" t="str" cm="1">
        <f t="array" ref="G1719">IF(F1719="","",INDEX(LCAT_ID,MATCH(F1719,LCAT_Name,0)))</f>
        <v/>
      </c>
      <c r="K1719" s="78" t="str">
        <f>IFERROR(_xlfn.XLOOKUP($J1719,MSA_Title_List,MSA_Title_List!$A$2:$A$643,"",0),"")</f>
        <v/>
      </c>
    </row>
    <row r="1720" spans="2:11">
      <c r="B1720" s="78" t="str" cm="1">
        <f t="array" ref="B1720">IF(A1720="","",INDEX(CAGE,MATCH(A1720,Company_Name,0)))</f>
        <v/>
      </c>
      <c r="C1720" s="80" t="str" cm="1">
        <f t="array" ref="C1720">IF(A1720="","",INDEX(Prime_Sub,MATCH(A1720,Company_Name,0)))</f>
        <v/>
      </c>
      <c r="G1720" s="78" t="str" cm="1">
        <f t="array" ref="G1720">IF(F1720="","",INDEX(LCAT_ID,MATCH(F1720,LCAT_Name,0)))</f>
        <v/>
      </c>
      <c r="K1720" s="78" t="str">
        <f>IFERROR(_xlfn.XLOOKUP($J1720,MSA_Title_List,MSA_Title_List!$A$2:$A$643,"",0),"")</f>
        <v/>
      </c>
    </row>
    <row r="1721" spans="2:11">
      <c r="B1721" s="78" t="str" cm="1">
        <f t="array" ref="B1721">IF(A1721="","",INDEX(CAGE,MATCH(A1721,Company_Name,0)))</f>
        <v/>
      </c>
      <c r="C1721" s="80" t="str" cm="1">
        <f t="array" ref="C1721">IF(A1721="","",INDEX(Prime_Sub,MATCH(A1721,Company_Name,0)))</f>
        <v/>
      </c>
      <c r="G1721" s="78" t="str" cm="1">
        <f t="array" ref="G1721">IF(F1721="","",INDEX(LCAT_ID,MATCH(F1721,LCAT_Name,0)))</f>
        <v/>
      </c>
      <c r="K1721" s="78" t="str">
        <f>IFERROR(_xlfn.XLOOKUP($J1721,MSA_Title_List,MSA_Title_List!$A$2:$A$643,"",0),"")</f>
        <v/>
      </c>
    </row>
    <row r="1722" spans="2:11">
      <c r="B1722" s="78" t="str" cm="1">
        <f t="array" ref="B1722">IF(A1722="","",INDEX(CAGE,MATCH(A1722,Company_Name,0)))</f>
        <v/>
      </c>
      <c r="C1722" s="80" t="str" cm="1">
        <f t="array" ref="C1722">IF(A1722="","",INDEX(Prime_Sub,MATCH(A1722,Company_Name,0)))</f>
        <v/>
      </c>
      <c r="G1722" s="78" t="str" cm="1">
        <f t="array" ref="G1722">IF(F1722="","",INDEX(LCAT_ID,MATCH(F1722,LCAT_Name,0)))</f>
        <v/>
      </c>
      <c r="K1722" s="78" t="str">
        <f>IFERROR(_xlfn.XLOOKUP($J1722,MSA_Title_List,MSA_Title_List!$A$2:$A$643,"",0),"")</f>
        <v/>
      </c>
    </row>
    <row r="1723" spans="2:11">
      <c r="B1723" s="78" t="str" cm="1">
        <f t="array" ref="B1723">IF(A1723="","",INDEX(CAGE,MATCH(A1723,Company_Name,0)))</f>
        <v/>
      </c>
      <c r="C1723" s="80" t="str" cm="1">
        <f t="array" ref="C1723">IF(A1723="","",INDEX(Prime_Sub,MATCH(A1723,Company_Name,0)))</f>
        <v/>
      </c>
      <c r="G1723" s="78" t="str" cm="1">
        <f t="array" ref="G1723">IF(F1723="","",INDEX(LCAT_ID,MATCH(F1723,LCAT_Name,0)))</f>
        <v/>
      </c>
      <c r="K1723" s="78" t="str">
        <f>IFERROR(_xlfn.XLOOKUP($J1723,MSA_Title_List,MSA_Title_List!$A$2:$A$643,"",0),"")</f>
        <v/>
      </c>
    </row>
    <row r="1724" spans="2:11">
      <c r="B1724" s="78" t="str" cm="1">
        <f t="array" ref="B1724">IF(A1724="","",INDEX(CAGE,MATCH(A1724,Company_Name,0)))</f>
        <v/>
      </c>
      <c r="C1724" s="80" t="str" cm="1">
        <f t="array" ref="C1724">IF(A1724="","",INDEX(Prime_Sub,MATCH(A1724,Company_Name,0)))</f>
        <v/>
      </c>
      <c r="G1724" s="78" t="str" cm="1">
        <f t="array" ref="G1724">IF(F1724="","",INDEX(LCAT_ID,MATCH(F1724,LCAT_Name,0)))</f>
        <v/>
      </c>
      <c r="K1724" s="78" t="str">
        <f>IFERROR(_xlfn.XLOOKUP($J1724,MSA_Title_List,MSA_Title_List!$A$2:$A$643,"",0),"")</f>
        <v/>
      </c>
    </row>
    <row r="1725" spans="2:11">
      <c r="B1725" s="78" t="str" cm="1">
        <f t="array" ref="B1725">IF(A1725="","",INDEX(CAGE,MATCH(A1725,Company_Name,0)))</f>
        <v/>
      </c>
      <c r="C1725" s="80" t="str" cm="1">
        <f t="array" ref="C1725">IF(A1725="","",INDEX(Prime_Sub,MATCH(A1725,Company_Name,0)))</f>
        <v/>
      </c>
      <c r="G1725" s="78" t="str" cm="1">
        <f t="array" ref="G1725">IF(F1725="","",INDEX(LCAT_ID,MATCH(F1725,LCAT_Name,0)))</f>
        <v/>
      </c>
      <c r="K1725" s="78" t="str">
        <f>IFERROR(_xlfn.XLOOKUP($J1725,MSA_Title_List,MSA_Title_List!$A$2:$A$643,"",0),"")</f>
        <v/>
      </c>
    </row>
    <row r="1726" spans="2:11">
      <c r="B1726" s="78" t="str" cm="1">
        <f t="array" ref="B1726">IF(A1726="","",INDEX(CAGE,MATCH(A1726,Company_Name,0)))</f>
        <v/>
      </c>
      <c r="C1726" s="80" t="str" cm="1">
        <f t="array" ref="C1726">IF(A1726="","",INDEX(Prime_Sub,MATCH(A1726,Company_Name,0)))</f>
        <v/>
      </c>
      <c r="G1726" s="78" t="str" cm="1">
        <f t="array" ref="G1726">IF(F1726="","",INDEX(LCAT_ID,MATCH(F1726,LCAT_Name,0)))</f>
        <v/>
      </c>
      <c r="K1726" s="78" t="str">
        <f>IFERROR(_xlfn.XLOOKUP($J1726,MSA_Title_List,MSA_Title_List!$A$2:$A$643,"",0),"")</f>
        <v/>
      </c>
    </row>
    <row r="1727" spans="2:11">
      <c r="B1727" s="78" t="str" cm="1">
        <f t="array" ref="B1727">IF(A1727="","",INDEX(CAGE,MATCH(A1727,Company_Name,0)))</f>
        <v/>
      </c>
      <c r="C1727" s="80" t="str" cm="1">
        <f t="array" ref="C1727">IF(A1727="","",INDEX(Prime_Sub,MATCH(A1727,Company_Name,0)))</f>
        <v/>
      </c>
      <c r="G1727" s="78" t="str" cm="1">
        <f t="array" ref="G1727">IF(F1727="","",INDEX(LCAT_ID,MATCH(F1727,LCAT_Name,0)))</f>
        <v/>
      </c>
      <c r="K1727" s="78" t="str">
        <f>IFERROR(_xlfn.XLOOKUP($J1727,MSA_Title_List,MSA_Title_List!$A$2:$A$643,"",0),"")</f>
        <v/>
      </c>
    </row>
    <row r="1728" spans="2:11">
      <c r="B1728" s="78" t="str" cm="1">
        <f t="array" ref="B1728">IF(A1728="","",INDEX(CAGE,MATCH(A1728,Company_Name,0)))</f>
        <v/>
      </c>
      <c r="C1728" s="80" t="str" cm="1">
        <f t="array" ref="C1728">IF(A1728="","",INDEX(Prime_Sub,MATCH(A1728,Company_Name,0)))</f>
        <v/>
      </c>
      <c r="G1728" s="78" t="str" cm="1">
        <f t="array" ref="G1728">IF(F1728="","",INDEX(LCAT_ID,MATCH(F1728,LCAT_Name,0)))</f>
        <v/>
      </c>
      <c r="K1728" s="78" t="str">
        <f>IFERROR(_xlfn.XLOOKUP($J1728,MSA_Title_List,MSA_Title_List!$A$2:$A$643,"",0),"")</f>
        <v/>
      </c>
    </row>
    <row r="1729" spans="2:11">
      <c r="B1729" s="78" t="str" cm="1">
        <f t="array" ref="B1729">IF(A1729="","",INDEX(CAGE,MATCH(A1729,Company_Name,0)))</f>
        <v/>
      </c>
      <c r="C1729" s="80" t="str" cm="1">
        <f t="array" ref="C1729">IF(A1729="","",INDEX(Prime_Sub,MATCH(A1729,Company_Name,0)))</f>
        <v/>
      </c>
      <c r="G1729" s="78" t="str" cm="1">
        <f t="array" ref="G1729">IF(F1729="","",INDEX(LCAT_ID,MATCH(F1729,LCAT_Name,0)))</f>
        <v/>
      </c>
      <c r="K1729" s="78" t="str">
        <f>IFERROR(_xlfn.XLOOKUP($J1729,MSA_Title_List,MSA_Title_List!$A$2:$A$643,"",0),"")</f>
        <v/>
      </c>
    </row>
    <row r="1730" spans="2:11">
      <c r="B1730" s="78" t="str" cm="1">
        <f t="array" ref="B1730">IF(A1730="","",INDEX(CAGE,MATCH(A1730,Company_Name,0)))</f>
        <v/>
      </c>
      <c r="C1730" s="80" t="str" cm="1">
        <f t="array" ref="C1730">IF(A1730="","",INDEX(Prime_Sub,MATCH(A1730,Company_Name,0)))</f>
        <v/>
      </c>
      <c r="G1730" s="78" t="str" cm="1">
        <f t="array" ref="G1730">IF(F1730="","",INDEX(LCAT_ID,MATCH(F1730,LCAT_Name,0)))</f>
        <v/>
      </c>
      <c r="K1730" s="78" t="str">
        <f>IFERROR(_xlfn.XLOOKUP($J1730,MSA_Title_List,MSA_Title_List!$A$2:$A$643,"",0),"")</f>
        <v/>
      </c>
    </row>
    <row r="1731" spans="2:11">
      <c r="B1731" s="78" t="str" cm="1">
        <f t="array" ref="B1731">IF(A1731="","",INDEX(CAGE,MATCH(A1731,Company_Name,0)))</f>
        <v/>
      </c>
      <c r="C1731" s="80" t="str" cm="1">
        <f t="array" ref="C1731">IF(A1731="","",INDEX(Prime_Sub,MATCH(A1731,Company_Name,0)))</f>
        <v/>
      </c>
      <c r="G1731" s="78" t="str" cm="1">
        <f t="array" ref="G1731">IF(F1731="","",INDEX(LCAT_ID,MATCH(F1731,LCAT_Name,0)))</f>
        <v/>
      </c>
      <c r="K1731" s="78" t="str">
        <f>IFERROR(_xlfn.XLOOKUP($J1731,MSA_Title_List,MSA_Title_List!$A$2:$A$643,"",0),"")</f>
        <v/>
      </c>
    </row>
    <row r="1732" spans="2:11">
      <c r="B1732" s="78" t="str" cm="1">
        <f t="array" ref="B1732">IF(A1732="","",INDEX(CAGE,MATCH(A1732,Company_Name,0)))</f>
        <v/>
      </c>
      <c r="C1732" s="80" t="str" cm="1">
        <f t="array" ref="C1732">IF(A1732="","",INDEX(Prime_Sub,MATCH(A1732,Company_Name,0)))</f>
        <v/>
      </c>
      <c r="G1732" s="78" t="str" cm="1">
        <f t="array" ref="G1732">IF(F1732="","",INDEX(LCAT_ID,MATCH(F1732,LCAT_Name,0)))</f>
        <v/>
      </c>
      <c r="K1732" s="78" t="str">
        <f>IFERROR(_xlfn.XLOOKUP($J1732,MSA_Title_List,MSA_Title_List!$A$2:$A$643,"",0),"")</f>
        <v/>
      </c>
    </row>
    <row r="1733" spans="2:11">
      <c r="B1733" s="78" t="str" cm="1">
        <f t="array" ref="B1733">IF(A1733="","",INDEX(CAGE,MATCH(A1733,Company_Name,0)))</f>
        <v/>
      </c>
      <c r="C1733" s="80" t="str" cm="1">
        <f t="array" ref="C1733">IF(A1733="","",INDEX(Prime_Sub,MATCH(A1733,Company_Name,0)))</f>
        <v/>
      </c>
      <c r="G1733" s="78" t="str" cm="1">
        <f t="array" ref="G1733">IF(F1733="","",INDEX(LCAT_ID,MATCH(F1733,LCAT_Name,0)))</f>
        <v/>
      </c>
      <c r="K1733" s="78" t="str">
        <f>IFERROR(_xlfn.XLOOKUP($J1733,MSA_Title_List,MSA_Title_List!$A$2:$A$643,"",0),"")</f>
        <v/>
      </c>
    </row>
    <row r="1734" spans="2:11">
      <c r="B1734" s="78" t="str" cm="1">
        <f t="array" ref="B1734">IF(A1734="","",INDEX(CAGE,MATCH(A1734,Company_Name,0)))</f>
        <v/>
      </c>
      <c r="C1734" s="80" t="str" cm="1">
        <f t="array" ref="C1734">IF(A1734="","",INDEX(Prime_Sub,MATCH(A1734,Company_Name,0)))</f>
        <v/>
      </c>
      <c r="G1734" s="78" t="str" cm="1">
        <f t="array" ref="G1734">IF(F1734="","",INDEX(LCAT_ID,MATCH(F1734,LCAT_Name,0)))</f>
        <v/>
      </c>
      <c r="K1734" s="78" t="str">
        <f>IFERROR(_xlfn.XLOOKUP($J1734,MSA_Title_List,MSA_Title_List!$A$2:$A$643,"",0),"")</f>
        <v/>
      </c>
    </row>
    <row r="1735" spans="2:11">
      <c r="B1735" s="78" t="str" cm="1">
        <f t="array" ref="B1735">IF(A1735="","",INDEX(CAGE,MATCH(A1735,Company_Name,0)))</f>
        <v/>
      </c>
      <c r="C1735" s="80" t="str" cm="1">
        <f t="array" ref="C1735">IF(A1735="","",INDEX(Prime_Sub,MATCH(A1735,Company_Name,0)))</f>
        <v/>
      </c>
      <c r="G1735" s="78" t="str" cm="1">
        <f t="array" ref="G1735">IF(F1735="","",INDEX(LCAT_ID,MATCH(F1735,LCAT_Name,0)))</f>
        <v/>
      </c>
      <c r="K1735" s="78" t="str">
        <f>IFERROR(_xlfn.XLOOKUP($J1735,MSA_Title_List,MSA_Title_List!$A$2:$A$643,"",0),"")</f>
        <v/>
      </c>
    </row>
    <row r="1736" spans="2:11">
      <c r="B1736" s="78" t="str" cm="1">
        <f t="array" ref="B1736">IF(A1736="","",INDEX(CAGE,MATCH(A1736,Company_Name,0)))</f>
        <v/>
      </c>
      <c r="C1736" s="80" t="str" cm="1">
        <f t="array" ref="C1736">IF(A1736="","",INDEX(Prime_Sub,MATCH(A1736,Company_Name,0)))</f>
        <v/>
      </c>
      <c r="G1736" s="78" t="str" cm="1">
        <f t="array" ref="G1736">IF(F1736="","",INDEX(LCAT_ID,MATCH(F1736,LCAT_Name,0)))</f>
        <v/>
      </c>
      <c r="K1736" s="78" t="str">
        <f>IFERROR(_xlfn.XLOOKUP($J1736,MSA_Title_List,MSA_Title_List!$A$2:$A$643,"",0),"")</f>
        <v/>
      </c>
    </row>
    <row r="1737" spans="2:11">
      <c r="B1737" s="78" t="str" cm="1">
        <f t="array" ref="B1737">IF(A1737="","",INDEX(CAGE,MATCH(A1737,Company_Name,0)))</f>
        <v/>
      </c>
      <c r="C1737" s="80" t="str" cm="1">
        <f t="array" ref="C1737">IF(A1737="","",INDEX(Prime_Sub,MATCH(A1737,Company_Name,0)))</f>
        <v/>
      </c>
      <c r="G1737" s="78" t="str" cm="1">
        <f t="array" ref="G1737">IF(F1737="","",INDEX(LCAT_ID,MATCH(F1737,LCAT_Name,0)))</f>
        <v/>
      </c>
      <c r="K1737" s="78" t="str">
        <f>IFERROR(_xlfn.XLOOKUP($J1737,MSA_Title_List,MSA_Title_List!$A$2:$A$643,"",0),"")</f>
        <v/>
      </c>
    </row>
    <row r="1738" spans="2:11">
      <c r="B1738" s="78" t="str" cm="1">
        <f t="array" ref="B1738">IF(A1738="","",INDEX(CAGE,MATCH(A1738,Company_Name,0)))</f>
        <v/>
      </c>
      <c r="C1738" s="80" t="str" cm="1">
        <f t="array" ref="C1738">IF(A1738="","",INDEX(Prime_Sub,MATCH(A1738,Company_Name,0)))</f>
        <v/>
      </c>
      <c r="G1738" s="78" t="str" cm="1">
        <f t="array" ref="G1738">IF(F1738="","",INDEX(LCAT_ID,MATCH(F1738,LCAT_Name,0)))</f>
        <v/>
      </c>
      <c r="K1738" s="78" t="str">
        <f>IFERROR(_xlfn.XLOOKUP($J1738,MSA_Title_List,MSA_Title_List!$A$2:$A$643,"",0),"")</f>
        <v/>
      </c>
    </row>
    <row r="1739" spans="2:11">
      <c r="B1739" s="78" t="str" cm="1">
        <f t="array" ref="B1739">IF(A1739="","",INDEX(CAGE,MATCH(A1739,Company_Name,0)))</f>
        <v/>
      </c>
      <c r="C1739" s="80" t="str" cm="1">
        <f t="array" ref="C1739">IF(A1739="","",INDEX(Prime_Sub,MATCH(A1739,Company_Name,0)))</f>
        <v/>
      </c>
      <c r="G1739" s="78" t="str" cm="1">
        <f t="array" ref="G1739">IF(F1739="","",INDEX(LCAT_ID,MATCH(F1739,LCAT_Name,0)))</f>
        <v/>
      </c>
      <c r="K1739" s="78" t="str">
        <f>IFERROR(_xlfn.XLOOKUP($J1739,MSA_Title_List,MSA_Title_List!$A$2:$A$643,"",0),"")</f>
        <v/>
      </c>
    </row>
    <row r="1740" spans="2:11">
      <c r="B1740" s="78" t="str" cm="1">
        <f t="array" ref="B1740">IF(A1740="","",INDEX(CAGE,MATCH(A1740,Company_Name,0)))</f>
        <v/>
      </c>
      <c r="C1740" s="80" t="str" cm="1">
        <f t="array" ref="C1740">IF(A1740="","",INDEX(Prime_Sub,MATCH(A1740,Company_Name,0)))</f>
        <v/>
      </c>
      <c r="G1740" s="78" t="str" cm="1">
        <f t="array" ref="G1740">IF(F1740="","",INDEX(LCAT_ID,MATCH(F1740,LCAT_Name,0)))</f>
        <v/>
      </c>
      <c r="K1740" s="78" t="str">
        <f>IFERROR(_xlfn.XLOOKUP($J1740,MSA_Title_List,MSA_Title_List!$A$2:$A$643,"",0),"")</f>
        <v/>
      </c>
    </row>
    <row r="1741" spans="2:11">
      <c r="B1741" s="78" t="str" cm="1">
        <f t="array" ref="B1741">IF(A1741="","",INDEX(CAGE,MATCH(A1741,Company_Name,0)))</f>
        <v/>
      </c>
      <c r="C1741" s="80" t="str" cm="1">
        <f t="array" ref="C1741">IF(A1741="","",INDEX(Prime_Sub,MATCH(A1741,Company_Name,0)))</f>
        <v/>
      </c>
      <c r="G1741" s="78" t="str" cm="1">
        <f t="array" ref="G1741">IF(F1741="","",INDEX(LCAT_ID,MATCH(F1741,LCAT_Name,0)))</f>
        <v/>
      </c>
      <c r="K1741" s="78" t="str">
        <f>IFERROR(_xlfn.XLOOKUP($J1741,MSA_Title_List,MSA_Title_List!$A$2:$A$643,"",0),"")</f>
        <v/>
      </c>
    </row>
    <row r="1742" spans="2:11">
      <c r="B1742" s="78" t="str" cm="1">
        <f t="array" ref="B1742">IF(A1742="","",INDEX(CAGE,MATCH(A1742,Company_Name,0)))</f>
        <v/>
      </c>
      <c r="C1742" s="80" t="str" cm="1">
        <f t="array" ref="C1742">IF(A1742="","",INDEX(Prime_Sub,MATCH(A1742,Company_Name,0)))</f>
        <v/>
      </c>
      <c r="G1742" s="78" t="str" cm="1">
        <f t="array" ref="G1742">IF(F1742="","",INDEX(LCAT_ID,MATCH(F1742,LCAT_Name,0)))</f>
        <v/>
      </c>
      <c r="K1742" s="78" t="str">
        <f>IFERROR(_xlfn.XLOOKUP($J1742,MSA_Title_List,MSA_Title_List!$A$2:$A$643,"",0),"")</f>
        <v/>
      </c>
    </row>
    <row r="1743" spans="2:11">
      <c r="B1743" s="78" t="str" cm="1">
        <f t="array" ref="B1743">IF(A1743="","",INDEX(CAGE,MATCH(A1743,Company_Name,0)))</f>
        <v/>
      </c>
      <c r="C1743" s="80" t="str" cm="1">
        <f t="array" ref="C1743">IF(A1743="","",INDEX(Prime_Sub,MATCH(A1743,Company_Name,0)))</f>
        <v/>
      </c>
      <c r="G1743" s="78" t="str" cm="1">
        <f t="array" ref="G1743">IF(F1743="","",INDEX(LCAT_ID,MATCH(F1743,LCAT_Name,0)))</f>
        <v/>
      </c>
      <c r="K1743" s="78" t="str">
        <f>IFERROR(_xlfn.XLOOKUP($J1743,MSA_Title_List,MSA_Title_List!$A$2:$A$643,"",0),"")</f>
        <v/>
      </c>
    </row>
    <row r="1744" spans="2:11">
      <c r="B1744" s="78" t="str" cm="1">
        <f t="array" ref="B1744">IF(A1744="","",INDEX(CAGE,MATCH(A1744,Company_Name,0)))</f>
        <v/>
      </c>
      <c r="C1744" s="80" t="str" cm="1">
        <f t="array" ref="C1744">IF(A1744="","",INDEX(Prime_Sub,MATCH(A1744,Company_Name,0)))</f>
        <v/>
      </c>
      <c r="G1744" s="78" t="str" cm="1">
        <f t="array" ref="G1744">IF(F1744="","",INDEX(LCAT_ID,MATCH(F1744,LCAT_Name,0)))</f>
        <v/>
      </c>
      <c r="K1744" s="78" t="str">
        <f>IFERROR(_xlfn.XLOOKUP($J1744,MSA_Title_List,MSA_Title_List!$A$2:$A$643,"",0),"")</f>
        <v/>
      </c>
    </row>
    <row r="1745" spans="2:11">
      <c r="B1745" s="78" t="str" cm="1">
        <f t="array" ref="B1745">IF(A1745="","",INDEX(CAGE,MATCH(A1745,Company_Name,0)))</f>
        <v/>
      </c>
      <c r="C1745" s="80" t="str" cm="1">
        <f t="array" ref="C1745">IF(A1745="","",INDEX(Prime_Sub,MATCH(A1745,Company_Name,0)))</f>
        <v/>
      </c>
      <c r="G1745" s="78" t="str" cm="1">
        <f t="array" ref="G1745">IF(F1745="","",INDEX(LCAT_ID,MATCH(F1745,LCAT_Name,0)))</f>
        <v/>
      </c>
      <c r="K1745" s="78" t="str">
        <f>IFERROR(_xlfn.XLOOKUP($J1745,MSA_Title_List,MSA_Title_List!$A$2:$A$643,"",0),"")</f>
        <v/>
      </c>
    </row>
    <row r="1746" spans="2:11">
      <c r="B1746" s="78" t="str" cm="1">
        <f t="array" ref="B1746">IF(A1746="","",INDEX(CAGE,MATCH(A1746,Company_Name,0)))</f>
        <v/>
      </c>
      <c r="C1746" s="80" t="str" cm="1">
        <f t="array" ref="C1746">IF(A1746="","",INDEX(Prime_Sub,MATCH(A1746,Company_Name,0)))</f>
        <v/>
      </c>
      <c r="G1746" s="78" t="str" cm="1">
        <f t="array" ref="G1746">IF(F1746="","",INDEX(LCAT_ID,MATCH(F1746,LCAT_Name,0)))</f>
        <v/>
      </c>
      <c r="K1746" s="78" t="str">
        <f>IFERROR(_xlfn.XLOOKUP($J1746,MSA_Title_List,MSA_Title_List!$A$2:$A$643,"",0),"")</f>
        <v/>
      </c>
    </row>
    <row r="1747" spans="2:11">
      <c r="B1747" s="78" t="str" cm="1">
        <f t="array" ref="B1747">IF(A1747="","",INDEX(CAGE,MATCH(A1747,Company_Name,0)))</f>
        <v/>
      </c>
      <c r="C1747" s="80" t="str" cm="1">
        <f t="array" ref="C1747">IF(A1747="","",INDEX(Prime_Sub,MATCH(A1747,Company_Name,0)))</f>
        <v/>
      </c>
      <c r="G1747" s="78" t="str" cm="1">
        <f t="array" ref="G1747">IF(F1747="","",INDEX(LCAT_ID,MATCH(F1747,LCAT_Name,0)))</f>
        <v/>
      </c>
      <c r="K1747" s="78" t="str">
        <f>IFERROR(_xlfn.XLOOKUP($J1747,MSA_Title_List,MSA_Title_List!$A$2:$A$643,"",0),"")</f>
        <v/>
      </c>
    </row>
    <row r="1748" spans="2:11">
      <c r="B1748" s="78" t="str" cm="1">
        <f t="array" ref="B1748">IF(A1748="","",INDEX(CAGE,MATCH(A1748,Company_Name,0)))</f>
        <v/>
      </c>
      <c r="C1748" s="80" t="str" cm="1">
        <f t="array" ref="C1748">IF(A1748="","",INDEX(Prime_Sub,MATCH(A1748,Company_Name,0)))</f>
        <v/>
      </c>
      <c r="G1748" s="78" t="str" cm="1">
        <f t="array" ref="G1748">IF(F1748="","",INDEX(LCAT_ID,MATCH(F1748,LCAT_Name,0)))</f>
        <v/>
      </c>
      <c r="K1748" s="78" t="str">
        <f>IFERROR(_xlfn.XLOOKUP($J1748,MSA_Title_List,MSA_Title_List!$A$2:$A$643,"",0),"")</f>
        <v/>
      </c>
    </row>
    <row r="1749" spans="2:11">
      <c r="B1749" s="78" t="str" cm="1">
        <f t="array" ref="B1749">IF(A1749="","",INDEX(CAGE,MATCH(A1749,Company_Name,0)))</f>
        <v/>
      </c>
      <c r="C1749" s="80" t="str" cm="1">
        <f t="array" ref="C1749">IF(A1749="","",INDEX(Prime_Sub,MATCH(A1749,Company_Name,0)))</f>
        <v/>
      </c>
      <c r="G1749" s="78" t="str" cm="1">
        <f t="array" ref="G1749">IF(F1749="","",INDEX(LCAT_ID,MATCH(F1749,LCAT_Name,0)))</f>
        <v/>
      </c>
      <c r="K1749" s="78" t="str">
        <f>IFERROR(_xlfn.XLOOKUP($J1749,MSA_Title_List,MSA_Title_List!$A$2:$A$643,"",0),"")</f>
        <v/>
      </c>
    </row>
    <row r="1750" spans="2:11">
      <c r="B1750" s="78" t="str" cm="1">
        <f t="array" ref="B1750">IF(A1750="","",INDEX(CAGE,MATCH(A1750,Company_Name,0)))</f>
        <v/>
      </c>
      <c r="C1750" s="80" t="str" cm="1">
        <f t="array" ref="C1750">IF(A1750="","",INDEX(Prime_Sub,MATCH(A1750,Company_Name,0)))</f>
        <v/>
      </c>
      <c r="G1750" s="78" t="str" cm="1">
        <f t="array" ref="G1750">IF(F1750="","",INDEX(LCAT_ID,MATCH(F1750,LCAT_Name,0)))</f>
        <v/>
      </c>
      <c r="K1750" s="78" t="str">
        <f>IFERROR(_xlfn.XLOOKUP($J1750,MSA_Title_List,MSA_Title_List!$A$2:$A$643,"",0),"")</f>
        <v/>
      </c>
    </row>
    <row r="1751" spans="2:11">
      <c r="B1751" s="78" t="str" cm="1">
        <f t="array" ref="B1751">IF(A1751="","",INDEX(CAGE,MATCH(A1751,Company_Name,0)))</f>
        <v/>
      </c>
      <c r="C1751" s="80" t="str" cm="1">
        <f t="array" ref="C1751">IF(A1751="","",INDEX(Prime_Sub,MATCH(A1751,Company_Name,0)))</f>
        <v/>
      </c>
      <c r="G1751" s="78" t="str" cm="1">
        <f t="array" ref="G1751">IF(F1751="","",INDEX(LCAT_ID,MATCH(F1751,LCAT_Name,0)))</f>
        <v/>
      </c>
      <c r="K1751" s="78" t="str">
        <f>IFERROR(_xlfn.XLOOKUP($J1751,MSA_Title_List,MSA_Title_List!$A$2:$A$643,"",0),"")</f>
        <v/>
      </c>
    </row>
    <row r="1752" spans="2:11">
      <c r="B1752" s="78" t="str" cm="1">
        <f t="array" ref="B1752">IF(A1752="","",INDEX(CAGE,MATCH(A1752,Company_Name,0)))</f>
        <v/>
      </c>
      <c r="C1752" s="80" t="str" cm="1">
        <f t="array" ref="C1752">IF(A1752="","",INDEX(Prime_Sub,MATCH(A1752,Company_Name,0)))</f>
        <v/>
      </c>
      <c r="G1752" s="78" t="str" cm="1">
        <f t="array" ref="G1752">IF(F1752="","",INDEX(LCAT_ID,MATCH(F1752,LCAT_Name,0)))</f>
        <v/>
      </c>
      <c r="K1752" s="78" t="str">
        <f>IFERROR(_xlfn.XLOOKUP($J1752,MSA_Title_List,MSA_Title_List!$A$2:$A$643,"",0),"")</f>
        <v/>
      </c>
    </row>
    <row r="1753" spans="2:11">
      <c r="B1753" s="78" t="str" cm="1">
        <f t="array" ref="B1753">IF(A1753="","",INDEX(CAGE,MATCH(A1753,Company_Name,0)))</f>
        <v/>
      </c>
      <c r="C1753" s="80" t="str" cm="1">
        <f t="array" ref="C1753">IF(A1753="","",INDEX(Prime_Sub,MATCH(A1753,Company_Name,0)))</f>
        <v/>
      </c>
      <c r="G1753" s="78" t="str" cm="1">
        <f t="array" ref="G1753">IF(F1753="","",INDEX(LCAT_ID,MATCH(F1753,LCAT_Name,0)))</f>
        <v/>
      </c>
      <c r="K1753" s="78" t="str">
        <f>IFERROR(_xlfn.XLOOKUP($J1753,MSA_Title_List,MSA_Title_List!$A$2:$A$643,"",0),"")</f>
        <v/>
      </c>
    </row>
    <row r="1754" spans="2:11">
      <c r="B1754" s="78" t="str" cm="1">
        <f t="array" ref="B1754">IF(A1754="","",INDEX(CAGE,MATCH(A1754,Company_Name,0)))</f>
        <v/>
      </c>
      <c r="C1754" s="80" t="str" cm="1">
        <f t="array" ref="C1754">IF(A1754="","",INDEX(Prime_Sub,MATCH(A1754,Company_Name,0)))</f>
        <v/>
      </c>
      <c r="G1754" s="78" t="str" cm="1">
        <f t="array" ref="G1754">IF(F1754="","",INDEX(LCAT_ID,MATCH(F1754,LCAT_Name,0)))</f>
        <v/>
      </c>
      <c r="K1754" s="78" t="str">
        <f>IFERROR(_xlfn.XLOOKUP($J1754,MSA_Title_List,MSA_Title_List!$A$2:$A$643,"",0),"")</f>
        <v/>
      </c>
    </row>
    <row r="1755" spans="2:11">
      <c r="B1755" s="78" t="str" cm="1">
        <f t="array" ref="B1755">IF(A1755="","",INDEX(CAGE,MATCH(A1755,Company_Name,0)))</f>
        <v/>
      </c>
      <c r="C1755" s="80" t="str" cm="1">
        <f t="array" ref="C1755">IF(A1755="","",INDEX(Prime_Sub,MATCH(A1755,Company_Name,0)))</f>
        <v/>
      </c>
      <c r="G1755" s="78" t="str" cm="1">
        <f t="array" ref="G1755">IF(F1755="","",INDEX(LCAT_ID,MATCH(F1755,LCAT_Name,0)))</f>
        <v/>
      </c>
      <c r="K1755" s="78" t="str">
        <f>IFERROR(_xlfn.XLOOKUP($J1755,MSA_Title_List,MSA_Title_List!$A$2:$A$643,"",0),"")</f>
        <v/>
      </c>
    </row>
    <row r="1756" spans="2:11">
      <c r="B1756" s="78" t="str" cm="1">
        <f t="array" ref="B1756">IF(A1756="","",INDEX(CAGE,MATCH(A1756,Company_Name,0)))</f>
        <v/>
      </c>
      <c r="C1756" s="80" t="str" cm="1">
        <f t="array" ref="C1756">IF(A1756="","",INDEX(Prime_Sub,MATCH(A1756,Company_Name,0)))</f>
        <v/>
      </c>
      <c r="G1756" s="78" t="str" cm="1">
        <f t="array" ref="G1756">IF(F1756="","",INDEX(LCAT_ID,MATCH(F1756,LCAT_Name,0)))</f>
        <v/>
      </c>
      <c r="K1756" s="78" t="str">
        <f>IFERROR(_xlfn.XLOOKUP($J1756,MSA_Title_List,MSA_Title_List!$A$2:$A$643,"",0),"")</f>
        <v/>
      </c>
    </row>
    <row r="1757" spans="2:11">
      <c r="B1757" s="78" t="str" cm="1">
        <f t="array" ref="B1757">IF(A1757="","",INDEX(CAGE,MATCH(A1757,Company_Name,0)))</f>
        <v/>
      </c>
      <c r="C1757" s="80" t="str" cm="1">
        <f t="array" ref="C1757">IF(A1757="","",INDEX(Prime_Sub,MATCH(A1757,Company_Name,0)))</f>
        <v/>
      </c>
      <c r="G1757" s="78" t="str" cm="1">
        <f t="array" ref="G1757">IF(F1757="","",INDEX(LCAT_ID,MATCH(F1757,LCAT_Name,0)))</f>
        <v/>
      </c>
      <c r="K1757" s="78" t="str">
        <f>IFERROR(_xlfn.XLOOKUP($J1757,MSA_Title_List,MSA_Title_List!$A$2:$A$643,"",0),"")</f>
        <v/>
      </c>
    </row>
    <row r="1758" spans="2:11">
      <c r="B1758" s="78" t="str" cm="1">
        <f t="array" ref="B1758">IF(A1758="","",INDEX(CAGE,MATCH(A1758,Company_Name,0)))</f>
        <v/>
      </c>
      <c r="C1758" s="80" t="str" cm="1">
        <f t="array" ref="C1758">IF(A1758="","",INDEX(Prime_Sub,MATCH(A1758,Company_Name,0)))</f>
        <v/>
      </c>
      <c r="G1758" s="78" t="str" cm="1">
        <f t="array" ref="G1758">IF(F1758="","",INDEX(LCAT_ID,MATCH(F1758,LCAT_Name,0)))</f>
        <v/>
      </c>
      <c r="K1758" s="78" t="str">
        <f>IFERROR(_xlfn.XLOOKUP($J1758,MSA_Title_List,MSA_Title_List!$A$2:$A$643,"",0),"")</f>
        <v/>
      </c>
    </row>
    <row r="1759" spans="2:11">
      <c r="B1759" s="78" t="str" cm="1">
        <f t="array" ref="B1759">IF(A1759="","",INDEX(CAGE,MATCH(A1759,Company_Name,0)))</f>
        <v/>
      </c>
      <c r="C1759" s="80" t="str" cm="1">
        <f t="array" ref="C1759">IF(A1759="","",INDEX(Prime_Sub,MATCH(A1759,Company_Name,0)))</f>
        <v/>
      </c>
      <c r="G1759" s="78" t="str" cm="1">
        <f t="array" ref="G1759">IF(F1759="","",INDEX(LCAT_ID,MATCH(F1759,LCAT_Name,0)))</f>
        <v/>
      </c>
      <c r="K1759" s="78" t="str">
        <f>IFERROR(_xlfn.XLOOKUP($J1759,MSA_Title_List,MSA_Title_List!$A$2:$A$643,"",0),"")</f>
        <v/>
      </c>
    </row>
    <row r="1760" spans="2:11">
      <c r="B1760" s="78" t="str" cm="1">
        <f t="array" ref="B1760">IF(A1760="","",INDEX(CAGE,MATCH(A1760,Company_Name,0)))</f>
        <v/>
      </c>
      <c r="C1760" s="80" t="str" cm="1">
        <f t="array" ref="C1760">IF(A1760="","",INDEX(Prime_Sub,MATCH(A1760,Company_Name,0)))</f>
        <v/>
      </c>
      <c r="G1760" s="78" t="str" cm="1">
        <f t="array" ref="G1760">IF(F1760="","",INDEX(LCAT_ID,MATCH(F1760,LCAT_Name,0)))</f>
        <v/>
      </c>
      <c r="K1760" s="78" t="str">
        <f>IFERROR(_xlfn.XLOOKUP($J1760,MSA_Title_List,MSA_Title_List!$A$2:$A$643,"",0),"")</f>
        <v/>
      </c>
    </row>
    <row r="1761" spans="2:11">
      <c r="B1761" s="78" t="str" cm="1">
        <f t="array" ref="B1761">IF(A1761="","",INDEX(CAGE,MATCH(A1761,Company_Name,0)))</f>
        <v/>
      </c>
      <c r="C1761" s="80" t="str" cm="1">
        <f t="array" ref="C1761">IF(A1761="","",INDEX(Prime_Sub,MATCH(A1761,Company_Name,0)))</f>
        <v/>
      </c>
      <c r="G1761" s="78" t="str" cm="1">
        <f t="array" ref="G1761">IF(F1761="","",INDEX(LCAT_ID,MATCH(F1761,LCAT_Name,0)))</f>
        <v/>
      </c>
      <c r="K1761" s="78" t="str">
        <f>IFERROR(_xlfn.XLOOKUP($J1761,MSA_Title_List,MSA_Title_List!$A$2:$A$643,"",0),"")</f>
        <v/>
      </c>
    </row>
    <row r="1762" spans="2:11">
      <c r="B1762" s="78" t="str" cm="1">
        <f t="array" ref="B1762">IF(A1762="","",INDEX(CAGE,MATCH(A1762,Company_Name,0)))</f>
        <v/>
      </c>
      <c r="C1762" s="80" t="str" cm="1">
        <f t="array" ref="C1762">IF(A1762="","",INDEX(Prime_Sub,MATCH(A1762,Company_Name,0)))</f>
        <v/>
      </c>
      <c r="G1762" s="78" t="str" cm="1">
        <f t="array" ref="G1762">IF(F1762="","",INDEX(LCAT_ID,MATCH(F1762,LCAT_Name,0)))</f>
        <v/>
      </c>
      <c r="K1762" s="78" t="str">
        <f>IFERROR(_xlfn.XLOOKUP($J1762,MSA_Title_List,MSA_Title_List!$A$2:$A$643,"",0),"")</f>
        <v/>
      </c>
    </row>
    <row r="1763" spans="2:11">
      <c r="B1763" s="78" t="str" cm="1">
        <f t="array" ref="B1763">IF(A1763="","",INDEX(CAGE,MATCH(A1763,Company_Name,0)))</f>
        <v/>
      </c>
      <c r="C1763" s="80" t="str" cm="1">
        <f t="array" ref="C1763">IF(A1763="","",INDEX(Prime_Sub,MATCH(A1763,Company_Name,0)))</f>
        <v/>
      </c>
      <c r="G1763" s="78" t="str" cm="1">
        <f t="array" ref="G1763">IF(F1763="","",INDEX(LCAT_ID,MATCH(F1763,LCAT_Name,0)))</f>
        <v/>
      </c>
      <c r="K1763" s="78" t="str">
        <f>IFERROR(_xlfn.XLOOKUP($J1763,MSA_Title_List,MSA_Title_List!$A$2:$A$643,"",0),"")</f>
        <v/>
      </c>
    </row>
    <row r="1764" spans="2:11">
      <c r="B1764" s="78" t="str" cm="1">
        <f t="array" ref="B1764">IF(A1764="","",INDEX(CAGE,MATCH(A1764,Company_Name,0)))</f>
        <v/>
      </c>
      <c r="C1764" s="80" t="str" cm="1">
        <f t="array" ref="C1764">IF(A1764="","",INDEX(Prime_Sub,MATCH(A1764,Company_Name,0)))</f>
        <v/>
      </c>
      <c r="G1764" s="78" t="str" cm="1">
        <f t="array" ref="G1764">IF(F1764="","",INDEX(LCAT_ID,MATCH(F1764,LCAT_Name,0)))</f>
        <v/>
      </c>
      <c r="K1764" s="78" t="str">
        <f>IFERROR(_xlfn.XLOOKUP($J1764,MSA_Title_List,MSA_Title_List!$A$2:$A$643,"",0),"")</f>
        <v/>
      </c>
    </row>
    <row r="1765" spans="2:11">
      <c r="B1765" s="78" t="str" cm="1">
        <f t="array" ref="B1765">IF(A1765="","",INDEX(CAGE,MATCH(A1765,Company_Name,0)))</f>
        <v/>
      </c>
      <c r="C1765" s="80" t="str" cm="1">
        <f t="array" ref="C1765">IF(A1765="","",INDEX(Prime_Sub,MATCH(A1765,Company_Name,0)))</f>
        <v/>
      </c>
      <c r="G1765" s="78" t="str" cm="1">
        <f t="array" ref="G1765">IF(F1765="","",INDEX(LCAT_ID,MATCH(F1765,LCAT_Name,0)))</f>
        <v/>
      </c>
      <c r="K1765" s="78" t="str">
        <f>IFERROR(_xlfn.XLOOKUP($J1765,MSA_Title_List,MSA_Title_List!$A$2:$A$643,"",0),"")</f>
        <v/>
      </c>
    </row>
    <row r="1766" spans="2:11">
      <c r="B1766" s="78" t="str" cm="1">
        <f t="array" ref="B1766">IF(A1766="","",INDEX(CAGE,MATCH(A1766,Company_Name,0)))</f>
        <v/>
      </c>
      <c r="C1766" s="80" t="str" cm="1">
        <f t="array" ref="C1766">IF(A1766="","",INDEX(Prime_Sub,MATCH(A1766,Company_Name,0)))</f>
        <v/>
      </c>
      <c r="G1766" s="78" t="str" cm="1">
        <f t="array" ref="G1766">IF(F1766="","",INDEX(LCAT_ID,MATCH(F1766,LCAT_Name,0)))</f>
        <v/>
      </c>
      <c r="K1766" s="78" t="str">
        <f>IFERROR(_xlfn.XLOOKUP($J1766,MSA_Title_List,MSA_Title_List!$A$2:$A$643,"",0),"")</f>
        <v/>
      </c>
    </row>
    <row r="1767" spans="2:11">
      <c r="B1767" s="78" t="str" cm="1">
        <f t="array" ref="B1767">IF(A1767="","",INDEX(CAGE,MATCH(A1767,Company_Name,0)))</f>
        <v/>
      </c>
      <c r="C1767" s="80" t="str" cm="1">
        <f t="array" ref="C1767">IF(A1767="","",INDEX(Prime_Sub,MATCH(A1767,Company_Name,0)))</f>
        <v/>
      </c>
      <c r="G1767" s="78" t="str" cm="1">
        <f t="array" ref="G1767">IF(F1767="","",INDEX(LCAT_ID,MATCH(F1767,LCAT_Name,0)))</f>
        <v/>
      </c>
      <c r="K1767" s="78" t="str">
        <f>IFERROR(_xlfn.XLOOKUP($J1767,MSA_Title_List,MSA_Title_List!$A$2:$A$643,"",0),"")</f>
        <v/>
      </c>
    </row>
    <row r="1768" spans="2:11">
      <c r="B1768" s="78" t="str" cm="1">
        <f t="array" ref="B1768">IF(A1768="","",INDEX(CAGE,MATCH(A1768,Company_Name,0)))</f>
        <v/>
      </c>
      <c r="C1768" s="80" t="str" cm="1">
        <f t="array" ref="C1768">IF(A1768="","",INDEX(Prime_Sub,MATCH(A1768,Company_Name,0)))</f>
        <v/>
      </c>
      <c r="G1768" s="78" t="str" cm="1">
        <f t="array" ref="G1768">IF(F1768="","",INDEX(LCAT_ID,MATCH(F1768,LCAT_Name,0)))</f>
        <v/>
      </c>
      <c r="K1768" s="78" t="str">
        <f>IFERROR(_xlfn.XLOOKUP($J1768,MSA_Title_List,MSA_Title_List!$A$2:$A$643,"",0),"")</f>
        <v/>
      </c>
    </row>
    <row r="1769" spans="2:11">
      <c r="B1769" s="78" t="str" cm="1">
        <f t="array" ref="B1769">IF(A1769="","",INDEX(CAGE,MATCH(A1769,Company_Name,0)))</f>
        <v/>
      </c>
      <c r="C1769" s="80" t="str" cm="1">
        <f t="array" ref="C1769">IF(A1769="","",INDEX(Prime_Sub,MATCH(A1769,Company_Name,0)))</f>
        <v/>
      </c>
      <c r="G1769" s="78" t="str" cm="1">
        <f t="array" ref="G1769">IF(F1769="","",INDEX(LCAT_ID,MATCH(F1769,LCAT_Name,0)))</f>
        <v/>
      </c>
      <c r="K1769" s="78" t="str">
        <f>IFERROR(_xlfn.XLOOKUP($J1769,MSA_Title_List,MSA_Title_List!$A$2:$A$643,"",0),"")</f>
        <v/>
      </c>
    </row>
    <row r="1770" spans="2:11">
      <c r="B1770" s="78" t="str" cm="1">
        <f t="array" ref="B1770">IF(A1770="","",INDEX(CAGE,MATCH(A1770,Company_Name,0)))</f>
        <v/>
      </c>
      <c r="C1770" s="80" t="str" cm="1">
        <f t="array" ref="C1770">IF(A1770="","",INDEX(Prime_Sub,MATCH(A1770,Company_Name,0)))</f>
        <v/>
      </c>
      <c r="G1770" s="78" t="str" cm="1">
        <f t="array" ref="G1770">IF(F1770="","",INDEX(LCAT_ID,MATCH(F1770,LCAT_Name,0)))</f>
        <v/>
      </c>
      <c r="K1770" s="78" t="str">
        <f>IFERROR(_xlfn.XLOOKUP($J1770,MSA_Title_List,MSA_Title_List!$A$2:$A$643,"",0),"")</f>
        <v/>
      </c>
    </row>
    <row r="1771" spans="2:11">
      <c r="B1771" s="78" t="str" cm="1">
        <f t="array" ref="B1771">IF(A1771="","",INDEX(CAGE,MATCH(A1771,Company_Name,0)))</f>
        <v/>
      </c>
      <c r="C1771" s="80" t="str" cm="1">
        <f t="array" ref="C1771">IF(A1771="","",INDEX(Prime_Sub,MATCH(A1771,Company_Name,0)))</f>
        <v/>
      </c>
      <c r="G1771" s="78" t="str" cm="1">
        <f t="array" ref="G1771">IF(F1771="","",INDEX(LCAT_ID,MATCH(F1771,LCAT_Name,0)))</f>
        <v/>
      </c>
      <c r="K1771" s="78" t="str">
        <f>IFERROR(_xlfn.XLOOKUP($J1771,MSA_Title_List,MSA_Title_List!$A$2:$A$643,"",0),"")</f>
        <v/>
      </c>
    </row>
    <row r="1772" spans="2:11">
      <c r="B1772" s="78" t="str" cm="1">
        <f t="array" ref="B1772">IF(A1772="","",INDEX(CAGE,MATCH(A1772,Company_Name,0)))</f>
        <v/>
      </c>
      <c r="C1772" s="80" t="str" cm="1">
        <f t="array" ref="C1772">IF(A1772="","",INDEX(Prime_Sub,MATCH(A1772,Company_Name,0)))</f>
        <v/>
      </c>
      <c r="G1772" s="78" t="str" cm="1">
        <f t="array" ref="G1772">IF(F1772="","",INDEX(LCAT_ID,MATCH(F1772,LCAT_Name,0)))</f>
        <v/>
      </c>
      <c r="K1772" s="78" t="str">
        <f>IFERROR(_xlfn.XLOOKUP($J1772,MSA_Title_List,MSA_Title_List!$A$2:$A$643,"",0),"")</f>
        <v/>
      </c>
    </row>
    <row r="1773" spans="2:11">
      <c r="B1773" s="78" t="str" cm="1">
        <f t="array" ref="B1773">IF(A1773="","",INDEX(CAGE,MATCH(A1773,Company_Name,0)))</f>
        <v/>
      </c>
      <c r="C1773" s="80" t="str" cm="1">
        <f t="array" ref="C1773">IF(A1773="","",INDEX(Prime_Sub,MATCH(A1773,Company_Name,0)))</f>
        <v/>
      </c>
      <c r="G1773" s="78" t="str" cm="1">
        <f t="array" ref="G1773">IF(F1773="","",INDEX(LCAT_ID,MATCH(F1773,LCAT_Name,0)))</f>
        <v/>
      </c>
      <c r="K1773" s="78" t="str">
        <f>IFERROR(_xlfn.XLOOKUP($J1773,MSA_Title_List,MSA_Title_List!$A$2:$A$643,"",0),"")</f>
        <v/>
      </c>
    </row>
    <row r="1774" spans="2:11">
      <c r="B1774" s="78" t="str" cm="1">
        <f t="array" ref="B1774">IF(A1774="","",INDEX(CAGE,MATCH(A1774,Company_Name,0)))</f>
        <v/>
      </c>
      <c r="C1774" s="80" t="str" cm="1">
        <f t="array" ref="C1774">IF(A1774="","",INDEX(Prime_Sub,MATCH(A1774,Company_Name,0)))</f>
        <v/>
      </c>
      <c r="G1774" s="78" t="str" cm="1">
        <f t="array" ref="G1774">IF(F1774="","",INDEX(LCAT_ID,MATCH(F1774,LCAT_Name,0)))</f>
        <v/>
      </c>
      <c r="K1774" s="78" t="str">
        <f>IFERROR(_xlfn.XLOOKUP($J1774,MSA_Title_List,MSA_Title_List!$A$2:$A$643,"",0),"")</f>
        <v/>
      </c>
    </row>
    <row r="1775" spans="2:11">
      <c r="B1775" s="78" t="str" cm="1">
        <f t="array" ref="B1775">IF(A1775="","",INDEX(CAGE,MATCH(A1775,Company_Name,0)))</f>
        <v/>
      </c>
      <c r="C1775" s="80" t="str" cm="1">
        <f t="array" ref="C1775">IF(A1775="","",INDEX(Prime_Sub,MATCH(A1775,Company_Name,0)))</f>
        <v/>
      </c>
      <c r="G1775" s="78" t="str" cm="1">
        <f t="array" ref="G1775">IF(F1775="","",INDEX(LCAT_ID,MATCH(F1775,LCAT_Name,0)))</f>
        <v/>
      </c>
      <c r="K1775" s="78" t="str">
        <f>IFERROR(_xlfn.XLOOKUP($J1775,MSA_Title_List,MSA_Title_List!$A$2:$A$643,"",0),"")</f>
        <v/>
      </c>
    </row>
    <row r="1776" spans="2:11">
      <c r="B1776" s="78" t="str" cm="1">
        <f t="array" ref="B1776">IF(A1776="","",INDEX(CAGE,MATCH(A1776,Company_Name,0)))</f>
        <v/>
      </c>
      <c r="C1776" s="80" t="str" cm="1">
        <f t="array" ref="C1776">IF(A1776="","",INDEX(Prime_Sub,MATCH(A1776,Company_Name,0)))</f>
        <v/>
      </c>
      <c r="G1776" s="78" t="str" cm="1">
        <f t="array" ref="G1776">IF(F1776="","",INDEX(LCAT_ID,MATCH(F1776,LCAT_Name,0)))</f>
        <v/>
      </c>
      <c r="K1776" s="78" t="str">
        <f>IFERROR(_xlfn.XLOOKUP($J1776,MSA_Title_List,MSA_Title_List!$A$2:$A$643,"",0),"")</f>
        <v/>
      </c>
    </row>
    <row r="1777" spans="2:11">
      <c r="B1777" s="78" t="str" cm="1">
        <f t="array" ref="B1777">IF(A1777="","",INDEX(CAGE,MATCH(A1777,Company_Name,0)))</f>
        <v/>
      </c>
      <c r="C1777" s="80" t="str" cm="1">
        <f t="array" ref="C1777">IF(A1777="","",INDEX(Prime_Sub,MATCH(A1777,Company_Name,0)))</f>
        <v/>
      </c>
      <c r="G1777" s="78" t="str" cm="1">
        <f t="array" ref="G1777">IF(F1777="","",INDEX(LCAT_ID,MATCH(F1777,LCAT_Name,0)))</f>
        <v/>
      </c>
      <c r="K1777" s="78" t="str">
        <f>IFERROR(_xlfn.XLOOKUP($J1777,MSA_Title_List,MSA_Title_List!$A$2:$A$643,"",0),"")</f>
        <v/>
      </c>
    </row>
    <row r="1778" spans="2:11">
      <c r="B1778" s="78" t="str" cm="1">
        <f t="array" ref="B1778">IF(A1778="","",INDEX(CAGE,MATCH(A1778,Company_Name,0)))</f>
        <v/>
      </c>
      <c r="C1778" s="80" t="str" cm="1">
        <f t="array" ref="C1778">IF(A1778="","",INDEX(Prime_Sub,MATCH(A1778,Company_Name,0)))</f>
        <v/>
      </c>
      <c r="G1778" s="78" t="str" cm="1">
        <f t="array" ref="G1778">IF(F1778="","",INDEX(LCAT_ID,MATCH(F1778,LCAT_Name,0)))</f>
        <v/>
      </c>
      <c r="K1778" s="78" t="str">
        <f>IFERROR(_xlfn.XLOOKUP($J1778,MSA_Title_List,MSA_Title_List!$A$2:$A$643,"",0),"")</f>
        <v/>
      </c>
    </row>
    <row r="1779" spans="2:11">
      <c r="B1779" s="78" t="str" cm="1">
        <f t="array" ref="B1779">IF(A1779="","",INDEX(CAGE,MATCH(A1779,Company_Name,0)))</f>
        <v/>
      </c>
      <c r="C1779" s="80" t="str" cm="1">
        <f t="array" ref="C1779">IF(A1779="","",INDEX(Prime_Sub,MATCH(A1779,Company_Name,0)))</f>
        <v/>
      </c>
      <c r="G1779" s="78" t="str" cm="1">
        <f t="array" ref="G1779">IF(F1779="","",INDEX(LCAT_ID,MATCH(F1779,LCAT_Name,0)))</f>
        <v/>
      </c>
      <c r="K1779" s="78" t="str">
        <f>IFERROR(_xlfn.XLOOKUP($J1779,MSA_Title_List,MSA_Title_List!$A$2:$A$643,"",0),"")</f>
        <v/>
      </c>
    </row>
    <row r="1780" spans="2:11">
      <c r="B1780" s="78" t="str" cm="1">
        <f t="array" ref="B1780">IF(A1780="","",INDEX(CAGE,MATCH(A1780,Company_Name,0)))</f>
        <v/>
      </c>
      <c r="C1780" s="80" t="str" cm="1">
        <f t="array" ref="C1780">IF(A1780="","",INDEX(Prime_Sub,MATCH(A1780,Company_Name,0)))</f>
        <v/>
      </c>
      <c r="G1780" s="78" t="str" cm="1">
        <f t="array" ref="G1780">IF(F1780="","",INDEX(LCAT_ID,MATCH(F1780,LCAT_Name,0)))</f>
        <v/>
      </c>
      <c r="K1780" s="78" t="str">
        <f>IFERROR(_xlfn.XLOOKUP($J1780,MSA_Title_List,MSA_Title_List!$A$2:$A$643,"",0),"")</f>
        <v/>
      </c>
    </row>
    <row r="1781" spans="2:11">
      <c r="B1781" s="78" t="str" cm="1">
        <f t="array" ref="B1781">IF(A1781="","",INDEX(CAGE,MATCH(A1781,Company_Name,0)))</f>
        <v/>
      </c>
      <c r="C1781" s="80" t="str" cm="1">
        <f t="array" ref="C1781">IF(A1781="","",INDEX(Prime_Sub,MATCH(A1781,Company_Name,0)))</f>
        <v/>
      </c>
      <c r="G1781" s="78" t="str" cm="1">
        <f t="array" ref="G1781">IF(F1781="","",INDEX(LCAT_ID,MATCH(F1781,LCAT_Name,0)))</f>
        <v/>
      </c>
      <c r="K1781" s="78" t="str">
        <f>IFERROR(_xlfn.XLOOKUP($J1781,MSA_Title_List,MSA_Title_List!$A$2:$A$643,"",0),"")</f>
        <v/>
      </c>
    </row>
    <row r="1782" spans="2:11">
      <c r="B1782" s="78" t="str" cm="1">
        <f t="array" ref="B1782">IF(A1782="","",INDEX(CAGE,MATCH(A1782,Company_Name,0)))</f>
        <v/>
      </c>
      <c r="C1782" s="80" t="str" cm="1">
        <f t="array" ref="C1782">IF(A1782="","",INDEX(Prime_Sub,MATCH(A1782,Company_Name,0)))</f>
        <v/>
      </c>
      <c r="G1782" s="78" t="str" cm="1">
        <f t="array" ref="G1782">IF(F1782="","",INDEX(LCAT_ID,MATCH(F1782,LCAT_Name,0)))</f>
        <v/>
      </c>
      <c r="K1782" s="78" t="str">
        <f>IFERROR(_xlfn.XLOOKUP($J1782,MSA_Title_List,MSA_Title_List!$A$2:$A$643,"",0),"")</f>
        <v/>
      </c>
    </row>
    <row r="1783" spans="2:11">
      <c r="B1783" s="78" t="str" cm="1">
        <f t="array" ref="B1783">IF(A1783="","",INDEX(CAGE,MATCH(A1783,Company_Name,0)))</f>
        <v/>
      </c>
      <c r="C1783" s="80" t="str" cm="1">
        <f t="array" ref="C1783">IF(A1783="","",INDEX(Prime_Sub,MATCH(A1783,Company_Name,0)))</f>
        <v/>
      </c>
      <c r="G1783" s="78" t="str" cm="1">
        <f t="array" ref="G1783">IF(F1783="","",INDEX(LCAT_ID,MATCH(F1783,LCAT_Name,0)))</f>
        <v/>
      </c>
      <c r="K1783" s="78" t="str">
        <f>IFERROR(_xlfn.XLOOKUP($J1783,MSA_Title_List,MSA_Title_List!$A$2:$A$643,"",0),"")</f>
        <v/>
      </c>
    </row>
    <row r="1784" spans="2:11">
      <c r="B1784" s="78" t="str" cm="1">
        <f t="array" ref="B1784">IF(A1784="","",INDEX(CAGE,MATCH(A1784,Company_Name,0)))</f>
        <v/>
      </c>
      <c r="C1784" s="80" t="str" cm="1">
        <f t="array" ref="C1784">IF(A1784="","",INDEX(Prime_Sub,MATCH(A1784,Company_Name,0)))</f>
        <v/>
      </c>
      <c r="G1784" s="78" t="str" cm="1">
        <f t="array" ref="G1784">IF(F1784="","",INDEX(LCAT_ID,MATCH(F1784,LCAT_Name,0)))</f>
        <v/>
      </c>
      <c r="K1784" s="78" t="str">
        <f>IFERROR(_xlfn.XLOOKUP($J1784,MSA_Title_List,MSA_Title_List!$A$2:$A$643,"",0),"")</f>
        <v/>
      </c>
    </row>
    <row r="1785" spans="2:11">
      <c r="B1785" s="78" t="str" cm="1">
        <f t="array" ref="B1785">IF(A1785="","",INDEX(CAGE,MATCH(A1785,Company_Name,0)))</f>
        <v/>
      </c>
      <c r="C1785" s="80" t="str" cm="1">
        <f t="array" ref="C1785">IF(A1785="","",INDEX(Prime_Sub,MATCH(A1785,Company_Name,0)))</f>
        <v/>
      </c>
      <c r="G1785" s="78" t="str" cm="1">
        <f t="array" ref="G1785">IF(F1785="","",INDEX(LCAT_ID,MATCH(F1785,LCAT_Name,0)))</f>
        <v/>
      </c>
      <c r="K1785" s="78" t="str">
        <f>IFERROR(_xlfn.XLOOKUP($J1785,MSA_Title_List,MSA_Title_List!$A$2:$A$643,"",0),"")</f>
        <v/>
      </c>
    </row>
    <row r="1786" spans="2:11">
      <c r="B1786" s="78" t="str" cm="1">
        <f t="array" ref="B1786">IF(A1786="","",INDEX(CAGE,MATCH(A1786,Company_Name,0)))</f>
        <v/>
      </c>
      <c r="C1786" s="80" t="str" cm="1">
        <f t="array" ref="C1786">IF(A1786="","",INDEX(Prime_Sub,MATCH(A1786,Company_Name,0)))</f>
        <v/>
      </c>
      <c r="G1786" s="78" t="str" cm="1">
        <f t="array" ref="G1786">IF(F1786="","",INDEX(LCAT_ID,MATCH(F1786,LCAT_Name,0)))</f>
        <v/>
      </c>
      <c r="K1786" s="78" t="str">
        <f>IFERROR(_xlfn.XLOOKUP($J1786,MSA_Title_List,MSA_Title_List!$A$2:$A$643,"",0),"")</f>
        <v/>
      </c>
    </row>
    <row r="1787" spans="2:11">
      <c r="B1787" s="78" t="str" cm="1">
        <f t="array" ref="B1787">IF(A1787="","",INDEX(CAGE,MATCH(A1787,Company_Name,0)))</f>
        <v/>
      </c>
      <c r="C1787" s="80" t="str" cm="1">
        <f t="array" ref="C1787">IF(A1787="","",INDEX(Prime_Sub,MATCH(A1787,Company_Name,0)))</f>
        <v/>
      </c>
      <c r="G1787" s="78" t="str" cm="1">
        <f t="array" ref="G1787">IF(F1787="","",INDEX(LCAT_ID,MATCH(F1787,LCAT_Name,0)))</f>
        <v/>
      </c>
      <c r="K1787" s="78" t="str">
        <f>IFERROR(_xlfn.XLOOKUP($J1787,MSA_Title_List,MSA_Title_List!$A$2:$A$643,"",0),"")</f>
        <v/>
      </c>
    </row>
    <row r="1788" spans="2:11">
      <c r="B1788" s="78" t="str" cm="1">
        <f t="array" ref="B1788">IF(A1788="","",INDEX(CAGE,MATCH(A1788,Company_Name,0)))</f>
        <v/>
      </c>
      <c r="C1788" s="80" t="str" cm="1">
        <f t="array" ref="C1788">IF(A1788="","",INDEX(Prime_Sub,MATCH(A1788,Company_Name,0)))</f>
        <v/>
      </c>
      <c r="G1788" s="78" t="str" cm="1">
        <f t="array" ref="G1788">IF(F1788="","",INDEX(LCAT_ID,MATCH(F1788,LCAT_Name,0)))</f>
        <v/>
      </c>
      <c r="K1788" s="78" t="str">
        <f>IFERROR(_xlfn.XLOOKUP($J1788,MSA_Title_List,MSA_Title_List!$A$2:$A$643,"",0),"")</f>
        <v/>
      </c>
    </row>
    <row r="1789" spans="2:11">
      <c r="B1789" s="78" t="str" cm="1">
        <f t="array" ref="B1789">IF(A1789="","",INDEX(CAGE,MATCH(A1789,Company_Name,0)))</f>
        <v/>
      </c>
      <c r="C1789" s="80" t="str" cm="1">
        <f t="array" ref="C1789">IF(A1789="","",INDEX(Prime_Sub,MATCH(A1789,Company_Name,0)))</f>
        <v/>
      </c>
      <c r="G1789" s="78" t="str" cm="1">
        <f t="array" ref="G1789">IF(F1789="","",INDEX(LCAT_ID,MATCH(F1789,LCAT_Name,0)))</f>
        <v/>
      </c>
      <c r="K1789" s="78" t="str">
        <f>IFERROR(_xlfn.XLOOKUP($J1789,MSA_Title_List,MSA_Title_List!$A$2:$A$643,"",0),"")</f>
        <v/>
      </c>
    </row>
    <row r="1790" spans="2:11">
      <c r="B1790" s="78" t="str" cm="1">
        <f t="array" ref="B1790">IF(A1790="","",INDEX(CAGE,MATCH(A1790,Company_Name,0)))</f>
        <v/>
      </c>
      <c r="C1790" s="80" t="str" cm="1">
        <f t="array" ref="C1790">IF(A1790="","",INDEX(Prime_Sub,MATCH(A1790,Company_Name,0)))</f>
        <v/>
      </c>
      <c r="G1790" s="78" t="str" cm="1">
        <f t="array" ref="G1790">IF(F1790="","",INDEX(LCAT_ID,MATCH(F1790,LCAT_Name,0)))</f>
        <v/>
      </c>
      <c r="K1790" s="78" t="str">
        <f>IFERROR(_xlfn.XLOOKUP($J1790,MSA_Title_List,MSA_Title_List!$A$2:$A$643,"",0),"")</f>
        <v/>
      </c>
    </row>
    <row r="1791" spans="2:11">
      <c r="B1791" s="78" t="str" cm="1">
        <f t="array" ref="B1791">IF(A1791="","",INDEX(CAGE,MATCH(A1791,Company_Name,0)))</f>
        <v/>
      </c>
      <c r="C1791" s="80" t="str" cm="1">
        <f t="array" ref="C1791">IF(A1791="","",INDEX(Prime_Sub,MATCH(A1791,Company_Name,0)))</f>
        <v/>
      </c>
      <c r="G1791" s="78" t="str" cm="1">
        <f t="array" ref="G1791">IF(F1791="","",INDEX(LCAT_ID,MATCH(F1791,LCAT_Name,0)))</f>
        <v/>
      </c>
      <c r="K1791" s="78" t="str">
        <f>IFERROR(_xlfn.XLOOKUP($J1791,MSA_Title_List,MSA_Title_List!$A$2:$A$643,"",0),"")</f>
        <v/>
      </c>
    </row>
    <row r="1792" spans="2:11">
      <c r="B1792" s="78" t="str" cm="1">
        <f t="array" ref="B1792">IF(A1792="","",INDEX(CAGE,MATCH(A1792,Company_Name,0)))</f>
        <v/>
      </c>
      <c r="C1792" s="80" t="str" cm="1">
        <f t="array" ref="C1792">IF(A1792="","",INDEX(Prime_Sub,MATCH(A1792,Company_Name,0)))</f>
        <v/>
      </c>
      <c r="G1792" s="78" t="str" cm="1">
        <f t="array" ref="G1792">IF(F1792="","",INDEX(LCAT_ID,MATCH(F1792,LCAT_Name,0)))</f>
        <v/>
      </c>
      <c r="K1792" s="78" t="str">
        <f>IFERROR(_xlfn.XLOOKUP($J1792,MSA_Title_List,MSA_Title_List!$A$2:$A$643,"",0),"")</f>
        <v/>
      </c>
    </row>
    <row r="1793" spans="2:11">
      <c r="B1793" s="78" t="str" cm="1">
        <f t="array" ref="B1793">IF(A1793="","",INDEX(CAGE,MATCH(A1793,Company_Name,0)))</f>
        <v/>
      </c>
      <c r="C1793" s="80" t="str" cm="1">
        <f t="array" ref="C1793">IF(A1793="","",INDEX(Prime_Sub,MATCH(A1793,Company_Name,0)))</f>
        <v/>
      </c>
      <c r="G1793" s="78" t="str" cm="1">
        <f t="array" ref="G1793">IF(F1793="","",INDEX(LCAT_ID,MATCH(F1793,LCAT_Name,0)))</f>
        <v/>
      </c>
      <c r="K1793" s="78" t="str">
        <f>IFERROR(_xlfn.XLOOKUP($J1793,MSA_Title_List,MSA_Title_List!$A$2:$A$643,"",0),"")</f>
        <v/>
      </c>
    </row>
    <row r="1794" spans="2:11">
      <c r="B1794" s="78" t="str" cm="1">
        <f t="array" ref="B1794">IF(A1794="","",INDEX(CAGE,MATCH(A1794,Company_Name,0)))</f>
        <v/>
      </c>
      <c r="C1794" s="80" t="str" cm="1">
        <f t="array" ref="C1794">IF(A1794="","",INDEX(Prime_Sub,MATCH(A1794,Company_Name,0)))</f>
        <v/>
      </c>
      <c r="G1794" s="78" t="str" cm="1">
        <f t="array" ref="G1794">IF(F1794="","",INDEX(LCAT_ID,MATCH(F1794,LCAT_Name,0)))</f>
        <v/>
      </c>
      <c r="K1794" s="78" t="str">
        <f>IFERROR(_xlfn.XLOOKUP($J1794,MSA_Title_List,MSA_Title_List!$A$2:$A$643,"",0),"")</f>
        <v/>
      </c>
    </row>
    <row r="1795" spans="2:11">
      <c r="B1795" s="78" t="str" cm="1">
        <f t="array" ref="B1795">IF(A1795="","",INDEX(CAGE,MATCH(A1795,Company_Name,0)))</f>
        <v/>
      </c>
      <c r="C1795" s="80" t="str" cm="1">
        <f t="array" ref="C1795">IF(A1795="","",INDEX(Prime_Sub,MATCH(A1795,Company_Name,0)))</f>
        <v/>
      </c>
      <c r="G1795" s="78" t="str" cm="1">
        <f t="array" ref="G1795">IF(F1795="","",INDEX(LCAT_ID,MATCH(F1795,LCAT_Name,0)))</f>
        <v/>
      </c>
      <c r="K1795" s="78" t="str">
        <f>IFERROR(_xlfn.XLOOKUP($J1795,MSA_Title_List,MSA_Title_List!$A$2:$A$643,"",0),"")</f>
        <v/>
      </c>
    </row>
    <row r="1796" spans="2:11">
      <c r="B1796" s="78" t="str" cm="1">
        <f t="array" ref="B1796">IF(A1796="","",INDEX(CAGE,MATCH(A1796,Company_Name,0)))</f>
        <v/>
      </c>
      <c r="C1796" s="80" t="str" cm="1">
        <f t="array" ref="C1796">IF(A1796="","",INDEX(Prime_Sub,MATCH(A1796,Company_Name,0)))</f>
        <v/>
      </c>
      <c r="G1796" s="78" t="str" cm="1">
        <f t="array" ref="G1796">IF(F1796="","",INDEX(LCAT_ID,MATCH(F1796,LCAT_Name,0)))</f>
        <v/>
      </c>
      <c r="K1796" s="78" t="str">
        <f>IFERROR(_xlfn.XLOOKUP($J1796,MSA_Title_List,MSA_Title_List!$A$2:$A$643,"",0),"")</f>
        <v/>
      </c>
    </row>
    <row r="1797" spans="2:11">
      <c r="B1797" s="78" t="str" cm="1">
        <f t="array" ref="B1797">IF(A1797="","",INDEX(CAGE,MATCH(A1797,Company_Name,0)))</f>
        <v/>
      </c>
      <c r="C1797" s="80" t="str" cm="1">
        <f t="array" ref="C1797">IF(A1797="","",INDEX(Prime_Sub,MATCH(A1797,Company_Name,0)))</f>
        <v/>
      </c>
      <c r="G1797" s="78" t="str" cm="1">
        <f t="array" ref="G1797">IF(F1797="","",INDEX(LCAT_ID,MATCH(F1797,LCAT_Name,0)))</f>
        <v/>
      </c>
      <c r="K1797" s="78" t="str">
        <f>IFERROR(_xlfn.XLOOKUP($J1797,MSA_Title_List,MSA_Title_List!$A$2:$A$643,"",0),"")</f>
        <v/>
      </c>
    </row>
    <row r="1798" spans="2:11">
      <c r="B1798" s="78" t="str" cm="1">
        <f t="array" ref="B1798">IF(A1798="","",INDEX(CAGE,MATCH(A1798,Company_Name,0)))</f>
        <v/>
      </c>
      <c r="C1798" s="80" t="str" cm="1">
        <f t="array" ref="C1798">IF(A1798="","",INDEX(Prime_Sub,MATCH(A1798,Company_Name,0)))</f>
        <v/>
      </c>
      <c r="G1798" s="78" t="str" cm="1">
        <f t="array" ref="G1798">IF(F1798="","",INDEX(LCAT_ID,MATCH(F1798,LCAT_Name,0)))</f>
        <v/>
      </c>
      <c r="K1798" s="78" t="str">
        <f>IFERROR(_xlfn.XLOOKUP($J1798,MSA_Title_List,MSA_Title_List!$A$2:$A$643,"",0),"")</f>
        <v/>
      </c>
    </row>
    <row r="1799" spans="2:11">
      <c r="B1799" s="78" t="str" cm="1">
        <f t="array" ref="B1799">IF(A1799="","",INDEX(CAGE,MATCH(A1799,Company_Name,0)))</f>
        <v/>
      </c>
      <c r="C1799" s="80" t="str" cm="1">
        <f t="array" ref="C1799">IF(A1799="","",INDEX(Prime_Sub,MATCH(A1799,Company_Name,0)))</f>
        <v/>
      </c>
      <c r="G1799" s="78" t="str" cm="1">
        <f t="array" ref="G1799">IF(F1799="","",INDEX(LCAT_ID,MATCH(F1799,LCAT_Name,0)))</f>
        <v/>
      </c>
      <c r="K1799" s="78" t="str">
        <f>IFERROR(_xlfn.XLOOKUP($J1799,MSA_Title_List,MSA_Title_List!$A$2:$A$643,"",0),"")</f>
        <v/>
      </c>
    </row>
    <row r="1800" spans="2:11">
      <c r="B1800" s="78" t="str" cm="1">
        <f t="array" ref="B1800">IF(A1800="","",INDEX(CAGE,MATCH(A1800,Company_Name,0)))</f>
        <v/>
      </c>
      <c r="C1800" s="80" t="str" cm="1">
        <f t="array" ref="C1800">IF(A1800="","",INDEX(Prime_Sub,MATCH(A1800,Company_Name,0)))</f>
        <v/>
      </c>
      <c r="G1800" s="78" t="str" cm="1">
        <f t="array" ref="G1800">IF(F1800="","",INDEX(LCAT_ID,MATCH(F1800,LCAT_Name,0)))</f>
        <v/>
      </c>
      <c r="K1800" s="78" t="str">
        <f>IFERROR(_xlfn.XLOOKUP($J1800,MSA_Title_List,MSA_Title_List!$A$2:$A$643,"",0),"")</f>
        <v/>
      </c>
    </row>
    <row r="1801" spans="2:11">
      <c r="B1801" s="78" t="str" cm="1">
        <f t="array" ref="B1801">IF(A1801="","",INDEX(CAGE,MATCH(A1801,Company_Name,0)))</f>
        <v/>
      </c>
      <c r="C1801" s="80" t="str" cm="1">
        <f t="array" ref="C1801">IF(A1801="","",INDEX(Prime_Sub,MATCH(A1801,Company_Name,0)))</f>
        <v/>
      </c>
      <c r="G1801" s="78" t="str" cm="1">
        <f t="array" ref="G1801">IF(F1801="","",INDEX(LCAT_ID,MATCH(F1801,LCAT_Name,0)))</f>
        <v/>
      </c>
      <c r="K1801" s="78" t="str">
        <f>IFERROR(_xlfn.XLOOKUP($J1801,MSA_Title_List,MSA_Title_List!$A$2:$A$643,"",0),"")</f>
        <v/>
      </c>
    </row>
    <row r="1802" spans="2:11">
      <c r="B1802" s="78" t="str" cm="1">
        <f t="array" ref="B1802">IF(A1802="","",INDEX(CAGE,MATCH(A1802,Company_Name,0)))</f>
        <v/>
      </c>
      <c r="C1802" s="80" t="str" cm="1">
        <f t="array" ref="C1802">IF(A1802="","",INDEX(Prime_Sub,MATCH(A1802,Company_Name,0)))</f>
        <v/>
      </c>
      <c r="G1802" s="78" t="str" cm="1">
        <f t="array" ref="G1802">IF(F1802="","",INDEX(LCAT_ID,MATCH(F1802,LCAT_Name,0)))</f>
        <v/>
      </c>
      <c r="K1802" s="78" t="str">
        <f>IFERROR(_xlfn.XLOOKUP($J1802,MSA_Title_List,MSA_Title_List!$A$2:$A$643,"",0),"")</f>
        <v/>
      </c>
    </row>
    <row r="1803" spans="2:11">
      <c r="B1803" s="78" t="str" cm="1">
        <f t="array" ref="B1803">IF(A1803="","",INDEX(CAGE,MATCH(A1803,Company_Name,0)))</f>
        <v/>
      </c>
      <c r="C1803" s="80" t="str" cm="1">
        <f t="array" ref="C1803">IF(A1803="","",INDEX(Prime_Sub,MATCH(A1803,Company_Name,0)))</f>
        <v/>
      </c>
      <c r="G1803" s="78" t="str" cm="1">
        <f t="array" ref="G1803">IF(F1803="","",INDEX(LCAT_ID,MATCH(F1803,LCAT_Name,0)))</f>
        <v/>
      </c>
      <c r="K1803" s="78" t="str">
        <f>IFERROR(_xlfn.XLOOKUP($J1803,MSA_Title_List,MSA_Title_List!$A$2:$A$643,"",0),"")</f>
        <v/>
      </c>
    </row>
    <row r="1804" spans="2:11">
      <c r="B1804" s="78" t="str" cm="1">
        <f t="array" ref="B1804">IF(A1804="","",INDEX(CAGE,MATCH(A1804,Company_Name,0)))</f>
        <v/>
      </c>
      <c r="C1804" s="80" t="str" cm="1">
        <f t="array" ref="C1804">IF(A1804="","",INDEX(Prime_Sub,MATCH(A1804,Company_Name,0)))</f>
        <v/>
      </c>
      <c r="G1804" s="78" t="str" cm="1">
        <f t="array" ref="G1804">IF(F1804="","",INDEX(LCAT_ID,MATCH(F1804,LCAT_Name,0)))</f>
        <v/>
      </c>
      <c r="K1804" s="78" t="str">
        <f>IFERROR(_xlfn.XLOOKUP($J1804,MSA_Title_List,MSA_Title_List!$A$2:$A$643,"",0),"")</f>
        <v/>
      </c>
    </row>
    <row r="1805" spans="2:11">
      <c r="B1805" s="78" t="str" cm="1">
        <f t="array" ref="B1805">IF(A1805="","",INDEX(CAGE,MATCH(A1805,Company_Name,0)))</f>
        <v/>
      </c>
      <c r="C1805" s="80" t="str" cm="1">
        <f t="array" ref="C1805">IF(A1805="","",INDEX(Prime_Sub,MATCH(A1805,Company_Name,0)))</f>
        <v/>
      </c>
      <c r="G1805" s="78" t="str" cm="1">
        <f t="array" ref="G1805">IF(F1805="","",INDEX(LCAT_ID,MATCH(F1805,LCAT_Name,0)))</f>
        <v/>
      </c>
      <c r="K1805" s="78" t="str">
        <f>IFERROR(_xlfn.XLOOKUP($J1805,MSA_Title_List,MSA_Title_List!$A$2:$A$643,"",0),"")</f>
        <v/>
      </c>
    </row>
    <row r="1806" spans="2:11">
      <c r="B1806" s="78" t="str" cm="1">
        <f t="array" ref="B1806">IF(A1806="","",INDEX(CAGE,MATCH(A1806,Company_Name,0)))</f>
        <v/>
      </c>
      <c r="C1806" s="80" t="str" cm="1">
        <f t="array" ref="C1806">IF(A1806="","",INDEX(Prime_Sub,MATCH(A1806,Company_Name,0)))</f>
        <v/>
      </c>
      <c r="G1806" s="78" t="str" cm="1">
        <f t="array" ref="G1806">IF(F1806="","",INDEX(LCAT_ID,MATCH(F1806,LCAT_Name,0)))</f>
        <v/>
      </c>
      <c r="K1806" s="78" t="str">
        <f>IFERROR(_xlfn.XLOOKUP($J1806,MSA_Title_List,MSA_Title_List!$A$2:$A$643,"",0),"")</f>
        <v/>
      </c>
    </row>
    <row r="1807" spans="2:11">
      <c r="B1807" s="78" t="str" cm="1">
        <f t="array" ref="B1807">IF(A1807="","",INDEX(CAGE,MATCH(A1807,Company_Name,0)))</f>
        <v/>
      </c>
      <c r="C1807" s="80" t="str" cm="1">
        <f t="array" ref="C1807">IF(A1807="","",INDEX(Prime_Sub,MATCH(A1807,Company_Name,0)))</f>
        <v/>
      </c>
      <c r="G1807" s="78" t="str" cm="1">
        <f t="array" ref="G1807">IF(F1807="","",INDEX(LCAT_ID,MATCH(F1807,LCAT_Name,0)))</f>
        <v/>
      </c>
      <c r="K1807" s="78" t="str">
        <f>IFERROR(_xlfn.XLOOKUP($J1807,MSA_Title_List,MSA_Title_List!$A$2:$A$643,"",0),"")</f>
        <v/>
      </c>
    </row>
    <row r="1808" spans="2:11">
      <c r="B1808" s="78" t="str" cm="1">
        <f t="array" ref="B1808">IF(A1808="","",INDEX(CAGE,MATCH(A1808,Company_Name,0)))</f>
        <v/>
      </c>
      <c r="C1808" s="80" t="str" cm="1">
        <f t="array" ref="C1808">IF(A1808="","",INDEX(Prime_Sub,MATCH(A1808,Company_Name,0)))</f>
        <v/>
      </c>
      <c r="G1808" s="78" t="str" cm="1">
        <f t="array" ref="G1808">IF(F1808="","",INDEX(LCAT_ID,MATCH(F1808,LCAT_Name,0)))</f>
        <v/>
      </c>
      <c r="K1808" s="78" t="str">
        <f>IFERROR(_xlfn.XLOOKUP($J1808,MSA_Title_List,MSA_Title_List!$A$2:$A$643,"",0),"")</f>
        <v/>
      </c>
    </row>
    <row r="1809" spans="2:11">
      <c r="B1809" s="78" t="str" cm="1">
        <f t="array" ref="B1809">IF(A1809="","",INDEX(CAGE,MATCH(A1809,Company_Name,0)))</f>
        <v/>
      </c>
      <c r="C1809" s="80" t="str" cm="1">
        <f t="array" ref="C1809">IF(A1809="","",INDEX(Prime_Sub,MATCH(A1809,Company_Name,0)))</f>
        <v/>
      </c>
      <c r="G1809" s="78" t="str" cm="1">
        <f t="array" ref="G1809">IF(F1809="","",INDEX(LCAT_ID,MATCH(F1809,LCAT_Name,0)))</f>
        <v/>
      </c>
      <c r="K1809" s="78" t="str">
        <f>IFERROR(_xlfn.XLOOKUP($J1809,MSA_Title_List,MSA_Title_List!$A$2:$A$643,"",0),"")</f>
        <v/>
      </c>
    </row>
    <row r="1810" spans="2:11">
      <c r="B1810" s="78" t="str" cm="1">
        <f t="array" ref="B1810">IF(A1810="","",INDEX(CAGE,MATCH(A1810,Company_Name,0)))</f>
        <v/>
      </c>
      <c r="C1810" s="80" t="str" cm="1">
        <f t="array" ref="C1810">IF(A1810="","",INDEX(Prime_Sub,MATCH(A1810,Company_Name,0)))</f>
        <v/>
      </c>
      <c r="G1810" s="78" t="str" cm="1">
        <f t="array" ref="G1810">IF(F1810="","",INDEX(LCAT_ID,MATCH(F1810,LCAT_Name,0)))</f>
        <v/>
      </c>
      <c r="K1810" s="78" t="str">
        <f>IFERROR(_xlfn.XLOOKUP($J1810,MSA_Title_List,MSA_Title_List!$A$2:$A$643,"",0),"")</f>
        <v/>
      </c>
    </row>
    <row r="1811" spans="2:11">
      <c r="B1811" s="78" t="str" cm="1">
        <f t="array" ref="B1811">IF(A1811="","",INDEX(CAGE,MATCH(A1811,Company_Name,0)))</f>
        <v/>
      </c>
      <c r="C1811" s="80" t="str" cm="1">
        <f t="array" ref="C1811">IF(A1811="","",INDEX(Prime_Sub,MATCH(A1811,Company_Name,0)))</f>
        <v/>
      </c>
      <c r="G1811" s="78" t="str" cm="1">
        <f t="array" ref="G1811">IF(F1811="","",INDEX(LCAT_ID,MATCH(F1811,LCAT_Name,0)))</f>
        <v/>
      </c>
      <c r="K1811" s="78" t="str">
        <f>IFERROR(_xlfn.XLOOKUP($J1811,MSA_Title_List,MSA_Title_List!$A$2:$A$643,"",0),"")</f>
        <v/>
      </c>
    </row>
    <row r="1812" spans="2:11">
      <c r="B1812" s="78" t="str" cm="1">
        <f t="array" ref="B1812">IF(A1812="","",INDEX(CAGE,MATCH(A1812,Company_Name,0)))</f>
        <v/>
      </c>
      <c r="C1812" s="80" t="str" cm="1">
        <f t="array" ref="C1812">IF(A1812="","",INDEX(Prime_Sub,MATCH(A1812,Company_Name,0)))</f>
        <v/>
      </c>
      <c r="G1812" s="78" t="str" cm="1">
        <f t="array" ref="G1812">IF(F1812="","",INDEX(LCAT_ID,MATCH(F1812,LCAT_Name,0)))</f>
        <v/>
      </c>
      <c r="K1812" s="78" t="str">
        <f>IFERROR(_xlfn.XLOOKUP($J1812,MSA_Title_List,MSA_Title_List!$A$2:$A$643,"",0),"")</f>
        <v/>
      </c>
    </row>
    <row r="1813" spans="2:11">
      <c r="B1813" s="78" t="str" cm="1">
        <f t="array" ref="B1813">IF(A1813="","",INDEX(CAGE,MATCH(A1813,Company_Name,0)))</f>
        <v/>
      </c>
      <c r="C1813" s="80" t="str" cm="1">
        <f t="array" ref="C1813">IF(A1813="","",INDEX(Prime_Sub,MATCH(A1813,Company_Name,0)))</f>
        <v/>
      </c>
      <c r="G1813" s="78" t="str" cm="1">
        <f t="array" ref="G1813">IF(F1813="","",INDEX(LCAT_ID,MATCH(F1813,LCAT_Name,0)))</f>
        <v/>
      </c>
      <c r="K1813" s="78" t="str">
        <f>IFERROR(_xlfn.XLOOKUP($J1813,MSA_Title_List,MSA_Title_List!$A$2:$A$643,"",0),"")</f>
        <v/>
      </c>
    </row>
    <row r="1814" spans="2:11">
      <c r="B1814" s="78" t="str" cm="1">
        <f t="array" ref="B1814">IF(A1814="","",INDEX(CAGE,MATCH(A1814,Company_Name,0)))</f>
        <v/>
      </c>
      <c r="C1814" s="80" t="str" cm="1">
        <f t="array" ref="C1814">IF(A1814="","",INDEX(Prime_Sub,MATCH(A1814,Company_Name,0)))</f>
        <v/>
      </c>
      <c r="G1814" s="78" t="str" cm="1">
        <f t="array" ref="G1814">IF(F1814="","",INDEX(LCAT_ID,MATCH(F1814,LCAT_Name,0)))</f>
        <v/>
      </c>
      <c r="K1814" s="78" t="str">
        <f>IFERROR(_xlfn.XLOOKUP($J1814,MSA_Title_List,MSA_Title_List!$A$2:$A$643,"",0),"")</f>
        <v/>
      </c>
    </row>
    <row r="1815" spans="2:11">
      <c r="B1815" s="78" t="str" cm="1">
        <f t="array" ref="B1815">IF(A1815="","",INDEX(CAGE,MATCH(A1815,Company_Name,0)))</f>
        <v/>
      </c>
      <c r="C1815" s="80" t="str" cm="1">
        <f t="array" ref="C1815">IF(A1815="","",INDEX(Prime_Sub,MATCH(A1815,Company_Name,0)))</f>
        <v/>
      </c>
      <c r="G1815" s="78" t="str" cm="1">
        <f t="array" ref="G1815">IF(F1815="","",INDEX(LCAT_ID,MATCH(F1815,LCAT_Name,0)))</f>
        <v/>
      </c>
      <c r="K1815" s="78" t="str">
        <f>IFERROR(_xlfn.XLOOKUP($J1815,MSA_Title_List,MSA_Title_List!$A$2:$A$643,"",0),"")</f>
        <v/>
      </c>
    </row>
    <row r="1816" spans="2:11">
      <c r="B1816" s="78" t="str" cm="1">
        <f t="array" ref="B1816">IF(A1816="","",INDEX(CAGE,MATCH(A1816,Company_Name,0)))</f>
        <v/>
      </c>
      <c r="C1816" s="80" t="str" cm="1">
        <f t="array" ref="C1816">IF(A1816="","",INDEX(Prime_Sub,MATCH(A1816,Company_Name,0)))</f>
        <v/>
      </c>
      <c r="G1816" s="78" t="str" cm="1">
        <f t="array" ref="G1816">IF(F1816="","",INDEX(LCAT_ID,MATCH(F1816,LCAT_Name,0)))</f>
        <v/>
      </c>
      <c r="K1816" s="78" t="str">
        <f>IFERROR(_xlfn.XLOOKUP($J1816,MSA_Title_List,MSA_Title_List!$A$2:$A$643,"",0),"")</f>
        <v/>
      </c>
    </row>
    <row r="1817" spans="2:11">
      <c r="B1817" s="78" t="str" cm="1">
        <f t="array" ref="B1817">IF(A1817="","",INDEX(CAGE,MATCH(A1817,Company_Name,0)))</f>
        <v/>
      </c>
      <c r="C1817" s="80" t="str" cm="1">
        <f t="array" ref="C1817">IF(A1817="","",INDEX(Prime_Sub,MATCH(A1817,Company_Name,0)))</f>
        <v/>
      </c>
      <c r="G1817" s="78" t="str" cm="1">
        <f t="array" ref="G1817">IF(F1817="","",INDEX(LCAT_ID,MATCH(F1817,LCAT_Name,0)))</f>
        <v/>
      </c>
      <c r="K1817" s="78" t="str">
        <f>IFERROR(_xlfn.XLOOKUP($J1817,MSA_Title_List,MSA_Title_List!$A$2:$A$643,"",0),"")</f>
        <v/>
      </c>
    </row>
    <row r="1818" spans="2:11">
      <c r="B1818" s="78" t="str" cm="1">
        <f t="array" ref="B1818">IF(A1818="","",INDEX(CAGE,MATCH(A1818,Company_Name,0)))</f>
        <v/>
      </c>
      <c r="C1818" s="80" t="str" cm="1">
        <f t="array" ref="C1818">IF(A1818="","",INDEX(Prime_Sub,MATCH(A1818,Company_Name,0)))</f>
        <v/>
      </c>
      <c r="G1818" s="78" t="str" cm="1">
        <f t="array" ref="G1818">IF(F1818="","",INDEX(LCAT_ID,MATCH(F1818,LCAT_Name,0)))</f>
        <v/>
      </c>
      <c r="K1818" s="78" t="str">
        <f>IFERROR(_xlfn.XLOOKUP($J1818,MSA_Title_List,MSA_Title_List!$A$2:$A$643,"",0),"")</f>
        <v/>
      </c>
    </row>
    <row r="1819" spans="2:11">
      <c r="B1819" s="78" t="str" cm="1">
        <f t="array" ref="B1819">IF(A1819="","",INDEX(CAGE,MATCH(A1819,Company_Name,0)))</f>
        <v/>
      </c>
      <c r="C1819" s="80" t="str" cm="1">
        <f t="array" ref="C1819">IF(A1819="","",INDEX(Prime_Sub,MATCH(A1819,Company_Name,0)))</f>
        <v/>
      </c>
      <c r="G1819" s="78" t="str" cm="1">
        <f t="array" ref="G1819">IF(F1819="","",INDEX(LCAT_ID,MATCH(F1819,LCAT_Name,0)))</f>
        <v/>
      </c>
      <c r="K1819" s="78" t="str">
        <f>IFERROR(_xlfn.XLOOKUP($J1819,MSA_Title_List,MSA_Title_List!$A$2:$A$643,"",0),"")</f>
        <v/>
      </c>
    </row>
    <row r="1820" spans="2:11">
      <c r="B1820" s="78" t="str" cm="1">
        <f t="array" ref="B1820">IF(A1820="","",INDEX(CAGE,MATCH(A1820,Company_Name,0)))</f>
        <v/>
      </c>
      <c r="C1820" s="80" t="str" cm="1">
        <f t="array" ref="C1820">IF(A1820="","",INDEX(Prime_Sub,MATCH(A1820,Company_Name,0)))</f>
        <v/>
      </c>
      <c r="G1820" s="78" t="str" cm="1">
        <f t="array" ref="G1820">IF(F1820="","",INDEX(LCAT_ID,MATCH(F1820,LCAT_Name,0)))</f>
        <v/>
      </c>
      <c r="K1820" s="78" t="str">
        <f>IFERROR(_xlfn.XLOOKUP($J1820,MSA_Title_List,MSA_Title_List!$A$2:$A$643,"",0),"")</f>
        <v/>
      </c>
    </row>
    <row r="1821" spans="2:11">
      <c r="B1821" s="78" t="str" cm="1">
        <f t="array" ref="B1821">IF(A1821="","",INDEX(CAGE,MATCH(A1821,Company_Name,0)))</f>
        <v/>
      </c>
      <c r="C1821" s="80" t="str" cm="1">
        <f t="array" ref="C1821">IF(A1821="","",INDEX(Prime_Sub,MATCH(A1821,Company_Name,0)))</f>
        <v/>
      </c>
      <c r="G1821" s="78" t="str" cm="1">
        <f t="array" ref="G1821">IF(F1821="","",INDEX(LCAT_ID,MATCH(F1821,LCAT_Name,0)))</f>
        <v/>
      </c>
      <c r="K1821" s="78" t="str">
        <f>IFERROR(_xlfn.XLOOKUP($J1821,MSA_Title_List,MSA_Title_List!$A$2:$A$643,"",0),"")</f>
        <v/>
      </c>
    </row>
    <row r="1822" spans="2:11">
      <c r="B1822" s="78" t="str" cm="1">
        <f t="array" ref="B1822">IF(A1822="","",INDEX(CAGE,MATCH(A1822,Company_Name,0)))</f>
        <v/>
      </c>
      <c r="C1822" s="80" t="str" cm="1">
        <f t="array" ref="C1822">IF(A1822="","",INDEX(Prime_Sub,MATCH(A1822,Company_Name,0)))</f>
        <v/>
      </c>
      <c r="G1822" s="78" t="str" cm="1">
        <f t="array" ref="G1822">IF(F1822="","",INDEX(LCAT_ID,MATCH(F1822,LCAT_Name,0)))</f>
        <v/>
      </c>
      <c r="K1822" s="78" t="str">
        <f>IFERROR(_xlfn.XLOOKUP($J1822,MSA_Title_List,MSA_Title_List!$A$2:$A$643,"",0),"")</f>
        <v/>
      </c>
    </row>
    <row r="1823" spans="2:11">
      <c r="B1823" s="78" t="str" cm="1">
        <f t="array" ref="B1823">IF(A1823="","",INDEX(CAGE,MATCH(A1823,Company_Name,0)))</f>
        <v/>
      </c>
      <c r="C1823" s="80" t="str" cm="1">
        <f t="array" ref="C1823">IF(A1823="","",INDEX(Prime_Sub,MATCH(A1823,Company_Name,0)))</f>
        <v/>
      </c>
      <c r="G1823" s="78" t="str" cm="1">
        <f t="array" ref="G1823">IF(F1823="","",INDEX(LCAT_ID,MATCH(F1823,LCAT_Name,0)))</f>
        <v/>
      </c>
      <c r="K1823" s="78" t="str">
        <f>IFERROR(_xlfn.XLOOKUP($J1823,MSA_Title_List,MSA_Title_List!$A$2:$A$643,"",0),"")</f>
        <v/>
      </c>
    </row>
    <row r="1824" spans="2:11">
      <c r="B1824" s="78" t="str" cm="1">
        <f t="array" ref="B1824">IF(A1824="","",INDEX(CAGE,MATCH(A1824,Company_Name,0)))</f>
        <v/>
      </c>
      <c r="C1824" s="80" t="str" cm="1">
        <f t="array" ref="C1824">IF(A1824="","",INDEX(Prime_Sub,MATCH(A1824,Company_Name,0)))</f>
        <v/>
      </c>
      <c r="G1824" s="78" t="str" cm="1">
        <f t="array" ref="G1824">IF(F1824="","",INDEX(LCAT_ID,MATCH(F1824,LCAT_Name,0)))</f>
        <v/>
      </c>
      <c r="K1824" s="78" t="str">
        <f>IFERROR(_xlfn.XLOOKUP($J1824,MSA_Title_List,MSA_Title_List!$A$2:$A$643,"",0),"")</f>
        <v/>
      </c>
    </row>
    <row r="1825" spans="2:11">
      <c r="B1825" s="78" t="str" cm="1">
        <f t="array" ref="B1825">IF(A1825="","",INDEX(CAGE,MATCH(A1825,Company_Name,0)))</f>
        <v/>
      </c>
      <c r="C1825" s="80" t="str" cm="1">
        <f t="array" ref="C1825">IF(A1825="","",INDEX(Prime_Sub,MATCH(A1825,Company_Name,0)))</f>
        <v/>
      </c>
      <c r="G1825" s="78" t="str" cm="1">
        <f t="array" ref="G1825">IF(F1825="","",INDEX(LCAT_ID,MATCH(F1825,LCAT_Name,0)))</f>
        <v/>
      </c>
      <c r="K1825" s="78" t="str">
        <f>IFERROR(_xlfn.XLOOKUP($J1825,MSA_Title_List,MSA_Title_List!$A$2:$A$643,"",0),"")</f>
        <v/>
      </c>
    </row>
    <row r="1826" spans="2:11">
      <c r="B1826" s="78" t="str" cm="1">
        <f t="array" ref="B1826">IF(A1826="","",INDEX(CAGE,MATCH(A1826,Company_Name,0)))</f>
        <v/>
      </c>
      <c r="C1826" s="80" t="str" cm="1">
        <f t="array" ref="C1826">IF(A1826="","",INDEX(Prime_Sub,MATCH(A1826,Company_Name,0)))</f>
        <v/>
      </c>
      <c r="G1826" s="78" t="str" cm="1">
        <f t="array" ref="G1826">IF(F1826="","",INDEX(LCAT_ID,MATCH(F1826,LCAT_Name,0)))</f>
        <v/>
      </c>
      <c r="K1826" s="78" t="str">
        <f>IFERROR(_xlfn.XLOOKUP($J1826,MSA_Title_List,MSA_Title_List!$A$2:$A$643,"",0),"")</f>
        <v/>
      </c>
    </row>
    <row r="1827" spans="2:11">
      <c r="B1827" s="78" t="str" cm="1">
        <f t="array" ref="B1827">IF(A1827="","",INDEX(CAGE,MATCH(A1827,Company_Name,0)))</f>
        <v/>
      </c>
      <c r="C1827" s="80" t="str" cm="1">
        <f t="array" ref="C1827">IF(A1827="","",INDEX(Prime_Sub,MATCH(A1827,Company_Name,0)))</f>
        <v/>
      </c>
      <c r="G1827" s="78" t="str" cm="1">
        <f t="array" ref="G1827">IF(F1827="","",INDEX(LCAT_ID,MATCH(F1827,LCAT_Name,0)))</f>
        <v/>
      </c>
      <c r="K1827" s="78" t="str">
        <f>IFERROR(_xlfn.XLOOKUP($J1827,MSA_Title_List,MSA_Title_List!$A$2:$A$643,"",0),"")</f>
        <v/>
      </c>
    </row>
    <row r="1828" spans="2:11">
      <c r="B1828" s="78" t="str" cm="1">
        <f t="array" ref="B1828">IF(A1828="","",INDEX(CAGE,MATCH(A1828,Company_Name,0)))</f>
        <v/>
      </c>
      <c r="C1828" s="80" t="str" cm="1">
        <f t="array" ref="C1828">IF(A1828="","",INDEX(Prime_Sub,MATCH(A1828,Company_Name,0)))</f>
        <v/>
      </c>
      <c r="G1828" s="78" t="str" cm="1">
        <f t="array" ref="G1828">IF(F1828="","",INDEX(LCAT_ID,MATCH(F1828,LCAT_Name,0)))</f>
        <v/>
      </c>
      <c r="K1828" s="78" t="str">
        <f>IFERROR(_xlfn.XLOOKUP($J1828,MSA_Title_List,MSA_Title_List!$A$2:$A$643,"",0),"")</f>
        <v/>
      </c>
    </row>
    <row r="1829" spans="2:11">
      <c r="B1829" s="78" t="str" cm="1">
        <f t="array" ref="B1829">IF(A1829="","",INDEX(CAGE,MATCH(A1829,Company_Name,0)))</f>
        <v/>
      </c>
      <c r="C1829" s="80" t="str" cm="1">
        <f t="array" ref="C1829">IF(A1829="","",INDEX(Prime_Sub,MATCH(A1829,Company_Name,0)))</f>
        <v/>
      </c>
      <c r="G1829" s="78" t="str" cm="1">
        <f t="array" ref="G1829">IF(F1829="","",INDEX(LCAT_ID,MATCH(F1829,LCAT_Name,0)))</f>
        <v/>
      </c>
      <c r="K1829" s="78" t="str">
        <f>IFERROR(_xlfn.XLOOKUP($J1829,MSA_Title_List,MSA_Title_List!$A$2:$A$643,"",0),"")</f>
        <v/>
      </c>
    </row>
    <row r="1830" spans="2:11">
      <c r="B1830" s="78" t="str" cm="1">
        <f t="array" ref="B1830">IF(A1830="","",INDEX(CAGE,MATCH(A1830,Company_Name,0)))</f>
        <v/>
      </c>
      <c r="C1830" s="80" t="str" cm="1">
        <f t="array" ref="C1830">IF(A1830="","",INDEX(Prime_Sub,MATCH(A1830,Company_Name,0)))</f>
        <v/>
      </c>
      <c r="G1830" s="78" t="str" cm="1">
        <f t="array" ref="G1830">IF(F1830="","",INDEX(LCAT_ID,MATCH(F1830,LCAT_Name,0)))</f>
        <v/>
      </c>
      <c r="K1830" s="78" t="str">
        <f>IFERROR(_xlfn.XLOOKUP($J1830,MSA_Title_List,MSA_Title_List!$A$2:$A$643,"",0),"")</f>
        <v/>
      </c>
    </row>
    <row r="1831" spans="2:11">
      <c r="B1831" s="78" t="str" cm="1">
        <f t="array" ref="B1831">IF(A1831="","",INDEX(CAGE,MATCH(A1831,Company_Name,0)))</f>
        <v/>
      </c>
      <c r="C1831" s="80" t="str" cm="1">
        <f t="array" ref="C1831">IF(A1831="","",INDEX(Prime_Sub,MATCH(A1831,Company_Name,0)))</f>
        <v/>
      </c>
      <c r="G1831" s="78" t="str" cm="1">
        <f t="array" ref="G1831">IF(F1831="","",INDEX(LCAT_ID,MATCH(F1831,LCAT_Name,0)))</f>
        <v/>
      </c>
      <c r="K1831" s="78" t="str">
        <f>IFERROR(_xlfn.XLOOKUP($J1831,MSA_Title_List,MSA_Title_List!$A$2:$A$643,"",0),"")</f>
        <v/>
      </c>
    </row>
    <row r="1832" spans="2:11">
      <c r="B1832" s="78" t="str" cm="1">
        <f t="array" ref="B1832">IF(A1832="","",INDEX(CAGE,MATCH(A1832,Company_Name,0)))</f>
        <v/>
      </c>
      <c r="C1832" s="80" t="str" cm="1">
        <f t="array" ref="C1832">IF(A1832="","",INDEX(Prime_Sub,MATCH(A1832,Company_Name,0)))</f>
        <v/>
      </c>
      <c r="G1832" s="78" t="str" cm="1">
        <f t="array" ref="G1832">IF(F1832="","",INDEX(LCAT_ID,MATCH(F1832,LCAT_Name,0)))</f>
        <v/>
      </c>
      <c r="K1832" s="78" t="str">
        <f>IFERROR(_xlfn.XLOOKUP($J1832,MSA_Title_List,MSA_Title_List!$A$2:$A$643,"",0),"")</f>
        <v/>
      </c>
    </row>
    <row r="1833" spans="2:11">
      <c r="B1833" s="78" t="str" cm="1">
        <f t="array" ref="B1833">IF(A1833="","",INDEX(CAGE,MATCH(A1833,Company_Name,0)))</f>
        <v/>
      </c>
      <c r="C1833" s="80" t="str" cm="1">
        <f t="array" ref="C1833">IF(A1833="","",INDEX(Prime_Sub,MATCH(A1833,Company_Name,0)))</f>
        <v/>
      </c>
      <c r="G1833" s="78" t="str" cm="1">
        <f t="array" ref="G1833">IF(F1833="","",INDEX(LCAT_ID,MATCH(F1833,LCAT_Name,0)))</f>
        <v/>
      </c>
      <c r="K1833" s="78" t="str">
        <f>IFERROR(_xlfn.XLOOKUP($J1833,MSA_Title_List,MSA_Title_List!$A$2:$A$643,"",0),"")</f>
        <v/>
      </c>
    </row>
    <row r="1834" spans="2:11">
      <c r="B1834" s="78" t="str" cm="1">
        <f t="array" ref="B1834">IF(A1834="","",INDEX(CAGE,MATCH(A1834,Company_Name,0)))</f>
        <v/>
      </c>
      <c r="C1834" s="80" t="str" cm="1">
        <f t="array" ref="C1834">IF(A1834="","",INDEX(Prime_Sub,MATCH(A1834,Company_Name,0)))</f>
        <v/>
      </c>
      <c r="G1834" s="78" t="str" cm="1">
        <f t="array" ref="G1834">IF(F1834="","",INDEX(LCAT_ID,MATCH(F1834,LCAT_Name,0)))</f>
        <v/>
      </c>
      <c r="K1834" s="78" t="str">
        <f>IFERROR(_xlfn.XLOOKUP($J1834,MSA_Title_List,MSA_Title_List!$A$2:$A$643,"",0),"")</f>
        <v/>
      </c>
    </row>
    <row r="1835" spans="2:11">
      <c r="B1835" s="78" t="str" cm="1">
        <f t="array" ref="B1835">IF(A1835="","",INDEX(CAGE,MATCH(A1835,Company_Name,0)))</f>
        <v/>
      </c>
      <c r="C1835" s="80" t="str" cm="1">
        <f t="array" ref="C1835">IF(A1835="","",INDEX(Prime_Sub,MATCH(A1835,Company_Name,0)))</f>
        <v/>
      </c>
      <c r="G1835" s="78" t="str" cm="1">
        <f t="array" ref="G1835">IF(F1835="","",INDEX(LCAT_ID,MATCH(F1835,LCAT_Name,0)))</f>
        <v/>
      </c>
      <c r="K1835" s="78" t="str">
        <f>IFERROR(_xlfn.XLOOKUP($J1835,MSA_Title_List,MSA_Title_List!$A$2:$A$643,"",0),"")</f>
        <v/>
      </c>
    </row>
    <row r="1836" spans="2:11">
      <c r="B1836" s="78" t="str" cm="1">
        <f t="array" ref="B1836">IF(A1836="","",INDEX(CAGE,MATCH(A1836,Company_Name,0)))</f>
        <v/>
      </c>
      <c r="C1836" s="80" t="str" cm="1">
        <f t="array" ref="C1836">IF(A1836="","",INDEX(Prime_Sub,MATCH(A1836,Company_Name,0)))</f>
        <v/>
      </c>
      <c r="G1836" s="78" t="str" cm="1">
        <f t="array" ref="G1836">IF(F1836="","",INDEX(LCAT_ID,MATCH(F1836,LCAT_Name,0)))</f>
        <v/>
      </c>
      <c r="K1836" s="78" t="str">
        <f>IFERROR(_xlfn.XLOOKUP($J1836,MSA_Title_List,MSA_Title_List!$A$2:$A$643,"",0),"")</f>
        <v/>
      </c>
    </row>
    <row r="1837" spans="2:11">
      <c r="B1837" s="78" t="str" cm="1">
        <f t="array" ref="B1837">IF(A1837="","",INDEX(CAGE,MATCH(A1837,Company_Name,0)))</f>
        <v/>
      </c>
      <c r="C1837" s="80" t="str" cm="1">
        <f t="array" ref="C1837">IF(A1837="","",INDEX(Prime_Sub,MATCH(A1837,Company_Name,0)))</f>
        <v/>
      </c>
      <c r="G1837" s="78" t="str" cm="1">
        <f t="array" ref="G1837">IF(F1837="","",INDEX(LCAT_ID,MATCH(F1837,LCAT_Name,0)))</f>
        <v/>
      </c>
      <c r="K1837" s="78" t="str">
        <f>IFERROR(_xlfn.XLOOKUP($J1837,MSA_Title_List,MSA_Title_List!$A$2:$A$643,"",0),"")</f>
        <v/>
      </c>
    </row>
    <row r="1838" spans="2:11">
      <c r="B1838" s="78" t="str" cm="1">
        <f t="array" ref="B1838">IF(A1838="","",INDEX(CAGE,MATCH(A1838,Company_Name,0)))</f>
        <v/>
      </c>
      <c r="C1838" s="80" t="str" cm="1">
        <f t="array" ref="C1838">IF(A1838="","",INDEX(Prime_Sub,MATCH(A1838,Company_Name,0)))</f>
        <v/>
      </c>
      <c r="G1838" s="78" t="str" cm="1">
        <f t="array" ref="G1838">IF(F1838="","",INDEX(LCAT_ID,MATCH(F1838,LCAT_Name,0)))</f>
        <v/>
      </c>
      <c r="K1838" s="78" t="str">
        <f>IFERROR(_xlfn.XLOOKUP($J1838,MSA_Title_List,MSA_Title_List!$A$2:$A$643,"",0),"")</f>
        <v/>
      </c>
    </row>
    <row r="1839" spans="2:11">
      <c r="B1839" s="78" t="str" cm="1">
        <f t="array" ref="B1839">IF(A1839="","",INDEX(CAGE,MATCH(A1839,Company_Name,0)))</f>
        <v/>
      </c>
      <c r="C1839" s="80" t="str" cm="1">
        <f t="array" ref="C1839">IF(A1839="","",INDEX(Prime_Sub,MATCH(A1839,Company_Name,0)))</f>
        <v/>
      </c>
      <c r="G1839" s="78" t="str" cm="1">
        <f t="array" ref="G1839">IF(F1839="","",INDEX(LCAT_ID,MATCH(F1839,LCAT_Name,0)))</f>
        <v/>
      </c>
      <c r="K1839" s="78" t="str">
        <f>IFERROR(_xlfn.XLOOKUP($J1839,MSA_Title_List,MSA_Title_List!$A$2:$A$643,"",0),"")</f>
        <v/>
      </c>
    </row>
    <row r="1840" spans="2:11">
      <c r="B1840" s="78" t="str" cm="1">
        <f t="array" ref="B1840">IF(A1840="","",INDEX(CAGE,MATCH(A1840,Company_Name,0)))</f>
        <v/>
      </c>
      <c r="C1840" s="80" t="str" cm="1">
        <f t="array" ref="C1840">IF(A1840="","",INDEX(Prime_Sub,MATCH(A1840,Company_Name,0)))</f>
        <v/>
      </c>
      <c r="G1840" s="78" t="str" cm="1">
        <f t="array" ref="G1840">IF(F1840="","",INDEX(LCAT_ID,MATCH(F1840,LCAT_Name,0)))</f>
        <v/>
      </c>
      <c r="K1840" s="78" t="str">
        <f>IFERROR(_xlfn.XLOOKUP($J1840,MSA_Title_List,MSA_Title_List!$A$2:$A$643,"",0),"")</f>
        <v/>
      </c>
    </row>
    <row r="1841" spans="2:11">
      <c r="B1841" s="78" t="str" cm="1">
        <f t="array" ref="B1841">IF(A1841="","",INDEX(CAGE,MATCH(A1841,Company_Name,0)))</f>
        <v/>
      </c>
      <c r="C1841" s="80" t="str" cm="1">
        <f t="array" ref="C1841">IF(A1841="","",INDEX(Prime_Sub,MATCH(A1841,Company_Name,0)))</f>
        <v/>
      </c>
      <c r="G1841" s="78" t="str" cm="1">
        <f t="array" ref="G1841">IF(F1841="","",INDEX(LCAT_ID,MATCH(F1841,LCAT_Name,0)))</f>
        <v/>
      </c>
      <c r="K1841" s="78" t="str">
        <f>IFERROR(_xlfn.XLOOKUP($J1841,MSA_Title_List,MSA_Title_List!$A$2:$A$643,"",0),"")</f>
        <v/>
      </c>
    </row>
    <row r="1842" spans="2:11">
      <c r="B1842" s="78" t="str" cm="1">
        <f t="array" ref="B1842">IF(A1842="","",INDEX(CAGE,MATCH(A1842,Company_Name,0)))</f>
        <v/>
      </c>
      <c r="C1842" s="80" t="str" cm="1">
        <f t="array" ref="C1842">IF(A1842="","",INDEX(Prime_Sub,MATCH(A1842,Company_Name,0)))</f>
        <v/>
      </c>
      <c r="G1842" s="78" t="str" cm="1">
        <f t="array" ref="G1842">IF(F1842="","",INDEX(LCAT_ID,MATCH(F1842,LCAT_Name,0)))</f>
        <v/>
      </c>
      <c r="K1842" s="78" t="str">
        <f>IFERROR(_xlfn.XLOOKUP($J1842,MSA_Title_List,MSA_Title_List!$A$2:$A$643,"",0),"")</f>
        <v/>
      </c>
    </row>
    <row r="1843" spans="2:11">
      <c r="B1843" s="78" t="str" cm="1">
        <f t="array" ref="B1843">IF(A1843="","",INDEX(CAGE,MATCH(A1843,Company_Name,0)))</f>
        <v/>
      </c>
      <c r="C1843" s="80" t="str" cm="1">
        <f t="array" ref="C1843">IF(A1843="","",INDEX(Prime_Sub,MATCH(A1843,Company_Name,0)))</f>
        <v/>
      </c>
      <c r="G1843" s="78" t="str" cm="1">
        <f t="array" ref="G1843">IF(F1843="","",INDEX(LCAT_ID,MATCH(F1843,LCAT_Name,0)))</f>
        <v/>
      </c>
      <c r="K1843" s="78" t="str">
        <f>IFERROR(_xlfn.XLOOKUP($J1843,MSA_Title_List,MSA_Title_List!$A$2:$A$643,"",0),"")</f>
        <v/>
      </c>
    </row>
    <row r="1844" spans="2:11">
      <c r="B1844" s="78" t="str" cm="1">
        <f t="array" ref="B1844">IF(A1844="","",INDEX(CAGE,MATCH(A1844,Company_Name,0)))</f>
        <v/>
      </c>
      <c r="C1844" s="80" t="str" cm="1">
        <f t="array" ref="C1844">IF(A1844="","",INDEX(Prime_Sub,MATCH(A1844,Company_Name,0)))</f>
        <v/>
      </c>
      <c r="G1844" s="78" t="str" cm="1">
        <f t="array" ref="G1844">IF(F1844="","",INDEX(LCAT_ID,MATCH(F1844,LCAT_Name,0)))</f>
        <v/>
      </c>
      <c r="K1844" s="78" t="str">
        <f>IFERROR(_xlfn.XLOOKUP($J1844,MSA_Title_List,MSA_Title_List!$A$2:$A$643,"",0),"")</f>
        <v/>
      </c>
    </row>
    <row r="1845" spans="2:11">
      <c r="B1845" s="78" t="str" cm="1">
        <f t="array" ref="B1845">IF(A1845="","",INDEX(CAGE,MATCH(A1845,Company_Name,0)))</f>
        <v/>
      </c>
      <c r="C1845" s="80" t="str" cm="1">
        <f t="array" ref="C1845">IF(A1845="","",INDEX(Prime_Sub,MATCH(A1845,Company_Name,0)))</f>
        <v/>
      </c>
      <c r="G1845" s="78" t="str" cm="1">
        <f t="array" ref="G1845">IF(F1845="","",INDEX(LCAT_ID,MATCH(F1845,LCAT_Name,0)))</f>
        <v/>
      </c>
      <c r="K1845" s="78" t="str">
        <f>IFERROR(_xlfn.XLOOKUP($J1845,MSA_Title_List,MSA_Title_List!$A$2:$A$643,"",0),"")</f>
        <v/>
      </c>
    </row>
    <row r="1846" spans="2:11">
      <c r="B1846" s="78" t="str" cm="1">
        <f t="array" ref="B1846">IF(A1846="","",INDEX(CAGE,MATCH(A1846,Company_Name,0)))</f>
        <v/>
      </c>
      <c r="C1846" s="80" t="str" cm="1">
        <f t="array" ref="C1846">IF(A1846="","",INDEX(Prime_Sub,MATCH(A1846,Company_Name,0)))</f>
        <v/>
      </c>
      <c r="G1846" s="78" t="str" cm="1">
        <f t="array" ref="G1846">IF(F1846="","",INDEX(LCAT_ID,MATCH(F1846,LCAT_Name,0)))</f>
        <v/>
      </c>
      <c r="K1846" s="78" t="str">
        <f>IFERROR(_xlfn.XLOOKUP($J1846,MSA_Title_List,MSA_Title_List!$A$2:$A$643,"",0),"")</f>
        <v/>
      </c>
    </row>
    <row r="1847" spans="2:11">
      <c r="B1847" s="78" t="str" cm="1">
        <f t="array" ref="B1847">IF(A1847="","",INDEX(CAGE,MATCH(A1847,Company_Name,0)))</f>
        <v/>
      </c>
      <c r="C1847" s="80" t="str" cm="1">
        <f t="array" ref="C1847">IF(A1847="","",INDEX(Prime_Sub,MATCH(A1847,Company_Name,0)))</f>
        <v/>
      </c>
      <c r="G1847" s="78" t="str" cm="1">
        <f t="array" ref="G1847">IF(F1847="","",INDEX(LCAT_ID,MATCH(F1847,LCAT_Name,0)))</f>
        <v/>
      </c>
      <c r="K1847" s="78" t="str">
        <f>IFERROR(_xlfn.XLOOKUP($J1847,MSA_Title_List,MSA_Title_List!$A$2:$A$643,"",0),"")</f>
        <v/>
      </c>
    </row>
    <row r="1848" spans="2:11">
      <c r="B1848" s="78" t="str" cm="1">
        <f t="array" ref="B1848">IF(A1848="","",INDEX(CAGE,MATCH(A1848,Company_Name,0)))</f>
        <v/>
      </c>
      <c r="C1848" s="80" t="str" cm="1">
        <f t="array" ref="C1848">IF(A1848="","",INDEX(Prime_Sub,MATCH(A1848,Company_Name,0)))</f>
        <v/>
      </c>
      <c r="G1848" s="78" t="str" cm="1">
        <f t="array" ref="G1848">IF(F1848="","",INDEX(LCAT_ID,MATCH(F1848,LCAT_Name,0)))</f>
        <v/>
      </c>
      <c r="K1848" s="78" t="str">
        <f>IFERROR(_xlfn.XLOOKUP($J1848,MSA_Title_List,MSA_Title_List!$A$2:$A$643,"",0),"")</f>
        <v/>
      </c>
    </row>
    <row r="1849" spans="2:11">
      <c r="B1849" s="78" t="str" cm="1">
        <f t="array" ref="B1849">IF(A1849="","",INDEX(CAGE,MATCH(A1849,Company_Name,0)))</f>
        <v/>
      </c>
      <c r="C1849" s="80" t="str" cm="1">
        <f t="array" ref="C1849">IF(A1849="","",INDEX(Prime_Sub,MATCH(A1849,Company_Name,0)))</f>
        <v/>
      </c>
      <c r="G1849" s="78" t="str" cm="1">
        <f t="array" ref="G1849">IF(F1849="","",INDEX(LCAT_ID,MATCH(F1849,LCAT_Name,0)))</f>
        <v/>
      </c>
      <c r="K1849" s="78" t="str">
        <f>IFERROR(_xlfn.XLOOKUP($J1849,MSA_Title_List,MSA_Title_List!$A$2:$A$643,"",0),"")</f>
        <v/>
      </c>
    </row>
    <row r="1850" spans="2:11">
      <c r="B1850" s="78" t="str" cm="1">
        <f t="array" ref="B1850">IF(A1850="","",INDEX(CAGE,MATCH(A1850,Company_Name,0)))</f>
        <v/>
      </c>
      <c r="C1850" s="80" t="str" cm="1">
        <f t="array" ref="C1850">IF(A1850="","",INDEX(Prime_Sub,MATCH(A1850,Company_Name,0)))</f>
        <v/>
      </c>
      <c r="G1850" s="78" t="str" cm="1">
        <f t="array" ref="G1850">IF(F1850="","",INDEX(LCAT_ID,MATCH(F1850,LCAT_Name,0)))</f>
        <v/>
      </c>
      <c r="K1850" s="78" t="str">
        <f>IFERROR(_xlfn.XLOOKUP($J1850,MSA_Title_List,MSA_Title_List!$A$2:$A$643,"",0),"")</f>
        <v/>
      </c>
    </row>
    <row r="1851" spans="2:11">
      <c r="B1851" s="78" t="str" cm="1">
        <f t="array" ref="B1851">IF(A1851="","",INDEX(CAGE,MATCH(A1851,Company_Name,0)))</f>
        <v/>
      </c>
      <c r="C1851" s="80" t="str" cm="1">
        <f t="array" ref="C1851">IF(A1851="","",INDEX(Prime_Sub,MATCH(A1851,Company_Name,0)))</f>
        <v/>
      </c>
      <c r="G1851" s="78" t="str" cm="1">
        <f t="array" ref="G1851">IF(F1851="","",INDEX(LCAT_ID,MATCH(F1851,LCAT_Name,0)))</f>
        <v/>
      </c>
      <c r="K1851" s="78" t="str">
        <f>IFERROR(_xlfn.XLOOKUP($J1851,MSA_Title_List,MSA_Title_List!$A$2:$A$643,"",0),"")</f>
        <v/>
      </c>
    </row>
    <row r="1852" spans="2:11">
      <c r="B1852" s="78" t="str" cm="1">
        <f t="array" ref="B1852">IF(A1852="","",INDEX(CAGE,MATCH(A1852,Company_Name,0)))</f>
        <v/>
      </c>
      <c r="C1852" s="80" t="str" cm="1">
        <f t="array" ref="C1852">IF(A1852="","",INDEX(Prime_Sub,MATCH(A1852,Company_Name,0)))</f>
        <v/>
      </c>
      <c r="G1852" s="78" t="str" cm="1">
        <f t="array" ref="G1852">IF(F1852="","",INDEX(LCAT_ID,MATCH(F1852,LCAT_Name,0)))</f>
        <v/>
      </c>
      <c r="K1852" s="78" t="str">
        <f>IFERROR(_xlfn.XLOOKUP($J1852,MSA_Title_List,MSA_Title_List!$A$2:$A$643,"",0),"")</f>
        <v/>
      </c>
    </row>
    <row r="1853" spans="2:11">
      <c r="B1853" s="78" t="str" cm="1">
        <f t="array" ref="B1853">IF(A1853="","",INDEX(CAGE,MATCH(A1853,Company_Name,0)))</f>
        <v/>
      </c>
      <c r="C1853" s="80" t="str" cm="1">
        <f t="array" ref="C1853">IF(A1853="","",INDEX(Prime_Sub,MATCH(A1853,Company_Name,0)))</f>
        <v/>
      </c>
      <c r="G1853" s="78" t="str" cm="1">
        <f t="array" ref="G1853">IF(F1853="","",INDEX(LCAT_ID,MATCH(F1853,LCAT_Name,0)))</f>
        <v/>
      </c>
      <c r="K1853" s="78" t="str">
        <f>IFERROR(_xlfn.XLOOKUP($J1853,MSA_Title_List,MSA_Title_List!$A$2:$A$643,"",0),"")</f>
        <v/>
      </c>
    </row>
    <row r="1854" spans="2:11">
      <c r="B1854" s="78" t="str" cm="1">
        <f t="array" ref="B1854">IF(A1854="","",INDEX(CAGE,MATCH(A1854,Company_Name,0)))</f>
        <v/>
      </c>
      <c r="C1854" s="80" t="str" cm="1">
        <f t="array" ref="C1854">IF(A1854="","",INDEX(Prime_Sub,MATCH(A1854,Company_Name,0)))</f>
        <v/>
      </c>
      <c r="G1854" s="78" t="str" cm="1">
        <f t="array" ref="G1854">IF(F1854="","",INDEX(LCAT_ID,MATCH(F1854,LCAT_Name,0)))</f>
        <v/>
      </c>
      <c r="K1854" s="78" t="str">
        <f>IFERROR(_xlfn.XLOOKUP($J1854,MSA_Title_List,MSA_Title_List!$A$2:$A$643,"",0),"")</f>
        <v/>
      </c>
    </row>
    <row r="1855" spans="2:11">
      <c r="B1855" s="78" t="str" cm="1">
        <f t="array" ref="B1855">IF(A1855="","",INDEX(CAGE,MATCH(A1855,Company_Name,0)))</f>
        <v/>
      </c>
      <c r="C1855" s="80" t="str" cm="1">
        <f t="array" ref="C1855">IF(A1855="","",INDEX(Prime_Sub,MATCH(A1855,Company_Name,0)))</f>
        <v/>
      </c>
      <c r="G1855" s="78" t="str" cm="1">
        <f t="array" ref="G1855">IF(F1855="","",INDEX(LCAT_ID,MATCH(F1855,LCAT_Name,0)))</f>
        <v/>
      </c>
      <c r="K1855" s="78" t="str">
        <f>IFERROR(_xlfn.XLOOKUP($J1855,MSA_Title_List,MSA_Title_List!$A$2:$A$643,"",0),"")</f>
        <v/>
      </c>
    </row>
    <row r="1856" spans="2:11">
      <c r="B1856" s="78" t="str" cm="1">
        <f t="array" ref="B1856">IF(A1856="","",INDEX(CAGE,MATCH(A1856,Company_Name,0)))</f>
        <v/>
      </c>
      <c r="C1856" s="80" t="str" cm="1">
        <f t="array" ref="C1856">IF(A1856="","",INDEX(Prime_Sub,MATCH(A1856,Company_Name,0)))</f>
        <v/>
      </c>
      <c r="G1856" s="78" t="str" cm="1">
        <f t="array" ref="G1856">IF(F1856="","",INDEX(LCAT_ID,MATCH(F1856,LCAT_Name,0)))</f>
        <v/>
      </c>
      <c r="K1856" s="78" t="str">
        <f>IFERROR(_xlfn.XLOOKUP($J1856,MSA_Title_List,MSA_Title_List!$A$2:$A$643,"",0),"")</f>
        <v/>
      </c>
    </row>
    <row r="1857" spans="2:11">
      <c r="B1857" s="78" t="str" cm="1">
        <f t="array" ref="B1857">IF(A1857="","",INDEX(CAGE,MATCH(A1857,Company_Name,0)))</f>
        <v/>
      </c>
      <c r="C1857" s="80" t="str" cm="1">
        <f t="array" ref="C1857">IF(A1857="","",INDEX(Prime_Sub,MATCH(A1857,Company_Name,0)))</f>
        <v/>
      </c>
      <c r="G1857" s="78" t="str" cm="1">
        <f t="array" ref="G1857">IF(F1857="","",INDEX(LCAT_ID,MATCH(F1857,LCAT_Name,0)))</f>
        <v/>
      </c>
      <c r="K1857" s="78" t="str">
        <f>IFERROR(_xlfn.XLOOKUP($J1857,MSA_Title_List,MSA_Title_List!$A$2:$A$643,"",0),"")</f>
        <v/>
      </c>
    </row>
    <row r="1858" spans="2:11">
      <c r="B1858" s="78" t="str" cm="1">
        <f t="array" ref="B1858">IF(A1858="","",INDEX(CAGE,MATCH(A1858,Company_Name,0)))</f>
        <v/>
      </c>
      <c r="C1858" s="80" t="str" cm="1">
        <f t="array" ref="C1858">IF(A1858="","",INDEX(Prime_Sub,MATCH(A1858,Company_Name,0)))</f>
        <v/>
      </c>
      <c r="G1858" s="78" t="str" cm="1">
        <f t="array" ref="G1858">IF(F1858="","",INDEX(LCAT_ID,MATCH(F1858,LCAT_Name,0)))</f>
        <v/>
      </c>
      <c r="K1858" s="78" t="str">
        <f>IFERROR(_xlfn.XLOOKUP($J1858,MSA_Title_List,MSA_Title_List!$A$2:$A$643,"",0),"")</f>
        <v/>
      </c>
    </row>
    <row r="1859" spans="2:11">
      <c r="B1859" s="78" t="str" cm="1">
        <f t="array" ref="B1859">IF(A1859="","",INDEX(CAGE,MATCH(A1859,Company_Name,0)))</f>
        <v/>
      </c>
      <c r="C1859" s="80" t="str" cm="1">
        <f t="array" ref="C1859">IF(A1859="","",INDEX(Prime_Sub,MATCH(A1859,Company_Name,0)))</f>
        <v/>
      </c>
      <c r="G1859" s="78" t="str" cm="1">
        <f t="array" ref="G1859">IF(F1859="","",INDEX(LCAT_ID,MATCH(F1859,LCAT_Name,0)))</f>
        <v/>
      </c>
      <c r="K1859" s="78" t="str">
        <f>IFERROR(_xlfn.XLOOKUP($J1859,MSA_Title_List,MSA_Title_List!$A$2:$A$643,"",0),"")</f>
        <v/>
      </c>
    </row>
    <row r="1860" spans="2:11">
      <c r="B1860" s="78" t="str" cm="1">
        <f t="array" ref="B1860">IF(A1860="","",INDEX(CAGE,MATCH(A1860,Company_Name,0)))</f>
        <v/>
      </c>
      <c r="C1860" s="80" t="str" cm="1">
        <f t="array" ref="C1860">IF(A1860="","",INDEX(Prime_Sub,MATCH(A1860,Company_Name,0)))</f>
        <v/>
      </c>
      <c r="G1860" s="78" t="str" cm="1">
        <f t="array" ref="G1860">IF(F1860="","",INDEX(LCAT_ID,MATCH(F1860,LCAT_Name,0)))</f>
        <v/>
      </c>
      <c r="K1860" s="78" t="str">
        <f>IFERROR(_xlfn.XLOOKUP($J1860,MSA_Title_List,MSA_Title_List!$A$2:$A$643,"",0),"")</f>
        <v/>
      </c>
    </row>
    <row r="1861" spans="2:11">
      <c r="B1861" s="78" t="str" cm="1">
        <f t="array" ref="B1861">IF(A1861="","",INDEX(CAGE,MATCH(A1861,Company_Name,0)))</f>
        <v/>
      </c>
      <c r="C1861" s="80" t="str" cm="1">
        <f t="array" ref="C1861">IF(A1861="","",INDEX(Prime_Sub,MATCH(A1861,Company_Name,0)))</f>
        <v/>
      </c>
      <c r="G1861" s="78" t="str" cm="1">
        <f t="array" ref="G1861">IF(F1861="","",INDEX(LCAT_ID,MATCH(F1861,LCAT_Name,0)))</f>
        <v/>
      </c>
      <c r="K1861" s="78" t="str">
        <f>IFERROR(_xlfn.XLOOKUP($J1861,MSA_Title_List,MSA_Title_List!$A$2:$A$643,"",0),"")</f>
        <v/>
      </c>
    </row>
    <row r="1862" spans="2:11">
      <c r="B1862" s="78" t="str" cm="1">
        <f t="array" ref="B1862">IF(A1862="","",INDEX(CAGE,MATCH(A1862,Company_Name,0)))</f>
        <v/>
      </c>
      <c r="C1862" s="80" t="str" cm="1">
        <f t="array" ref="C1862">IF(A1862="","",INDEX(Prime_Sub,MATCH(A1862,Company_Name,0)))</f>
        <v/>
      </c>
      <c r="G1862" s="78" t="str" cm="1">
        <f t="array" ref="G1862">IF(F1862="","",INDEX(LCAT_ID,MATCH(F1862,LCAT_Name,0)))</f>
        <v/>
      </c>
      <c r="K1862" s="78" t="str">
        <f>IFERROR(_xlfn.XLOOKUP($J1862,MSA_Title_List,MSA_Title_List!$A$2:$A$643,"",0),"")</f>
        <v/>
      </c>
    </row>
    <row r="1863" spans="2:11">
      <c r="B1863" s="78" t="str" cm="1">
        <f t="array" ref="B1863">IF(A1863="","",INDEX(CAGE,MATCH(A1863,Company_Name,0)))</f>
        <v/>
      </c>
      <c r="C1863" s="80" t="str" cm="1">
        <f t="array" ref="C1863">IF(A1863="","",INDEX(Prime_Sub,MATCH(A1863,Company_Name,0)))</f>
        <v/>
      </c>
      <c r="G1863" s="78" t="str" cm="1">
        <f t="array" ref="G1863">IF(F1863="","",INDEX(LCAT_ID,MATCH(F1863,LCAT_Name,0)))</f>
        <v/>
      </c>
      <c r="K1863" s="78" t="str">
        <f>IFERROR(_xlfn.XLOOKUP($J1863,MSA_Title_List,MSA_Title_List!$A$2:$A$643,"",0),"")</f>
        <v/>
      </c>
    </row>
    <row r="1864" spans="2:11">
      <c r="B1864" s="78" t="str" cm="1">
        <f t="array" ref="B1864">IF(A1864="","",INDEX(CAGE,MATCH(A1864,Company_Name,0)))</f>
        <v/>
      </c>
      <c r="C1864" s="80" t="str" cm="1">
        <f t="array" ref="C1864">IF(A1864="","",INDEX(Prime_Sub,MATCH(A1864,Company_Name,0)))</f>
        <v/>
      </c>
      <c r="G1864" s="78" t="str" cm="1">
        <f t="array" ref="G1864">IF(F1864="","",INDEX(LCAT_ID,MATCH(F1864,LCAT_Name,0)))</f>
        <v/>
      </c>
      <c r="K1864" s="78" t="str">
        <f>IFERROR(_xlfn.XLOOKUP($J1864,MSA_Title_List,MSA_Title_List!$A$2:$A$643,"",0),"")</f>
        <v/>
      </c>
    </row>
    <row r="1865" spans="2:11">
      <c r="B1865" s="78" t="str" cm="1">
        <f t="array" ref="B1865">IF(A1865="","",INDEX(CAGE,MATCH(A1865,Company_Name,0)))</f>
        <v/>
      </c>
      <c r="C1865" s="80" t="str" cm="1">
        <f t="array" ref="C1865">IF(A1865="","",INDEX(Prime_Sub,MATCH(A1865,Company_Name,0)))</f>
        <v/>
      </c>
      <c r="G1865" s="78" t="str" cm="1">
        <f t="array" ref="G1865">IF(F1865="","",INDEX(LCAT_ID,MATCH(F1865,LCAT_Name,0)))</f>
        <v/>
      </c>
      <c r="K1865" s="78" t="str">
        <f>IFERROR(_xlfn.XLOOKUP($J1865,MSA_Title_List,MSA_Title_List!$A$2:$A$643,"",0),"")</f>
        <v/>
      </c>
    </row>
    <row r="1866" spans="2:11">
      <c r="B1866" s="78" t="str" cm="1">
        <f t="array" ref="B1866">IF(A1866="","",INDEX(CAGE,MATCH(A1866,Company_Name,0)))</f>
        <v/>
      </c>
      <c r="C1866" s="80" t="str" cm="1">
        <f t="array" ref="C1866">IF(A1866="","",INDEX(Prime_Sub,MATCH(A1866,Company_Name,0)))</f>
        <v/>
      </c>
      <c r="G1866" s="78" t="str" cm="1">
        <f t="array" ref="G1866">IF(F1866="","",INDEX(LCAT_ID,MATCH(F1866,LCAT_Name,0)))</f>
        <v/>
      </c>
      <c r="K1866" s="78" t="str">
        <f>IFERROR(_xlfn.XLOOKUP($J1866,MSA_Title_List,MSA_Title_List!$A$2:$A$643,"",0),"")</f>
        <v/>
      </c>
    </row>
    <row r="1867" spans="2:11">
      <c r="B1867" s="78" t="str" cm="1">
        <f t="array" ref="B1867">IF(A1867="","",INDEX(CAGE,MATCH(A1867,Company_Name,0)))</f>
        <v/>
      </c>
      <c r="C1867" s="80" t="str" cm="1">
        <f t="array" ref="C1867">IF(A1867="","",INDEX(Prime_Sub,MATCH(A1867,Company_Name,0)))</f>
        <v/>
      </c>
      <c r="G1867" s="78" t="str" cm="1">
        <f t="array" ref="G1867">IF(F1867="","",INDEX(LCAT_ID,MATCH(F1867,LCAT_Name,0)))</f>
        <v/>
      </c>
      <c r="K1867" s="78" t="str">
        <f>IFERROR(_xlfn.XLOOKUP($J1867,MSA_Title_List,MSA_Title_List!$A$2:$A$643,"",0),"")</f>
        <v/>
      </c>
    </row>
    <row r="1868" spans="2:11">
      <c r="B1868" s="78" t="str" cm="1">
        <f t="array" ref="B1868">IF(A1868="","",INDEX(CAGE,MATCH(A1868,Company_Name,0)))</f>
        <v/>
      </c>
      <c r="C1868" s="80" t="str" cm="1">
        <f t="array" ref="C1868">IF(A1868="","",INDEX(Prime_Sub,MATCH(A1868,Company_Name,0)))</f>
        <v/>
      </c>
      <c r="G1868" s="78" t="str" cm="1">
        <f t="array" ref="G1868">IF(F1868="","",INDEX(LCAT_ID,MATCH(F1868,LCAT_Name,0)))</f>
        <v/>
      </c>
      <c r="K1868" s="78" t="str">
        <f>IFERROR(_xlfn.XLOOKUP($J1868,MSA_Title_List,MSA_Title_List!$A$2:$A$643,"",0),"")</f>
        <v/>
      </c>
    </row>
    <row r="1869" spans="2:11">
      <c r="B1869" s="78" t="str" cm="1">
        <f t="array" ref="B1869">IF(A1869="","",INDEX(CAGE,MATCH(A1869,Company_Name,0)))</f>
        <v/>
      </c>
      <c r="C1869" s="80" t="str" cm="1">
        <f t="array" ref="C1869">IF(A1869="","",INDEX(Prime_Sub,MATCH(A1869,Company_Name,0)))</f>
        <v/>
      </c>
      <c r="G1869" s="78" t="str" cm="1">
        <f t="array" ref="G1869">IF(F1869="","",INDEX(LCAT_ID,MATCH(F1869,LCAT_Name,0)))</f>
        <v/>
      </c>
      <c r="K1869" s="78" t="str">
        <f>IFERROR(_xlfn.XLOOKUP($J1869,MSA_Title_List,MSA_Title_List!$A$2:$A$643,"",0),"")</f>
        <v/>
      </c>
    </row>
    <row r="1870" spans="2:11">
      <c r="B1870" s="78" t="str" cm="1">
        <f t="array" ref="B1870">IF(A1870="","",INDEX(CAGE,MATCH(A1870,Company_Name,0)))</f>
        <v/>
      </c>
      <c r="C1870" s="80" t="str" cm="1">
        <f t="array" ref="C1870">IF(A1870="","",INDEX(Prime_Sub,MATCH(A1870,Company_Name,0)))</f>
        <v/>
      </c>
      <c r="G1870" s="78" t="str" cm="1">
        <f t="array" ref="G1870">IF(F1870="","",INDEX(LCAT_ID,MATCH(F1870,LCAT_Name,0)))</f>
        <v/>
      </c>
      <c r="K1870" s="78" t="str">
        <f>IFERROR(_xlfn.XLOOKUP($J1870,MSA_Title_List,MSA_Title_List!$A$2:$A$643,"",0),"")</f>
        <v/>
      </c>
    </row>
    <row r="1871" spans="2:11">
      <c r="B1871" s="78" t="str" cm="1">
        <f t="array" ref="B1871">IF(A1871="","",INDEX(CAGE,MATCH(A1871,Company_Name,0)))</f>
        <v/>
      </c>
      <c r="C1871" s="80" t="str" cm="1">
        <f t="array" ref="C1871">IF(A1871="","",INDEX(Prime_Sub,MATCH(A1871,Company_Name,0)))</f>
        <v/>
      </c>
      <c r="G1871" s="78" t="str" cm="1">
        <f t="array" ref="G1871">IF(F1871="","",INDEX(LCAT_ID,MATCH(F1871,LCAT_Name,0)))</f>
        <v/>
      </c>
      <c r="K1871" s="78" t="str">
        <f>IFERROR(_xlfn.XLOOKUP($J1871,MSA_Title_List,MSA_Title_List!$A$2:$A$643,"",0),"")</f>
        <v/>
      </c>
    </row>
    <row r="1872" spans="2:11">
      <c r="B1872" s="78" t="str" cm="1">
        <f t="array" ref="B1872">IF(A1872="","",INDEX(CAGE,MATCH(A1872,Company_Name,0)))</f>
        <v/>
      </c>
      <c r="C1872" s="80" t="str" cm="1">
        <f t="array" ref="C1872">IF(A1872="","",INDEX(Prime_Sub,MATCH(A1872,Company_Name,0)))</f>
        <v/>
      </c>
      <c r="G1872" s="78" t="str" cm="1">
        <f t="array" ref="G1872">IF(F1872="","",INDEX(LCAT_ID,MATCH(F1872,LCAT_Name,0)))</f>
        <v/>
      </c>
      <c r="K1872" s="78" t="str">
        <f>IFERROR(_xlfn.XLOOKUP($J1872,MSA_Title_List,MSA_Title_List!$A$2:$A$643,"",0),"")</f>
        <v/>
      </c>
    </row>
    <row r="1873" spans="2:11">
      <c r="B1873" s="78" t="str" cm="1">
        <f t="array" ref="B1873">IF(A1873="","",INDEX(CAGE,MATCH(A1873,Company_Name,0)))</f>
        <v/>
      </c>
      <c r="C1873" s="80" t="str" cm="1">
        <f t="array" ref="C1873">IF(A1873="","",INDEX(Prime_Sub,MATCH(A1873,Company_Name,0)))</f>
        <v/>
      </c>
      <c r="G1873" s="78" t="str" cm="1">
        <f t="array" ref="G1873">IF(F1873="","",INDEX(LCAT_ID,MATCH(F1873,LCAT_Name,0)))</f>
        <v/>
      </c>
      <c r="K1873" s="78" t="str">
        <f>IFERROR(_xlfn.XLOOKUP($J1873,MSA_Title_List,MSA_Title_List!$A$2:$A$643,"",0),"")</f>
        <v/>
      </c>
    </row>
    <row r="1874" spans="2:11">
      <c r="B1874" s="78" t="str" cm="1">
        <f t="array" ref="B1874">IF(A1874="","",INDEX(CAGE,MATCH(A1874,Company_Name,0)))</f>
        <v/>
      </c>
      <c r="C1874" s="80" t="str" cm="1">
        <f t="array" ref="C1874">IF(A1874="","",INDEX(Prime_Sub,MATCH(A1874,Company_Name,0)))</f>
        <v/>
      </c>
      <c r="G1874" s="78" t="str" cm="1">
        <f t="array" ref="G1874">IF(F1874="","",INDEX(LCAT_ID,MATCH(F1874,LCAT_Name,0)))</f>
        <v/>
      </c>
      <c r="K1874" s="78" t="str">
        <f>IFERROR(_xlfn.XLOOKUP($J1874,MSA_Title_List,MSA_Title_List!$A$2:$A$643,"",0),"")</f>
        <v/>
      </c>
    </row>
    <row r="1875" spans="2:11">
      <c r="B1875" s="78" t="str" cm="1">
        <f t="array" ref="B1875">IF(A1875="","",INDEX(CAGE,MATCH(A1875,Company_Name,0)))</f>
        <v/>
      </c>
      <c r="C1875" s="80" t="str" cm="1">
        <f t="array" ref="C1875">IF(A1875="","",INDEX(Prime_Sub,MATCH(A1875,Company_Name,0)))</f>
        <v/>
      </c>
      <c r="G1875" s="78" t="str" cm="1">
        <f t="array" ref="G1875">IF(F1875="","",INDEX(LCAT_ID,MATCH(F1875,LCAT_Name,0)))</f>
        <v/>
      </c>
      <c r="K1875" s="78" t="str">
        <f>IFERROR(_xlfn.XLOOKUP($J1875,MSA_Title_List,MSA_Title_List!$A$2:$A$643,"",0),"")</f>
        <v/>
      </c>
    </row>
    <row r="1876" spans="2:11">
      <c r="B1876" s="78" t="str" cm="1">
        <f t="array" ref="B1876">IF(A1876="","",INDEX(CAGE,MATCH(A1876,Company_Name,0)))</f>
        <v/>
      </c>
      <c r="C1876" s="80" t="str" cm="1">
        <f t="array" ref="C1876">IF(A1876="","",INDEX(Prime_Sub,MATCH(A1876,Company_Name,0)))</f>
        <v/>
      </c>
      <c r="G1876" s="78" t="str" cm="1">
        <f t="array" ref="G1876">IF(F1876="","",INDEX(LCAT_ID,MATCH(F1876,LCAT_Name,0)))</f>
        <v/>
      </c>
      <c r="K1876" s="78" t="str">
        <f>IFERROR(_xlfn.XLOOKUP($J1876,MSA_Title_List,MSA_Title_List!$A$2:$A$643,"",0),"")</f>
        <v/>
      </c>
    </row>
    <row r="1877" spans="2:11">
      <c r="B1877" s="78" t="str" cm="1">
        <f t="array" ref="B1877">IF(A1877="","",INDEX(CAGE,MATCH(A1877,Company_Name,0)))</f>
        <v/>
      </c>
      <c r="C1877" s="80" t="str" cm="1">
        <f t="array" ref="C1877">IF(A1877="","",INDEX(Prime_Sub,MATCH(A1877,Company_Name,0)))</f>
        <v/>
      </c>
      <c r="G1877" s="78" t="str" cm="1">
        <f t="array" ref="G1877">IF(F1877="","",INDEX(LCAT_ID,MATCH(F1877,LCAT_Name,0)))</f>
        <v/>
      </c>
      <c r="K1877" s="78" t="str">
        <f>IFERROR(_xlfn.XLOOKUP($J1877,MSA_Title_List,MSA_Title_List!$A$2:$A$643,"",0),"")</f>
        <v/>
      </c>
    </row>
    <row r="1878" spans="2:11">
      <c r="B1878" s="78" t="str" cm="1">
        <f t="array" ref="B1878">IF(A1878="","",INDEX(CAGE,MATCH(A1878,Company_Name,0)))</f>
        <v/>
      </c>
      <c r="C1878" s="80" t="str" cm="1">
        <f t="array" ref="C1878">IF(A1878="","",INDEX(Prime_Sub,MATCH(A1878,Company_Name,0)))</f>
        <v/>
      </c>
      <c r="G1878" s="78" t="str" cm="1">
        <f t="array" ref="G1878">IF(F1878="","",INDEX(LCAT_ID,MATCH(F1878,LCAT_Name,0)))</f>
        <v/>
      </c>
      <c r="K1878" s="78" t="str">
        <f>IFERROR(_xlfn.XLOOKUP($J1878,MSA_Title_List,MSA_Title_List!$A$2:$A$643,"",0),"")</f>
        <v/>
      </c>
    </row>
    <row r="1879" spans="2:11">
      <c r="B1879" s="78" t="str" cm="1">
        <f t="array" ref="B1879">IF(A1879="","",INDEX(CAGE,MATCH(A1879,Company_Name,0)))</f>
        <v/>
      </c>
      <c r="C1879" s="80" t="str" cm="1">
        <f t="array" ref="C1879">IF(A1879="","",INDEX(Prime_Sub,MATCH(A1879,Company_Name,0)))</f>
        <v/>
      </c>
      <c r="G1879" s="78" t="str" cm="1">
        <f t="array" ref="G1879">IF(F1879="","",INDEX(LCAT_ID,MATCH(F1879,LCAT_Name,0)))</f>
        <v/>
      </c>
      <c r="K1879" s="78" t="str">
        <f>IFERROR(_xlfn.XLOOKUP($J1879,MSA_Title_List,MSA_Title_List!$A$2:$A$643,"",0),"")</f>
        <v/>
      </c>
    </row>
    <row r="1880" spans="2:11">
      <c r="B1880" s="78" t="str" cm="1">
        <f t="array" ref="B1880">IF(A1880="","",INDEX(CAGE,MATCH(A1880,Company_Name,0)))</f>
        <v/>
      </c>
      <c r="C1880" s="80" t="str" cm="1">
        <f t="array" ref="C1880">IF(A1880="","",INDEX(Prime_Sub,MATCH(A1880,Company_Name,0)))</f>
        <v/>
      </c>
      <c r="G1880" s="78" t="str" cm="1">
        <f t="array" ref="G1880">IF(F1880="","",INDEX(LCAT_ID,MATCH(F1880,LCAT_Name,0)))</f>
        <v/>
      </c>
      <c r="K1880" s="78" t="str">
        <f>IFERROR(_xlfn.XLOOKUP($J1880,MSA_Title_List,MSA_Title_List!$A$2:$A$643,"",0),"")</f>
        <v/>
      </c>
    </row>
    <row r="1881" spans="2:11">
      <c r="B1881" s="78" t="str" cm="1">
        <f t="array" ref="B1881">IF(A1881="","",INDEX(CAGE,MATCH(A1881,Company_Name,0)))</f>
        <v/>
      </c>
      <c r="C1881" s="80" t="str" cm="1">
        <f t="array" ref="C1881">IF(A1881="","",INDEX(Prime_Sub,MATCH(A1881,Company_Name,0)))</f>
        <v/>
      </c>
      <c r="G1881" s="78" t="str" cm="1">
        <f t="array" ref="G1881">IF(F1881="","",INDEX(LCAT_ID,MATCH(F1881,LCAT_Name,0)))</f>
        <v/>
      </c>
      <c r="K1881" s="78" t="str">
        <f>IFERROR(_xlfn.XLOOKUP($J1881,MSA_Title_List,MSA_Title_List!$A$2:$A$643,"",0),"")</f>
        <v/>
      </c>
    </row>
    <row r="1882" spans="2:11">
      <c r="B1882" s="78" t="str" cm="1">
        <f t="array" ref="B1882">IF(A1882="","",INDEX(CAGE,MATCH(A1882,Company_Name,0)))</f>
        <v/>
      </c>
      <c r="C1882" s="80" t="str" cm="1">
        <f t="array" ref="C1882">IF(A1882="","",INDEX(Prime_Sub,MATCH(A1882,Company_Name,0)))</f>
        <v/>
      </c>
      <c r="G1882" s="78" t="str" cm="1">
        <f t="array" ref="G1882">IF(F1882="","",INDEX(LCAT_ID,MATCH(F1882,LCAT_Name,0)))</f>
        <v/>
      </c>
      <c r="K1882" s="78" t="str">
        <f>IFERROR(_xlfn.XLOOKUP($J1882,MSA_Title_List,MSA_Title_List!$A$2:$A$643,"",0),"")</f>
        <v/>
      </c>
    </row>
    <row r="1883" spans="2:11">
      <c r="B1883" s="78" t="str" cm="1">
        <f t="array" ref="B1883">IF(A1883="","",INDEX(CAGE,MATCH(A1883,Company_Name,0)))</f>
        <v/>
      </c>
      <c r="C1883" s="80" t="str" cm="1">
        <f t="array" ref="C1883">IF(A1883="","",INDEX(Prime_Sub,MATCH(A1883,Company_Name,0)))</f>
        <v/>
      </c>
      <c r="G1883" s="78" t="str" cm="1">
        <f t="array" ref="G1883">IF(F1883="","",INDEX(LCAT_ID,MATCH(F1883,LCAT_Name,0)))</f>
        <v/>
      </c>
      <c r="K1883" s="78" t="str">
        <f>IFERROR(_xlfn.XLOOKUP($J1883,MSA_Title_List,MSA_Title_List!$A$2:$A$643,"",0),"")</f>
        <v/>
      </c>
    </row>
    <row r="1884" spans="2:11">
      <c r="B1884" s="78" t="str" cm="1">
        <f t="array" ref="B1884">IF(A1884="","",INDEX(CAGE,MATCH(A1884,Company_Name,0)))</f>
        <v/>
      </c>
      <c r="C1884" s="80" t="str" cm="1">
        <f t="array" ref="C1884">IF(A1884="","",INDEX(Prime_Sub,MATCH(A1884,Company_Name,0)))</f>
        <v/>
      </c>
      <c r="G1884" s="78" t="str" cm="1">
        <f t="array" ref="G1884">IF(F1884="","",INDEX(LCAT_ID,MATCH(F1884,LCAT_Name,0)))</f>
        <v/>
      </c>
      <c r="K1884" s="78" t="str">
        <f>IFERROR(_xlfn.XLOOKUP($J1884,MSA_Title_List,MSA_Title_List!$A$2:$A$643,"",0),"")</f>
        <v/>
      </c>
    </row>
    <row r="1885" spans="2:11">
      <c r="B1885" s="78" t="str" cm="1">
        <f t="array" ref="B1885">IF(A1885="","",INDEX(CAGE,MATCH(A1885,Company_Name,0)))</f>
        <v/>
      </c>
      <c r="C1885" s="80" t="str" cm="1">
        <f t="array" ref="C1885">IF(A1885="","",INDEX(Prime_Sub,MATCH(A1885,Company_Name,0)))</f>
        <v/>
      </c>
      <c r="G1885" s="78" t="str" cm="1">
        <f t="array" ref="G1885">IF(F1885="","",INDEX(LCAT_ID,MATCH(F1885,LCAT_Name,0)))</f>
        <v/>
      </c>
      <c r="K1885" s="78" t="str">
        <f>IFERROR(_xlfn.XLOOKUP($J1885,MSA_Title_List,MSA_Title_List!$A$2:$A$643,"",0),"")</f>
        <v/>
      </c>
    </row>
    <row r="1886" spans="2:11">
      <c r="B1886" s="78" t="str" cm="1">
        <f t="array" ref="B1886">IF(A1886="","",INDEX(CAGE,MATCH(A1886,Company_Name,0)))</f>
        <v/>
      </c>
      <c r="C1886" s="80" t="str" cm="1">
        <f t="array" ref="C1886">IF(A1886="","",INDEX(Prime_Sub,MATCH(A1886,Company_Name,0)))</f>
        <v/>
      </c>
      <c r="G1886" s="78" t="str" cm="1">
        <f t="array" ref="G1886">IF(F1886="","",INDEX(LCAT_ID,MATCH(F1886,LCAT_Name,0)))</f>
        <v/>
      </c>
      <c r="K1886" s="78" t="str">
        <f>IFERROR(_xlfn.XLOOKUP($J1886,MSA_Title_List,MSA_Title_List!$A$2:$A$643,"",0),"")</f>
        <v/>
      </c>
    </row>
    <row r="1887" spans="2:11">
      <c r="B1887" s="78" t="str" cm="1">
        <f t="array" ref="B1887">IF(A1887="","",INDEX(CAGE,MATCH(A1887,Company_Name,0)))</f>
        <v/>
      </c>
      <c r="C1887" s="80" t="str" cm="1">
        <f t="array" ref="C1887">IF(A1887="","",INDEX(Prime_Sub,MATCH(A1887,Company_Name,0)))</f>
        <v/>
      </c>
      <c r="G1887" s="78" t="str" cm="1">
        <f t="array" ref="G1887">IF(F1887="","",INDEX(LCAT_ID,MATCH(F1887,LCAT_Name,0)))</f>
        <v/>
      </c>
      <c r="K1887" s="78" t="str">
        <f>IFERROR(_xlfn.XLOOKUP($J1887,MSA_Title_List,MSA_Title_List!$A$2:$A$643,"",0),"")</f>
        <v/>
      </c>
    </row>
    <row r="1888" spans="2:11">
      <c r="B1888" s="78" t="str" cm="1">
        <f t="array" ref="B1888">IF(A1888="","",INDEX(CAGE,MATCH(A1888,Company_Name,0)))</f>
        <v/>
      </c>
      <c r="C1888" s="80" t="str" cm="1">
        <f t="array" ref="C1888">IF(A1888="","",INDEX(Prime_Sub,MATCH(A1888,Company_Name,0)))</f>
        <v/>
      </c>
      <c r="G1888" s="78" t="str" cm="1">
        <f t="array" ref="G1888">IF(F1888="","",INDEX(LCAT_ID,MATCH(F1888,LCAT_Name,0)))</f>
        <v/>
      </c>
      <c r="K1888" s="78" t="str">
        <f>IFERROR(_xlfn.XLOOKUP($J1888,MSA_Title_List,MSA_Title_List!$A$2:$A$643,"",0),"")</f>
        <v/>
      </c>
    </row>
    <row r="1889" spans="2:11">
      <c r="B1889" s="78" t="str" cm="1">
        <f t="array" ref="B1889">IF(A1889="","",INDEX(CAGE,MATCH(A1889,Company_Name,0)))</f>
        <v/>
      </c>
      <c r="C1889" s="80" t="str" cm="1">
        <f t="array" ref="C1889">IF(A1889="","",INDEX(Prime_Sub,MATCH(A1889,Company_Name,0)))</f>
        <v/>
      </c>
      <c r="G1889" s="78" t="str" cm="1">
        <f t="array" ref="G1889">IF(F1889="","",INDEX(LCAT_ID,MATCH(F1889,LCAT_Name,0)))</f>
        <v/>
      </c>
      <c r="K1889" s="78" t="str">
        <f>IFERROR(_xlfn.XLOOKUP($J1889,MSA_Title_List,MSA_Title_List!$A$2:$A$643,"",0),"")</f>
        <v/>
      </c>
    </row>
    <row r="1890" spans="2:11">
      <c r="B1890" s="78" t="str" cm="1">
        <f t="array" ref="B1890">IF(A1890="","",INDEX(CAGE,MATCH(A1890,Company_Name,0)))</f>
        <v/>
      </c>
      <c r="C1890" s="80" t="str" cm="1">
        <f t="array" ref="C1890">IF(A1890="","",INDEX(Prime_Sub,MATCH(A1890,Company_Name,0)))</f>
        <v/>
      </c>
      <c r="G1890" s="78" t="str" cm="1">
        <f t="array" ref="G1890">IF(F1890="","",INDEX(LCAT_ID,MATCH(F1890,LCAT_Name,0)))</f>
        <v/>
      </c>
      <c r="K1890" s="78" t="str">
        <f>IFERROR(_xlfn.XLOOKUP($J1890,MSA_Title_List,MSA_Title_List!$A$2:$A$643,"",0),"")</f>
        <v/>
      </c>
    </row>
    <row r="1891" spans="2:11">
      <c r="B1891" s="78" t="str" cm="1">
        <f t="array" ref="B1891">IF(A1891="","",INDEX(CAGE,MATCH(A1891,Company_Name,0)))</f>
        <v/>
      </c>
      <c r="C1891" s="80" t="str" cm="1">
        <f t="array" ref="C1891">IF(A1891="","",INDEX(Prime_Sub,MATCH(A1891,Company_Name,0)))</f>
        <v/>
      </c>
      <c r="G1891" s="78" t="str" cm="1">
        <f t="array" ref="G1891">IF(F1891="","",INDEX(LCAT_ID,MATCH(F1891,LCAT_Name,0)))</f>
        <v/>
      </c>
      <c r="K1891" s="78" t="str">
        <f>IFERROR(_xlfn.XLOOKUP($J1891,MSA_Title_List,MSA_Title_List!$A$2:$A$643,"",0),"")</f>
        <v/>
      </c>
    </row>
    <row r="1892" spans="2:11">
      <c r="B1892" s="78" t="str" cm="1">
        <f t="array" ref="B1892">IF(A1892="","",INDEX(CAGE,MATCH(A1892,Company_Name,0)))</f>
        <v/>
      </c>
      <c r="C1892" s="80" t="str" cm="1">
        <f t="array" ref="C1892">IF(A1892="","",INDEX(Prime_Sub,MATCH(A1892,Company_Name,0)))</f>
        <v/>
      </c>
      <c r="G1892" s="78" t="str" cm="1">
        <f t="array" ref="G1892">IF(F1892="","",INDEX(LCAT_ID,MATCH(F1892,LCAT_Name,0)))</f>
        <v/>
      </c>
      <c r="K1892" s="78" t="str">
        <f>IFERROR(_xlfn.XLOOKUP($J1892,MSA_Title_List,MSA_Title_List!$A$2:$A$643,"",0),"")</f>
        <v/>
      </c>
    </row>
    <row r="1893" spans="2:11">
      <c r="B1893" s="78" t="str" cm="1">
        <f t="array" ref="B1893">IF(A1893="","",INDEX(CAGE,MATCH(A1893,Company_Name,0)))</f>
        <v/>
      </c>
      <c r="C1893" s="80" t="str" cm="1">
        <f t="array" ref="C1893">IF(A1893="","",INDEX(Prime_Sub,MATCH(A1893,Company_Name,0)))</f>
        <v/>
      </c>
      <c r="G1893" s="78" t="str" cm="1">
        <f t="array" ref="G1893">IF(F1893="","",INDEX(LCAT_ID,MATCH(F1893,LCAT_Name,0)))</f>
        <v/>
      </c>
      <c r="K1893" s="78" t="str">
        <f>IFERROR(_xlfn.XLOOKUP($J1893,MSA_Title_List,MSA_Title_List!$A$2:$A$643,"",0),"")</f>
        <v/>
      </c>
    </row>
    <row r="1894" spans="2:11">
      <c r="B1894" s="78" t="str" cm="1">
        <f t="array" ref="B1894">IF(A1894="","",INDEX(CAGE,MATCH(A1894,Company_Name,0)))</f>
        <v/>
      </c>
      <c r="C1894" s="80" t="str" cm="1">
        <f t="array" ref="C1894">IF(A1894="","",INDEX(Prime_Sub,MATCH(A1894,Company_Name,0)))</f>
        <v/>
      </c>
      <c r="G1894" s="78" t="str" cm="1">
        <f t="array" ref="G1894">IF(F1894="","",INDEX(LCAT_ID,MATCH(F1894,LCAT_Name,0)))</f>
        <v/>
      </c>
      <c r="K1894" s="78" t="str">
        <f>IFERROR(_xlfn.XLOOKUP($J1894,MSA_Title_List,MSA_Title_List!$A$2:$A$643,"",0),"")</f>
        <v/>
      </c>
    </row>
    <row r="1895" spans="2:11">
      <c r="B1895" s="78" t="str" cm="1">
        <f t="array" ref="B1895">IF(A1895="","",INDEX(CAGE,MATCH(A1895,Company_Name,0)))</f>
        <v/>
      </c>
      <c r="C1895" s="80" t="str" cm="1">
        <f t="array" ref="C1895">IF(A1895="","",INDEX(Prime_Sub,MATCH(A1895,Company_Name,0)))</f>
        <v/>
      </c>
      <c r="G1895" s="78" t="str" cm="1">
        <f t="array" ref="G1895">IF(F1895="","",INDEX(LCAT_ID,MATCH(F1895,LCAT_Name,0)))</f>
        <v/>
      </c>
      <c r="K1895" s="78" t="str">
        <f>IFERROR(_xlfn.XLOOKUP($J1895,MSA_Title_List,MSA_Title_List!$A$2:$A$643,"",0),"")</f>
        <v/>
      </c>
    </row>
    <row r="1896" spans="2:11">
      <c r="B1896" s="78" t="str" cm="1">
        <f t="array" ref="B1896">IF(A1896="","",INDEX(CAGE,MATCH(A1896,Company_Name,0)))</f>
        <v/>
      </c>
      <c r="C1896" s="80" t="str" cm="1">
        <f t="array" ref="C1896">IF(A1896="","",INDEX(Prime_Sub,MATCH(A1896,Company_Name,0)))</f>
        <v/>
      </c>
      <c r="G1896" s="78" t="str" cm="1">
        <f t="array" ref="G1896">IF(F1896="","",INDEX(LCAT_ID,MATCH(F1896,LCAT_Name,0)))</f>
        <v/>
      </c>
      <c r="K1896" s="78" t="str">
        <f>IFERROR(_xlfn.XLOOKUP($J1896,MSA_Title_List,MSA_Title_List!$A$2:$A$643,"",0),"")</f>
        <v/>
      </c>
    </row>
    <row r="1897" spans="2:11">
      <c r="B1897" s="78" t="str" cm="1">
        <f t="array" ref="B1897">IF(A1897="","",INDEX(CAGE,MATCH(A1897,Company_Name,0)))</f>
        <v/>
      </c>
      <c r="C1897" s="80" t="str" cm="1">
        <f t="array" ref="C1897">IF(A1897="","",INDEX(Prime_Sub,MATCH(A1897,Company_Name,0)))</f>
        <v/>
      </c>
      <c r="G1897" s="78" t="str" cm="1">
        <f t="array" ref="G1897">IF(F1897="","",INDEX(LCAT_ID,MATCH(F1897,LCAT_Name,0)))</f>
        <v/>
      </c>
      <c r="K1897" s="78" t="str">
        <f>IFERROR(_xlfn.XLOOKUP($J1897,MSA_Title_List,MSA_Title_List!$A$2:$A$643,"",0),"")</f>
        <v/>
      </c>
    </row>
    <row r="1898" spans="2:11">
      <c r="B1898" s="78" t="str" cm="1">
        <f t="array" ref="B1898">IF(A1898="","",INDEX(CAGE,MATCH(A1898,Company_Name,0)))</f>
        <v/>
      </c>
      <c r="C1898" s="80" t="str" cm="1">
        <f t="array" ref="C1898">IF(A1898="","",INDEX(Prime_Sub,MATCH(A1898,Company_Name,0)))</f>
        <v/>
      </c>
      <c r="G1898" s="78" t="str" cm="1">
        <f t="array" ref="G1898">IF(F1898="","",INDEX(LCAT_ID,MATCH(F1898,LCAT_Name,0)))</f>
        <v/>
      </c>
      <c r="K1898" s="78" t="str">
        <f>IFERROR(_xlfn.XLOOKUP($J1898,MSA_Title_List,MSA_Title_List!$A$2:$A$643,"",0),"")</f>
        <v/>
      </c>
    </row>
    <row r="1899" spans="2:11">
      <c r="B1899" s="78" t="str" cm="1">
        <f t="array" ref="B1899">IF(A1899="","",INDEX(CAGE,MATCH(A1899,Company_Name,0)))</f>
        <v/>
      </c>
      <c r="C1899" s="80" t="str" cm="1">
        <f t="array" ref="C1899">IF(A1899="","",INDEX(Prime_Sub,MATCH(A1899,Company_Name,0)))</f>
        <v/>
      </c>
      <c r="G1899" s="78" t="str" cm="1">
        <f t="array" ref="G1899">IF(F1899="","",INDEX(LCAT_ID,MATCH(F1899,LCAT_Name,0)))</f>
        <v/>
      </c>
      <c r="K1899" s="78" t="str">
        <f>IFERROR(_xlfn.XLOOKUP($J1899,MSA_Title_List,MSA_Title_List!$A$2:$A$643,"",0),"")</f>
        <v/>
      </c>
    </row>
    <row r="1900" spans="2:11">
      <c r="B1900" s="78" t="str" cm="1">
        <f t="array" ref="B1900">IF(A1900="","",INDEX(CAGE,MATCH(A1900,Company_Name,0)))</f>
        <v/>
      </c>
      <c r="C1900" s="80" t="str" cm="1">
        <f t="array" ref="C1900">IF(A1900="","",INDEX(Prime_Sub,MATCH(A1900,Company_Name,0)))</f>
        <v/>
      </c>
      <c r="G1900" s="78" t="str" cm="1">
        <f t="array" ref="G1900">IF(F1900="","",INDEX(LCAT_ID,MATCH(F1900,LCAT_Name,0)))</f>
        <v/>
      </c>
      <c r="K1900" s="78" t="str">
        <f>IFERROR(_xlfn.XLOOKUP($J1900,MSA_Title_List,MSA_Title_List!$A$2:$A$643,"",0),"")</f>
        <v/>
      </c>
    </row>
    <row r="1901" spans="2:11">
      <c r="B1901" s="78" t="str" cm="1">
        <f t="array" ref="B1901">IF(A1901="","",INDEX(CAGE,MATCH(A1901,Company_Name,0)))</f>
        <v/>
      </c>
      <c r="C1901" s="80" t="str" cm="1">
        <f t="array" ref="C1901">IF(A1901="","",INDEX(Prime_Sub,MATCH(A1901,Company_Name,0)))</f>
        <v/>
      </c>
      <c r="G1901" s="78" t="str" cm="1">
        <f t="array" ref="G1901">IF(F1901="","",INDEX(LCAT_ID,MATCH(F1901,LCAT_Name,0)))</f>
        <v/>
      </c>
      <c r="K1901" s="78" t="str">
        <f>IFERROR(_xlfn.XLOOKUP($J1901,MSA_Title_List,MSA_Title_List!$A$2:$A$643,"",0),"")</f>
        <v/>
      </c>
    </row>
    <row r="1902" spans="2:11">
      <c r="B1902" s="78" t="str" cm="1">
        <f t="array" ref="B1902">IF(A1902="","",INDEX(CAGE,MATCH(A1902,Company_Name,0)))</f>
        <v/>
      </c>
      <c r="C1902" s="80" t="str" cm="1">
        <f t="array" ref="C1902">IF(A1902="","",INDEX(Prime_Sub,MATCH(A1902,Company_Name,0)))</f>
        <v/>
      </c>
      <c r="G1902" s="78" t="str" cm="1">
        <f t="array" ref="G1902">IF(F1902="","",INDEX(LCAT_ID,MATCH(F1902,LCAT_Name,0)))</f>
        <v/>
      </c>
      <c r="K1902" s="78" t="str">
        <f>IFERROR(_xlfn.XLOOKUP($J1902,MSA_Title_List,MSA_Title_List!$A$2:$A$643,"",0),"")</f>
        <v/>
      </c>
    </row>
    <row r="1903" spans="2:11">
      <c r="B1903" s="78" t="str" cm="1">
        <f t="array" ref="B1903">IF(A1903="","",INDEX(CAGE,MATCH(A1903,Company_Name,0)))</f>
        <v/>
      </c>
      <c r="C1903" s="80" t="str" cm="1">
        <f t="array" ref="C1903">IF(A1903="","",INDEX(Prime_Sub,MATCH(A1903,Company_Name,0)))</f>
        <v/>
      </c>
      <c r="G1903" s="78" t="str" cm="1">
        <f t="array" ref="G1903">IF(F1903="","",INDEX(LCAT_ID,MATCH(F1903,LCAT_Name,0)))</f>
        <v/>
      </c>
      <c r="K1903" s="78" t="str">
        <f>IFERROR(_xlfn.XLOOKUP($J1903,MSA_Title_List,MSA_Title_List!$A$2:$A$643,"",0),"")</f>
        <v/>
      </c>
    </row>
    <row r="1904" spans="2:11">
      <c r="B1904" s="78" t="str" cm="1">
        <f t="array" ref="B1904">IF(A1904="","",INDEX(CAGE,MATCH(A1904,Company_Name,0)))</f>
        <v/>
      </c>
      <c r="C1904" s="80" t="str" cm="1">
        <f t="array" ref="C1904">IF(A1904="","",INDEX(Prime_Sub,MATCH(A1904,Company_Name,0)))</f>
        <v/>
      </c>
      <c r="G1904" s="78" t="str" cm="1">
        <f t="array" ref="G1904">IF(F1904="","",INDEX(LCAT_ID,MATCH(F1904,LCAT_Name,0)))</f>
        <v/>
      </c>
      <c r="K1904" s="78" t="str">
        <f>IFERROR(_xlfn.XLOOKUP($J1904,MSA_Title_List,MSA_Title_List!$A$2:$A$643,"",0),"")</f>
        <v/>
      </c>
    </row>
    <row r="1905" spans="2:11">
      <c r="B1905" s="78" t="str" cm="1">
        <f t="array" ref="B1905">IF(A1905="","",INDEX(CAGE,MATCH(A1905,Company_Name,0)))</f>
        <v/>
      </c>
      <c r="C1905" s="80" t="str" cm="1">
        <f t="array" ref="C1905">IF(A1905="","",INDEX(Prime_Sub,MATCH(A1905,Company_Name,0)))</f>
        <v/>
      </c>
      <c r="G1905" s="78" t="str" cm="1">
        <f t="array" ref="G1905">IF(F1905="","",INDEX(LCAT_ID,MATCH(F1905,LCAT_Name,0)))</f>
        <v/>
      </c>
      <c r="K1905" s="78" t="str">
        <f>IFERROR(_xlfn.XLOOKUP($J1905,MSA_Title_List,MSA_Title_List!$A$2:$A$643,"",0),"")</f>
        <v/>
      </c>
    </row>
    <row r="1906" spans="2:11">
      <c r="B1906" s="78" t="str" cm="1">
        <f t="array" ref="B1906">IF(A1906="","",INDEX(CAGE,MATCH(A1906,Company_Name,0)))</f>
        <v/>
      </c>
      <c r="C1906" s="80" t="str" cm="1">
        <f t="array" ref="C1906">IF(A1906="","",INDEX(Prime_Sub,MATCH(A1906,Company_Name,0)))</f>
        <v/>
      </c>
      <c r="G1906" s="78" t="str" cm="1">
        <f t="array" ref="G1906">IF(F1906="","",INDEX(LCAT_ID,MATCH(F1906,LCAT_Name,0)))</f>
        <v/>
      </c>
      <c r="K1906" s="78" t="str">
        <f>IFERROR(_xlfn.XLOOKUP($J1906,MSA_Title_List,MSA_Title_List!$A$2:$A$643,"",0),"")</f>
        <v/>
      </c>
    </row>
    <row r="1907" spans="2:11">
      <c r="B1907" s="78" t="str" cm="1">
        <f t="array" ref="B1907">IF(A1907="","",INDEX(CAGE,MATCH(A1907,Company_Name,0)))</f>
        <v/>
      </c>
      <c r="C1907" s="80" t="str" cm="1">
        <f t="array" ref="C1907">IF(A1907="","",INDEX(Prime_Sub,MATCH(A1907,Company_Name,0)))</f>
        <v/>
      </c>
      <c r="G1907" s="78" t="str" cm="1">
        <f t="array" ref="G1907">IF(F1907="","",INDEX(LCAT_ID,MATCH(F1907,LCAT_Name,0)))</f>
        <v/>
      </c>
      <c r="K1907" s="78" t="str">
        <f>IFERROR(_xlfn.XLOOKUP($J1907,MSA_Title_List,MSA_Title_List!$A$2:$A$643,"",0),"")</f>
        <v/>
      </c>
    </row>
    <row r="1908" spans="2:11">
      <c r="B1908" s="78" t="str" cm="1">
        <f t="array" ref="B1908">IF(A1908="","",INDEX(CAGE,MATCH(A1908,Company_Name,0)))</f>
        <v/>
      </c>
      <c r="C1908" s="80" t="str" cm="1">
        <f t="array" ref="C1908">IF(A1908="","",INDEX(Prime_Sub,MATCH(A1908,Company_Name,0)))</f>
        <v/>
      </c>
      <c r="G1908" s="78" t="str" cm="1">
        <f t="array" ref="G1908">IF(F1908="","",INDEX(LCAT_ID,MATCH(F1908,LCAT_Name,0)))</f>
        <v/>
      </c>
      <c r="K1908" s="78" t="str">
        <f>IFERROR(_xlfn.XLOOKUP($J1908,MSA_Title_List,MSA_Title_List!$A$2:$A$643,"",0),"")</f>
        <v/>
      </c>
    </row>
    <row r="1909" spans="2:11">
      <c r="B1909" s="78" t="str" cm="1">
        <f t="array" ref="B1909">IF(A1909="","",INDEX(CAGE,MATCH(A1909,Company_Name,0)))</f>
        <v/>
      </c>
      <c r="C1909" s="80" t="str" cm="1">
        <f t="array" ref="C1909">IF(A1909="","",INDEX(Prime_Sub,MATCH(A1909,Company_Name,0)))</f>
        <v/>
      </c>
      <c r="G1909" s="78" t="str" cm="1">
        <f t="array" ref="G1909">IF(F1909="","",INDEX(LCAT_ID,MATCH(F1909,LCAT_Name,0)))</f>
        <v/>
      </c>
      <c r="K1909" s="78" t="str">
        <f>IFERROR(_xlfn.XLOOKUP($J1909,MSA_Title_List,MSA_Title_List!$A$2:$A$643,"",0),"")</f>
        <v/>
      </c>
    </row>
    <row r="1910" spans="2:11">
      <c r="B1910" s="78" t="str" cm="1">
        <f t="array" ref="B1910">IF(A1910="","",INDEX(CAGE,MATCH(A1910,Company_Name,0)))</f>
        <v/>
      </c>
      <c r="C1910" s="80" t="str" cm="1">
        <f t="array" ref="C1910">IF(A1910="","",INDEX(Prime_Sub,MATCH(A1910,Company_Name,0)))</f>
        <v/>
      </c>
      <c r="G1910" s="78" t="str" cm="1">
        <f t="array" ref="G1910">IF(F1910="","",INDEX(LCAT_ID,MATCH(F1910,LCAT_Name,0)))</f>
        <v/>
      </c>
      <c r="K1910" s="78" t="str">
        <f>IFERROR(_xlfn.XLOOKUP($J1910,MSA_Title_List,MSA_Title_List!$A$2:$A$643,"",0),"")</f>
        <v/>
      </c>
    </row>
    <row r="1911" spans="2:11">
      <c r="B1911" s="78" t="str" cm="1">
        <f t="array" ref="B1911">IF(A1911="","",INDEX(CAGE,MATCH(A1911,Company_Name,0)))</f>
        <v/>
      </c>
      <c r="C1911" s="80" t="str" cm="1">
        <f t="array" ref="C1911">IF(A1911="","",INDEX(Prime_Sub,MATCH(A1911,Company_Name,0)))</f>
        <v/>
      </c>
      <c r="G1911" s="78" t="str" cm="1">
        <f t="array" ref="G1911">IF(F1911="","",INDEX(LCAT_ID,MATCH(F1911,LCAT_Name,0)))</f>
        <v/>
      </c>
      <c r="K1911" s="78" t="str">
        <f>IFERROR(_xlfn.XLOOKUP($J1911,MSA_Title_List,MSA_Title_List!$A$2:$A$643,"",0),"")</f>
        <v/>
      </c>
    </row>
    <row r="1912" spans="2:11">
      <c r="B1912" s="78" t="str" cm="1">
        <f t="array" ref="B1912">IF(A1912="","",INDEX(CAGE,MATCH(A1912,Company_Name,0)))</f>
        <v/>
      </c>
      <c r="C1912" s="80" t="str" cm="1">
        <f t="array" ref="C1912">IF(A1912="","",INDEX(Prime_Sub,MATCH(A1912,Company_Name,0)))</f>
        <v/>
      </c>
      <c r="G1912" s="78" t="str" cm="1">
        <f t="array" ref="G1912">IF(F1912="","",INDEX(LCAT_ID,MATCH(F1912,LCAT_Name,0)))</f>
        <v/>
      </c>
      <c r="K1912" s="78" t="str">
        <f>IFERROR(_xlfn.XLOOKUP($J1912,MSA_Title_List,MSA_Title_List!$A$2:$A$643,"",0),"")</f>
        <v/>
      </c>
    </row>
    <row r="1913" spans="2:11">
      <c r="B1913" s="78" t="str" cm="1">
        <f t="array" ref="B1913">IF(A1913="","",INDEX(CAGE,MATCH(A1913,Company_Name,0)))</f>
        <v/>
      </c>
      <c r="C1913" s="80" t="str" cm="1">
        <f t="array" ref="C1913">IF(A1913="","",INDEX(Prime_Sub,MATCH(A1913,Company_Name,0)))</f>
        <v/>
      </c>
      <c r="G1913" s="78" t="str" cm="1">
        <f t="array" ref="G1913">IF(F1913="","",INDEX(LCAT_ID,MATCH(F1913,LCAT_Name,0)))</f>
        <v/>
      </c>
      <c r="K1913" s="78" t="str">
        <f>IFERROR(_xlfn.XLOOKUP($J1913,MSA_Title_List,MSA_Title_List!$A$2:$A$643,"",0),"")</f>
        <v/>
      </c>
    </row>
    <row r="1914" spans="2:11">
      <c r="B1914" s="78" t="str" cm="1">
        <f t="array" ref="B1914">IF(A1914="","",INDEX(CAGE,MATCH(A1914,Company_Name,0)))</f>
        <v/>
      </c>
      <c r="C1914" s="80" t="str" cm="1">
        <f t="array" ref="C1914">IF(A1914="","",INDEX(Prime_Sub,MATCH(A1914,Company_Name,0)))</f>
        <v/>
      </c>
      <c r="G1914" s="78" t="str" cm="1">
        <f t="array" ref="G1914">IF(F1914="","",INDEX(LCAT_ID,MATCH(F1914,LCAT_Name,0)))</f>
        <v/>
      </c>
      <c r="K1914" s="78" t="str">
        <f>IFERROR(_xlfn.XLOOKUP($J1914,MSA_Title_List,MSA_Title_List!$A$2:$A$643,"",0),"")</f>
        <v/>
      </c>
    </row>
    <row r="1915" spans="2:11">
      <c r="B1915" s="78" t="str" cm="1">
        <f t="array" ref="B1915">IF(A1915="","",INDEX(CAGE,MATCH(A1915,Company_Name,0)))</f>
        <v/>
      </c>
      <c r="C1915" s="80" t="str" cm="1">
        <f t="array" ref="C1915">IF(A1915="","",INDEX(Prime_Sub,MATCH(A1915,Company_Name,0)))</f>
        <v/>
      </c>
      <c r="G1915" s="78" t="str" cm="1">
        <f t="array" ref="G1915">IF(F1915="","",INDEX(LCAT_ID,MATCH(F1915,LCAT_Name,0)))</f>
        <v/>
      </c>
      <c r="K1915" s="78" t="str">
        <f>IFERROR(_xlfn.XLOOKUP($J1915,MSA_Title_List,MSA_Title_List!$A$2:$A$643,"",0),"")</f>
        <v/>
      </c>
    </row>
    <row r="1916" spans="2:11">
      <c r="B1916" s="78" t="str" cm="1">
        <f t="array" ref="B1916">IF(A1916="","",INDEX(CAGE,MATCH(A1916,Company_Name,0)))</f>
        <v/>
      </c>
      <c r="C1916" s="80" t="str" cm="1">
        <f t="array" ref="C1916">IF(A1916="","",INDEX(Prime_Sub,MATCH(A1916,Company_Name,0)))</f>
        <v/>
      </c>
      <c r="G1916" s="78" t="str" cm="1">
        <f t="array" ref="G1916">IF(F1916="","",INDEX(LCAT_ID,MATCH(F1916,LCAT_Name,0)))</f>
        <v/>
      </c>
      <c r="K1916" s="78" t="str">
        <f>IFERROR(_xlfn.XLOOKUP($J1916,MSA_Title_List,MSA_Title_List!$A$2:$A$643,"",0),"")</f>
        <v/>
      </c>
    </row>
    <row r="1917" spans="2:11">
      <c r="B1917" s="78" t="str" cm="1">
        <f t="array" ref="B1917">IF(A1917="","",INDEX(CAGE,MATCH(A1917,Company_Name,0)))</f>
        <v/>
      </c>
      <c r="C1917" s="80" t="str" cm="1">
        <f t="array" ref="C1917">IF(A1917="","",INDEX(Prime_Sub,MATCH(A1917,Company_Name,0)))</f>
        <v/>
      </c>
      <c r="G1917" s="78" t="str" cm="1">
        <f t="array" ref="G1917">IF(F1917="","",INDEX(LCAT_ID,MATCH(F1917,LCAT_Name,0)))</f>
        <v/>
      </c>
      <c r="K1917" s="78" t="str">
        <f>IFERROR(_xlfn.XLOOKUP($J1917,MSA_Title_List,MSA_Title_List!$A$2:$A$643,"",0),"")</f>
        <v/>
      </c>
    </row>
    <row r="1918" spans="2:11">
      <c r="B1918" s="78" t="str" cm="1">
        <f t="array" ref="B1918">IF(A1918="","",INDEX(CAGE,MATCH(A1918,Company_Name,0)))</f>
        <v/>
      </c>
      <c r="C1918" s="80" t="str" cm="1">
        <f t="array" ref="C1918">IF(A1918="","",INDEX(Prime_Sub,MATCH(A1918,Company_Name,0)))</f>
        <v/>
      </c>
      <c r="G1918" s="78" t="str" cm="1">
        <f t="array" ref="G1918">IF(F1918="","",INDEX(LCAT_ID,MATCH(F1918,LCAT_Name,0)))</f>
        <v/>
      </c>
      <c r="K1918" s="78" t="str">
        <f>IFERROR(_xlfn.XLOOKUP($J1918,MSA_Title_List,MSA_Title_List!$A$2:$A$643,"",0),"")</f>
        <v/>
      </c>
    </row>
    <row r="1919" spans="2:11">
      <c r="B1919" s="78" t="str" cm="1">
        <f t="array" ref="B1919">IF(A1919="","",INDEX(CAGE,MATCH(A1919,Company_Name,0)))</f>
        <v/>
      </c>
      <c r="C1919" s="80" t="str" cm="1">
        <f t="array" ref="C1919">IF(A1919="","",INDEX(Prime_Sub,MATCH(A1919,Company_Name,0)))</f>
        <v/>
      </c>
      <c r="G1919" s="78" t="str" cm="1">
        <f t="array" ref="G1919">IF(F1919="","",INDEX(LCAT_ID,MATCH(F1919,LCAT_Name,0)))</f>
        <v/>
      </c>
      <c r="K1919" s="78" t="str">
        <f>IFERROR(_xlfn.XLOOKUP($J1919,MSA_Title_List,MSA_Title_List!$A$2:$A$643,"",0),"")</f>
        <v/>
      </c>
    </row>
    <row r="1920" spans="2:11">
      <c r="B1920" s="78" t="str" cm="1">
        <f t="array" ref="B1920">IF(A1920="","",INDEX(CAGE,MATCH(A1920,Company_Name,0)))</f>
        <v/>
      </c>
      <c r="C1920" s="80" t="str" cm="1">
        <f t="array" ref="C1920">IF(A1920="","",INDEX(Prime_Sub,MATCH(A1920,Company_Name,0)))</f>
        <v/>
      </c>
      <c r="G1920" s="78" t="str" cm="1">
        <f t="array" ref="G1920">IF(F1920="","",INDEX(LCAT_ID,MATCH(F1920,LCAT_Name,0)))</f>
        <v/>
      </c>
      <c r="K1920" s="78" t="str">
        <f>IFERROR(_xlfn.XLOOKUP($J1920,MSA_Title_List,MSA_Title_List!$A$2:$A$643,"",0),"")</f>
        <v/>
      </c>
    </row>
    <row r="1921" spans="2:11">
      <c r="B1921" s="78" t="str" cm="1">
        <f t="array" ref="B1921">IF(A1921="","",INDEX(CAGE,MATCH(A1921,Company_Name,0)))</f>
        <v/>
      </c>
      <c r="C1921" s="80" t="str" cm="1">
        <f t="array" ref="C1921">IF(A1921="","",INDEX(Prime_Sub,MATCH(A1921,Company_Name,0)))</f>
        <v/>
      </c>
      <c r="G1921" s="78" t="str" cm="1">
        <f t="array" ref="G1921">IF(F1921="","",INDEX(LCAT_ID,MATCH(F1921,LCAT_Name,0)))</f>
        <v/>
      </c>
      <c r="K1921" s="78" t="str">
        <f>IFERROR(_xlfn.XLOOKUP($J1921,MSA_Title_List,MSA_Title_List!$A$2:$A$643,"",0),"")</f>
        <v/>
      </c>
    </row>
    <row r="1922" spans="2:11">
      <c r="B1922" s="78" t="str" cm="1">
        <f t="array" ref="B1922">IF(A1922="","",INDEX(CAGE,MATCH(A1922,Company_Name,0)))</f>
        <v/>
      </c>
      <c r="C1922" s="80" t="str" cm="1">
        <f t="array" ref="C1922">IF(A1922="","",INDEX(Prime_Sub,MATCH(A1922,Company_Name,0)))</f>
        <v/>
      </c>
      <c r="G1922" s="78" t="str" cm="1">
        <f t="array" ref="G1922">IF(F1922="","",INDEX(LCAT_ID,MATCH(F1922,LCAT_Name,0)))</f>
        <v/>
      </c>
      <c r="K1922" s="78" t="str">
        <f>IFERROR(_xlfn.XLOOKUP($J1922,MSA_Title_List,MSA_Title_List!$A$2:$A$643,"",0),"")</f>
        <v/>
      </c>
    </row>
    <row r="1923" spans="2:11">
      <c r="B1923" s="78" t="str" cm="1">
        <f t="array" ref="B1923">IF(A1923="","",INDEX(CAGE,MATCH(A1923,Company_Name,0)))</f>
        <v/>
      </c>
      <c r="C1923" s="80" t="str" cm="1">
        <f t="array" ref="C1923">IF(A1923="","",INDEX(Prime_Sub,MATCH(A1923,Company_Name,0)))</f>
        <v/>
      </c>
      <c r="G1923" s="78" t="str" cm="1">
        <f t="array" ref="G1923">IF(F1923="","",INDEX(LCAT_ID,MATCH(F1923,LCAT_Name,0)))</f>
        <v/>
      </c>
      <c r="K1923" s="78" t="str">
        <f>IFERROR(_xlfn.XLOOKUP($J1923,MSA_Title_List,MSA_Title_List!$A$2:$A$643,"",0),"")</f>
        <v/>
      </c>
    </row>
    <row r="1924" spans="2:11">
      <c r="B1924" s="78" t="str" cm="1">
        <f t="array" ref="B1924">IF(A1924="","",INDEX(CAGE,MATCH(A1924,Company_Name,0)))</f>
        <v/>
      </c>
      <c r="C1924" s="80" t="str" cm="1">
        <f t="array" ref="C1924">IF(A1924="","",INDEX(Prime_Sub,MATCH(A1924,Company_Name,0)))</f>
        <v/>
      </c>
      <c r="G1924" s="78" t="str" cm="1">
        <f t="array" ref="G1924">IF(F1924="","",INDEX(LCAT_ID,MATCH(F1924,LCAT_Name,0)))</f>
        <v/>
      </c>
      <c r="K1924" s="78" t="str">
        <f>IFERROR(_xlfn.XLOOKUP($J1924,MSA_Title_List,MSA_Title_List!$A$2:$A$643,"",0),"")</f>
        <v/>
      </c>
    </row>
    <row r="1925" spans="2:11">
      <c r="B1925" s="78" t="str" cm="1">
        <f t="array" ref="B1925">IF(A1925="","",INDEX(CAGE,MATCH(A1925,Company_Name,0)))</f>
        <v/>
      </c>
      <c r="C1925" s="80" t="str" cm="1">
        <f t="array" ref="C1925">IF(A1925="","",INDEX(Prime_Sub,MATCH(A1925,Company_Name,0)))</f>
        <v/>
      </c>
      <c r="G1925" s="78" t="str" cm="1">
        <f t="array" ref="G1925">IF(F1925="","",INDEX(LCAT_ID,MATCH(F1925,LCAT_Name,0)))</f>
        <v/>
      </c>
      <c r="K1925" s="78" t="str">
        <f>IFERROR(_xlfn.XLOOKUP($J1925,MSA_Title_List,MSA_Title_List!$A$2:$A$643,"",0),"")</f>
        <v/>
      </c>
    </row>
    <row r="1926" spans="2:11">
      <c r="B1926" s="78" t="str" cm="1">
        <f t="array" ref="B1926">IF(A1926="","",INDEX(CAGE,MATCH(A1926,Company_Name,0)))</f>
        <v/>
      </c>
      <c r="C1926" s="80" t="str" cm="1">
        <f t="array" ref="C1926">IF(A1926="","",INDEX(Prime_Sub,MATCH(A1926,Company_Name,0)))</f>
        <v/>
      </c>
      <c r="G1926" s="78" t="str" cm="1">
        <f t="array" ref="G1926">IF(F1926="","",INDEX(LCAT_ID,MATCH(F1926,LCAT_Name,0)))</f>
        <v/>
      </c>
      <c r="K1926" s="78" t="str">
        <f>IFERROR(_xlfn.XLOOKUP($J1926,MSA_Title_List,MSA_Title_List!$A$2:$A$643,"",0),"")</f>
        <v/>
      </c>
    </row>
    <row r="1927" spans="2:11">
      <c r="B1927" s="78" t="str" cm="1">
        <f t="array" ref="B1927">IF(A1927="","",INDEX(CAGE,MATCH(A1927,Company_Name,0)))</f>
        <v/>
      </c>
      <c r="C1927" s="80" t="str" cm="1">
        <f t="array" ref="C1927">IF(A1927="","",INDEX(Prime_Sub,MATCH(A1927,Company_Name,0)))</f>
        <v/>
      </c>
      <c r="G1927" s="78" t="str" cm="1">
        <f t="array" ref="G1927">IF(F1927="","",INDEX(LCAT_ID,MATCH(F1927,LCAT_Name,0)))</f>
        <v/>
      </c>
      <c r="K1927" s="78" t="str">
        <f>IFERROR(_xlfn.XLOOKUP($J1927,MSA_Title_List,MSA_Title_List!$A$2:$A$643,"",0),"")</f>
        <v/>
      </c>
    </row>
    <row r="1928" spans="2:11">
      <c r="B1928" s="78" t="str" cm="1">
        <f t="array" ref="B1928">IF(A1928="","",INDEX(CAGE,MATCH(A1928,Company_Name,0)))</f>
        <v/>
      </c>
      <c r="C1928" s="80" t="str" cm="1">
        <f t="array" ref="C1928">IF(A1928="","",INDEX(Prime_Sub,MATCH(A1928,Company_Name,0)))</f>
        <v/>
      </c>
      <c r="G1928" s="78" t="str" cm="1">
        <f t="array" ref="G1928">IF(F1928="","",INDEX(LCAT_ID,MATCH(F1928,LCAT_Name,0)))</f>
        <v/>
      </c>
      <c r="K1928" s="78" t="str">
        <f>IFERROR(_xlfn.XLOOKUP($J1928,MSA_Title_List,MSA_Title_List!$A$2:$A$643,"",0),"")</f>
        <v/>
      </c>
    </row>
    <row r="1929" spans="2:11">
      <c r="B1929" s="78" t="str" cm="1">
        <f t="array" ref="B1929">IF(A1929="","",INDEX(CAGE,MATCH(A1929,Company_Name,0)))</f>
        <v/>
      </c>
      <c r="C1929" s="80" t="str" cm="1">
        <f t="array" ref="C1929">IF(A1929="","",INDEX(Prime_Sub,MATCH(A1929,Company_Name,0)))</f>
        <v/>
      </c>
      <c r="G1929" s="78" t="str" cm="1">
        <f t="array" ref="G1929">IF(F1929="","",INDEX(LCAT_ID,MATCH(F1929,LCAT_Name,0)))</f>
        <v/>
      </c>
      <c r="K1929" s="78" t="str">
        <f>IFERROR(_xlfn.XLOOKUP($J1929,MSA_Title_List,MSA_Title_List!$A$2:$A$643,"",0),"")</f>
        <v/>
      </c>
    </row>
    <row r="1930" spans="2:11">
      <c r="B1930" s="78" t="str" cm="1">
        <f t="array" ref="B1930">IF(A1930="","",INDEX(CAGE,MATCH(A1930,Company_Name,0)))</f>
        <v/>
      </c>
      <c r="C1930" s="80" t="str" cm="1">
        <f t="array" ref="C1930">IF(A1930="","",INDEX(Prime_Sub,MATCH(A1930,Company_Name,0)))</f>
        <v/>
      </c>
      <c r="G1930" s="78" t="str" cm="1">
        <f t="array" ref="G1930">IF(F1930="","",INDEX(LCAT_ID,MATCH(F1930,LCAT_Name,0)))</f>
        <v/>
      </c>
      <c r="K1930" s="78" t="str">
        <f>IFERROR(_xlfn.XLOOKUP($J1930,MSA_Title_List,MSA_Title_List!$A$2:$A$643,"",0),"")</f>
        <v/>
      </c>
    </row>
    <row r="1931" spans="2:11">
      <c r="B1931" s="78" t="str" cm="1">
        <f t="array" ref="B1931">IF(A1931="","",INDEX(CAGE,MATCH(A1931,Company_Name,0)))</f>
        <v/>
      </c>
      <c r="C1931" s="80" t="str" cm="1">
        <f t="array" ref="C1931">IF(A1931="","",INDEX(Prime_Sub,MATCH(A1931,Company_Name,0)))</f>
        <v/>
      </c>
      <c r="G1931" s="78" t="str" cm="1">
        <f t="array" ref="G1931">IF(F1931="","",INDEX(LCAT_ID,MATCH(F1931,LCAT_Name,0)))</f>
        <v/>
      </c>
      <c r="K1931" s="78" t="str">
        <f>IFERROR(_xlfn.XLOOKUP($J1931,MSA_Title_List,MSA_Title_List!$A$2:$A$643,"",0),"")</f>
        <v/>
      </c>
    </row>
    <row r="1932" spans="2:11">
      <c r="B1932" s="78" t="str" cm="1">
        <f t="array" ref="B1932">IF(A1932="","",INDEX(CAGE,MATCH(A1932,Company_Name,0)))</f>
        <v/>
      </c>
      <c r="C1932" s="80" t="str" cm="1">
        <f t="array" ref="C1932">IF(A1932="","",INDEX(Prime_Sub,MATCH(A1932,Company_Name,0)))</f>
        <v/>
      </c>
      <c r="G1932" s="78" t="str" cm="1">
        <f t="array" ref="G1932">IF(F1932="","",INDEX(LCAT_ID,MATCH(F1932,LCAT_Name,0)))</f>
        <v/>
      </c>
      <c r="K1932" s="78" t="str">
        <f>IFERROR(_xlfn.XLOOKUP($J1932,MSA_Title_List,MSA_Title_List!$A$2:$A$643,"",0),"")</f>
        <v/>
      </c>
    </row>
    <row r="1933" spans="2:11">
      <c r="B1933" s="78" t="str" cm="1">
        <f t="array" ref="B1933">IF(A1933="","",INDEX(CAGE,MATCH(A1933,Company_Name,0)))</f>
        <v/>
      </c>
      <c r="C1933" s="80" t="str" cm="1">
        <f t="array" ref="C1933">IF(A1933="","",INDEX(Prime_Sub,MATCH(A1933,Company_Name,0)))</f>
        <v/>
      </c>
      <c r="G1933" s="78" t="str" cm="1">
        <f t="array" ref="G1933">IF(F1933="","",INDEX(LCAT_ID,MATCH(F1933,LCAT_Name,0)))</f>
        <v/>
      </c>
      <c r="K1933" s="78" t="str">
        <f>IFERROR(_xlfn.XLOOKUP($J1933,MSA_Title_List,MSA_Title_List!$A$2:$A$643,"",0),"")</f>
        <v/>
      </c>
    </row>
    <row r="1934" spans="2:11">
      <c r="B1934" s="78" t="str" cm="1">
        <f t="array" ref="B1934">IF(A1934="","",INDEX(CAGE,MATCH(A1934,Company_Name,0)))</f>
        <v/>
      </c>
      <c r="C1934" s="80" t="str" cm="1">
        <f t="array" ref="C1934">IF(A1934="","",INDEX(Prime_Sub,MATCH(A1934,Company_Name,0)))</f>
        <v/>
      </c>
      <c r="G1934" s="78" t="str" cm="1">
        <f t="array" ref="G1934">IF(F1934="","",INDEX(LCAT_ID,MATCH(F1934,LCAT_Name,0)))</f>
        <v/>
      </c>
      <c r="K1934" s="78" t="str">
        <f>IFERROR(_xlfn.XLOOKUP($J1934,MSA_Title_List,MSA_Title_List!$A$2:$A$643,"",0),"")</f>
        <v/>
      </c>
    </row>
    <row r="1935" spans="2:11">
      <c r="B1935" s="78" t="str" cm="1">
        <f t="array" ref="B1935">IF(A1935="","",INDEX(CAGE,MATCH(A1935,Company_Name,0)))</f>
        <v/>
      </c>
      <c r="C1935" s="80" t="str" cm="1">
        <f t="array" ref="C1935">IF(A1935="","",INDEX(Prime_Sub,MATCH(A1935,Company_Name,0)))</f>
        <v/>
      </c>
      <c r="G1935" s="78" t="str" cm="1">
        <f t="array" ref="G1935">IF(F1935="","",INDEX(LCAT_ID,MATCH(F1935,LCAT_Name,0)))</f>
        <v/>
      </c>
      <c r="K1935" s="78" t="str">
        <f>IFERROR(_xlfn.XLOOKUP($J1935,MSA_Title_List,MSA_Title_List!$A$2:$A$643,"",0),"")</f>
        <v/>
      </c>
    </row>
    <row r="1936" spans="2:11">
      <c r="B1936" s="78" t="str" cm="1">
        <f t="array" ref="B1936">IF(A1936="","",INDEX(CAGE,MATCH(A1936,Company_Name,0)))</f>
        <v/>
      </c>
      <c r="C1936" s="80" t="str" cm="1">
        <f t="array" ref="C1936">IF(A1936="","",INDEX(Prime_Sub,MATCH(A1936,Company_Name,0)))</f>
        <v/>
      </c>
      <c r="G1936" s="78" t="str" cm="1">
        <f t="array" ref="G1936">IF(F1936="","",INDEX(LCAT_ID,MATCH(F1936,LCAT_Name,0)))</f>
        <v/>
      </c>
      <c r="K1936" s="78" t="str">
        <f>IFERROR(_xlfn.XLOOKUP($J1936,MSA_Title_List,MSA_Title_List!$A$2:$A$643,"",0),"")</f>
        <v/>
      </c>
    </row>
    <row r="1937" spans="2:11">
      <c r="B1937" s="78" t="str" cm="1">
        <f t="array" ref="B1937">IF(A1937="","",INDEX(CAGE,MATCH(A1937,Company_Name,0)))</f>
        <v/>
      </c>
      <c r="C1937" s="80" t="str" cm="1">
        <f t="array" ref="C1937">IF(A1937="","",INDEX(Prime_Sub,MATCH(A1937,Company_Name,0)))</f>
        <v/>
      </c>
      <c r="G1937" s="78" t="str" cm="1">
        <f t="array" ref="G1937">IF(F1937="","",INDEX(LCAT_ID,MATCH(F1937,LCAT_Name,0)))</f>
        <v/>
      </c>
      <c r="K1937" s="78" t="str">
        <f>IFERROR(_xlfn.XLOOKUP($J1937,MSA_Title_List,MSA_Title_List!$A$2:$A$643,"",0),"")</f>
        <v/>
      </c>
    </row>
    <row r="1938" spans="2:11">
      <c r="B1938" s="78" t="str" cm="1">
        <f t="array" ref="B1938">IF(A1938="","",INDEX(CAGE,MATCH(A1938,Company_Name,0)))</f>
        <v/>
      </c>
      <c r="C1938" s="80" t="str" cm="1">
        <f t="array" ref="C1938">IF(A1938="","",INDEX(Prime_Sub,MATCH(A1938,Company_Name,0)))</f>
        <v/>
      </c>
      <c r="G1938" s="78" t="str" cm="1">
        <f t="array" ref="G1938">IF(F1938="","",INDEX(LCAT_ID,MATCH(F1938,LCAT_Name,0)))</f>
        <v/>
      </c>
      <c r="K1938" s="78" t="str">
        <f>IFERROR(_xlfn.XLOOKUP($J1938,MSA_Title_List,MSA_Title_List!$A$2:$A$643,"",0),"")</f>
        <v/>
      </c>
    </row>
    <row r="1939" spans="2:11">
      <c r="B1939" s="78" t="str" cm="1">
        <f t="array" ref="B1939">IF(A1939="","",INDEX(CAGE,MATCH(A1939,Company_Name,0)))</f>
        <v/>
      </c>
      <c r="C1939" s="80" t="str" cm="1">
        <f t="array" ref="C1939">IF(A1939="","",INDEX(Prime_Sub,MATCH(A1939,Company_Name,0)))</f>
        <v/>
      </c>
      <c r="G1939" s="78" t="str" cm="1">
        <f t="array" ref="G1939">IF(F1939="","",INDEX(LCAT_ID,MATCH(F1939,LCAT_Name,0)))</f>
        <v/>
      </c>
      <c r="K1939" s="78" t="str">
        <f>IFERROR(_xlfn.XLOOKUP($J1939,MSA_Title_List,MSA_Title_List!$A$2:$A$643,"",0),"")</f>
        <v/>
      </c>
    </row>
    <row r="1940" spans="2:11">
      <c r="B1940" s="78" t="str" cm="1">
        <f t="array" ref="B1940">IF(A1940="","",INDEX(CAGE,MATCH(A1940,Company_Name,0)))</f>
        <v/>
      </c>
      <c r="C1940" s="80" t="str" cm="1">
        <f t="array" ref="C1940">IF(A1940="","",INDEX(Prime_Sub,MATCH(A1940,Company_Name,0)))</f>
        <v/>
      </c>
      <c r="G1940" s="78" t="str" cm="1">
        <f t="array" ref="G1940">IF(F1940="","",INDEX(LCAT_ID,MATCH(F1940,LCAT_Name,0)))</f>
        <v/>
      </c>
      <c r="K1940" s="78" t="str">
        <f>IFERROR(_xlfn.XLOOKUP($J1940,MSA_Title_List,MSA_Title_List!$A$2:$A$643,"",0),"")</f>
        <v/>
      </c>
    </row>
    <row r="1941" spans="2:11">
      <c r="B1941" s="78" t="str" cm="1">
        <f t="array" ref="B1941">IF(A1941="","",INDEX(CAGE,MATCH(A1941,Company_Name,0)))</f>
        <v/>
      </c>
      <c r="C1941" s="80" t="str" cm="1">
        <f t="array" ref="C1941">IF(A1941="","",INDEX(Prime_Sub,MATCH(A1941,Company_Name,0)))</f>
        <v/>
      </c>
      <c r="G1941" s="78" t="str" cm="1">
        <f t="array" ref="G1941">IF(F1941="","",INDEX(LCAT_ID,MATCH(F1941,LCAT_Name,0)))</f>
        <v/>
      </c>
      <c r="K1941" s="78" t="str">
        <f>IFERROR(_xlfn.XLOOKUP($J1941,MSA_Title_List,MSA_Title_List!$A$2:$A$643,"",0),"")</f>
        <v/>
      </c>
    </row>
    <row r="1942" spans="2:11">
      <c r="B1942" s="78" t="str" cm="1">
        <f t="array" ref="B1942">IF(A1942="","",INDEX(CAGE,MATCH(A1942,Company_Name,0)))</f>
        <v/>
      </c>
      <c r="C1942" s="80" t="str" cm="1">
        <f t="array" ref="C1942">IF(A1942="","",INDEX(Prime_Sub,MATCH(A1942,Company_Name,0)))</f>
        <v/>
      </c>
      <c r="G1942" s="78" t="str" cm="1">
        <f t="array" ref="G1942">IF(F1942="","",INDEX(LCAT_ID,MATCH(F1942,LCAT_Name,0)))</f>
        <v/>
      </c>
      <c r="K1942" s="78" t="str">
        <f>IFERROR(_xlfn.XLOOKUP($J1942,MSA_Title_List,MSA_Title_List!$A$2:$A$643,"",0),"")</f>
        <v/>
      </c>
    </row>
    <row r="1943" spans="2:11">
      <c r="B1943" s="78" t="str" cm="1">
        <f t="array" ref="B1943">IF(A1943="","",INDEX(CAGE,MATCH(A1943,Company_Name,0)))</f>
        <v/>
      </c>
      <c r="C1943" s="80" t="str" cm="1">
        <f t="array" ref="C1943">IF(A1943="","",INDEX(Prime_Sub,MATCH(A1943,Company_Name,0)))</f>
        <v/>
      </c>
      <c r="G1943" s="78" t="str" cm="1">
        <f t="array" ref="G1943">IF(F1943="","",INDEX(LCAT_ID,MATCH(F1943,LCAT_Name,0)))</f>
        <v/>
      </c>
      <c r="K1943" s="78" t="str">
        <f>IFERROR(_xlfn.XLOOKUP($J1943,MSA_Title_List,MSA_Title_List!$A$2:$A$643,"",0),"")</f>
        <v/>
      </c>
    </row>
    <row r="1944" spans="2:11">
      <c r="B1944" s="78" t="str" cm="1">
        <f t="array" ref="B1944">IF(A1944="","",INDEX(CAGE,MATCH(A1944,Company_Name,0)))</f>
        <v/>
      </c>
      <c r="C1944" s="80" t="str" cm="1">
        <f t="array" ref="C1944">IF(A1944="","",INDEX(Prime_Sub,MATCH(A1944,Company_Name,0)))</f>
        <v/>
      </c>
      <c r="G1944" s="78" t="str" cm="1">
        <f t="array" ref="G1944">IF(F1944="","",INDEX(LCAT_ID,MATCH(F1944,LCAT_Name,0)))</f>
        <v/>
      </c>
      <c r="K1944" s="78" t="str">
        <f>IFERROR(_xlfn.XLOOKUP($J1944,MSA_Title_List,MSA_Title_List!$A$2:$A$643,"",0),"")</f>
        <v/>
      </c>
    </row>
    <row r="1945" spans="2:11">
      <c r="B1945" s="78" t="str" cm="1">
        <f t="array" ref="B1945">IF(A1945="","",INDEX(CAGE,MATCH(A1945,Company_Name,0)))</f>
        <v/>
      </c>
      <c r="C1945" s="80" t="str" cm="1">
        <f t="array" ref="C1945">IF(A1945="","",INDEX(Prime_Sub,MATCH(A1945,Company_Name,0)))</f>
        <v/>
      </c>
      <c r="G1945" s="78" t="str" cm="1">
        <f t="array" ref="G1945">IF(F1945="","",INDEX(LCAT_ID,MATCH(F1945,LCAT_Name,0)))</f>
        <v/>
      </c>
      <c r="K1945" s="78" t="str">
        <f>IFERROR(_xlfn.XLOOKUP($J1945,MSA_Title_List,MSA_Title_List!$A$2:$A$643,"",0),"")</f>
        <v/>
      </c>
    </row>
    <row r="1946" spans="2:11">
      <c r="B1946" s="78" t="str" cm="1">
        <f t="array" ref="B1946">IF(A1946="","",INDEX(CAGE,MATCH(A1946,Company_Name,0)))</f>
        <v/>
      </c>
      <c r="C1946" s="80" t="str" cm="1">
        <f t="array" ref="C1946">IF(A1946="","",INDEX(Prime_Sub,MATCH(A1946,Company_Name,0)))</f>
        <v/>
      </c>
      <c r="G1946" s="78" t="str" cm="1">
        <f t="array" ref="G1946">IF(F1946="","",INDEX(LCAT_ID,MATCH(F1946,LCAT_Name,0)))</f>
        <v/>
      </c>
      <c r="K1946" s="78" t="str">
        <f>IFERROR(_xlfn.XLOOKUP($J1946,MSA_Title_List,MSA_Title_List!$A$2:$A$643,"",0),"")</f>
        <v/>
      </c>
    </row>
    <row r="1947" spans="2:11">
      <c r="B1947" s="78" t="str" cm="1">
        <f t="array" ref="B1947">IF(A1947="","",INDEX(CAGE,MATCH(A1947,Company_Name,0)))</f>
        <v/>
      </c>
      <c r="C1947" s="80" t="str" cm="1">
        <f t="array" ref="C1947">IF(A1947="","",INDEX(Prime_Sub,MATCH(A1947,Company_Name,0)))</f>
        <v/>
      </c>
      <c r="G1947" s="78" t="str" cm="1">
        <f t="array" ref="G1947">IF(F1947="","",INDEX(LCAT_ID,MATCH(F1947,LCAT_Name,0)))</f>
        <v/>
      </c>
      <c r="K1947" s="78" t="str">
        <f>IFERROR(_xlfn.XLOOKUP($J1947,MSA_Title_List,MSA_Title_List!$A$2:$A$643,"",0),"")</f>
        <v/>
      </c>
    </row>
    <row r="1948" spans="2:11">
      <c r="B1948" s="78" t="str" cm="1">
        <f t="array" ref="B1948">IF(A1948="","",INDEX(CAGE,MATCH(A1948,Company_Name,0)))</f>
        <v/>
      </c>
      <c r="C1948" s="80" t="str" cm="1">
        <f t="array" ref="C1948">IF(A1948="","",INDEX(Prime_Sub,MATCH(A1948,Company_Name,0)))</f>
        <v/>
      </c>
      <c r="G1948" s="78" t="str" cm="1">
        <f t="array" ref="G1948">IF(F1948="","",INDEX(LCAT_ID,MATCH(F1948,LCAT_Name,0)))</f>
        <v/>
      </c>
      <c r="K1948" s="78" t="str">
        <f>IFERROR(_xlfn.XLOOKUP($J1948,MSA_Title_List,MSA_Title_List!$A$2:$A$643,"",0),"")</f>
        <v/>
      </c>
    </row>
    <row r="1949" spans="2:11">
      <c r="B1949" s="78" t="str" cm="1">
        <f t="array" ref="B1949">IF(A1949="","",INDEX(CAGE,MATCH(A1949,Company_Name,0)))</f>
        <v/>
      </c>
      <c r="C1949" s="80" t="str" cm="1">
        <f t="array" ref="C1949">IF(A1949="","",INDEX(Prime_Sub,MATCH(A1949,Company_Name,0)))</f>
        <v/>
      </c>
      <c r="G1949" s="78" t="str" cm="1">
        <f t="array" ref="G1949">IF(F1949="","",INDEX(LCAT_ID,MATCH(F1949,LCAT_Name,0)))</f>
        <v/>
      </c>
      <c r="K1949" s="78" t="str">
        <f>IFERROR(_xlfn.XLOOKUP($J1949,MSA_Title_List,MSA_Title_List!$A$2:$A$643,"",0),"")</f>
        <v/>
      </c>
    </row>
    <row r="1950" spans="2:11">
      <c r="B1950" s="78" t="str" cm="1">
        <f t="array" ref="B1950">IF(A1950="","",INDEX(CAGE,MATCH(A1950,Company_Name,0)))</f>
        <v/>
      </c>
      <c r="C1950" s="80" t="str" cm="1">
        <f t="array" ref="C1950">IF(A1950="","",INDEX(Prime_Sub,MATCH(A1950,Company_Name,0)))</f>
        <v/>
      </c>
      <c r="G1950" s="78" t="str" cm="1">
        <f t="array" ref="G1950">IF(F1950="","",INDEX(LCAT_ID,MATCH(F1950,LCAT_Name,0)))</f>
        <v/>
      </c>
      <c r="K1950" s="78" t="str">
        <f>IFERROR(_xlfn.XLOOKUP($J1950,MSA_Title_List,MSA_Title_List!$A$2:$A$643,"",0),"")</f>
        <v/>
      </c>
    </row>
    <row r="1951" spans="2:11">
      <c r="B1951" s="78" t="str" cm="1">
        <f t="array" ref="B1951">IF(A1951="","",INDEX(CAGE,MATCH(A1951,Company_Name,0)))</f>
        <v/>
      </c>
      <c r="C1951" s="80" t="str" cm="1">
        <f t="array" ref="C1951">IF(A1951="","",INDEX(Prime_Sub,MATCH(A1951,Company_Name,0)))</f>
        <v/>
      </c>
      <c r="G1951" s="78" t="str" cm="1">
        <f t="array" ref="G1951">IF(F1951="","",INDEX(LCAT_ID,MATCH(F1951,LCAT_Name,0)))</f>
        <v/>
      </c>
      <c r="K1951" s="78" t="str">
        <f>IFERROR(_xlfn.XLOOKUP($J1951,MSA_Title_List,MSA_Title_List!$A$2:$A$643,"",0),"")</f>
        <v/>
      </c>
    </row>
    <row r="1952" spans="2:11">
      <c r="B1952" s="78" t="str" cm="1">
        <f t="array" ref="B1952">IF(A1952="","",INDEX(CAGE,MATCH(A1952,Company_Name,0)))</f>
        <v/>
      </c>
      <c r="C1952" s="80" t="str" cm="1">
        <f t="array" ref="C1952">IF(A1952="","",INDEX(Prime_Sub,MATCH(A1952,Company_Name,0)))</f>
        <v/>
      </c>
      <c r="G1952" s="78" t="str" cm="1">
        <f t="array" ref="G1952">IF(F1952="","",INDEX(LCAT_ID,MATCH(F1952,LCAT_Name,0)))</f>
        <v/>
      </c>
      <c r="K1952" s="78" t="str">
        <f>IFERROR(_xlfn.XLOOKUP($J1952,MSA_Title_List,MSA_Title_List!$A$2:$A$643,"",0),"")</f>
        <v/>
      </c>
    </row>
    <row r="1953" spans="2:11">
      <c r="B1953" s="78" t="str" cm="1">
        <f t="array" ref="B1953">IF(A1953="","",INDEX(CAGE,MATCH(A1953,Company_Name,0)))</f>
        <v/>
      </c>
      <c r="C1953" s="80" t="str" cm="1">
        <f t="array" ref="C1953">IF(A1953="","",INDEX(Prime_Sub,MATCH(A1953,Company_Name,0)))</f>
        <v/>
      </c>
      <c r="G1953" s="78" t="str" cm="1">
        <f t="array" ref="G1953">IF(F1953="","",INDEX(LCAT_ID,MATCH(F1953,LCAT_Name,0)))</f>
        <v/>
      </c>
      <c r="K1953" s="78" t="str">
        <f>IFERROR(_xlfn.XLOOKUP($J1953,MSA_Title_List,MSA_Title_List!$A$2:$A$643,"",0),"")</f>
        <v/>
      </c>
    </row>
    <row r="1954" spans="2:11">
      <c r="B1954" s="78" t="str" cm="1">
        <f t="array" ref="B1954">IF(A1954="","",INDEX(CAGE,MATCH(A1954,Company_Name,0)))</f>
        <v/>
      </c>
      <c r="C1954" s="80" t="str" cm="1">
        <f t="array" ref="C1954">IF(A1954="","",INDEX(Prime_Sub,MATCH(A1954,Company_Name,0)))</f>
        <v/>
      </c>
      <c r="G1954" s="78" t="str" cm="1">
        <f t="array" ref="G1954">IF(F1954="","",INDEX(LCAT_ID,MATCH(F1954,LCAT_Name,0)))</f>
        <v/>
      </c>
      <c r="K1954" s="78" t="str">
        <f>IFERROR(_xlfn.XLOOKUP($J1954,MSA_Title_List,MSA_Title_List!$A$2:$A$643,"",0),"")</f>
        <v/>
      </c>
    </row>
    <row r="1955" spans="2:11">
      <c r="B1955" s="78" t="str" cm="1">
        <f t="array" ref="B1955">IF(A1955="","",INDEX(CAGE,MATCH(A1955,Company_Name,0)))</f>
        <v/>
      </c>
      <c r="C1955" s="80" t="str" cm="1">
        <f t="array" ref="C1955">IF(A1955="","",INDEX(Prime_Sub,MATCH(A1955,Company_Name,0)))</f>
        <v/>
      </c>
      <c r="G1955" s="78" t="str" cm="1">
        <f t="array" ref="G1955">IF(F1955="","",INDEX(LCAT_ID,MATCH(F1955,LCAT_Name,0)))</f>
        <v/>
      </c>
      <c r="K1955" s="78" t="str">
        <f>IFERROR(_xlfn.XLOOKUP($J1955,MSA_Title_List,MSA_Title_List!$A$2:$A$643,"",0),"")</f>
        <v/>
      </c>
    </row>
    <row r="1956" spans="2:11">
      <c r="B1956" s="78" t="str" cm="1">
        <f t="array" ref="B1956">IF(A1956="","",INDEX(CAGE,MATCH(A1956,Company_Name,0)))</f>
        <v/>
      </c>
      <c r="C1956" s="80" t="str" cm="1">
        <f t="array" ref="C1956">IF(A1956="","",INDEX(Prime_Sub,MATCH(A1956,Company_Name,0)))</f>
        <v/>
      </c>
      <c r="G1956" s="78" t="str" cm="1">
        <f t="array" ref="G1956">IF(F1956="","",INDEX(LCAT_ID,MATCH(F1956,LCAT_Name,0)))</f>
        <v/>
      </c>
      <c r="K1956" s="78" t="str">
        <f>IFERROR(_xlfn.XLOOKUP($J1956,MSA_Title_List,MSA_Title_List!$A$2:$A$643,"",0),"")</f>
        <v/>
      </c>
    </row>
    <row r="1957" spans="2:11">
      <c r="B1957" s="78" t="str" cm="1">
        <f t="array" ref="B1957">IF(A1957="","",INDEX(CAGE,MATCH(A1957,Company_Name,0)))</f>
        <v/>
      </c>
      <c r="C1957" s="80" t="str" cm="1">
        <f t="array" ref="C1957">IF(A1957="","",INDEX(Prime_Sub,MATCH(A1957,Company_Name,0)))</f>
        <v/>
      </c>
      <c r="G1957" s="78" t="str" cm="1">
        <f t="array" ref="G1957">IF(F1957="","",INDEX(LCAT_ID,MATCH(F1957,LCAT_Name,0)))</f>
        <v/>
      </c>
      <c r="K1957" s="78" t="str">
        <f>IFERROR(_xlfn.XLOOKUP($J1957,MSA_Title_List,MSA_Title_List!$A$2:$A$643,"",0),"")</f>
        <v/>
      </c>
    </row>
    <row r="1958" spans="2:11">
      <c r="B1958" s="78" t="str" cm="1">
        <f t="array" ref="B1958">IF(A1958="","",INDEX(CAGE,MATCH(A1958,Company_Name,0)))</f>
        <v/>
      </c>
      <c r="C1958" s="80" t="str" cm="1">
        <f t="array" ref="C1958">IF(A1958="","",INDEX(Prime_Sub,MATCH(A1958,Company_Name,0)))</f>
        <v/>
      </c>
      <c r="G1958" s="78" t="str" cm="1">
        <f t="array" ref="G1958">IF(F1958="","",INDEX(LCAT_ID,MATCH(F1958,LCAT_Name,0)))</f>
        <v/>
      </c>
      <c r="K1958" s="78" t="str">
        <f>IFERROR(_xlfn.XLOOKUP($J1958,MSA_Title_List,MSA_Title_List!$A$2:$A$643,"",0),"")</f>
        <v/>
      </c>
    </row>
    <row r="1959" spans="2:11">
      <c r="B1959" s="78" t="str" cm="1">
        <f t="array" ref="B1959">IF(A1959="","",INDEX(CAGE,MATCH(A1959,Company_Name,0)))</f>
        <v/>
      </c>
      <c r="C1959" s="80" t="str" cm="1">
        <f t="array" ref="C1959">IF(A1959="","",INDEX(Prime_Sub,MATCH(A1959,Company_Name,0)))</f>
        <v/>
      </c>
      <c r="G1959" s="78" t="str" cm="1">
        <f t="array" ref="G1959">IF(F1959="","",INDEX(LCAT_ID,MATCH(F1959,LCAT_Name,0)))</f>
        <v/>
      </c>
      <c r="K1959" s="78" t="str">
        <f>IFERROR(_xlfn.XLOOKUP($J1959,MSA_Title_List,MSA_Title_List!$A$2:$A$643,"",0),"")</f>
        <v/>
      </c>
    </row>
    <row r="1960" spans="2:11">
      <c r="B1960" s="78" t="str" cm="1">
        <f t="array" ref="B1960">IF(A1960="","",INDEX(CAGE,MATCH(A1960,Company_Name,0)))</f>
        <v/>
      </c>
      <c r="C1960" s="80" t="str" cm="1">
        <f t="array" ref="C1960">IF(A1960="","",INDEX(Prime_Sub,MATCH(A1960,Company_Name,0)))</f>
        <v/>
      </c>
      <c r="G1960" s="78" t="str" cm="1">
        <f t="array" ref="G1960">IF(F1960="","",INDEX(LCAT_ID,MATCH(F1960,LCAT_Name,0)))</f>
        <v/>
      </c>
      <c r="K1960" s="78" t="str">
        <f>IFERROR(_xlfn.XLOOKUP($J1960,MSA_Title_List,MSA_Title_List!$A$2:$A$643,"",0),"")</f>
        <v/>
      </c>
    </row>
    <row r="1961" spans="2:11">
      <c r="B1961" s="78" t="str" cm="1">
        <f t="array" ref="B1961">IF(A1961="","",INDEX(CAGE,MATCH(A1961,Company_Name,0)))</f>
        <v/>
      </c>
      <c r="C1961" s="80" t="str" cm="1">
        <f t="array" ref="C1961">IF(A1961="","",INDEX(Prime_Sub,MATCH(A1961,Company_Name,0)))</f>
        <v/>
      </c>
      <c r="G1961" s="78" t="str" cm="1">
        <f t="array" ref="G1961">IF(F1961="","",INDEX(LCAT_ID,MATCH(F1961,LCAT_Name,0)))</f>
        <v/>
      </c>
      <c r="K1961" s="78" t="str">
        <f>IFERROR(_xlfn.XLOOKUP($J1961,MSA_Title_List,MSA_Title_List!$A$2:$A$643,"",0),"")</f>
        <v/>
      </c>
    </row>
    <row r="1962" spans="2:11">
      <c r="B1962" s="78" t="str" cm="1">
        <f t="array" ref="B1962">IF(A1962="","",INDEX(CAGE,MATCH(A1962,Company_Name,0)))</f>
        <v/>
      </c>
      <c r="C1962" s="80" t="str" cm="1">
        <f t="array" ref="C1962">IF(A1962="","",INDEX(Prime_Sub,MATCH(A1962,Company_Name,0)))</f>
        <v/>
      </c>
      <c r="G1962" s="78" t="str" cm="1">
        <f t="array" ref="G1962">IF(F1962="","",INDEX(LCAT_ID,MATCH(F1962,LCAT_Name,0)))</f>
        <v/>
      </c>
      <c r="K1962" s="78" t="str">
        <f>IFERROR(_xlfn.XLOOKUP($J1962,MSA_Title_List,MSA_Title_List!$A$2:$A$643,"",0),"")</f>
        <v/>
      </c>
    </row>
    <row r="1963" spans="2:11">
      <c r="B1963" s="78" t="str" cm="1">
        <f t="array" ref="B1963">IF(A1963="","",INDEX(CAGE,MATCH(A1963,Company_Name,0)))</f>
        <v/>
      </c>
      <c r="C1963" s="80" t="str" cm="1">
        <f t="array" ref="C1963">IF(A1963="","",INDEX(Prime_Sub,MATCH(A1963,Company_Name,0)))</f>
        <v/>
      </c>
      <c r="G1963" s="78" t="str" cm="1">
        <f t="array" ref="G1963">IF(F1963="","",INDEX(LCAT_ID,MATCH(F1963,LCAT_Name,0)))</f>
        <v/>
      </c>
      <c r="K1963" s="78" t="str">
        <f>IFERROR(_xlfn.XLOOKUP($J1963,MSA_Title_List,MSA_Title_List!$A$2:$A$643,"",0),"")</f>
        <v/>
      </c>
    </row>
    <row r="1964" spans="2:11">
      <c r="B1964" s="78" t="str" cm="1">
        <f t="array" ref="B1964">IF(A1964="","",INDEX(CAGE,MATCH(A1964,Company_Name,0)))</f>
        <v/>
      </c>
      <c r="C1964" s="80" t="str" cm="1">
        <f t="array" ref="C1964">IF(A1964="","",INDEX(Prime_Sub,MATCH(A1964,Company_Name,0)))</f>
        <v/>
      </c>
      <c r="G1964" s="78" t="str" cm="1">
        <f t="array" ref="G1964">IF(F1964="","",INDEX(LCAT_ID,MATCH(F1964,LCAT_Name,0)))</f>
        <v/>
      </c>
      <c r="K1964" s="78" t="str">
        <f>IFERROR(_xlfn.XLOOKUP($J1964,MSA_Title_List,MSA_Title_List!$A$2:$A$643,"",0),"")</f>
        <v/>
      </c>
    </row>
    <row r="1965" spans="2:11">
      <c r="B1965" s="78" t="str" cm="1">
        <f t="array" ref="B1965">IF(A1965="","",INDEX(CAGE,MATCH(A1965,Company_Name,0)))</f>
        <v/>
      </c>
      <c r="C1965" s="80" t="str" cm="1">
        <f t="array" ref="C1965">IF(A1965="","",INDEX(Prime_Sub,MATCH(A1965,Company_Name,0)))</f>
        <v/>
      </c>
      <c r="G1965" s="78" t="str" cm="1">
        <f t="array" ref="G1965">IF(F1965="","",INDEX(LCAT_ID,MATCH(F1965,LCAT_Name,0)))</f>
        <v/>
      </c>
      <c r="K1965" s="78" t="str">
        <f>IFERROR(_xlfn.XLOOKUP($J1965,MSA_Title_List,MSA_Title_List!$A$2:$A$643,"",0),"")</f>
        <v/>
      </c>
    </row>
    <row r="1966" spans="2:11">
      <c r="B1966" s="78" t="str" cm="1">
        <f t="array" ref="B1966">IF(A1966="","",INDEX(CAGE,MATCH(A1966,Company_Name,0)))</f>
        <v/>
      </c>
      <c r="C1966" s="80" t="str" cm="1">
        <f t="array" ref="C1966">IF(A1966="","",INDEX(Prime_Sub,MATCH(A1966,Company_Name,0)))</f>
        <v/>
      </c>
      <c r="G1966" s="78" t="str" cm="1">
        <f t="array" ref="G1966">IF(F1966="","",INDEX(LCAT_ID,MATCH(F1966,LCAT_Name,0)))</f>
        <v/>
      </c>
      <c r="K1966" s="78" t="str">
        <f>IFERROR(_xlfn.XLOOKUP($J1966,MSA_Title_List,MSA_Title_List!$A$2:$A$643,"",0),"")</f>
        <v/>
      </c>
    </row>
    <row r="1967" spans="2:11">
      <c r="B1967" s="78" t="str" cm="1">
        <f t="array" ref="B1967">IF(A1967="","",INDEX(CAGE,MATCH(A1967,Company_Name,0)))</f>
        <v/>
      </c>
      <c r="C1967" s="80" t="str" cm="1">
        <f t="array" ref="C1967">IF(A1967="","",INDEX(Prime_Sub,MATCH(A1967,Company_Name,0)))</f>
        <v/>
      </c>
      <c r="G1967" s="78" t="str" cm="1">
        <f t="array" ref="G1967">IF(F1967="","",INDEX(LCAT_ID,MATCH(F1967,LCAT_Name,0)))</f>
        <v/>
      </c>
      <c r="K1967" s="78" t="str">
        <f>IFERROR(_xlfn.XLOOKUP($J1967,MSA_Title_List,MSA_Title_List!$A$2:$A$643,"",0),"")</f>
        <v/>
      </c>
    </row>
    <row r="1968" spans="2:11">
      <c r="B1968" s="78" t="str" cm="1">
        <f t="array" ref="B1968">IF(A1968="","",INDEX(CAGE,MATCH(A1968,Company_Name,0)))</f>
        <v/>
      </c>
      <c r="C1968" s="80" t="str" cm="1">
        <f t="array" ref="C1968">IF(A1968="","",INDEX(Prime_Sub,MATCH(A1968,Company_Name,0)))</f>
        <v/>
      </c>
      <c r="G1968" s="78" t="str" cm="1">
        <f t="array" ref="G1968">IF(F1968="","",INDEX(LCAT_ID,MATCH(F1968,LCAT_Name,0)))</f>
        <v/>
      </c>
      <c r="K1968" s="78" t="str">
        <f>IFERROR(_xlfn.XLOOKUP($J1968,MSA_Title_List,MSA_Title_List!$A$2:$A$643,"",0),"")</f>
        <v/>
      </c>
    </row>
    <row r="1969" spans="2:11">
      <c r="B1969" s="78" t="str" cm="1">
        <f t="array" ref="B1969">IF(A1969="","",INDEX(CAGE,MATCH(A1969,Company_Name,0)))</f>
        <v/>
      </c>
      <c r="C1969" s="80" t="str" cm="1">
        <f t="array" ref="C1969">IF(A1969="","",INDEX(Prime_Sub,MATCH(A1969,Company_Name,0)))</f>
        <v/>
      </c>
      <c r="G1969" s="78" t="str" cm="1">
        <f t="array" ref="G1969">IF(F1969="","",INDEX(LCAT_ID,MATCH(F1969,LCAT_Name,0)))</f>
        <v/>
      </c>
      <c r="K1969" s="78" t="str">
        <f>IFERROR(_xlfn.XLOOKUP($J1969,MSA_Title_List,MSA_Title_List!$A$2:$A$643,"",0),"")</f>
        <v/>
      </c>
    </row>
    <row r="1970" spans="2:11">
      <c r="B1970" s="78" t="str" cm="1">
        <f t="array" ref="B1970">IF(A1970="","",INDEX(CAGE,MATCH(A1970,Company_Name,0)))</f>
        <v/>
      </c>
      <c r="C1970" s="80" t="str" cm="1">
        <f t="array" ref="C1970">IF(A1970="","",INDEX(Prime_Sub,MATCH(A1970,Company_Name,0)))</f>
        <v/>
      </c>
      <c r="G1970" s="78" t="str" cm="1">
        <f t="array" ref="G1970">IF(F1970="","",INDEX(LCAT_ID,MATCH(F1970,LCAT_Name,0)))</f>
        <v/>
      </c>
      <c r="K1970" s="78" t="str">
        <f>IFERROR(_xlfn.XLOOKUP($J1970,MSA_Title_List,MSA_Title_List!$A$2:$A$643,"",0),"")</f>
        <v/>
      </c>
    </row>
    <row r="1971" spans="2:11">
      <c r="B1971" s="78" t="str" cm="1">
        <f t="array" ref="B1971">IF(A1971="","",INDEX(CAGE,MATCH(A1971,Company_Name,0)))</f>
        <v/>
      </c>
      <c r="C1971" s="80" t="str" cm="1">
        <f t="array" ref="C1971">IF(A1971="","",INDEX(Prime_Sub,MATCH(A1971,Company_Name,0)))</f>
        <v/>
      </c>
      <c r="G1971" s="78" t="str" cm="1">
        <f t="array" ref="G1971">IF(F1971="","",INDEX(LCAT_ID,MATCH(F1971,LCAT_Name,0)))</f>
        <v/>
      </c>
      <c r="K1971" s="78" t="str">
        <f>IFERROR(_xlfn.XLOOKUP($J1971,MSA_Title_List,MSA_Title_List!$A$2:$A$643,"",0),"")</f>
        <v/>
      </c>
    </row>
    <row r="1972" spans="2:11">
      <c r="B1972" s="78" t="str" cm="1">
        <f t="array" ref="B1972">IF(A1972="","",INDEX(CAGE,MATCH(A1972,Company_Name,0)))</f>
        <v/>
      </c>
      <c r="C1972" s="80" t="str" cm="1">
        <f t="array" ref="C1972">IF(A1972="","",INDEX(Prime_Sub,MATCH(A1972,Company_Name,0)))</f>
        <v/>
      </c>
      <c r="G1972" s="78" t="str" cm="1">
        <f t="array" ref="G1972">IF(F1972="","",INDEX(LCAT_ID,MATCH(F1972,LCAT_Name,0)))</f>
        <v/>
      </c>
      <c r="K1972" s="78" t="str">
        <f>IFERROR(_xlfn.XLOOKUP($J1972,MSA_Title_List,MSA_Title_List!$A$2:$A$643,"",0),"")</f>
        <v/>
      </c>
    </row>
    <row r="1973" spans="2:11">
      <c r="B1973" s="78" t="str" cm="1">
        <f t="array" ref="B1973">IF(A1973="","",INDEX(CAGE,MATCH(A1973,Company_Name,0)))</f>
        <v/>
      </c>
      <c r="C1973" s="80" t="str" cm="1">
        <f t="array" ref="C1973">IF(A1973="","",INDEX(Prime_Sub,MATCH(A1973,Company_Name,0)))</f>
        <v/>
      </c>
      <c r="G1973" s="78" t="str" cm="1">
        <f t="array" ref="G1973">IF(F1973="","",INDEX(LCAT_ID,MATCH(F1973,LCAT_Name,0)))</f>
        <v/>
      </c>
      <c r="K1973" s="78" t="str">
        <f>IFERROR(_xlfn.XLOOKUP($J1973,MSA_Title_List,MSA_Title_List!$A$2:$A$643,"",0),"")</f>
        <v/>
      </c>
    </row>
    <row r="1974" spans="2:11">
      <c r="B1974" s="78" t="str" cm="1">
        <f t="array" ref="B1974">IF(A1974="","",INDEX(CAGE,MATCH(A1974,Company_Name,0)))</f>
        <v/>
      </c>
      <c r="C1974" s="80" t="str" cm="1">
        <f t="array" ref="C1974">IF(A1974="","",INDEX(Prime_Sub,MATCH(A1974,Company_Name,0)))</f>
        <v/>
      </c>
      <c r="G1974" s="78" t="str" cm="1">
        <f t="array" ref="G1974">IF(F1974="","",INDEX(LCAT_ID,MATCH(F1974,LCAT_Name,0)))</f>
        <v/>
      </c>
      <c r="K1974" s="78" t="str">
        <f>IFERROR(_xlfn.XLOOKUP($J1974,MSA_Title_List,MSA_Title_List!$A$2:$A$643,"",0),"")</f>
        <v/>
      </c>
    </row>
    <row r="1975" spans="2:11">
      <c r="B1975" s="78" t="str" cm="1">
        <f t="array" ref="B1975">IF(A1975="","",INDEX(CAGE,MATCH(A1975,Company_Name,0)))</f>
        <v/>
      </c>
      <c r="C1975" s="80" t="str" cm="1">
        <f t="array" ref="C1975">IF(A1975="","",INDEX(Prime_Sub,MATCH(A1975,Company_Name,0)))</f>
        <v/>
      </c>
      <c r="G1975" s="78" t="str" cm="1">
        <f t="array" ref="G1975">IF(F1975="","",INDEX(LCAT_ID,MATCH(F1975,LCAT_Name,0)))</f>
        <v/>
      </c>
      <c r="K1975" s="78" t="str">
        <f>IFERROR(_xlfn.XLOOKUP($J1975,MSA_Title_List,MSA_Title_List!$A$2:$A$643,"",0),"")</f>
        <v/>
      </c>
    </row>
    <row r="1976" spans="2:11">
      <c r="B1976" s="78" t="str" cm="1">
        <f t="array" ref="B1976">IF(A1976="","",INDEX(CAGE,MATCH(A1976,Company_Name,0)))</f>
        <v/>
      </c>
      <c r="C1976" s="80" t="str" cm="1">
        <f t="array" ref="C1976">IF(A1976="","",INDEX(Prime_Sub,MATCH(A1976,Company_Name,0)))</f>
        <v/>
      </c>
      <c r="G1976" s="78" t="str" cm="1">
        <f t="array" ref="G1976">IF(F1976="","",INDEX(LCAT_ID,MATCH(F1976,LCAT_Name,0)))</f>
        <v/>
      </c>
      <c r="K1976" s="78" t="str">
        <f>IFERROR(_xlfn.XLOOKUP($J1976,MSA_Title_List,MSA_Title_List!$A$2:$A$643,"",0),"")</f>
        <v/>
      </c>
    </row>
    <row r="1977" spans="2:11">
      <c r="B1977" s="78" t="str" cm="1">
        <f t="array" ref="B1977">IF(A1977="","",INDEX(CAGE,MATCH(A1977,Company_Name,0)))</f>
        <v/>
      </c>
      <c r="C1977" s="80" t="str" cm="1">
        <f t="array" ref="C1977">IF(A1977="","",INDEX(Prime_Sub,MATCH(A1977,Company_Name,0)))</f>
        <v/>
      </c>
      <c r="G1977" s="78" t="str" cm="1">
        <f t="array" ref="G1977">IF(F1977="","",INDEX(LCAT_ID,MATCH(F1977,LCAT_Name,0)))</f>
        <v/>
      </c>
      <c r="K1977" s="78" t="str">
        <f>IFERROR(_xlfn.XLOOKUP($J1977,MSA_Title_List,MSA_Title_List!$A$2:$A$643,"",0),"")</f>
        <v/>
      </c>
    </row>
    <row r="1978" spans="2:11">
      <c r="B1978" s="78" t="str" cm="1">
        <f t="array" ref="B1978">IF(A1978="","",INDEX(CAGE,MATCH(A1978,Company_Name,0)))</f>
        <v/>
      </c>
      <c r="C1978" s="80" t="str" cm="1">
        <f t="array" ref="C1978">IF(A1978="","",INDEX(Prime_Sub,MATCH(A1978,Company_Name,0)))</f>
        <v/>
      </c>
      <c r="G1978" s="78" t="str" cm="1">
        <f t="array" ref="G1978">IF(F1978="","",INDEX(LCAT_ID,MATCH(F1978,LCAT_Name,0)))</f>
        <v/>
      </c>
      <c r="K1978" s="78" t="str">
        <f>IFERROR(_xlfn.XLOOKUP($J1978,MSA_Title_List,MSA_Title_List!$A$2:$A$643,"",0),"")</f>
        <v/>
      </c>
    </row>
    <row r="1979" spans="2:11">
      <c r="B1979" s="78" t="str" cm="1">
        <f t="array" ref="B1979">IF(A1979="","",INDEX(CAGE,MATCH(A1979,Company_Name,0)))</f>
        <v/>
      </c>
      <c r="C1979" s="80" t="str" cm="1">
        <f t="array" ref="C1979">IF(A1979="","",INDEX(Prime_Sub,MATCH(A1979,Company_Name,0)))</f>
        <v/>
      </c>
      <c r="G1979" s="78" t="str" cm="1">
        <f t="array" ref="G1979">IF(F1979="","",INDEX(LCAT_ID,MATCH(F1979,LCAT_Name,0)))</f>
        <v/>
      </c>
      <c r="K1979" s="78" t="str">
        <f>IFERROR(_xlfn.XLOOKUP($J1979,MSA_Title_List,MSA_Title_List!$A$2:$A$643,"",0),"")</f>
        <v/>
      </c>
    </row>
    <row r="1980" spans="2:11">
      <c r="B1980" s="78" t="str" cm="1">
        <f t="array" ref="B1980">IF(A1980="","",INDEX(CAGE,MATCH(A1980,Company_Name,0)))</f>
        <v/>
      </c>
      <c r="C1980" s="80" t="str" cm="1">
        <f t="array" ref="C1980">IF(A1980="","",INDEX(Prime_Sub,MATCH(A1980,Company_Name,0)))</f>
        <v/>
      </c>
      <c r="G1980" s="78" t="str" cm="1">
        <f t="array" ref="G1980">IF(F1980="","",INDEX(LCAT_ID,MATCH(F1980,LCAT_Name,0)))</f>
        <v/>
      </c>
      <c r="K1980" s="78" t="str">
        <f>IFERROR(_xlfn.XLOOKUP($J1980,MSA_Title_List,MSA_Title_List!$A$2:$A$643,"",0),"")</f>
        <v/>
      </c>
    </row>
    <row r="1981" spans="2:11">
      <c r="B1981" s="78" t="str" cm="1">
        <f t="array" ref="B1981">IF(A1981="","",INDEX(CAGE,MATCH(A1981,Company_Name,0)))</f>
        <v/>
      </c>
      <c r="C1981" s="80" t="str" cm="1">
        <f t="array" ref="C1981">IF(A1981="","",INDEX(Prime_Sub,MATCH(A1981,Company_Name,0)))</f>
        <v/>
      </c>
      <c r="G1981" s="78" t="str" cm="1">
        <f t="array" ref="G1981">IF(F1981="","",INDEX(LCAT_ID,MATCH(F1981,LCAT_Name,0)))</f>
        <v/>
      </c>
      <c r="K1981" s="78" t="str">
        <f>IFERROR(_xlfn.XLOOKUP($J1981,MSA_Title_List,MSA_Title_List!$A$2:$A$643,"",0),"")</f>
        <v/>
      </c>
    </row>
    <row r="1982" spans="2:11">
      <c r="B1982" s="78" t="str" cm="1">
        <f t="array" ref="B1982">IF(A1982="","",INDEX(CAGE,MATCH(A1982,Company_Name,0)))</f>
        <v/>
      </c>
      <c r="C1982" s="80" t="str" cm="1">
        <f t="array" ref="C1982">IF(A1982="","",INDEX(Prime_Sub,MATCH(A1982,Company_Name,0)))</f>
        <v/>
      </c>
      <c r="G1982" s="78" t="str" cm="1">
        <f t="array" ref="G1982">IF(F1982="","",INDEX(LCAT_ID,MATCH(F1982,LCAT_Name,0)))</f>
        <v/>
      </c>
      <c r="K1982" s="78" t="str">
        <f>IFERROR(_xlfn.XLOOKUP($J1982,MSA_Title_List,MSA_Title_List!$A$2:$A$643,"",0),"")</f>
        <v/>
      </c>
    </row>
    <row r="1983" spans="2:11">
      <c r="B1983" s="78" t="str" cm="1">
        <f t="array" ref="B1983">IF(A1983="","",INDEX(CAGE,MATCH(A1983,Company_Name,0)))</f>
        <v/>
      </c>
      <c r="C1983" s="80" t="str" cm="1">
        <f t="array" ref="C1983">IF(A1983="","",INDEX(Prime_Sub,MATCH(A1983,Company_Name,0)))</f>
        <v/>
      </c>
      <c r="G1983" s="78" t="str" cm="1">
        <f t="array" ref="G1983">IF(F1983="","",INDEX(LCAT_ID,MATCH(F1983,LCAT_Name,0)))</f>
        <v/>
      </c>
      <c r="K1983" s="78" t="str">
        <f>IFERROR(_xlfn.XLOOKUP($J1983,MSA_Title_List,MSA_Title_List!$A$2:$A$643,"",0),"")</f>
        <v/>
      </c>
    </row>
    <row r="1984" spans="2:11">
      <c r="B1984" s="78" t="str" cm="1">
        <f t="array" ref="B1984">IF(A1984="","",INDEX(CAGE,MATCH(A1984,Company_Name,0)))</f>
        <v/>
      </c>
      <c r="C1984" s="80" t="str" cm="1">
        <f t="array" ref="C1984">IF(A1984="","",INDEX(Prime_Sub,MATCH(A1984,Company_Name,0)))</f>
        <v/>
      </c>
      <c r="G1984" s="78" t="str" cm="1">
        <f t="array" ref="G1984">IF(F1984="","",INDEX(LCAT_ID,MATCH(F1984,LCAT_Name,0)))</f>
        <v/>
      </c>
      <c r="K1984" s="78" t="str">
        <f>IFERROR(_xlfn.XLOOKUP($J1984,MSA_Title_List,MSA_Title_List!$A$2:$A$643,"",0),"")</f>
        <v/>
      </c>
    </row>
    <row r="1985" spans="2:11">
      <c r="B1985" s="78" t="str" cm="1">
        <f t="array" ref="B1985">IF(A1985="","",INDEX(CAGE,MATCH(A1985,Company_Name,0)))</f>
        <v/>
      </c>
      <c r="C1985" s="80" t="str" cm="1">
        <f t="array" ref="C1985">IF(A1985="","",INDEX(Prime_Sub,MATCH(A1985,Company_Name,0)))</f>
        <v/>
      </c>
      <c r="G1985" s="78" t="str" cm="1">
        <f t="array" ref="G1985">IF(F1985="","",INDEX(LCAT_ID,MATCH(F1985,LCAT_Name,0)))</f>
        <v/>
      </c>
      <c r="K1985" s="78" t="str">
        <f>IFERROR(_xlfn.XLOOKUP($J1985,MSA_Title_List,MSA_Title_List!$A$2:$A$643,"",0),"")</f>
        <v/>
      </c>
    </row>
    <row r="1986" spans="2:11">
      <c r="B1986" s="78" t="str" cm="1">
        <f t="array" ref="B1986">IF(A1986="","",INDEX(CAGE,MATCH(A1986,Company_Name,0)))</f>
        <v/>
      </c>
      <c r="C1986" s="80" t="str" cm="1">
        <f t="array" ref="C1986">IF(A1986="","",INDEX(Prime_Sub,MATCH(A1986,Company_Name,0)))</f>
        <v/>
      </c>
      <c r="G1986" s="78" t="str" cm="1">
        <f t="array" ref="G1986">IF(F1986="","",INDEX(LCAT_ID,MATCH(F1986,LCAT_Name,0)))</f>
        <v/>
      </c>
      <c r="K1986" s="78" t="str">
        <f>IFERROR(_xlfn.XLOOKUP($J1986,MSA_Title_List,MSA_Title_List!$A$2:$A$643,"",0),"")</f>
        <v/>
      </c>
    </row>
    <row r="1987" spans="2:11">
      <c r="B1987" s="78" t="str" cm="1">
        <f t="array" ref="B1987">IF(A1987="","",INDEX(CAGE,MATCH(A1987,Company_Name,0)))</f>
        <v/>
      </c>
      <c r="C1987" s="80" t="str" cm="1">
        <f t="array" ref="C1987">IF(A1987="","",INDEX(Prime_Sub,MATCH(A1987,Company_Name,0)))</f>
        <v/>
      </c>
      <c r="G1987" s="78" t="str" cm="1">
        <f t="array" ref="G1987">IF(F1987="","",INDEX(LCAT_ID,MATCH(F1987,LCAT_Name,0)))</f>
        <v/>
      </c>
      <c r="K1987" s="78" t="str">
        <f>IFERROR(_xlfn.XLOOKUP($J1987,MSA_Title_List,MSA_Title_List!$A$2:$A$643,"",0),"")</f>
        <v/>
      </c>
    </row>
    <row r="1988" spans="2:11">
      <c r="B1988" s="78" t="str" cm="1">
        <f t="array" ref="B1988">IF(A1988="","",INDEX(CAGE,MATCH(A1988,Company_Name,0)))</f>
        <v/>
      </c>
      <c r="C1988" s="80" t="str" cm="1">
        <f t="array" ref="C1988">IF(A1988="","",INDEX(Prime_Sub,MATCH(A1988,Company_Name,0)))</f>
        <v/>
      </c>
      <c r="G1988" s="78" t="str" cm="1">
        <f t="array" ref="G1988">IF(F1988="","",INDEX(LCAT_ID,MATCH(F1988,LCAT_Name,0)))</f>
        <v/>
      </c>
      <c r="K1988" s="78" t="str">
        <f>IFERROR(_xlfn.XLOOKUP($J1988,MSA_Title_List,MSA_Title_List!$A$2:$A$643,"",0),"")</f>
        <v/>
      </c>
    </row>
    <row r="1989" spans="2:11">
      <c r="B1989" s="78" t="str" cm="1">
        <f t="array" ref="B1989">IF(A1989="","",INDEX(CAGE,MATCH(A1989,Company_Name,0)))</f>
        <v/>
      </c>
      <c r="C1989" s="80" t="str" cm="1">
        <f t="array" ref="C1989">IF(A1989="","",INDEX(Prime_Sub,MATCH(A1989,Company_Name,0)))</f>
        <v/>
      </c>
      <c r="G1989" s="78" t="str" cm="1">
        <f t="array" ref="G1989">IF(F1989="","",INDEX(LCAT_ID,MATCH(F1989,LCAT_Name,0)))</f>
        <v/>
      </c>
      <c r="K1989" s="78" t="str">
        <f>IFERROR(_xlfn.XLOOKUP($J1989,MSA_Title_List,MSA_Title_List!$A$2:$A$643,"",0),"")</f>
        <v/>
      </c>
    </row>
    <row r="1990" spans="2:11">
      <c r="B1990" s="78" t="str" cm="1">
        <f t="array" ref="B1990">IF(A1990="","",INDEX(CAGE,MATCH(A1990,Company_Name,0)))</f>
        <v/>
      </c>
      <c r="C1990" s="80" t="str" cm="1">
        <f t="array" ref="C1990">IF(A1990="","",INDEX(Prime_Sub,MATCH(A1990,Company_Name,0)))</f>
        <v/>
      </c>
      <c r="G1990" s="78" t="str" cm="1">
        <f t="array" ref="G1990">IF(F1990="","",INDEX(LCAT_ID,MATCH(F1990,LCAT_Name,0)))</f>
        <v/>
      </c>
      <c r="K1990" s="78" t="str">
        <f>IFERROR(_xlfn.XLOOKUP($J1990,MSA_Title_List,MSA_Title_List!$A$2:$A$643,"",0),"")</f>
        <v/>
      </c>
    </row>
    <row r="1991" spans="2:11">
      <c r="B1991" s="78" t="str" cm="1">
        <f t="array" ref="B1991">IF(A1991="","",INDEX(CAGE,MATCH(A1991,Company_Name,0)))</f>
        <v/>
      </c>
      <c r="C1991" s="80" t="str" cm="1">
        <f t="array" ref="C1991">IF(A1991="","",INDEX(Prime_Sub,MATCH(A1991,Company_Name,0)))</f>
        <v/>
      </c>
      <c r="G1991" s="78" t="str" cm="1">
        <f t="array" ref="G1991">IF(F1991="","",INDEX(LCAT_ID,MATCH(F1991,LCAT_Name,0)))</f>
        <v/>
      </c>
      <c r="K1991" s="78" t="str">
        <f>IFERROR(_xlfn.XLOOKUP($J1991,MSA_Title_List,MSA_Title_List!$A$2:$A$643,"",0),"")</f>
        <v/>
      </c>
    </row>
    <row r="1992" spans="2:11">
      <c r="B1992" s="78" t="str" cm="1">
        <f t="array" ref="B1992">IF(A1992="","",INDEX(CAGE,MATCH(A1992,Company_Name,0)))</f>
        <v/>
      </c>
      <c r="C1992" s="80" t="str" cm="1">
        <f t="array" ref="C1992">IF(A1992="","",INDEX(Prime_Sub,MATCH(A1992,Company_Name,0)))</f>
        <v/>
      </c>
      <c r="G1992" s="78" t="str" cm="1">
        <f t="array" ref="G1992">IF(F1992="","",INDEX(LCAT_ID,MATCH(F1992,LCAT_Name,0)))</f>
        <v/>
      </c>
      <c r="K1992" s="78" t="str">
        <f>IFERROR(_xlfn.XLOOKUP($J1992,MSA_Title_List,MSA_Title_List!$A$2:$A$643,"",0),"")</f>
        <v/>
      </c>
    </row>
    <row r="1993" spans="2:11">
      <c r="B1993" s="78" t="str" cm="1">
        <f t="array" ref="B1993">IF(A1993="","",INDEX(CAGE,MATCH(A1993,Company_Name,0)))</f>
        <v/>
      </c>
      <c r="C1993" s="80" t="str" cm="1">
        <f t="array" ref="C1993">IF(A1993="","",INDEX(Prime_Sub,MATCH(A1993,Company_Name,0)))</f>
        <v/>
      </c>
      <c r="G1993" s="78" t="str" cm="1">
        <f t="array" ref="G1993">IF(F1993="","",INDEX(LCAT_ID,MATCH(F1993,LCAT_Name,0)))</f>
        <v/>
      </c>
      <c r="K1993" s="78" t="str">
        <f>IFERROR(_xlfn.XLOOKUP($J1993,MSA_Title_List,MSA_Title_List!$A$2:$A$643,"",0),"")</f>
        <v/>
      </c>
    </row>
    <row r="1994" spans="2:11">
      <c r="B1994" s="78" t="str" cm="1">
        <f t="array" ref="B1994">IF(A1994="","",INDEX(CAGE,MATCH(A1994,Company_Name,0)))</f>
        <v/>
      </c>
      <c r="C1994" s="80" t="str" cm="1">
        <f t="array" ref="C1994">IF(A1994="","",INDEX(Prime_Sub,MATCH(A1994,Company_Name,0)))</f>
        <v/>
      </c>
      <c r="G1994" s="78" t="str" cm="1">
        <f t="array" ref="G1994">IF(F1994="","",INDEX(LCAT_ID,MATCH(F1994,LCAT_Name,0)))</f>
        <v/>
      </c>
      <c r="K1994" s="78" t="str">
        <f>IFERROR(_xlfn.XLOOKUP($J1994,MSA_Title_List,MSA_Title_List!$A$2:$A$643,"",0),"")</f>
        <v/>
      </c>
    </row>
    <row r="1995" spans="2:11">
      <c r="B1995" s="78" t="str" cm="1">
        <f t="array" ref="B1995">IF(A1995="","",INDEX(CAGE,MATCH(A1995,Company_Name,0)))</f>
        <v/>
      </c>
      <c r="C1995" s="80" t="str" cm="1">
        <f t="array" ref="C1995">IF(A1995="","",INDEX(Prime_Sub,MATCH(A1995,Company_Name,0)))</f>
        <v/>
      </c>
      <c r="G1995" s="78" t="str" cm="1">
        <f t="array" ref="G1995">IF(F1995="","",INDEX(LCAT_ID,MATCH(F1995,LCAT_Name,0)))</f>
        <v/>
      </c>
      <c r="K1995" s="78" t="str">
        <f>IFERROR(_xlfn.XLOOKUP($J1995,MSA_Title_List,MSA_Title_List!$A$2:$A$643,"",0),"")</f>
        <v/>
      </c>
    </row>
    <row r="1996" spans="2:11">
      <c r="B1996" s="78" t="str" cm="1">
        <f t="array" ref="B1996">IF(A1996="","",INDEX(CAGE,MATCH(A1996,Company_Name,0)))</f>
        <v/>
      </c>
      <c r="C1996" s="80" t="str" cm="1">
        <f t="array" ref="C1996">IF(A1996="","",INDEX(Prime_Sub,MATCH(A1996,Company_Name,0)))</f>
        <v/>
      </c>
      <c r="G1996" s="78" t="str" cm="1">
        <f t="array" ref="G1996">IF(F1996="","",INDEX(LCAT_ID,MATCH(F1996,LCAT_Name,0)))</f>
        <v/>
      </c>
      <c r="K1996" s="78" t="str">
        <f>IFERROR(_xlfn.XLOOKUP($J1996,MSA_Title_List,MSA_Title_List!$A$2:$A$643,"",0),"")</f>
        <v/>
      </c>
    </row>
    <row r="1997" spans="2:11">
      <c r="B1997" s="78" t="str" cm="1">
        <f t="array" ref="B1997">IF(A1997="","",INDEX(CAGE,MATCH(A1997,Company_Name,0)))</f>
        <v/>
      </c>
      <c r="C1997" s="80" t="str" cm="1">
        <f t="array" ref="C1997">IF(A1997="","",INDEX(Prime_Sub,MATCH(A1997,Company_Name,0)))</f>
        <v/>
      </c>
      <c r="G1997" s="78" t="str" cm="1">
        <f t="array" ref="G1997">IF(F1997="","",INDEX(LCAT_ID,MATCH(F1997,LCAT_Name,0)))</f>
        <v/>
      </c>
      <c r="K1997" s="78" t="str">
        <f>IFERROR(_xlfn.XLOOKUP($J1997,MSA_Title_List,MSA_Title_List!$A$2:$A$643,"",0),"")</f>
        <v/>
      </c>
    </row>
    <row r="1998" spans="2:11">
      <c r="B1998" s="78" t="str" cm="1">
        <f t="array" ref="B1998">IF(A1998="","",INDEX(CAGE,MATCH(A1998,Company_Name,0)))</f>
        <v/>
      </c>
      <c r="C1998" s="80" t="str" cm="1">
        <f t="array" ref="C1998">IF(A1998="","",INDEX(Prime_Sub,MATCH(A1998,Company_Name,0)))</f>
        <v/>
      </c>
      <c r="G1998" s="78" t="str" cm="1">
        <f t="array" ref="G1998">IF(F1998="","",INDEX(LCAT_ID,MATCH(F1998,LCAT_Name,0)))</f>
        <v/>
      </c>
      <c r="K1998" s="78" t="str">
        <f>IFERROR(_xlfn.XLOOKUP($J1998,MSA_Title_List,MSA_Title_List!$A$2:$A$643,"",0),"")</f>
        <v/>
      </c>
    </row>
    <row r="1999" spans="2:11">
      <c r="B1999" s="78" t="str" cm="1">
        <f t="array" ref="B1999">IF(A1999="","",INDEX(CAGE,MATCH(A1999,Company_Name,0)))</f>
        <v/>
      </c>
      <c r="C1999" s="80" t="str" cm="1">
        <f t="array" ref="C1999">IF(A1999="","",INDEX(Prime_Sub,MATCH(A1999,Company_Name,0)))</f>
        <v/>
      </c>
      <c r="G1999" s="78" t="str" cm="1">
        <f t="array" ref="G1999">IF(F1999="","",INDEX(LCAT_ID,MATCH(F1999,LCAT_Name,0)))</f>
        <v/>
      </c>
      <c r="K1999" s="78" t="str">
        <f>IFERROR(_xlfn.XLOOKUP($J1999,MSA_Title_List,MSA_Title_List!$A$2:$A$643,"",0),"")</f>
        <v/>
      </c>
    </row>
    <row r="2000" spans="2:11">
      <c r="B2000" s="78" t="str" cm="1">
        <f t="array" ref="B2000">IF(A2000="","",INDEX(CAGE,MATCH(A2000,Company_Name,0)))</f>
        <v/>
      </c>
      <c r="C2000" s="80" t="str" cm="1">
        <f t="array" ref="C2000">IF(A2000="","",INDEX(Prime_Sub,MATCH(A2000,Company_Name,0)))</f>
        <v/>
      </c>
      <c r="G2000" s="78" t="str" cm="1">
        <f t="array" ref="G2000">IF(F2000="","",INDEX(LCAT_ID,MATCH(F2000,LCAT_Name,0)))</f>
        <v/>
      </c>
      <c r="K2000" s="78" t="str">
        <f>IFERROR(_xlfn.XLOOKUP($J2000,MSA_Title_List,MSA_Title_List!$A$2:$A$643,"",0),"")</f>
        <v/>
      </c>
    </row>
    <row r="2001" spans="2:11">
      <c r="B2001" s="78" t="str" cm="1">
        <f t="array" ref="B2001">IF(A2001="","",INDEX(CAGE,MATCH(A2001,Company_Name,0)))</f>
        <v/>
      </c>
      <c r="C2001" s="80" t="str" cm="1">
        <f t="array" ref="C2001">IF(A2001="","",INDEX(Prime_Sub,MATCH(A2001,Company_Name,0)))</f>
        <v/>
      </c>
      <c r="G2001" s="78" t="str" cm="1">
        <f t="array" ref="G2001">IF(F2001="","",INDEX(LCAT_ID,MATCH(F2001,LCAT_Name,0)))</f>
        <v/>
      </c>
      <c r="K2001" s="78" t="str">
        <f>IFERROR(_xlfn.XLOOKUP($J2001,MSA_Title_List,MSA_Title_List!$A$2:$A$643,"",0),"")</f>
        <v/>
      </c>
    </row>
    <row r="2002" spans="2:11">
      <c r="B2002" s="78" t="str" cm="1">
        <f t="array" ref="B2002">IF(A2002="","",INDEX(CAGE,MATCH(A2002,Company_Name,0)))</f>
        <v/>
      </c>
      <c r="C2002" s="80" t="str" cm="1">
        <f t="array" ref="C2002">IF(A2002="","",INDEX(Prime_Sub,MATCH(A2002,Company_Name,0)))</f>
        <v/>
      </c>
      <c r="G2002" s="78" t="str" cm="1">
        <f t="array" ref="G2002">IF(F2002="","",INDEX(LCAT_ID,MATCH(F2002,LCAT_Name,0)))</f>
        <v/>
      </c>
      <c r="K2002" s="78" t="str">
        <f>IFERROR(_xlfn.XLOOKUP($J2002,MSA_Title_List,MSA_Title_List!$A$2:$A$643,"",0),"")</f>
        <v/>
      </c>
    </row>
    <row r="2003" spans="2:11">
      <c r="B2003" s="78" t="str" cm="1">
        <f t="array" ref="B2003">IF(A2003="","",INDEX(CAGE,MATCH(A2003,Company_Name,0)))</f>
        <v/>
      </c>
      <c r="C2003" s="80" t="str" cm="1">
        <f t="array" ref="C2003">IF(A2003="","",INDEX(Prime_Sub,MATCH(A2003,Company_Name,0)))</f>
        <v/>
      </c>
      <c r="G2003" s="78" t="str" cm="1">
        <f t="array" ref="G2003">IF(F2003="","",INDEX(LCAT_ID,MATCH(F2003,LCAT_Name,0)))</f>
        <v/>
      </c>
      <c r="K2003" s="78" t="str">
        <f>IFERROR(_xlfn.XLOOKUP($J2003,MSA_Title_List,MSA_Title_List!$A$2:$A$643,"",0),"")</f>
        <v/>
      </c>
    </row>
    <row r="2004" spans="2:11">
      <c r="B2004" s="78" t="str" cm="1">
        <f t="array" ref="B2004">IF(A2004="","",INDEX(CAGE,MATCH(A2004,Company_Name,0)))</f>
        <v/>
      </c>
      <c r="C2004" s="80" t="str" cm="1">
        <f t="array" ref="C2004">IF(A2004="","",INDEX(Prime_Sub,MATCH(A2004,Company_Name,0)))</f>
        <v/>
      </c>
      <c r="G2004" s="78" t="str" cm="1">
        <f t="array" ref="G2004">IF(F2004="","",INDEX(LCAT_ID,MATCH(F2004,LCAT_Name,0)))</f>
        <v/>
      </c>
      <c r="K2004" s="78" t="str">
        <f>IFERROR(_xlfn.XLOOKUP($J2004,MSA_Title_List,MSA_Title_List!$A$2:$A$643,"",0),"")</f>
        <v/>
      </c>
    </row>
    <row r="2005" spans="2:11">
      <c r="B2005" s="78" t="str" cm="1">
        <f t="array" ref="B2005">IF(A2005="","",INDEX(CAGE,MATCH(A2005,Company_Name,0)))</f>
        <v/>
      </c>
      <c r="C2005" s="80" t="str" cm="1">
        <f t="array" ref="C2005">IF(A2005="","",INDEX(Prime_Sub,MATCH(A2005,Company_Name,0)))</f>
        <v/>
      </c>
      <c r="G2005" s="78" t="str" cm="1">
        <f t="array" ref="G2005">IF(F2005="","",INDEX(LCAT_ID,MATCH(F2005,LCAT_Name,0)))</f>
        <v/>
      </c>
      <c r="K2005" s="78" t="str">
        <f>IFERROR(_xlfn.XLOOKUP($J2005,MSA_Title_List,MSA_Title_List!$A$2:$A$643,"",0),"")</f>
        <v/>
      </c>
    </row>
    <row r="2006" spans="2:11">
      <c r="B2006" s="78" t="str" cm="1">
        <f t="array" ref="B2006">IF(A2006="","",INDEX(CAGE,MATCH(A2006,Company_Name,0)))</f>
        <v/>
      </c>
      <c r="C2006" s="80" t="str" cm="1">
        <f t="array" ref="C2006">IF(A2006="","",INDEX(Prime_Sub,MATCH(A2006,Company_Name,0)))</f>
        <v/>
      </c>
      <c r="G2006" s="78" t="str" cm="1">
        <f t="array" ref="G2006">IF(F2006="","",INDEX(LCAT_ID,MATCH(F2006,LCAT_Name,0)))</f>
        <v/>
      </c>
      <c r="K2006" s="78" t="str">
        <f>IFERROR(_xlfn.XLOOKUP($J2006,MSA_Title_List,MSA_Title_List!$A$2:$A$643,"",0),"")</f>
        <v/>
      </c>
    </row>
    <row r="2007" spans="2:11">
      <c r="B2007" s="78" t="str" cm="1">
        <f t="array" ref="B2007">IF(A2007="","",INDEX(CAGE,MATCH(A2007,Company_Name,0)))</f>
        <v/>
      </c>
      <c r="C2007" s="80" t="str" cm="1">
        <f t="array" ref="C2007">IF(A2007="","",INDEX(Prime_Sub,MATCH(A2007,Company_Name,0)))</f>
        <v/>
      </c>
      <c r="G2007" s="78" t="str" cm="1">
        <f t="array" ref="G2007">IF(F2007="","",INDEX(LCAT_ID,MATCH(F2007,LCAT_Name,0)))</f>
        <v/>
      </c>
      <c r="K2007" s="78" t="str">
        <f>IFERROR(_xlfn.XLOOKUP($J2007,MSA_Title_List,MSA_Title_List!$A$2:$A$643,"",0),"")</f>
        <v/>
      </c>
    </row>
    <row r="2008" spans="2:11">
      <c r="B2008" s="78" t="str" cm="1">
        <f t="array" ref="B2008">IF(A2008="","",INDEX(CAGE,MATCH(A2008,Company_Name,0)))</f>
        <v/>
      </c>
      <c r="C2008" s="80" t="str" cm="1">
        <f t="array" ref="C2008">IF(A2008="","",INDEX(Prime_Sub,MATCH(A2008,Company_Name,0)))</f>
        <v/>
      </c>
      <c r="G2008" s="78" t="str" cm="1">
        <f t="array" ref="G2008">IF(F2008="","",INDEX(LCAT_ID,MATCH(F2008,LCAT_Name,0)))</f>
        <v/>
      </c>
      <c r="K2008" s="78" t="str">
        <f>IFERROR(_xlfn.XLOOKUP($J2008,MSA_Title_List,MSA_Title_List!$A$2:$A$643,"",0),"")</f>
        <v/>
      </c>
    </row>
    <row r="2009" spans="2:11">
      <c r="B2009" s="78" t="str" cm="1">
        <f t="array" ref="B2009">IF(A2009="","",INDEX(CAGE,MATCH(A2009,Company_Name,0)))</f>
        <v/>
      </c>
      <c r="C2009" s="80" t="str" cm="1">
        <f t="array" ref="C2009">IF(A2009="","",INDEX(Prime_Sub,MATCH(A2009,Company_Name,0)))</f>
        <v/>
      </c>
      <c r="G2009" s="78" t="str" cm="1">
        <f t="array" ref="G2009">IF(F2009="","",INDEX(LCAT_ID,MATCH(F2009,LCAT_Name,0)))</f>
        <v/>
      </c>
      <c r="K2009" s="78" t="str">
        <f>IFERROR(_xlfn.XLOOKUP($J2009,MSA_Title_List,MSA_Title_List!$A$2:$A$643,"",0),"")</f>
        <v/>
      </c>
    </row>
    <row r="2010" spans="2:11">
      <c r="B2010" s="78" t="str" cm="1">
        <f t="array" ref="B2010">IF(A2010="","",INDEX(CAGE,MATCH(A2010,Company_Name,0)))</f>
        <v/>
      </c>
      <c r="C2010" s="80" t="str" cm="1">
        <f t="array" ref="C2010">IF(A2010="","",INDEX(Prime_Sub,MATCH(A2010,Company_Name,0)))</f>
        <v/>
      </c>
      <c r="G2010" s="78" t="str" cm="1">
        <f t="array" ref="G2010">IF(F2010="","",INDEX(LCAT_ID,MATCH(F2010,LCAT_Name,0)))</f>
        <v/>
      </c>
      <c r="K2010" s="78" t="str">
        <f>IFERROR(_xlfn.XLOOKUP($J2010,MSA_Title_List,MSA_Title_List!$A$2:$A$643,"",0),"")</f>
        <v/>
      </c>
    </row>
    <row r="2011" spans="2:11">
      <c r="B2011" s="78" t="str" cm="1">
        <f t="array" ref="B2011">IF(A2011="","",INDEX(CAGE,MATCH(A2011,Company_Name,0)))</f>
        <v/>
      </c>
      <c r="C2011" s="80" t="str" cm="1">
        <f t="array" ref="C2011">IF(A2011="","",INDEX(Prime_Sub,MATCH(A2011,Company_Name,0)))</f>
        <v/>
      </c>
      <c r="G2011" s="78" t="str" cm="1">
        <f t="array" ref="G2011">IF(F2011="","",INDEX(LCAT_ID,MATCH(F2011,LCAT_Name,0)))</f>
        <v/>
      </c>
      <c r="K2011" s="78" t="str">
        <f>IFERROR(_xlfn.XLOOKUP($J2011,MSA_Title_List,MSA_Title_List!$A$2:$A$643,"",0),"")</f>
        <v/>
      </c>
    </row>
    <row r="2012" spans="2:11">
      <c r="B2012" s="78" t="str" cm="1">
        <f t="array" ref="B2012">IF(A2012="","",INDEX(CAGE,MATCH(A2012,Company_Name,0)))</f>
        <v/>
      </c>
      <c r="C2012" s="80" t="str" cm="1">
        <f t="array" ref="C2012">IF(A2012="","",INDEX(Prime_Sub,MATCH(A2012,Company_Name,0)))</f>
        <v/>
      </c>
      <c r="G2012" s="78" t="str" cm="1">
        <f t="array" ref="G2012">IF(F2012="","",INDEX(LCAT_ID,MATCH(F2012,LCAT_Name,0)))</f>
        <v/>
      </c>
      <c r="K2012" s="78" t="str">
        <f>IFERROR(_xlfn.XLOOKUP($J2012,MSA_Title_List,MSA_Title_List!$A$2:$A$643,"",0),"")</f>
        <v/>
      </c>
    </row>
    <row r="2013" spans="2:11">
      <c r="B2013" s="78" t="str" cm="1">
        <f t="array" ref="B2013">IF(A2013="","",INDEX(CAGE,MATCH(A2013,Company_Name,0)))</f>
        <v/>
      </c>
      <c r="C2013" s="80" t="str" cm="1">
        <f t="array" ref="C2013">IF(A2013="","",INDEX(Prime_Sub,MATCH(A2013,Company_Name,0)))</f>
        <v/>
      </c>
      <c r="G2013" s="78" t="str" cm="1">
        <f t="array" ref="G2013">IF(F2013="","",INDEX(LCAT_ID,MATCH(F2013,LCAT_Name,0)))</f>
        <v/>
      </c>
      <c r="K2013" s="78" t="str">
        <f>IFERROR(_xlfn.XLOOKUP($J2013,MSA_Title_List,MSA_Title_List!$A$2:$A$643,"",0),"")</f>
        <v/>
      </c>
    </row>
    <row r="2014" spans="2:11">
      <c r="B2014" s="78" t="str" cm="1">
        <f t="array" ref="B2014">IF(A2014="","",INDEX(CAGE,MATCH(A2014,Company_Name,0)))</f>
        <v/>
      </c>
      <c r="C2014" s="80" t="str" cm="1">
        <f t="array" ref="C2014">IF(A2014="","",INDEX(Prime_Sub,MATCH(A2014,Company_Name,0)))</f>
        <v/>
      </c>
      <c r="G2014" s="78" t="str" cm="1">
        <f t="array" ref="G2014">IF(F2014="","",INDEX(LCAT_ID,MATCH(F2014,LCAT_Name,0)))</f>
        <v/>
      </c>
      <c r="K2014" s="78" t="str">
        <f>IFERROR(_xlfn.XLOOKUP($J2014,MSA_Title_List,MSA_Title_List!$A$2:$A$643,"",0),"")</f>
        <v/>
      </c>
    </row>
    <row r="2015" spans="2:11">
      <c r="B2015" s="78" t="str" cm="1">
        <f t="array" ref="B2015">IF(A2015="","",INDEX(CAGE,MATCH(A2015,Company_Name,0)))</f>
        <v/>
      </c>
      <c r="C2015" s="80" t="str" cm="1">
        <f t="array" ref="C2015">IF(A2015="","",INDEX(Prime_Sub,MATCH(A2015,Company_Name,0)))</f>
        <v/>
      </c>
      <c r="G2015" s="78" t="str" cm="1">
        <f t="array" ref="G2015">IF(F2015="","",INDEX(LCAT_ID,MATCH(F2015,LCAT_Name,0)))</f>
        <v/>
      </c>
      <c r="K2015" s="78" t="str">
        <f>IFERROR(_xlfn.XLOOKUP($J2015,MSA_Title_List,MSA_Title_List!$A$2:$A$643,"",0),"")</f>
        <v/>
      </c>
    </row>
    <row r="2016" spans="2:11">
      <c r="B2016" s="78" t="str" cm="1">
        <f t="array" ref="B2016">IF(A2016="","",INDEX(CAGE,MATCH(A2016,Company_Name,0)))</f>
        <v/>
      </c>
      <c r="C2016" s="80" t="str" cm="1">
        <f t="array" ref="C2016">IF(A2016="","",INDEX(Prime_Sub,MATCH(A2016,Company_Name,0)))</f>
        <v/>
      </c>
      <c r="G2016" s="78" t="str" cm="1">
        <f t="array" ref="G2016">IF(F2016="","",INDEX(LCAT_ID,MATCH(F2016,LCAT_Name,0)))</f>
        <v/>
      </c>
      <c r="K2016" s="78" t="str">
        <f>IFERROR(_xlfn.XLOOKUP($J2016,MSA_Title_List,MSA_Title_List!$A$2:$A$643,"",0),"")</f>
        <v/>
      </c>
    </row>
    <row r="2017" spans="2:11">
      <c r="B2017" s="78" t="str" cm="1">
        <f t="array" ref="B2017">IF(A2017="","",INDEX(CAGE,MATCH(A2017,Company_Name,0)))</f>
        <v/>
      </c>
      <c r="C2017" s="80" t="str" cm="1">
        <f t="array" ref="C2017">IF(A2017="","",INDEX(Prime_Sub,MATCH(A2017,Company_Name,0)))</f>
        <v/>
      </c>
      <c r="G2017" s="78" t="str" cm="1">
        <f t="array" ref="G2017">IF(F2017="","",INDEX(LCAT_ID,MATCH(F2017,LCAT_Name,0)))</f>
        <v/>
      </c>
      <c r="K2017" s="78" t="str">
        <f>IFERROR(_xlfn.XLOOKUP($J2017,MSA_Title_List,MSA_Title_List!$A$2:$A$643,"",0),"")</f>
        <v/>
      </c>
    </row>
    <row r="2018" spans="2:11">
      <c r="B2018" s="78" t="str" cm="1">
        <f t="array" ref="B2018">IF(A2018="","",INDEX(CAGE,MATCH(A2018,Company_Name,0)))</f>
        <v/>
      </c>
      <c r="C2018" s="80" t="str" cm="1">
        <f t="array" ref="C2018">IF(A2018="","",INDEX(Prime_Sub,MATCH(A2018,Company_Name,0)))</f>
        <v/>
      </c>
      <c r="G2018" s="78" t="str" cm="1">
        <f t="array" ref="G2018">IF(F2018="","",INDEX(LCAT_ID,MATCH(F2018,LCAT_Name,0)))</f>
        <v/>
      </c>
      <c r="K2018" s="78" t="str">
        <f>IFERROR(_xlfn.XLOOKUP($J2018,MSA_Title_List,MSA_Title_List!$A$2:$A$643,"",0),"")</f>
        <v/>
      </c>
    </row>
    <row r="2019" spans="2:11">
      <c r="B2019" s="78" t="str" cm="1">
        <f t="array" ref="B2019">IF(A2019="","",INDEX(CAGE,MATCH(A2019,Company_Name,0)))</f>
        <v/>
      </c>
      <c r="C2019" s="80" t="str" cm="1">
        <f t="array" ref="C2019">IF(A2019="","",INDEX(Prime_Sub,MATCH(A2019,Company_Name,0)))</f>
        <v/>
      </c>
      <c r="G2019" s="78" t="str" cm="1">
        <f t="array" ref="G2019">IF(F2019="","",INDEX(LCAT_ID,MATCH(F2019,LCAT_Name,0)))</f>
        <v/>
      </c>
      <c r="K2019" s="78" t="str">
        <f>IFERROR(_xlfn.XLOOKUP($J2019,MSA_Title_List,MSA_Title_List!$A$2:$A$643,"",0),"")</f>
        <v/>
      </c>
    </row>
    <row r="2020" spans="2:11">
      <c r="B2020" s="78" t="str" cm="1">
        <f t="array" ref="B2020">IF(A2020="","",INDEX(CAGE,MATCH(A2020,Company_Name,0)))</f>
        <v/>
      </c>
      <c r="C2020" s="80" t="str" cm="1">
        <f t="array" ref="C2020">IF(A2020="","",INDEX(Prime_Sub,MATCH(A2020,Company_Name,0)))</f>
        <v/>
      </c>
      <c r="G2020" s="78" t="str" cm="1">
        <f t="array" ref="G2020">IF(F2020="","",INDEX(LCAT_ID,MATCH(F2020,LCAT_Name,0)))</f>
        <v/>
      </c>
      <c r="K2020" s="78" t="str">
        <f>IFERROR(_xlfn.XLOOKUP($J2020,MSA_Title_List,MSA_Title_List!$A$2:$A$643,"",0),"")</f>
        <v/>
      </c>
    </row>
    <row r="2021" spans="2:11">
      <c r="B2021" s="78" t="str" cm="1">
        <f t="array" ref="B2021">IF(A2021="","",INDEX(CAGE,MATCH(A2021,Company_Name,0)))</f>
        <v/>
      </c>
      <c r="C2021" s="80" t="str" cm="1">
        <f t="array" ref="C2021">IF(A2021="","",INDEX(Prime_Sub,MATCH(A2021,Company_Name,0)))</f>
        <v/>
      </c>
      <c r="G2021" s="78" t="str" cm="1">
        <f t="array" ref="G2021">IF(F2021="","",INDEX(LCAT_ID,MATCH(F2021,LCAT_Name,0)))</f>
        <v/>
      </c>
      <c r="K2021" s="78" t="str">
        <f>IFERROR(_xlfn.XLOOKUP($J2021,MSA_Title_List,MSA_Title_List!$A$2:$A$643,"",0),"")</f>
        <v/>
      </c>
    </row>
    <row r="2022" spans="2:11">
      <c r="B2022" s="78" t="str" cm="1">
        <f t="array" ref="B2022">IF(A2022="","",INDEX(CAGE,MATCH(A2022,Company_Name,0)))</f>
        <v/>
      </c>
      <c r="C2022" s="80" t="str" cm="1">
        <f t="array" ref="C2022">IF(A2022="","",INDEX(Prime_Sub,MATCH(A2022,Company_Name,0)))</f>
        <v/>
      </c>
      <c r="G2022" s="78" t="str" cm="1">
        <f t="array" ref="G2022">IF(F2022="","",INDEX(LCAT_ID,MATCH(F2022,LCAT_Name,0)))</f>
        <v/>
      </c>
      <c r="K2022" s="78" t="str">
        <f>IFERROR(_xlfn.XLOOKUP($J2022,MSA_Title_List,MSA_Title_List!$A$2:$A$643,"",0),"")</f>
        <v/>
      </c>
    </row>
    <row r="2023" spans="2:11">
      <c r="B2023" s="78" t="str" cm="1">
        <f t="array" ref="B2023">IF(A2023="","",INDEX(CAGE,MATCH(A2023,Company_Name,0)))</f>
        <v/>
      </c>
      <c r="C2023" s="80" t="str" cm="1">
        <f t="array" ref="C2023">IF(A2023="","",INDEX(Prime_Sub,MATCH(A2023,Company_Name,0)))</f>
        <v/>
      </c>
      <c r="G2023" s="78" t="str" cm="1">
        <f t="array" ref="G2023">IF(F2023="","",INDEX(LCAT_ID,MATCH(F2023,LCAT_Name,0)))</f>
        <v/>
      </c>
      <c r="K2023" s="78" t="str">
        <f>IFERROR(_xlfn.XLOOKUP($J2023,MSA_Title_List,MSA_Title_List!$A$2:$A$643,"",0),"")</f>
        <v/>
      </c>
    </row>
    <row r="2024" spans="2:11">
      <c r="B2024" s="78" t="str" cm="1">
        <f t="array" ref="B2024">IF(A2024="","",INDEX(CAGE,MATCH(A2024,Company_Name,0)))</f>
        <v/>
      </c>
      <c r="C2024" s="80" t="str" cm="1">
        <f t="array" ref="C2024">IF(A2024="","",INDEX(Prime_Sub,MATCH(A2024,Company_Name,0)))</f>
        <v/>
      </c>
      <c r="G2024" s="78" t="str" cm="1">
        <f t="array" ref="G2024">IF(F2024="","",INDEX(LCAT_ID,MATCH(F2024,LCAT_Name,0)))</f>
        <v/>
      </c>
      <c r="K2024" s="78" t="str">
        <f>IFERROR(_xlfn.XLOOKUP($J2024,MSA_Title_List,MSA_Title_List!$A$2:$A$643,"",0),"")</f>
        <v/>
      </c>
    </row>
    <row r="2025" spans="2:11">
      <c r="B2025" s="78" t="str" cm="1">
        <f t="array" ref="B2025">IF(A2025="","",INDEX(CAGE,MATCH(A2025,Company_Name,0)))</f>
        <v/>
      </c>
      <c r="C2025" s="80" t="str" cm="1">
        <f t="array" ref="C2025">IF(A2025="","",INDEX(Prime_Sub,MATCH(A2025,Company_Name,0)))</f>
        <v/>
      </c>
      <c r="G2025" s="78" t="str" cm="1">
        <f t="array" ref="G2025">IF(F2025="","",INDEX(LCAT_ID,MATCH(F2025,LCAT_Name,0)))</f>
        <v/>
      </c>
      <c r="K2025" s="78" t="str">
        <f>IFERROR(_xlfn.XLOOKUP($J2025,MSA_Title_List,MSA_Title_List!$A$2:$A$643,"",0),"")</f>
        <v/>
      </c>
    </row>
    <row r="2026" spans="2:11">
      <c r="B2026" s="78" t="str" cm="1">
        <f t="array" ref="B2026">IF(A2026="","",INDEX(CAGE,MATCH(A2026,Company_Name,0)))</f>
        <v/>
      </c>
      <c r="C2026" s="80" t="str" cm="1">
        <f t="array" ref="C2026">IF(A2026="","",INDEX(Prime_Sub,MATCH(A2026,Company_Name,0)))</f>
        <v/>
      </c>
      <c r="G2026" s="78" t="str" cm="1">
        <f t="array" ref="G2026">IF(F2026="","",INDEX(LCAT_ID,MATCH(F2026,LCAT_Name,0)))</f>
        <v/>
      </c>
      <c r="K2026" s="78" t="str">
        <f>IFERROR(_xlfn.XLOOKUP($J2026,MSA_Title_List,MSA_Title_List!$A$2:$A$643,"",0),"")</f>
        <v/>
      </c>
    </row>
    <row r="2027" spans="2:11">
      <c r="B2027" s="78" t="str" cm="1">
        <f t="array" ref="B2027">IF(A2027="","",INDEX(CAGE,MATCH(A2027,Company_Name,0)))</f>
        <v/>
      </c>
      <c r="C2027" s="80" t="str" cm="1">
        <f t="array" ref="C2027">IF(A2027="","",INDEX(Prime_Sub,MATCH(A2027,Company_Name,0)))</f>
        <v/>
      </c>
      <c r="G2027" s="78" t="str" cm="1">
        <f t="array" ref="G2027">IF(F2027="","",INDEX(LCAT_ID,MATCH(F2027,LCAT_Name,0)))</f>
        <v/>
      </c>
      <c r="K2027" s="78" t="str">
        <f>IFERROR(_xlfn.XLOOKUP($J2027,MSA_Title_List,MSA_Title_List!$A$2:$A$643,"",0),"")</f>
        <v/>
      </c>
    </row>
    <row r="2028" spans="2:11">
      <c r="B2028" s="78" t="str" cm="1">
        <f t="array" ref="B2028">IF(A2028="","",INDEX(CAGE,MATCH(A2028,Company_Name,0)))</f>
        <v/>
      </c>
      <c r="C2028" s="80" t="str" cm="1">
        <f t="array" ref="C2028">IF(A2028="","",INDEX(Prime_Sub,MATCH(A2028,Company_Name,0)))</f>
        <v/>
      </c>
      <c r="G2028" s="78" t="str" cm="1">
        <f t="array" ref="G2028">IF(F2028="","",INDEX(LCAT_ID,MATCH(F2028,LCAT_Name,0)))</f>
        <v/>
      </c>
      <c r="K2028" s="78" t="str">
        <f>IFERROR(_xlfn.XLOOKUP($J2028,MSA_Title_List,MSA_Title_List!$A$2:$A$643,"",0),"")</f>
        <v/>
      </c>
    </row>
    <row r="2029" spans="2:11">
      <c r="B2029" s="78" t="str" cm="1">
        <f t="array" ref="B2029">IF(A2029="","",INDEX(CAGE,MATCH(A2029,Company_Name,0)))</f>
        <v/>
      </c>
      <c r="C2029" s="80" t="str" cm="1">
        <f t="array" ref="C2029">IF(A2029="","",INDEX(Prime_Sub,MATCH(A2029,Company_Name,0)))</f>
        <v/>
      </c>
      <c r="G2029" s="78" t="str" cm="1">
        <f t="array" ref="G2029">IF(F2029="","",INDEX(LCAT_ID,MATCH(F2029,LCAT_Name,0)))</f>
        <v/>
      </c>
      <c r="K2029" s="78" t="str">
        <f>IFERROR(_xlfn.XLOOKUP($J2029,MSA_Title_List,MSA_Title_List!$A$2:$A$643,"",0),"")</f>
        <v/>
      </c>
    </row>
    <row r="2030" spans="2:11">
      <c r="B2030" s="78" t="str" cm="1">
        <f t="array" ref="B2030">IF(A2030="","",INDEX(CAGE,MATCH(A2030,Company_Name,0)))</f>
        <v/>
      </c>
      <c r="C2030" s="80" t="str" cm="1">
        <f t="array" ref="C2030">IF(A2030="","",INDEX(Prime_Sub,MATCH(A2030,Company_Name,0)))</f>
        <v/>
      </c>
      <c r="G2030" s="78" t="str" cm="1">
        <f t="array" ref="G2030">IF(F2030="","",INDEX(LCAT_ID,MATCH(F2030,LCAT_Name,0)))</f>
        <v/>
      </c>
      <c r="K2030" s="78" t="str">
        <f>IFERROR(_xlfn.XLOOKUP($J2030,MSA_Title_List,MSA_Title_List!$A$2:$A$643,"",0),"")</f>
        <v/>
      </c>
    </row>
    <row r="2031" spans="2:11">
      <c r="B2031" s="78" t="str" cm="1">
        <f t="array" ref="B2031">IF(A2031="","",INDEX(CAGE,MATCH(A2031,Company_Name,0)))</f>
        <v/>
      </c>
      <c r="C2031" s="80" t="str" cm="1">
        <f t="array" ref="C2031">IF(A2031="","",INDEX(Prime_Sub,MATCH(A2031,Company_Name,0)))</f>
        <v/>
      </c>
      <c r="G2031" s="78" t="str" cm="1">
        <f t="array" ref="G2031">IF(F2031="","",INDEX(LCAT_ID,MATCH(F2031,LCAT_Name,0)))</f>
        <v/>
      </c>
      <c r="K2031" s="78" t="str">
        <f>IFERROR(_xlfn.XLOOKUP($J2031,MSA_Title_List,MSA_Title_List!$A$2:$A$643,"",0),"")</f>
        <v/>
      </c>
    </row>
    <row r="2032" spans="2:11">
      <c r="B2032" s="78" t="str" cm="1">
        <f t="array" ref="B2032">IF(A2032="","",INDEX(CAGE,MATCH(A2032,Company_Name,0)))</f>
        <v/>
      </c>
      <c r="C2032" s="80" t="str" cm="1">
        <f t="array" ref="C2032">IF(A2032="","",INDEX(Prime_Sub,MATCH(A2032,Company_Name,0)))</f>
        <v/>
      </c>
      <c r="G2032" s="78" t="str" cm="1">
        <f t="array" ref="G2032">IF(F2032="","",INDEX(LCAT_ID,MATCH(F2032,LCAT_Name,0)))</f>
        <v/>
      </c>
      <c r="K2032" s="78" t="str">
        <f>IFERROR(_xlfn.XLOOKUP($J2032,MSA_Title_List,MSA_Title_List!$A$2:$A$643,"",0),"")</f>
        <v/>
      </c>
    </row>
    <row r="2033" spans="2:11">
      <c r="B2033" s="78" t="str" cm="1">
        <f t="array" ref="B2033">IF(A2033="","",INDEX(CAGE,MATCH(A2033,Company_Name,0)))</f>
        <v/>
      </c>
      <c r="C2033" s="80" t="str" cm="1">
        <f t="array" ref="C2033">IF(A2033="","",INDEX(Prime_Sub,MATCH(A2033,Company_Name,0)))</f>
        <v/>
      </c>
      <c r="G2033" s="78" t="str" cm="1">
        <f t="array" ref="G2033">IF(F2033="","",INDEX(LCAT_ID,MATCH(F2033,LCAT_Name,0)))</f>
        <v/>
      </c>
      <c r="K2033" s="78" t="str">
        <f>IFERROR(_xlfn.XLOOKUP($J2033,MSA_Title_List,MSA_Title_List!$A$2:$A$643,"",0),"")</f>
        <v/>
      </c>
    </row>
    <row r="2034" spans="2:11">
      <c r="B2034" s="78" t="str" cm="1">
        <f t="array" ref="B2034">IF(A2034="","",INDEX(CAGE,MATCH(A2034,Company_Name,0)))</f>
        <v/>
      </c>
      <c r="C2034" s="80" t="str" cm="1">
        <f t="array" ref="C2034">IF(A2034="","",INDEX(Prime_Sub,MATCH(A2034,Company_Name,0)))</f>
        <v/>
      </c>
      <c r="G2034" s="78" t="str" cm="1">
        <f t="array" ref="G2034">IF(F2034="","",INDEX(LCAT_ID,MATCH(F2034,LCAT_Name,0)))</f>
        <v/>
      </c>
      <c r="K2034" s="78" t="str">
        <f>IFERROR(_xlfn.XLOOKUP($J2034,MSA_Title_List,MSA_Title_List!$A$2:$A$643,"",0),"")</f>
        <v/>
      </c>
    </row>
    <row r="2035" spans="2:11">
      <c r="B2035" s="78" t="str" cm="1">
        <f t="array" ref="B2035">IF(A2035="","",INDEX(CAGE,MATCH(A2035,Company_Name,0)))</f>
        <v/>
      </c>
      <c r="C2035" s="80" t="str" cm="1">
        <f t="array" ref="C2035">IF(A2035="","",INDEX(Prime_Sub,MATCH(A2035,Company_Name,0)))</f>
        <v/>
      </c>
      <c r="G2035" s="78" t="str" cm="1">
        <f t="array" ref="G2035">IF(F2035="","",INDEX(LCAT_ID,MATCH(F2035,LCAT_Name,0)))</f>
        <v/>
      </c>
      <c r="K2035" s="78" t="str">
        <f>IFERROR(_xlfn.XLOOKUP($J2035,MSA_Title_List,MSA_Title_List!$A$2:$A$643,"",0),"")</f>
        <v/>
      </c>
    </row>
    <row r="2036" spans="2:11">
      <c r="B2036" s="78" t="str" cm="1">
        <f t="array" ref="B2036">IF(A2036="","",INDEX(CAGE,MATCH(A2036,Company_Name,0)))</f>
        <v/>
      </c>
      <c r="C2036" s="80" t="str" cm="1">
        <f t="array" ref="C2036">IF(A2036="","",INDEX(Prime_Sub,MATCH(A2036,Company_Name,0)))</f>
        <v/>
      </c>
      <c r="G2036" s="78" t="str" cm="1">
        <f t="array" ref="G2036">IF(F2036="","",INDEX(LCAT_ID,MATCH(F2036,LCAT_Name,0)))</f>
        <v/>
      </c>
      <c r="K2036" s="78" t="str">
        <f>IFERROR(_xlfn.XLOOKUP($J2036,MSA_Title_List,MSA_Title_List!$A$2:$A$643,"",0),"")</f>
        <v/>
      </c>
    </row>
    <row r="2037" spans="2:11">
      <c r="B2037" s="78" t="str" cm="1">
        <f t="array" ref="B2037">IF(A2037="","",INDEX(CAGE,MATCH(A2037,Company_Name,0)))</f>
        <v/>
      </c>
      <c r="C2037" s="80" t="str" cm="1">
        <f t="array" ref="C2037">IF(A2037="","",INDEX(Prime_Sub,MATCH(A2037,Company_Name,0)))</f>
        <v/>
      </c>
      <c r="G2037" s="78" t="str" cm="1">
        <f t="array" ref="G2037">IF(F2037="","",INDEX(LCAT_ID,MATCH(F2037,LCAT_Name,0)))</f>
        <v/>
      </c>
      <c r="K2037" s="78" t="str">
        <f>IFERROR(_xlfn.XLOOKUP($J2037,MSA_Title_List,MSA_Title_List!$A$2:$A$643,"",0),"")</f>
        <v/>
      </c>
    </row>
    <row r="2038" spans="2:11">
      <c r="B2038" s="78" t="str" cm="1">
        <f t="array" ref="B2038">IF(A2038="","",INDEX(CAGE,MATCH(A2038,Company_Name,0)))</f>
        <v/>
      </c>
      <c r="C2038" s="80" t="str" cm="1">
        <f t="array" ref="C2038">IF(A2038="","",INDEX(Prime_Sub,MATCH(A2038,Company_Name,0)))</f>
        <v/>
      </c>
      <c r="G2038" s="78" t="str" cm="1">
        <f t="array" ref="G2038">IF(F2038="","",INDEX(LCAT_ID,MATCH(F2038,LCAT_Name,0)))</f>
        <v/>
      </c>
      <c r="K2038" s="78" t="str">
        <f>IFERROR(_xlfn.XLOOKUP($J2038,MSA_Title_List,MSA_Title_List!$A$2:$A$643,"",0),"")</f>
        <v/>
      </c>
    </row>
    <row r="2039" spans="2:11">
      <c r="B2039" s="78" t="str" cm="1">
        <f t="array" ref="B2039">IF(A2039="","",INDEX(CAGE,MATCH(A2039,Company_Name,0)))</f>
        <v/>
      </c>
      <c r="C2039" s="80" t="str" cm="1">
        <f t="array" ref="C2039">IF(A2039="","",INDEX(Prime_Sub,MATCH(A2039,Company_Name,0)))</f>
        <v/>
      </c>
      <c r="G2039" s="78" t="str" cm="1">
        <f t="array" ref="G2039">IF(F2039="","",INDEX(LCAT_ID,MATCH(F2039,LCAT_Name,0)))</f>
        <v/>
      </c>
      <c r="K2039" s="78" t="str">
        <f>IFERROR(_xlfn.XLOOKUP($J2039,MSA_Title_List,MSA_Title_List!$A$2:$A$643,"",0),"")</f>
        <v/>
      </c>
    </row>
    <row r="2040" spans="2:11">
      <c r="B2040" s="78" t="str" cm="1">
        <f t="array" ref="B2040">IF(A2040="","",INDEX(CAGE,MATCH(A2040,Company_Name,0)))</f>
        <v/>
      </c>
      <c r="C2040" s="80" t="str" cm="1">
        <f t="array" ref="C2040">IF(A2040="","",INDEX(Prime_Sub,MATCH(A2040,Company_Name,0)))</f>
        <v/>
      </c>
      <c r="G2040" s="78" t="str" cm="1">
        <f t="array" ref="G2040">IF(F2040="","",INDEX(LCAT_ID,MATCH(F2040,LCAT_Name,0)))</f>
        <v/>
      </c>
      <c r="K2040" s="78" t="str">
        <f>IFERROR(_xlfn.XLOOKUP($J2040,MSA_Title_List,MSA_Title_List!$A$2:$A$643,"",0),"")</f>
        <v/>
      </c>
    </row>
    <row r="2041" spans="2:11">
      <c r="B2041" s="78" t="str" cm="1">
        <f t="array" ref="B2041">IF(A2041="","",INDEX(CAGE,MATCH(A2041,Company_Name,0)))</f>
        <v/>
      </c>
      <c r="C2041" s="80" t="str" cm="1">
        <f t="array" ref="C2041">IF(A2041="","",INDEX(Prime_Sub,MATCH(A2041,Company_Name,0)))</f>
        <v/>
      </c>
      <c r="G2041" s="78" t="str" cm="1">
        <f t="array" ref="G2041">IF(F2041="","",INDEX(LCAT_ID,MATCH(F2041,LCAT_Name,0)))</f>
        <v/>
      </c>
      <c r="K2041" s="78" t="str">
        <f>IFERROR(_xlfn.XLOOKUP($J2041,MSA_Title_List,MSA_Title_List!$A$2:$A$643,"",0),"")</f>
        <v/>
      </c>
    </row>
    <row r="2042" spans="2:11">
      <c r="B2042" s="78" t="str" cm="1">
        <f t="array" ref="B2042">IF(A2042="","",INDEX(CAGE,MATCH(A2042,Company_Name,0)))</f>
        <v/>
      </c>
      <c r="C2042" s="80" t="str" cm="1">
        <f t="array" ref="C2042">IF(A2042="","",INDEX(Prime_Sub,MATCH(A2042,Company_Name,0)))</f>
        <v/>
      </c>
      <c r="G2042" s="78" t="str" cm="1">
        <f t="array" ref="G2042">IF(F2042="","",INDEX(LCAT_ID,MATCH(F2042,LCAT_Name,0)))</f>
        <v/>
      </c>
      <c r="K2042" s="78" t="str">
        <f>IFERROR(_xlfn.XLOOKUP($J2042,MSA_Title_List,MSA_Title_List!$A$2:$A$643,"",0),"")</f>
        <v/>
      </c>
    </row>
    <row r="2043" spans="2:11">
      <c r="B2043" s="78" t="str" cm="1">
        <f t="array" ref="B2043">IF(A2043="","",INDEX(CAGE,MATCH(A2043,Company_Name,0)))</f>
        <v/>
      </c>
      <c r="C2043" s="80" t="str" cm="1">
        <f t="array" ref="C2043">IF(A2043="","",INDEX(Prime_Sub,MATCH(A2043,Company_Name,0)))</f>
        <v/>
      </c>
      <c r="G2043" s="78" t="str" cm="1">
        <f t="array" ref="G2043">IF(F2043="","",INDEX(LCAT_ID,MATCH(F2043,LCAT_Name,0)))</f>
        <v/>
      </c>
      <c r="K2043" s="78" t="str">
        <f>IFERROR(_xlfn.XLOOKUP($J2043,MSA_Title_List,MSA_Title_List!$A$2:$A$643,"",0),"")</f>
        <v/>
      </c>
    </row>
    <row r="2044" spans="2:11">
      <c r="B2044" s="78" t="str" cm="1">
        <f t="array" ref="B2044">IF(A2044="","",INDEX(CAGE,MATCH(A2044,Company_Name,0)))</f>
        <v/>
      </c>
      <c r="C2044" s="80" t="str" cm="1">
        <f t="array" ref="C2044">IF(A2044="","",INDEX(Prime_Sub,MATCH(A2044,Company_Name,0)))</f>
        <v/>
      </c>
      <c r="G2044" s="78" t="str" cm="1">
        <f t="array" ref="G2044">IF(F2044="","",INDEX(LCAT_ID,MATCH(F2044,LCAT_Name,0)))</f>
        <v/>
      </c>
      <c r="K2044" s="78" t="str">
        <f>IFERROR(_xlfn.XLOOKUP($J2044,MSA_Title_List,MSA_Title_List!$A$2:$A$643,"",0),"")</f>
        <v/>
      </c>
    </row>
    <row r="2045" spans="2:11">
      <c r="B2045" s="78" t="str" cm="1">
        <f t="array" ref="B2045">IF(A2045="","",INDEX(CAGE,MATCH(A2045,Company_Name,0)))</f>
        <v/>
      </c>
      <c r="C2045" s="80" t="str" cm="1">
        <f t="array" ref="C2045">IF(A2045="","",INDEX(Prime_Sub,MATCH(A2045,Company_Name,0)))</f>
        <v/>
      </c>
      <c r="G2045" s="78" t="str" cm="1">
        <f t="array" ref="G2045">IF(F2045="","",INDEX(LCAT_ID,MATCH(F2045,LCAT_Name,0)))</f>
        <v/>
      </c>
      <c r="K2045" s="78" t="str">
        <f>IFERROR(_xlfn.XLOOKUP($J2045,MSA_Title_List,MSA_Title_List!$A$2:$A$643,"",0),"")</f>
        <v/>
      </c>
    </row>
    <row r="2046" spans="2:11">
      <c r="B2046" s="78" t="str" cm="1">
        <f t="array" ref="B2046">IF(A2046="","",INDEX(CAGE,MATCH(A2046,Company_Name,0)))</f>
        <v/>
      </c>
      <c r="C2046" s="80" t="str" cm="1">
        <f t="array" ref="C2046">IF(A2046="","",INDEX(Prime_Sub,MATCH(A2046,Company_Name,0)))</f>
        <v/>
      </c>
      <c r="G2046" s="78" t="str" cm="1">
        <f t="array" ref="G2046">IF(F2046="","",INDEX(LCAT_ID,MATCH(F2046,LCAT_Name,0)))</f>
        <v/>
      </c>
      <c r="K2046" s="78" t="str">
        <f>IFERROR(_xlfn.XLOOKUP($J2046,MSA_Title_List,MSA_Title_List!$A$2:$A$643,"",0),"")</f>
        <v/>
      </c>
    </row>
    <row r="2047" spans="2:11">
      <c r="B2047" s="78" t="str" cm="1">
        <f t="array" ref="B2047">IF(A2047="","",INDEX(CAGE,MATCH(A2047,Company_Name,0)))</f>
        <v/>
      </c>
      <c r="C2047" s="80" t="str" cm="1">
        <f t="array" ref="C2047">IF(A2047="","",INDEX(Prime_Sub,MATCH(A2047,Company_Name,0)))</f>
        <v/>
      </c>
      <c r="G2047" s="78" t="str" cm="1">
        <f t="array" ref="G2047">IF(F2047="","",INDEX(LCAT_ID,MATCH(F2047,LCAT_Name,0)))</f>
        <v/>
      </c>
      <c r="K2047" s="78" t="str">
        <f>IFERROR(_xlfn.XLOOKUP($J2047,MSA_Title_List,MSA_Title_List!$A$2:$A$643,"",0),"")</f>
        <v/>
      </c>
    </row>
    <row r="2048" spans="2:11">
      <c r="B2048" s="78" t="str" cm="1">
        <f t="array" ref="B2048">IF(A2048="","",INDEX(CAGE,MATCH(A2048,Company_Name,0)))</f>
        <v/>
      </c>
      <c r="C2048" s="80" t="str" cm="1">
        <f t="array" ref="C2048">IF(A2048="","",INDEX(Prime_Sub,MATCH(A2048,Company_Name,0)))</f>
        <v/>
      </c>
      <c r="G2048" s="78" t="str" cm="1">
        <f t="array" ref="G2048">IF(F2048="","",INDEX(LCAT_ID,MATCH(F2048,LCAT_Name,0)))</f>
        <v/>
      </c>
      <c r="K2048" s="78" t="str">
        <f>IFERROR(_xlfn.XLOOKUP($J2048,MSA_Title_List,MSA_Title_List!$A$2:$A$643,"",0),"")</f>
        <v/>
      </c>
    </row>
    <row r="2049" spans="2:11">
      <c r="B2049" s="78" t="str" cm="1">
        <f t="array" ref="B2049">IF(A2049="","",INDEX(CAGE,MATCH(A2049,Company_Name,0)))</f>
        <v/>
      </c>
      <c r="C2049" s="80" t="str" cm="1">
        <f t="array" ref="C2049">IF(A2049="","",INDEX(Prime_Sub,MATCH(A2049,Company_Name,0)))</f>
        <v/>
      </c>
      <c r="G2049" s="78" t="str" cm="1">
        <f t="array" ref="G2049">IF(F2049="","",INDEX(LCAT_ID,MATCH(F2049,LCAT_Name,0)))</f>
        <v/>
      </c>
      <c r="K2049" s="78" t="str">
        <f>IFERROR(_xlfn.XLOOKUP($J2049,MSA_Title_List,MSA_Title_List!$A$2:$A$643,"",0),"")</f>
        <v/>
      </c>
    </row>
    <row r="2050" spans="2:11">
      <c r="B2050" s="78" t="str" cm="1">
        <f t="array" ref="B2050">IF(A2050="","",INDEX(CAGE,MATCH(A2050,Company_Name,0)))</f>
        <v/>
      </c>
      <c r="C2050" s="80" t="str" cm="1">
        <f t="array" ref="C2050">IF(A2050="","",INDEX(Prime_Sub,MATCH(A2050,Company_Name,0)))</f>
        <v/>
      </c>
      <c r="G2050" s="78" t="str" cm="1">
        <f t="array" ref="G2050">IF(F2050="","",INDEX(LCAT_ID,MATCH(F2050,LCAT_Name,0)))</f>
        <v/>
      </c>
      <c r="K2050" s="78" t="str">
        <f>IFERROR(_xlfn.XLOOKUP($J2050,MSA_Title_List,MSA_Title_List!$A$2:$A$643,"",0),"")</f>
        <v/>
      </c>
    </row>
    <row r="2051" spans="2:11">
      <c r="B2051" s="78" t="str" cm="1">
        <f t="array" ref="B2051">IF(A2051="","",INDEX(CAGE,MATCH(A2051,Company_Name,0)))</f>
        <v/>
      </c>
      <c r="C2051" s="80" t="str" cm="1">
        <f t="array" ref="C2051">IF(A2051="","",INDEX(Prime_Sub,MATCH(A2051,Company_Name,0)))</f>
        <v/>
      </c>
      <c r="G2051" s="78" t="str" cm="1">
        <f t="array" ref="G2051">IF(F2051="","",INDEX(LCAT_ID,MATCH(F2051,LCAT_Name,0)))</f>
        <v/>
      </c>
      <c r="K2051" s="78" t="str">
        <f>IFERROR(_xlfn.XLOOKUP($J2051,MSA_Title_List,MSA_Title_List!$A$2:$A$643,"",0),"")</f>
        <v/>
      </c>
    </row>
    <row r="2052" spans="2:11">
      <c r="B2052" s="78" t="str" cm="1">
        <f t="array" ref="B2052">IF(A2052="","",INDEX(CAGE,MATCH(A2052,Company_Name,0)))</f>
        <v/>
      </c>
      <c r="C2052" s="80" t="str" cm="1">
        <f t="array" ref="C2052">IF(A2052="","",INDEX(Prime_Sub,MATCH(A2052,Company_Name,0)))</f>
        <v/>
      </c>
      <c r="G2052" s="78" t="str" cm="1">
        <f t="array" ref="G2052">IF(F2052="","",INDEX(LCAT_ID,MATCH(F2052,LCAT_Name,0)))</f>
        <v/>
      </c>
      <c r="K2052" s="78" t="str">
        <f>IFERROR(_xlfn.XLOOKUP($J2052,MSA_Title_List,MSA_Title_List!$A$2:$A$643,"",0),"")</f>
        <v/>
      </c>
    </row>
    <row r="2053" spans="2:11">
      <c r="B2053" s="78" t="str" cm="1">
        <f t="array" ref="B2053">IF(A2053="","",INDEX(CAGE,MATCH(A2053,Company_Name,0)))</f>
        <v/>
      </c>
      <c r="C2053" s="80" t="str" cm="1">
        <f t="array" ref="C2053">IF(A2053="","",INDEX(Prime_Sub,MATCH(A2053,Company_Name,0)))</f>
        <v/>
      </c>
      <c r="G2053" s="78" t="str" cm="1">
        <f t="array" ref="G2053">IF(F2053="","",INDEX(LCAT_ID,MATCH(F2053,LCAT_Name,0)))</f>
        <v/>
      </c>
      <c r="K2053" s="78" t="str">
        <f>IFERROR(_xlfn.XLOOKUP($J2053,MSA_Title_List,MSA_Title_List!$A$2:$A$643,"",0),"")</f>
        <v/>
      </c>
    </row>
    <row r="2054" spans="2:11">
      <c r="B2054" s="78" t="str" cm="1">
        <f t="array" ref="B2054">IF(A2054="","",INDEX(CAGE,MATCH(A2054,Company_Name,0)))</f>
        <v/>
      </c>
      <c r="C2054" s="80" t="str" cm="1">
        <f t="array" ref="C2054">IF(A2054="","",INDEX(Prime_Sub,MATCH(A2054,Company_Name,0)))</f>
        <v/>
      </c>
      <c r="G2054" s="78" t="str" cm="1">
        <f t="array" ref="G2054">IF(F2054="","",INDEX(LCAT_ID,MATCH(F2054,LCAT_Name,0)))</f>
        <v/>
      </c>
      <c r="K2054" s="78" t="str">
        <f>IFERROR(_xlfn.XLOOKUP($J2054,MSA_Title_List,MSA_Title_List!$A$2:$A$643,"",0),"")</f>
        <v/>
      </c>
    </row>
    <row r="2055" spans="2:11">
      <c r="B2055" s="78" t="str" cm="1">
        <f t="array" ref="B2055">IF(A2055="","",INDEX(CAGE,MATCH(A2055,Company_Name,0)))</f>
        <v/>
      </c>
      <c r="C2055" s="80" t="str" cm="1">
        <f t="array" ref="C2055">IF(A2055="","",INDEX(Prime_Sub,MATCH(A2055,Company_Name,0)))</f>
        <v/>
      </c>
      <c r="G2055" s="78" t="str" cm="1">
        <f t="array" ref="G2055">IF(F2055="","",INDEX(LCAT_ID,MATCH(F2055,LCAT_Name,0)))</f>
        <v/>
      </c>
      <c r="K2055" s="78" t="str">
        <f>IFERROR(_xlfn.XLOOKUP($J2055,MSA_Title_List,MSA_Title_List!$A$2:$A$643,"",0),"")</f>
        <v/>
      </c>
    </row>
    <row r="2056" spans="2:11">
      <c r="B2056" s="78" t="str" cm="1">
        <f t="array" ref="B2056">IF(A2056="","",INDEX(CAGE,MATCH(A2056,Company_Name,0)))</f>
        <v/>
      </c>
      <c r="C2056" s="80" t="str" cm="1">
        <f t="array" ref="C2056">IF(A2056="","",INDEX(Prime_Sub,MATCH(A2056,Company_Name,0)))</f>
        <v/>
      </c>
      <c r="G2056" s="78" t="str" cm="1">
        <f t="array" ref="G2056">IF(F2056="","",INDEX(LCAT_ID,MATCH(F2056,LCAT_Name,0)))</f>
        <v/>
      </c>
      <c r="K2056" s="78" t="str">
        <f>IFERROR(_xlfn.XLOOKUP($J2056,MSA_Title_List,MSA_Title_List!$A$2:$A$643,"",0),"")</f>
        <v/>
      </c>
    </row>
    <row r="2057" spans="2:11">
      <c r="B2057" s="78" t="str" cm="1">
        <f t="array" ref="B2057">IF(A2057="","",INDEX(CAGE,MATCH(A2057,Company_Name,0)))</f>
        <v/>
      </c>
      <c r="C2057" s="80" t="str" cm="1">
        <f t="array" ref="C2057">IF(A2057="","",INDEX(Prime_Sub,MATCH(A2057,Company_Name,0)))</f>
        <v/>
      </c>
      <c r="G2057" s="78" t="str" cm="1">
        <f t="array" ref="G2057">IF(F2057="","",INDEX(LCAT_ID,MATCH(F2057,LCAT_Name,0)))</f>
        <v/>
      </c>
      <c r="K2057" s="78" t="str">
        <f>IFERROR(_xlfn.XLOOKUP($J2057,MSA_Title_List,MSA_Title_List!$A$2:$A$643,"",0),"")</f>
        <v/>
      </c>
    </row>
    <row r="2058" spans="2:11">
      <c r="B2058" s="78" t="str" cm="1">
        <f t="array" ref="B2058">IF(A2058="","",INDEX(CAGE,MATCH(A2058,Company_Name,0)))</f>
        <v/>
      </c>
      <c r="C2058" s="80" t="str" cm="1">
        <f t="array" ref="C2058">IF(A2058="","",INDEX(Prime_Sub,MATCH(A2058,Company_Name,0)))</f>
        <v/>
      </c>
      <c r="G2058" s="78" t="str" cm="1">
        <f t="array" ref="G2058">IF(F2058="","",INDEX(LCAT_ID,MATCH(F2058,LCAT_Name,0)))</f>
        <v/>
      </c>
      <c r="K2058" s="78" t="str">
        <f>IFERROR(_xlfn.XLOOKUP($J2058,MSA_Title_List,MSA_Title_List!$A$2:$A$643,"",0),"")</f>
        <v/>
      </c>
    </row>
    <row r="2059" spans="2:11">
      <c r="B2059" s="78" t="str" cm="1">
        <f t="array" ref="B2059">IF(A2059="","",INDEX(CAGE,MATCH(A2059,Company_Name,0)))</f>
        <v/>
      </c>
      <c r="C2059" s="80" t="str" cm="1">
        <f t="array" ref="C2059">IF(A2059="","",INDEX(Prime_Sub,MATCH(A2059,Company_Name,0)))</f>
        <v/>
      </c>
      <c r="G2059" s="78" t="str" cm="1">
        <f t="array" ref="G2059">IF(F2059="","",INDEX(LCAT_ID,MATCH(F2059,LCAT_Name,0)))</f>
        <v/>
      </c>
      <c r="K2059" s="78" t="str">
        <f>IFERROR(_xlfn.XLOOKUP($J2059,MSA_Title_List,MSA_Title_List!$A$2:$A$643,"",0),"")</f>
        <v/>
      </c>
    </row>
    <row r="2060" spans="2:11">
      <c r="B2060" s="78" t="str" cm="1">
        <f t="array" ref="B2060">IF(A2060="","",INDEX(CAGE,MATCH(A2060,Company_Name,0)))</f>
        <v/>
      </c>
      <c r="C2060" s="80" t="str" cm="1">
        <f t="array" ref="C2060">IF(A2060="","",INDEX(Prime_Sub,MATCH(A2060,Company_Name,0)))</f>
        <v/>
      </c>
      <c r="G2060" s="78" t="str" cm="1">
        <f t="array" ref="G2060">IF(F2060="","",INDEX(LCAT_ID,MATCH(F2060,LCAT_Name,0)))</f>
        <v/>
      </c>
      <c r="K2060" s="78" t="str">
        <f>IFERROR(_xlfn.XLOOKUP($J2060,MSA_Title_List,MSA_Title_List!$A$2:$A$643,"",0),"")</f>
        <v/>
      </c>
    </row>
    <row r="2061" spans="2:11">
      <c r="B2061" s="78" t="str" cm="1">
        <f t="array" ref="B2061">IF(A2061="","",INDEX(CAGE,MATCH(A2061,Company_Name,0)))</f>
        <v/>
      </c>
      <c r="C2061" s="80" t="str" cm="1">
        <f t="array" ref="C2061">IF(A2061="","",INDEX(Prime_Sub,MATCH(A2061,Company_Name,0)))</f>
        <v/>
      </c>
      <c r="G2061" s="78" t="str" cm="1">
        <f t="array" ref="G2061">IF(F2061="","",INDEX(LCAT_ID,MATCH(F2061,LCAT_Name,0)))</f>
        <v/>
      </c>
      <c r="K2061" s="78" t="str">
        <f>IFERROR(_xlfn.XLOOKUP($J2061,MSA_Title_List,MSA_Title_List!$A$2:$A$643,"",0),"")</f>
        <v/>
      </c>
    </row>
    <row r="2062" spans="2:11">
      <c r="B2062" s="78" t="str" cm="1">
        <f t="array" ref="B2062">IF(A2062="","",INDEX(CAGE,MATCH(A2062,Company_Name,0)))</f>
        <v/>
      </c>
      <c r="C2062" s="80" t="str" cm="1">
        <f t="array" ref="C2062">IF(A2062="","",INDEX(Prime_Sub,MATCH(A2062,Company_Name,0)))</f>
        <v/>
      </c>
      <c r="G2062" s="78" t="str" cm="1">
        <f t="array" ref="G2062">IF(F2062="","",INDEX(LCAT_ID,MATCH(F2062,LCAT_Name,0)))</f>
        <v/>
      </c>
      <c r="K2062" s="78" t="str">
        <f>IFERROR(_xlfn.XLOOKUP($J2062,MSA_Title_List,MSA_Title_List!$A$2:$A$643,"",0),"")</f>
        <v/>
      </c>
    </row>
    <row r="2063" spans="2:11">
      <c r="B2063" s="78" t="str" cm="1">
        <f t="array" ref="B2063">IF(A2063="","",INDEX(CAGE,MATCH(A2063,Company_Name,0)))</f>
        <v/>
      </c>
      <c r="C2063" s="80" t="str" cm="1">
        <f t="array" ref="C2063">IF(A2063="","",INDEX(Prime_Sub,MATCH(A2063,Company_Name,0)))</f>
        <v/>
      </c>
      <c r="G2063" s="78" t="str" cm="1">
        <f t="array" ref="G2063">IF(F2063="","",INDEX(LCAT_ID,MATCH(F2063,LCAT_Name,0)))</f>
        <v/>
      </c>
      <c r="K2063" s="78" t="str">
        <f>IFERROR(_xlfn.XLOOKUP($J2063,MSA_Title_List,MSA_Title_List!$A$2:$A$643,"",0),"")</f>
        <v/>
      </c>
    </row>
    <row r="2064" spans="2:11">
      <c r="B2064" s="78" t="str" cm="1">
        <f t="array" ref="B2064">IF(A2064="","",INDEX(CAGE,MATCH(A2064,Company_Name,0)))</f>
        <v/>
      </c>
      <c r="C2064" s="80" t="str" cm="1">
        <f t="array" ref="C2064">IF(A2064="","",INDEX(Prime_Sub,MATCH(A2064,Company_Name,0)))</f>
        <v/>
      </c>
      <c r="G2064" s="78" t="str" cm="1">
        <f t="array" ref="G2064">IF(F2064="","",INDEX(LCAT_ID,MATCH(F2064,LCAT_Name,0)))</f>
        <v/>
      </c>
      <c r="K2064" s="78" t="str">
        <f>IFERROR(_xlfn.XLOOKUP($J2064,MSA_Title_List,MSA_Title_List!$A$2:$A$643,"",0),"")</f>
        <v/>
      </c>
    </row>
    <row r="2065" spans="2:11">
      <c r="B2065" s="78" t="str" cm="1">
        <f t="array" ref="B2065">IF(A2065="","",INDEX(CAGE,MATCH(A2065,Company_Name,0)))</f>
        <v/>
      </c>
      <c r="C2065" s="80" t="str" cm="1">
        <f t="array" ref="C2065">IF(A2065="","",INDEX(Prime_Sub,MATCH(A2065,Company_Name,0)))</f>
        <v/>
      </c>
      <c r="G2065" s="78" t="str" cm="1">
        <f t="array" ref="G2065">IF(F2065="","",INDEX(LCAT_ID,MATCH(F2065,LCAT_Name,0)))</f>
        <v/>
      </c>
      <c r="K2065" s="78" t="str">
        <f>IFERROR(_xlfn.XLOOKUP($J2065,MSA_Title_List,MSA_Title_List!$A$2:$A$643,"",0),"")</f>
        <v/>
      </c>
    </row>
    <row r="2066" spans="2:11">
      <c r="B2066" s="78" t="str" cm="1">
        <f t="array" ref="B2066">IF(A2066="","",INDEX(CAGE,MATCH(A2066,Company_Name,0)))</f>
        <v/>
      </c>
      <c r="C2066" s="80" t="str" cm="1">
        <f t="array" ref="C2066">IF(A2066="","",INDEX(Prime_Sub,MATCH(A2066,Company_Name,0)))</f>
        <v/>
      </c>
      <c r="G2066" s="78" t="str" cm="1">
        <f t="array" ref="G2066">IF(F2066="","",INDEX(LCAT_ID,MATCH(F2066,LCAT_Name,0)))</f>
        <v/>
      </c>
      <c r="K2066" s="78" t="str">
        <f>IFERROR(_xlfn.XLOOKUP($J2066,MSA_Title_List,MSA_Title_List!$A$2:$A$643,"",0),"")</f>
        <v/>
      </c>
    </row>
    <row r="2067" spans="2:11">
      <c r="B2067" s="78" t="str" cm="1">
        <f t="array" ref="B2067">IF(A2067="","",INDEX(CAGE,MATCH(A2067,Company_Name,0)))</f>
        <v/>
      </c>
      <c r="C2067" s="80" t="str" cm="1">
        <f t="array" ref="C2067">IF(A2067="","",INDEX(Prime_Sub,MATCH(A2067,Company_Name,0)))</f>
        <v/>
      </c>
      <c r="G2067" s="78" t="str" cm="1">
        <f t="array" ref="G2067">IF(F2067="","",INDEX(LCAT_ID,MATCH(F2067,LCAT_Name,0)))</f>
        <v/>
      </c>
      <c r="K2067" s="78" t="str">
        <f>IFERROR(_xlfn.XLOOKUP($J2067,MSA_Title_List,MSA_Title_List!$A$2:$A$643,"",0),"")</f>
        <v/>
      </c>
    </row>
    <row r="2068" spans="2:11">
      <c r="B2068" s="78" t="str" cm="1">
        <f t="array" ref="B2068">IF(A2068="","",INDEX(CAGE,MATCH(A2068,Company_Name,0)))</f>
        <v/>
      </c>
      <c r="C2068" s="80" t="str" cm="1">
        <f t="array" ref="C2068">IF(A2068="","",INDEX(Prime_Sub,MATCH(A2068,Company_Name,0)))</f>
        <v/>
      </c>
      <c r="G2068" s="78" t="str" cm="1">
        <f t="array" ref="G2068">IF(F2068="","",INDEX(LCAT_ID,MATCH(F2068,LCAT_Name,0)))</f>
        <v/>
      </c>
      <c r="K2068" s="78" t="str">
        <f>IFERROR(_xlfn.XLOOKUP($J2068,MSA_Title_List,MSA_Title_List!$A$2:$A$643,"",0),"")</f>
        <v/>
      </c>
    </row>
    <row r="2069" spans="2:11">
      <c r="B2069" s="78" t="str" cm="1">
        <f t="array" ref="B2069">IF(A2069="","",INDEX(CAGE,MATCH(A2069,Company_Name,0)))</f>
        <v/>
      </c>
      <c r="C2069" s="80" t="str" cm="1">
        <f t="array" ref="C2069">IF(A2069="","",INDEX(Prime_Sub,MATCH(A2069,Company_Name,0)))</f>
        <v/>
      </c>
      <c r="G2069" s="78" t="str" cm="1">
        <f t="array" ref="G2069">IF(F2069="","",INDEX(LCAT_ID,MATCH(F2069,LCAT_Name,0)))</f>
        <v/>
      </c>
      <c r="K2069" s="78" t="str">
        <f>IFERROR(_xlfn.XLOOKUP($J2069,MSA_Title_List,MSA_Title_List!$A$2:$A$643,"",0),"")</f>
        <v/>
      </c>
    </row>
    <row r="2070" spans="2:11">
      <c r="B2070" s="78" t="str" cm="1">
        <f t="array" ref="B2070">IF(A2070="","",INDEX(CAGE,MATCH(A2070,Company_Name,0)))</f>
        <v/>
      </c>
      <c r="C2070" s="80" t="str" cm="1">
        <f t="array" ref="C2070">IF(A2070="","",INDEX(Prime_Sub,MATCH(A2070,Company_Name,0)))</f>
        <v/>
      </c>
      <c r="G2070" s="78" t="str" cm="1">
        <f t="array" ref="G2070">IF(F2070="","",INDEX(LCAT_ID,MATCH(F2070,LCAT_Name,0)))</f>
        <v/>
      </c>
      <c r="K2070" s="78" t="str">
        <f>IFERROR(_xlfn.XLOOKUP($J2070,MSA_Title_List,MSA_Title_List!$A$2:$A$643,"",0),"")</f>
        <v/>
      </c>
    </row>
    <row r="2071" spans="2:11">
      <c r="B2071" s="78" t="str" cm="1">
        <f t="array" ref="B2071">IF(A2071="","",INDEX(CAGE,MATCH(A2071,Company_Name,0)))</f>
        <v/>
      </c>
      <c r="C2071" s="80" t="str" cm="1">
        <f t="array" ref="C2071">IF(A2071="","",INDEX(Prime_Sub,MATCH(A2071,Company_Name,0)))</f>
        <v/>
      </c>
      <c r="G2071" s="78" t="str" cm="1">
        <f t="array" ref="G2071">IF(F2071="","",INDEX(LCAT_ID,MATCH(F2071,LCAT_Name,0)))</f>
        <v/>
      </c>
      <c r="K2071" s="78" t="str">
        <f>IFERROR(_xlfn.XLOOKUP($J2071,MSA_Title_List,MSA_Title_List!$A$2:$A$643,"",0),"")</f>
        <v/>
      </c>
    </row>
    <row r="2072" spans="2:11">
      <c r="B2072" s="78" t="str" cm="1">
        <f t="array" ref="B2072">IF(A2072="","",INDEX(CAGE,MATCH(A2072,Company_Name,0)))</f>
        <v/>
      </c>
      <c r="C2072" s="80" t="str" cm="1">
        <f t="array" ref="C2072">IF(A2072="","",INDEX(Prime_Sub,MATCH(A2072,Company_Name,0)))</f>
        <v/>
      </c>
      <c r="G2072" s="78" t="str" cm="1">
        <f t="array" ref="G2072">IF(F2072="","",INDEX(LCAT_ID,MATCH(F2072,LCAT_Name,0)))</f>
        <v/>
      </c>
      <c r="K2072" s="78" t="str">
        <f>IFERROR(_xlfn.XLOOKUP($J2072,MSA_Title_List,MSA_Title_List!$A$2:$A$643,"",0),"")</f>
        <v/>
      </c>
    </row>
    <row r="2073" spans="2:11">
      <c r="B2073" s="78" t="str" cm="1">
        <f t="array" ref="B2073">IF(A2073="","",INDEX(CAGE,MATCH(A2073,Company_Name,0)))</f>
        <v/>
      </c>
      <c r="C2073" s="80" t="str" cm="1">
        <f t="array" ref="C2073">IF(A2073="","",INDEX(Prime_Sub,MATCH(A2073,Company_Name,0)))</f>
        <v/>
      </c>
      <c r="G2073" s="78" t="str" cm="1">
        <f t="array" ref="G2073">IF(F2073="","",INDEX(LCAT_ID,MATCH(F2073,LCAT_Name,0)))</f>
        <v/>
      </c>
      <c r="K2073" s="78" t="str">
        <f>IFERROR(_xlfn.XLOOKUP($J2073,MSA_Title_List,MSA_Title_List!$A$2:$A$643,"",0),"")</f>
        <v/>
      </c>
    </row>
    <row r="2074" spans="2:11">
      <c r="B2074" s="78" t="str" cm="1">
        <f t="array" ref="B2074">IF(A2074="","",INDEX(CAGE,MATCH(A2074,Company_Name,0)))</f>
        <v/>
      </c>
      <c r="C2074" s="80" t="str" cm="1">
        <f t="array" ref="C2074">IF(A2074="","",INDEX(Prime_Sub,MATCH(A2074,Company_Name,0)))</f>
        <v/>
      </c>
      <c r="G2074" s="78" t="str" cm="1">
        <f t="array" ref="G2074">IF(F2074="","",INDEX(LCAT_ID,MATCH(F2074,LCAT_Name,0)))</f>
        <v/>
      </c>
      <c r="K2074" s="78" t="str">
        <f>IFERROR(_xlfn.XLOOKUP($J2074,MSA_Title_List,MSA_Title_List!$A$2:$A$643,"",0),"")</f>
        <v/>
      </c>
    </row>
    <row r="2075" spans="2:11">
      <c r="B2075" s="78" t="str" cm="1">
        <f t="array" ref="B2075">IF(A2075="","",INDEX(CAGE,MATCH(A2075,Company_Name,0)))</f>
        <v/>
      </c>
      <c r="C2075" s="80" t="str" cm="1">
        <f t="array" ref="C2075">IF(A2075="","",INDEX(Prime_Sub,MATCH(A2075,Company_Name,0)))</f>
        <v/>
      </c>
      <c r="G2075" s="78" t="str" cm="1">
        <f t="array" ref="G2075">IF(F2075="","",INDEX(LCAT_ID,MATCH(F2075,LCAT_Name,0)))</f>
        <v/>
      </c>
      <c r="K2075" s="78" t="str">
        <f>IFERROR(_xlfn.XLOOKUP($J2075,MSA_Title_List,MSA_Title_List!$A$2:$A$643,"",0),"")</f>
        <v/>
      </c>
    </row>
    <row r="2076" spans="2:11">
      <c r="B2076" s="78" t="str" cm="1">
        <f t="array" ref="B2076">IF(A2076="","",INDEX(CAGE,MATCH(A2076,Company_Name,0)))</f>
        <v/>
      </c>
      <c r="C2076" s="80" t="str" cm="1">
        <f t="array" ref="C2076">IF(A2076="","",INDEX(Prime_Sub,MATCH(A2076,Company_Name,0)))</f>
        <v/>
      </c>
      <c r="G2076" s="78" t="str" cm="1">
        <f t="array" ref="G2076">IF(F2076="","",INDEX(LCAT_ID,MATCH(F2076,LCAT_Name,0)))</f>
        <v/>
      </c>
      <c r="K2076" s="78" t="str">
        <f>IFERROR(_xlfn.XLOOKUP($J2076,MSA_Title_List,MSA_Title_List!$A$2:$A$643,"",0),"")</f>
        <v/>
      </c>
    </row>
    <row r="2077" spans="2:11">
      <c r="B2077" s="78" t="str" cm="1">
        <f t="array" ref="B2077">IF(A2077="","",INDEX(CAGE,MATCH(A2077,Company_Name,0)))</f>
        <v/>
      </c>
      <c r="C2077" s="80" t="str" cm="1">
        <f t="array" ref="C2077">IF(A2077="","",INDEX(Prime_Sub,MATCH(A2077,Company_Name,0)))</f>
        <v/>
      </c>
      <c r="G2077" s="78" t="str" cm="1">
        <f t="array" ref="G2077">IF(F2077="","",INDEX(LCAT_ID,MATCH(F2077,LCAT_Name,0)))</f>
        <v/>
      </c>
      <c r="K2077" s="78" t="str">
        <f>IFERROR(_xlfn.XLOOKUP($J2077,MSA_Title_List,MSA_Title_List!$A$2:$A$643,"",0),"")</f>
        <v/>
      </c>
    </row>
    <row r="2078" spans="2:11">
      <c r="B2078" s="78" t="str" cm="1">
        <f t="array" ref="B2078">IF(A2078="","",INDEX(CAGE,MATCH(A2078,Company_Name,0)))</f>
        <v/>
      </c>
      <c r="C2078" s="80" t="str" cm="1">
        <f t="array" ref="C2078">IF(A2078="","",INDEX(Prime_Sub,MATCH(A2078,Company_Name,0)))</f>
        <v/>
      </c>
      <c r="G2078" s="78" t="str" cm="1">
        <f t="array" ref="G2078">IF(F2078="","",INDEX(LCAT_ID,MATCH(F2078,LCAT_Name,0)))</f>
        <v/>
      </c>
      <c r="K2078" s="78" t="str">
        <f>IFERROR(_xlfn.XLOOKUP($J2078,MSA_Title_List,MSA_Title_List!$A$2:$A$643,"",0),"")</f>
        <v/>
      </c>
    </row>
    <row r="2079" spans="2:11">
      <c r="B2079" s="78" t="str" cm="1">
        <f t="array" ref="B2079">IF(A2079="","",INDEX(CAGE,MATCH(A2079,Company_Name,0)))</f>
        <v/>
      </c>
      <c r="C2079" s="80" t="str" cm="1">
        <f t="array" ref="C2079">IF(A2079="","",INDEX(Prime_Sub,MATCH(A2079,Company_Name,0)))</f>
        <v/>
      </c>
      <c r="G2079" s="78" t="str" cm="1">
        <f t="array" ref="G2079">IF(F2079="","",INDEX(LCAT_ID,MATCH(F2079,LCAT_Name,0)))</f>
        <v/>
      </c>
      <c r="K2079" s="78" t="str">
        <f>IFERROR(_xlfn.XLOOKUP($J2079,MSA_Title_List,MSA_Title_List!$A$2:$A$643,"",0),"")</f>
        <v/>
      </c>
    </row>
    <row r="2080" spans="2:11">
      <c r="B2080" s="78" t="str" cm="1">
        <f t="array" ref="B2080">IF(A2080="","",INDEX(CAGE,MATCH(A2080,Company_Name,0)))</f>
        <v/>
      </c>
      <c r="C2080" s="80" t="str" cm="1">
        <f t="array" ref="C2080">IF(A2080="","",INDEX(Prime_Sub,MATCH(A2080,Company_Name,0)))</f>
        <v/>
      </c>
      <c r="G2080" s="78" t="str" cm="1">
        <f t="array" ref="G2080">IF(F2080="","",INDEX(LCAT_ID,MATCH(F2080,LCAT_Name,0)))</f>
        <v/>
      </c>
      <c r="K2080" s="78" t="str">
        <f>IFERROR(_xlfn.XLOOKUP($J2080,MSA_Title_List,MSA_Title_List!$A$2:$A$643,"",0),"")</f>
        <v/>
      </c>
    </row>
    <row r="2081" spans="2:11">
      <c r="B2081" s="78" t="str" cm="1">
        <f t="array" ref="B2081">IF(A2081="","",INDEX(CAGE,MATCH(A2081,Company_Name,0)))</f>
        <v/>
      </c>
      <c r="C2081" s="80" t="str" cm="1">
        <f t="array" ref="C2081">IF(A2081="","",INDEX(Prime_Sub,MATCH(A2081,Company_Name,0)))</f>
        <v/>
      </c>
      <c r="G2081" s="78" t="str" cm="1">
        <f t="array" ref="G2081">IF(F2081="","",INDEX(LCAT_ID,MATCH(F2081,LCAT_Name,0)))</f>
        <v/>
      </c>
      <c r="K2081" s="78" t="str">
        <f>IFERROR(_xlfn.XLOOKUP($J2081,MSA_Title_List,MSA_Title_List!$A$2:$A$643,"",0),"")</f>
        <v/>
      </c>
    </row>
    <row r="2082" spans="2:11">
      <c r="B2082" s="78" t="str" cm="1">
        <f t="array" ref="B2082">IF(A2082="","",INDEX(CAGE,MATCH(A2082,Company_Name,0)))</f>
        <v/>
      </c>
      <c r="C2082" s="80" t="str" cm="1">
        <f t="array" ref="C2082">IF(A2082="","",INDEX(Prime_Sub,MATCH(A2082,Company_Name,0)))</f>
        <v/>
      </c>
      <c r="G2082" s="78" t="str" cm="1">
        <f t="array" ref="G2082">IF(F2082="","",INDEX(LCAT_ID,MATCH(F2082,LCAT_Name,0)))</f>
        <v/>
      </c>
      <c r="K2082" s="78" t="str">
        <f>IFERROR(_xlfn.XLOOKUP($J2082,MSA_Title_List,MSA_Title_List!$A$2:$A$643,"",0),"")</f>
        <v/>
      </c>
    </row>
    <row r="2083" spans="2:11">
      <c r="B2083" s="78" t="str" cm="1">
        <f t="array" ref="B2083">IF(A2083="","",INDEX(CAGE,MATCH(A2083,Company_Name,0)))</f>
        <v/>
      </c>
      <c r="C2083" s="80" t="str" cm="1">
        <f t="array" ref="C2083">IF(A2083="","",INDEX(Prime_Sub,MATCH(A2083,Company_Name,0)))</f>
        <v/>
      </c>
      <c r="G2083" s="78" t="str" cm="1">
        <f t="array" ref="G2083">IF(F2083="","",INDEX(LCAT_ID,MATCH(F2083,LCAT_Name,0)))</f>
        <v/>
      </c>
      <c r="K2083" s="78" t="str">
        <f>IFERROR(_xlfn.XLOOKUP($J2083,MSA_Title_List,MSA_Title_List!$A$2:$A$643,"",0),"")</f>
        <v/>
      </c>
    </row>
    <row r="2084" spans="2:11">
      <c r="B2084" s="78" t="str" cm="1">
        <f t="array" ref="B2084">IF(A2084="","",INDEX(CAGE,MATCH(A2084,Company_Name,0)))</f>
        <v/>
      </c>
      <c r="C2084" s="80" t="str" cm="1">
        <f t="array" ref="C2084">IF(A2084="","",INDEX(Prime_Sub,MATCH(A2084,Company_Name,0)))</f>
        <v/>
      </c>
      <c r="G2084" s="78" t="str" cm="1">
        <f t="array" ref="G2084">IF(F2084="","",INDEX(LCAT_ID,MATCH(F2084,LCAT_Name,0)))</f>
        <v/>
      </c>
      <c r="K2084" s="78" t="str">
        <f>IFERROR(_xlfn.XLOOKUP($J2084,MSA_Title_List,MSA_Title_List!$A$2:$A$643,"",0),"")</f>
        <v/>
      </c>
    </row>
    <row r="2085" spans="2:11">
      <c r="B2085" s="78" t="str" cm="1">
        <f t="array" ref="B2085">IF(A2085="","",INDEX(CAGE,MATCH(A2085,Company_Name,0)))</f>
        <v/>
      </c>
      <c r="C2085" s="80" t="str" cm="1">
        <f t="array" ref="C2085">IF(A2085="","",INDEX(Prime_Sub,MATCH(A2085,Company_Name,0)))</f>
        <v/>
      </c>
      <c r="G2085" s="78" t="str" cm="1">
        <f t="array" ref="G2085">IF(F2085="","",INDEX(LCAT_ID,MATCH(F2085,LCAT_Name,0)))</f>
        <v/>
      </c>
      <c r="K2085" s="78" t="str">
        <f>IFERROR(_xlfn.XLOOKUP($J2085,MSA_Title_List,MSA_Title_List!$A$2:$A$643,"",0),"")</f>
        <v/>
      </c>
    </row>
    <row r="2086" spans="2:11">
      <c r="B2086" s="78" t="str" cm="1">
        <f t="array" ref="B2086">IF(A2086="","",INDEX(CAGE,MATCH(A2086,Company_Name,0)))</f>
        <v/>
      </c>
      <c r="C2086" s="80" t="str" cm="1">
        <f t="array" ref="C2086">IF(A2086="","",INDEX(Prime_Sub,MATCH(A2086,Company_Name,0)))</f>
        <v/>
      </c>
      <c r="G2086" s="78" t="str" cm="1">
        <f t="array" ref="G2086">IF(F2086="","",INDEX(LCAT_ID,MATCH(F2086,LCAT_Name,0)))</f>
        <v/>
      </c>
      <c r="K2086" s="78" t="str">
        <f>IFERROR(_xlfn.XLOOKUP($J2086,MSA_Title_List,MSA_Title_List!$A$2:$A$643,"",0),"")</f>
        <v/>
      </c>
    </row>
    <row r="2087" spans="2:11">
      <c r="B2087" s="78" t="str" cm="1">
        <f t="array" ref="B2087">IF(A2087="","",INDEX(CAGE,MATCH(A2087,Company_Name,0)))</f>
        <v/>
      </c>
      <c r="C2087" s="80" t="str" cm="1">
        <f t="array" ref="C2087">IF(A2087="","",INDEX(Prime_Sub,MATCH(A2087,Company_Name,0)))</f>
        <v/>
      </c>
      <c r="G2087" s="78" t="str" cm="1">
        <f t="array" ref="G2087">IF(F2087="","",INDEX(LCAT_ID,MATCH(F2087,LCAT_Name,0)))</f>
        <v/>
      </c>
      <c r="K2087" s="78" t="str">
        <f>IFERROR(_xlfn.XLOOKUP($J2087,MSA_Title_List,MSA_Title_List!$A$2:$A$643,"",0),"")</f>
        <v/>
      </c>
    </row>
    <row r="2088" spans="2:11">
      <c r="B2088" s="78" t="str" cm="1">
        <f t="array" ref="B2088">IF(A2088="","",INDEX(CAGE,MATCH(A2088,Company_Name,0)))</f>
        <v/>
      </c>
      <c r="C2088" s="80" t="str" cm="1">
        <f t="array" ref="C2088">IF(A2088="","",INDEX(Prime_Sub,MATCH(A2088,Company_Name,0)))</f>
        <v/>
      </c>
      <c r="G2088" s="78" t="str" cm="1">
        <f t="array" ref="G2088">IF(F2088="","",INDEX(LCAT_ID,MATCH(F2088,LCAT_Name,0)))</f>
        <v/>
      </c>
      <c r="K2088" s="78" t="str">
        <f>IFERROR(_xlfn.XLOOKUP($J2088,MSA_Title_List,MSA_Title_List!$A$2:$A$643,"",0),"")</f>
        <v/>
      </c>
    </row>
    <row r="2089" spans="2:11">
      <c r="B2089" s="78" t="str" cm="1">
        <f t="array" ref="B2089">IF(A2089="","",INDEX(CAGE,MATCH(A2089,Company_Name,0)))</f>
        <v/>
      </c>
      <c r="C2089" s="80" t="str" cm="1">
        <f t="array" ref="C2089">IF(A2089="","",INDEX(Prime_Sub,MATCH(A2089,Company_Name,0)))</f>
        <v/>
      </c>
      <c r="G2089" s="78" t="str" cm="1">
        <f t="array" ref="G2089">IF(F2089="","",INDEX(LCAT_ID,MATCH(F2089,LCAT_Name,0)))</f>
        <v/>
      </c>
      <c r="K2089" s="78" t="str">
        <f>IFERROR(_xlfn.XLOOKUP($J2089,MSA_Title_List,MSA_Title_List!$A$2:$A$643,"",0),"")</f>
        <v/>
      </c>
    </row>
    <row r="2090" spans="2:11">
      <c r="B2090" s="78" t="str" cm="1">
        <f t="array" ref="B2090">IF(A2090="","",INDEX(CAGE,MATCH(A2090,Company_Name,0)))</f>
        <v/>
      </c>
      <c r="C2090" s="80" t="str" cm="1">
        <f t="array" ref="C2090">IF(A2090="","",INDEX(Prime_Sub,MATCH(A2090,Company_Name,0)))</f>
        <v/>
      </c>
      <c r="G2090" s="78" t="str" cm="1">
        <f t="array" ref="G2090">IF(F2090="","",INDEX(LCAT_ID,MATCH(F2090,LCAT_Name,0)))</f>
        <v/>
      </c>
      <c r="K2090" s="78" t="str">
        <f>IFERROR(_xlfn.XLOOKUP($J2090,MSA_Title_List,MSA_Title_List!$A$2:$A$643,"",0),"")</f>
        <v/>
      </c>
    </row>
    <row r="2091" spans="2:11">
      <c r="B2091" s="78" t="str" cm="1">
        <f t="array" ref="B2091">IF(A2091="","",INDEX(CAGE,MATCH(A2091,Company_Name,0)))</f>
        <v/>
      </c>
      <c r="C2091" s="80" t="str" cm="1">
        <f t="array" ref="C2091">IF(A2091="","",INDEX(Prime_Sub,MATCH(A2091,Company_Name,0)))</f>
        <v/>
      </c>
      <c r="G2091" s="78" t="str" cm="1">
        <f t="array" ref="G2091">IF(F2091="","",INDEX(LCAT_ID,MATCH(F2091,LCAT_Name,0)))</f>
        <v/>
      </c>
      <c r="K2091" s="78" t="str">
        <f>IFERROR(_xlfn.XLOOKUP($J2091,MSA_Title_List,MSA_Title_List!$A$2:$A$643,"",0),"")</f>
        <v/>
      </c>
    </row>
    <row r="2092" spans="2:11">
      <c r="B2092" s="78" t="str" cm="1">
        <f t="array" ref="B2092">IF(A2092="","",INDEX(CAGE,MATCH(A2092,Company_Name,0)))</f>
        <v/>
      </c>
      <c r="C2092" s="80" t="str" cm="1">
        <f t="array" ref="C2092">IF(A2092="","",INDEX(Prime_Sub,MATCH(A2092,Company_Name,0)))</f>
        <v/>
      </c>
      <c r="G2092" s="78" t="str" cm="1">
        <f t="array" ref="G2092">IF(F2092="","",INDEX(LCAT_ID,MATCH(F2092,LCAT_Name,0)))</f>
        <v/>
      </c>
      <c r="K2092" s="78" t="str">
        <f>IFERROR(_xlfn.XLOOKUP($J2092,MSA_Title_List,MSA_Title_List!$A$2:$A$643,"",0),"")</f>
        <v/>
      </c>
    </row>
    <row r="2093" spans="2:11">
      <c r="B2093" s="78" t="str" cm="1">
        <f t="array" ref="B2093">IF(A2093="","",INDEX(CAGE,MATCH(A2093,Company_Name,0)))</f>
        <v/>
      </c>
      <c r="C2093" s="80" t="str" cm="1">
        <f t="array" ref="C2093">IF(A2093="","",INDEX(Prime_Sub,MATCH(A2093,Company_Name,0)))</f>
        <v/>
      </c>
      <c r="G2093" s="78" t="str" cm="1">
        <f t="array" ref="G2093">IF(F2093="","",INDEX(LCAT_ID,MATCH(F2093,LCAT_Name,0)))</f>
        <v/>
      </c>
      <c r="K2093" s="78" t="str">
        <f>IFERROR(_xlfn.XLOOKUP($J2093,MSA_Title_List,MSA_Title_List!$A$2:$A$643,"",0),"")</f>
        <v/>
      </c>
    </row>
    <row r="2094" spans="2:11">
      <c r="B2094" s="78" t="str" cm="1">
        <f t="array" ref="B2094">IF(A2094="","",INDEX(CAGE,MATCH(A2094,Company_Name,0)))</f>
        <v/>
      </c>
      <c r="C2094" s="80" t="str" cm="1">
        <f t="array" ref="C2094">IF(A2094="","",INDEX(Prime_Sub,MATCH(A2094,Company_Name,0)))</f>
        <v/>
      </c>
      <c r="G2094" s="78" t="str" cm="1">
        <f t="array" ref="G2094">IF(F2094="","",INDEX(LCAT_ID,MATCH(F2094,LCAT_Name,0)))</f>
        <v/>
      </c>
      <c r="K2094" s="78" t="str">
        <f>IFERROR(_xlfn.XLOOKUP($J2094,MSA_Title_List,MSA_Title_List!$A$2:$A$643,"",0),"")</f>
        <v/>
      </c>
    </row>
    <row r="2095" spans="2:11">
      <c r="B2095" s="78" t="str" cm="1">
        <f t="array" ref="B2095">IF(A2095="","",INDEX(CAGE,MATCH(A2095,Company_Name,0)))</f>
        <v/>
      </c>
      <c r="C2095" s="80" t="str" cm="1">
        <f t="array" ref="C2095">IF(A2095="","",INDEX(Prime_Sub,MATCH(A2095,Company_Name,0)))</f>
        <v/>
      </c>
      <c r="G2095" s="78" t="str" cm="1">
        <f t="array" ref="G2095">IF(F2095="","",INDEX(LCAT_ID,MATCH(F2095,LCAT_Name,0)))</f>
        <v/>
      </c>
      <c r="K2095" s="78" t="str">
        <f>IFERROR(_xlfn.XLOOKUP($J2095,MSA_Title_List,MSA_Title_List!$A$2:$A$643,"",0),"")</f>
        <v/>
      </c>
    </row>
    <row r="2096" spans="2:11">
      <c r="B2096" s="78" t="str" cm="1">
        <f t="array" ref="B2096">IF(A2096="","",INDEX(CAGE,MATCH(A2096,Company_Name,0)))</f>
        <v/>
      </c>
      <c r="C2096" s="80" t="str" cm="1">
        <f t="array" ref="C2096">IF(A2096="","",INDEX(Prime_Sub,MATCH(A2096,Company_Name,0)))</f>
        <v/>
      </c>
      <c r="G2096" s="78" t="str" cm="1">
        <f t="array" ref="G2096">IF(F2096="","",INDEX(LCAT_ID,MATCH(F2096,LCAT_Name,0)))</f>
        <v/>
      </c>
      <c r="K2096" s="78" t="str">
        <f>IFERROR(_xlfn.XLOOKUP($J2096,MSA_Title_List,MSA_Title_List!$A$2:$A$643,"",0),"")</f>
        <v/>
      </c>
    </row>
    <row r="2097" spans="2:11">
      <c r="B2097" s="78" t="str" cm="1">
        <f t="array" ref="B2097">IF(A2097="","",INDEX(CAGE,MATCH(A2097,Company_Name,0)))</f>
        <v/>
      </c>
      <c r="C2097" s="80" t="str" cm="1">
        <f t="array" ref="C2097">IF(A2097="","",INDEX(Prime_Sub,MATCH(A2097,Company_Name,0)))</f>
        <v/>
      </c>
      <c r="G2097" s="78" t="str" cm="1">
        <f t="array" ref="G2097">IF(F2097="","",INDEX(LCAT_ID,MATCH(F2097,LCAT_Name,0)))</f>
        <v/>
      </c>
      <c r="K2097" s="78" t="str">
        <f>IFERROR(_xlfn.XLOOKUP($J2097,MSA_Title_List,MSA_Title_List!$A$2:$A$643,"",0),"")</f>
        <v/>
      </c>
    </row>
    <row r="2098" spans="2:11">
      <c r="B2098" s="78" t="str" cm="1">
        <f t="array" ref="B2098">IF(A2098="","",INDEX(CAGE,MATCH(A2098,Company_Name,0)))</f>
        <v/>
      </c>
      <c r="C2098" s="80" t="str" cm="1">
        <f t="array" ref="C2098">IF(A2098="","",INDEX(Prime_Sub,MATCH(A2098,Company_Name,0)))</f>
        <v/>
      </c>
      <c r="G2098" s="78" t="str" cm="1">
        <f t="array" ref="G2098">IF(F2098="","",INDEX(LCAT_ID,MATCH(F2098,LCAT_Name,0)))</f>
        <v/>
      </c>
      <c r="K2098" s="78" t="str">
        <f>IFERROR(_xlfn.XLOOKUP($J2098,MSA_Title_List,MSA_Title_List!$A$2:$A$643,"",0),"")</f>
        <v/>
      </c>
    </row>
    <row r="2099" spans="2:11">
      <c r="B2099" s="78" t="str" cm="1">
        <f t="array" ref="B2099">IF(A2099="","",INDEX(CAGE,MATCH(A2099,Company_Name,0)))</f>
        <v/>
      </c>
      <c r="C2099" s="80" t="str" cm="1">
        <f t="array" ref="C2099">IF(A2099="","",INDEX(Prime_Sub,MATCH(A2099,Company_Name,0)))</f>
        <v/>
      </c>
      <c r="G2099" s="78" t="str" cm="1">
        <f t="array" ref="G2099">IF(F2099="","",INDEX(LCAT_ID,MATCH(F2099,LCAT_Name,0)))</f>
        <v/>
      </c>
      <c r="K2099" s="78" t="str">
        <f>IFERROR(_xlfn.XLOOKUP($J2099,MSA_Title_List,MSA_Title_List!$A$2:$A$643,"",0),"")</f>
        <v/>
      </c>
    </row>
    <row r="2100" spans="2:11">
      <c r="B2100" s="78" t="str" cm="1">
        <f t="array" ref="B2100">IF(A2100="","",INDEX(CAGE,MATCH(A2100,Company_Name,0)))</f>
        <v/>
      </c>
      <c r="C2100" s="80" t="str" cm="1">
        <f t="array" ref="C2100">IF(A2100="","",INDEX(Prime_Sub,MATCH(A2100,Company_Name,0)))</f>
        <v/>
      </c>
      <c r="G2100" s="78" t="str" cm="1">
        <f t="array" ref="G2100">IF(F2100="","",INDEX(LCAT_ID,MATCH(F2100,LCAT_Name,0)))</f>
        <v/>
      </c>
      <c r="K2100" s="78" t="str">
        <f>IFERROR(_xlfn.XLOOKUP($J2100,MSA_Title_List,MSA_Title_List!$A$2:$A$643,"",0),"")</f>
        <v/>
      </c>
    </row>
    <row r="2101" spans="2:11">
      <c r="B2101" s="78" t="str" cm="1">
        <f t="array" ref="B2101">IF(A2101="","",INDEX(CAGE,MATCH(A2101,Company_Name,0)))</f>
        <v/>
      </c>
      <c r="C2101" s="80" t="str" cm="1">
        <f t="array" ref="C2101">IF(A2101="","",INDEX(Prime_Sub,MATCH(A2101,Company_Name,0)))</f>
        <v/>
      </c>
      <c r="G2101" s="78" t="str" cm="1">
        <f t="array" ref="G2101">IF(F2101="","",INDEX(LCAT_ID,MATCH(F2101,LCAT_Name,0)))</f>
        <v/>
      </c>
      <c r="K2101" s="78" t="str">
        <f>IFERROR(_xlfn.XLOOKUP($J2101,MSA_Title_List,MSA_Title_List!$A$2:$A$643,"",0),"")</f>
        <v/>
      </c>
    </row>
    <row r="2102" spans="2:11">
      <c r="B2102" s="78" t="str" cm="1">
        <f t="array" ref="B2102">IF(A2102="","",INDEX(CAGE,MATCH(A2102,Company_Name,0)))</f>
        <v/>
      </c>
      <c r="C2102" s="80" t="str" cm="1">
        <f t="array" ref="C2102">IF(A2102="","",INDEX(Prime_Sub,MATCH(A2102,Company_Name,0)))</f>
        <v/>
      </c>
      <c r="G2102" s="78" t="str" cm="1">
        <f t="array" ref="G2102">IF(F2102="","",INDEX(LCAT_ID,MATCH(F2102,LCAT_Name,0)))</f>
        <v/>
      </c>
      <c r="K2102" s="78" t="str">
        <f>IFERROR(_xlfn.XLOOKUP($J2102,MSA_Title_List,MSA_Title_List!$A$2:$A$643,"",0),"")</f>
        <v/>
      </c>
    </row>
    <row r="2103" spans="2:11">
      <c r="B2103" s="78" t="str" cm="1">
        <f t="array" ref="B2103">IF(A2103="","",INDEX(CAGE,MATCH(A2103,Company_Name,0)))</f>
        <v/>
      </c>
      <c r="C2103" s="80" t="str" cm="1">
        <f t="array" ref="C2103">IF(A2103="","",INDEX(Prime_Sub,MATCH(A2103,Company_Name,0)))</f>
        <v/>
      </c>
      <c r="G2103" s="78" t="str" cm="1">
        <f t="array" ref="G2103">IF(F2103="","",INDEX(LCAT_ID,MATCH(F2103,LCAT_Name,0)))</f>
        <v/>
      </c>
      <c r="K2103" s="78" t="str">
        <f>IFERROR(_xlfn.XLOOKUP($J2103,MSA_Title_List,MSA_Title_List!$A$2:$A$643,"",0),"")</f>
        <v/>
      </c>
    </row>
    <row r="2104" spans="2:11">
      <c r="B2104" s="78" t="str" cm="1">
        <f t="array" ref="B2104">IF(A2104="","",INDEX(CAGE,MATCH(A2104,Company_Name,0)))</f>
        <v/>
      </c>
      <c r="C2104" s="80" t="str" cm="1">
        <f t="array" ref="C2104">IF(A2104="","",INDEX(Prime_Sub,MATCH(A2104,Company_Name,0)))</f>
        <v/>
      </c>
      <c r="G2104" s="78" t="str" cm="1">
        <f t="array" ref="G2104">IF(F2104="","",INDEX(LCAT_ID,MATCH(F2104,LCAT_Name,0)))</f>
        <v/>
      </c>
      <c r="K2104" s="78" t="str">
        <f>IFERROR(_xlfn.XLOOKUP($J2104,MSA_Title_List,MSA_Title_List!$A$2:$A$643,"",0),"")</f>
        <v/>
      </c>
    </row>
    <row r="2105" spans="2:11">
      <c r="B2105" s="78" t="str" cm="1">
        <f t="array" ref="B2105">IF(A2105="","",INDEX(CAGE,MATCH(A2105,Company_Name,0)))</f>
        <v/>
      </c>
      <c r="C2105" s="80" t="str" cm="1">
        <f t="array" ref="C2105">IF(A2105="","",INDEX(Prime_Sub,MATCH(A2105,Company_Name,0)))</f>
        <v/>
      </c>
      <c r="G2105" s="78" t="str" cm="1">
        <f t="array" ref="G2105">IF(F2105="","",INDEX(LCAT_ID,MATCH(F2105,LCAT_Name,0)))</f>
        <v/>
      </c>
      <c r="K2105" s="78" t="str">
        <f>IFERROR(_xlfn.XLOOKUP($J2105,MSA_Title_List,MSA_Title_List!$A$2:$A$643,"",0),"")</f>
        <v/>
      </c>
    </row>
    <row r="2106" spans="2:11">
      <c r="B2106" s="78" t="str" cm="1">
        <f t="array" ref="B2106">IF(A2106="","",INDEX(CAGE,MATCH(A2106,Company_Name,0)))</f>
        <v/>
      </c>
      <c r="C2106" s="80" t="str" cm="1">
        <f t="array" ref="C2106">IF(A2106="","",INDEX(Prime_Sub,MATCH(A2106,Company_Name,0)))</f>
        <v/>
      </c>
      <c r="G2106" s="78" t="str" cm="1">
        <f t="array" ref="G2106">IF(F2106="","",INDEX(LCAT_ID,MATCH(F2106,LCAT_Name,0)))</f>
        <v/>
      </c>
      <c r="K2106" s="78" t="str">
        <f>IFERROR(_xlfn.XLOOKUP($J2106,MSA_Title_List,MSA_Title_List!$A$2:$A$643,"",0),"")</f>
        <v/>
      </c>
    </row>
    <row r="2107" spans="2:11">
      <c r="B2107" s="78" t="str" cm="1">
        <f t="array" ref="B2107">IF(A2107="","",INDEX(CAGE,MATCH(A2107,Company_Name,0)))</f>
        <v/>
      </c>
      <c r="C2107" s="80" t="str" cm="1">
        <f t="array" ref="C2107">IF(A2107="","",INDEX(Prime_Sub,MATCH(A2107,Company_Name,0)))</f>
        <v/>
      </c>
      <c r="G2107" s="78" t="str" cm="1">
        <f t="array" ref="G2107">IF(F2107="","",INDEX(LCAT_ID,MATCH(F2107,LCAT_Name,0)))</f>
        <v/>
      </c>
      <c r="K2107" s="78" t="str">
        <f>IFERROR(_xlfn.XLOOKUP($J2107,MSA_Title_List,MSA_Title_List!$A$2:$A$643,"",0),"")</f>
        <v/>
      </c>
    </row>
    <row r="2108" spans="2:11">
      <c r="B2108" s="78" t="str" cm="1">
        <f t="array" ref="B2108">IF(A2108="","",INDEX(CAGE,MATCH(A2108,Company_Name,0)))</f>
        <v/>
      </c>
      <c r="C2108" s="80" t="str" cm="1">
        <f t="array" ref="C2108">IF(A2108="","",INDEX(Prime_Sub,MATCH(A2108,Company_Name,0)))</f>
        <v/>
      </c>
      <c r="G2108" s="78" t="str" cm="1">
        <f t="array" ref="G2108">IF(F2108="","",INDEX(LCAT_ID,MATCH(F2108,LCAT_Name,0)))</f>
        <v/>
      </c>
      <c r="K2108" s="78" t="str">
        <f>IFERROR(_xlfn.XLOOKUP($J2108,MSA_Title_List,MSA_Title_List!$A$2:$A$643,"",0),"")</f>
        <v/>
      </c>
    </row>
    <row r="2109" spans="2:11">
      <c r="B2109" s="78" t="str" cm="1">
        <f t="array" ref="B2109">IF(A2109="","",INDEX(CAGE,MATCH(A2109,Company_Name,0)))</f>
        <v/>
      </c>
      <c r="C2109" s="80" t="str" cm="1">
        <f t="array" ref="C2109">IF(A2109="","",INDEX(Prime_Sub,MATCH(A2109,Company_Name,0)))</f>
        <v/>
      </c>
      <c r="G2109" s="78" t="str" cm="1">
        <f t="array" ref="G2109">IF(F2109="","",INDEX(LCAT_ID,MATCH(F2109,LCAT_Name,0)))</f>
        <v/>
      </c>
      <c r="K2109" s="78" t="str">
        <f>IFERROR(_xlfn.XLOOKUP($J2109,MSA_Title_List,MSA_Title_List!$A$2:$A$643,"",0),"")</f>
        <v/>
      </c>
    </row>
    <row r="2110" spans="2:11">
      <c r="B2110" s="78" t="str" cm="1">
        <f t="array" ref="B2110">IF(A2110="","",INDEX(CAGE,MATCH(A2110,Company_Name,0)))</f>
        <v/>
      </c>
      <c r="C2110" s="80" t="str" cm="1">
        <f t="array" ref="C2110">IF(A2110="","",INDEX(Prime_Sub,MATCH(A2110,Company_Name,0)))</f>
        <v/>
      </c>
      <c r="G2110" s="78" t="str" cm="1">
        <f t="array" ref="G2110">IF(F2110="","",INDEX(LCAT_ID,MATCH(F2110,LCAT_Name,0)))</f>
        <v/>
      </c>
      <c r="K2110" s="78" t="str">
        <f>IFERROR(_xlfn.XLOOKUP($J2110,MSA_Title_List,MSA_Title_List!$A$2:$A$643,"",0),"")</f>
        <v/>
      </c>
    </row>
    <row r="2111" spans="2:11">
      <c r="B2111" s="78" t="str" cm="1">
        <f t="array" ref="B2111">IF(A2111="","",INDEX(CAGE,MATCH(A2111,Company_Name,0)))</f>
        <v/>
      </c>
      <c r="C2111" s="80" t="str" cm="1">
        <f t="array" ref="C2111">IF(A2111="","",INDEX(Prime_Sub,MATCH(A2111,Company_Name,0)))</f>
        <v/>
      </c>
      <c r="G2111" s="78" t="str" cm="1">
        <f t="array" ref="G2111">IF(F2111="","",INDEX(LCAT_ID,MATCH(F2111,LCAT_Name,0)))</f>
        <v/>
      </c>
      <c r="K2111" s="78" t="str">
        <f>IFERROR(_xlfn.XLOOKUP($J2111,MSA_Title_List,MSA_Title_List!$A$2:$A$643,"",0),"")</f>
        <v/>
      </c>
    </row>
    <row r="2112" spans="2:11">
      <c r="B2112" s="78" t="str" cm="1">
        <f t="array" ref="B2112">IF(A2112="","",INDEX(CAGE,MATCH(A2112,Company_Name,0)))</f>
        <v/>
      </c>
      <c r="C2112" s="80" t="str" cm="1">
        <f t="array" ref="C2112">IF(A2112="","",INDEX(Prime_Sub,MATCH(A2112,Company_Name,0)))</f>
        <v/>
      </c>
      <c r="G2112" s="78" t="str" cm="1">
        <f t="array" ref="G2112">IF(F2112="","",INDEX(LCAT_ID,MATCH(F2112,LCAT_Name,0)))</f>
        <v/>
      </c>
      <c r="K2112" s="78" t="str">
        <f>IFERROR(_xlfn.XLOOKUP($J2112,MSA_Title_List,MSA_Title_List!$A$2:$A$643,"",0),"")</f>
        <v/>
      </c>
    </row>
    <row r="2113" spans="2:11">
      <c r="B2113" s="78" t="str" cm="1">
        <f t="array" ref="B2113">IF(A2113="","",INDEX(CAGE,MATCH(A2113,Company_Name,0)))</f>
        <v/>
      </c>
      <c r="C2113" s="80" t="str" cm="1">
        <f t="array" ref="C2113">IF(A2113="","",INDEX(Prime_Sub,MATCH(A2113,Company_Name,0)))</f>
        <v/>
      </c>
      <c r="G2113" s="78" t="str" cm="1">
        <f t="array" ref="G2113">IF(F2113="","",INDEX(LCAT_ID,MATCH(F2113,LCAT_Name,0)))</f>
        <v/>
      </c>
      <c r="K2113" s="78" t="str">
        <f>IFERROR(_xlfn.XLOOKUP($J2113,MSA_Title_List,MSA_Title_List!$A$2:$A$643,"",0),"")</f>
        <v/>
      </c>
    </row>
    <row r="2114" spans="2:11">
      <c r="B2114" s="78" t="str" cm="1">
        <f t="array" ref="B2114">IF(A2114="","",INDEX(CAGE,MATCH(A2114,Company_Name,0)))</f>
        <v/>
      </c>
      <c r="C2114" s="80" t="str" cm="1">
        <f t="array" ref="C2114">IF(A2114="","",INDEX(Prime_Sub,MATCH(A2114,Company_Name,0)))</f>
        <v/>
      </c>
      <c r="G2114" s="78" t="str" cm="1">
        <f t="array" ref="G2114">IF(F2114="","",INDEX(LCAT_ID,MATCH(F2114,LCAT_Name,0)))</f>
        <v/>
      </c>
      <c r="K2114" s="78" t="str">
        <f>IFERROR(_xlfn.XLOOKUP($J2114,MSA_Title_List,MSA_Title_List!$A$2:$A$643,"",0),"")</f>
        <v/>
      </c>
    </row>
    <row r="2115" spans="2:11">
      <c r="B2115" s="78" t="str" cm="1">
        <f t="array" ref="B2115">IF(A2115="","",INDEX(CAGE,MATCH(A2115,Company_Name,0)))</f>
        <v/>
      </c>
      <c r="C2115" s="80" t="str" cm="1">
        <f t="array" ref="C2115">IF(A2115="","",INDEX(Prime_Sub,MATCH(A2115,Company_Name,0)))</f>
        <v/>
      </c>
      <c r="G2115" s="78" t="str" cm="1">
        <f t="array" ref="G2115">IF(F2115="","",INDEX(LCAT_ID,MATCH(F2115,LCAT_Name,0)))</f>
        <v/>
      </c>
      <c r="K2115" s="78" t="str">
        <f>IFERROR(_xlfn.XLOOKUP($J2115,MSA_Title_List,MSA_Title_List!$A$2:$A$643,"",0),"")</f>
        <v/>
      </c>
    </row>
    <row r="2116" spans="2:11">
      <c r="B2116" s="78" t="str" cm="1">
        <f t="array" ref="B2116">IF(A2116="","",INDEX(CAGE,MATCH(A2116,Company_Name,0)))</f>
        <v/>
      </c>
      <c r="C2116" s="80" t="str" cm="1">
        <f t="array" ref="C2116">IF(A2116="","",INDEX(Prime_Sub,MATCH(A2116,Company_Name,0)))</f>
        <v/>
      </c>
      <c r="G2116" s="78" t="str" cm="1">
        <f t="array" ref="G2116">IF(F2116="","",INDEX(LCAT_ID,MATCH(F2116,LCAT_Name,0)))</f>
        <v/>
      </c>
      <c r="K2116" s="78" t="str">
        <f>IFERROR(_xlfn.XLOOKUP($J2116,MSA_Title_List,MSA_Title_List!$A$2:$A$643,"",0),"")</f>
        <v/>
      </c>
    </row>
    <row r="2117" spans="2:11">
      <c r="B2117" s="78" t="str" cm="1">
        <f t="array" ref="B2117">IF(A2117="","",INDEX(CAGE,MATCH(A2117,Company_Name,0)))</f>
        <v/>
      </c>
      <c r="C2117" s="80" t="str" cm="1">
        <f t="array" ref="C2117">IF(A2117="","",INDEX(Prime_Sub,MATCH(A2117,Company_Name,0)))</f>
        <v/>
      </c>
      <c r="G2117" s="78" t="str" cm="1">
        <f t="array" ref="G2117">IF(F2117="","",INDEX(LCAT_ID,MATCH(F2117,LCAT_Name,0)))</f>
        <v/>
      </c>
      <c r="K2117" s="78" t="str">
        <f>IFERROR(_xlfn.XLOOKUP($J2117,MSA_Title_List,MSA_Title_List!$A$2:$A$643,"",0),"")</f>
        <v/>
      </c>
    </row>
    <row r="2118" spans="2:11">
      <c r="B2118" s="78" t="str" cm="1">
        <f t="array" ref="B2118">IF(A2118="","",INDEX(CAGE,MATCH(A2118,Company_Name,0)))</f>
        <v/>
      </c>
      <c r="C2118" s="80" t="str" cm="1">
        <f t="array" ref="C2118">IF(A2118="","",INDEX(Prime_Sub,MATCH(A2118,Company_Name,0)))</f>
        <v/>
      </c>
      <c r="G2118" s="78" t="str" cm="1">
        <f t="array" ref="G2118">IF(F2118="","",INDEX(LCAT_ID,MATCH(F2118,LCAT_Name,0)))</f>
        <v/>
      </c>
      <c r="K2118" s="78" t="str">
        <f>IFERROR(_xlfn.XLOOKUP($J2118,MSA_Title_List,MSA_Title_List!$A$2:$A$643,"",0),"")</f>
        <v/>
      </c>
    </row>
    <row r="2119" spans="2:11">
      <c r="B2119" s="78" t="str" cm="1">
        <f t="array" ref="B2119">IF(A2119="","",INDEX(CAGE,MATCH(A2119,Company_Name,0)))</f>
        <v/>
      </c>
      <c r="C2119" s="80" t="str" cm="1">
        <f t="array" ref="C2119">IF(A2119="","",INDEX(Prime_Sub,MATCH(A2119,Company_Name,0)))</f>
        <v/>
      </c>
      <c r="G2119" s="78" t="str" cm="1">
        <f t="array" ref="G2119">IF(F2119="","",INDEX(LCAT_ID,MATCH(F2119,LCAT_Name,0)))</f>
        <v/>
      </c>
      <c r="K2119" s="78" t="str">
        <f>IFERROR(_xlfn.XLOOKUP($J2119,MSA_Title_List,MSA_Title_List!$A$2:$A$643,"",0),"")</f>
        <v/>
      </c>
    </row>
    <row r="2120" spans="2:11">
      <c r="B2120" s="78" t="str" cm="1">
        <f t="array" ref="B2120">IF(A2120="","",INDEX(CAGE,MATCH(A2120,Company_Name,0)))</f>
        <v/>
      </c>
      <c r="C2120" s="80" t="str" cm="1">
        <f t="array" ref="C2120">IF(A2120="","",INDEX(Prime_Sub,MATCH(A2120,Company_Name,0)))</f>
        <v/>
      </c>
      <c r="G2120" s="78" t="str" cm="1">
        <f t="array" ref="G2120">IF(F2120="","",INDEX(LCAT_ID,MATCH(F2120,LCAT_Name,0)))</f>
        <v/>
      </c>
      <c r="K2120" s="78" t="str">
        <f>IFERROR(_xlfn.XLOOKUP($J2120,MSA_Title_List,MSA_Title_List!$A$2:$A$643,"",0),"")</f>
        <v/>
      </c>
    </row>
    <row r="2121" spans="2:11">
      <c r="B2121" s="78" t="str" cm="1">
        <f t="array" ref="B2121">IF(A2121="","",INDEX(CAGE,MATCH(A2121,Company_Name,0)))</f>
        <v/>
      </c>
      <c r="C2121" s="80" t="str" cm="1">
        <f t="array" ref="C2121">IF(A2121="","",INDEX(Prime_Sub,MATCH(A2121,Company_Name,0)))</f>
        <v/>
      </c>
      <c r="G2121" s="78" t="str" cm="1">
        <f t="array" ref="G2121">IF(F2121="","",INDEX(LCAT_ID,MATCH(F2121,LCAT_Name,0)))</f>
        <v/>
      </c>
      <c r="K2121" s="78" t="str">
        <f>IFERROR(_xlfn.XLOOKUP($J2121,MSA_Title_List,MSA_Title_List!$A$2:$A$643,"",0),"")</f>
        <v/>
      </c>
    </row>
    <row r="2122" spans="2:11">
      <c r="B2122" s="78" t="str" cm="1">
        <f t="array" ref="B2122">IF(A2122="","",INDEX(CAGE,MATCH(A2122,Company_Name,0)))</f>
        <v/>
      </c>
      <c r="C2122" s="80" t="str" cm="1">
        <f t="array" ref="C2122">IF(A2122="","",INDEX(Prime_Sub,MATCH(A2122,Company_Name,0)))</f>
        <v/>
      </c>
      <c r="G2122" s="78" t="str" cm="1">
        <f t="array" ref="G2122">IF(F2122="","",INDEX(LCAT_ID,MATCH(F2122,LCAT_Name,0)))</f>
        <v/>
      </c>
      <c r="K2122" s="78" t="str">
        <f>IFERROR(_xlfn.XLOOKUP($J2122,MSA_Title_List,MSA_Title_List!$A$2:$A$643,"",0),"")</f>
        <v/>
      </c>
    </row>
    <row r="2123" spans="2:11">
      <c r="B2123" s="78" t="str" cm="1">
        <f t="array" ref="B2123">IF(A2123="","",INDEX(CAGE,MATCH(A2123,Company_Name,0)))</f>
        <v/>
      </c>
      <c r="C2123" s="80" t="str" cm="1">
        <f t="array" ref="C2123">IF(A2123="","",INDEX(Prime_Sub,MATCH(A2123,Company_Name,0)))</f>
        <v/>
      </c>
      <c r="G2123" s="78" t="str" cm="1">
        <f t="array" ref="G2123">IF(F2123="","",INDEX(LCAT_ID,MATCH(F2123,LCAT_Name,0)))</f>
        <v/>
      </c>
      <c r="K2123" s="78" t="str">
        <f>IFERROR(_xlfn.XLOOKUP($J2123,MSA_Title_List,MSA_Title_List!$A$2:$A$643,"",0),"")</f>
        <v/>
      </c>
    </row>
    <row r="2124" spans="2:11">
      <c r="B2124" s="78" t="str" cm="1">
        <f t="array" ref="B2124">IF(A2124="","",INDEX(CAGE,MATCH(A2124,Company_Name,0)))</f>
        <v/>
      </c>
      <c r="C2124" s="80" t="str" cm="1">
        <f t="array" ref="C2124">IF(A2124="","",INDEX(Prime_Sub,MATCH(A2124,Company_Name,0)))</f>
        <v/>
      </c>
      <c r="G2124" s="78" t="str" cm="1">
        <f t="array" ref="G2124">IF(F2124="","",INDEX(LCAT_ID,MATCH(F2124,LCAT_Name,0)))</f>
        <v/>
      </c>
      <c r="K2124" s="78" t="str">
        <f>IFERROR(_xlfn.XLOOKUP($J2124,MSA_Title_List,MSA_Title_List!$A$2:$A$643,"",0),"")</f>
        <v/>
      </c>
    </row>
    <row r="2125" spans="2:11">
      <c r="B2125" s="78" t="str" cm="1">
        <f t="array" ref="B2125">IF(A2125="","",INDEX(CAGE,MATCH(A2125,Company_Name,0)))</f>
        <v/>
      </c>
      <c r="C2125" s="80" t="str" cm="1">
        <f t="array" ref="C2125">IF(A2125="","",INDEX(Prime_Sub,MATCH(A2125,Company_Name,0)))</f>
        <v/>
      </c>
      <c r="G2125" s="78" t="str" cm="1">
        <f t="array" ref="G2125">IF(F2125="","",INDEX(LCAT_ID,MATCH(F2125,LCAT_Name,0)))</f>
        <v/>
      </c>
      <c r="K2125" s="78" t="str">
        <f>IFERROR(_xlfn.XLOOKUP($J2125,MSA_Title_List,MSA_Title_List!$A$2:$A$643,"",0),"")</f>
        <v/>
      </c>
    </row>
    <row r="2126" spans="2:11">
      <c r="B2126" s="78" t="str" cm="1">
        <f t="array" ref="B2126">IF(A2126="","",INDEX(CAGE,MATCH(A2126,Company_Name,0)))</f>
        <v/>
      </c>
      <c r="C2126" s="80" t="str" cm="1">
        <f t="array" ref="C2126">IF(A2126="","",INDEX(Prime_Sub,MATCH(A2126,Company_Name,0)))</f>
        <v/>
      </c>
      <c r="G2126" s="78" t="str" cm="1">
        <f t="array" ref="G2126">IF(F2126="","",INDEX(LCAT_ID,MATCH(F2126,LCAT_Name,0)))</f>
        <v/>
      </c>
      <c r="K2126" s="78" t="str">
        <f>IFERROR(_xlfn.XLOOKUP($J2126,MSA_Title_List,MSA_Title_List!$A$2:$A$643,"",0),"")</f>
        <v/>
      </c>
    </row>
    <row r="2127" spans="2:11">
      <c r="B2127" s="78" t="str" cm="1">
        <f t="array" ref="B2127">IF(A2127="","",INDEX(CAGE,MATCH(A2127,Company_Name,0)))</f>
        <v/>
      </c>
      <c r="C2127" s="80" t="str" cm="1">
        <f t="array" ref="C2127">IF(A2127="","",INDEX(Prime_Sub,MATCH(A2127,Company_Name,0)))</f>
        <v/>
      </c>
      <c r="G2127" s="78" t="str" cm="1">
        <f t="array" ref="G2127">IF(F2127="","",INDEX(LCAT_ID,MATCH(F2127,LCAT_Name,0)))</f>
        <v/>
      </c>
      <c r="K2127" s="78" t="str">
        <f>IFERROR(_xlfn.XLOOKUP($J2127,MSA_Title_List,MSA_Title_List!$A$2:$A$643,"",0),"")</f>
        <v/>
      </c>
    </row>
    <row r="2128" spans="2:11">
      <c r="B2128" s="78" t="str" cm="1">
        <f t="array" ref="B2128">IF(A2128="","",INDEX(CAGE,MATCH(A2128,Company_Name,0)))</f>
        <v/>
      </c>
      <c r="C2128" s="80" t="str" cm="1">
        <f t="array" ref="C2128">IF(A2128="","",INDEX(Prime_Sub,MATCH(A2128,Company_Name,0)))</f>
        <v/>
      </c>
      <c r="G2128" s="78" t="str" cm="1">
        <f t="array" ref="G2128">IF(F2128="","",INDEX(LCAT_ID,MATCH(F2128,LCAT_Name,0)))</f>
        <v/>
      </c>
      <c r="K2128" s="78" t="str">
        <f>IFERROR(_xlfn.XLOOKUP($J2128,MSA_Title_List,MSA_Title_List!$A$2:$A$643,"",0),"")</f>
        <v/>
      </c>
    </row>
    <row r="2129" spans="2:11">
      <c r="B2129" s="78" t="str" cm="1">
        <f t="array" ref="B2129">IF(A2129="","",INDEX(CAGE,MATCH(A2129,Company_Name,0)))</f>
        <v/>
      </c>
      <c r="C2129" s="80" t="str" cm="1">
        <f t="array" ref="C2129">IF(A2129="","",INDEX(Prime_Sub,MATCH(A2129,Company_Name,0)))</f>
        <v/>
      </c>
      <c r="G2129" s="78" t="str" cm="1">
        <f t="array" ref="G2129">IF(F2129="","",INDEX(LCAT_ID,MATCH(F2129,LCAT_Name,0)))</f>
        <v/>
      </c>
      <c r="K2129" s="78" t="str">
        <f>IFERROR(_xlfn.XLOOKUP($J2129,MSA_Title_List,MSA_Title_List!$A$2:$A$643,"",0),"")</f>
        <v/>
      </c>
    </row>
    <row r="2130" spans="2:11">
      <c r="B2130" s="78" t="str" cm="1">
        <f t="array" ref="B2130">IF(A2130="","",INDEX(CAGE,MATCH(A2130,Company_Name,0)))</f>
        <v/>
      </c>
      <c r="C2130" s="80" t="str" cm="1">
        <f t="array" ref="C2130">IF(A2130="","",INDEX(Prime_Sub,MATCH(A2130,Company_Name,0)))</f>
        <v/>
      </c>
      <c r="G2130" s="78" t="str" cm="1">
        <f t="array" ref="G2130">IF(F2130="","",INDEX(LCAT_ID,MATCH(F2130,LCAT_Name,0)))</f>
        <v/>
      </c>
      <c r="K2130" s="78" t="str">
        <f>IFERROR(_xlfn.XLOOKUP($J2130,MSA_Title_List,MSA_Title_List!$A$2:$A$643,"",0),"")</f>
        <v/>
      </c>
    </row>
    <row r="2131" spans="2:11">
      <c r="B2131" s="78" t="str" cm="1">
        <f t="array" ref="B2131">IF(A2131="","",INDEX(CAGE,MATCH(A2131,Company_Name,0)))</f>
        <v/>
      </c>
      <c r="C2131" s="80" t="str" cm="1">
        <f t="array" ref="C2131">IF(A2131="","",INDEX(Prime_Sub,MATCH(A2131,Company_Name,0)))</f>
        <v/>
      </c>
      <c r="G2131" s="78" t="str" cm="1">
        <f t="array" ref="G2131">IF(F2131="","",INDEX(LCAT_ID,MATCH(F2131,LCAT_Name,0)))</f>
        <v/>
      </c>
      <c r="K2131" s="78" t="str">
        <f>IFERROR(_xlfn.XLOOKUP($J2131,MSA_Title_List,MSA_Title_List!$A$2:$A$643,"",0),"")</f>
        <v/>
      </c>
    </row>
    <row r="2132" spans="2:11">
      <c r="B2132" s="78" t="str" cm="1">
        <f t="array" ref="B2132">IF(A2132="","",INDEX(CAGE,MATCH(A2132,Company_Name,0)))</f>
        <v/>
      </c>
      <c r="C2132" s="80" t="str" cm="1">
        <f t="array" ref="C2132">IF(A2132="","",INDEX(Prime_Sub,MATCH(A2132,Company_Name,0)))</f>
        <v/>
      </c>
      <c r="G2132" s="78" t="str" cm="1">
        <f t="array" ref="G2132">IF(F2132="","",INDEX(LCAT_ID,MATCH(F2132,LCAT_Name,0)))</f>
        <v/>
      </c>
      <c r="K2132" s="78" t="str">
        <f>IFERROR(_xlfn.XLOOKUP($J2132,MSA_Title_List,MSA_Title_List!$A$2:$A$643,"",0),"")</f>
        <v/>
      </c>
    </row>
    <row r="2133" spans="2:11">
      <c r="B2133" s="78" t="str" cm="1">
        <f t="array" ref="B2133">IF(A2133="","",INDEX(CAGE,MATCH(A2133,Company_Name,0)))</f>
        <v/>
      </c>
      <c r="C2133" s="80" t="str" cm="1">
        <f t="array" ref="C2133">IF(A2133="","",INDEX(Prime_Sub,MATCH(A2133,Company_Name,0)))</f>
        <v/>
      </c>
      <c r="G2133" s="78" t="str" cm="1">
        <f t="array" ref="G2133">IF(F2133="","",INDEX(LCAT_ID,MATCH(F2133,LCAT_Name,0)))</f>
        <v/>
      </c>
      <c r="K2133" s="78" t="str">
        <f>IFERROR(_xlfn.XLOOKUP($J2133,MSA_Title_List,MSA_Title_List!$A$2:$A$643,"",0),"")</f>
        <v/>
      </c>
    </row>
    <row r="2134" spans="2:11">
      <c r="B2134" s="78" t="str" cm="1">
        <f t="array" ref="B2134">IF(A2134="","",INDEX(CAGE,MATCH(A2134,Company_Name,0)))</f>
        <v/>
      </c>
      <c r="C2134" s="80" t="str" cm="1">
        <f t="array" ref="C2134">IF(A2134="","",INDEX(Prime_Sub,MATCH(A2134,Company_Name,0)))</f>
        <v/>
      </c>
      <c r="G2134" s="78" t="str" cm="1">
        <f t="array" ref="G2134">IF(F2134="","",INDEX(LCAT_ID,MATCH(F2134,LCAT_Name,0)))</f>
        <v/>
      </c>
      <c r="K2134" s="78" t="str">
        <f>IFERROR(_xlfn.XLOOKUP($J2134,MSA_Title_List,MSA_Title_List!$A$2:$A$643,"",0),"")</f>
        <v/>
      </c>
    </row>
    <row r="2135" spans="2:11">
      <c r="B2135" s="78" t="str" cm="1">
        <f t="array" ref="B2135">IF(A2135="","",INDEX(CAGE,MATCH(A2135,Company_Name,0)))</f>
        <v/>
      </c>
      <c r="C2135" s="80" t="str" cm="1">
        <f t="array" ref="C2135">IF(A2135="","",INDEX(Prime_Sub,MATCH(A2135,Company_Name,0)))</f>
        <v/>
      </c>
      <c r="G2135" s="78" t="str" cm="1">
        <f t="array" ref="G2135">IF(F2135="","",INDEX(LCAT_ID,MATCH(F2135,LCAT_Name,0)))</f>
        <v/>
      </c>
      <c r="K2135" s="78" t="str">
        <f>IFERROR(_xlfn.XLOOKUP($J2135,MSA_Title_List,MSA_Title_List!$A$2:$A$643,"",0),"")</f>
        <v/>
      </c>
    </row>
    <row r="2136" spans="2:11">
      <c r="B2136" s="78" t="str" cm="1">
        <f t="array" ref="B2136">IF(A2136="","",INDEX(CAGE,MATCH(A2136,Company_Name,0)))</f>
        <v/>
      </c>
      <c r="C2136" s="80" t="str" cm="1">
        <f t="array" ref="C2136">IF(A2136="","",INDEX(Prime_Sub,MATCH(A2136,Company_Name,0)))</f>
        <v/>
      </c>
      <c r="G2136" s="78" t="str" cm="1">
        <f t="array" ref="G2136">IF(F2136="","",INDEX(LCAT_ID,MATCH(F2136,LCAT_Name,0)))</f>
        <v/>
      </c>
      <c r="K2136" s="78" t="str">
        <f>IFERROR(_xlfn.XLOOKUP($J2136,MSA_Title_List,MSA_Title_List!$A$2:$A$643,"",0),"")</f>
        <v/>
      </c>
    </row>
    <row r="2137" spans="2:11">
      <c r="B2137" s="78" t="str" cm="1">
        <f t="array" ref="B2137">IF(A2137="","",INDEX(CAGE,MATCH(A2137,Company_Name,0)))</f>
        <v/>
      </c>
      <c r="C2137" s="80" t="str" cm="1">
        <f t="array" ref="C2137">IF(A2137="","",INDEX(Prime_Sub,MATCH(A2137,Company_Name,0)))</f>
        <v/>
      </c>
      <c r="G2137" s="78" t="str" cm="1">
        <f t="array" ref="G2137">IF(F2137="","",INDEX(LCAT_ID,MATCH(F2137,LCAT_Name,0)))</f>
        <v/>
      </c>
      <c r="K2137" s="78" t="str">
        <f>IFERROR(_xlfn.XLOOKUP($J2137,MSA_Title_List,MSA_Title_List!$A$2:$A$643,"",0),"")</f>
        <v/>
      </c>
    </row>
    <row r="2138" spans="2:11">
      <c r="B2138" s="78" t="str" cm="1">
        <f t="array" ref="B2138">IF(A2138="","",INDEX(CAGE,MATCH(A2138,Company_Name,0)))</f>
        <v/>
      </c>
      <c r="C2138" s="80" t="str" cm="1">
        <f t="array" ref="C2138">IF(A2138="","",INDEX(Prime_Sub,MATCH(A2138,Company_Name,0)))</f>
        <v/>
      </c>
      <c r="G2138" s="78" t="str" cm="1">
        <f t="array" ref="G2138">IF(F2138="","",INDEX(LCAT_ID,MATCH(F2138,LCAT_Name,0)))</f>
        <v/>
      </c>
      <c r="K2138" s="78" t="str">
        <f>IFERROR(_xlfn.XLOOKUP($J2138,MSA_Title_List,MSA_Title_List!$A$2:$A$643,"",0),"")</f>
        <v/>
      </c>
    </row>
    <row r="2139" spans="2:11">
      <c r="B2139" s="78" t="str" cm="1">
        <f t="array" ref="B2139">IF(A2139="","",INDEX(CAGE,MATCH(A2139,Company_Name,0)))</f>
        <v/>
      </c>
      <c r="C2139" s="80" t="str" cm="1">
        <f t="array" ref="C2139">IF(A2139="","",INDEX(Prime_Sub,MATCH(A2139,Company_Name,0)))</f>
        <v/>
      </c>
      <c r="G2139" s="78" t="str" cm="1">
        <f t="array" ref="G2139">IF(F2139="","",INDEX(LCAT_ID,MATCH(F2139,LCAT_Name,0)))</f>
        <v/>
      </c>
      <c r="K2139" s="78" t="str">
        <f>IFERROR(_xlfn.XLOOKUP($J2139,MSA_Title_List,MSA_Title_List!$A$2:$A$643,"",0),"")</f>
        <v/>
      </c>
    </row>
    <row r="2140" spans="2:11">
      <c r="B2140" s="78" t="str" cm="1">
        <f t="array" ref="B2140">IF(A2140="","",INDEX(CAGE,MATCH(A2140,Company_Name,0)))</f>
        <v/>
      </c>
      <c r="C2140" s="80" t="str" cm="1">
        <f t="array" ref="C2140">IF(A2140="","",INDEX(Prime_Sub,MATCH(A2140,Company_Name,0)))</f>
        <v/>
      </c>
      <c r="G2140" s="78" t="str" cm="1">
        <f t="array" ref="G2140">IF(F2140="","",INDEX(LCAT_ID,MATCH(F2140,LCAT_Name,0)))</f>
        <v/>
      </c>
      <c r="K2140" s="78" t="str">
        <f>IFERROR(_xlfn.XLOOKUP($J2140,MSA_Title_List,MSA_Title_List!$A$2:$A$643,"",0),"")</f>
        <v/>
      </c>
    </row>
    <row r="2141" spans="2:11">
      <c r="B2141" s="78" t="str" cm="1">
        <f t="array" ref="B2141">IF(A2141="","",INDEX(CAGE,MATCH(A2141,Company_Name,0)))</f>
        <v/>
      </c>
      <c r="C2141" s="80" t="str" cm="1">
        <f t="array" ref="C2141">IF(A2141="","",INDEX(Prime_Sub,MATCH(A2141,Company_Name,0)))</f>
        <v/>
      </c>
      <c r="G2141" s="78" t="str" cm="1">
        <f t="array" ref="G2141">IF(F2141="","",INDEX(LCAT_ID,MATCH(F2141,LCAT_Name,0)))</f>
        <v/>
      </c>
      <c r="K2141" s="78" t="str">
        <f>IFERROR(_xlfn.XLOOKUP($J2141,MSA_Title_List,MSA_Title_List!$A$2:$A$643,"",0),"")</f>
        <v/>
      </c>
    </row>
    <row r="2142" spans="2:11">
      <c r="B2142" s="78" t="str" cm="1">
        <f t="array" ref="B2142">IF(A2142="","",INDEX(CAGE,MATCH(A2142,Company_Name,0)))</f>
        <v/>
      </c>
      <c r="C2142" s="80" t="str" cm="1">
        <f t="array" ref="C2142">IF(A2142="","",INDEX(Prime_Sub,MATCH(A2142,Company_Name,0)))</f>
        <v/>
      </c>
      <c r="G2142" s="78" t="str" cm="1">
        <f t="array" ref="G2142">IF(F2142="","",INDEX(LCAT_ID,MATCH(F2142,LCAT_Name,0)))</f>
        <v/>
      </c>
      <c r="K2142" s="78" t="str">
        <f>IFERROR(_xlfn.XLOOKUP($J2142,MSA_Title_List,MSA_Title_List!$A$2:$A$643,"",0),"")</f>
        <v/>
      </c>
    </row>
    <row r="2143" spans="2:11">
      <c r="B2143" s="78" t="str" cm="1">
        <f t="array" ref="B2143">IF(A2143="","",INDEX(CAGE,MATCH(A2143,Company_Name,0)))</f>
        <v/>
      </c>
      <c r="C2143" s="80" t="str" cm="1">
        <f t="array" ref="C2143">IF(A2143="","",INDEX(Prime_Sub,MATCH(A2143,Company_Name,0)))</f>
        <v/>
      </c>
      <c r="G2143" s="78" t="str" cm="1">
        <f t="array" ref="G2143">IF(F2143="","",INDEX(LCAT_ID,MATCH(F2143,LCAT_Name,0)))</f>
        <v/>
      </c>
      <c r="K2143" s="78" t="str">
        <f>IFERROR(_xlfn.XLOOKUP($J2143,MSA_Title_List,MSA_Title_List!$A$2:$A$643,"",0),"")</f>
        <v/>
      </c>
    </row>
    <row r="2144" spans="2:11">
      <c r="B2144" s="78" t="str" cm="1">
        <f t="array" ref="B2144">IF(A2144="","",INDEX(CAGE,MATCH(A2144,Company_Name,0)))</f>
        <v/>
      </c>
      <c r="C2144" s="80" t="str" cm="1">
        <f t="array" ref="C2144">IF(A2144="","",INDEX(Prime_Sub,MATCH(A2144,Company_Name,0)))</f>
        <v/>
      </c>
      <c r="G2144" s="78" t="str" cm="1">
        <f t="array" ref="G2144">IF(F2144="","",INDEX(LCAT_ID,MATCH(F2144,LCAT_Name,0)))</f>
        <v/>
      </c>
      <c r="K2144" s="78" t="str">
        <f>IFERROR(_xlfn.XLOOKUP($J2144,MSA_Title_List,MSA_Title_List!$A$2:$A$643,"",0),"")</f>
        <v/>
      </c>
    </row>
    <row r="2145" spans="2:11">
      <c r="B2145" s="78" t="str" cm="1">
        <f t="array" ref="B2145">IF(A2145="","",INDEX(CAGE,MATCH(A2145,Company_Name,0)))</f>
        <v/>
      </c>
      <c r="C2145" s="80" t="str" cm="1">
        <f t="array" ref="C2145">IF(A2145="","",INDEX(Prime_Sub,MATCH(A2145,Company_Name,0)))</f>
        <v/>
      </c>
      <c r="G2145" s="78" t="str" cm="1">
        <f t="array" ref="G2145">IF(F2145="","",INDEX(LCAT_ID,MATCH(F2145,LCAT_Name,0)))</f>
        <v/>
      </c>
      <c r="K2145" s="78" t="str">
        <f>IFERROR(_xlfn.XLOOKUP($J2145,MSA_Title_List,MSA_Title_List!$A$2:$A$643,"",0),"")</f>
        <v/>
      </c>
    </row>
    <row r="2146" spans="2:11">
      <c r="B2146" s="78" t="str" cm="1">
        <f t="array" ref="B2146">IF(A2146="","",INDEX(CAGE,MATCH(A2146,Company_Name,0)))</f>
        <v/>
      </c>
      <c r="C2146" s="80" t="str" cm="1">
        <f t="array" ref="C2146">IF(A2146="","",INDEX(Prime_Sub,MATCH(A2146,Company_Name,0)))</f>
        <v/>
      </c>
      <c r="G2146" s="78" t="str" cm="1">
        <f t="array" ref="G2146">IF(F2146="","",INDEX(LCAT_ID,MATCH(F2146,LCAT_Name,0)))</f>
        <v/>
      </c>
      <c r="K2146" s="78" t="str">
        <f>IFERROR(_xlfn.XLOOKUP($J2146,MSA_Title_List,MSA_Title_List!$A$2:$A$643,"",0),"")</f>
        <v/>
      </c>
    </row>
    <row r="2147" spans="2:11">
      <c r="B2147" s="78" t="str" cm="1">
        <f t="array" ref="B2147">IF(A2147="","",INDEX(CAGE,MATCH(A2147,Company_Name,0)))</f>
        <v/>
      </c>
      <c r="C2147" s="80" t="str" cm="1">
        <f t="array" ref="C2147">IF(A2147="","",INDEX(Prime_Sub,MATCH(A2147,Company_Name,0)))</f>
        <v/>
      </c>
      <c r="G2147" s="78" t="str" cm="1">
        <f t="array" ref="G2147">IF(F2147="","",INDEX(LCAT_ID,MATCH(F2147,LCAT_Name,0)))</f>
        <v/>
      </c>
      <c r="K2147" s="78" t="str">
        <f>IFERROR(_xlfn.XLOOKUP($J2147,MSA_Title_List,MSA_Title_List!$A$2:$A$643,"",0),"")</f>
        <v/>
      </c>
    </row>
    <row r="2148" spans="2:11">
      <c r="B2148" s="78" t="str" cm="1">
        <f t="array" ref="B2148">IF(A2148="","",INDEX(CAGE,MATCH(A2148,Company_Name,0)))</f>
        <v/>
      </c>
      <c r="C2148" s="80" t="str" cm="1">
        <f t="array" ref="C2148">IF(A2148="","",INDEX(Prime_Sub,MATCH(A2148,Company_Name,0)))</f>
        <v/>
      </c>
      <c r="G2148" s="78" t="str" cm="1">
        <f t="array" ref="G2148">IF(F2148="","",INDEX(LCAT_ID,MATCH(F2148,LCAT_Name,0)))</f>
        <v/>
      </c>
      <c r="K2148" s="78" t="str">
        <f>IFERROR(_xlfn.XLOOKUP($J2148,MSA_Title_List,MSA_Title_List!$A$2:$A$643,"",0),"")</f>
        <v/>
      </c>
    </row>
    <row r="2149" spans="2:11">
      <c r="B2149" s="78" t="str" cm="1">
        <f t="array" ref="B2149">IF(A2149="","",INDEX(CAGE,MATCH(A2149,Company_Name,0)))</f>
        <v/>
      </c>
      <c r="C2149" s="80" t="str" cm="1">
        <f t="array" ref="C2149">IF(A2149="","",INDEX(Prime_Sub,MATCH(A2149,Company_Name,0)))</f>
        <v/>
      </c>
      <c r="G2149" s="78" t="str" cm="1">
        <f t="array" ref="G2149">IF(F2149="","",INDEX(LCAT_ID,MATCH(F2149,LCAT_Name,0)))</f>
        <v/>
      </c>
      <c r="K2149" s="78" t="str">
        <f>IFERROR(_xlfn.XLOOKUP($J2149,MSA_Title_List,MSA_Title_List!$A$2:$A$643,"",0),"")</f>
        <v/>
      </c>
    </row>
    <row r="2150" spans="2:11">
      <c r="B2150" s="78" t="str" cm="1">
        <f t="array" ref="B2150">IF(A2150="","",INDEX(CAGE,MATCH(A2150,Company_Name,0)))</f>
        <v/>
      </c>
      <c r="C2150" s="80" t="str" cm="1">
        <f t="array" ref="C2150">IF(A2150="","",INDEX(Prime_Sub,MATCH(A2150,Company_Name,0)))</f>
        <v/>
      </c>
      <c r="G2150" s="78" t="str" cm="1">
        <f t="array" ref="G2150">IF(F2150="","",INDEX(LCAT_ID,MATCH(F2150,LCAT_Name,0)))</f>
        <v/>
      </c>
      <c r="K2150" s="78" t="str">
        <f>IFERROR(_xlfn.XLOOKUP($J2150,MSA_Title_List,MSA_Title_List!$A$2:$A$643,"",0),"")</f>
        <v/>
      </c>
    </row>
    <row r="2151" spans="2:11">
      <c r="B2151" s="78" t="str" cm="1">
        <f t="array" ref="B2151">IF(A2151="","",INDEX(CAGE,MATCH(A2151,Company_Name,0)))</f>
        <v/>
      </c>
      <c r="C2151" s="80" t="str" cm="1">
        <f t="array" ref="C2151">IF(A2151="","",INDEX(Prime_Sub,MATCH(A2151,Company_Name,0)))</f>
        <v/>
      </c>
      <c r="G2151" s="78" t="str" cm="1">
        <f t="array" ref="G2151">IF(F2151="","",INDEX(LCAT_ID,MATCH(F2151,LCAT_Name,0)))</f>
        <v/>
      </c>
      <c r="K2151" s="78" t="str">
        <f>IFERROR(_xlfn.XLOOKUP($J2151,MSA_Title_List,MSA_Title_List!$A$2:$A$643,"",0),"")</f>
        <v/>
      </c>
    </row>
    <row r="2152" spans="2:11">
      <c r="B2152" s="78" t="str" cm="1">
        <f t="array" ref="B2152">IF(A2152="","",INDEX(CAGE,MATCH(A2152,Company_Name,0)))</f>
        <v/>
      </c>
      <c r="C2152" s="80" t="str" cm="1">
        <f t="array" ref="C2152">IF(A2152="","",INDEX(Prime_Sub,MATCH(A2152,Company_Name,0)))</f>
        <v/>
      </c>
      <c r="G2152" s="78" t="str" cm="1">
        <f t="array" ref="G2152">IF(F2152="","",INDEX(LCAT_ID,MATCH(F2152,LCAT_Name,0)))</f>
        <v/>
      </c>
      <c r="K2152" s="78" t="str">
        <f>IFERROR(_xlfn.XLOOKUP($J2152,MSA_Title_List,MSA_Title_List!$A$2:$A$643,"",0),"")</f>
        <v/>
      </c>
    </row>
    <row r="2153" spans="2:11">
      <c r="B2153" s="78" t="str" cm="1">
        <f t="array" ref="B2153">IF(A2153="","",INDEX(CAGE,MATCH(A2153,Company_Name,0)))</f>
        <v/>
      </c>
      <c r="C2153" s="80" t="str" cm="1">
        <f t="array" ref="C2153">IF(A2153="","",INDEX(Prime_Sub,MATCH(A2153,Company_Name,0)))</f>
        <v/>
      </c>
      <c r="G2153" s="78" t="str" cm="1">
        <f t="array" ref="G2153">IF(F2153="","",INDEX(LCAT_ID,MATCH(F2153,LCAT_Name,0)))</f>
        <v/>
      </c>
      <c r="K2153" s="78" t="str">
        <f>IFERROR(_xlfn.XLOOKUP($J2153,MSA_Title_List,MSA_Title_List!$A$2:$A$643,"",0),"")</f>
        <v/>
      </c>
    </row>
    <row r="2154" spans="2:11">
      <c r="B2154" s="78" t="str" cm="1">
        <f t="array" ref="B2154">IF(A2154="","",INDEX(CAGE,MATCH(A2154,Company_Name,0)))</f>
        <v/>
      </c>
      <c r="C2154" s="80" t="str" cm="1">
        <f t="array" ref="C2154">IF(A2154="","",INDEX(Prime_Sub,MATCH(A2154,Company_Name,0)))</f>
        <v/>
      </c>
      <c r="G2154" s="78" t="str" cm="1">
        <f t="array" ref="G2154">IF(F2154="","",INDEX(LCAT_ID,MATCH(F2154,LCAT_Name,0)))</f>
        <v/>
      </c>
      <c r="K2154" s="78" t="str">
        <f>IFERROR(_xlfn.XLOOKUP($J2154,MSA_Title_List,MSA_Title_List!$A$2:$A$643,"",0),"")</f>
        <v/>
      </c>
    </row>
    <row r="2155" spans="2:11">
      <c r="B2155" s="78" t="str" cm="1">
        <f t="array" ref="B2155">IF(A2155="","",INDEX(CAGE,MATCH(A2155,Company_Name,0)))</f>
        <v/>
      </c>
      <c r="C2155" s="80" t="str" cm="1">
        <f t="array" ref="C2155">IF(A2155="","",INDEX(Prime_Sub,MATCH(A2155,Company_Name,0)))</f>
        <v/>
      </c>
      <c r="G2155" s="78" t="str" cm="1">
        <f t="array" ref="G2155">IF(F2155="","",INDEX(LCAT_ID,MATCH(F2155,LCAT_Name,0)))</f>
        <v/>
      </c>
      <c r="K2155" s="78" t="str">
        <f>IFERROR(_xlfn.XLOOKUP($J2155,MSA_Title_List,MSA_Title_List!$A$2:$A$643,"",0),"")</f>
        <v/>
      </c>
    </row>
    <row r="2156" spans="2:11">
      <c r="B2156" s="78" t="str" cm="1">
        <f t="array" ref="B2156">IF(A2156="","",INDEX(CAGE,MATCH(A2156,Company_Name,0)))</f>
        <v/>
      </c>
      <c r="C2156" s="80" t="str" cm="1">
        <f t="array" ref="C2156">IF(A2156="","",INDEX(Prime_Sub,MATCH(A2156,Company_Name,0)))</f>
        <v/>
      </c>
      <c r="G2156" s="78" t="str" cm="1">
        <f t="array" ref="G2156">IF(F2156="","",INDEX(LCAT_ID,MATCH(F2156,LCAT_Name,0)))</f>
        <v/>
      </c>
      <c r="K2156" s="78" t="str">
        <f>IFERROR(_xlfn.XLOOKUP($J2156,MSA_Title_List,MSA_Title_List!$A$2:$A$643,"",0),"")</f>
        <v/>
      </c>
    </row>
    <row r="2157" spans="2:11">
      <c r="B2157" s="78" t="str" cm="1">
        <f t="array" ref="B2157">IF(A2157="","",INDEX(CAGE,MATCH(A2157,Company_Name,0)))</f>
        <v/>
      </c>
      <c r="C2157" s="80" t="str" cm="1">
        <f t="array" ref="C2157">IF(A2157="","",INDEX(Prime_Sub,MATCH(A2157,Company_Name,0)))</f>
        <v/>
      </c>
      <c r="G2157" s="78" t="str" cm="1">
        <f t="array" ref="G2157">IF(F2157="","",INDEX(LCAT_ID,MATCH(F2157,LCAT_Name,0)))</f>
        <v/>
      </c>
      <c r="K2157" s="78" t="str">
        <f>IFERROR(_xlfn.XLOOKUP($J2157,MSA_Title_List,MSA_Title_List!$A$2:$A$643,"",0),"")</f>
        <v/>
      </c>
    </row>
    <row r="2158" spans="2:11">
      <c r="B2158" s="78" t="str" cm="1">
        <f t="array" ref="B2158">IF(A2158="","",INDEX(CAGE,MATCH(A2158,Company_Name,0)))</f>
        <v/>
      </c>
      <c r="C2158" s="80" t="str" cm="1">
        <f t="array" ref="C2158">IF(A2158="","",INDEX(Prime_Sub,MATCH(A2158,Company_Name,0)))</f>
        <v/>
      </c>
      <c r="G2158" s="78" t="str" cm="1">
        <f t="array" ref="G2158">IF(F2158="","",INDEX(LCAT_ID,MATCH(F2158,LCAT_Name,0)))</f>
        <v/>
      </c>
      <c r="K2158" s="78" t="str">
        <f>IFERROR(_xlfn.XLOOKUP($J2158,MSA_Title_List,MSA_Title_List!$A$2:$A$643,"",0),"")</f>
        <v/>
      </c>
    </row>
    <row r="2159" spans="2:11">
      <c r="B2159" s="78" t="str" cm="1">
        <f t="array" ref="B2159">IF(A2159="","",INDEX(CAGE,MATCH(A2159,Company_Name,0)))</f>
        <v/>
      </c>
      <c r="C2159" s="80" t="str" cm="1">
        <f t="array" ref="C2159">IF(A2159="","",INDEX(Prime_Sub,MATCH(A2159,Company_Name,0)))</f>
        <v/>
      </c>
      <c r="G2159" s="78" t="str" cm="1">
        <f t="array" ref="G2159">IF(F2159="","",INDEX(LCAT_ID,MATCH(F2159,LCAT_Name,0)))</f>
        <v/>
      </c>
      <c r="K2159" s="78" t="str">
        <f>IFERROR(_xlfn.XLOOKUP($J2159,MSA_Title_List,MSA_Title_List!$A$2:$A$643,"",0),"")</f>
        <v/>
      </c>
    </row>
    <row r="2160" spans="2:11">
      <c r="B2160" s="78" t="str" cm="1">
        <f t="array" ref="B2160">IF(A2160="","",INDEX(CAGE,MATCH(A2160,Company_Name,0)))</f>
        <v/>
      </c>
      <c r="C2160" s="80" t="str" cm="1">
        <f t="array" ref="C2160">IF(A2160="","",INDEX(Prime_Sub,MATCH(A2160,Company_Name,0)))</f>
        <v/>
      </c>
      <c r="G2160" s="78" t="str" cm="1">
        <f t="array" ref="G2160">IF(F2160="","",INDEX(LCAT_ID,MATCH(F2160,LCAT_Name,0)))</f>
        <v/>
      </c>
      <c r="K2160" s="78" t="str">
        <f>IFERROR(_xlfn.XLOOKUP($J2160,MSA_Title_List,MSA_Title_List!$A$2:$A$643,"",0),"")</f>
        <v/>
      </c>
    </row>
    <row r="2161" spans="2:11">
      <c r="B2161" s="78" t="str" cm="1">
        <f t="array" ref="B2161">IF(A2161="","",INDEX(CAGE,MATCH(A2161,Company_Name,0)))</f>
        <v/>
      </c>
      <c r="C2161" s="80" t="str" cm="1">
        <f t="array" ref="C2161">IF(A2161="","",INDEX(Prime_Sub,MATCH(A2161,Company_Name,0)))</f>
        <v/>
      </c>
      <c r="G2161" s="78" t="str" cm="1">
        <f t="array" ref="G2161">IF(F2161="","",INDEX(LCAT_ID,MATCH(F2161,LCAT_Name,0)))</f>
        <v/>
      </c>
      <c r="K2161" s="78" t="str">
        <f>IFERROR(_xlfn.XLOOKUP($J2161,MSA_Title_List,MSA_Title_List!$A$2:$A$643,"",0),"")</f>
        <v/>
      </c>
    </row>
    <row r="2162" spans="2:11">
      <c r="B2162" s="78" t="str" cm="1">
        <f t="array" ref="B2162">IF(A2162="","",INDEX(CAGE,MATCH(A2162,Company_Name,0)))</f>
        <v/>
      </c>
      <c r="C2162" s="80" t="str" cm="1">
        <f t="array" ref="C2162">IF(A2162="","",INDEX(Prime_Sub,MATCH(A2162,Company_Name,0)))</f>
        <v/>
      </c>
      <c r="G2162" s="78" t="str" cm="1">
        <f t="array" ref="G2162">IF(F2162="","",INDEX(LCAT_ID,MATCH(F2162,LCAT_Name,0)))</f>
        <v/>
      </c>
      <c r="K2162" s="78" t="str">
        <f>IFERROR(_xlfn.XLOOKUP($J2162,MSA_Title_List,MSA_Title_List!$A$2:$A$643,"",0),"")</f>
        <v/>
      </c>
    </row>
    <row r="2163" spans="2:11">
      <c r="B2163" s="78" t="str" cm="1">
        <f t="array" ref="B2163">IF(A2163="","",INDEX(CAGE,MATCH(A2163,Company_Name,0)))</f>
        <v/>
      </c>
      <c r="C2163" s="80" t="str" cm="1">
        <f t="array" ref="C2163">IF(A2163="","",INDEX(Prime_Sub,MATCH(A2163,Company_Name,0)))</f>
        <v/>
      </c>
      <c r="G2163" s="78" t="str" cm="1">
        <f t="array" ref="G2163">IF(F2163="","",INDEX(LCAT_ID,MATCH(F2163,LCAT_Name,0)))</f>
        <v/>
      </c>
      <c r="K2163" s="78" t="str">
        <f>IFERROR(_xlfn.XLOOKUP($J2163,MSA_Title_List,MSA_Title_List!$A$2:$A$643,"",0),"")</f>
        <v/>
      </c>
    </row>
    <row r="2164" spans="2:11">
      <c r="B2164" s="78" t="str" cm="1">
        <f t="array" ref="B2164">IF(A2164="","",INDEX(CAGE,MATCH(A2164,Company_Name,0)))</f>
        <v/>
      </c>
      <c r="C2164" s="80" t="str" cm="1">
        <f t="array" ref="C2164">IF(A2164="","",INDEX(Prime_Sub,MATCH(A2164,Company_Name,0)))</f>
        <v/>
      </c>
      <c r="G2164" s="78" t="str" cm="1">
        <f t="array" ref="G2164">IF(F2164="","",INDEX(LCAT_ID,MATCH(F2164,LCAT_Name,0)))</f>
        <v/>
      </c>
      <c r="K2164" s="78" t="str">
        <f>IFERROR(_xlfn.XLOOKUP($J2164,MSA_Title_List,MSA_Title_List!$A$2:$A$643,"",0),"")</f>
        <v/>
      </c>
    </row>
    <row r="2165" spans="2:11">
      <c r="B2165" s="78" t="str" cm="1">
        <f t="array" ref="B2165">IF(A2165="","",INDEX(CAGE,MATCH(A2165,Company_Name,0)))</f>
        <v/>
      </c>
      <c r="C2165" s="80" t="str" cm="1">
        <f t="array" ref="C2165">IF(A2165="","",INDEX(Prime_Sub,MATCH(A2165,Company_Name,0)))</f>
        <v/>
      </c>
      <c r="G2165" s="78" t="str" cm="1">
        <f t="array" ref="G2165">IF(F2165="","",INDEX(LCAT_ID,MATCH(F2165,LCAT_Name,0)))</f>
        <v/>
      </c>
      <c r="K2165" s="78" t="str">
        <f>IFERROR(_xlfn.XLOOKUP($J2165,MSA_Title_List,MSA_Title_List!$A$2:$A$643,"",0),"")</f>
        <v/>
      </c>
    </row>
    <row r="2166" spans="2:11">
      <c r="B2166" s="78" t="str" cm="1">
        <f t="array" ref="B2166">IF(A2166="","",INDEX(CAGE,MATCH(A2166,Company_Name,0)))</f>
        <v/>
      </c>
      <c r="C2166" s="80" t="str" cm="1">
        <f t="array" ref="C2166">IF(A2166="","",INDEX(Prime_Sub,MATCH(A2166,Company_Name,0)))</f>
        <v/>
      </c>
      <c r="G2166" s="78" t="str" cm="1">
        <f t="array" ref="G2166">IF(F2166="","",INDEX(LCAT_ID,MATCH(F2166,LCAT_Name,0)))</f>
        <v/>
      </c>
      <c r="K2166" s="78" t="str">
        <f>IFERROR(_xlfn.XLOOKUP($J2166,MSA_Title_List,MSA_Title_List!$A$2:$A$643,"",0),"")</f>
        <v/>
      </c>
    </row>
    <row r="2167" spans="2:11">
      <c r="B2167" s="78" t="str" cm="1">
        <f t="array" ref="B2167">IF(A2167="","",INDEX(CAGE,MATCH(A2167,Company_Name,0)))</f>
        <v/>
      </c>
      <c r="C2167" s="80" t="str" cm="1">
        <f t="array" ref="C2167">IF(A2167="","",INDEX(Prime_Sub,MATCH(A2167,Company_Name,0)))</f>
        <v/>
      </c>
      <c r="G2167" s="78" t="str" cm="1">
        <f t="array" ref="G2167">IF(F2167="","",INDEX(LCAT_ID,MATCH(F2167,LCAT_Name,0)))</f>
        <v/>
      </c>
      <c r="K2167" s="78" t="str">
        <f>IFERROR(_xlfn.XLOOKUP($J2167,MSA_Title_List,MSA_Title_List!$A$2:$A$643,"",0),"")</f>
        <v/>
      </c>
    </row>
    <row r="2168" spans="2:11">
      <c r="B2168" s="78" t="str" cm="1">
        <f t="array" ref="B2168">IF(A2168="","",INDEX(CAGE,MATCH(A2168,Company_Name,0)))</f>
        <v/>
      </c>
      <c r="C2168" s="80" t="str" cm="1">
        <f t="array" ref="C2168">IF(A2168="","",INDEX(Prime_Sub,MATCH(A2168,Company_Name,0)))</f>
        <v/>
      </c>
      <c r="G2168" s="78" t="str" cm="1">
        <f t="array" ref="G2168">IF(F2168="","",INDEX(LCAT_ID,MATCH(F2168,LCAT_Name,0)))</f>
        <v/>
      </c>
      <c r="K2168" s="78" t="str">
        <f>IFERROR(_xlfn.XLOOKUP($J2168,MSA_Title_List,MSA_Title_List!$A$2:$A$643,"",0),"")</f>
        <v/>
      </c>
    </row>
    <row r="2169" spans="2:11">
      <c r="B2169" s="78" t="str" cm="1">
        <f t="array" ref="B2169">IF(A2169="","",INDEX(CAGE,MATCH(A2169,Company_Name,0)))</f>
        <v/>
      </c>
      <c r="C2169" s="80" t="str" cm="1">
        <f t="array" ref="C2169">IF(A2169="","",INDEX(Prime_Sub,MATCH(A2169,Company_Name,0)))</f>
        <v/>
      </c>
      <c r="G2169" s="78" t="str" cm="1">
        <f t="array" ref="G2169">IF(F2169="","",INDEX(LCAT_ID,MATCH(F2169,LCAT_Name,0)))</f>
        <v/>
      </c>
      <c r="K2169" s="78" t="str">
        <f>IFERROR(_xlfn.XLOOKUP($J2169,MSA_Title_List,MSA_Title_List!$A$2:$A$643,"",0),"")</f>
        <v/>
      </c>
    </row>
    <row r="2170" spans="2:11">
      <c r="B2170" s="78" t="str" cm="1">
        <f t="array" ref="B2170">IF(A2170="","",INDEX(CAGE,MATCH(A2170,Company_Name,0)))</f>
        <v/>
      </c>
      <c r="C2170" s="80" t="str" cm="1">
        <f t="array" ref="C2170">IF(A2170="","",INDEX(Prime_Sub,MATCH(A2170,Company_Name,0)))</f>
        <v/>
      </c>
      <c r="G2170" s="78" t="str" cm="1">
        <f t="array" ref="G2170">IF(F2170="","",INDEX(LCAT_ID,MATCH(F2170,LCAT_Name,0)))</f>
        <v/>
      </c>
      <c r="K2170" s="78" t="str">
        <f>IFERROR(_xlfn.XLOOKUP($J2170,MSA_Title_List,MSA_Title_List!$A$2:$A$643,"",0),"")</f>
        <v/>
      </c>
    </row>
    <row r="2171" spans="2:11">
      <c r="B2171" s="78" t="str" cm="1">
        <f t="array" ref="B2171">IF(A2171="","",INDEX(CAGE,MATCH(A2171,Company_Name,0)))</f>
        <v/>
      </c>
      <c r="C2171" s="80" t="str" cm="1">
        <f t="array" ref="C2171">IF(A2171="","",INDEX(Prime_Sub,MATCH(A2171,Company_Name,0)))</f>
        <v/>
      </c>
      <c r="G2171" s="78" t="str" cm="1">
        <f t="array" ref="G2171">IF(F2171="","",INDEX(LCAT_ID,MATCH(F2171,LCAT_Name,0)))</f>
        <v/>
      </c>
      <c r="K2171" s="78" t="str">
        <f>IFERROR(_xlfn.XLOOKUP($J2171,MSA_Title_List,MSA_Title_List!$A$2:$A$643,"",0),"")</f>
        <v/>
      </c>
    </row>
    <row r="2172" spans="2:11">
      <c r="B2172" s="78" t="str" cm="1">
        <f t="array" ref="B2172">IF(A2172="","",INDEX(CAGE,MATCH(A2172,Company_Name,0)))</f>
        <v/>
      </c>
      <c r="C2172" s="80" t="str" cm="1">
        <f t="array" ref="C2172">IF(A2172="","",INDEX(Prime_Sub,MATCH(A2172,Company_Name,0)))</f>
        <v/>
      </c>
      <c r="G2172" s="78" t="str" cm="1">
        <f t="array" ref="G2172">IF(F2172="","",INDEX(LCAT_ID,MATCH(F2172,LCAT_Name,0)))</f>
        <v/>
      </c>
      <c r="K2172" s="78" t="str">
        <f>IFERROR(_xlfn.XLOOKUP($J2172,MSA_Title_List,MSA_Title_List!$A$2:$A$643,"",0),"")</f>
        <v/>
      </c>
    </row>
    <row r="2173" spans="2:11">
      <c r="B2173" s="78" t="str" cm="1">
        <f t="array" ref="B2173">IF(A2173="","",INDEX(CAGE,MATCH(A2173,Company_Name,0)))</f>
        <v/>
      </c>
      <c r="C2173" s="80" t="str" cm="1">
        <f t="array" ref="C2173">IF(A2173="","",INDEX(Prime_Sub,MATCH(A2173,Company_Name,0)))</f>
        <v/>
      </c>
      <c r="G2173" s="78" t="str" cm="1">
        <f t="array" ref="G2173">IF(F2173="","",INDEX(LCAT_ID,MATCH(F2173,LCAT_Name,0)))</f>
        <v/>
      </c>
      <c r="K2173" s="78" t="str">
        <f>IFERROR(_xlfn.XLOOKUP($J2173,MSA_Title_List,MSA_Title_List!$A$2:$A$643,"",0),"")</f>
        <v/>
      </c>
    </row>
    <row r="2174" spans="2:11">
      <c r="B2174" s="78" t="str" cm="1">
        <f t="array" ref="B2174">IF(A2174="","",INDEX(CAGE,MATCH(A2174,Company_Name,0)))</f>
        <v/>
      </c>
      <c r="C2174" s="80" t="str" cm="1">
        <f t="array" ref="C2174">IF(A2174="","",INDEX(Prime_Sub,MATCH(A2174,Company_Name,0)))</f>
        <v/>
      </c>
      <c r="G2174" s="78" t="str" cm="1">
        <f t="array" ref="G2174">IF(F2174="","",INDEX(LCAT_ID,MATCH(F2174,LCAT_Name,0)))</f>
        <v/>
      </c>
      <c r="K2174" s="78" t="str">
        <f>IFERROR(_xlfn.XLOOKUP($J2174,MSA_Title_List,MSA_Title_List!$A$2:$A$643,"",0),"")</f>
        <v/>
      </c>
    </row>
    <row r="2175" spans="2:11">
      <c r="B2175" s="78" t="str" cm="1">
        <f t="array" ref="B2175">IF(A2175="","",INDEX(CAGE,MATCH(A2175,Company_Name,0)))</f>
        <v/>
      </c>
      <c r="C2175" s="80" t="str" cm="1">
        <f t="array" ref="C2175">IF(A2175="","",INDEX(Prime_Sub,MATCH(A2175,Company_Name,0)))</f>
        <v/>
      </c>
      <c r="G2175" s="78" t="str" cm="1">
        <f t="array" ref="G2175">IF(F2175="","",INDEX(LCAT_ID,MATCH(F2175,LCAT_Name,0)))</f>
        <v/>
      </c>
      <c r="K2175" s="78" t="str">
        <f>IFERROR(_xlfn.XLOOKUP($J2175,MSA_Title_List,MSA_Title_List!$A$2:$A$643,"",0),"")</f>
        <v/>
      </c>
    </row>
    <row r="2176" spans="2:11">
      <c r="B2176" s="78" t="str" cm="1">
        <f t="array" ref="B2176">IF(A2176="","",INDEX(CAGE,MATCH(A2176,Company_Name,0)))</f>
        <v/>
      </c>
      <c r="C2176" s="80" t="str" cm="1">
        <f t="array" ref="C2176">IF(A2176="","",INDEX(Prime_Sub,MATCH(A2176,Company_Name,0)))</f>
        <v/>
      </c>
      <c r="G2176" s="78" t="str" cm="1">
        <f t="array" ref="G2176">IF(F2176="","",INDEX(LCAT_ID,MATCH(F2176,LCAT_Name,0)))</f>
        <v/>
      </c>
      <c r="K2176" s="78" t="str">
        <f>IFERROR(_xlfn.XLOOKUP($J2176,MSA_Title_List,MSA_Title_List!$A$2:$A$643,"",0),"")</f>
        <v/>
      </c>
    </row>
    <row r="2177" spans="2:11">
      <c r="B2177" s="78" t="str" cm="1">
        <f t="array" ref="B2177">IF(A2177="","",INDEX(CAGE,MATCH(A2177,Company_Name,0)))</f>
        <v/>
      </c>
      <c r="C2177" s="80" t="str" cm="1">
        <f t="array" ref="C2177">IF(A2177="","",INDEX(Prime_Sub,MATCH(A2177,Company_Name,0)))</f>
        <v/>
      </c>
      <c r="G2177" s="78" t="str" cm="1">
        <f t="array" ref="G2177">IF(F2177="","",INDEX(LCAT_ID,MATCH(F2177,LCAT_Name,0)))</f>
        <v/>
      </c>
      <c r="K2177" s="78" t="str">
        <f>IFERROR(_xlfn.XLOOKUP($J2177,MSA_Title_List,MSA_Title_List!$A$2:$A$643,"",0),"")</f>
        <v/>
      </c>
    </row>
    <row r="2178" spans="2:11">
      <c r="B2178" s="78" t="str" cm="1">
        <f t="array" ref="B2178">IF(A2178="","",INDEX(CAGE,MATCH(A2178,Company_Name,0)))</f>
        <v/>
      </c>
      <c r="C2178" s="80" t="str" cm="1">
        <f t="array" ref="C2178">IF(A2178="","",INDEX(Prime_Sub,MATCH(A2178,Company_Name,0)))</f>
        <v/>
      </c>
      <c r="G2178" s="78" t="str" cm="1">
        <f t="array" ref="G2178">IF(F2178="","",INDEX(LCAT_ID,MATCH(F2178,LCAT_Name,0)))</f>
        <v/>
      </c>
      <c r="K2178" s="78" t="str">
        <f>IFERROR(_xlfn.XLOOKUP($J2178,MSA_Title_List,MSA_Title_List!$A$2:$A$643,"",0),"")</f>
        <v/>
      </c>
    </row>
    <row r="2179" spans="2:11">
      <c r="B2179" s="78" t="str" cm="1">
        <f t="array" ref="B2179">IF(A2179="","",INDEX(CAGE,MATCH(A2179,Company_Name,0)))</f>
        <v/>
      </c>
      <c r="C2179" s="80" t="str" cm="1">
        <f t="array" ref="C2179">IF(A2179="","",INDEX(Prime_Sub,MATCH(A2179,Company_Name,0)))</f>
        <v/>
      </c>
      <c r="G2179" s="78" t="str" cm="1">
        <f t="array" ref="G2179">IF(F2179="","",INDEX(LCAT_ID,MATCH(F2179,LCAT_Name,0)))</f>
        <v/>
      </c>
      <c r="K2179" s="78" t="str">
        <f>IFERROR(_xlfn.XLOOKUP($J2179,MSA_Title_List,MSA_Title_List!$A$2:$A$643,"",0),"")</f>
        <v/>
      </c>
    </row>
    <row r="2180" spans="2:11">
      <c r="B2180" s="78" t="str" cm="1">
        <f t="array" ref="B2180">IF(A2180="","",INDEX(CAGE,MATCH(A2180,Company_Name,0)))</f>
        <v/>
      </c>
      <c r="C2180" s="80" t="str" cm="1">
        <f t="array" ref="C2180">IF(A2180="","",INDEX(Prime_Sub,MATCH(A2180,Company_Name,0)))</f>
        <v/>
      </c>
      <c r="G2180" s="78" t="str" cm="1">
        <f t="array" ref="G2180">IF(F2180="","",INDEX(LCAT_ID,MATCH(F2180,LCAT_Name,0)))</f>
        <v/>
      </c>
      <c r="K2180" s="78" t="str">
        <f>IFERROR(_xlfn.XLOOKUP($J2180,MSA_Title_List,MSA_Title_List!$A$2:$A$643,"",0),"")</f>
        <v/>
      </c>
    </row>
    <row r="2181" spans="2:11">
      <c r="B2181" s="78" t="str" cm="1">
        <f t="array" ref="B2181">IF(A2181="","",INDEX(CAGE,MATCH(A2181,Company_Name,0)))</f>
        <v/>
      </c>
      <c r="C2181" s="80" t="str" cm="1">
        <f t="array" ref="C2181">IF(A2181="","",INDEX(Prime_Sub,MATCH(A2181,Company_Name,0)))</f>
        <v/>
      </c>
      <c r="G2181" s="78" t="str" cm="1">
        <f t="array" ref="G2181">IF(F2181="","",INDEX(LCAT_ID,MATCH(F2181,LCAT_Name,0)))</f>
        <v/>
      </c>
      <c r="K2181" s="78" t="str">
        <f>IFERROR(_xlfn.XLOOKUP($J2181,MSA_Title_List,MSA_Title_List!$A$2:$A$643,"",0),"")</f>
        <v/>
      </c>
    </row>
    <row r="2182" spans="2:11">
      <c r="B2182" s="78" t="str" cm="1">
        <f t="array" ref="B2182">IF(A2182="","",INDEX(CAGE,MATCH(A2182,Company_Name,0)))</f>
        <v/>
      </c>
      <c r="C2182" s="80" t="str" cm="1">
        <f t="array" ref="C2182">IF(A2182="","",INDEX(Prime_Sub,MATCH(A2182,Company_Name,0)))</f>
        <v/>
      </c>
      <c r="G2182" s="78" t="str" cm="1">
        <f t="array" ref="G2182">IF(F2182="","",INDEX(LCAT_ID,MATCH(F2182,LCAT_Name,0)))</f>
        <v/>
      </c>
      <c r="K2182" s="78" t="str">
        <f>IFERROR(_xlfn.XLOOKUP($J2182,MSA_Title_List,MSA_Title_List!$A$2:$A$643,"",0),"")</f>
        <v/>
      </c>
    </row>
    <row r="2183" spans="2:11">
      <c r="B2183" s="78" t="str" cm="1">
        <f t="array" ref="B2183">IF(A2183="","",INDEX(CAGE,MATCH(A2183,Company_Name,0)))</f>
        <v/>
      </c>
      <c r="C2183" s="80" t="str" cm="1">
        <f t="array" ref="C2183">IF(A2183="","",INDEX(Prime_Sub,MATCH(A2183,Company_Name,0)))</f>
        <v/>
      </c>
      <c r="G2183" s="78" t="str" cm="1">
        <f t="array" ref="G2183">IF(F2183="","",INDEX(LCAT_ID,MATCH(F2183,LCAT_Name,0)))</f>
        <v/>
      </c>
      <c r="K2183" s="78" t="str">
        <f>IFERROR(_xlfn.XLOOKUP($J2183,MSA_Title_List,MSA_Title_List!$A$2:$A$643,"",0),"")</f>
        <v/>
      </c>
    </row>
    <row r="2184" spans="2:11">
      <c r="B2184" s="78" t="str" cm="1">
        <f t="array" ref="B2184">IF(A2184="","",INDEX(CAGE,MATCH(A2184,Company_Name,0)))</f>
        <v/>
      </c>
      <c r="C2184" s="80" t="str" cm="1">
        <f t="array" ref="C2184">IF(A2184="","",INDEX(Prime_Sub,MATCH(A2184,Company_Name,0)))</f>
        <v/>
      </c>
      <c r="G2184" s="78" t="str" cm="1">
        <f t="array" ref="G2184">IF(F2184="","",INDEX(LCAT_ID,MATCH(F2184,LCAT_Name,0)))</f>
        <v/>
      </c>
      <c r="K2184" s="78" t="str">
        <f>IFERROR(_xlfn.XLOOKUP($J2184,MSA_Title_List,MSA_Title_List!$A$2:$A$643,"",0),"")</f>
        <v/>
      </c>
    </row>
    <row r="2185" spans="2:11">
      <c r="B2185" s="78" t="str" cm="1">
        <f t="array" ref="B2185">IF(A2185="","",INDEX(CAGE,MATCH(A2185,Company_Name,0)))</f>
        <v/>
      </c>
      <c r="C2185" s="80" t="str" cm="1">
        <f t="array" ref="C2185">IF(A2185="","",INDEX(Prime_Sub,MATCH(A2185,Company_Name,0)))</f>
        <v/>
      </c>
      <c r="G2185" s="78" t="str" cm="1">
        <f t="array" ref="G2185">IF(F2185="","",INDEX(LCAT_ID,MATCH(F2185,LCAT_Name,0)))</f>
        <v/>
      </c>
      <c r="K2185" s="78" t="str">
        <f>IFERROR(_xlfn.XLOOKUP($J2185,MSA_Title_List,MSA_Title_List!$A$2:$A$643,"",0),"")</f>
        <v/>
      </c>
    </row>
    <row r="2186" spans="2:11">
      <c r="B2186" s="78" t="str" cm="1">
        <f t="array" ref="B2186">IF(A2186="","",INDEX(CAGE,MATCH(A2186,Company_Name,0)))</f>
        <v/>
      </c>
      <c r="C2186" s="80" t="str" cm="1">
        <f t="array" ref="C2186">IF(A2186="","",INDEX(Prime_Sub,MATCH(A2186,Company_Name,0)))</f>
        <v/>
      </c>
      <c r="G2186" s="78" t="str" cm="1">
        <f t="array" ref="G2186">IF(F2186="","",INDEX(LCAT_ID,MATCH(F2186,LCAT_Name,0)))</f>
        <v/>
      </c>
      <c r="K2186" s="78" t="str">
        <f>IFERROR(_xlfn.XLOOKUP($J2186,MSA_Title_List,MSA_Title_List!$A$2:$A$643,"",0),"")</f>
        <v/>
      </c>
    </row>
    <row r="2187" spans="2:11">
      <c r="B2187" s="78" t="str" cm="1">
        <f t="array" ref="B2187">IF(A2187="","",INDEX(CAGE,MATCH(A2187,Company_Name,0)))</f>
        <v/>
      </c>
      <c r="C2187" s="80" t="str" cm="1">
        <f t="array" ref="C2187">IF(A2187="","",INDEX(Prime_Sub,MATCH(A2187,Company_Name,0)))</f>
        <v/>
      </c>
      <c r="G2187" s="78" t="str" cm="1">
        <f t="array" ref="G2187">IF(F2187="","",INDEX(LCAT_ID,MATCH(F2187,LCAT_Name,0)))</f>
        <v/>
      </c>
      <c r="K2187" s="78" t="str">
        <f>IFERROR(_xlfn.XLOOKUP($J2187,MSA_Title_List,MSA_Title_List!$A$2:$A$643,"",0),"")</f>
        <v/>
      </c>
    </row>
    <row r="2188" spans="2:11">
      <c r="B2188" s="78" t="str" cm="1">
        <f t="array" ref="B2188">IF(A2188="","",INDEX(CAGE,MATCH(A2188,Company_Name,0)))</f>
        <v/>
      </c>
      <c r="C2188" s="80" t="str" cm="1">
        <f t="array" ref="C2188">IF(A2188="","",INDEX(Prime_Sub,MATCH(A2188,Company_Name,0)))</f>
        <v/>
      </c>
      <c r="G2188" s="78" t="str" cm="1">
        <f t="array" ref="G2188">IF(F2188="","",INDEX(LCAT_ID,MATCH(F2188,LCAT_Name,0)))</f>
        <v/>
      </c>
      <c r="K2188" s="78" t="str">
        <f>IFERROR(_xlfn.XLOOKUP($J2188,MSA_Title_List,MSA_Title_List!$A$2:$A$643,"",0),"")</f>
        <v/>
      </c>
    </row>
    <row r="2189" spans="2:11">
      <c r="B2189" s="78" t="str" cm="1">
        <f t="array" ref="B2189">IF(A2189="","",INDEX(CAGE,MATCH(A2189,Company_Name,0)))</f>
        <v/>
      </c>
      <c r="C2189" s="80" t="str" cm="1">
        <f t="array" ref="C2189">IF(A2189="","",INDEX(Prime_Sub,MATCH(A2189,Company_Name,0)))</f>
        <v/>
      </c>
      <c r="G2189" s="78" t="str" cm="1">
        <f t="array" ref="G2189">IF(F2189="","",INDEX(LCAT_ID,MATCH(F2189,LCAT_Name,0)))</f>
        <v/>
      </c>
      <c r="K2189" s="78" t="str">
        <f>IFERROR(_xlfn.XLOOKUP($J2189,MSA_Title_List,MSA_Title_List!$A$2:$A$643,"",0),"")</f>
        <v/>
      </c>
    </row>
    <row r="2190" spans="2:11">
      <c r="B2190" s="78" t="str" cm="1">
        <f t="array" ref="B2190">IF(A2190="","",INDEX(CAGE,MATCH(A2190,Company_Name,0)))</f>
        <v/>
      </c>
      <c r="C2190" s="80" t="str" cm="1">
        <f t="array" ref="C2190">IF(A2190="","",INDEX(Prime_Sub,MATCH(A2190,Company_Name,0)))</f>
        <v/>
      </c>
      <c r="G2190" s="78" t="str" cm="1">
        <f t="array" ref="G2190">IF(F2190="","",INDEX(LCAT_ID,MATCH(F2190,LCAT_Name,0)))</f>
        <v/>
      </c>
      <c r="K2190" s="78" t="str">
        <f>IFERROR(_xlfn.XLOOKUP($J2190,MSA_Title_List,MSA_Title_List!$A$2:$A$643,"",0),"")</f>
        <v/>
      </c>
    </row>
    <row r="2191" spans="2:11">
      <c r="B2191" s="78" t="str" cm="1">
        <f t="array" ref="B2191">IF(A2191="","",INDEX(CAGE,MATCH(A2191,Company_Name,0)))</f>
        <v/>
      </c>
      <c r="C2191" s="80" t="str" cm="1">
        <f t="array" ref="C2191">IF(A2191="","",INDEX(Prime_Sub,MATCH(A2191,Company_Name,0)))</f>
        <v/>
      </c>
      <c r="G2191" s="78" t="str" cm="1">
        <f t="array" ref="G2191">IF(F2191="","",INDEX(LCAT_ID,MATCH(F2191,LCAT_Name,0)))</f>
        <v/>
      </c>
      <c r="K2191" s="78" t="str">
        <f>IFERROR(_xlfn.XLOOKUP($J2191,MSA_Title_List,MSA_Title_List!$A$2:$A$643,"",0),"")</f>
        <v/>
      </c>
    </row>
    <row r="2192" spans="2:11">
      <c r="B2192" s="78" t="str" cm="1">
        <f t="array" ref="B2192">IF(A2192="","",INDEX(CAGE,MATCH(A2192,Company_Name,0)))</f>
        <v/>
      </c>
      <c r="C2192" s="80" t="str" cm="1">
        <f t="array" ref="C2192">IF(A2192="","",INDEX(Prime_Sub,MATCH(A2192,Company_Name,0)))</f>
        <v/>
      </c>
      <c r="G2192" s="78" t="str" cm="1">
        <f t="array" ref="G2192">IF(F2192="","",INDEX(LCAT_ID,MATCH(F2192,LCAT_Name,0)))</f>
        <v/>
      </c>
      <c r="K2192" s="78" t="str">
        <f>IFERROR(_xlfn.XLOOKUP($J2192,MSA_Title_List,MSA_Title_List!$A$2:$A$643,"",0),"")</f>
        <v/>
      </c>
    </row>
    <row r="2193" spans="2:11">
      <c r="B2193" s="78" t="str" cm="1">
        <f t="array" ref="B2193">IF(A2193="","",INDEX(CAGE,MATCH(A2193,Company_Name,0)))</f>
        <v/>
      </c>
      <c r="C2193" s="80" t="str" cm="1">
        <f t="array" ref="C2193">IF(A2193="","",INDEX(Prime_Sub,MATCH(A2193,Company_Name,0)))</f>
        <v/>
      </c>
      <c r="G2193" s="78" t="str" cm="1">
        <f t="array" ref="G2193">IF(F2193="","",INDEX(LCAT_ID,MATCH(F2193,LCAT_Name,0)))</f>
        <v/>
      </c>
      <c r="K2193" s="78" t="str">
        <f>IFERROR(_xlfn.XLOOKUP($J2193,MSA_Title_List,MSA_Title_List!$A$2:$A$643,"",0),"")</f>
        <v/>
      </c>
    </row>
    <row r="2194" spans="2:11">
      <c r="B2194" s="78" t="str" cm="1">
        <f t="array" ref="B2194">IF(A2194="","",INDEX(CAGE,MATCH(A2194,Company_Name,0)))</f>
        <v/>
      </c>
      <c r="C2194" s="80" t="str" cm="1">
        <f t="array" ref="C2194">IF(A2194="","",INDEX(Prime_Sub,MATCH(A2194,Company_Name,0)))</f>
        <v/>
      </c>
      <c r="G2194" s="78" t="str" cm="1">
        <f t="array" ref="G2194">IF(F2194="","",INDEX(LCAT_ID,MATCH(F2194,LCAT_Name,0)))</f>
        <v/>
      </c>
      <c r="K2194" s="78" t="str">
        <f>IFERROR(_xlfn.XLOOKUP($J2194,MSA_Title_List,MSA_Title_List!$A$2:$A$643,"",0),"")</f>
        <v/>
      </c>
    </row>
    <row r="2195" spans="2:11">
      <c r="B2195" s="78" t="str" cm="1">
        <f t="array" ref="B2195">IF(A2195="","",INDEX(CAGE,MATCH(A2195,Company_Name,0)))</f>
        <v/>
      </c>
      <c r="C2195" s="80" t="str" cm="1">
        <f t="array" ref="C2195">IF(A2195="","",INDEX(Prime_Sub,MATCH(A2195,Company_Name,0)))</f>
        <v/>
      </c>
      <c r="G2195" s="78" t="str" cm="1">
        <f t="array" ref="G2195">IF(F2195="","",INDEX(LCAT_ID,MATCH(F2195,LCAT_Name,0)))</f>
        <v/>
      </c>
      <c r="K2195" s="78" t="str">
        <f>IFERROR(_xlfn.XLOOKUP($J2195,MSA_Title_List,MSA_Title_List!$A$2:$A$643,"",0),"")</f>
        <v/>
      </c>
    </row>
    <row r="2196" spans="2:11">
      <c r="B2196" s="78" t="str" cm="1">
        <f t="array" ref="B2196">IF(A2196="","",INDEX(CAGE,MATCH(A2196,Company_Name,0)))</f>
        <v/>
      </c>
      <c r="C2196" s="80" t="str" cm="1">
        <f t="array" ref="C2196">IF(A2196="","",INDEX(Prime_Sub,MATCH(A2196,Company_Name,0)))</f>
        <v/>
      </c>
      <c r="G2196" s="78" t="str" cm="1">
        <f t="array" ref="G2196">IF(F2196="","",INDEX(LCAT_ID,MATCH(F2196,LCAT_Name,0)))</f>
        <v/>
      </c>
      <c r="K2196" s="78" t="str">
        <f>IFERROR(_xlfn.XLOOKUP($J2196,MSA_Title_List,MSA_Title_List!$A$2:$A$643,"",0),"")</f>
        <v/>
      </c>
    </row>
    <row r="2197" spans="2:11">
      <c r="B2197" s="78" t="str" cm="1">
        <f t="array" ref="B2197">IF(A2197="","",INDEX(CAGE,MATCH(A2197,Company_Name,0)))</f>
        <v/>
      </c>
      <c r="C2197" s="80" t="str" cm="1">
        <f t="array" ref="C2197">IF(A2197="","",INDEX(Prime_Sub,MATCH(A2197,Company_Name,0)))</f>
        <v/>
      </c>
      <c r="G2197" s="78" t="str" cm="1">
        <f t="array" ref="G2197">IF(F2197="","",INDEX(LCAT_ID,MATCH(F2197,LCAT_Name,0)))</f>
        <v/>
      </c>
      <c r="K2197" s="78" t="str">
        <f>IFERROR(_xlfn.XLOOKUP($J2197,MSA_Title_List,MSA_Title_List!$A$2:$A$643,"",0),"")</f>
        <v/>
      </c>
    </row>
    <row r="2198" spans="2:11">
      <c r="B2198" s="78" t="str" cm="1">
        <f t="array" ref="B2198">IF(A2198="","",INDEX(CAGE,MATCH(A2198,Company_Name,0)))</f>
        <v/>
      </c>
      <c r="C2198" s="80" t="str" cm="1">
        <f t="array" ref="C2198">IF(A2198="","",INDEX(Prime_Sub,MATCH(A2198,Company_Name,0)))</f>
        <v/>
      </c>
      <c r="G2198" s="78" t="str" cm="1">
        <f t="array" ref="G2198">IF(F2198="","",INDEX(LCAT_ID,MATCH(F2198,LCAT_Name,0)))</f>
        <v/>
      </c>
      <c r="K2198" s="78" t="str">
        <f>IFERROR(_xlfn.XLOOKUP($J2198,MSA_Title_List,MSA_Title_List!$A$2:$A$643,"",0),"")</f>
        <v/>
      </c>
    </row>
    <row r="2199" spans="2:11">
      <c r="B2199" s="78" t="str" cm="1">
        <f t="array" ref="B2199">IF(A2199="","",INDEX(CAGE,MATCH(A2199,Company_Name,0)))</f>
        <v/>
      </c>
      <c r="C2199" s="80" t="str" cm="1">
        <f t="array" ref="C2199">IF(A2199="","",INDEX(Prime_Sub,MATCH(A2199,Company_Name,0)))</f>
        <v/>
      </c>
      <c r="G2199" s="78" t="str" cm="1">
        <f t="array" ref="G2199">IF(F2199="","",INDEX(LCAT_ID,MATCH(F2199,LCAT_Name,0)))</f>
        <v/>
      </c>
      <c r="K2199" s="78" t="str">
        <f>IFERROR(_xlfn.XLOOKUP($J2199,MSA_Title_List,MSA_Title_List!$A$2:$A$643,"",0),"")</f>
        <v/>
      </c>
    </row>
    <row r="2200" spans="2:11">
      <c r="B2200" s="78" t="str" cm="1">
        <f t="array" ref="B2200">IF(A2200="","",INDEX(CAGE,MATCH(A2200,Company_Name,0)))</f>
        <v/>
      </c>
      <c r="C2200" s="80" t="str" cm="1">
        <f t="array" ref="C2200">IF(A2200="","",INDEX(Prime_Sub,MATCH(A2200,Company_Name,0)))</f>
        <v/>
      </c>
      <c r="G2200" s="78" t="str" cm="1">
        <f t="array" ref="G2200">IF(F2200="","",INDEX(LCAT_ID,MATCH(F2200,LCAT_Name,0)))</f>
        <v/>
      </c>
      <c r="K2200" s="78" t="str">
        <f>IFERROR(_xlfn.XLOOKUP($J2200,MSA_Title_List,MSA_Title_List!$A$2:$A$643,"",0),"")</f>
        <v/>
      </c>
    </row>
    <row r="2201" spans="2:11">
      <c r="B2201" s="78" t="str" cm="1">
        <f t="array" ref="B2201">IF(A2201="","",INDEX(CAGE,MATCH(A2201,Company_Name,0)))</f>
        <v/>
      </c>
      <c r="C2201" s="80" t="str" cm="1">
        <f t="array" ref="C2201">IF(A2201="","",INDEX(Prime_Sub,MATCH(A2201,Company_Name,0)))</f>
        <v/>
      </c>
      <c r="G2201" s="78" t="str" cm="1">
        <f t="array" ref="G2201">IF(F2201="","",INDEX(LCAT_ID,MATCH(F2201,LCAT_Name,0)))</f>
        <v/>
      </c>
      <c r="K2201" s="78" t="str">
        <f>IFERROR(_xlfn.XLOOKUP($J2201,MSA_Title_List,MSA_Title_List!$A$2:$A$643,"",0),"")</f>
        <v/>
      </c>
    </row>
    <row r="2202" spans="2:11">
      <c r="B2202" s="78" t="str" cm="1">
        <f t="array" ref="B2202">IF(A2202="","",INDEX(CAGE,MATCH(A2202,Company_Name,0)))</f>
        <v/>
      </c>
      <c r="C2202" s="80" t="str" cm="1">
        <f t="array" ref="C2202">IF(A2202="","",INDEX(Prime_Sub,MATCH(A2202,Company_Name,0)))</f>
        <v/>
      </c>
      <c r="G2202" s="78" t="str" cm="1">
        <f t="array" ref="G2202">IF(F2202="","",INDEX(LCAT_ID,MATCH(F2202,LCAT_Name,0)))</f>
        <v/>
      </c>
      <c r="K2202" s="78" t="str">
        <f>IFERROR(_xlfn.XLOOKUP($J2202,MSA_Title_List,MSA_Title_List!$A$2:$A$643,"",0),"")</f>
        <v/>
      </c>
    </row>
    <row r="2203" spans="2:11">
      <c r="B2203" s="78" t="str" cm="1">
        <f t="array" ref="B2203">IF(A2203="","",INDEX(CAGE,MATCH(A2203,Company_Name,0)))</f>
        <v/>
      </c>
      <c r="C2203" s="80" t="str" cm="1">
        <f t="array" ref="C2203">IF(A2203="","",INDEX(Prime_Sub,MATCH(A2203,Company_Name,0)))</f>
        <v/>
      </c>
      <c r="G2203" s="78" t="str" cm="1">
        <f t="array" ref="G2203">IF(F2203="","",INDEX(LCAT_ID,MATCH(F2203,LCAT_Name,0)))</f>
        <v/>
      </c>
      <c r="K2203" s="78" t="str">
        <f>IFERROR(_xlfn.XLOOKUP($J2203,MSA_Title_List,MSA_Title_List!$A$2:$A$643,"",0),"")</f>
        <v/>
      </c>
    </row>
    <row r="2204" spans="2:11">
      <c r="B2204" s="78" t="str" cm="1">
        <f t="array" ref="B2204">IF(A2204="","",INDEX(CAGE,MATCH(A2204,Company_Name,0)))</f>
        <v/>
      </c>
      <c r="C2204" s="80" t="str" cm="1">
        <f t="array" ref="C2204">IF(A2204="","",INDEX(Prime_Sub,MATCH(A2204,Company_Name,0)))</f>
        <v/>
      </c>
      <c r="G2204" s="78" t="str" cm="1">
        <f t="array" ref="G2204">IF(F2204="","",INDEX(LCAT_ID,MATCH(F2204,LCAT_Name,0)))</f>
        <v/>
      </c>
      <c r="K2204" s="78" t="str">
        <f>IFERROR(_xlfn.XLOOKUP($J2204,MSA_Title_List,MSA_Title_List!$A$2:$A$643,"",0),"")</f>
        <v/>
      </c>
    </row>
    <row r="2205" spans="2:11">
      <c r="B2205" s="78" t="str" cm="1">
        <f t="array" ref="B2205">IF(A2205="","",INDEX(CAGE,MATCH(A2205,Company_Name,0)))</f>
        <v/>
      </c>
      <c r="C2205" s="80" t="str" cm="1">
        <f t="array" ref="C2205">IF(A2205="","",INDEX(Prime_Sub,MATCH(A2205,Company_Name,0)))</f>
        <v/>
      </c>
      <c r="G2205" s="78" t="str" cm="1">
        <f t="array" ref="G2205">IF(F2205="","",INDEX(LCAT_ID,MATCH(F2205,LCAT_Name,0)))</f>
        <v/>
      </c>
      <c r="K2205" s="78" t="str">
        <f>IFERROR(_xlfn.XLOOKUP($J2205,MSA_Title_List,MSA_Title_List!$A$2:$A$643,"",0),"")</f>
        <v/>
      </c>
    </row>
    <row r="2206" spans="2:11">
      <c r="B2206" s="78" t="str" cm="1">
        <f t="array" ref="B2206">IF(A2206="","",INDEX(CAGE,MATCH(A2206,Company_Name,0)))</f>
        <v/>
      </c>
      <c r="C2206" s="80" t="str" cm="1">
        <f t="array" ref="C2206">IF(A2206="","",INDEX(Prime_Sub,MATCH(A2206,Company_Name,0)))</f>
        <v/>
      </c>
      <c r="G2206" s="78" t="str" cm="1">
        <f t="array" ref="G2206">IF(F2206="","",INDEX(LCAT_ID,MATCH(F2206,LCAT_Name,0)))</f>
        <v/>
      </c>
      <c r="K2206" s="78" t="str">
        <f>IFERROR(_xlfn.XLOOKUP($J2206,MSA_Title_List,MSA_Title_List!$A$2:$A$643,"",0),"")</f>
        <v/>
      </c>
    </row>
    <row r="2207" spans="2:11">
      <c r="B2207" s="78" t="str" cm="1">
        <f t="array" ref="B2207">IF(A2207="","",INDEX(CAGE,MATCH(A2207,Company_Name,0)))</f>
        <v/>
      </c>
      <c r="C2207" s="80" t="str" cm="1">
        <f t="array" ref="C2207">IF(A2207="","",INDEX(Prime_Sub,MATCH(A2207,Company_Name,0)))</f>
        <v/>
      </c>
      <c r="G2207" s="78" t="str" cm="1">
        <f t="array" ref="G2207">IF(F2207="","",INDEX(LCAT_ID,MATCH(F2207,LCAT_Name,0)))</f>
        <v/>
      </c>
      <c r="K2207" s="78" t="str">
        <f>IFERROR(_xlfn.XLOOKUP($J2207,MSA_Title_List,MSA_Title_List!$A$2:$A$643,"",0),"")</f>
        <v/>
      </c>
    </row>
    <row r="2208" spans="2:11">
      <c r="B2208" s="78" t="str" cm="1">
        <f t="array" ref="B2208">IF(A2208="","",INDEX(CAGE,MATCH(A2208,Company_Name,0)))</f>
        <v/>
      </c>
      <c r="C2208" s="80" t="str" cm="1">
        <f t="array" ref="C2208">IF(A2208="","",INDEX(Prime_Sub,MATCH(A2208,Company_Name,0)))</f>
        <v/>
      </c>
      <c r="G2208" s="78" t="str" cm="1">
        <f t="array" ref="G2208">IF(F2208="","",INDEX(LCAT_ID,MATCH(F2208,LCAT_Name,0)))</f>
        <v/>
      </c>
      <c r="K2208" s="78" t="str">
        <f>IFERROR(_xlfn.XLOOKUP($J2208,MSA_Title_List,MSA_Title_List!$A$2:$A$643,"",0),"")</f>
        <v/>
      </c>
    </row>
    <row r="2209" spans="2:11">
      <c r="B2209" s="78" t="str" cm="1">
        <f t="array" ref="B2209">IF(A2209="","",INDEX(CAGE,MATCH(A2209,Company_Name,0)))</f>
        <v/>
      </c>
      <c r="C2209" s="80" t="str" cm="1">
        <f t="array" ref="C2209">IF(A2209="","",INDEX(Prime_Sub,MATCH(A2209,Company_Name,0)))</f>
        <v/>
      </c>
      <c r="G2209" s="78" t="str" cm="1">
        <f t="array" ref="G2209">IF(F2209="","",INDEX(LCAT_ID,MATCH(F2209,LCAT_Name,0)))</f>
        <v/>
      </c>
      <c r="K2209" s="78" t="str">
        <f>IFERROR(_xlfn.XLOOKUP($J2209,MSA_Title_List,MSA_Title_List!$A$2:$A$643,"",0),"")</f>
        <v/>
      </c>
    </row>
    <row r="2210" spans="2:11">
      <c r="B2210" s="78" t="str" cm="1">
        <f t="array" ref="B2210">IF(A2210="","",INDEX(CAGE,MATCH(A2210,Company_Name,0)))</f>
        <v/>
      </c>
      <c r="C2210" s="80" t="str" cm="1">
        <f t="array" ref="C2210">IF(A2210="","",INDEX(Prime_Sub,MATCH(A2210,Company_Name,0)))</f>
        <v/>
      </c>
      <c r="G2210" s="78" t="str" cm="1">
        <f t="array" ref="G2210">IF(F2210="","",INDEX(LCAT_ID,MATCH(F2210,LCAT_Name,0)))</f>
        <v/>
      </c>
      <c r="K2210" s="78" t="str">
        <f>IFERROR(_xlfn.XLOOKUP($J2210,MSA_Title_List,MSA_Title_List!$A$2:$A$643,"",0),"")</f>
        <v/>
      </c>
    </row>
    <row r="2211" spans="2:11">
      <c r="B2211" s="78" t="str" cm="1">
        <f t="array" ref="B2211">IF(A2211="","",INDEX(CAGE,MATCH(A2211,Company_Name,0)))</f>
        <v/>
      </c>
      <c r="C2211" s="80" t="str" cm="1">
        <f t="array" ref="C2211">IF(A2211="","",INDEX(Prime_Sub,MATCH(A2211,Company_Name,0)))</f>
        <v/>
      </c>
      <c r="G2211" s="78" t="str" cm="1">
        <f t="array" ref="G2211">IF(F2211="","",INDEX(LCAT_ID,MATCH(F2211,LCAT_Name,0)))</f>
        <v/>
      </c>
      <c r="K2211" s="78" t="str">
        <f>IFERROR(_xlfn.XLOOKUP($J2211,MSA_Title_List,MSA_Title_List!$A$2:$A$643,"",0),"")</f>
        <v/>
      </c>
    </row>
    <row r="2212" spans="2:11">
      <c r="B2212" s="78" t="str" cm="1">
        <f t="array" ref="B2212">IF(A2212="","",INDEX(CAGE,MATCH(A2212,Company_Name,0)))</f>
        <v/>
      </c>
      <c r="C2212" s="80" t="str" cm="1">
        <f t="array" ref="C2212">IF(A2212="","",INDEX(Prime_Sub,MATCH(A2212,Company_Name,0)))</f>
        <v/>
      </c>
      <c r="G2212" s="78" t="str" cm="1">
        <f t="array" ref="G2212">IF(F2212="","",INDEX(LCAT_ID,MATCH(F2212,LCAT_Name,0)))</f>
        <v/>
      </c>
      <c r="K2212" s="78" t="str">
        <f>IFERROR(_xlfn.XLOOKUP($J2212,MSA_Title_List,MSA_Title_List!$A$2:$A$643,"",0),"")</f>
        <v/>
      </c>
    </row>
    <row r="2213" spans="2:11">
      <c r="B2213" s="78" t="str" cm="1">
        <f t="array" ref="B2213">IF(A2213="","",INDEX(CAGE,MATCH(A2213,Company_Name,0)))</f>
        <v/>
      </c>
      <c r="C2213" s="80" t="str" cm="1">
        <f t="array" ref="C2213">IF(A2213="","",INDEX(Prime_Sub,MATCH(A2213,Company_Name,0)))</f>
        <v/>
      </c>
      <c r="G2213" s="78" t="str" cm="1">
        <f t="array" ref="G2213">IF(F2213="","",INDEX(LCAT_ID,MATCH(F2213,LCAT_Name,0)))</f>
        <v/>
      </c>
      <c r="K2213" s="78" t="str">
        <f>IFERROR(_xlfn.XLOOKUP($J2213,MSA_Title_List,MSA_Title_List!$A$2:$A$643,"",0),"")</f>
        <v/>
      </c>
    </row>
    <row r="2214" spans="2:11">
      <c r="B2214" s="78" t="str" cm="1">
        <f t="array" ref="B2214">IF(A2214="","",INDEX(CAGE,MATCH(A2214,Company_Name,0)))</f>
        <v/>
      </c>
      <c r="C2214" s="80" t="str" cm="1">
        <f t="array" ref="C2214">IF(A2214="","",INDEX(Prime_Sub,MATCH(A2214,Company_Name,0)))</f>
        <v/>
      </c>
      <c r="G2214" s="78" t="str" cm="1">
        <f t="array" ref="G2214">IF(F2214="","",INDEX(LCAT_ID,MATCH(F2214,LCAT_Name,0)))</f>
        <v/>
      </c>
      <c r="K2214" s="78" t="str">
        <f>IFERROR(_xlfn.XLOOKUP($J2214,MSA_Title_List,MSA_Title_List!$A$2:$A$643,"",0),"")</f>
        <v/>
      </c>
    </row>
    <row r="2215" spans="2:11">
      <c r="B2215" s="78" t="str" cm="1">
        <f t="array" ref="B2215">IF(A2215="","",INDEX(CAGE,MATCH(A2215,Company_Name,0)))</f>
        <v/>
      </c>
      <c r="C2215" s="80" t="str" cm="1">
        <f t="array" ref="C2215">IF(A2215="","",INDEX(Prime_Sub,MATCH(A2215,Company_Name,0)))</f>
        <v/>
      </c>
      <c r="G2215" s="78" t="str" cm="1">
        <f t="array" ref="G2215">IF(F2215="","",INDEX(LCAT_ID,MATCH(F2215,LCAT_Name,0)))</f>
        <v/>
      </c>
      <c r="K2215" s="78" t="str">
        <f>IFERROR(_xlfn.XLOOKUP($J2215,MSA_Title_List,MSA_Title_List!$A$2:$A$643,"",0),"")</f>
        <v/>
      </c>
    </row>
    <row r="2216" spans="2:11">
      <c r="B2216" s="78" t="str" cm="1">
        <f t="array" ref="B2216">IF(A2216="","",INDEX(CAGE,MATCH(A2216,Company_Name,0)))</f>
        <v/>
      </c>
      <c r="C2216" s="80" t="str" cm="1">
        <f t="array" ref="C2216">IF(A2216="","",INDEX(Prime_Sub,MATCH(A2216,Company_Name,0)))</f>
        <v/>
      </c>
      <c r="G2216" s="78" t="str" cm="1">
        <f t="array" ref="G2216">IF(F2216="","",INDEX(LCAT_ID,MATCH(F2216,LCAT_Name,0)))</f>
        <v/>
      </c>
      <c r="K2216" s="78" t="str">
        <f>IFERROR(_xlfn.XLOOKUP($J2216,MSA_Title_List,MSA_Title_List!$A$2:$A$643,"",0),"")</f>
        <v/>
      </c>
    </row>
    <row r="2217" spans="2:11">
      <c r="B2217" s="78" t="str" cm="1">
        <f t="array" ref="B2217">IF(A2217="","",INDEX(CAGE,MATCH(A2217,Company_Name,0)))</f>
        <v/>
      </c>
      <c r="C2217" s="80" t="str" cm="1">
        <f t="array" ref="C2217">IF(A2217="","",INDEX(Prime_Sub,MATCH(A2217,Company_Name,0)))</f>
        <v/>
      </c>
      <c r="G2217" s="78" t="str" cm="1">
        <f t="array" ref="G2217">IF(F2217="","",INDEX(LCAT_ID,MATCH(F2217,LCAT_Name,0)))</f>
        <v/>
      </c>
      <c r="K2217" s="78" t="str">
        <f>IFERROR(_xlfn.XLOOKUP($J2217,MSA_Title_List,MSA_Title_List!$A$2:$A$643,"",0),"")</f>
        <v/>
      </c>
    </row>
    <row r="2218" spans="2:11">
      <c r="B2218" s="78" t="str" cm="1">
        <f t="array" ref="B2218">IF(A2218="","",INDEX(CAGE,MATCH(A2218,Company_Name,0)))</f>
        <v/>
      </c>
      <c r="C2218" s="80" t="str" cm="1">
        <f t="array" ref="C2218">IF(A2218="","",INDEX(Prime_Sub,MATCH(A2218,Company_Name,0)))</f>
        <v/>
      </c>
      <c r="G2218" s="78" t="str" cm="1">
        <f t="array" ref="G2218">IF(F2218="","",INDEX(LCAT_ID,MATCH(F2218,LCAT_Name,0)))</f>
        <v/>
      </c>
      <c r="K2218" s="78" t="str">
        <f>IFERROR(_xlfn.XLOOKUP($J2218,MSA_Title_List,MSA_Title_List!$A$2:$A$643,"",0),"")</f>
        <v/>
      </c>
    </row>
    <row r="2219" spans="2:11">
      <c r="B2219" s="78" t="str" cm="1">
        <f t="array" ref="B2219">IF(A2219="","",INDEX(CAGE,MATCH(A2219,Company_Name,0)))</f>
        <v/>
      </c>
      <c r="C2219" s="80" t="str" cm="1">
        <f t="array" ref="C2219">IF(A2219="","",INDEX(Prime_Sub,MATCH(A2219,Company_Name,0)))</f>
        <v/>
      </c>
      <c r="G2219" s="78" t="str" cm="1">
        <f t="array" ref="G2219">IF(F2219="","",INDEX(LCAT_ID,MATCH(F2219,LCAT_Name,0)))</f>
        <v/>
      </c>
      <c r="K2219" s="78" t="str">
        <f>IFERROR(_xlfn.XLOOKUP($J2219,MSA_Title_List,MSA_Title_List!$A$2:$A$643,"",0),"")</f>
        <v/>
      </c>
    </row>
    <row r="2220" spans="2:11">
      <c r="B2220" s="78" t="str" cm="1">
        <f t="array" ref="B2220">IF(A2220="","",INDEX(CAGE,MATCH(A2220,Company_Name,0)))</f>
        <v/>
      </c>
      <c r="C2220" s="80" t="str" cm="1">
        <f t="array" ref="C2220">IF(A2220="","",INDEX(Prime_Sub,MATCH(A2220,Company_Name,0)))</f>
        <v/>
      </c>
      <c r="G2220" s="78" t="str" cm="1">
        <f t="array" ref="G2220">IF(F2220="","",INDEX(LCAT_ID,MATCH(F2220,LCAT_Name,0)))</f>
        <v/>
      </c>
      <c r="K2220" s="78" t="str">
        <f>IFERROR(_xlfn.XLOOKUP($J2220,MSA_Title_List,MSA_Title_List!$A$2:$A$643,"",0),"")</f>
        <v/>
      </c>
    </row>
    <row r="2221" spans="2:11">
      <c r="B2221" s="78" t="str" cm="1">
        <f t="array" ref="B2221">IF(A2221="","",INDEX(CAGE,MATCH(A2221,Company_Name,0)))</f>
        <v/>
      </c>
      <c r="C2221" s="80" t="str" cm="1">
        <f t="array" ref="C2221">IF(A2221="","",INDEX(Prime_Sub,MATCH(A2221,Company_Name,0)))</f>
        <v/>
      </c>
      <c r="G2221" s="78" t="str" cm="1">
        <f t="array" ref="G2221">IF(F2221="","",INDEX(LCAT_ID,MATCH(F2221,LCAT_Name,0)))</f>
        <v/>
      </c>
      <c r="K2221" s="78" t="str">
        <f>IFERROR(_xlfn.XLOOKUP($J2221,MSA_Title_List,MSA_Title_List!$A$2:$A$643,"",0),"")</f>
        <v/>
      </c>
    </row>
    <row r="2222" spans="2:11">
      <c r="B2222" s="78" t="str" cm="1">
        <f t="array" ref="B2222">IF(A2222="","",INDEX(CAGE,MATCH(A2222,Company_Name,0)))</f>
        <v/>
      </c>
      <c r="C2222" s="80" t="str" cm="1">
        <f t="array" ref="C2222">IF(A2222="","",INDEX(Prime_Sub,MATCH(A2222,Company_Name,0)))</f>
        <v/>
      </c>
      <c r="G2222" s="78" t="str" cm="1">
        <f t="array" ref="G2222">IF(F2222="","",INDEX(LCAT_ID,MATCH(F2222,LCAT_Name,0)))</f>
        <v/>
      </c>
      <c r="K2222" s="78" t="str">
        <f>IFERROR(_xlfn.XLOOKUP($J2222,MSA_Title_List,MSA_Title_List!$A$2:$A$643,"",0),"")</f>
        <v/>
      </c>
    </row>
    <row r="2223" spans="2:11">
      <c r="B2223" s="78" t="str" cm="1">
        <f t="array" ref="B2223">IF(A2223="","",INDEX(CAGE,MATCH(A2223,Company_Name,0)))</f>
        <v/>
      </c>
      <c r="C2223" s="80" t="str" cm="1">
        <f t="array" ref="C2223">IF(A2223="","",INDEX(Prime_Sub,MATCH(A2223,Company_Name,0)))</f>
        <v/>
      </c>
      <c r="G2223" s="78" t="str" cm="1">
        <f t="array" ref="G2223">IF(F2223="","",INDEX(LCAT_ID,MATCH(F2223,LCAT_Name,0)))</f>
        <v/>
      </c>
      <c r="K2223" s="78" t="str">
        <f>IFERROR(_xlfn.XLOOKUP($J2223,MSA_Title_List,MSA_Title_List!$A$2:$A$643,"",0),"")</f>
        <v/>
      </c>
    </row>
    <row r="2224" spans="2:11">
      <c r="B2224" s="78" t="str" cm="1">
        <f t="array" ref="B2224">IF(A2224="","",INDEX(CAGE,MATCH(A2224,Company_Name,0)))</f>
        <v/>
      </c>
      <c r="C2224" s="80" t="str" cm="1">
        <f t="array" ref="C2224">IF(A2224="","",INDEX(Prime_Sub,MATCH(A2224,Company_Name,0)))</f>
        <v/>
      </c>
      <c r="G2224" s="78" t="str" cm="1">
        <f t="array" ref="G2224">IF(F2224="","",INDEX(LCAT_ID,MATCH(F2224,LCAT_Name,0)))</f>
        <v/>
      </c>
      <c r="K2224" s="78" t="str">
        <f>IFERROR(_xlfn.XLOOKUP($J2224,MSA_Title_List,MSA_Title_List!$A$2:$A$643,"",0),"")</f>
        <v/>
      </c>
    </row>
    <row r="2225" spans="2:11">
      <c r="B2225" s="78" t="str" cm="1">
        <f t="array" ref="B2225">IF(A2225="","",INDEX(CAGE,MATCH(A2225,Company_Name,0)))</f>
        <v/>
      </c>
      <c r="C2225" s="80" t="str" cm="1">
        <f t="array" ref="C2225">IF(A2225="","",INDEX(Prime_Sub,MATCH(A2225,Company_Name,0)))</f>
        <v/>
      </c>
      <c r="G2225" s="78" t="str" cm="1">
        <f t="array" ref="G2225">IF(F2225="","",INDEX(LCAT_ID,MATCH(F2225,LCAT_Name,0)))</f>
        <v/>
      </c>
      <c r="K2225" s="78" t="str">
        <f>IFERROR(_xlfn.XLOOKUP($J2225,MSA_Title_List,MSA_Title_List!$A$2:$A$643,"",0),"")</f>
        <v/>
      </c>
    </row>
    <row r="2226" spans="2:11">
      <c r="B2226" s="78" t="str" cm="1">
        <f t="array" ref="B2226">IF(A2226="","",INDEX(CAGE,MATCH(A2226,Company_Name,0)))</f>
        <v/>
      </c>
      <c r="C2226" s="80" t="str" cm="1">
        <f t="array" ref="C2226">IF(A2226="","",INDEX(Prime_Sub,MATCH(A2226,Company_Name,0)))</f>
        <v/>
      </c>
      <c r="G2226" s="78" t="str" cm="1">
        <f t="array" ref="G2226">IF(F2226="","",INDEX(LCAT_ID,MATCH(F2226,LCAT_Name,0)))</f>
        <v/>
      </c>
      <c r="K2226" s="78" t="str">
        <f>IFERROR(_xlfn.XLOOKUP($J2226,MSA_Title_List,MSA_Title_List!$A$2:$A$643,"",0),"")</f>
        <v/>
      </c>
    </row>
    <row r="2227" spans="2:11">
      <c r="B2227" s="78" t="str" cm="1">
        <f t="array" ref="B2227">IF(A2227="","",INDEX(CAGE,MATCH(A2227,Company_Name,0)))</f>
        <v/>
      </c>
      <c r="C2227" s="80" t="str" cm="1">
        <f t="array" ref="C2227">IF(A2227="","",INDEX(Prime_Sub,MATCH(A2227,Company_Name,0)))</f>
        <v/>
      </c>
      <c r="G2227" s="78" t="str" cm="1">
        <f t="array" ref="G2227">IF(F2227="","",INDEX(LCAT_ID,MATCH(F2227,LCAT_Name,0)))</f>
        <v/>
      </c>
      <c r="K2227" s="78" t="str">
        <f>IFERROR(_xlfn.XLOOKUP($J2227,MSA_Title_List,MSA_Title_List!$A$2:$A$643,"",0),"")</f>
        <v/>
      </c>
    </row>
    <row r="2228" spans="2:11">
      <c r="B2228" s="78" t="str" cm="1">
        <f t="array" ref="B2228">IF(A2228="","",INDEX(CAGE,MATCH(A2228,Company_Name,0)))</f>
        <v/>
      </c>
      <c r="C2228" s="80" t="str" cm="1">
        <f t="array" ref="C2228">IF(A2228="","",INDEX(Prime_Sub,MATCH(A2228,Company_Name,0)))</f>
        <v/>
      </c>
      <c r="G2228" s="78" t="str" cm="1">
        <f t="array" ref="G2228">IF(F2228="","",INDEX(LCAT_ID,MATCH(F2228,LCAT_Name,0)))</f>
        <v/>
      </c>
      <c r="K2228" s="78" t="str">
        <f>IFERROR(_xlfn.XLOOKUP($J2228,MSA_Title_List,MSA_Title_List!$A$2:$A$643,"",0),"")</f>
        <v/>
      </c>
    </row>
    <row r="2229" spans="2:11">
      <c r="B2229" s="78" t="str" cm="1">
        <f t="array" ref="B2229">IF(A2229="","",INDEX(CAGE,MATCH(A2229,Company_Name,0)))</f>
        <v/>
      </c>
      <c r="C2229" s="80" t="str" cm="1">
        <f t="array" ref="C2229">IF(A2229="","",INDEX(Prime_Sub,MATCH(A2229,Company_Name,0)))</f>
        <v/>
      </c>
      <c r="G2229" s="78" t="str" cm="1">
        <f t="array" ref="G2229">IF(F2229="","",INDEX(LCAT_ID,MATCH(F2229,LCAT_Name,0)))</f>
        <v/>
      </c>
      <c r="K2229" s="78" t="str">
        <f>IFERROR(_xlfn.XLOOKUP($J2229,MSA_Title_List,MSA_Title_List!$A$2:$A$643,"",0),"")</f>
        <v/>
      </c>
    </row>
    <row r="2230" spans="2:11">
      <c r="B2230" s="78" t="str" cm="1">
        <f t="array" ref="B2230">IF(A2230="","",INDEX(CAGE,MATCH(A2230,Company_Name,0)))</f>
        <v/>
      </c>
      <c r="C2230" s="80" t="str" cm="1">
        <f t="array" ref="C2230">IF(A2230="","",INDEX(Prime_Sub,MATCH(A2230,Company_Name,0)))</f>
        <v/>
      </c>
      <c r="G2230" s="78" t="str" cm="1">
        <f t="array" ref="G2230">IF(F2230="","",INDEX(LCAT_ID,MATCH(F2230,LCAT_Name,0)))</f>
        <v/>
      </c>
      <c r="K2230" s="78" t="str">
        <f>IFERROR(_xlfn.XLOOKUP($J2230,MSA_Title_List,MSA_Title_List!$A$2:$A$643,"",0),"")</f>
        <v/>
      </c>
    </row>
    <row r="2231" spans="2:11">
      <c r="B2231" s="78" t="str" cm="1">
        <f t="array" ref="B2231">IF(A2231="","",INDEX(CAGE,MATCH(A2231,Company_Name,0)))</f>
        <v/>
      </c>
      <c r="C2231" s="80" t="str" cm="1">
        <f t="array" ref="C2231">IF(A2231="","",INDEX(Prime_Sub,MATCH(A2231,Company_Name,0)))</f>
        <v/>
      </c>
      <c r="G2231" s="78" t="str" cm="1">
        <f t="array" ref="G2231">IF(F2231="","",INDEX(LCAT_ID,MATCH(F2231,LCAT_Name,0)))</f>
        <v/>
      </c>
      <c r="K2231" s="78" t="str">
        <f>IFERROR(_xlfn.XLOOKUP($J2231,MSA_Title_List,MSA_Title_List!$A$2:$A$643,"",0),"")</f>
        <v/>
      </c>
    </row>
    <row r="2232" spans="2:11">
      <c r="B2232" s="78" t="str" cm="1">
        <f t="array" ref="B2232">IF(A2232="","",INDEX(CAGE,MATCH(A2232,Company_Name,0)))</f>
        <v/>
      </c>
      <c r="C2232" s="80" t="str" cm="1">
        <f t="array" ref="C2232">IF(A2232="","",INDEX(Prime_Sub,MATCH(A2232,Company_Name,0)))</f>
        <v/>
      </c>
      <c r="G2232" s="78" t="str" cm="1">
        <f t="array" ref="G2232">IF(F2232="","",INDEX(LCAT_ID,MATCH(F2232,LCAT_Name,0)))</f>
        <v/>
      </c>
      <c r="K2232" s="78" t="str">
        <f>IFERROR(_xlfn.XLOOKUP($J2232,MSA_Title_List,MSA_Title_List!$A$2:$A$643,"",0),"")</f>
        <v/>
      </c>
    </row>
    <row r="2233" spans="2:11">
      <c r="B2233" s="78" t="str" cm="1">
        <f t="array" ref="B2233">IF(A2233="","",INDEX(CAGE,MATCH(A2233,Company_Name,0)))</f>
        <v/>
      </c>
      <c r="C2233" s="80" t="str" cm="1">
        <f t="array" ref="C2233">IF(A2233="","",INDEX(Prime_Sub,MATCH(A2233,Company_Name,0)))</f>
        <v/>
      </c>
      <c r="G2233" s="78" t="str" cm="1">
        <f t="array" ref="G2233">IF(F2233="","",INDEX(LCAT_ID,MATCH(F2233,LCAT_Name,0)))</f>
        <v/>
      </c>
      <c r="K2233" s="78" t="str">
        <f>IFERROR(_xlfn.XLOOKUP($J2233,MSA_Title_List,MSA_Title_List!$A$2:$A$643,"",0),"")</f>
        <v/>
      </c>
    </row>
    <row r="2234" spans="2:11">
      <c r="B2234" s="78" t="str" cm="1">
        <f t="array" ref="B2234">IF(A2234="","",INDEX(CAGE,MATCH(A2234,Company_Name,0)))</f>
        <v/>
      </c>
      <c r="C2234" s="80" t="str" cm="1">
        <f t="array" ref="C2234">IF(A2234="","",INDEX(Prime_Sub,MATCH(A2234,Company_Name,0)))</f>
        <v/>
      </c>
      <c r="G2234" s="78" t="str" cm="1">
        <f t="array" ref="G2234">IF(F2234="","",INDEX(LCAT_ID,MATCH(F2234,LCAT_Name,0)))</f>
        <v/>
      </c>
      <c r="K2234" s="78" t="str">
        <f>IFERROR(_xlfn.XLOOKUP($J2234,MSA_Title_List,MSA_Title_List!$A$2:$A$643,"",0),"")</f>
        <v/>
      </c>
    </row>
    <row r="2235" spans="2:11">
      <c r="B2235" s="78" t="str" cm="1">
        <f t="array" ref="B2235">IF(A2235="","",INDEX(CAGE,MATCH(A2235,Company_Name,0)))</f>
        <v/>
      </c>
      <c r="C2235" s="80" t="str" cm="1">
        <f t="array" ref="C2235">IF(A2235="","",INDEX(Prime_Sub,MATCH(A2235,Company_Name,0)))</f>
        <v/>
      </c>
      <c r="G2235" s="78" t="str" cm="1">
        <f t="array" ref="G2235">IF(F2235="","",INDEX(LCAT_ID,MATCH(F2235,LCAT_Name,0)))</f>
        <v/>
      </c>
      <c r="K2235" s="78" t="str">
        <f>IFERROR(_xlfn.XLOOKUP($J2235,MSA_Title_List,MSA_Title_List!$A$2:$A$643,"",0),"")</f>
        <v/>
      </c>
    </row>
    <row r="2236" spans="2:11">
      <c r="B2236" s="78" t="str" cm="1">
        <f t="array" ref="B2236">IF(A2236="","",INDEX(CAGE,MATCH(A2236,Company_Name,0)))</f>
        <v/>
      </c>
      <c r="C2236" s="80" t="str" cm="1">
        <f t="array" ref="C2236">IF(A2236="","",INDEX(Prime_Sub,MATCH(A2236,Company_Name,0)))</f>
        <v/>
      </c>
      <c r="G2236" s="78" t="str" cm="1">
        <f t="array" ref="G2236">IF(F2236="","",INDEX(LCAT_ID,MATCH(F2236,LCAT_Name,0)))</f>
        <v/>
      </c>
      <c r="K2236" s="78" t="str">
        <f>IFERROR(_xlfn.XLOOKUP($J2236,MSA_Title_List,MSA_Title_List!$A$2:$A$643,"",0),"")</f>
        <v/>
      </c>
    </row>
    <row r="2237" spans="2:11">
      <c r="B2237" s="78" t="str" cm="1">
        <f t="array" ref="B2237">IF(A2237="","",INDEX(CAGE,MATCH(A2237,Company_Name,0)))</f>
        <v/>
      </c>
      <c r="C2237" s="80" t="str" cm="1">
        <f t="array" ref="C2237">IF(A2237="","",INDEX(Prime_Sub,MATCH(A2237,Company_Name,0)))</f>
        <v/>
      </c>
      <c r="G2237" s="78" t="str" cm="1">
        <f t="array" ref="G2237">IF(F2237="","",INDEX(LCAT_ID,MATCH(F2237,LCAT_Name,0)))</f>
        <v/>
      </c>
      <c r="K2237" s="78" t="str">
        <f>IFERROR(_xlfn.XLOOKUP($J2237,MSA_Title_List,MSA_Title_List!$A$2:$A$643,"",0),"")</f>
        <v/>
      </c>
    </row>
    <row r="2238" spans="2:11">
      <c r="B2238" s="78" t="str" cm="1">
        <f t="array" ref="B2238">IF(A2238="","",INDEX(CAGE,MATCH(A2238,Company_Name,0)))</f>
        <v/>
      </c>
      <c r="C2238" s="80" t="str" cm="1">
        <f t="array" ref="C2238">IF(A2238="","",INDEX(Prime_Sub,MATCH(A2238,Company_Name,0)))</f>
        <v/>
      </c>
      <c r="G2238" s="78" t="str" cm="1">
        <f t="array" ref="G2238">IF(F2238="","",INDEX(LCAT_ID,MATCH(F2238,LCAT_Name,0)))</f>
        <v/>
      </c>
      <c r="K2238" s="78" t="str">
        <f>IFERROR(_xlfn.XLOOKUP($J2238,MSA_Title_List,MSA_Title_List!$A$2:$A$643,"",0),"")</f>
        <v/>
      </c>
    </row>
    <row r="2239" spans="2:11">
      <c r="B2239" s="78" t="str" cm="1">
        <f t="array" ref="B2239">IF(A2239="","",INDEX(CAGE,MATCH(A2239,Company_Name,0)))</f>
        <v/>
      </c>
      <c r="C2239" s="80" t="str" cm="1">
        <f t="array" ref="C2239">IF(A2239="","",INDEX(Prime_Sub,MATCH(A2239,Company_Name,0)))</f>
        <v/>
      </c>
      <c r="G2239" s="78" t="str" cm="1">
        <f t="array" ref="G2239">IF(F2239="","",INDEX(LCAT_ID,MATCH(F2239,LCAT_Name,0)))</f>
        <v/>
      </c>
      <c r="K2239" s="78" t="str">
        <f>IFERROR(_xlfn.XLOOKUP($J2239,MSA_Title_List,MSA_Title_List!$A$2:$A$643,"",0),"")</f>
        <v/>
      </c>
    </row>
    <row r="2240" spans="2:11">
      <c r="B2240" s="78" t="str" cm="1">
        <f t="array" ref="B2240">IF(A2240="","",INDEX(CAGE,MATCH(A2240,Company_Name,0)))</f>
        <v/>
      </c>
      <c r="C2240" s="80" t="str" cm="1">
        <f t="array" ref="C2240">IF(A2240="","",INDEX(Prime_Sub,MATCH(A2240,Company_Name,0)))</f>
        <v/>
      </c>
      <c r="G2240" s="78" t="str" cm="1">
        <f t="array" ref="G2240">IF(F2240="","",INDEX(LCAT_ID,MATCH(F2240,LCAT_Name,0)))</f>
        <v/>
      </c>
      <c r="K2240" s="78" t="str">
        <f>IFERROR(_xlfn.XLOOKUP($J2240,MSA_Title_List,MSA_Title_List!$A$2:$A$643,"",0),"")</f>
        <v/>
      </c>
    </row>
    <row r="2241" spans="2:11">
      <c r="B2241" s="78" t="str" cm="1">
        <f t="array" ref="B2241">IF(A2241="","",INDEX(CAGE,MATCH(A2241,Company_Name,0)))</f>
        <v/>
      </c>
      <c r="C2241" s="80" t="str" cm="1">
        <f t="array" ref="C2241">IF(A2241="","",INDEX(Prime_Sub,MATCH(A2241,Company_Name,0)))</f>
        <v/>
      </c>
      <c r="G2241" s="78" t="str" cm="1">
        <f t="array" ref="G2241">IF(F2241="","",INDEX(LCAT_ID,MATCH(F2241,LCAT_Name,0)))</f>
        <v/>
      </c>
      <c r="K2241" s="78" t="str">
        <f>IFERROR(_xlfn.XLOOKUP($J2241,MSA_Title_List,MSA_Title_List!$A$2:$A$643,"",0),"")</f>
        <v/>
      </c>
    </row>
    <row r="2242" spans="2:11">
      <c r="B2242" s="78" t="str" cm="1">
        <f t="array" ref="B2242">IF(A2242="","",INDEX(CAGE,MATCH(A2242,Company_Name,0)))</f>
        <v/>
      </c>
      <c r="C2242" s="80" t="str" cm="1">
        <f t="array" ref="C2242">IF(A2242="","",INDEX(Prime_Sub,MATCH(A2242,Company_Name,0)))</f>
        <v/>
      </c>
      <c r="G2242" s="78" t="str" cm="1">
        <f t="array" ref="G2242">IF(F2242="","",INDEX(LCAT_ID,MATCH(F2242,LCAT_Name,0)))</f>
        <v/>
      </c>
      <c r="K2242" s="78" t="str">
        <f>IFERROR(_xlfn.XLOOKUP($J2242,MSA_Title_List,MSA_Title_List!$A$2:$A$643,"",0),"")</f>
        <v/>
      </c>
    </row>
    <row r="2243" spans="2:11">
      <c r="B2243" s="78" t="str" cm="1">
        <f t="array" ref="B2243">IF(A2243="","",INDEX(CAGE,MATCH(A2243,Company_Name,0)))</f>
        <v/>
      </c>
      <c r="C2243" s="80" t="str" cm="1">
        <f t="array" ref="C2243">IF(A2243="","",INDEX(Prime_Sub,MATCH(A2243,Company_Name,0)))</f>
        <v/>
      </c>
      <c r="G2243" s="78" t="str" cm="1">
        <f t="array" ref="G2243">IF(F2243="","",INDEX(LCAT_ID,MATCH(F2243,LCAT_Name,0)))</f>
        <v/>
      </c>
      <c r="K2243" s="78" t="str">
        <f>IFERROR(_xlfn.XLOOKUP($J2243,MSA_Title_List,MSA_Title_List!$A$2:$A$643,"",0),"")</f>
        <v/>
      </c>
    </row>
    <row r="2244" spans="2:11">
      <c r="B2244" s="78" t="str" cm="1">
        <f t="array" ref="B2244">IF(A2244="","",INDEX(CAGE,MATCH(A2244,Company_Name,0)))</f>
        <v/>
      </c>
      <c r="C2244" s="80" t="str" cm="1">
        <f t="array" ref="C2244">IF(A2244="","",INDEX(Prime_Sub,MATCH(A2244,Company_Name,0)))</f>
        <v/>
      </c>
      <c r="G2244" s="78" t="str" cm="1">
        <f t="array" ref="G2244">IF(F2244="","",INDEX(LCAT_ID,MATCH(F2244,LCAT_Name,0)))</f>
        <v/>
      </c>
      <c r="K2244" s="78" t="str">
        <f>IFERROR(_xlfn.XLOOKUP($J2244,MSA_Title_List,MSA_Title_List!$A$2:$A$643,"",0),"")</f>
        <v/>
      </c>
    </row>
    <row r="2245" spans="2:11">
      <c r="B2245" s="78" t="str" cm="1">
        <f t="array" ref="B2245">IF(A2245="","",INDEX(CAGE,MATCH(A2245,Company_Name,0)))</f>
        <v/>
      </c>
      <c r="C2245" s="80" t="str" cm="1">
        <f t="array" ref="C2245">IF(A2245="","",INDEX(Prime_Sub,MATCH(A2245,Company_Name,0)))</f>
        <v/>
      </c>
      <c r="G2245" s="78" t="str" cm="1">
        <f t="array" ref="G2245">IF(F2245="","",INDEX(LCAT_ID,MATCH(F2245,LCAT_Name,0)))</f>
        <v/>
      </c>
      <c r="K2245" s="78" t="str">
        <f>IFERROR(_xlfn.XLOOKUP($J2245,MSA_Title_List,MSA_Title_List!$A$2:$A$643,"",0),"")</f>
        <v/>
      </c>
    </row>
    <row r="2246" spans="2:11">
      <c r="B2246" s="78" t="str" cm="1">
        <f t="array" ref="B2246">IF(A2246="","",INDEX(CAGE,MATCH(A2246,Company_Name,0)))</f>
        <v/>
      </c>
      <c r="C2246" s="80" t="str" cm="1">
        <f t="array" ref="C2246">IF(A2246="","",INDEX(Prime_Sub,MATCH(A2246,Company_Name,0)))</f>
        <v/>
      </c>
      <c r="G2246" s="78" t="str" cm="1">
        <f t="array" ref="G2246">IF(F2246="","",INDEX(LCAT_ID,MATCH(F2246,LCAT_Name,0)))</f>
        <v/>
      </c>
      <c r="K2246" s="78" t="str">
        <f>IFERROR(_xlfn.XLOOKUP($J2246,MSA_Title_List,MSA_Title_List!$A$2:$A$643,"",0),"")</f>
        <v/>
      </c>
    </row>
    <row r="2247" spans="2:11">
      <c r="B2247" s="78" t="str" cm="1">
        <f t="array" ref="B2247">IF(A2247="","",INDEX(CAGE,MATCH(A2247,Company_Name,0)))</f>
        <v/>
      </c>
      <c r="C2247" s="80" t="str" cm="1">
        <f t="array" ref="C2247">IF(A2247="","",INDEX(Prime_Sub,MATCH(A2247,Company_Name,0)))</f>
        <v/>
      </c>
      <c r="G2247" s="78" t="str" cm="1">
        <f t="array" ref="G2247">IF(F2247="","",INDEX(LCAT_ID,MATCH(F2247,LCAT_Name,0)))</f>
        <v/>
      </c>
      <c r="K2247" s="78" t="str">
        <f>IFERROR(_xlfn.XLOOKUP($J2247,MSA_Title_List,MSA_Title_List!$A$2:$A$643,"",0),"")</f>
        <v/>
      </c>
    </row>
    <row r="2248" spans="2:11">
      <c r="B2248" s="78" t="str" cm="1">
        <f t="array" ref="B2248">IF(A2248="","",INDEX(CAGE,MATCH(A2248,Company_Name,0)))</f>
        <v/>
      </c>
      <c r="C2248" s="80" t="str" cm="1">
        <f t="array" ref="C2248">IF(A2248="","",INDEX(Prime_Sub,MATCH(A2248,Company_Name,0)))</f>
        <v/>
      </c>
      <c r="G2248" s="78" t="str" cm="1">
        <f t="array" ref="G2248">IF(F2248="","",INDEX(LCAT_ID,MATCH(F2248,LCAT_Name,0)))</f>
        <v/>
      </c>
      <c r="K2248" s="78" t="str">
        <f>IFERROR(_xlfn.XLOOKUP($J2248,MSA_Title_List,MSA_Title_List!$A$2:$A$643,"",0),"")</f>
        <v/>
      </c>
    </row>
    <row r="2249" spans="2:11">
      <c r="B2249" s="78" t="str" cm="1">
        <f t="array" ref="B2249">IF(A2249="","",INDEX(CAGE,MATCH(A2249,Company_Name,0)))</f>
        <v/>
      </c>
      <c r="C2249" s="80" t="str" cm="1">
        <f t="array" ref="C2249">IF(A2249="","",INDEX(Prime_Sub,MATCH(A2249,Company_Name,0)))</f>
        <v/>
      </c>
      <c r="G2249" s="78" t="str" cm="1">
        <f t="array" ref="G2249">IF(F2249="","",INDEX(LCAT_ID,MATCH(F2249,LCAT_Name,0)))</f>
        <v/>
      </c>
      <c r="K2249" s="78" t="str">
        <f>IFERROR(_xlfn.XLOOKUP($J2249,MSA_Title_List,MSA_Title_List!$A$2:$A$643,"",0),"")</f>
        <v/>
      </c>
    </row>
    <row r="2250" spans="2:11">
      <c r="B2250" s="78" t="str" cm="1">
        <f t="array" ref="B2250">IF(A2250="","",INDEX(CAGE,MATCH(A2250,Company_Name,0)))</f>
        <v/>
      </c>
      <c r="C2250" s="80" t="str" cm="1">
        <f t="array" ref="C2250">IF(A2250="","",INDEX(Prime_Sub,MATCH(A2250,Company_Name,0)))</f>
        <v/>
      </c>
      <c r="G2250" s="78" t="str" cm="1">
        <f t="array" ref="G2250">IF(F2250="","",INDEX(LCAT_ID,MATCH(F2250,LCAT_Name,0)))</f>
        <v/>
      </c>
      <c r="K2250" s="78" t="str">
        <f>IFERROR(_xlfn.XLOOKUP($J2250,MSA_Title_List,MSA_Title_List!$A$2:$A$643,"",0),"")</f>
        <v/>
      </c>
    </row>
    <row r="2251" spans="2:11">
      <c r="B2251" s="78" t="str" cm="1">
        <f t="array" ref="B2251">IF(A2251="","",INDEX(CAGE,MATCH(A2251,Company_Name,0)))</f>
        <v/>
      </c>
      <c r="C2251" s="80" t="str" cm="1">
        <f t="array" ref="C2251">IF(A2251="","",INDEX(Prime_Sub,MATCH(A2251,Company_Name,0)))</f>
        <v/>
      </c>
      <c r="G2251" s="78" t="str" cm="1">
        <f t="array" ref="G2251">IF(F2251="","",INDEX(LCAT_ID,MATCH(F2251,LCAT_Name,0)))</f>
        <v/>
      </c>
      <c r="K2251" s="78" t="str">
        <f>IFERROR(_xlfn.XLOOKUP($J2251,MSA_Title_List,MSA_Title_List!$A$2:$A$643,"",0),"")</f>
        <v/>
      </c>
    </row>
    <row r="2252" spans="2:11">
      <c r="B2252" s="78" t="str" cm="1">
        <f t="array" ref="B2252">IF(A2252="","",INDEX(CAGE,MATCH(A2252,Company_Name,0)))</f>
        <v/>
      </c>
      <c r="C2252" s="80" t="str" cm="1">
        <f t="array" ref="C2252">IF(A2252="","",INDEX(Prime_Sub,MATCH(A2252,Company_Name,0)))</f>
        <v/>
      </c>
      <c r="G2252" s="78" t="str" cm="1">
        <f t="array" ref="G2252">IF(F2252="","",INDEX(LCAT_ID,MATCH(F2252,LCAT_Name,0)))</f>
        <v/>
      </c>
      <c r="K2252" s="78" t="str">
        <f>IFERROR(_xlfn.XLOOKUP($J2252,MSA_Title_List,MSA_Title_List!$A$2:$A$643,"",0),"")</f>
        <v/>
      </c>
    </row>
    <row r="2253" spans="2:11">
      <c r="B2253" s="78" t="str" cm="1">
        <f t="array" ref="B2253">IF(A2253="","",INDEX(CAGE,MATCH(A2253,Company_Name,0)))</f>
        <v/>
      </c>
      <c r="C2253" s="80" t="str" cm="1">
        <f t="array" ref="C2253">IF(A2253="","",INDEX(Prime_Sub,MATCH(A2253,Company_Name,0)))</f>
        <v/>
      </c>
      <c r="G2253" s="78" t="str" cm="1">
        <f t="array" ref="G2253">IF(F2253="","",INDEX(LCAT_ID,MATCH(F2253,LCAT_Name,0)))</f>
        <v/>
      </c>
      <c r="K2253" s="78" t="str">
        <f>IFERROR(_xlfn.XLOOKUP($J2253,MSA_Title_List,MSA_Title_List!$A$2:$A$643,"",0),"")</f>
        <v/>
      </c>
    </row>
    <row r="2254" spans="2:11">
      <c r="B2254" s="78" t="str" cm="1">
        <f t="array" ref="B2254">IF(A2254="","",INDEX(CAGE,MATCH(A2254,Company_Name,0)))</f>
        <v/>
      </c>
      <c r="C2254" s="80" t="str" cm="1">
        <f t="array" ref="C2254">IF(A2254="","",INDEX(Prime_Sub,MATCH(A2254,Company_Name,0)))</f>
        <v/>
      </c>
      <c r="G2254" s="78" t="str" cm="1">
        <f t="array" ref="G2254">IF(F2254="","",INDEX(LCAT_ID,MATCH(F2254,LCAT_Name,0)))</f>
        <v/>
      </c>
      <c r="K2254" s="78" t="str">
        <f>IFERROR(_xlfn.XLOOKUP($J2254,MSA_Title_List,MSA_Title_List!$A$2:$A$643,"",0),"")</f>
        <v/>
      </c>
    </row>
    <row r="2255" spans="2:11">
      <c r="B2255" s="78" t="str" cm="1">
        <f t="array" ref="B2255">IF(A2255="","",INDEX(CAGE,MATCH(A2255,Company_Name,0)))</f>
        <v/>
      </c>
      <c r="C2255" s="80" t="str" cm="1">
        <f t="array" ref="C2255">IF(A2255="","",INDEX(Prime_Sub,MATCH(A2255,Company_Name,0)))</f>
        <v/>
      </c>
      <c r="G2255" s="78" t="str" cm="1">
        <f t="array" ref="G2255">IF(F2255="","",INDEX(LCAT_ID,MATCH(F2255,LCAT_Name,0)))</f>
        <v/>
      </c>
      <c r="K2255" s="78" t="str">
        <f>IFERROR(_xlfn.XLOOKUP($J2255,MSA_Title_List,MSA_Title_List!$A$2:$A$643,"",0),"")</f>
        <v/>
      </c>
    </row>
    <row r="2256" spans="2:11">
      <c r="B2256" s="78" t="str" cm="1">
        <f t="array" ref="B2256">IF(A2256="","",INDEX(CAGE,MATCH(A2256,Company_Name,0)))</f>
        <v/>
      </c>
      <c r="C2256" s="80" t="str" cm="1">
        <f t="array" ref="C2256">IF(A2256="","",INDEX(Prime_Sub,MATCH(A2256,Company_Name,0)))</f>
        <v/>
      </c>
      <c r="G2256" s="78" t="str" cm="1">
        <f t="array" ref="G2256">IF(F2256="","",INDEX(LCAT_ID,MATCH(F2256,LCAT_Name,0)))</f>
        <v/>
      </c>
      <c r="K2256" s="78" t="str">
        <f>IFERROR(_xlfn.XLOOKUP($J2256,MSA_Title_List,MSA_Title_List!$A$2:$A$643,"",0),"")</f>
        <v/>
      </c>
    </row>
    <row r="2257" spans="2:11">
      <c r="B2257" s="78" t="str" cm="1">
        <f t="array" ref="B2257">IF(A2257="","",INDEX(CAGE,MATCH(A2257,Company_Name,0)))</f>
        <v/>
      </c>
      <c r="C2257" s="80" t="str" cm="1">
        <f t="array" ref="C2257">IF(A2257="","",INDEX(Prime_Sub,MATCH(A2257,Company_Name,0)))</f>
        <v/>
      </c>
      <c r="G2257" s="78" t="str" cm="1">
        <f t="array" ref="G2257">IF(F2257="","",INDEX(LCAT_ID,MATCH(F2257,LCAT_Name,0)))</f>
        <v/>
      </c>
      <c r="K2257" s="78" t="str">
        <f>IFERROR(_xlfn.XLOOKUP($J2257,MSA_Title_List,MSA_Title_List!$A$2:$A$643,"",0),"")</f>
        <v/>
      </c>
    </row>
    <row r="2258" spans="2:11">
      <c r="B2258" s="78" t="str" cm="1">
        <f t="array" ref="B2258">IF(A2258="","",INDEX(CAGE,MATCH(A2258,Company_Name,0)))</f>
        <v/>
      </c>
      <c r="C2258" s="80" t="str" cm="1">
        <f t="array" ref="C2258">IF(A2258="","",INDEX(Prime_Sub,MATCH(A2258,Company_Name,0)))</f>
        <v/>
      </c>
      <c r="G2258" s="78" t="str" cm="1">
        <f t="array" ref="G2258">IF(F2258="","",INDEX(LCAT_ID,MATCH(F2258,LCAT_Name,0)))</f>
        <v/>
      </c>
      <c r="K2258" s="78" t="str">
        <f>IFERROR(_xlfn.XLOOKUP($J2258,MSA_Title_List,MSA_Title_List!$A$2:$A$643,"",0),"")</f>
        <v/>
      </c>
    </row>
    <row r="2259" spans="2:11">
      <c r="B2259" s="78" t="str" cm="1">
        <f t="array" ref="B2259">IF(A2259="","",INDEX(CAGE,MATCH(A2259,Company_Name,0)))</f>
        <v/>
      </c>
      <c r="C2259" s="80" t="str" cm="1">
        <f t="array" ref="C2259">IF(A2259="","",INDEX(Prime_Sub,MATCH(A2259,Company_Name,0)))</f>
        <v/>
      </c>
      <c r="G2259" s="78" t="str" cm="1">
        <f t="array" ref="G2259">IF(F2259="","",INDEX(LCAT_ID,MATCH(F2259,LCAT_Name,0)))</f>
        <v/>
      </c>
      <c r="K2259" s="78" t="str">
        <f>IFERROR(_xlfn.XLOOKUP($J2259,MSA_Title_List,MSA_Title_List!$A$2:$A$643,"",0),"")</f>
        <v/>
      </c>
    </row>
    <row r="2260" spans="2:11">
      <c r="B2260" s="78" t="str" cm="1">
        <f t="array" ref="B2260">IF(A2260="","",INDEX(CAGE,MATCH(A2260,Company_Name,0)))</f>
        <v/>
      </c>
      <c r="C2260" s="80" t="str" cm="1">
        <f t="array" ref="C2260">IF(A2260="","",INDEX(Prime_Sub,MATCH(A2260,Company_Name,0)))</f>
        <v/>
      </c>
      <c r="G2260" s="78" t="str" cm="1">
        <f t="array" ref="G2260">IF(F2260="","",INDEX(LCAT_ID,MATCH(F2260,LCAT_Name,0)))</f>
        <v/>
      </c>
      <c r="K2260" s="78" t="str">
        <f>IFERROR(_xlfn.XLOOKUP($J2260,MSA_Title_List,MSA_Title_List!$A$2:$A$643,"",0),"")</f>
        <v/>
      </c>
    </row>
    <row r="2261" spans="2:11">
      <c r="B2261" s="78" t="str" cm="1">
        <f t="array" ref="B2261">IF(A2261="","",INDEX(CAGE,MATCH(A2261,Company_Name,0)))</f>
        <v/>
      </c>
      <c r="C2261" s="80" t="str" cm="1">
        <f t="array" ref="C2261">IF(A2261="","",INDEX(Prime_Sub,MATCH(A2261,Company_Name,0)))</f>
        <v/>
      </c>
      <c r="G2261" s="78" t="str" cm="1">
        <f t="array" ref="G2261">IF(F2261="","",INDEX(LCAT_ID,MATCH(F2261,LCAT_Name,0)))</f>
        <v/>
      </c>
      <c r="K2261" s="78" t="str">
        <f>IFERROR(_xlfn.XLOOKUP($J2261,MSA_Title_List,MSA_Title_List!$A$2:$A$643,"",0),"")</f>
        <v/>
      </c>
    </row>
    <row r="2262" spans="2:11">
      <c r="B2262" s="78" t="str" cm="1">
        <f t="array" ref="B2262">IF(A2262="","",INDEX(CAGE,MATCH(A2262,Company_Name,0)))</f>
        <v/>
      </c>
      <c r="C2262" s="80" t="str" cm="1">
        <f t="array" ref="C2262">IF(A2262="","",INDEX(Prime_Sub,MATCH(A2262,Company_Name,0)))</f>
        <v/>
      </c>
      <c r="G2262" s="78" t="str" cm="1">
        <f t="array" ref="G2262">IF(F2262="","",INDEX(LCAT_ID,MATCH(F2262,LCAT_Name,0)))</f>
        <v/>
      </c>
      <c r="K2262" s="78" t="str">
        <f>IFERROR(_xlfn.XLOOKUP($J2262,MSA_Title_List,MSA_Title_List!$A$2:$A$643,"",0),"")</f>
        <v/>
      </c>
    </row>
    <row r="2263" spans="2:11">
      <c r="B2263" s="78" t="str" cm="1">
        <f t="array" ref="B2263">IF(A2263="","",INDEX(CAGE,MATCH(A2263,Company_Name,0)))</f>
        <v/>
      </c>
      <c r="C2263" s="80" t="str" cm="1">
        <f t="array" ref="C2263">IF(A2263="","",INDEX(Prime_Sub,MATCH(A2263,Company_Name,0)))</f>
        <v/>
      </c>
      <c r="G2263" s="78" t="str" cm="1">
        <f t="array" ref="G2263">IF(F2263="","",INDEX(LCAT_ID,MATCH(F2263,LCAT_Name,0)))</f>
        <v/>
      </c>
      <c r="K2263" s="78" t="str">
        <f>IFERROR(_xlfn.XLOOKUP($J2263,MSA_Title_List,MSA_Title_List!$A$2:$A$643,"",0),"")</f>
        <v/>
      </c>
    </row>
    <row r="2264" spans="2:11">
      <c r="B2264" s="78" t="str" cm="1">
        <f t="array" ref="B2264">IF(A2264="","",INDEX(CAGE,MATCH(A2264,Company_Name,0)))</f>
        <v/>
      </c>
      <c r="C2264" s="80" t="str" cm="1">
        <f t="array" ref="C2264">IF(A2264="","",INDEX(Prime_Sub,MATCH(A2264,Company_Name,0)))</f>
        <v/>
      </c>
      <c r="G2264" s="78" t="str" cm="1">
        <f t="array" ref="G2264">IF(F2264="","",INDEX(LCAT_ID,MATCH(F2264,LCAT_Name,0)))</f>
        <v/>
      </c>
      <c r="K2264" s="78" t="str">
        <f>IFERROR(_xlfn.XLOOKUP($J2264,MSA_Title_List,MSA_Title_List!$A$2:$A$643,"",0),"")</f>
        <v/>
      </c>
    </row>
    <row r="2265" spans="2:11">
      <c r="B2265" s="78" t="str" cm="1">
        <f t="array" ref="B2265">IF(A2265="","",INDEX(CAGE,MATCH(A2265,Company_Name,0)))</f>
        <v/>
      </c>
      <c r="C2265" s="80" t="str" cm="1">
        <f t="array" ref="C2265">IF(A2265="","",INDEX(Prime_Sub,MATCH(A2265,Company_Name,0)))</f>
        <v/>
      </c>
      <c r="G2265" s="78" t="str" cm="1">
        <f t="array" ref="G2265">IF(F2265="","",INDEX(LCAT_ID,MATCH(F2265,LCAT_Name,0)))</f>
        <v/>
      </c>
      <c r="K2265" s="78" t="str">
        <f>IFERROR(_xlfn.XLOOKUP($J2265,MSA_Title_List,MSA_Title_List!$A$2:$A$643,"",0),"")</f>
        <v/>
      </c>
    </row>
    <row r="2266" spans="2:11">
      <c r="B2266" s="78" t="str" cm="1">
        <f t="array" ref="B2266">IF(A2266="","",INDEX(CAGE,MATCH(A2266,Company_Name,0)))</f>
        <v/>
      </c>
      <c r="C2266" s="80" t="str" cm="1">
        <f t="array" ref="C2266">IF(A2266="","",INDEX(Prime_Sub,MATCH(A2266,Company_Name,0)))</f>
        <v/>
      </c>
      <c r="G2266" s="78" t="str" cm="1">
        <f t="array" ref="G2266">IF(F2266="","",INDEX(LCAT_ID,MATCH(F2266,LCAT_Name,0)))</f>
        <v/>
      </c>
      <c r="K2266" s="78" t="str">
        <f>IFERROR(_xlfn.XLOOKUP($J2266,MSA_Title_List,MSA_Title_List!$A$2:$A$643,"",0),"")</f>
        <v/>
      </c>
    </row>
    <row r="2267" spans="2:11">
      <c r="B2267" s="78" t="str" cm="1">
        <f t="array" ref="B2267">IF(A2267="","",INDEX(CAGE,MATCH(A2267,Company_Name,0)))</f>
        <v/>
      </c>
      <c r="C2267" s="80" t="str" cm="1">
        <f t="array" ref="C2267">IF(A2267="","",INDEX(Prime_Sub,MATCH(A2267,Company_Name,0)))</f>
        <v/>
      </c>
      <c r="G2267" s="78" t="str" cm="1">
        <f t="array" ref="G2267">IF(F2267="","",INDEX(LCAT_ID,MATCH(F2267,LCAT_Name,0)))</f>
        <v/>
      </c>
      <c r="K2267" s="78" t="str">
        <f>IFERROR(_xlfn.XLOOKUP($J2267,MSA_Title_List,MSA_Title_List!$A$2:$A$643,"",0),"")</f>
        <v/>
      </c>
    </row>
    <row r="2268" spans="2:11">
      <c r="B2268" s="78" t="str" cm="1">
        <f t="array" ref="B2268">IF(A2268="","",INDEX(CAGE,MATCH(A2268,Company_Name,0)))</f>
        <v/>
      </c>
      <c r="C2268" s="80" t="str" cm="1">
        <f t="array" ref="C2268">IF(A2268="","",INDEX(Prime_Sub,MATCH(A2268,Company_Name,0)))</f>
        <v/>
      </c>
      <c r="G2268" s="78" t="str" cm="1">
        <f t="array" ref="G2268">IF(F2268="","",INDEX(LCAT_ID,MATCH(F2268,LCAT_Name,0)))</f>
        <v/>
      </c>
      <c r="K2268" s="78" t="str">
        <f>IFERROR(_xlfn.XLOOKUP($J2268,MSA_Title_List,MSA_Title_List!$A$2:$A$643,"",0),"")</f>
        <v/>
      </c>
    </row>
    <row r="2269" spans="2:11">
      <c r="B2269" s="78" t="str" cm="1">
        <f t="array" ref="B2269">IF(A2269="","",INDEX(CAGE,MATCH(A2269,Company_Name,0)))</f>
        <v/>
      </c>
      <c r="C2269" s="80" t="str" cm="1">
        <f t="array" ref="C2269">IF(A2269="","",INDEX(Prime_Sub,MATCH(A2269,Company_Name,0)))</f>
        <v/>
      </c>
      <c r="G2269" s="78" t="str" cm="1">
        <f t="array" ref="G2269">IF(F2269="","",INDEX(LCAT_ID,MATCH(F2269,LCAT_Name,0)))</f>
        <v/>
      </c>
      <c r="K2269" s="78" t="str">
        <f>IFERROR(_xlfn.XLOOKUP($J2269,MSA_Title_List,MSA_Title_List!$A$2:$A$643,"",0),"")</f>
        <v/>
      </c>
    </row>
    <row r="2270" spans="2:11">
      <c r="B2270" s="78" t="str" cm="1">
        <f t="array" ref="B2270">IF(A2270="","",INDEX(CAGE,MATCH(A2270,Company_Name,0)))</f>
        <v/>
      </c>
      <c r="C2270" s="80" t="str" cm="1">
        <f t="array" ref="C2270">IF(A2270="","",INDEX(Prime_Sub,MATCH(A2270,Company_Name,0)))</f>
        <v/>
      </c>
      <c r="G2270" s="78" t="str" cm="1">
        <f t="array" ref="G2270">IF(F2270="","",INDEX(LCAT_ID,MATCH(F2270,LCAT_Name,0)))</f>
        <v/>
      </c>
      <c r="K2270" s="78" t="str">
        <f>IFERROR(_xlfn.XLOOKUP($J2270,MSA_Title_List,MSA_Title_List!$A$2:$A$643,"",0),"")</f>
        <v/>
      </c>
    </row>
    <row r="2271" spans="2:11">
      <c r="B2271" s="78" t="str" cm="1">
        <f t="array" ref="B2271">IF(A2271="","",INDEX(CAGE,MATCH(A2271,Company_Name,0)))</f>
        <v/>
      </c>
      <c r="C2271" s="80" t="str" cm="1">
        <f t="array" ref="C2271">IF(A2271="","",INDEX(Prime_Sub,MATCH(A2271,Company_Name,0)))</f>
        <v/>
      </c>
      <c r="G2271" s="78" t="str" cm="1">
        <f t="array" ref="G2271">IF(F2271="","",INDEX(LCAT_ID,MATCH(F2271,LCAT_Name,0)))</f>
        <v/>
      </c>
      <c r="K2271" s="78" t="str">
        <f>IFERROR(_xlfn.XLOOKUP($J2271,MSA_Title_List,MSA_Title_List!$A$2:$A$643,"",0),"")</f>
        <v/>
      </c>
    </row>
    <row r="2272" spans="2:11">
      <c r="B2272" s="78" t="str" cm="1">
        <f t="array" ref="B2272">IF(A2272="","",INDEX(CAGE,MATCH(A2272,Company_Name,0)))</f>
        <v/>
      </c>
      <c r="C2272" s="80" t="str" cm="1">
        <f t="array" ref="C2272">IF(A2272="","",INDEX(Prime_Sub,MATCH(A2272,Company_Name,0)))</f>
        <v/>
      </c>
      <c r="G2272" s="78" t="str" cm="1">
        <f t="array" ref="G2272">IF(F2272="","",INDEX(LCAT_ID,MATCH(F2272,LCAT_Name,0)))</f>
        <v/>
      </c>
      <c r="K2272" s="78" t="str">
        <f>IFERROR(_xlfn.XLOOKUP($J2272,MSA_Title_List,MSA_Title_List!$A$2:$A$643,"",0),"")</f>
        <v/>
      </c>
    </row>
    <row r="2273" spans="2:11">
      <c r="B2273" s="78" t="str" cm="1">
        <f t="array" ref="B2273">IF(A2273="","",INDEX(CAGE,MATCH(A2273,Company_Name,0)))</f>
        <v/>
      </c>
      <c r="C2273" s="80" t="str" cm="1">
        <f t="array" ref="C2273">IF(A2273="","",INDEX(Prime_Sub,MATCH(A2273,Company_Name,0)))</f>
        <v/>
      </c>
      <c r="G2273" s="78" t="str" cm="1">
        <f t="array" ref="G2273">IF(F2273="","",INDEX(LCAT_ID,MATCH(F2273,LCAT_Name,0)))</f>
        <v/>
      </c>
      <c r="K2273" s="78" t="str">
        <f>IFERROR(_xlfn.XLOOKUP($J2273,MSA_Title_List,MSA_Title_List!$A$2:$A$643,"",0),"")</f>
        <v/>
      </c>
    </row>
    <row r="2274" spans="2:11">
      <c r="B2274" s="78" t="str" cm="1">
        <f t="array" ref="B2274">IF(A2274="","",INDEX(CAGE,MATCH(A2274,Company_Name,0)))</f>
        <v/>
      </c>
      <c r="C2274" s="80" t="str" cm="1">
        <f t="array" ref="C2274">IF(A2274="","",INDEX(Prime_Sub,MATCH(A2274,Company_Name,0)))</f>
        <v/>
      </c>
      <c r="G2274" s="78" t="str" cm="1">
        <f t="array" ref="G2274">IF(F2274="","",INDEX(LCAT_ID,MATCH(F2274,LCAT_Name,0)))</f>
        <v/>
      </c>
      <c r="K2274" s="78" t="str">
        <f>IFERROR(_xlfn.XLOOKUP($J2274,MSA_Title_List,MSA_Title_List!$A$2:$A$643,"",0),"")</f>
        <v/>
      </c>
    </row>
    <row r="2275" spans="2:11">
      <c r="B2275" s="78" t="str" cm="1">
        <f t="array" ref="B2275">IF(A2275="","",INDEX(CAGE,MATCH(A2275,Company_Name,0)))</f>
        <v/>
      </c>
      <c r="C2275" s="80" t="str" cm="1">
        <f t="array" ref="C2275">IF(A2275="","",INDEX(Prime_Sub,MATCH(A2275,Company_Name,0)))</f>
        <v/>
      </c>
      <c r="G2275" s="78" t="str" cm="1">
        <f t="array" ref="G2275">IF(F2275="","",INDEX(LCAT_ID,MATCH(F2275,LCAT_Name,0)))</f>
        <v/>
      </c>
      <c r="K2275" s="78" t="str">
        <f>IFERROR(_xlfn.XLOOKUP($J2275,MSA_Title_List,MSA_Title_List!$A$2:$A$643,"",0),"")</f>
        <v/>
      </c>
    </row>
    <row r="2276" spans="2:11">
      <c r="B2276" s="78" t="str" cm="1">
        <f t="array" ref="B2276">IF(A2276="","",INDEX(CAGE,MATCH(A2276,Company_Name,0)))</f>
        <v/>
      </c>
      <c r="C2276" s="80" t="str" cm="1">
        <f t="array" ref="C2276">IF(A2276="","",INDEX(Prime_Sub,MATCH(A2276,Company_Name,0)))</f>
        <v/>
      </c>
      <c r="G2276" s="78" t="str" cm="1">
        <f t="array" ref="G2276">IF(F2276="","",INDEX(LCAT_ID,MATCH(F2276,LCAT_Name,0)))</f>
        <v/>
      </c>
      <c r="K2276" s="78" t="str">
        <f>IFERROR(_xlfn.XLOOKUP($J2276,MSA_Title_List,MSA_Title_List!$A$2:$A$643,"",0),"")</f>
        <v/>
      </c>
    </row>
    <row r="2277" spans="2:11">
      <c r="B2277" s="78" t="str" cm="1">
        <f t="array" ref="B2277">IF(A2277="","",INDEX(CAGE,MATCH(A2277,Company_Name,0)))</f>
        <v/>
      </c>
      <c r="C2277" s="80" t="str" cm="1">
        <f t="array" ref="C2277">IF(A2277="","",INDEX(Prime_Sub,MATCH(A2277,Company_Name,0)))</f>
        <v/>
      </c>
      <c r="G2277" s="78" t="str" cm="1">
        <f t="array" ref="G2277">IF(F2277="","",INDEX(LCAT_ID,MATCH(F2277,LCAT_Name,0)))</f>
        <v/>
      </c>
      <c r="K2277" s="78" t="str">
        <f>IFERROR(_xlfn.XLOOKUP($J2277,MSA_Title_List,MSA_Title_List!$A$2:$A$643,"",0),"")</f>
        <v/>
      </c>
    </row>
    <row r="2278" spans="2:11">
      <c r="B2278" s="78" t="str" cm="1">
        <f t="array" ref="B2278">IF(A2278="","",INDEX(CAGE,MATCH(A2278,Company_Name,0)))</f>
        <v/>
      </c>
      <c r="C2278" s="80" t="str" cm="1">
        <f t="array" ref="C2278">IF(A2278="","",INDEX(Prime_Sub,MATCH(A2278,Company_Name,0)))</f>
        <v/>
      </c>
      <c r="G2278" s="78" t="str" cm="1">
        <f t="array" ref="G2278">IF(F2278="","",INDEX(LCAT_ID,MATCH(F2278,LCAT_Name,0)))</f>
        <v/>
      </c>
      <c r="K2278" s="78" t="str">
        <f>IFERROR(_xlfn.XLOOKUP($J2278,MSA_Title_List,MSA_Title_List!$A$2:$A$643,"",0),"")</f>
        <v/>
      </c>
    </row>
    <row r="2279" spans="2:11">
      <c r="B2279" s="78" t="str" cm="1">
        <f t="array" ref="B2279">IF(A2279="","",INDEX(CAGE,MATCH(A2279,Company_Name,0)))</f>
        <v/>
      </c>
      <c r="C2279" s="80" t="str" cm="1">
        <f t="array" ref="C2279">IF(A2279="","",INDEX(Prime_Sub,MATCH(A2279,Company_Name,0)))</f>
        <v/>
      </c>
      <c r="G2279" s="78" t="str" cm="1">
        <f t="array" ref="G2279">IF(F2279="","",INDEX(LCAT_ID,MATCH(F2279,LCAT_Name,0)))</f>
        <v/>
      </c>
      <c r="K2279" s="78" t="str">
        <f>IFERROR(_xlfn.XLOOKUP($J2279,MSA_Title_List,MSA_Title_List!$A$2:$A$643,"",0),"")</f>
        <v/>
      </c>
    </row>
    <row r="2280" spans="2:11">
      <c r="B2280" s="78" t="str" cm="1">
        <f t="array" ref="B2280">IF(A2280="","",INDEX(CAGE,MATCH(A2280,Company_Name,0)))</f>
        <v/>
      </c>
      <c r="C2280" s="80" t="str" cm="1">
        <f t="array" ref="C2280">IF(A2280="","",INDEX(Prime_Sub,MATCH(A2280,Company_Name,0)))</f>
        <v/>
      </c>
      <c r="G2280" s="78" t="str" cm="1">
        <f t="array" ref="G2280">IF(F2280="","",INDEX(LCAT_ID,MATCH(F2280,LCAT_Name,0)))</f>
        <v/>
      </c>
      <c r="K2280" s="78" t="str">
        <f>IFERROR(_xlfn.XLOOKUP($J2280,MSA_Title_List,MSA_Title_List!$A$2:$A$643,"",0),"")</f>
        <v/>
      </c>
    </row>
    <row r="2281" spans="2:11">
      <c r="B2281" s="78" t="str" cm="1">
        <f t="array" ref="B2281">IF(A2281="","",INDEX(CAGE,MATCH(A2281,Company_Name,0)))</f>
        <v/>
      </c>
      <c r="C2281" s="80" t="str" cm="1">
        <f t="array" ref="C2281">IF(A2281="","",INDEX(Prime_Sub,MATCH(A2281,Company_Name,0)))</f>
        <v/>
      </c>
      <c r="G2281" s="78" t="str" cm="1">
        <f t="array" ref="G2281">IF(F2281="","",INDEX(LCAT_ID,MATCH(F2281,LCAT_Name,0)))</f>
        <v/>
      </c>
      <c r="K2281" s="78" t="str">
        <f>IFERROR(_xlfn.XLOOKUP($J2281,MSA_Title_List,MSA_Title_List!$A$2:$A$643,"",0),"")</f>
        <v/>
      </c>
    </row>
    <row r="2282" spans="2:11">
      <c r="B2282" s="78" t="str" cm="1">
        <f t="array" ref="B2282">IF(A2282="","",INDEX(CAGE,MATCH(A2282,Company_Name,0)))</f>
        <v/>
      </c>
      <c r="C2282" s="80" t="str" cm="1">
        <f t="array" ref="C2282">IF(A2282="","",INDEX(Prime_Sub,MATCH(A2282,Company_Name,0)))</f>
        <v/>
      </c>
      <c r="G2282" s="78" t="str" cm="1">
        <f t="array" ref="G2282">IF(F2282="","",INDEX(LCAT_ID,MATCH(F2282,LCAT_Name,0)))</f>
        <v/>
      </c>
      <c r="K2282" s="78" t="str">
        <f>IFERROR(_xlfn.XLOOKUP($J2282,MSA_Title_List,MSA_Title_List!$A$2:$A$643,"",0),"")</f>
        <v/>
      </c>
    </row>
    <row r="2283" spans="2:11">
      <c r="B2283" s="78" t="str" cm="1">
        <f t="array" ref="B2283">IF(A2283="","",INDEX(CAGE,MATCH(A2283,Company_Name,0)))</f>
        <v/>
      </c>
      <c r="C2283" s="80" t="str" cm="1">
        <f t="array" ref="C2283">IF(A2283="","",INDEX(Prime_Sub,MATCH(A2283,Company_Name,0)))</f>
        <v/>
      </c>
      <c r="G2283" s="78" t="str" cm="1">
        <f t="array" ref="G2283">IF(F2283="","",INDEX(LCAT_ID,MATCH(F2283,LCAT_Name,0)))</f>
        <v/>
      </c>
      <c r="K2283" s="78" t="str">
        <f>IFERROR(_xlfn.XLOOKUP($J2283,MSA_Title_List,MSA_Title_List!$A$2:$A$643,"",0),"")</f>
        <v/>
      </c>
    </row>
    <row r="2284" spans="2:11">
      <c r="B2284" s="78" t="str" cm="1">
        <f t="array" ref="B2284">IF(A2284="","",INDEX(CAGE,MATCH(A2284,Company_Name,0)))</f>
        <v/>
      </c>
      <c r="C2284" s="80" t="str" cm="1">
        <f t="array" ref="C2284">IF(A2284="","",INDEX(Prime_Sub,MATCH(A2284,Company_Name,0)))</f>
        <v/>
      </c>
      <c r="G2284" s="78" t="str" cm="1">
        <f t="array" ref="G2284">IF(F2284="","",INDEX(LCAT_ID,MATCH(F2284,LCAT_Name,0)))</f>
        <v/>
      </c>
      <c r="K2284" s="78" t="str">
        <f>IFERROR(_xlfn.XLOOKUP($J2284,MSA_Title_List,MSA_Title_List!$A$2:$A$643,"",0),"")</f>
        <v/>
      </c>
    </row>
    <row r="2285" spans="2:11">
      <c r="B2285" s="78" t="str" cm="1">
        <f t="array" ref="B2285">IF(A2285="","",INDEX(CAGE,MATCH(A2285,Company_Name,0)))</f>
        <v/>
      </c>
      <c r="C2285" s="80" t="str" cm="1">
        <f t="array" ref="C2285">IF(A2285="","",INDEX(Prime_Sub,MATCH(A2285,Company_Name,0)))</f>
        <v/>
      </c>
      <c r="G2285" s="78" t="str" cm="1">
        <f t="array" ref="G2285">IF(F2285="","",INDEX(LCAT_ID,MATCH(F2285,LCAT_Name,0)))</f>
        <v/>
      </c>
      <c r="K2285" s="78" t="str">
        <f>IFERROR(_xlfn.XLOOKUP($J2285,MSA_Title_List,MSA_Title_List!$A$2:$A$643,"",0),"")</f>
        <v/>
      </c>
    </row>
    <row r="2286" spans="2:11">
      <c r="B2286" s="78" t="str" cm="1">
        <f t="array" ref="B2286">IF(A2286="","",INDEX(CAGE,MATCH(A2286,Company_Name,0)))</f>
        <v/>
      </c>
      <c r="C2286" s="80" t="str" cm="1">
        <f t="array" ref="C2286">IF(A2286="","",INDEX(Prime_Sub,MATCH(A2286,Company_Name,0)))</f>
        <v/>
      </c>
      <c r="G2286" s="78" t="str" cm="1">
        <f t="array" ref="G2286">IF(F2286="","",INDEX(LCAT_ID,MATCH(F2286,LCAT_Name,0)))</f>
        <v/>
      </c>
      <c r="K2286" s="78" t="str">
        <f>IFERROR(_xlfn.XLOOKUP($J2286,MSA_Title_List,MSA_Title_List!$A$2:$A$643,"",0),"")</f>
        <v/>
      </c>
    </row>
    <row r="2287" spans="2:11">
      <c r="B2287" s="78" t="str" cm="1">
        <f t="array" ref="B2287">IF(A2287="","",INDEX(CAGE,MATCH(A2287,Company_Name,0)))</f>
        <v/>
      </c>
      <c r="C2287" s="80" t="str" cm="1">
        <f t="array" ref="C2287">IF(A2287="","",INDEX(Prime_Sub,MATCH(A2287,Company_Name,0)))</f>
        <v/>
      </c>
      <c r="G2287" s="78" t="str" cm="1">
        <f t="array" ref="G2287">IF(F2287="","",INDEX(LCAT_ID,MATCH(F2287,LCAT_Name,0)))</f>
        <v/>
      </c>
      <c r="K2287" s="78" t="str">
        <f>IFERROR(_xlfn.XLOOKUP($J2287,MSA_Title_List,MSA_Title_List!$A$2:$A$643,"",0),"")</f>
        <v/>
      </c>
    </row>
    <row r="2288" spans="2:11">
      <c r="B2288" s="78" t="str" cm="1">
        <f t="array" ref="B2288">IF(A2288="","",INDEX(CAGE,MATCH(A2288,Company_Name,0)))</f>
        <v/>
      </c>
      <c r="C2288" s="80" t="str" cm="1">
        <f t="array" ref="C2288">IF(A2288="","",INDEX(Prime_Sub,MATCH(A2288,Company_Name,0)))</f>
        <v/>
      </c>
      <c r="G2288" s="78" t="str" cm="1">
        <f t="array" ref="G2288">IF(F2288="","",INDEX(LCAT_ID,MATCH(F2288,LCAT_Name,0)))</f>
        <v/>
      </c>
      <c r="K2288" s="78" t="str">
        <f>IFERROR(_xlfn.XLOOKUP($J2288,MSA_Title_List,MSA_Title_List!$A$2:$A$643,"",0),"")</f>
        <v/>
      </c>
    </row>
    <row r="2289" spans="2:11">
      <c r="B2289" s="78" t="str" cm="1">
        <f t="array" ref="B2289">IF(A2289="","",INDEX(CAGE,MATCH(A2289,Company_Name,0)))</f>
        <v/>
      </c>
      <c r="C2289" s="80" t="str" cm="1">
        <f t="array" ref="C2289">IF(A2289="","",INDEX(Prime_Sub,MATCH(A2289,Company_Name,0)))</f>
        <v/>
      </c>
      <c r="G2289" s="78" t="str" cm="1">
        <f t="array" ref="G2289">IF(F2289="","",INDEX(LCAT_ID,MATCH(F2289,LCAT_Name,0)))</f>
        <v/>
      </c>
      <c r="K2289" s="78" t="str">
        <f>IFERROR(_xlfn.XLOOKUP($J2289,MSA_Title_List,MSA_Title_List!$A$2:$A$643,"",0),"")</f>
        <v/>
      </c>
    </row>
    <row r="2290" spans="2:11">
      <c r="B2290" s="78" t="str" cm="1">
        <f t="array" ref="B2290">IF(A2290="","",INDEX(CAGE,MATCH(A2290,Company_Name,0)))</f>
        <v/>
      </c>
      <c r="C2290" s="80" t="str" cm="1">
        <f t="array" ref="C2290">IF(A2290="","",INDEX(Prime_Sub,MATCH(A2290,Company_Name,0)))</f>
        <v/>
      </c>
      <c r="G2290" s="78" t="str" cm="1">
        <f t="array" ref="G2290">IF(F2290="","",INDEX(LCAT_ID,MATCH(F2290,LCAT_Name,0)))</f>
        <v/>
      </c>
      <c r="K2290" s="78" t="str">
        <f>IFERROR(_xlfn.XLOOKUP($J2290,MSA_Title_List,MSA_Title_List!$A$2:$A$643,"",0),"")</f>
        <v/>
      </c>
    </row>
    <row r="2291" spans="2:11">
      <c r="B2291" s="78" t="str" cm="1">
        <f t="array" ref="B2291">IF(A2291="","",INDEX(CAGE,MATCH(A2291,Company_Name,0)))</f>
        <v/>
      </c>
      <c r="C2291" s="80" t="str" cm="1">
        <f t="array" ref="C2291">IF(A2291="","",INDEX(Prime_Sub,MATCH(A2291,Company_Name,0)))</f>
        <v/>
      </c>
      <c r="G2291" s="78" t="str" cm="1">
        <f t="array" ref="G2291">IF(F2291="","",INDEX(LCAT_ID,MATCH(F2291,LCAT_Name,0)))</f>
        <v/>
      </c>
      <c r="K2291" s="78" t="str">
        <f>IFERROR(_xlfn.XLOOKUP($J2291,MSA_Title_List,MSA_Title_List!$A$2:$A$643,"",0),"")</f>
        <v/>
      </c>
    </row>
    <row r="2292" spans="2:11">
      <c r="B2292" s="78" t="str" cm="1">
        <f t="array" ref="B2292">IF(A2292="","",INDEX(CAGE,MATCH(A2292,Company_Name,0)))</f>
        <v/>
      </c>
      <c r="C2292" s="80" t="str" cm="1">
        <f t="array" ref="C2292">IF(A2292="","",INDEX(Prime_Sub,MATCH(A2292,Company_Name,0)))</f>
        <v/>
      </c>
      <c r="G2292" s="78" t="str" cm="1">
        <f t="array" ref="G2292">IF(F2292="","",INDEX(LCAT_ID,MATCH(F2292,LCAT_Name,0)))</f>
        <v/>
      </c>
      <c r="K2292" s="78" t="str">
        <f>IFERROR(_xlfn.XLOOKUP($J2292,MSA_Title_List,MSA_Title_List!$A$2:$A$643,"",0),"")</f>
        <v/>
      </c>
    </row>
    <row r="2293" spans="2:11">
      <c r="B2293" s="78" t="str" cm="1">
        <f t="array" ref="B2293">IF(A2293="","",INDEX(CAGE,MATCH(A2293,Company_Name,0)))</f>
        <v/>
      </c>
      <c r="C2293" s="80" t="str" cm="1">
        <f t="array" ref="C2293">IF(A2293="","",INDEX(Prime_Sub,MATCH(A2293,Company_Name,0)))</f>
        <v/>
      </c>
      <c r="G2293" s="78" t="str" cm="1">
        <f t="array" ref="G2293">IF(F2293="","",INDEX(LCAT_ID,MATCH(F2293,LCAT_Name,0)))</f>
        <v/>
      </c>
      <c r="K2293" s="78" t="str">
        <f>IFERROR(_xlfn.XLOOKUP($J2293,MSA_Title_List,MSA_Title_List!$A$2:$A$643,"",0),"")</f>
        <v/>
      </c>
    </row>
    <row r="2294" spans="2:11">
      <c r="B2294" s="78" t="str" cm="1">
        <f t="array" ref="B2294">IF(A2294="","",INDEX(CAGE,MATCH(A2294,Company_Name,0)))</f>
        <v/>
      </c>
      <c r="C2294" s="80" t="str" cm="1">
        <f t="array" ref="C2294">IF(A2294="","",INDEX(Prime_Sub,MATCH(A2294,Company_Name,0)))</f>
        <v/>
      </c>
      <c r="G2294" s="78" t="str" cm="1">
        <f t="array" ref="G2294">IF(F2294="","",INDEX(LCAT_ID,MATCH(F2294,LCAT_Name,0)))</f>
        <v/>
      </c>
      <c r="K2294" s="78" t="str">
        <f>IFERROR(_xlfn.XLOOKUP($J2294,MSA_Title_List,MSA_Title_List!$A$2:$A$643,"",0),"")</f>
        <v/>
      </c>
    </row>
    <row r="2295" spans="2:11">
      <c r="B2295" s="78" t="str" cm="1">
        <f t="array" ref="B2295">IF(A2295="","",INDEX(CAGE,MATCH(A2295,Company_Name,0)))</f>
        <v/>
      </c>
      <c r="C2295" s="80" t="str" cm="1">
        <f t="array" ref="C2295">IF(A2295="","",INDEX(Prime_Sub,MATCH(A2295,Company_Name,0)))</f>
        <v/>
      </c>
      <c r="G2295" s="78" t="str" cm="1">
        <f t="array" ref="G2295">IF(F2295="","",INDEX(LCAT_ID,MATCH(F2295,LCAT_Name,0)))</f>
        <v/>
      </c>
      <c r="K2295" s="78" t="str">
        <f>IFERROR(_xlfn.XLOOKUP($J2295,MSA_Title_List,MSA_Title_List!$A$2:$A$643,"",0),"")</f>
        <v/>
      </c>
    </row>
    <row r="2296" spans="2:11">
      <c r="B2296" s="78" t="str" cm="1">
        <f t="array" ref="B2296">IF(A2296="","",INDEX(CAGE,MATCH(A2296,Company_Name,0)))</f>
        <v/>
      </c>
      <c r="C2296" s="80" t="str" cm="1">
        <f t="array" ref="C2296">IF(A2296="","",INDEX(Prime_Sub,MATCH(A2296,Company_Name,0)))</f>
        <v/>
      </c>
      <c r="G2296" s="78" t="str" cm="1">
        <f t="array" ref="G2296">IF(F2296="","",INDEX(LCAT_ID,MATCH(F2296,LCAT_Name,0)))</f>
        <v/>
      </c>
      <c r="K2296" s="78" t="str">
        <f>IFERROR(_xlfn.XLOOKUP($J2296,MSA_Title_List,MSA_Title_List!$A$2:$A$643,"",0),"")</f>
        <v/>
      </c>
    </row>
    <row r="2297" spans="2:11">
      <c r="B2297" s="78" t="str" cm="1">
        <f t="array" ref="B2297">IF(A2297="","",INDEX(CAGE,MATCH(A2297,Company_Name,0)))</f>
        <v/>
      </c>
      <c r="C2297" s="80" t="str" cm="1">
        <f t="array" ref="C2297">IF(A2297="","",INDEX(Prime_Sub,MATCH(A2297,Company_Name,0)))</f>
        <v/>
      </c>
      <c r="G2297" s="78" t="str" cm="1">
        <f t="array" ref="G2297">IF(F2297="","",INDEX(LCAT_ID,MATCH(F2297,LCAT_Name,0)))</f>
        <v/>
      </c>
      <c r="K2297" s="78" t="str">
        <f>IFERROR(_xlfn.XLOOKUP($J2297,MSA_Title_List,MSA_Title_List!$A$2:$A$643,"",0),"")</f>
        <v/>
      </c>
    </row>
    <row r="2298" spans="2:11">
      <c r="B2298" s="78" t="str" cm="1">
        <f t="array" ref="B2298">IF(A2298="","",INDEX(CAGE,MATCH(A2298,Company_Name,0)))</f>
        <v/>
      </c>
      <c r="C2298" s="80" t="str" cm="1">
        <f t="array" ref="C2298">IF(A2298="","",INDEX(Prime_Sub,MATCH(A2298,Company_Name,0)))</f>
        <v/>
      </c>
      <c r="G2298" s="78" t="str" cm="1">
        <f t="array" ref="G2298">IF(F2298="","",INDEX(LCAT_ID,MATCH(F2298,LCAT_Name,0)))</f>
        <v/>
      </c>
      <c r="K2298" s="78" t="str">
        <f>IFERROR(_xlfn.XLOOKUP($J2298,MSA_Title_List,MSA_Title_List!$A$2:$A$643,"",0),"")</f>
        <v/>
      </c>
    </row>
    <row r="2299" spans="2:11">
      <c r="B2299" s="78" t="str" cm="1">
        <f t="array" ref="B2299">IF(A2299="","",INDEX(CAGE,MATCH(A2299,Company_Name,0)))</f>
        <v/>
      </c>
      <c r="C2299" s="80" t="str" cm="1">
        <f t="array" ref="C2299">IF(A2299="","",INDEX(Prime_Sub,MATCH(A2299,Company_Name,0)))</f>
        <v/>
      </c>
      <c r="G2299" s="78" t="str" cm="1">
        <f t="array" ref="G2299">IF(F2299="","",INDEX(LCAT_ID,MATCH(F2299,LCAT_Name,0)))</f>
        <v/>
      </c>
      <c r="K2299" s="78" t="str">
        <f>IFERROR(_xlfn.XLOOKUP($J2299,MSA_Title_List,MSA_Title_List!$A$2:$A$643,"",0),"")</f>
        <v/>
      </c>
    </row>
    <row r="2300" spans="2:11">
      <c r="B2300" s="78" t="str" cm="1">
        <f t="array" ref="B2300">IF(A2300="","",INDEX(CAGE,MATCH(A2300,Company_Name,0)))</f>
        <v/>
      </c>
      <c r="C2300" s="80" t="str" cm="1">
        <f t="array" ref="C2300">IF(A2300="","",INDEX(Prime_Sub,MATCH(A2300,Company_Name,0)))</f>
        <v/>
      </c>
      <c r="G2300" s="78" t="str" cm="1">
        <f t="array" ref="G2300">IF(F2300="","",INDEX(LCAT_ID,MATCH(F2300,LCAT_Name,0)))</f>
        <v/>
      </c>
      <c r="K2300" s="78" t="str">
        <f>IFERROR(_xlfn.XLOOKUP($J2300,MSA_Title_List,MSA_Title_List!$A$2:$A$643,"",0),"")</f>
        <v/>
      </c>
    </row>
    <row r="2301" spans="2:11">
      <c r="B2301" s="78" t="str" cm="1">
        <f t="array" ref="B2301">IF(A2301="","",INDEX(CAGE,MATCH(A2301,Company_Name,0)))</f>
        <v/>
      </c>
      <c r="C2301" s="80" t="str" cm="1">
        <f t="array" ref="C2301">IF(A2301="","",INDEX(Prime_Sub,MATCH(A2301,Company_Name,0)))</f>
        <v/>
      </c>
      <c r="G2301" s="78" t="str" cm="1">
        <f t="array" ref="G2301">IF(F2301="","",INDEX(LCAT_ID,MATCH(F2301,LCAT_Name,0)))</f>
        <v/>
      </c>
      <c r="K2301" s="78" t="str">
        <f>IFERROR(_xlfn.XLOOKUP($J2301,MSA_Title_List,MSA_Title_List!$A$2:$A$643,"",0),"")</f>
        <v/>
      </c>
    </row>
    <row r="2302" spans="2:11">
      <c r="B2302" s="78" t="str" cm="1">
        <f t="array" ref="B2302">IF(A2302="","",INDEX(CAGE,MATCH(A2302,Company_Name,0)))</f>
        <v/>
      </c>
      <c r="C2302" s="80" t="str" cm="1">
        <f t="array" ref="C2302">IF(A2302="","",INDEX(Prime_Sub,MATCH(A2302,Company_Name,0)))</f>
        <v/>
      </c>
      <c r="G2302" s="78" t="str" cm="1">
        <f t="array" ref="G2302">IF(F2302="","",INDEX(LCAT_ID,MATCH(F2302,LCAT_Name,0)))</f>
        <v/>
      </c>
      <c r="K2302" s="78" t="str">
        <f>IFERROR(_xlfn.XLOOKUP($J2302,MSA_Title_List,MSA_Title_List!$A$2:$A$643,"",0),"")</f>
        <v/>
      </c>
    </row>
    <row r="2303" spans="2:11">
      <c r="B2303" s="78" t="str" cm="1">
        <f t="array" ref="B2303">IF(A2303="","",INDEX(CAGE,MATCH(A2303,Company_Name,0)))</f>
        <v/>
      </c>
      <c r="C2303" s="80" t="str" cm="1">
        <f t="array" ref="C2303">IF(A2303="","",INDEX(Prime_Sub,MATCH(A2303,Company_Name,0)))</f>
        <v/>
      </c>
      <c r="G2303" s="78" t="str" cm="1">
        <f t="array" ref="G2303">IF(F2303="","",INDEX(LCAT_ID,MATCH(F2303,LCAT_Name,0)))</f>
        <v/>
      </c>
      <c r="K2303" s="78" t="str">
        <f>IFERROR(_xlfn.XLOOKUP($J2303,MSA_Title_List,MSA_Title_List!$A$2:$A$643,"",0),"")</f>
        <v/>
      </c>
    </row>
    <row r="2304" spans="2:11">
      <c r="B2304" s="78" t="str" cm="1">
        <f t="array" ref="B2304">IF(A2304="","",INDEX(CAGE,MATCH(A2304,Company_Name,0)))</f>
        <v/>
      </c>
      <c r="C2304" s="80" t="str" cm="1">
        <f t="array" ref="C2304">IF(A2304="","",INDEX(Prime_Sub,MATCH(A2304,Company_Name,0)))</f>
        <v/>
      </c>
      <c r="G2304" s="78" t="str" cm="1">
        <f t="array" ref="G2304">IF(F2304="","",INDEX(LCAT_ID,MATCH(F2304,LCAT_Name,0)))</f>
        <v/>
      </c>
      <c r="K2304" s="78" t="str">
        <f>IFERROR(_xlfn.XLOOKUP($J2304,MSA_Title_List,MSA_Title_List!$A$2:$A$643,"",0),"")</f>
        <v/>
      </c>
    </row>
    <row r="2305" spans="2:11">
      <c r="B2305" s="78" t="str" cm="1">
        <f t="array" ref="B2305">IF(A2305="","",INDEX(CAGE,MATCH(A2305,Company_Name,0)))</f>
        <v/>
      </c>
      <c r="C2305" s="80" t="str" cm="1">
        <f t="array" ref="C2305">IF(A2305="","",INDEX(Prime_Sub,MATCH(A2305,Company_Name,0)))</f>
        <v/>
      </c>
      <c r="G2305" s="78" t="str" cm="1">
        <f t="array" ref="G2305">IF(F2305="","",INDEX(LCAT_ID,MATCH(F2305,LCAT_Name,0)))</f>
        <v/>
      </c>
      <c r="K2305" s="78" t="str">
        <f>IFERROR(_xlfn.XLOOKUP($J2305,MSA_Title_List,MSA_Title_List!$A$2:$A$643,"",0),"")</f>
        <v/>
      </c>
    </row>
    <row r="2306" spans="2:11">
      <c r="B2306" s="78" t="str" cm="1">
        <f t="array" ref="B2306">IF(A2306="","",INDEX(CAGE,MATCH(A2306,Company_Name,0)))</f>
        <v/>
      </c>
      <c r="C2306" s="80" t="str" cm="1">
        <f t="array" ref="C2306">IF(A2306="","",INDEX(Prime_Sub,MATCH(A2306,Company_Name,0)))</f>
        <v/>
      </c>
      <c r="G2306" s="78" t="str" cm="1">
        <f t="array" ref="G2306">IF(F2306="","",INDEX(LCAT_ID,MATCH(F2306,LCAT_Name,0)))</f>
        <v/>
      </c>
      <c r="K2306" s="78" t="str">
        <f>IFERROR(_xlfn.XLOOKUP($J2306,MSA_Title_List,MSA_Title_List!$A$2:$A$643,"",0),"")</f>
        <v/>
      </c>
    </row>
    <row r="2307" spans="2:11">
      <c r="B2307" s="78" t="str" cm="1">
        <f t="array" ref="B2307">IF(A2307="","",INDEX(CAGE,MATCH(A2307,Company_Name,0)))</f>
        <v/>
      </c>
      <c r="C2307" s="80" t="str" cm="1">
        <f t="array" ref="C2307">IF(A2307="","",INDEX(Prime_Sub,MATCH(A2307,Company_Name,0)))</f>
        <v/>
      </c>
      <c r="G2307" s="78" t="str" cm="1">
        <f t="array" ref="G2307">IF(F2307="","",INDEX(LCAT_ID,MATCH(F2307,LCAT_Name,0)))</f>
        <v/>
      </c>
      <c r="K2307" s="78" t="str">
        <f>IFERROR(_xlfn.XLOOKUP($J2307,MSA_Title_List,MSA_Title_List!$A$2:$A$643,"",0),"")</f>
        <v/>
      </c>
    </row>
    <row r="2308" spans="2:11">
      <c r="B2308" s="78" t="str" cm="1">
        <f t="array" ref="B2308">IF(A2308="","",INDEX(CAGE,MATCH(A2308,Company_Name,0)))</f>
        <v/>
      </c>
      <c r="C2308" s="80" t="str" cm="1">
        <f t="array" ref="C2308">IF(A2308="","",INDEX(Prime_Sub,MATCH(A2308,Company_Name,0)))</f>
        <v/>
      </c>
      <c r="G2308" s="78" t="str" cm="1">
        <f t="array" ref="G2308">IF(F2308="","",INDEX(LCAT_ID,MATCH(F2308,LCAT_Name,0)))</f>
        <v/>
      </c>
      <c r="K2308" s="78" t="str">
        <f>IFERROR(_xlfn.XLOOKUP($J2308,MSA_Title_List,MSA_Title_List!$A$2:$A$643,"",0),"")</f>
        <v/>
      </c>
    </row>
    <row r="2309" spans="2:11">
      <c r="B2309" s="78" t="str" cm="1">
        <f t="array" ref="B2309">IF(A2309="","",INDEX(CAGE,MATCH(A2309,Company_Name,0)))</f>
        <v/>
      </c>
      <c r="C2309" s="80" t="str" cm="1">
        <f t="array" ref="C2309">IF(A2309="","",INDEX(Prime_Sub,MATCH(A2309,Company_Name,0)))</f>
        <v/>
      </c>
      <c r="G2309" s="78" t="str" cm="1">
        <f t="array" ref="G2309">IF(F2309="","",INDEX(LCAT_ID,MATCH(F2309,LCAT_Name,0)))</f>
        <v/>
      </c>
      <c r="K2309" s="78" t="str">
        <f>IFERROR(_xlfn.XLOOKUP($J2309,MSA_Title_List,MSA_Title_List!$A$2:$A$643,"",0),"")</f>
        <v/>
      </c>
    </row>
    <row r="2310" spans="2:11">
      <c r="B2310" s="78" t="str" cm="1">
        <f t="array" ref="B2310">IF(A2310="","",INDEX(CAGE,MATCH(A2310,Company_Name,0)))</f>
        <v/>
      </c>
      <c r="C2310" s="80" t="str" cm="1">
        <f t="array" ref="C2310">IF(A2310="","",INDEX(Prime_Sub,MATCH(A2310,Company_Name,0)))</f>
        <v/>
      </c>
      <c r="G2310" s="78" t="str" cm="1">
        <f t="array" ref="G2310">IF(F2310="","",INDEX(LCAT_ID,MATCH(F2310,LCAT_Name,0)))</f>
        <v/>
      </c>
      <c r="K2310" s="78" t="str">
        <f>IFERROR(_xlfn.XLOOKUP($J2310,MSA_Title_List,MSA_Title_List!$A$2:$A$643,"",0),"")</f>
        <v/>
      </c>
    </row>
    <row r="2311" spans="2:11">
      <c r="B2311" s="78" t="str" cm="1">
        <f t="array" ref="B2311">IF(A2311="","",INDEX(CAGE,MATCH(A2311,Company_Name,0)))</f>
        <v/>
      </c>
      <c r="C2311" s="80" t="str" cm="1">
        <f t="array" ref="C2311">IF(A2311="","",INDEX(Prime_Sub,MATCH(A2311,Company_Name,0)))</f>
        <v/>
      </c>
      <c r="G2311" s="78" t="str" cm="1">
        <f t="array" ref="G2311">IF(F2311="","",INDEX(LCAT_ID,MATCH(F2311,LCAT_Name,0)))</f>
        <v/>
      </c>
      <c r="K2311" s="78" t="str">
        <f>IFERROR(_xlfn.XLOOKUP($J2311,MSA_Title_List,MSA_Title_List!$A$2:$A$643,"",0),"")</f>
        <v/>
      </c>
    </row>
    <row r="2312" spans="2:11">
      <c r="B2312" s="78" t="str" cm="1">
        <f t="array" ref="B2312">IF(A2312="","",INDEX(CAGE,MATCH(A2312,Company_Name,0)))</f>
        <v/>
      </c>
      <c r="C2312" s="80" t="str" cm="1">
        <f t="array" ref="C2312">IF(A2312="","",INDEX(Prime_Sub,MATCH(A2312,Company_Name,0)))</f>
        <v/>
      </c>
      <c r="G2312" s="78" t="str" cm="1">
        <f t="array" ref="G2312">IF(F2312="","",INDEX(LCAT_ID,MATCH(F2312,LCAT_Name,0)))</f>
        <v/>
      </c>
      <c r="K2312" s="78" t="str">
        <f>IFERROR(_xlfn.XLOOKUP($J2312,MSA_Title_List,MSA_Title_List!$A$2:$A$643,"",0),"")</f>
        <v/>
      </c>
    </row>
    <row r="2313" spans="2:11">
      <c r="B2313" s="78" t="str" cm="1">
        <f t="array" ref="B2313">IF(A2313="","",INDEX(CAGE,MATCH(A2313,Company_Name,0)))</f>
        <v/>
      </c>
      <c r="C2313" s="80" t="str" cm="1">
        <f t="array" ref="C2313">IF(A2313="","",INDEX(Prime_Sub,MATCH(A2313,Company_Name,0)))</f>
        <v/>
      </c>
      <c r="G2313" s="78" t="str" cm="1">
        <f t="array" ref="G2313">IF(F2313="","",INDEX(LCAT_ID,MATCH(F2313,LCAT_Name,0)))</f>
        <v/>
      </c>
      <c r="K2313" s="78" t="str">
        <f>IFERROR(_xlfn.XLOOKUP($J2313,MSA_Title_List,MSA_Title_List!$A$2:$A$643,"",0),"")</f>
        <v/>
      </c>
    </row>
    <row r="2314" spans="2:11">
      <c r="B2314" s="78" t="str" cm="1">
        <f t="array" ref="B2314">IF(A2314="","",INDEX(CAGE,MATCH(A2314,Company_Name,0)))</f>
        <v/>
      </c>
      <c r="C2314" s="80" t="str" cm="1">
        <f t="array" ref="C2314">IF(A2314="","",INDEX(Prime_Sub,MATCH(A2314,Company_Name,0)))</f>
        <v/>
      </c>
      <c r="G2314" s="78" t="str" cm="1">
        <f t="array" ref="G2314">IF(F2314="","",INDEX(LCAT_ID,MATCH(F2314,LCAT_Name,0)))</f>
        <v/>
      </c>
      <c r="K2314" s="78" t="str">
        <f>IFERROR(_xlfn.XLOOKUP($J2314,MSA_Title_List,MSA_Title_List!$A$2:$A$643,"",0),"")</f>
        <v/>
      </c>
    </row>
    <row r="2315" spans="2:11">
      <c r="B2315" s="78" t="str" cm="1">
        <f t="array" ref="B2315">IF(A2315="","",INDEX(CAGE,MATCH(A2315,Company_Name,0)))</f>
        <v/>
      </c>
      <c r="C2315" s="80" t="str" cm="1">
        <f t="array" ref="C2315">IF(A2315="","",INDEX(Prime_Sub,MATCH(A2315,Company_Name,0)))</f>
        <v/>
      </c>
      <c r="G2315" s="78" t="str" cm="1">
        <f t="array" ref="G2315">IF(F2315="","",INDEX(LCAT_ID,MATCH(F2315,LCAT_Name,0)))</f>
        <v/>
      </c>
      <c r="K2315" s="78" t="str">
        <f>IFERROR(_xlfn.XLOOKUP($J2315,MSA_Title_List,MSA_Title_List!$A$2:$A$643,"",0),"")</f>
        <v/>
      </c>
    </row>
    <row r="2316" spans="2:11">
      <c r="B2316" s="78" t="str" cm="1">
        <f t="array" ref="B2316">IF(A2316="","",INDEX(CAGE,MATCH(A2316,Company_Name,0)))</f>
        <v/>
      </c>
      <c r="C2316" s="80" t="str" cm="1">
        <f t="array" ref="C2316">IF(A2316="","",INDEX(Prime_Sub,MATCH(A2316,Company_Name,0)))</f>
        <v/>
      </c>
      <c r="G2316" s="78" t="str" cm="1">
        <f t="array" ref="G2316">IF(F2316="","",INDEX(LCAT_ID,MATCH(F2316,LCAT_Name,0)))</f>
        <v/>
      </c>
      <c r="K2316" s="78" t="str">
        <f>IFERROR(_xlfn.XLOOKUP($J2316,MSA_Title_List,MSA_Title_List!$A$2:$A$643,"",0),"")</f>
        <v/>
      </c>
    </row>
    <row r="2317" spans="2:11">
      <c r="B2317" s="78" t="str" cm="1">
        <f t="array" ref="B2317">IF(A2317="","",INDEX(CAGE,MATCH(A2317,Company_Name,0)))</f>
        <v/>
      </c>
      <c r="C2317" s="80" t="str" cm="1">
        <f t="array" ref="C2317">IF(A2317="","",INDEX(Prime_Sub,MATCH(A2317,Company_Name,0)))</f>
        <v/>
      </c>
      <c r="G2317" s="78" t="str" cm="1">
        <f t="array" ref="G2317">IF(F2317="","",INDEX(LCAT_ID,MATCH(F2317,LCAT_Name,0)))</f>
        <v/>
      </c>
      <c r="K2317" s="78" t="str">
        <f>IFERROR(_xlfn.XLOOKUP($J2317,MSA_Title_List,MSA_Title_List!$A$2:$A$643,"",0),"")</f>
        <v/>
      </c>
    </row>
    <row r="2318" spans="2:11">
      <c r="B2318" s="78" t="str" cm="1">
        <f t="array" ref="B2318">IF(A2318="","",INDEX(CAGE,MATCH(A2318,Company_Name,0)))</f>
        <v/>
      </c>
      <c r="C2318" s="80" t="str" cm="1">
        <f t="array" ref="C2318">IF(A2318="","",INDEX(Prime_Sub,MATCH(A2318,Company_Name,0)))</f>
        <v/>
      </c>
      <c r="G2318" s="78" t="str" cm="1">
        <f t="array" ref="G2318">IF(F2318="","",INDEX(LCAT_ID,MATCH(F2318,LCAT_Name,0)))</f>
        <v/>
      </c>
      <c r="K2318" s="78" t="str">
        <f>IFERROR(_xlfn.XLOOKUP($J2318,MSA_Title_List,MSA_Title_List!$A$2:$A$643,"",0),"")</f>
        <v/>
      </c>
    </row>
    <row r="2319" spans="2:11">
      <c r="B2319" s="78" t="str" cm="1">
        <f t="array" ref="B2319">IF(A2319="","",INDEX(CAGE,MATCH(A2319,Company_Name,0)))</f>
        <v/>
      </c>
      <c r="C2319" s="80" t="str" cm="1">
        <f t="array" ref="C2319">IF(A2319="","",INDEX(Prime_Sub,MATCH(A2319,Company_Name,0)))</f>
        <v/>
      </c>
      <c r="G2319" s="78" t="str" cm="1">
        <f t="array" ref="G2319">IF(F2319="","",INDEX(LCAT_ID,MATCH(F2319,LCAT_Name,0)))</f>
        <v/>
      </c>
      <c r="K2319" s="78" t="str">
        <f>IFERROR(_xlfn.XLOOKUP($J2319,MSA_Title_List,MSA_Title_List!$A$2:$A$643,"",0),"")</f>
        <v/>
      </c>
    </row>
    <row r="2320" spans="2:11">
      <c r="B2320" s="78" t="str" cm="1">
        <f t="array" ref="B2320">IF(A2320="","",INDEX(CAGE,MATCH(A2320,Company_Name,0)))</f>
        <v/>
      </c>
      <c r="C2320" s="80" t="str" cm="1">
        <f t="array" ref="C2320">IF(A2320="","",INDEX(Prime_Sub,MATCH(A2320,Company_Name,0)))</f>
        <v/>
      </c>
      <c r="G2320" s="78" t="str" cm="1">
        <f t="array" ref="G2320">IF(F2320="","",INDEX(LCAT_ID,MATCH(F2320,LCAT_Name,0)))</f>
        <v/>
      </c>
      <c r="K2320" s="78" t="str">
        <f>IFERROR(_xlfn.XLOOKUP($J2320,MSA_Title_List,MSA_Title_List!$A$2:$A$643,"",0),"")</f>
        <v/>
      </c>
    </row>
    <row r="2321" spans="2:11">
      <c r="B2321" s="78" t="str" cm="1">
        <f t="array" ref="B2321">IF(A2321="","",INDEX(CAGE,MATCH(A2321,Company_Name,0)))</f>
        <v/>
      </c>
      <c r="C2321" s="80" t="str" cm="1">
        <f t="array" ref="C2321">IF(A2321="","",INDEX(Prime_Sub,MATCH(A2321,Company_Name,0)))</f>
        <v/>
      </c>
      <c r="G2321" s="78" t="str" cm="1">
        <f t="array" ref="G2321">IF(F2321="","",INDEX(LCAT_ID,MATCH(F2321,LCAT_Name,0)))</f>
        <v/>
      </c>
      <c r="K2321" s="78" t="str">
        <f>IFERROR(_xlfn.XLOOKUP($J2321,MSA_Title_List,MSA_Title_List!$A$2:$A$643,"",0),"")</f>
        <v/>
      </c>
    </row>
    <row r="2322" spans="2:11">
      <c r="B2322" s="78" t="str" cm="1">
        <f t="array" ref="B2322">IF(A2322="","",INDEX(CAGE,MATCH(A2322,Company_Name,0)))</f>
        <v/>
      </c>
      <c r="C2322" s="80" t="str" cm="1">
        <f t="array" ref="C2322">IF(A2322="","",INDEX(Prime_Sub,MATCH(A2322,Company_Name,0)))</f>
        <v/>
      </c>
      <c r="G2322" s="78" t="str" cm="1">
        <f t="array" ref="G2322">IF(F2322="","",INDEX(LCAT_ID,MATCH(F2322,LCAT_Name,0)))</f>
        <v/>
      </c>
      <c r="K2322" s="78" t="str">
        <f>IFERROR(_xlfn.XLOOKUP($J2322,MSA_Title_List,MSA_Title_List!$A$2:$A$643,"",0),"")</f>
        <v/>
      </c>
    </row>
    <row r="2323" spans="2:11">
      <c r="B2323" s="78" t="str" cm="1">
        <f t="array" ref="B2323">IF(A2323="","",INDEX(CAGE,MATCH(A2323,Company_Name,0)))</f>
        <v/>
      </c>
      <c r="C2323" s="80" t="str" cm="1">
        <f t="array" ref="C2323">IF(A2323="","",INDEX(Prime_Sub,MATCH(A2323,Company_Name,0)))</f>
        <v/>
      </c>
      <c r="G2323" s="78" t="str" cm="1">
        <f t="array" ref="G2323">IF(F2323="","",INDEX(LCAT_ID,MATCH(F2323,LCAT_Name,0)))</f>
        <v/>
      </c>
      <c r="K2323" s="78" t="str">
        <f>IFERROR(_xlfn.XLOOKUP($J2323,MSA_Title_List,MSA_Title_List!$A$2:$A$643,"",0),"")</f>
        <v/>
      </c>
    </row>
    <row r="2324" spans="2:11">
      <c r="B2324" s="78" t="str" cm="1">
        <f t="array" ref="B2324">IF(A2324="","",INDEX(CAGE,MATCH(A2324,Company_Name,0)))</f>
        <v/>
      </c>
      <c r="C2324" s="80" t="str" cm="1">
        <f t="array" ref="C2324">IF(A2324="","",INDEX(Prime_Sub,MATCH(A2324,Company_Name,0)))</f>
        <v/>
      </c>
      <c r="G2324" s="78" t="str" cm="1">
        <f t="array" ref="G2324">IF(F2324="","",INDEX(LCAT_ID,MATCH(F2324,LCAT_Name,0)))</f>
        <v/>
      </c>
      <c r="K2324" s="78" t="str">
        <f>IFERROR(_xlfn.XLOOKUP($J2324,MSA_Title_List,MSA_Title_List!$A$2:$A$643,"",0),"")</f>
        <v/>
      </c>
    </row>
    <row r="2325" spans="2:11">
      <c r="B2325" s="78" t="str" cm="1">
        <f t="array" ref="B2325">IF(A2325="","",INDEX(CAGE,MATCH(A2325,Company_Name,0)))</f>
        <v/>
      </c>
      <c r="C2325" s="80" t="str" cm="1">
        <f t="array" ref="C2325">IF(A2325="","",INDEX(Prime_Sub,MATCH(A2325,Company_Name,0)))</f>
        <v/>
      </c>
      <c r="G2325" s="78" t="str" cm="1">
        <f t="array" ref="G2325">IF(F2325="","",INDEX(LCAT_ID,MATCH(F2325,LCAT_Name,0)))</f>
        <v/>
      </c>
      <c r="K2325" s="78" t="str">
        <f>IFERROR(_xlfn.XLOOKUP($J2325,MSA_Title_List,MSA_Title_List!$A$2:$A$643,"",0),"")</f>
        <v/>
      </c>
    </row>
    <row r="2326" spans="2:11">
      <c r="B2326" s="78" t="str" cm="1">
        <f t="array" ref="B2326">IF(A2326="","",INDEX(CAGE,MATCH(A2326,Company_Name,0)))</f>
        <v/>
      </c>
      <c r="C2326" s="80" t="str" cm="1">
        <f t="array" ref="C2326">IF(A2326="","",INDEX(Prime_Sub,MATCH(A2326,Company_Name,0)))</f>
        <v/>
      </c>
      <c r="G2326" s="78" t="str" cm="1">
        <f t="array" ref="G2326">IF(F2326="","",INDEX(LCAT_ID,MATCH(F2326,LCAT_Name,0)))</f>
        <v/>
      </c>
      <c r="K2326" s="78" t="str">
        <f>IFERROR(_xlfn.XLOOKUP($J2326,MSA_Title_List,MSA_Title_List!$A$2:$A$643,"",0),"")</f>
        <v/>
      </c>
    </row>
    <row r="2327" spans="2:11">
      <c r="B2327" s="78" t="str" cm="1">
        <f t="array" ref="B2327">IF(A2327="","",INDEX(CAGE,MATCH(A2327,Company_Name,0)))</f>
        <v/>
      </c>
      <c r="C2327" s="80" t="str" cm="1">
        <f t="array" ref="C2327">IF(A2327="","",INDEX(Prime_Sub,MATCH(A2327,Company_Name,0)))</f>
        <v/>
      </c>
      <c r="G2327" s="78" t="str" cm="1">
        <f t="array" ref="G2327">IF(F2327="","",INDEX(LCAT_ID,MATCH(F2327,LCAT_Name,0)))</f>
        <v/>
      </c>
      <c r="K2327" s="78" t="str">
        <f>IFERROR(_xlfn.XLOOKUP($J2327,MSA_Title_List,MSA_Title_List!$A$2:$A$643,"",0),"")</f>
        <v/>
      </c>
    </row>
    <row r="2328" spans="2:11">
      <c r="B2328" s="78" t="str" cm="1">
        <f t="array" ref="B2328">IF(A2328="","",INDEX(CAGE,MATCH(A2328,Company_Name,0)))</f>
        <v/>
      </c>
      <c r="C2328" s="80" t="str" cm="1">
        <f t="array" ref="C2328">IF(A2328="","",INDEX(Prime_Sub,MATCH(A2328,Company_Name,0)))</f>
        <v/>
      </c>
      <c r="G2328" s="78" t="str" cm="1">
        <f t="array" ref="G2328">IF(F2328="","",INDEX(LCAT_ID,MATCH(F2328,LCAT_Name,0)))</f>
        <v/>
      </c>
      <c r="K2328" s="78" t="str">
        <f>IFERROR(_xlfn.XLOOKUP($J2328,MSA_Title_List,MSA_Title_List!$A$2:$A$643,"",0),"")</f>
        <v/>
      </c>
    </row>
    <row r="2329" spans="2:11">
      <c r="B2329" s="78" t="str" cm="1">
        <f t="array" ref="B2329">IF(A2329="","",INDEX(CAGE,MATCH(A2329,Company_Name,0)))</f>
        <v/>
      </c>
      <c r="C2329" s="80" t="str" cm="1">
        <f t="array" ref="C2329">IF(A2329="","",INDEX(Prime_Sub,MATCH(A2329,Company_Name,0)))</f>
        <v/>
      </c>
      <c r="G2329" s="78" t="str" cm="1">
        <f t="array" ref="G2329">IF(F2329="","",INDEX(LCAT_ID,MATCH(F2329,LCAT_Name,0)))</f>
        <v/>
      </c>
      <c r="K2329" s="78" t="str">
        <f>IFERROR(_xlfn.XLOOKUP($J2329,MSA_Title_List,MSA_Title_List!$A$2:$A$643,"",0),"")</f>
        <v/>
      </c>
    </row>
    <row r="2330" spans="2:11">
      <c r="B2330" s="78" t="str" cm="1">
        <f t="array" ref="B2330">IF(A2330="","",INDEX(CAGE,MATCH(A2330,Company_Name,0)))</f>
        <v/>
      </c>
      <c r="C2330" s="80" t="str" cm="1">
        <f t="array" ref="C2330">IF(A2330="","",INDEX(Prime_Sub,MATCH(A2330,Company_Name,0)))</f>
        <v/>
      </c>
      <c r="G2330" s="78" t="str" cm="1">
        <f t="array" ref="G2330">IF(F2330="","",INDEX(LCAT_ID,MATCH(F2330,LCAT_Name,0)))</f>
        <v/>
      </c>
      <c r="K2330" s="78" t="str">
        <f>IFERROR(_xlfn.XLOOKUP($J2330,MSA_Title_List,MSA_Title_List!$A$2:$A$643,"",0),"")</f>
        <v/>
      </c>
    </row>
    <row r="2331" spans="2:11">
      <c r="B2331" s="78" t="str" cm="1">
        <f t="array" ref="B2331">IF(A2331="","",INDEX(CAGE,MATCH(A2331,Company_Name,0)))</f>
        <v/>
      </c>
      <c r="C2331" s="80" t="str" cm="1">
        <f t="array" ref="C2331">IF(A2331="","",INDEX(Prime_Sub,MATCH(A2331,Company_Name,0)))</f>
        <v/>
      </c>
      <c r="G2331" s="78" t="str" cm="1">
        <f t="array" ref="G2331">IF(F2331="","",INDEX(LCAT_ID,MATCH(F2331,LCAT_Name,0)))</f>
        <v/>
      </c>
      <c r="K2331" s="78" t="str">
        <f>IFERROR(_xlfn.XLOOKUP($J2331,MSA_Title_List,MSA_Title_List!$A$2:$A$643,"",0),"")</f>
        <v/>
      </c>
    </row>
    <row r="2332" spans="2:11">
      <c r="B2332" s="78" t="str" cm="1">
        <f t="array" ref="B2332">IF(A2332="","",INDEX(CAGE,MATCH(A2332,Company_Name,0)))</f>
        <v/>
      </c>
      <c r="C2332" s="80" t="str" cm="1">
        <f t="array" ref="C2332">IF(A2332="","",INDEX(Prime_Sub,MATCH(A2332,Company_Name,0)))</f>
        <v/>
      </c>
      <c r="G2332" s="78" t="str" cm="1">
        <f t="array" ref="G2332">IF(F2332="","",INDEX(LCAT_ID,MATCH(F2332,LCAT_Name,0)))</f>
        <v/>
      </c>
      <c r="K2332" s="78" t="str">
        <f>IFERROR(_xlfn.XLOOKUP($J2332,MSA_Title_List,MSA_Title_List!$A$2:$A$643,"",0),"")</f>
        <v/>
      </c>
    </row>
    <row r="2333" spans="2:11">
      <c r="B2333" s="78" t="str" cm="1">
        <f t="array" ref="B2333">IF(A2333="","",INDEX(CAGE,MATCH(A2333,Company_Name,0)))</f>
        <v/>
      </c>
      <c r="C2333" s="80" t="str" cm="1">
        <f t="array" ref="C2333">IF(A2333="","",INDEX(Prime_Sub,MATCH(A2333,Company_Name,0)))</f>
        <v/>
      </c>
      <c r="G2333" s="78" t="str" cm="1">
        <f t="array" ref="G2333">IF(F2333="","",INDEX(LCAT_ID,MATCH(F2333,LCAT_Name,0)))</f>
        <v/>
      </c>
      <c r="K2333" s="78" t="str">
        <f>IFERROR(_xlfn.XLOOKUP($J2333,MSA_Title_List,MSA_Title_List!$A$2:$A$643,"",0),"")</f>
        <v/>
      </c>
    </row>
    <row r="2334" spans="2:11">
      <c r="B2334" s="78" t="str" cm="1">
        <f t="array" ref="B2334">IF(A2334="","",INDEX(CAGE,MATCH(A2334,Company_Name,0)))</f>
        <v/>
      </c>
      <c r="C2334" s="80" t="str" cm="1">
        <f t="array" ref="C2334">IF(A2334="","",INDEX(Prime_Sub,MATCH(A2334,Company_Name,0)))</f>
        <v/>
      </c>
      <c r="G2334" s="78" t="str" cm="1">
        <f t="array" ref="G2334">IF(F2334="","",INDEX(LCAT_ID,MATCH(F2334,LCAT_Name,0)))</f>
        <v/>
      </c>
      <c r="K2334" s="78" t="str">
        <f>IFERROR(_xlfn.XLOOKUP($J2334,MSA_Title_List,MSA_Title_List!$A$2:$A$643,"",0),"")</f>
        <v/>
      </c>
    </row>
    <row r="2335" spans="2:11">
      <c r="B2335" s="78" t="str" cm="1">
        <f t="array" ref="B2335">IF(A2335="","",INDEX(CAGE,MATCH(A2335,Company_Name,0)))</f>
        <v/>
      </c>
      <c r="C2335" s="80" t="str" cm="1">
        <f t="array" ref="C2335">IF(A2335="","",INDEX(Prime_Sub,MATCH(A2335,Company_Name,0)))</f>
        <v/>
      </c>
      <c r="G2335" s="78" t="str" cm="1">
        <f t="array" ref="G2335">IF(F2335="","",INDEX(LCAT_ID,MATCH(F2335,LCAT_Name,0)))</f>
        <v/>
      </c>
      <c r="K2335" s="78" t="str">
        <f>IFERROR(_xlfn.XLOOKUP($J2335,MSA_Title_List,MSA_Title_List!$A$2:$A$643,"",0),"")</f>
        <v/>
      </c>
    </row>
    <row r="2336" spans="2:11">
      <c r="B2336" s="78" t="str" cm="1">
        <f t="array" ref="B2336">IF(A2336="","",INDEX(CAGE,MATCH(A2336,Company_Name,0)))</f>
        <v/>
      </c>
      <c r="C2336" s="80" t="str" cm="1">
        <f t="array" ref="C2336">IF(A2336="","",INDEX(Prime_Sub,MATCH(A2336,Company_Name,0)))</f>
        <v/>
      </c>
      <c r="G2336" s="78" t="str" cm="1">
        <f t="array" ref="G2336">IF(F2336="","",INDEX(LCAT_ID,MATCH(F2336,LCAT_Name,0)))</f>
        <v/>
      </c>
      <c r="K2336" s="78" t="str">
        <f>IFERROR(_xlfn.XLOOKUP($J2336,MSA_Title_List,MSA_Title_List!$A$2:$A$643,"",0),"")</f>
        <v/>
      </c>
    </row>
    <row r="2337" spans="2:11">
      <c r="B2337" s="78" t="str" cm="1">
        <f t="array" ref="B2337">IF(A2337="","",INDEX(CAGE,MATCH(A2337,Company_Name,0)))</f>
        <v/>
      </c>
      <c r="C2337" s="80" t="str" cm="1">
        <f t="array" ref="C2337">IF(A2337="","",INDEX(Prime_Sub,MATCH(A2337,Company_Name,0)))</f>
        <v/>
      </c>
      <c r="G2337" s="78" t="str" cm="1">
        <f t="array" ref="G2337">IF(F2337="","",INDEX(LCAT_ID,MATCH(F2337,LCAT_Name,0)))</f>
        <v/>
      </c>
      <c r="K2337" s="78" t="str">
        <f>IFERROR(_xlfn.XLOOKUP($J2337,MSA_Title_List,MSA_Title_List!$A$2:$A$643,"",0),"")</f>
        <v/>
      </c>
    </row>
    <row r="2338" spans="2:11">
      <c r="B2338" s="78" t="str" cm="1">
        <f t="array" ref="B2338">IF(A2338="","",INDEX(CAGE,MATCH(A2338,Company_Name,0)))</f>
        <v/>
      </c>
      <c r="C2338" s="80" t="str" cm="1">
        <f t="array" ref="C2338">IF(A2338="","",INDEX(Prime_Sub,MATCH(A2338,Company_Name,0)))</f>
        <v/>
      </c>
      <c r="G2338" s="78" t="str" cm="1">
        <f t="array" ref="G2338">IF(F2338="","",INDEX(LCAT_ID,MATCH(F2338,LCAT_Name,0)))</f>
        <v/>
      </c>
      <c r="K2338" s="78" t="str">
        <f>IFERROR(_xlfn.XLOOKUP($J2338,MSA_Title_List,MSA_Title_List!$A$2:$A$643,"",0),"")</f>
        <v/>
      </c>
    </row>
    <row r="2339" spans="2:11">
      <c r="B2339" s="78" t="str" cm="1">
        <f t="array" ref="B2339">IF(A2339="","",INDEX(CAGE,MATCH(A2339,Company_Name,0)))</f>
        <v/>
      </c>
      <c r="C2339" s="80" t="str" cm="1">
        <f t="array" ref="C2339">IF(A2339="","",INDEX(Prime_Sub,MATCH(A2339,Company_Name,0)))</f>
        <v/>
      </c>
      <c r="G2339" s="78" t="str" cm="1">
        <f t="array" ref="G2339">IF(F2339="","",INDEX(LCAT_ID,MATCH(F2339,LCAT_Name,0)))</f>
        <v/>
      </c>
      <c r="K2339" s="78" t="str">
        <f>IFERROR(_xlfn.XLOOKUP($J2339,MSA_Title_List,MSA_Title_List!$A$2:$A$643,"",0),"")</f>
        <v/>
      </c>
    </row>
    <row r="2340" spans="2:11">
      <c r="B2340" s="78" t="str" cm="1">
        <f t="array" ref="B2340">IF(A2340="","",INDEX(CAGE,MATCH(A2340,Company_Name,0)))</f>
        <v/>
      </c>
      <c r="C2340" s="80" t="str" cm="1">
        <f t="array" ref="C2340">IF(A2340="","",INDEX(Prime_Sub,MATCH(A2340,Company_Name,0)))</f>
        <v/>
      </c>
      <c r="G2340" s="78" t="str" cm="1">
        <f t="array" ref="G2340">IF(F2340="","",INDEX(LCAT_ID,MATCH(F2340,LCAT_Name,0)))</f>
        <v/>
      </c>
      <c r="K2340" s="78" t="str">
        <f>IFERROR(_xlfn.XLOOKUP($J2340,MSA_Title_List,MSA_Title_List!$A$2:$A$643,"",0),"")</f>
        <v/>
      </c>
    </row>
    <row r="2341" spans="2:11">
      <c r="B2341" s="78" t="str" cm="1">
        <f t="array" ref="B2341">IF(A2341="","",INDEX(CAGE,MATCH(A2341,Company_Name,0)))</f>
        <v/>
      </c>
      <c r="C2341" s="80" t="str" cm="1">
        <f t="array" ref="C2341">IF(A2341="","",INDEX(Prime_Sub,MATCH(A2341,Company_Name,0)))</f>
        <v/>
      </c>
      <c r="G2341" s="78" t="str" cm="1">
        <f t="array" ref="G2341">IF(F2341="","",INDEX(LCAT_ID,MATCH(F2341,LCAT_Name,0)))</f>
        <v/>
      </c>
      <c r="K2341" s="78" t="str">
        <f>IFERROR(_xlfn.XLOOKUP($J2341,MSA_Title_List,MSA_Title_List!$A$2:$A$643,"",0),"")</f>
        <v/>
      </c>
    </row>
    <row r="2342" spans="2:11">
      <c r="B2342" s="78" t="str" cm="1">
        <f t="array" ref="B2342">IF(A2342="","",INDEX(CAGE,MATCH(A2342,Company_Name,0)))</f>
        <v/>
      </c>
      <c r="C2342" s="80" t="str" cm="1">
        <f t="array" ref="C2342">IF(A2342="","",INDEX(Prime_Sub,MATCH(A2342,Company_Name,0)))</f>
        <v/>
      </c>
      <c r="G2342" s="78" t="str" cm="1">
        <f t="array" ref="G2342">IF(F2342="","",INDEX(LCAT_ID,MATCH(F2342,LCAT_Name,0)))</f>
        <v/>
      </c>
      <c r="K2342" s="78" t="str">
        <f>IFERROR(_xlfn.XLOOKUP($J2342,MSA_Title_List,MSA_Title_List!$A$2:$A$643,"",0),"")</f>
        <v/>
      </c>
    </row>
    <row r="2343" spans="2:11">
      <c r="B2343" s="78" t="str" cm="1">
        <f t="array" ref="B2343">IF(A2343="","",INDEX(CAGE,MATCH(A2343,Company_Name,0)))</f>
        <v/>
      </c>
      <c r="C2343" s="80" t="str" cm="1">
        <f t="array" ref="C2343">IF(A2343="","",INDEX(Prime_Sub,MATCH(A2343,Company_Name,0)))</f>
        <v/>
      </c>
      <c r="G2343" s="78" t="str" cm="1">
        <f t="array" ref="G2343">IF(F2343="","",INDEX(LCAT_ID,MATCH(F2343,LCAT_Name,0)))</f>
        <v/>
      </c>
      <c r="K2343" s="78" t="str">
        <f>IFERROR(_xlfn.XLOOKUP($J2343,MSA_Title_List,MSA_Title_List!$A$2:$A$643,"",0),"")</f>
        <v/>
      </c>
    </row>
    <row r="2344" spans="2:11">
      <c r="B2344" s="78" t="str" cm="1">
        <f t="array" ref="B2344">IF(A2344="","",INDEX(CAGE,MATCH(A2344,Company_Name,0)))</f>
        <v/>
      </c>
      <c r="C2344" s="80" t="str" cm="1">
        <f t="array" ref="C2344">IF(A2344="","",INDEX(Prime_Sub,MATCH(A2344,Company_Name,0)))</f>
        <v/>
      </c>
      <c r="G2344" s="78" t="str" cm="1">
        <f t="array" ref="G2344">IF(F2344="","",INDEX(LCAT_ID,MATCH(F2344,LCAT_Name,0)))</f>
        <v/>
      </c>
      <c r="K2344" s="78" t="str">
        <f>IFERROR(_xlfn.XLOOKUP($J2344,MSA_Title_List,MSA_Title_List!$A$2:$A$643,"",0),"")</f>
        <v/>
      </c>
    </row>
    <row r="2345" spans="2:11">
      <c r="B2345" s="78" t="str" cm="1">
        <f t="array" ref="B2345">IF(A2345="","",INDEX(CAGE,MATCH(A2345,Company_Name,0)))</f>
        <v/>
      </c>
      <c r="C2345" s="80" t="str" cm="1">
        <f t="array" ref="C2345">IF(A2345="","",INDEX(Prime_Sub,MATCH(A2345,Company_Name,0)))</f>
        <v/>
      </c>
      <c r="G2345" s="78" t="str" cm="1">
        <f t="array" ref="G2345">IF(F2345="","",INDEX(LCAT_ID,MATCH(F2345,LCAT_Name,0)))</f>
        <v/>
      </c>
      <c r="K2345" s="78" t="str">
        <f>IFERROR(_xlfn.XLOOKUP($J2345,MSA_Title_List,MSA_Title_List!$A$2:$A$643,"",0),"")</f>
        <v/>
      </c>
    </row>
    <row r="2346" spans="2:11">
      <c r="B2346" s="78" t="str" cm="1">
        <f t="array" ref="B2346">IF(A2346="","",INDEX(CAGE,MATCH(A2346,Company_Name,0)))</f>
        <v/>
      </c>
      <c r="C2346" s="80" t="str" cm="1">
        <f t="array" ref="C2346">IF(A2346="","",INDEX(Prime_Sub,MATCH(A2346,Company_Name,0)))</f>
        <v/>
      </c>
      <c r="G2346" s="78" t="str" cm="1">
        <f t="array" ref="G2346">IF(F2346="","",INDEX(LCAT_ID,MATCH(F2346,LCAT_Name,0)))</f>
        <v/>
      </c>
      <c r="K2346" s="78" t="str">
        <f>IFERROR(_xlfn.XLOOKUP($J2346,MSA_Title_List,MSA_Title_List!$A$2:$A$643,"",0),"")</f>
        <v/>
      </c>
    </row>
    <row r="2347" spans="2:11">
      <c r="B2347" s="78" t="str" cm="1">
        <f t="array" ref="B2347">IF(A2347="","",INDEX(CAGE,MATCH(A2347,Company_Name,0)))</f>
        <v/>
      </c>
      <c r="C2347" s="80" t="str" cm="1">
        <f t="array" ref="C2347">IF(A2347="","",INDEX(Prime_Sub,MATCH(A2347,Company_Name,0)))</f>
        <v/>
      </c>
      <c r="G2347" s="78" t="str" cm="1">
        <f t="array" ref="G2347">IF(F2347="","",INDEX(LCAT_ID,MATCH(F2347,LCAT_Name,0)))</f>
        <v/>
      </c>
      <c r="K2347" s="78" t="str">
        <f>IFERROR(_xlfn.XLOOKUP($J2347,MSA_Title_List,MSA_Title_List!$A$2:$A$643,"",0),"")</f>
        <v/>
      </c>
    </row>
    <row r="2348" spans="2:11">
      <c r="B2348" s="78" t="str" cm="1">
        <f t="array" ref="B2348">IF(A2348="","",INDEX(CAGE,MATCH(A2348,Company_Name,0)))</f>
        <v/>
      </c>
      <c r="C2348" s="80" t="str" cm="1">
        <f t="array" ref="C2348">IF(A2348="","",INDEX(Prime_Sub,MATCH(A2348,Company_Name,0)))</f>
        <v/>
      </c>
      <c r="G2348" s="78" t="str" cm="1">
        <f t="array" ref="G2348">IF(F2348="","",INDEX(LCAT_ID,MATCH(F2348,LCAT_Name,0)))</f>
        <v/>
      </c>
      <c r="K2348" s="78" t="str">
        <f>IFERROR(_xlfn.XLOOKUP($J2348,MSA_Title_List,MSA_Title_List!$A$2:$A$643,"",0),"")</f>
        <v/>
      </c>
    </row>
    <row r="2349" spans="2:11">
      <c r="B2349" s="78" t="str" cm="1">
        <f t="array" ref="B2349">IF(A2349="","",INDEX(CAGE,MATCH(A2349,Company_Name,0)))</f>
        <v/>
      </c>
      <c r="C2349" s="80" t="str" cm="1">
        <f t="array" ref="C2349">IF(A2349="","",INDEX(Prime_Sub,MATCH(A2349,Company_Name,0)))</f>
        <v/>
      </c>
      <c r="G2349" s="78" t="str" cm="1">
        <f t="array" ref="G2349">IF(F2349="","",INDEX(LCAT_ID,MATCH(F2349,LCAT_Name,0)))</f>
        <v/>
      </c>
      <c r="K2349" s="78" t="str">
        <f>IFERROR(_xlfn.XLOOKUP($J2349,MSA_Title_List,MSA_Title_List!$A$2:$A$643,"",0),"")</f>
        <v/>
      </c>
    </row>
    <row r="2350" spans="2:11">
      <c r="B2350" s="78" t="str" cm="1">
        <f t="array" ref="B2350">IF(A2350="","",INDEX(CAGE,MATCH(A2350,Company_Name,0)))</f>
        <v/>
      </c>
      <c r="C2350" s="80" t="str" cm="1">
        <f t="array" ref="C2350">IF(A2350="","",INDEX(Prime_Sub,MATCH(A2350,Company_Name,0)))</f>
        <v/>
      </c>
      <c r="G2350" s="78" t="str" cm="1">
        <f t="array" ref="G2350">IF(F2350="","",INDEX(LCAT_ID,MATCH(F2350,LCAT_Name,0)))</f>
        <v/>
      </c>
      <c r="K2350" s="78" t="str">
        <f>IFERROR(_xlfn.XLOOKUP($J2350,MSA_Title_List,MSA_Title_List!$A$2:$A$643,"",0),"")</f>
        <v/>
      </c>
    </row>
    <row r="2351" spans="2:11">
      <c r="B2351" s="78" t="str" cm="1">
        <f t="array" ref="B2351">IF(A2351="","",INDEX(CAGE,MATCH(A2351,Company_Name,0)))</f>
        <v/>
      </c>
      <c r="C2351" s="80" t="str" cm="1">
        <f t="array" ref="C2351">IF(A2351="","",INDEX(Prime_Sub,MATCH(A2351,Company_Name,0)))</f>
        <v/>
      </c>
      <c r="G2351" s="78" t="str" cm="1">
        <f t="array" ref="G2351">IF(F2351="","",INDEX(LCAT_ID,MATCH(F2351,LCAT_Name,0)))</f>
        <v/>
      </c>
      <c r="K2351" s="78" t="str">
        <f>IFERROR(_xlfn.XLOOKUP($J2351,MSA_Title_List,MSA_Title_List!$A$2:$A$643,"",0),"")</f>
        <v/>
      </c>
    </row>
    <row r="2352" spans="2:11">
      <c r="B2352" s="78" t="str" cm="1">
        <f t="array" ref="B2352">IF(A2352="","",INDEX(CAGE,MATCH(A2352,Company_Name,0)))</f>
        <v/>
      </c>
      <c r="C2352" s="80" t="str" cm="1">
        <f t="array" ref="C2352">IF(A2352="","",INDEX(Prime_Sub,MATCH(A2352,Company_Name,0)))</f>
        <v/>
      </c>
      <c r="G2352" s="78" t="str" cm="1">
        <f t="array" ref="G2352">IF(F2352="","",INDEX(LCAT_ID,MATCH(F2352,LCAT_Name,0)))</f>
        <v/>
      </c>
      <c r="K2352" s="78" t="str">
        <f>IFERROR(_xlfn.XLOOKUP($J2352,MSA_Title_List,MSA_Title_List!$A$2:$A$643,"",0),"")</f>
        <v/>
      </c>
    </row>
    <row r="2353" spans="2:11">
      <c r="B2353" s="78" t="str" cm="1">
        <f t="array" ref="B2353">IF(A2353="","",INDEX(CAGE,MATCH(A2353,Company_Name,0)))</f>
        <v/>
      </c>
      <c r="C2353" s="80" t="str" cm="1">
        <f t="array" ref="C2353">IF(A2353="","",INDEX(Prime_Sub,MATCH(A2353,Company_Name,0)))</f>
        <v/>
      </c>
      <c r="G2353" s="78" t="str" cm="1">
        <f t="array" ref="G2353">IF(F2353="","",INDEX(LCAT_ID,MATCH(F2353,LCAT_Name,0)))</f>
        <v/>
      </c>
      <c r="K2353" s="78" t="str">
        <f>IFERROR(_xlfn.XLOOKUP($J2353,MSA_Title_List,MSA_Title_List!$A$2:$A$643,"",0),"")</f>
        <v/>
      </c>
    </row>
    <row r="2354" spans="2:11">
      <c r="B2354" s="78" t="str" cm="1">
        <f t="array" ref="B2354">IF(A2354="","",INDEX(CAGE,MATCH(A2354,Company_Name,0)))</f>
        <v/>
      </c>
      <c r="C2354" s="80" t="str" cm="1">
        <f t="array" ref="C2354">IF(A2354="","",INDEX(Prime_Sub,MATCH(A2354,Company_Name,0)))</f>
        <v/>
      </c>
      <c r="G2354" s="78" t="str" cm="1">
        <f t="array" ref="G2354">IF(F2354="","",INDEX(LCAT_ID,MATCH(F2354,LCAT_Name,0)))</f>
        <v/>
      </c>
      <c r="K2354" s="78" t="str">
        <f>IFERROR(_xlfn.XLOOKUP($J2354,MSA_Title_List,MSA_Title_List!$A$2:$A$643,"",0),"")</f>
        <v/>
      </c>
    </row>
    <row r="2355" spans="2:11">
      <c r="B2355" s="78" t="str" cm="1">
        <f t="array" ref="B2355">IF(A2355="","",INDEX(CAGE,MATCH(A2355,Company_Name,0)))</f>
        <v/>
      </c>
      <c r="C2355" s="80" t="str" cm="1">
        <f t="array" ref="C2355">IF(A2355="","",INDEX(Prime_Sub,MATCH(A2355,Company_Name,0)))</f>
        <v/>
      </c>
      <c r="G2355" s="78" t="str" cm="1">
        <f t="array" ref="G2355">IF(F2355="","",INDEX(LCAT_ID,MATCH(F2355,LCAT_Name,0)))</f>
        <v/>
      </c>
      <c r="K2355" s="78" t="str">
        <f>IFERROR(_xlfn.XLOOKUP($J2355,MSA_Title_List,MSA_Title_List!$A$2:$A$643,"",0),"")</f>
        <v/>
      </c>
    </row>
    <row r="2356" spans="2:11">
      <c r="B2356" s="78" t="str" cm="1">
        <f t="array" ref="B2356">IF(A2356="","",INDEX(CAGE,MATCH(A2356,Company_Name,0)))</f>
        <v/>
      </c>
      <c r="C2356" s="80" t="str" cm="1">
        <f t="array" ref="C2356">IF(A2356="","",INDEX(Prime_Sub,MATCH(A2356,Company_Name,0)))</f>
        <v/>
      </c>
      <c r="G2356" s="78" t="str" cm="1">
        <f t="array" ref="G2356">IF(F2356="","",INDEX(LCAT_ID,MATCH(F2356,LCAT_Name,0)))</f>
        <v/>
      </c>
      <c r="K2356" s="78" t="str">
        <f>IFERROR(_xlfn.XLOOKUP($J2356,MSA_Title_List,MSA_Title_List!$A$2:$A$643,"",0),"")</f>
        <v/>
      </c>
    </row>
    <row r="2357" spans="2:11">
      <c r="B2357" s="78" t="str" cm="1">
        <f t="array" ref="B2357">IF(A2357="","",INDEX(CAGE,MATCH(A2357,Company_Name,0)))</f>
        <v/>
      </c>
      <c r="C2357" s="80" t="str" cm="1">
        <f t="array" ref="C2357">IF(A2357="","",INDEX(Prime_Sub,MATCH(A2357,Company_Name,0)))</f>
        <v/>
      </c>
      <c r="G2357" s="78" t="str" cm="1">
        <f t="array" ref="G2357">IF(F2357="","",INDEX(LCAT_ID,MATCH(F2357,LCAT_Name,0)))</f>
        <v/>
      </c>
      <c r="K2357" s="78" t="str">
        <f>IFERROR(_xlfn.XLOOKUP($J2357,MSA_Title_List,MSA_Title_List!$A$2:$A$643,"",0),"")</f>
        <v/>
      </c>
    </row>
    <row r="2358" spans="2:11">
      <c r="B2358" s="78" t="str" cm="1">
        <f t="array" ref="B2358">IF(A2358="","",INDEX(CAGE,MATCH(A2358,Company_Name,0)))</f>
        <v/>
      </c>
      <c r="C2358" s="80" t="str" cm="1">
        <f t="array" ref="C2358">IF(A2358="","",INDEX(Prime_Sub,MATCH(A2358,Company_Name,0)))</f>
        <v/>
      </c>
      <c r="G2358" s="78" t="str" cm="1">
        <f t="array" ref="G2358">IF(F2358="","",INDEX(LCAT_ID,MATCH(F2358,LCAT_Name,0)))</f>
        <v/>
      </c>
      <c r="K2358" s="78" t="str">
        <f>IFERROR(_xlfn.XLOOKUP($J2358,MSA_Title_List,MSA_Title_List!$A$2:$A$643,"",0),"")</f>
        <v/>
      </c>
    </row>
    <row r="2359" spans="2:11">
      <c r="B2359" s="78" t="str" cm="1">
        <f t="array" ref="B2359">IF(A2359="","",INDEX(CAGE,MATCH(A2359,Company_Name,0)))</f>
        <v/>
      </c>
      <c r="C2359" s="80" t="str" cm="1">
        <f t="array" ref="C2359">IF(A2359="","",INDEX(Prime_Sub,MATCH(A2359,Company_Name,0)))</f>
        <v/>
      </c>
      <c r="G2359" s="78" t="str" cm="1">
        <f t="array" ref="G2359">IF(F2359="","",INDEX(LCAT_ID,MATCH(F2359,LCAT_Name,0)))</f>
        <v/>
      </c>
      <c r="K2359" s="78" t="str">
        <f>IFERROR(_xlfn.XLOOKUP($J2359,MSA_Title_List,MSA_Title_List!$A$2:$A$643,"",0),"")</f>
        <v/>
      </c>
    </row>
    <row r="2360" spans="2:11">
      <c r="B2360" s="78" t="str" cm="1">
        <f t="array" ref="B2360">IF(A2360="","",INDEX(CAGE,MATCH(A2360,Company_Name,0)))</f>
        <v/>
      </c>
      <c r="C2360" s="80" t="str" cm="1">
        <f t="array" ref="C2360">IF(A2360="","",INDEX(Prime_Sub,MATCH(A2360,Company_Name,0)))</f>
        <v/>
      </c>
      <c r="G2360" s="78" t="str" cm="1">
        <f t="array" ref="G2360">IF(F2360="","",INDEX(LCAT_ID,MATCH(F2360,LCAT_Name,0)))</f>
        <v/>
      </c>
      <c r="K2360" s="78" t="str">
        <f>IFERROR(_xlfn.XLOOKUP($J2360,MSA_Title_List,MSA_Title_List!$A$2:$A$643,"",0),"")</f>
        <v/>
      </c>
    </row>
    <row r="2361" spans="2:11">
      <c r="B2361" s="78" t="str" cm="1">
        <f t="array" ref="B2361">IF(A2361="","",INDEX(CAGE,MATCH(A2361,Company_Name,0)))</f>
        <v/>
      </c>
      <c r="C2361" s="80" t="str" cm="1">
        <f t="array" ref="C2361">IF(A2361="","",INDEX(Prime_Sub,MATCH(A2361,Company_Name,0)))</f>
        <v/>
      </c>
      <c r="G2361" s="78" t="str" cm="1">
        <f t="array" ref="G2361">IF(F2361="","",INDEX(LCAT_ID,MATCH(F2361,LCAT_Name,0)))</f>
        <v/>
      </c>
      <c r="K2361" s="78" t="str">
        <f>IFERROR(_xlfn.XLOOKUP($J2361,MSA_Title_List,MSA_Title_List!$A$2:$A$643,"",0),"")</f>
        <v/>
      </c>
    </row>
    <row r="2362" spans="2:11">
      <c r="B2362" s="78" t="str" cm="1">
        <f t="array" ref="B2362">IF(A2362="","",INDEX(CAGE,MATCH(A2362,Company_Name,0)))</f>
        <v/>
      </c>
      <c r="C2362" s="80" t="str" cm="1">
        <f t="array" ref="C2362">IF(A2362="","",INDEX(Prime_Sub,MATCH(A2362,Company_Name,0)))</f>
        <v/>
      </c>
      <c r="G2362" s="78" t="str" cm="1">
        <f t="array" ref="G2362">IF(F2362="","",INDEX(LCAT_ID,MATCH(F2362,LCAT_Name,0)))</f>
        <v/>
      </c>
      <c r="K2362" s="78" t="str">
        <f>IFERROR(_xlfn.XLOOKUP($J2362,MSA_Title_List,MSA_Title_List!$A$2:$A$643,"",0),"")</f>
        <v/>
      </c>
    </row>
    <row r="2363" spans="2:11">
      <c r="B2363" s="78" t="str" cm="1">
        <f t="array" ref="B2363">IF(A2363="","",INDEX(CAGE,MATCH(A2363,Company_Name,0)))</f>
        <v/>
      </c>
      <c r="C2363" s="80" t="str" cm="1">
        <f t="array" ref="C2363">IF(A2363="","",INDEX(Prime_Sub,MATCH(A2363,Company_Name,0)))</f>
        <v/>
      </c>
      <c r="G2363" s="78" t="str" cm="1">
        <f t="array" ref="G2363">IF(F2363="","",INDEX(LCAT_ID,MATCH(F2363,LCAT_Name,0)))</f>
        <v/>
      </c>
      <c r="K2363" s="78" t="str">
        <f>IFERROR(_xlfn.XLOOKUP($J2363,MSA_Title_List,MSA_Title_List!$A$2:$A$643,"",0),"")</f>
        <v/>
      </c>
    </row>
    <row r="2364" spans="2:11">
      <c r="B2364" s="78" t="str" cm="1">
        <f t="array" ref="B2364">IF(A2364="","",INDEX(CAGE,MATCH(A2364,Company_Name,0)))</f>
        <v/>
      </c>
      <c r="C2364" s="80" t="str" cm="1">
        <f t="array" ref="C2364">IF(A2364="","",INDEX(Prime_Sub,MATCH(A2364,Company_Name,0)))</f>
        <v/>
      </c>
      <c r="G2364" s="78" t="str" cm="1">
        <f t="array" ref="G2364">IF(F2364="","",INDEX(LCAT_ID,MATCH(F2364,LCAT_Name,0)))</f>
        <v/>
      </c>
      <c r="K2364" s="78" t="str">
        <f>IFERROR(_xlfn.XLOOKUP($J2364,MSA_Title_List,MSA_Title_List!$A$2:$A$643,"",0),"")</f>
        <v/>
      </c>
    </row>
    <row r="2365" spans="2:11">
      <c r="B2365" s="78" t="str" cm="1">
        <f t="array" ref="B2365">IF(A2365="","",INDEX(CAGE,MATCH(A2365,Company_Name,0)))</f>
        <v/>
      </c>
      <c r="C2365" s="80" t="str" cm="1">
        <f t="array" ref="C2365">IF(A2365="","",INDEX(Prime_Sub,MATCH(A2365,Company_Name,0)))</f>
        <v/>
      </c>
      <c r="G2365" s="78" t="str" cm="1">
        <f t="array" ref="G2365">IF(F2365="","",INDEX(LCAT_ID,MATCH(F2365,LCAT_Name,0)))</f>
        <v/>
      </c>
      <c r="K2365" s="78" t="str">
        <f>IFERROR(_xlfn.XLOOKUP($J2365,MSA_Title_List,MSA_Title_List!$A$2:$A$643,"",0),"")</f>
        <v/>
      </c>
    </row>
    <row r="2366" spans="2:11">
      <c r="B2366" s="78" t="str" cm="1">
        <f t="array" ref="B2366">IF(A2366="","",INDEX(CAGE,MATCH(A2366,Company_Name,0)))</f>
        <v/>
      </c>
      <c r="C2366" s="80" t="str" cm="1">
        <f t="array" ref="C2366">IF(A2366="","",INDEX(Prime_Sub,MATCH(A2366,Company_Name,0)))</f>
        <v/>
      </c>
      <c r="G2366" s="78" t="str" cm="1">
        <f t="array" ref="G2366">IF(F2366="","",INDEX(LCAT_ID,MATCH(F2366,LCAT_Name,0)))</f>
        <v/>
      </c>
      <c r="K2366" s="78" t="str">
        <f>IFERROR(_xlfn.XLOOKUP($J2366,MSA_Title_List,MSA_Title_List!$A$2:$A$643,"",0),"")</f>
        <v/>
      </c>
    </row>
    <row r="2367" spans="2:11">
      <c r="B2367" s="78" t="str" cm="1">
        <f t="array" ref="B2367">IF(A2367="","",INDEX(CAGE,MATCH(A2367,Company_Name,0)))</f>
        <v/>
      </c>
      <c r="C2367" s="80" t="str" cm="1">
        <f t="array" ref="C2367">IF(A2367="","",INDEX(Prime_Sub,MATCH(A2367,Company_Name,0)))</f>
        <v/>
      </c>
      <c r="G2367" s="78" t="str" cm="1">
        <f t="array" ref="G2367">IF(F2367="","",INDEX(LCAT_ID,MATCH(F2367,LCAT_Name,0)))</f>
        <v/>
      </c>
      <c r="K2367" s="78" t="str">
        <f>IFERROR(_xlfn.XLOOKUP($J2367,MSA_Title_List,MSA_Title_List!$A$2:$A$643,"",0),"")</f>
        <v/>
      </c>
    </row>
    <row r="2368" spans="2:11">
      <c r="B2368" s="78" t="str" cm="1">
        <f t="array" ref="B2368">IF(A2368="","",INDEX(CAGE,MATCH(A2368,Company_Name,0)))</f>
        <v/>
      </c>
      <c r="C2368" s="80" t="str" cm="1">
        <f t="array" ref="C2368">IF(A2368="","",INDEX(Prime_Sub,MATCH(A2368,Company_Name,0)))</f>
        <v/>
      </c>
      <c r="G2368" s="78" t="str" cm="1">
        <f t="array" ref="G2368">IF(F2368="","",INDEX(LCAT_ID,MATCH(F2368,LCAT_Name,0)))</f>
        <v/>
      </c>
      <c r="K2368" s="78" t="str">
        <f>IFERROR(_xlfn.XLOOKUP($J2368,MSA_Title_List,MSA_Title_List!$A$2:$A$643,"",0),"")</f>
        <v/>
      </c>
    </row>
    <row r="2369" spans="2:11">
      <c r="B2369" s="78" t="str" cm="1">
        <f t="array" ref="B2369">IF(A2369="","",INDEX(CAGE,MATCH(A2369,Company_Name,0)))</f>
        <v/>
      </c>
      <c r="C2369" s="80" t="str" cm="1">
        <f t="array" ref="C2369">IF(A2369="","",INDEX(Prime_Sub,MATCH(A2369,Company_Name,0)))</f>
        <v/>
      </c>
      <c r="G2369" s="78" t="str" cm="1">
        <f t="array" ref="G2369">IF(F2369="","",INDEX(LCAT_ID,MATCH(F2369,LCAT_Name,0)))</f>
        <v/>
      </c>
      <c r="K2369" s="78" t="str">
        <f>IFERROR(_xlfn.XLOOKUP($J2369,MSA_Title_List,MSA_Title_List!$A$2:$A$643,"",0),"")</f>
        <v/>
      </c>
    </row>
    <row r="2370" spans="2:11">
      <c r="B2370" s="78" t="str" cm="1">
        <f t="array" ref="B2370">IF(A2370="","",INDEX(CAGE,MATCH(A2370,Company_Name,0)))</f>
        <v/>
      </c>
      <c r="C2370" s="80" t="str" cm="1">
        <f t="array" ref="C2370">IF(A2370="","",INDEX(Prime_Sub,MATCH(A2370,Company_Name,0)))</f>
        <v/>
      </c>
      <c r="G2370" s="78" t="str" cm="1">
        <f t="array" ref="G2370">IF(F2370="","",INDEX(LCAT_ID,MATCH(F2370,LCAT_Name,0)))</f>
        <v/>
      </c>
      <c r="K2370" s="78" t="str">
        <f>IFERROR(_xlfn.XLOOKUP($J2370,MSA_Title_List,MSA_Title_List!$A$2:$A$643,"",0),"")</f>
        <v/>
      </c>
    </row>
    <row r="2371" spans="2:11">
      <c r="B2371" s="78" t="str" cm="1">
        <f t="array" ref="B2371">IF(A2371="","",INDEX(CAGE,MATCH(A2371,Company_Name,0)))</f>
        <v/>
      </c>
      <c r="C2371" s="80" t="str" cm="1">
        <f t="array" ref="C2371">IF(A2371="","",INDEX(Prime_Sub,MATCH(A2371,Company_Name,0)))</f>
        <v/>
      </c>
      <c r="G2371" s="78" t="str" cm="1">
        <f t="array" ref="G2371">IF(F2371="","",INDEX(LCAT_ID,MATCH(F2371,LCAT_Name,0)))</f>
        <v/>
      </c>
      <c r="K2371" s="78" t="str">
        <f>IFERROR(_xlfn.XLOOKUP($J2371,MSA_Title_List,MSA_Title_List!$A$2:$A$643,"",0),"")</f>
        <v/>
      </c>
    </row>
    <row r="2372" spans="2:11">
      <c r="B2372" s="78" t="str" cm="1">
        <f t="array" ref="B2372">IF(A2372="","",INDEX(CAGE,MATCH(A2372,Company_Name,0)))</f>
        <v/>
      </c>
      <c r="C2372" s="80" t="str" cm="1">
        <f t="array" ref="C2372">IF(A2372="","",INDEX(Prime_Sub,MATCH(A2372,Company_Name,0)))</f>
        <v/>
      </c>
      <c r="G2372" s="78" t="str" cm="1">
        <f t="array" ref="G2372">IF(F2372="","",INDEX(LCAT_ID,MATCH(F2372,LCAT_Name,0)))</f>
        <v/>
      </c>
      <c r="K2372" s="78" t="str">
        <f>IFERROR(_xlfn.XLOOKUP($J2372,MSA_Title_List,MSA_Title_List!$A$2:$A$643,"",0),"")</f>
        <v/>
      </c>
    </row>
    <row r="2373" spans="2:11">
      <c r="B2373" s="78" t="str" cm="1">
        <f t="array" ref="B2373">IF(A2373="","",INDEX(CAGE,MATCH(A2373,Company_Name,0)))</f>
        <v/>
      </c>
      <c r="C2373" s="80" t="str" cm="1">
        <f t="array" ref="C2373">IF(A2373="","",INDEX(Prime_Sub,MATCH(A2373,Company_Name,0)))</f>
        <v/>
      </c>
      <c r="G2373" s="78" t="str" cm="1">
        <f t="array" ref="G2373">IF(F2373="","",INDEX(LCAT_ID,MATCH(F2373,LCAT_Name,0)))</f>
        <v/>
      </c>
      <c r="K2373" s="78" t="str">
        <f>IFERROR(_xlfn.XLOOKUP($J2373,MSA_Title_List,MSA_Title_List!$A$2:$A$643,"",0),"")</f>
        <v/>
      </c>
    </row>
    <row r="2374" spans="2:11">
      <c r="B2374" s="78" t="str" cm="1">
        <f t="array" ref="B2374">IF(A2374="","",INDEX(CAGE,MATCH(A2374,Company_Name,0)))</f>
        <v/>
      </c>
      <c r="C2374" s="80" t="str" cm="1">
        <f t="array" ref="C2374">IF(A2374="","",INDEX(Prime_Sub,MATCH(A2374,Company_Name,0)))</f>
        <v/>
      </c>
      <c r="G2374" s="78" t="str" cm="1">
        <f t="array" ref="G2374">IF(F2374="","",INDEX(LCAT_ID,MATCH(F2374,LCAT_Name,0)))</f>
        <v/>
      </c>
      <c r="K2374" s="78" t="str">
        <f>IFERROR(_xlfn.XLOOKUP($J2374,MSA_Title_List,MSA_Title_List!$A$2:$A$643,"",0),"")</f>
        <v/>
      </c>
    </row>
    <row r="2375" spans="2:11">
      <c r="B2375" s="78" t="str" cm="1">
        <f t="array" ref="B2375">IF(A2375="","",INDEX(CAGE,MATCH(A2375,Company_Name,0)))</f>
        <v/>
      </c>
      <c r="C2375" s="80" t="str" cm="1">
        <f t="array" ref="C2375">IF(A2375="","",INDEX(Prime_Sub,MATCH(A2375,Company_Name,0)))</f>
        <v/>
      </c>
      <c r="G2375" s="78" t="str" cm="1">
        <f t="array" ref="G2375">IF(F2375="","",INDEX(LCAT_ID,MATCH(F2375,LCAT_Name,0)))</f>
        <v/>
      </c>
      <c r="K2375" s="78" t="str">
        <f>IFERROR(_xlfn.XLOOKUP($J2375,MSA_Title_List,MSA_Title_List!$A$2:$A$643,"",0),"")</f>
        <v/>
      </c>
    </row>
    <row r="2376" spans="2:11">
      <c r="B2376" s="78" t="str" cm="1">
        <f t="array" ref="B2376">IF(A2376="","",INDEX(CAGE,MATCH(A2376,Company_Name,0)))</f>
        <v/>
      </c>
      <c r="C2376" s="80" t="str" cm="1">
        <f t="array" ref="C2376">IF(A2376="","",INDEX(Prime_Sub,MATCH(A2376,Company_Name,0)))</f>
        <v/>
      </c>
      <c r="G2376" s="78" t="str" cm="1">
        <f t="array" ref="G2376">IF(F2376="","",INDEX(LCAT_ID,MATCH(F2376,LCAT_Name,0)))</f>
        <v/>
      </c>
      <c r="K2376" s="78" t="str">
        <f>IFERROR(_xlfn.XLOOKUP($J2376,MSA_Title_List,MSA_Title_List!$A$2:$A$643,"",0),"")</f>
        <v/>
      </c>
    </row>
    <row r="2377" spans="2:11">
      <c r="B2377" s="78" t="str" cm="1">
        <f t="array" ref="B2377">IF(A2377="","",INDEX(CAGE,MATCH(A2377,Company_Name,0)))</f>
        <v/>
      </c>
      <c r="C2377" s="80" t="str" cm="1">
        <f t="array" ref="C2377">IF(A2377="","",INDEX(Prime_Sub,MATCH(A2377,Company_Name,0)))</f>
        <v/>
      </c>
      <c r="G2377" s="78" t="str" cm="1">
        <f t="array" ref="G2377">IF(F2377="","",INDEX(LCAT_ID,MATCH(F2377,LCAT_Name,0)))</f>
        <v/>
      </c>
      <c r="K2377" s="78" t="str">
        <f>IFERROR(_xlfn.XLOOKUP($J2377,MSA_Title_List,MSA_Title_List!$A$2:$A$643,"",0),"")</f>
        <v/>
      </c>
    </row>
    <row r="2378" spans="2:11">
      <c r="B2378" s="78" t="str" cm="1">
        <f t="array" ref="B2378">IF(A2378="","",INDEX(CAGE,MATCH(A2378,Company_Name,0)))</f>
        <v/>
      </c>
      <c r="C2378" s="80" t="str" cm="1">
        <f t="array" ref="C2378">IF(A2378="","",INDEX(Prime_Sub,MATCH(A2378,Company_Name,0)))</f>
        <v/>
      </c>
      <c r="G2378" s="78" t="str" cm="1">
        <f t="array" ref="G2378">IF(F2378="","",INDEX(LCAT_ID,MATCH(F2378,LCAT_Name,0)))</f>
        <v/>
      </c>
      <c r="K2378" s="78" t="str">
        <f>IFERROR(_xlfn.XLOOKUP($J2378,MSA_Title_List,MSA_Title_List!$A$2:$A$643,"",0),"")</f>
        <v/>
      </c>
    </row>
    <row r="2379" spans="2:11">
      <c r="B2379" s="78" t="str" cm="1">
        <f t="array" ref="B2379">IF(A2379="","",INDEX(CAGE,MATCH(A2379,Company_Name,0)))</f>
        <v/>
      </c>
      <c r="C2379" s="80" t="str" cm="1">
        <f t="array" ref="C2379">IF(A2379="","",INDEX(Prime_Sub,MATCH(A2379,Company_Name,0)))</f>
        <v/>
      </c>
      <c r="G2379" s="78" t="str" cm="1">
        <f t="array" ref="G2379">IF(F2379="","",INDEX(LCAT_ID,MATCH(F2379,LCAT_Name,0)))</f>
        <v/>
      </c>
      <c r="K2379" s="78" t="str">
        <f>IFERROR(_xlfn.XLOOKUP($J2379,MSA_Title_List,MSA_Title_List!$A$2:$A$643,"",0),"")</f>
        <v/>
      </c>
    </row>
    <row r="2380" spans="2:11">
      <c r="B2380" s="78" t="str" cm="1">
        <f t="array" ref="B2380">IF(A2380="","",INDEX(CAGE,MATCH(A2380,Company_Name,0)))</f>
        <v/>
      </c>
      <c r="C2380" s="80" t="str" cm="1">
        <f t="array" ref="C2380">IF(A2380="","",INDEX(Prime_Sub,MATCH(A2380,Company_Name,0)))</f>
        <v/>
      </c>
      <c r="G2380" s="78" t="str" cm="1">
        <f t="array" ref="G2380">IF(F2380="","",INDEX(LCAT_ID,MATCH(F2380,LCAT_Name,0)))</f>
        <v/>
      </c>
      <c r="K2380" s="78" t="str">
        <f>IFERROR(_xlfn.XLOOKUP($J2380,MSA_Title_List,MSA_Title_List!$A$2:$A$643,"",0),"")</f>
        <v/>
      </c>
    </row>
    <row r="2381" spans="2:11">
      <c r="B2381" s="78" t="str" cm="1">
        <f t="array" ref="B2381">IF(A2381="","",INDEX(CAGE,MATCH(A2381,Company_Name,0)))</f>
        <v/>
      </c>
      <c r="C2381" s="80" t="str" cm="1">
        <f t="array" ref="C2381">IF(A2381="","",INDEX(Prime_Sub,MATCH(A2381,Company_Name,0)))</f>
        <v/>
      </c>
      <c r="G2381" s="78" t="str" cm="1">
        <f t="array" ref="G2381">IF(F2381="","",INDEX(LCAT_ID,MATCH(F2381,LCAT_Name,0)))</f>
        <v/>
      </c>
      <c r="K2381" s="78" t="str">
        <f>IFERROR(_xlfn.XLOOKUP($J2381,MSA_Title_List,MSA_Title_List!$A$2:$A$643,"",0),"")</f>
        <v/>
      </c>
    </row>
    <row r="2382" spans="2:11">
      <c r="B2382" s="78" t="str" cm="1">
        <f t="array" ref="B2382">IF(A2382="","",INDEX(CAGE,MATCH(A2382,Company_Name,0)))</f>
        <v/>
      </c>
      <c r="C2382" s="80" t="str" cm="1">
        <f t="array" ref="C2382">IF(A2382="","",INDEX(Prime_Sub,MATCH(A2382,Company_Name,0)))</f>
        <v/>
      </c>
      <c r="G2382" s="78" t="str" cm="1">
        <f t="array" ref="G2382">IF(F2382="","",INDEX(LCAT_ID,MATCH(F2382,LCAT_Name,0)))</f>
        <v/>
      </c>
      <c r="K2382" s="78" t="str">
        <f>IFERROR(_xlfn.XLOOKUP($J2382,MSA_Title_List,MSA_Title_List!$A$2:$A$643,"",0),"")</f>
        <v/>
      </c>
    </row>
    <row r="2383" spans="2:11">
      <c r="B2383" s="78" t="str" cm="1">
        <f t="array" ref="B2383">IF(A2383="","",INDEX(CAGE,MATCH(A2383,Company_Name,0)))</f>
        <v/>
      </c>
      <c r="C2383" s="80" t="str" cm="1">
        <f t="array" ref="C2383">IF(A2383="","",INDEX(Prime_Sub,MATCH(A2383,Company_Name,0)))</f>
        <v/>
      </c>
      <c r="G2383" s="78" t="str" cm="1">
        <f t="array" ref="G2383">IF(F2383="","",INDEX(LCAT_ID,MATCH(F2383,LCAT_Name,0)))</f>
        <v/>
      </c>
      <c r="K2383" s="78" t="str">
        <f>IFERROR(_xlfn.XLOOKUP($J2383,MSA_Title_List,MSA_Title_List!$A$2:$A$643,"",0),"")</f>
        <v/>
      </c>
    </row>
    <row r="2384" spans="2:11">
      <c r="B2384" s="78" t="str" cm="1">
        <f t="array" ref="B2384">IF(A2384="","",INDEX(CAGE,MATCH(A2384,Company_Name,0)))</f>
        <v/>
      </c>
      <c r="C2384" s="80" t="str" cm="1">
        <f t="array" ref="C2384">IF(A2384="","",INDEX(Prime_Sub,MATCH(A2384,Company_Name,0)))</f>
        <v/>
      </c>
      <c r="G2384" s="78" t="str" cm="1">
        <f t="array" ref="G2384">IF(F2384="","",INDEX(LCAT_ID,MATCH(F2384,LCAT_Name,0)))</f>
        <v/>
      </c>
      <c r="K2384" s="78" t="str">
        <f>IFERROR(_xlfn.XLOOKUP($J2384,MSA_Title_List,MSA_Title_List!$A$2:$A$643,"",0),"")</f>
        <v/>
      </c>
    </row>
    <row r="2385" spans="2:11">
      <c r="B2385" s="78" t="str" cm="1">
        <f t="array" ref="B2385">IF(A2385="","",INDEX(CAGE,MATCH(A2385,Company_Name,0)))</f>
        <v/>
      </c>
      <c r="C2385" s="80" t="str" cm="1">
        <f t="array" ref="C2385">IF(A2385="","",INDEX(Prime_Sub,MATCH(A2385,Company_Name,0)))</f>
        <v/>
      </c>
      <c r="G2385" s="78" t="str" cm="1">
        <f t="array" ref="G2385">IF(F2385="","",INDEX(LCAT_ID,MATCH(F2385,LCAT_Name,0)))</f>
        <v/>
      </c>
      <c r="K2385" s="78" t="str">
        <f>IFERROR(_xlfn.XLOOKUP($J2385,MSA_Title_List,MSA_Title_List!$A$2:$A$643,"",0),"")</f>
        <v/>
      </c>
    </row>
    <row r="2386" spans="2:11">
      <c r="B2386" s="78" t="str" cm="1">
        <f t="array" ref="B2386">IF(A2386="","",INDEX(CAGE,MATCH(A2386,Company_Name,0)))</f>
        <v/>
      </c>
      <c r="C2386" s="80" t="str" cm="1">
        <f t="array" ref="C2386">IF(A2386="","",INDEX(Prime_Sub,MATCH(A2386,Company_Name,0)))</f>
        <v/>
      </c>
      <c r="G2386" s="78" t="str" cm="1">
        <f t="array" ref="G2386">IF(F2386="","",INDEX(LCAT_ID,MATCH(F2386,LCAT_Name,0)))</f>
        <v/>
      </c>
      <c r="K2386" s="78" t="str">
        <f>IFERROR(_xlfn.XLOOKUP($J2386,MSA_Title_List,MSA_Title_List!$A$2:$A$643,"",0),"")</f>
        <v/>
      </c>
    </row>
    <row r="2387" spans="2:11">
      <c r="B2387" s="78" t="str" cm="1">
        <f t="array" ref="B2387">IF(A2387="","",INDEX(CAGE,MATCH(A2387,Company_Name,0)))</f>
        <v/>
      </c>
      <c r="C2387" s="80" t="str" cm="1">
        <f t="array" ref="C2387">IF(A2387="","",INDEX(Prime_Sub,MATCH(A2387,Company_Name,0)))</f>
        <v/>
      </c>
      <c r="G2387" s="78" t="str" cm="1">
        <f t="array" ref="G2387">IF(F2387="","",INDEX(LCAT_ID,MATCH(F2387,LCAT_Name,0)))</f>
        <v/>
      </c>
      <c r="K2387" s="78" t="str">
        <f>IFERROR(_xlfn.XLOOKUP($J2387,MSA_Title_List,MSA_Title_List!$A$2:$A$643,"",0),"")</f>
        <v/>
      </c>
    </row>
    <row r="2388" spans="2:11">
      <c r="B2388" s="78" t="str" cm="1">
        <f t="array" ref="B2388">IF(A2388="","",INDEX(CAGE,MATCH(A2388,Company_Name,0)))</f>
        <v/>
      </c>
      <c r="C2388" s="80" t="str" cm="1">
        <f t="array" ref="C2388">IF(A2388="","",INDEX(Prime_Sub,MATCH(A2388,Company_Name,0)))</f>
        <v/>
      </c>
      <c r="G2388" s="78" t="str" cm="1">
        <f t="array" ref="G2388">IF(F2388="","",INDEX(LCAT_ID,MATCH(F2388,LCAT_Name,0)))</f>
        <v/>
      </c>
      <c r="K2388" s="78" t="str">
        <f>IFERROR(_xlfn.XLOOKUP($J2388,MSA_Title_List,MSA_Title_List!$A$2:$A$643,"",0),"")</f>
        <v/>
      </c>
    </row>
    <row r="2389" spans="2:11">
      <c r="B2389" s="78" t="str" cm="1">
        <f t="array" ref="B2389">IF(A2389="","",INDEX(CAGE,MATCH(A2389,Company_Name,0)))</f>
        <v/>
      </c>
      <c r="C2389" s="80" t="str" cm="1">
        <f t="array" ref="C2389">IF(A2389="","",INDEX(Prime_Sub,MATCH(A2389,Company_Name,0)))</f>
        <v/>
      </c>
      <c r="G2389" s="78" t="str" cm="1">
        <f t="array" ref="G2389">IF(F2389="","",INDEX(LCAT_ID,MATCH(F2389,LCAT_Name,0)))</f>
        <v/>
      </c>
      <c r="K2389" s="78" t="str">
        <f>IFERROR(_xlfn.XLOOKUP($J2389,MSA_Title_List,MSA_Title_List!$A$2:$A$643,"",0),"")</f>
        <v/>
      </c>
    </row>
    <row r="2390" spans="2:11">
      <c r="B2390" s="78" t="str" cm="1">
        <f t="array" ref="B2390">IF(A2390="","",INDEX(CAGE,MATCH(A2390,Company_Name,0)))</f>
        <v/>
      </c>
      <c r="C2390" s="80" t="str" cm="1">
        <f t="array" ref="C2390">IF(A2390="","",INDEX(Prime_Sub,MATCH(A2390,Company_Name,0)))</f>
        <v/>
      </c>
      <c r="G2390" s="78" t="str" cm="1">
        <f t="array" ref="G2390">IF(F2390="","",INDEX(LCAT_ID,MATCH(F2390,LCAT_Name,0)))</f>
        <v/>
      </c>
      <c r="K2390" s="78" t="str">
        <f>IFERROR(_xlfn.XLOOKUP($J2390,MSA_Title_List,MSA_Title_List!$A$2:$A$643,"",0),"")</f>
        <v/>
      </c>
    </row>
    <row r="2391" spans="2:11">
      <c r="B2391" s="78" t="str" cm="1">
        <f t="array" ref="B2391">IF(A2391="","",INDEX(CAGE,MATCH(A2391,Company_Name,0)))</f>
        <v/>
      </c>
      <c r="C2391" s="80" t="str" cm="1">
        <f t="array" ref="C2391">IF(A2391="","",INDEX(Prime_Sub,MATCH(A2391,Company_Name,0)))</f>
        <v/>
      </c>
      <c r="G2391" s="78" t="str" cm="1">
        <f t="array" ref="G2391">IF(F2391="","",INDEX(LCAT_ID,MATCH(F2391,LCAT_Name,0)))</f>
        <v/>
      </c>
      <c r="K2391" s="78" t="str">
        <f>IFERROR(_xlfn.XLOOKUP($J2391,MSA_Title_List,MSA_Title_List!$A$2:$A$643,"",0),"")</f>
        <v/>
      </c>
    </row>
    <row r="2392" spans="2:11">
      <c r="B2392" s="78" t="str" cm="1">
        <f t="array" ref="B2392">IF(A2392="","",INDEX(CAGE,MATCH(A2392,Company_Name,0)))</f>
        <v/>
      </c>
      <c r="C2392" s="80" t="str" cm="1">
        <f t="array" ref="C2392">IF(A2392="","",INDEX(Prime_Sub,MATCH(A2392,Company_Name,0)))</f>
        <v/>
      </c>
      <c r="G2392" s="78" t="str" cm="1">
        <f t="array" ref="G2392">IF(F2392="","",INDEX(LCAT_ID,MATCH(F2392,LCAT_Name,0)))</f>
        <v/>
      </c>
      <c r="K2392" s="78" t="str">
        <f>IFERROR(_xlfn.XLOOKUP($J2392,MSA_Title_List,MSA_Title_List!$A$2:$A$643,"",0),"")</f>
        <v/>
      </c>
    </row>
    <row r="2393" spans="2:11">
      <c r="B2393" s="78" t="str" cm="1">
        <f t="array" ref="B2393">IF(A2393="","",INDEX(CAGE,MATCH(A2393,Company_Name,0)))</f>
        <v/>
      </c>
      <c r="C2393" s="80" t="str" cm="1">
        <f t="array" ref="C2393">IF(A2393="","",INDEX(Prime_Sub,MATCH(A2393,Company_Name,0)))</f>
        <v/>
      </c>
      <c r="G2393" s="78" t="str" cm="1">
        <f t="array" ref="G2393">IF(F2393="","",INDEX(LCAT_ID,MATCH(F2393,LCAT_Name,0)))</f>
        <v/>
      </c>
      <c r="K2393" s="78" t="str">
        <f>IFERROR(_xlfn.XLOOKUP($J2393,MSA_Title_List,MSA_Title_List!$A$2:$A$643,"",0),"")</f>
        <v/>
      </c>
    </row>
    <row r="2394" spans="2:11">
      <c r="B2394" s="78" t="str" cm="1">
        <f t="array" ref="B2394">IF(A2394="","",INDEX(CAGE,MATCH(A2394,Company_Name,0)))</f>
        <v/>
      </c>
      <c r="C2394" s="80" t="str" cm="1">
        <f t="array" ref="C2394">IF(A2394="","",INDEX(Prime_Sub,MATCH(A2394,Company_Name,0)))</f>
        <v/>
      </c>
      <c r="G2394" s="78" t="str" cm="1">
        <f t="array" ref="G2394">IF(F2394="","",INDEX(LCAT_ID,MATCH(F2394,LCAT_Name,0)))</f>
        <v/>
      </c>
      <c r="K2394" s="78" t="str">
        <f>IFERROR(_xlfn.XLOOKUP($J2394,MSA_Title_List,MSA_Title_List!$A$2:$A$643,"",0),"")</f>
        <v/>
      </c>
    </row>
    <row r="2395" spans="2:11">
      <c r="B2395" s="78" t="str" cm="1">
        <f t="array" ref="B2395">IF(A2395="","",INDEX(CAGE,MATCH(A2395,Company_Name,0)))</f>
        <v/>
      </c>
      <c r="C2395" s="80" t="str" cm="1">
        <f t="array" ref="C2395">IF(A2395="","",INDEX(Prime_Sub,MATCH(A2395,Company_Name,0)))</f>
        <v/>
      </c>
      <c r="G2395" s="78" t="str" cm="1">
        <f t="array" ref="G2395">IF(F2395="","",INDEX(LCAT_ID,MATCH(F2395,LCAT_Name,0)))</f>
        <v/>
      </c>
      <c r="K2395" s="78" t="str">
        <f>IFERROR(_xlfn.XLOOKUP($J2395,MSA_Title_List,MSA_Title_List!$A$2:$A$643,"",0),"")</f>
        <v/>
      </c>
    </row>
    <row r="2396" spans="2:11">
      <c r="B2396" s="78" t="str" cm="1">
        <f t="array" ref="B2396">IF(A2396="","",INDEX(CAGE,MATCH(A2396,Company_Name,0)))</f>
        <v/>
      </c>
      <c r="C2396" s="80" t="str" cm="1">
        <f t="array" ref="C2396">IF(A2396="","",INDEX(Prime_Sub,MATCH(A2396,Company_Name,0)))</f>
        <v/>
      </c>
      <c r="G2396" s="78" t="str" cm="1">
        <f t="array" ref="G2396">IF(F2396="","",INDEX(LCAT_ID,MATCH(F2396,LCAT_Name,0)))</f>
        <v/>
      </c>
      <c r="K2396" s="78" t="str">
        <f>IFERROR(_xlfn.XLOOKUP($J2396,MSA_Title_List,MSA_Title_List!$A$2:$A$643,"",0),"")</f>
        <v/>
      </c>
    </row>
    <row r="2397" spans="2:11">
      <c r="B2397" s="78" t="str" cm="1">
        <f t="array" ref="B2397">IF(A2397="","",INDEX(CAGE,MATCH(A2397,Company_Name,0)))</f>
        <v/>
      </c>
      <c r="C2397" s="80" t="str" cm="1">
        <f t="array" ref="C2397">IF(A2397="","",INDEX(Prime_Sub,MATCH(A2397,Company_Name,0)))</f>
        <v/>
      </c>
      <c r="G2397" s="78" t="str" cm="1">
        <f t="array" ref="G2397">IF(F2397="","",INDEX(LCAT_ID,MATCH(F2397,LCAT_Name,0)))</f>
        <v/>
      </c>
      <c r="K2397" s="78" t="str">
        <f>IFERROR(_xlfn.XLOOKUP($J2397,MSA_Title_List,MSA_Title_List!$A$2:$A$643,"",0),"")</f>
        <v/>
      </c>
    </row>
    <row r="2398" spans="2:11">
      <c r="B2398" s="78" t="str" cm="1">
        <f t="array" ref="B2398">IF(A2398="","",INDEX(CAGE,MATCH(A2398,Company_Name,0)))</f>
        <v/>
      </c>
      <c r="C2398" s="80" t="str" cm="1">
        <f t="array" ref="C2398">IF(A2398="","",INDEX(Prime_Sub,MATCH(A2398,Company_Name,0)))</f>
        <v/>
      </c>
      <c r="G2398" s="78" t="str" cm="1">
        <f t="array" ref="G2398">IF(F2398="","",INDEX(LCAT_ID,MATCH(F2398,LCAT_Name,0)))</f>
        <v/>
      </c>
      <c r="K2398" s="78" t="str">
        <f>IFERROR(_xlfn.XLOOKUP($J2398,MSA_Title_List,MSA_Title_List!$A$2:$A$643,"",0),"")</f>
        <v/>
      </c>
    </row>
    <row r="2399" spans="2:11">
      <c r="B2399" s="78" t="str" cm="1">
        <f t="array" ref="B2399">IF(A2399="","",INDEX(CAGE,MATCH(A2399,Company_Name,0)))</f>
        <v/>
      </c>
      <c r="C2399" s="80" t="str" cm="1">
        <f t="array" ref="C2399">IF(A2399="","",INDEX(Prime_Sub,MATCH(A2399,Company_Name,0)))</f>
        <v/>
      </c>
      <c r="G2399" s="78" t="str" cm="1">
        <f t="array" ref="G2399">IF(F2399="","",INDEX(LCAT_ID,MATCH(F2399,LCAT_Name,0)))</f>
        <v/>
      </c>
      <c r="K2399" s="78" t="str">
        <f>IFERROR(_xlfn.XLOOKUP($J2399,MSA_Title_List,MSA_Title_List!$A$2:$A$643,"",0),"")</f>
        <v/>
      </c>
    </row>
    <row r="2400" spans="2:11">
      <c r="B2400" s="78" t="str" cm="1">
        <f t="array" ref="B2400">IF(A2400="","",INDEX(CAGE,MATCH(A2400,Company_Name,0)))</f>
        <v/>
      </c>
      <c r="C2400" s="80" t="str" cm="1">
        <f t="array" ref="C2400">IF(A2400="","",INDEX(Prime_Sub,MATCH(A2400,Company_Name,0)))</f>
        <v/>
      </c>
      <c r="G2400" s="78" t="str" cm="1">
        <f t="array" ref="G2400">IF(F2400="","",INDEX(LCAT_ID,MATCH(F2400,LCAT_Name,0)))</f>
        <v/>
      </c>
      <c r="K2400" s="78" t="str">
        <f>IFERROR(_xlfn.XLOOKUP($J2400,MSA_Title_List,MSA_Title_List!$A$2:$A$643,"",0),"")</f>
        <v/>
      </c>
    </row>
    <row r="2401" spans="2:11">
      <c r="B2401" s="78" t="str" cm="1">
        <f t="array" ref="B2401">IF(A2401="","",INDEX(CAGE,MATCH(A2401,Company_Name,0)))</f>
        <v/>
      </c>
      <c r="C2401" s="80" t="str" cm="1">
        <f t="array" ref="C2401">IF(A2401="","",INDEX(Prime_Sub,MATCH(A2401,Company_Name,0)))</f>
        <v/>
      </c>
      <c r="G2401" s="78" t="str" cm="1">
        <f t="array" ref="G2401">IF(F2401="","",INDEX(LCAT_ID,MATCH(F2401,LCAT_Name,0)))</f>
        <v/>
      </c>
      <c r="K2401" s="78" t="str">
        <f>IFERROR(_xlfn.XLOOKUP($J2401,MSA_Title_List,MSA_Title_List!$A$2:$A$643,"",0),"")</f>
        <v/>
      </c>
    </row>
    <row r="2402" spans="2:11">
      <c r="B2402" s="78" t="str" cm="1">
        <f t="array" ref="B2402">IF(A2402="","",INDEX(CAGE,MATCH(A2402,Company_Name,0)))</f>
        <v/>
      </c>
      <c r="C2402" s="80" t="str" cm="1">
        <f t="array" ref="C2402">IF(A2402="","",INDEX(Prime_Sub,MATCH(A2402,Company_Name,0)))</f>
        <v/>
      </c>
      <c r="G2402" s="78" t="str" cm="1">
        <f t="array" ref="G2402">IF(F2402="","",INDEX(LCAT_ID,MATCH(F2402,LCAT_Name,0)))</f>
        <v/>
      </c>
      <c r="K2402" s="78" t="str">
        <f>IFERROR(_xlfn.XLOOKUP($J2402,MSA_Title_List,MSA_Title_List!$A$2:$A$643,"",0),"")</f>
        <v/>
      </c>
    </row>
    <row r="2403" spans="2:11">
      <c r="B2403" s="78" t="str" cm="1">
        <f t="array" ref="B2403">IF(A2403="","",INDEX(CAGE,MATCH(A2403,Company_Name,0)))</f>
        <v/>
      </c>
      <c r="C2403" s="80" t="str" cm="1">
        <f t="array" ref="C2403">IF(A2403="","",INDEX(Prime_Sub,MATCH(A2403,Company_Name,0)))</f>
        <v/>
      </c>
      <c r="G2403" s="78" t="str" cm="1">
        <f t="array" ref="G2403">IF(F2403="","",INDEX(LCAT_ID,MATCH(F2403,LCAT_Name,0)))</f>
        <v/>
      </c>
      <c r="K2403" s="78" t="str">
        <f>IFERROR(_xlfn.XLOOKUP($J2403,MSA_Title_List,MSA_Title_List!$A$2:$A$643,"",0),"")</f>
        <v/>
      </c>
    </row>
    <row r="2404" spans="2:11">
      <c r="B2404" s="78" t="str" cm="1">
        <f t="array" ref="B2404">IF(A2404="","",INDEX(CAGE,MATCH(A2404,Company_Name,0)))</f>
        <v/>
      </c>
      <c r="C2404" s="80" t="str" cm="1">
        <f t="array" ref="C2404">IF(A2404="","",INDEX(Prime_Sub,MATCH(A2404,Company_Name,0)))</f>
        <v/>
      </c>
      <c r="G2404" s="78" t="str" cm="1">
        <f t="array" ref="G2404">IF(F2404="","",INDEX(LCAT_ID,MATCH(F2404,LCAT_Name,0)))</f>
        <v/>
      </c>
      <c r="K2404" s="78" t="str">
        <f>IFERROR(_xlfn.XLOOKUP($J2404,MSA_Title_List,MSA_Title_List!$A$2:$A$643,"",0),"")</f>
        <v/>
      </c>
    </row>
    <row r="2405" spans="2:11">
      <c r="B2405" s="78" t="str" cm="1">
        <f t="array" ref="B2405">IF(A2405="","",INDEX(CAGE,MATCH(A2405,Company_Name,0)))</f>
        <v/>
      </c>
      <c r="C2405" s="80" t="str" cm="1">
        <f t="array" ref="C2405">IF(A2405="","",INDEX(Prime_Sub,MATCH(A2405,Company_Name,0)))</f>
        <v/>
      </c>
      <c r="G2405" s="78" t="str" cm="1">
        <f t="array" ref="G2405">IF(F2405="","",INDEX(LCAT_ID,MATCH(F2405,LCAT_Name,0)))</f>
        <v/>
      </c>
      <c r="K2405" s="78" t="str">
        <f>IFERROR(_xlfn.XLOOKUP($J2405,MSA_Title_List,MSA_Title_List!$A$2:$A$643,"",0),"")</f>
        <v/>
      </c>
    </row>
    <row r="2406" spans="2:11">
      <c r="B2406" s="78" t="str" cm="1">
        <f t="array" ref="B2406">IF(A2406="","",INDEX(CAGE,MATCH(A2406,Company_Name,0)))</f>
        <v/>
      </c>
      <c r="C2406" s="80" t="str" cm="1">
        <f t="array" ref="C2406">IF(A2406="","",INDEX(Prime_Sub,MATCH(A2406,Company_Name,0)))</f>
        <v/>
      </c>
      <c r="G2406" s="78" t="str" cm="1">
        <f t="array" ref="G2406">IF(F2406="","",INDEX(LCAT_ID,MATCH(F2406,LCAT_Name,0)))</f>
        <v/>
      </c>
      <c r="K2406" s="78" t="str">
        <f>IFERROR(_xlfn.XLOOKUP($J2406,MSA_Title_List,MSA_Title_List!$A$2:$A$643,"",0),"")</f>
        <v/>
      </c>
    </row>
    <row r="2407" spans="2:11">
      <c r="B2407" s="78" t="str" cm="1">
        <f t="array" ref="B2407">IF(A2407="","",INDEX(CAGE,MATCH(A2407,Company_Name,0)))</f>
        <v/>
      </c>
      <c r="C2407" s="80" t="str" cm="1">
        <f t="array" ref="C2407">IF(A2407="","",INDEX(Prime_Sub,MATCH(A2407,Company_Name,0)))</f>
        <v/>
      </c>
      <c r="G2407" s="78" t="str" cm="1">
        <f t="array" ref="G2407">IF(F2407="","",INDEX(LCAT_ID,MATCH(F2407,LCAT_Name,0)))</f>
        <v/>
      </c>
      <c r="K2407" s="78" t="str">
        <f>IFERROR(_xlfn.XLOOKUP($J2407,MSA_Title_List,MSA_Title_List!$A$2:$A$643,"",0),"")</f>
        <v/>
      </c>
    </row>
    <row r="2408" spans="2:11">
      <c r="B2408" s="78" t="str" cm="1">
        <f t="array" ref="B2408">IF(A2408="","",INDEX(CAGE,MATCH(A2408,Company_Name,0)))</f>
        <v/>
      </c>
      <c r="C2408" s="80" t="str" cm="1">
        <f t="array" ref="C2408">IF(A2408="","",INDEX(Prime_Sub,MATCH(A2408,Company_Name,0)))</f>
        <v/>
      </c>
      <c r="G2408" s="78" t="str" cm="1">
        <f t="array" ref="G2408">IF(F2408="","",INDEX(LCAT_ID,MATCH(F2408,LCAT_Name,0)))</f>
        <v/>
      </c>
      <c r="K2408" s="78" t="str">
        <f>IFERROR(_xlfn.XLOOKUP($J2408,MSA_Title_List,MSA_Title_List!$A$2:$A$643,"",0),"")</f>
        <v/>
      </c>
    </row>
    <row r="2409" spans="2:11">
      <c r="B2409" s="78" t="str" cm="1">
        <f t="array" ref="B2409">IF(A2409="","",INDEX(CAGE,MATCH(A2409,Company_Name,0)))</f>
        <v/>
      </c>
      <c r="C2409" s="80" t="str" cm="1">
        <f t="array" ref="C2409">IF(A2409="","",INDEX(Prime_Sub,MATCH(A2409,Company_Name,0)))</f>
        <v/>
      </c>
      <c r="G2409" s="78" t="str" cm="1">
        <f t="array" ref="G2409">IF(F2409="","",INDEX(LCAT_ID,MATCH(F2409,LCAT_Name,0)))</f>
        <v/>
      </c>
      <c r="K2409" s="78" t="str">
        <f>IFERROR(_xlfn.XLOOKUP($J2409,MSA_Title_List,MSA_Title_List!$A$2:$A$643,"",0),"")</f>
        <v/>
      </c>
    </row>
    <row r="2410" spans="2:11">
      <c r="B2410" s="78" t="str" cm="1">
        <f t="array" ref="B2410">IF(A2410="","",INDEX(CAGE,MATCH(A2410,Company_Name,0)))</f>
        <v/>
      </c>
      <c r="C2410" s="80" t="str" cm="1">
        <f t="array" ref="C2410">IF(A2410="","",INDEX(Prime_Sub,MATCH(A2410,Company_Name,0)))</f>
        <v/>
      </c>
      <c r="G2410" s="78" t="str" cm="1">
        <f t="array" ref="G2410">IF(F2410="","",INDEX(LCAT_ID,MATCH(F2410,LCAT_Name,0)))</f>
        <v/>
      </c>
      <c r="K2410" s="78" t="str">
        <f>IFERROR(_xlfn.XLOOKUP($J2410,MSA_Title_List,MSA_Title_List!$A$2:$A$643,"",0),"")</f>
        <v/>
      </c>
    </row>
    <row r="2411" spans="2:11">
      <c r="B2411" s="78" t="str" cm="1">
        <f t="array" ref="B2411">IF(A2411="","",INDEX(CAGE,MATCH(A2411,Company_Name,0)))</f>
        <v/>
      </c>
      <c r="C2411" s="80" t="str" cm="1">
        <f t="array" ref="C2411">IF(A2411="","",INDEX(Prime_Sub,MATCH(A2411,Company_Name,0)))</f>
        <v/>
      </c>
      <c r="G2411" s="78" t="str" cm="1">
        <f t="array" ref="G2411">IF(F2411="","",INDEX(LCAT_ID,MATCH(F2411,LCAT_Name,0)))</f>
        <v/>
      </c>
      <c r="K2411" s="78" t="str">
        <f>IFERROR(_xlfn.XLOOKUP($J2411,MSA_Title_List,MSA_Title_List!$A$2:$A$643,"",0),"")</f>
        <v/>
      </c>
    </row>
    <row r="2412" spans="2:11">
      <c r="B2412" s="78" t="str" cm="1">
        <f t="array" ref="B2412">IF(A2412="","",INDEX(CAGE,MATCH(A2412,Company_Name,0)))</f>
        <v/>
      </c>
      <c r="C2412" s="80" t="str" cm="1">
        <f t="array" ref="C2412">IF(A2412="","",INDEX(Prime_Sub,MATCH(A2412,Company_Name,0)))</f>
        <v/>
      </c>
      <c r="G2412" s="78" t="str" cm="1">
        <f t="array" ref="G2412">IF(F2412="","",INDEX(LCAT_ID,MATCH(F2412,LCAT_Name,0)))</f>
        <v/>
      </c>
      <c r="K2412" s="78" t="str">
        <f>IFERROR(_xlfn.XLOOKUP($J2412,MSA_Title_List,MSA_Title_List!$A$2:$A$643,"",0),"")</f>
        <v/>
      </c>
    </row>
    <row r="2413" spans="2:11">
      <c r="B2413" s="78" t="str" cm="1">
        <f t="array" ref="B2413">IF(A2413="","",INDEX(CAGE,MATCH(A2413,Company_Name,0)))</f>
        <v/>
      </c>
      <c r="C2413" s="80" t="str" cm="1">
        <f t="array" ref="C2413">IF(A2413="","",INDEX(Prime_Sub,MATCH(A2413,Company_Name,0)))</f>
        <v/>
      </c>
      <c r="G2413" s="78" t="str" cm="1">
        <f t="array" ref="G2413">IF(F2413="","",INDEX(LCAT_ID,MATCH(F2413,LCAT_Name,0)))</f>
        <v/>
      </c>
      <c r="K2413" s="78" t="str">
        <f>IFERROR(_xlfn.XLOOKUP($J2413,MSA_Title_List,MSA_Title_List!$A$2:$A$643,"",0),"")</f>
        <v/>
      </c>
    </row>
    <row r="2414" spans="2:11">
      <c r="B2414" s="78" t="str" cm="1">
        <f t="array" ref="B2414">IF(A2414="","",INDEX(CAGE,MATCH(A2414,Company_Name,0)))</f>
        <v/>
      </c>
      <c r="C2414" s="80" t="str" cm="1">
        <f t="array" ref="C2414">IF(A2414="","",INDEX(Prime_Sub,MATCH(A2414,Company_Name,0)))</f>
        <v/>
      </c>
      <c r="G2414" s="78" t="str" cm="1">
        <f t="array" ref="G2414">IF(F2414="","",INDEX(LCAT_ID,MATCH(F2414,LCAT_Name,0)))</f>
        <v/>
      </c>
      <c r="K2414" s="78" t="str">
        <f>IFERROR(_xlfn.XLOOKUP($J2414,MSA_Title_List,MSA_Title_List!$A$2:$A$643,"",0),"")</f>
        <v/>
      </c>
    </row>
    <row r="2415" spans="2:11">
      <c r="B2415" s="78" t="str" cm="1">
        <f t="array" ref="B2415">IF(A2415="","",INDEX(CAGE,MATCH(A2415,Company_Name,0)))</f>
        <v/>
      </c>
      <c r="C2415" s="80" t="str" cm="1">
        <f t="array" ref="C2415">IF(A2415="","",INDEX(Prime_Sub,MATCH(A2415,Company_Name,0)))</f>
        <v/>
      </c>
      <c r="G2415" s="78" t="str" cm="1">
        <f t="array" ref="G2415">IF(F2415="","",INDEX(LCAT_ID,MATCH(F2415,LCAT_Name,0)))</f>
        <v/>
      </c>
      <c r="K2415" s="78" t="str">
        <f>IFERROR(_xlfn.XLOOKUP($J2415,MSA_Title_List,MSA_Title_List!$A$2:$A$643,"",0),"")</f>
        <v/>
      </c>
    </row>
    <row r="2416" spans="2:11">
      <c r="B2416" s="78" t="str" cm="1">
        <f t="array" ref="B2416">IF(A2416="","",INDEX(CAGE,MATCH(A2416,Company_Name,0)))</f>
        <v/>
      </c>
      <c r="C2416" s="80" t="str" cm="1">
        <f t="array" ref="C2416">IF(A2416="","",INDEX(Prime_Sub,MATCH(A2416,Company_Name,0)))</f>
        <v/>
      </c>
      <c r="G2416" s="78" t="str" cm="1">
        <f t="array" ref="G2416">IF(F2416="","",INDEX(LCAT_ID,MATCH(F2416,LCAT_Name,0)))</f>
        <v/>
      </c>
      <c r="K2416" s="78" t="str">
        <f>IFERROR(_xlfn.XLOOKUP($J2416,MSA_Title_List,MSA_Title_List!$A$2:$A$643,"",0),"")</f>
        <v/>
      </c>
    </row>
    <row r="2417" spans="2:11">
      <c r="B2417" s="78" t="str" cm="1">
        <f t="array" ref="B2417">IF(A2417="","",INDEX(CAGE,MATCH(A2417,Company_Name,0)))</f>
        <v/>
      </c>
      <c r="C2417" s="80" t="str" cm="1">
        <f t="array" ref="C2417">IF(A2417="","",INDEX(Prime_Sub,MATCH(A2417,Company_Name,0)))</f>
        <v/>
      </c>
      <c r="G2417" s="78" t="str" cm="1">
        <f t="array" ref="G2417">IF(F2417="","",INDEX(LCAT_ID,MATCH(F2417,LCAT_Name,0)))</f>
        <v/>
      </c>
      <c r="K2417" s="78" t="str">
        <f>IFERROR(_xlfn.XLOOKUP($J2417,MSA_Title_List,MSA_Title_List!$A$2:$A$643,"",0),"")</f>
        <v/>
      </c>
    </row>
    <row r="2418" spans="2:11">
      <c r="B2418" s="78" t="str" cm="1">
        <f t="array" ref="B2418">IF(A2418="","",INDEX(CAGE,MATCH(A2418,Company_Name,0)))</f>
        <v/>
      </c>
      <c r="C2418" s="80" t="str" cm="1">
        <f t="array" ref="C2418">IF(A2418="","",INDEX(Prime_Sub,MATCH(A2418,Company_Name,0)))</f>
        <v/>
      </c>
      <c r="G2418" s="78" t="str" cm="1">
        <f t="array" ref="G2418">IF(F2418="","",INDEX(LCAT_ID,MATCH(F2418,LCAT_Name,0)))</f>
        <v/>
      </c>
      <c r="K2418" s="78" t="str">
        <f>IFERROR(_xlfn.XLOOKUP($J2418,MSA_Title_List,MSA_Title_List!$A$2:$A$643,"",0),"")</f>
        <v/>
      </c>
    </row>
    <row r="2419" spans="2:11">
      <c r="B2419" s="78" t="str" cm="1">
        <f t="array" ref="B2419">IF(A2419="","",INDEX(CAGE,MATCH(A2419,Company_Name,0)))</f>
        <v/>
      </c>
      <c r="C2419" s="80" t="str" cm="1">
        <f t="array" ref="C2419">IF(A2419="","",INDEX(Prime_Sub,MATCH(A2419,Company_Name,0)))</f>
        <v/>
      </c>
      <c r="G2419" s="78" t="str" cm="1">
        <f t="array" ref="G2419">IF(F2419="","",INDEX(LCAT_ID,MATCH(F2419,LCAT_Name,0)))</f>
        <v/>
      </c>
      <c r="K2419" s="78" t="str">
        <f>IFERROR(_xlfn.XLOOKUP($J2419,MSA_Title_List,MSA_Title_List!$A$2:$A$643,"",0),"")</f>
        <v/>
      </c>
    </row>
    <row r="2420" spans="2:11">
      <c r="B2420" s="78" t="str" cm="1">
        <f t="array" ref="B2420">IF(A2420="","",INDEX(CAGE,MATCH(A2420,Company_Name,0)))</f>
        <v/>
      </c>
      <c r="C2420" s="80" t="str" cm="1">
        <f t="array" ref="C2420">IF(A2420="","",INDEX(Prime_Sub,MATCH(A2420,Company_Name,0)))</f>
        <v/>
      </c>
      <c r="G2420" s="78" t="str" cm="1">
        <f t="array" ref="G2420">IF(F2420="","",INDEX(LCAT_ID,MATCH(F2420,LCAT_Name,0)))</f>
        <v/>
      </c>
      <c r="K2420" s="78" t="str">
        <f>IFERROR(_xlfn.XLOOKUP($J2420,MSA_Title_List,MSA_Title_List!$A$2:$A$643,"",0),"")</f>
        <v/>
      </c>
    </row>
    <row r="2421" spans="2:11">
      <c r="B2421" s="78" t="str" cm="1">
        <f t="array" ref="B2421">IF(A2421="","",INDEX(CAGE,MATCH(A2421,Company_Name,0)))</f>
        <v/>
      </c>
      <c r="C2421" s="80" t="str" cm="1">
        <f t="array" ref="C2421">IF(A2421="","",INDEX(Prime_Sub,MATCH(A2421,Company_Name,0)))</f>
        <v/>
      </c>
      <c r="G2421" s="78" t="str" cm="1">
        <f t="array" ref="G2421">IF(F2421="","",INDEX(LCAT_ID,MATCH(F2421,LCAT_Name,0)))</f>
        <v/>
      </c>
      <c r="K2421" s="78" t="str">
        <f>IFERROR(_xlfn.XLOOKUP($J2421,MSA_Title_List,MSA_Title_List!$A$2:$A$643,"",0),"")</f>
        <v/>
      </c>
    </row>
    <row r="2422" spans="2:11">
      <c r="B2422" s="78" t="str" cm="1">
        <f t="array" ref="B2422">IF(A2422="","",INDEX(CAGE,MATCH(A2422,Company_Name,0)))</f>
        <v/>
      </c>
      <c r="C2422" s="80" t="str" cm="1">
        <f t="array" ref="C2422">IF(A2422="","",INDEX(Prime_Sub,MATCH(A2422,Company_Name,0)))</f>
        <v/>
      </c>
      <c r="G2422" s="78" t="str" cm="1">
        <f t="array" ref="G2422">IF(F2422="","",INDEX(LCAT_ID,MATCH(F2422,LCAT_Name,0)))</f>
        <v/>
      </c>
      <c r="K2422" s="78" t="str">
        <f>IFERROR(_xlfn.XLOOKUP($J2422,MSA_Title_List,MSA_Title_List!$A$2:$A$643,"",0),"")</f>
        <v/>
      </c>
    </row>
    <row r="2423" spans="2:11">
      <c r="B2423" s="78" t="str" cm="1">
        <f t="array" ref="B2423">IF(A2423="","",INDEX(CAGE,MATCH(A2423,Company_Name,0)))</f>
        <v/>
      </c>
      <c r="C2423" s="80" t="str" cm="1">
        <f t="array" ref="C2423">IF(A2423="","",INDEX(Prime_Sub,MATCH(A2423,Company_Name,0)))</f>
        <v/>
      </c>
      <c r="G2423" s="78" t="str" cm="1">
        <f t="array" ref="G2423">IF(F2423="","",INDEX(LCAT_ID,MATCH(F2423,LCAT_Name,0)))</f>
        <v/>
      </c>
      <c r="K2423" s="78" t="str">
        <f>IFERROR(_xlfn.XLOOKUP($J2423,MSA_Title_List,MSA_Title_List!$A$2:$A$643,"",0),"")</f>
        <v/>
      </c>
    </row>
    <row r="2424" spans="2:11">
      <c r="B2424" s="78" t="str" cm="1">
        <f t="array" ref="B2424">IF(A2424="","",INDEX(CAGE,MATCH(A2424,Company_Name,0)))</f>
        <v/>
      </c>
      <c r="C2424" s="80" t="str" cm="1">
        <f t="array" ref="C2424">IF(A2424="","",INDEX(Prime_Sub,MATCH(A2424,Company_Name,0)))</f>
        <v/>
      </c>
      <c r="G2424" s="78" t="str" cm="1">
        <f t="array" ref="G2424">IF(F2424="","",INDEX(LCAT_ID,MATCH(F2424,LCAT_Name,0)))</f>
        <v/>
      </c>
      <c r="K2424" s="78" t="str">
        <f>IFERROR(_xlfn.XLOOKUP($J2424,MSA_Title_List,MSA_Title_List!$A$2:$A$643,"",0),"")</f>
        <v/>
      </c>
    </row>
    <row r="2425" spans="2:11">
      <c r="B2425" s="78" t="str" cm="1">
        <f t="array" ref="B2425">IF(A2425="","",INDEX(CAGE,MATCH(A2425,Company_Name,0)))</f>
        <v/>
      </c>
      <c r="C2425" s="80" t="str" cm="1">
        <f t="array" ref="C2425">IF(A2425="","",INDEX(Prime_Sub,MATCH(A2425,Company_Name,0)))</f>
        <v/>
      </c>
      <c r="G2425" s="78" t="str" cm="1">
        <f t="array" ref="G2425">IF(F2425="","",INDEX(LCAT_ID,MATCH(F2425,LCAT_Name,0)))</f>
        <v/>
      </c>
      <c r="K2425" s="78" t="str">
        <f>IFERROR(_xlfn.XLOOKUP($J2425,MSA_Title_List,MSA_Title_List!$A$2:$A$643,"",0),"")</f>
        <v/>
      </c>
    </row>
    <row r="2426" spans="2:11">
      <c r="B2426" s="78" t="str" cm="1">
        <f t="array" ref="B2426">IF(A2426="","",INDEX(CAGE,MATCH(A2426,Company_Name,0)))</f>
        <v/>
      </c>
      <c r="C2426" s="80" t="str" cm="1">
        <f t="array" ref="C2426">IF(A2426="","",INDEX(Prime_Sub,MATCH(A2426,Company_Name,0)))</f>
        <v/>
      </c>
      <c r="G2426" s="78" t="str" cm="1">
        <f t="array" ref="G2426">IF(F2426="","",INDEX(LCAT_ID,MATCH(F2426,LCAT_Name,0)))</f>
        <v/>
      </c>
      <c r="K2426" s="78" t="str">
        <f>IFERROR(_xlfn.XLOOKUP($J2426,MSA_Title_List,MSA_Title_List!$A$2:$A$643,"",0),"")</f>
        <v/>
      </c>
    </row>
    <row r="2427" spans="2:11">
      <c r="B2427" s="78" t="str" cm="1">
        <f t="array" ref="B2427">IF(A2427="","",INDEX(CAGE,MATCH(A2427,Company_Name,0)))</f>
        <v/>
      </c>
      <c r="C2427" s="80" t="str" cm="1">
        <f t="array" ref="C2427">IF(A2427="","",INDEX(Prime_Sub,MATCH(A2427,Company_Name,0)))</f>
        <v/>
      </c>
      <c r="G2427" s="78" t="str" cm="1">
        <f t="array" ref="G2427">IF(F2427="","",INDEX(LCAT_ID,MATCH(F2427,LCAT_Name,0)))</f>
        <v/>
      </c>
      <c r="K2427" s="78" t="str">
        <f>IFERROR(_xlfn.XLOOKUP($J2427,MSA_Title_List,MSA_Title_List!$A$2:$A$643,"",0),"")</f>
        <v/>
      </c>
    </row>
    <row r="2428" spans="2:11">
      <c r="B2428" s="78" t="str" cm="1">
        <f t="array" ref="B2428">IF(A2428="","",INDEX(CAGE,MATCH(A2428,Company_Name,0)))</f>
        <v/>
      </c>
      <c r="C2428" s="80" t="str" cm="1">
        <f t="array" ref="C2428">IF(A2428="","",INDEX(Prime_Sub,MATCH(A2428,Company_Name,0)))</f>
        <v/>
      </c>
      <c r="G2428" s="78" t="str" cm="1">
        <f t="array" ref="G2428">IF(F2428="","",INDEX(LCAT_ID,MATCH(F2428,LCAT_Name,0)))</f>
        <v/>
      </c>
      <c r="K2428" s="78" t="str">
        <f>IFERROR(_xlfn.XLOOKUP($J2428,MSA_Title_List,MSA_Title_List!$A$2:$A$643,"",0),"")</f>
        <v/>
      </c>
    </row>
    <row r="2429" spans="2:11">
      <c r="B2429" s="78" t="str" cm="1">
        <f t="array" ref="B2429">IF(A2429="","",INDEX(CAGE,MATCH(A2429,Company_Name,0)))</f>
        <v/>
      </c>
      <c r="C2429" s="80" t="str" cm="1">
        <f t="array" ref="C2429">IF(A2429="","",INDEX(Prime_Sub,MATCH(A2429,Company_Name,0)))</f>
        <v/>
      </c>
      <c r="G2429" s="78" t="str" cm="1">
        <f t="array" ref="G2429">IF(F2429="","",INDEX(LCAT_ID,MATCH(F2429,LCAT_Name,0)))</f>
        <v/>
      </c>
      <c r="K2429" s="78" t="str">
        <f>IFERROR(_xlfn.XLOOKUP($J2429,MSA_Title_List,MSA_Title_List!$A$2:$A$643,"",0),"")</f>
        <v/>
      </c>
    </row>
    <row r="2430" spans="2:11">
      <c r="B2430" s="78" t="str" cm="1">
        <f t="array" ref="B2430">IF(A2430="","",INDEX(CAGE,MATCH(A2430,Company_Name,0)))</f>
        <v/>
      </c>
      <c r="C2430" s="80" t="str" cm="1">
        <f t="array" ref="C2430">IF(A2430="","",INDEX(Prime_Sub,MATCH(A2430,Company_Name,0)))</f>
        <v/>
      </c>
      <c r="G2430" s="78" t="str" cm="1">
        <f t="array" ref="G2430">IF(F2430="","",INDEX(LCAT_ID,MATCH(F2430,LCAT_Name,0)))</f>
        <v/>
      </c>
      <c r="K2430" s="78" t="str">
        <f>IFERROR(_xlfn.XLOOKUP($J2430,MSA_Title_List,MSA_Title_List!$A$2:$A$643,"",0),"")</f>
        <v/>
      </c>
    </row>
    <row r="2431" spans="2:11">
      <c r="B2431" s="78" t="str" cm="1">
        <f t="array" ref="B2431">IF(A2431="","",INDEX(CAGE,MATCH(A2431,Company_Name,0)))</f>
        <v/>
      </c>
      <c r="C2431" s="80" t="str" cm="1">
        <f t="array" ref="C2431">IF(A2431="","",INDEX(Prime_Sub,MATCH(A2431,Company_Name,0)))</f>
        <v/>
      </c>
      <c r="G2431" s="78" t="str" cm="1">
        <f t="array" ref="G2431">IF(F2431="","",INDEX(LCAT_ID,MATCH(F2431,LCAT_Name,0)))</f>
        <v/>
      </c>
      <c r="K2431" s="78" t="str">
        <f>IFERROR(_xlfn.XLOOKUP($J2431,MSA_Title_List,MSA_Title_List!$A$2:$A$643,"",0),"")</f>
        <v/>
      </c>
    </row>
    <row r="2432" spans="2:11">
      <c r="B2432" s="78" t="str" cm="1">
        <f t="array" ref="B2432">IF(A2432="","",INDEX(CAGE,MATCH(A2432,Company_Name,0)))</f>
        <v/>
      </c>
      <c r="C2432" s="80" t="str" cm="1">
        <f t="array" ref="C2432">IF(A2432="","",INDEX(Prime_Sub,MATCH(A2432,Company_Name,0)))</f>
        <v/>
      </c>
      <c r="G2432" s="78" t="str" cm="1">
        <f t="array" ref="G2432">IF(F2432="","",INDEX(LCAT_ID,MATCH(F2432,LCAT_Name,0)))</f>
        <v/>
      </c>
      <c r="K2432" s="78" t="str">
        <f>IFERROR(_xlfn.XLOOKUP($J2432,MSA_Title_List,MSA_Title_List!$A$2:$A$643,"",0),"")</f>
        <v/>
      </c>
    </row>
    <row r="2433" spans="2:11">
      <c r="B2433" s="78" t="str" cm="1">
        <f t="array" ref="B2433">IF(A2433="","",INDEX(CAGE,MATCH(A2433,Company_Name,0)))</f>
        <v/>
      </c>
      <c r="C2433" s="80" t="str" cm="1">
        <f t="array" ref="C2433">IF(A2433="","",INDEX(Prime_Sub,MATCH(A2433,Company_Name,0)))</f>
        <v/>
      </c>
      <c r="G2433" s="78" t="str" cm="1">
        <f t="array" ref="G2433">IF(F2433="","",INDEX(LCAT_ID,MATCH(F2433,LCAT_Name,0)))</f>
        <v/>
      </c>
      <c r="K2433" s="78" t="str">
        <f>IFERROR(_xlfn.XLOOKUP($J2433,MSA_Title_List,MSA_Title_List!$A$2:$A$643,"",0),"")</f>
        <v/>
      </c>
    </row>
    <row r="2434" spans="2:11">
      <c r="B2434" s="78" t="str" cm="1">
        <f t="array" ref="B2434">IF(A2434="","",INDEX(CAGE,MATCH(A2434,Company_Name,0)))</f>
        <v/>
      </c>
      <c r="C2434" s="80" t="str" cm="1">
        <f t="array" ref="C2434">IF(A2434="","",INDEX(Prime_Sub,MATCH(A2434,Company_Name,0)))</f>
        <v/>
      </c>
      <c r="G2434" s="78" t="str" cm="1">
        <f t="array" ref="G2434">IF(F2434="","",INDEX(LCAT_ID,MATCH(F2434,LCAT_Name,0)))</f>
        <v/>
      </c>
      <c r="K2434" s="78" t="str">
        <f>IFERROR(_xlfn.XLOOKUP($J2434,MSA_Title_List,MSA_Title_List!$A$2:$A$643,"",0),"")</f>
        <v/>
      </c>
    </row>
    <row r="2435" spans="2:11">
      <c r="B2435" s="78" t="str" cm="1">
        <f t="array" ref="B2435">IF(A2435="","",INDEX(CAGE,MATCH(A2435,Company_Name,0)))</f>
        <v/>
      </c>
      <c r="C2435" s="80" t="str" cm="1">
        <f t="array" ref="C2435">IF(A2435="","",INDEX(Prime_Sub,MATCH(A2435,Company_Name,0)))</f>
        <v/>
      </c>
      <c r="G2435" s="78" t="str" cm="1">
        <f t="array" ref="G2435">IF(F2435="","",INDEX(LCAT_ID,MATCH(F2435,LCAT_Name,0)))</f>
        <v/>
      </c>
      <c r="K2435" s="78" t="str">
        <f>IFERROR(_xlfn.XLOOKUP($J2435,MSA_Title_List,MSA_Title_List!$A$2:$A$643,"",0),"")</f>
        <v/>
      </c>
    </row>
    <row r="2436" spans="2:11">
      <c r="B2436" s="78" t="str" cm="1">
        <f t="array" ref="B2436">IF(A2436="","",INDEX(CAGE,MATCH(A2436,Company_Name,0)))</f>
        <v/>
      </c>
      <c r="C2436" s="80" t="str" cm="1">
        <f t="array" ref="C2436">IF(A2436="","",INDEX(Prime_Sub,MATCH(A2436,Company_Name,0)))</f>
        <v/>
      </c>
      <c r="G2436" s="78" t="str" cm="1">
        <f t="array" ref="G2436">IF(F2436="","",INDEX(LCAT_ID,MATCH(F2436,LCAT_Name,0)))</f>
        <v/>
      </c>
      <c r="K2436" s="78" t="str">
        <f>IFERROR(_xlfn.XLOOKUP($J2436,MSA_Title_List,MSA_Title_List!$A$2:$A$643,"",0),"")</f>
        <v/>
      </c>
    </row>
    <row r="2437" spans="2:11">
      <c r="B2437" s="78" t="str" cm="1">
        <f t="array" ref="B2437">IF(A2437="","",INDEX(CAGE,MATCH(A2437,Company_Name,0)))</f>
        <v/>
      </c>
      <c r="C2437" s="80" t="str" cm="1">
        <f t="array" ref="C2437">IF(A2437="","",INDEX(Prime_Sub,MATCH(A2437,Company_Name,0)))</f>
        <v/>
      </c>
      <c r="G2437" s="78" t="str" cm="1">
        <f t="array" ref="G2437">IF(F2437="","",INDEX(LCAT_ID,MATCH(F2437,LCAT_Name,0)))</f>
        <v/>
      </c>
      <c r="K2437" s="78" t="str">
        <f>IFERROR(_xlfn.XLOOKUP($J2437,MSA_Title_List,MSA_Title_List!$A$2:$A$643,"",0),"")</f>
        <v/>
      </c>
    </row>
    <row r="2438" spans="2:11">
      <c r="B2438" s="78" t="str" cm="1">
        <f t="array" ref="B2438">IF(A2438="","",INDEX(CAGE,MATCH(A2438,Company_Name,0)))</f>
        <v/>
      </c>
      <c r="C2438" s="80" t="str" cm="1">
        <f t="array" ref="C2438">IF(A2438="","",INDEX(Prime_Sub,MATCH(A2438,Company_Name,0)))</f>
        <v/>
      </c>
      <c r="G2438" s="78" t="str" cm="1">
        <f t="array" ref="G2438">IF(F2438="","",INDEX(LCAT_ID,MATCH(F2438,LCAT_Name,0)))</f>
        <v/>
      </c>
      <c r="K2438" s="78" t="str">
        <f>IFERROR(_xlfn.XLOOKUP($J2438,MSA_Title_List,MSA_Title_List!$A$2:$A$643,"",0),"")</f>
        <v/>
      </c>
    </row>
    <row r="2439" spans="2:11">
      <c r="B2439" s="78" t="str" cm="1">
        <f t="array" ref="B2439">IF(A2439="","",INDEX(CAGE,MATCH(A2439,Company_Name,0)))</f>
        <v/>
      </c>
      <c r="C2439" s="80" t="str" cm="1">
        <f t="array" ref="C2439">IF(A2439="","",INDEX(Prime_Sub,MATCH(A2439,Company_Name,0)))</f>
        <v/>
      </c>
      <c r="G2439" s="78" t="str" cm="1">
        <f t="array" ref="G2439">IF(F2439="","",INDEX(LCAT_ID,MATCH(F2439,LCAT_Name,0)))</f>
        <v/>
      </c>
      <c r="K2439" s="78" t="str">
        <f>IFERROR(_xlfn.XLOOKUP($J2439,MSA_Title_List,MSA_Title_List!$A$2:$A$643,"",0),"")</f>
        <v/>
      </c>
    </row>
    <row r="2440" spans="2:11">
      <c r="B2440" s="78" t="str" cm="1">
        <f t="array" ref="B2440">IF(A2440="","",INDEX(CAGE,MATCH(A2440,Company_Name,0)))</f>
        <v/>
      </c>
      <c r="C2440" s="80" t="str" cm="1">
        <f t="array" ref="C2440">IF(A2440="","",INDEX(Prime_Sub,MATCH(A2440,Company_Name,0)))</f>
        <v/>
      </c>
      <c r="G2440" s="78" t="str" cm="1">
        <f t="array" ref="G2440">IF(F2440="","",INDEX(LCAT_ID,MATCH(F2440,LCAT_Name,0)))</f>
        <v/>
      </c>
      <c r="K2440" s="78" t="str">
        <f>IFERROR(_xlfn.XLOOKUP($J2440,MSA_Title_List,MSA_Title_List!$A$2:$A$643,"",0),"")</f>
        <v/>
      </c>
    </row>
    <row r="2441" spans="2:11">
      <c r="B2441" s="78" t="str" cm="1">
        <f t="array" ref="B2441">IF(A2441="","",INDEX(CAGE,MATCH(A2441,Company_Name,0)))</f>
        <v/>
      </c>
      <c r="C2441" s="80" t="str" cm="1">
        <f t="array" ref="C2441">IF(A2441="","",INDEX(Prime_Sub,MATCH(A2441,Company_Name,0)))</f>
        <v/>
      </c>
      <c r="G2441" s="78" t="str" cm="1">
        <f t="array" ref="G2441">IF(F2441="","",INDEX(LCAT_ID,MATCH(F2441,LCAT_Name,0)))</f>
        <v/>
      </c>
      <c r="K2441" s="78" t="str">
        <f>IFERROR(_xlfn.XLOOKUP($J2441,MSA_Title_List,MSA_Title_List!$A$2:$A$643,"",0),"")</f>
        <v/>
      </c>
    </row>
    <row r="2442" spans="2:11">
      <c r="B2442" s="78" t="str" cm="1">
        <f t="array" ref="B2442">IF(A2442="","",INDEX(CAGE,MATCH(A2442,Company_Name,0)))</f>
        <v/>
      </c>
      <c r="C2442" s="80" t="str" cm="1">
        <f t="array" ref="C2442">IF(A2442="","",INDEX(Prime_Sub,MATCH(A2442,Company_Name,0)))</f>
        <v/>
      </c>
      <c r="G2442" s="78" t="str" cm="1">
        <f t="array" ref="G2442">IF(F2442="","",INDEX(LCAT_ID,MATCH(F2442,LCAT_Name,0)))</f>
        <v/>
      </c>
      <c r="K2442" s="78" t="str">
        <f>IFERROR(_xlfn.XLOOKUP($J2442,MSA_Title_List,MSA_Title_List!$A$2:$A$643,"",0),"")</f>
        <v/>
      </c>
    </row>
    <row r="2443" spans="2:11">
      <c r="B2443" s="78" t="str" cm="1">
        <f t="array" ref="B2443">IF(A2443="","",INDEX(CAGE,MATCH(A2443,Company_Name,0)))</f>
        <v/>
      </c>
      <c r="C2443" s="80" t="str" cm="1">
        <f t="array" ref="C2443">IF(A2443="","",INDEX(Prime_Sub,MATCH(A2443,Company_Name,0)))</f>
        <v/>
      </c>
      <c r="G2443" s="78" t="str" cm="1">
        <f t="array" ref="G2443">IF(F2443="","",INDEX(LCAT_ID,MATCH(F2443,LCAT_Name,0)))</f>
        <v/>
      </c>
      <c r="K2443" s="78" t="str">
        <f>IFERROR(_xlfn.XLOOKUP($J2443,MSA_Title_List,MSA_Title_List!$A$2:$A$643,"",0),"")</f>
        <v/>
      </c>
    </row>
    <row r="2444" spans="2:11">
      <c r="B2444" s="78" t="str" cm="1">
        <f t="array" ref="B2444">IF(A2444="","",INDEX(CAGE,MATCH(A2444,Company_Name,0)))</f>
        <v/>
      </c>
      <c r="C2444" s="80" t="str" cm="1">
        <f t="array" ref="C2444">IF(A2444="","",INDEX(Prime_Sub,MATCH(A2444,Company_Name,0)))</f>
        <v/>
      </c>
      <c r="G2444" s="78" t="str" cm="1">
        <f t="array" ref="G2444">IF(F2444="","",INDEX(LCAT_ID,MATCH(F2444,LCAT_Name,0)))</f>
        <v/>
      </c>
      <c r="K2444" s="78" t="str">
        <f>IFERROR(_xlfn.XLOOKUP($J2444,MSA_Title_List,MSA_Title_List!$A$2:$A$643,"",0),"")</f>
        <v/>
      </c>
    </row>
    <row r="2445" spans="2:11">
      <c r="B2445" s="78" t="str" cm="1">
        <f t="array" ref="B2445">IF(A2445="","",INDEX(CAGE,MATCH(A2445,Company_Name,0)))</f>
        <v/>
      </c>
      <c r="C2445" s="80" t="str" cm="1">
        <f t="array" ref="C2445">IF(A2445="","",INDEX(Prime_Sub,MATCH(A2445,Company_Name,0)))</f>
        <v/>
      </c>
      <c r="G2445" s="78" t="str" cm="1">
        <f t="array" ref="G2445">IF(F2445="","",INDEX(LCAT_ID,MATCH(F2445,LCAT_Name,0)))</f>
        <v/>
      </c>
      <c r="K2445" s="78" t="str">
        <f>IFERROR(_xlfn.XLOOKUP($J2445,MSA_Title_List,MSA_Title_List!$A$2:$A$643,"",0),"")</f>
        <v/>
      </c>
    </row>
    <row r="2446" spans="2:11">
      <c r="B2446" s="78" t="str" cm="1">
        <f t="array" ref="B2446">IF(A2446="","",INDEX(CAGE,MATCH(A2446,Company_Name,0)))</f>
        <v/>
      </c>
      <c r="C2446" s="80" t="str" cm="1">
        <f t="array" ref="C2446">IF(A2446="","",INDEX(Prime_Sub,MATCH(A2446,Company_Name,0)))</f>
        <v/>
      </c>
      <c r="G2446" s="78" t="str" cm="1">
        <f t="array" ref="G2446">IF(F2446="","",INDEX(LCAT_ID,MATCH(F2446,LCAT_Name,0)))</f>
        <v/>
      </c>
      <c r="K2446" s="78" t="str">
        <f>IFERROR(_xlfn.XLOOKUP($J2446,MSA_Title_List,MSA_Title_List!$A$2:$A$643,"",0),"")</f>
        <v/>
      </c>
    </row>
    <row r="2447" spans="2:11">
      <c r="B2447" s="78" t="str" cm="1">
        <f t="array" ref="B2447">IF(A2447="","",INDEX(CAGE,MATCH(A2447,Company_Name,0)))</f>
        <v/>
      </c>
      <c r="C2447" s="80" t="str" cm="1">
        <f t="array" ref="C2447">IF(A2447="","",INDEX(Prime_Sub,MATCH(A2447,Company_Name,0)))</f>
        <v/>
      </c>
      <c r="G2447" s="78" t="str" cm="1">
        <f t="array" ref="G2447">IF(F2447="","",INDEX(LCAT_ID,MATCH(F2447,LCAT_Name,0)))</f>
        <v/>
      </c>
      <c r="K2447" s="78" t="str">
        <f>IFERROR(_xlfn.XLOOKUP($J2447,MSA_Title_List,MSA_Title_List!$A$2:$A$643,"",0),"")</f>
        <v/>
      </c>
    </row>
    <row r="2448" spans="2:11">
      <c r="B2448" s="78" t="str" cm="1">
        <f t="array" ref="B2448">IF(A2448="","",INDEX(CAGE,MATCH(A2448,Company_Name,0)))</f>
        <v/>
      </c>
      <c r="C2448" s="80" t="str" cm="1">
        <f t="array" ref="C2448">IF(A2448="","",INDEX(Prime_Sub,MATCH(A2448,Company_Name,0)))</f>
        <v/>
      </c>
      <c r="G2448" s="78" t="str" cm="1">
        <f t="array" ref="G2448">IF(F2448="","",INDEX(LCAT_ID,MATCH(F2448,LCAT_Name,0)))</f>
        <v/>
      </c>
      <c r="K2448" s="78" t="str">
        <f>IFERROR(_xlfn.XLOOKUP($J2448,MSA_Title_List,MSA_Title_List!$A$2:$A$643,"",0),"")</f>
        <v/>
      </c>
    </row>
    <row r="2449" spans="2:11">
      <c r="B2449" s="78" t="str" cm="1">
        <f t="array" ref="B2449">IF(A2449="","",INDEX(CAGE,MATCH(A2449,Company_Name,0)))</f>
        <v/>
      </c>
      <c r="C2449" s="80" t="str" cm="1">
        <f t="array" ref="C2449">IF(A2449="","",INDEX(Prime_Sub,MATCH(A2449,Company_Name,0)))</f>
        <v/>
      </c>
      <c r="G2449" s="78" t="str" cm="1">
        <f t="array" ref="G2449">IF(F2449="","",INDEX(LCAT_ID,MATCH(F2449,LCAT_Name,0)))</f>
        <v/>
      </c>
      <c r="K2449" s="78" t="str">
        <f>IFERROR(_xlfn.XLOOKUP($J2449,MSA_Title_List,MSA_Title_List!$A$2:$A$643,"",0),"")</f>
        <v/>
      </c>
    </row>
    <row r="2450" spans="2:11">
      <c r="B2450" s="78" t="str" cm="1">
        <f t="array" ref="B2450">IF(A2450="","",INDEX(CAGE,MATCH(A2450,Company_Name,0)))</f>
        <v/>
      </c>
      <c r="C2450" s="80" t="str" cm="1">
        <f t="array" ref="C2450">IF(A2450="","",INDEX(Prime_Sub,MATCH(A2450,Company_Name,0)))</f>
        <v/>
      </c>
      <c r="G2450" s="78" t="str" cm="1">
        <f t="array" ref="G2450">IF(F2450="","",INDEX(LCAT_ID,MATCH(F2450,LCAT_Name,0)))</f>
        <v/>
      </c>
      <c r="K2450" s="78" t="str">
        <f>IFERROR(_xlfn.XLOOKUP($J2450,MSA_Title_List,MSA_Title_List!$A$2:$A$643,"",0),"")</f>
        <v/>
      </c>
    </row>
    <row r="2451" spans="2:11">
      <c r="B2451" s="78" t="str" cm="1">
        <f t="array" ref="B2451">IF(A2451="","",INDEX(CAGE,MATCH(A2451,Company_Name,0)))</f>
        <v/>
      </c>
      <c r="C2451" s="80" t="str" cm="1">
        <f t="array" ref="C2451">IF(A2451="","",INDEX(Prime_Sub,MATCH(A2451,Company_Name,0)))</f>
        <v/>
      </c>
      <c r="G2451" s="78" t="str" cm="1">
        <f t="array" ref="G2451">IF(F2451="","",INDEX(LCAT_ID,MATCH(F2451,LCAT_Name,0)))</f>
        <v/>
      </c>
      <c r="K2451" s="78" t="str">
        <f>IFERROR(_xlfn.XLOOKUP($J2451,MSA_Title_List,MSA_Title_List!$A$2:$A$643,"",0),"")</f>
        <v/>
      </c>
    </row>
    <row r="2452" spans="2:11">
      <c r="B2452" s="78" t="str" cm="1">
        <f t="array" ref="B2452">IF(A2452="","",INDEX(CAGE,MATCH(A2452,Company_Name,0)))</f>
        <v/>
      </c>
      <c r="C2452" s="80" t="str" cm="1">
        <f t="array" ref="C2452">IF(A2452="","",INDEX(Prime_Sub,MATCH(A2452,Company_Name,0)))</f>
        <v/>
      </c>
      <c r="G2452" s="78" t="str" cm="1">
        <f t="array" ref="G2452">IF(F2452="","",INDEX(LCAT_ID,MATCH(F2452,LCAT_Name,0)))</f>
        <v/>
      </c>
      <c r="K2452" s="78" t="str">
        <f>IFERROR(_xlfn.XLOOKUP($J2452,MSA_Title_List,MSA_Title_List!$A$2:$A$643,"",0),"")</f>
        <v/>
      </c>
    </row>
    <row r="2453" spans="2:11">
      <c r="B2453" s="78" t="str" cm="1">
        <f t="array" ref="B2453">IF(A2453="","",INDEX(CAGE,MATCH(A2453,Company_Name,0)))</f>
        <v/>
      </c>
      <c r="C2453" s="80" t="str" cm="1">
        <f t="array" ref="C2453">IF(A2453="","",INDEX(Prime_Sub,MATCH(A2453,Company_Name,0)))</f>
        <v/>
      </c>
      <c r="G2453" s="78" t="str" cm="1">
        <f t="array" ref="G2453">IF(F2453="","",INDEX(LCAT_ID,MATCH(F2453,LCAT_Name,0)))</f>
        <v/>
      </c>
      <c r="K2453" s="78" t="str">
        <f>IFERROR(_xlfn.XLOOKUP($J2453,MSA_Title_List,MSA_Title_List!$A$2:$A$643,"",0),"")</f>
        <v/>
      </c>
    </row>
    <row r="2454" spans="2:11">
      <c r="B2454" s="78" t="str" cm="1">
        <f t="array" ref="B2454">IF(A2454="","",INDEX(CAGE,MATCH(A2454,Company_Name,0)))</f>
        <v/>
      </c>
      <c r="C2454" s="80" t="str" cm="1">
        <f t="array" ref="C2454">IF(A2454="","",INDEX(Prime_Sub,MATCH(A2454,Company_Name,0)))</f>
        <v/>
      </c>
      <c r="G2454" s="78" t="str" cm="1">
        <f t="array" ref="G2454">IF(F2454="","",INDEX(LCAT_ID,MATCH(F2454,LCAT_Name,0)))</f>
        <v/>
      </c>
      <c r="K2454" s="78" t="str">
        <f>IFERROR(_xlfn.XLOOKUP($J2454,MSA_Title_List,MSA_Title_List!$A$2:$A$643,"",0),"")</f>
        <v/>
      </c>
    </row>
    <row r="2455" spans="2:11">
      <c r="B2455" s="78" t="str" cm="1">
        <f t="array" ref="B2455">IF(A2455="","",INDEX(CAGE,MATCH(A2455,Company_Name,0)))</f>
        <v/>
      </c>
      <c r="C2455" s="80" t="str" cm="1">
        <f t="array" ref="C2455">IF(A2455="","",INDEX(Prime_Sub,MATCH(A2455,Company_Name,0)))</f>
        <v/>
      </c>
      <c r="G2455" s="78" t="str" cm="1">
        <f t="array" ref="G2455">IF(F2455="","",INDEX(LCAT_ID,MATCH(F2455,LCAT_Name,0)))</f>
        <v/>
      </c>
      <c r="K2455" s="78" t="str">
        <f>IFERROR(_xlfn.XLOOKUP($J2455,MSA_Title_List,MSA_Title_List!$A$2:$A$643,"",0),"")</f>
        <v/>
      </c>
    </row>
    <row r="2456" spans="2:11">
      <c r="B2456" s="78" t="str" cm="1">
        <f t="array" ref="B2456">IF(A2456="","",INDEX(CAGE,MATCH(A2456,Company_Name,0)))</f>
        <v/>
      </c>
      <c r="C2456" s="80" t="str" cm="1">
        <f t="array" ref="C2456">IF(A2456="","",INDEX(Prime_Sub,MATCH(A2456,Company_Name,0)))</f>
        <v/>
      </c>
      <c r="G2456" s="78" t="str" cm="1">
        <f t="array" ref="G2456">IF(F2456="","",INDEX(LCAT_ID,MATCH(F2456,LCAT_Name,0)))</f>
        <v/>
      </c>
      <c r="K2456" s="78" t="str">
        <f>IFERROR(_xlfn.XLOOKUP($J2456,MSA_Title_List,MSA_Title_List!$A$2:$A$643,"",0),"")</f>
        <v/>
      </c>
    </row>
    <row r="2457" spans="2:11">
      <c r="B2457" s="78" t="str" cm="1">
        <f t="array" ref="B2457">IF(A2457="","",INDEX(CAGE,MATCH(A2457,Company_Name,0)))</f>
        <v/>
      </c>
      <c r="C2457" s="80" t="str" cm="1">
        <f t="array" ref="C2457">IF(A2457="","",INDEX(Prime_Sub,MATCH(A2457,Company_Name,0)))</f>
        <v/>
      </c>
      <c r="G2457" s="78" t="str" cm="1">
        <f t="array" ref="G2457">IF(F2457="","",INDEX(LCAT_ID,MATCH(F2457,LCAT_Name,0)))</f>
        <v/>
      </c>
      <c r="K2457" s="78" t="str">
        <f>IFERROR(_xlfn.XLOOKUP($J2457,MSA_Title_List,MSA_Title_List!$A$2:$A$643,"",0),"")</f>
        <v/>
      </c>
    </row>
    <row r="2458" spans="2:11">
      <c r="B2458" s="78" t="str" cm="1">
        <f t="array" ref="B2458">IF(A2458="","",INDEX(CAGE,MATCH(A2458,Company_Name,0)))</f>
        <v/>
      </c>
      <c r="C2458" s="80" t="str" cm="1">
        <f t="array" ref="C2458">IF(A2458="","",INDEX(Prime_Sub,MATCH(A2458,Company_Name,0)))</f>
        <v/>
      </c>
      <c r="G2458" s="78" t="str" cm="1">
        <f t="array" ref="G2458">IF(F2458="","",INDEX(LCAT_ID,MATCH(F2458,LCAT_Name,0)))</f>
        <v/>
      </c>
      <c r="K2458" s="78" t="str">
        <f>IFERROR(_xlfn.XLOOKUP($J2458,MSA_Title_List,MSA_Title_List!$A$2:$A$643,"",0),"")</f>
        <v/>
      </c>
    </row>
    <row r="2459" spans="2:11">
      <c r="B2459" s="78" t="str" cm="1">
        <f t="array" ref="B2459">IF(A2459="","",INDEX(CAGE,MATCH(A2459,Company_Name,0)))</f>
        <v/>
      </c>
      <c r="C2459" s="80" t="str" cm="1">
        <f t="array" ref="C2459">IF(A2459="","",INDEX(Prime_Sub,MATCH(A2459,Company_Name,0)))</f>
        <v/>
      </c>
      <c r="G2459" s="78" t="str" cm="1">
        <f t="array" ref="G2459">IF(F2459="","",INDEX(LCAT_ID,MATCH(F2459,LCAT_Name,0)))</f>
        <v/>
      </c>
      <c r="K2459" s="78" t="str">
        <f>IFERROR(_xlfn.XLOOKUP($J2459,MSA_Title_List,MSA_Title_List!$A$2:$A$643,"",0),"")</f>
        <v/>
      </c>
    </row>
    <row r="2460" spans="2:11">
      <c r="B2460" s="78" t="str" cm="1">
        <f t="array" ref="B2460">IF(A2460="","",INDEX(CAGE,MATCH(A2460,Company_Name,0)))</f>
        <v/>
      </c>
      <c r="C2460" s="80" t="str" cm="1">
        <f t="array" ref="C2460">IF(A2460="","",INDEX(Prime_Sub,MATCH(A2460,Company_Name,0)))</f>
        <v/>
      </c>
      <c r="G2460" s="78" t="str" cm="1">
        <f t="array" ref="G2460">IF(F2460="","",INDEX(LCAT_ID,MATCH(F2460,LCAT_Name,0)))</f>
        <v/>
      </c>
      <c r="K2460" s="78" t="str">
        <f>IFERROR(_xlfn.XLOOKUP($J2460,MSA_Title_List,MSA_Title_List!$A$2:$A$643,"",0),"")</f>
        <v/>
      </c>
    </row>
    <row r="2461" spans="2:11">
      <c r="B2461" s="78" t="str" cm="1">
        <f t="array" ref="B2461">IF(A2461="","",INDEX(CAGE,MATCH(A2461,Company_Name,0)))</f>
        <v/>
      </c>
      <c r="C2461" s="80" t="str" cm="1">
        <f t="array" ref="C2461">IF(A2461="","",INDEX(Prime_Sub,MATCH(A2461,Company_Name,0)))</f>
        <v/>
      </c>
      <c r="G2461" s="78" t="str" cm="1">
        <f t="array" ref="G2461">IF(F2461="","",INDEX(LCAT_ID,MATCH(F2461,LCAT_Name,0)))</f>
        <v/>
      </c>
      <c r="K2461" s="78" t="str">
        <f>IFERROR(_xlfn.XLOOKUP($J2461,MSA_Title_List,MSA_Title_List!$A$2:$A$643,"",0),"")</f>
        <v/>
      </c>
    </row>
    <row r="2462" spans="2:11">
      <c r="B2462" s="78" t="str" cm="1">
        <f t="array" ref="B2462">IF(A2462="","",INDEX(CAGE,MATCH(A2462,Company_Name,0)))</f>
        <v/>
      </c>
      <c r="C2462" s="80" t="str" cm="1">
        <f t="array" ref="C2462">IF(A2462="","",INDEX(Prime_Sub,MATCH(A2462,Company_Name,0)))</f>
        <v/>
      </c>
      <c r="G2462" s="78" t="str" cm="1">
        <f t="array" ref="G2462">IF(F2462="","",INDEX(LCAT_ID,MATCH(F2462,LCAT_Name,0)))</f>
        <v/>
      </c>
      <c r="K2462" s="78" t="str">
        <f>IFERROR(_xlfn.XLOOKUP($J2462,MSA_Title_List,MSA_Title_List!$A$2:$A$643,"",0),"")</f>
        <v/>
      </c>
    </row>
    <row r="2463" spans="2:11">
      <c r="B2463" s="78" t="str" cm="1">
        <f t="array" ref="B2463">IF(A2463="","",INDEX(CAGE,MATCH(A2463,Company_Name,0)))</f>
        <v/>
      </c>
      <c r="C2463" s="80" t="str" cm="1">
        <f t="array" ref="C2463">IF(A2463="","",INDEX(Prime_Sub,MATCH(A2463,Company_Name,0)))</f>
        <v/>
      </c>
      <c r="G2463" s="78" t="str" cm="1">
        <f t="array" ref="G2463">IF(F2463="","",INDEX(LCAT_ID,MATCH(F2463,LCAT_Name,0)))</f>
        <v/>
      </c>
      <c r="K2463" s="78" t="str">
        <f>IFERROR(_xlfn.XLOOKUP($J2463,MSA_Title_List,MSA_Title_List!$A$2:$A$643,"",0),"")</f>
        <v/>
      </c>
    </row>
    <row r="2464" spans="2:11">
      <c r="B2464" s="78" t="str" cm="1">
        <f t="array" ref="B2464">IF(A2464="","",INDEX(CAGE,MATCH(A2464,Company_Name,0)))</f>
        <v/>
      </c>
      <c r="C2464" s="80" t="str" cm="1">
        <f t="array" ref="C2464">IF(A2464="","",INDEX(Prime_Sub,MATCH(A2464,Company_Name,0)))</f>
        <v/>
      </c>
      <c r="G2464" s="78" t="str" cm="1">
        <f t="array" ref="G2464">IF(F2464="","",INDEX(LCAT_ID,MATCH(F2464,LCAT_Name,0)))</f>
        <v/>
      </c>
      <c r="K2464" s="78" t="str">
        <f>IFERROR(_xlfn.XLOOKUP($J2464,MSA_Title_List,MSA_Title_List!$A$2:$A$643,"",0),"")</f>
        <v/>
      </c>
    </row>
    <row r="2465" spans="2:11">
      <c r="B2465" s="78" t="str" cm="1">
        <f t="array" ref="B2465">IF(A2465="","",INDEX(CAGE,MATCH(A2465,Company_Name,0)))</f>
        <v/>
      </c>
      <c r="C2465" s="80" t="str" cm="1">
        <f t="array" ref="C2465">IF(A2465="","",INDEX(Prime_Sub,MATCH(A2465,Company_Name,0)))</f>
        <v/>
      </c>
      <c r="G2465" s="78" t="str" cm="1">
        <f t="array" ref="G2465">IF(F2465="","",INDEX(LCAT_ID,MATCH(F2465,LCAT_Name,0)))</f>
        <v/>
      </c>
      <c r="K2465" s="78" t="str">
        <f>IFERROR(_xlfn.XLOOKUP($J2465,MSA_Title_List,MSA_Title_List!$A$2:$A$643,"",0),"")</f>
        <v/>
      </c>
    </row>
    <row r="2466" spans="2:11">
      <c r="B2466" s="78" t="str" cm="1">
        <f t="array" ref="B2466">IF(A2466="","",INDEX(CAGE,MATCH(A2466,Company_Name,0)))</f>
        <v/>
      </c>
      <c r="C2466" s="80" t="str" cm="1">
        <f t="array" ref="C2466">IF(A2466="","",INDEX(Prime_Sub,MATCH(A2466,Company_Name,0)))</f>
        <v/>
      </c>
      <c r="G2466" s="78" t="str" cm="1">
        <f t="array" ref="G2466">IF(F2466="","",INDEX(LCAT_ID,MATCH(F2466,LCAT_Name,0)))</f>
        <v/>
      </c>
      <c r="K2466" s="78" t="str">
        <f>IFERROR(_xlfn.XLOOKUP($J2466,MSA_Title_List,MSA_Title_List!$A$2:$A$643,"",0),"")</f>
        <v/>
      </c>
    </row>
    <row r="2467" spans="2:11">
      <c r="B2467" s="78" t="str" cm="1">
        <f t="array" ref="B2467">IF(A2467="","",INDEX(CAGE,MATCH(A2467,Company_Name,0)))</f>
        <v/>
      </c>
      <c r="C2467" s="80" t="str" cm="1">
        <f t="array" ref="C2467">IF(A2467="","",INDEX(Prime_Sub,MATCH(A2467,Company_Name,0)))</f>
        <v/>
      </c>
      <c r="G2467" s="78" t="str" cm="1">
        <f t="array" ref="G2467">IF(F2467="","",INDEX(LCAT_ID,MATCH(F2467,LCAT_Name,0)))</f>
        <v/>
      </c>
      <c r="K2467" s="78" t="str">
        <f>IFERROR(_xlfn.XLOOKUP($J2467,MSA_Title_List,MSA_Title_List!$A$2:$A$643,"",0),"")</f>
        <v/>
      </c>
    </row>
    <row r="2468" spans="2:11">
      <c r="B2468" s="78" t="str" cm="1">
        <f t="array" ref="B2468">IF(A2468="","",INDEX(CAGE,MATCH(A2468,Company_Name,0)))</f>
        <v/>
      </c>
      <c r="C2468" s="80" t="str" cm="1">
        <f t="array" ref="C2468">IF(A2468="","",INDEX(Prime_Sub,MATCH(A2468,Company_Name,0)))</f>
        <v/>
      </c>
      <c r="G2468" s="78" t="str" cm="1">
        <f t="array" ref="G2468">IF(F2468="","",INDEX(LCAT_ID,MATCH(F2468,LCAT_Name,0)))</f>
        <v/>
      </c>
      <c r="K2468" s="78" t="str">
        <f>IFERROR(_xlfn.XLOOKUP($J2468,MSA_Title_List,MSA_Title_List!$A$2:$A$643,"",0),"")</f>
        <v/>
      </c>
    </row>
    <row r="2469" spans="2:11">
      <c r="B2469" s="78" t="str" cm="1">
        <f t="array" ref="B2469">IF(A2469="","",INDEX(CAGE,MATCH(A2469,Company_Name,0)))</f>
        <v/>
      </c>
      <c r="C2469" s="80" t="str" cm="1">
        <f t="array" ref="C2469">IF(A2469="","",INDEX(Prime_Sub,MATCH(A2469,Company_Name,0)))</f>
        <v/>
      </c>
      <c r="G2469" s="78" t="str" cm="1">
        <f t="array" ref="G2469">IF(F2469="","",INDEX(LCAT_ID,MATCH(F2469,LCAT_Name,0)))</f>
        <v/>
      </c>
      <c r="K2469" s="78" t="str">
        <f>IFERROR(_xlfn.XLOOKUP($J2469,MSA_Title_List,MSA_Title_List!$A$2:$A$643,"",0),"")</f>
        <v/>
      </c>
    </row>
    <row r="2470" spans="2:11">
      <c r="B2470" s="78" t="str" cm="1">
        <f t="array" ref="B2470">IF(A2470="","",INDEX(CAGE,MATCH(A2470,Company_Name,0)))</f>
        <v/>
      </c>
      <c r="C2470" s="80" t="str" cm="1">
        <f t="array" ref="C2470">IF(A2470="","",INDEX(Prime_Sub,MATCH(A2470,Company_Name,0)))</f>
        <v/>
      </c>
      <c r="G2470" s="78" t="str" cm="1">
        <f t="array" ref="G2470">IF(F2470="","",INDEX(LCAT_ID,MATCH(F2470,LCAT_Name,0)))</f>
        <v/>
      </c>
      <c r="K2470" s="78" t="str">
        <f>IFERROR(_xlfn.XLOOKUP($J2470,MSA_Title_List,MSA_Title_List!$A$2:$A$643,"",0),"")</f>
        <v/>
      </c>
    </row>
    <row r="2471" spans="2:11">
      <c r="B2471" s="78" t="str" cm="1">
        <f t="array" ref="B2471">IF(A2471="","",INDEX(CAGE,MATCH(A2471,Company_Name,0)))</f>
        <v/>
      </c>
      <c r="C2471" s="80" t="str" cm="1">
        <f t="array" ref="C2471">IF(A2471="","",INDEX(Prime_Sub,MATCH(A2471,Company_Name,0)))</f>
        <v/>
      </c>
      <c r="G2471" s="78" t="str" cm="1">
        <f t="array" ref="G2471">IF(F2471="","",INDEX(LCAT_ID,MATCH(F2471,LCAT_Name,0)))</f>
        <v/>
      </c>
      <c r="K2471" s="78" t="str">
        <f>IFERROR(_xlfn.XLOOKUP($J2471,MSA_Title_List,MSA_Title_List!$A$2:$A$643,"",0),"")</f>
        <v/>
      </c>
    </row>
    <row r="2472" spans="2:11">
      <c r="B2472" s="78" t="str" cm="1">
        <f t="array" ref="B2472">IF(A2472="","",INDEX(CAGE,MATCH(A2472,Company_Name,0)))</f>
        <v/>
      </c>
      <c r="C2472" s="80" t="str" cm="1">
        <f t="array" ref="C2472">IF(A2472="","",INDEX(Prime_Sub,MATCH(A2472,Company_Name,0)))</f>
        <v/>
      </c>
      <c r="G2472" s="78" t="str" cm="1">
        <f t="array" ref="G2472">IF(F2472="","",INDEX(LCAT_ID,MATCH(F2472,LCAT_Name,0)))</f>
        <v/>
      </c>
      <c r="K2472" s="78" t="str">
        <f>IFERROR(_xlfn.XLOOKUP($J2472,MSA_Title_List,MSA_Title_List!$A$2:$A$643,"",0),"")</f>
        <v/>
      </c>
    </row>
    <row r="2473" spans="2:11">
      <c r="B2473" s="78" t="str" cm="1">
        <f t="array" ref="B2473">IF(A2473="","",INDEX(CAGE,MATCH(A2473,Company_Name,0)))</f>
        <v/>
      </c>
      <c r="C2473" s="80" t="str" cm="1">
        <f t="array" ref="C2473">IF(A2473="","",INDEX(Prime_Sub,MATCH(A2473,Company_Name,0)))</f>
        <v/>
      </c>
      <c r="G2473" s="78" t="str" cm="1">
        <f t="array" ref="G2473">IF(F2473="","",INDEX(LCAT_ID,MATCH(F2473,LCAT_Name,0)))</f>
        <v/>
      </c>
      <c r="K2473" s="78" t="str">
        <f>IFERROR(_xlfn.XLOOKUP($J2473,MSA_Title_List,MSA_Title_List!$A$2:$A$643,"",0),"")</f>
        <v/>
      </c>
    </row>
    <row r="2474" spans="2:11">
      <c r="B2474" s="78" t="str" cm="1">
        <f t="array" ref="B2474">IF(A2474="","",INDEX(CAGE,MATCH(A2474,Company_Name,0)))</f>
        <v/>
      </c>
      <c r="C2474" s="80" t="str" cm="1">
        <f t="array" ref="C2474">IF(A2474="","",INDEX(Prime_Sub,MATCH(A2474,Company_Name,0)))</f>
        <v/>
      </c>
      <c r="G2474" s="78" t="str" cm="1">
        <f t="array" ref="G2474">IF(F2474="","",INDEX(LCAT_ID,MATCH(F2474,LCAT_Name,0)))</f>
        <v/>
      </c>
      <c r="K2474" s="78" t="str">
        <f>IFERROR(_xlfn.XLOOKUP($J2474,MSA_Title_List,MSA_Title_List!$A$2:$A$643,"",0),"")</f>
        <v/>
      </c>
    </row>
    <row r="2475" spans="2:11">
      <c r="B2475" s="78" t="str" cm="1">
        <f t="array" ref="B2475">IF(A2475="","",INDEX(CAGE,MATCH(A2475,Company_Name,0)))</f>
        <v/>
      </c>
      <c r="C2475" s="80" t="str" cm="1">
        <f t="array" ref="C2475">IF(A2475="","",INDEX(Prime_Sub,MATCH(A2475,Company_Name,0)))</f>
        <v/>
      </c>
      <c r="G2475" s="78" t="str" cm="1">
        <f t="array" ref="G2475">IF(F2475="","",INDEX(LCAT_ID,MATCH(F2475,LCAT_Name,0)))</f>
        <v/>
      </c>
      <c r="K2475" s="78" t="str">
        <f>IFERROR(_xlfn.XLOOKUP($J2475,MSA_Title_List,MSA_Title_List!$A$2:$A$643,"",0),"")</f>
        <v/>
      </c>
    </row>
    <row r="2476" spans="2:11">
      <c r="B2476" s="78" t="str" cm="1">
        <f t="array" ref="B2476">IF(A2476="","",INDEX(CAGE,MATCH(A2476,Company_Name,0)))</f>
        <v/>
      </c>
      <c r="C2476" s="80" t="str" cm="1">
        <f t="array" ref="C2476">IF(A2476="","",INDEX(Prime_Sub,MATCH(A2476,Company_Name,0)))</f>
        <v/>
      </c>
      <c r="G2476" s="78" t="str" cm="1">
        <f t="array" ref="G2476">IF(F2476="","",INDEX(LCAT_ID,MATCH(F2476,LCAT_Name,0)))</f>
        <v/>
      </c>
      <c r="K2476" s="78" t="str">
        <f>IFERROR(_xlfn.XLOOKUP($J2476,MSA_Title_List,MSA_Title_List!$A$2:$A$643,"",0),"")</f>
        <v/>
      </c>
    </row>
    <row r="2477" spans="2:11">
      <c r="B2477" s="78" t="str" cm="1">
        <f t="array" ref="B2477">IF(A2477="","",INDEX(CAGE,MATCH(A2477,Company_Name,0)))</f>
        <v/>
      </c>
      <c r="C2477" s="80" t="str" cm="1">
        <f t="array" ref="C2477">IF(A2477="","",INDEX(Prime_Sub,MATCH(A2477,Company_Name,0)))</f>
        <v/>
      </c>
      <c r="G2477" s="78" t="str" cm="1">
        <f t="array" ref="G2477">IF(F2477="","",INDEX(LCAT_ID,MATCH(F2477,LCAT_Name,0)))</f>
        <v/>
      </c>
      <c r="K2477" s="78" t="str">
        <f>IFERROR(_xlfn.XLOOKUP($J2477,MSA_Title_List,MSA_Title_List!$A$2:$A$643,"",0),"")</f>
        <v/>
      </c>
    </row>
    <row r="2478" spans="2:11">
      <c r="B2478" s="78" t="str" cm="1">
        <f t="array" ref="B2478">IF(A2478="","",INDEX(CAGE,MATCH(A2478,Company_Name,0)))</f>
        <v/>
      </c>
      <c r="C2478" s="80" t="str" cm="1">
        <f t="array" ref="C2478">IF(A2478="","",INDEX(Prime_Sub,MATCH(A2478,Company_Name,0)))</f>
        <v/>
      </c>
      <c r="G2478" s="78" t="str" cm="1">
        <f t="array" ref="G2478">IF(F2478="","",INDEX(LCAT_ID,MATCH(F2478,LCAT_Name,0)))</f>
        <v/>
      </c>
      <c r="K2478" s="78" t="str">
        <f>IFERROR(_xlfn.XLOOKUP($J2478,MSA_Title_List,MSA_Title_List!$A$2:$A$643,"",0),"")</f>
        <v/>
      </c>
    </row>
    <row r="2479" spans="2:11">
      <c r="B2479" s="78" t="str" cm="1">
        <f t="array" ref="B2479">IF(A2479="","",INDEX(CAGE,MATCH(A2479,Company_Name,0)))</f>
        <v/>
      </c>
      <c r="C2479" s="80" t="str" cm="1">
        <f t="array" ref="C2479">IF(A2479="","",INDEX(Prime_Sub,MATCH(A2479,Company_Name,0)))</f>
        <v/>
      </c>
      <c r="G2479" s="78" t="str" cm="1">
        <f t="array" ref="G2479">IF(F2479="","",INDEX(LCAT_ID,MATCH(F2479,LCAT_Name,0)))</f>
        <v/>
      </c>
      <c r="K2479" s="78" t="str">
        <f>IFERROR(_xlfn.XLOOKUP($J2479,MSA_Title_List,MSA_Title_List!$A$2:$A$643,"",0),"")</f>
        <v/>
      </c>
    </row>
    <row r="2480" spans="2:11">
      <c r="B2480" s="78" t="str" cm="1">
        <f t="array" ref="B2480">IF(A2480="","",INDEX(CAGE,MATCH(A2480,Company_Name,0)))</f>
        <v/>
      </c>
      <c r="C2480" s="80" t="str" cm="1">
        <f t="array" ref="C2480">IF(A2480="","",INDEX(Prime_Sub,MATCH(A2480,Company_Name,0)))</f>
        <v/>
      </c>
      <c r="G2480" s="78" t="str" cm="1">
        <f t="array" ref="G2480">IF(F2480="","",INDEX(LCAT_ID,MATCH(F2480,LCAT_Name,0)))</f>
        <v/>
      </c>
      <c r="K2480" s="78" t="str">
        <f>IFERROR(_xlfn.XLOOKUP($J2480,MSA_Title_List,MSA_Title_List!$A$2:$A$643,"",0),"")</f>
        <v/>
      </c>
    </row>
    <row r="2481" spans="2:11">
      <c r="B2481" s="78" t="str" cm="1">
        <f t="array" ref="B2481">IF(A2481="","",INDEX(CAGE,MATCH(A2481,Company_Name,0)))</f>
        <v/>
      </c>
      <c r="C2481" s="80" t="str" cm="1">
        <f t="array" ref="C2481">IF(A2481="","",INDEX(Prime_Sub,MATCH(A2481,Company_Name,0)))</f>
        <v/>
      </c>
      <c r="G2481" s="78" t="str" cm="1">
        <f t="array" ref="G2481">IF(F2481="","",INDEX(LCAT_ID,MATCH(F2481,LCAT_Name,0)))</f>
        <v/>
      </c>
      <c r="K2481" s="78" t="str">
        <f>IFERROR(_xlfn.XLOOKUP($J2481,MSA_Title_List,MSA_Title_List!$A$2:$A$643,"",0),"")</f>
        <v/>
      </c>
    </row>
    <row r="2482" spans="2:11">
      <c r="B2482" s="78" t="str" cm="1">
        <f t="array" ref="B2482">IF(A2482="","",INDEX(CAGE,MATCH(A2482,Company_Name,0)))</f>
        <v/>
      </c>
      <c r="C2482" s="80" t="str" cm="1">
        <f t="array" ref="C2482">IF(A2482="","",INDEX(Prime_Sub,MATCH(A2482,Company_Name,0)))</f>
        <v/>
      </c>
      <c r="G2482" s="78" t="str" cm="1">
        <f t="array" ref="G2482">IF(F2482="","",INDEX(LCAT_ID,MATCH(F2482,LCAT_Name,0)))</f>
        <v/>
      </c>
      <c r="K2482" s="78" t="str">
        <f>IFERROR(_xlfn.XLOOKUP($J2482,MSA_Title_List,MSA_Title_List!$A$2:$A$643,"",0),"")</f>
        <v/>
      </c>
    </row>
    <row r="2483" spans="2:11">
      <c r="B2483" s="78" t="str" cm="1">
        <f t="array" ref="B2483">IF(A2483="","",INDEX(CAGE,MATCH(A2483,Company_Name,0)))</f>
        <v/>
      </c>
      <c r="C2483" s="80" t="str" cm="1">
        <f t="array" ref="C2483">IF(A2483="","",INDEX(Prime_Sub,MATCH(A2483,Company_Name,0)))</f>
        <v/>
      </c>
      <c r="G2483" s="78" t="str" cm="1">
        <f t="array" ref="G2483">IF(F2483="","",INDEX(LCAT_ID,MATCH(F2483,LCAT_Name,0)))</f>
        <v/>
      </c>
      <c r="K2483" s="78" t="str">
        <f>IFERROR(_xlfn.XLOOKUP($J2483,MSA_Title_List,MSA_Title_List!$A$2:$A$643,"",0),"")</f>
        <v/>
      </c>
    </row>
    <row r="2484" spans="2:11">
      <c r="B2484" s="78" t="str" cm="1">
        <f t="array" ref="B2484">IF(A2484="","",INDEX(CAGE,MATCH(A2484,Company_Name,0)))</f>
        <v/>
      </c>
      <c r="C2484" s="80" t="str" cm="1">
        <f t="array" ref="C2484">IF(A2484="","",INDEX(Prime_Sub,MATCH(A2484,Company_Name,0)))</f>
        <v/>
      </c>
      <c r="G2484" s="78" t="str" cm="1">
        <f t="array" ref="G2484">IF(F2484="","",INDEX(LCAT_ID,MATCH(F2484,LCAT_Name,0)))</f>
        <v/>
      </c>
      <c r="K2484" s="78" t="str">
        <f>IFERROR(_xlfn.XLOOKUP($J2484,MSA_Title_List,MSA_Title_List!$A$2:$A$643,"",0),"")</f>
        <v/>
      </c>
    </row>
    <row r="2485" spans="2:11">
      <c r="B2485" s="78" t="str" cm="1">
        <f t="array" ref="B2485">IF(A2485="","",INDEX(CAGE,MATCH(A2485,Company_Name,0)))</f>
        <v/>
      </c>
      <c r="C2485" s="80" t="str" cm="1">
        <f t="array" ref="C2485">IF(A2485="","",INDEX(Prime_Sub,MATCH(A2485,Company_Name,0)))</f>
        <v/>
      </c>
      <c r="G2485" s="78" t="str" cm="1">
        <f t="array" ref="G2485">IF(F2485="","",INDEX(LCAT_ID,MATCH(F2485,LCAT_Name,0)))</f>
        <v/>
      </c>
      <c r="K2485" s="78" t="str">
        <f>IFERROR(_xlfn.XLOOKUP($J2485,MSA_Title_List,MSA_Title_List!$A$2:$A$643,"",0),"")</f>
        <v/>
      </c>
    </row>
    <row r="2486" spans="2:11">
      <c r="B2486" s="78" t="str" cm="1">
        <f t="array" ref="B2486">IF(A2486="","",INDEX(CAGE,MATCH(A2486,Company_Name,0)))</f>
        <v/>
      </c>
      <c r="C2486" s="80" t="str" cm="1">
        <f t="array" ref="C2486">IF(A2486="","",INDEX(Prime_Sub,MATCH(A2486,Company_Name,0)))</f>
        <v/>
      </c>
      <c r="G2486" s="78" t="str" cm="1">
        <f t="array" ref="G2486">IF(F2486="","",INDEX(LCAT_ID,MATCH(F2486,LCAT_Name,0)))</f>
        <v/>
      </c>
      <c r="K2486" s="78" t="str">
        <f>IFERROR(_xlfn.XLOOKUP($J2486,MSA_Title_List,MSA_Title_List!$A$2:$A$643,"",0),"")</f>
        <v/>
      </c>
    </row>
    <row r="2487" spans="2:11">
      <c r="B2487" s="78" t="str" cm="1">
        <f t="array" ref="B2487">IF(A2487="","",INDEX(CAGE,MATCH(A2487,Company_Name,0)))</f>
        <v/>
      </c>
      <c r="C2487" s="80" t="str" cm="1">
        <f t="array" ref="C2487">IF(A2487="","",INDEX(Prime_Sub,MATCH(A2487,Company_Name,0)))</f>
        <v/>
      </c>
      <c r="G2487" s="78" t="str" cm="1">
        <f t="array" ref="G2487">IF(F2487="","",INDEX(LCAT_ID,MATCH(F2487,LCAT_Name,0)))</f>
        <v/>
      </c>
      <c r="K2487" s="78" t="str">
        <f>IFERROR(_xlfn.XLOOKUP($J2487,MSA_Title_List,MSA_Title_List!$A$2:$A$643,"",0),"")</f>
        <v/>
      </c>
    </row>
    <row r="2488" spans="2:11">
      <c r="B2488" s="78" t="str" cm="1">
        <f t="array" ref="B2488">IF(A2488="","",INDEX(CAGE,MATCH(A2488,Company_Name,0)))</f>
        <v/>
      </c>
      <c r="C2488" s="80" t="str" cm="1">
        <f t="array" ref="C2488">IF(A2488="","",INDEX(Prime_Sub,MATCH(A2488,Company_Name,0)))</f>
        <v/>
      </c>
      <c r="G2488" s="78" t="str" cm="1">
        <f t="array" ref="G2488">IF(F2488="","",INDEX(LCAT_ID,MATCH(F2488,LCAT_Name,0)))</f>
        <v/>
      </c>
      <c r="K2488" s="78" t="str">
        <f>IFERROR(_xlfn.XLOOKUP($J2488,MSA_Title_List,MSA_Title_List!$A$2:$A$643,"",0),"")</f>
        <v/>
      </c>
    </row>
    <row r="2489" spans="2:11">
      <c r="B2489" s="78" t="str" cm="1">
        <f t="array" ref="B2489">IF(A2489="","",INDEX(CAGE,MATCH(A2489,Company_Name,0)))</f>
        <v/>
      </c>
      <c r="C2489" s="80" t="str" cm="1">
        <f t="array" ref="C2489">IF(A2489="","",INDEX(Prime_Sub,MATCH(A2489,Company_Name,0)))</f>
        <v/>
      </c>
      <c r="G2489" s="78" t="str" cm="1">
        <f t="array" ref="G2489">IF(F2489="","",INDEX(LCAT_ID,MATCH(F2489,LCAT_Name,0)))</f>
        <v/>
      </c>
      <c r="K2489" s="78" t="str">
        <f>IFERROR(_xlfn.XLOOKUP($J2489,MSA_Title_List,MSA_Title_List!$A$2:$A$643,"",0),"")</f>
        <v/>
      </c>
    </row>
    <row r="2490" spans="2:11">
      <c r="B2490" s="78" t="str" cm="1">
        <f t="array" ref="B2490">IF(A2490="","",INDEX(CAGE,MATCH(A2490,Company_Name,0)))</f>
        <v/>
      </c>
      <c r="C2490" s="80" t="str" cm="1">
        <f t="array" ref="C2490">IF(A2490="","",INDEX(Prime_Sub,MATCH(A2490,Company_Name,0)))</f>
        <v/>
      </c>
      <c r="G2490" s="78" t="str" cm="1">
        <f t="array" ref="G2490">IF(F2490="","",INDEX(LCAT_ID,MATCH(F2490,LCAT_Name,0)))</f>
        <v/>
      </c>
      <c r="K2490" s="78" t="str">
        <f>IFERROR(_xlfn.XLOOKUP($J2490,MSA_Title_List,MSA_Title_List!$A$2:$A$643,"",0),"")</f>
        <v/>
      </c>
    </row>
    <row r="2491" spans="2:11">
      <c r="B2491" s="78" t="str" cm="1">
        <f t="array" ref="B2491">IF(A2491="","",INDEX(CAGE,MATCH(A2491,Company_Name,0)))</f>
        <v/>
      </c>
      <c r="C2491" s="80" t="str" cm="1">
        <f t="array" ref="C2491">IF(A2491="","",INDEX(Prime_Sub,MATCH(A2491,Company_Name,0)))</f>
        <v/>
      </c>
      <c r="G2491" s="78" t="str" cm="1">
        <f t="array" ref="G2491">IF(F2491="","",INDEX(LCAT_ID,MATCH(F2491,LCAT_Name,0)))</f>
        <v/>
      </c>
      <c r="K2491" s="78" t="str">
        <f>IFERROR(_xlfn.XLOOKUP($J2491,MSA_Title_List,MSA_Title_List!$A$2:$A$643,"",0),"")</f>
        <v/>
      </c>
    </row>
    <row r="2492" spans="2:11">
      <c r="B2492" s="78" t="str" cm="1">
        <f t="array" ref="B2492">IF(A2492="","",INDEX(CAGE,MATCH(A2492,Company_Name,0)))</f>
        <v/>
      </c>
      <c r="C2492" s="80" t="str" cm="1">
        <f t="array" ref="C2492">IF(A2492="","",INDEX(Prime_Sub,MATCH(A2492,Company_Name,0)))</f>
        <v/>
      </c>
      <c r="G2492" s="78" t="str" cm="1">
        <f t="array" ref="G2492">IF(F2492="","",INDEX(LCAT_ID,MATCH(F2492,LCAT_Name,0)))</f>
        <v/>
      </c>
      <c r="K2492" s="78" t="str">
        <f>IFERROR(_xlfn.XLOOKUP($J2492,MSA_Title_List,MSA_Title_List!$A$2:$A$643,"",0),"")</f>
        <v/>
      </c>
    </row>
    <row r="2493" spans="2:11">
      <c r="B2493" s="78" t="str" cm="1">
        <f t="array" ref="B2493">IF(A2493="","",INDEX(CAGE,MATCH(A2493,Company_Name,0)))</f>
        <v/>
      </c>
      <c r="C2493" s="80" t="str" cm="1">
        <f t="array" ref="C2493">IF(A2493="","",INDEX(Prime_Sub,MATCH(A2493,Company_Name,0)))</f>
        <v/>
      </c>
      <c r="G2493" s="78" t="str" cm="1">
        <f t="array" ref="G2493">IF(F2493="","",INDEX(LCAT_ID,MATCH(F2493,LCAT_Name,0)))</f>
        <v/>
      </c>
      <c r="K2493" s="78" t="str">
        <f>IFERROR(_xlfn.XLOOKUP($J2493,MSA_Title_List,MSA_Title_List!$A$2:$A$643,"",0),"")</f>
        <v/>
      </c>
    </row>
    <row r="2494" spans="2:11">
      <c r="B2494" s="78" t="str" cm="1">
        <f t="array" ref="B2494">IF(A2494="","",INDEX(CAGE,MATCH(A2494,Company_Name,0)))</f>
        <v/>
      </c>
      <c r="C2494" s="80" t="str" cm="1">
        <f t="array" ref="C2494">IF(A2494="","",INDEX(Prime_Sub,MATCH(A2494,Company_Name,0)))</f>
        <v/>
      </c>
      <c r="G2494" s="78" t="str" cm="1">
        <f t="array" ref="G2494">IF(F2494="","",INDEX(LCAT_ID,MATCH(F2494,LCAT_Name,0)))</f>
        <v/>
      </c>
      <c r="K2494" s="78" t="str">
        <f>IFERROR(_xlfn.XLOOKUP($J2494,MSA_Title_List,MSA_Title_List!$A$2:$A$643,"",0),"")</f>
        <v/>
      </c>
    </row>
    <row r="2495" spans="2:11">
      <c r="B2495" s="78" t="str" cm="1">
        <f t="array" ref="B2495">IF(A2495="","",INDEX(CAGE,MATCH(A2495,Company_Name,0)))</f>
        <v/>
      </c>
      <c r="C2495" s="80" t="str" cm="1">
        <f t="array" ref="C2495">IF(A2495="","",INDEX(Prime_Sub,MATCH(A2495,Company_Name,0)))</f>
        <v/>
      </c>
      <c r="G2495" s="78" t="str" cm="1">
        <f t="array" ref="G2495">IF(F2495="","",INDEX(LCAT_ID,MATCH(F2495,LCAT_Name,0)))</f>
        <v/>
      </c>
      <c r="K2495" s="78" t="str">
        <f>IFERROR(_xlfn.XLOOKUP($J2495,MSA_Title_List,MSA_Title_List!$A$2:$A$643,"",0),"")</f>
        <v/>
      </c>
    </row>
    <row r="2496" spans="2:11">
      <c r="B2496" s="78" t="str" cm="1">
        <f t="array" ref="B2496">IF(A2496="","",INDEX(CAGE,MATCH(A2496,Company_Name,0)))</f>
        <v/>
      </c>
      <c r="C2496" s="80" t="str" cm="1">
        <f t="array" ref="C2496">IF(A2496="","",INDEX(Prime_Sub,MATCH(A2496,Company_Name,0)))</f>
        <v/>
      </c>
      <c r="G2496" s="78" t="str" cm="1">
        <f t="array" ref="G2496">IF(F2496="","",INDEX(LCAT_ID,MATCH(F2496,LCAT_Name,0)))</f>
        <v/>
      </c>
      <c r="K2496" s="78" t="str">
        <f>IFERROR(_xlfn.XLOOKUP($J2496,MSA_Title_List,MSA_Title_List!$A$2:$A$643,"",0),"")</f>
        <v/>
      </c>
    </row>
    <row r="2497" spans="2:11">
      <c r="B2497" s="78" t="str" cm="1">
        <f t="array" ref="B2497">IF(A2497="","",INDEX(CAGE,MATCH(A2497,Company_Name,0)))</f>
        <v/>
      </c>
      <c r="C2497" s="80" t="str" cm="1">
        <f t="array" ref="C2497">IF(A2497="","",INDEX(Prime_Sub,MATCH(A2497,Company_Name,0)))</f>
        <v/>
      </c>
      <c r="G2497" s="78" t="str" cm="1">
        <f t="array" ref="G2497">IF(F2497="","",INDEX(LCAT_ID,MATCH(F2497,LCAT_Name,0)))</f>
        <v/>
      </c>
      <c r="K2497" s="78" t="str">
        <f>IFERROR(_xlfn.XLOOKUP($J2497,MSA_Title_List,MSA_Title_List!$A$2:$A$643,"",0),"")</f>
        <v/>
      </c>
    </row>
    <row r="2498" spans="2:11">
      <c r="B2498" s="78" t="str" cm="1">
        <f t="array" ref="B2498">IF(A2498="","",INDEX(CAGE,MATCH(A2498,Company_Name,0)))</f>
        <v/>
      </c>
      <c r="C2498" s="80" t="str" cm="1">
        <f t="array" ref="C2498">IF(A2498="","",INDEX(Prime_Sub,MATCH(A2498,Company_Name,0)))</f>
        <v/>
      </c>
      <c r="G2498" s="78" t="str" cm="1">
        <f t="array" ref="G2498">IF(F2498="","",INDEX(LCAT_ID,MATCH(F2498,LCAT_Name,0)))</f>
        <v/>
      </c>
      <c r="K2498" s="78" t="str">
        <f>IFERROR(_xlfn.XLOOKUP($J2498,MSA_Title_List,MSA_Title_List!$A$2:$A$643,"",0),"")</f>
        <v/>
      </c>
    </row>
    <row r="2499" spans="2:11">
      <c r="B2499" s="78" t="str" cm="1">
        <f t="array" ref="B2499">IF(A2499="","",INDEX(CAGE,MATCH(A2499,Company_Name,0)))</f>
        <v/>
      </c>
      <c r="C2499" s="80" t="str" cm="1">
        <f t="array" ref="C2499">IF(A2499="","",INDEX(Prime_Sub,MATCH(A2499,Company_Name,0)))</f>
        <v/>
      </c>
      <c r="G2499" s="78" t="str" cm="1">
        <f t="array" ref="G2499">IF(F2499="","",INDEX(LCAT_ID,MATCH(F2499,LCAT_Name,0)))</f>
        <v/>
      </c>
      <c r="K2499" s="78" t="str">
        <f>IFERROR(_xlfn.XLOOKUP($J2499,MSA_Title_List,MSA_Title_List!$A$2:$A$643,"",0),"")</f>
        <v/>
      </c>
    </row>
    <row r="2500" spans="2:11">
      <c r="B2500" s="78" t="str" cm="1">
        <f t="array" ref="B2500">IF(A2500="","",INDEX(CAGE,MATCH(A2500,Company_Name,0)))</f>
        <v/>
      </c>
      <c r="C2500" s="80" t="str" cm="1">
        <f t="array" ref="C2500">IF(A2500="","",INDEX(Prime_Sub,MATCH(A2500,Company_Name,0)))</f>
        <v/>
      </c>
      <c r="G2500" s="78" t="str" cm="1">
        <f t="array" ref="G2500">IF(F2500="","",INDEX(LCAT_ID,MATCH(F2500,LCAT_Name,0)))</f>
        <v/>
      </c>
      <c r="K2500" s="78" t="str">
        <f>IFERROR(_xlfn.XLOOKUP($J2500,MSA_Title_List,MSA_Title_List!$A$2:$A$643,"",0),"")</f>
        <v/>
      </c>
    </row>
    <row r="2501" spans="2:11">
      <c r="B2501" s="78" t="str" cm="1">
        <f t="array" ref="B2501">IF(A2501="","",INDEX(CAGE,MATCH(A2501,Company_Name,0)))</f>
        <v/>
      </c>
      <c r="C2501" s="80" t="str" cm="1">
        <f t="array" ref="C2501">IF(A2501="","",INDEX(Prime_Sub,MATCH(A2501,Company_Name,0)))</f>
        <v/>
      </c>
      <c r="G2501" s="78" t="str" cm="1">
        <f t="array" ref="G2501">IF(F2501="","",INDEX(LCAT_ID,MATCH(F2501,LCAT_Name,0)))</f>
        <v/>
      </c>
      <c r="K2501" s="78" t="str">
        <f>IFERROR(_xlfn.XLOOKUP($J2501,MSA_Title_List,MSA_Title_List!$A$2:$A$643,"",0),"")</f>
        <v/>
      </c>
    </row>
    <row r="2502" spans="2:11">
      <c r="B2502" s="78" t="str" cm="1">
        <f t="array" ref="B2502">IF(A2502="","",INDEX(CAGE,MATCH(A2502,Company_Name,0)))</f>
        <v/>
      </c>
      <c r="C2502" s="80" t="str" cm="1">
        <f t="array" ref="C2502">IF(A2502="","",INDEX(Prime_Sub,MATCH(A2502,Company_Name,0)))</f>
        <v/>
      </c>
      <c r="G2502" s="78" t="str" cm="1">
        <f t="array" ref="G2502">IF(F2502="","",INDEX(LCAT_ID,MATCH(F2502,LCAT_Name,0)))</f>
        <v/>
      </c>
      <c r="K2502" s="78" t="str">
        <f>IFERROR(_xlfn.XLOOKUP($J2502,MSA_Title_List,MSA_Title_List!$A$2:$A$643,"",0),"")</f>
        <v/>
      </c>
    </row>
    <row r="2503" spans="2:11">
      <c r="B2503" s="78" t="str" cm="1">
        <f t="array" ref="B2503">IF(A2503="","",INDEX(CAGE,MATCH(A2503,Company_Name,0)))</f>
        <v/>
      </c>
      <c r="C2503" s="80" t="str" cm="1">
        <f t="array" ref="C2503">IF(A2503="","",INDEX(Prime_Sub,MATCH(A2503,Company_Name,0)))</f>
        <v/>
      </c>
      <c r="G2503" s="78" t="str" cm="1">
        <f t="array" ref="G2503">IF(F2503="","",INDEX(LCAT_ID,MATCH(F2503,LCAT_Name,0)))</f>
        <v/>
      </c>
      <c r="K2503" s="78" t="str">
        <f>IFERROR(_xlfn.XLOOKUP($J2503,MSA_Title_List,MSA_Title_List!$A$2:$A$643,"",0),"")</f>
        <v/>
      </c>
    </row>
    <row r="2504" spans="2:11">
      <c r="B2504" s="78" t="str" cm="1">
        <f t="array" ref="B2504">IF(A2504="","",INDEX(CAGE,MATCH(A2504,Company_Name,0)))</f>
        <v/>
      </c>
      <c r="C2504" s="80" t="str" cm="1">
        <f t="array" ref="C2504">IF(A2504="","",INDEX(Prime_Sub,MATCH(A2504,Company_Name,0)))</f>
        <v/>
      </c>
      <c r="G2504" s="78" t="str" cm="1">
        <f t="array" ref="G2504">IF(F2504="","",INDEX(LCAT_ID,MATCH(F2504,LCAT_Name,0)))</f>
        <v/>
      </c>
      <c r="K2504" s="78" t="str">
        <f>IFERROR(_xlfn.XLOOKUP($J2504,MSA_Title_List,MSA_Title_List!$A$2:$A$643,"",0),"")</f>
        <v/>
      </c>
    </row>
    <row r="2505" spans="2:11">
      <c r="B2505" s="78" t="str" cm="1">
        <f t="array" ref="B2505">IF(A2505="","",INDEX(CAGE,MATCH(A2505,Company_Name,0)))</f>
        <v/>
      </c>
      <c r="C2505" s="80" t="str" cm="1">
        <f t="array" ref="C2505">IF(A2505="","",INDEX(Prime_Sub,MATCH(A2505,Company_Name,0)))</f>
        <v/>
      </c>
      <c r="G2505" s="78" t="str" cm="1">
        <f t="array" ref="G2505">IF(F2505="","",INDEX(LCAT_ID,MATCH(F2505,LCAT_Name,0)))</f>
        <v/>
      </c>
      <c r="K2505" s="78" t="str">
        <f>IFERROR(_xlfn.XLOOKUP($J2505,MSA_Title_List,MSA_Title_List!$A$2:$A$643,"",0),"")</f>
        <v/>
      </c>
    </row>
    <row r="2506" spans="2:11">
      <c r="B2506" s="78" t="str" cm="1">
        <f t="array" ref="B2506">IF(A2506="","",INDEX(CAGE,MATCH(A2506,Company_Name,0)))</f>
        <v/>
      </c>
      <c r="C2506" s="80" t="str" cm="1">
        <f t="array" ref="C2506">IF(A2506="","",INDEX(Prime_Sub,MATCH(A2506,Company_Name,0)))</f>
        <v/>
      </c>
      <c r="G2506" s="78" t="str" cm="1">
        <f t="array" ref="G2506">IF(F2506="","",INDEX(LCAT_ID,MATCH(F2506,LCAT_Name,0)))</f>
        <v/>
      </c>
      <c r="K2506" s="78" t="str">
        <f>IFERROR(_xlfn.XLOOKUP($J2506,MSA_Title_List,MSA_Title_List!$A$2:$A$643,"",0),"")</f>
        <v/>
      </c>
    </row>
    <row r="2507" spans="2:11">
      <c r="B2507" s="78" t="str" cm="1">
        <f t="array" ref="B2507">IF(A2507="","",INDEX(CAGE,MATCH(A2507,Company_Name,0)))</f>
        <v/>
      </c>
      <c r="C2507" s="80" t="str" cm="1">
        <f t="array" ref="C2507">IF(A2507="","",INDEX(Prime_Sub,MATCH(A2507,Company_Name,0)))</f>
        <v/>
      </c>
      <c r="G2507" s="78" t="str" cm="1">
        <f t="array" ref="G2507">IF(F2507="","",INDEX(LCAT_ID,MATCH(F2507,LCAT_Name,0)))</f>
        <v/>
      </c>
      <c r="K2507" s="78" t="str">
        <f>IFERROR(_xlfn.XLOOKUP($J2507,MSA_Title_List,MSA_Title_List!$A$2:$A$643,"",0),"")</f>
        <v/>
      </c>
    </row>
    <row r="2508" spans="2:11">
      <c r="B2508" s="78" t="str" cm="1">
        <f t="array" ref="B2508">IF(A2508="","",INDEX(CAGE,MATCH(A2508,Company_Name,0)))</f>
        <v/>
      </c>
      <c r="C2508" s="80" t="str" cm="1">
        <f t="array" ref="C2508">IF(A2508="","",INDEX(Prime_Sub,MATCH(A2508,Company_Name,0)))</f>
        <v/>
      </c>
      <c r="G2508" s="78" t="str" cm="1">
        <f t="array" ref="G2508">IF(F2508="","",INDEX(LCAT_ID,MATCH(F2508,LCAT_Name,0)))</f>
        <v/>
      </c>
      <c r="K2508" s="78" t="str">
        <f>IFERROR(_xlfn.XLOOKUP($J2508,MSA_Title_List,MSA_Title_List!$A$2:$A$643,"",0),"")</f>
        <v/>
      </c>
    </row>
    <row r="2509" spans="2:11">
      <c r="B2509" s="78" t="str" cm="1">
        <f t="array" ref="B2509">IF(A2509="","",INDEX(CAGE,MATCH(A2509,Company_Name,0)))</f>
        <v/>
      </c>
      <c r="C2509" s="80" t="str" cm="1">
        <f t="array" ref="C2509">IF(A2509="","",INDEX(Prime_Sub,MATCH(A2509,Company_Name,0)))</f>
        <v/>
      </c>
      <c r="G2509" s="78" t="str" cm="1">
        <f t="array" ref="G2509">IF(F2509="","",INDEX(LCAT_ID,MATCH(F2509,LCAT_Name,0)))</f>
        <v/>
      </c>
      <c r="K2509" s="78" t="str">
        <f>IFERROR(_xlfn.XLOOKUP($J2509,MSA_Title_List,MSA_Title_List!$A$2:$A$643,"",0),"")</f>
        <v/>
      </c>
    </row>
    <row r="2510" spans="2:11">
      <c r="B2510" s="78" t="str" cm="1">
        <f t="array" ref="B2510">IF(A2510="","",INDEX(CAGE,MATCH(A2510,Company_Name,0)))</f>
        <v/>
      </c>
      <c r="C2510" s="80" t="str" cm="1">
        <f t="array" ref="C2510">IF(A2510="","",INDEX(Prime_Sub,MATCH(A2510,Company_Name,0)))</f>
        <v/>
      </c>
      <c r="G2510" s="78" t="str" cm="1">
        <f t="array" ref="G2510">IF(F2510="","",INDEX(LCAT_ID,MATCH(F2510,LCAT_Name,0)))</f>
        <v/>
      </c>
      <c r="K2510" s="78" t="str">
        <f>IFERROR(_xlfn.XLOOKUP($J2510,MSA_Title_List,MSA_Title_List!$A$2:$A$643,"",0),"")</f>
        <v/>
      </c>
    </row>
    <row r="2511" spans="2:11">
      <c r="B2511" s="78" t="str" cm="1">
        <f t="array" ref="B2511">IF(A2511="","",INDEX(CAGE,MATCH(A2511,Company_Name,0)))</f>
        <v/>
      </c>
      <c r="C2511" s="80" t="str" cm="1">
        <f t="array" ref="C2511">IF(A2511="","",INDEX(Prime_Sub,MATCH(A2511,Company_Name,0)))</f>
        <v/>
      </c>
      <c r="G2511" s="78" t="str" cm="1">
        <f t="array" ref="G2511">IF(F2511="","",INDEX(LCAT_ID,MATCH(F2511,LCAT_Name,0)))</f>
        <v/>
      </c>
      <c r="K2511" s="78" t="str">
        <f>IFERROR(_xlfn.XLOOKUP($J2511,MSA_Title_List,MSA_Title_List!$A$2:$A$643,"",0),"")</f>
        <v/>
      </c>
    </row>
    <row r="2512" spans="2:11">
      <c r="B2512" s="78" t="str" cm="1">
        <f t="array" ref="B2512">IF(A2512="","",INDEX(CAGE,MATCH(A2512,Company_Name,0)))</f>
        <v/>
      </c>
      <c r="C2512" s="80" t="str" cm="1">
        <f t="array" ref="C2512">IF(A2512="","",INDEX(Prime_Sub,MATCH(A2512,Company_Name,0)))</f>
        <v/>
      </c>
      <c r="G2512" s="78" t="str" cm="1">
        <f t="array" ref="G2512">IF(F2512="","",INDEX(LCAT_ID,MATCH(F2512,LCAT_Name,0)))</f>
        <v/>
      </c>
      <c r="K2512" s="78" t="str">
        <f>IFERROR(_xlfn.XLOOKUP($J2512,MSA_Title_List,MSA_Title_List!$A$2:$A$643,"",0),"")</f>
        <v/>
      </c>
    </row>
    <row r="2513" spans="2:11">
      <c r="B2513" s="78" t="str" cm="1">
        <f t="array" ref="B2513">IF(A2513="","",INDEX(CAGE,MATCH(A2513,Company_Name,0)))</f>
        <v/>
      </c>
      <c r="C2513" s="80" t="str" cm="1">
        <f t="array" ref="C2513">IF(A2513="","",INDEX(Prime_Sub,MATCH(A2513,Company_Name,0)))</f>
        <v/>
      </c>
      <c r="G2513" s="78" t="str" cm="1">
        <f t="array" ref="G2513">IF(F2513="","",INDEX(LCAT_ID,MATCH(F2513,LCAT_Name,0)))</f>
        <v/>
      </c>
      <c r="K2513" s="78" t="str">
        <f>IFERROR(_xlfn.XLOOKUP($J2513,MSA_Title_List,MSA_Title_List!$A$2:$A$643,"",0),"")</f>
        <v/>
      </c>
    </row>
    <row r="2514" spans="2:11">
      <c r="B2514" s="78" t="str" cm="1">
        <f t="array" ref="B2514">IF(A2514="","",INDEX(CAGE,MATCH(A2514,Company_Name,0)))</f>
        <v/>
      </c>
      <c r="C2514" s="80" t="str" cm="1">
        <f t="array" ref="C2514">IF(A2514="","",INDEX(Prime_Sub,MATCH(A2514,Company_Name,0)))</f>
        <v/>
      </c>
      <c r="G2514" s="78" t="str" cm="1">
        <f t="array" ref="G2514">IF(F2514="","",INDEX(LCAT_ID,MATCH(F2514,LCAT_Name,0)))</f>
        <v/>
      </c>
      <c r="K2514" s="78" t="str">
        <f>IFERROR(_xlfn.XLOOKUP($J2514,MSA_Title_List,MSA_Title_List!$A$2:$A$643,"",0),"")</f>
        <v/>
      </c>
    </row>
    <row r="2515" spans="2:11">
      <c r="B2515" s="78" t="str" cm="1">
        <f t="array" ref="B2515">IF(A2515="","",INDEX(CAGE,MATCH(A2515,Company_Name,0)))</f>
        <v/>
      </c>
      <c r="C2515" s="80" t="str" cm="1">
        <f t="array" ref="C2515">IF(A2515="","",INDEX(Prime_Sub,MATCH(A2515,Company_Name,0)))</f>
        <v/>
      </c>
      <c r="G2515" s="78" t="str" cm="1">
        <f t="array" ref="G2515">IF(F2515="","",INDEX(LCAT_ID,MATCH(F2515,LCAT_Name,0)))</f>
        <v/>
      </c>
      <c r="K2515" s="78" t="str">
        <f>IFERROR(_xlfn.XLOOKUP($J2515,MSA_Title_List,MSA_Title_List!$A$2:$A$643,"",0),"")</f>
        <v/>
      </c>
    </row>
    <row r="2516" spans="2:11">
      <c r="B2516" s="78" t="str" cm="1">
        <f t="array" ref="B2516">IF(A2516="","",INDEX(CAGE,MATCH(A2516,Company_Name,0)))</f>
        <v/>
      </c>
      <c r="C2516" s="80" t="str" cm="1">
        <f t="array" ref="C2516">IF(A2516="","",INDEX(Prime_Sub,MATCH(A2516,Company_Name,0)))</f>
        <v/>
      </c>
      <c r="G2516" s="78" t="str" cm="1">
        <f t="array" ref="G2516">IF(F2516="","",INDEX(LCAT_ID,MATCH(F2516,LCAT_Name,0)))</f>
        <v/>
      </c>
      <c r="K2516" s="78" t="str">
        <f>IFERROR(_xlfn.XLOOKUP($J2516,MSA_Title_List,MSA_Title_List!$A$2:$A$643,"",0),"")</f>
        <v/>
      </c>
    </row>
    <row r="2517" spans="2:11">
      <c r="B2517" s="78" t="str" cm="1">
        <f t="array" ref="B2517">IF(A2517="","",INDEX(CAGE,MATCH(A2517,Company_Name,0)))</f>
        <v/>
      </c>
      <c r="C2517" s="80" t="str" cm="1">
        <f t="array" ref="C2517">IF(A2517="","",INDEX(Prime_Sub,MATCH(A2517,Company_Name,0)))</f>
        <v/>
      </c>
      <c r="G2517" s="78" t="str" cm="1">
        <f t="array" ref="G2517">IF(F2517="","",INDEX(LCAT_ID,MATCH(F2517,LCAT_Name,0)))</f>
        <v/>
      </c>
      <c r="K2517" s="78" t="str">
        <f>IFERROR(_xlfn.XLOOKUP($J2517,MSA_Title_List,MSA_Title_List!$A$2:$A$643,"",0),"")</f>
        <v/>
      </c>
    </row>
    <row r="2518" spans="2:11">
      <c r="B2518" s="78" t="str" cm="1">
        <f t="array" ref="B2518">IF(A2518="","",INDEX(CAGE,MATCH(A2518,Company_Name,0)))</f>
        <v/>
      </c>
      <c r="C2518" s="80" t="str" cm="1">
        <f t="array" ref="C2518">IF(A2518="","",INDEX(Prime_Sub,MATCH(A2518,Company_Name,0)))</f>
        <v/>
      </c>
      <c r="G2518" s="78" t="str" cm="1">
        <f t="array" ref="G2518">IF(F2518="","",INDEX(LCAT_ID,MATCH(F2518,LCAT_Name,0)))</f>
        <v/>
      </c>
      <c r="K2518" s="78" t="str">
        <f>IFERROR(_xlfn.XLOOKUP($J2518,MSA_Title_List,MSA_Title_List!$A$2:$A$643,"",0),"")</f>
        <v/>
      </c>
    </row>
    <row r="2519" spans="2:11">
      <c r="B2519" s="78" t="str" cm="1">
        <f t="array" ref="B2519">IF(A2519="","",INDEX(CAGE,MATCH(A2519,Company_Name,0)))</f>
        <v/>
      </c>
      <c r="C2519" s="80" t="str" cm="1">
        <f t="array" ref="C2519">IF(A2519="","",INDEX(Prime_Sub,MATCH(A2519,Company_Name,0)))</f>
        <v/>
      </c>
      <c r="G2519" s="78" t="str" cm="1">
        <f t="array" ref="G2519">IF(F2519="","",INDEX(LCAT_ID,MATCH(F2519,LCAT_Name,0)))</f>
        <v/>
      </c>
      <c r="K2519" s="78" t="str">
        <f>IFERROR(_xlfn.XLOOKUP($J2519,MSA_Title_List,MSA_Title_List!$A$2:$A$643,"",0),"")</f>
        <v/>
      </c>
    </row>
    <row r="2520" spans="2:11">
      <c r="B2520" s="78" t="str" cm="1">
        <f t="array" ref="B2520">IF(A2520="","",INDEX(CAGE,MATCH(A2520,Company_Name,0)))</f>
        <v/>
      </c>
      <c r="C2520" s="80" t="str" cm="1">
        <f t="array" ref="C2520">IF(A2520="","",INDEX(Prime_Sub,MATCH(A2520,Company_Name,0)))</f>
        <v/>
      </c>
      <c r="G2520" s="78" t="str" cm="1">
        <f t="array" ref="G2520">IF(F2520="","",INDEX(LCAT_ID,MATCH(F2520,LCAT_Name,0)))</f>
        <v/>
      </c>
      <c r="K2520" s="78" t="str">
        <f>IFERROR(_xlfn.XLOOKUP($J2520,MSA_Title_List,MSA_Title_List!$A$2:$A$643,"",0),"")</f>
        <v/>
      </c>
    </row>
    <row r="2521" spans="2:11">
      <c r="B2521" s="78" t="str" cm="1">
        <f t="array" ref="B2521">IF(A2521="","",INDEX(CAGE,MATCH(A2521,Company_Name,0)))</f>
        <v/>
      </c>
      <c r="C2521" s="80" t="str" cm="1">
        <f t="array" ref="C2521">IF(A2521="","",INDEX(Prime_Sub,MATCH(A2521,Company_Name,0)))</f>
        <v/>
      </c>
      <c r="G2521" s="78" t="str" cm="1">
        <f t="array" ref="G2521">IF(F2521="","",INDEX(LCAT_ID,MATCH(F2521,LCAT_Name,0)))</f>
        <v/>
      </c>
      <c r="K2521" s="78" t="str">
        <f>IFERROR(_xlfn.XLOOKUP($J2521,MSA_Title_List,MSA_Title_List!$A$2:$A$643,"",0),"")</f>
        <v/>
      </c>
    </row>
    <row r="2522" spans="2:11">
      <c r="B2522" s="78" t="str" cm="1">
        <f t="array" ref="B2522">IF(A2522="","",INDEX(CAGE,MATCH(A2522,Company_Name,0)))</f>
        <v/>
      </c>
      <c r="C2522" s="80" t="str" cm="1">
        <f t="array" ref="C2522">IF(A2522="","",INDEX(Prime_Sub,MATCH(A2522,Company_Name,0)))</f>
        <v/>
      </c>
      <c r="G2522" s="78" t="str" cm="1">
        <f t="array" ref="G2522">IF(F2522="","",INDEX(LCAT_ID,MATCH(F2522,LCAT_Name,0)))</f>
        <v/>
      </c>
      <c r="K2522" s="78" t="str">
        <f>IFERROR(_xlfn.XLOOKUP($J2522,MSA_Title_List,MSA_Title_List!$A$2:$A$643,"",0),"")</f>
        <v/>
      </c>
    </row>
    <row r="2523" spans="2:11">
      <c r="B2523" s="78" t="str" cm="1">
        <f t="array" ref="B2523">IF(A2523="","",INDEX(CAGE,MATCH(A2523,Company_Name,0)))</f>
        <v/>
      </c>
      <c r="C2523" s="80" t="str" cm="1">
        <f t="array" ref="C2523">IF(A2523="","",INDEX(Prime_Sub,MATCH(A2523,Company_Name,0)))</f>
        <v/>
      </c>
      <c r="G2523" s="78" t="str" cm="1">
        <f t="array" ref="G2523">IF(F2523="","",INDEX(LCAT_ID,MATCH(F2523,LCAT_Name,0)))</f>
        <v/>
      </c>
      <c r="K2523" s="78" t="str">
        <f>IFERROR(_xlfn.XLOOKUP($J2523,MSA_Title_List,MSA_Title_List!$A$2:$A$643,"",0),"")</f>
        <v/>
      </c>
    </row>
    <row r="2524" spans="2:11">
      <c r="B2524" s="78" t="str" cm="1">
        <f t="array" ref="B2524">IF(A2524="","",INDEX(CAGE,MATCH(A2524,Company_Name,0)))</f>
        <v/>
      </c>
      <c r="C2524" s="80" t="str" cm="1">
        <f t="array" ref="C2524">IF(A2524="","",INDEX(Prime_Sub,MATCH(A2524,Company_Name,0)))</f>
        <v/>
      </c>
      <c r="G2524" s="78" t="str" cm="1">
        <f t="array" ref="G2524">IF(F2524="","",INDEX(LCAT_ID,MATCH(F2524,LCAT_Name,0)))</f>
        <v/>
      </c>
      <c r="K2524" s="78" t="str">
        <f>IFERROR(_xlfn.XLOOKUP($J2524,MSA_Title_List,MSA_Title_List!$A$2:$A$643,"",0),"")</f>
        <v/>
      </c>
    </row>
    <row r="2525" spans="2:11">
      <c r="B2525" s="78" t="str" cm="1">
        <f t="array" ref="B2525">IF(A2525="","",INDEX(CAGE,MATCH(A2525,Company_Name,0)))</f>
        <v/>
      </c>
      <c r="C2525" s="80" t="str" cm="1">
        <f t="array" ref="C2525">IF(A2525="","",INDEX(Prime_Sub,MATCH(A2525,Company_Name,0)))</f>
        <v/>
      </c>
      <c r="G2525" s="78" t="str" cm="1">
        <f t="array" ref="G2525">IF(F2525="","",INDEX(LCAT_ID,MATCH(F2525,LCAT_Name,0)))</f>
        <v/>
      </c>
      <c r="K2525" s="78" t="str">
        <f>IFERROR(_xlfn.XLOOKUP($J2525,MSA_Title_List,MSA_Title_List!$A$2:$A$643,"",0),"")</f>
        <v/>
      </c>
    </row>
    <row r="2526" spans="2:11">
      <c r="B2526" s="78" t="str" cm="1">
        <f t="array" ref="B2526">IF(A2526="","",INDEX(CAGE,MATCH(A2526,Company_Name,0)))</f>
        <v/>
      </c>
      <c r="C2526" s="80" t="str" cm="1">
        <f t="array" ref="C2526">IF(A2526="","",INDEX(Prime_Sub,MATCH(A2526,Company_Name,0)))</f>
        <v/>
      </c>
      <c r="G2526" s="78" t="str" cm="1">
        <f t="array" ref="G2526">IF(F2526="","",INDEX(LCAT_ID,MATCH(F2526,LCAT_Name,0)))</f>
        <v/>
      </c>
      <c r="K2526" s="78" t="str">
        <f>IFERROR(_xlfn.XLOOKUP($J2526,MSA_Title_List,MSA_Title_List!$A$2:$A$643,"",0),"")</f>
        <v/>
      </c>
    </row>
    <row r="2527" spans="2:11">
      <c r="B2527" s="78" t="str" cm="1">
        <f t="array" ref="B2527">IF(A2527="","",INDEX(CAGE,MATCH(A2527,Company_Name,0)))</f>
        <v/>
      </c>
      <c r="C2527" s="80" t="str" cm="1">
        <f t="array" ref="C2527">IF(A2527="","",INDEX(Prime_Sub,MATCH(A2527,Company_Name,0)))</f>
        <v/>
      </c>
      <c r="G2527" s="78" t="str" cm="1">
        <f t="array" ref="G2527">IF(F2527="","",INDEX(LCAT_ID,MATCH(F2527,LCAT_Name,0)))</f>
        <v/>
      </c>
      <c r="K2527" s="78" t="str">
        <f>IFERROR(_xlfn.XLOOKUP($J2527,MSA_Title_List,MSA_Title_List!$A$2:$A$643,"",0),"")</f>
        <v/>
      </c>
    </row>
    <row r="2528" spans="2:11">
      <c r="B2528" s="78" t="str" cm="1">
        <f t="array" ref="B2528">IF(A2528="","",INDEX(CAGE,MATCH(A2528,Company_Name,0)))</f>
        <v/>
      </c>
      <c r="C2528" s="80" t="str" cm="1">
        <f t="array" ref="C2528">IF(A2528="","",INDEX(Prime_Sub,MATCH(A2528,Company_Name,0)))</f>
        <v/>
      </c>
      <c r="G2528" s="78" t="str" cm="1">
        <f t="array" ref="G2528">IF(F2528="","",INDEX(LCAT_ID,MATCH(F2528,LCAT_Name,0)))</f>
        <v/>
      </c>
      <c r="K2528" s="78" t="str">
        <f>IFERROR(_xlfn.XLOOKUP($J2528,MSA_Title_List,MSA_Title_List!$A$2:$A$643,"",0),"")</f>
        <v/>
      </c>
    </row>
    <row r="2529" spans="2:11">
      <c r="B2529" s="78" t="str" cm="1">
        <f t="array" ref="B2529">IF(A2529="","",INDEX(CAGE,MATCH(A2529,Company_Name,0)))</f>
        <v/>
      </c>
      <c r="C2529" s="80" t="str" cm="1">
        <f t="array" ref="C2529">IF(A2529="","",INDEX(Prime_Sub,MATCH(A2529,Company_Name,0)))</f>
        <v/>
      </c>
      <c r="G2529" s="78" t="str" cm="1">
        <f t="array" ref="G2529">IF(F2529="","",INDEX(LCAT_ID,MATCH(F2529,LCAT_Name,0)))</f>
        <v/>
      </c>
      <c r="K2529" s="78" t="str">
        <f>IFERROR(_xlfn.XLOOKUP($J2529,MSA_Title_List,MSA_Title_List!$A$2:$A$643,"",0),"")</f>
        <v/>
      </c>
    </row>
    <row r="2530" spans="2:11">
      <c r="B2530" s="78" t="str" cm="1">
        <f t="array" ref="B2530">IF(A2530="","",INDEX(CAGE,MATCH(A2530,Company_Name,0)))</f>
        <v/>
      </c>
      <c r="C2530" s="80" t="str" cm="1">
        <f t="array" ref="C2530">IF(A2530="","",INDEX(Prime_Sub,MATCH(A2530,Company_Name,0)))</f>
        <v/>
      </c>
      <c r="G2530" s="78" t="str" cm="1">
        <f t="array" ref="G2530">IF(F2530="","",INDEX(LCAT_ID,MATCH(F2530,LCAT_Name,0)))</f>
        <v/>
      </c>
      <c r="K2530" s="78" t="str">
        <f>IFERROR(_xlfn.XLOOKUP($J2530,MSA_Title_List,MSA_Title_List!$A$2:$A$643,"",0),"")</f>
        <v/>
      </c>
    </row>
    <row r="2531" spans="2:11">
      <c r="B2531" s="78" t="str" cm="1">
        <f t="array" ref="B2531">IF(A2531="","",INDEX(CAGE,MATCH(A2531,Company_Name,0)))</f>
        <v/>
      </c>
      <c r="C2531" s="80" t="str" cm="1">
        <f t="array" ref="C2531">IF(A2531="","",INDEX(Prime_Sub,MATCH(A2531,Company_Name,0)))</f>
        <v/>
      </c>
      <c r="G2531" s="78" t="str" cm="1">
        <f t="array" ref="G2531">IF(F2531="","",INDEX(LCAT_ID,MATCH(F2531,LCAT_Name,0)))</f>
        <v/>
      </c>
      <c r="K2531" s="78" t="str">
        <f>IFERROR(_xlfn.XLOOKUP($J2531,MSA_Title_List,MSA_Title_List!$A$2:$A$643,"",0),"")</f>
        <v/>
      </c>
    </row>
    <row r="2532" spans="2:11">
      <c r="B2532" s="78" t="str" cm="1">
        <f t="array" ref="B2532">IF(A2532="","",INDEX(CAGE,MATCH(A2532,Company_Name,0)))</f>
        <v/>
      </c>
      <c r="C2532" s="80" t="str" cm="1">
        <f t="array" ref="C2532">IF(A2532="","",INDEX(Prime_Sub,MATCH(A2532,Company_Name,0)))</f>
        <v/>
      </c>
      <c r="G2532" s="78" t="str" cm="1">
        <f t="array" ref="G2532">IF(F2532="","",INDEX(LCAT_ID,MATCH(F2532,LCAT_Name,0)))</f>
        <v/>
      </c>
      <c r="K2532" s="78" t="str">
        <f>IFERROR(_xlfn.XLOOKUP($J2532,MSA_Title_List,MSA_Title_List!$A$2:$A$643,"",0),"")</f>
        <v/>
      </c>
    </row>
    <row r="2533" spans="2:11">
      <c r="B2533" s="78" t="str" cm="1">
        <f t="array" ref="B2533">IF(A2533="","",INDEX(CAGE,MATCH(A2533,Company_Name,0)))</f>
        <v/>
      </c>
      <c r="C2533" s="80" t="str" cm="1">
        <f t="array" ref="C2533">IF(A2533="","",INDEX(Prime_Sub,MATCH(A2533,Company_Name,0)))</f>
        <v/>
      </c>
      <c r="G2533" s="78" t="str" cm="1">
        <f t="array" ref="G2533">IF(F2533="","",INDEX(LCAT_ID,MATCH(F2533,LCAT_Name,0)))</f>
        <v/>
      </c>
      <c r="K2533" s="78" t="str">
        <f>IFERROR(_xlfn.XLOOKUP($J2533,MSA_Title_List,MSA_Title_List!$A$2:$A$643,"",0),"")</f>
        <v/>
      </c>
    </row>
    <row r="2534" spans="2:11">
      <c r="B2534" s="78" t="str" cm="1">
        <f t="array" ref="B2534">IF(A2534="","",INDEX(CAGE,MATCH(A2534,Company_Name,0)))</f>
        <v/>
      </c>
      <c r="C2534" s="80" t="str" cm="1">
        <f t="array" ref="C2534">IF(A2534="","",INDEX(Prime_Sub,MATCH(A2534,Company_Name,0)))</f>
        <v/>
      </c>
      <c r="G2534" s="78" t="str" cm="1">
        <f t="array" ref="G2534">IF(F2534="","",INDEX(LCAT_ID,MATCH(F2534,LCAT_Name,0)))</f>
        <v/>
      </c>
      <c r="K2534" s="78" t="str">
        <f>IFERROR(_xlfn.XLOOKUP($J2534,MSA_Title_List,MSA_Title_List!$A$2:$A$643,"",0),"")</f>
        <v/>
      </c>
    </row>
    <row r="2535" spans="2:11">
      <c r="B2535" s="78" t="str" cm="1">
        <f t="array" ref="B2535">IF(A2535="","",INDEX(CAGE,MATCH(A2535,Company_Name,0)))</f>
        <v/>
      </c>
      <c r="C2535" s="80" t="str" cm="1">
        <f t="array" ref="C2535">IF(A2535="","",INDEX(Prime_Sub,MATCH(A2535,Company_Name,0)))</f>
        <v/>
      </c>
      <c r="G2535" s="78" t="str" cm="1">
        <f t="array" ref="G2535">IF(F2535="","",INDEX(LCAT_ID,MATCH(F2535,LCAT_Name,0)))</f>
        <v/>
      </c>
      <c r="K2535" s="78" t="str">
        <f>IFERROR(_xlfn.XLOOKUP($J2535,MSA_Title_List,MSA_Title_List!$A$2:$A$643,"",0),"")</f>
        <v/>
      </c>
    </row>
    <row r="2536" spans="2:11">
      <c r="B2536" s="78" t="str" cm="1">
        <f t="array" ref="B2536">IF(A2536="","",INDEX(CAGE,MATCH(A2536,Company_Name,0)))</f>
        <v/>
      </c>
      <c r="C2536" s="80" t="str" cm="1">
        <f t="array" ref="C2536">IF(A2536="","",INDEX(Prime_Sub,MATCH(A2536,Company_Name,0)))</f>
        <v/>
      </c>
      <c r="G2536" s="78" t="str" cm="1">
        <f t="array" ref="G2536">IF(F2536="","",INDEX(LCAT_ID,MATCH(F2536,LCAT_Name,0)))</f>
        <v/>
      </c>
      <c r="K2536" s="78" t="str">
        <f>IFERROR(_xlfn.XLOOKUP($J2536,MSA_Title_List,MSA_Title_List!$A$2:$A$643,"",0),"")</f>
        <v/>
      </c>
    </row>
    <row r="2537" spans="2:11">
      <c r="B2537" s="78" t="str" cm="1">
        <f t="array" ref="B2537">IF(A2537="","",INDEX(CAGE,MATCH(A2537,Company_Name,0)))</f>
        <v/>
      </c>
      <c r="C2537" s="80" t="str" cm="1">
        <f t="array" ref="C2537">IF(A2537="","",INDEX(Prime_Sub,MATCH(A2537,Company_Name,0)))</f>
        <v/>
      </c>
      <c r="G2537" s="78" t="str" cm="1">
        <f t="array" ref="G2537">IF(F2537="","",INDEX(LCAT_ID,MATCH(F2537,LCAT_Name,0)))</f>
        <v/>
      </c>
      <c r="K2537" s="78" t="str">
        <f>IFERROR(_xlfn.XLOOKUP($J2537,MSA_Title_List,MSA_Title_List!$A$2:$A$643,"",0),"")</f>
        <v/>
      </c>
    </row>
    <row r="2538" spans="2:11">
      <c r="B2538" s="78" t="str" cm="1">
        <f t="array" ref="B2538">IF(A2538="","",INDEX(CAGE,MATCH(A2538,Company_Name,0)))</f>
        <v/>
      </c>
      <c r="C2538" s="80" t="str" cm="1">
        <f t="array" ref="C2538">IF(A2538="","",INDEX(Prime_Sub,MATCH(A2538,Company_Name,0)))</f>
        <v/>
      </c>
      <c r="G2538" s="78" t="str" cm="1">
        <f t="array" ref="G2538">IF(F2538="","",INDEX(LCAT_ID,MATCH(F2538,LCAT_Name,0)))</f>
        <v/>
      </c>
      <c r="K2538" s="78" t="str">
        <f>IFERROR(_xlfn.XLOOKUP($J2538,MSA_Title_List,MSA_Title_List!$A$2:$A$643,"",0),"")</f>
        <v/>
      </c>
    </row>
    <row r="2539" spans="2:11">
      <c r="B2539" s="78" t="str" cm="1">
        <f t="array" ref="B2539">IF(A2539="","",INDEX(CAGE,MATCH(A2539,Company_Name,0)))</f>
        <v/>
      </c>
      <c r="C2539" s="80" t="str" cm="1">
        <f t="array" ref="C2539">IF(A2539="","",INDEX(Prime_Sub,MATCH(A2539,Company_Name,0)))</f>
        <v/>
      </c>
      <c r="G2539" s="78" t="str" cm="1">
        <f t="array" ref="G2539">IF(F2539="","",INDEX(LCAT_ID,MATCH(F2539,LCAT_Name,0)))</f>
        <v/>
      </c>
      <c r="K2539" s="78" t="str">
        <f>IFERROR(_xlfn.XLOOKUP($J2539,MSA_Title_List,MSA_Title_List!$A$2:$A$643,"",0),"")</f>
        <v/>
      </c>
    </row>
    <row r="2540" spans="2:11">
      <c r="B2540" s="78" t="str" cm="1">
        <f t="array" ref="B2540">IF(A2540="","",INDEX(CAGE,MATCH(A2540,Company_Name,0)))</f>
        <v/>
      </c>
      <c r="C2540" s="80" t="str" cm="1">
        <f t="array" ref="C2540">IF(A2540="","",INDEX(Prime_Sub,MATCH(A2540,Company_Name,0)))</f>
        <v/>
      </c>
      <c r="G2540" s="78" t="str" cm="1">
        <f t="array" ref="G2540">IF(F2540="","",INDEX(LCAT_ID,MATCH(F2540,LCAT_Name,0)))</f>
        <v/>
      </c>
      <c r="K2540" s="78" t="str">
        <f>IFERROR(_xlfn.XLOOKUP($J2540,MSA_Title_List,MSA_Title_List!$A$2:$A$643,"",0),"")</f>
        <v/>
      </c>
    </row>
    <row r="2541" spans="2:11">
      <c r="B2541" s="78" t="str" cm="1">
        <f t="array" ref="B2541">IF(A2541="","",INDEX(CAGE,MATCH(A2541,Company_Name,0)))</f>
        <v/>
      </c>
      <c r="C2541" s="80" t="str" cm="1">
        <f t="array" ref="C2541">IF(A2541="","",INDEX(Prime_Sub,MATCH(A2541,Company_Name,0)))</f>
        <v/>
      </c>
      <c r="G2541" s="78" t="str" cm="1">
        <f t="array" ref="G2541">IF(F2541="","",INDEX(LCAT_ID,MATCH(F2541,LCAT_Name,0)))</f>
        <v/>
      </c>
      <c r="K2541" s="78" t="str">
        <f>IFERROR(_xlfn.XLOOKUP($J2541,MSA_Title_List,MSA_Title_List!$A$2:$A$643,"",0),"")</f>
        <v/>
      </c>
    </row>
    <row r="2542" spans="2:11">
      <c r="B2542" s="78" t="str" cm="1">
        <f t="array" ref="B2542">IF(A2542="","",INDEX(CAGE,MATCH(A2542,Company_Name,0)))</f>
        <v/>
      </c>
      <c r="C2542" s="80" t="str" cm="1">
        <f t="array" ref="C2542">IF(A2542="","",INDEX(Prime_Sub,MATCH(A2542,Company_Name,0)))</f>
        <v/>
      </c>
      <c r="G2542" s="78" t="str" cm="1">
        <f t="array" ref="G2542">IF(F2542="","",INDEX(LCAT_ID,MATCH(F2542,LCAT_Name,0)))</f>
        <v/>
      </c>
      <c r="K2542" s="78" t="str">
        <f>IFERROR(_xlfn.XLOOKUP($J2542,MSA_Title_List,MSA_Title_List!$A$2:$A$643,"",0),"")</f>
        <v/>
      </c>
    </row>
    <row r="2543" spans="2:11">
      <c r="B2543" s="78" t="str" cm="1">
        <f t="array" ref="B2543">IF(A2543="","",INDEX(CAGE,MATCH(A2543,Company_Name,0)))</f>
        <v/>
      </c>
      <c r="C2543" s="80" t="str" cm="1">
        <f t="array" ref="C2543">IF(A2543="","",INDEX(Prime_Sub,MATCH(A2543,Company_Name,0)))</f>
        <v/>
      </c>
      <c r="G2543" s="78" t="str" cm="1">
        <f t="array" ref="G2543">IF(F2543="","",INDEX(LCAT_ID,MATCH(F2543,LCAT_Name,0)))</f>
        <v/>
      </c>
      <c r="K2543" s="78" t="str">
        <f>IFERROR(_xlfn.XLOOKUP($J2543,MSA_Title_List,MSA_Title_List!$A$2:$A$643,"",0),"")</f>
        <v/>
      </c>
    </row>
    <row r="2544" spans="2:11">
      <c r="B2544" s="78" t="str" cm="1">
        <f t="array" ref="B2544">IF(A2544="","",INDEX(CAGE,MATCH(A2544,Company_Name,0)))</f>
        <v/>
      </c>
      <c r="C2544" s="80" t="str" cm="1">
        <f t="array" ref="C2544">IF(A2544="","",INDEX(Prime_Sub,MATCH(A2544,Company_Name,0)))</f>
        <v/>
      </c>
      <c r="G2544" s="78" t="str" cm="1">
        <f t="array" ref="G2544">IF(F2544="","",INDEX(LCAT_ID,MATCH(F2544,LCAT_Name,0)))</f>
        <v/>
      </c>
      <c r="K2544" s="78" t="str">
        <f>IFERROR(_xlfn.XLOOKUP($J2544,MSA_Title_List,MSA_Title_List!$A$2:$A$643,"",0),"")</f>
        <v/>
      </c>
    </row>
    <row r="2545" spans="2:11">
      <c r="B2545" s="78" t="str" cm="1">
        <f t="array" ref="B2545">IF(A2545="","",INDEX(CAGE,MATCH(A2545,Company_Name,0)))</f>
        <v/>
      </c>
      <c r="C2545" s="80" t="str" cm="1">
        <f t="array" ref="C2545">IF(A2545="","",INDEX(Prime_Sub,MATCH(A2545,Company_Name,0)))</f>
        <v/>
      </c>
      <c r="G2545" s="78" t="str" cm="1">
        <f t="array" ref="G2545">IF(F2545="","",INDEX(LCAT_ID,MATCH(F2545,LCAT_Name,0)))</f>
        <v/>
      </c>
      <c r="K2545" s="78" t="str">
        <f>IFERROR(_xlfn.XLOOKUP($J2545,MSA_Title_List,MSA_Title_List!$A$2:$A$643,"",0),"")</f>
        <v/>
      </c>
    </row>
    <row r="2546" spans="2:11">
      <c r="B2546" s="78" t="str" cm="1">
        <f t="array" ref="B2546">IF(A2546="","",INDEX(CAGE,MATCH(A2546,Company_Name,0)))</f>
        <v/>
      </c>
      <c r="C2546" s="80" t="str" cm="1">
        <f t="array" ref="C2546">IF(A2546="","",INDEX(Prime_Sub,MATCH(A2546,Company_Name,0)))</f>
        <v/>
      </c>
      <c r="G2546" s="78" t="str" cm="1">
        <f t="array" ref="G2546">IF(F2546="","",INDEX(LCAT_ID,MATCH(F2546,LCAT_Name,0)))</f>
        <v/>
      </c>
      <c r="K2546" s="78" t="str">
        <f>IFERROR(_xlfn.XLOOKUP($J2546,MSA_Title_List,MSA_Title_List!$A$2:$A$643,"",0),"")</f>
        <v/>
      </c>
    </row>
    <row r="2547" spans="2:11">
      <c r="B2547" s="78" t="str" cm="1">
        <f t="array" ref="B2547">IF(A2547="","",INDEX(CAGE,MATCH(A2547,Company_Name,0)))</f>
        <v/>
      </c>
      <c r="C2547" s="80" t="str" cm="1">
        <f t="array" ref="C2547">IF(A2547="","",INDEX(Prime_Sub,MATCH(A2547,Company_Name,0)))</f>
        <v/>
      </c>
      <c r="G2547" s="78" t="str" cm="1">
        <f t="array" ref="G2547">IF(F2547="","",INDEX(LCAT_ID,MATCH(F2547,LCAT_Name,0)))</f>
        <v/>
      </c>
      <c r="K2547" s="78" t="str">
        <f>IFERROR(_xlfn.XLOOKUP($J2547,MSA_Title_List,MSA_Title_List!$A$2:$A$643,"",0),"")</f>
        <v/>
      </c>
    </row>
    <row r="2548" spans="2:11">
      <c r="B2548" s="78" t="str" cm="1">
        <f t="array" ref="B2548">IF(A2548="","",INDEX(CAGE,MATCH(A2548,Company_Name,0)))</f>
        <v/>
      </c>
      <c r="C2548" s="80" t="str" cm="1">
        <f t="array" ref="C2548">IF(A2548="","",INDEX(Prime_Sub,MATCH(A2548,Company_Name,0)))</f>
        <v/>
      </c>
      <c r="G2548" s="78" t="str" cm="1">
        <f t="array" ref="G2548">IF(F2548="","",INDEX(LCAT_ID,MATCH(F2548,LCAT_Name,0)))</f>
        <v/>
      </c>
      <c r="K2548" s="78" t="str">
        <f>IFERROR(_xlfn.XLOOKUP($J2548,MSA_Title_List,MSA_Title_List!$A$2:$A$643,"",0),"")</f>
        <v/>
      </c>
    </row>
    <row r="2549" spans="2:11">
      <c r="B2549" s="78" t="str" cm="1">
        <f t="array" ref="B2549">IF(A2549="","",INDEX(CAGE,MATCH(A2549,Company_Name,0)))</f>
        <v/>
      </c>
      <c r="C2549" s="80" t="str" cm="1">
        <f t="array" ref="C2549">IF(A2549="","",INDEX(Prime_Sub,MATCH(A2549,Company_Name,0)))</f>
        <v/>
      </c>
      <c r="G2549" s="78" t="str" cm="1">
        <f t="array" ref="G2549">IF(F2549="","",INDEX(LCAT_ID,MATCH(F2549,LCAT_Name,0)))</f>
        <v/>
      </c>
      <c r="K2549" s="78" t="str">
        <f>IFERROR(_xlfn.XLOOKUP($J2549,MSA_Title_List,MSA_Title_List!$A$2:$A$643,"",0),"")</f>
        <v/>
      </c>
    </row>
    <row r="2550" spans="2:11">
      <c r="B2550" s="78" t="str" cm="1">
        <f t="array" ref="B2550">IF(A2550="","",INDEX(CAGE,MATCH(A2550,Company_Name,0)))</f>
        <v/>
      </c>
      <c r="C2550" s="80" t="str" cm="1">
        <f t="array" ref="C2550">IF(A2550="","",INDEX(Prime_Sub,MATCH(A2550,Company_Name,0)))</f>
        <v/>
      </c>
      <c r="G2550" s="78" t="str" cm="1">
        <f t="array" ref="G2550">IF(F2550="","",INDEX(LCAT_ID,MATCH(F2550,LCAT_Name,0)))</f>
        <v/>
      </c>
      <c r="K2550" s="78" t="str">
        <f>IFERROR(_xlfn.XLOOKUP($J2550,MSA_Title_List,MSA_Title_List!$A$2:$A$643,"",0),"")</f>
        <v/>
      </c>
    </row>
    <row r="2551" spans="2:11">
      <c r="B2551" s="78" t="str" cm="1">
        <f t="array" ref="B2551">IF(A2551="","",INDEX(CAGE,MATCH(A2551,Company_Name,0)))</f>
        <v/>
      </c>
      <c r="C2551" s="80" t="str" cm="1">
        <f t="array" ref="C2551">IF(A2551="","",INDEX(Prime_Sub,MATCH(A2551,Company_Name,0)))</f>
        <v/>
      </c>
      <c r="G2551" s="78" t="str" cm="1">
        <f t="array" ref="G2551">IF(F2551="","",INDEX(LCAT_ID,MATCH(F2551,LCAT_Name,0)))</f>
        <v/>
      </c>
      <c r="K2551" s="78" t="str">
        <f>IFERROR(_xlfn.XLOOKUP($J2551,MSA_Title_List,MSA_Title_List!$A$2:$A$643,"",0),"")</f>
        <v/>
      </c>
    </row>
    <row r="2552" spans="2:11">
      <c r="B2552" s="78" t="str" cm="1">
        <f t="array" ref="B2552">IF(A2552="","",INDEX(CAGE,MATCH(A2552,Company_Name,0)))</f>
        <v/>
      </c>
      <c r="C2552" s="80" t="str" cm="1">
        <f t="array" ref="C2552">IF(A2552="","",INDEX(Prime_Sub,MATCH(A2552,Company_Name,0)))</f>
        <v/>
      </c>
      <c r="G2552" s="78" t="str" cm="1">
        <f t="array" ref="G2552">IF(F2552="","",INDEX(LCAT_ID,MATCH(F2552,LCAT_Name,0)))</f>
        <v/>
      </c>
      <c r="K2552" s="78" t="str">
        <f>IFERROR(_xlfn.XLOOKUP($J2552,MSA_Title_List,MSA_Title_List!$A$2:$A$643,"",0),"")</f>
        <v/>
      </c>
    </row>
    <row r="2553" spans="2:11">
      <c r="B2553" s="78" t="str" cm="1">
        <f t="array" ref="B2553">IF(A2553="","",INDEX(CAGE,MATCH(A2553,Company_Name,0)))</f>
        <v/>
      </c>
      <c r="C2553" s="80" t="str" cm="1">
        <f t="array" ref="C2553">IF(A2553="","",INDEX(Prime_Sub,MATCH(A2553,Company_Name,0)))</f>
        <v/>
      </c>
      <c r="G2553" s="78" t="str" cm="1">
        <f t="array" ref="G2553">IF(F2553="","",INDEX(LCAT_ID,MATCH(F2553,LCAT_Name,0)))</f>
        <v/>
      </c>
      <c r="K2553" s="78" t="str">
        <f>IFERROR(_xlfn.XLOOKUP($J2553,MSA_Title_List,MSA_Title_List!$A$2:$A$643,"",0),"")</f>
        <v/>
      </c>
    </row>
    <row r="2554" spans="2:11">
      <c r="B2554" s="78" t="str" cm="1">
        <f t="array" ref="B2554">IF(A2554="","",INDEX(CAGE,MATCH(A2554,Company_Name,0)))</f>
        <v/>
      </c>
      <c r="C2554" s="80" t="str" cm="1">
        <f t="array" ref="C2554">IF(A2554="","",INDEX(Prime_Sub,MATCH(A2554,Company_Name,0)))</f>
        <v/>
      </c>
      <c r="G2554" s="78" t="str" cm="1">
        <f t="array" ref="G2554">IF(F2554="","",INDEX(LCAT_ID,MATCH(F2554,LCAT_Name,0)))</f>
        <v/>
      </c>
      <c r="K2554" s="78" t="str">
        <f>IFERROR(_xlfn.XLOOKUP($J2554,MSA_Title_List,MSA_Title_List!$A$2:$A$643,"",0),"")</f>
        <v/>
      </c>
    </row>
    <row r="2555" spans="2:11">
      <c r="B2555" s="78" t="str" cm="1">
        <f t="array" ref="B2555">IF(A2555="","",INDEX(CAGE,MATCH(A2555,Company_Name,0)))</f>
        <v/>
      </c>
      <c r="C2555" s="80" t="str" cm="1">
        <f t="array" ref="C2555">IF(A2555="","",INDEX(Prime_Sub,MATCH(A2555,Company_Name,0)))</f>
        <v/>
      </c>
      <c r="G2555" s="78" t="str" cm="1">
        <f t="array" ref="G2555">IF(F2555="","",INDEX(LCAT_ID,MATCH(F2555,LCAT_Name,0)))</f>
        <v/>
      </c>
      <c r="K2555" s="78" t="str">
        <f>IFERROR(_xlfn.XLOOKUP($J2555,MSA_Title_List,MSA_Title_List!$A$2:$A$643,"",0),"")</f>
        <v/>
      </c>
    </row>
    <row r="2556" spans="2:11">
      <c r="B2556" s="78" t="str" cm="1">
        <f t="array" ref="B2556">IF(A2556="","",INDEX(CAGE,MATCH(A2556,Company_Name,0)))</f>
        <v/>
      </c>
      <c r="C2556" s="80" t="str" cm="1">
        <f t="array" ref="C2556">IF(A2556="","",INDEX(Prime_Sub,MATCH(A2556,Company_Name,0)))</f>
        <v/>
      </c>
      <c r="G2556" s="78" t="str" cm="1">
        <f t="array" ref="G2556">IF(F2556="","",INDEX(LCAT_ID,MATCH(F2556,LCAT_Name,0)))</f>
        <v/>
      </c>
      <c r="K2556" s="78" t="str">
        <f>IFERROR(_xlfn.XLOOKUP($J2556,MSA_Title_List,MSA_Title_List!$A$2:$A$643,"",0),"")</f>
        <v/>
      </c>
    </row>
    <row r="2557" spans="2:11">
      <c r="B2557" s="78" t="str" cm="1">
        <f t="array" ref="B2557">IF(A2557="","",INDEX(CAGE,MATCH(A2557,Company_Name,0)))</f>
        <v/>
      </c>
      <c r="C2557" s="80" t="str" cm="1">
        <f t="array" ref="C2557">IF(A2557="","",INDEX(Prime_Sub,MATCH(A2557,Company_Name,0)))</f>
        <v/>
      </c>
      <c r="G2557" s="78" t="str" cm="1">
        <f t="array" ref="G2557">IF(F2557="","",INDEX(LCAT_ID,MATCH(F2557,LCAT_Name,0)))</f>
        <v/>
      </c>
      <c r="K2557" s="78" t="str">
        <f>IFERROR(_xlfn.XLOOKUP($J2557,MSA_Title_List,MSA_Title_List!$A$2:$A$643,"",0),"")</f>
        <v/>
      </c>
    </row>
    <row r="2558" spans="2:11">
      <c r="B2558" s="78" t="str" cm="1">
        <f t="array" ref="B2558">IF(A2558="","",INDEX(CAGE,MATCH(A2558,Company_Name,0)))</f>
        <v/>
      </c>
      <c r="C2558" s="80" t="str" cm="1">
        <f t="array" ref="C2558">IF(A2558="","",INDEX(Prime_Sub,MATCH(A2558,Company_Name,0)))</f>
        <v/>
      </c>
      <c r="G2558" s="78" t="str" cm="1">
        <f t="array" ref="G2558">IF(F2558="","",INDEX(LCAT_ID,MATCH(F2558,LCAT_Name,0)))</f>
        <v/>
      </c>
      <c r="K2558" s="78" t="str">
        <f>IFERROR(_xlfn.XLOOKUP($J2558,MSA_Title_List,MSA_Title_List!$A$2:$A$643,"",0),"")</f>
        <v/>
      </c>
    </row>
    <row r="2559" spans="2:11">
      <c r="B2559" s="78" t="str" cm="1">
        <f t="array" ref="B2559">IF(A2559="","",INDEX(CAGE,MATCH(A2559,Company_Name,0)))</f>
        <v/>
      </c>
      <c r="C2559" s="80" t="str" cm="1">
        <f t="array" ref="C2559">IF(A2559="","",INDEX(Prime_Sub,MATCH(A2559,Company_Name,0)))</f>
        <v/>
      </c>
      <c r="G2559" s="78" t="str" cm="1">
        <f t="array" ref="G2559">IF(F2559="","",INDEX(LCAT_ID,MATCH(F2559,LCAT_Name,0)))</f>
        <v/>
      </c>
      <c r="K2559" s="78" t="str">
        <f>IFERROR(_xlfn.XLOOKUP($J2559,MSA_Title_List,MSA_Title_List!$A$2:$A$643,"",0),"")</f>
        <v/>
      </c>
    </row>
    <row r="2560" spans="2:11">
      <c r="B2560" s="78" t="str" cm="1">
        <f t="array" ref="B2560">IF(A2560="","",INDEX(CAGE,MATCH(A2560,Company_Name,0)))</f>
        <v/>
      </c>
      <c r="C2560" s="80" t="str" cm="1">
        <f t="array" ref="C2560">IF(A2560="","",INDEX(Prime_Sub,MATCH(A2560,Company_Name,0)))</f>
        <v/>
      </c>
      <c r="G2560" s="78" t="str" cm="1">
        <f t="array" ref="G2560">IF(F2560="","",INDEX(LCAT_ID,MATCH(F2560,LCAT_Name,0)))</f>
        <v/>
      </c>
      <c r="K2560" s="78" t="str">
        <f>IFERROR(_xlfn.XLOOKUP($J2560,MSA_Title_List,MSA_Title_List!$A$2:$A$643,"",0),"")</f>
        <v/>
      </c>
    </row>
    <row r="2561" spans="2:11">
      <c r="B2561" s="78" t="str" cm="1">
        <f t="array" ref="B2561">IF(A2561="","",INDEX(CAGE,MATCH(A2561,Company_Name,0)))</f>
        <v/>
      </c>
      <c r="C2561" s="80" t="str" cm="1">
        <f t="array" ref="C2561">IF(A2561="","",INDEX(Prime_Sub,MATCH(A2561,Company_Name,0)))</f>
        <v/>
      </c>
      <c r="G2561" s="78" t="str" cm="1">
        <f t="array" ref="G2561">IF(F2561="","",INDEX(LCAT_ID,MATCH(F2561,LCAT_Name,0)))</f>
        <v/>
      </c>
      <c r="K2561" s="78" t="str">
        <f>IFERROR(_xlfn.XLOOKUP($J2561,MSA_Title_List,MSA_Title_List!$A$2:$A$643,"",0),"")</f>
        <v/>
      </c>
    </row>
    <row r="2562" spans="2:11">
      <c r="B2562" s="78" t="str" cm="1">
        <f t="array" ref="B2562">IF(A2562="","",INDEX(CAGE,MATCH(A2562,Company_Name,0)))</f>
        <v/>
      </c>
      <c r="C2562" s="80" t="str" cm="1">
        <f t="array" ref="C2562">IF(A2562="","",INDEX(Prime_Sub,MATCH(A2562,Company_Name,0)))</f>
        <v/>
      </c>
      <c r="G2562" s="78" t="str" cm="1">
        <f t="array" ref="G2562">IF(F2562="","",INDEX(LCAT_ID,MATCH(F2562,LCAT_Name,0)))</f>
        <v/>
      </c>
      <c r="K2562" s="78" t="str">
        <f>IFERROR(_xlfn.XLOOKUP($J2562,MSA_Title_List,MSA_Title_List!$A$2:$A$643,"",0),"")</f>
        <v/>
      </c>
    </row>
    <row r="2563" spans="2:11">
      <c r="B2563" s="78" t="str" cm="1">
        <f t="array" ref="B2563">IF(A2563="","",INDEX(CAGE,MATCH(A2563,Company_Name,0)))</f>
        <v/>
      </c>
      <c r="C2563" s="80" t="str" cm="1">
        <f t="array" ref="C2563">IF(A2563="","",INDEX(Prime_Sub,MATCH(A2563,Company_Name,0)))</f>
        <v/>
      </c>
      <c r="G2563" s="78" t="str" cm="1">
        <f t="array" ref="G2563">IF(F2563="","",INDEX(LCAT_ID,MATCH(F2563,LCAT_Name,0)))</f>
        <v/>
      </c>
      <c r="K2563" s="78" t="str">
        <f>IFERROR(_xlfn.XLOOKUP($J2563,MSA_Title_List,MSA_Title_List!$A$2:$A$643,"",0),"")</f>
        <v/>
      </c>
    </row>
    <row r="2564" spans="2:11">
      <c r="B2564" s="78" t="str" cm="1">
        <f t="array" ref="B2564">IF(A2564="","",INDEX(CAGE,MATCH(A2564,Company_Name,0)))</f>
        <v/>
      </c>
      <c r="C2564" s="80" t="str" cm="1">
        <f t="array" ref="C2564">IF(A2564="","",INDEX(Prime_Sub,MATCH(A2564,Company_Name,0)))</f>
        <v/>
      </c>
      <c r="G2564" s="78" t="str" cm="1">
        <f t="array" ref="G2564">IF(F2564="","",INDEX(LCAT_ID,MATCH(F2564,LCAT_Name,0)))</f>
        <v/>
      </c>
      <c r="K2564" s="78" t="str">
        <f>IFERROR(_xlfn.XLOOKUP($J2564,MSA_Title_List,MSA_Title_List!$A$2:$A$643,"",0),"")</f>
        <v/>
      </c>
    </row>
    <row r="2565" spans="2:11">
      <c r="B2565" s="78" t="str" cm="1">
        <f t="array" ref="B2565">IF(A2565="","",INDEX(CAGE,MATCH(A2565,Company_Name,0)))</f>
        <v/>
      </c>
      <c r="C2565" s="80" t="str" cm="1">
        <f t="array" ref="C2565">IF(A2565="","",INDEX(Prime_Sub,MATCH(A2565,Company_Name,0)))</f>
        <v/>
      </c>
      <c r="G2565" s="78" t="str" cm="1">
        <f t="array" ref="G2565">IF(F2565="","",INDEX(LCAT_ID,MATCH(F2565,LCAT_Name,0)))</f>
        <v/>
      </c>
      <c r="K2565" s="78" t="str">
        <f>IFERROR(_xlfn.XLOOKUP($J2565,MSA_Title_List,MSA_Title_List!$A$2:$A$643,"",0),"")</f>
        <v/>
      </c>
    </row>
    <row r="2566" spans="2:11">
      <c r="B2566" s="78" t="str" cm="1">
        <f t="array" ref="B2566">IF(A2566="","",INDEX(CAGE,MATCH(A2566,Company_Name,0)))</f>
        <v/>
      </c>
      <c r="C2566" s="80" t="str" cm="1">
        <f t="array" ref="C2566">IF(A2566="","",INDEX(Prime_Sub,MATCH(A2566,Company_Name,0)))</f>
        <v/>
      </c>
      <c r="G2566" s="78" t="str" cm="1">
        <f t="array" ref="G2566">IF(F2566="","",INDEX(LCAT_ID,MATCH(F2566,LCAT_Name,0)))</f>
        <v/>
      </c>
      <c r="K2566" s="78" t="str">
        <f>IFERROR(_xlfn.XLOOKUP($J2566,MSA_Title_List,MSA_Title_List!$A$2:$A$643,"",0),"")</f>
        <v/>
      </c>
    </row>
    <row r="2567" spans="2:11">
      <c r="B2567" s="78" t="str" cm="1">
        <f t="array" ref="B2567">IF(A2567="","",INDEX(CAGE,MATCH(A2567,Company_Name,0)))</f>
        <v/>
      </c>
      <c r="C2567" s="80" t="str" cm="1">
        <f t="array" ref="C2567">IF(A2567="","",INDEX(Prime_Sub,MATCH(A2567,Company_Name,0)))</f>
        <v/>
      </c>
      <c r="G2567" s="78" t="str" cm="1">
        <f t="array" ref="G2567">IF(F2567="","",INDEX(LCAT_ID,MATCH(F2567,LCAT_Name,0)))</f>
        <v/>
      </c>
      <c r="K2567" s="78" t="str">
        <f>IFERROR(_xlfn.XLOOKUP($J2567,MSA_Title_List,MSA_Title_List!$A$2:$A$643,"",0),"")</f>
        <v/>
      </c>
    </row>
    <row r="2568" spans="2:11">
      <c r="B2568" s="78" t="str" cm="1">
        <f t="array" ref="B2568">IF(A2568="","",INDEX(CAGE,MATCH(A2568,Company_Name,0)))</f>
        <v/>
      </c>
      <c r="C2568" s="80" t="str" cm="1">
        <f t="array" ref="C2568">IF(A2568="","",INDEX(Prime_Sub,MATCH(A2568,Company_Name,0)))</f>
        <v/>
      </c>
      <c r="G2568" s="78" t="str" cm="1">
        <f t="array" ref="G2568">IF(F2568="","",INDEX(LCAT_ID,MATCH(F2568,LCAT_Name,0)))</f>
        <v/>
      </c>
      <c r="K2568" s="78" t="str">
        <f>IFERROR(_xlfn.XLOOKUP($J2568,MSA_Title_List,MSA_Title_List!$A$2:$A$643,"",0),"")</f>
        <v/>
      </c>
    </row>
    <row r="2569" spans="2:11">
      <c r="B2569" s="78" t="str" cm="1">
        <f t="array" ref="B2569">IF(A2569="","",INDEX(CAGE,MATCH(A2569,Company_Name,0)))</f>
        <v/>
      </c>
      <c r="C2569" s="80" t="str" cm="1">
        <f t="array" ref="C2569">IF(A2569="","",INDEX(Prime_Sub,MATCH(A2569,Company_Name,0)))</f>
        <v/>
      </c>
      <c r="G2569" s="78" t="str" cm="1">
        <f t="array" ref="G2569">IF(F2569="","",INDEX(LCAT_ID,MATCH(F2569,LCAT_Name,0)))</f>
        <v/>
      </c>
      <c r="K2569" s="78" t="str">
        <f>IFERROR(_xlfn.XLOOKUP($J2569,MSA_Title_List,MSA_Title_List!$A$2:$A$643,"",0),"")</f>
        <v/>
      </c>
    </row>
    <row r="2570" spans="2:11">
      <c r="B2570" s="78" t="str" cm="1">
        <f t="array" ref="B2570">IF(A2570="","",INDEX(CAGE,MATCH(A2570,Company_Name,0)))</f>
        <v/>
      </c>
      <c r="C2570" s="80" t="str" cm="1">
        <f t="array" ref="C2570">IF(A2570="","",INDEX(Prime_Sub,MATCH(A2570,Company_Name,0)))</f>
        <v/>
      </c>
      <c r="G2570" s="78" t="str" cm="1">
        <f t="array" ref="G2570">IF(F2570="","",INDEX(LCAT_ID,MATCH(F2570,LCAT_Name,0)))</f>
        <v/>
      </c>
      <c r="K2570" s="78" t="str">
        <f>IFERROR(_xlfn.XLOOKUP($J2570,MSA_Title_List,MSA_Title_List!$A$2:$A$643,"",0),"")</f>
        <v/>
      </c>
    </row>
    <row r="2571" spans="2:11">
      <c r="B2571" s="78" t="str" cm="1">
        <f t="array" ref="B2571">IF(A2571="","",INDEX(CAGE,MATCH(A2571,Company_Name,0)))</f>
        <v/>
      </c>
      <c r="C2571" s="80" t="str" cm="1">
        <f t="array" ref="C2571">IF(A2571="","",INDEX(Prime_Sub,MATCH(A2571,Company_Name,0)))</f>
        <v/>
      </c>
      <c r="G2571" s="78" t="str" cm="1">
        <f t="array" ref="G2571">IF(F2571="","",INDEX(LCAT_ID,MATCH(F2571,LCAT_Name,0)))</f>
        <v/>
      </c>
      <c r="K2571" s="78" t="str">
        <f>IFERROR(_xlfn.XLOOKUP($J2571,MSA_Title_List,MSA_Title_List!$A$2:$A$643,"",0),"")</f>
        <v/>
      </c>
    </row>
    <row r="2572" spans="2:11">
      <c r="B2572" s="78" t="str" cm="1">
        <f t="array" ref="B2572">IF(A2572="","",INDEX(CAGE,MATCH(A2572,Company_Name,0)))</f>
        <v/>
      </c>
      <c r="C2572" s="80" t="str" cm="1">
        <f t="array" ref="C2572">IF(A2572="","",INDEX(Prime_Sub,MATCH(A2572,Company_Name,0)))</f>
        <v/>
      </c>
      <c r="G2572" s="78" t="str" cm="1">
        <f t="array" ref="G2572">IF(F2572="","",INDEX(LCAT_ID,MATCH(F2572,LCAT_Name,0)))</f>
        <v/>
      </c>
      <c r="K2572" s="78" t="str">
        <f>IFERROR(_xlfn.XLOOKUP($J2572,MSA_Title_List,MSA_Title_List!$A$2:$A$643,"",0),"")</f>
        <v/>
      </c>
    </row>
    <row r="2573" spans="2:11">
      <c r="B2573" s="78" t="str" cm="1">
        <f t="array" ref="B2573">IF(A2573="","",INDEX(CAGE,MATCH(A2573,Company_Name,0)))</f>
        <v/>
      </c>
      <c r="C2573" s="80" t="str" cm="1">
        <f t="array" ref="C2573">IF(A2573="","",INDEX(Prime_Sub,MATCH(A2573,Company_Name,0)))</f>
        <v/>
      </c>
      <c r="G2573" s="78" t="str" cm="1">
        <f t="array" ref="G2573">IF(F2573="","",INDEX(LCAT_ID,MATCH(F2573,LCAT_Name,0)))</f>
        <v/>
      </c>
      <c r="K2573" s="78" t="str">
        <f>IFERROR(_xlfn.XLOOKUP($J2573,MSA_Title_List,MSA_Title_List!$A$2:$A$643,"",0),"")</f>
        <v/>
      </c>
    </row>
    <row r="2574" spans="2:11">
      <c r="B2574" s="78" t="str" cm="1">
        <f t="array" ref="B2574">IF(A2574="","",INDEX(CAGE,MATCH(A2574,Company_Name,0)))</f>
        <v/>
      </c>
      <c r="C2574" s="80" t="str" cm="1">
        <f t="array" ref="C2574">IF(A2574="","",INDEX(Prime_Sub,MATCH(A2574,Company_Name,0)))</f>
        <v/>
      </c>
      <c r="G2574" s="78" t="str" cm="1">
        <f t="array" ref="G2574">IF(F2574="","",INDEX(LCAT_ID,MATCH(F2574,LCAT_Name,0)))</f>
        <v/>
      </c>
      <c r="K2574" s="78" t="str">
        <f>IFERROR(_xlfn.XLOOKUP($J2574,MSA_Title_List,MSA_Title_List!$A$2:$A$643,"",0),"")</f>
        <v/>
      </c>
    </row>
    <row r="2575" spans="2:11">
      <c r="B2575" s="78" t="str" cm="1">
        <f t="array" ref="B2575">IF(A2575="","",INDEX(CAGE,MATCH(A2575,Company_Name,0)))</f>
        <v/>
      </c>
      <c r="C2575" s="80" t="str" cm="1">
        <f t="array" ref="C2575">IF(A2575="","",INDEX(Prime_Sub,MATCH(A2575,Company_Name,0)))</f>
        <v/>
      </c>
      <c r="G2575" s="78" t="str" cm="1">
        <f t="array" ref="G2575">IF(F2575="","",INDEX(LCAT_ID,MATCH(F2575,LCAT_Name,0)))</f>
        <v/>
      </c>
      <c r="K2575" s="78" t="str">
        <f>IFERROR(_xlfn.XLOOKUP($J2575,MSA_Title_List,MSA_Title_List!$A$2:$A$643,"",0),"")</f>
        <v/>
      </c>
    </row>
    <row r="2576" spans="2:11">
      <c r="B2576" s="78" t="str" cm="1">
        <f t="array" ref="B2576">IF(A2576="","",INDEX(CAGE,MATCH(A2576,Company_Name,0)))</f>
        <v/>
      </c>
      <c r="C2576" s="80" t="str" cm="1">
        <f t="array" ref="C2576">IF(A2576="","",INDEX(Prime_Sub,MATCH(A2576,Company_Name,0)))</f>
        <v/>
      </c>
      <c r="G2576" s="78" t="str" cm="1">
        <f t="array" ref="G2576">IF(F2576="","",INDEX(LCAT_ID,MATCH(F2576,LCAT_Name,0)))</f>
        <v/>
      </c>
      <c r="K2576" s="78" t="str">
        <f>IFERROR(_xlfn.XLOOKUP($J2576,MSA_Title_List,MSA_Title_List!$A$2:$A$643,"",0),"")</f>
        <v/>
      </c>
    </row>
    <row r="2577" spans="2:11">
      <c r="B2577" s="78" t="str" cm="1">
        <f t="array" ref="B2577">IF(A2577="","",INDEX(CAGE,MATCH(A2577,Company_Name,0)))</f>
        <v/>
      </c>
      <c r="C2577" s="80" t="str" cm="1">
        <f t="array" ref="C2577">IF(A2577="","",INDEX(Prime_Sub,MATCH(A2577,Company_Name,0)))</f>
        <v/>
      </c>
      <c r="G2577" s="78" t="str" cm="1">
        <f t="array" ref="G2577">IF(F2577="","",INDEX(LCAT_ID,MATCH(F2577,LCAT_Name,0)))</f>
        <v/>
      </c>
      <c r="K2577" s="78" t="str">
        <f>IFERROR(_xlfn.XLOOKUP($J2577,MSA_Title_List,MSA_Title_List!$A$2:$A$643,"",0),"")</f>
        <v/>
      </c>
    </row>
    <row r="2578" spans="2:11">
      <c r="B2578" s="78" t="str" cm="1">
        <f t="array" ref="B2578">IF(A2578="","",INDEX(CAGE,MATCH(A2578,Company_Name,0)))</f>
        <v/>
      </c>
      <c r="C2578" s="80" t="str" cm="1">
        <f t="array" ref="C2578">IF(A2578="","",INDEX(Prime_Sub,MATCH(A2578,Company_Name,0)))</f>
        <v/>
      </c>
      <c r="G2578" s="78" t="str" cm="1">
        <f t="array" ref="G2578">IF(F2578="","",INDEX(LCAT_ID,MATCH(F2578,LCAT_Name,0)))</f>
        <v/>
      </c>
      <c r="K2578" s="78" t="str">
        <f>IFERROR(_xlfn.XLOOKUP($J2578,MSA_Title_List,MSA_Title_List!$A$2:$A$643,"",0),"")</f>
        <v/>
      </c>
    </row>
    <row r="2579" spans="2:11">
      <c r="B2579" s="78" t="str" cm="1">
        <f t="array" ref="B2579">IF(A2579="","",INDEX(CAGE,MATCH(A2579,Company_Name,0)))</f>
        <v/>
      </c>
      <c r="C2579" s="80" t="str" cm="1">
        <f t="array" ref="C2579">IF(A2579="","",INDEX(Prime_Sub,MATCH(A2579,Company_Name,0)))</f>
        <v/>
      </c>
      <c r="G2579" s="78" t="str" cm="1">
        <f t="array" ref="G2579">IF(F2579="","",INDEX(LCAT_ID,MATCH(F2579,LCAT_Name,0)))</f>
        <v/>
      </c>
      <c r="K2579" s="78" t="str">
        <f>IFERROR(_xlfn.XLOOKUP($J2579,MSA_Title_List,MSA_Title_List!$A$2:$A$643,"",0),"")</f>
        <v/>
      </c>
    </row>
    <row r="2580" spans="2:11">
      <c r="B2580" s="78" t="str" cm="1">
        <f t="array" ref="B2580">IF(A2580="","",INDEX(CAGE,MATCH(A2580,Company_Name,0)))</f>
        <v/>
      </c>
      <c r="C2580" s="80" t="str" cm="1">
        <f t="array" ref="C2580">IF(A2580="","",INDEX(Prime_Sub,MATCH(A2580,Company_Name,0)))</f>
        <v/>
      </c>
      <c r="G2580" s="78" t="str" cm="1">
        <f t="array" ref="G2580">IF(F2580="","",INDEX(LCAT_ID,MATCH(F2580,LCAT_Name,0)))</f>
        <v/>
      </c>
      <c r="K2580" s="78" t="str">
        <f>IFERROR(_xlfn.XLOOKUP($J2580,MSA_Title_List,MSA_Title_List!$A$2:$A$643,"",0),"")</f>
        <v/>
      </c>
    </row>
    <row r="2581" spans="2:11">
      <c r="B2581" s="78" t="str" cm="1">
        <f t="array" ref="B2581">IF(A2581="","",INDEX(CAGE,MATCH(A2581,Company_Name,0)))</f>
        <v/>
      </c>
      <c r="C2581" s="80" t="str" cm="1">
        <f t="array" ref="C2581">IF(A2581="","",INDEX(Prime_Sub,MATCH(A2581,Company_Name,0)))</f>
        <v/>
      </c>
      <c r="G2581" s="78" t="str" cm="1">
        <f t="array" ref="G2581">IF(F2581="","",INDEX(LCAT_ID,MATCH(F2581,LCAT_Name,0)))</f>
        <v/>
      </c>
      <c r="K2581" s="78" t="str">
        <f>IFERROR(_xlfn.XLOOKUP($J2581,MSA_Title_List,MSA_Title_List!$A$2:$A$643,"",0),"")</f>
        <v/>
      </c>
    </row>
    <row r="2582" spans="2:11">
      <c r="B2582" s="78" t="str" cm="1">
        <f t="array" ref="B2582">IF(A2582="","",INDEX(CAGE,MATCH(A2582,Company_Name,0)))</f>
        <v/>
      </c>
      <c r="C2582" s="80" t="str" cm="1">
        <f t="array" ref="C2582">IF(A2582="","",INDEX(Prime_Sub,MATCH(A2582,Company_Name,0)))</f>
        <v/>
      </c>
      <c r="G2582" s="78" t="str" cm="1">
        <f t="array" ref="G2582">IF(F2582="","",INDEX(LCAT_ID,MATCH(F2582,LCAT_Name,0)))</f>
        <v/>
      </c>
      <c r="K2582" s="78" t="str">
        <f>IFERROR(_xlfn.XLOOKUP($J2582,MSA_Title_List,MSA_Title_List!$A$2:$A$643,"",0),"")</f>
        <v/>
      </c>
    </row>
    <row r="2583" spans="2:11">
      <c r="B2583" s="78" t="str" cm="1">
        <f t="array" ref="B2583">IF(A2583="","",INDEX(CAGE,MATCH(A2583,Company_Name,0)))</f>
        <v/>
      </c>
      <c r="C2583" s="80" t="str" cm="1">
        <f t="array" ref="C2583">IF(A2583="","",INDEX(Prime_Sub,MATCH(A2583,Company_Name,0)))</f>
        <v/>
      </c>
      <c r="G2583" s="78" t="str" cm="1">
        <f t="array" ref="G2583">IF(F2583="","",INDEX(LCAT_ID,MATCH(F2583,LCAT_Name,0)))</f>
        <v/>
      </c>
      <c r="K2583" s="78" t="str">
        <f>IFERROR(_xlfn.XLOOKUP($J2583,MSA_Title_List,MSA_Title_List!$A$2:$A$643,"",0),"")</f>
        <v/>
      </c>
    </row>
    <row r="2584" spans="2:11">
      <c r="B2584" s="78" t="str" cm="1">
        <f t="array" ref="B2584">IF(A2584="","",INDEX(CAGE,MATCH(A2584,Company_Name,0)))</f>
        <v/>
      </c>
      <c r="C2584" s="80" t="str" cm="1">
        <f t="array" ref="C2584">IF(A2584="","",INDEX(Prime_Sub,MATCH(A2584,Company_Name,0)))</f>
        <v/>
      </c>
      <c r="G2584" s="78" t="str" cm="1">
        <f t="array" ref="G2584">IF(F2584="","",INDEX(LCAT_ID,MATCH(F2584,LCAT_Name,0)))</f>
        <v/>
      </c>
      <c r="K2584" s="78" t="str">
        <f>IFERROR(_xlfn.XLOOKUP($J2584,MSA_Title_List,MSA_Title_List!$A$2:$A$643,"",0),"")</f>
        <v/>
      </c>
    </row>
    <row r="2585" spans="2:11">
      <c r="B2585" s="78" t="str" cm="1">
        <f t="array" ref="B2585">IF(A2585="","",INDEX(CAGE,MATCH(A2585,Company_Name,0)))</f>
        <v/>
      </c>
      <c r="C2585" s="80" t="str" cm="1">
        <f t="array" ref="C2585">IF(A2585="","",INDEX(Prime_Sub,MATCH(A2585,Company_Name,0)))</f>
        <v/>
      </c>
      <c r="G2585" s="78" t="str" cm="1">
        <f t="array" ref="G2585">IF(F2585="","",INDEX(LCAT_ID,MATCH(F2585,LCAT_Name,0)))</f>
        <v/>
      </c>
      <c r="K2585" s="78" t="str">
        <f>IFERROR(_xlfn.XLOOKUP($J2585,MSA_Title_List,MSA_Title_List!$A$2:$A$643,"",0),"")</f>
        <v/>
      </c>
    </row>
    <row r="2586" spans="2:11">
      <c r="B2586" s="78" t="str" cm="1">
        <f t="array" ref="B2586">IF(A2586="","",INDEX(CAGE,MATCH(A2586,Company_Name,0)))</f>
        <v/>
      </c>
      <c r="C2586" s="80" t="str" cm="1">
        <f t="array" ref="C2586">IF(A2586="","",INDEX(Prime_Sub,MATCH(A2586,Company_Name,0)))</f>
        <v/>
      </c>
      <c r="G2586" s="78" t="str" cm="1">
        <f t="array" ref="G2586">IF(F2586="","",INDEX(LCAT_ID,MATCH(F2586,LCAT_Name,0)))</f>
        <v/>
      </c>
      <c r="K2586" s="78" t="str">
        <f>IFERROR(_xlfn.XLOOKUP($J2586,MSA_Title_List,MSA_Title_List!$A$2:$A$643,"",0),"")</f>
        <v/>
      </c>
    </row>
    <row r="2587" spans="2:11">
      <c r="B2587" s="78" t="str" cm="1">
        <f t="array" ref="B2587">IF(A2587="","",INDEX(CAGE,MATCH(A2587,Company_Name,0)))</f>
        <v/>
      </c>
      <c r="C2587" s="80" t="str" cm="1">
        <f t="array" ref="C2587">IF(A2587="","",INDEX(Prime_Sub,MATCH(A2587,Company_Name,0)))</f>
        <v/>
      </c>
      <c r="G2587" s="78" t="str" cm="1">
        <f t="array" ref="G2587">IF(F2587="","",INDEX(LCAT_ID,MATCH(F2587,LCAT_Name,0)))</f>
        <v/>
      </c>
      <c r="K2587" s="78" t="str">
        <f>IFERROR(_xlfn.XLOOKUP($J2587,MSA_Title_List,MSA_Title_List!$A$2:$A$643,"",0),"")</f>
        <v/>
      </c>
    </row>
    <row r="2588" spans="2:11">
      <c r="B2588" s="78" t="str" cm="1">
        <f t="array" ref="B2588">IF(A2588="","",INDEX(CAGE,MATCH(A2588,Company_Name,0)))</f>
        <v/>
      </c>
      <c r="C2588" s="80" t="str" cm="1">
        <f t="array" ref="C2588">IF(A2588="","",INDEX(Prime_Sub,MATCH(A2588,Company_Name,0)))</f>
        <v/>
      </c>
      <c r="G2588" s="78" t="str" cm="1">
        <f t="array" ref="G2588">IF(F2588="","",INDEX(LCAT_ID,MATCH(F2588,LCAT_Name,0)))</f>
        <v/>
      </c>
      <c r="K2588" s="78" t="str">
        <f>IFERROR(_xlfn.XLOOKUP($J2588,MSA_Title_List,MSA_Title_List!$A$2:$A$643,"",0),"")</f>
        <v/>
      </c>
    </row>
    <row r="2589" spans="2:11">
      <c r="B2589" s="78" t="str" cm="1">
        <f t="array" ref="B2589">IF(A2589="","",INDEX(CAGE,MATCH(A2589,Company_Name,0)))</f>
        <v/>
      </c>
      <c r="C2589" s="80" t="str" cm="1">
        <f t="array" ref="C2589">IF(A2589="","",INDEX(Prime_Sub,MATCH(A2589,Company_Name,0)))</f>
        <v/>
      </c>
      <c r="G2589" s="78" t="str" cm="1">
        <f t="array" ref="G2589">IF(F2589="","",INDEX(LCAT_ID,MATCH(F2589,LCAT_Name,0)))</f>
        <v/>
      </c>
      <c r="K2589" s="78" t="str">
        <f>IFERROR(_xlfn.XLOOKUP($J2589,MSA_Title_List,MSA_Title_List!$A$2:$A$643,"",0),"")</f>
        <v/>
      </c>
    </row>
    <row r="2590" spans="2:11">
      <c r="B2590" s="78" t="str" cm="1">
        <f t="array" ref="B2590">IF(A2590="","",INDEX(CAGE,MATCH(A2590,Company_Name,0)))</f>
        <v/>
      </c>
      <c r="C2590" s="80" t="str" cm="1">
        <f t="array" ref="C2590">IF(A2590="","",INDEX(Prime_Sub,MATCH(A2590,Company_Name,0)))</f>
        <v/>
      </c>
      <c r="G2590" s="78" t="str" cm="1">
        <f t="array" ref="G2590">IF(F2590="","",INDEX(LCAT_ID,MATCH(F2590,LCAT_Name,0)))</f>
        <v/>
      </c>
      <c r="K2590" s="78" t="str">
        <f>IFERROR(_xlfn.XLOOKUP($J2590,MSA_Title_List,MSA_Title_List!$A$2:$A$643,"",0),"")</f>
        <v/>
      </c>
    </row>
    <row r="2591" spans="2:11">
      <c r="B2591" s="78" t="str" cm="1">
        <f t="array" ref="B2591">IF(A2591="","",INDEX(CAGE,MATCH(A2591,Company_Name,0)))</f>
        <v/>
      </c>
      <c r="C2591" s="80" t="str" cm="1">
        <f t="array" ref="C2591">IF(A2591="","",INDEX(Prime_Sub,MATCH(A2591,Company_Name,0)))</f>
        <v/>
      </c>
      <c r="G2591" s="78" t="str" cm="1">
        <f t="array" ref="G2591">IF(F2591="","",INDEX(LCAT_ID,MATCH(F2591,LCAT_Name,0)))</f>
        <v/>
      </c>
      <c r="K2591" s="78" t="str">
        <f>IFERROR(_xlfn.XLOOKUP($J2591,MSA_Title_List,MSA_Title_List!$A$2:$A$643,"",0),"")</f>
        <v/>
      </c>
    </row>
    <row r="2592" spans="2:11">
      <c r="B2592" s="78" t="str" cm="1">
        <f t="array" ref="B2592">IF(A2592="","",INDEX(CAGE,MATCH(A2592,Company_Name,0)))</f>
        <v/>
      </c>
      <c r="C2592" s="80" t="str" cm="1">
        <f t="array" ref="C2592">IF(A2592="","",INDEX(Prime_Sub,MATCH(A2592,Company_Name,0)))</f>
        <v/>
      </c>
      <c r="G2592" s="78" t="str" cm="1">
        <f t="array" ref="G2592">IF(F2592="","",INDEX(LCAT_ID,MATCH(F2592,LCAT_Name,0)))</f>
        <v/>
      </c>
      <c r="K2592" s="78" t="str">
        <f>IFERROR(_xlfn.XLOOKUP($J2592,MSA_Title_List,MSA_Title_List!$A$2:$A$643,"",0),"")</f>
        <v/>
      </c>
    </row>
    <row r="2593" spans="2:11">
      <c r="B2593" s="78" t="str" cm="1">
        <f t="array" ref="B2593">IF(A2593="","",INDEX(CAGE,MATCH(A2593,Company_Name,0)))</f>
        <v/>
      </c>
      <c r="C2593" s="80" t="str" cm="1">
        <f t="array" ref="C2593">IF(A2593="","",INDEX(Prime_Sub,MATCH(A2593,Company_Name,0)))</f>
        <v/>
      </c>
      <c r="G2593" s="78" t="str" cm="1">
        <f t="array" ref="G2593">IF(F2593="","",INDEX(LCAT_ID,MATCH(F2593,LCAT_Name,0)))</f>
        <v/>
      </c>
      <c r="K2593" s="78" t="str">
        <f>IFERROR(_xlfn.XLOOKUP($J2593,MSA_Title_List,MSA_Title_List!$A$2:$A$643,"",0),"")</f>
        <v/>
      </c>
    </row>
    <row r="2594" spans="2:11">
      <c r="B2594" s="78" t="str" cm="1">
        <f t="array" ref="B2594">IF(A2594="","",INDEX(CAGE,MATCH(A2594,Company_Name,0)))</f>
        <v/>
      </c>
      <c r="C2594" s="80" t="str" cm="1">
        <f t="array" ref="C2594">IF(A2594="","",INDEX(Prime_Sub,MATCH(A2594,Company_Name,0)))</f>
        <v/>
      </c>
      <c r="G2594" s="78" t="str" cm="1">
        <f t="array" ref="G2594">IF(F2594="","",INDEX(LCAT_ID,MATCH(F2594,LCAT_Name,0)))</f>
        <v/>
      </c>
      <c r="K2594" s="78" t="str">
        <f>IFERROR(_xlfn.XLOOKUP($J2594,MSA_Title_List,MSA_Title_List!$A$2:$A$643,"",0),"")</f>
        <v/>
      </c>
    </row>
    <row r="2595" spans="2:11">
      <c r="B2595" s="78" t="str" cm="1">
        <f t="array" ref="B2595">IF(A2595="","",INDEX(CAGE,MATCH(A2595,Company_Name,0)))</f>
        <v/>
      </c>
      <c r="C2595" s="80" t="str" cm="1">
        <f t="array" ref="C2595">IF(A2595="","",INDEX(Prime_Sub,MATCH(A2595,Company_Name,0)))</f>
        <v/>
      </c>
      <c r="G2595" s="78" t="str" cm="1">
        <f t="array" ref="G2595">IF(F2595="","",INDEX(LCAT_ID,MATCH(F2595,LCAT_Name,0)))</f>
        <v/>
      </c>
      <c r="K2595" s="78" t="str">
        <f>IFERROR(_xlfn.XLOOKUP($J2595,MSA_Title_List,MSA_Title_List!$A$2:$A$643,"",0),"")</f>
        <v/>
      </c>
    </row>
    <row r="2596" spans="2:11">
      <c r="B2596" s="78" t="str" cm="1">
        <f t="array" ref="B2596">IF(A2596="","",INDEX(CAGE,MATCH(A2596,Company_Name,0)))</f>
        <v/>
      </c>
      <c r="C2596" s="80" t="str" cm="1">
        <f t="array" ref="C2596">IF(A2596="","",INDEX(Prime_Sub,MATCH(A2596,Company_Name,0)))</f>
        <v/>
      </c>
      <c r="G2596" s="78" t="str" cm="1">
        <f t="array" ref="G2596">IF(F2596="","",INDEX(LCAT_ID,MATCH(F2596,LCAT_Name,0)))</f>
        <v/>
      </c>
      <c r="K2596" s="78" t="str">
        <f>IFERROR(_xlfn.XLOOKUP($J2596,MSA_Title_List,MSA_Title_List!$A$2:$A$643,"",0),"")</f>
        <v/>
      </c>
    </row>
    <row r="2597" spans="2:11">
      <c r="B2597" s="78" t="str" cm="1">
        <f t="array" ref="B2597">IF(A2597="","",INDEX(CAGE,MATCH(A2597,Company_Name,0)))</f>
        <v/>
      </c>
      <c r="C2597" s="80" t="str" cm="1">
        <f t="array" ref="C2597">IF(A2597="","",INDEX(Prime_Sub,MATCH(A2597,Company_Name,0)))</f>
        <v/>
      </c>
      <c r="G2597" s="78" t="str" cm="1">
        <f t="array" ref="G2597">IF(F2597="","",INDEX(LCAT_ID,MATCH(F2597,LCAT_Name,0)))</f>
        <v/>
      </c>
      <c r="K2597" s="78" t="str">
        <f>IFERROR(_xlfn.XLOOKUP($J2597,MSA_Title_List,MSA_Title_List!$A$2:$A$643,"",0),"")</f>
        <v/>
      </c>
    </row>
    <row r="2598" spans="2:11">
      <c r="B2598" s="78" t="str" cm="1">
        <f t="array" ref="B2598">IF(A2598="","",INDEX(CAGE,MATCH(A2598,Company_Name,0)))</f>
        <v/>
      </c>
      <c r="C2598" s="80" t="str" cm="1">
        <f t="array" ref="C2598">IF(A2598="","",INDEX(Prime_Sub,MATCH(A2598,Company_Name,0)))</f>
        <v/>
      </c>
      <c r="G2598" s="78" t="str" cm="1">
        <f t="array" ref="G2598">IF(F2598="","",INDEX(LCAT_ID,MATCH(F2598,LCAT_Name,0)))</f>
        <v/>
      </c>
      <c r="K2598" s="78" t="str">
        <f>IFERROR(_xlfn.XLOOKUP($J2598,MSA_Title_List,MSA_Title_List!$A$2:$A$643,"",0),"")</f>
        <v/>
      </c>
    </row>
    <row r="2599" spans="2:11">
      <c r="B2599" s="78" t="str" cm="1">
        <f t="array" ref="B2599">IF(A2599="","",INDEX(CAGE,MATCH(A2599,Company_Name,0)))</f>
        <v/>
      </c>
      <c r="C2599" s="80" t="str" cm="1">
        <f t="array" ref="C2599">IF(A2599="","",INDEX(Prime_Sub,MATCH(A2599,Company_Name,0)))</f>
        <v/>
      </c>
      <c r="G2599" s="78" t="str" cm="1">
        <f t="array" ref="G2599">IF(F2599="","",INDEX(LCAT_ID,MATCH(F2599,LCAT_Name,0)))</f>
        <v/>
      </c>
      <c r="K2599" s="78" t="str">
        <f>IFERROR(_xlfn.XLOOKUP($J2599,MSA_Title_List,MSA_Title_List!$A$2:$A$643,"",0),"")</f>
        <v/>
      </c>
    </row>
    <row r="2600" spans="2:11">
      <c r="B2600" s="78" t="str" cm="1">
        <f t="array" ref="B2600">IF(A2600="","",INDEX(CAGE,MATCH(A2600,Company_Name,0)))</f>
        <v/>
      </c>
      <c r="C2600" s="80" t="str" cm="1">
        <f t="array" ref="C2600">IF(A2600="","",INDEX(Prime_Sub,MATCH(A2600,Company_Name,0)))</f>
        <v/>
      </c>
      <c r="G2600" s="78" t="str" cm="1">
        <f t="array" ref="G2600">IF(F2600="","",INDEX(LCAT_ID,MATCH(F2600,LCAT_Name,0)))</f>
        <v/>
      </c>
      <c r="K2600" s="78" t="str">
        <f>IFERROR(_xlfn.XLOOKUP($J2600,MSA_Title_List,MSA_Title_List!$A$2:$A$643,"",0),"")</f>
        <v/>
      </c>
    </row>
    <row r="2601" spans="2:11">
      <c r="B2601" s="78" t="str" cm="1">
        <f t="array" ref="B2601">IF(A2601="","",INDEX(CAGE,MATCH(A2601,Company_Name,0)))</f>
        <v/>
      </c>
      <c r="C2601" s="80" t="str" cm="1">
        <f t="array" ref="C2601">IF(A2601="","",INDEX(Prime_Sub,MATCH(A2601,Company_Name,0)))</f>
        <v/>
      </c>
      <c r="G2601" s="78" t="str" cm="1">
        <f t="array" ref="G2601">IF(F2601="","",INDEX(LCAT_ID,MATCH(F2601,LCAT_Name,0)))</f>
        <v/>
      </c>
      <c r="K2601" s="78" t="str">
        <f>IFERROR(_xlfn.XLOOKUP($J2601,MSA_Title_List,MSA_Title_List!$A$2:$A$643,"",0),"")</f>
        <v/>
      </c>
    </row>
    <row r="2602" spans="2:11">
      <c r="B2602" s="78" t="str" cm="1">
        <f t="array" ref="B2602">IF(A2602="","",INDEX(CAGE,MATCH(A2602,Company_Name,0)))</f>
        <v/>
      </c>
      <c r="C2602" s="80" t="str" cm="1">
        <f t="array" ref="C2602">IF(A2602="","",INDEX(Prime_Sub,MATCH(A2602,Company_Name,0)))</f>
        <v/>
      </c>
      <c r="G2602" s="78" t="str" cm="1">
        <f t="array" ref="G2602">IF(F2602="","",INDEX(LCAT_ID,MATCH(F2602,LCAT_Name,0)))</f>
        <v/>
      </c>
      <c r="K2602" s="78" t="str">
        <f>IFERROR(_xlfn.XLOOKUP($J2602,MSA_Title_List,MSA_Title_List!$A$2:$A$643,"",0),"")</f>
        <v/>
      </c>
    </row>
    <row r="2603" spans="2:11">
      <c r="B2603" s="78" t="str" cm="1">
        <f t="array" ref="B2603">IF(A2603="","",INDEX(CAGE,MATCH(A2603,Company_Name,0)))</f>
        <v/>
      </c>
      <c r="C2603" s="80" t="str" cm="1">
        <f t="array" ref="C2603">IF(A2603="","",INDEX(Prime_Sub,MATCH(A2603,Company_Name,0)))</f>
        <v/>
      </c>
      <c r="G2603" s="78" t="str" cm="1">
        <f t="array" ref="G2603">IF(F2603="","",INDEX(LCAT_ID,MATCH(F2603,LCAT_Name,0)))</f>
        <v/>
      </c>
      <c r="K2603" s="78" t="str">
        <f>IFERROR(_xlfn.XLOOKUP($J2603,MSA_Title_List,MSA_Title_List!$A$2:$A$643,"",0),"")</f>
        <v/>
      </c>
    </row>
    <row r="2604" spans="2:11">
      <c r="B2604" s="78" t="str" cm="1">
        <f t="array" ref="B2604">IF(A2604="","",INDEX(CAGE,MATCH(A2604,Company_Name,0)))</f>
        <v/>
      </c>
      <c r="C2604" s="80" t="str" cm="1">
        <f t="array" ref="C2604">IF(A2604="","",INDEX(Prime_Sub,MATCH(A2604,Company_Name,0)))</f>
        <v/>
      </c>
      <c r="G2604" s="78" t="str" cm="1">
        <f t="array" ref="G2604">IF(F2604="","",INDEX(LCAT_ID,MATCH(F2604,LCAT_Name,0)))</f>
        <v/>
      </c>
      <c r="K2604" s="78" t="str">
        <f>IFERROR(_xlfn.XLOOKUP($J2604,MSA_Title_List,MSA_Title_List!$A$2:$A$643,"",0),"")</f>
        <v/>
      </c>
    </row>
    <row r="2605" spans="2:11">
      <c r="B2605" s="78" t="str" cm="1">
        <f t="array" ref="B2605">IF(A2605="","",INDEX(CAGE,MATCH(A2605,Company_Name,0)))</f>
        <v/>
      </c>
      <c r="C2605" s="80" t="str" cm="1">
        <f t="array" ref="C2605">IF(A2605="","",INDEX(Prime_Sub,MATCH(A2605,Company_Name,0)))</f>
        <v/>
      </c>
      <c r="G2605" s="78" t="str" cm="1">
        <f t="array" ref="G2605">IF(F2605="","",INDEX(LCAT_ID,MATCH(F2605,LCAT_Name,0)))</f>
        <v/>
      </c>
      <c r="K2605" s="78" t="str">
        <f>IFERROR(_xlfn.XLOOKUP($J2605,MSA_Title_List,MSA_Title_List!$A$2:$A$643,"",0),"")</f>
        <v/>
      </c>
    </row>
    <row r="2606" spans="2:11">
      <c r="B2606" s="78" t="str" cm="1">
        <f t="array" ref="B2606">IF(A2606="","",INDEX(CAGE,MATCH(A2606,Company_Name,0)))</f>
        <v/>
      </c>
      <c r="C2606" s="80" t="str" cm="1">
        <f t="array" ref="C2606">IF(A2606="","",INDEX(Prime_Sub,MATCH(A2606,Company_Name,0)))</f>
        <v/>
      </c>
      <c r="G2606" s="78" t="str" cm="1">
        <f t="array" ref="G2606">IF(F2606="","",INDEX(LCAT_ID,MATCH(F2606,LCAT_Name,0)))</f>
        <v/>
      </c>
      <c r="K2606" s="78" t="str">
        <f>IFERROR(_xlfn.XLOOKUP($J2606,MSA_Title_List,MSA_Title_List!$A$2:$A$643,"",0),"")</f>
        <v/>
      </c>
    </row>
    <row r="2607" spans="2:11">
      <c r="B2607" s="78" t="str" cm="1">
        <f t="array" ref="B2607">IF(A2607="","",INDEX(CAGE,MATCH(A2607,Company_Name,0)))</f>
        <v/>
      </c>
      <c r="C2607" s="80" t="str" cm="1">
        <f t="array" ref="C2607">IF(A2607="","",INDEX(Prime_Sub,MATCH(A2607,Company_Name,0)))</f>
        <v/>
      </c>
      <c r="G2607" s="78" t="str" cm="1">
        <f t="array" ref="G2607">IF(F2607="","",INDEX(LCAT_ID,MATCH(F2607,LCAT_Name,0)))</f>
        <v/>
      </c>
      <c r="K2607" s="78" t="str">
        <f>IFERROR(_xlfn.XLOOKUP($J2607,MSA_Title_List,MSA_Title_List!$A$2:$A$643,"",0),"")</f>
        <v/>
      </c>
    </row>
    <row r="2608" spans="2:11">
      <c r="B2608" s="78" t="str" cm="1">
        <f t="array" ref="B2608">IF(A2608="","",INDEX(CAGE,MATCH(A2608,Company_Name,0)))</f>
        <v/>
      </c>
      <c r="C2608" s="80" t="str" cm="1">
        <f t="array" ref="C2608">IF(A2608="","",INDEX(Prime_Sub,MATCH(A2608,Company_Name,0)))</f>
        <v/>
      </c>
      <c r="G2608" s="78" t="str" cm="1">
        <f t="array" ref="G2608">IF(F2608="","",INDEX(LCAT_ID,MATCH(F2608,LCAT_Name,0)))</f>
        <v/>
      </c>
      <c r="K2608" s="78" t="str">
        <f>IFERROR(_xlfn.XLOOKUP($J2608,MSA_Title_List,MSA_Title_List!$A$2:$A$643,"",0),"")</f>
        <v/>
      </c>
    </row>
    <row r="2609" spans="2:11">
      <c r="B2609" s="78" t="str" cm="1">
        <f t="array" ref="B2609">IF(A2609="","",INDEX(CAGE,MATCH(A2609,Company_Name,0)))</f>
        <v/>
      </c>
      <c r="C2609" s="80" t="str" cm="1">
        <f t="array" ref="C2609">IF(A2609="","",INDEX(Prime_Sub,MATCH(A2609,Company_Name,0)))</f>
        <v/>
      </c>
      <c r="G2609" s="78" t="str" cm="1">
        <f t="array" ref="G2609">IF(F2609="","",INDEX(LCAT_ID,MATCH(F2609,LCAT_Name,0)))</f>
        <v/>
      </c>
      <c r="K2609" s="78" t="str">
        <f>IFERROR(_xlfn.XLOOKUP($J2609,MSA_Title_List,MSA_Title_List!$A$2:$A$643,"",0),"")</f>
        <v/>
      </c>
    </row>
    <row r="2610" spans="2:11">
      <c r="B2610" s="78" t="str" cm="1">
        <f t="array" ref="B2610">IF(A2610="","",INDEX(CAGE,MATCH(A2610,Company_Name,0)))</f>
        <v/>
      </c>
      <c r="C2610" s="80" t="str" cm="1">
        <f t="array" ref="C2610">IF(A2610="","",INDEX(Prime_Sub,MATCH(A2610,Company_Name,0)))</f>
        <v/>
      </c>
      <c r="G2610" s="78" t="str" cm="1">
        <f t="array" ref="G2610">IF(F2610="","",INDEX(LCAT_ID,MATCH(F2610,LCAT_Name,0)))</f>
        <v/>
      </c>
      <c r="K2610" s="78" t="str">
        <f>IFERROR(_xlfn.XLOOKUP($J2610,MSA_Title_List,MSA_Title_List!$A$2:$A$643,"",0),"")</f>
        <v/>
      </c>
    </row>
    <row r="2611" spans="2:11">
      <c r="B2611" s="78" t="str" cm="1">
        <f t="array" ref="B2611">IF(A2611="","",INDEX(CAGE,MATCH(A2611,Company_Name,0)))</f>
        <v/>
      </c>
      <c r="C2611" s="80" t="str" cm="1">
        <f t="array" ref="C2611">IF(A2611="","",INDEX(Prime_Sub,MATCH(A2611,Company_Name,0)))</f>
        <v/>
      </c>
      <c r="G2611" s="78" t="str" cm="1">
        <f t="array" ref="G2611">IF(F2611="","",INDEX(LCAT_ID,MATCH(F2611,LCAT_Name,0)))</f>
        <v/>
      </c>
      <c r="K2611" s="78" t="str">
        <f>IFERROR(_xlfn.XLOOKUP($J2611,MSA_Title_List,MSA_Title_List!$A$2:$A$643,"",0),"")</f>
        <v/>
      </c>
    </row>
    <row r="2612" spans="2:11">
      <c r="B2612" s="78" t="str" cm="1">
        <f t="array" ref="B2612">IF(A2612="","",INDEX(CAGE,MATCH(A2612,Company_Name,0)))</f>
        <v/>
      </c>
      <c r="C2612" s="80" t="str" cm="1">
        <f t="array" ref="C2612">IF(A2612="","",INDEX(Prime_Sub,MATCH(A2612,Company_Name,0)))</f>
        <v/>
      </c>
      <c r="G2612" s="78" t="str" cm="1">
        <f t="array" ref="G2612">IF(F2612="","",INDEX(LCAT_ID,MATCH(F2612,LCAT_Name,0)))</f>
        <v/>
      </c>
      <c r="K2612" s="78" t="str">
        <f>IFERROR(_xlfn.XLOOKUP($J2612,MSA_Title_List,MSA_Title_List!$A$2:$A$643,"",0),"")</f>
        <v/>
      </c>
    </row>
    <row r="2613" spans="2:11">
      <c r="B2613" s="78" t="str" cm="1">
        <f t="array" ref="B2613">IF(A2613="","",INDEX(CAGE,MATCH(A2613,Company_Name,0)))</f>
        <v/>
      </c>
      <c r="C2613" s="80" t="str" cm="1">
        <f t="array" ref="C2613">IF(A2613="","",INDEX(Prime_Sub,MATCH(A2613,Company_Name,0)))</f>
        <v/>
      </c>
      <c r="G2613" s="78" t="str" cm="1">
        <f t="array" ref="G2613">IF(F2613="","",INDEX(LCAT_ID,MATCH(F2613,LCAT_Name,0)))</f>
        <v/>
      </c>
      <c r="K2613" s="78" t="str">
        <f>IFERROR(_xlfn.XLOOKUP($J2613,MSA_Title_List,MSA_Title_List!$A$2:$A$643,"",0),"")</f>
        <v/>
      </c>
    </row>
    <row r="2614" spans="2:11">
      <c r="B2614" s="78" t="str" cm="1">
        <f t="array" ref="B2614">IF(A2614="","",INDEX(CAGE,MATCH(A2614,Company_Name,0)))</f>
        <v/>
      </c>
      <c r="C2614" s="80" t="str" cm="1">
        <f t="array" ref="C2614">IF(A2614="","",INDEX(Prime_Sub,MATCH(A2614,Company_Name,0)))</f>
        <v/>
      </c>
      <c r="G2614" s="78" t="str" cm="1">
        <f t="array" ref="G2614">IF(F2614="","",INDEX(LCAT_ID,MATCH(F2614,LCAT_Name,0)))</f>
        <v/>
      </c>
      <c r="K2614" s="78" t="str">
        <f>IFERROR(_xlfn.XLOOKUP($J2614,MSA_Title_List,MSA_Title_List!$A$2:$A$643,"",0),"")</f>
        <v/>
      </c>
    </row>
    <row r="2615" spans="2:11">
      <c r="B2615" s="78" t="str" cm="1">
        <f t="array" ref="B2615">IF(A2615="","",INDEX(CAGE,MATCH(A2615,Company_Name,0)))</f>
        <v/>
      </c>
      <c r="C2615" s="80" t="str" cm="1">
        <f t="array" ref="C2615">IF(A2615="","",INDEX(Prime_Sub,MATCH(A2615,Company_Name,0)))</f>
        <v/>
      </c>
      <c r="G2615" s="78" t="str" cm="1">
        <f t="array" ref="G2615">IF(F2615="","",INDEX(LCAT_ID,MATCH(F2615,LCAT_Name,0)))</f>
        <v/>
      </c>
      <c r="K2615" s="78" t="str">
        <f>IFERROR(_xlfn.XLOOKUP($J2615,MSA_Title_List,MSA_Title_List!$A$2:$A$643,"",0),"")</f>
        <v/>
      </c>
    </row>
    <row r="2616" spans="2:11">
      <c r="B2616" s="78" t="str" cm="1">
        <f t="array" ref="B2616">IF(A2616="","",INDEX(CAGE,MATCH(A2616,Company_Name,0)))</f>
        <v/>
      </c>
      <c r="C2616" s="80" t="str" cm="1">
        <f t="array" ref="C2616">IF(A2616="","",INDEX(Prime_Sub,MATCH(A2616,Company_Name,0)))</f>
        <v/>
      </c>
      <c r="G2616" s="78" t="str" cm="1">
        <f t="array" ref="G2616">IF(F2616="","",INDEX(LCAT_ID,MATCH(F2616,LCAT_Name,0)))</f>
        <v/>
      </c>
      <c r="K2616" s="78" t="str">
        <f>IFERROR(_xlfn.XLOOKUP($J2616,MSA_Title_List,MSA_Title_List!$A$2:$A$643,"",0),"")</f>
        <v/>
      </c>
    </row>
    <row r="2617" spans="2:11">
      <c r="B2617" s="78" t="str" cm="1">
        <f t="array" ref="B2617">IF(A2617="","",INDEX(CAGE,MATCH(A2617,Company_Name,0)))</f>
        <v/>
      </c>
      <c r="C2617" s="80" t="str" cm="1">
        <f t="array" ref="C2617">IF(A2617="","",INDEX(Prime_Sub,MATCH(A2617,Company_Name,0)))</f>
        <v/>
      </c>
      <c r="G2617" s="78" t="str" cm="1">
        <f t="array" ref="G2617">IF(F2617="","",INDEX(LCAT_ID,MATCH(F2617,LCAT_Name,0)))</f>
        <v/>
      </c>
      <c r="K2617" s="78" t="str">
        <f>IFERROR(_xlfn.XLOOKUP($J2617,MSA_Title_List,MSA_Title_List!$A$2:$A$643,"",0),"")</f>
        <v/>
      </c>
    </row>
    <row r="2618" spans="2:11">
      <c r="B2618" s="78" t="str" cm="1">
        <f t="array" ref="B2618">IF(A2618="","",INDEX(CAGE,MATCH(A2618,Company_Name,0)))</f>
        <v/>
      </c>
      <c r="C2618" s="80" t="str" cm="1">
        <f t="array" ref="C2618">IF(A2618="","",INDEX(Prime_Sub,MATCH(A2618,Company_Name,0)))</f>
        <v/>
      </c>
      <c r="G2618" s="78" t="str" cm="1">
        <f t="array" ref="G2618">IF(F2618="","",INDEX(LCAT_ID,MATCH(F2618,LCAT_Name,0)))</f>
        <v/>
      </c>
      <c r="K2618" s="78" t="str">
        <f>IFERROR(_xlfn.XLOOKUP($J2618,MSA_Title_List,MSA_Title_List!$A$2:$A$643,"",0),"")</f>
        <v/>
      </c>
    </row>
    <row r="2619" spans="2:11">
      <c r="B2619" s="78" t="str" cm="1">
        <f t="array" ref="B2619">IF(A2619="","",INDEX(CAGE,MATCH(A2619,Company_Name,0)))</f>
        <v/>
      </c>
      <c r="C2619" s="80" t="str" cm="1">
        <f t="array" ref="C2619">IF(A2619="","",INDEX(Prime_Sub,MATCH(A2619,Company_Name,0)))</f>
        <v/>
      </c>
      <c r="G2619" s="78" t="str" cm="1">
        <f t="array" ref="G2619">IF(F2619="","",INDEX(LCAT_ID,MATCH(F2619,LCAT_Name,0)))</f>
        <v/>
      </c>
      <c r="K2619" s="78" t="str">
        <f>IFERROR(_xlfn.XLOOKUP($J2619,MSA_Title_List,MSA_Title_List!$A$2:$A$643,"",0),"")</f>
        <v/>
      </c>
    </row>
    <row r="2620" spans="2:11">
      <c r="B2620" s="78" t="str" cm="1">
        <f t="array" ref="B2620">IF(A2620="","",INDEX(CAGE,MATCH(A2620,Company_Name,0)))</f>
        <v/>
      </c>
      <c r="C2620" s="80" t="str" cm="1">
        <f t="array" ref="C2620">IF(A2620="","",INDEX(Prime_Sub,MATCH(A2620,Company_Name,0)))</f>
        <v/>
      </c>
      <c r="G2620" s="78" t="str" cm="1">
        <f t="array" ref="G2620">IF(F2620="","",INDEX(LCAT_ID,MATCH(F2620,LCAT_Name,0)))</f>
        <v/>
      </c>
      <c r="K2620" s="78" t="str">
        <f>IFERROR(_xlfn.XLOOKUP($J2620,MSA_Title_List,MSA_Title_List!$A$2:$A$643,"",0),"")</f>
        <v/>
      </c>
    </row>
    <row r="2621" spans="2:11">
      <c r="B2621" s="78" t="str" cm="1">
        <f t="array" ref="B2621">IF(A2621="","",INDEX(CAGE,MATCH(A2621,Company_Name,0)))</f>
        <v/>
      </c>
      <c r="C2621" s="80" t="str" cm="1">
        <f t="array" ref="C2621">IF(A2621="","",INDEX(Prime_Sub,MATCH(A2621,Company_Name,0)))</f>
        <v/>
      </c>
      <c r="G2621" s="78" t="str" cm="1">
        <f t="array" ref="G2621">IF(F2621="","",INDEX(LCAT_ID,MATCH(F2621,LCAT_Name,0)))</f>
        <v/>
      </c>
      <c r="K2621" s="78" t="str">
        <f>IFERROR(_xlfn.XLOOKUP($J2621,MSA_Title_List,MSA_Title_List!$A$2:$A$643,"",0),"")</f>
        <v/>
      </c>
    </row>
    <row r="2622" spans="2:11">
      <c r="B2622" s="78" t="str" cm="1">
        <f t="array" ref="B2622">IF(A2622="","",INDEX(CAGE,MATCH(A2622,Company_Name,0)))</f>
        <v/>
      </c>
      <c r="C2622" s="80" t="str" cm="1">
        <f t="array" ref="C2622">IF(A2622="","",INDEX(Prime_Sub,MATCH(A2622,Company_Name,0)))</f>
        <v/>
      </c>
      <c r="G2622" s="78" t="str" cm="1">
        <f t="array" ref="G2622">IF(F2622="","",INDEX(LCAT_ID,MATCH(F2622,LCAT_Name,0)))</f>
        <v/>
      </c>
      <c r="K2622" s="78" t="str">
        <f>IFERROR(_xlfn.XLOOKUP($J2622,MSA_Title_List,MSA_Title_List!$A$2:$A$643,"",0),"")</f>
        <v/>
      </c>
    </row>
    <row r="2623" spans="2:11">
      <c r="B2623" s="78" t="str" cm="1">
        <f t="array" ref="B2623">IF(A2623="","",INDEX(CAGE,MATCH(A2623,Company_Name,0)))</f>
        <v/>
      </c>
      <c r="C2623" s="80" t="str" cm="1">
        <f t="array" ref="C2623">IF(A2623="","",INDEX(Prime_Sub,MATCH(A2623,Company_Name,0)))</f>
        <v/>
      </c>
      <c r="G2623" s="78" t="str" cm="1">
        <f t="array" ref="G2623">IF(F2623="","",INDEX(LCAT_ID,MATCH(F2623,LCAT_Name,0)))</f>
        <v/>
      </c>
      <c r="K2623" s="78" t="str">
        <f>IFERROR(_xlfn.XLOOKUP($J2623,MSA_Title_List,MSA_Title_List!$A$2:$A$643,"",0),"")</f>
        <v/>
      </c>
    </row>
    <row r="2624" spans="2:11">
      <c r="B2624" s="78" t="str" cm="1">
        <f t="array" ref="B2624">IF(A2624="","",INDEX(CAGE,MATCH(A2624,Company_Name,0)))</f>
        <v/>
      </c>
      <c r="C2624" s="80" t="str" cm="1">
        <f t="array" ref="C2624">IF(A2624="","",INDEX(Prime_Sub,MATCH(A2624,Company_Name,0)))</f>
        <v/>
      </c>
      <c r="G2624" s="78" t="str" cm="1">
        <f t="array" ref="G2624">IF(F2624="","",INDEX(LCAT_ID,MATCH(F2624,LCAT_Name,0)))</f>
        <v/>
      </c>
      <c r="K2624" s="78" t="str">
        <f>IFERROR(_xlfn.XLOOKUP($J2624,MSA_Title_List,MSA_Title_List!$A$2:$A$643,"",0),"")</f>
        <v/>
      </c>
    </row>
    <row r="2625" spans="2:11">
      <c r="B2625" s="78" t="str" cm="1">
        <f t="array" ref="B2625">IF(A2625="","",INDEX(CAGE,MATCH(A2625,Company_Name,0)))</f>
        <v/>
      </c>
      <c r="C2625" s="80" t="str" cm="1">
        <f t="array" ref="C2625">IF(A2625="","",INDEX(Prime_Sub,MATCH(A2625,Company_Name,0)))</f>
        <v/>
      </c>
      <c r="G2625" s="78" t="str" cm="1">
        <f t="array" ref="G2625">IF(F2625="","",INDEX(LCAT_ID,MATCH(F2625,LCAT_Name,0)))</f>
        <v/>
      </c>
      <c r="K2625" s="78" t="str">
        <f>IFERROR(_xlfn.XLOOKUP($J2625,MSA_Title_List,MSA_Title_List!$A$2:$A$643,"",0),"")</f>
        <v/>
      </c>
    </row>
    <row r="2626" spans="2:11">
      <c r="B2626" s="78" t="str" cm="1">
        <f t="array" ref="B2626">IF(A2626="","",INDEX(CAGE,MATCH(A2626,Company_Name,0)))</f>
        <v/>
      </c>
      <c r="C2626" s="80" t="str" cm="1">
        <f t="array" ref="C2626">IF(A2626="","",INDEX(Prime_Sub,MATCH(A2626,Company_Name,0)))</f>
        <v/>
      </c>
      <c r="G2626" s="78" t="str" cm="1">
        <f t="array" ref="G2626">IF(F2626="","",INDEX(LCAT_ID,MATCH(F2626,LCAT_Name,0)))</f>
        <v/>
      </c>
      <c r="K2626" s="78" t="str">
        <f>IFERROR(_xlfn.XLOOKUP($J2626,MSA_Title_List,MSA_Title_List!$A$2:$A$643,"",0),"")</f>
        <v/>
      </c>
    </row>
    <row r="2627" spans="2:11">
      <c r="B2627" s="78" t="str" cm="1">
        <f t="array" ref="B2627">IF(A2627="","",INDEX(CAGE,MATCH(A2627,Company_Name,0)))</f>
        <v/>
      </c>
      <c r="C2627" s="80" t="str" cm="1">
        <f t="array" ref="C2627">IF(A2627="","",INDEX(Prime_Sub,MATCH(A2627,Company_Name,0)))</f>
        <v/>
      </c>
      <c r="G2627" s="78" t="str" cm="1">
        <f t="array" ref="G2627">IF(F2627="","",INDEX(LCAT_ID,MATCH(F2627,LCAT_Name,0)))</f>
        <v/>
      </c>
      <c r="K2627" s="78" t="str">
        <f>IFERROR(_xlfn.XLOOKUP($J2627,MSA_Title_List,MSA_Title_List!$A$2:$A$643,"",0),"")</f>
        <v/>
      </c>
    </row>
    <row r="2628" spans="2:11">
      <c r="B2628" s="78" t="str" cm="1">
        <f t="array" ref="B2628">IF(A2628="","",INDEX(CAGE,MATCH(A2628,Company_Name,0)))</f>
        <v/>
      </c>
      <c r="C2628" s="80" t="str" cm="1">
        <f t="array" ref="C2628">IF(A2628="","",INDEX(Prime_Sub,MATCH(A2628,Company_Name,0)))</f>
        <v/>
      </c>
      <c r="G2628" s="78" t="str" cm="1">
        <f t="array" ref="G2628">IF(F2628="","",INDEX(LCAT_ID,MATCH(F2628,LCAT_Name,0)))</f>
        <v/>
      </c>
      <c r="K2628" s="78" t="str">
        <f>IFERROR(_xlfn.XLOOKUP($J2628,MSA_Title_List,MSA_Title_List!$A$2:$A$643,"",0),"")</f>
        <v/>
      </c>
    </row>
    <row r="2629" spans="2:11">
      <c r="B2629" s="78" t="str" cm="1">
        <f t="array" ref="B2629">IF(A2629="","",INDEX(CAGE,MATCH(A2629,Company_Name,0)))</f>
        <v/>
      </c>
      <c r="C2629" s="80" t="str" cm="1">
        <f t="array" ref="C2629">IF(A2629="","",INDEX(Prime_Sub,MATCH(A2629,Company_Name,0)))</f>
        <v/>
      </c>
      <c r="G2629" s="78" t="str" cm="1">
        <f t="array" ref="G2629">IF(F2629="","",INDEX(LCAT_ID,MATCH(F2629,LCAT_Name,0)))</f>
        <v/>
      </c>
      <c r="K2629" s="78" t="str">
        <f>IFERROR(_xlfn.XLOOKUP($J2629,MSA_Title_List,MSA_Title_List!$A$2:$A$643,"",0),"")</f>
        <v/>
      </c>
    </row>
    <row r="2630" spans="2:11">
      <c r="B2630" s="78" t="str" cm="1">
        <f t="array" ref="B2630">IF(A2630="","",INDEX(CAGE,MATCH(A2630,Company_Name,0)))</f>
        <v/>
      </c>
      <c r="C2630" s="80" t="str" cm="1">
        <f t="array" ref="C2630">IF(A2630="","",INDEX(Prime_Sub,MATCH(A2630,Company_Name,0)))</f>
        <v/>
      </c>
      <c r="G2630" s="78" t="str" cm="1">
        <f t="array" ref="G2630">IF(F2630="","",INDEX(LCAT_ID,MATCH(F2630,LCAT_Name,0)))</f>
        <v/>
      </c>
      <c r="K2630" s="78" t="str">
        <f>IFERROR(_xlfn.XLOOKUP($J2630,MSA_Title_List,MSA_Title_List!$A$2:$A$643,"",0),"")</f>
        <v/>
      </c>
    </row>
    <row r="2631" spans="2:11">
      <c r="B2631" s="78" t="str" cm="1">
        <f t="array" ref="B2631">IF(A2631="","",INDEX(CAGE,MATCH(A2631,Company_Name,0)))</f>
        <v/>
      </c>
      <c r="C2631" s="80" t="str" cm="1">
        <f t="array" ref="C2631">IF(A2631="","",INDEX(Prime_Sub,MATCH(A2631,Company_Name,0)))</f>
        <v/>
      </c>
      <c r="G2631" s="78" t="str" cm="1">
        <f t="array" ref="G2631">IF(F2631="","",INDEX(LCAT_ID,MATCH(F2631,LCAT_Name,0)))</f>
        <v/>
      </c>
      <c r="K2631" s="78" t="str">
        <f>IFERROR(_xlfn.XLOOKUP($J2631,MSA_Title_List,MSA_Title_List!$A$2:$A$643,"",0),"")</f>
        <v/>
      </c>
    </row>
    <row r="2632" spans="2:11">
      <c r="B2632" s="78" t="str" cm="1">
        <f t="array" ref="B2632">IF(A2632="","",INDEX(CAGE,MATCH(A2632,Company_Name,0)))</f>
        <v/>
      </c>
      <c r="C2632" s="80" t="str" cm="1">
        <f t="array" ref="C2632">IF(A2632="","",INDEX(Prime_Sub,MATCH(A2632,Company_Name,0)))</f>
        <v/>
      </c>
      <c r="G2632" s="78" t="str" cm="1">
        <f t="array" ref="G2632">IF(F2632="","",INDEX(LCAT_ID,MATCH(F2632,LCAT_Name,0)))</f>
        <v/>
      </c>
      <c r="K2632" s="78" t="str">
        <f>IFERROR(_xlfn.XLOOKUP($J2632,MSA_Title_List,MSA_Title_List!$A$2:$A$643,"",0),"")</f>
        <v/>
      </c>
    </row>
    <row r="2633" spans="2:11">
      <c r="B2633" s="78" t="str" cm="1">
        <f t="array" ref="B2633">IF(A2633="","",INDEX(CAGE,MATCH(A2633,Company_Name,0)))</f>
        <v/>
      </c>
      <c r="C2633" s="80" t="str" cm="1">
        <f t="array" ref="C2633">IF(A2633="","",INDEX(Prime_Sub,MATCH(A2633,Company_Name,0)))</f>
        <v/>
      </c>
      <c r="G2633" s="78" t="str" cm="1">
        <f t="array" ref="G2633">IF(F2633="","",INDEX(LCAT_ID,MATCH(F2633,LCAT_Name,0)))</f>
        <v/>
      </c>
      <c r="K2633" s="78" t="str">
        <f>IFERROR(_xlfn.XLOOKUP($J2633,MSA_Title_List,MSA_Title_List!$A$2:$A$643,"",0),"")</f>
        <v/>
      </c>
    </row>
    <row r="2634" spans="2:11">
      <c r="B2634" s="78" t="str" cm="1">
        <f t="array" ref="B2634">IF(A2634="","",INDEX(CAGE,MATCH(A2634,Company_Name,0)))</f>
        <v/>
      </c>
      <c r="C2634" s="80" t="str" cm="1">
        <f t="array" ref="C2634">IF(A2634="","",INDEX(Prime_Sub,MATCH(A2634,Company_Name,0)))</f>
        <v/>
      </c>
      <c r="G2634" s="78" t="str" cm="1">
        <f t="array" ref="G2634">IF(F2634="","",INDEX(LCAT_ID,MATCH(F2634,LCAT_Name,0)))</f>
        <v/>
      </c>
      <c r="K2634" s="78" t="str">
        <f>IFERROR(_xlfn.XLOOKUP($J2634,MSA_Title_List,MSA_Title_List!$A$2:$A$643,"",0),"")</f>
        <v/>
      </c>
    </row>
    <row r="2635" spans="2:11">
      <c r="B2635" s="78" t="str" cm="1">
        <f t="array" ref="B2635">IF(A2635="","",INDEX(CAGE,MATCH(A2635,Company_Name,0)))</f>
        <v/>
      </c>
      <c r="C2635" s="80" t="str" cm="1">
        <f t="array" ref="C2635">IF(A2635="","",INDEX(Prime_Sub,MATCH(A2635,Company_Name,0)))</f>
        <v/>
      </c>
      <c r="G2635" s="78" t="str" cm="1">
        <f t="array" ref="G2635">IF(F2635="","",INDEX(LCAT_ID,MATCH(F2635,LCAT_Name,0)))</f>
        <v/>
      </c>
      <c r="K2635" s="78" t="str">
        <f>IFERROR(_xlfn.XLOOKUP($J2635,MSA_Title_List,MSA_Title_List!$A$2:$A$643,"",0),"")</f>
        <v/>
      </c>
    </row>
    <row r="2636" spans="2:11">
      <c r="B2636" s="78" t="str" cm="1">
        <f t="array" ref="B2636">IF(A2636="","",INDEX(CAGE,MATCH(A2636,Company_Name,0)))</f>
        <v/>
      </c>
      <c r="C2636" s="80" t="str" cm="1">
        <f t="array" ref="C2636">IF(A2636="","",INDEX(Prime_Sub,MATCH(A2636,Company_Name,0)))</f>
        <v/>
      </c>
      <c r="G2636" s="78" t="str" cm="1">
        <f t="array" ref="G2636">IF(F2636="","",INDEX(LCAT_ID,MATCH(F2636,LCAT_Name,0)))</f>
        <v/>
      </c>
      <c r="K2636" s="78" t="str">
        <f>IFERROR(_xlfn.XLOOKUP($J2636,MSA_Title_List,MSA_Title_List!$A$2:$A$643,"",0),"")</f>
        <v/>
      </c>
    </row>
    <row r="2637" spans="2:11">
      <c r="B2637" s="78" t="str" cm="1">
        <f t="array" ref="B2637">IF(A2637="","",INDEX(CAGE,MATCH(A2637,Company_Name,0)))</f>
        <v/>
      </c>
      <c r="C2637" s="80" t="str" cm="1">
        <f t="array" ref="C2637">IF(A2637="","",INDEX(Prime_Sub,MATCH(A2637,Company_Name,0)))</f>
        <v/>
      </c>
      <c r="G2637" s="78" t="str" cm="1">
        <f t="array" ref="G2637">IF(F2637="","",INDEX(LCAT_ID,MATCH(F2637,LCAT_Name,0)))</f>
        <v/>
      </c>
      <c r="K2637" s="78" t="str">
        <f>IFERROR(_xlfn.XLOOKUP($J2637,MSA_Title_List,MSA_Title_List!$A$2:$A$643,"",0),"")</f>
        <v/>
      </c>
    </row>
    <row r="2638" spans="2:11">
      <c r="B2638" s="78" t="str" cm="1">
        <f t="array" ref="B2638">IF(A2638="","",INDEX(CAGE,MATCH(A2638,Company_Name,0)))</f>
        <v/>
      </c>
      <c r="C2638" s="80" t="str" cm="1">
        <f t="array" ref="C2638">IF(A2638="","",INDEX(Prime_Sub,MATCH(A2638,Company_Name,0)))</f>
        <v/>
      </c>
      <c r="G2638" s="78" t="str" cm="1">
        <f t="array" ref="G2638">IF(F2638="","",INDEX(LCAT_ID,MATCH(F2638,LCAT_Name,0)))</f>
        <v/>
      </c>
      <c r="K2638" s="78" t="str">
        <f>IFERROR(_xlfn.XLOOKUP($J2638,MSA_Title_List,MSA_Title_List!$A$2:$A$643,"",0),"")</f>
        <v/>
      </c>
    </row>
    <row r="2639" spans="2:11">
      <c r="B2639" s="78" t="str" cm="1">
        <f t="array" ref="B2639">IF(A2639="","",INDEX(CAGE,MATCH(A2639,Company_Name,0)))</f>
        <v/>
      </c>
      <c r="C2639" s="80" t="str" cm="1">
        <f t="array" ref="C2639">IF(A2639="","",INDEX(Prime_Sub,MATCH(A2639,Company_Name,0)))</f>
        <v/>
      </c>
      <c r="G2639" s="78" t="str" cm="1">
        <f t="array" ref="G2639">IF(F2639="","",INDEX(LCAT_ID,MATCH(F2639,LCAT_Name,0)))</f>
        <v/>
      </c>
      <c r="K2639" s="78" t="str">
        <f>IFERROR(_xlfn.XLOOKUP($J2639,MSA_Title_List,MSA_Title_List!$A$2:$A$643,"",0),"")</f>
        <v/>
      </c>
    </row>
    <row r="2640" spans="2:11">
      <c r="B2640" s="78" t="str" cm="1">
        <f t="array" ref="B2640">IF(A2640="","",INDEX(CAGE,MATCH(A2640,Company_Name,0)))</f>
        <v/>
      </c>
      <c r="C2640" s="80" t="str" cm="1">
        <f t="array" ref="C2640">IF(A2640="","",INDEX(Prime_Sub,MATCH(A2640,Company_Name,0)))</f>
        <v/>
      </c>
      <c r="G2640" s="78" t="str" cm="1">
        <f t="array" ref="G2640">IF(F2640="","",INDEX(LCAT_ID,MATCH(F2640,LCAT_Name,0)))</f>
        <v/>
      </c>
      <c r="K2640" s="78" t="str">
        <f>IFERROR(_xlfn.XLOOKUP($J2640,MSA_Title_List,MSA_Title_List!$A$2:$A$643,"",0),"")</f>
        <v/>
      </c>
    </row>
    <row r="2641" spans="2:11">
      <c r="B2641" s="78" t="str" cm="1">
        <f t="array" ref="B2641">IF(A2641="","",INDEX(CAGE,MATCH(A2641,Company_Name,0)))</f>
        <v/>
      </c>
      <c r="C2641" s="80" t="str" cm="1">
        <f t="array" ref="C2641">IF(A2641="","",INDEX(Prime_Sub,MATCH(A2641,Company_Name,0)))</f>
        <v/>
      </c>
      <c r="G2641" s="78" t="str" cm="1">
        <f t="array" ref="G2641">IF(F2641="","",INDEX(LCAT_ID,MATCH(F2641,LCAT_Name,0)))</f>
        <v/>
      </c>
      <c r="K2641" s="78" t="str">
        <f>IFERROR(_xlfn.XLOOKUP($J2641,MSA_Title_List,MSA_Title_List!$A$2:$A$643,"",0),"")</f>
        <v/>
      </c>
    </row>
    <row r="2642" spans="2:11">
      <c r="B2642" s="78" t="str" cm="1">
        <f t="array" ref="B2642">IF(A2642="","",INDEX(CAGE,MATCH(A2642,Company_Name,0)))</f>
        <v/>
      </c>
      <c r="C2642" s="80" t="str" cm="1">
        <f t="array" ref="C2642">IF(A2642="","",INDEX(Prime_Sub,MATCH(A2642,Company_Name,0)))</f>
        <v/>
      </c>
      <c r="G2642" s="78" t="str" cm="1">
        <f t="array" ref="G2642">IF(F2642="","",INDEX(LCAT_ID,MATCH(F2642,LCAT_Name,0)))</f>
        <v/>
      </c>
      <c r="K2642" s="78" t="str">
        <f>IFERROR(_xlfn.XLOOKUP($J2642,MSA_Title_List,MSA_Title_List!$A$2:$A$643,"",0),"")</f>
        <v/>
      </c>
    </row>
    <row r="2643" spans="2:11">
      <c r="B2643" s="78" t="str" cm="1">
        <f t="array" ref="B2643">IF(A2643="","",INDEX(CAGE,MATCH(A2643,Company_Name,0)))</f>
        <v/>
      </c>
      <c r="C2643" s="80" t="str" cm="1">
        <f t="array" ref="C2643">IF(A2643="","",INDEX(Prime_Sub,MATCH(A2643,Company_Name,0)))</f>
        <v/>
      </c>
      <c r="G2643" s="78" t="str" cm="1">
        <f t="array" ref="G2643">IF(F2643="","",INDEX(LCAT_ID,MATCH(F2643,LCAT_Name,0)))</f>
        <v/>
      </c>
      <c r="K2643" s="78" t="str">
        <f>IFERROR(_xlfn.XLOOKUP($J2643,MSA_Title_List,MSA_Title_List!$A$2:$A$643,"",0),"")</f>
        <v/>
      </c>
    </row>
    <row r="2644" spans="2:11">
      <c r="B2644" s="78" t="str" cm="1">
        <f t="array" ref="B2644">IF(A2644="","",INDEX(CAGE,MATCH(A2644,Company_Name,0)))</f>
        <v/>
      </c>
      <c r="C2644" s="80" t="str" cm="1">
        <f t="array" ref="C2644">IF(A2644="","",INDEX(Prime_Sub,MATCH(A2644,Company_Name,0)))</f>
        <v/>
      </c>
      <c r="G2644" s="78" t="str" cm="1">
        <f t="array" ref="G2644">IF(F2644="","",INDEX(LCAT_ID,MATCH(F2644,LCAT_Name,0)))</f>
        <v/>
      </c>
      <c r="K2644" s="78" t="str">
        <f>IFERROR(_xlfn.XLOOKUP($J2644,MSA_Title_List,MSA_Title_List!$A$2:$A$643,"",0),"")</f>
        <v/>
      </c>
    </row>
    <row r="2645" spans="2:11">
      <c r="B2645" s="78" t="str" cm="1">
        <f t="array" ref="B2645">IF(A2645="","",INDEX(CAGE,MATCH(A2645,Company_Name,0)))</f>
        <v/>
      </c>
      <c r="C2645" s="80" t="str" cm="1">
        <f t="array" ref="C2645">IF(A2645="","",INDEX(Prime_Sub,MATCH(A2645,Company_Name,0)))</f>
        <v/>
      </c>
      <c r="G2645" s="78" t="str" cm="1">
        <f t="array" ref="G2645">IF(F2645="","",INDEX(LCAT_ID,MATCH(F2645,LCAT_Name,0)))</f>
        <v/>
      </c>
      <c r="K2645" s="78" t="str">
        <f>IFERROR(_xlfn.XLOOKUP($J2645,MSA_Title_List,MSA_Title_List!$A$2:$A$643,"",0),"")</f>
        <v/>
      </c>
    </row>
    <row r="2646" spans="2:11">
      <c r="B2646" s="78" t="str" cm="1">
        <f t="array" ref="B2646">IF(A2646="","",INDEX(CAGE,MATCH(A2646,Company_Name,0)))</f>
        <v/>
      </c>
      <c r="C2646" s="80" t="str" cm="1">
        <f t="array" ref="C2646">IF(A2646="","",INDEX(Prime_Sub,MATCH(A2646,Company_Name,0)))</f>
        <v/>
      </c>
      <c r="G2646" s="78" t="str" cm="1">
        <f t="array" ref="G2646">IF(F2646="","",INDEX(LCAT_ID,MATCH(F2646,LCAT_Name,0)))</f>
        <v/>
      </c>
      <c r="K2646" s="78" t="str">
        <f>IFERROR(_xlfn.XLOOKUP($J2646,MSA_Title_List,MSA_Title_List!$A$2:$A$643,"",0),"")</f>
        <v/>
      </c>
    </row>
    <row r="2647" spans="2:11">
      <c r="B2647" s="78" t="str" cm="1">
        <f t="array" ref="B2647">IF(A2647="","",INDEX(CAGE,MATCH(A2647,Company_Name,0)))</f>
        <v/>
      </c>
      <c r="C2647" s="80" t="str" cm="1">
        <f t="array" ref="C2647">IF(A2647="","",INDEX(Prime_Sub,MATCH(A2647,Company_Name,0)))</f>
        <v/>
      </c>
      <c r="G2647" s="78" t="str" cm="1">
        <f t="array" ref="G2647">IF(F2647="","",INDEX(LCAT_ID,MATCH(F2647,LCAT_Name,0)))</f>
        <v/>
      </c>
      <c r="K2647" s="78" t="str">
        <f>IFERROR(_xlfn.XLOOKUP($J2647,MSA_Title_List,MSA_Title_List!$A$2:$A$643,"",0),"")</f>
        <v/>
      </c>
    </row>
    <row r="2648" spans="2:11">
      <c r="B2648" s="78" t="str" cm="1">
        <f t="array" ref="B2648">IF(A2648="","",INDEX(CAGE,MATCH(A2648,Company_Name,0)))</f>
        <v/>
      </c>
      <c r="C2648" s="80" t="str" cm="1">
        <f t="array" ref="C2648">IF(A2648="","",INDEX(Prime_Sub,MATCH(A2648,Company_Name,0)))</f>
        <v/>
      </c>
      <c r="G2648" s="78" t="str" cm="1">
        <f t="array" ref="G2648">IF(F2648="","",INDEX(LCAT_ID,MATCH(F2648,LCAT_Name,0)))</f>
        <v/>
      </c>
      <c r="K2648" s="78" t="str">
        <f>IFERROR(_xlfn.XLOOKUP($J2648,MSA_Title_List,MSA_Title_List!$A$2:$A$643,"",0),"")</f>
        <v/>
      </c>
    </row>
    <row r="2649" spans="2:11">
      <c r="B2649" s="78" t="str" cm="1">
        <f t="array" ref="B2649">IF(A2649="","",INDEX(CAGE,MATCH(A2649,Company_Name,0)))</f>
        <v/>
      </c>
      <c r="C2649" s="80" t="str" cm="1">
        <f t="array" ref="C2649">IF(A2649="","",INDEX(Prime_Sub,MATCH(A2649,Company_Name,0)))</f>
        <v/>
      </c>
      <c r="G2649" s="78" t="str" cm="1">
        <f t="array" ref="G2649">IF(F2649="","",INDEX(LCAT_ID,MATCH(F2649,LCAT_Name,0)))</f>
        <v/>
      </c>
      <c r="K2649" s="78" t="str">
        <f>IFERROR(_xlfn.XLOOKUP($J2649,MSA_Title_List,MSA_Title_List!$A$2:$A$643,"",0),"")</f>
        <v/>
      </c>
    </row>
    <row r="2650" spans="2:11">
      <c r="B2650" s="78" t="str" cm="1">
        <f t="array" ref="B2650">IF(A2650="","",INDEX(CAGE,MATCH(A2650,Company_Name,0)))</f>
        <v/>
      </c>
      <c r="C2650" s="80" t="str" cm="1">
        <f t="array" ref="C2650">IF(A2650="","",INDEX(Prime_Sub,MATCH(A2650,Company_Name,0)))</f>
        <v/>
      </c>
      <c r="G2650" s="78" t="str" cm="1">
        <f t="array" ref="G2650">IF(F2650="","",INDEX(LCAT_ID,MATCH(F2650,LCAT_Name,0)))</f>
        <v/>
      </c>
      <c r="K2650" s="78" t="str">
        <f>IFERROR(_xlfn.XLOOKUP($J2650,MSA_Title_List,MSA_Title_List!$A$2:$A$643,"",0),"")</f>
        <v/>
      </c>
    </row>
    <row r="2651" spans="2:11">
      <c r="B2651" s="78" t="str" cm="1">
        <f t="array" ref="B2651">IF(A2651="","",INDEX(CAGE,MATCH(A2651,Company_Name,0)))</f>
        <v/>
      </c>
      <c r="C2651" s="80" t="str" cm="1">
        <f t="array" ref="C2651">IF(A2651="","",INDEX(Prime_Sub,MATCH(A2651,Company_Name,0)))</f>
        <v/>
      </c>
      <c r="G2651" s="78" t="str" cm="1">
        <f t="array" ref="G2651">IF(F2651="","",INDEX(LCAT_ID,MATCH(F2651,LCAT_Name,0)))</f>
        <v/>
      </c>
      <c r="K2651" s="78" t="str">
        <f>IFERROR(_xlfn.XLOOKUP($J2651,MSA_Title_List,MSA_Title_List!$A$2:$A$643,"",0),"")</f>
        <v/>
      </c>
    </row>
    <row r="2652" spans="2:11">
      <c r="B2652" s="78" t="str" cm="1">
        <f t="array" ref="B2652">IF(A2652="","",INDEX(CAGE,MATCH(A2652,Company_Name,0)))</f>
        <v/>
      </c>
      <c r="C2652" s="80" t="str" cm="1">
        <f t="array" ref="C2652">IF(A2652="","",INDEX(Prime_Sub,MATCH(A2652,Company_Name,0)))</f>
        <v/>
      </c>
      <c r="G2652" s="78" t="str" cm="1">
        <f t="array" ref="G2652">IF(F2652="","",INDEX(LCAT_ID,MATCH(F2652,LCAT_Name,0)))</f>
        <v/>
      </c>
      <c r="K2652" s="78" t="str">
        <f>IFERROR(_xlfn.XLOOKUP($J2652,MSA_Title_List,MSA_Title_List!$A$2:$A$643,"",0),"")</f>
        <v/>
      </c>
    </row>
    <row r="2653" spans="2:11">
      <c r="B2653" s="78" t="str" cm="1">
        <f t="array" ref="B2653">IF(A2653="","",INDEX(CAGE,MATCH(A2653,Company_Name,0)))</f>
        <v/>
      </c>
      <c r="C2653" s="80" t="str" cm="1">
        <f t="array" ref="C2653">IF(A2653="","",INDEX(Prime_Sub,MATCH(A2653,Company_Name,0)))</f>
        <v/>
      </c>
      <c r="G2653" s="78" t="str" cm="1">
        <f t="array" ref="G2653">IF(F2653="","",INDEX(LCAT_ID,MATCH(F2653,LCAT_Name,0)))</f>
        <v/>
      </c>
      <c r="K2653" s="78" t="str">
        <f>IFERROR(_xlfn.XLOOKUP($J2653,MSA_Title_List,MSA_Title_List!$A$2:$A$643,"",0),"")</f>
        <v/>
      </c>
    </row>
    <row r="2654" spans="2:11">
      <c r="B2654" s="78" t="str" cm="1">
        <f t="array" ref="B2654">IF(A2654="","",INDEX(CAGE,MATCH(A2654,Company_Name,0)))</f>
        <v/>
      </c>
      <c r="C2654" s="80" t="str" cm="1">
        <f t="array" ref="C2654">IF(A2654="","",INDEX(Prime_Sub,MATCH(A2654,Company_Name,0)))</f>
        <v/>
      </c>
      <c r="G2654" s="78" t="str" cm="1">
        <f t="array" ref="G2654">IF(F2654="","",INDEX(LCAT_ID,MATCH(F2654,LCAT_Name,0)))</f>
        <v/>
      </c>
      <c r="K2654" s="78" t="str">
        <f>IFERROR(_xlfn.XLOOKUP($J2654,MSA_Title_List,MSA_Title_List!$A$2:$A$643,"",0),"")</f>
        <v/>
      </c>
    </row>
    <row r="2655" spans="2:11">
      <c r="B2655" s="78" t="str" cm="1">
        <f t="array" ref="B2655">IF(A2655="","",INDEX(CAGE,MATCH(A2655,Company_Name,0)))</f>
        <v/>
      </c>
      <c r="C2655" s="80" t="str" cm="1">
        <f t="array" ref="C2655">IF(A2655="","",INDEX(Prime_Sub,MATCH(A2655,Company_Name,0)))</f>
        <v/>
      </c>
      <c r="G2655" s="78" t="str" cm="1">
        <f t="array" ref="G2655">IF(F2655="","",INDEX(LCAT_ID,MATCH(F2655,LCAT_Name,0)))</f>
        <v/>
      </c>
      <c r="K2655" s="78" t="str">
        <f>IFERROR(_xlfn.XLOOKUP($J2655,MSA_Title_List,MSA_Title_List!$A$2:$A$643,"",0),"")</f>
        <v/>
      </c>
    </row>
    <row r="2656" spans="2:11">
      <c r="B2656" s="78" t="str" cm="1">
        <f t="array" ref="B2656">IF(A2656="","",INDEX(CAGE,MATCH(A2656,Company_Name,0)))</f>
        <v/>
      </c>
      <c r="C2656" s="80" t="str" cm="1">
        <f t="array" ref="C2656">IF(A2656="","",INDEX(Prime_Sub,MATCH(A2656,Company_Name,0)))</f>
        <v/>
      </c>
      <c r="G2656" s="78" t="str" cm="1">
        <f t="array" ref="G2656">IF(F2656="","",INDEX(LCAT_ID,MATCH(F2656,LCAT_Name,0)))</f>
        <v/>
      </c>
      <c r="K2656" s="78" t="str">
        <f>IFERROR(_xlfn.XLOOKUP($J2656,MSA_Title_List,MSA_Title_List!$A$2:$A$643,"",0),"")</f>
        <v/>
      </c>
    </row>
    <row r="2657" spans="2:11">
      <c r="B2657" s="78" t="str" cm="1">
        <f t="array" ref="B2657">IF(A2657="","",INDEX(CAGE,MATCH(A2657,Company_Name,0)))</f>
        <v/>
      </c>
      <c r="C2657" s="80" t="str" cm="1">
        <f t="array" ref="C2657">IF(A2657="","",INDEX(Prime_Sub,MATCH(A2657,Company_Name,0)))</f>
        <v/>
      </c>
      <c r="G2657" s="78" t="str" cm="1">
        <f t="array" ref="G2657">IF(F2657="","",INDEX(LCAT_ID,MATCH(F2657,LCAT_Name,0)))</f>
        <v/>
      </c>
      <c r="K2657" s="78" t="str">
        <f>IFERROR(_xlfn.XLOOKUP($J2657,MSA_Title_List,MSA_Title_List!$A$2:$A$643,"",0),"")</f>
        <v/>
      </c>
    </row>
    <row r="2658" spans="2:11">
      <c r="B2658" s="78" t="str" cm="1">
        <f t="array" ref="B2658">IF(A2658="","",INDEX(CAGE,MATCH(A2658,Company_Name,0)))</f>
        <v/>
      </c>
      <c r="C2658" s="80" t="str" cm="1">
        <f t="array" ref="C2658">IF(A2658="","",INDEX(Prime_Sub,MATCH(A2658,Company_Name,0)))</f>
        <v/>
      </c>
      <c r="G2658" s="78" t="str" cm="1">
        <f t="array" ref="G2658">IF(F2658="","",INDEX(LCAT_ID,MATCH(F2658,LCAT_Name,0)))</f>
        <v/>
      </c>
      <c r="K2658" s="78" t="str">
        <f>IFERROR(_xlfn.XLOOKUP($J2658,MSA_Title_List,MSA_Title_List!$A$2:$A$643,"",0),"")</f>
        <v/>
      </c>
    </row>
    <row r="2659" spans="2:11">
      <c r="B2659" s="78" t="str" cm="1">
        <f t="array" ref="B2659">IF(A2659="","",INDEX(CAGE,MATCH(A2659,Company_Name,0)))</f>
        <v/>
      </c>
      <c r="C2659" s="80" t="str" cm="1">
        <f t="array" ref="C2659">IF(A2659="","",INDEX(Prime_Sub,MATCH(A2659,Company_Name,0)))</f>
        <v/>
      </c>
      <c r="G2659" s="78" t="str" cm="1">
        <f t="array" ref="G2659">IF(F2659="","",INDEX(LCAT_ID,MATCH(F2659,LCAT_Name,0)))</f>
        <v/>
      </c>
      <c r="K2659" s="78" t="str">
        <f>IFERROR(_xlfn.XLOOKUP($J2659,MSA_Title_List,MSA_Title_List!$A$2:$A$643,"",0),"")</f>
        <v/>
      </c>
    </row>
    <row r="2660" spans="2:11">
      <c r="B2660" s="78" t="str" cm="1">
        <f t="array" ref="B2660">IF(A2660="","",INDEX(CAGE,MATCH(A2660,Company_Name,0)))</f>
        <v/>
      </c>
      <c r="C2660" s="80" t="str" cm="1">
        <f t="array" ref="C2660">IF(A2660="","",INDEX(Prime_Sub,MATCH(A2660,Company_Name,0)))</f>
        <v/>
      </c>
      <c r="G2660" s="78" t="str" cm="1">
        <f t="array" ref="G2660">IF(F2660="","",INDEX(LCAT_ID,MATCH(F2660,LCAT_Name,0)))</f>
        <v/>
      </c>
      <c r="K2660" s="78" t="str">
        <f>IFERROR(_xlfn.XLOOKUP($J2660,MSA_Title_List,MSA_Title_List!$A$2:$A$643,"",0),"")</f>
        <v/>
      </c>
    </row>
    <row r="2661" spans="2:11">
      <c r="B2661" s="78" t="str" cm="1">
        <f t="array" ref="B2661">IF(A2661="","",INDEX(CAGE,MATCH(A2661,Company_Name,0)))</f>
        <v/>
      </c>
      <c r="C2661" s="80" t="str" cm="1">
        <f t="array" ref="C2661">IF(A2661="","",INDEX(Prime_Sub,MATCH(A2661,Company_Name,0)))</f>
        <v/>
      </c>
      <c r="G2661" s="78" t="str" cm="1">
        <f t="array" ref="G2661">IF(F2661="","",INDEX(LCAT_ID,MATCH(F2661,LCAT_Name,0)))</f>
        <v/>
      </c>
      <c r="K2661" s="78" t="str">
        <f>IFERROR(_xlfn.XLOOKUP($J2661,MSA_Title_List,MSA_Title_List!$A$2:$A$643,"",0),"")</f>
        <v/>
      </c>
    </row>
    <row r="2662" spans="2:11">
      <c r="B2662" s="78" t="str" cm="1">
        <f t="array" ref="B2662">IF(A2662="","",INDEX(CAGE,MATCH(A2662,Company_Name,0)))</f>
        <v/>
      </c>
      <c r="C2662" s="80" t="str" cm="1">
        <f t="array" ref="C2662">IF(A2662="","",INDEX(Prime_Sub,MATCH(A2662,Company_Name,0)))</f>
        <v/>
      </c>
      <c r="G2662" s="78" t="str" cm="1">
        <f t="array" ref="G2662">IF(F2662="","",INDEX(LCAT_ID,MATCH(F2662,LCAT_Name,0)))</f>
        <v/>
      </c>
      <c r="K2662" s="78" t="str">
        <f>IFERROR(_xlfn.XLOOKUP($J2662,MSA_Title_List,MSA_Title_List!$A$2:$A$643,"",0),"")</f>
        <v/>
      </c>
    </row>
    <row r="2663" spans="2:11">
      <c r="B2663" s="78" t="str" cm="1">
        <f t="array" ref="B2663">IF(A2663="","",INDEX(CAGE,MATCH(A2663,Company_Name,0)))</f>
        <v/>
      </c>
      <c r="C2663" s="80" t="str" cm="1">
        <f t="array" ref="C2663">IF(A2663="","",INDEX(Prime_Sub,MATCH(A2663,Company_Name,0)))</f>
        <v/>
      </c>
      <c r="G2663" s="78" t="str" cm="1">
        <f t="array" ref="G2663">IF(F2663="","",INDEX(LCAT_ID,MATCH(F2663,LCAT_Name,0)))</f>
        <v/>
      </c>
      <c r="K2663" s="78" t="str">
        <f>IFERROR(_xlfn.XLOOKUP($J2663,MSA_Title_List,MSA_Title_List!$A$2:$A$643,"",0),"")</f>
        <v/>
      </c>
    </row>
    <row r="2664" spans="2:11">
      <c r="B2664" s="78" t="str" cm="1">
        <f t="array" ref="B2664">IF(A2664="","",INDEX(CAGE,MATCH(A2664,Company_Name,0)))</f>
        <v/>
      </c>
      <c r="C2664" s="80" t="str" cm="1">
        <f t="array" ref="C2664">IF(A2664="","",INDEX(Prime_Sub,MATCH(A2664,Company_Name,0)))</f>
        <v/>
      </c>
      <c r="G2664" s="78" t="str" cm="1">
        <f t="array" ref="G2664">IF(F2664="","",INDEX(LCAT_ID,MATCH(F2664,LCAT_Name,0)))</f>
        <v/>
      </c>
      <c r="K2664" s="78" t="str">
        <f>IFERROR(_xlfn.XLOOKUP($J2664,MSA_Title_List,MSA_Title_List!$A$2:$A$643,"",0),"")</f>
        <v/>
      </c>
    </row>
    <row r="2665" spans="2:11">
      <c r="B2665" s="78" t="str" cm="1">
        <f t="array" ref="B2665">IF(A2665="","",INDEX(CAGE,MATCH(A2665,Company_Name,0)))</f>
        <v/>
      </c>
      <c r="C2665" s="80" t="str" cm="1">
        <f t="array" ref="C2665">IF(A2665="","",INDEX(Prime_Sub,MATCH(A2665,Company_Name,0)))</f>
        <v/>
      </c>
      <c r="G2665" s="78" t="str" cm="1">
        <f t="array" ref="G2665">IF(F2665="","",INDEX(LCAT_ID,MATCH(F2665,LCAT_Name,0)))</f>
        <v/>
      </c>
      <c r="K2665" s="78" t="str">
        <f>IFERROR(_xlfn.XLOOKUP($J2665,MSA_Title_List,MSA_Title_List!$A$2:$A$643,"",0),"")</f>
        <v/>
      </c>
    </row>
    <row r="2666" spans="2:11">
      <c r="B2666" s="78" t="str" cm="1">
        <f t="array" ref="B2666">IF(A2666="","",INDEX(CAGE,MATCH(A2666,Company_Name,0)))</f>
        <v/>
      </c>
      <c r="C2666" s="80" t="str" cm="1">
        <f t="array" ref="C2666">IF(A2666="","",INDEX(Prime_Sub,MATCH(A2666,Company_Name,0)))</f>
        <v/>
      </c>
      <c r="G2666" s="78" t="str" cm="1">
        <f t="array" ref="G2666">IF(F2666="","",INDEX(LCAT_ID,MATCH(F2666,LCAT_Name,0)))</f>
        <v/>
      </c>
      <c r="K2666" s="78" t="str">
        <f>IFERROR(_xlfn.XLOOKUP($J2666,MSA_Title_List,MSA_Title_List!$A$2:$A$643,"",0),"")</f>
        <v/>
      </c>
    </row>
    <row r="2667" spans="2:11">
      <c r="B2667" s="78" t="str" cm="1">
        <f t="array" ref="B2667">IF(A2667="","",INDEX(CAGE,MATCH(A2667,Company_Name,0)))</f>
        <v/>
      </c>
      <c r="C2667" s="80" t="str" cm="1">
        <f t="array" ref="C2667">IF(A2667="","",INDEX(Prime_Sub,MATCH(A2667,Company_Name,0)))</f>
        <v/>
      </c>
      <c r="G2667" s="78" t="str" cm="1">
        <f t="array" ref="G2667">IF(F2667="","",INDEX(LCAT_ID,MATCH(F2667,LCAT_Name,0)))</f>
        <v/>
      </c>
      <c r="K2667" s="78" t="str">
        <f>IFERROR(_xlfn.XLOOKUP($J2667,MSA_Title_List,MSA_Title_List!$A$2:$A$643,"",0),"")</f>
        <v/>
      </c>
    </row>
    <row r="2668" spans="2:11">
      <c r="B2668" s="78" t="str" cm="1">
        <f t="array" ref="B2668">IF(A2668="","",INDEX(CAGE,MATCH(A2668,Company_Name,0)))</f>
        <v/>
      </c>
      <c r="C2668" s="80" t="str" cm="1">
        <f t="array" ref="C2668">IF(A2668="","",INDEX(Prime_Sub,MATCH(A2668,Company_Name,0)))</f>
        <v/>
      </c>
      <c r="G2668" s="78" t="str" cm="1">
        <f t="array" ref="G2668">IF(F2668="","",INDEX(LCAT_ID,MATCH(F2668,LCAT_Name,0)))</f>
        <v/>
      </c>
      <c r="K2668" s="78" t="str">
        <f>IFERROR(_xlfn.XLOOKUP($J2668,MSA_Title_List,MSA_Title_List!$A$2:$A$643,"",0),"")</f>
        <v/>
      </c>
    </row>
    <row r="2669" spans="2:11">
      <c r="B2669" s="78" t="str" cm="1">
        <f t="array" ref="B2669">IF(A2669="","",INDEX(CAGE,MATCH(A2669,Company_Name,0)))</f>
        <v/>
      </c>
      <c r="C2669" s="80" t="str" cm="1">
        <f t="array" ref="C2669">IF(A2669="","",INDEX(Prime_Sub,MATCH(A2669,Company_Name,0)))</f>
        <v/>
      </c>
      <c r="G2669" s="78" t="str" cm="1">
        <f t="array" ref="G2669">IF(F2669="","",INDEX(LCAT_ID,MATCH(F2669,LCAT_Name,0)))</f>
        <v/>
      </c>
      <c r="K2669" s="78" t="str">
        <f>IFERROR(_xlfn.XLOOKUP($J2669,MSA_Title_List,MSA_Title_List!$A$2:$A$643,"",0),"")</f>
        <v/>
      </c>
    </row>
    <row r="2670" spans="2:11">
      <c r="B2670" s="78" t="str" cm="1">
        <f t="array" ref="B2670">IF(A2670="","",INDEX(CAGE,MATCH(A2670,Company_Name,0)))</f>
        <v/>
      </c>
      <c r="C2670" s="80" t="str" cm="1">
        <f t="array" ref="C2670">IF(A2670="","",INDEX(Prime_Sub,MATCH(A2670,Company_Name,0)))</f>
        <v/>
      </c>
      <c r="G2670" s="78" t="str" cm="1">
        <f t="array" ref="G2670">IF(F2670="","",INDEX(LCAT_ID,MATCH(F2670,LCAT_Name,0)))</f>
        <v/>
      </c>
      <c r="K2670" s="78" t="str">
        <f>IFERROR(_xlfn.XLOOKUP($J2670,MSA_Title_List,MSA_Title_List!$A$2:$A$643,"",0),"")</f>
        <v/>
      </c>
    </row>
    <row r="2671" spans="2:11">
      <c r="B2671" s="78" t="str" cm="1">
        <f t="array" ref="B2671">IF(A2671="","",INDEX(CAGE,MATCH(A2671,Company_Name,0)))</f>
        <v/>
      </c>
      <c r="C2671" s="80" t="str" cm="1">
        <f t="array" ref="C2671">IF(A2671="","",INDEX(Prime_Sub,MATCH(A2671,Company_Name,0)))</f>
        <v/>
      </c>
      <c r="G2671" s="78" t="str" cm="1">
        <f t="array" ref="G2671">IF(F2671="","",INDEX(LCAT_ID,MATCH(F2671,LCAT_Name,0)))</f>
        <v/>
      </c>
      <c r="K2671" s="78" t="str">
        <f>IFERROR(_xlfn.XLOOKUP($J2671,MSA_Title_List,MSA_Title_List!$A$2:$A$643,"",0),"")</f>
        <v/>
      </c>
    </row>
    <row r="2672" spans="2:11">
      <c r="B2672" s="78" t="str" cm="1">
        <f t="array" ref="B2672">IF(A2672="","",INDEX(CAGE,MATCH(A2672,Company_Name,0)))</f>
        <v/>
      </c>
      <c r="C2672" s="80" t="str" cm="1">
        <f t="array" ref="C2672">IF(A2672="","",INDEX(Prime_Sub,MATCH(A2672,Company_Name,0)))</f>
        <v/>
      </c>
      <c r="G2672" s="78" t="str" cm="1">
        <f t="array" ref="G2672">IF(F2672="","",INDEX(LCAT_ID,MATCH(F2672,LCAT_Name,0)))</f>
        <v/>
      </c>
      <c r="K2672" s="78" t="str">
        <f>IFERROR(_xlfn.XLOOKUP($J2672,MSA_Title_List,MSA_Title_List!$A$2:$A$643,"",0),"")</f>
        <v/>
      </c>
    </row>
    <row r="2673" spans="2:11">
      <c r="B2673" s="78" t="str" cm="1">
        <f t="array" ref="B2673">IF(A2673="","",INDEX(CAGE,MATCH(A2673,Company_Name,0)))</f>
        <v/>
      </c>
      <c r="C2673" s="80" t="str" cm="1">
        <f t="array" ref="C2673">IF(A2673="","",INDEX(Prime_Sub,MATCH(A2673,Company_Name,0)))</f>
        <v/>
      </c>
      <c r="G2673" s="78" t="str" cm="1">
        <f t="array" ref="G2673">IF(F2673="","",INDEX(LCAT_ID,MATCH(F2673,LCAT_Name,0)))</f>
        <v/>
      </c>
      <c r="K2673" s="78" t="str">
        <f>IFERROR(_xlfn.XLOOKUP($J2673,MSA_Title_List,MSA_Title_List!$A$2:$A$643,"",0),"")</f>
        <v/>
      </c>
    </row>
    <row r="2674" spans="2:11">
      <c r="B2674" s="78" t="str" cm="1">
        <f t="array" ref="B2674">IF(A2674="","",INDEX(CAGE,MATCH(A2674,Company_Name,0)))</f>
        <v/>
      </c>
      <c r="C2674" s="80" t="str" cm="1">
        <f t="array" ref="C2674">IF(A2674="","",INDEX(Prime_Sub,MATCH(A2674,Company_Name,0)))</f>
        <v/>
      </c>
      <c r="G2674" s="78" t="str" cm="1">
        <f t="array" ref="G2674">IF(F2674="","",INDEX(LCAT_ID,MATCH(F2674,LCAT_Name,0)))</f>
        <v/>
      </c>
      <c r="K2674" s="78" t="str">
        <f>IFERROR(_xlfn.XLOOKUP($J2674,MSA_Title_List,MSA_Title_List!$A$2:$A$643,"",0),"")</f>
        <v/>
      </c>
    </row>
    <row r="2675" spans="2:11">
      <c r="B2675" s="78" t="str" cm="1">
        <f t="array" ref="B2675">IF(A2675="","",INDEX(CAGE,MATCH(A2675,Company_Name,0)))</f>
        <v/>
      </c>
      <c r="C2675" s="80" t="str" cm="1">
        <f t="array" ref="C2675">IF(A2675="","",INDEX(Prime_Sub,MATCH(A2675,Company_Name,0)))</f>
        <v/>
      </c>
      <c r="G2675" s="78" t="str" cm="1">
        <f t="array" ref="G2675">IF(F2675="","",INDEX(LCAT_ID,MATCH(F2675,LCAT_Name,0)))</f>
        <v/>
      </c>
      <c r="K2675" s="78" t="str">
        <f>IFERROR(_xlfn.XLOOKUP($J2675,MSA_Title_List,MSA_Title_List!$A$2:$A$643,"",0),"")</f>
        <v/>
      </c>
    </row>
    <row r="2676" spans="2:11">
      <c r="B2676" s="78" t="str" cm="1">
        <f t="array" ref="B2676">IF(A2676="","",INDEX(CAGE,MATCH(A2676,Company_Name,0)))</f>
        <v/>
      </c>
      <c r="C2676" s="80" t="str" cm="1">
        <f t="array" ref="C2676">IF(A2676="","",INDEX(Prime_Sub,MATCH(A2676,Company_Name,0)))</f>
        <v/>
      </c>
      <c r="G2676" s="78" t="str" cm="1">
        <f t="array" ref="G2676">IF(F2676="","",INDEX(LCAT_ID,MATCH(F2676,LCAT_Name,0)))</f>
        <v/>
      </c>
      <c r="K2676" s="78" t="str">
        <f>IFERROR(_xlfn.XLOOKUP($J2676,MSA_Title_List,MSA_Title_List!$A$2:$A$643,"",0),"")</f>
        <v/>
      </c>
    </row>
    <row r="2677" spans="2:11">
      <c r="B2677" s="78" t="str" cm="1">
        <f t="array" ref="B2677">IF(A2677="","",INDEX(CAGE,MATCH(A2677,Company_Name,0)))</f>
        <v/>
      </c>
      <c r="C2677" s="80" t="str" cm="1">
        <f t="array" ref="C2677">IF(A2677="","",INDEX(Prime_Sub,MATCH(A2677,Company_Name,0)))</f>
        <v/>
      </c>
      <c r="G2677" s="78" t="str" cm="1">
        <f t="array" ref="G2677">IF(F2677="","",INDEX(LCAT_ID,MATCH(F2677,LCAT_Name,0)))</f>
        <v/>
      </c>
      <c r="K2677" s="78" t="str">
        <f>IFERROR(_xlfn.XLOOKUP($J2677,MSA_Title_List,MSA_Title_List!$A$2:$A$643,"",0),"")</f>
        <v/>
      </c>
    </row>
    <row r="2678" spans="2:11">
      <c r="B2678" s="78" t="str" cm="1">
        <f t="array" ref="B2678">IF(A2678="","",INDEX(CAGE,MATCH(A2678,Company_Name,0)))</f>
        <v/>
      </c>
      <c r="C2678" s="80" t="str" cm="1">
        <f t="array" ref="C2678">IF(A2678="","",INDEX(Prime_Sub,MATCH(A2678,Company_Name,0)))</f>
        <v/>
      </c>
      <c r="G2678" s="78" t="str" cm="1">
        <f t="array" ref="G2678">IF(F2678="","",INDEX(LCAT_ID,MATCH(F2678,LCAT_Name,0)))</f>
        <v/>
      </c>
      <c r="K2678" s="78" t="str">
        <f>IFERROR(_xlfn.XLOOKUP($J2678,MSA_Title_List,MSA_Title_List!$A$2:$A$643,"",0),"")</f>
        <v/>
      </c>
    </row>
    <row r="2679" spans="2:11">
      <c r="B2679" s="78" t="str" cm="1">
        <f t="array" ref="B2679">IF(A2679="","",INDEX(CAGE,MATCH(A2679,Company_Name,0)))</f>
        <v/>
      </c>
      <c r="C2679" s="80" t="str" cm="1">
        <f t="array" ref="C2679">IF(A2679="","",INDEX(Prime_Sub,MATCH(A2679,Company_Name,0)))</f>
        <v/>
      </c>
      <c r="G2679" s="78" t="str" cm="1">
        <f t="array" ref="G2679">IF(F2679="","",INDEX(LCAT_ID,MATCH(F2679,LCAT_Name,0)))</f>
        <v/>
      </c>
      <c r="K2679" s="78" t="str">
        <f>IFERROR(_xlfn.XLOOKUP($J2679,MSA_Title_List,MSA_Title_List!$A$2:$A$643,"",0),"")</f>
        <v/>
      </c>
    </row>
    <row r="2680" spans="2:11">
      <c r="B2680" s="78" t="str" cm="1">
        <f t="array" ref="B2680">IF(A2680="","",INDEX(CAGE,MATCH(A2680,Company_Name,0)))</f>
        <v/>
      </c>
      <c r="C2680" s="80" t="str" cm="1">
        <f t="array" ref="C2680">IF(A2680="","",INDEX(Prime_Sub,MATCH(A2680,Company_Name,0)))</f>
        <v/>
      </c>
      <c r="G2680" s="78" t="str" cm="1">
        <f t="array" ref="G2680">IF(F2680="","",INDEX(LCAT_ID,MATCH(F2680,LCAT_Name,0)))</f>
        <v/>
      </c>
      <c r="K2680" s="78" t="str">
        <f>IFERROR(_xlfn.XLOOKUP($J2680,MSA_Title_List,MSA_Title_List!$A$2:$A$643,"",0),"")</f>
        <v/>
      </c>
    </row>
    <row r="2681" spans="2:11">
      <c r="B2681" s="78" t="str" cm="1">
        <f t="array" ref="B2681">IF(A2681="","",INDEX(CAGE,MATCH(A2681,Company_Name,0)))</f>
        <v/>
      </c>
      <c r="C2681" s="80" t="str" cm="1">
        <f t="array" ref="C2681">IF(A2681="","",INDEX(Prime_Sub,MATCH(A2681,Company_Name,0)))</f>
        <v/>
      </c>
      <c r="G2681" s="78" t="str" cm="1">
        <f t="array" ref="G2681">IF(F2681="","",INDEX(LCAT_ID,MATCH(F2681,LCAT_Name,0)))</f>
        <v/>
      </c>
      <c r="K2681" s="78" t="str">
        <f>IFERROR(_xlfn.XLOOKUP($J2681,MSA_Title_List,MSA_Title_List!$A$2:$A$643,"",0),"")</f>
        <v/>
      </c>
    </row>
    <row r="2682" spans="2:11">
      <c r="B2682" s="78" t="str" cm="1">
        <f t="array" ref="B2682">IF(A2682="","",INDEX(CAGE,MATCH(A2682,Company_Name,0)))</f>
        <v/>
      </c>
      <c r="C2682" s="80" t="str" cm="1">
        <f t="array" ref="C2682">IF(A2682="","",INDEX(Prime_Sub,MATCH(A2682,Company_Name,0)))</f>
        <v/>
      </c>
      <c r="G2682" s="78" t="str" cm="1">
        <f t="array" ref="G2682">IF(F2682="","",INDEX(LCAT_ID,MATCH(F2682,LCAT_Name,0)))</f>
        <v/>
      </c>
      <c r="K2682" s="78" t="str">
        <f>IFERROR(_xlfn.XLOOKUP($J2682,MSA_Title_List,MSA_Title_List!$A$2:$A$643,"",0),"")</f>
        <v/>
      </c>
    </row>
    <row r="2683" spans="2:11">
      <c r="B2683" s="78" t="str" cm="1">
        <f t="array" ref="B2683">IF(A2683="","",INDEX(CAGE,MATCH(A2683,Company_Name,0)))</f>
        <v/>
      </c>
      <c r="C2683" s="80" t="str" cm="1">
        <f t="array" ref="C2683">IF(A2683="","",INDEX(Prime_Sub,MATCH(A2683,Company_Name,0)))</f>
        <v/>
      </c>
      <c r="G2683" s="78" t="str" cm="1">
        <f t="array" ref="G2683">IF(F2683="","",INDEX(LCAT_ID,MATCH(F2683,LCAT_Name,0)))</f>
        <v/>
      </c>
      <c r="K2683" s="78" t="str">
        <f>IFERROR(_xlfn.XLOOKUP($J2683,MSA_Title_List,MSA_Title_List!$A$2:$A$643,"",0),"")</f>
        <v/>
      </c>
    </row>
    <row r="2684" spans="2:11">
      <c r="B2684" s="78" t="str" cm="1">
        <f t="array" ref="B2684">IF(A2684="","",INDEX(CAGE,MATCH(A2684,Company_Name,0)))</f>
        <v/>
      </c>
      <c r="C2684" s="80" t="str" cm="1">
        <f t="array" ref="C2684">IF(A2684="","",INDEX(Prime_Sub,MATCH(A2684,Company_Name,0)))</f>
        <v/>
      </c>
      <c r="G2684" s="78" t="str" cm="1">
        <f t="array" ref="G2684">IF(F2684="","",INDEX(LCAT_ID,MATCH(F2684,LCAT_Name,0)))</f>
        <v/>
      </c>
      <c r="K2684" s="78" t="str">
        <f>IFERROR(_xlfn.XLOOKUP($J2684,MSA_Title_List,MSA_Title_List!$A$2:$A$643,"",0),"")</f>
        <v/>
      </c>
    </row>
    <row r="2685" spans="2:11">
      <c r="B2685" s="78" t="str" cm="1">
        <f t="array" ref="B2685">IF(A2685="","",INDEX(CAGE,MATCH(A2685,Company_Name,0)))</f>
        <v/>
      </c>
      <c r="C2685" s="80" t="str" cm="1">
        <f t="array" ref="C2685">IF(A2685="","",INDEX(Prime_Sub,MATCH(A2685,Company_Name,0)))</f>
        <v/>
      </c>
      <c r="G2685" s="78" t="str" cm="1">
        <f t="array" ref="G2685">IF(F2685="","",INDEX(LCAT_ID,MATCH(F2685,LCAT_Name,0)))</f>
        <v/>
      </c>
      <c r="K2685" s="78" t="str">
        <f>IFERROR(_xlfn.XLOOKUP($J2685,MSA_Title_List,MSA_Title_List!$A$2:$A$643,"",0),"")</f>
        <v/>
      </c>
    </row>
    <row r="2686" spans="2:11">
      <c r="B2686" s="78" t="str" cm="1">
        <f t="array" ref="B2686">IF(A2686="","",INDEX(CAGE,MATCH(A2686,Company_Name,0)))</f>
        <v/>
      </c>
      <c r="C2686" s="80" t="str" cm="1">
        <f t="array" ref="C2686">IF(A2686="","",INDEX(Prime_Sub,MATCH(A2686,Company_Name,0)))</f>
        <v/>
      </c>
      <c r="G2686" s="78" t="str" cm="1">
        <f t="array" ref="G2686">IF(F2686="","",INDEX(LCAT_ID,MATCH(F2686,LCAT_Name,0)))</f>
        <v/>
      </c>
      <c r="K2686" s="78" t="str">
        <f>IFERROR(_xlfn.XLOOKUP($J2686,MSA_Title_List,MSA_Title_List!$A$2:$A$643,"",0),"")</f>
        <v/>
      </c>
    </row>
    <row r="2687" spans="2:11">
      <c r="B2687" s="78" t="str" cm="1">
        <f t="array" ref="B2687">IF(A2687="","",INDEX(CAGE,MATCH(A2687,Company_Name,0)))</f>
        <v/>
      </c>
      <c r="C2687" s="80" t="str" cm="1">
        <f t="array" ref="C2687">IF(A2687="","",INDEX(Prime_Sub,MATCH(A2687,Company_Name,0)))</f>
        <v/>
      </c>
      <c r="G2687" s="78" t="str" cm="1">
        <f t="array" ref="G2687">IF(F2687="","",INDEX(LCAT_ID,MATCH(F2687,LCAT_Name,0)))</f>
        <v/>
      </c>
      <c r="K2687" s="78" t="str">
        <f>IFERROR(_xlfn.XLOOKUP($J2687,MSA_Title_List,MSA_Title_List!$A$2:$A$643,"",0),"")</f>
        <v/>
      </c>
    </row>
    <row r="2688" spans="2:11">
      <c r="B2688" s="78" t="str" cm="1">
        <f t="array" ref="B2688">IF(A2688="","",INDEX(CAGE,MATCH(A2688,Company_Name,0)))</f>
        <v/>
      </c>
      <c r="C2688" s="80" t="str" cm="1">
        <f t="array" ref="C2688">IF(A2688="","",INDEX(Prime_Sub,MATCH(A2688,Company_Name,0)))</f>
        <v/>
      </c>
      <c r="G2688" s="78" t="str" cm="1">
        <f t="array" ref="G2688">IF(F2688="","",INDEX(LCAT_ID,MATCH(F2688,LCAT_Name,0)))</f>
        <v/>
      </c>
      <c r="K2688" s="78" t="str">
        <f>IFERROR(_xlfn.XLOOKUP($J2688,MSA_Title_List,MSA_Title_List!$A$2:$A$643,"",0),"")</f>
        <v/>
      </c>
    </row>
    <row r="2689" spans="2:11">
      <c r="B2689" s="78" t="str" cm="1">
        <f t="array" ref="B2689">IF(A2689="","",INDEX(CAGE,MATCH(A2689,Company_Name,0)))</f>
        <v/>
      </c>
      <c r="C2689" s="80" t="str" cm="1">
        <f t="array" ref="C2689">IF(A2689="","",INDEX(Prime_Sub,MATCH(A2689,Company_Name,0)))</f>
        <v/>
      </c>
      <c r="G2689" s="78" t="str" cm="1">
        <f t="array" ref="G2689">IF(F2689="","",INDEX(LCAT_ID,MATCH(F2689,LCAT_Name,0)))</f>
        <v/>
      </c>
      <c r="K2689" s="78" t="str">
        <f>IFERROR(_xlfn.XLOOKUP($J2689,MSA_Title_List,MSA_Title_List!$A$2:$A$643,"",0),"")</f>
        <v/>
      </c>
    </row>
    <row r="2690" spans="2:11">
      <c r="B2690" s="78" t="str" cm="1">
        <f t="array" ref="B2690">IF(A2690="","",INDEX(CAGE,MATCH(A2690,Company_Name,0)))</f>
        <v/>
      </c>
      <c r="C2690" s="80" t="str" cm="1">
        <f t="array" ref="C2690">IF(A2690="","",INDEX(Prime_Sub,MATCH(A2690,Company_Name,0)))</f>
        <v/>
      </c>
      <c r="G2690" s="78" t="str" cm="1">
        <f t="array" ref="G2690">IF(F2690="","",INDEX(LCAT_ID,MATCH(F2690,LCAT_Name,0)))</f>
        <v/>
      </c>
      <c r="K2690" s="78" t="str">
        <f>IFERROR(_xlfn.XLOOKUP($J2690,MSA_Title_List,MSA_Title_List!$A$2:$A$643,"",0),"")</f>
        <v/>
      </c>
    </row>
    <row r="2691" spans="2:11">
      <c r="B2691" s="78" t="str" cm="1">
        <f t="array" ref="B2691">IF(A2691="","",INDEX(CAGE,MATCH(A2691,Company_Name,0)))</f>
        <v/>
      </c>
      <c r="C2691" s="80" t="str" cm="1">
        <f t="array" ref="C2691">IF(A2691="","",INDEX(Prime_Sub,MATCH(A2691,Company_Name,0)))</f>
        <v/>
      </c>
      <c r="G2691" s="78" t="str" cm="1">
        <f t="array" ref="G2691">IF(F2691="","",INDEX(LCAT_ID,MATCH(F2691,LCAT_Name,0)))</f>
        <v/>
      </c>
      <c r="K2691" s="78" t="str">
        <f>IFERROR(_xlfn.XLOOKUP($J2691,MSA_Title_List,MSA_Title_List!$A$2:$A$643,"",0),"")</f>
        <v/>
      </c>
    </row>
    <row r="2692" spans="2:11">
      <c r="B2692" s="78" t="str" cm="1">
        <f t="array" ref="B2692">IF(A2692="","",INDEX(CAGE,MATCH(A2692,Company_Name,0)))</f>
        <v/>
      </c>
      <c r="C2692" s="80" t="str" cm="1">
        <f t="array" ref="C2692">IF(A2692="","",INDEX(Prime_Sub,MATCH(A2692,Company_Name,0)))</f>
        <v/>
      </c>
      <c r="G2692" s="78" t="str" cm="1">
        <f t="array" ref="G2692">IF(F2692="","",INDEX(LCAT_ID,MATCH(F2692,LCAT_Name,0)))</f>
        <v/>
      </c>
      <c r="K2692" s="78" t="str">
        <f>IFERROR(_xlfn.XLOOKUP($J2692,MSA_Title_List,MSA_Title_List!$A$2:$A$643,"",0),"")</f>
        <v/>
      </c>
    </row>
    <row r="2693" spans="2:11">
      <c r="B2693" s="78" t="str" cm="1">
        <f t="array" ref="B2693">IF(A2693="","",INDEX(CAGE,MATCH(A2693,Company_Name,0)))</f>
        <v/>
      </c>
      <c r="C2693" s="80" t="str" cm="1">
        <f t="array" ref="C2693">IF(A2693="","",INDEX(Prime_Sub,MATCH(A2693,Company_Name,0)))</f>
        <v/>
      </c>
      <c r="G2693" s="78" t="str" cm="1">
        <f t="array" ref="G2693">IF(F2693="","",INDEX(LCAT_ID,MATCH(F2693,LCAT_Name,0)))</f>
        <v/>
      </c>
      <c r="K2693" s="78" t="str">
        <f>IFERROR(_xlfn.XLOOKUP($J2693,MSA_Title_List,MSA_Title_List!$A$2:$A$643,"",0),"")</f>
        <v/>
      </c>
    </row>
    <row r="2694" spans="2:11">
      <c r="B2694" s="78" t="str" cm="1">
        <f t="array" ref="B2694">IF(A2694="","",INDEX(CAGE,MATCH(A2694,Company_Name,0)))</f>
        <v/>
      </c>
      <c r="C2694" s="80" t="str" cm="1">
        <f t="array" ref="C2694">IF(A2694="","",INDEX(Prime_Sub,MATCH(A2694,Company_Name,0)))</f>
        <v/>
      </c>
      <c r="G2694" s="78" t="str" cm="1">
        <f t="array" ref="G2694">IF(F2694="","",INDEX(LCAT_ID,MATCH(F2694,LCAT_Name,0)))</f>
        <v/>
      </c>
      <c r="K2694" s="78" t="str">
        <f>IFERROR(_xlfn.XLOOKUP($J2694,MSA_Title_List,MSA_Title_List!$A$2:$A$643,"",0),"")</f>
        <v/>
      </c>
    </row>
    <row r="2695" spans="2:11">
      <c r="B2695" s="78" t="str" cm="1">
        <f t="array" ref="B2695">IF(A2695="","",INDEX(CAGE,MATCH(A2695,Company_Name,0)))</f>
        <v/>
      </c>
      <c r="C2695" s="80" t="str" cm="1">
        <f t="array" ref="C2695">IF(A2695="","",INDEX(Prime_Sub,MATCH(A2695,Company_Name,0)))</f>
        <v/>
      </c>
      <c r="G2695" s="78" t="str" cm="1">
        <f t="array" ref="G2695">IF(F2695="","",INDEX(LCAT_ID,MATCH(F2695,LCAT_Name,0)))</f>
        <v/>
      </c>
      <c r="K2695" s="78" t="str">
        <f>IFERROR(_xlfn.XLOOKUP($J2695,MSA_Title_List,MSA_Title_List!$A$2:$A$643,"",0),"")</f>
        <v/>
      </c>
    </row>
    <row r="2696" spans="2:11">
      <c r="B2696" s="78" t="str" cm="1">
        <f t="array" ref="B2696">IF(A2696="","",INDEX(CAGE,MATCH(A2696,Company_Name,0)))</f>
        <v/>
      </c>
      <c r="C2696" s="80" t="str" cm="1">
        <f t="array" ref="C2696">IF(A2696="","",INDEX(Prime_Sub,MATCH(A2696,Company_Name,0)))</f>
        <v/>
      </c>
      <c r="G2696" s="78" t="str" cm="1">
        <f t="array" ref="G2696">IF(F2696="","",INDEX(LCAT_ID,MATCH(F2696,LCAT_Name,0)))</f>
        <v/>
      </c>
      <c r="K2696" s="78" t="str">
        <f>IFERROR(_xlfn.XLOOKUP($J2696,MSA_Title_List,MSA_Title_List!$A$2:$A$643,"",0),"")</f>
        <v/>
      </c>
    </row>
    <row r="2697" spans="2:11">
      <c r="B2697" s="78" t="str" cm="1">
        <f t="array" ref="B2697">IF(A2697="","",INDEX(CAGE,MATCH(A2697,Company_Name,0)))</f>
        <v/>
      </c>
      <c r="C2697" s="80" t="str" cm="1">
        <f t="array" ref="C2697">IF(A2697="","",INDEX(Prime_Sub,MATCH(A2697,Company_Name,0)))</f>
        <v/>
      </c>
      <c r="G2697" s="78" t="str" cm="1">
        <f t="array" ref="G2697">IF(F2697="","",INDEX(LCAT_ID,MATCH(F2697,LCAT_Name,0)))</f>
        <v/>
      </c>
      <c r="K2697" s="78" t="str">
        <f>IFERROR(_xlfn.XLOOKUP($J2697,MSA_Title_List,MSA_Title_List!$A$2:$A$643,"",0),"")</f>
        <v/>
      </c>
    </row>
    <row r="2698" spans="2:11">
      <c r="B2698" s="78" t="str" cm="1">
        <f t="array" ref="B2698">IF(A2698="","",INDEX(CAGE,MATCH(A2698,Company_Name,0)))</f>
        <v/>
      </c>
      <c r="C2698" s="80" t="str" cm="1">
        <f t="array" ref="C2698">IF(A2698="","",INDEX(Prime_Sub,MATCH(A2698,Company_Name,0)))</f>
        <v/>
      </c>
      <c r="G2698" s="78" t="str" cm="1">
        <f t="array" ref="G2698">IF(F2698="","",INDEX(LCAT_ID,MATCH(F2698,LCAT_Name,0)))</f>
        <v/>
      </c>
      <c r="K2698" s="78" t="str">
        <f>IFERROR(_xlfn.XLOOKUP($J2698,MSA_Title_List,MSA_Title_List!$A$2:$A$643,"",0),"")</f>
        <v/>
      </c>
    </row>
    <row r="2699" spans="2:11">
      <c r="B2699" s="78" t="str" cm="1">
        <f t="array" ref="B2699">IF(A2699="","",INDEX(CAGE,MATCH(A2699,Company_Name,0)))</f>
        <v/>
      </c>
      <c r="C2699" s="80" t="str" cm="1">
        <f t="array" ref="C2699">IF(A2699="","",INDEX(Prime_Sub,MATCH(A2699,Company_Name,0)))</f>
        <v/>
      </c>
      <c r="G2699" s="78" t="str" cm="1">
        <f t="array" ref="G2699">IF(F2699="","",INDEX(LCAT_ID,MATCH(F2699,LCAT_Name,0)))</f>
        <v/>
      </c>
      <c r="K2699" s="78" t="str">
        <f>IFERROR(_xlfn.XLOOKUP($J2699,MSA_Title_List,MSA_Title_List!$A$2:$A$643,"",0),"")</f>
        <v/>
      </c>
    </row>
    <row r="2700" spans="2:11">
      <c r="B2700" s="78" t="str" cm="1">
        <f t="array" ref="B2700">IF(A2700="","",INDEX(CAGE,MATCH(A2700,Company_Name,0)))</f>
        <v/>
      </c>
      <c r="C2700" s="80" t="str" cm="1">
        <f t="array" ref="C2700">IF(A2700="","",INDEX(Prime_Sub,MATCH(A2700,Company_Name,0)))</f>
        <v/>
      </c>
      <c r="G2700" s="78" t="str" cm="1">
        <f t="array" ref="G2700">IF(F2700="","",INDEX(LCAT_ID,MATCH(F2700,LCAT_Name,0)))</f>
        <v/>
      </c>
      <c r="K2700" s="78" t="str">
        <f>IFERROR(_xlfn.XLOOKUP($J2700,MSA_Title_List,MSA_Title_List!$A$2:$A$643,"",0),"")</f>
        <v/>
      </c>
    </row>
    <row r="2701" spans="2:11">
      <c r="B2701" s="78" t="str" cm="1">
        <f t="array" ref="B2701">IF(A2701="","",INDEX(CAGE,MATCH(A2701,Company_Name,0)))</f>
        <v/>
      </c>
      <c r="C2701" s="80" t="str" cm="1">
        <f t="array" ref="C2701">IF(A2701="","",INDEX(Prime_Sub,MATCH(A2701,Company_Name,0)))</f>
        <v/>
      </c>
      <c r="G2701" s="78" t="str" cm="1">
        <f t="array" ref="G2701">IF(F2701="","",INDEX(LCAT_ID,MATCH(F2701,LCAT_Name,0)))</f>
        <v/>
      </c>
      <c r="K2701" s="78" t="str">
        <f>IFERROR(_xlfn.XLOOKUP($J2701,MSA_Title_List,MSA_Title_List!$A$2:$A$643,"",0),"")</f>
        <v/>
      </c>
    </row>
    <row r="2702" spans="2:11">
      <c r="B2702" s="78" t="str" cm="1">
        <f t="array" ref="B2702">IF(A2702="","",INDEX(CAGE,MATCH(A2702,Company_Name,0)))</f>
        <v/>
      </c>
      <c r="C2702" s="80" t="str" cm="1">
        <f t="array" ref="C2702">IF(A2702="","",INDEX(Prime_Sub,MATCH(A2702,Company_Name,0)))</f>
        <v/>
      </c>
      <c r="G2702" s="78" t="str" cm="1">
        <f t="array" ref="G2702">IF(F2702="","",INDEX(LCAT_ID,MATCH(F2702,LCAT_Name,0)))</f>
        <v/>
      </c>
      <c r="K2702" s="78" t="str">
        <f>IFERROR(_xlfn.XLOOKUP($J2702,MSA_Title_List,MSA_Title_List!$A$2:$A$643,"",0),"")</f>
        <v/>
      </c>
    </row>
    <row r="2703" spans="2:11">
      <c r="B2703" s="78" t="str" cm="1">
        <f t="array" ref="B2703">IF(A2703="","",INDEX(CAGE,MATCH(A2703,Company_Name,0)))</f>
        <v/>
      </c>
      <c r="C2703" s="80" t="str" cm="1">
        <f t="array" ref="C2703">IF(A2703="","",INDEX(Prime_Sub,MATCH(A2703,Company_Name,0)))</f>
        <v/>
      </c>
      <c r="G2703" s="78" t="str" cm="1">
        <f t="array" ref="G2703">IF(F2703="","",INDEX(LCAT_ID,MATCH(F2703,LCAT_Name,0)))</f>
        <v/>
      </c>
      <c r="K2703" s="78" t="str">
        <f>IFERROR(_xlfn.XLOOKUP($J2703,MSA_Title_List,MSA_Title_List!$A$2:$A$643,"",0),"")</f>
        <v/>
      </c>
    </row>
    <row r="2704" spans="2:11">
      <c r="B2704" s="78" t="str" cm="1">
        <f t="array" ref="B2704">IF(A2704="","",INDEX(CAGE,MATCH(A2704,Company_Name,0)))</f>
        <v/>
      </c>
      <c r="C2704" s="80" t="str" cm="1">
        <f t="array" ref="C2704">IF(A2704="","",INDEX(Prime_Sub,MATCH(A2704,Company_Name,0)))</f>
        <v/>
      </c>
      <c r="G2704" s="78" t="str" cm="1">
        <f t="array" ref="G2704">IF(F2704="","",INDEX(LCAT_ID,MATCH(F2704,LCAT_Name,0)))</f>
        <v/>
      </c>
      <c r="K2704" s="78" t="str">
        <f>IFERROR(_xlfn.XLOOKUP($J2704,MSA_Title_List,MSA_Title_List!$A$2:$A$643,"",0),"")</f>
        <v/>
      </c>
    </row>
    <row r="2705" spans="2:11">
      <c r="B2705" s="78" t="str" cm="1">
        <f t="array" ref="B2705">IF(A2705="","",INDEX(CAGE,MATCH(A2705,Company_Name,0)))</f>
        <v/>
      </c>
      <c r="C2705" s="80" t="str" cm="1">
        <f t="array" ref="C2705">IF(A2705="","",INDEX(Prime_Sub,MATCH(A2705,Company_Name,0)))</f>
        <v/>
      </c>
      <c r="G2705" s="78" t="str" cm="1">
        <f t="array" ref="G2705">IF(F2705="","",INDEX(LCAT_ID,MATCH(F2705,LCAT_Name,0)))</f>
        <v/>
      </c>
      <c r="K2705" s="78" t="str">
        <f>IFERROR(_xlfn.XLOOKUP($J2705,MSA_Title_List,MSA_Title_List!$A$2:$A$643,"",0),"")</f>
        <v/>
      </c>
    </row>
    <row r="2706" spans="2:11">
      <c r="B2706" s="78" t="str" cm="1">
        <f t="array" ref="B2706">IF(A2706="","",INDEX(CAGE,MATCH(A2706,Company_Name,0)))</f>
        <v/>
      </c>
      <c r="C2706" s="80" t="str" cm="1">
        <f t="array" ref="C2706">IF(A2706="","",INDEX(Prime_Sub,MATCH(A2706,Company_Name,0)))</f>
        <v/>
      </c>
      <c r="G2706" s="78" t="str" cm="1">
        <f t="array" ref="G2706">IF(F2706="","",INDEX(LCAT_ID,MATCH(F2706,LCAT_Name,0)))</f>
        <v/>
      </c>
      <c r="K2706" s="78" t="str">
        <f>IFERROR(_xlfn.XLOOKUP($J2706,MSA_Title_List,MSA_Title_List!$A$2:$A$643,"",0),"")</f>
        <v/>
      </c>
    </row>
    <row r="2707" spans="2:11">
      <c r="B2707" s="78" t="str" cm="1">
        <f t="array" ref="B2707">IF(A2707="","",INDEX(CAGE,MATCH(A2707,Company_Name,0)))</f>
        <v/>
      </c>
      <c r="C2707" s="80" t="str" cm="1">
        <f t="array" ref="C2707">IF(A2707="","",INDEX(Prime_Sub,MATCH(A2707,Company_Name,0)))</f>
        <v/>
      </c>
      <c r="G2707" s="78" t="str" cm="1">
        <f t="array" ref="G2707">IF(F2707="","",INDEX(LCAT_ID,MATCH(F2707,LCAT_Name,0)))</f>
        <v/>
      </c>
      <c r="K2707" s="78" t="str">
        <f>IFERROR(_xlfn.XLOOKUP($J2707,MSA_Title_List,MSA_Title_List!$A$2:$A$643,"",0),"")</f>
        <v/>
      </c>
    </row>
    <row r="2708" spans="2:11">
      <c r="B2708" s="78" t="str" cm="1">
        <f t="array" ref="B2708">IF(A2708="","",INDEX(CAGE,MATCH(A2708,Company_Name,0)))</f>
        <v/>
      </c>
      <c r="C2708" s="80" t="str" cm="1">
        <f t="array" ref="C2708">IF(A2708="","",INDEX(Prime_Sub,MATCH(A2708,Company_Name,0)))</f>
        <v/>
      </c>
      <c r="G2708" s="78" t="str" cm="1">
        <f t="array" ref="G2708">IF(F2708="","",INDEX(LCAT_ID,MATCH(F2708,LCAT_Name,0)))</f>
        <v/>
      </c>
      <c r="K2708" s="78" t="str">
        <f>IFERROR(_xlfn.XLOOKUP($J2708,MSA_Title_List,MSA_Title_List!$A$2:$A$643,"",0),"")</f>
        <v/>
      </c>
    </row>
    <row r="2709" spans="2:11">
      <c r="B2709" s="78" t="str" cm="1">
        <f t="array" ref="B2709">IF(A2709="","",INDEX(CAGE,MATCH(A2709,Company_Name,0)))</f>
        <v/>
      </c>
      <c r="C2709" s="80" t="str" cm="1">
        <f t="array" ref="C2709">IF(A2709="","",INDEX(Prime_Sub,MATCH(A2709,Company_Name,0)))</f>
        <v/>
      </c>
      <c r="G2709" s="78" t="str" cm="1">
        <f t="array" ref="G2709">IF(F2709="","",INDEX(LCAT_ID,MATCH(F2709,LCAT_Name,0)))</f>
        <v/>
      </c>
      <c r="K2709" s="78" t="str">
        <f>IFERROR(_xlfn.XLOOKUP($J2709,MSA_Title_List,MSA_Title_List!$A$2:$A$643,"",0),"")</f>
        <v/>
      </c>
    </row>
    <row r="2710" spans="2:11">
      <c r="B2710" s="78" t="str" cm="1">
        <f t="array" ref="B2710">IF(A2710="","",INDEX(CAGE,MATCH(A2710,Company_Name,0)))</f>
        <v/>
      </c>
      <c r="C2710" s="80" t="str" cm="1">
        <f t="array" ref="C2710">IF(A2710="","",INDEX(Prime_Sub,MATCH(A2710,Company_Name,0)))</f>
        <v/>
      </c>
      <c r="G2710" s="78" t="str" cm="1">
        <f t="array" ref="G2710">IF(F2710="","",INDEX(LCAT_ID,MATCH(F2710,LCAT_Name,0)))</f>
        <v/>
      </c>
      <c r="K2710" s="78" t="str">
        <f>IFERROR(_xlfn.XLOOKUP($J2710,MSA_Title_List,MSA_Title_List!$A$2:$A$643,"",0),"")</f>
        <v/>
      </c>
    </row>
    <row r="2711" spans="2:11">
      <c r="B2711" s="78" t="str" cm="1">
        <f t="array" ref="B2711">IF(A2711="","",INDEX(CAGE,MATCH(A2711,Company_Name,0)))</f>
        <v/>
      </c>
      <c r="C2711" s="80" t="str" cm="1">
        <f t="array" ref="C2711">IF(A2711="","",INDEX(Prime_Sub,MATCH(A2711,Company_Name,0)))</f>
        <v/>
      </c>
      <c r="G2711" s="78" t="str" cm="1">
        <f t="array" ref="G2711">IF(F2711="","",INDEX(LCAT_ID,MATCH(F2711,LCAT_Name,0)))</f>
        <v/>
      </c>
      <c r="K2711" s="78" t="str">
        <f>IFERROR(_xlfn.XLOOKUP($J2711,MSA_Title_List,MSA_Title_List!$A$2:$A$643,"",0),"")</f>
        <v/>
      </c>
    </row>
    <row r="2712" spans="2:11">
      <c r="B2712" s="78" t="str" cm="1">
        <f t="array" ref="B2712">IF(A2712="","",INDEX(CAGE,MATCH(A2712,Company_Name,0)))</f>
        <v/>
      </c>
      <c r="C2712" s="80" t="str" cm="1">
        <f t="array" ref="C2712">IF(A2712="","",INDEX(Prime_Sub,MATCH(A2712,Company_Name,0)))</f>
        <v/>
      </c>
      <c r="G2712" s="78" t="str" cm="1">
        <f t="array" ref="G2712">IF(F2712="","",INDEX(LCAT_ID,MATCH(F2712,LCAT_Name,0)))</f>
        <v/>
      </c>
      <c r="K2712" s="78" t="str">
        <f>IFERROR(_xlfn.XLOOKUP($J2712,MSA_Title_List,MSA_Title_List!$A$2:$A$643,"",0),"")</f>
        <v/>
      </c>
    </row>
    <row r="2713" spans="2:11">
      <c r="B2713" s="78" t="str" cm="1">
        <f t="array" ref="B2713">IF(A2713="","",INDEX(CAGE,MATCH(A2713,Company_Name,0)))</f>
        <v/>
      </c>
      <c r="C2713" s="80" t="str" cm="1">
        <f t="array" ref="C2713">IF(A2713="","",INDEX(Prime_Sub,MATCH(A2713,Company_Name,0)))</f>
        <v/>
      </c>
      <c r="G2713" s="78" t="str" cm="1">
        <f t="array" ref="G2713">IF(F2713="","",INDEX(LCAT_ID,MATCH(F2713,LCAT_Name,0)))</f>
        <v/>
      </c>
      <c r="K2713" s="78" t="str">
        <f>IFERROR(_xlfn.XLOOKUP($J2713,MSA_Title_List,MSA_Title_List!$A$2:$A$643,"",0),"")</f>
        <v/>
      </c>
    </row>
    <row r="2714" spans="2:11">
      <c r="B2714" s="78" t="str" cm="1">
        <f t="array" ref="B2714">IF(A2714="","",INDEX(CAGE,MATCH(A2714,Company_Name,0)))</f>
        <v/>
      </c>
      <c r="C2714" s="80" t="str" cm="1">
        <f t="array" ref="C2714">IF(A2714="","",INDEX(Prime_Sub,MATCH(A2714,Company_Name,0)))</f>
        <v/>
      </c>
      <c r="G2714" s="78" t="str" cm="1">
        <f t="array" ref="G2714">IF(F2714="","",INDEX(LCAT_ID,MATCH(F2714,LCAT_Name,0)))</f>
        <v/>
      </c>
      <c r="K2714" s="78" t="str">
        <f>IFERROR(_xlfn.XLOOKUP($J2714,MSA_Title_List,MSA_Title_List!$A$2:$A$643,"",0),"")</f>
        <v/>
      </c>
    </row>
    <row r="2715" spans="2:11">
      <c r="B2715" s="78" t="str" cm="1">
        <f t="array" ref="B2715">IF(A2715="","",INDEX(CAGE,MATCH(A2715,Company_Name,0)))</f>
        <v/>
      </c>
      <c r="C2715" s="80" t="str" cm="1">
        <f t="array" ref="C2715">IF(A2715="","",INDEX(Prime_Sub,MATCH(A2715,Company_Name,0)))</f>
        <v/>
      </c>
      <c r="G2715" s="78" t="str" cm="1">
        <f t="array" ref="G2715">IF(F2715="","",INDEX(LCAT_ID,MATCH(F2715,LCAT_Name,0)))</f>
        <v/>
      </c>
      <c r="K2715" s="78" t="str">
        <f>IFERROR(_xlfn.XLOOKUP($J2715,MSA_Title_List,MSA_Title_List!$A$2:$A$643,"",0),"")</f>
        <v/>
      </c>
    </row>
    <row r="2716" spans="2:11">
      <c r="B2716" s="78" t="str" cm="1">
        <f t="array" ref="B2716">IF(A2716="","",INDEX(CAGE,MATCH(A2716,Company_Name,0)))</f>
        <v/>
      </c>
      <c r="C2716" s="80" t="str" cm="1">
        <f t="array" ref="C2716">IF(A2716="","",INDEX(Prime_Sub,MATCH(A2716,Company_Name,0)))</f>
        <v/>
      </c>
      <c r="G2716" s="78" t="str" cm="1">
        <f t="array" ref="G2716">IF(F2716="","",INDEX(LCAT_ID,MATCH(F2716,LCAT_Name,0)))</f>
        <v/>
      </c>
      <c r="K2716" s="78" t="str">
        <f>IFERROR(_xlfn.XLOOKUP($J2716,MSA_Title_List,MSA_Title_List!$A$2:$A$643,"",0),"")</f>
        <v/>
      </c>
    </row>
    <row r="2717" spans="2:11">
      <c r="B2717" s="78" t="str" cm="1">
        <f t="array" ref="B2717">IF(A2717="","",INDEX(CAGE,MATCH(A2717,Company_Name,0)))</f>
        <v/>
      </c>
      <c r="C2717" s="80" t="str" cm="1">
        <f t="array" ref="C2717">IF(A2717="","",INDEX(Prime_Sub,MATCH(A2717,Company_Name,0)))</f>
        <v/>
      </c>
      <c r="G2717" s="78" t="str" cm="1">
        <f t="array" ref="G2717">IF(F2717="","",INDEX(LCAT_ID,MATCH(F2717,LCAT_Name,0)))</f>
        <v/>
      </c>
      <c r="K2717" s="78" t="str">
        <f>IFERROR(_xlfn.XLOOKUP($J2717,MSA_Title_List,MSA_Title_List!$A$2:$A$643,"",0),"")</f>
        <v/>
      </c>
    </row>
    <row r="2718" spans="2:11">
      <c r="B2718" s="78" t="str" cm="1">
        <f t="array" ref="B2718">IF(A2718="","",INDEX(CAGE,MATCH(A2718,Company_Name,0)))</f>
        <v/>
      </c>
      <c r="C2718" s="80" t="str" cm="1">
        <f t="array" ref="C2718">IF(A2718="","",INDEX(Prime_Sub,MATCH(A2718,Company_Name,0)))</f>
        <v/>
      </c>
      <c r="G2718" s="78" t="str" cm="1">
        <f t="array" ref="G2718">IF(F2718="","",INDEX(LCAT_ID,MATCH(F2718,LCAT_Name,0)))</f>
        <v/>
      </c>
      <c r="K2718" s="78" t="str">
        <f>IFERROR(_xlfn.XLOOKUP($J2718,MSA_Title_List,MSA_Title_List!$A$2:$A$643,"",0),"")</f>
        <v/>
      </c>
    </row>
    <row r="2719" spans="2:11">
      <c r="B2719" s="78" t="str" cm="1">
        <f t="array" ref="B2719">IF(A2719="","",INDEX(CAGE,MATCH(A2719,Company_Name,0)))</f>
        <v/>
      </c>
      <c r="C2719" s="80" t="str" cm="1">
        <f t="array" ref="C2719">IF(A2719="","",INDEX(Prime_Sub,MATCH(A2719,Company_Name,0)))</f>
        <v/>
      </c>
      <c r="G2719" s="78" t="str" cm="1">
        <f t="array" ref="G2719">IF(F2719="","",INDEX(LCAT_ID,MATCH(F2719,LCAT_Name,0)))</f>
        <v/>
      </c>
      <c r="K2719" s="78" t="str">
        <f>IFERROR(_xlfn.XLOOKUP($J2719,MSA_Title_List,MSA_Title_List!$A$2:$A$643,"",0),"")</f>
        <v/>
      </c>
    </row>
    <row r="2720" spans="2:11">
      <c r="B2720" s="78" t="str" cm="1">
        <f t="array" ref="B2720">IF(A2720="","",INDEX(CAGE,MATCH(A2720,Company_Name,0)))</f>
        <v/>
      </c>
      <c r="C2720" s="80" t="str" cm="1">
        <f t="array" ref="C2720">IF(A2720="","",INDEX(Prime_Sub,MATCH(A2720,Company_Name,0)))</f>
        <v/>
      </c>
      <c r="G2720" s="78" t="str" cm="1">
        <f t="array" ref="G2720">IF(F2720="","",INDEX(LCAT_ID,MATCH(F2720,LCAT_Name,0)))</f>
        <v/>
      </c>
      <c r="K2720" s="78" t="str">
        <f>IFERROR(_xlfn.XLOOKUP($J2720,MSA_Title_List,MSA_Title_List!$A$2:$A$643,"",0),"")</f>
        <v/>
      </c>
    </row>
    <row r="2721" spans="2:11">
      <c r="B2721" s="78" t="str" cm="1">
        <f t="array" ref="B2721">IF(A2721="","",INDEX(CAGE,MATCH(A2721,Company_Name,0)))</f>
        <v/>
      </c>
      <c r="C2721" s="80" t="str" cm="1">
        <f t="array" ref="C2721">IF(A2721="","",INDEX(Prime_Sub,MATCH(A2721,Company_Name,0)))</f>
        <v/>
      </c>
      <c r="G2721" s="78" t="str" cm="1">
        <f t="array" ref="G2721">IF(F2721="","",INDEX(LCAT_ID,MATCH(F2721,LCAT_Name,0)))</f>
        <v/>
      </c>
      <c r="K2721" s="78" t="str">
        <f>IFERROR(_xlfn.XLOOKUP($J2721,MSA_Title_List,MSA_Title_List!$A$2:$A$643,"",0),"")</f>
        <v/>
      </c>
    </row>
    <row r="2722" spans="2:11">
      <c r="B2722" s="78" t="str" cm="1">
        <f t="array" ref="B2722">IF(A2722="","",INDEX(CAGE,MATCH(A2722,Company_Name,0)))</f>
        <v/>
      </c>
      <c r="C2722" s="80" t="str" cm="1">
        <f t="array" ref="C2722">IF(A2722="","",INDEX(Prime_Sub,MATCH(A2722,Company_Name,0)))</f>
        <v/>
      </c>
      <c r="G2722" s="78" t="str" cm="1">
        <f t="array" ref="G2722">IF(F2722="","",INDEX(LCAT_ID,MATCH(F2722,LCAT_Name,0)))</f>
        <v/>
      </c>
      <c r="K2722" s="78" t="str">
        <f>IFERROR(_xlfn.XLOOKUP($J2722,MSA_Title_List,MSA_Title_List!$A$2:$A$643,"",0),"")</f>
        <v/>
      </c>
    </row>
    <row r="2723" spans="2:11">
      <c r="B2723" s="78" t="str" cm="1">
        <f t="array" ref="B2723">IF(A2723="","",INDEX(CAGE,MATCH(A2723,Company_Name,0)))</f>
        <v/>
      </c>
      <c r="C2723" s="80" t="str" cm="1">
        <f t="array" ref="C2723">IF(A2723="","",INDEX(Prime_Sub,MATCH(A2723,Company_Name,0)))</f>
        <v/>
      </c>
      <c r="G2723" s="78" t="str" cm="1">
        <f t="array" ref="G2723">IF(F2723="","",INDEX(LCAT_ID,MATCH(F2723,LCAT_Name,0)))</f>
        <v/>
      </c>
      <c r="K2723" s="78" t="str">
        <f>IFERROR(_xlfn.XLOOKUP($J2723,MSA_Title_List,MSA_Title_List!$A$2:$A$643,"",0),"")</f>
        <v/>
      </c>
    </row>
    <row r="2724" spans="2:11">
      <c r="B2724" s="78" t="str" cm="1">
        <f t="array" ref="B2724">IF(A2724="","",INDEX(CAGE,MATCH(A2724,Company_Name,0)))</f>
        <v/>
      </c>
      <c r="C2724" s="80" t="str" cm="1">
        <f t="array" ref="C2724">IF(A2724="","",INDEX(Prime_Sub,MATCH(A2724,Company_Name,0)))</f>
        <v/>
      </c>
      <c r="G2724" s="78" t="str" cm="1">
        <f t="array" ref="G2724">IF(F2724="","",INDEX(LCAT_ID,MATCH(F2724,LCAT_Name,0)))</f>
        <v/>
      </c>
      <c r="K2724" s="78" t="str">
        <f>IFERROR(_xlfn.XLOOKUP($J2724,MSA_Title_List,MSA_Title_List!$A$2:$A$643,"",0),"")</f>
        <v/>
      </c>
    </row>
    <row r="2725" spans="2:11">
      <c r="B2725" s="78" t="str" cm="1">
        <f t="array" ref="B2725">IF(A2725="","",INDEX(CAGE,MATCH(A2725,Company_Name,0)))</f>
        <v/>
      </c>
      <c r="C2725" s="80" t="str" cm="1">
        <f t="array" ref="C2725">IF(A2725="","",INDEX(Prime_Sub,MATCH(A2725,Company_Name,0)))</f>
        <v/>
      </c>
      <c r="G2725" s="78" t="str" cm="1">
        <f t="array" ref="G2725">IF(F2725="","",INDEX(LCAT_ID,MATCH(F2725,LCAT_Name,0)))</f>
        <v/>
      </c>
      <c r="K2725" s="78" t="str">
        <f>IFERROR(_xlfn.XLOOKUP($J2725,MSA_Title_List,MSA_Title_List!$A$2:$A$643,"",0),"")</f>
        <v/>
      </c>
    </row>
    <row r="2726" spans="2:11">
      <c r="B2726" s="78" t="str" cm="1">
        <f t="array" ref="B2726">IF(A2726="","",INDEX(CAGE,MATCH(A2726,Company_Name,0)))</f>
        <v/>
      </c>
      <c r="C2726" s="80" t="str" cm="1">
        <f t="array" ref="C2726">IF(A2726="","",INDEX(Prime_Sub,MATCH(A2726,Company_Name,0)))</f>
        <v/>
      </c>
      <c r="G2726" s="78" t="str" cm="1">
        <f t="array" ref="G2726">IF(F2726="","",INDEX(LCAT_ID,MATCH(F2726,LCAT_Name,0)))</f>
        <v/>
      </c>
      <c r="K2726" s="78" t="str">
        <f>IFERROR(_xlfn.XLOOKUP($J2726,MSA_Title_List,MSA_Title_List!$A$2:$A$643,"",0),"")</f>
        <v/>
      </c>
    </row>
    <row r="2727" spans="2:11">
      <c r="B2727" s="78" t="str" cm="1">
        <f t="array" ref="B2727">IF(A2727="","",INDEX(CAGE,MATCH(A2727,Company_Name,0)))</f>
        <v/>
      </c>
      <c r="C2727" s="80" t="str" cm="1">
        <f t="array" ref="C2727">IF(A2727="","",INDEX(Prime_Sub,MATCH(A2727,Company_Name,0)))</f>
        <v/>
      </c>
      <c r="G2727" s="78" t="str" cm="1">
        <f t="array" ref="G2727">IF(F2727="","",INDEX(LCAT_ID,MATCH(F2727,LCAT_Name,0)))</f>
        <v/>
      </c>
      <c r="K2727" s="78" t="str">
        <f>IFERROR(_xlfn.XLOOKUP($J2727,MSA_Title_List,MSA_Title_List!$A$2:$A$643,"",0),"")</f>
        <v/>
      </c>
    </row>
    <row r="2728" spans="2:11">
      <c r="B2728" s="78" t="str" cm="1">
        <f t="array" ref="B2728">IF(A2728="","",INDEX(CAGE,MATCH(A2728,Company_Name,0)))</f>
        <v/>
      </c>
      <c r="C2728" s="80" t="str" cm="1">
        <f t="array" ref="C2728">IF(A2728="","",INDEX(Prime_Sub,MATCH(A2728,Company_Name,0)))</f>
        <v/>
      </c>
      <c r="G2728" s="78" t="str" cm="1">
        <f t="array" ref="G2728">IF(F2728="","",INDEX(LCAT_ID,MATCH(F2728,LCAT_Name,0)))</f>
        <v/>
      </c>
      <c r="K2728" s="78" t="str">
        <f>IFERROR(_xlfn.XLOOKUP($J2728,MSA_Title_List,MSA_Title_List!$A$2:$A$643,"",0),"")</f>
        <v/>
      </c>
    </row>
    <row r="2729" spans="2:11">
      <c r="B2729" s="78" t="str" cm="1">
        <f t="array" ref="B2729">IF(A2729="","",INDEX(CAGE,MATCH(A2729,Company_Name,0)))</f>
        <v/>
      </c>
      <c r="C2729" s="80" t="str" cm="1">
        <f t="array" ref="C2729">IF(A2729="","",INDEX(Prime_Sub,MATCH(A2729,Company_Name,0)))</f>
        <v/>
      </c>
      <c r="G2729" s="78" t="str" cm="1">
        <f t="array" ref="G2729">IF(F2729="","",INDEX(LCAT_ID,MATCH(F2729,LCAT_Name,0)))</f>
        <v/>
      </c>
      <c r="K2729" s="78" t="str">
        <f>IFERROR(_xlfn.XLOOKUP($J2729,MSA_Title_List,MSA_Title_List!$A$2:$A$643,"",0),"")</f>
        <v/>
      </c>
    </row>
    <row r="2730" spans="2:11">
      <c r="B2730" s="78" t="str" cm="1">
        <f t="array" ref="B2730">IF(A2730="","",INDEX(CAGE,MATCH(A2730,Company_Name,0)))</f>
        <v/>
      </c>
      <c r="C2730" s="80" t="str" cm="1">
        <f t="array" ref="C2730">IF(A2730="","",INDEX(Prime_Sub,MATCH(A2730,Company_Name,0)))</f>
        <v/>
      </c>
      <c r="G2730" s="78" t="str" cm="1">
        <f t="array" ref="G2730">IF(F2730="","",INDEX(LCAT_ID,MATCH(F2730,LCAT_Name,0)))</f>
        <v/>
      </c>
      <c r="K2730" s="78" t="str">
        <f>IFERROR(_xlfn.XLOOKUP($J2730,MSA_Title_List,MSA_Title_List!$A$2:$A$643,"",0),"")</f>
        <v/>
      </c>
    </row>
    <row r="2731" spans="2:11">
      <c r="B2731" s="78" t="str" cm="1">
        <f t="array" ref="B2731">IF(A2731="","",INDEX(CAGE,MATCH(A2731,Company_Name,0)))</f>
        <v/>
      </c>
      <c r="C2731" s="80" t="str" cm="1">
        <f t="array" ref="C2731">IF(A2731="","",INDEX(Prime_Sub,MATCH(A2731,Company_Name,0)))</f>
        <v/>
      </c>
      <c r="G2731" s="78" t="str" cm="1">
        <f t="array" ref="G2731">IF(F2731="","",INDEX(LCAT_ID,MATCH(F2731,LCAT_Name,0)))</f>
        <v/>
      </c>
      <c r="K2731" s="78" t="str">
        <f>IFERROR(_xlfn.XLOOKUP($J2731,MSA_Title_List,MSA_Title_List!$A$2:$A$643,"",0),"")</f>
        <v/>
      </c>
    </row>
    <row r="2732" spans="2:11">
      <c r="B2732" s="78" t="str" cm="1">
        <f t="array" ref="B2732">IF(A2732="","",INDEX(CAGE,MATCH(A2732,Company_Name,0)))</f>
        <v/>
      </c>
      <c r="C2732" s="80" t="str" cm="1">
        <f t="array" ref="C2732">IF(A2732="","",INDEX(Prime_Sub,MATCH(A2732,Company_Name,0)))</f>
        <v/>
      </c>
      <c r="G2732" s="78" t="str" cm="1">
        <f t="array" ref="G2732">IF(F2732="","",INDEX(LCAT_ID,MATCH(F2732,LCAT_Name,0)))</f>
        <v/>
      </c>
      <c r="K2732" s="78" t="str">
        <f>IFERROR(_xlfn.XLOOKUP($J2732,MSA_Title_List,MSA_Title_List!$A$2:$A$643,"",0),"")</f>
        <v/>
      </c>
    </row>
    <row r="2733" spans="2:11">
      <c r="B2733" s="78" t="str" cm="1">
        <f t="array" ref="B2733">IF(A2733="","",INDEX(CAGE,MATCH(A2733,Company_Name,0)))</f>
        <v/>
      </c>
      <c r="C2733" s="80" t="str" cm="1">
        <f t="array" ref="C2733">IF(A2733="","",INDEX(Prime_Sub,MATCH(A2733,Company_Name,0)))</f>
        <v/>
      </c>
      <c r="G2733" s="78" t="str" cm="1">
        <f t="array" ref="G2733">IF(F2733="","",INDEX(LCAT_ID,MATCH(F2733,LCAT_Name,0)))</f>
        <v/>
      </c>
      <c r="K2733" s="78" t="str">
        <f>IFERROR(_xlfn.XLOOKUP($J2733,MSA_Title_List,MSA_Title_List!$A$2:$A$643,"",0),"")</f>
        <v/>
      </c>
    </row>
    <row r="2734" spans="2:11">
      <c r="B2734" s="78" t="str" cm="1">
        <f t="array" ref="B2734">IF(A2734="","",INDEX(CAGE,MATCH(A2734,Company_Name,0)))</f>
        <v/>
      </c>
      <c r="C2734" s="80" t="str" cm="1">
        <f t="array" ref="C2734">IF(A2734="","",INDEX(Prime_Sub,MATCH(A2734,Company_Name,0)))</f>
        <v/>
      </c>
      <c r="G2734" s="78" t="str" cm="1">
        <f t="array" ref="G2734">IF(F2734="","",INDEX(LCAT_ID,MATCH(F2734,LCAT_Name,0)))</f>
        <v/>
      </c>
      <c r="K2734" s="78" t="str">
        <f>IFERROR(_xlfn.XLOOKUP($J2734,MSA_Title_List,MSA_Title_List!$A$2:$A$643,"",0),"")</f>
        <v/>
      </c>
    </row>
    <row r="2735" spans="2:11">
      <c r="B2735" s="78" t="str" cm="1">
        <f t="array" ref="B2735">IF(A2735="","",INDEX(CAGE,MATCH(A2735,Company_Name,0)))</f>
        <v/>
      </c>
      <c r="C2735" s="80" t="str" cm="1">
        <f t="array" ref="C2735">IF(A2735="","",INDEX(Prime_Sub,MATCH(A2735,Company_Name,0)))</f>
        <v/>
      </c>
      <c r="G2735" s="78" t="str" cm="1">
        <f t="array" ref="G2735">IF(F2735="","",INDEX(LCAT_ID,MATCH(F2735,LCAT_Name,0)))</f>
        <v/>
      </c>
      <c r="K2735" s="78" t="str">
        <f>IFERROR(_xlfn.XLOOKUP($J2735,MSA_Title_List,MSA_Title_List!$A$2:$A$643,"",0),"")</f>
        <v/>
      </c>
    </row>
    <row r="2736" spans="2:11">
      <c r="B2736" s="78" t="str" cm="1">
        <f t="array" ref="B2736">IF(A2736="","",INDEX(CAGE,MATCH(A2736,Company_Name,0)))</f>
        <v/>
      </c>
      <c r="C2736" s="80" t="str" cm="1">
        <f t="array" ref="C2736">IF(A2736="","",INDEX(Prime_Sub,MATCH(A2736,Company_Name,0)))</f>
        <v/>
      </c>
      <c r="G2736" s="78" t="str" cm="1">
        <f t="array" ref="G2736">IF(F2736="","",INDEX(LCAT_ID,MATCH(F2736,LCAT_Name,0)))</f>
        <v/>
      </c>
      <c r="K2736" s="78" t="str">
        <f>IFERROR(_xlfn.XLOOKUP($J2736,MSA_Title_List,MSA_Title_List!$A$2:$A$643,"",0),"")</f>
        <v/>
      </c>
    </row>
    <row r="2737" spans="2:11">
      <c r="B2737" s="78" t="str" cm="1">
        <f t="array" ref="B2737">IF(A2737="","",INDEX(CAGE,MATCH(A2737,Company_Name,0)))</f>
        <v/>
      </c>
      <c r="C2737" s="80" t="str" cm="1">
        <f t="array" ref="C2737">IF(A2737="","",INDEX(Prime_Sub,MATCH(A2737,Company_Name,0)))</f>
        <v/>
      </c>
      <c r="G2737" s="78" t="str" cm="1">
        <f t="array" ref="G2737">IF(F2737="","",INDEX(LCAT_ID,MATCH(F2737,LCAT_Name,0)))</f>
        <v/>
      </c>
      <c r="K2737" s="78" t="str">
        <f>IFERROR(_xlfn.XLOOKUP($J2737,MSA_Title_List,MSA_Title_List!$A$2:$A$643,"",0),"")</f>
        <v/>
      </c>
    </row>
    <row r="2738" spans="2:11">
      <c r="B2738" s="78" t="str" cm="1">
        <f t="array" ref="B2738">IF(A2738="","",INDEX(CAGE,MATCH(A2738,Company_Name,0)))</f>
        <v/>
      </c>
      <c r="C2738" s="80" t="str" cm="1">
        <f t="array" ref="C2738">IF(A2738="","",INDEX(Prime_Sub,MATCH(A2738,Company_Name,0)))</f>
        <v/>
      </c>
      <c r="G2738" s="78" t="str" cm="1">
        <f t="array" ref="G2738">IF(F2738="","",INDEX(LCAT_ID,MATCH(F2738,LCAT_Name,0)))</f>
        <v/>
      </c>
      <c r="K2738" s="78" t="str">
        <f>IFERROR(_xlfn.XLOOKUP($J2738,MSA_Title_List,MSA_Title_List!$A$2:$A$643,"",0),"")</f>
        <v/>
      </c>
    </row>
    <row r="2739" spans="2:11">
      <c r="B2739" s="78" t="str" cm="1">
        <f t="array" ref="B2739">IF(A2739="","",INDEX(CAGE,MATCH(A2739,Company_Name,0)))</f>
        <v/>
      </c>
      <c r="C2739" s="80" t="str" cm="1">
        <f t="array" ref="C2739">IF(A2739="","",INDEX(Prime_Sub,MATCH(A2739,Company_Name,0)))</f>
        <v/>
      </c>
      <c r="G2739" s="78" t="str" cm="1">
        <f t="array" ref="G2739">IF(F2739="","",INDEX(LCAT_ID,MATCH(F2739,LCAT_Name,0)))</f>
        <v/>
      </c>
      <c r="K2739" s="78" t="str">
        <f>IFERROR(_xlfn.XLOOKUP($J2739,MSA_Title_List,MSA_Title_List!$A$2:$A$643,"",0),"")</f>
        <v/>
      </c>
    </row>
    <row r="2740" spans="2:11">
      <c r="B2740" s="78" t="str" cm="1">
        <f t="array" ref="B2740">IF(A2740="","",INDEX(CAGE,MATCH(A2740,Company_Name,0)))</f>
        <v/>
      </c>
      <c r="C2740" s="80" t="str" cm="1">
        <f t="array" ref="C2740">IF(A2740="","",INDEX(Prime_Sub,MATCH(A2740,Company_Name,0)))</f>
        <v/>
      </c>
      <c r="G2740" s="78" t="str" cm="1">
        <f t="array" ref="G2740">IF(F2740="","",INDEX(LCAT_ID,MATCH(F2740,LCAT_Name,0)))</f>
        <v/>
      </c>
      <c r="K2740" s="78" t="str">
        <f>IFERROR(_xlfn.XLOOKUP($J2740,MSA_Title_List,MSA_Title_List!$A$2:$A$643,"",0),"")</f>
        <v/>
      </c>
    </row>
    <row r="2741" spans="2:11">
      <c r="B2741" s="78" t="str" cm="1">
        <f t="array" ref="B2741">IF(A2741="","",INDEX(CAGE,MATCH(A2741,Company_Name,0)))</f>
        <v/>
      </c>
      <c r="C2741" s="80" t="str" cm="1">
        <f t="array" ref="C2741">IF(A2741="","",INDEX(Prime_Sub,MATCH(A2741,Company_Name,0)))</f>
        <v/>
      </c>
      <c r="G2741" s="78" t="str" cm="1">
        <f t="array" ref="G2741">IF(F2741="","",INDEX(LCAT_ID,MATCH(F2741,LCAT_Name,0)))</f>
        <v/>
      </c>
      <c r="K2741" s="78" t="str">
        <f>IFERROR(_xlfn.XLOOKUP($J2741,MSA_Title_List,MSA_Title_List!$A$2:$A$643,"",0),"")</f>
        <v/>
      </c>
    </row>
    <row r="2742" spans="2:11">
      <c r="B2742" s="78" t="str" cm="1">
        <f t="array" ref="B2742">IF(A2742="","",INDEX(CAGE,MATCH(A2742,Company_Name,0)))</f>
        <v/>
      </c>
      <c r="C2742" s="80" t="str" cm="1">
        <f t="array" ref="C2742">IF(A2742="","",INDEX(Prime_Sub,MATCH(A2742,Company_Name,0)))</f>
        <v/>
      </c>
      <c r="G2742" s="78" t="str" cm="1">
        <f t="array" ref="G2742">IF(F2742="","",INDEX(LCAT_ID,MATCH(F2742,LCAT_Name,0)))</f>
        <v/>
      </c>
      <c r="K2742" s="78" t="str">
        <f>IFERROR(_xlfn.XLOOKUP($J2742,MSA_Title_List,MSA_Title_List!$A$2:$A$643,"",0),"")</f>
        <v/>
      </c>
    </row>
    <row r="2743" spans="2:11">
      <c r="B2743" s="78" t="str" cm="1">
        <f t="array" ref="B2743">IF(A2743="","",INDEX(CAGE,MATCH(A2743,Company_Name,0)))</f>
        <v/>
      </c>
      <c r="C2743" s="80" t="str" cm="1">
        <f t="array" ref="C2743">IF(A2743="","",INDEX(Prime_Sub,MATCH(A2743,Company_Name,0)))</f>
        <v/>
      </c>
      <c r="G2743" s="78" t="str" cm="1">
        <f t="array" ref="G2743">IF(F2743="","",INDEX(LCAT_ID,MATCH(F2743,LCAT_Name,0)))</f>
        <v/>
      </c>
      <c r="K2743" s="78" t="str">
        <f>IFERROR(_xlfn.XLOOKUP($J2743,MSA_Title_List,MSA_Title_List!$A$2:$A$643,"",0),"")</f>
        <v/>
      </c>
    </row>
    <row r="2744" spans="2:11">
      <c r="B2744" s="78" t="str" cm="1">
        <f t="array" ref="B2744">IF(A2744="","",INDEX(CAGE,MATCH(A2744,Company_Name,0)))</f>
        <v/>
      </c>
      <c r="C2744" s="80" t="str" cm="1">
        <f t="array" ref="C2744">IF(A2744="","",INDEX(Prime_Sub,MATCH(A2744,Company_Name,0)))</f>
        <v/>
      </c>
      <c r="G2744" s="78" t="str" cm="1">
        <f t="array" ref="G2744">IF(F2744="","",INDEX(LCAT_ID,MATCH(F2744,LCAT_Name,0)))</f>
        <v/>
      </c>
      <c r="K2744" s="78" t="str">
        <f>IFERROR(_xlfn.XLOOKUP($J2744,MSA_Title_List,MSA_Title_List!$A$2:$A$643,"",0),"")</f>
        <v/>
      </c>
    </row>
    <row r="2745" spans="2:11">
      <c r="B2745" s="78" t="str" cm="1">
        <f t="array" ref="B2745">IF(A2745="","",INDEX(CAGE,MATCH(A2745,Company_Name,0)))</f>
        <v/>
      </c>
      <c r="C2745" s="80" t="str" cm="1">
        <f t="array" ref="C2745">IF(A2745="","",INDEX(Prime_Sub,MATCH(A2745,Company_Name,0)))</f>
        <v/>
      </c>
      <c r="G2745" s="78" t="str" cm="1">
        <f t="array" ref="G2745">IF(F2745="","",INDEX(LCAT_ID,MATCH(F2745,LCAT_Name,0)))</f>
        <v/>
      </c>
      <c r="K2745" s="78" t="str">
        <f>IFERROR(_xlfn.XLOOKUP($J2745,MSA_Title_List,MSA_Title_List!$A$2:$A$643,"",0),"")</f>
        <v/>
      </c>
    </row>
    <row r="2746" spans="2:11">
      <c r="B2746" s="78" t="str" cm="1">
        <f t="array" ref="B2746">IF(A2746="","",INDEX(CAGE,MATCH(A2746,Company_Name,0)))</f>
        <v/>
      </c>
      <c r="C2746" s="80" t="str" cm="1">
        <f t="array" ref="C2746">IF(A2746="","",INDEX(Prime_Sub,MATCH(A2746,Company_Name,0)))</f>
        <v/>
      </c>
      <c r="G2746" s="78" t="str" cm="1">
        <f t="array" ref="G2746">IF(F2746="","",INDEX(LCAT_ID,MATCH(F2746,LCAT_Name,0)))</f>
        <v/>
      </c>
      <c r="K2746" s="78" t="str">
        <f>IFERROR(_xlfn.XLOOKUP($J2746,MSA_Title_List,MSA_Title_List!$A$2:$A$643,"",0),"")</f>
        <v/>
      </c>
    </row>
    <row r="2747" spans="2:11">
      <c r="B2747" s="78" t="str" cm="1">
        <f t="array" ref="B2747">IF(A2747="","",INDEX(CAGE,MATCH(A2747,Company_Name,0)))</f>
        <v/>
      </c>
      <c r="C2747" s="80" t="str" cm="1">
        <f t="array" ref="C2747">IF(A2747="","",INDEX(Prime_Sub,MATCH(A2747,Company_Name,0)))</f>
        <v/>
      </c>
      <c r="G2747" s="78" t="str" cm="1">
        <f t="array" ref="G2747">IF(F2747="","",INDEX(LCAT_ID,MATCH(F2747,LCAT_Name,0)))</f>
        <v/>
      </c>
      <c r="K2747" s="78" t="str">
        <f>IFERROR(_xlfn.XLOOKUP($J2747,MSA_Title_List,MSA_Title_List!$A$2:$A$643,"",0),"")</f>
        <v/>
      </c>
    </row>
    <row r="2748" spans="2:11">
      <c r="B2748" s="78" t="str" cm="1">
        <f t="array" ref="B2748">IF(A2748="","",INDEX(CAGE,MATCH(A2748,Company_Name,0)))</f>
        <v/>
      </c>
      <c r="C2748" s="80" t="str" cm="1">
        <f t="array" ref="C2748">IF(A2748="","",INDEX(Prime_Sub,MATCH(A2748,Company_Name,0)))</f>
        <v/>
      </c>
      <c r="G2748" s="78" t="str" cm="1">
        <f t="array" ref="G2748">IF(F2748="","",INDEX(LCAT_ID,MATCH(F2748,LCAT_Name,0)))</f>
        <v/>
      </c>
      <c r="K2748" s="78" t="str">
        <f>IFERROR(_xlfn.XLOOKUP($J2748,MSA_Title_List,MSA_Title_List!$A$2:$A$643,"",0),"")</f>
        <v/>
      </c>
    </row>
    <row r="2749" spans="2:11">
      <c r="B2749" s="78" t="str" cm="1">
        <f t="array" ref="B2749">IF(A2749="","",INDEX(CAGE,MATCH(A2749,Company_Name,0)))</f>
        <v/>
      </c>
      <c r="C2749" s="80" t="str" cm="1">
        <f t="array" ref="C2749">IF(A2749="","",INDEX(Prime_Sub,MATCH(A2749,Company_Name,0)))</f>
        <v/>
      </c>
      <c r="G2749" s="78" t="str" cm="1">
        <f t="array" ref="G2749">IF(F2749="","",INDEX(LCAT_ID,MATCH(F2749,LCAT_Name,0)))</f>
        <v/>
      </c>
      <c r="K2749" s="78" t="str">
        <f>IFERROR(_xlfn.XLOOKUP($J2749,MSA_Title_List,MSA_Title_List!$A$2:$A$643,"",0),"")</f>
        <v/>
      </c>
    </row>
    <row r="2750" spans="2:11">
      <c r="B2750" s="78" t="str" cm="1">
        <f t="array" ref="B2750">IF(A2750="","",INDEX(CAGE,MATCH(A2750,Company_Name,0)))</f>
        <v/>
      </c>
      <c r="C2750" s="80" t="str" cm="1">
        <f t="array" ref="C2750">IF(A2750="","",INDEX(Prime_Sub,MATCH(A2750,Company_Name,0)))</f>
        <v/>
      </c>
      <c r="G2750" s="78" t="str" cm="1">
        <f t="array" ref="G2750">IF(F2750="","",INDEX(LCAT_ID,MATCH(F2750,LCAT_Name,0)))</f>
        <v/>
      </c>
      <c r="K2750" s="78" t="str">
        <f>IFERROR(_xlfn.XLOOKUP($J2750,MSA_Title_List,MSA_Title_List!$A$2:$A$643,"",0),"")</f>
        <v/>
      </c>
    </row>
    <row r="2751" spans="2:11">
      <c r="B2751" s="78" t="str" cm="1">
        <f t="array" ref="B2751">IF(A2751="","",INDEX(CAGE,MATCH(A2751,Company_Name,0)))</f>
        <v/>
      </c>
      <c r="C2751" s="80" t="str" cm="1">
        <f t="array" ref="C2751">IF(A2751="","",INDEX(Prime_Sub,MATCH(A2751,Company_Name,0)))</f>
        <v/>
      </c>
      <c r="G2751" s="78" t="str" cm="1">
        <f t="array" ref="G2751">IF(F2751="","",INDEX(LCAT_ID,MATCH(F2751,LCAT_Name,0)))</f>
        <v/>
      </c>
      <c r="K2751" s="78" t="str">
        <f>IFERROR(_xlfn.XLOOKUP($J2751,MSA_Title_List,MSA_Title_List!$A$2:$A$643,"",0),"")</f>
        <v/>
      </c>
    </row>
    <row r="2752" spans="2:11">
      <c r="B2752" s="78" t="str" cm="1">
        <f t="array" ref="B2752">IF(A2752="","",INDEX(CAGE,MATCH(A2752,Company_Name,0)))</f>
        <v/>
      </c>
      <c r="C2752" s="80" t="str" cm="1">
        <f t="array" ref="C2752">IF(A2752="","",INDEX(Prime_Sub,MATCH(A2752,Company_Name,0)))</f>
        <v/>
      </c>
      <c r="G2752" s="78" t="str" cm="1">
        <f t="array" ref="G2752">IF(F2752="","",INDEX(LCAT_ID,MATCH(F2752,LCAT_Name,0)))</f>
        <v/>
      </c>
      <c r="K2752" s="78" t="str">
        <f>IFERROR(_xlfn.XLOOKUP($J2752,MSA_Title_List,MSA_Title_List!$A$2:$A$643,"",0),"")</f>
        <v/>
      </c>
    </row>
    <row r="2753" spans="2:11">
      <c r="B2753" s="78" t="str" cm="1">
        <f t="array" ref="B2753">IF(A2753="","",INDEX(CAGE,MATCH(A2753,Company_Name,0)))</f>
        <v/>
      </c>
      <c r="C2753" s="80" t="str" cm="1">
        <f t="array" ref="C2753">IF(A2753="","",INDEX(Prime_Sub,MATCH(A2753,Company_Name,0)))</f>
        <v/>
      </c>
      <c r="G2753" s="78" t="str" cm="1">
        <f t="array" ref="G2753">IF(F2753="","",INDEX(LCAT_ID,MATCH(F2753,LCAT_Name,0)))</f>
        <v/>
      </c>
      <c r="K2753" s="78" t="str">
        <f>IFERROR(_xlfn.XLOOKUP($J2753,MSA_Title_List,MSA_Title_List!$A$2:$A$643,"",0),"")</f>
        <v/>
      </c>
    </row>
    <row r="2754" spans="2:11">
      <c r="B2754" s="78" t="str" cm="1">
        <f t="array" ref="B2754">IF(A2754="","",INDEX(CAGE,MATCH(A2754,Company_Name,0)))</f>
        <v/>
      </c>
      <c r="C2754" s="80" t="str" cm="1">
        <f t="array" ref="C2754">IF(A2754="","",INDEX(Prime_Sub,MATCH(A2754,Company_Name,0)))</f>
        <v/>
      </c>
      <c r="G2754" s="78" t="str" cm="1">
        <f t="array" ref="G2754">IF(F2754="","",INDEX(LCAT_ID,MATCH(F2754,LCAT_Name,0)))</f>
        <v/>
      </c>
      <c r="K2754" s="78" t="str">
        <f>IFERROR(_xlfn.XLOOKUP($J2754,MSA_Title_List,MSA_Title_List!$A$2:$A$643,"",0),"")</f>
        <v/>
      </c>
    </row>
    <row r="2755" spans="2:11">
      <c r="B2755" s="78" t="str" cm="1">
        <f t="array" ref="B2755">IF(A2755="","",INDEX(CAGE,MATCH(A2755,Company_Name,0)))</f>
        <v/>
      </c>
      <c r="C2755" s="80" t="str" cm="1">
        <f t="array" ref="C2755">IF(A2755="","",INDEX(Prime_Sub,MATCH(A2755,Company_Name,0)))</f>
        <v/>
      </c>
      <c r="G2755" s="78" t="str" cm="1">
        <f t="array" ref="G2755">IF(F2755="","",INDEX(LCAT_ID,MATCH(F2755,LCAT_Name,0)))</f>
        <v/>
      </c>
      <c r="K2755" s="78" t="str">
        <f>IFERROR(_xlfn.XLOOKUP($J2755,MSA_Title_List,MSA_Title_List!$A$2:$A$643,"",0),"")</f>
        <v/>
      </c>
    </row>
    <row r="2756" spans="2:11">
      <c r="B2756" s="78" t="str" cm="1">
        <f t="array" ref="B2756">IF(A2756="","",INDEX(CAGE,MATCH(A2756,Company_Name,0)))</f>
        <v/>
      </c>
      <c r="C2756" s="80" t="str" cm="1">
        <f t="array" ref="C2756">IF(A2756="","",INDEX(Prime_Sub,MATCH(A2756,Company_Name,0)))</f>
        <v/>
      </c>
      <c r="G2756" s="78" t="str" cm="1">
        <f t="array" ref="G2756">IF(F2756="","",INDEX(LCAT_ID,MATCH(F2756,LCAT_Name,0)))</f>
        <v/>
      </c>
      <c r="K2756" s="78" t="str">
        <f>IFERROR(_xlfn.XLOOKUP($J2756,MSA_Title_List,MSA_Title_List!$A$2:$A$643,"",0),"")</f>
        <v/>
      </c>
    </row>
    <row r="2757" spans="2:11">
      <c r="B2757" s="78" t="str" cm="1">
        <f t="array" ref="B2757">IF(A2757="","",INDEX(CAGE,MATCH(A2757,Company_Name,0)))</f>
        <v/>
      </c>
      <c r="C2757" s="80" t="str" cm="1">
        <f t="array" ref="C2757">IF(A2757="","",INDEX(Prime_Sub,MATCH(A2757,Company_Name,0)))</f>
        <v/>
      </c>
      <c r="G2757" s="78" t="str" cm="1">
        <f t="array" ref="G2757">IF(F2757="","",INDEX(LCAT_ID,MATCH(F2757,LCAT_Name,0)))</f>
        <v/>
      </c>
      <c r="K2757" s="78" t="str">
        <f>IFERROR(_xlfn.XLOOKUP($J2757,MSA_Title_List,MSA_Title_List!$A$2:$A$643,"",0),"")</f>
        <v/>
      </c>
    </row>
    <row r="2758" spans="2:11">
      <c r="B2758" s="78" t="str" cm="1">
        <f t="array" ref="B2758">IF(A2758="","",INDEX(CAGE,MATCH(A2758,Company_Name,0)))</f>
        <v/>
      </c>
      <c r="C2758" s="80" t="str" cm="1">
        <f t="array" ref="C2758">IF(A2758="","",INDEX(Prime_Sub,MATCH(A2758,Company_Name,0)))</f>
        <v/>
      </c>
      <c r="G2758" s="78" t="str" cm="1">
        <f t="array" ref="G2758">IF(F2758="","",INDEX(LCAT_ID,MATCH(F2758,LCAT_Name,0)))</f>
        <v/>
      </c>
      <c r="K2758" s="78" t="str">
        <f>IFERROR(_xlfn.XLOOKUP($J2758,MSA_Title_List,MSA_Title_List!$A$2:$A$643,"",0),"")</f>
        <v/>
      </c>
    </row>
    <row r="2759" spans="2:11">
      <c r="B2759" s="78" t="str" cm="1">
        <f t="array" ref="B2759">IF(A2759="","",INDEX(CAGE,MATCH(A2759,Company_Name,0)))</f>
        <v/>
      </c>
      <c r="C2759" s="80" t="str" cm="1">
        <f t="array" ref="C2759">IF(A2759="","",INDEX(Prime_Sub,MATCH(A2759,Company_Name,0)))</f>
        <v/>
      </c>
      <c r="G2759" s="78" t="str" cm="1">
        <f t="array" ref="G2759">IF(F2759="","",INDEX(LCAT_ID,MATCH(F2759,LCAT_Name,0)))</f>
        <v/>
      </c>
      <c r="K2759" s="78" t="str">
        <f>IFERROR(_xlfn.XLOOKUP($J2759,MSA_Title_List,MSA_Title_List!$A$2:$A$643,"",0),"")</f>
        <v/>
      </c>
    </row>
    <row r="2760" spans="2:11">
      <c r="B2760" s="78" t="str" cm="1">
        <f t="array" ref="B2760">IF(A2760="","",INDEX(CAGE,MATCH(A2760,Company_Name,0)))</f>
        <v/>
      </c>
      <c r="C2760" s="80" t="str" cm="1">
        <f t="array" ref="C2760">IF(A2760="","",INDEX(Prime_Sub,MATCH(A2760,Company_Name,0)))</f>
        <v/>
      </c>
      <c r="G2760" s="78" t="str" cm="1">
        <f t="array" ref="G2760">IF(F2760="","",INDEX(LCAT_ID,MATCH(F2760,LCAT_Name,0)))</f>
        <v/>
      </c>
      <c r="K2760" s="78" t="str">
        <f>IFERROR(_xlfn.XLOOKUP($J2760,MSA_Title_List,MSA_Title_List!$A$2:$A$643,"",0),"")</f>
        <v/>
      </c>
    </row>
    <row r="2761" spans="2:11">
      <c r="B2761" s="78" t="str" cm="1">
        <f t="array" ref="B2761">IF(A2761="","",INDEX(CAGE,MATCH(A2761,Company_Name,0)))</f>
        <v/>
      </c>
      <c r="C2761" s="80" t="str" cm="1">
        <f t="array" ref="C2761">IF(A2761="","",INDEX(Prime_Sub,MATCH(A2761,Company_Name,0)))</f>
        <v/>
      </c>
      <c r="G2761" s="78" t="str" cm="1">
        <f t="array" ref="G2761">IF(F2761="","",INDEX(LCAT_ID,MATCH(F2761,LCAT_Name,0)))</f>
        <v/>
      </c>
      <c r="K2761" s="78" t="str">
        <f>IFERROR(_xlfn.XLOOKUP($J2761,MSA_Title_List,MSA_Title_List!$A$2:$A$643,"",0),"")</f>
        <v/>
      </c>
    </row>
    <row r="2762" spans="2:11">
      <c r="B2762" s="78" t="str" cm="1">
        <f t="array" ref="B2762">IF(A2762="","",INDEX(CAGE,MATCH(A2762,Company_Name,0)))</f>
        <v/>
      </c>
      <c r="C2762" s="80" t="str" cm="1">
        <f t="array" ref="C2762">IF(A2762="","",INDEX(Prime_Sub,MATCH(A2762,Company_Name,0)))</f>
        <v/>
      </c>
      <c r="G2762" s="78" t="str" cm="1">
        <f t="array" ref="G2762">IF(F2762="","",INDEX(LCAT_ID,MATCH(F2762,LCAT_Name,0)))</f>
        <v/>
      </c>
      <c r="K2762" s="78" t="str">
        <f>IFERROR(_xlfn.XLOOKUP($J2762,MSA_Title_List,MSA_Title_List!$A$2:$A$643,"",0),"")</f>
        <v/>
      </c>
    </row>
    <row r="2763" spans="2:11">
      <c r="B2763" s="78" t="str" cm="1">
        <f t="array" ref="B2763">IF(A2763="","",INDEX(CAGE,MATCH(A2763,Company_Name,0)))</f>
        <v/>
      </c>
      <c r="C2763" s="80" t="str" cm="1">
        <f t="array" ref="C2763">IF(A2763="","",INDEX(Prime_Sub,MATCH(A2763,Company_Name,0)))</f>
        <v/>
      </c>
      <c r="G2763" s="78" t="str" cm="1">
        <f t="array" ref="G2763">IF(F2763="","",INDEX(LCAT_ID,MATCH(F2763,LCAT_Name,0)))</f>
        <v/>
      </c>
      <c r="K2763" s="78" t="str">
        <f>IFERROR(_xlfn.XLOOKUP($J2763,MSA_Title_List,MSA_Title_List!$A$2:$A$643,"",0),"")</f>
        <v/>
      </c>
    </row>
    <row r="2764" spans="2:11">
      <c r="B2764" s="78" t="str" cm="1">
        <f t="array" ref="B2764">IF(A2764="","",INDEX(CAGE,MATCH(A2764,Company_Name,0)))</f>
        <v/>
      </c>
      <c r="C2764" s="80" t="str" cm="1">
        <f t="array" ref="C2764">IF(A2764="","",INDEX(Prime_Sub,MATCH(A2764,Company_Name,0)))</f>
        <v/>
      </c>
      <c r="G2764" s="78" t="str" cm="1">
        <f t="array" ref="G2764">IF(F2764="","",INDEX(LCAT_ID,MATCH(F2764,LCAT_Name,0)))</f>
        <v/>
      </c>
      <c r="K2764" s="78" t="str">
        <f>IFERROR(_xlfn.XLOOKUP($J2764,MSA_Title_List,MSA_Title_List!$A$2:$A$643,"",0),"")</f>
        <v/>
      </c>
    </row>
    <row r="2765" spans="2:11">
      <c r="B2765" s="78" t="str" cm="1">
        <f t="array" ref="B2765">IF(A2765="","",INDEX(CAGE,MATCH(A2765,Company_Name,0)))</f>
        <v/>
      </c>
      <c r="C2765" s="80" t="str" cm="1">
        <f t="array" ref="C2765">IF(A2765="","",INDEX(Prime_Sub,MATCH(A2765,Company_Name,0)))</f>
        <v/>
      </c>
      <c r="G2765" s="78" t="str" cm="1">
        <f t="array" ref="G2765">IF(F2765="","",INDEX(LCAT_ID,MATCH(F2765,LCAT_Name,0)))</f>
        <v/>
      </c>
      <c r="K2765" s="78" t="str">
        <f>IFERROR(_xlfn.XLOOKUP($J2765,MSA_Title_List,MSA_Title_List!$A$2:$A$643,"",0),"")</f>
        <v/>
      </c>
    </row>
    <row r="2766" spans="2:11">
      <c r="B2766" s="78" t="str" cm="1">
        <f t="array" ref="B2766">IF(A2766="","",INDEX(CAGE,MATCH(A2766,Company_Name,0)))</f>
        <v/>
      </c>
      <c r="C2766" s="80" t="str" cm="1">
        <f t="array" ref="C2766">IF(A2766="","",INDEX(Prime_Sub,MATCH(A2766,Company_Name,0)))</f>
        <v/>
      </c>
      <c r="G2766" s="78" t="str" cm="1">
        <f t="array" ref="G2766">IF(F2766="","",INDEX(LCAT_ID,MATCH(F2766,LCAT_Name,0)))</f>
        <v/>
      </c>
      <c r="K2766" s="78" t="str">
        <f>IFERROR(_xlfn.XLOOKUP($J2766,MSA_Title_List,MSA_Title_List!$A$2:$A$643,"",0),"")</f>
        <v/>
      </c>
    </row>
    <row r="2767" spans="2:11">
      <c r="B2767" s="78" t="str" cm="1">
        <f t="array" ref="B2767">IF(A2767="","",INDEX(CAGE,MATCH(A2767,Company_Name,0)))</f>
        <v/>
      </c>
      <c r="C2767" s="80" t="str" cm="1">
        <f t="array" ref="C2767">IF(A2767="","",INDEX(Prime_Sub,MATCH(A2767,Company_Name,0)))</f>
        <v/>
      </c>
      <c r="G2767" s="78" t="str" cm="1">
        <f t="array" ref="G2767">IF(F2767="","",INDEX(LCAT_ID,MATCH(F2767,LCAT_Name,0)))</f>
        <v/>
      </c>
      <c r="K2767" s="78" t="str">
        <f>IFERROR(_xlfn.XLOOKUP($J2767,MSA_Title_List,MSA_Title_List!$A$2:$A$643,"",0),"")</f>
        <v/>
      </c>
    </row>
    <row r="2768" spans="2:11">
      <c r="B2768" s="78" t="str" cm="1">
        <f t="array" ref="B2768">IF(A2768="","",INDEX(CAGE,MATCH(A2768,Company_Name,0)))</f>
        <v/>
      </c>
      <c r="C2768" s="80" t="str" cm="1">
        <f t="array" ref="C2768">IF(A2768="","",INDEX(Prime_Sub,MATCH(A2768,Company_Name,0)))</f>
        <v/>
      </c>
      <c r="G2768" s="78" t="str" cm="1">
        <f t="array" ref="G2768">IF(F2768="","",INDEX(LCAT_ID,MATCH(F2768,LCAT_Name,0)))</f>
        <v/>
      </c>
      <c r="K2768" s="78" t="str">
        <f>IFERROR(_xlfn.XLOOKUP($J2768,MSA_Title_List,MSA_Title_List!$A$2:$A$643,"",0),"")</f>
        <v/>
      </c>
    </row>
    <row r="2769" spans="2:11">
      <c r="B2769" s="78" t="str" cm="1">
        <f t="array" ref="B2769">IF(A2769="","",INDEX(CAGE,MATCH(A2769,Company_Name,0)))</f>
        <v/>
      </c>
      <c r="C2769" s="80" t="str" cm="1">
        <f t="array" ref="C2769">IF(A2769="","",INDEX(Prime_Sub,MATCH(A2769,Company_Name,0)))</f>
        <v/>
      </c>
      <c r="G2769" s="78" t="str" cm="1">
        <f t="array" ref="G2769">IF(F2769="","",INDEX(LCAT_ID,MATCH(F2769,LCAT_Name,0)))</f>
        <v/>
      </c>
      <c r="K2769" s="78" t="str">
        <f>IFERROR(_xlfn.XLOOKUP($J2769,MSA_Title_List,MSA_Title_List!$A$2:$A$643,"",0),"")</f>
        <v/>
      </c>
    </row>
    <row r="2770" spans="2:11">
      <c r="B2770" s="78" t="str" cm="1">
        <f t="array" ref="B2770">IF(A2770="","",INDEX(CAGE,MATCH(A2770,Company_Name,0)))</f>
        <v/>
      </c>
      <c r="C2770" s="80" t="str" cm="1">
        <f t="array" ref="C2770">IF(A2770="","",INDEX(Prime_Sub,MATCH(A2770,Company_Name,0)))</f>
        <v/>
      </c>
      <c r="G2770" s="78" t="str" cm="1">
        <f t="array" ref="G2770">IF(F2770="","",INDEX(LCAT_ID,MATCH(F2770,LCAT_Name,0)))</f>
        <v/>
      </c>
      <c r="K2770" s="78" t="str">
        <f>IFERROR(_xlfn.XLOOKUP($J2770,MSA_Title_List,MSA_Title_List!$A$2:$A$643,"",0),"")</f>
        <v/>
      </c>
    </row>
    <row r="2771" spans="2:11">
      <c r="B2771" s="78" t="str" cm="1">
        <f t="array" ref="B2771">IF(A2771="","",INDEX(CAGE,MATCH(A2771,Company_Name,0)))</f>
        <v/>
      </c>
      <c r="C2771" s="80" t="str" cm="1">
        <f t="array" ref="C2771">IF(A2771="","",INDEX(Prime_Sub,MATCH(A2771,Company_Name,0)))</f>
        <v/>
      </c>
      <c r="G2771" s="78" t="str" cm="1">
        <f t="array" ref="G2771">IF(F2771="","",INDEX(LCAT_ID,MATCH(F2771,LCAT_Name,0)))</f>
        <v/>
      </c>
      <c r="K2771" s="78" t="str">
        <f>IFERROR(_xlfn.XLOOKUP($J2771,MSA_Title_List,MSA_Title_List!$A$2:$A$643,"",0),"")</f>
        <v/>
      </c>
    </row>
    <row r="2772" spans="2:11">
      <c r="B2772" s="78" t="str" cm="1">
        <f t="array" ref="B2772">IF(A2772="","",INDEX(CAGE,MATCH(A2772,Company_Name,0)))</f>
        <v/>
      </c>
      <c r="C2772" s="80" t="str" cm="1">
        <f t="array" ref="C2772">IF(A2772="","",INDEX(Prime_Sub,MATCH(A2772,Company_Name,0)))</f>
        <v/>
      </c>
      <c r="G2772" s="78" t="str" cm="1">
        <f t="array" ref="G2772">IF(F2772="","",INDEX(LCAT_ID,MATCH(F2772,LCAT_Name,0)))</f>
        <v/>
      </c>
      <c r="K2772" s="78" t="str">
        <f>IFERROR(_xlfn.XLOOKUP($J2772,MSA_Title_List,MSA_Title_List!$A$2:$A$643,"",0),"")</f>
        <v/>
      </c>
    </row>
    <row r="2773" spans="2:11">
      <c r="B2773" s="78" t="str" cm="1">
        <f t="array" ref="B2773">IF(A2773="","",INDEX(CAGE,MATCH(A2773,Company_Name,0)))</f>
        <v/>
      </c>
      <c r="C2773" s="80" t="str" cm="1">
        <f t="array" ref="C2773">IF(A2773="","",INDEX(Prime_Sub,MATCH(A2773,Company_Name,0)))</f>
        <v/>
      </c>
      <c r="G2773" s="78" t="str" cm="1">
        <f t="array" ref="G2773">IF(F2773="","",INDEX(LCAT_ID,MATCH(F2773,LCAT_Name,0)))</f>
        <v/>
      </c>
      <c r="K2773" s="78" t="str">
        <f>IFERROR(_xlfn.XLOOKUP($J2773,MSA_Title_List,MSA_Title_List!$A$2:$A$643,"",0),"")</f>
        <v/>
      </c>
    </row>
    <row r="2774" spans="2:11">
      <c r="B2774" s="78" t="str" cm="1">
        <f t="array" ref="B2774">IF(A2774="","",INDEX(CAGE,MATCH(A2774,Company_Name,0)))</f>
        <v/>
      </c>
      <c r="C2774" s="80" t="str" cm="1">
        <f t="array" ref="C2774">IF(A2774="","",INDEX(Prime_Sub,MATCH(A2774,Company_Name,0)))</f>
        <v/>
      </c>
      <c r="G2774" s="78" t="str" cm="1">
        <f t="array" ref="G2774">IF(F2774="","",INDEX(LCAT_ID,MATCH(F2774,LCAT_Name,0)))</f>
        <v/>
      </c>
      <c r="K2774" s="78" t="str">
        <f>IFERROR(_xlfn.XLOOKUP($J2774,MSA_Title_List,MSA_Title_List!$A$2:$A$643,"",0),"")</f>
        <v/>
      </c>
    </row>
    <row r="2775" spans="2:11">
      <c r="B2775" s="78" t="str" cm="1">
        <f t="array" ref="B2775">IF(A2775="","",INDEX(CAGE,MATCH(A2775,Company_Name,0)))</f>
        <v/>
      </c>
      <c r="C2775" s="80" t="str" cm="1">
        <f t="array" ref="C2775">IF(A2775="","",INDEX(Prime_Sub,MATCH(A2775,Company_Name,0)))</f>
        <v/>
      </c>
      <c r="G2775" s="78" t="str" cm="1">
        <f t="array" ref="G2775">IF(F2775="","",INDEX(LCAT_ID,MATCH(F2775,LCAT_Name,0)))</f>
        <v/>
      </c>
      <c r="K2775" s="78" t="str">
        <f>IFERROR(_xlfn.XLOOKUP($J2775,MSA_Title_List,MSA_Title_List!$A$2:$A$643,"",0),"")</f>
        <v/>
      </c>
    </row>
    <row r="2776" spans="2:11">
      <c r="B2776" s="78" t="str" cm="1">
        <f t="array" ref="B2776">IF(A2776="","",INDEX(CAGE,MATCH(A2776,Company_Name,0)))</f>
        <v/>
      </c>
      <c r="C2776" s="80" t="str" cm="1">
        <f t="array" ref="C2776">IF(A2776="","",INDEX(Prime_Sub,MATCH(A2776,Company_Name,0)))</f>
        <v/>
      </c>
      <c r="G2776" s="78" t="str" cm="1">
        <f t="array" ref="G2776">IF(F2776="","",INDEX(LCAT_ID,MATCH(F2776,LCAT_Name,0)))</f>
        <v/>
      </c>
      <c r="K2776" s="78" t="str">
        <f>IFERROR(_xlfn.XLOOKUP($J2776,MSA_Title_List,MSA_Title_List!$A$2:$A$643,"",0),"")</f>
        <v/>
      </c>
    </row>
    <row r="2777" spans="2:11">
      <c r="B2777" s="78" t="str" cm="1">
        <f t="array" ref="B2777">IF(A2777="","",INDEX(CAGE,MATCH(A2777,Company_Name,0)))</f>
        <v/>
      </c>
      <c r="C2777" s="80" t="str" cm="1">
        <f t="array" ref="C2777">IF(A2777="","",INDEX(Prime_Sub,MATCH(A2777,Company_Name,0)))</f>
        <v/>
      </c>
      <c r="G2777" s="78" t="str" cm="1">
        <f t="array" ref="G2777">IF(F2777="","",INDEX(LCAT_ID,MATCH(F2777,LCAT_Name,0)))</f>
        <v/>
      </c>
      <c r="K2777" s="78" t="str">
        <f>IFERROR(_xlfn.XLOOKUP($J2777,MSA_Title_List,MSA_Title_List!$A$2:$A$643,"",0),"")</f>
        <v/>
      </c>
    </row>
    <row r="2778" spans="2:11">
      <c r="B2778" s="78" t="str" cm="1">
        <f t="array" ref="B2778">IF(A2778="","",INDEX(CAGE,MATCH(A2778,Company_Name,0)))</f>
        <v/>
      </c>
      <c r="C2778" s="80" t="str" cm="1">
        <f t="array" ref="C2778">IF(A2778="","",INDEX(Prime_Sub,MATCH(A2778,Company_Name,0)))</f>
        <v/>
      </c>
      <c r="G2778" s="78" t="str" cm="1">
        <f t="array" ref="G2778">IF(F2778="","",INDEX(LCAT_ID,MATCH(F2778,LCAT_Name,0)))</f>
        <v/>
      </c>
      <c r="K2778" s="78" t="str">
        <f>IFERROR(_xlfn.XLOOKUP($J2778,MSA_Title_List,MSA_Title_List!$A$2:$A$643,"",0),"")</f>
        <v/>
      </c>
    </row>
    <row r="2779" spans="2:11">
      <c r="B2779" s="78" t="str" cm="1">
        <f t="array" ref="B2779">IF(A2779="","",INDEX(CAGE,MATCH(A2779,Company_Name,0)))</f>
        <v/>
      </c>
      <c r="C2779" s="80" t="str" cm="1">
        <f t="array" ref="C2779">IF(A2779="","",INDEX(Prime_Sub,MATCH(A2779,Company_Name,0)))</f>
        <v/>
      </c>
      <c r="G2779" s="78" t="str" cm="1">
        <f t="array" ref="G2779">IF(F2779="","",INDEX(LCAT_ID,MATCH(F2779,LCAT_Name,0)))</f>
        <v/>
      </c>
      <c r="K2779" s="78" t="str">
        <f>IFERROR(_xlfn.XLOOKUP($J2779,MSA_Title_List,MSA_Title_List!$A$2:$A$643,"",0),"")</f>
        <v/>
      </c>
    </row>
    <row r="2780" spans="2:11">
      <c r="B2780" s="78" t="str" cm="1">
        <f t="array" ref="B2780">IF(A2780="","",INDEX(CAGE,MATCH(A2780,Company_Name,0)))</f>
        <v/>
      </c>
      <c r="C2780" s="80" t="str" cm="1">
        <f t="array" ref="C2780">IF(A2780="","",INDEX(Prime_Sub,MATCH(A2780,Company_Name,0)))</f>
        <v/>
      </c>
      <c r="G2780" s="78" t="str" cm="1">
        <f t="array" ref="G2780">IF(F2780="","",INDEX(LCAT_ID,MATCH(F2780,LCAT_Name,0)))</f>
        <v/>
      </c>
      <c r="K2780" s="78" t="str">
        <f>IFERROR(_xlfn.XLOOKUP($J2780,MSA_Title_List,MSA_Title_List!$A$2:$A$643,"",0),"")</f>
        <v/>
      </c>
    </row>
    <row r="2781" spans="2:11">
      <c r="B2781" s="78" t="str" cm="1">
        <f t="array" ref="B2781">IF(A2781="","",INDEX(CAGE,MATCH(A2781,Company_Name,0)))</f>
        <v/>
      </c>
      <c r="C2781" s="80" t="str" cm="1">
        <f t="array" ref="C2781">IF(A2781="","",INDEX(Prime_Sub,MATCH(A2781,Company_Name,0)))</f>
        <v/>
      </c>
      <c r="G2781" s="78" t="str" cm="1">
        <f t="array" ref="G2781">IF(F2781="","",INDEX(LCAT_ID,MATCH(F2781,LCAT_Name,0)))</f>
        <v/>
      </c>
      <c r="K2781" s="78" t="str">
        <f>IFERROR(_xlfn.XLOOKUP($J2781,MSA_Title_List,MSA_Title_List!$A$2:$A$643,"",0),"")</f>
        <v/>
      </c>
    </row>
    <row r="2782" spans="2:11">
      <c r="B2782" s="78" t="str" cm="1">
        <f t="array" ref="B2782">IF(A2782="","",INDEX(CAGE,MATCH(A2782,Company_Name,0)))</f>
        <v/>
      </c>
      <c r="C2782" s="80" t="str" cm="1">
        <f t="array" ref="C2782">IF(A2782="","",INDEX(Prime_Sub,MATCH(A2782,Company_Name,0)))</f>
        <v/>
      </c>
      <c r="G2782" s="78" t="str" cm="1">
        <f t="array" ref="G2782">IF(F2782="","",INDEX(LCAT_ID,MATCH(F2782,LCAT_Name,0)))</f>
        <v/>
      </c>
      <c r="K2782" s="78" t="str">
        <f>IFERROR(_xlfn.XLOOKUP($J2782,MSA_Title_List,MSA_Title_List!$A$2:$A$643,"",0),"")</f>
        <v/>
      </c>
    </row>
    <row r="2783" spans="2:11">
      <c r="B2783" s="78" t="str" cm="1">
        <f t="array" ref="B2783">IF(A2783="","",INDEX(CAGE,MATCH(A2783,Company_Name,0)))</f>
        <v/>
      </c>
      <c r="C2783" s="80" t="str" cm="1">
        <f t="array" ref="C2783">IF(A2783="","",INDEX(Prime_Sub,MATCH(A2783,Company_Name,0)))</f>
        <v/>
      </c>
      <c r="G2783" s="78" t="str" cm="1">
        <f t="array" ref="G2783">IF(F2783="","",INDEX(LCAT_ID,MATCH(F2783,LCAT_Name,0)))</f>
        <v/>
      </c>
      <c r="K2783" s="78" t="str">
        <f>IFERROR(_xlfn.XLOOKUP($J2783,MSA_Title_List,MSA_Title_List!$A$2:$A$643,"",0),"")</f>
        <v/>
      </c>
    </row>
    <row r="2784" spans="2:11">
      <c r="B2784" s="78" t="str" cm="1">
        <f t="array" ref="B2784">IF(A2784="","",INDEX(CAGE,MATCH(A2784,Company_Name,0)))</f>
        <v/>
      </c>
      <c r="C2784" s="80" t="str" cm="1">
        <f t="array" ref="C2784">IF(A2784="","",INDEX(Prime_Sub,MATCH(A2784,Company_Name,0)))</f>
        <v/>
      </c>
      <c r="G2784" s="78" t="str" cm="1">
        <f t="array" ref="G2784">IF(F2784="","",INDEX(LCAT_ID,MATCH(F2784,LCAT_Name,0)))</f>
        <v/>
      </c>
      <c r="K2784" s="78" t="str">
        <f>IFERROR(_xlfn.XLOOKUP($J2784,MSA_Title_List,MSA_Title_List!$A$2:$A$643,"",0),"")</f>
        <v/>
      </c>
    </row>
    <row r="2785" spans="2:11">
      <c r="B2785" s="78" t="str" cm="1">
        <f t="array" ref="B2785">IF(A2785="","",INDEX(CAGE,MATCH(A2785,Company_Name,0)))</f>
        <v/>
      </c>
      <c r="C2785" s="80" t="str" cm="1">
        <f t="array" ref="C2785">IF(A2785="","",INDEX(Prime_Sub,MATCH(A2785,Company_Name,0)))</f>
        <v/>
      </c>
      <c r="G2785" s="78" t="str" cm="1">
        <f t="array" ref="G2785">IF(F2785="","",INDEX(LCAT_ID,MATCH(F2785,LCAT_Name,0)))</f>
        <v/>
      </c>
      <c r="K2785" s="78" t="str">
        <f>IFERROR(_xlfn.XLOOKUP($J2785,MSA_Title_List,MSA_Title_List!$A$2:$A$643,"",0),"")</f>
        <v/>
      </c>
    </row>
    <row r="2786" spans="2:11">
      <c r="B2786" s="78" t="str" cm="1">
        <f t="array" ref="B2786">IF(A2786="","",INDEX(CAGE,MATCH(A2786,Company_Name,0)))</f>
        <v/>
      </c>
      <c r="C2786" s="80" t="str" cm="1">
        <f t="array" ref="C2786">IF(A2786="","",INDEX(Prime_Sub,MATCH(A2786,Company_Name,0)))</f>
        <v/>
      </c>
      <c r="G2786" s="78" t="str" cm="1">
        <f t="array" ref="G2786">IF(F2786="","",INDEX(LCAT_ID,MATCH(F2786,LCAT_Name,0)))</f>
        <v/>
      </c>
      <c r="K2786" s="78" t="str">
        <f>IFERROR(_xlfn.XLOOKUP($J2786,MSA_Title_List,MSA_Title_List!$A$2:$A$643,"",0),"")</f>
        <v/>
      </c>
    </row>
    <row r="2787" spans="2:11">
      <c r="B2787" s="78" t="str" cm="1">
        <f t="array" ref="B2787">IF(A2787="","",INDEX(CAGE,MATCH(A2787,Company_Name,0)))</f>
        <v/>
      </c>
      <c r="C2787" s="80" t="str" cm="1">
        <f t="array" ref="C2787">IF(A2787="","",INDEX(Prime_Sub,MATCH(A2787,Company_Name,0)))</f>
        <v/>
      </c>
      <c r="G2787" s="78" t="str" cm="1">
        <f t="array" ref="G2787">IF(F2787="","",INDEX(LCAT_ID,MATCH(F2787,LCAT_Name,0)))</f>
        <v/>
      </c>
      <c r="K2787" s="78" t="str">
        <f>IFERROR(_xlfn.XLOOKUP($J2787,MSA_Title_List,MSA_Title_List!$A$2:$A$643,"",0),"")</f>
        <v/>
      </c>
    </row>
    <row r="2788" spans="2:11">
      <c r="B2788" s="78" t="str" cm="1">
        <f t="array" ref="B2788">IF(A2788="","",INDEX(CAGE,MATCH(A2788,Company_Name,0)))</f>
        <v/>
      </c>
      <c r="C2788" s="80" t="str" cm="1">
        <f t="array" ref="C2788">IF(A2788="","",INDEX(Prime_Sub,MATCH(A2788,Company_Name,0)))</f>
        <v/>
      </c>
      <c r="G2788" s="78" t="str" cm="1">
        <f t="array" ref="G2788">IF(F2788="","",INDEX(LCAT_ID,MATCH(F2788,LCAT_Name,0)))</f>
        <v/>
      </c>
      <c r="K2788" s="78" t="str">
        <f>IFERROR(_xlfn.XLOOKUP($J2788,MSA_Title_List,MSA_Title_List!$A$2:$A$643,"",0),"")</f>
        <v/>
      </c>
    </row>
    <row r="2789" spans="2:11">
      <c r="B2789" s="78" t="str" cm="1">
        <f t="array" ref="B2789">IF(A2789="","",INDEX(CAGE,MATCH(A2789,Company_Name,0)))</f>
        <v/>
      </c>
      <c r="C2789" s="80" t="str" cm="1">
        <f t="array" ref="C2789">IF(A2789="","",INDEX(Prime_Sub,MATCH(A2789,Company_Name,0)))</f>
        <v/>
      </c>
      <c r="G2789" s="78" t="str" cm="1">
        <f t="array" ref="G2789">IF(F2789="","",INDEX(LCAT_ID,MATCH(F2789,LCAT_Name,0)))</f>
        <v/>
      </c>
      <c r="K2789" s="78" t="str">
        <f>IFERROR(_xlfn.XLOOKUP($J2789,MSA_Title_List,MSA_Title_List!$A$2:$A$643,"",0),"")</f>
        <v/>
      </c>
    </row>
    <row r="2790" spans="2:11">
      <c r="B2790" s="78" t="str" cm="1">
        <f t="array" ref="B2790">IF(A2790="","",INDEX(CAGE,MATCH(A2790,Company_Name,0)))</f>
        <v/>
      </c>
      <c r="C2790" s="80" t="str" cm="1">
        <f t="array" ref="C2790">IF(A2790="","",INDEX(Prime_Sub,MATCH(A2790,Company_Name,0)))</f>
        <v/>
      </c>
      <c r="G2790" s="78" t="str" cm="1">
        <f t="array" ref="G2790">IF(F2790="","",INDEX(LCAT_ID,MATCH(F2790,LCAT_Name,0)))</f>
        <v/>
      </c>
      <c r="K2790" s="78" t="str">
        <f>IFERROR(_xlfn.XLOOKUP($J2790,MSA_Title_List,MSA_Title_List!$A$2:$A$643,"",0),"")</f>
        <v/>
      </c>
    </row>
    <row r="2791" spans="2:11">
      <c r="B2791" s="78" t="str" cm="1">
        <f t="array" ref="B2791">IF(A2791="","",INDEX(CAGE,MATCH(A2791,Company_Name,0)))</f>
        <v/>
      </c>
      <c r="C2791" s="80" t="str" cm="1">
        <f t="array" ref="C2791">IF(A2791="","",INDEX(Prime_Sub,MATCH(A2791,Company_Name,0)))</f>
        <v/>
      </c>
      <c r="G2791" s="78" t="str" cm="1">
        <f t="array" ref="G2791">IF(F2791="","",INDEX(LCAT_ID,MATCH(F2791,LCAT_Name,0)))</f>
        <v/>
      </c>
      <c r="K2791" s="78" t="str">
        <f>IFERROR(_xlfn.XLOOKUP($J2791,MSA_Title_List,MSA_Title_List!$A$2:$A$643,"",0),"")</f>
        <v/>
      </c>
    </row>
    <row r="2792" spans="2:11">
      <c r="B2792" s="78" t="str" cm="1">
        <f t="array" ref="B2792">IF(A2792="","",INDEX(CAGE,MATCH(A2792,Company_Name,0)))</f>
        <v/>
      </c>
      <c r="C2792" s="80" t="str" cm="1">
        <f t="array" ref="C2792">IF(A2792="","",INDEX(Prime_Sub,MATCH(A2792,Company_Name,0)))</f>
        <v/>
      </c>
      <c r="G2792" s="78" t="str" cm="1">
        <f t="array" ref="G2792">IF(F2792="","",INDEX(LCAT_ID,MATCH(F2792,LCAT_Name,0)))</f>
        <v/>
      </c>
      <c r="K2792" s="78" t="str">
        <f>IFERROR(_xlfn.XLOOKUP($J2792,MSA_Title_List,MSA_Title_List!$A$2:$A$643,"",0),"")</f>
        <v/>
      </c>
    </row>
    <row r="2793" spans="2:11">
      <c r="B2793" s="78" t="str" cm="1">
        <f t="array" ref="B2793">IF(A2793="","",INDEX(CAGE,MATCH(A2793,Company_Name,0)))</f>
        <v/>
      </c>
      <c r="C2793" s="80" t="str" cm="1">
        <f t="array" ref="C2793">IF(A2793="","",INDEX(Prime_Sub,MATCH(A2793,Company_Name,0)))</f>
        <v/>
      </c>
      <c r="G2793" s="78" t="str" cm="1">
        <f t="array" ref="G2793">IF(F2793="","",INDEX(LCAT_ID,MATCH(F2793,LCAT_Name,0)))</f>
        <v/>
      </c>
      <c r="K2793" s="78" t="str">
        <f>IFERROR(_xlfn.XLOOKUP($J2793,MSA_Title_List,MSA_Title_List!$A$2:$A$643,"",0),"")</f>
        <v/>
      </c>
    </row>
    <row r="2794" spans="2:11">
      <c r="B2794" s="78" t="str" cm="1">
        <f t="array" ref="B2794">IF(A2794="","",INDEX(CAGE,MATCH(A2794,Company_Name,0)))</f>
        <v/>
      </c>
      <c r="C2794" s="80" t="str" cm="1">
        <f t="array" ref="C2794">IF(A2794="","",INDEX(Prime_Sub,MATCH(A2794,Company_Name,0)))</f>
        <v/>
      </c>
      <c r="G2794" s="78" t="str" cm="1">
        <f t="array" ref="G2794">IF(F2794="","",INDEX(LCAT_ID,MATCH(F2794,LCAT_Name,0)))</f>
        <v/>
      </c>
      <c r="K2794" s="78" t="str">
        <f>IFERROR(_xlfn.XLOOKUP($J2794,MSA_Title_List,MSA_Title_List!$A$2:$A$643,"",0),"")</f>
        <v/>
      </c>
    </row>
    <row r="2795" spans="2:11">
      <c r="B2795" s="78" t="str" cm="1">
        <f t="array" ref="B2795">IF(A2795="","",INDEX(CAGE,MATCH(A2795,Company_Name,0)))</f>
        <v/>
      </c>
      <c r="C2795" s="80" t="str" cm="1">
        <f t="array" ref="C2795">IF(A2795="","",INDEX(Prime_Sub,MATCH(A2795,Company_Name,0)))</f>
        <v/>
      </c>
      <c r="G2795" s="78" t="str" cm="1">
        <f t="array" ref="G2795">IF(F2795="","",INDEX(LCAT_ID,MATCH(F2795,LCAT_Name,0)))</f>
        <v/>
      </c>
      <c r="K2795" s="78" t="str">
        <f>IFERROR(_xlfn.XLOOKUP($J2795,MSA_Title_List,MSA_Title_List!$A$2:$A$643,"",0),"")</f>
        <v/>
      </c>
    </row>
    <row r="2796" spans="2:11">
      <c r="B2796" s="78" t="str" cm="1">
        <f t="array" ref="B2796">IF(A2796="","",INDEX(CAGE,MATCH(A2796,Company_Name,0)))</f>
        <v/>
      </c>
      <c r="C2796" s="80" t="str" cm="1">
        <f t="array" ref="C2796">IF(A2796="","",INDEX(Prime_Sub,MATCH(A2796,Company_Name,0)))</f>
        <v/>
      </c>
      <c r="G2796" s="78" t="str" cm="1">
        <f t="array" ref="G2796">IF(F2796="","",INDEX(LCAT_ID,MATCH(F2796,LCAT_Name,0)))</f>
        <v/>
      </c>
      <c r="K2796" s="78" t="str">
        <f>IFERROR(_xlfn.XLOOKUP($J2796,MSA_Title_List,MSA_Title_List!$A$2:$A$643,"",0),"")</f>
        <v/>
      </c>
    </row>
    <row r="2797" spans="2:11">
      <c r="B2797" s="78" t="str" cm="1">
        <f t="array" ref="B2797">IF(A2797="","",INDEX(CAGE,MATCH(A2797,Company_Name,0)))</f>
        <v/>
      </c>
      <c r="C2797" s="80" t="str" cm="1">
        <f t="array" ref="C2797">IF(A2797="","",INDEX(Prime_Sub,MATCH(A2797,Company_Name,0)))</f>
        <v/>
      </c>
      <c r="G2797" s="78" t="str" cm="1">
        <f t="array" ref="G2797">IF(F2797="","",INDEX(LCAT_ID,MATCH(F2797,LCAT_Name,0)))</f>
        <v/>
      </c>
      <c r="K2797" s="78" t="str">
        <f>IFERROR(_xlfn.XLOOKUP($J2797,MSA_Title_List,MSA_Title_List!$A$2:$A$643,"",0),"")</f>
        <v/>
      </c>
    </row>
    <row r="2798" spans="2:11">
      <c r="B2798" s="78" t="str" cm="1">
        <f t="array" ref="B2798">IF(A2798="","",INDEX(CAGE,MATCH(A2798,Company_Name,0)))</f>
        <v/>
      </c>
      <c r="C2798" s="80" t="str" cm="1">
        <f t="array" ref="C2798">IF(A2798="","",INDEX(Prime_Sub,MATCH(A2798,Company_Name,0)))</f>
        <v/>
      </c>
      <c r="G2798" s="78" t="str" cm="1">
        <f t="array" ref="G2798">IF(F2798="","",INDEX(LCAT_ID,MATCH(F2798,LCAT_Name,0)))</f>
        <v/>
      </c>
      <c r="K2798" s="78" t="str">
        <f>IFERROR(_xlfn.XLOOKUP($J2798,MSA_Title_List,MSA_Title_List!$A$2:$A$643,"",0),"")</f>
        <v/>
      </c>
    </row>
    <row r="2799" spans="2:11">
      <c r="B2799" s="78" t="str" cm="1">
        <f t="array" ref="B2799">IF(A2799="","",INDEX(CAGE,MATCH(A2799,Company_Name,0)))</f>
        <v/>
      </c>
      <c r="C2799" s="80" t="str" cm="1">
        <f t="array" ref="C2799">IF(A2799="","",INDEX(Prime_Sub,MATCH(A2799,Company_Name,0)))</f>
        <v/>
      </c>
      <c r="G2799" s="78" t="str" cm="1">
        <f t="array" ref="G2799">IF(F2799="","",INDEX(LCAT_ID,MATCH(F2799,LCAT_Name,0)))</f>
        <v/>
      </c>
      <c r="K2799" s="78" t="str">
        <f>IFERROR(_xlfn.XLOOKUP($J2799,MSA_Title_List,MSA_Title_List!$A$2:$A$643,"",0),"")</f>
        <v/>
      </c>
    </row>
    <row r="2800" spans="2:11">
      <c r="B2800" s="78" t="str" cm="1">
        <f t="array" ref="B2800">IF(A2800="","",INDEX(CAGE,MATCH(A2800,Company_Name,0)))</f>
        <v/>
      </c>
      <c r="C2800" s="80" t="str" cm="1">
        <f t="array" ref="C2800">IF(A2800="","",INDEX(Prime_Sub,MATCH(A2800,Company_Name,0)))</f>
        <v/>
      </c>
      <c r="G2800" s="78" t="str" cm="1">
        <f t="array" ref="G2800">IF(F2800="","",INDEX(LCAT_ID,MATCH(F2800,LCAT_Name,0)))</f>
        <v/>
      </c>
      <c r="K2800" s="78" t="str">
        <f>IFERROR(_xlfn.XLOOKUP($J2800,MSA_Title_List,MSA_Title_List!$A$2:$A$643,"",0),"")</f>
        <v/>
      </c>
    </row>
    <row r="2801" spans="2:11">
      <c r="B2801" s="78" t="str" cm="1">
        <f t="array" ref="B2801">IF(A2801="","",INDEX(CAGE,MATCH(A2801,Company_Name,0)))</f>
        <v/>
      </c>
      <c r="C2801" s="80" t="str" cm="1">
        <f t="array" ref="C2801">IF(A2801="","",INDEX(Prime_Sub,MATCH(A2801,Company_Name,0)))</f>
        <v/>
      </c>
      <c r="G2801" s="78" t="str" cm="1">
        <f t="array" ref="G2801">IF(F2801="","",INDEX(LCAT_ID,MATCH(F2801,LCAT_Name,0)))</f>
        <v/>
      </c>
      <c r="K2801" s="78" t="str">
        <f>IFERROR(_xlfn.XLOOKUP($J2801,MSA_Title_List,MSA_Title_List!$A$2:$A$643,"",0),"")</f>
        <v/>
      </c>
    </row>
    <row r="2802" spans="2:11">
      <c r="B2802" s="78" t="str" cm="1">
        <f t="array" ref="B2802">IF(A2802="","",INDEX(CAGE,MATCH(A2802,Company_Name,0)))</f>
        <v/>
      </c>
      <c r="C2802" s="80" t="str" cm="1">
        <f t="array" ref="C2802">IF(A2802="","",INDEX(Prime_Sub,MATCH(A2802,Company_Name,0)))</f>
        <v/>
      </c>
      <c r="G2802" s="78" t="str" cm="1">
        <f t="array" ref="G2802">IF(F2802="","",INDEX(LCAT_ID,MATCH(F2802,LCAT_Name,0)))</f>
        <v/>
      </c>
      <c r="K2802" s="78" t="str">
        <f>IFERROR(_xlfn.XLOOKUP($J2802,MSA_Title_List,MSA_Title_List!$A$2:$A$643,"",0),"")</f>
        <v/>
      </c>
    </row>
    <row r="2803" spans="2:11">
      <c r="B2803" s="78" t="str" cm="1">
        <f t="array" ref="B2803">IF(A2803="","",INDEX(CAGE,MATCH(A2803,Company_Name,0)))</f>
        <v/>
      </c>
      <c r="C2803" s="80" t="str" cm="1">
        <f t="array" ref="C2803">IF(A2803="","",INDEX(Prime_Sub,MATCH(A2803,Company_Name,0)))</f>
        <v/>
      </c>
      <c r="G2803" s="78" t="str" cm="1">
        <f t="array" ref="G2803">IF(F2803="","",INDEX(LCAT_ID,MATCH(F2803,LCAT_Name,0)))</f>
        <v/>
      </c>
      <c r="K2803" s="78" t="str">
        <f>IFERROR(_xlfn.XLOOKUP($J2803,MSA_Title_List,MSA_Title_List!$A$2:$A$643,"",0),"")</f>
        <v/>
      </c>
    </row>
    <row r="2804" spans="2:11">
      <c r="B2804" s="78" t="str" cm="1">
        <f t="array" ref="B2804">IF(A2804="","",INDEX(CAGE,MATCH(A2804,Company_Name,0)))</f>
        <v/>
      </c>
      <c r="C2804" s="80" t="str" cm="1">
        <f t="array" ref="C2804">IF(A2804="","",INDEX(Prime_Sub,MATCH(A2804,Company_Name,0)))</f>
        <v/>
      </c>
      <c r="G2804" s="78" t="str" cm="1">
        <f t="array" ref="G2804">IF(F2804="","",INDEX(LCAT_ID,MATCH(F2804,LCAT_Name,0)))</f>
        <v/>
      </c>
      <c r="K2804" s="78" t="str">
        <f>IFERROR(_xlfn.XLOOKUP($J2804,MSA_Title_List,MSA_Title_List!$A$2:$A$643,"",0),"")</f>
        <v/>
      </c>
    </row>
    <row r="2805" spans="2:11">
      <c r="B2805" s="78" t="str" cm="1">
        <f t="array" ref="B2805">IF(A2805="","",INDEX(CAGE,MATCH(A2805,Company_Name,0)))</f>
        <v/>
      </c>
      <c r="C2805" s="80" t="str" cm="1">
        <f t="array" ref="C2805">IF(A2805="","",INDEX(Prime_Sub,MATCH(A2805,Company_Name,0)))</f>
        <v/>
      </c>
      <c r="G2805" s="78" t="str" cm="1">
        <f t="array" ref="G2805">IF(F2805="","",INDEX(LCAT_ID,MATCH(F2805,LCAT_Name,0)))</f>
        <v/>
      </c>
      <c r="K2805" s="78" t="str">
        <f>IFERROR(_xlfn.XLOOKUP($J2805,MSA_Title_List,MSA_Title_List!$A$2:$A$643,"",0),"")</f>
        <v/>
      </c>
    </row>
    <row r="2806" spans="2:11">
      <c r="B2806" s="78" t="str" cm="1">
        <f t="array" ref="B2806">IF(A2806="","",INDEX(CAGE,MATCH(A2806,Company_Name,0)))</f>
        <v/>
      </c>
      <c r="C2806" s="80" t="str" cm="1">
        <f t="array" ref="C2806">IF(A2806="","",INDEX(Prime_Sub,MATCH(A2806,Company_Name,0)))</f>
        <v/>
      </c>
      <c r="G2806" s="78" t="str" cm="1">
        <f t="array" ref="G2806">IF(F2806="","",INDEX(LCAT_ID,MATCH(F2806,LCAT_Name,0)))</f>
        <v/>
      </c>
      <c r="K2806" s="78" t="str">
        <f>IFERROR(_xlfn.XLOOKUP($J2806,MSA_Title_List,MSA_Title_List!$A$2:$A$643,"",0),"")</f>
        <v/>
      </c>
    </row>
    <row r="2807" spans="2:11">
      <c r="B2807" s="78" t="str" cm="1">
        <f t="array" ref="B2807">IF(A2807="","",INDEX(CAGE,MATCH(A2807,Company_Name,0)))</f>
        <v/>
      </c>
      <c r="C2807" s="80" t="str" cm="1">
        <f t="array" ref="C2807">IF(A2807="","",INDEX(Prime_Sub,MATCH(A2807,Company_Name,0)))</f>
        <v/>
      </c>
      <c r="G2807" s="78" t="str" cm="1">
        <f t="array" ref="G2807">IF(F2807="","",INDEX(LCAT_ID,MATCH(F2807,LCAT_Name,0)))</f>
        <v/>
      </c>
      <c r="K2807" s="78" t="str">
        <f>IFERROR(_xlfn.XLOOKUP($J2807,MSA_Title_List,MSA_Title_List!$A$2:$A$643,"",0),"")</f>
        <v/>
      </c>
    </row>
    <row r="2808" spans="2:11">
      <c r="B2808" s="78" t="str" cm="1">
        <f t="array" ref="B2808">IF(A2808="","",INDEX(CAGE,MATCH(A2808,Company_Name,0)))</f>
        <v/>
      </c>
      <c r="C2808" s="80" t="str" cm="1">
        <f t="array" ref="C2808">IF(A2808="","",INDEX(Prime_Sub,MATCH(A2808,Company_Name,0)))</f>
        <v/>
      </c>
      <c r="G2808" s="78" t="str" cm="1">
        <f t="array" ref="G2808">IF(F2808="","",INDEX(LCAT_ID,MATCH(F2808,LCAT_Name,0)))</f>
        <v/>
      </c>
      <c r="K2808" s="78" t="str">
        <f>IFERROR(_xlfn.XLOOKUP($J2808,MSA_Title_List,MSA_Title_List!$A$2:$A$643,"",0),"")</f>
        <v/>
      </c>
    </row>
    <row r="2809" spans="2:11">
      <c r="B2809" s="78" t="str" cm="1">
        <f t="array" ref="B2809">IF(A2809="","",INDEX(CAGE,MATCH(A2809,Company_Name,0)))</f>
        <v/>
      </c>
      <c r="C2809" s="80" t="str" cm="1">
        <f t="array" ref="C2809">IF(A2809="","",INDEX(Prime_Sub,MATCH(A2809,Company_Name,0)))</f>
        <v/>
      </c>
      <c r="G2809" s="78" t="str" cm="1">
        <f t="array" ref="G2809">IF(F2809="","",INDEX(LCAT_ID,MATCH(F2809,LCAT_Name,0)))</f>
        <v/>
      </c>
      <c r="K2809" s="78" t="str">
        <f>IFERROR(_xlfn.XLOOKUP($J2809,MSA_Title_List,MSA_Title_List!$A$2:$A$643,"",0),"")</f>
        <v/>
      </c>
    </row>
    <row r="2810" spans="2:11">
      <c r="B2810" s="78" t="str" cm="1">
        <f t="array" ref="B2810">IF(A2810="","",INDEX(CAGE,MATCH(A2810,Company_Name,0)))</f>
        <v/>
      </c>
      <c r="C2810" s="80" t="str" cm="1">
        <f t="array" ref="C2810">IF(A2810="","",INDEX(Prime_Sub,MATCH(A2810,Company_Name,0)))</f>
        <v/>
      </c>
      <c r="G2810" s="78" t="str" cm="1">
        <f t="array" ref="G2810">IF(F2810="","",INDEX(LCAT_ID,MATCH(F2810,LCAT_Name,0)))</f>
        <v/>
      </c>
      <c r="K2810" s="78" t="str">
        <f>IFERROR(_xlfn.XLOOKUP($J2810,MSA_Title_List,MSA_Title_List!$A$2:$A$643,"",0),"")</f>
        <v/>
      </c>
    </row>
    <row r="2811" spans="2:11">
      <c r="B2811" s="78" t="str" cm="1">
        <f t="array" ref="B2811">IF(A2811="","",INDEX(CAGE,MATCH(A2811,Company_Name,0)))</f>
        <v/>
      </c>
      <c r="C2811" s="80" t="str" cm="1">
        <f t="array" ref="C2811">IF(A2811="","",INDEX(Prime_Sub,MATCH(A2811,Company_Name,0)))</f>
        <v/>
      </c>
      <c r="G2811" s="78" t="str" cm="1">
        <f t="array" ref="G2811">IF(F2811="","",INDEX(LCAT_ID,MATCH(F2811,LCAT_Name,0)))</f>
        <v/>
      </c>
      <c r="K2811" s="78" t="str">
        <f>IFERROR(_xlfn.XLOOKUP($J2811,MSA_Title_List,MSA_Title_List!$A$2:$A$643,"",0),"")</f>
        <v/>
      </c>
    </row>
    <row r="2812" spans="2:11">
      <c r="B2812" s="78" t="str" cm="1">
        <f t="array" ref="B2812">IF(A2812="","",INDEX(CAGE,MATCH(A2812,Company_Name,0)))</f>
        <v/>
      </c>
      <c r="C2812" s="80" t="str" cm="1">
        <f t="array" ref="C2812">IF(A2812="","",INDEX(Prime_Sub,MATCH(A2812,Company_Name,0)))</f>
        <v/>
      </c>
      <c r="G2812" s="78" t="str" cm="1">
        <f t="array" ref="G2812">IF(F2812="","",INDEX(LCAT_ID,MATCH(F2812,LCAT_Name,0)))</f>
        <v/>
      </c>
      <c r="K2812" s="78" t="str">
        <f>IFERROR(_xlfn.XLOOKUP($J2812,MSA_Title_List,MSA_Title_List!$A$2:$A$643,"",0),"")</f>
        <v/>
      </c>
    </row>
    <row r="2813" spans="2:11">
      <c r="B2813" s="78" t="str" cm="1">
        <f t="array" ref="B2813">IF(A2813="","",INDEX(CAGE,MATCH(A2813,Company_Name,0)))</f>
        <v/>
      </c>
      <c r="C2813" s="80" t="str" cm="1">
        <f t="array" ref="C2813">IF(A2813="","",INDEX(Prime_Sub,MATCH(A2813,Company_Name,0)))</f>
        <v/>
      </c>
      <c r="G2813" s="78" t="str" cm="1">
        <f t="array" ref="G2813">IF(F2813="","",INDEX(LCAT_ID,MATCH(F2813,LCAT_Name,0)))</f>
        <v/>
      </c>
      <c r="K2813" s="78" t="str">
        <f>IFERROR(_xlfn.XLOOKUP($J2813,MSA_Title_List,MSA_Title_List!$A$2:$A$643,"",0),"")</f>
        <v/>
      </c>
    </row>
    <row r="2814" spans="2:11">
      <c r="B2814" s="78" t="str" cm="1">
        <f t="array" ref="B2814">IF(A2814="","",INDEX(CAGE,MATCH(A2814,Company_Name,0)))</f>
        <v/>
      </c>
      <c r="C2814" s="80" t="str" cm="1">
        <f t="array" ref="C2814">IF(A2814="","",INDEX(Prime_Sub,MATCH(A2814,Company_Name,0)))</f>
        <v/>
      </c>
      <c r="G2814" s="78" t="str" cm="1">
        <f t="array" ref="G2814">IF(F2814="","",INDEX(LCAT_ID,MATCH(F2814,LCAT_Name,0)))</f>
        <v/>
      </c>
      <c r="K2814" s="78" t="str">
        <f>IFERROR(_xlfn.XLOOKUP($J2814,MSA_Title_List,MSA_Title_List!$A$2:$A$643,"",0),"")</f>
        <v/>
      </c>
    </row>
    <row r="2815" spans="2:11">
      <c r="B2815" s="78" t="str" cm="1">
        <f t="array" ref="B2815">IF(A2815="","",INDEX(CAGE,MATCH(A2815,Company_Name,0)))</f>
        <v/>
      </c>
      <c r="C2815" s="80" t="str" cm="1">
        <f t="array" ref="C2815">IF(A2815="","",INDEX(Prime_Sub,MATCH(A2815,Company_Name,0)))</f>
        <v/>
      </c>
      <c r="G2815" s="78" t="str" cm="1">
        <f t="array" ref="G2815">IF(F2815="","",INDEX(LCAT_ID,MATCH(F2815,LCAT_Name,0)))</f>
        <v/>
      </c>
      <c r="K2815" s="78" t="str">
        <f>IFERROR(_xlfn.XLOOKUP($J2815,MSA_Title_List,MSA_Title_List!$A$2:$A$643,"",0),"")</f>
        <v/>
      </c>
    </row>
    <row r="2816" spans="2:11">
      <c r="B2816" s="78" t="str" cm="1">
        <f t="array" ref="B2816">IF(A2816="","",INDEX(CAGE,MATCH(A2816,Company_Name,0)))</f>
        <v/>
      </c>
      <c r="C2816" s="80" t="str" cm="1">
        <f t="array" ref="C2816">IF(A2816="","",INDEX(Prime_Sub,MATCH(A2816,Company_Name,0)))</f>
        <v/>
      </c>
      <c r="G2816" s="78" t="str" cm="1">
        <f t="array" ref="G2816">IF(F2816="","",INDEX(LCAT_ID,MATCH(F2816,LCAT_Name,0)))</f>
        <v/>
      </c>
      <c r="K2816" s="78" t="str">
        <f>IFERROR(_xlfn.XLOOKUP($J2816,MSA_Title_List,MSA_Title_List!$A$2:$A$643,"",0),"")</f>
        <v/>
      </c>
    </row>
    <row r="2817" spans="2:11">
      <c r="B2817" s="78" t="str" cm="1">
        <f t="array" ref="B2817">IF(A2817="","",INDEX(CAGE,MATCH(A2817,Company_Name,0)))</f>
        <v/>
      </c>
      <c r="C2817" s="80" t="str" cm="1">
        <f t="array" ref="C2817">IF(A2817="","",INDEX(Prime_Sub,MATCH(A2817,Company_Name,0)))</f>
        <v/>
      </c>
      <c r="G2817" s="78" t="str" cm="1">
        <f t="array" ref="G2817">IF(F2817="","",INDEX(LCAT_ID,MATCH(F2817,LCAT_Name,0)))</f>
        <v/>
      </c>
      <c r="K2817" s="78" t="str">
        <f>IFERROR(_xlfn.XLOOKUP($J2817,MSA_Title_List,MSA_Title_List!$A$2:$A$643,"",0),"")</f>
        <v/>
      </c>
    </row>
    <row r="2818" spans="2:11">
      <c r="B2818" s="78" t="str" cm="1">
        <f t="array" ref="B2818">IF(A2818="","",INDEX(CAGE,MATCH(A2818,Company_Name,0)))</f>
        <v/>
      </c>
      <c r="C2818" s="80" t="str" cm="1">
        <f t="array" ref="C2818">IF(A2818="","",INDEX(Prime_Sub,MATCH(A2818,Company_Name,0)))</f>
        <v/>
      </c>
      <c r="G2818" s="78" t="str" cm="1">
        <f t="array" ref="G2818">IF(F2818="","",INDEX(LCAT_ID,MATCH(F2818,LCAT_Name,0)))</f>
        <v/>
      </c>
      <c r="K2818" s="78" t="str">
        <f>IFERROR(_xlfn.XLOOKUP($J2818,MSA_Title_List,MSA_Title_List!$A$2:$A$643,"",0),"")</f>
        <v/>
      </c>
    </row>
    <row r="2819" spans="2:11">
      <c r="B2819" s="78" t="str" cm="1">
        <f t="array" ref="B2819">IF(A2819="","",INDEX(CAGE,MATCH(A2819,Company_Name,0)))</f>
        <v/>
      </c>
      <c r="C2819" s="80" t="str" cm="1">
        <f t="array" ref="C2819">IF(A2819="","",INDEX(Prime_Sub,MATCH(A2819,Company_Name,0)))</f>
        <v/>
      </c>
      <c r="G2819" s="78" t="str" cm="1">
        <f t="array" ref="G2819">IF(F2819="","",INDEX(LCAT_ID,MATCH(F2819,LCAT_Name,0)))</f>
        <v/>
      </c>
      <c r="K2819" s="78" t="str">
        <f>IFERROR(_xlfn.XLOOKUP($J2819,MSA_Title_List,MSA_Title_List!$A$2:$A$643,"",0),"")</f>
        <v/>
      </c>
    </row>
    <row r="2820" spans="2:11">
      <c r="B2820" s="78" t="str" cm="1">
        <f t="array" ref="B2820">IF(A2820="","",INDEX(CAGE,MATCH(A2820,Company_Name,0)))</f>
        <v/>
      </c>
      <c r="C2820" s="80" t="str" cm="1">
        <f t="array" ref="C2820">IF(A2820="","",INDEX(Prime_Sub,MATCH(A2820,Company_Name,0)))</f>
        <v/>
      </c>
      <c r="G2820" s="78" t="str" cm="1">
        <f t="array" ref="G2820">IF(F2820="","",INDEX(LCAT_ID,MATCH(F2820,LCAT_Name,0)))</f>
        <v/>
      </c>
      <c r="K2820" s="78" t="str">
        <f>IFERROR(_xlfn.XLOOKUP($J2820,MSA_Title_List,MSA_Title_List!$A$2:$A$643,"",0),"")</f>
        <v/>
      </c>
    </row>
    <row r="2821" spans="2:11">
      <c r="B2821" s="78" t="str" cm="1">
        <f t="array" ref="B2821">IF(A2821="","",INDEX(CAGE,MATCH(A2821,Company_Name,0)))</f>
        <v/>
      </c>
      <c r="C2821" s="80" t="str" cm="1">
        <f t="array" ref="C2821">IF(A2821="","",INDEX(Prime_Sub,MATCH(A2821,Company_Name,0)))</f>
        <v/>
      </c>
      <c r="G2821" s="78" t="str" cm="1">
        <f t="array" ref="G2821">IF(F2821="","",INDEX(LCAT_ID,MATCH(F2821,LCAT_Name,0)))</f>
        <v/>
      </c>
      <c r="K2821" s="78" t="str">
        <f>IFERROR(_xlfn.XLOOKUP($J2821,MSA_Title_List,MSA_Title_List!$A$2:$A$643,"",0),"")</f>
        <v/>
      </c>
    </row>
    <row r="2822" spans="2:11">
      <c r="B2822" s="78" t="str" cm="1">
        <f t="array" ref="B2822">IF(A2822="","",INDEX(CAGE,MATCH(A2822,Company_Name,0)))</f>
        <v/>
      </c>
      <c r="C2822" s="80" t="str" cm="1">
        <f t="array" ref="C2822">IF(A2822="","",INDEX(Prime_Sub,MATCH(A2822,Company_Name,0)))</f>
        <v/>
      </c>
      <c r="G2822" s="78" t="str" cm="1">
        <f t="array" ref="G2822">IF(F2822="","",INDEX(LCAT_ID,MATCH(F2822,LCAT_Name,0)))</f>
        <v/>
      </c>
      <c r="K2822" s="78" t="str">
        <f>IFERROR(_xlfn.XLOOKUP($J2822,MSA_Title_List,MSA_Title_List!$A$2:$A$643,"",0),"")</f>
        <v/>
      </c>
    </row>
    <row r="2823" spans="2:11">
      <c r="B2823" s="78" t="str" cm="1">
        <f t="array" ref="B2823">IF(A2823="","",INDEX(CAGE,MATCH(A2823,Company_Name,0)))</f>
        <v/>
      </c>
      <c r="C2823" s="80" t="str" cm="1">
        <f t="array" ref="C2823">IF(A2823="","",INDEX(Prime_Sub,MATCH(A2823,Company_Name,0)))</f>
        <v/>
      </c>
      <c r="G2823" s="78" t="str" cm="1">
        <f t="array" ref="G2823">IF(F2823="","",INDEX(LCAT_ID,MATCH(F2823,LCAT_Name,0)))</f>
        <v/>
      </c>
      <c r="K2823" s="78" t="str">
        <f>IFERROR(_xlfn.XLOOKUP($J2823,MSA_Title_List,MSA_Title_List!$A$2:$A$643,"",0),"")</f>
        <v/>
      </c>
    </row>
    <row r="2824" spans="2:11">
      <c r="B2824" s="78" t="str" cm="1">
        <f t="array" ref="B2824">IF(A2824="","",INDEX(CAGE,MATCH(A2824,Company_Name,0)))</f>
        <v/>
      </c>
      <c r="C2824" s="80" t="str" cm="1">
        <f t="array" ref="C2824">IF(A2824="","",INDEX(Prime_Sub,MATCH(A2824,Company_Name,0)))</f>
        <v/>
      </c>
      <c r="G2824" s="78" t="str" cm="1">
        <f t="array" ref="G2824">IF(F2824="","",INDEX(LCAT_ID,MATCH(F2824,LCAT_Name,0)))</f>
        <v/>
      </c>
      <c r="K2824" s="78" t="str">
        <f>IFERROR(_xlfn.XLOOKUP($J2824,MSA_Title_List,MSA_Title_List!$A$2:$A$643,"",0),"")</f>
        <v/>
      </c>
    </row>
    <row r="2825" spans="2:11">
      <c r="B2825" s="78" t="str" cm="1">
        <f t="array" ref="B2825">IF(A2825="","",INDEX(CAGE,MATCH(A2825,Company_Name,0)))</f>
        <v/>
      </c>
      <c r="C2825" s="80" t="str" cm="1">
        <f t="array" ref="C2825">IF(A2825="","",INDEX(Prime_Sub,MATCH(A2825,Company_Name,0)))</f>
        <v/>
      </c>
      <c r="G2825" s="78" t="str" cm="1">
        <f t="array" ref="G2825">IF(F2825="","",INDEX(LCAT_ID,MATCH(F2825,LCAT_Name,0)))</f>
        <v/>
      </c>
      <c r="K2825" s="78" t="str">
        <f>IFERROR(_xlfn.XLOOKUP($J2825,MSA_Title_List,MSA_Title_List!$A$2:$A$643,"",0),"")</f>
        <v/>
      </c>
    </row>
    <row r="2826" spans="2:11">
      <c r="B2826" s="78" t="str" cm="1">
        <f t="array" ref="B2826">IF(A2826="","",INDEX(CAGE,MATCH(A2826,Company_Name,0)))</f>
        <v/>
      </c>
      <c r="C2826" s="80" t="str" cm="1">
        <f t="array" ref="C2826">IF(A2826="","",INDEX(Prime_Sub,MATCH(A2826,Company_Name,0)))</f>
        <v/>
      </c>
      <c r="G2826" s="78" t="str" cm="1">
        <f t="array" ref="G2826">IF(F2826="","",INDEX(LCAT_ID,MATCH(F2826,LCAT_Name,0)))</f>
        <v/>
      </c>
      <c r="K2826" s="78" t="str">
        <f>IFERROR(_xlfn.XLOOKUP($J2826,MSA_Title_List,MSA_Title_List!$A$2:$A$643,"",0),"")</f>
        <v/>
      </c>
    </row>
    <row r="2827" spans="2:11">
      <c r="B2827" s="78" t="str" cm="1">
        <f t="array" ref="B2827">IF(A2827="","",INDEX(CAGE,MATCH(A2827,Company_Name,0)))</f>
        <v/>
      </c>
      <c r="C2827" s="80" t="str" cm="1">
        <f t="array" ref="C2827">IF(A2827="","",INDEX(Prime_Sub,MATCH(A2827,Company_Name,0)))</f>
        <v/>
      </c>
      <c r="G2827" s="78" t="str" cm="1">
        <f t="array" ref="G2827">IF(F2827="","",INDEX(LCAT_ID,MATCH(F2827,LCAT_Name,0)))</f>
        <v/>
      </c>
      <c r="K2827" s="78" t="str">
        <f>IFERROR(_xlfn.XLOOKUP($J2827,MSA_Title_List,MSA_Title_List!$A$2:$A$643,"",0),"")</f>
        <v/>
      </c>
    </row>
    <row r="2828" spans="2:11">
      <c r="B2828" s="78" t="str" cm="1">
        <f t="array" ref="B2828">IF(A2828="","",INDEX(CAGE,MATCH(A2828,Company_Name,0)))</f>
        <v/>
      </c>
      <c r="C2828" s="80" t="str" cm="1">
        <f t="array" ref="C2828">IF(A2828="","",INDEX(Prime_Sub,MATCH(A2828,Company_Name,0)))</f>
        <v/>
      </c>
      <c r="G2828" s="78" t="str" cm="1">
        <f t="array" ref="G2828">IF(F2828="","",INDEX(LCAT_ID,MATCH(F2828,LCAT_Name,0)))</f>
        <v/>
      </c>
      <c r="K2828" s="78" t="str">
        <f>IFERROR(_xlfn.XLOOKUP($J2828,MSA_Title_List,MSA_Title_List!$A$2:$A$643,"",0),"")</f>
        <v/>
      </c>
    </row>
    <row r="2829" spans="2:11">
      <c r="B2829" s="78" t="str" cm="1">
        <f t="array" ref="B2829">IF(A2829="","",INDEX(CAGE,MATCH(A2829,Company_Name,0)))</f>
        <v/>
      </c>
      <c r="C2829" s="80" t="str" cm="1">
        <f t="array" ref="C2829">IF(A2829="","",INDEX(Prime_Sub,MATCH(A2829,Company_Name,0)))</f>
        <v/>
      </c>
      <c r="G2829" s="78" t="str" cm="1">
        <f t="array" ref="G2829">IF(F2829="","",INDEX(LCAT_ID,MATCH(F2829,LCAT_Name,0)))</f>
        <v/>
      </c>
      <c r="K2829" s="78" t="str">
        <f>IFERROR(_xlfn.XLOOKUP($J2829,MSA_Title_List,MSA_Title_List!$A$2:$A$643,"",0),"")</f>
        <v/>
      </c>
    </row>
    <row r="2830" spans="2:11">
      <c r="B2830" s="78" t="str" cm="1">
        <f t="array" ref="B2830">IF(A2830="","",INDEX(CAGE,MATCH(A2830,Company_Name,0)))</f>
        <v/>
      </c>
      <c r="C2830" s="80" t="str" cm="1">
        <f t="array" ref="C2830">IF(A2830="","",INDEX(Prime_Sub,MATCH(A2830,Company_Name,0)))</f>
        <v/>
      </c>
      <c r="G2830" s="78" t="str" cm="1">
        <f t="array" ref="G2830">IF(F2830="","",INDEX(LCAT_ID,MATCH(F2830,LCAT_Name,0)))</f>
        <v/>
      </c>
      <c r="K2830" s="78" t="str">
        <f>IFERROR(_xlfn.XLOOKUP($J2830,MSA_Title_List,MSA_Title_List!$A$2:$A$643,"",0),"")</f>
        <v/>
      </c>
    </row>
    <row r="2831" spans="2:11">
      <c r="B2831" s="78" t="str" cm="1">
        <f t="array" ref="B2831">IF(A2831="","",INDEX(CAGE,MATCH(A2831,Company_Name,0)))</f>
        <v/>
      </c>
      <c r="C2831" s="80" t="str" cm="1">
        <f t="array" ref="C2831">IF(A2831="","",INDEX(Prime_Sub,MATCH(A2831,Company_Name,0)))</f>
        <v/>
      </c>
      <c r="G2831" s="78" t="str" cm="1">
        <f t="array" ref="G2831">IF(F2831="","",INDEX(LCAT_ID,MATCH(F2831,LCAT_Name,0)))</f>
        <v/>
      </c>
      <c r="K2831" s="78" t="str">
        <f>IFERROR(_xlfn.XLOOKUP($J2831,MSA_Title_List,MSA_Title_List!$A$2:$A$643,"",0),"")</f>
        <v/>
      </c>
    </row>
    <row r="2832" spans="2:11">
      <c r="B2832" s="78" t="str" cm="1">
        <f t="array" ref="B2832">IF(A2832="","",INDEX(CAGE,MATCH(A2832,Company_Name,0)))</f>
        <v/>
      </c>
      <c r="C2832" s="80" t="str" cm="1">
        <f t="array" ref="C2832">IF(A2832="","",INDEX(Prime_Sub,MATCH(A2832,Company_Name,0)))</f>
        <v/>
      </c>
      <c r="G2832" s="78" t="str" cm="1">
        <f t="array" ref="G2832">IF(F2832="","",INDEX(LCAT_ID,MATCH(F2832,LCAT_Name,0)))</f>
        <v/>
      </c>
      <c r="K2832" s="78" t="str">
        <f>IFERROR(_xlfn.XLOOKUP($J2832,MSA_Title_List,MSA_Title_List!$A$2:$A$643,"",0),"")</f>
        <v/>
      </c>
    </row>
    <row r="2833" spans="2:11">
      <c r="B2833" s="78" t="str" cm="1">
        <f t="array" ref="B2833">IF(A2833="","",INDEX(CAGE,MATCH(A2833,Company_Name,0)))</f>
        <v/>
      </c>
      <c r="C2833" s="80" t="str" cm="1">
        <f t="array" ref="C2833">IF(A2833="","",INDEX(Prime_Sub,MATCH(A2833,Company_Name,0)))</f>
        <v/>
      </c>
      <c r="G2833" s="78" t="str" cm="1">
        <f t="array" ref="G2833">IF(F2833="","",INDEX(LCAT_ID,MATCH(F2833,LCAT_Name,0)))</f>
        <v/>
      </c>
      <c r="K2833" s="78" t="str">
        <f>IFERROR(_xlfn.XLOOKUP($J2833,MSA_Title_List,MSA_Title_List!$A$2:$A$643,"",0),"")</f>
        <v/>
      </c>
    </row>
    <row r="2834" spans="2:11">
      <c r="B2834" s="78" t="str" cm="1">
        <f t="array" ref="B2834">IF(A2834="","",INDEX(CAGE,MATCH(A2834,Company_Name,0)))</f>
        <v/>
      </c>
      <c r="C2834" s="80" t="str" cm="1">
        <f t="array" ref="C2834">IF(A2834="","",INDEX(Prime_Sub,MATCH(A2834,Company_Name,0)))</f>
        <v/>
      </c>
      <c r="G2834" s="78" t="str" cm="1">
        <f t="array" ref="G2834">IF(F2834="","",INDEX(LCAT_ID,MATCH(F2834,LCAT_Name,0)))</f>
        <v/>
      </c>
      <c r="K2834" s="78" t="str">
        <f>IFERROR(_xlfn.XLOOKUP($J2834,MSA_Title_List,MSA_Title_List!$A$2:$A$643,"",0),"")</f>
        <v/>
      </c>
    </row>
    <row r="2835" spans="2:11">
      <c r="B2835" s="78" t="str" cm="1">
        <f t="array" ref="B2835">IF(A2835="","",INDEX(CAGE,MATCH(A2835,Company_Name,0)))</f>
        <v/>
      </c>
      <c r="C2835" s="80" t="str" cm="1">
        <f t="array" ref="C2835">IF(A2835="","",INDEX(Prime_Sub,MATCH(A2835,Company_Name,0)))</f>
        <v/>
      </c>
      <c r="G2835" s="78" t="str" cm="1">
        <f t="array" ref="G2835">IF(F2835="","",INDEX(LCAT_ID,MATCH(F2835,LCAT_Name,0)))</f>
        <v/>
      </c>
      <c r="K2835" s="78" t="str">
        <f>IFERROR(_xlfn.XLOOKUP($J2835,MSA_Title_List,MSA_Title_List!$A$2:$A$643,"",0),"")</f>
        <v/>
      </c>
    </row>
    <row r="2836" spans="2:11">
      <c r="B2836" s="78" t="str" cm="1">
        <f t="array" ref="B2836">IF(A2836="","",INDEX(CAGE,MATCH(A2836,Company_Name,0)))</f>
        <v/>
      </c>
      <c r="C2836" s="80" t="str" cm="1">
        <f t="array" ref="C2836">IF(A2836="","",INDEX(Prime_Sub,MATCH(A2836,Company_Name,0)))</f>
        <v/>
      </c>
      <c r="G2836" s="78" t="str" cm="1">
        <f t="array" ref="G2836">IF(F2836="","",INDEX(LCAT_ID,MATCH(F2836,LCAT_Name,0)))</f>
        <v/>
      </c>
      <c r="K2836" s="78" t="str">
        <f>IFERROR(_xlfn.XLOOKUP($J2836,MSA_Title_List,MSA_Title_List!$A$2:$A$643,"",0),"")</f>
        <v/>
      </c>
    </row>
    <row r="2837" spans="2:11">
      <c r="B2837" s="78" t="str" cm="1">
        <f t="array" ref="B2837">IF(A2837="","",INDEX(CAGE,MATCH(A2837,Company_Name,0)))</f>
        <v/>
      </c>
      <c r="C2837" s="80" t="str" cm="1">
        <f t="array" ref="C2837">IF(A2837="","",INDEX(Prime_Sub,MATCH(A2837,Company_Name,0)))</f>
        <v/>
      </c>
      <c r="G2837" s="78" t="str" cm="1">
        <f t="array" ref="G2837">IF(F2837="","",INDEX(LCAT_ID,MATCH(F2837,LCAT_Name,0)))</f>
        <v/>
      </c>
      <c r="K2837" s="78" t="str">
        <f>IFERROR(_xlfn.XLOOKUP($J2837,MSA_Title_List,MSA_Title_List!$A$2:$A$643,"",0),"")</f>
        <v/>
      </c>
    </row>
    <row r="2838" spans="2:11">
      <c r="B2838" s="78" t="str" cm="1">
        <f t="array" ref="B2838">IF(A2838="","",INDEX(CAGE,MATCH(A2838,Company_Name,0)))</f>
        <v/>
      </c>
      <c r="C2838" s="80" t="str" cm="1">
        <f t="array" ref="C2838">IF(A2838="","",INDEX(Prime_Sub,MATCH(A2838,Company_Name,0)))</f>
        <v/>
      </c>
      <c r="G2838" s="78" t="str" cm="1">
        <f t="array" ref="G2838">IF(F2838="","",INDEX(LCAT_ID,MATCH(F2838,LCAT_Name,0)))</f>
        <v/>
      </c>
      <c r="K2838" s="78" t="str">
        <f>IFERROR(_xlfn.XLOOKUP($J2838,MSA_Title_List,MSA_Title_List!$A$2:$A$643,"",0),"")</f>
        <v/>
      </c>
    </row>
    <row r="2839" spans="2:11">
      <c r="B2839" s="78" t="str" cm="1">
        <f t="array" ref="B2839">IF(A2839="","",INDEX(CAGE,MATCH(A2839,Company_Name,0)))</f>
        <v/>
      </c>
      <c r="C2839" s="80" t="str" cm="1">
        <f t="array" ref="C2839">IF(A2839="","",INDEX(Prime_Sub,MATCH(A2839,Company_Name,0)))</f>
        <v/>
      </c>
      <c r="G2839" s="78" t="str" cm="1">
        <f t="array" ref="G2839">IF(F2839="","",INDEX(LCAT_ID,MATCH(F2839,LCAT_Name,0)))</f>
        <v/>
      </c>
      <c r="K2839" s="78" t="str">
        <f>IFERROR(_xlfn.XLOOKUP($J2839,MSA_Title_List,MSA_Title_List!$A$2:$A$643,"",0),"")</f>
        <v/>
      </c>
    </row>
    <row r="2840" spans="2:11">
      <c r="B2840" s="78" t="str" cm="1">
        <f t="array" ref="B2840">IF(A2840="","",INDEX(CAGE,MATCH(A2840,Company_Name,0)))</f>
        <v/>
      </c>
      <c r="C2840" s="80" t="str" cm="1">
        <f t="array" ref="C2840">IF(A2840="","",INDEX(Prime_Sub,MATCH(A2840,Company_Name,0)))</f>
        <v/>
      </c>
      <c r="G2840" s="78" t="str" cm="1">
        <f t="array" ref="G2840">IF(F2840="","",INDEX(LCAT_ID,MATCH(F2840,LCAT_Name,0)))</f>
        <v/>
      </c>
      <c r="K2840" s="78" t="str">
        <f>IFERROR(_xlfn.XLOOKUP($J2840,MSA_Title_List,MSA_Title_List!$A$2:$A$643,"",0),"")</f>
        <v/>
      </c>
    </row>
    <row r="2841" spans="2:11">
      <c r="B2841" s="78" t="str" cm="1">
        <f t="array" ref="B2841">IF(A2841="","",INDEX(CAGE,MATCH(A2841,Company_Name,0)))</f>
        <v/>
      </c>
      <c r="C2841" s="80" t="str" cm="1">
        <f t="array" ref="C2841">IF(A2841="","",INDEX(Prime_Sub,MATCH(A2841,Company_Name,0)))</f>
        <v/>
      </c>
      <c r="G2841" s="78" t="str" cm="1">
        <f t="array" ref="G2841">IF(F2841="","",INDEX(LCAT_ID,MATCH(F2841,LCAT_Name,0)))</f>
        <v/>
      </c>
      <c r="K2841" s="78" t="str">
        <f>IFERROR(_xlfn.XLOOKUP($J2841,MSA_Title_List,MSA_Title_List!$A$2:$A$643,"",0),"")</f>
        <v/>
      </c>
    </row>
    <row r="2842" spans="2:11">
      <c r="B2842" s="78" t="str" cm="1">
        <f t="array" ref="B2842">IF(A2842="","",INDEX(CAGE,MATCH(A2842,Company_Name,0)))</f>
        <v/>
      </c>
      <c r="C2842" s="80" t="str" cm="1">
        <f t="array" ref="C2842">IF(A2842="","",INDEX(Prime_Sub,MATCH(A2842,Company_Name,0)))</f>
        <v/>
      </c>
      <c r="G2842" s="78" t="str" cm="1">
        <f t="array" ref="G2842">IF(F2842="","",INDEX(LCAT_ID,MATCH(F2842,LCAT_Name,0)))</f>
        <v/>
      </c>
      <c r="K2842" s="78" t="str">
        <f>IFERROR(_xlfn.XLOOKUP($J2842,MSA_Title_List,MSA_Title_List!$A$2:$A$643,"",0),"")</f>
        <v/>
      </c>
    </row>
    <row r="2843" spans="2:11">
      <c r="B2843" s="78" t="str" cm="1">
        <f t="array" ref="B2843">IF(A2843="","",INDEX(CAGE,MATCH(A2843,Company_Name,0)))</f>
        <v/>
      </c>
      <c r="C2843" s="80" t="str" cm="1">
        <f t="array" ref="C2843">IF(A2843="","",INDEX(Prime_Sub,MATCH(A2843,Company_Name,0)))</f>
        <v/>
      </c>
      <c r="G2843" s="78" t="str" cm="1">
        <f t="array" ref="G2843">IF(F2843="","",INDEX(LCAT_ID,MATCH(F2843,LCAT_Name,0)))</f>
        <v/>
      </c>
      <c r="K2843" s="78" t="str">
        <f>IFERROR(_xlfn.XLOOKUP($J2843,MSA_Title_List,MSA_Title_List!$A$2:$A$643,"",0),"")</f>
        <v/>
      </c>
    </row>
    <row r="2844" spans="2:11">
      <c r="B2844" s="78" t="str" cm="1">
        <f t="array" ref="B2844">IF(A2844="","",INDEX(CAGE,MATCH(A2844,Company_Name,0)))</f>
        <v/>
      </c>
      <c r="C2844" s="80" t="str" cm="1">
        <f t="array" ref="C2844">IF(A2844="","",INDEX(Prime_Sub,MATCH(A2844,Company_Name,0)))</f>
        <v/>
      </c>
      <c r="G2844" s="78" t="str" cm="1">
        <f t="array" ref="G2844">IF(F2844="","",INDEX(LCAT_ID,MATCH(F2844,LCAT_Name,0)))</f>
        <v/>
      </c>
      <c r="K2844" s="78" t="str">
        <f>IFERROR(_xlfn.XLOOKUP($J2844,MSA_Title_List,MSA_Title_List!$A$2:$A$643,"",0),"")</f>
        <v/>
      </c>
    </row>
    <row r="2845" spans="2:11">
      <c r="B2845" s="78" t="str" cm="1">
        <f t="array" ref="B2845">IF(A2845="","",INDEX(CAGE,MATCH(A2845,Company_Name,0)))</f>
        <v/>
      </c>
      <c r="C2845" s="80" t="str" cm="1">
        <f t="array" ref="C2845">IF(A2845="","",INDEX(Prime_Sub,MATCH(A2845,Company_Name,0)))</f>
        <v/>
      </c>
      <c r="G2845" s="78" t="str" cm="1">
        <f t="array" ref="G2845">IF(F2845="","",INDEX(LCAT_ID,MATCH(F2845,LCAT_Name,0)))</f>
        <v/>
      </c>
      <c r="K2845" s="78" t="str">
        <f>IFERROR(_xlfn.XLOOKUP($J2845,MSA_Title_List,MSA_Title_List!$A$2:$A$643,"",0),"")</f>
        <v/>
      </c>
    </row>
    <row r="2846" spans="2:11">
      <c r="B2846" s="78" t="str" cm="1">
        <f t="array" ref="B2846">IF(A2846="","",INDEX(CAGE,MATCH(A2846,Company_Name,0)))</f>
        <v/>
      </c>
      <c r="C2846" s="80" t="str" cm="1">
        <f t="array" ref="C2846">IF(A2846="","",INDEX(Prime_Sub,MATCH(A2846,Company_Name,0)))</f>
        <v/>
      </c>
      <c r="G2846" s="78" t="str" cm="1">
        <f t="array" ref="G2846">IF(F2846="","",INDEX(LCAT_ID,MATCH(F2846,LCAT_Name,0)))</f>
        <v/>
      </c>
      <c r="K2846" s="78" t="str">
        <f>IFERROR(_xlfn.XLOOKUP($J2846,MSA_Title_List,MSA_Title_List!$A$2:$A$643,"",0),"")</f>
        <v/>
      </c>
    </row>
    <row r="2847" spans="2:11">
      <c r="B2847" s="78" t="str" cm="1">
        <f t="array" ref="B2847">IF(A2847="","",INDEX(CAGE,MATCH(A2847,Company_Name,0)))</f>
        <v/>
      </c>
      <c r="C2847" s="80" t="str" cm="1">
        <f t="array" ref="C2847">IF(A2847="","",INDEX(Prime_Sub,MATCH(A2847,Company_Name,0)))</f>
        <v/>
      </c>
      <c r="G2847" s="78" t="str" cm="1">
        <f t="array" ref="G2847">IF(F2847="","",INDEX(LCAT_ID,MATCH(F2847,LCAT_Name,0)))</f>
        <v/>
      </c>
      <c r="K2847" s="78" t="str">
        <f>IFERROR(_xlfn.XLOOKUP($J2847,MSA_Title_List,MSA_Title_List!$A$2:$A$643,"",0),"")</f>
        <v/>
      </c>
    </row>
    <row r="2848" spans="2:11">
      <c r="B2848" s="78" t="str" cm="1">
        <f t="array" ref="B2848">IF(A2848="","",INDEX(CAGE,MATCH(A2848,Company_Name,0)))</f>
        <v/>
      </c>
      <c r="C2848" s="80" t="str" cm="1">
        <f t="array" ref="C2848">IF(A2848="","",INDEX(Prime_Sub,MATCH(A2848,Company_Name,0)))</f>
        <v/>
      </c>
      <c r="G2848" s="78" t="str" cm="1">
        <f t="array" ref="G2848">IF(F2848="","",INDEX(LCAT_ID,MATCH(F2848,LCAT_Name,0)))</f>
        <v/>
      </c>
      <c r="K2848" s="78" t="str">
        <f>IFERROR(_xlfn.XLOOKUP($J2848,MSA_Title_List,MSA_Title_List!$A$2:$A$643,"",0),"")</f>
        <v/>
      </c>
    </row>
    <row r="2849" spans="2:11">
      <c r="B2849" s="78" t="str" cm="1">
        <f t="array" ref="B2849">IF(A2849="","",INDEX(CAGE,MATCH(A2849,Company_Name,0)))</f>
        <v/>
      </c>
      <c r="C2849" s="80" t="str" cm="1">
        <f t="array" ref="C2849">IF(A2849="","",INDEX(Prime_Sub,MATCH(A2849,Company_Name,0)))</f>
        <v/>
      </c>
      <c r="G2849" s="78" t="str" cm="1">
        <f t="array" ref="G2849">IF(F2849="","",INDEX(LCAT_ID,MATCH(F2849,LCAT_Name,0)))</f>
        <v/>
      </c>
      <c r="K2849" s="78" t="str">
        <f>IFERROR(_xlfn.XLOOKUP($J2849,MSA_Title_List,MSA_Title_List!$A$2:$A$643,"",0),"")</f>
        <v/>
      </c>
    </row>
    <row r="2850" spans="2:11">
      <c r="B2850" s="78" t="str" cm="1">
        <f t="array" ref="B2850">IF(A2850="","",INDEX(CAGE,MATCH(A2850,Company_Name,0)))</f>
        <v/>
      </c>
      <c r="C2850" s="80" t="str" cm="1">
        <f t="array" ref="C2850">IF(A2850="","",INDEX(Prime_Sub,MATCH(A2850,Company_Name,0)))</f>
        <v/>
      </c>
      <c r="G2850" s="78" t="str" cm="1">
        <f t="array" ref="G2850">IF(F2850="","",INDEX(LCAT_ID,MATCH(F2850,LCAT_Name,0)))</f>
        <v/>
      </c>
      <c r="K2850" s="78" t="str">
        <f>IFERROR(_xlfn.XLOOKUP($J2850,MSA_Title_List,MSA_Title_List!$A$2:$A$643,"",0),"")</f>
        <v/>
      </c>
    </row>
    <row r="2851" spans="2:11">
      <c r="B2851" s="78" t="str" cm="1">
        <f t="array" ref="B2851">IF(A2851="","",INDEX(CAGE,MATCH(A2851,Company_Name,0)))</f>
        <v/>
      </c>
      <c r="C2851" s="80" t="str" cm="1">
        <f t="array" ref="C2851">IF(A2851="","",INDEX(Prime_Sub,MATCH(A2851,Company_Name,0)))</f>
        <v/>
      </c>
      <c r="G2851" s="78" t="str" cm="1">
        <f t="array" ref="G2851">IF(F2851="","",INDEX(LCAT_ID,MATCH(F2851,LCAT_Name,0)))</f>
        <v/>
      </c>
      <c r="K2851" s="78" t="str">
        <f>IFERROR(_xlfn.XLOOKUP($J2851,MSA_Title_List,MSA_Title_List!$A$2:$A$643,"",0),"")</f>
        <v/>
      </c>
    </row>
    <row r="2852" spans="2:11">
      <c r="B2852" s="78" t="str" cm="1">
        <f t="array" ref="B2852">IF(A2852="","",INDEX(CAGE,MATCH(A2852,Company_Name,0)))</f>
        <v/>
      </c>
      <c r="C2852" s="80" t="str" cm="1">
        <f t="array" ref="C2852">IF(A2852="","",INDEX(Prime_Sub,MATCH(A2852,Company_Name,0)))</f>
        <v/>
      </c>
      <c r="G2852" s="78" t="str" cm="1">
        <f t="array" ref="G2852">IF(F2852="","",INDEX(LCAT_ID,MATCH(F2852,LCAT_Name,0)))</f>
        <v/>
      </c>
      <c r="K2852" s="78" t="str">
        <f>IFERROR(_xlfn.XLOOKUP($J2852,MSA_Title_List,MSA_Title_List!$A$2:$A$643,"",0),"")</f>
        <v/>
      </c>
    </row>
    <row r="2853" spans="2:11">
      <c r="B2853" s="78" t="str" cm="1">
        <f t="array" ref="B2853">IF(A2853="","",INDEX(CAGE,MATCH(A2853,Company_Name,0)))</f>
        <v/>
      </c>
      <c r="C2853" s="80" t="str" cm="1">
        <f t="array" ref="C2853">IF(A2853="","",INDEX(Prime_Sub,MATCH(A2853,Company_Name,0)))</f>
        <v/>
      </c>
      <c r="G2853" s="78" t="str" cm="1">
        <f t="array" ref="G2853">IF(F2853="","",INDEX(LCAT_ID,MATCH(F2853,LCAT_Name,0)))</f>
        <v/>
      </c>
      <c r="K2853" s="78" t="str">
        <f>IFERROR(_xlfn.XLOOKUP($J2853,MSA_Title_List,MSA_Title_List!$A$2:$A$643,"",0),"")</f>
        <v/>
      </c>
    </row>
    <row r="2854" spans="2:11">
      <c r="B2854" s="78" t="str" cm="1">
        <f t="array" ref="B2854">IF(A2854="","",INDEX(CAGE,MATCH(A2854,Company_Name,0)))</f>
        <v/>
      </c>
      <c r="C2854" s="80" t="str" cm="1">
        <f t="array" ref="C2854">IF(A2854="","",INDEX(Prime_Sub,MATCH(A2854,Company_Name,0)))</f>
        <v/>
      </c>
      <c r="G2854" s="78" t="str" cm="1">
        <f t="array" ref="G2854">IF(F2854="","",INDEX(LCAT_ID,MATCH(F2854,LCAT_Name,0)))</f>
        <v/>
      </c>
      <c r="K2854" s="78" t="str">
        <f>IFERROR(_xlfn.XLOOKUP($J2854,MSA_Title_List,MSA_Title_List!$A$2:$A$643,"",0),"")</f>
        <v/>
      </c>
    </row>
    <row r="2855" spans="2:11">
      <c r="B2855" s="78" t="str" cm="1">
        <f t="array" ref="B2855">IF(A2855="","",INDEX(CAGE,MATCH(A2855,Company_Name,0)))</f>
        <v/>
      </c>
      <c r="C2855" s="80" t="str" cm="1">
        <f t="array" ref="C2855">IF(A2855="","",INDEX(Prime_Sub,MATCH(A2855,Company_Name,0)))</f>
        <v/>
      </c>
      <c r="G2855" s="78" t="str" cm="1">
        <f t="array" ref="G2855">IF(F2855="","",INDEX(LCAT_ID,MATCH(F2855,LCAT_Name,0)))</f>
        <v/>
      </c>
      <c r="K2855" s="78" t="str">
        <f>IFERROR(_xlfn.XLOOKUP($J2855,MSA_Title_List,MSA_Title_List!$A$2:$A$643,"",0),"")</f>
        <v/>
      </c>
    </row>
    <row r="2856" spans="2:11">
      <c r="B2856" s="78" t="str" cm="1">
        <f t="array" ref="B2856">IF(A2856="","",INDEX(CAGE,MATCH(A2856,Company_Name,0)))</f>
        <v/>
      </c>
      <c r="C2856" s="80" t="str" cm="1">
        <f t="array" ref="C2856">IF(A2856="","",INDEX(Prime_Sub,MATCH(A2856,Company_Name,0)))</f>
        <v/>
      </c>
      <c r="G2856" s="78" t="str" cm="1">
        <f t="array" ref="G2856">IF(F2856="","",INDEX(LCAT_ID,MATCH(F2856,LCAT_Name,0)))</f>
        <v/>
      </c>
      <c r="K2856" s="78" t="str">
        <f>IFERROR(_xlfn.XLOOKUP($J2856,MSA_Title_List,MSA_Title_List!$A$2:$A$643,"",0),"")</f>
        <v/>
      </c>
    </row>
    <row r="2857" spans="2:11">
      <c r="B2857" s="78" t="str" cm="1">
        <f t="array" ref="B2857">IF(A2857="","",INDEX(CAGE,MATCH(A2857,Company_Name,0)))</f>
        <v/>
      </c>
      <c r="C2857" s="80" t="str" cm="1">
        <f t="array" ref="C2857">IF(A2857="","",INDEX(Prime_Sub,MATCH(A2857,Company_Name,0)))</f>
        <v/>
      </c>
      <c r="G2857" s="78" t="str" cm="1">
        <f t="array" ref="G2857">IF(F2857="","",INDEX(LCAT_ID,MATCH(F2857,LCAT_Name,0)))</f>
        <v/>
      </c>
      <c r="K2857" s="78" t="str">
        <f>IFERROR(_xlfn.XLOOKUP($J2857,MSA_Title_List,MSA_Title_List!$A$2:$A$643,"",0),"")</f>
        <v/>
      </c>
    </row>
    <row r="2858" spans="2:11">
      <c r="B2858" s="78" t="str" cm="1">
        <f t="array" ref="B2858">IF(A2858="","",INDEX(CAGE,MATCH(A2858,Company_Name,0)))</f>
        <v/>
      </c>
      <c r="C2858" s="80" t="str" cm="1">
        <f t="array" ref="C2858">IF(A2858="","",INDEX(Prime_Sub,MATCH(A2858,Company_Name,0)))</f>
        <v/>
      </c>
      <c r="G2858" s="78" t="str" cm="1">
        <f t="array" ref="G2858">IF(F2858="","",INDEX(LCAT_ID,MATCH(F2858,LCAT_Name,0)))</f>
        <v/>
      </c>
      <c r="K2858" s="78" t="str">
        <f>IFERROR(_xlfn.XLOOKUP($J2858,MSA_Title_List,MSA_Title_List!$A$2:$A$643,"",0),"")</f>
        <v/>
      </c>
    </row>
    <row r="2859" spans="2:11">
      <c r="B2859" s="78" t="str" cm="1">
        <f t="array" ref="B2859">IF(A2859="","",INDEX(CAGE,MATCH(A2859,Company_Name,0)))</f>
        <v/>
      </c>
      <c r="C2859" s="80" t="str" cm="1">
        <f t="array" ref="C2859">IF(A2859="","",INDEX(Prime_Sub,MATCH(A2859,Company_Name,0)))</f>
        <v/>
      </c>
      <c r="G2859" s="78" t="str" cm="1">
        <f t="array" ref="G2859">IF(F2859="","",INDEX(LCAT_ID,MATCH(F2859,LCAT_Name,0)))</f>
        <v/>
      </c>
      <c r="K2859" s="78" t="str">
        <f>IFERROR(_xlfn.XLOOKUP($J2859,MSA_Title_List,MSA_Title_List!$A$2:$A$643,"",0),"")</f>
        <v/>
      </c>
    </row>
    <row r="2860" spans="2:11">
      <c r="B2860" s="78" t="str" cm="1">
        <f t="array" ref="B2860">IF(A2860="","",INDEX(CAGE,MATCH(A2860,Company_Name,0)))</f>
        <v/>
      </c>
      <c r="C2860" s="80" t="str" cm="1">
        <f t="array" ref="C2860">IF(A2860="","",INDEX(Prime_Sub,MATCH(A2860,Company_Name,0)))</f>
        <v/>
      </c>
      <c r="G2860" s="78" t="str" cm="1">
        <f t="array" ref="G2860">IF(F2860="","",INDEX(LCAT_ID,MATCH(F2860,LCAT_Name,0)))</f>
        <v/>
      </c>
      <c r="K2860" s="78" t="str">
        <f>IFERROR(_xlfn.XLOOKUP($J2860,MSA_Title_List,MSA_Title_List!$A$2:$A$643,"",0),"")</f>
        <v/>
      </c>
    </row>
    <row r="2861" spans="2:11">
      <c r="B2861" s="78" t="str" cm="1">
        <f t="array" ref="B2861">IF(A2861="","",INDEX(CAGE,MATCH(A2861,Company_Name,0)))</f>
        <v/>
      </c>
      <c r="C2861" s="80" t="str" cm="1">
        <f t="array" ref="C2861">IF(A2861="","",INDEX(Prime_Sub,MATCH(A2861,Company_Name,0)))</f>
        <v/>
      </c>
      <c r="G2861" s="78" t="str" cm="1">
        <f t="array" ref="G2861">IF(F2861="","",INDEX(LCAT_ID,MATCH(F2861,LCAT_Name,0)))</f>
        <v/>
      </c>
      <c r="K2861" s="78" t="str">
        <f>IFERROR(_xlfn.XLOOKUP($J2861,MSA_Title_List,MSA_Title_List!$A$2:$A$643,"",0),"")</f>
        <v/>
      </c>
    </row>
    <row r="2862" spans="2:11">
      <c r="B2862" s="78" t="str" cm="1">
        <f t="array" ref="B2862">IF(A2862="","",INDEX(CAGE,MATCH(A2862,Company_Name,0)))</f>
        <v/>
      </c>
      <c r="C2862" s="80" t="str" cm="1">
        <f t="array" ref="C2862">IF(A2862="","",INDEX(Prime_Sub,MATCH(A2862,Company_Name,0)))</f>
        <v/>
      </c>
      <c r="G2862" s="78" t="str" cm="1">
        <f t="array" ref="G2862">IF(F2862="","",INDEX(LCAT_ID,MATCH(F2862,LCAT_Name,0)))</f>
        <v/>
      </c>
      <c r="K2862" s="78" t="str">
        <f>IFERROR(_xlfn.XLOOKUP($J2862,MSA_Title_List,MSA_Title_List!$A$2:$A$643,"",0),"")</f>
        <v/>
      </c>
    </row>
    <row r="2863" spans="2:11">
      <c r="B2863" s="78" t="str" cm="1">
        <f t="array" ref="B2863">IF(A2863="","",INDEX(CAGE,MATCH(A2863,Company_Name,0)))</f>
        <v/>
      </c>
      <c r="C2863" s="80" t="str" cm="1">
        <f t="array" ref="C2863">IF(A2863="","",INDEX(Prime_Sub,MATCH(A2863,Company_Name,0)))</f>
        <v/>
      </c>
      <c r="G2863" s="78" t="str" cm="1">
        <f t="array" ref="G2863">IF(F2863="","",INDEX(LCAT_ID,MATCH(F2863,LCAT_Name,0)))</f>
        <v/>
      </c>
      <c r="K2863" s="78" t="str">
        <f>IFERROR(_xlfn.XLOOKUP($J2863,MSA_Title_List,MSA_Title_List!$A$2:$A$643,"",0),"")</f>
        <v/>
      </c>
    </row>
    <row r="2864" spans="2:11">
      <c r="B2864" s="78" t="str" cm="1">
        <f t="array" ref="B2864">IF(A2864="","",INDEX(CAGE,MATCH(A2864,Company_Name,0)))</f>
        <v/>
      </c>
      <c r="C2864" s="80" t="str" cm="1">
        <f t="array" ref="C2864">IF(A2864="","",INDEX(Prime_Sub,MATCH(A2864,Company_Name,0)))</f>
        <v/>
      </c>
      <c r="G2864" s="78" t="str" cm="1">
        <f t="array" ref="G2864">IF(F2864="","",INDEX(LCAT_ID,MATCH(F2864,LCAT_Name,0)))</f>
        <v/>
      </c>
      <c r="K2864" s="78" t="str">
        <f>IFERROR(_xlfn.XLOOKUP($J2864,MSA_Title_List,MSA_Title_List!$A$2:$A$643,"",0),"")</f>
        <v/>
      </c>
    </row>
    <row r="2865" spans="2:11">
      <c r="B2865" s="78" t="str" cm="1">
        <f t="array" ref="B2865">IF(A2865="","",INDEX(CAGE,MATCH(A2865,Company_Name,0)))</f>
        <v/>
      </c>
      <c r="C2865" s="80" t="str" cm="1">
        <f t="array" ref="C2865">IF(A2865="","",INDEX(Prime_Sub,MATCH(A2865,Company_Name,0)))</f>
        <v/>
      </c>
      <c r="G2865" s="78" t="str" cm="1">
        <f t="array" ref="G2865">IF(F2865="","",INDEX(LCAT_ID,MATCH(F2865,LCAT_Name,0)))</f>
        <v/>
      </c>
      <c r="K2865" s="78" t="str">
        <f>IFERROR(_xlfn.XLOOKUP($J2865,MSA_Title_List,MSA_Title_List!$A$2:$A$643,"",0),"")</f>
        <v/>
      </c>
    </row>
    <row r="2866" spans="2:11">
      <c r="B2866" s="78" t="str" cm="1">
        <f t="array" ref="B2866">IF(A2866="","",INDEX(CAGE,MATCH(A2866,Company_Name,0)))</f>
        <v/>
      </c>
      <c r="C2866" s="80" t="str" cm="1">
        <f t="array" ref="C2866">IF(A2866="","",INDEX(Prime_Sub,MATCH(A2866,Company_Name,0)))</f>
        <v/>
      </c>
      <c r="G2866" s="78" t="str" cm="1">
        <f t="array" ref="G2866">IF(F2866="","",INDEX(LCAT_ID,MATCH(F2866,LCAT_Name,0)))</f>
        <v/>
      </c>
      <c r="K2866" s="78" t="str">
        <f>IFERROR(_xlfn.XLOOKUP($J2866,MSA_Title_List,MSA_Title_List!$A$2:$A$643,"",0),"")</f>
        <v/>
      </c>
    </row>
    <row r="2867" spans="2:11">
      <c r="B2867" s="78" t="str" cm="1">
        <f t="array" ref="B2867">IF(A2867="","",INDEX(CAGE,MATCH(A2867,Company_Name,0)))</f>
        <v/>
      </c>
      <c r="C2867" s="80" t="str" cm="1">
        <f t="array" ref="C2867">IF(A2867="","",INDEX(Prime_Sub,MATCH(A2867,Company_Name,0)))</f>
        <v/>
      </c>
      <c r="G2867" s="78" t="str" cm="1">
        <f t="array" ref="G2867">IF(F2867="","",INDEX(LCAT_ID,MATCH(F2867,LCAT_Name,0)))</f>
        <v/>
      </c>
      <c r="K2867" s="78" t="str">
        <f>IFERROR(_xlfn.XLOOKUP($J2867,MSA_Title_List,MSA_Title_List!$A$2:$A$643,"",0),"")</f>
        <v/>
      </c>
    </row>
    <row r="2868" spans="2:11">
      <c r="B2868" s="78" t="str" cm="1">
        <f t="array" ref="B2868">IF(A2868="","",INDEX(CAGE,MATCH(A2868,Company_Name,0)))</f>
        <v/>
      </c>
      <c r="C2868" s="80" t="str" cm="1">
        <f t="array" ref="C2868">IF(A2868="","",INDEX(Prime_Sub,MATCH(A2868,Company_Name,0)))</f>
        <v/>
      </c>
      <c r="G2868" s="78" t="str" cm="1">
        <f t="array" ref="G2868">IF(F2868="","",INDEX(LCAT_ID,MATCH(F2868,LCAT_Name,0)))</f>
        <v/>
      </c>
      <c r="K2868" s="78" t="str">
        <f>IFERROR(_xlfn.XLOOKUP($J2868,MSA_Title_List,MSA_Title_List!$A$2:$A$643,"",0),"")</f>
        <v/>
      </c>
    </row>
    <row r="2869" spans="2:11">
      <c r="B2869" s="78" t="str" cm="1">
        <f t="array" ref="B2869">IF(A2869="","",INDEX(CAGE,MATCH(A2869,Company_Name,0)))</f>
        <v/>
      </c>
      <c r="C2869" s="80" t="str" cm="1">
        <f t="array" ref="C2869">IF(A2869="","",INDEX(Prime_Sub,MATCH(A2869,Company_Name,0)))</f>
        <v/>
      </c>
      <c r="G2869" s="78" t="str" cm="1">
        <f t="array" ref="G2869">IF(F2869="","",INDEX(LCAT_ID,MATCH(F2869,LCAT_Name,0)))</f>
        <v/>
      </c>
      <c r="K2869" s="78" t="str">
        <f>IFERROR(_xlfn.XLOOKUP($J2869,MSA_Title_List,MSA_Title_List!$A$2:$A$643,"",0),"")</f>
        <v/>
      </c>
    </row>
    <row r="2870" spans="2:11">
      <c r="B2870" s="78" t="str" cm="1">
        <f t="array" ref="B2870">IF(A2870="","",INDEX(CAGE,MATCH(A2870,Company_Name,0)))</f>
        <v/>
      </c>
      <c r="C2870" s="80" t="str" cm="1">
        <f t="array" ref="C2870">IF(A2870="","",INDEX(Prime_Sub,MATCH(A2870,Company_Name,0)))</f>
        <v/>
      </c>
      <c r="G2870" s="78" t="str" cm="1">
        <f t="array" ref="G2870">IF(F2870="","",INDEX(LCAT_ID,MATCH(F2870,LCAT_Name,0)))</f>
        <v/>
      </c>
      <c r="K2870" s="78" t="str">
        <f>IFERROR(_xlfn.XLOOKUP($J2870,MSA_Title_List,MSA_Title_List!$A$2:$A$643,"",0),"")</f>
        <v/>
      </c>
    </row>
    <row r="2871" spans="2:11">
      <c r="B2871" s="78" t="str" cm="1">
        <f t="array" ref="B2871">IF(A2871="","",INDEX(CAGE,MATCH(A2871,Company_Name,0)))</f>
        <v/>
      </c>
      <c r="C2871" s="80" t="str" cm="1">
        <f t="array" ref="C2871">IF(A2871="","",INDEX(Prime_Sub,MATCH(A2871,Company_Name,0)))</f>
        <v/>
      </c>
      <c r="G2871" s="78" t="str" cm="1">
        <f t="array" ref="G2871">IF(F2871="","",INDEX(LCAT_ID,MATCH(F2871,LCAT_Name,0)))</f>
        <v/>
      </c>
      <c r="K2871" s="78" t="str">
        <f>IFERROR(_xlfn.XLOOKUP($J2871,MSA_Title_List,MSA_Title_List!$A$2:$A$643,"",0),"")</f>
        <v/>
      </c>
    </row>
    <row r="2872" spans="2:11">
      <c r="B2872" s="78" t="str" cm="1">
        <f t="array" ref="B2872">IF(A2872="","",INDEX(CAGE,MATCH(A2872,Company_Name,0)))</f>
        <v/>
      </c>
      <c r="C2872" s="80" t="str" cm="1">
        <f t="array" ref="C2872">IF(A2872="","",INDEX(Prime_Sub,MATCH(A2872,Company_Name,0)))</f>
        <v/>
      </c>
      <c r="G2872" s="78" t="str" cm="1">
        <f t="array" ref="G2872">IF(F2872="","",INDEX(LCAT_ID,MATCH(F2872,LCAT_Name,0)))</f>
        <v/>
      </c>
      <c r="K2872" s="78" t="str">
        <f>IFERROR(_xlfn.XLOOKUP($J2872,MSA_Title_List,MSA_Title_List!$A$2:$A$643,"",0),"")</f>
        <v/>
      </c>
    </row>
    <row r="2873" spans="2:11">
      <c r="B2873" s="78" t="str" cm="1">
        <f t="array" ref="B2873">IF(A2873="","",INDEX(CAGE,MATCH(A2873,Company_Name,0)))</f>
        <v/>
      </c>
      <c r="C2873" s="80" t="str" cm="1">
        <f t="array" ref="C2873">IF(A2873="","",INDEX(Prime_Sub,MATCH(A2873,Company_Name,0)))</f>
        <v/>
      </c>
      <c r="G2873" s="78" t="str" cm="1">
        <f t="array" ref="G2873">IF(F2873="","",INDEX(LCAT_ID,MATCH(F2873,LCAT_Name,0)))</f>
        <v/>
      </c>
      <c r="K2873" s="78" t="str">
        <f>IFERROR(_xlfn.XLOOKUP($J2873,MSA_Title_List,MSA_Title_List!$A$2:$A$643,"",0),"")</f>
        <v/>
      </c>
    </row>
    <row r="2874" spans="2:11">
      <c r="B2874" s="78" t="str" cm="1">
        <f t="array" ref="B2874">IF(A2874="","",INDEX(CAGE,MATCH(A2874,Company_Name,0)))</f>
        <v/>
      </c>
      <c r="C2874" s="80" t="str" cm="1">
        <f t="array" ref="C2874">IF(A2874="","",INDEX(Prime_Sub,MATCH(A2874,Company_Name,0)))</f>
        <v/>
      </c>
      <c r="G2874" s="78" t="str" cm="1">
        <f t="array" ref="G2874">IF(F2874="","",INDEX(LCAT_ID,MATCH(F2874,LCAT_Name,0)))</f>
        <v/>
      </c>
      <c r="K2874" s="78" t="str">
        <f>IFERROR(_xlfn.XLOOKUP($J2874,MSA_Title_List,MSA_Title_List!$A$2:$A$643,"",0),"")</f>
        <v/>
      </c>
    </row>
    <row r="2875" spans="2:11">
      <c r="B2875" s="78" t="str" cm="1">
        <f t="array" ref="B2875">IF(A2875="","",INDEX(CAGE,MATCH(A2875,Company_Name,0)))</f>
        <v/>
      </c>
      <c r="C2875" s="80" t="str" cm="1">
        <f t="array" ref="C2875">IF(A2875="","",INDEX(Prime_Sub,MATCH(A2875,Company_Name,0)))</f>
        <v/>
      </c>
      <c r="G2875" s="78" t="str" cm="1">
        <f t="array" ref="G2875">IF(F2875="","",INDEX(LCAT_ID,MATCH(F2875,LCAT_Name,0)))</f>
        <v/>
      </c>
      <c r="K2875" s="78" t="str">
        <f>IFERROR(_xlfn.XLOOKUP($J2875,MSA_Title_List,MSA_Title_List!$A$2:$A$643,"",0),"")</f>
        <v/>
      </c>
    </row>
    <row r="2876" spans="2:11">
      <c r="B2876" s="78" t="str" cm="1">
        <f t="array" ref="B2876">IF(A2876="","",INDEX(CAGE,MATCH(A2876,Company_Name,0)))</f>
        <v/>
      </c>
      <c r="C2876" s="80" t="str" cm="1">
        <f t="array" ref="C2876">IF(A2876="","",INDEX(Prime_Sub,MATCH(A2876,Company_Name,0)))</f>
        <v/>
      </c>
      <c r="G2876" s="78" t="str" cm="1">
        <f t="array" ref="G2876">IF(F2876="","",INDEX(LCAT_ID,MATCH(F2876,LCAT_Name,0)))</f>
        <v/>
      </c>
      <c r="K2876" s="78" t="str">
        <f>IFERROR(_xlfn.XLOOKUP($J2876,MSA_Title_List,MSA_Title_List!$A$2:$A$643,"",0),"")</f>
        <v/>
      </c>
    </row>
    <row r="2877" spans="2:11">
      <c r="B2877" s="78" t="str" cm="1">
        <f t="array" ref="B2877">IF(A2877="","",INDEX(CAGE,MATCH(A2877,Company_Name,0)))</f>
        <v/>
      </c>
      <c r="C2877" s="80" t="str" cm="1">
        <f t="array" ref="C2877">IF(A2877="","",INDEX(Prime_Sub,MATCH(A2877,Company_Name,0)))</f>
        <v/>
      </c>
      <c r="G2877" s="78" t="str" cm="1">
        <f t="array" ref="G2877">IF(F2877="","",INDEX(LCAT_ID,MATCH(F2877,LCAT_Name,0)))</f>
        <v/>
      </c>
      <c r="K2877" s="78" t="str">
        <f>IFERROR(_xlfn.XLOOKUP($J2877,MSA_Title_List,MSA_Title_List!$A$2:$A$643,"",0),"")</f>
        <v/>
      </c>
    </row>
    <row r="2878" spans="2:11">
      <c r="B2878" s="78" t="str" cm="1">
        <f t="array" ref="B2878">IF(A2878="","",INDEX(CAGE,MATCH(A2878,Company_Name,0)))</f>
        <v/>
      </c>
      <c r="C2878" s="80" t="str" cm="1">
        <f t="array" ref="C2878">IF(A2878="","",INDEX(Prime_Sub,MATCH(A2878,Company_Name,0)))</f>
        <v/>
      </c>
      <c r="G2878" s="78" t="str" cm="1">
        <f t="array" ref="G2878">IF(F2878="","",INDEX(LCAT_ID,MATCH(F2878,LCAT_Name,0)))</f>
        <v/>
      </c>
      <c r="K2878" s="78" t="str">
        <f>IFERROR(_xlfn.XLOOKUP($J2878,MSA_Title_List,MSA_Title_List!$A$2:$A$643,"",0),"")</f>
        <v/>
      </c>
    </row>
    <row r="2879" spans="2:11">
      <c r="B2879" s="78" t="str" cm="1">
        <f t="array" ref="B2879">IF(A2879="","",INDEX(CAGE,MATCH(A2879,Company_Name,0)))</f>
        <v/>
      </c>
      <c r="C2879" s="80" t="str" cm="1">
        <f t="array" ref="C2879">IF(A2879="","",INDEX(Prime_Sub,MATCH(A2879,Company_Name,0)))</f>
        <v/>
      </c>
      <c r="G2879" s="78" t="str" cm="1">
        <f t="array" ref="G2879">IF(F2879="","",INDEX(LCAT_ID,MATCH(F2879,LCAT_Name,0)))</f>
        <v/>
      </c>
      <c r="K2879" s="78" t="str">
        <f>IFERROR(_xlfn.XLOOKUP($J2879,MSA_Title_List,MSA_Title_List!$A$2:$A$643,"",0),"")</f>
        <v/>
      </c>
    </row>
    <row r="2880" spans="2:11">
      <c r="B2880" s="78" t="str" cm="1">
        <f t="array" ref="B2880">IF(A2880="","",INDEX(CAGE,MATCH(A2880,Company_Name,0)))</f>
        <v/>
      </c>
      <c r="C2880" s="80" t="str" cm="1">
        <f t="array" ref="C2880">IF(A2880="","",INDEX(Prime_Sub,MATCH(A2880,Company_Name,0)))</f>
        <v/>
      </c>
      <c r="G2880" s="78" t="str" cm="1">
        <f t="array" ref="G2880">IF(F2880="","",INDEX(LCAT_ID,MATCH(F2880,LCAT_Name,0)))</f>
        <v/>
      </c>
      <c r="K2880" s="78" t="str">
        <f>IFERROR(_xlfn.XLOOKUP($J2880,MSA_Title_List,MSA_Title_List!$A$2:$A$643,"",0),"")</f>
        <v/>
      </c>
    </row>
    <row r="2881" spans="2:11">
      <c r="B2881" s="78" t="str" cm="1">
        <f t="array" ref="B2881">IF(A2881="","",INDEX(CAGE,MATCH(A2881,Company_Name,0)))</f>
        <v/>
      </c>
      <c r="C2881" s="80" t="str" cm="1">
        <f t="array" ref="C2881">IF(A2881="","",INDEX(Prime_Sub,MATCH(A2881,Company_Name,0)))</f>
        <v/>
      </c>
      <c r="G2881" s="78" t="str" cm="1">
        <f t="array" ref="G2881">IF(F2881="","",INDEX(LCAT_ID,MATCH(F2881,LCAT_Name,0)))</f>
        <v/>
      </c>
      <c r="K2881" s="78" t="str">
        <f>IFERROR(_xlfn.XLOOKUP($J2881,MSA_Title_List,MSA_Title_List!$A$2:$A$643,"",0),"")</f>
        <v/>
      </c>
    </row>
    <row r="2882" spans="2:11">
      <c r="B2882" s="78" t="str" cm="1">
        <f t="array" ref="B2882">IF(A2882="","",INDEX(CAGE,MATCH(A2882,Company_Name,0)))</f>
        <v/>
      </c>
      <c r="C2882" s="80" t="str" cm="1">
        <f t="array" ref="C2882">IF(A2882="","",INDEX(Prime_Sub,MATCH(A2882,Company_Name,0)))</f>
        <v/>
      </c>
      <c r="G2882" s="78" t="str" cm="1">
        <f t="array" ref="G2882">IF(F2882="","",INDEX(LCAT_ID,MATCH(F2882,LCAT_Name,0)))</f>
        <v/>
      </c>
      <c r="K2882" s="78" t="str">
        <f>IFERROR(_xlfn.XLOOKUP($J2882,MSA_Title_List,MSA_Title_List!$A$2:$A$643,"",0),"")</f>
        <v/>
      </c>
    </row>
    <row r="2883" spans="2:11">
      <c r="B2883" s="78" t="str" cm="1">
        <f t="array" ref="B2883">IF(A2883="","",INDEX(CAGE,MATCH(A2883,Company_Name,0)))</f>
        <v/>
      </c>
      <c r="C2883" s="80" t="str" cm="1">
        <f t="array" ref="C2883">IF(A2883="","",INDEX(Prime_Sub,MATCH(A2883,Company_Name,0)))</f>
        <v/>
      </c>
      <c r="G2883" s="78" t="str" cm="1">
        <f t="array" ref="G2883">IF(F2883="","",INDEX(LCAT_ID,MATCH(F2883,LCAT_Name,0)))</f>
        <v/>
      </c>
      <c r="K2883" s="78" t="str">
        <f>IFERROR(_xlfn.XLOOKUP($J2883,MSA_Title_List,MSA_Title_List!$A$2:$A$643,"",0),"")</f>
        <v/>
      </c>
    </row>
    <row r="2884" spans="2:11">
      <c r="B2884" s="78" t="str" cm="1">
        <f t="array" ref="B2884">IF(A2884="","",INDEX(CAGE,MATCH(A2884,Company_Name,0)))</f>
        <v/>
      </c>
      <c r="C2884" s="80" t="str" cm="1">
        <f t="array" ref="C2884">IF(A2884="","",INDEX(Prime_Sub,MATCH(A2884,Company_Name,0)))</f>
        <v/>
      </c>
      <c r="G2884" s="78" t="str" cm="1">
        <f t="array" ref="G2884">IF(F2884="","",INDEX(LCAT_ID,MATCH(F2884,LCAT_Name,0)))</f>
        <v/>
      </c>
      <c r="K2884" s="78" t="str">
        <f>IFERROR(_xlfn.XLOOKUP($J2884,MSA_Title_List,MSA_Title_List!$A$2:$A$643,"",0),"")</f>
        <v/>
      </c>
    </row>
    <row r="2885" spans="2:11">
      <c r="B2885" s="78" t="str" cm="1">
        <f t="array" ref="B2885">IF(A2885="","",INDEX(CAGE,MATCH(A2885,Company_Name,0)))</f>
        <v/>
      </c>
      <c r="C2885" s="80" t="str" cm="1">
        <f t="array" ref="C2885">IF(A2885="","",INDEX(Prime_Sub,MATCH(A2885,Company_Name,0)))</f>
        <v/>
      </c>
      <c r="G2885" s="78" t="str" cm="1">
        <f t="array" ref="G2885">IF(F2885="","",INDEX(LCAT_ID,MATCH(F2885,LCAT_Name,0)))</f>
        <v/>
      </c>
      <c r="K2885" s="78" t="str">
        <f>IFERROR(_xlfn.XLOOKUP($J2885,MSA_Title_List,MSA_Title_List!$A$2:$A$643,"",0),"")</f>
        <v/>
      </c>
    </row>
    <row r="2886" spans="2:11">
      <c r="B2886" s="78" t="str" cm="1">
        <f t="array" ref="B2886">IF(A2886="","",INDEX(CAGE,MATCH(A2886,Company_Name,0)))</f>
        <v/>
      </c>
      <c r="C2886" s="80" t="str" cm="1">
        <f t="array" ref="C2886">IF(A2886="","",INDEX(Prime_Sub,MATCH(A2886,Company_Name,0)))</f>
        <v/>
      </c>
      <c r="G2886" s="78" t="str" cm="1">
        <f t="array" ref="G2886">IF(F2886="","",INDEX(LCAT_ID,MATCH(F2886,LCAT_Name,0)))</f>
        <v/>
      </c>
      <c r="K2886" s="78" t="str">
        <f>IFERROR(_xlfn.XLOOKUP($J2886,MSA_Title_List,MSA_Title_List!$A$2:$A$643,"",0),"")</f>
        <v/>
      </c>
    </row>
    <row r="2887" spans="2:11">
      <c r="B2887" s="78" t="str" cm="1">
        <f t="array" ref="B2887">IF(A2887="","",INDEX(CAGE,MATCH(A2887,Company_Name,0)))</f>
        <v/>
      </c>
      <c r="C2887" s="80" t="str" cm="1">
        <f t="array" ref="C2887">IF(A2887="","",INDEX(Prime_Sub,MATCH(A2887,Company_Name,0)))</f>
        <v/>
      </c>
      <c r="G2887" s="78" t="str" cm="1">
        <f t="array" ref="G2887">IF(F2887="","",INDEX(LCAT_ID,MATCH(F2887,LCAT_Name,0)))</f>
        <v/>
      </c>
      <c r="K2887" s="78" t="str">
        <f>IFERROR(_xlfn.XLOOKUP($J2887,MSA_Title_List,MSA_Title_List!$A$2:$A$643,"",0),"")</f>
        <v/>
      </c>
    </row>
    <row r="2888" spans="2:11">
      <c r="B2888" s="78" t="str" cm="1">
        <f t="array" ref="B2888">IF(A2888="","",INDEX(CAGE,MATCH(A2888,Company_Name,0)))</f>
        <v/>
      </c>
      <c r="C2888" s="80" t="str" cm="1">
        <f t="array" ref="C2888">IF(A2888="","",INDEX(Prime_Sub,MATCH(A2888,Company_Name,0)))</f>
        <v/>
      </c>
      <c r="G2888" s="78" t="str" cm="1">
        <f t="array" ref="G2888">IF(F2888="","",INDEX(LCAT_ID,MATCH(F2888,LCAT_Name,0)))</f>
        <v/>
      </c>
      <c r="K2888" s="78" t="str">
        <f>IFERROR(_xlfn.XLOOKUP($J2888,MSA_Title_List,MSA_Title_List!$A$2:$A$643,"",0),"")</f>
        <v/>
      </c>
    </row>
    <row r="2889" spans="2:11">
      <c r="B2889" s="78" t="str" cm="1">
        <f t="array" ref="B2889">IF(A2889="","",INDEX(CAGE,MATCH(A2889,Company_Name,0)))</f>
        <v/>
      </c>
      <c r="C2889" s="80" t="str" cm="1">
        <f t="array" ref="C2889">IF(A2889="","",INDEX(Prime_Sub,MATCH(A2889,Company_Name,0)))</f>
        <v/>
      </c>
      <c r="G2889" s="78" t="str" cm="1">
        <f t="array" ref="G2889">IF(F2889="","",INDEX(LCAT_ID,MATCH(F2889,LCAT_Name,0)))</f>
        <v/>
      </c>
      <c r="K2889" s="78" t="str">
        <f>IFERROR(_xlfn.XLOOKUP($J2889,MSA_Title_List,MSA_Title_List!$A$2:$A$643,"",0),"")</f>
        <v/>
      </c>
    </row>
    <row r="2890" spans="2:11">
      <c r="B2890" s="78" t="str" cm="1">
        <f t="array" ref="B2890">IF(A2890="","",INDEX(CAGE,MATCH(A2890,Company_Name,0)))</f>
        <v/>
      </c>
      <c r="C2890" s="80" t="str" cm="1">
        <f t="array" ref="C2890">IF(A2890="","",INDEX(Prime_Sub,MATCH(A2890,Company_Name,0)))</f>
        <v/>
      </c>
      <c r="G2890" s="78" t="str" cm="1">
        <f t="array" ref="G2890">IF(F2890="","",INDEX(LCAT_ID,MATCH(F2890,LCAT_Name,0)))</f>
        <v/>
      </c>
      <c r="K2890" s="78" t="str">
        <f>IFERROR(_xlfn.XLOOKUP($J2890,MSA_Title_List,MSA_Title_List!$A$2:$A$643,"",0),"")</f>
        <v/>
      </c>
    </row>
    <row r="2891" spans="2:11">
      <c r="B2891" s="78" t="str" cm="1">
        <f t="array" ref="B2891">IF(A2891="","",INDEX(CAGE,MATCH(A2891,Company_Name,0)))</f>
        <v/>
      </c>
      <c r="C2891" s="80" t="str" cm="1">
        <f t="array" ref="C2891">IF(A2891="","",INDEX(Prime_Sub,MATCH(A2891,Company_Name,0)))</f>
        <v/>
      </c>
      <c r="G2891" s="78" t="str" cm="1">
        <f t="array" ref="G2891">IF(F2891="","",INDEX(LCAT_ID,MATCH(F2891,LCAT_Name,0)))</f>
        <v/>
      </c>
      <c r="K2891" s="78" t="str">
        <f>IFERROR(_xlfn.XLOOKUP($J2891,MSA_Title_List,MSA_Title_List!$A$2:$A$643,"",0),"")</f>
        <v/>
      </c>
    </row>
    <row r="2892" spans="2:11">
      <c r="B2892" s="78" t="str" cm="1">
        <f t="array" ref="B2892">IF(A2892="","",INDEX(CAGE,MATCH(A2892,Company_Name,0)))</f>
        <v/>
      </c>
      <c r="C2892" s="80" t="str" cm="1">
        <f t="array" ref="C2892">IF(A2892="","",INDEX(Prime_Sub,MATCH(A2892,Company_Name,0)))</f>
        <v/>
      </c>
      <c r="G2892" s="78" t="str" cm="1">
        <f t="array" ref="G2892">IF(F2892="","",INDEX(LCAT_ID,MATCH(F2892,LCAT_Name,0)))</f>
        <v/>
      </c>
      <c r="K2892" s="78" t="str">
        <f>IFERROR(_xlfn.XLOOKUP($J2892,MSA_Title_List,MSA_Title_List!$A$2:$A$643,"",0),"")</f>
        <v/>
      </c>
    </row>
    <row r="2893" spans="2:11">
      <c r="B2893" s="78" t="str" cm="1">
        <f t="array" ref="B2893">IF(A2893="","",INDEX(CAGE,MATCH(A2893,Company_Name,0)))</f>
        <v/>
      </c>
      <c r="C2893" s="80" t="str" cm="1">
        <f t="array" ref="C2893">IF(A2893="","",INDEX(Prime_Sub,MATCH(A2893,Company_Name,0)))</f>
        <v/>
      </c>
      <c r="G2893" s="78" t="str" cm="1">
        <f t="array" ref="G2893">IF(F2893="","",INDEX(LCAT_ID,MATCH(F2893,LCAT_Name,0)))</f>
        <v/>
      </c>
      <c r="K2893" s="78" t="str">
        <f>IFERROR(_xlfn.XLOOKUP($J2893,MSA_Title_List,MSA_Title_List!$A$2:$A$643,"",0),"")</f>
        <v/>
      </c>
    </row>
    <row r="2894" spans="2:11">
      <c r="B2894" s="78" t="str" cm="1">
        <f t="array" ref="B2894">IF(A2894="","",INDEX(CAGE,MATCH(A2894,Company_Name,0)))</f>
        <v/>
      </c>
      <c r="C2894" s="80" t="str" cm="1">
        <f t="array" ref="C2894">IF(A2894="","",INDEX(Prime_Sub,MATCH(A2894,Company_Name,0)))</f>
        <v/>
      </c>
      <c r="G2894" s="78" t="str" cm="1">
        <f t="array" ref="G2894">IF(F2894="","",INDEX(LCAT_ID,MATCH(F2894,LCAT_Name,0)))</f>
        <v/>
      </c>
      <c r="K2894" s="78" t="str">
        <f>IFERROR(_xlfn.XLOOKUP($J2894,MSA_Title_List,MSA_Title_List!$A$2:$A$643,"",0),"")</f>
        <v/>
      </c>
    </row>
    <row r="2895" spans="2:11">
      <c r="B2895" s="78" t="str" cm="1">
        <f t="array" ref="B2895">IF(A2895="","",INDEX(CAGE,MATCH(A2895,Company_Name,0)))</f>
        <v/>
      </c>
      <c r="C2895" s="80" t="str" cm="1">
        <f t="array" ref="C2895">IF(A2895="","",INDEX(Prime_Sub,MATCH(A2895,Company_Name,0)))</f>
        <v/>
      </c>
      <c r="G2895" s="78" t="str" cm="1">
        <f t="array" ref="G2895">IF(F2895="","",INDEX(LCAT_ID,MATCH(F2895,LCAT_Name,0)))</f>
        <v/>
      </c>
      <c r="K2895" s="78" t="str">
        <f>IFERROR(_xlfn.XLOOKUP($J2895,MSA_Title_List,MSA_Title_List!$A$2:$A$643,"",0),"")</f>
        <v/>
      </c>
    </row>
    <row r="2896" spans="2:11">
      <c r="B2896" s="78" t="str" cm="1">
        <f t="array" ref="B2896">IF(A2896="","",INDEX(CAGE,MATCH(A2896,Company_Name,0)))</f>
        <v/>
      </c>
      <c r="C2896" s="80" t="str" cm="1">
        <f t="array" ref="C2896">IF(A2896="","",INDEX(Prime_Sub,MATCH(A2896,Company_Name,0)))</f>
        <v/>
      </c>
      <c r="G2896" s="78" t="str" cm="1">
        <f t="array" ref="G2896">IF(F2896="","",INDEX(LCAT_ID,MATCH(F2896,LCAT_Name,0)))</f>
        <v/>
      </c>
      <c r="K2896" s="78" t="str">
        <f>IFERROR(_xlfn.XLOOKUP($J2896,MSA_Title_List,MSA_Title_List!$A$2:$A$643,"",0),"")</f>
        <v/>
      </c>
    </row>
    <row r="2897" spans="2:11">
      <c r="B2897" s="78" t="str" cm="1">
        <f t="array" ref="B2897">IF(A2897="","",INDEX(CAGE,MATCH(A2897,Company_Name,0)))</f>
        <v/>
      </c>
      <c r="C2897" s="80" t="str" cm="1">
        <f t="array" ref="C2897">IF(A2897="","",INDEX(Prime_Sub,MATCH(A2897,Company_Name,0)))</f>
        <v/>
      </c>
      <c r="G2897" s="78" t="str" cm="1">
        <f t="array" ref="G2897">IF(F2897="","",INDEX(LCAT_ID,MATCH(F2897,LCAT_Name,0)))</f>
        <v/>
      </c>
      <c r="K2897" s="78" t="str">
        <f>IFERROR(_xlfn.XLOOKUP($J2897,MSA_Title_List,MSA_Title_List!$A$2:$A$643,"",0),"")</f>
        <v/>
      </c>
    </row>
    <row r="2898" spans="2:11">
      <c r="B2898" s="78" t="str" cm="1">
        <f t="array" ref="B2898">IF(A2898="","",INDEX(CAGE,MATCH(A2898,Company_Name,0)))</f>
        <v/>
      </c>
      <c r="C2898" s="80" t="str" cm="1">
        <f t="array" ref="C2898">IF(A2898="","",INDEX(Prime_Sub,MATCH(A2898,Company_Name,0)))</f>
        <v/>
      </c>
      <c r="G2898" s="78" t="str" cm="1">
        <f t="array" ref="G2898">IF(F2898="","",INDEX(LCAT_ID,MATCH(F2898,LCAT_Name,0)))</f>
        <v/>
      </c>
      <c r="K2898" s="78" t="str">
        <f>IFERROR(_xlfn.XLOOKUP($J2898,MSA_Title_List,MSA_Title_List!$A$2:$A$643,"",0),"")</f>
        <v/>
      </c>
    </row>
    <row r="2899" spans="2:11">
      <c r="B2899" s="78" t="str" cm="1">
        <f t="array" ref="B2899">IF(A2899="","",INDEX(CAGE,MATCH(A2899,Company_Name,0)))</f>
        <v/>
      </c>
      <c r="C2899" s="80" t="str" cm="1">
        <f t="array" ref="C2899">IF(A2899="","",INDEX(Prime_Sub,MATCH(A2899,Company_Name,0)))</f>
        <v/>
      </c>
      <c r="G2899" s="78" t="str" cm="1">
        <f t="array" ref="G2899">IF(F2899="","",INDEX(LCAT_ID,MATCH(F2899,LCAT_Name,0)))</f>
        <v/>
      </c>
      <c r="K2899" s="78" t="str">
        <f>IFERROR(_xlfn.XLOOKUP($J2899,MSA_Title_List,MSA_Title_List!$A$2:$A$643,"",0),"")</f>
        <v/>
      </c>
    </row>
    <row r="2900" spans="2:11">
      <c r="B2900" s="78" t="str" cm="1">
        <f t="array" ref="B2900">IF(A2900="","",INDEX(CAGE,MATCH(A2900,Company_Name,0)))</f>
        <v/>
      </c>
      <c r="C2900" s="80" t="str" cm="1">
        <f t="array" ref="C2900">IF(A2900="","",INDEX(Prime_Sub,MATCH(A2900,Company_Name,0)))</f>
        <v/>
      </c>
      <c r="G2900" s="78" t="str" cm="1">
        <f t="array" ref="G2900">IF(F2900="","",INDEX(LCAT_ID,MATCH(F2900,LCAT_Name,0)))</f>
        <v/>
      </c>
      <c r="K2900" s="78" t="str">
        <f>IFERROR(_xlfn.XLOOKUP($J2900,MSA_Title_List,MSA_Title_List!$A$2:$A$643,"",0),"")</f>
        <v/>
      </c>
    </row>
    <row r="2901" spans="2:11">
      <c r="B2901" s="78" t="str" cm="1">
        <f t="array" ref="B2901">IF(A2901="","",INDEX(CAGE,MATCH(A2901,Company_Name,0)))</f>
        <v/>
      </c>
      <c r="C2901" s="80" t="str" cm="1">
        <f t="array" ref="C2901">IF(A2901="","",INDEX(Prime_Sub,MATCH(A2901,Company_Name,0)))</f>
        <v/>
      </c>
      <c r="G2901" s="78" t="str" cm="1">
        <f t="array" ref="G2901">IF(F2901="","",INDEX(LCAT_ID,MATCH(F2901,LCAT_Name,0)))</f>
        <v/>
      </c>
      <c r="K2901" s="78" t="str">
        <f>IFERROR(_xlfn.XLOOKUP($J2901,MSA_Title_List,MSA_Title_List!$A$2:$A$643,"",0),"")</f>
        <v/>
      </c>
    </row>
    <row r="2902" spans="2:11">
      <c r="B2902" s="78" t="str" cm="1">
        <f t="array" ref="B2902">IF(A2902="","",INDEX(CAGE,MATCH(A2902,Company_Name,0)))</f>
        <v/>
      </c>
      <c r="C2902" s="80" t="str" cm="1">
        <f t="array" ref="C2902">IF(A2902="","",INDEX(Prime_Sub,MATCH(A2902,Company_Name,0)))</f>
        <v/>
      </c>
      <c r="G2902" s="78" t="str" cm="1">
        <f t="array" ref="G2902">IF(F2902="","",INDEX(LCAT_ID,MATCH(F2902,LCAT_Name,0)))</f>
        <v/>
      </c>
      <c r="K2902" s="78" t="str">
        <f>IFERROR(_xlfn.XLOOKUP($J2902,MSA_Title_List,MSA_Title_List!$A$2:$A$643,"",0),"")</f>
        <v/>
      </c>
    </row>
    <row r="2903" spans="2:11">
      <c r="B2903" s="78" t="str" cm="1">
        <f t="array" ref="B2903">IF(A2903="","",INDEX(CAGE,MATCH(A2903,Company_Name,0)))</f>
        <v/>
      </c>
      <c r="C2903" s="80" t="str" cm="1">
        <f t="array" ref="C2903">IF(A2903="","",INDEX(Prime_Sub,MATCH(A2903,Company_Name,0)))</f>
        <v/>
      </c>
      <c r="G2903" s="78" t="str" cm="1">
        <f t="array" ref="G2903">IF(F2903="","",INDEX(LCAT_ID,MATCH(F2903,LCAT_Name,0)))</f>
        <v/>
      </c>
      <c r="K2903" s="78" t="str">
        <f>IFERROR(_xlfn.XLOOKUP($J2903,MSA_Title_List,MSA_Title_List!$A$2:$A$643,"",0),"")</f>
        <v/>
      </c>
    </row>
    <row r="2904" spans="2:11">
      <c r="B2904" s="78" t="str" cm="1">
        <f t="array" ref="B2904">IF(A2904="","",INDEX(CAGE,MATCH(A2904,Company_Name,0)))</f>
        <v/>
      </c>
      <c r="C2904" s="80" t="str" cm="1">
        <f t="array" ref="C2904">IF(A2904="","",INDEX(Prime_Sub,MATCH(A2904,Company_Name,0)))</f>
        <v/>
      </c>
      <c r="G2904" s="78" t="str" cm="1">
        <f t="array" ref="G2904">IF(F2904="","",INDEX(LCAT_ID,MATCH(F2904,LCAT_Name,0)))</f>
        <v/>
      </c>
      <c r="K2904" s="78" t="str">
        <f>IFERROR(_xlfn.XLOOKUP($J2904,MSA_Title_List,MSA_Title_List!$A$2:$A$643,"",0),"")</f>
        <v/>
      </c>
    </row>
    <row r="2905" spans="2:11">
      <c r="B2905" s="78" t="str" cm="1">
        <f t="array" ref="B2905">IF(A2905="","",INDEX(CAGE,MATCH(A2905,Company_Name,0)))</f>
        <v/>
      </c>
      <c r="C2905" s="80" t="str" cm="1">
        <f t="array" ref="C2905">IF(A2905="","",INDEX(Prime_Sub,MATCH(A2905,Company_Name,0)))</f>
        <v/>
      </c>
      <c r="G2905" s="78" t="str" cm="1">
        <f t="array" ref="G2905">IF(F2905="","",INDEX(LCAT_ID,MATCH(F2905,LCAT_Name,0)))</f>
        <v/>
      </c>
      <c r="K2905" s="78" t="str">
        <f>IFERROR(_xlfn.XLOOKUP($J2905,MSA_Title_List,MSA_Title_List!$A$2:$A$643,"",0),"")</f>
        <v/>
      </c>
    </row>
    <row r="2906" spans="2:11">
      <c r="B2906" s="78" t="str" cm="1">
        <f t="array" ref="B2906">IF(A2906="","",INDEX(CAGE,MATCH(A2906,Company_Name,0)))</f>
        <v/>
      </c>
      <c r="C2906" s="80" t="str" cm="1">
        <f t="array" ref="C2906">IF(A2906="","",INDEX(Prime_Sub,MATCH(A2906,Company_Name,0)))</f>
        <v/>
      </c>
      <c r="G2906" s="78" t="str" cm="1">
        <f t="array" ref="G2906">IF(F2906="","",INDEX(LCAT_ID,MATCH(F2906,LCAT_Name,0)))</f>
        <v/>
      </c>
      <c r="K2906" s="78" t="str">
        <f>IFERROR(_xlfn.XLOOKUP($J2906,MSA_Title_List,MSA_Title_List!$A$2:$A$643,"",0),"")</f>
        <v/>
      </c>
    </row>
    <row r="2907" spans="2:11">
      <c r="B2907" s="78" t="str" cm="1">
        <f t="array" ref="B2907">IF(A2907="","",INDEX(CAGE,MATCH(A2907,Company_Name,0)))</f>
        <v/>
      </c>
      <c r="C2907" s="80" t="str" cm="1">
        <f t="array" ref="C2907">IF(A2907="","",INDEX(Prime_Sub,MATCH(A2907,Company_Name,0)))</f>
        <v/>
      </c>
      <c r="G2907" s="78" t="str" cm="1">
        <f t="array" ref="G2907">IF(F2907="","",INDEX(LCAT_ID,MATCH(F2907,LCAT_Name,0)))</f>
        <v/>
      </c>
      <c r="K2907" s="78" t="str">
        <f>IFERROR(_xlfn.XLOOKUP($J2907,MSA_Title_List,MSA_Title_List!$A$2:$A$643,"",0),"")</f>
        <v/>
      </c>
    </row>
    <row r="2908" spans="2:11">
      <c r="B2908" s="78" t="str" cm="1">
        <f t="array" ref="B2908">IF(A2908="","",INDEX(CAGE,MATCH(A2908,Company_Name,0)))</f>
        <v/>
      </c>
      <c r="C2908" s="80" t="str" cm="1">
        <f t="array" ref="C2908">IF(A2908="","",INDEX(Prime_Sub,MATCH(A2908,Company_Name,0)))</f>
        <v/>
      </c>
      <c r="G2908" s="78" t="str" cm="1">
        <f t="array" ref="G2908">IF(F2908="","",INDEX(LCAT_ID,MATCH(F2908,LCAT_Name,0)))</f>
        <v/>
      </c>
      <c r="K2908" s="78" t="str">
        <f>IFERROR(_xlfn.XLOOKUP($J2908,MSA_Title_List,MSA_Title_List!$A$2:$A$643,"",0),"")</f>
        <v/>
      </c>
    </row>
    <row r="2909" spans="2:11">
      <c r="B2909" s="78" t="str" cm="1">
        <f t="array" ref="B2909">IF(A2909="","",INDEX(CAGE,MATCH(A2909,Company_Name,0)))</f>
        <v/>
      </c>
      <c r="C2909" s="80" t="str" cm="1">
        <f t="array" ref="C2909">IF(A2909="","",INDEX(Prime_Sub,MATCH(A2909,Company_Name,0)))</f>
        <v/>
      </c>
      <c r="G2909" s="78" t="str" cm="1">
        <f t="array" ref="G2909">IF(F2909="","",INDEX(LCAT_ID,MATCH(F2909,LCAT_Name,0)))</f>
        <v/>
      </c>
      <c r="K2909" s="78" t="str">
        <f>IFERROR(_xlfn.XLOOKUP($J2909,MSA_Title_List,MSA_Title_List!$A$2:$A$643,"",0),"")</f>
        <v/>
      </c>
    </row>
    <row r="2910" spans="2:11">
      <c r="B2910" s="78" t="str" cm="1">
        <f t="array" ref="B2910">IF(A2910="","",INDEX(CAGE,MATCH(A2910,Company_Name,0)))</f>
        <v/>
      </c>
      <c r="C2910" s="80" t="str" cm="1">
        <f t="array" ref="C2910">IF(A2910="","",INDEX(Prime_Sub,MATCH(A2910,Company_Name,0)))</f>
        <v/>
      </c>
      <c r="G2910" s="78" t="str" cm="1">
        <f t="array" ref="G2910">IF(F2910="","",INDEX(LCAT_ID,MATCH(F2910,LCAT_Name,0)))</f>
        <v/>
      </c>
      <c r="K2910" s="78" t="str">
        <f>IFERROR(_xlfn.XLOOKUP($J2910,MSA_Title_List,MSA_Title_List!$A$2:$A$643,"",0),"")</f>
        <v/>
      </c>
    </row>
    <row r="2911" spans="2:11">
      <c r="B2911" s="78" t="str" cm="1">
        <f t="array" ref="B2911">IF(A2911="","",INDEX(CAGE,MATCH(A2911,Company_Name,0)))</f>
        <v/>
      </c>
      <c r="C2911" s="80" t="str" cm="1">
        <f t="array" ref="C2911">IF(A2911="","",INDEX(Prime_Sub,MATCH(A2911,Company_Name,0)))</f>
        <v/>
      </c>
      <c r="G2911" s="78" t="str" cm="1">
        <f t="array" ref="G2911">IF(F2911="","",INDEX(LCAT_ID,MATCH(F2911,LCAT_Name,0)))</f>
        <v/>
      </c>
      <c r="K2911" s="78" t="str">
        <f>IFERROR(_xlfn.XLOOKUP($J2911,MSA_Title_List,MSA_Title_List!$A$2:$A$643,"",0),"")</f>
        <v/>
      </c>
    </row>
    <row r="2912" spans="2:11">
      <c r="B2912" s="78" t="str" cm="1">
        <f t="array" ref="B2912">IF(A2912="","",INDEX(CAGE,MATCH(A2912,Company_Name,0)))</f>
        <v/>
      </c>
      <c r="C2912" s="80" t="str" cm="1">
        <f t="array" ref="C2912">IF(A2912="","",INDEX(Prime_Sub,MATCH(A2912,Company_Name,0)))</f>
        <v/>
      </c>
      <c r="G2912" s="78" t="str" cm="1">
        <f t="array" ref="G2912">IF(F2912="","",INDEX(LCAT_ID,MATCH(F2912,LCAT_Name,0)))</f>
        <v/>
      </c>
      <c r="K2912" s="78" t="str">
        <f>IFERROR(_xlfn.XLOOKUP($J2912,MSA_Title_List,MSA_Title_List!$A$2:$A$643,"",0),"")</f>
        <v/>
      </c>
    </row>
    <row r="2913" spans="2:11">
      <c r="B2913" s="78" t="str" cm="1">
        <f t="array" ref="B2913">IF(A2913="","",INDEX(CAGE,MATCH(A2913,Company_Name,0)))</f>
        <v/>
      </c>
      <c r="C2913" s="80" t="str" cm="1">
        <f t="array" ref="C2913">IF(A2913="","",INDEX(Prime_Sub,MATCH(A2913,Company_Name,0)))</f>
        <v/>
      </c>
      <c r="G2913" s="78" t="str" cm="1">
        <f t="array" ref="G2913">IF(F2913="","",INDEX(LCAT_ID,MATCH(F2913,LCAT_Name,0)))</f>
        <v/>
      </c>
      <c r="K2913" s="78" t="str">
        <f>IFERROR(_xlfn.XLOOKUP($J2913,MSA_Title_List,MSA_Title_List!$A$2:$A$643,"",0),"")</f>
        <v/>
      </c>
    </row>
    <row r="2914" spans="2:11">
      <c r="B2914" s="78" t="str" cm="1">
        <f t="array" ref="B2914">IF(A2914="","",INDEX(CAGE,MATCH(A2914,Company_Name,0)))</f>
        <v/>
      </c>
      <c r="C2914" s="80" t="str" cm="1">
        <f t="array" ref="C2914">IF(A2914="","",INDEX(Prime_Sub,MATCH(A2914,Company_Name,0)))</f>
        <v/>
      </c>
      <c r="G2914" s="78" t="str" cm="1">
        <f t="array" ref="G2914">IF(F2914="","",INDEX(LCAT_ID,MATCH(F2914,LCAT_Name,0)))</f>
        <v/>
      </c>
      <c r="K2914" s="78" t="str">
        <f>IFERROR(_xlfn.XLOOKUP($J2914,MSA_Title_List,MSA_Title_List!$A$2:$A$643,"",0),"")</f>
        <v/>
      </c>
    </row>
    <row r="2915" spans="2:11">
      <c r="B2915" s="78" t="str" cm="1">
        <f t="array" ref="B2915">IF(A2915="","",INDEX(CAGE,MATCH(A2915,Company_Name,0)))</f>
        <v/>
      </c>
      <c r="C2915" s="80" t="str" cm="1">
        <f t="array" ref="C2915">IF(A2915="","",INDEX(Prime_Sub,MATCH(A2915,Company_Name,0)))</f>
        <v/>
      </c>
      <c r="G2915" s="78" t="str" cm="1">
        <f t="array" ref="G2915">IF(F2915="","",INDEX(LCAT_ID,MATCH(F2915,LCAT_Name,0)))</f>
        <v/>
      </c>
      <c r="K2915" s="78" t="str">
        <f>IFERROR(_xlfn.XLOOKUP($J2915,MSA_Title_List,MSA_Title_List!$A$2:$A$643,"",0),"")</f>
        <v/>
      </c>
    </row>
    <row r="2916" spans="2:11">
      <c r="B2916" s="78" t="str" cm="1">
        <f t="array" ref="B2916">IF(A2916="","",INDEX(CAGE,MATCH(A2916,Company_Name,0)))</f>
        <v/>
      </c>
      <c r="C2916" s="80" t="str" cm="1">
        <f t="array" ref="C2916">IF(A2916="","",INDEX(Prime_Sub,MATCH(A2916,Company_Name,0)))</f>
        <v/>
      </c>
      <c r="G2916" s="78" t="str" cm="1">
        <f t="array" ref="G2916">IF(F2916="","",INDEX(LCAT_ID,MATCH(F2916,LCAT_Name,0)))</f>
        <v/>
      </c>
      <c r="K2916" s="78" t="str">
        <f>IFERROR(_xlfn.XLOOKUP($J2916,MSA_Title_List,MSA_Title_List!$A$2:$A$643,"",0),"")</f>
        <v/>
      </c>
    </row>
    <row r="2917" spans="2:11">
      <c r="B2917" s="78" t="str" cm="1">
        <f t="array" ref="B2917">IF(A2917="","",INDEX(CAGE,MATCH(A2917,Company_Name,0)))</f>
        <v/>
      </c>
      <c r="C2917" s="80" t="str" cm="1">
        <f t="array" ref="C2917">IF(A2917="","",INDEX(Prime_Sub,MATCH(A2917,Company_Name,0)))</f>
        <v/>
      </c>
      <c r="G2917" s="78" t="str" cm="1">
        <f t="array" ref="G2917">IF(F2917="","",INDEX(LCAT_ID,MATCH(F2917,LCAT_Name,0)))</f>
        <v/>
      </c>
      <c r="K2917" s="78" t="str">
        <f>IFERROR(_xlfn.XLOOKUP($J2917,MSA_Title_List,MSA_Title_List!$A$2:$A$643,"",0),"")</f>
        <v/>
      </c>
    </row>
    <row r="2918" spans="2:11">
      <c r="B2918" s="78" t="str" cm="1">
        <f t="array" ref="B2918">IF(A2918="","",INDEX(CAGE,MATCH(A2918,Company_Name,0)))</f>
        <v/>
      </c>
      <c r="C2918" s="80" t="str" cm="1">
        <f t="array" ref="C2918">IF(A2918="","",INDEX(Prime_Sub,MATCH(A2918,Company_Name,0)))</f>
        <v/>
      </c>
      <c r="G2918" s="78" t="str" cm="1">
        <f t="array" ref="G2918">IF(F2918="","",INDEX(LCAT_ID,MATCH(F2918,LCAT_Name,0)))</f>
        <v/>
      </c>
      <c r="K2918" s="78" t="str">
        <f>IFERROR(_xlfn.XLOOKUP($J2918,MSA_Title_List,MSA_Title_List!$A$2:$A$643,"",0),"")</f>
        <v/>
      </c>
    </row>
    <row r="2919" spans="2:11">
      <c r="B2919" s="78" t="str" cm="1">
        <f t="array" ref="B2919">IF(A2919="","",INDEX(CAGE,MATCH(A2919,Company_Name,0)))</f>
        <v/>
      </c>
      <c r="C2919" s="80" t="str" cm="1">
        <f t="array" ref="C2919">IF(A2919="","",INDEX(Prime_Sub,MATCH(A2919,Company_Name,0)))</f>
        <v/>
      </c>
      <c r="G2919" s="78" t="str" cm="1">
        <f t="array" ref="G2919">IF(F2919="","",INDEX(LCAT_ID,MATCH(F2919,LCAT_Name,0)))</f>
        <v/>
      </c>
      <c r="K2919" s="78" t="str">
        <f>IFERROR(_xlfn.XLOOKUP($J2919,MSA_Title_List,MSA_Title_List!$A$2:$A$643,"",0),"")</f>
        <v/>
      </c>
    </row>
    <row r="2920" spans="2:11">
      <c r="B2920" s="78" t="str" cm="1">
        <f t="array" ref="B2920">IF(A2920="","",INDEX(CAGE,MATCH(A2920,Company_Name,0)))</f>
        <v/>
      </c>
      <c r="C2920" s="80" t="str" cm="1">
        <f t="array" ref="C2920">IF(A2920="","",INDEX(Prime_Sub,MATCH(A2920,Company_Name,0)))</f>
        <v/>
      </c>
      <c r="G2920" s="78" t="str" cm="1">
        <f t="array" ref="G2920">IF(F2920="","",INDEX(LCAT_ID,MATCH(F2920,LCAT_Name,0)))</f>
        <v/>
      </c>
      <c r="K2920" s="78" t="str">
        <f>IFERROR(_xlfn.XLOOKUP($J2920,MSA_Title_List,MSA_Title_List!$A$2:$A$643,"",0),"")</f>
        <v/>
      </c>
    </row>
    <row r="2921" spans="2:11">
      <c r="B2921" s="78" t="str" cm="1">
        <f t="array" ref="B2921">IF(A2921="","",INDEX(CAGE,MATCH(A2921,Company_Name,0)))</f>
        <v/>
      </c>
      <c r="C2921" s="80" t="str" cm="1">
        <f t="array" ref="C2921">IF(A2921="","",INDEX(Prime_Sub,MATCH(A2921,Company_Name,0)))</f>
        <v/>
      </c>
      <c r="G2921" s="78" t="str" cm="1">
        <f t="array" ref="G2921">IF(F2921="","",INDEX(LCAT_ID,MATCH(F2921,LCAT_Name,0)))</f>
        <v/>
      </c>
      <c r="K2921" s="78" t="str">
        <f>IFERROR(_xlfn.XLOOKUP($J2921,MSA_Title_List,MSA_Title_List!$A$2:$A$643,"",0),"")</f>
        <v/>
      </c>
    </row>
    <row r="2922" spans="2:11">
      <c r="B2922" s="78" t="str" cm="1">
        <f t="array" ref="B2922">IF(A2922="","",INDEX(CAGE,MATCH(A2922,Company_Name,0)))</f>
        <v/>
      </c>
      <c r="C2922" s="80" t="str" cm="1">
        <f t="array" ref="C2922">IF(A2922="","",INDEX(Prime_Sub,MATCH(A2922,Company_Name,0)))</f>
        <v/>
      </c>
      <c r="G2922" s="78" t="str" cm="1">
        <f t="array" ref="G2922">IF(F2922="","",INDEX(LCAT_ID,MATCH(F2922,LCAT_Name,0)))</f>
        <v/>
      </c>
      <c r="K2922" s="78" t="str">
        <f>IFERROR(_xlfn.XLOOKUP($J2922,MSA_Title_List,MSA_Title_List!$A$2:$A$643,"",0),"")</f>
        <v/>
      </c>
    </row>
    <row r="2923" spans="2:11">
      <c r="B2923" s="78" t="str" cm="1">
        <f t="array" ref="B2923">IF(A2923="","",INDEX(CAGE,MATCH(A2923,Company_Name,0)))</f>
        <v/>
      </c>
      <c r="C2923" s="80" t="str" cm="1">
        <f t="array" ref="C2923">IF(A2923="","",INDEX(Prime_Sub,MATCH(A2923,Company_Name,0)))</f>
        <v/>
      </c>
      <c r="G2923" s="78" t="str" cm="1">
        <f t="array" ref="G2923">IF(F2923="","",INDEX(LCAT_ID,MATCH(F2923,LCAT_Name,0)))</f>
        <v/>
      </c>
      <c r="K2923" s="78" t="str">
        <f>IFERROR(_xlfn.XLOOKUP($J2923,MSA_Title_List,MSA_Title_List!$A$2:$A$643,"",0),"")</f>
        <v/>
      </c>
    </row>
    <row r="2924" spans="2:11">
      <c r="B2924" s="78" t="str" cm="1">
        <f t="array" ref="B2924">IF(A2924="","",INDEX(CAGE,MATCH(A2924,Company_Name,0)))</f>
        <v/>
      </c>
      <c r="C2924" s="80" t="str" cm="1">
        <f t="array" ref="C2924">IF(A2924="","",INDEX(Prime_Sub,MATCH(A2924,Company_Name,0)))</f>
        <v/>
      </c>
      <c r="G2924" s="78" t="str" cm="1">
        <f t="array" ref="G2924">IF(F2924="","",INDEX(LCAT_ID,MATCH(F2924,LCAT_Name,0)))</f>
        <v/>
      </c>
      <c r="K2924" s="78" t="str">
        <f>IFERROR(_xlfn.XLOOKUP($J2924,MSA_Title_List,MSA_Title_List!$A$2:$A$643,"",0),"")</f>
        <v/>
      </c>
    </row>
    <row r="2925" spans="2:11">
      <c r="B2925" s="78" t="str" cm="1">
        <f t="array" ref="B2925">IF(A2925="","",INDEX(CAGE,MATCH(A2925,Company_Name,0)))</f>
        <v/>
      </c>
      <c r="C2925" s="80" t="str" cm="1">
        <f t="array" ref="C2925">IF(A2925="","",INDEX(Prime_Sub,MATCH(A2925,Company_Name,0)))</f>
        <v/>
      </c>
      <c r="G2925" s="78" t="str" cm="1">
        <f t="array" ref="G2925">IF(F2925="","",INDEX(LCAT_ID,MATCH(F2925,LCAT_Name,0)))</f>
        <v/>
      </c>
      <c r="K2925" s="78" t="str">
        <f>IFERROR(_xlfn.XLOOKUP($J2925,MSA_Title_List,MSA_Title_List!$A$2:$A$643,"",0),"")</f>
        <v/>
      </c>
    </row>
    <row r="2926" spans="2:11">
      <c r="B2926" s="78" t="str" cm="1">
        <f t="array" ref="B2926">IF(A2926="","",INDEX(CAGE,MATCH(A2926,Company_Name,0)))</f>
        <v/>
      </c>
      <c r="C2926" s="80" t="str" cm="1">
        <f t="array" ref="C2926">IF(A2926="","",INDEX(Prime_Sub,MATCH(A2926,Company_Name,0)))</f>
        <v/>
      </c>
      <c r="G2926" s="78" t="str" cm="1">
        <f t="array" ref="G2926">IF(F2926="","",INDEX(LCAT_ID,MATCH(F2926,LCAT_Name,0)))</f>
        <v/>
      </c>
      <c r="K2926" s="78" t="str">
        <f>IFERROR(_xlfn.XLOOKUP($J2926,MSA_Title_List,MSA_Title_List!$A$2:$A$643,"",0),"")</f>
        <v/>
      </c>
    </row>
    <row r="2927" spans="2:11">
      <c r="B2927" s="78" t="str" cm="1">
        <f t="array" ref="B2927">IF(A2927="","",INDEX(CAGE,MATCH(A2927,Company_Name,0)))</f>
        <v/>
      </c>
      <c r="C2927" s="80" t="str" cm="1">
        <f t="array" ref="C2927">IF(A2927="","",INDEX(Prime_Sub,MATCH(A2927,Company_Name,0)))</f>
        <v/>
      </c>
      <c r="G2927" s="78" t="str" cm="1">
        <f t="array" ref="G2927">IF(F2927="","",INDEX(LCAT_ID,MATCH(F2927,LCAT_Name,0)))</f>
        <v/>
      </c>
      <c r="K2927" s="78" t="str">
        <f>IFERROR(_xlfn.XLOOKUP($J2927,MSA_Title_List,MSA_Title_List!$A$2:$A$643,"",0),"")</f>
        <v/>
      </c>
    </row>
    <row r="2928" spans="2:11">
      <c r="B2928" s="78" t="str" cm="1">
        <f t="array" ref="B2928">IF(A2928="","",INDEX(CAGE,MATCH(A2928,Company_Name,0)))</f>
        <v/>
      </c>
      <c r="C2928" s="80" t="str" cm="1">
        <f t="array" ref="C2928">IF(A2928="","",INDEX(Prime_Sub,MATCH(A2928,Company_Name,0)))</f>
        <v/>
      </c>
      <c r="G2928" s="78" t="str" cm="1">
        <f t="array" ref="G2928">IF(F2928="","",INDEX(LCAT_ID,MATCH(F2928,LCAT_Name,0)))</f>
        <v/>
      </c>
      <c r="K2928" s="78" t="str">
        <f>IFERROR(_xlfn.XLOOKUP($J2928,MSA_Title_List,MSA_Title_List!$A$2:$A$643,"",0),"")</f>
        <v/>
      </c>
    </row>
    <row r="2929" spans="2:11">
      <c r="B2929" s="78" t="str" cm="1">
        <f t="array" ref="B2929">IF(A2929="","",INDEX(CAGE,MATCH(A2929,Company_Name,0)))</f>
        <v/>
      </c>
      <c r="C2929" s="80" t="str" cm="1">
        <f t="array" ref="C2929">IF(A2929="","",INDEX(Prime_Sub,MATCH(A2929,Company_Name,0)))</f>
        <v/>
      </c>
      <c r="G2929" s="78" t="str" cm="1">
        <f t="array" ref="G2929">IF(F2929="","",INDEX(LCAT_ID,MATCH(F2929,LCAT_Name,0)))</f>
        <v/>
      </c>
      <c r="K2929" s="78" t="str">
        <f>IFERROR(_xlfn.XLOOKUP($J2929,MSA_Title_List,MSA_Title_List!$A$2:$A$643,"",0),"")</f>
        <v/>
      </c>
    </row>
    <row r="2930" spans="2:11">
      <c r="B2930" s="78" t="str" cm="1">
        <f t="array" ref="B2930">IF(A2930="","",INDEX(CAGE,MATCH(A2930,Company_Name,0)))</f>
        <v/>
      </c>
      <c r="C2930" s="80" t="str" cm="1">
        <f t="array" ref="C2930">IF(A2930="","",INDEX(Prime_Sub,MATCH(A2930,Company_Name,0)))</f>
        <v/>
      </c>
      <c r="G2930" s="78" t="str" cm="1">
        <f t="array" ref="G2930">IF(F2930="","",INDEX(LCAT_ID,MATCH(F2930,LCAT_Name,0)))</f>
        <v/>
      </c>
      <c r="K2930" s="78" t="str">
        <f>IFERROR(_xlfn.XLOOKUP($J2930,MSA_Title_List,MSA_Title_List!$A$2:$A$643,"",0),"")</f>
        <v/>
      </c>
    </row>
    <row r="2931" spans="2:11">
      <c r="B2931" s="78" t="str" cm="1">
        <f t="array" ref="B2931">IF(A2931="","",INDEX(CAGE,MATCH(A2931,Company_Name,0)))</f>
        <v/>
      </c>
      <c r="C2931" s="80" t="str" cm="1">
        <f t="array" ref="C2931">IF(A2931="","",INDEX(Prime_Sub,MATCH(A2931,Company_Name,0)))</f>
        <v/>
      </c>
      <c r="G2931" s="78" t="str" cm="1">
        <f t="array" ref="G2931">IF(F2931="","",INDEX(LCAT_ID,MATCH(F2931,LCAT_Name,0)))</f>
        <v/>
      </c>
      <c r="K2931" s="78" t="str">
        <f>IFERROR(_xlfn.XLOOKUP($J2931,MSA_Title_List,MSA_Title_List!$A$2:$A$643,"",0),"")</f>
        <v/>
      </c>
    </row>
    <row r="2932" spans="2:11">
      <c r="B2932" s="78" t="str" cm="1">
        <f t="array" ref="B2932">IF(A2932="","",INDEX(CAGE,MATCH(A2932,Company_Name,0)))</f>
        <v/>
      </c>
      <c r="C2932" s="80" t="str" cm="1">
        <f t="array" ref="C2932">IF(A2932="","",INDEX(Prime_Sub,MATCH(A2932,Company_Name,0)))</f>
        <v/>
      </c>
      <c r="G2932" s="78" t="str" cm="1">
        <f t="array" ref="G2932">IF(F2932="","",INDEX(LCAT_ID,MATCH(F2932,LCAT_Name,0)))</f>
        <v/>
      </c>
      <c r="K2932" s="78" t="str">
        <f>IFERROR(_xlfn.XLOOKUP($J2932,MSA_Title_List,MSA_Title_List!$A$2:$A$643,"",0),"")</f>
        <v/>
      </c>
    </row>
    <row r="2933" spans="2:11">
      <c r="B2933" s="78" t="str" cm="1">
        <f t="array" ref="B2933">IF(A2933="","",INDEX(CAGE,MATCH(A2933,Company_Name,0)))</f>
        <v/>
      </c>
      <c r="C2933" s="80" t="str" cm="1">
        <f t="array" ref="C2933">IF(A2933="","",INDEX(Prime_Sub,MATCH(A2933,Company_Name,0)))</f>
        <v/>
      </c>
      <c r="G2933" s="78" t="str" cm="1">
        <f t="array" ref="G2933">IF(F2933="","",INDEX(LCAT_ID,MATCH(F2933,LCAT_Name,0)))</f>
        <v/>
      </c>
      <c r="K2933" s="78" t="str">
        <f>IFERROR(_xlfn.XLOOKUP($J2933,MSA_Title_List,MSA_Title_List!$A$2:$A$643,"",0),"")</f>
        <v/>
      </c>
    </row>
    <row r="2934" spans="2:11">
      <c r="B2934" s="78" t="str" cm="1">
        <f t="array" ref="B2934">IF(A2934="","",INDEX(CAGE,MATCH(A2934,Company_Name,0)))</f>
        <v/>
      </c>
      <c r="C2934" s="80" t="str" cm="1">
        <f t="array" ref="C2934">IF(A2934="","",INDEX(Prime_Sub,MATCH(A2934,Company_Name,0)))</f>
        <v/>
      </c>
      <c r="G2934" s="78" t="str" cm="1">
        <f t="array" ref="G2934">IF(F2934="","",INDEX(LCAT_ID,MATCH(F2934,LCAT_Name,0)))</f>
        <v/>
      </c>
      <c r="K2934" s="78" t="str">
        <f>IFERROR(_xlfn.XLOOKUP($J2934,MSA_Title_List,MSA_Title_List!$A$2:$A$643,"",0),"")</f>
        <v/>
      </c>
    </row>
    <row r="2935" spans="2:11">
      <c r="B2935" s="78" t="str" cm="1">
        <f t="array" ref="B2935">IF(A2935="","",INDEX(CAGE,MATCH(A2935,Company_Name,0)))</f>
        <v/>
      </c>
      <c r="C2935" s="80" t="str" cm="1">
        <f t="array" ref="C2935">IF(A2935="","",INDEX(Prime_Sub,MATCH(A2935,Company_Name,0)))</f>
        <v/>
      </c>
      <c r="G2935" s="78" t="str" cm="1">
        <f t="array" ref="G2935">IF(F2935="","",INDEX(LCAT_ID,MATCH(F2935,LCAT_Name,0)))</f>
        <v/>
      </c>
      <c r="K2935" s="78" t="str">
        <f>IFERROR(_xlfn.XLOOKUP($J2935,MSA_Title_List,MSA_Title_List!$A$2:$A$643,"",0),"")</f>
        <v/>
      </c>
    </row>
    <row r="2936" spans="2:11">
      <c r="B2936" s="78" t="str" cm="1">
        <f t="array" ref="B2936">IF(A2936="","",INDEX(CAGE,MATCH(A2936,Company_Name,0)))</f>
        <v/>
      </c>
      <c r="C2936" s="80" t="str" cm="1">
        <f t="array" ref="C2936">IF(A2936="","",INDEX(Prime_Sub,MATCH(A2936,Company_Name,0)))</f>
        <v/>
      </c>
      <c r="G2936" s="78" t="str" cm="1">
        <f t="array" ref="G2936">IF(F2936="","",INDEX(LCAT_ID,MATCH(F2936,LCAT_Name,0)))</f>
        <v/>
      </c>
      <c r="K2936" s="78" t="str">
        <f>IFERROR(_xlfn.XLOOKUP($J2936,MSA_Title_List,MSA_Title_List!$A$2:$A$643,"",0),"")</f>
        <v/>
      </c>
    </row>
    <row r="2937" spans="2:11">
      <c r="B2937" s="78" t="str" cm="1">
        <f t="array" ref="B2937">IF(A2937="","",INDEX(CAGE,MATCH(A2937,Company_Name,0)))</f>
        <v/>
      </c>
      <c r="C2937" s="80" t="str" cm="1">
        <f t="array" ref="C2937">IF(A2937="","",INDEX(Prime_Sub,MATCH(A2937,Company_Name,0)))</f>
        <v/>
      </c>
      <c r="G2937" s="78" t="str" cm="1">
        <f t="array" ref="G2937">IF(F2937="","",INDEX(LCAT_ID,MATCH(F2937,LCAT_Name,0)))</f>
        <v/>
      </c>
      <c r="K2937" s="78" t="str">
        <f>IFERROR(_xlfn.XLOOKUP($J2937,MSA_Title_List,MSA_Title_List!$A$2:$A$643,"",0),"")</f>
        <v/>
      </c>
    </row>
    <row r="2938" spans="2:11">
      <c r="B2938" s="78" t="str" cm="1">
        <f t="array" ref="B2938">IF(A2938="","",INDEX(CAGE,MATCH(A2938,Company_Name,0)))</f>
        <v/>
      </c>
      <c r="C2938" s="80" t="str" cm="1">
        <f t="array" ref="C2938">IF(A2938="","",INDEX(Prime_Sub,MATCH(A2938,Company_Name,0)))</f>
        <v/>
      </c>
      <c r="G2938" s="78" t="str" cm="1">
        <f t="array" ref="G2938">IF(F2938="","",INDEX(LCAT_ID,MATCH(F2938,LCAT_Name,0)))</f>
        <v/>
      </c>
      <c r="K2938" s="78" t="str">
        <f>IFERROR(_xlfn.XLOOKUP($J2938,MSA_Title_List,MSA_Title_List!$A$2:$A$643,"",0),"")</f>
        <v/>
      </c>
    </row>
    <row r="2939" spans="2:11">
      <c r="B2939" s="78" t="str" cm="1">
        <f t="array" ref="B2939">IF(A2939="","",INDEX(CAGE,MATCH(A2939,Company_Name,0)))</f>
        <v/>
      </c>
      <c r="C2939" s="80" t="str" cm="1">
        <f t="array" ref="C2939">IF(A2939="","",INDEX(Prime_Sub,MATCH(A2939,Company_Name,0)))</f>
        <v/>
      </c>
      <c r="G2939" s="78" t="str" cm="1">
        <f t="array" ref="G2939">IF(F2939="","",INDEX(LCAT_ID,MATCH(F2939,LCAT_Name,0)))</f>
        <v/>
      </c>
      <c r="K2939" s="78" t="str">
        <f>IFERROR(_xlfn.XLOOKUP($J2939,MSA_Title_List,MSA_Title_List!$A$2:$A$643,"",0),"")</f>
        <v/>
      </c>
    </row>
    <row r="2940" spans="2:11">
      <c r="B2940" s="78" t="str" cm="1">
        <f t="array" ref="B2940">IF(A2940="","",INDEX(CAGE,MATCH(A2940,Company_Name,0)))</f>
        <v/>
      </c>
      <c r="C2940" s="80" t="str" cm="1">
        <f t="array" ref="C2940">IF(A2940="","",INDEX(Prime_Sub,MATCH(A2940,Company_Name,0)))</f>
        <v/>
      </c>
      <c r="G2940" s="78" t="str" cm="1">
        <f t="array" ref="G2940">IF(F2940="","",INDEX(LCAT_ID,MATCH(F2940,LCAT_Name,0)))</f>
        <v/>
      </c>
      <c r="K2940" s="78" t="str">
        <f>IFERROR(_xlfn.XLOOKUP($J2940,MSA_Title_List,MSA_Title_List!$A$2:$A$643,"",0),"")</f>
        <v/>
      </c>
    </row>
    <row r="2941" spans="2:11">
      <c r="B2941" s="78" t="str" cm="1">
        <f t="array" ref="B2941">IF(A2941="","",INDEX(CAGE,MATCH(A2941,Company_Name,0)))</f>
        <v/>
      </c>
      <c r="C2941" s="80" t="str" cm="1">
        <f t="array" ref="C2941">IF(A2941="","",INDEX(Prime_Sub,MATCH(A2941,Company_Name,0)))</f>
        <v/>
      </c>
      <c r="G2941" s="78" t="str" cm="1">
        <f t="array" ref="G2941">IF(F2941="","",INDEX(LCAT_ID,MATCH(F2941,LCAT_Name,0)))</f>
        <v/>
      </c>
      <c r="K2941" s="78" t="str">
        <f>IFERROR(_xlfn.XLOOKUP($J2941,MSA_Title_List,MSA_Title_List!$A$2:$A$643,"",0),"")</f>
        <v/>
      </c>
    </row>
    <row r="2942" spans="2:11">
      <c r="B2942" s="78" t="str" cm="1">
        <f t="array" ref="B2942">IF(A2942="","",INDEX(CAGE,MATCH(A2942,Company_Name,0)))</f>
        <v/>
      </c>
      <c r="C2942" s="80" t="str" cm="1">
        <f t="array" ref="C2942">IF(A2942="","",INDEX(Prime_Sub,MATCH(A2942,Company_Name,0)))</f>
        <v/>
      </c>
      <c r="G2942" s="78" t="str" cm="1">
        <f t="array" ref="G2942">IF(F2942="","",INDEX(LCAT_ID,MATCH(F2942,LCAT_Name,0)))</f>
        <v/>
      </c>
      <c r="K2942" s="78" t="str">
        <f>IFERROR(_xlfn.XLOOKUP($J2942,MSA_Title_List,MSA_Title_List!$A$2:$A$643,"",0),"")</f>
        <v/>
      </c>
    </row>
    <row r="2943" spans="2:11">
      <c r="B2943" s="78" t="str" cm="1">
        <f t="array" ref="B2943">IF(A2943="","",INDEX(CAGE,MATCH(A2943,Company_Name,0)))</f>
        <v/>
      </c>
      <c r="C2943" s="80" t="str" cm="1">
        <f t="array" ref="C2943">IF(A2943="","",INDEX(Prime_Sub,MATCH(A2943,Company_Name,0)))</f>
        <v/>
      </c>
      <c r="G2943" s="78" t="str" cm="1">
        <f t="array" ref="G2943">IF(F2943="","",INDEX(LCAT_ID,MATCH(F2943,LCAT_Name,0)))</f>
        <v/>
      </c>
      <c r="K2943" s="78" t="str">
        <f>IFERROR(_xlfn.XLOOKUP($J2943,MSA_Title_List,MSA_Title_List!$A$2:$A$643,"",0),"")</f>
        <v/>
      </c>
    </row>
    <row r="2944" spans="2:11">
      <c r="B2944" s="78" t="str" cm="1">
        <f t="array" ref="B2944">IF(A2944="","",INDEX(CAGE,MATCH(A2944,Company_Name,0)))</f>
        <v/>
      </c>
      <c r="C2944" s="80" t="str" cm="1">
        <f t="array" ref="C2944">IF(A2944="","",INDEX(Prime_Sub,MATCH(A2944,Company_Name,0)))</f>
        <v/>
      </c>
      <c r="G2944" s="78" t="str" cm="1">
        <f t="array" ref="G2944">IF(F2944="","",INDEX(LCAT_ID,MATCH(F2944,LCAT_Name,0)))</f>
        <v/>
      </c>
      <c r="K2944" s="78" t="str">
        <f>IFERROR(_xlfn.XLOOKUP($J2944,MSA_Title_List,MSA_Title_List!$A$2:$A$643,"",0),"")</f>
        <v/>
      </c>
    </row>
    <row r="2945" spans="2:11">
      <c r="B2945" s="78" t="str" cm="1">
        <f t="array" ref="B2945">IF(A2945="","",INDEX(CAGE,MATCH(A2945,Company_Name,0)))</f>
        <v/>
      </c>
      <c r="C2945" s="80" t="str" cm="1">
        <f t="array" ref="C2945">IF(A2945="","",INDEX(Prime_Sub,MATCH(A2945,Company_Name,0)))</f>
        <v/>
      </c>
      <c r="G2945" s="78" t="str" cm="1">
        <f t="array" ref="G2945">IF(F2945="","",INDEX(LCAT_ID,MATCH(F2945,LCAT_Name,0)))</f>
        <v/>
      </c>
      <c r="K2945" s="78" t="str">
        <f>IFERROR(_xlfn.XLOOKUP($J2945,MSA_Title_List,MSA_Title_List!$A$2:$A$643,"",0),"")</f>
        <v/>
      </c>
    </row>
    <row r="2946" spans="2:11">
      <c r="B2946" s="78" t="str" cm="1">
        <f t="array" ref="B2946">IF(A2946="","",INDEX(CAGE,MATCH(A2946,Company_Name,0)))</f>
        <v/>
      </c>
      <c r="C2946" s="80" t="str" cm="1">
        <f t="array" ref="C2946">IF(A2946="","",INDEX(Prime_Sub,MATCH(A2946,Company_Name,0)))</f>
        <v/>
      </c>
      <c r="G2946" s="78" t="str" cm="1">
        <f t="array" ref="G2946">IF(F2946="","",INDEX(LCAT_ID,MATCH(F2946,LCAT_Name,0)))</f>
        <v/>
      </c>
      <c r="K2946" s="78" t="str">
        <f>IFERROR(_xlfn.XLOOKUP($J2946,MSA_Title_List,MSA_Title_List!$A$2:$A$643,"",0),"")</f>
        <v/>
      </c>
    </row>
    <row r="2947" spans="2:11">
      <c r="B2947" s="78" t="str" cm="1">
        <f t="array" ref="B2947">IF(A2947="","",INDEX(CAGE,MATCH(A2947,Company_Name,0)))</f>
        <v/>
      </c>
      <c r="C2947" s="80" t="str" cm="1">
        <f t="array" ref="C2947">IF(A2947="","",INDEX(Prime_Sub,MATCH(A2947,Company_Name,0)))</f>
        <v/>
      </c>
      <c r="G2947" s="78" t="str" cm="1">
        <f t="array" ref="G2947">IF(F2947="","",INDEX(LCAT_ID,MATCH(F2947,LCAT_Name,0)))</f>
        <v/>
      </c>
      <c r="K2947" s="78" t="str">
        <f>IFERROR(_xlfn.XLOOKUP($J2947,MSA_Title_List,MSA_Title_List!$A$2:$A$643,"",0),"")</f>
        <v/>
      </c>
    </row>
    <row r="2948" spans="2:11">
      <c r="B2948" s="78" t="str" cm="1">
        <f t="array" ref="B2948">IF(A2948="","",INDEX(CAGE,MATCH(A2948,Company_Name,0)))</f>
        <v/>
      </c>
      <c r="C2948" s="80" t="str" cm="1">
        <f t="array" ref="C2948">IF(A2948="","",INDEX(Prime_Sub,MATCH(A2948,Company_Name,0)))</f>
        <v/>
      </c>
      <c r="G2948" s="78" t="str" cm="1">
        <f t="array" ref="G2948">IF(F2948="","",INDEX(LCAT_ID,MATCH(F2948,LCAT_Name,0)))</f>
        <v/>
      </c>
      <c r="K2948" s="78" t="str">
        <f>IFERROR(_xlfn.XLOOKUP($J2948,MSA_Title_List,MSA_Title_List!$A$2:$A$643,"",0),"")</f>
        <v/>
      </c>
    </row>
    <row r="2949" spans="2:11">
      <c r="B2949" s="78" t="str" cm="1">
        <f t="array" ref="B2949">IF(A2949="","",INDEX(CAGE,MATCH(A2949,Company_Name,0)))</f>
        <v/>
      </c>
      <c r="C2949" s="80" t="str" cm="1">
        <f t="array" ref="C2949">IF(A2949="","",INDEX(Prime_Sub,MATCH(A2949,Company_Name,0)))</f>
        <v/>
      </c>
      <c r="G2949" s="78" t="str" cm="1">
        <f t="array" ref="G2949">IF(F2949="","",INDEX(LCAT_ID,MATCH(F2949,LCAT_Name,0)))</f>
        <v/>
      </c>
      <c r="K2949" s="78" t="str">
        <f>IFERROR(_xlfn.XLOOKUP($J2949,MSA_Title_List,MSA_Title_List!$A$2:$A$643,"",0),"")</f>
        <v/>
      </c>
    </row>
    <row r="2950" spans="2:11">
      <c r="B2950" s="78" t="str" cm="1">
        <f t="array" ref="B2950">IF(A2950="","",INDEX(CAGE,MATCH(A2950,Company_Name,0)))</f>
        <v/>
      </c>
      <c r="C2950" s="80" t="str" cm="1">
        <f t="array" ref="C2950">IF(A2950="","",INDEX(Prime_Sub,MATCH(A2950,Company_Name,0)))</f>
        <v/>
      </c>
      <c r="G2950" s="78" t="str" cm="1">
        <f t="array" ref="G2950">IF(F2950="","",INDEX(LCAT_ID,MATCH(F2950,LCAT_Name,0)))</f>
        <v/>
      </c>
      <c r="K2950" s="78" t="str">
        <f>IFERROR(_xlfn.XLOOKUP($J2950,MSA_Title_List,MSA_Title_List!$A$2:$A$643,"",0),"")</f>
        <v/>
      </c>
    </row>
    <row r="2951" spans="2:11">
      <c r="B2951" s="78" t="str" cm="1">
        <f t="array" ref="B2951">IF(A2951="","",INDEX(CAGE,MATCH(A2951,Company_Name,0)))</f>
        <v/>
      </c>
      <c r="C2951" s="80" t="str" cm="1">
        <f t="array" ref="C2951">IF(A2951="","",INDEX(Prime_Sub,MATCH(A2951,Company_Name,0)))</f>
        <v/>
      </c>
      <c r="G2951" s="78" t="str" cm="1">
        <f t="array" ref="G2951">IF(F2951="","",INDEX(LCAT_ID,MATCH(F2951,LCAT_Name,0)))</f>
        <v/>
      </c>
      <c r="K2951" s="78" t="str">
        <f>IFERROR(_xlfn.XLOOKUP($J2951,MSA_Title_List,MSA_Title_List!$A$2:$A$643,"",0),"")</f>
        <v/>
      </c>
    </row>
    <row r="2952" spans="2:11">
      <c r="B2952" s="78" t="str" cm="1">
        <f t="array" ref="B2952">IF(A2952="","",INDEX(CAGE,MATCH(A2952,Company_Name,0)))</f>
        <v/>
      </c>
      <c r="C2952" s="80" t="str" cm="1">
        <f t="array" ref="C2952">IF(A2952="","",INDEX(Prime_Sub,MATCH(A2952,Company_Name,0)))</f>
        <v/>
      </c>
      <c r="G2952" s="78" t="str" cm="1">
        <f t="array" ref="G2952">IF(F2952="","",INDEX(LCAT_ID,MATCH(F2952,LCAT_Name,0)))</f>
        <v/>
      </c>
      <c r="K2952" s="78" t="str">
        <f>IFERROR(_xlfn.XLOOKUP($J2952,MSA_Title_List,MSA_Title_List!$A$2:$A$643,"",0),"")</f>
        <v/>
      </c>
    </row>
    <row r="2953" spans="2:11">
      <c r="B2953" s="78" t="str" cm="1">
        <f t="array" ref="B2953">IF(A2953="","",INDEX(CAGE,MATCH(A2953,Company_Name,0)))</f>
        <v/>
      </c>
      <c r="C2953" s="80" t="str" cm="1">
        <f t="array" ref="C2953">IF(A2953="","",INDEX(Prime_Sub,MATCH(A2953,Company_Name,0)))</f>
        <v/>
      </c>
      <c r="G2953" s="78" t="str" cm="1">
        <f t="array" ref="G2953">IF(F2953="","",INDEX(LCAT_ID,MATCH(F2953,LCAT_Name,0)))</f>
        <v/>
      </c>
      <c r="K2953" s="78" t="str">
        <f>IFERROR(_xlfn.XLOOKUP($J2953,MSA_Title_List,MSA_Title_List!$A$2:$A$643,"",0),"")</f>
        <v/>
      </c>
    </row>
    <row r="2954" spans="2:11">
      <c r="B2954" s="78" t="str" cm="1">
        <f t="array" ref="B2954">IF(A2954="","",INDEX(CAGE,MATCH(A2954,Company_Name,0)))</f>
        <v/>
      </c>
      <c r="C2954" s="80" t="str" cm="1">
        <f t="array" ref="C2954">IF(A2954="","",INDEX(Prime_Sub,MATCH(A2954,Company_Name,0)))</f>
        <v/>
      </c>
      <c r="G2954" s="78" t="str" cm="1">
        <f t="array" ref="G2954">IF(F2954="","",INDEX(LCAT_ID,MATCH(F2954,LCAT_Name,0)))</f>
        <v/>
      </c>
      <c r="K2954" s="78" t="str">
        <f>IFERROR(_xlfn.XLOOKUP($J2954,MSA_Title_List,MSA_Title_List!$A$2:$A$643,"",0),"")</f>
        <v/>
      </c>
    </row>
    <row r="2955" spans="2:11">
      <c r="B2955" s="78" t="str" cm="1">
        <f t="array" ref="B2955">IF(A2955="","",INDEX(CAGE,MATCH(A2955,Company_Name,0)))</f>
        <v/>
      </c>
      <c r="C2955" s="80" t="str" cm="1">
        <f t="array" ref="C2955">IF(A2955="","",INDEX(Prime_Sub,MATCH(A2955,Company_Name,0)))</f>
        <v/>
      </c>
      <c r="G2955" s="78" t="str" cm="1">
        <f t="array" ref="G2955">IF(F2955="","",INDEX(LCAT_ID,MATCH(F2955,LCAT_Name,0)))</f>
        <v/>
      </c>
      <c r="K2955" s="78" t="str">
        <f>IFERROR(_xlfn.XLOOKUP($J2955,MSA_Title_List,MSA_Title_List!$A$2:$A$643,"",0),"")</f>
        <v/>
      </c>
    </row>
    <row r="2956" spans="2:11">
      <c r="B2956" s="78" t="str" cm="1">
        <f t="array" ref="B2956">IF(A2956="","",INDEX(CAGE,MATCH(A2956,Company_Name,0)))</f>
        <v/>
      </c>
      <c r="C2956" s="80" t="str" cm="1">
        <f t="array" ref="C2956">IF(A2956="","",INDEX(Prime_Sub,MATCH(A2956,Company_Name,0)))</f>
        <v/>
      </c>
      <c r="G2956" s="78" t="str" cm="1">
        <f t="array" ref="G2956">IF(F2956="","",INDEX(LCAT_ID,MATCH(F2956,LCAT_Name,0)))</f>
        <v/>
      </c>
      <c r="K2956" s="78" t="str">
        <f>IFERROR(_xlfn.XLOOKUP($J2956,MSA_Title_List,MSA_Title_List!$A$2:$A$643,"",0),"")</f>
        <v/>
      </c>
    </row>
    <row r="2957" spans="2:11">
      <c r="B2957" s="78" t="str" cm="1">
        <f t="array" ref="B2957">IF(A2957="","",INDEX(CAGE,MATCH(A2957,Company_Name,0)))</f>
        <v/>
      </c>
      <c r="C2957" s="80" t="str" cm="1">
        <f t="array" ref="C2957">IF(A2957="","",INDEX(Prime_Sub,MATCH(A2957,Company_Name,0)))</f>
        <v/>
      </c>
      <c r="G2957" s="78" t="str" cm="1">
        <f t="array" ref="G2957">IF(F2957="","",INDEX(LCAT_ID,MATCH(F2957,LCAT_Name,0)))</f>
        <v/>
      </c>
      <c r="K2957" s="78" t="str">
        <f>IFERROR(_xlfn.XLOOKUP($J2957,MSA_Title_List,MSA_Title_List!$A$2:$A$643,"",0),"")</f>
        <v/>
      </c>
    </row>
    <row r="2958" spans="2:11">
      <c r="B2958" s="78" t="str" cm="1">
        <f t="array" ref="B2958">IF(A2958="","",INDEX(CAGE,MATCH(A2958,Company_Name,0)))</f>
        <v/>
      </c>
      <c r="C2958" s="80" t="str" cm="1">
        <f t="array" ref="C2958">IF(A2958="","",INDEX(Prime_Sub,MATCH(A2958,Company_Name,0)))</f>
        <v/>
      </c>
      <c r="G2958" s="78" t="str" cm="1">
        <f t="array" ref="G2958">IF(F2958="","",INDEX(LCAT_ID,MATCH(F2958,LCAT_Name,0)))</f>
        <v/>
      </c>
      <c r="K2958" s="78" t="str">
        <f>IFERROR(_xlfn.XLOOKUP($J2958,MSA_Title_List,MSA_Title_List!$A$2:$A$643,"",0),"")</f>
        <v/>
      </c>
    </row>
    <row r="2959" spans="2:11">
      <c r="B2959" s="78" t="str" cm="1">
        <f t="array" ref="B2959">IF(A2959="","",INDEX(CAGE,MATCH(A2959,Company_Name,0)))</f>
        <v/>
      </c>
      <c r="C2959" s="80" t="str" cm="1">
        <f t="array" ref="C2959">IF(A2959="","",INDEX(Prime_Sub,MATCH(A2959,Company_Name,0)))</f>
        <v/>
      </c>
      <c r="G2959" s="78" t="str" cm="1">
        <f t="array" ref="G2959">IF(F2959="","",INDEX(LCAT_ID,MATCH(F2959,LCAT_Name,0)))</f>
        <v/>
      </c>
      <c r="K2959" s="78" t="str">
        <f>IFERROR(_xlfn.XLOOKUP($J2959,MSA_Title_List,MSA_Title_List!$A$2:$A$643,"",0),"")</f>
        <v/>
      </c>
    </row>
    <row r="2960" spans="2:11">
      <c r="B2960" s="78" t="str" cm="1">
        <f t="array" ref="B2960">IF(A2960="","",INDEX(CAGE,MATCH(A2960,Company_Name,0)))</f>
        <v/>
      </c>
      <c r="C2960" s="80" t="str" cm="1">
        <f t="array" ref="C2960">IF(A2960="","",INDEX(Prime_Sub,MATCH(A2960,Company_Name,0)))</f>
        <v/>
      </c>
      <c r="G2960" s="78" t="str" cm="1">
        <f t="array" ref="G2960">IF(F2960="","",INDEX(LCAT_ID,MATCH(F2960,LCAT_Name,0)))</f>
        <v/>
      </c>
      <c r="K2960" s="78" t="str">
        <f>IFERROR(_xlfn.XLOOKUP($J2960,MSA_Title_List,MSA_Title_List!$A$2:$A$643,"",0),"")</f>
        <v/>
      </c>
    </row>
    <row r="2961" spans="2:11">
      <c r="B2961" s="78" t="str" cm="1">
        <f t="array" ref="B2961">IF(A2961="","",INDEX(CAGE,MATCH(A2961,Company_Name,0)))</f>
        <v/>
      </c>
      <c r="C2961" s="80" t="str" cm="1">
        <f t="array" ref="C2961">IF(A2961="","",INDEX(Prime_Sub,MATCH(A2961,Company_Name,0)))</f>
        <v/>
      </c>
      <c r="G2961" s="78" t="str" cm="1">
        <f t="array" ref="G2961">IF(F2961="","",INDEX(LCAT_ID,MATCH(F2961,LCAT_Name,0)))</f>
        <v/>
      </c>
      <c r="K2961" s="78" t="str">
        <f>IFERROR(_xlfn.XLOOKUP($J2961,MSA_Title_List,MSA_Title_List!$A$2:$A$643,"",0),"")</f>
        <v/>
      </c>
    </row>
    <row r="2962" spans="2:11">
      <c r="B2962" s="78" t="str" cm="1">
        <f t="array" ref="B2962">IF(A2962="","",INDEX(CAGE,MATCH(A2962,Company_Name,0)))</f>
        <v/>
      </c>
      <c r="C2962" s="80" t="str" cm="1">
        <f t="array" ref="C2962">IF(A2962="","",INDEX(Prime_Sub,MATCH(A2962,Company_Name,0)))</f>
        <v/>
      </c>
      <c r="G2962" s="78" t="str" cm="1">
        <f t="array" ref="G2962">IF(F2962="","",INDEX(LCAT_ID,MATCH(F2962,LCAT_Name,0)))</f>
        <v/>
      </c>
      <c r="K2962" s="78" t="str">
        <f>IFERROR(_xlfn.XLOOKUP($J2962,MSA_Title_List,MSA_Title_List!$A$2:$A$643,"",0),"")</f>
        <v/>
      </c>
    </row>
    <row r="2963" spans="2:11">
      <c r="B2963" s="78" t="str" cm="1">
        <f t="array" ref="B2963">IF(A2963="","",INDEX(CAGE,MATCH(A2963,Company_Name,0)))</f>
        <v/>
      </c>
      <c r="C2963" s="80" t="str" cm="1">
        <f t="array" ref="C2963">IF(A2963="","",INDEX(Prime_Sub,MATCH(A2963,Company_Name,0)))</f>
        <v/>
      </c>
      <c r="G2963" s="78" t="str" cm="1">
        <f t="array" ref="G2963">IF(F2963="","",INDEX(LCAT_ID,MATCH(F2963,LCAT_Name,0)))</f>
        <v/>
      </c>
      <c r="K2963" s="78" t="str">
        <f>IFERROR(_xlfn.XLOOKUP($J2963,MSA_Title_List,MSA_Title_List!$A$2:$A$643,"",0),"")</f>
        <v/>
      </c>
    </row>
    <row r="2964" spans="2:11">
      <c r="B2964" s="78" t="str" cm="1">
        <f t="array" ref="B2964">IF(A2964="","",INDEX(CAGE,MATCH(A2964,Company_Name,0)))</f>
        <v/>
      </c>
      <c r="C2964" s="80" t="str" cm="1">
        <f t="array" ref="C2964">IF(A2964="","",INDEX(Prime_Sub,MATCH(A2964,Company_Name,0)))</f>
        <v/>
      </c>
      <c r="G2964" s="78" t="str" cm="1">
        <f t="array" ref="G2964">IF(F2964="","",INDEX(LCAT_ID,MATCH(F2964,LCAT_Name,0)))</f>
        <v/>
      </c>
      <c r="K2964" s="78" t="str">
        <f>IFERROR(_xlfn.XLOOKUP($J2964,MSA_Title_List,MSA_Title_List!$A$2:$A$643,"",0),"")</f>
        <v/>
      </c>
    </row>
    <row r="2965" spans="2:11">
      <c r="B2965" s="78" t="str" cm="1">
        <f t="array" ref="B2965">IF(A2965="","",INDEX(CAGE,MATCH(A2965,Company_Name,0)))</f>
        <v/>
      </c>
      <c r="C2965" s="80" t="str" cm="1">
        <f t="array" ref="C2965">IF(A2965="","",INDEX(Prime_Sub,MATCH(A2965,Company_Name,0)))</f>
        <v/>
      </c>
      <c r="G2965" s="78" t="str" cm="1">
        <f t="array" ref="G2965">IF(F2965="","",INDEX(LCAT_ID,MATCH(F2965,LCAT_Name,0)))</f>
        <v/>
      </c>
      <c r="K2965" s="78" t="str">
        <f>IFERROR(_xlfn.XLOOKUP($J2965,MSA_Title_List,MSA_Title_List!$A$2:$A$643,"",0),"")</f>
        <v/>
      </c>
    </row>
    <row r="2966" spans="2:11">
      <c r="B2966" s="78" t="str" cm="1">
        <f t="array" ref="B2966">IF(A2966="","",INDEX(CAGE,MATCH(A2966,Company_Name,0)))</f>
        <v/>
      </c>
      <c r="C2966" s="80" t="str" cm="1">
        <f t="array" ref="C2966">IF(A2966="","",INDEX(Prime_Sub,MATCH(A2966,Company_Name,0)))</f>
        <v/>
      </c>
      <c r="G2966" s="78" t="str" cm="1">
        <f t="array" ref="G2966">IF(F2966="","",INDEX(LCAT_ID,MATCH(F2966,LCAT_Name,0)))</f>
        <v/>
      </c>
      <c r="K2966" s="78" t="str">
        <f>IFERROR(_xlfn.XLOOKUP($J2966,MSA_Title_List,MSA_Title_List!$A$2:$A$643,"",0),"")</f>
        <v/>
      </c>
    </row>
    <row r="2967" spans="2:11">
      <c r="B2967" s="78" t="str" cm="1">
        <f t="array" ref="B2967">IF(A2967="","",INDEX(CAGE,MATCH(A2967,Company_Name,0)))</f>
        <v/>
      </c>
      <c r="C2967" s="80" t="str" cm="1">
        <f t="array" ref="C2967">IF(A2967="","",INDEX(Prime_Sub,MATCH(A2967,Company_Name,0)))</f>
        <v/>
      </c>
      <c r="G2967" s="78" t="str" cm="1">
        <f t="array" ref="G2967">IF(F2967="","",INDEX(LCAT_ID,MATCH(F2967,LCAT_Name,0)))</f>
        <v/>
      </c>
      <c r="K2967" s="78" t="str">
        <f>IFERROR(_xlfn.XLOOKUP($J2967,MSA_Title_List,MSA_Title_List!$A$2:$A$643,"",0),"")</f>
        <v/>
      </c>
    </row>
    <row r="2968" spans="2:11">
      <c r="B2968" s="78" t="str" cm="1">
        <f t="array" ref="B2968">IF(A2968="","",INDEX(CAGE,MATCH(A2968,Company_Name,0)))</f>
        <v/>
      </c>
      <c r="C2968" s="80" t="str" cm="1">
        <f t="array" ref="C2968">IF(A2968="","",INDEX(Prime_Sub,MATCH(A2968,Company_Name,0)))</f>
        <v/>
      </c>
      <c r="G2968" s="78" t="str" cm="1">
        <f t="array" ref="G2968">IF(F2968="","",INDEX(LCAT_ID,MATCH(F2968,LCAT_Name,0)))</f>
        <v/>
      </c>
      <c r="K2968" s="78" t="str">
        <f>IFERROR(_xlfn.XLOOKUP($J2968,MSA_Title_List,MSA_Title_List!$A$2:$A$643,"",0),"")</f>
        <v/>
      </c>
    </row>
    <row r="2969" spans="2:11">
      <c r="B2969" s="78" t="str" cm="1">
        <f t="array" ref="B2969">IF(A2969="","",INDEX(CAGE,MATCH(A2969,Company_Name,0)))</f>
        <v/>
      </c>
      <c r="C2969" s="80" t="str" cm="1">
        <f t="array" ref="C2969">IF(A2969="","",INDEX(Prime_Sub,MATCH(A2969,Company_Name,0)))</f>
        <v/>
      </c>
      <c r="G2969" s="78" t="str" cm="1">
        <f t="array" ref="G2969">IF(F2969="","",INDEX(LCAT_ID,MATCH(F2969,LCAT_Name,0)))</f>
        <v/>
      </c>
      <c r="K2969" s="78" t="str">
        <f>IFERROR(_xlfn.XLOOKUP($J2969,MSA_Title_List,MSA_Title_List!$A$2:$A$643,"",0),"")</f>
        <v/>
      </c>
    </row>
    <row r="2970" spans="2:11">
      <c r="B2970" s="78" t="str" cm="1">
        <f t="array" ref="B2970">IF(A2970="","",INDEX(CAGE,MATCH(A2970,Company_Name,0)))</f>
        <v/>
      </c>
      <c r="C2970" s="80" t="str" cm="1">
        <f t="array" ref="C2970">IF(A2970="","",INDEX(Prime_Sub,MATCH(A2970,Company_Name,0)))</f>
        <v/>
      </c>
      <c r="G2970" s="78" t="str" cm="1">
        <f t="array" ref="G2970">IF(F2970="","",INDEX(LCAT_ID,MATCH(F2970,LCAT_Name,0)))</f>
        <v/>
      </c>
      <c r="K2970" s="78" t="str">
        <f>IFERROR(_xlfn.XLOOKUP($J2970,MSA_Title_List,MSA_Title_List!$A$2:$A$643,"",0),"")</f>
        <v/>
      </c>
    </row>
    <row r="2971" spans="2:11">
      <c r="B2971" s="78" t="str" cm="1">
        <f t="array" ref="B2971">IF(A2971="","",INDEX(CAGE,MATCH(A2971,Company_Name,0)))</f>
        <v/>
      </c>
      <c r="C2971" s="80" t="str" cm="1">
        <f t="array" ref="C2971">IF(A2971="","",INDEX(Prime_Sub,MATCH(A2971,Company_Name,0)))</f>
        <v/>
      </c>
      <c r="G2971" s="78" t="str" cm="1">
        <f t="array" ref="G2971">IF(F2971="","",INDEX(LCAT_ID,MATCH(F2971,LCAT_Name,0)))</f>
        <v/>
      </c>
      <c r="K2971" s="78" t="str">
        <f>IFERROR(_xlfn.XLOOKUP($J2971,MSA_Title_List,MSA_Title_List!$A$2:$A$643,"",0),"")</f>
        <v/>
      </c>
    </row>
    <row r="2972" spans="2:11">
      <c r="B2972" s="78" t="str" cm="1">
        <f t="array" ref="B2972">IF(A2972="","",INDEX(CAGE,MATCH(A2972,Company_Name,0)))</f>
        <v/>
      </c>
      <c r="C2972" s="80" t="str" cm="1">
        <f t="array" ref="C2972">IF(A2972="","",INDEX(Prime_Sub,MATCH(A2972,Company_Name,0)))</f>
        <v/>
      </c>
      <c r="G2972" s="78" t="str" cm="1">
        <f t="array" ref="G2972">IF(F2972="","",INDEX(LCAT_ID,MATCH(F2972,LCAT_Name,0)))</f>
        <v/>
      </c>
      <c r="K2972" s="78" t="str">
        <f>IFERROR(_xlfn.XLOOKUP($J2972,MSA_Title_List,MSA_Title_List!$A$2:$A$643,"",0),"")</f>
        <v/>
      </c>
    </row>
    <row r="2973" spans="2:11">
      <c r="B2973" s="78" t="str" cm="1">
        <f t="array" ref="B2973">IF(A2973="","",INDEX(CAGE,MATCH(A2973,Company_Name,0)))</f>
        <v/>
      </c>
      <c r="C2973" s="80" t="str" cm="1">
        <f t="array" ref="C2973">IF(A2973="","",INDEX(Prime_Sub,MATCH(A2973,Company_Name,0)))</f>
        <v/>
      </c>
      <c r="G2973" s="78" t="str" cm="1">
        <f t="array" ref="G2973">IF(F2973="","",INDEX(LCAT_ID,MATCH(F2973,LCAT_Name,0)))</f>
        <v/>
      </c>
      <c r="K2973" s="78" t="str">
        <f>IFERROR(_xlfn.XLOOKUP($J2973,MSA_Title_List,MSA_Title_List!$A$2:$A$643,"",0),"")</f>
        <v/>
      </c>
    </row>
    <row r="2974" spans="2:11">
      <c r="B2974" s="78" t="str" cm="1">
        <f t="array" ref="B2974">IF(A2974="","",INDEX(CAGE,MATCH(A2974,Company_Name,0)))</f>
        <v/>
      </c>
      <c r="C2974" s="80" t="str" cm="1">
        <f t="array" ref="C2974">IF(A2974="","",INDEX(Prime_Sub,MATCH(A2974,Company_Name,0)))</f>
        <v/>
      </c>
      <c r="G2974" s="78" t="str" cm="1">
        <f t="array" ref="G2974">IF(F2974="","",INDEX(LCAT_ID,MATCH(F2974,LCAT_Name,0)))</f>
        <v/>
      </c>
      <c r="K2974" s="78" t="str">
        <f>IFERROR(_xlfn.XLOOKUP($J2974,MSA_Title_List,MSA_Title_List!$A$2:$A$643,"",0),"")</f>
        <v/>
      </c>
    </row>
    <row r="2975" spans="2:11">
      <c r="B2975" s="78" t="str" cm="1">
        <f t="array" ref="B2975">IF(A2975="","",INDEX(CAGE,MATCH(A2975,Company_Name,0)))</f>
        <v/>
      </c>
      <c r="C2975" s="80" t="str" cm="1">
        <f t="array" ref="C2975">IF(A2975="","",INDEX(Prime_Sub,MATCH(A2975,Company_Name,0)))</f>
        <v/>
      </c>
      <c r="G2975" s="78" t="str" cm="1">
        <f t="array" ref="G2975">IF(F2975="","",INDEX(LCAT_ID,MATCH(F2975,LCAT_Name,0)))</f>
        <v/>
      </c>
      <c r="K2975" s="78" t="str">
        <f>IFERROR(_xlfn.XLOOKUP($J2975,MSA_Title_List,MSA_Title_List!$A$2:$A$643,"",0),"")</f>
        <v/>
      </c>
    </row>
    <row r="2976" spans="2:11">
      <c r="B2976" s="78" t="str" cm="1">
        <f t="array" ref="B2976">IF(A2976="","",INDEX(CAGE,MATCH(A2976,Company_Name,0)))</f>
        <v/>
      </c>
      <c r="C2976" s="80" t="str" cm="1">
        <f t="array" ref="C2976">IF(A2976="","",INDEX(Prime_Sub,MATCH(A2976,Company_Name,0)))</f>
        <v/>
      </c>
      <c r="G2976" s="78" t="str" cm="1">
        <f t="array" ref="G2976">IF(F2976="","",INDEX(LCAT_ID,MATCH(F2976,LCAT_Name,0)))</f>
        <v/>
      </c>
      <c r="K2976" s="78" t="str">
        <f>IFERROR(_xlfn.XLOOKUP($J2976,MSA_Title_List,MSA_Title_List!$A$2:$A$643,"",0),"")</f>
        <v/>
      </c>
    </row>
    <row r="2977" spans="2:11">
      <c r="B2977" s="78" t="str" cm="1">
        <f t="array" ref="B2977">IF(A2977="","",INDEX(CAGE,MATCH(A2977,Company_Name,0)))</f>
        <v/>
      </c>
      <c r="C2977" s="80" t="str" cm="1">
        <f t="array" ref="C2977">IF(A2977="","",INDEX(Prime_Sub,MATCH(A2977,Company_Name,0)))</f>
        <v/>
      </c>
      <c r="G2977" s="78" t="str" cm="1">
        <f t="array" ref="G2977">IF(F2977="","",INDEX(LCAT_ID,MATCH(F2977,LCAT_Name,0)))</f>
        <v/>
      </c>
      <c r="K2977" s="78" t="str">
        <f>IFERROR(_xlfn.XLOOKUP($J2977,MSA_Title_List,MSA_Title_List!$A$2:$A$643,"",0),"")</f>
        <v/>
      </c>
    </row>
    <row r="2978" spans="2:11">
      <c r="B2978" s="78" t="str" cm="1">
        <f t="array" ref="B2978">IF(A2978="","",INDEX(CAGE,MATCH(A2978,Company_Name,0)))</f>
        <v/>
      </c>
      <c r="C2978" s="80" t="str" cm="1">
        <f t="array" ref="C2978">IF(A2978="","",INDEX(Prime_Sub,MATCH(A2978,Company_Name,0)))</f>
        <v/>
      </c>
      <c r="G2978" s="78" t="str" cm="1">
        <f t="array" ref="G2978">IF(F2978="","",INDEX(LCAT_ID,MATCH(F2978,LCAT_Name,0)))</f>
        <v/>
      </c>
      <c r="K2978" s="78" t="str">
        <f>IFERROR(_xlfn.XLOOKUP($J2978,MSA_Title_List,MSA_Title_List!$A$2:$A$643,"",0),"")</f>
        <v/>
      </c>
    </row>
    <row r="2979" spans="2:11">
      <c r="B2979" s="78" t="str" cm="1">
        <f t="array" ref="B2979">IF(A2979="","",INDEX(CAGE,MATCH(A2979,Company_Name,0)))</f>
        <v/>
      </c>
      <c r="C2979" s="80" t="str" cm="1">
        <f t="array" ref="C2979">IF(A2979="","",INDEX(Prime_Sub,MATCH(A2979,Company_Name,0)))</f>
        <v/>
      </c>
      <c r="G2979" s="78" t="str" cm="1">
        <f t="array" ref="G2979">IF(F2979="","",INDEX(LCAT_ID,MATCH(F2979,LCAT_Name,0)))</f>
        <v/>
      </c>
      <c r="K2979" s="78" t="str">
        <f>IFERROR(_xlfn.XLOOKUP($J2979,MSA_Title_List,MSA_Title_List!$A$2:$A$643,"",0),"")</f>
        <v/>
      </c>
    </row>
    <row r="2980" spans="2:11">
      <c r="B2980" s="78" t="str" cm="1">
        <f t="array" ref="B2980">IF(A2980="","",INDEX(CAGE,MATCH(A2980,Company_Name,0)))</f>
        <v/>
      </c>
      <c r="C2980" s="80" t="str" cm="1">
        <f t="array" ref="C2980">IF(A2980="","",INDEX(Prime_Sub,MATCH(A2980,Company_Name,0)))</f>
        <v/>
      </c>
      <c r="G2980" s="78" t="str" cm="1">
        <f t="array" ref="G2980">IF(F2980="","",INDEX(LCAT_ID,MATCH(F2980,LCAT_Name,0)))</f>
        <v/>
      </c>
      <c r="K2980" s="78" t="str">
        <f>IFERROR(_xlfn.XLOOKUP($J2980,MSA_Title_List,MSA_Title_List!$A$2:$A$643,"",0),"")</f>
        <v/>
      </c>
    </row>
    <row r="2981" spans="2:11">
      <c r="B2981" s="78" t="str" cm="1">
        <f t="array" ref="B2981">IF(A2981="","",INDEX(CAGE,MATCH(A2981,Company_Name,0)))</f>
        <v/>
      </c>
      <c r="C2981" s="80" t="str" cm="1">
        <f t="array" ref="C2981">IF(A2981="","",INDEX(Prime_Sub,MATCH(A2981,Company_Name,0)))</f>
        <v/>
      </c>
      <c r="G2981" s="78" t="str" cm="1">
        <f t="array" ref="G2981">IF(F2981="","",INDEX(LCAT_ID,MATCH(F2981,LCAT_Name,0)))</f>
        <v/>
      </c>
      <c r="K2981" s="78" t="str">
        <f>IFERROR(_xlfn.XLOOKUP($J2981,MSA_Title_List,MSA_Title_List!$A$2:$A$643,"",0),"")</f>
        <v/>
      </c>
    </row>
    <row r="2982" spans="2:11">
      <c r="B2982" s="78" t="str" cm="1">
        <f t="array" ref="B2982">IF(A2982="","",INDEX(CAGE,MATCH(A2982,Company_Name,0)))</f>
        <v/>
      </c>
      <c r="C2982" s="80" t="str" cm="1">
        <f t="array" ref="C2982">IF(A2982="","",INDEX(Prime_Sub,MATCH(A2982,Company_Name,0)))</f>
        <v/>
      </c>
      <c r="G2982" s="78" t="str" cm="1">
        <f t="array" ref="G2982">IF(F2982="","",INDEX(LCAT_ID,MATCH(F2982,LCAT_Name,0)))</f>
        <v/>
      </c>
      <c r="K2982" s="78" t="str">
        <f>IFERROR(_xlfn.XLOOKUP($J2982,MSA_Title_List,MSA_Title_List!$A$2:$A$643,"",0),"")</f>
        <v/>
      </c>
    </row>
    <row r="2983" spans="2:11">
      <c r="B2983" s="78" t="str" cm="1">
        <f t="array" ref="B2983">IF(A2983="","",INDEX(CAGE,MATCH(A2983,Company_Name,0)))</f>
        <v/>
      </c>
      <c r="C2983" s="80" t="str" cm="1">
        <f t="array" ref="C2983">IF(A2983="","",INDEX(Prime_Sub,MATCH(A2983,Company_Name,0)))</f>
        <v/>
      </c>
      <c r="G2983" s="78" t="str" cm="1">
        <f t="array" ref="G2983">IF(F2983="","",INDEX(LCAT_ID,MATCH(F2983,LCAT_Name,0)))</f>
        <v/>
      </c>
      <c r="K2983" s="78" t="str">
        <f>IFERROR(_xlfn.XLOOKUP($J2983,MSA_Title_List,MSA_Title_List!$A$2:$A$643,"",0),"")</f>
        <v/>
      </c>
    </row>
    <row r="2984" spans="2:11">
      <c r="B2984" s="78" t="str" cm="1">
        <f t="array" ref="B2984">IF(A2984="","",INDEX(CAGE,MATCH(A2984,Company_Name,0)))</f>
        <v/>
      </c>
      <c r="C2984" s="80" t="str" cm="1">
        <f t="array" ref="C2984">IF(A2984="","",INDEX(Prime_Sub,MATCH(A2984,Company_Name,0)))</f>
        <v/>
      </c>
      <c r="G2984" s="78" t="str" cm="1">
        <f t="array" ref="G2984">IF(F2984="","",INDEX(LCAT_ID,MATCH(F2984,LCAT_Name,0)))</f>
        <v/>
      </c>
      <c r="K2984" s="78" t="str">
        <f>IFERROR(_xlfn.XLOOKUP($J2984,MSA_Title_List,MSA_Title_List!$A$2:$A$643,"",0),"")</f>
        <v/>
      </c>
    </row>
    <row r="2985" spans="2:11">
      <c r="B2985" s="78" t="str" cm="1">
        <f t="array" ref="B2985">IF(A2985="","",INDEX(CAGE,MATCH(A2985,Company_Name,0)))</f>
        <v/>
      </c>
      <c r="C2985" s="80" t="str" cm="1">
        <f t="array" ref="C2985">IF(A2985="","",INDEX(Prime_Sub,MATCH(A2985,Company_Name,0)))</f>
        <v/>
      </c>
      <c r="G2985" s="78" t="str" cm="1">
        <f t="array" ref="G2985">IF(F2985="","",INDEX(LCAT_ID,MATCH(F2985,LCAT_Name,0)))</f>
        <v/>
      </c>
      <c r="K2985" s="78" t="str">
        <f>IFERROR(_xlfn.XLOOKUP($J2985,MSA_Title_List,MSA_Title_List!$A$2:$A$643,"",0),"")</f>
        <v/>
      </c>
    </row>
    <row r="2986" spans="2:11">
      <c r="B2986" s="78" t="str" cm="1">
        <f t="array" ref="B2986">IF(A2986="","",INDEX(CAGE,MATCH(A2986,Company_Name,0)))</f>
        <v/>
      </c>
      <c r="C2986" s="80" t="str" cm="1">
        <f t="array" ref="C2986">IF(A2986="","",INDEX(Prime_Sub,MATCH(A2986,Company_Name,0)))</f>
        <v/>
      </c>
      <c r="G2986" s="78" t="str" cm="1">
        <f t="array" ref="G2986">IF(F2986="","",INDEX(LCAT_ID,MATCH(F2986,LCAT_Name,0)))</f>
        <v/>
      </c>
      <c r="K2986" s="78" t="str">
        <f>IFERROR(_xlfn.XLOOKUP($J2986,MSA_Title_List,MSA_Title_List!$A$2:$A$643,"",0),"")</f>
        <v/>
      </c>
    </row>
    <row r="2987" spans="2:11">
      <c r="B2987" s="78" t="str" cm="1">
        <f t="array" ref="B2987">IF(A2987="","",INDEX(CAGE,MATCH(A2987,Company_Name,0)))</f>
        <v/>
      </c>
      <c r="C2987" s="80" t="str" cm="1">
        <f t="array" ref="C2987">IF(A2987="","",INDEX(Prime_Sub,MATCH(A2987,Company_Name,0)))</f>
        <v/>
      </c>
      <c r="G2987" s="78" t="str" cm="1">
        <f t="array" ref="G2987">IF(F2987="","",INDEX(LCAT_ID,MATCH(F2987,LCAT_Name,0)))</f>
        <v/>
      </c>
      <c r="K2987" s="78" t="str">
        <f>IFERROR(_xlfn.XLOOKUP($J2987,MSA_Title_List,MSA_Title_List!$A$2:$A$643,"",0),"")</f>
        <v/>
      </c>
    </row>
    <row r="2988" spans="2:11">
      <c r="B2988" s="78" t="str" cm="1">
        <f t="array" ref="B2988">IF(A2988="","",INDEX(CAGE,MATCH(A2988,Company_Name,0)))</f>
        <v/>
      </c>
      <c r="C2988" s="80" t="str" cm="1">
        <f t="array" ref="C2988">IF(A2988="","",INDEX(Prime_Sub,MATCH(A2988,Company_Name,0)))</f>
        <v/>
      </c>
      <c r="G2988" s="78" t="str" cm="1">
        <f t="array" ref="G2988">IF(F2988="","",INDEX(LCAT_ID,MATCH(F2988,LCAT_Name,0)))</f>
        <v/>
      </c>
      <c r="K2988" s="78" t="str">
        <f>IFERROR(_xlfn.XLOOKUP($J2988,MSA_Title_List,MSA_Title_List!$A$2:$A$643,"",0),"")</f>
        <v/>
      </c>
    </row>
    <row r="2989" spans="2:11">
      <c r="B2989" s="78" t="str" cm="1">
        <f t="array" ref="B2989">IF(A2989="","",INDEX(CAGE,MATCH(A2989,Company_Name,0)))</f>
        <v/>
      </c>
      <c r="C2989" s="80" t="str" cm="1">
        <f t="array" ref="C2989">IF(A2989="","",INDEX(Prime_Sub,MATCH(A2989,Company_Name,0)))</f>
        <v/>
      </c>
      <c r="G2989" s="78" t="str" cm="1">
        <f t="array" ref="G2989">IF(F2989="","",INDEX(LCAT_ID,MATCH(F2989,LCAT_Name,0)))</f>
        <v/>
      </c>
      <c r="K2989" s="78" t="str">
        <f>IFERROR(_xlfn.XLOOKUP($J2989,MSA_Title_List,MSA_Title_List!$A$2:$A$643,"",0),"")</f>
        <v/>
      </c>
    </row>
    <row r="2990" spans="2:11">
      <c r="B2990" s="78" t="str" cm="1">
        <f t="array" ref="B2990">IF(A2990="","",INDEX(CAGE,MATCH(A2990,Company_Name,0)))</f>
        <v/>
      </c>
      <c r="C2990" s="80" t="str" cm="1">
        <f t="array" ref="C2990">IF(A2990="","",INDEX(Prime_Sub,MATCH(A2990,Company_Name,0)))</f>
        <v/>
      </c>
      <c r="G2990" s="78" t="str" cm="1">
        <f t="array" ref="G2990">IF(F2990="","",INDEX(LCAT_ID,MATCH(F2990,LCAT_Name,0)))</f>
        <v/>
      </c>
      <c r="K2990" s="78" t="str">
        <f>IFERROR(_xlfn.XLOOKUP($J2990,MSA_Title_List,MSA_Title_List!$A$2:$A$643,"",0),"")</f>
        <v/>
      </c>
    </row>
    <row r="2991" spans="2:11">
      <c r="B2991" s="78" t="str" cm="1">
        <f t="array" ref="B2991">IF(A2991="","",INDEX(CAGE,MATCH(A2991,Company_Name,0)))</f>
        <v/>
      </c>
      <c r="C2991" s="80" t="str" cm="1">
        <f t="array" ref="C2991">IF(A2991="","",INDEX(Prime_Sub,MATCH(A2991,Company_Name,0)))</f>
        <v/>
      </c>
      <c r="G2991" s="78" t="str" cm="1">
        <f t="array" ref="G2991">IF(F2991="","",INDEX(LCAT_ID,MATCH(F2991,LCAT_Name,0)))</f>
        <v/>
      </c>
      <c r="K2991" s="78" t="str">
        <f>IFERROR(_xlfn.XLOOKUP($J2991,MSA_Title_List,MSA_Title_List!$A$2:$A$643,"",0),"")</f>
        <v/>
      </c>
    </row>
    <row r="2992" spans="2:11">
      <c r="B2992" s="78" t="str" cm="1">
        <f t="array" ref="B2992">IF(A2992="","",INDEX(CAGE,MATCH(A2992,Company_Name,0)))</f>
        <v/>
      </c>
      <c r="C2992" s="80" t="str" cm="1">
        <f t="array" ref="C2992">IF(A2992="","",INDEX(Prime_Sub,MATCH(A2992,Company_Name,0)))</f>
        <v/>
      </c>
      <c r="G2992" s="78" t="str" cm="1">
        <f t="array" ref="G2992">IF(F2992="","",INDEX(LCAT_ID,MATCH(F2992,LCAT_Name,0)))</f>
        <v/>
      </c>
      <c r="K2992" s="78" t="str">
        <f>IFERROR(_xlfn.XLOOKUP($J2992,MSA_Title_List,MSA_Title_List!$A$2:$A$643,"",0),"")</f>
        <v/>
      </c>
    </row>
    <row r="2993" spans="2:11">
      <c r="B2993" s="78" t="str" cm="1">
        <f t="array" ref="B2993">IF(A2993="","",INDEX(CAGE,MATCH(A2993,Company_Name,0)))</f>
        <v/>
      </c>
      <c r="C2993" s="80" t="str" cm="1">
        <f t="array" ref="C2993">IF(A2993="","",INDEX(Prime_Sub,MATCH(A2993,Company_Name,0)))</f>
        <v/>
      </c>
      <c r="G2993" s="78" t="str" cm="1">
        <f t="array" ref="G2993">IF(F2993="","",INDEX(LCAT_ID,MATCH(F2993,LCAT_Name,0)))</f>
        <v/>
      </c>
      <c r="K2993" s="78" t="str">
        <f>IFERROR(_xlfn.XLOOKUP($J2993,MSA_Title_List,MSA_Title_List!$A$2:$A$643,"",0),"")</f>
        <v/>
      </c>
    </row>
    <row r="2994" spans="2:11">
      <c r="B2994" s="78" t="str" cm="1">
        <f t="array" ref="B2994">IF(A2994="","",INDEX(CAGE,MATCH(A2994,Company_Name,0)))</f>
        <v/>
      </c>
      <c r="C2994" s="80" t="str" cm="1">
        <f t="array" ref="C2994">IF(A2994="","",INDEX(Prime_Sub,MATCH(A2994,Company_Name,0)))</f>
        <v/>
      </c>
      <c r="G2994" s="78" t="str" cm="1">
        <f t="array" ref="G2994">IF(F2994="","",INDEX(LCAT_ID,MATCH(F2994,LCAT_Name,0)))</f>
        <v/>
      </c>
      <c r="K2994" s="78" t="str">
        <f>IFERROR(_xlfn.XLOOKUP($J2994,MSA_Title_List,MSA_Title_List!$A$2:$A$643,"",0),"")</f>
        <v/>
      </c>
    </row>
    <row r="2995" spans="2:11">
      <c r="B2995" s="78" t="str" cm="1">
        <f t="array" ref="B2995">IF(A2995="","",INDEX(CAGE,MATCH(A2995,Company_Name,0)))</f>
        <v/>
      </c>
      <c r="C2995" s="80" t="str" cm="1">
        <f t="array" ref="C2995">IF(A2995="","",INDEX(Prime_Sub,MATCH(A2995,Company_Name,0)))</f>
        <v/>
      </c>
      <c r="G2995" s="78" t="str" cm="1">
        <f t="array" ref="G2995">IF(F2995="","",INDEX(LCAT_ID,MATCH(F2995,LCAT_Name,0)))</f>
        <v/>
      </c>
      <c r="K2995" s="78" t="str">
        <f>IFERROR(_xlfn.XLOOKUP($J2995,MSA_Title_List,MSA_Title_List!$A$2:$A$643,"",0),"")</f>
        <v/>
      </c>
    </row>
    <row r="2996" spans="2:11">
      <c r="B2996" s="78" t="str" cm="1">
        <f t="array" ref="B2996">IF(A2996="","",INDEX(CAGE,MATCH(A2996,Company_Name,0)))</f>
        <v/>
      </c>
      <c r="C2996" s="80" t="str" cm="1">
        <f t="array" ref="C2996">IF(A2996="","",INDEX(Prime_Sub,MATCH(A2996,Company_Name,0)))</f>
        <v/>
      </c>
      <c r="G2996" s="78" t="str" cm="1">
        <f t="array" ref="G2996">IF(F2996="","",INDEX(LCAT_ID,MATCH(F2996,LCAT_Name,0)))</f>
        <v/>
      </c>
      <c r="K2996" s="78" t="str">
        <f>IFERROR(_xlfn.XLOOKUP($J2996,MSA_Title_List,MSA_Title_List!$A$2:$A$643,"",0),"")</f>
        <v/>
      </c>
    </row>
    <row r="2997" spans="2:11">
      <c r="B2997" s="78" t="str" cm="1">
        <f t="array" ref="B2997">IF(A2997="","",INDEX(CAGE,MATCH(A2997,Company_Name,0)))</f>
        <v/>
      </c>
      <c r="C2997" s="80" t="str" cm="1">
        <f t="array" ref="C2997">IF(A2997="","",INDEX(Prime_Sub,MATCH(A2997,Company_Name,0)))</f>
        <v/>
      </c>
      <c r="G2997" s="78" t="str" cm="1">
        <f t="array" ref="G2997">IF(F2997="","",INDEX(LCAT_ID,MATCH(F2997,LCAT_Name,0)))</f>
        <v/>
      </c>
      <c r="K2997" s="78" t="str">
        <f>IFERROR(_xlfn.XLOOKUP($J2997,MSA_Title_List,MSA_Title_List!$A$2:$A$643,"",0),"")</f>
        <v/>
      </c>
    </row>
    <row r="2998" spans="2:11">
      <c r="B2998" s="78" t="str" cm="1">
        <f t="array" ref="B2998">IF(A2998="","",INDEX(CAGE,MATCH(A2998,Company_Name,0)))</f>
        <v/>
      </c>
      <c r="C2998" s="80" t="str" cm="1">
        <f t="array" ref="C2998">IF(A2998="","",INDEX(Prime_Sub,MATCH(A2998,Company_Name,0)))</f>
        <v/>
      </c>
      <c r="G2998" s="78" t="str" cm="1">
        <f t="array" ref="G2998">IF(F2998="","",INDEX(LCAT_ID,MATCH(F2998,LCAT_Name,0)))</f>
        <v/>
      </c>
      <c r="K2998" s="78" t="str">
        <f>IFERROR(_xlfn.XLOOKUP($J2998,MSA_Title_List,MSA_Title_List!$A$2:$A$643,"",0),"")</f>
        <v/>
      </c>
    </row>
    <row r="2999" spans="2:11">
      <c r="B2999" s="78" t="str" cm="1">
        <f t="array" ref="B2999">IF(A2999="","",INDEX(CAGE,MATCH(A2999,Company_Name,0)))</f>
        <v/>
      </c>
      <c r="C2999" s="80" t="str" cm="1">
        <f t="array" ref="C2999">IF(A2999="","",INDEX(Prime_Sub,MATCH(A2999,Company_Name,0)))</f>
        <v/>
      </c>
      <c r="G2999" s="78" t="str" cm="1">
        <f t="array" ref="G2999">IF(F2999="","",INDEX(LCAT_ID,MATCH(F2999,LCAT_Name,0)))</f>
        <v/>
      </c>
      <c r="K2999" s="78" t="str">
        <f>IFERROR(_xlfn.XLOOKUP($J2999,MSA_Title_List,MSA_Title_List!$A$2:$A$643,"",0),"")</f>
        <v/>
      </c>
    </row>
    <row r="3000" spans="2:11">
      <c r="B3000" s="78" t="str" cm="1">
        <f t="array" ref="B3000">IF(A3000="","",INDEX(CAGE,MATCH(A3000,Company_Name,0)))</f>
        <v/>
      </c>
      <c r="C3000" s="80" t="str" cm="1">
        <f t="array" ref="C3000">IF(A3000="","",INDEX(Prime_Sub,MATCH(A3000,Company_Name,0)))</f>
        <v/>
      </c>
      <c r="G3000" s="78" t="str" cm="1">
        <f t="array" ref="G3000">IF(F3000="","",INDEX(LCAT_ID,MATCH(F3000,LCAT_Name,0)))</f>
        <v/>
      </c>
      <c r="K3000" s="78" t="str">
        <f>IFERROR(_xlfn.XLOOKUP($J3000,MSA_Title_List,MSA_Title_List!$A$2:$A$643,"",0),"")</f>
        <v/>
      </c>
    </row>
    <row r="3001" spans="2:11">
      <c r="B3001" s="78" t="str" cm="1">
        <f t="array" ref="B3001">IF(A3001="","",INDEX(CAGE,MATCH(A3001,Company_Name,0)))</f>
        <v/>
      </c>
      <c r="C3001" s="80" t="str" cm="1">
        <f t="array" ref="C3001">IF(A3001="","",INDEX(Prime_Sub,MATCH(A3001,Company_Name,0)))</f>
        <v/>
      </c>
      <c r="G3001" s="78" t="str" cm="1">
        <f t="array" ref="G3001">IF(F3001="","",INDEX(LCAT_ID,MATCH(F3001,LCAT_Name,0)))</f>
        <v/>
      </c>
      <c r="K3001" s="78" t="str">
        <f>IFERROR(_xlfn.XLOOKUP($J3001,MSA_Title_List,MSA_Title_List!$A$2:$A$643,"",0),"")</f>
        <v/>
      </c>
    </row>
    <row r="3002" spans="2:11">
      <c r="B3002" s="78" t="str" cm="1">
        <f t="array" ref="B3002">IF(A3002="","",INDEX(CAGE,MATCH(A3002,Company_Name,0)))</f>
        <v/>
      </c>
      <c r="C3002" s="80" t="str" cm="1">
        <f t="array" ref="C3002">IF(A3002="","",INDEX(Prime_Sub,MATCH(A3002,Company_Name,0)))</f>
        <v/>
      </c>
      <c r="G3002" s="78" t="str" cm="1">
        <f t="array" ref="G3002">IF(F3002="","",INDEX(LCAT_ID,MATCH(F3002,LCAT_Name,0)))</f>
        <v/>
      </c>
      <c r="K3002" s="78" t="str">
        <f>IFERROR(_xlfn.XLOOKUP($J3002,MSA_Title_List,MSA_Title_List!$A$2:$A$643,"",0),"")</f>
        <v/>
      </c>
    </row>
    <row r="3003" spans="2:11">
      <c r="B3003" s="78" t="str" cm="1">
        <f t="array" ref="B3003">IF(A3003="","",INDEX(CAGE,MATCH(A3003,Company_Name,0)))</f>
        <v/>
      </c>
      <c r="C3003" s="80" t="str" cm="1">
        <f t="array" ref="C3003">IF(A3003="","",INDEX(Prime_Sub,MATCH(A3003,Company_Name,0)))</f>
        <v/>
      </c>
      <c r="G3003" s="78" t="str" cm="1">
        <f t="array" ref="G3003">IF(F3003="","",INDEX(LCAT_ID,MATCH(F3003,LCAT_Name,0)))</f>
        <v/>
      </c>
      <c r="K3003" s="78" t="str">
        <f>IFERROR(_xlfn.XLOOKUP($J3003,MSA_Title_List,MSA_Title_List!$A$2:$A$643,"",0),"")</f>
        <v/>
      </c>
    </row>
    <row r="3004" spans="2:11">
      <c r="B3004" s="78" t="str" cm="1">
        <f t="array" ref="B3004">IF(A3004="","",INDEX(CAGE,MATCH(A3004,Company_Name,0)))</f>
        <v/>
      </c>
      <c r="C3004" s="80" t="str" cm="1">
        <f t="array" ref="C3004">IF(A3004="","",INDEX(Prime_Sub,MATCH(A3004,Company_Name,0)))</f>
        <v/>
      </c>
      <c r="G3004" s="78" t="str" cm="1">
        <f t="array" ref="G3004">IF(F3004="","",INDEX(LCAT_ID,MATCH(F3004,LCAT_Name,0)))</f>
        <v/>
      </c>
      <c r="K3004" s="78" t="str">
        <f>IFERROR(_xlfn.XLOOKUP($J3004,MSA_Title_List,MSA_Title_List!$A$2:$A$643,"",0),"")</f>
        <v/>
      </c>
    </row>
    <row r="3005" spans="2:11">
      <c r="B3005" s="78" t="str" cm="1">
        <f t="array" ref="B3005">IF(A3005="","",INDEX(CAGE,MATCH(A3005,Company_Name,0)))</f>
        <v/>
      </c>
      <c r="C3005" s="80" t="str" cm="1">
        <f t="array" ref="C3005">IF(A3005="","",INDEX(Prime_Sub,MATCH(A3005,Company_Name,0)))</f>
        <v/>
      </c>
      <c r="G3005" s="78" t="str" cm="1">
        <f t="array" ref="G3005">IF(F3005="","",INDEX(LCAT_ID,MATCH(F3005,LCAT_Name,0)))</f>
        <v/>
      </c>
      <c r="K3005" s="78" t="str">
        <f>IFERROR(_xlfn.XLOOKUP($J3005,MSA_Title_List,MSA_Title_List!$A$2:$A$643,"",0),"")</f>
        <v/>
      </c>
    </row>
    <row r="3006" spans="2:11">
      <c r="B3006" s="78" t="str" cm="1">
        <f t="array" ref="B3006">IF(A3006="","",INDEX(CAGE,MATCH(A3006,Company_Name,0)))</f>
        <v/>
      </c>
      <c r="C3006" s="80" t="str" cm="1">
        <f t="array" ref="C3006">IF(A3006="","",INDEX(Prime_Sub,MATCH(A3006,Company_Name,0)))</f>
        <v/>
      </c>
      <c r="G3006" s="78" t="str" cm="1">
        <f t="array" ref="G3006">IF(F3006="","",INDEX(LCAT_ID,MATCH(F3006,LCAT_Name,0)))</f>
        <v/>
      </c>
      <c r="K3006" s="78" t="str">
        <f>IFERROR(_xlfn.XLOOKUP($J3006,MSA_Title_List,MSA_Title_List!$A$2:$A$643,"",0),"")</f>
        <v/>
      </c>
    </row>
    <row r="3007" spans="2:11">
      <c r="B3007" s="78" t="str" cm="1">
        <f t="array" ref="B3007">IF(A3007="","",INDEX(CAGE,MATCH(A3007,Company_Name,0)))</f>
        <v/>
      </c>
      <c r="C3007" s="80" t="str" cm="1">
        <f t="array" ref="C3007">IF(A3007="","",INDEX(Prime_Sub,MATCH(A3007,Company_Name,0)))</f>
        <v/>
      </c>
      <c r="G3007" s="78" t="str" cm="1">
        <f t="array" ref="G3007">IF(F3007="","",INDEX(LCAT_ID,MATCH(F3007,LCAT_Name,0)))</f>
        <v/>
      </c>
      <c r="K3007" s="78" t="str">
        <f>IFERROR(_xlfn.XLOOKUP($J3007,MSA_Title_List,MSA_Title_List!$A$2:$A$643,"",0),"")</f>
        <v/>
      </c>
    </row>
    <row r="3008" spans="2:11">
      <c r="B3008" s="78" t="str" cm="1">
        <f t="array" ref="B3008">IF(A3008="","",INDEX(CAGE,MATCH(A3008,Company_Name,0)))</f>
        <v/>
      </c>
      <c r="C3008" s="80" t="str" cm="1">
        <f t="array" ref="C3008">IF(A3008="","",INDEX(Prime_Sub,MATCH(A3008,Company_Name,0)))</f>
        <v/>
      </c>
      <c r="G3008" s="78" t="str" cm="1">
        <f t="array" ref="G3008">IF(F3008="","",INDEX(LCAT_ID,MATCH(F3008,LCAT_Name,0)))</f>
        <v/>
      </c>
      <c r="K3008" s="78" t="str">
        <f>IFERROR(_xlfn.XLOOKUP($J3008,MSA_Title_List,MSA_Title_List!$A$2:$A$643,"",0),"")</f>
        <v/>
      </c>
    </row>
    <row r="3009" spans="2:11">
      <c r="B3009" s="78" t="str" cm="1">
        <f t="array" ref="B3009">IF(A3009="","",INDEX(CAGE,MATCH(A3009,Company_Name,0)))</f>
        <v/>
      </c>
      <c r="C3009" s="80" t="str" cm="1">
        <f t="array" ref="C3009">IF(A3009="","",INDEX(Prime_Sub,MATCH(A3009,Company_Name,0)))</f>
        <v/>
      </c>
      <c r="G3009" s="78" t="str" cm="1">
        <f t="array" ref="G3009">IF(F3009="","",INDEX(LCAT_ID,MATCH(F3009,LCAT_Name,0)))</f>
        <v/>
      </c>
      <c r="K3009" s="78" t="str">
        <f>IFERROR(_xlfn.XLOOKUP($J3009,MSA_Title_List,MSA_Title_List!$A$2:$A$643,"",0),"")</f>
        <v/>
      </c>
    </row>
    <row r="3010" spans="2:11">
      <c r="B3010" s="78" t="str" cm="1">
        <f t="array" ref="B3010">IF(A3010="","",INDEX(CAGE,MATCH(A3010,Company_Name,0)))</f>
        <v/>
      </c>
      <c r="C3010" s="80" t="str" cm="1">
        <f t="array" ref="C3010">IF(A3010="","",INDEX(Prime_Sub,MATCH(A3010,Company_Name,0)))</f>
        <v/>
      </c>
      <c r="G3010" s="78" t="str" cm="1">
        <f t="array" ref="G3010">IF(F3010="","",INDEX(LCAT_ID,MATCH(F3010,LCAT_Name,0)))</f>
        <v/>
      </c>
      <c r="K3010" s="78" t="str">
        <f>IFERROR(_xlfn.XLOOKUP($J3010,MSA_Title_List,MSA_Title_List!$A$2:$A$643,"",0),"")</f>
        <v/>
      </c>
    </row>
    <row r="3011" spans="2:11">
      <c r="B3011" s="78" t="str" cm="1">
        <f t="array" ref="B3011">IF(A3011="","",INDEX(CAGE,MATCH(A3011,Company_Name,0)))</f>
        <v/>
      </c>
      <c r="C3011" s="80" t="str" cm="1">
        <f t="array" ref="C3011">IF(A3011="","",INDEX(Prime_Sub,MATCH(A3011,Company_Name,0)))</f>
        <v/>
      </c>
      <c r="G3011" s="78" t="str" cm="1">
        <f t="array" ref="G3011">IF(F3011="","",INDEX(LCAT_ID,MATCH(F3011,LCAT_Name,0)))</f>
        <v/>
      </c>
      <c r="K3011" s="78" t="str">
        <f>IFERROR(_xlfn.XLOOKUP($J3011,MSA_Title_List,MSA_Title_List!$A$2:$A$643,"",0),"")</f>
        <v/>
      </c>
    </row>
    <row r="3012" spans="2:11">
      <c r="B3012" s="78" t="str" cm="1">
        <f t="array" ref="B3012">IF(A3012="","",INDEX(CAGE,MATCH(A3012,Company_Name,0)))</f>
        <v/>
      </c>
      <c r="C3012" s="80" t="str" cm="1">
        <f t="array" ref="C3012">IF(A3012="","",INDEX(Prime_Sub,MATCH(A3012,Company_Name,0)))</f>
        <v/>
      </c>
      <c r="G3012" s="78" t="str" cm="1">
        <f t="array" ref="G3012">IF(F3012="","",INDEX(LCAT_ID,MATCH(F3012,LCAT_Name,0)))</f>
        <v/>
      </c>
      <c r="K3012" s="78" t="str">
        <f>IFERROR(_xlfn.XLOOKUP($J3012,MSA_Title_List,MSA_Title_List!$A$2:$A$643,"",0),"")</f>
        <v/>
      </c>
    </row>
    <row r="3013" spans="2:11">
      <c r="B3013" s="78" t="str" cm="1">
        <f t="array" ref="B3013">IF(A3013="","",INDEX(CAGE,MATCH(A3013,Company_Name,0)))</f>
        <v/>
      </c>
      <c r="C3013" s="80" t="str" cm="1">
        <f t="array" ref="C3013">IF(A3013="","",INDEX(Prime_Sub,MATCH(A3013,Company_Name,0)))</f>
        <v/>
      </c>
      <c r="G3013" s="78" t="str" cm="1">
        <f t="array" ref="G3013">IF(F3013="","",INDEX(LCAT_ID,MATCH(F3013,LCAT_Name,0)))</f>
        <v/>
      </c>
      <c r="K3013" s="78" t="str">
        <f>IFERROR(_xlfn.XLOOKUP($J3013,MSA_Title_List,MSA_Title_List!$A$2:$A$643,"",0),"")</f>
        <v/>
      </c>
    </row>
    <row r="3014" spans="2:11">
      <c r="B3014" s="78" t="str" cm="1">
        <f t="array" ref="B3014">IF(A3014="","",INDEX(CAGE,MATCH(A3014,Company_Name,0)))</f>
        <v/>
      </c>
      <c r="C3014" s="80" t="str" cm="1">
        <f t="array" ref="C3014">IF(A3014="","",INDEX(Prime_Sub,MATCH(A3014,Company_Name,0)))</f>
        <v/>
      </c>
      <c r="G3014" s="78" t="str" cm="1">
        <f t="array" ref="G3014">IF(F3014="","",INDEX(LCAT_ID,MATCH(F3014,LCAT_Name,0)))</f>
        <v/>
      </c>
      <c r="K3014" s="78" t="str">
        <f>IFERROR(_xlfn.XLOOKUP($J3014,MSA_Title_List,MSA_Title_List!$A$2:$A$643,"",0),"")</f>
        <v/>
      </c>
    </row>
    <row r="3015" spans="2:11">
      <c r="B3015" s="78" t="str" cm="1">
        <f t="array" ref="B3015">IF(A3015="","",INDEX(CAGE,MATCH(A3015,Company_Name,0)))</f>
        <v/>
      </c>
      <c r="C3015" s="80" t="str" cm="1">
        <f t="array" ref="C3015">IF(A3015="","",INDEX(Prime_Sub,MATCH(A3015,Company_Name,0)))</f>
        <v/>
      </c>
      <c r="G3015" s="78" t="str" cm="1">
        <f t="array" ref="G3015">IF(F3015="","",INDEX(LCAT_ID,MATCH(F3015,LCAT_Name,0)))</f>
        <v/>
      </c>
      <c r="K3015" s="78" t="str">
        <f>IFERROR(_xlfn.XLOOKUP($J3015,MSA_Title_List,MSA_Title_List!$A$2:$A$643,"",0),"")</f>
        <v/>
      </c>
    </row>
    <row r="3016" spans="2:11">
      <c r="B3016" s="78" t="str" cm="1">
        <f t="array" ref="B3016">IF(A3016="","",INDEX(CAGE,MATCH(A3016,Company_Name,0)))</f>
        <v/>
      </c>
      <c r="C3016" s="80" t="str" cm="1">
        <f t="array" ref="C3016">IF(A3016="","",INDEX(Prime_Sub,MATCH(A3016,Company_Name,0)))</f>
        <v/>
      </c>
      <c r="G3016" s="78" t="str" cm="1">
        <f t="array" ref="G3016">IF(F3016="","",INDEX(LCAT_ID,MATCH(F3016,LCAT_Name,0)))</f>
        <v/>
      </c>
      <c r="K3016" s="78" t="str">
        <f>IFERROR(_xlfn.XLOOKUP($J3016,MSA_Title_List,MSA_Title_List!$A$2:$A$643,"",0),"")</f>
        <v/>
      </c>
    </row>
    <row r="3017" spans="2:11">
      <c r="B3017" s="78" t="str" cm="1">
        <f t="array" ref="B3017">IF(A3017="","",INDEX(CAGE,MATCH(A3017,Company_Name,0)))</f>
        <v/>
      </c>
      <c r="C3017" s="80" t="str" cm="1">
        <f t="array" ref="C3017">IF(A3017="","",INDEX(Prime_Sub,MATCH(A3017,Company_Name,0)))</f>
        <v/>
      </c>
      <c r="G3017" s="78" t="str" cm="1">
        <f t="array" ref="G3017">IF(F3017="","",INDEX(LCAT_ID,MATCH(F3017,LCAT_Name,0)))</f>
        <v/>
      </c>
      <c r="K3017" s="78" t="str">
        <f>IFERROR(_xlfn.XLOOKUP($J3017,MSA_Title_List,MSA_Title_List!$A$2:$A$643,"",0),"")</f>
        <v/>
      </c>
    </row>
    <row r="3018" spans="2:11">
      <c r="B3018" s="78" t="str" cm="1">
        <f t="array" ref="B3018">IF(A3018="","",INDEX(CAGE,MATCH(A3018,Company_Name,0)))</f>
        <v/>
      </c>
      <c r="C3018" s="80" t="str" cm="1">
        <f t="array" ref="C3018">IF(A3018="","",INDEX(Prime_Sub,MATCH(A3018,Company_Name,0)))</f>
        <v/>
      </c>
      <c r="G3018" s="78" t="str" cm="1">
        <f t="array" ref="G3018">IF(F3018="","",INDEX(LCAT_ID,MATCH(F3018,LCAT_Name,0)))</f>
        <v/>
      </c>
      <c r="K3018" s="78" t="str">
        <f>IFERROR(_xlfn.XLOOKUP($J3018,MSA_Title_List,MSA_Title_List!$A$2:$A$643,"",0),"")</f>
        <v/>
      </c>
    </row>
    <row r="3019" spans="2:11">
      <c r="B3019" s="78" t="str" cm="1">
        <f t="array" ref="B3019">IF(A3019="","",INDEX(CAGE,MATCH(A3019,Company_Name,0)))</f>
        <v/>
      </c>
      <c r="C3019" s="80" t="str" cm="1">
        <f t="array" ref="C3019">IF(A3019="","",INDEX(Prime_Sub,MATCH(A3019,Company_Name,0)))</f>
        <v/>
      </c>
      <c r="G3019" s="78" t="str" cm="1">
        <f t="array" ref="G3019">IF(F3019="","",INDEX(LCAT_ID,MATCH(F3019,LCAT_Name,0)))</f>
        <v/>
      </c>
      <c r="K3019" s="78" t="str">
        <f>IFERROR(_xlfn.XLOOKUP($J3019,MSA_Title_List,MSA_Title_List!$A$2:$A$643,"",0),"")</f>
        <v/>
      </c>
    </row>
    <row r="3020" spans="2:11">
      <c r="B3020" s="78" t="str" cm="1">
        <f t="array" ref="B3020">IF(A3020="","",INDEX(CAGE,MATCH(A3020,Company_Name,0)))</f>
        <v/>
      </c>
      <c r="C3020" s="80" t="str" cm="1">
        <f t="array" ref="C3020">IF(A3020="","",INDEX(Prime_Sub,MATCH(A3020,Company_Name,0)))</f>
        <v/>
      </c>
      <c r="G3020" s="78" t="str" cm="1">
        <f t="array" ref="G3020">IF(F3020="","",INDEX(LCAT_ID,MATCH(F3020,LCAT_Name,0)))</f>
        <v/>
      </c>
      <c r="K3020" s="78" t="str">
        <f>IFERROR(_xlfn.XLOOKUP($J3020,MSA_Title_List,MSA_Title_List!$A$2:$A$643,"",0),"")</f>
        <v/>
      </c>
    </row>
    <row r="3021" spans="2:11">
      <c r="B3021" s="78" t="str" cm="1">
        <f t="array" ref="B3021">IF(A3021="","",INDEX(CAGE,MATCH(A3021,Company_Name,0)))</f>
        <v/>
      </c>
      <c r="C3021" s="80" t="str" cm="1">
        <f t="array" ref="C3021">IF(A3021="","",INDEX(Prime_Sub,MATCH(A3021,Company_Name,0)))</f>
        <v/>
      </c>
      <c r="G3021" s="78" t="str" cm="1">
        <f t="array" ref="G3021">IF(F3021="","",INDEX(LCAT_ID,MATCH(F3021,LCAT_Name,0)))</f>
        <v/>
      </c>
      <c r="K3021" s="78" t="str">
        <f>IFERROR(_xlfn.XLOOKUP($J3021,MSA_Title_List,MSA_Title_List!$A$2:$A$643,"",0),"")</f>
        <v/>
      </c>
    </row>
    <row r="3022" spans="2:11">
      <c r="B3022" s="78" t="str" cm="1">
        <f t="array" ref="B3022">IF(A3022="","",INDEX(CAGE,MATCH(A3022,Company_Name,0)))</f>
        <v/>
      </c>
      <c r="C3022" s="80" t="str" cm="1">
        <f t="array" ref="C3022">IF(A3022="","",INDEX(Prime_Sub,MATCH(A3022,Company_Name,0)))</f>
        <v/>
      </c>
      <c r="G3022" s="78" t="str" cm="1">
        <f t="array" ref="G3022">IF(F3022="","",INDEX(LCAT_ID,MATCH(F3022,LCAT_Name,0)))</f>
        <v/>
      </c>
      <c r="K3022" s="78" t="str">
        <f>IFERROR(_xlfn.XLOOKUP($J3022,MSA_Title_List,MSA_Title_List!$A$2:$A$643,"",0),"")</f>
        <v/>
      </c>
    </row>
    <row r="3023" spans="2:11">
      <c r="B3023" s="78" t="str" cm="1">
        <f t="array" ref="B3023">IF(A3023="","",INDEX(CAGE,MATCH(A3023,Company_Name,0)))</f>
        <v/>
      </c>
      <c r="C3023" s="80" t="str" cm="1">
        <f t="array" ref="C3023">IF(A3023="","",INDEX(Prime_Sub,MATCH(A3023,Company_Name,0)))</f>
        <v/>
      </c>
      <c r="G3023" s="78" t="str" cm="1">
        <f t="array" ref="G3023">IF(F3023="","",INDEX(LCAT_ID,MATCH(F3023,LCAT_Name,0)))</f>
        <v/>
      </c>
      <c r="K3023" s="78" t="str">
        <f>IFERROR(_xlfn.XLOOKUP($J3023,MSA_Title_List,MSA_Title_List!$A$2:$A$643,"",0),"")</f>
        <v/>
      </c>
    </row>
    <row r="3024" spans="2:11">
      <c r="B3024" s="78" t="str" cm="1">
        <f t="array" ref="B3024">IF(A3024="","",INDEX(CAGE,MATCH(A3024,Company_Name,0)))</f>
        <v/>
      </c>
      <c r="C3024" s="80" t="str" cm="1">
        <f t="array" ref="C3024">IF(A3024="","",INDEX(Prime_Sub,MATCH(A3024,Company_Name,0)))</f>
        <v/>
      </c>
      <c r="G3024" s="78" t="str" cm="1">
        <f t="array" ref="G3024">IF(F3024="","",INDEX(LCAT_ID,MATCH(F3024,LCAT_Name,0)))</f>
        <v/>
      </c>
      <c r="K3024" s="78" t="str">
        <f>IFERROR(_xlfn.XLOOKUP($J3024,MSA_Title_List,MSA_Title_List!$A$2:$A$643,"",0),"")</f>
        <v/>
      </c>
    </row>
    <row r="3025" spans="2:11">
      <c r="B3025" s="78" t="str" cm="1">
        <f t="array" ref="B3025">IF(A3025="","",INDEX(CAGE,MATCH(A3025,Company_Name,0)))</f>
        <v/>
      </c>
      <c r="C3025" s="80" t="str" cm="1">
        <f t="array" ref="C3025">IF(A3025="","",INDEX(Prime_Sub,MATCH(A3025,Company_Name,0)))</f>
        <v/>
      </c>
      <c r="G3025" s="78" t="str" cm="1">
        <f t="array" ref="G3025">IF(F3025="","",INDEX(LCAT_ID,MATCH(F3025,LCAT_Name,0)))</f>
        <v/>
      </c>
      <c r="K3025" s="78" t="str">
        <f>IFERROR(_xlfn.XLOOKUP($J3025,MSA_Title_List,MSA_Title_List!$A$2:$A$643,"",0),"")</f>
        <v/>
      </c>
    </row>
    <row r="3026" spans="2:11">
      <c r="B3026" s="78" t="str" cm="1">
        <f t="array" ref="B3026">IF(A3026="","",INDEX(CAGE,MATCH(A3026,Company_Name,0)))</f>
        <v/>
      </c>
      <c r="C3026" s="80" t="str" cm="1">
        <f t="array" ref="C3026">IF(A3026="","",INDEX(Prime_Sub,MATCH(A3026,Company_Name,0)))</f>
        <v/>
      </c>
      <c r="G3026" s="78" t="str" cm="1">
        <f t="array" ref="G3026">IF(F3026="","",INDEX(LCAT_ID,MATCH(F3026,LCAT_Name,0)))</f>
        <v/>
      </c>
      <c r="K3026" s="78" t="str">
        <f>IFERROR(_xlfn.XLOOKUP($J3026,MSA_Title_List,MSA_Title_List!$A$2:$A$643,"",0),"")</f>
        <v/>
      </c>
    </row>
    <row r="3027" spans="2:11">
      <c r="B3027" s="78" t="str" cm="1">
        <f t="array" ref="B3027">IF(A3027="","",INDEX(CAGE,MATCH(A3027,Company_Name,0)))</f>
        <v/>
      </c>
      <c r="C3027" s="80" t="str" cm="1">
        <f t="array" ref="C3027">IF(A3027="","",INDEX(Prime_Sub,MATCH(A3027,Company_Name,0)))</f>
        <v/>
      </c>
      <c r="G3027" s="78" t="str" cm="1">
        <f t="array" ref="G3027">IF(F3027="","",INDEX(LCAT_ID,MATCH(F3027,LCAT_Name,0)))</f>
        <v/>
      </c>
      <c r="K3027" s="78" t="str">
        <f>IFERROR(_xlfn.XLOOKUP($J3027,MSA_Title_List,MSA_Title_List!$A$2:$A$643,"",0),"")</f>
        <v/>
      </c>
    </row>
    <row r="3028" spans="2:11">
      <c r="B3028" s="78" t="str" cm="1">
        <f t="array" ref="B3028">IF(A3028="","",INDEX(CAGE,MATCH(A3028,Company_Name,0)))</f>
        <v/>
      </c>
      <c r="C3028" s="80" t="str" cm="1">
        <f t="array" ref="C3028">IF(A3028="","",INDEX(Prime_Sub,MATCH(A3028,Company_Name,0)))</f>
        <v/>
      </c>
      <c r="G3028" s="78" t="str" cm="1">
        <f t="array" ref="G3028">IF(F3028="","",INDEX(LCAT_ID,MATCH(F3028,LCAT_Name,0)))</f>
        <v/>
      </c>
      <c r="K3028" s="78" t="str">
        <f>IFERROR(_xlfn.XLOOKUP($J3028,MSA_Title_List,MSA_Title_List!$A$2:$A$643,"",0),"")</f>
        <v/>
      </c>
    </row>
    <row r="3029" spans="2:11">
      <c r="B3029" s="78" t="str" cm="1">
        <f t="array" ref="B3029">IF(A3029="","",INDEX(CAGE,MATCH(A3029,Company_Name,0)))</f>
        <v/>
      </c>
      <c r="C3029" s="80" t="str" cm="1">
        <f t="array" ref="C3029">IF(A3029="","",INDEX(Prime_Sub,MATCH(A3029,Company_Name,0)))</f>
        <v/>
      </c>
      <c r="G3029" s="78" t="str" cm="1">
        <f t="array" ref="G3029">IF(F3029="","",INDEX(LCAT_ID,MATCH(F3029,LCAT_Name,0)))</f>
        <v/>
      </c>
      <c r="K3029" s="78" t="str">
        <f>IFERROR(_xlfn.XLOOKUP($J3029,MSA_Title_List,MSA_Title_List!$A$2:$A$643,"",0),"")</f>
        <v/>
      </c>
    </row>
    <row r="3030" spans="2:11">
      <c r="B3030" s="78" t="str" cm="1">
        <f t="array" ref="B3030">IF(A3030="","",INDEX(CAGE,MATCH(A3030,Company_Name,0)))</f>
        <v/>
      </c>
      <c r="C3030" s="80" t="str" cm="1">
        <f t="array" ref="C3030">IF(A3030="","",INDEX(Prime_Sub,MATCH(A3030,Company_Name,0)))</f>
        <v/>
      </c>
      <c r="G3030" s="78" t="str" cm="1">
        <f t="array" ref="G3030">IF(F3030="","",INDEX(LCAT_ID,MATCH(F3030,LCAT_Name,0)))</f>
        <v/>
      </c>
      <c r="K3030" s="78" t="str">
        <f>IFERROR(_xlfn.XLOOKUP($J3030,MSA_Title_List,MSA_Title_List!$A$2:$A$643,"",0),"")</f>
        <v/>
      </c>
    </row>
    <row r="3031" spans="2:11">
      <c r="B3031" s="78" t="str" cm="1">
        <f t="array" ref="B3031">IF(A3031="","",INDEX(CAGE,MATCH(A3031,Company_Name,0)))</f>
        <v/>
      </c>
      <c r="C3031" s="80" t="str" cm="1">
        <f t="array" ref="C3031">IF(A3031="","",INDEX(Prime_Sub,MATCH(A3031,Company_Name,0)))</f>
        <v/>
      </c>
      <c r="G3031" s="78" t="str" cm="1">
        <f t="array" ref="G3031">IF(F3031="","",INDEX(LCAT_ID,MATCH(F3031,LCAT_Name,0)))</f>
        <v/>
      </c>
      <c r="K3031" s="78" t="str">
        <f>IFERROR(_xlfn.XLOOKUP($J3031,MSA_Title_List,MSA_Title_List!$A$2:$A$643,"",0),"")</f>
        <v/>
      </c>
    </row>
    <row r="3032" spans="2:11">
      <c r="B3032" s="78" t="str" cm="1">
        <f t="array" ref="B3032">IF(A3032="","",INDEX(CAGE,MATCH(A3032,Company_Name,0)))</f>
        <v/>
      </c>
      <c r="C3032" s="80" t="str" cm="1">
        <f t="array" ref="C3032">IF(A3032="","",INDEX(Prime_Sub,MATCH(A3032,Company_Name,0)))</f>
        <v/>
      </c>
      <c r="G3032" s="78" t="str" cm="1">
        <f t="array" ref="G3032">IF(F3032="","",INDEX(LCAT_ID,MATCH(F3032,LCAT_Name,0)))</f>
        <v/>
      </c>
      <c r="K3032" s="78" t="str">
        <f>IFERROR(_xlfn.XLOOKUP($J3032,MSA_Title_List,MSA_Title_List!$A$2:$A$643,"",0),"")</f>
        <v/>
      </c>
    </row>
    <row r="3033" spans="2:11">
      <c r="B3033" s="78" t="str" cm="1">
        <f t="array" ref="B3033">IF(A3033="","",INDEX(CAGE,MATCH(A3033,Company_Name,0)))</f>
        <v/>
      </c>
      <c r="C3033" s="80" t="str" cm="1">
        <f t="array" ref="C3033">IF(A3033="","",INDEX(Prime_Sub,MATCH(A3033,Company_Name,0)))</f>
        <v/>
      </c>
      <c r="G3033" s="78" t="str" cm="1">
        <f t="array" ref="G3033">IF(F3033="","",INDEX(LCAT_ID,MATCH(F3033,LCAT_Name,0)))</f>
        <v/>
      </c>
      <c r="K3033" s="78" t="str">
        <f>IFERROR(_xlfn.XLOOKUP($J3033,MSA_Title_List,MSA_Title_List!$A$2:$A$643,"",0),"")</f>
        <v/>
      </c>
    </row>
    <row r="3034" spans="2:11">
      <c r="B3034" s="78" t="str" cm="1">
        <f t="array" ref="B3034">IF(A3034="","",INDEX(CAGE,MATCH(A3034,Company_Name,0)))</f>
        <v/>
      </c>
      <c r="C3034" s="80" t="str" cm="1">
        <f t="array" ref="C3034">IF(A3034="","",INDEX(Prime_Sub,MATCH(A3034,Company_Name,0)))</f>
        <v/>
      </c>
      <c r="G3034" s="78" t="str" cm="1">
        <f t="array" ref="G3034">IF(F3034="","",INDEX(LCAT_ID,MATCH(F3034,LCAT_Name,0)))</f>
        <v/>
      </c>
      <c r="K3034" s="78" t="str">
        <f>IFERROR(_xlfn.XLOOKUP($J3034,MSA_Title_List,MSA_Title_List!$A$2:$A$643,"",0),"")</f>
        <v/>
      </c>
    </row>
    <row r="3035" spans="2:11">
      <c r="B3035" s="78" t="str" cm="1">
        <f t="array" ref="B3035">IF(A3035="","",INDEX(CAGE,MATCH(A3035,Company_Name,0)))</f>
        <v/>
      </c>
      <c r="C3035" s="80" t="str" cm="1">
        <f t="array" ref="C3035">IF(A3035="","",INDEX(Prime_Sub,MATCH(A3035,Company_Name,0)))</f>
        <v/>
      </c>
      <c r="G3035" s="78" t="str" cm="1">
        <f t="array" ref="G3035">IF(F3035="","",INDEX(LCAT_ID,MATCH(F3035,LCAT_Name,0)))</f>
        <v/>
      </c>
      <c r="K3035" s="78" t="str">
        <f>IFERROR(_xlfn.XLOOKUP($J3035,MSA_Title_List,MSA_Title_List!$A$2:$A$643,"",0),"")</f>
        <v/>
      </c>
    </row>
    <row r="3036" spans="2:11">
      <c r="B3036" s="78" t="str" cm="1">
        <f t="array" ref="B3036">IF(A3036="","",INDEX(CAGE,MATCH(A3036,Company_Name,0)))</f>
        <v/>
      </c>
      <c r="C3036" s="80" t="str" cm="1">
        <f t="array" ref="C3036">IF(A3036="","",INDEX(Prime_Sub,MATCH(A3036,Company_Name,0)))</f>
        <v/>
      </c>
      <c r="G3036" s="78" t="str" cm="1">
        <f t="array" ref="G3036">IF(F3036="","",INDEX(LCAT_ID,MATCH(F3036,LCAT_Name,0)))</f>
        <v/>
      </c>
      <c r="K3036" s="78" t="str">
        <f>IFERROR(_xlfn.XLOOKUP($J3036,MSA_Title_List,MSA_Title_List!$A$2:$A$643,"",0),"")</f>
        <v/>
      </c>
    </row>
    <row r="3037" spans="2:11">
      <c r="B3037" s="78" t="str" cm="1">
        <f t="array" ref="B3037">IF(A3037="","",INDEX(CAGE,MATCH(A3037,Company_Name,0)))</f>
        <v/>
      </c>
      <c r="C3037" s="80" t="str" cm="1">
        <f t="array" ref="C3037">IF(A3037="","",INDEX(Prime_Sub,MATCH(A3037,Company_Name,0)))</f>
        <v/>
      </c>
      <c r="G3037" s="78" t="str" cm="1">
        <f t="array" ref="G3037">IF(F3037="","",INDEX(LCAT_ID,MATCH(F3037,LCAT_Name,0)))</f>
        <v/>
      </c>
      <c r="K3037" s="78" t="str">
        <f>IFERROR(_xlfn.XLOOKUP($J3037,MSA_Title_List,MSA_Title_List!$A$2:$A$643,"",0),"")</f>
        <v/>
      </c>
    </row>
    <row r="3038" spans="2:11">
      <c r="B3038" s="78" t="str" cm="1">
        <f t="array" ref="B3038">IF(A3038="","",INDEX(CAGE,MATCH(A3038,Company_Name,0)))</f>
        <v/>
      </c>
      <c r="C3038" s="80" t="str" cm="1">
        <f t="array" ref="C3038">IF(A3038="","",INDEX(Prime_Sub,MATCH(A3038,Company_Name,0)))</f>
        <v/>
      </c>
      <c r="G3038" s="78" t="str" cm="1">
        <f t="array" ref="G3038">IF(F3038="","",INDEX(LCAT_ID,MATCH(F3038,LCAT_Name,0)))</f>
        <v/>
      </c>
      <c r="K3038" s="78" t="str">
        <f>IFERROR(_xlfn.XLOOKUP($J3038,MSA_Title_List,MSA_Title_List!$A$2:$A$643,"",0),"")</f>
        <v/>
      </c>
    </row>
    <row r="3039" spans="2:11">
      <c r="B3039" s="78" t="str" cm="1">
        <f t="array" ref="B3039">IF(A3039="","",INDEX(CAGE,MATCH(A3039,Company_Name,0)))</f>
        <v/>
      </c>
      <c r="C3039" s="80" t="str" cm="1">
        <f t="array" ref="C3039">IF(A3039="","",INDEX(Prime_Sub,MATCH(A3039,Company_Name,0)))</f>
        <v/>
      </c>
      <c r="G3039" s="78" t="str" cm="1">
        <f t="array" ref="G3039">IF(F3039="","",INDEX(LCAT_ID,MATCH(F3039,LCAT_Name,0)))</f>
        <v/>
      </c>
      <c r="K3039" s="78" t="str">
        <f>IFERROR(_xlfn.XLOOKUP($J3039,MSA_Title_List,MSA_Title_List!$A$2:$A$643,"",0),"")</f>
        <v/>
      </c>
    </row>
    <row r="3040" spans="2:11">
      <c r="B3040" s="78" t="str" cm="1">
        <f t="array" ref="B3040">IF(A3040="","",INDEX(CAGE,MATCH(A3040,Company_Name,0)))</f>
        <v/>
      </c>
      <c r="C3040" s="80" t="str" cm="1">
        <f t="array" ref="C3040">IF(A3040="","",INDEX(Prime_Sub,MATCH(A3040,Company_Name,0)))</f>
        <v/>
      </c>
      <c r="G3040" s="78" t="str" cm="1">
        <f t="array" ref="G3040">IF(F3040="","",INDEX(LCAT_ID,MATCH(F3040,LCAT_Name,0)))</f>
        <v/>
      </c>
      <c r="K3040" s="78" t="str">
        <f>IFERROR(_xlfn.XLOOKUP($J3040,MSA_Title_List,MSA_Title_List!$A$2:$A$643,"",0),"")</f>
        <v/>
      </c>
    </row>
    <row r="3041" spans="2:11">
      <c r="B3041" s="78" t="str" cm="1">
        <f t="array" ref="B3041">IF(A3041="","",INDEX(CAGE,MATCH(A3041,Company_Name,0)))</f>
        <v/>
      </c>
      <c r="C3041" s="80" t="str" cm="1">
        <f t="array" ref="C3041">IF(A3041="","",INDEX(Prime_Sub,MATCH(A3041,Company_Name,0)))</f>
        <v/>
      </c>
      <c r="G3041" s="78" t="str" cm="1">
        <f t="array" ref="G3041">IF(F3041="","",INDEX(LCAT_ID,MATCH(F3041,LCAT_Name,0)))</f>
        <v/>
      </c>
      <c r="K3041" s="78" t="str">
        <f>IFERROR(_xlfn.XLOOKUP($J3041,MSA_Title_List,MSA_Title_List!$A$2:$A$643,"",0),"")</f>
        <v/>
      </c>
    </row>
    <row r="3042" spans="2:11">
      <c r="B3042" s="78" t="str" cm="1">
        <f t="array" ref="B3042">IF(A3042="","",INDEX(CAGE,MATCH(A3042,Company_Name,0)))</f>
        <v/>
      </c>
      <c r="C3042" s="80" t="str" cm="1">
        <f t="array" ref="C3042">IF(A3042="","",INDEX(Prime_Sub,MATCH(A3042,Company_Name,0)))</f>
        <v/>
      </c>
      <c r="G3042" s="78" t="str" cm="1">
        <f t="array" ref="G3042">IF(F3042="","",INDEX(LCAT_ID,MATCH(F3042,LCAT_Name,0)))</f>
        <v/>
      </c>
      <c r="K3042" s="78" t="str">
        <f>IFERROR(_xlfn.XLOOKUP($J3042,MSA_Title_List,MSA_Title_List!$A$2:$A$643,"",0),"")</f>
        <v/>
      </c>
    </row>
    <row r="3043" spans="2:11">
      <c r="B3043" s="78" t="str" cm="1">
        <f t="array" ref="B3043">IF(A3043="","",INDEX(CAGE,MATCH(A3043,Company_Name,0)))</f>
        <v/>
      </c>
      <c r="C3043" s="80" t="str" cm="1">
        <f t="array" ref="C3043">IF(A3043="","",INDEX(Prime_Sub,MATCH(A3043,Company_Name,0)))</f>
        <v/>
      </c>
      <c r="G3043" s="78" t="str" cm="1">
        <f t="array" ref="G3043">IF(F3043="","",INDEX(LCAT_ID,MATCH(F3043,LCAT_Name,0)))</f>
        <v/>
      </c>
      <c r="K3043" s="78" t="str">
        <f>IFERROR(_xlfn.XLOOKUP($J3043,MSA_Title_List,MSA_Title_List!$A$2:$A$643,"",0),"")</f>
        <v/>
      </c>
    </row>
    <row r="3044" spans="2:11">
      <c r="B3044" s="78" t="str" cm="1">
        <f t="array" ref="B3044">IF(A3044="","",INDEX(CAGE,MATCH(A3044,Company_Name,0)))</f>
        <v/>
      </c>
      <c r="C3044" s="80" t="str" cm="1">
        <f t="array" ref="C3044">IF(A3044="","",INDEX(Prime_Sub,MATCH(A3044,Company_Name,0)))</f>
        <v/>
      </c>
      <c r="G3044" s="78" t="str" cm="1">
        <f t="array" ref="G3044">IF(F3044="","",INDEX(LCAT_ID,MATCH(F3044,LCAT_Name,0)))</f>
        <v/>
      </c>
      <c r="K3044" s="78" t="str">
        <f>IFERROR(_xlfn.XLOOKUP($J3044,MSA_Title_List,MSA_Title_List!$A$2:$A$643,"",0),"")</f>
        <v/>
      </c>
    </row>
    <row r="3045" spans="2:11">
      <c r="B3045" s="78" t="str" cm="1">
        <f t="array" ref="B3045">IF(A3045="","",INDEX(CAGE,MATCH(A3045,Company_Name,0)))</f>
        <v/>
      </c>
      <c r="C3045" s="80" t="str" cm="1">
        <f t="array" ref="C3045">IF(A3045="","",INDEX(Prime_Sub,MATCH(A3045,Company_Name,0)))</f>
        <v/>
      </c>
      <c r="G3045" s="78" t="str" cm="1">
        <f t="array" ref="G3045">IF(F3045="","",INDEX(LCAT_ID,MATCH(F3045,LCAT_Name,0)))</f>
        <v/>
      </c>
      <c r="K3045" s="78" t="str">
        <f>IFERROR(_xlfn.XLOOKUP($J3045,MSA_Title_List,MSA_Title_List!$A$2:$A$643,"",0),"")</f>
        <v/>
      </c>
    </row>
    <row r="3046" spans="2:11">
      <c r="B3046" s="78" t="str" cm="1">
        <f t="array" ref="B3046">IF(A3046="","",INDEX(CAGE,MATCH(A3046,Company_Name,0)))</f>
        <v/>
      </c>
      <c r="C3046" s="80" t="str" cm="1">
        <f t="array" ref="C3046">IF(A3046="","",INDEX(Prime_Sub,MATCH(A3046,Company_Name,0)))</f>
        <v/>
      </c>
      <c r="G3046" s="78" t="str" cm="1">
        <f t="array" ref="G3046">IF(F3046="","",INDEX(LCAT_ID,MATCH(F3046,LCAT_Name,0)))</f>
        <v/>
      </c>
      <c r="K3046" s="78" t="str">
        <f>IFERROR(_xlfn.XLOOKUP($J3046,MSA_Title_List,MSA_Title_List!$A$2:$A$643,"",0),"")</f>
        <v/>
      </c>
    </row>
    <row r="3047" spans="2:11">
      <c r="B3047" s="78" t="str" cm="1">
        <f t="array" ref="B3047">IF(A3047="","",INDEX(CAGE,MATCH(A3047,Company_Name,0)))</f>
        <v/>
      </c>
      <c r="C3047" s="80" t="str" cm="1">
        <f t="array" ref="C3047">IF(A3047="","",INDEX(Prime_Sub,MATCH(A3047,Company_Name,0)))</f>
        <v/>
      </c>
      <c r="G3047" s="78" t="str" cm="1">
        <f t="array" ref="G3047">IF(F3047="","",INDEX(LCAT_ID,MATCH(F3047,LCAT_Name,0)))</f>
        <v/>
      </c>
      <c r="K3047" s="78" t="str">
        <f>IFERROR(_xlfn.XLOOKUP($J3047,MSA_Title_List,MSA_Title_List!$A$2:$A$643,"",0),"")</f>
        <v/>
      </c>
    </row>
    <row r="3048" spans="2:11">
      <c r="B3048" s="78" t="str" cm="1">
        <f t="array" ref="B3048">IF(A3048="","",INDEX(CAGE,MATCH(A3048,Company_Name,0)))</f>
        <v/>
      </c>
      <c r="C3048" s="80" t="str" cm="1">
        <f t="array" ref="C3048">IF(A3048="","",INDEX(Prime_Sub,MATCH(A3048,Company_Name,0)))</f>
        <v/>
      </c>
      <c r="G3048" s="78" t="str" cm="1">
        <f t="array" ref="G3048">IF(F3048="","",INDEX(LCAT_ID,MATCH(F3048,LCAT_Name,0)))</f>
        <v/>
      </c>
      <c r="K3048" s="78" t="str">
        <f>IFERROR(_xlfn.XLOOKUP($J3048,MSA_Title_List,MSA_Title_List!$A$2:$A$643,"",0),"")</f>
        <v/>
      </c>
    </row>
    <row r="3049" spans="2:11">
      <c r="B3049" s="78" t="str" cm="1">
        <f t="array" ref="B3049">IF(A3049="","",INDEX(CAGE,MATCH(A3049,Company_Name,0)))</f>
        <v/>
      </c>
      <c r="C3049" s="80" t="str" cm="1">
        <f t="array" ref="C3049">IF(A3049="","",INDEX(Prime_Sub,MATCH(A3049,Company_Name,0)))</f>
        <v/>
      </c>
      <c r="G3049" s="78" t="str" cm="1">
        <f t="array" ref="G3049">IF(F3049="","",INDEX(LCAT_ID,MATCH(F3049,LCAT_Name,0)))</f>
        <v/>
      </c>
      <c r="K3049" s="78" t="str">
        <f>IFERROR(_xlfn.XLOOKUP($J3049,MSA_Title_List,MSA_Title_List!$A$2:$A$643,"",0),"")</f>
        <v/>
      </c>
    </row>
    <row r="3050" spans="2:11">
      <c r="B3050" s="78" t="str" cm="1">
        <f t="array" ref="B3050">IF(A3050="","",INDEX(CAGE,MATCH(A3050,Company_Name,0)))</f>
        <v/>
      </c>
      <c r="C3050" s="80" t="str" cm="1">
        <f t="array" ref="C3050">IF(A3050="","",INDEX(Prime_Sub,MATCH(A3050,Company_Name,0)))</f>
        <v/>
      </c>
      <c r="G3050" s="78" t="str" cm="1">
        <f t="array" ref="G3050">IF(F3050="","",INDEX(LCAT_ID,MATCH(F3050,LCAT_Name,0)))</f>
        <v/>
      </c>
      <c r="K3050" s="78" t="str">
        <f>IFERROR(_xlfn.XLOOKUP($J3050,MSA_Title_List,MSA_Title_List!$A$2:$A$643,"",0),"")</f>
        <v/>
      </c>
    </row>
    <row r="3051" spans="2:11">
      <c r="B3051" s="78" t="str" cm="1">
        <f t="array" ref="B3051">IF(A3051="","",INDEX(CAGE,MATCH(A3051,Company_Name,0)))</f>
        <v/>
      </c>
      <c r="C3051" s="80" t="str" cm="1">
        <f t="array" ref="C3051">IF(A3051="","",INDEX(Prime_Sub,MATCH(A3051,Company_Name,0)))</f>
        <v/>
      </c>
      <c r="G3051" s="78" t="str" cm="1">
        <f t="array" ref="G3051">IF(F3051="","",INDEX(LCAT_ID,MATCH(F3051,LCAT_Name,0)))</f>
        <v/>
      </c>
      <c r="K3051" s="78" t="str">
        <f>IFERROR(_xlfn.XLOOKUP($J3051,MSA_Title_List,MSA_Title_List!$A$2:$A$643,"",0),"")</f>
        <v/>
      </c>
    </row>
    <row r="3052" spans="2:11">
      <c r="B3052" s="78" t="str" cm="1">
        <f t="array" ref="B3052">IF(A3052="","",INDEX(CAGE,MATCH(A3052,Company_Name,0)))</f>
        <v/>
      </c>
      <c r="C3052" s="80" t="str" cm="1">
        <f t="array" ref="C3052">IF(A3052="","",INDEX(Prime_Sub,MATCH(A3052,Company_Name,0)))</f>
        <v/>
      </c>
      <c r="G3052" s="78" t="str" cm="1">
        <f t="array" ref="G3052">IF(F3052="","",INDEX(LCAT_ID,MATCH(F3052,LCAT_Name,0)))</f>
        <v/>
      </c>
      <c r="K3052" s="78" t="str">
        <f>IFERROR(_xlfn.XLOOKUP($J3052,MSA_Title_List,MSA_Title_List!$A$2:$A$643,"",0),"")</f>
        <v/>
      </c>
    </row>
    <row r="3053" spans="2:11">
      <c r="B3053" s="78" t="str" cm="1">
        <f t="array" ref="B3053">IF(A3053="","",INDEX(CAGE,MATCH(A3053,Company_Name,0)))</f>
        <v/>
      </c>
      <c r="C3053" s="80" t="str" cm="1">
        <f t="array" ref="C3053">IF(A3053="","",INDEX(Prime_Sub,MATCH(A3053,Company_Name,0)))</f>
        <v/>
      </c>
      <c r="G3053" s="78" t="str" cm="1">
        <f t="array" ref="G3053">IF(F3053="","",INDEX(LCAT_ID,MATCH(F3053,LCAT_Name,0)))</f>
        <v/>
      </c>
      <c r="K3053" s="78" t="str">
        <f>IFERROR(_xlfn.XLOOKUP($J3053,MSA_Title_List,MSA_Title_List!$A$2:$A$643,"",0),"")</f>
        <v/>
      </c>
    </row>
    <row r="3054" spans="2:11">
      <c r="B3054" s="78" t="str" cm="1">
        <f t="array" ref="B3054">IF(A3054="","",INDEX(CAGE,MATCH(A3054,Company_Name,0)))</f>
        <v/>
      </c>
      <c r="C3054" s="80" t="str" cm="1">
        <f t="array" ref="C3054">IF(A3054="","",INDEX(Prime_Sub,MATCH(A3054,Company_Name,0)))</f>
        <v/>
      </c>
      <c r="G3054" s="78" t="str" cm="1">
        <f t="array" ref="G3054">IF(F3054="","",INDEX(LCAT_ID,MATCH(F3054,LCAT_Name,0)))</f>
        <v/>
      </c>
      <c r="K3054" s="78" t="str">
        <f>IFERROR(_xlfn.XLOOKUP($J3054,MSA_Title_List,MSA_Title_List!$A$2:$A$643,"",0),"")</f>
        <v/>
      </c>
    </row>
    <row r="3055" spans="2:11">
      <c r="B3055" s="78" t="str" cm="1">
        <f t="array" ref="B3055">IF(A3055="","",INDEX(CAGE,MATCH(A3055,Company_Name,0)))</f>
        <v/>
      </c>
      <c r="C3055" s="80" t="str" cm="1">
        <f t="array" ref="C3055">IF(A3055="","",INDEX(Prime_Sub,MATCH(A3055,Company_Name,0)))</f>
        <v/>
      </c>
      <c r="G3055" s="78" t="str" cm="1">
        <f t="array" ref="G3055">IF(F3055="","",INDEX(LCAT_ID,MATCH(F3055,LCAT_Name,0)))</f>
        <v/>
      </c>
      <c r="K3055" s="78" t="str">
        <f>IFERROR(_xlfn.XLOOKUP($J3055,MSA_Title_List,MSA_Title_List!$A$2:$A$643,"",0),"")</f>
        <v/>
      </c>
    </row>
    <row r="3056" spans="2:11">
      <c r="B3056" s="78" t="str" cm="1">
        <f t="array" ref="B3056">IF(A3056="","",INDEX(CAGE,MATCH(A3056,Company_Name,0)))</f>
        <v/>
      </c>
      <c r="C3056" s="80" t="str" cm="1">
        <f t="array" ref="C3056">IF(A3056="","",INDEX(Prime_Sub,MATCH(A3056,Company_Name,0)))</f>
        <v/>
      </c>
      <c r="G3056" s="78" t="str" cm="1">
        <f t="array" ref="G3056">IF(F3056="","",INDEX(LCAT_ID,MATCH(F3056,LCAT_Name,0)))</f>
        <v/>
      </c>
      <c r="K3056" s="78" t="str">
        <f>IFERROR(_xlfn.XLOOKUP($J3056,MSA_Title_List,MSA_Title_List!$A$2:$A$643,"",0),"")</f>
        <v/>
      </c>
    </row>
    <row r="3057" spans="2:11">
      <c r="B3057" s="78" t="str" cm="1">
        <f t="array" ref="B3057">IF(A3057="","",INDEX(CAGE,MATCH(A3057,Company_Name,0)))</f>
        <v/>
      </c>
      <c r="C3057" s="80" t="str" cm="1">
        <f t="array" ref="C3057">IF(A3057="","",INDEX(Prime_Sub,MATCH(A3057,Company_Name,0)))</f>
        <v/>
      </c>
      <c r="G3057" s="78" t="str" cm="1">
        <f t="array" ref="G3057">IF(F3057="","",INDEX(LCAT_ID,MATCH(F3057,LCAT_Name,0)))</f>
        <v/>
      </c>
      <c r="K3057" s="78" t="str">
        <f>IFERROR(_xlfn.XLOOKUP($J3057,MSA_Title_List,MSA_Title_List!$A$2:$A$643,"",0),"")</f>
        <v/>
      </c>
    </row>
    <row r="3058" spans="2:11">
      <c r="B3058" s="78" t="str" cm="1">
        <f t="array" ref="B3058">IF(A3058="","",INDEX(CAGE,MATCH(A3058,Company_Name,0)))</f>
        <v/>
      </c>
      <c r="C3058" s="80" t="str" cm="1">
        <f t="array" ref="C3058">IF(A3058="","",INDEX(Prime_Sub,MATCH(A3058,Company_Name,0)))</f>
        <v/>
      </c>
      <c r="G3058" s="78" t="str" cm="1">
        <f t="array" ref="G3058">IF(F3058="","",INDEX(LCAT_ID,MATCH(F3058,LCAT_Name,0)))</f>
        <v/>
      </c>
      <c r="K3058" s="78" t="str">
        <f>IFERROR(_xlfn.XLOOKUP($J3058,MSA_Title_List,MSA_Title_List!$A$2:$A$643,"",0),"")</f>
        <v/>
      </c>
    </row>
    <row r="3059" spans="2:11">
      <c r="B3059" s="78" t="str" cm="1">
        <f t="array" ref="B3059">IF(A3059="","",INDEX(CAGE,MATCH(A3059,Company_Name,0)))</f>
        <v/>
      </c>
      <c r="C3059" s="80" t="str" cm="1">
        <f t="array" ref="C3059">IF(A3059="","",INDEX(Prime_Sub,MATCH(A3059,Company_Name,0)))</f>
        <v/>
      </c>
      <c r="G3059" s="78" t="str" cm="1">
        <f t="array" ref="G3059">IF(F3059="","",INDEX(LCAT_ID,MATCH(F3059,LCAT_Name,0)))</f>
        <v/>
      </c>
      <c r="K3059" s="78" t="str">
        <f>IFERROR(_xlfn.XLOOKUP($J3059,MSA_Title_List,MSA_Title_List!$A$2:$A$643,"",0),"")</f>
        <v/>
      </c>
    </row>
    <row r="3060" spans="2:11">
      <c r="B3060" s="78" t="str" cm="1">
        <f t="array" ref="B3060">IF(A3060="","",INDEX(CAGE,MATCH(A3060,Company_Name,0)))</f>
        <v/>
      </c>
      <c r="C3060" s="80" t="str" cm="1">
        <f t="array" ref="C3060">IF(A3060="","",INDEX(Prime_Sub,MATCH(A3060,Company_Name,0)))</f>
        <v/>
      </c>
      <c r="G3060" s="78" t="str" cm="1">
        <f t="array" ref="G3060">IF(F3060="","",INDEX(LCAT_ID,MATCH(F3060,LCAT_Name,0)))</f>
        <v/>
      </c>
      <c r="K3060" s="78" t="str">
        <f>IFERROR(_xlfn.XLOOKUP($J3060,MSA_Title_List,MSA_Title_List!$A$2:$A$643,"",0),"")</f>
        <v/>
      </c>
    </row>
    <row r="3061" spans="2:11">
      <c r="B3061" s="78" t="str" cm="1">
        <f t="array" ref="B3061">IF(A3061="","",INDEX(CAGE,MATCH(A3061,Company_Name,0)))</f>
        <v/>
      </c>
      <c r="C3061" s="80" t="str" cm="1">
        <f t="array" ref="C3061">IF(A3061="","",INDEX(Prime_Sub,MATCH(A3061,Company_Name,0)))</f>
        <v/>
      </c>
      <c r="G3061" s="78" t="str" cm="1">
        <f t="array" ref="G3061">IF(F3061="","",INDEX(LCAT_ID,MATCH(F3061,LCAT_Name,0)))</f>
        <v/>
      </c>
      <c r="K3061" s="78" t="str">
        <f>IFERROR(_xlfn.XLOOKUP($J3061,MSA_Title_List,MSA_Title_List!$A$2:$A$643,"",0),"")</f>
        <v/>
      </c>
    </row>
    <row r="3062" spans="2:11">
      <c r="B3062" s="78" t="str" cm="1">
        <f t="array" ref="B3062">IF(A3062="","",INDEX(CAGE,MATCH(A3062,Company_Name,0)))</f>
        <v/>
      </c>
      <c r="C3062" s="80" t="str" cm="1">
        <f t="array" ref="C3062">IF(A3062="","",INDEX(Prime_Sub,MATCH(A3062,Company_Name,0)))</f>
        <v/>
      </c>
      <c r="G3062" s="78" t="str" cm="1">
        <f t="array" ref="G3062">IF(F3062="","",INDEX(LCAT_ID,MATCH(F3062,LCAT_Name,0)))</f>
        <v/>
      </c>
      <c r="K3062" s="78" t="str">
        <f>IFERROR(_xlfn.XLOOKUP($J3062,MSA_Title_List,MSA_Title_List!$A$2:$A$643,"",0),"")</f>
        <v/>
      </c>
    </row>
    <row r="3063" spans="2:11">
      <c r="B3063" s="78" t="str" cm="1">
        <f t="array" ref="B3063">IF(A3063="","",INDEX(CAGE,MATCH(A3063,Company_Name,0)))</f>
        <v/>
      </c>
      <c r="C3063" s="80" t="str" cm="1">
        <f t="array" ref="C3063">IF(A3063="","",INDEX(Prime_Sub,MATCH(A3063,Company_Name,0)))</f>
        <v/>
      </c>
      <c r="G3063" s="78" t="str" cm="1">
        <f t="array" ref="G3063">IF(F3063="","",INDEX(LCAT_ID,MATCH(F3063,LCAT_Name,0)))</f>
        <v/>
      </c>
      <c r="K3063" s="78" t="str">
        <f>IFERROR(_xlfn.XLOOKUP($J3063,MSA_Title_List,MSA_Title_List!$A$2:$A$643,"",0),"")</f>
        <v/>
      </c>
    </row>
    <row r="3064" spans="2:11">
      <c r="B3064" s="78" t="str" cm="1">
        <f t="array" ref="B3064">IF(A3064="","",INDEX(CAGE,MATCH(A3064,Company_Name,0)))</f>
        <v/>
      </c>
      <c r="C3064" s="80" t="str" cm="1">
        <f t="array" ref="C3064">IF(A3064="","",INDEX(Prime_Sub,MATCH(A3064,Company_Name,0)))</f>
        <v/>
      </c>
      <c r="G3064" s="78" t="str" cm="1">
        <f t="array" ref="G3064">IF(F3064="","",INDEX(LCAT_ID,MATCH(F3064,LCAT_Name,0)))</f>
        <v/>
      </c>
      <c r="K3064" s="78" t="str">
        <f>IFERROR(_xlfn.XLOOKUP($J3064,MSA_Title_List,MSA_Title_List!$A$2:$A$643,"",0),"")</f>
        <v/>
      </c>
    </row>
    <row r="3065" spans="2:11">
      <c r="B3065" s="78" t="str" cm="1">
        <f t="array" ref="B3065">IF(A3065="","",INDEX(CAGE,MATCH(A3065,Company_Name,0)))</f>
        <v/>
      </c>
      <c r="C3065" s="80" t="str" cm="1">
        <f t="array" ref="C3065">IF(A3065="","",INDEX(Prime_Sub,MATCH(A3065,Company_Name,0)))</f>
        <v/>
      </c>
      <c r="G3065" s="78" t="str" cm="1">
        <f t="array" ref="G3065">IF(F3065="","",INDEX(LCAT_ID,MATCH(F3065,LCAT_Name,0)))</f>
        <v/>
      </c>
      <c r="K3065" s="78" t="str">
        <f>IFERROR(_xlfn.XLOOKUP($J3065,MSA_Title_List,MSA_Title_List!$A$2:$A$643,"",0),"")</f>
        <v/>
      </c>
    </row>
    <row r="3066" spans="2:11">
      <c r="B3066" s="78" t="str" cm="1">
        <f t="array" ref="B3066">IF(A3066="","",INDEX(CAGE,MATCH(A3066,Company_Name,0)))</f>
        <v/>
      </c>
      <c r="C3066" s="80" t="str" cm="1">
        <f t="array" ref="C3066">IF(A3066="","",INDEX(Prime_Sub,MATCH(A3066,Company_Name,0)))</f>
        <v/>
      </c>
      <c r="G3066" s="78" t="str" cm="1">
        <f t="array" ref="G3066">IF(F3066="","",INDEX(LCAT_ID,MATCH(F3066,LCAT_Name,0)))</f>
        <v/>
      </c>
      <c r="K3066" s="78" t="str">
        <f>IFERROR(_xlfn.XLOOKUP($J3066,MSA_Title_List,MSA_Title_List!$A$2:$A$643,"",0),"")</f>
        <v/>
      </c>
    </row>
    <row r="3067" spans="2:11">
      <c r="B3067" s="78" t="str" cm="1">
        <f t="array" ref="B3067">IF(A3067="","",INDEX(CAGE,MATCH(A3067,Company_Name,0)))</f>
        <v/>
      </c>
      <c r="C3067" s="80" t="str" cm="1">
        <f t="array" ref="C3067">IF(A3067="","",INDEX(Prime_Sub,MATCH(A3067,Company_Name,0)))</f>
        <v/>
      </c>
      <c r="G3067" s="78" t="str" cm="1">
        <f t="array" ref="G3067">IF(F3067="","",INDEX(LCAT_ID,MATCH(F3067,LCAT_Name,0)))</f>
        <v/>
      </c>
      <c r="K3067" s="78" t="str">
        <f>IFERROR(_xlfn.XLOOKUP($J3067,MSA_Title_List,MSA_Title_List!$A$2:$A$643,"",0),"")</f>
        <v/>
      </c>
    </row>
    <row r="3068" spans="2:11">
      <c r="B3068" s="78" t="str" cm="1">
        <f t="array" ref="B3068">IF(A3068="","",INDEX(CAGE,MATCH(A3068,Company_Name,0)))</f>
        <v/>
      </c>
      <c r="C3068" s="80" t="str" cm="1">
        <f t="array" ref="C3068">IF(A3068="","",INDEX(Prime_Sub,MATCH(A3068,Company_Name,0)))</f>
        <v/>
      </c>
      <c r="G3068" s="78" t="str" cm="1">
        <f t="array" ref="G3068">IF(F3068="","",INDEX(LCAT_ID,MATCH(F3068,LCAT_Name,0)))</f>
        <v/>
      </c>
      <c r="K3068" s="78" t="str">
        <f>IFERROR(_xlfn.XLOOKUP($J3068,MSA_Title_List,MSA_Title_List!$A$2:$A$643,"",0),"")</f>
        <v/>
      </c>
    </row>
    <row r="3069" spans="2:11">
      <c r="B3069" s="78" t="str" cm="1">
        <f t="array" ref="B3069">IF(A3069="","",INDEX(CAGE,MATCH(A3069,Company_Name,0)))</f>
        <v/>
      </c>
      <c r="C3069" s="80" t="str" cm="1">
        <f t="array" ref="C3069">IF(A3069="","",INDEX(Prime_Sub,MATCH(A3069,Company_Name,0)))</f>
        <v/>
      </c>
      <c r="G3069" s="78" t="str" cm="1">
        <f t="array" ref="G3069">IF(F3069="","",INDEX(LCAT_ID,MATCH(F3069,LCAT_Name,0)))</f>
        <v/>
      </c>
      <c r="K3069" s="78" t="str">
        <f>IFERROR(_xlfn.XLOOKUP($J3069,MSA_Title_List,MSA_Title_List!$A$2:$A$643,"",0),"")</f>
        <v/>
      </c>
    </row>
    <row r="3070" spans="2:11">
      <c r="B3070" s="78" t="str" cm="1">
        <f t="array" ref="B3070">IF(A3070="","",INDEX(CAGE,MATCH(A3070,Company_Name,0)))</f>
        <v/>
      </c>
      <c r="C3070" s="80" t="str" cm="1">
        <f t="array" ref="C3070">IF(A3070="","",INDEX(Prime_Sub,MATCH(A3070,Company_Name,0)))</f>
        <v/>
      </c>
      <c r="G3070" s="78" t="str" cm="1">
        <f t="array" ref="G3070">IF(F3070="","",INDEX(LCAT_ID,MATCH(F3070,LCAT_Name,0)))</f>
        <v/>
      </c>
      <c r="K3070" s="78" t="str">
        <f>IFERROR(_xlfn.XLOOKUP($J3070,MSA_Title_List,MSA_Title_List!$A$2:$A$643,"",0),"")</f>
        <v/>
      </c>
    </row>
    <row r="3071" spans="2:11">
      <c r="B3071" s="78" t="str" cm="1">
        <f t="array" ref="B3071">IF(A3071="","",INDEX(CAGE,MATCH(A3071,Company_Name,0)))</f>
        <v/>
      </c>
      <c r="C3071" s="80" t="str" cm="1">
        <f t="array" ref="C3071">IF(A3071="","",INDEX(Prime_Sub,MATCH(A3071,Company_Name,0)))</f>
        <v/>
      </c>
      <c r="G3071" s="78" t="str" cm="1">
        <f t="array" ref="G3071">IF(F3071="","",INDEX(LCAT_ID,MATCH(F3071,LCAT_Name,0)))</f>
        <v/>
      </c>
      <c r="K3071" s="78" t="str">
        <f>IFERROR(_xlfn.XLOOKUP($J3071,MSA_Title_List,MSA_Title_List!$A$2:$A$643,"",0),"")</f>
        <v/>
      </c>
    </row>
    <row r="3072" spans="2:11">
      <c r="B3072" s="78" t="str" cm="1">
        <f t="array" ref="B3072">IF(A3072="","",INDEX(CAGE,MATCH(A3072,Company_Name,0)))</f>
        <v/>
      </c>
      <c r="C3072" s="80" t="str" cm="1">
        <f t="array" ref="C3072">IF(A3072="","",INDEX(Prime_Sub,MATCH(A3072,Company_Name,0)))</f>
        <v/>
      </c>
      <c r="G3072" s="78" t="str" cm="1">
        <f t="array" ref="G3072">IF(F3072="","",INDEX(LCAT_ID,MATCH(F3072,LCAT_Name,0)))</f>
        <v/>
      </c>
      <c r="K3072" s="78" t="str">
        <f>IFERROR(_xlfn.XLOOKUP($J3072,MSA_Title_List,MSA_Title_List!$A$2:$A$643,"",0),"")</f>
        <v/>
      </c>
    </row>
    <row r="3073" spans="2:11">
      <c r="B3073" s="78" t="str" cm="1">
        <f t="array" ref="B3073">IF(A3073="","",INDEX(CAGE,MATCH(A3073,Company_Name,0)))</f>
        <v/>
      </c>
      <c r="C3073" s="80" t="str" cm="1">
        <f t="array" ref="C3073">IF(A3073="","",INDEX(Prime_Sub,MATCH(A3073,Company_Name,0)))</f>
        <v/>
      </c>
      <c r="G3073" s="78" t="str" cm="1">
        <f t="array" ref="G3073">IF(F3073="","",INDEX(LCAT_ID,MATCH(F3073,LCAT_Name,0)))</f>
        <v/>
      </c>
      <c r="K3073" s="78" t="str">
        <f>IFERROR(_xlfn.XLOOKUP($J3073,MSA_Title_List,MSA_Title_List!$A$2:$A$643,"",0),"")</f>
        <v/>
      </c>
    </row>
    <row r="3074" spans="2:11">
      <c r="B3074" s="78" t="str" cm="1">
        <f t="array" ref="B3074">IF(A3074="","",INDEX(CAGE,MATCH(A3074,Company_Name,0)))</f>
        <v/>
      </c>
      <c r="C3074" s="80" t="str" cm="1">
        <f t="array" ref="C3074">IF(A3074="","",INDEX(Prime_Sub,MATCH(A3074,Company_Name,0)))</f>
        <v/>
      </c>
      <c r="G3074" s="78" t="str" cm="1">
        <f t="array" ref="G3074">IF(F3074="","",INDEX(LCAT_ID,MATCH(F3074,LCAT_Name,0)))</f>
        <v/>
      </c>
      <c r="K3074" s="78" t="str">
        <f>IFERROR(_xlfn.XLOOKUP($J3074,MSA_Title_List,MSA_Title_List!$A$2:$A$643,"",0),"")</f>
        <v/>
      </c>
    </row>
    <row r="3075" spans="2:11">
      <c r="B3075" s="78" t="str" cm="1">
        <f t="array" ref="B3075">IF(A3075="","",INDEX(CAGE,MATCH(A3075,Company_Name,0)))</f>
        <v/>
      </c>
      <c r="C3075" s="80" t="str" cm="1">
        <f t="array" ref="C3075">IF(A3075="","",INDEX(Prime_Sub,MATCH(A3075,Company_Name,0)))</f>
        <v/>
      </c>
      <c r="G3075" s="78" t="str" cm="1">
        <f t="array" ref="G3075">IF(F3075="","",INDEX(LCAT_ID,MATCH(F3075,LCAT_Name,0)))</f>
        <v/>
      </c>
      <c r="K3075" s="78" t="str">
        <f>IFERROR(_xlfn.XLOOKUP($J3075,MSA_Title_List,MSA_Title_List!$A$2:$A$643,"",0),"")</f>
        <v/>
      </c>
    </row>
    <row r="3076" spans="2:11">
      <c r="B3076" s="78" t="str" cm="1">
        <f t="array" ref="B3076">IF(A3076="","",INDEX(CAGE,MATCH(A3076,Company_Name,0)))</f>
        <v/>
      </c>
      <c r="C3076" s="80" t="str" cm="1">
        <f t="array" ref="C3076">IF(A3076="","",INDEX(Prime_Sub,MATCH(A3076,Company_Name,0)))</f>
        <v/>
      </c>
      <c r="G3076" s="78" t="str" cm="1">
        <f t="array" ref="G3076">IF(F3076="","",INDEX(LCAT_ID,MATCH(F3076,LCAT_Name,0)))</f>
        <v/>
      </c>
      <c r="K3076" s="78" t="str">
        <f>IFERROR(_xlfn.XLOOKUP($J3076,MSA_Title_List,MSA_Title_List!$A$2:$A$643,"",0),"")</f>
        <v/>
      </c>
    </row>
    <row r="3077" spans="2:11">
      <c r="B3077" s="78" t="str" cm="1">
        <f t="array" ref="B3077">IF(A3077="","",INDEX(CAGE,MATCH(A3077,Company_Name,0)))</f>
        <v/>
      </c>
      <c r="C3077" s="80" t="str" cm="1">
        <f t="array" ref="C3077">IF(A3077="","",INDEX(Prime_Sub,MATCH(A3077,Company_Name,0)))</f>
        <v/>
      </c>
      <c r="G3077" s="78" t="str" cm="1">
        <f t="array" ref="G3077">IF(F3077="","",INDEX(LCAT_ID,MATCH(F3077,LCAT_Name,0)))</f>
        <v/>
      </c>
      <c r="K3077" s="78" t="str">
        <f>IFERROR(_xlfn.XLOOKUP($J3077,MSA_Title_List,MSA_Title_List!$A$2:$A$643,"",0),"")</f>
        <v/>
      </c>
    </row>
    <row r="3078" spans="2:11">
      <c r="B3078" s="78" t="str" cm="1">
        <f t="array" ref="B3078">IF(A3078="","",INDEX(CAGE,MATCH(A3078,Company_Name,0)))</f>
        <v/>
      </c>
      <c r="C3078" s="80" t="str" cm="1">
        <f t="array" ref="C3078">IF(A3078="","",INDEX(Prime_Sub,MATCH(A3078,Company_Name,0)))</f>
        <v/>
      </c>
      <c r="G3078" s="78" t="str" cm="1">
        <f t="array" ref="G3078">IF(F3078="","",INDEX(LCAT_ID,MATCH(F3078,LCAT_Name,0)))</f>
        <v/>
      </c>
      <c r="K3078" s="78" t="str">
        <f>IFERROR(_xlfn.XLOOKUP($J3078,MSA_Title_List,MSA_Title_List!$A$2:$A$643,"",0),"")</f>
        <v/>
      </c>
    </row>
    <row r="3079" spans="2:11">
      <c r="B3079" s="78" t="str" cm="1">
        <f t="array" ref="B3079">IF(A3079="","",INDEX(CAGE,MATCH(A3079,Company_Name,0)))</f>
        <v/>
      </c>
      <c r="C3079" s="80" t="str" cm="1">
        <f t="array" ref="C3079">IF(A3079="","",INDEX(Prime_Sub,MATCH(A3079,Company_Name,0)))</f>
        <v/>
      </c>
      <c r="G3079" s="78" t="str" cm="1">
        <f t="array" ref="G3079">IF(F3079="","",INDEX(LCAT_ID,MATCH(F3079,LCAT_Name,0)))</f>
        <v/>
      </c>
      <c r="K3079" s="78" t="str">
        <f>IFERROR(_xlfn.XLOOKUP($J3079,MSA_Title_List,MSA_Title_List!$A$2:$A$643,"",0),"")</f>
        <v/>
      </c>
    </row>
    <row r="3080" spans="2:11">
      <c r="B3080" s="78" t="str" cm="1">
        <f t="array" ref="B3080">IF(A3080="","",INDEX(CAGE,MATCH(A3080,Company_Name,0)))</f>
        <v/>
      </c>
      <c r="C3080" s="80" t="str" cm="1">
        <f t="array" ref="C3080">IF(A3080="","",INDEX(Prime_Sub,MATCH(A3080,Company_Name,0)))</f>
        <v/>
      </c>
      <c r="G3080" s="78" t="str" cm="1">
        <f t="array" ref="G3080">IF(F3080="","",INDEX(LCAT_ID,MATCH(F3080,LCAT_Name,0)))</f>
        <v/>
      </c>
      <c r="K3080" s="78" t="str">
        <f>IFERROR(_xlfn.XLOOKUP($J3080,MSA_Title_List,MSA_Title_List!$A$2:$A$643,"",0),"")</f>
        <v/>
      </c>
    </row>
    <row r="3081" spans="2:11">
      <c r="B3081" s="78" t="str" cm="1">
        <f t="array" ref="B3081">IF(A3081="","",INDEX(CAGE,MATCH(A3081,Company_Name,0)))</f>
        <v/>
      </c>
      <c r="C3081" s="80" t="str" cm="1">
        <f t="array" ref="C3081">IF(A3081="","",INDEX(Prime_Sub,MATCH(A3081,Company_Name,0)))</f>
        <v/>
      </c>
      <c r="G3081" s="78" t="str" cm="1">
        <f t="array" ref="G3081">IF(F3081="","",INDEX(LCAT_ID,MATCH(F3081,LCAT_Name,0)))</f>
        <v/>
      </c>
      <c r="K3081" s="78" t="str">
        <f>IFERROR(_xlfn.XLOOKUP($J3081,MSA_Title_List,MSA_Title_List!$A$2:$A$643,"",0),"")</f>
        <v/>
      </c>
    </row>
    <row r="3082" spans="2:11">
      <c r="B3082" s="78" t="str" cm="1">
        <f t="array" ref="B3082">IF(A3082="","",INDEX(CAGE,MATCH(A3082,Company_Name,0)))</f>
        <v/>
      </c>
      <c r="C3082" s="80" t="str" cm="1">
        <f t="array" ref="C3082">IF(A3082="","",INDEX(Prime_Sub,MATCH(A3082,Company_Name,0)))</f>
        <v/>
      </c>
      <c r="G3082" s="78" t="str" cm="1">
        <f t="array" ref="G3082">IF(F3082="","",INDEX(LCAT_ID,MATCH(F3082,LCAT_Name,0)))</f>
        <v/>
      </c>
      <c r="K3082" s="78" t="str">
        <f>IFERROR(_xlfn.XLOOKUP($J3082,MSA_Title_List,MSA_Title_List!$A$2:$A$643,"",0),"")</f>
        <v/>
      </c>
    </row>
    <row r="3083" spans="2:11">
      <c r="B3083" s="78" t="str" cm="1">
        <f t="array" ref="B3083">IF(A3083="","",INDEX(CAGE,MATCH(A3083,Company_Name,0)))</f>
        <v/>
      </c>
      <c r="C3083" s="80" t="str" cm="1">
        <f t="array" ref="C3083">IF(A3083="","",INDEX(Prime_Sub,MATCH(A3083,Company_Name,0)))</f>
        <v/>
      </c>
      <c r="G3083" s="78" t="str" cm="1">
        <f t="array" ref="G3083">IF(F3083="","",INDEX(LCAT_ID,MATCH(F3083,LCAT_Name,0)))</f>
        <v/>
      </c>
      <c r="K3083" s="78" t="str">
        <f>IFERROR(_xlfn.XLOOKUP($J3083,MSA_Title_List,MSA_Title_List!$A$2:$A$643,"",0),"")</f>
        <v/>
      </c>
    </row>
    <row r="3084" spans="2:11">
      <c r="B3084" s="78" t="str" cm="1">
        <f t="array" ref="B3084">IF(A3084="","",INDEX(CAGE,MATCH(A3084,Company_Name,0)))</f>
        <v/>
      </c>
      <c r="C3084" s="80" t="str" cm="1">
        <f t="array" ref="C3084">IF(A3084="","",INDEX(Prime_Sub,MATCH(A3084,Company_Name,0)))</f>
        <v/>
      </c>
      <c r="G3084" s="78" t="str" cm="1">
        <f t="array" ref="G3084">IF(F3084="","",INDEX(LCAT_ID,MATCH(F3084,LCAT_Name,0)))</f>
        <v/>
      </c>
      <c r="K3084" s="78" t="str">
        <f>IFERROR(_xlfn.XLOOKUP($J3084,MSA_Title_List,MSA_Title_List!$A$2:$A$643,"",0),"")</f>
        <v/>
      </c>
    </row>
    <row r="3085" spans="2:11">
      <c r="B3085" s="78" t="str" cm="1">
        <f t="array" ref="B3085">IF(A3085="","",INDEX(CAGE,MATCH(A3085,Company_Name,0)))</f>
        <v/>
      </c>
      <c r="C3085" s="80" t="str" cm="1">
        <f t="array" ref="C3085">IF(A3085="","",INDEX(Prime_Sub,MATCH(A3085,Company_Name,0)))</f>
        <v/>
      </c>
      <c r="G3085" s="78" t="str" cm="1">
        <f t="array" ref="G3085">IF(F3085="","",INDEX(LCAT_ID,MATCH(F3085,LCAT_Name,0)))</f>
        <v/>
      </c>
      <c r="K3085" s="78" t="str">
        <f>IFERROR(_xlfn.XLOOKUP($J3085,MSA_Title_List,MSA_Title_List!$A$2:$A$643,"",0),"")</f>
        <v/>
      </c>
    </row>
    <row r="3086" spans="2:11">
      <c r="B3086" s="78" t="str" cm="1">
        <f t="array" ref="B3086">IF(A3086="","",INDEX(CAGE,MATCH(A3086,Company_Name,0)))</f>
        <v/>
      </c>
      <c r="C3086" s="80" t="str" cm="1">
        <f t="array" ref="C3086">IF(A3086="","",INDEX(Prime_Sub,MATCH(A3086,Company_Name,0)))</f>
        <v/>
      </c>
      <c r="G3086" s="78" t="str" cm="1">
        <f t="array" ref="G3086">IF(F3086="","",INDEX(LCAT_ID,MATCH(F3086,LCAT_Name,0)))</f>
        <v/>
      </c>
      <c r="K3086" s="78" t="str">
        <f>IFERROR(_xlfn.XLOOKUP($J3086,MSA_Title_List,MSA_Title_List!$A$2:$A$643,"",0),"")</f>
        <v/>
      </c>
    </row>
    <row r="3087" spans="2:11">
      <c r="B3087" s="78" t="str" cm="1">
        <f t="array" ref="B3087">IF(A3087="","",INDEX(CAGE,MATCH(A3087,Company_Name,0)))</f>
        <v/>
      </c>
      <c r="C3087" s="80" t="str" cm="1">
        <f t="array" ref="C3087">IF(A3087="","",INDEX(Prime_Sub,MATCH(A3087,Company_Name,0)))</f>
        <v/>
      </c>
      <c r="G3087" s="78" t="str" cm="1">
        <f t="array" ref="G3087">IF(F3087="","",INDEX(LCAT_ID,MATCH(F3087,LCAT_Name,0)))</f>
        <v/>
      </c>
      <c r="K3087" s="78" t="str">
        <f>IFERROR(_xlfn.XLOOKUP($J3087,MSA_Title_List,MSA_Title_List!$A$2:$A$643,"",0),"")</f>
        <v/>
      </c>
    </row>
    <row r="3088" spans="2:11">
      <c r="B3088" s="78" t="str" cm="1">
        <f t="array" ref="B3088">IF(A3088="","",INDEX(CAGE,MATCH(A3088,Company_Name,0)))</f>
        <v/>
      </c>
      <c r="C3088" s="80" t="str" cm="1">
        <f t="array" ref="C3088">IF(A3088="","",INDEX(Prime_Sub,MATCH(A3088,Company_Name,0)))</f>
        <v/>
      </c>
      <c r="G3088" s="78" t="str" cm="1">
        <f t="array" ref="G3088">IF(F3088="","",INDEX(LCAT_ID,MATCH(F3088,LCAT_Name,0)))</f>
        <v/>
      </c>
      <c r="K3088" s="78" t="str">
        <f>IFERROR(_xlfn.XLOOKUP($J3088,MSA_Title_List,MSA_Title_List!$A$2:$A$643,"",0),"")</f>
        <v/>
      </c>
    </row>
    <row r="3089" spans="2:11">
      <c r="B3089" s="78" t="str" cm="1">
        <f t="array" ref="B3089">IF(A3089="","",INDEX(CAGE,MATCH(A3089,Company_Name,0)))</f>
        <v/>
      </c>
      <c r="C3089" s="80" t="str" cm="1">
        <f t="array" ref="C3089">IF(A3089="","",INDEX(Prime_Sub,MATCH(A3089,Company_Name,0)))</f>
        <v/>
      </c>
      <c r="G3089" s="78" t="str" cm="1">
        <f t="array" ref="G3089">IF(F3089="","",INDEX(LCAT_ID,MATCH(F3089,LCAT_Name,0)))</f>
        <v/>
      </c>
      <c r="K3089" s="78" t="str">
        <f>IFERROR(_xlfn.XLOOKUP($J3089,MSA_Title_List,MSA_Title_List!$A$2:$A$643,"",0),"")</f>
        <v/>
      </c>
    </row>
    <row r="3090" spans="2:11">
      <c r="B3090" s="78" t="str" cm="1">
        <f t="array" ref="B3090">IF(A3090="","",INDEX(CAGE,MATCH(A3090,Company_Name,0)))</f>
        <v/>
      </c>
      <c r="C3090" s="80" t="str" cm="1">
        <f t="array" ref="C3090">IF(A3090="","",INDEX(Prime_Sub,MATCH(A3090,Company_Name,0)))</f>
        <v/>
      </c>
      <c r="G3090" s="78" t="str" cm="1">
        <f t="array" ref="G3090">IF(F3090="","",INDEX(LCAT_ID,MATCH(F3090,LCAT_Name,0)))</f>
        <v/>
      </c>
      <c r="K3090" s="78" t="str">
        <f>IFERROR(_xlfn.XLOOKUP($J3090,MSA_Title_List,MSA_Title_List!$A$2:$A$643,"",0),"")</f>
        <v/>
      </c>
    </row>
    <row r="3091" spans="2:11">
      <c r="B3091" s="78" t="str" cm="1">
        <f t="array" ref="B3091">IF(A3091="","",INDEX(CAGE,MATCH(A3091,Company_Name,0)))</f>
        <v/>
      </c>
      <c r="C3091" s="80" t="str" cm="1">
        <f t="array" ref="C3091">IF(A3091="","",INDEX(Prime_Sub,MATCH(A3091,Company_Name,0)))</f>
        <v/>
      </c>
      <c r="G3091" s="78" t="str" cm="1">
        <f t="array" ref="G3091">IF(F3091="","",INDEX(LCAT_ID,MATCH(F3091,LCAT_Name,0)))</f>
        <v/>
      </c>
      <c r="K3091" s="78" t="str">
        <f>IFERROR(_xlfn.XLOOKUP($J3091,MSA_Title_List,MSA_Title_List!$A$2:$A$643,"",0),"")</f>
        <v/>
      </c>
    </row>
    <row r="3092" spans="2:11">
      <c r="B3092" s="78" t="str" cm="1">
        <f t="array" ref="B3092">IF(A3092="","",INDEX(CAGE,MATCH(A3092,Company_Name,0)))</f>
        <v/>
      </c>
      <c r="C3092" s="80" t="str" cm="1">
        <f t="array" ref="C3092">IF(A3092="","",INDEX(Prime_Sub,MATCH(A3092,Company_Name,0)))</f>
        <v/>
      </c>
      <c r="G3092" s="78" t="str" cm="1">
        <f t="array" ref="G3092">IF(F3092="","",INDEX(LCAT_ID,MATCH(F3092,LCAT_Name,0)))</f>
        <v/>
      </c>
      <c r="K3092" s="78" t="str">
        <f>IFERROR(_xlfn.XLOOKUP($J3092,MSA_Title_List,MSA_Title_List!$A$2:$A$643,"",0),"")</f>
        <v/>
      </c>
    </row>
    <row r="3093" spans="2:11">
      <c r="B3093" s="78" t="str" cm="1">
        <f t="array" ref="B3093">IF(A3093="","",INDEX(CAGE,MATCH(A3093,Company_Name,0)))</f>
        <v/>
      </c>
      <c r="C3093" s="80" t="str" cm="1">
        <f t="array" ref="C3093">IF(A3093="","",INDEX(Prime_Sub,MATCH(A3093,Company_Name,0)))</f>
        <v/>
      </c>
      <c r="G3093" s="78" t="str" cm="1">
        <f t="array" ref="G3093">IF(F3093="","",INDEX(LCAT_ID,MATCH(F3093,LCAT_Name,0)))</f>
        <v/>
      </c>
      <c r="K3093" s="78" t="str">
        <f>IFERROR(_xlfn.XLOOKUP($J3093,MSA_Title_List,MSA_Title_List!$A$2:$A$643,"",0),"")</f>
        <v/>
      </c>
    </row>
    <row r="3094" spans="2:11">
      <c r="B3094" s="78" t="str" cm="1">
        <f t="array" ref="B3094">IF(A3094="","",INDEX(CAGE,MATCH(A3094,Company_Name,0)))</f>
        <v/>
      </c>
      <c r="C3094" s="80" t="str" cm="1">
        <f t="array" ref="C3094">IF(A3094="","",INDEX(Prime_Sub,MATCH(A3094,Company_Name,0)))</f>
        <v/>
      </c>
      <c r="G3094" s="78" t="str" cm="1">
        <f t="array" ref="G3094">IF(F3094="","",INDEX(LCAT_ID,MATCH(F3094,LCAT_Name,0)))</f>
        <v/>
      </c>
      <c r="K3094" s="78" t="str">
        <f>IFERROR(_xlfn.XLOOKUP($J3094,MSA_Title_List,MSA_Title_List!$A$2:$A$643,"",0),"")</f>
        <v/>
      </c>
    </row>
    <row r="3095" spans="2:11">
      <c r="B3095" s="78" t="str" cm="1">
        <f t="array" ref="B3095">IF(A3095="","",INDEX(CAGE,MATCH(A3095,Company_Name,0)))</f>
        <v/>
      </c>
      <c r="C3095" s="80" t="str" cm="1">
        <f t="array" ref="C3095">IF(A3095="","",INDEX(Prime_Sub,MATCH(A3095,Company_Name,0)))</f>
        <v/>
      </c>
      <c r="G3095" s="78" t="str" cm="1">
        <f t="array" ref="G3095">IF(F3095="","",INDEX(LCAT_ID,MATCH(F3095,LCAT_Name,0)))</f>
        <v/>
      </c>
      <c r="K3095" s="78" t="str">
        <f>IFERROR(_xlfn.XLOOKUP($J3095,MSA_Title_List,MSA_Title_List!$A$2:$A$643,"",0),"")</f>
        <v/>
      </c>
    </row>
    <row r="3096" spans="2:11">
      <c r="B3096" s="78" t="str" cm="1">
        <f t="array" ref="B3096">IF(A3096="","",INDEX(CAGE,MATCH(A3096,Company_Name,0)))</f>
        <v/>
      </c>
      <c r="C3096" s="80" t="str" cm="1">
        <f t="array" ref="C3096">IF(A3096="","",INDEX(Prime_Sub,MATCH(A3096,Company_Name,0)))</f>
        <v/>
      </c>
      <c r="G3096" s="78" t="str" cm="1">
        <f t="array" ref="G3096">IF(F3096="","",INDEX(LCAT_ID,MATCH(F3096,LCAT_Name,0)))</f>
        <v/>
      </c>
      <c r="K3096" s="78" t="str">
        <f>IFERROR(_xlfn.XLOOKUP($J3096,MSA_Title_List,MSA_Title_List!$A$2:$A$643,"",0),"")</f>
        <v/>
      </c>
    </row>
    <row r="3097" spans="2:11">
      <c r="B3097" s="78" t="str" cm="1">
        <f t="array" ref="B3097">IF(A3097="","",INDEX(CAGE,MATCH(A3097,Company_Name,0)))</f>
        <v/>
      </c>
      <c r="C3097" s="80" t="str" cm="1">
        <f t="array" ref="C3097">IF(A3097="","",INDEX(Prime_Sub,MATCH(A3097,Company_Name,0)))</f>
        <v/>
      </c>
      <c r="G3097" s="78" t="str" cm="1">
        <f t="array" ref="G3097">IF(F3097="","",INDEX(LCAT_ID,MATCH(F3097,LCAT_Name,0)))</f>
        <v/>
      </c>
      <c r="K3097" s="78" t="str">
        <f>IFERROR(_xlfn.XLOOKUP($J3097,MSA_Title_List,MSA_Title_List!$A$2:$A$643,"",0),"")</f>
        <v/>
      </c>
    </row>
    <row r="3098" spans="2:11">
      <c r="B3098" s="78" t="str" cm="1">
        <f t="array" ref="B3098">IF(A3098="","",INDEX(CAGE,MATCH(A3098,Company_Name,0)))</f>
        <v/>
      </c>
      <c r="C3098" s="80" t="str" cm="1">
        <f t="array" ref="C3098">IF(A3098="","",INDEX(Prime_Sub,MATCH(A3098,Company_Name,0)))</f>
        <v/>
      </c>
      <c r="G3098" s="78" t="str" cm="1">
        <f t="array" ref="G3098">IF(F3098="","",INDEX(LCAT_ID,MATCH(F3098,LCAT_Name,0)))</f>
        <v/>
      </c>
      <c r="K3098" s="78" t="str">
        <f>IFERROR(_xlfn.XLOOKUP($J3098,MSA_Title_List,MSA_Title_List!$A$2:$A$643,"",0),"")</f>
        <v/>
      </c>
    </row>
    <row r="3099" spans="2:11">
      <c r="B3099" s="78" t="str" cm="1">
        <f t="array" ref="B3099">IF(A3099="","",INDEX(CAGE,MATCH(A3099,Company_Name,0)))</f>
        <v/>
      </c>
      <c r="C3099" s="80" t="str" cm="1">
        <f t="array" ref="C3099">IF(A3099="","",INDEX(Prime_Sub,MATCH(A3099,Company_Name,0)))</f>
        <v/>
      </c>
      <c r="G3099" s="78" t="str" cm="1">
        <f t="array" ref="G3099">IF(F3099="","",INDEX(LCAT_ID,MATCH(F3099,LCAT_Name,0)))</f>
        <v/>
      </c>
      <c r="K3099" s="78" t="str">
        <f>IFERROR(_xlfn.XLOOKUP($J3099,MSA_Title_List,MSA_Title_List!$A$2:$A$643,"",0),"")</f>
        <v/>
      </c>
    </row>
    <row r="3100" spans="2:11">
      <c r="B3100" s="78" t="str" cm="1">
        <f t="array" ref="B3100">IF(A3100="","",INDEX(CAGE,MATCH(A3100,Company_Name,0)))</f>
        <v/>
      </c>
      <c r="C3100" s="80" t="str" cm="1">
        <f t="array" ref="C3100">IF(A3100="","",INDEX(Prime_Sub,MATCH(A3100,Company_Name,0)))</f>
        <v/>
      </c>
      <c r="G3100" s="78" t="str" cm="1">
        <f t="array" ref="G3100">IF(F3100="","",INDEX(LCAT_ID,MATCH(F3100,LCAT_Name,0)))</f>
        <v/>
      </c>
      <c r="K3100" s="78" t="str">
        <f>IFERROR(_xlfn.XLOOKUP($J3100,MSA_Title_List,MSA_Title_List!$A$2:$A$643,"",0),"")</f>
        <v/>
      </c>
    </row>
    <row r="3101" spans="2:11">
      <c r="B3101" s="78" t="str" cm="1">
        <f t="array" ref="B3101">IF(A3101="","",INDEX(CAGE,MATCH(A3101,Company_Name,0)))</f>
        <v/>
      </c>
      <c r="C3101" s="80" t="str" cm="1">
        <f t="array" ref="C3101">IF(A3101="","",INDEX(Prime_Sub,MATCH(A3101,Company_Name,0)))</f>
        <v/>
      </c>
      <c r="G3101" s="78" t="str" cm="1">
        <f t="array" ref="G3101">IF(F3101="","",INDEX(LCAT_ID,MATCH(F3101,LCAT_Name,0)))</f>
        <v/>
      </c>
      <c r="K3101" s="78" t="str">
        <f>IFERROR(_xlfn.XLOOKUP($J3101,MSA_Title_List,MSA_Title_List!$A$2:$A$643,"",0),"")</f>
        <v/>
      </c>
    </row>
    <row r="3102" spans="2:11">
      <c r="B3102" s="78" t="str" cm="1">
        <f t="array" ref="B3102">IF(A3102="","",INDEX(CAGE,MATCH(A3102,Company_Name,0)))</f>
        <v/>
      </c>
      <c r="C3102" s="80" t="str" cm="1">
        <f t="array" ref="C3102">IF(A3102="","",INDEX(Prime_Sub,MATCH(A3102,Company_Name,0)))</f>
        <v/>
      </c>
      <c r="G3102" s="78" t="str" cm="1">
        <f t="array" ref="G3102">IF(F3102="","",INDEX(LCAT_ID,MATCH(F3102,LCAT_Name,0)))</f>
        <v/>
      </c>
      <c r="K3102" s="78" t="str">
        <f>IFERROR(_xlfn.XLOOKUP($J3102,MSA_Title_List,MSA_Title_List!$A$2:$A$643,"",0),"")</f>
        <v/>
      </c>
    </row>
    <row r="3103" spans="2:11">
      <c r="B3103" s="78" t="str" cm="1">
        <f t="array" ref="B3103">IF(A3103="","",INDEX(CAGE,MATCH(A3103,Company_Name,0)))</f>
        <v/>
      </c>
      <c r="C3103" s="80" t="str" cm="1">
        <f t="array" ref="C3103">IF(A3103="","",INDEX(Prime_Sub,MATCH(A3103,Company_Name,0)))</f>
        <v/>
      </c>
      <c r="G3103" s="78" t="str" cm="1">
        <f t="array" ref="G3103">IF(F3103="","",INDEX(LCAT_ID,MATCH(F3103,LCAT_Name,0)))</f>
        <v/>
      </c>
      <c r="K3103" s="78" t="str">
        <f>IFERROR(_xlfn.XLOOKUP($J3103,MSA_Title_List,MSA_Title_List!$A$2:$A$643,"",0),"")</f>
        <v/>
      </c>
    </row>
    <row r="3104" spans="2:11">
      <c r="B3104" s="78" t="str" cm="1">
        <f t="array" ref="B3104">IF(A3104="","",INDEX(CAGE,MATCH(A3104,Company_Name,0)))</f>
        <v/>
      </c>
      <c r="C3104" s="80" t="str" cm="1">
        <f t="array" ref="C3104">IF(A3104="","",INDEX(Prime_Sub,MATCH(A3104,Company_Name,0)))</f>
        <v/>
      </c>
      <c r="G3104" s="78" t="str" cm="1">
        <f t="array" ref="G3104">IF(F3104="","",INDEX(LCAT_ID,MATCH(F3104,LCAT_Name,0)))</f>
        <v/>
      </c>
      <c r="K3104" s="78" t="str">
        <f>IFERROR(_xlfn.XLOOKUP($J3104,MSA_Title_List,MSA_Title_List!$A$2:$A$643,"",0),"")</f>
        <v/>
      </c>
    </row>
    <row r="3105" spans="2:11">
      <c r="B3105" s="78" t="str" cm="1">
        <f t="array" ref="B3105">IF(A3105="","",INDEX(CAGE,MATCH(A3105,Company_Name,0)))</f>
        <v/>
      </c>
      <c r="C3105" s="80" t="str" cm="1">
        <f t="array" ref="C3105">IF(A3105="","",INDEX(Prime_Sub,MATCH(A3105,Company_Name,0)))</f>
        <v/>
      </c>
      <c r="G3105" s="78" t="str" cm="1">
        <f t="array" ref="G3105">IF(F3105="","",INDEX(LCAT_ID,MATCH(F3105,LCAT_Name,0)))</f>
        <v/>
      </c>
      <c r="K3105" s="78" t="str">
        <f>IFERROR(_xlfn.XLOOKUP($J3105,MSA_Title_List,MSA_Title_List!$A$2:$A$643,"",0),"")</f>
        <v/>
      </c>
    </row>
    <row r="3106" spans="2:11">
      <c r="B3106" s="78" t="str" cm="1">
        <f t="array" ref="B3106">IF(A3106="","",INDEX(CAGE,MATCH(A3106,Company_Name,0)))</f>
        <v/>
      </c>
      <c r="C3106" s="80" t="str" cm="1">
        <f t="array" ref="C3106">IF(A3106="","",INDEX(Prime_Sub,MATCH(A3106,Company_Name,0)))</f>
        <v/>
      </c>
      <c r="G3106" s="78" t="str" cm="1">
        <f t="array" ref="G3106">IF(F3106="","",INDEX(LCAT_ID,MATCH(F3106,LCAT_Name,0)))</f>
        <v/>
      </c>
      <c r="K3106" s="78" t="str">
        <f>IFERROR(_xlfn.XLOOKUP($J3106,MSA_Title_List,MSA_Title_List!$A$2:$A$643,"",0),"")</f>
        <v/>
      </c>
    </row>
    <row r="3107" spans="2:11">
      <c r="B3107" s="78" t="str" cm="1">
        <f t="array" ref="B3107">IF(A3107="","",INDEX(CAGE,MATCH(A3107,Company_Name,0)))</f>
        <v/>
      </c>
      <c r="C3107" s="80" t="str" cm="1">
        <f t="array" ref="C3107">IF(A3107="","",INDEX(Prime_Sub,MATCH(A3107,Company_Name,0)))</f>
        <v/>
      </c>
      <c r="G3107" s="78" t="str" cm="1">
        <f t="array" ref="G3107">IF(F3107="","",INDEX(LCAT_ID,MATCH(F3107,LCAT_Name,0)))</f>
        <v/>
      </c>
      <c r="K3107" s="78" t="str">
        <f>IFERROR(_xlfn.XLOOKUP($J3107,MSA_Title_List,MSA_Title_List!$A$2:$A$643,"",0),"")</f>
        <v/>
      </c>
    </row>
    <row r="3108" spans="2:11">
      <c r="B3108" s="78" t="str" cm="1">
        <f t="array" ref="B3108">IF(A3108="","",INDEX(CAGE,MATCH(A3108,Company_Name,0)))</f>
        <v/>
      </c>
      <c r="C3108" s="80" t="str" cm="1">
        <f t="array" ref="C3108">IF(A3108="","",INDEX(Prime_Sub,MATCH(A3108,Company_Name,0)))</f>
        <v/>
      </c>
      <c r="G3108" s="78" t="str" cm="1">
        <f t="array" ref="G3108">IF(F3108="","",INDEX(LCAT_ID,MATCH(F3108,LCAT_Name,0)))</f>
        <v/>
      </c>
      <c r="K3108" s="78" t="str">
        <f>IFERROR(_xlfn.XLOOKUP($J3108,MSA_Title_List,MSA_Title_List!$A$2:$A$643,"",0),"")</f>
        <v/>
      </c>
    </row>
    <row r="3109" spans="2:11">
      <c r="B3109" s="78" t="str" cm="1">
        <f t="array" ref="B3109">IF(A3109="","",INDEX(CAGE,MATCH(A3109,Company_Name,0)))</f>
        <v/>
      </c>
      <c r="C3109" s="80" t="str" cm="1">
        <f t="array" ref="C3109">IF(A3109="","",INDEX(Prime_Sub,MATCH(A3109,Company_Name,0)))</f>
        <v/>
      </c>
      <c r="G3109" s="78" t="str" cm="1">
        <f t="array" ref="G3109">IF(F3109="","",INDEX(LCAT_ID,MATCH(F3109,LCAT_Name,0)))</f>
        <v/>
      </c>
      <c r="K3109" s="78" t="str">
        <f>IFERROR(_xlfn.XLOOKUP($J3109,MSA_Title_List,MSA_Title_List!$A$2:$A$643,"",0),"")</f>
        <v/>
      </c>
    </row>
    <row r="3110" spans="2:11">
      <c r="B3110" s="78" t="str" cm="1">
        <f t="array" ref="B3110">IF(A3110="","",INDEX(CAGE,MATCH(A3110,Company_Name,0)))</f>
        <v/>
      </c>
      <c r="C3110" s="80" t="str" cm="1">
        <f t="array" ref="C3110">IF(A3110="","",INDEX(Prime_Sub,MATCH(A3110,Company_Name,0)))</f>
        <v/>
      </c>
      <c r="G3110" s="78" t="str" cm="1">
        <f t="array" ref="G3110">IF(F3110="","",INDEX(LCAT_ID,MATCH(F3110,LCAT_Name,0)))</f>
        <v/>
      </c>
      <c r="K3110" s="78" t="str">
        <f>IFERROR(_xlfn.XLOOKUP($J3110,MSA_Title_List,MSA_Title_List!$A$2:$A$643,"",0),"")</f>
        <v/>
      </c>
    </row>
    <row r="3111" spans="2:11">
      <c r="B3111" s="78" t="str" cm="1">
        <f t="array" ref="B3111">IF(A3111="","",INDEX(CAGE,MATCH(A3111,Company_Name,0)))</f>
        <v/>
      </c>
      <c r="C3111" s="80" t="str" cm="1">
        <f t="array" ref="C3111">IF(A3111="","",INDEX(Prime_Sub,MATCH(A3111,Company_Name,0)))</f>
        <v/>
      </c>
      <c r="G3111" s="78" t="str" cm="1">
        <f t="array" ref="G3111">IF(F3111="","",INDEX(LCAT_ID,MATCH(F3111,LCAT_Name,0)))</f>
        <v/>
      </c>
      <c r="K3111" s="78" t="str">
        <f>IFERROR(_xlfn.XLOOKUP($J3111,MSA_Title_List,MSA_Title_List!$A$2:$A$643,"",0),"")</f>
        <v/>
      </c>
    </row>
    <row r="3112" spans="2:11">
      <c r="B3112" s="78" t="str" cm="1">
        <f t="array" ref="B3112">IF(A3112="","",INDEX(CAGE,MATCH(A3112,Company_Name,0)))</f>
        <v/>
      </c>
      <c r="C3112" s="80" t="str" cm="1">
        <f t="array" ref="C3112">IF(A3112="","",INDEX(Prime_Sub,MATCH(A3112,Company_Name,0)))</f>
        <v/>
      </c>
      <c r="G3112" s="78" t="str" cm="1">
        <f t="array" ref="G3112">IF(F3112="","",INDEX(LCAT_ID,MATCH(F3112,LCAT_Name,0)))</f>
        <v/>
      </c>
      <c r="K3112" s="78" t="str">
        <f>IFERROR(_xlfn.XLOOKUP($J3112,MSA_Title_List,MSA_Title_List!$A$2:$A$643,"",0),"")</f>
        <v/>
      </c>
    </row>
    <row r="3113" spans="2:11">
      <c r="B3113" s="78" t="str" cm="1">
        <f t="array" ref="B3113">IF(A3113="","",INDEX(CAGE,MATCH(A3113,Company_Name,0)))</f>
        <v/>
      </c>
      <c r="C3113" s="80" t="str" cm="1">
        <f t="array" ref="C3113">IF(A3113="","",INDEX(Prime_Sub,MATCH(A3113,Company_Name,0)))</f>
        <v/>
      </c>
      <c r="G3113" s="78" t="str" cm="1">
        <f t="array" ref="G3113">IF(F3113="","",INDEX(LCAT_ID,MATCH(F3113,LCAT_Name,0)))</f>
        <v/>
      </c>
      <c r="K3113" s="78" t="str">
        <f>IFERROR(_xlfn.XLOOKUP($J3113,MSA_Title_List,MSA_Title_List!$A$2:$A$643,"",0),"")</f>
        <v/>
      </c>
    </row>
    <row r="3114" spans="2:11">
      <c r="B3114" s="78" t="str" cm="1">
        <f t="array" ref="B3114">IF(A3114="","",INDEX(CAGE,MATCH(A3114,Company_Name,0)))</f>
        <v/>
      </c>
      <c r="C3114" s="80" t="str" cm="1">
        <f t="array" ref="C3114">IF(A3114="","",INDEX(Prime_Sub,MATCH(A3114,Company_Name,0)))</f>
        <v/>
      </c>
      <c r="G3114" s="78" t="str" cm="1">
        <f t="array" ref="G3114">IF(F3114="","",INDEX(LCAT_ID,MATCH(F3114,LCAT_Name,0)))</f>
        <v/>
      </c>
      <c r="K3114" s="78" t="str">
        <f>IFERROR(_xlfn.XLOOKUP($J3114,MSA_Title_List,MSA_Title_List!$A$2:$A$643,"",0),"")</f>
        <v/>
      </c>
    </row>
    <row r="3115" spans="2:11">
      <c r="B3115" s="78" t="str" cm="1">
        <f t="array" ref="B3115">IF(A3115="","",INDEX(CAGE,MATCH(A3115,Company_Name,0)))</f>
        <v/>
      </c>
      <c r="C3115" s="80" t="str" cm="1">
        <f t="array" ref="C3115">IF(A3115="","",INDEX(Prime_Sub,MATCH(A3115,Company_Name,0)))</f>
        <v/>
      </c>
      <c r="G3115" s="78" t="str" cm="1">
        <f t="array" ref="G3115">IF(F3115="","",INDEX(LCAT_ID,MATCH(F3115,LCAT_Name,0)))</f>
        <v/>
      </c>
      <c r="K3115" s="78" t="str">
        <f>IFERROR(_xlfn.XLOOKUP($J3115,MSA_Title_List,MSA_Title_List!$A$2:$A$643,"",0),"")</f>
        <v/>
      </c>
    </row>
    <row r="3116" spans="2:11">
      <c r="B3116" s="78" t="str" cm="1">
        <f t="array" ref="B3116">IF(A3116="","",INDEX(CAGE,MATCH(A3116,Company_Name,0)))</f>
        <v/>
      </c>
      <c r="C3116" s="80" t="str" cm="1">
        <f t="array" ref="C3116">IF(A3116="","",INDEX(Prime_Sub,MATCH(A3116,Company_Name,0)))</f>
        <v/>
      </c>
      <c r="G3116" s="78" t="str" cm="1">
        <f t="array" ref="G3116">IF(F3116="","",INDEX(LCAT_ID,MATCH(F3116,LCAT_Name,0)))</f>
        <v/>
      </c>
      <c r="K3116" s="78" t="str">
        <f>IFERROR(_xlfn.XLOOKUP($J3116,MSA_Title_List,MSA_Title_List!$A$2:$A$643,"",0),"")</f>
        <v/>
      </c>
    </row>
    <row r="3117" spans="2:11">
      <c r="B3117" s="78" t="str" cm="1">
        <f t="array" ref="B3117">IF(A3117="","",INDEX(CAGE,MATCH(A3117,Company_Name,0)))</f>
        <v/>
      </c>
      <c r="C3117" s="80" t="str" cm="1">
        <f t="array" ref="C3117">IF(A3117="","",INDEX(Prime_Sub,MATCH(A3117,Company_Name,0)))</f>
        <v/>
      </c>
      <c r="G3117" s="78" t="str" cm="1">
        <f t="array" ref="G3117">IF(F3117="","",INDEX(LCAT_ID,MATCH(F3117,LCAT_Name,0)))</f>
        <v/>
      </c>
      <c r="K3117" s="78" t="str">
        <f>IFERROR(_xlfn.XLOOKUP($J3117,MSA_Title_List,MSA_Title_List!$A$2:$A$643,"",0),"")</f>
        <v/>
      </c>
    </row>
    <row r="3118" spans="2:11">
      <c r="B3118" s="78" t="str" cm="1">
        <f t="array" ref="B3118">IF(A3118="","",INDEX(CAGE,MATCH(A3118,Company_Name,0)))</f>
        <v/>
      </c>
      <c r="C3118" s="80" t="str" cm="1">
        <f t="array" ref="C3118">IF(A3118="","",INDEX(Prime_Sub,MATCH(A3118,Company_Name,0)))</f>
        <v/>
      </c>
      <c r="G3118" s="78" t="str" cm="1">
        <f t="array" ref="G3118">IF(F3118="","",INDEX(LCAT_ID,MATCH(F3118,LCAT_Name,0)))</f>
        <v/>
      </c>
      <c r="K3118" s="78" t="str">
        <f>IFERROR(_xlfn.XLOOKUP($J3118,MSA_Title_List,MSA_Title_List!$A$2:$A$643,"",0),"")</f>
        <v/>
      </c>
    </row>
    <row r="3119" spans="2:11">
      <c r="B3119" s="78" t="str" cm="1">
        <f t="array" ref="B3119">IF(A3119="","",INDEX(CAGE,MATCH(A3119,Company_Name,0)))</f>
        <v/>
      </c>
      <c r="C3119" s="80" t="str" cm="1">
        <f t="array" ref="C3119">IF(A3119="","",INDEX(Prime_Sub,MATCH(A3119,Company_Name,0)))</f>
        <v/>
      </c>
      <c r="G3119" s="78" t="str" cm="1">
        <f t="array" ref="G3119">IF(F3119="","",INDEX(LCAT_ID,MATCH(F3119,LCAT_Name,0)))</f>
        <v/>
      </c>
      <c r="K3119" s="78" t="str">
        <f>IFERROR(_xlfn.XLOOKUP($J3119,MSA_Title_List,MSA_Title_List!$A$2:$A$643,"",0),"")</f>
        <v/>
      </c>
    </row>
    <row r="3120" spans="2:11">
      <c r="B3120" s="78" t="str" cm="1">
        <f t="array" ref="B3120">IF(A3120="","",INDEX(CAGE,MATCH(A3120,Company_Name,0)))</f>
        <v/>
      </c>
      <c r="C3120" s="80" t="str" cm="1">
        <f t="array" ref="C3120">IF(A3120="","",INDEX(Prime_Sub,MATCH(A3120,Company_Name,0)))</f>
        <v/>
      </c>
      <c r="G3120" s="78" t="str" cm="1">
        <f t="array" ref="G3120">IF(F3120="","",INDEX(LCAT_ID,MATCH(F3120,LCAT_Name,0)))</f>
        <v/>
      </c>
      <c r="K3120" s="78" t="str">
        <f>IFERROR(_xlfn.XLOOKUP($J3120,MSA_Title_List,MSA_Title_List!$A$2:$A$643,"",0),"")</f>
        <v/>
      </c>
    </row>
    <row r="3121" spans="2:11">
      <c r="B3121" s="78" t="str" cm="1">
        <f t="array" ref="B3121">IF(A3121="","",INDEX(CAGE,MATCH(A3121,Company_Name,0)))</f>
        <v/>
      </c>
      <c r="C3121" s="80" t="str" cm="1">
        <f t="array" ref="C3121">IF(A3121="","",INDEX(Prime_Sub,MATCH(A3121,Company_Name,0)))</f>
        <v/>
      </c>
      <c r="G3121" s="78" t="str" cm="1">
        <f t="array" ref="G3121">IF(F3121="","",INDEX(LCAT_ID,MATCH(F3121,LCAT_Name,0)))</f>
        <v/>
      </c>
      <c r="K3121" s="78" t="str">
        <f>IFERROR(_xlfn.XLOOKUP($J3121,MSA_Title_List,MSA_Title_List!$A$2:$A$643,"",0),"")</f>
        <v/>
      </c>
    </row>
    <row r="3122" spans="2:11">
      <c r="B3122" s="78" t="str" cm="1">
        <f t="array" ref="B3122">IF(A3122="","",INDEX(CAGE,MATCH(A3122,Company_Name,0)))</f>
        <v/>
      </c>
      <c r="C3122" s="80" t="str" cm="1">
        <f t="array" ref="C3122">IF(A3122="","",INDEX(Prime_Sub,MATCH(A3122,Company_Name,0)))</f>
        <v/>
      </c>
      <c r="G3122" s="78" t="str" cm="1">
        <f t="array" ref="G3122">IF(F3122="","",INDEX(LCAT_ID,MATCH(F3122,LCAT_Name,0)))</f>
        <v/>
      </c>
      <c r="K3122" s="78" t="str">
        <f>IFERROR(_xlfn.XLOOKUP($J3122,MSA_Title_List,MSA_Title_List!$A$2:$A$643,"",0),"")</f>
        <v/>
      </c>
    </row>
    <row r="3123" spans="2:11">
      <c r="B3123" s="78" t="str" cm="1">
        <f t="array" ref="B3123">IF(A3123="","",INDEX(CAGE,MATCH(A3123,Company_Name,0)))</f>
        <v/>
      </c>
      <c r="C3123" s="80" t="str" cm="1">
        <f t="array" ref="C3123">IF(A3123="","",INDEX(Prime_Sub,MATCH(A3123,Company_Name,0)))</f>
        <v/>
      </c>
      <c r="G3123" s="78" t="str" cm="1">
        <f t="array" ref="G3123">IF(F3123="","",INDEX(LCAT_ID,MATCH(F3123,LCAT_Name,0)))</f>
        <v/>
      </c>
      <c r="K3123" s="78" t="str">
        <f>IFERROR(_xlfn.XLOOKUP($J3123,MSA_Title_List,MSA_Title_List!$A$2:$A$643,"",0),"")</f>
        <v/>
      </c>
    </row>
    <row r="3124" spans="2:11">
      <c r="B3124" s="78" t="str" cm="1">
        <f t="array" ref="B3124">IF(A3124="","",INDEX(CAGE,MATCH(A3124,Company_Name,0)))</f>
        <v/>
      </c>
      <c r="C3124" s="80" t="str" cm="1">
        <f t="array" ref="C3124">IF(A3124="","",INDEX(Prime_Sub,MATCH(A3124,Company_Name,0)))</f>
        <v/>
      </c>
      <c r="G3124" s="78" t="str" cm="1">
        <f t="array" ref="G3124">IF(F3124="","",INDEX(LCAT_ID,MATCH(F3124,LCAT_Name,0)))</f>
        <v/>
      </c>
      <c r="K3124" s="78" t="str">
        <f>IFERROR(_xlfn.XLOOKUP($J3124,MSA_Title_List,MSA_Title_List!$A$2:$A$643,"",0),"")</f>
        <v/>
      </c>
    </row>
    <row r="3125" spans="2:11">
      <c r="B3125" s="78" t="str" cm="1">
        <f t="array" ref="B3125">IF(A3125="","",INDEX(CAGE,MATCH(A3125,Company_Name,0)))</f>
        <v/>
      </c>
      <c r="C3125" s="80" t="str" cm="1">
        <f t="array" ref="C3125">IF(A3125="","",INDEX(Prime_Sub,MATCH(A3125,Company_Name,0)))</f>
        <v/>
      </c>
      <c r="G3125" s="78" t="str" cm="1">
        <f t="array" ref="G3125">IF(F3125="","",INDEX(LCAT_ID,MATCH(F3125,LCAT_Name,0)))</f>
        <v/>
      </c>
      <c r="K3125" s="78" t="str">
        <f>IFERROR(_xlfn.XLOOKUP($J3125,MSA_Title_List,MSA_Title_List!$A$2:$A$643,"",0),"")</f>
        <v/>
      </c>
    </row>
    <row r="3126" spans="2:11">
      <c r="B3126" s="78" t="str" cm="1">
        <f t="array" ref="B3126">IF(A3126="","",INDEX(CAGE,MATCH(A3126,Company_Name,0)))</f>
        <v/>
      </c>
      <c r="C3126" s="80" t="str" cm="1">
        <f t="array" ref="C3126">IF(A3126="","",INDEX(Prime_Sub,MATCH(A3126,Company_Name,0)))</f>
        <v/>
      </c>
      <c r="G3126" s="78" t="str" cm="1">
        <f t="array" ref="G3126">IF(F3126="","",INDEX(LCAT_ID,MATCH(F3126,LCAT_Name,0)))</f>
        <v/>
      </c>
      <c r="K3126" s="78" t="str">
        <f>IFERROR(_xlfn.XLOOKUP($J3126,MSA_Title_List,MSA_Title_List!$A$2:$A$643,"",0),"")</f>
        <v/>
      </c>
    </row>
    <row r="3127" spans="2:11">
      <c r="B3127" s="78" t="str" cm="1">
        <f t="array" ref="B3127">IF(A3127="","",INDEX(CAGE,MATCH(A3127,Company_Name,0)))</f>
        <v/>
      </c>
      <c r="C3127" s="80" t="str" cm="1">
        <f t="array" ref="C3127">IF(A3127="","",INDEX(Prime_Sub,MATCH(A3127,Company_Name,0)))</f>
        <v/>
      </c>
      <c r="G3127" s="78" t="str" cm="1">
        <f t="array" ref="G3127">IF(F3127="","",INDEX(LCAT_ID,MATCH(F3127,LCAT_Name,0)))</f>
        <v/>
      </c>
      <c r="K3127" s="78" t="str">
        <f>IFERROR(_xlfn.XLOOKUP($J3127,MSA_Title_List,MSA_Title_List!$A$2:$A$643,"",0),"")</f>
        <v/>
      </c>
    </row>
    <row r="3128" spans="2:11">
      <c r="B3128" s="78" t="str" cm="1">
        <f t="array" ref="B3128">IF(A3128="","",INDEX(CAGE,MATCH(A3128,Company_Name,0)))</f>
        <v/>
      </c>
      <c r="C3128" s="80" t="str" cm="1">
        <f t="array" ref="C3128">IF(A3128="","",INDEX(Prime_Sub,MATCH(A3128,Company_Name,0)))</f>
        <v/>
      </c>
      <c r="G3128" s="78" t="str" cm="1">
        <f t="array" ref="G3128">IF(F3128="","",INDEX(LCAT_ID,MATCH(F3128,LCAT_Name,0)))</f>
        <v/>
      </c>
      <c r="K3128" s="78" t="str">
        <f>IFERROR(_xlfn.XLOOKUP($J3128,MSA_Title_List,MSA_Title_List!$A$2:$A$643,"",0),"")</f>
        <v/>
      </c>
    </row>
    <row r="3129" spans="2:11">
      <c r="B3129" s="78" t="str" cm="1">
        <f t="array" ref="B3129">IF(A3129="","",INDEX(CAGE,MATCH(A3129,Company_Name,0)))</f>
        <v/>
      </c>
      <c r="C3129" s="80" t="str" cm="1">
        <f t="array" ref="C3129">IF(A3129="","",INDEX(Prime_Sub,MATCH(A3129,Company_Name,0)))</f>
        <v/>
      </c>
      <c r="G3129" s="78" t="str" cm="1">
        <f t="array" ref="G3129">IF(F3129="","",INDEX(LCAT_ID,MATCH(F3129,LCAT_Name,0)))</f>
        <v/>
      </c>
      <c r="K3129" s="78" t="str">
        <f>IFERROR(_xlfn.XLOOKUP($J3129,MSA_Title_List,MSA_Title_List!$A$2:$A$643,"",0),"")</f>
        <v/>
      </c>
    </row>
    <row r="3130" spans="2:11">
      <c r="B3130" s="78" t="str" cm="1">
        <f t="array" ref="B3130">IF(A3130="","",INDEX(CAGE,MATCH(A3130,Company_Name,0)))</f>
        <v/>
      </c>
      <c r="C3130" s="80" t="str" cm="1">
        <f t="array" ref="C3130">IF(A3130="","",INDEX(Prime_Sub,MATCH(A3130,Company_Name,0)))</f>
        <v/>
      </c>
      <c r="G3130" s="78" t="str" cm="1">
        <f t="array" ref="G3130">IF(F3130="","",INDEX(LCAT_ID,MATCH(F3130,LCAT_Name,0)))</f>
        <v/>
      </c>
      <c r="K3130" s="78" t="str">
        <f>IFERROR(_xlfn.XLOOKUP($J3130,MSA_Title_List,MSA_Title_List!$A$2:$A$643,"",0),"")</f>
        <v/>
      </c>
    </row>
    <row r="3131" spans="2:11">
      <c r="B3131" s="78" t="str" cm="1">
        <f t="array" ref="B3131">IF(A3131="","",INDEX(CAGE,MATCH(A3131,Company_Name,0)))</f>
        <v/>
      </c>
      <c r="C3131" s="80" t="str" cm="1">
        <f t="array" ref="C3131">IF(A3131="","",INDEX(Prime_Sub,MATCH(A3131,Company_Name,0)))</f>
        <v/>
      </c>
      <c r="G3131" s="78" t="str" cm="1">
        <f t="array" ref="G3131">IF(F3131="","",INDEX(LCAT_ID,MATCH(F3131,LCAT_Name,0)))</f>
        <v/>
      </c>
      <c r="K3131" s="78" t="str">
        <f>IFERROR(_xlfn.XLOOKUP($J3131,MSA_Title_List,MSA_Title_List!$A$2:$A$643,"",0),"")</f>
        <v/>
      </c>
    </row>
    <row r="3132" spans="2:11">
      <c r="B3132" s="78" t="str" cm="1">
        <f t="array" ref="B3132">IF(A3132="","",INDEX(CAGE,MATCH(A3132,Company_Name,0)))</f>
        <v/>
      </c>
      <c r="C3132" s="80" t="str" cm="1">
        <f t="array" ref="C3132">IF(A3132="","",INDEX(Prime_Sub,MATCH(A3132,Company_Name,0)))</f>
        <v/>
      </c>
      <c r="G3132" s="78" t="str" cm="1">
        <f t="array" ref="G3132">IF(F3132="","",INDEX(LCAT_ID,MATCH(F3132,LCAT_Name,0)))</f>
        <v/>
      </c>
      <c r="K3132" s="78" t="str">
        <f>IFERROR(_xlfn.XLOOKUP($J3132,MSA_Title_List,MSA_Title_List!$A$2:$A$643,"",0),"")</f>
        <v/>
      </c>
    </row>
    <row r="3133" spans="2:11">
      <c r="B3133" s="78" t="str" cm="1">
        <f t="array" ref="B3133">IF(A3133="","",INDEX(CAGE,MATCH(A3133,Company_Name,0)))</f>
        <v/>
      </c>
      <c r="C3133" s="80" t="str" cm="1">
        <f t="array" ref="C3133">IF(A3133="","",INDEX(Prime_Sub,MATCH(A3133,Company_Name,0)))</f>
        <v/>
      </c>
      <c r="G3133" s="78" t="str" cm="1">
        <f t="array" ref="G3133">IF(F3133="","",INDEX(LCAT_ID,MATCH(F3133,LCAT_Name,0)))</f>
        <v/>
      </c>
      <c r="K3133" s="78" t="str">
        <f>IFERROR(_xlfn.XLOOKUP($J3133,MSA_Title_List,MSA_Title_List!$A$2:$A$643,"",0),"")</f>
        <v/>
      </c>
    </row>
    <row r="3134" spans="2:11">
      <c r="B3134" s="78" t="str" cm="1">
        <f t="array" ref="B3134">IF(A3134="","",INDEX(CAGE,MATCH(A3134,Company_Name,0)))</f>
        <v/>
      </c>
      <c r="C3134" s="80" t="str" cm="1">
        <f t="array" ref="C3134">IF(A3134="","",INDEX(Prime_Sub,MATCH(A3134,Company_Name,0)))</f>
        <v/>
      </c>
      <c r="G3134" s="78" t="str" cm="1">
        <f t="array" ref="G3134">IF(F3134="","",INDEX(LCAT_ID,MATCH(F3134,LCAT_Name,0)))</f>
        <v/>
      </c>
      <c r="K3134" s="78" t="str">
        <f>IFERROR(_xlfn.XLOOKUP($J3134,MSA_Title_List,MSA_Title_List!$A$2:$A$643,"",0),"")</f>
        <v/>
      </c>
    </row>
    <row r="3135" spans="2:11">
      <c r="B3135" s="78" t="str" cm="1">
        <f t="array" ref="B3135">IF(A3135="","",INDEX(CAGE,MATCH(A3135,Company_Name,0)))</f>
        <v/>
      </c>
      <c r="C3135" s="80" t="str" cm="1">
        <f t="array" ref="C3135">IF(A3135="","",INDEX(Prime_Sub,MATCH(A3135,Company_Name,0)))</f>
        <v/>
      </c>
      <c r="G3135" s="78" t="str" cm="1">
        <f t="array" ref="G3135">IF(F3135="","",INDEX(LCAT_ID,MATCH(F3135,LCAT_Name,0)))</f>
        <v/>
      </c>
      <c r="K3135" s="78" t="str">
        <f>IFERROR(_xlfn.XLOOKUP($J3135,MSA_Title_List,MSA_Title_List!$A$2:$A$643,"",0),"")</f>
        <v/>
      </c>
    </row>
    <row r="3136" spans="2:11">
      <c r="B3136" s="78" t="str" cm="1">
        <f t="array" ref="B3136">IF(A3136="","",INDEX(CAGE,MATCH(A3136,Company_Name,0)))</f>
        <v/>
      </c>
      <c r="C3136" s="80" t="str" cm="1">
        <f t="array" ref="C3136">IF(A3136="","",INDEX(Prime_Sub,MATCH(A3136,Company_Name,0)))</f>
        <v/>
      </c>
      <c r="G3136" s="78" t="str" cm="1">
        <f t="array" ref="G3136">IF(F3136="","",INDEX(LCAT_ID,MATCH(F3136,LCAT_Name,0)))</f>
        <v/>
      </c>
      <c r="K3136" s="78" t="str">
        <f>IFERROR(_xlfn.XLOOKUP($J3136,MSA_Title_List,MSA_Title_List!$A$2:$A$643,"",0),"")</f>
        <v/>
      </c>
    </row>
    <row r="3137" spans="2:11">
      <c r="B3137" s="78" t="str" cm="1">
        <f t="array" ref="B3137">IF(A3137="","",INDEX(CAGE,MATCH(A3137,Company_Name,0)))</f>
        <v/>
      </c>
      <c r="C3137" s="80" t="str" cm="1">
        <f t="array" ref="C3137">IF(A3137="","",INDEX(Prime_Sub,MATCH(A3137,Company_Name,0)))</f>
        <v/>
      </c>
      <c r="G3137" s="78" t="str" cm="1">
        <f t="array" ref="G3137">IF(F3137="","",INDEX(LCAT_ID,MATCH(F3137,LCAT_Name,0)))</f>
        <v/>
      </c>
      <c r="K3137" s="78" t="str">
        <f>IFERROR(_xlfn.XLOOKUP($J3137,MSA_Title_List,MSA_Title_List!$A$2:$A$643,"",0),"")</f>
        <v/>
      </c>
    </row>
    <row r="3138" spans="2:11">
      <c r="B3138" s="78" t="str" cm="1">
        <f t="array" ref="B3138">IF(A3138="","",INDEX(CAGE,MATCH(A3138,Company_Name,0)))</f>
        <v/>
      </c>
      <c r="C3138" s="80" t="str" cm="1">
        <f t="array" ref="C3138">IF(A3138="","",INDEX(Prime_Sub,MATCH(A3138,Company_Name,0)))</f>
        <v/>
      </c>
      <c r="G3138" s="78" t="str" cm="1">
        <f t="array" ref="G3138">IF(F3138="","",INDEX(LCAT_ID,MATCH(F3138,LCAT_Name,0)))</f>
        <v/>
      </c>
      <c r="K3138" s="78" t="str">
        <f>IFERROR(_xlfn.XLOOKUP($J3138,MSA_Title_List,MSA_Title_List!$A$2:$A$643,"",0),"")</f>
        <v/>
      </c>
    </row>
    <row r="3139" spans="2:11">
      <c r="B3139" s="78" t="str" cm="1">
        <f t="array" ref="B3139">IF(A3139="","",INDEX(CAGE,MATCH(A3139,Company_Name,0)))</f>
        <v/>
      </c>
      <c r="C3139" s="80" t="str" cm="1">
        <f t="array" ref="C3139">IF(A3139="","",INDEX(Prime_Sub,MATCH(A3139,Company_Name,0)))</f>
        <v/>
      </c>
      <c r="G3139" s="78" t="str" cm="1">
        <f t="array" ref="G3139">IF(F3139="","",INDEX(LCAT_ID,MATCH(F3139,LCAT_Name,0)))</f>
        <v/>
      </c>
      <c r="K3139" s="78" t="str">
        <f>IFERROR(_xlfn.XLOOKUP($J3139,MSA_Title_List,MSA_Title_List!$A$2:$A$643,"",0),"")</f>
        <v/>
      </c>
    </row>
    <row r="3140" spans="2:11">
      <c r="B3140" s="78" t="str" cm="1">
        <f t="array" ref="B3140">IF(A3140="","",INDEX(CAGE,MATCH(A3140,Company_Name,0)))</f>
        <v/>
      </c>
      <c r="C3140" s="80" t="str" cm="1">
        <f t="array" ref="C3140">IF(A3140="","",INDEX(Prime_Sub,MATCH(A3140,Company_Name,0)))</f>
        <v/>
      </c>
      <c r="G3140" s="78" t="str" cm="1">
        <f t="array" ref="G3140">IF(F3140="","",INDEX(LCAT_ID,MATCH(F3140,LCAT_Name,0)))</f>
        <v/>
      </c>
      <c r="K3140" s="78" t="str">
        <f>IFERROR(_xlfn.XLOOKUP($J3140,MSA_Title_List,MSA_Title_List!$A$2:$A$643,"",0),"")</f>
        <v/>
      </c>
    </row>
    <row r="3141" spans="2:11">
      <c r="B3141" s="78" t="str" cm="1">
        <f t="array" ref="B3141">IF(A3141="","",INDEX(CAGE,MATCH(A3141,Company_Name,0)))</f>
        <v/>
      </c>
      <c r="C3141" s="80" t="str" cm="1">
        <f t="array" ref="C3141">IF(A3141="","",INDEX(Prime_Sub,MATCH(A3141,Company_Name,0)))</f>
        <v/>
      </c>
      <c r="G3141" s="78" t="str" cm="1">
        <f t="array" ref="G3141">IF(F3141="","",INDEX(LCAT_ID,MATCH(F3141,LCAT_Name,0)))</f>
        <v/>
      </c>
      <c r="K3141" s="78" t="str">
        <f>IFERROR(_xlfn.XLOOKUP($J3141,MSA_Title_List,MSA_Title_List!$A$2:$A$643,"",0),"")</f>
        <v/>
      </c>
    </row>
    <row r="3142" spans="2:11">
      <c r="B3142" s="78" t="str" cm="1">
        <f t="array" ref="B3142">IF(A3142="","",INDEX(CAGE,MATCH(A3142,Company_Name,0)))</f>
        <v/>
      </c>
      <c r="C3142" s="80" t="str" cm="1">
        <f t="array" ref="C3142">IF(A3142="","",INDEX(Prime_Sub,MATCH(A3142,Company_Name,0)))</f>
        <v/>
      </c>
      <c r="G3142" s="78" t="str" cm="1">
        <f t="array" ref="G3142">IF(F3142="","",INDEX(LCAT_ID,MATCH(F3142,LCAT_Name,0)))</f>
        <v/>
      </c>
      <c r="K3142" s="78" t="str">
        <f>IFERROR(_xlfn.XLOOKUP($J3142,MSA_Title_List,MSA_Title_List!$A$2:$A$643,"",0),"")</f>
        <v/>
      </c>
    </row>
    <row r="3143" spans="2:11">
      <c r="B3143" s="78" t="str" cm="1">
        <f t="array" ref="B3143">IF(A3143="","",INDEX(CAGE,MATCH(A3143,Company_Name,0)))</f>
        <v/>
      </c>
      <c r="C3143" s="80" t="str" cm="1">
        <f t="array" ref="C3143">IF(A3143="","",INDEX(Prime_Sub,MATCH(A3143,Company_Name,0)))</f>
        <v/>
      </c>
      <c r="G3143" s="78" t="str" cm="1">
        <f t="array" ref="G3143">IF(F3143="","",INDEX(LCAT_ID,MATCH(F3143,LCAT_Name,0)))</f>
        <v/>
      </c>
      <c r="K3143" s="78" t="str">
        <f>IFERROR(_xlfn.XLOOKUP($J3143,MSA_Title_List,MSA_Title_List!$A$2:$A$643,"",0),"")</f>
        <v/>
      </c>
    </row>
    <row r="3144" spans="2:11">
      <c r="B3144" s="78" t="str" cm="1">
        <f t="array" ref="B3144">IF(A3144="","",INDEX(CAGE,MATCH(A3144,Company_Name,0)))</f>
        <v/>
      </c>
      <c r="C3144" s="80" t="str" cm="1">
        <f t="array" ref="C3144">IF(A3144="","",INDEX(Prime_Sub,MATCH(A3144,Company_Name,0)))</f>
        <v/>
      </c>
      <c r="G3144" s="78" t="str" cm="1">
        <f t="array" ref="G3144">IF(F3144="","",INDEX(LCAT_ID,MATCH(F3144,LCAT_Name,0)))</f>
        <v/>
      </c>
      <c r="K3144" s="78" t="str">
        <f>IFERROR(_xlfn.XLOOKUP($J3144,MSA_Title_List,MSA_Title_List!$A$2:$A$643,"",0),"")</f>
        <v/>
      </c>
    </row>
    <row r="3145" spans="2:11">
      <c r="B3145" s="78" t="str" cm="1">
        <f t="array" ref="B3145">IF(A3145="","",INDEX(CAGE,MATCH(A3145,Company_Name,0)))</f>
        <v/>
      </c>
      <c r="C3145" s="80" t="str" cm="1">
        <f t="array" ref="C3145">IF(A3145="","",INDEX(Prime_Sub,MATCH(A3145,Company_Name,0)))</f>
        <v/>
      </c>
      <c r="G3145" s="78" t="str" cm="1">
        <f t="array" ref="G3145">IF(F3145="","",INDEX(LCAT_ID,MATCH(F3145,LCAT_Name,0)))</f>
        <v/>
      </c>
      <c r="K3145" s="78" t="str">
        <f>IFERROR(_xlfn.XLOOKUP($J3145,MSA_Title_List,MSA_Title_List!$A$2:$A$643,"",0),"")</f>
        <v/>
      </c>
    </row>
    <row r="3146" spans="2:11">
      <c r="B3146" s="78" t="str" cm="1">
        <f t="array" ref="B3146">IF(A3146="","",INDEX(CAGE,MATCH(A3146,Company_Name,0)))</f>
        <v/>
      </c>
      <c r="C3146" s="80" t="str" cm="1">
        <f t="array" ref="C3146">IF(A3146="","",INDEX(Prime_Sub,MATCH(A3146,Company_Name,0)))</f>
        <v/>
      </c>
      <c r="G3146" s="78" t="str" cm="1">
        <f t="array" ref="G3146">IF(F3146="","",INDEX(LCAT_ID,MATCH(F3146,LCAT_Name,0)))</f>
        <v/>
      </c>
      <c r="K3146" s="78" t="str">
        <f>IFERROR(_xlfn.XLOOKUP($J3146,MSA_Title_List,MSA_Title_List!$A$2:$A$643,"",0),"")</f>
        <v/>
      </c>
    </row>
    <row r="3147" spans="2:11">
      <c r="B3147" s="78" t="str" cm="1">
        <f t="array" ref="B3147">IF(A3147="","",INDEX(CAGE,MATCH(A3147,Company_Name,0)))</f>
        <v/>
      </c>
      <c r="C3147" s="80" t="str" cm="1">
        <f t="array" ref="C3147">IF(A3147="","",INDEX(Prime_Sub,MATCH(A3147,Company_Name,0)))</f>
        <v/>
      </c>
      <c r="G3147" s="78" t="str" cm="1">
        <f t="array" ref="G3147">IF(F3147="","",INDEX(LCAT_ID,MATCH(F3147,LCAT_Name,0)))</f>
        <v/>
      </c>
      <c r="K3147" s="78" t="str">
        <f>IFERROR(_xlfn.XLOOKUP($J3147,MSA_Title_List,MSA_Title_List!$A$2:$A$643,"",0),"")</f>
        <v/>
      </c>
    </row>
    <row r="3148" spans="2:11">
      <c r="B3148" s="78" t="str" cm="1">
        <f t="array" ref="B3148">IF(A3148="","",INDEX(CAGE,MATCH(A3148,Company_Name,0)))</f>
        <v/>
      </c>
      <c r="C3148" s="80" t="str" cm="1">
        <f t="array" ref="C3148">IF(A3148="","",INDEX(Prime_Sub,MATCH(A3148,Company_Name,0)))</f>
        <v/>
      </c>
      <c r="G3148" s="78" t="str" cm="1">
        <f t="array" ref="G3148">IF(F3148="","",INDEX(LCAT_ID,MATCH(F3148,LCAT_Name,0)))</f>
        <v/>
      </c>
      <c r="K3148" s="78" t="str">
        <f>IFERROR(_xlfn.XLOOKUP($J3148,MSA_Title_List,MSA_Title_List!$A$2:$A$643,"",0),"")</f>
        <v/>
      </c>
    </row>
    <row r="3149" spans="2:11">
      <c r="B3149" s="78" t="str" cm="1">
        <f t="array" ref="B3149">IF(A3149="","",INDEX(CAGE,MATCH(A3149,Company_Name,0)))</f>
        <v/>
      </c>
      <c r="C3149" s="80" t="str" cm="1">
        <f t="array" ref="C3149">IF(A3149="","",INDEX(Prime_Sub,MATCH(A3149,Company_Name,0)))</f>
        <v/>
      </c>
      <c r="G3149" s="78" t="str" cm="1">
        <f t="array" ref="G3149">IF(F3149="","",INDEX(LCAT_ID,MATCH(F3149,LCAT_Name,0)))</f>
        <v/>
      </c>
      <c r="K3149" s="78" t="str">
        <f>IFERROR(_xlfn.XLOOKUP($J3149,MSA_Title_List,MSA_Title_List!$A$2:$A$643,"",0),"")</f>
        <v/>
      </c>
    </row>
    <row r="3150" spans="2:11">
      <c r="B3150" s="78" t="str" cm="1">
        <f t="array" ref="B3150">IF(A3150="","",INDEX(CAGE,MATCH(A3150,Company_Name,0)))</f>
        <v/>
      </c>
      <c r="C3150" s="80" t="str" cm="1">
        <f t="array" ref="C3150">IF(A3150="","",INDEX(Prime_Sub,MATCH(A3150,Company_Name,0)))</f>
        <v/>
      </c>
      <c r="G3150" s="78" t="str" cm="1">
        <f t="array" ref="G3150">IF(F3150="","",INDEX(LCAT_ID,MATCH(F3150,LCAT_Name,0)))</f>
        <v/>
      </c>
      <c r="K3150" s="78" t="str">
        <f>IFERROR(_xlfn.XLOOKUP($J3150,MSA_Title_List,MSA_Title_List!$A$2:$A$643,"",0),"")</f>
        <v/>
      </c>
    </row>
    <row r="3151" spans="2:11">
      <c r="B3151" s="78" t="str" cm="1">
        <f t="array" ref="B3151">IF(A3151="","",INDEX(CAGE,MATCH(A3151,Company_Name,0)))</f>
        <v/>
      </c>
      <c r="C3151" s="80" t="str" cm="1">
        <f t="array" ref="C3151">IF(A3151="","",INDEX(Prime_Sub,MATCH(A3151,Company_Name,0)))</f>
        <v/>
      </c>
      <c r="G3151" s="78" t="str" cm="1">
        <f t="array" ref="G3151">IF(F3151="","",INDEX(LCAT_ID,MATCH(F3151,LCAT_Name,0)))</f>
        <v/>
      </c>
      <c r="K3151" s="78" t="str">
        <f>IFERROR(_xlfn.XLOOKUP($J3151,MSA_Title_List,MSA_Title_List!$A$2:$A$643,"",0),"")</f>
        <v/>
      </c>
    </row>
    <row r="3152" spans="2:11">
      <c r="B3152" s="78" t="str" cm="1">
        <f t="array" ref="B3152">IF(A3152="","",INDEX(CAGE,MATCH(A3152,Company_Name,0)))</f>
        <v/>
      </c>
      <c r="C3152" s="80" t="str" cm="1">
        <f t="array" ref="C3152">IF(A3152="","",INDEX(Prime_Sub,MATCH(A3152,Company_Name,0)))</f>
        <v/>
      </c>
      <c r="G3152" s="78" t="str" cm="1">
        <f t="array" ref="G3152">IF(F3152="","",INDEX(LCAT_ID,MATCH(F3152,LCAT_Name,0)))</f>
        <v/>
      </c>
      <c r="K3152" s="78" t="str">
        <f>IFERROR(_xlfn.XLOOKUP($J3152,MSA_Title_List,MSA_Title_List!$A$2:$A$643,"",0),"")</f>
        <v/>
      </c>
    </row>
    <row r="3153" spans="2:11">
      <c r="B3153" s="78" t="str" cm="1">
        <f t="array" ref="B3153">IF(A3153="","",INDEX(CAGE,MATCH(A3153,Company_Name,0)))</f>
        <v/>
      </c>
      <c r="C3153" s="80" t="str" cm="1">
        <f t="array" ref="C3153">IF(A3153="","",INDEX(Prime_Sub,MATCH(A3153,Company_Name,0)))</f>
        <v/>
      </c>
      <c r="G3153" s="78" t="str" cm="1">
        <f t="array" ref="G3153">IF(F3153="","",INDEX(LCAT_ID,MATCH(F3153,LCAT_Name,0)))</f>
        <v/>
      </c>
      <c r="K3153" s="78" t="str">
        <f>IFERROR(_xlfn.XLOOKUP($J3153,MSA_Title_List,MSA_Title_List!$A$2:$A$643,"",0),"")</f>
        <v/>
      </c>
    </row>
    <row r="3154" spans="2:11">
      <c r="B3154" s="78" t="str" cm="1">
        <f t="array" ref="B3154">IF(A3154="","",INDEX(CAGE,MATCH(A3154,Company_Name,0)))</f>
        <v/>
      </c>
      <c r="C3154" s="80" t="str" cm="1">
        <f t="array" ref="C3154">IF(A3154="","",INDEX(Prime_Sub,MATCH(A3154,Company_Name,0)))</f>
        <v/>
      </c>
      <c r="G3154" s="78" t="str" cm="1">
        <f t="array" ref="G3154">IF(F3154="","",INDEX(LCAT_ID,MATCH(F3154,LCAT_Name,0)))</f>
        <v/>
      </c>
      <c r="K3154" s="78" t="str">
        <f>IFERROR(_xlfn.XLOOKUP($J3154,MSA_Title_List,MSA_Title_List!$A$2:$A$643,"",0),"")</f>
        <v/>
      </c>
    </row>
    <row r="3155" spans="2:11">
      <c r="B3155" s="78" t="str" cm="1">
        <f t="array" ref="B3155">IF(A3155="","",INDEX(CAGE,MATCH(A3155,Company_Name,0)))</f>
        <v/>
      </c>
      <c r="C3155" s="80" t="str" cm="1">
        <f t="array" ref="C3155">IF(A3155="","",INDEX(Prime_Sub,MATCH(A3155,Company_Name,0)))</f>
        <v/>
      </c>
      <c r="G3155" s="78" t="str" cm="1">
        <f t="array" ref="G3155">IF(F3155="","",INDEX(LCAT_ID,MATCH(F3155,LCAT_Name,0)))</f>
        <v/>
      </c>
      <c r="K3155" s="78" t="str">
        <f>IFERROR(_xlfn.XLOOKUP($J3155,MSA_Title_List,MSA_Title_List!$A$2:$A$643,"",0),"")</f>
        <v/>
      </c>
    </row>
    <row r="3156" spans="2:11">
      <c r="B3156" s="78" t="str" cm="1">
        <f t="array" ref="B3156">IF(A3156="","",INDEX(CAGE,MATCH(A3156,Company_Name,0)))</f>
        <v/>
      </c>
      <c r="C3156" s="80" t="str" cm="1">
        <f t="array" ref="C3156">IF(A3156="","",INDEX(Prime_Sub,MATCH(A3156,Company_Name,0)))</f>
        <v/>
      </c>
      <c r="G3156" s="78" t="str" cm="1">
        <f t="array" ref="G3156">IF(F3156="","",INDEX(LCAT_ID,MATCH(F3156,LCAT_Name,0)))</f>
        <v/>
      </c>
      <c r="K3156" s="78" t="str">
        <f>IFERROR(_xlfn.XLOOKUP($J3156,MSA_Title_List,MSA_Title_List!$A$2:$A$643,"",0),"")</f>
        <v/>
      </c>
    </row>
    <row r="3157" spans="2:11">
      <c r="B3157" s="78" t="str" cm="1">
        <f t="array" ref="B3157">IF(A3157="","",INDEX(CAGE,MATCH(A3157,Company_Name,0)))</f>
        <v/>
      </c>
      <c r="C3157" s="80" t="str" cm="1">
        <f t="array" ref="C3157">IF(A3157="","",INDEX(Prime_Sub,MATCH(A3157,Company_Name,0)))</f>
        <v/>
      </c>
      <c r="G3157" s="78" t="str" cm="1">
        <f t="array" ref="G3157">IF(F3157="","",INDEX(LCAT_ID,MATCH(F3157,LCAT_Name,0)))</f>
        <v/>
      </c>
      <c r="K3157" s="78" t="str">
        <f>IFERROR(_xlfn.XLOOKUP($J3157,MSA_Title_List,MSA_Title_List!$A$2:$A$643,"",0),"")</f>
        <v/>
      </c>
    </row>
    <row r="3158" spans="2:11">
      <c r="B3158" s="78" t="str" cm="1">
        <f t="array" ref="B3158">IF(A3158="","",INDEX(CAGE,MATCH(A3158,Company_Name,0)))</f>
        <v/>
      </c>
      <c r="C3158" s="80" t="str" cm="1">
        <f t="array" ref="C3158">IF(A3158="","",INDEX(Prime_Sub,MATCH(A3158,Company_Name,0)))</f>
        <v/>
      </c>
      <c r="G3158" s="78" t="str" cm="1">
        <f t="array" ref="G3158">IF(F3158="","",INDEX(LCAT_ID,MATCH(F3158,LCAT_Name,0)))</f>
        <v/>
      </c>
      <c r="K3158" s="78" t="str">
        <f>IFERROR(_xlfn.XLOOKUP($J3158,MSA_Title_List,MSA_Title_List!$A$2:$A$643,"",0),"")</f>
        <v/>
      </c>
    </row>
    <row r="3159" spans="2:11">
      <c r="B3159" s="78" t="str" cm="1">
        <f t="array" ref="B3159">IF(A3159="","",INDEX(CAGE,MATCH(A3159,Company_Name,0)))</f>
        <v/>
      </c>
      <c r="C3159" s="80" t="str" cm="1">
        <f t="array" ref="C3159">IF(A3159="","",INDEX(Prime_Sub,MATCH(A3159,Company_Name,0)))</f>
        <v/>
      </c>
      <c r="G3159" s="78" t="str" cm="1">
        <f t="array" ref="G3159">IF(F3159="","",INDEX(LCAT_ID,MATCH(F3159,LCAT_Name,0)))</f>
        <v/>
      </c>
      <c r="K3159" s="78" t="str">
        <f>IFERROR(_xlfn.XLOOKUP($J3159,MSA_Title_List,MSA_Title_List!$A$2:$A$643,"",0),"")</f>
        <v/>
      </c>
    </row>
    <row r="3160" spans="2:11">
      <c r="B3160" s="78" t="str" cm="1">
        <f t="array" ref="B3160">IF(A3160="","",INDEX(CAGE,MATCH(A3160,Company_Name,0)))</f>
        <v/>
      </c>
      <c r="C3160" s="80" t="str" cm="1">
        <f t="array" ref="C3160">IF(A3160="","",INDEX(Prime_Sub,MATCH(A3160,Company_Name,0)))</f>
        <v/>
      </c>
      <c r="G3160" s="78" t="str" cm="1">
        <f t="array" ref="G3160">IF(F3160="","",INDEX(LCAT_ID,MATCH(F3160,LCAT_Name,0)))</f>
        <v/>
      </c>
      <c r="K3160" s="78" t="str">
        <f>IFERROR(_xlfn.XLOOKUP($J3160,MSA_Title_List,MSA_Title_List!$A$2:$A$643,"",0),"")</f>
        <v/>
      </c>
    </row>
    <row r="3161" spans="2:11">
      <c r="B3161" s="78" t="str" cm="1">
        <f t="array" ref="B3161">IF(A3161="","",INDEX(CAGE,MATCH(A3161,Company_Name,0)))</f>
        <v/>
      </c>
      <c r="C3161" s="80" t="str" cm="1">
        <f t="array" ref="C3161">IF(A3161="","",INDEX(Prime_Sub,MATCH(A3161,Company_Name,0)))</f>
        <v/>
      </c>
      <c r="G3161" s="78" t="str" cm="1">
        <f t="array" ref="G3161">IF(F3161="","",INDEX(LCAT_ID,MATCH(F3161,LCAT_Name,0)))</f>
        <v/>
      </c>
      <c r="K3161" s="78" t="str">
        <f>IFERROR(_xlfn.XLOOKUP($J3161,MSA_Title_List,MSA_Title_List!$A$2:$A$643,"",0),"")</f>
        <v/>
      </c>
    </row>
    <row r="3162" spans="2:11">
      <c r="B3162" s="78" t="str" cm="1">
        <f t="array" ref="B3162">IF(A3162="","",INDEX(CAGE,MATCH(A3162,Company_Name,0)))</f>
        <v/>
      </c>
      <c r="C3162" s="80" t="str" cm="1">
        <f t="array" ref="C3162">IF(A3162="","",INDEX(Prime_Sub,MATCH(A3162,Company_Name,0)))</f>
        <v/>
      </c>
      <c r="G3162" s="78" t="str" cm="1">
        <f t="array" ref="G3162">IF(F3162="","",INDEX(LCAT_ID,MATCH(F3162,LCAT_Name,0)))</f>
        <v/>
      </c>
      <c r="K3162" s="78" t="str">
        <f>IFERROR(_xlfn.XLOOKUP($J3162,MSA_Title_List,MSA_Title_List!$A$2:$A$643,"",0),"")</f>
        <v/>
      </c>
    </row>
    <row r="3163" spans="2:11">
      <c r="B3163" s="78" t="str" cm="1">
        <f t="array" ref="B3163">IF(A3163="","",INDEX(CAGE,MATCH(A3163,Company_Name,0)))</f>
        <v/>
      </c>
      <c r="C3163" s="80" t="str" cm="1">
        <f t="array" ref="C3163">IF(A3163="","",INDEX(Prime_Sub,MATCH(A3163,Company_Name,0)))</f>
        <v/>
      </c>
      <c r="G3163" s="78" t="str" cm="1">
        <f t="array" ref="G3163">IF(F3163="","",INDEX(LCAT_ID,MATCH(F3163,LCAT_Name,0)))</f>
        <v/>
      </c>
      <c r="K3163" s="78" t="str">
        <f>IFERROR(_xlfn.XLOOKUP($J3163,MSA_Title_List,MSA_Title_List!$A$2:$A$643,"",0),"")</f>
        <v/>
      </c>
    </row>
    <row r="3164" spans="2:11">
      <c r="B3164" s="78" t="str" cm="1">
        <f t="array" ref="B3164">IF(A3164="","",INDEX(CAGE,MATCH(A3164,Company_Name,0)))</f>
        <v/>
      </c>
      <c r="C3164" s="80" t="str" cm="1">
        <f t="array" ref="C3164">IF(A3164="","",INDEX(Prime_Sub,MATCH(A3164,Company_Name,0)))</f>
        <v/>
      </c>
      <c r="G3164" s="78" t="str" cm="1">
        <f t="array" ref="G3164">IF(F3164="","",INDEX(LCAT_ID,MATCH(F3164,LCAT_Name,0)))</f>
        <v/>
      </c>
      <c r="K3164" s="78" t="str">
        <f>IFERROR(_xlfn.XLOOKUP($J3164,MSA_Title_List,MSA_Title_List!$A$2:$A$643,"",0),"")</f>
        <v/>
      </c>
    </row>
    <row r="3165" spans="2:11">
      <c r="B3165" s="78" t="str" cm="1">
        <f t="array" ref="B3165">IF(A3165="","",INDEX(CAGE,MATCH(A3165,Company_Name,0)))</f>
        <v/>
      </c>
      <c r="C3165" s="80" t="str" cm="1">
        <f t="array" ref="C3165">IF(A3165="","",INDEX(Prime_Sub,MATCH(A3165,Company_Name,0)))</f>
        <v/>
      </c>
      <c r="G3165" s="78" t="str" cm="1">
        <f t="array" ref="G3165">IF(F3165="","",INDEX(LCAT_ID,MATCH(F3165,LCAT_Name,0)))</f>
        <v/>
      </c>
      <c r="K3165" s="78" t="str">
        <f>IFERROR(_xlfn.XLOOKUP($J3165,MSA_Title_List,MSA_Title_List!$A$2:$A$643,"",0),"")</f>
        <v/>
      </c>
    </row>
    <row r="3166" spans="2:11">
      <c r="B3166" s="78" t="str" cm="1">
        <f t="array" ref="B3166">IF(A3166="","",INDEX(CAGE,MATCH(A3166,Company_Name,0)))</f>
        <v/>
      </c>
      <c r="C3166" s="80" t="str" cm="1">
        <f t="array" ref="C3166">IF(A3166="","",INDEX(Prime_Sub,MATCH(A3166,Company_Name,0)))</f>
        <v/>
      </c>
      <c r="G3166" s="78" t="str" cm="1">
        <f t="array" ref="G3166">IF(F3166="","",INDEX(LCAT_ID,MATCH(F3166,LCAT_Name,0)))</f>
        <v/>
      </c>
      <c r="K3166" s="78" t="str">
        <f>IFERROR(_xlfn.XLOOKUP($J3166,MSA_Title_List,MSA_Title_List!$A$2:$A$643,"",0),"")</f>
        <v/>
      </c>
    </row>
    <row r="3167" spans="2:11">
      <c r="B3167" s="78" t="str" cm="1">
        <f t="array" ref="B3167">IF(A3167="","",INDEX(CAGE,MATCH(A3167,Company_Name,0)))</f>
        <v/>
      </c>
      <c r="C3167" s="80" t="str" cm="1">
        <f t="array" ref="C3167">IF(A3167="","",INDEX(Prime_Sub,MATCH(A3167,Company_Name,0)))</f>
        <v/>
      </c>
      <c r="G3167" s="78" t="str" cm="1">
        <f t="array" ref="G3167">IF(F3167="","",INDEX(LCAT_ID,MATCH(F3167,LCAT_Name,0)))</f>
        <v/>
      </c>
      <c r="K3167" s="78" t="str">
        <f>IFERROR(_xlfn.XLOOKUP($J3167,MSA_Title_List,MSA_Title_List!$A$2:$A$643,"",0),"")</f>
        <v/>
      </c>
    </row>
    <row r="3168" spans="2:11">
      <c r="B3168" s="78" t="str" cm="1">
        <f t="array" ref="B3168">IF(A3168="","",INDEX(CAGE,MATCH(A3168,Company_Name,0)))</f>
        <v/>
      </c>
      <c r="C3168" s="80" t="str" cm="1">
        <f t="array" ref="C3168">IF(A3168="","",INDEX(Prime_Sub,MATCH(A3168,Company_Name,0)))</f>
        <v/>
      </c>
      <c r="G3168" s="78" t="str" cm="1">
        <f t="array" ref="G3168">IF(F3168="","",INDEX(LCAT_ID,MATCH(F3168,LCAT_Name,0)))</f>
        <v/>
      </c>
      <c r="K3168" s="78" t="str">
        <f>IFERROR(_xlfn.XLOOKUP($J3168,MSA_Title_List,MSA_Title_List!$A$2:$A$643,"",0),"")</f>
        <v/>
      </c>
    </row>
    <row r="3169" spans="2:11">
      <c r="B3169" s="78" t="str" cm="1">
        <f t="array" ref="B3169">IF(A3169="","",INDEX(CAGE,MATCH(A3169,Company_Name,0)))</f>
        <v/>
      </c>
      <c r="C3169" s="80" t="str" cm="1">
        <f t="array" ref="C3169">IF(A3169="","",INDEX(Prime_Sub,MATCH(A3169,Company_Name,0)))</f>
        <v/>
      </c>
      <c r="G3169" s="78" t="str" cm="1">
        <f t="array" ref="G3169">IF(F3169="","",INDEX(LCAT_ID,MATCH(F3169,LCAT_Name,0)))</f>
        <v/>
      </c>
      <c r="K3169" s="78" t="str">
        <f>IFERROR(_xlfn.XLOOKUP($J3169,MSA_Title_List,MSA_Title_List!$A$2:$A$643,"",0),"")</f>
        <v/>
      </c>
    </row>
    <row r="3170" spans="2:11">
      <c r="B3170" s="78" t="str" cm="1">
        <f t="array" ref="B3170">IF(A3170="","",INDEX(CAGE,MATCH(A3170,Company_Name,0)))</f>
        <v/>
      </c>
      <c r="C3170" s="80" t="str" cm="1">
        <f t="array" ref="C3170">IF(A3170="","",INDEX(Prime_Sub,MATCH(A3170,Company_Name,0)))</f>
        <v/>
      </c>
      <c r="G3170" s="78" t="str" cm="1">
        <f t="array" ref="G3170">IF(F3170="","",INDEX(LCAT_ID,MATCH(F3170,LCAT_Name,0)))</f>
        <v/>
      </c>
      <c r="K3170" s="78" t="str">
        <f>IFERROR(_xlfn.XLOOKUP($J3170,MSA_Title_List,MSA_Title_List!$A$2:$A$643,"",0),"")</f>
        <v/>
      </c>
    </row>
    <row r="3171" spans="2:11">
      <c r="B3171" s="78" t="str" cm="1">
        <f t="array" ref="B3171">IF(A3171="","",INDEX(CAGE,MATCH(A3171,Company_Name,0)))</f>
        <v/>
      </c>
      <c r="C3171" s="80" t="str" cm="1">
        <f t="array" ref="C3171">IF(A3171="","",INDEX(Prime_Sub,MATCH(A3171,Company_Name,0)))</f>
        <v/>
      </c>
      <c r="G3171" s="78" t="str" cm="1">
        <f t="array" ref="G3171">IF(F3171="","",INDEX(LCAT_ID,MATCH(F3171,LCAT_Name,0)))</f>
        <v/>
      </c>
      <c r="K3171" s="78" t="str">
        <f>IFERROR(_xlfn.XLOOKUP($J3171,MSA_Title_List,MSA_Title_List!$A$2:$A$643,"",0),"")</f>
        <v/>
      </c>
    </row>
    <row r="3172" spans="2:11">
      <c r="B3172" s="78" t="str" cm="1">
        <f t="array" ref="B3172">IF(A3172="","",INDEX(CAGE,MATCH(A3172,Company_Name,0)))</f>
        <v/>
      </c>
      <c r="C3172" s="80" t="str" cm="1">
        <f t="array" ref="C3172">IF(A3172="","",INDEX(Prime_Sub,MATCH(A3172,Company_Name,0)))</f>
        <v/>
      </c>
      <c r="G3172" s="78" t="str" cm="1">
        <f t="array" ref="G3172">IF(F3172="","",INDEX(LCAT_ID,MATCH(F3172,LCAT_Name,0)))</f>
        <v/>
      </c>
      <c r="K3172" s="78" t="str">
        <f>IFERROR(_xlfn.XLOOKUP($J3172,MSA_Title_List,MSA_Title_List!$A$2:$A$643,"",0),"")</f>
        <v/>
      </c>
    </row>
    <row r="3173" spans="2:11">
      <c r="B3173" s="78" t="str" cm="1">
        <f t="array" ref="B3173">IF(A3173="","",INDEX(CAGE,MATCH(A3173,Company_Name,0)))</f>
        <v/>
      </c>
      <c r="C3173" s="80" t="str" cm="1">
        <f t="array" ref="C3173">IF(A3173="","",INDEX(Prime_Sub,MATCH(A3173,Company_Name,0)))</f>
        <v/>
      </c>
      <c r="G3173" s="78" t="str" cm="1">
        <f t="array" ref="G3173">IF(F3173="","",INDEX(LCAT_ID,MATCH(F3173,LCAT_Name,0)))</f>
        <v/>
      </c>
      <c r="K3173" s="78" t="str">
        <f>IFERROR(_xlfn.XLOOKUP($J3173,MSA_Title_List,MSA_Title_List!$A$2:$A$643,"",0),"")</f>
        <v/>
      </c>
    </row>
    <row r="3174" spans="2:11">
      <c r="B3174" s="78" t="str" cm="1">
        <f t="array" ref="B3174">IF(A3174="","",INDEX(CAGE,MATCH(A3174,Company_Name,0)))</f>
        <v/>
      </c>
      <c r="C3174" s="80" t="str" cm="1">
        <f t="array" ref="C3174">IF(A3174="","",INDEX(Prime_Sub,MATCH(A3174,Company_Name,0)))</f>
        <v/>
      </c>
      <c r="G3174" s="78" t="str" cm="1">
        <f t="array" ref="G3174">IF(F3174="","",INDEX(LCAT_ID,MATCH(F3174,LCAT_Name,0)))</f>
        <v/>
      </c>
      <c r="K3174" s="78" t="str">
        <f>IFERROR(_xlfn.XLOOKUP($J3174,MSA_Title_List,MSA_Title_List!$A$2:$A$643,"",0),"")</f>
        <v/>
      </c>
    </row>
    <row r="3175" spans="2:11">
      <c r="B3175" s="78" t="str" cm="1">
        <f t="array" ref="B3175">IF(A3175="","",INDEX(CAGE,MATCH(A3175,Company_Name,0)))</f>
        <v/>
      </c>
      <c r="C3175" s="80" t="str" cm="1">
        <f t="array" ref="C3175">IF(A3175="","",INDEX(Prime_Sub,MATCH(A3175,Company_Name,0)))</f>
        <v/>
      </c>
      <c r="G3175" s="78" t="str" cm="1">
        <f t="array" ref="G3175">IF(F3175="","",INDEX(LCAT_ID,MATCH(F3175,LCAT_Name,0)))</f>
        <v/>
      </c>
      <c r="K3175" s="78" t="str">
        <f>IFERROR(_xlfn.XLOOKUP($J3175,MSA_Title_List,MSA_Title_List!$A$2:$A$643,"",0),"")</f>
        <v/>
      </c>
    </row>
    <row r="3176" spans="2:11">
      <c r="B3176" s="78" t="str" cm="1">
        <f t="array" ref="B3176">IF(A3176="","",INDEX(CAGE,MATCH(A3176,Company_Name,0)))</f>
        <v/>
      </c>
      <c r="C3176" s="80" t="str" cm="1">
        <f t="array" ref="C3176">IF(A3176="","",INDEX(Prime_Sub,MATCH(A3176,Company_Name,0)))</f>
        <v/>
      </c>
      <c r="G3176" s="78" t="str" cm="1">
        <f t="array" ref="G3176">IF(F3176="","",INDEX(LCAT_ID,MATCH(F3176,LCAT_Name,0)))</f>
        <v/>
      </c>
      <c r="K3176" s="78" t="str">
        <f>IFERROR(_xlfn.XLOOKUP($J3176,MSA_Title_List,MSA_Title_List!$A$2:$A$643,"",0),"")</f>
        <v/>
      </c>
    </row>
    <row r="3177" spans="2:11">
      <c r="B3177" s="78" t="str" cm="1">
        <f t="array" ref="B3177">IF(A3177="","",INDEX(CAGE,MATCH(A3177,Company_Name,0)))</f>
        <v/>
      </c>
      <c r="C3177" s="80" t="str" cm="1">
        <f t="array" ref="C3177">IF(A3177="","",INDEX(Prime_Sub,MATCH(A3177,Company_Name,0)))</f>
        <v/>
      </c>
      <c r="G3177" s="78" t="str" cm="1">
        <f t="array" ref="G3177">IF(F3177="","",INDEX(LCAT_ID,MATCH(F3177,LCAT_Name,0)))</f>
        <v/>
      </c>
      <c r="K3177" s="78" t="str">
        <f>IFERROR(_xlfn.XLOOKUP($J3177,MSA_Title_List,MSA_Title_List!$A$2:$A$643,"",0),"")</f>
        <v/>
      </c>
    </row>
    <row r="3178" spans="2:11">
      <c r="B3178" s="78" t="str" cm="1">
        <f t="array" ref="B3178">IF(A3178="","",INDEX(CAGE,MATCH(A3178,Company_Name,0)))</f>
        <v/>
      </c>
      <c r="C3178" s="80" t="str" cm="1">
        <f t="array" ref="C3178">IF(A3178="","",INDEX(Prime_Sub,MATCH(A3178,Company_Name,0)))</f>
        <v/>
      </c>
      <c r="G3178" s="78" t="str" cm="1">
        <f t="array" ref="G3178">IF(F3178="","",INDEX(LCAT_ID,MATCH(F3178,LCAT_Name,0)))</f>
        <v/>
      </c>
      <c r="K3178" s="78" t="str">
        <f>IFERROR(_xlfn.XLOOKUP($J3178,MSA_Title_List,MSA_Title_List!$A$2:$A$643,"",0),"")</f>
        <v/>
      </c>
    </row>
    <row r="3179" spans="2:11">
      <c r="B3179" s="78" t="str" cm="1">
        <f t="array" ref="B3179">IF(A3179="","",INDEX(CAGE,MATCH(A3179,Company_Name,0)))</f>
        <v/>
      </c>
      <c r="C3179" s="80" t="str" cm="1">
        <f t="array" ref="C3179">IF(A3179="","",INDEX(Prime_Sub,MATCH(A3179,Company_Name,0)))</f>
        <v/>
      </c>
      <c r="G3179" s="78" t="str" cm="1">
        <f t="array" ref="G3179">IF(F3179="","",INDEX(LCAT_ID,MATCH(F3179,LCAT_Name,0)))</f>
        <v/>
      </c>
      <c r="K3179" s="78" t="str">
        <f>IFERROR(_xlfn.XLOOKUP($J3179,MSA_Title_List,MSA_Title_List!$A$2:$A$643,"",0),"")</f>
        <v/>
      </c>
    </row>
    <row r="3180" spans="2:11">
      <c r="B3180" s="78" t="str" cm="1">
        <f t="array" ref="B3180">IF(A3180="","",INDEX(CAGE,MATCH(A3180,Company_Name,0)))</f>
        <v/>
      </c>
      <c r="C3180" s="80" t="str" cm="1">
        <f t="array" ref="C3180">IF(A3180="","",INDEX(Prime_Sub,MATCH(A3180,Company_Name,0)))</f>
        <v/>
      </c>
      <c r="G3180" s="78" t="str" cm="1">
        <f t="array" ref="G3180">IF(F3180="","",INDEX(LCAT_ID,MATCH(F3180,LCAT_Name,0)))</f>
        <v/>
      </c>
      <c r="K3180" s="78" t="str">
        <f>IFERROR(_xlfn.XLOOKUP($J3180,MSA_Title_List,MSA_Title_List!$A$2:$A$643,"",0),"")</f>
        <v/>
      </c>
    </row>
    <row r="3181" spans="2:11">
      <c r="B3181" s="78" t="str" cm="1">
        <f t="array" ref="B3181">IF(A3181="","",INDEX(CAGE,MATCH(A3181,Company_Name,0)))</f>
        <v/>
      </c>
      <c r="C3181" s="80" t="str" cm="1">
        <f t="array" ref="C3181">IF(A3181="","",INDEX(Prime_Sub,MATCH(A3181,Company_Name,0)))</f>
        <v/>
      </c>
      <c r="G3181" s="78" t="str" cm="1">
        <f t="array" ref="G3181">IF(F3181="","",INDEX(LCAT_ID,MATCH(F3181,LCAT_Name,0)))</f>
        <v/>
      </c>
      <c r="K3181" s="78" t="str">
        <f>IFERROR(_xlfn.XLOOKUP($J3181,MSA_Title_List,MSA_Title_List!$A$2:$A$643,"",0),"")</f>
        <v/>
      </c>
    </row>
    <row r="3182" spans="2:11">
      <c r="B3182" s="78" t="str" cm="1">
        <f t="array" ref="B3182">IF(A3182="","",INDEX(CAGE,MATCH(A3182,Company_Name,0)))</f>
        <v/>
      </c>
      <c r="C3182" s="80" t="str" cm="1">
        <f t="array" ref="C3182">IF(A3182="","",INDEX(Prime_Sub,MATCH(A3182,Company_Name,0)))</f>
        <v/>
      </c>
      <c r="G3182" s="78" t="str" cm="1">
        <f t="array" ref="G3182">IF(F3182="","",INDEX(LCAT_ID,MATCH(F3182,LCAT_Name,0)))</f>
        <v/>
      </c>
      <c r="K3182" s="78" t="str">
        <f>IFERROR(_xlfn.XLOOKUP($J3182,MSA_Title_List,MSA_Title_List!$A$2:$A$643,"",0),"")</f>
        <v/>
      </c>
    </row>
    <row r="3183" spans="2:11">
      <c r="B3183" s="78" t="str" cm="1">
        <f t="array" ref="B3183">IF(A3183="","",INDEX(CAGE,MATCH(A3183,Company_Name,0)))</f>
        <v/>
      </c>
      <c r="C3183" s="80" t="str" cm="1">
        <f t="array" ref="C3183">IF(A3183="","",INDEX(Prime_Sub,MATCH(A3183,Company_Name,0)))</f>
        <v/>
      </c>
      <c r="G3183" s="78" t="str" cm="1">
        <f t="array" ref="G3183">IF(F3183="","",INDEX(LCAT_ID,MATCH(F3183,LCAT_Name,0)))</f>
        <v/>
      </c>
      <c r="K3183" s="78" t="str">
        <f>IFERROR(_xlfn.XLOOKUP($J3183,MSA_Title_List,MSA_Title_List!$A$2:$A$643,"",0),"")</f>
        <v/>
      </c>
    </row>
    <row r="3184" spans="2:11">
      <c r="B3184" s="78" t="str" cm="1">
        <f t="array" ref="B3184">IF(A3184="","",INDEX(CAGE,MATCH(A3184,Company_Name,0)))</f>
        <v/>
      </c>
      <c r="C3184" s="80" t="str" cm="1">
        <f t="array" ref="C3184">IF(A3184="","",INDEX(Prime_Sub,MATCH(A3184,Company_Name,0)))</f>
        <v/>
      </c>
      <c r="G3184" s="78" t="str" cm="1">
        <f t="array" ref="G3184">IF(F3184="","",INDEX(LCAT_ID,MATCH(F3184,LCAT_Name,0)))</f>
        <v/>
      </c>
      <c r="K3184" s="78" t="str">
        <f>IFERROR(_xlfn.XLOOKUP($J3184,MSA_Title_List,MSA_Title_List!$A$2:$A$643,"",0),"")</f>
        <v/>
      </c>
    </row>
    <row r="3185" spans="2:11">
      <c r="B3185" s="78" t="str" cm="1">
        <f t="array" ref="B3185">IF(A3185="","",INDEX(CAGE,MATCH(A3185,Company_Name,0)))</f>
        <v/>
      </c>
      <c r="C3185" s="80" t="str" cm="1">
        <f t="array" ref="C3185">IF(A3185="","",INDEX(Prime_Sub,MATCH(A3185,Company_Name,0)))</f>
        <v/>
      </c>
      <c r="G3185" s="78" t="str" cm="1">
        <f t="array" ref="G3185">IF(F3185="","",INDEX(LCAT_ID,MATCH(F3185,LCAT_Name,0)))</f>
        <v/>
      </c>
      <c r="K3185" s="78" t="str">
        <f>IFERROR(_xlfn.XLOOKUP($J3185,MSA_Title_List,MSA_Title_List!$A$2:$A$643,"",0),"")</f>
        <v/>
      </c>
    </row>
    <row r="3186" spans="2:11">
      <c r="B3186" s="78" t="str" cm="1">
        <f t="array" ref="B3186">IF(A3186="","",INDEX(CAGE,MATCH(A3186,Company_Name,0)))</f>
        <v/>
      </c>
      <c r="C3186" s="80" t="str" cm="1">
        <f t="array" ref="C3186">IF(A3186="","",INDEX(Prime_Sub,MATCH(A3186,Company_Name,0)))</f>
        <v/>
      </c>
      <c r="G3186" s="78" t="str" cm="1">
        <f t="array" ref="G3186">IF(F3186="","",INDEX(LCAT_ID,MATCH(F3186,LCAT_Name,0)))</f>
        <v/>
      </c>
      <c r="K3186" s="78" t="str">
        <f>IFERROR(_xlfn.XLOOKUP($J3186,MSA_Title_List,MSA_Title_List!$A$2:$A$643,"",0),"")</f>
        <v/>
      </c>
    </row>
    <row r="3187" spans="2:11">
      <c r="B3187" s="78" t="str" cm="1">
        <f t="array" ref="B3187">IF(A3187="","",INDEX(CAGE,MATCH(A3187,Company_Name,0)))</f>
        <v/>
      </c>
      <c r="C3187" s="80" t="str" cm="1">
        <f t="array" ref="C3187">IF(A3187="","",INDEX(Prime_Sub,MATCH(A3187,Company_Name,0)))</f>
        <v/>
      </c>
      <c r="G3187" s="78" t="str" cm="1">
        <f t="array" ref="G3187">IF(F3187="","",INDEX(LCAT_ID,MATCH(F3187,LCAT_Name,0)))</f>
        <v/>
      </c>
      <c r="K3187" s="78" t="str">
        <f>IFERROR(_xlfn.XLOOKUP($J3187,MSA_Title_List,MSA_Title_List!$A$2:$A$643,"",0),"")</f>
        <v/>
      </c>
    </row>
    <row r="3188" spans="2:11">
      <c r="B3188" s="78" t="str" cm="1">
        <f t="array" ref="B3188">IF(A3188="","",INDEX(CAGE,MATCH(A3188,Company_Name,0)))</f>
        <v/>
      </c>
      <c r="C3188" s="80" t="str" cm="1">
        <f t="array" ref="C3188">IF(A3188="","",INDEX(Prime_Sub,MATCH(A3188,Company_Name,0)))</f>
        <v/>
      </c>
      <c r="G3188" s="78" t="str" cm="1">
        <f t="array" ref="G3188">IF(F3188="","",INDEX(LCAT_ID,MATCH(F3188,LCAT_Name,0)))</f>
        <v/>
      </c>
      <c r="K3188" s="78" t="str">
        <f>IFERROR(_xlfn.XLOOKUP($J3188,MSA_Title_List,MSA_Title_List!$A$2:$A$643,"",0),"")</f>
        <v/>
      </c>
    </row>
    <row r="3189" spans="2:11">
      <c r="B3189" s="78" t="str" cm="1">
        <f t="array" ref="B3189">IF(A3189="","",INDEX(CAGE,MATCH(A3189,Company_Name,0)))</f>
        <v/>
      </c>
      <c r="C3189" s="80" t="str" cm="1">
        <f t="array" ref="C3189">IF(A3189="","",INDEX(Prime_Sub,MATCH(A3189,Company_Name,0)))</f>
        <v/>
      </c>
      <c r="G3189" s="78" t="str" cm="1">
        <f t="array" ref="G3189">IF(F3189="","",INDEX(LCAT_ID,MATCH(F3189,LCAT_Name,0)))</f>
        <v/>
      </c>
      <c r="K3189" s="78" t="str">
        <f>IFERROR(_xlfn.XLOOKUP($J3189,MSA_Title_List,MSA_Title_List!$A$2:$A$643,"",0),"")</f>
        <v/>
      </c>
    </row>
    <row r="3190" spans="2:11">
      <c r="B3190" s="78" t="str" cm="1">
        <f t="array" ref="B3190">IF(A3190="","",INDEX(CAGE,MATCH(A3190,Company_Name,0)))</f>
        <v/>
      </c>
      <c r="C3190" s="80" t="str" cm="1">
        <f t="array" ref="C3190">IF(A3190="","",INDEX(Prime_Sub,MATCH(A3190,Company_Name,0)))</f>
        <v/>
      </c>
      <c r="G3190" s="78" t="str" cm="1">
        <f t="array" ref="G3190">IF(F3190="","",INDEX(LCAT_ID,MATCH(F3190,LCAT_Name,0)))</f>
        <v/>
      </c>
      <c r="K3190" s="78" t="str">
        <f>IFERROR(_xlfn.XLOOKUP($J3190,MSA_Title_List,MSA_Title_List!$A$2:$A$643,"",0),"")</f>
        <v/>
      </c>
    </row>
    <row r="3191" spans="2:11">
      <c r="B3191" s="78" t="str" cm="1">
        <f t="array" ref="B3191">IF(A3191="","",INDEX(CAGE,MATCH(A3191,Company_Name,0)))</f>
        <v/>
      </c>
      <c r="C3191" s="80" t="str" cm="1">
        <f t="array" ref="C3191">IF(A3191="","",INDEX(Prime_Sub,MATCH(A3191,Company_Name,0)))</f>
        <v/>
      </c>
      <c r="G3191" s="78" t="str" cm="1">
        <f t="array" ref="G3191">IF(F3191="","",INDEX(LCAT_ID,MATCH(F3191,LCAT_Name,0)))</f>
        <v/>
      </c>
      <c r="K3191" s="78" t="str">
        <f>IFERROR(_xlfn.XLOOKUP($J3191,MSA_Title_List,MSA_Title_List!$A$2:$A$643,"",0),"")</f>
        <v/>
      </c>
    </row>
    <row r="3192" spans="2:11">
      <c r="B3192" s="78" t="str" cm="1">
        <f t="array" ref="B3192">IF(A3192="","",INDEX(CAGE,MATCH(A3192,Company_Name,0)))</f>
        <v/>
      </c>
      <c r="C3192" s="80" t="str" cm="1">
        <f t="array" ref="C3192">IF(A3192="","",INDEX(Prime_Sub,MATCH(A3192,Company_Name,0)))</f>
        <v/>
      </c>
      <c r="G3192" s="78" t="str" cm="1">
        <f t="array" ref="G3192">IF(F3192="","",INDEX(LCAT_ID,MATCH(F3192,LCAT_Name,0)))</f>
        <v/>
      </c>
      <c r="K3192" s="78" t="str">
        <f>IFERROR(_xlfn.XLOOKUP($J3192,MSA_Title_List,MSA_Title_List!$A$2:$A$643,"",0),"")</f>
        <v/>
      </c>
    </row>
    <row r="3193" spans="2:11">
      <c r="B3193" s="78" t="str" cm="1">
        <f t="array" ref="B3193">IF(A3193="","",INDEX(CAGE,MATCH(A3193,Company_Name,0)))</f>
        <v/>
      </c>
      <c r="C3193" s="80" t="str" cm="1">
        <f t="array" ref="C3193">IF(A3193="","",INDEX(Prime_Sub,MATCH(A3193,Company_Name,0)))</f>
        <v/>
      </c>
      <c r="G3193" s="78" t="str" cm="1">
        <f t="array" ref="G3193">IF(F3193="","",INDEX(LCAT_ID,MATCH(F3193,LCAT_Name,0)))</f>
        <v/>
      </c>
      <c r="K3193" s="78" t="str">
        <f>IFERROR(_xlfn.XLOOKUP($J3193,MSA_Title_List,MSA_Title_List!$A$2:$A$643,"",0),"")</f>
        <v/>
      </c>
    </row>
    <row r="3194" spans="2:11">
      <c r="B3194" s="78" t="str" cm="1">
        <f t="array" ref="B3194">IF(A3194="","",INDEX(CAGE,MATCH(A3194,Company_Name,0)))</f>
        <v/>
      </c>
      <c r="C3194" s="80" t="str" cm="1">
        <f t="array" ref="C3194">IF(A3194="","",INDEX(Prime_Sub,MATCH(A3194,Company_Name,0)))</f>
        <v/>
      </c>
      <c r="G3194" s="78" t="str" cm="1">
        <f t="array" ref="G3194">IF(F3194="","",INDEX(LCAT_ID,MATCH(F3194,LCAT_Name,0)))</f>
        <v/>
      </c>
      <c r="K3194" s="78" t="str">
        <f>IFERROR(_xlfn.XLOOKUP($J3194,MSA_Title_List,MSA_Title_List!$A$2:$A$643,"",0),"")</f>
        <v/>
      </c>
    </row>
    <row r="3195" spans="2:11">
      <c r="B3195" s="78" t="str" cm="1">
        <f t="array" ref="B3195">IF(A3195="","",INDEX(CAGE,MATCH(A3195,Company_Name,0)))</f>
        <v/>
      </c>
      <c r="C3195" s="80" t="str" cm="1">
        <f t="array" ref="C3195">IF(A3195="","",INDEX(Prime_Sub,MATCH(A3195,Company_Name,0)))</f>
        <v/>
      </c>
      <c r="G3195" s="78" t="str" cm="1">
        <f t="array" ref="G3195">IF(F3195="","",INDEX(LCAT_ID,MATCH(F3195,LCAT_Name,0)))</f>
        <v/>
      </c>
      <c r="K3195" s="78" t="str">
        <f>IFERROR(_xlfn.XLOOKUP($J3195,MSA_Title_List,MSA_Title_List!$A$2:$A$643,"",0),"")</f>
        <v/>
      </c>
    </row>
    <row r="3196" spans="2:11">
      <c r="B3196" s="78" t="str" cm="1">
        <f t="array" ref="B3196">IF(A3196="","",INDEX(CAGE,MATCH(A3196,Company_Name,0)))</f>
        <v/>
      </c>
      <c r="C3196" s="80" t="str" cm="1">
        <f t="array" ref="C3196">IF(A3196="","",INDEX(Prime_Sub,MATCH(A3196,Company_Name,0)))</f>
        <v/>
      </c>
      <c r="G3196" s="78" t="str" cm="1">
        <f t="array" ref="G3196">IF(F3196="","",INDEX(LCAT_ID,MATCH(F3196,LCAT_Name,0)))</f>
        <v/>
      </c>
      <c r="K3196" s="78" t="str">
        <f>IFERROR(_xlfn.XLOOKUP($J3196,MSA_Title_List,MSA_Title_List!$A$2:$A$643,"",0),"")</f>
        <v/>
      </c>
    </row>
    <row r="3197" spans="2:11">
      <c r="B3197" s="78" t="str" cm="1">
        <f t="array" ref="B3197">IF(A3197="","",INDEX(CAGE,MATCH(A3197,Company_Name,0)))</f>
        <v/>
      </c>
      <c r="C3197" s="80" t="str" cm="1">
        <f t="array" ref="C3197">IF(A3197="","",INDEX(Prime_Sub,MATCH(A3197,Company_Name,0)))</f>
        <v/>
      </c>
      <c r="G3197" s="78" t="str" cm="1">
        <f t="array" ref="G3197">IF(F3197="","",INDEX(LCAT_ID,MATCH(F3197,LCAT_Name,0)))</f>
        <v/>
      </c>
      <c r="K3197" s="78" t="str">
        <f>IFERROR(_xlfn.XLOOKUP($J3197,MSA_Title_List,MSA_Title_List!$A$2:$A$643,"",0),"")</f>
        <v/>
      </c>
    </row>
    <row r="3198" spans="2:11">
      <c r="B3198" s="78" t="str" cm="1">
        <f t="array" ref="B3198">IF(A3198="","",INDEX(CAGE,MATCH(A3198,Company_Name,0)))</f>
        <v/>
      </c>
      <c r="C3198" s="80" t="str" cm="1">
        <f t="array" ref="C3198">IF(A3198="","",INDEX(Prime_Sub,MATCH(A3198,Company_Name,0)))</f>
        <v/>
      </c>
      <c r="G3198" s="78" t="str" cm="1">
        <f t="array" ref="G3198">IF(F3198="","",INDEX(LCAT_ID,MATCH(F3198,LCAT_Name,0)))</f>
        <v/>
      </c>
      <c r="K3198" s="78" t="str">
        <f>IFERROR(_xlfn.XLOOKUP($J3198,MSA_Title_List,MSA_Title_List!$A$2:$A$643,"",0),"")</f>
        <v/>
      </c>
    </row>
    <row r="3199" spans="2:11">
      <c r="B3199" s="78" t="str" cm="1">
        <f t="array" ref="B3199">IF(A3199="","",INDEX(CAGE,MATCH(A3199,Company_Name,0)))</f>
        <v/>
      </c>
      <c r="C3199" s="80" t="str" cm="1">
        <f t="array" ref="C3199">IF(A3199="","",INDEX(Prime_Sub,MATCH(A3199,Company_Name,0)))</f>
        <v/>
      </c>
      <c r="G3199" s="78" t="str" cm="1">
        <f t="array" ref="G3199">IF(F3199="","",INDEX(LCAT_ID,MATCH(F3199,LCAT_Name,0)))</f>
        <v/>
      </c>
      <c r="K3199" s="78" t="str">
        <f>IFERROR(_xlfn.XLOOKUP($J3199,MSA_Title_List,MSA_Title_List!$A$2:$A$643,"",0),"")</f>
        <v/>
      </c>
    </row>
    <row r="3200" spans="2:11">
      <c r="B3200" s="78" t="str" cm="1">
        <f t="array" ref="B3200">IF(A3200="","",INDEX(CAGE,MATCH(A3200,Company_Name,0)))</f>
        <v/>
      </c>
      <c r="C3200" s="80" t="str" cm="1">
        <f t="array" ref="C3200">IF(A3200="","",INDEX(Prime_Sub,MATCH(A3200,Company_Name,0)))</f>
        <v/>
      </c>
      <c r="G3200" s="78" t="str" cm="1">
        <f t="array" ref="G3200">IF(F3200="","",INDEX(LCAT_ID,MATCH(F3200,LCAT_Name,0)))</f>
        <v/>
      </c>
      <c r="K3200" s="78" t="str">
        <f>IFERROR(_xlfn.XLOOKUP($J3200,MSA_Title_List,MSA_Title_List!$A$2:$A$643,"",0),"")</f>
        <v/>
      </c>
    </row>
    <row r="3201" spans="2:11">
      <c r="B3201" s="78" t="str" cm="1">
        <f t="array" ref="B3201">IF(A3201="","",INDEX(CAGE,MATCH(A3201,Company_Name,0)))</f>
        <v/>
      </c>
      <c r="C3201" s="80" t="str" cm="1">
        <f t="array" ref="C3201">IF(A3201="","",INDEX(Prime_Sub,MATCH(A3201,Company_Name,0)))</f>
        <v/>
      </c>
      <c r="G3201" s="78" t="str" cm="1">
        <f t="array" ref="G3201">IF(F3201="","",INDEX(LCAT_ID,MATCH(F3201,LCAT_Name,0)))</f>
        <v/>
      </c>
      <c r="K3201" s="78" t="str">
        <f>IFERROR(_xlfn.XLOOKUP($J3201,MSA_Title_List,MSA_Title_List!$A$2:$A$643,"",0),"")</f>
        <v/>
      </c>
    </row>
    <row r="3202" spans="2:11">
      <c r="B3202" s="78" t="str" cm="1">
        <f t="array" ref="B3202">IF(A3202="","",INDEX(CAGE,MATCH(A3202,Company_Name,0)))</f>
        <v/>
      </c>
      <c r="C3202" s="80" t="str" cm="1">
        <f t="array" ref="C3202">IF(A3202="","",INDEX(Prime_Sub,MATCH(A3202,Company_Name,0)))</f>
        <v/>
      </c>
      <c r="G3202" s="78" t="str" cm="1">
        <f t="array" ref="G3202">IF(F3202="","",INDEX(LCAT_ID,MATCH(F3202,LCAT_Name,0)))</f>
        <v/>
      </c>
      <c r="K3202" s="78" t="str">
        <f>IFERROR(_xlfn.XLOOKUP($J3202,MSA_Title_List,MSA_Title_List!$A$2:$A$643,"",0),"")</f>
        <v/>
      </c>
    </row>
    <row r="3203" spans="2:11">
      <c r="B3203" s="78" t="str" cm="1">
        <f t="array" ref="B3203">IF(A3203="","",INDEX(CAGE,MATCH(A3203,Company_Name,0)))</f>
        <v/>
      </c>
      <c r="C3203" s="80" t="str" cm="1">
        <f t="array" ref="C3203">IF(A3203="","",INDEX(Prime_Sub,MATCH(A3203,Company_Name,0)))</f>
        <v/>
      </c>
      <c r="G3203" s="78" t="str" cm="1">
        <f t="array" ref="G3203">IF(F3203="","",INDEX(LCAT_ID,MATCH(F3203,LCAT_Name,0)))</f>
        <v/>
      </c>
      <c r="K3203" s="78" t="str">
        <f>IFERROR(_xlfn.XLOOKUP($J3203,MSA_Title_List,MSA_Title_List!$A$2:$A$643,"",0),"")</f>
        <v/>
      </c>
    </row>
    <row r="3204" spans="2:11">
      <c r="B3204" s="78" t="str" cm="1">
        <f t="array" ref="B3204">IF(A3204="","",INDEX(CAGE,MATCH(A3204,Company_Name,0)))</f>
        <v/>
      </c>
      <c r="C3204" s="80" t="str" cm="1">
        <f t="array" ref="C3204">IF(A3204="","",INDEX(Prime_Sub,MATCH(A3204,Company_Name,0)))</f>
        <v/>
      </c>
      <c r="G3204" s="78" t="str" cm="1">
        <f t="array" ref="G3204">IF(F3204="","",INDEX(LCAT_ID,MATCH(F3204,LCAT_Name,0)))</f>
        <v/>
      </c>
      <c r="K3204" s="78" t="str">
        <f>IFERROR(_xlfn.XLOOKUP($J3204,MSA_Title_List,MSA_Title_List!$A$2:$A$643,"",0),"")</f>
        <v/>
      </c>
    </row>
    <row r="3205" spans="2:11">
      <c r="B3205" s="78" t="str" cm="1">
        <f t="array" ref="B3205">IF(A3205="","",INDEX(CAGE,MATCH(A3205,Company_Name,0)))</f>
        <v/>
      </c>
      <c r="C3205" s="80" t="str" cm="1">
        <f t="array" ref="C3205">IF(A3205="","",INDEX(Prime_Sub,MATCH(A3205,Company_Name,0)))</f>
        <v/>
      </c>
      <c r="G3205" s="78" t="str" cm="1">
        <f t="array" ref="G3205">IF(F3205="","",INDEX(LCAT_ID,MATCH(F3205,LCAT_Name,0)))</f>
        <v/>
      </c>
      <c r="K3205" s="78" t="str">
        <f>IFERROR(_xlfn.XLOOKUP($J3205,MSA_Title_List,MSA_Title_List!$A$2:$A$643,"",0),"")</f>
        <v/>
      </c>
    </row>
    <row r="3206" spans="2:11">
      <c r="B3206" s="78" t="str" cm="1">
        <f t="array" ref="B3206">IF(A3206="","",INDEX(CAGE,MATCH(A3206,Company_Name,0)))</f>
        <v/>
      </c>
      <c r="C3206" s="80" t="str" cm="1">
        <f t="array" ref="C3206">IF(A3206="","",INDEX(Prime_Sub,MATCH(A3206,Company_Name,0)))</f>
        <v/>
      </c>
      <c r="G3206" s="78" t="str" cm="1">
        <f t="array" ref="G3206">IF(F3206="","",INDEX(LCAT_ID,MATCH(F3206,LCAT_Name,0)))</f>
        <v/>
      </c>
      <c r="K3206" s="78" t="str">
        <f>IFERROR(_xlfn.XLOOKUP($J3206,MSA_Title_List,MSA_Title_List!$A$2:$A$643,"",0),"")</f>
        <v/>
      </c>
    </row>
    <row r="3207" spans="2:11">
      <c r="B3207" s="78" t="str" cm="1">
        <f t="array" ref="B3207">IF(A3207="","",INDEX(CAGE,MATCH(A3207,Company_Name,0)))</f>
        <v/>
      </c>
      <c r="C3207" s="80" t="str" cm="1">
        <f t="array" ref="C3207">IF(A3207="","",INDEX(Prime_Sub,MATCH(A3207,Company_Name,0)))</f>
        <v/>
      </c>
      <c r="G3207" s="78" t="str" cm="1">
        <f t="array" ref="G3207">IF(F3207="","",INDEX(LCAT_ID,MATCH(F3207,LCAT_Name,0)))</f>
        <v/>
      </c>
      <c r="K3207" s="78" t="str">
        <f>IFERROR(_xlfn.XLOOKUP($J3207,MSA_Title_List,MSA_Title_List!$A$2:$A$643,"",0),"")</f>
        <v/>
      </c>
    </row>
    <row r="3208" spans="2:11">
      <c r="B3208" s="78" t="str" cm="1">
        <f t="array" ref="B3208">IF(A3208="","",INDEX(CAGE,MATCH(A3208,Company_Name,0)))</f>
        <v/>
      </c>
      <c r="C3208" s="80" t="str" cm="1">
        <f t="array" ref="C3208">IF(A3208="","",INDEX(Prime_Sub,MATCH(A3208,Company_Name,0)))</f>
        <v/>
      </c>
      <c r="G3208" s="78" t="str" cm="1">
        <f t="array" ref="G3208">IF(F3208="","",INDEX(LCAT_ID,MATCH(F3208,LCAT_Name,0)))</f>
        <v/>
      </c>
      <c r="K3208" s="78" t="str">
        <f>IFERROR(_xlfn.XLOOKUP($J3208,MSA_Title_List,MSA_Title_List!$A$2:$A$643,"",0),"")</f>
        <v/>
      </c>
    </row>
    <row r="3209" spans="2:11">
      <c r="B3209" s="78" t="str" cm="1">
        <f t="array" ref="B3209">IF(A3209="","",INDEX(CAGE,MATCH(A3209,Company_Name,0)))</f>
        <v/>
      </c>
      <c r="C3209" s="80" t="str" cm="1">
        <f t="array" ref="C3209">IF(A3209="","",INDEX(Prime_Sub,MATCH(A3209,Company_Name,0)))</f>
        <v/>
      </c>
      <c r="G3209" s="78" t="str" cm="1">
        <f t="array" ref="G3209">IF(F3209="","",INDEX(LCAT_ID,MATCH(F3209,LCAT_Name,0)))</f>
        <v/>
      </c>
      <c r="K3209" s="78" t="str">
        <f>IFERROR(_xlfn.XLOOKUP($J3209,MSA_Title_List,MSA_Title_List!$A$2:$A$643,"",0),"")</f>
        <v/>
      </c>
    </row>
    <row r="3210" spans="2:11">
      <c r="B3210" s="78" t="str" cm="1">
        <f t="array" ref="B3210">IF(A3210="","",INDEX(CAGE,MATCH(A3210,Company_Name,0)))</f>
        <v/>
      </c>
      <c r="C3210" s="80" t="str" cm="1">
        <f t="array" ref="C3210">IF(A3210="","",INDEX(Prime_Sub,MATCH(A3210,Company_Name,0)))</f>
        <v/>
      </c>
      <c r="G3210" s="78" t="str" cm="1">
        <f t="array" ref="G3210">IF(F3210="","",INDEX(LCAT_ID,MATCH(F3210,LCAT_Name,0)))</f>
        <v/>
      </c>
      <c r="K3210" s="78" t="str">
        <f>IFERROR(_xlfn.XLOOKUP($J3210,MSA_Title_List,MSA_Title_List!$A$2:$A$643,"",0),"")</f>
        <v/>
      </c>
    </row>
    <row r="3211" spans="2:11">
      <c r="B3211" s="78" t="str" cm="1">
        <f t="array" ref="B3211">IF(A3211="","",INDEX(CAGE,MATCH(A3211,Company_Name,0)))</f>
        <v/>
      </c>
      <c r="C3211" s="80" t="str" cm="1">
        <f t="array" ref="C3211">IF(A3211="","",INDEX(Prime_Sub,MATCH(A3211,Company_Name,0)))</f>
        <v/>
      </c>
      <c r="G3211" s="78" t="str" cm="1">
        <f t="array" ref="G3211">IF(F3211="","",INDEX(LCAT_ID,MATCH(F3211,LCAT_Name,0)))</f>
        <v/>
      </c>
      <c r="K3211" s="78" t="str">
        <f>IFERROR(_xlfn.XLOOKUP($J3211,MSA_Title_List,MSA_Title_List!$A$2:$A$643,"",0),"")</f>
        <v/>
      </c>
    </row>
    <row r="3212" spans="2:11">
      <c r="B3212" s="78" t="str" cm="1">
        <f t="array" ref="B3212">IF(A3212="","",INDEX(CAGE,MATCH(A3212,Company_Name,0)))</f>
        <v/>
      </c>
      <c r="C3212" s="80" t="str" cm="1">
        <f t="array" ref="C3212">IF(A3212="","",INDEX(Prime_Sub,MATCH(A3212,Company_Name,0)))</f>
        <v/>
      </c>
      <c r="G3212" s="78" t="str" cm="1">
        <f t="array" ref="G3212">IF(F3212="","",INDEX(LCAT_ID,MATCH(F3212,LCAT_Name,0)))</f>
        <v/>
      </c>
      <c r="K3212" s="78" t="str">
        <f>IFERROR(_xlfn.XLOOKUP($J3212,MSA_Title_List,MSA_Title_List!$A$2:$A$643,"",0),"")</f>
        <v/>
      </c>
    </row>
    <row r="3213" spans="2:11">
      <c r="B3213" s="78" t="str" cm="1">
        <f t="array" ref="B3213">IF(A3213="","",INDEX(CAGE,MATCH(A3213,Company_Name,0)))</f>
        <v/>
      </c>
      <c r="C3213" s="80" t="str" cm="1">
        <f t="array" ref="C3213">IF(A3213="","",INDEX(Prime_Sub,MATCH(A3213,Company_Name,0)))</f>
        <v/>
      </c>
      <c r="G3213" s="78" t="str" cm="1">
        <f t="array" ref="G3213">IF(F3213="","",INDEX(LCAT_ID,MATCH(F3213,LCAT_Name,0)))</f>
        <v/>
      </c>
      <c r="K3213" s="78" t="str">
        <f>IFERROR(_xlfn.XLOOKUP($J3213,MSA_Title_List,MSA_Title_List!$A$2:$A$643,"",0),"")</f>
        <v/>
      </c>
    </row>
    <row r="3214" spans="2:11">
      <c r="B3214" s="78" t="str" cm="1">
        <f t="array" ref="B3214">IF(A3214="","",INDEX(CAGE,MATCH(A3214,Company_Name,0)))</f>
        <v/>
      </c>
      <c r="C3214" s="80" t="str" cm="1">
        <f t="array" ref="C3214">IF(A3214="","",INDEX(Prime_Sub,MATCH(A3214,Company_Name,0)))</f>
        <v/>
      </c>
      <c r="G3214" s="78" t="str" cm="1">
        <f t="array" ref="G3214">IF(F3214="","",INDEX(LCAT_ID,MATCH(F3214,LCAT_Name,0)))</f>
        <v/>
      </c>
      <c r="K3214" s="78" t="str">
        <f>IFERROR(_xlfn.XLOOKUP($J3214,MSA_Title_List,MSA_Title_List!$A$2:$A$643,"",0),"")</f>
        <v/>
      </c>
    </row>
    <row r="3215" spans="2:11">
      <c r="B3215" s="78" t="str" cm="1">
        <f t="array" ref="B3215">IF(A3215="","",INDEX(CAGE,MATCH(A3215,Company_Name,0)))</f>
        <v/>
      </c>
      <c r="C3215" s="80" t="str" cm="1">
        <f t="array" ref="C3215">IF(A3215="","",INDEX(Prime_Sub,MATCH(A3215,Company_Name,0)))</f>
        <v/>
      </c>
      <c r="G3215" s="78" t="str" cm="1">
        <f t="array" ref="G3215">IF(F3215="","",INDEX(LCAT_ID,MATCH(F3215,LCAT_Name,0)))</f>
        <v/>
      </c>
      <c r="K3215" s="78" t="str">
        <f>IFERROR(_xlfn.XLOOKUP($J3215,MSA_Title_List,MSA_Title_List!$A$2:$A$643,"",0),"")</f>
        <v/>
      </c>
    </row>
    <row r="3216" spans="2:11">
      <c r="B3216" s="78" t="str" cm="1">
        <f t="array" ref="B3216">IF(A3216="","",INDEX(CAGE,MATCH(A3216,Company_Name,0)))</f>
        <v/>
      </c>
      <c r="C3216" s="80" t="str" cm="1">
        <f t="array" ref="C3216">IF(A3216="","",INDEX(Prime_Sub,MATCH(A3216,Company_Name,0)))</f>
        <v/>
      </c>
      <c r="G3216" s="78" t="str" cm="1">
        <f t="array" ref="G3216">IF(F3216="","",INDEX(LCAT_ID,MATCH(F3216,LCAT_Name,0)))</f>
        <v/>
      </c>
      <c r="K3216" s="78" t="str">
        <f>IFERROR(_xlfn.XLOOKUP($J3216,MSA_Title_List,MSA_Title_List!$A$2:$A$643,"",0),"")</f>
        <v/>
      </c>
    </row>
    <row r="3217" spans="2:11">
      <c r="B3217" s="78" t="str" cm="1">
        <f t="array" ref="B3217">IF(A3217="","",INDEX(CAGE,MATCH(A3217,Company_Name,0)))</f>
        <v/>
      </c>
      <c r="C3217" s="80" t="str" cm="1">
        <f t="array" ref="C3217">IF(A3217="","",INDEX(Prime_Sub,MATCH(A3217,Company_Name,0)))</f>
        <v/>
      </c>
      <c r="G3217" s="78" t="str" cm="1">
        <f t="array" ref="G3217">IF(F3217="","",INDEX(LCAT_ID,MATCH(F3217,LCAT_Name,0)))</f>
        <v/>
      </c>
      <c r="K3217" s="78" t="str">
        <f>IFERROR(_xlfn.XLOOKUP($J3217,MSA_Title_List,MSA_Title_List!$A$2:$A$643,"",0),"")</f>
        <v/>
      </c>
    </row>
    <row r="3218" spans="2:11">
      <c r="B3218" s="78" t="str" cm="1">
        <f t="array" ref="B3218">IF(A3218="","",INDEX(CAGE,MATCH(A3218,Company_Name,0)))</f>
        <v/>
      </c>
      <c r="C3218" s="80" t="str" cm="1">
        <f t="array" ref="C3218">IF(A3218="","",INDEX(Prime_Sub,MATCH(A3218,Company_Name,0)))</f>
        <v/>
      </c>
      <c r="G3218" s="78" t="str" cm="1">
        <f t="array" ref="G3218">IF(F3218="","",INDEX(LCAT_ID,MATCH(F3218,LCAT_Name,0)))</f>
        <v/>
      </c>
      <c r="K3218" s="78" t="str">
        <f>IFERROR(_xlfn.XLOOKUP($J3218,MSA_Title_List,MSA_Title_List!$A$2:$A$643,"",0),"")</f>
        <v/>
      </c>
    </row>
    <row r="3219" spans="2:11">
      <c r="B3219" s="78" t="str" cm="1">
        <f t="array" ref="B3219">IF(A3219="","",INDEX(CAGE,MATCH(A3219,Company_Name,0)))</f>
        <v/>
      </c>
      <c r="C3219" s="80" t="str" cm="1">
        <f t="array" ref="C3219">IF(A3219="","",INDEX(Prime_Sub,MATCH(A3219,Company_Name,0)))</f>
        <v/>
      </c>
      <c r="G3219" s="78" t="str" cm="1">
        <f t="array" ref="G3219">IF(F3219="","",INDEX(LCAT_ID,MATCH(F3219,LCAT_Name,0)))</f>
        <v/>
      </c>
      <c r="K3219" s="78" t="str">
        <f>IFERROR(_xlfn.XLOOKUP($J3219,MSA_Title_List,MSA_Title_List!$A$2:$A$643,"",0),"")</f>
        <v/>
      </c>
    </row>
    <row r="3220" spans="2:11">
      <c r="B3220" s="78" t="str" cm="1">
        <f t="array" ref="B3220">IF(A3220="","",INDEX(CAGE,MATCH(A3220,Company_Name,0)))</f>
        <v/>
      </c>
      <c r="C3220" s="80" t="str" cm="1">
        <f t="array" ref="C3220">IF(A3220="","",INDEX(Prime_Sub,MATCH(A3220,Company_Name,0)))</f>
        <v/>
      </c>
      <c r="G3220" s="78" t="str" cm="1">
        <f t="array" ref="G3220">IF(F3220="","",INDEX(LCAT_ID,MATCH(F3220,LCAT_Name,0)))</f>
        <v/>
      </c>
      <c r="K3220" s="78" t="str">
        <f>IFERROR(_xlfn.XLOOKUP($J3220,MSA_Title_List,MSA_Title_List!$A$2:$A$643,"",0),"")</f>
        <v/>
      </c>
    </row>
    <row r="3221" spans="2:11">
      <c r="B3221" s="78" t="str" cm="1">
        <f t="array" ref="B3221">IF(A3221="","",INDEX(CAGE,MATCH(A3221,Company_Name,0)))</f>
        <v/>
      </c>
      <c r="C3221" s="80" t="str" cm="1">
        <f t="array" ref="C3221">IF(A3221="","",INDEX(Prime_Sub,MATCH(A3221,Company_Name,0)))</f>
        <v/>
      </c>
      <c r="G3221" s="78" t="str" cm="1">
        <f t="array" ref="G3221">IF(F3221="","",INDEX(LCAT_ID,MATCH(F3221,LCAT_Name,0)))</f>
        <v/>
      </c>
      <c r="K3221" s="78" t="str">
        <f>IFERROR(_xlfn.XLOOKUP($J3221,MSA_Title_List,MSA_Title_List!$A$2:$A$643,"",0),"")</f>
        <v/>
      </c>
    </row>
    <row r="3222" spans="2:11">
      <c r="B3222" s="78" t="str" cm="1">
        <f t="array" ref="B3222">IF(A3222="","",INDEX(CAGE,MATCH(A3222,Company_Name,0)))</f>
        <v/>
      </c>
      <c r="C3222" s="80" t="str" cm="1">
        <f t="array" ref="C3222">IF(A3222="","",INDEX(Prime_Sub,MATCH(A3222,Company_Name,0)))</f>
        <v/>
      </c>
      <c r="G3222" s="78" t="str" cm="1">
        <f t="array" ref="G3222">IF(F3222="","",INDEX(LCAT_ID,MATCH(F3222,LCAT_Name,0)))</f>
        <v/>
      </c>
      <c r="K3222" s="78" t="str">
        <f>IFERROR(_xlfn.XLOOKUP($J3222,MSA_Title_List,MSA_Title_List!$A$2:$A$643,"",0),"")</f>
        <v/>
      </c>
    </row>
    <row r="3223" spans="2:11">
      <c r="B3223" s="78" t="str" cm="1">
        <f t="array" ref="B3223">IF(A3223="","",INDEX(CAGE,MATCH(A3223,Company_Name,0)))</f>
        <v/>
      </c>
      <c r="C3223" s="80" t="str" cm="1">
        <f t="array" ref="C3223">IF(A3223="","",INDEX(Prime_Sub,MATCH(A3223,Company_Name,0)))</f>
        <v/>
      </c>
      <c r="G3223" s="78" t="str" cm="1">
        <f t="array" ref="G3223">IF(F3223="","",INDEX(LCAT_ID,MATCH(F3223,LCAT_Name,0)))</f>
        <v/>
      </c>
      <c r="K3223" s="78" t="str">
        <f>IFERROR(_xlfn.XLOOKUP($J3223,MSA_Title_List,MSA_Title_List!$A$2:$A$643,"",0),"")</f>
        <v/>
      </c>
    </row>
    <row r="3224" spans="2:11">
      <c r="B3224" s="78" t="str" cm="1">
        <f t="array" ref="B3224">IF(A3224="","",INDEX(CAGE,MATCH(A3224,Company_Name,0)))</f>
        <v/>
      </c>
      <c r="C3224" s="80" t="str" cm="1">
        <f t="array" ref="C3224">IF(A3224="","",INDEX(Prime_Sub,MATCH(A3224,Company_Name,0)))</f>
        <v/>
      </c>
      <c r="G3224" s="78" t="str" cm="1">
        <f t="array" ref="G3224">IF(F3224="","",INDEX(LCAT_ID,MATCH(F3224,LCAT_Name,0)))</f>
        <v/>
      </c>
      <c r="K3224" s="78" t="str">
        <f>IFERROR(_xlfn.XLOOKUP($J3224,MSA_Title_List,MSA_Title_List!$A$2:$A$643,"",0),"")</f>
        <v/>
      </c>
    </row>
    <row r="3225" spans="2:11">
      <c r="B3225" s="78" t="str" cm="1">
        <f t="array" ref="B3225">IF(A3225="","",INDEX(CAGE,MATCH(A3225,Company_Name,0)))</f>
        <v/>
      </c>
      <c r="C3225" s="80" t="str" cm="1">
        <f t="array" ref="C3225">IF(A3225="","",INDEX(Prime_Sub,MATCH(A3225,Company_Name,0)))</f>
        <v/>
      </c>
      <c r="G3225" s="78" t="str" cm="1">
        <f t="array" ref="G3225">IF(F3225="","",INDEX(LCAT_ID,MATCH(F3225,LCAT_Name,0)))</f>
        <v/>
      </c>
      <c r="K3225" s="78" t="str">
        <f>IFERROR(_xlfn.XLOOKUP($J3225,MSA_Title_List,MSA_Title_List!$A$2:$A$643,"",0),"")</f>
        <v/>
      </c>
    </row>
    <row r="3226" spans="2:11">
      <c r="B3226" s="78" t="str" cm="1">
        <f t="array" ref="B3226">IF(A3226="","",INDEX(CAGE,MATCH(A3226,Company_Name,0)))</f>
        <v/>
      </c>
      <c r="C3226" s="80" t="str" cm="1">
        <f t="array" ref="C3226">IF(A3226="","",INDEX(Prime_Sub,MATCH(A3226,Company_Name,0)))</f>
        <v/>
      </c>
      <c r="G3226" s="78" t="str" cm="1">
        <f t="array" ref="G3226">IF(F3226="","",INDEX(LCAT_ID,MATCH(F3226,LCAT_Name,0)))</f>
        <v/>
      </c>
      <c r="K3226" s="78" t="str">
        <f>IFERROR(_xlfn.XLOOKUP($J3226,MSA_Title_List,MSA_Title_List!$A$2:$A$643,"",0),"")</f>
        <v/>
      </c>
    </row>
    <row r="3227" spans="2:11">
      <c r="B3227" s="78" t="str" cm="1">
        <f t="array" ref="B3227">IF(A3227="","",INDEX(CAGE,MATCH(A3227,Company_Name,0)))</f>
        <v/>
      </c>
      <c r="C3227" s="80" t="str" cm="1">
        <f t="array" ref="C3227">IF(A3227="","",INDEX(Prime_Sub,MATCH(A3227,Company_Name,0)))</f>
        <v/>
      </c>
      <c r="G3227" s="78" t="str" cm="1">
        <f t="array" ref="G3227">IF(F3227="","",INDEX(LCAT_ID,MATCH(F3227,LCAT_Name,0)))</f>
        <v/>
      </c>
      <c r="K3227" s="78" t="str">
        <f>IFERROR(_xlfn.XLOOKUP($J3227,MSA_Title_List,MSA_Title_List!$A$2:$A$643,"",0),"")</f>
        <v/>
      </c>
    </row>
    <row r="3228" spans="2:11">
      <c r="B3228" s="78" t="str" cm="1">
        <f t="array" ref="B3228">IF(A3228="","",INDEX(CAGE,MATCH(A3228,Company_Name,0)))</f>
        <v/>
      </c>
      <c r="C3228" s="80" t="str" cm="1">
        <f t="array" ref="C3228">IF(A3228="","",INDEX(Prime_Sub,MATCH(A3228,Company_Name,0)))</f>
        <v/>
      </c>
      <c r="G3228" s="78" t="str" cm="1">
        <f t="array" ref="G3228">IF(F3228="","",INDEX(LCAT_ID,MATCH(F3228,LCAT_Name,0)))</f>
        <v/>
      </c>
      <c r="K3228" s="78" t="str">
        <f>IFERROR(_xlfn.XLOOKUP($J3228,MSA_Title_List,MSA_Title_List!$A$2:$A$643,"",0),"")</f>
        <v/>
      </c>
    </row>
    <row r="3229" spans="2:11">
      <c r="B3229" s="78" t="str" cm="1">
        <f t="array" ref="B3229">IF(A3229="","",INDEX(CAGE,MATCH(A3229,Company_Name,0)))</f>
        <v/>
      </c>
      <c r="C3229" s="80" t="str" cm="1">
        <f t="array" ref="C3229">IF(A3229="","",INDEX(Prime_Sub,MATCH(A3229,Company_Name,0)))</f>
        <v/>
      </c>
      <c r="G3229" s="78" t="str" cm="1">
        <f t="array" ref="G3229">IF(F3229="","",INDEX(LCAT_ID,MATCH(F3229,LCAT_Name,0)))</f>
        <v/>
      </c>
      <c r="K3229" s="78" t="str">
        <f>IFERROR(_xlfn.XLOOKUP($J3229,MSA_Title_List,MSA_Title_List!$A$2:$A$643,"",0),"")</f>
        <v/>
      </c>
    </row>
    <row r="3230" spans="2:11">
      <c r="B3230" s="78" t="str" cm="1">
        <f t="array" ref="B3230">IF(A3230="","",INDEX(CAGE,MATCH(A3230,Company_Name,0)))</f>
        <v/>
      </c>
      <c r="C3230" s="80" t="str" cm="1">
        <f t="array" ref="C3230">IF(A3230="","",INDEX(Prime_Sub,MATCH(A3230,Company_Name,0)))</f>
        <v/>
      </c>
      <c r="G3230" s="78" t="str" cm="1">
        <f t="array" ref="G3230">IF(F3230="","",INDEX(LCAT_ID,MATCH(F3230,LCAT_Name,0)))</f>
        <v/>
      </c>
      <c r="K3230" s="78" t="str">
        <f>IFERROR(_xlfn.XLOOKUP($J3230,MSA_Title_List,MSA_Title_List!$A$2:$A$643,"",0),"")</f>
        <v/>
      </c>
    </row>
    <row r="3231" spans="2:11">
      <c r="B3231" s="78" t="str" cm="1">
        <f t="array" ref="B3231">IF(A3231="","",INDEX(CAGE,MATCH(A3231,Company_Name,0)))</f>
        <v/>
      </c>
      <c r="C3231" s="80" t="str" cm="1">
        <f t="array" ref="C3231">IF(A3231="","",INDEX(Prime_Sub,MATCH(A3231,Company_Name,0)))</f>
        <v/>
      </c>
      <c r="G3231" s="78" t="str" cm="1">
        <f t="array" ref="G3231">IF(F3231="","",INDEX(LCAT_ID,MATCH(F3231,LCAT_Name,0)))</f>
        <v/>
      </c>
      <c r="K3231" s="78" t="str">
        <f>IFERROR(_xlfn.XLOOKUP($J3231,MSA_Title_List,MSA_Title_List!$A$2:$A$643,"",0),"")</f>
        <v/>
      </c>
    </row>
    <row r="3232" spans="2:11">
      <c r="B3232" s="78" t="str" cm="1">
        <f t="array" ref="B3232">IF(A3232="","",INDEX(CAGE,MATCH(A3232,Company_Name,0)))</f>
        <v/>
      </c>
      <c r="C3232" s="80" t="str" cm="1">
        <f t="array" ref="C3232">IF(A3232="","",INDEX(Prime_Sub,MATCH(A3232,Company_Name,0)))</f>
        <v/>
      </c>
      <c r="G3232" s="78" t="str" cm="1">
        <f t="array" ref="G3232">IF(F3232="","",INDEX(LCAT_ID,MATCH(F3232,LCAT_Name,0)))</f>
        <v/>
      </c>
      <c r="K3232" s="78" t="str">
        <f>IFERROR(_xlfn.XLOOKUP($J3232,MSA_Title_List,MSA_Title_List!$A$2:$A$643,"",0),"")</f>
        <v/>
      </c>
    </row>
    <row r="3233" spans="2:11">
      <c r="B3233" s="78" t="str" cm="1">
        <f t="array" ref="B3233">IF(A3233="","",INDEX(CAGE,MATCH(A3233,Company_Name,0)))</f>
        <v/>
      </c>
      <c r="C3233" s="80" t="str" cm="1">
        <f t="array" ref="C3233">IF(A3233="","",INDEX(Prime_Sub,MATCH(A3233,Company_Name,0)))</f>
        <v/>
      </c>
      <c r="G3233" s="78" t="str" cm="1">
        <f t="array" ref="G3233">IF(F3233="","",INDEX(LCAT_ID,MATCH(F3233,LCAT_Name,0)))</f>
        <v/>
      </c>
      <c r="K3233" s="78" t="str">
        <f>IFERROR(_xlfn.XLOOKUP($J3233,MSA_Title_List,MSA_Title_List!$A$2:$A$643,"",0),"")</f>
        <v/>
      </c>
    </row>
    <row r="3234" spans="2:11">
      <c r="B3234" s="78" t="str" cm="1">
        <f t="array" ref="B3234">IF(A3234="","",INDEX(CAGE,MATCH(A3234,Company_Name,0)))</f>
        <v/>
      </c>
      <c r="C3234" s="80" t="str" cm="1">
        <f t="array" ref="C3234">IF(A3234="","",INDEX(Prime_Sub,MATCH(A3234,Company_Name,0)))</f>
        <v/>
      </c>
      <c r="G3234" s="78" t="str" cm="1">
        <f t="array" ref="G3234">IF(F3234="","",INDEX(LCAT_ID,MATCH(F3234,LCAT_Name,0)))</f>
        <v/>
      </c>
      <c r="K3234" s="78" t="str">
        <f>IFERROR(_xlfn.XLOOKUP($J3234,MSA_Title_List,MSA_Title_List!$A$2:$A$643,"",0),"")</f>
        <v/>
      </c>
    </row>
    <row r="3235" spans="2:11">
      <c r="B3235" s="78" t="str" cm="1">
        <f t="array" ref="B3235">IF(A3235="","",INDEX(CAGE,MATCH(A3235,Company_Name,0)))</f>
        <v/>
      </c>
      <c r="C3235" s="80" t="str" cm="1">
        <f t="array" ref="C3235">IF(A3235="","",INDEX(Prime_Sub,MATCH(A3235,Company_Name,0)))</f>
        <v/>
      </c>
      <c r="G3235" s="78" t="str" cm="1">
        <f t="array" ref="G3235">IF(F3235="","",INDEX(LCAT_ID,MATCH(F3235,LCAT_Name,0)))</f>
        <v/>
      </c>
      <c r="K3235" s="78" t="str">
        <f>IFERROR(_xlfn.XLOOKUP($J3235,MSA_Title_List,MSA_Title_List!$A$2:$A$643,"",0),"")</f>
        <v/>
      </c>
    </row>
    <row r="3236" spans="2:11">
      <c r="B3236" s="78" t="str" cm="1">
        <f t="array" ref="B3236">IF(A3236="","",INDEX(CAGE,MATCH(A3236,Company_Name,0)))</f>
        <v/>
      </c>
      <c r="C3236" s="80" t="str" cm="1">
        <f t="array" ref="C3236">IF(A3236="","",INDEX(Prime_Sub,MATCH(A3236,Company_Name,0)))</f>
        <v/>
      </c>
      <c r="G3236" s="78" t="str" cm="1">
        <f t="array" ref="G3236">IF(F3236="","",INDEX(LCAT_ID,MATCH(F3236,LCAT_Name,0)))</f>
        <v/>
      </c>
      <c r="K3236" s="78" t="str">
        <f>IFERROR(_xlfn.XLOOKUP($J3236,MSA_Title_List,MSA_Title_List!$A$2:$A$643,"",0),"")</f>
        <v/>
      </c>
    </row>
    <row r="3237" spans="2:11">
      <c r="B3237" s="78" t="str" cm="1">
        <f t="array" ref="B3237">IF(A3237="","",INDEX(CAGE,MATCH(A3237,Company_Name,0)))</f>
        <v/>
      </c>
      <c r="C3237" s="80" t="str" cm="1">
        <f t="array" ref="C3237">IF(A3237="","",INDEX(Prime_Sub,MATCH(A3237,Company_Name,0)))</f>
        <v/>
      </c>
      <c r="G3237" s="78" t="str" cm="1">
        <f t="array" ref="G3237">IF(F3237="","",INDEX(LCAT_ID,MATCH(F3237,LCAT_Name,0)))</f>
        <v/>
      </c>
      <c r="K3237" s="78" t="str">
        <f>IFERROR(_xlfn.XLOOKUP($J3237,MSA_Title_List,MSA_Title_List!$A$2:$A$643,"",0),"")</f>
        <v/>
      </c>
    </row>
    <row r="3238" spans="2:11">
      <c r="B3238" s="78" t="str" cm="1">
        <f t="array" ref="B3238">IF(A3238="","",INDEX(CAGE,MATCH(A3238,Company_Name,0)))</f>
        <v/>
      </c>
      <c r="C3238" s="80" t="str" cm="1">
        <f t="array" ref="C3238">IF(A3238="","",INDEX(Prime_Sub,MATCH(A3238,Company_Name,0)))</f>
        <v/>
      </c>
      <c r="G3238" s="78" t="str" cm="1">
        <f t="array" ref="G3238">IF(F3238="","",INDEX(LCAT_ID,MATCH(F3238,LCAT_Name,0)))</f>
        <v/>
      </c>
      <c r="K3238" s="78" t="str">
        <f>IFERROR(_xlfn.XLOOKUP($J3238,MSA_Title_List,MSA_Title_List!$A$2:$A$643,"",0),"")</f>
        <v/>
      </c>
    </row>
    <row r="3239" spans="2:11">
      <c r="B3239" s="78" t="str" cm="1">
        <f t="array" ref="B3239">IF(A3239="","",INDEX(CAGE,MATCH(A3239,Company_Name,0)))</f>
        <v/>
      </c>
      <c r="C3239" s="80" t="str" cm="1">
        <f t="array" ref="C3239">IF(A3239="","",INDEX(Prime_Sub,MATCH(A3239,Company_Name,0)))</f>
        <v/>
      </c>
      <c r="G3239" s="78" t="str" cm="1">
        <f t="array" ref="G3239">IF(F3239="","",INDEX(LCAT_ID,MATCH(F3239,LCAT_Name,0)))</f>
        <v/>
      </c>
      <c r="K3239" s="78" t="str">
        <f>IFERROR(_xlfn.XLOOKUP($J3239,MSA_Title_List,MSA_Title_List!$A$2:$A$643,"",0),"")</f>
        <v/>
      </c>
    </row>
    <row r="3240" spans="2:11">
      <c r="B3240" s="78" t="str" cm="1">
        <f t="array" ref="B3240">IF(A3240="","",INDEX(CAGE,MATCH(A3240,Company_Name,0)))</f>
        <v/>
      </c>
      <c r="C3240" s="80" t="str" cm="1">
        <f t="array" ref="C3240">IF(A3240="","",INDEX(Prime_Sub,MATCH(A3240,Company_Name,0)))</f>
        <v/>
      </c>
      <c r="G3240" s="78" t="str" cm="1">
        <f t="array" ref="G3240">IF(F3240="","",INDEX(LCAT_ID,MATCH(F3240,LCAT_Name,0)))</f>
        <v/>
      </c>
      <c r="K3240" s="78" t="str">
        <f>IFERROR(_xlfn.XLOOKUP($J3240,MSA_Title_List,MSA_Title_List!$A$2:$A$643,"",0),"")</f>
        <v/>
      </c>
    </row>
    <row r="3241" spans="2:11">
      <c r="B3241" s="78" t="str" cm="1">
        <f t="array" ref="B3241">IF(A3241="","",INDEX(CAGE,MATCH(A3241,Company_Name,0)))</f>
        <v/>
      </c>
      <c r="C3241" s="80" t="str" cm="1">
        <f t="array" ref="C3241">IF(A3241="","",INDEX(Prime_Sub,MATCH(A3241,Company_Name,0)))</f>
        <v/>
      </c>
      <c r="G3241" s="78" t="str" cm="1">
        <f t="array" ref="G3241">IF(F3241="","",INDEX(LCAT_ID,MATCH(F3241,LCAT_Name,0)))</f>
        <v/>
      </c>
      <c r="K3241" s="78" t="str">
        <f>IFERROR(_xlfn.XLOOKUP($J3241,MSA_Title_List,MSA_Title_List!$A$2:$A$643,"",0),"")</f>
        <v/>
      </c>
    </row>
    <row r="3242" spans="2:11">
      <c r="B3242" s="78" t="str" cm="1">
        <f t="array" ref="B3242">IF(A3242="","",INDEX(CAGE,MATCH(A3242,Company_Name,0)))</f>
        <v/>
      </c>
      <c r="C3242" s="80" t="str" cm="1">
        <f t="array" ref="C3242">IF(A3242="","",INDEX(Prime_Sub,MATCH(A3242,Company_Name,0)))</f>
        <v/>
      </c>
      <c r="G3242" s="78" t="str" cm="1">
        <f t="array" ref="G3242">IF(F3242="","",INDEX(LCAT_ID,MATCH(F3242,LCAT_Name,0)))</f>
        <v/>
      </c>
      <c r="K3242" s="78" t="str">
        <f>IFERROR(_xlfn.XLOOKUP($J3242,MSA_Title_List,MSA_Title_List!$A$2:$A$643,"",0),"")</f>
        <v/>
      </c>
    </row>
    <row r="3243" spans="2:11">
      <c r="B3243" s="78" t="str" cm="1">
        <f t="array" ref="B3243">IF(A3243="","",INDEX(CAGE,MATCH(A3243,Company_Name,0)))</f>
        <v/>
      </c>
      <c r="C3243" s="80" t="str" cm="1">
        <f t="array" ref="C3243">IF(A3243="","",INDEX(Prime_Sub,MATCH(A3243,Company_Name,0)))</f>
        <v/>
      </c>
      <c r="G3243" s="78" t="str" cm="1">
        <f t="array" ref="G3243">IF(F3243="","",INDEX(LCAT_ID,MATCH(F3243,LCAT_Name,0)))</f>
        <v/>
      </c>
      <c r="K3243" s="78" t="str">
        <f>IFERROR(_xlfn.XLOOKUP($J3243,MSA_Title_List,MSA_Title_List!$A$2:$A$643,"",0),"")</f>
        <v/>
      </c>
    </row>
    <row r="3244" spans="2:11">
      <c r="B3244" s="78" t="str" cm="1">
        <f t="array" ref="B3244">IF(A3244="","",INDEX(CAGE,MATCH(A3244,Company_Name,0)))</f>
        <v/>
      </c>
      <c r="C3244" s="80" t="str" cm="1">
        <f t="array" ref="C3244">IF(A3244="","",INDEX(Prime_Sub,MATCH(A3244,Company_Name,0)))</f>
        <v/>
      </c>
      <c r="G3244" s="78" t="str" cm="1">
        <f t="array" ref="G3244">IF(F3244="","",INDEX(LCAT_ID,MATCH(F3244,LCAT_Name,0)))</f>
        <v/>
      </c>
      <c r="K3244" s="78" t="str">
        <f>IFERROR(_xlfn.XLOOKUP($J3244,MSA_Title_List,MSA_Title_List!$A$2:$A$643,"",0),"")</f>
        <v/>
      </c>
    </row>
    <row r="3245" spans="2:11">
      <c r="B3245" s="78" t="str" cm="1">
        <f t="array" ref="B3245">IF(A3245="","",INDEX(CAGE,MATCH(A3245,Company_Name,0)))</f>
        <v/>
      </c>
      <c r="C3245" s="80" t="str" cm="1">
        <f t="array" ref="C3245">IF(A3245="","",INDEX(Prime_Sub,MATCH(A3245,Company_Name,0)))</f>
        <v/>
      </c>
      <c r="G3245" s="78" t="str" cm="1">
        <f t="array" ref="G3245">IF(F3245="","",INDEX(LCAT_ID,MATCH(F3245,LCAT_Name,0)))</f>
        <v/>
      </c>
      <c r="K3245" s="78" t="str">
        <f>IFERROR(_xlfn.XLOOKUP($J3245,MSA_Title_List,MSA_Title_List!$A$2:$A$643,"",0),"")</f>
        <v/>
      </c>
    </row>
    <row r="3246" spans="2:11">
      <c r="B3246" s="78" t="str" cm="1">
        <f t="array" ref="B3246">IF(A3246="","",INDEX(CAGE,MATCH(A3246,Company_Name,0)))</f>
        <v/>
      </c>
      <c r="C3246" s="80" t="str" cm="1">
        <f t="array" ref="C3246">IF(A3246="","",INDEX(Prime_Sub,MATCH(A3246,Company_Name,0)))</f>
        <v/>
      </c>
      <c r="G3246" s="78" t="str" cm="1">
        <f t="array" ref="G3246">IF(F3246="","",INDEX(LCAT_ID,MATCH(F3246,LCAT_Name,0)))</f>
        <v/>
      </c>
      <c r="K3246" s="78" t="str">
        <f>IFERROR(_xlfn.XLOOKUP($J3246,MSA_Title_List,MSA_Title_List!$A$2:$A$643,"",0),"")</f>
        <v/>
      </c>
    </row>
    <row r="3247" spans="2:11">
      <c r="B3247" s="78" t="str" cm="1">
        <f t="array" ref="B3247">IF(A3247="","",INDEX(CAGE,MATCH(A3247,Company_Name,0)))</f>
        <v/>
      </c>
      <c r="C3247" s="80" t="str" cm="1">
        <f t="array" ref="C3247">IF(A3247="","",INDEX(Prime_Sub,MATCH(A3247,Company_Name,0)))</f>
        <v/>
      </c>
      <c r="G3247" s="78" t="str" cm="1">
        <f t="array" ref="G3247">IF(F3247="","",INDEX(LCAT_ID,MATCH(F3247,LCAT_Name,0)))</f>
        <v/>
      </c>
      <c r="K3247" s="78" t="str">
        <f>IFERROR(_xlfn.XLOOKUP($J3247,MSA_Title_List,MSA_Title_List!$A$2:$A$643,"",0),"")</f>
        <v/>
      </c>
    </row>
    <row r="3248" spans="2:11">
      <c r="B3248" s="78" t="str" cm="1">
        <f t="array" ref="B3248">IF(A3248="","",INDEX(CAGE,MATCH(A3248,Company_Name,0)))</f>
        <v/>
      </c>
      <c r="C3248" s="80" t="str" cm="1">
        <f t="array" ref="C3248">IF(A3248="","",INDEX(Prime_Sub,MATCH(A3248,Company_Name,0)))</f>
        <v/>
      </c>
      <c r="G3248" s="78" t="str" cm="1">
        <f t="array" ref="G3248">IF(F3248="","",INDEX(LCAT_ID,MATCH(F3248,LCAT_Name,0)))</f>
        <v/>
      </c>
      <c r="K3248" s="78" t="str">
        <f>IFERROR(_xlfn.XLOOKUP($J3248,MSA_Title_List,MSA_Title_List!$A$2:$A$643,"",0),"")</f>
        <v/>
      </c>
    </row>
    <row r="3249" spans="2:11">
      <c r="B3249" s="78" t="str" cm="1">
        <f t="array" ref="B3249">IF(A3249="","",INDEX(CAGE,MATCH(A3249,Company_Name,0)))</f>
        <v/>
      </c>
      <c r="C3249" s="80" t="str" cm="1">
        <f t="array" ref="C3249">IF(A3249="","",INDEX(Prime_Sub,MATCH(A3249,Company_Name,0)))</f>
        <v/>
      </c>
      <c r="G3249" s="78" t="str" cm="1">
        <f t="array" ref="G3249">IF(F3249="","",INDEX(LCAT_ID,MATCH(F3249,LCAT_Name,0)))</f>
        <v/>
      </c>
      <c r="K3249" s="78" t="str">
        <f>IFERROR(_xlfn.XLOOKUP($J3249,MSA_Title_List,MSA_Title_List!$A$2:$A$643,"",0),"")</f>
        <v/>
      </c>
    </row>
    <row r="3250" spans="2:11">
      <c r="B3250" s="78" t="str" cm="1">
        <f t="array" ref="B3250">IF(A3250="","",INDEX(CAGE,MATCH(A3250,Company_Name,0)))</f>
        <v/>
      </c>
      <c r="C3250" s="80" t="str" cm="1">
        <f t="array" ref="C3250">IF(A3250="","",INDEX(Prime_Sub,MATCH(A3250,Company_Name,0)))</f>
        <v/>
      </c>
      <c r="G3250" s="78" t="str" cm="1">
        <f t="array" ref="G3250">IF(F3250="","",INDEX(LCAT_ID,MATCH(F3250,LCAT_Name,0)))</f>
        <v/>
      </c>
      <c r="K3250" s="78" t="str">
        <f>IFERROR(_xlfn.XLOOKUP($J3250,MSA_Title_List,MSA_Title_List!$A$2:$A$643,"",0),"")</f>
        <v/>
      </c>
    </row>
    <row r="3251" spans="2:11">
      <c r="B3251" s="78" t="str" cm="1">
        <f t="array" ref="B3251">IF(A3251="","",INDEX(CAGE,MATCH(A3251,Company_Name,0)))</f>
        <v/>
      </c>
      <c r="C3251" s="80" t="str" cm="1">
        <f t="array" ref="C3251">IF(A3251="","",INDEX(Prime_Sub,MATCH(A3251,Company_Name,0)))</f>
        <v/>
      </c>
      <c r="G3251" s="78" t="str" cm="1">
        <f t="array" ref="G3251">IF(F3251="","",INDEX(LCAT_ID,MATCH(F3251,LCAT_Name,0)))</f>
        <v/>
      </c>
      <c r="K3251" s="78" t="str">
        <f>IFERROR(_xlfn.XLOOKUP($J3251,MSA_Title_List,MSA_Title_List!$A$2:$A$643,"",0),"")</f>
        <v/>
      </c>
    </row>
    <row r="3252" spans="2:11">
      <c r="B3252" s="78" t="str" cm="1">
        <f t="array" ref="B3252">IF(A3252="","",INDEX(CAGE,MATCH(A3252,Company_Name,0)))</f>
        <v/>
      </c>
      <c r="C3252" s="80" t="str" cm="1">
        <f t="array" ref="C3252">IF(A3252="","",INDEX(Prime_Sub,MATCH(A3252,Company_Name,0)))</f>
        <v/>
      </c>
      <c r="G3252" s="78" t="str" cm="1">
        <f t="array" ref="G3252">IF(F3252="","",INDEX(LCAT_ID,MATCH(F3252,LCAT_Name,0)))</f>
        <v/>
      </c>
      <c r="K3252" s="78" t="str">
        <f>IFERROR(_xlfn.XLOOKUP($J3252,MSA_Title_List,MSA_Title_List!$A$2:$A$643,"",0),"")</f>
        <v/>
      </c>
    </row>
    <row r="3253" spans="2:11">
      <c r="B3253" s="78" t="str" cm="1">
        <f t="array" ref="B3253">IF(A3253="","",INDEX(CAGE,MATCH(A3253,Company_Name,0)))</f>
        <v/>
      </c>
      <c r="C3253" s="80" t="str" cm="1">
        <f t="array" ref="C3253">IF(A3253="","",INDEX(Prime_Sub,MATCH(A3253,Company_Name,0)))</f>
        <v/>
      </c>
      <c r="G3253" s="78" t="str" cm="1">
        <f t="array" ref="G3253">IF(F3253="","",INDEX(LCAT_ID,MATCH(F3253,LCAT_Name,0)))</f>
        <v/>
      </c>
      <c r="K3253" s="78" t="str">
        <f>IFERROR(_xlfn.XLOOKUP($J3253,MSA_Title_List,MSA_Title_List!$A$2:$A$643,"",0),"")</f>
        <v/>
      </c>
    </row>
    <row r="3254" spans="2:11">
      <c r="B3254" s="78" t="str" cm="1">
        <f t="array" ref="B3254">IF(A3254="","",INDEX(CAGE,MATCH(A3254,Company_Name,0)))</f>
        <v/>
      </c>
      <c r="C3254" s="80" t="str" cm="1">
        <f t="array" ref="C3254">IF(A3254="","",INDEX(Prime_Sub,MATCH(A3254,Company_Name,0)))</f>
        <v/>
      </c>
      <c r="G3254" s="78" t="str" cm="1">
        <f t="array" ref="G3254">IF(F3254="","",INDEX(LCAT_ID,MATCH(F3254,LCAT_Name,0)))</f>
        <v/>
      </c>
      <c r="K3254" s="78" t="str">
        <f>IFERROR(_xlfn.XLOOKUP($J3254,MSA_Title_List,MSA_Title_List!$A$2:$A$643,"",0),"")</f>
        <v/>
      </c>
    </row>
    <row r="3255" spans="2:11">
      <c r="B3255" s="78" t="str" cm="1">
        <f t="array" ref="B3255">IF(A3255="","",INDEX(CAGE,MATCH(A3255,Company_Name,0)))</f>
        <v/>
      </c>
      <c r="C3255" s="80" t="str" cm="1">
        <f t="array" ref="C3255">IF(A3255="","",INDEX(Prime_Sub,MATCH(A3255,Company_Name,0)))</f>
        <v/>
      </c>
      <c r="G3255" s="78" t="str" cm="1">
        <f t="array" ref="G3255">IF(F3255="","",INDEX(LCAT_ID,MATCH(F3255,LCAT_Name,0)))</f>
        <v/>
      </c>
      <c r="K3255" s="78" t="str">
        <f>IFERROR(_xlfn.XLOOKUP($J3255,MSA_Title_List,MSA_Title_List!$A$2:$A$643,"",0),"")</f>
        <v/>
      </c>
    </row>
    <row r="3256" spans="2:11">
      <c r="B3256" s="78" t="str" cm="1">
        <f t="array" ref="B3256">IF(A3256="","",INDEX(CAGE,MATCH(A3256,Company_Name,0)))</f>
        <v/>
      </c>
      <c r="C3256" s="80" t="str" cm="1">
        <f t="array" ref="C3256">IF(A3256="","",INDEX(Prime_Sub,MATCH(A3256,Company_Name,0)))</f>
        <v/>
      </c>
      <c r="G3256" s="78" t="str" cm="1">
        <f t="array" ref="G3256">IF(F3256="","",INDEX(LCAT_ID,MATCH(F3256,LCAT_Name,0)))</f>
        <v/>
      </c>
      <c r="K3256" s="78" t="str">
        <f>IFERROR(_xlfn.XLOOKUP($J3256,MSA_Title_List,MSA_Title_List!$A$2:$A$643,"",0),"")</f>
        <v/>
      </c>
    </row>
    <row r="3257" spans="2:11">
      <c r="B3257" s="78" t="str" cm="1">
        <f t="array" ref="B3257">IF(A3257="","",INDEX(CAGE,MATCH(A3257,Company_Name,0)))</f>
        <v/>
      </c>
      <c r="C3257" s="80" t="str" cm="1">
        <f t="array" ref="C3257">IF(A3257="","",INDEX(Prime_Sub,MATCH(A3257,Company_Name,0)))</f>
        <v/>
      </c>
      <c r="G3257" s="78" t="str" cm="1">
        <f t="array" ref="G3257">IF(F3257="","",INDEX(LCAT_ID,MATCH(F3257,LCAT_Name,0)))</f>
        <v/>
      </c>
      <c r="K3257" s="78" t="str">
        <f>IFERROR(_xlfn.XLOOKUP($J3257,MSA_Title_List,MSA_Title_List!$A$2:$A$643,"",0),"")</f>
        <v/>
      </c>
    </row>
    <row r="3258" spans="2:11">
      <c r="B3258" s="78" t="str" cm="1">
        <f t="array" ref="B3258">IF(A3258="","",INDEX(CAGE,MATCH(A3258,Company_Name,0)))</f>
        <v/>
      </c>
      <c r="C3258" s="80" t="str" cm="1">
        <f t="array" ref="C3258">IF(A3258="","",INDEX(Prime_Sub,MATCH(A3258,Company_Name,0)))</f>
        <v/>
      </c>
      <c r="G3258" s="78" t="str" cm="1">
        <f t="array" ref="G3258">IF(F3258="","",INDEX(LCAT_ID,MATCH(F3258,LCAT_Name,0)))</f>
        <v/>
      </c>
      <c r="K3258" s="78" t="str">
        <f>IFERROR(_xlfn.XLOOKUP($J3258,MSA_Title_List,MSA_Title_List!$A$2:$A$643,"",0),"")</f>
        <v/>
      </c>
    </row>
    <row r="3259" spans="2:11">
      <c r="B3259" s="78" t="str" cm="1">
        <f t="array" ref="B3259">IF(A3259="","",INDEX(CAGE,MATCH(A3259,Company_Name,0)))</f>
        <v/>
      </c>
      <c r="C3259" s="80" t="str" cm="1">
        <f t="array" ref="C3259">IF(A3259="","",INDEX(Prime_Sub,MATCH(A3259,Company_Name,0)))</f>
        <v/>
      </c>
      <c r="G3259" s="78" t="str" cm="1">
        <f t="array" ref="G3259">IF(F3259="","",INDEX(LCAT_ID,MATCH(F3259,LCAT_Name,0)))</f>
        <v/>
      </c>
      <c r="K3259" s="78" t="str">
        <f>IFERROR(_xlfn.XLOOKUP($J3259,MSA_Title_List,MSA_Title_List!$A$2:$A$643,"",0),"")</f>
        <v/>
      </c>
    </row>
    <row r="3260" spans="2:11">
      <c r="B3260" s="78" t="str" cm="1">
        <f t="array" ref="B3260">IF(A3260="","",INDEX(CAGE,MATCH(A3260,Company_Name,0)))</f>
        <v/>
      </c>
      <c r="C3260" s="80" t="str" cm="1">
        <f t="array" ref="C3260">IF(A3260="","",INDEX(Prime_Sub,MATCH(A3260,Company_Name,0)))</f>
        <v/>
      </c>
      <c r="G3260" s="78" t="str" cm="1">
        <f t="array" ref="G3260">IF(F3260="","",INDEX(LCAT_ID,MATCH(F3260,LCAT_Name,0)))</f>
        <v/>
      </c>
      <c r="K3260" s="78" t="str">
        <f>IFERROR(_xlfn.XLOOKUP($J3260,MSA_Title_List,MSA_Title_List!$A$2:$A$643,"",0),"")</f>
        <v/>
      </c>
    </row>
    <row r="3261" spans="2:11">
      <c r="B3261" s="78" t="str" cm="1">
        <f t="array" ref="B3261">IF(A3261="","",INDEX(CAGE,MATCH(A3261,Company_Name,0)))</f>
        <v/>
      </c>
      <c r="C3261" s="80" t="str" cm="1">
        <f t="array" ref="C3261">IF(A3261="","",INDEX(Prime_Sub,MATCH(A3261,Company_Name,0)))</f>
        <v/>
      </c>
      <c r="G3261" s="78" t="str" cm="1">
        <f t="array" ref="G3261">IF(F3261="","",INDEX(LCAT_ID,MATCH(F3261,LCAT_Name,0)))</f>
        <v/>
      </c>
      <c r="K3261" s="78" t="str">
        <f>IFERROR(_xlfn.XLOOKUP($J3261,MSA_Title_List,MSA_Title_List!$A$2:$A$643,"",0),"")</f>
        <v/>
      </c>
    </row>
    <row r="3262" spans="2:11">
      <c r="B3262" s="78" t="str" cm="1">
        <f t="array" ref="B3262">IF(A3262="","",INDEX(CAGE,MATCH(A3262,Company_Name,0)))</f>
        <v/>
      </c>
      <c r="C3262" s="80" t="str" cm="1">
        <f t="array" ref="C3262">IF(A3262="","",INDEX(Prime_Sub,MATCH(A3262,Company_Name,0)))</f>
        <v/>
      </c>
      <c r="G3262" s="78" t="str" cm="1">
        <f t="array" ref="G3262">IF(F3262="","",INDEX(LCAT_ID,MATCH(F3262,LCAT_Name,0)))</f>
        <v/>
      </c>
      <c r="K3262" s="78" t="str">
        <f>IFERROR(_xlfn.XLOOKUP($J3262,MSA_Title_List,MSA_Title_List!$A$2:$A$643,"",0),"")</f>
        <v/>
      </c>
    </row>
    <row r="3263" spans="2:11">
      <c r="B3263" s="78" t="str" cm="1">
        <f t="array" ref="B3263">IF(A3263="","",INDEX(CAGE,MATCH(A3263,Company_Name,0)))</f>
        <v/>
      </c>
      <c r="C3263" s="80" t="str" cm="1">
        <f t="array" ref="C3263">IF(A3263="","",INDEX(Prime_Sub,MATCH(A3263,Company_Name,0)))</f>
        <v/>
      </c>
      <c r="G3263" s="78" t="str" cm="1">
        <f t="array" ref="G3263">IF(F3263="","",INDEX(LCAT_ID,MATCH(F3263,LCAT_Name,0)))</f>
        <v/>
      </c>
      <c r="K3263" s="78" t="str">
        <f>IFERROR(_xlfn.XLOOKUP($J3263,MSA_Title_List,MSA_Title_List!$A$2:$A$643,"",0),"")</f>
        <v/>
      </c>
    </row>
    <row r="3264" spans="2:11">
      <c r="B3264" s="78" t="str" cm="1">
        <f t="array" ref="B3264">IF(A3264="","",INDEX(CAGE,MATCH(A3264,Company_Name,0)))</f>
        <v/>
      </c>
      <c r="C3264" s="80" t="str" cm="1">
        <f t="array" ref="C3264">IF(A3264="","",INDEX(Prime_Sub,MATCH(A3264,Company_Name,0)))</f>
        <v/>
      </c>
      <c r="G3264" s="78" t="str" cm="1">
        <f t="array" ref="G3264">IF(F3264="","",INDEX(LCAT_ID,MATCH(F3264,LCAT_Name,0)))</f>
        <v/>
      </c>
      <c r="K3264" s="78" t="str">
        <f>IFERROR(_xlfn.XLOOKUP($J3264,MSA_Title_List,MSA_Title_List!$A$2:$A$643,"",0),"")</f>
        <v/>
      </c>
    </row>
    <row r="3265" spans="2:11">
      <c r="B3265" s="78" t="str" cm="1">
        <f t="array" ref="B3265">IF(A3265="","",INDEX(CAGE,MATCH(A3265,Company_Name,0)))</f>
        <v/>
      </c>
      <c r="C3265" s="80" t="str" cm="1">
        <f t="array" ref="C3265">IF(A3265="","",INDEX(Prime_Sub,MATCH(A3265,Company_Name,0)))</f>
        <v/>
      </c>
      <c r="G3265" s="78" t="str" cm="1">
        <f t="array" ref="G3265">IF(F3265="","",INDEX(LCAT_ID,MATCH(F3265,LCAT_Name,0)))</f>
        <v/>
      </c>
      <c r="K3265" s="78" t="str">
        <f>IFERROR(_xlfn.XLOOKUP($J3265,MSA_Title_List,MSA_Title_List!$A$2:$A$643,"",0),"")</f>
        <v/>
      </c>
    </row>
    <row r="3266" spans="2:11">
      <c r="B3266" s="78" t="str" cm="1">
        <f t="array" ref="B3266">IF(A3266="","",INDEX(CAGE,MATCH(A3266,Company_Name,0)))</f>
        <v/>
      </c>
      <c r="C3266" s="80" t="str" cm="1">
        <f t="array" ref="C3266">IF(A3266="","",INDEX(Prime_Sub,MATCH(A3266,Company_Name,0)))</f>
        <v/>
      </c>
      <c r="G3266" s="78" t="str" cm="1">
        <f t="array" ref="G3266">IF(F3266="","",INDEX(LCAT_ID,MATCH(F3266,LCAT_Name,0)))</f>
        <v/>
      </c>
      <c r="K3266" s="78" t="str">
        <f>IFERROR(_xlfn.XLOOKUP($J3266,MSA_Title_List,MSA_Title_List!$A$2:$A$643,"",0),"")</f>
        <v/>
      </c>
    </row>
    <row r="3267" spans="2:11">
      <c r="B3267" s="78" t="str" cm="1">
        <f t="array" ref="B3267">IF(A3267="","",INDEX(CAGE,MATCH(A3267,Company_Name,0)))</f>
        <v/>
      </c>
      <c r="C3267" s="80" t="str" cm="1">
        <f t="array" ref="C3267">IF(A3267="","",INDEX(Prime_Sub,MATCH(A3267,Company_Name,0)))</f>
        <v/>
      </c>
      <c r="G3267" s="78" t="str" cm="1">
        <f t="array" ref="G3267">IF(F3267="","",INDEX(LCAT_ID,MATCH(F3267,LCAT_Name,0)))</f>
        <v/>
      </c>
      <c r="K3267" s="78" t="str">
        <f>IFERROR(_xlfn.XLOOKUP($J3267,MSA_Title_List,MSA_Title_List!$A$2:$A$643,"",0),"")</f>
        <v/>
      </c>
    </row>
    <row r="3268" spans="2:11">
      <c r="B3268" s="78" t="str" cm="1">
        <f t="array" ref="B3268">IF(A3268="","",INDEX(CAGE,MATCH(A3268,Company_Name,0)))</f>
        <v/>
      </c>
      <c r="C3268" s="80" t="str" cm="1">
        <f t="array" ref="C3268">IF(A3268="","",INDEX(Prime_Sub,MATCH(A3268,Company_Name,0)))</f>
        <v/>
      </c>
      <c r="G3268" s="78" t="str" cm="1">
        <f t="array" ref="G3268">IF(F3268="","",INDEX(LCAT_ID,MATCH(F3268,LCAT_Name,0)))</f>
        <v/>
      </c>
      <c r="K3268" s="78" t="str">
        <f>IFERROR(_xlfn.XLOOKUP($J3268,MSA_Title_List,MSA_Title_List!$A$2:$A$643,"",0),"")</f>
        <v/>
      </c>
    </row>
    <row r="3269" spans="2:11">
      <c r="B3269" s="78" t="str" cm="1">
        <f t="array" ref="B3269">IF(A3269="","",INDEX(CAGE,MATCH(A3269,Company_Name,0)))</f>
        <v/>
      </c>
      <c r="C3269" s="80" t="str" cm="1">
        <f t="array" ref="C3269">IF(A3269="","",INDEX(Prime_Sub,MATCH(A3269,Company_Name,0)))</f>
        <v/>
      </c>
      <c r="G3269" s="78" t="str" cm="1">
        <f t="array" ref="G3269">IF(F3269="","",INDEX(LCAT_ID,MATCH(F3269,LCAT_Name,0)))</f>
        <v/>
      </c>
      <c r="K3269" s="78" t="str">
        <f>IFERROR(_xlfn.XLOOKUP($J3269,MSA_Title_List,MSA_Title_List!$A$2:$A$643,"",0),"")</f>
        <v/>
      </c>
    </row>
    <row r="3270" spans="2:11">
      <c r="B3270" s="78" t="str" cm="1">
        <f t="array" ref="B3270">IF(A3270="","",INDEX(CAGE,MATCH(A3270,Company_Name,0)))</f>
        <v/>
      </c>
      <c r="C3270" s="80" t="str" cm="1">
        <f t="array" ref="C3270">IF(A3270="","",INDEX(Prime_Sub,MATCH(A3270,Company_Name,0)))</f>
        <v/>
      </c>
      <c r="G3270" s="78" t="str" cm="1">
        <f t="array" ref="G3270">IF(F3270="","",INDEX(LCAT_ID,MATCH(F3270,LCAT_Name,0)))</f>
        <v/>
      </c>
      <c r="K3270" s="78" t="str">
        <f>IFERROR(_xlfn.XLOOKUP($J3270,MSA_Title_List,MSA_Title_List!$A$2:$A$643,"",0),"")</f>
        <v/>
      </c>
    </row>
    <row r="3271" spans="2:11">
      <c r="B3271" s="78" t="str" cm="1">
        <f t="array" ref="B3271">IF(A3271="","",INDEX(CAGE,MATCH(A3271,Company_Name,0)))</f>
        <v/>
      </c>
      <c r="C3271" s="80" t="str" cm="1">
        <f t="array" ref="C3271">IF(A3271="","",INDEX(Prime_Sub,MATCH(A3271,Company_Name,0)))</f>
        <v/>
      </c>
      <c r="G3271" s="78" t="str" cm="1">
        <f t="array" ref="G3271">IF(F3271="","",INDEX(LCAT_ID,MATCH(F3271,LCAT_Name,0)))</f>
        <v/>
      </c>
      <c r="K3271" s="78" t="str">
        <f>IFERROR(_xlfn.XLOOKUP($J3271,MSA_Title_List,MSA_Title_List!$A$2:$A$643,"",0),"")</f>
        <v/>
      </c>
    </row>
    <row r="3272" spans="2:11">
      <c r="B3272" s="78" t="str" cm="1">
        <f t="array" ref="B3272">IF(A3272="","",INDEX(CAGE,MATCH(A3272,Company_Name,0)))</f>
        <v/>
      </c>
      <c r="C3272" s="80" t="str" cm="1">
        <f t="array" ref="C3272">IF(A3272="","",INDEX(Prime_Sub,MATCH(A3272,Company_Name,0)))</f>
        <v/>
      </c>
      <c r="G3272" s="78" t="str" cm="1">
        <f t="array" ref="G3272">IF(F3272="","",INDEX(LCAT_ID,MATCH(F3272,LCAT_Name,0)))</f>
        <v/>
      </c>
      <c r="K3272" s="78" t="str">
        <f>IFERROR(_xlfn.XLOOKUP($J3272,MSA_Title_List,MSA_Title_List!$A$2:$A$643,"",0),"")</f>
        <v/>
      </c>
    </row>
    <row r="3273" spans="2:11">
      <c r="B3273" s="78" t="str" cm="1">
        <f t="array" ref="B3273">IF(A3273="","",INDEX(CAGE,MATCH(A3273,Company_Name,0)))</f>
        <v/>
      </c>
      <c r="C3273" s="80" t="str" cm="1">
        <f t="array" ref="C3273">IF(A3273="","",INDEX(Prime_Sub,MATCH(A3273,Company_Name,0)))</f>
        <v/>
      </c>
      <c r="G3273" s="78" t="str" cm="1">
        <f t="array" ref="G3273">IF(F3273="","",INDEX(LCAT_ID,MATCH(F3273,LCAT_Name,0)))</f>
        <v/>
      </c>
      <c r="K3273" s="78" t="str">
        <f>IFERROR(_xlfn.XLOOKUP($J3273,MSA_Title_List,MSA_Title_List!$A$2:$A$643,"",0),"")</f>
        <v/>
      </c>
    </row>
    <row r="3274" spans="2:11">
      <c r="B3274" s="78" t="str" cm="1">
        <f t="array" ref="B3274">IF(A3274="","",INDEX(CAGE,MATCH(A3274,Company_Name,0)))</f>
        <v/>
      </c>
      <c r="C3274" s="80" t="str" cm="1">
        <f t="array" ref="C3274">IF(A3274="","",INDEX(Prime_Sub,MATCH(A3274,Company_Name,0)))</f>
        <v/>
      </c>
      <c r="G3274" s="78" t="str" cm="1">
        <f t="array" ref="G3274">IF(F3274="","",INDEX(LCAT_ID,MATCH(F3274,LCAT_Name,0)))</f>
        <v/>
      </c>
      <c r="K3274" s="78" t="str">
        <f>IFERROR(_xlfn.XLOOKUP($J3274,MSA_Title_List,MSA_Title_List!$A$2:$A$643,"",0),"")</f>
        <v/>
      </c>
    </row>
    <row r="3275" spans="2:11">
      <c r="B3275" s="78" t="str" cm="1">
        <f t="array" ref="B3275">IF(A3275="","",INDEX(CAGE,MATCH(A3275,Company_Name,0)))</f>
        <v/>
      </c>
      <c r="C3275" s="80" t="str" cm="1">
        <f t="array" ref="C3275">IF(A3275="","",INDEX(Prime_Sub,MATCH(A3275,Company_Name,0)))</f>
        <v/>
      </c>
      <c r="G3275" s="78" t="str" cm="1">
        <f t="array" ref="G3275">IF(F3275="","",INDEX(LCAT_ID,MATCH(F3275,LCAT_Name,0)))</f>
        <v/>
      </c>
      <c r="K3275" s="78" t="str">
        <f>IFERROR(_xlfn.XLOOKUP($J3275,MSA_Title_List,MSA_Title_List!$A$2:$A$643,"",0),"")</f>
        <v/>
      </c>
    </row>
    <row r="3276" spans="2:11">
      <c r="B3276" s="78" t="str" cm="1">
        <f t="array" ref="B3276">IF(A3276="","",INDEX(CAGE,MATCH(A3276,Company_Name,0)))</f>
        <v/>
      </c>
      <c r="C3276" s="80" t="str" cm="1">
        <f t="array" ref="C3276">IF(A3276="","",INDEX(Prime_Sub,MATCH(A3276,Company_Name,0)))</f>
        <v/>
      </c>
      <c r="G3276" s="78" t="str" cm="1">
        <f t="array" ref="G3276">IF(F3276="","",INDEX(LCAT_ID,MATCH(F3276,LCAT_Name,0)))</f>
        <v/>
      </c>
      <c r="K3276" s="78" t="str">
        <f>IFERROR(_xlfn.XLOOKUP($J3276,MSA_Title_List,MSA_Title_List!$A$2:$A$643,"",0),"")</f>
        <v/>
      </c>
    </row>
    <row r="3277" spans="2:11">
      <c r="B3277" s="78" t="str" cm="1">
        <f t="array" ref="B3277">IF(A3277="","",INDEX(CAGE,MATCH(A3277,Company_Name,0)))</f>
        <v/>
      </c>
      <c r="C3277" s="80" t="str" cm="1">
        <f t="array" ref="C3277">IF(A3277="","",INDEX(Prime_Sub,MATCH(A3277,Company_Name,0)))</f>
        <v/>
      </c>
      <c r="G3277" s="78" t="str" cm="1">
        <f t="array" ref="G3277">IF(F3277="","",INDEX(LCAT_ID,MATCH(F3277,LCAT_Name,0)))</f>
        <v/>
      </c>
      <c r="K3277" s="78" t="str">
        <f>IFERROR(_xlfn.XLOOKUP($J3277,MSA_Title_List,MSA_Title_List!$A$2:$A$643,"",0),"")</f>
        <v/>
      </c>
    </row>
    <row r="3278" spans="2:11">
      <c r="B3278" s="78" t="str" cm="1">
        <f t="array" ref="B3278">IF(A3278="","",INDEX(CAGE,MATCH(A3278,Company_Name,0)))</f>
        <v/>
      </c>
      <c r="C3278" s="80" t="str" cm="1">
        <f t="array" ref="C3278">IF(A3278="","",INDEX(Prime_Sub,MATCH(A3278,Company_Name,0)))</f>
        <v/>
      </c>
      <c r="G3278" s="78" t="str" cm="1">
        <f t="array" ref="G3278">IF(F3278="","",INDEX(LCAT_ID,MATCH(F3278,LCAT_Name,0)))</f>
        <v/>
      </c>
      <c r="K3278" s="78" t="str">
        <f>IFERROR(_xlfn.XLOOKUP($J3278,MSA_Title_List,MSA_Title_List!$A$2:$A$643,"",0),"")</f>
        <v/>
      </c>
    </row>
    <row r="3279" spans="2:11">
      <c r="B3279" s="78" t="str" cm="1">
        <f t="array" ref="B3279">IF(A3279="","",INDEX(CAGE,MATCH(A3279,Company_Name,0)))</f>
        <v/>
      </c>
      <c r="C3279" s="80" t="str" cm="1">
        <f t="array" ref="C3279">IF(A3279="","",INDEX(Prime_Sub,MATCH(A3279,Company_Name,0)))</f>
        <v/>
      </c>
      <c r="G3279" s="78" t="str" cm="1">
        <f t="array" ref="G3279">IF(F3279="","",INDEX(LCAT_ID,MATCH(F3279,LCAT_Name,0)))</f>
        <v/>
      </c>
      <c r="K3279" s="78" t="str">
        <f>IFERROR(_xlfn.XLOOKUP($J3279,MSA_Title_List,MSA_Title_List!$A$2:$A$643,"",0),"")</f>
        <v/>
      </c>
    </row>
    <row r="3280" spans="2:11">
      <c r="B3280" s="78" t="str" cm="1">
        <f t="array" ref="B3280">IF(A3280="","",INDEX(CAGE,MATCH(A3280,Company_Name,0)))</f>
        <v/>
      </c>
      <c r="C3280" s="80" t="str" cm="1">
        <f t="array" ref="C3280">IF(A3280="","",INDEX(Prime_Sub,MATCH(A3280,Company_Name,0)))</f>
        <v/>
      </c>
      <c r="G3280" s="78" t="str" cm="1">
        <f t="array" ref="G3280">IF(F3280="","",INDEX(LCAT_ID,MATCH(F3280,LCAT_Name,0)))</f>
        <v/>
      </c>
      <c r="K3280" s="78" t="str">
        <f>IFERROR(_xlfn.XLOOKUP($J3280,MSA_Title_List,MSA_Title_List!$A$2:$A$643,"",0),"")</f>
        <v/>
      </c>
    </row>
    <row r="3281" spans="2:11">
      <c r="B3281" s="78" t="str" cm="1">
        <f t="array" ref="B3281">IF(A3281="","",INDEX(CAGE,MATCH(A3281,Company_Name,0)))</f>
        <v/>
      </c>
      <c r="C3281" s="80" t="str" cm="1">
        <f t="array" ref="C3281">IF(A3281="","",INDEX(Prime_Sub,MATCH(A3281,Company_Name,0)))</f>
        <v/>
      </c>
      <c r="G3281" s="78" t="str" cm="1">
        <f t="array" ref="G3281">IF(F3281="","",INDEX(LCAT_ID,MATCH(F3281,LCAT_Name,0)))</f>
        <v/>
      </c>
      <c r="K3281" s="78" t="str">
        <f>IFERROR(_xlfn.XLOOKUP($J3281,MSA_Title_List,MSA_Title_List!$A$2:$A$643,"",0),"")</f>
        <v/>
      </c>
    </row>
    <row r="3282" spans="2:11">
      <c r="B3282" s="78" t="str" cm="1">
        <f t="array" ref="B3282">IF(A3282="","",INDEX(CAGE,MATCH(A3282,Company_Name,0)))</f>
        <v/>
      </c>
      <c r="C3282" s="80" t="str" cm="1">
        <f t="array" ref="C3282">IF(A3282="","",INDEX(Prime_Sub,MATCH(A3282,Company_Name,0)))</f>
        <v/>
      </c>
      <c r="G3282" s="78" t="str" cm="1">
        <f t="array" ref="G3282">IF(F3282="","",INDEX(LCAT_ID,MATCH(F3282,LCAT_Name,0)))</f>
        <v/>
      </c>
      <c r="K3282" s="78" t="str">
        <f>IFERROR(_xlfn.XLOOKUP($J3282,MSA_Title_List,MSA_Title_List!$A$2:$A$643,"",0),"")</f>
        <v/>
      </c>
    </row>
    <row r="3283" spans="2:11">
      <c r="B3283" s="78" t="str" cm="1">
        <f t="array" ref="B3283">IF(A3283="","",INDEX(CAGE,MATCH(A3283,Company_Name,0)))</f>
        <v/>
      </c>
      <c r="C3283" s="80" t="str" cm="1">
        <f t="array" ref="C3283">IF(A3283="","",INDEX(Prime_Sub,MATCH(A3283,Company_Name,0)))</f>
        <v/>
      </c>
      <c r="G3283" s="78" t="str" cm="1">
        <f t="array" ref="G3283">IF(F3283="","",INDEX(LCAT_ID,MATCH(F3283,LCAT_Name,0)))</f>
        <v/>
      </c>
      <c r="K3283" s="78" t="str">
        <f>IFERROR(_xlfn.XLOOKUP($J3283,MSA_Title_List,MSA_Title_List!$A$2:$A$643,"",0),"")</f>
        <v/>
      </c>
    </row>
    <row r="3284" spans="2:11">
      <c r="B3284" s="78" t="str" cm="1">
        <f t="array" ref="B3284">IF(A3284="","",INDEX(CAGE,MATCH(A3284,Company_Name,0)))</f>
        <v/>
      </c>
      <c r="C3284" s="80" t="str" cm="1">
        <f t="array" ref="C3284">IF(A3284="","",INDEX(Prime_Sub,MATCH(A3284,Company_Name,0)))</f>
        <v/>
      </c>
      <c r="G3284" s="78" t="str" cm="1">
        <f t="array" ref="G3284">IF(F3284="","",INDEX(LCAT_ID,MATCH(F3284,LCAT_Name,0)))</f>
        <v/>
      </c>
      <c r="K3284" s="78" t="str">
        <f>IFERROR(_xlfn.XLOOKUP($J3284,MSA_Title_List,MSA_Title_List!$A$2:$A$643,"",0),"")</f>
        <v/>
      </c>
    </row>
    <row r="3285" spans="2:11">
      <c r="B3285" s="78" t="str" cm="1">
        <f t="array" ref="B3285">IF(A3285="","",INDEX(CAGE,MATCH(A3285,Company_Name,0)))</f>
        <v/>
      </c>
      <c r="C3285" s="80" t="str" cm="1">
        <f t="array" ref="C3285">IF(A3285="","",INDEX(Prime_Sub,MATCH(A3285,Company_Name,0)))</f>
        <v/>
      </c>
      <c r="G3285" s="78" t="str" cm="1">
        <f t="array" ref="G3285">IF(F3285="","",INDEX(LCAT_ID,MATCH(F3285,LCAT_Name,0)))</f>
        <v/>
      </c>
      <c r="K3285" s="78" t="str">
        <f>IFERROR(_xlfn.XLOOKUP($J3285,MSA_Title_List,MSA_Title_List!$A$2:$A$643,"",0),"")</f>
        <v/>
      </c>
    </row>
    <row r="3286" spans="2:11">
      <c r="B3286" s="78" t="str" cm="1">
        <f t="array" ref="B3286">IF(A3286="","",INDEX(CAGE,MATCH(A3286,Company_Name,0)))</f>
        <v/>
      </c>
      <c r="C3286" s="80" t="str" cm="1">
        <f t="array" ref="C3286">IF(A3286="","",INDEX(Prime_Sub,MATCH(A3286,Company_Name,0)))</f>
        <v/>
      </c>
      <c r="G3286" s="78" t="str" cm="1">
        <f t="array" ref="G3286">IF(F3286="","",INDEX(LCAT_ID,MATCH(F3286,LCAT_Name,0)))</f>
        <v/>
      </c>
      <c r="K3286" s="78" t="str">
        <f>IFERROR(_xlfn.XLOOKUP($J3286,MSA_Title_List,MSA_Title_List!$A$2:$A$643,"",0),"")</f>
        <v/>
      </c>
    </row>
    <row r="3287" spans="2:11">
      <c r="B3287" s="78" t="str" cm="1">
        <f t="array" ref="B3287">IF(A3287="","",INDEX(CAGE,MATCH(A3287,Company_Name,0)))</f>
        <v/>
      </c>
      <c r="C3287" s="80" t="str" cm="1">
        <f t="array" ref="C3287">IF(A3287="","",INDEX(Prime_Sub,MATCH(A3287,Company_Name,0)))</f>
        <v/>
      </c>
      <c r="G3287" s="78" t="str" cm="1">
        <f t="array" ref="G3287">IF(F3287="","",INDEX(LCAT_ID,MATCH(F3287,LCAT_Name,0)))</f>
        <v/>
      </c>
      <c r="K3287" s="78" t="str">
        <f>IFERROR(_xlfn.XLOOKUP($J3287,MSA_Title_List,MSA_Title_List!$A$2:$A$643,"",0),"")</f>
        <v/>
      </c>
    </row>
    <row r="3288" spans="2:11">
      <c r="B3288" s="78" t="str" cm="1">
        <f t="array" ref="B3288">IF(A3288="","",INDEX(CAGE,MATCH(A3288,Company_Name,0)))</f>
        <v/>
      </c>
      <c r="C3288" s="80" t="str" cm="1">
        <f t="array" ref="C3288">IF(A3288="","",INDEX(Prime_Sub,MATCH(A3288,Company_Name,0)))</f>
        <v/>
      </c>
      <c r="G3288" s="78" t="str" cm="1">
        <f t="array" ref="G3288">IF(F3288="","",INDEX(LCAT_ID,MATCH(F3288,LCAT_Name,0)))</f>
        <v/>
      </c>
      <c r="K3288" s="78" t="str">
        <f>IFERROR(_xlfn.XLOOKUP($J3288,MSA_Title_List,MSA_Title_List!$A$2:$A$643,"",0),"")</f>
        <v/>
      </c>
    </row>
    <row r="3289" spans="2:11">
      <c r="B3289" s="78" t="str" cm="1">
        <f t="array" ref="B3289">IF(A3289="","",INDEX(CAGE,MATCH(A3289,Company_Name,0)))</f>
        <v/>
      </c>
      <c r="C3289" s="80" t="str" cm="1">
        <f t="array" ref="C3289">IF(A3289="","",INDEX(Prime_Sub,MATCH(A3289,Company_Name,0)))</f>
        <v/>
      </c>
      <c r="G3289" s="78" t="str" cm="1">
        <f t="array" ref="G3289">IF(F3289="","",INDEX(LCAT_ID,MATCH(F3289,LCAT_Name,0)))</f>
        <v/>
      </c>
      <c r="K3289" s="78" t="str">
        <f>IFERROR(_xlfn.XLOOKUP($J3289,MSA_Title_List,MSA_Title_List!$A$2:$A$643,"",0),"")</f>
        <v/>
      </c>
    </row>
    <row r="3290" spans="2:11">
      <c r="B3290" s="78" t="str" cm="1">
        <f t="array" ref="B3290">IF(A3290="","",INDEX(CAGE,MATCH(A3290,Company_Name,0)))</f>
        <v/>
      </c>
      <c r="C3290" s="80" t="str" cm="1">
        <f t="array" ref="C3290">IF(A3290="","",INDEX(Prime_Sub,MATCH(A3290,Company_Name,0)))</f>
        <v/>
      </c>
      <c r="G3290" s="78" t="str" cm="1">
        <f t="array" ref="G3290">IF(F3290="","",INDEX(LCAT_ID,MATCH(F3290,LCAT_Name,0)))</f>
        <v/>
      </c>
      <c r="K3290" s="78" t="str">
        <f>IFERROR(_xlfn.XLOOKUP($J3290,MSA_Title_List,MSA_Title_List!$A$2:$A$643,"",0),"")</f>
        <v/>
      </c>
    </row>
    <row r="3291" spans="2:11">
      <c r="B3291" s="78" t="str" cm="1">
        <f t="array" ref="B3291">IF(A3291="","",INDEX(CAGE,MATCH(A3291,Company_Name,0)))</f>
        <v/>
      </c>
      <c r="C3291" s="80" t="str" cm="1">
        <f t="array" ref="C3291">IF(A3291="","",INDEX(Prime_Sub,MATCH(A3291,Company_Name,0)))</f>
        <v/>
      </c>
      <c r="G3291" s="78" t="str" cm="1">
        <f t="array" ref="G3291">IF(F3291="","",INDEX(LCAT_ID,MATCH(F3291,LCAT_Name,0)))</f>
        <v/>
      </c>
      <c r="K3291" s="78" t="str">
        <f>IFERROR(_xlfn.XLOOKUP($J3291,MSA_Title_List,MSA_Title_List!$A$2:$A$643,"",0),"")</f>
        <v/>
      </c>
    </row>
    <row r="3292" spans="2:11">
      <c r="B3292" s="78" t="str" cm="1">
        <f t="array" ref="B3292">IF(A3292="","",INDEX(CAGE,MATCH(A3292,Company_Name,0)))</f>
        <v/>
      </c>
      <c r="C3292" s="80" t="str" cm="1">
        <f t="array" ref="C3292">IF(A3292="","",INDEX(Prime_Sub,MATCH(A3292,Company_Name,0)))</f>
        <v/>
      </c>
      <c r="G3292" s="78" t="str" cm="1">
        <f t="array" ref="G3292">IF(F3292="","",INDEX(LCAT_ID,MATCH(F3292,LCAT_Name,0)))</f>
        <v/>
      </c>
      <c r="K3292" s="78" t="str">
        <f>IFERROR(_xlfn.XLOOKUP($J3292,MSA_Title_List,MSA_Title_List!$A$2:$A$643,"",0),"")</f>
        <v/>
      </c>
    </row>
    <row r="3293" spans="2:11">
      <c r="B3293" s="78" t="str" cm="1">
        <f t="array" ref="B3293">IF(A3293="","",INDEX(CAGE,MATCH(A3293,Company_Name,0)))</f>
        <v/>
      </c>
      <c r="C3293" s="80" t="str" cm="1">
        <f t="array" ref="C3293">IF(A3293="","",INDEX(Prime_Sub,MATCH(A3293,Company_Name,0)))</f>
        <v/>
      </c>
      <c r="G3293" s="78" t="str" cm="1">
        <f t="array" ref="G3293">IF(F3293="","",INDEX(LCAT_ID,MATCH(F3293,LCAT_Name,0)))</f>
        <v/>
      </c>
      <c r="K3293" s="78" t="str">
        <f>IFERROR(_xlfn.XLOOKUP($J3293,MSA_Title_List,MSA_Title_List!$A$2:$A$643,"",0),"")</f>
        <v/>
      </c>
    </row>
    <row r="3294" spans="2:11">
      <c r="B3294" s="78" t="str" cm="1">
        <f t="array" ref="B3294">IF(A3294="","",INDEX(CAGE,MATCH(A3294,Company_Name,0)))</f>
        <v/>
      </c>
      <c r="C3294" s="80" t="str" cm="1">
        <f t="array" ref="C3294">IF(A3294="","",INDEX(Prime_Sub,MATCH(A3294,Company_Name,0)))</f>
        <v/>
      </c>
      <c r="G3294" s="78" t="str" cm="1">
        <f t="array" ref="G3294">IF(F3294="","",INDEX(LCAT_ID,MATCH(F3294,LCAT_Name,0)))</f>
        <v/>
      </c>
      <c r="K3294" s="78" t="str">
        <f>IFERROR(_xlfn.XLOOKUP($J3294,MSA_Title_List,MSA_Title_List!$A$2:$A$643,"",0),"")</f>
        <v/>
      </c>
    </row>
    <row r="3295" spans="2:11">
      <c r="B3295" s="78" t="str" cm="1">
        <f t="array" ref="B3295">IF(A3295="","",INDEX(CAGE,MATCH(A3295,Company_Name,0)))</f>
        <v/>
      </c>
      <c r="C3295" s="80" t="str" cm="1">
        <f t="array" ref="C3295">IF(A3295="","",INDEX(Prime_Sub,MATCH(A3295,Company_Name,0)))</f>
        <v/>
      </c>
      <c r="G3295" s="78" t="str" cm="1">
        <f t="array" ref="G3295">IF(F3295="","",INDEX(LCAT_ID,MATCH(F3295,LCAT_Name,0)))</f>
        <v/>
      </c>
      <c r="K3295" s="78" t="str">
        <f>IFERROR(_xlfn.XLOOKUP($J3295,MSA_Title_List,MSA_Title_List!$A$2:$A$643,"",0),"")</f>
        <v/>
      </c>
    </row>
    <row r="3296" spans="2:11">
      <c r="B3296" s="78" t="str" cm="1">
        <f t="array" ref="B3296">IF(A3296="","",INDEX(CAGE,MATCH(A3296,Company_Name,0)))</f>
        <v/>
      </c>
      <c r="C3296" s="80" t="str" cm="1">
        <f t="array" ref="C3296">IF(A3296="","",INDEX(Prime_Sub,MATCH(A3296,Company_Name,0)))</f>
        <v/>
      </c>
      <c r="G3296" s="78" t="str" cm="1">
        <f t="array" ref="G3296">IF(F3296="","",INDEX(LCAT_ID,MATCH(F3296,LCAT_Name,0)))</f>
        <v/>
      </c>
      <c r="K3296" s="78" t="str">
        <f>IFERROR(_xlfn.XLOOKUP($J3296,MSA_Title_List,MSA_Title_List!$A$2:$A$643,"",0),"")</f>
        <v/>
      </c>
    </row>
    <row r="3297" spans="2:11">
      <c r="B3297" s="78" t="str" cm="1">
        <f t="array" ref="B3297">IF(A3297="","",INDEX(CAGE,MATCH(A3297,Company_Name,0)))</f>
        <v/>
      </c>
      <c r="C3297" s="80" t="str" cm="1">
        <f t="array" ref="C3297">IF(A3297="","",INDEX(Prime_Sub,MATCH(A3297,Company_Name,0)))</f>
        <v/>
      </c>
      <c r="G3297" s="78" t="str" cm="1">
        <f t="array" ref="G3297">IF(F3297="","",INDEX(LCAT_ID,MATCH(F3297,LCAT_Name,0)))</f>
        <v/>
      </c>
      <c r="K3297" s="78" t="str">
        <f>IFERROR(_xlfn.XLOOKUP($J3297,MSA_Title_List,MSA_Title_List!$A$2:$A$643,"",0),"")</f>
        <v/>
      </c>
    </row>
    <row r="3298" spans="2:11">
      <c r="B3298" s="78" t="str" cm="1">
        <f t="array" ref="B3298">IF(A3298="","",INDEX(CAGE,MATCH(A3298,Company_Name,0)))</f>
        <v/>
      </c>
      <c r="C3298" s="80" t="str" cm="1">
        <f t="array" ref="C3298">IF(A3298="","",INDEX(Prime_Sub,MATCH(A3298,Company_Name,0)))</f>
        <v/>
      </c>
      <c r="G3298" s="78" t="str" cm="1">
        <f t="array" ref="G3298">IF(F3298="","",INDEX(LCAT_ID,MATCH(F3298,LCAT_Name,0)))</f>
        <v/>
      </c>
      <c r="K3298" s="78" t="str">
        <f>IFERROR(_xlfn.XLOOKUP($J3298,MSA_Title_List,MSA_Title_List!$A$2:$A$643,"",0),"")</f>
        <v/>
      </c>
    </row>
    <row r="3299" spans="2:11">
      <c r="B3299" s="78" t="str" cm="1">
        <f t="array" ref="B3299">IF(A3299="","",INDEX(CAGE,MATCH(A3299,Company_Name,0)))</f>
        <v/>
      </c>
      <c r="C3299" s="80" t="str" cm="1">
        <f t="array" ref="C3299">IF(A3299="","",INDEX(Prime_Sub,MATCH(A3299,Company_Name,0)))</f>
        <v/>
      </c>
      <c r="G3299" s="78" t="str" cm="1">
        <f t="array" ref="G3299">IF(F3299="","",INDEX(LCAT_ID,MATCH(F3299,LCAT_Name,0)))</f>
        <v/>
      </c>
      <c r="K3299" s="78" t="str">
        <f>IFERROR(_xlfn.XLOOKUP($J3299,MSA_Title_List,MSA_Title_List!$A$2:$A$643,"",0),"")</f>
        <v/>
      </c>
    </row>
    <row r="3300" spans="2:11">
      <c r="B3300" s="78" t="str" cm="1">
        <f t="array" ref="B3300">IF(A3300="","",INDEX(CAGE,MATCH(A3300,Company_Name,0)))</f>
        <v/>
      </c>
      <c r="C3300" s="80" t="str" cm="1">
        <f t="array" ref="C3300">IF(A3300="","",INDEX(Prime_Sub,MATCH(A3300,Company_Name,0)))</f>
        <v/>
      </c>
      <c r="G3300" s="78" t="str" cm="1">
        <f t="array" ref="G3300">IF(F3300="","",INDEX(LCAT_ID,MATCH(F3300,LCAT_Name,0)))</f>
        <v/>
      </c>
      <c r="K3300" s="78" t="str">
        <f>IFERROR(_xlfn.XLOOKUP($J3300,MSA_Title_List,MSA_Title_List!$A$2:$A$643,"",0),"")</f>
        <v/>
      </c>
    </row>
    <row r="3301" spans="2:11">
      <c r="B3301" s="78" t="str" cm="1">
        <f t="array" ref="B3301">IF(A3301="","",INDEX(CAGE,MATCH(A3301,Company_Name,0)))</f>
        <v/>
      </c>
      <c r="C3301" s="80" t="str" cm="1">
        <f t="array" ref="C3301">IF(A3301="","",INDEX(Prime_Sub,MATCH(A3301,Company_Name,0)))</f>
        <v/>
      </c>
      <c r="G3301" s="78" t="str" cm="1">
        <f t="array" ref="G3301">IF(F3301="","",INDEX(LCAT_ID,MATCH(F3301,LCAT_Name,0)))</f>
        <v/>
      </c>
      <c r="K3301" s="78" t="str">
        <f>IFERROR(_xlfn.XLOOKUP($J3301,MSA_Title_List,MSA_Title_List!$A$2:$A$643,"",0),"")</f>
        <v/>
      </c>
    </row>
    <row r="3302" spans="2:11">
      <c r="B3302" s="78" t="str" cm="1">
        <f t="array" ref="B3302">IF(A3302="","",INDEX(CAGE,MATCH(A3302,Company_Name,0)))</f>
        <v/>
      </c>
      <c r="C3302" s="80" t="str" cm="1">
        <f t="array" ref="C3302">IF(A3302="","",INDEX(Prime_Sub,MATCH(A3302,Company_Name,0)))</f>
        <v/>
      </c>
      <c r="G3302" s="78" t="str" cm="1">
        <f t="array" ref="G3302">IF(F3302="","",INDEX(LCAT_ID,MATCH(F3302,LCAT_Name,0)))</f>
        <v/>
      </c>
      <c r="K3302" s="78" t="str">
        <f>IFERROR(_xlfn.XLOOKUP($J3302,MSA_Title_List,MSA_Title_List!$A$2:$A$643,"",0),"")</f>
        <v/>
      </c>
    </row>
    <row r="3303" spans="2:11">
      <c r="B3303" s="78" t="str" cm="1">
        <f t="array" ref="B3303">IF(A3303="","",INDEX(CAGE,MATCH(A3303,Company_Name,0)))</f>
        <v/>
      </c>
      <c r="C3303" s="80" t="str" cm="1">
        <f t="array" ref="C3303">IF(A3303="","",INDEX(Prime_Sub,MATCH(A3303,Company_Name,0)))</f>
        <v/>
      </c>
      <c r="G3303" s="78" t="str" cm="1">
        <f t="array" ref="G3303">IF(F3303="","",INDEX(LCAT_ID,MATCH(F3303,LCAT_Name,0)))</f>
        <v/>
      </c>
      <c r="K3303" s="78" t="str">
        <f>IFERROR(_xlfn.XLOOKUP($J3303,MSA_Title_List,MSA_Title_List!$A$2:$A$643,"",0),"")</f>
        <v/>
      </c>
    </row>
    <row r="3304" spans="2:11">
      <c r="B3304" s="78" t="str" cm="1">
        <f t="array" ref="B3304">IF(A3304="","",INDEX(CAGE,MATCH(A3304,Company_Name,0)))</f>
        <v/>
      </c>
      <c r="C3304" s="80" t="str" cm="1">
        <f t="array" ref="C3304">IF(A3304="","",INDEX(Prime_Sub,MATCH(A3304,Company_Name,0)))</f>
        <v/>
      </c>
      <c r="G3304" s="78" t="str" cm="1">
        <f t="array" ref="G3304">IF(F3304="","",INDEX(LCAT_ID,MATCH(F3304,LCAT_Name,0)))</f>
        <v/>
      </c>
      <c r="K3304" s="78" t="str">
        <f>IFERROR(_xlfn.XLOOKUP($J3304,MSA_Title_List,MSA_Title_List!$A$2:$A$643,"",0),"")</f>
        <v/>
      </c>
    </row>
    <row r="3305" spans="2:11">
      <c r="B3305" s="78" t="str" cm="1">
        <f t="array" ref="B3305">IF(A3305="","",INDEX(CAGE,MATCH(A3305,Company_Name,0)))</f>
        <v/>
      </c>
      <c r="C3305" s="80" t="str" cm="1">
        <f t="array" ref="C3305">IF(A3305="","",INDEX(Prime_Sub,MATCH(A3305,Company_Name,0)))</f>
        <v/>
      </c>
      <c r="G3305" s="78" t="str" cm="1">
        <f t="array" ref="G3305">IF(F3305="","",INDEX(LCAT_ID,MATCH(F3305,LCAT_Name,0)))</f>
        <v/>
      </c>
      <c r="K3305" s="78" t="str">
        <f>IFERROR(_xlfn.XLOOKUP($J3305,MSA_Title_List,MSA_Title_List!$A$2:$A$643,"",0),"")</f>
        <v/>
      </c>
    </row>
    <row r="3306" spans="2:11">
      <c r="B3306" s="78" t="str" cm="1">
        <f t="array" ref="B3306">IF(A3306="","",INDEX(CAGE,MATCH(A3306,Company_Name,0)))</f>
        <v/>
      </c>
      <c r="C3306" s="80" t="str" cm="1">
        <f t="array" ref="C3306">IF(A3306="","",INDEX(Prime_Sub,MATCH(A3306,Company_Name,0)))</f>
        <v/>
      </c>
      <c r="G3306" s="78" t="str" cm="1">
        <f t="array" ref="G3306">IF(F3306="","",INDEX(LCAT_ID,MATCH(F3306,LCAT_Name,0)))</f>
        <v/>
      </c>
      <c r="K3306" s="78" t="str">
        <f>IFERROR(_xlfn.XLOOKUP($J3306,MSA_Title_List,MSA_Title_List!$A$2:$A$643,"",0),"")</f>
        <v/>
      </c>
    </row>
    <row r="3307" spans="2:11">
      <c r="B3307" s="78" t="str" cm="1">
        <f t="array" ref="B3307">IF(A3307="","",INDEX(CAGE,MATCH(A3307,Company_Name,0)))</f>
        <v/>
      </c>
      <c r="C3307" s="80" t="str" cm="1">
        <f t="array" ref="C3307">IF(A3307="","",INDEX(Prime_Sub,MATCH(A3307,Company_Name,0)))</f>
        <v/>
      </c>
      <c r="G3307" s="78" t="str" cm="1">
        <f t="array" ref="G3307">IF(F3307="","",INDEX(LCAT_ID,MATCH(F3307,LCAT_Name,0)))</f>
        <v/>
      </c>
      <c r="K3307" s="78" t="str">
        <f>IFERROR(_xlfn.XLOOKUP($J3307,MSA_Title_List,MSA_Title_List!$A$2:$A$643,"",0),"")</f>
        <v/>
      </c>
    </row>
    <row r="3308" spans="2:11">
      <c r="B3308" s="78" t="str" cm="1">
        <f t="array" ref="B3308">IF(A3308="","",INDEX(CAGE,MATCH(A3308,Company_Name,0)))</f>
        <v/>
      </c>
      <c r="C3308" s="80" t="str" cm="1">
        <f t="array" ref="C3308">IF(A3308="","",INDEX(Prime_Sub,MATCH(A3308,Company_Name,0)))</f>
        <v/>
      </c>
      <c r="G3308" s="78" t="str" cm="1">
        <f t="array" ref="G3308">IF(F3308="","",INDEX(LCAT_ID,MATCH(F3308,LCAT_Name,0)))</f>
        <v/>
      </c>
      <c r="K3308" s="78" t="str">
        <f>IFERROR(_xlfn.XLOOKUP($J3308,MSA_Title_List,MSA_Title_List!$A$2:$A$643,"",0),"")</f>
        <v/>
      </c>
    </row>
    <row r="3309" spans="2:11">
      <c r="B3309" s="78" t="str" cm="1">
        <f t="array" ref="B3309">IF(A3309="","",INDEX(CAGE,MATCH(A3309,Company_Name,0)))</f>
        <v/>
      </c>
      <c r="C3309" s="80" t="str" cm="1">
        <f t="array" ref="C3309">IF(A3309="","",INDEX(Prime_Sub,MATCH(A3309,Company_Name,0)))</f>
        <v/>
      </c>
      <c r="G3309" s="78" t="str" cm="1">
        <f t="array" ref="G3309">IF(F3309="","",INDEX(LCAT_ID,MATCH(F3309,LCAT_Name,0)))</f>
        <v/>
      </c>
      <c r="K3309" s="78" t="str">
        <f>IFERROR(_xlfn.XLOOKUP($J3309,MSA_Title_List,MSA_Title_List!$A$2:$A$643,"",0),"")</f>
        <v/>
      </c>
    </row>
    <row r="3310" spans="2:11">
      <c r="B3310" s="78" t="str" cm="1">
        <f t="array" ref="B3310">IF(A3310="","",INDEX(CAGE,MATCH(A3310,Company_Name,0)))</f>
        <v/>
      </c>
      <c r="C3310" s="80" t="str" cm="1">
        <f t="array" ref="C3310">IF(A3310="","",INDEX(Prime_Sub,MATCH(A3310,Company_Name,0)))</f>
        <v/>
      </c>
      <c r="G3310" s="78" t="str" cm="1">
        <f t="array" ref="G3310">IF(F3310="","",INDEX(LCAT_ID,MATCH(F3310,LCAT_Name,0)))</f>
        <v/>
      </c>
      <c r="K3310" s="78" t="str">
        <f>IFERROR(_xlfn.XLOOKUP($J3310,MSA_Title_List,MSA_Title_List!$A$2:$A$643,"",0),"")</f>
        <v/>
      </c>
    </row>
    <row r="3311" spans="2:11">
      <c r="B3311" s="78" t="str" cm="1">
        <f t="array" ref="B3311">IF(A3311="","",INDEX(CAGE,MATCH(A3311,Company_Name,0)))</f>
        <v/>
      </c>
      <c r="C3311" s="80" t="str" cm="1">
        <f t="array" ref="C3311">IF(A3311="","",INDEX(Prime_Sub,MATCH(A3311,Company_Name,0)))</f>
        <v/>
      </c>
      <c r="G3311" s="78" t="str" cm="1">
        <f t="array" ref="G3311">IF(F3311="","",INDEX(LCAT_ID,MATCH(F3311,LCAT_Name,0)))</f>
        <v/>
      </c>
      <c r="K3311" s="78" t="str">
        <f>IFERROR(_xlfn.XLOOKUP($J3311,MSA_Title_List,MSA_Title_List!$A$2:$A$643,"",0),"")</f>
        <v/>
      </c>
    </row>
    <row r="3312" spans="2:11">
      <c r="B3312" s="78" t="str" cm="1">
        <f t="array" ref="B3312">IF(A3312="","",INDEX(CAGE,MATCH(A3312,Company_Name,0)))</f>
        <v/>
      </c>
      <c r="C3312" s="80" t="str" cm="1">
        <f t="array" ref="C3312">IF(A3312="","",INDEX(Prime_Sub,MATCH(A3312,Company_Name,0)))</f>
        <v/>
      </c>
      <c r="G3312" s="78" t="str" cm="1">
        <f t="array" ref="G3312">IF(F3312="","",INDEX(LCAT_ID,MATCH(F3312,LCAT_Name,0)))</f>
        <v/>
      </c>
      <c r="K3312" s="78" t="str">
        <f>IFERROR(_xlfn.XLOOKUP($J3312,MSA_Title_List,MSA_Title_List!$A$2:$A$643,"",0),"")</f>
        <v/>
      </c>
    </row>
    <row r="3313" spans="2:11">
      <c r="B3313" s="78" t="str" cm="1">
        <f t="array" ref="B3313">IF(A3313="","",INDEX(CAGE,MATCH(A3313,Company_Name,0)))</f>
        <v/>
      </c>
      <c r="C3313" s="80" t="str" cm="1">
        <f t="array" ref="C3313">IF(A3313="","",INDEX(Prime_Sub,MATCH(A3313,Company_Name,0)))</f>
        <v/>
      </c>
      <c r="G3313" s="78" t="str" cm="1">
        <f t="array" ref="G3313">IF(F3313="","",INDEX(LCAT_ID,MATCH(F3313,LCAT_Name,0)))</f>
        <v/>
      </c>
      <c r="K3313" s="78" t="str">
        <f>IFERROR(_xlfn.XLOOKUP($J3313,MSA_Title_List,MSA_Title_List!$A$2:$A$643,"",0),"")</f>
        <v/>
      </c>
    </row>
    <row r="3314" spans="2:11">
      <c r="B3314" s="78" t="str" cm="1">
        <f t="array" ref="B3314">IF(A3314="","",INDEX(CAGE,MATCH(A3314,Company_Name,0)))</f>
        <v/>
      </c>
      <c r="C3314" s="80" t="str" cm="1">
        <f t="array" ref="C3314">IF(A3314="","",INDEX(Prime_Sub,MATCH(A3314,Company_Name,0)))</f>
        <v/>
      </c>
      <c r="G3314" s="78" t="str" cm="1">
        <f t="array" ref="G3314">IF(F3314="","",INDEX(LCAT_ID,MATCH(F3314,LCAT_Name,0)))</f>
        <v/>
      </c>
      <c r="K3314" s="78" t="str">
        <f>IFERROR(_xlfn.XLOOKUP($J3314,MSA_Title_List,MSA_Title_List!$A$2:$A$643,"",0),"")</f>
        <v/>
      </c>
    </row>
    <row r="3315" spans="2:11">
      <c r="B3315" s="78" t="str" cm="1">
        <f t="array" ref="B3315">IF(A3315="","",INDEX(CAGE,MATCH(A3315,Company_Name,0)))</f>
        <v/>
      </c>
      <c r="C3315" s="80" t="str" cm="1">
        <f t="array" ref="C3315">IF(A3315="","",INDEX(Prime_Sub,MATCH(A3315,Company_Name,0)))</f>
        <v/>
      </c>
      <c r="G3315" s="78" t="str" cm="1">
        <f t="array" ref="G3315">IF(F3315="","",INDEX(LCAT_ID,MATCH(F3315,LCAT_Name,0)))</f>
        <v/>
      </c>
      <c r="K3315" s="78" t="str">
        <f>IFERROR(_xlfn.XLOOKUP($J3315,MSA_Title_List,MSA_Title_List!$A$2:$A$643,"",0),"")</f>
        <v/>
      </c>
    </row>
    <row r="3316" spans="2:11">
      <c r="B3316" s="78" t="str" cm="1">
        <f t="array" ref="B3316">IF(A3316="","",INDEX(CAGE,MATCH(A3316,Company_Name,0)))</f>
        <v/>
      </c>
      <c r="C3316" s="80" t="str" cm="1">
        <f t="array" ref="C3316">IF(A3316="","",INDEX(Prime_Sub,MATCH(A3316,Company_Name,0)))</f>
        <v/>
      </c>
      <c r="G3316" s="78" t="str" cm="1">
        <f t="array" ref="G3316">IF(F3316="","",INDEX(LCAT_ID,MATCH(F3316,LCAT_Name,0)))</f>
        <v/>
      </c>
      <c r="K3316" s="78" t="str">
        <f>IFERROR(_xlfn.XLOOKUP($J3316,MSA_Title_List,MSA_Title_List!$A$2:$A$643,"",0),"")</f>
        <v/>
      </c>
    </row>
    <row r="3317" spans="2:11">
      <c r="B3317" s="78" t="str" cm="1">
        <f t="array" ref="B3317">IF(A3317="","",INDEX(CAGE,MATCH(A3317,Company_Name,0)))</f>
        <v/>
      </c>
      <c r="C3317" s="80" t="str" cm="1">
        <f t="array" ref="C3317">IF(A3317="","",INDEX(Prime_Sub,MATCH(A3317,Company_Name,0)))</f>
        <v/>
      </c>
      <c r="G3317" s="78" t="str" cm="1">
        <f t="array" ref="G3317">IF(F3317="","",INDEX(LCAT_ID,MATCH(F3317,LCAT_Name,0)))</f>
        <v/>
      </c>
      <c r="K3317" s="78" t="str">
        <f>IFERROR(_xlfn.XLOOKUP($J3317,MSA_Title_List,MSA_Title_List!$A$2:$A$643,"",0),"")</f>
        <v/>
      </c>
    </row>
    <row r="3318" spans="2:11">
      <c r="B3318" s="78" t="str" cm="1">
        <f t="array" ref="B3318">IF(A3318="","",INDEX(CAGE,MATCH(A3318,Company_Name,0)))</f>
        <v/>
      </c>
      <c r="C3318" s="80" t="str" cm="1">
        <f t="array" ref="C3318">IF(A3318="","",INDEX(Prime_Sub,MATCH(A3318,Company_Name,0)))</f>
        <v/>
      </c>
      <c r="G3318" s="78" t="str" cm="1">
        <f t="array" ref="G3318">IF(F3318="","",INDEX(LCAT_ID,MATCH(F3318,LCAT_Name,0)))</f>
        <v/>
      </c>
      <c r="K3318" s="78" t="str">
        <f>IFERROR(_xlfn.XLOOKUP($J3318,MSA_Title_List,MSA_Title_List!$A$2:$A$643,"",0),"")</f>
        <v/>
      </c>
    </row>
    <row r="3319" spans="2:11">
      <c r="B3319" s="78" t="str" cm="1">
        <f t="array" ref="B3319">IF(A3319="","",INDEX(CAGE,MATCH(A3319,Company_Name,0)))</f>
        <v/>
      </c>
      <c r="C3319" s="80" t="str" cm="1">
        <f t="array" ref="C3319">IF(A3319="","",INDEX(Prime_Sub,MATCH(A3319,Company_Name,0)))</f>
        <v/>
      </c>
      <c r="G3319" s="78" t="str" cm="1">
        <f t="array" ref="G3319">IF(F3319="","",INDEX(LCAT_ID,MATCH(F3319,LCAT_Name,0)))</f>
        <v/>
      </c>
      <c r="K3319" s="78" t="str">
        <f>IFERROR(_xlfn.XLOOKUP($J3319,MSA_Title_List,MSA_Title_List!$A$2:$A$643,"",0),"")</f>
        <v/>
      </c>
    </row>
    <row r="3320" spans="2:11">
      <c r="B3320" s="78" t="str" cm="1">
        <f t="array" ref="B3320">IF(A3320="","",INDEX(CAGE,MATCH(A3320,Company_Name,0)))</f>
        <v/>
      </c>
      <c r="C3320" s="80" t="str" cm="1">
        <f t="array" ref="C3320">IF(A3320="","",INDEX(Prime_Sub,MATCH(A3320,Company_Name,0)))</f>
        <v/>
      </c>
      <c r="G3320" s="78" t="str" cm="1">
        <f t="array" ref="G3320">IF(F3320="","",INDEX(LCAT_ID,MATCH(F3320,LCAT_Name,0)))</f>
        <v/>
      </c>
      <c r="K3320" s="78" t="str">
        <f>IFERROR(_xlfn.XLOOKUP($J3320,MSA_Title_List,MSA_Title_List!$A$2:$A$643,"",0),"")</f>
        <v/>
      </c>
    </row>
    <row r="3321" spans="2:11">
      <c r="B3321" s="78" t="str" cm="1">
        <f t="array" ref="B3321">IF(A3321="","",INDEX(CAGE,MATCH(A3321,Company_Name,0)))</f>
        <v/>
      </c>
      <c r="C3321" s="80" t="str" cm="1">
        <f t="array" ref="C3321">IF(A3321="","",INDEX(Prime_Sub,MATCH(A3321,Company_Name,0)))</f>
        <v/>
      </c>
      <c r="G3321" s="78" t="str" cm="1">
        <f t="array" ref="G3321">IF(F3321="","",INDEX(LCAT_ID,MATCH(F3321,LCAT_Name,0)))</f>
        <v/>
      </c>
      <c r="K3321" s="78" t="str">
        <f>IFERROR(_xlfn.XLOOKUP($J3321,MSA_Title_List,MSA_Title_List!$A$2:$A$643,"",0),"")</f>
        <v/>
      </c>
    </row>
    <row r="3322" spans="2:11">
      <c r="B3322" s="78" t="str" cm="1">
        <f t="array" ref="B3322">IF(A3322="","",INDEX(CAGE,MATCH(A3322,Company_Name,0)))</f>
        <v/>
      </c>
      <c r="C3322" s="80" t="str" cm="1">
        <f t="array" ref="C3322">IF(A3322="","",INDEX(Prime_Sub,MATCH(A3322,Company_Name,0)))</f>
        <v/>
      </c>
      <c r="G3322" s="78" t="str" cm="1">
        <f t="array" ref="G3322">IF(F3322="","",INDEX(LCAT_ID,MATCH(F3322,LCAT_Name,0)))</f>
        <v/>
      </c>
      <c r="K3322" s="78" t="str">
        <f>IFERROR(_xlfn.XLOOKUP($J3322,MSA_Title_List,MSA_Title_List!$A$2:$A$643,"",0),"")</f>
        <v/>
      </c>
    </row>
    <row r="3323" spans="2:11">
      <c r="B3323" s="78" t="str" cm="1">
        <f t="array" ref="B3323">IF(A3323="","",INDEX(CAGE,MATCH(A3323,Company_Name,0)))</f>
        <v/>
      </c>
      <c r="C3323" s="80" t="str" cm="1">
        <f t="array" ref="C3323">IF(A3323="","",INDEX(Prime_Sub,MATCH(A3323,Company_Name,0)))</f>
        <v/>
      </c>
      <c r="G3323" s="78" t="str" cm="1">
        <f t="array" ref="G3323">IF(F3323="","",INDEX(LCAT_ID,MATCH(F3323,LCAT_Name,0)))</f>
        <v/>
      </c>
      <c r="K3323" s="78" t="str">
        <f>IFERROR(_xlfn.XLOOKUP($J3323,MSA_Title_List,MSA_Title_List!$A$2:$A$643,"",0),"")</f>
        <v/>
      </c>
    </row>
    <row r="3324" spans="2:11">
      <c r="B3324" s="78" t="str" cm="1">
        <f t="array" ref="B3324">IF(A3324="","",INDEX(CAGE,MATCH(A3324,Company_Name,0)))</f>
        <v/>
      </c>
      <c r="C3324" s="80" t="str" cm="1">
        <f t="array" ref="C3324">IF(A3324="","",INDEX(Prime_Sub,MATCH(A3324,Company_Name,0)))</f>
        <v/>
      </c>
      <c r="G3324" s="78" t="str" cm="1">
        <f t="array" ref="G3324">IF(F3324="","",INDEX(LCAT_ID,MATCH(F3324,LCAT_Name,0)))</f>
        <v/>
      </c>
      <c r="K3324" s="78" t="str">
        <f>IFERROR(_xlfn.XLOOKUP($J3324,MSA_Title_List,MSA_Title_List!$A$2:$A$643,"",0),"")</f>
        <v/>
      </c>
    </row>
    <row r="3325" spans="2:11">
      <c r="B3325" s="78" t="str" cm="1">
        <f t="array" ref="B3325">IF(A3325="","",INDEX(CAGE,MATCH(A3325,Company_Name,0)))</f>
        <v/>
      </c>
      <c r="C3325" s="80" t="str" cm="1">
        <f t="array" ref="C3325">IF(A3325="","",INDEX(Prime_Sub,MATCH(A3325,Company_Name,0)))</f>
        <v/>
      </c>
      <c r="G3325" s="78" t="str" cm="1">
        <f t="array" ref="G3325">IF(F3325="","",INDEX(LCAT_ID,MATCH(F3325,LCAT_Name,0)))</f>
        <v/>
      </c>
      <c r="K3325" s="78" t="str">
        <f>IFERROR(_xlfn.XLOOKUP($J3325,MSA_Title_List,MSA_Title_List!$A$2:$A$643,"",0),"")</f>
        <v/>
      </c>
    </row>
    <row r="3326" spans="2:11">
      <c r="B3326" s="78" t="str" cm="1">
        <f t="array" ref="B3326">IF(A3326="","",INDEX(CAGE,MATCH(A3326,Company_Name,0)))</f>
        <v/>
      </c>
      <c r="C3326" s="80" t="str" cm="1">
        <f t="array" ref="C3326">IF(A3326="","",INDEX(Prime_Sub,MATCH(A3326,Company_Name,0)))</f>
        <v/>
      </c>
      <c r="G3326" s="78" t="str" cm="1">
        <f t="array" ref="G3326">IF(F3326="","",INDEX(LCAT_ID,MATCH(F3326,LCAT_Name,0)))</f>
        <v/>
      </c>
      <c r="K3326" s="78" t="str">
        <f>IFERROR(_xlfn.XLOOKUP($J3326,MSA_Title_List,MSA_Title_List!$A$2:$A$643,"",0),"")</f>
        <v/>
      </c>
    </row>
    <row r="3327" spans="2:11">
      <c r="B3327" s="78" t="str" cm="1">
        <f t="array" ref="B3327">IF(A3327="","",INDEX(CAGE,MATCH(A3327,Company_Name,0)))</f>
        <v/>
      </c>
      <c r="C3327" s="80" t="str" cm="1">
        <f t="array" ref="C3327">IF(A3327="","",INDEX(Prime_Sub,MATCH(A3327,Company_Name,0)))</f>
        <v/>
      </c>
      <c r="G3327" s="78" t="str" cm="1">
        <f t="array" ref="G3327">IF(F3327="","",INDEX(LCAT_ID,MATCH(F3327,LCAT_Name,0)))</f>
        <v/>
      </c>
      <c r="K3327" s="78" t="str">
        <f>IFERROR(_xlfn.XLOOKUP($J3327,MSA_Title_List,MSA_Title_List!$A$2:$A$643,"",0),"")</f>
        <v/>
      </c>
    </row>
    <row r="3328" spans="2:11">
      <c r="B3328" s="78" t="str" cm="1">
        <f t="array" ref="B3328">IF(A3328="","",INDEX(CAGE,MATCH(A3328,Company_Name,0)))</f>
        <v/>
      </c>
      <c r="C3328" s="80" t="str" cm="1">
        <f t="array" ref="C3328">IF(A3328="","",INDEX(Prime_Sub,MATCH(A3328,Company_Name,0)))</f>
        <v/>
      </c>
      <c r="G3328" s="78" t="str" cm="1">
        <f t="array" ref="G3328">IF(F3328="","",INDEX(LCAT_ID,MATCH(F3328,LCAT_Name,0)))</f>
        <v/>
      </c>
      <c r="K3328" s="78" t="str">
        <f>IFERROR(_xlfn.XLOOKUP($J3328,MSA_Title_List,MSA_Title_List!$A$2:$A$643,"",0),"")</f>
        <v/>
      </c>
    </row>
    <row r="3329" spans="2:11">
      <c r="B3329" s="78" t="str" cm="1">
        <f t="array" ref="B3329">IF(A3329="","",INDEX(CAGE,MATCH(A3329,Company_Name,0)))</f>
        <v/>
      </c>
      <c r="C3329" s="80" t="str" cm="1">
        <f t="array" ref="C3329">IF(A3329="","",INDEX(Prime_Sub,MATCH(A3329,Company_Name,0)))</f>
        <v/>
      </c>
      <c r="G3329" s="78" t="str" cm="1">
        <f t="array" ref="G3329">IF(F3329="","",INDEX(LCAT_ID,MATCH(F3329,LCAT_Name,0)))</f>
        <v/>
      </c>
      <c r="K3329" s="78" t="str">
        <f>IFERROR(_xlfn.XLOOKUP($J3329,MSA_Title_List,MSA_Title_List!$A$2:$A$643,"",0),"")</f>
        <v/>
      </c>
    </row>
    <row r="3330" spans="2:11">
      <c r="B3330" s="78" t="str" cm="1">
        <f t="array" ref="B3330">IF(A3330="","",INDEX(CAGE,MATCH(A3330,Company_Name,0)))</f>
        <v/>
      </c>
      <c r="C3330" s="80" t="str" cm="1">
        <f t="array" ref="C3330">IF(A3330="","",INDEX(Prime_Sub,MATCH(A3330,Company_Name,0)))</f>
        <v/>
      </c>
      <c r="G3330" s="78" t="str" cm="1">
        <f t="array" ref="G3330">IF(F3330="","",INDEX(LCAT_ID,MATCH(F3330,LCAT_Name,0)))</f>
        <v/>
      </c>
      <c r="K3330" s="78" t="str">
        <f>IFERROR(_xlfn.XLOOKUP($J3330,MSA_Title_List,MSA_Title_List!$A$2:$A$643,"",0),"")</f>
        <v/>
      </c>
    </row>
    <row r="3331" spans="2:11">
      <c r="B3331" s="78" t="str" cm="1">
        <f t="array" ref="B3331">IF(A3331="","",INDEX(CAGE,MATCH(A3331,Company_Name,0)))</f>
        <v/>
      </c>
      <c r="C3331" s="80" t="str" cm="1">
        <f t="array" ref="C3331">IF(A3331="","",INDEX(Prime_Sub,MATCH(A3331,Company_Name,0)))</f>
        <v/>
      </c>
      <c r="G3331" s="78" t="str" cm="1">
        <f t="array" ref="G3331">IF(F3331="","",INDEX(LCAT_ID,MATCH(F3331,LCAT_Name,0)))</f>
        <v/>
      </c>
      <c r="K3331" s="78" t="str">
        <f>IFERROR(_xlfn.XLOOKUP($J3331,MSA_Title_List,MSA_Title_List!$A$2:$A$643,"",0),"")</f>
        <v/>
      </c>
    </row>
    <row r="3332" spans="2:11">
      <c r="B3332" s="78" t="str" cm="1">
        <f t="array" ref="B3332">IF(A3332="","",INDEX(CAGE,MATCH(A3332,Company_Name,0)))</f>
        <v/>
      </c>
      <c r="C3332" s="80" t="str" cm="1">
        <f t="array" ref="C3332">IF(A3332="","",INDEX(Prime_Sub,MATCH(A3332,Company_Name,0)))</f>
        <v/>
      </c>
      <c r="G3332" s="78" t="str" cm="1">
        <f t="array" ref="G3332">IF(F3332="","",INDEX(LCAT_ID,MATCH(F3332,LCAT_Name,0)))</f>
        <v/>
      </c>
      <c r="K3332" s="78" t="str">
        <f>IFERROR(_xlfn.XLOOKUP($J3332,MSA_Title_List,MSA_Title_List!$A$2:$A$643,"",0),"")</f>
        <v/>
      </c>
    </row>
    <row r="3333" spans="2:11">
      <c r="B3333" s="78" t="str" cm="1">
        <f t="array" ref="B3333">IF(A3333="","",INDEX(CAGE,MATCH(A3333,Company_Name,0)))</f>
        <v/>
      </c>
      <c r="C3333" s="80" t="str" cm="1">
        <f t="array" ref="C3333">IF(A3333="","",INDEX(Prime_Sub,MATCH(A3333,Company_Name,0)))</f>
        <v/>
      </c>
      <c r="G3333" s="78" t="str" cm="1">
        <f t="array" ref="G3333">IF(F3333="","",INDEX(LCAT_ID,MATCH(F3333,LCAT_Name,0)))</f>
        <v/>
      </c>
      <c r="K3333" s="78" t="str">
        <f>IFERROR(_xlfn.XLOOKUP($J3333,MSA_Title_List,MSA_Title_List!$A$2:$A$643,"",0),"")</f>
        <v/>
      </c>
    </row>
    <row r="3334" spans="2:11">
      <c r="B3334" s="78" t="str" cm="1">
        <f t="array" ref="B3334">IF(A3334="","",INDEX(CAGE,MATCH(A3334,Company_Name,0)))</f>
        <v/>
      </c>
      <c r="C3334" s="80" t="str" cm="1">
        <f t="array" ref="C3334">IF(A3334="","",INDEX(Prime_Sub,MATCH(A3334,Company_Name,0)))</f>
        <v/>
      </c>
      <c r="G3334" s="78" t="str" cm="1">
        <f t="array" ref="G3334">IF(F3334="","",INDEX(LCAT_ID,MATCH(F3334,LCAT_Name,0)))</f>
        <v/>
      </c>
      <c r="K3334" s="78" t="str">
        <f>IFERROR(_xlfn.XLOOKUP($J3334,MSA_Title_List,MSA_Title_List!$A$2:$A$643,"",0),"")</f>
        <v/>
      </c>
    </row>
    <row r="3335" spans="2:11">
      <c r="B3335" s="78" t="str" cm="1">
        <f t="array" ref="B3335">IF(A3335="","",INDEX(CAGE,MATCH(A3335,Company_Name,0)))</f>
        <v/>
      </c>
      <c r="C3335" s="80" t="str" cm="1">
        <f t="array" ref="C3335">IF(A3335="","",INDEX(Prime_Sub,MATCH(A3335,Company_Name,0)))</f>
        <v/>
      </c>
      <c r="G3335" s="78" t="str" cm="1">
        <f t="array" ref="G3335">IF(F3335="","",INDEX(LCAT_ID,MATCH(F3335,LCAT_Name,0)))</f>
        <v/>
      </c>
      <c r="K3335" s="78" t="str">
        <f>IFERROR(_xlfn.XLOOKUP($J3335,MSA_Title_List,MSA_Title_List!$A$2:$A$643,"",0),"")</f>
        <v/>
      </c>
    </row>
    <row r="3336" spans="2:11">
      <c r="B3336" s="78" t="str" cm="1">
        <f t="array" ref="B3336">IF(A3336="","",INDEX(CAGE,MATCH(A3336,Company_Name,0)))</f>
        <v/>
      </c>
      <c r="C3336" s="80" t="str" cm="1">
        <f t="array" ref="C3336">IF(A3336="","",INDEX(Prime_Sub,MATCH(A3336,Company_Name,0)))</f>
        <v/>
      </c>
      <c r="G3336" s="78" t="str" cm="1">
        <f t="array" ref="G3336">IF(F3336="","",INDEX(LCAT_ID,MATCH(F3336,LCAT_Name,0)))</f>
        <v/>
      </c>
      <c r="K3336" s="78" t="str">
        <f>IFERROR(_xlfn.XLOOKUP($J3336,MSA_Title_List,MSA_Title_List!$A$2:$A$643,"",0),"")</f>
        <v/>
      </c>
    </row>
    <row r="3337" spans="2:11">
      <c r="B3337" s="78" t="str" cm="1">
        <f t="array" ref="B3337">IF(A3337="","",INDEX(CAGE,MATCH(A3337,Company_Name,0)))</f>
        <v/>
      </c>
      <c r="C3337" s="80" t="str" cm="1">
        <f t="array" ref="C3337">IF(A3337="","",INDEX(Prime_Sub,MATCH(A3337,Company_Name,0)))</f>
        <v/>
      </c>
      <c r="G3337" s="78" t="str" cm="1">
        <f t="array" ref="G3337">IF(F3337="","",INDEX(LCAT_ID,MATCH(F3337,LCAT_Name,0)))</f>
        <v/>
      </c>
      <c r="K3337" s="78" t="str">
        <f>IFERROR(_xlfn.XLOOKUP($J3337,MSA_Title_List,MSA_Title_List!$A$2:$A$643,"",0),"")</f>
        <v/>
      </c>
    </row>
    <row r="3338" spans="2:11">
      <c r="B3338" s="78" t="str" cm="1">
        <f t="array" ref="B3338">IF(A3338="","",INDEX(CAGE,MATCH(A3338,Company_Name,0)))</f>
        <v/>
      </c>
      <c r="C3338" s="80" t="str" cm="1">
        <f t="array" ref="C3338">IF(A3338="","",INDEX(Prime_Sub,MATCH(A3338,Company_Name,0)))</f>
        <v/>
      </c>
      <c r="G3338" s="78" t="str" cm="1">
        <f t="array" ref="G3338">IF(F3338="","",INDEX(LCAT_ID,MATCH(F3338,LCAT_Name,0)))</f>
        <v/>
      </c>
      <c r="K3338" s="78" t="str">
        <f>IFERROR(_xlfn.XLOOKUP($J3338,MSA_Title_List,MSA_Title_List!$A$2:$A$643,"",0),"")</f>
        <v/>
      </c>
    </row>
    <row r="3339" spans="2:11">
      <c r="B3339" s="78" t="str" cm="1">
        <f t="array" ref="B3339">IF(A3339="","",INDEX(CAGE,MATCH(A3339,Company_Name,0)))</f>
        <v/>
      </c>
      <c r="C3339" s="80" t="str" cm="1">
        <f t="array" ref="C3339">IF(A3339="","",INDEX(Prime_Sub,MATCH(A3339,Company_Name,0)))</f>
        <v/>
      </c>
      <c r="G3339" s="78" t="str" cm="1">
        <f t="array" ref="G3339">IF(F3339="","",INDEX(LCAT_ID,MATCH(F3339,LCAT_Name,0)))</f>
        <v/>
      </c>
      <c r="K3339" s="78" t="str">
        <f>IFERROR(_xlfn.XLOOKUP($J3339,MSA_Title_List,MSA_Title_List!$A$2:$A$643,"",0),"")</f>
        <v/>
      </c>
    </row>
    <row r="3340" spans="2:11">
      <c r="B3340" s="78" t="str" cm="1">
        <f t="array" ref="B3340">IF(A3340="","",INDEX(CAGE,MATCH(A3340,Company_Name,0)))</f>
        <v/>
      </c>
      <c r="C3340" s="80" t="str" cm="1">
        <f t="array" ref="C3340">IF(A3340="","",INDEX(Prime_Sub,MATCH(A3340,Company_Name,0)))</f>
        <v/>
      </c>
      <c r="G3340" s="78" t="str" cm="1">
        <f t="array" ref="G3340">IF(F3340="","",INDEX(LCAT_ID,MATCH(F3340,LCAT_Name,0)))</f>
        <v/>
      </c>
      <c r="K3340" s="78" t="str">
        <f>IFERROR(_xlfn.XLOOKUP($J3340,MSA_Title_List,MSA_Title_List!$A$2:$A$643,"",0),"")</f>
        <v/>
      </c>
    </row>
    <row r="3341" spans="2:11">
      <c r="B3341" s="78" t="str" cm="1">
        <f t="array" ref="B3341">IF(A3341="","",INDEX(CAGE,MATCH(A3341,Company_Name,0)))</f>
        <v/>
      </c>
      <c r="C3341" s="80" t="str" cm="1">
        <f t="array" ref="C3341">IF(A3341="","",INDEX(Prime_Sub,MATCH(A3341,Company_Name,0)))</f>
        <v/>
      </c>
      <c r="G3341" s="78" t="str" cm="1">
        <f t="array" ref="G3341">IF(F3341="","",INDEX(LCAT_ID,MATCH(F3341,LCAT_Name,0)))</f>
        <v/>
      </c>
      <c r="K3341" s="78" t="str">
        <f>IFERROR(_xlfn.XLOOKUP($J3341,MSA_Title_List,MSA_Title_List!$A$2:$A$643,"",0),"")</f>
        <v/>
      </c>
    </row>
    <row r="3342" spans="2:11">
      <c r="B3342" s="78" t="str" cm="1">
        <f t="array" ref="B3342">IF(A3342="","",INDEX(CAGE,MATCH(A3342,Company_Name,0)))</f>
        <v/>
      </c>
      <c r="C3342" s="80" t="str" cm="1">
        <f t="array" ref="C3342">IF(A3342="","",INDEX(Prime_Sub,MATCH(A3342,Company_Name,0)))</f>
        <v/>
      </c>
      <c r="G3342" s="78" t="str" cm="1">
        <f t="array" ref="G3342">IF(F3342="","",INDEX(LCAT_ID,MATCH(F3342,LCAT_Name,0)))</f>
        <v/>
      </c>
      <c r="K3342" s="78" t="str">
        <f>IFERROR(_xlfn.XLOOKUP($J3342,MSA_Title_List,MSA_Title_List!$A$2:$A$643,"",0),"")</f>
        <v/>
      </c>
    </row>
    <row r="3343" spans="2:11">
      <c r="B3343" s="78" t="str" cm="1">
        <f t="array" ref="B3343">IF(A3343="","",INDEX(CAGE,MATCH(A3343,Company_Name,0)))</f>
        <v/>
      </c>
      <c r="C3343" s="80" t="str" cm="1">
        <f t="array" ref="C3343">IF(A3343="","",INDEX(Prime_Sub,MATCH(A3343,Company_Name,0)))</f>
        <v/>
      </c>
      <c r="G3343" s="78" t="str" cm="1">
        <f t="array" ref="G3343">IF(F3343="","",INDEX(LCAT_ID,MATCH(F3343,LCAT_Name,0)))</f>
        <v/>
      </c>
      <c r="K3343" s="78" t="str">
        <f>IFERROR(_xlfn.XLOOKUP($J3343,MSA_Title_List,MSA_Title_List!$A$2:$A$643,"",0),"")</f>
        <v/>
      </c>
    </row>
    <row r="3344" spans="2:11">
      <c r="B3344" s="78" t="str" cm="1">
        <f t="array" ref="B3344">IF(A3344="","",INDEX(CAGE,MATCH(A3344,Company_Name,0)))</f>
        <v/>
      </c>
      <c r="C3344" s="80" t="str" cm="1">
        <f t="array" ref="C3344">IF(A3344="","",INDEX(Prime_Sub,MATCH(A3344,Company_Name,0)))</f>
        <v/>
      </c>
      <c r="G3344" s="78" t="str" cm="1">
        <f t="array" ref="G3344">IF(F3344="","",INDEX(LCAT_ID,MATCH(F3344,LCAT_Name,0)))</f>
        <v/>
      </c>
      <c r="K3344" s="78" t="str">
        <f>IFERROR(_xlfn.XLOOKUP($J3344,MSA_Title_List,MSA_Title_List!$A$2:$A$643,"",0),"")</f>
        <v/>
      </c>
    </row>
    <row r="3345" spans="2:11">
      <c r="B3345" s="78" t="str" cm="1">
        <f t="array" ref="B3345">IF(A3345="","",INDEX(CAGE,MATCH(A3345,Company_Name,0)))</f>
        <v/>
      </c>
      <c r="C3345" s="80" t="str" cm="1">
        <f t="array" ref="C3345">IF(A3345="","",INDEX(Prime_Sub,MATCH(A3345,Company_Name,0)))</f>
        <v/>
      </c>
      <c r="G3345" s="78" t="str" cm="1">
        <f t="array" ref="G3345">IF(F3345="","",INDEX(LCAT_ID,MATCH(F3345,LCAT_Name,0)))</f>
        <v/>
      </c>
      <c r="K3345" s="78" t="str">
        <f>IFERROR(_xlfn.XLOOKUP($J3345,MSA_Title_List,MSA_Title_List!$A$2:$A$643,"",0),"")</f>
        <v/>
      </c>
    </row>
    <row r="3346" spans="2:11">
      <c r="B3346" s="78" t="str" cm="1">
        <f t="array" ref="B3346">IF(A3346="","",INDEX(CAGE,MATCH(A3346,Company_Name,0)))</f>
        <v/>
      </c>
      <c r="C3346" s="80" t="str" cm="1">
        <f t="array" ref="C3346">IF(A3346="","",INDEX(Prime_Sub,MATCH(A3346,Company_Name,0)))</f>
        <v/>
      </c>
      <c r="G3346" s="78" t="str" cm="1">
        <f t="array" ref="G3346">IF(F3346="","",INDEX(LCAT_ID,MATCH(F3346,LCAT_Name,0)))</f>
        <v/>
      </c>
      <c r="K3346" s="78" t="str">
        <f>IFERROR(_xlfn.XLOOKUP($J3346,MSA_Title_List,MSA_Title_List!$A$2:$A$643,"",0),"")</f>
        <v/>
      </c>
    </row>
    <row r="3347" spans="2:11">
      <c r="B3347" s="78" t="str" cm="1">
        <f t="array" ref="B3347">IF(A3347="","",INDEX(CAGE,MATCH(A3347,Company_Name,0)))</f>
        <v/>
      </c>
      <c r="C3347" s="80" t="str" cm="1">
        <f t="array" ref="C3347">IF(A3347="","",INDEX(Prime_Sub,MATCH(A3347,Company_Name,0)))</f>
        <v/>
      </c>
      <c r="G3347" s="78" t="str" cm="1">
        <f t="array" ref="G3347">IF(F3347="","",INDEX(LCAT_ID,MATCH(F3347,LCAT_Name,0)))</f>
        <v/>
      </c>
      <c r="K3347" s="78" t="str">
        <f>IFERROR(_xlfn.XLOOKUP($J3347,MSA_Title_List,MSA_Title_List!$A$2:$A$643,"",0),"")</f>
        <v/>
      </c>
    </row>
    <row r="3348" spans="2:11">
      <c r="B3348" s="78" t="str" cm="1">
        <f t="array" ref="B3348">IF(A3348="","",INDEX(CAGE,MATCH(A3348,Company_Name,0)))</f>
        <v/>
      </c>
      <c r="C3348" s="80" t="str" cm="1">
        <f t="array" ref="C3348">IF(A3348="","",INDEX(Prime_Sub,MATCH(A3348,Company_Name,0)))</f>
        <v/>
      </c>
      <c r="G3348" s="78" t="str" cm="1">
        <f t="array" ref="G3348">IF(F3348="","",INDEX(LCAT_ID,MATCH(F3348,LCAT_Name,0)))</f>
        <v/>
      </c>
      <c r="K3348" s="78" t="str">
        <f>IFERROR(_xlfn.XLOOKUP($J3348,MSA_Title_List,MSA_Title_List!$A$2:$A$643,"",0),"")</f>
        <v/>
      </c>
    </row>
    <row r="3349" spans="2:11">
      <c r="B3349" s="78" t="str" cm="1">
        <f t="array" ref="B3349">IF(A3349="","",INDEX(CAGE,MATCH(A3349,Company_Name,0)))</f>
        <v/>
      </c>
      <c r="C3349" s="80" t="str" cm="1">
        <f t="array" ref="C3349">IF(A3349="","",INDEX(Prime_Sub,MATCH(A3349,Company_Name,0)))</f>
        <v/>
      </c>
      <c r="G3349" s="78" t="str" cm="1">
        <f t="array" ref="G3349">IF(F3349="","",INDEX(LCAT_ID,MATCH(F3349,LCAT_Name,0)))</f>
        <v/>
      </c>
      <c r="K3349" s="78" t="str">
        <f>IFERROR(_xlfn.XLOOKUP($J3349,MSA_Title_List,MSA_Title_List!$A$2:$A$643,"",0),"")</f>
        <v/>
      </c>
    </row>
    <row r="3350" spans="2:11">
      <c r="B3350" s="78" t="str" cm="1">
        <f t="array" ref="B3350">IF(A3350="","",INDEX(CAGE,MATCH(A3350,Company_Name,0)))</f>
        <v/>
      </c>
      <c r="C3350" s="80" t="str" cm="1">
        <f t="array" ref="C3350">IF(A3350="","",INDEX(Prime_Sub,MATCH(A3350,Company_Name,0)))</f>
        <v/>
      </c>
      <c r="G3350" s="78" t="str" cm="1">
        <f t="array" ref="G3350">IF(F3350="","",INDEX(LCAT_ID,MATCH(F3350,LCAT_Name,0)))</f>
        <v/>
      </c>
      <c r="K3350" s="78" t="str">
        <f>IFERROR(_xlfn.XLOOKUP($J3350,MSA_Title_List,MSA_Title_List!$A$2:$A$643,"",0),"")</f>
        <v/>
      </c>
    </row>
    <row r="3351" spans="2:11">
      <c r="B3351" s="78" t="str" cm="1">
        <f t="array" ref="B3351">IF(A3351="","",INDEX(CAGE,MATCH(A3351,Company_Name,0)))</f>
        <v/>
      </c>
      <c r="C3351" s="80" t="str" cm="1">
        <f t="array" ref="C3351">IF(A3351="","",INDEX(Prime_Sub,MATCH(A3351,Company_Name,0)))</f>
        <v/>
      </c>
      <c r="G3351" s="78" t="str" cm="1">
        <f t="array" ref="G3351">IF(F3351="","",INDEX(LCAT_ID,MATCH(F3351,LCAT_Name,0)))</f>
        <v/>
      </c>
      <c r="K3351" s="78" t="str">
        <f>IFERROR(_xlfn.XLOOKUP($J3351,MSA_Title_List,MSA_Title_List!$A$2:$A$643,"",0),"")</f>
        <v/>
      </c>
    </row>
    <row r="3352" spans="2:11">
      <c r="B3352" s="78" t="str" cm="1">
        <f t="array" ref="B3352">IF(A3352="","",INDEX(CAGE,MATCH(A3352,Company_Name,0)))</f>
        <v/>
      </c>
      <c r="C3352" s="80" t="str" cm="1">
        <f t="array" ref="C3352">IF(A3352="","",INDEX(Prime_Sub,MATCH(A3352,Company_Name,0)))</f>
        <v/>
      </c>
      <c r="G3352" s="78" t="str" cm="1">
        <f t="array" ref="G3352">IF(F3352="","",INDEX(LCAT_ID,MATCH(F3352,LCAT_Name,0)))</f>
        <v/>
      </c>
      <c r="K3352" s="78" t="str">
        <f>IFERROR(_xlfn.XLOOKUP($J3352,MSA_Title_List,MSA_Title_List!$A$2:$A$643,"",0),"")</f>
        <v/>
      </c>
    </row>
    <row r="3353" spans="2:11">
      <c r="B3353" s="78" t="str" cm="1">
        <f t="array" ref="B3353">IF(A3353="","",INDEX(CAGE,MATCH(A3353,Company_Name,0)))</f>
        <v/>
      </c>
      <c r="C3353" s="80" t="str" cm="1">
        <f t="array" ref="C3353">IF(A3353="","",INDEX(Prime_Sub,MATCH(A3353,Company_Name,0)))</f>
        <v/>
      </c>
      <c r="G3353" s="78" t="str" cm="1">
        <f t="array" ref="G3353">IF(F3353="","",INDEX(LCAT_ID,MATCH(F3353,LCAT_Name,0)))</f>
        <v/>
      </c>
      <c r="K3353" s="78" t="str">
        <f>IFERROR(_xlfn.XLOOKUP($J3353,MSA_Title_List,MSA_Title_List!$A$2:$A$643,"",0),"")</f>
        <v/>
      </c>
    </row>
    <row r="3354" spans="2:11">
      <c r="B3354" s="78" t="str" cm="1">
        <f t="array" ref="B3354">IF(A3354="","",INDEX(CAGE,MATCH(A3354,Company_Name,0)))</f>
        <v/>
      </c>
      <c r="C3354" s="80" t="str" cm="1">
        <f t="array" ref="C3354">IF(A3354="","",INDEX(Prime_Sub,MATCH(A3354,Company_Name,0)))</f>
        <v/>
      </c>
      <c r="G3354" s="78" t="str" cm="1">
        <f t="array" ref="G3354">IF(F3354="","",INDEX(LCAT_ID,MATCH(F3354,LCAT_Name,0)))</f>
        <v/>
      </c>
      <c r="K3354" s="78" t="str">
        <f>IFERROR(_xlfn.XLOOKUP($J3354,MSA_Title_List,MSA_Title_List!$A$2:$A$643,"",0),"")</f>
        <v/>
      </c>
    </row>
    <row r="3355" spans="2:11">
      <c r="B3355" s="78" t="str" cm="1">
        <f t="array" ref="B3355">IF(A3355="","",INDEX(CAGE,MATCH(A3355,Company_Name,0)))</f>
        <v/>
      </c>
      <c r="C3355" s="80" t="str" cm="1">
        <f t="array" ref="C3355">IF(A3355="","",INDEX(Prime_Sub,MATCH(A3355,Company_Name,0)))</f>
        <v/>
      </c>
      <c r="G3355" s="78" t="str" cm="1">
        <f t="array" ref="G3355">IF(F3355="","",INDEX(LCAT_ID,MATCH(F3355,LCAT_Name,0)))</f>
        <v/>
      </c>
      <c r="K3355" s="78" t="str">
        <f>IFERROR(_xlfn.XLOOKUP($J3355,MSA_Title_List,MSA_Title_List!$A$2:$A$643,"",0),"")</f>
        <v/>
      </c>
    </row>
    <row r="3356" spans="2:11">
      <c r="B3356" s="78" t="str" cm="1">
        <f t="array" ref="B3356">IF(A3356="","",INDEX(CAGE,MATCH(A3356,Company_Name,0)))</f>
        <v/>
      </c>
      <c r="C3356" s="80" t="str" cm="1">
        <f t="array" ref="C3356">IF(A3356="","",INDEX(Prime_Sub,MATCH(A3356,Company_Name,0)))</f>
        <v/>
      </c>
      <c r="G3356" s="78" t="str" cm="1">
        <f t="array" ref="G3356">IF(F3356="","",INDEX(LCAT_ID,MATCH(F3356,LCAT_Name,0)))</f>
        <v/>
      </c>
      <c r="K3356" s="78" t="str">
        <f>IFERROR(_xlfn.XLOOKUP($J3356,MSA_Title_List,MSA_Title_List!$A$2:$A$643,"",0),"")</f>
        <v/>
      </c>
    </row>
    <row r="3357" spans="2:11">
      <c r="B3357" s="78" t="str" cm="1">
        <f t="array" ref="B3357">IF(A3357="","",INDEX(CAGE,MATCH(A3357,Company_Name,0)))</f>
        <v/>
      </c>
      <c r="C3357" s="80" t="str" cm="1">
        <f t="array" ref="C3357">IF(A3357="","",INDEX(Prime_Sub,MATCH(A3357,Company_Name,0)))</f>
        <v/>
      </c>
      <c r="G3357" s="78" t="str" cm="1">
        <f t="array" ref="G3357">IF(F3357="","",INDEX(LCAT_ID,MATCH(F3357,LCAT_Name,0)))</f>
        <v/>
      </c>
      <c r="K3357" s="78" t="str">
        <f>IFERROR(_xlfn.XLOOKUP($J3357,MSA_Title_List,MSA_Title_List!$A$2:$A$643,"",0),"")</f>
        <v/>
      </c>
    </row>
    <row r="3358" spans="2:11">
      <c r="B3358" s="78" t="str" cm="1">
        <f t="array" ref="B3358">IF(A3358="","",INDEX(CAGE,MATCH(A3358,Company_Name,0)))</f>
        <v/>
      </c>
      <c r="C3358" s="80" t="str" cm="1">
        <f t="array" ref="C3358">IF(A3358="","",INDEX(Prime_Sub,MATCH(A3358,Company_Name,0)))</f>
        <v/>
      </c>
      <c r="G3358" s="78" t="str" cm="1">
        <f t="array" ref="G3358">IF(F3358="","",INDEX(LCAT_ID,MATCH(F3358,LCAT_Name,0)))</f>
        <v/>
      </c>
      <c r="K3358" s="78" t="str">
        <f>IFERROR(_xlfn.XLOOKUP($J3358,MSA_Title_List,MSA_Title_List!$A$2:$A$643,"",0),"")</f>
        <v/>
      </c>
    </row>
    <row r="3359" spans="2:11">
      <c r="B3359" s="78" t="str" cm="1">
        <f t="array" ref="B3359">IF(A3359="","",INDEX(CAGE,MATCH(A3359,Company_Name,0)))</f>
        <v/>
      </c>
      <c r="C3359" s="80" t="str" cm="1">
        <f t="array" ref="C3359">IF(A3359="","",INDEX(Prime_Sub,MATCH(A3359,Company_Name,0)))</f>
        <v/>
      </c>
      <c r="G3359" s="78" t="str" cm="1">
        <f t="array" ref="G3359">IF(F3359="","",INDEX(LCAT_ID,MATCH(F3359,LCAT_Name,0)))</f>
        <v/>
      </c>
      <c r="K3359" s="78" t="str">
        <f>IFERROR(_xlfn.XLOOKUP($J3359,MSA_Title_List,MSA_Title_List!$A$2:$A$643,"",0),"")</f>
        <v/>
      </c>
    </row>
    <row r="3360" spans="2:11">
      <c r="B3360" s="78" t="str" cm="1">
        <f t="array" ref="B3360">IF(A3360="","",INDEX(CAGE,MATCH(A3360,Company_Name,0)))</f>
        <v/>
      </c>
      <c r="C3360" s="80" t="str" cm="1">
        <f t="array" ref="C3360">IF(A3360="","",INDEX(Prime_Sub,MATCH(A3360,Company_Name,0)))</f>
        <v/>
      </c>
      <c r="G3360" s="78" t="str" cm="1">
        <f t="array" ref="G3360">IF(F3360="","",INDEX(LCAT_ID,MATCH(F3360,LCAT_Name,0)))</f>
        <v/>
      </c>
      <c r="K3360" s="78" t="str">
        <f>IFERROR(_xlfn.XLOOKUP($J3360,MSA_Title_List,MSA_Title_List!$A$2:$A$643,"",0),"")</f>
        <v/>
      </c>
    </row>
    <row r="3361" spans="2:11">
      <c r="B3361" s="78" t="str" cm="1">
        <f t="array" ref="B3361">IF(A3361="","",INDEX(CAGE,MATCH(A3361,Company_Name,0)))</f>
        <v/>
      </c>
      <c r="C3361" s="80" t="str" cm="1">
        <f t="array" ref="C3361">IF(A3361="","",INDEX(Prime_Sub,MATCH(A3361,Company_Name,0)))</f>
        <v/>
      </c>
      <c r="G3361" s="78" t="str" cm="1">
        <f t="array" ref="G3361">IF(F3361="","",INDEX(LCAT_ID,MATCH(F3361,LCAT_Name,0)))</f>
        <v/>
      </c>
      <c r="K3361" s="78" t="str">
        <f>IFERROR(_xlfn.XLOOKUP($J3361,MSA_Title_List,MSA_Title_List!$A$2:$A$643,"",0),"")</f>
        <v/>
      </c>
    </row>
    <row r="3362" spans="2:11">
      <c r="B3362" s="78" t="str" cm="1">
        <f t="array" ref="B3362">IF(A3362="","",INDEX(CAGE,MATCH(A3362,Company_Name,0)))</f>
        <v/>
      </c>
      <c r="C3362" s="80" t="str" cm="1">
        <f t="array" ref="C3362">IF(A3362="","",INDEX(Prime_Sub,MATCH(A3362,Company_Name,0)))</f>
        <v/>
      </c>
      <c r="G3362" s="78" t="str" cm="1">
        <f t="array" ref="G3362">IF(F3362="","",INDEX(LCAT_ID,MATCH(F3362,LCAT_Name,0)))</f>
        <v/>
      </c>
      <c r="K3362" s="78" t="str">
        <f>IFERROR(_xlfn.XLOOKUP($J3362,MSA_Title_List,MSA_Title_List!$A$2:$A$643,"",0),"")</f>
        <v/>
      </c>
    </row>
    <row r="3363" spans="2:11">
      <c r="B3363" s="78" t="str" cm="1">
        <f t="array" ref="B3363">IF(A3363="","",INDEX(CAGE,MATCH(A3363,Company_Name,0)))</f>
        <v/>
      </c>
      <c r="C3363" s="80" t="str" cm="1">
        <f t="array" ref="C3363">IF(A3363="","",INDEX(Prime_Sub,MATCH(A3363,Company_Name,0)))</f>
        <v/>
      </c>
      <c r="G3363" s="78" t="str" cm="1">
        <f t="array" ref="G3363">IF(F3363="","",INDEX(LCAT_ID,MATCH(F3363,LCAT_Name,0)))</f>
        <v/>
      </c>
      <c r="K3363" s="78" t="str">
        <f>IFERROR(_xlfn.XLOOKUP($J3363,MSA_Title_List,MSA_Title_List!$A$2:$A$643,"",0),"")</f>
        <v/>
      </c>
    </row>
    <row r="3364" spans="2:11">
      <c r="B3364" s="78" t="str" cm="1">
        <f t="array" ref="B3364">IF(A3364="","",INDEX(CAGE,MATCH(A3364,Company_Name,0)))</f>
        <v/>
      </c>
      <c r="C3364" s="80" t="str" cm="1">
        <f t="array" ref="C3364">IF(A3364="","",INDEX(Prime_Sub,MATCH(A3364,Company_Name,0)))</f>
        <v/>
      </c>
      <c r="G3364" s="78" t="str" cm="1">
        <f t="array" ref="G3364">IF(F3364="","",INDEX(LCAT_ID,MATCH(F3364,LCAT_Name,0)))</f>
        <v/>
      </c>
      <c r="K3364" s="78" t="str">
        <f>IFERROR(_xlfn.XLOOKUP($J3364,MSA_Title_List,MSA_Title_List!$A$2:$A$643,"",0),"")</f>
        <v/>
      </c>
    </row>
    <row r="3365" spans="2:11">
      <c r="B3365" s="78" t="str" cm="1">
        <f t="array" ref="B3365">IF(A3365="","",INDEX(CAGE,MATCH(A3365,Company_Name,0)))</f>
        <v/>
      </c>
      <c r="C3365" s="80" t="str" cm="1">
        <f t="array" ref="C3365">IF(A3365="","",INDEX(Prime_Sub,MATCH(A3365,Company_Name,0)))</f>
        <v/>
      </c>
      <c r="G3365" s="78" t="str" cm="1">
        <f t="array" ref="G3365">IF(F3365="","",INDEX(LCAT_ID,MATCH(F3365,LCAT_Name,0)))</f>
        <v/>
      </c>
      <c r="K3365" s="78" t="str">
        <f>IFERROR(_xlfn.XLOOKUP($J3365,MSA_Title_List,MSA_Title_List!$A$2:$A$643,"",0),"")</f>
        <v/>
      </c>
    </row>
    <row r="3366" spans="2:11">
      <c r="B3366" s="78" t="str" cm="1">
        <f t="array" ref="B3366">IF(A3366="","",INDEX(CAGE,MATCH(A3366,Company_Name,0)))</f>
        <v/>
      </c>
      <c r="C3366" s="80" t="str" cm="1">
        <f t="array" ref="C3366">IF(A3366="","",INDEX(Prime_Sub,MATCH(A3366,Company_Name,0)))</f>
        <v/>
      </c>
      <c r="G3366" s="78" t="str" cm="1">
        <f t="array" ref="G3366">IF(F3366="","",INDEX(LCAT_ID,MATCH(F3366,LCAT_Name,0)))</f>
        <v/>
      </c>
      <c r="K3366" s="78" t="str">
        <f>IFERROR(_xlfn.XLOOKUP($J3366,MSA_Title_List,MSA_Title_List!$A$2:$A$643,"",0),"")</f>
        <v/>
      </c>
    </row>
    <row r="3367" spans="2:11">
      <c r="B3367" s="78" t="str" cm="1">
        <f t="array" ref="B3367">IF(A3367="","",INDEX(CAGE,MATCH(A3367,Company_Name,0)))</f>
        <v/>
      </c>
      <c r="C3367" s="80" t="str" cm="1">
        <f t="array" ref="C3367">IF(A3367="","",INDEX(Prime_Sub,MATCH(A3367,Company_Name,0)))</f>
        <v/>
      </c>
      <c r="G3367" s="78" t="str" cm="1">
        <f t="array" ref="G3367">IF(F3367="","",INDEX(LCAT_ID,MATCH(F3367,LCAT_Name,0)))</f>
        <v/>
      </c>
      <c r="K3367" s="78" t="str">
        <f>IFERROR(_xlfn.XLOOKUP($J3367,MSA_Title_List,MSA_Title_List!$A$2:$A$643,"",0),"")</f>
        <v/>
      </c>
    </row>
    <row r="3368" spans="2:11">
      <c r="B3368" s="78" t="str" cm="1">
        <f t="array" ref="B3368">IF(A3368="","",INDEX(CAGE,MATCH(A3368,Company_Name,0)))</f>
        <v/>
      </c>
      <c r="C3368" s="80" t="str" cm="1">
        <f t="array" ref="C3368">IF(A3368="","",INDEX(Prime_Sub,MATCH(A3368,Company_Name,0)))</f>
        <v/>
      </c>
      <c r="G3368" s="78" t="str" cm="1">
        <f t="array" ref="G3368">IF(F3368="","",INDEX(LCAT_ID,MATCH(F3368,LCAT_Name,0)))</f>
        <v/>
      </c>
      <c r="K3368" s="78" t="str">
        <f>IFERROR(_xlfn.XLOOKUP($J3368,MSA_Title_List,MSA_Title_List!$A$2:$A$643,"",0),"")</f>
        <v/>
      </c>
    </row>
    <row r="3369" spans="2:11">
      <c r="B3369" s="78" t="str" cm="1">
        <f t="array" ref="B3369">IF(A3369="","",INDEX(CAGE,MATCH(A3369,Company_Name,0)))</f>
        <v/>
      </c>
      <c r="C3369" s="80" t="str" cm="1">
        <f t="array" ref="C3369">IF(A3369="","",INDEX(Prime_Sub,MATCH(A3369,Company_Name,0)))</f>
        <v/>
      </c>
      <c r="G3369" s="78" t="str" cm="1">
        <f t="array" ref="G3369">IF(F3369="","",INDEX(LCAT_ID,MATCH(F3369,LCAT_Name,0)))</f>
        <v/>
      </c>
      <c r="K3369" s="78" t="str">
        <f>IFERROR(_xlfn.XLOOKUP($J3369,MSA_Title_List,MSA_Title_List!$A$2:$A$643,"",0),"")</f>
        <v/>
      </c>
    </row>
    <row r="3370" spans="2:11">
      <c r="B3370" s="78" t="str" cm="1">
        <f t="array" ref="B3370">IF(A3370="","",INDEX(CAGE,MATCH(A3370,Company_Name,0)))</f>
        <v/>
      </c>
      <c r="C3370" s="80" t="str" cm="1">
        <f t="array" ref="C3370">IF(A3370="","",INDEX(Prime_Sub,MATCH(A3370,Company_Name,0)))</f>
        <v/>
      </c>
      <c r="G3370" s="78" t="str" cm="1">
        <f t="array" ref="G3370">IF(F3370="","",INDEX(LCAT_ID,MATCH(F3370,LCAT_Name,0)))</f>
        <v/>
      </c>
      <c r="K3370" s="78" t="str">
        <f>IFERROR(_xlfn.XLOOKUP($J3370,MSA_Title_List,MSA_Title_List!$A$2:$A$643,"",0),"")</f>
        <v/>
      </c>
    </row>
    <row r="3371" spans="2:11">
      <c r="B3371" s="78" t="str" cm="1">
        <f t="array" ref="B3371">IF(A3371="","",INDEX(CAGE,MATCH(A3371,Company_Name,0)))</f>
        <v/>
      </c>
      <c r="C3371" s="80" t="str" cm="1">
        <f t="array" ref="C3371">IF(A3371="","",INDEX(Prime_Sub,MATCH(A3371,Company_Name,0)))</f>
        <v/>
      </c>
      <c r="G3371" s="78" t="str" cm="1">
        <f t="array" ref="G3371">IF(F3371="","",INDEX(LCAT_ID,MATCH(F3371,LCAT_Name,0)))</f>
        <v/>
      </c>
      <c r="K3371" s="78" t="str">
        <f>IFERROR(_xlfn.XLOOKUP($J3371,MSA_Title_List,MSA_Title_List!$A$2:$A$643,"",0),"")</f>
        <v/>
      </c>
    </row>
    <row r="3372" spans="2:11">
      <c r="B3372" s="78" t="str" cm="1">
        <f t="array" ref="B3372">IF(A3372="","",INDEX(CAGE,MATCH(A3372,Company_Name,0)))</f>
        <v/>
      </c>
      <c r="C3372" s="80" t="str" cm="1">
        <f t="array" ref="C3372">IF(A3372="","",INDEX(Prime_Sub,MATCH(A3372,Company_Name,0)))</f>
        <v/>
      </c>
      <c r="G3372" s="78" t="str" cm="1">
        <f t="array" ref="G3372">IF(F3372="","",INDEX(LCAT_ID,MATCH(F3372,LCAT_Name,0)))</f>
        <v/>
      </c>
      <c r="K3372" s="78" t="str">
        <f>IFERROR(_xlfn.XLOOKUP($J3372,MSA_Title_List,MSA_Title_List!$A$2:$A$643,"",0),"")</f>
        <v/>
      </c>
    </row>
    <row r="3373" spans="2:11">
      <c r="B3373" s="78" t="str" cm="1">
        <f t="array" ref="B3373">IF(A3373="","",INDEX(CAGE,MATCH(A3373,Company_Name,0)))</f>
        <v/>
      </c>
      <c r="C3373" s="80" t="str" cm="1">
        <f t="array" ref="C3373">IF(A3373="","",INDEX(Prime_Sub,MATCH(A3373,Company_Name,0)))</f>
        <v/>
      </c>
      <c r="G3373" s="78" t="str" cm="1">
        <f t="array" ref="G3373">IF(F3373="","",INDEX(LCAT_ID,MATCH(F3373,LCAT_Name,0)))</f>
        <v/>
      </c>
      <c r="K3373" s="78" t="str">
        <f>IFERROR(_xlfn.XLOOKUP($J3373,MSA_Title_List,MSA_Title_List!$A$2:$A$643,"",0),"")</f>
        <v/>
      </c>
    </row>
    <row r="3374" spans="2:11">
      <c r="B3374" s="78" t="str" cm="1">
        <f t="array" ref="B3374">IF(A3374="","",INDEX(CAGE,MATCH(A3374,Company_Name,0)))</f>
        <v/>
      </c>
      <c r="C3374" s="80" t="str" cm="1">
        <f t="array" ref="C3374">IF(A3374="","",INDEX(Prime_Sub,MATCH(A3374,Company_Name,0)))</f>
        <v/>
      </c>
      <c r="G3374" s="78" t="str" cm="1">
        <f t="array" ref="G3374">IF(F3374="","",INDEX(LCAT_ID,MATCH(F3374,LCAT_Name,0)))</f>
        <v/>
      </c>
      <c r="K3374" s="78" t="str">
        <f>IFERROR(_xlfn.XLOOKUP($J3374,MSA_Title_List,MSA_Title_List!$A$2:$A$643,"",0),"")</f>
        <v/>
      </c>
    </row>
    <row r="3375" spans="2:11">
      <c r="B3375" s="78" t="str" cm="1">
        <f t="array" ref="B3375">IF(A3375="","",INDEX(CAGE,MATCH(A3375,Company_Name,0)))</f>
        <v/>
      </c>
      <c r="C3375" s="80" t="str" cm="1">
        <f t="array" ref="C3375">IF(A3375="","",INDEX(Prime_Sub,MATCH(A3375,Company_Name,0)))</f>
        <v/>
      </c>
      <c r="G3375" s="78" t="str" cm="1">
        <f t="array" ref="G3375">IF(F3375="","",INDEX(LCAT_ID,MATCH(F3375,LCAT_Name,0)))</f>
        <v/>
      </c>
      <c r="K3375" s="78" t="str">
        <f>IFERROR(_xlfn.XLOOKUP($J3375,MSA_Title_List,MSA_Title_List!$A$2:$A$643,"",0),"")</f>
        <v/>
      </c>
    </row>
    <row r="3376" spans="2:11">
      <c r="B3376" s="78" t="str" cm="1">
        <f t="array" ref="B3376">IF(A3376="","",INDEX(CAGE,MATCH(A3376,Company_Name,0)))</f>
        <v/>
      </c>
      <c r="C3376" s="80" t="str" cm="1">
        <f t="array" ref="C3376">IF(A3376="","",INDEX(Prime_Sub,MATCH(A3376,Company_Name,0)))</f>
        <v/>
      </c>
      <c r="G3376" s="78" t="str" cm="1">
        <f t="array" ref="G3376">IF(F3376="","",INDEX(LCAT_ID,MATCH(F3376,LCAT_Name,0)))</f>
        <v/>
      </c>
      <c r="K3376" s="78" t="str">
        <f>IFERROR(_xlfn.XLOOKUP($J3376,MSA_Title_List,MSA_Title_List!$A$2:$A$643,"",0),"")</f>
        <v/>
      </c>
    </row>
    <row r="3377" spans="2:11">
      <c r="B3377" s="78" t="str" cm="1">
        <f t="array" ref="B3377">IF(A3377="","",INDEX(CAGE,MATCH(A3377,Company_Name,0)))</f>
        <v/>
      </c>
      <c r="C3377" s="80" t="str" cm="1">
        <f t="array" ref="C3377">IF(A3377="","",INDEX(Prime_Sub,MATCH(A3377,Company_Name,0)))</f>
        <v/>
      </c>
      <c r="G3377" s="78" t="str" cm="1">
        <f t="array" ref="G3377">IF(F3377="","",INDEX(LCAT_ID,MATCH(F3377,LCAT_Name,0)))</f>
        <v/>
      </c>
      <c r="K3377" s="78" t="str">
        <f>IFERROR(_xlfn.XLOOKUP($J3377,MSA_Title_List,MSA_Title_List!$A$2:$A$643,"",0),"")</f>
        <v/>
      </c>
    </row>
    <row r="3378" spans="2:11">
      <c r="B3378" s="78" t="str" cm="1">
        <f t="array" ref="B3378">IF(A3378="","",INDEX(CAGE,MATCH(A3378,Company_Name,0)))</f>
        <v/>
      </c>
      <c r="C3378" s="80" t="str" cm="1">
        <f t="array" ref="C3378">IF(A3378="","",INDEX(Prime_Sub,MATCH(A3378,Company_Name,0)))</f>
        <v/>
      </c>
      <c r="G3378" s="78" t="str" cm="1">
        <f t="array" ref="G3378">IF(F3378="","",INDEX(LCAT_ID,MATCH(F3378,LCAT_Name,0)))</f>
        <v/>
      </c>
      <c r="K3378" s="78" t="str">
        <f>IFERROR(_xlfn.XLOOKUP($J3378,MSA_Title_List,MSA_Title_List!$A$2:$A$643,"",0),"")</f>
        <v/>
      </c>
    </row>
    <row r="3379" spans="2:11">
      <c r="B3379" s="78" t="str" cm="1">
        <f t="array" ref="B3379">IF(A3379="","",INDEX(CAGE,MATCH(A3379,Company_Name,0)))</f>
        <v/>
      </c>
      <c r="C3379" s="80" t="str" cm="1">
        <f t="array" ref="C3379">IF(A3379="","",INDEX(Prime_Sub,MATCH(A3379,Company_Name,0)))</f>
        <v/>
      </c>
      <c r="G3379" s="78" t="str" cm="1">
        <f t="array" ref="G3379">IF(F3379="","",INDEX(LCAT_ID,MATCH(F3379,LCAT_Name,0)))</f>
        <v/>
      </c>
      <c r="K3379" s="78" t="str">
        <f>IFERROR(_xlfn.XLOOKUP($J3379,MSA_Title_List,MSA_Title_List!$A$2:$A$643,"",0),"")</f>
        <v/>
      </c>
    </row>
    <row r="3380" spans="2:11">
      <c r="B3380" s="78" t="str" cm="1">
        <f t="array" ref="B3380">IF(A3380="","",INDEX(CAGE,MATCH(A3380,Company_Name,0)))</f>
        <v/>
      </c>
      <c r="C3380" s="80" t="str" cm="1">
        <f t="array" ref="C3380">IF(A3380="","",INDEX(Prime_Sub,MATCH(A3380,Company_Name,0)))</f>
        <v/>
      </c>
      <c r="G3380" s="78" t="str" cm="1">
        <f t="array" ref="G3380">IF(F3380="","",INDEX(LCAT_ID,MATCH(F3380,LCAT_Name,0)))</f>
        <v/>
      </c>
      <c r="K3380" s="78" t="str">
        <f>IFERROR(_xlfn.XLOOKUP($J3380,MSA_Title_List,MSA_Title_List!$A$2:$A$643,"",0),"")</f>
        <v/>
      </c>
    </row>
    <row r="3381" spans="2:11">
      <c r="B3381" s="78" t="str" cm="1">
        <f t="array" ref="B3381">IF(A3381="","",INDEX(CAGE,MATCH(A3381,Company_Name,0)))</f>
        <v/>
      </c>
      <c r="C3381" s="80" t="str" cm="1">
        <f t="array" ref="C3381">IF(A3381="","",INDEX(Prime_Sub,MATCH(A3381,Company_Name,0)))</f>
        <v/>
      </c>
      <c r="G3381" s="78" t="str" cm="1">
        <f t="array" ref="G3381">IF(F3381="","",INDEX(LCAT_ID,MATCH(F3381,LCAT_Name,0)))</f>
        <v/>
      </c>
      <c r="K3381" s="78" t="str">
        <f>IFERROR(_xlfn.XLOOKUP($J3381,MSA_Title_List,MSA_Title_List!$A$2:$A$643,"",0),"")</f>
        <v/>
      </c>
    </row>
    <row r="3382" spans="2:11">
      <c r="B3382" s="78" t="str" cm="1">
        <f t="array" ref="B3382">IF(A3382="","",INDEX(CAGE,MATCH(A3382,Company_Name,0)))</f>
        <v/>
      </c>
      <c r="C3382" s="80" t="str" cm="1">
        <f t="array" ref="C3382">IF(A3382="","",INDEX(Prime_Sub,MATCH(A3382,Company_Name,0)))</f>
        <v/>
      </c>
      <c r="G3382" s="78" t="str" cm="1">
        <f t="array" ref="G3382">IF(F3382="","",INDEX(LCAT_ID,MATCH(F3382,LCAT_Name,0)))</f>
        <v/>
      </c>
      <c r="K3382" s="78" t="str">
        <f>IFERROR(_xlfn.XLOOKUP($J3382,MSA_Title_List,MSA_Title_List!$A$2:$A$643,"",0),"")</f>
        <v/>
      </c>
    </row>
    <row r="3383" spans="2:11">
      <c r="B3383" s="78" t="str" cm="1">
        <f t="array" ref="B3383">IF(A3383="","",INDEX(CAGE,MATCH(A3383,Company_Name,0)))</f>
        <v/>
      </c>
      <c r="C3383" s="80" t="str" cm="1">
        <f t="array" ref="C3383">IF(A3383="","",INDEX(Prime_Sub,MATCH(A3383,Company_Name,0)))</f>
        <v/>
      </c>
      <c r="G3383" s="78" t="str" cm="1">
        <f t="array" ref="G3383">IF(F3383="","",INDEX(LCAT_ID,MATCH(F3383,LCAT_Name,0)))</f>
        <v/>
      </c>
      <c r="K3383" s="78" t="str">
        <f>IFERROR(_xlfn.XLOOKUP($J3383,MSA_Title_List,MSA_Title_List!$A$2:$A$643,"",0),"")</f>
        <v/>
      </c>
    </row>
    <row r="3384" spans="2:11">
      <c r="B3384" s="78" t="str" cm="1">
        <f t="array" ref="B3384">IF(A3384="","",INDEX(CAGE,MATCH(A3384,Company_Name,0)))</f>
        <v/>
      </c>
      <c r="C3384" s="80" t="str" cm="1">
        <f t="array" ref="C3384">IF(A3384="","",INDEX(Prime_Sub,MATCH(A3384,Company_Name,0)))</f>
        <v/>
      </c>
      <c r="G3384" s="78" t="str" cm="1">
        <f t="array" ref="G3384">IF(F3384="","",INDEX(LCAT_ID,MATCH(F3384,LCAT_Name,0)))</f>
        <v/>
      </c>
      <c r="K3384" s="78" t="str">
        <f>IFERROR(_xlfn.XLOOKUP($J3384,MSA_Title_List,MSA_Title_List!$A$2:$A$643,"",0),"")</f>
        <v/>
      </c>
    </row>
    <row r="3385" spans="2:11">
      <c r="B3385" s="78" t="str" cm="1">
        <f t="array" ref="B3385">IF(A3385="","",INDEX(CAGE,MATCH(A3385,Company_Name,0)))</f>
        <v/>
      </c>
      <c r="C3385" s="80" t="str" cm="1">
        <f t="array" ref="C3385">IF(A3385="","",INDEX(Prime_Sub,MATCH(A3385,Company_Name,0)))</f>
        <v/>
      </c>
      <c r="G3385" s="78" t="str" cm="1">
        <f t="array" ref="G3385">IF(F3385="","",INDEX(LCAT_ID,MATCH(F3385,LCAT_Name,0)))</f>
        <v/>
      </c>
      <c r="K3385" s="78" t="str">
        <f>IFERROR(_xlfn.XLOOKUP($J3385,MSA_Title_List,MSA_Title_List!$A$2:$A$643,"",0),"")</f>
        <v/>
      </c>
    </row>
    <row r="3386" spans="2:11">
      <c r="B3386" s="78" t="str" cm="1">
        <f t="array" ref="B3386">IF(A3386="","",INDEX(CAGE,MATCH(A3386,Company_Name,0)))</f>
        <v/>
      </c>
      <c r="C3386" s="80" t="str" cm="1">
        <f t="array" ref="C3386">IF(A3386="","",INDEX(Prime_Sub,MATCH(A3386,Company_Name,0)))</f>
        <v/>
      </c>
      <c r="G3386" s="78" t="str" cm="1">
        <f t="array" ref="G3386">IF(F3386="","",INDEX(LCAT_ID,MATCH(F3386,LCAT_Name,0)))</f>
        <v/>
      </c>
      <c r="K3386" s="78" t="str">
        <f>IFERROR(_xlfn.XLOOKUP($J3386,MSA_Title_List,MSA_Title_List!$A$2:$A$643,"",0),"")</f>
        <v/>
      </c>
    </row>
    <row r="3387" spans="2:11">
      <c r="B3387" s="78" t="str" cm="1">
        <f t="array" ref="B3387">IF(A3387="","",INDEX(CAGE,MATCH(A3387,Company_Name,0)))</f>
        <v/>
      </c>
      <c r="C3387" s="80" t="str" cm="1">
        <f t="array" ref="C3387">IF(A3387="","",INDEX(Prime_Sub,MATCH(A3387,Company_Name,0)))</f>
        <v/>
      </c>
      <c r="G3387" s="78" t="str" cm="1">
        <f t="array" ref="G3387">IF(F3387="","",INDEX(LCAT_ID,MATCH(F3387,LCAT_Name,0)))</f>
        <v/>
      </c>
      <c r="K3387" s="78" t="str">
        <f>IFERROR(_xlfn.XLOOKUP($J3387,MSA_Title_List,MSA_Title_List!$A$2:$A$643,"",0),"")</f>
        <v/>
      </c>
    </row>
    <row r="3388" spans="2:11">
      <c r="B3388" s="78" t="str" cm="1">
        <f t="array" ref="B3388">IF(A3388="","",INDEX(CAGE,MATCH(A3388,Company_Name,0)))</f>
        <v/>
      </c>
      <c r="C3388" s="80" t="str" cm="1">
        <f t="array" ref="C3388">IF(A3388="","",INDEX(Prime_Sub,MATCH(A3388,Company_Name,0)))</f>
        <v/>
      </c>
      <c r="G3388" s="78" t="str" cm="1">
        <f t="array" ref="G3388">IF(F3388="","",INDEX(LCAT_ID,MATCH(F3388,LCAT_Name,0)))</f>
        <v/>
      </c>
      <c r="K3388" s="78" t="str">
        <f>IFERROR(_xlfn.XLOOKUP($J3388,MSA_Title_List,MSA_Title_List!$A$2:$A$643,"",0),"")</f>
        <v/>
      </c>
    </row>
    <row r="3389" spans="2:11">
      <c r="B3389" s="78" t="str" cm="1">
        <f t="array" ref="B3389">IF(A3389="","",INDEX(CAGE,MATCH(A3389,Company_Name,0)))</f>
        <v/>
      </c>
      <c r="C3389" s="80" t="str" cm="1">
        <f t="array" ref="C3389">IF(A3389="","",INDEX(Prime_Sub,MATCH(A3389,Company_Name,0)))</f>
        <v/>
      </c>
      <c r="G3389" s="78" t="str" cm="1">
        <f t="array" ref="G3389">IF(F3389="","",INDEX(LCAT_ID,MATCH(F3389,LCAT_Name,0)))</f>
        <v/>
      </c>
      <c r="K3389" s="78" t="str">
        <f>IFERROR(_xlfn.XLOOKUP($J3389,MSA_Title_List,MSA_Title_List!$A$2:$A$643,"",0),"")</f>
        <v/>
      </c>
    </row>
    <row r="3390" spans="2:11">
      <c r="B3390" s="78" t="str" cm="1">
        <f t="array" ref="B3390">IF(A3390="","",INDEX(CAGE,MATCH(A3390,Company_Name,0)))</f>
        <v/>
      </c>
      <c r="C3390" s="80" t="str" cm="1">
        <f t="array" ref="C3390">IF(A3390="","",INDEX(Prime_Sub,MATCH(A3390,Company_Name,0)))</f>
        <v/>
      </c>
      <c r="G3390" s="78" t="str" cm="1">
        <f t="array" ref="G3390">IF(F3390="","",INDEX(LCAT_ID,MATCH(F3390,LCAT_Name,0)))</f>
        <v/>
      </c>
      <c r="K3390" s="78" t="str">
        <f>IFERROR(_xlfn.XLOOKUP($J3390,MSA_Title_List,MSA_Title_List!$A$2:$A$643,"",0),"")</f>
        <v/>
      </c>
    </row>
    <row r="3391" spans="2:11">
      <c r="B3391" s="78" t="str" cm="1">
        <f t="array" ref="B3391">IF(A3391="","",INDEX(CAGE,MATCH(A3391,Company_Name,0)))</f>
        <v/>
      </c>
      <c r="C3391" s="80" t="str" cm="1">
        <f t="array" ref="C3391">IF(A3391="","",INDEX(Prime_Sub,MATCH(A3391,Company_Name,0)))</f>
        <v/>
      </c>
      <c r="G3391" s="78" t="str" cm="1">
        <f t="array" ref="G3391">IF(F3391="","",INDEX(LCAT_ID,MATCH(F3391,LCAT_Name,0)))</f>
        <v/>
      </c>
      <c r="K3391" s="78" t="str">
        <f>IFERROR(_xlfn.XLOOKUP($J3391,MSA_Title_List,MSA_Title_List!$A$2:$A$643,"",0),"")</f>
        <v/>
      </c>
    </row>
    <row r="3392" spans="2:11">
      <c r="B3392" s="78" t="str" cm="1">
        <f t="array" ref="B3392">IF(A3392="","",INDEX(CAGE,MATCH(A3392,Company_Name,0)))</f>
        <v/>
      </c>
      <c r="C3392" s="80" t="str" cm="1">
        <f t="array" ref="C3392">IF(A3392="","",INDEX(Prime_Sub,MATCH(A3392,Company_Name,0)))</f>
        <v/>
      </c>
      <c r="G3392" s="78" t="str" cm="1">
        <f t="array" ref="G3392">IF(F3392="","",INDEX(LCAT_ID,MATCH(F3392,LCAT_Name,0)))</f>
        <v/>
      </c>
      <c r="K3392" s="78" t="str">
        <f>IFERROR(_xlfn.XLOOKUP($J3392,MSA_Title_List,MSA_Title_List!$A$2:$A$643,"",0),"")</f>
        <v/>
      </c>
    </row>
    <row r="3393" spans="2:11">
      <c r="B3393" s="78" t="str" cm="1">
        <f t="array" ref="B3393">IF(A3393="","",INDEX(CAGE,MATCH(A3393,Company_Name,0)))</f>
        <v/>
      </c>
      <c r="C3393" s="80" t="str" cm="1">
        <f t="array" ref="C3393">IF(A3393="","",INDEX(Prime_Sub,MATCH(A3393,Company_Name,0)))</f>
        <v/>
      </c>
      <c r="G3393" s="78" t="str" cm="1">
        <f t="array" ref="G3393">IF(F3393="","",INDEX(LCAT_ID,MATCH(F3393,LCAT_Name,0)))</f>
        <v/>
      </c>
      <c r="K3393" s="78" t="str">
        <f>IFERROR(_xlfn.XLOOKUP($J3393,MSA_Title_List,MSA_Title_List!$A$2:$A$643,"",0),"")</f>
        <v/>
      </c>
    </row>
    <row r="3394" spans="2:11">
      <c r="B3394" s="78" t="str" cm="1">
        <f t="array" ref="B3394">IF(A3394="","",INDEX(CAGE,MATCH(A3394,Company_Name,0)))</f>
        <v/>
      </c>
      <c r="C3394" s="80" t="str" cm="1">
        <f t="array" ref="C3394">IF(A3394="","",INDEX(Prime_Sub,MATCH(A3394,Company_Name,0)))</f>
        <v/>
      </c>
      <c r="G3394" s="78" t="str" cm="1">
        <f t="array" ref="G3394">IF(F3394="","",INDEX(LCAT_ID,MATCH(F3394,LCAT_Name,0)))</f>
        <v/>
      </c>
      <c r="K3394" s="78" t="str">
        <f>IFERROR(_xlfn.XLOOKUP($J3394,MSA_Title_List,MSA_Title_List!$A$2:$A$643,"",0),"")</f>
        <v/>
      </c>
    </row>
    <row r="3395" spans="2:11">
      <c r="B3395" s="78" t="str" cm="1">
        <f t="array" ref="B3395">IF(A3395="","",INDEX(CAGE,MATCH(A3395,Company_Name,0)))</f>
        <v/>
      </c>
      <c r="C3395" s="80" t="str" cm="1">
        <f t="array" ref="C3395">IF(A3395="","",INDEX(Prime_Sub,MATCH(A3395,Company_Name,0)))</f>
        <v/>
      </c>
      <c r="G3395" s="78" t="str" cm="1">
        <f t="array" ref="G3395">IF(F3395="","",INDEX(LCAT_ID,MATCH(F3395,LCAT_Name,0)))</f>
        <v/>
      </c>
      <c r="K3395" s="78" t="str">
        <f>IFERROR(_xlfn.XLOOKUP($J3395,MSA_Title_List,MSA_Title_List!$A$2:$A$643,"",0),"")</f>
        <v/>
      </c>
    </row>
    <row r="3396" spans="2:11">
      <c r="B3396" s="78" t="str" cm="1">
        <f t="array" ref="B3396">IF(A3396="","",INDEX(CAGE,MATCH(A3396,Company_Name,0)))</f>
        <v/>
      </c>
      <c r="C3396" s="80" t="str" cm="1">
        <f t="array" ref="C3396">IF(A3396="","",INDEX(Prime_Sub,MATCH(A3396,Company_Name,0)))</f>
        <v/>
      </c>
      <c r="G3396" s="78" t="str" cm="1">
        <f t="array" ref="G3396">IF(F3396="","",INDEX(LCAT_ID,MATCH(F3396,LCAT_Name,0)))</f>
        <v/>
      </c>
      <c r="K3396" s="78" t="str">
        <f>IFERROR(_xlfn.XLOOKUP($J3396,MSA_Title_List,MSA_Title_List!$A$2:$A$643,"",0),"")</f>
        <v/>
      </c>
    </row>
    <row r="3397" spans="2:11">
      <c r="B3397" s="78" t="str" cm="1">
        <f t="array" ref="B3397">IF(A3397="","",INDEX(CAGE,MATCH(A3397,Company_Name,0)))</f>
        <v/>
      </c>
      <c r="C3397" s="80" t="str" cm="1">
        <f t="array" ref="C3397">IF(A3397="","",INDEX(Prime_Sub,MATCH(A3397,Company_Name,0)))</f>
        <v/>
      </c>
      <c r="G3397" s="78" t="str" cm="1">
        <f t="array" ref="G3397">IF(F3397="","",INDEX(LCAT_ID,MATCH(F3397,LCAT_Name,0)))</f>
        <v/>
      </c>
      <c r="K3397" s="78" t="str">
        <f>IFERROR(_xlfn.XLOOKUP($J3397,MSA_Title_List,MSA_Title_List!$A$2:$A$643,"",0),"")</f>
        <v/>
      </c>
    </row>
    <row r="3398" spans="2:11">
      <c r="B3398" s="78" t="str" cm="1">
        <f t="array" ref="B3398">IF(A3398="","",INDEX(CAGE,MATCH(A3398,Company_Name,0)))</f>
        <v/>
      </c>
      <c r="C3398" s="80" t="str" cm="1">
        <f t="array" ref="C3398">IF(A3398="","",INDEX(Prime_Sub,MATCH(A3398,Company_Name,0)))</f>
        <v/>
      </c>
      <c r="G3398" s="78" t="str" cm="1">
        <f t="array" ref="G3398">IF(F3398="","",INDEX(LCAT_ID,MATCH(F3398,LCAT_Name,0)))</f>
        <v/>
      </c>
      <c r="K3398" s="78" t="str">
        <f>IFERROR(_xlfn.XLOOKUP($J3398,MSA_Title_List,MSA_Title_List!$A$2:$A$643,"",0),"")</f>
        <v/>
      </c>
    </row>
    <row r="3399" spans="2:11">
      <c r="B3399" s="78" t="str" cm="1">
        <f t="array" ref="B3399">IF(A3399="","",INDEX(CAGE,MATCH(A3399,Company_Name,0)))</f>
        <v/>
      </c>
      <c r="C3399" s="80" t="str" cm="1">
        <f t="array" ref="C3399">IF(A3399="","",INDEX(Prime_Sub,MATCH(A3399,Company_Name,0)))</f>
        <v/>
      </c>
      <c r="G3399" s="78" t="str" cm="1">
        <f t="array" ref="G3399">IF(F3399="","",INDEX(LCAT_ID,MATCH(F3399,LCAT_Name,0)))</f>
        <v/>
      </c>
      <c r="K3399" s="78" t="str">
        <f>IFERROR(_xlfn.XLOOKUP($J3399,MSA_Title_List,MSA_Title_List!$A$2:$A$643,"",0),"")</f>
        <v/>
      </c>
    </row>
    <row r="3400" spans="2:11">
      <c r="B3400" s="78" t="str" cm="1">
        <f t="array" ref="B3400">IF(A3400="","",INDEX(CAGE,MATCH(A3400,Company_Name,0)))</f>
        <v/>
      </c>
      <c r="C3400" s="80" t="str" cm="1">
        <f t="array" ref="C3400">IF(A3400="","",INDEX(Prime_Sub,MATCH(A3400,Company_Name,0)))</f>
        <v/>
      </c>
      <c r="G3400" s="78" t="str" cm="1">
        <f t="array" ref="G3400">IF(F3400="","",INDEX(LCAT_ID,MATCH(F3400,LCAT_Name,0)))</f>
        <v/>
      </c>
      <c r="K3400" s="78" t="str">
        <f>IFERROR(_xlfn.XLOOKUP($J3400,MSA_Title_List,MSA_Title_List!$A$2:$A$643,"",0),"")</f>
        <v/>
      </c>
    </row>
    <row r="3401" spans="2:11">
      <c r="B3401" s="78" t="str" cm="1">
        <f t="array" ref="B3401">IF(A3401="","",INDEX(CAGE,MATCH(A3401,Company_Name,0)))</f>
        <v/>
      </c>
      <c r="C3401" s="80" t="str" cm="1">
        <f t="array" ref="C3401">IF(A3401="","",INDEX(Prime_Sub,MATCH(A3401,Company_Name,0)))</f>
        <v/>
      </c>
      <c r="G3401" s="78" t="str" cm="1">
        <f t="array" ref="G3401">IF(F3401="","",INDEX(LCAT_ID,MATCH(F3401,LCAT_Name,0)))</f>
        <v/>
      </c>
      <c r="K3401" s="78" t="str">
        <f>IFERROR(_xlfn.XLOOKUP($J3401,MSA_Title_List,MSA_Title_List!$A$2:$A$643,"",0),"")</f>
        <v/>
      </c>
    </row>
    <row r="3402" spans="2:11">
      <c r="B3402" s="78" t="str" cm="1">
        <f t="array" ref="B3402">IF(A3402="","",INDEX(CAGE,MATCH(A3402,Company_Name,0)))</f>
        <v/>
      </c>
      <c r="C3402" s="80" t="str" cm="1">
        <f t="array" ref="C3402">IF(A3402="","",INDEX(Prime_Sub,MATCH(A3402,Company_Name,0)))</f>
        <v/>
      </c>
      <c r="G3402" s="78" t="str" cm="1">
        <f t="array" ref="G3402">IF(F3402="","",INDEX(LCAT_ID,MATCH(F3402,LCAT_Name,0)))</f>
        <v/>
      </c>
      <c r="K3402" s="78" t="str">
        <f>IFERROR(_xlfn.XLOOKUP($J3402,MSA_Title_List,MSA_Title_List!$A$2:$A$643,"",0),"")</f>
        <v/>
      </c>
    </row>
    <row r="3403" spans="2:11">
      <c r="B3403" s="78" t="str" cm="1">
        <f t="array" ref="B3403">IF(A3403="","",INDEX(CAGE,MATCH(A3403,Company_Name,0)))</f>
        <v/>
      </c>
      <c r="C3403" s="80" t="str" cm="1">
        <f t="array" ref="C3403">IF(A3403="","",INDEX(Prime_Sub,MATCH(A3403,Company_Name,0)))</f>
        <v/>
      </c>
      <c r="G3403" s="78" t="str" cm="1">
        <f t="array" ref="G3403">IF(F3403="","",INDEX(LCAT_ID,MATCH(F3403,LCAT_Name,0)))</f>
        <v/>
      </c>
      <c r="K3403" s="78" t="str">
        <f>IFERROR(_xlfn.XLOOKUP($J3403,MSA_Title_List,MSA_Title_List!$A$2:$A$643,"",0),"")</f>
        <v/>
      </c>
    </row>
    <row r="3404" spans="2:11">
      <c r="B3404" s="78" t="str" cm="1">
        <f t="array" ref="B3404">IF(A3404="","",INDEX(CAGE,MATCH(A3404,Company_Name,0)))</f>
        <v/>
      </c>
      <c r="C3404" s="80" t="str" cm="1">
        <f t="array" ref="C3404">IF(A3404="","",INDEX(Prime_Sub,MATCH(A3404,Company_Name,0)))</f>
        <v/>
      </c>
      <c r="G3404" s="78" t="str" cm="1">
        <f t="array" ref="G3404">IF(F3404="","",INDEX(LCAT_ID,MATCH(F3404,LCAT_Name,0)))</f>
        <v/>
      </c>
      <c r="K3404" s="78" t="str">
        <f>IFERROR(_xlfn.XLOOKUP($J3404,MSA_Title_List,MSA_Title_List!$A$2:$A$643,"",0),"")</f>
        <v/>
      </c>
    </row>
    <row r="3405" spans="2:11">
      <c r="B3405" s="78" t="str" cm="1">
        <f t="array" ref="B3405">IF(A3405="","",INDEX(CAGE,MATCH(A3405,Company_Name,0)))</f>
        <v/>
      </c>
      <c r="C3405" s="80" t="str" cm="1">
        <f t="array" ref="C3405">IF(A3405="","",INDEX(Prime_Sub,MATCH(A3405,Company_Name,0)))</f>
        <v/>
      </c>
      <c r="G3405" s="78" t="str" cm="1">
        <f t="array" ref="G3405">IF(F3405="","",INDEX(LCAT_ID,MATCH(F3405,LCAT_Name,0)))</f>
        <v/>
      </c>
      <c r="K3405" s="78" t="str">
        <f>IFERROR(_xlfn.XLOOKUP($J3405,MSA_Title_List,MSA_Title_List!$A$2:$A$643,"",0),"")</f>
        <v/>
      </c>
    </row>
    <row r="3406" spans="2:11">
      <c r="B3406" s="78" t="str" cm="1">
        <f t="array" ref="B3406">IF(A3406="","",INDEX(CAGE,MATCH(A3406,Company_Name,0)))</f>
        <v/>
      </c>
      <c r="C3406" s="80" t="str" cm="1">
        <f t="array" ref="C3406">IF(A3406="","",INDEX(Prime_Sub,MATCH(A3406,Company_Name,0)))</f>
        <v/>
      </c>
      <c r="G3406" s="78" t="str" cm="1">
        <f t="array" ref="G3406">IF(F3406="","",INDEX(LCAT_ID,MATCH(F3406,LCAT_Name,0)))</f>
        <v/>
      </c>
      <c r="K3406" s="78" t="str">
        <f>IFERROR(_xlfn.XLOOKUP($J3406,MSA_Title_List,MSA_Title_List!$A$2:$A$643,"",0),"")</f>
        <v/>
      </c>
    </row>
    <row r="3407" spans="2:11">
      <c r="B3407" s="78" t="str" cm="1">
        <f t="array" ref="B3407">IF(A3407="","",INDEX(CAGE,MATCH(A3407,Company_Name,0)))</f>
        <v/>
      </c>
      <c r="C3407" s="80" t="str" cm="1">
        <f t="array" ref="C3407">IF(A3407="","",INDEX(Prime_Sub,MATCH(A3407,Company_Name,0)))</f>
        <v/>
      </c>
      <c r="G3407" s="78" t="str" cm="1">
        <f t="array" ref="G3407">IF(F3407="","",INDEX(LCAT_ID,MATCH(F3407,LCAT_Name,0)))</f>
        <v/>
      </c>
      <c r="K3407" s="78" t="str">
        <f>IFERROR(_xlfn.XLOOKUP($J3407,MSA_Title_List,MSA_Title_List!$A$2:$A$643,"",0),"")</f>
        <v/>
      </c>
    </row>
    <row r="3408" spans="2:11">
      <c r="B3408" s="78" t="str" cm="1">
        <f t="array" ref="B3408">IF(A3408="","",INDEX(CAGE,MATCH(A3408,Company_Name,0)))</f>
        <v/>
      </c>
      <c r="C3408" s="80" t="str" cm="1">
        <f t="array" ref="C3408">IF(A3408="","",INDEX(Prime_Sub,MATCH(A3408,Company_Name,0)))</f>
        <v/>
      </c>
      <c r="G3408" s="78" t="str" cm="1">
        <f t="array" ref="G3408">IF(F3408="","",INDEX(LCAT_ID,MATCH(F3408,LCAT_Name,0)))</f>
        <v/>
      </c>
      <c r="K3408" s="78" t="str">
        <f>IFERROR(_xlfn.XLOOKUP($J3408,MSA_Title_List,MSA_Title_List!$A$2:$A$643,"",0),"")</f>
        <v/>
      </c>
    </row>
    <row r="3409" spans="2:11">
      <c r="B3409" s="78" t="str" cm="1">
        <f t="array" ref="B3409">IF(A3409="","",INDEX(CAGE,MATCH(A3409,Company_Name,0)))</f>
        <v/>
      </c>
      <c r="C3409" s="80" t="str" cm="1">
        <f t="array" ref="C3409">IF(A3409="","",INDEX(Prime_Sub,MATCH(A3409,Company_Name,0)))</f>
        <v/>
      </c>
      <c r="G3409" s="78" t="str" cm="1">
        <f t="array" ref="G3409">IF(F3409="","",INDEX(LCAT_ID,MATCH(F3409,LCAT_Name,0)))</f>
        <v/>
      </c>
      <c r="K3409" s="78" t="str">
        <f>IFERROR(_xlfn.XLOOKUP($J3409,MSA_Title_List,MSA_Title_List!$A$2:$A$643,"",0),"")</f>
        <v/>
      </c>
    </row>
    <row r="3410" spans="2:11">
      <c r="B3410" s="78" t="str" cm="1">
        <f t="array" ref="B3410">IF(A3410="","",INDEX(CAGE,MATCH(A3410,Company_Name,0)))</f>
        <v/>
      </c>
      <c r="C3410" s="80" t="str" cm="1">
        <f t="array" ref="C3410">IF(A3410="","",INDEX(Prime_Sub,MATCH(A3410,Company_Name,0)))</f>
        <v/>
      </c>
      <c r="G3410" s="78" t="str" cm="1">
        <f t="array" ref="G3410">IF(F3410="","",INDEX(LCAT_ID,MATCH(F3410,LCAT_Name,0)))</f>
        <v/>
      </c>
      <c r="K3410" s="78" t="str">
        <f>IFERROR(_xlfn.XLOOKUP($J3410,MSA_Title_List,MSA_Title_List!$A$2:$A$643,"",0),"")</f>
        <v/>
      </c>
    </row>
    <row r="3411" spans="2:11">
      <c r="B3411" s="78" t="str" cm="1">
        <f t="array" ref="B3411">IF(A3411="","",INDEX(CAGE,MATCH(A3411,Company_Name,0)))</f>
        <v/>
      </c>
      <c r="C3411" s="80" t="str" cm="1">
        <f t="array" ref="C3411">IF(A3411="","",INDEX(Prime_Sub,MATCH(A3411,Company_Name,0)))</f>
        <v/>
      </c>
      <c r="G3411" s="78" t="str" cm="1">
        <f t="array" ref="G3411">IF(F3411="","",INDEX(LCAT_ID,MATCH(F3411,LCAT_Name,0)))</f>
        <v/>
      </c>
      <c r="K3411" s="78" t="str">
        <f>IFERROR(_xlfn.XLOOKUP($J3411,MSA_Title_List,MSA_Title_List!$A$2:$A$643,"",0),"")</f>
        <v/>
      </c>
    </row>
    <row r="3412" spans="2:11">
      <c r="B3412" s="78" t="str" cm="1">
        <f t="array" ref="B3412">IF(A3412="","",INDEX(CAGE,MATCH(A3412,Company_Name,0)))</f>
        <v/>
      </c>
      <c r="C3412" s="80" t="str" cm="1">
        <f t="array" ref="C3412">IF(A3412="","",INDEX(Prime_Sub,MATCH(A3412,Company_Name,0)))</f>
        <v/>
      </c>
      <c r="G3412" s="78" t="str" cm="1">
        <f t="array" ref="G3412">IF(F3412="","",INDEX(LCAT_ID,MATCH(F3412,LCAT_Name,0)))</f>
        <v/>
      </c>
      <c r="K3412" s="78" t="str">
        <f>IFERROR(_xlfn.XLOOKUP($J3412,MSA_Title_List,MSA_Title_List!$A$2:$A$643,"",0),"")</f>
        <v/>
      </c>
    </row>
    <row r="3413" spans="2:11">
      <c r="B3413" s="78" t="str" cm="1">
        <f t="array" ref="B3413">IF(A3413="","",INDEX(CAGE,MATCH(A3413,Company_Name,0)))</f>
        <v/>
      </c>
      <c r="C3413" s="80" t="str" cm="1">
        <f t="array" ref="C3413">IF(A3413="","",INDEX(Prime_Sub,MATCH(A3413,Company_Name,0)))</f>
        <v/>
      </c>
      <c r="G3413" s="78" t="str" cm="1">
        <f t="array" ref="G3413">IF(F3413="","",INDEX(LCAT_ID,MATCH(F3413,LCAT_Name,0)))</f>
        <v/>
      </c>
      <c r="K3413" s="78" t="str">
        <f>IFERROR(_xlfn.XLOOKUP($J3413,MSA_Title_List,MSA_Title_List!$A$2:$A$643,"",0),"")</f>
        <v/>
      </c>
    </row>
    <row r="3414" spans="2:11">
      <c r="B3414" s="78" t="str" cm="1">
        <f t="array" ref="B3414">IF(A3414="","",INDEX(CAGE,MATCH(A3414,Company_Name,0)))</f>
        <v/>
      </c>
      <c r="C3414" s="80" t="str" cm="1">
        <f t="array" ref="C3414">IF(A3414="","",INDEX(Prime_Sub,MATCH(A3414,Company_Name,0)))</f>
        <v/>
      </c>
      <c r="G3414" s="78" t="str" cm="1">
        <f t="array" ref="G3414">IF(F3414="","",INDEX(LCAT_ID,MATCH(F3414,LCAT_Name,0)))</f>
        <v/>
      </c>
      <c r="K3414" s="78" t="str">
        <f>IFERROR(_xlfn.XLOOKUP($J3414,MSA_Title_List,MSA_Title_List!$A$2:$A$643,"",0),"")</f>
        <v/>
      </c>
    </row>
    <row r="3415" spans="2:11">
      <c r="B3415" s="78" t="str" cm="1">
        <f t="array" ref="B3415">IF(A3415="","",INDEX(CAGE,MATCH(A3415,Company_Name,0)))</f>
        <v/>
      </c>
      <c r="C3415" s="80" t="str" cm="1">
        <f t="array" ref="C3415">IF(A3415="","",INDEX(Prime_Sub,MATCH(A3415,Company_Name,0)))</f>
        <v/>
      </c>
      <c r="G3415" s="78" t="str" cm="1">
        <f t="array" ref="G3415">IF(F3415="","",INDEX(LCAT_ID,MATCH(F3415,LCAT_Name,0)))</f>
        <v/>
      </c>
      <c r="K3415" s="78" t="str">
        <f>IFERROR(_xlfn.XLOOKUP($J3415,MSA_Title_List,MSA_Title_List!$A$2:$A$643,"",0),"")</f>
        <v/>
      </c>
    </row>
    <row r="3416" spans="2:11">
      <c r="B3416" s="78" t="str" cm="1">
        <f t="array" ref="B3416">IF(A3416="","",INDEX(CAGE,MATCH(A3416,Company_Name,0)))</f>
        <v/>
      </c>
      <c r="C3416" s="80" t="str" cm="1">
        <f t="array" ref="C3416">IF(A3416="","",INDEX(Prime_Sub,MATCH(A3416,Company_Name,0)))</f>
        <v/>
      </c>
      <c r="G3416" s="78" t="str" cm="1">
        <f t="array" ref="G3416">IF(F3416="","",INDEX(LCAT_ID,MATCH(F3416,LCAT_Name,0)))</f>
        <v/>
      </c>
      <c r="K3416" s="78" t="str">
        <f>IFERROR(_xlfn.XLOOKUP($J3416,MSA_Title_List,MSA_Title_List!$A$2:$A$643,"",0),"")</f>
        <v/>
      </c>
    </row>
    <row r="3417" spans="2:11">
      <c r="B3417" s="78" t="str" cm="1">
        <f t="array" ref="B3417">IF(A3417="","",INDEX(CAGE,MATCH(A3417,Company_Name,0)))</f>
        <v/>
      </c>
      <c r="C3417" s="80" t="str" cm="1">
        <f t="array" ref="C3417">IF(A3417="","",INDEX(Prime_Sub,MATCH(A3417,Company_Name,0)))</f>
        <v/>
      </c>
      <c r="G3417" s="78" t="str" cm="1">
        <f t="array" ref="G3417">IF(F3417="","",INDEX(LCAT_ID,MATCH(F3417,LCAT_Name,0)))</f>
        <v/>
      </c>
      <c r="K3417" s="78" t="str">
        <f>IFERROR(_xlfn.XLOOKUP($J3417,MSA_Title_List,MSA_Title_List!$A$2:$A$643,"",0),"")</f>
        <v/>
      </c>
    </row>
    <row r="3418" spans="2:11">
      <c r="B3418" s="78" t="str" cm="1">
        <f t="array" ref="B3418">IF(A3418="","",INDEX(CAGE,MATCH(A3418,Company_Name,0)))</f>
        <v/>
      </c>
      <c r="C3418" s="80" t="str" cm="1">
        <f t="array" ref="C3418">IF(A3418="","",INDEX(Prime_Sub,MATCH(A3418,Company_Name,0)))</f>
        <v/>
      </c>
      <c r="G3418" s="78" t="str" cm="1">
        <f t="array" ref="G3418">IF(F3418="","",INDEX(LCAT_ID,MATCH(F3418,LCAT_Name,0)))</f>
        <v/>
      </c>
      <c r="K3418" s="78" t="str">
        <f>IFERROR(_xlfn.XLOOKUP($J3418,MSA_Title_List,MSA_Title_List!$A$2:$A$643,"",0),"")</f>
        <v/>
      </c>
    </row>
    <row r="3419" spans="2:11">
      <c r="B3419" s="78" t="str" cm="1">
        <f t="array" ref="B3419">IF(A3419="","",INDEX(CAGE,MATCH(A3419,Company_Name,0)))</f>
        <v/>
      </c>
      <c r="C3419" s="80" t="str" cm="1">
        <f t="array" ref="C3419">IF(A3419="","",INDEX(Prime_Sub,MATCH(A3419,Company_Name,0)))</f>
        <v/>
      </c>
      <c r="G3419" s="78" t="str" cm="1">
        <f t="array" ref="G3419">IF(F3419="","",INDEX(LCAT_ID,MATCH(F3419,LCAT_Name,0)))</f>
        <v/>
      </c>
      <c r="K3419" s="78" t="str">
        <f>IFERROR(_xlfn.XLOOKUP($J3419,MSA_Title_List,MSA_Title_List!$A$2:$A$643,"",0),"")</f>
        <v/>
      </c>
    </row>
    <row r="3420" spans="2:11">
      <c r="B3420" s="78" t="str" cm="1">
        <f t="array" ref="B3420">IF(A3420="","",INDEX(CAGE,MATCH(A3420,Company_Name,0)))</f>
        <v/>
      </c>
      <c r="C3420" s="80" t="str" cm="1">
        <f t="array" ref="C3420">IF(A3420="","",INDEX(Prime_Sub,MATCH(A3420,Company_Name,0)))</f>
        <v/>
      </c>
      <c r="G3420" s="78" t="str" cm="1">
        <f t="array" ref="G3420">IF(F3420="","",INDEX(LCAT_ID,MATCH(F3420,LCAT_Name,0)))</f>
        <v/>
      </c>
      <c r="K3420" s="78" t="str">
        <f>IFERROR(_xlfn.XLOOKUP($J3420,MSA_Title_List,MSA_Title_List!$A$2:$A$643,"",0),"")</f>
        <v/>
      </c>
    </row>
    <row r="3421" spans="2:11">
      <c r="B3421" s="78" t="str" cm="1">
        <f t="array" ref="B3421">IF(A3421="","",INDEX(CAGE,MATCH(A3421,Company_Name,0)))</f>
        <v/>
      </c>
      <c r="C3421" s="80" t="str" cm="1">
        <f t="array" ref="C3421">IF(A3421="","",INDEX(Prime_Sub,MATCH(A3421,Company_Name,0)))</f>
        <v/>
      </c>
      <c r="G3421" s="78" t="str" cm="1">
        <f t="array" ref="G3421">IF(F3421="","",INDEX(LCAT_ID,MATCH(F3421,LCAT_Name,0)))</f>
        <v/>
      </c>
      <c r="K3421" s="78" t="str">
        <f>IFERROR(_xlfn.XLOOKUP($J3421,MSA_Title_List,MSA_Title_List!$A$2:$A$643,"",0),"")</f>
        <v/>
      </c>
    </row>
    <row r="3422" spans="2:11">
      <c r="B3422" s="78" t="str" cm="1">
        <f t="array" ref="B3422">IF(A3422="","",INDEX(CAGE,MATCH(A3422,Company_Name,0)))</f>
        <v/>
      </c>
      <c r="C3422" s="80" t="str" cm="1">
        <f t="array" ref="C3422">IF(A3422="","",INDEX(Prime_Sub,MATCH(A3422,Company_Name,0)))</f>
        <v/>
      </c>
      <c r="G3422" s="78" t="str" cm="1">
        <f t="array" ref="G3422">IF(F3422="","",INDEX(LCAT_ID,MATCH(F3422,LCAT_Name,0)))</f>
        <v/>
      </c>
      <c r="K3422" s="78" t="str">
        <f>IFERROR(_xlfn.XLOOKUP($J3422,MSA_Title_List,MSA_Title_List!$A$2:$A$643,"",0),"")</f>
        <v/>
      </c>
    </row>
    <row r="3423" spans="2:11">
      <c r="B3423" s="78" t="str" cm="1">
        <f t="array" ref="B3423">IF(A3423="","",INDEX(CAGE,MATCH(A3423,Company_Name,0)))</f>
        <v/>
      </c>
      <c r="C3423" s="80" t="str" cm="1">
        <f t="array" ref="C3423">IF(A3423="","",INDEX(Prime_Sub,MATCH(A3423,Company_Name,0)))</f>
        <v/>
      </c>
      <c r="G3423" s="78" t="str" cm="1">
        <f t="array" ref="G3423">IF(F3423="","",INDEX(LCAT_ID,MATCH(F3423,LCAT_Name,0)))</f>
        <v/>
      </c>
      <c r="K3423" s="78" t="str">
        <f>IFERROR(_xlfn.XLOOKUP($J3423,MSA_Title_List,MSA_Title_List!$A$2:$A$643,"",0),"")</f>
        <v/>
      </c>
    </row>
    <row r="3424" spans="2:11">
      <c r="B3424" s="78" t="str" cm="1">
        <f t="array" ref="B3424">IF(A3424="","",INDEX(CAGE,MATCH(A3424,Company_Name,0)))</f>
        <v/>
      </c>
      <c r="C3424" s="80" t="str" cm="1">
        <f t="array" ref="C3424">IF(A3424="","",INDEX(Prime_Sub,MATCH(A3424,Company_Name,0)))</f>
        <v/>
      </c>
      <c r="G3424" s="78" t="str" cm="1">
        <f t="array" ref="G3424">IF(F3424="","",INDEX(LCAT_ID,MATCH(F3424,LCAT_Name,0)))</f>
        <v/>
      </c>
      <c r="K3424" s="78" t="str">
        <f>IFERROR(_xlfn.XLOOKUP($J3424,MSA_Title_List,MSA_Title_List!$A$2:$A$643,"",0),"")</f>
        <v/>
      </c>
    </row>
    <row r="3425" spans="2:11">
      <c r="B3425" s="78" t="str" cm="1">
        <f t="array" ref="B3425">IF(A3425="","",INDEX(CAGE,MATCH(A3425,Company_Name,0)))</f>
        <v/>
      </c>
      <c r="C3425" s="80" t="str" cm="1">
        <f t="array" ref="C3425">IF(A3425="","",INDEX(Prime_Sub,MATCH(A3425,Company_Name,0)))</f>
        <v/>
      </c>
      <c r="G3425" s="78" t="str" cm="1">
        <f t="array" ref="G3425">IF(F3425="","",INDEX(LCAT_ID,MATCH(F3425,LCAT_Name,0)))</f>
        <v/>
      </c>
      <c r="K3425" s="78" t="str">
        <f>IFERROR(_xlfn.XLOOKUP($J3425,MSA_Title_List,MSA_Title_List!$A$2:$A$643,"",0),"")</f>
        <v/>
      </c>
    </row>
    <row r="3426" spans="2:11">
      <c r="B3426" s="78" t="str" cm="1">
        <f t="array" ref="B3426">IF(A3426="","",INDEX(CAGE,MATCH(A3426,Company_Name,0)))</f>
        <v/>
      </c>
      <c r="C3426" s="80" t="str" cm="1">
        <f t="array" ref="C3426">IF(A3426="","",INDEX(Prime_Sub,MATCH(A3426,Company_Name,0)))</f>
        <v/>
      </c>
      <c r="G3426" s="78" t="str" cm="1">
        <f t="array" ref="G3426">IF(F3426="","",INDEX(LCAT_ID,MATCH(F3426,LCAT_Name,0)))</f>
        <v/>
      </c>
      <c r="K3426" s="78" t="str">
        <f>IFERROR(_xlfn.XLOOKUP($J3426,MSA_Title_List,MSA_Title_List!$A$2:$A$643,"",0),"")</f>
        <v/>
      </c>
    </row>
    <row r="3427" spans="2:11">
      <c r="B3427" s="78" t="str" cm="1">
        <f t="array" ref="B3427">IF(A3427="","",INDEX(CAGE,MATCH(A3427,Company_Name,0)))</f>
        <v/>
      </c>
      <c r="C3427" s="80" t="str" cm="1">
        <f t="array" ref="C3427">IF(A3427="","",INDEX(Prime_Sub,MATCH(A3427,Company_Name,0)))</f>
        <v/>
      </c>
      <c r="G3427" s="78" t="str" cm="1">
        <f t="array" ref="G3427">IF(F3427="","",INDEX(LCAT_ID,MATCH(F3427,LCAT_Name,0)))</f>
        <v/>
      </c>
      <c r="K3427" s="78" t="str">
        <f>IFERROR(_xlfn.XLOOKUP($J3427,MSA_Title_List,MSA_Title_List!$A$2:$A$643,"",0),"")</f>
        <v/>
      </c>
    </row>
    <row r="3428" spans="2:11">
      <c r="B3428" s="78" t="str" cm="1">
        <f t="array" ref="B3428">IF(A3428="","",INDEX(CAGE,MATCH(A3428,Company_Name,0)))</f>
        <v/>
      </c>
      <c r="C3428" s="80" t="str" cm="1">
        <f t="array" ref="C3428">IF(A3428="","",INDEX(Prime_Sub,MATCH(A3428,Company_Name,0)))</f>
        <v/>
      </c>
      <c r="G3428" s="78" t="str" cm="1">
        <f t="array" ref="G3428">IF(F3428="","",INDEX(LCAT_ID,MATCH(F3428,LCAT_Name,0)))</f>
        <v/>
      </c>
      <c r="K3428" s="78" t="str">
        <f>IFERROR(_xlfn.XLOOKUP($J3428,MSA_Title_List,MSA_Title_List!$A$2:$A$643,"",0),"")</f>
        <v/>
      </c>
    </row>
    <row r="3429" spans="2:11">
      <c r="B3429" s="78" t="str" cm="1">
        <f t="array" ref="B3429">IF(A3429="","",INDEX(CAGE,MATCH(A3429,Company_Name,0)))</f>
        <v/>
      </c>
      <c r="C3429" s="80" t="str" cm="1">
        <f t="array" ref="C3429">IF(A3429="","",INDEX(Prime_Sub,MATCH(A3429,Company_Name,0)))</f>
        <v/>
      </c>
      <c r="G3429" s="78" t="str" cm="1">
        <f t="array" ref="G3429">IF(F3429="","",INDEX(LCAT_ID,MATCH(F3429,LCAT_Name,0)))</f>
        <v/>
      </c>
      <c r="K3429" s="78" t="str">
        <f>IFERROR(_xlfn.XLOOKUP($J3429,MSA_Title_List,MSA_Title_List!$A$2:$A$643,"",0),"")</f>
        <v/>
      </c>
    </row>
    <row r="3430" spans="2:11">
      <c r="B3430" s="78" t="str" cm="1">
        <f t="array" ref="B3430">IF(A3430="","",INDEX(CAGE,MATCH(A3430,Company_Name,0)))</f>
        <v/>
      </c>
      <c r="C3430" s="80" t="str" cm="1">
        <f t="array" ref="C3430">IF(A3430="","",INDEX(Prime_Sub,MATCH(A3430,Company_Name,0)))</f>
        <v/>
      </c>
      <c r="G3430" s="78" t="str" cm="1">
        <f t="array" ref="G3430">IF(F3430="","",INDEX(LCAT_ID,MATCH(F3430,LCAT_Name,0)))</f>
        <v/>
      </c>
      <c r="K3430" s="78" t="str">
        <f>IFERROR(_xlfn.XLOOKUP($J3430,MSA_Title_List,MSA_Title_List!$A$2:$A$643,"",0),"")</f>
        <v/>
      </c>
    </row>
    <row r="3431" spans="2:11">
      <c r="B3431" s="78" t="str" cm="1">
        <f t="array" ref="B3431">IF(A3431="","",INDEX(CAGE,MATCH(A3431,Company_Name,0)))</f>
        <v/>
      </c>
      <c r="C3431" s="80" t="str" cm="1">
        <f t="array" ref="C3431">IF(A3431="","",INDEX(Prime_Sub,MATCH(A3431,Company_Name,0)))</f>
        <v/>
      </c>
      <c r="G3431" s="78" t="str" cm="1">
        <f t="array" ref="G3431">IF(F3431="","",INDEX(LCAT_ID,MATCH(F3431,LCAT_Name,0)))</f>
        <v/>
      </c>
      <c r="K3431" s="78" t="str">
        <f>IFERROR(_xlfn.XLOOKUP($J3431,MSA_Title_List,MSA_Title_List!$A$2:$A$643,"",0),"")</f>
        <v/>
      </c>
    </row>
    <row r="3432" spans="2:11">
      <c r="B3432" s="78" t="str" cm="1">
        <f t="array" ref="B3432">IF(A3432="","",INDEX(CAGE,MATCH(A3432,Company_Name,0)))</f>
        <v/>
      </c>
      <c r="C3432" s="80" t="str" cm="1">
        <f t="array" ref="C3432">IF(A3432="","",INDEX(Prime_Sub,MATCH(A3432,Company_Name,0)))</f>
        <v/>
      </c>
      <c r="G3432" s="78" t="str" cm="1">
        <f t="array" ref="G3432">IF(F3432="","",INDEX(LCAT_ID,MATCH(F3432,LCAT_Name,0)))</f>
        <v/>
      </c>
      <c r="K3432" s="78" t="str">
        <f>IFERROR(_xlfn.XLOOKUP($J3432,MSA_Title_List,MSA_Title_List!$A$2:$A$643,"",0),"")</f>
        <v/>
      </c>
    </row>
    <row r="3433" spans="2:11">
      <c r="B3433" s="78" t="str" cm="1">
        <f t="array" ref="B3433">IF(A3433="","",INDEX(CAGE,MATCH(A3433,Company_Name,0)))</f>
        <v/>
      </c>
      <c r="C3433" s="80" t="str" cm="1">
        <f t="array" ref="C3433">IF(A3433="","",INDEX(Prime_Sub,MATCH(A3433,Company_Name,0)))</f>
        <v/>
      </c>
      <c r="G3433" s="78" t="str" cm="1">
        <f t="array" ref="G3433">IF(F3433="","",INDEX(LCAT_ID,MATCH(F3433,LCAT_Name,0)))</f>
        <v/>
      </c>
      <c r="K3433" s="78" t="str">
        <f>IFERROR(_xlfn.XLOOKUP($J3433,MSA_Title_List,MSA_Title_List!$A$2:$A$643,"",0),"")</f>
        <v/>
      </c>
    </row>
    <row r="3434" spans="2:11">
      <c r="B3434" s="78" t="str" cm="1">
        <f t="array" ref="B3434">IF(A3434="","",INDEX(CAGE,MATCH(A3434,Company_Name,0)))</f>
        <v/>
      </c>
      <c r="C3434" s="80" t="str" cm="1">
        <f t="array" ref="C3434">IF(A3434="","",INDEX(Prime_Sub,MATCH(A3434,Company_Name,0)))</f>
        <v/>
      </c>
      <c r="G3434" s="78" t="str" cm="1">
        <f t="array" ref="G3434">IF(F3434="","",INDEX(LCAT_ID,MATCH(F3434,LCAT_Name,0)))</f>
        <v/>
      </c>
      <c r="K3434" s="78" t="str">
        <f>IFERROR(_xlfn.XLOOKUP($J3434,MSA_Title_List,MSA_Title_List!$A$2:$A$643,"",0),"")</f>
        <v/>
      </c>
    </row>
    <row r="3435" spans="2:11">
      <c r="B3435" s="78" t="str" cm="1">
        <f t="array" ref="B3435">IF(A3435="","",INDEX(CAGE,MATCH(A3435,Company_Name,0)))</f>
        <v/>
      </c>
      <c r="C3435" s="80" t="str" cm="1">
        <f t="array" ref="C3435">IF(A3435="","",INDEX(Prime_Sub,MATCH(A3435,Company_Name,0)))</f>
        <v/>
      </c>
      <c r="G3435" s="78" t="str" cm="1">
        <f t="array" ref="G3435">IF(F3435="","",INDEX(LCAT_ID,MATCH(F3435,LCAT_Name,0)))</f>
        <v/>
      </c>
      <c r="K3435" s="78" t="str">
        <f>IFERROR(_xlfn.XLOOKUP($J3435,MSA_Title_List,MSA_Title_List!$A$2:$A$643,"",0),"")</f>
        <v/>
      </c>
    </row>
    <row r="3436" spans="2:11">
      <c r="B3436" s="78" t="str" cm="1">
        <f t="array" ref="B3436">IF(A3436="","",INDEX(CAGE,MATCH(A3436,Company_Name,0)))</f>
        <v/>
      </c>
      <c r="C3436" s="80" t="str" cm="1">
        <f t="array" ref="C3436">IF(A3436="","",INDEX(Prime_Sub,MATCH(A3436,Company_Name,0)))</f>
        <v/>
      </c>
      <c r="G3436" s="78" t="str" cm="1">
        <f t="array" ref="G3436">IF(F3436="","",INDEX(LCAT_ID,MATCH(F3436,LCAT_Name,0)))</f>
        <v/>
      </c>
      <c r="K3436" s="78" t="str">
        <f>IFERROR(_xlfn.XLOOKUP($J3436,MSA_Title_List,MSA_Title_List!$A$2:$A$643,"",0),"")</f>
        <v/>
      </c>
    </row>
    <row r="3437" spans="2:11">
      <c r="B3437" s="78" t="str" cm="1">
        <f t="array" ref="B3437">IF(A3437="","",INDEX(CAGE,MATCH(A3437,Company_Name,0)))</f>
        <v/>
      </c>
      <c r="C3437" s="80" t="str" cm="1">
        <f t="array" ref="C3437">IF(A3437="","",INDEX(Prime_Sub,MATCH(A3437,Company_Name,0)))</f>
        <v/>
      </c>
      <c r="G3437" s="78" t="str" cm="1">
        <f t="array" ref="G3437">IF(F3437="","",INDEX(LCAT_ID,MATCH(F3437,LCAT_Name,0)))</f>
        <v/>
      </c>
      <c r="K3437" s="78" t="str">
        <f>IFERROR(_xlfn.XLOOKUP($J3437,MSA_Title_List,MSA_Title_List!$A$2:$A$643,"",0),"")</f>
        <v/>
      </c>
    </row>
    <row r="3438" spans="2:11">
      <c r="B3438" s="78" t="str" cm="1">
        <f t="array" ref="B3438">IF(A3438="","",INDEX(CAGE,MATCH(A3438,Company_Name,0)))</f>
        <v/>
      </c>
      <c r="C3438" s="80" t="str" cm="1">
        <f t="array" ref="C3438">IF(A3438="","",INDEX(Prime_Sub,MATCH(A3438,Company_Name,0)))</f>
        <v/>
      </c>
      <c r="G3438" s="78" t="str" cm="1">
        <f t="array" ref="G3438">IF(F3438="","",INDEX(LCAT_ID,MATCH(F3438,LCAT_Name,0)))</f>
        <v/>
      </c>
      <c r="K3438" s="78" t="str">
        <f>IFERROR(_xlfn.XLOOKUP($J3438,MSA_Title_List,MSA_Title_List!$A$2:$A$643,"",0),"")</f>
        <v/>
      </c>
    </row>
    <row r="3439" spans="2:11">
      <c r="B3439" s="78" t="str" cm="1">
        <f t="array" ref="B3439">IF(A3439="","",INDEX(CAGE,MATCH(A3439,Company_Name,0)))</f>
        <v/>
      </c>
      <c r="C3439" s="80" t="str" cm="1">
        <f t="array" ref="C3439">IF(A3439="","",INDEX(Prime_Sub,MATCH(A3439,Company_Name,0)))</f>
        <v/>
      </c>
      <c r="G3439" s="78" t="str" cm="1">
        <f t="array" ref="G3439">IF(F3439="","",INDEX(LCAT_ID,MATCH(F3439,LCAT_Name,0)))</f>
        <v/>
      </c>
      <c r="K3439" s="78" t="str">
        <f>IFERROR(_xlfn.XLOOKUP($J3439,MSA_Title_List,MSA_Title_List!$A$2:$A$643,"",0),"")</f>
        <v/>
      </c>
    </row>
    <row r="3440" spans="2:11">
      <c r="B3440" s="78" t="str" cm="1">
        <f t="array" ref="B3440">IF(A3440="","",INDEX(CAGE,MATCH(A3440,Company_Name,0)))</f>
        <v/>
      </c>
      <c r="C3440" s="80" t="str" cm="1">
        <f t="array" ref="C3440">IF(A3440="","",INDEX(Prime_Sub,MATCH(A3440,Company_Name,0)))</f>
        <v/>
      </c>
      <c r="G3440" s="78" t="str" cm="1">
        <f t="array" ref="G3440">IF(F3440="","",INDEX(LCAT_ID,MATCH(F3440,LCAT_Name,0)))</f>
        <v/>
      </c>
      <c r="K3440" s="78" t="str">
        <f>IFERROR(_xlfn.XLOOKUP($J3440,MSA_Title_List,MSA_Title_List!$A$2:$A$643,"",0),"")</f>
        <v/>
      </c>
    </row>
    <row r="3441" spans="2:11">
      <c r="B3441" s="78" t="str" cm="1">
        <f t="array" ref="B3441">IF(A3441="","",INDEX(CAGE,MATCH(A3441,Company_Name,0)))</f>
        <v/>
      </c>
      <c r="C3441" s="80" t="str" cm="1">
        <f t="array" ref="C3441">IF(A3441="","",INDEX(Prime_Sub,MATCH(A3441,Company_Name,0)))</f>
        <v/>
      </c>
      <c r="G3441" s="78" t="str" cm="1">
        <f t="array" ref="G3441">IF(F3441="","",INDEX(LCAT_ID,MATCH(F3441,LCAT_Name,0)))</f>
        <v/>
      </c>
      <c r="K3441" s="78" t="str">
        <f>IFERROR(_xlfn.XLOOKUP($J3441,MSA_Title_List,MSA_Title_List!$A$2:$A$643,"",0),"")</f>
        <v/>
      </c>
    </row>
    <row r="3442" spans="2:11">
      <c r="B3442" s="78" t="str" cm="1">
        <f t="array" ref="B3442">IF(A3442="","",INDEX(CAGE,MATCH(A3442,Company_Name,0)))</f>
        <v/>
      </c>
      <c r="C3442" s="80" t="str" cm="1">
        <f t="array" ref="C3442">IF(A3442="","",INDEX(Prime_Sub,MATCH(A3442,Company_Name,0)))</f>
        <v/>
      </c>
      <c r="G3442" s="78" t="str" cm="1">
        <f t="array" ref="G3442">IF(F3442="","",INDEX(LCAT_ID,MATCH(F3442,LCAT_Name,0)))</f>
        <v/>
      </c>
      <c r="K3442" s="78" t="str">
        <f>IFERROR(_xlfn.XLOOKUP($J3442,MSA_Title_List,MSA_Title_List!$A$2:$A$643,"",0),"")</f>
        <v/>
      </c>
    </row>
    <row r="3443" spans="2:11">
      <c r="B3443" s="78" t="str" cm="1">
        <f t="array" ref="B3443">IF(A3443="","",INDEX(CAGE,MATCH(A3443,Company_Name,0)))</f>
        <v/>
      </c>
      <c r="C3443" s="80" t="str" cm="1">
        <f t="array" ref="C3443">IF(A3443="","",INDEX(Prime_Sub,MATCH(A3443,Company_Name,0)))</f>
        <v/>
      </c>
      <c r="G3443" s="78" t="str" cm="1">
        <f t="array" ref="G3443">IF(F3443="","",INDEX(LCAT_ID,MATCH(F3443,LCAT_Name,0)))</f>
        <v/>
      </c>
      <c r="K3443" s="78" t="str">
        <f>IFERROR(_xlfn.XLOOKUP($J3443,MSA_Title_List,MSA_Title_List!$A$2:$A$643,"",0),"")</f>
        <v/>
      </c>
    </row>
    <row r="3444" spans="2:11">
      <c r="B3444" s="78" t="str" cm="1">
        <f t="array" ref="B3444">IF(A3444="","",INDEX(CAGE,MATCH(A3444,Company_Name,0)))</f>
        <v/>
      </c>
      <c r="C3444" s="80" t="str" cm="1">
        <f t="array" ref="C3444">IF(A3444="","",INDEX(Prime_Sub,MATCH(A3444,Company_Name,0)))</f>
        <v/>
      </c>
      <c r="G3444" s="78" t="str" cm="1">
        <f t="array" ref="G3444">IF(F3444="","",INDEX(LCAT_ID,MATCH(F3444,LCAT_Name,0)))</f>
        <v/>
      </c>
      <c r="K3444" s="78" t="str">
        <f>IFERROR(_xlfn.XLOOKUP($J3444,MSA_Title_List,MSA_Title_List!$A$2:$A$643,"",0),"")</f>
        <v/>
      </c>
    </row>
    <row r="3445" spans="2:11">
      <c r="B3445" s="78" t="str" cm="1">
        <f t="array" ref="B3445">IF(A3445="","",INDEX(CAGE,MATCH(A3445,Company_Name,0)))</f>
        <v/>
      </c>
      <c r="C3445" s="80" t="str" cm="1">
        <f t="array" ref="C3445">IF(A3445="","",INDEX(Prime_Sub,MATCH(A3445,Company_Name,0)))</f>
        <v/>
      </c>
      <c r="G3445" s="78" t="str" cm="1">
        <f t="array" ref="G3445">IF(F3445="","",INDEX(LCAT_ID,MATCH(F3445,LCAT_Name,0)))</f>
        <v/>
      </c>
      <c r="K3445" s="78" t="str">
        <f>IFERROR(_xlfn.XLOOKUP($J3445,MSA_Title_List,MSA_Title_List!$A$2:$A$643,"",0),"")</f>
        <v/>
      </c>
    </row>
    <row r="3446" spans="2:11">
      <c r="B3446" s="78" t="str" cm="1">
        <f t="array" ref="B3446">IF(A3446="","",INDEX(CAGE,MATCH(A3446,Company_Name,0)))</f>
        <v/>
      </c>
      <c r="C3446" s="80" t="str" cm="1">
        <f t="array" ref="C3446">IF(A3446="","",INDEX(Prime_Sub,MATCH(A3446,Company_Name,0)))</f>
        <v/>
      </c>
      <c r="G3446" s="78" t="str" cm="1">
        <f t="array" ref="G3446">IF(F3446="","",INDEX(LCAT_ID,MATCH(F3446,LCAT_Name,0)))</f>
        <v/>
      </c>
      <c r="K3446" s="78" t="str">
        <f>IFERROR(_xlfn.XLOOKUP($J3446,MSA_Title_List,MSA_Title_List!$A$2:$A$643,"",0),"")</f>
        <v/>
      </c>
    </row>
    <row r="3447" spans="2:11">
      <c r="B3447" s="78" t="str" cm="1">
        <f t="array" ref="B3447">IF(A3447="","",INDEX(CAGE,MATCH(A3447,Company_Name,0)))</f>
        <v/>
      </c>
      <c r="C3447" s="80" t="str" cm="1">
        <f t="array" ref="C3447">IF(A3447="","",INDEX(Prime_Sub,MATCH(A3447,Company_Name,0)))</f>
        <v/>
      </c>
      <c r="G3447" s="78" t="str" cm="1">
        <f t="array" ref="G3447">IF(F3447="","",INDEX(LCAT_ID,MATCH(F3447,LCAT_Name,0)))</f>
        <v/>
      </c>
      <c r="K3447" s="78" t="str">
        <f>IFERROR(_xlfn.XLOOKUP($J3447,MSA_Title_List,MSA_Title_List!$A$2:$A$643,"",0),"")</f>
        <v/>
      </c>
    </row>
    <row r="3448" spans="2:11">
      <c r="B3448" s="78" t="str" cm="1">
        <f t="array" ref="B3448">IF(A3448="","",INDEX(CAGE,MATCH(A3448,Company_Name,0)))</f>
        <v/>
      </c>
      <c r="C3448" s="80" t="str" cm="1">
        <f t="array" ref="C3448">IF(A3448="","",INDEX(Prime_Sub,MATCH(A3448,Company_Name,0)))</f>
        <v/>
      </c>
      <c r="G3448" s="78" t="str" cm="1">
        <f t="array" ref="G3448">IF(F3448="","",INDEX(LCAT_ID,MATCH(F3448,LCAT_Name,0)))</f>
        <v/>
      </c>
      <c r="K3448" s="78" t="str">
        <f>IFERROR(_xlfn.XLOOKUP($J3448,MSA_Title_List,MSA_Title_List!$A$2:$A$643,"",0),"")</f>
        <v/>
      </c>
    </row>
    <row r="3449" spans="2:11">
      <c r="B3449" s="78" t="str" cm="1">
        <f t="array" ref="B3449">IF(A3449="","",INDEX(CAGE,MATCH(A3449,Company_Name,0)))</f>
        <v/>
      </c>
      <c r="C3449" s="80" t="str" cm="1">
        <f t="array" ref="C3449">IF(A3449="","",INDEX(Prime_Sub,MATCH(A3449,Company_Name,0)))</f>
        <v/>
      </c>
      <c r="G3449" s="78" t="str" cm="1">
        <f t="array" ref="G3449">IF(F3449="","",INDEX(LCAT_ID,MATCH(F3449,LCAT_Name,0)))</f>
        <v/>
      </c>
      <c r="K3449" s="78" t="str">
        <f>IFERROR(_xlfn.XLOOKUP($J3449,MSA_Title_List,MSA_Title_List!$A$2:$A$643,"",0),"")</f>
        <v/>
      </c>
    </row>
    <row r="3450" spans="2:11">
      <c r="B3450" s="78" t="str" cm="1">
        <f t="array" ref="B3450">IF(A3450="","",INDEX(CAGE,MATCH(A3450,Company_Name,0)))</f>
        <v/>
      </c>
      <c r="C3450" s="80" t="str" cm="1">
        <f t="array" ref="C3450">IF(A3450="","",INDEX(Prime_Sub,MATCH(A3450,Company_Name,0)))</f>
        <v/>
      </c>
      <c r="G3450" s="78" t="str" cm="1">
        <f t="array" ref="G3450">IF(F3450="","",INDEX(LCAT_ID,MATCH(F3450,LCAT_Name,0)))</f>
        <v/>
      </c>
      <c r="K3450" s="78" t="str">
        <f>IFERROR(_xlfn.XLOOKUP($J3450,MSA_Title_List,MSA_Title_List!$A$2:$A$643,"",0),"")</f>
        <v/>
      </c>
    </row>
    <row r="3451" spans="2:11">
      <c r="B3451" s="78" t="str" cm="1">
        <f t="array" ref="B3451">IF(A3451="","",INDEX(CAGE,MATCH(A3451,Company_Name,0)))</f>
        <v/>
      </c>
      <c r="C3451" s="80" t="str" cm="1">
        <f t="array" ref="C3451">IF(A3451="","",INDEX(Prime_Sub,MATCH(A3451,Company_Name,0)))</f>
        <v/>
      </c>
      <c r="G3451" s="78" t="str" cm="1">
        <f t="array" ref="G3451">IF(F3451="","",INDEX(LCAT_ID,MATCH(F3451,LCAT_Name,0)))</f>
        <v/>
      </c>
      <c r="K3451" s="78" t="str">
        <f>IFERROR(_xlfn.XLOOKUP($J3451,MSA_Title_List,MSA_Title_List!$A$2:$A$643,"",0),"")</f>
        <v/>
      </c>
    </row>
    <row r="3452" spans="2:11">
      <c r="B3452" s="78" t="str" cm="1">
        <f t="array" ref="B3452">IF(A3452="","",INDEX(CAGE,MATCH(A3452,Company_Name,0)))</f>
        <v/>
      </c>
      <c r="C3452" s="80" t="str" cm="1">
        <f t="array" ref="C3452">IF(A3452="","",INDEX(Prime_Sub,MATCH(A3452,Company_Name,0)))</f>
        <v/>
      </c>
      <c r="G3452" s="78" t="str" cm="1">
        <f t="array" ref="G3452">IF(F3452="","",INDEX(LCAT_ID,MATCH(F3452,LCAT_Name,0)))</f>
        <v/>
      </c>
      <c r="K3452" s="78" t="str">
        <f>IFERROR(_xlfn.XLOOKUP($J3452,MSA_Title_List,MSA_Title_List!$A$2:$A$643,"",0),"")</f>
        <v/>
      </c>
    </row>
    <row r="3453" spans="2:11">
      <c r="B3453" s="78" t="str" cm="1">
        <f t="array" ref="B3453">IF(A3453="","",INDEX(CAGE,MATCH(A3453,Company_Name,0)))</f>
        <v/>
      </c>
      <c r="C3453" s="80" t="str" cm="1">
        <f t="array" ref="C3453">IF(A3453="","",INDEX(Prime_Sub,MATCH(A3453,Company_Name,0)))</f>
        <v/>
      </c>
      <c r="G3453" s="78" t="str" cm="1">
        <f t="array" ref="G3453">IF(F3453="","",INDEX(LCAT_ID,MATCH(F3453,LCAT_Name,0)))</f>
        <v/>
      </c>
      <c r="K3453" s="78" t="str">
        <f>IFERROR(_xlfn.XLOOKUP($J3453,MSA_Title_List,MSA_Title_List!$A$2:$A$643,"",0),"")</f>
        <v/>
      </c>
    </row>
    <row r="3454" spans="2:11">
      <c r="B3454" s="78" t="str" cm="1">
        <f t="array" ref="B3454">IF(A3454="","",INDEX(CAGE,MATCH(A3454,Company_Name,0)))</f>
        <v/>
      </c>
      <c r="C3454" s="80" t="str" cm="1">
        <f t="array" ref="C3454">IF(A3454="","",INDEX(Prime_Sub,MATCH(A3454,Company_Name,0)))</f>
        <v/>
      </c>
      <c r="G3454" s="78" t="str" cm="1">
        <f t="array" ref="G3454">IF(F3454="","",INDEX(LCAT_ID,MATCH(F3454,LCAT_Name,0)))</f>
        <v/>
      </c>
      <c r="K3454" s="78" t="str">
        <f>IFERROR(_xlfn.XLOOKUP($J3454,MSA_Title_List,MSA_Title_List!$A$2:$A$643,"",0),"")</f>
        <v/>
      </c>
    </row>
    <row r="3455" spans="2:11">
      <c r="B3455" s="78" t="str" cm="1">
        <f t="array" ref="B3455">IF(A3455="","",INDEX(CAGE,MATCH(A3455,Company_Name,0)))</f>
        <v/>
      </c>
      <c r="C3455" s="80" t="str" cm="1">
        <f t="array" ref="C3455">IF(A3455="","",INDEX(Prime_Sub,MATCH(A3455,Company_Name,0)))</f>
        <v/>
      </c>
      <c r="G3455" s="78" t="str" cm="1">
        <f t="array" ref="G3455">IF(F3455="","",INDEX(LCAT_ID,MATCH(F3455,LCAT_Name,0)))</f>
        <v/>
      </c>
      <c r="K3455" s="78" t="str">
        <f>IFERROR(_xlfn.XLOOKUP($J3455,MSA_Title_List,MSA_Title_List!$A$2:$A$643,"",0),"")</f>
        <v/>
      </c>
    </row>
    <row r="3456" spans="2:11">
      <c r="B3456" s="78" t="str" cm="1">
        <f t="array" ref="B3456">IF(A3456="","",INDEX(CAGE,MATCH(A3456,Company_Name,0)))</f>
        <v/>
      </c>
      <c r="C3456" s="80" t="str" cm="1">
        <f t="array" ref="C3456">IF(A3456="","",INDEX(Prime_Sub,MATCH(A3456,Company_Name,0)))</f>
        <v/>
      </c>
      <c r="G3456" s="78" t="str" cm="1">
        <f t="array" ref="G3456">IF(F3456="","",INDEX(LCAT_ID,MATCH(F3456,LCAT_Name,0)))</f>
        <v/>
      </c>
      <c r="K3456" s="78" t="str">
        <f>IFERROR(_xlfn.XLOOKUP($J3456,MSA_Title_List,MSA_Title_List!$A$2:$A$643,"",0),"")</f>
        <v/>
      </c>
    </row>
    <row r="3457" spans="2:11">
      <c r="B3457" s="78" t="str" cm="1">
        <f t="array" ref="B3457">IF(A3457="","",INDEX(CAGE,MATCH(A3457,Company_Name,0)))</f>
        <v/>
      </c>
      <c r="C3457" s="80" t="str" cm="1">
        <f t="array" ref="C3457">IF(A3457="","",INDEX(Prime_Sub,MATCH(A3457,Company_Name,0)))</f>
        <v/>
      </c>
      <c r="G3457" s="78" t="str" cm="1">
        <f t="array" ref="G3457">IF(F3457="","",INDEX(LCAT_ID,MATCH(F3457,LCAT_Name,0)))</f>
        <v/>
      </c>
      <c r="K3457" s="78" t="str">
        <f>IFERROR(_xlfn.XLOOKUP($J3457,MSA_Title_List,MSA_Title_List!$A$2:$A$643,"",0),"")</f>
        <v/>
      </c>
    </row>
    <row r="3458" spans="2:11">
      <c r="B3458" s="78" t="str" cm="1">
        <f t="array" ref="B3458">IF(A3458="","",INDEX(CAGE,MATCH(A3458,Company_Name,0)))</f>
        <v/>
      </c>
      <c r="C3458" s="80" t="str" cm="1">
        <f t="array" ref="C3458">IF(A3458="","",INDEX(Prime_Sub,MATCH(A3458,Company_Name,0)))</f>
        <v/>
      </c>
      <c r="G3458" s="78" t="str" cm="1">
        <f t="array" ref="G3458">IF(F3458="","",INDEX(LCAT_ID,MATCH(F3458,LCAT_Name,0)))</f>
        <v/>
      </c>
      <c r="K3458" s="78" t="str">
        <f>IFERROR(_xlfn.XLOOKUP($J3458,MSA_Title_List,MSA_Title_List!$A$2:$A$643,"",0),"")</f>
        <v/>
      </c>
    </row>
    <row r="3459" spans="2:11">
      <c r="B3459" s="78" t="str" cm="1">
        <f t="array" ref="B3459">IF(A3459="","",INDEX(CAGE,MATCH(A3459,Company_Name,0)))</f>
        <v/>
      </c>
      <c r="C3459" s="80" t="str" cm="1">
        <f t="array" ref="C3459">IF(A3459="","",INDEX(Prime_Sub,MATCH(A3459,Company_Name,0)))</f>
        <v/>
      </c>
      <c r="G3459" s="78" t="str" cm="1">
        <f t="array" ref="G3459">IF(F3459="","",INDEX(LCAT_ID,MATCH(F3459,LCAT_Name,0)))</f>
        <v/>
      </c>
      <c r="K3459" s="78" t="str">
        <f>IFERROR(_xlfn.XLOOKUP($J3459,MSA_Title_List,MSA_Title_List!$A$2:$A$643,"",0),"")</f>
        <v/>
      </c>
    </row>
    <row r="3460" spans="2:11">
      <c r="B3460" s="78" t="str" cm="1">
        <f t="array" ref="B3460">IF(A3460="","",INDEX(CAGE,MATCH(A3460,Company_Name,0)))</f>
        <v/>
      </c>
      <c r="C3460" s="80" t="str" cm="1">
        <f t="array" ref="C3460">IF(A3460="","",INDEX(Prime_Sub,MATCH(A3460,Company_Name,0)))</f>
        <v/>
      </c>
      <c r="G3460" s="78" t="str" cm="1">
        <f t="array" ref="G3460">IF(F3460="","",INDEX(LCAT_ID,MATCH(F3460,LCAT_Name,0)))</f>
        <v/>
      </c>
      <c r="K3460" s="78" t="str">
        <f>IFERROR(_xlfn.XLOOKUP($J3460,MSA_Title_List,MSA_Title_List!$A$2:$A$643,"",0),"")</f>
        <v/>
      </c>
    </row>
    <row r="3461" spans="2:11">
      <c r="B3461" s="78" t="str" cm="1">
        <f t="array" ref="B3461">IF(A3461="","",INDEX(CAGE,MATCH(A3461,Company_Name,0)))</f>
        <v/>
      </c>
      <c r="C3461" s="80" t="str" cm="1">
        <f t="array" ref="C3461">IF(A3461="","",INDEX(Prime_Sub,MATCH(A3461,Company_Name,0)))</f>
        <v/>
      </c>
      <c r="G3461" s="78" t="str" cm="1">
        <f t="array" ref="G3461">IF(F3461="","",INDEX(LCAT_ID,MATCH(F3461,LCAT_Name,0)))</f>
        <v/>
      </c>
      <c r="K3461" s="78" t="str">
        <f>IFERROR(_xlfn.XLOOKUP($J3461,MSA_Title_List,MSA_Title_List!$A$2:$A$643,"",0),"")</f>
        <v/>
      </c>
    </row>
    <row r="3462" spans="2:11">
      <c r="B3462" s="78" t="str" cm="1">
        <f t="array" ref="B3462">IF(A3462="","",INDEX(CAGE,MATCH(A3462,Company_Name,0)))</f>
        <v/>
      </c>
      <c r="C3462" s="80" t="str" cm="1">
        <f t="array" ref="C3462">IF(A3462="","",INDEX(Prime_Sub,MATCH(A3462,Company_Name,0)))</f>
        <v/>
      </c>
      <c r="G3462" s="78" t="str" cm="1">
        <f t="array" ref="G3462">IF(F3462="","",INDEX(LCAT_ID,MATCH(F3462,LCAT_Name,0)))</f>
        <v/>
      </c>
      <c r="K3462" s="78" t="str">
        <f>IFERROR(_xlfn.XLOOKUP($J3462,MSA_Title_List,MSA_Title_List!$A$2:$A$643,"",0),"")</f>
        <v/>
      </c>
    </row>
    <row r="3463" spans="2:11">
      <c r="B3463" s="78" t="str" cm="1">
        <f t="array" ref="B3463">IF(A3463="","",INDEX(CAGE,MATCH(A3463,Company_Name,0)))</f>
        <v/>
      </c>
      <c r="C3463" s="80" t="str" cm="1">
        <f t="array" ref="C3463">IF(A3463="","",INDEX(Prime_Sub,MATCH(A3463,Company_Name,0)))</f>
        <v/>
      </c>
      <c r="G3463" s="78" t="str" cm="1">
        <f t="array" ref="G3463">IF(F3463="","",INDEX(LCAT_ID,MATCH(F3463,LCAT_Name,0)))</f>
        <v/>
      </c>
      <c r="K3463" s="78" t="str">
        <f>IFERROR(_xlfn.XLOOKUP($J3463,MSA_Title_List,MSA_Title_List!$A$2:$A$643,"",0),"")</f>
        <v/>
      </c>
    </row>
    <row r="3464" spans="2:11">
      <c r="B3464" s="78" t="str" cm="1">
        <f t="array" ref="B3464">IF(A3464="","",INDEX(CAGE,MATCH(A3464,Company_Name,0)))</f>
        <v/>
      </c>
      <c r="C3464" s="80" t="str" cm="1">
        <f t="array" ref="C3464">IF(A3464="","",INDEX(Prime_Sub,MATCH(A3464,Company_Name,0)))</f>
        <v/>
      </c>
      <c r="G3464" s="78" t="str" cm="1">
        <f t="array" ref="G3464">IF(F3464="","",INDEX(LCAT_ID,MATCH(F3464,LCAT_Name,0)))</f>
        <v/>
      </c>
      <c r="K3464" s="78" t="str">
        <f>IFERROR(_xlfn.XLOOKUP($J3464,MSA_Title_List,MSA_Title_List!$A$2:$A$643,"",0),"")</f>
        <v/>
      </c>
    </row>
    <row r="3465" spans="2:11">
      <c r="B3465" s="78" t="str" cm="1">
        <f t="array" ref="B3465">IF(A3465="","",INDEX(CAGE,MATCH(A3465,Company_Name,0)))</f>
        <v/>
      </c>
      <c r="C3465" s="80" t="str" cm="1">
        <f t="array" ref="C3465">IF(A3465="","",INDEX(Prime_Sub,MATCH(A3465,Company_Name,0)))</f>
        <v/>
      </c>
      <c r="G3465" s="78" t="str" cm="1">
        <f t="array" ref="G3465">IF(F3465="","",INDEX(LCAT_ID,MATCH(F3465,LCAT_Name,0)))</f>
        <v/>
      </c>
      <c r="K3465" s="78" t="str">
        <f>IFERROR(_xlfn.XLOOKUP($J3465,MSA_Title_List,MSA_Title_List!$A$2:$A$643,"",0),"")</f>
        <v/>
      </c>
    </row>
    <row r="3466" spans="2:11">
      <c r="B3466" s="78" t="str" cm="1">
        <f t="array" ref="B3466">IF(A3466="","",INDEX(CAGE,MATCH(A3466,Company_Name,0)))</f>
        <v/>
      </c>
      <c r="C3466" s="80" t="str" cm="1">
        <f t="array" ref="C3466">IF(A3466="","",INDEX(Prime_Sub,MATCH(A3466,Company_Name,0)))</f>
        <v/>
      </c>
      <c r="G3466" s="78" t="str" cm="1">
        <f t="array" ref="G3466">IF(F3466="","",INDEX(LCAT_ID,MATCH(F3466,LCAT_Name,0)))</f>
        <v/>
      </c>
      <c r="K3466" s="78" t="str">
        <f>IFERROR(_xlfn.XLOOKUP($J3466,MSA_Title_List,MSA_Title_List!$A$2:$A$643,"",0),"")</f>
        <v/>
      </c>
    </row>
    <row r="3467" spans="2:11">
      <c r="B3467" s="78" t="str" cm="1">
        <f t="array" ref="B3467">IF(A3467="","",INDEX(CAGE,MATCH(A3467,Company_Name,0)))</f>
        <v/>
      </c>
      <c r="C3467" s="80" t="str" cm="1">
        <f t="array" ref="C3467">IF(A3467="","",INDEX(Prime_Sub,MATCH(A3467,Company_Name,0)))</f>
        <v/>
      </c>
      <c r="G3467" s="78" t="str" cm="1">
        <f t="array" ref="G3467">IF(F3467="","",INDEX(LCAT_ID,MATCH(F3467,LCAT_Name,0)))</f>
        <v/>
      </c>
      <c r="K3467" s="78" t="str">
        <f>IFERROR(_xlfn.XLOOKUP($J3467,MSA_Title_List,MSA_Title_List!$A$2:$A$643,"",0),"")</f>
        <v/>
      </c>
    </row>
    <row r="3468" spans="2:11">
      <c r="B3468" s="78" t="str" cm="1">
        <f t="array" ref="B3468">IF(A3468="","",INDEX(CAGE,MATCH(A3468,Company_Name,0)))</f>
        <v/>
      </c>
      <c r="C3468" s="80" t="str" cm="1">
        <f t="array" ref="C3468">IF(A3468="","",INDEX(Prime_Sub,MATCH(A3468,Company_Name,0)))</f>
        <v/>
      </c>
      <c r="G3468" s="78" t="str" cm="1">
        <f t="array" ref="G3468">IF(F3468="","",INDEX(LCAT_ID,MATCH(F3468,LCAT_Name,0)))</f>
        <v/>
      </c>
      <c r="K3468" s="78" t="str">
        <f>IFERROR(_xlfn.XLOOKUP($J3468,MSA_Title_List,MSA_Title_List!$A$2:$A$643,"",0),"")</f>
        <v/>
      </c>
    </row>
    <row r="3469" spans="2:11">
      <c r="B3469" s="78" t="str" cm="1">
        <f t="array" ref="B3469">IF(A3469="","",INDEX(CAGE,MATCH(A3469,Company_Name,0)))</f>
        <v/>
      </c>
      <c r="C3469" s="80" t="str" cm="1">
        <f t="array" ref="C3469">IF(A3469="","",INDEX(Prime_Sub,MATCH(A3469,Company_Name,0)))</f>
        <v/>
      </c>
      <c r="G3469" s="78" t="str" cm="1">
        <f t="array" ref="G3469">IF(F3469="","",INDEX(LCAT_ID,MATCH(F3469,LCAT_Name,0)))</f>
        <v/>
      </c>
      <c r="K3469" s="78" t="str">
        <f>IFERROR(_xlfn.XLOOKUP($J3469,MSA_Title_List,MSA_Title_List!$A$2:$A$643,"",0),"")</f>
        <v/>
      </c>
    </row>
    <row r="3470" spans="2:11">
      <c r="B3470" s="78" t="str" cm="1">
        <f t="array" ref="B3470">IF(A3470="","",INDEX(CAGE,MATCH(A3470,Company_Name,0)))</f>
        <v/>
      </c>
      <c r="C3470" s="80" t="str" cm="1">
        <f t="array" ref="C3470">IF(A3470="","",INDEX(Prime_Sub,MATCH(A3470,Company_Name,0)))</f>
        <v/>
      </c>
      <c r="G3470" s="78" t="str" cm="1">
        <f t="array" ref="G3470">IF(F3470="","",INDEX(LCAT_ID,MATCH(F3470,LCAT_Name,0)))</f>
        <v/>
      </c>
      <c r="K3470" s="78" t="str">
        <f>IFERROR(_xlfn.XLOOKUP($J3470,MSA_Title_List,MSA_Title_List!$A$2:$A$643,"",0),"")</f>
        <v/>
      </c>
    </row>
    <row r="3471" spans="2:11">
      <c r="B3471" s="78" t="str" cm="1">
        <f t="array" ref="B3471">IF(A3471="","",INDEX(CAGE,MATCH(A3471,Company_Name,0)))</f>
        <v/>
      </c>
      <c r="C3471" s="80" t="str" cm="1">
        <f t="array" ref="C3471">IF(A3471="","",INDEX(Prime_Sub,MATCH(A3471,Company_Name,0)))</f>
        <v/>
      </c>
      <c r="G3471" s="78" t="str" cm="1">
        <f t="array" ref="G3471">IF(F3471="","",INDEX(LCAT_ID,MATCH(F3471,LCAT_Name,0)))</f>
        <v/>
      </c>
      <c r="K3471" s="78" t="str">
        <f>IFERROR(_xlfn.XLOOKUP($J3471,MSA_Title_List,MSA_Title_List!$A$2:$A$643,"",0),"")</f>
        <v/>
      </c>
    </row>
    <row r="3472" spans="2:11">
      <c r="B3472" s="78" t="str" cm="1">
        <f t="array" ref="B3472">IF(A3472="","",INDEX(CAGE,MATCH(A3472,Company_Name,0)))</f>
        <v/>
      </c>
      <c r="C3472" s="80" t="str" cm="1">
        <f t="array" ref="C3472">IF(A3472="","",INDEX(Prime_Sub,MATCH(A3472,Company_Name,0)))</f>
        <v/>
      </c>
      <c r="G3472" s="78" t="str" cm="1">
        <f t="array" ref="G3472">IF(F3472="","",INDEX(LCAT_ID,MATCH(F3472,LCAT_Name,0)))</f>
        <v/>
      </c>
      <c r="K3472" s="78" t="str">
        <f>IFERROR(_xlfn.XLOOKUP($J3472,MSA_Title_List,MSA_Title_List!$A$2:$A$643,"",0),"")</f>
        <v/>
      </c>
    </row>
    <row r="3473" spans="2:11">
      <c r="B3473" s="78" t="str" cm="1">
        <f t="array" ref="B3473">IF(A3473="","",INDEX(CAGE,MATCH(A3473,Company_Name,0)))</f>
        <v/>
      </c>
      <c r="C3473" s="80" t="str" cm="1">
        <f t="array" ref="C3473">IF(A3473="","",INDEX(Prime_Sub,MATCH(A3473,Company_Name,0)))</f>
        <v/>
      </c>
      <c r="G3473" s="78" t="str" cm="1">
        <f t="array" ref="G3473">IF(F3473="","",INDEX(LCAT_ID,MATCH(F3473,LCAT_Name,0)))</f>
        <v/>
      </c>
      <c r="K3473" s="78" t="str">
        <f>IFERROR(_xlfn.XLOOKUP($J3473,MSA_Title_List,MSA_Title_List!$A$2:$A$643,"",0),"")</f>
        <v/>
      </c>
    </row>
    <row r="3474" spans="2:11">
      <c r="B3474" s="78" t="str" cm="1">
        <f t="array" ref="B3474">IF(A3474="","",INDEX(CAGE,MATCH(A3474,Company_Name,0)))</f>
        <v/>
      </c>
      <c r="C3474" s="80" t="str" cm="1">
        <f t="array" ref="C3474">IF(A3474="","",INDEX(Prime_Sub,MATCH(A3474,Company_Name,0)))</f>
        <v/>
      </c>
      <c r="G3474" s="78" t="str" cm="1">
        <f t="array" ref="G3474">IF(F3474="","",INDEX(LCAT_ID,MATCH(F3474,LCAT_Name,0)))</f>
        <v/>
      </c>
      <c r="K3474" s="78" t="str">
        <f>IFERROR(_xlfn.XLOOKUP($J3474,MSA_Title_List,MSA_Title_List!$A$2:$A$643,"",0),"")</f>
        <v/>
      </c>
    </row>
    <row r="3475" spans="2:11">
      <c r="B3475" s="78" t="str" cm="1">
        <f t="array" ref="B3475">IF(A3475="","",INDEX(CAGE,MATCH(A3475,Company_Name,0)))</f>
        <v/>
      </c>
      <c r="C3475" s="80" t="str" cm="1">
        <f t="array" ref="C3475">IF(A3475="","",INDEX(Prime_Sub,MATCH(A3475,Company_Name,0)))</f>
        <v/>
      </c>
      <c r="G3475" s="78" t="str" cm="1">
        <f t="array" ref="G3475">IF(F3475="","",INDEX(LCAT_ID,MATCH(F3475,LCAT_Name,0)))</f>
        <v/>
      </c>
      <c r="K3475" s="78" t="str">
        <f>IFERROR(_xlfn.XLOOKUP($J3475,MSA_Title_List,MSA_Title_List!$A$2:$A$643,"",0),"")</f>
        <v/>
      </c>
    </row>
    <row r="3476" spans="2:11">
      <c r="B3476" s="78" t="str" cm="1">
        <f t="array" ref="B3476">IF(A3476="","",INDEX(CAGE,MATCH(A3476,Company_Name,0)))</f>
        <v/>
      </c>
      <c r="C3476" s="80" t="str" cm="1">
        <f t="array" ref="C3476">IF(A3476="","",INDEX(Prime_Sub,MATCH(A3476,Company_Name,0)))</f>
        <v/>
      </c>
      <c r="G3476" s="78" t="str" cm="1">
        <f t="array" ref="G3476">IF(F3476="","",INDEX(LCAT_ID,MATCH(F3476,LCAT_Name,0)))</f>
        <v/>
      </c>
      <c r="K3476" s="78" t="str">
        <f>IFERROR(_xlfn.XLOOKUP($J3476,MSA_Title_List,MSA_Title_List!$A$2:$A$643,"",0),"")</f>
        <v/>
      </c>
    </row>
    <row r="3477" spans="2:11">
      <c r="B3477" s="78" t="str" cm="1">
        <f t="array" ref="B3477">IF(A3477="","",INDEX(CAGE,MATCH(A3477,Company_Name,0)))</f>
        <v/>
      </c>
      <c r="C3477" s="80" t="str" cm="1">
        <f t="array" ref="C3477">IF(A3477="","",INDEX(Prime_Sub,MATCH(A3477,Company_Name,0)))</f>
        <v/>
      </c>
      <c r="G3477" s="78" t="str" cm="1">
        <f t="array" ref="G3477">IF(F3477="","",INDEX(LCAT_ID,MATCH(F3477,LCAT_Name,0)))</f>
        <v/>
      </c>
      <c r="K3477" s="78" t="str">
        <f>IFERROR(_xlfn.XLOOKUP($J3477,MSA_Title_List,MSA_Title_List!$A$2:$A$643,"",0),"")</f>
        <v/>
      </c>
    </row>
    <row r="3478" spans="2:11">
      <c r="B3478" s="78" t="str" cm="1">
        <f t="array" ref="B3478">IF(A3478="","",INDEX(CAGE,MATCH(A3478,Company_Name,0)))</f>
        <v/>
      </c>
      <c r="C3478" s="80" t="str" cm="1">
        <f t="array" ref="C3478">IF(A3478="","",INDEX(Prime_Sub,MATCH(A3478,Company_Name,0)))</f>
        <v/>
      </c>
      <c r="G3478" s="78" t="str" cm="1">
        <f t="array" ref="G3478">IF(F3478="","",INDEX(LCAT_ID,MATCH(F3478,LCAT_Name,0)))</f>
        <v/>
      </c>
      <c r="K3478" s="78" t="str">
        <f>IFERROR(_xlfn.XLOOKUP($J3478,MSA_Title_List,MSA_Title_List!$A$2:$A$643,"",0),"")</f>
        <v/>
      </c>
    </row>
    <row r="3479" spans="2:11">
      <c r="B3479" s="78" t="str" cm="1">
        <f t="array" ref="B3479">IF(A3479="","",INDEX(CAGE,MATCH(A3479,Company_Name,0)))</f>
        <v/>
      </c>
      <c r="C3479" s="80" t="str" cm="1">
        <f t="array" ref="C3479">IF(A3479="","",INDEX(Prime_Sub,MATCH(A3479,Company_Name,0)))</f>
        <v/>
      </c>
      <c r="G3479" s="78" t="str" cm="1">
        <f t="array" ref="G3479">IF(F3479="","",INDEX(LCAT_ID,MATCH(F3479,LCAT_Name,0)))</f>
        <v/>
      </c>
      <c r="K3479" s="78" t="str">
        <f>IFERROR(_xlfn.XLOOKUP($J3479,MSA_Title_List,MSA_Title_List!$A$2:$A$643,"",0),"")</f>
        <v/>
      </c>
    </row>
    <row r="3480" spans="2:11">
      <c r="B3480" s="78" t="str" cm="1">
        <f t="array" ref="B3480">IF(A3480="","",INDEX(CAGE,MATCH(A3480,Company_Name,0)))</f>
        <v/>
      </c>
      <c r="C3480" s="80" t="str" cm="1">
        <f t="array" ref="C3480">IF(A3480="","",INDEX(Prime_Sub,MATCH(A3480,Company_Name,0)))</f>
        <v/>
      </c>
      <c r="G3480" s="78" t="str" cm="1">
        <f t="array" ref="G3480">IF(F3480="","",INDEX(LCAT_ID,MATCH(F3480,LCAT_Name,0)))</f>
        <v/>
      </c>
      <c r="K3480" s="78" t="str">
        <f>IFERROR(_xlfn.XLOOKUP($J3480,MSA_Title_List,MSA_Title_List!$A$2:$A$643,"",0),"")</f>
        <v/>
      </c>
    </row>
    <row r="3481" spans="2:11">
      <c r="B3481" s="78" t="str" cm="1">
        <f t="array" ref="B3481">IF(A3481="","",INDEX(CAGE,MATCH(A3481,Company_Name,0)))</f>
        <v/>
      </c>
      <c r="C3481" s="80" t="str" cm="1">
        <f t="array" ref="C3481">IF(A3481="","",INDEX(Prime_Sub,MATCH(A3481,Company_Name,0)))</f>
        <v/>
      </c>
      <c r="G3481" s="78" t="str" cm="1">
        <f t="array" ref="G3481">IF(F3481="","",INDEX(LCAT_ID,MATCH(F3481,LCAT_Name,0)))</f>
        <v/>
      </c>
      <c r="K3481" s="78" t="str">
        <f>IFERROR(_xlfn.XLOOKUP($J3481,MSA_Title_List,MSA_Title_List!$A$2:$A$643,"",0),"")</f>
        <v/>
      </c>
    </row>
    <row r="3482" spans="2:11">
      <c r="B3482" s="78" t="str" cm="1">
        <f t="array" ref="B3482">IF(A3482="","",INDEX(CAGE,MATCH(A3482,Company_Name,0)))</f>
        <v/>
      </c>
      <c r="C3482" s="80" t="str" cm="1">
        <f t="array" ref="C3482">IF(A3482="","",INDEX(Prime_Sub,MATCH(A3482,Company_Name,0)))</f>
        <v/>
      </c>
      <c r="G3482" s="78" t="str" cm="1">
        <f t="array" ref="G3482">IF(F3482="","",INDEX(LCAT_ID,MATCH(F3482,LCAT_Name,0)))</f>
        <v/>
      </c>
      <c r="K3482" s="78" t="str">
        <f>IFERROR(_xlfn.XLOOKUP($J3482,MSA_Title_List,MSA_Title_List!$A$2:$A$643,"",0),"")</f>
        <v/>
      </c>
    </row>
    <row r="3483" spans="2:11">
      <c r="B3483" s="78" t="str" cm="1">
        <f t="array" ref="B3483">IF(A3483="","",INDEX(CAGE,MATCH(A3483,Company_Name,0)))</f>
        <v/>
      </c>
      <c r="C3483" s="80" t="str" cm="1">
        <f t="array" ref="C3483">IF(A3483="","",INDEX(Prime_Sub,MATCH(A3483,Company_Name,0)))</f>
        <v/>
      </c>
      <c r="G3483" s="78" t="str" cm="1">
        <f t="array" ref="G3483">IF(F3483="","",INDEX(LCAT_ID,MATCH(F3483,LCAT_Name,0)))</f>
        <v/>
      </c>
      <c r="K3483" s="78" t="str">
        <f>IFERROR(_xlfn.XLOOKUP($J3483,MSA_Title_List,MSA_Title_List!$A$2:$A$643,"",0),"")</f>
        <v/>
      </c>
    </row>
    <row r="3484" spans="2:11">
      <c r="B3484" s="78" t="str" cm="1">
        <f t="array" ref="B3484">IF(A3484="","",INDEX(CAGE,MATCH(A3484,Company_Name,0)))</f>
        <v/>
      </c>
      <c r="C3484" s="80" t="str" cm="1">
        <f t="array" ref="C3484">IF(A3484="","",INDEX(Prime_Sub,MATCH(A3484,Company_Name,0)))</f>
        <v/>
      </c>
      <c r="G3484" s="78" t="str" cm="1">
        <f t="array" ref="G3484">IF(F3484="","",INDEX(LCAT_ID,MATCH(F3484,LCAT_Name,0)))</f>
        <v/>
      </c>
      <c r="K3484" s="78" t="str">
        <f>IFERROR(_xlfn.XLOOKUP($J3484,MSA_Title_List,MSA_Title_List!$A$2:$A$643,"",0),"")</f>
        <v/>
      </c>
    </row>
    <row r="3485" spans="2:11">
      <c r="B3485" s="78" t="str" cm="1">
        <f t="array" ref="B3485">IF(A3485="","",INDEX(CAGE,MATCH(A3485,Company_Name,0)))</f>
        <v/>
      </c>
      <c r="C3485" s="80" t="str" cm="1">
        <f t="array" ref="C3485">IF(A3485="","",INDEX(Prime_Sub,MATCH(A3485,Company_Name,0)))</f>
        <v/>
      </c>
      <c r="G3485" s="78" t="str" cm="1">
        <f t="array" ref="G3485">IF(F3485="","",INDEX(LCAT_ID,MATCH(F3485,LCAT_Name,0)))</f>
        <v/>
      </c>
      <c r="K3485" s="78" t="str">
        <f>IFERROR(_xlfn.XLOOKUP($J3485,MSA_Title_List,MSA_Title_List!$A$2:$A$643,"",0),"")</f>
        <v/>
      </c>
    </row>
    <row r="3486" spans="2:11">
      <c r="B3486" s="78" t="str" cm="1">
        <f t="array" ref="B3486">IF(A3486="","",INDEX(CAGE,MATCH(A3486,Company_Name,0)))</f>
        <v/>
      </c>
      <c r="C3486" s="80" t="str" cm="1">
        <f t="array" ref="C3486">IF(A3486="","",INDEX(Prime_Sub,MATCH(A3486,Company_Name,0)))</f>
        <v/>
      </c>
      <c r="G3486" s="78" t="str" cm="1">
        <f t="array" ref="G3486">IF(F3486="","",INDEX(LCAT_ID,MATCH(F3486,LCAT_Name,0)))</f>
        <v/>
      </c>
      <c r="K3486" s="78" t="str">
        <f>IFERROR(_xlfn.XLOOKUP($J3486,MSA_Title_List,MSA_Title_List!$A$2:$A$643,"",0),"")</f>
        <v/>
      </c>
    </row>
    <row r="3487" spans="2:11">
      <c r="B3487" s="78" t="str" cm="1">
        <f t="array" ref="B3487">IF(A3487="","",INDEX(CAGE,MATCH(A3487,Company_Name,0)))</f>
        <v/>
      </c>
      <c r="C3487" s="80" t="str" cm="1">
        <f t="array" ref="C3487">IF(A3487="","",INDEX(Prime_Sub,MATCH(A3487,Company_Name,0)))</f>
        <v/>
      </c>
      <c r="G3487" s="78" t="str" cm="1">
        <f t="array" ref="G3487">IF(F3487="","",INDEX(LCAT_ID,MATCH(F3487,LCAT_Name,0)))</f>
        <v/>
      </c>
      <c r="K3487" s="78" t="str">
        <f>IFERROR(_xlfn.XLOOKUP($J3487,MSA_Title_List,MSA_Title_List!$A$2:$A$643,"",0),"")</f>
        <v/>
      </c>
    </row>
    <row r="3488" spans="2:11">
      <c r="B3488" s="78" t="str" cm="1">
        <f t="array" ref="B3488">IF(A3488="","",INDEX(CAGE,MATCH(A3488,Company_Name,0)))</f>
        <v/>
      </c>
      <c r="C3488" s="80" t="str" cm="1">
        <f t="array" ref="C3488">IF(A3488="","",INDEX(Prime_Sub,MATCH(A3488,Company_Name,0)))</f>
        <v/>
      </c>
      <c r="G3488" s="78" t="str" cm="1">
        <f t="array" ref="G3488">IF(F3488="","",INDEX(LCAT_ID,MATCH(F3488,LCAT_Name,0)))</f>
        <v/>
      </c>
      <c r="K3488" s="78" t="str">
        <f>IFERROR(_xlfn.XLOOKUP($J3488,MSA_Title_List,MSA_Title_List!$A$2:$A$643,"",0),"")</f>
        <v/>
      </c>
    </row>
    <row r="3489" spans="2:11">
      <c r="B3489" s="78" t="str" cm="1">
        <f t="array" ref="B3489">IF(A3489="","",INDEX(CAGE,MATCH(A3489,Company_Name,0)))</f>
        <v/>
      </c>
      <c r="C3489" s="80" t="str" cm="1">
        <f t="array" ref="C3489">IF(A3489="","",INDEX(Prime_Sub,MATCH(A3489,Company_Name,0)))</f>
        <v/>
      </c>
      <c r="G3489" s="78" t="str" cm="1">
        <f t="array" ref="G3489">IF(F3489="","",INDEX(LCAT_ID,MATCH(F3489,LCAT_Name,0)))</f>
        <v/>
      </c>
      <c r="K3489" s="78" t="str">
        <f>IFERROR(_xlfn.XLOOKUP($J3489,MSA_Title_List,MSA_Title_List!$A$2:$A$643,"",0),"")</f>
        <v/>
      </c>
    </row>
    <row r="3490" spans="2:11">
      <c r="B3490" s="78" t="str" cm="1">
        <f t="array" ref="B3490">IF(A3490="","",INDEX(CAGE,MATCH(A3490,Company_Name,0)))</f>
        <v/>
      </c>
      <c r="C3490" s="80" t="str" cm="1">
        <f t="array" ref="C3490">IF(A3490="","",INDEX(Prime_Sub,MATCH(A3490,Company_Name,0)))</f>
        <v/>
      </c>
      <c r="G3490" s="78" t="str" cm="1">
        <f t="array" ref="G3490">IF(F3490="","",INDEX(LCAT_ID,MATCH(F3490,LCAT_Name,0)))</f>
        <v/>
      </c>
      <c r="K3490" s="78" t="str">
        <f>IFERROR(_xlfn.XLOOKUP($J3490,MSA_Title_List,MSA_Title_List!$A$2:$A$643,"",0),"")</f>
        <v/>
      </c>
    </row>
    <row r="3491" spans="2:11">
      <c r="B3491" s="78" t="str" cm="1">
        <f t="array" ref="B3491">IF(A3491="","",INDEX(CAGE,MATCH(A3491,Company_Name,0)))</f>
        <v/>
      </c>
      <c r="C3491" s="80" t="str" cm="1">
        <f t="array" ref="C3491">IF(A3491="","",INDEX(Prime_Sub,MATCH(A3491,Company_Name,0)))</f>
        <v/>
      </c>
      <c r="G3491" s="78" t="str" cm="1">
        <f t="array" ref="G3491">IF(F3491="","",INDEX(LCAT_ID,MATCH(F3491,LCAT_Name,0)))</f>
        <v/>
      </c>
      <c r="K3491" s="78" t="str">
        <f>IFERROR(_xlfn.XLOOKUP($J3491,MSA_Title_List,MSA_Title_List!$A$2:$A$643,"",0),"")</f>
        <v/>
      </c>
    </row>
    <row r="3492" spans="2:11">
      <c r="B3492" s="78" t="str" cm="1">
        <f t="array" ref="B3492">IF(A3492="","",INDEX(CAGE,MATCH(A3492,Company_Name,0)))</f>
        <v/>
      </c>
      <c r="C3492" s="80" t="str" cm="1">
        <f t="array" ref="C3492">IF(A3492="","",INDEX(Prime_Sub,MATCH(A3492,Company_Name,0)))</f>
        <v/>
      </c>
      <c r="G3492" s="78" t="str" cm="1">
        <f t="array" ref="G3492">IF(F3492="","",INDEX(LCAT_ID,MATCH(F3492,LCAT_Name,0)))</f>
        <v/>
      </c>
      <c r="K3492" s="78" t="str">
        <f>IFERROR(_xlfn.XLOOKUP($J3492,MSA_Title_List,MSA_Title_List!$A$2:$A$643,"",0),"")</f>
        <v/>
      </c>
    </row>
    <row r="3493" spans="2:11">
      <c r="B3493" s="78" t="str" cm="1">
        <f t="array" ref="B3493">IF(A3493="","",INDEX(CAGE,MATCH(A3493,Company_Name,0)))</f>
        <v/>
      </c>
      <c r="C3493" s="80" t="str" cm="1">
        <f t="array" ref="C3493">IF(A3493="","",INDEX(Prime_Sub,MATCH(A3493,Company_Name,0)))</f>
        <v/>
      </c>
      <c r="G3493" s="78" t="str" cm="1">
        <f t="array" ref="G3493">IF(F3493="","",INDEX(LCAT_ID,MATCH(F3493,LCAT_Name,0)))</f>
        <v/>
      </c>
      <c r="K3493" s="78" t="str">
        <f>IFERROR(_xlfn.XLOOKUP($J3493,MSA_Title_List,MSA_Title_List!$A$2:$A$643,"",0),"")</f>
        <v/>
      </c>
    </row>
    <row r="3494" spans="2:11">
      <c r="B3494" s="78" t="str" cm="1">
        <f t="array" ref="B3494">IF(A3494="","",INDEX(CAGE,MATCH(A3494,Company_Name,0)))</f>
        <v/>
      </c>
      <c r="C3494" s="80" t="str" cm="1">
        <f t="array" ref="C3494">IF(A3494="","",INDEX(Prime_Sub,MATCH(A3494,Company_Name,0)))</f>
        <v/>
      </c>
      <c r="G3494" s="78" t="str" cm="1">
        <f t="array" ref="G3494">IF(F3494="","",INDEX(LCAT_ID,MATCH(F3494,LCAT_Name,0)))</f>
        <v/>
      </c>
      <c r="K3494" s="78" t="str">
        <f>IFERROR(_xlfn.XLOOKUP($J3494,MSA_Title_List,MSA_Title_List!$A$2:$A$643,"",0),"")</f>
        <v/>
      </c>
    </row>
    <row r="3495" spans="2:11">
      <c r="B3495" s="78" t="str" cm="1">
        <f t="array" ref="B3495">IF(A3495="","",INDEX(CAGE,MATCH(A3495,Company_Name,0)))</f>
        <v/>
      </c>
      <c r="C3495" s="80" t="str" cm="1">
        <f t="array" ref="C3495">IF(A3495="","",INDEX(Prime_Sub,MATCH(A3495,Company_Name,0)))</f>
        <v/>
      </c>
      <c r="G3495" s="78" t="str" cm="1">
        <f t="array" ref="G3495">IF(F3495="","",INDEX(LCAT_ID,MATCH(F3495,LCAT_Name,0)))</f>
        <v/>
      </c>
      <c r="K3495" s="78" t="str">
        <f>IFERROR(_xlfn.XLOOKUP($J3495,MSA_Title_List,MSA_Title_List!$A$2:$A$643,"",0),"")</f>
        <v/>
      </c>
    </row>
    <row r="3496" spans="2:11">
      <c r="B3496" s="78" t="str" cm="1">
        <f t="array" ref="B3496">IF(A3496="","",INDEX(CAGE,MATCH(A3496,Company_Name,0)))</f>
        <v/>
      </c>
      <c r="C3496" s="80" t="str" cm="1">
        <f t="array" ref="C3496">IF(A3496="","",INDEX(Prime_Sub,MATCH(A3496,Company_Name,0)))</f>
        <v/>
      </c>
      <c r="G3496" s="78" t="str" cm="1">
        <f t="array" ref="G3496">IF(F3496="","",INDEX(LCAT_ID,MATCH(F3496,LCAT_Name,0)))</f>
        <v/>
      </c>
      <c r="K3496" s="78" t="str">
        <f>IFERROR(_xlfn.XLOOKUP($J3496,MSA_Title_List,MSA_Title_List!$A$2:$A$643,"",0),"")</f>
        <v/>
      </c>
    </row>
    <row r="3497" spans="2:11">
      <c r="B3497" s="78" t="str" cm="1">
        <f t="array" ref="B3497">IF(A3497="","",INDEX(CAGE,MATCH(A3497,Company_Name,0)))</f>
        <v/>
      </c>
      <c r="C3497" s="80" t="str" cm="1">
        <f t="array" ref="C3497">IF(A3497="","",INDEX(Prime_Sub,MATCH(A3497,Company_Name,0)))</f>
        <v/>
      </c>
      <c r="G3497" s="78" t="str" cm="1">
        <f t="array" ref="G3497">IF(F3497="","",INDEX(LCAT_ID,MATCH(F3497,LCAT_Name,0)))</f>
        <v/>
      </c>
      <c r="K3497" s="78" t="str">
        <f>IFERROR(_xlfn.XLOOKUP($J3497,MSA_Title_List,MSA_Title_List!$A$2:$A$643,"",0),"")</f>
        <v/>
      </c>
    </row>
    <row r="3498" spans="2:11">
      <c r="B3498" s="78" t="str" cm="1">
        <f t="array" ref="B3498">IF(A3498="","",INDEX(CAGE,MATCH(A3498,Company_Name,0)))</f>
        <v/>
      </c>
      <c r="C3498" s="80" t="str" cm="1">
        <f t="array" ref="C3498">IF(A3498="","",INDEX(Prime_Sub,MATCH(A3498,Company_Name,0)))</f>
        <v/>
      </c>
      <c r="G3498" s="78" t="str" cm="1">
        <f t="array" ref="G3498">IF(F3498="","",INDEX(LCAT_ID,MATCH(F3498,LCAT_Name,0)))</f>
        <v/>
      </c>
      <c r="K3498" s="78" t="str">
        <f>IFERROR(_xlfn.XLOOKUP($J3498,MSA_Title_List,MSA_Title_List!$A$2:$A$643,"",0),"")</f>
        <v/>
      </c>
    </row>
    <row r="3499" spans="2:11">
      <c r="B3499" s="78" t="str" cm="1">
        <f t="array" ref="B3499">IF(A3499="","",INDEX(CAGE,MATCH(A3499,Company_Name,0)))</f>
        <v/>
      </c>
      <c r="C3499" s="80" t="str" cm="1">
        <f t="array" ref="C3499">IF(A3499="","",INDEX(Prime_Sub,MATCH(A3499,Company_Name,0)))</f>
        <v/>
      </c>
      <c r="G3499" s="78" t="str" cm="1">
        <f t="array" ref="G3499">IF(F3499="","",INDEX(LCAT_ID,MATCH(F3499,LCAT_Name,0)))</f>
        <v/>
      </c>
      <c r="K3499" s="78" t="str">
        <f>IFERROR(_xlfn.XLOOKUP($J3499,MSA_Title_List,MSA_Title_List!$A$2:$A$643,"",0),"")</f>
        <v/>
      </c>
    </row>
    <row r="3500" spans="2:11">
      <c r="B3500" s="78" t="str" cm="1">
        <f t="array" ref="B3500">IF(A3500="","",INDEX(CAGE,MATCH(A3500,Company_Name,0)))</f>
        <v/>
      </c>
      <c r="C3500" s="80" t="str" cm="1">
        <f t="array" ref="C3500">IF(A3500="","",INDEX(Prime_Sub,MATCH(A3500,Company_Name,0)))</f>
        <v/>
      </c>
      <c r="G3500" s="78" t="str" cm="1">
        <f t="array" ref="G3500">IF(F3500="","",INDEX(LCAT_ID,MATCH(F3500,LCAT_Name,0)))</f>
        <v/>
      </c>
      <c r="K3500" s="78" t="str">
        <f>IFERROR(_xlfn.XLOOKUP($J3500,MSA_Title_List,MSA_Title_List!$A$2:$A$643,"",0),"")</f>
        <v/>
      </c>
    </row>
    <row r="3501" spans="2:11">
      <c r="B3501" s="78" t="str" cm="1">
        <f t="array" ref="B3501">IF(A3501="","",INDEX(CAGE,MATCH(A3501,Company_Name,0)))</f>
        <v/>
      </c>
      <c r="C3501" s="80" t="str" cm="1">
        <f t="array" ref="C3501">IF(A3501="","",INDEX(Prime_Sub,MATCH(A3501,Company_Name,0)))</f>
        <v/>
      </c>
      <c r="G3501" s="78" t="str" cm="1">
        <f t="array" ref="G3501">IF(F3501="","",INDEX(LCAT_ID,MATCH(F3501,LCAT_Name,0)))</f>
        <v/>
      </c>
      <c r="K3501" s="78" t="str">
        <f>IFERROR(_xlfn.XLOOKUP($J3501,MSA_Title_List,MSA_Title_List!$A$2:$A$643,"",0),"")</f>
        <v/>
      </c>
    </row>
    <row r="3502" spans="2:11">
      <c r="B3502" s="78" t="str" cm="1">
        <f t="array" ref="B3502">IF(A3502="","",INDEX(CAGE,MATCH(A3502,Company_Name,0)))</f>
        <v/>
      </c>
      <c r="C3502" s="80" t="str" cm="1">
        <f t="array" ref="C3502">IF(A3502="","",INDEX(Prime_Sub,MATCH(A3502,Company_Name,0)))</f>
        <v/>
      </c>
      <c r="G3502" s="78" t="str" cm="1">
        <f t="array" ref="G3502">IF(F3502="","",INDEX(LCAT_ID,MATCH(F3502,LCAT_Name,0)))</f>
        <v/>
      </c>
      <c r="K3502" s="78" t="str">
        <f>IFERROR(_xlfn.XLOOKUP($J3502,MSA_Title_List,MSA_Title_List!$A$2:$A$643,"",0),"")</f>
        <v/>
      </c>
    </row>
    <row r="3503" spans="2:11">
      <c r="B3503" s="78" t="str" cm="1">
        <f t="array" ref="B3503">IF(A3503="","",INDEX(CAGE,MATCH(A3503,Company_Name,0)))</f>
        <v/>
      </c>
      <c r="C3503" s="80" t="str" cm="1">
        <f t="array" ref="C3503">IF(A3503="","",INDEX(Prime_Sub,MATCH(A3503,Company_Name,0)))</f>
        <v/>
      </c>
      <c r="G3503" s="78" t="str" cm="1">
        <f t="array" ref="G3503">IF(F3503="","",INDEX(LCAT_ID,MATCH(F3503,LCAT_Name,0)))</f>
        <v/>
      </c>
      <c r="K3503" s="78" t="str">
        <f>IFERROR(_xlfn.XLOOKUP($J3503,MSA_Title_List,MSA_Title_List!$A$2:$A$643,"",0),"")</f>
        <v/>
      </c>
    </row>
    <row r="3504" spans="2:11">
      <c r="B3504" s="78" t="str" cm="1">
        <f t="array" ref="B3504">IF(A3504="","",INDEX(CAGE,MATCH(A3504,Company_Name,0)))</f>
        <v/>
      </c>
      <c r="C3504" s="80" t="str" cm="1">
        <f t="array" ref="C3504">IF(A3504="","",INDEX(Prime_Sub,MATCH(A3504,Company_Name,0)))</f>
        <v/>
      </c>
      <c r="G3504" s="78" t="str" cm="1">
        <f t="array" ref="G3504">IF(F3504="","",INDEX(LCAT_ID,MATCH(F3504,LCAT_Name,0)))</f>
        <v/>
      </c>
      <c r="K3504" s="78" t="str">
        <f>IFERROR(_xlfn.XLOOKUP($J3504,MSA_Title_List,MSA_Title_List!$A$2:$A$643,"",0),"")</f>
        <v/>
      </c>
    </row>
    <row r="3505" spans="2:11">
      <c r="B3505" s="78" t="str" cm="1">
        <f t="array" ref="B3505">IF(A3505="","",INDEX(CAGE,MATCH(A3505,Company_Name,0)))</f>
        <v/>
      </c>
      <c r="C3505" s="80" t="str" cm="1">
        <f t="array" ref="C3505">IF(A3505="","",INDEX(Prime_Sub,MATCH(A3505,Company_Name,0)))</f>
        <v/>
      </c>
      <c r="G3505" s="78" t="str" cm="1">
        <f t="array" ref="G3505">IF(F3505="","",INDEX(LCAT_ID,MATCH(F3505,LCAT_Name,0)))</f>
        <v/>
      </c>
      <c r="K3505" s="78" t="str">
        <f>IFERROR(_xlfn.XLOOKUP($J3505,MSA_Title_List,MSA_Title_List!$A$2:$A$643,"",0),"")</f>
        <v/>
      </c>
    </row>
    <row r="3506" spans="2:11">
      <c r="B3506" s="78" t="str" cm="1">
        <f t="array" ref="B3506">IF(A3506="","",INDEX(CAGE,MATCH(A3506,Company_Name,0)))</f>
        <v/>
      </c>
      <c r="C3506" s="80" t="str" cm="1">
        <f t="array" ref="C3506">IF(A3506="","",INDEX(Prime_Sub,MATCH(A3506,Company_Name,0)))</f>
        <v/>
      </c>
      <c r="G3506" s="78" t="str" cm="1">
        <f t="array" ref="G3506">IF(F3506="","",INDEX(LCAT_ID,MATCH(F3506,LCAT_Name,0)))</f>
        <v/>
      </c>
      <c r="K3506" s="78" t="str">
        <f>IFERROR(_xlfn.XLOOKUP($J3506,MSA_Title_List,MSA_Title_List!$A$2:$A$643,"",0),"")</f>
        <v/>
      </c>
    </row>
    <row r="3507" spans="2:11">
      <c r="B3507" s="78" t="str" cm="1">
        <f t="array" ref="B3507">IF(A3507="","",INDEX(CAGE,MATCH(A3507,Company_Name,0)))</f>
        <v/>
      </c>
      <c r="C3507" s="80" t="str" cm="1">
        <f t="array" ref="C3507">IF(A3507="","",INDEX(Prime_Sub,MATCH(A3507,Company_Name,0)))</f>
        <v/>
      </c>
      <c r="G3507" s="78" t="str" cm="1">
        <f t="array" ref="G3507">IF(F3507="","",INDEX(LCAT_ID,MATCH(F3507,LCAT_Name,0)))</f>
        <v/>
      </c>
      <c r="K3507" s="78" t="str">
        <f>IFERROR(_xlfn.XLOOKUP($J3507,MSA_Title_List,MSA_Title_List!$A$2:$A$643,"",0),"")</f>
        <v/>
      </c>
    </row>
    <row r="3508" spans="2:11">
      <c r="B3508" s="78" t="str" cm="1">
        <f t="array" ref="B3508">IF(A3508="","",INDEX(CAGE,MATCH(A3508,Company_Name,0)))</f>
        <v/>
      </c>
      <c r="C3508" s="80" t="str" cm="1">
        <f t="array" ref="C3508">IF(A3508="","",INDEX(Prime_Sub,MATCH(A3508,Company_Name,0)))</f>
        <v/>
      </c>
      <c r="G3508" s="78" t="str" cm="1">
        <f t="array" ref="G3508">IF(F3508="","",INDEX(LCAT_ID,MATCH(F3508,LCAT_Name,0)))</f>
        <v/>
      </c>
      <c r="K3508" s="78" t="str">
        <f>IFERROR(_xlfn.XLOOKUP($J3508,MSA_Title_List,MSA_Title_List!$A$2:$A$643,"",0),"")</f>
        <v/>
      </c>
    </row>
    <row r="3509" spans="2:11">
      <c r="B3509" s="78" t="str" cm="1">
        <f t="array" ref="B3509">IF(A3509="","",INDEX(CAGE,MATCH(A3509,Company_Name,0)))</f>
        <v/>
      </c>
      <c r="C3509" s="80" t="str" cm="1">
        <f t="array" ref="C3509">IF(A3509="","",INDEX(Prime_Sub,MATCH(A3509,Company_Name,0)))</f>
        <v/>
      </c>
      <c r="G3509" s="78" t="str" cm="1">
        <f t="array" ref="G3509">IF(F3509="","",INDEX(LCAT_ID,MATCH(F3509,LCAT_Name,0)))</f>
        <v/>
      </c>
      <c r="K3509" s="78" t="str">
        <f>IFERROR(_xlfn.XLOOKUP($J3509,MSA_Title_List,MSA_Title_List!$A$2:$A$643,"",0),"")</f>
        <v/>
      </c>
    </row>
    <row r="3510" spans="2:11">
      <c r="B3510" s="78" t="str" cm="1">
        <f t="array" ref="B3510">IF(A3510="","",INDEX(CAGE,MATCH(A3510,Company_Name,0)))</f>
        <v/>
      </c>
      <c r="C3510" s="80" t="str" cm="1">
        <f t="array" ref="C3510">IF(A3510="","",INDEX(Prime_Sub,MATCH(A3510,Company_Name,0)))</f>
        <v/>
      </c>
      <c r="G3510" s="78" t="str" cm="1">
        <f t="array" ref="G3510">IF(F3510="","",INDEX(LCAT_ID,MATCH(F3510,LCAT_Name,0)))</f>
        <v/>
      </c>
      <c r="K3510" s="78" t="str">
        <f>IFERROR(_xlfn.XLOOKUP($J3510,MSA_Title_List,MSA_Title_List!$A$2:$A$643,"",0),"")</f>
        <v/>
      </c>
    </row>
    <row r="3511" spans="2:11">
      <c r="B3511" s="78" t="str" cm="1">
        <f t="array" ref="B3511">IF(A3511="","",INDEX(CAGE,MATCH(A3511,Company_Name,0)))</f>
        <v/>
      </c>
      <c r="C3511" s="80" t="str" cm="1">
        <f t="array" ref="C3511">IF(A3511="","",INDEX(Prime_Sub,MATCH(A3511,Company_Name,0)))</f>
        <v/>
      </c>
      <c r="G3511" s="78" t="str" cm="1">
        <f t="array" ref="G3511">IF(F3511="","",INDEX(LCAT_ID,MATCH(F3511,LCAT_Name,0)))</f>
        <v/>
      </c>
      <c r="K3511" s="78" t="str">
        <f>IFERROR(_xlfn.XLOOKUP($J3511,MSA_Title_List,MSA_Title_List!$A$2:$A$643,"",0),"")</f>
        <v/>
      </c>
    </row>
    <row r="3512" spans="2:11">
      <c r="B3512" s="78" t="str" cm="1">
        <f t="array" ref="B3512">IF(A3512="","",INDEX(CAGE,MATCH(A3512,Company_Name,0)))</f>
        <v/>
      </c>
      <c r="C3512" s="80" t="str" cm="1">
        <f t="array" ref="C3512">IF(A3512="","",INDEX(Prime_Sub,MATCH(A3512,Company_Name,0)))</f>
        <v/>
      </c>
      <c r="G3512" s="78" t="str" cm="1">
        <f t="array" ref="G3512">IF(F3512="","",INDEX(LCAT_ID,MATCH(F3512,LCAT_Name,0)))</f>
        <v/>
      </c>
      <c r="K3512" s="78" t="str">
        <f>IFERROR(_xlfn.XLOOKUP($J3512,MSA_Title_List,MSA_Title_List!$A$2:$A$643,"",0),"")</f>
        <v/>
      </c>
    </row>
    <row r="3513" spans="2:11">
      <c r="B3513" s="78" t="str" cm="1">
        <f t="array" ref="B3513">IF(A3513="","",INDEX(CAGE,MATCH(A3513,Company_Name,0)))</f>
        <v/>
      </c>
      <c r="C3513" s="80" t="str" cm="1">
        <f t="array" ref="C3513">IF(A3513="","",INDEX(Prime_Sub,MATCH(A3513,Company_Name,0)))</f>
        <v/>
      </c>
      <c r="G3513" s="78" t="str" cm="1">
        <f t="array" ref="G3513">IF(F3513="","",INDEX(LCAT_ID,MATCH(F3513,LCAT_Name,0)))</f>
        <v/>
      </c>
      <c r="K3513" s="78" t="str">
        <f>IFERROR(_xlfn.XLOOKUP($J3513,MSA_Title_List,MSA_Title_List!$A$2:$A$643,"",0),"")</f>
        <v/>
      </c>
    </row>
    <row r="3514" spans="2:11">
      <c r="B3514" s="78" t="str" cm="1">
        <f t="array" ref="B3514">IF(A3514="","",INDEX(CAGE,MATCH(A3514,Company_Name,0)))</f>
        <v/>
      </c>
      <c r="C3514" s="80" t="str" cm="1">
        <f t="array" ref="C3514">IF(A3514="","",INDEX(Prime_Sub,MATCH(A3514,Company_Name,0)))</f>
        <v/>
      </c>
      <c r="G3514" s="78" t="str" cm="1">
        <f t="array" ref="G3514">IF(F3514="","",INDEX(LCAT_ID,MATCH(F3514,LCAT_Name,0)))</f>
        <v/>
      </c>
      <c r="K3514" s="78" t="str">
        <f>IFERROR(_xlfn.XLOOKUP($J3514,MSA_Title_List,MSA_Title_List!$A$2:$A$643,"",0),"")</f>
        <v/>
      </c>
    </row>
    <row r="3515" spans="2:11">
      <c r="B3515" s="78" t="str" cm="1">
        <f t="array" ref="B3515">IF(A3515="","",INDEX(CAGE,MATCH(A3515,Company_Name,0)))</f>
        <v/>
      </c>
      <c r="C3515" s="80" t="str" cm="1">
        <f t="array" ref="C3515">IF(A3515="","",INDEX(Prime_Sub,MATCH(A3515,Company_Name,0)))</f>
        <v/>
      </c>
      <c r="G3515" s="78" t="str" cm="1">
        <f t="array" ref="G3515">IF(F3515="","",INDEX(LCAT_ID,MATCH(F3515,LCAT_Name,0)))</f>
        <v/>
      </c>
      <c r="K3515" s="78" t="str">
        <f>IFERROR(_xlfn.XLOOKUP($J3515,MSA_Title_List,MSA_Title_List!$A$2:$A$643,"",0),"")</f>
        <v/>
      </c>
    </row>
    <row r="3516" spans="2:11">
      <c r="B3516" s="78" t="str" cm="1">
        <f t="array" ref="B3516">IF(A3516="","",INDEX(CAGE,MATCH(A3516,Company_Name,0)))</f>
        <v/>
      </c>
      <c r="C3516" s="80" t="str" cm="1">
        <f t="array" ref="C3516">IF(A3516="","",INDEX(Prime_Sub,MATCH(A3516,Company_Name,0)))</f>
        <v/>
      </c>
      <c r="G3516" s="78" t="str" cm="1">
        <f t="array" ref="G3516">IF(F3516="","",INDEX(LCAT_ID,MATCH(F3516,LCAT_Name,0)))</f>
        <v/>
      </c>
      <c r="K3516" s="78" t="str">
        <f>IFERROR(_xlfn.XLOOKUP($J3516,MSA_Title_List,MSA_Title_List!$A$2:$A$643,"",0),"")</f>
        <v/>
      </c>
    </row>
    <row r="3517" spans="2:11">
      <c r="B3517" s="78" t="str" cm="1">
        <f t="array" ref="B3517">IF(A3517="","",INDEX(CAGE,MATCH(A3517,Company_Name,0)))</f>
        <v/>
      </c>
      <c r="C3517" s="80" t="str" cm="1">
        <f t="array" ref="C3517">IF(A3517="","",INDEX(Prime_Sub,MATCH(A3517,Company_Name,0)))</f>
        <v/>
      </c>
      <c r="G3517" s="78" t="str" cm="1">
        <f t="array" ref="G3517">IF(F3517="","",INDEX(LCAT_ID,MATCH(F3517,LCAT_Name,0)))</f>
        <v/>
      </c>
      <c r="K3517" s="78" t="str">
        <f>IFERROR(_xlfn.XLOOKUP($J3517,MSA_Title_List,MSA_Title_List!$A$2:$A$643,"",0),"")</f>
        <v/>
      </c>
    </row>
    <row r="3518" spans="2:11">
      <c r="B3518" s="78" t="str" cm="1">
        <f t="array" ref="B3518">IF(A3518="","",INDEX(CAGE,MATCH(A3518,Company_Name,0)))</f>
        <v/>
      </c>
      <c r="C3518" s="80" t="str" cm="1">
        <f t="array" ref="C3518">IF(A3518="","",INDEX(Prime_Sub,MATCH(A3518,Company_Name,0)))</f>
        <v/>
      </c>
      <c r="G3518" s="78" t="str" cm="1">
        <f t="array" ref="G3518">IF(F3518="","",INDEX(LCAT_ID,MATCH(F3518,LCAT_Name,0)))</f>
        <v/>
      </c>
      <c r="K3518" s="78" t="str">
        <f>IFERROR(_xlfn.XLOOKUP($J3518,MSA_Title_List,MSA_Title_List!$A$2:$A$643,"",0),"")</f>
        <v/>
      </c>
    </row>
    <row r="3519" spans="2:11">
      <c r="B3519" s="78" t="str" cm="1">
        <f t="array" ref="B3519">IF(A3519="","",INDEX(CAGE,MATCH(A3519,Company_Name,0)))</f>
        <v/>
      </c>
      <c r="C3519" s="80" t="str" cm="1">
        <f t="array" ref="C3519">IF(A3519="","",INDEX(Prime_Sub,MATCH(A3519,Company_Name,0)))</f>
        <v/>
      </c>
      <c r="G3519" s="78" t="str" cm="1">
        <f t="array" ref="G3519">IF(F3519="","",INDEX(LCAT_ID,MATCH(F3519,LCAT_Name,0)))</f>
        <v/>
      </c>
      <c r="K3519" s="78" t="str">
        <f>IFERROR(_xlfn.XLOOKUP($J3519,MSA_Title_List,MSA_Title_List!$A$2:$A$643,"",0),"")</f>
        <v/>
      </c>
    </row>
    <row r="3520" spans="2:11">
      <c r="B3520" s="78" t="str" cm="1">
        <f t="array" ref="B3520">IF(A3520="","",INDEX(CAGE,MATCH(A3520,Company_Name,0)))</f>
        <v/>
      </c>
      <c r="C3520" s="80" t="str" cm="1">
        <f t="array" ref="C3520">IF(A3520="","",INDEX(Prime_Sub,MATCH(A3520,Company_Name,0)))</f>
        <v/>
      </c>
      <c r="G3520" s="78" t="str" cm="1">
        <f t="array" ref="G3520">IF(F3520="","",INDEX(LCAT_ID,MATCH(F3520,LCAT_Name,0)))</f>
        <v/>
      </c>
      <c r="K3520" s="78" t="str">
        <f>IFERROR(_xlfn.XLOOKUP($J3520,MSA_Title_List,MSA_Title_List!$A$2:$A$643,"",0),"")</f>
        <v/>
      </c>
    </row>
    <row r="3521" spans="2:11">
      <c r="B3521" s="78" t="str" cm="1">
        <f t="array" ref="B3521">IF(A3521="","",INDEX(CAGE,MATCH(A3521,Company_Name,0)))</f>
        <v/>
      </c>
      <c r="C3521" s="80" t="str" cm="1">
        <f t="array" ref="C3521">IF(A3521="","",INDEX(Prime_Sub,MATCH(A3521,Company_Name,0)))</f>
        <v/>
      </c>
      <c r="G3521" s="78" t="str" cm="1">
        <f t="array" ref="G3521">IF(F3521="","",INDEX(LCAT_ID,MATCH(F3521,LCAT_Name,0)))</f>
        <v/>
      </c>
      <c r="K3521" s="78" t="str">
        <f>IFERROR(_xlfn.XLOOKUP($J3521,MSA_Title_List,MSA_Title_List!$A$2:$A$643,"",0),"")</f>
        <v/>
      </c>
    </row>
    <row r="3522" spans="2:11">
      <c r="B3522" s="78" t="str" cm="1">
        <f t="array" ref="B3522">IF(A3522="","",INDEX(CAGE,MATCH(A3522,Company_Name,0)))</f>
        <v/>
      </c>
      <c r="C3522" s="80" t="str" cm="1">
        <f t="array" ref="C3522">IF(A3522="","",INDEX(Prime_Sub,MATCH(A3522,Company_Name,0)))</f>
        <v/>
      </c>
      <c r="G3522" s="78" t="str" cm="1">
        <f t="array" ref="G3522">IF(F3522="","",INDEX(LCAT_ID,MATCH(F3522,LCAT_Name,0)))</f>
        <v/>
      </c>
      <c r="K3522" s="78" t="str">
        <f>IFERROR(_xlfn.XLOOKUP($J3522,MSA_Title_List,MSA_Title_List!$A$2:$A$643,"",0),"")</f>
        <v/>
      </c>
    </row>
    <row r="3523" spans="2:11">
      <c r="B3523" s="78" t="str" cm="1">
        <f t="array" ref="B3523">IF(A3523="","",INDEX(CAGE,MATCH(A3523,Company_Name,0)))</f>
        <v/>
      </c>
      <c r="C3523" s="80" t="str" cm="1">
        <f t="array" ref="C3523">IF(A3523="","",INDEX(Prime_Sub,MATCH(A3523,Company_Name,0)))</f>
        <v/>
      </c>
      <c r="G3523" s="78" t="str" cm="1">
        <f t="array" ref="G3523">IF(F3523="","",INDEX(LCAT_ID,MATCH(F3523,LCAT_Name,0)))</f>
        <v/>
      </c>
      <c r="K3523" s="78" t="str">
        <f>IFERROR(_xlfn.XLOOKUP($J3523,MSA_Title_List,MSA_Title_List!$A$2:$A$643,"",0),"")</f>
        <v/>
      </c>
    </row>
    <row r="3524" spans="2:11">
      <c r="B3524" s="78" t="str" cm="1">
        <f t="array" ref="B3524">IF(A3524="","",INDEX(CAGE,MATCH(A3524,Company_Name,0)))</f>
        <v/>
      </c>
      <c r="C3524" s="80" t="str" cm="1">
        <f t="array" ref="C3524">IF(A3524="","",INDEX(Prime_Sub,MATCH(A3524,Company_Name,0)))</f>
        <v/>
      </c>
      <c r="G3524" s="78" t="str" cm="1">
        <f t="array" ref="G3524">IF(F3524="","",INDEX(LCAT_ID,MATCH(F3524,LCAT_Name,0)))</f>
        <v/>
      </c>
      <c r="K3524" s="78" t="str">
        <f>IFERROR(_xlfn.XLOOKUP($J3524,MSA_Title_List,MSA_Title_List!$A$2:$A$643,"",0),"")</f>
        <v/>
      </c>
    </row>
    <row r="3525" spans="2:11">
      <c r="B3525" s="78" t="str" cm="1">
        <f t="array" ref="B3525">IF(A3525="","",INDEX(CAGE,MATCH(A3525,Company_Name,0)))</f>
        <v/>
      </c>
      <c r="C3525" s="80" t="str" cm="1">
        <f t="array" ref="C3525">IF(A3525="","",INDEX(Prime_Sub,MATCH(A3525,Company_Name,0)))</f>
        <v/>
      </c>
      <c r="G3525" s="78" t="str" cm="1">
        <f t="array" ref="G3525">IF(F3525="","",INDEX(LCAT_ID,MATCH(F3525,LCAT_Name,0)))</f>
        <v/>
      </c>
      <c r="K3525" s="78" t="str">
        <f>IFERROR(_xlfn.XLOOKUP($J3525,MSA_Title_List,MSA_Title_List!$A$2:$A$643,"",0),"")</f>
        <v/>
      </c>
    </row>
    <row r="3526" spans="2:11">
      <c r="B3526" s="78" t="str" cm="1">
        <f t="array" ref="B3526">IF(A3526="","",INDEX(CAGE,MATCH(A3526,Company_Name,0)))</f>
        <v/>
      </c>
      <c r="C3526" s="80" t="str" cm="1">
        <f t="array" ref="C3526">IF(A3526="","",INDEX(Prime_Sub,MATCH(A3526,Company_Name,0)))</f>
        <v/>
      </c>
      <c r="G3526" s="78" t="str" cm="1">
        <f t="array" ref="G3526">IF(F3526="","",INDEX(LCAT_ID,MATCH(F3526,LCAT_Name,0)))</f>
        <v/>
      </c>
      <c r="K3526" s="78" t="str">
        <f>IFERROR(_xlfn.XLOOKUP($J3526,MSA_Title_List,MSA_Title_List!$A$2:$A$643,"",0),"")</f>
        <v/>
      </c>
    </row>
    <row r="3527" spans="2:11">
      <c r="B3527" s="78" t="str" cm="1">
        <f t="array" ref="B3527">IF(A3527="","",INDEX(CAGE,MATCH(A3527,Company_Name,0)))</f>
        <v/>
      </c>
      <c r="C3527" s="80" t="str" cm="1">
        <f t="array" ref="C3527">IF(A3527="","",INDEX(Prime_Sub,MATCH(A3527,Company_Name,0)))</f>
        <v/>
      </c>
      <c r="G3527" s="78" t="str" cm="1">
        <f t="array" ref="G3527">IF(F3527="","",INDEX(LCAT_ID,MATCH(F3527,LCAT_Name,0)))</f>
        <v/>
      </c>
      <c r="K3527" s="78" t="str">
        <f>IFERROR(_xlfn.XLOOKUP($J3527,MSA_Title_List,MSA_Title_List!$A$2:$A$643,"",0),"")</f>
        <v/>
      </c>
    </row>
    <row r="3528" spans="2:11">
      <c r="B3528" s="78" t="str" cm="1">
        <f t="array" ref="B3528">IF(A3528="","",INDEX(CAGE,MATCH(A3528,Company_Name,0)))</f>
        <v/>
      </c>
      <c r="C3528" s="80" t="str" cm="1">
        <f t="array" ref="C3528">IF(A3528="","",INDEX(Prime_Sub,MATCH(A3528,Company_Name,0)))</f>
        <v/>
      </c>
      <c r="G3528" s="78" t="str" cm="1">
        <f t="array" ref="G3528">IF(F3528="","",INDEX(LCAT_ID,MATCH(F3528,LCAT_Name,0)))</f>
        <v/>
      </c>
      <c r="K3528" s="78" t="str">
        <f>IFERROR(_xlfn.XLOOKUP($J3528,MSA_Title_List,MSA_Title_List!$A$2:$A$643,"",0),"")</f>
        <v/>
      </c>
    </row>
    <row r="3529" spans="2:11">
      <c r="B3529" s="78" t="str" cm="1">
        <f t="array" ref="B3529">IF(A3529="","",INDEX(CAGE,MATCH(A3529,Company_Name,0)))</f>
        <v/>
      </c>
      <c r="C3529" s="80" t="str" cm="1">
        <f t="array" ref="C3529">IF(A3529="","",INDEX(Prime_Sub,MATCH(A3529,Company_Name,0)))</f>
        <v/>
      </c>
      <c r="G3529" s="78" t="str" cm="1">
        <f t="array" ref="G3529">IF(F3529="","",INDEX(LCAT_ID,MATCH(F3529,LCAT_Name,0)))</f>
        <v/>
      </c>
      <c r="K3529" s="78" t="str">
        <f>IFERROR(_xlfn.XLOOKUP($J3529,MSA_Title_List,MSA_Title_List!$A$2:$A$643,"",0),"")</f>
        <v/>
      </c>
    </row>
    <row r="3530" spans="2:11">
      <c r="B3530" s="78" t="str" cm="1">
        <f t="array" ref="B3530">IF(A3530="","",INDEX(CAGE,MATCH(A3530,Company_Name,0)))</f>
        <v/>
      </c>
      <c r="C3530" s="80" t="str" cm="1">
        <f t="array" ref="C3530">IF(A3530="","",INDEX(Prime_Sub,MATCH(A3530,Company_Name,0)))</f>
        <v/>
      </c>
      <c r="G3530" s="78" t="str" cm="1">
        <f t="array" ref="G3530">IF(F3530="","",INDEX(LCAT_ID,MATCH(F3530,LCAT_Name,0)))</f>
        <v/>
      </c>
      <c r="K3530" s="78" t="str">
        <f>IFERROR(_xlfn.XLOOKUP($J3530,MSA_Title_List,MSA_Title_List!$A$2:$A$643,"",0),"")</f>
        <v/>
      </c>
    </row>
    <row r="3531" spans="2:11">
      <c r="B3531" s="78" t="str" cm="1">
        <f t="array" ref="B3531">IF(A3531="","",INDEX(CAGE,MATCH(A3531,Company_Name,0)))</f>
        <v/>
      </c>
      <c r="C3531" s="80" t="str" cm="1">
        <f t="array" ref="C3531">IF(A3531="","",INDEX(Prime_Sub,MATCH(A3531,Company_Name,0)))</f>
        <v/>
      </c>
      <c r="G3531" s="78" t="str" cm="1">
        <f t="array" ref="G3531">IF(F3531="","",INDEX(LCAT_ID,MATCH(F3531,LCAT_Name,0)))</f>
        <v/>
      </c>
      <c r="K3531" s="78" t="str">
        <f>IFERROR(_xlfn.XLOOKUP($J3531,MSA_Title_List,MSA_Title_List!$A$2:$A$643,"",0),"")</f>
        <v/>
      </c>
    </row>
    <row r="3532" spans="2:11">
      <c r="B3532" s="78" t="str" cm="1">
        <f t="array" ref="B3532">IF(A3532="","",INDEX(CAGE,MATCH(A3532,Company_Name,0)))</f>
        <v/>
      </c>
      <c r="C3532" s="80" t="str" cm="1">
        <f t="array" ref="C3532">IF(A3532="","",INDEX(Prime_Sub,MATCH(A3532,Company_Name,0)))</f>
        <v/>
      </c>
      <c r="G3532" s="78" t="str" cm="1">
        <f t="array" ref="G3532">IF(F3532="","",INDEX(LCAT_ID,MATCH(F3532,LCAT_Name,0)))</f>
        <v/>
      </c>
      <c r="K3532" s="78" t="str">
        <f>IFERROR(_xlfn.XLOOKUP($J3532,MSA_Title_List,MSA_Title_List!$A$2:$A$643,"",0),"")</f>
        <v/>
      </c>
    </row>
    <row r="3533" spans="2:11">
      <c r="B3533" s="78" t="str" cm="1">
        <f t="array" ref="B3533">IF(A3533="","",INDEX(CAGE,MATCH(A3533,Company_Name,0)))</f>
        <v/>
      </c>
      <c r="C3533" s="80" t="str" cm="1">
        <f t="array" ref="C3533">IF(A3533="","",INDEX(Prime_Sub,MATCH(A3533,Company_Name,0)))</f>
        <v/>
      </c>
      <c r="G3533" s="78" t="str" cm="1">
        <f t="array" ref="G3533">IF(F3533="","",INDEX(LCAT_ID,MATCH(F3533,LCAT_Name,0)))</f>
        <v/>
      </c>
      <c r="K3533" s="78" t="str">
        <f>IFERROR(_xlfn.XLOOKUP($J3533,MSA_Title_List,MSA_Title_List!$A$2:$A$643,"",0),"")</f>
        <v/>
      </c>
    </row>
    <row r="3534" spans="2:11">
      <c r="B3534" s="78" t="str" cm="1">
        <f t="array" ref="B3534">IF(A3534="","",INDEX(CAGE,MATCH(A3534,Company_Name,0)))</f>
        <v/>
      </c>
      <c r="C3534" s="80" t="str" cm="1">
        <f t="array" ref="C3534">IF(A3534="","",INDEX(Prime_Sub,MATCH(A3534,Company_Name,0)))</f>
        <v/>
      </c>
      <c r="G3534" s="78" t="str" cm="1">
        <f t="array" ref="G3534">IF(F3534="","",INDEX(LCAT_ID,MATCH(F3534,LCAT_Name,0)))</f>
        <v/>
      </c>
      <c r="K3534" s="78" t="str">
        <f>IFERROR(_xlfn.XLOOKUP($J3534,MSA_Title_List,MSA_Title_List!$A$2:$A$643,"",0),"")</f>
        <v/>
      </c>
    </row>
    <row r="3535" spans="2:11">
      <c r="B3535" s="78" t="str" cm="1">
        <f t="array" ref="B3535">IF(A3535="","",INDEX(CAGE,MATCH(A3535,Company_Name,0)))</f>
        <v/>
      </c>
      <c r="C3535" s="80" t="str" cm="1">
        <f t="array" ref="C3535">IF(A3535="","",INDEX(Prime_Sub,MATCH(A3535,Company_Name,0)))</f>
        <v/>
      </c>
      <c r="G3535" s="78" t="str" cm="1">
        <f t="array" ref="G3535">IF(F3535="","",INDEX(LCAT_ID,MATCH(F3535,LCAT_Name,0)))</f>
        <v/>
      </c>
      <c r="K3535" s="78" t="str">
        <f>IFERROR(_xlfn.XLOOKUP($J3535,MSA_Title_List,MSA_Title_List!$A$2:$A$643,"",0),"")</f>
        <v/>
      </c>
    </row>
    <row r="3536" spans="2:11">
      <c r="B3536" s="78" t="str" cm="1">
        <f t="array" ref="B3536">IF(A3536="","",INDEX(CAGE,MATCH(A3536,Company_Name,0)))</f>
        <v/>
      </c>
      <c r="C3536" s="80" t="str" cm="1">
        <f t="array" ref="C3536">IF(A3536="","",INDEX(Prime_Sub,MATCH(A3536,Company_Name,0)))</f>
        <v/>
      </c>
      <c r="G3536" s="78" t="str" cm="1">
        <f t="array" ref="G3536">IF(F3536="","",INDEX(LCAT_ID,MATCH(F3536,LCAT_Name,0)))</f>
        <v/>
      </c>
      <c r="K3536" s="78" t="str">
        <f>IFERROR(_xlfn.XLOOKUP($J3536,MSA_Title_List,MSA_Title_List!$A$2:$A$643,"",0),"")</f>
        <v/>
      </c>
    </row>
    <row r="3537" spans="2:11">
      <c r="B3537" s="78" t="str" cm="1">
        <f t="array" ref="B3537">IF(A3537="","",INDEX(CAGE,MATCH(A3537,Company_Name,0)))</f>
        <v/>
      </c>
      <c r="C3537" s="80" t="str" cm="1">
        <f t="array" ref="C3537">IF(A3537="","",INDEX(Prime_Sub,MATCH(A3537,Company_Name,0)))</f>
        <v/>
      </c>
      <c r="G3537" s="78" t="str" cm="1">
        <f t="array" ref="G3537">IF(F3537="","",INDEX(LCAT_ID,MATCH(F3537,LCAT_Name,0)))</f>
        <v/>
      </c>
      <c r="K3537" s="78" t="str">
        <f>IFERROR(_xlfn.XLOOKUP($J3537,MSA_Title_List,MSA_Title_List!$A$2:$A$643,"",0),"")</f>
        <v/>
      </c>
    </row>
    <row r="3538" spans="2:11">
      <c r="B3538" s="78" t="str" cm="1">
        <f t="array" ref="B3538">IF(A3538="","",INDEX(CAGE,MATCH(A3538,Company_Name,0)))</f>
        <v/>
      </c>
      <c r="C3538" s="80" t="str" cm="1">
        <f t="array" ref="C3538">IF(A3538="","",INDEX(Prime_Sub,MATCH(A3538,Company_Name,0)))</f>
        <v/>
      </c>
      <c r="G3538" s="78" t="str" cm="1">
        <f t="array" ref="G3538">IF(F3538="","",INDEX(LCAT_ID,MATCH(F3538,LCAT_Name,0)))</f>
        <v/>
      </c>
      <c r="K3538" s="78" t="str">
        <f>IFERROR(_xlfn.XLOOKUP($J3538,MSA_Title_List,MSA_Title_List!$A$2:$A$643,"",0),"")</f>
        <v/>
      </c>
    </row>
    <row r="3539" spans="2:11">
      <c r="B3539" s="78" t="str" cm="1">
        <f t="array" ref="B3539">IF(A3539="","",INDEX(CAGE,MATCH(A3539,Company_Name,0)))</f>
        <v/>
      </c>
      <c r="C3539" s="80" t="str" cm="1">
        <f t="array" ref="C3539">IF(A3539="","",INDEX(Prime_Sub,MATCH(A3539,Company_Name,0)))</f>
        <v/>
      </c>
      <c r="G3539" s="78" t="str" cm="1">
        <f t="array" ref="G3539">IF(F3539="","",INDEX(LCAT_ID,MATCH(F3539,LCAT_Name,0)))</f>
        <v/>
      </c>
      <c r="K3539" s="78" t="str">
        <f>IFERROR(_xlfn.XLOOKUP($J3539,MSA_Title_List,MSA_Title_List!$A$2:$A$643,"",0),"")</f>
        <v/>
      </c>
    </row>
    <row r="3540" spans="2:11">
      <c r="B3540" s="78" t="str" cm="1">
        <f t="array" ref="B3540">IF(A3540="","",INDEX(CAGE,MATCH(A3540,Company_Name,0)))</f>
        <v/>
      </c>
      <c r="C3540" s="80" t="str" cm="1">
        <f t="array" ref="C3540">IF(A3540="","",INDEX(Prime_Sub,MATCH(A3540,Company_Name,0)))</f>
        <v/>
      </c>
      <c r="G3540" s="78" t="str" cm="1">
        <f t="array" ref="G3540">IF(F3540="","",INDEX(LCAT_ID,MATCH(F3540,LCAT_Name,0)))</f>
        <v/>
      </c>
      <c r="K3540" s="78" t="str">
        <f>IFERROR(_xlfn.XLOOKUP($J3540,MSA_Title_List,MSA_Title_List!$A$2:$A$643,"",0),"")</f>
        <v/>
      </c>
    </row>
    <row r="3541" spans="2:11">
      <c r="B3541" s="78" t="str" cm="1">
        <f t="array" ref="B3541">IF(A3541="","",INDEX(CAGE,MATCH(A3541,Company_Name,0)))</f>
        <v/>
      </c>
      <c r="C3541" s="80" t="str" cm="1">
        <f t="array" ref="C3541">IF(A3541="","",INDEX(Prime_Sub,MATCH(A3541,Company_Name,0)))</f>
        <v/>
      </c>
      <c r="G3541" s="78" t="str" cm="1">
        <f t="array" ref="G3541">IF(F3541="","",INDEX(LCAT_ID,MATCH(F3541,LCAT_Name,0)))</f>
        <v/>
      </c>
      <c r="K3541" s="78" t="str">
        <f>IFERROR(_xlfn.XLOOKUP($J3541,MSA_Title_List,MSA_Title_List!$A$2:$A$643,"",0),"")</f>
        <v/>
      </c>
    </row>
    <row r="3542" spans="2:11">
      <c r="B3542" s="78" t="str" cm="1">
        <f t="array" ref="B3542">IF(A3542="","",INDEX(CAGE,MATCH(A3542,Company_Name,0)))</f>
        <v/>
      </c>
      <c r="C3542" s="80" t="str" cm="1">
        <f t="array" ref="C3542">IF(A3542="","",INDEX(Prime_Sub,MATCH(A3542,Company_Name,0)))</f>
        <v/>
      </c>
      <c r="G3542" s="78" t="str" cm="1">
        <f t="array" ref="G3542">IF(F3542="","",INDEX(LCAT_ID,MATCH(F3542,LCAT_Name,0)))</f>
        <v/>
      </c>
      <c r="K3542" s="78" t="str">
        <f>IFERROR(_xlfn.XLOOKUP($J3542,MSA_Title_List,MSA_Title_List!$A$2:$A$643,"",0),"")</f>
        <v/>
      </c>
    </row>
    <row r="3543" spans="2:11">
      <c r="B3543" s="78" t="str" cm="1">
        <f t="array" ref="B3543">IF(A3543="","",INDEX(CAGE,MATCH(A3543,Company_Name,0)))</f>
        <v/>
      </c>
      <c r="C3543" s="80" t="str" cm="1">
        <f t="array" ref="C3543">IF(A3543="","",INDEX(Prime_Sub,MATCH(A3543,Company_Name,0)))</f>
        <v/>
      </c>
      <c r="G3543" s="78" t="str" cm="1">
        <f t="array" ref="G3543">IF(F3543="","",INDEX(LCAT_ID,MATCH(F3543,LCAT_Name,0)))</f>
        <v/>
      </c>
      <c r="K3543" s="78" t="str">
        <f>IFERROR(_xlfn.XLOOKUP($J3543,MSA_Title_List,MSA_Title_List!$A$2:$A$643,"",0),"")</f>
        <v/>
      </c>
    </row>
    <row r="3544" spans="2:11">
      <c r="B3544" s="78" t="str" cm="1">
        <f t="array" ref="B3544">IF(A3544="","",INDEX(CAGE,MATCH(A3544,Company_Name,0)))</f>
        <v/>
      </c>
      <c r="C3544" s="80" t="str" cm="1">
        <f t="array" ref="C3544">IF(A3544="","",INDEX(Prime_Sub,MATCH(A3544,Company_Name,0)))</f>
        <v/>
      </c>
      <c r="G3544" s="78" t="str" cm="1">
        <f t="array" ref="G3544">IF(F3544="","",INDEX(LCAT_ID,MATCH(F3544,LCAT_Name,0)))</f>
        <v/>
      </c>
      <c r="K3544" s="78" t="str">
        <f>IFERROR(_xlfn.XLOOKUP($J3544,MSA_Title_List,MSA_Title_List!$A$2:$A$643,"",0),"")</f>
        <v/>
      </c>
    </row>
    <row r="3545" spans="2:11">
      <c r="B3545" s="78" t="str" cm="1">
        <f t="array" ref="B3545">IF(A3545="","",INDEX(CAGE,MATCH(A3545,Company_Name,0)))</f>
        <v/>
      </c>
      <c r="C3545" s="80" t="str" cm="1">
        <f t="array" ref="C3545">IF(A3545="","",INDEX(Prime_Sub,MATCH(A3545,Company_Name,0)))</f>
        <v/>
      </c>
      <c r="G3545" s="78" t="str" cm="1">
        <f t="array" ref="G3545">IF(F3545="","",INDEX(LCAT_ID,MATCH(F3545,LCAT_Name,0)))</f>
        <v/>
      </c>
      <c r="K3545" s="78" t="str">
        <f>IFERROR(_xlfn.XLOOKUP($J3545,MSA_Title_List,MSA_Title_List!$A$2:$A$643,"",0),"")</f>
        <v/>
      </c>
    </row>
    <row r="3546" spans="2:11">
      <c r="B3546" s="78" t="str" cm="1">
        <f t="array" ref="B3546">IF(A3546="","",INDEX(CAGE,MATCH(A3546,Company_Name,0)))</f>
        <v/>
      </c>
      <c r="C3546" s="80" t="str" cm="1">
        <f t="array" ref="C3546">IF(A3546="","",INDEX(Prime_Sub,MATCH(A3546,Company_Name,0)))</f>
        <v/>
      </c>
      <c r="G3546" s="78" t="str" cm="1">
        <f t="array" ref="G3546">IF(F3546="","",INDEX(LCAT_ID,MATCH(F3546,LCAT_Name,0)))</f>
        <v/>
      </c>
      <c r="K3546" s="78" t="str">
        <f>IFERROR(_xlfn.XLOOKUP($J3546,MSA_Title_List,MSA_Title_List!$A$2:$A$643,"",0),"")</f>
        <v/>
      </c>
    </row>
    <row r="3547" spans="2:11">
      <c r="B3547" s="78" t="str" cm="1">
        <f t="array" ref="B3547">IF(A3547="","",INDEX(CAGE,MATCH(A3547,Company_Name,0)))</f>
        <v/>
      </c>
      <c r="C3547" s="80" t="str" cm="1">
        <f t="array" ref="C3547">IF(A3547="","",INDEX(Prime_Sub,MATCH(A3547,Company_Name,0)))</f>
        <v/>
      </c>
      <c r="G3547" s="78" t="str" cm="1">
        <f t="array" ref="G3547">IF(F3547="","",INDEX(LCAT_ID,MATCH(F3547,LCAT_Name,0)))</f>
        <v/>
      </c>
      <c r="K3547" s="78" t="str">
        <f>IFERROR(_xlfn.XLOOKUP($J3547,MSA_Title_List,MSA_Title_List!$A$2:$A$643,"",0),"")</f>
        <v/>
      </c>
    </row>
    <row r="3548" spans="2:11">
      <c r="B3548" s="78" t="str" cm="1">
        <f t="array" ref="B3548">IF(A3548="","",INDEX(CAGE,MATCH(A3548,Company_Name,0)))</f>
        <v/>
      </c>
      <c r="C3548" s="80" t="str" cm="1">
        <f t="array" ref="C3548">IF(A3548="","",INDEX(Prime_Sub,MATCH(A3548,Company_Name,0)))</f>
        <v/>
      </c>
      <c r="G3548" s="78" t="str" cm="1">
        <f t="array" ref="G3548">IF(F3548="","",INDEX(LCAT_ID,MATCH(F3548,LCAT_Name,0)))</f>
        <v/>
      </c>
      <c r="K3548" s="78" t="str">
        <f>IFERROR(_xlfn.XLOOKUP($J3548,MSA_Title_List,MSA_Title_List!$A$2:$A$643,"",0),"")</f>
        <v/>
      </c>
    </row>
    <row r="3549" spans="2:11">
      <c r="B3549" s="78" t="str" cm="1">
        <f t="array" ref="B3549">IF(A3549="","",INDEX(CAGE,MATCH(A3549,Company_Name,0)))</f>
        <v/>
      </c>
      <c r="C3549" s="80" t="str" cm="1">
        <f t="array" ref="C3549">IF(A3549="","",INDEX(Prime_Sub,MATCH(A3549,Company_Name,0)))</f>
        <v/>
      </c>
      <c r="G3549" s="78" t="str" cm="1">
        <f t="array" ref="G3549">IF(F3549="","",INDEX(LCAT_ID,MATCH(F3549,LCAT_Name,0)))</f>
        <v/>
      </c>
      <c r="K3549" s="78" t="str">
        <f>IFERROR(_xlfn.XLOOKUP($J3549,MSA_Title_List,MSA_Title_List!$A$2:$A$643,"",0),"")</f>
        <v/>
      </c>
    </row>
    <row r="3550" spans="2:11">
      <c r="B3550" s="78" t="str" cm="1">
        <f t="array" ref="B3550">IF(A3550="","",INDEX(CAGE,MATCH(A3550,Company_Name,0)))</f>
        <v/>
      </c>
      <c r="C3550" s="80" t="str" cm="1">
        <f t="array" ref="C3550">IF(A3550="","",INDEX(Prime_Sub,MATCH(A3550,Company_Name,0)))</f>
        <v/>
      </c>
      <c r="G3550" s="78" t="str" cm="1">
        <f t="array" ref="G3550">IF(F3550="","",INDEX(LCAT_ID,MATCH(F3550,LCAT_Name,0)))</f>
        <v/>
      </c>
      <c r="K3550" s="78" t="str">
        <f>IFERROR(_xlfn.XLOOKUP($J3550,MSA_Title_List,MSA_Title_List!$A$2:$A$643,"",0),"")</f>
        <v/>
      </c>
    </row>
    <row r="3551" spans="2:11">
      <c r="B3551" s="78" t="str" cm="1">
        <f t="array" ref="B3551">IF(A3551="","",INDEX(CAGE,MATCH(A3551,Company_Name,0)))</f>
        <v/>
      </c>
      <c r="C3551" s="80" t="str" cm="1">
        <f t="array" ref="C3551">IF(A3551="","",INDEX(Prime_Sub,MATCH(A3551,Company_Name,0)))</f>
        <v/>
      </c>
      <c r="G3551" s="78" t="str" cm="1">
        <f t="array" ref="G3551">IF(F3551="","",INDEX(LCAT_ID,MATCH(F3551,LCAT_Name,0)))</f>
        <v/>
      </c>
      <c r="K3551" s="78" t="str">
        <f>IFERROR(_xlfn.XLOOKUP($J3551,MSA_Title_List,MSA_Title_List!$A$2:$A$643,"",0),"")</f>
        <v/>
      </c>
    </row>
    <row r="3552" spans="2:11">
      <c r="B3552" s="78" t="str" cm="1">
        <f t="array" ref="B3552">IF(A3552="","",INDEX(CAGE,MATCH(A3552,Company_Name,0)))</f>
        <v/>
      </c>
      <c r="C3552" s="80" t="str" cm="1">
        <f t="array" ref="C3552">IF(A3552="","",INDEX(Prime_Sub,MATCH(A3552,Company_Name,0)))</f>
        <v/>
      </c>
      <c r="G3552" s="78" t="str" cm="1">
        <f t="array" ref="G3552">IF(F3552="","",INDEX(LCAT_ID,MATCH(F3552,LCAT_Name,0)))</f>
        <v/>
      </c>
      <c r="K3552" s="78" t="str">
        <f>IFERROR(_xlfn.XLOOKUP($J3552,MSA_Title_List,MSA_Title_List!$A$2:$A$643,"",0),"")</f>
        <v/>
      </c>
    </row>
    <row r="3553" spans="2:11">
      <c r="B3553" s="78" t="str" cm="1">
        <f t="array" ref="B3553">IF(A3553="","",INDEX(CAGE,MATCH(A3553,Company_Name,0)))</f>
        <v/>
      </c>
      <c r="C3553" s="80" t="str" cm="1">
        <f t="array" ref="C3553">IF(A3553="","",INDEX(Prime_Sub,MATCH(A3553,Company_Name,0)))</f>
        <v/>
      </c>
      <c r="G3553" s="78" t="str" cm="1">
        <f t="array" ref="G3553">IF(F3553="","",INDEX(LCAT_ID,MATCH(F3553,LCAT_Name,0)))</f>
        <v/>
      </c>
      <c r="K3553" s="78" t="str">
        <f>IFERROR(_xlfn.XLOOKUP($J3553,MSA_Title_List,MSA_Title_List!$A$2:$A$643,"",0),"")</f>
        <v/>
      </c>
    </row>
    <row r="3554" spans="2:11">
      <c r="B3554" s="78" t="str" cm="1">
        <f t="array" ref="B3554">IF(A3554="","",INDEX(CAGE,MATCH(A3554,Company_Name,0)))</f>
        <v/>
      </c>
      <c r="C3554" s="80" t="str" cm="1">
        <f t="array" ref="C3554">IF(A3554="","",INDEX(Prime_Sub,MATCH(A3554,Company_Name,0)))</f>
        <v/>
      </c>
      <c r="G3554" s="78" t="str" cm="1">
        <f t="array" ref="G3554">IF(F3554="","",INDEX(LCAT_ID,MATCH(F3554,LCAT_Name,0)))</f>
        <v/>
      </c>
      <c r="K3554" s="78" t="str">
        <f>IFERROR(_xlfn.XLOOKUP($J3554,MSA_Title_List,MSA_Title_List!$A$2:$A$643,"",0),"")</f>
        <v/>
      </c>
    </row>
    <row r="3555" spans="2:11">
      <c r="B3555" s="78" t="str" cm="1">
        <f t="array" ref="B3555">IF(A3555="","",INDEX(CAGE,MATCH(A3555,Company_Name,0)))</f>
        <v/>
      </c>
      <c r="C3555" s="80" t="str" cm="1">
        <f t="array" ref="C3555">IF(A3555="","",INDEX(Prime_Sub,MATCH(A3555,Company_Name,0)))</f>
        <v/>
      </c>
      <c r="G3555" s="78" t="str" cm="1">
        <f t="array" ref="G3555">IF(F3555="","",INDEX(LCAT_ID,MATCH(F3555,LCAT_Name,0)))</f>
        <v/>
      </c>
      <c r="K3555" s="78" t="str">
        <f>IFERROR(_xlfn.XLOOKUP($J3555,MSA_Title_List,MSA_Title_List!$A$2:$A$643,"",0),"")</f>
        <v/>
      </c>
    </row>
    <row r="3556" spans="2:11">
      <c r="B3556" s="78" t="str" cm="1">
        <f t="array" ref="B3556">IF(A3556="","",INDEX(CAGE,MATCH(A3556,Company_Name,0)))</f>
        <v/>
      </c>
      <c r="C3556" s="80" t="str" cm="1">
        <f t="array" ref="C3556">IF(A3556="","",INDEX(Prime_Sub,MATCH(A3556,Company_Name,0)))</f>
        <v/>
      </c>
      <c r="G3556" s="78" t="str" cm="1">
        <f t="array" ref="G3556">IF(F3556="","",INDEX(LCAT_ID,MATCH(F3556,LCAT_Name,0)))</f>
        <v/>
      </c>
      <c r="K3556" s="78" t="str">
        <f>IFERROR(_xlfn.XLOOKUP($J3556,MSA_Title_List,MSA_Title_List!$A$2:$A$643,"",0),"")</f>
        <v/>
      </c>
    </row>
    <row r="3557" spans="2:11">
      <c r="B3557" s="78" t="str" cm="1">
        <f t="array" ref="B3557">IF(A3557="","",INDEX(CAGE,MATCH(A3557,Company_Name,0)))</f>
        <v/>
      </c>
      <c r="C3557" s="80" t="str" cm="1">
        <f t="array" ref="C3557">IF(A3557="","",INDEX(Prime_Sub,MATCH(A3557,Company_Name,0)))</f>
        <v/>
      </c>
      <c r="G3557" s="78" t="str" cm="1">
        <f t="array" ref="G3557">IF(F3557="","",INDEX(LCAT_ID,MATCH(F3557,LCAT_Name,0)))</f>
        <v/>
      </c>
      <c r="K3557" s="78" t="str">
        <f>IFERROR(_xlfn.XLOOKUP($J3557,MSA_Title_List,MSA_Title_List!$A$2:$A$643,"",0),"")</f>
        <v/>
      </c>
    </row>
    <row r="3558" spans="2:11">
      <c r="B3558" s="78" t="str" cm="1">
        <f t="array" ref="B3558">IF(A3558="","",INDEX(CAGE,MATCH(A3558,Company_Name,0)))</f>
        <v/>
      </c>
      <c r="C3558" s="80" t="str" cm="1">
        <f t="array" ref="C3558">IF(A3558="","",INDEX(Prime_Sub,MATCH(A3558,Company_Name,0)))</f>
        <v/>
      </c>
      <c r="G3558" s="78" t="str" cm="1">
        <f t="array" ref="G3558">IF(F3558="","",INDEX(LCAT_ID,MATCH(F3558,LCAT_Name,0)))</f>
        <v/>
      </c>
      <c r="K3558" s="78" t="str">
        <f>IFERROR(_xlfn.XLOOKUP($J3558,MSA_Title_List,MSA_Title_List!$A$2:$A$643,"",0),"")</f>
        <v/>
      </c>
    </row>
    <row r="3559" spans="2:11">
      <c r="B3559" s="78" t="str" cm="1">
        <f t="array" ref="B3559">IF(A3559="","",INDEX(CAGE,MATCH(A3559,Company_Name,0)))</f>
        <v/>
      </c>
      <c r="C3559" s="80" t="str" cm="1">
        <f t="array" ref="C3559">IF(A3559="","",INDEX(Prime_Sub,MATCH(A3559,Company_Name,0)))</f>
        <v/>
      </c>
      <c r="G3559" s="78" t="str" cm="1">
        <f t="array" ref="G3559">IF(F3559="","",INDEX(LCAT_ID,MATCH(F3559,LCAT_Name,0)))</f>
        <v/>
      </c>
      <c r="K3559" s="78" t="str">
        <f>IFERROR(_xlfn.XLOOKUP($J3559,MSA_Title_List,MSA_Title_List!$A$2:$A$643,"",0),"")</f>
        <v/>
      </c>
    </row>
    <row r="3560" spans="2:11">
      <c r="B3560" s="78" t="str" cm="1">
        <f t="array" ref="B3560">IF(A3560="","",INDEX(CAGE,MATCH(A3560,Company_Name,0)))</f>
        <v/>
      </c>
      <c r="C3560" s="80" t="str" cm="1">
        <f t="array" ref="C3560">IF(A3560="","",INDEX(Prime_Sub,MATCH(A3560,Company_Name,0)))</f>
        <v/>
      </c>
      <c r="G3560" s="78" t="str" cm="1">
        <f t="array" ref="G3560">IF(F3560="","",INDEX(LCAT_ID,MATCH(F3560,LCAT_Name,0)))</f>
        <v/>
      </c>
      <c r="K3560" s="78" t="str">
        <f>IFERROR(_xlfn.XLOOKUP($J3560,MSA_Title_List,MSA_Title_List!$A$2:$A$643,"",0),"")</f>
        <v/>
      </c>
    </row>
    <row r="3561" spans="2:11">
      <c r="B3561" s="78" t="str" cm="1">
        <f t="array" ref="B3561">IF(A3561="","",INDEX(CAGE,MATCH(A3561,Company_Name,0)))</f>
        <v/>
      </c>
      <c r="C3561" s="80" t="str" cm="1">
        <f t="array" ref="C3561">IF(A3561="","",INDEX(Prime_Sub,MATCH(A3561,Company_Name,0)))</f>
        <v/>
      </c>
      <c r="G3561" s="78" t="str" cm="1">
        <f t="array" ref="G3561">IF(F3561="","",INDEX(LCAT_ID,MATCH(F3561,LCAT_Name,0)))</f>
        <v/>
      </c>
      <c r="K3561" s="78" t="str">
        <f>IFERROR(_xlfn.XLOOKUP($J3561,MSA_Title_List,MSA_Title_List!$A$2:$A$643,"",0),"")</f>
        <v/>
      </c>
    </row>
    <row r="3562" spans="2:11">
      <c r="B3562" s="78" t="str" cm="1">
        <f t="array" ref="B3562">IF(A3562="","",INDEX(CAGE,MATCH(A3562,Company_Name,0)))</f>
        <v/>
      </c>
      <c r="C3562" s="80" t="str" cm="1">
        <f t="array" ref="C3562">IF(A3562="","",INDEX(Prime_Sub,MATCH(A3562,Company_Name,0)))</f>
        <v/>
      </c>
      <c r="G3562" s="78" t="str" cm="1">
        <f t="array" ref="G3562">IF(F3562="","",INDEX(LCAT_ID,MATCH(F3562,LCAT_Name,0)))</f>
        <v/>
      </c>
      <c r="K3562" s="78" t="str">
        <f>IFERROR(_xlfn.XLOOKUP($J3562,MSA_Title_List,MSA_Title_List!$A$2:$A$643,"",0),"")</f>
        <v/>
      </c>
    </row>
    <row r="3563" spans="2:11">
      <c r="B3563" s="78" t="str" cm="1">
        <f t="array" ref="B3563">IF(A3563="","",INDEX(CAGE,MATCH(A3563,Company_Name,0)))</f>
        <v/>
      </c>
      <c r="C3563" s="80" t="str" cm="1">
        <f t="array" ref="C3563">IF(A3563="","",INDEX(Prime_Sub,MATCH(A3563,Company_Name,0)))</f>
        <v/>
      </c>
      <c r="G3563" s="78" t="str" cm="1">
        <f t="array" ref="G3563">IF(F3563="","",INDEX(LCAT_ID,MATCH(F3563,LCAT_Name,0)))</f>
        <v/>
      </c>
      <c r="K3563" s="78" t="str">
        <f>IFERROR(_xlfn.XLOOKUP($J3563,MSA_Title_List,MSA_Title_List!$A$2:$A$643,"",0),"")</f>
        <v/>
      </c>
    </row>
    <row r="3564" spans="2:11">
      <c r="B3564" s="78" t="str" cm="1">
        <f t="array" ref="B3564">IF(A3564="","",INDEX(CAGE,MATCH(A3564,Company_Name,0)))</f>
        <v/>
      </c>
      <c r="C3564" s="80" t="str" cm="1">
        <f t="array" ref="C3564">IF(A3564="","",INDEX(Prime_Sub,MATCH(A3564,Company_Name,0)))</f>
        <v/>
      </c>
      <c r="G3564" s="78" t="str" cm="1">
        <f t="array" ref="G3564">IF(F3564="","",INDEX(LCAT_ID,MATCH(F3564,LCAT_Name,0)))</f>
        <v/>
      </c>
      <c r="K3564" s="78" t="str">
        <f>IFERROR(_xlfn.XLOOKUP($J3564,MSA_Title_List,MSA_Title_List!$A$2:$A$643,"",0),"")</f>
        <v/>
      </c>
    </row>
    <row r="3565" spans="2:11">
      <c r="B3565" s="78" t="str" cm="1">
        <f t="array" ref="B3565">IF(A3565="","",INDEX(CAGE,MATCH(A3565,Company_Name,0)))</f>
        <v/>
      </c>
      <c r="C3565" s="80" t="str" cm="1">
        <f t="array" ref="C3565">IF(A3565="","",INDEX(Prime_Sub,MATCH(A3565,Company_Name,0)))</f>
        <v/>
      </c>
      <c r="G3565" s="78" t="str" cm="1">
        <f t="array" ref="G3565">IF(F3565="","",INDEX(LCAT_ID,MATCH(F3565,LCAT_Name,0)))</f>
        <v/>
      </c>
      <c r="K3565" s="78" t="str">
        <f>IFERROR(_xlfn.XLOOKUP($J3565,MSA_Title_List,MSA_Title_List!$A$2:$A$643,"",0),"")</f>
        <v/>
      </c>
    </row>
    <row r="3566" spans="2:11">
      <c r="B3566" s="78" t="str" cm="1">
        <f t="array" ref="B3566">IF(A3566="","",INDEX(CAGE,MATCH(A3566,Company_Name,0)))</f>
        <v/>
      </c>
      <c r="C3566" s="80" t="str" cm="1">
        <f t="array" ref="C3566">IF(A3566="","",INDEX(Prime_Sub,MATCH(A3566,Company_Name,0)))</f>
        <v/>
      </c>
      <c r="G3566" s="78" t="str" cm="1">
        <f t="array" ref="G3566">IF(F3566="","",INDEX(LCAT_ID,MATCH(F3566,LCAT_Name,0)))</f>
        <v/>
      </c>
      <c r="K3566" s="78" t="str">
        <f>IFERROR(_xlfn.XLOOKUP($J3566,MSA_Title_List,MSA_Title_List!$A$2:$A$643,"",0),"")</f>
        <v/>
      </c>
    </row>
    <row r="3567" spans="2:11">
      <c r="B3567" s="78" t="str" cm="1">
        <f t="array" ref="B3567">IF(A3567="","",INDEX(CAGE,MATCH(A3567,Company_Name,0)))</f>
        <v/>
      </c>
      <c r="C3567" s="80" t="str" cm="1">
        <f t="array" ref="C3567">IF(A3567="","",INDEX(Prime_Sub,MATCH(A3567,Company_Name,0)))</f>
        <v/>
      </c>
      <c r="G3567" s="78" t="str" cm="1">
        <f t="array" ref="G3567">IF(F3567="","",INDEX(LCAT_ID,MATCH(F3567,LCAT_Name,0)))</f>
        <v/>
      </c>
      <c r="K3567" s="78" t="str">
        <f>IFERROR(_xlfn.XLOOKUP($J3567,MSA_Title_List,MSA_Title_List!$A$2:$A$643,"",0),"")</f>
        <v/>
      </c>
    </row>
    <row r="3568" spans="2:11">
      <c r="B3568" s="78" t="str" cm="1">
        <f t="array" ref="B3568">IF(A3568="","",INDEX(CAGE,MATCH(A3568,Company_Name,0)))</f>
        <v/>
      </c>
      <c r="C3568" s="80" t="str" cm="1">
        <f t="array" ref="C3568">IF(A3568="","",INDEX(Prime_Sub,MATCH(A3568,Company_Name,0)))</f>
        <v/>
      </c>
      <c r="G3568" s="78" t="str" cm="1">
        <f t="array" ref="G3568">IF(F3568="","",INDEX(LCAT_ID,MATCH(F3568,LCAT_Name,0)))</f>
        <v/>
      </c>
      <c r="K3568" s="78" t="str">
        <f>IFERROR(_xlfn.XLOOKUP($J3568,MSA_Title_List,MSA_Title_List!$A$2:$A$643,"",0),"")</f>
        <v/>
      </c>
    </row>
    <row r="3569" spans="2:11">
      <c r="B3569" s="78" t="str" cm="1">
        <f t="array" ref="B3569">IF(A3569="","",INDEX(CAGE,MATCH(A3569,Company_Name,0)))</f>
        <v/>
      </c>
      <c r="C3569" s="80" t="str" cm="1">
        <f t="array" ref="C3569">IF(A3569="","",INDEX(Prime_Sub,MATCH(A3569,Company_Name,0)))</f>
        <v/>
      </c>
      <c r="G3569" s="78" t="str" cm="1">
        <f t="array" ref="G3569">IF(F3569="","",INDEX(LCAT_ID,MATCH(F3569,LCAT_Name,0)))</f>
        <v/>
      </c>
      <c r="K3569" s="78" t="str">
        <f>IFERROR(_xlfn.XLOOKUP($J3569,MSA_Title_List,MSA_Title_List!$A$2:$A$643,"",0),"")</f>
        <v/>
      </c>
    </row>
    <row r="3570" spans="2:11">
      <c r="B3570" s="78" t="str" cm="1">
        <f t="array" ref="B3570">IF(A3570="","",INDEX(CAGE,MATCH(A3570,Company_Name,0)))</f>
        <v/>
      </c>
      <c r="C3570" s="80" t="str" cm="1">
        <f t="array" ref="C3570">IF(A3570="","",INDEX(Prime_Sub,MATCH(A3570,Company_Name,0)))</f>
        <v/>
      </c>
      <c r="G3570" s="78" t="str" cm="1">
        <f t="array" ref="G3570">IF(F3570="","",INDEX(LCAT_ID,MATCH(F3570,LCAT_Name,0)))</f>
        <v/>
      </c>
      <c r="K3570" s="78" t="str">
        <f>IFERROR(_xlfn.XLOOKUP($J3570,MSA_Title_List,MSA_Title_List!$A$2:$A$643,"",0),"")</f>
        <v/>
      </c>
    </row>
    <row r="3571" spans="2:11">
      <c r="B3571" s="78" t="str" cm="1">
        <f t="array" ref="B3571">IF(A3571="","",INDEX(CAGE,MATCH(A3571,Company_Name,0)))</f>
        <v/>
      </c>
      <c r="C3571" s="80" t="str" cm="1">
        <f t="array" ref="C3571">IF(A3571="","",INDEX(Prime_Sub,MATCH(A3571,Company_Name,0)))</f>
        <v/>
      </c>
      <c r="G3571" s="78" t="str" cm="1">
        <f t="array" ref="G3571">IF(F3571="","",INDEX(LCAT_ID,MATCH(F3571,LCAT_Name,0)))</f>
        <v/>
      </c>
      <c r="K3571" s="78" t="str">
        <f>IFERROR(_xlfn.XLOOKUP($J3571,MSA_Title_List,MSA_Title_List!$A$2:$A$643,"",0),"")</f>
        <v/>
      </c>
    </row>
    <row r="3572" spans="2:11">
      <c r="B3572" s="78" t="str" cm="1">
        <f t="array" ref="B3572">IF(A3572="","",INDEX(CAGE,MATCH(A3572,Company_Name,0)))</f>
        <v/>
      </c>
      <c r="C3572" s="80" t="str" cm="1">
        <f t="array" ref="C3572">IF(A3572="","",INDEX(Prime_Sub,MATCH(A3572,Company_Name,0)))</f>
        <v/>
      </c>
      <c r="G3572" s="78" t="str" cm="1">
        <f t="array" ref="G3572">IF(F3572="","",INDEX(LCAT_ID,MATCH(F3572,LCAT_Name,0)))</f>
        <v/>
      </c>
      <c r="K3572" s="78" t="str">
        <f>IFERROR(_xlfn.XLOOKUP($J3572,MSA_Title_List,MSA_Title_List!$A$2:$A$643,"",0),"")</f>
        <v/>
      </c>
    </row>
    <row r="3573" spans="2:11">
      <c r="B3573" s="78" t="str" cm="1">
        <f t="array" ref="B3573">IF(A3573="","",INDEX(CAGE,MATCH(A3573,Company_Name,0)))</f>
        <v/>
      </c>
      <c r="C3573" s="80" t="str" cm="1">
        <f t="array" ref="C3573">IF(A3573="","",INDEX(Prime_Sub,MATCH(A3573,Company_Name,0)))</f>
        <v/>
      </c>
      <c r="G3573" s="78" t="str" cm="1">
        <f t="array" ref="G3573">IF(F3573="","",INDEX(LCAT_ID,MATCH(F3573,LCAT_Name,0)))</f>
        <v/>
      </c>
      <c r="K3573" s="78" t="str">
        <f>IFERROR(_xlfn.XLOOKUP($J3573,MSA_Title_List,MSA_Title_List!$A$2:$A$643,"",0),"")</f>
        <v/>
      </c>
    </row>
    <row r="3574" spans="2:11">
      <c r="B3574" s="78" t="str" cm="1">
        <f t="array" ref="B3574">IF(A3574="","",INDEX(CAGE,MATCH(A3574,Company_Name,0)))</f>
        <v/>
      </c>
      <c r="C3574" s="80" t="str" cm="1">
        <f t="array" ref="C3574">IF(A3574="","",INDEX(Prime_Sub,MATCH(A3574,Company_Name,0)))</f>
        <v/>
      </c>
      <c r="G3574" s="78" t="str" cm="1">
        <f t="array" ref="G3574">IF(F3574="","",INDEX(LCAT_ID,MATCH(F3574,LCAT_Name,0)))</f>
        <v/>
      </c>
      <c r="K3574" s="78" t="str">
        <f>IFERROR(_xlfn.XLOOKUP($J3574,MSA_Title_List,MSA_Title_List!$A$2:$A$643,"",0),"")</f>
        <v/>
      </c>
    </row>
    <row r="3575" spans="2:11">
      <c r="B3575" s="78" t="str" cm="1">
        <f t="array" ref="B3575">IF(A3575="","",INDEX(CAGE,MATCH(A3575,Company_Name,0)))</f>
        <v/>
      </c>
      <c r="C3575" s="80" t="str" cm="1">
        <f t="array" ref="C3575">IF(A3575="","",INDEX(Prime_Sub,MATCH(A3575,Company_Name,0)))</f>
        <v/>
      </c>
      <c r="G3575" s="78" t="str" cm="1">
        <f t="array" ref="G3575">IF(F3575="","",INDEX(LCAT_ID,MATCH(F3575,LCAT_Name,0)))</f>
        <v/>
      </c>
      <c r="K3575" s="78" t="str">
        <f>IFERROR(_xlfn.XLOOKUP($J3575,MSA_Title_List,MSA_Title_List!$A$2:$A$643,"",0),"")</f>
        <v/>
      </c>
    </row>
    <row r="3576" spans="2:11">
      <c r="B3576" s="78" t="str" cm="1">
        <f t="array" ref="B3576">IF(A3576="","",INDEX(CAGE,MATCH(A3576,Company_Name,0)))</f>
        <v/>
      </c>
      <c r="C3576" s="80" t="str" cm="1">
        <f t="array" ref="C3576">IF(A3576="","",INDEX(Prime_Sub,MATCH(A3576,Company_Name,0)))</f>
        <v/>
      </c>
      <c r="G3576" s="78" t="str" cm="1">
        <f t="array" ref="G3576">IF(F3576="","",INDEX(LCAT_ID,MATCH(F3576,LCAT_Name,0)))</f>
        <v/>
      </c>
      <c r="K3576" s="78" t="str">
        <f>IFERROR(_xlfn.XLOOKUP($J3576,MSA_Title_List,MSA_Title_List!$A$2:$A$643,"",0),"")</f>
        <v/>
      </c>
    </row>
    <row r="3577" spans="2:11">
      <c r="B3577" s="78" t="str" cm="1">
        <f t="array" ref="B3577">IF(A3577="","",INDEX(CAGE,MATCH(A3577,Company_Name,0)))</f>
        <v/>
      </c>
      <c r="C3577" s="80" t="str" cm="1">
        <f t="array" ref="C3577">IF(A3577="","",INDEX(Prime_Sub,MATCH(A3577,Company_Name,0)))</f>
        <v/>
      </c>
      <c r="G3577" s="78" t="str" cm="1">
        <f t="array" ref="G3577">IF(F3577="","",INDEX(LCAT_ID,MATCH(F3577,LCAT_Name,0)))</f>
        <v/>
      </c>
      <c r="K3577" s="78" t="str">
        <f>IFERROR(_xlfn.XLOOKUP($J3577,MSA_Title_List,MSA_Title_List!$A$2:$A$643,"",0),"")</f>
        <v/>
      </c>
    </row>
    <row r="3578" spans="2:11">
      <c r="B3578" s="78" t="str" cm="1">
        <f t="array" ref="B3578">IF(A3578="","",INDEX(CAGE,MATCH(A3578,Company_Name,0)))</f>
        <v/>
      </c>
      <c r="C3578" s="80" t="str" cm="1">
        <f t="array" ref="C3578">IF(A3578="","",INDEX(Prime_Sub,MATCH(A3578,Company_Name,0)))</f>
        <v/>
      </c>
      <c r="G3578" s="78" t="str" cm="1">
        <f t="array" ref="G3578">IF(F3578="","",INDEX(LCAT_ID,MATCH(F3578,LCAT_Name,0)))</f>
        <v/>
      </c>
      <c r="K3578" s="78" t="str">
        <f>IFERROR(_xlfn.XLOOKUP($J3578,MSA_Title_List,MSA_Title_List!$A$2:$A$643,"",0),"")</f>
        <v/>
      </c>
    </row>
    <row r="3579" spans="2:11">
      <c r="B3579" s="78" t="str" cm="1">
        <f t="array" ref="B3579">IF(A3579="","",INDEX(CAGE,MATCH(A3579,Company_Name,0)))</f>
        <v/>
      </c>
      <c r="C3579" s="80" t="str" cm="1">
        <f t="array" ref="C3579">IF(A3579="","",INDEX(Prime_Sub,MATCH(A3579,Company_Name,0)))</f>
        <v/>
      </c>
      <c r="G3579" s="78" t="str" cm="1">
        <f t="array" ref="G3579">IF(F3579="","",INDEX(LCAT_ID,MATCH(F3579,LCAT_Name,0)))</f>
        <v/>
      </c>
      <c r="K3579" s="78" t="str">
        <f>IFERROR(_xlfn.XLOOKUP($J3579,MSA_Title_List,MSA_Title_List!$A$2:$A$643,"",0),"")</f>
        <v/>
      </c>
    </row>
    <row r="3580" spans="2:11">
      <c r="B3580" s="78" t="str" cm="1">
        <f t="array" ref="B3580">IF(A3580="","",INDEX(CAGE,MATCH(A3580,Company_Name,0)))</f>
        <v/>
      </c>
      <c r="C3580" s="80" t="str" cm="1">
        <f t="array" ref="C3580">IF(A3580="","",INDEX(Prime_Sub,MATCH(A3580,Company_Name,0)))</f>
        <v/>
      </c>
      <c r="G3580" s="78" t="str" cm="1">
        <f t="array" ref="G3580">IF(F3580="","",INDEX(LCAT_ID,MATCH(F3580,LCAT_Name,0)))</f>
        <v/>
      </c>
      <c r="K3580" s="78" t="str">
        <f>IFERROR(_xlfn.XLOOKUP($J3580,MSA_Title_List,MSA_Title_List!$A$2:$A$643,"",0),"")</f>
        <v/>
      </c>
    </row>
    <row r="3581" spans="2:11">
      <c r="B3581" s="78" t="str" cm="1">
        <f t="array" ref="B3581">IF(A3581="","",INDEX(CAGE,MATCH(A3581,Company_Name,0)))</f>
        <v/>
      </c>
      <c r="C3581" s="80" t="str" cm="1">
        <f t="array" ref="C3581">IF(A3581="","",INDEX(Prime_Sub,MATCH(A3581,Company_Name,0)))</f>
        <v/>
      </c>
      <c r="G3581" s="78" t="str" cm="1">
        <f t="array" ref="G3581">IF(F3581="","",INDEX(LCAT_ID,MATCH(F3581,LCAT_Name,0)))</f>
        <v/>
      </c>
      <c r="K3581" s="78" t="str">
        <f>IFERROR(_xlfn.XLOOKUP($J3581,MSA_Title_List,MSA_Title_List!$A$2:$A$643,"",0),"")</f>
        <v/>
      </c>
    </row>
    <row r="3582" spans="2:11">
      <c r="B3582" s="78" t="str" cm="1">
        <f t="array" ref="B3582">IF(A3582="","",INDEX(CAGE,MATCH(A3582,Company_Name,0)))</f>
        <v/>
      </c>
      <c r="C3582" s="80" t="str" cm="1">
        <f t="array" ref="C3582">IF(A3582="","",INDEX(Prime_Sub,MATCH(A3582,Company_Name,0)))</f>
        <v/>
      </c>
      <c r="G3582" s="78" t="str" cm="1">
        <f t="array" ref="G3582">IF(F3582="","",INDEX(LCAT_ID,MATCH(F3582,LCAT_Name,0)))</f>
        <v/>
      </c>
      <c r="K3582" s="78" t="str">
        <f>IFERROR(_xlfn.XLOOKUP($J3582,MSA_Title_List,MSA_Title_List!$A$2:$A$643,"",0),"")</f>
        <v/>
      </c>
    </row>
    <row r="3583" spans="2:11">
      <c r="B3583" s="78" t="str" cm="1">
        <f t="array" ref="B3583">IF(A3583="","",INDEX(CAGE,MATCH(A3583,Company_Name,0)))</f>
        <v/>
      </c>
      <c r="C3583" s="80" t="str" cm="1">
        <f t="array" ref="C3583">IF(A3583="","",INDEX(Prime_Sub,MATCH(A3583,Company_Name,0)))</f>
        <v/>
      </c>
      <c r="G3583" s="78" t="str" cm="1">
        <f t="array" ref="G3583">IF(F3583="","",INDEX(LCAT_ID,MATCH(F3583,LCAT_Name,0)))</f>
        <v/>
      </c>
      <c r="K3583" s="78" t="str">
        <f>IFERROR(_xlfn.XLOOKUP($J3583,MSA_Title_List,MSA_Title_List!$A$2:$A$643,"",0),"")</f>
        <v/>
      </c>
    </row>
    <row r="3584" spans="2:11">
      <c r="B3584" s="78" t="str" cm="1">
        <f t="array" ref="B3584">IF(A3584="","",INDEX(CAGE,MATCH(A3584,Company_Name,0)))</f>
        <v/>
      </c>
      <c r="C3584" s="80" t="str" cm="1">
        <f t="array" ref="C3584">IF(A3584="","",INDEX(Prime_Sub,MATCH(A3584,Company_Name,0)))</f>
        <v/>
      </c>
      <c r="G3584" s="78" t="str" cm="1">
        <f t="array" ref="G3584">IF(F3584="","",INDEX(LCAT_ID,MATCH(F3584,LCAT_Name,0)))</f>
        <v/>
      </c>
      <c r="K3584" s="78" t="str">
        <f>IFERROR(_xlfn.XLOOKUP($J3584,MSA_Title_List,MSA_Title_List!$A$2:$A$643,"",0),"")</f>
        <v/>
      </c>
    </row>
    <row r="3585" spans="2:11">
      <c r="B3585" s="78" t="str" cm="1">
        <f t="array" ref="B3585">IF(A3585="","",INDEX(CAGE,MATCH(A3585,Company_Name,0)))</f>
        <v/>
      </c>
      <c r="C3585" s="80" t="str" cm="1">
        <f t="array" ref="C3585">IF(A3585="","",INDEX(Prime_Sub,MATCH(A3585,Company_Name,0)))</f>
        <v/>
      </c>
      <c r="G3585" s="78" t="str" cm="1">
        <f t="array" ref="G3585">IF(F3585="","",INDEX(LCAT_ID,MATCH(F3585,LCAT_Name,0)))</f>
        <v/>
      </c>
      <c r="K3585" s="78" t="str">
        <f>IFERROR(_xlfn.XLOOKUP($J3585,MSA_Title_List,MSA_Title_List!$A$2:$A$643,"",0),"")</f>
        <v/>
      </c>
    </row>
    <row r="3586" spans="2:11">
      <c r="B3586" s="78" t="str" cm="1">
        <f t="array" ref="B3586">IF(A3586="","",INDEX(CAGE,MATCH(A3586,Company_Name,0)))</f>
        <v/>
      </c>
      <c r="C3586" s="80" t="str" cm="1">
        <f t="array" ref="C3586">IF(A3586="","",INDEX(Prime_Sub,MATCH(A3586,Company_Name,0)))</f>
        <v/>
      </c>
      <c r="G3586" s="78" t="str" cm="1">
        <f t="array" ref="G3586">IF(F3586="","",INDEX(LCAT_ID,MATCH(F3586,LCAT_Name,0)))</f>
        <v/>
      </c>
      <c r="K3586" s="78" t="str">
        <f>IFERROR(_xlfn.XLOOKUP($J3586,MSA_Title_List,MSA_Title_List!$A$2:$A$643,"",0),"")</f>
        <v/>
      </c>
    </row>
    <row r="3587" spans="2:11">
      <c r="B3587" s="78" t="str" cm="1">
        <f t="array" ref="B3587">IF(A3587="","",INDEX(CAGE,MATCH(A3587,Company_Name,0)))</f>
        <v/>
      </c>
      <c r="C3587" s="80" t="str" cm="1">
        <f t="array" ref="C3587">IF(A3587="","",INDEX(Prime_Sub,MATCH(A3587,Company_Name,0)))</f>
        <v/>
      </c>
      <c r="G3587" s="78" t="str" cm="1">
        <f t="array" ref="G3587">IF(F3587="","",INDEX(LCAT_ID,MATCH(F3587,LCAT_Name,0)))</f>
        <v/>
      </c>
      <c r="K3587" s="78" t="str">
        <f>IFERROR(_xlfn.XLOOKUP($J3587,MSA_Title_List,MSA_Title_List!$A$2:$A$643,"",0),"")</f>
        <v/>
      </c>
    </row>
    <row r="3588" spans="2:11">
      <c r="B3588" s="78" t="str" cm="1">
        <f t="array" ref="B3588">IF(A3588="","",INDEX(CAGE,MATCH(A3588,Company_Name,0)))</f>
        <v/>
      </c>
      <c r="C3588" s="80" t="str" cm="1">
        <f t="array" ref="C3588">IF(A3588="","",INDEX(Prime_Sub,MATCH(A3588,Company_Name,0)))</f>
        <v/>
      </c>
      <c r="G3588" s="78" t="str" cm="1">
        <f t="array" ref="G3588">IF(F3588="","",INDEX(LCAT_ID,MATCH(F3588,LCAT_Name,0)))</f>
        <v/>
      </c>
      <c r="K3588" s="78" t="str">
        <f>IFERROR(_xlfn.XLOOKUP($J3588,MSA_Title_List,MSA_Title_List!$A$2:$A$643,"",0),"")</f>
        <v/>
      </c>
    </row>
    <row r="3589" spans="2:11">
      <c r="B3589" s="78" t="str" cm="1">
        <f t="array" ref="B3589">IF(A3589="","",INDEX(CAGE,MATCH(A3589,Company_Name,0)))</f>
        <v/>
      </c>
      <c r="C3589" s="80" t="str" cm="1">
        <f t="array" ref="C3589">IF(A3589="","",INDEX(Prime_Sub,MATCH(A3589,Company_Name,0)))</f>
        <v/>
      </c>
      <c r="G3589" s="78" t="str" cm="1">
        <f t="array" ref="G3589">IF(F3589="","",INDEX(LCAT_ID,MATCH(F3589,LCAT_Name,0)))</f>
        <v/>
      </c>
      <c r="K3589" s="78" t="str">
        <f>IFERROR(_xlfn.XLOOKUP($J3589,MSA_Title_List,MSA_Title_List!$A$2:$A$643,"",0),"")</f>
        <v/>
      </c>
    </row>
    <row r="3590" spans="2:11">
      <c r="B3590" s="78" t="str" cm="1">
        <f t="array" ref="B3590">IF(A3590="","",INDEX(CAGE,MATCH(A3590,Company_Name,0)))</f>
        <v/>
      </c>
      <c r="C3590" s="80" t="str" cm="1">
        <f t="array" ref="C3590">IF(A3590="","",INDEX(Prime_Sub,MATCH(A3590,Company_Name,0)))</f>
        <v/>
      </c>
      <c r="G3590" s="78" t="str" cm="1">
        <f t="array" ref="G3590">IF(F3590="","",INDEX(LCAT_ID,MATCH(F3590,LCAT_Name,0)))</f>
        <v/>
      </c>
      <c r="K3590" s="78" t="str">
        <f>IFERROR(_xlfn.XLOOKUP($J3590,MSA_Title_List,MSA_Title_List!$A$2:$A$643,"",0),"")</f>
        <v/>
      </c>
    </row>
    <row r="3591" spans="2:11">
      <c r="B3591" s="78" t="str" cm="1">
        <f t="array" ref="B3591">IF(A3591="","",INDEX(CAGE,MATCH(A3591,Company_Name,0)))</f>
        <v/>
      </c>
      <c r="C3591" s="80" t="str" cm="1">
        <f t="array" ref="C3591">IF(A3591="","",INDEX(Prime_Sub,MATCH(A3591,Company_Name,0)))</f>
        <v/>
      </c>
      <c r="G3591" s="78" t="str" cm="1">
        <f t="array" ref="G3591">IF(F3591="","",INDEX(LCAT_ID,MATCH(F3591,LCAT_Name,0)))</f>
        <v/>
      </c>
      <c r="K3591" s="78" t="str">
        <f>IFERROR(_xlfn.XLOOKUP($J3591,MSA_Title_List,MSA_Title_List!$A$2:$A$643,"",0),"")</f>
        <v/>
      </c>
    </row>
    <row r="3592" spans="2:11">
      <c r="B3592" s="78" t="str" cm="1">
        <f t="array" ref="B3592">IF(A3592="","",INDEX(CAGE,MATCH(A3592,Company_Name,0)))</f>
        <v/>
      </c>
      <c r="C3592" s="80" t="str" cm="1">
        <f t="array" ref="C3592">IF(A3592="","",INDEX(Prime_Sub,MATCH(A3592,Company_Name,0)))</f>
        <v/>
      </c>
      <c r="G3592" s="78" t="str" cm="1">
        <f t="array" ref="G3592">IF(F3592="","",INDEX(LCAT_ID,MATCH(F3592,LCAT_Name,0)))</f>
        <v/>
      </c>
      <c r="K3592" s="78" t="str">
        <f>IFERROR(_xlfn.XLOOKUP($J3592,MSA_Title_List,MSA_Title_List!$A$2:$A$643,"",0),"")</f>
        <v/>
      </c>
    </row>
    <row r="3593" spans="2:11">
      <c r="B3593" s="78" t="str" cm="1">
        <f t="array" ref="B3593">IF(A3593="","",INDEX(CAGE,MATCH(A3593,Company_Name,0)))</f>
        <v/>
      </c>
      <c r="C3593" s="80" t="str" cm="1">
        <f t="array" ref="C3593">IF(A3593="","",INDEX(Prime_Sub,MATCH(A3593,Company_Name,0)))</f>
        <v/>
      </c>
      <c r="G3593" s="78" t="str" cm="1">
        <f t="array" ref="G3593">IF(F3593="","",INDEX(LCAT_ID,MATCH(F3593,LCAT_Name,0)))</f>
        <v/>
      </c>
      <c r="K3593" s="78" t="str">
        <f>IFERROR(_xlfn.XLOOKUP($J3593,MSA_Title_List,MSA_Title_List!$A$2:$A$643,"",0),"")</f>
        <v/>
      </c>
    </row>
    <row r="3594" spans="2:11">
      <c r="B3594" s="78" t="str" cm="1">
        <f t="array" ref="B3594">IF(A3594="","",INDEX(CAGE,MATCH(A3594,Company_Name,0)))</f>
        <v/>
      </c>
      <c r="C3594" s="80" t="str" cm="1">
        <f t="array" ref="C3594">IF(A3594="","",INDEX(Prime_Sub,MATCH(A3594,Company_Name,0)))</f>
        <v/>
      </c>
      <c r="G3594" s="78" t="str" cm="1">
        <f t="array" ref="G3594">IF(F3594="","",INDEX(LCAT_ID,MATCH(F3594,LCAT_Name,0)))</f>
        <v/>
      </c>
      <c r="K3594" s="78" t="str">
        <f>IFERROR(_xlfn.XLOOKUP($J3594,MSA_Title_List,MSA_Title_List!$A$2:$A$643,"",0),"")</f>
        <v/>
      </c>
    </row>
    <row r="3595" spans="2:11">
      <c r="B3595" s="78" t="str" cm="1">
        <f t="array" ref="B3595">IF(A3595="","",INDEX(CAGE,MATCH(A3595,Company_Name,0)))</f>
        <v/>
      </c>
      <c r="C3595" s="80" t="str" cm="1">
        <f t="array" ref="C3595">IF(A3595="","",INDEX(Prime_Sub,MATCH(A3595,Company_Name,0)))</f>
        <v/>
      </c>
      <c r="G3595" s="78" t="str" cm="1">
        <f t="array" ref="G3595">IF(F3595="","",INDEX(LCAT_ID,MATCH(F3595,LCAT_Name,0)))</f>
        <v/>
      </c>
      <c r="K3595" s="78" t="str">
        <f>IFERROR(_xlfn.XLOOKUP($J3595,MSA_Title_List,MSA_Title_List!$A$2:$A$643,"",0),"")</f>
        <v/>
      </c>
    </row>
    <row r="3596" spans="2:11">
      <c r="B3596" s="78" t="str" cm="1">
        <f t="array" ref="B3596">IF(A3596="","",INDEX(CAGE,MATCH(A3596,Company_Name,0)))</f>
        <v/>
      </c>
      <c r="C3596" s="80" t="str" cm="1">
        <f t="array" ref="C3596">IF(A3596="","",INDEX(Prime_Sub,MATCH(A3596,Company_Name,0)))</f>
        <v/>
      </c>
      <c r="G3596" s="78" t="str" cm="1">
        <f t="array" ref="G3596">IF(F3596="","",INDEX(LCAT_ID,MATCH(F3596,LCAT_Name,0)))</f>
        <v/>
      </c>
      <c r="K3596" s="78" t="str">
        <f>IFERROR(_xlfn.XLOOKUP($J3596,MSA_Title_List,MSA_Title_List!$A$2:$A$643,"",0),"")</f>
        <v/>
      </c>
    </row>
    <row r="3597" spans="2:11">
      <c r="B3597" s="78" t="str" cm="1">
        <f t="array" ref="B3597">IF(A3597="","",INDEX(CAGE,MATCH(A3597,Company_Name,0)))</f>
        <v/>
      </c>
      <c r="C3597" s="80" t="str" cm="1">
        <f t="array" ref="C3597">IF(A3597="","",INDEX(Prime_Sub,MATCH(A3597,Company_Name,0)))</f>
        <v/>
      </c>
      <c r="G3597" s="78" t="str" cm="1">
        <f t="array" ref="G3597">IF(F3597="","",INDEX(LCAT_ID,MATCH(F3597,LCAT_Name,0)))</f>
        <v/>
      </c>
      <c r="K3597" s="78" t="str">
        <f>IFERROR(_xlfn.XLOOKUP($J3597,MSA_Title_List,MSA_Title_List!$A$2:$A$643,"",0),"")</f>
        <v/>
      </c>
    </row>
    <row r="3598" spans="2:11">
      <c r="B3598" s="78" t="str" cm="1">
        <f t="array" ref="B3598">IF(A3598="","",INDEX(CAGE,MATCH(A3598,Company_Name,0)))</f>
        <v/>
      </c>
      <c r="C3598" s="80" t="str" cm="1">
        <f t="array" ref="C3598">IF(A3598="","",INDEX(Prime_Sub,MATCH(A3598,Company_Name,0)))</f>
        <v/>
      </c>
      <c r="G3598" s="78" t="str" cm="1">
        <f t="array" ref="G3598">IF(F3598="","",INDEX(LCAT_ID,MATCH(F3598,LCAT_Name,0)))</f>
        <v/>
      </c>
      <c r="K3598" s="78" t="str">
        <f>IFERROR(_xlfn.XLOOKUP($J3598,MSA_Title_List,MSA_Title_List!$A$2:$A$643,"",0),"")</f>
        <v/>
      </c>
    </row>
    <row r="3599" spans="2:11">
      <c r="B3599" s="78" t="str" cm="1">
        <f t="array" ref="B3599">IF(A3599="","",INDEX(CAGE,MATCH(A3599,Company_Name,0)))</f>
        <v/>
      </c>
      <c r="C3599" s="80" t="str" cm="1">
        <f t="array" ref="C3599">IF(A3599="","",INDEX(Prime_Sub,MATCH(A3599,Company_Name,0)))</f>
        <v/>
      </c>
      <c r="G3599" s="78" t="str" cm="1">
        <f t="array" ref="G3599">IF(F3599="","",INDEX(LCAT_ID,MATCH(F3599,LCAT_Name,0)))</f>
        <v/>
      </c>
      <c r="K3599" s="78" t="str">
        <f>IFERROR(_xlfn.XLOOKUP($J3599,MSA_Title_List,MSA_Title_List!$A$2:$A$643,"",0),"")</f>
        <v/>
      </c>
    </row>
    <row r="3600" spans="2:11">
      <c r="B3600" s="78" t="str" cm="1">
        <f t="array" ref="B3600">IF(A3600="","",INDEX(CAGE,MATCH(A3600,Company_Name,0)))</f>
        <v/>
      </c>
      <c r="C3600" s="80" t="str" cm="1">
        <f t="array" ref="C3600">IF(A3600="","",INDEX(Prime_Sub,MATCH(A3600,Company_Name,0)))</f>
        <v/>
      </c>
      <c r="G3600" s="78" t="str" cm="1">
        <f t="array" ref="G3600">IF(F3600="","",INDEX(LCAT_ID,MATCH(F3600,LCAT_Name,0)))</f>
        <v/>
      </c>
      <c r="K3600" s="78" t="str">
        <f>IFERROR(_xlfn.XLOOKUP($J3600,MSA_Title_List,MSA_Title_List!$A$2:$A$643,"",0),"")</f>
        <v/>
      </c>
    </row>
    <row r="3601" spans="2:11">
      <c r="B3601" s="78" t="str" cm="1">
        <f t="array" ref="B3601">IF(A3601="","",INDEX(CAGE,MATCH(A3601,Company_Name,0)))</f>
        <v/>
      </c>
      <c r="C3601" s="80" t="str" cm="1">
        <f t="array" ref="C3601">IF(A3601="","",INDEX(Prime_Sub,MATCH(A3601,Company_Name,0)))</f>
        <v/>
      </c>
      <c r="G3601" s="78" t="str" cm="1">
        <f t="array" ref="G3601">IF(F3601="","",INDEX(LCAT_ID,MATCH(F3601,LCAT_Name,0)))</f>
        <v/>
      </c>
      <c r="K3601" s="78" t="str">
        <f>IFERROR(_xlfn.XLOOKUP($J3601,MSA_Title_List,MSA_Title_List!$A$2:$A$643,"",0),"")</f>
        <v/>
      </c>
    </row>
    <row r="3602" spans="2:11">
      <c r="B3602" s="78" t="str" cm="1">
        <f t="array" ref="B3602">IF(A3602="","",INDEX(CAGE,MATCH(A3602,Company_Name,0)))</f>
        <v/>
      </c>
      <c r="C3602" s="80" t="str" cm="1">
        <f t="array" ref="C3602">IF(A3602="","",INDEX(Prime_Sub,MATCH(A3602,Company_Name,0)))</f>
        <v/>
      </c>
      <c r="G3602" s="78" t="str" cm="1">
        <f t="array" ref="G3602">IF(F3602="","",INDEX(LCAT_ID,MATCH(F3602,LCAT_Name,0)))</f>
        <v/>
      </c>
      <c r="K3602" s="78" t="str">
        <f>IFERROR(_xlfn.XLOOKUP($J3602,MSA_Title_List,MSA_Title_List!$A$2:$A$643,"",0),"")</f>
        <v/>
      </c>
    </row>
    <row r="3603" spans="2:11">
      <c r="B3603" s="78" t="str" cm="1">
        <f t="array" ref="B3603">IF(A3603="","",INDEX(CAGE,MATCH(A3603,Company_Name,0)))</f>
        <v/>
      </c>
      <c r="C3603" s="80" t="str" cm="1">
        <f t="array" ref="C3603">IF(A3603="","",INDEX(Prime_Sub,MATCH(A3603,Company_Name,0)))</f>
        <v/>
      </c>
      <c r="G3603" s="78" t="str" cm="1">
        <f t="array" ref="G3603">IF(F3603="","",INDEX(LCAT_ID,MATCH(F3603,LCAT_Name,0)))</f>
        <v/>
      </c>
      <c r="K3603" s="78" t="str">
        <f>IFERROR(_xlfn.XLOOKUP($J3603,MSA_Title_List,MSA_Title_List!$A$2:$A$643,"",0),"")</f>
        <v/>
      </c>
    </row>
    <row r="3604" spans="2:11">
      <c r="B3604" s="78" t="str" cm="1">
        <f t="array" ref="B3604">IF(A3604="","",INDEX(CAGE,MATCH(A3604,Company_Name,0)))</f>
        <v/>
      </c>
      <c r="C3604" s="80" t="str" cm="1">
        <f t="array" ref="C3604">IF(A3604="","",INDEX(Prime_Sub,MATCH(A3604,Company_Name,0)))</f>
        <v/>
      </c>
      <c r="G3604" s="78" t="str" cm="1">
        <f t="array" ref="G3604">IF(F3604="","",INDEX(LCAT_ID,MATCH(F3604,LCAT_Name,0)))</f>
        <v/>
      </c>
      <c r="K3604" s="78" t="str">
        <f>IFERROR(_xlfn.XLOOKUP($J3604,MSA_Title_List,MSA_Title_List!$A$2:$A$643,"",0),"")</f>
        <v/>
      </c>
    </row>
    <row r="3605" spans="2:11">
      <c r="B3605" s="78" t="str" cm="1">
        <f t="array" ref="B3605">IF(A3605="","",INDEX(CAGE,MATCH(A3605,Company_Name,0)))</f>
        <v/>
      </c>
      <c r="C3605" s="80" t="str" cm="1">
        <f t="array" ref="C3605">IF(A3605="","",INDEX(Prime_Sub,MATCH(A3605,Company_Name,0)))</f>
        <v/>
      </c>
      <c r="G3605" s="78" t="str" cm="1">
        <f t="array" ref="G3605">IF(F3605="","",INDEX(LCAT_ID,MATCH(F3605,LCAT_Name,0)))</f>
        <v/>
      </c>
      <c r="K3605" s="78" t="str">
        <f>IFERROR(_xlfn.XLOOKUP($J3605,MSA_Title_List,MSA_Title_List!$A$2:$A$643,"",0),"")</f>
        <v/>
      </c>
    </row>
    <row r="3606" spans="2:11">
      <c r="B3606" s="78" t="str" cm="1">
        <f t="array" ref="B3606">IF(A3606="","",INDEX(CAGE,MATCH(A3606,Company_Name,0)))</f>
        <v/>
      </c>
      <c r="C3606" s="80" t="str" cm="1">
        <f t="array" ref="C3606">IF(A3606="","",INDEX(Prime_Sub,MATCH(A3606,Company_Name,0)))</f>
        <v/>
      </c>
      <c r="G3606" s="78" t="str" cm="1">
        <f t="array" ref="G3606">IF(F3606="","",INDEX(LCAT_ID,MATCH(F3606,LCAT_Name,0)))</f>
        <v/>
      </c>
      <c r="K3606" s="78" t="str">
        <f>IFERROR(_xlfn.XLOOKUP($J3606,MSA_Title_List,MSA_Title_List!$A$2:$A$643,"",0),"")</f>
        <v/>
      </c>
    </row>
    <row r="3607" spans="2:11">
      <c r="B3607" s="78" t="str" cm="1">
        <f t="array" ref="B3607">IF(A3607="","",INDEX(CAGE,MATCH(A3607,Company_Name,0)))</f>
        <v/>
      </c>
      <c r="C3607" s="80" t="str" cm="1">
        <f t="array" ref="C3607">IF(A3607="","",INDEX(Prime_Sub,MATCH(A3607,Company_Name,0)))</f>
        <v/>
      </c>
      <c r="G3607" s="78" t="str" cm="1">
        <f t="array" ref="G3607">IF(F3607="","",INDEX(LCAT_ID,MATCH(F3607,LCAT_Name,0)))</f>
        <v/>
      </c>
      <c r="K3607" s="78" t="str">
        <f>IFERROR(_xlfn.XLOOKUP($J3607,MSA_Title_List,MSA_Title_List!$A$2:$A$643,"",0),"")</f>
        <v/>
      </c>
    </row>
    <row r="3608" spans="2:11">
      <c r="B3608" s="78" t="str" cm="1">
        <f t="array" ref="B3608">IF(A3608="","",INDEX(CAGE,MATCH(A3608,Company_Name,0)))</f>
        <v/>
      </c>
      <c r="C3608" s="80" t="str" cm="1">
        <f t="array" ref="C3608">IF(A3608="","",INDEX(Prime_Sub,MATCH(A3608,Company_Name,0)))</f>
        <v/>
      </c>
      <c r="G3608" s="78" t="str" cm="1">
        <f t="array" ref="G3608">IF(F3608="","",INDEX(LCAT_ID,MATCH(F3608,LCAT_Name,0)))</f>
        <v/>
      </c>
      <c r="K3608" s="78" t="str">
        <f>IFERROR(_xlfn.XLOOKUP($J3608,MSA_Title_List,MSA_Title_List!$A$2:$A$643,"",0),"")</f>
        <v/>
      </c>
    </row>
    <row r="3609" spans="2:11">
      <c r="B3609" s="78" t="str" cm="1">
        <f t="array" ref="B3609">IF(A3609="","",INDEX(CAGE,MATCH(A3609,Company_Name,0)))</f>
        <v/>
      </c>
      <c r="C3609" s="80" t="str" cm="1">
        <f t="array" ref="C3609">IF(A3609="","",INDEX(Prime_Sub,MATCH(A3609,Company_Name,0)))</f>
        <v/>
      </c>
      <c r="G3609" s="78" t="str" cm="1">
        <f t="array" ref="G3609">IF(F3609="","",INDEX(LCAT_ID,MATCH(F3609,LCAT_Name,0)))</f>
        <v/>
      </c>
      <c r="K3609" s="78" t="str">
        <f>IFERROR(_xlfn.XLOOKUP($J3609,MSA_Title_List,MSA_Title_List!$A$2:$A$643,"",0),"")</f>
        <v/>
      </c>
    </row>
    <row r="3610" spans="2:11">
      <c r="B3610" s="78" t="str" cm="1">
        <f t="array" ref="B3610">IF(A3610="","",INDEX(CAGE,MATCH(A3610,Company_Name,0)))</f>
        <v/>
      </c>
      <c r="C3610" s="80" t="str" cm="1">
        <f t="array" ref="C3610">IF(A3610="","",INDEX(Prime_Sub,MATCH(A3610,Company_Name,0)))</f>
        <v/>
      </c>
      <c r="G3610" s="78" t="str" cm="1">
        <f t="array" ref="G3610">IF(F3610="","",INDEX(LCAT_ID,MATCH(F3610,LCAT_Name,0)))</f>
        <v/>
      </c>
      <c r="K3610" s="78" t="str">
        <f>IFERROR(_xlfn.XLOOKUP($J3610,MSA_Title_List,MSA_Title_List!$A$2:$A$643,"",0),"")</f>
        <v/>
      </c>
    </row>
    <row r="3611" spans="2:11">
      <c r="B3611" s="78" t="str" cm="1">
        <f t="array" ref="B3611">IF(A3611="","",INDEX(CAGE,MATCH(A3611,Company_Name,0)))</f>
        <v/>
      </c>
      <c r="C3611" s="80" t="str" cm="1">
        <f t="array" ref="C3611">IF(A3611="","",INDEX(Prime_Sub,MATCH(A3611,Company_Name,0)))</f>
        <v/>
      </c>
      <c r="G3611" s="78" t="str" cm="1">
        <f t="array" ref="G3611">IF(F3611="","",INDEX(LCAT_ID,MATCH(F3611,LCAT_Name,0)))</f>
        <v/>
      </c>
      <c r="K3611" s="78" t="str">
        <f>IFERROR(_xlfn.XLOOKUP($J3611,MSA_Title_List,MSA_Title_List!$A$2:$A$643,"",0),"")</f>
        <v/>
      </c>
    </row>
    <row r="3612" spans="2:11">
      <c r="B3612" s="78" t="str" cm="1">
        <f t="array" ref="B3612">IF(A3612="","",INDEX(CAGE,MATCH(A3612,Company_Name,0)))</f>
        <v/>
      </c>
      <c r="C3612" s="80" t="str" cm="1">
        <f t="array" ref="C3612">IF(A3612="","",INDEX(Prime_Sub,MATCH(A3612,Company_Name,0)))</f>
        <v/>
      </c>
      <c r="G3612" s="78" t="str" cm="1">
        <f t="array" ref="G3612">IF(F3612="","",INDEX(LCAT_ID,MATCH(F3612,LCAT_Name,0)))</f>
        <v/>
      </c>
      <c r="K3612" s="78" t="str">
        <f>IFERROR(_xlfn.XLOOKUP($J3612,MSA_Title_List,MSA_Title_List!$A$2:$A$643,"",0),"")</f>
        <v/>
      </c>
    </row>
    <row r="3613" spans="2:11">
      <c r="B3613" s="78" t="str" cm="1">
        <f t="array" ref="B3613">IF(A3613="","",INDEX(CAGE,MATCH(A3613,Company_Name,0)))</f>
        <v/>
      </c>
      <c r="C3613" s="80" t="str" cm="1">
        <f t="array" ref="C3613">IF(A3613="","",INDEX(Prime_Sub,MATCH(A3613,Company_Name,0)))</f>
        <v/>
      </c>
      <c r="G3613" s="78" t="str" cm="1">
        <f t="array" ref="G3613">IF(F3613="","",INDEX(LCAT_ID,MATCH(F3613,LCAT_Name,0)))</f>
        <v/>
      </c>
      <c r="K3613" s="78" t="str">
        <f>IFERROR(_xlfn.XLOOKUP($J3613,MSA_Title_List,MSA_Title_List!$A$2:$A$643,"",0),"")</f>
        <v/>
      </c>
    </row>
    <row r="3614" spans="2:11">
      <c r="B3614" s="78" t="str" cm="1">
        <f t="array" ref="B3614">IF(A3614="","",INDEX(CAGE,MATCH(A3614,Company_Name,0)))</f>
        <v/>
      </c>
      <c r="C3614" s="80" t="str" cm="1">
        <f t="array" ref="C3614">IF(A3614="","",INDEX(Prime_Sub,MATCH(A3614,Company_Name,0)))</f>
        <v/>
      </c>
      <c r="G3614" s="78" t="str" cm="1">
        <f t="array" ref="G3614">IF(F3614="","",INDEX(LCAT_ID,MATCH(F3614,LCAT_Name,0)))</f>
        <v/>
      </c>
      <c r="K3614" s="78" t="str">
        <f>IFERROR(_xlfn.XLOOKUP($J3614,MSA_Title_List,MSA_Title_List!$A$2:$A$643,"",0),"")</f>
        <v/>
      </c>
    </row>
    <row r="3615" spans="2:11">
      <c r="B3615" s="78" t="str" cm="1">
        <f t="array" ref="B3615">IF(A3615="","",INDEX(CAGE,MATCH(A3615,Company_Name,0)))</f>
        <v/>
      </c>
      <c r="C3615" s="80" t="str" cm="1">
        <f t="array" ref="C3615">IF(A3615="","",INDEX(Prime_Sub,MATCH(A3615,Company_Name,0)))</f>
        <v/>
      </c>
      <c r="G3615" s="78" t="str" cm="1">
        <f t="array" ref="G3615">IF(F3615="","",INDEX(LCAT_ID,MATCH(F3615,LCAT_Name,0)))</f>
        <v/>
      </c>
      <c r="K3615" s="78" t="str">
        <f>IFERROR(_xlfn.XLOOKUP($J3615,MSA_Title_List,MSA_Title_List!$A$2:$A$643,"",0),"")</f>
        <v/>
      </c>
    </row>
    <row r="3616" spans="2:11">
      <c r="B3616" s="78" t="str" cm="1">
        <f t="array" ref="B3616">IF(A3616="","",INDEX(CAGE,MATCH(A3616,Company_Name,0)))</f>
        <v/>
      </c>
      <c r="C3616" s="80" t="str" cm="1">
        <f t="array" ref="C3616">IF(A3616="","",INDEX(Prime_Sub,MATCH(A3616,Company_Name,0)))</f>
        <v/>
      </c>
      <c r="G3616" s="78" t="str" cm="1">
        <f t="array" ref="G3616">IF(F3616="","",INDEX(LCAT_ID,MATCH(F3616,LCAT_Name,0)))</f>
        <v/>
      </c>
      <c r="K3616" s="78" t="str">
        <f>IFERROR(_xlfn.XLOOKUP($J3616,MSA_Title_List,MSA_Title_List!$A$2:$A$643,"",0),"")</f>
        <v/>
      </c>
    </row>
    <row r="3617" spans="2:11">
      <c r="B3617" s="78" t="str" cm="1">
        <f t="array" ref="B3617">IF(A3617="","",INDEX(CAGE,MATCH(A3617,Company_Name,0)))</f>
        <v/>
      </c>
      <c r="C3617" s="80" t="str" cm="1">
        <f t="array" ref="C3617">IF(A3617="","",INDEX(Prime_Sub,MATCH(A3617,Company_Name,0)))</f>
        <v/>
      </c>
      <c r="G3617" s="78" t="str" cm="1">
        <f t="array" ref="G3617">IF(F3617="","",INDEX(LCAT_ID,MATCH(F3617,LCAT_Name,0)))</f>
        <v/>
      </c>
      <c r="K3617" s="78" t="str">
        <f>IFERROR(_xlfn.XLOOKUP($J3617,MSA_Title_List,MSA_Title_List!$A$2:$A$643,"",0),"")</f>
        <v/>
      </c>
    </row>
    <row r="3618" spans="2:11">
      <c r="B3618" s="78" t="str" cm="1">
        <f t="array" ref="B3618">IF(A3618="","",INDEX(CAGE,MATCH(A3618,Company_Name,0)))</f>
        <v/>
      </c>
      <c r="C3618" s="80" t="str" cm="1">
        <f t="array" ref="C3618">IF(A3618="","",INDEX(Prime_Sub,MATCH(A3618,Company_Name,0)))</f>
        <v/>
      </c>
      <c r="G3618" s="78" t="str" cm="1">
        <f t="array" ref="G3618">IF(F3618="","",INDEX(LCAT_ID,MATCH(F3618,LCAT_Name,0)))</f>
        <v/>
      </c>
      <c r="K3618" s="78" t="str">
        <f>IFERROR(_xlfn.XLOOKUP($J3618,MSA_Title_List,MSA_Title_List!$A$2:$A$643,"",0),"")</f>
        <v/>
      </c>
    </row>
    <row r="3619" spans="2:11">
      <c r="B3619" s="78" t="str" cm="1">
        <f t="array" ref="B3619">IF(A3619="","",INDEX(CAGE,MATCH(A3619,Company_Name,0)))</f>
        <v/>
      </c>
      <c r="C3619" s="80" t="str" cm="1">
        <f t="array" ref="C3619">IF(A3619="","",INDEX(Prime_Sub,MATCH(A3619,Company_Name,0)))</f>
        <v/>
      </c>
      <c r="G3619" s="78" t="str" cm="1">
        <f t="array" ref="G3619">IF(F3619="","",INDEX(LCAT_ID,MATCH(F3619,LCAT_Name,0)))</f>
        <v/>
      </c>
      <c r="K3619" s="78" t="str">
        <f>IFERROR(_xlfn.XLOOKUP($J3619,MSA_Title_List,MSA_Title_List!$A$2:$A$643,"",0),"")</f>
        <v/>
      </c>
    </row>
    <row r="3620" spans="2:11">
      <c r="B3620" s="78" t="str" cm="1">
        <f t="array" ref="B3620">IF(A3620="","",INDEX(CAGE,MATCH(A3620,Company_Name,0)))</f>
        <v/>
      </c>
      <c r="C3620" s="80" t="str" cm="1">
        <f t="array" ref="C3620">IF(A3620="","",INDEX(Prime_Sub,MATCH(A3620,Company_Name,0)))</f>
        <v/>
      </c>
      <c r="G3620" s="78" t="str" cm="1">
        <f t="array" ref="G3620">IF(F3620="","",INDEX(LCAT_ID,MATCH(F3620,LCAT_Name,0)))</f>
        <v/>
      </c>
      <c r="K3620" s="78" t="str">
        <f>IFERROR(_xlfn.XLOOKUP($J3620,MSA_Title_List,MSA_Title_List!$A$2:$A$643,"",0),"")</f>
        <v/>
      </c>
    </row>
    <row r="3621" spans="2:11">
      <c r="B3621" s="78" t="str" cm="1">
        <f t="array" ref="B3621">IF(A3621="","",INDEX(CAGE,MATCH(A3621,Company_Name,0)))</f>
        <v/>
      </c>
      <c r="C3621" s="80" t="str" cm="1">
        <f t="array" ref="C3621">IF(A3621="","",INDEX(Prime_Sub,MATCH(A3621,Company_Name,0)))</f>
        <v/>
      </c>
      <c r="G3621" s="78" t="str" cm="1">
        <f t="array" ref="G3621">IF(F3621="","",INDEX(LCAT_ID,MATCH(F3621,LCAT_Name,0)))</f>
        <v/>
      </c>
      <c r="K3621" s="78" t="str">
        <f>IFERROR(_xlfn.XLOOKUP($J3621,MSA_Title_List,MSA_Title_List!$A$2:$A$643,"",0),"")</f>
        <v/>
      </c>
    </row>
    <row r="3622" spans="2:11">
      <c r="B3622" s="78" t="str" cm="1">
        <f t="array" ref="B3622">IF(A3622="","",INDEX(CAGE,MATCH(A3622,Company_Name,0)))</f>
        <v/>
      </c>
      <c r="C3622" s="80" t="str" cm="1">
        <f t="array" ref="C3622">IF(A3622="","",INDEX(Prime_Sub,MATCH(A3622,Company_Name,0)))</f>
        <v/>
      </c>
      <c r="G3622" s="78" t="str" cm="1">
        <f t="array" ref="G3622">IF(F3622="","",INDEX(LCAT_ID,MATCH(F3622,LCAT_Name,0)))</f>
        <v/>
      </c>
      <c r="K3622" s="78" t="str">
        <f>IFERROR(_xlfn.XLOOKUP($J3622,MSA_Title_List,MSA_Title_List!$A$2:$A$643,"",0),"")</f>
        <v/>
      </c>
    </row>
    <row r="3623" spans="2:11">
      <c r="B3623" s="78" t="str" cm="1">
        <f t="array" ref="B3623">IF(A3623="","",INDEX(CAGE,MATCH(A3623,Company_Name,0)))</f>
        <v/>
      </c>
      <c r="C3623" s="80" t="str" cm="1">
        <f t="array" ref="C3623">IF(A3623="","",INDEX(Prime_Sub,MATCH(A3623,Company_Name,0)))</f>
        <v/>
      </c>
      <c r="G3623" s="78" t="str" cm="1">
        <f t="array" ref="G3623">IF(F3623="","",INDEX(LCAT_ID,MATCH(F3623,LCAT_Name,0)))</f>
        <v/>
      </c>
      <c r="K3623" s="78" t="str">
        <f>IFERROR(_xlfn.XLOOKUP($J3623,MSA_Title_List,MSA_Title_List!$A$2:$A$643,"",0),"")</f>
        <v/>
      </c>
    </row>
    <row r="3624" spans="2:11">
      <c r="B3624" s="78" t="str" cm="1">
        <f t="array" ref="B3624">IF(A3624="","",INDEX(CAGE,MATCH(A3624,Company_Name,0)))</f>
        <v/>
      </c>
      <c r="C3624" s="80" t="str" cm="1">
        <f t="array" ref="C3624">IF(A3624="","",INDEX(Prime_Sub,MATCH(A3624,Company_Name,0)))</f>
        <v/>
      </c>
      <c r="G3624" s="78" t="str" cm="1">
        <f t="array" ref="G3624">IF(F3624="","",INDEX(LCAT_ID,MATCH(F3624,LCAT_Name,0)))</f>
        <v/>
      </c>
      <c r="K3624" s="78" t="str">
        <f>IFERROR(_xlfn.XLOOKUP($J3624,MSA_Title_List,MSA_Title_List!$A$2:$A$643,"",0),"")</f>
        <v/>
      </c>
    </row>
    <row r="3625" spans="2:11">
      <c r="B3625" s="78" t="str" cm="1">
        <f t="array" ref="B3625">IF(A3625="","",INDEX(CAGE,MATCH(A3625,Company_Name,0)))</f>
        <v/>
      </c>
      <c r="C3625" s="80" t="str" cm="1">
        <f t="array" ref="C3625">IF(A3625="","",INDEX(Prime_Sub,MATCH(A3625,Company_Name,0)))</f>
        <v/>
      </c>
      <c r="G3625" s="78" t="str" cm="1">
        <f t="array" ref="G3625">IF(F3625="","",INDEX(LCAT_ID,MATCH(F3625,LCAT_Name,0)))</f>
        <v/>
      </c>
      <c r="K3625" s="78" t="str">
        <f>IFERROR(_xlfn.XLOOKUP($J3625,MSA_Title_List,MSA_Title_List!$A$2:$A$643,"",0),"")</f>
        <v/>
      </c>
    </row>
    <row r="3626" spans="2:11">
      <c r="B3626" s="78" t="str" cm="1">
        <f t="array" ref="B3626">IF(A3626="","",INDEX(CAGE,MATCH(A3626,Company_Name,0)))</f>
        <v/>
      </c>
      <c r="C3626" s="80" t="str" cm="1">
        <f t="array" ref="C3626">IF(A3626="","",INDEX(Prime_Sub,MATCH(A3626,Company_Name,0)))</f>
        <v/>
      </c>
      <c r="G3626" s="78" t="str" cm="1">
        <f t="array" ref="G3626">IF(F3626="","",INDEX(LCAT_ID,MATCH(F3626,LCAT_Name,0)))</f>
        <v/>
      </c>
      <c r="K3626" s="78" t="str">
        <f>IFERROR(_xlfn.XLOOKUP($J3626,MSA_Title_List,MSA_Title_List!$A$2:$A$643,"",0),"")</f>
        <v/>
      </c>
    </row>
    <row r="3627" spans="2:11">
      <c r="B3627" s="78" t="str" cm="1">
        <f t="array" ref="B3627">IF(A3627="","",INDEX(CAGE,MATCH(A3627,Company_Name,0)))</f>
        <v/>
      </c>
      <c r="C3627" s="80" t="str" cm="1">
        <f t="array" ref="C3627">IF(A3627="","",INDEX(Prime_Sub,MATCH(A3627,Company_Name,0)))</f>
        <v/>
      </c>
      <c r="G3627" s="78" t="str" cm="1">
        <f t="array" ref="G3627">IF(F3627="","",INDEX(LCAT_ID,MATCH(F3627,LCAT_Name,0)))</f>
        <v/>
      </c>
      <c r="K3627" s="78" t="str">
        <f>IFERROR(_xlfn.XLOOKUP($J3627,MSA_Title_List,MSA_Title_List!$A$2:$A$643,"",0),"")</f>
        <v/>
      </c>
    </row>
    <row r="3628" spans="2:11">
      <c r="B3628" s="78" t="str" cm="1">
        <f t="array" ref="B3628">IF(A3628="","",INDEX(CAGE,MATCH(A3628,Company_Name,0)))</f>
        <v/>
      </c>
      <c r="C3628" s="80" t="str" cm="1">
        <f t="array" ref="C3628">IF(A3628="","",INDEX(Prime_Sub,MATCH(A3628,Company_Name,0)))</f>
        <v/>
      </c>
      <c r="G3628" s="78" t="str" cm="1">
        <f t="array" ref="G3628">IF(F3628="","",INDEX(LCAT_ID,MATCH(F3628,LCAT_Name,0)))</f>
        <v/>
      </c>
      <c r="K3628" s="78" t="str">
        <f>IFERROR(_xlfn.XLOOKUP($J3628,MSA_Title_List,MSA_Title_List!$A$2:$A$643,"",0),"")</f>
        <v/>
      </c>
    </row>
    <row r="3629" spans="2:11">
      <c r="B3629" s="78" t="str" cm="1">
        <f t="array" ref="B3629">IF(A3629="","",INDEX(CAGE,MATCH(A3629,Company_Name,0)))</f>
        <v/>
      </c>
      <c r="C3629" s="80" t="str" cm="1">
        <f t="array" ref="C3629">IF(A3629="","",INDEX(Prime_Sub,MATCH(A3629,Company_Name,0)))</f>
        <v/>
      </c>
      <c r="G3629" s="78" t="str" cm="1">
        <f t="array" ref="G3629">IF(F3629="","",INDEX(LCAT_ID,MATCH(F3629,LCAT_Name,0)))</f>
        <v/>
      </c>
      <c r="K3629" s="78" t="str">
        <f>IFERROR(_xlfn.XLOOKUP($J3629,MSA_Title_List,MSA_Title_List!$A$2:$A$643,"",0),"")</f>
        <v/>
      </c>
    </row>
    <row r="3630" spans="2:11">
      <c r="B3630" s="78" t="str" cm="1">
        <f t="array" ref="B3630">IF(A3630="","",INDEX(CAGE,MATCH(A3630,Company_Name,0)))</f>
        <v/>
      </c>
      <c r="C3630" s="80" t="str" cm="1">
        <f t="array" ref="C3630">IF(A3630="","",INDEX(Prime_Sub,MATCH(A3630,Company_Name,0)))</f>
        <v/>
      </c>
      <c r="G3630" s="78" t="str" cm="1">
        <f t="array" ref="G3630">IF(F3630="","",INDEX(LCAT_ID,MATCH(F3630,LCAT_Name,0)))</f>
        <v/>
      </c>
      <c r="K3630" s="78" t="str">
        <f>IFERROR(_xlfn.XLOOKUP($J3630,MSA_Title_List,MSA_Title_List!$A$2:$A$643,"",0),"")</f>
        <v/>
      </c>
    </row>
    <row r="3631" spans="2:11">
      <c r="B3631" s="78" t="str" cm="1">
        <f t="array" ref="B3631">IF(A3631="","",INDEX(CAGE,MATCH(A3631,Company_Name,0)))</f>
        <v/>
      </c>
      <c r="C3631" s="80" t="str" cm="1">
        <f t="array" ref="C3631">IF(A3631="","",INDEX(Prime_Sub,MATCH(A3631,Company_Name,0)))</f>
        <v/>
      </c>
      <c r="G3631" s="78" t="str" cm="1">
        <f t="array" ref="G3631">IF(F3631="","",INDEX(LCAT_ID,MATCH(F3631,LCAT_Name,0)))</f>
        <v/>
      </c>
      <c r="K3631" s="78" t="str">
        <f>IFERROR(_xlfn.XLOOKUP($J3631,MSA_Title_List,MSA_Title_List!$A$2:$A$643,"",0),"")</f>
        <v/>
      </c>
    </row>
    <row r="3632" spans="2:11">
      <c r="B3632" s="78" t="str" cm="1">
        <f t="array" ref="B3632">IF(A3632="","",INDEX(CAGE,MATCH(A3632,Company_Name,0)))</f>
        <v/>
      </c>
      <c r="C3632" s="80" t="str" cm="1">
        <f t="array" ref="C3632">IF(A3632="","",INDEX(Prime_Sub,MATCH(A3632,Company_Name,0)))</f>
        <v/>
      </c>
      <c r="G3632" s="78" t="str" cm="1">
        <f t="array" ref="G3632">IF(F3632="","",INDEX(LCAT_ID,MATCH(F3632,LCAT_Name,0)))</f>
        <v/>
      </c>
      <c r="K3632" s="78" t="str">
        <f>IFERROR(_xlfn.XLOOKUP($J3632,MSA_Title_List,MSA_Title_List!$A$2:$A$643,"",0),"")</f>
        <v/>
      </c>
    </row>
    <row r="3633" spans="2:11">
      <c r="B3633" s="78" t="str" cm="1">
        <f t="array" ref="B3633">IF(A3633="","",INDEX(CAGE,MATCH(A3633,Company_Name,0)))</f>
        <v/>
      </c>
      <c r="C3633" s="80" t="str" cm="1">
        <f t="array" ref="C3633">IF(A3633="","",INDEX(Prime_Sub,MATCH(A3633,Company_Name,0)))</f>
        <v/>
      </c>
      <c r="G3633" s="78" t="str" cm="1">
        <f t="array" ref="G3633">IF(F3633="","",INDEX(LCAT_ID,MATCH(F3633,LCAT_Name,0)))</f>
        <v/>
      </c>
      <c r="K3633" s="78" t="str">
        <f>IFERROR(_xlfn.XLOOKUP($J3633,MSA_Title_List,MSA_Title_List!$A$2:$A$643,"",0),"")</f>
        <v/>
      </c>
    </row>
    <row r="3634" spans="2:11">
      <c r="B3634" s="78" t="str" cm="1">
        <f t="array" ref="B3634">IF(A3634="","",INDEX(CAGE,MATCH(A3634,Company_Name,0)))</f>
        <v/>
      </c>
      <c r="C3634" s="80" t="str" cm="1">
        <f t="array" ref="C3634">IF(A3634="","",INDEX(Prime_Sub,MATCH(A3634,Company_Name,0)))</f>
        <v/>
      </c>
      <c r="G3634" s="78" t="str" cm="1">
        <f t="array" ref="G3634">IF(F3634="","",INDEX(LCAT_ID,MATCH(F3634,LCAT_Name,0)))</f>
        <v/>
      </c>
      <c r="K3634" s="78" t="str">
        <f>IFERROR(_xlfn.XLOOKUP($J3634,MSA_Title_List,MSA_Title_List!$A$2:$A$643,"",0),"")</f>
        <v/>
      </c>
    </row>
    <row r="3635" spans="2:11">
      <c r="B3635" s="78" t="str" cm="1">
        <f t="array" ref="B3635">IF(A3635="","",INDEX(CAGE,MATCH(A3635,Company_Name,0)))</f>
        <v/>
      </c>
      <c r="C3635" s="80" t="str" cm="1">
        <f t="array" ref="C3635">IF(A3635="","",INDEX(Prime_Sub,MATCH(A3635,Company_Name,0)))</f>
        <v/>
      </c>
      <c r="G3635" s="78" t="str" cm="1">
        <f t="array" ref="G3635">IF(F3635="","",INDEX(LCAT_ID,MATCH(F3635,LCAT_Name,0)))</f>
        <v/>
      </c>
      <c r="K3635" s="78" t="str">
        <f>IFERROR(_xlfn.XLOOKUP($J3635,MSA_Title_List,MSA_Title_List!$A$2:$A$643,"",0),"")</f>
        <v/>
      </c>
    </row>
    <row r="3636" spans="2:11">
      <c r="B3636" s="78" t="str" cm="1">
        <f t="array" ref="B3636">IF(A3636="","",INDEX(CAGE,MATCH(A3636,Company_Name,0)))</f>
        <v/>
      </c>
      <c r="C3636" s="80" t="str" cm="1">
        <f t="array" ref="C3636">IF(A3636="","",INDEX(Prime_Sub,MATCH(A3636,Company_Name,0)))</f>
        <v/>
      </c>
      <c r="G3636" s="78" t="str" cm="1">
        <f t="array" ref="G3636">IF(F3636="","",INDEX(LCAT_ID,MATCH(F3636,LCAT_Name,0)))</f>
        <v/>
      </c>
      <c r="K3636" s="78" t="str">
        <f>IFERROR(_xlfn.XLOOKUP($J3636,MSA_Title_List,MSA_Title_List!$A$2:$A$643,"",0),"")</f>
        <v/>
      </c>
    </row>
    <row r="3637" spans="2:11">
      <c r="B3637" s="78" t="str" cm="1">
        <f t="array" ref="B3637">IF(A3637="","",INDEX(CAGE,MATCH(A3637,Company_Name,0)))</f>
        <v/>
      </c>
      <c r="C3637" s="80" t="str" cm="1">
        <f t="array" ref="C3637">IF(A3637="","",INDEX(Prime_Sub,MATCH(A3637,Company_Name,0)))</f>
        <v/>
      </c>
      <c r="G3637" s="78" t="str" cm="1">
        <f t="array" ref="G3637">IF(F3637="","",INDEX(LCAT_ID,MATCH(F3637,LCAT_Name,0)))</f>
        <v/>
      </c>
      <c r="K3637" s="78" t="str">
        <f>IFERROR(_xlfn.XLOOKUP($J3637,MSA_Title_List,MSA_Title_List!$A$2:$A$643,"",0),"")</f>
        <v/>
      </c>
    </row>
    <row r="3638" spans="2:11">
      <c r="B3638" s="78" t="str" cm="1">
        <f t="array" ref="B3638">IF(A3638="","",INDEX(CAGE,MATCH(A3638,Company_Name,0)))</f>
        <v/>
      </c>
      <c r="C3638" s="80" t="str" cm="1">
        <f t="array" ref="C3638">IF(A3638="","",INDEX(Prime_Sub,MATCH(A3638,Company_Name,0)))</f>
        <v/>
      </c>
      <c r="G3638" s="78" t="str" cm="1">
        <f t="array" ref="G3638">IF(F3638="","",INDEX(LCAT_ID,MATCH(F3638,LCAT_Name,0)))</f>
        <v/>
      </c>
      <c r="K3638" s="78" t="str">
        <f>IFERROR(_xlfn.XLOOKUP($J3638,MSA_Title_List,MSA_Title_List!$A$2:$A$643,"",0),"")</f>
        <v/>
      </c>
    </row>
    <row r="3639" spans="2:11">
      <c r="B3639" s="78" t="str" cm="1">
        <f t="array" ref="B3639">IF(A3639="","",INDEX(CAGE,MATCH(A3639,Company_Name,0)))</f>
        <v/>
      </c>
      <c r="C3639" s="80" t="str" cm="1">
        <f t="array" ref="C3639">IF(A3639="","",INDEX(Prime_Sub,MATCH(A3639,Company_Name,0)))</f>
        <v/>
      </c>
      <c r="G3639" s="78" t="str" cm="1">
        <f t="array" ref="G3639">IF(F3639="","",INDEX(LCAT_ID,MATCH(F3639,LCAT_Name,0)))</f>
        <v/>
      </c>
      <c r="K3639" s="78" t="str">
        <f>IFERROR(_xlfn.XLOOKUP($J3639,MSA_Title_List,MSA_Title_List!$A$2:$A$643,"",0),"")</f>
        <v/>
      </c>
    </row>
    <row r="3640" spans="2:11">
      <c r="B3640" s="78" t="str" cm="1">
        <f t="array" ref="B3640">IF(A3640="","",INDEX(CAGE,MATCH(A3640,Company_Name,0)))</f>
        <v/>
      </c>
      <c r="C3640" s="80" t="str" cm="1">
        <f t="array" ref="C3640">IF(A3640="","",INDEX(Prime_Sub,MATCH(A3640,Company_Name,0)))</f>
        <v/>
      </c>
      <c r="G3640" s="78" t="str" cm="1">
        <f t="array" ref="G3640">IF(F3640="","",INDEX(LCAT_ID,MATCH(F3640,LCAT_Name,0)))</f>
        <v/>
      </c>
      <c r="K3640" s="78" t="str">
        <f>IFERROR(_xlfn.XLOOKUP($J3640,MSA_Title_List,MSA_Title_List!$A$2:$A$643,"",0),"")</f>
        <v/>
      </c>
    </row>
    <row r="3641" spans="2:11">
      <c r="B3641" s="78" t="str" cm="1">
        <f t="array" ref="B3641">IF(A3641="","",INDEX(CAGE,MATCH(A3641,Company_Name,0)))</f>
        <v/>
      </c>
      <c r="C3641" s="80" t="str" cm="1">
        <f t="array" ref="C3641">IF(A3641="","",INDEX(Prime_Sub,MATCH(A3641,Company_Name,0)))</f>
        <v/>
      </c>
      <c r="G3641" s="78" t="str" cm="1">
        <f t="array" ref="G3641">IF(F3641="","",INDEX(LCAT_ID,MATCH(F3641,LCAT_Name,0)))</f>
        <v/>
      </c>
      <c r="K3641" s="78" t="str">
        <f>IFERROR(_xlfn.XLOOKUP($J3641,MSA_Title_List,MSA_Title_List!$A$2:$A$643,"",0),"")</f>
        <v/>
      </c>
    </row>
    <row r="3642" spans="2:11">
      <c r="B3642" s="78" t="str" cm="1">
        <f t="array" ref="B3642">IF(A3642="","",INDEX(CAGE,MATCH(A3642,Company_Name,0)))</f>
        <v/>
      </c>
      <c r="C3642" s="80" t="str" cm="1">
        <f t="array" ref="C3642">IF(A3642="","",INDEX(Prime_Sub,MATCH(A3642,Company_Name,0)))</f>
        <v/>
      </c>
      <c r="G3642" s="78" t="str" cm="1">
        <f t="array" ref="G3642">IF(F3642="","",INDEX(LCAT_ID,MATCH(F3642,LCAT_Name,0)))</f>
        <v/>
      </c>
      <c r="K3642" s="78" t="str">
        <f>IFERROR(_xlfn.XLOOKUP($J3642,MSA_Title_List,MSA_Title_List!$A$2:$A$643,"",0),"")</f>
        <v/>
      </c>
    </row>
    <row r="3643" spans="2:11">
      <c r="B3643" s="78" t="str" cm="1">
        <f t="array" ref="B3643">IF(A3643="","",INDEX(CAGE,MATCH(A3643,Company_Name,0)))</f>
        <v/>
      </c>
      <c r="C3643" s="80" t="str" cm="1">
        <f t="array" ref="C3643">IF(A3643="","",INDEX(Prime_Sub,MATCH(A3643,Company_Name,0)))</f>
        <v/>
      </c>
      <c r="G3643" s="78" t="str" cm="1">
        <f t="array" ref="G3643">IF(F3643="","",INDEX(LCAT_ID,MATCH(F3643,LCAT_Name,0)))</f>
        <v/>
      </c>
      <c r="K3643" s="78" t="str">
        <f>IFERROR(_xlfn.XLOOKUP($J3643,MSA_Title_List,MSA_Title_List!$A$2:$A$643,"",0),"")</f>
        <v/>
      </c>
    </row>
    <row r="3644" spans="2:11">
      <c r="B3644" s="78" t="str" cm="1">
        <f t="array" ref="B3644">IF(A3644="","",INDEX(CAGE,MATCH(A3644,Company_Name,0)))</f>
        <v/>
      </c>
      <c r="C3644" s="80" t="str" cm="1">
        <f t="array" ref="C3644">IF(A3644="","",INDEX(Prime_Sub,MATCH(A3644,Company_Name,0)))</f>
        <v/>
      </c>
      <c r="G3644" s="78" t="str" cm="1">
        <f t="array" ref="G3644">IF(F3644="","",INDEX(LCAT_ID,MATCH(F3644,LCAT_Name,0)))</f>
        <v/>
      </c>
      <c r="K3644" s="78" t="str">
        <f>IFERROR(_xlfn.XLOOKUP($J3644,MSA_Title_List,MSA_Title_List!$A$2:$A$643,"",0),"")</f>
        <v/>
      </c>
    </row>
    <row r="3645" spans="2:11">
      <c r="B3645" s="78" t="str" cm="1">
        <f t="array" ref="B3645">IF(A3645="","",INDEX(CAGE,MATCH(A3645,Company_Name,0)))</f>
        <v/>
      </c>
      <c r="C3645" s="80" t="str" cm="1">
        <f t="array" ref="C3645">IF(A3645="","",INDEX(Prime_Sub,MATCH(A3645,Company_Name,0)))</f>
        <v/>
      </c>
      <c r="G3645" s="78" t="str" cm="1">
        <f t="array" ref="G3645">IF(F3645="","",INDEX(LCAT_ID,MATCH(F3645,LCAT_Name,0)))</f>
        <v/>
      </c>
      <c r="K3645" s="78" t="str">
        <f>IFERROR(_xlfn.XLOOKUP($J3645,MSA_Title_List,MSA_Title_List!$A$2:$A$643,"",0),"")</f>
        <v/>
      </c>
    </row>
    <row r="3646" spans="2:11">
      <c r="B3646" s="78" t="str" cm="1">
        <f t="array" ref="B3646">IF(A3646="","",INDEX(CAGE,MATCH(A3646,Company_Name,0)))</f>
        <v/>
      </c>
      <c r="C3646" s="80" t="str" cm="1">
        <f t="array" ref="C3646">IF(A3646="","",INDEX(Prime_Sub,MATCH(A3646,Company_Name,0)))</f>
        <v/>
      </c>
      <c r="G3646" s="78" t="str" cm="1">
        <f t="array" ref="G3646">IF(F3646="","",INDEX(LCAT_ID,MATCH(F3646,LCAT_Name,0)))</f>
        <v/>
      </c>
      <c r="K3646" s="78" t="str">
        <f>IFERROR(_xlfn.XLOOKUP($J3646,MSA_Title_List,MSA_Title_List!$A$2:$A$643,"",0),"")</f>
        <v/>
      </c>
    </row>
    <row r="3647" spans="2:11">
      <c r="B3647" s="78" t="str" cm="1">
        <f t="array" ref="B3647">IF(A3647="","",INDEX(CAGE,MATCH(A3647,Company_Name,0)))</f>
        <v/>
      </c>
      <c r="C3647" s="80" t="str" cm="1">
        <f t="array" ref="C3647">IF(A3647="","",INDEX(Prime_Sub,MATCH(A3647,Company_Name,0)))</f>
        <v/>
      </c>
      <c r="G3647" s="78" t="str" cm="1">
        <f t="array" ref="G3647">IF(F3647="","",INDEX(LCAT_ID,MATCH(F3647,LCAT_Name,0)))</f>
        <v/>
      </c>
      <c r="K3647" s="78" t="str">
        <f>IFERROR(_xlfn.XLOOKUP($J3647,MSA_Title_List,MSA_Title_List!$A$2:$A$643,"",0),"")</f>
        <v/>
      </c>
    </row>
    <row r="3648" spans="2:11">
      <c r="B3648" s="78" t="str" cm="1">
        <f t="array" ref="B3648">IF(A3648="","",INDEX(CAGE,MATCH(A3648,Company_Name,0)))</f>
        <v/>
      </c>
      <c r="C3648" s="80" t="str" cm="1">
        <f t="array" ref="C3648">IF(A3648="","",INDEX(Prime_Sub,MATCH(A3648,Company_Name,0)))</f>
        <v/>
      </c>
      <c r="G3648" s="78" t="str" cm="1">
        <f t="array" ref="G3648">IF(F3648="","",INDEX(LCAT_ID,MATCH(F3648,LCAT_Name,0)))</f>
        <v/>
      </c>
      <c r="K3648" s="78" t="str">
        <f>IFERROR(_xlfn.XLOOKUP($J3648,MSA_Title_List,MSA_Title_List!$A$2:$A$643,"",0),"")</f>
        <v/>
      </c>
    </row>
    <row r="3649" spans="2:11">
      <c r="B3649" s="78" t="str" cm="1">
        <f t="array" ref="B3649">IF(A3649="","",INDEX(CAGE,MATCH(A3649,Company_Name,0)))</f>
        <v/>
      </c>
      <c r="C3649" s="80" t="str" cm="1">
        <f t="array" ref="C3649">IF(A3649="","",INDEX(Prime_Sub,MATCH(A3649,Company_Name,0)))</f>
        <v/>
      </c>
      <c r="G3649" s="78" t="str" cm="1">
        <f t="array" ref="G3649">IF(F3649="","",INDEX(LCAT_ID,MATCH(F3649,LCAT_Name,0)))</f>
        <v/>
      </c>
      <c r="K3649" s="78" t="str">
        <f>IFERROR(_xlfn.XLOOKUP($J3649,MSA_Title_List,MSA_Title_List!$A$2:$A$643,"",0),"")</f>
        <v/>
      </c>
    </row>
    <row r="3650" spans="2:11">
      <c r="B3650" s="78" t="str" cm="1">
        <f t="array" ref="B3650">IF(A3650="","",INDEX(CAGE,MATCH(A3650,Company_Name,0)))</f>
        <v/>
      </c>
      <c r="C3650" s="80" t="str" cm="1">
        <f t="array" ref="C3650">IF(A3650="","",INDEX(Prime_Sub,MATCH(A3650,Company_Name,0)))</f>
        <v/>
      </c>
      <c r="G3650" s="78" t="str" cm="1">
        <f t="array" ref="G3650">IF(F3650="","",INDEX(LCAT_ID,MATCH(F3650,LCAT_Name,0)))</f>
        <v/>
      </c>
      <c r="K3650" s="78" t="str">
        <f>IFERROR(_xlfn.XLOOKUP($J3650,MSA_Title_List,MSA_Title_List!$A$2:$A$643,"",0),"")</f>
        <v/>
      </c>
    </row>
    <row r="3651" spans="2:11">
      <c r="B3651" s="78" t="str" cm="1">
        <f t="array" ref="B3651">IF(A3651="","",INDEX(CAGE,MATCH(A3651,Company_Name,0)))</f>
        <v/>
      </c>
      <c r="C3651" s="80" t="str" cm="1">
        <f t="array" ref="C3651">IF(A3651="","",INDEX(Prime_Sub,MATCH(A3651,Company_Name,0)))</f>
        <v/>
      </c>
      <c r="G3651" s="78" t="str" cm="1">
        <f t="array" ref="G3651">IF(F3651="","",INDEX(LCAT_ID,MATCH(F3651,LCAT_Name,0)))</f>
        <v/>
      </c>
      <c r="K3651" s="78" t="str">
        <f>IFERROR(_xlfn.XLOOKUP($J3651,MSA_Title_List,MSA_Title_List!$A$2:$A$643,"",0),"")</f>
        <v/>
      </c>
    </row>
    <row r="3652" spans="2:11">
      <c r="B3652" s="78" t="str" cm="1">
        <f t="array" ref="B3652">IF(A3652="","",INDEX(CAGE,MATCH(A3652,Company_Name,0)))</f>
        <v/>
      </c>
      <c r="C3652" s="80" t="str" cm="1">
        <f t="array" ref="C3652">IF(A3652="","",INDEX(Prime_Sub,MATCH(A3652,Company_Name,0)))</f>
        <v/>
      </c>
      <c r="G3652" s="78" t="str" cm="1">
        <f t="array" ref="G3652">IF(F3652="","",INDEX(LCAT_ID,MATCH(F3652,LCAT_Name,0)))</f>
        <v/>
      </c>
      <c r="K3652" s="78" t="str">
        <f>IFERROR(_xlfn.XLOOKUP($J3652,MSA_Title_List,MSA_Title_List!$A$2:$A$643,"",0),"")</f>
        <v/>
      </c>
    </row>
    <row r="3653" spans="2:11">
      <c r="B3653" s="78" t="str" cm="1">
        <f t="array" ref="B3653">IF(A3653="","",INDEX(CAGE,MATCH(A3653,Company_Name,0)))</f>
        <v/>
      </c>
      <c r="C3653" s="80" t="str" cm="1">
        <f t="array" ref="C3653">IF(A3653="","",INDEX(Prime_Sub,MATCH(A3653,Company_Name,0)))</f>
        <v/>
      </c>
      <c r="G3653" s="78" t="str" cm="1">
        <f t="array" ref="G3653">IF(F3653="","",INDEX(LCAT_ID,MATCH(F3653,LCAT_Name,0)))</f>
        <v/>
      </c>
      <c r="K3653" s="78" t="str">
        <f>IFERROR(_xlfn.XLOOKUP($J3653,MSA_Title_List,MSA_Title_List!$A$2:$A$643,"",0),"")</f>
        <v/>
      </c>
    </row>
    <row r="3654" spans="2:11">
      <c r="B3654" s="78" t="str" cm="1">
        <f t="array" ref="B3654">IF(A3654="","",INDEX(CAGE,MATCH(A3654,Company_Name,0)))</f>
        <v/>
      </c>
      <c r="C3654" s="80" t="str" cm="1">
        <f t="array" ref="C3654">IF(A3654="","",INDEX(Prime_Sub,MATCH(A3654,Company_Name,0)))</f>
        <v/>
      </c>
      <c r="G3654" s="78" t="str" cm="1">
        <f t="array" ref="G3654">IF(F3654="","",INDEX(LCAT_ID,MATCH(F3654,LCAT_Name,0)))</f>
        <v/>
      </c>
      <c r="K3654" s="78" t="str">
        <f>IFERROR(_xlfn.XLOOKUP($J3654,MSA_Title_List,MSA_Title_List!$A$2:$A$643,"",0),"")</f>
        <v/>
      </c>
    </row>
    <row r="3655" spans="2:11">
      <c r="B3655" s="78" t="str" cm="1">
        <f t="array" ref="B3655">IF(A3655="","",INDEX(CAGE,MATCH(A3655,Company_Name,0)))</f>
        <v/>
      </c>
      <c r="C3655" s="80" t="str" cm="1">
        <f t="array" ref="C3655">IF(A3655="","",INDEX(Prime_Sub,MATCH(A3655,Company_Name,0)))</f>
        <v/>
      </c>
      <c r="G3655" s="78" t="str" cm="1">
        <f t="array" ref="G3655">IF(F3655="","",INDEX(LCAT_ID,MATCH(F3655,LCAT_Name,0)))</f>
        <v/>
      </c>
      <c r="K3655" s="78" t="str">
        <f>IFERROR(_xlfn.XLOOKUP($J3655,MSA_Title_List,MSA_Title_List!$A$2:$A$643,"",0),"")</f>
        <v/>
      </c>
    </row>
    <row r="3656" spans="2:11">
      <c r="B3656" s="78" t="str" cm="1">
        <f t="array" ref="B3656">IF(A3656="","",INDEX(CAGE,MATCH(A3656,Company_Name,0)))</f>
        <v/>
      </c>
      <c r="C3656" s="80" t="str" cm="1">
        <f t="array" ref="C3656">IF(A3656="","",INDEX(Prime_Sub,MATCH(A3656,Company_Name,0)))</f>
        <v/>
      </c>
      <c r="G3656" s="78" t="str" cm="1">
        <f t="array" ref="G3656">IF(F3656="","",INDEX(LCAT_ID,MATCH(F3656,LCAT_Name,0)))</f>
        <v/>
      </c>
      <c r="K3656" s="78" t="str">
        <f>IFERROR(_xlfn.XLOOKUP($J3656,MSA_Title_List,MSA_Title_List!$A$2:$A$643,"",0),"")</f>
        <v/>
      </c>
    </row>
    <row r="3657" spans="2:11">
      <c r="B3657" s="78" t="str" cm="1">
        <f t="array" ref="B3657">IF(A3657="","",INDEX(CAGE,MATCH(A3657,Company_Name,0)))</f>
        <v/>
      </c>
      <c r="C3657" s="80" t="str" cm="1">
        <f t="array" ref="C3657">IF(A3657="","",INDEX(Prime_Sub,MATCH(A3657,Company_Name,0)))</f>
        <v/>
      </c>
      <c r="G3657" s="78" t="str" cm="1">
        <f t="array" ref="G3657">IF(F3657="","",INDEX(LCAT_ID,MATCH(F3657,LCAT_Name,0)))</f>
        <v/>
      </c>
      <c r="K3657" s="78" t="str">
        <f>IFERROR(_xlfn.XLOOKUP($J3657,MSA_Title_List,MSA_Title_List!$A$2:$A$643,"",0),"")</f>
        <v/>
      </c>
    </row>
    <row r="3658" spans="2:11">
      <c r="B3658" s="78" t="str" cm="1">
        <f t="array" ref="B3658">IF(A3658="","",INDEX(CAGE,MATCH(A3658,Company_Name,0)))</f>
        <v/>
      </c>
      <c r="C3658" s="80" t="str" cm="1">
        <f t="array" ref="C3658">IF(A3658="","",INDEX(Prime_Sub,MATCH(A3658,Company_Name,0)))</f>
        <v/>
      </c>
      <c r="G3658" s="78" t="str" cm="1">
        <f t="array" ref="G3658">IF(F3658="","",INDEX(LCAT_ID,MATCH(F3658,LCAT_Name,0)))</f>
        <v/>
      </c>
      <c r="K3658" s="78" t="str">
        <f>IFERROR(_xlfn.XLOOKUP($J3658,MSA_Title_List,MSA_Title_List!$A$2:$A$643,"",0),"")</f>
        <v/>
      </c>
    </row>
    <row r="3659" spans="2:11">
      <c r="B3659" s="78" t="str" cm="1">
        <f t="array" ref="B3659">IF(A3659="","",INDEX(CAGE,MATCH(A3659,Company_Name,0)))</f>
        <v/>
      </c>
      <c r="C3659" s="80" t="str" cm="1">
        <f t="array" ref="C3659">IF(A3659="","",INDEX(Prime_Sub,MATCH(A3659,Company_Name,0)))</f>
        <v/>
      </c>
      <c r="G3659" s="78" t="str" cm="1">
        <f t="array" ref="G3659">IF(F3659="","",INDEX(LCAT_ID,MATCH(F3659,LCAT_Name,0)))</f>
        <v/>
      </c>
      <c r="K3659" s="78" t="str">
        <f>IFERROR(_xlfn.XLOOKUP($J3659,MSA_Title_List,MSA_Title_List!$A$2:$A$643,"",0),"")</f>
        <v/>
      </c>
    </row>
    <row r="3660" spans="2:11">
      <c r="B3660" s="78" t="str" cm="1">
        <f t="array" ref="B3660">IF(A3660="","",INDEX(CAGE,MATCH(A3660,Company_Name,0)))</f>
        <v/>
      </c>
      <c r="C3660" s="80" t="str" cm="1">
        <f t="array" ref="C3660">IF(A3660="","",INDEX(Prime_Sub,MATCH(A3660,Company_Name,0)))</f>
        <v/>
      </c>
      <c r="G3660" s="78" t="str" cm="1">
        <f t="array" ref="G3660">IF(F3660="","",INDEX(LCAT_ID,MATCH(F3660,LCAT_Name,0)))</f>
        <v/>
      </c>
      <c r="K3660" s="78" t="str">
        <f>IFERROR(_xlfn.XLOOKUP($J3660,MSA_Title_List,MSA_Title_List!$A$2:$A$643,"",0),"")</f>
        <v/>
      </c>
    </row>
    <row r="3661" spans="2:11">
      <c r="B3661" s="78" t="str" cm="1">
        <f t="array" ref="B3661">IF(A3661="","",INDEX(CAGE,MATCH(A3661,Company_Name,0)))</f>
        <v/>
      </c>
      <c r="C3661" s="80" t="str" cm="1">
        <f t="array" ref="C3661">IF(A3661="","",INDEX(Prime_Sub,MATCH(A3661,Company_Name,0)))</f>
        <v/>
      </c>
      <c r="G3661" s="78" t="str" cm="1">
        <f t="array" ref="G3661">IF(F3661="","",INDEX(LCAT_ID,MATCH(F3661,LCAT_Name,0)))</f>
        <v/>
      </c>
      <c r="K3661" s="78" t="str">
        <f>IFERROR(_xlfn.XLOOKUP($J3661,MSA_Title_List,MSA_Title_List!$A$2:$A$643,"",0),"")</f>
        <v/>
      </c>
    </row>
    <row r="3662" spans="2:11">
      <c r="B3662" s="78" t="str" cm="1">
        <f t="array" ref="B3662">IF(A3662="","",INDEX(CAGE,MATCH(A3662,Company_Name,0)))</f>
        <v/>
      </c>
      <c r="C3662" s="80" t="str" cm="1">
        <f t="array" ref="C3662">IF(A3662="","",INDEX(Prime_Sub,MATCH(A3662,Company_Name,0)))</f>
        <v/>
      </c>
      <c r="G3662" s="78" t="str" cm="1">
        <f t="array" ref="G3662">IF(F3662="","",INDEX(LCAT_ID,MATCH(F3662,LCAT_Name,0)))</f>
        <v/>
      </c>
      <c r="K3662" s="78" t="str">
        <f>IFERROR(_xlfn.XLOOKUP($J3662,MSA_Title_List,MSA_Title_List!$A$2:$A$643,"",0),"")</f>
        <v/>
      </c>
    </row>
    <row r="3663" spans="2:11">
      <c r="B3663" s="78" t="str" cm="1">
        <f t="array" ref="B3663">IF(A3663="","",INDEX(CAGE,MATCH(A3663,Company_Name,0)))</f>
        <v/>
      </c>
      <c r="C3663" s="80" t="str" cm="1">
        <f t="array" ref="C3663">IF(A3663="","",INDEX(Prime_Sub,MATCH(A3663,Company_Name,0)))</f>
        <v/>
      </c>
      <c r="G3663" s="78" t="str" cm="1">
        <f t="array" ref="G3663">IF(F3663="","",INDEX(LCAT_ID,MATCH(F3663,LCAT_Name,0)))</f>
        <v/>
      </c>
      <c r="K3663" s="78" t="str">
        <f>IFERROR(_xlfn.XLOOKUP($J3663,MSA_Title_List,MSA_Title_List!$A$2:$A$643,"",0),"")</f>
        <v/>
      </c>
    </row>
    <row r="3664" spans="2:11">
      <c r="B3664" s="78" t="str" cm="1">
        <f t="array" ref="B3664">IF(A3664="","",INDEX(CAGE,MATCH(A3664,Company_Name,0)))</f>
        <v/>
      </c>
      <c r="C3664" s="80" t="str" cm="1">
        <f t="array" ref="C3664">IF(A3664="","",INDEX(Prime_Sub,MATCH(A3664,Company_Name,0)))</f>
        <v/>
      </c>
      <c r="G3664" s="78" t="str" cm="1">
        <f t="array" ref="G3664">IF(F3664="","",INDEX(LCAT_ID,MATCH(F3664,LCAT_Name,0)))</f>
        <v/>
      </c>
      <c r="K3664" s="78" t="str">
        <f>IFERROR(_xlfn.XLOOKUP($J3664,MSA_Title_List,MSA_Title_List!$A$2:$A$643,"",0),"")</f>
        <v/>
      </c>
    </row>
    <row r="3665" spans="2:11">
      <c r="B3665" s="78" t="str" cm="1">
        <f t="array" ref="B3665">IF(A3665="","",INDEX(CAGE,MATCH(A3665,Company_Name,0)))</f>
        <v/>
      </c>
      <c r="C3665" s="80" t="str" cm="1">
        <f t="array" ref="C3665">IF(A3665="","",INDEX(Prime_Sub,MATCH(A3665,Company_Name,0)))</f>
        <v/>
      </c>
      <c r="G3665" s="78" t="str" cm="1">
        <f t="array" ref="G3665">IF(F3665="","",INDEX(LCAT_ID,MATCH(F3665,LCAT_Name,0)))</f>
        <v/>
      </c>
      <c r="K3665" s="78" t="str">
        <f>IFERROR(_xlfn.XLOOKUP($J3665,MSA_Title_List,MSA_Title_List!$A$2:$A$643,"",0),"")</f>
        <v/>
      </c>
    </row>
    <row r="3666" spans="2:11">
      <c r="B3666" s="78" t="str" cm="1">
        <f t="array" ref="B3666">IF(A3666="","",INDEX(CAGE,MATCH(A3666,Company_Name,0)))</f>
        <v/>
      </c>
      <c r="C3666" s="80" t="str" cm="1">
        <f t="array" ref="C3666">IF(A3666="","",INDEX(Prime_Sub,MATCH(A3666,Company_Name,0)))</f>
        <v/>
      </c>
      <c r="G3666" s="78" t="str" cm="1">
        <f t="array" ref="G3666">IF(F3666="","",INDEX(LCAT_ID,MATCH(F3666,LCAT_Name,0)))</f>
        <v/>
      </c>
      <c r="K3666" s="78" t="str">
        <f>IFERROR(_xlfn.XLOOKUP($J3666,MSA_Title_List,MSA_Title_List!$A$2:$A$643,"",0),"")</f>
        <v/>
      </c>
    </row>
    <row r="3667" spans="2:11">
      <c r="B3667" s="78" t="str" cm="1">
        <f t="array" ref="B3667">IF(A3667="","",INDEX(CAGE,MATCH(A3667,Company_Name,0)))</f>
        <v/>
      </c>
      <c r="C3667" s="80" t="str" cm="1">
        <f t="array" ref="C3667">IF(A3667="","",INDEX(Prime_Sub,MATCH(A3667,Company_Name,0)))</f>
        <v/>
      </c>
      <c r="G3667" s="78" t="str" cm="1">
        <f t="array" ref="G3667">IF(F3667="","",INDEX(LCAT_ID,MATCH(F3667,LCAT_Name,0)))</f>
        <v/>
      </c>
      <c r="K3667" s="78" t="str">
        <f>IFERROR(_xlfn.XLOOKUP($J3667,MSA_Title_List,MSA_Title_List!$A$2:$A$643,"",0),"")</f>
        <v/>
      </c>
    </row>
    <row r="3668" spans="2:11">
      <c r="B3668" s="78" t="str" cm="1">
        <f t="array" ref="B3668">IF(A3668="","",INDEX(CAGE,MATCH(A3668,Company_Name,0)))</f>
        <v/>
      </c>
      <c r="C3668" s="80" t="str" cm="1">
        <f t="array" ref="C3668">IF(A3668="","",INDEX(Prime_Sub,MATCH(A3668,Company_Name,0)))</f>
        <v/>
      </c>
      <c r="G3668" s="78" t="str" cm="1">
        <f t="array" ref="G3668">IF(F3668="","",INDEX(LCAT_ID,MATCH(F3668,LCAT_Name,0)))</f>
        <v/>
      </c>
      <c r="K3668" s="78" t="str">
        <f>IFERROR(_xlfn.XLOOKUP($J3668,MSA_Title_List,MSA_Title_List!$A$2:$A$643,"",0),"")</f>
        <v/>
      </c>
    </row>
    <row r="3669" spans="2:11">
      <c r="B3669" s="78" t="str" cm="1">
        <f t="array" ref="B3669">IF(A3669="","",INDEX(CAGE,MATCH(A3669,Company_Name,0)))</f>
        <v/>
      </c>
      <c r="C3669" s="80" t="str" cm="1">
        <f t="array" ref="C3669">IF(A3669="","",INDEX(Prime_Sub,MATCH(A3669,Company_Name,0)))</f>
        <v/>
      </c>
      <c r="G3669" s="78" t="str" cm="1">
        <f t="array" ref="G3669">IF(F3669="","",INDEX(LCAT_ID,MATCH(F3669,LCAT_Name,0)))</f>
        <v/>
      </c>
      <c r="K3669" s="78" t="str">
        <f>IFERROR(_xlfn.XLOOKUP($J3669,MSA_Title_List,MSA_Title_List!$A$2:$A$643,"",0),"")</f>
        <v/>
      </c>
    </row>
    <row r="3670" spans="2:11">
      <c r="B3670" s="78" t="str" cm="1">
        <f t="array" ref="B3670">IF(A3670="","",INDEX(CAGE,MATCH(A3670,Company_Name,0)))</f>
        <v/>
      </c>
      <c r="C3670" s="80" t="str" cm="1">
        <f t="array" ref="C3670">IF(A3670="","",INDEX(Prime_Sub,MATCH(A3670,Company_Name,0)))</f>
        <v/>
      </c>
      <c r="G3670" s="78" t="str" cm="1">
        <f t="array" ref="G3670">IF(F3670="","",INDEX(LCAT_ID,MATCH(F3670,LCAT_Name,0)))</f>
        <v/>
      </c>
      <c r="K3670" s="78" t="str">
        <f>IFERROR(_xlfn.XLOOKUP($J3670,MSA_Title_List,MSA_Title_List!$A$2:$A$643,"",0),"")</f>
        <v/>
      </c>
    </row>
    <row r="3671" spans="2:11">
      <c r="B3671" s="78" t="str" cm="1">
        <f t="array" ref="B3671">IF(A3671="","",INDEX(CAGE,MATCH(A3671,Company_Name,0)))</f>
        <v/>
      </c>
      <c r="C3671" s="80" t="str" cm="1">
        <f t="array" ref="C3671">IF(A3671="","",INDEX(Prime_Sub,MATCH(A3671,Company_Name,0)))</f>
        <v/>
      </c>
      <c r="G3671" s="78" t="str" cm="1">
        <f t="array" ref="G3671">IF(F3671="","",INDEX(LCAT_ID,MATCH(F3671,LCAT_Name,0)))</f>
        <v/>
      </c>
      <c r="K3671" s="78" t="str">
        <f>IFERROR(_xlfn.XLOOKUP($J3671,MSA_Title_List,MSA_Title_List!$A$2:$A$643,"",0),"")</f>
        <v/>
      </c>
    </row>
    <row r="3672" spans="2:11">
      <c r="B3672" s="78" t="str" cm="1">
        <f t="array" ref="B3672">IF(A3672="","",INDEX(CAGE,MATCH(A3672,Company_Name,0)))</f>
        <v/>
      </c>
      <c r="C3672" s="80" t="str" cm="1">
        <f t="array" ref="C3672">IF(A3672="","",INDEX(Prime_Sub,MATCH(A3672,Company_Name,0)))</f>
        <v/>
      </c>
      <c r="G3672" s="78" t="str" cm="1">
        <f t="array" ref="G3672">IF(F3672="","",INDEX(LCAT_ID,MATCH(F3672,LCAT_Name,0)))</f>
        <v/>
      </c>
      <c r="K3672" s="78" t="str">
        <f>IFERROR(_xlfn.XLOOKUP($J3672,MSA_Title_List,MSA_Title_List!$A$2:$A$643,"",0),"")</f>
        <v/>
      </c>
    </row>
    <row r="3673" spans="2:11">
      <c r="B3673" s="78" t="str" cm="1">
        <f t="array" ref="B3673">IF(A3673="","",INDEX(CAGE,MATCH(A3673,Company_Name,0)))</f>
        <v/>
      </c>
      <c r="C3673" s="80" t="str" cm="1">
        <f t="array" ref="C3673">IF(A3673="","",INDEX(Prime_Sub,MATCH(A3673,Company_Name,0)))</f>
        <v/>
      </c>
      <c r="G3673" s="78" t="str" cm="1">
        <f t="array" ref="G3673">IF(F3673="","",INDEX(LCAT_ID,MATCH(F3673,LCAT_Name,0)))</f>
        <v/>
      </c>
      <c r="K3673" s="78" t="str">
        <f>IFERROR(_xlfn.XLOOKUP($J3673,MSA_Title_List,MSA_Title_List!$A$2:$A$643,"",0),"")</f>
        <v/>
      </c>
    </row>
    <row r="3674" spans="2:11">
      <c r="B3674" s="78" t="str" cm="1">
        <f t="array" ref="B3674">IF(A3674="","",INDEX(CAGE,MATCH(A3674,Company_Name,0)))</f>
        <v/>
      </c>
      <c r="C3674" s="80" t="str" cm="1">
        <f t="array" ref="C3674">IF(A3674="","",INDEX(Prime_Sub,MATCH(A3674,Company_Name,0)))</f>
        <v/>
      </c>
      <c r="G3674" s="78" t="str" cm="1">
        <f t="array" ref="G3674">IF(F3674="","",INDEX(LCAT_ID,MATCH(F3674,LCAT_Name,0)))</f>
        <v/>
      </c>
      <c r="K3674" s="78" t="str">
        <f>IFERROR(_xlfn.XLOOKUP($J3674,MSA_Title_List,MSA_Title_List!$A$2:$A$643,"",0),"")</f>
        <v/>
      </c>
    </row>
    <row r="3675" spans="2:11">
      <c r="B3675" s="78" t="str" cm="1">
        <f t="array" ref="B3675">IF(A3675="","",INDEX(CAGE,MATCH(A3675,Company_Name,0)))</f>
        <v/>
      </c>
      <c r="C3675" s="80" t="str" cm="1">
        <f t="array" ref="C3675">IF(A3675="","",INDEX(Prime_Sub,MATCH(A3675,Company_Name,0)))</f>
        <v/>
      </c>
      <c r="G3675" s="78" t="str" cm="1">
        <f t="array" ref="G3675">IF(F3675="","",INDEX(LCAT_ID,MATCH(F3675,LCAT_Name,0)))</f>
        <v/>
      </c>
      <c r="K3675" s="78" t="str">
        <f>IFERROR(_xlfn.XLOOKUP($J3675,MSA_Title_List,MSA_Title_List!$A$2:$A$643,"",0),"")</f>
        <v/>
      </c>
    </row>
    <row r="3676" spans="2:11">
      <c r="B3676" s="78" t="str" cm="1">
        <f t="array" ref="B3676">IF(A3676="","",INDEX(CAGE,MATCH(A3676,Company_Name,0)))</f>
        <v/>
      </c>
      <c r="C3676" s="80" t="str" cm="1">
        <f t="array" ref="C3676">IF(A3676="","",INDEX(Prime_Sub,MATCH(A3676,Company_Name,0)))</f>
        <v/>
      </c>
      <c r="G3676" s="78" t="str" cm="1">
        <f t="array" ref="G3676">IF(F3676="","",INDEX(LCAT_ID,MATCH(F3676,LCAT_Name,0)))</f>
        <v/>
      </c>
      <c r="K3676" s="78" t="str">
        <f>IFERROR(_xlfn.XLOOKUP($J3676,MSA_Title_List,MSA_Title_List!$A$2:$A$643,"",0),"")</f>
        <v/>
      </c>
    </row>
    <row r="3677" spans="2:11">
      <c r="B3677" s="78" t="str" cm="1">
        <f t="array" ref="B3677">IF(A3677="","",INDEX(CAGE,MATCH(A3677,Company_Name,0)))</f>
        <v/>
      </c>
      <c r="C3677" s="80" t="str" cm="1">
        <f t="array" ref="C3677">IF(A3677="","",INDEX(Prime_Sub,MATCH(A3677,Company_Name,0)))</f>
        <v/>
      </c>
      <c r="G3677" s="78" t="str" cm="1">
        <f t="array" ref="G3677">IF(F3677="","",INDEX(LCAT_ID,MATCH(F3677,LCAT_Name,0)))</f>
        <v/>
      </c>
      <c r="K3677" s="78" t="str">
        <f>IFERROR(_xlfn.XLOOKUP($J3677,MSA_Title_List,MSA_Title_List!$A$2:$A$643,"",0),"")</f>
        <v/>
      </c>
    </row>
    <row r="3678" spans="2:11">
      <c r="B3678" s="78" t="str" cm="1">
        <f t="array" ref="B3678">IF(A3678="","",INDEX(CAGE,MATCH(A3678,Company_Name,0)))</f>
        <v/>
      </c>
      <c r="C3678" s="80" t="str" cm="1">
        <f t="array" ref="C3678">IF(A3678="","",INDEX(Prime_Sub,MATCH(A3678,Company_Name,0)))</f>
        <v/>
      </c>
      <c r="G3678" s="78" t="str" cm="1">
        <f t="array" ref="G3678">IF(F3678="","",INDEX(LCAT_ID,MATCH(F3678,LCAT_Name,0)))</f>
        <v/>
      </c>
      <c r="K3678" s="78" t="str">
        <f>IFERROR(_xlfn.XLOOKUP($J3678,MSA_Title_List,MSA_Title_List!$A$2:$A$643,"",0),"")</f>
        <v/>
      </c>
    </row>
    <row r="3679" spans="2:11">
      <c r="B3679" s="78" t="str" cm="1">
        <f t="array" ref="B3679">IF(A3679="","",INDEX(CAGE,MATCH(A3679,Company_Name,0)))</f>
        <v/>
      </c>
      <c r="C3679" s="80" t="str" cm="1">
        <f t="array" ref="C3679">IF(A3679="","",INDEX(Prime_Sub,MATCH(A3679,Company_Name,0)))</f>
        <v/>
      </c>
      <c r="G3679" s="78" t="str" cm="1">
        <f t="array" ref="G3679">IF(F3679="","",INDEX(LCAT_ID,MATCH(F3679,LCAT_Name,0)))</f>
        <v/>
      </c>
      <c r="K3679" s="78" t="str">
        <f>IFERROR(_xlfn.XLOOKUP($J3679,MSA_Title_List,MSA_Title_List!$A$2:$A$643,"",0),"")</f>
        <v/>
      </c>
    </row>
    <row r="3680" spans="2:11">
      <c r="B3680" s="78" t="str" cm="1">
        <f t="array" ref="B3680">IF(A3680="","",INDEX(CAGE,MATCH(A3680,Company_Name,0)))</f>
        <v/>
      </c>
      <c r="C3680" s="80" t="str" cm="1">
        <f t="array" ref="C3680">IF(A3680="","",INDEX(Prime_Sub,MATCH(A3680,Company_Name,0)))</f>
        <v/>
      </c>
      <c r="G3680" s="78" t="str" cm="1">
        <f t="array" ref="G3680">IF(F3680="","",INDEX(LCAT_ID,MATCH(F3680,LCAT_Name,0)))</f>
        <v/>
      </c>
      <c r="K3680" s="78" t="str">
        <f>IFERROR(_xlfn.XLOOKUP($J3680,MSA_Title_List,MSA_Title_List!$A$2:$A$643,"",0),"")</f>
        <v/>
      </c>
    </row>
    <row r="3681" spans="2:11">
      <c r="B3681" s="78" t="str" cm="1">
        <f t="array" ref="B3681">IF(A3681="","",INDEX(CAGE,MATCH(A3681,Company_Name,0)))</f>
        <v/>
      </c>
      <c r="C3681" s="80" t="str" cm="1">
        <f t="array" ref="C3681">IF(A3681="","",INDEX(Prime_Sub,MATCH(A3681,Company_Name,0)))</f>
        <v/>
      </c>
      <c r="G3681" s="78" t="str" cm="1">
        <f t="array" ref="G3681">IF(F3681="","",INDEX(LCAT_ID,MATCH(F3681,LCAT_Name,0)))</f>
        <v/>
      </c>
      <c r="K3681" s="78" t="str">
        <f>IFERROR(_xlfn.XLOOKUP($J3681,MSA_Title_List,MSA_Title_List!$A$2:$A$643,"",0),"")</f>
        <v/>
      </c>
    </row>
    <row r="3682" spans="2:11">
      <c r="B3682" s="78" t="str" cm="1">
        <f t="array" ref="B3682">IF(A3682="","",INDEX(CAGE,MATCH(A3682,Company_Name,0)))</f>
        <v/>
      </c>
      <c r="C3682" s="80" t="str" cm="1">
        <f t="array" ref="C3682">IF(A3682="","",INDEX(Prime_Sub,MATCH(A3682,Company_Name,0)))</f>
        <v/>
      </c>
      <c r="G3682" s="78" t="str" cm="1">
        <f t="array" ref="G3682">IF(F3682="","",INDEX(LCAT_ID,MATCH(F3682,LCAT_Name,0)))</f>
        <v/>
      </c>
      <c r="K3682" s="78" t="str">
        <f>IFERROR(_xlfn.XLOOKUP($J3682,MSA_Title_List,MSA_Title_List!$A$2:$A$643,"",0),"")</f>
        <v/>
      </c>
    </row>
    <row r="3683" spans="2:11">
      <c r="B3683" s="78" t="str" cm="1">
        <f t="array" ref="B3683">IF(A3683="","",INDEX(CAGE,MATCH(A3683,Company_Name,0)))</f>
        <v/>
      </c>
      <c r="C3683" s="80" t="str" cm="1">
        <f t="array" ref="C3683">IF(A3683="","",INDEX(Prime_Sub,MATCH(A3683,Company_Name,0)))</f>
        <v/>
      </c>
      <c r="G3683" s="78" t="str" cm="1">
        <f t="array" ref="G3683">IF(F3683="","",INDEX(LCAT_ID,MATCH(F3683,LCAT_Name,0)))</f>
        <v/>
      </c>
      <c r="K3683" s="78" t="str">
        <f>IFERROR(_xlfn.XLOOKUP($J3683,MSA_Title_List,MSA_Title_List!$A$2:$A$643,"",0),"")</f>
        <v/>
      </c>
    </row>
    <row r="3684" spans="2:11">
      <c r="B3684" s="78" t="str" cm="1">
        <f t="array" ref="B3684">IF(A3684="","",INDEX(CAGE,MATCH(A3684,Company_Name,0)))</f>
        <v/>
      </c>
      <c r="C3684" s="80" t="str" cm="1">
        <f t="array" ref="C3684">IF(A3684="","",INDEX(Prime_Sub,MATCH(A3684,Company_Name,0)))</f>
        <v/>
      </c>
      <c r="G3684" s="78" t="str" cm="1">
        <f t="array" ref="G3684">IF(F3684="","",INDEX(LCAT_ID,MATCH(F3684,LCAT_Name,0)))</f>
        <v/>
      </c>
      <c r="K3684" s="78" t="str">
        <f>IFERROR(_xlfn.XLOOKUP($J3684,MSA_Title_List,MSA_Title_List!$A$2:$A$643,"",0),"")</f>
        <v/>
      </c>
    </row>
    <row r="3685" spans="2:11">
      <c r="B3685" s="78" t="str" cm="1">
        <f t="array" ref="B3685">IF(A3685="","",INDEX(CAGE,MATCH(A3685,Company_Name,0)))</f>
        <v/>
      </c>
      <c r="C3685" s="80" t="str" cm="1">
        <f t="array" ref="C3685">IF(A3685="","",INDEX(Prime_Sub,MATCH(A3685,Company_Name,0)))</f>
        <v/>
      </c>
      <c r="G3685" s="78" t="str" cm="1">
        <f t="array" ref="G3685">IF(F3685="","",INDEX(LCAT_ID,MATCH(F3685,LCAT_Name,0)))</f>
        <v/>
      </c>
      <c r="K3685" s="78" t="str">
        <f>IFERROR(_xlfn.XLOOKUP($J3685,MSA_Title_List,MSA_Title_List!$A$2:$A$643,"",0),"")</f>
        <v/>
      </c>
    </row>
    <row r="3686" spans="2:11">
      <c r="B3686" s="78" t="str" cm="1">
        <f t="array" ref="B3686">IF(A3686="","",INDEX(CAGE,MATCH(A3686,Company_Name,0)))</f>
        <v/>
      </c>
      <c r="C3686" s="80" t="str" cm="1">
        <f t="array" ref="C3686">IF(A3686="","",INDEX(Prime_Sub,MATCH(A3686,Company_Name,0)))</f>
        <v/>
      </c>
      <c r="G3686" s="78" t="str" cm="1">
        <f t="array" ref="G3686">IF(F3686="","",INDEX(LCAT_ID,MATCH(F3686,LCAT_Name,0)))</f>
        <v/>
      </c>
      <c r="K3686" s="78" t="str">
        <f>IFERROR(_xlfn.XLOOKUP($J3686,MSA_Title_List,MSA_Title_List!$A$2:$A$643,"",0),"")</f>
        <v/>
      </c>
    </row>
    <row r="3687" spans="2:11">
      <c r="B3687" s="78" t="str" cm="1">
        <f t="array" ref="B3687">IF(A3687="","",INDEX(CAGE,MATCH(A3687,Company_Name,0)))</f>
        <v/>
      </c>
      <c r="C3687" s="80" t="str" cm="1">
        <f t="array" ref="C3687">IF(A3687="","",INDEX(Prime_Sub,MATCH(A3687,Company_Name,0)))</f>
        <v/>
      </c>
      <c r="G3687" s="78" t="str" cm="1">
        <f t="array" ref="G3687">IF(F3687="","",INDEX(LCAT_ID,MATCH(F3687,LCAT_Name,0)))</f>
        <v/>
      </c>
      <c r="K3687" s="78" t="str">
        <f>IFERROR(_xlfn.XLOOKUP($J3687,MSA_Title_List,MSA_Title_List!$A$2:$A$643,"",0),"")</f>
        <v/>
      </c>
    </row>
    <row r="3688" spans="2:11">
      <c r="B3688" s="78" t="str" cm="1">
        <f t="array" ref="B3688">IF(A3688="","",INDEX(CAGE,MATCH(A3688,Company_Name,0)))</f>
        <v/>
      </c>
      <c r="C3688" s="80" t="str" cm="1">
        <f t="array" ref="C3688">IF(A3688="","",INDEX(Prime_Sub,MATCH(A3688,Company_Name,0)))</f>
        <v/>
      </c>
      <c r="G3688" s="78" t="str" cm="1">
        <f t="array" ref="G3688">IF(F3688="","",INDEX(LCAT_ID,MATCH(F3688,LCAT_Name,0)))</f>
        <v/>
      </c>
      <c r="K3688" s="78" t="str">
        <f>IFERROR(_xlfn.XLOOKUP($J3688,MSA_Title_List,MSA_Title_List!$A$2:$A$643,"",0),"")</f>
        <v/>
      </c>
    </row>
    <row r="3689" spans="2:11">
      <c r="B3689" s="78" t="str" cm="1">
        <f t="array" ref="B3689">IF(A3689="","",INDEX(CAGE,MATCH(A3689,Company_Name,0)))</f>
        <v/>
      </c>
      <c r="C3689" s="80" t="str" cm="1">
        <f t="array" ref="C3689">IF(A3689="","",INDEX(Prime_Sub,MATCH(A3689,Company_Name,0)))</f>
        <v/>
      </c>
      <c r="G3689" s="78" t="str" cm="1">
        <f t="array" ref="G3689">IF(F3689="","",INDEX(LCAT_ID,MATCH(F3689,LCAT_Name,0)))</f>
        <v/>
      </c>
      <c r="K3689" s="78" t="str">
        <f>IFERROR(_xlfn.XLOOKUP($J3689,MSA_Title_List,MSA_Title_List!$A$2:$A$643,"",0),"")</f>
        <v/>
      </c>
    </row>
    <row r="3690" spans="2:11">
      <c r="B3690" s="78" t="str" cm="1">
        <f t="array" ref="B3690">IF(A3690="","",INDEX(CAGE,MATCH(A3690,Company_Name,0)))</f>
        <v/>
      </c>
      <c r="C3690" s="80" t="str" cm="1">
        <f t="array" ref="C3690">IF(A3690="","",INDEX(Prime_Sub,MATCH(A3690,Company_Name,0)))</f>
        <v/>
      </c>
      <c r="G3690" s="78" t="str" cm="1">
        <f t="array" ref="G3690">IF(F3690="","",INDEX(LCAT_ID,MATCH(F3690,LCAT_Name,0)))</f>
        <v/>
      </c>
      <c r="K3690" s="78" t="str">
        <f>IFERROR(_xlfn.XLOOKUP($J3690,MSA_Title_List,MSA_Title_List!$A$2:$A$643,"",0),"")</f>
        <v/>
      </c>
    </row>
    <row r="3691" spans="2:11">
      <c r="B3691" s="78" t="str" cm="1">
        <f t="array" ref="B3691">IF(A3691="","",INDEX(CAGE,MATCH(A3691,Company_Name,0)))</f>
        <v/>
      </c>
      <c r="C3691" s="80" t="str" cm="1">
        <f t="array" ref="C3691">IF(A3691="","",INDEX(Prime_Sub,MATCH(A3691,Company_Name,0)))</f>
        <v/>
      </c>
      <c r="G3691" s="78" t="str" cm="1">
        <f t="array" ref="G3691">IF(F3691="","",INDEX(LCAT_ID,MATCH(F3691,LCAT_Name,0)))</f>
        <v/>
      </c>
      <c r="K3691" s="78" t="str">
        <f>IFERROR(_xlfn.XLOOKUP($J3691,MSA_Title_List,MSA_Title_List!$A$2:$A$643,"",0),"")</f>
        <v/>
      </c>
    </row>
    <row r="3692" spans="2:11">
      <c r="B3692" s="78" t="str" cm="1">
        <f t="array" ref="B3692">IF(A3692="","",INDEX(CAGE,MATCH(A3692,Company_Name,0)))</f>
        <v/>
      </c>
      <c r="C3692" s="80" t="str" cm="1">
        <f t="array" ref="C3692">IF(A3692="","",INDEX(Prime_Sub,MATCH(A3692,Company_Name,0)))</f>
        <v/>
      </c>
      <c r="G3692" s="78" t="str" cm="1">
        <f t="array" ref="G3692">IF(F3692="","",INDEX(LCAT_ID,MATCH(F3692,LCAT_Name,0)))</f>
        <v/>
      </c>
      <c r="K3692" s="78" t="str">
        <f>IFERROR(_xlfn.XLOOKUP($J3692,MSA_Title_List,MSA_Title_List!$A$2:$A$643,"",0),"")</f>
        <v/>
      </c>
    </row>
    <row r="3693" spans="2:11">
      <c r="B3693" s="78" t="str" cm="1">
        <f t="array" ref="B3693">IF(A3693="","",INDEX(CAGE,MATCH(A3693,Company_Name,0)))</f>
        <v/>
      </c>
      <c r="C3693" s="80" t="str" cm="1">
        <f t="array" ref="C3693">IF(A3693="","",INDEX(Prime_Sub,MATCH(A3693,Company_Name,0)))</f>
        <v/>
      </c>
      <c r="G3693" s="78" t="str" cm="1">
        <f t="array" ref="G3693">IF(F3693="","",INDEX(LCAT_ID,MATCH(F3693,LCAT_Name,0)))</f>
        <v/>
      </c>
      <c r="K3693" s="78" t="str">
        <f>IFERROR(_xlfn.XLOOKUP($J3693,MSA_Title_List,MSA_Title_List!$A$2:$A$643,"",0),"")</f>
        <v/>
      </c>
    </row>
    <row r="3694" spans="2:11">
      <c r="B3694" s="78" t="str" cm="1">
        <f t="array" ref="B3694">IF(A3694="","",INDEX(CAGE,MATCH(A3694,Company_Name,0)))</f>
        <v/>
      </c>
      <c r="C3694" s="80" t="str" cm="1">
        <f t="array" ref="C3694">IF(A3694="","",INDEX(Prime_Sub,MATCH(A3694,Company_Name,0)))</f>
        <v/>
      </c>
      <c r="G3694" s="78" t="str" cm="1">
        <f t="array" ref="G3694">IF(F3694="","",INDEX(LCAT_ID,MATCH(F3694,LCAT_Name,0)))</f>
        <v/>
      </c>
      <c r="K3694" s="78" t="str">
        <f>IFERROR(_xlfn.XLOOKUP($J3694,MSA_Title_List,MSA_Title_List!$A$2:$A$643,"",0),"")</f>
        <v/>
      </c>
    </row>
    <row r="3695" spans="2:11">
      <c r="B3695" s="78" t="str" cm="1">
        <f t="array" ref="B3695">IF(A3695="","",INDEX(CAGE,MATCH(A3695,Company_Name,0)))</f>
        <v/>
      </c>
      <c r="C3695" s="80" t="str" cm="1">
        <f t="array" ref="C3695">IF(A3695="","",INDEX(Prime_Sub,MATCH(A3695,Company_Name,0)))</f>
        <v/>
      </c>
      <c r="G3695" s="78" t="str" cm="1">
        <f t="array" ref="G3695">IF(F3695="","",INDEX(LCAT_ID,MATCH(F3695,LCAT_Name,0)))</f>
        <v/>
      </c>
      <c r="K3695" s="78" t="str">
        <f>IFERROR(_xlfn.XLOOKUP($J3695,MSA_Title_List,MSA_Title_List!$A$2:$A$643,"",0),"")</f>
        <v/>
      </c>
    </row>
    <row r="3696" spans="2:11">
      <c r="B3696" s="78" t="str" cm="1">
        <f t="array" ref="B3696">IF(A3696="","",INDEX(CAGE,MATCH(A3696,Company_Name,0)))</f>
        <v/>
      </c>
      <c r="C3696" s="80" t="str" cm="1">
        <f t="array" ref="C3696">IF(A3696="","",INDEX(Prime_Sub,MATCH(A3696,Company_Name,0)))</f>
        <v/>
      </c>
      <c r="G3696" s="78" t="str" cm="1">
        <f t="array" ref="G3696">IF(F3696="","",INDEX(LCAT_ID,MATCH(F3696,LCAT_Name,0)))</f>
        <v/>
      </c>
      <c r="K3696" s="78" t="str">
        <f>IFERROR(_xlfn.XLOOKUP($J3696,MSA_Title_List,MSA_Title_List!$A$2:$A$643,"",0),"")</f>
        <v/>
      </c>
    </row>
    <row r="3697" spans="2:11">
      <c r="B3697" s="78" t="str" cm="1">
        <f t="array" ref="B3697">IF(A3697="","",INDEX(CAGE,MATCH(A3697,Company_Name,0)))</f>
        <v/>
      </c>
      <c r="C3697" s="80" t="str" cm="1">
        <f t="array" ref="C3697">IF(A3697="","",INDEX(Prime_Sub,MATCH(A3697,Company_Name,0)))</f>
        <v/>
      </c>
      <c r="G3697" s="78" t="str" cm="1">
        <f t="array" ref="G3697">IF(F3697="","",INDEX(LCAT_ID,MATCH(F3697,LCAT_Name,0)))</f>
        <v/>
      </c>
      <c r="K3697" s="78" t="str">
        <f>IFERROR(_xlfn.XLOOKUP($J3697,MSA_Title_List,MSA_Title_List!$A$2:$A$643,"",0),"")</f>
        <v/>
      </c>
    </row>
    <row r="3698" spans="2:11">
      <c r="B3698" s="78" t="str" cm="1">
        <f t="array" ref="B3698">IF(A3698="","",INDEX(CAGE,MATCH(A3698,Company_Name,0)))</f>
        <v/>
      </c>
      <c r="C3698" s="80" t="str" cm="1">
        <f t="array" ref="C3698">IF(A3698="","",INDEX(Prime_Sub,MATCH(A3698,Company_Name,0)))</f>
        <v/>
      </c>
      <c r="G3698" s="78" t="str" cm="1">
        <f t="array" ref="G3698">IF(F3698="","",INDEX(LCAT_ID,MATCH(F3698,LCAT_Name,0)))</f>
        <v/>
      </c>
      <c r="K3698" s="78" t="str">
        <f>IFERROR(_xlfn.XLOOKUP($J3698,MSA_Title_List,MSA_Title_List!$A$2:$A$643,"",0),"")</f>
        <v/>
      </c>
    </row>
    <row r="3699" spans="2:11">
      <c r="B3699" s="78" t="str" cm="1">
        <f t="array" ref="B3699">IF(A3699="","",INDEX(CAGE,MATCH(A3699,Company_Name,0)))</f>
        <v/>
      </c>
      <c r="C3699" s="80" t="str" cm="1">
        <f t="array" ref="C3699">IF(A3699="","",INDEX(Prime_Sub,MATCH(A3699,Company_Name,0)))</f>
        <v/>
      </c>
      <c r="G3699" s="78" t="str" cm="1">
        <f t="array" ref="G3699">IF(F3699="","",INDEX(LCAT_ID,MATCH(F3699,LCAT_Name,0)))</f>
        <v/>
      </c>
      <c r="K3699" s="78" t="str">
        <f>IFERROR(_xlfn.XLOOKUP($J3699,MSA_Title_List,MSA_Title_List!$A$2:$A$643,"",0),"")</f>
        <v/>
      </c>
    </row>
    <row r="3700" spans="2:11">
      <c r="B3700" s="78" t="str" cm="1">
        <f t="array" ref="B3700">IF(A3700="","",INDEX(CAGE,MATCH(A3700,Company_Name,0)))</f>
        <v/>
      </c>
      <c r="C3700" s="80" t="str" cm="1">
        <f t="array" ref="C3700">IF(A3700="","",INDEX(Prime_Sub,MATCH(A3700,Company_Name,0)))</f>
        <v/>
      </c>
      <c r="G3700" s="78" t="str" cm="1">
        <f t="array" ref="G3700">IF(F3700="","",INDEX(LCAT_ID,MATCH(F3700,LCAT_Name,0)))</f>
        <v/>
      </c>
      <c r="K3700" s="78" t="str">
        <f>IFERROR(_xlfn.XLOOKUP($J3700,MSA_Title_List,MSA_Title_List!$A$2:$A$643,"",0),"")</f>
        <v/>
      </c>
    </row>
    <row r="3701" spans="2:11">
      <c r="B3701" s="78" t="str" cm="1">
        <f t="array" ref="B3701">IF(A3701="","",INDEX(CAGE,MATCH(A3701,Company_Name,0)))</f>
        <v/>
      </c>
      <c r="C3701" s="80" t="str" cm="1">
        <f t="array" ref="C3701">IF(A3701="","",INDEX(Prime_Sub,MATCH(A3701,Company_Name,0)))</f>
        <v/>
      </c>
      <c r="G3701" s="78" t="str" cm="1">
        <f t="array" ref="G3701">IF(F3701="","",INDEX(LCAT_ID,MATCH(F3701,LCAT_Name,0)))</f>
        <v/>
      </c>
      <c r="K3701" s="78" t="str">
        <f>IFERROR(_xlfn.XLOOKUP($J3701,MSA_Title_List,MSA_Title_List!$A$2:$A$643,"",0),"")</f>
        <v/>
      </c>
    </row>
    <row r="3702" spans="2:11">
      <c r="B3702" s="78" t="str" cm="1">
        <f t="array" ref="B3702">IF(A3702="","",INDEX(CAGE,MATCH(A3702,Company_Name,0)))</f>
        <v/>
      </c>
      <c r="C3702" s="80" t="str" cm="1">
        <f t="array" ref="C3702">IF(A3702="","",INDEX(Prime_Sub,MATCH(A3702,Company_Name,0)))</f>
        <v/>
      </c>
      <c r="G3702" s="78" t="str" cm="1">
        <f t="array" ref="G3702">IF(F3702="","",INDEX(LCAT_ID,MATCH(F3702,LCAT_Name,0)))</f>
        <v/>
      </c>
      <c r="K3702" s="78" t="str">
        <f>IFERROR(_xlfn.XLOOKUP($J3702,MSA_Title_List,MSA_Title_List!$A$2:$A$643,"",0),"")</f>
        <v/>
      </c>
    </row>
    <row r="3703" spans="2:11">
      <c r="B3703" s="78" t="str" cm="1">
        <f t="array" ref="B3703">IF(A3703="","",INDEX(CAGE,MATCH(A3703,Company_Name,0)))</f>
        <v/>
      </c>
      <c r="C3703" s="80" t="str" cm="1">
        <f t="array" ref="C3703">IF(A3703="","",INDEX(Prime_Sub,MATCH(A3703,Company_Name,0)))</f>
        <v/>
      </c>
      <c r="G3703" s="78" t="str" cm="1">
        <f t="array" ref="G3703">IF(F3703="","",INDEX(LCAT_ID,MATCH(F3703,LCAT_Name,0)))</f>
        <v/>
      </c>
      <c r="K3703" s="78" t="str">
        <f>IFERROR(_xlfn.XLOOKUP($J3703,MSA_Title_List,MSA_Title_List!$A$2:$A$643,"",0),"")</f>
        <v/>
      </c>
    </row>
    <row r="3704" spans="2:11">
      <c r="B3704" s="78" t="str" cm="1">
        <f t="array" ref="B3704">IF(A3704="","",INDEX(CAGE,MATCH(A3704,Company_Name,0)))</f>
        <v/>
      </c>
      <c r="C3704" s="80" t="str" cm="1">
        <f t="array" ref="C3704">IF(A3704="","",INDEX(Prime_Sub,MATCH(A3704,Company_Name,0)))</f>
        <v/>
      </c>
      <c r="G3704" s="78" t="str" cm="1">
        <f t="array" ref="G3704">IF(F3704="","",INDEX(LCAT_ID,MATCH(F3704,LCAT_Name,0)))</f>
        <v/>
      </c>
      <c r="K3704" s="78" t="str">
        <f>IFERROR(_xlfn.XLOOKUP($J3704,MSA_Title_List,MSA_Title_List!$A$2:$A$643,"",0),"")</f>
        <v/>
      </c>
    </row>
    <row r="3705" spans="2:11">
      <c r="B3705" s="78" t="str" cm="1">
        <f t="array" ref="B3705">IF(A3705="","",INDEX(CAGE,MATCH(A3705,Company_Name,0)))</f>
        <v/>
      </c>
      <c r="C3705" s="80" t="str" cm="1">
        <f t="array" ref="C3705">IF(A3705="","",INDEX(Prime_Sub,MATCH(A3705,Company_Name,0)))</f>
        <v/>
      </c>
      <c r="G3705" s="78" t="str" cm="1">
        <f t="array" ref="G3705">IF(F3705="","",INDEX(LCAT_ID,MATCH(F3705,LCAT_Name,0)))</f>
        <v/>
      </c>
      <c r="K3705" s="78" t="str">
        <f>IFERROR(_xlfn.XLOOKUP($J3705,MSA_Title_List,MSA_Title_List!$A$2:$A$643,"",0),"")</f>
        <v/>
      </c>
    </row>
    <row r="3706" spans="2:11">
      <c r="B3706" s="78" t="str" cm="1">
        <f t="array" ref="B3706">IF(A3706="","",INDEX(CAGE,MATCH(A3706,Company_Name,0)))</f>
        <v/>
      </c>
      <c r="C3706" s="80" t="str" cm="1">
        <f t="array" ref="C3706">IF(A3706="","",INDEX(Prime_Sub,MATCH(A3706,Company_Name,0)))</f>
        <v/>
      </c>
      <c r="G3706" s="78" t="str" cm="1">
        <f t="array" ref="G3706">IF(F3706="","",INDEX(LCAT_ID,MATCH(F3706,LCAT_Name,0)))</f>
        <v/>
      </c>
      <c r="K3706" s="78" t="str">
        <f>IFERROR(_xlfn.XLOOKUP($J3706,MSA_Title_List,MSA_Title_List!$A$2:$A$643,"",0),"")</f>
        <v/>
      </c>
    </row>
    <row r="3707" spans="2:11">
      <c r="B3707" s="78" t="str" cm="1">
        <f t="array" ref="B3707">IF(A3707="","",INDEX(CAGE,MATCH(A3707,Company_Name,0)))</f>
        <v/>
      </c>
      <c r="C3707" s="80" t="str" cm="1">
        <f t="array" ref="C3707">IF(A3707="","",INDEX(Prime_Sub,MATCH(A3707,Company_Name,0)))</f>
        <v/>
      </c>
      <c r="G3707" s="78" t="str" cm="1">
        <f t="array" ref="G3707">IF(F3707="","",INDEX(LCAT_ID,MATCH(F3707,LCAT_Name,0)))</f>
        <v/>
      </c>
      <c r="K3707" s="78" t="str">
        <f>IFERROR(_xlfn.XLOOKUP($J3707,MSA_Title_List,MSA_Title_List!$A$2:$A$643,"",0),"")</f>
        <v/>
      </c>
    </row>
    <row r="3708" spans="2:11">
      <c r="B3708" s="78" t="str" cm="1">
        <f t="array" ref="B3708">IF(A3708="","",INDEX(CAGE,MATCH(A3708,Company_Name,0)))</f>
        <v/>
      </c>
      <c r="C3708" s="80" t="str" cm="1">
        <f t="array" ref="C3708">IF(A3708="","",INDEX(Prime_Sub,MATCH(A3708,Company_Name,0)))</f>
        <v/>
      </c>
      <c r="G3708" s="78" t="str" cm="1">
        <f t="array" ref="G3708">IF(F3708="","",INDEX(LCAT_ID,MATCH(F3708,LCAT_Name,0)))</f>
        <v/>
      </c>
      <c r="K3708" s="78" t="str">
        <f>IFERROR(_xlfn.XLOOKUP($J3708,MSA_Title_List,MSA_Title_List!$A$2:$A$643,"",0),"")</f>
        <v/>
      </c>
    </row>
    <row r="3709" spans="2:11">
      <c r="B3709" s="78" t="str" cm="1">
        <f t="array" ref="B3709">IF(A3709="","",INDEX(CAGE,MATCH(A3709,Company_Name,0)))</f>
        <v/>
      </c>
      <c r="C3709" s="80" t="str" cm="1">
        <f t="array" ref="C3709">IF(A3709="","",INDEX(Prime_Sub,MATCH(A3709,Company_Name,0)))</f>
        <v/>
      </c>
      <c r="G3709" s="78" t="str" cm="1">
        <f t="array" ref="G3709">IF(F3709="","",INDEX(LCAT_ID,MATCH(F3709,LCAT_Name,0)))</f>
        <v/>
      </c>
      <c r="K3709" s="78" t="str">
        <f>IFERROR(_xlfn.XLOOKUP($J3709,MSA_Title_List,MSA_Title_List!$A$2:$A$643,"",0),"")</f>
        <v/>
      </c>
    </row>
    <row r="3710" spans="2:11">
      <c r="B3710" s="78" t="str" cm="1">
        <f t="array" ref="B3710">IF(A3710="","",INDEX(CAGE,MATCH(A3710,Company_Name,0)))</f>
        <v/>
      </c>
      <c r="C3710" s="80" t="str" cm="1">
        <f t="array" ref="C3710">IF(A3710="","",INDEX(Prime_Sub,MATCH(A3710,Company_Name,0)))</f>
        <v/>
      </c>
      <c r="G3710" s="78" t="str" cm="1">
        <f t="array" ref="G3710">IF(F3710="","",INDEX(LCAT_ID,MATCH(F3710,LCAT_Name,0)))</f>
        <v/>
      </c>
      <c r="K3710" s="78" t="str">
        <f>IFERROR(_xlfn.XLOOKUP($J3710,MSA_Title_List,MSA_Title_List!$A$2:$A$643,"",0),"")</f>
        <v/>
      </c>
    </row>
    <row r="3711" spans="2:11">
      <c r="B3711" s="78" t="str" cm="1">
        <f t="array" ref="B3711">IF(A3711="","",INDEX(CAGE,MATCH(A3711,Company_Name,0)))</f>
        <v/>
      </c>
      <c r="C3711" s="80" t="str" cm="1">
        <f t="array" ref="C3711">IF(A3711="","",INDEX(Prime_Sub,MATCH(A3711,Company_Name,0)))</f>
        <v/>
      </c>
      <c r="G3711" s="78" t="str" cm="1">
        <f t="array" ref="G3711">IF(F3711="","",INDEX(LCAT_ID,MATCH(F3711,LCAT_Name,0)))</f>
        <v/>
      </c>
      <c r="K3711" s="78" t="str">
        <f>IFERROR(_xlfn.XLOOKUP($J3711,MSA_Title_List,MSA_Title_List!$A$2:$A$643,"",0),"")</f>
        <v/>
      </c>
    </row>
    <row r="3712" spans="2:11">
      <c r="B3712" s="78" t="str" cm="1">
        <f t="array" ref="B3712">IF(A3712="","",INDEX(CAGE,MATCH(A3712,Company_Name,0)))</f>
        <v/>
      </c>
      <c r="C3712" s="80" t="str" cm="1">
        <f t="array" ref="C3712">IF(A3712="","",INDEX(Prime_Sub,MATCH(A3712,Company_Name,0)))</f>
        <v/>
      </c>
      <c r="G3712" s="78" t="str" cm="1">
        <f t="array" ref="G3712">IF(F3712="","",INDEX(LCAT_ID,MATCH(F3712,LCAT_Name,0)))</f>
        <v/>
      </c>
      <c r="K3712" s="78" t="str">
        <f>IFERROR(_xlfn.XLOOKUP($J3712,MSA_Title_List,MSA_Title_List!$A$2:$A$643,"",0),"")</f>
        <v/>
      </c>
    </row>
    <row r="3713" spans="2:11">
      <c r="B3713" s="78" t="str" cm="1">
        <f t="array" ref="B3713">IF(A3713="","",INDEX(CAGE,MATCH(A3713,Company_Name,0)))</f>
        <v/>
      </c>
      <c r="C3713" s="80" t="str" cm="1">
        <f t="array" ref="C3713">IF(A3713="","",INDEX(Prime_Sub,MATCH(A3713,Company_Name,0)))</f>
        <v/>
      </c>
      <c r="G3713" s="78" t="str" cm="1">
        <f t="array" ref="G3713">IF(F3713="","",INDEX(LCAT_ID,MATCH(F3713,LCAT_Name,0)))</f>
        <v/>
      </c>
      <c r="K3713" s="78" t="str">
        <f>IFERROR(_xlfn.XLOOKUP($J3713,MSA_Title_List,MSA_Title_List!$A$2:$A$643,"",0),"")</f>
        <v/>
      </c>
    </row>
    <row r="3714" spans="2:11">
      <c r="B3714" s="78" t="str" cm="1">
        <f t="array" ref="B3714">IF(A3714="","",INDEX(CAGE,MATCH(A3714,Company_Name,0)))</f>
        <v/>
      </c>
      <c r="C3714" s="80" t="str" cm="1">
        <f t="array" ref="C3714">IF(A3714="","",INDEX(Prime_Sub,MATCH(A3714,Company_Name,0)))</f>
        <v/>
      </c>
      <c r="G3714" s="78" t="str" cm="1">
        <f t="array" ref="G3714">IF(F3714="","",INDEX(LCAT_ID,MATCH(F3714,LCAT_Name,0)))</f>
        <v/>
      </c>
      <c r="K3714" s="78" t="str">
        <f>IFERROR(_xlfn.XLOOKUP($J3714,MSA_Title_List,MSA_Title_List!$A$2:$A$643,"",0),"")</f>
        <v/>
      </c>
    </row>
    <row r="3715" spans="2:11">
      <c r="B3715" s="78" t="str" cm="1">
        <f t="array" ref="B3715">IF(A3715="","",INDEX(CAGE,MATCH(A3715,Company_Name,0)))</f>
        <v/>
      </c>
      <c r="C3715" s="80" t="str" cm="1">
        <f t="array" ref="C3715">IF(A3715="","",INDEX(Prime_Sub,MATCH(A3715,Company_Name,0)))</f>
        <v/>
      </c>
      <c r="G3715" s="78" t="str" cm="1">
        <f t="array" ref="G3715">IF(F3715="","",INDEX(LCAT_ID,MATCH(F3715,LCAT_Name,0)))</f>
        <v/>
      </c>
      <c r="K3715" s="78" t="str">
        <f>IFERROR(_xlfn.XLOOKUP($J3715,MSA_Title_List,MSA_Title_List!$A$2:$A$643,"",0),"")</f>
        <v/>
      </c>
    </row>
    <row r="3716" spans="2:11">
      <c r="B3716" s="78" t="str" cm="1">
        <f t="array" ref="B3716">IF(A3716="","",INDEX(CAGE,MATCH(A3716,Company_Name,0)))</f>
        <v/>
      </c>
      <c r="C3716" s="80" t="str" cm="1">
        <f t="array" ref="C3716">IF(A3716="","",INDEX(Prime_Sub,MATCH(A3716,Company_Name,0)))</f>
        <v/>
      </c>
      <c r="G3716" s="78" t="str" cm="1">
        <f t="array" ref="G3716">IF(F3716="","",INDEX(LCAT_ID,MATCH(F3716,LCAT_Name,0)))</f>
        <v/>
      </c>
      <c r="K3716" s="78" t="str">
        <f>IFERROR(_xlfn.XLOOKUP($J3716,MSA_Title_List,MSA_Title_List!$A$2:$A$643,"",0),"")</f>
        <v/>
      </c>
    </row>
    <row r="3717" spans="2:11">
      <c r="B3717" s="78" t="str" cm="1">
        <f t="array" ref="B3717">IF(A3717="","",INDEX(CAGE,MATCH(A3717,Company_Name,0)))</f>
        <v/>
      </c>
      <c r="C3717" s="80" t="str" cm="1">
        <f t="array" ref="C3717">IF(A3717="","",INDEX(Prime_Sub,MATCH(A3717,Company_Name,0)))</f>
        <v/>
      </c>
      <c r="G3717" s="78" t="str" cm="1">
        <f t="array" ref="G3717">IF(F3717="","",INDEX(LCAT_ID,MATCH(F3717,LCAT_Name,0)))</f>
        <v/>
      </c>
      <c r="K3717" s="78" t="str">
        <f>IFERROR(_xlfn.XLOOKUP($J3717,MSA_Title_List,MSA_Title_List!$A$2:$A$643,"",0),"")</f>
        <v/>
      </c>
    </row>
    <row r="3718" spans="2:11">
      <c r="B3718" s="78" t="str" cm="1">
        <f t="array" ref="B3718">IF(A3718="","",INDEX(CAGE,MATCH(A3718,Company_Name,0)))</f>
        <v/>
      </c>
      <c r="C3718" s="80" t="str" cm="1">
        <f t="array" ref="C3718">IF(A3718="","",INDEX(Prime_Sub,MATCH(A3718,Company_Name,0)))</f>
        <v/>
      </c>
      <c r="G3718" s="78" t="str" cm="1">
        <f t="array" ref="G3718">IF(F3718="","",INDEX(LCAT_ID,MATCH(F3718,LCAT_Name,0)))</f>
        <v/>
      </c>
      <c r="K3718" s="78" t="str">
        <f>IFERROR(_xlfn.XLOOKUP($J3718,MSA_Title_List,MSA_Title_List!$A$2:$A$643,"",0),"")</f>
        <v/>
      </c>
    </row>
    <row r="3719" spans="2:11">
      <c r="B3719" s="78" t="str" cm="1">
        <f t="array" ref="B3719">IF(A3719="","",INDEX(CAGE,MATCH(A3719,Company_Name,0)))</f>
        <v/>
      </c>
      <c r="C3719" s="80" t="str" cm="1">
        <f t="array" ref="C3719">IF(A3719="","",INDEX(Prime_Sub,MATCH(A3719,Company_Name,0)))</f>
        <v/>
      </c>
      <c r="G3719" s="78" t="str" cm="1">
        <f t="array" ref="G3719">IF(F3719="","",INDEX(LCAT_ID,MATCH(F3719,LCAT_Name,0)))</f>
        <v/>
      </c>
      <c r="K3719" s="78" t="str">
        <f>IFERROR(_xlfn.XLOOKUP($J3719,MSA_Title_List,MSA_Title_List!$A$2:$A$643,"",0),"")</f>
        <v/>
      </c>
    </row>
    <row r="3720" spans="2:11">
      <c r="B3720" s="78" t="str" cm="1">
        <f t="array" ref="B3720">IF(A3720="","",INDEX(CAGE,MATCH(A3720,Company_Name,0)))</f>
        <v/>
      </c>
      <c r="C3720" s="80" t="str" cm="1">
        <f t="array" ref="C3720">IF(A3720="","",INDEX(Prime_Sub,MATCH(A3720,Company_Name,0)))</f>
        <v/>
      </c>
      <c r="G3720" s="78" t="str" cm="1">
        <f t="array" ref="G3720">IF(F3720="","",INDEX(LCAT_ID,MATCH(F3720,LCAT_Name,0)))</f>
        <v/>
      </c>
      <c r="K3720" s="78" t="str">
        <f>IFERROR(_xlfn.XLOOKUP($J3720,MSA_Title_List,MSA_Title_List!$A$2:$A$643,"",0),"")</f>
        <v/>
      </c>
    </row>
    <row r="3721" spans="2:11">
      <c r="B3721" s="78" t="str" cm="1">
        <f t="array" ref="B3721">IF(A3721="","",INDEX(CAGE,MATCH(A3721,Company_Name,0)))</f>
        <v/>
      </c>
      <c r="C3721" s="80" t="str" cm="1">
        <f t="array" ref="C3721">IF(A3721="","",INDEX(Prime_Sub,MATCH(A3721,Company_Name,0)))</f>
        <v/>
      </c>
      <c r="G3721" s="78" t="str" cm="1">
        <f t="array" ref="G3721">IF(F3721="","",INDEX(LCAT_ID,MATCH(F3721,LCAT_Name,0)))</f>
        <v/>
      </c>
      <c r="K3721" s="78" t="str">
        <f>IFERROR(_xlfn.XLOOKUP($J3721,MSA_Title_List,MSA_Title_List!$A$2:$A$643,"",0),"")</f>
        <v/>
      </c>
    </row>
    <row r="3722" spans="2:11">
      <c r="B3722" s="78" t="str" cm="1">
        <f t="array" ref="B3722">IF(A3722="","",INDEX(CAGE,MATCH(A3722,Company_Name,0)))</f>
        <v/>
      </c>
      <c r="C3722" s="80" t="str" cm="1">
        <f t="array" ref="C3722">IF(A3722="","",INDEX(Prime_Sub,MATCH(A3722,Company_Name,0)))</f>
        <v/>
      </c>
      <c r="G3722" s="78" t="str" cm="1">
        <f t="array" ref="G3722">IF(F3722="","",INDEX(LCAT_ID,MATCH(F3722,LCAT_Name,0)))</f>
        <v/>
      </c>
      <c r="K3722" s="78" t="str">
        <f>IFERROR(_xlfn.XLOOKUP($J3722,MSA_Title_List,MSA_Title_List!$A$2:$A$643,"",0),"")</f>
        <v/>
      </c>
    </row>
    <row r="3723" spans="2:11">
      <c r="B3723" s="78" t="str" cm="1">
        <f t="array" ref="B3723">IF(A3723="","",INDEX(CAGE,MATCH(A3723,Company_Name,0)))</f>
        <v/>
      </c>
      <c r="C3723" s="80" t="str" cm="1">
        <f t="array" ref="C3723">IF(A3723="","",INDEX(Prime_Sub,MATCH(A3723,Company_Name,0)))</f>
        <v/>
      </c>
      <c r="G3723" s="78" t="str" cm="1">
        <f t="array" ref="G3723">IF(F3723="","",INDEX(LCAT_ID,MATCH(F3723,LCAT_Name,0)))</f>
        <v/>
      </c>
      <c r="K3723" s="78" t="str">
        <f>IFERROR(_xlfn.XLOOKUP($J3723,MSA_Title_List,MSA_Title_List!$A$2:$A$643,"",0),"")</f>
        <v/>
      </c>
    </row>
    <row r="3724" spans="2:11">
      <c r="B3724" s="78" t="str" cm="1">
        <f t="array" ref="B3724">IF(A3724="","",INDEX(CAGE,MATCH(A3724,Company_Name,0)))</f>
        <v/>
      </c>
      <c r="C3724" s="80" t="str" cm="1">
        <f t="array" ref="C3724">IF(A3724="","",INDEX(Prime_Sub,MATCH(A3724,Company_Name,0)))</f>
        <v/>
      </c>
      <c r="G3724" s="78" t="str" cm="1">
        <f t="array" ref="G3724">IF(F3724="","",INDEX(LCAT_ID,MATCH(F3724,LCAT_Name,0)))</f>
        <v/>
      </c>
      <c r="K3724" s="78" t="str">
        <f>IFERROR(_xlfn.XLOOKUP($J3724,MSA_Title_List,MSA_Title_List!$A$2:$A$643,"",0),"")</f>
        <v/>
      </c>
    </row>
    <row r="3725" spans="2:11">
      <c r="B3725" s="78" t="str" cm="1">
        <f t="array" ref="B3725">IF(A3725="","",INDEX(CAGE,MATCH(A3725,Company_Name,0)))</f>
        <v/>
      </c>
      <c r="C3725" s="80" t="str" cm="1">
        <f t="array" ref="C3725">IF(A3725="","",INDEX(Prime_Sub,MATCH(A3725,Company_Name,0)))</f>
        <v/>
      </c>
      <c r="G3725" s="78" t="str" cm="1">
        <f t="array" ref="G3725">IF(F3725="","",INDEX(LCAT_ID,MATCH(F3725,LCAT_Name,0)))</f>
        <v/>
      </c>
      <c r="K3725" s="78" t="str">
        <f>IFERROR(_xlfn.XLOOKUP($J3725,MSA_Title_List,MSA_Title_List!$A$2:$A$643,"",0),"")</f>
        <v/>
      </c>
    </row>
    <row r="3726" spans="2:11">
      <c r="B3726" s="78" t="str" cm="1">
        <f t="array" ref="B3726">IF(A3726="","",INDEX(CAGE,MATCH(A3726,Company_Name,0)))</f>
        <v/>
      </c>
      <c r="C3726" s="80" t="str" cm="1">
        <f t="array" ref="C3726">IF(A3726="","",INDEX(Prime_Sub,MATCH(A3726,Company_Name,0)))</f>
        <v/>
      </c>
      <c r="G3726" s="78" t="str" cm="1">
        <f t="array" ref="G3726">IF(F3726="","",INDEX(LCAT_ID,MATCH(F3726,LCAT_Name,0)))</f>
        <v/>
      </c>
      <c r="K3726" s="78" t="str">
        <f>IFERROR(_xlfn.XLOOKUP($J3726,MSA_Title_List,MSA_Title_List!$A$2:$A$643,"",0),"")</f>
        <v/>
      </c>
    </row>
    <row r="3727" spans="2:11">
      <c r="B3727" s="78" t="str" cm="1">
        <f t="array" ref="B3727">IF(A3727="","",INDEX(CAGE,MATCH(A3727,Company_Name,0)))</f>
        <v/>
      </c>
      <c r="C3727" s="80" t="str" cm="1">
        <f t="array" ref="C3727">IF(A3727="","",INDEX(Prime_Sub,MATCH(A3727,Company_Name,0)))</f>
        <v/>
      </c>
      <c r="G3727" s="78" t="str" cm="1">
        <f t="array" ref="G3727">IF(F3727="","",INDEX(LCAT_ID,MATCH(F3727,LCAT_Name,0)))</f>
        <v/>
      </c>
      <c r="K3727" s="78" t="str">
        <f>IFERROR(_xlfn.XLOOKUP($J3727,MSA_Title_List,MSA_Title_List!$A$2:$A$643,"",0),"")</f>
        <v/>
      </c>
    </row>
    <row r="3728" spans="2:11">
      <c r="B3728" s="78" t="str" cm="1">
        <f t="array" ref="B3728">IF(A3728="","",INDEX(CAGE,MATCH(A3728,Company_Name,0)))</f>
        <v/>
      </c>
      <c r="C3728" s="80" t="str" cm="1">
        <f t="array" ref="C3728">IF(A3728="","",INDEX(Prime_Sub,MATCH(A3728,Company_Name,0)))</f>
        <v/>
      </c>
      <c r="G3728" s="78" t="str" cm="1">
        <f t="array" ref="G3728">IF(F3728="","",INDEX(LCAT_ID,MATCH(F3728,LCAT_Name,0)))</f>
        <v/>
      </c>
      <c r="K3728" s="78" t="str">
        <f>IFERROR(_xlfn.XLOOKUP($J3728,MSA_Title_List,MSA_Title_List!$A$2:$A$643,"",0),"")</f>
        <v/>
      </c>
    </row>
    <row r="3729" spans="2:11">
      <c r="B3729" s="78" t="str" cm="1">
        <f t="array" ref="B3729">IF(A3729="","",INDEX(CAGE,MATCH(A3729,Company_Name,0)))</f>
        <v/>
      </c>
      <c r="C3729" s="80" t="str" cm="1">
        <f t="array" ref="C3729">IF(A3729="","",INDEX(Prime_Sub,MATCH(A3729,Company_Name,0)))</f>
        <v/>
      </c>
      <c r="G3729" s="78" t="str" cm="1">
        <f t="array" ref="G3729">IF(F3729="","",INDEX(LCAT_ID,MATCH(F3729,LCAT_Name,0)))</f>
        <v/>
      </c>
      <c r="K3729" s="78" t="str">
        <f>IFERROR(_xlfn.XLOOKUP($J3729,MSA_Title_List,MSA_Title_List!$A$2:$A$643,"",0),"")</f>
        <v/>
      </c>
    </row>
    <row r="3730" spans="2:11">
      <c r="B3730" s="78" t="str" cm="1">
        <f t="array" ref="B3730">IF(A3730="","",INDEX(CAGE,MATCH(A3730,Company_Name,0)))</f>
        <v/>
      </c>
      <c r="C3730" s="80" t="str" cm="1">
        <f t="array" ref="C3730">IF(A3730="","",INDEX(Prime_Sub,MATCH(A3730,Company_Name,0)))</f>
        <v/>
      </c>
      <c r="G3730" s="78" t="str" cm="1">
        <f t="array" ref="G3730">IF(F3730="","",INDEX(LCAT_ID,MATCH(F3730,LCAT_Name,0)))</f>
        <v/>
      </c>
      <c r="K3730" s="78" t="str">
        <f>IFERROR(_xlfn.XLOOKUP($J3730,MSA_Title_List,MSA_Title_List!$A$2:$A$643,"",0),"")</f>
        <v/>
      </c>
    </row>
    <row r="3731" spans="2:11">
      <c r="B3731" s="78" t="str" cm="1">
        <f t="array" ref="B3731">IF(A3731="","",INDEX(CAGE,MATCH(A3731,Company_Name,0)))</f>
        <v/>
      </c>
      <c r="C3731" s="80" t="str" cm="1">
        <f t="array" ref="C3731">IF(A3731="","",INDEX(Prime_Sub,MATCH(A3731,Company_Name,0)))</f>
        <v/>
      </c>
      <c r="G3731" s="78" t="str" cm="1">
        <f t="array" ref="G3731">IF(F3731="","",INDEX(LCAT_ID,MATCH(F3731,LCAT_Name,0)))</f>
        <v/>
      </c>
      <c r="K3731" s="78" t="str">
        <f>IFERROR(_xlfn.XLOOKUP($J3731,MSA_Title_List,MSA_Title_List!$A$2:$A$643,"",0),"")</f>
        <v/>
      </c>
    </row>
    <row r="3732" spans="2:11">
      <c r="B3732" s="78" t="str" cm="1">
        <f t="array" ref="B3732">IF(A3732="","",INDEX(CAGE,MATCH(A3732,Company_Name,0)))</f>
        <v/>
      </c>
      <c r="C3732" s="80" t="str" cm="1">
        <f t="array" ref="C3732">IF(A3732="","",INDEX(Prime_Sub,MATCH(A3732,Company_Name,0)))</f>
        <v/>
      </c>
      <c r="G3732" s="78" t="str" cm="1">
        <f t="array" ref="G3732">IF(F3732="","",INDEX(LCAT_ID,MATCH(F3732,LCAT_Name,0)))</f>
        <v/>
      </c>
      <c r="K3732" s="78" t="str">
        <f>IFERROR(_xlfn.XLOOKUP($J3732,MSA_Title_List,MSA_Title_List!$A$2:$A$643,"",0),"")</f>
        <v/>
      </c>
    </row>
    <row r="3733" spans="2:11">
      <c r="B3733" s="78" t="str" cm="1">
        <f t="array" ref="B3733">IF(A3733="","",INDEX(CAGE,MATCH(A3733,Company_Name,0)))</f>
        <v/>
      </c>
      <c r="C3733" s="80" t="str" cm="1">
        <f t="array" ref="C3733">IF(A3733="","",INDEX(Prime_Sub,MATCH(A3733,Company_Name,0)))</f>
        <v/>
      </c>
      <c r="G3733" s="78" t="str" cm="1">
        <f t="array" ref="G3733">IF(F3733="","",INDEX(LCAT_ID,MATCH(F3733,LCAT_Name,0)))</f>
        <v/>
      </c>
      <c r="K3733" s="78" t="str">
        <f>IFERROR(_xlfn.XLOOKUP($J3733,MSA_Title_List,MSA_Title_List!$A$2:$A$643,"",0),"")</f>
        <v/>
      </c>
    </row>
    <row r="3734" spans="2:11">
      <c r="B3734" s="78" t="str" cm="1">
        <f t="array" ref="B3734">IF(A3734="","",INDEX(CAGE,MATCH(A3734,Company_Name,0)))</f>
        <v/>
      </c>
      <c r="C3734" s="80" t="str" cm="1">
        <f t="array" ref="C3734">IF(A3734="","",INDEX(Prime_Sub,MATCH(A3734,Company_Name,0)))</f>
        <v/>
      </c>
      <c r="G3734" s="78" t="str" cm="1">
        <f t="array" ref="G3734">IF(F3734="","",INDEX(LCAT_ID,MATCH(F3734,LCAT_Name,0)))</f>
        <v/>
      </c>
      <c r="K3734" s="78" t="str">
        <f>IFERROR(_xlfn.XLOOKUP($J3734,MSA_Title_List,MSA_Title_List!$A$2:$A$643,"",0),"")</f>
        <v/>
      </c>
    </row>
    <row r="3735" spans="2:11">
      <c r="B3735" s="78" t="str" cm="1">
        <f t="array" ref="B3735">IF(A3735="","",INDEX(CAGE,MATCH(A3735,Company_Name,0)))</f>
        <v/>
      </c>
      <c r="C3735" s="80" t="str" cm="1">
        <f t="array" ref="C3735">IF(A3735="","",INDEX(Prime_Sub,MATCH(A3735,Company_Name,0)))</f>
        <v/>
      </c>
      <c r="G3735" s="78" t="str" cm="1">
        <f t="array" ref="G3735">IF(F3735="","",INDEX(LCAT_ID,MATCH(F3735,LCAT_Name,0)))</f>
        <v/>
      </c>
      <c r="K3735" s="78" t="str">
        <f>IFERROR(_xlfn.XLOOKUP($J3735,MSA_Title_List,MSA_Title_List!$A$2:$A$643,"",0),"")</f>
        <v/>
      </c>
    </row>
    <row r="3736" spans="2:11">
      <c r="B3736" s="78" t="str" cm="1">
        <f t="array" ref="B3736">IF(A3736="","",INDEX(CAGE,MATCH(A3736,Company_Name,0)))</f>
        <v/>
      </c>
      <c r="C3736" s="80" t="str" cm="1">
        <f t="array" ref="C3736">IF(A3736="","",INDEX(Prime_Sub,MATCH(A3736,Company_Name,0)))</f>
        <v/>
      </c>
      <c r="G3736" s="78" t="str" cm="1">
        <f t="array" ref="G3736">IF(F3736="","",INDEX(LCAT_ID,MATCH(F3736,LCAT_Name,0)))</f>
        <v/>
      </c>
      <c r="K3736" s="78" t="str">
        <f>IFERROR(_xlfn.XLOOKUP($J3736,MSA_Title_List,MSA_Title_List!$A$2:$A$643,"",0),"")</f>
        <v/>
      </c>
    </row>
    <row r="3737" spans="2:11">
      <c r="B3737" s="78" t="str" cm="1">
        <f t="array" ref="B3737">IF(A3737="","",INDEX(CAGE,MATCH(A3737,Company_Name,0)))</f>
        <v/>
      </c>
      <c r="C3737" s="80" t="str" cm="1">
        <f t="array" ref="C3737">IF(A3737="","",INDEX(Prime_Sub,MATCH(A3737,Company_Name,0)))</f>
        <v/>
      </c>
      <c r="G3737" s="78" t="str" cm="1">
        <f t="array" ref="G3737">IF(F3737="","",INDEX(LCAT_ID,MATCH(F3737,LCAT_Name,0)))</f>
        <v/>
      </c>
      <c r="K3737" s="78" t="str">
        <f>IFERROR(_xlfn.XLOOKUP($J3737,MSA_Title_List,MSA_Title_List!$A$2:$A$643,"",0),"")</f>
        <v/>
      </c>
    </row>
    <row r="3738" spans="2:11">
      <c r="B3738" s="78" t="str" cm="1">
        <f t="array" ref="B3738">IF(A3738="","",INDEX(CAGE,MATCH(A3738,Company_Name,0)))</f>
        <v/>
      </c>
      <c r="C3738" s="80" t="str" cm="1">
        <f t="array" ref="C3738">IF(A3738="","",INDEX(Prime_Sub,MATCH(A3738,Company_Name,0)))</f>
        <v/>
      </c>
      <c r="G3738" s="78" t="str" cm="1">
        <f t="array" ref="G3738">IF(F3738="","",INDEX(LCAT_ID,MATCH(F3738,LCAT_Name,0)))</f>
        <v/>
      </c>
      <c r="K3738" s="78" t="str">
        <f>IFERROR(_xlfn.XLOOKUP($J3738,MSA_Title_List,MSA_Title_List!$A$2:$A$643,"",0),"")</f>
        <v/>
      </c>
    </row>
    <row r="3739" spans="2:11">
      <c r="B3739" s="78" t="str" cm="1">
        <f t="array" ref="B3739">IF(A3739="","",INDEX(CAGE,MATCH(A3739,Company_Name,0)))</f>
        <v/>
      </c>
      <c r="C3739" s="80" t="str" cm="1">
        <f t="array" ref="C3739">IF(A3739="","",INDEX(Prime_Sub,MATCH(A3739,Company_Name,0)))</f>
        <v/>
      </c>
      <c r="G3739" s="78" t="str" cm="1">
        <f t="array" ref="G3739">IF(F3739="","",INDEX(LCAT_ID,MATCH(F3739,LCAT_Name,0)))</f>
        <v/>
      </c>
      <c r="K3739" s="78" t="str">
        <f>IFERROR(_xlfn.XLOOKUP($J3739,MSA_Title_List,MSA_Title_List!$A$2:$A$643,"",0),"")</f>
        <v/>
      </c>
    </row>
    <row r="3740" spans="2:11">
      <c r="B3740" s="78" t="str" cm="1">
        <f t="array" ref="B3740">IF(A3740="","",INDEX(CAGE,MATCH(A3740,Company_Name,0)))</f>
        <v/>
      </c>
      <c r="C3740" s="80" t="str" cm="1">
        <f t="array" ref="C3740">IF(A3740="","",INDEX(Prime_Sub,MATCH(A3740,Company_Name,0)))</f>
        <v/>
      </c>
      <c r="G3740" s="78" t="str" cm="1">
        <f t="array" ref="G3740">IF(F3740="","",INDEX(LCAT_ID,MATCH(F3740,LCAT_Name,0)))</f>
        <v/>
      </c>
      <c r="K3740" s="78" t="str">
        <f>IFERROR(_xlfn.XLOOKUP($J3740,MSA_Title_List,MSA_Title_List!$A$2:$A$643,"",0),"")</f>
        <v/>
      </c>
    </row>
    <row r="3741" spans="2:11">
      <c r="B3741" s="78" t="str" cm="1">
        <f t="array" ref="B3741">IF(A3741="","",INDEX(CAGE,MATCH(A3741,Company_Name,0)))</f>
        <v/>
      </c>
      <c r="C3741" s="80" t="str" cm="1">
        <f t="array" ref="C3741">IF(A3741="","",INDEX(Prime_Sub,MATCH(A3741,Company_Name,0)))</f>
        <v/>
      </c>
      <c r="G3741" s="78" t="str" cm="1">
        <f t="array" ref="G3741">IF(F3741="","",INDEX(LCAT_ID,MATCH(F3741,LCAT_Name,0)))</f>
        <v/>
      </c>
      <c r="K3741" s="78" t="str">
        <f>IFERROR(_xlfn.XLOOKUP($J3741,MSA_Title_List,MSA_Title_List!$A$2:$A$643,"",0),"")</f>
        <v/>
      </c>
    </row>
    <row r="3742" spans="2:11">
      <c r="B3742" s="78" t="str" cm="1">
        <f t="array" ref="B3742">IF(A3742="","",INDEX(CAGE,MATCH(A3742,Company_Name,0)))</f>
        <v/>
      </c>
      <c r="C3742" s="80" t="str" cm="1">
        <f t="array" ref="C3742">IF(A3742="","",INDEX(Prime_Sub,MATCH(A3742,Company_Name,0)))</f>
        <v/>
      </c>
      <c r="G3742" s="78" t="str" cm="1">
        <f t="array" ref="G3742">IF(F3742="","",INDEX(LCAT_ID,MATCH(F3742,LCAT_Name,0)))</f>
        <v/>
      </c>
      <c r="K3742" s="78" t="str">
        <f>IFERROR(_xlfn.XLOOKUP($J3742,MSA_Title_List,MSA_Title_List!$A$2:$A$643,"",0),"")</f>
        <v/>
      </c>
    </row>
    <row r="3743" spans="2:11">
      <c r="B3743" s="78" t="str" cm="1">
        <f t="array" ref="B3743">IF(A3743="","",INDEX(CAGE,MATCH(A3743,Company_Name,0)))</f>
        <v/>
      </c>
      <c r="C3743" s="80" t="str" cm="1">
        <f t="array" ref="C3743">IF(A3743="","",INDEX(Prime_Sub,MATCH(A3743,Company_Name,0)))</f>
        <v/>
      </c>
      <c r="G3743" s="78" t="str" cm="1">
        <f t="array" ref="G3743">IF(F3743="","",INDEX(LCAT_ID,MATCH(F3743,LCAT_Name,0)))</f>
        <v/>
      </c>
      <c r="K3743" s="78" t="str">
        <f>IFERROR(_xlfn.XLOOKUP($J3743,MSA_Title_List,MSA_Title_List!$A$2:$A$643,"",0),"")</f>
        <v/>
      </c>
    </row>
    <row r="3744" spans="2:11">
      <c r="B3744" s="78" t="str" cm="1">
        <f t="array" ref="B3744">IF(A3744="","",INDEX(CAGE,MATCH(A3744,Company_Name,0)))</f>
        <v/>
      </c>
      <c r="C3744" s="80" t="str" cm="1">
        <f t="array" ref="C3744">IF(A3744="","",INDEX(Prime_Sub,MATCH(A3744,Company_Name,0)))</f>
        <v/>
      </c>
      <c r="G3744" s="78" t="str" cm="1">
        <f t="array" ref="G3744">IF(F3744="","",INDEX(LCAT_ID,MATCH(F3744,LCAT_Name,0)))</f>
        <v/>
      </c>
      <c r="K3744" s="78" t="str">
        <f>IFERROR(_xlfn.XLOOKUP($J3744,MSA_Title_List,MSA_Title_List!$A$2:$A$643,"",0),"")</f>
        <v/>
      </c>
    </row>
    <row r="3745" spans="2:11">
      <c r="B3745" s="78" t="str" cm="1">
        <f t="array" ref="B3745">IF(A3745="","",INDEX(CAGE,MATCH(A3745,Company_Name,0)))</f>
        <v/>
      </c>
      <c r="C3745" s="80" t="str" cm="1">
        <f t="array" ref="C3745">IF(A3745="","",INDEX(Prime_Sub,MATCH(A3745,Company_Name,0)))</f>
        <v/>
      </c>
      <c r="G3745" s="78" t="str" cm="1">
        <f t="array" ref="G3745">IF(F3745="","",INDEX(LCAT_ID,MATCH(F3745,LCAT_Name,0)))</f>
        <v/>
      </c>
      <c r="K3745" s="78" t="str">
        <f>IFERROR(_xlfn.XLOOKUP($J3745,MSA_Title_List,MSA_Title_List!$A$2:$A$643,"",0),"")</f>
        <v/>
      </c>
    </row>
    <row r="3746" spans="2:11">
      <c r="B3746" s="78" t="str" cm="1">
        <f t="array" ref="B3746">IF(A3746="","",INDEX(CAGE,MATCH(A3746,Company_Name,0)))</f>
        <v/>
      </c>
      <c r="C3746" s="80" t="str" cm="1">
        <f t="array" ref="C3746">IF(A3746="","",INDEX(Prime_Sub,MATCH(A3746,Company_Name,0)))</f>
        <v/>
      </c>
      <c r="G3746" s="78" t="str" cm="1">
        <f t="array" ref="G3746">IF(F3746="","",INDEX(LCAT_ID,MATCH(F3746,LCAT_Name,0)))</f>
        <v/>
      </c>
      <c r="K3746" s="78" t="str">
        <f>IFERROR(_xlfn.XLOOKUP($J3746,MSA_Title_List,MSA_Title_List!$A$2:$A$643,"",0),"")</f>
        <v/>
      </c>
    </row>
    <row r="3747" spans="2:11">
      <c r="B3747" s="78" t="str" cm="1">
        <f t="array" ref="B3747">IF(A3747="","",INDEX(CAGE,MATCH(A3747,Company_Name,0)))</f>
        <v/>
      </c>
      <c r="C3747" s="80" t="str" cm="1">
        <f t="array" ref="C3747">IF(A3747="","",INDEX(Prime_Sub,MATCH(A3747,Company_Name,0)))</f>
        <v/>
      </c>
      <c r="G3747" s="78" t="str" cm="1">
        <f t="array" ref="G3747">IF(F3747="","",INDEX(LCAT_ID,MATCH(F3747,LCAT_Name,0)))</f>
        <v/>
      </c>
      <c r="K3747" s="78" t="str">
        <f>IFERROR(_xlfn.XLOOKUP($J3747,MSA_Title_List,MSA_Title_List!$A$2:$A$643,"",0),"")</f>
        <v/>
      </c>
    </row>
    <row r="3748" spans="2:11">
      <c r="B3748" s="78" t="str" cm="1">
        <f t="array" ref="B3748">IF(A3748="","",INDEX(CAGE,MATCH(A3748,Company_Name,0)))</f>
        <v/>
      </c>
      <c r="C3748" s="80" t="str" cm="1">
        <f t="array" ref="C3748">IF(A3748="","",INDEX(Prime_Sub,MATCH(A3748,Company_Name,0)))</f>
        <v/>
      </c>
      <c r="G3748" s="78" t="str" cm="1">
        <f t="array" ref="G3748">IF(F3748="","",INDEX(LCAT_ID,MATCH(F3748,LCAT_Name,0)))</f>
        <v/>
      </c>
      <c r="K3748" s="78" t="str">
        <f>IFERROR(_xlfn.XLOOKUP($J3748,MSA_Title_List,MSA_Title_List!$A$2:$A$643,"",0),"")</f>
        <v/>
      </c>
    </row>
    <row r="3749" spans="2:11">
      <c r="B3749" s="78" t="str" cm="1">
        <f t="array" ref="B3749">IF(A3749="","",INDEX(CAGE,MATCH(A3749,Company_Name,0)))</f>
        <v/>
      </c>
      <c r="C3749" s="80" t="str" cm="1">
        <f t="array" ref="C3749">IF(A3749="","",INDEX(Prime_Sub,MATCH(A3749,Company_Name,0)))</f>
        <v/>
      </c>
      <c r="G3749" s="78" t="str" cm="1">
        <f t="array" ref="G3749">IF(F3749="","",INDEX(LCAT_ID,MATCH(F3749,LCAT_Name,0)))</f>
        <v/>
      </c>
      <c r="K3749" s="78" t="str">
        <f>IFERROR(_xlfn.XLOOKUP($J3749,MSA_Title_List,MSA_Title_List!$A$2:$A$643,"",0),"")</f>
        <v/>
      </c>
    </row>
    <row r="3750" spans="2:11">
      <c r="B3750" s="78" t="str" cm="1">
        <f t="array" ref="B3750">IF(A3750="","",INDEX(CAGE,MATCH(A3750,Company_Name,0)))</f>
        <v/>
      </c>
      <c r="C3750" s="80" t="str" cm="1">
        <f t="array" ref="C3750">IF(A3750="","",INDEX(Prime_Sub,MATCH(A3750,Company_Name,0)))</f>
        <v/>
      </c>
      <c r="G3750" s="78" t="str" cm="1">
        <f t="array" ref="G3750">IF(F3750="","",INDEX(LCAT_ID,MATCH(F3750,LCAT_Name,0)))</f>
        <v/>
      </c>
      <c r="K3750" s="78" t="str">
        <f>IFERROR(_xlfn.XLOOKUP($J3750,MSA_Title_List,MSA_Title_List!$A$2:$A$643,"",0),"")</f>
        <v/>
      </c>
    </row>
    <row r="3751" spans="2:11">
      <c r="B3751" s="78" t="str" cm="1">
        <f t="array" ref="B3751">IF(A3751="","",INDEX(CAGE,MATCH(A3751,Company_Name,0)))</f>
        <v/>
      </c>
      <c r="C3751" s="80" t="str" cm="1">
        <f t="array" ref="C3751">IF(A3751="","",INDEX(Prime_Sub,MATCH(A3751,Company_Name,0)))</f>
        <v/>
      </c>
      <c r="G3751" s="78" t="str" cm="1">
        <f t="array" ref="G3751">IF(F3751="","",INDEX(LCAT_ID,MATCH(F3751,LCAT_Name,0)))</f>
        <v/>
      </c>
      <c r="K3751" s="78" t="str">
        <f>IFERROR(_xlfn.XLOOKUP($J3751,MSA_Title_List,MSA_Title_List!$A$2:$A$643,"",0),"")</f>
        <v/>
      </c>
    </row>
    <row r="3752" spans="2:11">
      <c r="B3752" s="78" t="str" cm="1">
        <f t="array" ref="B3752">IF(A3752="","",INDEX(CAGE,MATCH(A3752,Company_Name,0)))</f>
        <v/>
      </c>
      <c r="C3752" s="80" t="str" cm="1">
        <f t="array" ref="C3752">IF(A3752="","",INDEX(Prime_Sub,MATCH(A3752,Company_Name,0)))</f>
        <v/>
      </c>
      <c r="G3752" s="78" t="str" cm="1">
        <f t="array" ref="G3752">IF(F3752="","",INDEX(LCAT_ID,MATCH(F3752,LCAT_Name,0)))</f>
        <v/>
      </c>
      <c r="K3752" s="78" t="str">
        <f>IFERROR(_xlfn.XLOOKUP($J3752,MSA_Title_List,MSA_Title_List!$A$2:$A$643,"",0),"")</f>
        <v/>
      </c>
    </row>
    <row r="3753" spans="2:11">
      <c r="B3753" s="78" t="str" cm="1">
        <f t="array" ref="B3753">IF(A3753="","",INDEX(CAGE,MATCH(A3753,Company_Name,0)))</f>
        <v/>
      </c>
      <c r="C3753" s="80" t="str" cm="1">
        <f t="array" ref="C3753">IF(A3753="","",INDEX(Prime_Sub,MATCH(A3753,Company_Name,0)))</f>
        <v/>
      </c>
      <c r="G3753" s="78" t="str" cm="1">
        <f t="array" ref="G3753">IF(F3753="","",INDEX(LCAT_ID,MATCH(F3753,LCAT_Name,0)))</f>
        <v/>
      </c>
      <c r="K3753" s="78" t="str">
        <f>IFERROR(_xlfn.XLOOKUP($J3753,MSA_Title_List,MSA_Title_List!$A$2:$A$643,"",0),"")</f>
        <v/>
      </c>
    </row>
    <row r="3754" spans="2:11">
      <c r="B3754" s="78" t="str" cm="1">
        <f t="array" ref="B3754">IF(A3754="","",INDEX(CAGE,MATCH(A3754,Company_Name,0)))</f>
        <v/>
      </c>
      <c r="C3754" s="80" t="str" cm="1">
        <f t="array" ref="C3754">IF(A3754="","",INDEX(Prime_Sub,MATCH(A3754,Company_Name,0)))</f>
        <v/>
      </c>
      <c r="G3754" s="78" t="str" cm="1">
        <f t="array" ref="G3754">IF(F3754="","",INDEX(LCAT_ID,MATCH(F3754,LCAT_Name,0)))</f>
        <v/>
      </c>
      <c r="K3754" s="78" t="str">
        <f>IFERROR(_xlfn.XLOOKUP($J3754,MSA_Title_List,MSA_Title_List!$A$2:$A$643,"",0),"")</f>
        <v/>
      </c>
    </row>
    <row r="3755" spans="2:11">
      <c r="B3755" s="78" t="str" cm="1">
        <f t="array" ref="B3755">IF(A3755="","",INDEX(CAGE,MATCH(A3755,Company_Name,0)))</f>
        <v/>
      </c>
      <c r="C3755" s="80" t="str" cm="1">
        <f t="array" ref="C3755">IF(A3755="","",INDEX(Prime_Sub,MATCH(A3755,Company_Name,0)))</f>
        <v/>
      </c>
      <c r="G3755" s="78" t="str" cm="1">
        <f t="array" ref="G3755">IF(F3755="","",INDEX(LCAT_ID,MATCH(F3755,LCAT_Name,0)))</f>
        <v/>
      </c>
      <c r="K3755" s="78" t="str">
        <f>IFERROR(_xlfn.XLOOKUP($J3755,MSA_Title_List,MSA_Title_List!$A$2:$A$643,"",0),"")</f>
        <v/>
      </c>
    </row>
    <row r="3756" spans="2:11">
      <c r="B3756" s="78" t="str" cm="1">
        <f t="array" ref="B3756">IF(A3756="","",INDEX(CAGE,MATCH(A3756,Company_Name,0)))</f>
        <v/>
      </c>
      <c r="C3756" s="80" t="str" cm="1">
        <f t="array" ref="C3756">IF(A3756="","",INDEX(Prime_Sub,MATCH(A3756,Company_Name,0)))</f>
        <v/>
      </c>
      <c r="G3756" s="78" t="str" cm="1">
        <f t="array" ref="G3756">IF(F3756="","",INDEX(LCAT_ID,MATCH(F3756,LCAT_Name,0)))</f>
        <v/>
      </c>
      <c r="K3756" s="78" t="str">
        <f>IFERROR(_xlfn.XLOOKUP($J3756,MSA_Title_List,MSA_Title_List!$A$2:$A$643,"",0),"")</f>
        <v/>
      </c>
    </row>
    <row r="3757" spans="2:11">
      <c r="B3757" s="78" t="str" cm="1">
        <f t="array" ref="B3757">IF(A3757="","",INDEX(CAGE,MATCH(A3757,Company_Name,0)))</f>
        <v/>
      </c>
      <c r="C3757" s="80" t="str" cm="1">
        <f t="array" ref="C3757">IF(A3757="","",INDEX(Prime_Sub,MATCH(A3757,Company_Name,0)))</f>
        <v/>
      </c>
      <c r="G3757" s="78" t="str" cm="1">
        <f t="array" ref="G3757">IF(F3757="","",INDEX(LCAT_ID,MATCH(F3757,LCAT_Name,0)))</f>
        <v/>
      </c>
      <c r="K3757" s="78" t="str">
        <f>IFERROR(_xlfn.XLOOKUP($J3757,MSA_Title_List,MSA_Title_List!$A$2:$A$643,"",0),"")</f>
        <v/>
      </c>
    </row>
    <row r="3758" spans="2:11">
      <c r="B3758" s="78" t="str" cm="1">
        <f t="array" ref="B3758">IF(A3758="","",INDEX(CAGE,MATCH(A3758,Company_Name,0)))</f>
        <v/>
      </c>
      <c r="C3758" s="80" t="str" cm="1">
        <f t="array" ref="C3758">IF(A3758="","",INDEX(Prime_Sub,MATCH(A3758,Company_Name,0)))</f>
        <v/>
      </c>
      <c r="G3758" s="78" t="str" cm="1">
        <f t="array" ref="G3758">IF(F3758="","",INDEX(LCAT_ID,MATCH(F3758,LCAT_Name,0)))</f>
        <v/>
      </c>
      <c r="K3758" s="78" t="str">
        <f>IFERROR(_xlfn.XLOOKUP($J3758,MSA_Title_List,MSA_Title_List!$A$2:$A$643,"",0),"")</f>
        <v/>
      </c>
    </row>
    <row r="3759" spans="2:11">
      <c r="B3759" s="78" t="str" cm="1">
        <f t="array" ref="B3759">IF(A3759="","",INDEX(CAGE,MATCH(A3759,Company_Name,0)))</f>
        <v/>
      </c>
      <c r="C3759" s="80" t="str" cm="1">
        <f t="array" ref="C3759">IF(A3759="","",INDEX(Prime_Sub,MATCH(A3759,Company_Name,0)))</f>
        <v/>
      </c>
      <c r="G3759" s="78" t="str" cm="1">
        <f t="array" ref="G3759">IF(F3759="","",INDEX(LCAT_ID,MATCH(F3759,LCAT_Name,0)))</f>
        <v/>
      </c>
      <c r="K3759" s="78" t="str">
        <f>IFERROR(_xlfn.XLOOKUP($J3759,MSA_Title_List,MSA_Title_List!$A$2:$A$643,"",0),"")</f>
        <v/>
      </c>
    </row>
    <row r="3760" spans="2:11">
      <c r="B3760" s="78" t="str" cm="1">
        <f t="array" ref="B3760">IF(A3760="","",INDEX(CAGE,MATCH(A3760,Company_Name,0)))</f>
        <v/>
      </c>
      <c r="C3760" s="80" t="str" cm="1">
        <f t="array" ref="C3760">IF(A3760="","",INDEX(Prime_Sub,MATCH(A3760,Company_Name,0)))</f>
        <v/>
      </c>
      <c r="G3760" s="78" t="str" cm="1">
        <f t="array" ref="G3760">IF(F3760="","",INDEX(LCAT_ID,MATCH(F3760,LCAT_Name,0)))</f>
        <v/>
      </c>
      <c r="K3760" s="78" t="str">
        <f>IFERROR(_xlfn.XLOOKUP($J3760,MSA_Title_List,MSA_Title_List!$A$2:$A$643,"",0),"")</f>
        <v/>
      </c>
    </row>
    <row r="3761" spans="2:11">
      <c r="B3761" s="78" t="str" cm="1">
        <f t="array" ref="B3761">IF(A3761="","",INDEX(CAGE,MATCH(A3761,Company_Name,0)))</f>
        <v/>
      </c>
      <c r="C3761" s="80" t="str" cm="1">
        <f t="array" ref="C3761">IF(A3761="","",INDEX(Prime_Sub,MATCH(A3761,Company_Name,0)))</f>
        <v/>
      </c>
      <c r="G3761" s="78" t="str" cm="1">
        <f t="array" ref="G3761">IF(F3761="","",INDEX(LCAT_ID,MATCH(F3761,LCAT_Name,0)))</f>
        <v/>
      </c>
      <c r="K3761" s="78" t="str">
        <f>IFERROR(_xlfn.XLOOKUP($J3761,MSA_Title_List,MSA_Title_List!$A$2:$A$643,"",0),"")</f>
        <v/>
      </c>
    </row>
    <row r="3762" spans="2:11">
      <c r="B3762" s="78" t="str" cm="1">
        <f t="array" ref="B3762">IF(A3762="","",INDEX(CAGE,MATCH(A3762,Company_Name,0)))</f>
        <v/>
      </c>
      <c r="C3762" s="80" t="str" cm="1">
        <f t="array" ref="C3762">IF(A3762="","",INDEX(Prime_Sub,MATCH(A3762,Company_Name,0)))</f>
        <v/>
      </c>
      <c r="G3762" s="78" t="str" cm="1">
        <f t="array" ref="G3762">IF(F3762="","",INDEX(LCAT_ID,MATCH(F3762,LCAT_Name,0)))</f>
        <v/>
      </c>
      <c r="K3762" s="78" t="str">
        <f>IFERROR(_xlfn.XLOOKUP($J3762,MSA_Title_List,MSA_Title_List!$A$2:$A$643,"",0),"")</f>
        <v/>
      </c>
    </row>
    <row r="3763" spans="2:11">
      <c r="B3763" s="78" t="str" cm="1">
        <f t="array" ref="B3763">IF(A3763="","",INDEX(CAGE,MATCH(A3763,Company_Name,0)))</f>
        <v/>
      </c>
      <c r="C3763" s="80" t="str" cm="1">
        <f t="array" ref="C3763">IF(A3763="","",INDEX(Prime_Sub,MATCH(A3763,Company_Name,0)))</f>
        <v/>
      </c>
      <c r="G3763" s="78" t="str" cm="1">
        <f t="array" ref="G3763">IF(F3763="","",INDEX(LCAT_ID,MATCH(F3763,LCAT_Name,0)))</f>
        <v/>
      </c>
      <c r="K3763" s="78" t="str">
        <f>IFERROR(_xlfn.XLOOKUP($J3763,MSA_Title_List,MSA_Title_List!$A$2:$A$643,"",0),"")</f>
        <v/>
      </c>
    </row>
    <row r="3764" spans="2:11">
      <c r="B3764" s="78" t="str" cm="1">
        <f t="array" ref="B3764">IF(A3764="","",INDEX(CAGE,MATCH(A3764,Company_Name,0)))</f>
        <v/>
      </c>
      <c r="C3764" s="80" t="str" cm="1">
        <f t="array" ref="C3764">IF(A3764="","",INDEX(Prime_Sub,MATCH(A3764,Company_Name,0)))</f>
        <v/>
      </c>
      <c r="G3764" s="78" t="str" cm="1">
        <f t="array" ref="G3764">IF(F3764="","",INDEX(LCAT_ID,MATCH(F3764,LCAT_Name,0)))</f>
        <v/>
      </c>
      <c r="K3764" s="78" t="str">
        <f>IFERROR(_xlfn.XLOOKUP($J3764,MSA_Title_List,MSA_Title_List!$A$2:$A$643,"",0),"")</f>
        <v/>
      </c>
    </row>
    <row r="3765" spans="2:11">
      <c r="B3765" s="78" t="str" cm="1">
        <f t="array" ref="B3765">IF(A3765="","",INDEX(CAGE,MATCH(A3765,Company_Name,0)))</f>
        <v/>
      </c>
      <c r="C3765" s="80" t="str" cm="1">
        <f t="array" ref="C3765">IF(A3765="","",INDEX(Prime_Sub,MATCH(A3765,Company_Name,0)))</f>
        <v/>
      </c>
      <c r="G3765" s="78" t="str" cm="1">
        <f t="array" ref="G3765">IF(F3765="","",INDEX(LCAT_ID,MATCH(F3765,LCAT_Name,0)))</f>
        <v/>
      </c>
      <c r="K3765" s="78" t="str">
        <f>IFERROR(_xlfn.XLOOKUP($J3765,MSA_Title_List,MSA_Title_List!$A$2:$A$643,"",0),"")</f>
        <v/>
      </c>
    </row>
    <row r="3766" spans="2:11">
      <c r="B3766" s="78" t="str" cm="1">
        <f t="array" ref="B3766">IF(A3766="","",INDEX(CAGE,MATCH(A3766,Company_Name,0)))</f>
        <v/>
      </c>
      <c r="C3766" s="80" t="str" cm="1">
        <f t="array" ref="C3766">IF(A3766="","",INDEX(Prime_Sub,MATCH(A3766,Company_Name,0)))</f>
        <v/>
      </c>
      <c r="G3766" s="78" t="str" cm="1">
        <f t="array" ref="G3766">IF(F3766="","",INDEX(LCAT_ID,MATCH(F3766,LCAT_Name,0)))</f>
        <v/>
      </c>
      <c r="K3766" s="78" t="str">
        <f>IFERROR(_xlfn.XLOOKUP($J3766,MSA_Title_List,MSA_Title_List!$A$2:$A$643,"",0),"")</f>
        <v/>
      </c>
    </row>
    <row r="3767" spans="2:11">
      <c r="B3767" s="78" t="str" cm="1">
        <f t="array" ref="B3767">IF(A3767="","",INDEX(CAGE,MATCH(A3767,Company_Name,0)))</f>
        <v/>
      </c>
      <c r="C3767" s="80" t="str" cm="1">
        <f t="array" ref="C3767">IF(A3767="","",INDEX(Prime_Sub,MATCH(A3767,Company_Name,0)))</f>
        <v/>
      </c>
      <c r="G3767" s="78" t="str" cm="1">
        <f t="array" ref="G3767">IF(F3767="","",INDEX(LCAT_ID,MATCH(F3767,LCAT_Name,0)))</f>
        <v/>
      </c>
      <c r="K3767" s="78" t="str">
        <f>IFERROR(_xlfn.XLOOKUP($J3767,MSA_Title_List,MSA_Title_List!$A$2:$A$643,"",0),"")</f>
        <v/>
      </c>
    </row>
    <row r="3768" spans="2:11">
      <c r="B3768" s="78" t="str" cm="1">
        <f t="array" ref="B3768">IF(A3768="","",INDEX(CAGE,MATCH(A3768,Company_Name,0)))</f>
        <v/>
      </c>
      <c r="C3768" s="80" t="str" cm="1">
        <f t="array" ref="C3768">IF(A3768="","",INDEX(Prime_Sub,MATCH(A3768,Company_Name,0)))</f>
        <v/>
      </c>
      <c r="G3768" s="78" t="str" cm="1">
        <f t="array" ref="G3768">IF(F3768="","",INDEX(LCAT_ID,MATCH(F3768,LCAT_Name,0)))</f>
        <v/>
      </c>
      <c r="K3768" s="78" t="str">
        <f>IFERROR(_xlfn.XLOOKUP($J3768,MSA_Title_List,MSA_Title_List!$A$2:$A$643,"",0),"")</f>
        <v/>
      </c>
    </row>
    <row r="3769" spans="2:11">
      <c r="B3769" s="78" t="str" cm="1">
        <f t="array" ref="B3769">IF(A3769="","",INDEX(CAGE,MATCH(A3769,Company_Name,0)))</f>
        <v/>
      </c>
      <c r="C3769" s="80" t="str" cm="1">
        <f t="array" ref="C3769">IF(A3769="","",INDEX(Prime_Sub,MATCH(A3769,Company_Name,0)))</f>
        <v/>
      </c>
      <c r="G3769" s="78" t="str" cm="1">
        <f t="array" ref="G3769">IF(F3769="","",INDEX(LCAT_ID,MATCH(F3769,LCAT_Name,0)))</f>
        <v/>
      </c>
      <c r="K3769" s="78" t="str">
        <f>IFERROR(_xlfn.XLOOKUP($J3769,MSA_Title_List,MSA_Title_List!$A$2:$A$643,"",0),"")</f>
        <v/>
      </c>
    </row>
    <row r="3770" spans="2:11">
      <c r="B3770" s="78" t="str" cm="1">
        <f t="array" ref="B3770">IF(A3770="","",INDEX(CAGE,MATCH(A3770,Company_Name,0)))</f>
        <v/>
      </c>
      <c r="C3770" s="80" t="str" cm="1">
        <f t="array" ref="C3770">IF(A3770="","",INDEX(Prime_Sub,MATCH(A3770,Company_Name,0)))</f>
        <v/>
      </c>
      <c r="G3770" s="78" t="str" cm="1">
        <f t="array" ref="G3770">IF(F3770="","",INDEX(LCAT_ID,MATCH(F3770,LCAT_Name,0)))</f>
        <v/>
      </c>
      <c r="K3770" s="78" t="str">
        <f>IFERROR(_xlfn.XLOOKUP($J3770,MSA_Title_List,MSA_Title_List!$A$2:$A$643,"",0),"")</f>
        <v/>
      </c>
    </row>
    <row r="3771" spans="2:11">
      <c r="B3771" s="78" t="str" cm="1">
        <f t="array" ref="B3771">IF(A3771="","",INDEX(CAGE,MATCH(A3771,Company_Name,0)))</f>
        <v/>
      </c>
      <c r="C3771" s="80" t="str" cm="1">
        <f t="array" ref="C3771">IF(A3771="","",INDEX(Prime_Sub,MATCH(A3771,Company_Name,0)))</f>
        <v/>
      </c>
      <c r="G3771" s="78" t="str" cm="1">
        <f t="array" ref="G3771">IF(F3771="","",INDEX(LCAT_ID,MATCH(F3771,LCAT_Name,0)))</f>
        <v/>
      </c>
      <c r="K3771" s="78" t="str">
        <f>IFERROR(_xlfn.XLOOKUP($J3771,MSA_Title_List,MSA_Title_List!$A$2:$A$643,"",0),"")</f>
        <v/>
      </c>
    </row>
    <row r="3772" spans="2:11">
      <c r="B3772" s="78" t="str" cm="1">
        <f t="array" ref="B3772">IF(A3772="","",INDEX(CAGE,MATCH(A3772,Company_Name,0)))</f>
        <v/>
      </c>
      <c r="C3772" s="80" t="str" cm="1">
        <f t="array" ref="C3772">IF(A3772="","",INDEX(Prime_Sub,MATCH(A3772,Company_Name,0)))</f>
        <v/>
      </c>
      <c r="G3772" s="78" t="str" cm="1">
        <f t="array" ref="G3772">IF(F3772="","",INDEX(LCAT_ID,MATCH(F3772,LCAT_Name,0)))</f>
        <v/>
      </c>
      <c r="K3772" s="78" t="str">
        <f>IFERROR(_xlfn.XLOOKUP($J3772,MSA_Title_List,MSA_Title_List!$A$2:$A$643,"",0),"")</f>
        <v/>
      </c>
    </row>
    <row r="3773" spans="2:11">
      <c r="B3773" s="78" t="str" cm="1">
        <f t="array" ref="B3773">IF(A3773="","",INDEX(CAGE,MATCH(A3773,Company_Name,0)))</f>
        <v/>
      </c>
      <c r="C3773" s="80" t="str" cm="1">
        <f t="array" ref="C3773">IF(A3773="","",INDEX(Prime_Sub,MATCH(A3773,Company_Name,0)))</f>
        <v/>
      </c>
      <c r="G3773" s="78" t="str" cm="1">
        <f t="array" ref="G3773">IF(F3773="","",INDEX(LCAT_ID,MATCH(F3773,LCAT_Name,0)))</f>
        <v/>
      </c>
      <c r="K3773" s="78" t="str">
        <f>IFERROR(_xlfn.XLOOKUP($J3773,MSA_Title_List,MSA_Title_List!$A$2:$A$643,"",0),"")</f>
        <v/>
      </c>
    </row>
    <row r="3774" spans="2:11">
      <c r="B3774" s="78" t="str" cm="1">
        <f t="array" ref="B3774">IF(A3774="","",INDEX(CAGE,MATCH(A3774,Company_Name,0)))</f>
        <v/>
      </c>
      <c r="C3774" s="80" t="str" cm="1">
        <f t="array" ref="C3774">IF(A3774="","",INDEX(Prime_Sub,MATCH(A3774,Company_Name,0)))</f>
        <v/>
      </c>
      <c r="G3774" s="78" t="str" cm="1">
        <f t="array" ref="G3774">IF(F3774="","",INDEX(LCAT_ID,MATCH(F3774,LCAT_Name,0)))</f>
        <v/>
      </c>
      <c r="K3774" s="78" t="str">
        <f>IFERROR(_xlfn.XLOOKUP($J3774,MSA_Title_List,MSA_Title_List!$A$2:$A$643,"",0),"")</f>
        <v/>
      </c>
    </row>
    <row r="3775" spans="2:11">
      <c r="B3775" s="78" t="str" cm="1">
        <f t="array" ref="B3775">IF(A3775="","",INDEX(CAGE,MATCH(A3775,Company_Name,0)))</f>
        <v/>
      </c>
      <c r="C3775" s="80" t="str" cm="1">
        <f t="array" ref="C3775">IF(A3775="","",INDEX(Prime_Sub,MATCH(A3775,Company_Name,0)))</f>
        <v/>
      </c>
      <c r="G3775" s="78" t="str" cm="1">
        <f t="array" ref="G3775">IF(F3775="","",INDEX(LCAT_ID,MATCH(F3775,LCAT_Name,0)))</f>
        <v/>
      </c>
      <c r="K3775" s="78" t="str">
        <f>IFERROR(_xlfn.XLOOKUP($J3775,MSA_Title_List,MSA_Title_List!$A$2:$A$643,"",0),"")</f>
        <v/>
      </c>
    </row>
    <row r="3776" spans="2:11">
      <c r="B3776" s="78" t="str" cm="1">
        <f t="array" ref="B3776">IF(A3776="","",INDEX(CAGE,MATCH(A3776,Company_Name,0)))</f>
        <v/>
      </c>
      <c r="C3776" s="80" t="str" cm="1">
        <f t="array" ref="C3776">IF(A3776="","",INDEX(Prime_Sub,MATCH(A3776,Company_Name,0)))</f>
        <v/>
      </c>
      <c r="G3776" s="78" t="str" cm="1">
        <f t="array" ref="G3776">IF(F3776="","",INDEX(LCAT_ID,MATCH(F3776,LCAT_Name,0)))</f>
        <v/>
      </c>
      <c r="K3776" s="78" t="str">
        <f>IFERROR(_xlfn.XLOOKUP($J3776,MSA_Title_List,MSA_Title_List!$A$2:$A$643,"",0),"")</f>
        <v/>
      </c>
    </row>
    <row r="3777" spans="2:11">
      <c r="B3777" s="78" t="str" cm="1">
        <f t="array" ref="B3777">IF(A3777="","",INDEX(CAGE,MATCH(A3777,Company_Name,0)))</f>
        <v/>
      </c>
      <c r="C3777" s="80" t="str" cm="1">
        <f t="array" ref="C3777">IF(A3777="","",INDEX(Prime_Sub,MATCH(A3777,Company_Name,0)))</f>
        <v/>
      </c>
      <c r="G3777" s="78" t="str" cm="1">
        <f t="array" ref="G3777">IF(F3777="","",INDEX(LCAT_ID,MATCH(F3777,LCAT_Name,0)))</f>
        <v/>
      </c>
      <c r="K3777" s="78" t="str">
        <f>IFERROR(_xlfn.XLOOKUP($J3777,MSA_Title_List,MSA_Title_List!$A$2:$A$643,"",0),"")</f>
        <v/>
      </c>
    </row>
    <row r="3778" spans="2:11">
      <c r="B3778" s="78" t="str" cm="1">
        <f t="array" ref="B3778">IF(A3778="","",INDEX(CAGE,MATCH(A3778,Company_Name,0)))</f>
        <v/>
      </c>
      <c r="C3778" s="80" t="str" cm="1">
        <f t="array" ref="C3778">IF(A3778="","",INDEX(Prime_Sub,MATCH(A3778,Company_Name,0)))</f>
        <v/>
      </c>
      <c r="G3778" s="78" t="str" cm="1">
        <f t="array" ref="G3778">IF(F3778="","",INDEX(LCAT_ID,MATCH(F3778,LCAT_Name,0)))</f>
        <v/>
      </c>
      <c r="K3778" s="78" t="str">
        <f>IFERROR(_xlfn.XLOOKUP($J3778,MSA_Title_List,MSA_Title_List!$A$2:$A$643,"",0),"")</f>
        <v/>
      </c>
    </row>
    <row r="3779" spans="2:11">
      <c r="B3779" s="78" t="str" cm="1">
        <f t="array" ref="B3779">IF(A3779="","",INDEX(CAGE,MATCH(A3779,Company_Name,0)))</f>
        <v/>
      </c>
      <c r="C3779" s="80" t="str" cm="1">
        <f t="array" ref="C3779">IF(A3779="","",INDEX(Prime_Sub,MATCH(A3779,Company_Name,0)))</f>
        <v/>
      </c>
      <c r="G3779" s="78" t="str" cm="1">
        <f t="array" ref="G3779">IF(F3779="","",INDEX(LCAT_ID,MATCH(F3779,LCAT_Name,0)))</f>
        <v/>
      </c>
      <c r="K3779" s="78" t="str">
        <f>IFERROR(_xlfn.XLOOKUP($J3779,MSA_Title_List,MSA_Title_List!$A$2:$A$643,"",0),"")</f>
        <v/>
      </c>
    </row>
    <row r="3780" spans="2:11">
      <c r="B3780" s="78" t="str" cm="1">
        <f t="array" ref="B3780">IF(A3780="","",INDEX(CAGE,MATCH(A3780,Company_Name,0)))</f>
        <v/>
      </c>
      <c r="C3780" s="80" t="str" cm="1">
        <f t="array" ref="C3780">IF(A3780="","",INDEX(Prime_Sub,MATCH(A3780,Company_Name,0)))</f>
        <v/>
      </c>
      <c r="G3780" s="78" t="str" cm="1">
        <f t="array" ref="G3780">IF(F3780="","",INDEX(LCAT_ID,MATCH(F3780,LCAT_Name,0)))</f>
        <v/>
      </c>
      <c r="K3780" s="78" t="str">
        <f>IFERROR(_xlfn.XLOOKUP($J3780,MSA_Title_List,MSA_Title_List!$A$2:$A$643,"",0),"")</f>
        <v/>
      </c>
    </row>
    <row r="3781" spans="2:11">
      <c r="B3781" s="78" t="str" cm="1">
        <f t="array" ref="B3781">IF(A3781="","",INDEX(CAGE,MATCH(A3781,Company_Name,0)))</f>
        <v/>
      </c>
      <c r="C3781" s="80" t="str" cm="1">
        <f t="array" ref="C3781">IF(A3781="","",INDEX(Prime_Sub,MATCH(A3781,Company_Name,0)))</f>
        <v/>
      </c>
      <c r="G3781" s="78" t="str" cm="1">
        <f t="array" ref="G3781">IF(F3781="","",INDEX(LCAT_ID,MATCH(F3781,LCAT_Name,0)))</f>
        <v/>
      </c>
      <c r="K3781" s="78" t="str">
        <f>IFERROR(_xlfn.XLOOKUP($J3781,MSA_Title_List,MSA_Title_List!$A$2:$A$643,"",0),"")</f>
        <v/>
      </c>
    </row>
    <row r="3782" spans="2:11">
      <c r="B3782" s="78" t="str" cm="1">
        <f t="array" ref="B3782">IF(A3782="","",INDEX(CAGE,MATCH(A3782,Company_Name,0)))</f>
        <v/>
      </c>
      <c r="C3782" s="80" t="str" cm="1">
        <f t="array" ref="C3782">IF(A3782="","",INDEX(Prime_Sub,MATCH(A3782,Company_Name,0)))</f>
        <v/>
      </c>
      <c r="G3782" s="78" t="str" cm="1">
        <f t="array" ref="G3782">IF(F3782="","",INDEX(LCAT_ID,MATCH(F3782,LCAT_Name,0)))</f>
        <v/>
      </c>
      <c r="K3782" s="78" t="str">
        <f>IFERROR(_xlfn.XLOOKUP($J3782,MSA_Title_List,MSA_Title_List!$A$2:$A$643,"",0),"")</f>
        <v/>
      </c>
    </row>
    <row r="3783" spans="2:11">
      <c r="B3783" s="78" t="str" cm="1">
        <f t="array" ref="B3783">IF(A3783="","",INDEX(CAGE,MATCH(A3783,Company_Name,0)))</f>
        <v/>
      </c>
      <c r="C3783" s="80" t="str" cm="1">
        <f t="array" ref="C3783">IF(A3783="","",INDEX(Prime_Sub,MATCH(A3783,Company_Name,0)))</f>
        <v/>
      </c>
      <c r="G3783" s="78" t="str" cm="1">
        <f t="array" ref="G3783">IF(F3783="","",INDEX(LCAT_ID,MATCH(F3783,LCAT_Name,0)))</f>
        <v/>
      </c>
      <c r="K3783" s="78" t="str">
        <f>IFERROR(_xlfn.XLOOKUP($J3783,MSA_Title_List,MSA_Title_List!$A$2:$A$643,"",0),"")</f>
        <v/>
      </c>
    </row>
    <row r="3784" spans="2:11">
      <c r="B3784" s="78" t="str" cm="1">
        <f t="array" ref="B3784">IF(A3784="","",INDEX(CAGE,MATCH(A3784,Company_Name,0)))</f>
        <v/>
      </c>
      <c r="C3784" s="80" t="str" cm="1">
        <f t="array" ref="C3784">IF(A3784="","",INDEX(Prime_Sub,MATCH(A3784,Company_Name,0)))</f>
        <v/>
      </c>
      <c r="G3784" s="78" t="str" cm="1">
        <f t="array" ref="G3784">IF(F3784="","",INDEX(LCAT_ID,MATCH(F3784,LCAT_Name,0)))</f>
        <v/>
      </c>
      <c r="K3784" s="78" t="str">
        <f>IFERROR(_xlfn.XLOOKUP($J3784,MSA_Title_List,MSA_Title_List!$A$2:$A$643,"",0),"")</f>
        <v/>
      </c>
    </row>
    <row r="3785" spans="2:11">
      <c r="B3785" s="78" t="str" cm="1">
        <f t="array" ref="B3785">IF(A3785="","",INDEX(CAGE,MATCH(A3785,Company_Name,0)))</f>
        <v/>
      </c>
      <c r="C3785" s="80" t="str" cm="1">
        <f t="array" ref="C3785">IF(A3785="","",INDEX(Prime_Sub,MATCH(A3785,Company_Name,0)))</f>
        <v/>
      </c>
      <c r="G3785" s="78" t="str" cm="1">
        <f t="array" ref="G3785">IF(F3785="","",INDEX(LCAT_ID,MATCH(F3785,LCAT_Name,0)))</f>
        <v/>
      </c>
      <c r="K3785" s="78" t="str">
        <f>IFERROR(_xlfn.XLOOKUP($J3785,MSA_Title_List,MSA_Title_List!$A$2:$A$643,"",0),"")</f>
        <v/>
      </c>
    </row>
    <row r="3786" spans="2:11">
      <c r="B3786" s="78" t="str" cm="1">
        <f t="array" ref="B3786">IF(A3786="","",INDEX(CAGE,MATCH(A3786,Company_Name,0)))</f>
        <v/>
      </c>
      <c r="C3786" s="80" t="str" cm="1">
        <f t="array" ref="C3786">IF(A3786="","",INDEX(Prime_Sub,MATCH(A3786,Company_Name,0)))</f>
        <v/>
      </c>
      <c r="G3786" s="78" t="str" cm="1">
        <f t="array" ref="G3786">IF(F3786="","",INDEX(LCAT_ID,MATCH(F3786,LCAT_Name,0)))</f>
        <v/>
      </c>
      <c r="K3786" s="78" t="str">
        <f>IFERROR(_xlfn.XLOOKUP($J3786,MSA_Title_List,MSA_Title_List!$A$2:$A$643,"",0),"")</f>
        <v/>
      </c>
    </row>
    <row r="3787" spans="2:11">
      <c r="B3787" s="78" t="str" cm="1">
        <f t="array" ref="B3787">IF(A3787="","",INDEX(CAGE,MATCH(A3787,Company_Name,0)))</f>
        <v/>
      </c>
      <c r="C3787" s="80" t="str" cm="1">
        <f t="array" ref="C3787">IF(A3787="","",INDEX(Prime_Sub,MATCH(A3787,Company_Name,0)))</f>
        <v/>
      </c>
      <c r="G3787" s="78" t="str" cm="1">
        <f t="array" ref="G3787">IF(F3787="","",INDEX(LCAT_ID,MATCH(F3787,LCAT_Name,0)))</f>
        <v/>
      </c>
      <c r="K3787" s="78" t="str">
        <f>IFERROR(_xlfn.XLOOKUP($J3787,MSA_Title_List,MSA_Title_List!$A$2:$A$643,"",0),"")</f>
        <v/>
      </c>
    </row>
    <row r="3788" spans="2:11">
      <c r="B3788" s="78" t="str" cm="1">
        <f t="array" ref="B3788">IF(A3788="","",INDEX(CAGE,MATCH(A3788,Company_Name,0)))</f>
        <v/>
      </c>
      <c r="C3788" s="80" t="str" cm="1">
        <f t="array" ref="C3788">IF(A3788="","",INDEX(Prime_Sub,MATCH(A3788,Company_Name,0)))</f>
        <v/>
      </c>
      <c r="G3788" s="78" t="str" cm="1">
        <f t="array" ref="G3788">IF(F3788="","",INDEX(LCAT_ID,MATCH(F3788,LCAT_Name,0)))</f>
        <v/>
      </c>
      <c r="K3788" s="78" t="str">
        <f>IFERROR(_xlfn.XLOOKUP($J3788,MSA_Title_List,MSA_Title_List!$A$2:$A$643,"",0),"")</f>
        <v/>
      </c>
    </row>
    <row r="3789" spans="2:11">
      <c r="B3789" s="78" t="str" cm="1">
        <f t="array" ref="B3789">IF(A3789="","",INDEX(CAGE,MATCH(A3789,Company_Name,0)))</f>
        <v/>
      </c>
      <c r="C3789" s="80" t="str" cm="1">
        <f t="array" ref="C3789">IF(A3789="","",INDEX(Prime_Sub,MATCH(A3789,Company_Name,0)))</f>
        <v/>
      </c>
      <c r="G3789" s="78" t="str" cm="1">
        <f t="array" ref="G3789">IF(F3789="","",INDEX(LCAT_ID,MATCH(F3789,LCAT_Name,0)))</f>
        <v/>
      </c>
      <c r="K3789" s="78" t="str">
        <f>IFERROR(_xlfn.XLOOKUP($J3789,MSA_Title_List,MSA_Title_List!$A$2:$A$643,"",0),"")</f>
        <v/>
      </c>
    </row>
    <row r="3790" spans="2:11">
      <c r="B3790" s="78" t="str" cm="1">
        <f t="array" ref="B3790">IF(A3790="","",INDEX(CAGE,MATCH(A3790,Company_Name,0)))</f>
        <v/>
      </c>
      <c r="C3790" s="80" t="str" cm="1">
        <f t="array" ref="C3790">IF(A3790="","",INDEX(Prime_Sub,MATCH(A3790,Company_Name,0)))</f>
        <v/>
      </c>
      <c r="G3790" s="78" t="str" cm="1">
        <f t="array" ref="G3790">IF(F3790="","",INDEX(LCAT_ID,MATCH(F3790,LCAT_Name,0)))</f>
        <v/>
      </c>
      <c r="K3790" s="78" t="str">
        <f>IFERROR(_xlfn.XLOOKUP($J3790,MSA_Title_List,MSA_Title_List!$A$2:$A$643,"",0),"")</f>
        <v/>
      </c>
    </row>
    <row r="3791" spans="2:11">
      <c r="B3791" s="78" t="str" cm="1">
        <f t="array" ref="B3791">IF(A3791="","",INDEX(CAGE,MATCH(A3791,Company_Name,0)))</f>
        <v/>
      </c>
      <c r="C3791" s="80" t="str" cm="1">
        <f t="array" ref="C3791">IF(A3791="","",INDEX(Prime_Sub,MATCH(A3791,Company_Name,0)))</f>
        <v/>
      </c>
      <c r="G3791" s="78" t="str" cm="1">
        <f t="array" ref="G3791">IF(F3791="","",INDEX(LCAT_ID,MATCH(F3791,LCAT_Name,0)))</f>
        <v/>
      </c>
      <c r="K3791" s="78" t="str">
        <f>IFERROR(_xlfn.XLOOKUP($J3791,MSA_Title_List,MSA_Title_List!$A$2:$A$643,"",0),"")</f>
        <v/>
      </c>
    </row>
    <row r="3792" spans="2:11">
      <c r="B3792" s="78" t="str" cm="1">
        <f t="array" ref="B3792">IF(A3792="","",INDEX(CAGE,MATCH(A3792,Company_Name,0)))</f>
        <v/>
      </c>
      <c r="C3792" s="80" t="str" cm="1">
        <f t="array" ref="C3792">IF(A3792="","",INDEX(Prime_Sub,MATCH(A3792,Company_Name,0)))</f>
        <v/>
      </c>
      <c r="G3792" s="78" t="str" cm="1">
        <f t="array" ref="G3792">IF(F3792="","",INDEX(LCAT_ID,MATCH(F3792,LCAT_Name,0)))</f>
        <v/>
      </c>
      <c r="K3792" s="78" t="str">
        <f>IFERROR(_xlfn.XLOOKUP($J3792,MSA_Title_List,MSA_Title_List!$A$2:$A$643,"",0),"")</f>
        <v/>
      </c>
    </row>
    <row r="3793" spans="2:11">
      <c r="B3793" s="78" t="str" cm="1">
        <f t="array" ref="B3793">IF(A3793="","",INDEX(CAGE,MATCH(A3793,Company_Name,0)))</f>
        <v/>
      </c>
      <c r="C3793" s="80" t="str" cm="1">
        <f t="array" ref="C3793">IF(A3793="","",INDEX(Prime_Sub,MATCH(A3793,Company_Name,0)))</f>
        <v/>
      </c>
      <c r="G3793" s="78" t="str" cm="1">
        <f t="array" ref="G3793">IF(F3793="","",INDEX(LCAT_ID,MATCH(F3793,LCAT_Name,0)))</f>
        <v/>
      </c>
      <c r="K3793" s="78" t="str">
        <f>IFERROR(_xlfn.XLOOKUP($J3793,MSA_Title_List,MSA_Title_List!$A$2:$A$643,"",0),"")</f>
        <v/>
      </c>
    </row>
    <row r="3794" spans="2:11">
      <c r="B3794" s="78" t="str" cm="1">
        <f t="array" ref="B3794">IF(A3794="","",INDEX(CAGE,MATCH(A3794,Company_Name,0)))</f>
        <v/>
      </c>
      <c r="C3794" s="80" t="str" cm="1">
        <f t="array" ref="C3794">IF(A3794="","",INDEX(Prime_Sub,MATCH(A3794,Company_Name,0)))</f>
        <v/>
      </c>
      <c r="G3794" s="78" t="str" cm="1">
        <f t="array" ref="G3794">IF(F3794="","",INDEX(LCAT_ID,MATCH(F3794,LCAT_Name,0)))</f>
        <v/>
      </c>
      <c r="K3794" s="78" t="str">
        <f>IFERROR(_xlfn.XLOOKUP($J3794,MSA_Title_List,MSA_Title_List!$A$2:$A$643,"",0),"")</f>
        <v/>
      </c>
    </row>
    <row r="3795" spans="2:11">
      <c r="B3795" s="78" t="str" cm="1">
        <f t="array" ref="B3795">IF(A3795="","",INDEX(CAGE,MATCH(A3795,Company_Name,0)))</f>
        <v/>
      </c>
      <c r="C3795" s="80" t="str" cm="1">
        <f t="array" ref="C3795">IF(A3795="","",INDEX(Prime_Sub,MATCH(A3795,Company_Name,0)))</f>
        <v/>
      </c>
      <c r="G3795" s="78" t="str" cm="1">
        <f t="array" ref="G3795">IF(F3795="","",INDEX(LCAT_ID,MATCH(F3795,LCAT_Name,0)))</f>
        <v/>
      </c>
      <c r="K3795" s="78" t="str">
        <f>IFERROR(_xlfn.XLOOKUP($J3795,MSA_Title_List,MSA_Title_List!$A$2:$A$643,"",0),"")</f>
        <v/>
      </c>
    </row>
    <row r="3796" spans="2:11">
      <c r="B3796" s="78" t="str" cm="1">
        <f t="array" ref="B3796">IF(A3796="","",INDEX(CAGE,MATCH(A3796,Company_Name,0)))</f>
        <v/>
      </c>
      <c r="C3796" s="80" t="str" cm="1">
        <f t="array" ref="C3796">IF(A3796="","",INDEX(Prime_Sub,MATCH(A3796,Company_Name,0)))</f>
        <v/>
      </c>
      <c r="G3796" s="78" t="str" cm="1">
        <f t="array" ref="G3796">IF(F3796="","",INDEX(LCAT_ID,MATCH(F3796,LCAT_Name,0)))</f>
        <v/>
      </c>
      <c r="K3796" s="78" t="str">
        <f>IFERROR(_xlfn.XLOOKUP($J3796,MSA_Title_List,MSA_Title_List!$A$2:$A$643,"",0),"")</f>
        <v/>
      </c>
    </row>
    <row r="3797" spans="2:11">
      <c r="B3797" s="78" t="str" cm="1">
        <f t="array" ref="B3797">IF(A3797="","",INDEX(CAGE,MATCH(A3797,Company_Name,0)))</f>
        <v/>
      </c>
      <c r="C3797" s="80" t="str" cm="1">
        <f t="array" ref="C3797">IF(A3797="","",INDEX(Prime_Sub,MATCH(A3797,Company_Name,0)))</f>
        <v/>
      </c>
      <c r="G3797" s="78" t="str" cm="1">
        <f t="array" ref="G3797">IF(F3797="","",INDEX(LCAT_ID,MATCH(F3797,LCAT_Name,0)))</f>
        <v/>
      </c>
      <c r="K3797" s="78" t="str">
        <f>IFERROR(_xlfn.XLOOKUP($J3797,MSA_Title_List,MSA_Title_List!$A$2:$A$643,"",0),"")</f>
        <v/>
      </c>
    </row>
    <row r="3798" spans="2:11">
      <c r="B3798" s="78" t="str" cm="1">
        <f t="array" ref="B3798">IF(A3798="","",INDEX(CAGE,MATCH(A3798,Company_Name,0)))</f>
        <v/>
      </c>
      <c r="C3798" s="80" t="str" cm="1">
        <f t="array" ref="C3798">IF(A3798="","",INDEX(Prime_Sub,MATCH(A3798,Company_Name,0)))</f>
        <v/>
      </c>
      <c r="G3798" s="78" t="str" cm="1">
        <f t="array" ref="G3798">IF(F3798="","",INDEX(LCAT_ID,MATCH(F3798,LCAT_Name,0)))</f>
        <v/>
      </c>
      <c r="K3798" s="78" t="str">
        <f>IFERROR(_xlfn.XLOOKUP($J3798,MSA_Title_List,MSA_Title_List!$A$2:$A$643,"",0),"")</f>
        <v/>
      </c>
    </row>
    <row r="3799" spans="2:11">
      <c r="B3799" s="78" t="str" cm="1">
        <f t="array" ref="B3799">IF(A3799="","",INDEX(CAGE,MATCH(A3799,Company_Name,0)))</f>
        <v/>
      </c>
      <c r="C3799" s="80" t="str" cm="1">
        <f t="array" ref="C3799">IF(A3799="","",INDEX(Prime_Sub,MATCH(A3799,Company_Name,0)))</f>
        <v/>
      </c>
      <c r="G3799" s="78" t="str" cm="1">
        <f t="array" ref="G3799">IF(F3799="","",INDEX(LCAT_ID,MATCH(F3799,LCAT_Name,0)))</f>
        <v/>
      </c>
      <c r="K3799" s="78" t="str">
        <f>IFERROR(_xlfn.XLOOKUP($J3799,MSA_Title_List,MSA_Title_List!$A$2:$A$643,"",0),"")</f>
        <v/>
      </c>
    </row>
    <row r="3800" spans="2:11">
      <c r="B3800" s="78" t="str" cm="1">
        <f t="array" ref="B3800">IF(A3800="","",INDEX(CAGE,MATCH(A3800,Company_Name,0)))</f>
        <v/>
      </c>
      <c r="C3800" s="80" t="str" cm="1">
        <f t="array" ref="C3800">IF(A3800="","",INDEX(Prime_Sub,MATCH(A3800,Company_Name,0)))</f>
        <v/>
      </c>
      <c r="G3800" s="78" t="str" cm="1">
        <f t="array" ref="G3800">IF(F3800="","",INDEX(LCAT_ID,MATCH(F3800,LCAT_Name,0)))</f>
        <v/>
      </c>
      <c r="K3800" s="78" t="str">
        <f>IFERROR(_xlfn.XLOOKUP($J3800,MSA_Title_List,MSA_Title_List!$A$2:$A$643,"",0),"")</f>
        <v/>
      </c>
    </row>
    <row r="3801" spans="2:11">
      <c r="B3801" s="78" t="str" cm="1">
        <f t="array" ref="B3801">IF(A3801="","",INDEX(CAGE,MATCH(A3801,Company_Name,0)))</f>
        <v/>
      </c>
      <c r="C3801" s="80" t="str" cm="1">
        <f t="array" ref="C3801">IF(A3801="","",INDEX(Prime_Sub,MATCH(A3801,Company_Name,0)))</f>
        <v/>
      </c>
      <c r="G3801" s="78" t="str" cm="1">
        <f t="array" ref="G3801">IF(F3801="","",INDEX(LCAT_ID,MATCH(F3801,LCAT_Name,0)))</f>
        <v/>
      </c>
      <c r="K3801" s="78" t="str">
        <f>IFERROR(_xlfn.XLOOKUP($J3801,MSA_Title_List,MSA_Title_List!$A$2:$A$643,"",0),"")</f>
        <v/>
      </c>
    </row>
    <row r="3802" spans="2:11">
      <c r="B3802" s="78" t="str" cm="1">
        <f t="array" ref="B3802">IF(A3802="","",INDEX(CAGE,MATCH(A3802,Company_Name,0)))</f>
        <v/>
      </c>
      <c r="C3802" s="80" t="str" cm="1">
        <f t="array" ref="C3802">IF(A3802="","",INDEX(Prime_Sub,MATCH(A3802,Company_Name,0)))</f>
        <v/>
      </c>
      <c r="G3802" s="78" t="str" cm="1">
        <f t="array" ref="G3802">IF(F3802="","",INDEX(LCAT_ID,MATCH(F3802,LCAT_Name,0)))</f>
        <v/>
      </c>
      <c r="K3802" s="78" t="str">
        <f>IFERROR(_xlfn.XLOOKUP($J3802,MSA_Title_List,MSA_Title_List!$A$2:$A$643,"",0),"")</f>
        <v/>
      </c>
    </row>
    <row r="3803" spans="2:11">
      <c r="B3803" s="78" t="str" cm="1">
        <f t="array" ref="B3803">IF(A3803="","",INDEX(CAGE,MATCH(A3803,Company_Name,0)))</f>
        <v/>
      </c>
      <c r="C3803" s="80" t="str" cm="1">
        <f t="array" ref="C3803">IF(A3803="","",INDEX(Prime_Sub,MATCH(A3803,Company_Name,0)))</f>
        <v/>
      </c>
      <c r="G3803" s="78" t="str" cm="1">
        <f t="array" ref="G3803">IF(F3803="","",INDEX(LCAT_ID,MATCH(F3803,LCAT_Name,0)))</f>
        <v/>
      </c>
      <c r="K3803" s="78" t="str">
        <f>IFERROR(_xlfn.XLOOKUP($J3803,MSA_Title_List,MSA_Title_List!$A$2:$A$643,"",0),"")</f>
        <v/>
      </c>
    </row>
    <row r="3804" spans="2:11">
      <c r="B3804" s="78" t="str" cm="1">
        <f t="array" ref="B3804">IF(A3804="","",INDEX(CAGE,MATCH(A3804,Company_Name,0)))</f>
        <v/>
      </c>
      <c r="C3804" s="80" t="str" cm="1">
        <f t="array" ref="C3804">IF(A3804="","",INDEX(Prime_Sub,MATCH(A3804,Company_Name,0)))</f>
        <v/>
      </c>
      <c r="G3804" s="78" t="str" cm="1">
        <f t="array" ref="G3804">IF(F3804="","",INDEX(LCAT_ID,MATCH(F3804,LCAT_Name,0)))</f>
        <v/>
      </c>
      <c r="K3804" s="78" t="str">
        <f>IFERROR(_xlfn.XLOOKUP($J3804,MSA_Title_List,MSA_Title_List!$A$2:$A$643,"",0),"")</f>
        <v/>
      </c>
    </row>
    <row r="3805" spans="2:11">
      <c r="B3805" s="78" t="str" cm="1">
        <f t="array" ref="B3805">IF(A3805="","",INDEX(CAGE,MATCH(A3805,Company_Name,0)))</f>
        <v/>
      </c>
      <c r="C3805" s="80" t="str" cm="1">
        <f t="array" ref="C3805">IF(A3805="","",INDEX(Prime_Sub,MATCH(A3805,Company_Name,0)))</f>
        <v/>
      </c>
      <c r="G3805" s="78" t="str" cm="1">
        <f t="array" ref="G3805">IF(F3805="","",INDEX(LCAT_ID,MATCH(F3805,LCAT_Name,0)))</f>
        <v/>
      </c>
      <c r="K3805" s="78" t="str">
        <f>IFERROR(_xlfn.XLOOKUP($J3805,MSA_Title_List,MSA_Title_List!$A$2:$A$643,"",0),"")</f>
        <v/>
      </c>
    </row>
    <row r="3806" spans="2:11">
      <c r="B3806" s="78" t="str" cm="1">
        <f t="array" ref="B3806">IF(A3806="","",INDEX(CAGE,MATCH(A3806,Company_Name,0)))</f>
        <v/>
      </c>
      <c r="C3806" s="80" t="str" cm="1">
        <f t="array" ref="C3806">IF(A3806="","",INDEX(Prime_Sub,MATCH(A3806,Company_Name,0)))</f>
        <v/>
      </c>
      <c r="G3806" s="78" t="str" cm="1">
        <f t="array" ref="G3806">IF(F3806="","",INDEX(LCAT_ID,MATCH(F3806,LCAT_Name,0)))</f>
        <v/>
      </c>
      <c r="K3806" s="78" t="str">
        <f>IFERROR(_xlfn.XLOOKUP($J3806,MSA_Title_List,MSA_Title_List!$A$2:$A$643,"",0),"")</f>
        <v/>
      </c>
    </row>
    <row r="3807" spans="2:11">
      <c r="B3807" s="78" t="str" cm="1">
        <f t="array" ref="B3807">IF(A3807="","",INDEX(CAGE,MATCH(A3807,Company_Name,0)))</f>
        <v/>
      </c>
      <c r="C3807" s="80" t="str" cm="1">
        <f t="array" ref="C3807">IF(A3807="","",INDEX(Prime_Sub,MATCH(A3807,Company_Name,0)))</f>
        <v/>
      </c>
      <c r="G3807" s="78" t="str" cm="1">
        <f t="array" ref="G3807">IF(F3807="","",INDEX(LCAT_ID,MATCH(F3807,LCAT_Name,0)))</f>
        <v/>
      </c>
      <c r="K3807" s="78" t="str">
        <f>IFERROR(_xlfn.XLOOKUP($J3807,MSA_Title_List,MSA_Title_List!$A$2:$A$643,"",0),"")</f>
        <v/>
      </c>
    </row>
    <row r="3808" spans="2:11">
      <c r="B3808" s="78" t="str" cm="1">
        <f t="array" ref="B3808">IF(A3808="","",INDEX(CAGE,MATCH(A3808,Company_Name,0)))</f>
        <v/>
      </c>
      <c r="C3808" s="80" t="str" cm="1">
        <f t="array" ref="C3808">IF(A3808="","",INDEX(Prime_Sub,MATCH(A3808,Company_Name,0)))</f>
        <v/>
      </c>
      <c r="G3808" s="78" t="str" cm="1">
        <f t="array" ref="G3808">IF(F3808="","",INDEX(LCAT_ID,MATCH(F3808,LCAT_Name,0)))</f>
        <v/>
      </c>
      <c r="K3808" s="78" t="str">
        <f>IFERROR(_xlfn.XLOOKUP($J3808,MSA_Title_List,MSA_Title_List!$A$2:$A$643,"",0),"")</f>
        <v/>
      </c>
    </row>
    <row r="3809" spans="2:11">
      <c r="B3809" s="78" t="str" cm="1">
        <f t="array" ref="B3809">IF(A3809="","",INDEX(CAGE,MATCH(A3809,Company_Name,0)))</f>
        <v/>
      </c>
      <c r="C3809" s="80" t="str" cm="1">
        <f t="array" ref="C3809">IF(A3809="","",INDEX(Prime_Sub,MATCH(A3809,Company_Name,0)))</f>
        <v/>
      </c>
      <c r="G3809" s="78" t="str" cm="1">
        <f t="array" ref="G3809">IF(F3809="","",INDEX(LCAT_ID,MATCH(F3809,LCAT_Name,0)))</f>
        <v/>
      </c>
      <c r="K3809" s="78" t="str">
        <f>IFERROR(_xlfn.XLOOKUP($J3809,MSA_Title_List,MSA_Title_List!$A$2:$A$643,"",0),"")</f>
        <v/>
      </c>
    </row>
    <row r="3810" spans="2:11">
      <c r="B3810" s="78" t="str" cm="1">
        <f t="array" ref="B3810">IF(A3810="","",INDEX(CAGE,MATCH(A3810,Company_Name,0)))</f>
        <v/>
      </c>
      <c r="C3810" s="80" t="str" cm="1">
        <f t="array" ref="C3810">IF(A3810="","",INDEX(Prime_Sub,MATCH(A3810,Company_Name,0)))</f>
        <v/>
      </c>
      <c r="G3810" s="78" t="str" cm="1">
        <f t="array" ref="G3810">IF(F3810="","",INDEX(LCAT_ID,MATCH(F3810,LCAT_Name,0)))</f>
        <v/>
      </c>
      <c r="K3810" s="78" t="str">
        <f>IFERROR(_xlfn.XLOOKUP($J3810,MSA_Title_List,MSA_Title_List!$A$2:$A$643,"",0),"")</f>
        <v/>
      </c>
    </row>
    <row r="3811" spans="2:11">
      <c r="B3811" s="78" t="str" cm="1">
        <f t="array" ref="B3811">IF(A3811="","",INDEX(CAGE,MATCH(A3811,Company_Name,0)))</f>
        <v/>
      </c>
      <c r="C3811" s="80" t="str" cm="1">
        <f t="array" ref="C3811">IF(A3811="","",INDEX(Prime_Sub,MATCH(A3811,Company_Name,0)))</f>
        <v/>
      </c>
      <c r="G3811" s="78" t="str" cm="1">
        <f t="array" ref="G3811">IF(F3811="","",INDEX(LCAT_ID,MATCH(F3811,LCAT_Name,0)))</f>
        <v/>
      </c>
      <c r="K3811" s="78" t="str">
        <f>IFERROR(_xlfn.XLOOKUP($J3811,MSA_Title_List,MSA_Title_List!$A$2:$A$643,"",0),"")</f>
        <v/>
      </c>
    </row>
    <row r="3812" spans="2:11">
      <c r="B3812" s="78" t="str" cm="1">
        <f t="array" ref="B3812">IF(A3812="","",INDEX(CAGE,MATCH(A3812,Company_Name,0)))</f>
        <v/>
      </c>
      <c r="C3812" s="80" t="str" cm="1">
        <f t="array" ref="C3812">IF(A3812="","",INDEX(Prime_Sub,MATCH(A3812,Company_Name,0)))</f>
        <v/>
      </c>
      <c r="G3812" s="78" t="str" cm="1">
        <f t="array" ref="G3812">IF(F3812="","",INDEX(LCAT_ID,MATCH(F3812,LCAT_Name,0)))</f>
        <v/>
      </c>
      <c r="K3812" s="78" t="str">
        <f>IFERROR(_xlfn.XLOOKUP($J3812,MSA_Title_List,MSA_Title_List!$A$2:$A$643,"",0),"")</f>
        <v/>
      </c>
    </row>
    <row r="3813" spans="2:11">
      <c r="B3813" s="78" t="str" cm="1">
        <f t="array" ref="B3813">IF(A3813="","",INDEX(CAGE,MATCH(A3813,Company_Name,0)))</f>
        <v/>
      </c>
      <c r="C3813" s="80" t="str" cm="1">
        <f t="array" ref="C3813">IF(A3813="","",INDEX(Prime_Sub,MATCH(A3813,Company_Name,0)))</f>
        <v/>
      </c>
      <c r="G3813" s="78" t="str" cm="1">
        <f t="array" ref="G3813">IF(F3813="","",INDEX(LCAT_ID,MATCH(F3813,LCAT_Name,0)))</f>
        <v/>
      </c>
      <c r="K3813" s="78" t="str">
        <f>IFERROR(_xlfn.XLOOKUP($J3813,MSA_Title_List,MSA_Title_List!$A$2:$A$643,"",0),"")</f>
        <v/>
      </c>
    </row>
    <row r="3814" spans="2:11">
      <c r="B3814" s="78" t="str" cm="1">
        <f t="array" ref="B3814">IF(A3814="","",INDEX(CAGE,MATCH(A3814,Company_Name,0)))</f>
        <v/>
      </c>
      <c r="C3814" s="80" t="str" cm="1">
        <f t="array" ref="C3814">IF(A3814="","",INDEX(Prime_Sub,MATCH(A3814,Company_Name,0)))</f>
        <v/>
      </c>
      <c r="G3814" s="78" t="str" cm="1">
        <f t="array" ref="G3814">IF(F3814="","",INDEX(LCAT_ID,MATCH(F3814,LCAT_Name,0)))</f>
        <v/>
      </c>
      <c r="K3814" s="78" t="str">
        <f>IFERROR(_xlfn.XLOOKUP($J3814,MSA_Title_List,MSA_Title_List!$A$2:$A$643,"",0),"")</f>
        <v/>
      </c>
    </row>
    <row r="3815" spans="2:11">
      <c r="B3815" s="78" t="str" cm="1">
        <f t="array" ref="B3815">IF(A3815="","",INDEX(CAGE,MATCH(A3815,Company_Name,0)))</f>
        <v/>
      </c>
      <c r="C3815" s="80" t="str" cm="1">
        <f t="array" ref="C3815">IF(A3815="","",INDEX(Prime_Sub,MATCH(A3815,Company_Name,0)))</f>
        <v/>
      </c>
      <c r="G3815" s="78" t="str" cm="1">
        <f t="array" ref="G3815">IF(F3815="","",INDEX(LCAT_ID,MATCH(F3815,LCAT_Name,0)))</f>
        <v/>
      </c>
      <c r="K3815" s="78" t="str">
        <f>IFERROR(_xlfn.XLOOKUP($J3815,MSA_Title_List,MSA_Title_List!$A$2:$A$643,"",0),"")</f>
        <v/>
      </c>
    </row>
    <row r="3816" spans="2:11">
      <c r="B3816" s="78" t="str" cm="1">
        <f t="array" ref="B3816">IF(A3816="","",INDEX(CAGE,MATCH(A3816,Company_Name,0)))</f>
        <v/>
      </c>
      <c r="C3816" s="80" t="str" cm="1">
        <f t="array" ref="C3816">IF(A3816="","",INDEX(Prime_Sub,MATCH(A3816,Company_Name,0)))</f>
        <v/>
      </c>
      <c r="G3816" s="78" t="str" cm="1">
        <f t="array" ref="G3816">IF(F3816="","",INDEX(LCAT_ID,MATCH(F3816,LCAT_Name,0)))</f>
        <v/>
      </c>
      <c r="K3816" s="78" t="str">
        <f>IFERROR(_xlfn.XLOOKUP($J3816,MSA_Title_List,MSA_Title_List!$A$2:$A$643,"",0),"")</f>
        <v/>
      </c>
    </row>
    <row r="3817" spans="2:11">
      <c r="B3817" s="78" t="str" cm="1">
        <f t="array" ref="B3817">IF(A3817="","",INDEX(CAGE,MATCH(A3817,Company_Name,0)))</f>
        <v/>
      </c>
      <c r="C3817" s="80" t="str" cm="1">
        <f t="array" ref="C3817">IF(A3817="","",INDEX(Prime_Sub,MATCH(A3817,Company_Name,0)))</f>
        <v/>
      </c>
      <c r="G3817" s="78" t="str" cm="1">
        <f t="array" ref="G3817">IF(F3817="","",INDEX(LCAT_ID,MATCH(F3817,LCAT_Name,0)))</f>
        <v/>
      </c>
      <c r="K3817" s="78" t="str">
        <f>IFERROR(_xlfn.XLOOKUP($J3817,MSA_Title_List,MSA_Title_List!$A$2:$A$643,"",0),"")</f>
        <v/>
      </c>
    </row>
    <row r="3818" spans="2:11">
      <c r="B3818" s="78" t="str" cm="1">
        <f t="array" ref="B3818">IF(A3818="","",INDEX(CAGE,MATCH(A3818,Company_Name,0)))</f>
        <v/>
      </c>
      <c r="C3818" s="80" t="str" cm="1">
        <f t="array" ref="C3818">IF(A3818="","",INDEX(Prime_Sub,MATCH(A3818,Company_Name,0)))</f>
        <v/>
      </c>
      <c r="G3818" s="78" t="str" cm="1">
        <f t="array" ref="G3818">IF(F3818="","",INDEX(LCAT_ID,MATCH(F3818,LCAT_Name,0)))</f>
        <v/>
      </c>
      <c r="K3818" s="78" t="str">
        <f>IFERROR(_xlfn.XLOOKUP($J3818,MSA_Title_List,MSA_Title_List!$A$2:$A$643,"",0),"")</f>
        <v/>
      </c>
    </row>
    <row r="3819" spans="2:11">
      <c r="B3819" s="78" t="str" cm="1">
        <f t="array" ref="B3819">IF(A3819="","",INDEX(CAGE,MATCH(A3819,Company_Name,0)))</f>
        <v/>
      </c>
      <c r="C3819" s="80" t="str" cm="1">
        <f t="array" ref="C3819">IF(A3819="","",INDEX(Prime_Sub,MATCH(A3819,Company_Name,0)))</f>
        <v/>
      </c>
      <c r="G3819" s="78" t="str" cm="1">
        <f t="array" ref="G3819">IF(F3819="","",INDEX(LCAT_ID,MATCH(F3819,LCAT_Name,0)))</f>
        <v/>
      </c>
      <c r="K3819" s="78" t="str">
        <f>IFERROR(_xlfn.XLOOKUP($J3819,MSA_Title_List,MSA_Title_List!$A$2:$A$643,"",0),"")</f>
        <v/>
      </c>
    </row>
    <row r="3820" spans="2:11">
      <c r="B3820" s="78" t="str" cm="1">
        <f t="array" ref="B3820">IF(A3820="","",INDEX(CAGE,MATCH(A3820,Company_Name,0)))</f>
        <v/>
      </c>
      <c r="C3820" s="80" t="str" cm="1">
        <f t="array" ref="C3820">IF(A3820="","",INDEX(Prime_Sub,MATCH(A3820,Company_Name,0)))</f>
        <v/>
      </c>
      <c r="G3820" s="78" t="str" cm="1">
        <f t="array" ref="G3820">IF(F3820="","",INDEX(LCAT_ID,MATCH(F3820,LCAT_Name,0)))</f>
        <v/>
      </c>
      <c r="K3820" s="78" t="str">
        <f>IFERROR(_xlfn.XLOOKUP($J3820,MSA_Title_List,MSA_Title_List!$A$2:$A$643,"",0),"")</f>
        <v/>
      </c>
    </row>
    <row r="3821" spans="2:11">
      <c r="B3821" s="78" t="str" cm="1">
        <f t="array" ref="B3821">IF(A3821="","",INDEX(CAGE,MATCH(A3821,Company_Name,0)))</f>
        <v/>
      </c>
      <c r="C3821" s="80" t="str" cm="1">
        <f t="array" ref="C3821">IF(A3821="","",INDEX(Prime_Sub,MATCH(A3821,Company_Name,0)))</f>
        <v/>
      </c>
      <c r="G3821" s="78" t="str" cm="1">
        <f t="array" ref="G3821">IF(F3821="","",INDEX(LCAT_ID,MATCH(F3821,LCAT_Name,0)))</f>
        <v/>
      </c>
      <c r="K3821" s="78" t="str">
        <f>IFERROR(_xlfn.XLOOKUP($J3821,MSA_Title_List,MSA_Title_List!$A$2:$A$643,"",0),"")</f>
        <v/>
      </c>
    </row>
    <row r="3822" spans="2:11">
      <c r="B3822" s="78" t="str" cm="1">
        <f t="array" ref="B3822">IF(A3822="","",INDEX(CAGE,MATCH(A3822,Company_Name,0)))</f>
        <v/>
      </c>
      <c r="C3822" s="80" t="str" cm="1">
        <f t="array" ref="C3822">IF(A3822="","",INDEX(Prime_Sub,MATCH(A3822,Company_Name,0)))</f>
        <v/>
      </c>
      <c r="G3822" s="78" t="str" cm="1">
        <f t="array" ref="G3822">IF(F3822="","",INDEX(LCAT_ID,MATCH(F3822,LCAT_Name,0)))</f>
        <v/>
      </c>
      <c r="K3822" s="78" t="str">
        <f>IFERROR(_xlfn.XLOOKUP($J3822,MSA_Title_List,MSA_Title_List!$A$2:$A$643,"",0),"")</f>
        <v/>
      </c>
    </row>
    <row r="3823" spans="2:11">
      <c r="B3823" s="78" t="str" cm="1">
        <f t="array" ref="B3823">IF(A3823="","",INDEX(CAGE,MATCH(A3823,Company_Name,0)))</f>
        <v/>
      </c>
      <c r="C3823" s="80" t="str" cm="1">
        <f t="array" ref="C3823">IF(A3823="","",INDEX(Prime_Sub,MATCH(A3823,Company_Name,0)))</f>
        <v/>
      </c>
      <c r="G3823" s="78" t="str" cm="1">
        <f t="array" ref="G3823">IF(F3823="","",INDEX(LCAT_ID,MATCH(F3823,LCAT_Name,0)))</f>
        <v/>
      </c>
      <c r="K3823" s="78" t="str">
        <f>IFERROR(_xlfn.XLOOKUP($J3823,MSA_Title_List,MSA_Title_List!$A$2:$A$643,"",0),"")</f>
        <v/>
      </c>
    </row>
    <row r="3824" spans="2:11">
      <c r="B3824" s="78" t="str" cm="1">
        <f t="array" ref="B3824">IF(A3824="","",INDEX(CAGE,MATCH(A3824,Company_Name,0)))</f>
        <v/>
      </c>
      <c r="C3824" s="80" t="str" cm="1">
        <f t="array" ref="C3824">IF(A3824="","",INDEX(Prime_Sub,MATCH(A3824,Company_Name,0)))</f>
        <v/>
      </c>
      <c r="G3824" s="78" t="str" cm="1">
        <f t="array" ref="G3824">IF(F3824="","",INDEX(LCAT_ID,MATCH(F3824,LCAT_Name,0)))</f>
        <v/>
      </c>
      <c r="K3824" s="78" t="str">
        <f>IFERROR(_xlfn.XLOOKUP($J3824,MSA_Title_List,MSA_Title_List!$A$2:$A$643,"",0),"")</f>
        <v/>
      </c>
    </row>
    <row r="3825" spans="2:11">
      <c r="B3825" s="78" t="str" cm="1">
        <f t="array" ref="B3825">IF(A3825="","",INDEX(CAGE,MATCH(A3825,Company_Name,0)))</f>
        <v/>
      </c>
      <c r="C3825" s="80" t="str" cm="1">
        <f t="array" ref="C3825">IF(A3825="","",INDEX(Prime_Sub,MATCH(A3825,Company_Name,0)))</f>
        <v/>
      </c>
      <c r="G3825" s="78" t="str" cm="1">
        <f t="array" ref="G3825">IF(F3825="","",INDEX(LCAT_ID,MATCH(F3825,LCAT_Name,0)))</f>
        <v/>
      </c>
      <c r="K3825" s="78" t="str">
        <f>IFERROR(_xlfn.XLOOKUP($J3825,MSA_Title_List,MSA_Title_List!$A$2:$A$643,"",0),"")</f>
        <v/>
      </c>
    </row>
    <row r="3826" spans="2:11">
      <c r="B3826" s="78" t="str" cm="1">
        <f t="array" ref="B3826">IF(A3826="","",INDEX(CAGE,MATCH(A3826,Company_Name,0)))</f>
        <v/>
      </c>
      <c r="C3826" s="80" t="str" cm="1">
        <f t="array" ref="C3826">IF(A3826="","",INDEX(Prime_Sub,MATCH(A3826,Company_Name,0)))</f>
        <v/>
      </c>
      <c r="G3826" s="78" t="str" cm="1">
        <f t="array" ref="G3826">IF(F3826="","",INDEX(LCAT_ID,MATCH(F3826,LCAT_Name,0)))</f>
        <v/>
      </c>
      <c r="K3826" s="78" t="str">
        <f>IFERROR(_xlfn.XLOOKUP($J3826,MSA_Title_List,MSA_Title_List!$A$2:$A$643,"",0),"")</f>
        <v/>
      </c>
    </row>
    <row r="3827" spans="2:11">
      <c r="B3827" s="78" t="str" cm="1">
        <f t="array" ref="B3827">IF(A3827="","",INDEX(CAGE,MATCH(A3827,Company_Name,0)))</f>
        <v/>
      </c>
      <c r="C3827" s="80" t="str" cm="1">
        <f t="array" ref="C3827">IF(A3827="","",INDEX(Prime_Sub,MATCH(A3827,Company_Name,0)))</f>
        <v/>
      </c>
      <c r="G3827" s="78" t="str" cm="1">
        <f t="array" ref="G3827">IF(F3827="","",INDEX(LCAT_ID,MATCH(F3827,LCAT_Name,0)))</f>
        <v/>
      </c>
      <c r="K3827" s="78" t="str">
        <f>IFERROR(_xlfn.XLOOKUP($J3827,MSA_Title_List,MSA_Title_List!$A$2:$A$643,"",0),"")</f>
        <v/>
      </c>
    </row>
    <row r="3828" spans="2:11">
      <c r="B3828" s="78" t="str" cm="1">
        <f t="array" ref="B3828">IF(A3828="","",INDEX(CAGE,MATCH(A3828,Company_Name,0)))</f>
        <v/>
      </c>
      <c r="C3828" s="80" t="str" cm="1">
        <f t="array" ref="C3828">IF(A3828="","",INDEX(Prime_Sub,MATCH(A3828,Company_Name,0)))</f>
        <v/>
      </c>
      <c r="G3828" s="78" t="str" cm="1">
        <f t="array" ref="G3828">IF(F3828="","",INDEX(LCAT_ID,MATCH(F3828,LCAT_Name,0)))</f>
        <v/>
      </c>
      <c r="K3828" s="78" t="str">
        <f>IFERROR(_xlfn.XLOOKUP($J3828,MSA_Title_List,MSA_Title_List!$A$2:$A$643,"",0),"")</f>
        <v/>
      </c>
    </row>
    <row r="3829" spans="2:11">
      <c r="B3829" s="78" t="str" cm="1">
        <f t="array" ref="B3829">IF(A3829="","",INDEX(CAGE,MATCH(A3829,Company_Name,0)))</f>
        <v/>
      </c>
      <c r="C3829" s="80" t="str" cm="1">
        <f t="array" ref="C3829">IF(A3829="","",INDEX(Prime_Sub,MATCH(A3829,Company_Name,0)))</f>
        <v/>
      </c>
      <c r="G3829" s="78" t="str" cm="1">
        <f t="array" ref="G3829">IF(F3829="","",INDEX(LCAT_ID,MATCH(F3829,LCAT_Name,0)))</f>
        <v/>
      </c>
      <c r="K3829" s="78" t="str">
        <f>IFERROR(_xlfn.XLOOKUP($J3829,MSA_Title_List,MSA_Title_List!$A$2:$A$643,"",0),"")</f>
        <v/>
      </c>
    </row>
    <row r="3830" spans="2:11">
      <c r="B3830" s="78" t="str" cm="1">
        <f t="array" ref="B3830">IF(A3830="","",INDEX(CAGE,MATCH(A3830,Company_Name,0)))</f>
        <v/>
      </c>
      <c r="C3830" s="80" t="str" cm="1">
        <f t="array" ref="C3830">IF(A3830="","",INDEX(Prime_Sub,MATCH(A3830,Company_Name,0)))</f>
        <v/>
      </c>
      <c r="G3830" s="78" t="str" cm="1">
        <f t="array" ref="G3830">IF(F3830="","",INDEX(LCAT_ID,MATCH(F3830,LCAT_Name,0)))</f>
        <v/>
      </c>
      <c r="K3830" s="78" t="str">
        <f>IFERROR(_xlfn.XLOOKUP($J3830,MSA_Title_List,MSA_Title_List!$A$2:$A$643,"",0),"")</f>
        <v/>
      </c>
    </row>
    <row r="3831" spans="2:11">
      <c r="B3831" s="78" t="str" cm="1">
        <f t="array" ref="B3831">IF(A3831="","",INDEX(CAGE,MATCH(A3831,Company_Name,0)))</f>
        <v/>
      </c>
      <c r="C3831" s="80" t="str" cm="1">
        <f t="array" ref="C3831">IF(A3831="","",INDEX(Prime_Sub,MATCH(A3831,Company_Name,0)))</f>
        <v/>
      </c>
      <c r="G3831" s="78" t="str" cm="1">
        <f t="array" ref="G3831">IF(F3831="","",INDEX(LCAT_ID,MATCH(F3831,LCAT_Name,0)))</f>
        <v/>
      </c>
      <c r="K3831" s="78" t="str">
        <f>IFERROR(_xlfn.XLOOKUP($J3831,MSA_Title_List,MSA_Title_List!$A$2:$A$643,"",0),"")</f>
        <v/>
      </c>
    </row>
    <row r="3832" spans="2:11">
      <c r="B3832" s="78" t="str" cm="1">
        <f t="array" ref="B3832">IF(A3832="","",INDEX(CAGE,MATCH(A3832,Company_Name,0)))</f>
        <v/>
      </c>
      <c r="C3832" s="80" t="str" cm="1">
        <f t="array" ref="C3832">IF(A3832="","",INDEX(Prime_Sub,MATCH(A3832,Company_Name,0)))</f>
        <v/>
      </c>
      <c r="G3832" s="78" t="str" cm="1">
        <f t="array" ref="G3832">IF(F3832="","",INDEX(LCAT_ID,MATCH(F3832,LCAT_Name,0)))</f>
        <v/>
      </c>
      <c r="K3832" s="78" t="str">
        <f>IFERROR(_xlfn.XLOOKUP($J3832,MSA_Title_List,MSA_Title_List!$A$2:$A$643,"",0),"")</f>
        <v/>
      </c>
    </row>
    <row r="3833" spans="2:11">
      <c r="B3833" s="78" t="str" cm="1">
        <f t="array" ref="B3833">IF(A3833="","",INDEX(CAGE,MATCH(A3833,Company_Name,0)))</f>
        <v/>
      </c>
      <c r="C3833" s="80" t="str" cm="1">
        <f t="array" ref="C3833">IF(A3833="","",INDEX(Prime_Sub,MATCH(A3833,Company_Name,0)))</f>
        <v/>
      </c>
      <c r="G3833" s="78" t="str" cm="1">
        <f t="array" ref="G3833">IF(F3833="","",INDEX(LCAT_ID,MATCH(F3833,LCAT_Name,0)))</f>
        <v/>
      </c>
      <c r="K3833" s="78" t="str">
        <f>IFERROR(_xlfn.XLOOKUP($J3833,MSA_Title_List,MSA_Title_List!$A$2:$A$643,"",0),"")</f>
        <v/>
      </c>
    </row>
    <row r="3834" spans="2:11">
      <c r="B3834" s="78" t="str" cm="1">
        <f t="array" ref="B3834">IF(A3834="","",INDEX(CAGE,MATCH(A3834,Company_Name,0)))</f>
        <v/>
      </c>
      <c r="C3834" s="80" t="str" cm="1">
        <f t="array" ref="C3834">IF(A3834="","",INDEX(Prime_Sub,MATCH(A3834,Company_Name,0)))</f>
        <v/>
      </c>
      <c r="G3834" s="78" t="str" cm="1">
        <f t="array" ref="G3834">IF(F3834="","",INDEX(LCAT_ID,MATCH(F3834,LCAT_Name,0)))</f>
        <v/>
      </c>
      <c r="K3834" s="78" t="str">
        <f>IFERROR(_xlfn.XLOOKUP($J3834,MSA_Title_List,MSA_Title_List!$A$2:$A$643,"",0),"")</f>
        <v/>
      </c>
    </row>
    <row r="3835" spans="2:11">
      <c r="B3835" s="78" t="str" cm="1">
        <f t="array" ref="B3835">IF(A3835="","",INDEX(CAGE,MATCH(A3835,Company_Name,0)))</f>
        <v/>
      </c>
      <c r="C3835" s="80" t="str" cm="1">
        <f t="array" ref="C3835">IF(A3835="","",INDEX(Prime_Sub,MATCH(A3835,Company_Name,0)))</f>
        <v/>
      </c>
      <c r="G3835" s="78" t="str" cm="1">
        <f t="array" ref="G3835">IF(F3835="","",INDEX(LCAT_ID,MATCH(F3835,LCAT_Name,0)))</f>
        <v/>
      </c>
      <c r="K3835" s="78" t="str">
        <f>IFERROR(_xlfn.XLOOKUP($J3835,MSA_Title_List,MSA_Title_List!$A$2:$A$643,"",0),"")</f>
        <v/>
      </c>
    </row>
    <row r="3836" spans="2:11">
      <c r="B3836" s="78" t="str" cm="1">
        <f t="array" ref="B3836">IF(A3836="","",INDEX(CAGE,MATCH(A3836,Company_Name,0)))</f>
        <v/>
      </c>
      <c r="C3836" s="80" t="str" cm="1">
        <f t="array" ref="C3836">IF(A3836="","",INDEX(Prime_Sub,MATCH(A3836,Company_Name,0)))</f>
        <v/>
      </c>
      <c r="G3836" s="78" t="str" cm="1">
        <f t="array" ref="G3836">IF(F3836="","",INDEX(LCAT_ID,MATCH(F3836,LCAT_Name,0)))</f>
        <v/>
      </c>
      <c r="K3836" s="78" t="str">
        <f>IFERROR(_xlfn.XLOOKUP($J3836,MSA_Title_List,MSA_Title_List!$A$2:$A$643,"",0),"")</f>
        <v/>
      </c>
    </row>
    <row r="3837" spans="2:11">
      <c r="B3837" s="78" t="str" cm="1">
        <f t="array" ref="B3837">IF(A3837="","",INDEX(CAGE,MATCH(A3837,Company_Name,0)))</f>
        <v/>
      </c>
      <c r="C3837" s="80" t="str" cm="1">
        <f t="array" ref="C3837">IF(A3837="","",INDEX(Prime_Sub,MATCH(A3837,Company_Name,0)))</f>
        <v/>
      </c>
      <c r="G3837" s="78" t="str" cm="1">
        <f t="array" ref="G3837">IF(F3837="","",INDEX(LCAT_ID,MATCH(F3837,LCAT_Name,0)))</f>
        <v/>
      </c>
      <c r="K3837" s="78" t="str">
        <f>IFERROR(_xlfn.XLOOKUP($J3837,MSA_Title_List,MSA_Title_List!$A$2:$A$643,"",0),"")</f>
        <v/>
      </c>
    </row>
    <row r="3838" spans="2:11">
      <c r="B3838" s="78" t="str" cm="1">
        <f t="array" ref="B3838">IF(A3838="","",INDEX(CAGE,MATCH(A3838,Company_Name,0)))</f>
        <v/>
      </c>
      <c r="C3838" s="80" t="str" cm="1">
        <f t="array" ref="C3838">IF(A3838="","",INDEX(Prime_Sub,MATCH(A3838,Company_Name,0)))</f>
        <v/>
      </c>
      <c r="G3838" s="78" t="str" cm="1">
        <f t="array" ref="G3838">IF(F3838="","",INDEX(LCAT_ID,MATCH(F3838,LCAT_Name,0)))</f>
        <v/>
      </c>
      <c r="K3838" s="78" t="str">
        <f>IFERROR(_xlfn.XLOOKUP($J3838,MSA_Title_List,MSA_Title_List!$A$2:$A$643,"",0),"")</f>
        <v/>
      </c>
    </row>
    <row r="3839" spans="2:11">
      <c r="B3839" s="78" t="str" cm="1">
        <f t="array" ref="B3839">IF(A3839="","",INDEX(CAGE,MATCH(A3839,Company_Name,0)))</f>
        <v/>
      </c>
      <c r="C3839" s="80" t="str" cm="1">
        <f t="array" ref="C3839">IF(A3839="","",INDEX(Prime_Sub,MATCH(A3839,Company_Name,0)))</f>
        <v/>
      </c>
      <c r="G3839" s="78" t="str" cm="1">
        <f t="array" ref="G3839">IF(F3839="","",INDEX(LCAT_ID,MATCH(F3839,LCAT_Name,0)))</f>
        <v/>
      </c>
      <c r="K3839" s="78" t="str">
        <f>IFERROR(_xlfn.XLOOKUP($J3839,MSA_Title_List,MSA_Title_List!$A$2:$A$643,"",0),"")</f>
        <v/>
      </c>
    </row>
    <row r="3840" spans="2:11">
      <c r="B3840" s="78" t="str" cm="1">
        <f t="array" ref="B3840">IF(A3840="","",INDEX(CAGE,MATCH(A3840,Company_Name,0)))</f>
        <v/>
      </c>
      <c r="C3840" s="80" t="str" cm="1">
        <f t="array" ref="C3840">IF(A3840="","",INDEX(Prime_Sub,MATCH(A3840,Company_Name,0)))</f>
        <v/>
      </c>
      <c r="G3840" s="78" t="str" cm="1">
        <f t="array" ref="G3840">IF(F3840="","",INDEX(LCAT_ID,MATCH(F3840,LCAT_Name,0)))</f>
        <v/>
      </c>
      <c r="K3840" s="78" t="str">
        <f>IFERROR(_xlfn.XLOOKUP($J3840,MSA_Title_List,MSA_Title_List!$A$2:$A$643,"",0),"")</f>
        <v/>
      </c>
    </row>
    <row r="3841" spans="2:11">
      <c r="B3841" s="78" t="str" cm="1">
        <f t="array" ref="B3841">IF(A3841="","",INDEX(CAGE,MATCH(A3841,Company_Name,0)))</f>
        <v/>
      </c>
      <c r="C3841" s="80" t="str" cm="1">
        <f t="array" ref="C3841">IF(A3841="","",INDEX(Prime_Sub,MATCH(A3841,Company_Name,0)))</f>
        <v/>
      </c>
      <c r="G3841" s="78" t="str" cm="1">
        <f t="array" ref="G3841">IF(F3841="","",INDEX(LCAT_ID,MATCH(F3841,LCAT_Name,0)))</f>
        <v/>
      </c>
      <c r="K3841" s="78" t="str">
        <f>IFERROR(_xlfn.XLOOKUP($J3841,MSA_Title_List,MSA_Title_List!$A$2:$A$643,"",0),"")</f>
        <v/>
      </c>
    </row>
    <row r="3842" spans="2:11">
      <c r="B3842" s="78" t="str" cm="1">
        <f t="array" ref="B3842">IF(A3842="","",INDEX(CAGE,MATCH(A3842,Company_Name,0)))</f>
        <v/>
      </c>
      <c r="C3842" s="80" t="str" cm="1">
        <f t="array" ref="C3842">IF(A3842="","",INDEX(Prime_Sub,MATCH(A3842,Company_Name,0)))</f>
        <v/>
      </c>
      <c r="G3842" s="78" t="str" cm="1">
        <f t="array" ref="G3842">IF(F3842="","",INDEX(LCAT_ID,MATCH(F3842,LCAT_Name,0)))</f>
        <v/>
      </c>
      <c r="K3842" s="78" t="str">
        <f>IFERROR(_xlfn.XLOOKUP($J3842,MSA_Title_List,MSA_Title_List!$A$2:$A$643,"",0),"")</f>
        <v/>
      </c>
    </row>
    <row r="3843" spans="2:11">
      <c r="B3843" s="78" t="str" cm="1">
        <f t="array" ref="B3843">IF(A3843="","",INDEX(CAGE,MATCH(A3843,Company_Name,0)))</f>
        <v/>
      </c>
      <c r="C3843" s="80" t="str" cm="1">
        <f t="array" ref="C3843">IF(A3843="","",INDEX(Prime_Sub,MATCH(A3843,Company_Name,0)))</f>
        <v/>
      </c>
      <c r="G3843" s="78" t="str" cm="1">
        <f t="array" ref="G3843">IF(F3843="","",INDEX(LCAT_ID,MATCH(F3843,LCAT_Name,0)))</f>
        <v/>
      </c>
      <c r="K3843" s="78" t="str">
        <f>IFERROR(_xlfn.XLOOKUP($J3843,MSA_Title_List,MSA_Title_List!$A$2:$A$643,"",0),"")</f>
        <v/>
      </c>
    </row>
    <row r="3844" spans="2:11">
      <c r="B3844" s="78" t="str" cm="1">
        <f t="array" ref="B3844">IF(A3844="","",INDEX(CAGE,MATCH(A3844,Company_Name,0)))</f>
        <v/>
      </c>
      <c r="C3844" s="80" t="str" cm="1">
        <f t="array" ref="C3844">IF(A3844="","",INDEX(Prime_Sub,MATCH(A3844,Company_Name,0)))</f>
        <v/>
      </c>
      <c r="G3844" s="78" t="str" cm="1">
        <f t="array" ref="G3844">IF(F3844="","",INDEX(LCAT_ID,MATCH(F3844,LCAT_Name,0)))</f>
        <v/>
      </c>
      <c r="K3844" s="78" t="str">
        <f>IFERROR(_xlfn.XLOOKUP($J3844,MSA_Title_List,MSA_Title_List!$A$2:$A$643,"",0),"")</f>
        <v/>
      </c>
    </row>
    <row r="3845" spans="2:11">
      <c r="B3845" s="78" t="str" cm="1">
        <f t="array" ref="B3845">IF(A3845="","",INDEX(CAGE,MATCH(A3845,Company_Name,0)))</f>
        <v/>
      </c>
      <c r="C3845" s="80" t="str" cm="1">
        <f t="array" ref="C3845">IF(A3845="","",INDEX(Prime_Sub,MATCH(A3845,Company_Name,0)))</f>
        <v/>
      </c>
      <c r="G3845" s="78" t="str" cm="1">
        <f t="array" ref="G3845">IF(F3845="","",INDEX(LCAT_ID,MATCH(F3845,LCAT_Name,0)))</f>
        <v/>
      </c>
      <c r="K3845" s="78" t="str">
        <f>IFERROR(_xlfn.XLOOKUP($J3845,MSA_Title_List,MSA_Title_List!$A$2:$A$643,"",0),"")</f>
        <v/>
      </c>
    </row>
    <row r="3846" spans="2:11">
      <c r="B3846" s="78" t="str" cm="1">
        <f t="array" ref="B3846">IF(A3846="","",INDEX(CAGE,MATCH(A3846,Company_Name,0)))</f>
        <v/>
      </c>
      <c r="C3846" s="80" t="str" cm="1">
        <f t="array" ref="C3846">IF(A3846="","",INDEX(Prime_Sub,MATCH(A3846,Company_Name,0)))</f>
        <v/>
      </c>
      <c r="G3846" s="78" t="str" cm="1">
        <f t="array" ref="G3846">IF(F3846="","",INDEX(LCAT_ID,MATCH(F3846,LCAT_Name,0)))</f>
        <v/>
      </c>
      <c r="K3846" s="78" t="str">
        <f>IFERROR(_xlfn.XLOOKUP($J3846,MSA_Title_List,MSA_Title_List!$A$2:$A$643,"",0),"")</f>
        <v/>
      </c>
    </row>
    <row r="3847" spans="2:11">
      <c r="B3847" s="78" t="str" cm="1">
        <f t="array" ref="B3847">IF(A3847="","",INDEX(CAGE,MATCH(A3847,Company_Name,0)))</f>
        <v/>
      </c>
      <c r="C3847" s="80" t="str" cm="1">
        <f t="array" ref="C3847">IF(A3847="","",INDEX(Prime_Sub,MATCH(A3847,Company_Name,0)))</f>
        <v/>
      </c>
      <c r="G3847" s="78" t="str" cm="1">
        <f t="array" ref="G3847">IF(F3847="","",INDEX(LCAT_ID,MATCH(F3847,LCAT_Name,0)))</f>
        <v/>
      </c>
      <c r="K3847" s="78" t="str">
        <f>IFERROR(_xlfn.XLOOKUP($J3847,MSA_Title_List,MSA_Title_List!$A$2:$A$643,"",0),"")</f>
        <v/>
      </c>
    </row>
    <row r="3848" spans="2:11">
      <c r="B3848" s="78" t="str" cm="1">
        <f t="array" ref="B3848">IF(A3848="","",INDEX(CAGE,MATCH(A3848,Company_Name,0)))</f>
        <v/>
      </c>
      <c r="C3848" s="80" t="str" cm="1">
        <f t="array" ref="C3848">IF(A3848="","",INDEX(Prime_Sub,MATCH(A3848,Company_Name,0)))</f>
        <v/>
      </c>
      <c r="G3848" s="78" t="str" cm="1">
        <f t="array" ref="G3848">IF(F3848="","",INDEX(LCAT_ID,MATCH(F3848,LCAT_Name,0)))</f>
        <v/>
      </c>
      <c r="K3848" s="78" t="str">
        <f>IFERROR(_xlfn.XLOOKUP($J3848,MSA_Title_List,MSA_Title_List!$A$2:$A$643,"",0),"")</f>
        <v/>
      </c>
    </row>
    <row r="3849" spans="2:11">
      <c r="B3849" s="78" t="str" cm="1">
        <f t="array" ref="B3849">IF(A3849="","",INDEX(CAGE,MATCH(A3849,Company_Name,0)))</f>
        <v/>
      </c>
      <c r="C3849" s="80" t="str" cm="1">
        <f t="array" ref="C3849">IF(A3849="","",INDEX(Prime_Sub,MATCH(A3849,Company_Name,0)))</f>
        <v/>
      </c>
      <c r="G3849" s="78" t="str" cm="1">
        <f t="array" ref="G3849">IF(F3849="","",INDEX(LCAT_ID,MATCH(F3849,LCAT_Name,0)))</f>
        <v/>
      </c>
      <c r="K3849" s="78" t="str">
        <f>IFERROR(_xlfn.XLOOKUP($J3849,MSA_Title_List,MSA_Title_List!$A$2:$A$643,"",0),"")</f>
        <v/>
      </c>
    </row>
    <row r="3850" spans="2:11">
      <c r="B3850" s="78" t="str" cm="1">
        <f t="array" ref="B3850">IF(A3850="","",INDEX(CAGE,MATCH(A3850,Company_Name,0)))</f>
        <v/>
      </c>
      <c r="C3850" s="80" t="str" cm="1">
        <f t="array" ref="C3850">IF(A3850="","",INDEX(Prime_Sub,MATCH(A3850,Company_Name,0)))</f>
        <v/>
      </c>
      <c r="G3850" s="78" t="str" cm="1">
        <f t="array" ref="G3850">IF(F3850="","",INDEX(LCAT_ID,MATCH(F3850,LCAT_Name,0)))</f>
        <v/>
      </c>
      <c r="K3850" s="78" t="str">
        <f>IFERROR(_xlfn.XLOOKUP($J3850,MSA_Title_List,MSA_Title_List!$A$2:$A$643,"",0),"")</f>
        <v/>
      </c>
    </row>
    <row r="3851" spans="2:11">
      <c r="B3851" s="78" t="str" cm="1">
        <f t="array" ref="B3851">IF(A3851="","",INDEX(CAGE,MATCH(A3851,Company_Name,0)))</f>
        <v/>
      </c>
      <c r="C3851" s="80" t="str" cm="1">
        <f t="array" ref="C3851">IF(A3851="","",INDEX(Prime_Sub,MATCH(A3851,Company_Name,0)))</f>
        <v/>
      </c>
      <c r="G3851" s="78" t="str" cm="1">
        <f t="array" ref="G3851">IF(F3851="","",INDEX(LCAT_ID,MATCH(F3851,LCAT_Name,0)))</f>
        <v/>
      </c>
      <c r="K3851" s="78" t="str">
        <f>IFERROR(_xlfn.XLOOKUP($J3851,MSA_Title_List,MSA_Title_List!$A$2:$A$643,"",0),"")</f>
        <v/>
      </c>
    </row>
    <row r="3852" spans="2:11">
      <c r="B3852" s="78" t="str" cm="1">
        <f t="array" ref="B3852">IF(A3852="","",INDEX(CAGE,MATCH(A3852,Company_Name,0)))</f>
        <v/>
      </c>
      <c r="C3852" s="80" t="str" cm="1">
        <f t="array" ref="C3852">IF(A3852="","",INDEX(Prime_Sub,MATCH(A3852,Company_Name,0)))</f>
        <v/>
      </c>
      <c r="G3852" s="78" t="str" cm="1">
        <f t="array" ref="G3852">IF(F3852="","",INDEX(LCAT_ID,MATCH(F3852,LCAT_Name,0)))</f>
        <v/>
      </c>
      <c r="K3852" s="78" t="str">
        <f>IFERROR(_xlfn.XLOOKUP($J3852,MSA_Title_List,MSA_Title_List!$A$2:$A$643,"",0),"")</f>
        <v/>
      </c>
    </row>
    <row r="3853" spans="2:11">
      <c r="B3853" s="78" t="str" cm="1">
        <f t="array" ref="B3853">IF(A3853="","",INDEX(CAGE,MATCH(A3853,Company_Name,0)))</f>
        <v/>
      </c>
      <c r="C3853" s="80" t="str" cm="1">
        <f t="array" ref="C3853">IF(A3853="","",INDEX(Prime_Sub,MATCH(A3853,Company_Name,0)))</f>
        <v/>
      </c>
      <c r="G3853" s="78" t="str" cm="1">
        <f t="array" ref="G3853">IF(F3853="","",INDEX(LCAT_ID,MATCH(F3853,LCAT_Name,0)))</f>
        <v/>
      </c>
      <c r="K3853" s="78" t="str">
        <f>IFERROR(_xlfn.XLOOKUP($J3853,MSA_Title_List,MSA_Title_List!$A$2:$A$643,"",0),"")</f>
        <v/>
      </c>
    </row>
    <row r="3854" spans="2:11">
      <c r="B3854" s="78" t="str" cm="1">
        <f t="array" ref="B3854">IF(A3854="","",INDEX(CAGE,MATCH(A3854,Company_Name,0)))</f>
        <v/>
      </c>
      <c r="C3854" s="80" t="str" cm="1">
        <f t="array" ref="C3854">IF(A3854="","",INDEX(Prime_Sub,MATCH(A3854,Company_Name,0)))</f>
        <v/>
      </c>
      <c r="G3854" s="78" t="str" cm="1">
        <f t="array" ref="G3854">IF(F3854="","",INDEX(LCAT_ID,MATCH(F3854,LCAT_Name,0)))</f>
        <v/>
      </c>
      <c r="K3854" s="78" t="str">
        <f>IFERROR(_xlfn.XLOOKUP($J3854,MSA_Title_List,MSA_Title_List!$A$2:$A$643,"",0),"")</f>
        <v/>
      </c>
    </row>
    <row r="3855" spans="2:11">
      <c r="B3855" s="78" t="str" cm="1">
        <f t="array" ref="B3855">IF(A3855="","",INDEX(CAGE,MATCH(A3855,Company_Name,0)))</f>
        <v/>
      </c>
      <c r="C3855" s="80" t="str" cm="1">
        <f t="array" ref="C3855">IF(A3855="","",INDEX(Prime_Sub,MATCH(A3855,Company_Name,0)))</f>
        <v/>
      </c>
      <c r="G3855" s="78" t="str" cm="1">
        <f t="array" ref="G3855">IF(F3855="","",INDEX(LCAT_ID,MATCH(F3855,LCAT_Name,0)))</f>
        <v/>
      </c>
      <c r="K3855" s="78" t="str">
        <f>IFERROR(_xlfn.XLOOKUP($J3855,MSA_Title_List,MSA_Title_List!$A$2:$A$643,"",0),"")</f>
        <v/>
      </c>
    </row>
    <row r="3856" spans="2:11">
      <c r="B3856" s="78" t="str" cm="1">
        <f t="array" ref="B3856">IF(A3856="","",INDEX(CAGE,MATCH(A3856,Company_Name,0)))</f>
        <v/>
      </c>
      <c r="C3856" s="80" t="str" cm="1">
        <f t="array" ref="C3856">IF(A3856="","",INDEX(Prime_Sub,MATCH(A3856,Company_Name,0)))</f>
        <v/>
      </c>
      <c r="G3856" s="78" t="str" cm="1">
        <f t="array" ref="G3856">IF(F3856="","",INDEX(LCAT_ID,MATCH(F3856,LCAT_Name,0)))</f>
        <v/>
      </c>
      <c r="K3856" s="78" t="str">
        <f>IFERROR(_xlfn.XLOOKUP($J3856,MSA_Title_List,MSA_Title_List!$A$2:$A$643,"",0),"")</f>
        <v/>
      </c>
    </row>
    <row r="3857" spans="2:11">
      <c r="B3857" s="78" t="str" cm="1">
        <f t="array" ref="B3857">IF(A3857="","",INDEX(CAGE,MATCH(A3857,Company_Name,0)))</f>
        <v/>
      </c>
      <c r="C3857" s="80" t="str" cm="1">
        <f t="array" ref="C3857">IF(A3857="","",INDEX(Prime_Sub,MATCH(A3857,Company_Name,0)))</f>
        <v/>
      </c>
      <c r="G3857" s="78" t="str" cm="1">
        <f t="array" ref="G3857">IF(F3857="","",INDEX(LCAT_ID,MATCH(F3857,LCAT_Name,0)))</f>
        <v/>
      </c>
      <c r="K3857" s="78" t="str">
        <f>IFERROR(_xlfn.XLOOKUP($J3857,MSA_Title_List,MSA_Title_List!$A$2:$A$643,"",0),"")</f>
        <v/>
      </c>
    </row>
    <row r="3858" spans="2:11">
      <c r="B3858" s="78" t="str" cm="1">
        <f t="array" ref="B3858">IF(A3858="","",INDEX(CAGE,MATCH(A3858,Company_Name,0)))</f>
        <v/>
      </c>
      <c r="C3858" s="80" t="str" cm="1">
        <f t="array" ref="C3858">IF(A3858="","",INDEX(Prime_Sub,MATCH(A3858,Company_Name,0)))</f>
        <v/>
      </c>
      <c r="G3858" s="78" t="str" cm="1">
        <f t="array" ref="G3858">IF(F3858="","",INDEX(LCAT_ID,MATCH(F3858,LCAT_Name,0)))</f>
        <v/>
      </c>
      <c r="K3858" s="78" t="str">
        <f>IFERROR(_xlfn.XLOOKUP($J3858,MSA_Title_List,MSA_Title_List!$A$2:$A$643,"",0),"")</f>
        <v/>
      </c>
    </row>
    <row r="3859" spans="2:11">
      <c r="B3859" s="78" t="str" cm="1">
        <f t="array" ref="B3859">IF(A3859="","",INDEX(CAGE,MATCH(A3859,Company_Name,0)))</f>
        <v/>
      </c>
      <c r="C3859" s="80" t="str" cm="1">
        <f t="array" ref="C3859">IF(A3859="","",INDEX(Prime_Sub,MATCH(A3859,Company_Name,0)))</f>
        <v/>
      </c>
      <c r="G3859" s="78" t="str" cm="1">
        <f t="array" ref="G3859">IF(F3859="","",INDEX(LCAT_ID,MATCH(F3859,LCAT_Name,0)))</f>
        <v/>
      </c>
      <c r="K3859" s="78" t="str">
        <f>IFERROR(_xlfn.XLOOKUP($J3859,MSA_Title_List,MSA_Title_List!$A$2:$A$643,"",0),"")</f>
        <v/>
      </c>
    </row>
    <row r="3860" spans="2:11">
      <c r="B3860" s="78" t="str" cm="1">
        <f t="array" ref="B3860">IF(A3860="","",INDEX(CAGE,MATCH(A3860,Company_Name,0)))</f>
        <v/>
      </c>
      <c r="C3860" s="80" t="str" cm="1">
        <f t="array" ref="C3860">IF(A3860="","",INDEX(Prime_Sub,MATCH(A3860,Company_Name,0)))</f>
        <v/>
      </c>
      <c r="G3860" s="78" t="str" cm="1">
        <f t="array" ref="G3860">IF(F3860="","",INDEX(LCAT_ID,MATCH(F3860,LCAT_Name,0)))</f>
        <v/>
      </c>
      <c r="K3860" s="78" t="str">
        <f>IFERROR(_xlfn.XLOOKUP($J3860,MSA_Title_List,MSA_Title_List!$A$2:$A$643,"",0),"")</f>
        <v/>
      </c>
    </row>
    <row r="3861" spans="2:11">
      <c r="B3861" s="78" t="str" cm="1">
        <f t="array" ref="B3861">IF(A3861="","",INDEX(CAGE,MATCH(A3861,Company_Name,0)))</f>
        <v/>
      </c>
      <c r="C3861" s="80" t="str" cm="1">
        <f t="array" ref="C3861">IF(A3861="","",INDEX(Prime_Sub,MATCH(A3861,Company_Name,0)))</f>
        <v/>
      </c>
      <c r="G3861" s="78" t="str" cm="1">
        <f t="array" ref="G3861">IF(F3861="","",INDEX(LCAT_ID,MATCH(F3861,LCAT_Name,0)))</f>
        <v/>
      </c>
      <c r="K3861" s="78" t="str">
        <f>IFERROR(_xlfn.XLOOKUP($J3861,MSA_Title_List,MSA_Title_List!$A$2:$A$643,"",0),"")</f>
        <v/>
      </c>
    </row>
    <row r="3862" spans="2:11">
      <c r="B3862" s="78" t="str" cm="1">
        <f t="array" ref="B3862">IF(A3862="","",INDEX(CAGE,MATCH(A3862,Company_Name,0)))</f>
        <v/>
      </c>
      <c r="C3862" s="80" t="str" cm="1">
        <f t="array" ref="C3862">IF(A3862="","",INDEX(Prime_Sub,MATCH(A3862,Company_Name,0)))</f>
        <v/>
      </c>
      <c r="G3862" s="78" t="str" cm="1">
        <f t="array" ref="G3862">IF(F3862="","",INDEX(LCAT_ID,MATCH(F3862,LCAT_Name,0)))</f>
        <v/>
      </c>
      <c r="K3862" s="78" t="str">
        <f>IFERROR(_xlfn.XLOOKUP($J3862,MSA_Title_List,MSA_Title_List!$A$2:$A$643,"",0),"")</f>
        <v/>
      </c>
    </row>
    <row r="3863" spans="2:11">
      <c r="B3863" s="78" t="str" cm="1">
        <f t="array" ref="B3863">IF(A3863="","",INDEX(CAGE,MATCH(A3863,Company_Name,0)))</f>
        <v/>
      </c>
      <c r="C3863" s="80" t="str" cm="1">
        <f t="array" ref="C3863">IF(A3863="","",INDEX(Prime_Sub,MATCH(A3863,Company_Name,0)))</f>
        <v/>
      </c>
      <c r="G3863" s="78" t="str" cm="1">
        <f t="array" ref="G3863">IF(F3863="","",INDEX(LCAT_ID,MATCH(F3863,LCAT_Name,0)))</f>
        <v/>
      </c>
      <c r="K3863" s="78" t="str">
        <f>IFERROR(_xlfn.XLOOKUP($J3863,MSA_Title_List,MSA_Title_List!$A$2:$A$643,"",0),"")</f>
        <v/>
      </c>
    </row>
    <row r="3864" spans="2:11">
      <c r="B3864" s="78" t="str" cm="1">
        <f t="array" ref="B3864">IF(A3864="","",INDEX(CAGE,MATCH(A3864,Company_Name,0)))</f>
        <v/>
      </c>
      <c r="C3864" s="80" t="str" cm="1">
        <f t="array" ref="C3864">IF(A3864="","",INDEX(Prime_Sub,MATCH(A3864,Company_Name,0)))</f>
        <v/>
      </c>
      <c r="G3864" s="78" t="str" cm="1">
        <f t="array" ref="G3864">IF(F3864="","",INDEX(LCAT_ID,MATCH(F3864,LCAT_Name,0)))</f>
        <v/>
      </c>
      <c r="K3864" s="78" t="str">
        <f>IFERROR(_xlfn.XLOOKUP($J3864,MSA_Title_List,MSA_Title_List!$A$2:$A$643,"",0),"")</f>
        <v/>
      </c>
    </row>
    <row r="3865" spans="2:11">
      <c r="B3865" s="78" t="str" cm="1">
        <f t="array" ref="B3865">IF(A3865="","",INDEX(CAGE,MATCH(A3865,Company_Name,0)))</f>
        <v/>
      </c>
      <c r="C3865" s="80" t="str" cm="1">
        <f t="array" ref="C3865">IF(A3865="","",INDEX(Prime_Sub,MATCH(A3865,Company_Name,0)))</f>
        <v/>
      </c>
      <c r="G3865" s="78" t="str" cm="1">
        <f t="array" ref="G3865">IF(F3865="","",INDEX(LCAT_ID,MATCH(F3865,LCAT_Name,0)))</f>
        <v/>
      </c>
      <c r="K3865" s="78" t="str">
        <f>IFERROR(_xlfn.XLOOKUP($J3865,MSA_Title_List,MSA_Title_List!$A$2:$A$643,"",0),"")</f>
        <v/>
      </c>
    </row>
    <row r="3866" spans="2:11">
      <c r="B3866" s="78" t="str" cm="1">
        <f t="array" ref="B3866">IF(A3866="","",INDEX(CAGE,MATCH(A3866,Company_Name,0)))</f>
        <v/>
      </c>
      <c r="C3866" s="80" t="str" cm="1">
        <f t="array" ref="C3866">IF(A3866="","",INDEX(Prime_Sub,MATCH(A3866,Company_Name,0)))</f>
        <v/>
      </c>
      <c r="G3866" s="78" t="str" cm="1">
        <f t="array" ref="G3866">IF(F3866="","",INDEX(LCAT_ID,MATCH(F3866,LCAT_Name,0)))</f>
        <v/>
      </c>
      <c r="K3866" s="78" t="str">
        <f>IFERROR(_xlfn.XLOOKUP($J3866,MSA_Title_List,MSA_Title_List!$A$2:$A$643,"",0),"")</f>
        <v/>
      </c>
    </row>
    <row r="3867" spans="2:11">
      <c r="B3867" s="78" t="str" cm="1">
        <f t="array" ref="B3867">IF(A3867="","",INDEX(CAGE,MATCH(A3867,Company_Name,0)))</f>
        <v/>
      </c>
      <c r="C3867" s="80" t="str" cm="1">
        <f t="array" ref="C3867">IF(A3867="","",INDEX(Prime_Sub,MATCH(A3867,Company_Name,0)))</f>
        <v/>
      </c>
      <c r="G3867" s="78" t="str" cm="1">
        <f t="array" ref="G3867">IF(F3867="","",INDEX(LCAT_ID,MATCH(F3867,LCAT_Name,0)))</f>
        <v/>
      </c>
      <c r="K3867" s="78" t="str">
        <f>IFERROR(_xlfn.XLOOKUP($J3867,MSA_Title_List,MSA_Title_List!$A$2:$A$643,"",0),"")</f>
        <v/>
      </c>
    </row>
    <row r="3868" spans="2:11">
      <c r="B3868" s="78" t="str" cm="1">
        <f t="array" ref="B3868">IF(A3868="","",INDEX(CAGE,MATCH(A3868,Company_Name,0)))</f>
        <v/>
      </c>
      <c r="C3868" s="80" t="str" cm="1">
        <f t="array" ref="C3868">IF(A3868="","",INDEX(Prime_Sub,MATCH(A3868,Company_Name,0)))</f>
        <v/>
      </c>
      <c r="G3868" s="78" t="str" cm="1">
        <f t="array" ref="G3868">IF(F3868="","",INDEX(LCAT_ID,MATCH(F3868,LCAT_Name,0)))</f>
        <v/>
      </c>
      <c r="K3868" s="78" t="str">
        <f>IFERROR(_xlfn.XLOOKUP($J3868,MSA_Title_List,MSA_Title_List!$A$2:$A$643,"",0),"")</f>
        <v/>
      </c>
    </row>
    <row r="3869" spans="2:11">
      <c r="B3869" s="78" t="str" cm="1">
        <f t="array" ref="B3869">IF(A3869="","",INDEX(CAGE,MATCH(A3869,Company_Name,0)))</f>
        <v/>
      </c>
      <c r="C3869" s="80" t="str" cm="1">
        <f t="array" ref="C3869">IF(A3869="","",INDEX(Prime_Sub,MATCH(A3869,Company_Name,0)))</f>
        <v/>
      </c>
      <c r="G3869" s="78" t="str" cm="1">
        <f t="array" ref="G3869">IF(F3869="","",INDEX(LCAT_ID,MATCH(F3869,LCAT_Name,0)))</f>
        <v/>
      </c>
      <c r="K3869" s="78" t="str">
        <f>IFERROR(_xlfn.XLOOKUP($J3869,MSA_Title_List,MSA_Title_List!$A$2:$A$643,"",0),"")</f>
        <v/>
      </c>
    </row>
    <row r="3870" spans="2:11">
      <c r="B3870" s="78" t="str" cm="1">
        <f t="array" ref="B3870">IF(A3870="","",INDEX(CAGE,MATCH(A3870,Company_Name,0)))</f>
        <v/>
      </c>
      <c r="C3870" s="80" t="str" cm="1">
        <f t="array" ref="C3870">IF(A3870="","",INDEX(Prime_Sub,MATCH(A3870,Company_Name,0)))</f>
        <v/>
      </c>
      <c r="G3870" s="78" t="str" cm="1">
        <f t="array" ref="G3870">IF(F3870="","",INDEX(LCAT_ID,MATCH(F3870,LCAT_Name,0)))</f>
        <v/>
      </c>
      <c r="K3870" s="78" t="str">
        <f>IFERROR(_xlfn.XLOOKUP($J3870,MSA_Title_List,MSA_Title_List!$A$2:$A$643,"",0),"")</f>
        <v/>
      </c>
    </row>
    <row r="3871" spans="2:11">
      <c r="B3871" s="78" t="str" cm="1">
        <f t="array" ref="B3871">IF(A3871="","",INDEX(CAGE,MATCH(A3871,Company_Name,0)))</f>
        <v/>
      </c>
      <c r="C3871" s="80" t="str" cm="1">
        <f t="array" ref="C3871">IF(A3871="","",INDEX(Prime_Sub,MATCH(A3871,Company_Name,0)))</f>
        <v/>
      </c>
      <c r="G3871" s="78" t="str" cm="1">
        <f t="array" ref="G3871">IF(F3871="","",INDEX(LCAT_ID,MATCH(F3871,LCAT_Name,0)))</f>
        <v/>
      </c>
      <c r="K3871" s="78" t="str">
        <f>IFERROR(_xlfn.XLOOKUP($J3871,MSA_Title_List,MSA_Title_List!$A$2:$A$643,"",0),"")</f>
        <v/>
      </c>
    </row>
    <row r="3872" spans="2:11">
      <c r="B3872" s="78" t="str" cm="1">
        <f t="array" ref="B3872">IF(A3872="","",INDEX(CAGE,MATCH(A3872,Company_Name,0)))</f>
        <v/>
      </c>
      <c r="C3872" s="80" t="str" cm="1">
        <f t="array" ref="C3872">IF(A3872="","",INDEX(Prime_Sub,MATCH(A3872,Company_Name,0)))</f>
        <v/>
      </c>
      <c r="G3872" s="78" t="str" cm="1">
        <f t="array" ref="G3872">IF(F3872="","",INDEX(LCAT_ID,MATCH(F3872,LCAT_Name,0)))</f>
        <v/>
      </c>
      <c r="K3872" s="78" t="str">
        <f>IFERROR(_xlfn.XLOOKUP($J3872,MSA_Title_List,MSA_Title_List!$A$2:$A$643,"",0),"")</f>
        <v/>
      </c>
    </row>
    <row r="3873" spans="2:11">
      <c r="B3873" s="78" t="str" cm="1">
        <f t="array" ref="B3873">IF(A3873="","",INDEX(CAGE,MATCH(A3873,Company_Name,0)))</f>
        <v/>
      </c>
      <c r="C3873" s="80" t="str" cm="1">
        <f t="array" ref="C3873">IF(A3873="","",INDEX(Prime_Sub,MATCH(A3873,Company_Name,0)))</f>
        <v/>
      </c>
      <c r="G3873" s="78" t="str" cm="1">
        <f t="array" ref="G3873">IF(F3873="","",INDEX(LCAT_ID,MATCH(F3873,LCAT_Name,0)))</f>
        <v/>
      </c>
      <c r="K3873" s="78" t="str">
        <f>IFERROR(_xlfn.XLOOKUP($J3873,MSA_Title_List,MSA_Title_List!$A$2:$A$643,"",0),"")</f>
        <v/>
      </c>
    </row>
    <row r="3874" spans="2:11">
      <c r="B3874" s="78" t="str" cm="1">
        <f t="array" ref="B3874">IF(A3874="","",INDEX(CAGE,MATCH(A3874,Company_Name,0)))</f>
        <v/>
      </c>
      <c r="C3874" s="80" t="str" cm="1">
        <f t="array" ref="C3874">IF(A3874="","",INDEX(Prime_Sub,MATCH(A3874,Company_Name,0)))</f>
        <v/>
      </c>
      <c r="G3874" s="78" t="str" cm="1">
        <f t="array" ref="G3874">IF(F3874="","",INDEX(LCAT_ID,MATCH(F3874,LCAT_Name,0)))</f>
        <v/>
      </c>
      <c r="K3874" s="78" t="str">
        <f>IFERROR(_xlfn.XLOOKUP($J3874,MSA_Title_List,MSA_Title_List!$A$2:$A$643,"",0),"")</f>
        <v/>
      </c>
    </row>
    <row r="3875" spans="2:11">
      <c r="B3875" s="78" t="str" cm="1">
        <f t="array" ref="B3875">IF(A3875="","",INDEX(CAGE,MATCH(A3875,Company_Name,0)))</f>
        <v/>
      </c>
      <c r="C3875" s="80" t="str" cm="1">
        <f t="array" ref="C3875">IF(A3875="","",INDEX(Prime_Sub,MATCH(A3875,Company_Name,0)))</f>
        <v/>
      </c>
      <c r="G3875" s="78" t="str" cm="1">
        <f t="array" ref="G3875">IF(F3875="","",INDEX(LCAT_ID,MATCH(F3875,LCAT_Name,0)))</f>
        <v/>
      </c>
      <c r="K3875" s="78" t="str">
        <f>IFERROR(_xlfn.XLOOKUP($J3875,MSA_Title_List,MSA_Title_List!$A$2:$A$643,"",0),"")</f>
        <v/>
      </c>
    </row>
    <row r="3876" spans="2:11">
      <c r="B3876" s="78" t="str" cm="1">
        <f t="array" ref="B3876">IF(A3876="","",INDEX(CAGE,MATCH(A3876,Company_Name,0)))</f>
        <v/>
      </c>
      <c r="C3876" s="80" t="str" cm="1">
        <f t="array" ref="C3876">IF(A3876="","",INDEX(Prime_Sub,MATCH(A3876,Company_Name,0)))</f>
        <v/>
      </c>
      <c r="G3876" s="78" t="str" cm="1">
        <f t="array" ref="G3876">IF(F3876="","",INDEX(LCAT_ID,MATCH(F3876,LCAT_Name,0)))</f>
        <v/>
      </c>
      <c r="K3876" s="78" t="str">
        <f>IFERROR(_xlfn.XLOOKUP($J3876,MSA_Title_List,MSA_Title_List!$A$2:$A$643,"",0),"")</f>
        <v/>
      </c>
    </row>
    <row r="3877" spans="2:11">
      <c r="B3877" s="78" t="str" cm="1">
        <f t="array" ref="B3877">IF(A3877="","",INDEX(CAGE,MATCH(A3877,Company_Name,0)))</f>
        <v/>
      </c>
      <c r="C3877" s="80" t="str" cm="1">
        <f t="array" ref="C3877">IF(A3877="","",INDEX(Prime_Sub,MATCH(A3877,Company_Name,0)))</f>
        <v/>
      </c>
      <c r="G3877" s="78" t="str" cm="1">
        <f t="array" ref="G3877">IF(F3877="","",INDEX(LCAT_ID,MATCH(F3877,LCAT_Name,0)))</f>
        <v/>
      </c>
      <c r="K3877" s="78" t="str">
        <f>IFERROR(_xlfn.XLOOKUP($J3877,MSA_Title_List,MSA_Title_List!$A$2:$A$643,"",0),"")</f>
        <v/>
      </c>
    </row>
    <row r="3878" spans="2:11">
      <c r="B3878" s="78" t="str" cm="1">
        <f t="array" ref="B3878">IF(A3878="","",INDEX(CAGE,MATCH(A3878,Company_Name,0)))</f>
        <v/>
      </c>
      <c r="C3878" s="80" t="str" cm="1">
        <f t="array" ref="C3878">IF(A3878="","",INDEX(Prime_Sub,MATCH(A3878,Company_Name,0)))</f>
        <v/>
      </c>
      <c r="G3878" s="78" t="str" cm="1">
        <f t="array" ref="G3878">IF(F3878="","",INDEX(LCAT_ID,MATCH(F3878,LCAT_Name,0)))</f>
        <v/>
      </c>
      <c r="K3878" s="78" t="str">
        <f>IFERROR(_xlfn.XLOOKUP($J3878,MSA_Title_List,MSA_Title_List!$A$2:$A$643,"",0),"")</f>
        <v/>
      </c>
    </row>
    <row r="3879" spans="2:11">
      <c r="B3879" s="78" t="str" cm="1">
        <f t="array" ref="B3879">IF(A3879="","",INDEX(CAGE,MATCH(A3879,Company_Name,0)))</f>
        <v/>
      </c>
      <c r="C3879" s="80" t="str" cm="1">
        <f t="array" ref="C3879">IF(A3879="","",INDEX(Prime_Sub,MATCH(A3879,Company_Name,0)))</f>
        <v/>
      </c>
      <c r="G3879" s="78" t="str" cm="1">
        <f t="array" ref="G3879">IF(F3879="","",INDEX(LCAT_ID,MATCH(F3879,LCAT_Name,0)))</f>
        <v/>
      </c>
      <c r="K3879" s="78" t="str">
        <f>IFERROR(_xlfn.XLOOKUP($J3879,MSA_Title_List,MSA_Title_List!$A$2:$A$643,"",0),"")</f>
        <v/>
      </c>
    </row>
    <row r="3880" spans="2:11">
      <c r="B3880" s="78" t="str" cm="1">
        <f t="array" ref="B3880">IF(A3880="","",INDEX(CAGE,MATCH(A3880,Company_Name,0)))</f>
        <v/>
      </c>
      <c r="C3880" s="80" t="str" cm="1">
        <f t="array" ref="C3880">IF(A3880="","",INDEX(Prime_Sub,MATCH(A3880,Company_Name,0)))</f>
        <v/>
      </c>
      <c r="G3880" s="78" t="str" cm="1">
        <f t="array" ref="G3880">IF(F3880="","",INDEX(LCAT_ID,MATCH(F3880,LCAT_Name,0)))</f>
        <v/>
      </c>
      <c r="K3880" s="78" t="str">
        <f>IFERROR(_xlfn.XLOOKUP($J3880,MSA_Title_List,MSA_Title_List!$A$2:$A$643,"",0),"")</f>
        <v/>
      </c>
    </row>
    <row r="3881" spans="2:11">
      <c r="B3881" s="78" t="str" cm="1">
        <f t="array" ref="B3881">IF(A3881="","",INDEX(CAGE,MATCH(A3881,Company_Name,0)))</f>
        <v/>
      </c>
      <c r="C3881" s="80" t="str" cm="1">
        <f t="array" ref="C3881">IF(A3881="","",INDEX(Prime_Sub,MATCH(A3881,Company_Name,0)))</f>
        <v/>
      </c>
      <c r="G3881" s="78" t="str" cm="1">
        <f t="array" ref="G3881">IF(F3881="","",INDEX(LCAT_ID,MATCH(F3881,LCAT_Name,0)))</f>
        <v/>
      </c>
      <c r="K3881" s="78" t="str">
        <f>IFERROR(_xlfn.XLOOKUP($J3881,MSA_Title_List,MSA_Title_List!$A$2:$A$643,"",0),"")</f>
        <v/>
      </c>
    </row>
    <row r="3882" spans="2:11">
      <c r="B3882" s="78" t="str" cm="1">
        <f t="array" ref="B3882">IF(A3882="","",INDEX(CAGE,MATCH(A3882,Company_Name,0)))</f>
        <v/>
      </c>
      <c r="C3882" s="80" t="str" cm="1">
        <f t="array" ref="C3882">IF(A3882="","",INDEX(Prime_Sub,MATCH(A3882,Company_Name,0)))</f>
        <v/>
      </c>
      <c r="G3882" s="78" t="str" cm="1">
        <f t="array" ref="G3882">IF(F3882="","",INDEX(LCAT_ID,MATCH(F3882,LCAT_Name,0)))</f>
        <v/>
      </c>
      <c r="K3882" s="78" t="str">
        <f>IFERROR(_xlfn.XLOOKUP($J3882,MSA_Title_List,MSA_Title_List!$A$2:$A$643,"",0),"")</f>
        <v/>
      </c>
    </row>
    <row r="3883" spans="2:11">
      <c r="B3883" s="78" t="str" cm="1">
        <f t="array" ref="B3883">IF(A3883="","",INDEX(CAGE,MATCH(A3883,Company_Name,0)))</f>
        <v/>
      </c>
      <c r="C3883" s="80" t="str" cm="1">
        <f t="array" ref="C3883">IF(A3883="","",INDEX(Prime_Sub,MATCH(A3883,Company_Name,0)))</f>
        <v/>
      </c>
      <c r="G3883" s="78" t="str" cm="1">
        <f t="array" ref="G3883">IF(F3883="","",INDEX(LCAT_ID,MATCH(F3883,LCAT_Name,0)))</f>
        <v/>
      </c>
      <c r="K3883" s="78" t="str">
        <f>IFERROR(_xlfn.XLOOKUP($J3883,MSA_Title_List,MSA_Title_List!$A$2:$A$643,"",0),"")</f>
        <v/>
      </c>
    </row>
    <row r="3884" spans="2:11">
      <c r="B3884" s="78" t="str" cm="1">
        <f t="array" ref="B3884">IF(A3884="","",INDEX(CAGE,MATCH(A3884,Company_Name,0)))</f>
        <v/>
      </c>
      <c r="C3884" s="80" t="str" cm="1">
        <f t="array" ref="C3884">IF(A3884="","",INDEX(Prime_Sub,MATCH(A3884,Company_Name,0)))</f>
        <v/>
      </c>
      <c r="G3884" s="78" t="str" cm="1">
        <f t="array" ref="G3884">IF(F3884="","",INDEX(LCAT_ID,MATCH(F3884,LCAT_Name,0)))</f>
        <v/>
      </c>
      <c r="K3884" s="78" t="str">
        <f>IFERROR(_xlfn.XLOOKUP($J3884,MSA_Title_List,MSA_Title_List!$A$2:$A$643,"",0),"")</f>
        <v/>
      </c>
    </row>
    <row r="3885" spans="2:11">
      <c r="B3885" s="78" t="str" cm="1">
        <f t="array" ref="B3885">IF(A3885="","",INDEX(CAGE,MATCH(A3885,Company_Name,0)))</f>
        <v/>
      </c>
      <c r="C3885" s="80" t="str" cm="1">
        <f t="array" ref="C3885">IF(A3885="","",INDEX(Prime_Sub,MATCH(A3885,Company_Name,0)))</f>
        <v/>
      </c>
      <c r="G3885" s="78" t="str" cm="1">
        <f t="array" ref="G3885">IF(F3885="","",INDEX(LCAT_ID,MATCH(F3885,LCAT_Name,0)))</f>
        <v/>
      </c>
      <c r="K3885" s="78" t="str">
        <f>IFERROR(_xlfn.XLOOKUP($J3885,MSA_Title_List,MSA_Title_List!$A$2:$A$643,"",0),"")</f>
        <v/>
      </c>
    </row>
    <row r="3886" spans="2:11">
      <c r="B3886" s="78" t="str" cm="1">
        <f t="array" ref="B3886">IF(A3886="","",INDEX(CAGE,MATCH(A3886,Company_Name,0)))</f>
        <v/>
      </c>
      <c r="C3886" s="80" t="str" cm="1">
        <f t="array" ref="C3886">IF(A3886="","",INDEX(Prime_Sub,MATCH(A3886,Company_Name,0)))</f>
        <v/>
      </c>
      <c r="G3886" s="78" t="str" cm="1">
        <f t="array" ref="G3886">IF(F3886="","",INDEX(LCAT_ID,MATCH(F3886,LCAT_Name,0)))</f>
        <v/>
      </c>
      <c r="K3886" s="78" t="str">
        <f>IFERROR(_xlfn.XLOOKUP($J3886,MSA_Title_List,MSA_Title_List!$A$2:$A$643,"",0),"")</f>
        <v/>
      </c>
    </row>
    <row r="3887" spans="2:11">
      <c r="B3887" s="78" t="str" cm="1">
        <f t="array" ref="B3887">IF(A3887="","",INDEX(CAGE,MATCH(A3887,Company_Name,0)))</f>
        <v/>
      </c>
      <c r="C3887" s="80" t="str" cm="1">
        <f t="array" ref="C3887">IF(A3887="","",INDEX(Prime_Sub,MATCH(A3887,Company_Name,0)))</f>
        <v/>
      </c>
      <c r="G3887" s="78" t="str" cm="1">
        <f t="array" ref="G3887">IF(F3887="","",INDEX(LCAT_ID,MATCH(F3887,LCAT_Name,0)))</f>
        <v/>
      </c>
      <c r="K3887" s="78" t="str">
        <f>IFERROR(_xlfn.XLOOKUP($J3887,MSA_Title_List,MSA_Title_List!$A$2:$A$643,"",0),"")</f>
        <v/>
      </c>
    </row>
    <row r="3888" spans="2:11">
      <c r="B3888" s="78" t="str" cm="1">
        <f t="array" ref="B3888">IF(A3888="","",INDEX(CAGE,MATCH(A3888,Company_Name,0)))</f>
        <v/>
      </c>
      <c r="C3888" s="80" t="str" cm="1">
        <f t="array" ref="C3888">IF(A3888="","",INDEX(Prime_Sub,MATCH(A3888,Company_Name,0)))</f>
        <v/>
      </c>
      <c r="G3888" s="78" t="str" cm="1">
        <f t="array" ref="G3888">IF(F3888="","",INDEX(LCAT_ID,MATCH(F3888,LCAT_Name,0)))</f>
        <v/>
      </c>
      <c r="K3888" s="78" t="str">
        <f>IFERROR(_xlfn.XLOOKUP($J3888,MSA_Title_List,MSA_Title_List!$A$2:$A$643,"",0),"")</f>
        <v/>
      </c>
    </row>
    <row r="3889" spans="2:11">
      <c r="B3889" s="78" t="str" cm="1">
        <f t="array" ref="B3889">IF(A3889="","",INDEX(CAGE,MATCH(A3889,Company_Name,0)))</f>
        <v/>
      </c>
      <c r="C3889" s="80" t="str" cm="1">
        <f t="array" ref="C3889">IF(A3889="","",INDEX(Prime_Sub,MATCH(A3889,Company_Name,0)))</f>
        <v/>
      </c>
      <c r="G3889" s="78" t="str" cm="1">
        <f t="array" ref="G3889">IF(F3889="","",INDEX(LCAT_ID,MATCH(F3889,LCAT_Name,0)))</f>
        <v/>
      </c>
      <c r="K3889" s="78" t="str">
        <f>IFERROR(_xlfn.XLOOKUP($J3889,MSA_Title_List,MSA_Title_List!$A$2:$A$643,"",0),"")</f>
        <v/>
      </c>
    </row>
    <row r="3890" spans="2:11">
      <c r="B3890" s="78" t="str" cm="1">
        <f t="array" ref="B3890">IF(A3890="","",INDEX(CAGE,MATCH(A3890,Company_Name,0)))</f>
        <v/>
      </c>
      <c r="C3890" s="80" t="str" cm="1">
        <f t="array" ref="C3890">IF(A3890="","",INDEX(Prime_Sub,MATCH(A3890,Company_Name,0)))</f>
        <v/>
      </c>
      <c r="G3890" s="78" t="str" cm="1">
        <f t="array" ref="G3890">IF(F3890="","",INDEX(LCAT_ID,MATCH(F3890,LCAT_Name,0)))</f>
        <v/>
      </c>
      <c r="K3890" s="78" t="str">
        <f>IFERROR(_xlfn.XLOOKUP($J3890,MSA_Title_List,MSA_Title_List!$A$2:$A$643,"",0),"")</f>
        <v/>
      </c>
    </row>
    <row r="3891" spans="2:11">
      <c r="B3891" s="78" t="str" cm="1">
        <f t="array" ref="B3891">IF(A3891="","",INDEX(CAGE,MATCH(A3891,Company_Name,0)))</f>
        <v/>
      </c>
      <c r="C3891" s="80" t="str" cm="1">
        <f t="array" ref="C3891">IF(A3891="","",INDEX(Prime_Sub,MATCH(A3891,Company_Name,0)))</f>
        <v/>
      </c>
      <c r="G3891" s="78" t="str" cm="1">
        <f t="array" ref="G3891">IF(F3891="","",INDEX(LCAT_ID,MATCH(F3891,LCAT_Name,0)))</f>
        <v/>
      </c>
      <c r="K3891" s="78" t="str">
        <f>IFERROR(_xlfn.XLOOKUP($J3891,MSA_Title_List,MSA_Title_List!$A$2:$A$643,"",0),"")</f>
        <v/>
      </c>
    </row>
    <row r="3892" spans="2:11">
      <c r="B3892" s="78" t="str" cm="1">
        <f t="array" ref="B3892">IF(A3892="","",INDEX(CAGE,MATCH(A3892,Company_Name,0)))</f>
        <v/>
      </c>
      <c r="C3892" s="80" t="str" cm="1">
        <f t="array" ref="C3892">IF(A3892="","",INDEX(Prime_Sub,MATCH(A3892,Company_Name,0)))</f>
        <v/>
      </c>
      <c r="G3892" s="78" t="str" cm="1">
        <f t="array" ref="G3892">IF(F3892="","",INDEX(LCAT_ID,MATCH(F3892,LCAT_Name,0)))</f>
        <v/>
      </c>
      <c r="K3892" s="78" t="str">
        <f>IFERROR(_xlfn.XLOOKUP($J3892,MSA_Title_List,MSA_Title_List!$A$2:$A$643,"",0),"")</f>
        <v/>
      </c>
    </row>
    <row r="3893" spans="2:11">
      <c r="B3893" s="78" t="str" cm="1">
        <f t="array" ref="B3893">IF(A3893="","",INDEX(CAGE,MATCH(A3893,Company_Name,0)))</f>
        <v/>
      </c>
      <c r="C3893" s="80" t="str" cm="1">
        <f t="array" ref="C3893">IF(A3893="","",INDEX(Prime_Sub,MATCH(A3893,Company_Name,0)))</f>
        <v/>
      </c>
      <c r="G3893" s="78" t="str" cm="1">
        <f t="array" ref="G3893">IF(F3893="","",INDEX(LCAT_ID,MATCH(F3893,LCAT_Name,0)))</f>
        <v/>
      </c>
      <c r="K3893" s="78" t="str">
        <f>IFERROR(_xlfn.XLOOKUP($J3893,MSA_Title_List,MSA_Title_List!$A$2:$A$643,"",0),"")</f>
        <v/>
      </c>
    </row>
    <row r="3894" spans="2:11">
      <c r="B3894" s="78" t="str" cm="1">
        <f t="array" ref="B3894">IF(A3894="","",INDEX(CAGE,MATCH(A3894,Company_Name,0)))</f>
        <v/>
      </c>
      <c r="C3894" s="80" t="str" cm="1">
        <f t="array" ref="C3894">IF(A3894="","",INDEX(Prime_Sub,MATCH(A3894,Company_Name,0)))</f>
        <v/>
      </c>
      <c r="G3894" s="78" t="str" cm="1">
        <f t="array" ref="G3894">IF(F3894="","",INDEX(LCAT_ID,MATCH(F3894,LCAT_Name,0)))</f>
        <v/>
      </c>
      <c r="K3894" s="78" t="str">
        <f>IFERROR(_xlfn.XLOOKUP($J3894,MSA_Title_List,MSA_Title_List!$A$2:$A$643,"",0),"")</f>
        <v/>
      </c>
    </row>
    <row r="3895" spans="2:11">
      <c r="B3895" s="78" t="str" cm="1">
        <f t="array" ref="B3895">IF(A3895="","",INDEX(CAGE,MATCH(A3895,Company_Name,0)))</f>
        <v/>
      </c>
      <c r="C3895" s="80" t="str" cm="1">
        <f t="array" ref="C3895">IF(A3895="","",INDEX(Prime_Sub,MATCH(A3895,Company_Name,0)))</f>
        <v/>
      </c>
      <c r="G3895" s="78" t="str" cm="1">
        <f t="array" ref="G3895">IF(F3895="","",INDEX(LCAT_ID,MATCH(F3895,LCAT_Name,0)))</f>
        <v/>
      </c>
      <c r="K3895" s="78" t="str">
        <f>IFERROR(_xlfn.XLOOKUP($J3895,MSA_Title_List,MSA_Title_List!$A$2:$A$643,"",0),"")</f>
        <v/>
      </c>
    </row>
    <row r="3896" spans="2:11">
      <c r="B3896" s="78" t="str" cm="1">
        <f t="array" ref="B3896">IF(A3896="","",INDEX(CAGE,MATCH(A3896,Company_Name,0)))</f>
        <v/>
      </c>
      <c r="C3896" s="80" t="str" cm="1">
        <f t="array" ref="C3896">IF(A3896="","",INDEX(Prime_Sub,MATCH(A3896,Company_Name,0)))</f>
        <v/>
      </c>
      <c r="G3896" s="78" t="str" cm="1">
        <f t="array" ref="G3896">IF(F3896="","",INDEX(LCAT_ID,MATCH(F3896,LCAT_Name,0)))</f>
        <v/>
      </c>
      <c r="K3896" s="78" t="str">
        <f>IFERROR(_xlfn.XLOOKUP($J3896,MSA_Title_List,MSA_Title_List!$A$2:$A$643,"",0),"")</f>
        <v/>
      </c>
    </row>
    <row r="3897" spans="2:11">
      <c r="B3897" s="78" t="str" cm="1">
        <f t="array" ref="B3897">IF(A3897="","",INDEX(CAGE,MATCH(A3897,Company_Name,0)))</f>
        <v/>
      </c>
      <c r="C3897" s="80" t="str" cm="1">
        <f t="array" ref="C3897">IF(A3897="","",INDEX(Prime_Sub,MATCH(A3897,Company_Name,0)))</f>
        <v/>
      </c>
      <c r="G3897" s="78" t="str" cm="1">
        <f t="array" ref="G3897">IF(F3897="","",INDEX(LCAT_ID,MATCH(F3897,LCAT_Name,0)))</f>
        <v/>
      </c>
      <c r="K3897" s="78" t="str">
        <f>IFERROR(_xlfn.XLOOKUP($J3897,MSA_Title_List,MSA_Title_List!$A$2:$A$643,"",0),"")</f>
        <v/>
      </c>
    </row>
    <row r="3898" spans="2:11">
      <c r="B3898" s="78" t="str" cm="1">
        <f t="array" ref="B3898">IF(A3898="","",INDEX(CAGE,MATCH(A3898,Company_Name,0)))</f>
        <v/>
      </c>
      <c r="C3898" s="80" t="str" cm="1">
        <f t="array" ref="C3898">IF(A3898="","",INDEX(Prime_Sub,MATCH(A3898,Company_Name,0)))</f>
        <v/>
      </c>
      <c r="G3898" s="78" t="str" cm="1">
        <f t="array" ref="G3898">IF(F3898="","",INDEX(LCAT_ID,MATCH(F3898,LCAT_Name,0)))</f>
        <v/>
      </c>
      <c r="K3898" s="78" t="str">
        <f>IFERROR(_xlfn.XLOOKUP($J3898,MSA_Title_List,MSA_Title_List!$A$2:$A$643,"",0),"")</f>
        <v/>
      </c>
    </row>
    <row r="3899" spans="2:11">
      <c r="B3899" s="78" t="str" cm="1">
        <f t="array" ref="B3899">IF(A3899="","",INDEX(CAGE,MATCH(A3899,Company_Name,0)))</f>
        <v/>
      </c>
      <c r="C3899" s="80" t="str" cm="1">
        <f t="array" ref="C3899">IF(A3899="","",INDEX(Prime_Sub,MATCH(A3899,Company_Name,0)))</f>
        <v/>
      </c>
      <c r="G3899" s="78" t="str" cm="1">
        <f t="array" ref="G3899">IF(F3899="","",INDEX(LCAT_ID,MATCH(F3899,LCAT_Name,0)))</f>
        <v/>
      </c>
      <c r="K3899" s="78" t="str">
        <f>IFERROR(_xlfn.XLOOKUP($J3899,MSA_Title_List,MSA_Title_List!$A$2:$A$643,"",0),"")</f>
        <v/>
      </c>
    </row>
    <row r="3900" spans="2:11">
      <c r="B3900" s="78" t="str" cm="1">
        <f t="array" ref="B3900">IF(A3900="","",INDEX(CAGE,MATCH(A3900,Company_Name,0)))</f>
        <v/>
      </c>
      <c r="C3900" s="80" t="str" cm="1">
        <f t="array" ref="C3900">IF(A3900="","",INDEX(Prime_Sub,MATCH(A3900,Company_Name,0)))</f>
        <v/>
      </c>
      <c r="G3900" s="78" t="str" cm="1">
        <f t="array" ref="G3900">IF(F3900="","",INDEX(LCAT_ID,MATCH(F3900,LCAT_Name,0)))</f>
        <v/>
      </c>
      <c r="K3900" s="78" t="str">
        <f>IFERROR(_xlfn.XLOOKUP($J3900,MSA_Title_List,MSA_Title_List!$A$2:$A$643,"",0),"")</f>
        <v/>
      </c>
    </row>
    <row r="3901" spans="2:11">
      <c r="B3901" s="78" t="str" cm="1">
        <f t="array" ref="B3901">IF(A3901="","",INDEX(CAGE,MATCH(A3901,Company_Name,0)))</f>
        <v/>
      </c>
      <c r="C3901" s="80" t="str" cm="1">
        <f t="array" ref="C3901">IF(A3901="","",INDEX(Prime_Sub,MATCH(A3901,Company_Name,0)))</f>
        <v/>
      </c>
      <c r="G3901" s="78" t="str" cm="1">
        <f t="array" ref="G3901">IF(F3901="","",INDEX(LCAT_ID,MATCH(F3901,LCAT_Name,0)))</f>
        <v/>
      </c>
      <c r="K3901" s="78" t="str">
        <f>IFERROR(_xlfn.XLOOKUP($J3901,MSA_Title_List,MSA_Title_List!$A$2:$A$643,"",0),"")</f>
        <v/>
      </c>
    </row>
    <row r="3902" spans="2:11">
      <c r="B3902" s="78" t="str" cm="1">
        <f t="array" ref="B3902">IF(A3902="","",INDEX(CAGE,MATCH(A3902,Company_Name,0)))</f>
        <v/>
      </c>
      <c r="C3902" s="80" t="str" cm="1">
        <f t="array" ref="C3902">IF(A3902="","",INDEX(Prime_Sub,MATCH(A3902,Company_Name,0)))</f>
        <v/>
      </c>
      <c r="G3902" s="78" t="str" cm="1">
        <f t="array" ref="G3902">IF(F3902="","",INDEX(LCAT_ID,MATCH(F3902,LCAT_Name,0)))</f>
        <v/>
      </c>
      <c r="K3902" s="78" t="str">
        <f>IFERROR(_xlfn.XLOOKUP($J3902,MSA_Title_List,MSA_Title_List!$A$2:$A$643,"",0),"")</f>
        <v/>
      </c>
    </row>
    <row r="3903" spans="2:11">
      <c r="B3903" s="78" t="str" cm="1">
        <f t="array" ref="B3903">IF(A3903="","",INDEX(CAGE,MATCH(A3903,Company_Name,0)))</f>
        <v/>
      </c>
      <c r="C3903" s="80" t="str" cm="1">
        <f t="array" ref="C3903">IF(A3903="","",INDEX(Prime_Sub,MATCH(A3903,Company_Name,0)))</f>
        <v/>
      </c>
      <c r="G3903" s="78" t="str" cm="1">
        <f t="array" ref="G3903">IF(F3903="","",INDEX(LCAT_ID,MATCH(F3903,LCAT_Name,0)))</f>
        <v/>
      </c>
      <c r="K3903" s="78" t="str">
        <f>IFERROR(_xlfn.XLOOKUP($J3903,MSA_Title_List,MSA_Title_List!$A$2:$A$643,"",0),"")</f>
        <v/>
      </c>
    </row>
    <row r="3904" spans="2:11">
      <c r="B3904" s="78" t="str" cm="1">
        <f t="array" ref="B3904">IF(A3904="","",INDEX(CAGE,MATCH(A3904,Company_Name,0)))</f>
        <v/>
      </c>
      <c r="C3904" s="80" t="str" cm="1">
        <f t="array" ref="C3904">IF(A3904="","",INDEX(Prime_Sub,MATCH(A3904,Company_Name,0)))</f>
        <v/>
      </c>
      <c r="G3904" s="78" t="str" cm="1">
        <f t="array" ref="G3904">IF(F3904="","",INDEX(LCAT_ID,MATCH(F3904,LCAT_Name,0)))</f>
        <v/>
      </c>
      <c r="K3904" s="78" t="str">
        <f>IFERROR(_xlfn.XLOOKUP($J3904,MSA_Title_List,MSA_Title_List!$A$2:$A$643,"",0),"")</f>
        <v/>
      </c>
    </row>
    <row r="3905" spans="2:11">
      <c r="B3905" s="78" t="str" cm="1">
        <f t="array" ref="B3905">IF(A3905="","",INDEX(CAGE,MATCH(A3905,Company_Name,0)))</f>
        <v/>
      </c>
      <c r="C3905" s="80" t="str" cm="1">
        <f t="array" ref="C3905">IF(A3905="","",INDEX(Prime_Sub,MATCH(A3905,Company_Name,0)))</f>
        <v/>
      </c>
      <c r="G3905" s="78" t="str" cm="1">
        <f t="array" ref="G3905">IF(F3905="","",INDEX(LCAT_ID,MATCH(F3905,LCAT_Name,0)))</f>
        <v/>
      </c>
      <c r="K3905" s="78" t="str">
        <f>IFERROR(_xlfn.XLOOKUP($J3905,MSA_Title_List,MSA_Title_List!$A$2:$A$643,"",0),"")</f>
        <v/>
      </c>
    </row>
    <row r="3906" spans="2:11">
      <c r="B3906" s="78" t="str" cm="1">
        <f t="array" ref="B3906">IF(A3906="","",INDEX(CAGE,MATCH(A3906,Company_Name,0)))</f>
        <v/>
      </c>
      <c r="C3906" s="80" t="str" cm="1">
        <f t="array" ref="C3906">IF(A3906="","",INDEX(Prime_Sub,MATCH(A3906,Company_Name,0)))</f>
        <v/>
      </c>
      <c r="G3906" s="78" t="str" cm="1">
        <f t="array" ref="G3906">IF(F3906="","",INDEX(LCAT_ID,MATCH(F3906,LCAT_Name,0)))</f>
        <v/>
      </c>
      <c r="K3906" s="78" t="str">
        <f>IFERROR(_xlfn.XLOOKUP($J3906,MSA_Title_List,MSA_Title_List!$A$2:$A$643,"",0),"")</f>
        <v/>
      </c>
    </row>
    <row r="3907" spans="2:11">
      <c r="B3907" s="78" t="str" cm="1">
        <f t="array" ref="B3907">IF(A3907="","",INDEX(CAGE,MATCH(A3907,Company_Name,0)))</f>
        <v/>
      </c>
      <c r="C3907" s="80" t="str" cm="1">
        <f t="array" ref="C3907">IF(A3907="","",INDEX(Prime_Sub,MATCH(A3907,Company_Name,0)))</f>
        <v/>
      </c>
      <c r="G3907" s="78" t="str" cm="1">
        <f t="array" ref="G3907">IF(F3907="","",INDEX(LCAT_ID,MATCH(F3907,LCAT_Name,0)))</f>
        <v/>
      </c>
      <c r="K3907" s="78" t="str">
        <f>IFERROR(_xlfn.XLOOKUP($J3907,MSA_Title_List,MSA_Title_List!$A$2:$A$643,"",0),"")</f>
        <v/>
      </c>
    </row>
    <row r="3908" spans="2:11">
      <c r="B3908" s="78" t="str" cm="1">
        <f t="array" ref="B3908">IF(A3908="","",INDEX(CAGE,MATCH(A3908,Company_Name,0)))</f>
        <v/>
      </c>
      <c r="C3908" s="80" t="str" cm="1">
        <f t="array" ref="C3908">IF(A3908="","",INDEX(Prime_Sub,MATCH(A3908,Company_Name,0)))</f>
        <v/>
      </c>
      <c r="G3908" s="78" t="str" cm="1">
        <f t="array" ref="G3908">IF(F3908="","",INDEX(LCAT_ID,MATCH(F3908,LCAT_Name,0)))</f>
        <v/>
      </c>
      <c r="K3908" s="78" t="str">
        <f>IFERROR(_xlfn.XLOOKUP($J3908,MSA_Title_List,MSA_Title_List!$A$2:$A$643,"",0),"")</f>
        <v/>
      </c>
    </row>
    <row r="3909" spans="2:11">
      <c r="B3909" s="78" t="str" cm="1">
        <f t="array" ref="B3909">IF(A3909="","",INDEX(CAGE,MATCH(A3909,Company_Name,0)))</f>
        <v/>
      </c>
      <c r="C3909" s="80" t="str" cm="1">
        <f t="array" ref="C3909">IF(A3909="","",INDEX(Prime_Sub,MATCH(A3909,Company_Name,0)))</f>
        <v/>
      </c>
      <c r="G3909" s="78" t="str" cm="1">
        <f t="array" ref="G3909">IF(F3909="","",INDEX(LCAT_ID,MATCH(F3909,LCAT_Name,0)))</f>
        <v/>
      </c>
      <c r="K3909" s="78" t="str">
        <f>IFERROR(_xlfn.XLOOKUP($J3909,MSA_Title_List,MSA_Title_List!$A$2:$A$643,"",0),"")</f>
        <v/>
      </c>
    </row>
    <row r="3910" spans="2:11">
      <c r="B3910" s="78" t="str" cm="1">
        <f t="array" ref="B3910">IF(A3910="","",INDEX(CAGE,MATCH(A3910,Company_Name,0)))</f>
        <v/>
      </c>
      <c r="C3910" s="80" t="str" cm="1">
        <f t="array" ref="C3910">IF(A3910="","",INDEX(Prime_Sub,MATCH(A3910,Company_Name,0)))</f>
        <v/>
      </c>
      <c r="G3910" s="78" t="str" cm="1">
        <f t="array" ref="G3910">IF(F3910="","",INDEX(LCAT_ID,MATCH(F3910,LCAT_Name,0)))</f>
        <v/>
      </c>
      <c r="K3910" s="78" t="str">
        <f>IFERROR(_xlfn.XLOOKUP($J3910,MSA_Title_List,MSA_Title_List!$A$2:$A$643,"",0),"")</f>
        <v/>
      </c>
    </row>
    <row r="3911" spans="2:11">
      <c r="B3911" s="78" t="str" cm="1">
        <f t="array" ref="B3911">IF(A3911="","",INDEX(CAGE,MATCH(A3911,Company_Name,0)))</f>
        <v/>
      </c>
      <c r="C3911" s="80" t="str" cm="1">
        <f t="array" ref="C3911">IF(A3911="","",INDEX(Prime_Sub,MATCH(A3911,Company_Name,0)))</f>
        <v/>
      </c>
      <c r="G3911" s="78" t="str" cm="1">
        <f t="array" ref="G3911">IF(F3911="","",INDEX(LCAT_ID,MATCH(F3911,LCAT_Name,0)))</f>
        <v/>
      </c>
      <c r="K3911" s="78" t="str">
        <f>IFERROR(_xlfn.XLOOKUP($J3911,MSA_Title_List,MSA_Title_List!$A$2:$A$643,"",0),"")</f>
        <v/>
      </c>
    </row>
    <row r="3912" spans="2:11">
      <c r="B3912" s="78" t="str" cm="1">
        <f t="array" ref="B3912">IF(A3912="","",INDEX(CAGE,MATCH(A3912,Company_Name,0)))</f>
        <v/>
      </c>
      <c r="C3912" s="80" t="str" cm="1">
        <f t="array" ref="C3912">IF(A3912="","",INDEX(Prime_Sub,MATCH(A3912,Company_Name,0)))</f>
        <v/>
      </c>
      <c r="G3912" s="78" t="str" cm="1">
        <f t="array" ref="G3912">IF(F3912="","",INDEX(LCAT_ID,MATCH(F3912,LCAT_Name,0)))</f>
        <v/>
      </c>
      <c r="K3912" s="78" t="str">
        <f>IFERROR(_xlfn.XLOOKUP($J3912,MSA_Title_List,MSA_Title_List!$A$2:$A$643,"",0),"")</f>
        <v/>
      </c>
    </row>
    <row r="3913" spans="2:11">
      <c r="B3913" s="78" t="str" cm="1">
        <f t="array" ref="B3913">IF(A3913="","",INDEX(CAGE,MATCH(A3913,Company_Name,0)))</f>
        <v/>
      </c>
      <c r="C3913" s="80" t="str" cm="1">
        <f t="array" ref="C3913">IF(A3913="","",INDEX(Prime_Sub,MATCH(A3913,Company_Name,0)))</f>
        <v/>
      </c>
      <c r="G3913" s="78" t="str" cm="1">
        <f t="array" ref="G3913">IF(F3913="","",INDEX(LCAT_ID,MATCH(F3913,LCAT_Name,0)))</f>
        <v/>
      </c>
      <c r="K3913" s="78" t="str">
        <f>IFERROR(_xlfn.XLOOKUP($J3913,MSA_Title_List,MSA_Title_List!$A$2:$A$643,"",0),"")</f>
        <v/>
      </c>
    </row>
    <row r="3914" spans="2:11">
      <c r="B3914" s="78" t="str" cm="1">
        <f t="array" ref="B3914">IF(A3914="","",INDEX(CAGE,MATCH(A3914,Company_Name,0)))</f>
        <v/>
      </c>
      <c r="C3914" s="80" t="str" cm="1">
        <f t="array" ref="C3914">IF(A3914="","",INDEX(Prime_Sub,MATCH(A3914,Company_Name,0)))</f>
        <v/>
      </c>
      <c r="G3914" s="78" t="str" cm="1">
        <f t="array" ref="G3914">IF(F3914="","",INDEX(LCAT_ID,MATCH(F3914,LCAT_Name,0)))</f>
        <v/>
      </c>
      <c r="K3914" s="78" t="str">
        <f>IFERROR(_xlfn.XLOOKUP($J3914,MSA_Title_List,MSA_Title_List!$A$2:$A$643,"",0),"")</f>
        <v/>
      </c>
    </row>
    <row r="3915" spans="2:11">
      <c r="B3915" s="78" t="str" cm="1">
        <f t="array" ref="B3915">IF(A3915="","",INDEX(CAGE,MATCH(A3915,Company_Name,0)))</f>
        <v/>
      </c>
      <c r="C3915" s="80" t="str" cm="1">
        <f t="array" ref="C3915">IF(A3915="","",INDEX(Prime_Sub,MATCH(A3915,Company_Name,0)))</f>
        <v/>
      </c>
      <c r="G3915" s="78" t="str" cm="1">
        <f t="array" ref="G3915">IF(F3915="","",INDEX(LCAT_ID,MATCH(F3915,LCAT_Name,0)))</f>
        <v/>
      </c>
      <c r="K3915" s="78" t="str">
        <f>IFERROR(_xlfn.XLOOKUP($J3915,MSA_Title_List,MSA_Title_List!$A$2:$A$643,"",0),"")</f>
        <v/>
      </c>
    </row>
    <row r="3916" spans="2:11">
      <c r="B3916" s="78" t="str" cm="1">
        <f t="array" ref="B3916">IF(A3916="","",INDEX(CAGE,MATCH(A3916,Company_Name,0)))</f>
        <v/>
      </c>
      <c r="C3916" s="80" t="str" cm="1">
        <f t="array" ref="C3916">IF(A3916="","",INDEX(Prime_Sub,MATCH(A3916,Company_Name,0)))</f>
        <v/>
      </c>
      <c r="G3916" s="78" t="str" cm="1">
        <f t="array" ref="G3916">IF(F3916="","",INDEX(LCAT_ID,MATCH(F3916,LCAT_Name,0)))</f>
        <v/>
      </c>
      <c r="K3916" s="78" t="str">
        <f>IFERROR(_xlfn.XLOOKUP($J3916,MSA_Title_List,MSA_Title_List!$A$2:$A$643,"",0),"")</f>
        <v/>
      </c>
    </row>
    <row r="3917" spans="2:11">
      <c r="B3917" s="78" t="str" cm="1">
        <f t="array" ref="B3917">IF(A3917="","",INDEX(CAGE,MATCH(A3917,Company_Name,0)))</f>
        <v/>
      </c>
      <c r="C3917" s="80" t="str" cm="1">
        <f t="array" ref="C3917">IF(A3917="","",INDEX(Prime_Sub,MATCH(A3917,Company_Name,0)))</f>
        <v/>
      </c>
      <c r="G3917" s="78" t="str" cm="1">
        <f t="array" ref="G3917">IF(F3917="","",INDEX(LCAT_ID,MATCH(F3917,LCAT_Name,0)))</f>
        <v/>
      </c>
      <c r="K3917" s="78" t="str">
        <f>IFERROR(_xlfn.XLOOKUP($J3917,MSA_Title_List,MSA_Title_List!$A$2:$A$643,"",0),"")</f>
        <v/>
      </c>
    </row>
    <row r="3918" spans="2:11">
      <c r="B3918" s="78" t="str" cm="1">
        <f t="array" ref="B3918">IF(A3918="","",INDEX(CAGE,MATCH(A3918,Company_Name,0)))</f>
        <v/>
      </c>
      <c r="C3918" s="80" t="str" cm="1">
        <f t="array" ref="C3918">IF(A3918="","",INDEX(Prime_Sub,MATCH(A3918,Company_Name,0)))</f>
        <v/>
      </c>
      <c r="G3918" s="78" t="str" cm="1">
        <f t="array" ref="G3918">IF(F3918="","",INDEX(LCAT_ID,MATCH(F3918,LCAT_Name,0)))</f>
        <v/>
      </c>
      <c r="K3918" s="78" t="str">
        <f>IFERROR(_xlfn.XLOOKUP($J3918,MSA_Title_List,MSA_Title_List!$A$2:$A$643,"",0),"")</f>
        <v/>
      </c>
    </row>
    <row r="3919" spans="2:11">
      <c r="B3919" s="78" t="str" cm="1">
        <f t="array" ref="B3919">IF(A3919="","",INDEX(CAGE,MATCH(A3919,Company_Name,0)))</f>
        <v/>
      </c>
      <c r="C3919" s="80" t="str" cm="1">
        <f t="array" ref="C3919">IF(A3919="","",INDEX(Prime_Sub,MATCH(A3919,Company_Name,0)))</f>
        <v/>
      </c>
      <c r="G3919" s="78" t="str" cm="1">
        <f t="array" ref="G3919">IF(F3919="","",INDEX(LCAT_ID,MATCH(F3919,LCAT_Name,0)))</f>
        <v/>
      </c>
      <c r="K3919" s="78" t="str">
        <f>IFERROR(_xlfn.XLOOKUP($J3919,MSA_Title_List,MSA_Title_List!$A$2:$A$643,"",0),"")</f>
        <v/>
      </c>
    </row>
    <row r="3920" spans="2:11">
      <c r="B3920" s="78" t="str" cm="1">
        <f t="array" ref="B3920">IF(A3920="","",INDEX(CAGE,MATCH(A3920,Company_Name,0)))</f>
        <v/>
      </c>
      <c r="C3920" s="80" t="str" cm="1">
        <f t="array" ref="C3920">IF(A3920="","",INDEX(Prime_Sub,MATCH(A3920,Company_Name,0)))</f>
        <v/>
      </c>
      <c r="G3920" s="78" t="str" cm="1">
        <f t="array" ref="G3920">IF(F3920="","",INDEX(LCAT_ID,MATCH(F3920,LCAT_Name,0)))</f>
        <v/>
      </c>
      <c r="K3920" s="78" t="str">
        <f>IFERROR(_xlfn.XLOOKUP($J3920,MSA_Title_List,MSA_Title_List!$A$2:$A$643,"",0),"")</f>
        <v/>
      </c>
    </row>
    <row r="3921" spans="2:11">
      <c r="B3921" s="78" t="str" cm="1">
        <f t="array" ref="B3921">IF(A3921="","",INDEX(CAGE,MATCH(A3921,Company_Name,0)))</f>
        <v/>
      </c>
      <c r="C3921" s="80" t="str" cm="1">
        <f t="array" ref="C3921">IF(A3921="","",INDEX(Prime_Sub,MATCH(A3921,Company_Name,0)))</f>
        <v/>
      </c>
      <c r="G3921" s="78" t="str" cm="1">
        <f t="array" ref="G3921">IF(F3921="","",INDEX(LCAT_ID,MATCH(F3921,LCAT_Name,0)))</f>
        <v/>
      </c>
      <c r="K3921" s="78" t="str">
        <f>IFERROR(_xlfn.XLOOKUP($J3921,MSA_Title_List,MSA_Title_List!$A$2:$A$643,"",0),"")</f>
        <v/>
      </c>
    </row>
    <row r="3922" spans="2:11">
      <c r="B3922" s="78" t="str" cm="1">
        <f t="array" ref="B3922">IF(A3922="","",INDEX(CAGE,MATCH(A3922,Company_Name,0)))</f>
        <v/>
      </c>
      <c r="C3922" s="80" t="str" cm="1">
        <f t="array" ref="C3922">IF(A3922="","",INDEX(Prime_Sub,MATCH(A3922,Company_Name,0)))</f>
        <v/>
      </c>
      <c r="G3922" s="78" t="str" cm="1">
        <f t="array" ref="G3922">IF(F3922="","",INDEX(LCAT_ID,MATCH(F3922,LCAT_Name,0)))</f>
        <v/>
      </c>
      <c r="K3922" s="78" t="str">
        <f>IFERROR(_xlfn.XLOOKUP($J3922,MSA_Title_List,MSA_Title_List!$A$2:$A$643,"",0),"")</f>
        <v/>
      </c>
    </row>
    <row r="3923" spans="2:11">
      <c r="B3923" s="78" t="str" cm="1">
        <f t="array" ref="B3923">IF(A3923="","",INDEX(CAGE,MATCH(A3923,Company_Name,0)))</f>
        <v/>
      </c>
      <c r="C3923" s="80" t="str" cm="1">
        <f t="array" ref="C3923">IF(A3923="","",INDEX(Prime_Sub,MATCH(A3923,Company_Name,0)))</f>
        <v/>
      </c>
      <c r="G3923" s="78" t="str" cm="1">
        <f t="array" ref="G3923">IF(F3923="","",INDEX(LCAT_ID,MATCH(F3923,LCAT_Name,0)))</f>
        <v/>
      </c>
      <c r="K3923" s="78" t="str">
        <f>IFERROR(_xlfn.XLOOKUP($J3923,MSA_Title_List,MSA_Title_List!$A$2:$A$643,"",0),"")</f>
        <v/>
      </c>
    </row>
    <row r="3924" spans="2:11">
      <c r="B3924" s="78" t="str" cm="1">
        <f t="array" ref="B3924">IF(A3924="","",INDEX(CAGE,MATCH(A3924,Company_Name,0)))</f>
        <v/>
      </c>
      <c r="C3924" s="80" t="str" cm="1">
        <f t="array" ref="C3924">IF(A3924="","",INDEX(Prime_Sub,MATCH(A3924,Company_Name,0)))</f>
        <v/>
      </c>
      <c r="G3924" s="78" t="str" cm="1">
        <f t="array" ref="G3924">IF(F3924="","",INDEX(LCAT_ID,MATCH(F3924,LCAT_Name,0)))</f>
        <v/>
      </c>
      <c r="K3924" s="78" t="str">
        <f>IFERROR(_xlfn.XLOOKUP($J3924,MSA_Title_List,MSA_Title_List!$A$2:$A$643,"",0),"")</f>
        <v/>
      </c>
    </row>
    <row r="3925" spans="2:11">
      <c r="B3925" s="78" t="str" cm="1">
        <f t="array" ref="B3925">IF(A3925="","",INDEX(CAGE,MATCH(A3925,Company_Name,0)))</f>
        <v/>
      </c>
      <c r="C3925" s="80" t="str" cm="1">
        <f t="array" ref="C3925">IF(A3925="","",INDEX(Prime_Sub,MATCH(A3925,Company_Name,0)))</f>
        <v/>
      </c>
      <c r="G3925" s="78" t="str" cm="1">
        <f t="array" ref="G3925">IF(F3925="","",INDEX(LCAT_ID,MATCH(F3925,LCAT_Name,0)))</f>
        <v/>
      </c>
      <c r="K3925" s="78" t="str">
        <f>IFERROR(_xlfn.XLOOKUP($J3925,MSA_Title_List,MSA_Title_List!$A$2:$A$643,"",0),"")</f>
        <v/>
      </c>
    </row>
    <row r="3926" spans="2:11">
      <c r="B3926" s="78" t="str" cm="1">
        <f t="array" ref="B3926">IF(A3926="","",INDEX(CAGE,MATCH(A3926,Company_Name,0)))</f>
        <v/>
      </c>
      <c r="C3926" s="80" t="str" cm="1">
        <f t="array" ref="C3926">IF(A3926="","",INDEX(Prime_Sub,MATCH(A3926,Company_Name,0)))</f>
        <v/>
      </c>
      <c r="G3926" s="78" t="str" cm="1">
        <f t="array" ref="G3926">IF(F3926="","",INDEX(LCAT_ID,MATCH(F3926,LCAT_Name,0)))</f>
        <v/>
      </c>
      <c r="K3926" s="78" t="str">
        <f>IFERROR(_xlfn.XLOOKUP($J3926,MSA_Title_List,MSA_Title_List!$A$2:$A$643,"",0),"")</f>
        <v/>
      </c>
    </row>
    <row r="3927" spans="2:11">
      <c r="B3927" s="78" t="str" cm="1">
        <f t="array" ref="B3927">IF(A3927="","",INDEX(CAGE,MATCH(A3927,Company_Name,0)))</f>
        <v/>
      </c>
      <c r="C3927" s="80" t="str" cm="1">
        <f t="array" ref="C3927">IF(A3927="","",INDEX(Prime_Sub,MATCH(A3927,Company_Name,0)))</f>
        <v/>
      </c>
      <c r="G3927" s="78" t="str" cm="1">
        <f t="array" ref="G3927">IF(F3927="","",INDEX(LCAT_ID,MATCH(F3927,LCAT_Name,0)))</f>
        <v/>
      </c>
      <c r="K3927" s="78" t="str">
        <f>IFERROR(_xlfn.XLOOKUP($J3927,MSA_Title_List,MSA_Title_List!$A$2:$A$643,"",0),"")</f>
        <v/>
      </c>
    </row>
    <row r="3928" spans="2:11">
      <c r="B3928" s="78" t="str" cm="1">
        <f t="array" ref="B3928">IF(A3928="","",INDEX(CAGE,MATCH(A3928,Company_Name,0)))</f>
        <v/>
      </c>
      <c r="C3928" s="80" t="str" cm="1">
        <f t="array" ref="C3928">IF(A3928="","",INDEX(Prime_Sub,MATCH(A3928,Company_Name,0)))</f>
        <v/>
      </c>
      <c r="G3928" s="78" t="str" cm="1">
        <f t="array" ref="G3928">IF(F3928="","",INDEX(LCAT_ID,MATCH(F3928,LCAT_Name,0)))</f>
        <v/>
      </c>
      <c r="K3928" s="78" t="str">
        <f>IFERROR(_xlfn.XLOOKUP($J3928,MSA_Title_List,MSA_Title_List!$A$2:$A$643,"",0),"")</f>
        <v/>
      </c>
    </row>
    <row r="3929" spans="2:11">
      <c r="B3929" s="78" t="str" cm="1">
        <f t="array" ref="B3929">IF(A3929="","",INDEX(CAGE,MATCH(A3929,Company_Name,0)))</f>
        <v/>
      </c>
      <c r="C3929" s="80" t="str" cm="1">
        <f t="array" ref="C3929">IF(A3929="","",INDEX(Prime_Sub,MATCH(A3929,Company_Name,0)))</f>
        <v/>
      </c>
      <c r="G3929" s="78" t="str" cm="1">
        <f t="array" ref="G3929">IF(F3929="","",INDEX(LCAT_ID,MATCH(F3929,LCAT_Name,0)))</f>
        <v/>
      </c>
      <c r="K3929" s="78" t="str">
        <f>IFERROR(_xlfn.XLOOKUP($J3929,MSA_Title_List,MSA_Title_List!$A$2:$A$643,"",0),"")</f>
        <v/>
      </c>
    </row>
    <row r="3930" spans="2:11">
      <c r="B3930" s="78" t="str" cm="1">
        <f t="array" ref="B3930">IF(A3930="","",INDEX(CAGE,MATCH(A3930,Company_Name,0)))</f>
        <v/>
      </c>
      <c r="C3930" s="80" t="str" cm="1">
        <f t="array" ref="C3930">IF(A3930="","",INDEX(Prime_Sub,MATCH(A3930,Company_Name,0)))</f>
        <v/>
      </c>
      <c r="G3930" s="78" t="str" cm="1">
        <f t="array" ref="G3930">IF(F3930="","",INDEX(LCAT_ID,MATCH(F3930,LCAT_Name,0)))</f>
        <v/>
      </c>
      <c r="K3930" s="78" t="str">
        <f>IFERROR(_xlfn.XLOOKUP($J3930,MSA_Title_List,MSA_Title_List!$A$2:$A$643,"",0),"")</f>
        <v/>
      </c>
    </row>
    <row r="3931" spans="2:11">
      <c r="B3931" s="78" t="str" cm="1">
        <f t="array" ref="B3931">IF(A3931="","",INDEX(CAGE,MATCH(A3931,Company_Name,0)))</f>
        <v/>
      </c>
      <c r="C3931" s="80" t="str" cm="1">
        <f t="array" ref="C3931">IF(A3931="","",INDEX(Prime_Sub,MATCH(A3931,Company_Name,0)))</f>
        <v/>
      </c>
      <c r="G3931" s="78" t="str" cm="1">
        <f t="array" ref="G3931">IF(F3931="","",INDEX(LCAT_ID,MATCH(F3931,LCAT_Name,0)))</f>
        <v/>
      </c>
      <c r="K3931" s="78" t="str">
        <f>IFERROR(_xlfn.XLOOKUP($J3931,MSA_Title_List,MSA_Title_List!$A$2:$A$643,"",0),"")</f>
        <v/>
      </c>
    </row>
    <row r="3932" spans="2:11">
      <c r="B3932" s="78" t="str" cm="1">
        <f t="array" ref="B3932">IF(A3932="","",INDEX(CAGE,MATCH(A3932,Company_Name,0)))</f>
        <v/>
      </c>
      <c r="C3932" s="80" t="str" cm="1">
        <f t="array" ref="C3932">IF(A3932="","",INDEX(Prime_Sub,MATCH(A3932,Company_Name,0)))</f>
        <v/>
      </c>
      <c r="G3932" s="78" t="str" cm="1">
        <f t="array" ref="G3932">IF(F3932="","",INDEX(LCAT_ID,MATCH(F3932,LCAT_Name,0)))</f>
        <v/>
      </c>
      <c r="K3932" s="78" t="str">
        <f>IFERROR(_xlfn.XLOOKUP($J3932,MSA_Title_List,MSA_Title_List!$A$2:$A$643,"",0),"")</f>
        <v/>
      </c>
    </row>
    <row r="3933" spans="2:11">
      <c r="B3933" s="78" t="str" cm="1">
        <f t="array" ref="B3933">IF(A3933="","",INDEX(CAGE,MATCH(A3933,Company_Name,0)))</f>
        <v/>
      </c>
      <c r="C3933" s="80" t="str" cm="1">
        <f t="array" ref="C3933">IF(A3933="","",INDEX(Prime_Sub,MATCH(A3933,Company_Name,0)))</f>
        <v/>
      </c>
      <c r="G3933" s="78" t="str" cm="1">
        <f t="array" ref="G3933">IF(F3933="","",INDEX(LCAT_ID,MATCH(F3933,LCAT_Name,0)))</f>
        <v/>
      </c>
      <c r="K3933" s="78" t="str">
        <f>IFERROR(_xlfn.XLOOKUP($J3933,MSA_Title_List,MSA_Title_List!$A$2:$A$643,"",0),"")</f>
        <v/>
      </c>
    </row>
    <row r="3934" spans="2:11">
      <c r="B3934" s="78" t="str" cm="1">
        <f t="array" ref="B3934">IF(A3934="","",INDEX(CAGE,MATCH(A3934,Company_Name,0)))</f>
        <v/>
      </c>
      <c r="C3934" s="80" t="str" cm="1">
        <f t="array" ref="C3934">IF(A3934="","",INDEX(Prime_Sub,MATCH(A3934,Company_Name,0)))</f>
        <v/>
      </c>
      <c r="G3934" s="78" t="str" cm="1">
        <f t="array" ref="G3934">IF(F3934="","",INDEX(LCAT_ID,MATCH(F3934,LCAT_Name,0)))</f>
        <v/>
      </c>
      <c r="K3934" s="78" t="str">
        <f>IFERROR(_xlfn.XLOOKUP($J3934,MSA_Title_List,MSA_Title_List!$A$2:$A$643,"",0),"")</f>
        <v/>
      </c>
    </row>
    <row r="3935" spans="2:11">
      <c r="B3935" s="78" t="str" cm="1">
        <f t="array" ref="B3935">IF(A3935="","",INDEX(CAGE,MATCH(A3935,Company_Name,0)))</f>
        <v/>
      </c>
      <c r="C3935" s="80" t="str" cm="1">
        <f t="array" ref="C3935">IF(A3935="","",INDEX(Prime_Sub,MATCH(A3935,Company_Name,0)))</f>
        <v/>
      </c>
      <c r="G3935" s="78" t="str" cm="1">
        <f t="array" ref="G3935">IF(F3935="","",INDEX(LCAT_ID,MATCH(F3935,LCAT_Name,0)))</f>
        <v/>
      </c>
      <c r="K3935" s="78" t="str">
        <f>IFERROR(_xlfn.XLOOKUP($J3935,MSA_Title_List,MSA_Title_List!$A$2:$A$643,"",0),"")</f>
        <v/>
      </c>
    </row>
    <row r="3936" spans="2:11">
      <c r="B3936" s="78" t="str" cm="1">
        <f t="array" ref="B3936">IF(A3936="","",INDEX(CAGE,MATCH(A3936,Company_Name,0)))</f>
        <v/>
      </c>
      <c r="C3936" s="80" t="str" cm="1">
        <f t="array" ref="C3936">IF(A3936="","",INDEX(Prime_Sub,MATCH(A3936,Company_Name,0)))</f>
        <v/>
      </c>
      <c r="G3936" s="78" t="str" cm="1">
        <f t="array" ref="G3936">IF(F3936="","",INDEX(LCAT_ID,MATCH(F3936,LCAT_Name,0)))</f>
        <v/>
      </c>
      <c r="K3936" s="78" t="str">
        <f>IFERROR(_xlfn.XLOOKUP($J3936,MSA_Title_List,MSA_Title_List!$A$2:$A$643,"",0),"")</f>
        <v/>
      </c>
    </row>
    <row r="3937" spans="2:11">
      <c r="B3937" s="78" t="str" cm="1">
        <f t="array" ref="B3937">IF(A3937="","",INDEX(CAGE,MATCH(A3937,Company_Name,0)))</f>
        <v/>
      </c>
      <c r="C3937" s="80" t="str" cm="1">
        <f t="array" ref="C3937">IF(A3937="","",INDEX(Prime_Sub,MATCH(A3937,Company_Name,0)))</f>
        <v/>
      </c>
      <c r="G3937" s="78" t="str" cm="1">
        <f t="array" ref="G3937">IF(F3937="","",INDEX(LCAT_ID,MATCH(F3937,LCAT_Name,0)))</f>
        <v/>
      </c>
      <c r="K3937" s="78" t="str">
        <f>IFERROR(_xlfn.XLOOKUP($J3937,MSA_Title_List,MSA_Title_List!$A$2:$A$643,"",0),"")</f>
        <v/>
      </c>
    </row>
    <row r="3938" spans="2:11">
      <c r="B3938" s="78" t="str" cm="1">
        <f t="array" ref="B3938">IF(A3938="","",INDEX(CAGE,MATCH(A3938,Company_Name,0)))</f>
        <v/>
      </c>
      <c r="C3938" s="80" t="str" cm="1">
        <f t="array" ref="C3938">IF(A3938="","",INDEX(Prime_Sub,MATCH(A3938,Company_Name,0)))</f>
        <v/>
      </c>
      <c r="G3938" s="78" t="str" cm="1">
        <f t="array" ref="G3938">IF(F3938="","",INDEX(LCAT_ID,MATCH(F3938,LCAT_Name,0)))</f>
        <v/>
      </c>
      <c r="K3938" s="78" t="str">
        <f>IFERROR(_xlfn.XLOOKUP($J3938,MSA_Title_List,MSA_Title_List!$A$2:$A$643,"",0),"")</f>
        <v/>
      </c>
    </row>
    <row r="3939" spans="2:11">
      <c r="B3939" s="78" t="str" cm="1">
        <f t="array" ref="B3939">IF(A3939="","",INDEX(CAGE,MATCH(A3939,Company_Name,0)))</f>
        <v/>
      </c>
      <c r="C3939" s="80" t="str" cm="1">
        <f t="array" ref="C3939">IF(A3939="","",INDEX(Prime_Sub,MATCH(A3939,Company_Name,0)))</f>
        <v/>
      </c>
      <c r="G3939" s="78" t="str" cm="1">
        <f t="array" ref="G3939">IF(F3939="","",INDEX(LCAT_ID,MATCH(F3939,LCAT_Name,0)))</f>
        <v/>
      </c>
      <c r="K3939" s="78" t="str">
        <f>IFERROR(_xlfn.XLOOKUP($J3939,MSA_Title_List,MSA_Title_List!$A$2:$A$643,"",0),"")</f>
        <v/>
      </c>
    </row>
    <row r="3940" spans="2:11">
      <c r="B3940" s="78" t="str" cm="1">
        <f t="array" ref="B3940">IF(A3940="","",INDEX(CAGE,MATCH(A3940,Company_Name,0)))</f>
        <v/>
      </c>
      <c r="C3940" s="80" t="str" cm="1">
        <f t="array" ref="C3940">IF(A3940="","",INDEX(Prime_Sub,MATCH(A3940,Company_Name,0)))</f>
        <v/>
      </c>
      <c r="G3940" s="78" t="str" cm="1">
        <f t="array" ref="G3940">IF(F3940="","",INDEX(LCAT_ID,MATCH(F3940,LCAT_Name,0)))</f>
        <v/>
      </c>
      <c r="K3940" s="78" t="str">
        <f>IFERROR(_xlfn.XLOOKUP($J3940,MSA_Title_List,MSA_Title_List!$A$2:$A$643,"",0),"")</f>
        <v/>
      </c>
    </row>
    <row r="3941" spans="2:11">
      <c r="B3941" s="78" t="str" cm="1">
        <f t="array" ref="B3941">IF(A3941="","",INDEX(CAGE,MATCH(A3941,Company_Name,0)))</f>
        <v/>
      </c>
      <c r="C3941" s="80" t="str" cm="1">
        <f t="array" ref="C3941">IF(A3941="","",INDEX(Prime_Sub,MATCH(A3941,Company_Name,0)))</f>
        <v/>
      </c>
      <c r="G3941" s="78" t="str" cm="1">
        <f t="array" ref="G3941">IF(F3941="","",INDEX(LCAT_ID,MATCH(F3941,LCAT_Name,0)))</f>
        <v/>
      </c>
      <c r="K3941" s="78" t="str">
        <f>IFERROR(_xlfn.XLOOKUP($J3941,MSA_Title_List,MSA_Title_List!$A$2:$A$643,"",0),"")</f>
        <v/>
      </c>
    </row>
    <row r="3942" spans="2:11">
      <c r="B3942" s="78" t="str" cm="1">
        <f t="array" ref="B3942">IF(A3942="","",INDEX(CAGE,MATCH(A3942,Company_Name,0)))</f>
        <v/>
      </c>
      <c r="C3942" s="80" t="str" cm="1">
        <f t="array" ref="C3942">IF(A3942="","",INDEX(Prime_Sub,MATCH(A3942,Company_Name,0)))</f>
        <v/>
      </c>
      <c r="G3942" s="78" t="str" cm="1">
        <f t="array" ref="G3942">IF(F3942="","",INDEX(LCAT_ID,MATCH(F3942,LCAT_Name,0)))</f>
        <v/>
      </c>
      <c r="K3942" s="78" t="str">
        <f>IFERROR(_xlfn.XLOOKUP($J3942,MSA_Title_List,MSA_Title_List!$A$2:$A$643,"",0),"")</f>
        <v/>
      </c>
    </row>
    <row r="3943" spans="2:11">
      <c r="B3943" s="78" t="str" cm="1">
        <f t="array" ref="B3943">IF(A3943="","",INDEX(CAGE,MATCH(A3943,Company_Name,0)))</f>
        <v/>
      </c>
      <c r="C3943" s="80" t="str" cm="1">
        <f t="array" ref="C3943">IF(A3943="","",INDEX(Prime_Sub,MATCH(A3943,Company_Name,0)))</f>
        <v/>
      </c>
      <c r="G3943" s="78" t="str" cm="1">
        <f t="array" ref="G3943">IF(F3943="","",INDEX(LCAT_ID,MATCH(F3943,LCAT_Name,0)))</f>
        <v/>
      </c>
      <c r="K3943" s="78" t="str">
        <f>IFERROR(_xlfn.XLOOKUP($J3943,MSA_Title_List,MSA_Title_List!$A$2:$A$643,"",0),"")</f>
        <v/>
      </c>
    </row>
    <row r="3944" spans="2:11">
      <c r="B3944" s="78" t="str" cm="1">
        <f t="array" ref="B3944">IF(A3944="","",INDEX(CAGE,MATCH(A3944,Company_Name,0)))</f>
        <v/>
      </c>
      <c r="C3944" s="80" t="str" cm="1">
        <f t="array" ref="C3944">IF(A3944="","",INDEX(Prime_Sub,MATCH(A3944,Company_Name,0)))</f>
        <v/>
      </c>
      <c r="G3944" s="78" t="str" cm="1">
        <f t="array" ref="G3944">IF(F3944="","",INDEX(LCAT_ID,MATCH(F3944,LCAT_Name,0)))</f>
        <v/>
      </c>
      <c r="K3944" s="78" t="str">
        <f>IFERROR(_xlfn.XLOOKUP($J3944,MSA_Title_List,MSA_Title_List!$A$2:$A$643,"",0),"")</f>
        <v/>
      </c>
    </row>
    <row r="3945" spans="2:11">
      <c r="B3945" s="78" t="str" cm="1">
        <f t="array" ref="B3945">IF(A3945="","",INDEX(CAGE,MATCH(A3945,Company_Name,0)))</f>
        <v/>
      </c>
      <c r="C3945" s="80" t="str" cm="1">
        <f t="array" ref="C3945">IF(A3945="","",INDEX(Prime_Sub,MATCH(A3945,Company_Name,0)))</f>
        <v/>
      </c>
      <c r="G3945" s="78" t="str" cm="1">
        <f t="array" ref="G3945">IF(F3945="","",INDEX(LCAT_ID,MATCH(F3945,LCAT_Name,0)))</f>
        <v/>
      </c>
      <c r="K3945" s="78" t="str">
        <f>IFERROR(_xlfn.XLOOKUP($J3945,MSA_Title_List,MSA_Title_List!$A$2:$A$643,"",0),"")</f>
        <v/>
      </c>
    </row>
    <row r="3946" spans="2:11">
      <c r="B3946" s="78" t="str" cm="1">
        <f t="array" ref="B3946">IF(A3946="","",INDEX(CAGE,MATCH(A3946,Company_Name,0)))</f>
        <v/>
      </c>
      <c r="C3946" s="80" t="str" cm="1">
        <f t="array" ref="C3946">IF(A3946="","",INDEX(Prime_Sub,MATCH(A3946,Company_Name,0)))</f>
        <v/>
      </c>
      <c r="G3946" s="78" t="str" cm="1">
        <f t="array" ref="G3946">IF(F3946="","",INDEX(LCAT_ID,MATCH(F3946,LCAT_Name,0)))</f>
        <v/>
      </c>
      <c r="K3946" s="78" t="str">
        <f>IFERROR(_xlfn.XLOOKUP($J3946,MSA_Title_List,MSA_Title_List!$A$2:$A$643,"",0),"")</f>
        <v/>
      </c>
    </row>
    <row r="3947" spans="2:11">
      <c r="B3947" s="78" t="str" cm="1">
        <f t="array" ref="B3947">IF(A3947="","",INDEX(CAGE,MATCH(A3947,Company_Name,0)))</f>
        <v/>
      </c>
      <c r="C3947" s="80" t="str" cm="1">
        <f t="array" ref="C3947">IF(A3947="","",INDEX(Prime_Sub,MATCH(A3947,Company_Name,0)))</f>
        <v/>
      </c>
      <c r="G3947" s="78" t="str" cm="1">
        <f t="array" ref="G3947">IF(F3947="","",INDEX(LCAT_ID,MATCH(F3947,LCAT_Name,0)))</f>
        <v/>
      </c>
      <c r="K3947" s="78" t="str">
        <f>IFERROR(_xlfn.XLOOKUP($J3947,MSA_Title_List,MSA_Title_List!$A$2:$A$643,"",0),"")</f>
        <v/>
      </c>
    </row>
    <row r="3948" spans="2:11">
      <c r="B3948" s="78" t="str" cm="1">
        <f t="array" ref="B3948">IF(A3948="","",INDEX(CAGE,MATCH(A3948,Company_Name,0)))</f>
        <v/>
      </c>
      <c r="C3948" s="80" t="str" cm="1">
        <f t="array" ref="C3948">IF(A3948="","",INDEX(Prime_Sub,MATCH(A3948,Company_Name,0)))</f>
        <v/>
      </c>
      <c r="G3948" s="78" t="str" cm="1">
        <f t="array" ref="G3948">IF(F3948="","",INDEX(LCAT_ID,MATCH(F3948,LCAT_Name,0)))</f>
        <v/>
      </c>
      <c r="K3948" s="78" t="str">
        <f>IFERROR(_xlfn.XLOOKUP($J3948,MSA_Title_List,MSA_Title_List!$A$2:$A$643,"",0),"")</f>
        <v/>
      </c>
    </row>
    <row r="3949" spans="2:11">
      <c r="B3949" s="78" t="str" cm="1">
        <f t="array" ref="B3949">IF(A3949="","",INDEX(CAGE,MATCH(A3949,Company_Name,0)))</f>
        <v/>
      </c>
      <c r="C3949" s="80" t="str" cm="1">
        <f t="array" ref="C3949">IF(A3949="","",INDEX(Prime_Sub,MATCH(A3949,Company_Name,0)))</f>
        <v/>
      </c>
      <c r="G3949" s="78" t="str" cm="1">
        <f t="array" ref="G3949">IF(F3949="","",INDEX(LCAT_ID,MATCH(F3949,LCAT_Name,0)))</f>
        <v/>
      </c>
      <c r="K3949" s="78" t="str">
        <f>IFERROR(_xlfn.XLOOKUP($J3949,MSA_Title_List,MSA_Title_List!$A$2:$A$643,"",0),"")</f>
        <v/>
      </c>
    </row>
    <row r="3950" spans="2:11">
      <c r="B3950" s="78" t="str" cm="1">
        <f t="array" ref="B3950">IF(A3950="","",INDEX(CAGE,MATCH(A3950,Company_Name,0)))</f>
        <v/>
      </c>
      <c r="C3950" s="80" t="str" cm="1">
        <f t="array" ref="C3950">IF(A3950="","",INDEX(Prime_Sub,MATCH(A3950,Company_Name,0)))</f>
        <v/>
      </c>
      <c r="G3950" s="78" t="str" cm="1">
        <f t="array" ref="G3950">IF(F3950="","",INDEX(LCAT_ID,MATCH(F3950,LCAT_Name,0)))</f>
        <v/>
      </c>
      <c r="K3950" s="78" t="str">
        <f>IFERROR(_xlfn.XLOOKUP($J3950,MSA_Title_List,MSA_Title_List!$A$2:$A$643,"",0),"")</f>
        <v/>
      </c>
    </row>
    <row r="3951" spans="2:11">
      <c r="B3951" s="78" t="str" cm="1">
        <f t="array" ref="B3951">IF(A3951="","",INDEX(CAGE,MATCH(A3951,Company_Name,0)))</f>
        <v/>
      </c>
      <c r="C3951" s="80" t="str" cm="1">
        <f t="array" ref="C3951">IF(A3951="","",INDEX(Prime_Sub,MATCH(A3951,Company_Name,0)))</f>
        <v/>
      </c>
      <c r="G3951" s="78" t="str" cm="1">
        <f t="array" ref="G3951">IF(F3951="","",INDEX(LCAT_ID,MATCH(F3951,LCAT_Name,0)))</f>
        <v/>
      </c>
      <c r="K3951" s="78" t="str">
        <f>IFERROR(_xlfn.XLOOKUP($J3951,MSA_Title_List,MSA_Title_List!$A$2:$A$643,"",0),"")</f>
        <v/>
      </c>
    </row>
    <row r="3952" spans="2:11">
      <c r="B3952" s="78" t="str" cm="1">
        <f t="array" ref="B3952">IF(A3952="","",INDEX(CAGE,MATCH(A3952,Company_Name,0)))</f>
        <v/>
      </c>
      <c r="C3952" s="80" t="str" cm="1">
        <f t="array" ref="C3952">IF(A3952="","",INDEX(Prime_Sub,MATCH(A3952,Company_Name,0)))</f>
        <v/>
      </c>
      <c r="G3952" s="78" t="str" cm="1">
        <f t="array" ref="G3952">IF(F3952="","",INDEX(LCAT_ID,MATCH(F3952,LCAT_Name,0)))</f>
        <v/>
      </c>
      <c r="K3952" s="78" t="str">
        <f>IFERROR(_xlfn.XLOOKUP($J3952,MSA_Title_List,MSA_Title_List!$A$2:$A$643,"",0),"")</f>
        <v/>
      </c>
    </row>
    <row r="3953" spans="2:11">
      <c r="B3953" s="78" t="str" cm="1">
        <f t="array" ref="B3953">IF(A3953="","",INDEX(CAGE,MATCH(A3953,Company_Name,0)))</f>
        <v/>
      </c>
      <c r="C3953" s="80" t="str" cm="1">
        <f t="array" ref="C3953">IF(A3953="","",INDEX(Prime_Sub,MATCH(A3953,Company_Name,0)))</f>
        <v/>
      </c>
      <c r="G3953" s="78" t="str" cm="1">
        <f t="array" ref="G3953">IF(F3953="","",INDEX(LCAT_ID,MATCH(F3953,LCAT_Name,0)))</f>
        <v/>
      </c>
      <c r="K3953" s="78" t="str">
        <f>IFERROR(_xlfn.XLOOKUP($J3953,MSA_Title_List,MSA_Title_List!$A$2:$A$643,"",0),"")</f>
        <v/>
      </c>
    </row>
    <row r="3954" spans="2:11">
      <c r="B3954" s="78" t="str" cm="1">
        <f t="array" ref="B3954">IF(A3954="","",INDEX(CAGE,MATCH(A3954,Company_Name,0)))</f>
        <v/>
      </c>
      <c r="C3954" s="80" t="str" cm="1">
        <f t="array" ref="C3954">IF(A3954="","",INDEX(Prime_Sub,MATCH(A3954,Company_Name,0)))</f>
        <v/>
      </c>
      <c r="G3954" s="78" t="str" cm="1">
        <f t="array" ref="G3954">IF(F3954="","",INDEX(LCAT_ID,MATCH(F3954,LCAT_Name,0)))</f>
        <v/>
      </c>
      <c r="K3954" s="78" t="str">
        <f>IFERROR(_xlfn.XLOOKUP($J3954,MSA_Title_List,MSA_Title_List!$A$2:$A$643,"",0),"")</f>
        <v/>
      </c>
    </row>
    <row r="3955" spans="2:11">
      <c r="B3955" s="78" t="str" cm="1">
        <f t="array" ref="B3955">IF(A3955="","",INDEX(CAGE,MATCH(A3955,Company_Name,0)))</f>
        <v/>
      </c>
      <c r="C3955" s="80" t="str" cm="1">
        <f t="array" ref="C3955">IF(A3955="","",INDEX(Prime_Sub,MATCH(A3955,Company_Name,0)))</f>
        <v/>
      </c>
      <c r="G3955" s="78" t="str" cm="1">
        <f t="array" ref="G3955">IF(F3955="","",INDEX(LCAT_ID,MATCH(F3955,LCAT_Name,0)))</f>
        <v/>
      </c>
      <c r="K3955" s="78" t="str">
        <f>IFERROR(_xlfn.XLOOKUP($J3955,MSA_Title_List,MSA_Title_List!$A$2:$A$643,"",0),"")</f>
        <v/>
      </c>
    </row>
    <row r="3956" spans="2:11">
      <c r="B3956" s="78" t="str" cm="1">
        <f t="array" ref="B3956">IF(A3956="","",INDEX(CAGE,MATCH(A3956,Company_Name,0)))</f>
        <v/>
      </c>
      <c r="C3956" s="80" t="str" cm="1">
        <f t="array" ref="C3956">IF(A3956="","",INDEX(Prime_Sub,MATCH(A3956,Company_Name,0)))</f>
        <v/>
      </c>
      <c r="G3956" s="78" t="str" cm="1">
        <f t="array" ref="G3956">IF(F3956="","",INDEX(LCAT_ID,MATCH(F3956,LCAT_Name,0)))</f>
        <v/>
      </c>
      <c r="K3956" s="78" t="str">
        <f>IFERROR(_xlfn.XLOOKUP($J3956,MSA_Title_List,MSA_Title_List!$A$2:$A$643,"",0),"")</f>
        <v/>
      </c>
    </row>
    <row r="3957" spans="2:11">
      <c r="B3957" s="78" t="str" cm="1">
        <f t="array" ref="B3957">IF(A3957="","",INDEX(CAGE,MATCH(A3957,Company_Name,0)))</f>
        <v/>
      </c>
      <c r="C3957" s="80" t="str" cm="1">
        <f t="array" ref="C3957">IF(A3957="","",INDEX(Prime_Sub,MATCH(A3957,Company_Name,0)))</f>
        <v/>
      </c>
      <c r="G3957" s="78" t="str" cm="1">
        <f t="array" ref="G3957">IF(F3957="","",INDEX(LCAT_ID,MATCH(F3957,LCAT_Name,0)))</f>
        <v/>
      </c>
      <c r="K3957" s="78" t="str">
        <f>IFERROR(_xlfn.XLOOKUP($J3957,MSA_Title_List,MSA_Title_List!$A$2:$A$643,"",0),"")</f>
        <v/>
      </c>
    </row>
    <row r="3958" spans="2:11">
      <c r="B3958" s="78" t="str" cm="1">
        <f t="array" ref="B3958">IF(A3958="","",INDEX(CAGE,MATCH(A3958,Company_Name,0)))</f>
        <v/>
      </c>
      <c r="C3958" s="80" t="str" cm="1">
        <f t="array" ref="C3958">IF(A3958="","",INDEX(Prime_Sub,MATCH(A3958,Company_Name,0)))</f>
        <v/>
      </c>
      <c r="G3958" s="78" t="str" cm="1">
        <f t="array" ref="G3958">IF(F3958="","",INDEX(LCAT_ID,MATCH(F3958,LCAT_Name,0)))</f>
        <v/>
      </c>
      <c r="K3958" s="78" t="str">
        <f>IFERROR(_xlfn.XLOOKUP($J3958,MSA_Title_List,MSA_Title_List!$A$2:$A$643,"",0),"")</f>
        <v/>
      </c>
    </row>
    <row r="3959" spans="2:11">
      <c r="B3959" s="78" t="str" cm="1">
        <f t="array" ref="B3959">IF(A3959="","",INDEX(CAGE,MATCH(A3959,Company_Name,0)))</f>
        <v/>
      </c>
      <c r="C3959" s="80" t="str" cm="1">
        <f t="array" ref="C3959">IF(A3959="","",INDEX(Prime_Sub,MATCH(A3959,Company_Name,0)))</f>
        <v/>
      </c>
      <c r="G3959" s="78" t="str" cm="1">
        <f t="array" ref="G3959">IF(F3959="","",INDEX(LCAT_ID,MATCH(F3959,LCAT_Name,0)))</f>
        <v/>
      </c>
      <c r="K3959" s="78" t="str">
        <f>IFERROR(_xlfn.XLOOKUP($J3959,MSA_Title_List,MSA_Title_List!$A$2:$A$643,"",0),"")</f>
        <v/>
      </c>
    </row>
    <row r="3960" spans="2:11">
      <c r="B3960" s="78" t="str" cm="1">
        <f t="array" ref="B3960">IF(A3960="","",INDEX(CAGE,MATCH(A3960,Company_Name,0)))</f>
        <v/>
      </c>
      <c r="C3960" s="80" t="str" cm="1">
        <f t="array" ref="C3960">IF(A3960="","",INDEX(Prime_Sub,MATCH(A3960,Company_Name,0)))</f>
        <v/>
      </c>
      <c r="G3960" s="78" t="str" cm="1">
        <f t="array" ref="G3960">IF(F3960="","",INDEX(LCAT_ID,MATCH(F3960,LCAT_Name,0)))</f>
        <v/>
      </c>
      <c r="K3960" s="78" t="str">
        <f>IFERROR(_xlfn.XLOOKUP($J3960,MSA_Title_List,MSA_Title_List!$A$2:$A$643,"",0),"")</f>
        <v/>
      </c>
    </row>
    <row r="3961" spans="2:11">
      <c r="B3961" s="78" t="str" cm="1">
        <f t="array" ref="B3961">IF(A3961="","",INDEX(CAGE,MATCH(A3961,Company_Name,0)))</f>
        <v/>
      </c>
      <c r="C3961" s="80" t="str" cm="1">
        <f t="array" ref="C3961">IF(A3961="","",INDEX(Prime_Sub,MATCH(A3961,Company_Name,0)))</f>
        <v/>
      </c>
      <c r="G3961" s="78" t="str" cm="1">
        <f t="array" ref="G3961">IF(F3961="","",INDEX(LCAT_ID,MATCH(F3961,LCAT_Name,0)))</f>
        <v/>
      </c>
      <c r="K3961" s="78" t="str">
        <f>IFERROR(_xlfn.XLOOKUP($J3961,MSA_Title_List,MSA_Title_List!$A$2:$A$643,"",0),"")</f>
        <v/>
      </c>
    </row>
    <row r="3962" spans="2:11">
      <c r="B3962" s="78" t="str" cm="1">
        <f t="array" ref="B3962">IF(A3962="","",INDEX(CAGE,MATCH(A3962,Company_Name,0)))</f>
        <v/>
      </c>
      <c r="C3962" s="80" t="str" cm="1">
        <f t="array" ref="C3962">IF(A3962="","",INDEX(Prime_Sub,MATCH(A3962,Company_Name,0)))</f>
        <v/>
      </c>
      <c r="G3962" s="78" t="str" cm="1">
        <f t="array" ref="G3962">IF(F3962="","",INDEX(LCAT_ID,MATCH(F3962,LCAT_Name,0)))</f>
        <v/>
      </c>
      <c r="K3962" s="78" t="str">
        <f>IFERROR(_xlfn.XLOOKUP($J3962,MSA_Title_List,MSA_Title_List!$A$2:$A$643,"",0),"")</f>
        <v/>
      </c>
    </row>
    <row r="3963" spans="2:11">
      <c r="B3963" s="78" t="str" cm="1">
        <f t="array" ref="B3963">IF(A3963="","",INDEX(CAGE,MATCH(A3963,Company_Name,0)))</f>
        <v/>
      </c>
      <c r="C3963" s="80" t="str" cm="1">
        <f t="array" ref="C3963">IF(A3963="","",INDEX(Prime_Sub,MATCH(A3963,Company_Name,0)))</f>
        <v/>
      </c>
      <c r="G3963" s="78" t="str" cm="1">
        <f t="array" ref="G3963">IF(F3963="","",INDEX(LCAT_ID,MATCH(F3963,LCAT_Name,0)))</f>
        <v/>
      </c>
      <c r="K3963" s="78" t="str">
        <f>IFERROR(_xlfn.XLOOKUP($J3963,MSA_Title_List,MSA_Title_List!$A$2:$A$643,"",0),"")</f>
        <v/>
      </c>
    </row>
    <row r="3964" spans="2:11">
      <c r="B3964" s="78" t="str" cm="1">
        <f t="array" ref="B3964">IF(A3964="","",INDEX(CAGE,MATCH(A3964,Company_Name,0)))</f>
        <v/>
      </c>
      <c r="C3964" s="80" t="str" cm="1">
        <f t="array" ref="C3964">IF(A3964="","",INDEX(Prime_Sub,MATCH(A3964,Company_Name,0)))</f>
        <v/>
      </c>
      <c r="G3964" s="78" t="str" cm="1">
        <f t="array" ref="G3964">IF(F3964="","",INDEX(LCAT_ID,MATCH(F3964,LCAT_Name,0)))</f>
        <v/>
      </c>
      <c r="K3964" s="78" t="str">
        <f>IFERROR(_xlfn.XLOOKUP($J3964,MSA_Title_List,MSA_Title_List!$A$2:$A$643,"",0),"")</f>
        <v/>
      </c>
    </row>
    <row r="3965" spans="2:11">
      <c r="B3965" s="78" t="str" cm="1">
        <f t="array" ref="B3965">IF(A3965="","",INDEX(CAGE,MATCH(A3965,Company_Name,0)))</f>
        <v/>
      </c>
      <c r="C3965" s="80" t="str" cm="1">
        <f t="array" ref="C3965">IF(A3965="","",INDEX(Prime_Sub,MATCH(A3965,Company_Name,0)))</f>
        <v/>
      </c>
      <c r="G3965" s="78" t="str" cm="1">
        <f t="array" ref="G3965">IF(F3965="","",INDEX(LCAT_ID,MATCH(F3965,LCAT_Name,0)))</f>
        <v/>
      </c>
      <c r="K3965" s="78" t="str">
        <f>IFERROR(_xlfn.XLOOKUP($J3965,MSA_Title_List,MSA_Title_List!$A$2:$A$643,"",0),"")</f>
        <v/>
      </c>
    </row>
    <row r="3966" spans="2:11">
      <c r="B3966" s="78" t="str" cm="1">
        <f t="array" ref="B3966">IF(A3966="","",INDEX(CAGE,MATCH(A3966,Company_Name,0)))</f>
        <v/>
      </c>
      <c r="C3966" s="80" t="str" cm="1">
        <f t="array" ref="C3966">IF(A3966="","",INDEX(Prime_Sub,MATCH(A3966,Company_Name,0)))</f>
        <v/>
      </c>
      <c r="G3966" s="78" t="str" cm="1">
        <f t="array" ref="G3966">IF(F3966="","",INDEX(LCAT_ID,MATCH(F3966,LCAT_Name,0)))</f>
        <v/>
      </c>
      <c r="K3966" s="78" t="str">
        <f>IFERROR(_xlfn.XLOOKUP($J3966,MSA_Title_List,MSA_Title_List!$A$2:$A$643,"",0),"")</f>
        <v/>
      </c>
    </row>
    <row r="3967" spans="2:11">
      <c r="B3967" s="78" t="str" cm="1">
        <f t="array" ref="B3967">IF(A3967="","",INDEX(CAGE,MATCH(A3967,Company_Name,0)))</f>
        <v/>
      </c>
      <c r="C3967" s="80" t="str" cm="1">
        <f t="array" ref="C3967">IF(A3967="","",INDEX(Prime_Sub,MATCH(A3967,Company_Name,0)))</f>
        <v/>
      </c>
      <c r="G3967" s="78" t="str" cm="1">
        <f t="array" ref="G3967">IF(F3967="","",INDEX(LCAT_ID,MATCH(F3967,LCAT_Name,0)))</f>
        <v/>
      </c>
      <c r="K3967" s="78" t="str">
        <f>IFERROR(_xlfn.XLOOKUP($J3967,MSA_Title_List,MSA_Title_List!$A$2:$A$643,"",0),"")</f>
        <v/>
      </c>
    </row>
    <row r="3968" spans="2:11">
      <c r="B3968" s="78" t="str" cm="1">
        <f t="array" ref="B3968">IF(A3968="","",INDEX(CAGE,MATCH(A3968,Company_Name,0)))</f>
        <v/>
      </c>
      <c r="C3968" s="80" t="str" cm="1">
        <f t="array" ref="C3968">IF(A3968="","",INDEX(Prime_Sub,MATCH(A3968,Company_Name,0)))</f>
        <v/>
      </c>
      <c r="G3968" s="78" t="str" cm="1">
        <f t="array" ref="G3968">IF(F3968="","",INDEX(LCAT_ID,MATCH(F3968,LCAT_Name,0)))</f>
        <v/>
      </c>
      <c r="K3968" s="78" t="str">
        <f>IFERROR(_xlfn.XLOOKUP($J3968,MSA_Title_List,MSA_Title_List!$A$2:$A$643,"",0),"")</f>
        <v/>
      </c>
    </row>
    <row r="3969" spans="2:11">
      <c r="B3969" s="78" t="str" cm="1">
        <f t="array" ref="B3969">IF(A3969="","",INDEX(CAGE,MATCH(A3969,Company_Name,0)))</f>
        <v/>
      </c>
      <c r="C3969" s="80" t="str" cm="1">
        <f t="array" ref="C3969">IF(A3969="","",INDEX(Prime_Sub,MATCH(A3969,Company_Name,0)))</f>
        <v/>
      </c>
      <c r="G3969" s="78" t="str" cm="1">
        <f t="array" ref="G3969">IF(F3969="","",INDEX(LCAT_ID,MATCH(F3969,LCAT_Name,0)))</f>
        <v/>
      </c>
      <c r="K3969" s="78" t="str">
        <f>IFERROR(_xlfn.XLOOKUP($J3969,MSA_Title_List,MSA_Title_List!$A$2:$A$643,"",0),"")</f>
        <v/>
      </c>
    </row>
    <row r="3970" spans="2:11">
      <c r="B3970" s="78" t="str" cm="1">
        <f t="array" ref="B3970">IF(A3970="","",INDEX(CAGE,MATCH(A3970,Company_Name,0)))</f>
        <v/>
      </c>
      <c r="C3970" s="80" t="str" cm="1">
        <f t="array" ref="C3970">IF(A3970="","",INDEX(Prime_Sub,MATCH(A3970,Company_Name,0)))</f>
        <v/>
      </c>
      <c r="G3970" s="78" t="str" cm="1">
        <f t="array" ref="G3970">IF(F3970="","",INDEX(LCAT_ID,MATCH(F3970,LCAT_Name,0)))</f>
        <v/>
      </c>
      <c r="K3970" s="78" t="str">
        <f>IFERROR(_xlfn.XLOOKUP($J3970,MSA_Title_List,MSA_Title_List!$A$2:$A$643,"",0),"")</f>
        <v/>
      </c>
    </row>
    <row r="3971" spans="2:11">
      <c r="B3971" s="78" t="str" cm="1">
        <f t="array" ref="B3971">IF(A3971="","",INDEX(CAGE,MATCH(A3971,Company_Name,0)))</f>
        <v/>
      </c>
      <c r="C3971" s="80" t="str" cm="1">
        <f t="array" ref="C3971">IF(A3971="","",INDEX(Prime_Sub,MATCH(A3971,Company_Name,0)))</f>
        <v/>
      </c>
      <c r="G3971" s="78" t="str" cm="1">
        <f t="array" ref="G3971">IF(F3971="","",INDEX(LCAT_ID,MATCH(F3971,LCAT_Name,0)))</f>
        <v/>
      </c>
      <c r="K3971" s="78" t="str">
        <f>IFERROR(_xlfn.XLOOKUP($J3971,MSA_Title_List,MSA_Title_List!$A$2:$A$643,"",0),"")</f>
        <v/>
      </c>
    </row>
    <row r="3972" spans="2:11">
      <c r="B3972" s="78" t="str" cm="1">
        <f t="array" ref="B3972">IF(A3972="","",INDEX(CAGE,MATCH(A3972,Company_Name,0)))</f>
        <v/>
      </c>
      <c r="C3972" s="80" t="str" cm="1">
        <f t="array" ref="C3972">IF(A3972="","",INDEX(Prime_Sub,MATCH(A3972,Company_Name,0)))</f>
        <v/>
      </c>
      <c r="G3972" s="78" t="str" cm="1">
        <f t="array" ref="G3972">IF(F3972="","",INDEX(LCAT_ID,MATCH(F3972,LCAT_Name,0)))</f>
        <v/>
      </c>
      <c r="K3972" s="78" t="str">
        <f>IFERROR(_xlfn.XLOOKUP($J3972,MSA_Title_List,MSA_Title_List!$A$2:$A$643,"",0),"")</f>
        <v/>
      </c>
    </row>
    <row r="3973" spans="2:11">
      <c r="B3973" s="78" t="str" cm="1">
        <f t="array" ref="B3973">IF(A3973="","",INDEX(CAGE,MATCH(A3973,Company_Name,0)))</f>
        <v/>
      </c>
      <c r="C3973" s="80" t="str" cm="1">
        <f t="array" ref="C3973">IF(A3973="","",INDEX(Prime_Sub,MATCH(A3973,Company_Name,0)))</f>
        <v/>
      </c>
      <c r="G3973" s="78" t="str" cm="1">
        <f t="array" ref="G3973">IF(F3973="","",INDEX(LCAT_ID,MATCH(F3973,LCAT_Name,0)))</f>
        <v/>
      </c>
      <c r="K3973" s="78" t="str">
        <f>IFERROR(_xlfn.XLOOKUP($J3973,MSA_Title_List,MSA_Title_List!$A$2:$A$643,"",0),"")</f>
        <v/>
      </c>
    </row>
    <row r="3974" spans="2:11">
      <c r="B3974" s="78" t="str" cm="1">
        <f t="array" ref="B3974">IF(A3974="","",INDEX(CAGE,MATCH(A3974,Company_Name,0)))</f>
        <v/>
      </c>
      <c r="C3974" s="80" t="str" cm="1">
        <f t="array" ref="C3974">IF(A3974="","",INDEX(Prime_Sub,MATCH(A3974,Company_Name,0)))</f>
        <v/>
      </c>
      <c r="G3974" s="78" t="str" cm="1">
        <f t="array" ref="G3974">IF(F3974="","",INDEX(LCAT_ID,MATCH(F3974,LCAT_Name,0)))</f>
        <v/>
      </c>
      <c r="K3974" s="78" t="str">
        <f>IFERROR(_xlfn.XLOOKUP($J3974,MSA_Title_List,MSA_Title_List!$A$2:$A$643,"",0),"")</f>
        <v/>
      </c>
    </row>
    <row r="3975" spans="2:11">
      <c r="B3975" s="78" t="str" cm="1">
        <f t="array" ref="B3975">IF(A3975="","",INDEX(CAGE,MATCH(A3975,Company_Name,0)))</f>
        <v/>
      </c>
      <c r="C3975" s="80" t="str" cm="1">
        <f t="array" ref="C3975">IF(A3975="","",INDEX(Prime_Sub,MATCH(A3975,Company_Name,0)))</f>
        <v/>
      </c>
      <c r="G3975" s="78" t="str" cm="1">
        <f t="array" ref="G3975">IF(F3975="","",INDEX(LCAT_ID,MATCH(F3975,LCAT_Name,0)))</f>
        <v/>
      </c>
      <c r="K3975" s="78" t="str">
        <f>IFERROR(_xlfn.XLOOKUP($J3975,MSA_Title_List,MSA_Title_List!$A$2:$A$643,"",0),"")</f>
        <v/>
      </c>
    </row>
    <row r="3976" spans="2:11">
      <c r="B3976" s="78" t="str" cm="1">
        <f t="array" ref="B3976">IF(A3976="","",INDEX(CAGE,MATCH(A3976,Company_Name,0)))</f>
        <v/>
      </c>
      <c r="C3976" s="80" t="str" cm="1">
        <f t="array" ref="C3976">IF(A3976="","",INDEX(Prime_Sub,MATCH(A3976,Company_Name,0)))</f>
        <v/>
      </c>
      <c r="G3976" s="78" t="str" cm="1">
        <f t="array" ref="G3976">IF(F3976="","",INDEX(LCAT_ID,MATCH(F3976,LCAT_Name,0)))</f>
        <v/>
      </c>
      <c r="K3976" s="78" t="str">
        <f>IFERROR(_xlfn.XLOOKUP($J3976,MSA_Title_List,MSA_Title_List!$A$2:$A$643,"",0),"")</f>
        <v/>
      </c>
    </row>
    <row r="3977" spans="2:11">
      <c r="B3977" s="78" t="str" cm="1">
        <f t="array" ref="B3977">IF(A3977="","",INDEX(CAGE,MATCH(A3977,Company_Name,0)))</f>
        <v/>
      </c>
      <c r="C3977" s="80" t="str" cm="1">
        <f t="array" ref="C3977">IF(A3977="","",INDEX(Prime_Sub,MATCH(A3977,Company_Name,0)))</f>
        <v/>
      </c>
      <c r="G3977" s="78" t="str" cm="1">
        <f t="array" ref="G3977">IF(F3977="","",INDEX(LCAT_ID,MATCH(F3977,LCAT_Name,0)))</f>
        <v/>
      </c>
      <c r="K3977" s="78" t="str">
        <f>IFERROR(_xlfn.XLOOKUP($J3977,MSA_Title_List,MSA_Title_List!$A$2:$A$643,"",0),"")</f>
        <v/>
      </c>
    </row>
    <row r="3978" spans="2:11">
      <c r="B3978" s="78" t="str" cm="1">
        <f t="array" ref="B3978">IF(A3978="","",INDEX(CAGE,MATCH(A3978,Company_Name,0)))</f>
        <v/>
      </c>
      <c r="C3978" s="80" t="str" cm="1">
        <f t="array" ref="C3978">IF(A3978="","",INDEX(Prime_Sub,MATCH(A3978,Company_Name,0)))</f>
        <v/>
      </c>
      <c r="G3978" s="78" t="str" cm="1">
        <f t="array" ref="G3978">IF(F3978="","",INDEX(LCAT_ID,MATCH(F3978,LCAT_Name,0)))</f>
        <v/>
      </c>
      <c r="K3978" s="78" t="str">
        <f>IFERROR(_xlfn.XLOOKUP($J3978,MSA_Title_List,MSA_Title_List!$A$2:$A$643,"",0),"")</f>
        <v/>
      </c>
    </row>
    <row r="3979" spans="2:11">
      <c r="B3979" s="78" t="str" cm="1">
        <f t="array" ref="B3979">IF(A3979="","",INDEX(CAGE,MATCH(A3979,Company_Name,0)))</f>
        <v/>
      </c>
      <c r="C3979" s="80" t="str" cm="1">
        <f t="array" ref="C3979">IF(A3979="","",INDEX(Prime_Sub,MATCH(A3979,Company_Name,0)))</f>
        <v/>
      </c>
      <c r="G3979" s="78" t="str" cm="1">
        <f t="array" ref="G3979">IF(F3979="","",INDEX(LCAT_ID,MATCH(F3979,LCAT_Name,0)))</f>
        <v/>
      </c>
      <c r="K3979" s="78" t="str">
        <f>IFERROR(_xlfn.XLOOKUP($J3979,MSA_Title_List,MSA_Title_List!$A$2:$A$643,"",0),"")</f>
        <v/>
      </c>
    </row>
    <row r="3980" spans="2:11">
      <c r="B3980" s="78" t="str" cm="1">
        <f t="array" ref="B3980">IF(A3980="","",INDEX(CAGE,MATCH(A3980,Company_Name,0)))</f>
        <v/>
      </c>
      <c r="C3980" s="80" t="str" cm="1">
        <f t="array" ref="C3980">IF(A3980="","",INDEX(Prime_Sub,MATCH(A3980,Company_Name,0)))</f>
        <v/>
      </c>
      <c r="G3980" s="78" t="str" cm="1">
        <f t="array" ref="G3980">IF(F3980="","",INDEX(LCAT_ID,MATCH(F3980,LCAT_Name,0)))</f>
        <v/>
      </c>
      <c r="K3980" s="78" t="str">
        <f>IFERROR(_xlfn.XLOOKUP($J3980,MSA_Title_List,MSA_Title_List!$A$2:$A$643,"",0),"")</f>
        <v/>
      </c>
    </row>
    <row r="3981" spans="2:11">
      <c r="B3981" s="78" t="str" cm="1">
        <f t="array" ref="B3981">IF(A3981="","",INDEX(CAGE,MATCH(A3981,Company_Name,0)))</f>
        <v/>
      </c>
      <c r="C3981" s="80" t="str" cm="1">
        <f t="array" ref="C3981">IF(A3981="","",INDEX(Prime_Sub,MATCH(A3981,Company_Name,0)))</f>
        <v/>
      </c>
      <c r="G3981" s="78" t="str" cm="1">
        <f t="array" ref="G3981">IF(F3981="","",INDEX(LCAT_ID,MATCH(F3981,LCAT_Name,0)))</f>
        <v/>
      </c>
      <c r="K3981" s="78" t="str">
        <f>IFERROR(_xlfn.XLOOKUP($J3981,MSA_Title_List,MSA_Title_List!$A$2:$A$643,"",0),"")</f>
        <v/>
      </c>
    </row>
    <row r="3982" spans="2:11">
      <c r="B3982" s="78" t="str" cm="1">
        <f t="array" ref="B3982">IF(A3982="","",INDEX(CAGE,MATCH(A3982,Company_Name,0)))</f>
        <v/>
      </c>
      <c r="C3982" s="80" t="str" cm="1">
        <f t="array" ref="C3982">IF(A3982="","",INDEX(Prime_Sub,MATCH(A3982,Company_Name,0)))</f>
        <v/>
      </c>
      <c r="G3982" s="78" t="str" cm="1">
        <f t="array" ref="G3982">IF(F3982="","",INDEX(LCAT_ID,MATCH(F3982,LCAT_Name,0)))</f>
        <v/>
      </c>
      <c r="K3982" s="78" t="str">
        <f>IFERROR(_xlfn.XLOOKUP($J3982,MSA_Title_List,MSA_Title_List!$A$2:$A$643,"",0),"")</f>
        <v/>
      </c>
    </row>
    <row r="3983" spans="2:11">
      <c r="B3983" s="78" t="str" cm="1">
        <f t="array" ref="B3983">IF(A3983="","",INDEX(CAGE,MATCH(A3983,Company_Name,0)))</f>
        <v/>
      </c>
      <c r="C3983" s="80" t="str" cm="1">
        <f t="array" ref="C3983">IF(A3983="","",INDEX(Prime_Sub,MATCH(A3983,Company_Name,0)))</f>
        <v/>
      </c>
      <c r="G3983" s="78" t="str" cm="1">
        <f t="array" ref="G3983">IF(F3983="","",INDEX(LCAT_ID,MATCH(F3983,LCAT_Name,0)))</f>
        <v/>
      </c>
      <c r="K3983" s="78" t="str">
        <f>IFERROR(_xlfn.XLOOKUP($J3983,MSA_Title_List,MSA_Title_List!$A$2:$A$643,"",0),"")</f>
        <v/>
      </c>
    </row>
    <row r="3984" spans="2:11">
      <c r="B3984" s="78" t="str" cm="1">
        <f t="array" ref="B3984">IF(A3984="","",INDEX(CAGE,MATCH(A3984,Company_Name,0)))</f>
        <v/>
      </c>
      <c r="C3984" s="80" t="str" cm="1">
        <f t="array" ref="C3984">IF(A3984="","",INDEX(Prime_Sub,MATCH(A3984,Company_Name,0)))</f>
        <v/>
      </c>
      <c r="G3984" s="78" t="str" cm="1">
        <f t="array" ref="G3984">IF(F3984="","",INDEX(LCAT_ID,MATCH(F3984,LCAT_Name,0)))</f>
        <v/>
      </c>
      <c r="K3984" s="78" t="str">
        <f>IFERROR(_xlfn.XLOOKUP($J3984,MSA_Title_List,MSA_Title_List!$A$2:$A$643,"",0),"")</f>
        <v/>
      </c>
    </row>
    <row r="3985" spans="2:11">
      <c r="B3985" s="78" t="str" cm="1">
        <f t="array" ref="B3985">IF(A3985="","",INDEX(CAGE,MATCH(A3985,Company_Name,0)))</f>
        <v/>
      </c>
      <c r="C3985" s="80" t="str" cm="1">
        <f t="array" ref="C3985">IF(A3985="","",INDEX(Prime_Sub,MATCH(A3985,Company_Name,0)))</f>
        <v/>
      </c>
      <c r="G3985" s="78" t="str" cm="1">
        <f t="array" ref="G3985">IF(F3985="","",INDEX(LCAT_ID,MATCH(F3985,LCAT_Name,0)))</f>
        <v/>
      </c>
      <c r="K3985" s="78" t="str">
        <f>IFERROR(_xlfn.XLOOKUP($J3985,MSA_Title_List,MSA_Title_List!$A$2:$A$643,"",0),"")</f>
        <v/>
      </c>
    </row>
    <row r="3986" spans="2:11">
      <c r="B3986" s="78" t="str" cm="1">
        <f t="array" ref="B3986">IF(A3986="","",INDEX(CAGE,MATCH(A3986,Company_Name,0)))</f>
        <v/>
      </c>
      <c r="C3986" s="80" t="str" cm="1">
        <f t="array" ref="C3986">IF(A3986="","",INDEX(Prime_Sub,MATCH(A3986,Company_Name,0)))</f>
        <v/>
      </c>
      <c r="G3986" s="78" t="str" cm="1">
        <f t="array" ref="G3986">IF(F3986="","",INDEX(LCAT_ID,MATCH(F3986,LCAT_Name,0)))</f>
        <v/>
      </c>
      <c r="K3986" s="78" t="str">
        <f>IFERROR(_xlfn.XLOOKUP($J3986,MSA_Title_List,MSA_Title_List!$A$2:$A$643,"",0),"")</f>
        <v/>
      </c>
    </row>
    <row r="3987" spans="2:11">
      <c r="B3987" s="78" t="str" cm="1">
        <f t="array" ref="B3987">IF(A3987="","",INDEX(CAGE,MATCH(A3987,Company_Name,0)))</f>
        <v/>
      </c>
      <c r="C3987" s="80" t="str" cm="1">
        <f t="array" ref="C3987">IF(A3987="","",INDEX(Prime_Sub,MATCH(A3987,Company_Name,0)))</f>
        <v/>
      </c>
      <c r="G3987" s="78" t="str" cm="1">
        <f t="array" ref="G3987">IF(F3987="","",INDEX(LCAT_ID,MATCH(F3987,LCAT_Name,0)))</f>
        <v/>
      </c>
      <c r="K3987" s="78" t="str">
        <f>IFERROR(_xlfn.XLOOKUP($J3987,MSA_Title_List,MSA_Title_List!$A$2:$A$643,"",0),"")</f>
        <v/>
      </c>
    </row>
    <row r="3988" spans="2:11">
      <c r="B3988" s="78" t="str" cm="1">
        <f t="array" ref="B3988">IF(A3988="","",INDEX(CAGE,MATCH(A3988,Company_Name,0)))</f>
        <v/>
      </c>
      <c r="C3988" s="80" t="str" cm="1">
        <f t="array" ref="C3988">IF(A3988="","",INDEX(Prime_Sub,MATCH(A3988,Company_Name,0)))</f>
        <v/>
      </c>
      <c r="G3988" s="78" t="str" cm="1">
        <f t="array" ref="G3988">IF(F3988="","",INDEX(LCAT_ID,MATCH(F3988,LCAT_Name,0)))</f>
        <v/>
      </c>
      <c r="K3988" s="78" t="str">
        <f>IFERROR(_xlfn.XLOOKUP($J3988,MSA_Title_List,MSA_Title_List!$A$2:$A$643,"",0),"")</f>
        <v/>
      </c>
    </row>
    <row r="3989" spans="2:11">
      <c r="B3989" s="78" t="str" cm="1">
        <f t="array" ref="B3989">IF(A3989="","",INDEX(CAGE,MATCH(A3989,Company_Name,0)))</f>
        <v/>
      </c>
      <c r="C3989" s="80" t="str" cm="1">
        <f t="array" ref="C3989">IF(A3989="","",INDEX(Prime_Sub,MATCH(A3989,Company_Name,0)))</f>
        <v/>
      </c>
      <c r="G3989" s="78" t="str" cm="1">
        <f t="array" ref="G3989">IF(F3989="","",INDEX(LCAT_ID,MATCH(F3989,LCAT_Name,0)))</f>
        <v/>
      </c>
      <c r="K3989" s="78" t="str">
        <f>IFERROR(_xlfn.XLOOKUP($J3989,MSA_Title_List,MSA_Title_List!$A$2:$A$643,"",0),"")</f>
        <v/>
      </c>
    </row>
    <row r="3990" spans="2:11">
      <c r="B3990" s="78" t="str" cm="1">
        <f t="array" ref="B3990">IF(A3990="","",INDEX(CAGE,MATCH(A3990,Company_Name,0)))</f>
        <v/>
      </c>
      <c r="C3990" s="80" t="str" cm="1">
        <f t="array" ref="C3990">IF(A3990="","",INDEX(Prime_Sub,MATCH(A3990,Company_Name,0)))</f>
        <v/>
      </c>
      <c r="G3990" s="78" t="str" cm="1">
        <f t="array" ref="G3990">IF(F3990="","",INDEX(LCAT_ID,MATCH(F3990,LCAT_Name,0)))</f>
        <v/>
      </c>
      <c r="K3990" s="78" t="str">
        <f>IFERROR(_xlfn.XLOOKUP($J3990,MSA_Title_List,MSA_Title_List!$A$2:$A$643,"",0),"")</f>
        <v/>
      </c>
    </row>
    <row r="3991" spans="2:11">
      <c r="B3991" s="78" t="str" cm="1">
        <f t="array" ref="B3991">IF(A3991="","",INDEX(CAGE,MATCH(A3991,Company_Name,0)))</f>
        <v/>
      </c>
      <c r="C3991" s="80" t="str" cm="1">
        <f t="array" ref="C3991">IF(A3991="","",INDEX(Prime_Sub,MATCH(A3991,Company_Name,0)))</f>
        <v/>
      </c>
      <c r="G3991" s="78" t="str" cm="1">
        <f t="array" ref="G3991">IF(F3991="","",INDEX(LCAT_ID,MATCH(F3991,LCAT_Name,0)))</f>
        <v/>
      </c>
      <c r="K3991" s="78" t="str">
        <f>IFERROR(_xlfn.XLOOKUP($J3991,MSA_Title_List,MSA_Title_List!$A$2:$A$643,"",0),"")</f>
        <v/>
      </c>
    </row>
    <row r="3992" spans="2:11">
      <c r="B3992" s="78" t="str" cm="1">
        <f t="array" ref="B3992">IF(A3992="","",INDEX(CAGE,MATCH(A3992,Company_Name,0)))</f>
        <v/>
      </c>
      <c r="C3992" s="80" t="str" cm="1">
        <f t="array" ref="C3992">IF(A3992="","",INDEX(Prime_Sub,MATCH(A3992,Company_Name,0)))</f>
        <v/>
      </c>
      <c r="G3992" s="78" t="str" cm="1">
        <f t="array" ref="G3992">IF(F3992="","",INDEX(LCAT_ID,MATCH(F3992,LCAT_Name,0)))</f>
        <v/>
      </c>
      <c r="K3992" s="78" t="str">
        <f>IFERROR(_xlfn.XLOOKUP($J3992,MSA_Title_List,MSA_Title_List!$A$2:$A$643,"",0),"")</f>
        <v/>
      </c>
    </row>
    <row r="3993" spans="2:11">
      <c r="B3993" s="78" t="str" cm="1">
        <f t="array" ref="B3993">IF(A3993="","",INDEX(CAGE,MATCH(A3993,Company_Name,0)))</f>
        <v/>
      </c>
      <c r="C3993" s="80" t="str" cm="1">
        <f t="array" ref="C3993">IF(A3993="","",INDEX(Prime_Sub,MATCH(A3993,Company_Name,0)))</f>
        <v/>
      </c>
      <c r="G3993" s="78" t="str" cm="1">
        <f t="array" ref="G3993">IF(F3993="","",INDEX(LCAT_ID,MATCH(F3993,LCAT_Name,0)))</f>
        <v/>
      </c>
      <c r="K3993" s="78" t="str">
        <f>IFERROR(_xlfn.XLOOKUP($J3993,MSA_Title_List,MSA_Title_List!$A$2:$A$643,"",0),"")</f>
        <v/>
      </c>
    </row>
    <row r="3994" spans="2:11">
      <c r="B3994" s="78" t="str" cm="1">
        <f t="array" ref="B3994">IF(A3994="","",INDEX(CAGE,MATCH(A3994,Company_Name,0)))</f>
        <v/>
      </c>
      <c r="C3994" s="80" t="str" cm="1">
        <f t="array" ref="C3994">IF(A3994="","",INDEX(Prime_Sub,MATCH(A3994,Company_Name,0)))</f>
        <v/>
      </c>
      <c r="G3994" s="78" t="str" cm="1">
        <f t="array" ref="G3994">IF(F3994="","",INDEX(LCAT_ID,MATCH(F3994,LCAT_Name,0)))</f>
        <v/>
      </c>
      <c r="K3994" s="78" t="str">
        <f>IFERROR(_xlfn.XLOOKUP($J3994,MSA_Title_List,MSA_Title_List!$A$2:$A$643,"",0),"")</f>
        <v/>
      </c>
    </row>
    <row r="3995" spans="2:11">
      <c r="B3995" s="78" t="str" cm="1">
        <f t="array" ref="B3995">IF(A3995="","",INDEX(CAGE,MATCH(A3995,Company_Name,0)))</f>
        <v/>
      </c>
      <c r="C3995" s="80" t="str" cm="1">
        <f t="array" ref="C3995">IF(A3995="","",INDEX(Prime_Sub,MATCH(A3995,Company_Name,0)))</f>
        <v/>
      </c>
      <c r="G3995" s="78" t="str" cm="1">
        <f t="array" ref="G3995">IF(F3995="","",INDEX(LCAT_ID,MATCH(F3995,LCAT_Name,0)))</f>
        <v/>
      </c>
      <c r="K3995" s="78" t="str">
        <f>IFERROR(_xlfn.XLOOKUP($J3995,MSA_Title_List,MSA_Title_List!$A$2:$A$643,"",0),"")</f>
        <v/>
      </c>
    </row>
    <row r="3996" spans="2:11">
      <c r="B3996" s="78" t="str" cm="1">
        <f t="array" ref="B3996">IF(A3996="","",INDEX(CAGE,MATCH(A3996,Company_Name,0)))</f>
        <v/>
      </c>
      <c r="C3996" s="80" t="str" cm="1">
        <f t="array" ref="C3996">IF(A3996="","",INDEX(Prime_Sub,MATCH(A3996,Company_Name,0)))</f>
        <v/>
      </c>
      <c r="G3996" s="78" t="str" cm="1">
        <f t="array" ref="G3996">IF(F3996="","",INDEX(LCAT_ID,MATCH(F3996,LCAT_Name,0)))</f>
        <v/>
      </c>
      <c r="K3996" s="78" t="str">
        <f>IFERROR(_xlfn.XLOOKUP($J3996,MSA_Title_List,MSA_Title_List!$A$2:$A$643,"",0),"")</f>
        <v/>
      </c>
    </row>
    <row r="3997" spans="2:11">
      <c r="B3997" s="78" t="str" cm="1">
        <f t="array" ref="B3997">IF(A3997="","",INDEX(CAGE,MATCH(A3997,Company_Name,0)))</f>
        <v/>
      </c>
      <c r="C3997" s="80" t="str" cm="1">
        <f t="array" ref="C3997">IF(A3997="","",INDEX(Prime_Sub,MATCH(A3997,Company_Name,0)))</f>
        <v/>
      </c>
      <c r="G3997" s="78" t="str" cm="1">
        <f t="array" ref="G3997">IF(F3997="","",INDEX(LCAT_ID,MATCH(F3997,LCAT_Name,0)))</f>
        <v/>
      </c>
      <c r="K3997" s="78" t="str">
        <f>IFERROR(_xlfn.XLOOKUP($J3997,MSA_Title_List,MSA_Title_List!$A$2:$A$643,"",0),"")</f>
        <v/>
      </c>
    </row>
    <row r="3998" spans="2:11">
      <c r="B3998" s="78" t="str" cm="1">
        <f t="array" ref="B3998">IF(A3998="","",INDEX(CAGE,MATCH(A3998,Company_Name,0)))</f>
        <v/>
      </c>
      <c r="C3998" s="80" t="str" cm="1">
        <f t="array" ref="C3998">IF(A3998="","",INDEX(Prime_Sub,MATCH(A3998,Company_Name,0)))</f>
        <v/>
      </c>
      <c r="G3998" s="78" t="str" cm="1">
        <f t="array" ref="G3998">IF(F3998="","",INDEX(LCAT_ID,MATCH(F3998,LCAT_Name,0)))</f>
        <v/>
      </c>
      <c r="K3998" s="78" t="str">
        <f>IFERROR(_xlfn.XLOOKUP($J3998,MSA_Title_List,MSA_Title_List!$A$2:$A$643,"",0),"")</f>
        <v/>
      </c>
    </row>
    <row r="3999" spans="2:11">
      <c r="B3999" s="78" t="str" cm="1">
        <f t="array" ref="B3999">IF(A3999="","",INDEX(CAGE,MATCH(A3999,Company_Name,0)))</f>
        <v/>
      </c>
      <c r="C3999" s="80" t="str" cm="1">
        <f t="array" ref="C3999">IF(A3999="","",INDEX(Prime_Sub,MATCH(A3999,Company_Name,0)))</f>
        <v/>
      </c>
      <c r="G3999" s="78" t="str" cm="1">
        <f t="array" ref="G3999">IF(F3999="","",INDEX(LCAT_ID,MATCH(F3999,LCAT_Name,0)))</f>
        <v/>
      </c>
      <c r="K3999" s="78" t="str">
        <f>IFERROR(_xlfn.XLOOKUP($J3999,MSA_Title_List,MSA_Title_List!$A$2:$A$643,"",0),"")</f>
        <v/>
      </c>
    </row>
    <row r="4000" spans="2:11">
      <c r="B4000" s="78" t="str" cm="1">
        <f t="array" ref="B4000">IF(A4000="","",INDEX(CAGE,MATCH(A4000,Company_Name,0)))</f>
        <v/>
      </c>
      <c r="C4000" s="80" t="str" cm="1">
        <f t="array" ref="C4000">IF(A4000="","",INDEX(Prime_Sub,MATCH(A4000,Company_Name,0)))</f>
        <v/>
      </c>
      <c r="G4000" s="78" t="str" cm="1">
        <f t="array" ref="G4000">IF(F4000="","",INDEX(LCAT_ID,MATCH(F4000,LCAT_Name,0)))</f>
        <v/>
      </c>
      <c r="K4000" s="78" t="str">
        <f>IFERROR(_xlfn.XLOOKUP($J4000,MSA_Title_List,MSA_Title_List!$A$2:$A$643,"",0),"")</f>
        <v/>
      </c>
    </row>
    <row r="4001" spans="2:7">
      <c r="B4001" s="78" t="str" cm="1">
        <f t="array" ref="B4001">IF(A4001="","",INDEX(CAGE,MATCH(A4001,Company_Name,0)))</f>
        <v/>
      </c>
      <c r="C4001" s="80" t="str" cm="1">
        <f t="array" ref="C4001">IF(A4001="","",INDEX(Prime_Sub,MATCH(A4001,Company_Name,0)))</f>
        <v/>
      </c>
      <c r="G4001" s="78" t="str" cm="1">
        <f t="array" ref="G4001">IF(F4001="","",INDEX(LCAT_ID,MATCH(F4001,LCAT_Name,0)))</f>
        <v/>
      </c>
    </row>
    <row r="4002" spans="2:7">
      <c r="B4002" s="78" t="str" cm="1">
        <f t="array" ref="B4002">IF(A4002="","",INDEX(CAGE,MATCH(A4002,Company_Name,0)))</f>
        <v/>
      </c>
      <c r="C4002" s="80" t="str" cm="1">
        <f t="array" ref="C4002">IF(A4002="","",INDEX(Prime_Sub,MATCH(A4002,Company_Name,0)))</f>
        <v/>
      </c>
      <c r="G4002" s="78" t="str" cm="1">
        <f t="array" ref="G4002">IF(F4002="","",INDEX(LCAT_ID,MATCH(F4002,LCAT_Name,0)))</f>
        <v/>
      </c>
    </row>
    <row r="4003" spans="2:7">
      <c r="B4003" s="78" t="str" cm="1">
        <f t="array" ref="B4003">IF(A4003="","",INDEX(CAGE,MATCH(A4003,Company_Name,0)))</f>
        <v/>
      </c>
      <c r="C4003" s="80" t="str" cm="1">
        <f t="array" ref="C4003">IF(A4003="","",INDEX(Prime_Sub,MATCH(A4003,Company_Name,0)))</f>
        <v/>
      </c>
      <c r="G4003" s="78" t="str" cm="1">
        <f t="array" ref="G4003">IF(F4003="","",INDEX(LCAT_ID,MATCH(F4003,LCAT_Name,0)))</f>
        <v/>
      </c>
    </row>
    <row r="4004" spans="2:7">
      <c r="B4004" s="78" t="str" cm="1">
        <f t="array" ref="B4004">IF(A4004="","",INDEX(CAGE,MATCH(A4004,Company_Name,0)))</f>
        <v/>
      </c>
      <c r="C4004" s="80" t="str" cm="1">
        <f t="array" ref="C4004">IF(A4004="","",INDEX(Prime_Sub,MATCH(A4004,Company_Name,0)))</f>
        <v/>
      </c>
      <c r="G4004" s="78" t="str" cm="1">
        <f t="array" ref="G4004">IF(F4004="","",INDEX(LCAT_ID,MATCH(F4004,LCAT_Name,0)))</f>
        <v/>
      </c>
    </row>
    <row r="4005" spans="2:7">
      <c r="B4005" s="78" t="str" cm="1">
        <f t="array" ref="B4005">IF(A4005="","",INDEX(CAGE,MATCH(A4005,Company_Name,0)))</f>
        <v/>
      </c>
      <c r="C4005" s="80" t="str" cm="1">
        <f t="array" ref="C4005">IF(A4005="","",INDEX(Prime_Sub,MATCH(A4005,Company_Name,0)))</f>
        <v/>
      </c>
      <c r="G4005" s="78" t="str" cm="1">
        <f t="array" ref="G4005">IF(F4005="","",INDEX(LCAT_ID,MATCH(F4005,LCAT_Name,0)))</f>
        <v/>
      </c>
    </row>
    <row r="4006" spans="2:7">
      <c r="B4006" s="78" t="str" cm="1">
        <f t="array" ref="B4006">IF(A4006="","",INDEX(CAGE,MATCH(A4006,Company_Name,0)))</f>
        <v/>
      </c>
      <c r="C4006" s="80" t="str" cm="1">
        <f t="array" ref="C4006">IF(A4006="","",INDEX(Prime_Sub,MATCH(A4006,Company_Name,0)))</f>
        <v/>
      </c>
      <c r="G4006" s="78" t="str" cm="1">
        <f t="array" ref="G4006">IF(F4006="","",INDEX(LCAT_ID,MATCH(F4006,LCAT_Name,0)))</f>
        <v/>
      </c>
    </row>
  </sheetData>
  <sheetProtection algorithmName="SHA-512" hashValue="fo4jAU7UtySJqI16uQeANW0ZoQn8RRW0/8vpwYbmiIa992M/EM8Tk1gZDSbbw/27H02AjE1Zx0x32mV4mcxzpQ==" saltValue="0G7ozG9c1/JQynwDWsKMog==" spinCount="100000" sheet="1" formatCells="0" insertColumns="0"/>
  <mergeCells count="1">
    <mergeCell ref="P31:X34"/>
  </mergeCells>
  <phoneticPr fontId="3" type="noConversion"/>
  <conditionalFormatting sqref="F3:F10000">
    <cfRule type="expression" dxfId="12" priority="1">
      <formula>AND(F3="", OR(M3&lt;&gt;"", N3&lt;&gt;"", O3&lt;&gt;""))</formula>
    </cfRule>
  </conditionalFormatting>
  <conditionalFormatting sqref="M3:O10000">
    <cfRule type="expression" dxfId="11" priority="2">
      <formula>AND(   $F3&lt;&gt;"",   OR(     $M3="", NOT(ISNUMBER($M3)),     $N3="", NOT(ISNUMBER($N3)),     $O3="", NOT(ISNUMBER($O3))   ) )</formula>
    </cfRule>
  </conditionalFormatting>
  <dataValidations count="7">
    <dataValidation type="list" allowBlank="1" showInputMessage="1" showErrorMessage="1" sqref="D3:D4006" xr:uid="{5BE5F947-50C7-4DEF-86E2-4200401540E4}">
      <formula1>CLIN_SLIN</formula1>
    </dataValidation>
    <dataValidation type="list" showInputMessage="1" showErrorMessage="1" sqref="F3:F42" xr:uid="{A5E28265-A9E7-465C-8580-30826043F840}">
      <formula1>IF(E3="",LCAT_Name,INDIRECT(E3))</formula1>
    </dataValidation>
    <dataValidation type="list" allowBlank="1" showInputMessage="1" showErrorMessage="1" sqref="A3:A4033" xr:uid="{3DE5ED1C-6E3A-4428-AF9E-7D3539F35778}">
      <formula1>Company_Name</formula1>
    </dataValidation>
    <dataValidation type="list" allowBlank="1" showInputMessage="1" showErrorMessage="1" sqref="H3:H4033 I4007:I4033" xr:uid="{9756C574-AC48-4EF7-B021-64125784F3AE}">
      <formula1>"Government Site,Contractor Site"</formula1>
    </dataValidation>
    <dataValidation type="list" allowBlank="1" showInputMessage="1" showErrorMessage="1" sqref="E3:E4033" xr:uid="{550FEC7D-9B62-4D7E-B6E9-254579569F01}">
      <formula1>LCAT_Type</formula1>
    </dataValidation>
    <dataValidation type="list" allowBlank="1" showInputMessage="1" showErrorMessage="1" sqref="F43:F4033" xr:uid="{D5885254-BBFC-475F-BB6A-EAEC7EB99E63}">
      <formula1>IF(E43="",LCAT_Name,INDIRECT(E43))</formula1>
    </dataValidation>
    <dataValidation type="list" allowBlank="1" showInputMessage="1" showErrorMessage="1" sqref="J3:J4506" xr:uid="{774F2E89-3E3B-4205-A060-AE5EAED3C3F2}">
      <formula1>MSA_Title_List</formula1>
    </dataValidation>
  </dataValidations>
  <hyperlinks>
    <hyperlink ref="J1" r:id="rId1" xr:uid="{F5CB492F-E836-406F-BC62-2BED913C05B1}"/>
  </hyperlinks>
  <pageMargins left="0.7" right="0.7" top="0.75" bottom="0.75" header="0.3" footer="0.3"/>
  <pageSetup orientation="portrait" horizontalDpi="360" verticalDpi="360" r:id="rId2"/>
  <drawing r:id="rId3"/>
  <legacyDrawing r:id="rId4"/>
  <tableParts count="1">
    <tablePart r:id="rId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2CD05B-470B-48A7-A2A8-E6D3E4A210A3}">
  <sheetPr>
    <tabColor rgb="FFFFFFCC"/>
  </sheetPr>
  <dimension ref="A1:L90"/>
  <sheetViews>
    <sheetView workbookViewId="0">
      <pane ySplit="14" topLeftCell="A15" activePane="bottomLeft" state="frozen"/>
      <selection pane="bottomLeft" activeCell="M13" sqref="M13"/>
    </sheetView>
  </sheetViews>
  <sheetFormatPr defaultColWidth="8.85546875" defaultRowHeight="15"/>
  <cols>
    <col min="1" max="1" width="45" style="5" customWidth="1"/>
    <col min="2" max="2" width="25.28515625" style="5" customWidth="1"/>
    <col min="3" max="3" width="24.140625" style="5" customWidth="1"/>
    <col min="4" max="4" width="20.42578125" style="5" customWidth="1"/>
    <col min="5" max="5" width="17.7109375" style="5" customWidth="1"/>
    <col min="6" max="6" width="16.5703125" style="5" customWidth="1"/>
    <col min="7" max="7" width="14.7109375" style="12" customWidth="1"/>
    <col min="8" max="8" width="18.140625" style="5" customWidth="1"/>
    <col min="9" max="9" width="18.85546875" style="5" customWidth="1"/>
    <col min="10" max="10" width="17.28515625" style="5" customWidth="1"/>
    <col min="11" max="11" width="43" style="5" customWidth="1"/>
    <col min="12" max="24" width="8.85546875" style="5"/>
    <col min="25" max="25" width="8.7109375" style="5"/>
    <col min="26" max="16384" width="8.85546875" style="5"/>
  </cols>
  <sheetData>
    <row r="1" spans="1:12" ht="60">
      <c r="A1" s="198" t="s">
        <v>45</v>
      </c>
      <c r="B1" s="39" t="s">
        <v>46</v>
      </c>
      <c r="C1" s="40" t="s">
        <v>47</v>
      </c>
      <c r="D1" s="40" t="s">
        <v>48</v>
      </c>
      <c r="E1" s="40" t="s">
        <v>49</v>
      </c>
      <c r="F1" s="40" t="s">
        <v>50</v>
      </c>
      <c r="G1" s="40" t="s">
        <v>51</v>
      </c>
      <c r="H1" s="40" t="s">
        <v>52</v>
      </c>
      <c r="I1" s="40" t="s">
        <v>53</v>
      </c>
      <c r="J1" s="41" t="s">
        <v>54</v>
      </c>
      <c r="K1" s="41" t="s">
        <v>2715</v>
      </c>
    </row>
    <row r="2" spans="1:12" ht="27.6" customHeight="1">
      <c r="A2" s="199"/>
      <c r="B2" s="87"/>
      <c r="C2" s="87"/>
      <c r="D2" s="88"/>
      <c r="E2" s="89"/>
      <c r="F2" s="89"/>
      <c r="G2" s="89"/>
      <c r="H2" s="90">
        <v>1</v>
      </c>
      <c r="I2" s="91"/>
      <c r="J2" s="92"/>
      <c r="K2" s="193" t="str">
        <f>IF(K3="","",K3)</f>
        <v>MCBRIDE, SHANNON M</v>
      </c>
    </row>
    <row r="3" spans="1:12" ht="20.100000000000001" customHeight="1">
      <c r="B3" s="140" t="s">
        <v>55</v>
      </c>
      <c r="C3" s="140" t="s">
        <v>55</v>
      </c>
      <c r="D3" s="141" t="s">
        <v>2412</v>
      </c>
      <c r="E3" s="141" t="s">
        <v>2413</v>
      </c>
      <c r="F3" s="141" t="s">
        <v>2413</v>
      </c>
      <c r="G3" s="141" t="s">
        <v>2413</v>
      </c>
      <c r="H3" s="141"/>
      <c r="I3" s="141" t="s">
        <v>2414</v>
      </c>
      <c r="J3" s="142" t="s">
        <v>2415</v>
      </c>
      <c r="K3" s="192" t="s">
        <v>2597</v>
      </c>
    </row>
    <row r="4" spans="1:12" ht="21" customHeight="1">
      <c r="F4" s="42"/>
    </row>
    <row r="5" spans="1:12" ht="36.75" customHeight="1">
      <c r="A5" s="178"/>
      <c r="B5" s="179" t="s">
        <v>56</v>
      </c>
      <c r="C5" s="179"/>
      <c r="D5" s="179"/>
      <c r="E5" s="179"/>
      <c r="F5" s="161" t="s">
        <v>57</v>
      </c>
      <c r="G5" s="162" t="s">
        <v>58</v>
      </c>
    </row>
    <row r="6" spans="1:12" ht="17.25" customHeight="1">
      <c r="A6" s="180" t="s">
        <v>2716</v>
      </c>
      <c r="B6" s="179"/>
      <c r="C6" s="179"/>
      <c r="D6" s="179"/>
      <c r="E6" s="179"/>
      <c r="F6" s="161"/>
      <c r="G6" s="163" cm="1">
        <f t="array" aca="1" ref="G6" ca="1">SUMIF(Invoice_Prime_Sub,"Prime",Invoice_Direct_Cost)</f>
        <v>0</v>
      </c>
    </row>
    <row r="7" spans="1:12" ht="19.5" customHeight="1">
      <c r="A7" s="181" t="s">
        <v>2717</v>
      </c>
      <c r="B7" s="182"/>
      <c r="C7" s="182"/>
      <c r="D7" s="182"/>
      <c r="E7" s="182"/>
      <c r="F7" s="164"/>
      <c r="G7" s="165">
        <f ca="1">G8-G6</f>
        <v>0</v>
      </c>
      <c r="H7" s="169" t="str">
        <f ca="1">IFERROR(G7/G6,"")</f>
        <v/>
      </c>
    </row>
    <row r="8" spans="1:12" ht="20.100000000000001" customHeight="1">
      <c r="A8" s="180" t="s">
        <v>2718</v>
      </c>
      <c r="B8" s="183" cm="1">
        <f t="array" aca="1" ref="B8" ca="1">SUMIF(Invoice_Prime_Sub,"Prime",Invoice_Hours)</f>
        <v>0</v>
      </c>
      <c r="C8" s="183"/>
      <c r="D8" s="183"/>
      <c r="E8" s="183"/>
      <c r="F8" s="166" t="str">
        <f ca="1">IFERROR(G8/B8,"")</f>
        <v/>
      </c>
      <c r="G8" s="163" cm="1">
        <f t="array" aca="1" ref="G8" ca="1">SUMIF(Invoice_Prime_Sub,"Prime",Invoice_Total_Cost)</f>
        <v>0</v>
      </c>
      <c r="L8" s="43"/>
    </row>
    <row r="9" spans="1:12" ht="20.100000000000001" customHeight="1">
      <c r="A9" s="180"/>
      <c r="B9" s="167"/>
      <c r="C9" s="167"/>
      <c r="D9" s="167"/>
      <c r="E9" s="167"/>
      <c r="F9" s="167"/>
      <c r="G9" s="163"/>
    </row>
    <row r="10" spans="1:12" ht="20.100000000000001" customHeight="1">
      <c r="A10" s="180" t="s">
        <v>59</v>
      </c>
      <c r="B10" s="184"/>
      <c r="C10" s="167"/>
      <c r="D10" s="167"/>
      <c r="E10" s="167"/>
      <c r="F10" s="167"/>
      <c r="G10" s="163" cm="1">
        <f t="array" aca="1" ref="G10" ca="1">SUMIF(Invoice_Prime_Sub,"Sub",Invoice_Direct_Cost)</f>
        <v>0</v>
      </c>
    </row>
    <row r="11" spans="1:12" ht="20.100000000000001" customHeight="1">
      <c r="A11" s="181" t="s">
        <v>60</v>
      </c>
      <c r="B11" s="185"/>
      <c r="C11" s="185"/>
      <c r="D11" s="185"/>
      <c r="E11" s="185"/>
      <c r="F11" s="168"/>
      <c r="G11" s="165">
        <f ca="1">G12-G10</f>
        <v>0</v>
      </c>
      <c r="H11" s="169" t="str">
        <f ca="1">IFERROR(G11/G10,"")</f>
        <v/>
      </c>
    </row>
    <row r="12" spans="1:12" ht="20.100000000000001" customHeight="1">
      <c r="A12" s="180" t="s">
        <v>61</v>
      </c>
      <c r="B12" s="183" cm="1">
        <f t="array" aca="1" ref="B12" ca="1">SUMIF(Invoice_Prime_Sub,"Sub",Invoice_Hours)</f>
        <v>0</v>
      </c>
      <c r="C12" s="167"/>
      <c r="D12" s="167"/>
      <c r="E12" s="167"/>
      <c r="F12" s="166" t="str">
        <f ca="1">IFERROR(G12/B12,"")</f>
        <v/>
      </c>
      <c r="G12" s="163" cm="1">
        <f t="array" aca="1" ref="G12" ca="1">SUMIF(Invoice_Prime_Sub,"Sub",Invoice_Total_Cost)</f>
        <v>0</v>
      </c>
    </row>
    <row r="13" spans="1:12" ht="20.100000000000001" customHeight="1">
      <c r="A13" s="180"/>
      <c r="B13" s="183"/>
      <c r="C13" s="167"/>
      <c r="D13" s="167"/>
      <c r="E13" s="167"/>
      <c r="F13" s="167"/>
      <c r="G13" s="163"/>
    </row>
    <row r="14" spans="1:12" ht="20.100000000000001" customHeight="1">
      <c r="A14" s="14" t="s">
        <v>62</v>
      </c>
      <c r="B14" s="143">
        <f ca="1">SUM(B8,B12)</f>
        <v>0</v>
      </c>
      <c r="C14" s="144"/>
      <c r="D14" s="144"/>
      <c r="E14" s="144"/>
      <c r="F14" s="145" t="str">
        <f ca="1">IFERROR(G14/B14,"")</f>
        <v/>
      </c>
      <c r="G14" s="146">
        <f ca="1">SUM(G8,G12)</f>
        <v>0</v>
      </c>
    </row>
    <row r="15" spans="1:12" ht="20.100000000000001" customHeight="1">
      <c r="A15" s="20"/>
      <c r="B15" s="28"/>
      <c r="C15" s="28"/>
      <c r="D15" s="28"/>
      <c r="E15" s="28"/>
      <c r="F15" s="28"/>
      <c r="G15" s="159"/>
    </row>
    <row r="16" spans="1:12" ht="20.100000000000001" customHeight="1">
      <c r="A16" s="20" t="s">
        <v>63</v>
      </c>
      <c r="B16" s="28"/>
      <c r="C16" s="28"/>
      <c r="D16" s="28"/>
      <c r="E16" s="28"/>
      <c r="F16" s="28"/>
      <c r="G16" s="159" t="s">
        <v>64</v>
      </c>
    </row>
    <row r="17" spans="1:8" ht="20.100000000000001" customHeight="1">
      <c r="A17" s="170" t="s">
        <v>65</v>
      </c>
      <c r="B17" s="171"/>
      <c r="C17" s="171"/>
      <c r="D17" s="171"/>
      <c r="E17" s="171"/>
      <c r="F17" s="157" t="s">
        <v>66</v>
      </c>
      <c r="G17" s="160" t="s">
        <v>67</v>
      </c>
    </row>
    <row r="18" spans="1:8" ht="20.100000000000001" customHeight="1">
      <c r="A18" s="20" t="s">
        <v>68</v>
      </c>
      <c r="B18" s="28"/>
      <c r="C18" s="28"/>
      <c r="D18" s="28"/>
      <c r="E18" s="28"/>
      <c r="F18" s="28"/>
      <c r="G18" s="159">
        <v>0</v>
      </c>
    </row>
    <row r="19" spans="1:8" ht="20.100000000000001" customHeight="1">
      <c r="A19" s="20"/>
      <c r="B19" s="28"/>
      <c r="C19" s="28"/>
      <c r="D19" s="28"/>
      <c r="E19" s="28"/>
      <c r="F19" s="28"/>
      <c r="G19" s="159"/>
    </row>
    <row r="20" spans="1:8" ht="20.100000000000001" customHeight="1">
      <c r="A20" s="20" t="s">
        <v>69</v>
      </c>
      <c r="B20" s="28"/>
      <c r="C20" s="28"/>
      <c r="D20" s="28"/>
      <c r="E20" s="28"/>
      <c r="F20" s="28"/>
      <c r="G20" s="159" t="s">
        <v>64</v>
      </c>
    </row>
    <row r="21" spans="1:8" ht="20.100000000000001" customHeight="1">
      <c r="A21" s="170" t="s">
        <v>65</v>
      </c>
      <c r="B21" s="171"/>
      <c r="C21" s="171"/>
      <c r="D21" s="171"/>
      <c r="E21" s="171"/>
      <c r="F21" s="157" t="s">
        <v>66</v>
      </c>
      <c r="G21" s="160" t="s">
        <v>67</v>
      </c>
    </row>
    <row r="22" spans="1:8" ht="20.100000000000001" customHeight="1">
      <c r="A22" s="20" t="s">
        <v>68</v>
      </c>
      <c r="B22" s="28"/>
      <c r="C22" s="28"/>
      <c r="D22" s="28"/>
      <c r="E22" s="28"/>
      <c r="F22" s="28"/>
      <c r="G22" s="159">
        <v>0</v>
      </c>
    </row>
    <row r="23" spans="1:8" ht="20.100000000000001" customHeight="1">
      <c r="A23" s="20"/>
      <c r="B23" s="28"/>
      <c r="C23" s="28"/>
      <c r="D23" s="28"/>
      <c r="E23" s="28"/>
      <c r="F23" s="28"/>
      <c r="G23" s="159"/>
    </row>
    <row r="24" spans="1:8" ht="20.100000000000001" customHeight="1">
      <c r="A24" s="20" t="s">
        <v>70</v>
      </c>
      <c r="B24" s="28"/>
      <c r="C24" s="28"/>
      <c r="D24" s="28"/>
      <c r="E24" s="28"/>
      <c r="F24" s="28"/>
      <c r="G24" s="159" t="s">
        <v>64</v>
      </c>
    </row>
    <row r="25" spans="1:8" ht="20.100000000000001" customHeight="1">
      <c r="A25" s="20"/>
      <c r="B25" s="28"/>
      <c r="C25" s="28"/>
      <c r="D25" s="28"/>
      <c r="E25" s="28"/>
      <c r="F25" s="28"/>
      <c r="G25" s="159"/>
    </row>
    <row r="26" spans="1:8" ht="20.100000000000001" customHeight="1">
      <c r="A26" s="20" t="s">
        <v>71</v>
      </c>
      <c r="B26" s="28"/>
      <c r="C26" s="28"/>
      <c r="D26" s="28"/>
      <c r="E26" s="28"/>
      <c r="F26" s="28"/>
      <c r="G26" s="159" t="s">
        <v>64</v>
      </c>
    </row>
    <row r="27" spans="1:8" ht="20.100000000000001" customHeight="1">
      <c r="A27" s="20"/>
      <c r="B27" s="28"/>
      <c r="C27" s="28"/>
      <c r="D27" s="28"/>
      <c r="E27" s="28"/>
      <c r="F27" s="28"/>
      <c r="G27" s="159"/>
    </row>
    <row r="28" spans="1:8" ht="20.100000000000001" customHeight="1">
      <c r="A28" s="20" t="s">
        <v>72</v>
      </c>
      <c r="B28" s="28"/>
      <c r="C28" s="28"/>
      <c r="D28" s="28"/>
      <c r="E28" s="28"/>
      <c r="F28" s="158" t="s">
        <v>66</v>
      </c>
      <c r="G28" s="159" t="s">
        <v>67</v>
      </c>
      <c r="H28" s="9" t="s">
        <v>73</v>
      </c>
    </row>
    <row r="29" spans="1:8" ht="20.100000000000001" customHeight="1">
      <c r="A29" s="20"/>
      <c r="B29" s="28"/>
      <c r="C29" s="28"/>
      <c r="D29" s="28"/>
      <c r="E29" s="28"/>
      <c r="F29" s="28"/>
      <c r="G29" s="159"/>
    </row>
    <row r="30" spans="1:8" ht="20.100000000000001" customHeight="1">
      <c r="A30" s="14" t="s">
        <v>74</v>
      </c>
      <c r="B30" s="16"/>
      <c r="C30" s="16"/>
      <c r="D30" s="16"/>
      <c r="E30" s="16"/>
      <c r="F30" s="16"/>
      <c r="G30" s="15">
        <f>SUM(G18,G22,G24,G26,G28)</f>
        <v>0</v>
      </c>
    </row>
    <row r="31" spans="1:8" ht="20.100000000000001" customHeight="1">
      <c r="A31" s="20"/>
      <c r="B31" s="28"/>
      <c r="C31" s="28"/>
      <c r="D31" s="28"/>
      <c r="E31" s="28"/>
      <c r="F31" s="28"/>
      <c r="G31" s="159"/>
    </row>
    <row r="32" spans="1:8" ht="20.100000000000001" customHeight="1">
      <c r="A32" s="20" t="s">
        <v>75</v>
      </c>
      <c r="B32" s="28"/>
      <c r="C32" s="28"/>
      <c r="D32" s="28"/>
      <c r="E32" s="28"/>
      <c r="F32" s="28"/>
      <c r="G32" s="159">
        <f ca="1">SUM(G14,G30)</f>
        <v>0</v>
      </c>
    </row>
    <row r="33" spans="1:9" ht="20.100000000000001" customHeight="1">
      <c r="A33" s="20" t="s">
        <v>76</v>
      </c>
      <c r="B33" s="28"/>
      <c r="C33" s="28"/>
      <c r="D33" s="28"/>
      <c r="E33" s="28"/>
      <c r="F33" s="158"/>
      <c r="G33" s="159">
        <v>0</v>
      </c>
      <c r="H33" s="5" t="s">
        <v>77</v>
      </c>
    </row>
    <row r="34" spans="1:9" ht="20.100000000000001" customHeight="1" thickBot="1">
      <c r="A34" s="18" t="s">
        <v>78</v>
      </c>
      <c r="B34" s="17"/>
      <c r="C34" s="17"/>
      <c r="D34" s="17"/>
      <c r="E34" s="17"/>
      <c r="F34" s="17"/>
      <c r="G34" s="19">
        <f ca="1">G33+G32</f>
        <v>0</v>
      </c>
      <c r="H34" s="5" t="s">
        <v>79</v>
      </c>
      <c r="I34" s="5" t="s">
        <v>80</v>
      </c>
    </row>
    <row r="35" spans="1:9" ht="20.100000000000001" customHeight="1" thickTop="1">
      <c r="A35" s="10"/>
      <c r="B35" s="10"/>
      <c r="C35" s="10"/>
      <c r="D35" s="10"/>
      <c r="E35" s="10"/>
      <c r="F35" s="11"/>
    </row>
    <row r="36" spans="1:9" ht="20.100000000000001" customHeight="1"/>
    <row r="37" spans="1:9" ht="20.100000000000001" customHeight="1"/>
    <row r="38" spans="1:9" ht="20.100000000000001" customHeight="1"/>
    <row r="39" spans="1:9" ht="20.100000000000001" customHeight="1"/>
    <row r="40" spans="1:9" ht="20.100000000000001" customHeight="1"/>
    <row r="41" spans="1:9" ht="20.100000000000001" customHeight="1"/>
    <row r="42" spans="1:9" ht="20.100000000000001" customHeight="1"/>
    <row r="43" spans="1:9" ht="20.100000000000001" customHeight="1"/>
    <row r="44" spans="1:9" ht="20.100000000000001" customHeight="1"/>
    <row r="45" spans="1:9" ht="20.100000000000001" customHeight="1"/>
    <row r="46" spans="1:9" ht="20.100000000000001" customHeight="1"/>
    <row r="47" spans="1:9" ht="20.100000000000001" customHeight="1"/>
    <row r="48" spans="1:9"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sheetData>
  <sheetProtection algorithmName="SHA-512" hashValue="gFhj5qEjQDNZhlix+It84geo4yFx+BPXg+wbdWEi5GWGqKT21hNvqO2YrZUpAja7629WiRgHu1F/vGYWxSv53w==" saltValue="HCVLefLUB4nyTA92+kp6TQ==" spinCount="100000" sheet="1" objects="1" scenarios="1"/>
  <dataValidations count="4">
    <dataValidation type="list" allowBlank="1" showInputMessage="1" showErrorMessage="1" sqref="H2" xr:uid="{677EDB02-F44C-48CA-B4B3-1845AEFE4F9E}">
      <formula1>"1,2,3,4,5,6,7,8,9,10"</formula1>
    </dataValidation>
    <dataValidation type="list" showInputMessage="1" showErrorMessage="1" errorTitle="Cannot Type - Dropdown Only" error="Do not type - Dropdown Only" sqref="K3" xr:uid="{E2773A89-9C1E-4A68-9C2A-1E92A9E9F8B6}">
      <formula1>PCO_List</formula1>
    </dataValidation>
    <dataValidation type="custom" showInputMessage="1" showErrorMessage="1" error="Correct Format" sqref="B2:C2" xr:uid="{6F8A3692-EA2F-4776-AC66-EB43F989A6D7}">
      <formula1>AND(LEN(B2)=16,MID(B2,7,1)="-",MID(B2,10,1)="-",MID(B2,12,1)="-")</formula1>
    </dataValidation>
    <dataValidation type="date" allowBlank="1" showInputMessage="1" showErrorMessage="1" sqref="F2 G2 E2" xr:uid="{37C6B1F1-6B4C-47B2-B0DE-EE9A589758B6}">
      <formula1>1</formula1>
      <formula2>73415</formula2>
    </dataValidation>
  </dataValidations>
  <pageMargins left="0.7" right="0.7" top="0.75" bottom="0.75" header="0.3" footer="0.3"/>
  <pageSetup orientation="portrait" horizontalDpi="360" verticalDpi="360" r:id="rId1"/>
  <ignoredErrors>
    <ignoredError sqref="B10:G32 G34:I34 B8 D8:G8 B9:E9 G9 H7 H11" unlockedFormula="1"/>
    <ignoredError sqref="K2" calculatedColumn="1"/>
  </ignoredError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69957-0FDF-4E10-B2FF-139DE3D5592C}">
  <sheetPr>
    <tabColor theme="8" tint="0.79998168889431442"/>
  </sheetPr>
  <dimension ref="B1:BC1048576"/>
  <sheetViews>
    <sheetView workbookViewId="0">
      <pane xSplit="6" ySplit="2" topLeftCell="G3" activePane="bottomRight" state="frozen"/>
      <selection pane="topRight" activeCell="G1" sqref="G1"/>
      <selection pane="bottomLeft" activeCell="A3" sqref="A3"/>
      <selection pane="bottomRight" activeCell="G16" sqref="G16"/>
    </sheetView>
  </sheetViews>
  <sheetFormatPr defaultRowHeight="15" outlineLevelCol="1"/>
  <cols>
    <col min="1" max="1" width="5.28515625" customWidth="1"/>
    <col min="2" max="2" width="82.85546875" hidden="1" customWidth="1" outlineLevel="1"/>
    <col min="3" max="3" width="25.7109375" customWidth="1" collapsed="1"/>
    <col min="4" max="4" width="33.42578125" customWidth="1"/>
    <col min="5" max="5" width="18.42578125" style="2" hidden="1" customWidth="1" outlineLevel="1"/>
    <col min="6" max="6" width="52.7109375" customWidth="1" collapsed="1"/>
    <col min="7" max="7" width="9.140625" customWidth="1"/>
    <col min="8" max="8" width="12.28515625" customWidth="1"/>
    <col min="9" max="9" width="14.42578125" customWidth="1"/>
    <col min="10" max="10" width="9.5703125" customWidth="1"/>
    <col min="11" max="11" width="11.7109375" customWidth="1"/>
    <col min="12" max="13" width="12.7109375" customWidth="1"/>
    <col min="14" max="14" width="11.42578125" customWidth="1"/>
    <col min="15" max="15" width="12.7109375" customWidth="1"/>
    <col min="16" max="16" width="19.7109375" customWidth="1"/>
    <col min="17" max="17" width="19.5703125" customWidth="1"/>
    <col min="18" max="18" width="14.42578125" customWidth="1"/>
    <col min="19" max="19" width="17.42578125" customWidth="1"/>
    <col min="20" max="20" width="16.28515625" style="7" customWidth="1"/>
    <col min="21" max="21" width="15.42578125" customWidth="1"/>
    <col min="22" max="22" width="24.7109375" hidden="1" customWidth="1" outlineLevel="1"/>
    <col min="23" max="23" width="27.28515625" hidden="1" customWidth="1" outlineLevel="1"/>
    <col min="24" max="24" width="28" style="148" hidden="1" customWidth="1" outlineLevel="1"/>
    <col min="25" max="25" width="9.140625" style="5" customWidth="1" collapsed="1"/>
    <col min="26" max="26" width="112.5703125" style="174" customWidth="1"/>
    <col min="27" max="27" width="4.42578125" style="5" customWidth="1"/>
    <col min="28" max="28" width="35.140625" hidden="1" customWidth="1" outlineLevel="1"/>
    <col min="29" max="29" width="41.5703125" style="5" hidden="1" customWidth="1" outlineLevel="1"/>
    <col min="30" max="30" width="29.28515625" style="5" hidden="1" customWidth="1" outlineLevel="1"/>
    <col min="31" max="31" width="33" style="5" hidden="1" customWidth="1" outlineLevel="1"/>
    <col min="32" max="32" width="23.85546875" style="5" customWidth="1" collapsed="1"/>
    <col min="33" max="33" width="36" style="5" customWidth="1"/>
    <col min="34" max="55" width="93.5703125" style="5" customWidth="1"/>
  </cols>
  <sheetData>
    <row r="1" spans="2:33" ht="68.25" customHeight="1">
      <c r="G1" s="330" t="s">
        <v>973</v>
      </c>
      <c r="H1" s="330"/>
      <c r="I1" s="330"/>
      <c r="J1" s="331" t="s">
        <v>974</v>
      </c>
      <c r="K1" s="331"/>
      <c r="L1" s="331"/>
      <c r="M1" s="333" t="s">
        <v>3394</v>
      </c>
      <c r="N1" s="334"/>
      <c r="O1" s="335"/>
      <c r="P1" s="256" t="s">
        <v>3440</v>
      </c>
      <c r="Q1" s="295" t="s">
        <v>3401</v>
      </c>
      <c r="R1" s="233" t="s">
        <v>3398</v>
      </c>
      <c r="S1" s="221" t="s">
        <v>3400</v>
      </c>
      <c r="T1" s="223" t="s">
        <v>3399</v>
      </c>
      <c r="U1" s="333" t="s">
        <v>3441</v>
      </c>
      <c r="V1" s="334" t="s">
        <v>2416</v>
      </c>
      <c r="W1" s="335"/>
      <c r="X1" s="147">
        <f ca="1">SUM($X$3:$X$5000)</f>
        <v>0</v>
      </c>
      <c r="Z1" s="332" t="s">
        <v>975</v>
      </c>
      <c r="AA1" s="136"/>
      <c r="AE1" s="194">
        <f ca="1">SUM($AE$3:$AE$5000)</f>
        <v>0</v>
      </c>
      <c r="AF1" s="175"/>
    </row>
    <row r="2" spans="2:33" ht="55.9" customHeight="1">
      <c r="B2" s="107" t="s">
        <v>976</v>
      </c>
      <c r="C2" s="108" t="s">
        <v>977</v>
      </c>
      <c r="D2" s="108" t="s">
        <v>978</v>
      </c>
      <c r="E2" s="107" t="s">
        <v>979</v>
      </c>
      <c r="F2" s="108" t="s">
        <v>980</v>
      </c>
      <c r="G2" s="109" t="s">
        <v>56</v>
      </c>
      <c r="H2" s="110" t="s">
        <v>981</v>
      </c>
      <c r="I2" s="111" t="s">
        <v>982</v>
      </c>
      <c r="J2" s="112" t="s">
        <v>56</v>
      </c>
      <c r="K2" s="113" t="s">
        <v>981</v>
      </c>
      <c r="L2" s="114" t="s">
        <v>982</v>
      </c>
      <c r="M2" s="219" t="s">
        <v>3396</v>
      </c>
      <c r="N2" s="219" t="s">
        <v>3395</v>
      </c>
      <c r="O2" s="219" t="s">
        <v>3397</v>
      </c>
      <c r="P2" s="257">
        <f ca="1">SUM(P3:P5000)</f>
        <v>0</v>
      </c>
      <c r="Q2" s="296">
        <f ca="1">SUM(Q3:Q5000)</f>
        <v>0</v>
      </c>
      <c r="R2" s="239">
        <f ca="1">SUM(R3:R5000)</f>
        <v>0</v>
      </c>
      <c r="S2" s="241">
        <f ca="1">SUM(S3:S5000)</f>
        <v>0</v>
      </c>
      <c r="T2" s="240">
        <f ca="1">SUM(T3:T5000)</f>
        <v>0</v>
      </c>
      <c r="U2" s="314">
        <f ca="1">COUNTA(D3:D5000)</f>
        <v>1</v>
      </c>
      <c r="V2" s="115" t="s">
        <v>983</v>
      </c>
      <c r="W2" s="116" t="s">
        <v>984</v>
      </c>
      <c r="X2" s="150" t="s">
        <v>985</v>
      </c>
      <c r="Z2" s="332"/>
      <c r="AA2" s="136"/>
      <c r="AB2" s="156" t="s">
        <v>2418</v>
      </c>
      <c r="AC2" s="156" t="s">
        <v>2419</v>
      </c>
      <c r="AD2" s="156" t="s">
        <v>2420</v>
      </c>
      <c r="AE2" s="195" t="s">
        <v>2417</v>
      </c>
      <c r="AF2" s="176"/>
    </row>
    <row r="3" spans="2:33" ht="20.100000000000001" customHeight="1">
      <c r="B3" t="str" cm="1">
        <f t="array" aca="1" ref="B3" ca="1">_xlfn._xlws.SORT(_xlfn.UNIQUE(Invoice_Company&amp;"^"&amp;Invoice_Labor_Category&amp;"^"&amp;Invoice_MSA_Code),,)</f>
        <v>^^</v>
      </c>
      <c r="C3" t="str" cm="1">
        <f t="array" aca="1" ref="C3:E3" ca="1">IFERROR(_xlfn.TEXTSPLIT(B3,"^"),"")</f>
        <v/>
      </c>
      <c r="D3" t="str">
        <f ca="1"/>
        <v/>
      </c>
      <c r="E3" s="2" t="str">
        <f ca="1"/>
        <v/>
      </c>
      <c r="F3" t="str" cm="1">
        <f t="array" aca="1" ref="F3" ca="1">IFERROR(INDEX(MSA_Title,MATCH(E3,MSA_Code,0)),"")</f>
        <v/>
      </c>
      <c r="G3" s="117" cm="1">
        <f t="array" aca="1" ref="G3" ca="1">SUMIFS(Proposed_Hours,Proposed_Labor_Category,$D3,Proposed_Company,$C3,Proposed_MSA_Code,$E3)</f>
        <v>0</v>
      </c>
      <c r="H3" s="7" t="str">
        <f ca="1">IFERROR(I3/G3,"")</f>
        <v/>
      </c>
      <c r="I3" s="4" t="str" cm="1">
        <f t="array" aca="1" ref="I3" ca="1">IFERROR(IF(SUMIFS(Proposed_Direct_Cost,Proposed_Labor_Category,$D3,Proposed_Company,$C3,Proposed_MSA_Code,$E3)=0,"Not Proposed",SUMIFS(Proposed_Direct_Cost,Proposed_Labor_Category,$D3,Proposed_Company,$C3,Proposed_MSA_Code,$E3)),"")</f>
        <v>Not Proposed</v>
      </c>
      <c r="J3" s="117" cm="1">
        <f t="array" aca="1" ref="J3" ca="1">SUMIFS(Invoice_Hours,Invoice_Labor_Category,$D3,Invoice_Company,$C3,Invoice_MSA_Code,$E3)</f>
        <v>0</v>
      </c>
      <c r="K3" s="7" t="str">
        <f ca="1">IFERROR(L3/J3,"")</f>
        <v/>
      </c>
      <c r="L3" s="222" cm="1">
        <f t="array" aca="1" ref="L3" ca="1">IFERROR(SUMIFS(Invoice_Direct_Cost,Invoice_Labor_Category,$D3,Invoice_Company,$C3,Invoice_MSA_Code,$E3),"")</f>
        <v>0</v>
      </c>
      <c r="M3" s="7" t="str">
        <f ca="1">IFERROR(K3-H3,"")</f>
        <v/>
      </c>
      <c r="N3" s="220" t="str">
        <f ca="1">IFERROR(M3/H3,"")</f>
        <v/>
      </c>
      <c r="O3" s="7" t="str">
        <f ca="1">IFERROR(M3*J3,"")</f>
        <v/>
      </c>
      <c r="P3" s="7" t="str">
        <f ca="1">IFERROR(IF(N3&gt;5%,O3*((N3-5%)/N3),""),"")</f>
        <v/>
      </c>
      <c r="Q3" s="7" t="str">
        <f ca="1">IFERROR(IF(N3&gt;0,O3*(MIN(N3,5%)/N3),""),"")</f>
        <v/>
      </c>
      <c r="R3" s="7" t="str">
        <f ca="1">IFERROR(IF(AND(K3&gt;0,H3="",L3&lt;&gt;0),L3,""),"")</f>
        <v/>
      </c>
      <c r="S3" s="7" t="str">
        <f t="shared" ref="S3:S66" ca="1" si="0">IFERROR(IF(N3&lt;0,-O3,""),"")</f>
        <v/>
      </c>
      <c r="T3" s="7" t="str">
        <f t="shared" ref="T3:T66" ca="1" si="1">IFERROR(IF(AND(K3&lt;&gt;"",H3&lt;&gt;"",K3=H3),L3,""),"")</f>
        <v/>
      </c>
      <c r="V3" s="120" cm="1">
        <f t="array" aca="1" ref="V3" ca="1">SUMIFS(Invoice_Hours,Invoice_Labor_Category,$D3,Invoice_Company,$C3,Invoice_MSA_Code,$E3)</f>
        <v>0</v>
      </c>
      <c r="W3" s="121" t="str">
        <f t="shared" ref="W3:W66" ca="1" si="2">IFERROR(IF(AND(H3&lt;&gt;0,K3&gt;H3,(K3-H3)/H3&gt;0.05),(K3-H3),""),"")</f>
        <v/>
      </c>
      <c r="X3" s="151" t="str">
        <f t="shared" ref="X3:X66" ca="1" si="3">IFERROR(IF(H3="",K3*J3,W3*V3),"")</f>
        <v/>
      </c>
      <c r="Z3" s="172"/>
      <c r="AB3" t="str">
        <f t="shared" ref="AB3:AB66" ca="1" si="4">IF(C3=0,"",C3)</f>
        <v/>
      </c>
      <c r="AC3" t="str">
        <f t="shared" ref="AC3:AC66" ca="1" si="5">IF(D3=0,"",D3)</f>
        <v/>
      </c>
      <c r="AD3" t="str">
        <f t="shared" ref="AD3:AD66" ca="1" si="6">IF(F3=0,"",F3)</f>
        <v/>
      </c>
      <c r="AE3" s="4" t="str">
        <f ca="1">X3</f>
        <v/>
      </c>
      <c r="AF3" s="118"/>
      <c r="AG3" s="242"/>
    </row>
    <row r="4" spans="2:33" ht="20.100000000000001" customHeight="1">
      <c r="C4" t="str" cm="1">
        <f t="array" ref="C4">IFERROR(_xlfn.TEXTSPLIT(B4,"^"),"")</f>
        <v/>
      </c>
      <c r="F4" t="str" cm="1">
        <f t="array" aca="1" ref="F4" ca="1">IFERROR(INDEX(MSA_Title,MATCH(E4,MSA_Code,0)),"")</f>
        <v/>
      </c>
      <c r="G4" s="117" cm="1">
        <f t="array" aca="1" ref="G4" ca="1">SUMIFS(Proposed_Hours,Proposed_Labor_Category,$D4,Proposed_Company,$C4,Proposed_MSA_Code,$E4)</f>
        <v>0</v>
      </c>
      <c r="H4" s="7" t="str">
        <f t="shared" ref="H4:H67" ca="1" si="7">IFERROR(I4/G4,"")</f>
        <v/>
      </c>
      <c r="I4" s="4" t="str" cm="1">
        <f t="array" aca="1" ref="I4" ca="1">IFERROR(IF(SUMIFS(Proposed_Direct_Cost,Proposed_Labor_Category,$D4,Proposed_Company,$C4,Proposed_MSA_Code,$E4)=0,"Not Proposed",SUMIFS(Proposed_Direct_Cost,Proposed_Labor_Category,$D4,Proposed_Company,$C4,Proposed_MSA_Code,$E4)),"")</f>
        <v>Not Proposed</v>
      </c>
      <c r="J4" s="117" cm="1">
        <f t="array" aca="1" ref="J4" ca="1">SUMIFS(Invoice_Hours,Invoice_Labor_Category,$D4,Invoice_Company,$C4,Invoice_MSA_Code,$E4)</f>
        <v>0</v>
      </c>
      <c r="K4" s="7" t="str">
        <f t="shared" ref="K4:K67" ca="1" si="8">IFERROR(L4/J4,"")</f>
        <v/>
      </c>
      <c r="L4" s="222" cm="1">
        <f t="array" aca="1" ref="L4" ca="1">IFERROR(SUMIFS(Invoice_Direct_Cost,Invoice_Labor_Category,$D4,Invoice_Company,$C4,Invoice_MSA_Code,$E4),"")</f>
        <v>0</v>
      </c>
      <c r="M4" s="7" t="str">
        <f t="shared" ref="M4:M67" ca="1" si="9">IFERROR(K4-H4,"")</f>
        <v/>
      </c>
      <c r="N4" s="220" t="str">
        <f ca="1">IFERROR(M4/H4,"")</f>
        <v/>
      </c>
      <c r="O4" s="7" t="str">
        <f t="shared" ref="O4:O67" ca="1" si="10">IFERROR(M4*J4,"")</f>
        <v/>
      </c>
      <c r="P4" s="7" t="str">
        <f t="shared" ref="P4:P67" ca="1" si="11">IFERROR(IF(N4&gt;5%,O4*((N4-5%)/N4),""),"")</f>
        <v/>
      </c>
      <c r="Q4" s="7" t="str">
        <f t="shared" ref="Q4:Q67" ca="1" si="12">IFERROR(IF(N4&gt;0,O4*(MIN(N4,5%)/N4),""),"")</f>
        <v/>
      </c>
      <c r="R4" s="7" t="str">
        <f t="shared" ref="R4:R67" ca="1" si="13">IFERROR(IF(AND(K4&gt;0,H4="",L4&lt;&gt;0),L4,""),"")</f>
        <v/>
      </c>
      <c r="S4" s="7" t="str">
        <f t="shared" ca="1" si="0"/>
        <v/>
      </c>
      <c r="T4" s="7" t="str">
        <f t="shared" ca="1" si="1"/>
        <v/>
      </c>
      <c r="V4" s="120" cm="1">
        <f t="array" aca="1" ref="V4" ca="1">SUMIFS(Invoice_Hours,Invoice_Labor_Category,$D4,Invoice_Company,$C4,Invoice_MSA_Code,$E4)</f>
        <v>0</v>
      </c>
      <c r="W4" s="121" t="str">
        <f t="shared" ca="1" si="2"/>
        <v/>
      </c>
      <c r="X4" s="152" t="str">
        <f t="shared" ca="1" si="3"/>
        <v/>
      </c>
      <c r="Z4" s="172"/>
      <c r="AB4" t="str">
        <f t="shared" si="4"/>
        <v/>
      </c>
      <c r="AC4" t="str">
        <f t="shared" si="5"/>
        <v/>
      </c>
      <c r="AD4" t="str">
        <f t="shared" ca="1" si="6"/>
        <v/>
      </c>
      <c r="AE4" s="4" t="str">
        <f t="shared" ref="AE4:AE11" ca="1" si="14">X4</f>
        <v/>
      </c>
      <c r="AF4" s="118"/>
      <c r="AG4" s="242"/>
    </row>
    <row r="5" spans="2:33" ht="20.100000000000001" customHeight="1">
      <c r="C5" t="str" cm="1">
        <f t="array" ref="C5">IFERROR(_xlfn.TEXTSPLIT(B5,"^"),"")</f>
        <v/>
      </c>
      <c r="F5" t="str" cm="1">
        <f t="array" aca="1" ref="F5" ca="1">IFERROR(INDEX(MSA_Title,MATCH(E5,MSA_Code,0)),"")</f>
        <v/>
      </c>
      <c r="G5" s="117" cm="1">
        <f t="array" aca="1" ref="G5" ca="1">SUMIFS(Proposed_Hours,Proposed_Labor_Category,$D5,Proposed_Company,$C5,Proposed_MSA_Code,$E5)</f>
        <v>0</v>
      </c>
      <c r="H5" s="7" t="str">
        <f t="shared" ca="1" si="7"/>
        <v/>
      </c>
      <c r="I5" s="4" t="str" cm="1">
        <f t="array" aca="1" ref="I5" ca="1">IFERROR(IF(SUMIFS(Proposed_Direct_Cost,Proposed_Labor_Category,$D5,Proposed_Company,$C5,Proposed_MSA_Code,$E5)=0,"Not Proposed",SUMIFS(Proposed_Direct_Cost,Proposed_Labor_Category,$D5,Proposed_Company,$C5,Proposed_MSA_Code,$E5)),"")</f>
        <v>Not Proposed</v>
      </c>
      <c r="J5" s="117" cm="1">
        <f t="array" aca="1" ref="J5" ca="1">SUMIFS(Invoice_Hours,Invoice_Labor_Category,$D5,Invoice_Company,$C5,Invoice_MSA_Code,$E5)</f>
        <v>0</v>
      </c>
      <c r="K5" s="7" t="str">
        <f t="shared" ca="1" si="8"/>
        <v/>
      </c>
      <c r="L5" s="222" cm="1">
        <f t="array" aca="1" ref="L5" ca="1">IFERROR(SUMIFS(Invoice_Direct_Cost,Invoice_Labor_Category,$D5,Invoice_Company,$C5,Invoice_MSA_Code,$E5),"")</f>
        <v>0</v>
      </c>
      <c r="M5" s="7" t="str">
        <f t="shared" ca="1" si="9"/>
        <v/>
      </c>
      <c r="N5" s="220" t="str">
        <f t="shared" ref="N5:N68" ca="1" si="15">IFERROR(M5/H5,"")</f>
        <v/>
      </c>
      <c r="O5" s="7" t="str">
        <f t="shared" ca="1" si="10"/>
        <v/>
      </c>
      <c r="P5" s="7" t="str">
        <f t="shared" ca="1" si="11"/>
        <v/>
      </c>
      <c r="Q5" s="7" t="str">
        <f t="shared" ca="1" si="12"/>
        <v/>
      </c>
      <c r="R5" s="7" t="str">
        <f t="shared" ca="1" si="13"/>
        <v/>
      </c>
      <c r="S5" s="7" t="str">
        <f t="shared" ca="1" si="0"/>
        <v/>
      </c>
      <c r="T5" s="7" t="str">
        <f t="shared" ca="1" si="1"/>
        <v/>
      </c>
      <c r="V5" s="120" cm="1">
        <f t="array" aca="1" ref="V5" ca="1">SUMIFS(Invoice_Hours,Invoice_Labor_Category,$D5,Invoice_Company,$C5,Invoice_MSA_Code,$E5)</f>
        <v>0</v>
      </c>
      <c r="W5" s="121" t="str">
        <f t="shared" ca="1" si="2"/>
        <v/>
      </c>
      <c r="X5" s="151" t="str">
        <f t="shared" ca="1" si="3"/>
        <v/>
      </c>
      <c r="Z5" s="173"/>
      <c r="AB5" t="str">
        <f t="shared" si="4"/>
        <v/>
      </c>
      <c r="AC5" t="str">
        <f t="shared" si="5"/>
        <v/>
      </c>
      <c r="AD5" t="str">
        <f t="shared" ca="1" si="6"/>
        <v/>
      </c>
      <c r="AE5" s="4" t="str">
        <f t="shared" ca="1" si="14"/>
        <v/>
      </c>
      <c r="AF5" s="135"/>
      <c r="AG5" s="68"/>
    </row>
    <row r="6" spans="2:33" ht="20.100000000000001" customHeight="1">
      <c r="C6" t="str" cm="1">
        <f t="array" ref="C6">IFERROR(_xlfn.TEXTSPLIT(B6,"^"),"")</f>
        <v/>
      </c>
      <c r="F6" t="str" cm="1">
        <f t="array" aca="1" ref="F6" ca="1">IFERROR(INDEX(MSA_Title,MATCH(E6,MSA_Code,0)),"")</f>
        <v/>
      </c>
      <c r="G6" s="117" cm="1">
        <f t="array" aca="1" ref="G6" ca="1">SUMIFS(Proposed_Hours,Proposed_Labor_Category,$D6,Proposed_Company,$C6,Proposed_MSA_Code,$E6)</f>
        <v>0</v>
      </c>
      <c r="H6" s="7" t="str">
        <f t="shared" ca="1" si="7"/>
        <v/>
      </c>
      <c r="I6" s="4" t="str" cm="1">
        <f t="array" aca="1" ref="I6" ca="1">IFERROR(IF(SUMIFS(Proposed_Direct_Cost,Proposed_Labor_Category,$D6,Proposed_Company,$C6,Proposed_MSA_Code,$E6)=0,"Not Proposed",SUMIFS(Proposed_Direct_Cost,Proposed_Labor_Category,$D6,Proposed_Company,$C6,Proposed_MSA_Code,$E6)),"")</f>
        <v>Not Proposed</v>
      </c>
      <c r="J6" s="117" cm="1">
        <f t="array" aca="1" ref="J6" ca="1">SUMIFS(Invoice_Hours,Invoice_Labor_Category,$D6,Invoice_Company,$C6,Invoice_MSA_Code,$E6)</f>
        <v>0</v>
      </c>
      <c r="K6" s="7" t="str">
        <f t="shared" ca="1" si="8"/>
        <v/>
      </c>
      <c r="L6" s="222" cm="1">
        <f t="array" aca="1" ref="L6" ca="1">IFERROR(SUMIFS(Invoice_Direct_Cost,Invoice_Labor_Category,$D6,Invoice_Company,$C6,Invoice_MSA_Code,$E6),"")</f>
        <v>0</v>
      </c>
      <c r="M6" s="7" t="str">
        <f t="shared" ca="1" si="9"/>
        <v/>
      </c>
      <c r="N6" s="220" t="str">
        <f t="shared" ca="1" si="15"/>
        <v/>
      </c>
      <c r="O6" s="7" t="str">
        <f t="shared" ca="1" si="10"/>
        <v/>
      </c>
      <c r="P6" s="7" t="str">
        <f t="shared" ca="1" si="11"/>
        <v/>
      </c>
      <c r="Q6" s="7" t="str">
        <f t="shared" ca="1" si="12"/>
        <v/>
      </c>
      <c r="R6" s="7" t="str">
        <f t="shared" ca="1" si="13"/>
        <v/>
      </c>
      <c r="S6" s="7" t="str">
        <f t="shared" ca="1" si="0"/>
        <v/>
      </c>
      <c r="T6" s="7" t="str">
        <f t="shared" ca="1" si="1"/>
        <v/>
      </c>
      <c r="V6" s="120" cm="1">
        <f t="array" aca="1" ref="V6" ca="1">SUMIFS(Invoice_Hours,Invoice_Labor_Category,$D6,Invoice_Company,$C6,Invoice_MSA_Code,$E6)</f>
        <v>0</v>
      </c>
      <c r="W6" s="121" t="str">
        <f t="shared" ca="1" si="2"/>
        <v/>
      </c>
      <c r="X6" s="152" t="str">
        <f t="shared" ca="1" si="3"/>
        <v/>
      </c>
      <c r="Z6" s="172"/>
      <c r="AB6" t="str">
        <f t="shared" si="4"/>
        <v/>
      </c>
      <c r="AC6" t="str">
        <f t="shared" si="5"/>
        <v/>
      </c>
      <c r="AD6" t="str">
        <f t="shared" ca="1" si="6"/>
        <v/>
      </c>
      <c r="AE6" s="4" t="str">
        <f t="shared" ca="1" si="14"/>
        <v/>
      </c>
      <c r="AF6" s="118"/>
      <c r="AG6" s="242"/>
    </row>
    <row r="7" spans="2:33" ht="20.100000000000001" customHeight="1">
      <c r="C7" t="str" cm="1">
        <f t="array" ref="C7">IFERROR(_xlfn.TEXTSPLIT(B7,"^"),"")</f>
        <v/>
      </c>
      <c r="F7" t="str" cm="1">
        <f t="array" aca="1" ref="F7" ca="1">IFERROR(INDEX(MSA_Title,MATCH(E7,MSA_Code,0)),"")</f>
        <v/>
      </c>
      <c r="G7" s="117" cm="1">
        <f t="array" aca="1" ref="G7" ca="1">SUMIFS(Proposed_Hours,Proposed_Labor_Category,$D7,Proposed_Company,$C7,Proposed_MSA_Code,$E7)</f>
        <v>0</v>
      </c>
      <c r="H7" s="7" t="str">
        <f t="shared" ca="1" si="7"/>
        <v/>
      </c>
      <c r="I7" s="4" t="str" cm="1">
        <f t="array" aca="1" ref="I7" ca="1">IFERROR(IF(SUMIFS(Proposed_Direct_Cost,Proposed_Labor_Category,$D7,Proposed_Company,$C7,Proposed_MSA_Code,$E7)=0,"Not Proposed",SUMIFS(Proposed_Direct_Cost,Proposed_Labor_Category,$D7,Proposed_Company,$C7,Proposed_MSA_Code,$E7)),"")</f>
        <v>Not Proposed</v>
      </c>
      <c r="J7" s="117" cm="1">
        <f t="array" aca="1" ref="J7" ca="1">SUMIFS(Invoice_Hours,Invoice_Labor_Category,$D7,Invoice_Company,$C7,Invoice_MSA_Code,$E7)</f>
        <v>0</v>
      </c>
      <c r="K7" s="7" t="str">
        <f t="shared" ca="1" si="8"/>
        <v/>
      </c>
      <c r="L7" s="222" cm="1">
        <f t="array" aca="1" ref="L7" ca="1">IFERROR(SUMIFS(Invoice_Direct_Cost,Invoice_Labor_Category,$D7,Invoice_Company,$C7,Invoice_MSA_Code,$E7),"")</f>
        <v>0</v>
      </c>
      <c r="M7" s="7" t="str">
        <f t="shared" ca="1" si="9"/>
        <v/>
      </c>
      <c r="N7" s="220" t="str">
        <f t="shared" ca="1" si="15"/>
        <v/>
      </c>
      <c r="O7" s="7" t="str">
        <f t="shared" ca="1" si="10"/>
        <v/>
      </c>
      <c r="P7" s="7" t="str">
        <f t="shared" ca="1" si="11"/>
        <v/>
      </c>
      <c r="Q7" s="7" t="str">
        <f t="shared" ca="1" si="12"/>
        <v/>
      </c>
      <c r="R7" s="7" t="str">
        <f t="shared" ca="1" si="13"/>
        <v/>
      </c>
      <c r="S7" s="7" t="str">
        <f t="shared" ca="1" si="0"/>
        <v/>
      </c>
      <c r="T7" s="7" t="str">
        <f t="shared" ca="1" si="1"/>
        <v/>
      </c>
      <c r="V7" s="120" cm="1">
        <f t="array" aca="1" ref="V7" ca="1">SUMIFS(Invoice_Hours,Invoice_Labor_Category,$D7,Invoice_Company,$C7,Invoice_MSA_Code,$E7)</f>
        <v>0</v>
      </c>
      <c r="W7" s="121" t="str">
        <f t="shared" ca="1" si="2"/>
        <v/>
      </c>
      <c r="X7" s="151" t="str">
        <f t="shared" ca="1" si="3"/>
        <v/>
      </c>
      <c r="Z7" s="172"/>
      <c r="AB7" t="str">
        <f t="shared" si="4"/>
        <v/>
      </c>
      <c r="AC7" t="str">
        <f t="shared" si="5"/>
        <v/>
      </c>
      <c r="AD7" t="str">
        <f t="shared" ca="1" si="6"/>
        <v/>
      </c>
      <c r="AE7" s="4" t="str">
        <f t="shared" ca="1" si="14"/>
        <v/>
      </c>
      <c r="AF7" s="118"/>
      <c r="AG7" s="243"/>
    </row>
    <row r="8" spans="2:33" ht="20.100000000000001" customHeight="1">
      <c r="C8" t="str" cm="1">
        <f t="array" ref="C8">IFERROR(_xlfn.TEXTSPLIT(B8,"^"),"")</f>
        <v/>
      </c>
      <c r="F8" t="str" cm="1">
        <f t="array" aca="1" ref="F8" ca="1">IFERROR(INDEX(MSA_Title,MATCH(E8,MSA_Code,0)),"")</f>
        <v/>
      </c>
      <c r="G8" s="117" cm="1">
        <f t="array" aca="1" ref="G8" ca="1">SUMIFS(Proposed_Hours,Proposed_Labor_Category,$D8,Proposed_Company,$C8,Proposed_MSA_Code,$E8)</f>
        <v>0</v>
      </c>
      <c r="H8" s="7" t="str">
        <f t="shared" ca="1" si="7"/>
        <v/>
      </c>
      <c r="I8" s="4" t="str" cm="1">
        <f t="array" aca="1" ref="I8" ca="1">IFERROR(IF(SUMIFS(Proposed_Direct_Cost,Proposed_Labor_Category,$D8,Proposed_Company,$C8,Proposed_MSA_Code,$E8)=0,"Not Proposed",SUMIFS(Proposed_Direct_Cost,Proposed_Labor_Category,$D8,Proposed_Company,$C8,Proposed_MSA_Code,$E8)),"")</f>
        <v>Not Proposed</v>
      </c>
      <c r="J8" s="117" cm="1">
        <f t="array" aca="1" ref="J8" ca="1">SUMIFS(Invoice_Hours,Invoice_Labor_Category,$D8,Invoice_Company,$C8,Invoice_MSA_Code,$E8)</f>
        <v>0</v>
      </c>
      <c r="K8" s="7" t="str">
        <f t="shared" ca="1" si="8"/>
        <v/>
      </c>
      <c r="L8" s="222" cm="1">
        <f t="array" aca="1" ref="L8" ca="1">IFERROR(SUMIFS(Invoice_Direct_Cost,Invoice_Labor_Category,$D8,Invoice_Company,$C8,Invoice_MSA_Code,$E8),"")</f>
        <v>0</v>
      </c>
      <c r="M8" s="7" t="str">
        <f t="shared" ca="1" si="9"/>
        <v/>
      </c>
      <c r="N8" s="220" t="str">
        <f t="shared" ca="1" si="15"/>
        <v/>
      </c>
      <c r="O8" s="7" t="str">
        <f t="shared" ca="1" si="10"/>
        <v/>
      </c>
      <c r="P8" s="7" t="str">
        <f t="shared" ca="1" si="11"/>
        <v/>
      </c>
      <c r="Q8" s="7" t="str">
        <f t="shared" ca="1" si="12"/>
        <v/>
      </c>
      <c r="R8" s="7" t="str">
        <f t="shared" ca="1" si="13"/>
        <v/>
      </c>
      <c r="S8" s="7" t="str">
        <f t="shared" ca="1" si="0"/>
        <v/>
      </c>
      <c r="T8" s="7" t="str">
        <f t="shared" ca="1" si="1"/>
        <v/>
      </c>
      <c r="V8" s="120" cm="1">
        <f t="array" aca="1" ref="V8" ca="1">SUMIFS(Invoice_Hours,Invoice_Labor_Category,$D8,Invoice_Company,$C8,Invoice_MSA_Code,$E8)</f>
        <v>0</v>
      </c>
      <c r="W8" s="121" t="str">
        <f t="shared" ca="1" si="2"/>
        <v/>
      </c>
      <c r="X8" s="152" t="str">
        <f t="shared" ca="1" si="3"/>
        <v/>
      </c>
      <c r="Z8" s="172"/>
      <c r="AB8" t="str">
        <f t="shared" si="4"/>
        <v/>
      </c>
      <c r="AC8" t="str">
        <f t="shared" si="5"/>
        <v/>
      </c>
      <c r="AD8" t="str">
        <f t="shared" ca="1" si="6"/>
        <v/>
      </c>
      <c r="AE8" s="4" t="str">
        <f t="shared" ca="1" si="14"/>
        <v/>
      </c>
      <c r="AF8" s="118"/>
      <c r="AG8" s="244"/>
    </row>
    <row r="9" spans="2:33" ht="20.100000000000001" customHeight="1">
      <c r="C9" t="str" cm="1">
        <f t="array" ref="C9">IFERROR(_xlfn.TEXTSPLIT(B9,"^"),"")</f>
        <v/>
      </c>
      <c r="F9" t="str" cm="1">
        <f t="array" aca="1" ref="F9" ca="1">IFERROR(INDEX(MSA_Title,MATCH(E9,MSA_Code,0)),"")</f>
        <v/>
      </c>
      <c r="G9" s="117" cm="1">
        <f t="array" aca="1" ref="G9" ca="1">SUMIFS(Proposed_Hours,Proposed_Labor_Category,$D9,Proposed_Company,$C9,Proposed_MSA_Code,$E9)</f>
        <v>0</v>
      </c>
      <c r="H9" s="7" t="str">
        <f t="shared" ca="1" si="7"/>
        <v/>
      </c>
      <c r="I9" s="4" t="str" cm="1">
        <f t="array" aca="1" ref="I9" ca="1">IFERROR(IF(SUMIFS(Proposed_Direct_Cost,Proposed_Labor_Category,$D9,Proposed_Company,$C9,Proposed_MSA_Code,$E9)=0,"Not Proposed",SUMIFS(Proposed_Direct_Cost,Proposed_Labor_Category,$D9,Proposed_Company,$C9,Proposed_MSA_Code,$E9)),"")</f>
        <v>Not Proposed</v>
      </c>
      <c r="J9" s="117" cm="1">
        <f t="array" aca="1" ref="J9" ca="1">SUMIFS(Invoice_Hours,Invoice_Labor_Category,$D9,Invoice_Company,$C9,Invoice_MSA_Code,$E9)</f>
        <v>0</v>
      </c>
      <c r="K9" s="7" t="str">
        <f t="shared" ca="1" si="8"/>
        <v/>
      </c>
      <c r="L9" s="222" cm="1">
        <f t="array" aca="1" ref="L9" ca="1">IFERROR(SUMIFS(Invoice_Direct_Cost,Invoice_Labor_Category,$D9,Invoice_Company,$C9,Invoice_MSA_Code,$E9),"")</f>
        <v>0</v>
      </c>
      <c r="M9" s="7" t="str">
        <f t="shared" ca="1" si="9"/>
        <v/>
      </c>
      <c r="N9" s="220" t="str">
        <f t="shared" ca="1" si="15"/>
        <v/>
      </c>
      <c r="O9" s="7" t="str">
        <f t="shared" ca="1" si="10"/>
        <v/>
      </c>
      <c r="P9" s="7" t="str">
        <f t="shared" ca="1" si="11"/>
        <v/>
      </c>
      <c r="Q9" s="7" t="str">
        <f t="shared" ca="1" si="12"/>
        <v/>
      </c>
      <c r="R9" s="7" t="str">
        <f t="shared" ca="1" si="13"/>
        <v/>
      </c>
      <c r="S9" s="7" t="str">
        <f t="shared" ca="1" si="0"/>
        <v/>
      </c>
      <c r="T9" s="7" t="str">
        <f t="shared" ca="1" si="1"/>
        <v/>
      </c>
      <c r="V9" s="120" cm="1">
        <f t="array" aca="1" ref="V9" ca="1">SUMIFS(Invoice_Hours,Invoice_Labor_Category,$D9,Invoice_Company,$C9,Invoice_MSA_Code,$E9)</f>
        <v>0</v>
      </c>
      <c r="W9" s="121" t="str">
        <f t="shared" ca="1" si="2"/>
        <v/>
      </c>
      <c r="X9" s="151" t="str">
        <f t="shared" ca="1" si="3"/>
        <v/>
      </c>
      <c r="Z9" s="172"/>
      <c r="AB9" t="str">
        <f t="shared" si="4"/>
        <v/>
      </c>
      <c r="AC9" t="str">
        <f t="shared" si="5"/>
        <v/>
      </c>
      <c r="AD9" t="str">
        <f t="shared" ca="1" si="6"/>
        <v/>
      </c>
      <c r="AE9" s="4" t="str">
        <f t="shared" ca="1" si="14"/>
        <v/>
      </c>
      <c r="AF9" s="118"/>
      <c r="AG9" s="244"/>
    </row>
    <row r="10" spans="2:33" ht="20.100000000000001" customHeight="1">
      <c r="C10" t="str" cm="1">
        <f t="array" ref="C10">IFERROR(_xlfn.TEXTSPLIT(B10,"^"),"")</f>
        <v/>
      </c>
      <c r="F10" t="str" cm="1">
        <f t="array" aca="1" ref="F10" ca="1">IFERROR(INDEX(MSA_Title,MATCH(E10,MSA_Code,0)),"")</f>
        <v/>
      </c>
      <c r="G10" s="117" cm="1">
        <f t="array" aca="1" ref="G10" ca="1">SUMIFS(Proposed_Hours,Proposed_Labor_Category,$D10,Proposed_Company,$C10,Proposed_MSA_Code,$E10)</f>
        <v>0</v>
      </c>
      <c r="H10" s="7" t="str">
        <f t="shared" ca="1" si="7"/>
        <v/>
      </c>
      <c r="I10" s="4" t="str" cm="1">
        <f t="array" aca="1" ref="I10" ca="1">IFERROR(IF(SUMIFS(Proposed_Direct_Cost,Proposed_Labor_Category,$D10,Proposed_Company,$C10,Proposed_MSA_Code,$E10)=0,"Not Proposed",SUMIFS(Proposed_Direct_Cost,Proposed_Labor_Category,$D10,Proposed_Company,$C10,Proposed_MSA_Code,$E10)),"")</f>
        <v>Not Proposed</v>
      </c>
      <c r="J10" s="117" cm="1">
        <f t="array" aca="1" ref="J10" ca="1">SUMIFS(Invoice_Hours,Invoice_Labor_Category,$D10,Invoice_Company,$C10,Invoice_MSA_Code,$E10)</f>
        <v>0</v>
      </c>
      <c r="K10" s="7" t="str">
        <f t="shared" ca="1" si="8"/>
        <v/>
      </c>
      <c r="L10" s="222" cm="1">
        <f t="array" aca="1" ref="L10" ca="1">IFERROR(SUMIFS(Invoice_Direct_Cost,Invoice_Labor_Category,$D10,Invoice_Company,$C10,Invoice_MSA_Code,$E10),"")</f>
        <v>0</v>
      </c>
      <c r="M10" s="7" t="str">
        <f t="shared" ca="1" si="9"/>
        <v/>
      </c>
      <c r="N10" s="220" t="str">
        <f t="shared" ca="1" si="15"/>
        <v/>
      </c>
      <c r="O10" s="7" t="str">
        <f t="shared" ca="1" si="10"/>
        <v/>
      </c>
      <c r="P10" s="7" t="str">
        <f t="shared" ca="1" si="11"/>
        <v/>
      </c>
      <c r="Q10" s="7" t="str">
        <f t="shared" ca="1" si="12"/>
        <v/>
      </c>
      <c r="R10" s="7" t="str">
        <f t="shared" ca="1" si="13"/>
        <v/>
      </c>
      <c r="S10" s="7" t="str">
        <f t="shared" ca="1" si="0"/>
        <v/>
      </c>
      <c r="T10" s="7" t="str">
        <f t="shared" ca="1" si="1"/>
        <v/>
      </c>
      <c r="V10" s="120" cm="1">
        <f t="array" aca="1" ref="V10" ca="1">SUMIFS(Invoice_Hours,Invoice_Labor_Category,$D10,Invoice_Company,$C10,Invoice_MSA_Code,$E10)</f>
        <v>0</v>
      </c>
      <c r="W10" s="121" t="str">
        <f t="shared" ca="1" si="2"/>
        <v/>
      </c>
      <c r="X10" s="152" t="str">
        <f t="shared" ca="1" si="3"/>
        <v/>
      </c>
      <c r="Z10" s="172"/>
      <c r="AB10" t="str">
        <f t="shared" si="4"/>
        <v/>
      </c>
      <c r="AC10" t="str">
        <f t="shared" si="5"/>
        <v/>
      </c>
      <c r="AD10" t="str">
        <f t="shared" ca="1" si="6"/>
        <v/>
      </c>
      <c r="AE10" s="4" t="str">
        <f t="shared" ca="1" si="14"/>
        <v/>
      </c>
      <c r="AF10" s="118"/>
      <c r="AG10" s="245"/>
    </row>
    <row r="11" spans="2:33" ht="20.100000000000001" customHeight="1">
      <c r="C11" t="str" cm="1">
        <f t="array" ref="C11">IFERROR(_xlfn.TEXTSPLIT(B11,"^"),"")</f>
        <v/>
      </c>
      <c r="F11" s="5" t="str" cm="1">
        <f t="array" aca="1" ref="F11" ca="1">IFERROR(INDEX(MSA_Title,MATCH(E11,MSA_Code,0)),"")</f>
        <v/>
      </c>
      <c r="G11" s="117" cm="1">
        <f t="array" aca="1" ref="G11" ca="1">SUMIFS(Proposed_Hours,Proposed_Labor_Category,$D11,Proposed_Company,$C11,Proposed_MSA_Code,$E11)</f>
        <v>0</v>
      </c>
      <c r="H11" s="7" t="str">
        <f t="shared" ca="1" si="7"/>
        <v/>
      </c>
      <c r="I11" s="4" t="str" cm="1">
        <f t="array" aca="1" ref="I11" ca="1">IFERROR(IF(SUMIFS(Proposed_Direct_Cost,Proposed_Labor_Category,$D11,Proposed_Company,$C11,Proposed_MSA_Code,$E11)=0,"Not Proposed",SUMIFS(Proposed_Direct_Cost,Proposed_Labor_Category,$D11,Proposed_Company,$C11,Proposed_MSA_Code,$E11)),"")</f>
        <v>Not Proposed</v>
      </c>
      <c r="J11" s="117" cm="1">
        <f t="array" aca="1" ref="J11" ca="1">SUMIFS(Invoice_Hours,Invoice_Labor_Category,$D11,Invoice_Company,$C11,Invoice_MSA_Code,$E11)</f>
        <v>0</v>
      </c>
      <c r="K11" s="7" t="str">
        <f t="shared" ca="1" si="8"/>
        <v/>
      </c>
      <c r="L11" s="222" cm="1">
        <f t="array" aca="1" ref="L11" ca="1">IFERROR(SUMIFS(Invoice_Direct_Cost,Invoice_Labor_Category,$D11,Invoice_Company,$C11,Invoice_MSA_Code,$E11),"")</f>
        <v>0</v>
      </c>
      <c r="M11" s="7" t="str">
        <f t="shared" ca="1" si="9"/>
        <v/>
      </c>
      <c r="N11" s="220" t="str">
        <f t="shared" ca="1" si="15"/>
        <v/>
      </c>
      <c r="O11" s="7" t="str">
        <f t="shared" ca="1" si="10"/>
        <v/>
      </c>
      <c r="P11" s="7" t="str">
        <f t="shared" ca="1" si="11"/>
        <v/>
      </c>
      <c r="Q11" s="7" t="str">
        <f t="shared" ca="1" si="12"/>
        <v/>
      </c>
      <c r="R11" s="7" t="str">
        <f t="shared" ca="1" si="13"/>
        <v/>
      </c>
      <c r="S11" s="7" t="str">
        <f t="shared" ca="1" si="0"/>
        <v/>
      </c>
      <c r="T11" s="7" t="str">
        <f t="shared" ca="1" si="1"/>
        <v/>
      </c>
      <c r="V11" s="120" cm="1">
        <f t="array" aca="1" ref="V11" ca="1">SUMIFS(Invoice_Hours,Invoice_Labor_Category,$D11,Invoice_Company,$C11,Invoice_MSA_Code,$E11)</f>
        <v>0</v>
      </c>
      <c r="W11" s="121" t="str">
        <f t="shared" ca="1" si="2"/>
        <v/>
      </c>
      <c r="X11" s="151" t="str">
        <f t="shared" ca="1" si="3"/>
        <v/>
      </c>
      <c r="Z11" s="172"/>
      <c r="AB11" t="str">
        <f t="shared" si="4"/>
        <v/>
      </c>
      <c r="AC11" t="str">
        <f t="shared" si="5"/>
        <v/>
      </c>
      <c r="AD11" t="str">
        <f t="shared" ca="1" si="6"/>
        <v/>
      </c>
      <c r="AE11" s="4" t="str">
        <f t="shared" ca="1" si="14"/>
        <v/>
      </c>
      <c r="AF11" s="118"/>
      <c r="AG11" s="245"/>
    </row>
    <row r="12" spans="2:33" ht="20.100000000000001" customHeight="1">
      <c r="C12" t="str" cm="1">
        <f t="array" ref="C12">IFERROR(_xlfn.TEXTSPLIT(B12,"^"),"")</f>
        <v/>
      </c>
      <c r="F12" s="5" t="str" cm="1">
        <f t="array" aca="1" ref="F12" ca="1">IFERROR(INDEX(MSA_Title,MATCH(E12,MSA_Code,0)),"")</f>
        <v/>
      </c>
      <c r="G12" s="117" cm="1">
        <f t="array" aca="1" ref="G12" ca="1">SUMIFS(Proposed_Hours,Proposed_Labor_Category,$D12,Proposed_Company,$C12,Proposed_MSA_Code,$E12)</f>
        <v>0</v>
      </c>
      <c r="H12" s="7" t="str">
        <f t="shared" ca="1" si="7"/>
        <v/>
      </c>
      <c r="I12" s="4" t="str" cm="1">
        <f t="array" aca="1" ref="I12" ca="1">IFERROR(IF(SUMIFS(Proposed_Direct_Cost,Proposed_Labor_Category,$D12,Proposed_Company,$C12,Proposed_MSA_Code,$E12)=0,"Not Proposed",SUMIFS(Proposed_Direct_Cost,Proposed_Labor_Category,$D12,Proposed_Company,$C12,Proposed_MSA_Code,$E12)),"")</f>
        <v>Not Proposed</v>
      </c>
      <c r="J12" s="117" cm="1">
        <f t="array" aca="1" ref="J12" ca="1">SUMIFS(Invoice_Hours,Invoice_Labor_Category,$D12,Invoice_Company,$C12,Invoice_MSA_Code,$E12)</f>
        <v>0</v>
      </c>
      <c r="K12" s="7" t="str">
        <f t="shared" ca="1" si="8"/>
        <v/>
      </c>
      <c r="L12" s="222" cm="1">
        <f t="array" aca="1" ref="L12" ca="1">IFERROR(SUMIFS(Invoice_Direct_Cost,Invoice_Labor_Category,$D12,Invoice_Company,$C12,Invoice_MSA_Code,$E12),"")</f>
        <v>0</v>
      </c>
      <c r="M12" s="7" t="str">
        <f t="shared" ca="1" si="9"/>
        <v/>
      </c>
      <c r="N12" s="220" t="str">
        <f t="shared" ca="1" si="15"/>
        <v/>
      </c>
      <c r="O12" s="7" t="str">
        <f t="shared" ca="1" si="10"/>
        <v/>
      </c>
      <c r="P12" s="7" t="str">
        <f t="shared" ca="1" si="11"/>
        <v/>
      </c>
      <c r="Q12" s="7" t="str">
        <f t="shared" ca="1" si="12"/>
        <v/>
      </c>
      <c r="R12" s="7" t="str">
        <f t="shared" ca="1" si="13"/>
        <v/>
      </c>
      <c r="S12" s="7" t="str">
        <f t="shared" ca="1" si="0"/>
        <v/>
      </c>
      <c r="T12" s="7" t="str">
        <f t="shared" ca="1" si="1"/>
        <v/>
      </c>
      <c r="V12" s="120" cm="1">
        <f t="array" aca="1" ref="V12" ca="1">SUMIFS(Invoice_Hours,Invoice_Labor_Category,$D12,Invoice_Company,$C12,Invoice_MSA_Code,$E12)</f>
        <v>0</v>
      </c>
      <c r="W12" s="121" t="str">
        <f t="shared" ca="1" si="2"/>
        <v/>
      </c>
      <c r="X12" s="152" t="str">
        <f t="shared" ca="1" si="3"/>
        <v/>
      </c>
      <c r="Z12" s="172"/>
      <c r="AB12" t="str">
        <f t="shared" si="4"/>
        <v/>
      </c>
      <c r="AC12" t="str">
        <f t="shared" si="5"/>
        <v/>
      </c>
      <c r="AD12" t="str">
        <f t="shared" ca="1" si="6"/>
        <v/>
      </c>
      <c r="AE12" s="4" t="str">
        <f t="shared" ref="AE12:AE29" ca="1" si="16">X12</f>
        <v/>
      </c>
      <c r="AF12" s="118"/>
      <c r="AG12" s="68"/>
    </row>
    <row r="13" spans="2:33" ht="20.100000000000001" customHeight="1">
      <c r="C13" t="str" cm="1">
        <f t="array" ref="C13">IFERROR(_xlfn.TEXTSPLIT(B13,"^"),"")</f>
        <v/>
      </c>
      <c r="F13" s="5" t="str" cm="1">
        <f t="array" aca="1" ref="F13" ca="1">IFERROR(INDEX(MSA_Title,MATCH(E13,MSA_Code,0)),"")</f>
        <v/>
      </c>
      <c r="G13" s="117" cm="1">
        <f t="array" aca="1" ref="G13" ca="1">SUMIFS(Proposed_Hours,Proposed_Labor_Category,$D13,Proposed_Company,$C13,Proposed_MSA_Code,$E13)</f>
        <v>0</v>
      </c>
      <c r="H13" s="7" t="str">
        <f t="shared" ca="1" si="7"/>
        <v/>
      </c>
      <c r="I13" s="4" t="str" cm="1">
        <f t="array" aca="1" ref="I13" ca="1">IFERROR(IF(SUMIFS(Proposed_Direct_Cost,Proposed_Labor_Category,$D13,Proposed_Company,$C13,Proposed_MSA_Code,$E13)=0,"Not Proposed",SUMIFS(Proposed_Direct_Cost,Proposed_Labor_Category,$D13,Proposed_Company,$C13,Proposed_MSA_Code,$E13)),"")</f>
        <v>Not Proposed</v>
      </c>
      <c r="J13" s="117" cm="1">
        <f t="array" aca="1" ref="J13" ca="1">SUMIFS(Invoice_Hours,Invoice_Labor_Category,$D13,Invoice_Company,$C13,Invoice_MSA_Code,$E13)</f>
        <v>0</v>
      </c>
      <c r="K13" s="7" t="str">
        <f t="shared" ca="1" si="8"/>
        <v/>
      </c>
      <c r="L13" s="222" cm="1">
        <f t="array" aca="1" ref="L13" ca="1">IFERROR(SUMIFS(Invoice_Direct_Cost,Invoice_Labor_Category,$D13,Invoice_Company,$C13,Invoice_MSA_Code,$E13),"")</f>
        <v>0</v>
      </c>
      <c r="M13" s="7" t="str">
        <f t="shared" ca="1" si="9"/>
        <v/>
      </c>
      <c r="N13" s="220" t="str">
        <f t="shared" ca="1" si="15"/>
        <v/>
      </c>
      <c r="O13" s="7" t="str">
        <f t="shared" ca="1" si="10"/>
        <v/>
      </c>
      <c r="P13" s="7" t="str">
        <f t="shared" ca="1" si="11"/>
        <v/>
      </c>
      <c r="Q13" s="7" t="str">
        <f t="shared" ca="1" si="12"/>
        <v/>
      </c>
      <c r="R13" s="7" t="str">
        <f t="shared" ca="1" si="13"/>
        <v/>
      </c>
      <c r="S13" s="7" t="str">
        <f t="shared" ca="1" si="0"/>
        <v/>
      </c>
      <c r="T13" s="7" t="str">
        <f t="shared" ca="1" si="1"/>
        <v/>
      </c>
      <c r="V13" s="120" cm="1">
        <f t="array" aca="1" ref="V13" ca="1">SUMIFS(Invoice_Hours,Invoice_Labor_Category,$D13,Invoice_Company,$C13,Invoice_MSA_Code,$E13)</f>
        <v>0</v>
      </c>
      <c r="W13" s="121" t="str">
        <f t="shared" ca="1" si="2"/>
        <v/>
      </c>
      <c r="X13" s="151" t="str">
        <f t="shared" ca="1" si="3"/>
        <v/>
      </c>
      <c r="Z13" s="172"/>
      <c r="AB13" t="str">
        <f t="shared" si="4"/>
        <v/>
      </c>
      <c r="AC13" t="str">
        <f t="shared" si="5"/>
        <v/>
      </c>
      <c r="AD13" t="str">
        <f t="shared" ca="1" si="6"/>
        <v/>
      </c>
      <c r="AE13" s="4" t="str">
        <f t="shared" ca="1" si="16"/>
        <v/>
      </c>
      <c r="AF13" s="118"/>
    </row>
    <row r="14" spans="2:33" ht="20.100000000000001" customHeight="1">
      <c r="C14" t="str" cm="1">
        <f t="array" ref="C14">IFERROR(_xlfn.TEXTSPLIT(B14,"^"),"")</f>
        <v/>
      </c>
      <c r="F14" s="5" t="str" cm="1">
        <f t="array" aca="1" ref="F14" ca="1">IFERROR(INDEX(MSA_Title,MATCH(E14,MSA_Code,0)),"")</f>
        <v/>
      </c>
      <c r="G14" s="117" cm="1">
        <f t="array" aca="1" ref="G14" ca="1">SUMIFS(Proposed_Hours,Proposed_Labor_Category,$D14,Proposed_Company,$C14,Proposed_MSA_Code,$E14)</f>
        <v>0</v>
      </c>
      <c r="H14" s="7" t="str">
        <f t="shared" ca="1" si="7"/>
        <v/>
      </c>
      <c r="I14" s="4" t="str" cm="1">
        <f t="array" aca="1" ref="I14" ca="1">IFERROR(IF(SUMIFS(Proposed_Direct_Cost,Proposed_Labor_Category,$D14,Proposed_Company,$C14,Proposed_MSA_Code,$E14)=0,"Not Proposed",SUMIFS(Proposed_Direct_Cost,Proposed_Labor_Category,$D14,Proposed_Company,$C14,Proposed_MSA_Code,$E14)),"")</f>
        <v>Not Proposed</v>
      </c>
      <c r="J14" s="117" cm="1">
        <f t="array" aca="1" ref="J14" ca="1">SUMIFS(Invoice_Hours,Invoice_Labor_Category,$D14,Invoice_Company,$C14,Invoice_MSA_Code,$E14)</f>
        <v>0</v>
      </c>
      <c r="K14" s="7" t="str">
        <f t="shared" ca="1" si="8"/>
        <v/>
      </c>
      <c r="L14" s="222" cm="1">
        <f t="array" aca="1" ref="L14" ca="1">IFERROR(SUMIFS(Invoice_Direct_Cost,Invoice_Labor_Category,$D14,Invoice_Company,$C14,Invoice_MSA_Code,$E14),"")</f>
        <v>0</v>
      </c>
      <c r="M14" s="7" t="str">
        <f t="shared" ca="1" si="9"/>
        <v/>
      </c>
      <c r="N14" s="220" t="str">
        <f t="shared" ca="1" si="15"/>
        <v/>
      </c>
      <c r="O14" s="7" t="str">
        <f t="shared" ca="1" si="10"/>
        <v/>
      </c>
      <c r="P14" s="7" t="str">
        <f t="shared" ca="1" si="11"/>
        <v/>
      </c>
      <c r="Q14" s="7" t="str">
        <f t="shared" ca="1" si="12"/>
        <v/>
      </c>
      <c r="R14" s="7" t="str">
        <f t="shared" ca="1" si="13"/>
        <v/>
      </c>
      <c r="S14" s="7" t="str">
        <f t="shared" ca="1" si="0"/>
        <v/>
      </c>
      <c r="T14" s="7" t="str">
        <f t="shared" ca="1" si="1"/>
        <v/>
      </c>
      <c r="V14" s="120" cm="1">
        <f t="array" aca="1" ref="V14" ca="1">SUMIFS(Invoice_Hours,Invoice_Labor_Category,$D14,Invoice_Company,$C14,Invoice_MSA_Code,$E14)</f>
        <v>0</v>
      </c>
      <c r="W14" s="121" t="str">
        <f t="shared" ca="1" si="2"/>
        <v/>
      </c>
      <c r="X14" s="152" t="str">
        <f t="shared" ca="1" si="3"/>
        <v/>
      </c>
      <c r="Z14" s="172"/>
      <c r="AB14" t="str">
        <f t="shared" si="4"/>
        <v/>
      </c>
      <c r="AC14" t="str">
        <f t="shared" si="5"/>
        <v/>
      </c>
      <c r="AD14" t="str">
        <f t="shared" ca="1" si="6"/>
        <v/>
      </c>
      <c r="AE14" s="4" t="str">
        <f t="shared" ca="1" si="16"/>
        <v/>
      </c>
      <c r="AF14" s="118"/>
      <c r="AG14" s="68"/>
    </row>
    <row r="15" spans="2:33" ht="20.100000000000001" customHeight="1">
      <c r="C15" t="str" cm="1">
        <f t="array" ref="C15">IFERROR(_xlfn.TEXTSPLIT(B15,"^"),"")</f>
        <v/>
      </c>
      <c r="F15" s="5" t="str" cm="1">
        <f t="array" aca="1" ref="F15" ca="1">IFERROR(INDEX(MSA_Title,MATCH(E15,MSA_Code,0)),"")</f>
        <v/>
      </c>
      <c r="G15" s="117" cm="1">
        <f t="array" aca="1" ref="G15" ca="1">SUMIFS(Proposed_Hours,Proposed_Labor_Category,$D15,Proposed_Company,$C15,Proposed_MSA_Code,$E15)</f>
        <v>0</v>
      </c>
      <c r="H15" s="7" t="str">
        <f t="shared" ca="1" si="7"/>
        <v/>
      </c>
      <c r="I15" s="4" t="str" cm="1">
        <f t="array" aca="1" ref="I15" ca="1">IFERROR(IF(SUMIFS(Proposed_Direct_Cost,Proposed_Labor_Category,$D15,Proposed_Company,$C15,Proposed_MSA_Code,$E15)=0,"Not Proposed",SUMIFS(Proposed_Direct_Cost,Proposed_Labor_Category,$D15,Proposed_Company,$C15,Proposed_MSA_Code,$E15)),"")</f>
        <v>Not Proposed</v>
      </c>
      <c r="J15" s="117" cm="1">
        <f t="array" aca="1" ref="J15" ca="1">SUMIFS(Invoice_Hours,Invoice_Labor_Category,$D15,Invoice_Company,$C15,Invoice_MSA_Code,$E15)</f>
        <v>0</v>
      </c>
      <c r="K15" s="7" t="str">
        <f t="shared" ca="1" si="8"/>
        <v/>
      </c>
      <c r="L15" s="222" cm="1">
        <f t="array" aca="1" ref="L15" ca="1">IFERROR(SUMIFS(Invoice_Direct_Cost,Invoice_Labor_Category,$D15,Invoice_Company,$C15,Invoice_MSA_Code,$E15),"")</f>
        <v>0</v>
      </c>
      <c r="M15" s="7" t="str">
        <f t="shared" ca="1" si="9"/>
        <v/>
      </c>
      <c r="N15" s="220" t="str">
        <f t="shared" ca="1" si="15"/>
        <v/>
      </c>
      <c r="O15" s="7" t="str">
        <f t="shared" ca="1" si="10"/>
        <v/>
      </c>
      <c r="P15" s="7" t="str">
        <f t="shared" ca="1" si="11"/>
        <v/>
      </c>
      <c r="Q15" s="7" t="str">
        <f t="shared" ca="1" si="12"/>
        <v/>
      </c>
      <c r="R15" s="7" t="str">
        <f t="shared" ca="1" si="13"/>
        <v/>
      </c>
      <c r="S15" s="7" t="str">
        <f t="shared" ca="1" si="0"/>
        <v/>
      </c>
      <c r="T15" s="7" t="str">
        <f t="shared" ca="1" si="1"/>
        <v/>
      </c>
      <c r="V15" s="120" cm="1">
        <f t="array" aca="1" ref="V15" ca="1">SUMIFS(Invoice_Hours,Invoice_Labor_Category,$D15,Invoice_Company,$C15,Invoice_MSA_Code,$E15)</f>
        <v>0</v>
      </c>
      <c r="W15" s="121" t="str">
        <f t="shared" ca="1" si="2"/>
        <v/>
      </c>
      <c r="X15" s="151" t="str">
        <f t="shared" ca="1" si="3"/>
        <v/>
      </c>
      <c r="Z15" s="172"/>
      <c r="AB15" t="str">
        <f t="shared" si="4"/>
        <v/>
      </c>
      <c r="AC15" t="str">
        <f t="shared" si="5"/>
        <v/>
      </c>
      <c r="AD15" t="str">
        <f t="shared" ca="1" si="6"/>
        <v/>
      </c>
      <c r="AE15" s="4" t="str">
        <f t="shared" ca="1" si="16"/>
        <v/>
      </c>
      <c r="AF15" s="118"/>
      <c r="AG15" s="246"/>
    </row>
    <row r="16" spans="2:33" ht="20.100000000000001" customHeight="1">
      <c r="C16" t="str" cm="1">
        <f t="array" ref="C16">IFERROR(_xlfn.TEXTSPLIT(B16,"^"),"")</f>
        <v/>
      </c>
      <c r="F16" s="5" t="str" cm="1">
        <f t="array" aca="1" ref="F16" ca="1">IFERROR(INDEX(MSA_Title,MATCH(E16,MSA_Code,0)),"")</f>
        <v/>
      </c>
      <c r="G16" s="117" cm="1">
        <f t="array" aca="1" ref="G16" ca="1">SUMIFS(Proposed_Hours,Proposed_Labor_Category,$D16,Proposed_Company,$C16,Proposed_MSA_Code,$E16)</f>
        <v>0</v>
      </c>
      <c r="H16" s="7" t="str">
        <f t="shared" ca="1" si="7"/>
        <v/>
      </c>
      <c r="I16" s="4" t="str" cm="1">
        <f t="array" aca="1" ref="I16" ca="1">IFERROR(IF(SUMIFS(Proposed_Direct_Cost,Proposed_Labor_Category,$D16,Proposed_Company,$C16,Proposed_MSA_Code,$E16)=0,"Not Proposed",SUMIFS(Proposed_Direct_Cost,Proposed_Labor_Category,$D16,Proposed_Company,$C16,Proposed_MSA_Code,$E16)),"")</f>
        <v>Not Proposed</v>
      </c>
      <c r="J16" s="117" cm="1">
        <f t="array" aca="1" ref="J16" ca="1">SUMIFS(Invoice_Hours,Invoice_Labor_Category,$D16,Invoice_Company,$C16,Invoice_MSA_Code,$E16)</f>
        <v>0</v>
      </c>
      <c r="K16" s="7" t="str">
        <f t="shared" ca="1" si="8"/>
        <v/>
      </c>
      <c r="L16" s="222" cm="1">
        <f t="array" aca="1" ref="L16" ca="1">IFERROR(SUMIFS(Invoice_Direct_Cost,Invoice_Labor_Category,$D16,Invoice_Company,$C16,Invoice_MSA_Code,$E16),"")</f>
        <v>0</v>
      </c>
      <c r="M16" s="7" t="str">
        <f t="shared" ca="1" si="9"/>
        <v/>
      </c>
      <c r="N16" s="220" t="str">
        <f t="shared" ca="1" si="15"/>
        <v/>
      </c>
      <c r="O16" s="7" t="str">
        <f t="shared" ca="1" si="10"/>
        <v/>
      </c>
      <c r="P16" s="7" t="str">
        <f t="shared" ca="1" si="11"/>
        <v/>
      </c>
      <c r="Q16" s="7" t="str">
        <f t="shared" ca="1" si="12"/>
        <v/>
      </c>
      <c r="R16" s="7" t="str">
        <f t="shared" ca="1" si="13"/>
        <v/>
      </c>
      <c r="S16" s="7" t="str">
        <f t="shared" ca="1" si="0"/>
        <v/>
      </c>
      <c r="T16" s="7" t="str">
        <f t="shared" ca="1" si="1"/>
        <v/>
      </c>
      <c r="V16" s="120" cm="1">
        <f t="array" aca="1" ref="V16" ca="1">SUMIFS(Invoice_Hours,Invoice_Labor_Category,$D16,Invoice_Company,$C16,Invoice_MSA_Code,$E16)</f>
        <v>0</v>
      </c>
      <c r="W16" s="121" t="str">
        <f t="shared" ca="1" si="2"/>
        <v/>
      </c>
      <c r="X16" s="152" t="str">
        <f t="shared" ca="1" si="3"/>
        <v/>
      </c>
      <c r="Z16" s="172"/>
      <c r="AB16" t="str">
        <f t="shared" si="4"/>
        <v/>
      </c>
      <c r="AC16" t="str">
        <f t="shared" si="5"/>
        <v/>
      </c>
      <c r="AD16" t="str">
        <f t="shared" ca="1" si="6"/>
        <v/>
      </c>
      <c r="AE16" s="4" t="str">
        <f t="shared" ca="1" si="16"/>
        <v/>
      </c>
      <c r="AF16" s="118"/>
      <c r="AG16" s="68"/>
    </row>
    <row r="17" spans="3:33" ht="20.100000000000001" customHeight="1">
      <c r="C17" t="str" cm="1">
        <f t="array" ref="C17">IFERROR(_xlfn.TEXTSPLIT(B17,"^"),"")</f>
        <v/>
      </c>
      <c r="F17" s="5" t="str" cm="1">
        <f t="array" aca="1" ref="F17" ca="1">IFERROR(INDEX(MSA_Title,MATCH(E17,MSA_Code,0)),"")</f>
        <v/>
      </c>
      <c r="G17" s="117" cm="1">
        <f t="array" aca="1" ref="G17" ca="1">SUMIFS(Proposed_Hours,Proposed_Labor_Category,$D17,Proposed_Company,$C17,Proposed_MSA_Code,$E17)</f>
        <v>0</v>
      </c>
      <c r="H17" s="7" t="str">
        <f t="shared" ca="1" si="7"/>
        <v/>
      </c>
      <c r="I17" s="4" t="str" cm="1">
        <f t="array" aca="1" ref="I17" ca="1">IFERROR(IF(SUMIFS(Proposed_Direct_Cost,Proposed_Labor_Category,$D17,Proposed_Company,$C17,Proposed_MSA_Code,$E17)=0,"Not Proposed",SUMIFS(Proposed_Direct_Cost,Proposed_Labor_Category,$D17,Proposed_Company,$C17,Proposed_MSA_Code,$E17)),"")</f>
        <v>Not Proposed</v>
      </c>
      <c r="J17" s="117" cm="1">
        <f t="array" aca="1" ref="J17" ca="1">SUMIFS(Invoice_Hours,Invoice_Labor_Category,$D17,Invoice_Company,$C17,Invoice_MSA_Code,$E17)</f>
        <v>0</v>
      </c>
      <c r="K17" s="7" t="str">
        <f t="shared" ca="1" si="8"/>
        <v/>
      </c>
      <c r="L17" s="222" cm="1">
        <f t="array" aca="1" ref="L17" ca="1">IFERROR(SUMIFS(Invoice_Direct_Cost,Invoice_Labor_Category,$D17,Invoice_Company,$C17,Invoice_MSA_Code,$E17),"")</f>
        <v>0</v>
      </c>
      <c r="M17" s="7" t="str">
        <f t="shared" ca="1" si="9"/>
        <v/>
      </c>
      <c r="N17" s="220" t="str">
        <f t="shared" ca="1" si="15"/>
        <v/>
      </c>
      <c r="O17" s="7" t="str">
        <f t="shared" ca="1" si="10"/>
        <v/>
      </c>
      <c r="P17" s="7" t="str">
        <f t="shared" ca="1" si="11"/>
        <v/>
      </c>
      <c r="Q17" s="7" t="str">
        <f t="shared" ca="1" si="12"/>
        <v/>
      </c>
      <c r="R17" s="7" t="str">
        <f t="shared" ca="1" si="13"/>
        <v/>
      </c>
      <c r="S17" s="7" t="str">
        <f t="shared" ca="1" si="0"/>
        <v/>
      </c>
      <c r="T17" s="7" t="str">
        <f t="shared" ca="1" si="1"/>
        <v/>
      </c>
      <c r="V17" s="120" cm="1">
        <f t="array" aca="1" ref="V17" ca="1">SUMIFS(Invoice_Hours,Invoice_Labor_Category,$D17,Invoice_Company,$C17,Invoice_MSA_Code,$E17)</f>
        <v>0</v>
      </c>
      <c r="W17" s="121" t="str">
        <f t="shared" ca="1" si="2"/>
        <v/>
      </c>
      <c r="X17" s="151" t="str">
        <f t="shared" ca="1" si="3"/>
        <v/>
      </c>
      <c r="Z17" s="172"/>
      <c r="AB17" t="str">
        <f t="shared" si="4"/>
        <v/>
      </c>
      <c r="AC17" t="str">
        <f t="shared" si="5"/>
        <v/>
      </c>
      <c r="AD17" t="str">
        <f t="shared" ca="1" si="6"/>
        <v/>
      </c>
      <c r="AE17" s="4" t="str">
        <f t="shared" ca="1" si="16"/>
        <v/>
      </c>
      <c r="AF17" s="118"/>
      <c r="AG17" s="247"/>
    </row>
    <row r="18" spans="3:33" ht="20.100000000000001" customHeight="1">
      <c r="C18" t="str" cm="1">
        <f t="array" ref="C18">IFERROR(_xlfn.TEXTSPLIT(B18,"^"),"")</f>
        <v/>
      </c>
      <c r="F18" s="5" t="str" cm="1">
        <f t="array" aca="1" ref="F18" ca="1">IFERROR(INDEX(MSA_Title,MATCH(E18,MSA_Code,0)),"")</f>
        <v/>
      </c>
      <c r="G18" s="117" cm="1">
        <f t="array" aca="1" ref="G18" ca="1">SUMIFS(Proposed_Hours,Proposed_Labor_Category,$D18,Proposed_Company,$C18,Proposed_MSA_Code,$E18)</f>
        <v>0</v>
      </c>
      <c r="H18" s="7" t="str">
        <f t="shared" ca="1" si="7"/>
        <v/>
      </c>
      <c r="I18" s="4" t="str" cm="1">
        <f t="array" aca="1" ref="I18" ca="1">IFERROR(IF(SUMIFS(Proposed_Direct_Cost,Proposed_Labor_Category,$D18,Proposed_Company,$C18,Proposed_MSA_Code,$E18)=0,"Not Proposed",SUMIFS(Proposed_Direct_Cost,Proposed_Labor_Category,$D18,Proposed_Company,$C18,Proposed_MSA_Code,$E18)),"")</f>
        <v>Not Proposed</v>
      </c>
      <c r="J18" s="117" cm="1">
        <f t="array" aca="1" ref="J18" ca="1">SUMIFS(Invoice_Hours,Invoice_Labor_Category,$D18,Invoice_Company,$C18,Invoice_MSA_Code,$E18)</f>
        <v>0</v>
      </c>
      <c r="K18" s="7" t="str">
        <f t="shared" ca="1" si="8"/>
        <v/>
      </c>
      <c r="L18" s="222" cm="1">
        <f t="array" aca="1" ref="L18" ca="1">IFERROR(SUMIFS(Invoice_Direct_Cost,Invoice_Labor_Category,$D18,Invoice_Company,$C18,Invoice_MSA_Code,$E18),"")</f>
        <v>0</v>
      </c>
      <c r="M18" s="7" t="str">
        <f t="shared" ca="1" si="9"/>
        <v/>
      </c>
      <c r="N18" s="220" t="str">
        <f t="shared" ca="1" si="15"/>
        <v/>
      </c>
      <c r="O18" s="7" t="str">
        <f t="shared" ca="1" si="10"/>
        <v/>
      </c>
      <c r="P18" s="7" t="str">
        <f t="shared" ca="1" si="11"/>
        <v/>
      </c>
      <c r="Q18" s="7" t="str">
        <f t="shared" ca="1" si="12"/>
        <v/>
      </c>
      <c r="R18" s="7" t="str">
        <f t="shared" ca="1" si="13"/>
        <v/>
      </c>
      <c r="S18" s="7" t="str">
        <f t="shared" ca="1" si="0"/>
        <v/>
      </c>
      <c r="T18" s="7" t="str">
        <f t="shared" ca="1" si="1"/>
        <v/>
      </c>
      <c r="V18" s="120" cm="1">
        <f t="array" aca="1" ref="V18" ca="1">SUMIFS(Invoice_Hours,Invoice_Labor_Category,$D18,Invoice_Company,$C18,Invoice_MSA_Code,$E18)</f>
        <v>0</v>
      </c>
      <c r="W18" s="121" t="str">
        <f t="shared" ca="1" si="2"/>
        <v/>
      </c>
      <c r="X18" s="152" t="str">
        <f t="shared" ca="1" si="3"/>
        <v/>
      </c>
      <c r="Z18" s="172"/>
      <c r="AB18" t="str">
        <f t="shared" si="4"/>
        <v/>
      </c>
      <c r="AC18" t="str">
        <f t="shared" si="5"/>
        <v/>
      </c>
      <c r="AD18" t="str">
        <f t="shared" ca="1" si="6"/>
        <v/>
      </c>
      <c r="AE18" s="4" t="str">
        <f t="shared" ca="1" si="16"/>
        <v/>
      </c>
      <c r="AF18" s="118"/>
      <c r="AG18" s="68"/>
    </row>
    <row r="19" spans="3:33" ht="20.100000000000001" customHeight="1">
      <c r="C19" t="str" cm="1">
        <f t="array" ref="C19">IFERROR(_xlfn.TEXTSPLIT(B19,"^"),"")</f>
        <v/>
      </c>
      <c r="F19" s="5" t="str" cm="1">
        <f t="array" aca="1" ref="F19" ca="1">IFERROR(INDEX(MSA_Title,MATCH(E19,MSA_Code,0)),"")</f>
        <v/>
      </c>
      <c r="G19" s="117" cm="1">
        <f t="array" aca="1" ref="G19" ca="1">SUMIFS(Proposed_Hours,Proposed_Labor_Category,$D19,Proposed_Company,$C19,Proposed_MSA_Code,$E19)</f>
        <v>0</v>
      </c>
      <c r="H19" s="7" t="str">
        <f t="shared" ca="1" si="7"/>
        <v/>
      </c>
      <c r="I19" s="4" t="str" cm="1">
        <f t="array" aca="1" ref="I19" ca="1">IFERROR(IF(SUMIFS(Proposed_Direct_Cost,Proposed_Labor_Category,$D19,Proposed_Company,$C19,Proposed_MSA_Code,$E19)=0,"Not Proposed",SUMIFS(Proposed_Direct_Cost,Proposed_Labor_Category,$D19,Proposed_Company,$C19,Proposed_MSA_Code,$E19)),"")</f>
        <v>Not Proposed</v>
      </c>
      <c r="J19" s="117" cm="1">
        <f t="array" aca="1" ref="J19" ca="1">SUMIFS(Invoice_Hours,Invoice_Labor_Category,$D19,Invoice_Company,$C19,Invoice_MSA_Code,$E19)</f>
        <v>0</v>
      </c>
      <c r="K19" s="7" t="str">
        <f t="shared" ca="1" si="8"/>
        <v/>
      </c>
      <c r="L19" s="222" cm="1">
        <f t="array" aca="1" ref="L19" ca="1">IFERROR(SUMIFS(Invoice_Direct_Cost,Invoice_Labor_Category,$D19,Invoice_Company,$C19,Invoice_MSA_Code,$E19),"")</f>
        <v>0</v>
      </c>
      <c r="M19" s="7" t="str">
        <f t="shared" ca="1" si="9"/>
        <v/>
      </c>
      <c r="N19" s="220" t="str">
        <f t="shared" ca="1" si="15"/>
        <v/>
      </c>
      <c r="O19" s="7" t="str">
        <f t="shared" ca="1" si="10"/>
        <v/>
      </c>
      <c r="P19" s="7" t="str">
        <f t="shared" ca="1" si="11"/>
        <v/>
      </c>
      <c r="Q19" s="7" t="str">
        <f t="shared" ca="1" si="12"/>
        <v/>
      </c>
      <c r="R19" s="7" t="str">
        <f t="shared" ca="1" si="13"/>
        <v/>
      </c>
      <c r="S19" s="7" t="str">
        <f t="shared" ca="1" si="0"/>
        <v/>
      </c>
      <c r="T19" s="7" t="str">
        <f t="shared" ca="1" si="1"/>
        <v/>
      </c>
      <c r="V19" s="120" cm="1">
        <f t="array" aca="1" ref="V19" ca="1">SUMIFS(Invoice_Hours,Invoice_Labor_Category,$D19,Invoice_Company,$C19,Invoice_MSA_Code,$E19)</f>
        <v>0</v>
      </c>
      <c r="W19" s="121" t="str">
        <f t="shared" ca="1" si="2"/>
        <v/>
      </c>
      <c r="X19" s="151" t="str">
        <f t="shared" ca="1" si="3"/>
        <v/>
      </c>
      <c r="Z19" s="172"/>
      <c r="AB19" t="str">
        <f t="shared" si="4"/>
        <v/>
      </c>
      <c r="AC19" t="str">
        <f t="shared" si="5"/>
        <v/>
      </c>
      <c r="AD19" t="str">
        <f t="shared" ca="1" si="6"/>
        <v/>
      </c>
      <c r="AE19" s="4" t="str">
        <f t="shared" ca="1" si="16"/>
        <v/>
      </c>
      <c r="AF19" s="118"/>
      <c r="AG19" s="242"/>
    </row>
    <row r="20" spans="3:33" ht="20.100000000000001" customHeight="1">
      <c r="C20" t="str" cm="1">
        <f t="array" ref="C20">IFERROR(_xlfn.TEXTSPLIT(B20,"^"),"")</f>
        <v/>
      </c>
      <c r="F20" s="5" t="str" cm="1">
        <f t="array" aca="1" ref="F20" ca="1">IFERROR(INDEX(MSA_Title,MATCH(E20,MSA_Code,0)),"")</f>
        <v/>
      </c>
      <c r="G20" s="117" cm="1">
        <f t="array" aca="1" ref="G20" ca="1">SUMIFS(Proposed_Hours,Proposed_Labor_Category,$D20,Proposed_Company,$C20,Proposed_MSA_Code,$E20)</f>
        <v>0</v>
      </c>
      <c r="H20" s="7" t="str">
        <f t="shared" ca="1" si="7"/>
        <v/>
      </c>
      <c r="I20" s="4" t="str" cm="1">
        <f t="array" aca="1" ref="I20" ca="1">IFERROR(IF(SUMIFS(Proposed_Direct_Cost,Proposed_Labor_Category,$D20,Proposed_Company,$C20,Proposed_MSA_Code,$E20)=0,"Not Proposed",SUMIFS(Proposed_Direct_Cost,Proposed_Labor_Category,$D20,Proposed_Company,$C20,Proposed_MSA_Code,$E20)),"")</f>
        <v>Not Proposed</v>
      </c>
      <c r="J20" s="117" cm="1">
        <f t="array" aca="1" ref="J20" ca="1">SUMIFS(Invoice_Hours,Invoice_Labor_Category,$D20,Invoice_Company,$C20,Invoice_MSA_Code,$E20)</f>
        <v>0</v>
      </c>
      <c r="K20" s="7" t="str">
        <f t="shared" ca="1" si="8"/>
        <v/>
      </c>
      <c r="L20" s="222" cm="1">
        <f t="array" aca="1" ref="L20" ca="1">IFERROR(SUMIFS(Invoice_Direct_Cost,Invoice_Labor_Category,$D20,Invoice_Company,$C20,Invoice_MSA_Code,$E20),"")</f>
        <v>0</v>
      </c>
      <c r="M20" s="7" t="str">
        <f t="shared" ca="1" si="9"/>
        <v/>
      </c>
      <c r="N20" s="220" t="str">
        <f t="shared" ca="1" si="15"/>
        <v/>
      </c>
      <c r="O20" s="7" t="str">
        <f t="shared" ca="1" si="10"/>
        <v/>
      </c>
      <c r="P20" s="7" t="str">
        <f t="shared" ca="1" si="11"/>
        <v/>
      </c>
      <c r="Q20" s="7" t="str">
        <f t="shared" ca="1" si="12"/>
        <v/>
      </c>
      <c r="R20" s="7" t="str">
        <f t="shared" ca="1" si="13"/>
        <v/>
      </c>
      <c r="S20" s="7" t="str">
        <f t="shared" ca="1" si="0"/>
        <v/>
      </c>
      <c r="T20" s="7" t="str">
        <f t="shared" ca="1" si="1"/>
        <v/>
      </c>
      <c r="V20" s="120" cm="1">
        <f t="array" aca="1" ref="V20" ca="1">SUMIFS(Invoice_Hours,Invoice_Labor_Category,$D20,Invoice_Company,$C20,Invoice_MSA_Code,$E20)</f>
        <v>0</v>
      </c>
      <c r="W20" s="121" t="str">
        <f t="shared" ca="1" si="2"/>
        <v/>
      </c>
      <c r="X20" s="152" t="str">
        <f t="shared" ca="1" si="3"/>
        <v/>
      </c>
      <c r="Z20" s="172"/>
      <c r="AB20" t="str">
        <f t="shared" si="4"/>
        <v/>
      </c>
      <c r="AC20" t="str">
        <f t="shared" si="5"/>
        <v/>
      </c>
      <c r="AD20" t="str">
        <f t="shared" ca="1" si="6"/>
        <v/>
      </c>
      <c r="AE20" s="4" t="str">
        <f t="shared" ca="1" si="16"/>
        <v/>
      </c>
      <c r="AF20" s="118"/>
      <c r="AG20" s="68"/>
    </row>
    <row r="21" spans="3:33" ht="20.100000000000001" customHeight="1">
      <c r="C21" t="str" cm="1">
        <f t="array" ref="C21">IFERROR(_xlfn.TEXTSPLIT(B21,"^"),"")</f>
        <v/>
      </c>
      <c r="F21" s="5" t="str" cm="1">
        <f t="array" aca="1" ref="F21" ca="1">IFERROR(INDEX(MSA_Title,MATCH(E21,MSA_Code,0)),"")</f>
        <v/>
      </c>
      <c r="G21" s="117" cm="1">
        <f t="array" aca="1" ref="G21" ca="1">SUMIFS(Proposed_Hours,Proposed_Labor_Category,$D21,Proposed_Company,$C21,Proposed_MSA_Code,$E21)</f>
        <v>0</v>
      </c>
      <c r="H21" s="7" t="str">
        <f t="shared" ca="1" si="7"/>
        <v/>
      </c>
      <c r="I21" s="4" t="str" cm="1">
        <f t="array" aca="1" ref="I21" ca="1">IFERROR(IF(SUMIFS(Proposed_Direct_Cost,Proposed_Labor_Category,$D21,Proposed_Company,$C21,Proposed_MSA_Code,$E21)=0,"Not Proposed",SUMIFS(Proposed_Direct_Cost,Proposed_Labor_Category,$D21,Proposed_Company,$C21,Proposed_MSA_Code,$E21)),"")</f>
        <v>Not Proposed</v>
      </c>
      <c r="J21" s="117" cm="1">
        <f t="array" aca="1" ref="J21" ca="1">SUMIFS(Invoice_Hours,Invoice_Labor_Category,$D21,Invoice_Company,$C21,Invoice_MSA_Code,$E21)</f>
        <v>0</v>
      </c>
      <c r="K21" s="7" t="str">
        <f t="shared" ca="1" si="8"/>
        <v/>
      </c>
      <c r="L21" s="222" cm="1">
        <f t="array" aca="1" ref="L21" ca="1">IFERROR(SUMIFS(Invoice_Direct_Cost,Invoice_Labor_Category,$D21,Invoice_Company,$C21,Invoice_MSA_Code,$E21),"")</f>
        <v>0</v>
      </c>
      <c r="M21" s="7" t="str">
        <f t="shared" ca="1" si="9"/>
        <v/>
      </c>
      <c r="N21" s="220" t="str">
        <f t="shared" ca="1" si="15"/>
        <v/>
      </c>
      <c r="O21" s="7" t="str">
        <f t="shared" ca="1" si="10"/>
        <v/>
      </c>
      <c r="P21" s="7" t="str">
        <f t="shared" ca="1" si="11"/>
        <v/>
      </c>
      <c r="Q21" s="7" t="str">
        <f t="shared" ca="1" si="12"/>
        <v/>
      </c>
      <c r="R21" s="7" t="str">
        <f t="shared" ca="1" si="13"/>
        <v/>
      </c>
      <c r="S21" s="7" t="str">
        <f t="shared" ca="1" si="0"/>
        <v/>
      </c>
      <c r="T21" s="7" t="str">
        <f t="shared" ca="1" si="1"/>
        <v/>
      </c>
      <c r="V21" s="120" cm="1">
        <f t="array" aca="1" ref="V21" ca="1">SUMIFS(Invoice_Hours,Invoice_Labor_Category,$D21,Invoice_Company,$C21,Invoice_MSA_Code,$E21)</f>
        <v>0</v>
      </c>
      <c r="W21" s="121" t="str">
        <f t="shared" ca="1" si="2"/>
        <v/>
      </c>
      <c r="X21" s="151" t="str">
        <f t="shared" ca="1" si="3"/>
        <v/>
      </c>
      <c r="Z21" s="172"/>
      <c r="AB21" t="str">
        <f t="shared" si="4"/>
        <v/>
      </c>
      <c r="AC21" t="str">
        <f t="shared" si="5"/>
        <v/>
      </c>
      <c r="AD21" t="str">
        <f t="shared" ca="1" si="6"/>
        <v/>
      </c>
      <c r="AE21" s="4" t="str">
        <f t="shared" ca="1" si="16"/>
        <v/>
      </c>
      <c r="AF21" s="118"/>
      <c r="AG21" s="248"/>
    </row>
    <row r="22" spans="3:33" ht="20.100000000000001" customHeight="1">
      <c r="C22" t="str" cm="1">
        <f t="array" ref="C22">IFERROR(_xlfn.TEXTSPLIT(B22,"^"),"")</f>
        <v/>
      </c>
      <c r="F22" s="5" t="str" cm="1">
        <f t="array" aca="1" ref="F22" ca="1">IFERROR(INDEX(MSA_Title,MATCH(E22,MSA_Code,0)),"")</f>
        <v/>
      </c>
      <c r="G22" s="117" cm="1">
        <f t="array" aca="1" ref="G22" ca="1">SUMIFS(Proposed_Hours,Proposed_Labor_Category,$D22,Proposed_Company,$C22,Proposed_MSA_Code,$E22)</f>
        <v>0</v>
      </c>
      <c r="H22" s="7" t="str">
        <f t="shared" ca="1" si="7"/>
        <v/>
      </c>
      <c r="I22" s="4" t="str" cm="1">
        <f t="array" aca="1" ref="I22" ca="1">IFERROR(IF(SUMIFS(Proposed_Direct_Cost,Proposed_Labor_Category,$D22,Proposed_Company,$C22,Proposed_MSA_Code,$E22)=0,"Not Proposed",SUMIFS(Proposed_Direct_Cost,Proposed_Labor_Category,$D22,Proposed_Company,$C22,Proposed_MSA_Code,$E22)),"")</f>
        <v>Not Proposed</v>
      </c>
      <c r="J22" s="117" cm="1">
        <f t="array" aca="1" ref="J22" ca="1">SUMIFS(Invoice_Hours,Invoice_Labor_Category,$D22,Invoice_Company,$C22,Invoice_MSA_Code,$E22)</f>
        <v>0</v>
      </c>
      <c r="K22" s="7" t="str">
        <f t="shared" ca="1" si="8"/>
        <v/>
      </c>
      <c r="L22" s="222" cm="1">
        <f t="array" aca="1" ref="L22" ca="1">IFERROR(SUMIFS(Invoice_Direct_Cost,Invoice_Labor_Category,$D22,Invoice_Company,$C22,Invoice_MSA_Code,$E22),"")</f>
        <v>0</v>
      </c>
      <c r="M22" s="7" t="str">
        <f t="shared" ca="1" si="9"/>
        <v/>
      </c>
      <c r="N22" s="220" t="str">
        <f t="shared" ca="1" si="15"/>
        <v/>
      </c>
      <c r="O22" s="7" t="str">
        <f t="shared" ca="1" si="10"/>
        <v/>
      </c>
      <c r="P22" s="7" t="str">
        <f t="shared" ca="1" si="11"/>
        <v/>
      </c>
      <c r="Q22" s="7" t="str">
        <f t="shared" ca="1" si="12"/>
        <v/>
      </c>
      <c r="R22" s="7" t="str">
        <f t="shared" ca="1" si="13"/>
        <v/>
      </c>
      <c r="S22" s="7" t="str">
        <f t="shared" ca="1" si="0"/>
        <v/>
      </c>
      <c r="T22" s="7" t="str">
        <f t="shared" ca="1" si="1"/>
        <v/>
      </c>
      <c r="V22" s="120" cm="1">
        <f t="array" aca="1" ref="V22" ca="1">SUMIFS(Invoice_Hours,Invoice_Labor_Category,$D22,Invoice_Company,$C22,Invoice_MSA_Code,$E22)</f>
        <v>0</v>
      </c>
      <c r="W22" s="121" t="str">
        <f t="shared" ca="1" si="2"/>
        <v/>
      </c>
      <c r="X22" s="152" t="str">
        <f t="shared" ca="1" si="3"/>
        <v/>
      </c>
      <c r="Z22" s="172"/>
      <c r="AB22" t="str">
        <f t="shared" si="4"/>
        <v/>
      </c>
      <c r="AC22" t="str">
        <f t="shared" si="5"/>
        <v/>
      </c>
      <c r="AD22" t="str">
        <f t="shared" ca="1" si="6"/>
        <v/>
      </c>
      <c r="AE22" s="4" t="str">
        <f t="shared" ca="1" si="16"/>
        <v/>
      </c>
      <c r="AF22" s="118"/>
      <c r="AG22" s="68"/>
    </row>
    <row r="23" spans="3:33" ht="20.100000000000001" customHeight="1">
      <c r="C23" t="str" cm="1">
        <f t="array" ref="C23">IFERROR(_xlfn.TEXTSPLIT(B23,"^"),"")</f>
        <v/>
      </c>
      <c r="F23" s="5" t="str" cm="1">
        <f t="array" aca="1" ref="F23" ca="1">IFERROR(INDEX(MSA_Title,MATCH(E23,MSA_Code,0)),"")</f>
        <v/>
      </c>
      <c r="G23" s="117" cm="1">
        <f t="array" aca="1" ref="G23" ca="1">SUMIFS(Proposed_Hours,Proposed_Labor_Category,$D23,Proposed_Company,$C23,Proposed_MSA_Code,$E23)</f>
        <v>0</v>
      </c>
      <c r="H23" s="7" t="str">
        <f t="shared" ca="1" si="7"/>
        <v/>
      </c>
      <c r="I23" s="4" t="str" cm="1">
        <f t="array" aca="1" ref="I23" ca="1">IFERROR(IF(SUMIFS(Proposed_Direct_Cost,Proposed_Labor_Category,$D23,Proposed_Company,$C23,Proposed_MSA_Code,$E23)=0,"Not Proposed",SUMIFS(Proposed_Direct_Cost,Proposed_Labor_Category,$D23,Proposed_Company,$C23,Proposed_MSA_Code,$E23)),"")</f>
        <v>Not Proposed</v>
      </c>
      <c r="J23" s="117" cm="1">
        <f t="array" aca="1" ref="J23" ca="1">SUMIFS(Invoice_Hours,Invoice_Labor_Category,$D23,Invoice_Company,$C23,Invoice_MSA_Code,$E23)</f>
        <v>0</v>
      </c>
      <c r="K23" s="7" t="str">
        <f t="shared" ca="1" si="8"/>
        <v/>
      </c>
      <c r="L23" s="222" cm="1">
        <f t="array" aca="1" ref="L23" ca="1">IFERROR(SUMIFS(Invoice_Direct_Cost,Invoice_Labor_Category,$D23,Invoice_Company,$C23,Invoice_MSA_Code,$E23),"")</f>
        <v>0</v>
      </c>
      <c r="M23" s="7" t="str">
        <f t="shared" ca="1" si="9"/>
        <v/>
      </c>
      <c r="N23" s="220" t="str">
        <f t="shared" ca="1" si="15"/>
        <v/>
      </c>
      <c r="O23" s="7" t="str">
        <f t="shared" ca="1" si="10"/>
        <v/>
      </c>
      <c r="P23" s="7" t="str">
        <f t="shared" ca="1" si="11"/>
        <v/>
      </c>
      <c r="Q23" s="7" t="str">
        <f t="shared" ca="1" si="12"/>
        <v/>
      </c>
      <c r="R23" s="7" t="str">
        <f t="shared" ca="1" si="13"/>
        <v/>
      </c>
      <c r="S23" s="7" t="str">
        <f t="shared" ca="1" si="0"/>
        <v/>
      </c>
      <c r="T23" s="7" t="str">
        <f t="shared" ca="1" si="1"/>
        <v/>
      </c>
      <c r="V23" s="120" cm="1">
        <f t="array" aca="1" ref="V23" ca="1">SUMIFS(Invoice_Hours,Invoice_Labor_Category,$D23,Invoice_Company,$C23,Invoice_MSA_Code,$E23)</f>
        <v>0</v>
      </c>
      <c r="W23" s="121" t="str">
        <f t="shared" ca="1" si="2"/>
        <v/>
      </c>
      <c r="X23" s="151" t="str">
        <f t="shared" ca="1" si="3"/>
        <v/>
      </c>
      <c r="Z23" s="172"/>
      <c r="AB23" t="str">
        <f t="shared" si="4"/>
        <v/>
      </c>
      <c r="AC23" t="str">
        <f t="shared" si="5"/>
        <v/>
      </c>
      <c r="AD23" t="str">
        <f t="shared" ca="1" si="6"/>
        <v/>
      </c>
      <c r="AE23" s="4" t="str">
        <f t="shared" ca="1" si="16"/>
        <v/>
      </c>
      <c r="AF23" s="118"/>
      <c r="AG23" s="249"/>
    </row>
    <row r="24" spans="3:33" ht="20.100000000000001" customHeight="1">
      <c r="C24" t="str" cm="1">
        <f t="array" ref="C24">IFERROR(_xlfn.TEXTSPLIT(B24,"^"),"")</f>
        <v/>
      </c>
      <c r="F24" s="5" t="str" cm="1">
        <f t="array" aca="1" ref="F24" ca="1">IFERROR(INDEX(MSA_Title,MATCH(E24,MSA_Code,0)),"")</f>
        <v/>
      </c>
      <c r="G24" s="117" cm="1">
        <f t="array" aca="1" ref="G24" ca="1">SUMIFS(Proposed_Hours,Proposed_Labor_Category,$D24,Proposed_Company,$C24,Proposed_MSA_Code,$E24)</f>
        <v>0</v>
      </c>
      <c r="H24" s="7" t="str">
        <f t="shared" ca="1" si="7"/>
        <v/>
      </c>
      <c r="I24" s="4" t="str" cm="1">
        <f t="array" aca="1" ref="I24" ca="1">IFERROR(IF(SUMIFS(Proposed_Direct_Cost,Proposed_Labor_Category,$D24,Proposed_Company,$C24,Proposed_MSA_Code,$E24)=0,"Not Proposed",SUMIFS(Proposed_Direct_Cost,Proposed_Labor_Category,$D24,Proposed_Company,$C24,Proposed_MSA_Code,$E24)),"")</f>
        <v>Not Proposed</v>
      </c>
      <c r="J24" s="117" cm="1">
        <f t="array" aca="1" ref="J24" ca="1">SUMIFS(Invoice_Hours,Invoice_Labor_Category,$D24,Invoice_Company,$C24,Invoice_MSA_Code,$E24)</f>
        <v>0</v>
      </c>
      <c r="K24" s="7" t="str">
        <f t="shared" ca="1" si="8"/>
        <v/>
      </c>
      <c r="L24" s="222" cm="1">
        <f t="array" aca="1" ref="L24" ca="1">IFERROR(SUMIFS(Invoice_Direct_Cost,Invoice_Labor_Category,$D24,Invoice_Company,$C24,Invoice_MSA_Code,$E24),"")</f>
        <v>0</v>
      </c>
      <c r="M24" s="7" t="str">
        <f t="shared" ca="1" si="9"/>
        <v/>
      </c>
      <c r="N24" s="220" t="str">
        <f t="shared" ca="1" si="15"/>
        <v/>
      </c>
      <c r="O24" s="7" t="str">
        <f t="shared" ca="1" si="10"/>
        <v/>
      </c>
      <c r="P24" s="7" t="str">
        <f t="shared" ca="1" si="11"/>
        <v/>
      </c>
      <c r="Q24" s="7" t="str">
        <f t="shared" ca="1" si="12"/>
        <v/>
      </c>
      <c r="R24" s="7" t="str">
        <f t="shared" ca="1" si="13"/>
        <v/>
      </c>
      <c r="S24" s="7" t="str">
        <f t="shared" ca="1" si="0"/>
        <v/>
      </c>
      <c r="T24" s="7" t="str">
        <f t="shared" ca="1" si="1"/>
        <v/>
      </c>
      <c r="V24" s="120" cm="1">
        <f t="array" aca="1" ref="V24" ca="1">SUMIFS(Invoice_Hours,Invoice_Labor_Category,$D24,Invoice_Company,$C24,Invoice_MSA_Code,$E24)</f>
        <v>0</v>
      </c>
      <c r="W24" s="121" t="str">
        <f t="shared" ca="1" si="2"/>
        <v/>
      </c>
      <c r="X24" s="152" t="str">
        <f t="shared" ca="1" si="3"/>
        <v/>
      </c>
      <c r="Z24" s="172"/>
      <c r="AB24" t="str">
        <f t="shared" si="4"/>
        <v/>
      </c>
      <c r="AC24" t="str">
        <f t="shared" si="5"/>
        <v/>
      </c>
      <c r="AD24" t="str">
        <f t="shared" ca="1" si="6"/>
        <v/>
      </c>
      <c r="AE24" s="4" t="str">
        <f t="shared" ca="1" si="16"/>
        <v/>
      </c>
      <c r="AF24" s="118"/>
      <c r="AG24" s="243"/>
    </row>
    <row r="25" spans="3:33" ht="20.100000000000001" customHeight="1">
      <c r="C25" t="str" cm="1">
        <f t="array" ref="C25">IFERROR(_xlfn.TEXTSPLIT(B25,"^"),"")</f>
        <v/>
      </c>
      <c r="F25" s="5" t="str" cm="1">
        <f t="array" aca="1" ref="F25" ca="1">IFERROR(INDEX(MSA_Title,MATCH(E25,MSA_Code,0)),"")</f>
        <v/>
      </c>
      <c r="G25" s="117" cm="1">
        <f t="array" aca="1" ref="G25" ca="1">SUMIFS(Proposed_Hours,Proposed_Labor_Category,$D25,Proposed_Company,$C25,Proposed_MSA_Code,$E25)</f>
        <v>0</v>
      </c>
      <c r="H25" s="7" t="str">
        <f t="shared" ca="1" si="7"/>
        <v/>
      </c>
      <c r="I25" s="4" t="str" cm="1">
        <f t="array" aca="1" ref="I25" ca="1">IFERROR(IF(SUMIFS(Proposed_Direct_Cost,Proposed_Labor_Category,$D25,Proposed_Company,$C25,Proposed_MSA_Code,$E25)=0,"Not Proposed",SUMIFS(Proposed_Direct_Cost,Proposed_Labor_Category,$D25,Proposed_Company,$C25,Proposed_MSA_Code,$E25)),"")</f>
        <v>Not Proposed</v>
      </c>
      <c r="J25" s="117" cm="1">
        <f t="array" aca="1" ref="J25" ca="1">SUMIFS(Invoice_Hours,Invoice_Labor_Category,$D25,Invoice_Company,$C25,Invoice_MSA_Code,$E25)</f>
        <v>0</v>
      </c>
      <c r="K25" s="7" t="str">
        <f t="shared" ca="1" si="8"/>
        <v/>
      </c>
      <c r="L25" s="222" cm="1">
        <f t="array" aca="1" ref="L25" ca="1">IFERROR(SUMIFS(Invoice_Direct_Cost,Invoice_Labor_Category,$D25,Invoice_Company,$C25,Invoice_MSA_Code,$E25),"")</f>
        <v>0</v>
      </c>
      <c r="M25" s="7" t="str">
        <f t="shared" ca="1" si="9"/>
        <v/>
      </c>
      <c r="N25" s="220" t="str">
        <f t="shared" ca="1" si="15"/>
        <v/>
      </c>
      <c r="O25" s="7" t="str">
        <f t="shared" ca="1" si="10"/>
        <v/>
      </c>
      <c r="P25" s="7" t="str">
        <f t="shared" ca="1" si="11"/>
        <v/>
      </c>
      <c r="Q25" s="7" t="str">
        <f t="shared" ca="1" si="12"/>
        <v/>
      </c>
      <c r="R25" s="7" t="str">
        <f t="shared" ca="1" si="13"/>
        <v/>
      </c>
      <c r="S25" s="7" t="str">
        <f t="shared" ca="1" si="0"/>
        <v/>
      </c>
      <c r="T25" s="7" t="str">
        <f t="shared" ca="1" si="1"/>
        <v/>
      </c>
      <c r="V25" s="120" cm="1">
        <f t="array" aca="1" ref="V25" ca="1">SUMIFS(Invoice_Hours,Invoice_Labor_Category,$D25,Invoice_Company,$C25,Invoice_MSA_Code,$E25)</f>
        <v>0</v>
      </c>
      <c r="W25" s="121" t="str">
        <f t="shared" ca="1" si="2"/>
        <v/>
      </c>
      <c r="X25" s="151" t="str">
        <f t="shared" ca="1" si="3"/>
        <v/>
      </c>
      <c r="Z25" s="172"/>
      <c r="AB25" t="str">
        <f t="shared" si="4"/>
        <v/>
      </c>
      <c r="AC25" t="str">
        <f t="shared" si="5"/>
        <v/>
      </c>
      <c r="AD25" t="str">
        <f t="shared" ca="1" si="6"/>
        <v/>
      </c>
      <c r="AE25" s="4" t="str">
        <f t="shared" ca="1" si="16"/>
        <v/>
      </c>
      <c r="AF25" s="118"/>
      <c r="AG25" s="245"/>
    </row>
    <row r="26" spans="3:33" ht="20.100000000000001" customHeight="1">
      <c r="C26" t="str" cm="1">
        <f t="array" ref="C26">IFERROR(_xlfn.TEXTSPLIT(B26,"^"),"")</f>
        <v/>
      </c>
      <c r="F26" s="5" t="str" cm="1">
        <f t="array" aca="1" ref="F26" ca="1">IFERROR(INDEX(MSA_Title,MATCH(E26,MSA_Code,0)),"")</f>
        <v/>
      </c>
      <c r="G26" s="117" cm="1">
        <f t="array" aca="1" ref="G26" ca="1">SUMIFS(Proposed_Hours,Proposed_Labor_Category,$D26,Proposed_Company,$C26,Proposed_MSA_Code,$E26)</f>
        <v>0</v>
      </c>
      <c r="H26" s="7" t="str">
        <f t="shared" ca="1" si="7"/>
        <v/>
      </c>
      <c r="I26" s="4" t="str" cm="1">
        <f t="array" aca="1" ref="I26" ca="1">IFERROR(IF(SUMIFS(Proposed_Direct_Cost,Proposed_Labor_Category,$D26,Proposed_Company,$C26,Proposed_MSA_Code,$E26)=0,"Not Proposed",SUMIFS(Proposed_Direct_Cost,Proposed_Labor_Category,$D26,Proposed_Company,$C26,Proposed_MSA_Code,$E26)),"")</f>
        <v>Not Proposed</v>
      </c>
      <c r="J26" s="117" cm="1">
        <f t="array" aca="1" ref="J26" ca="1">SUMIFS(Invoice_Hours,Invoice_Labor_Category,$D26,Invoice_Company,$C26,Invoice_MSA_Code,$E26)</f>
        <v>0</v>
      </c>
      <c r="K26" s="7" t="str">
        <f t="shared" ca="1" si="8"/>
        <v/>
      </c>
      <c r="L26" s="222" cm="1">
        <f t="array" aca="1" ref="L26" ca="1">IFERROR(SUMIFS(Invoice_Direct_Cost,Invoice_Labor_Category,$D26,Invoice_Company,$C26,Invoice_MSA_Code,$E26),"")</f>
        <v>0</v>
      </c>
      <c r="M26" s="7" t="str">
        <f t="shared" ca="1" si="9"/>
        <v/>
      </c>
      <c r="N26" s="220" t="str">
        <f t="shared" ca="1" si="15"/>
        <v/>
      </c>
      <c r="O26" s="7" t="str">
        <f t="shared" ca="1" si="10"/>
        <v/>
      </c>
      <c r="P26" s="7" t="str">
        <f t="shared" ca="1" si="11"/>
        <v/>
      </c>
      <c r="Q26" s="7" t="str">
        <f t="shared" ca="1" si="12"/>
        <v/>
      </c>
      <c r="R26" s="7" t="str">
        <f t="shared" ca="1" si="13"/>
        <v/>
      </c>
      <c r="S26" s="7" t="str">
        <f t="shared" ca="1" si="0"/>
        <v/>
      </c>
      <c r="T26" s="7" t="str">
        <f t="shared" ca="1" si="1"/>
        <v/>
      </c>
      <c r="V26" s="120" cm="1">
        <f t="array" aca="1" ref="V26" ca="1">SUMIFS(Invoice_Hours,Invoice_Labor_Category,$D26,Invoice_Company,$C26,Invoice_MSA_Code,$E26)</f>
        <v>0</v>
      </c>
      <c r="W26" s="121" t="str">
        <f t="shared" ca="1" si="2"/>
        <v/>
      </c>
      <c r="X26" s="152" t="str">
        <f t="shared" ca="1" si="3"/>
        <v/>
      </c>
      <c r="Z26" s="172"/>
      <c r="AB26" t="str">
        <f t="shared" si="4"/>
        <v/>
      </c>
      <c r="AC26" t="str">
        <f t="shared" si="5"/>
        <v/>
      </c>
      <c r="AD26" t="str">
        <f t="shared" ca="1" si="6"/>
        <v/>
      </c>
      <c r="AE26" s="4" t="str">
        <f t="shared" ca="1" si="16"/>
        <v/>
      </c>
      <c r="AF26" s="118"/>
      <c r="AG26" s="245"/>
    </row>
    <row r="27" spans="3:33" ht="20.100000000000001" customHeight="1">
      <c r="C27" t="str" cm="1">
        <f t="array" ref="C27">IFERROR(_xlfn.TEXTSPLIT(B27,"^"),"")</f>
        <v/>
      </c>
      <c r="F27" s="5" t="str" cm="1">
        <f t="array" aca="1" ref="F27" ca="1">IFERROR(INDEX(MSA_Title,MATCH(E27,MSA_Code,0)),"")</f>
        <v/>
      </c>
      <c r="G27" s="117" cm="1">
        <f t="array" aca="1" ref="G27" ca="1">SUMIFS(Proposed_Hours,Proposed_Labor_Category,$D27,Proposed_Company,$C27,Proposed_MSA_Code,$E27)</f>
        <v>0</v>
      </c>
      <c r="H27" s="7" t="str">
        <f t="shared" ca="1" si="7"/>
        <v/>
      </c>
      <c r="I27" s="4" t="str" cm="1">
        <f t="array" aca="1" ref="I27" ca="1">IFERROR(IF(SUMIFS(Proposed_Direct_Cost,Proposed_Labor_Category,$D27,Proposed_Company,$C27,Proposed_MSA_Code,$E27)=0,"Not Proposed",SUMIFS(Proposed_Direct_Cost,Proposed_Labor_Category,$D27,Proposed_Company,$C27,Proposed_MSA_Code,$E27)),"")</f>
        <v>Not Proposed</v>
      </c>
      <c r="J27" s="117" cm="1">
        <f t="array" aca="1" ref="J27" ca="1">SUMIFS(Invoice_Hours,Invoice_Labor_Category,$D27,Invoice_Company,$C27,Invoice_MSA_Code,$E27)</f>
        <v>0</v>
      </c>
      <c r="K27" s="7" t="str">
        <f t="shared" ca="1" si="8"/>
        <v/>
      </c>
      <c r="L27" s="222" cm="1">
        <f t="array" aca="1" ref="L27" ca="1">IFERROR(SUMIFS(Invoice_Direct_Cost,Invoice_Labor_Category,$D27,Invoice_Company,$C27,Invoice_MSA_Code,$E27),"")</f>
        <v>0</v>
      </c>
      <c r="M27" s="7" t="str">
        <f t="shared" ca="1" si="9"/>
        <v/>
      </c>
      <c r="N27" s="220" t="str">
        <f t="shared" ca="1" si="15"/>
        <v/>
      </c>
      <c r="O27" s="7" t="str">
        <f t="shared" ca="1" si="10"/>
        <v/>
      </c>
      <c r="P27" s="7" t="str">
        <f t="shared" ca="1" si="11"/>
        <v/>
      </c>
      <c r="Q27" s="7" t="str">
        <f t="shared" ca="1" si="12"/>
        <v/>
      </c>
      <c r="R27" s="7" t="str">
        <f t="shared" ca="1" si="13"/>
        <v/>
      </c>
      <c r="S27" s="7" t="str">
        <f t="shared" ca="1" si="0"/>
        <v/>
      </c>
      <c r="T27" s="7" t="str">
        <f t="shared" ca="1" si="1"/>
        <v/>
      </c>
      <c r="V27" s="120" cm="1">
        <f t="array" aca="1" ref="V27" ca="1">SUMIFS(Invoice_Hours,Invoice_Labor_Category,$D27,Invoice_Company,$C27,Invoice_MSA_Code,$E27)</f>
        <v>0</v>
      </c>
      <c r="W27" s="121" t="str">
        <f t="shared" ca="1" si="2"/>
        <v/>
      </c>
      <c r="X27" s="151" t="str">
        <f t="shared" ca="1" si="3"/>
        <v/>
      </c>
      <c r="Z27" s="172"/>
      <c r="AB27" t="str">
        <f t="shared" si="4"/>
        <v/>
      </c>
      <c r="AC27" t="str">
        <f t="shared" si="5"/>
        <v/>
      </c>
      <c r="AD27" t="str">
        <f t="shared" ca="1" si="6"/>
        <v/>
      </c>
      <c r="AE27" s="4" t="str">
        <f t="shared" ca="1" si="16"/>
        <v/>
      </c>
      <c r="AF27" s="118"/>
      <c r="AG27" s="68"/>
    </row>
    <row r="28" spans="3:33" ht="20.100000000000001" customHeight="1">
      <c r="C28" t="str" cm="1">
        <f t="array" ref="C28">IFERROR(_xlfn.TEXTSPLIT(B28,"^"),"")</f>
        <v/>
      </c>
      <c r="F28" s="5" t="str" cm="1">
        <f t="array" aca="1" ref="F28" ca="1">IFERROR(INDEX(MSA_Title,MATCH(E28,MSA_Code,0)),"")</f>
        <v/>
      </c>
      <c r="G28" s="117" cm="1">
        <f t="array" aca="1" ref="G28" ca="1">SUMIFS(Proposed_Hours,Proposed_Labor_Category,$D28,Proposed_Company,$C28,Proposed_MSA_Code,$E28)</f>
        <v>0</v>
      </c>
      <c r="H28" s="7" t="str">
        <f t="shared" ca="1" si="7"/>
        <v/>
      </c>
      <c r="I28" s="4" t="str" cm="1">
        <f t="array" aca="1" ref="I28" ca="1">IFERROR(IF(SUMIFS(Proposed_Direct_Cost,Proposed_Labor_Category,$D28,Proposed_Company,$C28,Proposed_MSA_Code,$E28)=0,"Not Proposed",SUMIFS(Proposed_Direct_Cost,Proposed_Labor_Category,$D28,Proposed_Company,$C28,Proposed_MSA_Code,$E28)),"")</f>
        <v>Not Proposed</v>
      </c>
      <c r="J28" s="117" cm="1">
        <f t="array" aca="1" ref="J28" ca="1">SUMIFS(Invoice_Hours,Invoice_Labor_Category,$D28,Invoice_Company,$C28,Invoice_MSA_Code,$E28)</f>
        <v>0</v>
      </c>
      <c r="K28" s="7" t="str">
        <f t="shared" ca="1" si="8"/>
        <v/>
      </c>
      <c r="L28" s="222" cm="1">
        <f t="array" aca="1" ref="L28" ca="1">IFERROR(SUMIFS(Invoice_Direct_Cost,Invoice_Labor_Category,$D28,Invoice_Company,$C28,Invoice_MSA_Code,$E28),"")</f>
        <v>0</v>
      </c>
      <c r="M28" s="7" t="str">
        <f t="shared" ca="1" si="9"/>
        <v/>
      </c>
      <c r="N28" s="220" t="str">
        <f t="shared" ca="1" si="15"/>
        <v/>
      </c>
      <c r="O28" s="7" t="str">
        <f t="shared" ca="1" si="10"/>
        <v/>
      </c>
      <c r="P28" s="7" t="str">
        <f t="shared" ca="1" si="11"/>
        <v/>
      </c>
      <c r="Q28" s="7" t="str">
        <f t="shared" ca="1" si="12"/>
        <v/>
      </c>
      <c r="R28" s="7" t="str">
        <f t="shared" ca="1" si="13"/>
        <v/>
      </c>
      <c r="S28" s="7" t="str">
        <f t="shared" ca="1" si="0"/>
        <v/>
      </c>
      <c r="T28" s="7" t="str">
        <f t="shared" ca="1" si="1"/>
        <v/>
      </c>
      <c r="V28" s="120" cm="1">
        <f t="array" aca="1" ref="V28" ca="1">SUMIFS(Invoice_Hours,Invoice_Labor_Category,$D28,Invoice_Company,$C28,Invoice_MSA_Code,$E28)</f>
        <v>0</v>
      </c>
      <c r="W28" s="121" t="str">
        <f t="shared" ca="1" si="2"/>
        <v/>
      </c>
      <c r="X28" s="152" t="str">
        <f t="shared" ca="1" si="3"/>
        <v/>
      </c>
      <c r="Z28" s="172"/>
      <c r="AB28" t="str">
        <f t="shared" si="4"/>
        <v/>
      </c>
      <c r="AC28" t="str">
        <f t="shared" si="5"/>
        <v/>
      </c>
      <c r="AD28" t="str">
        <f t="shared" ca="1" si="6"/>
        <v/>
      </c>
      <c r="AE28" s="4" t="str">
        <f t="shared" ca="1" si="16"/>
        <v/>
      </c>
      <c r="AF28" s="118"/>
    </row>
    <row r="29" spans="3:33" ht="20.100000000000001" customHeight="1">
      <c r="C29" t="str" cm="1">
        <f t="array" ref="C29">IFERROR(_xlfn.TEXTSPLIT(B29,"^"),"")</f>
        <v/>
      </c>
      <c r="F29" s="5" t="str" cm="1">
        <f t="array" aca="1" ref="F29" ca="1">IFERROR(INDEX(MSA_Title,MATCH(E29,MSA_Code,0)),"")</f>
        <v/>
      </c>
      <c r="G29" s="117" cm="1">
        <f t="array" aca="1" ref="G29" ca="1">SUMIFS(Proposed_Hours,Proposed_Labor_Category,$D29,Proposed_Company,$C29,Proposed_MSA_Code,$E29)</f>
        <v>0</v>
      </c>
      <c r="H29" s="7" t="str">
        <f t="shared" ca="1" si="7"/>
        <v/>
      </c>
      <c r="I29" s="4" t="str" cm="1">
        <f t="array" aca="1" ref="I29" ca="1">IFERROR(IF(SUMIFS(Proposed_Direct_Cost,Proposed_Labor_Category,$D29,Proposed_Company,$C29,Proposed_MSA_Code,$E29)=0,"Not Proposed",SUMIFS(Proposed_Direct_Cost,Proposed_Labor_Category,$D29,Proposed_Company,$C29,Proposed_MSA_Code,$E29)),"")</f>
        <v>Not Proposed</v>
      </c>
      <c r="J29" s="117" cm="1">
        <f t="array" aca="1" ref="J29" ca="1">SUMIFS(Invoice_Hours,Invoice_Labor_Category,$D29,Invoice_Company,$C29,Invoice_MSA_Code,$E29)</f>
        <v>0</v>
      </c>
      <c r="K29" s="7" t="str">
        <f t="shared" ca="1" si="8"/>
        <v/>
      </c>
      <c r="L29" s="222" cm="1">
        <f t="array" aca="1" ref="L29" ca="1">IFERROR(SUMIFS(Invoice_Direct_Cost,Invoice_Labor_Category,$D29,Invoice_Company,$C29,Invoice_MSA_Code,$E29),"")</f>
        <v>0</v>
      </c>
      <c r="M29" s="7" t="str">
        <f t="shared" ca="1" si="9"/>
        <v/>
      </c>
      <c r="N29" s="220" t="str">
        <f t="shared" ca="1" si="15"/>
        <v/>
      </c>
      <c r="O29" s="7" t="str">
        <f t="shared" ca="1" si="10"/>
        <v/>
      </c>
      <c r="P29" s="7" t="str">
        <f t="shared" ca="1" si="11"/>
        <v/>
      </c>
      <c r="Q29" s="7" t="str">
        <f t="shared" ca="1" si="12"/>
        <v/>
      </c>
      <c r="R29" s="7" t="str">
        <f t="shared" ca="1" si="13"/>
        <v/>
      </c>
      <c r="S29" s="7" t="str">
        <f t="shared" ca="1" si="0"/>
        <v/>
      </c>
      <c r="T29" s="7" t="str">
        <f t="shared" ca="1" si="1"/>
        <v/>
      </c>
      <c r="V29" s="120" cm="1">
        <f t="array" aca="1" ref="V29" ca="1">SUMIFS(Invoice_Hours,Invoice_Labor_Category,$D29,Invoice_Company,$C29,Invoice_MSA_Code,$E29)</f>
        <v>0</v>
      </c>
      <c r="W29" s="121" t="str">
        <f t="shared" ca="1" si="2"/>
        <v/>
      </c>
      <c r="X29" s="151" t="str">
        <f t="shared" ca="1" si="3"/>
        <v/>
      </c>
      <c r="Z29" s="172"/>
      <c r="AB29" t="str">
        <f t="shared" si="4"/>
        <v/>
      </c>
      <c r="AC29" t="str">
        <f t="shared" si="5"/>
        <v/>
      </c>
      <c r="AD29" t="str">
        <f t="shared" ca="1" si="6"/>
        <v/>
      </c>
      <c r="AE29" s="4" t="str">
        <f t="shared" ca="1" si="16"/>
        <v/>
      </c>
      <c r="AF29" s="118"/>
      <c r="AG29" s="68"/>
    </row>
    <row r="30" spans="3:33" ht="20.100000000000001" customHeight="1">
      <c r="C30" t="str" cm="1">
        <f t="array" ref="C30">IFERROR(_xlfn.TEXTSPLIT(B30,"^"),"")</f>
        <v/>
      </c>
      <c r="F30" s="5" t="str" cm="1">
        <f t="array" aca="1" ref="F30" ca="1">IFERROR(INDEX(MSA_Title,MATCH(E30,MSA_Code,0)),"")</f>
        <v/>
      </c>
      <c r="G30" s="117" cm="1">
        <f t="array" aca="1" ref="G30" ca="1">SUMIFS(Proposed_Hours,Proposed_Labor_Category,$D30,Proposed_Company,$C30,Proposed_MSA_Code,$E30)</f>
        <v>0</v>
      </c>
      <c r="H30" s="7" t="str">
        <f t="shared" ca="1" si="7"/>
        <v/>
      </c>
      <c r="I30" s="4" t="str" cm="1">
        <f t="array" aca="1" ref="I30" ca="1">IFERROR(IF(SUMIFS(Proposed_Direct_Cost,Proposed_Labor_Category,$D30,Proposed_Company,$C30,Proposed_MSA_Code,$E30)=0,"Not Proposed",SUMIFS(Proposed_Direct_Cost,Proposed_Labor_Category,$D30,Proposed_Company,$C30,Proposed_MSA_Code,$E30)),"")</f>
        <v>Not Proposed</v>
      </c>
      <c r="J30" s="117" cm="1">
        <f t="array" aca="1" ref="J30" ca="1">SUMIFS(Invoice_Hours,Invoice_Labor_Category,$D30,Invoice_Company,$C30,Invoice_MSA_Code,$E30)</f>
        <v>0</v>
      </c>
      <c r="K30" s="7" t="str">
        <f t="shared" ca="1" si="8"/>
        <v/>
      </c>
      <c r="L30" s="222" cm="1">
        <f t="array" aca="1" ref="L30" ca="1">IFERROR(SUMIFS(Invoice_Direct_Cost,Invoice_Labor_Category,$D30,Invoice_Company,$C30,Invoice_MSA_Code,$E30),"")</f>
        <v>0</v>
      </c>
      <c r="M30" s="7" t="str">
        <f t="shared" ca="1" si="9"/>
        <v/>
      </c>
      <c r="N30" s="220" t="str">
        <f t="shared" ca="1" si="15"/>
        <v/>
      </c>
      <c r="O30" s="7" t="str">
        <f t="shared" ca="1" si="10"/>
        <v/>
      </c>
      <c r="P30" s="7" t="str">
        <f t="shared" ca="1" si="11"/>
        <v/>
      </c>
      <c r="Q30" s="7" t="str">
        <f t="shared" ca="1" si="12"/>
        <v/>
      </c>
      <c r="R30" s="7" t="str">
        <f t="shared" ca="1" si="13"/>
        <v/>
      </c>
      <c r="S30" s="7" t="str">
        <f t="shared" ca="1" si="0"/>
        <v/>
      </c>
      <c r="T30" s="7" t="str">
        <f t="shared" ca="1" si="1"/>
        <v/>
      </c>
      <c r="V30" s="120" cm="1">
        <f t="array" aca="1" ref="V30" ca="1">SUMIFS(Invoice_Hours,Invoice_Labor_Category,$D30,Invoice_Company,$C30,Invoice_MSA_Code,$E30)</f>
        <v>0</v>
      </c>
      <c r="W30" s="121" t="str">
        <f t="shared" ca="1" si="2"/>
        <v/>
      </c>
      <c r="X30" s="152" t="str">
        <f t="shared" ca="1" si="3"/>
        <v/>
      </c>
      <c r="Z30" s="172"/>
      <c r="AB30" t="str">
        <f t="shared" si="4"/>
        <v/>
      </c>
      <c r="AC30" t="str">
        <f t="shared" si="5"/>
        <v/>
      </c>
      <c r="AD30" t="str">
        <f t="shared" ca="1" si="6"/>
        <v/>
      </c>
      <c r="AE30" s="4" t="str">
        <f t="shared" ref="AE30:AE93" ca="1" si="17">X30</f>
        <v/>
      </c>
      <c r="AF30" s="118"/>
      <c r="AG30" s="246"/>
    </row>
    <row r="31" spans="3:33" ht="20.100000000000001" customHeight="1">
      <c r="C31" t="str" cm="1">
        <f t="array" ref="C31">IFERROR(_xlfn.TEXTSPLIT(B31,"^"),"")</f>
        <v/>
      </c>
      <c r="F31" s="5" t="str" cm="1">
        <f t="array" aca="1" ref="F31" ca="1">IFERROR(INDEX(MSA_Title,MATCH(E31,MSA_Code,0)),"")</f>
        <v/>
      </c>
      <c r="G31" s="117" cm="1">
        <f t="array" aca="1" ref="G31" ca="1">SUMIFS(Proposed_Hours,Proposed_Labor_Category,$D31,Proposed_Company,$C31,Proposed_MSA_Code,$E31)</f>
        <v>0</v>
      </c>
      <c r="H31" s="7" t="str">
        <f t="shared" ca="1" si="7"/>
        <v/>
      </c>
      <c r="I31" s="4" t="str" cm="1">
        <f t="array" aca="1" ref="I31" ca="1">IFERROR(IF(SUMIFS(Proposed_Direct_Cost,Proposed_Labor_Category,$D31,Proposed_Company,$C31,Proposed_MSA_Code,$E31)=0,"Not Proposed",SUMIFS(Proposed_Direct_Cost,Proposed_Labor_Category,$D31,Proposed_Company,$C31,Proposed_MSA_Code,$E31)),"")</f>
        <v>Not Proposed</v>
      </c>
      <c r="J31" s="117" cm="1">
        <f t="array" aca="1" ref="J31" ca="1">SUMIFS(Invoice_Hours,Invoice_Labor_Category,$D31,Invoice_Company,$C31,Invoice_MSA_Code,$E31)</f>
        <v>0</v>
      </c>
      <c r="K31" s="7" t="str">
        <f t="shared" ca="1" si="8"/>
        <v/>
      </c>
      <c r="L31" s="222" cm="1">
        <f t="array" aca="1" ref="L31" ca="1">IFERROR(SUMIFS(Invoice_Direct_Cost,Invoice_Labor_Category,$D31,Invoice_Company,$C31,Invoice_MSA_Code,$E31),"")</f>
        <v>0</v>
      </c>
      <c r="M31" s="7" t="str">
        <f t="shared" ca="1" si="9"/>
        <v/>
      </c>
      <c r="N31" s="220" t="str">
        <f t="shared" ca="1" si="15"/>
        <v/>
      </c>
      <c r="O31" s="7" t="str">
        <f t="shared" ca="1" si="10"/>
        <v/>
      </c>
      <c r="P31" s="7" t="str">
        <f t="shared" ca="1" si="11"/>
        <v/>
      </c>
      <c r="Q31" s="7" t="str">
        <f t="shared" ca="1" si="12"/>
        <v/>
      </c>
      <c r="R31" s="7" t="str">
        <f t="shared" ca="1" si="13"/>
        <v/>
      </c>
      <c r="S31" s="7" t="str">
        <f t="shared" ca="1" si="0"/>
        <v/>
      </c>
      <c r="T31" s="7" t="str">
        <f t="shared" ca="1" si="1"/>
        <v/>
      </c>
      <c r="V31" s="120" cm="1">
        <f t="array" aca="1" ref="V31" ca="1">SUMIFS(Invoice_Hours,Invoice_Labor_Category,$D31,Invoice_Company,$C31,Invoice_MSA_Code,$E31)</f>
        <v>0</v>
      </c>
      <c r="W31" s="121" t="str">
        <f t="shared" ca="1" si="2"/>
        <v/>
      </c>
      <c r="X31" s="151" t="str">
        <f t="shared" ca="1" si="3"/>
        <v/>
      </c>
      <c r="Z31" s="172"/>
      <c r="AB31" t="str">
        <f t="shared" si="4"/>
        <v/>
      </c>
      <c r="AC31" t="str">
        <f t="shared" si="5"/>
        <v/>
      </c>
      <c r="AD31" t="str">
        <f t="shared" ca="1" si="6"/>
        <v/>
      </c>
      <c r="AE31" s="4" t="str">
        <f t="shared" ca="1" si="17"/>
        <v/>
      </c>
      <c r="AF31" s="118"/>
      <c r="AG31" s="68"/>
    </row>
    <row r="32" spans="3:33" ht="20.100000000000001" customHeight="1">
      <c r="C32" t="str" cm="1">
        <f t="array" ref="C32">IFERROR(_xlfn.TEXTSPLIT(B32,"^"),"")</f>
        <v/>
      </c>
      <c r="F32" s="5" t="str" cm="1">
        <f t="array" aca="1" ref="F32" ca="1">IFERROR(INDEX(MSA_Title,MATCH(E32,MSA_Code,0)),"")</f>
        <v/>
      </c>
      <c r="G32" s="117" cm="1">
        <f t="array" aca="1" ref="G32" ca="1">SUMIFS(Proposed_Hours,Proposed_Labor_Category,$D32,Proposed_Company,$C32,Proposed_MSA_Code,$E32)</f>
        <v>0</v>
      </c>
      <c r="H32" s="7" t="str">
        <f t="shared" ca="1" si="7"/>
        <v/>
      </c>
      <c r="I32" s="4" t="str" cm="1">
        <f t="array" aca="1" ref="I32" ca="1">IFERROR(IF(SUMIFS(Proposed_Direct_Cost,Proposed_Labor_Category,$D32,Proposed_Company,$C32,Proposed_MSA_Code,$E32)=0,"Not Proposed",SUMIFS(Proposed_Direct_Cost,Proposed_Labor_Category,$D32,Proposed_Company,$C32,Proposed_MSA_Code,$E32)),"")</f>
        <v>Not Proposed</v>
      </c>
      <c r="J32" s="117" cm="1">
        <f t="array" aca="1" ref="J32" ca="1">SUMIFS(Invoice_Hours,Invoice_Labor_Category,$D32,Invoice_Company,$C32,Invoice_MSA_Code,$E32)</f>
        <v>0</v>
      </c>
      <c r="K32" s="7" t="str">
        <f t="shared" ca="1" si="8"/>
        <v/>
      </c>
      <c r="L32" s="222" cm="1">
        <f t="array" aca="1" ref="L32" ca="1">IFERROR(SUMIFS(Invoice_Direct_Cost,Invoice_Labor_Category,$D32,Invoice_Company,$C32,Invoice_MSA_Code,$E32),"")</f>
        <v>0</v>
      </c>
      <c r="M32" s="7" t="str">
        <f t="shared" ca="1" si="9"/>
        <v/>
      </c>
      <c r="N32" s="220" t="str">
        <f t="shared" ca="1" si="15"/>
        <v/>
      </c>
      <c r="O32" s="7" t="str">
        <f t="shared" ca="1" si="10"/>
        <v/>
      </c>
      <c r="P32" s="7" t="str">
        <f t="shared" ca="1" si="11"/>
        <v/>
      </c>
      <c r="Q32" s="7" t="str">
        <f t="shared" ca="1" si="12"/>
        <v/>
      </c>
      <c r="R32" s="7" t="str">
        <f t="shared" ca="1" si="13"/>
        <v/>
      </c>
      <c r="S32" s="7" t="str">
        <f t="shared" ca="1" si="0"/>
        <v/>
      </c>
      <c r="T32" s="7" t="str">
        <f t="shared" ca="1" si="1"/>
        <v/>
      </c>
      <c r="V32" s="120" cm="1">
        <f t="array" aca="1" ref="V32" ca="1">SUMIFS(Invoice_Hours,Invoice_Labor_Category,$D32,Invoice_Company,$C32,Invoice_MSA_Code,$E32)</f>
        <v>0</v>
      </c>
      <c r="W32" s="121" t="str">
        <f t="shared" ca="1" si="2"/>
        <v/>
      </c>
      <c r="X32" s="152" t="str">
        <f t="shared" ca="1" si="3"/>
        <v/>
      </c>
      <c r="Z32" s="172"/>
      <c r="AB32" t="str">
        <f t="shared" si="4"/>
        <v/>
      </c>
      <c r="AC32" t="str">
        <f t="shared" si="5"/>
        <v/>
      </c>
      <c r="AD32" t="str">
        <f t="shared" ca="1" si="6"/>
        <v/>
      </c>
      <c r="AE32" s="4" t="str">
        <f t="shared" ca="1" si="17"/>
        <v/>
      </c>
      <c r="AF32" s="118"/>
      <c r="AG32" s="247"/>
    </row>
    <row r="33" spans="3:33" ht="20.100000000000001" customHeight="1">
      <c r="C33" t="str" cm="1">
        <f t="array" ref="C33">IFERROR(_xlfn.TEXTSPLIT(B33,"^"),"")</f>
        <v/>
      </c>
      <c r="F33" s="5" t="str" cm="1">
        <f t="array" aca="1" ref="F33" ca="1">IFERROR(INDEX(MSA_Title,MATCH(E33,MSA_Code,0)),"")</f>
        <v/>
      </c>
      <c r="G33" s="117" cm="1">
        <f t="array" aca="1" ref="G33" ca="1">SUMIFS(Proposed_Hours,Proposed_Labor_Category,$D33,Proposed_Company,$C33,Proposed_MSA_Code,$E33)</f>
        <v>0</v>
      </c>
      <c r="H33" s="7" t="str">
        <f t="shared" ca="1" si="7"/>
        <v/>
      </c>
      <c r="I33" s="4" t="str" cm="1">
        <f t="array" aca="1" ref="I33" ca="1">IFERROR(IF(SUMIFS(Proposed_Direct_Cost,Proposed_Labor_Category,$D33,Proposed_Company,$C33,Proposed_MSA_Code,$E33)=0,"Not Proposed",SUMIFS(Proposed_Direct_Cost,Proposed_Labor_Category,$D33,Proposed_Company,$C33,Proposed_MSA_Code,$E33)),"")</f>
        <v>Not Proposed</v>
      </c>
      <c r="J33" s="117" cm="1">
        <f t="array" aca="1" ref="J33" ca="1">SUMIFS(Invoice_Hours,Invoice_Labor_Category,$D33,Invoice_Company,$C33,Invoice_MSA_Code,$E33)</f>
        <v>0</v>
      </c>
      <c r="K33" s="7" t="str">
        <f t="shared" ca="1" si="8"/>
        <v/>
      </c>
      <c r="L33" s="222" cm="1">
        <f t="array" aca="1" ref="L33" ca="1">IFERROR(SUMIFS(Invoice_Direct_Cost,Invoice_Labor_Category,$D33,Invoice_Company,$C33,Invoice_MSA_Code,$E33),"")</f>
        <v>0</v>
      </c>
      <c r="M33" s="7" t="str">
        <f t="shared" ca="1" si="9"/>
        <v/>
      </c>
      <c r="N33" s="220" t="str">
        <f t="shared" ca="1" si="15"/>
        <v/>
      </c>
      <c r="O33" s="7" t="str">
        <f t="shared" ca="1" si="10"/>
        <v/>
      </c>
      <c r="P33" s="7" t="str">
        <f t="shared" ca="1" si="11"/>
        <v/>
      </c>
      <c r="Q33" s="7" t="str">
        <f t="shared" ca="1" si="12"/>
        <v/>
      </c>
      <c r="R33" s="7" t="str">
        <f t="shared" ca="1" si="13"/>
        <v/>
      </c>
      <c r="S33" s="7" t="str">
        <f t="shared" ca="1" si="0"/>
        <v/>
      </c>
      <c r="T33" s="7" t="str">
        <f t="shared" ca="1" si="1"/>
        <v/>
      </c>
      <c r="V33" s="120" cm="1">
        <f t="array" aca="1" ref="V33" ca="1">SUMIFS(Invoice_Hours,Invoice_Labor_Category,$D33,Invoice_Company,$C33,Invoice_MSA_Code,$E33)</f>
        <v>0</v>
      </c>
      <c r="W33" s="121" t="str">
        <f t="shared" ca="1" si="2"/>
        <v/>
      </c>
      <c r="X33" s="151" t="str">
        <f t="shared" ca="1" si="3"/>
        <v/>
      </c>
      <c r="Z33" s="172"/>
      <c r="AB33" t="str">
        <f t="shared" si="4"/>
        <v/>
      </c>
      <c r="AC33" t="str">
        <f t="shared" si="5"/>
        <v/>
      </c>
      <c r="AD33" t="str">
        <f t="shared" ca="1" si="6"/>
        <v/>
      </c>
      <c r="AE33" s="4" t="str">
        <f t="shared" ca="1" si="17"/>
        <v/>
      </c>
      <c r="AF33" s="118"/>
      <c r="AG33" s="68"/>
    </row>
    <row r="34" spans="3:33" ht="20.100000000000001" customHeight="1">
      <c r="C34" t="str" cm="1">
        <f t="array" ref="C34">IFERROR(_xlfn.TEXTSPLIT(B34,"^"),"")</f>
        <v/>
      </c>
      <c r="F34" s="5" t="str" cm="1">
        <f t="array" aca="1" ref="F34" ca="1">IFERROR(INDEX(MSA_Title,MATCH(E34,MSA_Code,0)),"")</f>
        <v/>
      </c>
      <c r="G34" s="117" cm="1">
        <f t="array" aca="1" ref="G34" ca="1">SUMIFS(Proposed_Hours,Proposed_Labor_Category,$D34,Proposed_Company,$C34,Proposed_MSA_Code,$E34)</f>
        <v>0</v>
      </c>
      <c r="H34" s="7" t="str">
        <f t="shared" ca="1" si="7"/>
        <v/>
      </c>
      <c r="I34" s="4" t="str" cm="1">
        <f t="array" aca="1" ref="I34" ca="1">IFERROR(IF(SUMIFS(Proposed_Direct_Cost,Proposed_Labor_Category,$D34,Proposed_Company,$C34,Proposed_MSA_Code,$E34)=0,"Not Proposed",SUMIFS(Proposed_Direct_Cost,Proposed_Labor_Category,$D34,Proposed_Company,$C34,Proposed_MSA_Code,$E34)),"")</f>
        <v>Not Proposed</v>
      </c>
      <c r="J34" s="117" cm="1">
        <f t="array" aca="1" ref="J34" ca="1">SUMIFS(Invoice_Hours,Invoice_Labor_Category,$D34,Invoice_Company,$C34,Invoice_MSA_Code,$E34)</f>
        <v>0</v>
      </c>
      <c r="K34" s="7" t="str">
        <f t="shared" ca="1" si="8"/>
        <v/>
      </c>
      <c r="L34" s="222" cm="1">
        <f t="array" aca="1" ref="L34" ca="1">IFERROR(SUMIFS(Invoice_Direct_Cost,Invoice_Labor_Category,$D34,Invoice_Company,$C34,Invoice_MSA_Code,$E34),"")</f>
        <v>0</v>
      </c>
      <c r="M34" s="7" t="str">
        <f t="shared" ca="1" si="9"/>
        <v/>
      </c>
      <c r="N34" s="220" t="str">
        <f t="shared" ca="1" si="15"/>
        <v/>
      </c>
      <c r="O34" s="7" t="str">
        <f t="shared" ca="1" si="10"/>
        <v/>
      </c>
      <c r="P34" s="7" t="str">
        <f t="shared" ca="1" si="11"/>
        <v/>
      </c>
      <c r="Q34" s="7" t="str">
        <f t="shared" ca="1" si="12"/>
        <v/>
      </c>
      <c r="R34" s="7" t="str">
        <f t="shared" ca="1" si="13"/>
        <v/>
      </c>
      <c r="S34" s="7" t="str">
        <f t="shared" ca="1" si="0"/>
        <v/>
      </c>
      <c r="T34" s="7" t="str">
        <f t="shared" ca="1" si="1"/>
        <v/>
      </c>
      <c r="V34" s="120" cm="1">
        <f t="array" aca="1" ref="V34" ca="1">SUMIFS(Invoice_Hours,Invoice_Labor_Category,$D34,Invoice_Company,$C34,Invoice_MSA_Code,$E34)</f>
        <v>0</v>
      </c>
      <c r="W34" s="121" t="str">
        <f t="shared" ca="1" si="2"/>
        <v/>
      </c>
      <c r="X34" s="152" t="str">
        <f t="shared" ca="1" si="3"/>
        <v/>
      </c>
      <c r="Z34" s="172"/>
      <c r="AB34" t="str">
        <f t="shared" si="4"/>
        <v/>
      </c>
      <c r="AC34" t="str">
        <f t="shared" si="5"/>
        <v/>
      </c>
      <c r="AD34" t="str">
        <f t="shared" ca="1" si="6"/>
        <v/>
      </c>
      <c r="AE34" s="4" t="str">
        <f t="shared" ca="1" si="17"/>
        <v/>
      </c>
      <c r="AF34" s="118"/>
      <c r="AG34" s="242"/>
    </row>
    <row r="35" spans="3:33" ht="20.100000000000001" customHeight="1">
      <c r="C35" t="str" cm="1">
        <f t="array" ref="C35">IFERROR(_xlfn.TEXTSPLIT(B35,"^"),"")</f>
        <v/>
      </c>
      <c r="F35" s="5" t="str" cm="1">
        <f t="array" aca="1" ref="F35" ca="1">IFERROR(INDEX(MSA_Title,MATCH(E35,MSA_Code,0)),"")</f>
        <v/>
      </c>
      <c r="G35" s="117" cm="1">
        <f t="array" aca="1" ref="G35" ca="1">SUMIFS(Proposed_Hours,Proposed_Labor_Category,$D35,Proposed_Company,$C35,Proposed_MSA_Code,$E35)</f>
        <v>0</v>
      </c>
      <c r="H35" s="7" t="str">
        <f t="shared" ca="1" si="7"/>
        <v/>
      </c>
      <c r="I35" s="4" t="str" cm="1">
        <f t="array" aca="1" ref="I35" ca="1">IFERROR(IF(SUMIFS(Proposed_Direct_Cost,Proposed_Labor_Category,$D35,Proposed_Company,$C35,Proposed_MSA_Code,$E35)=0,"Not Proposed",SUMIFS(Proposed_Direct_Cost,Proposed_Labor_Category,$D35,Proposed_Company,$C35,Proposed_MSA_Code,$E35)),"")</f>
        <v>Not Proposed</v>
      </c>
      <c r="J35" s="117" cm="1">
        <f t="array" aca="1" ref="J35" ca="1">SUMIFS(Invoice_Hours,Invoice_Labor_Category,$D35,Invoice_Company,$C35,Invoice_MSA_Code,$E35)</f>
        <v>0</v>
      </c>
      <c r="K35" s="7" t="str">
        <f t="shared" ca="1" si="8"/>
        <v/>
      </c>
      <c r="L35" s="222" cm="1">
        <f t="array" aca="1" ref="L35" ca="1">IFERROR(SUMIFS(Invoice_Direct_Cost,Invoice_Labor_Category,$D35,Invoice_Company,$C35,Invoice_MSA_Code,$E35),"")</f>
        <v>0</v>
      </c>
      <c r="M35" s="7" t="str">
        <f t="shared" ca="1" si="9"/>
        <v/>
      </c>
      <c r="N35" s="220" t="str">
        <f t="shared" ca="1" si="15"/>
        <v/>
      </c>
      <c r="O35" s="7" t="str">
        <f t="shared" ca="1" si="10"/>
        <v/>
      </c>
      <c r="P35" s="7" t="str">
        <f t="shared" ca="1" si="11"/>
        <v/>
      </c>
      <c r="Q35" s="7" t="str">
        <f t="shared" ca="1" si="12"/>
        <v/>
      </c>
      <c r="R35" s="7" t="str">
        <f t="shared" ca="1" si="13"/>
        <v/>
      </c>
      <c r="S35" s="7" t="str">
        <f t="shared" ca="1" si="0"/>
        <v/>
      </c>
      <c r="T35" s="7" t="str">
        <f t="shared" ca="1" si="1"/>
        <v/>
      </c>
      <c r="V35" s="120" cm="1">
        <f t="array" aca="1" ref="V35" ca="1">SUMIFS(Invoice_Hours,Invoice_Labor_Category,$D35,Invoice_Company,$C35,Invoice_MSA_Code,$E35)</f>
        <v>0</v>
      </c>
      <c r="W35" s="121" t="str">
        <f t="shared" ca="1" si="2"/>
        <v/>
      </c>
      <c r="X35" s="151" t="str">
        <f t="shared" ca="1" si="3"/>
        <v/>
      </c>
      <c r="Z35" s="172"/>
      <c r="AB35" t="str">
        <f t="shared" si="4"/>
        <v/>
      </c>
      <c r="AC35" t="str">
        <f t="shared" si="5"/>
        <v/>
      </c>
      <c r="AD35" t="str">
        <f t="shared" ca="1" si="6"/>
        <v/>
      </c>
      <c r="AE35" s="4" t="str">
        <f t="shared" ca="1" si="17"/>
        <v/>
      </c>
      <c r="AF35" s="118"/>
      <c r="AG35" s="68"/>
    </row>
    <row r="36" spans="3:33" ht="20.100000000000001" customHeight="1">
      <c r="C36" t="str" cm="1">
        <f t="array" ref="C36">IFERROR(_xlfn.TEXTSPLIT(B36,"^"),"")</f>
        <v/>
      </c>
      <c r="F36" s="5" t="str" cm="1">
        <f t="array" aca="1" ref="F36" ca="1">IFERROR(INDEX(MSA_Title,MATCH(E36,MSA_Code,0)),"")</f>
        <v/>
      </c>
      <c r="G36" s="117" cm="1">
        <f t="array" aca="1" ref="G36" ca="1">SUMIFS(Proposed_Hours,Proposed_Labor_Category,$D36,Proposed_Company,$C36,Proposed_MSA_Code,$E36)</f>
        <v>0</v>
      </c>
      <c r="H36" s="7" t="str">
        <f t="shared" ca="1" si="7"/>
        <v/>
      </c>
      <c r="I36" s="4" t="str" cm="1">
        <f t="array" aca="1" ref="I36" ca="1">IFERROR(IF(SUMIFS(Proposed_Direct_Cost,Proposed_Labor_Category,$D36,Proposed_Company,$C36,Proposed_MSA_Code,$E36)=0,"Not Proposed",SUMIFS(Proposed_Direct_Cost,Proposed_Labor_Category,$D36,Proposed_Company,$C36,Proposed_MSA_Code,$E36)),"")</f>
        <v>Not Proposed</v>
      </c>
      <c r="J36" s="117" cm="1">
        <f t="array" aca="1" ref="J36" ca="1">SUMIFS(Invoice_Hours,Invoice_Labor_Category,$D36,Invoice_Company,$C36,Invoice_MSA_Code,$E36)</f>
        <v>0</v>
      </c>
      <c r="K36" s="7" t="str">
        <f t="shared" ca="1" si="8"/>
        <v/>
      </c>
      <c r="L36" s="222" cm="1">
        <f t="array" aca="1" ref="L36" ca="1">IFERROR(SUMIFS(Invoice_Direct_Cost,Invoice_Labor_Category,$D36,Invoice_Company,$C36,Invoice_MSA_Code,$E36),"")</f>
        <v>0</v>
      </c>
      <c r="M36" s="7" t="str">
        <f t="shared" ca="1" si="9"/>
        <v/>
      </c>
      <c r="N36" s="220" t="str">
        <f t="shared" ca="1" si="15"/>
        <v/>
      </c>
      <c r="O36" s="7" t="str">
        <f t="shared" ca="1" si="10"/>
        <v/>
      </c>
      <c r="P36" s="7" t="str">
        <f t="shared" ca="1" si="11"/>
        <v/>
      </c>
      <c r="Q36" s="7" t="str">
        <f t="shared" ca="1" si="12"/>
        <v/>
      </c>
      <c r="R36" s="7" t="str">
        <f t="shared" ca="1" si="13"/>
        <v/>
      </c>
      <c r="S36" s="7" t="str">
        <f t="shared" ca="1" si="0"/>
        <v/>
      </c>
      <c r="T36" s="7" t="str">
        <f t="shared" ca="1" si="1"/>
        <v/>
      </c>
      <c r="V36" s="120" cm="1">
        <f t="array" aca="1" ref="V36" ca="1">SUMIFS(Invoice_Hours,Invoice_Labor_Category,$D36,Invoice_Company,$C36,Invoice_MSA_Code,$E36)</f>
        <v>0</v>
      </c>
      <c r="W36" s="121" t="str">
        <f t="shared" ca="1" si="2"/>
        <v/>
      </c>
      <c r="X36" s="152" t="str">
        <f t="shared" ca="1" si="3"/>
        <v/>
      </c>
      <c r="Z36" s="172"/>
      <c r="AB36" t="str">
        <f t="shared" si="4"/>
        <v/>
      </c>
      <c r="AC36" t="str">
        <f t="shared" si="5"/>
        <v/>
      </c>
      <c r="AD36" t="str">
        <f t="shared" ca="1" si="6"/>
        <v/>
      </c>
      <c r="AE36" s="4" t="str">
        <f t="shared" ca="1" si="17"/>
        <v/>
      </c>
      <c r="AF36" s="118"/>
      <c r="AG36" s="248"/>
    </row>
    <row r="37" spans="3:33" ht="20.100000000000001" customHeight="1">
      <c r="C37" t="str" cm="1">
        <f t="array" ref="C37">IFERROR(_xlfn.TEXTSPLIT(B37,"^"),"")</f>
        <v/>
      </c>
      <c r="F37" s="5" t="str" cm="1">
        <f t="array" aca="1" ref="F37" ca="1">IFERROR(INDEX(MSA_Title,MATCH(E37,MSA_Code,0)),"")</f>
        <v/>
      </c>
      <c r="G37" s="117" cm="1">
        <f t="array" aca="1" ref="G37" ca="1">SUMIFS(Proposed_Hours,Proposed_Labor_Category,$D37,Proposed_Company,$C37,Proposed_MSA_Code,$E37)</f>
        <v>0</v>
      </c>
      <c r="H37" s="7" t="str">
        <f t="shared" ca="1" si="7"/>
        <v/>
      </c>
      <c r="I37" s="4" t="str" cm="1">
        <f t="array" aca="1" ref="I37" ca="1">IFERROR(IF(SUMIFS(Proposed_Direct_Cost,Proposed_Labor_Category,$D37,Proposed_Company,$C37,Proposed_MSA_Code,$E37)=0,"Not Proposed",SUMIFS(Proposed_Direct_Cost,Proposed_Labor_Category,$D37,Proposed_Company,$C37,Proposed_MSA_Code,$E37)),"")</f>
        <v>Not Proposed</v>
      </c>
      <c r="J37" s="117" cm="1">
        <f t="array" aca="1" ref="J37" ca="1">SUMIFS(Invoice_Hours,Invoice_Labor_Category,$D37,Invoice_Company,$C37,Invoice_MSA_Code,$E37)</f>
        <v>0</v>
      </c>
      <c r="K37" s="7" t="str">
        <f t="shared" ca="1" si="8"/>
        <v/>
      </c>
      <c r="L37" s="222" cm="1">
        <f t="array" aca="1" ref="L37" ca="1">IFERROR(SUMIFS(Invoice_Direct_Cost,Invoice_Labor_Category,$D37,Invoice_Company,$C37,Invoice_MSA_Code,$E37),"")</f>
        <v>0</v>
      </c>
      <c r="M37" s="7" t="str">
        <f t="shared" ca="1" si="9"/>
        <v/>
      </c>
      <c r="N37" s="220" t="str">
        <f t="shared" ca="1" si="15"/>
        <v/>
      </c>
      <c r="O37" s="7" t="str">
        <f t="shared" ca="1" si="10"/>
        <v/>
      </c>
      <c r="P37" s="7" t="str">
        <f t="shared" ca="1" si="11"/>
        <v/>
      </c>
      <c r="Q37" s="7" t="str">
        <f t="shared" ca="1" si="12"/>
        <v/>
      </c>
      <c r="R37" s="7" t="str">
        <f t="shared" ca="1" si="13"/>
        <v/>
      </c>
      <c r="S37" s="7" t="str">
        <f t="shared" ca="1" si="0"/>
        <v/>
      </c>
      <c r="T37" s="7" t="str">
        <f t="shared" ca="1" si="1"/>
        <v/>
      </c>
      <c r="V37" s="120" cm="1">
        <f t="array" aca="1" ref="V37" ca="1">SUMIFS(Invoice_Hours,Invoice_Labor_Category,$D37,Invoice_Company,$C37,Invoice_MSA_Code,$E37)</f>
        <v>0</v>
      </c>
      <c r="W37" s="121" t="str">
        <f t="shared" ca="1" si="2"/>
        <v/>
      </c>
      <c r="X37" s="151" t="str">
        <f t="shared" ca="1" si="3"/>
        <v/>
      </c>
      <c r="Z37" s="172"/>
      <c r="AB37" t="str">
        <f t="shared" si="4"/>
        <v/>
      </c>
      <c r="AC37" t="str">
        <f t="shared" si="5"/>
        <v/>
      </c>
      <c r="AD37" t="str">
        <f t="shared" ca="1" si="6"/>
        <v/>
      </c>
      <c r="AE37" s="4" t="str">
        <f t="shared" ca="1" si="17"/>
        <v/>
      </c>
      <c r="AF37" s="118"/>
      <c r="AG37" s="68"/>
    </row>
    <row r="38" spans="3:33" ht="20.100000000000001" customHeight="1">
      <c r="C38" t="str" cm="1">
        <f t="array" ref="C38">IFERROR(_xlfn.TEXTSPLIT(B38,"^"),"")</f>
        <v/>
      </c>
      <c r="F38" s="5" t="str" cm="1">
        <f t="array" aca="1" ref="F38" ca="1">IFERROR(INDEX(MSA_Title,MATCH(E38,MSA_Code,0)),"")</f>
        <v/>
      </c>
      <c r="G38" s="117" cm="1">
        <f t="array" aca="1" ref="G38" ca="1">SUMIFS(Proposed_Hours,Proposed_Labor_Category,$D38,Proposed_Company,$C38,Proposed_MSA_Code,$E38)</f>
        <v>0</v>
      </c>
      <c r="H38" s="7" t="str">
        <f t="shared" ca="1" si="7"/>
        <v/>
      </c>
      <c r="I38" s="4" t="str" cm="1">
        <f t="array" aca="1" ref="I38" ca="1">IFERROR(IF(SUMIFS(Proposed_Direct_Cost,Proposed_Labor_Category,$D38,Proposed_Company,$C38,Proposed_MSA_Code,$E38)=0,"Not Proposed",SUMIFS(Proposed_Direct_Cost,Proposed_Labor_Category,$D38,Proposed_Company,$C38,Proposed_MSA_Code,$E38)),"")</f>
        <v>Not Proposed</v>
      </c>
      <c r="J38" s="117" cm="1">
        <f t="array" aca="1" ref="J38" ca="1">SUMIFS(Invoice_Hours,Invoice_Labor_Category,$D38,Invoice_Company,$C38,Invoice_MSA_Code,$E38)</f>
        <v>0</v>
      </c>
      <c r="K38" s="7" t="str">
        <f t="shared" ca="1" si="8"/>
        <v/>
      </c>
      <c r="L38" s="222" cm="1">
        <f t="array" aca="1" ref="L38" ca="1">IFERROR(SUMIFS(Invoice_Direct_Cost,Invoice_Labor_Category,$D38,Invoice_Company,$C38,Invoice_MSA_Code,$E38),"")</f>
        <v>0</v>
      </c>
      <c r="M38" s="7" t="str">
        <f t="shared" ca="1" si="9"/>
        <v/>
      </c>
      <c r="N38" s="220" t="str">
        <f t="shared" ca="1" si="15"/>
        <v/>
      </c>
      <c r="O38" s="7" t="str">
        <f t="shared" ca="1" si="10"/>
        <v/>
      </c>
      <c r="P38" s="7" t="str">
        <f t="shared" ca="1" si="11"/>
        <v/>
      </c>
      <c r="Q38" s="7" t="str">
        <f t="shared" ca="1" si="12"/>
        <v/>
      </c>
      <c r="R38" s="7" t="str">
        <f t="shared" ca="1" si="13"/>
        <v/>
      </c>
      <c r="S38" s="7" t="str">
        <f t="shared" ca="1" si="0"/>
        <v/>
      </c>
      <c r="T38" s="7" t="str">
        <f t="shared" ca="1" si="1"/>
        <v/>
      </c>
      <c r="V38" s="120" cm="1">
        <f t="array" aca="1" ref="V38" ca="1">SUMIFS(Invoice_Hours,Invoice_Labor_Category,$D38,Invoice_Company,$C38,Invoice_MSA_Code,$E38)</f>
        <v>0</v>
      </c>
      <c r="W38" s="121" t="str">
        <f t="shared" ca="1" si="2"/>
        <v/>
      </c>
      <c r="X38" s="152" t="str">
        <f t="shared" ca="1" si="3"/>
        <v/>
      </c>
      <c r="Z38" s="172"/>
      <c r="AB38" t="str">
        <f t="shared" si="4"/>
        <v/>
      </c>
      <c r="AC38" t="str">
        <f t="shared" si="5"/>
        <v/>
      </c>
      <c r="AD38" t="str">
        <f t="shared" ca="1" si="6"/>
        <v/>
      </c>
      <c r="AE38" s="4" t="str">
        <f t="shared" ca="1" si="17"/>
        <v/>
      </c>
      <c r="AF38" s="118"/>
      <c r="AG38" s="249"/>
    </row>
    <row r="39" spans="3:33" ht="20.100000000000001" customHeight="1">
      <c r="C39" t="str" cm="1">
        <f t="array" ref="C39">IFERROR(_xlfn.TEXTSPLIT(B39,"^"),"")</f>
        <v/>
      </c>
      <c r="F39" s="5" t="str" cm="1">
        <f t="array" aca="1" ref="F39" ca="1">IFERROR(INDEX(MSA_Title,MATCH(E39,MSA_Code,0)),"")</f>
        <v/>
      </c>
      <c r="G39" s="117" cm="1">
        <f t="array" aca="1" ref="G39" ca="1">SUMIFS(Proposed_Hours,Proposed_Labor_Category,$D39,Proposed_Company,$C39,Proposed_MSA_Code,$E39)</f>
        <v>0</v>
      </c>
      <c r="H39" s="7" t="str">
        <f t="shared" ca="1" si="7"/>
        <v/>
      </c>
      <c r="I39" s="4" t="str" cm="1">
        <f t="array" aca="1" ref="I39" ca="1">IFERROR(IF(SUMIFS(Proposed_Direct_Cost,Proposed_Labor_Category,$D39,Proposed_Company,$C39,Proposed_MSA_Code,$E39)=0,"Not Proposed",SUMIFS(Proposed_Direct_Cost,Proposed_Labor_Category,$D39,Proposed_Company,$C39,Proposed_MSA_Code,$E39)),"")</f>
        <v>Not Proposed</v>
      </c>
      <c r="J39" s="117" cm="1">
        <f t="array" aca="1" ref="J39" ca="1">SUMIFS(Invoice_Hours,Invoice_Labor_Category,$D39,Invoice_Company,$C39,Invoice_MSA_Code,$E39)</f>
        <v>0</v>
      </c>
      <c r="K39" s="7" t="str">
        <f t="shared" ca="1" si="8"/>
        <v/>
      </c>
      <c r="L39" s="222" cm="1">
        <f t="array" aca="1" ref="L39" ca="1">IFERROR(SUMIFS(Invoice_Direct_Cost,Invoice_Labor_Category,$D39,Invoice_Company,$C39,Invoice_MSA_Code,$E39),"")</f>
        <v>0</v>
      </c>
      <c r="M39" s="7" t="str">
        <f t="shared" ca="1" si="9"/>
        <v/>
      </c>
      <c r="N39" s="220" t="str">
        <f t="shared" ca="1" si="15"/>
        <v/>
      </c>
      <c r="O39" s="7" t="str">
        <f t="shared" ca="1" si="10"/>
        <v/>
      </c>
      <c r="P39" s="7" t="str">
        <f t="shared" ca="1" si="11"/>
        <v/>
      </c>
      <c r="Q39" s="7" t="str">
        <f t="shared" ca="1" si="12"/>
        <v/>
      </c>
      <c r="R39" s="7" t="str">
        <f t="shared" ca="1" si="13"/>
        <v/>
      </c>
      <c r="S39" s="7" t="str">
        <f t="shared" ca="1" si="0"/>
        <v/>
      </c>
      <c r="T39" s="7" t="str">
        <f t="shared" ca="1" si="1"/>
        <v/>
      </c>
      <c r="V39" s="120" cm="1">
        <f t="array" aca="1" ref="V39" ca="1">SUMIFS(Invoice_Hours,Invoice_Labor_Category,$D39,Invoice_Company,$C39,Invoice_MSA_Code,$E39)</f>
        <v>0</v>
      </c>
      <c r="W39" s="121" t="str">
        <f t="shared" ca="1" si="2"/>
        <v/>
      </c>
      <c r="X39" s="151" t="str">
        <f t="shared" ca="1" si="3"/>
        <v/>
      </c>
      <c r="Z39" s="172"/>
      <c r="AB39" t="str">
        <f t="shared" si="4"/>
        <v/>
      </c>
      <c r="AC39" t="str">
        <f t="shared" si="5"/>
        <v/>
      </c>
      <c r="AD39" t="str">
        <f t="shared" ca="1" si="6"/>
        <v/>
      </c>
      <c r="AE39" s="4" t="str">
        <f t="shared" ca="1" si="17"/>
        <v/>
      </c>
      <c r="AF39" s="118"/>
      <c r="AG39" s="243"/>
    </row>
    <row r="40" spans="3:33" ht="20.100000000000001" customHeight="1">
      <c r="C40" t="str" cm="1">
        <f t="array" ref="C40">IFERROR(_xlfn.TEXTSPLIT(B40,"^"),"")</f>
        <v/>
      </c>
      <c r="F40" s="5" t="str" cm="1">
        <f t="array" aca="1" ref="F40" ca="1">IFERROR(INDEX(MSA_Title,MATCH(E40,MSA_Code,0)),"")</f>
        <v/>
      </c>
      <c r="G40" s="117" cm="1">
        <f t="array" aca="1" ref="G40" ca="1">SUMIFS(Proposed_Hours,Proposed_Labor_Category,$D40,Proposed_Company,$C40,Proposed_MSA_Code,$E40)</f>
        <v>0</v>
      </c>
      <c r="H40" s="7" t="str">
        <f t="shared" ca="1" si="7"/>
        <v/>
      </c>
      <c r="I40" s="4" t="str" cm="1">
        <f t="array" aca="1" ref="I40" ca="1">IFERROR(IF(SUMIFS(Proposed_Direct_Cost,Proposed_Labor_Category,$D40,Proposed_Company,$C40,Proposed_MSA_Code,$E40)=0,"Not Proposed",SUMIFS(Proposed_Direct_Cost,Proposed_Labor_Category,$D40,Proposed_Company,$C40,Proposed_MSA_Code,$E40)),"")</f>
        <v>Not Proposed</v>
      </c>
      <c r="J40" s="117" cm="1">
        <f t="array" aca="1" ref="J40" ca="1">SUMIFS(Invoice_Hours,Invoice_Labor_Category,$D40,Invoice_Company,$C40,Invoice_MSA_Code,$E40)</f>
        <v>0</v>
      </c>
      <c r="K40" s="7" t="str">
        <f t="shared" ca="1" si="8"/>
        <v/>
      </c>
      <c r="L40" s="222" cm="1">
        <f t="array" aca="1" ref="L40" ca="1">IFERROR(SUMIFS(Invoice_Direct_Cost,Invoice_Labor_Category,$D40,Invoice_Company,$C40,Invoice_MSA_Code,$E40),"")</f>
        <v>0</v>
      </c>
      <c r="M40" s="7" t="str">
        <f t="shared" ca="1" si="9"/>
        <v/>
      </c>
      <c r="N40" s="220" t="str">
        <f t="shared" ca="1" si="15"/>
        <v/>
      </c>
      <c r="O40" s="7" t="str">
        <f t="shared" ca="1" si="10"/>
        <v/>
      </c>
      <c r="P40" s="7" t="str">
        <f t="shared" ca="1" si="11"/>
        <v/>
      </c>
      <c r="Q40" s="7" t="str">
        <f t="shared" ca="1" si="12"/>
        <v/>
      </c>
      <c r="R40" s="7" t="str">
        <f t="shared" ca="1" si="13"/>
        <v/>
      </c>
      <c r="S40" s="7" t="str">
        <f t="shared" ca="1" si="0"/>
        <v/>
      </c>
      <c r="T40" s="7" t="str">
        <f t="shared" ca="1" si="1"/>
        <v/>
      </c>
      <c r="V40" s="120" cm="1">
        <f t="array" aca="1" ref="V40" ca="1">SUMIFS(Invoice_Hours,Invoice_Labor_Category,$D40,Invoice_Company,$C40,Invoice_MSA_Code,$E40)</f>
        <v>0</v>
      </c>
      <c r="W40" s="121" t="str">
        <f t="shared" ca="1" si="2"/>
        <v/>
      </c>
      <c r="X40" s="152" t="str">
        <f t="shared" ca="1" si="3"/>
        <v/>
      </c>
      <c r="Z40" s="172"/>
      <c r="AB40" t="str">
        <f t="shared" si="4"/>
        <v/>
      </c>
      <c r="AC40" t="str">
        <f t="shared" si="5"/>
        <v/>
      </c>
      <c r="AD40" t="str">
        <f t="shared" ca="1" si="6"/>
        <v/>
      </c>
      <c r="AE40" s="4" t="str">
        <f t="shared" ca="1" si="17"/>
        <v/>
      </c>
      <c r="AF40" s="118"/>
      <c r="AG40" s="245"/>
    </row>
    <row r="41" spans="3:33" ht="20.100000000000001" customHeight="1">
      <c r="C41" t="str" cm="1">
        <f t="array" ref="C41">IFERROR(_xlfn.TEXTSPLIT(B41,"^"),"")</f>
        <v/>
      </c>
      <c r="F41" s="5" t="str" cm="1">
        <f t="array" aca="1" ref="F41" ca="1">IFERROR(INDEX(MSA_Title,MATCH(E41,MSA_Code,0)),"")</f>
        <v/>
      </c>
      <c r="G41" s="117" cm="1">
        <f t="array" aca="1" ref="G41" ca="1">SUMIFS(Proposed_Hours,Proposed_Labor_Category,$D41,Proposed_Company,$C41,Proposed_MSA_Code,$E41)</f>
        <v>0</v>
      </c>
      <c r="H41" s="7" t="str">
        <f t="shared" ca="1" si="7"/>
        <v/>
      </c>
      <c r="I41" s="4" t="str" cm="1">
        <f t="array" aca="1" ref="I41" ca="1">IFERROR(IF(SUMIFS(Proposed_Direct_Cost,Proposed_Labor_Category,$D41,Proposed_Company,$C41,Proposed_MSA_Code,$E41)=0,"Not Proposed",SUMIFS(Proposed_Direct_Cost,Proposed_Labor_Category,$D41,Proposed_Company,$C41,Proposed_MSA_Code,$E41)),"")</f>
        <v>Not Proposed</v>
      </c>
      <c r="J41" s="117" cm="1">
        <f t="array" aca="1" ref="J41" ca="1">SUMIFS(Invoice_Hours,Invoice_Labor_Category,$D41,Invoice_Company,$C41,Invoice_MSA_Code,$E41)</f>
        <v>0</v>
      </c>
      <c r="K41" s="7" t="str">
        <f t="shared" ca="1" si="8"/>
        <v/>
      </c>
      <c r="L41" s="222" cm="1">
        <f t="array" aca="1" ref="L41" ca="1">IFERROR(SUMIFS(Invoice_Direct_Cost,Invoice_Labor_Category,$D41,Invoice_Company,$C41,Invoice_MSA_Code,$E41),"")</f>
        <v>0</v>
      </c>
      <c r="M41" s="7" t="str">
        <f t="shared" ca="1" si="9"/>
        <v/>
      </c>
      <c r="N41" s="220" t="str">
        <f t="shared" ca="1" si="15"/>
        <v/>
      </c>
      <c r="O41" s="7" t="str">
        <f t="shared" ca="1" si="10"/>
        <v/>
      </c>
      <c r="P41" s="7" t="str">
        <f t="shared" ca="1" si="11"/>
        <v/>
      </c>
      <c r="Q41" s="7" t="str">
        <f t="shared" ca="1" si="12"/>
        <v/>
      </c>
      <c r="R41" s="7" t="str">
        <f t="shared" ca="1" si="13"/>
        <v/>
      </c>
      <c r="S41" s="7" t="str">
        <f t="shared" ca="1" si="0"/>
        <v/>
      </c>
      <c r="T41" s="7" t="str">
        <f t="shared" ca="1" si="1"/>
        <v/>
      </c>
      <c r="V41" s="120" cm="1">
        <f t="array" aca="1" ref="V41" ca="1">SUMIFS(Invoice_Hours,Invoice_Labor_Category,$D41,Invoice_Company,$C41,Invoice_MSA_Code,$E41)</f>
        <v>0</v>
      </c>
      <c r="W41" s="121" t="str">
        <f t="shared" ca="1" si="2"/>
        <v/>
      </c>
      <c r="X41" s="151" t="str">
        <f t="shared" ca="1" si="3"/>
        <v/>
      </c>
      <c r="Z41" s="172"/>
      <c r="AB41" t="str">
        <f t="shared" si="4"/>
        <v/>
      </c>
      <c r="AC41" t="str">
        <f t="shared" si="5"/>
        <v/>
      </c>
      <c r="AD41" t="str">
        <f t="shared" ca="1" si="6"/>
        <v/>
      </c>
      <c r="AE41" s="4" t="str">
        <f t="shared" ca="1" si="17"/>
        <v/>
      </c>
      <c r="AF41" s="118"/>
      <c r="AG41" s="245"/>
    </row>
    <row r="42" spans="3:33" ht="20.100000000000001" customHeight="1">
      <c r="C42" t="str" cm="1">
        <f t="array" ref="C42">IFERROR(_xlfn.TEXTSPLIT(B42,"^"),"")</f>
        <v/>
      </c>
      <c r="F42" s="5" t="str" cm="1">
        <f t="array" aca="1" ref="F42" ca="1">IFERROR(INDEX(MSA_Title,MATCH(E42,MSA_Code,0)),"")</f>
        <v/>
      </c>
      <c r="G42" s="117" cm="1">
        <f t="array" aca="1" ref="G42" ca="1">SUMIFS(Proposed_Hours,Proposed_Labor_Category,$D42,Proposed_Company,$C42,Proposed_MSA_Code,$E42)</f>
        <v>0</v>
      </c>
      <c r="H42" s="7" t="str">
        <f t="shared" ca="1" si="7"/>
        <v/>
      </c>
      <c r="I42" s="4" t="str" cm="1">
        <f t="array" aca="1" ref="I42" ca="1">IFERROR(IF(SUMIFS(Proposed_Direct_Cost,Proposed_Labor_Category,$D42,Proposed_Company,$C42,Proposed_MSA_Code,$E42)=0,"Not Proposed",SUMIFS(Proposed_Direct_Cost,Proposed_Labor_Category,$D42,Proposed_Company,$C42,Proposed_MSA_Code,$E42)),"")</f>
        <v>Not Proposed</v>
      </c>
      <c r="J42" s="117" cm="1">
        <f t="array" aca="1" ref="J42" ca="1">SUMIFS(Invoice_Hours,Invoice_Labor_Category,$D42,Invoice_Company,$C42,Invoice_MSA_Code,$E42)</f>
        <v>0</v>
      </c>
      <c r="K42" s="7" t="str">
        <f t="shared" ca="1" si="8"/>
        <v/>
      </c>
      <c r="L42" s="222" cm="1">
        <f t="array" aca="1" ref="L42" ca="1">IFERROR(SUMIFS(Invoice_Direct_Cost,Invoice_Labor_Category,$D42,Invoice_Company,$C42,Invoice_MSA_Code,$E42),"")</f>
        <v>0</v>
      </c>
      <c r="M42" s="7" t="str">
        <f t="shared" ca="1" si="9"/>
        <v/>
      </c>
      <c r="N42" s="220" t="str">
        <f t="shared" ca="1" si="15"/>
        <v/>
      </c>
      <c r="O42" s="7" t="str">
        <f t="shared" ca="1" si="10"/>
        <v/>
      </c>
      <c r="P42" s="7" t="str">
        <f t="shared" ca="1" si="11"/>
        <v/>
      </c>
      <c r="Q42" s="7" t="str">
        <f t="shared" ca="1" si="12"/>
        <v/>
      </c>
      <c r="R42" s="7" t="str">
        <f t="shared" ca="1" si="13"/>
        <v/>
      </c>
      <c r="S42" s="7" t="str">
        <f t="shared" ca="1" si="0"/>
        <v/>
      </c>
      <c r="T42" s="7" t="str">
        <f t="shared" ca="1" si="1"/>
        <v/>
      </c>
      <c r="V42" s="120" cm="1">
        <f t="array" aca="1" ref="V42" ca="1">SUMIFS(Invoice_Hours,Invoice_Labor_Category,$D42,Invoice_Company,$C42,Invoice_MSA_Code,$E42)</f>
        <v>0</v>
      </c>
      <c r="W42" s="121" t="str">
        <f t="shared" ca="1" si="2"/>
        <v/>
      </c>
      <c r="X42" s="152" t="str">
        <f t="shared" ca="1" si="3"/>
        <v/>
      </c>
      <c r="Z42" s="172"/>
      <c r="AB42" t="str">
        <f t="shared" si="4"/>
        <v/>
      </c>
      <c r="AC42" t="str">
        <f t="shared" si="5"/>
        <v/>
      </c>
      <c r="AD42" t="str">
        <f t="shared" ca="1" si="6"/>
        <v/>
      </c>
      <c r="AE42" s="4" t="str">
        <f t="shared" ca="1" si="17"/>
        <v/>
      </c>
      <c r="AF42" s="118"/>
      <c r="AG42" s="68"/>
    </row>
    <row r="43" spans="3:33" ht="20.100000000000001" customHeight="1">
      <c r="C43" t="str" cm="1">
        <f t="array" ref="C43">IFERROR(_xlfn.TEXTSPLIT(B43,"^"),"")</f>
        <v/>
      </c>
      <c r="F43" s="5" t="str" cm="1">
        <f t="array" aca="1" ref="F43" ca="1">IFERROR(INDEX(MSA_Title,MATCH(E43,MSA_Code,0)),"")</f>
        <v/>
      </c>
      <c r="G43" s="117" cm="1">
        <f t="array" aca="1" ref="G43" ca="1">SUMIFS(Proposed_Hours,Proposed_Labor_Category,$D43,Proposed_Company,$C43,Proposed_MSA_Code,$E43)</f>
        <v>0</v>
      </c>
      <c r="H43" s="7" t="str">
        <f t="shared" ca="1" si="7"/>
        <v/>
      </c>
      <c r="I43" s="4" t="str" cm="1">
        <f t="array" aca="1" ref="I43" ca="1">IFERROR(IF(SUMIFS(Proposed_Direct_Cost,Proposed_Labor_Category,$D43,Proposed_Company,$C43,Proposed_MSA_Code,$E43)=0,"Not Proposed",SUMIFS(Proposed_Direct_Cost,Proposed_Labor_Category,$D43,Proposed_Company,$C43,Proposed_MSA_Code,$E43)),"")</f>
        <v>Not Proposed</v>
      </c>
      <c r="J43" s="117" cm="1">
        <f t="array" aca="1" ref="J43" ca="1">SUMIFS(Invoice_Hours,Invoice_Labor_Category,$D43,Invoice_Company,$C43,Invoice_MSA_Code,$E43)</f>
        <v>0</v>
      </c>
      <c r="K43" s="7" t="str">
        <f t="shared" ca="1" si="8"/>
        <v/>
      </c>
      <c r="L43" s="222" cm="1">
        <f t="array" aca="1" ref="L43" ca="1">IFERROR(SUMIFS(Invoice_Direct_Cost,Invoice_Labor_Category,$D43,Invoice_Company,$C43,Invoice_MSA_Code,$E43),"")</f>
        <v>0</v>
      </c>
      <c r="M43" s="7" t="str">
        <f t="shared" ca="1" si="9"/>
        <v/>
      </c>
      <c r="N43" s="220" t="str">
        <f t="shared" ca="1" si="15"/>
        <v/>
      </c>
      <c r="O43" s="7" t="str">
        <f t="shared" ca="1" si="10"/>
        <v/>
      </c>
      <c r="P43" s="7" t="str">
        <f t="shared" ca="1" si="11"/>
        <v/>
      </c>
      <c r="Q43" s="7" t="str">
        <f t="shared" ca="1" si="12"/>
        <v/>
      </c>
      <c r="R43" s="7" t="str">
        <f t="shared" ca="1" si="13"/>
        <v/>
      </c>
      <c r="S43" s="7" t="str">
        <f t="shared" ca="1" si="0"/>
        <v/>
      </c>
      <c r="T43" s="7" t="str">
        <f t="shared" ca="1" si="1"/>
        <v/>
      </c>
      <c r="V43" s="120" cm="1">
        <f t="array" aca="1" ref="V43" ca="1">SUMIFS(Invoice_Hours,Invoice_Labor_Category,$D43,Invoice_Company,$C43,Invoice_MSA_Code,$E43)</f>
        <v>0</v>
      </c>
      <c r="W43" s="121" t="str">
        <f t="shared" ca="1" si="2"/>
        <v/>
      </c>
      <c r="X43" s="151" t="str">
        <f t="shared" ca="1" si="3"/>
        <v/>
      </c>
      <c r="Z43" s="172"/>
      <c r="AB43" t="str">
        <f t="shared" si="4"/>
        <v/>
      </c>
      <c r="AC43" t="str">
        <f t="shared" si="5"/>
        <v/>
      </c>
      <c r="AD43" t="str">
        <f t="shared" ca="1" si="6"/>
        <v/>
      </c>
      <c r="AE43" s="4" t="str">
        <f t="shared" ca="1" si="17"/>
        <v/>
      </c>
      <c r="AF43" s="118"/>
    </row>
    <row r="44" spans="3:33" ht="20.100000000000001" customHeight="1">
      <c r="C44" t="str" cm="1">
        <f t="array" ref="C44">IFERROR(_xlfn.TEXTSPLIT(B44,"^"),"")</f>
        <v/>
      </c>
      <c r="F44" s="5" t="str" cm="1">
        <f t="array" aca="1" ref="F44" ca="1">IFERROR(INDEX(MSA_Title,MATCH(E44,MSA_Code,0)),"")</f>
        <v/>
      </c>
      <c r="G44" s="117" cm="1">
        <f t="array" aca="1" ref="G44" ca="1">SUMIFS(Proposed_Hours,Proposed_Labor_Category,$D44,Proposed_Company,$C44,Proposed_MSA_Code,$E44)</f>
        <v>0</v>
      </c>
      <c r="H44" s="7" t="str">
        <f t="shared" ca="1" si="7"/>
        <v/>
      </c>
      <c r="I44" s="4" t="str" cm="1">
        <f t="array" aca="1" ref="I44" ca="1">IFERROR(IF(SUMIFS(Proposed_Direct_Cost,Proposed_Labor_Category,$D44,Proposed_Company,$C44,Proposed_MSA_Code,$E44)=0,"Not Proposed",SUMIFS(Proposed_Direct_Cost,Proposed_Labor_Category,$D44,Proposed_Company,$C44,Proposed_MSA_Code,$E44)),"")</f>
        <v>Not Proposed</v>
      </c>
      <c r="J44" s="117" cm="1">
        <f t="array" aca="1" ref="J44" ca="1">SUMIFS(Invoice_Hours,Invoice_Labor_Category,$D44,Invoice_Company,$C44,Invoice_MSA_Code,$E44)</f>
        <v>0</v>
      </c>
      <c r="K44" s="7" t="str">
        <f t="shared" ca="1" si="8"/>
        <v/>
      </c>
      <c r="L44" s="222" cm="1">
        <f t="array" aca="1" ref="L44" ca="1">IFERROR(SUMIFS(Invoice_Direct_Cost,Invoice_Labor_Category,$D44,Invoice_Company,$C44,Invoice_MSA_Code,$E44),"")</f>
        <v>0</v>
      </c>
      <c r="M44" s="7" t="str">
        <f t="shared" ca="1" si="9"/>
        <v/>
      </c>
      <c r="N44" s="220" t="str">
        <f t="shared" ca="1" si="15"/>
        <v/>
      </c>
      <c r="O44" s="7" t="str">
        <f t="shared" ca="1" si="10"/>
        <v/>
      </c>
      <c r="P44" s="7" t="str">
        <f t="shared" ca="1" si="11"/>
        <v/>
      </c>
      <c r="Q44" s="7" t="str">
        <f t="shared" ca="1" si="12"/>
        <v/>
      </c>
      <c r="R44" s="7" t="str">
        <f t="shared" ca="1" si="13"/>
        <v/>
      </c>
      <c r="S44" s="7" t="str">
        <f t="shared" ca="1" si="0"/>
        <v/>
      </c>
      <c r="T44" s="7" t="str">
        <f t="shared" ca="1" si="1"/>
        <v/>
      </c>
      <c r="V44" s="120" cm="1">
        <f t="array" aca="1" ref="V44" ca="1">SUMIFS(Invoice_Hours,Invoice_Labor_Category,$D44,Invoice_Company,$C44,Invoice_MSA_Code,$E44)</f>
        <v>0</v>
      </c>
      <c r="W44" s="121" t="str">
        <f t="shared" ca="1" si="2"/>
        <v/>
      </c>
      <c r="X44" s="152" t="str">
        <f t="shared" ca="1" si="3"/>
        <v/>
      </c>
      <c r="Z44" s="172"/>
      <c r="AB44" t="str">
        <f t="shared" si="4"/>
        <v/>
      </c>
      <c r="AC44" t="str">
        <f t="shared" si="5"/>
        <v/>
      </c>
      <c r="AD44" t="str">
        <f t="shared" ca="1" si="6"/>
        <v/>
      </c>
      <c r="AE44" s="4" t="str">
        <f t="shared" ca="1" si="17"/>
        <v/>
      </c>
      <c r="AF44" s="118"/>
      <c r="AG44" s="68"/>
    </row>
    <row r="45" spans="3:33" ht="20.100000000000001" customHeight="1">
      <c r="C45" t="str" cm="1">
        <f t="array" ref="C45">IFERROR(_xlfn.TEXTSPLIT(B45,"^"),"")</f>
        <v/>
      </c>
      <c r="F45" s="5" t="str" cm="1">
        <f t="array" aca="1" ref="F45" ca="1">IFERROR(INDEX(MSA_Title,MATCH(E45,MSA_Code,0)),"")</f>
        <v/>
      </c>
      <c r="G45" s="117" cm="1">
        <f t="array" aca="1" ref="G45" ca="1">SUMIFS(Proposed_Hours,Proposed_Labor_Category,$D45,Proposed_Company,$C45,Proposed_MSA_Code,$E45)</f>
        <v>0</v>
      </c>
      <c r="H45" s="7" t="str">
        <f t="shared" ca="1" si="7"/>
        <v/>
      </c>
      <c r="I45" s="4" t="str" cm="1">
        <f t="array" aca="1" ref="I45" ca="1">IFERROR(IF(SUMIFS(Proposed_Direct_Cost,Proposed_Labor_Category,$D45,Proposed_Company,$C45,Proposed_MSA_Code,$E45)=0,"Not Proposed",SUMIFS(Proposed_Direct_Cost,Proposed_Labor_Category,$D45,Proposed_Company,$C45,Proposed_MSA_Code,$E45)),"")</f>
        <v>Not Proposed</v>
      </c>
      <c r="J45" s="117" cm="1">
        <f t="array" aca="1" ref="J45" ca="1">SUMIFS(Invoice_Hours,Invoice_Labor_Category,$D45,Invoice_Company,$C45,Invoice_MSA_Code,$E45)</f>
        <v>0</v>
      </c>
      <c r="K45" s="7" t="str">
        <f t="shared" ca="1" si="8"/>
        <v/>
      </c>
      <c r="L45" s="222" cm="1">
        <f t="array" aca="1" ref="L45" ca="1">IFERROR(SUMIFS(Invoice_Direct_Cost,Invoice_Labor_Category,$D45,Invoice_Company,$C45,Invoice_MSA_Code,$E45),"")</f>
        <v>0</v>
      </c>
      <c r="M45" s="7" t="str">
        <f t="shared" ca="1" si="9"/>
        <v/>
      </c>
      <c r="N45" s="220" t="str">
        <f t="shared" ca="1" si="15"/>
        <v/>
      </c>
      <c r="O45" s="7" t="str">
        <f t="shared" ca="1" si="10"/>
        <v/>
      </c>
      <c r="P45" s="7" t="str">
        <f t="shared" ca="1" si="11"/>
        <v/>
      </c>
      <c r="Q45" s="7" t="str">
        <f t="shared" ca="1" si="12"/>
        <v/>
      </c>
      <c r="R45" s="7" t="str">
        <f t="shared" ca="1" si="13"/>
        <v/>
      </c>
      <c r="S45" s="7" t="str">
        <f t="shared" ca="1" si="0"/>
        <v/>
      </c>
      <c r="T45" s="7" t="str">
        <f t="shared" ca="1" si="1"/>
        <v/>
      </c>
      <c r="V45" s="120" cm="1">
        <f t="array" aca="1" ref="V45" ca="1">SUMIFS(Invoice_Hours,Invoice_Labor_Category,$D45,Invoice_Company,$C45,Invoice_MSA_Code,$E45)</f>
        <v>0</v>
      </c>
      <c r="W45" s="121" t="str">
        <f t="shared" ca="1" si="2"/>
        <v/>
      </c>
      <c r="X45" s="151" t="str">
        <f t="shared" ca="1" si="3"/>
        <v/>
      </c>
      <c r="Z45" s="172"/>
      <c r="AB45" t="str">
        <f t="shared" si="4"/>
        <v/>
      </c>
      <c r="AC45" t="str">
        <f t="shared" si="5"/>
        <v/>
      </c>
      <c r="AD45" t="str">
        <f t="shared" ca="1" si="6"/>
        <v/>
      </c>
      <c r="AE45" s="4" t="str">
        <f t="shared" ca="1" si="17"/>
        <v/>
      </c>
      <c r="AF45" s="118"/>
      <c r="AG45" s="246"/>
    </row>
    <row r="46" spans="3:33" ht="20.100000000000001" customHeight="1">
      <c r="C46" t="str" cm="1">
        <f t="array" ref="C46">IFERROR(_xlfn.TEXTSPLIT(B46,"^"),"")</f>
        <v/>
      </c>
      <c r="F46" s="5" t="str" cm="1">
        <f t="array" aca="1" ref="F46" ca="1">IFERROR(INDEX(MSA_Title,MATCH(E46,MSA_Code,0)),"")</f>
        <v/>
      </c>
      <c r="G46" s="117" cm="1">
        <f t="array" aca="1" ref="G46" ca="1">SUMIFS(Proposed_Hours,Proposed_Labor_Category,$D46,Proposed_Company,$C46,Proposed_MSA_Code,$E46)</f>
        <v>0</v>
      </c>
      <c r="H46" s="7" t="str">
        <f t="shared" ca="1" si="7"/>
        <v/>
      </c>
      <c r="I46" s="4" t="str" cm="1">
        <f t="array" aca="1" ref="I46" ca="1">IFERROR(IF(SUMIFS(Proposed_Direct_Cost,Proposed_Labor_Category,$D46,Proposed_Company,$C46,Proposed_MSA_Code,$E46)=0,"Not Proposed",SUMIFS(Proposed_Direct_Cost,Proposed_Labor_Category,$D46,Proposed_Company,$C46,Proposed_MSA_Code,$E46)),"")</f>
        <v>Not Proposed</v>
      </c>
      <c r="J46" s="117" cm="1">
        <f t="array" aca="1" ref="J46" ca="1">SUMIFS(Invoice_Hours,Invoice_Labor_Category,$D46,Invoice_Company,$C46,Invoice_MSA_Code,$E46)</f>
        <v>0</v>
      </c>
      <c r="K46" s="7" t="str">
        <f t="shared" ca="1" si="8"/>
        <v/>
      </c>
      <c r="L46" s="222" cm="1">
        <f t="array" aca="1" ref="L46" ca="1">IFERROR(SUMIFS(Invoice_Direct_Cost,Invoice_Labor_Category,$D46,Invoice_Company,$C46,Invoice_MSA_Code,$E46),"")</f>
        <v>0</v>
      </c>
      <c r="M46" s="7" t="str">
        <f t="shared" ca="1" si="9"/>
        <v/>
      </c>
      <c r="N46" s="220" t="str">
        <f t="shared" ca="1" si="15"/>
        <v/>
      </c>
      <c r="O46" s="7" t="str">
        <f t="shared" ca="1" si="10"/>
        <v/>
      </c>
      <c r="P46" s="7" t="str">
        <f t="shared" ca="1" si="11"/>
        <v/>
      </c>
      <c r="Q46" s="7" t="str">
        <f t="shared" ca="1" si="12"/>
        <v/>
      </c>
      <c r="R46" s="7" t="str">
        <f t="shared" ca="1" si="13"/>
        <v/>
      </c>
      <c r="S46" s="7" t="str">
        <f t="shared" ca="1" si="0"/>
        <v/>
      </c>
      <c r="T46" s="7" t="str">
        <f t="shared" ca="1" si="1"/>
        <v/>
      </c>
      <c r="V46" s="120" cm="1">
        <f t="array" aca="1" ref="V46" ca="1">SUMIFS(Invoice_Hours,Invoice_Labor_Category,$D46,Invoice_Company,$C46,Invoice_MSA_Code,$E46)</f>
        <v>0</v>
      </c>
      <c r="W46" s="121" t="str">
        <f t="shared" ca="1" si="2"/>
        <v/>
      </c>
      <c r="X46" s="152" t="str">
        <f t="shared" ca="1" si="3"/>
        <v/>
      </c>
      <c r="Z46" s="172"/>
      <c r="AB46" t="str">
        <f t="shared" si="4"/>
        <v/>
      </c>
      <c r="AC46" t="str">
        <f t="shared" si="5"/>
        <v/>
      </c>
      <c r="AD46" t="str">
        <f t="shared" ca="1" si="6"/>
        <v/>
      </c>
      <c r="AE46" s="4" t="str">
        <f t="shared" ca="1" si="17"/>
        <v/>
      </c>
      <c r="AF46" s="118"/>
      <c r="AG46" s="68"/>
    </row>
    <row r="47" spans="3:33" ht="20.100000000000001" customHeight="1">
      <c r="C47" t="str" cm="1">
        <f t="array" ref="C47">IFERROR(_xlfn.TEXTSPLIT(B47,"^"),"")</f>
        <v/>
      </c>
      <c r="F47" s="5" t="str" cm="1">
        <f t="array" aca="1" ref="F47" ca="1">IFERROR(INDEX(MSA_Title,MATCH(E47,MSA_Code,0)),"")</f>
        <v/>
      </c>
      <c r="G47" s="117" cm="1">
        <f t="array" aca="1" ref="G47" ca="1">SUMIFS(Proposed_Hours,Proposed_Labor_Category,$D47,Proposed_Company,$C47,Proposed_MSA_Code,$E47)</f>
        <v>0</v>
      </c>
      <c r="H47" s="7" t="str">
        <f t="shared" ca="1" si="7"/>
        <v/>
      </c>
      <c r="I47" s="4" t="str" cm="1">
        <f t="array" aca="1" ref="I47" ca="1">IFERROR(IF(SUMIFS(Proposed_Direct_Cost,Proposed_Labor_Category,$D47,Proposed_Company,$C47,Proposed_MSA_Code,$E47)=0,"Not Proposed",SUMIFS(Proposed_Direct_Cost,Proposed_Labor_Category,$D47,Proposed_Company,$C47,Proposed_MSA_Code,$E47)),"")</f>
        <v>Not Proposed</v>
      </c>
      <c r="J47" s="117" cm="1">
        <f t="array" aca="1" ref="J47" ca="1">SUMIFS(Invoice_Hours,Invoice_Labor_Category,$D47,Invoice_Company,$C47,Invoice_MSA_Code,$E47)</f>
        <v>0</v>
      </c>
      <c r="K47" s="7" t="str">
        <f t="shared" ca="1" si="8"/>
        <v/>
      </c>
      <c r="L47" s="222" cm="1">
        <f t="array" aca="1" ref="L47" ca="1">IFERROR(SUMIFS(Invoice_Direct_Cost,Invoice_Labor_Category,$D47,Invoice_Company,$C47,Invoice_MSA_Code,$E47),"")</f>
        <v>0</v>
      </c>
      <c r="M47" s="7" t="str">
        <f t="shared" ca="1" si="9"/>
        <v/>
      </c>
      <c r="N47" s="220" t="str">
        <f t="shared" ca="1" si="15"/>
        <v/>
      </c>
      <c r="O47" s="7" t="str">
        <f t="shared" ca="1" si="10"/>
        <v/>
      </c>
      <c r="P47" s="7" t="str">
        <f t="shared" ca="1" si="11"/>
        <v/>
      </c>
      <c r="Q47" s="7" t="str">
        <f t="shared" ca="1" si="12"/>
        <v/>
      </c>
      <c r="R47" s="7" t="str">
        <f t="shared" ca="1" si="13"/>
        <v/>
      </c>
      <c r="S47" s="7" t="str">
        <f t="shared" ca="1" si="0"/>
        <v/>
      </c>
      <c r="T47" s="7" t="str">
        <f t="shared" ca="1" si="1"/>
        <v/>
      </c>
      <c r="V47" s="120" cm="1">
        <f t="array" aca="1" ref="V47" ca="1">SUMIFS(Invoice_Hours,Invoice_Labor_Category,$D47,Invoice_Company,$C47,Invoice_MSA_Code,$E47)</f>
        <v>0</v>
      </c>
      <c r="W47" s="121" t="str">
        <f t="shared" ca="1" si="2"/>
        <v/>
      </c>
      <c r="X47" s="151" t="str">
        <f t="shared" ca="1" si="3"/>
        <v/>
      </c>
      <c r="Z47" s="172"/>
      <c r="AB47" t="str">
        <f t="shared" si="4"/>
        <v/>
      </c>
      <c r="AC47" t="str">
        <f t="shared" si="5"/>
        <v/>
      </c>
      <c r="AD47" t="str">
        <f t="shared" ca="1" si="6"/>
        <v/>
      </c>
      <c r="AE47" s="4" t="str">
        <f t="shared" ca="1" si="17"/>
        <v/>
      </c>
      <c r="AF47" s="118"/>
      <c r="AG47" s="242"/>
    </row>
    <row r="48" spans="3:33" ht="20.100000000000001" customHeight="1">
      <c r="C48" t="str" cm="1">
        <f t="array" ref="C48">IFERROR(_xlfn.TEXTSPLIT(B48,"^"),"")</f>
        <v/>
      </c>
      <c r="F48" s="5" t="str" cm="1">
        <f t="array" aca="1" ref="F48" ca="1">IFERROR(INDEX(MSA_Title,MATCH(E48,MSA_Code,0)),"")</f>
        <v/>
      </c>
      <c r="G48" s="117" cm="1">
        <f t="array" aca="1" ref="G48" ca="1">SUMIFS(Proposed_Hours,Proposed_Labor_Category,$D48,Proposed_Company,$C48,Proposed_MSA_Code,$E48)</f>
        <v>0</v>
      </c>
      <c r="H48" s="7" t="str">
        <f t="shared" ca="1" si="7"/>
        <v/>
      </c>
      <c r="I48" s="4" t="str" cm="1">
        <f t="array" aca="1" ref="I48" ca="1">IFERROR(IF(SUMIFS(Proposed_Direct_Cost,Proposed_Labor_Category,$D48,Proposed_Company,$C48,Proposed_MSA_Code,$E48)=0,"Not Proposed",SUMIFS(Proposed_Direct_Cost,Proposed_Labor_Category,$D48,Proposed_Company,$C48,Proposed_MSA_Code,$E48)),"")</f>
        <v>Not Proposed</v>
      </c>
      <c r="J48" s="117" cm="1">
        <f t="array" aca="1" ref="J48" ca="1">SUMIFS(Invoice_Hours,Invoice_Labor_Category,$D48,Invoice_Company,$C48,Invoice_MSA_Code,$E48)</f>
        <v>0</v>
      </c>
      <c r="K48" s="7" t="str">
        <f t="shared" ca="1" si="8"/>
        <v/>
      </c>
      <c r="L48" s="222" cm="1">
        <f t="array" aca="1" ref="L48" ca="1">IFERROR(SUMIFS(Invoice_Direct_Cost,Invoice_Labor_Category,$D48,Invoice_Company,$C48,Invoice_MSA_Code,$E48),"")</f>
        <v>0</v>
      </c>
      <c r="M48" s="7" t="str">
        <f t="shared" ca="1" si="9"/>
        <v/>
      </c>
      <c r="N48" s="220" t="str">
        <f t="shared" ca="1" si="15"/>
        <v/>
      </c>
      <c r="O48" s="7" t="str">
        <f t="shared" ca="1" si="10"/>
        <v/>
      </c>
      <c r="P48" s="7" t="str">
        <f t="shared" ca="1" si="11"/>
        <v/>
      </c>
      <c r="Q48" s="7" t="str">
        <f t="shared" ca="1" si="12"/>
        <v/>
      </c>
      <c r="R48" s="7" t="str">
        <f t="shared" ca="1" si="13"/>
        <v/>
      </c>
      <c r="S48" s="7" t="str">
        <f t="shared" ca="1" si="0"/>
        <v/>
      </c>
      <c r="T48" s="7" t="str">
        <f t="shared" ca="1" si="1"/>
        <v/>
      </c>
      <c r="V48" s="120" cm="1">
        <f t="array" aca="1" ref="V48" ca="1">SUMIFS(Invoice_Hours,Invoice_Labor_Category,$D48,Invoice_Company,$C48,Invoice_MSA_Code,$E48)</f>
        <v>0</v>
      </c>
      <c r="W48" s="121" t="str">
        <f t="shared" ca="1" si="2"/>
        <v/>
      </c>
      <c r="X48" s="152" t="str">
        <f t="shared" ca="1" si="3"/>
        <v/>
      </c>
      <c r="Z48" s="172"/>
      <c r="AB48" t="str">
        <f t="shared" si="4"/>
        <v/>
      </c>
      <c r="AC48" t="str">
        <f t="shared" si="5"/>
        <v/>
      </c>
      <c r="AD48" t="str">
        <f t="shared" ca="1" si="6"/>
        <v/>
      </c>
      <c r="AE48" s="4" t="str">
        <f t="shared" ca="1" si="17"/>
        <v/>
      </c>
      <c r="AF48" s="118"/>
      <c r="AG48" s="242"/>
    </row>
    <row r="49" spans="3:33" ht="20.100000000000001" customHeight="1">
      <c r="C49" t="str" cm="1">
        <f t="array" ref="C49">IFERROR(_xlfn.TEXTSPLIT(B49,"^"),"")</f>
        <v/>
      </c>
      <c r="F49" s="5" t="str" cm="1">
        <f t="array" aca="1" ref="F49" ca="1">IFERROR(INDEX(MSA_Title,MATCH(E49,MSA_Code,0)),"")</f>
        <v/>
      </c>
      <c r="G49" s="117" cm="1">
        <f t="array" aca="1" ref="G49" ca="1">SUMIFS(Proposed_Hours,Proposed_Labor_Category,$D49,Proposed_Company,$C49,Proposed_MSA_Code,$E49)</f>
        <v>0</v>
      </c>
      <c r="H49" s="7" t="str">
        <f t="shared" ca="1" si="7"/>
        <v/>
      </c>
      <c r="I49" s="4" t="str" cm="1">
        <f t="array" aca="1" ref="I49" ca="1">IFERROR(IF(SUMIFS(Proposed_Direct_Cost,Proposed_Labor_Category,$D49,Proposed_Company,$C49,Proposed_MSA_Code,$E49)=0,"Not Proposed",SUMIFS(Proposed_Direct_Cost,Proposed_Labor_Category,$D49,Proposed_Company,$C49,Proposed_MSA_Code,$E49)),"")</f>
        <v>Not Proposed</v>
      </c>
      <c r="J49" s="117" cm="1">
        <f t="array" aca="1" ref="J49" ca="1">SUMIFS(Invoice_Hours,Invoice_Labor_Category,$D49,Invoice_Company,$C49,Invoice_MSA_Code,$E49)</f>
        <v>0</v>
      </c>
      <c r="K49" s="7" t="str">
        <f t="shared" ca="1" si="8"/>
        <v/>
      </c>
      <c r="L49" s="222" cm="1">
        <f t="array" aca="1" ref="L49" ca="1">IFERROR(SUMIFS(Invoice_Direct_Cost,Invoice_Labor_Category,$D49,Invoice_Company,$C49,Invoice_MSA_Code,$E49),"")</f>
        <v>0</v>
      </c>
      <c r="M49" s="7" t="str">
        <f t="shared" ca="1" si="9"/>
        <v/>
      </c>
      <c r="N49" s="220" t="str">
        <f t="shared" ca="1" si="15"/>
        <v/>
      </c>
      <c r="O49" s="7" t="str">
        <f t="shared" ca="1" si="10"/>
        <v/>
      </c>
      <c r="P49" s="7" t="str">
        <f t="shared" ca="1" si="11"/>
        <v/>
      </c>
      <c r="Q49" s="7" t="str">
        <f t="shared" ca="1" si="12"/>
        <v/>
      </c>
      <c r="R49" s="7" t="str">
        <f t="shared" ca="1" si="13"/>
        <v/>
      </c>
      <c r="S49" s="7" t="str">
        <f t="shared" ca="1" si="0"/>
        <v/>
      </c>
      <c r="T49" s="7" t="str">
        <f t="shared" ca="1" si="1"/>
        <v/>
      </c>
      <c r="V49" s="120" cm="1">
        <f t="array" aca="1" ref="V49" ca="1">SUMIFS(Invoice_Hours,Invoice_Labor_Category,$D49,Invoice_Company,$C49,Invoice_MSA_Code,$E49)</f>
        <v>0</v>
      </c>
      <c r="W49" s="121" t="str">
        <f t="shared" ca="1" si="2"/>
        <v/>
      </c>
      <c r="X49" s="151" t="str">
        <f t="shared" ca="1" si="3"/>
        <v/>
      </c>
      <c r="Z49" s="172"/>
      <c r="AB49" t="str">
        <f t="shared" si="4"/>
        <v/>
      </c>
      <c r="AC49" t="str">
        <f t="shared" si="5"/>
        <v/>
      </c>
      <c r="AD49" t="str">
        <f t="shared" ca="1" si="6"/>
        <v/>
      </c>
      <c r="AE49" s="4" t="str">
        <f t="shared" ca="1" si="17"/>
        <v/>
      </c>
      <c r="AF49" s="118"/>
      <c r="AG49" s="68"/>
    </row>
    <row r="50" spans="3:33" ht="20.100000000000001" customHeight="1">
      <c r="C50" t="str" cm="1">
        <f t="array" ref="C50">IFERROR(_xlfn.TEXTSPLIT(B50,"^"),"")</f>
        <v/>
      </c>
      <c r="F50" s="5" t="str" cm="1">
        <f t="array" aca="1" ref="F50" ca="1">IFERROR(INDEX(MSA_Title,MATCH(E50,MSA_Code,0)),"")</f>
        <v/>
      </c>
      <c r="G50" s="117" cm="1">
        <f t="array" aca="1" ref="G50" ca="1">SUMIFS(Proposed_Hours,Proposed_Labor_Category,$D50,Proposed_Company,$C50,Proposed_MSA_Code,$E50)</f>
        <v>0</v>
      </c>
      <c r="H50" s="7" t="str">
        <f t="shared" ca="1" si="7"/>
        <v/>
      </c>
      <c r="I50" s="4" t="str" cm="1">
        <f t="array" aca="1" ref="I50" ca="1">IFERROR(IF(SUMIFS(Proposed_Direct_Cost,Proposed_Labor_Category,$D50,Proposed_Company,$C50,Proposed_MSA_Code,$E50)=0,"Not Proposed",SUMIFS(Proposed_Direct_Cost,Proposed_Labor_Category,$D50,Proposed_Company,$C50,Proposed_MSA_Code,$E50)),"")</f>
        <v>Not Proposed</v>
      </c>
      <c r="J50" s="117" cm="1">
        <f t="array" aca="1" ref="J50" ca="1">SUMIFS(Invoice_Hours,Invoice_Labor_Category,$D50,Invoice_Company,$C50,Invoice_MSA_Code,$E50)</f>
        <v>0</v>
      </c>
      <c r="K50" s="7" t="str">
        <f t="shared" ca="1" si="8"/>
        <v/>
      </c>
      <c r="L50" s="222" cm="1">
        <f t="array" aca="1" ref="L50" ca="1">IFERROR(SUMIFS(Invoice_Direct_Cost,Invoice_Labor_Category,$D50,Invoice_Company,$C50,Invoice_MSA_Code,$E50),"")</f>
        <v>0</v>
      </c>
      <c r="M50" s="7" t="str">
        <f t="shared" ca="1" si="9"/>
        <v/>
      </c>
      <c r="N50" s="220" t="str">
        <f t="shared" ca="1" si="15"/>
        <v/>
      </c>
      <c r="O50" s="7" t="str">
        <f t="shared" ca="1" si="10"/>
        <v/>
      </c>
      <c r="P50" s="7" t="str">
        <f t="shared" ca="1" si="11"/>
        <v/>
      </c>
      <c r="Q50" s="7" t="str">
        <f t="shared" ca="1" si="12"/>
        <v/>
      </c>
      <c r="R50" s="7" t="str">
        <f t="shared" ca="1" si="13"/>
        <v/>
      </c>
      <c r="S50" s="7" t="str">
        <f t="shared" ca="1" si="0"/>
        <v/>
      </c>
      <c r="T50" s="7" t="str">
        <f t="shared" ca="1" si="1"/>
        <v/>
      </c>
      <c r="V50" s="120" cm="1">
        <f t="array" aca="1" ref="V50" ca="1">SUMIFS(Invoice_Hours,Invoice_Labor_Category,$D50,Invoice_Company,$C50,Invoice_MSA_Code,$E50)</f>
        <v>0</v>
      </c>
      <c r="W50" s="121" t="str">
        <f t="shared" ca="1" si="2"/>
        <v/>
      </c>
      <c r="X50" s="152" t="str">
        <f t="shared" ca="1" si="3"/>
        <v/>
      </c>
      <c r="Z50" s="172"/>
      <c r="AB50" t="str">
        <f t="shared" si="4"/>
        <v/>
      </c>
      <c r="AC50" t="str">
        <f t="shared" si="5"/>
        <v/>
      </c>
      <c r="AD50" t="str">
        <f t="shared" ca="1" si="6"/>
        <v/>
      </c>
      <c r="AE50" s="4" t="str">
        <f t="shared" ca="1" si="17"/>
        <v/>
      </c>
      <c r="AF50" s="118"/>
      <c r="AG50" s="249"/>
    </row>
    <row r="51" spans="3:33" ht="20.100000000000001" customHeight="1">
      <c r="C51" t="str" cm="1">
        <f t="array" ref="C51">IFERROR(_xlfn.TEXTSPLIT(B51,"^"),"")</f>
        <v/>
      </c>
      <c r="F51" s="5" t="str" cm="1">
        <f t="array" aca="1" ref="F51" ca="1">IFERROR(INDEX(MSA_Title,MATCH(E51,MSA_Code,0)),"")</f>
        <v/>
      </c>
      <c r="G51" s="117" cm="1">
        <f t="array" aca="1" ref="G51" ca="1">SUMIFS(Proposed_Hours,Proposed_Labor_Category,$D51,Proposed_Company,$C51,Proposed_MSA_Code,$E51)</f>
        <v>0</v>
      </c>
      <c r="H51" s="7" t="str">
        <f t="shared" ca="1" si="7"/>
        <v/>
      </c>
      <c r="I51" s="4" t="str" cm="1">
        <f t="array" aca="1" ref="I51" ca="1">IFERROR(IF(SUMIFS(Proposed_Direct_Cost,Proposed_Labor_Category,$D51,Proposed_Company,$C51,Proposed_MSA_Code,$E51)=0,"Not Proposed",SUMIFS(Proposed_Direct_Cost,Proposed_Labor_Category,$D51,Proposed_Company,$C51,Proposed_MSA_Code,$E51)),"")</f>
        <v>Not Proposed</v>
      </c>
      <c r="J51" s="117" cm="1">
        <f t="array" aca="1" ref="J51" ca="1">SUMIFS(Invoice_Hours,Invoice_Labor_Category,$D51,Invoice_Company,$C51,Invoice_MSA_Code,$E51)</f>
        <v>0</v>
      </c>
      <c r="K51" s="7" t="str">
        <f t="shared" ca="1" si="8"/>
        <v/>
      </c>
      <c r="L51" s="222" cm="1">
        <f t="array" aca="1" ref="L51" ca="1">IFERROR(SUMIFS(Invoice_Direct_Cost,Invoice_Labor_Category,$D51,Invoice_Company,$C51,Invoice_MSA_Code,$E51),"")</f>
        <v>0</v>
      </c>
      <c r="M51" s="7" t="str">
        <f t="shared" ca="1" si="9"/>
        <v/>
      </c>
      <c r="N51" s="220" t="str">
        <f t="shared" ca="1" si="15"/>
        <v/>
      </c>
      <c r="O51" s="7" t="str">
        <f t="shared" ca="1" si="10"/>
        <v/>
      </c>
      <c r="P51" s="7" t="str">
        <f t="shared" ca="1" si="11"/>
        <v/>
      </c>
      <c r="Q51" s="7" t="str">
        <f t="shared" ca="1" si="12"/>
        <v/>
      </c>
      <c r="R51" s="7" t="str">
        <f t="shared" ca="1" si="13"/>
        <v/>
      </c>
      <c r="S51" s="7" t="str">
        <f t="shared" ca="1" si="0"/>
        <v/>
      </c>
      <c r="T51" s="7" t="str">
        <f t="shared" ca="1" si="1"/>
        <v/>
      </c>
      <c r="V51" s="120" cm="1">
        <f t="array" aca="1" ref="V51" ca="1">SUMIFS(Invoice_Hours,Invoice_Labor_Category,$D51,Invoice_Company,$C51,Invoice_MSA_Code,$E51)</f>
        <v>0</v>
      </c>
      <c r="W51" s="121" t="str">
        <f t="shared" ca="1" si="2"/>
        <v/>
      </c>
      <c r="X51" s="151" t="str">
        <f t="shared" ca="1" si="3"/>
        <v/>
      </c>
      <c r="Z51" s="172"/>
      <c r="AB51" t="str">
        <f t="shared" si="4"/>
        <v/>
      </c>
      <c r="AC51" t="str">
        <f t="shared" si="5"/>
        <v/>
      </c>
      <c r="AD51" t="str">
        <f t="shared" ca="1" si="6"/>
        <v/>
      </c>
      <c r="AE51" s="4" t="str">
        <f t="shared" ca="1" si="17"/>
        <v/>
      </c>
      <c r="AF51" s="118"/>
      <c r="AG51" s="68"/>
    </row>
    <row r="52" spans="3:33" ht="20.100000000000001" customHeight="1">
      <c r="C52" t="str" cm="1">
        <f t="array" ref="C52">IFERROR(_xlfn.TEXTSPLIT(B52,"^"),"")</f>
        <v/>
      </c>
      <c r="F52" s="5" t="str" cm="1">
        <f t="array" aca="1" ref="F52" ca="1">IFERROR(INDEX(MSA_Title,MATCH(E52,MSA_Code,0)),"")</f>
        <v/>
      </c>
      <c r="G52" s="117" cm="1">
        <f t="array" aca="1" ref="G52" ca="1">SUMIFS(Proposed_Hours,Proposed_Labor_Category,$D52,Proposed_Company,$C52,Proposed_MSA_Code,$E52)</f>
        <v>0</v>
      </c>
      <c r="H52" s="7" t="str">
        <f t="shared" ca="1" si="7"/>
        <v/>
      </c>
      <c r="I52" s="4" t="str" cm="1">
        <f t="array" aca="1" ref="I52" ca="1">IFERROR(IF(SUMIFS(Proposed_Direct_Cost,Proposed_Labor_Category,$D52,Proposed_Company,$C52,Proposed_MSA_Code,$E52)=0,"Not Proposed",SUMIFS(Proposed_Direct_Cost,Proposed_Labor_Category,$D52,Proposed_Company,$C52,Proposed_MSA_Code,$E52)),"")</f>
        <v>Not Proposed</v>
      </c>
      <c r="J52" s="117" cm="1">
        <f t="array" aca="1" ref="J52" ca="1">SUMIFS(Invoice_Hours,Invoice_Labor_Category,$D52,Invoice_Company,$C52,Invoice_MSA_Code,$E52)</f>
        <v>0</v>
      </c>
      <c r="K52" s="7" t="str">
        <f t="shared" ca="1" si="8"/>
        <v/>
      </c>
      <c r="L52" s="222" cm="1">
        <f t="array" aca="1" ref="L52" ca="1">IFERROR(SUMIFS(Invoice_Direct_Cost,Invoice_Labor_Category,$D52,Invoice_Company,$C52,Invoice_MSA_Code,$E52),"")</f>
        <v>0</v>
      </c>
      <c r="M52" s="7" t="str">
        <f t="shared" ca="1" si="9"/>
        <v/>
      </c>
      <c r="N52" s="220" t="str">
        <f t="shared" ca="1" si="15"/>
        <v/>
      </c>
      <c r="O52" s="7" t="str">
        <f t="shared" ca="1" si="10"/>
        <v/>
      </c>
      <c r="P52" s="7" t="str">
        <f t="shared" ca="1" si="11"/>
        <v/>
      </c>
      <c r="Q52" s="7" t="str">
        <f t="shared" ca="1" si="12"/>
        <v/>
      </c>
      <c r="R52" s="7" t="str">
        <f t="shared" ca="1" si="13"/>
        <v/>
      </c>
      <c r="S52" s="7" t="str">
        <f t="shared" ca="1" si="0"/>
        <v/>
      </c>
      <c r="T52" s="7" t="str">
        <f t="shared" ca="1" si="1"/>
        <v/>
      </c>
      <c r="V52" s="120" cm="1">
        <f t="array" aca="1" ref="V52" ca="1">SUMIFS(Invoice_Hours,Invoice_Labor_Category,$D52,Invoice_Company,$C52,Invoice_MSA_Code,$E52)</f>
        <v>0</v>
      </c>
      <c r="W52" s="121" t="str">
        <f t="shared" ca="1" si="2"/>
        <v/>
      </c>
      <c r="X52" s="152" t="str">
        <f t="shared" ca="1" si="3"/>
        <v/>
      </c>
      <c r="Z52" s="172"/>
      <c r="AB52" t="str">
        <f t="shared" si="4"/>
        <v/>
      </c>
      <c r="AC52" t="str">
        <f t="shared" si="5"/>
        <v/>
      </c>
      <c r="AD52" t="str">
        <f t="shared" ca="1" si="6"/>
        <v/>
      </c>
      <c r="AE52" s="4" t="str">
        <f t="shared" ca="1" si="17"/>
        <v/>
      </c>
      <c r="AF52" s="118"/>
      <c r="AG52" s="248"/>
    </row>
    <row r="53" spans="3:33" ht="20.100000000000001" customHeight="1">
      <c r="C53" t="str" cm="1">
        <f t="array" ref="C53">IFERROR(_xlfn.TEXTSPLIT(B53,"^"),"")</f>
        <v/>
      </c>
      <c r="F53" s="5" t="str" cm="1">
        <f t="array" aca="1" ref="F53" ca="1">IFERROR(INDEX(MSA_Title,MATCH(E53,MSA_Code,0)),"")</f>
        <v/>
      </c>
      <c r="G53" s="117" cm="1">
        <f t="array" aca="1" ref="G53" ca="1">SUMIFS(Proposed_Hours,Proposed_Labor_Category,$D53,Proposed_Company,$C53,Proposed_MSA_Code,$E53)</f>
        <v>0</v>
      </c>
      <c r="H53" s="7" t="str">
        <f t="shared" ca="1" si="7"/>
        <v/>
      </c>
      <c r="I53" s="4" t="str" cm="1">
        <f t="array" aca="1" ref="I53" ca="1">IFERROR(IF(SUMIFS(Proposed_Direct_Cost,Proposed_Labor_Category,$D53,Proposed_Company,$C53,Proposed_MSA_Code,$E53)=0,"Not Proposed",SUMIFS(Proposed_Direct_Cost,Proposed_Labor_Category,$D53,Proposed_Company,$C53,Proposed_MSA_Code,$E53)),"")</f>
        <v>Not Proposed</v>
      </c>
      <c r="J53" s="117" cm="1">
        <f t="array" aca="1" ref="J53" ca="1">SUMIFS(Invoice_Hours,Invoice_Labor_Category,$D53,Invoice_Company,$C53,Invoice_MSA_Code,$E53)</f>
        <v>0</v>
      </c>
      <c r="K53" s="7" t="str">
        <f t="shared" ca="1" si="8"/>
        <v/>
      </c>
      <c r="L53" s="222" cm="1">
        <f t="array" aca="1" ref="L53" ca="1">IFERROR(SUMIFS(Invoice_Direct_Cost,Invoice_Labor_Category,$D53,Invoice_Company,$C53,Invoice_MSA_Code,$E53),"")</f>
        <v>0</v>
      </c>
      <c r="M53" s="7" t="str">
        <f t="shared" ca="1" si="9"/>
        <v/>
      </c>
      <c r="N53" s="220" t="str">
        <f t="shared" ca="1" si="15"/>
        <v/>
      </c>
      <c r="O53" s="7" t="str">
        <f t="shared" ca="1" si="10"/>
        <v/>
      </c>
      <c r="P53" s="7" t="str">
        <f t="shared" ca="1" si="11"/>
        <v/>
      </c>
      <c r="Q53" s="7" t="str">
        <f t="shared" ca="1" si="12"/>
        <v/>
      </c>
      <c r="R53" s="7" t="str">
        <f t="shared" ca="1" si="13"/>
        <v/>
      </c>
      <c r="S53" s="7" t="str">
        <f t="shared" ca="1" si="0"/>
        <v/>
      </c>
      <c r="T53" s="7" t="str">
        <f t="shared" ca="1" si="1"/>
        <v/>
      </c>
      <c r="V53" s="120" cm="1">
        <f t="array" aca="1" ref="V53" ca="1">SUMIFS(Invoice_Hours,Invoice_Labor_Category,$D53,Invoice_Company,$C53,Invoice_MSA_Code,$E53)</f>
        <v>0</v>
      </c>
      <c r="W53" s="121" t="str">
        <f t="shared" ca="1" si="2"/>
        <v/>
      </c>
      <c r="X53" s="151" t="str">
        <f t="shared" ca="1" si="3"/>
        <v/>
      </c>
      <c r="Z53" s="172"/>
      <c r="AB53" t="str">
        <f t="shared" si="4"/>
        <v/>
      </c>
      <c r="AC53" t="str">
        <f t="shared" si="5"/>
        <v/>
      </c>
      <c r="AD53" t="str">
        <f t="shared" ca="1" si="6"/>
        <v/>
      </c>
      <c r="AE53" s="4" t="str">
        <f t="shared" ca="1" si="17"/>
        <v/>
      </c>
      <c r="AF53" s="118"/>
      <c r="AG53" s="68"/>
    </row>
    <row r="54" spans="3:33" ht="20.100000000000001" customHeight="1">
      <c r="C54" t="str" cm="1">
        <f t="array" ref="C54">IFERROR(_xlfn.TEXTSPLIT(B54,"^"),"")</f>
        <v/>
      </c>
      <c r="F54" s="5" t="str" cm="1">
        <f t="array" aca="1" ref="F54" ca="1">IFERROR(INDEX(MSA_Title,MATCH(E54,MSA_Code,0)),"")</f>
        <v/>
      </c>
      <c r="G54" s="117" cm="1">
        <f t="array" aca="1" ref="G54" ca="1">SUMIFS(Proposed_Hours,Proposed_Labor_Category,$D54,Proposed_Company,$C54,Proposed_MSA_Code,$E54)</f>
        <v>0</v>
      </c>
      <c r="H54" s="7" t="str">
        <f t="shared" ca="1" si="7"/>
        <v/>
      </c>
      <c r="I54" s="4" t="str" cm="1">
        <f t="array" aca="1" ref="I54" ca="1">IFERROR(IF(SUMIFS(Proposed_Direct_Cost,Proposed_Labor_Category,$D54,Proposed_Company,$C54,Proposed_MSA_Code,$E54)=0,"Not Proposed",SUMIFS(Proposed_Direct_Cost,Proposed_Labor_Category,$D54,Proposed_Company,$C54,Proposed_MSA_Code,$E54)),"")</f>
        <v>Not Proposed</v>
      </c>
      <c r="J54" s="117" cm="1">
        <f t="array" aca="1" ref="J54" ca="1">SUMIFS(Invoice_Hours,Invoice_Labor_Category,$D54,Invoice_Company,$C54,Invoice_MSA_Code,$E54)</f>
        <v>0</v>
      </c>
      <c r="K54" s="7" t="str">
        <f t="shared" ca="1" si="8"/>
        <v/>
      </c>
      <c r="L54" s="222" cm="1">
        <f t="array" aca="1" ref="L54" ca="1">IFERROR(SUMIFS(Invoice_Direct_Cost,Invoice_Labor_Category,$D54,Invoice_Company,$C54,Invoice_MSA_Code,$E54),"")</f>
        <v>0</v>
      </c>
      <c r="M54" s="7" t="str">
        <f t="shared" ca="1" si="9"/>
        <v/>
      </c>
      <c r="N54" s="220" t="str">
        <f t="shared" ca="1" si="15"/>
        <v/>
      </c>
      <c r="O54" s="7" t="str">
        <f t="shared" ca="1" si="10"/>
        <v/>
      </c>
      <c r="P54" s="7" t="str">
        <f t="shared" ca="1" si="11"/>
        <v/>
      </c>
      <c r="Q54" s="7" t="str">
        <f t="shared" ca="1" si="12"/>
        <v/>
      </c>
      <c r="R54" s="7" t="str">
        <f t="shared" ca="1" si="13"/>
        <v/>
      </c>
      <c r="S54" s="7" t="str">
        <f t="shared" ca="1" si="0"/>
        <v/>
      </c>
      <c r="T54" s="7" t="str">
        <f t="shared" ca="1" si="1"/>
        <v/>
      </c>
      <c r="V54" s="120" cm="1">
        <f t="array" aca="1" ref="V54" ca="1">SUMIFS(Invoice_Hours,Invoice_Labor_Category,$D54,Invoice_Company,$C54,Invoice_MSA_Code,$E54)</f>
        <v>0</v>
      </c>
      <c r="W54" s="121" t="str">
        <f t="shared" ca="1" si="2"/>
        <v/>
      </c>
      <c r="X54" s="152" t="str">
        <f t="shared" ca="1" si="3"/>
        <v/>
      </c>
      <c r="Z54" s="172"/>
      <c r="AB54" t="str">
        <f t="shared" si="4"/>
        <v/>
      </c>
      <c r="AC54" t="str">
        <f t="shared" si="5"/>
        <v/>
      </c>
      <c r="AD54" t="str">
        <f t="shared" ca="1" si="6"/>
        <v/>
      </c>
      <c r="AE54" s="4" t="str">
        <f t="shared" ca="1" si="17"/>
        <v/>
      </c>
      <c r="AF54" s="118"/>
      <c r="AG54" s="249"/>
    </row>
    <row r="55" spans="3:33" ht="20.100000000000001" customHeight="1">
      <c r="C55" t="str" cm="1">
        <f t="array" ref="C55">IFERROR(_xlfn.TEXTSPLIT(B55,"^"),"")</f>
        <v/>
      </c>
      <c r="F55" s="5" t="str" cm="1">
        <f t="array" aca="1" ref="F55" ca="1">IFERROR(INDEX(MSA_Title,MATCH(E55,MSA_Code,0)),"")</f>
        <v/>
      </c>
      <c r="G55" s="117" cm="1">
        <f t="array" aca="1" ref="G55" ca="1">SUMIFS(Proposed_Hours,Proposed_Labor_Category,$D55,Proposed_Company,$C55,Proposed_MSA_Code,$E55)</f>
        <v>0</v>
      </c>
      <c r="H55" s="7" t="str">
        <f t="shared" ca="1" si="7"/>
        <v/>
      </c>
      <c r="I55" s="4" t="str" cm="1">
        <f t="array" aca="1" ref="I55" ca="1">IFERROR(IF(SUMIFS(Proposed_Direct_Cost,Proposed_Labor_Category,$D55,Proposed_Company,$C55,Proposed_MSA_Code,$E55)=0,"Not Proposed",SUMIFS(Proposed_Direct_Cost,Proposed_Labor_Category,$D55,Proposed_Company,$C55,Proposed_MSA_Code,$E55)),"")</f>
        <v>Not Proposed</v>
      </c>
      <c r="J55" s="117" cm="1">
        <f t="array" aca="1" ref="J55" ca="1">SUMIFS(Invoice_Hours,Invoice_Labor_Category,$D55,Invoice_Company,$C55,Invoice_MSA_Code,$E55)</f>
        <v>0</v>
      </c>
      <c r="K55" s="7" t="str">
        <f t="shared" ca="1" si="8"/>
        <v/>
      </c>
      <c r="L55" s="222" cm="1">
        <f t="array" aca="1" ref="L55" ca="1">IFERROR(SUMIFS(Invoice_Direct_Cost,Invoice_Labor_Category,$D55,Invoice_Company,$C55,Invoice_MSA_Code,$E55),"")</f>
        <v>0</v>
      </c>
      <c r="M55" s="7" t="str">
        <f t="shared" ca="1" si="9"/>
        <v/>
      </c>
      <c r="N55" s="220" t="str">
        <f t="shared" ca="1" si="15"/>
        <v/>
      </c>
      <c r="O55" s="7" t="str">
        <f t="shared" ca="1" si="10"/>
        <v/>
      </c>
      <c r="P55" s="7" t="str">
        <f t="shared" ca="1" si="11"/>
        <v/>
      </c>
      <c r="Q55" s="7" t="str">
        <f t="shared" ca="1" si="12"/>
        <v/>
      </c>
      <c r="R55" s="7" t="str">
        <f t="shared" ca="1" si="13"/>
        <v/>
      </c>
      <c r="S55" s="7" t="str">
        <f t="shared" ca="1" si="0"/>
        <v/>
      </c>
      <c r="T55" s="7" t="str">
        <f t="shared" ca="1" si="1"/>
        <v/>
      </c>
      <c r="V55" s="120" cm="1">
        <f t="array" aca="1" ref="V55" ca="1">SUMIFS(Invoice_Hours,Invoice_Labor_Category,$D55,Invoice_Company,$C55,Invoice_MSA_Code,$E55)</f>
        <v>0</v>
      </c>
      <c r="W55" s="121" t="str">
        <f t="shared" ca="1" si="2"/>
        <v/>
      </c>
      <c r="X55" s="151" t="str">
        <f t="shared" ca="1" si="3"/>
        <v/>
      </c>
      <c r="Z55" s="172"/>
      <c r="AB55" t="str">
        <f t="shared" si="4"/>
        <v/>
      </c>
      <c r="AC55" t="str">
        <f t="shared" si="5"/>
        <v/>
      </c>
      <c r="AD55" t="str">
        <f t="shared" ca="1" si="6"/>
        <v/>
      </c>
      <c r="AE55" s="4" t="str">
        <f t="shared" ca="1" si="17"/>
        <v/>
      </c>
      <c r="AF55" s="118"/>
      <c r="AG55" s="68"/>
    </row>
    <row r="56" spans="3:33" ht="20.100000000000001" customHeight="1">
      <c r="C56" t="str" cm="1">
        <f t="array" ref="C56">IFERROR(_xlfn.TEXTSPLIT(B56,"^"),"")</f>
        <v/>
      </c>
      <c r="F56" s="5" t="str" cm="1">
        <f t="array" aca="1" ref="F56" ca="1">IFERROR(INDEX(MSA_Title,MATCH(E56,MSA_Code,0)),"")</f>
        <v/>
      </c>
      <c r="G56" s="117" cm="1">
        <f t="array" aca="1" ref="G56" ca="1">SUMIFS(Proposed_Hours,Proposed_Labor_Category,$D56,Proposed_Company,$C56,Proposed_MSA_Code,$E56)</f>
        <v>0</v>
      </c>
      <c r="H56" s="7" t="str">
        <f t="shared" ca="1" si="7"/>
        <v/>
      </c>
      <c r="I56" s="4" t="str" cm="1">
        <f t="array" aca="1" ref="I56" ca="1">IFERROR(IF(SUMIFS(Proposed_Direct_Cost,Proposed_Labor_Category,$D56,Proposed_Company,$C56,Proposed_MSA_Code,$E56)=0,"Not Proposed",SUMIFS(Proposed_Direct_Cost,Proposed_Labor_Category,$D56,Proposed_Company,$C56,Proposed_MSA_Code,$E56)),"")</f>
        <v>Not Proposed</v>
      </c>
      <c r="J56" s="117" cm="1">
        <f t="array" aca="1" ref="J56" ca="1">SUMIFS(Invoice_Hours,Invoice_Labor_Category,$D56,Invoice_Company,$C56,Invoice_MSA_Code,$E56)</f>
        <v>0</v>
      </c>
      <c r="K56" s="7" t="str">
        <f t="shared" ca="1" si="8"/>
        <v/>
      </c>
      <c r="L56" s="222" cm="1">
        <f t="array" aca="1" ref="L56" ca="1">IFERROR(SUMIFS(Invoice_Direct_Cost,Invoice_Labor_Category,$D56,Invoice_Company,$C56,Invoice_MSA_Code,$E56),"")</f>
        <v>0</v>
      </c>
      <c r="M56" s="7" t="str">
        <f t="shared" ca="1" si="9"/>
        <v/>
      </c>
      <c r="N56" s="220" t="str">
        <f t="shared" ca="1" si="15"/>
        <v/>
      </c>
      <c r="O56" s="7" t="str">
        <f t="shared" ca="1" si="10"/>
        <v/>
      </c>
      <c r="P56" s="7" t="str">
        <f t="shared" ca="1" si="11"/>
        <v/>
      </c>
      <c r="Q56" s="7" t="str">
        <f t="shared" ca="1" si="12"/>
        <v/>
      </c>
      <c r="R56" s="7" t="str">
        <f t="shared" ca="1" si="13"/>
        <v/>
      </c>
      <c r="S56" s="7" t="str">
        <f t="shared" ca="1" si="0"/>
        <v/>
      </c>
      <c r="T56" s="7" t="str">
        <f t="shared" ca="1" si="1"/>
        <v/>
      </c>
      <c r="V56" s="120" cm="1">
        <f t="array" aca="1" ref="V56" ca="1">SUMIFS(Invoice_Hours,Invoice_Labor_Category,$D56,Invoice_Company,$C56,Invoice_MSA_Code,$E56)</f>
        <v>0</v>
      </c>
      <c r="W56" s="121" t="str">
        <f t="shared" ca="1" si="2"/>
        <v/>
      </c>
      <c r="X56" s="152" t="str">
        <f t="shared" ca="1" si="3"/>
        <v/>
      </c>
      <c r="Z56" s="172"/>
      <c r="AB56" t="str">
        <f t="shared" si="4"/>
        <v/>
      </c>
      <c r="AC56" t="str">
        <f t="shared" si="5"/>
        <v/>
      </c>
      <c r="AD56" t="str">
        <f t="shared" ca="1" si="6"/>
        <v/>
      </c>
      <c r="AE56" s="4" t="str">
        <f t="shared" ca="1" si="17"/>
        <v/>
      </c>
      <c r="AF56" s="118"/>
      <c r="AG56" s="248"/>
    </row>
    <row r="57" spans="3:33" ht="20.100000000000001" customHeight="1">
      <c r="C57" t="str" cm="1">
        <f t="array" ref="C57">IFERROR(_xlfn.TEXTSPLIT(B57,"^"),"")</f>
        <v/>
      </c>
      <c r="F57" s="5" t="str" cm="1">
        <f t="array" aca="1" ref="F57" ca="1">IFERROR(INDEX(MSA_Title,MATCH(E57,MSA_Code,0)),"")</f>
        <v/>
      </c>
      <c r="G57" s="117" cm="1">
        <f t="array" aca="1" ref="G57" ca="1">SUMIFS(Proposed_Hours,Proposed_Labor_Category,$D57,Proposed_Company,$C57,Proposed_MSA_Code,$E57)</f>
        <v>0</v>
      </c>
      <c r="H57" s="7" t="str">
        <f t="shared" ca="1" si="7"/>
        <v/>
      </c>
      <c r="I57" s="4" t="str" cm="1">
        <f t="array" aca="1" ref="I57" ca="1">IFERROR(IF(SUMIFS(Proposed_Direct_Cost,Proposed_Labor_Category,$D57,Proposed_Company,$C57,Proposed_MSA_Code,$E57)=0,"Not Proposed",SUMIFS(Proposed_Direct_Cost,Proposed_Labor_Category,$D57,Proposed_Company,$C57,Proposed_MSA_Code,$E57)),"")</f>
        <v>Not Proposed</v>
      </c>
      <c r="J57" s="117" cm="1">
        <f t="array" aca="1" ref="J57" ca="1">SUMIFS(Invoice_Hours,Invoice_Labor_Category,$D57,Invoice_Company,$C57,Invoice_MSA_Code,$E57)</f>
        <v>0</v>
      </c>
      <c r="K57" s="7" t="str">
        <f t="shared" ca="1" si="8"/>
        <v/>
      </c>
      <c r="L57" s="222" cm="1">
        <f t="array" aca="1" ref="L57" ca="1">IFERROR(SUMIFS(Invoice_Direct_Cost,Invoice_Labor_Category,$D57,Invoice_Company,$C57,Invoice_MSA_Code,$E57),"")</f>
        <v>0</v>
      </c>
      <c r="M57" s="7" t="str">
        <f t="shared" ca="1" si="9"/>
        <v/>
      </c>
      <c r="N57" s="220" t="str">
        <f t="shared" ca="1" si="15"/>
        <v/>
      </c>
      <c r="O57" s="7" t="str">
        <f t="shared" ca="1" si="10"/>
        <v/>
      </c>
      <c r="P57" s="7" t="str">
        <f t="shared" ca="1" si="11"/>
        <v/>
      </c>
      <c r="Q57" s="7" t="str">
        <f t="shared" ca="1" si="12"/>
        <v/>
      </c>
      <c r="R57" s="7" t="str">
        <f t="shared" ca="1" si="13"/>
        <v/>
      </c>
      <c r="S57" s="7" t="str">
        <f t="shared" ca="1" si="0"/>
        <v/>
      </c>
      <c r="T57" s="7" t="str">
        <f t="shared" ca="1" si="1"/>
        <v/>
      </c>
      <c r="V57" s="120" cm="1">
        <f t="array" aca="1" ref="V57" ca="1">SUMIFS(Invoice_Hours,Invoice_Labor_Category,$D57,Invoice_Company,$C57,Invoice_MSA_Code,$E57)</f>
        <v>0</v>
      </c>
      <c r="W57" s="121" t="str">
        <f t="shared" ca="1" si="2"/>
        <v/>
      </c>
      <c r="X57" s="151" t="str">
        <f t="shared" ca="1" si="3"/>
        <v/>
      </c>
      <c r="Z57" s="172"/>
      <c r="AB57" t="str">
        <f t="shared" si="4"/>
        <v/>
      </c>
      <c r="AC57" t="str">
        <f t="shared" si="5"/>
        <v/>
      </c>
      <c r="AD57" t="str">
        <f t="shared" ca="1" si="6"/>
        <v/>
      </c>
      <c r="AE57" s="4" t="str">
        <f t="shared" ca="1" si="17"/>
        <v/>
      </c>
      <c r="AF57" s="118"/>
      <c r="AG57" s="68"/>
    </row>
    <row r="58" spans="3:33" ht="20.100000000000001" customHeight="1">
      <c r="C58" t="str" cm="1">
        <f t="array" ref="C58">IFERROR(_xlfn.TEXTSPLIT(B58,"^"),"")</f>
        <v/>
      </c>
      <c r="F58" s="5" t="str" cm="1">
        <f t="array" aca="1" ref="F58" ca="1">IFERROR(INDEX(MSA_Title,MATCH(E58,MSA_Code,0)),"")</f>
        <v/>
      </c>
      <c r="G58" s="117" cm="1">
        <f t="array" aca="1" ref="G58" ca="1">SUMIFS(Proposed_Hours,Proposed_Labor_Category,$D58,Proposed_Company,$C58,Proposed_MSA_Code,$E58)</f>
        <v>0</v>
      </c>
      <c r="H58" s="7" t="str">
        <f t="shared" ca="1" si="7"/>
        <v/>
      </c>
      <c r="I58" s="4" t="str" cm="1">
        <f t="array" aca="1" ref="I58" ca="1">IFERROR(IF(SUMIFS(Proposed_Direct_Cost,Proposed_Labor_Category,$D58,Proposed_Company,$C58,Proposed_MSA_Code,$E58)=0,"Not Proposed",SUMIFS(Proposed_Direct_Cost,Proposed_Labor_Category,$D58,Proposed_Company,$C58,Proposed_MSA_Code,$E58)),"")</f>
        <v>Not Proposed</v>
      </c>
      <c r="J58" s="117" cm="1">
        <f t="array" aca="1" ref="J58" ca="1">SUMIFS(Invoice_Hours,Invoice_Labor_Category,$D58,Invoice_Company,$C58,Invoice_MSA_Code,$E58)</f>
        <v>0</v>
      </c>
      <c r="K58" s="7" t="str">
        <f t="shared" ca="1" si="8"/>
        <v/>
      </c>
      <c r="L58" s="222" cm="1">
        <f t="array" aca="1" ref="L58" ca="1">IFERROR(SUMIFS(Invoice_Direct_Cost,Invoice_Labor_Category,$D58,Invoice_Company,$C58,Invoice_MSA_Code,$E58),"")</f>
        <v>0</v>
      </c>
      <c r="M58" s="7" t="str">
        <f t="shared" ca="1" si="9"/>
        <v/>
      </c>
      <c r="N58" s="220" t="str">
        <f t="shared" ca="1" si="15"/>
        <v/>
      </c>
      <c r="O58" s="7" t="str">
        <f t="shared" ca="1" si="10"/>
        <v/>
      </c>
      <c r="P58" s="7" t="str">
        <f t="shared" ca="1" si="11"/>
        <v/>
      </c>
      <c r="Q58" s="7" t="str">
        <f t="shared" ca="1" si="12"/>
        <v/>
      </c>
      <c r="R58" s="7" t="str">
        <f t="shared" ca="1" si="13"/>
        <v/>
      </c>
      <c r="S58" s="7" t="str">
        <f t="shared" ca="1" si="0"/>
        <v/>
      </c>
      <c r="T58" s="7" t="str">
        <f t="shared" ca="1" si="1"/>
        <v/>
      </c>
      <c r="V58" s="120" cm="1">
        <f t="array" aca="1" ref="V58" ca="1">SUMIFS(Invoice_Hours,Invoice_Labor_Category,$D58,Invoice_Company,$C58,Invoice_MSA_Code,$E58)</f>
        <v>0</v>
      </c>
      <c r="W58" s="121" t="str">
        <f t="shared" ca="1" si="2"/>
        <v/>
      </c>
      <c r="X58" s="152" t="str">
        <f t="shared" ca="1" si="3"/>
        <v/>
      </c>
      <c r="Z58" s="172"/>
      <c r="AB58" t="str">
        <f t="shared" si="4"/>
        <v/>
      </c>
      <c r="AC58" t="str">
        <f t="shared" si="5"/>
        <v/>
      </c>
      <c r="AD58" t="str">
        <f t="shared" ca="1" si="6"/>
        <v/>
      </c>
      <c r="AE58" s="4" t="str">
        <f t="shared" ca="1" si="17"/>
        <v/>
      </c>
      <c r="AF58" s="118"/>
      <c r="AG58" s="242"/>
    </row>
    <row r="59" spans="3:33" ht="20.100000000000001" customHeight="1">
      <c r="C59" t="str" cm="1">
        <f t="array" ref="C59">IFERROR(_xlfn.TEXTSPLIT(B59,"^"),"")</f>
        <v/>
      </c>
      <c r="F59" s="5" t="str" cm="1">
        <f t="array" aca="1" ref="F59" ca="1">IFERROR(INDEX(MSA_Title,MATCH(E59,MSA_Code,0)),"")</f>
        <v/>
      </c>
      <c r="G59" s="117" cm="1">
        <f t="array" aca="1" ref="G59" ca="1">SUMIFS(Proposed_Hours,Proposed_Labor_Category,$D59,Proposed_Company,$C59,Proposed_MSA_Code,$E59)</f>
        <v>0</v>
      </c>
      <c r="H59" s="7" t="str">
        <f t="shared" ca="1" si="7"/>
        <v/>
      </c>
      <c r="I59" s="4" t="str" cm="1">
        <f t="array" aca="1" ref="I59" ca="1">IFERROR(IF(SUMIFS(Proposed_Direct_Cost,Proposed_Labor_Category,$D59,Proposed_Company,$C59,Proposed_MSA_Code,$E59)=0,"Not Proposed",SUMIFS(Proposed_Direct_Cost,Proposed_Labor_Category,$D59,Proposed_Company,$C59,Proposed_MSA_Code,$E59)),"")</f>
        <v>Not Proposed</v>
      </c>
      <c r="J59" s="117" cm="1">
        <f t="array" aca="1" ref="J59" ca="1">SUMIFS(Invoice_Hours,Invoice_Labor_Category,$D59,Invoice_Company,$C59,Invoice_MSA_Code,$E59)</f>
        <v>0</v>
      </c>
      <c r="K59" s="7" t="str">
        <f t="shared" ca="1" si="8"/>
        <v/>
      </c>
      <c r="L59" s="222" cm="1">
        <f t="array" aca="1" ref="L59" ca="1">IFERROR(SUMIFS(Invoice_Direct_Cost,Invoice_Labor_Category,$D59,Invoice_Company,$C59,Invoice_MSA_Code,$E59),"")</f>
        <v>0</v>
      </c>
      <c r="M59" s="7" t="str">
        <f t="shared" ca="1" si="9"/>
        <v/>
      </c>
      <c r="N59" s="220" t="str">
        <f t="shared" ca="1" si="15"/>
        <v/>
      </c>
      <c r="O59" s="7" t="str">
        <f t="shared" ca="1" si="10"/>
        <v/>
      </c>
      <c r="P59" s="7" t="str">
        <f t="shared" ca="1" si="11"/>
        <v/>
      </c>
      <c r="Q59" s="7" t="str">
        <f t="shared" ca="1" si="12"/>
        <v/>
      </c>
      <c r="R59" s="7" t="str">
        <f t="shared" ca="1" si="13"/>
        <v/>
      </c>
      <c r="S59" s="7" t="str">
        <f t="shared" ca="1" si="0"/>
        <v/>
      </c>
      <c r="T59" s="7" t="str">
        <f t="shared" ca="1" si="1"/>
        <v/>
      </c>
      <c r="V59" s="120" cm="1">
        <f t="array" aca="1" ref="V59" ca="1">SUMIFS(Invoice_Hours,Invoice_Labor_Category,$D59,Invoice_Company,$C59,Invoice_MSA_Code,$E59)</f>
        <v>0</v>
      </c>
      <c r="W59" s="121" t="str">
        <f t="shared" ca="1" si="2"/>
        <v/>
      </c>
      <c r="X59" s="151" t="str">
        <f t="shared" ca="1" si="3"/>
        <v/>
      </c>
      <c r="Z59" s="172"/>
      <c r="AB59" t="str">
        <f t="shared" si="4"/>
        <v/>
      </c>
      <c r="AC59" t="str">
        <f t="shared" si="5"/>
        <v/>
      </c>
      <c r="AD59" t="str">
        <f t="shared" ca="1" si="6"/>
        <v/>
      </c>
      <c r="AE59" s="4" t="str">
        <f t="shared" ca="1" si="17"/>
        <v/>
      </c>
      <c r="AF59" s="118"/>
      <c r="AG59" s="68"/>
    </row>
    <row r="60" spans="3:33" ht="20.100000000000001" customHeight="1">
      <c r="C60" t="str" cm="1">
        <f t="array" ref="C60">IFERROR(_xlfn.TEXTSPLIT(B60,"^"),"")</f>
        <v/>
      </c>
      <c r="F60" s="5" t="str" cm="1">
        <f t="array" aca="1" ref="F60" ca="1">IFERROR(INDEX(MSA_Title,MATCH(E60,MSA_Code,0)),"")</f>
        <v/>
      </c>
      <c r="G60" s="117" cm="1">
        <f t="array" aca="1" ref="G60" ca="1">SUMIFS(Proposed_Hours,Proposed_Labor_Category,$D60,Proposed_Company,$C60,Proposed_MSA_Code,$E60)</f>
        <v>0</v>
      </c>
      <c r="H60" s="7" t="str">
        <f t="shared" ca="1" si="7"/>
        <v/>
      </c>
      <c r="I60" s="4" t="str" cm="1">
        <f t="array" aca="1" ref="I60" ca="1">IFERROR(IF(SUMIFS(Proposed_Direct_Cost,Proposed_Labor_Category,$D60,Proposed_Company,$C60,Proposed_MSA_Code,$E60)=0,"Not Proposed",SUMIFS(Proposed_Direct_Cost,Proposed_Labor_Category,$D60,Proposed_Company,$C60,Proposed_MSA_Code,$E60)),"")</f>
        <v>Not Proposed</v>
      </c>
      <c r="J60" s="117" cm="1">
        <f t="array" aca="1" ref="J60" ca="1">SUMIFS(Invoice_Hours,Invoice_Labor_Category,$D60,Invoice_Company,$C60,Invoice_MSA_Code,$E60)</f>
        <v>0</v>
      </c>
      <c r="K60" s="7" t="str">
        <f t="shared" ca="1" si="8"/>
        <v/>
      </c>
      <c r="L60" s="222" cm="1">
        <f t="array" aca="1" ref="L60" ca="1">IFERROR(SUMIFS(Invoice_Direct_Cost,Invoice_Labor_Category,$D60,Invoice_Company,$C60,Invoice_MSA_Code,$E60),"")</f>
        <v>0</v>
      </c>
      <c r="M60" s="7" t="str">
        <f t="shared" ca="1" si="9"/>
        <v/>
      </c>
      <c r="N60" s="220" t="str">
        <f t="shared" ca="1" si="15"/>
        <v/>
      </c>
      <c r="O60" s="7" t="str">
        <f t="shared" ca="1" si="10"/>
        <v/>
      </c>
      <c r="P60" s="7" t="str">
        <f t="shared" ca="1" si="11"/>
        <v/>
      </c>
      <c r="Q60" s="7" t="str">
        <f t="shared" ca="1" si="12"/>
        <v/>
      </c>
      <c r="R60" s="7" t="str">
        <f t="shared" ca="1" si="13"/>
        <v/>
      </c>
      <c r="S60" s="7" t="str">
        <f t="shared" ca="1" si="0"/>
        <v/>
      </c>
      <c r="T60" s="7" t="str">
        <f t="shared" ca="1" si="1"/>
        <v/>
      </c>
      <c r="V60" s="120" cm="1">
        <f t="array" aca="1" ref="V60" ca="1">SUMIFS(Invoice_Hours,Invoice_Labor_Category,$D60,Invoice_Company,$C60,Invoice_MSA_Code,$E60)</f>
        <v>0</v>
      </c>
      <c r="W60" s="121" t="str">
        <f t="shared" ca="1" si="2"/>
        <v/>
      </c>
      <c r="X60" s="152" t="str">
        <f t="shared" ca="1" si="3"/>
        <v/>
      </c>
      <c r="Z60" s="172"/>
      <c r="AB60" t="str">
        <f t="shared" si="4"/>
        <v/>
      </c>
      <c r="AC60" t="str">
        <f t="shared" si="5"/>
        <v/>
      </c>
      <c r="AD60" t="str">
        <f t="shared" ca="1" si="6"/>
        <v/>
      </c>
      <c r="AE60" s="4" t="str">
        <f t="shared" ca="1" si="17"/>
        <v/>
      </c>
      <c r="AF60" s="118"/>
    </row>
    <row r="61" spans="3:33" ht="20.100000000000001" customHeight="1">
      <c r="C61" t="str" cm="1">
        <f t="array" ref="C61">IFERROR(_xlfn.TEXTSPLIT(B61,"^"),"")</f>
        <v/>
      </c>
      <c r="F61" s="5" t="str" cm="1">
        <f t="array" aca="1" ref="F61" ca="1">IFERROR(INDEX(MSA_Title,MATCH(E61,MSA_Code,0)),"")</f>
        <v/>
      </c>
      <c r="G61" s="117" cm="1">
        <f t="array" aca="1" ref="G61" ca="1">SUMIFS(Proposed_Hours,Proposed_Labor_Category,$D61,Proposed_Company,$C61,Proposed_MSA_Code,$E61)</f>
        <v>0</v>
      </c>
      <c r="H61" s="7" t="str">
        <f t="shared" ca="1" si="7"/>
        <v/>
      </c>
      <c r="I61" s="4" t="str" cm="1">
        <f t="array" aca="1" ref="I61" ca="1">IFERROR(IF(SUMIFS(Proposed_Direct_Cost,Proposed_Labor_Category,$D61,Proposed_Company,$C61,Proposed_MSA_Code,$E61)=0,"Not Proposed",SUMIFS(Proposed_Direct_Cost,Proposed_Labor_Category,$D61,Proposed_Company,$C61,Proposed_MSA_Code,$E61)),"")</f>
        <v>Not Proposed</v>
      </c>
      <c r="J61" s="117" cm="1">
        <f t="array" aca="1" ref="J61" ca="1">SUMIFS(Invoice_Hours,Invoice_Labor_Category,$D61,Invoice_Company,$C61,Invoice_MSA_Code,$E61)</f>
        <v>0</v>
      </c>
      <c r="K61" s="7" t="str">
        <f t="shared" ca="1" si="8"/>
        <v/>
      </c>
      <c r="L61" s="222" cm="1">
        <f t="array" aca="1" ref="L61" ca="1">IFERROR(SUMIFS(Invoice_Direct_Cost,Invoice_Labor_Category,$D61,Invoice_Company,$C61,Invoice_MSA_Code,$E61),"")</f>
        <v>0</v>
      </c>
      <c r="M61" s="7" t="str">
        <f t="shared" ca="1" si="9"/>
        <v/>
      </c>
      <c r="N61" s="220" t="str">
        <f t="shared" ca="1" si="15"/>
        <v/>
      </c>
      <c r="O61" s="7" t="str">
        <f t="shared" ca="1" si="10"/>
        <v/>
      </c>
      <c r="P61" s="7" t="str">
        <f t="shared" ca="1" si="11"/>
        <v/>
      </c>
      <c r="Q61" s="7" t="str">
        <f t="shared" ca="1" si="12"/>
        <v/>
      </c>
      <c r="R61" s="7" t="str">
        <f t="shared" ca="1" si="13"/>
        <v/>
      </c>
      <c r="S61" s="7" t="str">
        <f t="shared" ca="1" si="0"/>
        <v/>
      </c>
      <c r="T61" s="7" t="str">
        <f t="shared" ca="1" si="1"/>
        <v/>
      </c>
      <c r="V61" s="120" cm="1">
        <f t="array" aca="1" ref="V61" ca="1">SUMIFS(Invoice_Hours,Invoice_Labor_Category,$D61,Invoice_Company,$C61,Invoice_MSA_Code,$E61)</f>
        <v>0</v>
      </c>
      <c r="W61" s="121" t="str">
        <f t="shared" ca="1" si="2"/>
        <v/>
      </c>
      <c r="X61" s="151" t="str">
        <f t="shared" ca="1" si="3"/>
        <v/>
      </c>
      <c r="Z61" s="172"/>
      <c r="AB61" t="str">
        <f t="shared" si="4"/>
        <v/>
      </c>
      <c r="AC61" t="str">
        <f t="shared" si="5"/>
        <v/>
      </c>
      <c r="AD61" t="str">
        <f t="shared" ca="1" si="6"/>
        <v/>
      </c>
      <c r="AE61" s="4" t="str">
        <f t="shared" ca="1" si="17"/>
        <v/>
      </c>
      <c r="AF61" s="118"/>
      <c r="AG61" s="68"/>
    </row>
    <row r="62" spans="3:33" ht="20.100000000000001" customHeight="1">
      <c r="C62" t="str" cm="1">
        <f t="array" ref="C62">IFERROR(_xlfn.TEXTSPLIT(B62,"^"),"")</f>
        <v/>
      </c>
      <c r="F62" s="5" t="str" cm="1">
        <f t="array" aca="1" ref="F62" ca="1">IFERROR(INDEX(MSA_Title,MATCH(E62,MSA_Code,0)),"")</f>
        <v/>
      </c>
      <c r="G62" s="117" cm="1">
        <f t="array" aca="1" ref="G62" ca="1">SUMIFS(Proposed_Hours,Proposed_Labor_Category,$D62,Proposed_Company,$C62,Proposed_MSA_Code,$E62)</f>
        <v>0</v>
      </c>
      <c r="H62" s="7" t="str">
        <f t="shared" ca="1" si="7"/>
        <v/>
      </c>
      <c r="I62" s="4" t="str" cm="1">
        <f t="array" aca="1" ref="I62" ca="1">IFERROR(IF(SUMIFS(Proposed_Direct_Cost,Proposed_Labor_Category,$D62,Proposed_Company,$C62,Proposed_MSA_Code,$E62)=0,"Not Proposed",SUMIFS(Proposed_Direct_Cost,Proposed_Labor_Category,$D62,Proposed_Company,$C62,Proposed_MSA_Code,$E62)),"")</f>
        <v>Not Proposed</v>
      </c>
      <c r="J62" s="117" cm="1">
        <f t="array" aca="1" ref="J62" ca="1">SUMIFS(Invoice_Hours,Invoice_Labor_Category,$D62,Invoice_Company,$C62,Invoice_MSA_Code,$E62)</f>
        <v>0</v>
      </c>
      <c r="K62" s="7" t="str">
        <f t="shared" ca="1" si="8"/>
        <v/>
      </c>
      <c r="L62" s="222" cm="1">
        <f t="array" aca="1" ref="L62" ca="1">IFERROR(SUMIFS(Invoice_Direct_Cost,Invoice_Labor_Category,$D62,Invoice_Company,$C62,Invoice_MSA_Code,$E62),"")</f>
        <v>0</v>
      </c>
      <c r="M62" s="7" t="str">
        <f t="shared" ca="1" si="9"/>
        <v/>
      </c>
      <c r="N62" s="220" t="str">
        <f t="shared" ca="1" si="15"/>
        <v/>
      </c>
      <c r="O62" s="7" t="str">
        <f t="shared" ca="1" si="10"/>
        <v/>
      </c>
      <c r="P62" s="7" t="str">
        <f t="shared" ca="1" si="11"/>
        <v/>
      </c>
      <c r="Q62" s="7" t="str">
        <f t="shared" ca="1" si="12"/>
        <v/>
      </c>
      <c r="R62" s="7" t="str">
        <f t="shared" ca="1" si="13"/>
        <v/>
      </c>
      <c r="S62" s="7" t="str">
        <f t="shared" ca="1" si="0"/>
        <v/>
      </c>
      <c r="T62" s="7" t="str">
        <f t="shared" ca="1" si="1"/>
        <v/>
      </c>
      <c r="V62" s="120" cm="1">
        <f t="array" aca="1" ref="V62" ca="1">SUMIFS(Invoice_Hours,Invoice_Labor_Category,$D62,Invoice_Company,$C62,Invoice_MSA_Code,$E62)</f>
        <v>0</v>
      </c>
      <c r="W62" s="121" t="str">
        <f t="shared" ca="1" si="2"/>
        <v/>
      </c>
      <c r="X62" s="152" t="str">
        <f t="shared" ca="1" si="3"/>
        <v/>
      </c>
      <c r="Z62" s="172"/>
      <c r="AB62" t="str">
        <f t="shared" si="4"/>
        <v/>
      </c>
      <c r="AC62" t="str">
        <f t="shared" si="5"/>
        <v/>
      </c>
      <c r="AD62" t="str">
        <f t="shared" ca="1" si="6"/>
        <v/>
      </c>
      <c r="AE62" s="4" t="str">
        <f t="shared" ca="1" si="17"/>
        <v/>
      </c>
      <c r="AF62" s="118"/>
      <c r="AG62" s="246"/>
    </row>
    <row r="63" spans="3:33" ht="20.100000000000001" customHeight="1">
      <c r="C63" t="str" cm="1">
        <f t="array" ref="C63">IFERROR(_xlfn.TEXTSPLIT(B63,"^"),"")</f>
        <v/>
      </c>
      <c r="F63" s="5" t="str" cm="1">
        <f t="array" aca="1" ref="F63" ca="1">IFERROR(INDEX(MSA_Title,MATCH(E63,MSA_Code,0)),"")</f>
        <v/>
      </c>
      <c r="G63" s="117" cm="1">
        <f t="array" aca="1" ref="G63" ca="1">SUMIFS(Proposed_Hours,Proposed_Labor_Category,$D63,Proposed_Company,$C63,Proposed_MSA_Code,$E63)</f>
        <v>0</v>
      </c>
      <c r="H63" s="7" t="str">
        <f t="shared" ca="1" si="7"/>
        <v/>
      </c>
      <c r="I63" s="4" t="str" cm="1">
        <f t="array" aca="1" ref="I63" ca="1">IFERROR(IF(SUMIFS(Proposed_Direct_Cost,Proposed_Labor_Category,$D63,Proposed_Company,$C63,Proposed_MSA_Code,$E63)=0,"Not Proposed",SUMIFS(Proposed_Direct_Cost,Proposed_Labor_Category,$D63,Proposed_Company,$C63,Proposed_MSA_Code,$E63)),"")</f>
        <v>Not Proposed</v>
      </c>
      <c r="J63" s="117" cm="1">
        <f t="array" aca="1" ref="J63" ca="1">SUMIFS(Invoice_Hours,Invoice_Labor_Category,$D63,Invoice_Company,$C63,Invoice_MSA_Code,$E63)</f>
        <v>0</v>
      </c>
      <c r="K63" s="7" t="str">
        <f t="shared" ca="1" si="8"/>
        <v/>
      </c>
      <c r="L63" s="222" cm="1">
        <f t="array" aca="1" ref="L63" ca="1">IFERROR(SUMIFS(Invoice_Direct_Cost,Invoice_Labor_Category,$D63,Invoice_Company,$C63,Invoice_MSA_Code,$E63),"")</f>
        <v>0</v>
      </c>
      <c r="M63" s="7" t="str">
        <f t="shared" ca="1" si="9"/>
        <v/>
      </c>
      <c r="N63" s="220" t="str">
        <f t="shared" ca="1" si="15"/>
        <v/>
      </c>
      <c r="O63" s="7" t="str">
        <f t="shared" ca="1" si="10"/>
        <v/>
      </c>
      <c r="P63" s="7" t="str">
        <f t="shared" ca="1" si="11"/>
        <v/>
      </c>
      <c r="Q63" s="7" t="str">
        <f t="shared" ca="1" si="12"/>
        <v/>
      </c>
      <c r="R63" s="7" t="str">
        <f t="shared" ca="1" si="13"/>
        <v/>
      </c>
      <c r="S63" s="7" t="str">
        <f t="shared" ca="1" si="0"/>
        <v/>
      </c>
      <c r="T63" s="7" t="str">
        <f t="shared" ca="1" si="1"/>
        <v/>
      </c>
      <c r="V63" s="120" cm="1">
        <f t="array" aca="1" ref="V63" ca="1">SUMIFS(Invoice_Hours,Invoice_Labor_Category,$D63,Invoice_Company,$C63,Invoice_MSA_Code,$E63)</f>
        <v>0</v>
      </c>
      <c r="W63" s="121" t="str">
        <f t="shared" ca="1" si="2"/>
        <v/>
      </c>
      <c r="X63" s="151" t="str">
        <f t="shared" ca="1" si="3"/>
        <v/>
      </c>
      <c r="Z63" s="172"/>
      <c r="AB63" t="str">
        <f t="shared" si="4"/>
        <v/>
      </c>
      <c r="AC63" t="str">
        <f t="shared" si="5"/>
        <v/>
      </c>
      <c r="AD63" t="str">
        <f t="shared" ca="1" si="6"/>
        <v/>
      </c>
      <c r="AE63" s="4" t="str">
        <f t="shared" ca="1" si="17"/>
        <v/>
      </c>
      <c r="AF63" s="118"/>
      <c r="AG63" s="68"/>
    </row>
    <row r="64" spans="3:33" ht="20.100000000000001" customHeight="1">
      <c r="C64" t="str" cm="1">
        <f t="array" ref="C64">IFERROR(_xlfn.TEXTSPLIT(B64,"^"),"")</f>
        <v/>
      </c>
      <c r="F64" s="5" t="str" cm="1">
        <f t="array" aca="1" ref="F64" ca="1">IFERROR(INDEX(MSA_Title,MATCH(E64,MSA_Code,0)),"")</f>
        <v/>
      </c>
      <c r="G64" s="117" cm="1">
        <f t="array" aca="1" ref="G64" ca="1">SUMIFS(Proposed_Hours,Proposed_Labor_Category,$D64,Proposed_Company,$C64,Proposed_MSA_Code,$E64)</f>
        <v>0</v>
      </c>
      <c r="H64" s="7" t="str">
        <f t="shared" ca="1" si="7"/>
        <v/>
      </c>
      <c r="I64" s="4" t="str" cm="1">
        <f t="array" aca="1" ref="I64" ca="1">IFERROR(IF(SUMIFS(Proposed_Direct_Cost,Proposed_Labor_Category,$D64,Proposed_Company,$C64,Proposed_MSA_Code,$E64)=0,"Not Proposed",SUMIFS(Proposed_Direct_Cost,Proposed_Labor_Category,$D64,Proposed_Company,$C64,Proposed_MSA_Code,$E64)),"")</f>
        <v>Not Proposed</v>
      </c>
      <c r="J64" s="117" cm="1">
        <f t="array" aca="1" ref="J64" ca="1">SUMIFS(Invoice_Hours,Invoice_Labor_Category,$D64,Invoice_Company,$C64,Invoice_MSA_Code,$E64)</f>
        <v>0</v>
      </c>
      <c r="K64" s="7" t="str">
        <f t="shared" ca="1" si="8"/>
        <v/>
      </c>
      <c r="L64" s="222" cm="1">
        <f t="array" aca="1" ref="L64" ca="1">IFERROR(SUMIFS(Invoice_Direct_Cost,Invoice_Labor_Category,$D64,Invoice_Company,$C64,Invoice_MSA_Code,$E64),"")</f>
        <v>0</v>
      </c>
      <c r="M64" s="7" t="str">
        <f t="shared" ca="1" si="9"/>
        <v/>
      </c>
      <c r="N64" s="220" t="str">
        <f t="shared" ca="1" si="15"/>
        <v/>
      </c>
      <c r="O64" s="7" t="str">
        <f t="shared" ca="1" si="10"/>
        <v/>
      </c>
      <c r="P64" s="7" t="str">
        <f t="shared" ca="1" si="11"/>
        <v/>
      </c>
      <c r="Q64" s="7" t="str">
        <f t="shared" ca="1" si="12"/>
        <v/>
      </c>
      <c r="R64" s="7" t="str">
        <f t="shared" ca="1" si="13"/>
        <v/>
      </c>
      <c r="S64" s="7" t="str">
        <f t="shared" ca="1" si="0"/>
        <v/>
      </c>
      <c r="T64" s="7" t="str">
        <f t="shared" ca="1" si="1"/>
        <v/>
      </c>
      <c r="V64" s="120" cm="1">
        <f t="array" aca="1" ref="V64" ca="1">SUMIFS(Invoice_Hours,Invoice_Labor_Category,$D64,Invoice_Company,$C64,Invoice_MSA_Code,$E64)</f>
        <v>0</v>
      </c>
      <c r="W64" s="121" t="str">
        <f t="shared" ca="1" si="2"/>
        <v/>
      </c>
      <c r="X64" s="152" t="str">
        <f t="shared" ca="1" si="3"/>
        <v/>
      </c>
      <c r="Z64" s="172"/>
      <c r="AB64" t="str">
        <f t="shared" si="4"/>
        <v/>
      </c>
      <c r="AC64" t="str">
        <f t="shared" si="5"/>
        <v/>
      </c>
      <c r="AD64" t="str">
        <f t="shared" ca="1" si="6"/>
        <v/>
      </c>
      <c r="AE64" s="4" t="str">
        <f t="shared" ca="1" si="17"/>
        <v/>
      </c>
      <c r="AF64" s="118"/>
      <c r="AG64" s="249"/>
    </row>
    <row r="65" spans="3:33" ht="20.100000000000001" customHeight="1">
      <c r="C65" t="str" cm="1">
        <f t="array" ref="C65">IFERROR(_xlfn.TEXTSPLIT(B65,"^"),"")</f>
        <v/>
      </c>
      <c r="F65" s="5" t="str" cm="1">
        <f t="array" aca="1" ref="F65" ca="1">IFERROR(INDEX(MSA_Title,MATCH(E65,MSA_Code,0)),"")</f>
        <v/>
      </c>
      <c r="G65" s="117" cm="1">
        <f t="array" aca="1" ref="G65" ca="1">SUMIFS(Proposed_Hours,Proposed_Labor_Category,$D65,Proposed_Company,$C65,Proposed_MSA_Code,$E65)</f>
        <v>0</v>
      </c>
      <c r="H65" s="7" t="str">
        <f t="shared" ca="1" si="7"/>
        <v/>
      </c>
      <c r="I65" s="4" t="str" cm="1">
        <f t="array" aca="1" ref="I65" ca="1">IFERROR(IF(SUMIFS(Proposed_Direct_Cost,Proposed_Labor_Category,$D65,Proposed_Company,$C65,Proposed_MSA_Code,$E65)=0,"Not Proposed",SUMIFS(Proposed_Direct_Cost,Proposed_Labor_Category,$D65,Proposed_Company,$C65,Proposed_MSA_Code,$E65)),"")</f>
        <v>Not Proposed</v>
      </c>
      <c r="J65" s="117" cm="1">
        <f t="array" aca="1" ref="J65" ca="1">SUMIFS(Invoice_Hours,Invoice_Labor_Category,$D65,Invoice_Company,$C65,Invoice_MSA_Code,$E65)</f>
        <v>0</v>
      </c>
      <c r="K65" s="7" t="str">
        <f t="shared" ca="1" si="8"/>
        <v/>
      </c>
      <c r="L65" s="222" cm="1">
        <f t="array" aca="1" ref="L65" ca="1">IFERROR(SUMIFS(Invoice_Direct_Cost,Invoice_Labor_Category,$D65,Invoice_Company,$C65,Invoice_MSA_Code,$E65),"")</f>
        <v>0</v>
      </c>
      <c r="M65" s="7" t="str">
        <f t="shared" ca="1" si="9"/>
        <v/>
      </c>
      <c r="N65" s="220" t="str">
        <f t="shared" ca="1" si="15"/>
        <v/>
      </c>
      <c r="O65" s="7" t="str">
        <f t="shared" ca="1" si="10"/>
        <v/>
      </c>
      <c r="P65" s="7" t="str">
        <f t="shared" ca="1" si="11"/>
        <v/>
      </c>
      <c r="Q65" s="7" t="str">
        <f t="shared" ca="1" si="12"/>
        <v/>
      </c>
      <c r="R65" s="7" t="str">
        <f t="shared" ca="1" si="13"/>
        <v/>
      </c>
      <c r="S65" s="7" t="str">
        <f t="shared" ca="1" si="0"/>
        <v/>
      </c>
      <c r="T65" s="7" t="str">
        <f t="shared" ca="1" si="1"/>
        <v/>
      </c>
      <c r="V65" s="120" cm="1">
        <f t="array" aca="1" ref="V65" ca="1">SUMIFS(Invoice_Hours,Invoice_Labor_Category,$D65,Invoice_Company,$C65,Invoice_MSA_Code,$E65)</f>
        <v>0</v>
      </c>
      <c r="W65" s="121" t="str">
        <f t="shared" ca="1" si="2"/>
        <v/>
      </c>
      <c r="X65" s="151" t="str">
        <f t="shared" ca="1" si="3"/>
        <v/>
      </c>
      <c r="Z65" s="172"/>
      <c r="AB65" t="str">
        <f t="shared" si="4"/>
        <v/>
      </c>
      <c r="AC65" t="str">
        <f t="shared" si="5"/>
        <v/>
      </c>
      <c r="AD65" t="str">
        <f t="shared" ca="1" si="6"/>
        <v/>
      </c>
      <c r="AE65" s="4" t="str">
        <f t="shared" ca="1" si="17"/>
        <v/>
      </c>
      <c r="AF65" s="118"/>
      <c r="AG65" s="68"/>
    </row>
    <row r="66" spans="3:33" ht="20.100000000000001" customHeight="1">
      <c r="C66" t="str" cm="1">
        <f t="array" ref="C66">IFERROR(_xlfn.TEXTSPLIT(B66,"^"),"")</f>
        <v/>
      </c>
      <c r="F66" s="5" t="str" cm="1">
        <f t="array" aca="1" ref="F66" ca="1">IFERROR(INDEX(MSA_Title,MATCH(E66,MSA_Code,0)),"")</f>
        <v/>
      </c>
      <c r="G66" s="117" cm="1">
        <f t="array" aca="1" ref="G66" ca="1">SUMIFS(Proposed_Hours,Proposed_Labor_Category,$D66,Proposed_Company,$C66,Proposed_MSA_Code,$E66)</f>
        <v>0</v>
      </c>
      <c r="H66" s="7" t="str">
        <f t="shared" ca="1" si="7"/>
        <v/>
      </c>
      <c r="I66" s="4" t="str" cm="1">
        <f t="array" aca="1" ref="I66" ca="1">IFERROR(IF(SUMIFS(Proposed_Direct_Cost,Proposed_Labor_Category,$D66,Proposed_Company,$C66,Proposed_MSA_Code,$E66)=0,"Not Proposed",SUMIFS(Proposed_Direct_Cost,Proposed_Labor_Category,$D66,Proposed_Company,$C66,Proposed_MSA_Code,$E66)),"")</f>
        <v>Not Proposed</v>
      </c>
      <c r="J66" s="117" cm="1">
        <f t="array" aca="1" ref="J66" ca="1">SUMIFS(Invoice_Hours,Invoice_Labor_Category,$D66,Invoice_Company,$C66,Invoice_MSA_Code,$E66)</f>
        <v>0</v>
      </c>
      <c r="K66" s="7" t="str">
        <f t="shared" ca="1" si="8"/>
        <v/>
      </c>
      <c r="L66" s="222" cm="1">
        <f t="array" aca="1" ref="L66" ca="1">IFERROR(SUMIFS(Invoice_Direct_Cost,Invoice_Labor_Category,$D66,Invoice_Company,$C66,Invoice_MSA_Code,$E66),"")</f>
        <v>0</v>
      </c>
      <c r="M66" s="7" t="str">
        <f t="shared" ca="1" si="9"/>
        <v/>
      </c>
      <c r="N66" s="220" t="str">
        <f t="shared" ca="1" si="15"/>
        <v/>
      </c>
      <c r="O66" s="7" t="str">
        <f t="shared" ca="1" si="10"/>
        <v/>
      </c>
      <c r="P66" s="7" t="str">
        <f t="shared" ca="1" si="11"/>
        <v/>
      </c>
      <c r="Q66" s="7" t="str">
        <f t="shared" ca="1" si="12"/>
        <v/>
      </c>
      <c r="R66" s="7" t="str">
        <f t="shared" ca="1" si="13"/>
        <v/>
      </c>
      <c r="S66" s="7" t="str">
        <f t="shared" ca="1" si="0"/>
        <v/>
      </c>
      <c r="T66" s="7" t="str">
        <f t="shared" ca="1" si="1"/>
        <v/>
      </c>
      <c r="V66" s="120" cm="1">
        <f t="array" aca="1" ref="V66" ca="1">SUMIFS(Invoice_Hours,Invoice_Labor_Category,$D66,Invoice_Company,$C66,Invoice_MSA_Code,$E66)</f>
        <v>0</v>
      </c>
      <c r="W66" s="121" t="str">
        <f t="shared" ca="1" si="2"/>
        <v/>
      </c>
      <c r="X66" s="152" t="str">
        <f t="shared" ca="1" si="3"/>
        <v/>
      </c>
      <c r="Z66" s="172"/>
      <c r="AB66" t="str">
        <f t="shared" si="4"/>
        <v/>
      </c>
      <c r="AC66" t="str">
        <f t="shared" si="5"/>
        <v/>
      </c>
      <c r="AD66" t="str">
        <f t="shared" ca="1" si="6"/>
        <v/>
      </c>
      <c r="AE66" s="4" t="str">
        <f t="shared" ca="1" si="17"/>
        <v/>
      </c>
      <c r="AF66" s="118"/>
      <c r="AG66" s="248"/>
    </row>
    <row r="67" spans="3:33" ht="20.100000000000001" customHeight="1">
      <c r="C67" t="str" cm="1">
        <f t="array" ref="C67">IFERROR(_xlfn.TEXTSPLIT(B67,"^"),"")</f>
        <v/>
      </c>
      <c r="F67" s="5" t="str" cm="1">
        <f t="array" aca="1" ref="F67" ca="1">IFERROR(INDEX(MSA_Title,MATCH(E67,MSA_Code,0)),"")</f>
        <v/>
      </c>
      <c r="G67" s="117" cm="1">
        <f t="array" aca="1" ref="G67" ca="1">SUMIFS(Proposed_Hours,Proposed_Labor_Category,$D67,Proposed_Company,$C67,Proposed_MSA_Code,$E67)</f>
        <v>0</v>
      </c>
      <c r="H67" s="7" t="str">
        <f t="shared" ca="1" si="7"/>
        <v/>
      </c>
      <c r="I67" s="4" t="str" cm="1">
        <f t="array" aca="1" ref="I67" ca="1">IFERROR(IF(SUMIFS(Proposed_Direct_Cost,Proposed_Labor_Category,$D67,Proposed_Company,$C67,Proposed_MSA_Code,$E67)=0,"Not Proposed",SUMIFS(Proposed_Direct_Cost,Proposed_Labor_Category,$D67,Proposed_Company,$C67,Proposed_MSA_Code,$E67)),"")</f>
        <v>Not Proposed</v>
      </c>
      <c r="J67" s="117" cm="1">
        <f t="array" aca="1" ref="J67" ca="1">SUMIFS(Invoice_Hours,Invoice_Labor_Category,$D67,Invoice_Company,$C67,Invoice_MSA_Code,$E67)</f>
        <v>0</v>
      </c>
      <c r="K67" s="7" t="str">
        <f t="shared" ca="1" si="8"/>
        <v/>
      </c>
      <c r="L67" s="222" cm="1">
        <f t="array" aca="1" ref="L67" ca="1">IFERROR(SUMIFS(Invoice_Direct_Cost,Invoice_Labor_Category,$D67,Invoice_Company,$C67,Invoice_MSA_Code,$E67),"")</f>
        <v>0</v>
      </c>
      <c r="M67" s="7" t="str">
        <f t="shared" ca="1" si="9"/>
        <v/>
      </c>
      <c r="N67" s="220" t="str">
        <f t="shared" ca="1" si="15"/>
        <v/>
      </c>
      <c r="O67" s="7" t="str">
        <f t="shared" ca="1" si="10"/>
        <v/>
      </c>
      <c r="P67" s="7" t="str">
        <f t="shared" ca="1" si="11"/>
        <v/>
      </c>
      <c r="Q67" s="7" t="str">
        <f t="shared" ca="1" si="12"/>
        <v/>
      </c>
      <c r="R67" s="7" t="str">
        <f t="shared" ca="1" si="13"/>
        <v/>
      </c>
      <c r="S67" s="7" t="str">
        <f t="shared" ref="S67:S130" ca="1" si="18">IFERROR(IF(N67&lt;0,-O67,""),"")</f>
        <v/>
      </c>
      <c r="T67" s="7" t="str">
        <f t="shared" ref="T67:T130" ca="1" si="19">IFERROR(IF(AND(K67&lt;&gt;"",H67&lt;&gt;"",K67=H67),L67,""),"")</f>
        <v/>
      </c>
      <c r="V67" s="120" cm="1">
        <f t="array" aca="1" ref="V67" ca="1">SUMIFS(Invoice_Hours,Invoice_Labor_Category,$D67,Invoice_Company,$C67,Invoice_MSA_Code,$E67)</f>
        <v>0</v>
      </c>
      <c r="W67" s="121" t="str">
        <f t="shared" ref="W67:W130" ca="1" si="20">IFERROR(IF(AND(H67&lt;&gt;0,K67&gt;H67,(K67-H67)/H67&gt;0.05),(K67-H67),""),"")</f>
        <v/>
      </c>
      <c r="X67" s="151" t="str">
        <f t="shared" ref="X67:X130" ca="1" si="21">IFERROR(IF(H67="",K67*J67,W67*V67),"")</f>
        <v/>
      </c>
      <c r="Z67" s="172"/>
      <c r="AB67" t="str">
        <f t="shared" ref="AB67:AB130" si="22">IF(C67=0,"",C67)</f>
        <v/>
      </c>
      <c r="AC67" t="str">
        <f t="shared" ref="AC67:AC130" si="23">IF(D67=0,"",D67)</f>
        <v/>
      </c>
      <c r="AD67" t="str">
        <f t="shared" ref="AD67:AD130" ca="1" si="24">IF(F67=0,"",F67)</f>
        <v/>
      </c>
      <c r="AE67" s="4" t="str">
        <f t="shared" ca="1" si="17"/>
        <v/>
      </c>
      <c r="AF67" s="118"/>
      <c r="AG67" s="68"/>
    </row>
    <row r="68" spans="3:33" ht="20.100000000000001" customHeight="1">
      <c r="C68" t="str" cm="1">
        <f t="array" ref="C68">IFERROR(_xlfn.TEXTSPLIT(B68,"^"),"")</f>
        <v/>
      </c>
      <c r="F68" s="5" t="str" cm="1">
        <f t="array" aca="1" ref="F68" ca="1">IFERROR(INDEX(MSA_Title,MATCH(E68,MSA_Code,0)),"")</f>
        <v/>
      </c>
      <c r="G68" s="117" cm="1">
        <f t="array" aca="1" ref="G68" ca="1">SUMIFS(Proposed_Hours,Proposed_Labor_Category,$D68,Proposed_Company,$C68,Proposed_MSA_Code,$E68)</f>
        <v>0</v>
      </c>
      <c r="H68" s="7" t="str">
        <f t="shared" ref="H68:H131" ca="1" si="25">IFERROR(I68/G68,"")</f>
        <v/>
      </c>
      <c r="I68" s="4" t="str" cm="1">
        <f t="array" aca="1" ref="I68" ca="1">IFERROR(IF(SUMIFS(Proposed_Direct_Cost,Proposed_Labor_Category,$D68,Proposed_Company,$C68,Proposed_MSA_Code,$E68)=0,"Not Proposed",SUMIFS(Proposed_Direct_Cost,Proposed_Labor_Category,$D68,Proposed_Company,$C68,Proposed_MSA_Code,$E68)),"")</f>
        <v>Not Proposed</v>
      </c>
      <c r="J68" s="117" cm="1">
        <f t="array" aca="1" ref="J68" ca="1">SUMIFS(Invoice_Hours,Invoice_Labor_Category,$D68,Invoice_Company,$C68,Invoice_MSA_Code,$E68)</f>
        <v>0</v>
      </c>
      <c r="K68" s="7" t="str">
        <f t="shared" ref="K68:K131" ca="1" si="26">IFERROR(L68/J68,"")</f>
        <v/>
      </c>
      <c r="L68" s="222" cm="1">
        <f t="array" aca="1" ref="L68" ca="1">IFERROR(SUMIFS(Invoice_Direct_Cost,Invoice_Labor_Category,$D68,Invoice_Company,$C68,Invoice_MSA_Code,$E68),"")</f>
        <v>0</v>
      </c>
      <c r="M68" s="7" t="str">
        <f t="shared" ref="M68:M131" ca="1" si="27">IFERROR(K68-H68,"")</f>
        <v/>
      </c>
      <c r="N68" s="220" t="str">
        <f t="shared" ca="1" si="15"/>
        <v/>
      </c>
      <c r="O68" s="7" t="str">
        <f t="shared" ref="O68:O131" ca="1" si="28">IFERROR(M68*J68,"")</f>
        <v/>
      </c>
      <c r="P68" s="7" t="str">
        <f t="shared" ref="P68:P131" ca="1" si="29">IFERROR(IF(N68&gt;5%,O68*((N68-5%)/N68),""),"")</f>
        <v/>
      </c>
      <c r="Q68" s="7" t="str">
        <f t="shared" ref="Q68:Q131" ca="1" si="30">IFERROR(IF(N68&gt;0,O68*(MIN(N68,5%)/N68),""),"")</f>
        <v/>
      </c>
      <c r="R68" s="7" t="str">
        <f t="shared" ref="R68:R131" ca="1" si="31">IFERROR(IF(AND(K68&gt;0,H68="",L68&lt;&gt;0),L68,""),"")</f>
        <v/>
      </c>
      <c r="S68" s="7" t="str">
        <f t="shared" ca="1" si="18"/>
        <v/>
      </c>
      <c r="T68" s="7" t="str">
        <f t="shared" ca="1" si="19"/>
        <v/>
      </c>
      <c r="V68" s="120" cm="1">
        <f t="array" aca="1" ref="V68" ca="1">SUMIFS(Invoice_Hours,Invoice_Labor_Category,$D68,Invoice_Company,$C68,Invoice_MSA_Code,$E68)</f>
        <v>0</v>
      </c>
      <c r="W68" s="121" t="str">
        <f t="shared" ca="1" si="20"/>
        <v/>
      </c>
      <c r="X68" s="152" t="str">
        <f t="shared" ca="1" si="21"/>
        <v/>
      </c>
      <c r="Z68" s="172"/>
      <c r="AB68" t="str">
        <f t="shared" si="22"/>
        <v/>
      </c>
      <c r="AC68" t="str">
        <f t="shared" si="23"/>
        <v/>
      </c>
      <c r="AD68" t="str">
        <f t="shared" ca="1" si="24"/>
        <v/>
      </c>
      <c r="AE68" s="4" t="str">
        <f t="shared" ca="1" si="17"/>
        <v/>
      </c>
      <c r="AF68" s="118"/>
      <c r="AG68" s="249"/>
    </row>
    <row r="69" spans="3:33" ht="20.100000000000001" customHeight="1">
      <c r="C69" t="str" cm="1">
        <f t="array" ref="C69">IFERROR(_xlfn.TEXTSPLIT(B69,"^"),"")</f>
        <v/>
      </c>
      <c r="F69" s="5" t="str" cm="1">
        <f t="array" aca="1" ref="F69" ca="1">IFERROR(INDEX(MSA_Title,MATCH(E69,MSA_Code,0)),"")</f>
        <v/>
      </c>
      <c r="G69" s="117" cm="1">
        <f t="array" aca="1" ref="G69" ca="1">SUMIFS(Proposed_Hours,Proposed_Labor_Category,$D69,Proposed_Company,$C69,Proposed_MSA_Code,$E69)</f>
        <v>0</v>
      </c>
      <c r="H69" s="7" t="str">
        <f t="shared" ca="1" si="25"/>
        <v/>
      </c>
      <c r="I69" s="4" t="str" cm="1">
        <f t="array" aca="1" ref="I69" ca="1">IFERROR(IF(SUMIFS(Proposed_Direct_Cost,Proposed_Labor_Category,$D69,Proposed_Company,$C69,Proposed_MSA_Code,$E69)=0,"Not Proposed",SUMIFS(Proposed_Direct_Cost,Proposed_Labor_Category,$D69,Proposed_Company,$C69,Proposed_MSA_Code,$E69)),"")</f>
        <v>Not Proposed</v>
      </c>
      <c r="J69" s="117" cm="1">
        <f t="array" aca="1" ref="J69" ca="1">SUMIFS(Invoice_Hours,Invoice_Labor_Category,$D69,Invoice_Company,$C69,Invoice_MSA_Code,$E69)</f>
        <v>0</v>
      </c>
      <c r="K69" s="7" t="str">
        <f t="shared" ca="1" si="26"/>
        <v/>
      </c>
      <c r="L69" s="222" cm="1">
        <f t="array" aca="1" ref="L69" ca="1">IFERROR(SUMIFS(Invoice_Direct_Cost,Invoice_Labor_Category,$D69,Invoice_Company,$C69,Invoice_MSA_Code,$E69),"")</f>
        <v>0</v>
      </c>
      <c r="M69" s="7" t="str">
        <f t="shared" ca="1" si="27"/>
        <v/>
      </c>
      <c r="N69" s="220" t="str">
        <f t="shared" ref="N69:N132" ca="1" si="32">IFERROR(M69/H69,"")</f>
        <v/>
      </c>
      <c r="O69" s="7" t="str">
        <f t="shared" ca="1" si="28"/>
        <v/>
      </c>
      <c r="P69" s="7" t="str">
        <f t="shared" ca="1" si="29"/>
        <v/>
      </c>
      <c r="Q69" s="7" t="str">
        <f t="shared" ca="1" si="30"/>
        <v/>
      </c>
      <c r="R69" s="7" t="str">
        <f t="shared" ca="1" si="31"/>
        <v/>
      </c>
      <c r="S69" s="7" t="str">
        <f t="shared" ca="1" si="18"/>
        <v/>
      </c>
      <c r="T69" s="7" t="str">
        <f t="shared" ca="1" si="19"/>
        <v/>
      </c>
      <c r="V69" s="120" cm="1">
        <f t="array" aca="1" ref="V69" ca="1">SUMIFS(Invoice_Hours,Invoice_Labor_Category,$D69,Invoice_Company,$C69,Invoice_MSA_Code,$E69)</f>
        <v>0</v>
      </c>
      <c r="W69" s="121" t="str">
        <f t="shared" ca="1" si="20"/>
        <v/>
      </c>
      <c r="X69" s="151" t="str">
        <f t="shared" ca="1" si="21"/>
        <v/>
      </c>
      <c r="Z69" s="172"/>
      <c r="AB69" t="str">
        <f t="shared" si="22"/>
        <v/>
      </c>
      <c r="AC69" t="str">
        <f t="shared" si="23"/>
        <v/>
      </c>
      <c r="AD69" t="str">
        <f t="shared" ca="1" si="24"/>
        <v/>
      </c>
      <c r="AE69" s="4" t="str">
        <f t="shared" ca="1" si="17"/>
        <v/>
      </c>
      <c r="AF69" s="118"/>
      <c r="AG69" s="68"/>
    </row>
    <row r="70" spans="3:33" ht="20.100000000000001" customHeight="1">
      <c r="C70" t="str" cm="1">
        <f t="array" ref="C70">IFERROR(_xlfn.TEXTSPLIT(B70,"^"),"")</f>
        <v/>
      </c>
      <c r="F70" s="5" t="str" cm="1">
        <f t="array" aca="1" ref="F70" ca="1">IFERROR(INDEX(MSA_Title,MATCH(E70,MSA_Code,0)),"")</f>
        <v/>
      </c>
      <c r="G70" s="117" cm="1">
        <f t="array" aca="1" ref="G70" ca="1">SUMIFS(Proposed_Hours,Proposed_Labor_Category,$D70,Proposed_Company,$C70,Proposed_MSA_Code,$E70)</f>
        <v>0</v>
      </c>
      <c r="H70" s="7" t="str">
        <f t="shared" ca="1" si="25"/>
        <v/>
      </c>
      <c r="I70" s="4" t="str" cm="1">
        <f t="array" aca="1" ref="I70" ca="1">IFERROR(IF(SUMIFS(Proposed_Direct_Cost,Proposed_Labor_Category,$D70,Proposed_Company,$C70,Proposed_MSA_Code,$E70)=0,"Not Proposed",SUMIFS(Proposed_Direct_Cost,Proposed_Labor_Category,$D70,Proposed_Company,$C70,Proposed_MSA_Code,$E70)),"")</f>
        <v>Not Proposed</v>
      </c>
      <c r="J70" s="117" cm="1">
        <f t="array" aca="1" ref="J70" ca="1">SUMIFS(Invoice_Hours,Invoice_Labor_Category,$D70,Invoice_Company,$C70,Invoice_MSA_Code,$E70)</f>
        <v>0</v>
      </c>
      <c r="K70" s="7" t="str">
        <f t="shared" ca="1" si="26"/>
        <v/>
      </c>
      <c r="L70" s="222" cm="1">
        <f t="array" aca="1" ref="L70" ca="1">IFERROR(SUMIFS(Invoice_Direct_Cost,Invoice_Labor_Category,$D70,Invoice_Company,$C70,Invoice_MSA_Code,$E70),"")</f>
        <v>0</v>
      </c>
      <c r="M70" s="7" t="str">
        <f t="shared" ca="1" si="27"/>
        <v/>
      </c>
      <c r="N70" s="220" t="str">
        <f t="shared" ca="1" si="32"/>
        <v/>
      </c>
      <c r="O70" s="7" t="str">
        <f t="shared" ca="1" si="28"/>
        <v/>
      </c>
      <c r="P70" s="7" t="str">
        <f t="shared" ca="1" si="29"/>
        <v/>
      </c>
      <c r="Q70" s="7" t="str">
        <f t="shared" ca="1" si="30"/>
        <v/>
      </c>
      <c r="R70" s="7" t="str">
        <f t="shared" ca="1" si="31"/>
        <v/>
      </c>
      <c r="S70" s="7" t="str">
        <f t="shared" ca="1" si="18"/>
        <v/>
      </c>
      <c r="T70" s="7" t="str">
        <f t="shared" ca="1" si="19"/>
        <v/>
      </c>
      <c r="V70" s="120" cm="1">
        <f t="array" aca="1" ref="V70" ca="1">SUMIFS(Invoice_Hours,Invoice_Labor_Category,$D70,Invoice_Company,$C70,Invoice_MSA_Code,$E70)</f>
        <v>0</v>
      </c>
      <c r="W70" s="121" t="str">
        <f t="shared" ca="1" si="20"/>
        <v/>
      </c>
      <c r="X70" s="152" t="str">
        <f t="shared" ca="1" si="21"/>
        <v/>
      </c>
      <c r="Z70" s="172"/>
      <c r="AB70" t="str">
        <f t="shared" si="22"/>
        <v/>
      </c>
      <c r="AC70" t="str">
        <f t="shared" si="23"/>
        <v/>
      </c>
      <c r="AD70" t="str">
        <f t="shared" ca="1" si="24"/>
        <v/>
      </c>
      <c r="AE70" s="4" t="str">
        <f t="shared" ca="1" si="17"/>
        <v/>
      </c>
      <c r="AF70" s="118"/>
      <c r="AG70" s="248"/>
    </row>
    <row r="71" spans="3:33" ht="20.100000000000001" customHeight="1">
      <c r="C71" t="str" cm="1">
        <f t="array" ref="C71">IFERROR(_xlfn.TEXTSPLIT(B71,"^"),"")</f>
        <v/>
      </c>
      <c r="F71" s="5" t="str" cm="1">
        <f t="array" aca="1" ref="F71" ca="1">IFERROR(INDEX(MSA_Title,MATCH(E71,MSA_Code,0)),"")</f>
        <v/>
      </c>
      <c r="G71" s="117" cm="1">
        <f t="array" aca="1" ref="G71" ca="1">SUMIFS(Proposed_Hours,Proposed_Labor_Category,$D71,Proposed_Company,$C71,Proposed_MSA_Code,$E71)</f>
        <v>0</v>
      </c>
      <c r="H71" s="7" t="str">
        <f t="shared" ca="1" si="25"/>
        <v/>
      </c>
      <c r="I71" s="4" t="str" cm="1">
        <f t="array" aca="1" ref="I71" ca="1">IFERROR(IF(SUMIFS(Proposed_Direct_Cost,Proposed_Labor_Category,$D71,Proposed_Company,$C71,Proposed_MSA_Code,$E71)=0,"Not Proposed",SUMIFS(Proposed_Direct_Cost,Proposed_Labor_Category,$D71,Proposed_Company,$C71,Proposed_MSA_Code,$E71)),"")</f>
        <v>Not Proposed</v>
      </c>
      <c r="J71" s="117" cm="1">
        <f t="array" aca="1" ref="J71" ca="1">SUMIFS(Invoice_Hours,Invoice_Labor_Category,$D71,Invoice_Company,$C71,Invoice_MSA_Code,$E71)</f>
        <v>0</v>
      </c>
      <c r="K71" s="7" t="str">
        <f t="shared" ca="1" si="26"/>
        <v/>
      </c>
      <c r="L71" s="222" cm="1">
        <f t="array" aca="1" ref="L71" ca="1">IFERROR(SUMIFS(Invoice_Direct_Cost,Invoice_Labor_Category,$D71,Invoice_Company,$C71,Invoice_MSA_Code,$E71),"")</f>
        <v>0</v>
      </c>
      <c r="M71" s="7" t="str">
        <f t="shared" ca="1" si="27"/>
        <v/>
      </c>
      <c r="N71" s="220" t="str">
        <f t="shared" ca="1" si="32"/>
        <v/>
      </c>
      <c r="O71" s="7" t="str">
        <f t="shared" ca="1" si="28"/>
        <v/>
      </c>
      <c r="P71" s="7" t="str">
        <f t="shared" ca="1" si="29"/>
        <v/>
      </c>
      <c r="Q71" s="7" t="str">
        <f t="shared" ca="1" si="30"/>
        <v/>
      </c>
      <c r="R71" s="7" t="str">
        <f t="shared" ca="1" si="31"/>
        <v/>
      </c>
      <c r="S71" s="7" t="str">
        <f t="shared" ca="1" si="18"/>
        <v/>
      </c>
      <c r="T71" s="7" t="str">
        <f t="shared" ca="1" si="19"/>
        <v/>
      </c>
      <c r="V71" s="120" cm="1">
        <f t="array" aca="1" ref="V71" ca="1">SUMIFS(Invoice_Hours,Invoice_Labor_Category,$D71,Invoice_Company,$C71,Invoice_MSA_Code,$E71)</f>
        <v>0</v>
      </c>
      <c r="W71" s="121" t="str">
        <f t="shared" ca="1" si="20"/>
        <v/>
      </c>
      <c r="X71" s="151" t="str">
        <f t="shared" ca="1" si="21"/>
        <v/>
      </c>
      <c r="Z71" s="172"/>
      <c r="AB71" t="str">
        <f t="shared" si="22"/>
        <v/>
      </c>
      <c r="AC71" t="str">
        <f t="shared" si="23"/>
        <v/>
      </c>
      <c r="AD71" t="str">
        <f t="shared" ca="1" si="24"/>
        <v/>
      </c>
      <c r="AE71" s="4" t="str">
        <f t="shared" ca="1" si="17"/>
        <v/>
      </c>
      <c r="AF71" s="118"/>
      <c r="AG71" s="68"/>
    </row>
    <row r="72" spans="3:33" ht="20.100000000000001" customHeight="1">
      <c r="C72" t="str" cm="1">
        <f t="array" ref="C72">IFERROR(_xlfn.TEXTSPLIT(B72,"^"),"")</f>
        <v/>
      </c>
      <c r="F72" s="5" t="str" cm="1">
        <f t="array" aca="1" ref="F72" ca="1">IFERROR(INDEX(MSA_Title,MATCH(E72,MSA_Code,0)),"")</f>
        <v/>
      </c>
      <c r="G72" s="117" cm="1">
        <f t="array" aca="1" ref="G72" ca="1">SUMIFS(Proposed_Hours,Proposed_Labor_Category,$D72,Proposed_Company,$C72,Proposed_MSA_Code,$E72)</f>
        <v>0</v>
      </c>
      <c r="H72" s="7" t="str">
        <f t="shared" ca="1" si="25"/>
        <v/>
      </c>
      <c r="I72" s="4" t="str" cm="1">
        <f t="array" aca="1" ref="I72" ca="1">IFERROR(IF(SUMIFS(Proposed_Direct_Cost,Proposed_Labor_Category,$D72,Proposed_Company,$C72,Proposed_MSA_Code,$E72)=0,"Not Proposed",SUMIFS(Proposed_Direct_Cost,Proposed_Labor_Category,$D72,Proposed_Company,$C72,Proposed_MSA_Code,$E72)),"")</f>
        <v>Not Proposed</v>
      </c>
      <c r="J72" s="117" cm="1">
        <f t="array" aca="1" ref="J72" ca="1">SUMIFS(Invoice_Hours,Invoice_Labor_Category,$D72,Invoice_Company,$C72,Invoice_MSA_Code,$E72)</f>
        <v>0</v>
      </c>
      <c r="K72" s="7" t="str">
        <f t="shared" ca="1" si="26"/>
        <v/>
      </c>
      <c r="L72" s="222" cm="1">
        <f t="array" aca="1" ref="L72" ca="1">IFERROR(SUMIFS(Invoice_Direct_Cost,Invoice_Labor_Category,$D72,Invoice_Company,$C72,Invoice_MSA_Code,$E72),"")</f>
        <v>0</v>
      </c>
      <c r="M72" s="7" t="str">
        <f t="shared" ca="1" si="27"/>
        <v/>
      </c>
      <c r="N72" s="220" t="str">
        <f t="shared" ca="1" si="32"/>
        <v/>
      </c>
      <c r="O72" s="7" t="str">
        <f t="shared" ca="1" si="28"/>
        <v/>
      </c>
      <c r="P72" s="7" t="str">
        <f t="shared" ca="1" si="29"/>
        <v/>
      </c>
      <c r="Q72" s="7" t="str">
        <f t="shared" ca="1" si="30"/>
        <v/>
      </c>
      <c r="R72" s="7" t="str">
        <f t="shared" ca="1" si="31"/>
        <v/>
      </c>
      <c r="S72" s="7" t="str">
        <f t="shared" ca="1" si="18"/>
        <v/>
      </c>
      <c r="T72" s="7" t="str">
        <f t="shared" ca="1" si="19"/>
        <v/>
      </c>
      <c r="V72" s="120" cm="1">
        <f t="array" aca="1" ref="V72" ca="1">SUMIFS(Invoice_Hours,Invoice_Labor_Category,$D72,Invoice_Company,$C72,Invoice_MSA_Code,$E72)</f>
        <v>0</v>
      </c>
      <c r="W72" s="121" t="str">
        <f t="shared" ca="1" si="20"/>
        <v/>
      </c>
      <c r="X72" s="152" t="str">
        <f t="shared" ca="1" si="21"/>
        <v/>
      </c>
      <c r="Z72" s="172"/>
      <c r="AB72" t="str">
        <f t="shared" si="22"/>
        <v/>
      </c>
      <c r="AC72" t="str">
        <f t="shared" si="23"/>
        <v/>
      </c>
      <c r="AD72" t="str">
        <f t="shared" ca="1" si="24"/>
        <v/>
      </c>
      <c r="AE72" s="4" t="str">
        <f t="shared" ca="1" si="17"/>
        <v/>
      </c>
      <c r="AF72" s="118"/>
    </row>
    <row r="73" spans="3:33" ht="20.100000000000001" customHeight="1">
      <c r="C73" t="str" cm="1">
        <f t="array" ref="C73">IFERROR(_xlfn.TEXTSPLIT(B73,"^"),"")</f>
        <v/>
      </c>
      <c r="F73" s="5" t="str" cm="1">
        <f t="array" aca="1" ref="F73" ca="1">IFERROR(INDEX(MSA_Title,MATCH(E73,MSA_Code,0)),"")</f>
        <v/>
      </c>
      <c r="G73" s="117" cm="1">
        <f t="array" aca="1" ref="G73" ca="1">SUMIFS(Proposed_Hours,Proposed_Labor_Category,$D73,Proposed_Company,$C73,Proposed_MSA_Code,$E73)</f>
        <v>0</v>
      </c>
      <c r="H73" s="7" t="str">
        <f t="shared" ca="1" si="25"/>
        <v/>
      </c>
      <c r="I73" s="4" t="str" cm="1">
        <f t="array" aca="1" ref="I73" ca="1">IFERROR(IF(SUMIFS(Proposed_Direct_Cost,Proposed_Labor_Category,$D73,Proposed_Company,$C73,Proposed_MSA_Code,$E73)=0,"Not Proposed",SUMIFS(Proposed_Direct_Cost,Proposed_Labor_Category,$D73,Proposed_Company,$C73,Proposed_MSA_Code,$E73)),"")</f>
        <v>Not Proposed</v>
      </c>
      <c r="J73" s="117" cm="1">
        <f t="array" aca="1" ref="J73" ca="1">SUMIFS(Invoice_Hours,Invoice_Labor_Category,$D73,Invoice_Company,$C73,Invoice_MSA_Code,$E73)</f>
        <v>0</v>
      </c>
      <c r="K73" s="7" t="str">
        <f t="shared" ca="1" si="26"/>
        <v/>
      </c>
      <c r="L73" s="222" cm="1">
        <f t="array" aca="1" ref="L73" ca="1">IFERROR(SUMIFS(Invoice_Direct_Cost,Invoice_Labor_Category,$D73,Invoice_Company,$C73,Invoice_MSA_Code,$E73),"")</f>
        <v>0</v>
      </c>
      <c r="M73" s="7" t="str">
        <f t="shared" ca="1" si="27"/>
        <v/>
      </c>
      <c r="N73" s="220" t="str">
        <f t="shared" ca="1" si="32"/>
        <v/>
      </c>
      <c r="O73" s="7" t="str">
        <f t="shared" ca="1" si="28"/>
        <v/>
      </c>
      <c r="P73" s="7" t="str">
        <f t="shared" ca="1" si="29"/>
        <v/>
      </c>
      <c r="Q73" s="7" t="str">
        <f t="shared" ca="1" si="30"/>
        <v/>
      </c>
      <c r="R73" s="7" t="str">
        <f t="shared" ca="1" si="31"/>
        <v/>
      </c>
      <c r="S73" s="7" t="str">
        <f t="shared" ca="1" si="18"/>
        <v/>
      </c>
      <c r="T73" s="7" t="str">
        <f t="shared" ca="1" si="19"/>
        <v/>
      </c>
      <c r="V73" s="120" cm="1">
        <f t="array" aca="1" ref="V73" ca="1">SUMIFS(Invoice_Hours,Invoice_Labor_Category,$D73,Invoice_Company,$C73,Invoice_MSA_Code,$E73)</f>
        <v>0</v>
      </c>
      <c r="W73" s="121" t="str">
        <f t="shared" ca="1" si="20"/>
        <v/>
      </c>
      <c r="X73" s="151" t="str">
        <f t="shared" ca="1" si="21"/>
        <v/>
      </c>
      <c r="Z73" s="172"/>
      <c r="AB73" t="str">
        <f t="shared" si="22"/>
        <v/>
      </c>
      <c r="AC73" t="str">
        <f t="shared" si="23"/>
        <v/>
      </c>
      <c r="AD73" t="str">
        <f t="shared" ca="1" si="24"/>
        <v/>
      </c>
      <c r="AE73" s="4" t="str">
        <f t="shared" ca="1" si="17"/>
        <v/>
      </c>
      <c r="AF73" s="118"/>
      <c r="AG73" s="68"/>
    </row>
    <row r="74" spans="3:33" ht="20.100000000000001" customHeight="1">
      <c r="C74" t="str" cm="1">
        <f t="array" ref="C74">IFERROR(_xlfn.TEXTSPLIT(B74,"^"),"")</f>
        <v/>
      </c>
      <c r="F74" s="5" t="str" cm="1">
        <f t="array" aca="1" ref="F74" ca="1">IFERROR(INDEX(MSA_Title,MATCH(E74,MSA_Code,0)),"")</f>
        <v/>
      </c>
      <c r="G74" s="117" cm="1">
        <f t="array" aca="1" ref="G74" ca="1">SUMIFS(Proposed_Hours,Proposed_Labor_Category,$D74,Proposed_Company,$C74,Proposed_MSA_Code,$E74)</f>
        <v>0</v>
      </c>
      <c r="H74" s="7" t="str">
        <f t="shared" ca="1" si="25"/>
        <v/>
      </c>
      <c r="I74" s="4" t="str" cm="1">
        <f t="array" aca="1" ref="I74" ca="1">IFERROR(IF(SUMIFS(Proposed_Direct_Cost,Proposed_Labor_Category,$D74,Proposed_Company,$C74,Proposed_MSA_Code,$E74)=0,"Not Proposed",SUMIFS(Proposed_Direct_Cost,Proposed_Labor_Category,$D74,Proposed_Company,$C74,Proposed_MSA_Code,$E74)),"")</f>
        <v>Not Proposed</v>
      </c>
      <c r="J74" s="117" cm="1">
        <f t="array" aca="1" ref="J74" ca="1">SUMIFS(Invoice_Hours,Invoice_Labor_Category,$D74,Invoice_Company,$C74,Invoice_MSA_Code,$E74)</f>
        <v>0</v>
      </c>
      <c r="K74" s="7" t="str">
        <f t="shared" ca="1" si="26"/>
        <v/>
      </c>
      <c r="L74" s="222" cm="1">
        <f t="array" aca="1" ref="L74" ca="1">IFERROR(SUMIFS(Invoice_Direct_Cost,Invoice_Labor_Category,$D74,Invoice_Company,$C74,Invoice_MSA_Code,$E74),"")</f>
        <v>0</v>
      </c>
      <c r="M74" s="7" t="str">
        <f t="shared" ca="1" si="27"/>
        <v/>
      </c>
      <c r="N74" s="220" t="str">
        <f t="shared" ca="1" si="32"/>
        <v/>
      </c>
      <c r="O74" s="7" t="str">
        <f t="shared" ca="1" si="28"/>
        <v/>
      </c>
      <c r="P74" s="7" t="str">
        <f t="shared" ca="1" si="29"/>
        <v/>
      </c>
      <c r="Q74" s="7" t="str">
        <f t="shared" ca="1" si="30"/>
        <v/>
      </c>
      <c r="R74" s="7" t="str">
        <f t="shared" ca="1" si="31"/>
        <v/>
      </c>
      <c r="S74" s="7" t="str">
        <f t="shared" ca="1" si="18"/>
        <v/>
      </c>
      <c r="T74" s="7" t="str">
        <f t="shared" ca="1" si="19"/>
        <v/>
      </c>
      <c r="V74" s="120" cm="1">
        <f t="array" aca="1" ref="V74" ca="1">SUMIFS(Invoice_Hours,Invoice_Labor_Category,$D74,Invoice_Company,$C74,Invoice_MSA_Code,$E74)</f>
        <v>0</v>
      </c>
      <c r="W74" s="121" t="str">
        <f t="shared" ca="1" si="20"/>
        <v/>
      </c>
      <c r="X74" s="152" t="str">
        <f t="shared" ca="1" si="21"/>
        <v/>
      </c>
      <c r="Z74" s="172"/>
      <c r="AB74" t="str">
        <f t="shared" si="22"/>
        <v/>
      </c>
      <c r="AC74" t="str">
        <f t="shared" si="23"/>
        <v/>
      </c>
      <c r="AD74" t="str">
        <f t="shared" ca="1" si="24"/>
        <v/>
      </c>
      <c r="AE74" s="4" t="str">
        <f t="shared" ca="1" si="17"/>
        <v/>
      </c>
      <c r="AF74" s="118"/>
      <c r="AG74" s="242"/>
    </row>
    <row r="75" spans="3:33" ht="20.100000000000001" customHeight="1">
      <c r="C75" t="str" cm="1">
        <f t="array" ref="C75">IFERROR(_xlfn.TEXTSPLIT(B75,"^"),"")</f>
        <v/>
      </c>
      <c r="F75" s="5" t="str" cm="1">
        <f t="array" aca="1" ref="F75" ca="1">IFERROR(INDEX(MSA_Title,MATCH(E75,MSA_Code,0)),"")</f>
        <v/>
      </c>
      <c r="G75" s="117" cm="1">
        <f t="array" aca="1" ref="G75" ca="1">SUMIFS(Proposed_Hours,Proposed_Labor_Category,$D75,Proposed_Company,$C75,Proposed_MSA_Code,$E75)</f>
        <v>0</v>
      </c>
      <c r="H75" s="7" t="str">
        <f t="shared" ca="1" si="25"/>
        <v/>
      </c>
      <c r="I75" s="4" t="str" cm="1">
        <f t="array" aca="1" ref="I75" ca="1">IFERROR(IF(SUMIFS(Proposed_Direct_Cost,Proposed_Labor_Category,$D75,Proposed_Company,$C75,Proposed_MSA_Code,$E75)=0,"Not Proposed",SUMIFS(Proposed_Direct_Cost,Proposed_Labor_Category,$D75,Proposed_Company,$C75,Proposed_MSA_Code,$E75)),"")</f>
        <v>Not Proposed</v>
      </c>
      <c r="J75" s="117" cm="1">
        <f t="array" aca="1" ref="J75" ca="1">SUMIFS(Invoice_Hours,Invoice_Labor_Category,$D75,Invoice_Company,$C75,Invoice_MSA_Code,$E75)</f>
        <v>0</v>
      </c>
      <c r="K75" s="7" t="str">
        <f t="shared" ca="1" si="26"/>
        <v/>
      </c>
      <c r="L75" s="222" cm="1">
        <f t="array" aca="1" ref="L75" ca="1">IFERROR(SUMIFS(Invoice_Direct_Cost,Invoice_Labor_Category,$D75,Invoice_Company,$C75,Invoice_MSA_Code,$E75),"")</f>
        <v>0</v>
      </c>
      <c r="M75" s="7" t="str">
        <f t="shared" ca="1" si="27"/>
        <v/>
      </c>
      <c r="N75" s="220" t="str">
        <f t="shared" ca="1" si="32"/>
        <v/>
      </c>
      <c r="O75" s="7" t="str">
        <f t="shared" ca="1" si="28"/>
        <v/>
      </c>
      <c r="P75" s="7" t="str">
        <f t="shared" ca="1" si="29"/>
        <v/>
      </c>
      <c r="Q75" s="7" t="str">
        <f t="shared" ca="1" si="30"/>
        <v/>
      </c>
      <c r="R75" s="7" t="str">
        <f t="shared" ca="1" si="31"/>
        <v/>
      </c>
      <c r="S75" s="7" t="str">
        <f t="shared" ca="1" si="18"/>
        <v/>
      </c>
      <c r="T75" s="7" t="str">
        <f t="shared" ca="1" si="19"/>
        <v/>
      </c>
      <c r="V75" s="120" cm="1">
        <f t="array" aca="1" ref="V75" ca="1">SUMIFS(Invoice_Hours,Invoice_Labor_Category,$D75,Invoice_Company,$C75,Invoice_MSA_Code,$E75)</f>
        <v>0</v>
      </c>
      <c r="W75" s="121" t="str">
        <f t="shared" ca="1" si="20"/>
        <v/>
      </c>
      <c r="X75" s="151" t="str">
        <f t="shared" ca="1" si="21"/>
        <v/>
      </c>
      <c r="Z75" s="172"/>
      <c r="AB75" t="str">
        <f t="shared" si="22"/>
        <v/>
      </c>
      <c r="AC75" t="str">
        <f t="shared" si="23"/>
        <v/>
      </c>
      <c r="AD75" t="str">
        <f t="shared" ca="1" si="24"/>
        <v/>
      </c>
      <c r="AE75" s="4" t="str">
        <f t="shared" ca="1" si="17"/>
        <v/>
      </c>
      <c r="AF75" s="118"/>
      <c r="AG75" s="243"/>
    </row>
    <row r="76" spans="3:33" ht="20.100000000000001" customHeight="1">
      <c r="C76" t="str" cm="1">
        <f t="array" ref="C76">IFERROR(_xlfn.TEXTSPLIT(B76,"^"),"")</f>
        <v/>
      </c>
      <c r="F76" s="5" t="str" cm="1">
        <f t="array" aca="1" ref="F76" ca="1">IFERROR(INDEX(MSA_Title,MATCH(E76,MSA_Code,0)),"")</f>
        <v/>
      </c>
      <c r="G76" s="117" cm="1">
        <f t="array" aca="1" ref="G76" ca="1">SUMIFS(Proposed_Hours,Proposed_Labor_Category,$D76,Proposed_Company,$C76,Proposed_MSA_Code,$E76)</f>
        <v>0</v>
      </c>
      <c r="H76" s="7" t="str">
        <f t="shared" ca="1" si="25"/>
        <v/>
      </c>
      <c r="I76" s="4" t="str" cm="1">
        <f t="array" aca="1" ref="I76" ca="1">IFERROR(IF(SUMIFS(Proposed_Direct_Cost,Proposed_Labor_Category,$D76,Proposed_Company,$C76,Proposed_MSA_Code,$E76)=0,"Not Proposed",SUMIFS(Proposed_Direct_Cost,Proposed_Labor_Category,$D76,Proposed_Company,$C76,Proposed_MSA_Code,$E76)),"")</f>
        <v>Not Proposed</v>
      </c>
      <c r="J76" s="117" cm="1">
        <f t="array" aca="1" ref="J76" ca="1">SUMIFS(Invoice_Hours,Invoice_Labor_Category,$D76,Invoice_Company,$C76,Invoice_MSA_Code,$E76)</f>
        <v>0</v>
      </c>
      <c r="K76" s="7" t="str">
        <f t="shared" ca="1" si="26"/>
        <v/>
      </c>
      <c r="L76" s="222" cm="1">
        <f t="array" aca="1" ref="L76" ca="1">IFERROR(SUMIFS(Invoice_Direct_Cost,Invoice_Labor_Category,$D76,Invoice_Company,$C76,Invoice_MSA_Code,$E76),"")</f>
        <v>0</v>
      </c>
      <c r="M76" s="7" t="str">
        <f t="shared" ca="1" si="27"/>
        <v/>
      </c>
      <c r="N76" s="220" t="str">
        <f t="shared" ca="1" si="32"/>
        <v/>
      </c>
      <c r="O76" s="7" t="str">
        <f t="shared" ca="1" si="28"/>
        <v/>
      </c>
      <c r="P76" s="7" t="str">
        <f t="shared" ca="1" si="29"/>
        <v/>
      </c>
      <c r="Q76" s="7" t="str">
        <f t="shared" ca="1" si="30"/>
        <v/>
      </c>
      <c r="R76" s="7" t="str">
        <f t="shared" ca="1" si="31"/>
        <v/>
      </c>
      <c r="S76" s="7" t="str">
        <f t="shared" ca="1" si="18"/>
        <v/>
      </c>
      <c r="T76" s="7" t="str">
        <f t="shared" ca="1" si="19"/>
        <v/>
      </c>
      <c r="V76" s="120" cm="1">
        <f t="array" aca="1" ref="V76" ca="1">SUMIFS(Invoice_Hours,Invoice_Labor_Category,$D76,Invoice_Company,$C76,Invoice_MSA_Code,$E76)</f>
        <v>0</v>
      </c>
      <c r="W76" s="121" t="str">
        <f t="shared" ca="1" si="20"/>
        <v/>
      </c>
      <c r="X76" s="152" t="str">
        <f t="shared" ca="1" si="21"/>
        <v/>
      </c>
      <c r="Z76" s="172"/>
      <c r="AB76" t="str">
        <f t="shared" si="22"/>
        <v/>
      </c>
      <c r="AC76" t="str">
        <f t="shared" si="23"/>
        <v/>
      </c>
      <c r="AD76" t="str">
        <f t="shared" ca="1" si="24"/>
        <v/>
      </c>
      <c r="AE76" s="4" t="str">
        <f t="shared" ca="1" si="17"/>
        <v/>
      </c>
      <c r="AF76" s="118"/>
      <c r="AG76" s="245"/>
    </row>
    <row r="77" spans="3:33" ht="20.100000000000001" customHeight="1">
      <c r="C77" t="str" cm="1">
        <f t="array" ref="C77">IFERROR(_xlfn.TEXTSPLIT(B77,"^"),"")</f>
        <v/>
      </c>
      <c r="F77" s="5" t="str" cm="1">
        <f t="array" aca="1" ref="F77" ca="1">IFERROR(INDEX(MSA_Title,MATCH(E77,MSA_Code,0)),"")</f>
        <v/>
      </c>
      <c r="G77" s="117" cm="1">
        <f t="array" aca="1" ref="G77" ca="1">SUMIFS(Proposed_Hours,Proposed_Labor_Category,$D77,Proposed_Company,$C77,Proposed_MSA_Code,$E77)</f>
        <v>0</v>
      </c>
      <c r="H77" s="7" t="str">
        <f t="shared" ca="1" si="25"/>
        <v/>
      </c>
      <c r="I77" s="4" t="str" cm="1">
        <f t="array" aca="1" ref="I77" ca="1">IFERROR(IF(SUMIFS(Proposed_Direct_Cost,Proposed_Labor_Category,$D77,Proposed_Company,$C77,Proposed_MSA_Code,$E77)=0,"Not Proposed",SUMIFS(Proposed_Direct_Cost,Proposed_Labor_Category,$D77,Proposed_Company,$C77,Proposed_MSA_Code,$E77)),"")</f>
        <v>Not Proposed</v>
      </c>
      <c r="J77" s="117" cm="1">
        <f t="array" aca="1" ref="J77" ca="1">SUMIFS(Invoice_Hours,Invoice_Labor_Category,$D77,Invoice_Company,$C77,Invoice_MSA_Code,$E77)</f>
        <v>0</v>
      </c>
      <c r="K77" s="7" t="str">
        <f t="shared" ca="1" si="26"/>
        <v/>
      </c>
      <c r="L77" s="222" cm="1">
        <f t="array" aca="1" ref="L77" ca="1">IFERROR(SUMIFS(Invoice_Direct_Cost,Invoice_Labor_Category,$D77,Invoice_Company,$C77,Invoice_MSA_Code,$E77),"")</f>
        <v>0</v>
      </c>
      <c r="M77" s="7" t="str">
        <f t="shared" ca="1" si="27"/>
        <v/>
      </c>
      <c r="N77" s="220" t="str">
        <f t="shared" ca="1" si="32"/>
        <v/>
      </c>
      <c r="O77" s="7" t="str">
        <f t="shared" ca="1" si="28"/>
        <v/>
      </c>
      <c r="P77" s="7" t="str">
        <f t="shared" ca="1" si="29"/>
        <v/>
      </c>
      <c r="Q77" s="7" t="str">
        <f t="shared" ca="1" si="30"/>
        <v/>
      </c>
      <c r="R77" s="7" t="str">
        <f t="shared" ca="1" si="31"/>
        <v/>
      </c>
      <c r="S77" s="7" t="str">
        <f t="shared" ca="1" si="18"/>
        <v/>
      </c>
      <c r="T77" s="7" t="str">
        <f t="shared" ca="1" si="19"/>
        <v/>
      </c>
      <c r="V77" s="120" cm="1">
        <f t="array" aca="1" ref="V77" ca="1">SUMIFS(Invoice_Hours,Invoice_Labor_Category,$D77,Invoice_Company,$C77,Invoice_MSA_Code,$E77)</f>
        <v>0</v>
      </c>
      <c r="W77" s="121" t="str">
        <f t="shared" ca="1" si="20"/>
        <v/>
      </c>
      <c r="X77" s="151" t="str">
        <f t="shared" ca="1" si="21"/>
        <v/>
      </c>
      <c r="Z77" s="172"/>
      <c r="AB77" t="str">
        <f t="shared" si="22"/>
        <v/>
      </c>
      <c r="AC77" t="str">
        <f t="shared" si="23"/>
        <v/>
      </c>
      <c r="AD77" t="str">
        <f t="shared" ca="1" si="24"/>
        <v/>
      </c>
      <c r="AE77" s="4" t="str">
        <f t="shared" ca="1" si="17"/>
        <v/>
      </c>
      <c r="AF77" s="118"/>
      <c r="AG77" s="245"/>
    </row>
    <row r="78" spans="3:33" ht="20.100000000000001" customHeight="1">
      <c r="C78" t="str" cm="1">
        <f t="array" ref="C78">IFERROR(_xlfn.TEXTSPLIT(B78,"^"),"")</f>
        <v/>
      </c>
      <c r="F78" s="5" t="str" cm="1">
        <f t="array" aca="1" ref="F78" ca="1">IFERROR(INDEX(MSA_Title,MATCH(E78,MSA_Code,0)),"")</f>
        <v/>
      </c>
      <c r="G78" s="117" cm="1">
        <f t="array" aca="1" ref="G78" ca="1">SUMIFS(Proposed_Hours,Proposed_Labor_Category,$D78,Proposed_Company,$C78,Proposed_MSA_Code,$E78)</f>
        <v>0</v>
      </c>
      <c r="H78" s="7" t="str">
        <f t="shared" ca="1" si="25"/>
        <v/>
      </c>
      <c r="I78" s="4" t="str" cm="1">
        <f t="array" aca="1" ref="I78" ca="1">IFERROR(IF(SUMIFS(Proposed_Direct_Cost,Proposed_Labor_Category,$D78,Proposed_Company,$C78,Proposed_MSA_Code,$E78)=0,"Not Proposed",SUMIFS(Proposed_Direct_Cost,Proposed_Labor_Category,$D78,Proposed_Company,$C78,Proposed_MSA_Code,$E78)),"")</f>
        <v>Not Proposed</v>
      </c>
      <c r="J78" s="117" cm="1">
        <f t="array" aca="1" ref="J78" ca="1">SUMIFS(Invoice_Hours,Invoice_Labor_Category,$D78,Invoice_Company,$C78,Invoice_MSA_Code,$E78)</f>
        <v>0</v>
      </c>
      <c r="K78" s="7" t="str">
        <f t="shared" ca="1" si="26"/>
        <v/>
      </c>
      <c r="L78" s="222" cm="1">
        <f t="array" aca="1" ref="L78" ca="1">IFERROR(SUMIFS(Invoice_Direct_Cost,Invoice_Labor_Category,$D78,Invoice_Company,$C78,Invoice_MSA_Code,$E78),"")</f>
        <v>0</v>
      </c>
      <c r="M78" s="7" t="str">
        <f t="shared" ca="1" si="27"/>
        <v/>
      </c>
      <c r="N78" s="220" t="str">
        <f t="shared" ca="1" si="32"/>
        <v/>
      </c>
      <c r="O78" s="7" t="str">
        <f t="shared" ca="1" si="28"/>
        <v/>
      </c>
      <c r="P78" s="7" t="str">
        <f t="shared" ca="1" si="29"/>
        <v/>
      </c>
      <c r="Q78" s="7" t="str">
        <f t="shared" ca="1" si="30"/>
        <v/>
      </c>
      <c r="R78" s="7" t="str">
        <f t="shared" ca="1" si="31"/>
        <v/>
      </c>
      <c r="S78" s="7" t="str">
        <f t="shared" ca="1" si="18"/>
        <v/>
      </c>
      <c r="T78" s="7" t="str">
        <f t="shared" ca="1" si="19"/>
        <v/>
      </c>
      <c r="V78" s="120" cm="1">
        <f t="array" aca="1" ref="V78" ca="1">SUMIFS(Invoice_Hours,Invoice_Labor_Category,$D78,Invoice_Company,$C78,Invoice_MSA_Code,$E78)</f>
        <v>0</v>
      </c>
      <c r="W78" s="121" t="str">
        <f t="shared" ca="1" si="20"/>
        <v/>
      </c>
      <c r="X78" s="152" t="str">
        <f t="shared" ca="1" si="21"/>
        <v/>
      </c>
      <c r="Z78" s="172"/>
      <c r="AB78" t="str">
        <f t="shared" si="22"/>
        <v/>
      </c>
      <c r="AC78" t="str">
        <f t="shared" si="23"/>
        <v/>
      </c>
      <c r="AD78" t="str">
        <f t="shared" ca="1" si="24"/>
        <v/>
      </c>
      <c r="AE78" s="4" t="str">
        <f t="shared" ca="1" si="17"/>
        <v/>
      </c>
      <c r="AF78" s="118"/>
      <c r="AG78" s="245"/>
    </row>
    <row r="79" spans="3:33" ht="20.100000000000001" customHeight="1">
      <c r="C79" t="str" cm="1">
        <f t="array" ref="C79">IFERROR(_xlfn.TEXTSPLIT(B79,"^"),"")</f>
        <v/>
      </c>
      <c r="F79" s="5" t="str" cm="1">
        <f t="array" aca="1" ref="F79" ca="1">IFERROR(INDEX(MSA_Title,MATCH(E79,MSA_Code,0)),"")</f>
        <v/>
      </c>
      <c r="G79" s="117" cm="1">
        <f t="array" aca="1" ref="G79" ca="1">SUMIFS(Proposed_Hours,Proposed_Labor_Category,$D79,Proposed_Company,$C79,Proposed_MSA_Code,$E79)</f>
        <v>0</v>
      </c>
      <c r="H79" s="7" t="str">
        <f t="shared" ca="1" si="25"/>
        <v/>
      </c>
      <c r="I79" s="4" t="str" cm="1">
        <f t="array" aca="1" ref="I79" ca="1">IFERROR(IF(SUMIFS(Proposed_Direct_Cost,Proposed_Labor_Category,$D79,Proposed_Company,$C79,Proposed_MSA_Code,$E79)=0,"Not Proposed",SUMIFS(Proposed_Direct_Cost,Proposed_Labor_Category,$D79,Proposed_Company,$C79,Proposed_MSA_Code,$E79)),"")</f>
        <v>Not Proposed</v>
      </c>
      <c r="J79" s="117" cm="1">
        <f t="array" aca="1" ref="J79" ca="1">SUMIFS(Invoice_Hours,Invoice_Labor_Category,$D79,Invoice_Company,$C79,Invoice_MSA_Code,$E79)</f>
        <v>0</v>
      </c>
      <c r="K79" s="7" t="str">
        <f t="shared" ca="1" si="26"/>
        <v/>
      </c>
      <c r="L79" s="222" cm="1">
        <f t="array" aca="1" ref="L79" ca="1">IFERROR(SUMIFS(Invoice_Direct_Cost,Invoice_Labor_Category,$D79,Invoice_Company,$C79,Invoice_MSA_Code,$E79),"")</f>
        <v>0</v>
      </c>
      <c r="M79" s="7" t="str">
        <f t="shared" ca="1" si="27"/>
        <v/>
      </c>
      <c r="N79" s="220" t="str">
        <f t="shared" ca="1" si="32"/>
        <v/>
      </c>
      <c r="O79" s="7" t="str">
        <f t="shared" ca="1" si="28"/>
        <v/>
      </c>
      <c r="P79" s="7" t="str">
        <f t="shared" ca="1" si="29"/>
        <v/>
      </c>
      <c r="Q79" s="7" t="str">
        <f t="shared" ca="1" si="30"/>
        <v/>
      </c>
      <c r="R79" s="7" t="str">
        <f t="shared" ca="1" si="31"/>
        <v/>
      </c>
      <c r="S79" s="7" t="str">
        <f t="shared" ca="1" si="18"/>
        <v/>
      </c>
      <c r="T79" s="7" t="str">
        <f t="shared" ca="1" si="19"/>
        <v/>
      </c>
      <c r="V79" s="120" cm="1">
        <f t="array" aca="1" ref="V79" ca="1">SUMIFS(Invoice_Hours,Invoice_Labor_Category,$D79,Invoice_Company,$C79,Invoice_MSA_Code,$E79)</f>
        <v>0</v>
      </c>
      <c r="W79" s="121" t="str">
        <f t="shared" ca="1" si="20"/>
        <v/>
      </c>
      <c r="X79" s="151" t="str">
        <f t="shared" ca="1" si="21"/>
        <v/>
      </c>
      <c r="Z79" s="172"/>
      <c r="AB79" t="str">
        <f t="shared" si="22"/>
        <v/>
      </c>
      <c r="AC79" t="str">
        <f t="shared" si="23"/>
        <v/>
      </c>
      <c r="AD79" t="str">
        <f t="shared" ca="1" si="24"/>
        <v/>
      </c>
      <c r="AE79" s="4" t="str">
        <f t="shared" ca="1" si="17"/>
        <v/>
      </c>
      <c r="AF79" s="118"/>
      <c r="AG79" s="245"/>
    </row>
    <row r="80" spans="3:33" ht="20.100000000000001" customHeight="1">
      <c r="C80" t="str" cm="1">
        <f t="array" ref="C80">IFERROR(_xlfn.TEXTSPLIT(B80,"^"),"")</f>
        <v/>
      </c>
      <c r="F80" s="5" t="str" cm="1">
        <f t="array" aca="1" ref="F80" ca="1">IFERROR(INDEX(MSA_Title,MATCH(E80,MSA_Code,0)),"")</f>
        <v/>
      </c>
      <c r="G80" s="117" cm="1">
        <f t="array" aca="1" ref="G80" ca="1">SUMIFS(Proposed_Hours,Proposed_Labor_Category,$D80,Proposed_Company,$C80,Proposed_MSA_Code,$E80)</f>
        <v>0</v>
      </c>
      <c r="H80" s="7" t="str">
        <f t="shared" ca="1" si="25"/>
        <v/>
      </c>
      <c r="I80" s="4" t="str" cm="1">
        <f t="array" aca="1" ref="I80" ca="1">IFERROR(IF(SUMIFS(Proposed_Direct_Cost,Proposed_Labor_Category,$D80,Proposed_Company,$C80,Proposed_MSA_Code,$E80)=0,"Not Proposed",SUMIFS(Proposed_Direct_Cost,Proposed_Labor_Category,$D80,Proposed_Company,$C80,Proposed_MSA_Code,$E80)),"")</f>
        <v>Not Proposed</v>
      </c>
      <c r="J80" s="117" cm="1">
        <f t="array" aca="1" ref="J80" ca="1">SUMIFS(Invoice_Hours,Invoice_Labor_Category,$D80,Invoice_Company,$C80,Invoice_MSA_Code,$E80)</f>
        <v>0</v>
      </c>
      <c r="K80" s="7" t="str">
        <f t="shared" ca="1" si="26"/>
        <v/>
      </c>
      <c r="L80" s="222" cm="1">
        <f t="array" aca="1" ref="L80" ca="1">IFERROR(SUMIFS(Invoice_Direct_Cost,Invoice_Labor_Category,$D80,Invoice_Company,$C80,Invoice_MSA_Code,$E80),"")</f>
        <v>0</v>
      </c>
      <c r="M80" s="7" t="str">
        <f t="shared" ca="1" si="27"/>
        <v/>
      </c>
      <c r="N80" s="220" t="str">
        <f t="shared" ca="1" si="32"/>
        <v/>
      </c>
      <c r="O80" s="7" t="str">
        <f t="shared" ca="1" si="28"/>
        <v/>
      </c>
      <c r="P80" s="7" t="str">
        <f t="shared" ca="1" si="29"/>
        <v/>
      </c>
      <c r="Q80" s="7" t="str">
        <f t="shared" ca="1" si="30"/>
        <v/>
      </c>
      <c r="R80" s="7" t="str">
        <f t="shared" ca="1" si="31"/>
        <v/>
      </c>
      <c r="S80" s="7" t="str">
        <f t="shared" ca="1" si="18"/>
        <v/>
      </c>
      <c r="T80" s="7" t="str">
        <f t="shared" ca="1" si="19"/>
        <v/>
      </c>
      <c r="V80" s="120" cm="1">
        <f t="array" aca="1" ref="V80" ca="1">SUMIFS(Invoice_Hours,Invoice_Labor_Category,$D80,Invoice_Company,$C80,Invoice_MSA_Code,$E80)</f>
        <v>0</v>
      </c>
      <c r="W80" s="121" t="str">
        <f t="shared" ca="1" si="20"/>
        <v/>
      </c>
      <c r="X80" s="152" t="str">
        <f t="shared" ca="1" si="21"/>
        <v/>
      </c>
      <c r="Z80" s="172"/>
      <c r="AB80" t="str">
        <f t="shared" si="22"/>
        <v/>
      </c>
      <c r="AC80" t="str">
        <f t="shared" si="23"/>
        <v/>
      </c>
      <c r="AD80" t="str">
        <f t="shared" ca="1" si="24"/>
        <v/>
      </c>
      <c r="AE80" s="4" t="str">
        <f t="shared" ca="1" si="17"/>
        <v/>
      </c>
      <c r="AF80" s="118"/>
      <c r="AG80" s="68"/>
    </row>
    <row r="81" spans="3:33" ht="20.100000000000001" customHeight="1">
      <c r="C81" t="str" cm="1">
        <f t="array" ref="C81">IFERROR(_xlfn.TEXTSPLIT(B81,"^"),"")</f>
        <v/>
      </c>
      <c r="F81" s="5" t="str" cm="1">
        <f t="array" aca="1" ref="F81" ca="1">IFERROR(INDEX(MSA_Title,MATCH(E81,MSA_Code,0)),"")</f>
        <v/>
      </c>
      <c r="G81" s="117" cm="1">
        <f t="array" aca="1" ref="G81" ca="1">SUMIFS(Proposed_Hours,Proposed_Labor_Category,$D81,Proposed_Company,$C81,Proposed_MSA_Code,$E81)</f>
        <v>0</v>
      </c>
      <c r="H81" s="7" t="str">
        <f t="shared" ca="1" si="25"/>
        <v/>
      </c>
      <c r="I81" s="4" t="str" cm="1">
        <f t="array" aca="1" ref="I81" ca="1">IFERROR(IF(SUMIFS(Proposed_Direct_Cost,Proposed_Labor_Category,$D81,Proposed_Company,$C81,Proposed_MSA_Code,$E81)=0,"Not Proposed",SUMIFS(Proposed_Direct_Cost,Proposed_Labor_Category,$D81,Proposed_Company,$C81,Proposed_MSA_Code,$E81)),"")</f>
        <v>Not Proposed</v>
      </c>
      <c r="J81" s="117" cm="1">
        <f t="array" aca="1" ref="J81" ca="1">SUMIFS(Invoice_Hours,Invoice_Labor_Category,$D81,Invoice_Company,$C81,Invoice_MSA_Code,$E81)</f>
        <v>0</v>
      </c>
      <c r="K81" s="7" t="str">
        <f t="shared" ca="1" si="26"/>
        <v/>
      </c>
      <c r="L81" s="222" cm="1">
        <f t="array" aca="1" ref="L81" ca="1">IFERROR(SUMIFS(Invoice_Direct_Cost,Invoice_Labor_Category,$D81,Invoice_Company,$C81,Invoice_MSA_Code,$E81),"")</f>
        <v>0</v>
      </c>
      <c r="M81" s="7" t="str">
        <f t="shared" ca="1" si="27"/>
        <v/>
      </c>
      <c r="N81" s="220" t="str">
        <f t="shared" ca="1" si="32"/>
        <v/>
      </c>
      <c r="O81" s="7" t="str">
        <f t="shared" ca="1" si="28"/>
        <v/>
      </c>
      <c r="P81" s="7" t="str">
        <f t="shared" ca="1" si="29"/>
        <v/>
      </c>
      <c r="Q81" s="7" t="str">
        <f t="shared" ca="1" si="30"/>
        <v/>
      </c>
      <c r="R81" s="7" t="str">
        <f t="shared" ca="1" si="31"/>
        <v/>
      </c>
      <c r="S81" s="7" t="str">
        <f t="shared" ca="1" si="18"/>
        <v/>
      </c>
      <c r="T81" s="7" t="str">
        <f t="shared" ca="1" si="19"/>
        <v/>
      </c>
      <c r="V81" s="120" cm="1">
        <f t="array" aca="1" ref="V81" ca="1">SUMIFS(Invoice_Hours,Invoice_Labor_Category,$D81,Invoice_Company,$C81,Invoice_MSA_Code,$E81)</f>
        <v>0</v>
      </c>
      <c r="W81" s="121" t="str">
        <f t="shared" ca="1" si="20"/>
        <v/>
      </c>
      <c r="X81" s="151" t="str">
        <f t="shared" ca="1" si="21"/>
        <v/>
      </c>
      <c r="Z81" s="172"/>
      <c r="AB81" t="str">
        <f t="shared" si="22"/>
        <v/>
      </c>
      <c r="AC81" t="str">
        <f t="shared" si="23"/>
        <v/>
      </c>
      <c r="AD81" t="str">
        <f t="shared" ca="1" si="24"/>
        <v/>
      </c>
      <c r="AE81" s="4" t="str">
        <f t="shared" ca="1" si="17"/>
        <v/>
      </c>
      <c r="AF81" s="118"/>
      <c r="AG81" s="242"/>
    </row>
    <row r="82" spans="3:33" ht="20.100000000000001" customHeight="1">
      <c r="C82" t="str" cm="1">
        <f t="array" ref="C82">IFERROR(_xlfn.TEXTSPLIT(B82,"^"),"")</f>
        <v/>
      </c>
      <c r="F82" s="5" t="str" cm="1">
        <f t="array" aca="1" ref="F82" ca="1">IFERROR(INDEX(MSA_Title,MATCH(E82,MSA_Code,0)),"")</f>
        <v/>
      </c>
      <c r="G82" s="117" cm="1">
        <f t="array" aca="1" ref="G82" ca="1">SUMIFS(Proposed_Hours,Proposed_Labor_Category,$D82,Proposed_Company,$C82,Proposed_MSA_Code,$E82)</f>
        <v>0</v>
      </c>
      <c r="H82" s="7" t="str">
        <f t="shared" ca="1" si="25"/>
        <v/>
      </c>
      <c r="I82" s="4" t="str" cm="1">
        <f t="array" aca="1" ref="I82" ca="1">IFERROR(IF(SUMIFS(Proposed_Direct_Cost,Proposed_Labor_Category,$D82,Proposed_Company,$C82,Proposed_MSA_Code,$E82)=0,"Not Proposed",SUMIFS(Proposed_Direct_Cost,Proposed_Labor_Category,$D82,Proposed_Company,$C82,Proposed_MSA_Code,$E82)),"")</f>
        <v>Not Proposed</v>
      </c>
      <c r="J82" s="117" cm="1">
        <f t="array" aca="1" ref="J82" ca="1">SUMIFS(Invoice_Hours,Invoice_Labor_Category,$D82,Invoice_Company,$C82,Invoice_MSA_Code,$E82)</f>
        <v>0</v>
      </c>
      <c r="K82" s="7" t="str">
        <f t="shared" ca="1" si="26"/>
        <v/>
      </c>
      <c r="L82" s="222" cm="1">
        <f t="array" aca="1" ref="L82" ca="1">IFERROR(SUMIFS(Invoice_Direct_Cost,Invoice_Labor_Category,$D82,Invoice_Company,$C82,Invoice_MSA_Code,$E82),"")</f>
        <v>0</v>
      </c>
      <c r="M82" s="7" t="str">
        <f t="shared" ca="1" si="27"/>
        <v/>
      </c>
      <c r="N82" s="220" t="str">
        <f t="shared" ca="1" si="32"/>
        <v/>
      </c>
      <c r="O82" s="7" t="str">
        <f t="shared" ca="1" si="28"/>
        <v/>
      </c>
      <c r="P82" s="7" t="str">
        <f t="shared" ca="1" si="29"/>
        <v/>
      </c>
      <c r="Q82" s="7" t="str">
        <f t="shared" ca="1" si="30"/>
        <v/>
      </c>
      <c r="R82" s="7" t="str">
        <f t="shared" ca="1" si="31"/>
        <v/>
      </c>
      <c r="S82" s="7" t="str">
        <f t="shared" ca="1" si="18"/>
        <v/>
      </c>
      <c r="T82" s="7" t="str">
        <f t="shared" ca="1" si="19"/>
        <v/>
      </c>
      <c r="V82" s="120" cm="1">
        <f t="array" aca="1" ref="V82" ca="1">SUMIFS(Invoice_Hours,Invoice_Labor_Category,$D82,Invoice_Company,$C82,Invoice_MSA_Code,$E82)</f>
        <v>0</v>
      </c>
      <c r="W82" s="121" t="str">
        <f t="shared" ca="1" si="20"/>
        <v/>
      </c>
      <c r="X82" s="152" t="str">
        <f t="shared" ca="1" si="21"/>
        <v/>
      </c>
      <c r="Z82" s="172"/>
      <c r="AB82" t="str">
        <f t="shared" si="22"/>
        <v/>
      </c>
      <c r="AC82" t="str">
        <f t="shared" si="23"/>
        <v/>
      </c>
      <c r="AD82" t="str">
        <f t="shared" ca="1" si="24"/>
        <v/>
      </c>
      <c r="AE82" s="4" t="str">
        <f t="shared" ca="1" si="17"/>
        <v/>
      </c>
      <c r="AF82" s="118"/>
    </row>
    <row r="83" spans="3:33" ht="20.100000000000001" customHeight="1">
      <c r="C83" t="str" cm="1">
        <f t="array" ref="C83">IFERROR(_xlfn.TEXTSPLIT(B83,"^"),"")</f>
        <v/>
      </c>
      <c r="F83" s="5" t="str" cm="1">
        <f t="array" aca="1" ref="F83" ca="1">IFERROR(INDEX(MSA_Title,MATCH(E83,MSA_Code,0)),"")</f>
        <v/>
      </c>
      <c r="G83" s="117" cm="1">
        <f t="array" aca="1" ref="G83" ca="1">SUMIFS(Proposed_Hours,Proposed_Labor_Category,$D83,Proposed_Company,$C83,Proposed_MSA_Code,$E83)</f>
        <v>0</v>
      </c>
      <c r="H83" s="7" t="str">
        <f t="shared" ca="1" si="25"/>
        <v/>
      </c>
      <c r="I83" s="4" t="str" cm="1">
        <f t="array" aca="1" ref="I83" ca="1">IFERROR(IF(SUMIFS(Proposed_Direct_Cost,Proposed_Labor_Category,$D83,Proposed_Company,$C83,Proposed_MSA_Code,$E83)=0,"Not Proposed",SUMIFS(Proposed_Direct_Cost,Proposed_Labor_Category,$D83,Proposed_Company,$C83,Proposed_MSA_Code,$E83)),"")</f>
        <v>Not Proposed</v>
      </c>
      <c r="J83" s="117" cm="1">
        <f t="array" aca="1" ref="J83" ca="1">SUMIFS(Invoice_Hours,Invoice_Labor_Category,$D83,Invoice_Company,$C83,Invoice_MSA_Code,$E83)</f>
        <v>0</v>
      </c>
      <c r="K83" s="7" t="str">
        <f t="shared" ca="1" si="26"/>
        <v/>
      </c>
      <c r="L83" s="222" cm="1">
        <f t="array" aca="1" ref="L83" ca="1">IFERROR(SUMIFS(Invoice_Direct_Cost,Invoice_Labor_Category,$D83,Invoice_Company,$C83,Invoice_MSA_Code,$E83),"")</f>
        <v>0</v>
      </c>
      <c r="M83" s="7" t="str">
        <f t="shared" ca="1" si="27"/>
        <v/>
      </c>
      <c r="N83" s="220" t="str">
        <f t="shared" ca="1" si="32"/>
        <v/>
      </c>
      <c r="O83" s="7" t="str">
        <f t="shared" ca="1" si="28"/>
        <v/>
      </c>
      <c r="P83" s="7" t="str">
        <f t="shared" ca="1" si="29"/>
        <v/>
      </c>
      <c r="Q83" s="7" t="str">
        <f t="shared" ca="1" si="30"/>
        <v/>
      </c>
      <c r="R83" s="7" t="str">
        <f t="shared" ca="1" si="31"/>
        <v/>
      </c>
      <c r="S83" s="7" t="str">
        <f t="shared" ca="1" si="18"/>
        <v/>
      </c>
      <c r="T83" s="7" t="str">
        <f t="shared" ca="1" si="19"/>
        <v/>
      </c>
      <c r="V83" s="120" cm="1">
        <f t="array" aca="1" ref="V83" ca="1">SUMIFS(Invoice_Hours,Invoice_Labor_Category,$D83,Invoice_Company,$C83,Invoice_MSA_Code,$E83)</f>
        <v>0</v>
      </c>
      <c r="W83" s="121" t="str">
        <f t="shared" ca="1" si="20"/>
        <v/>
      </c>
      <c r="X83" s="151" t="str">
        <f t="shared" ca="1" si="21"/>
        <v/>
      </c>
      <c r="Z83" s="172"/>
      <c r="AB83" t="str">
        <f t="shared" si="22"/>
        <v/>
      </c>
      <c r="AC83" t="str">
        <f t="shared" si="23"/>
        <v/>
      </c>
      <c r="AD83" t="str">
        <f t="shared" ca="1" si="24"/>
        <v/>
      </c>
      <c r="AE83" s="4" t="str">
        <f t="shared" ca="1" si="17"/>
        <v/>
      </c>
      <c r="AF83" s="118"/>
    </row>
    <row r="84" spans="3:33" ht="20.100000000000001" customHeight="1">
      <c r="C84" t="str" cm="1">
        <f t="array" ref="C84">IFERROR(_xlfn.TEXTSPLIT(B84,"^"),"")</f>
        <v/>
      </c>
      <c r="F84" s="5" t="str" cm="1">
        <f t="array" aca="1" ref="F84" ca="1">IFERROR(INDEX(MSA_Title,MATCH(E84,MSA_Code,0)),"")</f>
        <v/>
      </c>
      <c r="G84" s="117" cm="1">
        <f t="array" aca="1" ref="G84" ca="1">SUMIFS(Proposed_Hours,Proposed_Labor_Category,$D84,Proposed_Company,$C84,Proposed_MSA_Code,$E84)</f>
        <v>0</v>
      </c>
      <c r="H84" s="7" t="str">
        <f t="shared" ca="1" si="25"/>
        <v/>
      </c>
      <c r="I84" s="4" t="str" cm="1">
        <f t="array" aca="1" ref="I84" ca="1">IFERROR(IF(SUMIFS(Proposed_Direct_Cost,Proposed_Labor_Category,$D84,Proposed_Company,$C84,Proposed_MSA_Code,$E84)=0,"Not Proposed",SUMIFS(Proposed_Direct_Cost,Proposed_Labor_Category,$D84,Proposed_Company,$C84,Proposed_MSA_Code,$E84)),"")</f>
        <v>Not Proposed</v>
      </c>
      <c r="J84" s="117" cm="1">
        <f t="array" aca="1" ref="J84" ca="1">SUMIFS(Invoice_Hours,Invoice_Labor_Category,$D84,Invoice_Company,$C84,Invoice_MSA_Code,$E84)</f>
        <v>0</v>
      </c>
      <c r="K84" s="7" t="str">
        <f t="shared" ca="1" si="26"/>
        <v/>
      </c>
      <c r="L84" s="222" cm="1">
        <f t="array" aca="1" ref="L84" ca="1">IFERROR(SUMIFS(Invoice_Direct_Cost,Invoice_Labor_Category,$D84,Invoice_Company,$C84,Invoice_MSA_Code,$E84),"")</f>
        <v>0</v>
      </c>
      <c r="M84" s="7" t="str">
        <f t="shared" ca="1" si="27"/>
        <v/>
      </c>
      <c r="N84" s="220" t="str">
        <f t="shared" ca="1" si="32"/>
        <v/>
      </c>
      <c r="O84" s="7" t="str">
        <f t="shared" ca="1" si="28"/>
        <v/>
      </c>
      <c r="P84" s="7" t="str">
        <f t="shared" ca="1" si="29"/>
        <v/>
      </c>
      <c r="Q84" s="7" t="str">
        <f t="shared" ca="1" si="30"/>
        <v/>
      </c>
      <c r="R84" s="7" t="str">
        <f t="shared" ca="1" si="31"/>
        <v/>
      </c>
      <c r="S84" s="7" t="str">
        <f t="shared" ca="1" si="18"/>
        <v/>
      </c>
      <c r="T84" s="7" t="str">
        <f t="shared" ca="1" si="19"/>
        <v/>
      </c>
      <c r="V84" s="120" cm="1">
        <f t="array" aca="1" ref="V84" ca="1">SUMIFS(Invoice_Hours,Invoice_Labor_Category,$D84,Invoice_Company,$C84,Invoice_MSA_Code,$E84)</f>
        <v>0</v>
      </c>
      <c r="W84" s="121" t="str">
        <f t="shared" ca="1" si="20"/>
        <v/>
      </c>
      <c r="X84" s="152" t="str">
        <f t="shared" ca="1" si="21"/>
        <v/>
      </c>
      <c r="Z84" s="172"/>
      <c r="AB84" t="str">
        <f t="shared" si="22"/>
        <v/>
      </c>
      <c r="AC84" t="str">
        <f t="shared" si="23"/>
        <v/>
      </c>
      <c r="AD84" t="str">
        <f t="shared" ca="1" si="24"/>
        <v/>
      </c>
      <c r="AE84" s="4" t="str">
        <f t="shared" ca="1" si="17"/>
        <v/>
      </c>
      <c r="AF84" s="118"/>
    </row>
    <row r="85" spans="3:33" ht="20.100000000000001" customHeight="1">
      <c r="C85" t="str" cm="1">
        <f t="array" ref="C85">IFERROR(_xlfn.TEXTSPLIT(B85,"^"),"")</f>
        <v/>
      </c>
      <c r="F85" s="5" t="str" cm="1">
        <f t="array" aca="1" ref="F85" ca="1">IFERROR(INDEX(MSA_Title,MATCH(E85,MSA_Code,0)),"")</f>
        <v/>
      </c>
      <c r="G85" s="117" cm="1">
        <f t="array" aca="1" ref="G85" ca="1">SUMIFS(Proposed_Hours,Proposed_Labor_Category,$D85,Proposed_Company,$C85,Proposed_MSA_Code,$E85)</f>
        <v>0</v>
      </c>
      <c r="H85" s="7" t="str">
        <f t="shared" ca="1" si="25"/>
        <v/>
      </c>
      <c r="I85" s="4" t="str" cm="1">
        <f t="array" aca="1" ref="I85" ca="1">IFERROR(IF(SUMIFS(Proposed_Direct_Cost,Proposed_Labor_Category,$D85,Proposed_Company,$C85,Proposed_MSA_Code,$E85)=0,"Not Proposed",SUMIFS(Proposed_Direct_Cost,Proposed_Labor_Category,$D85,Proposed_Company,$C85,Proposed_MSA_Code,$E85)),"")</f>
        <v>Not Proposed</v>
      </c>
      <c r="J85" s="117" cm="1">
        <f t="array" aca="1" ref="J85" ca="1">SUMIFS(Invoice_Hours,Invoice_Labor_Category,$D85,Invoice_Company,$C85,Invoice_MSA_Code,$E85)</f>
        <v>0</v>
      </c>
      <c r="K85" s="7" t="str">
        <f t="shared" ca="1" si="26"/>
        <v/>
      </c>
      <c r="L85" s="222" cm="1">
        <f t="array" aca="1" ref="L85" ca="1">IFERROR(SUMIFS(Invoice_Direct_Cost,Invoice_Labor_Category,$D85,Invoice_Company,$C85,Invoice_MSA_Code,$E85),"")</f>
        <v>0</v>
      </c>
      <c r="M85" s="7" t="str">
        <f t="shared" ca="1" si="27"/>
        <v/>
      </c>
      <c r="N85" s="220" t="str">
        <f t="shared" ca="1" si="32"/>
        <v/>
      </c>
      <c r="O85" s="7" t="str">
        <f t="shared" ca="1" si="28"/>
        <v/>
      </c>
      <c r="P85" s="7" t="str">
        <f t="shared" ca="1" si="29"/>
        <v/>
      </c>
      <c r="Q85" s="7" t="str">
        <f t="shared" ca="1" si="30"/>
        <v/>
      </c>
      <c r="R85" s="7" t="str">
        <f t="shared" ca="1" si="31"/>
        <v/>
      </c>
      <c r="S85" s="7" t="str">
        <f t="shared" ca="1" si="18"/>
        <v/>
      </c>
      <c r="T85" s="7" t="str">
        <f t="shared" ca="1" si="19"/>
        <v/>
      </c>
      <c r="V85" s="120" cm="1">
        <f t="array" aca="1" ref="V85" ca="1">SUMIFS(Invoice_Hours,Invoice_Labor_Category,$D85,Invoice_Company,$C85,Invoice_MSA_Code,$E85)</f>
        <v>0</v>
      </c>
      <c r="W85" s="121" t="str">
        <f t="shared" ca="1" si="20"/>
        <v/>
      </c>
      <c r="X85" s="151" t="str">
        <f t="shared" ca="1" si="21"/>
        <v/>
      </c>
      <c r="Z85" s="172"/>
      <c r="AB85" t="str">
        <f t="shared" si="22"/>
        <v/>
      </c>
      <c r="AC85" t="str">
        <f t="shared" si="23"/>
        <v/>
      </c>
      <c r="AD85" t="str">
        <f t="shared" ca="1" si="24"/>
        <v/>
      </c>
      <c r="AE85" s="4" t="str">
        <f t="shared" ca="1" si="17"/>
        <v/>
      </c>
      <c r="AF85" s="118"/>
    </row>
    <row r="86" spans="3:33" ht="20.100000000000001" customHeight="1">
      <c r="C86" t="str" cm="1">
        <f t="array" ref="C86">IFERROR(_xlfn.TEXTSPLIT(B86,"^"),"")</f>
        <v/>
      </c>
      <c r="F86" s="5" t="str" cm="1">
        <f t="array" aca="1" ref="F86" ca="1">IFERROR(INDEX(MSA_Title,MATCH(E86,MSA_Code,0)),"")</f>
        <v/>
      </c>
      <c r="G86" s="117" cm="1">
        <f t="array" aca="1" ref="G86" ca="1">SUMIFS(Proposed_Hours,Proposed_Labor_Category,$D86,Proposed_Company,$C86,Proposed_MSA_Code,$E86)</f>
        <v>0</v>
      </c>
      <c r="H86" s="7" t="str">
        <f t="shared" ca="1" si="25"/>
        <v/>
      </c>
      <c r="I86" s="4" t="str" cm="1">
        <f t="array" aca="1" ref="I86" ca="1">IFERROR(IF(SUMIFS(Proposed_Direct_Cost,Proposed_Labor_Category,$D86,Proposed_Company,$C86,Proposed_MSA_Code,$E86)=0,"Not Proposed",SUMIFS(Proposed_Direct_Cost,Proposed_Labor_Category,$D86,Proposed_Company,$C86,Proposed_MSA_Code,$E86)),"")</f>
        <v>Not Proposed</v>
      </c>
      <c r="J86" s="117" cm="1">
        <f t="array" aca="1" ref="J86" ca="1">SUMIFS(Invoice_Hours,Invoice_Labor_Category,$D86,Invoice_Company,$C86,Invoice_MSA_Code,$E86)</f>
        <v>0</v>
      </c>
      <c r="K86" s="7" t="str">
        <f t="shared" ca="1" si="26"/>
        <v/>
      </c>
      <c r="L86" s="222" cm="1">
        <f t="array" aca="1" ref="L86" ca="1">IFERROR(SUMIFS(Invoice_Direct_Cost,Invoice_Labor_Category,$D86,Invoice_Company,$C86,Invoice_MSA_Code,$E86),"")</f>
        <v>0</v>
      </c>
      <c r="M86" s="7" t="str">
        <f t="shared" ca="1" si="27"/>
        <v/>
      </c>
      <c r="N86" s="220" t="str">
        <f t="shared" ca="1" si="32"/>
        <v/>
      </c>
      <c r="O86" s="7" t="str">
        <f t="shared" ca="1" si="28"/>
        <v/>
      </c>
      <c r="P86" s="7" t="str">
        <f t="shared" ca="1" si="29"/>
        <v/>
      </c>
      <c r="Q86" s="7" t="str">
        <f t="shared" ca="1" si="30"/>
        <v/>
      </c>
      <c r="R86" s="7" t="str">
        <f t="shared" ca="1" si="31"/>
        <v/>
      </c>
      <c r="S86" s="7" t="str">
        <f t="shared" ca="1" si="18"/>
        <v/>
      </c>
      <c r="T86" s="7" t="str">
        <f t="shared" ca="1" si="19"/>
        <v/>
      </c>
      <c r="V86" s="120" cm="1">
        <f t="array" aca="1" ref="V86" ca="1">SUMIFS(Invoice_Hours,Invoice_Labor_Category,$D86,Invoice_Company,$C86,Invoice_MSA_Code,$E86)</f>
        <v>0</v>
      </c>
      <c r="W86" s="121" t="str">
        <f t="shared" ca="1" si="20"/>
        <v/>
      </c>
      <c r="X86" s="152" t="str">
        <f t="shared" ca="1" si="21"/>
        <v/>
      </c>
      <c r="Z86" s="172"/>
      <c r="AB86" t="str">
        <f t="shared" si="22"/>
        <v/>
      </c>
      <c r="AC86" t="str">
        <f t="shared" si="23"/>
        <v/>
      </c>
      <c r="AD86" t="str">
        <f t="shared" ca="1" si="24"/>
        <v/>
      </c>
      <c r="AE86" s="4" t="str">
        <f t="shared" ca="1" si="17"/>
        <v/>
      </c>
      <c r="AF86" s="118"/>
    </row>
    <row r="87" spans="3:33" ht="20.100000000000001" customHeight="1">
      <c r="C87" t="str" cm="1">
        <f t="array" ref="C87">IFERROR(_xlfn.TEXTSPLIT(B87,"^"),"")</f>
        <v/>
      </c>
      <c r="F87" s="5" t="str" cm="1">
        <f t="array" aca="1" ref="F87" ca="1">IFERROR(INDEX(MSA_Title,MATCH(E87,MSA_Code,0)),"")</f>
        <v/>
      </c>
      <c r="G87" s="117" cm="1">
        <f t="array" aca="1" ref="G87" ca="1">SUMIFS(Proposed_Hours,Proposed_Labor_Category,$D87,Proposed_Company,$C87,Proposed_MSA_Code,$E87)</f>
        <v>0</v>
      </c>
      <c r="H87" s="7" t="str">
        <f t="shared" ca="1" si="25"/>
        <v/>
      </c>
      <c r="I87" s="4" t="str" cm="1">
        <f t="array" aca="1" ref="I87" ca="1">IFERROR(IF(SUMIFS(Proposed_Direct_Cost,Proposed_Labor_Category,$D87,Proposed_Company,$C87,Proposed_MSA_Code,$E87)=0,"Not Proposed",SUMIFS(Proposed_Direct_Cost,Proposed_Labor_Category,$D87,Proposed_Company,$C87,Proposed_MSA_Code,$E87)),"")</f>
        <v>Not Proposed</v>
      </c>
      <c r="J87" s="117" cm="1">
        <f t="array" aca="1" ref="J87" ca="1">SUMIFS(Invoice_Hours,Invoice_Labor_Category,$D87,Invoice_Company,$C87,Invoice_MSA_Code,$E87)</f>
        <v>0</v>
      </c>
      <c r="K87" s="7" t="str">
        <f t="shared" ca="1" si="26"/>
        <v/>
      </c>
      <c r="L87" s="222" cm="1">
        <f t="array" aca="1" ref="L87" ca="1">IFERROR(SUMIFS(Invoice_Direct_Cost,Invoice_Labor_Category,$D87,Invoice_Company,$C87,Invoice_MSA_Code,$E87),"")</f>
        <v>0</v>
      </c>
      <c r="M87" s="7" t="str">
        <f t="shared" ca="1" si="27"/>
        <v/>
      </c>
      <c r="N87" s="220" t="str">
        <f t="shared" ca="1" si="32"/>
        <v/>
      </c>
      <c r="O87" s="7" t="str">
        <f t="shared" ca="1" si="28"/>
        <v/>
      </c>
      <c r="P87" s="7" t="str">
        <f t="shared" ca="1" si="29"/>
        <v/>
      </c>
      <c r="Q87" s="7" t="str">
        <f t="shared" ca="1" si="30"/>
        <v/>
      </c>
      <c r="R87" s="7" t="str">
        <f t="shared" ca="1" si="31"/>
        <v/>
      </c>
      <c r="S87" s="7" t="str">
        <f t="shared" ca="1" si="18"/>
        <v/>
      </c>
      <c r="T87" s="7" t="str">
        <f t="shared" ca="1" si="19"/>
        <v/>
      </c>
      <c r="V87" s="120" cm="1">
        <f t="array" aca="1" ref="V87" ca="1">SUMIFS(Invoice_Hours,Invoice_Labor_Category,$D87,Invoice_Company,$C87,Invoice_MSA_Code,$E87)</f>
        <v>0</v>
      </c>
      <c r="W87" s="121" t="str">
        <f t="shared" ca="1" si="20"/>
        <v/>
      </c>
      <c r="X87" s="151" t="str">
        <f t="shared" ca="1" si="21"/>
        <v/>
      </c>
      <c r="Z87" s="172"/>
      <c r="AB87" t="str">
        <f t="shared" si="22"/>
        <v/>
      </c>
      <c r="AC87" t="str">
        <f t="shared" si="23"/>
        <v/>
      </c>
      <c r="AD87" t="str">
        <f t="shared" ca="1" si="24"/>
        <v/>
      </c>
      <c r="AE87" s="4" t="str">
        <f t="shared" ca="1" si="17"/>
        <v/>
      </c>
      <c r="AF87" s="118"/>
    </row>
    <row r="88" spans="3:33" ht="20.100000000000001" customHeight="1">
      <c r="C88" t="str" cm="1">
        <f t="array" ref="C88">IFERROR(_xlfn.TEXTSPLIT(B88,"^"),"")</f>
        <v/>
      </c>
      <c r="F88" s="5" t="str" cm="1">
        <f t="array" aca="1" ref="F88" ca="1">IFERROR(INDEX(MSA_Title,MATCH(E88,MSA_Code,0)),"")</f>
        <v/>
      </c>
      <c r="G88" s="117" cm="1">
        <f t="array" aca="1" ref="G88" ca="1">SUMIFS(Proposed_Hours,Proposed_Labor_Category,$D88,Proposed_Company,$C88,Proposed_MSA_Code,$E88)</f>
        <v>0</v>
      </c>
      <c r="H88" s="7" t="str">
        <f t="shared" ca="1" si="25"/>
        <v/>
      </c>
      <c r="I88" s="4" t="str" cm="1">
        <f t="array" aca="1" ref="I88" ca="1">IFERROR(IF(SUMIFS(Proposed_Direct_Cost,Proposed_Labor_Category,$D88,Proposed_Company,$C88,Proposed_MSA_Code,$E88)=0,"Not Proposed",SUMIFS(Proposed_Direct_Cost,Proposed_Labor_Category,$D88,Proposed_Company,$C88,Proposed_MSA_Code,$E88)),"")</f>
        <v>Not Proposed</v>
      </c>
      <c r="J88" s="117" cm="1">
        <f t="array" aca="1" ref="J88" ca="1">SUMIFS(Invoice_Hours,Invoice_Labor_Category,$D88,Invoice_Company,$C88,Invoice_MSA_Code,$E88)</f>
        <v>0</v>
      </c>
      <c r="K88" s="7" t="str">
        <f t="shared" ca="1" si="26"/>
        <v/>
      </c>
      <c r="L88" s="222" cm="1">
        <f t="array" aca="1" ref="L88" ca="1">IFERROR(SUMIFS(Invoice_Direct_Cost,Invoice_Labor_Category,$D88,Invoice_Company,$C88,Invoice_MSA_Code,$E88),"")</f>
        <v>0</v>
      </c>
      <c r="M88" s="7" t="str">
        <f t="shared" ca="1" si="27"/>
        <v/>
      </c>
      <c r="N88" s="220" t="str">
        <f t="shared" ca="1" si="32"/>
        <v/>
      </c>
      <c r="O88" s="7" t="str">
        <f t="shared" ca="1" si="28"/>
        <v/>
      </c>
      <c r="P88" s="7" t="str">
        <f t="shared" ca="1" si="29"/>
        <v/>
      </c>
      <c r="Q88" s="7" t="str">
        <f t="shared" ca="1" si="30"/>
        <v/>
      </c>
      <c r="R88" s="7" t="str">
        <f t="shared" ca="1" si="31"/>
        <v/>
      </c>
      <c r="S88" s="7" t="str">
        <f t="shared" ca="1" si="18"/>
        <v/>
      </c>
      <c r="T88" s="7" t="str">
        <f t="shared" ca="1" si="19"/>
        <v/>
      </c>
      <c r="V88" s="120" cm="1">
        <f t="array" aca="1" ref="V88" ca="1">SUMIFS(Invoice_Hours,Invoice_Labor_Category,$D88,Invoice_Company,$C88,Invoice_MSA_Code,$E88)</f>
        <v>0</v>
      </c>
      <c r="W88" s="121" t="str">
        <f t="shared" ca="1" si="20"/>
        <v/>
      </c>
      <c r="X88" s="152" t="str">
        <f t="shared" ca="1" si="21"/>
        <v/>
      </c>
      <c r="Z88" s="172"/>
      <c r="AB88" t="str">
        <f t="shared" si="22"/>
        <v/>
      </c>
      <c r="AC88" t="str">
        <f t="shared" si="23"/>
        <v/>
      </c>
      <c r="AD88" t="str">
        <f t="shared" ca="1" si="24"/>
        <v/>
      </c>
      <c r="AE88" s="4" t="str">
        <f t="shared" ca="1" si="17"/>
        <v/>
      </c>
      <c r="AF88" s="118"/>
    </row>
    <row r="89" spans="3:33" ht="20.100000000000001" customHeight="1">
      <c r="C89" t="str" cm="1">
        <f t="array" ref="C89">IFERROR(_xlfn.TEXTSPLIT(B89,"^"),"")</f>
        <v/>
      </c>
      <c r="F89" s="5" t="str" cm="1">
        <f t="array" aca="1" ref="F89" ca="1">IFERROR(INDEX(MSA_Title,MATCH(E89,MSA_Code,0)),"")</f>
        <v/>
      </c>
      <c r="G89" s="117" cm="1">
        <f t="array" aca="1" ref="G89" ca="1">SUMIFS(Proposed_Hours,Proposed_Labor_Category,$D89,Proposed_Company,$C89,Proposed_MSA_Code,$E89)</f>
        <v>0</v>
      </c>
      <c r="H89" s="7" t="str">
        <f t="shared" ca="1" si="25"/>
        <v/>
      </c>
      <c r="I89" s="4" t="str" cm="1">
        <f t="array" aca="1" ref="I89" ca="1">IFERROR(IF(SUMIFS(Proposed_Direct_Cost,Proposed_Labor_Category,$D89,Proposed_Company,$C89,Proposed_MSA_Code,$E89)=0,"Not Proposed",SUMIFS(Proposed_Direct_Cost,Proposed_Labor_Category,$D89,Proposed_Company,$C89,Proposed_MSA_Code,$E89)),"")</f>
        <v>Not Proposed</v>
      </c>
      <c r="J89" s="117" cm="1">
        <f t="array" aca="1" ref="J89" ca="1">SUMIFS(Invoice_Hours,Invoice_Labor_Category,$D89,Invoice_Company,$C89,Invoice_MSA_Code,$E89)</f>
        <v>0</v>
      </c>
      <c r="K89" s="7" t="str">
        <f t="shared" ca="1" si="26"/>
        <v/>
      </c>
      <c r="L89" s="222" cm="1">
        <f t="array" aca="1" ref="L89" ca="1">IFERROR(SUMIFS(Invoice_Direct_Cost,Invoice_Labor_Category,$D89,Invoice_Company,$C89,Invoice_MSA_Code,$E89),"")</f>
        <v>0</v>
      </c>
      <c r="M89" s="7" t="str">
        <f t="shared" ca="1" si="27"/>
        <v/>
      </c>
      <c r="N89" s="220" t="str">
        <f t="shared" ca="1" si="32"/>
        <v/>
      </c>
      <c r="O89" s="7" t="str">
        <f t="shared" ca="1" si="28"/>
        <v/>
      </c>
      <c r="P89" s="7" t="str">
        <f t="shared" ca="1" si="29"/>
        <v/>
      </c>
      <c r="Q89" s="7" t="str">
        <f t="shared" ca="1" si="30"/>
        <v/>
      </c>
      <c r="R89" s="7" t="str">
        <f t="shared" ca="1" si="31"/>
        <v/>
      </c>
      <c r="S89" s="7" t="str">
        <f t="shared" ca="1" si="18"/>
        <v/>
      </c>
      <c r="T89" s="7" t="str">
        <f t="shared" ca="1" si="19"/>
        <v/>
      </c>
      <c r="V89" s="120" cm="1">
        <f t="array" aca="1" ref="V89" ca="1">SUMIFS(Invoice_Hours,Invoice_Labor_Category,$D89,Invoice_Company,$C89,Invoice_MSA_Code,$E89)</f>
        <v>0</v>
      </c>
      <c r="W89" s="121" t="str">
        <f t="shared" ca="1" si="20"/>
        <v/>
      </c>
      <c r="X89" s="151" t="str">
        <f t="shared" ca="1" si="21"/>
        <v/>
      </c>
      <c r="Z89" s="172"/>
      <c r="AB89" t="str">
        <f t="shared" si="22"/>
        <v/>
      </c>
      <c r="AC89" t="str">
        <f t="shared" si="23"/>
        <v/>
      </c>
      <c r="AD89" t="str">
        <f t="shared" ca="1" si="24"/>
        <v/>
      </c>
      <c r="AE89" s="4" t="str">
        <f t="shared" ca="1" si="17"/>
        <v/>
      </c>
      <c r="AF89" s="118"/>
    </row>
    <row r="90" spans="3:33" ht="20.100000000000001" customHeight="1">
      <c r="C90" t="str" cm="1">
        <f t="array" ref="C90">IFERROR(_xlfn.TEXTSPLIT(B90,"^"),"")</f>
        <v/>
      </c>
      <c r="F90" s="5" t="str" cm="1">
        <f t="array" aca="1" ref="F90" ca="1">IFERROR(INDEX(MSA_Title,MATCH(E90,MSA_Code,0)),"")</f>
        <v/>
      </c>
      <c r="G90" s="117" cm="1">
        <f t="array" aca="1" ref="G90" ca="1">SUMIFS(Proposed_Hours,Proposed_Labor_Category,$D90,Proposed_Company,$C90,Proposed_MSA_Code,$E90)</f>
        <v>0</v>
      </c>
      <c r="H90" s="7" t="str">
        <f t="shared" ca="1" si="25"/>
        <v/>
      </c>
      <c r="I90" s="4" t="str" cm="1">
        <f t="array" aca="1" ref="I90" ca="1">IFERROR(IF(SUMIFS(Proposed_Direct_Cost,Proposed_Labor_Category,$D90,Proposed_Company,$C90,Proposed_MSA_Code,$E90)=0,"Not Proposed",SUMIFS(Proposed_Direct_Cost,Proposed_Labor_Category,$D90,Proposed_Company,$C90,Proposed_MSA_Code,$E90)),"")</f>
        <v>Not Proposed</v>
      </c>
      <c r="J90" s="117" cm="1">
        <f t="array" aca="1" ref="J90" ca="1">SUMIFS(Invoice_Hours,Invoice_Labor_Category,$D90,Invoice_Company,$C90,Invoice_MSA_Code,$E90)</f>
        <v>0</v>
      </c>
      <c r="K90" s="7" t="str">
        <f t="shared" ca="1" si="26"/>
        <v/>
      </c>
      <c r="L90" s="222" cm="1">
        <f t="array" aca="1" ref="L90" ca="1">IFERROR(SUMIFS(Invoice_Direct_Cost,Invoice_Labor_Category,$D90,Invoice_Company,$C90,Invoice_MSA_Code,$E90),"")</f>
        <v>0</v>
      </c>
      <c r="M90" s="7" t="str">
        <f t="shared" ca="1" si="27"/>
        <v/>
      </c>
      <c r="N90" s="220" t="str">
        <f t="shared" ca="1" si="32"/>
        <v/>
      </c>
      <c r="O90" s="7" t="str">
        <f t="shared" ca="1" si="28"/>
        <v/>
      </c>
      <c r="P90" s="7" t="str">
        <f t="shared" ca="1" si="29"/>
        <v/>
      </c>
      <c r="Q90" s="7" t="str">
        <f t="shared" ca="1" si="30"/>
        <v/>
      </c>
      <c r="R90" s="7" t="str">
        <f t="shared" ca="1" si="31"/>
        <v/>
      </c>
      <c r="S90" s="7" t="str">
        <f t="shared" ca="1" si="18"/>
        <v/>
      </c>
      <c r="T90" s="7" t="str">
        <f t="shared" ca="1" si="19"/>
        <v/>
      </c>
      <c r="V90" s="120" cm="1">
        <f t="array" aca="1" ref="V90" ca="1">SUMIFS(Invoice_Hours,Invoice_Labor_Category,$D90,Invoice_Company,$C90,Invoice_MSA_Code,$E90)</f>
        <v>0</v>
      </c>
      <c r="W90" s="121" t="str">
        <f t="shared" ca="1" si="20"/>
        <v/>
      </c>
      <c r="X90" s="152" t="str">
        <f t="shared" ca="1" si="21"/>
        <v/>
      </c>
      <c r="Z90" s="172"/>
      <c r="AB90" t="str">
        <f t="shared" si="22"/>
        <v/>
      </c>
      <c r="AC90" t="str">
        <f t="shared" si="23"/>
        <v/>
      </c>
      <c r="AD90" t="str">
        <f t="shared" ca="1" si="24"/>
        <v/>
      </c>
      <c r="AE90" s="4" t="str">
        <f t="shared" ca="1" si="17"/>
        <v/>
      </c>
      <c r="AF90" s="118"/>
    </row>
    <row r="91" spans="3:33" ht="20.100000000000001" customHeight="1">
      <c r="C91" t="str" cm="1">
        <f t="array" ref="C91">IFERROR(_xlfn.TEXTSPLIT(B91,"^"),"")</f>
        <v/>
      </c>
      <c r="F91" s="5" t="str" cm="1">
        <f t="array" aca="1" ref="F91" ca="1">IFERROR(INDEX(MSA_Title,MATCH(E91,MSA_Code,0)),"")</f>
        <v/>
      </c>
      <c r="G91" s="117" cm="1">
        <f t="array" aca="1" ref="G91" ca="1">SUMIFS(Proposed_Hours,Proposed_Labor_Category,$D91,Proposed_Company,$C91,Proposed_MSA_Code,$E91)</f>
        <v>0</v>
      </c>
      <c r="H91" s="7" t="str">
        <f t="shared" ca="1" si="25"/>
        <v/>
      </c>
      <c r="I91" s="4" t="str" cm="1">
        <f t="array" aca="1" ref="I91" ca="1">IFERROR(IF(SUMIFS(Proposed_Direct_Cost,Proposed_Labor_Category,$D91,Proposed_Company,$C91,Proposed_MSA_Code,$E91)=0,"Not Proposed",SUMIFS(Proposed_Direct_Cost,Proposed_Labor_Category,$D91,Proposed_Company,$C91,Proposed_MSA_Code,$E91)),"")</f>
        <v>Not Proposed</v>
      </c>
      <c r="J91" s="117" cm="1">
        <f t="array" aca="1" ref="J91" ca="1">SUMIFS(Invoice_Hours,Invoice_Labor_Category,$D91,Invoice_Company,$C91,Invoice_MSA_Code,$E91)</f>
        <v>0</v>
      </c>
      <c r="K91" s="7" t="str">
        <f t="shared" ca="1" si="26"/>
        <v/>
      </c>
      <c r="L91" s="222" cm="1">
        <f t="array" aca="1" ref="L91" ca="1">IFERROR(SUMIFS(Invoice_Direct_Cost,Invoice_Labor_Category,$D91,Invoice_Company,$C91,Invoice_MSA_Code,$E91),"")</f>
        <v>0</v>
      </c>
      <c r="M91" s="7" t="str">
        <f t="shared" ca="1" si="27"/>
        <v/>
      </c>
      <c r="N91" s="220" t="str">
        <f t="shared" ca="1" si="32"/>
        <v/>
      </c>
      <c r="O91" s="7" t="str">
        <f t="shared" ca="1" si="28"/>
        <v/>
      </c>
      <c r="P91" s="7" t="str">
        <f t="shared" ca="1" si="29"/>
        <v/>
      </c>
      <c r="Q91" s="7" t="str">
        <f t="shared" ca="1" si="30"/>
        <v/>
      </c>
      <c r="R91" s="7" t="str">
        <f t="shared" ca="1" si="31"/>
        <v/>
      </c>
      <c r="S91" s="7" t="str">
        <f t="shared" ca="1" si="18"/>
        <v/>
      </c>
      <c r="T91" s="7" t="str">
        <f t="shared" ca="1" si="19"/>
        <v/>
      </c>
      <c r="V91" s="120" cm="1">
        <f t="array" aca="1" ref="V91" ca="1">SUMIFS(Invoice_Hours,Invoice_Labor_Category,$D91,Invoice_Company,$C91,Invoice_MSA_Code,$E91)</f>
        <v>0</v>
      </c>
      <c r="W91" s="121" t="str">
        <f t="shared" ca="1" si="20"/>
        <v/>
      </c>
      <c r="X91" s="151" t="str">
        <f t="shared" ca="1" si="21"/>
        <v/>
      </c>
      <c r="Z91" s="172"/>
      <c r="AB91" t="str">
        <f t="shared" si="22"/>
        <v/>
      </c>
      <c r="AC91" t="str">
        <f t="shared" si="23"/>
        <v/>
      </c>
      <c r="AD91" t="str">
        <f t="shared" ca="1" si="24"/>
        <v/>
      </c>
      <c r="AE91" s="4" t="str">
        <f t="shared" ca="1" si="17"/>
        <v/>
      </c>
      <c r="AF91" s="118"/>
    </row>
    <row r="92" spans="3:33" ht="20.100000000000001" customHeight="1">
      <c r="C92" t="str" cm="1">
        <f t="array" ref="C92">IFERROR(_xlfn.TEXTSPLIT(B92,"^"),"")</f>
        <v/>
      </c>
      <c r="F92" s="5" t="str" cm="1">
        <f t="array" aca="1" ref="F92" ca="1">IFERROR(INDEX(MSA_Title,MATCH(E92,MSA_Code,0)),"")</f>
        <v/>
      </c>
      <c r="G92" s="117" cm="1">
        <f t="array" aca="1" ref="G92" ca="1">SUMIFS(Proposed_Hours,Proposed_Labor_Category,$D92,Proposed_Company,$C92,Proposed_MSA_Code,$E92)</f>
        <v>0</v>
      </c>
      <c r="H92" s="7" t="str">
        <f t="shared" ca="1" si="25"/>
        <v/>
      </c>
      <c r="I92" s="4" t="str" cm="1">
        <f t="array" aca="1" ref="I92" ca="1">IFERROR(IF(SUMIFS(Proposed_Direct_Cost,Proposed_Labor_Category,$D92,Proposed_Company,$C92,Proposed_MSA_Code,$E92)=0,"Not Proposed",SUMIFS(Proposed_Direct_Cost,Proposed_Labor_Category,$D92,Proposed_Company,$C92,Proposed_MSA_Code,$E92)),"")</f>
        <v>Not Proposed</v>
      </c>
      <c r="J92" s="117" cm="1">
        <f t="array" aca="1" ref="J92" ca="1">SUMIFS(Invoice_Hours,Invoice_Labor_Category,$D92,Invoice_Company,$C92,Invoice_MSA_Code,$E92)</f>
        <v>0</v>
      </c>
      <c r="K92" s="7" t="str">
        <f t="shared" ca="1" si="26"/>
        <v/>
      </c>
      <c r="L92" s="222" cm="1">
        <f t="array" aca="1" ref="L92" ca="1">IFERROR(SUMIFS(Invoice_Direct_Cost,Invoice_Labor_Category,$D92,Invoice_Company,$C92,Invoice_MSA_Code,$E92),"")</f>
        <v>0</v>
      </c>
      <c r="M92" s="7" t="str">
        <f t="shared" ca="1" si="27"/>
        <v/>
      </c>
      <c r="N92" s="220" t="str">
        <f t="shared" ca="1" si="32"/>
        <v/>
      </c>
      <c r="O92" s="7" t="str">
        <f t="shared" ca="1" si="28"/>
        <v/>
      </c>
      <c r="P92" s="7" t="str">
        <f t="shared" ca="1" si="29"/>
        <v/>
      </c>
      <c r="Q92" s="7" t="str">
        <f t="shared" ca="1" si="30"/>
        <v/>
      </c>
      <c r="R92" s="7" t="str">
        <f t="shared" ca="1" si="31"/>
        <v/>
      </c>
      <c r="S92" s="7" t="str">
        <f t="shared" ca="1" si="18"/>
        <v/>
      </c>
      <c r="T92" s="7" t="str">
        <f t="shared" ca="1" si="19"/>
        <v/>
      </c>
      <c r="V92" s="120" cm="1">
        <f t="array" aca="1" ref="V92" ca="1">SUMIFS(Invoice_Hours,Invoice_Labor_Category,$D92,Invoice_Company,$C92,Invoice_MSA_Code,$E92)</f>
        <v>0</v>
      </c>
      <c r="W92" s="121" t="str">
        <f t="shared" ca="1" si="20"/>
        <v/>
      </c>
      <c r="X92" s="152" t="str">
        <f t="shared" ca="1" si="21"/>
        <v/>
      </c>
      <c r="Z92" s="172"/>
      <c r="AB92" t="str">
        <f t="shared" si="22"/>
        <v/>
      </c>
      <c r="AC92" t="str">
        <f t="shared" si="23"/>
        <v/>
      </c>
      <c r="AD92" t="str">
        <f t="shared" ca="1" si="24"/>
        <v/>
      </c>
      <c r="AE92" s="4" t="str">
        <f t="shared" ca="1" si="17"/>
        <v/>
      </c>
      <c r="AF92" s="118"/>
    </row>
    <row r="93" spans="3:33" ht="20.100000000000001" customHeight="1">
      <c r="C93" t="str" cm="1">
        <f t="array" ref="C93">IFERROR(_xlfn.TEXTSPLIT(B93,"^"),"")</f>
        <v/>
      </c>
      <c r="F93" s="5" t="str" cm="1">
        <f t="array" aca="1" ref="F93" ca="1">IFERROR(INDEX(MSA_Title,MATCH(E93,MSA_Code,0)),"")</f>
        <v/>
      </c>
      <c r="G93" s="117" cm="1">
        <f t="array" aca="1" ref="G93" ca="1">SUMIFS(Proposed_Hours,Proposed_Labor_Category,$D93,Proposed_Company,$C93,Proposed_MSA_Code,$E93)</f>
        <v>0</v>
      </c>
      <c r="H93" s="7" t="str">
        <f t="shared" ca="1" si="25"/>
        <v/>
      </c>
      <c r="I93" s="4" t="str" cm="1">
        <f t="array" aca="1" ref="I93" ca="1">IFERROR(IF(SUMIFS(Proposed_Direct_Cost,Proposed_Labor_Category,$D93,Proposed_Company,$C93,Proposed_MSA_Code,$E93)=0,"Not Proposed",SUMIFS(Proposed_Direct_Cost,Proposed_Labor_Category,$D93,Proposed_Company,$C93,Proposed_MSA_Code,$E93)),"")</f>
        <v>Not Proposed</v>
      </c>
      <c r="J93" s="117" cm="1">
        <f t="array" aca="1" ref="J93" ca="1">SUMIFS(Invoice_Hours,Invoice_Labor_Category,$D93,Invoice_Company,$C93,Invoice_MSA_Code,$E93)</f>
        <v>0</v>
      </c>
      <c r="K93" s="7" t="str">
        <f t="shared" ca="1" si="26"/>
        <v/>
      </c>
      <c r="L93" s="222" cm="1">
        <f t="array" aca="1" ref="L93" ca="1">IFERROR(SUMIFS(Invoice_Direct_Cost,Invoice_Labor_Category,$D93,Invoice_Company,$C93,Invoice_MSA_Code,$E93),"")</f>
        <v>0</v>
      </c>
      <c r="M93" s="7" t="str">
        <f t="shared" ca="1" si="27"/>
        <v/>
      </c>
      <c r="N93" s="220" t="str">
        <f t="shared" ca="1" si="32"/>
        <v/>
      </c>
      <c r="O93" s="7" t="str">
        <f t="shared" ca="1" si="28"/>
        <v/>
      </c>
      <c r="P93" s="7" t="str">
        <f t="shared" ca="1" si="29"/>
        <v/>
      </c>
      <c r="Q93" s="7" t="str">
        <f t="shared" ca="1" si="30"/>
        <v/>
      </c>
      <c r="R93" s="7" t="str">
        <f t="shared" ca="1" si="31"/>
        <v/>
      </c>
      <c r="S93" s="7" t="str">
        <f t="shared" ca="1" si="18"/>
        <v/>
      </c>
      <c r="T93" s="7" t="str">
        <f t="shared" ca="1" si="19"/>
        <v/>
      </c>
      <c r="V93" s="120" cm="1">
        <f t="array" aca="1" ref="V93" ca="1">SUMIFS(Invoice_Hours,Invoice_Labor_Category,$D93,Invoice_Company,$C93,Invoice_MSA_Code,$E93)</f>
        <v>0</v>
      </c>
      <c r="W93" s="121" t="str">
        <f t="shared" ca="1" si="20"/>
        <v/>
      </c>
      <c r="X93" s="151" t="str">
        <f t="shared" ca="1" si="21"/>
        <v/>
      </c>
      <c r="Z93" s="172"/>
      <c r="AB93" t="str">
        <f t="shared" si="22"/>
        <v/>
      </c>
      <c r="AC93" t="str">
        <f t="shared" si="23"/>
        <v/>
      </c>
      <c r="AD93" t="str">
        <f t="shared" ca="1" si="24"/>
        <v/>
      </c>
      <c r="AE93" s="4" t="str">
        <f t="shared" ca="1" si="17"/>
        <v/>
      </c>
      <c r="AF93" s="118"/>
    </row>
    <row r="94" spans="3:33" ht="20.100000000000001" customHeight="1">
      <c r="C94" t="str" cm="1">
        <f t="array" ref="C94">IFERROR(_xlfn.TEXTSPLIT(B94,"^"),"")</f>
        <v/>
      </c>
      <c r="F94" s="5" t="str" cm="1">
        <f t="array" aca="1" ref="F94" ca="1">IFERROR(INDEX(MSA_Title,MATCH(E94,MSA_Code,0)),"")</f>
        <v/>
      </c>
      <c r="G94" s="117" cm="1">
        <f t="array" aca="1" ref="G94" ca="1">SUMIFS(Proposed_Hours,Proposed_Labor_Category,$D94,Proposed_Company,$C94,Proposed_MSA_Code,$E94)</f>
        <v>0</v>
      </c>
      <c r="H94" s="7" t="str">
        <f t="shared" ca="1" si="25"/>
        <v/>
      </c>
      <c r="I94" s="4" t="str" cm="1">
        <f t="array" aca="1" ref="I94" ca="1">IFERROR(IF(SUMIFS(Proposed_Direct_Cost,Proposed_Labor_Category,$D94,Proposed_Company,$C94,Proposed_MSA_Code,$E94)=0,"Not Proposed",SUMIFS(Proposed_Direct_Cost,Proposed_Labor_Category,$D94,Proposed_Company,$C94,Proposed_MSA_Code,$E94)),"")</f>
        <v>Not Proposed</v>
      </c>
      <c r="J94" s="117" cm="1">
        <f t="array" aca="1" ref="J94" ca="1">SUMIFS(Invoice_Hours,Invoice_Labor_Category,$D94,Invoice_Company,$C94,Invoice_MSA_Code,$E94)</f>
        <v>0</v>
      </c>
      <c r="K94" s="7" t="str">
        <f t="shared" ca="1" si="26"/>
        <v/>
      </c>
      <c r="L94" s="222" cm="1">
        <f t="array" aca="1" ref="L94" ca="1">IFERROR(SUMIFS(Invoice_Direct_Cost,Invoice_Labor_Category,$D94,Invoice_Company,$C94,Invoice_MSA_Code,$E94),"")</f>
        <v>0</v>
      </c>
      <c r="M94" s="7" t="str">
        <f t="shared" ca="1" si="27"/>
        <v/>
      </c>
      <c r="N94" s="220" t="str">
        <f t="shared" ca="1" si="32"/>
        <v/>
      </c>
      <c r="O94" s="7" t="str">
        <f t="shared" ca="1" si="28"/>
        <v/>
      </c>
      <c r="P94" s="7" t="str">
        <f t="shared" ca="1" si="29"/>
        <v/>
      </c>
      <c r="Q94" s="7" t="str">
        <f t="shared" ca="1" si="30"/>
        <v/>
      </c>
      <c r="R94" s="7" t="str">
        <f t="shared" ca="1" si="31"/>
        <v/>
      </c>
      <c r="S94" s="7" t="str">
        <f t="shared" ca="1" si="18"/>
        <v/>
      </c>
      <c r="T94" s="7" t="str">
        <f t="shared" ca="1" si="19"/>
        <v/>
      </c>
      <c r="V94" s="120" cm="1">
        <f t="array" aca="1" ref="V94" ca="1">SUMIFS(Invoice_Hours,Invoice_Labor_Category,$D94,Invoice_Company,$C94,Invoice_MSA_Code,$E94)</f>
        <v>0</v>
      </c>
      <c r="W94" s="121" t="str">
        <f t="shared" ca="1" si="20"/>
        <v/>
      </c>
      <c r="X94" s="152" t="str">
        <f t="shared" ca="1" si="21"/>
        <v/>
      </c>
      <c r="Z94" s="172"/>
      <c r="AB94" t="str">
        <f t="shared" si="22"/>
        <v/>
      </c>
      <c r="AC94" t="str">
        <f t="shared" si="23"/>
        <v/>
      </c>
      <c r="AD94" t="str">
        <f t="shared" ca="1" si="24"/>
        <v/>
      </c>
      <c r="AE94" s="4" t="str">
        <f t="shared" ref="AE94:AE157" ca="1" si="33">X94</f>
        <v/>
      </c>
      <c r="AF94" s="118"/>
    </row>
    <row r="95" spans="3:33" ht="20.100000000000001" customHeight="1">
      <c r="C95" t="str" cm="1">
        <f t="array" ref="C95">IFERROR(_xlfn.TEXTSPLIT(B95,"^"),"")</f>
        <v/>
      </c>
      <c r="F95" s="5" t="str" cm="1">
        <f t="array" aca="1" ref="F95" ca="1">IFERROR(INDEX(MSA_Title,MATCH(E95,MSA_Code,0)),"")</f>
        <v/>
      </c>
      <c r="G95" s="117" cm="1">
        <f t="array" aca="1" ref="G95" ca="1">SUMIFS(Proposed_Hours,Proposed_Labor_Category,$D95,Proposed_Company,$C95,Proposed_MSA_Code,$E95)</f>
        <v>0</v>
      </c>
      <c r="H95" s="7" t="str">
        <f t="shared" ca="1" si="25"/>
        <v/>
      </c>
      <c r="I95" s="4" t="str" cm="1">
        <f t="array" aca="1" ref="I95" ca="1">IFERROR(IF(SUMIFS(Proposed_Direct_Cost,Proposed_Labor_Category,$D95,Proposed_Company,$C95,Proposed_MSA_Code,$E95)=0,"Not Proposed",SUMIFS(Proposed_Direct_Cost,Proposed_Labor_Category,$D95,Proposed_Company,$C95,Proposed_MSA_Code,$E95)),"")</f>
        <v>Not Proposed</v>
      </c>
      <c r="J95" s="117" cm="1">
        <f t="array" aca="1" ref="J95" ca="1">SUMIFS(Invoice_Hours,Invoice_Labor_Category,$D95,Invoice_Company,$C95,Invoice_MSA_Code,$E95)</f>
        <v>0</v>
      </c>
      <c r="K95" s="7" t="str">
        <f t="shared" ca="1" si="26"/>
        <v/>
      </c>
      <c r="L95" s="222" cm="1">
        <f t="array" aca="1" ref="L95" ca="1">IFERROR(SUMIFS(Invoice_Direct_Cost,Invoice_Labor_Category,$D95,Invoice_Company,$C95,Invoice_MSA_Code,$E95),"")</f>
        <v>0</v>
      </c>
      <c r="M95" s="7" t="str">
        <f t="shared" ca="1" si="27"/>
        <v/>
      </c>
      <c r="N95" s="220" t="str">
        <f t="shared" ca="1" si="32"/>
        <v/>
      </c>
      <c r="O95" s="7" t="str">
        <f t="shared" ca="1" si="28"/>
        <v/>
      </c>
      <c r="P95" s="7" t="str">
        <f t="shared" ca="1" si="29"/>
        <v/>
      </c>
      <c r="Q95" s="7" t="str">
        <f t="shared" ca="1" si="30"/>
        <v/>
      </c>
      <c r="R95" s="7" t="str">
        <f t="shared" ca="1" si="31"/>
        <v/>
      </c>
      <c r="S95" s="7" t="str">
        <f t="shared" ca="1" si="18"/>
        <v/>
      </c>
      <c r="T95" s="7" t="str">
        <f t="shared" ca="1" si="19"/>
        <v/>
      </c>
      <c r="V95" s="120" cm="1">
        <f t="array" aca="1" ref="V95" ca="1">SUMIFS(Invoice_Hours,Invoice_Labor_Category,$D95,Invoice_Company,$C95,Invoice_MSA_Code,$E95)</f>
        <v>0</v>
      </c>
      <c r="W95" s="121" t="str">
        <f t="shared" ca="1" si="20"/>
        <v/>
      </c>
      <c r="X95" s="151" t="str">
        <f t="shared" ca="1" si="21"/>
        <v/>
      </c>
      <c r="Z95" s="172"/>
      <c r="AB95" t="str">
        <f t="shared" si="22"/>
        <v/>
      </c>
      <c r="AC95" t="str">
        <f t="shared" si="23"/>
        <v/>
      </c>
      <c r="AD95" t="str">
        <f t="shared" ca="1" si="24"/>
        <v/>
      </c>
      <c r="AE95" s="4" t="str">
        <f t="shared" ca="1" si="33"/>
        <v/>
      </c>
      <c r="AF95" s="118"/>
    </row>
    <row r="96" spans="3:33" ht="20.100000000000001" customHeight="1">
      <c r="C96" t="str" cm="1">
        <f t="array" ref="C96">IFERROR(_xlfn.TEXTSPLIT(B96,"^"),"")</f>
        <v/>
      </c>
      <c r="F96" s="5" t="str" cm="1">
        <f t="array" aca="1" ref="F96" ca="1">IFERROR(INDEX(MSA_Title,MATCH(E96,MSA_Code,0)),"")</f>
        <v/>
      </c>
      <c r="G96" s="117" cm="1">
        <f t="array" aca="1" ref="G96" ca="1">SUMIFS(Proposed_Hours,Proposed_Labor_Category,$D96,Proposed_Company,$C96,Proposed_MSA_Code,$E96)</f>
        <v>0</v>
      </c>
      <c r="H96" s="7" t="str">
        <f t="shared" ca="1" si="25"/>
        <v/>
      </c>
      <c r="I96" s="4" t="str" cm="1">
        <f t="array" aca="1" ref="I96" ca="1">IFERROR(IF(SUMIFS(Proposed_Direct_Cost,Proposed_Labor_Category,$D96,Proposed_Company,$C96,Proposed_MSA_Code,$E96)=0,"Not Proposed",SUMIFS(Proposed_Direct_Cost,Proposed_Labor_Category,$D96,Proposed_Company,$C96,Proposed_MSA_Code,$E96)),"")</f>
        <v>Not Proposed</v>
      </c>
      <c r="J96" s="117" cm="1">
        <f t="array" aca="1" ref="J96" ca="1">SUMIFS(Invoice_Hours,Invoice_Labor_Category,$D96,Invoice_Company,$C96,Invoice_MSA_Code,$E96)</f>
        <v>0</v>
      </c>
      <c r="K96" s="7" t="str">
        <f t="shared" ca="1" si="26"/>
        <v/>
      </c>
      <c r="L96" s="222" cm="1">
        <f t="array" aca="1" ref="L96" ca="1">IFERROR(SUMIFS(Invoice_Direct_Cost,Invoice_Labor_Category,$D96,Invoice_Company,$C96,Invoice_MSA_Code,$E96),"")</f>
        <v>0</v>
      </c>
      <c r="M96" s="7" t="str">
        <f t="shared" ca="1" si="27"/>
        <v/>
      </c>
      <c r="N96" s="220" t="str">
        <f t="shared" ca="1" si="32"/>
        <v/>
      </c>
      <c r="O96" s="7" t="str">
        <f t="shared" ca="1" si="28"/>
        <v/>
      </c>
      <c r="P96" s="7" t="str">
        <f t="shared" ca="1" si="29"/>
        <v/>
      </c>
      <c r="Q96" s="7" t="str">
        <f t="shared" ca="1" si="30"/>
        <v/>
      </c>
      <c r="R96" s="7" t="str">
        <f t="shared" ca="1" si="31"/>
        <v/>
      </c>
      <c r="S96" s="7" t="str">
        <f t="shared" ca="1" si="18"/>
        <v/>
      </c>
      <c r="T96" s="7" t="str">
        <f t="shared" ca="1" si="19"/>
        <v/>
      </c>
      <c r="V96" s="120" cm="1">
        <f t="array" aca="1" ref="V96" ca="1">SUMIFS(Invoice_Hours,Invoice_Labor_Category,$D96,Invoice_Company,$C96,Invoice_MSA_Code,$E96)</f>
        <v>0</v>
      </c>
      <c r="W96" s="121" t="str">
        <f t="shared" ca="1" si="20"/>
        <v/>
      </c>
      <c r="X96" s="152" t="str">
        <f t="shared" ca="1" si="21"/>
        <v/>
      </c>
      <c r="Z96" s="172"/>
      <c r="AB96" t="str">
        <f t="shared" si="22"/>
        <v/>
      </c>
      <c r="AC96" t="str">
        <f t="shared" si="23"/>
        <v/>
      </c>
      <c r="AD96" t="str">
        <f t="shared" ca="1" si="24"/>
        <v/>
      </c>
      <c r="AE96" s="4" t="str">
        <f t="shared" ca="1" si="33"/>
        <v/>
      </c>
      <c r="AF96" s="118"/>
    </row>
    <row r="97" spans="3:32" ht="20.100000000000001" customHeight="1">
      <c r="C97" t="str" cm="1">
        <f t="array" ref="C97">IFERROR(_xlfn.TEXTSPLIT(B97,"^"),"")</f>
        <v/>
      </c>
      <c r="F97" s="5" t="str" cm="1">
        <f t="array" aca="1" ref="F97" ca="1">IFERROR(INDEX(MSA_Title,MATCH(E97,MSA_Code,0)),"")</f>
        <v/>
      </c>
      <c r="G97" s="117" cm="1">
        <f t="array" aca="1" ref="G97" ca="1">SUMIFS(Proposed_Hours,Proposed_Labor_Category,$D97,Proposed_Company,$C97,Proposed_MSA_Code,$E97)</f>
        <v>0</v>
      </c>
      <c r="H97" s="7" t="str">
        <f t="shared" ca="1" si="25"/>
        <v/>
      </c>
      <c r="I97" s="4" t="str" cm="1">
        <f t="array" aca="1" ref="I97" ca="1">IFERROR(IF(SUMIFS(Proposed_Direct_Cost,Proposed_Labor_Category,$D97,Proposed_Company,$C97,Proposed_MSA_Code,$E97)=0,"Not Proposed",SUMIFS(Proposed_Direct_Cost,Proposed_Labor_Category,$D97,Proposed_Company,$C97,Proposed_MSA_Code,$E97)),"")</f>
        <v>Not Proposed</v>
      </c>
      <c r="J97" s="117" cm="1">
        <f t="array" aca="1" ref="J97" ca="1">SUMIFS(Invoice_Hours,Invoice_Labor_Category,$D97,Invoice_Company,$C97,Invoice_MSA_Code,$E97)</f>
        <v>0</v>
      </c>
      <c r="K97" s="7" t="str">
        <f t="shared" ca="1" si="26"/>
        <v/>
      </c>
      <c r="L97" s="222" cm="1">
        <f t="array" aca="1" ref="L97" ca="1">IFERROR(SUMIFS(Invoice_Direct_Cost,Invoice_Labor_Category,$D97,Invoice_Company,$C97,Invoice_MSA_Code,$E97),"")</f>
        <v>0</v>
      </c>
      <c r="M97" s="7" t="str">
        <f t="shared" ca="1" si="27"/>
        <v/>
      </c>
      <c r="N97" s="220" t="str">
        <f t="shared" ca="1" si="32"/>
        <v/>
      </c>
      <c r="O97" s="7" t="str">
        <f t="shared" ca="1" si="28"/>
        <v/>
      </c>
      <c r="P97" s="7" t="str">
        <f t="shared" ca="1" si="29"/>
        <v/>
      </c>
      <c r="Q97" s="7" t="str">
        <f t="shared" ca="1" si="30"/>
        <v/>
      </c>
      <c r="R97" s="7" t="str">
        <f t="shared" ca="1" si="31"/>
        <v/>
      </c>
      <c r="S97" s="7" t="str">
        <f t="shared" ca="1" si="18"/>
        <v/>
      </c>
      <c r="T97" s="7" t="str">
        <f t="shared" ca="1" si="19"/>
        <v/>
      </c>
      <c r="V97" s="120" cm="1">
        <f t="array" aca="1" ref="V97" ca="1">SUMIFS(Invoice_Hours,Invoice_Labor_Category,$D97,Invoice_Company,$C97,Invoice_MSA_Code,$E97)</f>
        <v>0</v>
      </c>
      <c r="W97" s="121" t="str">
        <f t="shared" ca="1" si="20"/>
        <v/>
      </c>
      <c r="X97" s="151" t="str">
        <f t="shared" ca="1" si="21"/>
        <v/>
      </c>
      <c r="Z97" s="172"/>
      <c r="AB97" t="str">
        <f t="shared" si="22"/>
        <v/>
      </c>
      <c r="AC97" t="str">
        <f t="shared" si="23"/>
        <v/>
      </c>
      <c r="AD97" t="str">
        <f t="shared" ca="1" si="24"/>
        <v/>
      </c>
      <c r="AE97" s="4" t="str">
        <f t="shared" ca="1" si="33"/>
        <v/>
      </c>
      <c r="AF97" s="118"/>
    </row>
    <row r="98" spans="3:32" ht="20.100000000000001" customHeight="1">
      <c r="C98" t="str" cm="1">
        <f t="array" ref="C98">IFERROR(_xlfn.TEXTSPLIT(B98,"^"),"")</f>
        <v/>
      </c>
      <c r="F98" s="5" t="str" cm="1">
        <f t="array" aca="1" ref="F98" ca="1">IFERROR(INDEX(MSA_Title,MATCH(E98,MSA_Code,0)),"")</f>
        <v/>
      </c>
      <c r="G98" s="117" cm="1">
        <f t="array" aca="1" ref="G98" ca="1">SUMIFS(Proposed_Hours,Proposed_Labor_Category,$D98,Proposed_Company,$C98,Proposed_MSA_Code,$E98)</f>
        <v>0</v>
      </c>
      <c r="H98" s="7" t="str">
        <f t="shared" ca="1" si="25"/>
        <v/>
      </c>
      <c r="I98" s="4" t="str" cm="1">
        <f t="array" aca="1" ref="I98" ca="1">IFERROR(IF(SUMIFS(Proposed_Direct_Cost,Proposed_Labor_Category,$D98,Proposed_Company,$C98,Proposed_MSA_Code,$E98)=0,"Not Proposed",SUMIFS(Proposed_Direct_Cost,Proposed_Labor_Category,$D98,Proposed_Company,$C98,Proposed_MSA_Code,$E98)),"")</f>
        <v>Not Proposed</v>
      </c>
      <c r="J98" s="117" cm="1">
        <f t="array" aca="1" ref="J98" ca="1">SUMIFS(Invoice_Hours,Invoice_Labor_Category,$D98,Invoice_Company,$C98,Invoice_MSA_Code,$E98)</f>
        <v>0</v>
      </c>
      <c r="K98" s="7" t="str">
        <f t="shared" ca="1" si="26"/>
        <v/>
      </c>
      <c r="L98" s="222" cm="1">
        <f t="array" aca="1" ref="L98" ca="1">IFERROR(SUMIFS(Invoice_Direct_Cost,Invoice_Labor_Category,$D98,Invoice_Company,$C98,Invoice_MSA_Code,$E98),"")</f>
        <v>0</v>
      </c>
      <c r="M98" s="7" t="str">
        <f t="shared" ca="1" si="27"/>
        <v/>
      </c>
      <c r="N98" s="220" t="str">
        <f t="shared" ca="1" si="32"/>
        <v/>
      </c>
      <c r="O98" s="7" t="str">
        <f t="shared" ca="1" si="28"/>
        <v/>
      </c>
      <c r="P98" s="7" t="str">
        <f t="shared" ca="1" si="29"/>
        <v/>
      </c>
      <c r="Q98" s="7" t="str">
        <f t="shared" ca="1" si="30"/>
        <v/>
      </c>
      <c r="R98" s="7" t="str">
        <f t="shared" ca="1" si="31"/>
        <v/>
      </c>
      <c r="S98" s="7" t="str">
        <f t="shared" ca="1" si="18"/>
        <v/>
      </c>
      <c r="T98" s="7" t="str">
        <f t="shared" ca="1" si="19"/>
        <v/>
      </c>
      <c r="V98" s="120" cm="1">
        <f t="array" aca="1" ref="V98" ca="1">SUMIFS(Invoice_Hours,Invoice_Labor_Category,$D98,Invoice_Company,$C98,Invoice_MSA_Code,$E98)</f>
        <v>0</v>
      </c>
      <c r="W98" s="121" t="str">
        <f t="shared" ca="1" si="20"/>
        <v/>
      </c>
      <c r="X98" s="152" t="str">
        <f t="shared" ca="1" si="21"/>
        <v/>
      </c>
      <c r="Z98" s="172"/>
      <c r="AB98" t="str">
        <f t="shared" si="22"/>
        <v/>
      </c>
      <c r="AC98" t="str">
        <f t="shared" si="23"/>
        <v/>
      </c>
      <c r="AD98" t="str">
        <f t="shared" ca="1" si="24"/>
        <v/>
      </c>
      <c r="AE98" s="4" t="str">
        <f t="shared" ca="1" si="33"/>
        <v/>
      </c>
      <c r="AF98" s="118"/>
    </row>
    <row r="99" spans="3:32" ht="20.100000000000001" customHeight="1">
      <c r="C99" t="str" cm="1">
        <f t="array" ref="C99">IFERROR(_xlfn.TEXTSPLIT(B99,"^"),"")</f>
        <v/>
      </c>
      <c r="F99" s="5" t="str" cm="1">
        <f t="array" aca="1" ref="F99" ca="1">IFERROR(INDEX(MSA_Title,MATCH(E99,MSA_Code,0)),"")</f>
        <v/>
      </c>
      <c r="G99" s="117" cm="1">
        <f t="array" aca="1" ref="G99" ca="1">SUMIFS(Proposed_Hours,Proposed_Labor_Category,$D99,Proposed_Company,$C99,Proposed_MSA_Code,$E99)</f>
        <v>0</v>
      </c>
      <c r="H99" s="7" t="str">
        <f t="shared" ca="1" si="25"/>
        <v/>
      </c>
      <c r="I99" s="4" t="str" cm="1">
        <f t="array" aca="1" ref="I99" ca="1">IFERROR(IF(SUMIFS(Proposed_Direct_Cost,Proposed_Labor_Category,$D99,Proposed_Company,$C99,Proposed_MSA_Code,$E99)=0,"Not Proposed",SUMIFS(Proposed_Direct_Cost,Proposed_Labor_Category,$D99,Proposed_Company,$C99,Proposed_MSA_Code,$E99)),"")</f>
        <v>Not Proposed</v>
      </c>
      <c r="J99" s="117" cm="1">
        <f t="array" aca="1" ref="J99" ca="1">SUMIFS(Invoice_Hours,Invoice_Labor_Category,$D99,Invoice_Company,$C99,Invoice_MSA_Code,$E99)</f>
        <v>0</v>
      </c>
      <c r="K99" s="7" t="str">
        <f t="shared" ca="1" si="26"/>
        <v/>
      </c>
      <c r="L99" s="222" cm="1">
        <f t="array" aca="1" ref="L99" ca="1">IFERROR(SUMIFS(Invoice_Direct_Cost,Invoice_Labor_Category,$D99,Invoice_Company,$C99,Invoice_MSA_Code,$E99),"")</f>
        <v>0</v>
      </c>
      <c r="M99" s="7" t="str">
        <f t="shared" ca="1" si="27"/>
        <v/>
      </c>
      <c r="N99" s="220" t="str">
        <f t="shared" ca="1" si="32"/>
        <v/>
      </c>
      <c r="O99" s="7" t="str">
        <f t="shared" ca="1" si="28"/>
        <v/>
      </c>
      <c r="P99" s="7" t="str">
        <f t="shared" ca="1" si="29"/>
        <v/>
      </c>
      <c r="Q99" s="7" t="str">
        <f t="shared" ca="1" si="30"/>
        <v/>
      </c>
      <c r="R99" s="7" t="str">
        <f t="shared" ca="1" si="31"/>
        <v/>
      </c>
      <c r="S99" s="7" t="str">
        <f t="shared" ca="1" si="18"/>
        <v/>
      </c>
      <c r="T99" s="7" t="str">
        <f t="shared" ca="1" si="19"/>
        <v/>
      </c>
      <c r="V99" s="120" cm="1">
        <f t="array" aca="1" ref="V99" ca="1">SUMIFS(Invoice_Hours,Invoice_Labor_Category,$D99,Invoice_Company,$C99,Invoice_MSA_Code,$E99)</f>
        <v>0</v>
      </c>
      <c r="W99" s="121" t="str">
        <f t="shared" ca="1" si="20"/>
        <v/>
      </c>
      <c r="X99" s="151" t="str">
        <f t="shared" ca="1" si="21"/>
        <v/>
      </c>
      <c r="Z99" s="172"/>
      <c r="AB99" t="str">
        <f t="shared" si="22"/>
        <v/>
      </c>
      <c r="AC99" t="str">
        <f t="shared" si="23"/>
        <v/>
      </c>
      <c r="AD99" t="str">
        <f t="shared" ca="1" si="24"/>
        <v/>
      </c>
      <c r="AE99" s="4" t="str">
        <f t="shared" ca="1" si="33"/>
        <v/>
      </c>
      <c r="AF99" s="118"/>
    </row>
    <row r="100" spans="3:32" ht="20.100000000000001" customHeight="1">
      <c r="C100" t="str" cm="1">
        <f t="array" ref="C100">IFERROR(_xlfn.TEXTSPLIT(B100,"^"),"")</f>
        <v/>
      </c>
      <c r="F100" s="5" t="str" cm="1">
        <f t="array" aca="1" ref="F100" ca="1">IFERROR(INDEX(MSA_Title,MATCH(E100,MSA_Code,0)),"")</f>
        <v/>
      </c>
      <c r="G100" s="117" cm="1">
        <f t="array" aca="1" ref="G100" ca="1">SUMIFS(Proposed_Hours,Proposed_Labor_Category,$D100,Proposed_Company,$C100,Proposed_MSA_Code,$E100)</f>
        <v>0</v>
      </c>
      <c r="H100" s="7" t="str">
        <f t="shared" ca="1" si="25"/>
        <v/>
      </c>
      <c r="I100" s="4" t="str" cm="1">
        <f t="array" aca="1" ref="I100" ca="1">IFERROR(IF(SUMIFS(Proposed_Direct_Cost,Proposed_Labor_Category,$D100,Proposed_Company,$C100,Proposed_MSA_Code,$E100)=0,"Not Proposed",SUMIFS(Proposed_Direct_Cost,Proposed_Labor_Category,$D100,Proposed_Company,$C100,Proposed_MSA_Code,$E100)),"")</f>
        <v>Not Proposed</v>
      </c>
      <c r="J100" s="117" cm="1">
        <f t="array" aca="1" ref="J100" ca="1">SUMIFS(Invoice_Hours,Invoice_Labor_Category,$D100,Invoice_Company,$C100,Invoice_MSA_Code,$E100)</f>
        <v>0</v>
      </c>
      <c r="K100" s="7" t="str">
        <f t="shared" ca="1" si="26"/>
        <v/>
      </c>
      <c r="L100" s="222" cm="1">
        <f t="array" aca="1" ref="L100" ca="1">IFERROR(SUMIFS(Invoice_Direct_Cost,Invoice_Labor_Category,$D100,Invoice_Company,$C100,Invoice_MSA_Code,$E100),"")</f>
        <v>0</v>
      </c>
      <c r="M100" s="7" t="str">
        <f t="shared" ca="1" si="27"/>
        <v/>
      </c>
      <c r="N100" s="220" t="str">
        <f t="shared" ca="1" si="32"/>
        <v/>
      </c>
      <c r="O100" s="7" t="str">
        <f t="shared" ca="1" si="28"/>
        <v/>
      </c>
      <c r="P100" s="7" t="str">
        <f t="shared" ca="1" si="29"/>
        <v/>
      </c>
      <c r="Q100" s="7" t="str">
        <f t="shared" ca="1" si="30"/>
        <v/>
      </c>
      <c r="R100" s="7" t="str">
        <f t="shared" ca="1" si="31"/>
        <v/>
      </c>
      <c r="S100" s="7" t="str">
        <f t="shared" ca="1" si="18"/>
        <v/>
      </c>
      <c r="T100" s="7" t="str">
        <f t="shared" ca="1" si="19"/>
        <v/>
      </c>
      <c r="V100" s="120" cm="1">
        <f t="array" aca="1" ref="V100" ca="1">SUMIFS(Invoice_Hours,Invoice_Labor_Category,$D100,Invoice_Company,$C100,Invoice_MSA_Code,$E100)</f>
        <v>0</v>
      </c>
      <c r="W100" s="121" t="str">
        <f t="shared" ca="1" si="20"/>
        <v/>
      </c>
      <c r="X100" s="152" t="str">
        <f t="shared" ca="1" si="21"/>
        <v/>
      </c>
      <c r="Z100" s="172"/>
      <c r="AB100" t="str">
        <f t="shared" si="22"/>
        <v/>
      </c>
      <c r="AC100" t="str">
        <f t="shared" si="23"/>
        <v/>
      </c>
      <c r="AD100" t="str">
        <f t="shared" ca="1" si="24"/>
        <v/>
      </c>
      <c r="AE100" s="4" t="str">
        <f t="shared" ca="1" si="33"/>
        <v/>
      </c>
      <c r="AF100" s="118"/>
    </row>
    <row r="101" spans="3:32" ht="20.100000000000001" customHeight="1">
      <c r="C101" t="str" cm="1">
        <f t="array" ref="C101">IFERROR(_xlfn.TEXTSPLIT(B101,"^"),"")</f>
        <v/>
      </c>
      <c r="F101" s="5" t="str" cm="1">
        <f t="array" aca="1" ref="F101" ca="1">IFERROR(INDEX(MSA_Title,MATCH(E101,MSA_Code,0)),"")</f>
        <v/>
      </c>
      <c r="G101" s="117" cm="1">
        <f t="array" aca="1" ref="G101" ca="1">SUMIFS(Proposed_Hours,Proposed_Labor_Category,$D101,Proposed_Company,$C101,Proposed_MSA_Code,$E101)</f>
        <v>0</v>
      </c>
      <c r="H101" s="7" t="str">
        <f t="shared" ca="1" si="25"/>
        <v/>
      </c>
      <c r="I101" s="4" t="str" cm="1">
        <f t="array" aca="1" ref="I101" ca="1">IFERROR(IF(SUMIFS(Proposed_Direct_Cost,Proposed_Labor_Category,$D101,Proposed_Company,$C101,Proposed_MSA_Code,$E101)=0,"Not Proposed",SUMIFS(Proposed_Direct_Cost,Proposed_Labor_Category,$D101,Proposed_Company,$C101,Proposed_MSA_Code,$E101)),"")</f>
        <v>Not Proposed</v>
      </c>
      <c r="J101" s="117" cm="1">
        <f t="array" aca="1" ref="J101" ca="1">SUMIFS(Invoice_Hours,Invoice_Labor_Category,$D101,Invoice_Company,$C101,Invoice_MSA_Code,$E101)</f>
        <v>0</v>
      </c>
      <c r="K101" s="7" t="str">
        <f t="shared" ca="1" si="26"/>
        <v/>
      </c>
      <c r="L101" s="222" cm="1">
        <f t="array" aca="1" ref="L101" ca="1">IFERROR(SUMIFS(Invoice_Direct_Cost,Invoice_Labor_Category,$D101,Invoice_Company,$C101,Invoice_MSA_Code,$E101),"")</f>
        <v>0</v>
      </c>
      <c r="M101" s="7" t="str">
        <f t="shared" ca="1" si="27"/>
        <v/>
      </c>
      <c r="N101" s="220" t="str">
        <f t="shared" ca="1" si="32"/>
        <v/>
      </c>
      <c r="O101" s="7" t="str">
        <f t="shared" ca="1" si="28"/>
        <v/>
      </c>
      <c r="P101" s="7" t="str">
        <f t="shared" ca="1" si="29"/>
        <v/>
      </c>
      <c r="Q101" s="7" t="str">
        <f t="shared" ca="1" si="30"/>
        <v/>
      </c>
      <c r="R101" s="7" t="str">
        <f t="shared" ca="1" si="31"/>
        <v/>
      </c>
      <c r="S101" s="7" t="str">
        <f t="shared" ca="1" si="18"/>
        <v/>
      </c>
      <c r="T101" s="7" t="str">
        <f t="shared" ca="1" si="19"/>
        <v/>
      </c>
      <c r="V101" s="120" cm="1">
        <f t="array" aca="1" ref="V101" ca="1">SUMIFS(Invoice_Hours,Invoice_Labor_Category,$D101,Invoice_Company,$C101,Invoice_MSA_Code,$E101)</f>
        <v>0</v>
      </c>
      <c r="W101" s="121" t="str">
        <f t="shared" ca="1" si="20"/>
        <v/>
      </c>
      <c r="X101" s="151" t="str">
        <f t="shared" ca="1" si="21"/>
        <v/>
      </c>
      <c r="Z101" s="172"/>
      <c r="AB101" t="str">
        <f t="shared" si="22"/>
        <v/>
      </c>
      <c r="AC101" t="str">
        <f t="shared" si="23"/>
        <v/>
      </c>
      <c r="AD101" t="str">
        <f t="shared" ca="1" si="24"/>
        <v/>
      </c>
      <c r="AE101" s="4" t="str">
        <f t="shared" ca="1" si="33"/>
        <v/>
      </c>
      <c r="AF101" s="118"/>
    </row>
    <row r="102" spans="3:32" ht="20.100000000000001" customHeight="1">
      <c r="C102" t="str" cm="1">
        <f t="array" ref="C102">IFERROR(_xlfn.TEXTSPLIT(B102,"^"),"")</f>
        <v/>
      </c>
      <c r="F102" s="5" t="str" cm="1">
        <f t="array" aca="1" ref="F102" ca="1">IFERROR(INDEX(MSA_Title,MATCH(E102,MSA_Code,0)),"")</f>
        <v/>
      </c>
      <c r="G102" s="117" cm="1">
        <f t="array" aca="1" ref="G102" ca="1">SUMIFS(Proposed_Hours,Proposed_Labor_Category,$D102,Proposed_Company,$C102,Proposed_MSA_Code,$E102)</f>
        <v>0</v>
      </c>
      <c r="H102" s="7" t="str">
        <f t="shared" ca="1" si="25"/>
        <v/>
      </c>
      <c r="I102" s="4" t="str" cm="1">
        <f t="array" aca="1" ref="I102" ca="1">IFERROR(IF(SUMIFS(Proposed_Direct_Cost,Proposed_Labor_Category,$D102,Proposed_Company,$C102,Proposed_MSA_Code,$E102)=0,"Not Proposed",SUMIFS(Proposed_Direct_Cost,Proposed_Labor_Category,$D102,Proposed_Company,$C102,Proposed_MSA_Code,$E102)),"")</f>
        <v>Not Proposed</v>
      </c>
      <c r="J102" s="117" cm="1">
        <f t="array" aca="1" ref="J102" ca="1">SUMIFS(Invoice_Hours,Invoice_Labor_Category,$D102,Invoice_Company,$C102,Invoice_MSA_Code,$E102)</f>
        <v>0</v>
      </c>
      <c r="K102" s="7" t="str">
        <f t="shared" ca="1" si="26"/>
        <v/>
      </c>
      <c r="L102" s="222" cm="1">
        <f t="array" aca="1" ref="L102" ca="1">IFERROR(SUMIFS(Invoice_Direct_Cost,Invoice_Labor_Category,$D102,Invoice_Company,$C102,Invoice_MSA_Code,$E102),"")</f>
        <v>0</v>
      </c>
      <c r="M102" s="7" t="str">
        <f t="shared" ca="1" si="27"/>
        <v/>
      </c>
      <c r="N102" s="220" t="str">
        <f t="shared" ca="1" si="32"/>
        <v/>
      </c>
      <c r="O102" s="7" t="str">
        <f t="shared" ca="1" si="28"/>
        <v/>
      </c>
      <c r="P102" s="7" t="str">
        <f t="shared" ca="1" si="29"/>
        <v/>
      </c>
      <c r="Q102" s="7" t="str">
        <f t="shared" ca="1" si="30"/>
        <v/>
      </c>
      <c r="R102" s="7" t="str">
        <f t="shared" ca="1" si="31"/>
        <v/>
      </c>
      <c r="S102" s="7" t="str">
        <f t="shared" ca="1" si="18"/>
        <v/>
      </c>
      <c r="T102" s="7" t="str">
        <f t="shared" ca="1" si="19"/>
        <v/>
      </c>
      <c r="V102" s="120" cm="1">
        <f t="array" aca="1" ref="V102" ca="1">SUMIFS(Invoice_Hours,Invoice_Labor_Category,$D102,Invoice_Company,$C102,Invoice_MSA_Code,$E102)</f>
        <v>0</v>
      </c>
      <c r="W102" s="121" t="str">
        <f t="shared" ca="1" si="20"/>
        <v/>
      </c>
      <c r="X102" s="152" t="str">
        <f t="shared" ca="1" si="21"/>
        <v/>
      </c>
      <c r="Z102" s="172"/>
      <c r="AB102" t="str">
        <f t="shared" si="22"/>
        <v/>
      </c>
      <c r="AC102" t="str">
        <f t="shared" si="23"/>
        <v/>
      </c>
      <c r="AD102" t="str">
        <f t="shared" ca="1" si="24"/>
        <v/>
      </c>
      <c r="AE102" s="4" t="str">
        <f t="shared" ca="1" si="33"/>
        <v/>
      </c>
      <c r="AF102" s="118"/>
    </row>
    <row r="103" spans="3:32" ht="20.100000000000001" customHeight="1">
      <c r="C103" t="str" cm="1">
        <f t="array" ref="C103">IFERROR(_xlfn.TEXTSPLIT(B103,"^"),"")</f>
        <v/>
      </c>
      <c r="F103" s="5" t="str" cm="1">
        <f t="array" aca="1" ref="F103" ca="1">IFERROR(INDEX(MSA_Title,MATCH(E103,MSA_Code,0)),"")</f>
        <v/>
      </c>
      <c r="G103" s="117" cm="1">
        <f t="array" aca="1" ref="G103" ca="1">SUMIFS(Proposed_Hours,Proposed_Labor_Category,$D103,Proposed_Company,$C103,Proposed_MSA_Code,$E103)</f>
        <v>0</v>
      </c>
      <c r="H103" s="7" t="str">
        <f t="shared" ca="1" si="25"/>
        <v/>
      </c>
      <c r="I103" s="4" t="str" cm="1">
        <f t="array" aca="1" ref="I103" ca="1">IFERROR(IF(SUMIFS(Proposed_Direct_Cost,Proposed_Labor_Category,$D103,Proposed_Company,$C103,Proposed_MSA_Code,$E103)=0,"Not Proposed",SUMIFS(Proposed_Direct_Cost,Proposed_Labor_Category,$D103,Proposed_Company,$C103,Proposed_MSA_Code,$E103)),"")</f>
        <v>Not Proposed</v>
      </c>
      <c r="J103" s="117" cm="1">
        <f t="array" aca="1" ref="J103" ca="1">SUMIFS(Invoice_Hours,Invoice_Labor_Category,$D103,Invoice_Company,$C103,Invoice_MSA_Code,$E103)</f>
        <v>0</v>
      </c>
      <c r="K103" s="7" t="str">
        <f t="shared" ca="1" si="26"/>
        <v/>
      </c>
      <c r="L103" s="222" cm="1">
        <f t="array" aca="1" ref="L103" ca="1">IFERROR(SUMIFS(Invoice_Direct_Cost,Invoice_Labor_Category,$D103,Invoice_Company,$C103,Invoice_MSA_Code,$E103),"")</f>
        <v>0</v>
      </c>
      <c r="M103" s="7" t="str">
        <f t="shared" ca="1" si="27"/>
        <v/>
      </c>
      <c r="N103" s="220" t="str">
        <f t="shared" ca="1" si="32"/>
        <v/>
      </c>
      <c r="O103" s="7" t="str">
        <f t="shared" ca="1" si="28"/>
        <v/>
      </c>
      <c r="P103" s="7" t="str">
        <f t="shared" ca="1" si="29"/>
        <v/>
      </c>
      <c r="Q103" s="7" t="str">
        <f t="shared" ca="1" si="30"/>
        <v/>
      </c>
      <c r="R103" s="7" t="str">
        <f t="shared" ca="1" si="31"/>
        <v/>
      </c>
      <c r="S103" s="7" t="str">
        <f t="shared" ca="1" si="18"/>
        <v/>
      </c>
      <c r="T103" s="7" t="str">
        <f t="shared" ca="1" si="19"/>
        <v/>
      </c>
      <c r="V103" s="120" cm="1">
        <f t="array" aca="1" ref="V103" ca="1">SUMIFS(Invoice_Hours,Invoice_Labor_Category,$D103,Invoice_Company,$C103,Invoice_MSA_Code,$E103)</f>
        <v>0</v>
      </c>
      <c r="W103" s="121" t="str">
        <f t="shared" ca="1" si="20"/>
        <v/>
      </c>
      <c r="X103" s="151" t="str">
        <f t="shared" ca="1" si="21"/>
        <v/>
      </c>
      <c r="Z103" s="172"/>
      <c r="AB103" t="str">
        <f t="shared" si="22"/>
        <v/>
      </c>
      <c r="AC103" t="str">
        <f t="shared" si="23"/>
        <v/>
      </c>
      <c r="AD103" t="str">
        <f t="shared" ca="1" si="24"/>
        <v/>
      </c>
      <c r="AE103" s="4" t="str">
        <f t="shared" ca="1" si="33"/>
        <v/>
      </c>
      <c r="AF103" s="118"/>
    </row>
    <row r="104" spans="3:32" ht="20.100000000000001" customHeight="1">
      <c r="C104" t="str" cm="1">
        <f t="array" ref="C104">IFERROR(_xlfn.TEXTSPLIT(B104,"^"),"")</f>
        <v/>
      </c>
      <c r="F104" s="5" t="str" cm="1">
        <f t="array" aca="1" ref="F104" ca="1">IFERROR(INDEX(MSA_Title,MATCH(E104,MSA_Code,0)),"")</f>
        <v/>
      </c>
      <c r="G104" s="117" cm="1">
        <f t="array" aca="1" ref="G104" ca="1">SUMIFS(Proposed_Hours,Proposed_Labor_Category,$D104,Proposed_Company,$C104,Proposed_MSA_Code,$E104)</f>
        <v>0</v>
      </c>
      <c r="H104" s="7" t="str">
        <f t="shared" ca="1" si="25"/>
        <v/>
      </c>
      <c r="I104" s="4" t="str" cm="1">
        <f t="array" aca="1" ref="I104" ca="1">IFERROR(IF(SUMIFS(Proposed_Direct_Cost,Proposed_Labor_Category,$D104,Proposed_Company,$C104,Proposed_MSA_Code,$E104)=0,"Not Proposed",SUMIFS(Proposed_Direct_Cost,Proposed_Labor_Category,$D104,Proposed_Company,$C104,Proposed_MSA_Code,$E104)),"")</f>
        <v>Not Proposed</v>
      </c>
      <c r="J104" s="117" cm="1">
        <f t="array" aca="1" ref="J104" ca="1">SUMIFS(Invoice_Hours,Invoice_Labor_Category,$D104,Invoice_Company,$C104,Invoice_MSA_Code,$E104)</f>
        <v>0</v>
      </c>
      <c r="K104" s="7" t="str">
        <f t="shared" ca="1" si="26"/>
        <v/>
      </c>
      <c r="L104" s="222" cm="1">
        <f t="array" aca="1" ref="L104" ca="1">IFERROR(SUMIFS(Invoice_Direct_Cost,Invoice_Labor_Category,$D104,Invoice_Company,$C104,Invoice_MSA_Code,$E104),"")</f>
        <v>0</v>
      </c>
      <c r="M104" s="7" t="str">
        <f t="shared" ca="1" si="27"/>
        <v/>
      </c>
      <c r="N104" s="220" t="str">
        <f t="shared" ca="1" si="32"/>
        <v/>
      </c>
      <c r="O104" s="7" t="str">
        <f t="shared" ca="1" si="28"/>
        <v/>
      </c>
      <c r="P104" s="7" t="str">
        <f t="shared" ca="1" si="29"/>
        <v/>
      </c>
      <c r="Q104" s="7" t="str">
        <f t="shared" ca="1" si="30"/>
        <v/>
      </c>
      <c r="R104" s="7" t="str">
        <f t="shared" ca="1" si="31"/>
        <v/>
      </c>
      <c r="S104" s="7" t="str">
        <f t="shared" ca="1" si="18"/>
        <v/>
      </c>
      <c r="T104" s="7" t="str">
        <f t="shared" ca="1" si="19"/>
        <v/>
      </c>
      <c r="V104" s="120" cm="1">
        <f t="array" aca="1" ref="V104" ca="1">SUMIFS(Invoice_Hours,Invoice_Labor_Category,$D104,Invoice_Company,$C104,Invoice_MSA_Code,$E104)</f>
        <v>0</v>
      </c>
      <c r="W104" s="121" t="str">
        <f t="shared" ca="1" si="20"/>
        <v/>
      </c>
      <c r="X104" s="152" t="str">
        <f t="shared" ca="1" si="21"/>
        <v/>
      </c>
      <c r="Z104" s="172"/>
      <c r="AB104" t="str">
        <f t="shared" si="22"/>
        <v/>
      </c>
      <c r="AC104" t="str">
        <f t="shared" si="23"/>
        <v/>
      </c>
      <c r="AD104" t="str">
        <f t="shared" ca="1" si="24"/>
        <v/>
      </c>
      <c r="AE104" s="4" t="str">
        <f t="shared" ca="1" si="33"/>
        <v/>
      </c>
      <c r="AF104" s="118"/>
    </row>
    <row r="105" spans="3:32" ht="20.100000000000001" customHeight="1">
      <c r="C105" t="str" cm="1">
        <f t="array" ref="C105">IFERROR(_xlfn.TEXTSPLIT(B105,"^"),"")</f>
        <v/>
      </c>
      <c r="F105" s="5" t="str" cm="1">
        <f t="array" aca="1" ref="F105" ca="1">IFERROR(INDEX(MSA_Title,MATCH(E105,MSA_Code,0)),"")</f>
        <v/>
      </c>
      <c r="G105" s="117" cm="1">
        <f t="array" aca="1" ref="G105" ca="1">SUMIFS(Proposed_Hours,Proposed_Labor_Category,$D105,Proposed_Company,$C105,Proposed_MSA_Code,$E105)</f>
        <v>0</v>
      </c>
      <c r="H105" s="7" t="str">
        <f t="shared" ca="1" si="25"/>
        <v/>
      </c>
      <c r="I105" s="4" t="str" cm="1">
        <f t="array" aca="1" ref="I105" ca="1">IFERROR(IF(SUMIFS(Proposed_Direct_Cost,Proposed_Labor_Category,$D105,Proposed_Company,$C105,Proposed_MSA_Code,$E105)=0,"Not Proposed",SUMIFS(Proposed_Direct_Cost,Proposed_Labor_Category,$D105,Proposed_Company,$C105,Proposed_MSA_Code,$E105)),"")</f>
        <v>Not Proposed</v>
      </c>
      <c r="J105" s="117" cm="1">
        <f t="array" aca="1" ref="J105" ca="1">SUMIFS(Invoice_Hours,Invoice_Labor_Category,$D105,Invoice_Company,$C105,Invoice_MSA_Code,$E105)</f>
        <v>0</v>
      </c>
      <c r="K105" s="7" t="str">
        <f t="shared" ca="1" si="26"/>
        <v/>
      </c>
      <c r="L105" s="222" cm="1">
        <f t="array" aca="1" ref="L105" ca="1">IFERROR(SUMIFS(Invoice_Direct_Cost,Invoice_Labor_Category,$D105,Invoice_Company,$C105,Invoice_MSA_Code,$E105),"")</f>
        <v>0</v>
      </c>
      <c r="M105" s="7" t="str">
        <f t="shared" ca="1" si="27"/>
        <v/>
      </c>
      <c r="N105" s="220" t="str">
        <f t="shared" ca="1" si="32"/>
        <v/>
      </c>
      <c r="O105" s="7" t="str">
        <f t="shared" ca="1" si="28"/>
        <v/>
      </c>
      <c r="P105" s="7" t="str">
        <f t="shared" ca="1" si="29"/>
        <v/>
      </c>
      <c r="Q105" s="7" t="str">
        <f t="shared" ca="1" si="30"/>
        <v/>
      </c>
      <c r="R105" s="7" t="str">
        <f t="shared" ca="1" si="31"/>
        <v/>
      </c>
      <c r="S105" s="7" t="str">
        <f t="shared" ca="1" si="18"/>
        <v/>
      </c>
      <c r="T105" s="7" t="str">
        <f t="shared" ca="1" si="19"/>
        <v/>
      </c>
      <c r="V105" s="120" cm="1">
        <f t="array" aca="1" ref="V105" ca="1">SUMIFS(Invoice_Hours,Invoice_Labor_Category,$D105,Invoice_Company,$C105,Invoice_MSA_Code,$E105)</f>
        <v>0</v>
      </c>
      <c r="W105" s="121" t="str">
        <f t="shared" ca="1" si="20"/>
        <v/>
      </c>
      <c r="X105" s="151" t="str">
        <f t="shared" ca="1" si="21"/>
        <v/>
      </c>
      <c r="Z105" s="172"/>
      <c r="AB105" t="str">
        <f t="shared" si="22"/>
        <v/>
      </c>
      <c r="AC105" t="str">
        <f t="shared" si="23"/>
        <v/>
      </c>
      <c r="AD105" t="str">
        <f t="shared" ca="1" si="24"/>
        <v/>
      </c>
      <c r="AE105" s="4" t="str">
        <f t="shared" ca="1" si="33"/>
        <v/>
      </c>
      <c r="AF105" s="118"/>
    </row>
    <row r="106" spans="3:32" ht="20.100000000000001" customHeight="1">
      <c r="C106" t="str" cm="1">
        <f t="array" ref="C106">IFERROR(_xlfn.TEXTSPLIT(B106,"^"),"")</f>
        <v/>
      </c>
      <c r="F106" s="5" t="str" cm="1">
        <f t="array" aca="1" ref="F106" ca="1">IFERROR(INDEX(MSA_Title,MATCH(E106,MSA_Code,0)),"")</f>
        <v/>
      </c>
      <c r="G106" s="117" cm="1">
        <f t="array" aca="1" ref="G106" ca="1">SUMIFS(Proposed_Hours,Proposed_Labor_Category,$D106,Proposed_Company,$C106,Proposed_MSA_Code,$E106)</f>
        <v>0</v>
      </c>
      <c r="H106" s="7" t="str">
        <f t="shared" ca="1" si="25"/>
        <v/>
      </c>
      <c r="I106" s="4" t="str" cm="1">
        <f t="array" aca="1" ref="I106" ca="1">IFERROR(IF(SUMIFS(Proposed_Direct_Cost,Proposed_Labor_Category,$D106,Proposed_Company,$C106,Proposed_MSA_Code,$E106)=0,"Not Proposed",SUMIFS(Proposed_Direct_Cost,Proposed_Labor_Category,$D106,Proposed_Company,$C106,Proposed_MSA_Code,$E106)),"")</f>
        <v>Not Proposed</v>
      </c>
      <c r="J106" s="117" cm="1">
        <f t="array" aca="1" ref="J106" ca="1">SUMIFS(Invoice_Hours,Invoice_Labor_Category,$D106,Invoice_Company,$C106,Invoice_MSA_Code,$E106)</f>
        <v>0</v>
      </c>
      <c r="K106" s="7" t="str">
        <f t="shared" ca="1" si="26"/>
        <v/>
      </c>
      <c r="L106" s="222" cm="1">
        <f t="array" aca="1" ref="L106" ca="1">IFERROR(SUMIFS(Invoice_Direct_Cost,Invoice_Labor_Category,$D106,Invoice_Company,$C106,Invoice_MSA_Code,$E106),"")</f>
        <v>0</v>
      </c>
      <c r="M106" s="7" t="str">
        <f t="shared" ca="1" si="27"/>
        <v/>
      </c>
      <c r="N106" s="220" t="str">
        <f t="shared" ca="1" si="32"/>
        <v/>
      </c>
      <c r="O106" s="7" t="str">
        <f t="shared" ca="1" si="28"/>
        <v/>
      </c>
      <c r="P106" s="7" t="str">
        <f t="shared" ca="1" si="29"/>
        <v/>
      </c>
      <c r="Q106" s="7" t="str">
        <f t="shared" ca="1" si="30"/>
        <v/>
      </c>
      <c r="R106" s="7" t="str">
        <f t="shared" ca="1" si="31"/>
        <v/>
      </c>
      <c r="S106" s="7" t="str">
        <f t="shared" ca="1" si="18"/>
        <v/>
      </c>
      <c r="T106" s="7" t="str">
        <f t="shared" ca="1" si="19"/>
        <v/>
      </c>
      <c r="V106" s="120" cm="1">
        <f t="array" aca="1" ref="V106" ca="1">SUMIFS(Invoice_Hours,Invoice_Labor_Category,$D106,Invoice_Company,$C106,Invoice_MSA_Code,$E106)</f>
        <v>0</v>
      </c>
      <c r="W106" s="121" t="str">
        <f t="shared" ca="1" si="20"/>
        <v/>
      </c>
      <c r="X106" s="152" t="str">
        <f t="shared" ca="1" si="21"/>
        <v/>
      </c>
      <c r="Z106" s="172"/>
      <c r="AB106" t="str">
        <f t="shared" si="22"/>
        <v/>
      </c>
      <c r="AC106" t="str">
        <f t="shared" si="23"/>
        <v/>
      </c>
      <c r="AD106" t="str">
        <f t="shared" ca="1" si="24"/>
        <v/>
      </c>
      <c r="AE106" s="4" t="str">
        <f t="shared" ca="1" si="33"/>
        <v/>
      </c>
      <c r="AF106" s="118"/>
    </row>
    <row r="107" spans="3:32" ht="20.100000000000001" customHeight="1">
      <c r="C107" t="str" cm="1">
        <f t="array" ref="C107">IFERROR(_xlfn.TEXTSPLIT(B107,"^"),"")</f>
        <v/>
      </c>
      <c r="F107" s="5" t="str" cm="1">
        <f t="array" aca="1" ref="F107" ca="1">IFERROR(INDEX(MSA_Title,MATCH(E107,MSA_Code,0)),"")</f>
        <v/>
      </c>
      <c r="G107" s="117" cm="1">
        <f t="array" aca="1" ref="G107" ca="1">SUMIFS(Proposed_Hours,Proposed_Labor_Category,$D107,Proposed_Company,$C107,Proposed_MSA_Code,$E107)</f>
        <v>0</v>
      </c>
      <c r="H107" s="7" t="str">
        <f t="shared" ca="1" si="25"/>
        <v/>
      </c>
      <c r="I107" s="4" t="str" cm="1">
        <f t="array" aca="1" ref="I107" ca="1">IFERROR(IF(SUMIFS(Proposed_Direct_Cost,Proposed_Labor_Category,$D107,Proposed_Company,$C107,Proposed_MSA_Code,$E107)=0,"Not Proposed",SUMIFS(Proposed_Direct_Cost,Proposed_Labor_Category,$D107,Proposed_Company,$C107,Proposed_MSA_Code,$E107)),"")</f>
        <v>Not Proposed</v>
      </c>
      <c r="J107" s="117" cm="1">
        <f t="array" aca="1" ref="J107" ca="1">SUMIFS(Invoice_Hours,Invoice_Labor_Category,$D107,Invoice_Company,$C107,Invoice_MSA_Code,$E107)</f>
        <v>0</v>
      </c>
      <c r="K107" s="7" t="str">
        <f t="shared" ca="1" si="26"/>
        <v/>
      </c>
      <c r="L107" s="222" cm="1">
        <f t="array" aca="1" ref="L107" ca="1">IFERROR(SUMIFS(Invoice_Direct_Cost,Invoice_Labor_Category,$D107,Invoice_Company,$C107,Invoice_MSA_Code,$E107),"")</f>
        <v>0</v>
      </c>
      <c r="M107" s="7" t="str">
        <f t="shared" ca="1" si="27"/>
        <v/>
      </c>
      <c r="N107" s="220" t="str">
        <f t="shared" ca="1" si="32"/>
        <v/>
      </c>
      <c r="O107" s="7" t="str">
        <f t="shared" ca="1" si="28"/>
        <v/>
      </c>
      <c r="P107" s="7" t="str">
        <f t="shared" ca="1" si="29"/>
        <v/>
      </c>
      <c r="Q107" s="7" t="str">
        <f t="shared" ca="1" si="30"/>
        <v/>
      </c>
      <c r="R107" s="7" t="str">
        <f t="shared" ca="1" si="31"/>
        <v/>
      </c>
      <c r="S107" s="7" t="str">
        <f t="shared" ca="1" si="18"/>
        <v/>
      </c>
      <c r="T107" s="7" t="str">
        <f t="shared" ca="1" si="19"/>
        <v/>
      </c>
      <c r="V107" s="120" cm="1">
        <f t="array" aca="1" ref="V107" ca="1">SUMIFS(Invoice_Hours,Invoice_Labor_Category,$D107,Invoice_Company,$C107,Invoice_MSA_Code,$E107)</f>
        <v>0</v>
      </c>
      <c r="W107" s="121" t="str">
        <f t="shared" ca="1" si="20"/>
        <v/>
      </c>
      <c r="X107" s="151" t="str">
        <f t="shared" ca="1" si="21"/>
        <v/>
      </c>
      <c r="Z107" s="172"/>
      <c r="AB107" t="str">
        <f t="shared" si="22"/>
        <v/>
      </c>
      <c r="AC107" t="str">
        <f t="shared" si="23"/>
        <v/>
      </c>
      <c r="AD107" t="str">
        <f t="shared" ca="1" si="24"/>
        <v/>
      </c>
      <c r="AE107" s="4" t="str">
        <f t="shared" ca="1" si="33"/>
        <v/>
      </c>
      <c r="AF107" s="118"/>
    </row>
    <row r="108" spans="3:32" ht="20.100000000000001" customHeight="1">
      <c r="C108" t="str" cm="1">
        <f t="array" ref="C108">IFERROR(_xlfn.TEXTSPLIT(B108,"^"),"")</f>
        <v/>
      </c>
      <c r="F108" s="5" t="str" cm="1">
        <f t="array" aca="1" ref="F108" ca="1">IFERROR(INDEX(MSA_Title,MATCH(E108,MSA_Code,0)),"")</f>
        <v/>
      </c>
      <c r="G108" s="117" cm="1">
        <f t="array" aca="1" ref="G108" ca="1">SUMIFS(Proposed_Hours,Proposed_Labor_Category,$D108,Proposed_Company,$C108,Proposed_MSA_Code,$E108)</f>
        <v>0</v>
      </c>
      <c r="H108" s="7" t="str">
        <f t="shared" ca="1" si="25"/>
        <v/>
      </c>
      <c r="I108" s="4" t="str" cm="1">
        <f t="array" aca="1" ref="I108" ca="1">IFERROR(IF(SUMIFS(Proposed_Direct_Cost,Proposed_Labor_Category,$D108,Proposed_Company,$C108,Proposed_MSA_Code,$E108)=0,"Not Proposed",SUMIFS(Proposed_Direct_Cost,Proposed_Labor_Category,$D108,Proposed_Company,$C108,Proposed_MSA_Code,$E108)),"")</f>
        <v>Not Proposed</v>
      </c>
      <c r="J108" s="117" cm="1">
        <f t="array" aca="1" ref="J108" ca="1">SUMIFS(Invoice_Hours,Invoice_Labor_Category,$D108,Invoice_Company,$C108,Invoice_MSA_Code,$E108)</f>
        <v>0</v>
      </c>
      <c r="K108" s="7" t="str">
        <f t="shared" ca="1" si="26"/>
        <v/>
      </c>
      <c r="L108" s="222" cm="1">
        <f t="array" aca="1" ref="L108" ca="1">IFERROR(SUMIFS(Invoice_Direct_Cost,Invoice_Labor_Category,$D108,Invoice_Company,$C108,Invoice_MSA_Code,$E108),"")</f>
        <v>0</v>
      </c>
      <c r="M108" s="7" t="str">
        <f t="shared" ca="1" si="27"/>
        <v/>
      </c>
      <c r="N108" s="220" t="str">
        <f t="shared" ca="1" si="32"/>
        <v/>
      </c>
      <c r="O108" s="7" t="str">
        <f t="shared" ca="1" si="28"/>
        <v/>
      </c>
      <c r="P108" s="7" t="str">
        <f t="shared" ca="1" si="29"/>
        <v/>
      </c>
      <c r="Q108" s="7" t="str">
        <f t="shared" ca="1" si="30"/>
        <v/>
      </c>
      <c r="R108" s="7" t="str">
        <f t="shared" ca="1" si="31"/>
        <v/>
      </c>
      <c r="S108" s="7" t="str">
        <f t="shared" ca="1" si="18"/>
        <v/>
      </c>
      <c r="T108" s="7" t="str">
        <f t="shared" ca="1" si="19"/>
        <v/>
      </c>
      <c r="V108" s="120" cm="1">
        <f t="array" aca="1" ref="V108" ca="1">SUMIFS(Invoice_Hours,Invoice_Labor_Category,$D108,Invoice_Company,$C108,Invoice_MSA_Code,$E108)</f>
        <v>0</v>
      </c>
      <c r="W108" s="121" t="str">
        <f t="shared" ca="1" si="20"/>
        <v/>
      </c>
      <c r="X108" s="152" t="str">
        <f t="shared" ca="1" si="21"/>
        <v/>
      </c>
      <c r="Z108" s="172"/>
      <c r="AB108" t="str">
        <f t="shared" si="22"/>
        <v/>
      </c>
      <c r="AC108" t="str">
        <f t="shared" si="23"/>
        <v/>
      </c>
      <c r="AD108" t="str">
        <f t="shared" ca="1" si="24"/>
        <v/>
      </c>
      <c r="AE108" s="4" t="str">
        <f t="shared" ca="1" si="33"/>
        <v/>
      </c>
      <c r="AF108" s="118"/>
    </row>
    <row r="109" spans="3:32" ht="20.100000000000001" customHeight="1">
      <c r="C109" t="str" cm="1">
        <f t="array" ref="C109">IFERROR(_xlfn.TEXTSPLIT(B109,"^"),"")</f>
        <v/>
      </c>
      <c r="F109" s="5" t="str" cm="1">
        <f t="array" aca="1" ref="F109" ca="1">IFERROR(INDEX(MSA_Title,MATCH(E109,MSA_Code,0)),"")</f>
        <v/>
      </c>
      <c r="G109" s="117" cm="1">
        <f t="array" aca="1" ref="G109" ca="1">SUMIFS(Proposed_Hours,Proposed_Labor_Category,$D109,Proposed_Company,$C109,Proposed_MSA_Code,$E109)</f>
        <v>0</v>
      </c>
      <c r="H109" s="7" t="str">
        <f t="shared" ca="1" si="25"/>
        <v/>
      </c>
      <c r="I109" s="4" t="str" cm="1">
        <f t="array" aca="1" ref="I109" ca="1">IFERROR(IF(SUMIFS(Proposed_Direct_Cost,Proposed_Labor_Category,$D109,Proposed_Company,$C109,Proposed_MSA_Code,$E109)=0,"Not Proposed",SUMIFS(Proposed_Direct_Cost,Proposed_Labor_Category,$D109,Proposed_Company,$C109,Proposed_MSA_Code,$E109)),"")</f>
        <v>Not Proposed</v>
      </c>
      <c r="J109" s="117" cm="1">
        <f t="array" aca="1" ref="J109" ca="1">SUMIFS(Invoice_Hours,Invoice_Labor_Category,$D109,Invoice_Company,$C109,Invoice_MSA_Code,$E109)</f>
        <v>0</v>
      </c>
      <c r="K109" s="7" t="str">
        <f t="shared" ca="1" si="26"/>
        <v/>
      </c>
      <c r="L109" s="222" cm="1">
        <f t="array" aca="1" ref="L109" ca="1">IFERROR(SUMIFS(Invoice_Direct_Cost,Invoice_Labor_Category,$D109,Invoice_Company,$C109,Invoice_MSA_Code,$E109),"")</f>
        <v>0</v>
      </c>
      <c r="M109" s="7" t="str">
        <f t="shared" ca="1" si="27"/>
        <v/>
      </c>
      <c r="N109" s="220" t="str">
        <f t="shared" ca="1" si="32"/>
        <v/>
      </c>
      <c r="O109" s="7" t="str">
        <f t="shared" ca="1" si="28"/>
        <v/>
      </c>
      <c r="P109" s="7" t="str">
        <f t="shared" ca="1" si="29"/>
        <v/>
      </c>
      <c r="Q109" s="7" t="str">
        <f t="shared" ca="1" si="30"/>
        <v/>
      </c>
      <c r="R109" s="7" t="str">
        <f t="shared" ca="1" si="31"/>
        <v/>
      </c>
      <c r="S109" s="7" t="str">
        <f t="shared" ca="1" si="18"/>
        <v/>
      </c>
      <c r="T109" s="7" t="str">
        <f t="shared" ca="1" si="19"/>
        <v/>
      </c>
      <c r="V109" s="120" cm="1">
        <f t="array" aca="1" ref="V109" ca="1">SUMIFS(Invoice_Hours,Invoice_Labor_Category,$D109,Invoice_Company,$C109,Invoice_MSA_Code,$E109)</f>
        <v>0</v>
      </c>
      <c r="W109" s="121" t="str">
        <f t="shared" ca="1" si="20"/>
        <v/>
      </c>
      <c r="X109" s="151" t="str">
        <f t="shared" ca="1" si="21"/>
        <v/>
      </c>
      <c r="Z109" s="172"/>
      <c r="AB109" t="str">
        <f t="shared" si="22"/>
        <v/>
      </c>
      <c r="AC109" t="str">
        <f t="shared" si="23"/>
        <v/>
      </c>
      <c r="AD109" t="str">
        <f t="shared" ca="1" si="24"/>
        <v/>
      </c>
      <c r="AE109" s="4" t="str">
        <f t="shared" ca="1" si="33"/>
        <v/>
      </c>
      <c r="AF109" s="118"/>
    </row>
    <row r="110" spans="3:32" ht="20.100000000000001" customHeight="1">
      <c r="C110" t="str" cm="1">
        <f t="array" ref="C110">IFERROR(_xlfn.TEXTSPLIT(B110,"^"),"")</f>
        <v/>
      </c>
      <c r="F110" s="5" t="str" cm="1">
        <f t="array" aca="1" ref="F110" ca="1">IFERROR(INDEX(MSA_Title,MATCH(E110,MSA_Code,0)),"")</f>
        <v/>
      </c>
      <c r="G110" s="117" cm="1">
        <f t="array" aca="1" ref="G110" ca="1">SUMIFS(Proposed_Hours,Proposed_Labor_Category,$D110,Proposed_Company,$C110,Proposed_MSA_Code,$E110)</f>
        <v>0</v>
      </c>
      <c r="H110" s="7" t="str">
        <f t="shared" ca="1" si="25"/>
        <v/>
      </c>
      <c r="I110" s="4" t="str" cm="1">
        <f t="array" aca="1" ref="I110" ca="1">IFERROR(IF(SUMIFS(Proposed_Direct_Cost,Proposed_Labor_Category,$D110,Proposed_Company,$C110,Proposed_MSA_Code,$E110)=0,"Not Proposed",SUMIFS(Proposed_Direct_Cost,Proposed_Labor_Category,$D110,Proposed_Company,$C110,Proposed_MSA_Code,$E110)),"")</f>
        <v>Not Proposed</v>
      </c>
      <c r="J110" s="117" cm="1">
        <f t="array" aca="1" ref="J110" ca="1">SUMIFS(Invoice_Hours,Invoice_Labor_Category,$D110,Invoice_Company,$C110,Invoice_MSA_Code,$E110)</f>
        <v>0</v>
      </c>
      <c r="K110" s="7" t="str">
        <f t="shared" ca="1" si="26"/>
        <v/>
      </c>
      <c r="L110" s="222" cm="1">
        <f t="array" aca="1" ref="L110" ca="1">IFERROR(SUMIFS(Invoice_Direct_Cost,Invoice_Labor_Category,$D110,Invoice_Company,$C110,Invoice_MSA_Code,$E110),"")</f>
        <v>0</v>
      </c>
      <c r="M110" s="7" t="str">
        <f t="shared" ca="1" si="27"/>
        <v/>
      </c>
      <c r="N110" s="220" t="str">
        <f t="shared" ca="1" si="32"/>
        <v/>
      </c>
      <c r="O110" s="7" t="str">
        <f t="shared" ca="1" si="28"/>
        <v/>
      </c>
      <c r="P110" s="7" t="str">
        <f t="shared" ca="1" si="29"/>
        <v/>
      </c>
      <c r="Q110" s="7" t="str">
        <f t="shared" ca="1" si="30"/>
        <v/>
      </c>
      <c r="R110" s="7" t="str">
        <f t="shared" ca="1" si="31"/>
        <v/>
      </c>
      <c r="S110" s="7" t="str">
        <f t="shared" ca="1" si="18"/>
        <v/>
      </c>
      <c r="T110" s="7" t="str">
        <f t="shared" ca="1" si="19"/>
        <v/>
      </c>
      <c r="V110" s="120" cm="1">
        <f t="array" aca="1" ref="V110" ca="1">SUMIFS(Invoice_Hours,Invoice_Labor_Category,$D110,Invoice_Company,$C110,Invoice_MSA_Code,$E110)</f>
        <v>0</v>
      </c>
      <c r="W110" s="121" t="str">
        <f t="shared" ca="1" si="20"/>
        <v/>
      </c>
      <c r="X110" s="152" t="str">
        <f t="shared" ca="1" si="21"/>
        <v/>
      </c>
      <c r="Z110" s="172"/>
      <c r="AB110" t="str">
        <f t="shared" si="22"/>
        <v/>
      </c>
      <c r="AC110" t="str">
        <f t="shared" si="23"/>
        <v/>
      </c>
      <c r="AD110" t="str">
        <f t="shared" ca="1" si="24"/>
        <v/>
      </c>
      <c r="AE110" s="4" t="str">
        <f t="shared" ca="1" si="33"/>
        <v/>
      </c>
      <c r="AF110" s="118"/>
    </row>
    <row r="111" spans="3:32" ht="20.100000000000001" customHeight="1">
      <c r="C111" t="str" cm="1">
        <f t="array" ref="C111">IFERROR(_xlfn.TEXTSPLIT(B111,"^"),"")</f>
        <v/>
      </c>
      <c r="F111" s="5" t="str" cm="1">
        <f t="array" aca="1" ref="F111" ca="1">IFERROR(INDEX(MSA_Title,MATCH(E111,MSA_Code,0)),"")</f>
        <v/>
      </c>
      <c r="G111" s="117" cm="1">
        <f t="array" aca="1" ref="G111" ca="1">SUMIFS(Proposed_Hours,Proposed_Labor_Category,$D111,Proposed_Company,$C111,Proposed_MSA_Code,$E111)</f>
        <v>0</v>
      </c>
      <c r="H111" s="7" t="str">
        <f t="shared" ca="1" si="25"/>
        <v/>
      </c>
      <c r="I111" s="4" t="str" cm="1">
        <f t="array" aca="1" ref="I111" ca="1">IFERROR(IF(SUMIFS(Proposed_Direct_Cost,Proposed_Labor_Category,$D111,Proposed_Company,$C111,Proposed_MSA_Code,$E111)=0,"Not Proposed",SUMIFS(Proposed_Direct_Cost,Proposed_Labor_Category,$D111,Proposed_Company,$C111,Proposed_MSA_Code,$E111)),"")</f>
        <v>Not Proposed</v>
      </c>
      <c r="J111" s="117" cm="1">
        <f t="array" aca="1" ref="J111" ca="1">SUMIFS(Invoice_Hours,Invoice_Labor_Category,$D111,Invoice_Company,$C111,Invoice_MSA_Code,$E111)</f>
        <v>0</v>
      </c>
      <c r="K111" s="7" t="str">
        <f t="shared" ca="1" si="26"/>
        <v/>
      </c>
      <c r="L111" s="222" cm="1">
        <f t="array" aca="1" ref="L111" ca="1">IFERROR(SUMIFS(Invoice_Direct_Cost,Invoice_Labor_Category,$D111,Invoice_Company,$C111,Invoice_MSA_Code,$E111),"")</f>
        <v>0</v>
      </c>
      <c r="M111" s="7" t="str">
        <f t="shared" ca="1" si="27"/>
        <v/>
      </c>
      <c r="N111" s="220" t="str">
        <f t="shared" ca="1" si="32"/>
        <v/>
      </c>
      <c r="O111" s="7" t="str">
        <f t="shared" ca="1" si="28"/>
        <v/>
      </c>
      <c r="P111" s="7" t="str">
        <f t="shared" ca="1" si="29"/>
        <v/>
      </c>
      <c r="Q111" s="7" t="str">
        <f t="shared" ca="1" si="30"/>
        <v/>
      </c>
      <c r="R111" s="7" t="str">
        <f t="shared" ca="1" si="31"/>
        <v/>
      </c>
      <c r="S111" s="7" t="str">
        <f t="shared" ca="1" si="18"/>
        <v/>
      </c>
      <c r="T111" s="7" t="str">
        <f t="shared" ca="1" si="19"/>
        <v/>
      </c>
      <c r="V111" s="120" cm="1">
        <f t="array" aca="1" ref="V111" ca="1">SUMIFS(Invoice_Hours,Invoice_Labor_Category,$D111,Invoice_Company,$C111,Invoice_MSA_Code,$E111)</f>
        <v>0</v>
      </c>
      <c r="W111" s="121" t="str">
        <f t="shared" ca="1" si="20"/>
        <v/>
      </c>
      <c r="X111" s="151" t="str">
        <f t="shared" ca="1" si="21"/>
        <v/>
      </c>
      <c r="Z111" s="172"/>
      <c r="AB111" t="str">
        <f t="shared" si="22"/>
        <v/>
      </c>
      <c r="AC111" t="str">
        <f t="shared" si="23"/>
        <v/>
      </c>
      <c r="AD111" t="str">
        <f t="shared" ca="1" si="24"/>
        <v/>
      </c>
      <c r="AE111" s="4" t="str">
        <f t="shared" ca="1" si="33"/>
        <v/>
      </c>
      <c r="AF111" s="118"/>
    </row>
    <row r="112" spans="3:32" ht="20.100000000000001" customHeight="1">
      <c r="C112" t="str" cm="1">
        <f t="array" ref="C112">IFERROR(_xlfn.TEXTSPLIT(B112,"^"),"")</f>
        <v/>
      </c>
      <c r="F112" s="5" t="str" cm="1">
        <f t="array" aca="1" ref="F112" ca="1">IFERROR(INDEX(MSA_Title,MATCH(E112,MSA_Code,0)),"")</f>
        <v/>
      </c>
      <c r="G112" s="117" cm="1">
        <f t="array" aca="1" ref="G112" ca="1">SUMIFS(Proposed_Hours,Proposed_Labor_Category,$D112,Proposed_Company,$C112,Proposed_MSA_Code,$E112)</f>
        <v>0</v>
      </c>
      <c r="H112" s="7" t="str">
        <f t="shared" ca="1" si="25"/>
        <v/>
      </c>
      <c r="I112" s="4" t="str" cm="1">
        <f t="array" aca="1" ref="I112" ca="1">IFERROR(IF(SUMIFS(Proposed_Direct_Cost,Proposed_Labor_Category,$D112,Proposed_Company,$C112,Proposed_MSA_Code,$E112)=0,"Not Proposed",SUMIFS(Proposed_Direct_Cost,Proposed_Labor_Category,$D112,Proposed_Company,$C112,Proposed_MSA_Code,$E112)),"")</f>
        <v>Not Proposed</v>
      </c>
      <c r="J112" s="117" cm="1">
        <f t="array" aca="1" ref="J112" ca="1">SUMIFS(Invoice_Hours,Invoice_Labor_Category,$D112,Invoice_Company,$C112,Invoice_MSA_Code,$E112)</f>
        <v>0</v>
      </c>
      <c r="K112" s="7" t="str">
        <f t="shared" ca="1" si="26"/>
        <v/>
      </c>
      <c r="L112" s="222" cm="1">
        <f t="array" aca="1" ref="L112" ca="1">IFERROR(SUMIFS(Invoice_Direct_Cost,Invoice_Labor_Category,$D112,Invoice_Company,$C112,Invoice_MSA_Code,$E112),"")</f>
        <v>0</v>
      </c>
      <c r="M112" s="7" t="str">
        <f t="shared" ca="1" si="27"/>
        <v/>
      </c>
      <c r="N112" s="220" t="str">
        <f t="shared" ca="1" si="32"/>
        <v/>
      </c>
      <c r="O112" s="7" t="str">
        <f t="shared" ca="1" si="28"/>
        <v/>
      </c>
      <c r="P112" s="7" t="str">
        <f t="shared" ca="1" si="29"/>
        <v/>
      </c>
      <c r="Q112" s="7" t="str">
        <f t="shared" ca="1" si="30"/>
        <v/>
      </c>
      <c r="R112" s="7" t="str">
        <f t="shared" ca="1" si="31"/>
        <v/>
      </c>
      <c r="S112" s="7" t="str">
        <f t="shared" ca="1" si="18"/>
        <v/>
      </c>
      <c r="T112" s="7" t="str">
        <f t="shared" ca="1" si="19"/>
        <v/>
      </c>
      <c r="V112" s="120" cm="1">
        <f t="array" aca="1" ref="V112" ca="1">SUMIFS(Invoice_Hours,Invoice_Labor_Category,$D112,Invoice_Company,$C112,Invoice_MSA_Code,$E112)</f>
        <v>0</v>
      </c>
      <c r="W112" s="121" t="str">
        <f t="shared" ca="1" si="20"/>
        <v/>
      </c>
      <c r="X112" s="152" t="str">
        <f t="shared" ca="1" si="21"/>
        <v/>
      </c>
      <c r="Z112" s="172"/>
      <c r="AB112" t="str">
        <f t="shared" si="22"/>
        <v/>
      </c>
      <c r="AC112" t="str">
        <f t="shared" si="23"/>
        <v/>
      </c>
      <c r="AD112" t="str">
        <f t="shared" ca="1" si="24"/>
        <v/>
      </c>
      <c r="AE112" s="4" t="str">
        <f t="shared" ca="1" si="33"/>
        <v/>
      </c>
      <c r="AF112" s="118"/>
    </row>
    <row r="113" spans="3:32" ht="20.100000000000001" customHeight="1">
      <c r="C113" t="str" cm="1">
        <f t="array" ref="C113">IFERROR(_xlfn.TEXTSPLIT(B113,"^"),"")</f>
        <v/>
      </c>
      <c r="F113" s="5" t="str" cm="1">
        <f t="array" aca="1" ref="F113" ca="1">IFERROR(INDEX(MSA_Title,MATCH(E113,MSA_Code,0)),"")</f>
        <v/>
      </c>
      <c r="G113" s="117" cm="1">
        <f t="array" aca="1" ref="G113" ca="1">SUMIFS(Proposed_Hours,Proposed_Labor_Category,$D113,Proposed_Company,$C113,Proposed_MSA_Code,$E113)</f>
        <v>0</v>
      </c>
      <c r="H113" s="7" t="str">
        <f t="shared" ca="1" si="25"/>
        <v/>
      </c>
      <c r="I113" s="4" t="str" cm="1">
        <f t="array" aca="1" ref="I113" ca="1">IFERROR(IF(SUMIFS(Proposed_Direct_Cost,Proposed_Labor_Category,$D113,Proposed_Company,$C113,Proposed_MSA_Code,$E113)=0,"Not Proposed",SUMIFS(Proposed_Direct_Cost,Proposed_Labor_Category,$D113,Proposed_Company,$C113,Proposed_MSA_Code,$E113)),"")</f>
        <v>Not Proposed</v>
      </c>
      <c r="J113" s="117" cm="1">
        <f t="array" aca="1" ref="J113" ca="1">SUMIFS(Invoice_Hours,Invoice_Labor_Category,$D113,Invoice_Company,$C113,Invoice_MSA_Code,$E113)</f>
        <v>0</v>
      </c>
      <c r="K113" s="7" t="str">
        <f t="shared" ca="1" si="26"/>
        <v/>
      </c>
      <c r="L113" s="222" cm="1">
        <f t="array" aca="1" ref="L113" ca="1">IFERROR(SUMIFS(Invoice_Direct_Cost,Invoice_Labor_Category,$D113,Invoice_Company,$C113,Invoice_MSA_Code,$E113),"")</f>
        <v>0</v>
      </c>
      <c r="M113" s="7" t="str">
        <f t="shared" ca="1" si="27"/>
        <v/>
      </c>
      <c r="N113" s="220" t="str">
        <f t="shared" ca="1" si="32"/>
        <v/>
      </c>
      <c r="O113" s="7" t="str">
        <f t="shared" ca="1" si="28"/>
        <v/>
      </c>
      <c r="P113" s="7" t="str">
        <f t="shared" ca="1" si="29"/>
        <v/>
      </c>
      <c r="Q113" s="7" t="str">
        <f t="shared" ca="1" si="30"/>
        <v/>
      </c>
      <c r="R113" s="7" t="str">
        <f t="shared" ca="1" si="31"/>
        <v/>
      </c>
      <c r="S113" s="7" t="str">
        <f t="shared" ca="1" si="18"/>
        <v/>
      </c>
      <c r="T113" s="7" t="str">
        <f t="shared" ca="1" si="19"/>
        <v/>
      </c>
      <c r="V113" s="120" cm="1">
        <f t="array" aca="1" ref="V113" ca="1">SUMIFS(Invoice_Hours,Invoice_Labor_Category,$D113,Invoice_Company,$C113,Invoice_MSA_Code,$E113)</f>
        <v>0</v>
      </c>
      <c r="W113" s="121" t="str">
        <f t="shared" ca="1" si="20"/>
        <v/>
      </c>
      <c r="X113" s="151" t="str">
        <f t="shared" ca="1" si="21"/>
        <v/>
      </c>
      <c r="Z113" s="172"/>
      <c r="AB113" t="str">
        <f t="shared" si="22"/>
        <v/>
      </c>
      <c r="AC113" t="str">
        <f t="shared" si="23"/>
        <v/>
      </c>
      <c r="AD113" t="str">
        <f t="shared" ca="1" si="24"/>
        <v/>
      </c>
      <c r="AE113" s="4" t="str">
        <f t="shared" ca="1" si="33"/>
        <v/>
      </c>
      <c r="AF113" s="118"/>
    </row>
    <row r="114" spans="3:32" ht="20.100000000000001" customHeight="1">
      <c r="C114" t="str" cm="1">
        <f t="array" ref="C114">IFERROR(_xlfn.TEXTSPLIT(B114,"^"),"")</f>
        <v/>
      </c>
      <c r="F114" s="5" t="str" cm="1">
        <f t="array" aca="1" ref="F114" ca="1">IFERROR(INDEX(MSA_Title,MATCH(E114,MSA_Code,0)),"")</f>
        <v/>
      </c>
      <c r="G114" s="117" cm="1">
        <f t="array" aca="1" ref="G114" ca="1">SUMIFS(Proposed_Hours,Proposed_Labor_Category,$D114,Proposed_Company,$C114,Proposed_MSA_Code,$E114)</f>
        <v>0</v>
      </c>
      <c r="H114" s="7" t="str">
        <f t="shared" ca="1" si="25"/>
        <v/>
      </c>
      <c r="I114" s="4" t="str" cm="1">
        <f t="array" aca="1" ref="I114" ca="1">IFERROR(IF(SUMIFS(Proposed_Direct_Cost,Proposed_Labor_Category,$D114,Proposed_Company,$C114,Proposed_MSA_Code,$E114)=0,"Not Proposed",SUMIFS(Proposed_Direct_Cost,Proposed_Labor_Category,$D114,Proposed_Company,$C114,Proposed_MSA_Code,$E114)),"")</f>
        <v>Not Proposed</v>
      </c>
      <c r="J114" s="117" cm="1">
        <f t="array" aca="1" ref="J114" ca="1">SUMIFS(Invoice_Hours,Invoice_Labor_Category,$D114,Invoice_Company,$C114,Invoice_MSA_Code,$E114)</f>
        <v>0</v>
      </c>
      <c r="K114" s="7" t="str">
        <f t="shared" ca="1" si="26"/>
        <v/>
      </c>
      <c r="L114" s="222" cm="1">
        <f t="array" aca="1" ref="L114" ca="1">IFERROR(SUMIFS(Invoice_Direct_Cost,Invoice_Labor_Category,$D114,Invoice_Company,$C114,Invoice_MSA_Code,$E114),"")</f>
        <v>0</v>
      </c>
      <c r="M114" s="7" t="str">
        <f t="shared" ca="1" si="27"/>
        <v/>
      </c>
      <c r="N114" s="220" t="str">
        <f t="shared" ca="1" si="32"/>
        <v/>
      </c>
      <c r="O114" s="7" t="str">
        <f t="shared" ca="1" si="28"/>
        <v/>
      </c>
      <c r="P114" s="7" t="str">
        <f t="shared" ca="1" si="29"/>
        <v/>
      </c>
      <c r="Q114" s="7" t="str">
        <f t="shared" ca="1" si="30"/>
        <v/>
      </c>
      <c r="R114" s="7" t="str">
        <f t="shared" ca="1" si="31"/>
        <v/>
      </c>
      <c r="S114" s="7" t="str">
        <f t="shared" ca="1" si="18"/>
        <v/>
      </c>
      <c r="T114" s="7" t="str">
        <f t="shared" ca="1" si="19"/>
        <v/>
      </c>
      <c r="V114" s="120" cm="1">
        <f t="array" aca="1" ref="V114" ca="1">SUMIFS(Invoice_Hours,Invoice_Labor_Category,$D114,Invoice_Company,$C114,Invoice_MSA_Code,$E114)</f>
        <v>0</v>
      </c>
      <c r="W114" s="121" t="str">
        <f t="shared" ca="1" si="20"/>
        <v/>
      </c>
      <c r="X114" s="152" t="str">
        <f t="shared" ca="1" si="21"/>
        <v/>
      </c>
      <c r="Z114" s="172"/>
      <c r="AB114" t="str">
        <f t="shared" si="22"/>
        <v/>
      </c>
      <c r="AC114" t="str">
        <f t="shared" si="23"/>
        <v/>
      </c>
      <c r="AD114" t="str">
        <f t="shared" ca="1" si="24"/>
        <v/>
      </c>
      <c r="AE114" s="4" t="str">
        <f t="shared" ca="1" si="33"/>
        <v/>
      </c>
      <c r="AF114" s="118"/>
    </row>
    <row r="115" spans="3:32" ht="20.100000000000001" customHeight="1">
      <c r="C115" t="str" cm="1">
        <f t="array" ref="C115">IFERROR(_xlfn.TEXTSPLIT(B115,"^"),"")</f>
        <v/>
      </c>
      <c r="F115" s="5" t="str" cm="1">
        <f t="array" aca="1" ref="F115" ca="1">IFERROR(INDEX(MSA_Title,MATCH(E115,MSA_Code,0)),"")</f>
        <v/>
      </c>
      <c r="G115" s="117" cm="1">
        <f t="array" aca="1" ref="G115" ca="1">SUMIFS(Proposed_Hours,Proposed_Labor_Category,$D115,Proposed_Company,$C115,Proposed_MSA_Code,$E115)</f>
        <v>0</v>
      </c>
      <c r="H115" s="7" t="str">
        <f t="shared" ca="1" si="25"/>
        <v/>
      </c>
      <c r="I115" s="4" t="str" cm="1">
        <f t="array" aca="1" ref="I115" ca="1">IFERROR(IF(SUMIFS(Proposed_Direct_Cost,Proposed_Labor_Category,$D115,Proposed_Company,$C115,Proposed_MSA_Code,$E115)=0,"Not Proposed",SUMIFS(Proposed_Direct_Cost,Proposed_Labor_Category,$D115,Proposed_Company,$C115,Proposed_MSA_Code,$E115)),"")</f>
        <v>Not Proposed</v>
      </c>
      <c r="J115" s="117" cm="1">
        <f t="array" aca="1" ref="J115" ca="1">SUMIFS(Invoice_Hours,Invoice_Labor_Category,$D115,Invoice_Company,$C115,Invoice_MSA_Code,$E115)</f>
        <v>0</v>
      </c>
      <c r="K115" s="7" t="str">
        <f t="shared" ca="1" si="26"/>
        <v/>
      </c>
      <c r="L115" s="222" cm="1">
        <f t="array" aca="1" ref="L115" ca="1">IFERROR(SUMIFS(Invoice_Direct_Cost,Invoice_Labor_Category,$D115,Invoice_Company,$C115,Invoice_MSA_Code,$E115),"")</f>
        <v>0</v>
      </c>
      <c r="M115" s="7" t="str">
        <f t="shared" ca="1" si="27"/>
        <v/>
      </c>
      <c r="N115" s="220" t="str">
        <f t="shared" ca="1" si="32"/>
        <v/>
      </c>
      <c r="O115" s="7" t="str">
        <f t="shared" ca="1" si="28"/>
        <v/>
      </c>
      <c r="P115" s="7" t="str">
        <f t="shared" ca="1" si="29"/>
        <v/>
      </c>
      <c r="Q115" s="7" t="str">
        <f t="shared" ca="1" si="30"/>
        <v/>
      </c>
      <c r="R115" s="7" t="str">
        <f t="shared" ca="1" si="31"/>
        <v/>
      </c>
      <c r="S115" s="7" t="str">
        <f t="shared" ca="1" si="18"/>
        <v/>
      </c>
      <c r="T115" s="7" t="str">
        <f t="shared" ca="1" si="19"/>
        <v/>
      </c>
      <c r="V115" s="120" cm="1">
        <f t="array" aca="1" ref="V115" ca="1">SUMIFS(Invoice_Hours,Invoice_Labor_Category,$D115,Invoice_Company,$C115,Invoice_MSA_Code,$E115)</f>
        <v>0</v>
      </c>
      <c r="W115" s="121" t="str">
        <f t="shared" ca="1" si="20"/>
        <v/>
      </c>
      <c r="X115" s="151" t="str">
        <f t="shared" ca="1" si="21"/>
        <v/>
      </c>
      <c r="Z115" s="172"/>
      <c r="AB115" t="str">
        <f t="shared" si="22"/>
        <v/>
      </c>
      <c r="AC115" t="str">
        <f t="shared" si="23"/>
        <v/>
      </c>
      <c r="AD115" t="str">
        <f t="shared" ca="1" si="24"/>
        <v/>
      </c>
      <c r="AE115" s="4" t="str">
        <f t="shared" ca="1" si="33"/>
        <v/>
      </c>
      <c r="AF115" s="118"/>
    </row>
    <row r="116" spans="3:32" ht="20.100000000000001" customHeight="1">
      <c r="C116" t="str" cm="1">
        <f t="array" ref="C116">IFERROR(_xlfn.TEXTSPLIT(B116,"^"),"")</f>
        <v/>
      </c>
      <c r="F116" s="5" t="str" cm="1">
        <f t="array" aca="1" ref="F116" ca="1">IFERROR(INDEX(MSA_Title,MATCH(E116,MSA_Code,0)),"")</f>
        <v/>
      </c>
      <c r="G116" s="117" cm="1">
        <f t="array" aca="1" ref="G116" ca="1">SUMIFS(Proposed_Hours,Proposed_Labor_Category,$D116,Proposed_Company,$C116,Proposed_MSA_Code,$E116)</f>
        <v>0</v>
      </c>
      <c r="H116" s="7" t="str">
        <f t="shared" ca="1" si="25"/>
        <v/>
      </c>
      <c r="I116" s="4" t="str" cm="1">
        <f t="array" aca="1" ref="I116" ca="1">IFERROR(IF(SUMIFS(Proposed_Direct_Cost,Proposed_Labor_Category,$D116,Proposed_Company,$C116,Proposed_MSA_Code,$E116)=0,"Not Proposed",SUMIFS(Proposed_Direct_Cost,Proposed_Labor_Category,$D116,Proposed_Company,$C116,Proposed_MSA_Code,$E116)),"")</f>
        <v>Not Proposed</v>
      </c>
      <c r="J116" s="117" cm="1">
        <f t="array" aca="1" ref="J116" ca="1">SUMIFS(Invoice_Hours,Invoice_Labor_Category,$D116,Invoice_Company,$C116,Invoice_MSA_Code,$E116)</f>
        <v>0</v>
      </c>
      <c r="K116" s="7" t="str">
        <f t="shared" ca="1" si="26"/>
        <v/>
      </c>
      <c r="L116" s="222" cm="1">
        <f t="array" aca="1" ref="L116" ca="1">IFERROR(SUMIFS(Invoice_Direct_Cost,Invoice_Labor_Category,$D116,Invoice_Company,$C116,Invoice_MSA_Code,$E116),"")</f>
        <v>0</v>
      </c>
      <c r="M116" s="7" t="str">
        <f t="shared" ca="1" si="27"/>
        <v/>
      </c>
      <c r="N116" s="220" t="str">
        <f t="shared" ca="1" si="32"/>
        <v/>
      </c>
      <c r="O116" s="7" t="str">
        <f t="shared" ca="1" si="28"/>
        <v/>
      </c>
      <c r="P116" s="7" t="str">
        <f t="shared" ca="1" si="29"/>
        <v/>
      </c>
      <c r="Q116" s="7" t="str">
        <f t="shared" ca="1" si="30"/>
        <v/>
      </c>
      <c r="R116" s="7" t="str">
        <f t="shared" ca="1" si="31"/>
        <v/>
      </c>
      <c r="S116" s="7" t="str">
        <f t="shared" ca="1" si="18"/>
        <v/>
      </c>
      <c r="T116" s="7" t="str">
        <f t="shared" ca="1" si="19"/>
        <v/>
      </c>
      <c r="V116" s="120" cm="1">
        <f t="array" aca="1" ref="V116" ca="1">SUMIFS(Invoice_Hours,Invoice_Labor_Category,$D116,Invoice_Company,$C116,Invoice_MSA_Code,$E116)</f>
        <v>0</v>
      </c>
      <c r="W116" s="121" t="str">
        <f t="shared" ca="1" si="20"/>
        <v/>
      </c>
      <c r="X116" s="152" t="str">
        <f t="shared" ca="1" si="21"/>
        <v/>
      </c>
      <c r="Z116" s="172"/>
      <c r="AB116" t="str">
        <f t="shared" si="22"/>
        <v/>
      </c>
      <c r="AC116" t="str">
        <f t="shared" si="23"/>
        <v/>
      </c>
      <c r="AD116" t="str">
        <f t="shared" ca="1" si="24"/>
        <v/>
      </c>
      <c r="AE116" s="4" t="str">
        <f t="shared" ca="1" si="33"/>
        <v/>
      </c>
      <c r="AF116" s="118"/>
    </row>
    <row r="117" spans="3:32" ht="20.100000000000001" customHeight="1">
      <c r="C117" t="str" cm="1">
        <f t="array" ref="C117">IFERROR(_xlfn.TEXTSPLIT(B117,"^"),"")</f>
        <v/>
      </c>
      <c r="F117" s="5" t="str" cm="1">
        <f t="array" aca="1" ref="F117" ca="1">IFERROR(INDEX(MSA_Title,MATCH(E117,MSA_Code,0)),"")</f>
        <v/>
      </c>
      <c r="G117" s="117" cm="1">
        <f t="array" aca="1" ref="G117" ca="1">SUMIFS(Proposed_Hours,Proposed_Labor_Category,$D117,Proposed_Company,$C117,Proposed_MSA_Code,$E117)</f>
        <v>0</v>
      </c>
      <c r="H117" s="7" t="str">
        <f t="shared" ca="1" si="25"/>
        <v/>
      </c>
      <c r="I117" s="4" t="str" cm="1">
        <f t="array" aca="1" ref="I117" ca="1">IFERROR(IF(SUMIFS(Proposed_Direct_Cost,Proposed_Labor_Category,$D117,Proposed_Company,$C117,Proposed_MSA_Code,$E117)=0,"Not Proposed",SUMIFS(Proposed_Direct_Cost,Proposed_Labor_Category,$D117,Proposed_Company,$C117,Proposed_MSA_Code,$E117)),"")</f>
        <v>Not Proposed</v>
      </c>
      <c r="J117" s="117" cm="1">
        <f t="array" aca="1" ref="J117" ca="1">SUMIFS(Invoice_Hours,Invoice_Labor_Category,$D117,Invoice_Company,$C117,Invoice_MSA_Code,$E117)</f>
        <v>0</v>
      </c>
      <c r="K117" s="7" t="str">
        <f t="shared" ca="1" si="26"/>
        <v/>
      </c>
      <c r="L117" s="222" cm="1">
        <f t="array" aca="1" ref="L117" ca="1">IFERROR(SUMIFS(Invoice_Direct_Cost,Invoice_Labor_Category,$D117,Invoice_Company,$C117,Invoice_MSA_Code,$E117),"")</f>
        <v>0</v>
      </c>
      <c r="M117" s="7" t="str">
        <f t="shared" ca="1" si="27"/>
        <v/>
      </c>
      <c r="N117" s="220" t="str">
        <f t="shared" ca="1" si="32"/>
        <v/>
      </c>
      <c r="O117" s="7" t="str">
        <f t="shared" ca="1" si="28"/>
        <v/>
      </c>
      <c r="P117" s="7" t="str">
        <f t="shared" ca="1" si="29"/>
        <v/>
      </c>
      <c r="Q117" s="7" t="str">
        <f t="shared" ca="1" si="30"/>
        <v/>
      </c>
      <c r="R117" s="7" t="str">
        <f t="shared" ca="1" si="31"/>
        <v/>
      </c>
      <c r="S117" s="7" t="str">
        <f t="shared" ca="1" si="18"/>
        <v/>
      </c>
      <c r="T117" s="7" t="str">
        <f t="shared" ca="1" si="19"/>
        <v/>
      </c>
      <c r="V117" s="120" cm="1">
        <f t="array" aca="1" ref="V117" ca="1">SUMIFS(Invoice_Hours,Invoice_Labor_Category,$D117,Invoice_Company,$C117,Invoice_MSA_Code,$E117)</f>
        <v>0</v>
      </c>
      <c r="W117" s="121" t="str">
        <f t="shared" ca="1" si="20"/>
        <v/>
      </c>
      <c r="X117" s="151" t="str">
        <f t="shared" ca="1" si="21"/>
        <v/>
      </c>
      <c r="Z117" s="172"/>
      <c r="AB117" t="str">
        <f t="shared" si="22"/>
        <v/>
      </c>
      <c r="AC117" t="str">
        <f t="shared" si="23"/>
        <v/>
      </c>
      <c r="AD117" t="str">
        <f t="shared" ca="1" si="24"/>
        <v/>
      </c>
      <c r="AE117" s="4" t="str">
        <f t="shared" ca="1" si="33"/>
        <v/>
      </c>
      <c r="AF117" s="118"/>
    </row>
    <row r="118" spans="3:32" ht="20.100000000000001" customHeight="1">
      <c r="C118" t="str" cm="1">
        <f t="array" ref="C118">IFERROR(_xlfn.TEXTSPLIT(B118,"^"),"")</f>
        <v/>
      </c>
      <c r="F118" s="5" t="str" cm="1">
        <f t="array" aca="1" ref="F118" ca="1">IFERROR(INDEX(MSA_Title,MATCH(E118,MSA_Code,0)),"")</f>
        <v/>
      </c>
      <c r="G118" s="117" cm="1">
        <f t="array" aca="1" ref="G118" ca="1">SUMIFS(Proposed_Hours,Proposed_Labor_Category,$D118,Proposed_Company,$C118,Proposed_MSA_Code,$E118)</f>
        <v>0</v>
      </c>
      <c r="H118" s="7" t="str">
        <f t="shared" ca="1" si="25"/>
        <v/>
      </c>
      <c r="I118" s="4" t="str" cm="1">
        <f t="array" aca="1" ref="I118" ca="1">IFERROR(IF(SUMIFS(Proposed_Direct_Cost,Proposed_Labor_Category,$D118,Proposed_Company,$C118,Proposed_MSA_Code,$E118)=0,"Not Proposed",SUMIFS(Proposed_Direct_Cost,Proposed_Labor_Category,$D118,Proposed_Company,$C118,Proposed_MSA_Code,$E118)),"")</f>
        <v>Not Proposed</v>
      </c>
      <c r="J118" s="117" cm="1">
        <f t="array" aca="1" ref="J118" ca="1">SUMIFS(Invoice_Hours,Invoice_Labor_Category,$D118,Invoice_Company,$C118,Invoice_MSA_Code,$E118)</f>
        <v>0</v>
      </c>
      <c r="K118" s="7" t="str">
        <f t="shared" ca="1" si="26"/>
        <v/>
      </c>
      <c r="L118" s="222" cm="1">
        <f t="array" aca="1" ref="L118" ca="1">IFERROR(SUMIFS(Invoice_Direct_Cost,Invoice_Labor_Category,$D118,Invoice_Company,$C118,Invoice_MSA_Code,$E118),"")</f>
        <v>0</v>
      </c>
      <c r="M118" s="7" t="str">
        <f t="shared" ca="1" si="27"/>
        <v/>
      </c>
      <c r="N118" s="220" t="str">
        <f t="shared" ca="1" si="32"/>
        <v/>
      </c>
      <c r="O118" s="7" t="str">
        <f t="shared" ca="1" si="28"/>
        <v/>
      </c>
      <c r="P118" s="7" t="str">
        <f t="shared" ca="1" si="29"/>
        <v/>
      </c>
      <c r="Q118" s="7" t="str">
        <f t="shared" ca="1" si="30"/>
        <v/>
      </c>
      <c r="R118" s="7" t="str">
        <f t="shared" ca="1" si="31"/>
        <v/>
      </c>
      <c r="S118" s="7" t="str">
        <f t="shared" ca="1" si="18"/>
        <v/>
      </c>
      <c r="T118" s="7" t="str">
        <f t="shared" ca="1" si="19"/>
        <v/>
      </c>
      <c r="V118" s="120" cm="1">
        <f t="array" aca="1" ref="V118" ca="1">SUMIFS(Invoice_Hours,Invoice_Labor_Category,$D118,Invoice_Company,$C118,Invoice_MSA_Code,$E118)</f>
        <v>0</v>
      </c>
      <c r="W118" s="121" t="str">
        <f t="shared" ca="1" si="20"/>
        <v/>
      </c>
      <c r="X118" s="152" t="str">
        <f t="shared" ca="1" si="21"/>
        <v/>
      </c>
      <c r="Z118" s="172"/>
      <c r="AB118" t="str">
        <f t="shared" si="22"/>
        <v/>
      </c>
      <c r="AC118" t="str">
        <f t="shared" si="23"/>
        <v/>
      </c>
      <c r="AD118" t="str">
        <f t="shared" ca="1" si="24"/>
        <v/>
      </c>
      <c r="AE118" s="4" t="str">
        <f t="shared" ca="1" si="33"/>
        <v/>
      </c>
      <c r="AF118" s="118"/>
    </row>
    <row r="119" spans="3:32" ht="20.100000000000001" customHeight="1">
      <c r="C119" t="str" cm="1">
        <f t="array" ref="C119">IFERROR(_xlfn.TEXTSPLIT(B119,"^"),"")</f>
        <v/>
      </c>
      <c r="F119" s="5" t="str" cm="1">
        <f t="array" aca="1" ref="F119" ca="1">IFERROR(INDEX(MSA_Title,MATCH(E119,MSA_Code,0)),"")</f>
        <v/>
      </c>
      <c r="G119" s="117" cm="1">
        <f t="array" aca="1" ref="G119" ca="1">SUMIFS(Proposed_Hours,Proposed_Labor_Category,$D119,Proposed_Company,$C119,Proposed_MSA_Code,$E119)</f>
        <v>0</v>
      </c>
      <c r="H119" s="7" t="str">
        <f t="shared" ca="1" si="25"/>
        <v/>
      </c>
      <c r="I119" s="4" t="str" cm="1">
        <f t="array" aca="1" ref="I119" ca="1">IFERROR(IF(SUMIFS(Proposed_Direct_Cost,Proposed_Labor_Category,$D119,Proposed_Company,$C119,Proposed_MSA_Code,$E119)=0,"Not Proposed",SUMIFS(Proposed_Direct_Cost,Proposed_Labor_Category,$D119,Proposed_Company,$C119,Proposed_MSA_Code,$E119)),"")</f>
        <v>Not Proposed</v>
      </c>
      <c r="J119" s="117" cm="1">
        <f t="array" aca="1" ref="J119" ca="1">SUMIFS(Invoice_Hours,Invoice_Labor_Category,$D119,Invoice_Company,$C119,Invoice_MSA_Code,$E119)</f>
        <v>0</v>
      </c>
      <c r="K119" s="7" t="str">
        <f t="shared" ca="1" si="26"/>
        <v/>
      </c>
      <c r="L119" s="222" cm="1">
        <f t="array" aca="1" ref="L119" ca="1">IFERROR(SUMIFS(Invoice_Direct_Cost,Invoice_Labor_Category,$D119,Invoice_Company,$C119,Invoice_MSA_Code,$E119),"")</f>
        <v>0</v>
      </c>
      <c r="M119" s="7" t="str">
        <f t="shared" ca="1" si="27"/>
        <v/>
      </c>
      <c r="N119" s="220" t="str">
        <f t="shared" ca="1" si="32"/>
        <v/>
      </c>
      <c r="O119" s="7" t="str">
        <f t="shared" ca="1" si="28"/>
        <v/>
      </c>
      <c r="P119" s="7" t="str">
        <f t="shared" ca="1" si="29"/>
        <v/>
      </c>
      <c r="Q119" s="7" t="str">
        <f t="shared" ca="1" si="30"/>
        <v/>
      </c>
      <c r="R119" s="7" t="str">
        <f t="shared" ca="1" si="31"/>
        <v/>
      </c>
      <c r="S119" s="7" t="str">
        <f t="shared" ca="1" si="18"/>
        <v/>
      </c>
      <c r="T119" s="7" t="str">
        <f t="shared" ca="1" si="19"/>
        <v/>
      </c>
      <c r="V119" s="120" cm="1">
        <f t="array" aca="1" ref="V119" ca="1">SUMIFS(Invoice_Hours,Invoice_Labor_Category,$D119,Invoice_Company,$C119,Invoice_MSA_Code,$E119)</f>
        <v>0</v>
      </c>
      <c r="W119" s="121" t="str">
        <f t="shared" ca="1" si="20"/>
        <v/>
      </c>
      <c r="X119" s="151" t="str">
        <f t="shared" ca="1" si="21"/>
        <v/>
      </c>
      <c r="Z119" s="172"/>
      <c r="AB119" t="str">
        <f t="shared" si="22"/>
        <v/>
      </c>
      <c r="AC119" t="str">
        <f t="shared" si="23"/>
        <v/>
      </c>
      <c r="AD119" t="str">
        <f t="shared" ca="1" si="24"/>
        <v/>
      </c>
      <c r="AE119" s="4" t="str">
        <f t="shared" ca="1" si="33"/>
        <v/>
      </c>
      <c r="AF119" s="118"/>
    </row>
    <row r="120" spans="3:32" ht="20.100000000000001" customHeight="1">
      <c r="C120" t="str" cm="1">
        <f t="array" ref="C120">IFERROR(_xlfn.TEXTSPLIT(B120,"^"),"")</f>
        <v/>
      </c>
      <c r="F120" s="5" t="str" cm="1">
        <f t="array" aca="1" ref="F120" ca="1">IFERROR(INDEX(MSA_Title,MATCH(E120,MSA_Code,0)),"")</f>
        <v/>
      </c>
      <c r="G120" s="117" cm="1">
        <f t="array" aca="1" ref="G120" ca="1">SUMIFS(Proposed_Hours,Proposed_Labor_Category,$D120,Proposed_Company,$C120,Proposed_MSA_Code,$E120)</f>
        <v>0</v>
      </c>
      <c r="H120" s="7" t="str">
        <f t="shared" ca="1" si="25"/>
        <v/>
      </c>
      <c r="I120" s="4" t="str" cm="1">
        <f t="array" aca="1" ref="I120" ca="1">IFERROR(IF(SUMIFS(Proposed_Direct_Cost,Proposed_Labor_Category,$D120,Proposed_Company,$C120,Proposed_MSA_Code,$E120)=0,"Not Proposed",SUMIFS(Proposed_Direct_Cost,Proposed_Labor_Category,$D120,Proposed_Company,$C120,Proposed_MSA_Code,$E120)),"")</f>
        <v>Not Proposed</v>
      </c>
      <c r="J120" s="117" cm="1">
        <f t="array" aca="1" ref="J120" ca="1">SUMIFS(Invoice_Hours,Invoice_Labor_Category,$D120,Invoice_Company,$C120,Invoice_MSA_Code,$E120)</f>
        <v>0</v>
      </c>
      <c r="K120" s="7" t="str">
        <f t="shared" ca="1" si="26"/>
        <v/>
      </c>
      <c r="L120" s="222" cm="1">
        <f t="array" aca="1" ref="L120" ca="1">IFERROR(SUMIFS(Invoice_Direct_Cost,Invoice_Labor_Category,$D120,Invoice_Company,$C120,Invoice_MSA_Code,$E120),"")</f>
        <v>0</v>
      </c>
      <c r="M120" s="7" t="str">
        <f t="shared" ca="1" si="27"/>
        <v/>
      </c>
      <c r="N120" s="220" t="str">
        <f t="shared" ca="1" si="32"/>
        <v/>
      </c>
      <c r="O120" s="7" t="str">
        <f t="shared" ca="1" si="28"/>
        <v/>
      </c>
      <c r="P120" s="7" t="str">
        <f t="shared" ca="1" si="29"/>
        <v/>
      </c>
      <c r="Q120" s="7" t="str">
        <f t="shared" ca="1" si="30"/>
        <v/>
      </c>
      <c r="R120" s="7" t="str">
        <f t="shared" ca="1" si="31"/>
        <v/>
      </c>
      <c r="S120" s="7" t="str">
        <f t="shared" ca="1" si="18"/>
        <v/>
      </c>
      <c r="T120" s="7" t="str">
        <f t="shared" ca="1" si="19"/>
        <v/>
      </c>
      <c r="V120" s="120" cm="1">
        <f t="array" aca="1" ref="V120" ca="1">SUMIFS(Invoice_Hours,Invoice_Labor_Category,$D120,Invoice_Company,$C120,Invoice_MSA_Code,$E120)</f>
        <v>0</v>
      </c>
      <c r="W120" s="121" t="str">
        <f t="shared" ca="1" si="20"/>
        <v/>
      </c>
      <c r="X120" s="152" t="str">
        <f t="shared" ca="1" si="21"/>
        <v/>
      </c>
      <c r="Z120" s="172"/>
      <c r="AB120" t="str">
        <f t="shared" si="22"/>
        <v/>
      </c>
      <c r="AC120" t="str">
        <f t="shared" si="23"/>
        <v/>
      </c>
      <c r="AD120" t="str">
        <f t="shared" ca="1" si="24"/>
        <v/>
      </c>
      <c r="AE120" s="4" t="str">
        <f t="shared" ca="1" si="33"/>
        <v/>
      </c>
      <c r="AF120" s="118"/>
    </row>
    <row r="121" spans="3:32" ht="20.100000000000001" customHeight="1">
      <c r="C121" t="str" cm="1">
        <f t="array" ref="C121">IFERROR(_xlfn.TEXTSPLIT(B121,"^"),"")</f>
        <v/>
      </c>
      <c r="F121" s="5" t="str" cm="1">
        <f t="array" aca="1" ref="F121" ca="1">IFERROR(INDEX(MSA_Title,MATCH(E121,MSA_Code,0)),"")</f>
        <v/>
      </c>
      <c r="G121" s="117" cm="1">
        <f t="array" aca="1" ref="G121" ca="1">SUMIFS(Proposed_Hours,Proposed_Labor_Category,$D121,Proposed_Company,$C121,Proposed_MSA_Code,$E121)</f>
        <v>0</v>
      </c>
      <c r="H121" s="7" t="str">
        <f t="shared" ca="1" si="25"/>
        <v/>
      </c>
      <c r="I121" s="4" t="str" cm="1">
        <f t="array" aca="1" ref="I121" ca="1">IFERROR(IF(SUMIFS(Proposed_Direct_Cost,Proposed_Labor_Category,$D121,Proposed_Company,$C121,Proposed_MSA_Code,$E121)=0,"Not Proposed",SUMIFS(Proposed_Direct_Cost,Proposed_Labor_Category,$D121,Proposed_Company,$C121,Proposed_MSA_Code,$E121)),"")</f>
        <v>Not Proposed</v>
      </c>
      <c r="J121" s="117" cm="1">
        <f t="array" aca="1" ref="J121" ca="1">SUMIFS(Invoice_Hours,Invoice_Labor_Category,$D121,Invoice_Company,$C121,Invoice_MSA_Code,$E121)</f>
        <v>0</v>
      </c>
      <c r="K121" s="7" t="str">
        <f t="shared" ca="1" si="26"/>
        <v/>
      </c>
      <c r="L121" s="222" cm="1">
        <f t="array" aca="1" ref="L121" ca="1">IFERROR(SUMIFS(Invoice_Direct_Cost,Invoice_Labor_Category,$D121,Invoice_Company,$C121,Invoice_MSA_Code,$E121),"")</f>
        <v>0</v>
      </c>
      <c r="M121" s="7" t="str">
        <f t="shared" ca="1" si="27"/>
        <v/>
      </c>
      <c r="N121" s="220" t="str">
        <f t="shared" ca="1" si="32"/>
        <v/>
      </c>
      <c r="O121" s="7" t="str">
        <f t="shared" ca="1" si="28"/>
        <v/>
      </c>
      <c r="P121" s="7" t="str">
        <f t="shared" ca="1" si="29"/>
        <v/>
      </c>
      <c r="Q121" s="7" t="str">
        <f t="shared" ca="1" si="30"/>
        <v/>
      </c>
      <c r="R121" s="7" t="str">
        <f t="shared" ca="1" si="31"/>
        <v/>
      </c>
      <c r="S121" s="7" t="str">
        <f t="shared" ca="1" si="18"/>
        <v/>
      </c>
      <c r="T121" s="7" t="str">
        <f t="shared" ca="1" si="19"/>
        <v/>
      </c>
      <c r="V121" s="120" cm="1">
        <f t="array" aca="1" ref="V121" ca="1">SUMIFS(Invoice_Hours,Invoice_Labor_Category,$D121,Invoice_Company,$C121,Invoice_MSA_Code,$E121)</f>
        <v>0</v>
      </c>
      <c r="W121" s="121" t="str">
        <f t="shared" ca="1" si="20"/>
        <v/>
      </c>
      <c r="X121" s="151" t="str">
        <f t="shared" ca="1" si="21"/>
        <v/>
      </c>
      <c r="Z121" s="172"/>
      <c r="AB121" t="str">
        <f t="shared" si="22"/>
        <v/>
      </c>
      <c r="AC121" t="str">
        <f t="shared" si="23"/>
        <v/>
      </c>
      <c r="AD121" t="str">
        <f t="shared" ca="1" si="24"/>
        <v/>
      </c>
      <c r="AE121" s="4" t="str">
        <f t="shared" ca="1" si="33"/>
        <v/>
      </c>
      <c r="AF121" s="118"/>
    </row>
    <row r="122" spans="3:32" ht="20.100000000000001" customHeight="1">
      <c r="C122" t="str" cm="1">
        <f t="array" ref="C122">IFERROR(_xlfn.TEXTSPLIT(B122,"^"),"")</f>
        <v/>
      </c>
      <c r="F122" s="5" t="str" cm="1">
        <f t="array" aca="1" ref="F122" ca="1">IFERROR(INDEX(MSA_Title,MATCH(E122,MSA_Code,0)),"")</f>
        <v/>
      </c>
      <c r="G122" s="117" cm="1">
        <f t="array" aca="1" ref="G122" ca="1">SUMIFS(Proposed_Hours,Proposed_Labor_Category,$D122,Proposed_Company,$C122,Proposed_MSA_Code,$E122)</f>
        <v>0</v>
      </c>
      <c r="H122" s="7" t="str">
        <f t="shared" ca="1" si="25"/>
        <v/>
      </c>
      <c r="I122" s="4" t="str" cm="1">
        <f t="array" aca="1" ref="I122" ca="1">IFERROR(IF(SUMIFS(Proposed_Direct_Cost,Proposed_Labor_Category,$D122,Proposed_Company,$C122,Proposed_MSA_Code,$E122)=0,"Not Proposed",SUMIFS(Proposed_Direct_Cost,Proposed_Labor_Category,$D122,Proposed_Company,$C122,Proposed_MSA_Code,$E122)),"")</f>
        <v>Not Proposed</v>
      </c>
      <c r="J122" s="117" cm="1">
        <f t="array" aca="1" ref="J122" ca="1">SUMIFS(Invoice_Hours,Invoice_Labor_Category,$D122,Invoice_Company,$C122,Invoice_MSA_Code,$E122)</f>
        <v>0</v>
      </c>
      <c r="K122" s="7" t="str">
        <f t="shared" ca="1" si="26"/>
        <v/>
      </c>
      <c r="L122" s="222" cm="1">
        <f t="array" aca="1" ref="L122" ca="1">IFERROR(SUMIFS(Invoice_Direct_Cost,Invoice_Labor_Category,$D122,Invoice_Company,$C122,Invoice_MSA_Code,$E122),"")</f>
        <v>0</v>
      </c>
      <c r="M122" s="7" t="str">
        <f t="shared" ca="1" si="27"/>
        <v/>
      </c>
      <c r="N122" s="220" t="str">
        <f t="shared" ca="1" si="32"/>
        <v/>
      </c>
      <c r="O122" s="7" t="str">
        <f t="shared" ca="1" si="28"/>
        <v/>
      </c>
      <c r="P122" s="7" t="str">
        <f t="shared" ca="1" si="29"/>
        <v/>
      </c>
      <c r="Q122" s="7" t="str">
        <f t="shared" ca="1" si="30"/>
        <v/>
      </c>
      <c r="R122" s="7" t="str">
        <f t="shared" ca="1" si="31"/>
        <v/>
      </c>
      <c r="S122" s="7" t="str">
        <f t="shared" ca="1" si="18"/>
        <v/>
      </c>
      <c r="T122" s="7" t="str">
        <f t="shared" ca="1" si="19"/>
        <v/>
      </c>
      <c r="V122" s="120" cm="1">
        <f t="array" aca="1" ref="V122" ca="1">SUMIFS(Invoice_Hours,Invoice_Labor_Category,$D122,Invoice_Company,$C122,Invoice_MSA_Code,$E122)</f>
        <v>0</v>
      </c>
      <c r="W122" s="121" t="str">
        <f t="shared" ca="1" si="20"/>
        <v/>
      </c>
      <c r="X122" s="152" t="str">
        <f t="shared" ca="1" si="21"/>
        <v/>
      </c>
      <c r="Z122" s="172"/>
      <c r="AB122" t="str">
        <f t="shared" si="22"/>
        <v/>
      </c>
      <c r="AC122" t="str">
        <f t="shared" si="23"/>
        <v/>
      </c>
      <c r="AD122" t="str">
        <f t="shared" ca="1" si="24"/>
        <v/>
      </c>
      <c r="AE122" s="4" t="str">
        <f t="shared" ca="1" si="33"/>
        <v/>
      </c>
      <c r="AF122" s="118"/>
    </row>
    <row r="123" spans="3:32" ht="20.100000000000001" customHeight="1">
      <c r="C123" t="str" cm="1">
        <f t="array" ref="C123">IFERROR(_xlfn.TEXTSPLIT(B123,"^"),"")</f>
        <v/>
      </c>
      <c r="F123" s="5" t="str" cm="1">
        <f t="array" aca="1" ref="F123" ca="1">IFERROR(INDEX(MSA_Title,MATCH(E123,MSA_Code,0)),"")</f>
        <v/>
      </c>
      <c r="G123" s="117" cm="1">
        <f t="array" aca="1" ref="G123" ca="1">SUMIFS(Proposed_Hours,Proposed_Labor_Category,$D123,Proposed_Company,$C123,Proposed_MSA_Code,$E123)</f>
        <v>0</v>
      </c>
      <c r="H123" s="7" t="str">
        <f t="shared" ca="1" si="25"/>
        <v/>
      </c>
      <c r="I123" s="4" t="str" cm="1">
        <f t="array" aca="1" ref="I123" ca="1">IFERROR(IF(SUMIFS(Proposed_Direct_Cost,Proposed_Labor_Category,$D123,Proposed_Company,$C123,Proposed_MSA_Code,$E123)=0,"Not Proposed",SUMIFS(Proposed_Direct_Cost,Proposed_Labor_Category,$D123,Proposed_Company,$C123,Proposed_MSA_Code,$E123)),"")</f>
        <v>Not Proposed</v>
      </c>
      <c r="J123" s="117" cm="1">
        <f t="array" aca="1" ref="J123" ca="1">SUMIFS(Invoice_Hours,Invoice_Labor_Category,$D123,Invoice_Company,$C123,Invoice_MSA_Code,$E123)</f>
        <v>0</v>
      </c>
      <c r="K123" s="7" t="str">
        <f t="shared" ca="1" si="26"/>
        <v/>
      </c>
      <c r="L123" s="222" cm="1">
        <f t="array" aca="1" ref="L123" ca="1">IFERROR(SUMIFS(Invoice_Direct_Cost,Invoice_Labor_Category,$D123,Invoice_Company,$C123,Invoice_MSA_Code,$E123),"")</f>
        <v>0</v>
      </c>
      <c r="M123" s="7" t="str">
        <f t="shared" ca="1" si="27"/>
        <v/>
      </c>
      <c r="N123" s="220" t="str">
        <f t="shared" ca="1" si="32"/>
        <v/>
      </c>
      <c r="O123" s="7" t="str">
        <f t="shared" ca="1" si="28"/>
        <v/>
      </c>
      <c r="P123" s="7" t="str">
        <f t="shared" ca="1" si="29"/>
        <v/>
      </c>
      <c r="Q123" s="7" t="str">
        <f t="shared" ca="1" si="30"/>
        <v/>
      </c>
      <c r="R123" s="7" t="str">
        <f t="shared" ca="1" si="31"/>
        <v/>
      </c>
      <c r="S123" s="7" t="str">
        <f t="shared" ca="1" si="18"/>
        <v/>
      </c>
      <c r="T123" s="7" t="str">
        <f t="shared" ca="1" si="19"/>
        <v/>
      </c>
      <c r="V123" s="120" cm="1">
        <f t="array" aca="1" ref="V123" ca="1">SUMIFS(Invoice_Hours,Invoice_Labor_Category,$D123,Invoice_Company,$C123,Invoice_MSA_Code,$E123)</f>
        <v>0</v>
      </c>
      <c r="W123" s="121" t="str">
        <f t="shared" ca="1" si="20"/>
        <v/>
      </c>
      <c r="X123" s="151" t="str">
        <f t="shared" ca="1" si="21"/>
        <v/>
      </c>
      <c r="Z123" s="172"/>
      <c r="AB123" t="str">
        <f t="shared" si="22"/>
        <v/>
      </c>
      <c r="AC123" t="str">
        <f t="shared" si="23"/>
        <v/>
      </c>
      <c r="AD123" t="str">
        <f t="shared" ca="1" si="24"/>
        <v/>
      </c>
      <c r="AE123" s="4" t="str">
        <f t="shared" ca="1" si="33"/>
        <v/>
      </c>
      <c r="AF123" s="118"/>
    </row>
    <row r="124" spans="3:32" ht="20.100000000000001" customHeight="1">
      <c r="C124" t="str" cm="1">
        <f t="array" ref="C124">IFERROR(_xlfn.TEXTSPLIT(B124,"^"),"")</f>
        <v/>
      </c>
      <c r="F124" s="5" t="str" cm="1">
        <f t="array" aca="1" ref="F124" ca="1">IFERROR(INDEX(MSA_Title,MATCH(E124,MSA_Code,0)),"")</f>
        <v/>
      </c>
      <c r="G124" s="117" cm="1">
        <f t="array" aca="1" ref="G124" ca="1">SUMIFS(Proposed_Hours,Proposed_Labor_Category,$D124,Proposed_Company,$C124,Proposed_MSA_Code,$E124)</f>
        <v>0</v>
      </c>
      <c r="H124" s="7" t="str">
        <f t="shared" ca="1" si="25"/>
        <v/>
      </c>
      <c r="I124" s="4" t="str" cm="1">
        <f t="array" aca="1" ref="I124" ca="1">IFERROR(IF(SUMIFS(Proposed_Direct_Cost,Proposed_Labor_Category,$D124,Proposed_Company,$C124,Proposed_MSA_Code,$E124)=0,"Not Proposed",SUMIFS(Proposed_Direct_Cost,Proposed_Labor_Category,$D124,Proposed_Company,$C124,Proposed_MSA_Code,$E124)),"")</f>
        <v>Not Proposed</v>
      </c>
      <c r="J124" s="117" cm="1">
        <f t="array" aca="1" ref="J124" ca="1">SUMIFS(Invoice_Hours,Invoice_Labor_Category,$D124,Invoice_Company,$C124,Invoice_MSA_Code,$E124)</f>
        <v>0</v>
      </c>
      <c r="K124" s="7" t="str">
        <f t="shared" ca="1" si="26"/>
        <v/>
      </c>
      <c r="L124" s="222" cm="1">
        <f t="array" aca="1" ref="L124" ca="1">IFERROR(SUMIFS(Invoice_Direct_Cost,Invoice_Labor_Category,$D124,Invoice_Company,$C124,Invoice_MSA_Code,$E124),"")</f>
        <v>0</v>
      </c>
      <c r="M124" s="7" t="str">
        <f t="shared" ca="1" si="27"/>
        <v/>
      </c>
      <c r="N124" s="220" t="str">
        <f t="shared" ca="1" si="32"/>
        <v/>
      </c>
      <c r="O124" s="7" t="str">
        <f t="shared" ca="1" si="28"/>
        <v/>
      </c>
      <c r="P124" s="7" t="str">
        <f t="shared" ca="1" si="29"/>
        <v/>
      </c>
      <c r="Q124" s="7" t="str">
        <f t="shared" ca="1" si="30"/>
        <v/>
      </c>
      <c r="R124" s="7" t="str">
        <f t="shared" ca="1" si="31"/>
        <v/>
      </c>
      <c r="S124" s="7" t="str">
        <f t="shared" ca="1" si="18"/>
        <v/>
      </c>
      <c r="T124" s="7" t="str">
        <f t="shared" ca="1" si="19"/>
        <v/>
      </c>
      <c r="V124" s="120" cm="1">
        <f t="array" aca="1" ref="V124" ca="1">SUMIFS(Invoice_Hours,Invoice_Labor_Category,$D124,Invoice_Company,$C124,Invoice_MSA_Code,$E124)</f>
        <v>0</v>
      </c>
      <c r="W124" s="121" t="str">
        <f t="shared" ca="1" si="20"/>
        <v/>
      </c>
      <c r="X124" s="152" t="str">
        <f t="shared" ca="1" si="21"/>
        <v/>
      </c>
      <c r="Z124" s="172"/>
      <c r="AB124" t="str">
        <f t="shared" si="22"/>
        <v/>
      </c>
      <c r="AC124" t="str">
        <f t="shared" si="23"/>
        <v/>
      </c>
      <c r="AD124" t="str">
        <f t="shared" ca="1" si="24"/>
        <v/>
      </c>
      <c r="AE124" s="4" t="str">
        <f t="shared" ca="1" si="33"/>
        <v/>
      </c>
      <c r="AF124" s="118"/>
    </row>
    <row r="125" spans="3:32" ht="20.100000000000001" customHeight="1">
      <c r="C125" t="str" cm="1">
        <f t="array" ref="C125">IFERROR(_xlfn.TEXTSPLIT(B125,"^"),"")</f>
        <v/>
      </c>
      <c r="F125" s="5" t="str" cm="1">
        <f t="array" aca="1" ref="F125" ca="1">IFERROR(INDEX(MSA_Title,MATCH(E125,MSA_Code,0)),"")</f>
        <v/>
      </c>
      <c r="G125" s="117" cm="1">
        <f t="array" aca="1" ref="G125" ca="1">SUMIFS(Proposed_Hours,Proposed_Labor_Category,$D125,Proposed_Company,$C125,Proposed_MSA_Code,$E125)</f>
        <v>0</v>
      </c>
      <c r="H125" s="7" t="str">
        <f t="shared" ca="1" si="25"/>
        <v/>
      </c>
      <c r="I125" s="4" t="str" cm="1">
        <f t="array" aca="1" ref="I125" ca="1">IFERROR(IF(SUMIFS(Proposed_Direct_Cost,Proposed_Labor_Category,$D125,Proposed_Company,$C125,Proposed_MSA_Code,$E125)=0,"Not Proposed",SUMIFS(Proposed_Direct_Cost,Proposed_Labor_Category,$D125,Proposed_Company,$C125,Proposed_MSA_Code,$E125)),"")</f>
        <v>Not Proposed</v>
      </c>
      <c r="J125" s="117" cm="1">
        <f t="array" aca="1" ref="J125" ca="1">SUMIFS(Invoice_Hours,Invoice_Labor_Category,$D125,Invoice_Company,$C125,Invoice_MSA_Code,$E125)</f>
        <v>0</v>
      </c>
      <c r="K125" s="7" t="str">
        <f t="shared" ca="1" si="26"/>
        <v/>
      </c>
      <c r="L125" s="222" cm="1">
        <f t="array" aca="1" ref="L125" ca="1">IFERROR(SUMIFS(Invoice_Direct_Cost,Invoice_Labor_Category,$D125,Invoice_Company,$C125,Invoice_MSA_Code,$E125),"")</f>
        <v>0</v>
      </c>
      <c r="M125" s="7" t="str">
        <f t="shared" ca="1" si="27"/>
        <v/>
      </c>
      <c r="N125" s="220" t="str">
        <f t="shared" ca="1" si="32"/>
        <v/>
      </c>
      <c r="O125" s="7" t="str">
        <f t="shared" ca="1" si="28"/>
        <v/>
      </c>
      <c r="P125" s="7" t="str">
        <f t="shared" ca="1" si="29"/>
        <v/>
      </c>
      <c r="Q125" s="7" t="str">
        <f t="shared" ca="1" si="30"/>
        <v/>
      </c>
      <c r="R125" s="7" t="str">
        <f t="shared" ca="1" si="31"/>
        <v/>
      </c>
      <c r="S125" s="7" t="str">
        <f t="shared" ca="1" si="18"/>
        <v/>
      </c>
      <c r="T125" s="7" t="str">
        <f t="shared" ca="1" si="19"/>
        <v/>
      </c>
      <c r="V125" s="120" cm="1">
        <f t="array" aca="1" ref="V125" ca="1">SUMIFS(Invoice_Hours,Invoice_Labor_Category,$D125,Invoice_Company,$C125,Invoice_MSA_Code,$E125)</f>
        <v>0</v>
      </c>
      <c r="W125" s="121" t="str">
        <f t="shared" ca="1" si="20"/>
        <v/>
      </c>
      <c r="X125" s="151" t="str">
        <f t="shared" ca="1" si="21"/>
        <v/>
      </c>
      <c r="Z125" s="172"/>
      <c r="AB125" t="str">
        <f t="shared" si="22"/>
        <v/>
      </c>
      <c r="AC125" t="str">
        <f t="shared" si="23"/>
        <v/>
      </c>
      <c r="AD125" t="str">
        <f t="shared" ca="1" si="24"/>
        <v/>
      </c>
      <c r="AE125" s="4" t="str">
        <f t="shared" ca="1" si="33"/>
        <v/>
      </c>
      <c r="AF125" s="118"/>
    </row>
    <row r="126" spans="3:32" ht="20.100000000000001" customHeight="1">
      <c r="C126" t="str" cm="1">
        <f t="array" ref="C126">IFERROR(_xlfn.TEXTSPLIT(B126,"^"),"")</f>
        <v/>
      </c>
      <c r="F126" s="5" t="str" cm="1">
        <f t="array" aca="1" ref="F126" ca="1">IFERROR(INDEX(MSA_Title,MATCH(E126,MSA_Code,0)),"")</f>
        <v/>
      </c>
      <c r="G126" s="117" cm="1">
        <f t="array" aca="1" ref="G126" ca="1">SUMIFS(Proposed_Hours,Proposed_Labor_Category,$D126,Proposed_Company,$C126,Proposed_MSA_Code,$E126)</f>
        <v>0</v>
      </c>
      <c r="H126" s="7" t="str">
        <f t="shared" ca="1" si="25"/>
        <v/>
      </c>
      <c r="I126" s="4" t="str" cm="1">
        <f t="array" aca="1" ref="I126" ca="1">IFERROR(IF(SUMIFS(Proposed_Direct_Cost,Proposed_Labor_Category,$D126,Proposed_Company,$C126,Proposed_MSA_Code,$E126)=0,"Not Proposed",SUMIFS(Proposed_Direct_Cost,Proposed_Labor_Category,$D126,Proposed_Company,$C126,Proposed_MSA_Code,$E126)),"")</f>
        <v>Not Proposed</v>
      </c>
      <c r="J126" s="117" cm="1">
        <f t="array" aca="1" ref="J126" ca="1">SUMIFS(Invoice_Hours,Invoice_Labor_Category,$D126,Invoice_Company,$C126,Invoice_MSA_Code,$E126)</f>
        <v>0</v>
      </c>
      <c r="K126" s="7" t="str">
        <f t="shared" ca="1" si="26"/>
        <v/>
      </c>
      <c r="L126" s="222" cm="1">
        <f t="array" aca="1" ref="L126" ca="1">IFERROR(SUMIFS(Invoice_Direct_Cost,Invoice_Labor_Category,$D126,Invoice_Company,$C126,Invoice_MSA_Code,$E126),"")</f>
        <v>0</v>
      </c>
      <c r="M126" s="7" t="str">
        <f t="shared" ca="1" si="27"/>
        <v/>
      </c>
      <c r="N126" s="220" t="str">
        <f t="shared" ca="1" si="32"/>
        <v/>
      </c>
      <c r="O126" s="7" t="str">
        <f t="shared" ca="1" si="28"/>
        <v/>
      </c>
      <c r="P126" s="7" t="str">
        <f t="shared" ca="1" si="29"/>
        <v/>
      </c>
      <c r="Q126" s="7" t="str">
        <f t="shared" ca="1" si="30"/>
        <v/>
      </c>
      <c r="R126" s="7" t="str">
        <f t="shared" ca="1" si="31"/>
        <v/>
      </c>
      <c r="S126" s="7" t="str">
        <f t="shared" ca="1" si="18"/>
        <v/>
      </c>
      <c r="T126" s="7" t="str">
        <f t="shared" ca="1" si="19"/>
        <v/>
      </c>
      <c r="V126" s="120" cm="1">
        <f t="array" aca="1" ref="V126" ca="1">SUMIFS(Invoice_Hours,Invoice_Labor_Category,$D126,Invoice_Company,$C126,Invoice_MSA_Code,$E126)</f>
        <v>0</v>
      </c>
      <c r="W126" s="121" t="str">
        <f t="shared" ca="1" si="20"/>
        <v/>
      </c>
      <c r="X126" s="152" t="str">
        <f t="shared" ca="1" si="21"/>
        <v/>
      </c>
      <c r="Z126" s="172"/>
      <c r="AB126" t="str">
        <f t="shared" si="22"/>
        <v/>
      </c>
      <c r="AC126" t="str">
        <f t="shared" si="23"/>
        <v/>
      </c>
      <c r="AD126" t="str">
        <f t="shared" ca="1" si="24"/>
        <v/>
      </c>
      <c r="AE126" s="4" t="str">
        <f t="shared" ca="1" si="33"/>
        <v/>
      </c>
      <c r="AF126" s="118"/>
    </row>
    <row r="127" spans="3:32" ht="20.100000000000001" customHeight="1">
      <c r="C127" t="str" cm="1">
        <f t="array" ref="C127">IFERROR(_xlfn.TEXTSPLIT(B127,"^"),"")</f>
        <v/>
      </c>
      <c r="F127" s="5" t="str" cm="1">
        <f t="array" aca="1" ref="F127" ca="1">IFERROR(INDEX(MSA_Title,MATCH(E127,MSA_Code,0)),"")</f>
        <v/>
      </c>
      <c r="G127" s="117" cm="1">
        <f t="array" aca="1" ref="G127" ca="1">SUMIFS(Proposed_Hours,Proposed_Labor_Category,$D127,Proposed_Company,$C127,Proposed_MSA_Code,$E127)</f>
        <v>0</v>
      </c>
      <c r="H127" s="7" t="str">
        <f t="shared" ca="1" si="25"/>
        <v/>
      </c>
      <c r="I127" s="4" t="str" cm="1">
        <f t="array" aca="1" ref="I127" ca="1">IFERROR(IF(SUMIFS(Proposed_Direct_Cost,Proposed_Labor_Category,$D127,Proposed_Company,$C127,Proposed_MSA_Code,$E127)=0,"Not Proposed",SUMIFS(Proposed_Direct_Cost,Proposed_Labor_Category,$D127,Proposed_Company,$C127,Proposed_MSA_Code,$E127)),"")</f>
        <v>Not Proposed</v>
      </c>
      <c r="J127" s="117" cm="1">
        <f t="array" aca="1" ref="J127" ca="1">SUMIFS(Invoice_Hours,Invoice_Labor_Category,$D127,Invoice_Company,$C127,Invoice_MSA_Code,$E127)</f>
        <v>0</v>
      </c>
      <c r="K127" s="7" t="str">
        <f t="shared" ca="1" si="26"/>
        <v/>
      </c>
      <c r="L127" s="222" cm="1">
        <f t="array" aca="1" ref="L127" ca="1">IFERROR(SUMIFS(Invoice_Direct_Cost,Invoice_Labor_Category,$D127,Invoice_Company,$C127,Invoice_MSA_Code,$E127),"")</f>
        <v>0</v>
      </c>
      <c r="M127" s="7" t="str">
        <f t="shared" ca="1" si="27"/>
        <v/>
      </c>
      <c r="N127" s="220" t="str">
        <f t="shared" ca="1" si="32"/>
        <v/>
      </c>
      <c r="O127" s="7" t="str">
        <f t="shared" ca="1" si="28"/>
        <v/>
      </c>
      <c r="P127" s="7" t="str">
        <f t="shared" ca="1" si="29"/>
        <v/>
      </c>
      <c r="Q127" s="7" t="str">
        <f t="shared" ca="1" si="30"/>
        <v/>
      </c>
      <c r="R127" s="7" t="str">
        <f t="shared" ca="1" si="31"/>
        <v/>
      </c>
      <c r="S127" s="7" t="str">
        <f t="shared" ca="1" si="18"/>
        <v/>
      </c>
      <c r="T127" s="7" t="str">
        <f t="shared" ca="1" si="19"/>
        <v/>
      </c>
      <c r="V127" s="120" cm="1">
        <f t="array" aca="1" ref="V127" ca="1">SUMIFS(Invoice_Hours,Invoice_Labor_Category,$D127,Invoice_Company,$C127,Invoice_MSA_Code,$E127)</f>
        <v>0</v>
      </c>
      <c r="W127" s="121" t="str">
        <f t="shared" ca="1" si="20"/>
        <v/>
      </c>
      <c r="X127" s="151" t="str">
        <f t="shared" ca="1" si="21"/>
        <v/>
      </c>
      <c r="Z127" s="172"/>
      <c r="AB127" t="str">
        <f t="shared" si="22"/>
        <v/>
      </c>
      <c r="AC127" t="str">
        <f t="shared" si="23"/>
        <v/>
      </c>
      <c r="AD127" t="str">
        <f t="shared" ca="1" si="24"/>
        <v/>
      </c>
      <c r="AE127" s="4" t="str">
        <f t="shared" ca="1" si="33"/>
        <v/>
      </c>
      <c r="AF127" s="118"/>
    </row>
    <row r="128" spans="3:32" ht="20.100000000000001" customHeight="1">
      <c r="C128" t="str" cm="1">
        <f t="array" ref="C128">IFERROR(_xlfn.TEXTSPLIT(B128,"^"),"")</f>
        <v/>
      </c>
      <c r="F128" s="5" t="str" cm="1">
        <f t="array" aca="1" ref="F128" ca="1">IFERROR(INDEX(MSA_Title,MATCH(E128,MSA_Code,0)),"")</f>
        <v/>
      </c>
      <c r="G128" s="117" cm="1">
        <f t="array" aca="1" ref="G128" ca="1">SUMIFS(Proposed_Hours,Proposed_Labor_Category,$D128,Proposed_Company,$C128,Proposed_MSA_Code,$E128)</f>
        <v>0</v>
      </c>
      <c r="H128" s="7" t="str">
        <f t="shared" ca="1" si="25"/>
        <v/>
      </c>
      <c r="I128" s="4" t="str" cm="1">
        <f t="array" aca="1" ref="I128" ca="1">IFERROR(IF(SUMIFS(Proposed_Direct_Cost,Proposed_Labor_Category,$D128,Proposed_Company,$C128,Proposed_MSA_Code,$E128)=0,"Not Proposed",SUMIFS(Proposed_Direct_Cost,Proposed_Labor_Category,$D128,Proposed_Company,$C128,Proposed_MSA_Code,$E128)),"")</f>
        <v>Not Proposed</v>
      </c>
      <c r="J128" s="117" cm="1">
        <f t="array" aca="1" ref="J128" ca="1">SUMIFS(Invoice_Hours,Invoice_Labor_Category,$D128,Invoice_Company,$C128,Invoice_MSA_Code,$E128)</f>
        <v>0</v>
      </c>
      <c r="K128" s="7" t="str">
        <f t="shared" ca="1" si="26"/>
        <v/>
      </c>
      <c r="L128" s="222" cm="1">
        <f t="array" aca="1" ref="L128" ca="1">IFERROR(SUMIFS(Invoice_Direct_Cost,Invoice_Labor_Category,$D128,Invoice_Company,$C128,Invoice_MSA_Code,$E128),"")</f>
        <v>0</v>
      </c>
      <c r="M128" s="7" t="str">
        <f t="shared" ca="1" si="27"/>
        <v/>
      </c>
      <c r="N128" s="220" t="str">
        <f t="shared" ca="1" si="32"/>
        <v/>
      </c>
      <c r="O128" s="7" t="str">
        <f t="shared" ca="1" si="28"/>
        <v/>
      </c>
      <c r="P128" s="7" t="str">
        <f t="shared" ca="1" si="29"/>
        <v/>
      </c>
      <c r="Q128" s="7" t="str">
        <f t="shared" ca="1" si="30"/>
        <v/>
      </c>
      <c r="R128" s="7" t="str">
        <f t="shared" ca="1" si="31"/>
        <v/>
      </c>
      <c r="S128" s="7" t="str">
        <f t="shared" ca="1" si="18"/>
        <v/>
      </c>
      <c r="T128" s="7" t="str">
        <f t="shared" ca="1" si="19"/>
        <v/>
      </c>
      <c r="V128" s="120" cm="1">
        <f t="array" aca="1" ref="V128" ca="1">SUMIFS(Invoice_Hours,Invoice_Labor_Category,$D128,Invoice_Company,$C128,Invoice_MSA_Code,$E128)</f>
        <v>0</v>
      </c>
      <c r="W128" s="121" t="str">
        <f t="shared" ca="1" si="20"/>
        <v/>
      </c>
      <c r="X128" s="152" t="str">
        <f t="shared" ca="1" si="21"/>
        <v/>
      </c>
      <c r="Z128" s="172"/>
      <c r="AB128" t="str">
        <f t="shared" si="22"/>
        <v/>
      </c>
      <c r="AC128" t="str">
        <f t="shared" si="23"/>
        <v/>
      </c>
      <c r="AD128" t="str">
        <f t="shared" ca="1" si="24"/>
        <v/>
      </c>
      <c r="AE128" s="4" t="str">
        <f t="shared" ca="1" si="33"/>
        <v/>
      </c>
      <c r="AF128" s="118"/>
    </row>
    <row r="129" spans="3:32" ht="20.100000000000001" customHeight="1">
      <c r="C129" t="str" cm="1">
        <f t="array" ref="C129">IFERROR(_xlfn.TEXTSPLIT(B129,"^"),"")</f>
        <v/>
      </c>
      <c r="F129" s="5" t="str" cm="1">
        <f t="array" aca="1" ref="F129" ca="1">IFERROR(INDEX(MSA_Title,MATCH(E129,MSA_Code,0)),"")</f>
        <v/>
      </c>
      <c r="G129" s="117" cm="1">
        <f t="array" aca="1" ref="G129" ca="1">SUMIFS(Proposed_Hours,Proposed_Labor_Category,$D129,Proposed_Company,$C129,Proposed_MSA_Code,$E129)</f>
        <v>0</v>
      </c>
      <c r="H129" s="7" t="str">
        <f t="shared" ca="1" si="25"/>
        <v/>
      </c>
      <c r="I129" s="4" t="str" cm="1">
        <f t="array" aca="1" ref="I129" ca="1">IFERROR(IF(SUMIFS(Proposed_Direct_Cost,Proposed_Labor_Category,$D129,Proposed_Company,$C129,Proposed_MSA_Code,$E129)=0,"Not Proposed",SUMIFS(Proposed_Direct_Cost,Proposed_Labor_Category,$D129,Proposed_Company,$C129,Proposed_MSA_Code,$E129)),"")</f>
        <v>Not Proposed</v>
      </c>
      <c r="J129" s="117" cm="1">
        <f t="array" aca="1" ref="J129" ca="1">SUMIFS(Invoice_Hours,Invoice_Labor_Category,$D129,Invoice_Company,$C129,Invoice_MSA_Code,$E129)</f>
        <v>0</v>
      </c>
      <c r="K129" s="7" t="str">
        <f t="shared" ca="1" si="26"/>
        <v/>
      </c>
      <c r="L129" s="222" cm="1">
        <f t="array" aca="1" ref="L129" ca="1">IFERROR(SUMIFS(Invoice_Direct_Cost,Invoice_Labor_Category,$D129,Invoice_Company,$C129,Invoice_MSA_Code,$E129),"")</f>
        <v>0</v>
      </c>
      <c r="M129" s="7" t="str">
        <f t="shared" ca="1" si="27"/>
        <v/>
      </c>
      <c r="N129" s="220" t="str">
        <f t="shared" ca="1" si="32"/>
        <v/>
      </c>
      <c r="O129" s="7" t="str">
        <f t="shared" ca="1" si="28"/>
        <v/>
      </c>
      <c r="P129" s="7" t="str">
        <f t="shared" ca="1" si="29"/>
        <v/>
      </c>
      <c r="Q129" s="7" t="str">
        <f t="shared" ca="1" si="30"/>
        <v/>
      </c>
      <c r="R129" s="7" t="str">
        <f t="shared" ca="1" si="31"/>
        <v/>
      </c>
      <c r="S129" s="7" t="str">
        <f t="shared" ca="1" si="18"/>
        <v/>
      </c>
      <c r="T129" s="7" t="str">
        <f t="shared" ca="1" si="19"/>
        <v/>
      </c>
      <c r="V129" s="120" cm="1">
        <f t="array" aca="1" ref="V129" ca="1">SUMIFS(Invoice_Hours,Invoice_Labor_Category,$D129,Invoice_Company,$C129,Invoice_MSA_Code,$E129)</f>
        <v>0</v>
      </c>
      <c r="W129" s="121" t="str">
        <f t="shared" ca="1" si="20"/>
        <v/>
      </c>
      <c r="X129" s="151" t="str">
        <f t="shared" ca="1" si="21"/>
        <v/>
      </c>
      <c r="Z129" s="172"/>
      <c r="AB129" t="str">
        <f t="shared" si="22"/>
        <v/>
      </c>
      <c r="AC129" t="str">
        <f t="shared" si="23"/>
        <v/>
      </c>
      <c r="AD129" t="str">
        <f t="shared" ca="1" si="24"/>
        <v/>
      </c>
      <c r="AE129" s="4" t="str">
        <f t="shared" ca="1" si="33"/>
        <v/>
      </c>
      <c r="AF129" s="118"/>
    </row>
    <row r="130" spans="3:32" ht="20.100000000000001" customHeight="1">
      <c r="C130" t="str" cm="1">
        <f t="array" ref="C130">IFERROR(_xlfn.TEXTSPLIT(B130,"^"),"")</f>
        <v/>
      </c>
      <c r="F130" s="5" t="str" cm="1">
        <f t="array" aca="1" ref="F130" ca="1">IFERROR(INDEX(MSA_Title,MATCH(E130,MSA_Code,0)),"")</f>
        <v/>
      </c>
      <c r="G130" s="117" cm="1">
        <f t="array" aca="1" ref="G130" ca="1">SUMIFS(Proposed_Hours,Proposed_Labor_Category,$D130,Proposed_Company,$C130,Proposed_MSA_Code,$E130)</f>
        <v>0</v>
      </c>
      <c r="H130" s="7" t="str">
        <f t="shared" ca="1" si="25"/>
        <v/>
      </c>
      <c r="I130" s="4" t="str" cm="1">
        <f t="array" aca="1" ref="I130" ca="1">IFERROR(IF(SUMIFS(Proposed_Direct_Cost,Proposed_Labor_Category,$D130,Proposed_Company,$C130,Proposed_MSA_Code,$E130)=0,"Not Proposed",SUMIFS(Proposed_Direct_Cost,Proposed_Labor_Category,$D130,Proposed_Company,$C130,Proposed_MSA_Code,$E130)),"")</f>
        <v>Not Proposed</v>
      </c>
      <c r="J130" s="117" cm="1">
        <f t="array" aca="1" ref="J130" ca="1">SUMIFS(Invoice_Hours,Invoice_Labor_Category,$D130,Invoice_Company,$C130,Invoice_MSA_Code,$E130)</f>
        <v>0</v>
      </c>
      <c r="K130" s="7" t="str">
        <f t="shared" ca="1" si="26"/>
        <v/>
      </c>
      <c r="L130" s="222" cm="1">
        <f t="array" aca="1" ref="L130" ca="1">IFERROR(SUMIFS(Invoice_Direct_Cost,Invoice_Labor_Category,$D130,Invoice_Company,$C130,Invoice_MSA_Code,$E130),"")</f>
        <v>0</v>
      </c>
      <c r="M130" s="7" t="str">
        <f t="shared" ca="1" si="27"/>
        <v/>
      </c>
      <c r="N130" s="220" t="str">
        <f t="shared" ca="1" si="32"/>
        <v/>
      </c>
      <c r="O130" s="7" t="str">
        <f t="shared" ca="1" si="28"/>
        <v/>
      </c>
      <c r="P130" s="7" t="str">
        <f t="shared" ca="1" si="29"/>
        <v/>
      </c>
      <c r="Q130" s="7" t="str">
        <f t="shared" ca="1" si="30"/>
        <v/>
      </c>
      <c r="R130" s="7" t="str">
        <f t="shared" ca="1" si="31"/>
        <v/>
      </c>
      <c r="S130" s="7" t="str">
        <f t="shared" ca="1" si="18"/>
        <v/>
      </c>
      <c r="T130" s="7" t="str">
        <f t="shared" ca="1" si="19"/>
        <v/>
      </c>
      <c r="V130" s="120" cm="1">
        <f t="array" aca="1" ref="V130" ca="1">SUMIFS(Invoice_Hours,Invoice_Labor_Category,$D130,Invoice_Company,$C130,Invoice_MSA_Code,$E130)</f>
        <v>0</v>
      </c>
      <c r="W130" s="121" t="str">
        <f t="shared" ca="1" si="20"/>
        <v/>
      </c>
      <c r="X130" s="152" t="str">
        <f t="shared" ca="1" si="21"/>
        <v/>
      </c>
      <c r="Z130" s="172"/>
      <c r="AB130" t="str">
        <f t="shared" si="22"/>
        <v/>
      </c>
      <c r="AC130" t="str">
        <f t="shared" si="23"/>
        <v/>
      </c>
      <c r="AD130" t="str">
        <f t="shared" ca="1" si="24"/>
        <v/>
      </c>
      <c r="AE130" s="4" t="str">
        <f t="shared" ca="1" si="33"/>
        <v/>
      </c>
      <c r="AF130" s="118"/>
    </row>
    <row r="131" spans="3:32" ht="20.100000000000001" customHeight="1">
      <c r="C131" t="str" cm="1">
        <f t="array" ref="C131">IFERROR(_xlfn.TEXTSPLIT(B131,"^"),"")</f>
        <v/>
      </c>
      <c r="F131" s="5" t="str" cm="1">
        <f t="array" aca="1" ref="F131" ca="1">IFERROR(INDEX(MSA_Title,MATCH(E131,MSA_Code,0)),"")</f>
        <v/>
      </c>
      <c r="G131" s="117" cm="1">
        <f t="array" aca="1" ref="G131" ca="1">SUMIFS(Proposed_Hours,Proposed_Labor_Category,$D131,Proposed_Company,$C131,Proposed_MSA_Code,$E131)</f>
        <v>0</v>
      </c>
      <c r="H131" s="7" t="str">
        <f t="shared" ca="1" si="25"/>
        <v/>
      </c>
      <c r="I131" s="4" t="str" cm="1">
        <f t="array" aca="1" ref="I131" ca="1">IFERROR(IF(SUMIFS(Proposed_Direct_Cost,Proposed_Labor_Category,$D131,Proposed_Company,$C131,Proposed_MSA_Code,$E131)=0,"Not Proposed",SUMIFS(Proposed_Direct_Cost,Proposed_Labor_Category,$D131,Proposed_Company,$C131,Proposed_MSA_Code,$E131)),"")</f>
        <v>Not Proposed</v>
      </c>
      <c r="J131" s="117" cm="1">
        <f t="array" aca="1" ref="J131" ca="1">SUMIFS(Invoice_Hours,Invoice_Labor_Category,$D131,Invoice_Company,$C131,Invoice_MSA_Code,$E131)</f>
        <v>0</v>
      </c>
      <c r="K131" s="7" t="str">
        <f t="shared" ca="1" si="26"/>
        <v/>
      </c>
      <c r="L131" s="222" cm="1">
        <f t="array" aca="1" ref="L131" ca="1">IFERROR(SUMIFS(Invoice_Direct_Cost,Invoice_Labor_Category,$D131,Invoice_Company,$C131,Invoice_MSA_Code,$E131),"")</f>
        <v>0</v>
      </c>
      <c r="M131" s="7" t="str">
        <f t="shared" ca="1" si="27"/>
        <v/>
      </c>
      <c r="N131" s="220" t="str">
        <f t="shared" ca="1" si="32"/>
        <v/>
      </c>
      <c r="O131" s="7" t="str">
        <f t="shared" ca="1" si="28"/>
        <v/>
      </c>
      <c r="P131" s="7" t="str">
        <f t="shared" ca="1" si="29"/>
        <v/>
      </c>
      <c r="Q131" s="7" t="str">
        <f t="shared" ca="1" si="30"/>
        <v/>
      </c>
      <c r="R131" s="7" t="str">
        <f t="shared" ca="1" si="31"/>
        <v/>
      </c>
      <c r="S131" s="7" t="str">
        <f t="shared" ref="S131:S194" ca="1" si="34">IFERROR(IF(N131&lt;0,-O131,""),"")</f>
        <v/>
      </c>
      <c r="T131" s="7" t="str">
        <f t="shared" ref="T131:T194" ca="1" si="35">IFERROR(IF(AND(K131&lt;&gt;"",H131&lt;&gt;"",K131=H131),L131,""),"")</f>
        <v/>
      </c>
      <c r="V131" s="120" cm="1">
        <f t="array" aca="1" ref="V131" ca="1">SUMIFS(Invoice_Hours,Invoice_Labor_Category,$D131,Invoice_Company,$C131,Invoice_MSA_Code,$E131)</f>
        <v>0</v>
      </c>
      <c r="W131" s="121" t="str">
        <f t="shared" ref="W131:W194" ca="1" si="36">IFERROR(IF(AND(H131&lt;&gt;0,K131&gt;H131,(K131-H131)/H131&gt;0.05),(K131-H131),""),"")</f>
        <v/>
      </c>
      <c r="X131" s="151" t="str">
        <f t="shared" ref="X131:X194" ca="1" si="37">IFERROR(IF(H131="",K131*J131,W131*V131),"")</f>
        <v/>
      </c>
      <c r="Z131" s="172"/>
      <c r="AB131" t="str">
        <f t="shared" ref="AB131:AB194" si="38">IF(C131=0,"",C131)</f>
        <v/>
      </c>
      <c r="AC131" t="str">
        <f t="shared" ref="AC131:AC194" si="39">IF(D131=0,"",D131)</f>
        <v/>
      </c>
      <c r="AD131" t="str">
        <f t="shared" ref="AD131:AD194" ca="1" si="40">IF(F131=0,"",F131)</f>
        <v/>
      </c>
      <c r="AE131" s="4" t="str">
        <f t="shared" ca="1" si="33"/>
        <v/>
      </c>
      <c r="AF131" s="118"/>
    </row>
    <row r="132" spans="3:32" ht="20.100000000000001" customHeight="1">
      <c r="C132" t="str" cm="1">
        <f t="array" ref="C132">IFERROR(_xlfn.TEXTSPLIT(B132,"^"),"")</f>
        <v/>
      </c>
      <c r="F132" s="5" t="str" cm="1">
        <f t="array" aca="1" ref="F132" ca="1">IFERROR(INDEX(MSA_Title,MATCH(E132,MSA_Code,0)),"")</f>
        <v/>
      </c>
      <c r="G132" s="117" cm="1">
        <f t="array" aca="1" ref="G132" ca="1">SUMIFS(Proposed_Hours,Proposed_Labor_Category,$D132,Proposed_Company,$C132,Proposed_MSA_Code,$E132)</f>
        <v>0</v>
      </c>
      <c r="H132" s="7" t="str">
        <f t="shared" ref="H132:H195" ca="1" si="41">IFERROR(I132/G132,"")</f>
        <v/>
      </c>
      <c r="I132" s="4" t="str" cm="1">
        <f t="array" aca="1" ref="I132" ca="1">IFERROR(IF(SUMIFS(Proposed_Direct_Cost,Proposed_Labor_Category,$D132,Proposed_Company,$C132,Proposed_MSA_Code,$E132)=0,"Not Proposed",SUMIFS(Proposed_Direct_Cost,Proposed_Labor_Category,$D132,Proposed_Company,$C132,Proposed_MSA_Code,$E132)),"")</f>
        <v>Not Proposed</v>
      </c>
      <c r="J132" s="117" cm="1">
        <f t="array" aca="1" ref="J132" ca="1">SUMIFS(Invoice_Hours,Invoice_Labor_Category,$D132,Invoice_Company,$C132,Invoice_MSA_Code,$E132)</f>
        <v>0</v>
      </c>
      <c r="K132" s="7" t="str">
        <f t="shared" ref="K132:K195" ca="1" si="42">IFERROR(L132/J132,"")</f>
        <v/>
      </c>
      <c r="L132" s="222" cm="1">
        <f t="array" aca="1" ref="L132" ca="1">IFERROR(SUMIFS(Invoice_Direct_Cost,Invoice_Labor_Category,$D132,Invoice_Company,$C132,Invoice_MSA_Code,$E132),"")</f>
        <v>0</v>
      </c>
      <c r="M132" s="7" t="str">
        <f t="shared" ref="M132:M195" ca="1" si="43">IFERROR(K132-H132,"")</f>
        <v/>
      </c>
      <c r="N132" s="220" t="str">
        <f t="shared" ca="1" si="32"/>
        <v/>
      </c>
      <c r="O132" s="7" t="str">
        <f t="shared" ref="O132:O195" ca="1" si="44">IFERROR(M132*J132,"")</f>
        <v/>
      </c>
      <c r="P132" s="7" t="str">
        <f t="shared" ref="P132:P195" ca="1" si="45">IFERROR(IF(N132&gt;5%,O132*((N132-5%)/N132),""),"")</f>
        <v/>
      </c>
      <c r="Q132" s="7" t="str">
        <f t="shared" ref="Q132:Q195" ca="1" si="46">IFERROR(IF(N132&gt;0,O132*(MIN(N132,5%)/N132),""),"")</f>
        <v/>
      </c>
      <c r="R132" s="7" t="str">
        <f t="shared" ref="R132:R195" ca="1" si="47">IFERROR(IF(AND(K132&gt;0,H132="",L132&lt;&gt;0),L132,""),"")</f>
        <v/>
      </c>
      <c r="S132" s="7" t="str">
        <f t="shared" ca="1" si="34"/>
        <v/>
      </c>
      <c r="T132" s="7" t="str">
        <f t="shared" ca="1" si="35"/>
        <v/>
      </c>
      <c r="V132" s="120" cm="1">
        <f t="array" aca="1" ref="V132" ca="1">SUMIFS(Invoice_Hours,Invoice_Labor_Category,$D132,Invoice_Company,$C132,Invoice_MSA_Code,$E132)</f>
        <v>0</v>
      </c>
      <c r="W132" s="121" t="str">
        <f t="shared" ca="1" si="36"/>
        <v/>
      </c>
      <c r="X132" s="152" t="str">
        <f t="shared" ca="1" si="37"/>
        <v/>
      </c>
      <c r="Z132" s="172"/>
      <c r="AB132" t="str">
        <f t="shared" si="38"/>
        <v/>
      </c>
      <c r="AC132" t="str">
        <f t="shared" si="39"/>
        <v/>
      </c>
      <c r="AD132" t="str">
        <f t="shared" ca="1" si="40"/>
        <v/>
      </c>
      <c r="AE132" s="4" t="str">
        <f t="shared" ca="1" si="33"/>
        <v/>
      </c>
      <c r="AF132" s="118"/>
    </row>
    <row r="133" spans="3:32" ht="20.100000000000001" customHeight="1">
      <c r="C133" t="str" cm="1">
        <f t="array" ref="C133">IFERROR(_xlfn.TEXTSPLIT(B133,"^"),"")</f>
        <v/>
      </c>
      <c r="F133" s="5" t="str" cm="1">
        <f t="array" aca="1" ref="F133" ca="1">IFERROR(INDEX(MSA_Title,MATCH(E133,MSA_Code,0)),"")</f>
        <v/>
      </c>
      <c r="G133" s="117" cm="1">
        <f t="array" aca="1" ref="G133" ca="1">SUMIFS(Proposed_Hours,Proposed_Labor_Category,$D133,Proposed_Company,$C133,Proposed_MSA_Code,$E133)</f>
        <v>0</v>
      </c>
      <c r="H133" s="7" t="str">
        <f t="shared" ca="1" si="41"/>
        <v/>
      </c>
      <c r="I133" s="4" t="str" cm="1">
        <f t="array" aca="1" ref="I133" ca="1">IFERROR(IF(SUMIFS(Proposed_Direct_Cost,Proposed_Labor_Category,$D133,Proposed_Company,$C133,Proposed_MSA_Code,$E133)=0,"Not Proposed",SUMIFS(Proposed_Direct_Cost,Proposed_Labor_Category,$D133,Proposed_Company,$C133,Proposed_MSA_Code,$E133)),"")</f>
        <v>Not Proposed</v>
      </c>
      <c r="J133" s="117" cm="1">
        <f t="array" aca="1" ref="J133" ca="1">SUMIFS(Invoice_Hours,Invoice_Labor_Category,$D133,Invoice_Company,$C133,Invoice_MSA_Code,$E133)</f>
        <v>0</v>
      </c>
      <c r="K133" s="7" t="str">
        <f t="shared" ca="1" si="42"/>
        <v/>
      </c>
      <c r="L133" s="222" cm="1">
        <f t="array" aca="1" ref="L133" ca="1">IFERROR(SUMIFS(Invoice_Direct_Cost,Invoice_Labor_Category,$D133,Invoice_Company,$C133,Invoice_MSA_Code,$E133),"")</f>
        <v>0</v>
      </c>
      <c r="M133" s="7" t="str">
        <f t="shared" ca="1" si="43"/>
        <v/>
      </c>
      <c r="N133" s="220" t="str">
        <f t="shared" ref="N133:N196" ca="1" si="48">IFERROR(M133/H133,"")</f>
        <v/>
      </c>
      <c r="O133" s="7" t="str">
        <f t="shared" ca="1" si="44"/>
        <v/>
      </c>
      <c r="P133" s="7" t="str">
        <f t="shared" ca="1" si="45"/>
        <v/>
      </c>
      <c r="Q133" s="7" t="str">
        <f t="shared" ca="1" si="46"/>
        <v/>
      </c>
      <c r="R133" s="7" t="str">
        <f t="shared" ca="1" si="47"/>
        <v/>
      </c>
      <c r="S133" s="7" t="str">
        <f t="shared" ca="1" si="34"/>
        <v/>
      </c>
      <c r="T133" s="7" t="str">
        <f t="shared" ca="1" si="35"/>
        <v/>
      </c>
      <c r="V133" s="120" cm="1">
        <f t="array" aca="1" ref="V133" ca="1">SUMIFS(Invoice_Hours,Invoice_Labor_Category,$D133,Invoice_Company,$C133,Invoice_MSA_Code,$E133)</f>
        <v>0</v>
      </c>
      <c r="W133" s="121" t="str">
        <f t="shared" ca="1" si="36"/>
        <v/>
      </c>
      <c r="X133" s="151" t="str">
        <f t="shared" ca="1" si="37"/>
        <v/>
      </c>
      <c r="Z133" s="172"/>
      <c r="AB133" t="str">
        <f t="shared" si="38"/>
        <v/>
      </c>
      <c r="AC133" t="str">
        <f t="shared" si="39"/>
        <v/>
      </c>
      <c r="AD133" t="str">
        <f t="shared" ca="1" si="40"/>
        <v/>
      </c>
      <c r="AE133" s="4" t="str">
        <f t="shared" ca="1" si="33"/>
        <v/>
      </c>
      <c r="AF133" s="118"/>
    </row>
    <row r="134" spans="3:32" ht="20.100000000000001" customHeight="1">
      <c r="C134" t="str" cm="1">
        <f t="array" ref="C134">IFERROR(_xlfn.TEXTSPLIT(B134,"^"),"")</f>
        <v/>
      </c>
      <c r="F134" s="5" t="str" cm="1">
        <f t="array" aca="1" ref="F134" ca="1">IFERROR(INDEX(MSA_Title,MATCH(E134,MSA_Code,0)),"")</f>
        <v/>
      </c>
      <c r="G134" s="117" cm="1">
        <f t="array" aca="1" ref="G134" ca="1">SUMIFS(Proposed_Hours,Proposed_Labor_Category,$D134,Proposed_Company,$C134,Proposed_MSA_Code,$E134)</f>
        <v>0</v>
      </c>
      <c r="H134" s="7" t="str">
        <f t="shared" ca="1" si="41"/>
        <v/>
      </c>
      <c r="I134" s="4" t="str" cm="1">
        <f t="array" aca="1" ref="I134" ca="1">IFERROR(IF(SUMIFS(Proposed_Direct_Cost,Proposed_Labor_Category,$D134,Proposed_Company,$C134,Proposed_MSA_Code,$E134)=0,"Not Proposed",SUMIFS(Proposed_Direct_Cost,Proposed_Labor_Category,$D134,Proposed_Company,$C134,Proposed_MSA_Code,$E134)),"")</f>
        <v>Not Proposed</v>
      </c>
      <c r="J134" s="117" cm="1">
        <f t="array" aca="1" ref="J134" ca="1">SUMIFS(Invoice_Hours,Invoice_Labor_Category,$D134,Invoice_Company,$C134,Invoice_MSA_Code,$E134)</f>
        <v>0</v>
      </c>
      <c r="K134" s="7" t="str">
        <f t="shared" ca="1" si="42"/>
        <v/>
      </c>
      <c r="L134" s="222" cm="1">
        <f t="array" aca="1" ref="L134" ca="1">IFERROR(SUMIFS(Invoice_Direct_Cost,Invoice_Labor_Category,$D134,Invoice_Company,$C134,Invoice_MSA_Code,$E134),"")</f>
        <v>0</v>
      </c>
      <c r="M134" s="7" t="str">
        <f t="shared" ca="1" si="43"/>
        <v/>
      </c>
      <c r="N134" s="220" t="str">
        <f t="shared" ca="1" si="48"/>
        <v/>
      </c>
      <c r="O134" s="7" t="str">
        <f t="shared" ca="1" si="44"/>
        <v/>
      </c>
      <c r="P134" s="7" t="str">
        <f t="shared" ca="1" si="45"/>
        <v/>
      </c>
      <c r="Q134" s="7" t="str">
        <f t="shared" ca="1" si="46"/>
        <v/>
      </c>
      <c r="R134" s="7" t="str">
        <f t="shared" ca="1" si="47"/>
        <v/>
      </c>
      <c r="S134" s="7" t="str">
        <f t="shared" ca="1" si="34"/>
        <v/>
      </c>
      <c r="T134" s="7" t="str">
        <f t="shared" ca="1" si="35"/>
        <v/>
      </c>
      <c r="V134" s="120" cm="1">
        <f t="array" aca="1" ref="V134" ca="1">SUMIFS(Invoice_Hours,Invoice_Labor_Category,$D134,Invoice_Company,$C134,Invoice_MSA_Code,$E134)</f>
        <v>0</v>
      </c>
      <c r="W134" s="121" t="str">
        <f t="shared" ca="1" si="36"/>
        <v/>
      </c>
      <c r="X134" s="152" t="str">
        <f t="shared" ca="1" si="37"/>
        <v/>
      </c>
      <c r="Z134" s="172"/>
      <c r="AB134" t="str">
        <f t="shared" si="38"/>
        <v/>
      </c>
      <c r="AC134" t="str">
        <f t="shared" si="39"/>
        <v/>
      </c>
      <c r="AD134" t="str">
        <f t="shared" ca="1" si="40"/>
        <v/>
      </c>
      <c r="AE134" s="4" t="str">
        <f t="shared" ca="1" si="33"/>
        <v/>
      </c>
      <c r="AF134" s="118"/>
    </row>
    <row r="135" spans="3:32" ht="20.100000000000001" customHeight="1">
      <c r="C135" t="str" cm="1">
        <f t="array" ref="C135">IFERROR(_xlfn.TEXTSPLIT(B135,"^"),"")</f>
        <v/>
      </c>
      <c r="F135" s="5" t="str" cm="1">
        <f t="array" aca="1" ref="F135" ca="1">IFERROR(INDEX(MSA_Title,MATCH(E135,MSA_Code,0)),"")</f>
        <v/>
      </c>
      <c r="G135" s="117" cm="1">
        <f t="array" aca="1" ref="G135" ca="1">SUMIFS(Proposed_Hours,Proposed_Labor_Category,$D135,Proposed_Company,$C135,Proposed_MSA_Code,$E135)</f>
        <v>0</v>
      </c>
      <c r="H135" s="7" t="str">
        <f t="shared" ca="1" si="41"/>
        <v/>
      </c>
      <c r="I135" s="4" t="str" cm="1">
        <f t="array" aca="1" ref="I135" ca="1">IFERROR(IF(SUMIFS(Proposed_Direct_Cost,Proposed_Labor_Category,$D135,Proposed_Company,$C135,Proposed_MSA_Code,$E135)=0,"Not Proposed",SUMIFS(Proposed_Direct_Cost,Proposed_Labor_Category,$D135,Proposed_Company,$C135,Proposed_MSA_Code,$E135)),"")</f>
        <v>Not Proposed</v>
      </c>
      <c r="J135" s="117" cm="1">
        <f t="array" aca="1" ref="J135" ca="1">SUMIFS(Invoice_Hours,Invoice_Labor_Category,$D135,Invoice_Company,$C135,Invoice_MSA_Code,$E135)</f>
        <v>0</v>
      </c>
      <c r="K135" s="7" t="str">
        <f t="shared" ca="1" si="42"/>
        <v/>
      </c>
      <c r="L135" s="222" cm="1">
        <f t="array" aca="1" ref="L135" ca="1">IFERROR(SUMIFS(Invoice_Direct_Cost,Invoice_Labor_Category,$D135,Invoice_Company,$C135,Invoice_MSA_Code,$E135),"")</f>
        <v>0</v>
      </c>
      <c r="M135" s="7" t="str">
        <f t="shared" ca="1" si="43"/>
        <v/>
      </c>
      <c r="N135" s="220" t="str">
        <f t="shared" ca="1" si="48"/>
        <v/>
      </c>
      <c r="O135" s="7" t="str">
        <f t="shared" ca="1" si="44"/>
        <v/>
      </c>
      <c r="P135" s="7" t="str">
        <f t="shared" ca="1" si="45"/>
        <v/>
      </c>
      <c r="Q135" s="7" t="str">
        <f t="shared" ca="1" si="46"/>
        <v/>
      </c>
      <c r="R135" s="7" t="str">
        <f t="shared" ca="1" si="47"/>
        <v/>
      </c>
      <c r="S135" s="7" t="str">
        <f t="shared" ca="1" si="34"/>
        <v/>
      </c>
      <c r="T135" s="7" t="str">
        <f t="shared" ca="1" si="35"/>
        <v/>
      </c>
      <c r="V135" s="120" cm="1">
        <f t="array" aca="1" ref="V135" ca="1">SUMIFS(Invoice_Hours,Invoice_Labor_Category,$D135,Invoice_Company,$C135,Invoice_MSA_Code,$E135)</f>
        <v>0</v>
      </c>
      <c r="W135" s="121" t="str">
        <f t="shared" ca="1" si="36"/>
        <v/>
      </c>
      <c r="X135" s="151" t="str">
        <f t="shared" ca="1" si="37"/>
        <v/>
      </c>
      <c r="Z135" s="172"/>
      <c r="AB135" t="str">
        <f t="shared" si="38"/>
        <v/>
      </c>
      <c r="AC135" t="str">
        <f t="shared" si="39"/>
        <v/>
      </c>
      <c r="AD135" t="str">
        <f t="shared" ca="1" si="40"/>
        <v/>
      </c>
      <c r="AE135" s="4" t="str">
        <f t="shared" ca="1" si="33"/>
        <v/>
      </c>
      <c r="AF135" s="118"/>
    </row>
    <row r="136" spans="3:32" ht="20.100000000000001" customHeight="1">
      <c r="C136" t="str" cm="1">
        <f t="array" ref="C136">IFERROR(_xlfn.TEXTSPLIT(B136,"^"),"")</f>
        <v/>
      </c>
      <c r="F136" s="5" t="str" cm="1">
        <f t="array" aca="1" ref="F136" ca="1">IFERROR(INDEX(MSA_Title,MATCH(E136,MSA_Code,0)),"")</f>
        <v/>
      </c>
      <c r="G136" s="117" cm="1">
        <f t="array" aca="1" ref="G136" ca="1">SUMIFS(Proposed_Hours,Proposed_Labor_Category,$D136,Proposed_Company,$C136,Proposed_MSA_Code,$E136)</f>
        <v>0</v>
      </c>
      <c r="H136" s="7" t="str">
        <f t="shared" ca="1" si="41"/>
        <v/>
      </c>
      <c r="I136" s="4" t="str" cm="1">
        <f t="array" aca="1" ref="I136" ca="1">IFERROR(IF(SUMIFS(Proposed_Direct_Cost,Proposed_Labor_Category,$D136,Proposed_Company,$C136,Proposed_MSA_Code,$E136)=0,"Not Proposed",SUMIFS(Proposed_Direct_Cost,Proposed_Labor_Category,$D136,Proposed_Company,$C136,Proposed_MSA_Code,$E136)),"")</f>
        <v>Not Proposed</v>
      </c>
      <c r="J136" s="117" cm="1">
        <f t="array" aca="1" ref="J136" ca="1">SUMIFS(Invoice_Hours,Invoice_Labor_Category,$D136,Invoice_Company,$C136,Invoice_MSA_Code,$E136)</f>
        <v>0</v>
      </c>
      <c r="K136" s="7" t="str">
        <f t="shared" ca="1" si="42"/>
        <v/>
      </c>
      <c r="L136" s="222" cm="1">
        <f t="array" aca="1" ref="L136" ca="1">IFERROR(SUMIFS(Invoice_Direct_Cost,Invoice_Labor_Category,$D136,Invoice_Company,$C136,Invoice_MSA_Code,$E136),"")</f>
        <v>0</v>
      </c>
      <c r="M136" s="7" t="str">
        <f t="shared" ca="1" si="43"/>
        <v/>
      </c>
      <c r="N136" s="220" t="str">
        <f t="shared" ca="1" si="48"/>
        <v/>
      </c>
      <c r="O136" s="7" t="str">
        <f t="shared" ca="1" si="44"/>
        <v/>
      </c>
      <c r="P136" s="7" t="str">
        <f t="shared" ca="1" si="45"/>
        <v/>
      </c>
      <c r="Q136" s="7" t="str">
        <f t="shared" ca="1" si="46"/>
        <v/>
      </c>
      <c r="R136" s="7" t="str">
        <f t="shared" ca="1" si="47"/>
        <v/>
      </c>
      <c r="S136" s="7" t="str">
        <f t="shared" ca="1" si="34"/>
        <v/>
      </c>
      <c r="T136" s="7" t="str">
        <f t="shared" ca="1" si="35"/>
        <v/>
      </c>
      <c r="V136" s="120" cm="1">
        <f t="array" aca="1" ref="V136" ca="1">SUMIFS(Invoice_Hours,Invoice_Labor_Category,$D136,Invoice_Company,$C136,Invoice_MSA_Code,$E136)</f>
        <v>0</v>
      </c>
      <c r="W136" s="121" t="str">
        <f t="shared" ca="1" si="36"/>
        <v/>
      </c>
      <c r="X136" s="152" t="str">
        <f t="shared" ca="1" si="37"/>
        <v/>
      </c>
      <c r="Z136" s="172"/>
      <c r="AB136" t="str">
        <f t="shared" si="38"/>
        <v/>
      </c>
      <c r="AC136" t="str">
        <f t="shared" si="39"/>
        <v/>
      </c>
      <c r="AD136" t="str">
        <f t="shared" ca="1" si="40"/>
        <v/>
      </c>
      <c r="AE136" s="4" t="str">
        <f t="shared" ca="1" si="33"/>
        <v/>
      </c>
      <c r="AF136" s="118"/>
    </row>
    <row r="137" spans="3:32" ht="20.100000000000001" customHeight="1">
      <c r="C137" t="str" cm="1">
        <f t="array" ref="C137">IFERROR(_xlfn.TEXTSPLIT(B137,"^"),"")</f>
        <v/>
      </c>
      <c r="F137" s="5" t="str" cm="1">
        <f t="array" aca="1" ref="F137" ca="1">IFERROR(INDEX(MSA_Title,MATCH(E137,MSA_Code,0)),"")</f>
        <v/>
      </c>
      <c r="G137" s="117" cm="1">
        <f t="array" aca="1" ref="G137" ca="1">SUMIFS(Proposed_Hours,Proposed_Labor_Category,$D137,Proposed_Company,$C137,Proposed_MSA_Code,$E137)</f>
        <v>0</v>
      </c>
      <c r="H137" s="7" t="str">
        <f t="shared" ca="1" si="41"/>
        <v/>
      </c>
      <c r="I137" s="4" t="str" cm="1">
        <f t="array" aca="1" ref="I137" ca="1">IFERROR(IF(SUMIFS(Proposed_Direct_Cost,Proposed_Labor_Category,$D137,Proposed_Company,$C137,Proposed_MSA_Code,$E137)=0,"Not Proposed",SUMIFS(Proposed_Direct_Cost,Proposed_Labor_Category,$D137,Proposed_Company,$C137,Proposed_MSA_Code,$E137)),"")</f>
        <v>Not Proposed</v>
      </c>
      <c r="J137" s="117" cm="1">
        <f t="array" aca="1" ref="J137" ca="1">SUMIFS(Invoice_Hours,Invoice_Labor_Category,$D137,Invoice_Company,$C137,Invoice_MSA_Code,$E137)</f>
        <v>0</v>
      </c>
      <c r="K137" s="7" t="str">
        <f t="shared" ca="1" si="42"/>
        <v/>
      </c>
      <c r="L137" s="222" cm="1">
        <f t="array" aca="1" ref="L137" ca="1">IFERROR(SUMIFS(Invoice_Direct_Cost,Invoice_Labor_Category,$D137,Invoice_Company,$C137,Invoice_MSA_Code,$E137),"")</f>
        <v>0</v>
      </c>
      <c r="M137" s="7" t="str">
        <f t="shared" ca="1" si="43"/>
        <v/>
      </c>
      <c r="N137" s="220" t="str">
        <f t="shared" ca="1" si="48"/>
        <v/>
      </c>
      <c r="O137" s="7" t="str">
        <f t="shared" ca="1" si="44"/>
        <v/>
      </c>
      <c r="P137" s="7" t="str">
        <f t="shared" ca="1" si="45"/>
        <v/>
      </c>
      <c r="Q137" s="7" t="str">
        <f t="shared" ca="1" si="46"/>
        <v/>
      </c>
      <c r="R137" s="7" t="str">
        <f t="shared" ca="1" si="47"/>
        <v/>
      </c>
      <c r="S137" s="7" t="str">
        <f t="shared" ca="1" si="34"/>
        <v/>
      </c>
      <c r="T137" s="7" t="str">
        <f t="shared" ca="1" si="35"/>
        <v/>
      </c>
      <c r="V137" s="120" cm="1">
        <f t="array" aca="1" ref="V137" ca="1">SUMIFS(Invoice_Hours,Invoice_Labor_Category,$D137,Invoice_Company,$C137,Invoice_MSA_Code,$E137)</f>
        <v>0</v>
      </c>
      <c r="W137" s="121" t="str">
        <f t="shared" ca="1" si="36"/>
        <v/>
      </c>
      <c r="X137" s="151" t="str">
        <f t="shared" ca="1" si="37"/>
        <v/>
      </c>
      <c r="Z137" s="172"/>
      <c r="AB137" t="str">
        <f t="shared" si="38"/>
        <v/>
      </c>
      <c r="AC137" t="str">
        <f t="shared" si="39"/>
        <v/>
      </c>
      <c r="AD137" t="str">
        <f t="shared" ca="1" si="40"/>
        <v/>
      </c>
      <c r="AE137" s="4" t="str">
        <f t="shared" ca="1" si="33"/>
        <v/>
      </c>
      <c r="AF137" s="118"/>
    </row>
    <row r="138" spans="3:32" ht="20.100000000000001" customHeight="1">
      <c r="C138" t="str" cm="1">
        <f t="array" ref="C138">IFERROR(_xlfn.TEXTSPLIT(B138,"^"),"")</f>
        <v/>
      </c>
      <c r="F138" s="5" t="str" cm="1">
        <f t="array" aca="1" ref="F138" ca="1">IFERROR(INDEX(MSA_Title,MATCH(E138,MSA_Code,0)),"")</f>
        <v/>
      </c>
      <c r="G138" s="117" cm="1">
        <f t="array" aca="1" ref="G138" ca="1">SUMIFS(Proposed_Hours,Proposed_Labor_Category,$D138,Proposed_Company,$C138,Proposed_MSA_Code,$E138)</f>
        <v>0</v>
      </c>
      <c r="H138" s="7" t="str">
        <f t="shared" ca="1" si="41"/>
        <v/>
      </c>
      <c r="I138" s="4" t="str" cm="1">
        <f t="array" aca="1" ref="I138" ca="1">IFERROR(IF(SUMIFS(Proposed_Direct_Cost,Proposed_Labor_Category,$D138,Proposed_Company,$C138,Proposed_MSA_Code,$E138)=0,"Not Proposed",SUMIFS(Proposed_Direct_Cost,Proposed_Labor_Category,$D138,Proposed_Company,$C138,Proposed_MSA_Code,$E138)),"")</f>
        <v>Not Proposed</v>
      </c>
      <c r="J138" s="117" cm="1">
        <f t="array" aca="1" ref="J138" ca="1">SUMIFS(Invoice_Hours,Invoice_Labor_Category,$D138,Invoice_Company,$C138,Invoice_MSA_Code,$E138)</f>
        <v>0</v>
      </c>
      <c r="K138" s="7" t="str">
        <f t="shared" ca="1" si="42"/>
        <v/>
      </c>
      <c r="L138" s="222" cm="1">
        <f t="array" aca="1" ref="L138" ca="1">IFERROR(SUMIFS(Invoice_Direct_Cost,Invoice_Labor_Category,$D138,Invoice_Company,$C138,Invoice_MSA_Code,$E138),"")</f>
        <v>0</v>
      </c>
      <c r="M138" s="7" t="str">
        <f t="shared" ca="1" si="43"/>
        <v/>
      </c>
      <c r="N138" s="220" t="str">
        <f t="shared" ca="1" si="48"/>
        <v/>
      </c>
      <c r="O138" s="7" t="str">
        <f t="shared" ca="1" si="44"/>
        <v/>
      </c>
      <c r="P138" s="7" t="str">
        <f t="shared" ca="1" si="45"/>
        <v/>
      </c>
      <c r="Q138" s="7" t="str">
        <f t="shared" ca="1" si="46"/>
        <v/>
      </c>
      <c r="R138" s="7" t="str">
        <f t="shared" ca="1" si="47"/>
        <v/>
      </c>
      <c r="S138" s="7" t="str">
        <f t="shared" ca="1" si="34"/>
        <v/>
      </c>
      <c r="T138" s="7" t="str">
        <f t="shared" ca="1" si="35"/>
        <v/>
      </c>
      <c r="V138" s="120" cm="1">
        <f t="array" aca="1" ref="V138" ca="1">SUMIFS(Invoice_Hours,Invoice_Labor_Category,$D138,Invoice_Company,$C138,Invoice_MSA_Code,$E138)</f>
        <v>0</v>
      </c>
      <c r="W138" s="121" t="str">
        <f t="shared" ca="1" si="36"/>
        <v/>
      </c>
      <c r="X138" s="152" t="str">
        <f t="shared" ca="1" si="37"/>
        <v/>
      </c>
      <c r="Z138" s="172"/>
      <c r="AB138" t="str">
        <f t="shared" si="38"/>
        <v/>
      </c>
      <c r="AC138" t="str">
        <f t="shared" si="39"/>
        <v/>
      </c>
      <c r="AD138" t="str">
        <f t="shared" ca="1" si="40"/>
        <v/>
      </c>
      <c r="AE138" s="4" t="str">
        <f t="shared" ca="1" si="33"/>
        <v/>
      </c>
      <c r="AF138" s="118"/>
    </row>
    <row r="139" spans="3:32" ht="20.100000000000001" customHeight="1">
      <c r="C139" t="str" cm="1">
        <f t="array" ref="C139">IFERROR(_xlfn.TEXTSPLIT(B139,"^"),"")</f>
        <v/>
      </c>
      <c r="F139" s="5" t="str" cm="1">
        <f t="array" aca="1" ref="F139" ca="1">IFERROR(INDEX(MSA_Title,MATCH(E139,MSA_Code,0)),"")</f>
        <v/>
      </c>
      <c r="G139" s="117" cm="1">
        <f t="array" aca="1" ref="G139" ca="1">SUMIFS(Proposed_Hours,Proposed_Labor_Category,$D139,Proposed_Company,$C139,Proposed_MSA_Code,$E139)</f>
        <v>0</v>
      </c>
      <c r="H139" s="7" t="str">
        <f t="shared" ca="1" si="41"/>
        <v/>
      </c>
      <c r="I139" s="4" t="str" cm="1">
        <f t="array" aca="1" ref="I139" ca="1">IFERROR(IF(SUMIFS(Proposed_Direct_Cost,Proposed_Labor_Category,$D139,Proposed_Company,$C139,Proposed_MSA_Code,$E139)=0,"Not Proposed",SUMIFS(Proposed_Direct_Cost,Proposed_Labor_Category,$D139,Proposed_Company,$C139,Proposed_MSA_Code,$E139)),"")</f>
        <v>Not Proposed</v>
      </c>
      <c r="J139" s="117" cm="1">
        <f t="array" aca="1" ref="J139" ca="1">SUMIFS(Invoice_Hours,Invoice_Labor_Category,$D139,Invoice_Company,$C139,Invoice_MSA_Code,$E139)</f>
        <v>0</v>
      </c>
      <c r="K139" s="7" t="str">
        <f t="shared" ca="1" si="42"/>
        <v/>
      </c>
      <c r="L139" s="222" cm="1">
        <f t="array" aca="1" ref="L139" ca="1">IFERROR(SUMIFS(Invoice_Direct_Cost,Invoice_Labor_Category,$D139,Invoice_Company,$C139,Invoice_MSA_Code,$E139),"")</f>
        <v>0</v>
      </c>
      <c r="M139" s="7" t="str">
        <f t="shared" ca="1" si="43"/>
        <v/>
      </c>
      <c r="N139" s="220" t="str">
        <f t="shared" ca="1" si="48"/>
        <v/>
      </c>
      <c r="O139" s="7" t="str">
        <f t="shared" ca="1" si="44"/>
        <v/>
      </c>
      <c r="P139" s="7" t="str">
        <f t="shared" ca="1" si="45"/>
        <v/>
      </c>
      <c r="Q139" s="7" t="str">
        <f t="shared" ca="1" si="46"/>
        <v/>
      </c>
      <c r="R139" s="7" t="str">
        <f t="shared" ca="1" si="47"/>
        <v/>
      </c>
      <c r="S139" s="7" t="str">
        <f t="shared" ca="1" si="34"/>
        <v/>
      </c>
      <c r="T139" s="7" t="str">
        <f t="shared" ca="1" si="35"/>
        <v/>
      </c>
      <c r="V139" s="120" cm="1">
        <f t="array" aca="1" ref="V139" ca="1">SUMIFS(Invoice_Hours,Invoice_Labor_Category,$D139,Invoice_Company,$C139,Invoice_MSA_Code,$E139)</f>
        <v>0</v>
      </c>
      <c r="W139" s="121" t="str">
        <f t="shared" ca="1" si="36"/>
        <v/>
      </c>
      <c r="X139" s="151" t="str">
        <f t="shared" ca="1" si="37"/>
        <v/>
      </c>
      <c r="Z139" s="172"/>
      <c r="AB139" t="str">
        <f t="shared" si="38"/>
        <v/>
      </c>
      <c r="AC139" t="str">
        <f t="shared" si="39"/>
        <v/>
      </c>
      <c r="AD139" t="str">
        <f t="shared" ca="1" si="40"/>
        <v/>
      </c>
      <c r="AE139" s="4" t="str">
        <f t="shared" ca="1" si="33"/>
        <v/>
      </c>
      <c r="AF139" s="118"/>
    </row>
    <row r="140" spans="3:32" ht="20.100000000000001" customHeight="1">
      <c r="C140" t="str" cm="1">
        <f t="array" ref="C140">IFERROR(_xlfn.TEXTSPLIT(B140,"^"),"")</f>
        <v/>
      </c>
      <c r="F140" s="5" t="str" cm="1">
        <f t="array" aca="1" ref="F140" ca="1">IFERROR(INDEX(MSA_Title,MATCH(E140,MSA_Code,0)),"")</f>
        <v/>
      </c>
      <c r="G140" s="117" cm="1">
        <f t="array" aca="1" ref="G140" ca="1">SUMIFS(Proposed_Hours,Proposed_Labor_Category,$D140,Proposed_Company,$C140,Proposed_MSA_Code,$E140)</f>
        <v>0</v>
      </c>
      <c r="H140" s="7" t="str">
        <f t="shared" ca="1" si="41"/>
        <v/>
      </c>
      <c r="I140" s="4" t="str" cm="1">
        <f t="array" aca="1" ref="I140" ca="1">IFERROR(IF(SUMIFS(Proposed_Direct_Cost,Proposed_Labor_Category,$D140,Proposed_Company,$C140,Proposed_MSA_Code,$E140)=0,"Not Proposed",SUMIFS(Proposed_Direct_Cost,Proposed_Labor_Category,$D140,Proposed_Company,$C140,Proposed_MSA_Code,$E140)),"")</f>
        <v>Not Proposed</v>
      </c>
      <c r="J140" s="117" cm="1">
        <f t="array" aca="1" ref="J140" ca="1">SUMIFS(Invoice_Hours,Invoice_Labor_Category,$D140,Invoice_Company,$C140,Invoice_MSA_Code,$E140)</f>
        <v>0</v>
      </c>
      <c r="K140" s="7" t="str">
        <f t="shared" ca="1" si="42"/>
        <v/>
      </c>
      <c r="L140" s="222" cm="1">
        <f t="array" aca="1" ref="L140" ca="1">IFERROR(SUMIFS(Invoice_Direct_Cost,Invoice_Labor_Category,$D140,Invoice_Company,$C140,Invoice_MSA_Code,$E140),"")</f>
        <v>0</v>
      </c>
      <c r="M140" s="7" t="str">
        <f t="shared" ca="1" si="43"/>
        <v/>
      </c>
      <c r="N140" s="220" t="str">
        <f t="shared" ca="1" si="48"/>
        <v/>
      </c>
      <c r="O140" s="7" t="str">
        <f t="shared" ca="1" si="44"/>
        <v/>
      </c>
      <c r="P140" s="7" t="str">
        <f t="shared" ca="1" si="45"/>
        <v/>
      </c>
      <c r="Q140" s="7" t="str">
        <f t="shared" ca="1" si="46"/>
        <v/>
      </c>
      <c r="R140" s="7" t="str">
        <f t="shared" ca="1" si="47"/>
        <v/>
      </c>
      <c r="S140" s="7" t="str">
        <f t="shared" ca="1" si="34"/>
        <v/>
      </c>
      <c r="T140" s="7" t="str">
        <f t="shared" ca="1" si="35"/>
        <v/>
      </c>
      <c r="V140" s="120" cm="1">
        <f t="array" aca="1" ref="V140" ca="1">SUMIFS(Invoice_Hours,Invoice_Labor_Category,$D140,Invoice_Company,$C140,Invoice_MSA_Code,$E140)</f>
        <v>0</v>
      </c>
      <c r="W140" s="121" t="str">
        <f t="shared" ca="1" si="36"/>
        <v/>
      </c>
      <c r="X140" s="152" t="str">
        <f t="shared" ca="1" si="37"/>
        <v/>
      </c>
      <c r="Z140" s="172"/>
      <c r="AB140" t="str">
        <f t="shared" si="38"/>
        <v/>
      </c>
      <c r="AC140" t="str">
        <f t="shared" si="39"/>
        <v/>
      </c>
      <c r="AD140" t="str">
        <f t="shared" ca="1" si="40"/>
        <v/>
      </c>
      <c r="AE140" s="4" t="str">
        <f t="shared" ca="1" si="33"/>
        <v/>
      </c>
      <c r="AF140" s="118"/>
    </row>
    <row r="141" spans="3:32" ht="20.100000000000001" customHeight="1">
      <c r="C141" t="str" cm="1">
        <f t="array" ref="C141">IFERROR(_xlfn.TEXTSPLIT(B141,"^"),"")</f>
        <v/>
      </c>
      <c r="F141" s="5" t="str" cm="1">
        <f t="array" aca="1" ref="F141" ca="1">IFERROR(INDEX(MSA_Title,MATCH(E141,MSA_Code,0)),"")</f>
        <v/>
      </c>
      <c r="G141" s="117" cm="1">
        <f t="array" aca="1" ref="G141" ca="1">SUMIFS(Proposed_Hours,Proposed_Labor_Category,$D141,Proposed_Company,$C141,Proposed_MSA_Code,$E141)</f>
        <v>0</v>
      </c>
      <c r="H141" s="7" t="str">
        <f t="shared" ca="1" si="41"/>
        <v/>
      </c>
      <c r="I141" s="4" t="str" cm="1">
        <f t="array" aca="1" ref="I141" ca="1">IFERROR(IF(SUMIFS(Proposed_Direct_Cost,Proposed_Labor_Category,$D141,Proposed_Company,$C141,Proposed_MSA_Code,$E141)=0,"Not Proposed",SUMIFS(Proposed_Direct_Cost,Proposed_Labor_Category,$D141,Proposed_Company,$C141,Proposed_MSA_Code,$E141)),"")</f>
        <v>Not Proposed</v>
      </c>
      <c r="J141" s="117" cm="1">
        <f t="array" aca="1" ref="J141" ca="1">SUMIFS(Invoice_Hours,Invoice_Labor_Category,$D141,Invoice_Company,$C141,Invoice_MSA_Code,$E141)</f>
        <v>0</v>
      </c>
      <c r="K141" s="7" t="str">
        <f t="shared" ca="1" si="42"/>
        <v/>
      </c>
      <c r="L141" s="222" cm="1">
        <f t="array" aca="1" ref="L141" ca="1">IFERROR(SUMIFS(Invoice_Direct_Cost,Invoice_Labor_Category,$D141,Invoice_Company,$C141,Invoice_MSA_Code,$E141),"")</f>
        <v>0</v>
      </c>
      <c r="M141" s="7" t="str">
        <f t="shared" ca="1" si="43"/>
        <v/>
      </c>
      <c r="N141" s="220" t="str">
        <f t="shared" ca="1" si="48"/>
        <v/>
      </c>
      <c r="O141" s="7" t="str">
        <f t="shared" ca="1" si="44"/>
        <v/>
      </c>
      <c r="P141" s="7" t="str">
        <f t="shared" ca="1" si="45"/>
        <v/>
      </c>
      <c r="Q141" s="7" t="str">
        <f t="shared" ca="1" si="46"/>
        <v/>
      </c>
      <c r="R141" s="7" t="str">
        <f t="shared" ca="1" si="47"/>
        <v/>
      </c>
      <c r="S141" s="7" t="str">
        <f t="shared" ca="1" si="34"/>
        <v/>
      </c>
      <c r="T141" s="7" t="str">
        <f t="shared" ca="1" si="35"/>
        <v/>
      </c>
      <c r="V141" s="120" cm="1">
        <f t="array" aca="1" ref="V141" ca="1">SUMIFS(Invoice_Hours,Invoice_Labor_Category,$D141,Invoice_Company,$C141,Invoice_MSA_Code,$E141)</f>
        <v>0</v>
      </c>
      <c r="W141" s="121" t="str">
        <f t="shared" ca="1" si="36"/>
        <v/>
      </c>
      <c r="X141" s="151" t="str">
        <f t="shared" ca="1" si="37"/>
        <v/>
      </c>
      <c r="Z141" s="172"/>
      <c r="AB141" t="str">
        <f t="shared" si="38"/>
        <v/>
      </c>
      <c r="AC141" t="str">
        <f t="shared" si="39"/>
        <v/>
      </c>
      <c r="AD141" t="str">
        <f t="shared" ca="1" si="40"/>
        <v/>
      </c>
      <c r="AE141" s="4" t="str">
        <f t="shared" ca="1" si="33"/>
        <v/>
      </c>
      <c r="AF141" s="118"/>
    </row>
    <row r="142" spans="3:32" ht="20.100000000000001" customHeight="1">
      <c r="C142" t="str" cm="1">
        <f t="array" ref="C142">IFERROR(_xlfn.TEXTSPLIT(B142,"^"),"")</f>
        <v/>
      </c>
      <c r="F142" s="5" t="str" cm="1">
        <f t="array" aca="1" ref="F142" ca="1">IFERROR(INDEX(MSA_Title,MATCH(E142,MSA_Code,0)),"")</f>
        <v/>
      </c>
      <c r="G142" s="117" cm="1">
        <f t="array" aca="1" ref="G142" ca="1">SUMIFS(Proposed_Hours,Proposed_Labor_Category,$D142,Proposed_Company,$C142,Proposed_MSA_Code,$E142)</f>
        <v>0</v>
      </c>
      <c r="H142" s="7" t="str">
        <f t="shared" ca="1" si="41"/>
        <v/>
      </c>
      <c r="I142" s="4" t="str" cm="1">
        <f t="array" aca="1" ref="I142" ca="1">IFERROR(IF(SUMIFS(Proposed_Direct_Cost,Proposed_Labor_Category,$D142,Proposed_Company,$C142,Proposed_MSA_Code,$E142)=0,"Not Proposed",SUMIFS(Proposed_Direct_Cost,Proposed_Labor_Category,$D142,Proposed_Company,$C142,Proposed_MSA_Code,$E142)),"")</f>
        <v>Not Proposed</v>
      </c>
      <c r="J142" s="117" cm="1">
        <f t="array" aca="1" ref="J142" ca="1">SUMIFS(Invoice_Hours,Invoice_Labor_Category,$D142,Invoice_Company,$C142,Invoice_MSA_Code,$E142)</f>
        <v>0</v>
      </c>
      <c r="K142" s="7" t="str">
        <f t="shared" ca="1" si="42"/>
        <v/>
      </c>
      <c r="L142" s="222" cm="1">
        <f t="array" aca="1" ref="L142" ca="1">IFERROR(SUMIFS(Invoice_Direct_Cost,Invoice_Labor_Category,$D142,Invoice_Company,$C142,Invoice_MSA_Code,$E142),"")</f>
        <v>0</v>
      </c>
      <c r="M142" s="7" t="str">
        <f t="shared" ca="1" si="43"/>
        <v/>
      </c>
      <c r="N142" s="220" t="str">
        <f t="shared" ca="1" si="48"/>
        <v/>
      </c>
      <c r="O142" s="7" t="str">
        <f t="shared" ca="1" si="44"/>
        <v/>
      </c>
      <c r="P142" s="7" t="str">
        <f t="shared" ca="1" si="45"/>
        <v/>
      </c>
      <c r="Q142" s="7" t="str">
        <f t="shared" ca="1" si="46"/>
        <v/>
      </c>
      <c r="R142" s="7" t="str">
        <f t="shared" ca="1" si="47"/>
        <v/>
      </c>
      <c r="S142" s="7" t="str">
        <f t="shared" ca="1" si="34"/>
        <v/>
      </c>
      <c r="T142" s="7" t="str">
        <f t="shared" ca="1" si="35"/>
        <v/>
      </c>
      <c r="V142" s="120" cm="1">
        <f t="array" aca="1" ref="V142" ca="1">SUMIFS(Invoice_Hours,Invoice_Labor_Category,$D142,Invoice_Company,$C142,Invoice_MSA_Code,$E142)</f>
        <v>0</v>
      </c>
      <c r="W142" s="121" t="str">
        <f t="shared" ca="1" si="36"/>
        <v/>
      </c>
      <c r="X142" s="152" t="str">
        <f t="shared" ca="1" si="37"/>
        <v/>
      </c>
      <c r="Z142" s="172"/>
      <c r="AB142" t="str">
        <f t="shared" si="38"/>
        <v/>
      </c>
      <c r="AC142" t="str">
        <f t="shared" si="39"/>
        <v/>
      </c>
      <c r="AD142" t="str">
        <f t="shared" ca="1" si="40"/>
        <v/>
      </c>
      <c r="AE142" s="4" t="str">
        <f t="shared" ca="1" si="33"/>
        <v/>
      </c>
      <c r="AF142" s="118"/>
    </row>
    <row r="143" spans="3:32" ht="20.100000000000001" customHeight="1">
      <c r="C143" t="str" cm="1">
        <f t="array" ref="C143">IFERROR(_xlfn.TEXTSPLIT(B143,"^"),"")</f>
        <v/>
      </c>
      <c r="F143" s="5" t="str" cm="1">
        <f t="array" aca="1" ref="F143" ca="1">IFERROR(INDEX(MSA_Title,MATCH(E143,MSA_Code,0)),"")</f>
        <v/>
      </c>
      <c r="G143" s="117" cm="1">
        <f t="array" aca="1" ref="G143" ca="1">SUMIFS(Proposed_Hours,Proposed_Labor_Category,$D143,Proposed_Company,$C143,Proposed_MSA_Code,$E143)</f>
        <v>0</v>
      </c>
      <c r="H143" s="7" t="str">
        <f t="shared" ca="1" si="41"/>
        <v/>
      </c>
      <c r="I143" s="4" t="str" cm="1">
        <f t="array" aca="1" ref="I143" ca="1">IFERROR(IF(SUMIFS(Proposed_Direct_Cost,Proposed_Labor_Category,$D143,Proposed_Company,$C143,Proposed_MSA_Code,$E143)=0,"Not Proposed",SUMIFS(Proposed_Direct_Cost,Proposed_Labor_Category,$D143,Proposed_Company,$C143,Proposed_MSA_Code,$E143)),"")</f>
        <v>Not Proposed</v>
      </c>
      <c r="J143" s="117" cm="1">
        <f t="array" aca="1" ref="J143" ca="1">SUMIFS(Invoice_Hours,Invoice_Labor_Category,$D143,Invoice_Company,$C143,Invoice_MSA_Code,$E143)</f>
        <v>0</v>
      </c>
      <c r="K143" s="7" t="str">
        <f t="shared" ca="1" si="42"/>
        <v/>
      </c>
      <c r="L143" s="222" cm="1">
        <f t="array" aca="1" ref="L143" ca="1">IFERROR(SUMIFS(Invoice_Direct_Cost,Invoice_Labor_Category,$D143,Invoice_Company,$C143,Invoice_MSA_Code,$E143),"")</f>
        <v>0</v>
      </c>
      <c r="M143" s="7" t="str">
        <f t="shared" ca="1" si="43"/>
        <v/>
      </c>
      <c r="N143" s="220" t="str">
        <f t="shared" ca="1" si="48"/>
        <v/>
      </c>
      <c r="O143" s="7" t="str">
        <f t="shared" ca="1" si="44"/>
        <v/>
      </c>
      <c r="P143" s="7" t="str">
        <f t="shared" ca="1" si="45"/>
        <v/>
      </c>
      <c r="Q143" s="7" t="str">
        <f t="shared" ca="1" si="46"/>
        <v/>
      </c>
      <c r="R143" s="7" t="str">
        <f t="shared" ca="1" si="47"/>
        <v/>
      </c>
      <c r="S143" s="7" t="str">
        <f t="shared" ca="1" si="34"/>
        <v/>
      </c>
      <c r="T143" s="7" t="str">
        <f t="shared" ca="1" si="35"/>
        <v/>
      </c>
      <c r="V143" s="120" cm="1">
        <f t="array" aca="1" ref="V143" ca="1">SUMIFS(Invoice_Hours,Invoice_Labor_Category,$D143,Invoice_Company,$C143,Invoice_MSA_Code,$E143)</f>
        <v>0</v>
      </c>
      <c r="W143" s="121" t="str">
        <f t="shared" ca="1" si="36"/>
        <v/>
      </c>
      <c r="X143" s="151" t="str">
        <f t="shared" ca="1" si="37"/>
        <v/>
      </c>
      <c r="Z143" s="172"/>
      <c r="AB143" t="str">
        <f t="shared" si="38"/>
        <v/>
      </c>
      <c r="AC143" t="str">
        <f t="shared" si="39"/>
        <v/>
      </c>
      <c r="AD143" t="str">
        <f t="shared" ca="1" si="40"/>
        <v/>
      </c>
      <c r="AE143" s="4" t="str">
        <f t="shared" ca="1" si="33"/>
        <v/>
      </c>
      <c r="AF143" s="118"/>
    </row>
    <row r="144" spans="3:32" ht="20.100000000000001" customHeight="1">
      <c r="C144" t="str" cm="1">
        <f t="array" ref="C144">IFERROR(_xlfn.TEXTSPLIT(B144,"^"),"")</f>
        <v/>
      </c>
      <c r="F144" s="5" t="str" cm="1">
        <f t="array" aca="1" ref="F144" ca="1">IFERROR(INDEX(MSA_Title,MATCH(E144,MSA_Code,0)),"")</f>
        <v/>
      </c>
      <c r="G144" s="117" cm="1">
        <f t="array" aca="1" ref="G144" ca="1">SUMIFS(Proposed_Hours,Proposed_Labor_Category,$D144,Proposed_Company,$C144,Proposed_MSA_Code,$E144)</f>
        <v>0</v>
      </c>
      <c r="H144" s="7" t="str">
        <f t="shared" ca="1" si="41"/>
        <v/>
      </c>
      <c r="I144" s="4" t="str" cm="1">
        <f t="array" aca="1" ref="I144" ca="1">IFERROR(IF(SUMIFS(Proposed_Direct_Cost,Proposed_Labor_Category,$D144,Proposed_Company,$C144,Proposed_MSA_Code,$E144)=0,"Not Proposed",SUMIFS(Proposed_Direct_Cost,Proposed_Labor_Category,$D144,Proposed_Company,$C144,Proposed_MSA_Code,$E144)),"")</f>
        <v>Not Proposed</v>
      </c>
      <c r="J144" s="117" cm="1">
        <f t="array" aca="1" ref="J144" ca="1">SUMIFS(Invoice_Hours,Invoice_Labor_Category,$D144,Invoice_Company,$C144,Invoice_MSA_Code,$E144)</f>
        <v>0</v>
      </c>
      <c r="K144" s="7" t="str">
        <f t="shared" ca="1" si="42"/>
        <v/>
      </c>
      <c r="L144" s="222" cm="1">
        <f t="array" aca="1" ref="L144" ca="1">IFERROR(SUMIFS(Invoice_Direct_Cost,Invoice_Labor_Category,$D144,Invoice_Company,$C144,Invoice_MSA_Code,$E144),"")</f>
        <v>0</v>
      </c>
      <c r="M144" s="7" t="str">
        <f t="shared" ca="1" si="43"/>
        <v/>
      </c>
      <c r="N144" s="220" t="str">
        <f t="shared" ca="1" si="48"/>
        <v/>
      </c>
      <c r="O144" s="7" t="str">
        <f t="shared" ca="1" si="44"/>
        <v/>
      </c>
      <c r="P144" s="7" t="str">
        <f t="shared" ca="1" si="45"/>
        <v/>
      </c>
      <c r="Q144" s="7" t="str">
        <f t="shared" ca="1" si="46"/>
        <v/>
      </c>
      <c r="R144" s="7" t="str">
        <f t="shared" ca="1" si="47"/>
        <v/>
      </c>
      <c r="S144" s="7" t="str">
        <f t="shared" ca="1" si="34"/>
        <v/>
      </c>
      <c r="T144" s="7" t="str">
        <f t="shared" ca="1" si="35"/>
        <v/>
      </c>
      <c r="V144" s="120" cm="1">
        <f t="array" aca="1" ref="V144" ca="1">SUMIFS(Invoice_Hours,Invoice_Labor_Category,$D144,Invoice_Company,$C144,Invoice_MSA_Code,$E144)</f>
        <v>0</v>
      </c>
      <c r="W144" s="121" t="str">
        <f t="shared" ca="1" si="36"/>
        <v/>
      </c>
      <c r="X144" s="152" t="str">
        <f t="shared" ca="1" si="37"/>
        <v/>
      </c>
      <c r="Z144" s="172"/>
      <c r="AB144" t="str">
        <f t="shared" si="38"/>
        <v/>
      </c>
      <c r="AC144" t="str">
        <f t="shared" si="39"/>
        <v/>
      </c>
      <c r="AD144" t="str">
        <f t="shared" ca="1" si="40"/>
        <v/>
      </c>
      <c r="AE144" s="4" t="str">
        <f t="shared" ca="1" si="33"/>
        <v/>
      </c>
      <c r="AF144" s="118"/>
    </row>
    <row r="145" spans="3:32" ht="20.100000000000001" customHeight="1">
      <c r="C145" t="str" cm="1">
        <f t="array" ref="C145">IFERROR(_xlfn.TEXTSPLIT(B145,"^"),"")</f>
        <v/>
      </c>
      <c r="F145" s="5" t="str" cm="1">
        <f t="array" aca="1" ref="F145" ca="1">IFERROR(INDEX(MSA_Title,MATCH(E145,MSA_Code,0)),"")</f>
        <v/>
      </c>
      <c r="G145" s="117" cm="1">
        <f t="array" aca="1" ref="G145" ca="1">SUMIFS(Proposed_Hours,Proposed_Labor_Category,$D145,Proposed_Company,$C145,Proposed_MSA_Code,$E145)</f>
        <v>0</v>
      </c>
      <c r="H145" s="7" t="str">
        <f t="shared" ca="1" si="41"/>
        <v/>
      </c>
      <c r="I145" s="4" t="str" cm="1">
        <f t="array" aca="1" ref="I145" ca="1">IFERROR(IF(SUMIFS(Proposed_Direct_Cost,Proposed_Labor_Category,$D145,Proposed_Company,$C145,Proposed_MSA_Code,$E145)=0,"Not Proposed",SUMIFS(Proposed_Direct_Cost,Proposed_Labor_Category,$D145,Proposed_Company,$C145,Proposed_MSA_Code,$E145)),"")</f>
        <v>Not Proposed</v>
      </c>
      <c r="J145" s="117" cm="1">
        <f t="array" aca="1" ref="J145" ca="1">SUMIFS(Invoice_Hours,Invoice_Labor_Category,$D145,Invoice_Company,$C145,Invoice_MSA_Code,$E145)</f>
        <v>0</v>
      </c>
      <c r="K145" s="7" t="str">
        <f t="shared" ca="1" si="42"/>
        <v/>
      </c>
      <c r="L145" s="222" cm="1">
        <f t="array" aca="1" ref="L145" ca="1">IFERROR(SUMIFS(Invoice_Direct_Cost,Invoice_Labor_Category,$D145,Invoice_Company,$C145,Invoice_MSA_Code,$E145),"")</f>
        <v>0</v>
      </c>
      <c r="M145" s="7" t="str">
        <f t="shared" ca="1" si="43"/>
        <v/>
      </c>
      <c r="N145" s="220" t="str">
        <f t="shared" ca="1" si="48"/>
        <v/>
      </c>
      <c r="O145" s="7" t="str">
        <f t="shared" ca="1" si="44"/>
        <v/>
      </c>
      <c r="P145" s="7" t="str">
        <f t="shared" ca="1" si="45"/>
        <v/>
      </c>
      <c r="Q145" s="7" t="str">
        <f t="shared" ca="1" si="46"/>
        <v/>
      </c>
      <c r="R145" s="7" t="str">
        <f t="shared" ca="1" si="47"/>
        <v/>
      </c>
      <c r="S145" s="7" t="str">
        <f t="shared" ca="1" si="34"/>
        <v/>
      </c>
      <c r="T145" s="7" t="str">
        <f t="shared" ca="1" si="35"/>
        <v/>
      </c>
      <c r="V145" s="120" cm="1">
        <f t="array" aca="1" ref="V145" ca="1">SUMIFS(Invoice_Hours,Invoice_Labor_Category,$D145,Invoice_Company,$C145,Invoice_MSA_Code,$E145)</f>
        <v>0</v>
      </c>
      <c r="W145" s="121" t="str">
        <f t="shared" ca="1" si="36"/>
        <v/>
      </c>
      <c r="X145" s="151" t="str">
        <f t="shared" ca="1" si="37"/>
        <v/>
      </c>
      <c r="Z145" s="172"/>
      <c r="AB145" t="str">
        <f t="shared" si="38"/>
        <v/>
      </c>
      <c r="AC145" t="str">
        <f t="shared" si="39"/>
        <v/>
      </c>
      <c r="AD145" t="str">
        <f t="shared" ca="1" si="40"/>
        <v/>
      </c>
      <c r="AE145" s="4" t="str">
        <f t="shared" ca="1" si="33"/>
        <v/>
      </c>
      <c r="AF145" s="118"/>
    </row>
    <row r="146" spans="3:32" ht="20.100000000000001" customHeight="1">
      <c r="C146" t="str" cm="1">
        <f t="array" ref="C146">IFERROR(_xlfn.TEXTSPLIT(B146,"^"),"")</f>
        <v/>
      </c>
      <c r="F146" s="5" t="str" cm="1">
        <f t="array" aca="1" ref="F146" ca="1">IFERROR(INDEX(MSA_Title,MATCH(E146,MSA_Code,0)),"")</f>
        <v/>
      </c>
      <c r="G146" s="117" cm="1">
        <f t="array" aca="1" ref="G146" ca="1">SUMIFS(Proposed_Hours,Proposed_Labor_Category,$D146,Proposed_Company,$C146,Proposed_MSA_Code,$E146)</f>
        <v>0</v>
      </c>
      <c r="H146" s="7" t="str">
        <f t="shared" ca="1" si="41"/>
        <v/>
      </c>
      <c r="I146" s="4" t="str" cm="1">
        <f t="array" aca="1" ref="I146" ca="1">IFERROR(IF(SUMIFS(Proposed_Direct_Cost,Proposed_Labor_Category,$D146,Proposed_Company,$C146,Proposed_MSA_Code,$E146)=0,"Not Proposed",SUMIFS(Proposed_Direct_Cost,Proposed_Labor_Category,$D146,Proposed_Company,$C146,Proposed_MSA_Code,$E146)),"")</f>
        <v>Not Proposed</v>
      </c>
      <c r="J146" s="117" cm="1">
        <f t="array" aca="1" ref="J146" ca="1">SUMIFS(Invoice_Hours,Invoice_Labor_Category,$D146,Invoice_Company,$C146,Invoice_MSA_Code,$E146)</f>
        <v>0</v>
      </c>
      <c r="K146" s="7" t="str">
        <f t="shared" ca="1" si="42"/>
        <v/>
      </c>
      <c r="L146" s="222" cm="1">
        <f t="array" aca="1" ref="L146" ca="1">IFERROR(SUMIFS(Invoice_Direct_Cost,Invoice_Labor_Category,$D146,Invoice_Company,$C146,Invoice_MSA_Code,$E146),"")</f>
        <v>0</v>
      </c>
      <c r="M146" s="7" t="str">
        <f t="shared" ca="1" si="43"/>
        <v/>
      </c>
      <c r="N146" s="220" t="str">
        <f t="shared" ca="1" si="48"/>
        <v/>
      </c>
      <c r="O146" s="7" t="str">
        <f t="shared" ca="1" si="44"/>
        <v/>
      </c>
      <c r="P146" s="7" t="str">
        <f t="shared" ca="1" si="45"/>
        <v/>
      </c>
      <c r="Q146" s="7" t="str">
        <f t="shared" ca="1" si="46"/>
        <v/>
      </c>
      <c r="R146" s="7" t="str">
        <f t="shared" ca="1" si="47"/>
        <v/>
      </c>
      <c r="S146" s="7" t="str">
        <f t="shared" ca="1" si="34"/>
        <v/>
      </c>
      <c r="T146" s="7" t="str">
        <f t="shared" ca="1" si="35"/>
        <v/>
      </c>
      <c r="V146" s="120" cm="1">
        <f t="array" aca="1" ref="V146" ca="1">SUMIFS(Invoice_Hours,Invoice_Labor_Category,$D146,Invoice_Company,$C146,Invoice_MSA_Code,$E146)</f>
        <v>0</v>
      </c>
      <c r="W146" s="121" t="str">
        <f t="shared" ca="1" si="36"/>
        <v/>
      </c>
      <c r="X146" s="152" t="str">
        <f t="shared" ca="1" si="37"/>
        <v/>
      </c>
      <c r="Z146" s="172"/>
      <c r="AB146" t="str">
        <f t="shared" si="38"/>
        <v/>
      </c>
      <c r="AC146" t="str">
        <f t="shared" si="39"/>
        <v/>
      </c>
      <c r="AD146" t="str">
        <f t="shared" ca="1" si="40"/>
        <v/>
      </c>
      <c r="AE146" s="4" t="str">
        <f t="shared" ca="1" si="33"/>
        <v/>
      </c>
      <c r="AF146" s="118"/>
    </row>
    <row r="147" spans="3:32" ht="20.100000000000001" customHeight="1">
      <c r="C147" t="str" cm="1">
        <f t="array" ref="C147">IFERROR(_xlfn.TEXTSPLIT(B147,"^"),"")</f>
        <v/>
      </c>
      <c r="F147" s="5" t="str" cm="1">
        <f t="array" aca="1" ref="F147" ca="1">IFERROR(INDEX(MSA_Title,MATCH(E147,MSA_Code,0)),"")</f>
        <v/>
      </c>
      <c r="G147" s="117" cm="1">
        <f t="array" aca="1" ref="G147" ca="1">SUMIFS(Proposed_Hours,Proposed_Labor_Category,$D147,Proposed_Company,$C147,Proposed_MSA_Code,$E147)</f>
        <v>0</v>
      </c>
      <c r="H147" s="7" t="str">
        <f t="shared" ca="1" si="41"/>
        <v/>
      </c>
      <c r="I147" s="4" t="str" cm="1">
        <f t="array" aca="1" ref="I147" ca="1">IFERROR(IF(SUMIFS(Proposed_Direct_Cost,Proposed_Labor_Category,$D147,Proposed_Company,$C147,Proposed_MSA_Code,$E147)=0,"Not Proposed",SUMIFS(Proposed_Direct_Cost,Proposed_Labor_Category,$D147,Proposed_Company,$C147,Proposed_MSA_Code,$E147)),"")</f>
        <v>Not Proposed</v>
      </c>
      <c r="J147" s="117" cm="1">
        <f t="array" aca="1" ref="J147" ca="1">SUMIFS(Invoice_Hours,Invoice_Labor_Category,$D147,Invoice_Company,$C147,Invoice_MSA_Code,$E147)</f>
        <v>0</v>
      </c>
      <c r="K147" s="7" t="str">
        <f t="shared" ca="1" si="42"/>
        <v/>
      </c>
      <c r="L147" s="222" cm="1">
        <f t="array" aca="1" ref="L147" ca="1">IFERROR(SUMIFS(Invoice_Direct_Cost,Invoice_Labor_Category,$D147,Invoice_Company,$C147,Invoice_MSA_Code,$E147),"")</f>
        <v>0</v>
      </c>
      <c r="M147" s="7" t="str">
        <f t="shared" ca="1" si="43"/>
        <v/>
      </c>
      <c r="N147" s="220" t="str">
        <f t="shared" ca="1" si="48"/>
        <v/>
      </c>
      <c r="O147" s="7" t="str">
        <f t="shared" ca="1" si="44"/>
        <v/>
      </c>
      <c r="P147" s="7" t="str">
        <f t="shared" ca="1" si="45"/>
        <v/>
      </c>
      <c r="Q147" s="7" t="str">
        <f t="shared" ca="1" si="46"/>
        <v/>
      </c>
      <c r="R147" s="7" t="str">
        <f t="shared" ca="1" si="47"/>
        <v/>
      </c>
      <c r="S147" s="7" t="str">
        <f t="shared" ca="1" si="34"/>
        <v/>
      </c>
      <c r="T147" s="7" t="str">
        <f t="shared" ca="1" si="35"/>
        <v/>
      </c>
      <c r="V147" s="120" cm="1">
        <f t="array" aca="1" ref="V147" ca="1">SUMIFS(Invoice_Hours,Invoice_Labor_Category,$D147,Invoice_Company,$C147,Invoice_MSA_Code,$E147)</f>
        <v>0</v>
      </c>
      <c r="W147" s="121" t="str">
        <f t="shared" ca="1" si="36"/>
        <v/>
      </c>
      <c r="X147" s="151" t="str">
        <f t="shared" ca="1" si="37"/>
        <v/>
      </c>
      <c r="Z147" s="172"/>
      <c r="AB147" t="str">
        <f t="shared" si="38"/>
        <v/>
      </c>
      <c r="AC147" t="str">
        <f t="shared" si="39"/>
        <v/>
      </c>
      <c r="AD147" t="str">
        <f t="shared" ca="1" si="40"/>
        <v/>
      </c>
      <c r="AE147" s="4" t="str">
        <f t="shared" ca="1" si="33"/>
        <v/>
      </c>
      <c r="AF147" s="118"/>
    </row>
    <row r="148" spans="3:32" ht="20.100000000000001" customHeight="1">
      <c r="C148" t="str" cm="1">
        <f t="array" ref="C148">IFERROR(_xlfn.TEXTSPLIT(B148,"^"),"")</f>
        <v/>
      </c>
      <c r="F148" s="5" t="str" cm="1">
        <f t="array" aca="1" ref="F148" ca="1">IFERROR(INDEX(MSA_Title,MATCH(E148,MSA_Code,0)),"")</f>
        <v/>
      </c>
      <c r="G148" s="117" cm="1">
        <f t="array" aca="1" ref="G148" ca="1">SUMIFS(Proposed_Hours,Proposed_Labor_Category,$D148,Proposed_Company,$C148,Proposed_MSA_Code,$E148)</f>
        <v>0</v>
      </c>
      <c r="H148" s="7" t="str">
        <f t="shared" ca="1" si="41"/>
        <v/>
      </c>
      <c r="I148" s="4" t="str" cm="1">
        <f t="array" aca="1" ref="I148" ca="1">IFERROR(IF(SUMIFS(Proposed_Direct_Cost,Proposed_Labor_Category,$D148,Proposed_Company,$C148,Proposed_MSA_Code,$E148)=0,"Not Proposed",SUMIFS(Proposed_Direct_Cost,Proposed_Labor_Category,$D148,Proposed_Company,$C148,Proposed_MSA_Code,$E148)),"")</f>
        <v>Not Proposed</v>
      </c>
      <c r="J148" s="117" cm="1">
        <f t="array" aca="1" ref="J148" ca="1">SUMIFS(Invoice_Hours,Invoice_Labor_Category,$D148,Invoice_Company,$C148,Invoice_MSA_Code,$E148)</f>
        <v>0</v>
      </c>
      <c r="K148" s="7" t="str">
        <f t="shared" ca="1" si="42"/>
        <v/>
      </c>
      <c r="L148" s="222" cm="1">
        <f t="array" aca="1" ref="L148" ca="1">IFERROR(SUMIFS(Invoice_Direct_Cost,Invoice_Labor_Category,$D148,Invoice_Company,$C148,Invoice_MSA_Code,$E148),"")</f>
        <v>0</v>
      </c>
      <c r="M148" s="7" t="str">
        <f t="shared" ca="1" si="43"/>
        <v/>
      </c>
      <c r="N148" s="220" t="str">
        <f t="shared" ca="1" si="48"/>
        <v/>
      </c>
      <c r="O148" s="7" t="str">
        <f t="shared" ca="1" si="44"/>
        <v/>
      </c>
      <c r="P148" s="7" t="str">
        <f t="shared" ca="1" si="45"/>
        <v/>
      </c>
      <c r="Q148" s="7" t="str">
        <f t="shared" ca="1" si="46"/>
        <v/>
      </c>
      <c r="R148" s="7" t="str">
        <f t="shared" ca="1" si="47"/>
        <v/>
      </c>
      <c r="S148" s="7" t="str">
        <f t="shared" ca="1" si="34"/>
        <v/>
      </c>
      <c r="T148" s="7" t="str">
        <f t="shared" ca="1" si="35"/>
        <v/>
      </c>
      <c r="V148" s="120" cm="1">
        <f t="array" aca="1" ref="V148" ca="1">SUMIFS(Invoice_Hours,Invoice_Labor_Category,$D148,Invoice_Company,$C148,Invoice_MSA_Code,$E148)</f>
        <v>0</v>
      </c>
      <c r="W148" s="121" t="str">
        <f t="shared" ca="1" si="36"/>
        <v/>
      </c>
      <c r="X148" s="152" t="str">
        <f t="shared" ca="1" si="37"/>
        <v/>
      </c>
      <c r="Z148" s="172"/>
      <c r="AB148" t="str">
        <f t="shared" si="38"/>
        <v/>
      </c>
      <c r="AC148" t="str">
        <f t="shared" si="39"/>
        <v/>
      </c>
      <c r="AD148" t="str">
        <f t="shared" ca="1" si="40"/>
        <v/>
      </c>
      <c r="AE148" s="4" t="str">
        <f t="shared" ca="1" si="33"/>
        <v/>
      </c>
      <c r="AF148" s="118"/>
    </row>
    <row r="149" spans="3:32" ht="20.100000000000001" customHeight="1">
      <c r="C149" t="str" cm="1">
        <f t="array" ref="C149">IFERROR(_xlfn.TEXTSPLIT(B149,"^"),"")</f>
        <v/>
      </c>
      <c r="F149" s="5" t="str" cm="1">
        <f t="array" aca="1" ref="F149" ca="1">IFERROR(INDEX(MSA_Title,MATCH(E149,MSA_Code,0)),"")</f>
        <v/>
      </c>
      <c r="G149" s="117" cm="1">
        <f t="array" aca="1" ref="G149" ca="1">SUMIFS(Proposed_Hours,Proposed_Labor_Category,$D149,Proposed_Company,$C149,Proposed_MSA_Code,$E149)</f>
        <v>0</v>
      </c>
      <c r="H149" s="7" t="str">
        <f t="shared" ca="1" si="41"/>
        <v/>
      </c>
      <c r="I149" s="4" t="str" cm="1">
        <f t="array" aca="1" ref="I149" ca="1">IFERROR(IF(SUMIFS(Proposed_Direct_Cost,Proposed_Labor_Category,$D149,Proposed_Company,$C149,Proposed_MSA_Code,$E149)=0,"Not Proposed",SUMIFS(Proposed_Direct_Cost,Proposed_Labor_Category,$D149,Proposed_Company,$C149,Proposed_MSA_Code,$E149)),"")</f>
        <v>Not Proposed</v>
      </c>
      <c r="J149" s="117" cm="1">
        <f t="array" aca="1" ref="J149" ca="1">SUMIFS(Invoice_Hours,Invoice_Labor_Category,$D149,Invoice_Company,$C149,Invoice_MSA_Code,$E149)</f>
        <v>0</v>
      </c>
      <c r="K149" s="7" t="str">
        <f t="shared" ca="1" si="42"/>
        <v/>
      </c>
      <c r="L149" s="222" cm="1">
        <f t="array" aca="1" ref="L149" ca="1">IFERROR(SUMIFS(Invoice_Direct_Cost,Invoice_Labor_Category,$D149,Invoice_Company,$C149,Invoice_MSA_Code,$E149),"")</f>
        <v>0</v>
      </c>
      <c r="M149" s="7" t="str">
        <f t="shared" ca="1" si="43"/>
        <v/>
      </c>
      <c r="N149" s="220" t="str">
        <f t="shared" ca="1" si="48"/>
        <v/>
      </c>
      <c r="O149" s="7" t="str">
        <f t="shared" ca="1" si="44"/>
        <v/>
      </c>
      <c r="P149" s="7" t="str">
        <f t="shared" ca="1" si="45"/>
        <v/>
      </c>
      <c r="Q149" s="7" t="str">
        <f t="shared" ca="1" si="46"/>
        <v/>
      </c>
      <c r="R149" s="7" t="str">
        <f t="shared" ca="1" si="47"/>
        <v/>
      </c>
      <c r="S149" s="7" t="str">
        <f t="shared" ca="1" si="34"/>
        <v/>
      </c>
      <c r="T149" s="7" t="str">
        <f t="shared" ca="1" si="35"/>
        <v/>
      </c>
      <c r="V149" s="120" cm="1">
        <f t="array" aca="1" ref="V149" ca="1">SUMIFS(Invoice_Hours,Invoice_Labor_Category,$D149,Invoice_Company,$C149,Invoice_MSA_Code,$E149)</f>
        <v>0</v>
      </c>
      <c r="W149" s="121" t="str">
        <f t="shared" ca="1" si="36"/>
        <v/>
      </c>
      <c r="X149" s="151" t="str">
        <f t="shared" ca="1" si="37"/>
        <v/>
      </c>
      <c r="Z149" s="172"/>
      <c r="AB149" t="str">
        <f t="shared" si="38"/>
        <v/>
      </c>
      <c r="AC149" t="str">
        <f t="shared" si="39"/>
        <v/>
      </c>
      <c r="AD149" t="str">
        <f t="shared" ca="1" si="40"/>
        <v/>
      </c>
      <c r="AE149" s="4" t="str">
        <f t="shared" ca="1" si="33"/>
        <v/>
      </c>
      <c r="AF149" s="118"/>
    </row>
    <row r="150" spans="3:32" ht="20.100000000000001" customHeight="1">
      <c r="C150" t="str" cm="1">
        <f t="array" ref="C150">IFERROR(_xlfn.TEXTSPLIT(B150,"^"),"")</f>
        <v/>
      </c>
      <c r="F150" s="5" t="str" cm="1">
        <f t="array" aca="1" ref="F150" ca="1">IFERROR(INDEX(MSA_Title,MATCH(E150,MSA_Code,0)),"")</f>
        <v/>
      </c>
      <c r="G150" s="117" cm="1">
        <f t="array" aca="1" ref="G150" ca="1">SUMIFS(Proposed_Hours,Proposed_Labor_Category,$D150,Proposed_Company,$C150,Proposed_MSA_Code,$E150)</f>
        <v>0</v>
      </c>
      <c r="H150" s="7" t="str">
        <f t="shared" ca="1" si="41"/>
        <v/>
      </c>
      <c r="I150" s="4" t="str" cm="1">
        <f t="array" aca="1" ref="I150" ca="1">IFERROR(IF(SUMIFS(Proposed_Direct_Cost,Proposed_Labor_Category,$D150,Proposed_Company,$C150,Proposed_MSA_Code,$E150)=0,"Not Proposed",SUMIFS(Proposed_Direct_Cost,Proposed_Labor_Category,$D150,Proposed_Company,$C150,Proposed_MSA_Code,$E150)),"")</f>
        <v>Not Proposed</v>
      </c>
      <c r="J150" s="117" cm="1">
        <f t="array" aca="1" ref="J150" ca="1">SUMIFS(Invoice_Hours,Invoice_Labor_Category,$D150,Invoice_Company,$C150,Invoice_MSA_Code,$E150)</f>
        <v>0</v>
      </c>
      <c r="K150" s="7" t="str">
        <f t="shared" ca="1" si="42"/>
        <v/>
      </c>
      <c r="L150" s="222" cm="1">
        <f t="array" aca="1" ref="L150" ca="1">IFERROR(SUMIFS(Invoice_Direct_Cost,Invoice_Labor_Category,$D150,Invoice_Company,$C150,Invoice_MSA_Code,$E150),"")</f>
        <v>0</v>
      </c>
      <c r="M150" s="7" t="str">
        <f t="shared" ca="1" si="43"/>
        <v/>
      </c>
      <c r="N150" s="220" t="str">
        <f t="shared" ca="1" si="48"/>
        <v/>
      </c>
      <c r="O150" s="7" t="str">
        <f t="shared" ca="1" si="44"/>
        <v/>
      </c>
      <c r="P150" s="7" t="str">
        <f t="shared" ca="1" si="45"/>
        <v/>
      </c>
      <c r="Q150" s="7" t="str">
        <f t="shared" ca="1" si="46"/>
        <v/>
      </c>
      <c r="R150" s="7" t="str">
        <f t="shared" ca="1" si="47"/>
        <v/>
      </c>
      <c r="S150" s="7" t="str">
        <f t="shared" ca="1" si="34"/>
        <v/>
      </c>
      <c r="T150" s="7" t="str">
        <f t="shared" ca="1" si="35"/>
        <v/>
      </c>
      <c r="V150" s="120" cm="1">
        <f t="array" aca="1" ref="V150" ca="1">SUMIFS(Invoice_Hours,Invoice_Labor_Category,$D150,Invoice_Company,$C150,Invoice_MSA_Code,$E150)</f>
        <v>0</v>
      </c>
      <c r="W150" s="121" t="str">
        <f t="shared" ca="1" si="36"/>
        <v/>
      </c>
      <c r="X150" s="152" t="str">
        <f t="shared" ca="1" si="37"/>
        <v/>
      </c>
      <c r="Z150" s="172"/>
      <c r="AB150" t="str">
        <f t="shared" si="38"/>
        <v/>
      </c>
      <c r="AC150" t="str">
        <f t="shared" si="39"/>
        <v/>
      </c>
      <c r="AD150" t="str">
        <f t="shared" ca="1" si="40"/>
        <v/>
      </c>
      <c r="AE150" s="4" t="str">
        <f t="shared" ca="1" si="33"/>
        <v/>
      </c>
      <c r="AF150" s="118"/>
    </row>
    <row r="151" spans="3:32" ht="20.100000000000001" customHeight="1">
      <c r="C151" t="str" cm="1">
        <f t="array" ref="C151">IFERROR(_xlfn.TEXTSPLIT(B151,"^"),"")</f>
        <v/>
      </c>
      <c r="F151" s="5" t="str" cm="1">
        <f t="array" aca="1" ref="F151" ca="1">IFERROR(INDEX(MSA_Title,MATCH(E151,MSA_Code,0)),"")</f>
        <v/>
      </c>
      <c r="G151" s="117" cm="1">
        <f t="array" aca="1" ref="G151" ca="1">SUMIFS(Proposed_Hours,Proposed_Labor_Category,$D151,Proposed_Company,$C151,Proposed_MSA_Code,$E151)</f>
        <v>0</v>
      </c>
      <c r="H151" s="7" t="str">
        <f t="shared" ca="1" si="41"/>
        <v/>
      </c>
      <c r="I151" s="4" t="str" cm="1">
        <f t="array" aca="1" ref="I151" ca="1">IFERROR(IF(SUMIFS(Proposed_Direct_Cost,Proposed_Labor_Category,$D151,Proposed_Company,$C151,Proposed_MSA_Code,$E151)=0,"Not Proposed",SUMIFS(Proposed_Direct_Cost,Proposed_Labor_Category,$D151,Proposed_Company,$C151,Proposed_MSA_Code,$E151)),"")</f>
        <v>Not Proposed</v>
      </c>
      <c r="J151" s="117" cm="1">
        <f t="array" aca="1" ref="J151" ca="1">SUMIFS(Invoice_Hours,Invoice_Labor_Category,$D151,Invoice_Company,$C151,Invoice_MSA_Code,$E151)</f>
        <v>0</v>
      </c>
      <c r="K151" s="7" t="str">
        <f t="shared" ca="1" si="42"/>
        <v/>
      </c>
      <c r="L151" s="222" cm="1">
        <f t="array" aca="1" ref="L151" ca="1">IFERROR(SUMIFS(Invoice_Direct_Cost,Invoice_Labor_Category,$D151,Invoice_Company,$C151,Invoice_MSA_Code,$E151),"")</f>
        <v>0</v>
      </c>
      <c r="M151" s="7" t="str">
        <f t="shared" ca="1" si="43"/>
        <v/>
      </c>
      <c r="N151" s="220" t="str">
        <f t="shared" ca="1" si="48"/>
        <v/>
      </c>
      <c r="O151" s="7" t="str">
        <f t="shared" ca="1" si="44"/>
        <v/>
      </c>
      <c r="P151" s="7" t="str">
        <f t="shared" ca="1" si="45"/>
        <v/>
      </c>
      <c r="Q151" s="7" t="str">
        <f t="shared" ca="1" si="46"/>
        <v/>
      </c>
      <c r="R151" s="7" t="str">
        <f t="shared" ca="1" si="47"/>
        <v/>
      </c>
      <c r="S151" s="7" t="str">
        <f t="shared" ca="1" si="34"/>
        <v/>
      </c>
      <c r="T151" s="7" t="str">
        <f t="shared" ca="1" si="35"/>
        <v/>
      </c>
      <c r="V151" s="120" cm="1">
        <f t="array" aca="1" ref="V151" ca="1">SUMIFS(Invoice_Hours,Invoice_Labor_Category,$D151,Invoice_Company,$C151,Invoice_MSA_Code,$E151)</f>
        <v>0</v>
      </c>
      <c r="W151" s="121" t="str">
        <f t="shared" ca="1" si="36"/>
        <v/>
      </c>
      <c r="X151" s="151" t="str">
        <f t="shared" ca="1" si="37"/>
        <v/>
      </c>
      <c r="Z151" s="172"/>
      <c r="AB151" t="str">
        <f t="shared" si="38"/>
        <v/>
      </c>
      <c r="AC151" t="str">
        <f t="shared" si="39"/>
        <v/>
      </c>
      <c r="AD151" t="str">
        <f t="shared" ca="1" si="40"/>
        <v/>
      </c>
      <c r="AE151" s="4" t="str">
        <f t="shared" ca="1" si="33"/>
        <v/>
      </c>
      <c r="AF151" s="118"/>
    </row>
    <row r="152" spans="3:32" ht="20.100000000000001" customHeight="1">
      <c r="C152" t="str" cm="1">
        <f t="array" ref="C152">IFERROR(_xlfn.TEXTSPLIT(B152,"^"),"")</f>
        <v/>
      </c>
      <c r="F152" s="5" t="str" cm="1">
        <f t="array" aca="1" ref="F152" ca="1">IFERROR(INDEX(MSA_Title,MATCH(E152,MSA_Code,0)),"")</f>
        <v/>
      </c>
      <c r="G152" s="117" cm="1">
        <f t="array" aca="1" ref="G152" ca="1">SUMIFS(Proposed_Hours,Proposed_Labor_Category,$D152,Proposed_Company,$C152,Proposed_MSA_Code,$E152)</f>
        <v>0</v>
      </c>
      <c r="H152" s="7" t="str">
        <f t="shared" ca="1" si="41"/>
        <v/>
      </c>
      <c r="I152" s="4" t="str" cm="1">
        <f t="array" aca="1" ref="I152" ca="1">IFERROR(IF(SUMIFS(Proposed_Direct_Cost,Proposed_Labor_Category,$D152,Proposed_Company,$C152,Proposed_MSA_Code,$E152)=0,"Not Proposed",SUMIFS(Proposed_Direct_Cost,Proposed_Labor_Category,$D152,Proposed_Company,$C152,Proposed_MSA_Code,$E152)),"")</f>
        <v>Not Proposed</v>
      </c>
      <c r="J152" s="117" cm="1">
        <f t="array" aca="1" ref="J152" ca="1">SUMIFS(Invoice_Hours,Invoice_Labor_Category,$D152,Invoice_Company,$C152,Invoice_MSA_Code,$E152)</f>
        <v>0</v>
      </c>
      <c r="K152" s="7" t="str">
        <f t="shared" ca="1" si="42"/>
        <v/>
      </c>
      <c r="L152" s="222" cm="1">
        <f t="array" aca="1" ref="L152" ca="1">IFERROR(SUMIFS(Invoice_Direct_Cost,Invoice_Labor_Category,$D152,Invoice_Company,$C152,Invoice_MSA_Code,$E152),"")</f>
        <v>0</v>
      </c>
      <c r="M152" s="7" t="str">
        <f t="shared" ca="1" si="43"/>
        <v/>
      </c>
      <c r="N152" s="220" t="str">
        <f t="shared" ca="1" si="48"/>
        <v/>
      </c>
      <c r="O152" s="7" t="str">
        <f t="shared" ca="1" si="44"/>
        <v/>
      </c>
      <c r="P152" s="7" t="str">
        <f t="shared" ca="1" si="45"/>
        <v/>
      </c>
      <c r="Q152" s="7" t="str">
        <f t="shared" ca="1" si="46"/>
        <v/>
      </c>
      <c r="R152" s="7" t="str">
        <f t="shared" ca="1" si="47"/>
        <v/>
      </c>
      <c r="S152" s="7" t="str">
        <f t="shared" ca="1" si="34"/>
        <v/>
      </c>
      <c r="T152" s="7" t="str">
        <f t="shared" ca="1" si="35"/>
        <v/>
      </c>
      <c r="V152" s="120" cm="1">
        <f t="array" aca="1" ref="V152" ca="1">SUMIFS(Invoice_Hours,Invoice_Labor_Category,$D152,Invoice_Company,$C152,Invoice_MSA_Code,$E152)</f>
        <v>0</v>
      </c>
      <c r="W152" s="121" t="str">
        <f t="shared" ca="1" si="36"/>
        <v/>
      </c>
      <c r="X152" s="152" t="str">
        <f t="shared" ca="1" si="37"/>
        <v/>
      </c>
      <c r="Z152" s="172"/>
      <c r="AB152" t="str">
        <f t="shared" si="38"/>
        <v/>
      </c>
      <c r="AC152" t="str">
        <f t="shared" si="39"/>
        <v/>
      </c>
      <c r="AD152" t="str">
        <f t="shared" ca="1" si="40"/>
        <v/>
      </c>
      <c r="AE152" s="4" t="str">
        <f t="shared" ca="1" si="33"/>
        <v/>
      </c>
      <c r="AF152" s="118"/>
    </row>
    <row r="153" spans="3:32" ht="20.100000000000001" customHeight="1">
      <c r="C153" t="str" cm="1">
        <f t="array" ref="C153">IFERROR(_xlfn.TEXTSPLIT(B153,"^"),"")</f>
        <v/>
      </c>
      <c r="F153" s="5" t="str" cm="1">
        <f t="array" aca="1" ref="F153" ca="1">IFERROR(INDEX(MSA_Title,MATCH(E153,MSA_Code,0)),"")</f>
        <v/>
      </c>
      <c r="G153" s="117" cm="1">
        <f t="array" aca="1" ref="G153" ca="1">SUMIFS(Proposed_Hours,Proposed_Labor_Category,$D153,Proposed_Company,$C153,Proposed_MSA_Code,$E153)</f>
        <v>0</v>
      </c>
      <c r="H153" s="7" t="str">
        <f t="shared" ca="1" si="41"/>
        <v/>
      </c>
      <c r="I153" s="4" t="str" cm="1">
        <f t="array" aca="1" ref="I153" ca="1">IFERROR(IF(SUMIFS(Proposed_Direct_Cost,Proposed_Labor_Category,$D153,Proposed_Company,$C153,Proposed_MSA_Code,$E153)=0,"Not Proposed",SUMIFS(Proposed_Direct_Cost,Proposed_Labor_Category,$D153,Proposed_Company,$C153,Proposed_MSA_Code,$E153)),"")</f>
        <v>Not Proposed</v>
      </c>
      <c r="J153" s="117" cm="1">
        <f t="array" aca="1" ref="J153" ca="1">SUMIFS(Invoice_Hours,Invoice_Labor_Category,$D153,Invoice_Company,$C153,Invoice_MSA_Code,$E153)</f>
        <v>0</v>
      </c>
      <c r="K153" s="7" t="str">
        <f t="shared" ca="1" si="42"/>
        <v/>
      </c>
      <c r="L153" s="222" cm="1">
        <f t="array" aca="1" ref="L153" ca="1">IFERROR(SUMIFS(Invoice_Direct_Cost,Invoice_Labor_Category,$D153,Invoice_Company,$C153,Invoice_MSA_Code,$E153),"")</f>
        <v>0</v>
      </c>
      <c r="M153" s="7" t="str">
        <f t="shared" ca="1" si="43"/>
        <v/>
      </c>
      <c r="N153" s="220" t="str">
        <f t="shared" ca="1" si="48"/>
        <v/>
      </c>
      <c r="O153" s="7" t="str">
        <f t="shared" ca="1" si="44"/>
        <v/>
      </c>
      <c r="P153" s="7" t="str">
        <f t="shared" ca="1" si="45"/>
        <v/>
      </c>
      <c r="Q153" s="7" t="str">
        <f t="shared" ca="1" si="46"/>
        <v/>
      </c>
      <c r="R153" s="7" t="str">
        <f t="shared" ca="1" si="47"/>
        <v/>
      </c>
      <c r="S153" s="7" t="str">
        <f t="shared" ca="1" si="34"/>
        <v/>
      </c>
      <c r="T153" s="7" t="str">
        <f t="shared" ca="1" si="35"/>
        <v/>
      </c>
      <c r="V153" s="120" cm="1">
        <f t="array" aca="1" ref="V153" ca="1">SUMIFS(Invoice_Hours,Invoice_Labor_Category,$D153,Invoice_Company,$C153,Invoice_MSA_Code,$E153)</f>
        <v>0</v>
      </c>
      <c r="W153" s="121" t="str">
        <f t="shared" ca="1" si="36"/>
        <v/>
      </c>
      <c r="X153" s="151" t="str">
        <f t="shared" ca="1" si="37"/>
        <v/>
      </c>
      <c r="Z153" s="172"/>
      <c r="AB153" t="str">
        <f t="shared" si="38"/>
        <v/>
      </c>
      <c r="AC153" t="str">
        <f t="shared" si="39"/>
        <v/>
      </c>
      <c r="AD153" t="str">
        <f t="shared" ca="1" si="40"/>
        <v/>
      </c>
      <c r="AE153" s="4" t="str">
        <f t="shared" ca="1" si="33"/>
        <v/>
      </c>
      <c r="AF153" s="118"/>
    </row>
    <row r="154" spans="3:32" ht="20.100000000000001" customHeight="1">
      <c r="C154" t="str" cm="1">
        <f t="array" ref="C154">IFERROR(_xlfn.TEXTSPLIT(B154,"^"),"")</f>
        <v/>
      </c>
      <c r="F154" s="5" t="str" cm="1">
        <f t="array" aca="1" ref="F154" ca="1">IFERROR(INDEX(MSA_Title,MATCH(E154,MSA_Code,0)),"")</f>
        <v/>
      </c>
      <c r="G154" s="117" cm="1">
        <f t="array" aca="1" ref="G154" ca="1">SUMIFS(Proposed_Hours,Proposed_Labor_Category,$D154,Proposed_Company,$C154,Proposed_MSA_Code,$E154)</f>
        <v>0</v>
      </c>
      <c r="H154" s="7" t="str">
        <f t="shared" ca="1" si="41"/>
        <v/>
      </c>
      <c r="I154" s="4" t="str" cm="1">
        <f t="array" aca="1" ref="I154" ca="1">IFERROR(IF(SUMIFS(Proposed_Direct_Cost,Proposed_Labor_Category,$D154,Proposed_Company,$C154,Proposed_MSA_Code,$E154)=0,"Not Proposed",SUMIFS(Proposed_Direct_Cost,Proposed_Labor_Category,$D154,Proposed_Company,$C154,Proposed_MSA_Code,$E154)),"")</f>
        <v>Not Proposed</v>
      </c>
      <c r="J154" s="117" cm="1">
        <f t="array" aca="1" ref="J154" ca="1">SUMIFS(Invoice_Hours,Invoice_Labor_Category,$D154,Invoice_Company,$C154,Invoice_MSA_Code,$E154)</f>
        <v>0</v>
      </c>
      <c r="K154" s="7" t="str">
        <f t="shared" ca="1" si="42"/>
        <v/>
      </c>
      <c r="L154" s="222" cm="1">
        <f t="array" aca="1" ref="L154" ca="1">IFERROR(SUMIFS(Invoice_Direct_Cost,Invoice_Labor_Category,$D154,Invoice_Company,$C154,Invoice_MSA_Code,$E154),"")</f>
        <v>0</v>
      </c>
      <c r="M154" s="7" t="str">
        <f t="shared" ca="1" si="43"/>
        <v/>
      </c>
      <c r="N154" s="220" t="str">
        <f t="shared" ca="1" si="48"/>
        <v/>
      </c>
      <c r="O154" s="7" t="str">
        <f t="shared" ca="1" si="44"/>
        <v/>
      </c>
      <c r="P154" s="7" t="str">
        <f t="shared" ca="1" si="45"/>
        <v/>
      </c>
      <c r="Q154" s="7" t="str">
        <f t="shared" ca="1" si="46"/>
        <v/>
      </c>
      <c r="R154" s="7" t="str">
        <f t="shared" ca="1" si="47"/>
        <v/>
      </c>
      <c r="S154" s="7" t="str">
        <f t="shared" ca="1" si="34"/>
        <v/>
      </c>
      <c r="T154" s="7" t="str">
        <f t="shared" ca="1" si="35"/>
        <v/>
      </c>
      <c r="V154" s="120" cm="1">
        <f t="array" aca="1" ref="V154" ca="1">SUMIFS(Invoice_Hours,Invoice_Labor_Category,$D154,Invoice_Company,$C154,Invoice_MSA_Code,$E154)</f>
        <v>0</v>
      </c>
      <c r="W154" s="121" t="str">
        <f t="shared" ca="1" si="36"/>
        <v/>
      </c>
      <c r="X154" s="152" t="str">
        <f t="shared" ca="1" si="37"/>
        <v/>
      </c>
      <c r="Z154" s="172"/>
      <c r="AB154" t="str">
        <f t="shared" si="38"/>
        <v/>
      </c>
      <c r="AC154" t="str">
        <f t="shared" si="39"/>
        <v/>
      </c>
      <c r="AD154" t="str">
        <f t="shared" ca="1" si="40"/>
        <v/>
      </c>
      <c r="AE154" s="4" t="str">
        <f t="shared" ca="1" si="33"/>
        <v/>
      </c>
      <c r="AF154" s="118"/>
    </row>
    <row r="155" spans="3:32" ht="20.100000000000001" customHeight="1">
      <c r="C155" t="str" cm="1">
        <f t="array" ref="C155">IFERROR(_xlfn.TEXTSPLIT(B155,"^"),"")</f>
        <v/>
      </c>
      <c r="F155" s="5" t="str" cm="1">
        <f t="array" aca="1" ref="F155" ca="1">IFERROR(INDEX(MSA_Title,MATCH(E155,MSA_Code,0)),"")</f>
        <v/>
      </c>
      <c r="G155" s="117" cm="1">
        <f t="array" aca="1" ref="G155" ca="1">SUMIFS(Proposed_Hours,Proposed_Labor_Category,$D155,Proposed_Company,$C155,Proposed_MSA_Code,$E155)</f>
        <v>0</v>
      </c>
      <c r="H155" s="7" t="str">
        <f t="shared" ca="1" si="41"/>
        <v/>
      </c>
      <c r="I155" s="4" t="str" cm="1">
        <f t="array" aca="1" ref="I155" ca="1">IFERROR(IF(SUMIFS(Proposed_Direct_Cost,Proposed_Labor_Category,$D155,Proposed_Company,$C155,Proposed_MSA_Code,$E155)=0,"Not Proposed",SUMIFS(Proposed_Direct_Cost,Proposed_Labor_Category,$D155,Proposed_Company,$C155,Proposed_MSA_Code,$E155)),"")</f>
        <v>Not Proposed</v>
      </c>
      <c r="J155" s="117" cm="1">
        <f t="array" aca="1" ref="J155" ca="1">SUMIFS(Invoice_Hours,Invoice_Labor_Category,$D155,Invoice_Company,$C155,Invoice_MSA_Code,$E155)</f>
        <v>0</v>
      </c>
      <c r="K155" s="7" t="str">
        <f t="shared" ca="1" si="42"/>
        <v/>
      </c>
      <c r="L155" s="222" cm="1">
        <f t="array" aca="1" ref="L155" ca="1">IFERROR(SUMIFS(Invoice_Direct_Cost,Invoice_Labor_Category,$D155,Invoice_Company,$C155,Invoice_MSA_Code,$E155),"")</f>
        <v>0</v>
      </c>
      <c r="M155" s="7" t="str">
        <f t="shared" ca="1" si="43"/>
        <v/>
      </c>
      <c r="N155" s="220" t="str">
        <f t="shared" ca="1" si="48"/>
        <v/>
      </c>
      <c r="O155" s="7" t="str">
        <f t="shared" ca="1" si="44"/>
        <v/>
      </c>
      <c r="P155" s="7" t="str">
        <f t="shared" ca="1" si="45"/>
        <v/>
      </c>
      <c r="Q155" s="7" t="str">
        <f t="shared" ca="1" si="46"/>
        <v/>
      </c>
      <c r="R155" s="7" t="str">
        <f t="shared" ca="1" si="47"/>
        <v/>
      </c>
      <c r="S155" s="7" t="str">
        <f t="shared" ca="1" si="34"/>
        <v/>
      </c>
      <c r="T155" s="7" t="str">
        <f t="shared" ca="1" si="35"/>
        <v/>
      </c>
      <c r="V155" s="120" cm="1">
        <f t="array" aca="1" ref="V155" ca="1">SUMIFS(Invoice_Hours,Invoice_Labor_Category,$D155,Invoice_Company,$C155,Invoice_MSA_Code,$E155)</f>
        <v>0</v>
      </c>
      <c r="W155" s="121" t="str">
        <f t="shared" ca="1" si="36"/>
        <v/>
      </c>
      <c r="X155" s="151" t="str">
        <f t="shared" ca="1" si="37"/>
        <v/>
      </c>
      <c r="Z155" s="172"/>
      <c r="AB155" t="str">
        <f t="shared" si="38"/>
        <v/>
      </c>
      <c r="AC155" t="str">
        <f t="shared" si="39"/>
        <v/>
      </c>
      <c r="AD155" t="str">
        <f t="shared" ca="1" si="40"/>
        <v/>
      </c>
      <c r="AE155" s="4" t="str">
        <f t="shared" ca="1" si="33"/>
        <v/>
      </c>
      <c r="AF155" s="118"/>
    </row>
    <row r="156" spans="3:32" ht="20.100000000000001" customHeight="1">
      <c r="C156" t="str" cm="1">
        <f t="array" ref="C156">IFERROR(_xlfn.TEXTSPLIT(B156,"^"),"")</f>
        <v/>
      </c>
      <c r="F156" s="5" t="str" cm="1">
        <f t="array" aca="1" ref="F156" ca="1">IFERROR(INDEX(MSA_Title,MATCH(E156,MSA_Code,0)),"")</f>
        <v/>
      </c>
      <c r="G156" s="117" cm="1">
        <f t="array" aca="1" ref="G156" ca="1">SUMIFS(Proposed_Hours,Proposed_Labor_Category,$D156,Proposed_Company,$C156,Proposed_MSA_Code,$E156)</f>
        <v>0</v>
      </c>
      <c r="H156" s="7" t="str">
        <f t="shared" ca="1" si="41"/>
        <v/>
      </c>
      <c r="I156" s="4" t="str" cm="1">
        <f t="array" aca="1" ref="I156" ca="1">IFERROR(IF(SUMIFS(Proposed_Direct_Cost,Proposed_Labor_Category,$D156,Proposed_Company,$C156,Proposed_MSA_Code,$E156)=0,"Not Proposed",SUMIFS(Proposed_Direct_Cost,Proposed_Labor_Category,$D156,Proposed_Company,$C156,Proposed_MSA_Code,$E156)),"")</f>
        <v>Not Proposed</v>
      </c>
      <c r="J156" s="117" cm="1">
        <f t="array" aca="1" ref="J156" ca="1">SUMIFS(Invoice_Hours,Invoice_Labor_Category,$D156,Invoice_Company,$C156,Invoice_MSA_Code,$E156)</f>
        <v>0</v>
      </c>
      <c r="K156" s="7" t="str">
        <f t="shared" ca="1" si="42"/>
        <v/>
      </c>
      <c r="L156" s="222" cm="1">
        <f t="array" aca="1" ref="L156" ca="1">IFERROR(SUMIFS(Invoice_Direct_Cost,Invoice_Labor_Category,$D156,Invoice_Company,$C156,Invoice_MSA_Code,$E156),"")</f>
        <v>0</v>
      </c>
      <c r="M156" s="7" t="str">
        <f t="shared" ca="1" si="43"/>
        <v/>
      </c>
      <c r="N156" s="220" t="str">
        <f t="shared" ca="1" si="48"/>
        <v/>
      </c>
      <c r="O156" s="7" t="str">
        <f t="shared" ca="1" si="44"/>
        <v/>
      </c>
      <c r="P156" s="7" t="str">
        <f t="shared" ca="1" si="45"/>
        <v/>
      </c>
      <c r="Q156" s="7" t="str">
        <f t="shared" ca="1" si="46"/>
        <v/>
      </c>
      <c r="R156" s="7" t="str">
        <f t="shared" ca="1" si="47"/>
        <v/>
      </c>
      <c r="S156" s="7" t="str">
        <f t="shared" ca="1" si="34"/>
        <v/>
      </c>
      <c r="T156" s="7" t="str">
        <f t="shared" ca="1" si="35"/>
        <v/>
      </c>
      <c r="V156" s="120" cm="1">
        <f t="array" aca="1" ref="V156" ca="1">SUMIFS(Invoice_Hours,Invoice_Labor_Category,$D156,Invoice_Company,$C156,Invoice_MSA_Code,$E156)</f>
        <v>0</v>
      </c>
      <c r="W156" s="121" t="str">
        <f t="shared" ca="1" si="36"/>
        <v/>
      </c>
      <c r="X156" s="152" t="str">
        <f t="shared" ca="1" si="37"/>
        <v/>
      </c>
      <c r="Z156" s="172"/>
      <c r="AB156" t="str">
        <f t="shared" si="38"/>
        <v/>
      </c>
      <c r="AC156" t="str">
        <f t="shared" si="39"/>
        <v/>
      </c>
      <c r="AD156" t="str">
        <f t="shared" ca="1" si="40"/>
        <v/>
      </c>
      <c r="AE156" s="4" t="str">
        <f t="shared" ca="1" si="33"/>
        <v/>
      </c>
      <c r="AF156" s="118"/>
    </row>
    <row r="157" spans="3:32" ht="20.100000000000001" customHeight="1">
      <c r="C157" t="str" cm="1">
        <f t="array" ref="C157">IFERROR(_xlfn.TEXTSPLIT(B157,"^"),"")</f>
        <v/>
      </c>
      <c r="F157" s="5" t="str" cm="1">
        <f t="array" aca="1" ref="F157" ca="1">IFERROR(INDEX(MSA_Title,MATCH(E157,MSA_Code,0)),"")</f>
        <v/>
      </c>
      <c r="G157" s="117" cm="1">
        <f t="array" aca="1" ref="G157" ca="1">SUMIFS(Proposed_Hours,Proposed_Labor_Category,$D157,Proposed_Company,$C157,Proposed_MSA_Code,$E157)</f>
        <v>0</v>
      </c>
      <c r="H157" s="7" t="str">
        <f t="shared" ca="1" si="41"/>
        <v/>
      </c>
      <c r="I157" s="4" t="str" cm="1">
        <f t="array" aca="1" ref="I157" ca="1">IFERROR(IF(SUMIFS(Proposed_Direct_Cost,Proposed_Labor_Category,$D157,Proposed_Company,$C157,Proposed_MSA_Code,$E157)=0,"Not Proposed",SUMIFS(Proposed_Direct_Cost,Proposed_Labor_Category,$D157,Proposed_Company,$C157,Proposed_MSA_Code,$E157)),"")</f>
        <v>Not Proposed</v>
      </c>
      <c r="J157" s="117" cm="1">
        <f t="array" aca="1" ref="J157" ca="1">SUMIFS(Invoice_Hours,Invoice_Labor_Category,$D157,Invoice_Company,$C157,Invoice_MSA_Code,$E157)</f>
        <v>0</v>
      </c>
      <c r="K157" s="7" t="str">
        <f t="shared" ca="1" si="42"/>
        <v/>
      </c>
      <c r="L157" s="222" cm="1">
        <f t="array" aca="1" ref="L157" ca="1">IFERROR(SUMIFS(Invoice_Direct_Cost,Invoice_Labor_Category,$D157,Invoice_Company,$C157,Invoice_MSA_Code,$E157),"")</f>
        <v>0</v>
      </c>
      <c r="M157" s="7" t="str">
        <f t="shared" ca="1" si="43"/>
        <v/>
      </c>
      <c r="N157" s="220" t="str">
        <f t="shared" ca="1" si="48"/>
        <v/>
      </c>
      <c r="O157" s="7" t="str">
        <f t="shared" ca="1" si="44"/>
        <v/>
      </c>
      <c r="P157" s="7" t="str">
        <f t="shared" ca="1" si="45"/>
        <v/>
      </c>
      <c r="Q157" s="7" t="str">
        <f t="shared" ca="1" si="46"/>
        <v/>
      </c>
      <c r="R157" s="7" t="str">
        <f t="shared" ca="1" si="47"/>
        <v/>
      </c>
      <c r="S157" s="7" t="str">
        <f t="shared" ca="1" si="34"/>
        <v/>
      </c>
      <c r="T157" s="7" t="str">
        <f t="shared" ca="1" si="35"/>
        <v/>
      </c>
      <c r="V157" s="120" cm="1">
        <f t="array" aca="1" ref="V157" ca="1">SUMIFS(Invoice_Hours,Invoice_Labor_Category,$D157,Invoice_Company,$C157,Invoice_MSA_Code,$E157)</f>
        <v>0</v>
      </c>
      <c r="W157" s="121" t="str">
        <f t="shared" ca="1" si="36"/>
        <v/>
      </c>
      <c r="X157" s="151" t="str">
        <f t="shared" ca="1" si="37"/>
        <v/>
      </c>
      <c r="Z157" s="172"/>
      <c r="AB157" t="str">
        <f t="shared" si="38"/>
        <v/>
      </c>
      <c r="AC157" t="str">
        <f t="shared" si="39"/>
        <v/>
      </c>
      <c r="AD157" t="str">
        <f t="shared" ca="1" si="40"/>
        <v/>
      </c>
      <c r="AE157" s="4" t="str">
        <f t="shared" ca="1" si="33"/>
        <v/>
      </c>
      <c r="AF157" s="118"/>
    </row>
    <row r="158" spans="3:32" ht="20.100000000000001" customHeight="1">
      <c r="C158" t="str" cm="1">
        <f t="array" ref="C158">IFERROR(_xlfn.TEXTSPLIT(B158,"^"),"")</f>
        <v/>
      </c>
      <c r="F158" s="5" t="str" cm="1">
        <f t="array" aca="1" ref="F158" ca="1">IFERROR(INDEX(MSA_Title,MATCH(E158,MSA_Code,0)),"")</f>
        <v/>
      </c>
      <c r="G158" s="117" cm="1">
        <f t="array" aca="1" ref="G158" ca="1">SUMIFS(Proposed_Hours,Proposed_Labor_Category,$D158,Proposed_Company,$C158,Proposed_MSA_Code,$E158)</f>
        <v>0</v>
      </c>
      <c r="H158" s="7" t="str">
        <f t="shared" ca="1" si="41"/>
        <v/>
      </c>
      <c r="I158" s="4" t="str" cm="1">
        <f t="array" aca="1" ref="I158" ca="1">IFERROR(IF(SUMIFS(Proposed_Direct_Cost,Proposed_Labor_Category,$D158,Proposed_Company,$C158,Proposed_MSA_Code,$E158)=0,"Not Proposed",SUMIFS(Proposed_Direct_Cost,Proposed_Labor_Category,$D158,Proposed_Company,$C158,Proposed_MSA_Code,$E158)),"")</f>
        <v>Not Proposed</v>
      </c>
      <c r="J158" s="117" cm="1">
        <f t="array" aca="1" ref="J158" ca="1">SUMIFS(Invoice_Hours,Invoice_Labor_Category,$D158,Invoice_Company,$C158,Invoice_MSA_Code,$E158)</f>
        <v>0</v>
      </c>
      <c r="K158" s="7" t="str">
        <f t="shared" ca="1" si="42"/>
        <v/>
      </c>
      <c r="L158" s="222" cm="1">
        <f t="array" aca="1" ref="L158" ca="1">IFERROR(SUMIFS(Invoice_Direct_Cost,Invoice_Labor_Category,$D158,Invoice_Company,$C158,Invoice_MSA_Code,$E158),"")</f>
        <v>0</v>
      </c>
      <c r="M158" s="7" t="str">
        <f t="shared" ca="1" si="43"/>
        <v/>
      </c>
      <c r="N158" s="220" t="str">
        <f t="shared" ca="1" si="48"/>
        <v/>
      </c>
      <c r="O158" s="7" t="str">
        <f t="shared" ca="1" si="44"/>
        <v/>
      </c>
      <c r="P158" s="7" t="str">
        <f t="shared" ca="1" si="45"/>
        <v/>
      </c>
      <c r="Q158" s="7" t="str">
        <f t="shared" ca="1" si="46"/>
        <v/>
      </c>
      <c r="R158" s="7" t="str">
        <f t="shared" ca="1" si="47"/>
        <v/>
      </c>
      <c r="S158" s="7" t="str">
        <f t="shared" ca="1" si="34"/>
        <v/>
      </c>
      <c r="T158" s="7" t="str">
        <f t="shared" ca="1" si="35"/>
        <v/>
      </c>
      <c r="V158" s="120" cm="1">
        <f t="array" aca="1" ref="V158" ca="1">SUMIFS(Invoice_Hours,Invoice_Labor_Category,$D158,Invoice_Company,$C158,Invoice_MSA_Code,$E158)</f>
        <v>0</v>
      </c>
      <c r="W158" s="121" t="str">
        <f t="shared" ca="1" si="36"/>
        <v/>
      </c>
      <c r="X158" s="152" t="str">
        <f t="shared" ca="1" si="37"/>
        <v/>
      </c>
      <c r="Z158" s="172"/>
      <c r="AB158" t="str">
        <f t="shared" si="38"/>
        <v/>
      </c>
      <c r="AC158" t="str">
        <f t="shared" si="39"/>
        <v/>
      </c>
      <c r="AD158" t="str">
        <f t="shared" ca="1" si="40"/>
        <v/>
      </c>
      <c r="AE158" s="4" t="str">
        <f t="shared" ref="AE158:AE221" ca="1" si="49">X158</f>
        <v/>
      </c>
      <c r="AF158" s="118"/>
    </row>
    <row r="159" spans="3:32" ht="20.100000000000001" customHeight="1">
      <c r="C159" t="str" cm="1">
        <f t="array" ref="C159">IFERROR(_xlfn.TEXTSPLIT(B159,"^"),"")</f>
        <v/>
      </c>
      <c r="F159" s="5" t="str" cm="1">
        <f t="array" aca="1" ref="F159" ca="1">IFERROR(INDEX(MSA_Title,MATCH(E159,MSA_Code,0)),"")</f>
        <v/>
      </c>
      <c r="G159" s="117" cm="1">
        <f t="array" aca="1" ref="G159" ca="1">SUMIFS(Proposed_Hours,Proposed_Labor_Category,$D159,Proposed_Company,$C159,Proposed_MSA_Code,$E159)</f>
        <v>0</v>
      </c>
      <c r="H159" s="7" t="str">
        <f t="shared" ca="1" si="41"/>
        <v/>
      </c>
      <c r="I159" s="4" t="str" cm="1">
        <f t="array" aca="1" ref="I159" ca="1">IFERROR(IF(SUMIFS(Proposed_Direct_Cost,Proposed_Labor_Category,$D159,Proposed_Company,$C159,Proposed_MSA_Code,$E159)=0,"Not Proposed",SUMIFS(Proposed_Direct_Cost,Proposed_Labor_Category,$D159,Proposed_Company,$C159,Proposed_MSA_Code,$E159)),"")</f>
        <v>Not Proposed</v>
      </c>
      <c r="J159" s="117" cm="1">
        <f t="array" aca="1" ref="J159" ca="1">SUMIFS(Invoice_Hours,Invoice_Labor_Category,$D159,Invoice_Company,$C159,Invoice_MSA_Code,$E159)</f>
        <v>0</v>
      </c>
      <c r="K159" s="7" t="str">
        <f t="shared" ca="1" si="42"/>
        <v/>
      </c>
      <c r="L159" s="222" cm="1">
        <f t="array" aca="1" ref="L159" ca="1">IFERROR(SUMIFS(Invoice_Direct_Cost,Invoice_Labor_Category,$D159,Invoice_Company,$C159,Invoice_MSA_Code,$E159),"")</f>
        <v>0</v>
      </c>
      <c r="M159" s="7" t="str">
        <f t="shared" ca="1" si="43"/>
        <v/>
      </c>
      <c r="N159" s="220" t="str">
        <f t="shared" ca="1" si="48"/>
        <v/>
      </c>
      <c r="O159" s="7" t="str">
        <f t="shared" ca="1" si="44"/>
        <v/>
      </c>
      <c r="P159" s="7" t="str">
        <f t="shared" ca="1" si="45"/>
        <v/>
      </c>
      <c r="Q159" s="7" t="str">
        <f t="shared" ca="1" si="46"/>
        <v/>
      </c>
      <c r="R159" s="7" t="str">
        <f t="shared" ca="1" si="47"/>
        <v/>
      </c>
      <c r="S159" s="7" t="str">
        <f t="shared" ca="1" si="34"/>
        <v/>
      </c>
      <c r="T159" s="7" t="str">
        <f t="shared" ca="1" si="35"/>
        <v/>
      </c>
      <c r="V159" s="120" cm="1">
        <f t="array" aca="1" ref="V159" ca="1">SUMIFS(Invoice_Hours,Invoice_Labor_Category,$D159,Invoice_Company,$C159,Invoice_MSA_Code,$E159)</f>
        <v>0</v>
      </c>
      <c r="W159" s="121" t="str">
        <f t="shared" ca="1" si="36"/>
        <v/>
      </c>
      <c r="X159" s="151" t="str">
        <f t="shared" ca="1" si="37"/>
        <v/>
      </c>
      <c r="Z159" s="172"/>
      <c r="AB159" t="str">
        <f t="shared" si="38"/>
        <v/>
      </c>
      <c r="AC159" t="str">
        <f t="shared" si="39"/>
        <v/>
      </c>
      <c r="AD159" t="str">
        <f t="shared" ca="1" si="40"/>
        <v/>
      </c>
      <c r="AE159" s="4" t="str">
        <f t="shared" ca="1" si="49"/>
        <v/>
      </c>
      <c r="AF159" s="118"/>
    </row>
    <row r="160" spans="3:32" ht="20.100000000000001" customHeight="1">
      <c r="C160" t="str" cm="1">
        <f t="array" ref="C160">IFERROR(_xlfn.TEXTSPLIT(B160,"^"),"")</f>
        <v/>
      </c>
      <c r="F160" s="5" t="str" cm="1">
        <f t="array" aca="1" ref="F160" ca="1">IFERROR(INDEX(MSA_Title,MATCH(E160,MSA_Code,0)),"")</f>
        <v/>
      </c>
      <c r="G160" s="117" cm="1">
        <f t="array" aca="1" ref="G160" ca="1">SUMIFS(Proposed_Hours,Proposed_Labor_Category,$D160,Proposed_Company,$C160,Proposed_MSA_Code,$E160)</f>
        <v>0</v>
      </c>
      <c r="H160" s="7" t="str">
        <f t="shared" ca="1" si="41"/>
        <v/>
      </c>
      <c r="I160" s="4" t="str" cm="1">
        <f t="array" aca="1" ref="I160" ca="1">IFERROR(IF(SUMIFS(Proposed_Direct_Cost,Proposed_Labor_Category,$D160,Proposed_Company,$C160,Proposed_MSA_Code,$E160)=0,"Not Proposed",SUMIFS(Proposed_Direct_Cost,Proposed_Labor_Category,$D160,Proposed_Company,$C160,Proposed_MSA_Code,$E160)),"")</f>
        <v>Not Proposed</v>
      </c>
      <c r="J160" s="117" cm="1">
        <f t="array" aca="1" ref="J160" ca="1">SUMIFS(Invoice_Hours,Invoice_Labor_Category,$D160,Invoice_Company,$C160,Invoice_MSA_Code,$E160)</f>
        <v>0</v>
      </c>
      <c r="K160" s="7" t="str">
        <f t="shared" ca="1" si="42"/>
        <v/>
      </c>
      <c r="L160" s="222" cm="1">
        <f t="array" aca="1" ref="L160" ca="1">IFERROR(SUMIFS(Invoice_Direct_Cost,Invoice_Labor_Category,$D160,Invoice_Company,$C160,Invoice_MSA_Code,$E160),"")</f>
        <v>0</v>
      </c>
      <c r="M160" s="7" t="str">
        <f t="shared" ca="1" si="43"/>
        <v/>
      </c>
      <c r="N160" s="220" t="str">
        <f t="shared" ca="1" si="48"/>
        <v/>
      </c>
      <c r="O160" s="7" t="str">
        <f t="shared" ca="1" si="44"/>
        <v/>
      </c>
      <c r="P160" s="7" t="str">
        <f t="shared" ca="1" si="45"/>
        <v/>
      </c>
      <c r="Q160" s="7" t="str">
        <f t="shared" ca="1" si="46"/>
        <v/>
      </c>
      <c r="R160" s="7" t="str">
        <f t="shared" ca="1" si="47"/>
        <v/>
      </c>
      <c r="S160" s="7" t="str">
        <f t="shared" ca="1" si="34"/>
        <v/>
      </c>
      <c r="T160" s="7" t="str">
        <f t="shared" ca="1" si="35"/>
        <v/>
      </c>
      <c r="V160" s="120" cm="1">
        <f t="array" aca="1" ref="V160" ca="1">SUMIFS(Invoice_Hours,Invoice_Labor_Category,$D160,Invoice_Company,$C160,Invoice_MSA_Code,$E160)</f>
        <v>0</v>
      </c>
      <c r="W160" s="121" t="str">
        <f t="shared" ca="1" si="36"/>
        <v/>
      </c>
      <c r="X160" s="152" t="str">
        <f t="shared" ca="1" si="37"/>
        <v/>
      </c>
      <c r="Z160" s="172"/>
      <c r="AB160" t="str">
        <f t="shared" si="38"/>
        <v/>
      </c>
      <c r="AC160" t="str">
        <f t="shared" si="39"/>
        <v/>
      </c>
      <c r="AD160" t="str">
        <f t="shared" ca="1" si="40"/>
        <v/>
      </c>
      <c r="AE160" s="4" t="str">
        <f t="shared" ca="1" si="49"/>
        <v/>
      </c>
      <c r="AF160" s="118"/>
    </row>
    <row r="161" spans="3:32" ht="20.100000000000001" customHeight="1">
      <c r="C161" t="str" cm="1">
        <f t="array" ref="C161">IFERROR(_xlfn.TEXTSPLIT(B161,"^"),"")</f>
        <v/>
      </c>
      <c r="F161" s="5" t="str" cm="1">
        <f t="array" aca="1" ref="F161" ca="1">IFERROR(INDEX(MSA_Title,MATCH(E161,MSA_Code,0)),"")</f>
        <v/>
      </c>
      <c r="G161" s="117" cm="1">
        <f t="array" aca="1" ref="G161" ca="1">SUMIFS(Proposed_Hours,Proposed_Labor_Category,$D161,Proposed_Company,$C161,Proposed_MSA_Code,$E161)</f>
        <v>0</v>
      </c>
      <c r="H161" s="7" t="str">
        <f t="shared" ca="1" si="41"/>
        <v/>
      </c>
      <c r="I161" s="4" t="str" cm="1">
        <f t="array" aca="1" ref="I161" ca="1">IFERROR(IF(SUMIFS(Proposed_Direct_Cost,Proposed_Labor_Category,$D161,Proposed_Company,$C161,Proposed_MSA_Code,$E161)=0,"Not Proposed",SUMIFS(Proposed_Direct_Cost,Proposed_Labor_Category,$D161,Proposed_Company,$C161,Proposed_MSA_Code,$E161)),"")</f>
        <v>Not Proposed</v>
      </c>
      <c r="J161" s="117" cm="1">
        <f t="array" aca="1" ref="J161" ca="1">SUMIFS(Invoice_Hours,Invoice_Labor_Category,$D161,Invoice_Company,$C161,Invoice_MSA_Code,$E161)</f>
        <v>0</v>
      </c>
      <c r="K161" s="7" t="str">
        <f t="shared" ca="1" si="42"/>
        <v/>
      </c>
      <c r="L161" s="222" cm="1">
        <f t="array" aca="1" ref="L161" ca="1">IFERROR(SUMIFS(Invoice_Direct_Cost,Invoice_Labor_Category,$D161,Invoice_Company,$C161,Invoice_MSA_Code,$E161),"")</f>
        <v>0</v>
      </c>
      <c r="M161" s="7" t="str">
        <f t="shared" ca="1" si="43"/>
        <v/>
      </c>
      <c r="N161" s="220" t="str">
        <f t="shared" ca="1" si="48"/>
        <v/>
      </c>
      <c r="O161" s="7" t="str">
        <f t="shared" ca="1" si="44"/>
        <v/>
      </c>
      <c r="P161" s="7" t="str">
        <f t="shared" ca="1" si="45"/>
        <v/>
      </c>
      <c r="Q161" s="7" t="str">
        <f t="shared" ca="1" si="46"/>
        <v/>
      </c>
      <c r="R161" s="7" t="str">
        <f t="shared" ca="1" si="47"/>
        <v/>
      </c>
      <c r="S161" s="7" t="str">
        <f t="shared" ca="1" si="34"/>
        <v/>
      </c>
      <c r="T161" s="7" t="str">
        <f t="shared" ca="1" si="35"/>
        <v/>
      </c>
      <c r="V161" s="120" cm="1">
        <f t="array" aca="1" ref="V161" ca="1">SUMIFS(Invoice_Hours,Invoice_Labor_Category,$D161,Invoice_Company,$C161,Invoice_MSA_Code,$E161)</f>
        <v>0</v>
      </c>
      <c r="W161" s="121" t="str">
        <f t="shared" ca="1" si="36"/>
        <v/>
      </c>
      <c r="X161" s="151" t="str">
        <f t="shared" ca="1" si="37"/>
        <v/>
      </c>
      <c r="Z161" s="172"/>
      <c r="AB161" t="str">
        <f t="shared" si="38"/>
        <v/>
      </c>
      <c r="AC161" t="str">
        <f t="shared" si="39"/>
        <v/>
      </c>
      <c r="AD161" t="str">
        <f t="shared" ca="1" si="40"/>
        <v/>
      </c>
      <c r="AE161" s="4" t="str">
        <f t="shared" ca="1" si="49"/>
        <v/>
      </c>
      <c r="AF161" s="118"/>
    </row>
    <row r="162" spans="3:32" ht="20.100000000000001" customHeight="1">
      <c r="C162" t="str" cm="1">
        <f t="array" ref="C162">IFERROR(_xlfn.TEXTSPLIT(B162,"^"),"")</f>
        <v/>
      </c>
      <c r="F162" s="5" t="str" cm="1">
        <f t="array" aca="1" ref="F162" ca="1">IFERROR(INDEX(MSA_Title,MATCH(E162,MSA_Code,0)),"")</f>
        <v/>
      </c>
      <c r="G162" s="117" cm="1">
        <f t="array" aca="1" ref="G162" ca="1">SUMIFS(Proposed_Hours,Proposed_Labor_Category,$D162,Proposed_Company,$C162,Proposed_MSA_Code,$E162)</f>
        <v>0</v>
      </c>
      <c r="H162" s="7" t="str">
        <f t="shared" ca="1" si="41"/>
        <v/>
      </c>
      <c r="I162" s="4" t="str" cm="1">
        <f t="array" aca="1" ref="I162" ca="1">IFERROR(IF(SUMIFS(Proposed_Direct_Cost,Proposed_Labor_Category,$D162,Proposed_Company,$C162,Proposed_MSA_Code,$E162)=0,"Not Proposed",SUMIFS(Proposed_Direct_Cost,Proposed_Labor_Category,$D162,Proposed_Company,$C162,Proposed_MSA_Code,$E162)),"")</f>
        <v>Not Proposed</v>
      </c>
      <c r="J162" s="117" cm="1">
        <f t="array" aca="1" ref="J162" ca="1">SUMIFS(Invoice_Hours,Invoice_Labor_Category,$D162,Invoice_Company,$C162,Invoice_MSA_Code,$E162)</f>
        <v>0</v>
      </c>
      <c r="K162" s="7" t="str">
        <f t="shared" ca="1" si="42"/>
        <v/>
      </c>
      <c r="L162" s="222" cm="1">
        <f t="array" aca="1" ref="L162" ca="1">IFERROR(SUMIFS(Invoice_Direct_Cost,Invoice_Labor_Category,$D162,Invoice_Company,$C162,Invoice_MSA_Code,$E162),"")</f>
        <v>0</v>
      </c>
      <c r="M162" s="7" t="str">
        <f t="shared" ca="1" si="43"/>
        <v/>
      </c>
      <c r="N162" s="220" t="str">
        <f t="shared" ca="1" si="48"/>
        <v/>
      </c>
      <c r="O162" s="7" t="str">
        <f t="shared" ca="1" si="44"/>
        <v/>
      </c>
      <c r="P162" s="7" t="str">
        <f t="shared" ca="1" si="45"/>
        <v/>
      </c>
      <c r="Q162" s="7" t="str">
        <f t="shared" ca="1" si="46"/>
        <v/>
      </c>
      <c r="R162" s="7" t="str">
        <f t="shared" ca="1" si="47"/>
        <v/>
      </c>
      <c r="S162" s="7" t="str">
        <f t="shared" ca="1" si="34"/>
        <v/>
      </c>
      <c r="T162" s="7" t="str">
        <f t="shared" ca="1" si="35"/>
        <v/>
      </c>
      <c r="V162" s="120" cm="1">
        <f t="array" aca="1" ref="V162" ca="1">SUMIFS(Invoice_Hours,Invoice_Labor_Category,$D162,Invoice_Company,$C162,Invoice_MSA_Code,$E162)</f>
        <v>0</v>
      </c>
      <c r="W162" s="121" t="str">
        <f t="shared" ca="1" si="36"/>
        <v/>
      </c>
      <c r="X162" s="152" t="str">
        <f t="shared" ca="1" si="37"/>
        <v/>
      </c>
      <c r="Z162" s="172"/>
      <c r="AB162" t="str">
        <f t="shared" si="38"/>
        <v/>
      </c>
      <c r="AC162" t="str">
        <f t="shared" si="39"/>
        <v/>
      </c>
      <c r="AD162" t="str">
        <f t="shared" ca="1" si="40"/>
        <v/>
      </c>
      <c r="AE162" s="4" t="str">
        <f t="shared" ca="1" si="49"/>
        <v/>
      </c>
      <c r="AF162" s="118"/>
    </row>
    <row r="163" spans="3:32" ht="20.100000000000001" customHeight="1">
      <c r="C163" t="str" cm="1">
        <f t="array" ref="C163">IFERROR(_xlfn.TEXTSPLIT(B163,"^"),"")</f>
        <v/>
      </c>
      <c r="F163" s="5" t="str" cm="1">
        <f t="array" aca="1" ref="F163" ca="1">IFERROR(INDEX(MSA_Title,MATCH(E163,MSA_Code,0)),"")</f>
        <v/>
      </c>
      <c r="G163" s="117" cm="1">
        <f t="array" aca="1" ref="G163" ca="1">SUMIFS(Proposed_Hours,Proposed_Labor_Category,$D163,Proposed_Company,$C163,Proposed_MSA_Code,$E163)</f>
        <v>0</v>
      </c>
      <c r="H163" s="7" t="str">
        <f t="shared" ca="1" si="41"/>
        <v/>
      </c>
      <c r="I163" s="4" t="str" cm="1">
        <f t="array" aca="1" ref="I163" ca="1">IFERROR(IF(SUMIFS(Proposed_Direct_Cost,Proposed_Labor_Category,$D163,Proposed_Company,$C163,Proposed_MSA_Code,$E163)=0,"Not Proposed",SUMIFS(Proposed_Direct_Cost,Proposed_Labor_Category,$D163,Proposed_Company,$C163,Proposed_MSA_Code,$E163)),"")</f>
        <v>Not Proposed</v>
      </c>
      <c r="J163" s="117" cm="1">
        <f t="array" aca="1" ref="J163" ca="1">SUMIFS(Invoice_Hours,Invoice_Labor_Category,$D163,Invoice_Company,$C163,Invoice_MSA_Code,$E163)</f>
        <v>0</v>
      </c>
      <c r="K163" s="7" t="str">
        <f t="shared" ca="1" si="42"/>
        <v/>
      </c>
      <c r="L163" s="222" cm="1">
        <f t="array" aca="1" ref="L163" ca="1">IFERROR(SUMIFS(Invoice_Direct_Cost,Invoice_Labor_Category,$D163,Invoice_Company,$C163,Invoice_MSA_Code,$E163),"")</f>
        <v>0</v>
      </c>
      <c r="M163" s="7" t="str">
        <f t="shared" ca="1" si="43"/>
        <v/>
      </c>
      <c r="N163" s="220" t="str">
        <f t="shared" ca="1" si="48"/>
        <v/>
      </c>
      <c r="O163" s="7" t="str">
        <f t="shared" ca="1" si="44"/>
        <v/>
      </c>
      <c r="P163" s="7" t="str">
        <f t="shared" ca="1" si="45"/>
        <v/>
      </c>
      <c r="Q163" s="7" t="str">
        <f t="shared" ca="1" si="46"/>
        <v/>
      </c>
      <c r="R163" s="7" t="str">
        <f t="shared" ca="1" si="47"/>
        <v/>
      </c>
      <c r="S163" s="7" t="str">
        <f t="shared" ca="1" si="34"/>
        <v/>
      </c>
      <c r="T163" s="7" t="str">
        <f t="shared" ca="1" si="35"/>
        <v/>
      </c>
      <c r="V163" s="120" cm="1">
        <f t="array" aca="1" ref="V163" ca="1">SUMIFS(Invoice_Hours,Invoice_Labor_Category,$D163,Invoice_Company,$C163,Invoice_MSA_Code,$E163)</f>
        <v>0</v>
      </c>
      <c r="W163" s="121" t="str">
        <f t="shared" ca="1" si="36"/>
        <v/>
      </c>
      <c r="X163" s="151" t="str">
        <f t="shared" ca="1" si="37"/>
        <v/>
      </c>
      <c r="Z163" s="172"/>
      <c r="AB163" t="str">
        <f t="shared" si="38"/>
        <v/>
      </c>
      <c r="AC163" t="str">
        <f t="shared" si="39"/>
        <v/>
      </c>
      <c r="AD163" t="str">
        <f t="shared" ca="1" si="40"/>
        <v/>
      </c>
      <c r="AE163" s="4" t="str">
        <f t="shared" ca="1" si="49"/>
        <v/>
      </c>
      <c r="AF163" s="118"/>
    </row>
    <row r="164" spans="3:32" ht="20.100000000000001" customHeight="1">
      <c r="C164" t="str" cm="1">
        <f t="array" ref="C164">IFERROR(_xlfn.TEXTSPLIT(B164,"^"),"")</f>
        <v/>
      </c>
      <c r="F164" s="5" t="str" cm="1">
        <f t="array" aca="1" ref="F164" ca="1">IFERROR(INDEX(MSA_Title,MATCH(E164,MSA_Code,0)),"")</f>
        <v/>
      </c>
      <c r="G164" s="117" cm="1">
        <f t="array" aca="1" ref="G164" ca="1">SUMIFS(Proposed_Hours,Proposed_Labor_Category,$D164,Proposed_Company,$C164,Proposed_MSA_Code,$E164)</f>
        <v>0</v>
      </c>
      <c r="H164" s="7" t="str">
        <f t="shared" ca="1" si="41"/>
        <v/>
      </c>
      <c r="I164" s="4" t="str" cm="1">
        <f t="array" aca="1" ref="I164" ca="1">IFERROR(IF(SUMIFS(Proposed_Direct_Cost,Proposed_Labor_Category,$D164,Proposed_Company,$C164,Proposed_MSA_Code,$E164)=0,"Not Proposed",SUMIFS(Proposed_Direct_Cost,Proposed_Labor_Category,$D164,Proposed_Company,$C164,Proposed_MSA_Code,$E164)),"")</f>
        <v>Not Proposed</v>
      </c>
      <c r="J164" s="117" cm="1">
        <f t="array" aca="1" ref="J164" ca="1">SUMIFS(Invoice_Hours,Invoice_Labor_Category,$D164,Invoice_Company,$C164,Invoice_MSA_Code,$E164)</f>
        <v>0</v>
      </c>
      <c r="K164" s="7" t="str">
        <f t="shared" ca="1" si="42"/>
        <v/>
      </c>
      <c r="L164" s="222" cm="1">
        <f t="array" aca="1" ref="L164" ca="1">IFERROR(SUMIFS(Invoice_Direct_Cost,Invoice_Labor_Category,$D164,Invoice_Company,$C164,Invoice_MSA_Code,$E164),"")</f>
        <v>0</v>
      </c>
      <c r="M164" s="7" t="str">
        <f t="shared" ca="1" si="43"/>
        <v/>
      </c>
      <c r="N164" s="220" t="str">
        <f t="shared" ca="1" si="48"/>
        <v/>
      </c>
      <c r="O164" s="7" t="str">
        <f t="shared" ca="1" si="44"/>
        <v/>
      </c>
      <c r="P164" s="7" t="str">
        <f t="shared" ca="1" si="45"/>
        <v/>
      </c>
      <c r="Q164" s="7" t="str">
        <f t="shared" ca="1" si="46"/>
        <v/>
      </c>
      <c r="R164" s="7" t="str">
        <f t="shared" ca="1" si="47"/>
        <v/>
      </c>
      <c r="S164" s="7" t="str">
        <f t="shared" ca="1" si="34"/>
        <v/>
      </c>
      <c r="T164" s="7" t="str">
        <f t="shared" ca="1" si="35"/>
        <v/>
      </c>
      <c r="V164" s="120" cm="1">
        <f t="array" aca="1" ref="V164" ca="1">SUMIFS(Invoice_Hours,Invoice_Labor_Category,$D164,Invoice_Company,$C164,Invoice_MSA_Code,$E164)</f>
        <v>0</v>
      </c>
      <c r="W164" s="121" t="str">
        <f t="shared" ca="1" si="36"/>
        <v/>
      </c>
      <c r="X164" s="152" t="str">
        <f t="shared" ca="1" si="37"/>
        <v/>
      </c>
      <c r="Z164" s="172"/>
      <c r="AB164" t="str">
        <f t="shared" si="38"/>
        <v/>
      </c>
      <c r="AC164" t="str">
        <f t="shared" si="39"/>
        <v/>
      </c>
      <c r="AD164" t="str">
        <f t="shared" ca="1" si="40"/>
        <v/>
      </c>
      <c r="AE164" s="4" t="str">
        <f t="shared" ca="1" si="49"/>
        <v/>
      </c>
      <c r="AF164" s="118"/>
    </row>
    <row r="165" spans="3:32" ht="20.100000000000001" customHeight="1">
      <c r="C165" t="str" cm="1">
        <f t="array" ref="C165">IFERROR(_xlfn.TEXTSPLIT(B165,"^"),"")</f>
        <v/>
      </c>
      <c r="F165" s="5" t="str" cm="1">
        <f t="array" aca="1" ref="F165" ca="1">IFERROR(INDEX(MSA_Title,MATCH(E165,MSA_Code,0)),"")</f>
        <v/>
      </c>
      <c r="G165" s="117" cm="1">
        <f t="array" aca="1" ref="G165" ca="1">SUMIFS(Proposed_Hours,Proposed_Labor_Category,$D165,Proposed_Company,$C165,Proposed_MSA_Code,$E165)</f>
        <v>0</v>
      </c>
      <c r="H165" s="7" t="str">
        <f t="shared" ca="1" si="41"/>
        <v/>
      </c>
      <c r="I165" s="4" t="str" cm="1">
        <f t="array" aca="1" ref="I165" ca="1">IFERROR(IF(SUMIFS(Proposed_Direct_Cost,Proposed_Labor_Category,$D165,Proposed_Company,$C165,Proposed_MSA_Code,$E165)=0,"Not Proposed",SUMIFS(Proposed_Direct_Cost,Proposed_Labor_Category,$D165,Proposed_Company,$C165,Proposed_MSA_Code,$E165)),"")</f>
        <v>Not Proposed</v>
      </c>
      <c r="J165" s="117" cm="1">
        <f t="array" aca="1" ref="J165" ca="1">SUMIFS(Invoice_Hours,Invoice_Labor_Category,$D165,Invoice_Company,$C165,Invoice_MSA_Code,$E165)</f>
        <v>0</v>
      </c>
      <c r="K165" s="7" t="str">
        <f t="shared" ca="1" si="42"/>
        <v/>
      </c>
      <c r="L165" s="222" cm="1">
        <f t="array" aca="1" ref="L165" ca="1">IFERROR(SUMIFS(Invoice_Direct_Cost,Invoice_Labor_Category,$D165,Invoice_Company,$C165,Invoice_MSA_Code,$E165),"")</f>
        <v>0</v>
      </c>
      <c r="M165" s="7" t="str">
        <f t="shared" ca="1" si="43"/>
        <v/>
      </c>
      <c r="N165" s="220" t="str">
        <f t="shared" ca="1" si="48"/>
        <v/>
      </c>
      <c r="O165" s="7" t="str">
        <f t="shared" ca="1" si="44"/>
        <v/>
      </c>
      <c r="P165" s="7" t="str">
        <f t="shared" ca="1" si="45"/>
        <v/>
      </c>
      <c r="Q165" s="7" t="str">
        <f t="shared" ca="1" si="46"/>
        <v/>
      </c>
      <c r="R165" s="7" t="str">
        <f t="shared" ca="1" si="47"/>
        <v/>
      </c>
      <c r="S165" s="7" t="str">
        <f t="shared" ca="1" si="34"/>
        <v/>
      </c>
      <c r="T165" s="7" t="str">
        <f t="shared" ca="1" si="35"/>
        <v/>
      </c>
      <c r="V165" s="120" cm="1">
        <f t="array" aca="1" ref="V165" ca="1">SUMIFS(Invoice_Hours,Invoice_Labor_Category,$D165,Invoice_Company,$C165,Invoice_MSA_Code,$E165)</f>
        <v>0</v>
      </c>
      <c r="W165" s="121" t="str">
        <f t="shared" ca="1" si="36"/>
        <v/>
      </c>
      <c r="X165" s="151" t="str">
        <f t="shared" ca="1" si="37"/>
        <v/>
      </c>
      <c r="Z165" s="172"/>
      <c r="AB165" t="str">
        <f t="shared" si="38"/>
        <v/>
      </c>
      <c r="AC165" t="str">
        <f t="shared" si="39"/>
        <v/>
      </c>
      <c r="AD165" t="str">
        <f t="shared" ca="1" si="40"/>
        <v/>
      </c>
      <c r="AE165" s="4" t="str">
        <f t="shared" ca="1" si="49"/>
        <v/>
      </c>
      <c r="AF165" s="118"/>
    </row>
    <row r="166" spans="3:32" ht="20.100000000000001" customHeight="1">
      <c r="C166" t="str" cm="1">
        <f t="array" ref="C166">IFERROR(_xlfn.TEXTSPLIT(B166,"^"),"")</f>
        <v/>
      </c>
      <c r="F166" s="5" t="str" cm="1">
        <f t="array" aca="1" ref="F166" ca="1">IFERROR(INDEX(MSA_Title,MATCH(E166,MSA_Code,0)),"")</f>
        <v/>
      </c>
      <c r="G166" s="117" cm="1">
        <f t="array" aca="1" ref="G166" ca="1">SUMIFS(Proposed_Hours,Proposed_Labor_Category,$D166,Proposed_Company,$C166,Proposed_MSA_Code,$E166)</f>
        <v>0</v>
      </c>
      <c r="H166" s="7" t="str">
        <f t="shared" ca="1" si="41"/>
        <v/>
      </c>
      <c r="I166" s="4" t="str" cm="1">
        <f t="array" aca="1" ref="I166" ca="1">IFERROR(IF(SUMIFS(Proposed_Direct_Cost,Proposed_Labor_Category,$D166,Proposed_Company,$C166,Proposed_MSA_Code,$E166)=0,"Not Proposed",SUMIFS(Proposed_Direct_Cost,Proposed_Labor_Category,$D166,Proposed_Company,$C166,Proposed_MSA_Code,$E166)),"")</f>
        <v>Not Proposed</v>
      </c>
      <c r="J166" s="117" cm="1">
        <f t="array" aca="1" ref="J166" ca="1">SUMIFS(Invoice_Hours,Invoice_Labor_Category,$D166,Invoice_Company,$C166,Invoice_MSA_Code,$E166)</f>
        <v>0</v>
      </c>
      <c r="K166" s="7" t="str">
        <f t="shared" ca="1" si="42"/>
        <v/>
      </c>
      <c r="L166" s="222" cm="1">
        <f t="array" aca="1" ref="L166" ca="1">IFERROR(SUMIFS(Invoice_Direct_Cost,Invoice_Labor_Category,$D166,Invoice_Company,$C166,Invoice_MSA_Code,$E166),"")</f>
        <v>0</v>
      </c>
      <c r="M166" s="7" t="str">
        <f t="shared" ca="1" si="43"/>
        <v/>
      </c>
      <c r="N166" s="220" t="str">
        <f t="shared" ca="1" si="48"/>
        <v/>
      </c>
      <c r="O166" s="7" t="str">
        <f t="shared" ca="1" si="44"/>
        <v/>
      </c>
      <c r="P166" s="7" t="str">
        <f t="shared" ca="1" si="45"/>
        <v/>
      </c>
      <c r="Q166" s="7" t="str">
        <f t="shared" ca="1" si="46"/>
        <v/>
      </c>
      <c r="R166" s="7" t="str">
        <f t="shared" ca="1" si="47"/>
        <v/>
      </c>
      <c r="S166" s="7" t="str">
        <f t="shared" ca="1" si="34"/>
        <v/>
      </c>
      <c r="T166" s="7" t="str">
        <f t="shared" ca="1" si="35"/>
        <v/>
      </c>
      <c r="V166" s="120" cm="1">
        <f t="array" aca="1" ref="V166" ca="1">SUMIFS(Invoice_Hours,Invoice_Labor_Category,$D166,Invoice_Company,$C166,Invoice_MSA_Code,$E166)</f>
        <v>0</v>
      </c>
      <c r="W166" s="121" t="str">
        <f t="shared" ca="1" si="36"/>
        <v/>
      </c>
      <c r="X166" s="152" t="str">
        <f t="shared" ca="1" si="37"/>
        <v/>
      </c>
      <c r="Z166" s="172"/>
      <c r="AB166" t="str">
        <f t="shared" si="38"/>
        <v/>
      </c>
      <c r="AC166" t="str">
        <f t="shared" si="39"/>
        <v/>
      </c>
      <c r="AD166" t="str">
        <f t="shared" ca="1" si="40"/>
        <v/>
      </c>
      <c r="AE166" s="4" t="str">
        <f t="shared" ca="1" si="49"/>
        <v/>
      </c>
      <c r="AF166" s="118"/>
    </row>
    <row r="167" spans="3:32" ht="20.100000000000001" customHeight="1">
      <c r="C167" t="str" cm="1">
        <f t="array" ref="C167">IFERROR(_xlfn.TEXTSPLIT(B167,"^"),"")</f>
        <v/>
      </c>
      <c r="F167" s="5" t="str" cm="1">
        <f t="array" aca="1" ref="F167" ca="1">IFERROR(INDEX(MSA_Title,MATCH(E167,MSA_Code,0)),"")</f>
        <v/>
      </c>
      <c r="G167" s="117" cm="1">
        <f t="array" aca="1" ref="G167" ca="1">SUMIFS(Proposed_Hours,Proposed_Labor_Category,$D167,Proposed_Company,$C167,Proposed_MSA_Code,$E167)</f>
        <v>0</v>
      </c>
      <c r="H167" s="7" t="str">
        <f t="shared" ca="1" si="41"/>
        <v/>
      </c>
      <c r="I167" s="4" t="str" cm="1">
        <f t="array" aca="1" ref="I167" ca="1">IFERROR(IF(SUMIFS(Proposed_Direct_Cost,Proposed_Labor_Category,$D167,Proposed_Company,$C167,Proposed_MSA_Code,$E167)=0,"Not Proposed",SUMIFS(Proposed_Direct_Cost,Proposed_Labor_Category,$D167,Proposed_Company,$C167,Proposed_MSA_Code,$E167)),"")</f>
        <v>Not Proposed</v>
      </c>
      <c r="J167" s="117" cm="1">
        <f t="array" aca="1" ref="J167" ca="1">SUMIFS(Invoice_Hours,Invoice_Labor_Category,$D167,Invoice_Company,$C167,Invoice_MSA_Code,$E167)</f>
        <v>0</v>
      </c>
      <c r="K167" s="7" t="str">
        <f t="shared" ca="1" si="42"/>
        <v/>
      </c>
      <c r="L167" s="222" cm="1">
        <f t="array" aca="1" ref="L167" ca="1">IFERROR(SUMIFS(Invoice_Direct_Cost,Invoice_Labor_Category,$D167,Invoice_Company,$C167,Invoice_MSA_Code,$E167),"")</f>
        <v>0</v>
      </c>
      <c r="M167" s="7" t="str">
        <f t="shared" ca="1" si="43"/>
        <v/>
      </c>
      <c r="N167" s="220" t="str">
        <f t="shared" ca="1" si="48"/>
        <v/>
      </c>
      <c r="O167" s="7" t="str">
        <f t="shared" ca="1" si="44"/>
        <v/>
      </c>
      <c r="P167" s="7" t="str">
        <f t="shared" ca="1" si="45"/>
        <v/>
      </c>
      <c r="Q167" s="7" t="str">
        <f t="shared" ca="1" si="46"/>
        <v/>
      </c>
      <c r="R167" s="7" t="str">
        <f t="shared" ca="1" si="47"/>
        <v/>
      </c>
      <c r="S167" s="7" t="str">
        <f t="shared" ca="1" si="34"/>
        <v/>
      </c>
      <c r="T167" s="7" t="str">
        <f t="shared" ca="1" si="35"/>
        <v/>
      </c>
      <c r="V167" s="120" cm="1">
        <f t="array" aca="1" ref="V167" ca="1">SUMIFS(Invoice_Hours,Invoice_Labor_Category,$D167,Invoice_Company,$C167,Invoice_MSA_Code,$E167)</f>
        <v>0</v>
      </c>
      <c r="W167" s="121" t="str">
        <f t="shared" ca="1" si="36"/>
        <v/>
      </c>
      <c r="X167" s="151" t="str">
        <f t="shared" ca="1" si="37"/>
        <v/>
      </c>
      <c r="Z167" s="172"/>
      <c r="AB167" t="str">
        <f t="shared" si="38"/>
        <v/>
      </c>
      <c r="AC167" t="str">
        <f t="shared" si="39"/>
        <v/>
      </c>
      <c r="AD167" t="str">
        <f t="shared" ca="1" si="40"/>
        <v/>
      </c>
      <c r="AE167" s="4" t="str">
        <f t="shared" ca="1" si="49"/>
        <v/>
      </c>
      <c r="AF167" s="118"/>
    </row>
    <row r="168" spans="3:32" ht="20.100000000000001" customHeight="1">
      <c r="C168" t="str" cm="1">
        <f t="array" ref="C168">IFERROR(_xlfn.TEXTSPLIT(B168,"^"),"")</f>
        <v/>
      </c>
      <c r="F168" s="5" t="str" cm="1">
        <f t="array" aca="1" ref="F168" ca="1">IFERROR(INDEX(MSA_Title,MATCH(E168,MSA_Code,0)),"")</f>
        <v/>
      </c>
      <c r="G168" s="117" cm="1">
        <f t="array" aca="1" ref="G168" ca="1">SUMIFS(Proposed_Hours,Proposed_Labor_Category,$D168,Proposed_Company,$C168,Proposed_MSA_Code,$E168)</f>
        <v>0</v>
      </c>
      <c r="H168" s="7" t="str">
        <f t="shared" ca="1" si="41"/>
        <v/>
      </c>
      <c r="I168" s="4" t="str" cm="1">
        <f t="array" aca="1" ref="I168" ca="1">IFERROR(IF(SUMIFS(Proposed_Direct_Cost,Proposed_Labor_Category,$D168,Proposed_Company,$C168,Proposed_MSA_Code,$E168)=0,"Not Proposed",SUMIFS(Proposed_Direct_Cost,Proposed_Labor_Category,$D168,Proposed_Company,$C168,Proposed_MSA_Code,$E168)),"")</f>
        <v>Not Proposed</v>
      </c>
      <c r="J168" s="117" cm="1">
        <f t="array" aca="1" ref="J168" ca="1">SUMIFS(Invoice_Hours,Invoice_Labor_Category,$D168,Invoice_Company,$C168,Invoice_MSA_Code,$E168)</f>
        <v>0</v>
      </c>
      <c r="K168" s="7" t="str">
        <f t="shared" ca="1" si="42"/>
        <v/>
      </c>
      <c r="L168" s="222" cm="1">
        <f t="array" aca="1" ref="L168" ca="1">IFERROR(SUMIFS(Invoice_Direct_Cost,Invoice_Labor_Category,$D168,Invoice_Company,$C168,Invoice_MSA_Code,$E168),"")</f>
        <v>0</v>
      </c>
      <c r="M168" s="7" t="str">
        <f t="shared" ca="1" si="43"/>
        <v/>
      </c>
      <c r="N168" s="220" t="str">
        <f t="shared" ca="1" si="48"/>
        <v/>
      </c>
      <c r="O168" s="7" t="str">
        <f t="shared" ca="1" si="44"/>
        <v/>
      </c>
      <c r="P168" s="7" t="str">
        <f t="shared" ca="1" si="45"/>
        <v/>
      </c>
      <c r="Q168" s="7" t="str">
        <f t="shared" ca="1" si="46"/>
        <v/>
      </c>
      <c r="R168" s="7" t="str">
        <f t="shared" ca="1" si="47"/>
        <v/>
      </c>
      <c r="S168" s="7" t="str">
        <f t="shared" ca="1" si="34"/>
        <v/>
      </c>
      <c r="T168" s="7" t="str">
        <f t="shared" ca="1" si="35"/>
        <v/>
      </c>
      <c r="V168" s="120" cm="1">
        <f t="array" aca="1" ref="V168" ca="1">SUMIFS(Invoice_Hours,Invoice_Labor_Category,$D168,Invoice_Company,$C168,Invoice_MSA_Code,$E168)</f>
        <v>0</v>
      </c>
      <c r="W168" s="121" t="str">
        <f t="shared" ca="1" si="36"/>
        <v/>
      </c>
      <c r="X168" s="152" t="str">
        <f t="shared" ca="1" si="37"/>
        <v/>
      </c>
      <c r="Z168" s="172"/>
      <c r="AB168" t="str">
        <f t="shared" si="38"/>
        <v/>
      </c>
      <c r="AC168" t="str">
        <f t="shared" si="39"/>
        <v/>
      </c>
      <c r="AD168" t="str">
        <f t="shared" ca="1" si="40"/>
        <v/>
      </c>
      <c r="AE168" s="4" t="str">
        <f t="shared" ca="1" si="49"/>
        <v/>
      </c>
      <c r="AF168" s="118"/>
    </row>
    <row r="169" spans="3:32" ht="20.100000000000001" customHeight="1">
      <c r="C169" t="str" cm="1">
        <f t="array" ref="C169">IFERROR(_xlfn.TEXTSPLIT(B169,"^"),"")</f>
        <v/>
      </c>
      <c r="F169" s="5" t="str" cm="1">
        <f t="array" aca="1" ref="F169" ca="1">IFERROR(INDEX(MSA_Title,MATCH(E169,MSA_Code,0)),"")</f>
        <v/>
      </c>
      <c r="G169" s="117" cm="1">
        <f t="array" aca="1" ref="G169" ca="1">SUMIFS(Proposed_Hours,Proposed_Labor_Category,$D169,Proposed_Company,$C169,Proposed_MSA_Code,$E169)</f>
        <v>0</v>
      </c>
      <c r="H169" s="7" t="str">
        <f t="shared" ca="1" si="41"/>
        <v/>
      </c>
      <c r="I169" s="4" t="str" cm="1">
        <f t="array" aca="1" ref="I169" ca="1">IFERROR(IF(SUMIFS(Proposed_Direct_Cost,Proposed_Labor_Category,$D169,Proposed_Company,$C169,Proposed_MSA_Code,$E169)=0,"Not Proposed",SUMIFS(Proposed_Direct_Cost,Proposed_Labor_Category,$D169,Proposed_Company,$C169,Proposed_MSA_Code,$E169)),"")</f>
        <v>Not Proposed</v>
      </c>
      <c r="J169" s="117" cm="1">
        <f t="array" aca="1" ref="J169" ca="1">SUMIFS(Invoice_Hours,Invoice_Labor_Category,$D169,Invoice_Company,$C169,Invoice_MSA_Code,$E169)</f>
        <v>0</v>
      </c>
      <c r="K169" s="7" t="str">
        <f t="shared" ca="1" si="42"/>
        <v/>
      </c>
      <c r="L169" s="222" cm="1">
        <f t="array" aca="1" ref="L169" ca="1">IFERROR(SUMIFS(Invoice_Direct_Cost,Invoice_Labor_Category,$D169,Invoice_Company,$C169,Invoice_MSA_Code,$E169),"")</f>
        <v>0</v>
      </c>
      <c r="M169" s="7" t="str">
        <f t="shared" ca="1" si="43"/>
        <v/>
      </c>
      <c r="N169" s="220" t="str">
        <f t="shared" ca="1" si="48"/>
        <v/>
      </c>
      <c r="O169" s="7" t="str">
        <f t="shared" ca="1" si="44"/>
        <v/>
      </c>
      <c r="P169" s="7" t="str">
        <f t="shared" ca="1" si="45"/>
        <v/>
      </c>
      <c r="Q169" s="7" t="str">
        <f t="shared" ca="1" si="46"/>
        <v/>
      </c>
      <c r="R169" s="7" t="str">
        <f t="shared" ca="1" si="47"/>
        <v/>
      </c>
      <c r="S169" s="7" t="str">
        <f t="shared" ca="1" si="34"/>
        <v/>
      </c>
      <c r="T169" s="7" t="str">
        <f t="shared" ca="1" si="35"/>
        <v/>
      </c>
      <c r="V169" s="120" cm="1">
        <f t="array" aca="1" ref="V169" ca="1">SUMIFS(Invoice_Hours,Invoice_Labor_Category,$D169,Invoice_Company,$C169,Invoice_MSA_Code,$E169)</f>
        <v>0</v>
      </c>
      <c r="W169" s="121" t="str">
        <f t="shared" ca="1" si="36"/>
        <v/>
      </c>
      <c r="X169" s="151" t="str">
        <f t="shared" ca="1" si="37"/>
        <v/>
      </c>
      <c r="Z169" s="172"/>
      <c r="AB169" t="str">
        <f t="shared" si="38"/>
        <v/>
      </c>
      <c r="AC169" t="str">
        <f t="shared" si="39"/>
        <v/>
      </c>
      <c r="AD169" t="str">
        <f t="shared" ca="1" si="40"/>
        <v/>
      </c>
      <c r="AE169" s="4" t="str">
        <f t="shared" ca="1" si="49"/>
        <v/>
      </c>
      <c r="AF169" s="118"/>
    </row>
    <row r="170" spans="3:32" ht="20.100000000000001" customHeight="1">
      <c r="C170" t="str" cm="1">
        <f t="array" ref="C170">IFERROR(_xlfn.TEXTSPLIT(B170,"^"),"")</f>
        <v/>
      </c>
      <c r="F170" s="5" t="str" cm="1">
        <f t="array" aca="1" ref="F170" ca="1">IFERROR(INDEX(MSA_Title,MATCH(E170,MSA_Code,0)),"")</f>
        <v/>
      </c>
      <c r="G170" s="117" cm="1">
        <f t="array" aca="1" ref="G170" ca="1">SUMIFS(Proposed_Hours,Proposed_Labor_Category,$D170,Proposed_Company,$C170,Proposed_MSA_Code,$E170)</f>
        <v>0</v>
      </c>
      <c r="H170" s="7" t="str">
        <f t="shared" ca="1" si="41"/>
        <v/>
      </c>
      <c r="I170" s="4" t="str" cm="1">
        <f t="array" aca="1" ref="I170" ca="1">IFERROR(IF(SUMIFS(Proposed_Direct_Cost,Proposed_Labor_Category,$D170,Proposed_Company,$C170,Proposed_MSA_Code,$E170)=0,"Not Proposed",SUMIFS(Proposed_Direct_Cost,Proposed_Labor_Category,$D170,Proposed_Company,$C170,Proposed_MSA_Code,$E170)),"")</f>
        <v>Not Proposed</v>
      </c>
      <c r="J170" s="117" cm="1">
        <f t="array" aca="1" ref="J170" ca="1">SUMIFS(Invoice_Hours,Invoice_Labor_Category,$D170,Invoice_Company,$C170,Invoice_MSA_Code,$E170)</f>
        <v>0</v>
      </c>
      <c r="K170" s="7" t="str">
        <f t="shared" ca="1" si="42"/>
        <v/>
      </c>
      <c r="L170" s="222" cm="1">
        <f t="array" aca="1" ref="L170" ca="1">IFERROR(SUMIFS(Invoice_Direct_Cost,Invoice_Labor_Category,$D170,Invoice_Company,$C170,Invoice_MSA_Code,$E170),"")</f>
        <v>0</v>
      </c>
      <c r="M170" s="7" t="str">
        <f t="shared" ca="1" si="43"/>
        <v/>
      </c>
      <c r="N170" s="220" t="str">
        <f t="shared" ca="1" si="48"/>
        <v/>
      </c>
      <c r="O170" s="7" t="str">
        <f t="shared" ca="1" si="44"/>
        <v/>
      </c>
      <c r="P170" s="7" t="str">
        <f t="shared" ca="1" si="45"/>
        <v/>
      </c>
      <c r="Q170" s="7" t="str">
        <f t="shared" ca="1" si="46"/>
        <v/>
      </c>
      <c r="R170" s="7" t="str">
        <f t="shared" ca="1" si="47"/>
        <v/>
      </c>
      <c r="S170" s="7" t="str">
        <f t="shared" ca="1" si="34"/>
        <v/>
      </c>
      <c r="T170" s="7" t="str">
        <f t="shared" ca="1" si="35"/>
        <v/>
      </c>
      <c r="V170" s="120" cm="1">
        <f t="array" aca="1" ref="V170" ca="1">SUMIFS(Invoice_Hours,Invoice_Labor_Category,$D170,Invoice_Company,$C170,Invoice_MSA_Code,$E170)</f>
        <v>0</v>
      </c>
      <c r="W170" s="121" t="str">
        <f t="shared" ca="1" si="36"/>
        <v/>
      </c>
      <c r="X170" s="152" t="str">
        <f t="shared" ca="1" si="37"/>
        <v/>
      </c>
      <c r="Z170" s="172"/>
      <c r="AB170" t="str">
        <f t="shared" si="38"/>
        <v/>
      </c>
      <c r="AC170" t="str">
        <f t="shared" si="39"/>
        <v/>
      </c>
      <c r="AD170" t="str">
        <f t="shared" ca="1" si="40"/>
        <v/>
      </c>
      <c r="AE170" s="4" t="str">
        <f t="shared" ca="1" si="49"/>
        <v/>
      </c>
      <c r="AF170" s="118"/>
    </row>
    <row r="171" spans="3:32" ht="20.100000000000001" customHeight="1">
      <c r="C171" t="str" cm="1">
        <f t="array" ref="C171">IFERROR(_xlfn.TEXTSPLIT(B171,"^"),"")</f>
        <v/>
      </c>
      <c r="F171" s="5" t="str" cm="1">
        <f t="array" aca="1" ref="F171" ca="1">IFERROR(INDEX(MSA_Title,MATCH(E171,MSA_Code,0)),"")</f>
        <v/>
      </c>
      <c r="G171" s="117" cm="1">
        <f t="array" aca="1" ref="G171" ca="1">SUMIFS(Proposed_Hours,Proposed_Labor_Category,$D171,Proposed_Company,$C171,Proposed_MSA_Code,$E171)</f>
        <v>0</v>
      </c>
      <c r="H171" s="7" t="str">
        <f t="shared" ca="1" si="41"/>
        <v/>
      </c>
      <c r="I171" s="4" t="str" cm="1">
        <f t="array" aca="1" ref="I171" ca="1">IFERROR(IF(SUMIFS(Proposed_Direct_Cost,Proposed_Labor_Category,$D171,Proposed_Company,$C171,Proposed_MSA_Code,$E171)=0,"Not Proposed",SUMIFS(Proposed_Direct_Cost,Proposed_Labor_Category,$D171,Proposed_Company,$C171,Proposed_MSA_Code,$E171)),"")</f>
        <v>Not Proposed</v>
      </c>
      <c r="J171" s="117" cm="1">
        <f t="array" aca="1" ref="J171" ca="1">SUMIFS(Invoice_Hours,Invoice_Labor_Category,$D171,Invoice_Company,$C171,Invoice_MSA_Code,$E171)</f>
        <v>0</v>
      </c>
      <c r="K171" s="7" t="str">
        <f t="shared" ca="1" si="42"/>
        <v/>
      </c>
      <c r="L171" s="222" cm="1">
        <f t="array" aca="1" ref="L171" ca="1">IFERROR(SUMIFS(Invoice_Direct_Cost,Invoice_Labor_Category,$D171,Invoice_Company,$C171,Invoice_MSA_Code,$E171),"")</f>
        <v>0</v>
      </c>
      <c r="M171" s="7" t="str">
        <f t="shared" ca="1" si="43"/>
        <v/>
      </c>
      <c r="N171" s="220" t="str">
        <f t="shared" ca="1" si="48"/>
        <v/>
      </c>
      <c r="O171" s="7" t="str">
        <f t="shared" ca="1" si="44"/>
        <v/>
      </c>
      <c r="P171" s="7" t="str">
        <f t="shared" ca="1" si="45"/>
        <v/>
      </c>
      <c r="Q171" s="7" t="str">
        <f t="shared" ca="1" si="46"/>
        <v/>
      </c>
      <c r="R171" s="7" t="str">
        <f t="shared" ca="1" si="47"/>
        <v/>
      </c>
      <c r="S171" s="7" t="str">
        <f t="shared" ca="1" si="34"/>
        <v/>
      </c>
      <c r="T171" s="7" t="str">
        <f t="shared" ca="1" si="35"/>
        <v/>
      </c>
      <c r="V171" s="120" cm="1">
        <f t="array" aca="1" ref="V171" ca="1">SUMIFS(Invoice_Hours,Invoice_Labor_Category,$D171,Invoice_Company,$C171,Invoice_MSA_Code,$E171)</f>
        <v>0</v>
      </c>
      <c r="W171" s="121" t="str">
        <f t="shared" ca="1" si="36"/>
        <v/>
      </c>
      <c r="X171" s="151" t="str">
        <f t="shared" ca="1" si="37"/>
        <v/>
      </c>
      <c r="Z171" s="172"/>
      <c r="AB171" t="str">
        <f t="shared" si="38"/>
        <v/>
      </c>
      <c r="AC171" t="str">
        <f t="shared" si="39"/>
        <v/>
      </c>
      <c r="AD171" t="str">
        <f t="shared" ca="1" si="40"/>
        <v/>
      </c>
      <c r="AE171" s="4" t="str">
        <f t="shared" ca="1" si="49"/>
        <v/>
      </c>
      <c r="AF171" s="118"/>
    </row>
    <row r="172" spans="3:32" ht="20.100000000000001" customHeight="1">
      <c r="C172" t="str" cm="1">
        <f t="array" ref="C172">IFERROR(_xlfn.TEXTSPLIT(B172,"^"),"")</f>
        <v/>
      </c>
      <c r="F172" s="5" t="str" cm="1">
        <f t="array" aca="1" ref="F172" ca="1">IFERROR(INDEX(MSA_Title,MATCH(E172,MSA_Code,0)),"")</f>
        <v/>
      </c>
      <c r="G172" s="117" cm="1">
        <f t="array" aca="1" ref="G172" ca="1">SUMIFS(Proposed_Hours,Proposed_Labor_Category,$D172,Proposed_Company,$C172,Proposed_MSA_Code,$E172)</f>
        <v>0</v>
      </c>
      <c r="H172" s="7" t="str">
        <f t="shared" ca="1" si="41"/>
        <v/>
      </c>
      <c r="I172" s="4" t="str" cm="1">
        <f t="array" aca="1" ref="I172" ca="1">IFERROR(IF(SUMIFS(Proposed_Direct_Cost,Proposed_Labor_Category,$D172,Proposed_Company,$C172,Proposed_MSA_Code,$E172)=0,"Not Proposed",SUMIFS(Proposed_Direct_Cost,Proposed_Labor_Category,$D172,Proposed_Company,$C172,Proposed_MSA_Code,$E172)),"")</f>
        <v>Not Proposed</v>
      </c>
      <c r="J172" s="117" cm="1">
        <f t="array" aca="1" ref="J172" ca="1">SUMIFS(Invoice_Hours,Invoice_Labor_Category,$D172,Invoice_Company,$C172,Invoice_MSA_Code,$E172)</f>
        <v>0</v>
      </c>
      <c r="K172" s="7" t="str">
        <f t="shared" ca="1" si="42"/>
        <v/>
      </c>
      <c r="L172" s="222" cm="1">
        <f t="array" aca="1" ref="L172" ca="1">IFERROR(SUMIFS(Invoice_Direct_Cost,Invoice_Labor_Category,$D172,Invoice_Company,$C172,Invoice_MSA_Code,$E172),"")</f>
        <v>0</v>
      </c>
      <c r="M172" s="7" t="str">
        <f t="shared" ca="1" si="43"/>
        <v/>
      </c>
      <c r="N172" s="220" t="str">
        <f t="shared" ca="1" si="48"/>
        <v/>
      </c>
      <c r="O172" s="7" t="str">
        <f t="shared" ca="1" si="44"/>
        <v/>
      </c>
      <c r="P172" s="7" t="str">
        <f t="shared" ca="1" si="45"/>
        <v/>
      </c>
      <c r="Q172" s="7" t="str">
        <f t="shared" ca="1" si="46"/>
        <v/>
      </c>
      <c r="R172" s="7" t="str">
        <f t="shared" ca="1" si="47"/>
        <v/>
      </c>
      <c r="S172" s="7" t="str">
        <f t="shared" ca="1" si="34"/>
        <v/>
      </c>
      <c r="T172" s="7" t="str">
        <f t="shared" ca="1" si="35"/>
        <v/>
      </c>
      <c r="V172" s="120" cm="1">
        <f t="array" aca="1" ref="V172" ca="1">SUMIFS(Invoice_Hours,Invoice_Labor_Category,$D172,Invoice_Company,$C172,Invoice_MSA_Code,$E172)</f>
        <v>0</v>
      </c>
      <c r="W172" s="121" t="str">
        <f t="shared" ca="1" si="36"/>
        <v/>
      </c>
      <c r="X172" s="152" t="str">
        <f t="shared" ca="1" si="37"/>
        <v/>
      </c>
      <c r="Z172" s="172"/>
      <c r="AB172" t="str">
        <f t="shared" si="38"/>
        <v/>
      </c>
      <c r="AC172" t="str">
        <f t="shared" si="39"/>
        <v/>
      </c>
      <c r="AD172" t="str">
        <f t="shared" ca="1" si="40"/>
        <v/>
      </c>
      <c r="AE172" s="4" t="str">
        <f t="shared" ca="1" si="49"/>
        <v/>
      </c>
      <c r="AF172" s="118"/>
    </row>
    <row r="173" spans="3:32" ht="20.100000000000001" customHeight="1">
      <c r="C173" t="str" cm="1">
        <f t="array" ref="C173">IFERROR(_xlfn.TEXTSPLIT(B173,"^"),"")</f>
        <v/>
      </c>
      <c r="F173" s="5" t="str" cm="1">
        <f t="array" aca="1" ref="F173" ca="1">IFERROR(INDEX(MSA_Title,MATCH(E173,MSA_Code,0)),"")</f>
        <v/>
      </c>
      <c r="G173" s="117" cm="1">
        <f t="array" aca="1" ref="G173" ca="1">SUMIFS(Proposed_Hours,Proposed_Labor_Category,$D173,Proposed_Company,$C173,Proposed_MSA_Code,$E173)</f>
        <v>0</v>
      </c>
      <c r="H173" s="7" t="str">
        <f t="shared" ca="1" si="41"/>
        <v/>
      </c>
      <c r="I173" s="4" t="str" cm="1">
        <f t="array" aca="1" ref="I173" ca="1">IFERROR(IF(SUMIFS(Proposed_Direct_Cost,Proposed_Labor_Category,$D173,Proposed_Company,$C173,Proposed_MSA_Code,$E173)=0,"Not Proposed",SUMIFS(Proposed_Direct_Cost,Proposed_Labor_Category,$D173,Proposed_Company,$C173,Proposed_MSA_Code,$E173)),"")</f>
        <v>Not Proposed</v>
      </c>
      <c r="J173" s="117" cm="1">
        <f t="array" aca="1" ref="J173" ca="1">SUMIFS(Invoice_Hours,Invoice_Labor_Category,$D173,Invoice_Company,$C173,Invoice_MSA_Code,$E173)</f>
        <v>0</v>
      </c>
      <c r="K173" s="7" t="str">
        <f t="shared" ca="1" si="42"/>
        <v/>
      </c>
      <c r="L173" s="222" cm="1">
        <f t="array" aca="1" ref="L173" ca="1">IFERROR(SUMIFS(Invoice_Direct_Cost,Invoice_Labor_Category,$D173,Invoice_Company,$C173,Invoice_MSA_Code,$E173),"")</f>
        <v>0</v>
      </c>
      <c r="M173" s="7" t="str">
        <f t="shared" ca="1" si="43"/>
        <v/>
      </c>
      <c r="N173" s="220" t="str">
        <f t="shared" ca="1" si="48"/>
        <v/>
      </c>
      <c r="O173" s="7" t="str">
        <f t="shared" ca="1" si="44"/>
        <v/>
      </c>
      <c r="P173" s="7" t="str">
        <f t="shared" ca="1" si="45"/>
        <v/>
      </c>
      <c r="Q173" s="7" t="str">
        <f t="shared" ca="1" si="46"/>
        <v/>
      </c>
      <c r="R173" s="7" t="str">
        <f t="shared" ca="1" si="47"/>
        <v/>
      </c>
      <c r="S173" s="7" t="str">
        <f t="shared" ca="1" si="34"/>
        <v/>
      </c>
      <c r="T173" s="7" t="str">
        <f t="shared" ca="1" si="35"/>
        <v/>
      </c>
      <c r="V173" s="120" cm="1">
        <f t="array" aca="1" ref="V173" ca="1">SUMIFS(Invoice_Hours,Invoice_Labor_Category,$D173,Invoice_Company,$C173,Invoice_MSA_Code,$E173)</f>
        <v>0</v>
      </c>
      <c r="W173" s="121" t="str">
        <f t="shared" ca="1" si="36"/>
        <v/>
      </c>
      <c r="X173" s="151" t="str">
        <f t="shared" ca="1" si="37"/>
        <v/>
      </c>
      <c r="Z173" s="172"/>
      <c r="AB173" t="str">
        <f t="shared" si="38"/>
        <v/>
      </c>
      <c r="AC173" t="str">
        <f t="shared" si="39"/>
        <v/>
      </c>
      <c r="AD173" t="str">
        <f t="shared" ca="1" si="40"/>
        <v/>
      </c>
      <c r="AE173" s="4" t="str">
        <f t="shared" ca="1" si="49"/>
        <v/>
      </c>
      <c r="AF173" s="118"/>
    </row>
    <row r="174" spans="3:32" ht="20.100000000000001" customHeight="1">
      <c r="C174" t="str" cm="1">
        <f t="array" ref="C174">IFERROR(_xlfn.TEXTSPLIT(B174,"^"),"")</f>
        <v/>
      </c>
      <c r="F174" s="5" t="str" cm="1">
        <f t="array" aca="1" ref="F174" ca="1">IFERROR(INDEX(MSA_Title,MATCH(E174,MSA_Code,0)),"")</f>
        <v/>
      </c>
      <c r="G174" s="117" cm="1">
        <f t="array" aca="1" ref="G174" ca="1">SUMIFS(Proposed_Hours,Proposed_Labor_Category,$D174,Proposed_Company,$C174,Proposed_MSA_Code,$E174)</f>
        <v>0</v>
      </c>
      <c r="H174" s="7" t="str">
        <f t="shared" ca="1" si="41"/>
        <v/>
      </c>
      <c r="I174" s="4" t="str" cm="1">
        <f t="array" aca="1" ref="I174" ca="1">IFERROR(IF(SUMIFS(Proposed_Direct_Cost,Proposed_Labor_Category,$D174,Proposed_Company,$C174,Proposed_MSA_Code,$E174)=0,"Not Proposed",SUMIFS(Proposed_Direct_Cost,Proposed_Labor_Category,$D174,Proposed_Company,$C174,Proposed_MSA_Code,$E174)),"")</f>
        <v>Not Proposed</v>
      </c>
      <c r="J174" s="117" cm="1">
        <f t="array" aca="1" ref="J174" ca="1">SUMIFS(Invoice_Hours,Invoice_Labor_Category,$D174,Invoice_Company,$C174,Invoice_MSA_Code,$E174)</f>
        <v>0</v>
      </c>
      <c r="K174" s="7" t="str">
        <f t="shared" ca="1" si="42"/>
        <v/>
      </c>
      <c r="L174" s="222" cm="1">
        <f t="array" aca="1" ref="L174" ca="1">IFERROR(SUMIFS(Invoice_Direct_Cost,Invoice_Labor_Category,$D174,Invoice_Company,$C174,Invoice_MSA_Code,$E174),"")</f>
        <v>0</v>
      </c>
      <c r="M174" s="7" t="str">
        <f t="shared" ca="1" si="43"/>
        <v/>
      </c>
      <c r="N174" s="220" t="str">
        <f t="shared" ca="1" si="48"/>
        <v/>
      </c>
      <c r="O174" s="7" t="str">
        <f t="shared" ca="1" si="44"/>
        <v/>
      </c>
      <c r="P174" s="7" t="str">
        <f t="shared" ca="1" si="45"/>
        <v/>
      </c>
      <c r="Q174" s="7" t="str">
        <f t="shared" ca="1" si="46"/>
        <v/>
      </c>
      <c r="R174" s="7" t="str">
        <f t="shared" ca="1" si="47"/>
        <v/>
      </c>
      <c r="S174" s="7" t="str">
        <f t="shared" ca="1" si="34"/>
        <v/>
      </c>
      <c r="T174" s="7" t="str">
        <f t="shared" ca="1" si="35"/>
        <v/>
      </c>
      <c r="V174" s="120" cm="1">
        <f t="array" aca="1" ref="V174" ca="1">SUMIFS(Invoice_Hours,Invoice_Labor_Category,$D174,Invoice_Company,$C174,Invoice_MSA_Code,$E174)</f>
        <v>0</v>
      </c>
      <c r="W174" s="121" t="str">
        <f t="shared" ca="1" si="36"/>
        <v/>
      </c>
      <c r="X174" s="152" t="str">
        <f t="shared" ca="1" si="37"/>
        <v/>
      </c>
      <c r="Z174" s="172"/>
      <c r="AB174" t="str">
        <f t="shared" si="38"/>
        <v/>
      </c>
      <c r="AC174" t="str">
        <f t="shared" si="39"/>
        <v/>
      </c>
      <c r="AD174" t="str">
        <f t="shared" ca="1" si="40"/>
        <v/>
      </c>
      <c r="AE174" s="4" t="str">
        <f t="shared" ca="1" si="49"/>
        <v/>
      </c>
      <c r="AF174" s="118"/>
    </row>
    <row r="175" spans="3:32" ht="20.100000000000001" customHeight="1">
      <c r="C175" t="str" cm="1">
        <f t="array" ref="C175">IFERROR(_xlfn.TEXTSPLIT(B175,"^"),"")</f>
        <v/>
      </c>
      <c r="F175" s="5" t="str" cm="1">
        <f t="array" aca="1" ref="F175" ca="1">IFERROR(INDEX(MSA_Title,MATCH(E175,MSA_Code,0)),"")</f>
        <v/>
      </c>
      <c r="G175" s="117" cm="1">
        <f t="array" aca="1" ref="G175" ca="1">SUMIFS(Proposed_Hours,Proposed_Labor_Category,$D175,Proposed_Company,$C175,Proposed_MSA_Code,$E175)</f>
        <v>0</v>
      </c>
      <c r="H175" s="7" t="str">
        <f t="shared" ca="1" si="41"/>
        <v/>
      </c>
      <c r="I175" s="4" t="str" cm="1">
        <f t="array" aca="1" ref="I175" ca="1">IFERROR(IF(SUMIFS(Proposed_Direct_Cost,Proposed_Labor_Category,$D175,Proposed_Company,$C175,Proposed_MSA_Code,$E175)=0,"Not Proposed",SUMIFS(Proposed_Direct_Cost,Proposed_Labor_Category,$D175,Proposed_Company,$C175,Proposed_MSA_Code,$E175)),"")</f>
        <v>Not Proposed</v>
      </c>
      <c r="J175" s="117" cm="1">
        <f t="array" aca="1" ref="J175" ca="1">SUMIFS(Invoice_Hours,Invoice_Labor_Category,$D175,Invoice_Company,$C175,Invoice_MSA_Code,$E175)</f>
        <v>0</v>
      </c>
      <c r="K175" s="7" t="str">
        <f t="shared" ca="1" si="42"/>
        <v/>
      </c>
      <c r="L175" s="222" cm="1">
        <f t="array" aca="1" ref="L175" ca="1">IFERROR(SUMIFS(Invoice_Direct_Cost,Invoice_Labor_Category,$D175,Invoice_Company,$C175,Invoice_MSA_Code,$E175),"")</f>
        <v>0</v>
      </c>
      <c r="M175" s="7" t="str">
        <f t="shared" ca="1" si="43"/>
        <v/>
      </c>
      <c r="N175" s="220" t="str">
        <f t="shared" ca="1" si="48"/>
        <v/>
      </c>
      <c r="O175" s="7" t="str">
        <f t="shared" ca="1" si="44"/>
        <v/>
      </c>
      <c r="P175" s="7" t="str">
        <f t="shared" ca="1" si="45"/>
        <v/>
      </c>
      <c r="Q175" s="7" t="str">
        <f t="shared" ca="1" si="46"/>
        <v/>
      </c>
      <c r="R175" s="7" t="str">
        <f t="shared" ca="1" si="47"/>
        <v/>
      </c>
      <c r="S175" s="7" t="str">
        <f t="shared" ca="1" si="34"/>
        <v/>
      </c>
      <c r="T175" s="7" t="str">
        <f t="shared" ca="1" si="35"/>
        <v/>
      </c>
      <c r="V175" s="120" cm="1">
        <f t="array" aca="1" ref="V175" ca="1">SUMIFS(Invoice_Hours,Invoice_Labor_Category,$D175,Invoice_Company,$C175,Invoice_MSA_Code,$E175)</f>
        <v>0</v>
      </c>
      <c r="W175" s="121" t="str">
        <f t="shared" ca="1" si="36"/>
        <v/>
      </c>
      <c r="X175" s="151" t="str">
        <f t="shared" ca="1" si="37"/>
        <v/>
      </c>
      <c r="Z175" s="172"/>
      <c r="AB175" t="str">
        <f t="shared" si="38"/>
        <v/>
      </c>
      <c r="AC175" t="str">
        <f t="shared" si="39"/>
        <v/>
      </c>
      <c r="AD175" t="str">
        <f t="shared" ca="1" si="40"/>
        <v/>
      </c>
      <c r="AE175" s="4" t="str">
        <f t="shared" ca="1" si="49"/>
        <v/>
      </c>
      <c r="AF175" s="118"/>
    </row>
    <row r="176" spans="3:32" ht="20.100000000000001" customHeight="1">
      <c r="C176" t="str" cm="1">
        <f t="array" ref="C176">IFERROR(_xlfn.TEXTSPLIT(B176,"^"),"")</f>
        <v/>
      </c>
      <c r="F176" s="5" t="str" cm="1">
        <f t="array" aca="1" ref="F176" ca="1">IFERROR(INDEX(MSA_Title,MATCH(E176,MSA_Code,0)),"")</f>
        <v/>
      </c>
      <c r="G176" s="117" cm="1">
        <f t="array" aca="1" ref="G176" ca="1">SUMIFS(Proposed_Hours,Proposed_Labor_Category,$D176,Proposed_Company,$C176,Proposed_MSA_Code,$E176)</f>
        <v>0</v>
      </c>
      <c r="H176" s="7" t="str">
        <f t="shared" ca="1" si="41"/>
        <v/>
      </c>
      <c r="I176" s="4" t="str" cm="1">
        <f t="array" aca="1" ref="I176" ca="1">IFERROR(IF(SUMIFS(Proposed_Direct_Cost,Proposed_Labor_Category,$D176,Proposed_Company,$C176,Proposed_MSA_Code,$E176)=0,"Not Proposed",SUMIFS(Proposed_Direct_Cost,Proposed_Labor_Category,$D176,Proposed_Company,$C176,Proposed_MSA_Code,$E176)),"")</f>
        <v>Not Proposed</v>
      </c>
      <c r="J176" s="117" cm="1">
        <f t="array" aca="1" ref="J176" ca="1">SUMIFS(Invoice_Hours,Invoice_Labor_Category,$D176,Invoice_Company,$C176,Invoice_MSA_Code,$E176)</f>
        <v>0</v>
      </c>
      <c r="K176" s="7" t="str">
        <f t="shared" ca="1" si="42"/>
        <v/>
      </c>
      <c r="L176" s="222" cm="1">
        <f t="array" aca="1" ref="L176" ca="1">IFERROR(SUMIFS(Invoice_Direct_Cost,Invoice_Labor_Category,$D176,Invoice_Company,$C176,Invoice_MSA_Code,$E176),"")</f>
        <v>0</v>
      </c>
      <c r="M176" s="7" t="str">
        <f t="shared" ca="1" si="43"/>
        <v/>
      </c>
      <c r="N176" s="220" t="str">
        <f t="shared" ca="1" si="48"/>
        <v/>
      </c>
      <c r="O176" s="7" t="str">
        <f t="shared" ca="1" si="44"/>
        <v/>
      </c>
      <c r="P176" s="7" t="str">
        <f t="shared" ca="1" si="45"/>
        <v/>
      </c>
      <c r="Q176" s="7" t="str">
        <f t="shared" ca="1" si="46"/>
        <v/>
      </c>
      <c r="R176" s="7" t="str">
        <f t="shared" ca="1" si="47"/>
        <v/>
      </c>
      <c r="S176" s="7" t="str">
        <f t="shared" ca="1" si="34"/>
        <v/>
      </c>
      <c r="T176" s="7" t="str">
        <f t="shared" ca="1" si="35"/>
        <v/>
      </c>
      <c r="V176" s="120" cm="1">
        <f t="array" aca="1" ref="V176" ca="1">SUMIFS(Invoice_Hours,Invoice_Labor_Category,$D176,Invoice_Company,$C176,Invoice_MSA_Code,$E176)</f>
        <v>0</v>
      </c>
      <c r="W176" s="121" t="str">
        <f t="shared" ca="1" si="36"/>
        <v/>
      </c>
      <c r="X176" s="152" t="str">
        <f t="shared" ca="1" si="37"/>
        <v/>
      </c>
      <c r="Z176" s="172"/>
      <c r="AB176" t="str">
        <f t="shared" si="38"/>
        <v/>
      </c>
      <c r="AC176" t="str">
        <f t="shared" si="39"/>
        <v/>
      </c>
      <c r="AD176" t="str">
        <f t="shared" ca="1" si="40"/>
        <v/>
      </c>
      <c r="AE176" s="4" t="str">
        <f t="shared" ca="1" si="49"/>
        <v/>
      </c>
      <c r="AF176" s="118"/>
    </row>
    <row r="177" spans="3:32" ht="20.100000000000001" customHeight="1">
      <c r="C177" t="str" cm="1">
        <f t="array" ref="C177">IFERROR(_xlfn.TEXTSPLIT(B177,"^"),"")</f>
        <v/>
      </c>
      <c r="F177" s="5" t="str" cm="1">
        <f t="array" aca="1" ref="F177" ca="1">IFERROR(INDEX(MSA_Title,MATCH(E177,MSA_Code,0)),"")</f>
        <v/>
      </c>
      <c r="G177" s="117" cm="1">
        <f t="array" aca="1" ref="G177" ca="1">SUMIFS(Proposed_Hours,Proposed_Labor_Category,$D177,Proposed_Company,$C177,Proposed_MSA_Code,$E177)</f>
        <v>0</v>
      </c>
      <c r="H177" s="7" t="str">
        <f t="shared" ca="1" si="41"/>
        <v/>
      </c>
      <c r="I177" s="4" t="str" cm="1">
        <f t="array" aca="1" ref="I177" ca="1">IFERROR(IF(SUMIFS(Proposed_Direct_Cost,Proposed_Labor_Category,$D177,Proposed_Company,$C177,Proposed_MSA_Code,$E177)=0,"Not Proposed",SUMIFS(Proposed_Direct_Cost,Proposed_Labor_Category,$D177,Proposed_Company,$C177,Proposed_MSA_Code,$E177)),"")</f>
        <v>Not Proposed</v>
      </c>
      <c r="J177" s="117" cm="1">
        <f t="array" aca="1" ref="J177" ca="1">SUMIFS(Invoice_Hours,Invoice_Labor_Category,$D177,Invoice_Company,$C177,Invoice_MSA_Code,$E177)</f>
        <v>0</v>
      </c>
      <c r="K177" s="7" t="str">
        <f t="shared" ca="1" si="42"/>
        <v/>
      </c>
      <c r="L177" s="222" cm="1">
        <f t="array" aca="1" ref="L177" ca="1">IFERROR(SUMIFS(Invoice_Direct_Cost,Invoice_Labor_Category,$D177,Invoice_Company,$C177,Invoice_MSA_Code,$E177),"")</f>
        <v>0</v>
      </c>
      <c r="M177" s="7" t="str">
        <f t="shared" ca="1" si="43"/>
        <v/>
      </c>
      <c r="N177" s="220" t="str">
        <f t="shared" ca="1" si="48"/>
        <v/>
      </c>
      <c r="O177" s="7" t="str">
        <f t="shared" ca="1" si="44"/>
        <v/>
      </c>
      <c r="P177" s="7" t="str">
        <f t="shared" ca="1" si="45"/>
        <v/>
      </c>
      <c r="Q177" s="7" t="str">
        <f t="shared" ca="1" si="46"/>
        <v/>
      </c>
      <c r="R177" s="7" t="str">
        <f t="shared" ca="1" si="47"/>
        <v/>
      </c>
      <c r="S177" s="7" t="str">
        <f t="shared" ca="1" si="34"/>
        <v/>
      </c>
      <c r="T177" s="7" t="str">
        <f t="shared" ca="1" si="35"/>
        <v/>
      </c>
      <c r="V177" s="120" cm="1">
        <f t="array" aca="1" ref="V177" ca="1">SUMIFS(Invoice_Hours,Invoice_Labor_Category,$D177,Invoice_Company,$C177,Invoice_MSA_Code,$E177)</f>
        <v>0</v>
      </c>
      <c r="W177" s="121" t="str">
        <f t="shared" ca="1" si="36"/>
        <v/>
      </c>
      <c r="X177" s="151" t="str">
        <f t="shared" ca="1" si="37"/>
        <v/>
      </c>
      <c r="Z177" s="172"/>
      <c r="AB177" t="str">
        <f t="shared" si="38"/>
        <v/>
      </c>
      <c r="AC177" t="str">
        <f t="shared" si="39"/>
        <v/>
      </c>
      <c r="AD177" t="str">
        <f t="shared" ca="1" si="40"/>
        <v/>
      </c>
      <c r="AE177" s="4" t="str">
        <f t="shared" ca="1" si="49"/>
        <v/>
      </c>
      <c r="AF177" s="118"/>
    </row>
    <row r="178" spans="3:32" ht="20.100000000000001" customHeight="1">
      <c r="C178" t="str" cm="1">
        <f t="array" ref="C178">IFERROR(_xlfn.TEXTSPLIT(B178,"^"),"")</f>
        <v/>
      </c>
      <c r="F178" s="5" t="str" cm="1">
        <f t="array" aca="1" ref="F178" ca="1">IFERROR(INDEX(MSA_Title,MATCH(E178,MSA_Code,0)),"")</f>
        <v/>
      </c>
      <c r="G178" s="117" cm="1">
        <f t="array" aca="1" ref="G178" ca="1">SUMIFS(Proposed_Hours,Proposed_Labor_Category,$D178,Proposed_Company,$C178,Proposed_MSA_Code,$E178)</f>
        <v>0</v>
      </c>
      <c r="H178" s="7" t="str">
        <f t="shared" ca="1" si="41"/>
        <v/>
      </c>
      <c r="I178" s="4" t="str" cm="1">
        <f t="array" aca="1" ref="I178" ca="1">IFERROR(IF(SUMIFS(Proposed_Direct_Cost,Proposed_Labor_Category,$D178,Proposed_Company,$C178,Proposed_MSA_Code,$E178)=0,"Not Proposed",SUMIFS(Proposed_Direct_Cost,Proposed_Labor_Category,$D178,Proposed_Company,$C178,Proposed_MSA_Code,$E178)),"")</f>
        <v>Not Proposed</v>
      </c>
      <c r="J178" s="117" cm="1">
        <f t="array" aca="1" ref="J178" ca="1">SUMIFS(Invoice_Hours,Invoice_Labor_Category,$D178,Invoice_Company,$C178,Invoice_MSA_Code,$E178)</f>
        <v>0</v>
      </c>
      <c r="K178" s="7" t="str">
        <f t="shared" ca="1" si="42"/>
        <v/>
      </c>
      <c r="L178" s="222" cm="1">
        <f t="array" aca="1" ref="L178" ca="1">IFERROR(SUMIFS(Invoice_Direct_Cost,Invoice_Labor_Category,$D178,Invoice_Company,$C178,Invoice_MSA_Code,$E178),"")</f>
        <v>0</v>
      </c>
      <c r="M178" s="7" t="str">
        <f t="shared" ca="1" si="43"/>
        <v/>
      </c>
      <c r="N178" s="220" t="str">
        <f t="shared" ca="1" si="48"/>
        <v/>
      </c>
      <c r="O178" s="7" t="str">
        <f t="shared" ca="1" si="44"/>
        <v/>
      </c>
      <c r="P178" s="7" t="str">
        <f t="shared" ca="1" si="45"/>
        <v/>
      </c>
      <c r="Q178" s="7" t="str">
        <f t="shared" ca="1" si="46"/>
        <v/>
      </c>
      <c r="R178" s="7" t="str">
        <f t="shared" ca="1" si="47"/>
        <v/>
      </c>
      <c r="S178" s="7" t="str">
        <f t="shared" ca="1" si="34"/>
        <v/>
      </c>
      <c r="T178" s="7" t="str">
        <f t="shared" ca="1" si="35"/>
        <v/>
      </c>
      <c r="V178" s="120" cm="1">
        <f t="array" aca="1" ref="V178" ca="1">SUMIFS(Invoice_Hours,Invoice_Labor_Category,$D178,Invoice_Company,$C178,Invoice_MSA_Code,$E178)</f>
        <v>0</v>
      </c>
      <c r="W178" s="121" t="str">
        <f t="shared" ca="1" si="36"/>
        <v/>
      </c>
      <c r="X178" s="152" t="str">
        <f t="shared" ca="1" si="37"/>
        <v/>
      </c>
      <c r="Z178" s="172"/>
      <c r="AB178" t="str">
        <f t="shared" si="38"/>
        <v/>
      </c>
      <c r="AC178" t="str">
        <f t="shared" si="39"/>
        <v/>
      </c>
      <c r="AD178" t="str">
        <f t="shared" ca="1" si="40"/>
        <v/>
      </c>
      <c r="AE178" s="4" t="str">
        <f t="shared" ca="1" si="49"/>
        <v/>
      </c>
      <c r="AF178" s="118"/>
    </row>
    <row r="179" spans="3:32" ht="20.100000000000001" customHeight="1">
      <c r="C179" t="str" cm="1">
        <f t="array" ref="C179">IFERROR(_xlfn.TEXTSPLIT(B179,"^"),"")</f>
        <v/>
      </c>
      <c r="F179" s="5" t="str" cm="1">
        <f t="array" aca="1" ref="F179" ca="1">IFERROR(INDEX(MSA_Title,MATCH(E179,MSA_Code,0)),"")</f>
        <v/>
      </c>
      <c r="G179" s="117" cm="1">
        <f t="array" aca="1" ref="G179" ca="1">SUMIFS(Proposed_Hours,Proposed_Labor_Category,$D179,Proposed_Company,$C179,Proposed_MSA_Code,$E179)</f>
        <v>0</v>
      </c>
      <c r="H179" s="7" t="str">
        <f t="shared" ca="1" si="41"/>
        <v/>
      </c>
      <c r="I179" s="4" t="str" cm="1">
        <f t="array" aca="1" ref="I179" ca="1">IFERROR(IF(SUMIFS(Proposed_Direct_Cost,Proposed_Labor_Category,$D179,Proposed_Company,$C179,Proposed_MSA_Code,$E179)=0,"Not Proposed",SUMIFS(Proposed_Direct_Cost,Proposed_Labor_Category,$D179,Proposed_Company,$C179,Proposed_MSA_Code,$E179)),"")</f>
        <v>Not Proposed</v>
      </c>
      <c r="J179" s="117" cm="1">
        <f t="array" aca="1" ref="J179" ca="1">SUMIFS(Invoice_Hours,Invoice_Labor_Category,$D179,Invoice_Company,$C179,Invoice_MSA_Code,$E179)</f>
        <v>0</v>
      </c>
      <c r="K179" s="7" t="str">
        <f t="shared" ca="1" si="42"/>
        <v/>
      </c>
      <c r="L179" s="222" cm="1">
        <f t="array" aca="1" ref="L179" ca="1">IFERROR(SUMIFS(Invoice_Direct_Cost,Invoice_Labor_Category,$D179,Invoice_Company,$C179,Invoice_MSA_Code,$E179),"")</f>
        <v>0</v>
      </c>
      <c r="M179" s="7" t="str">
        <f t="shared" ca="1" si="43"/>
        <v/>
      </c>
      <c r="N179" s="220" t="str">
        <f t="shared" ca="1" si="48"/>
        <v/>
      </c>
      <c r="O179" s="7" t="str">
        <f t="shared" ca="1" si="44"/>
        <v/>
      </c>
      <c r="P179" s="7" t="str">
        <f t="shared" ca="1" si="45"/>
        <v/>
      </c>
      <c r="Q179" s="7" t="str">
        <f t="shared" ca="1" si="46"/>
        <v/>
      </c>
      <c r="R179" s="7" t="str">
        <f t="shared" ca="1" si="47"/>
        <v/>
      </c>
      <c r="S179" s="7" t="str">
        <f t="shared" ca="1" si="34"/>
        <v/>
      </c>
      <c r="T179" s="7" t="str">
        <f t="shared" ca="1" si="35"/>
        <v/>
      </c>
      <c r="V179" s="120" cm="1">
        <f t="array" aca="1" ref="V179" ca="1">SUMIFS(Invoice_Hours,Invoice_Labor_Category,$D179,Invoice_Company,$C179,Invoice_MSA_Code,$E179)</f>
        <v>0</v>
      </c>
      <c r="W179" s="121" t="str">
        <f t="shared" ca="1" si="36"/>
        <v/>
      </c>
      <c r="X179" s="151" t="str">
        <f t="shared" ca="1" si="37"/>
        <v/>
      </c>
      <c r="Z179" s="172"/>
      <c r="AB179" t="str">
        <f t="shared" si="38"/>
        <v/>
      </c>
      <c r="AC179" t="str">
        <f t="shared" si="39"/>
        <v/>
      </c>
      <c r="AD179" t="str">
        <f t="shared" ca="1" si="40"/>
        <v/>
      </c>
      <c r="AE179" s="4" t="str">
        <f t="shared" ca="1" si="49"/>
        <v/>
      </c>
      <c r="AF179" s="118"/>
    </row>
    <row r="180" spans="3:32" ht="20.100000000000001" customHeight="1">
      <c r="C180" t="str" cm="1">
        <f t="array" ref="C180">IFERROR(_xlfn.TEXTSPLIT(B180,"^"),"")</f>
        <v/>
      </c>
      <c r="F180" s="5" t="str" cm="1">
        <f t="array" aca="1" ref="F180" ca="1">IFERROR(INDEX(MSA_Title,MATCH(E180,MSA_Code,0)),"")</f>
        <v/>
      </c>
      <c r="G180" s="117" cm="1">
        <f t="array" aca="1" ref="G180" ca="1">SUMIFS(Proposed_Hours,Proposed_Labor_Category,$D180,Proposed_Company,$C180,Proposed_MSA_Code,$E180)</f>
        <v>0</v>
      </c>
      <c r="H180" s="7" t="str">
        <f t="shared" ca="1" si="41"/>
        <v/>
      </c>
      <c r="I180" s="4" t="str" cm="1">
        <f t="array" aca="1" ref="I180" ca="1">IFERROR(IF(SUMIFS(Proposed_Direct_Cost,Proposed_Labor_Category,$D180,Proposed_Company,$C180,Proposed_MSA_Code,$E180)=0,"Not Proposed",SUMIFS(Proposed_Direct_Cost,Proposed_Labor_Category,$D180,Proposed_Company,$C180,Proposed_MSA_Code,$E180)),"")</f>
        <v>Not Proposed</v>
      </c>
      <c r="J180" s="117" cm="1">
        <f t="array" aca="1" ref="J180" ca="1">SUMIFS(Invoice_Hours,Invoice_Labor_Category,$D180,Invoice_Company,$C180,Invoice_MSA_Code,$E180)</f>
        <v>0</v>
      </c>
      <c r="K180" s="7" t="str">
        <f t="shared" ca="1" si="42"/>
        <v/>
      </c>
      <c r="L180" s="222" cm="1">
        <f t="array" aca="1" ref="L180" ca="1">IFERROR(SUMIFS(Invoice_Direct_Cost,Invoice_Labor_Category,$D180,Invoice_Company,$C180,Invoice_MSA_Code,$E180),"")</f>
        <v>0</v>
      </c>
      <c r="M180" s="7" t="str">
        <f t="shared" ca="1" si="43"/>
        <v/>
      </c>
      <c r="N180" s="220" t="str">
        <f t="shared" ca="1" si="48"/>
        <v/>
      </c>
      <c r="O180" s="7" t="str">
        <f t="shared" ca="1" si="44"/>
        <v/>
      </c>
      <c r="P180" s="7" t="str">
        <f t="shared" ca="1" si="45"/>
        <v/>
      </c>
      <c r="Q180" s="7" t="str">
        <f t="shared" ca="1" si="46"/>
        <v/>
      </c>
      <c r="R180" s="7" t="str">
        <f t="shared" ca="1" si="47"/>
        <v/>
      </c>
      <c r="S180" s="7" t="str">
        <f t="shared" ca="1" si="34"/>
        <v/>
      </c>
      <c r="T180" s="7" t="str">
        <f t="shared" ca="1" si="35"/>
        <v/>
      </c>
      <c r="V180" s="120" cm="1">
        <f t="array" aca="1" ref="V180" ca="1">SUMIFS(Invoice_Hours,Invoice_Labor_Category,$D180,Invoice_Company,$C180,Invoice_MSA_Code,$E180)</f>
        <v>0</v>
      </c>
      <c r="W180" s="121" t="str">
        <f t="shared" ca="1" si="36"/>
        <v/>
      </c>
      <c r="X180" s="152" t="str">
        <f t="shared" ca="1" si="37"/>
        <v/>
      </c>
      <c r="Z180" s="172"/>
      <c r="AB180" t="str">
        <f t="shared" si="38"/>
        <v/>
      </c>
      <c r="AC180" t="str">
        <f t="shared" si="39"/>
        <v/>
      </c>
      <c r="AD180" t="str">
        <f t="shared" ca="1" si="40"/>
        <v/>
      </c>
      <c r="AE180" s="4" t="str">
        <f t="shared" ca="1" si="49"/>
        <v/>
      </c>
      <c r="AF180" s="118"/>
    </row>
    <row r="181" spans="3:32" ht="20.100000000000001" customHeight="1">
      <c r="C181" t="str" cm="1">
        <f t="array" ref="C181">IFERROR(_xlfn.TEXTSPLIT(B181,"^"),"")</f>
        <v/>
      </c>
      <c r="F181" s="5" t="str" cm="1">
        <f t="array" aca="1" ref="F181" ca="1">IFERROR(INDEX(MSA_Title,MATCH(E181,MSA_Code,0)),"")</f>
        <v/>
      </c>
      <c r="G181" s="117" cm="1">
        <f t="array" aca="1" ref="G181" ca="1">SUMIFS(Proposed_Hours,Proposed_Labor_Category,$D181,Proposed_Company,$C181,Proposed_MSA_Code,$E181)</f>
        <v>0</v>
      </c>
      <c r="H181" s="7" t="str">
        <f t="shared" ca="1" si="41"/>
        <v/>
      </c>
      <c r="I181" s="4" t="str" cm="1">
        <f t="array" aca="1" ref="I181" ca="1">IFERROR(IF(SUMIFS(Proposed_Direct_Cost,Proposed_Labor_Category,$D181,Proposed_Company,$C181,Proposed_MSA_Code,$E181)=0,"Not Proposed",SUMIFS(Proposed_Direct_Cost,Proposed_Labor_Category,$D181,Proposed_Company,$C181,Proposed_MSA_Code,$E181)),"")</f>
        <v>Not Proposed</v>
      </c>
      <c r="J181" s="117" cm="1">
        <f t="array" aca="1" ref="J181" ca="1">SUMIFS(Invoice_Hours,Invoice_Labor_Category,$D181,Invoice_Company,$C181,Invoice_MSA_Code,$E181)</f>
        <v>0</v>
      </c>
      <c r="K181" s="7" t="str">
        <f t="shared" ca="1" si="42"/>
        <v/>
      </c>
      <c r="L181" s="222" cm="1">
        <f t="array" aca="1" ref="L181" ca="1">IFERROR(SUMIFS(Invoice_Direct_Cost,Invoice_Labor_Category,$D181,Invoice_Company,$C181,Invoice_MSA_Code,$E181),"")</f>
        <v>0</v>
      </c>
      <c r="M181" s="7" t="str">
        <f t="shared" ca="1" si="43"/>
        <v/>
      </c>
      <c r="N181" s="220" t="str">
        <f t="shared" ca="1" si="48"/>
        <v/>
      </c>
      <c r="O181" s="7" t="str">
        <f t="shared" ca="1" si="44"/>
        <v/>
      </c>
      <c r="P181" s="7" t="str">
        <f t="shared" ca="1" si="45"/>
        <v/>
      </c>
      <c r="Q181" s="7" t="str">
        <f t="shared" ca="1" si="46"/>
        <v/>
      </c>
      <c r="R181" s="7" t="str">
        <f t="shared" ca="1" si="47"/>
        <v/>
      </c>
      <c r="S181" s="7" t="str">
        <f t="shared" ca="1" si="34"/>
        <v/>
      </c>
      <c r="T181" s="7" t="str">
        <f t="shared" ca="1" si="35"/>
        <v/>
      </c>
      <c r="V181" s="120" cm="1">
        <f t="array" aca="1" ref="V181" ca="1">SUMIFS(Invoice_Hours,Invoice_Labor_Category,$D181,Invoice_Company,$C181,Invoice_MSA_Code,$E181)</f>
        <v>0</v>
      </c>
      <c r="W181" s="121" t="str">
        <f t="shared" ca="1" si="36"/>
        <v/>
      </c>
      <c r="X181" s="151" t="str">
        <f t="shared" ca="1" si="37"/>
        <v/>
      </c>
      <c r="Z181" s="172"/>
      <c r="AB181" t="str">
        <f t="shared" si="38"/>
        <v/>
      </c>
      <c r="AC181" t="str">
        <f t="shared" si="39"/>
        <v/>
      </c>
      <c r="AD181" t="str">
        <f t="shared" ca="1" si="40"/>
        <v/>
      </c>
      <c r="AE181" s="4" t="str">
        <f t="shared" ca="1" si="49"/>
        <v/>
      </c>
      <c r="AF181" s="118"/>
    </row>
    <row r="182" spans="3:32" ht="20.100000000000001" customHeight="1">
      <c r="C182" t="str" cm="1">
        <f t="array" ref="C182">IFERROR(_xlfn.TEXTSPLIT(B182,"^"),"")</f>
        <v/>
      </c>
      <c r="F182" s="5" t="str" cm="1">
        <f t="array" aca="1" ref="F182" ca="1">IFERROR(INDEX(MSA_Title,MATCH(E182,MSA_Code,0)),"")</f>
        <v/>
      </c>
      <c r="G182" s="117" cm="1">
        <f t="array" aca="1" ref="G182" ca="1">SUMIFS(Proposed_Hours,Proposed_Labor_Category,$D182,Proposed_Company,$C182,Proposed_MSA_Code,$E182)</f>
        <v>0</v>
      </c>
      <c r="H182" s="7" t="str">
        <f t="shared" ca="1" si="41"/>
        <v/>
      </c>
      <c r="I182" s="4" t="str" cm="1">
        <f t="array" aca="1" ref="I182" ca="1">IFERROR(IF(SUMIFS(Proposed_Direct_Cost,Proposed_Labor_Category,$D182,Proposed_Company,$C182,Proposed_MSA_Code,$E182)=0,"Not Proposed",SUMIFS(Proposed_Direct_Cost,Proposed_Labor_Category,$D182,Proposed_Company,$C182,Proposed_MSA_Code,$E182)),"")</f>
        <v>Not Proposed</v>
      </c>
      <c r="J182" s="117" cm="1">
        <f t="array" aca="1" ref="J182" ca="1">SUMIFS(Invoice_Hours,Invoice_Labor_Category,$D182,Invoice_Company,$C182,Invoice_MSA_Code,$E182)</f>
        <v>0</v>
      </c>
      <c r="K182" s="7" t="str">
        <f t="shared" ca="1" si="42"/>
        <v/>
      </c>
      <c r="L182" s="222" cm="1">
        <f t="array" aca="1" ref="L182" ca="1">IFERROR(SUMIFS(Invoice_Direct_Cost,Invoice_Labor_Category,$D182,Invoice_Company,$C182,Invoice_MSA_Code,$E182),"")</f>
        <v>0</v>
      </c>
      <c r="M182" s="7" t="str">
        <f t="shared" ca="1" si="43"/>
        <v/>
      </c>
      <c r="N182" s="220" t="str">
        <f t="shared" ca="1" si="48"/>
        <v/>
      </c>
      <c r="O182" s="7" t="str">
        <f t="shared" ca="1" si="44"/>
        <v/>
      </c>
      <c r="P182" s="7" t="str">
        <f t="shared" ca="1" si="45"/>
        <v/>
      </c>
      <c r="Q182" s="7" t="str">
        <f t="shared" ca="1" si="46"/>
        <v/>
      </c>
      <c r="R182" s="7" t="str">
        <f t="shared" ca="1" si="47"/>
        <v/>
      </c>
      <c r="S182" s="7" t="str">
        <f t="shared" ca="1" si="34"/>
        <v/>
      </c>
      <c r="T182" s="7" t="str">
        <f t="shared" ca="1" si="35"/>
        <v/>
      </c>
      <c r="V182" s="120" cm="1">
        <f t="array" aca="1" ref="V182" ca="1">SUMIFS(Invoice_Hours,Invoice_Labor_Category,$D182,Invoice_Company,$C182,Invoice_MSA_Code,$E182)</f>
        <v>0</v>
      </c>
      <c r="W182" s="121" t="str">
        <f t="shared" ca="1" si="36"/>
        <v/>
      </c>
      <c r="X182" s="152" t="str">
        <f t="shared" ca="1" si="37"/>
        <v/>
      </c>
      <c r="Z182" s="172"/>
      <c r="AB182" t="str">
        <f t="shared" si="38"/>
        <v/>
      </c>
      <c r="AC182" t="str">
        <f t="shared" si="39"/>
        <v/>
      </c>
      <c r="AD182" t="str">
        <f t="shared" ca="1" si="40"/>
        <v/>
      </c>
      <c r="AE182" s="4" t="str">
        <f t="shared" ca="1" si="49"/>
        <v/>
      </c>
      <c r="AF182" s="118"/>
    </row>
    <row r="183" spans="3:32" ht="20.100000000000001" customHeight="1">
      <c r="C183" t="str" cm="1">
        <f t="array" ref="C183">IFERROR(_xlfn.TEXTSPLIT(B183,"^"),"")</f>
        <v/>
      </c>
      <c r="F183" s="5" t="str" cm="1">
        <f t="array" aca="1" ref="F183" ca="1">IFERROR(INDEX(MSA_Title,MATCH(E183,MSA_Code,0)),"")</f>
        <v/>
      </c>
      <c r="G183" s="117" cm="1">
        <f t="array" aca="1" ref="G183" ca="1">SUMIFS(Proposed_Hours,Proposed_Labor_Category,$D183,Proposed_Company,$C183,Proposed_MSA_Code,$E183)</f>
        <v>0</v>
      </c>
      <c r="H183" s="7" t="str">
        <f t="shared" ca="1" si="41"/>
        <v/>
      </c>
      <c r="I183" s="4" t="str" cm="1">
        <f t="array" aca="1" ref="I183" ca="1">IFERROR(IF(SUMIFS(Proposed_Direct_Cost,Proposed_Labor_Category,$D183,Proposed_Company,$C183,Proposed_MSA_Code,$E183)=0,"Not Proposed",SUMIFS(Proposed_Direct_Cost,Proposed_Labor_Category,$D183,Proposed_Company,$C183,Proposed_MSA_Code,$E183)),"")</f>
        <v>Not Proposed</v>
      </c>
      <c r="J183" s="117" cm="1">
        <f t="array" aca="1" ref="J183" ca="1">SUMIFS(Invoice_Hours,Invoice_Labor_Category,$D183,Invoice_Company,$C183,Invoice_MSA_Code,$E183)</f>
        <v>0</v>
      </c>
      <c r="K183" s="7" t="str">
        <f t="shared" ca="1" si="42"/>
        <v/>
      </c>
      <c r="L183" s="222" cm="1">
        <f t="array" aca="1" ref="L183" ca="1">IFERROR(SUMIFS(Invoice_Direct_Cost,Invoice_Labor_Category,$D183,Invoice_Company,$C183,Invoice_MSA_Code,$E183),"")</f>
        <v>0</v>
      </c>
      <c r="M183" s="7" t="str">
        <f t="shared" ca="1" si="43"/>
        <v/>
      </c>
      <c r="N183" s="220" t="str">
        <f t="shared" ca="1" si="48"/>
        <v/>
      </c>
      <c r="O183" s="7" t="str">
        <f t="shared" ca="1" si="44"/>
        <v/>
      </c>
      <c r="P183" s="7" t="str">
        <f t="shared" ca="1" si="45"/>
        <v/>
      </c>
      <c r="Q183" s="7" t="str">
        <f t="shared" ca="1" si="46"/>
        <v/>
      </c>
      <c r="R183" s="7" t="str">
        <f t="shared" ca="1" si="47"/>
        <v/>
      </c>
      <c r="S183" s="7" t="str">
        <f t="shared" ca="1" si="34"/>
        <v/>
      </c>
      <c r="T183" s="7" t="str">
        <f t="shared" ca="1" si="35"/>
        <v/>
      </c>
      <c r="V183" s="120" cm="1">
        <f t="array" aca="1" ref="V183" ca="1">SUMIFS(Invoice_Hours,Invoice_Labor_Category,$D183,Invoice_Company,$C183,Invoice_MSA_Code,$E183)</f>
        <v>0</v>
      </c>
      <c r="W183" s="121" t="str">
        <f t="shared" ca="1" si="36"/>
        <v/>
      </c>
      <c r="X183" s="151" t="str">
        <f t="shared" ca="1" si="37"/>
        <v/>
      </c>
      <c r="Z183" s="172"/>
      <c r="AB183" t="str">
        <f t="shared" si="38"/>
        <v/>
      </c>
      <c r="AC183" t="str">
        <f t="shared" si="39"/>
        <v/>
      </c>
      <c r="AD183" t="str">
        <f t="shared" ca="1" si="40"/>
        <v/>
      </c>
      <c r="AE183" s="4" t="str">
        <f t="shared" ca="1" si="49"/>
        <v/>
      </c>
      <c r="AF183" s="118"/>
    </row>
    <row r="184" spans="3:32" ht="20.100000000000001" customHeight="1">
      <c r="C184" t="str" cm="1">
        <f t="array" ref="C184">IFERROR(_xlfn.TEXTSPLIT(B184,"^"),"")</f>
        <v/>
      </c>
      <c r="F184" s="5" t="str" cm="1">
        <f t="array" aca="1" ref="F184" ca="1">IFERROR(INDEX(MSA_Title,MATCH(E184,MSA_Code,0)),"")</f>
        <v/>
      </c>
      <c r="G184" s="117" cm="1">
        <f t="array" aca="1" ref="G184" ca="1">SUMIFS(Proposed_Hours,Proposed_Labor_Category,$D184,Proposed_Company,$C184,Proposed_MSA_Code,$E184)</f>
        <v>0</v>
      </c>
      <c r="H184" s="7" t="str">
        <f t="shared" ca="1" si="41"/>
        <v/>
      </c>
      <c r="I184" s="4" t="str" cm="1">
        <f t="array" aca="1" ref="I184" ca="1">IFERROR(IF(SUMIFS(Proposed_Direct_Cost,Proposed_Labor_Category,$D184,Proposed_Company,$C184,Proposed_MSA_Code,$E184)=0,"Not Proposed",SUMIFS(Proposed_Direct_Cost,Proposed_Labor_Category,$D184,Proposed_Company,$C184,Proposed_MSA_Code,$E184)),"")</f>
        <v>Not Proposed</v>
      </c>
      <c r="J184" s="117" cm="1">
        <f t="array" aca="1" ref="J184" ca="1">SUMIFS(Invoice_Hours,Invoice_Labor_Category,$D184,Invoice_Company,$C184,Invoice_MSA_Code,$E184)</f>
        <v>0</v>
      </c>
      <c r="K184" s="7" t="str">
        <f t="shared" ca="1" si="42"/>
        <v/>
      </c>
      <c r="L184" s="222" cm="1">
        <f t="array" aca="1" ref="L184" ca="1">IFERROR(SUMIFS(Invoice_Direct_Cost,Invoice_Labor_Category,$D184,Invoice_Company,$C184,Invoice_MSA_Code,$E184),"")</f>
        <v>0</v>
      </c>
      <c r="M184" s="7" t="str">
        <f t="shared" ca="1" si="43"/>
        <v/>
      </c>
      <c r="N184" s="220" t="str">
        <f t="shared" ca="1" si="48"/>
        <v/>
      </c>
      <c r="O184" s="7" t="str">
        <f t="shared" ca="1" si="44"/>
        <v/>
      </c>
      <c r="P184" s="7" t="str">
        <f t="shared" ca="1" si="45"/>
        <v/>
      </c>
      <c r="Q184" s="7" t="str">
        <f t="shared" ca="1" si="46"/>
        <v/>
      </c>
      <c r="R184" s="7" t="str">
        <f t="shared" ca="1" si="47"/>
        <v/>
      </c>
      <c r="S184" s="7" t="str">
        <f t="shared" ca="1" si="34"/>
        <v/>
      </c>
      <c r="T184" s="7" t="str">
        <f t="shared" ca="1" si="35"/>
        <v/>
      </c>
      <c r="V184" s="120" cm="1">
        <f t="array" aca="1" ref="V184" ca="1">SUMIFS(Invoice_Hours,Invoice_Labor_Category,$D184,Invoice_Company,$C184,Invoice_MSA_Code,$E184)</f>
        <v>0</v>
      </c>
      <c r="W184" s="121" t="str">
        <f t="shared" ca="1" si="36"/>
        <v/>
      </c>
      <c r="X184" s="152" t="str">
        <f t="shared" ca="1" si="37"/>
        <v/>
      </c>
      <c r="Z184" s="172"/>
      <c r="AB184" t="str">
        <f t="shared" si="38"/>
        <v/>
      </c>
      <c r="AC184" t="str">
        <f t="shared" si="39"/>
        <v/>
      </c>
      <c r="AD184" t="str">
        <f t="shared" ca="1" si="40"/>
        <v/>
      </c>
      <c r="AE184" s="4" t="str">
        <f t="shared" ca="1" si="49"/>
        <v/>
      </c>
      <c r="AF184" s="118"/>
    </row>
    <row r="185" spans="3:32" ht="20.100000000000001" customHeight="1">
      <c r="C185" t="str" cm="1">
        <f t="array" ref="C185">IFERROR(_xlfn.TEXTSPLIT(B185,"^"),"")</f>
        <v/>
      </c>
      <c r="F185" s="5" t="str" cm="1">
        <f t="array" aca="1" ref="F185" ca="1">IFERROR(INDEX(MSA_Title,MATCH(E185,MSA_Code,0)),"")</f>
        <v/>
      </c>
      <c r="G185" s="117" cm="1">
        <f t="array" aca="1" ref="G185" ca="1">SUMIFS(Proposed_Hours,Proposed_Labor_Category,$D185,Proposed_Company,$C185,Proposed_MSA_Code,$E185)</f>
        <v>0</v>
      </c>
      <c r="H185" s="7" t="str">
        <f t="shared" ca="1" si="41"/>
        <v/>
      </c>
      <c r="I185" s="4" t="str" cm="1">
        <f t="array" aca="1" ref="I185" ca="1">IFERROR(IF(SUMIFS(Proposed_Direct_Cost,Proposed_Labor_Category,$D185,Proposed_Company,$C185,Proposed_MSA_Code,$E185)=0,"Not Proposed",SUMIFS(Proposed_Direct_Cost,Proposed_Labor_Category,$D185,Proposed_Company,$C185,Proposed_MSA_Code,$E185)),"")</f>
        <v>Not Proposed</v>
      </c>
      <c r="J185" s="117" cm="1">
        <f t="array" aca="1" ref="J185" ca="1">SUMIFS(Invoice_Hours,Invoice_Labor_Category,$D185,Invoice_Company,$C185,Invoice_MSA_Code,$E185)</f>
        <v>0</v>
      </c>
      <c r="K185" s="7" t="str">
        <f t="shared" ca="1" si="42"/>
        <v/>
      </c>
      <c r="L185" s="222" cm="1">
        <f t="array" aca="1" ref="L185" ca="1">IFERROR(SUMIFS(Invoice_Direct_Cost,Invoice_Labor_Category,$D185,Invoice_Company,$C185,Invoice_MSA_Code,$E185),"")</f>
        <v>0</v>
      </c>
      <c r="M185" s="7" t="str">
        <f t="shared" ca="1" si="43"/>
        <v/>
      </c>
      <c r="N185" s="220" t="str">
        <f t="shared" ca="1" si="48"/>
        <v/>
      </c>
      <c r="O185" s="7" t="str">
        <f t="shared" ca="1" si="44"/>
        <v/>
      </c>
      <c r="P185" s="7" t="str">
        <f t="shared" ca="1" si="45"/>
        <v/>
      </c>
      <c r="Q185" s="7" t="str">
        <f t="shared" ca="1" si="46"/>
        <v/>
      </c>
      <c r="R185" s="7" t="str">
        <f t="shared" ca="1" si="47"/>
        <v/>
      </c>
      <c r="S185" s="7" t="str">
        <f t="shared" ca="1" si="34"/>
        <v/>
      </c>
      <c r="T185" s="7" t="str">
        <f t="shared" ca="1" si="35"/>
        <v/>
      </c>
      <c r="V185" s="120" cm="1">
        <f t="array" aca="1" ref="V185" ca="1">SUMIFS(Invoice_Hours,Invoice_Labor_Category,$D185,Invoice_Company,$C185,Invoice_MSA_Code,$E185)</f>
        <v>0</v>
      </c>
      <c r="W185" s="121" t="str">
        <f t="shared" ca="1" si="36"/>
        <v/>
      </c>
      <c r="X185" s="151" t="str">
        <f t="shared" ca="1" si="37"/>
        <v/>
      </c>
      <c r="Z185" s="172"/>
      <c r="AB185" t="str">
        <f t="shared" si="38"/>
        <v/>
      </c>
      <c r="AC185" t="str">
        <f t="shared" si="39"/>
        <v/>
      </c>
      <c r="AD185" t="str">
        <f t="shared" ca="1" si="40"/>
        <v/>
      </c>
      <c r="AE185" s="4" t="str">
        <f t="shared" ca="1" si="49"/>
        <v/>
      </c>
      <c r="AF185" s="118"/>
    </row>
    <row r="186" spans="3:32" ht="20.100000000000001" customHeight="1">
      <c r="C186" t="str" cm="1">
        <f t="array" ref="C186">IFERROR(_xlfn.TEXTSPLIT(B186,"^"),"")</f>
        <v/>
      </c>
      <c r="F186" s="5" t="str" cm="1">
        <f t="array" aca="1" ref="F186" ca="1">IFERROR(INDEX(MSA_Title,MATCH(E186,MSA_Code,0)),"")</f>
        <v/>
      </c>
      <c r="G186" s="117" cm="1">
        <f t="array" aca="1" ref="G186" ca="1">SUMIFS(Proposed_Hours,Proposed_Labor_Category,$D186,Proposed_Company,$C186,Proposed_MSA_Code,$E186)</f>
        <v>0</v>
      </c>
      <c r="H186" s="7" t="str">
        <f t="shared" ca="1" si="41"/>
        <v/>
      </c>
      <c r="I186" s="4" t="str" cm="1">
        <f t="array" aca="1" ref="I186" ca="1">IFERROR(IF(SUMIFS(Proposed_Direct_Cost,Proposed_Labor_Category,$D186,Proposed_Company,$C186,Proposed_MSA_Code,$E186)=0,"Not Proposed",SUMIFS(Proposed_Direct_Cost,Proposed_Labor_Category,$D186,Proposed_Company,$C186,Proposed_MSA_Code,$E186)),"")</f>
        <v>Not Proposed</v>
      </c>
      <c r="J186" s="117" cm="1">
        <f t="array" aca="1" ref="J186" ca="1">SUMIFS(Invoice_Hours,Invoice_Labor_Category,$D186,Invoice_Company,$C186,Invoice_MSA_Code,$E186)</f>
        <v>0</v>
      </c>
      <c r="K186" s="7" t="str">
        <f t="shared" ca="1" si="42"/>
        <v/>
      </c>
      <c r="L186" s="222" cm="1">
        <f t="array" aca="1" ref="L186" ca="1">IFERROR(SUMIFS(Invoice_Direct_Cost,Invoice_Labor_Category,$D186,Invoice_Company,$C186,Invoice_MSA_Code,$E186),"")</f>
        <v>0</v>
      </c>
      <c r="M186" s="7" t="str">
        <f t="shared" ca="1" si="43"/>
        <v/>
      </c>
      <c r="N186" s="220" t="str">
        <f t="shared" ca="1" si="48"/>
        <v/>
      </c>
      <c r="O186" s="7" t="str">
        <f t="shared" ca="1" si="44"/>
        <v/>
      </c>
      <c r="P186" s="7" t="str">
        <f t="shared" ca="1" si="45"/>
        <v/>
      </c>
      <c r="Q186" s="7" t="str">
        <f t="shared" ca="1" si="46"/>
        <v/>
      </c>
      <c r="R186" s="7" t="str">
        <f t="shared" ca="1" si="47"/>
        <v/>
      </c>
      <c r="S186" s="7" t="str">
        <f t="shared" ca="1" si="34"/>
        <v/>
      </c>
      <c r="T186" s="7" t="str">
        <f t="shared" ca="1" si="35"/>
        <v/>
      </c>
      <c r="V186" s="120" cm="1">
        <f t="array" aca="1" ref="V186" ca="1">SUMIFS(Invoice_Hours,Invoice_Labor_Category,$D186,Invoice_Company,$C186,Invoice_MSA_Code,$E186)</f>
        <v>0</v>
      </c>
      <c r="W186" s="121" t="str">
        <f t="shared" ca="1" si="36"/>
        <v/>
      </c>
      <c r="X186" s="152" t="str">
        <f t="shared" ca="1" si="37"/>
        <v/>
      </c>
      <c r="Z186" s="172"/>
      <c r="AB186" t="str">
        <f t="shared" si="38"/>
        <v/>
      </c>
      <c r="AC186" t="str">
        <f t="shared" si="39"/>
        <v/>
      </c>
      <c r="AD186" t="str">
        <f t="shared" ca="1" si="40"/>
        <v/>
      </c>
      <c r="AE186" s="4" t="str">
        <f t="shared" ca="1" si="49"/>
        <v/>
      </c>
      <c r="AF186" s="118"/>
    </row>
    <row r="187" spans="3:32" ht="20.100000000000001" customHeight="1">
      <c r="C187" t="str" cm="1">
        <f t="array" ref="C187">IFERROR(_xlfn.TEXTSPLIT(B187,"^"),"")</f>
        <v/>
      </c>
      <c r="F187" s="5" t="str" cm="1">
        <f t="array" aca="1" ref="F187" ca="1">IFERROR(INDEX(MSA_Title,MATCH(E187,MSA_Code,0)),"")</f>
        <v/>
      </c>
      <c r="G187" s="117" cm="1">
        <f t="array" aca="1" ref="G187" ca="1">SUMIFS(Proposed_Hours,Proposed_Labor_Category,$D187,Proposed_Company,$C187,Proposed_MSA_Code,$E187)</f>
        <v>0</v>
      </c>
      <c r="H187" s="7" t="str">
        <f t="shared" ca="1" si="41"/>
        <v/>
      </c>
      <c r="I187" s="4" t="str" cm="1">
        <f t="array" aca="1" ref="I187" ca="1">IFERROR(IF(SUMIFS(Proposed_Direct_Cost,Proposed_Labor_Category,$D187,Proposed_Company,$C187,Proposed_MSA_Code,$E187)=0,"Not Proposed",SUMIFS(Proposed_Direct_Cost,Proposed_Labor_Category,$D187,Proposed_Company,$C187,Proposed_MSA_Code,$E187)),"")</f>
        <v>Not Proposed</v>
      </c>
      <c r="J187" s="117" cm="1">
        <f t="array" aca="1" ref="J187" ca="1">SUMIFS(Invoice_Hours,Invoice_Labor_Category,$D187,Invoice_Company,$C187,Invoice_MSA_Code,$E187)</f>
        <v>0</v>
      </c>
      <c r="K187" s="7" t="str">
        <f t="shared" ca="1" si="42"/>
        <v/>
      </c>
      <c r="L187" s="222" cm="1">
        <f t="array" aca="1" ref="L187" ca="1">IFERROR(SUMIFS(Invoice_Direct_Cost,Invoice_Labor_Category,$D187,Invoice_Company,$C187,Invoice_MSA_Code,$E187),"")</f>
        <v>0</v>
      </c>
      <c r="M187" s="7" t="str">
        <f t="shared" ca="1" si="43"/>
        <v/>
      </c>
      <c r="N187" s="220" t="str">
        <f t="shared" ca="1" si="48"/>
        <v/>
      </c>
      <c r="O187" s="7" t="str">
        <f t="shared" ca="1" si="44"/>
        <v/>
      </c>
      <c r="P187" s="7" t="str">
        <f t="shared" ca="1" si="45"/>
        <v/>
      </c>
      <c r="Q187" s="7" t="str">
        <f t="shared" ca="1" si="46"/>
        <v/>
      </c>
      <c r="R187" s="7" t="str">
        <f t="shared" ca="1" si="47"/>
        <v/>
      </c>
      <c r="S187" s="7" t="str">
        <f t="shared" ca="1" si="34"/>
        <v/>
      </c>
      <c r="T187" s="7" t="str">
        <f t="shared" ca="1" si="35"/>
        <v/>
      </c>
      <c r="V187" s="120" cm="1">
        <f t="array" aca="1" ref="V187" ca="1">SUMIFS(Invoice_Hours,Invoice_Labor_Category,$D187,Invoice_Company,$C187,Invoice_MSA_Code,$E187)</f>
        <v>0</v>
      </c>
      <c r="W187" s="121" t="str">
        <f t="shared" ca="1" si="36"/>
        <v/>
      </c>
      <c r="X187" s="151" t="str">
        <f t="shared" ca="1" si="37"/>
        <v/>
      </c>
      <c r="Z187" s="172"/>
      <c r="AB187" t="str">
        <f t="shared" si="38"/>
        <v/>
      </c>
      <c r="AC187" t="str">
        <f t="shared" si="39"/>
        <v/>
      </c>
      <c r="AD187" t="str">
        <f t="shared" ca="1" si="40"/>
        <v/>
      </c>
      <c r="AE187" s="4" t="str">
        <f t="shared" ca="1" si="49"/>
        <v/>
      </c>
      <c r="AF187" s="118"/>
    </row>
    <row r="188" spans="3:32" ht="20.100000000000001" customHeight="1">
      <c r="C188" t="str" cm="1">
        <f t="array" ref="C188">IFERROR(_xlfn.TEXTSPLIT(B188,"^"),"")</f>
        <v/>
      </c>
      <c r="F188" s="5" t="str" cm="1">
        <f t="array" aca="1" ref="F188" ca="1">IFERROR(INDEX(MSA_Title,MATCH(E188,MSA_Code,0)),"")</f>
        <v/>
      </c>
      <c r="G188" s="117" cm="1">
        <f t="array" aca="1" ref="G188" ca="1">SUMIFS(Proposed_Hours,Proposed_Labor_Category,$D188,Proposed_Company,$C188,Proposed_MSA_Code,$E188)</f>
        <v>0</v>
      </c>
      <c r="H188" s="7" t="str">
        <f t="shared" ca="1" si="41"/>
        <v/>
      </c>
      <c r="I188" s="4" t="str" cm="1">
        <f t="array" aca="1" ref="I188" ca="1">IFERROR(IF(SUMIFS(Proposed_Direct_Cost,Proposed_Labor_Category,$D188,Proposed_Company,$C188,Proposed_MSA_Code,$E188)=0,"Not Proposed",SUMIFS(Proposed_Direct_Cost,Proposed_Labor_Category,$D188,Proposed_Company,$C188,Proposed_MSA_Code,$E188)),"")</f>
        <v>Not Proposed</v>
      </c>
      <c r="J188" s="117" cm="1">
        <f t="array" aca="1" ref="J188" ca="1">SUMIFS(Invoice_Hours,Invoice_Labor_Category,$D188,Invoice_Company,$C188,Invoice_MSA_Code,$E188)</f>
        <v>0</v>
      </c>
      <c r="K188" s="7" t="str">
        <f t="shared" ca="1" si="42"/>
        <v/>
      </c>
      <c r="L188" s="222" cm="1">
        <f t="array" aca="1" ref="L188" ca="1">IFERROR(SUMIFS(Invoice_Direct_Cost,Invoice_Labor_Category,$D188,Invoice_Company,$C188,Invoice_MSA_Code,$E188),"")</f>
        <v>0</v>
      </c>
      <c r="M188" s="7" t="str">
        <f t="shared" ca="1" si="43"/>
        <v/>
      </c>
      <c r="N188" s="220" t="str">
        <f t="shared" ca="1" si="48"/>
        <v/>
      </c>
      <c r="O188" s="7" t="str">
        <f t="shared" ca="1" si="44"/>
        <v/>
      </c>
      <c r="P188" s="7" t="str">
        <f t="shared" ca="1" si="45"/>
        <v/>
      </c>
      <c r="Q188" s="7" t="str">
        <f t="shared" ca="1" si="46"/>
        <v/>
      </c>
      <c r="R188" s="7" t="str">
        <f t="shared" ca="1" si="47"/>
        <v/>
      </c>
      <c r="S188" s="7" t="str">
        <f t="shared" ca="1" si="34"/>
        <v/>
      </c>
      <c r="T188" s="7" t="str">
        <f t="shared" ca="1" si="35"/>
        <v/>
      </c>
      <c r="V188" s="120" cm="1">
        <f t="array" aca="1" ref="V188" ca="1">SUMIFS(Invoice_Hours,Invoice_Labor_Category,$D188,Invoice_Company,$C188,Invoice_MSA_Code,$E188)</f>
        <v>0</v>
      </c>
      <c r="W188" s="121" t="str">
        <f t="shared" ca="1" si="36"/>
        <v/>
      </c>
      <c r="X188" s="152" t="str">
        <f t="shared" ca="1" si="37"/>
        <v/>
      </c>
      <c r="Z188" s="172"/>
      <c r="AB188" t="str">
        <f t="shared" si="38"/>
        <v/>
      </c>
      <c r="AC188" t="str">
        <f t="shared" si="39"/>
        <v/>
      </c>
      <c r="AD188" t="str">
        <f t="shared" ca="1" si="40"/>
        <v/>
      </c>
      <c r="AE188" s="4" t="str">
        <f t="shared" ca="1" si="49"/>
        <v/>
      </c>
      <c r="AF188" s="118"/>
    </row>
    <row r="189" spans="3:32" ht="20.100000000000001" customHeight="1">
      <c r="C189" t="str" cm="1">
        <f t="array" ref="C189">IFERROR(_xlfn.TEXTSPLIT(B189,"^"),"")</f>
        <v/>
      </c>
      <c r="F189" s="5" t="str" cm="1">
        <f t="array" aca="1" ref="F189" ca="1">IFERROR(INDEX(MSA_Title,MATCH(E189,MSA_Code,0)),"")</f>
        <v/>
      </c>
      <c r="G189" s="117" cm="1">
        <f t="array" aca="1" ref="G189" ca="1">SUMIFS(Proposed_Hours,Proposed_Labor_Category,$D189,Proposed_Company,$C189,Proposed_MSA_Code,$E189)</f>
        <v>0</v>
      </c>
      <c r="H189" s="7" t="str">
        <f t="shared" ca="1" si="41"/>
        <v/>
      </c>
      <c r="I189" s="4" t="str" cm="1">
        <f t="array" aca="1" ref="I189" ca="1">IFERROR(IF(SUMIFS(Proposed_Direct_Cost,Proposed_Labor_Category,$D189,Proposed_Company,$C189,Proposed_MSA_Code,$E189)=0,"Not Proposed",SUMIFS(Proposed_Direct_Cost,Proposed_Labor_Category,$D189,Proposed_Company,$C189,Proposed_MSA_Code,$E189)),"")</f>
        <v>Not Proposed</v>
      </c>
      <c r="J189" s="117" cm="1">
        <f t="array" aca="1" ref="J189" ca="1">SUMIFS(Invoice_Hours,Invoice_Labor_Category,$D189,Invoice_Company,$C189,Invoice_MSA_Code,$E189)</f>
        <v>0</v>
      </c>
      <c r="K189" s="7" t="str">
        <f t="shared" ca="1" si="42"/>
        <v/>
      </c>
      <c r="L189" s="222" cm="1">
        <f t="array" aca="1" ref="L189" ca="1">IFERROR(SUMIFS(Invoice_Direct_Cost,Invoice_Labor_Category,$D189,Invoice_Company,$C189,Invoice_MSA_Code,$E189),"")</f>
        <v>0</v>
      </c>
      <c r="M189" s="7" t="str">
        <f t="shared" ca="1" si="43"/>
        <v/>
      </c>
      <c r="N189" s="220" t="str">
        <f t="shared" ca="1" si="48"/>
        <v/>
      </c>
      <c r="O189" s="7" t="str">
        <f t="shared" ca="1" si="44"/>
        <v/>
      </c>
      <c r="P189" s="7" t="str">
        <f t="shared" ca="1" si="45"/>
        <v/>
      </c>
      <c r="Q189" s="7" t="str">
        <f t="shared" ca="1" si="46"/>
        <v/>
      </c>
      <c r="R189" s="7" t="str">
        <f t="shared" ca="1" si="47"/>
        <v/>
      </c>
      <c r="S189" s="7" t="str">
        <f t="shared" ca="1" si="34"/>
        <v/>
      </c>
      <c r="T189" s="7" t="str">
        <f t="shared" ca="1" si="35"/>
        <v/>
      </c>
      <c r="V189" s="120" cm="1">
        <f t="array" aca="1" ref="V189" ca="1">SUMIFS(Invoice_Hours,Invoice_Labor_Category,$D189,Invoice_Company,$C189,Invoice_MSA_Code,$E189)</f>
        <v>0</v>
      </c>
      <c r="W189" s="121" t="str">
        <f t="shared" ca="1" si="36"/>
        <v/>
      </c>
      <c r="X189" s="151" t="str">
        <f t="shared" ca="1" si="37"/>
        <v/>
      </c>
      <c r="Z189" s="172"/>
      <c r="AB189" t="str">
        <f t="shared" si="38"/>
        <v/>
      </c>
      <c r="AC189" t="str">
        <f t="shared" si="39"/>
        <v/>
      </c>
      <c r="AD189" t="str">
        <f t="shared" ca="1" si="40"/>
        <v/>
      </c>
      <c r="AE189" s="4" t="str">
        <f t="shared" ca="1" si="49"/>
        <v/>
      </c>
      <c r="AF189" s="118"/>
    </row>
    <row r="190" spans="3:32" ht="20.100000000000001" customHeight="1">
      <c r="C190" t="str" cm="1">
        <f t="array" ref="C190">IFERROR(_xlfn.TEXTSPLIT(B190,"^"),"")</f>
        <v/>
      </c>
      <c r="F190" s="5" t="str" cm="1">
        <f t="array" aca="1" ref="F190" ca="1">IFERROR(INDEX(MSA_Title,MATCH(E190,MSA_Code,0)),"")</f>
        <v/>
      </c>
      <c r="G190" s="117" cm="1">
        <f t="array" aca="1" ref="G190" ca="1">SUMIFS(Proposed_Hours,Proposed_Labor_Category,$D190,Proposed_Company,$C190,Proposed_MSA_Code,$E190)</f>
        <v>0</v>
      </c>
      <c r="H190" s="7" t="str">
        <f t="shared" ca="1" si="41"/>
        <v/>
      </c>
      <c r="I190" s="4" t="str" cm="1">
        <f t="array" aca="1" ref="I190" ca="1">IFERROR(IF(SUMIFS(Proposed_Direct_Cost,Proposed_Labor_Category,$D190,Proposed_Company,$C190,Proposed_MSA_Code,$E190)=0,"Not Proposed",SUMIFS(Proposed_Direct_Cost,Proposed_Labor_Category,$D190,Proposed_Company,$C190,Proposed_MSA_Code,$E190)),"")</f>
        <v>Not Proposed</v>
      </c>
      <c r="J190" s="117" cm="1">
        <f t="array" aca="1" ref="J190" ca="1">SUMIFS(Invoice_Hours,Invoice_Labor_Category,$D190,Invoice_Company,$C190,Invoice_MSA_Code,$E190)</f>
        <v>0</v>
      </c>
      <c r="K190" s="7" t="str">
        <f t="shared" ca="1" si="42"/>
        <v/>
      </c>
      <c r="L190" s="222" cm="1">
        <f t="array" aca="1" ref="L190" ca="1">IFERROR(SUMIFS(Invoice_Direct_Cost,Invoice_Labor_Category,$D190,Invoice_Company,$C190,Invoice_MSA_Code,$E190),"")</f>
        <v>0</v>
      </c>
      <c r="M190" s="7" t="str">
        <f t="shared" ca="1" si="43"/>
        <v/>
      </c>
      <c r="N190" s="220" t="str">
        <f t="shared" ca="1" si="48"/>
        <v/>
      </c>
      <c r="O190" s="7" t="str">
        <f t="shared" ca="1" si="44"/>
        <v/>
      </c>
      <c r="P190" s="7" t="str">
        <f t="shared" ca="1" si="45"/>
        <v/>
      </c>
      <c r="Q190" s="7" t="str">
        <f t="shared" ca="1" si="46"/>
        <v/>
      </c>
      <c r="R190" s="7" t="str">
        <f t="shared" ca="1" si="47"/>
        <v/>
      </c>
      <c r="S190" s="7" t="str">
        <f t="shared" ca="1" si="34"/>
        <v/>
      </c>
      <c r="T190" s="7" t="str">
        <f t="shared" ca="1" si="35"/>
        <v/>
      </c>
      <c r="V190" s="120" cm="1">
        <f t="array" aca="1" ref="V190" ca="1">SUMIFS(Invoice_Hours,Invoice_Labor_Category,$D190,Invoice_Company,$C190,Invoice_MSA_Code,$E190)</f>
        <v>0</v>
      </c>
      <c r="W190" s="121" t="str">
        <f t="shared" ca="1" si="36"/>
        <v/>
      </c>
      <c r="X190" s="152" t="str">
        <f t="shared" ca="1" si="37"/>
        <v/>
      </c>
      <c r="Z190" s="172"/>
      <c r="AB190" t="str">
        <f t="shared" si="38"/>
        <v/>
      </c>
      <c r="AC190" t="str">
        <f t="shared" si="39"/>
        <v/>
      </c>
      <c r="AD190" t="str">
        <f t="shared" ca="1" si="40"/>
        <v/>
      </c>
      <c r="AE190" s="4" t="str">
        <f t="shared" ca="1" si="49"/>
        <v/>
      </c>
      <c r="AF190" s="118"/>
    </row>
    <row r="191" spans="3:32" ht="20.100000000000001" customHeight="1">
      <c r="C191" t="str" cm="1">
        <f t="array" ref="C191">IFERROR(_xlfn.TEXTSPLIT(B191,"^"),"")</f>
        <v/>
      </c>
      <c r="F191" s="5" t="str" cm="1">
        <f t="array" aca="1" ref="F191" ca="1">IFERROR(INDEX(MSA_Title,MATCH(E191,MSA_Code,0)),"")</f>
        <v/>
      </c>
      <c r="G191" s="117" cm="1">
        <f t="array" aca="1" ref="G191" ca="1">SUMIFS(Proposed_Hours,Proposed_Labor_Category,$D191,Proposed_Company,$C191,Proposed_MSA_Code,$E191)</f>
        <v>0</v>
      </c>
      <c r="H191" s="7" t="str">
        <f t="shared" ca="1" si="41"/>
        <v/>
      </c>
      <c r="I191" s="4" t="str" cm="1">
        <f t="array" aca="1" ref="I191" ca="1">IFERROR(IF(SUMIFS(Proposed_Direct_Cost,Proposed_Labor_Category,$D191,Proposed_Company,$C191,Proposed_MSA_Code,$E191)=0,"Not Proposed",SUMIFS(Proposed_Direct_Cost,Proposed_Labor_Category,$D191,Proposed_Company,$C191,Proposed_MSA_Code,$E191)),"")</f>
        <v>Not Proposed</v>
      </c>
      <c r="J191" s="117" cm="1">
        <f t="array" aca="1" ref="J191" ca="1">SUMIFS(Invoice_Hours,Invoice_Labor_Category,$D191,Invoice_Company,$C191,Invoice_MSA_Code,$E191)</f>
        <v>0</v>
      </c>
      <c r="K191" s="7" t="str">
        <f t="shared" ca="1" si="42"/>
        <v/>
      </c>
      <c r="L191" s="222" cm="1">
        <f t="array" aca="1" ref="L191" ca="1">IFERROR(SUMIFS(Invoice_Direct_Cost,Invoice_Labor_Category,$D191,Invoice_Company,$C191,Invoice_MSA_Code,$E191),"")</f>
        <v>0</v>
      </c>
      <c r="M191" s="7" t="str">
        <f t="shared" ca="1" si="43"/>
        <v/>
      </c>
      <c r="N191" s="220" t="str">
        <f t="shared" ca="1" si="48"/>
        <v/>
      </c>
      <c r="O191" s="7" t="str">
        <f t="shared" ca="1" si="44"/>
        <v/>
      </c>
      <c r="P191" s="7" t="str">
        <f t="shared" ca="1" si="45"/>
        <v/>
      </c>
      <c r="Q191" s="7" t="str">
        <f t="shared" ca="1" si="46"/>
        <v/>
      </c>
      <c r="R191" s="7" t="str">
        <f t="shared" ca="1" si="47"/>
        <v/>
      </c>
      <c r="S191" s="7" t="str">
        <f t="shared" ca="1" si="34"/>
        <v/>
      </c>
      <c r="T191" s="7" t="str">
        <f t="shared" ca="1" si="35"/>
        <v/>
      </c>
      <c r="V191" s="120" cm="1">
        <f t="array" aca="1" ref="V191" ca="1">SUMIFS(Invoice_Hours,Invoice_Labor_Category,$D191,Invoice_Company,$C191,Invoice_MSA_Code,$E191)</f>
        <v>0</v>
      </c>
      <c r="W191" s="121" t="str">
        <f t="shared" ca="1" si="36"/>
        <v/>
      </c>
      <c r="X191" s="151" t="str">
        <f t="shared" ca="1" si="37"/>
        <v/>
      </c>
      <c r="Z191" s="172"/>
      <c r="AB191" t="str">
        <f t="shared" si="38"/>
        <v/>
      </c>
      <c r="AC191" t="str">
        <f t="shared" si="39"/>
        <v/>
      </c>
      <c r="AD191" t="str">
        <f t="shared" ca="1" si="40"/>
        <v/>
      </c>
      <c r="AE191" s="4" t="str">
        <f t="shared" ca="1" si="49"/>
        <v/>
      </c>
      <c r="AF191" s="118"/>
    </row>
    <row r="192" spans="3:32" ht="20.100000000000001" customHeight="1">
      <c r="C192" t="str" cm="1">
        <f t="array" ref="C192">IFERROR(_xlfn.TEXTSPLIT(B192,"^"),"")</f>
        <v/>
      </c>
      <c r="F192" s="5" t="str" cm="1">
        <f t="array" aca="1" ref="F192" ca="1">IFERROR(INDEX(MSA_Title,MATCH(E192,MSA_Code,0)),"")</f>
        <v/>
      </c>
      <c r="G192" s="117" cm="1">
        <f t="array" aca="1" ref="G192" ca="1">SUMIFS(Proposed_Hours,Proposed_Labor_Category,$D192,Proposed_Company,$C192,Proposed_MSA_Code,$E192)</f>
        <v>0</v>
      </c>
      <c r="H192" s="7" t="str">
        <f t="shared" ca="1" si="41"/>
        <v/>
      </c>
      <c r="I192" s="4" t="str" cm="1">
        <f t="array" aca="1" ref="I192" ca="1">IFERROR(IF(SUMIFS(Proposed_Direct_Cost,Proposed_Labor_Category,$D192,Proposed_Company,$C192,Proposed_MSA_Code,$E192)=0,"Not Proposed",SUMIFS(Proposed_Direct_Cost,Proposed_Labor_Category,$D192,Proposed_Company,$C192,Proposed_MSA_Code,$E192)),"")</f>
        <v>Not Proposed</v>
      </c>
      <c r="J192" s="117" cm="1">
        <f t="array" aca="1" ref="J192" ca="1">SUMIFS(Invoice_Hours,Invoice_Labor_Category,$D192,Invoice_Company,$C192,Invoice_MSA_Code,$E192)</f>
        <v>0</v>
      </c>
      <c r="K192" s="7" t="str">
        <f t="shared" ca="1" si="42"/>
        <v/>
      </c>
      <c r="L192" s="222" cm="1">
        <f t="array" aca="1" ref="L192" ca="1">IFERROR(SUMIFS(Invoice_Direct_Cost,Invoice_Labor_Category,$D192,Invoice_Company,$C192,Invoice_MSA_Code,$E192),"")</f>
        <v>0</v>
      </c>
      <c r="M192" s="7" t="str">
        <f t="shared" ca="1" si="43"/>
        <v/>
      </c>
      <c r="N192" s="220" t="str">
        <f t="shared" ca="1" si="48"/>
        <v/>
      </c>
      <c r="O192" s="7" t="str">
        <f t="shared" ca="1" si="44"/>
        <v/>
      </c>
      <c r="P192" s="7" t="str">
        <f t="shared" ca="1" si="45"/>
        <v/>
      </c>
      <c r="Q192" s="7" t="str">
        <f t="shared" ca="1" si="46"/>
        <v/>
      </c>
      <c r="R192" s="7" t="str">
        <f t="shared" ca="1" si="47"/>
        <v/>
      </c>
      <c r="S192" s="7" t="str">
        <f t="shared" ca="1" si="34"/>
        <v/>
      </c>
      <c r="T192" s="7" t="str">
        <f t="shared" ca="1" si="35"/>
        <v/>
      </c>
      <c r="V192" s="120" cm="1">
        <f t="array" aca="1" ref="V192" ca="1">SUMIFS(Invoice_Hours,Invoice_Labor_Category,$D192,Invoice_Company,$C192,Invoice_MSA_Code,$E192)</f>
        <v>0</v>
      </c>
      <c r="W192" s="121" t="str">
        <f t="shared" ca="1" si="36"/>
        <v/>
      </c>
      <c r="X192" s="152" t="str">
        <f t="shared" ca="1" si="37"/>
        <v/>
      </c>
      <c r="Z192" s="172"/>
      <c r="AB192" t="str">
        <f t="shared" si="38"/>
        <v/>
      </c>
      <c r="AC192" t="str">
        <f t="shared" si="39"/>
        <v/>
      </c>
      <c r="AD192" t="str">
        <f t="shared" ca="1" si="40"/>
        <v/>
      </c>
      <c r="AE192" s="4" t="str">
        <f t="shared" ca="1" si="49"/>
        <v/>
      </c>
      <c r="AF192" s="118"/>
    </row>
    <row r="193" spans="3:32" ht="20.100000000000001" customHeight="1">
      <c r="C193" t="str" cm="1">
        <f t="array" ref="C193">IFERROR(_xlfn.TEXTSPLIT(B193,"^"),"")</f>
        <v/>
      </c>
      <c r="F193" s="5" t="str" cm="1">
        <f t="array" aca="1" ref="F193" ca="1">IFERROR(INDEX(MSA_Title,MATCH(E193,MSA_Code,0)),"")</f>
        <v/>
      </c>
      <c r="G193" s="117" cm="1">
        <f t="array" aca="1" ref="G193" ca="1">SUMIFS(Proposed_Hours,Proposed_Labor_Category,$D193,Proposed_Company,$C193,Proposed_MSA_Code,$E193)</f>
        <v>0</v>
      </c>
      <c r="H193" s="7" t="str">
        <f t="shared" ca="1" si="41"/>
        <v/>
      </c>
      <c r="I193" s="4" t="str" cm="1">
        <f t="array" aca="1" ref="I193" ca="1">IFERROR(IF(SUMIFS(Proposed_Direct_Cost,Proposed_Labor_Category,$D193,Proposed_Company,$C193,Proposed_MSA_Code,$E193)=0,"Not Proposed",SUMIFS(Proposed_Direct_Cost,Proposed_Labor_Category,$D193,Proposed_Company,$C193,Proposed_MSA_Code,$E193)),"")</f>
        <v>Not Proposed</v>
      </c>
      <c r="J193" s="117" cm="1">
        <f t="array" aca="1" ref="J193" ca="1">SUMIFS(Invoice_Hours,Invoice_Labor_Category,$D193,Invoice_Company,$C193,Invoice_MSA_Code,$E193)</f>
        <v>0</v>
      </c>
      <c r="K193" s="7" t="str">
        <f t="shared" ca="1" si="42"/>
        <v/>
      </c>
      <c r="L193" s="222" cm="1">
        <f t="array" aca="1" ref="L193" ca="1">IFERROR(SUMIFS(Invoice_Direct_Cost,Invoice_Labor_Category,$D193,Invoice_Company,$C193,Invoice_MSA_Code,$E193),"")</f>
        <v>0</v>
      </c>
      <c r="M193" s="7" t="str">
        <f t="shared" ca="1" si="43"/>
        <v/>
      </c>
      <c r="N193" s="220" t="str">
        <f t="shared" ca="1" si="48"/>
        <v/>
      </c>
      <c r="O193" s="7" t="str">
        <f t="shared" ca="1" si="44"/>
        <v/>
      </c>
      <c r="P193" s="7" t="str">
        <f t="shared" ca="1" si="45"/>
        <v/>
      </c>
      <c r="Q193" s="7" t="str">
        <f t="shared" ca="1" si="46"/>
        <v/>
      </c>
      <c r="R193" s="7" t="str">
        <f t="shared" ca="1" si="47"/>
        <v/>
      </c>
      <c r="S193" s="7" t="str">
        <f t="shared" ca="1" si="34"/>
        <v/>
      </c>
      <c r="T193" s="7" t="str">
        <f t="shared" ca="1" si="35"/>
        <v/>
      </c>
      <c r="V193" s="120" cm="1">
        <f t="array" aca="1" ref="V193" ca="1">SUMIFS(Invoice_Hours,Invoice_Labor_Category,$D193,Invoice_Company,$C193,Invoice_MSA_Code,$E193)</f>
        <v>0</v>
      </c>
      <c r="W193" s="121" t="str">
        <f t="shared" ca="1" si="36"/>
        <v/>
      </c>
      <c r="X193" s="151" t="str">
        <f t="shared" ca="1" si="37"/>
        <v/>
      </c>
      <c r="Z193" s="172"/>
      <c r="AB193" t="str">
        <f t="shared" si="38"/>
        <v/>
      </c>
      <c r="AC193" t="str">
        <f t="shared" si="39"/>
        <v/>
      </c>
      <c r="AD193" t="str">
        <f t="shared" ca="1" si="40"/>
        <v/>
      </c>
      <c r="AE193" s="4" t="str">
        <f t="shared" ca="1" si="49"/>
        <v/>
      </c>
      <c r="AF193" s="118"/>
    </row>
    <row r="194" spans="3:32" ht="20.100000000000001" customHeight="1">
      <c r="C194" t="str" cm="1">
        <f t="array" ref="C194">IFERROR(_xlfn.TEXTSPLIT(B194,"^"),"")</f>
        <v/>
      </c>
      <c r="F194" s="5" t="str" cm="1">
        <f t="array" aca="1" ref="F194" ca="1">IFERROR(INDEX(MSA_Title,MATCH(E194,MSA_Code,0)),"")</f>
        <v/>
      </c>
      <c r="G194" s="117" cm="1">
        <f t="array" aca="1" ref="G194" ca="1">SUMIFS(Proposed_Hours,Proposed_Labor_Category,$D194,Proposed_Company,$C194,Proposed_MSA_Code,$E194)</f>
        <v>0</v>
      </c>
      <c r="H194" s="7" t="str">
        <f t="shared" ca="1" si="41"/>
        <v/>
      </c>
      <c r="I194" s="4" t="str" cm="1">
        <f t="array" aca="1" ref="I194" ca="1">IFERROR(IF(SUMIFS(Proposed_Direct_Cost,Proposed_Labor_Category,$D194,Proposed_Company,$C194,Proposed_MSA_Code,$E194)=0,"Not Proposed",SUMIFS(Proposed_Direct_Cost,Proposed_Labor_Category,$D194,Proposed_Company,$C194,Proposed_MSA_Code,$E194)),"")</f>
        <v>Not Proposed</v>
      </c>
      <c r="J194" s="117" cm="1">
        <f t="array" aca="1" ref="J194" ca="1">SUMIFS(Invoice_Hours,Invoice_Labor_Category,$D194,Invoice_Company,$C194,Invoice_MSA_Code,$E194)</f>
        <v>0</v>
      </c>
      <c r="K194" s="7" t="str">
        <f t="shared" ca="1" si="42"/>
        <v/>
      </c>
      <c r="L194" s="222" cm="1">
        <f t="array" aca="1" ref="L194" ca="1">IFERROR(SUMIFS(Invoice_Direct_Cost,Invoice_Labor_Category,$D194,Invoice_Company,$C194,Invoice_MSA_Code,$E194),"")</f>
        <v>0</v>
      </c>
      <c r="M194" s="7" t="str">
        <f t="shared" ca="1" si="43"/>
        <v/>
      </c>
      <c r="N194" s="220" t="str">
        <f t="shared" ca="1" si="48"/>
        <v/>
      </c>
      <c r="O194" s="7" t="str">
        <f t="shared" ca="1" si="44"/>
        <v/>
      </c>
      <c r="P194" s="7" t="str">
        <f t="shared" ca="1" si="45"/>
        <v/>
      </c>
      <c r="Q194" s="7" t="str">
        <f t="shared" ca="1" si="46"/>
        <v/>
      </c>
      <c r="R194" s="7" t="str">
        <f t="shared" ca="1" si="47"/>
        <v/>
      </c>
      <c r="S194" s="7" t="str">
        <f t="shared" ca="1" si="34"/>
        <v/>
      </c>
      <c r="T194" s="7" t="str">
        <f t="shared" ca="1" si="35"/>
        <v/>
      </c>
      <c r="V194" s="120" cm="1">
        <f t="array" aca="1" ref="V194" ca="1">SUMIFS(Invoice_Hours,Invoice_Labor_Category,$D194,Invoice_Company,$C194,Invoice_MSA_Code,$E194)</f>
        <v>0</v>
      </c>
      <c r="W194" s="121" t="str">
        <f t="shared" ca="1" si="36"/>
        <v/>
      </c>
      <c r="X194" s="152" t="str">
        <f t="shared" ca="1" si="37"/>
        <v/>
      </c>
      <c r="Z194" s="172"/>
      <c r="AB194" t="str">
        <f t="shared" si="38"/>
        <v/>
      </c>
      <c r="AC194" t="str">
        <f t="shared" si="39"/>
        <v/>
      </c>
      <c r="AD194" t="str">
        <f t="shared" ca="1" si="40"/>
        <v/>
      </c>
      <c r="AE194" s="4" t="str">
        <f t="shared" ca="1" si="49"/>
        <v/>
      </c>
      <c r="AF194" s="118"/>
    </row>
    <row r="195" spans="3:32" ht="20.100000000000001" customHeight="1">
      <c r="C195" t="str" cm="1">
        <f t="array" ref="C195">IFERROR(_xlfn.TEXTSPLIT(B195,"^"),"")</f>
        <v/>
      </c>
      <c r="F195" s="5" t="str" cm="1">
        <f t="array" aca="1" ref="F195" ca="1">IFERROR(INDEX(MSA_Title,MATCH(E195,MSA_Code,0)),"")</f>
        <v/>
      </c>
      <c r="G195" s="117" cm="1">
        <f t="array" aca="1" ref="G195" ca="1">SUMIFS(Proposed_Hours,Proposed_Labor_Category,$D195,Proposed_Company,$C195,Proposed_MSA_Code,$E195)</f>
        <v>0</v>
      </c>
      <c r="H195" s="7" t="str">
        <f t="shared" ca="1" si="41"/>
        <v/>
      </c>
      <c r="I195" s="4" t="str" cm="1">
        <f t="array" aca="1" ref="I195" ca="1">IFERROR(IF(SUMIFS(Proposed_Direct_Cost,Proposed_Labor_Category,$D195,Proposed_Company,$C195,Proposed_MSA_Code,$E195)=0,"Not Proposed",SUMIFS(Proposed_Direct_Cost,Proposed_Labor_Category,$D195,Proposed_Company,$C195,Proposed_MSA_Code,$E195)),"")</f>
        <v>Not Proposed</v>
      </c>
      <c r="J195" s="117" cm="1">
        <f t="array" aca="1" ref="J195" ca="1">SUMIFS(Invoice_Hours,Invoice_Labor_Category,$D195,Invoice_Company,$C195,Invoice_MSA_Code,$E195)</f>
        <v>0</v>
      </c>
      <c r="K195" s="7" t="str">
        <f t="shared" ca="1" si="42"/>
        <v/>
      </c>
      <c r="L195" s="222" cm="1">
        <f t="array" aca="1" ref="L195" ca="1">IFERROR(SUMIFS(Invoice_Direct_Cost,Invoice_Labor_Category,$D195,Invoice_Company,$C195,Invoice_MSA_Code,$E195),"")</f>
        <v>0</v>
      </c>
      <c r="M195" s="7" t="str">
        <f t="shared" ca="1" si="43"/>
        <v/>
      </c>
      <c r="N195" s="220" t="str">
        <f t="shared" ca="1" si="48"/>
        <v/>
      </c>
      <c r="O195" s="7" t="str">
        <f t="shared" ca="1" si="44"/>
        <v/>
      </c>
      <c r="P195" s="7" t="str">
        <f t="shared" ca="1" si="45"/>
        <v/>
      </c>
      <c r="Q195" s="7" t="str">
        <f t="shared" ca="1" si="46"/>
        <v/>
      </c>
      <c r="R195" s="7" t="str">
        <f t="shared" ca="1" si="47"/>
        <v/>
      </c>
      <c r="S195" s="7" t="str">
        <f t="shared" ref="S195:S258" ca="1" si="50">IFERROR(IF(N195&lt;0,-O195,""),"")</f>
        <v/>
      </c>
      <c r="T195" s="7" t="str">
        <f t="shared" ref="T195:T258" ca="1" si="51">IFERROR(IF(AND(K195&lt;&gt;"",H195&lt;&gt;"",K195=H195),L195,""),"")</f>
        <v/>
      </c>
      <c r="V195" s="120" cm="1">
        <f t="array" aca="1" ref="V195" ca="1">SUMIFS(Invoice_Hours,Invoice_Labor_Category,$D195,Invoice_Company,$C195,Invoice_MSA_Code,$E195)</f>
        <v>0</v>
      </c>
      <c r="W195" s="121" t="str">
        <f t="shared" ref="W195:W258" ca="1" si="52">IFERROR(IF(AND(H195&lt;&gt;0,K195&gt;H195,(K195-H195)/H195&gt;0.05),(K195-H195),""),"")</f>
        <v/>
      </c>
      <c r="X195" s="151" t="str">
        <f t="shared" ref="X195:X258" ca="1" si="53">IFERROR(IF(H195="",K195*J195,W195*V195),"")</f>
        <v/>
      </c>
      <c r="Z195" s="172"/>
      <c r="AB195" t="str">
        <f t="shared" ref="AB195:AB258" si="54">IF(C195=0,"",C195)</f>
        <v/>
      </c>
      <c r="AC195" t="str">
        <f t="shared" ref="AC195:AC258" si="55">IF(D195=0,"",D195)</f>
        <v/>
      </c>
      <c r="AD195" t="str">
        <f t="shared" ref="AD195:AD258" ca="1" si="56">IF(F195=0,"",F195)</f>
        <v/>
      </c>
      <c r="AE195" s="4" t="str">
        <f t="shared" ca="1" si="49"/>
        <v/>
      </c>
      <c r="AF195" s="118"/>
    </row>
    <row r="196" spans="3:32" ht="20.100000000000001" customHeight="1">
      <c r="C196" t="str" cm="1">
        <f t="array" ref="C196">IFERROR(_xlfn.TEXTSPLIT(B196,"^"),"")</f>
        <v/>
      </c>
      <c r="F196" s="5" t="str" cm="1">
        <f t="array" aca="1" ref="F196" ca="1">IFERROR(INDEX(MSA_Title,MATCH(E196,MSA_Code,0)),"")</f>
        <v/>
      </c>
      <c r="G196" s="117" cm="1">
        <f t="array" aca="1" ref="G196" ca="1">SUMIFS(Proposed_Hours,Proposed_Labor_Category,$D196,Proposed_Company,$C196,Proposed_MSA_Code,$E196)</f>
        <v>0</v>
      </c>
      <c r="H196" s="7" t="str">
        <f t="shared" ref="H196:H259" ca="1" si="57">IFERROR(I196/G196,"")</f>
        <v/>
      </c>
      <c r="I196" s="4" t="str" cm="1">
        <f t="array" aca="1" ref="I196" ca="1">IFERROR(IF(SUMIFS(Proposed_Direct_Cost,Proposed_Labor_Category,$D196,Proposed_Company,$C196,Proposed_MSA_Code,$E196)=0,"Not Proposed",SUMIFS(Proposed_Direct_Cost,Proposed_Labor_Category,$D196,Proposed_Company,$C196,Proposed_MSA_Code,$E196)),"")</f>
        <v>Not Proposed</v>
      </c>
      <c r="J196" s="117" cm="1">
        <f t="array" aca="1" ref="J196" ca="1">SUMIFS(Invoice_Hours,Invoice_Labor_Category,$D196,Invoice_Company,$C196,Invoice_MSA_Code,$E196)</f>
        <v>0</v>
      </c>
      <c r="K196" s="7" t="str">
        <f t="shared" ref="K196:K259" ca="1" si="58">IFERROR(L196/J196,"")</f>
        <v/>
      </c>
      <c r="L196" s="222" cm="1">
        <f t="array" aca="1" ref="L196" ca="1">IFERROR(SUMIFS(Invoice_Direct_Cost,Invoice_Labor_Category,$D196,Invoice_Company,$C196,Invoice_MSA_Code,$E196),"")</f>
        <v>0</v>
      </c>
      <c r="M196" s="7" t="str">
        <f t="shared" ref="M196:M259" ca="1" si="59">IFERROR(K196-H196,"")</f>
        <v/>
      </c>
      <c r="N196" s="220" t="str">
        <f t="shared" ca="1" si="48"/>
        <v/>
      </c>
      <c r="O196" s="7" t="str">
        <f t="shared" ref="O196:O259" ca="1" si="60">IFERROR(M196*J196,"")</f>
        <v/>
      </c>
      <c r="P196" s="7" t="str">
        <f t="shared" ref="P196:P259" ca="1" si="61">IFERROR(IF(N196&gt;5%,O196*((N196-5%)/N196),""),"")</f>
        <v/>
      </c>
      <c r="Q196" s="7" t="str">
        <f t="shared" ref="Q196:Q259" ca="1" si="62">IFERROR(IF(N196&gt;0,O196*(MIN(N196,5%)/N196),""),"")</f>
        <v/>
      </c>
      <c r="R196" s="7" t="str">
        <f t="shared" ref="R196:R259" ca="1" si="63">IFERROR(IF(AND(K196&gt;0,H196="",L196&lt;&gt;0),L196,""),"")</f>
        <v/>
      </c>
      <c r="S196" s="7" t="str">
        <f t="shared" ca="1" si="50"/>
        <v/>
      </c>
      <c r="T196" s="7" t="str">
        <f t="shared" ca="1" si="51"/>
        <v/>
      </c>
      <c r="V196" s="120" cm="1">
        <f t="array" aca="1" ref="V196" ca="1">SUMIFS(Invoice_Hours,Invoice_Labor_Category,$D196,Invoice_Company,$C196,Invoice_MSA_Code,$E196)</f>
        <v>0</v>
      </c>
      <c r="W196" s="121" t="str">
        <f t="shared" ca="1" si="52"/>
        <v/>
      </c>
      <c r="X196" s="152" t="str">
        <f t="shared" ca="1" si="53"/>
        <v/>
      </c>
      <c r="Z196" s="172"/>
      <c r="AB196" t="str">
        <f t="shared" si="54"/>
        <v/>
      </c>
      <c r="AC196" t="str">
        <f t="shared" si="55"/>
        <v/>
      </c>
      <c r="AD196" t="str">
        <f t="shared" ca="1" si="56"/>
        <v/>
      </c>
      <c r="AE196" s="4" t="str">
        <f t="shared" ca="1" si="49"/>
        <v/>
      </c>
      <c r="AF196" s="118"/>
    </row>
    <row r="197" spans="3:32" ht="20.100000000000001" customHeight="1">
      <c r="C197" t="str" cm="1">
        <f t="array" ref="C197">IFERROR(_xlfn.TEXTSPLIT(B197,"^"),"")</f>
        <v/>
      </c>
      <c r="F197" s="5" t="str" cm="1">
        <f t="array" aca="1" ref="F197" ca="1">IFERROR(INDEX(MSA_Title,MATCH(E197,MSA_Code,0)),"")</f>
        <v/>
      </c>
      <c r="G197" s="117" cm="1">
        <f t="array" aca="1" ref="G197" ca="1">SUMIFS(Proposed_Hours,Proposed_Labor_Category,$D197,Proposed_Company,$C197,Proposed_MSA_Code,$E197)</f>
        <v>0</v>
      </c>
      <c r="H197" s="7" t="str">
        <f t="shared" ca="1" si="57"/>
        <v/>
      </c>
      <c r="I197" s="4" t="str" cm="1">
        <f t="array" aca="1" ref="I197" ca="1">IFERROR(IF(SUMIFS(Proposed_Direct_Cost,Proposed_Labor_Category,$D197,Proposed_Company,$C197,Proposed_MSA_Code,$E197)=0,"Not Proposed",SUMIFS(Proposed_Direct_Cost,Proposed_Labor_Category,$D197,Proposed_Company,$C197,Proposed_MSA_Code,$E197)),"")</f>
        <v>Not Proposed</v>
      </c>
      <c r="J197" s="117" cm="1">
        <f t="array" aca="1" ref="J197" ca="1">SUMIFS(Invoice_Hours,Invoice_Labor_Category,$D197,Invoice_Company,$C197,Invoice_MSA_Code,$E197)</f>
        <v>0</v>
      </c>
      <c r="K197" s="7" t="str">
        <f t="shared" ca="1" si="58"/>
        <v/>
      </c>
      <c r="L197" s="222" cm="1">
        <f t="array" aca="1" ref="L197" ca="1">IFERROR(SUMIFS(Invoice_Direct_Cost,Invoice_Labor_Category,$D197,Invoice_Company,$C197,Invoice_MSA_Code,$E197),"")</f>
        <v>0</v>
      </c>
      <c r="M197" s="7" t="str">
        <f t="shared" ca="1" si="59"/>
        <v/>
      </c>
      <c r="N197" s="220" t="str">
        <f t="shared" ref="N197:N260" ca="1" si="64">IFERROR(M197/H197,"")</f>
        <v/>
      </c>
      <c r="O197" s="7" t="str">
        <f t="shared" ca="1" si="60"/>
        <v/>
      </c>
      <c r="P197" s="7" t="str">
        <f t="shared" ca="1" si="61"/>
        <v/>
      </c>
      <c r="Q197" s="7" t="str">
        <f t="shared" ca="1" si="62"/>
        <v/>
      </c>
      <c r="R197" s="7" t="str">
        <f t="shared" ca="1" si="63"/>
        <v/>
      </c>
      <c r="S197" s="7" t="str">
        <f t="shared" ca="1" si="50"/>
        <v/>
      </c>
      <c r="T197" s="7" t="str">
        <f t="shared" ca="1" si="51"/>
        <v/>
      </c>
      <c r="V197" s="120" cm="1">
        <f t="array" aca="1" ref="V197" ca="1">SUMIFS(Invoice_Hours,Invoice_Labor_Category,$D197,Invoice_Company,$C197,Invoice_MSA_Code,$E197)</f>
        <v>0</v>
      </c>
      <c r="W197" s="121" t="str">
        <f t="shared" ca="1" si="52"/>
        <v/>
      </c>
      <c r="X197" s="151" t="str">
        <f t="shared" ca="1" si="53"/>
        <v/>
      </c>
      <c r="Z197" s="172"/>
      <c r="AB197" t="str">
        <f t="shared" si="54"/>
        <v/>
      </c>
      <c r="AC197" t="str">
        <f t="shared" si="55"/>
        <v/>
      </c>
      <c r="AD197" t="str">
        <f t="shared" ca="1" si="56"/>
        <v/>
      </c>
      <c r="AE197" s="4" t="str">
        <f t="shared" ca="1" si="49"/>
        <v/>
      </c>
      <c r="AF197" s="118"/>
    </row>
    <row r="198" spans="3:32" ht="20.100000000000001" customHeight="1">
      <c r="C198" t="str" cm="1">
        <f t="array" ref="C198">IFERROR(_xlfn.TEXTSPLIT(B198,"^"),"")</f>
        <v/>
      </c>
      <c r="F198" s="5" t="str" cm="1">
        <f t="array" aca="1" ref="F198" ca="1">IFERROR(INDEX(MSA_Title,MATCH(E198,MSA_Code,0)),"")</f>
        <v/>
      </c>
      <c r="G198" s="117" cm="1">
        <f t="array" aca="1" ref="G198" ca="1">SUMIFS(Proposed_Hours,Proposed_Labor_Category,$D198,Proposed_Company,$C198,Proposed_MSA_Code,$E198)</f>
        <v>0</v>
      </c>
      <c r="H198" s="7" t="str">
        <f t="shared" ca="1" si="57"/>
        <v/>
      </c>
      <c r="I198" s="4" t="str" cm="1">
        <f t="array" aca="1" ref="I198" ca="1">IFERROR(IF(SUMIFS(Proposed_Direct_Cost,Proposed_Labor_Category,$D198,Proposed_Company,$C198,Proposed_MSA_Code,$E198)=0,"Not Proposed",SUMIFS(Proposed_Direct_Cost,Proposed_Labor_Category,$D198,Proposed_Company,$C198,Proposed_MSA_Code,$E198)),"")</f>
        <v>Not Proposed</v>
      </c>
      <c r="J198" s="117" cm="1">
        <f t="array" aca="1" ref="J198" ca="1">SUMIFS(Invoice_Hours,Invoice_Labor_Category,$D198,Invoice_Company,$C198,Invoice_MSA_Code,$E198)</f>
        <v>0</v>
      </c>
      <c r="K198" s="7" t="str">
        <f t="shared" ca="1" si="58"/>
        <v/>
      </c>
      <c r="L198" s="222" cm="1">
        <f t="array" aca="1" ref="L198" ca="1">IFERROR(SUMIFS(Invoice_Direct_Cost,Invoice_Labor_Category,$D198,Invoice_Company,$C198,Invoice_MSA_Code,$E198),"")</f>
        <v>0</v>
      </c>
      <c r="M198" s="7" t="str">
        <f t="shared" ca="1" si="59"/>
        <v/>
      </c>
      <c r="N198" s="220" t="str">
        <f t="shared" ca="1" si="64"/>
        <v/>
      </c>
      <c r="O198" s="7" t="str">
        <f t="shared" ca="1" si="60"/>
        <v/>
      </c>
      <c r="P198" s="7" t="str">
        <f t="shared" ca="1" si="61"/>
        <v/>
      </c>
      <c r="Q198" s="7" t="str">
        <f t="shared" ca="1" si="62"/>
        <v/>
      </c>
      <c r="R198" s="7" t="str">
        <f t="shared" ca="1" si="63"/>
        <v/>
      </c>
      <c r="S198" s="7" t="str">
        <f t="shared" ca="1" si="50"/>
        <v/>
      </c>
      <c r="T198" s="7" t="str">
        <f t="shared" ca="1" si="51"/>
        <v/>
      </c>
      <c r="V198" s="120" cm="1">
        <f t="array" aca="1" ref="V198" ca="1">SUMIFS(Invoice_Hours,Invoice_Labor_Category,$D198,Invoice_Company,$C198,Invoice_MSA_Code,$E198)</f>
        <v>0</v>
      </c>
      <c r="W198" s="121" t="str">
        <f t="shared" ca="1" si="52"/>
        <v/>
      </c>
      <c r="X198" s="152" t="str">
        <f t="shared" ca="1" si="53"/>
        <v/>
      </c>
      <c r="Z198" s="172"/>
      <c r="AB198" t="str">
        <f t="shared" si="54"/>
        <v/>
      </c>
      <c r="AC198" t="str">
        <f t="shared" si="55"/>
        <v/>
      </c>
      <c r="AD198" t="str">
        <f t="shared" ca="1" si="56"/>
        <v/>
      </c>
      <c r="AE198" s="4" t="str">
        <f t="shared" ca="1" si="49"/>
        <v/>
      </c>
      <c r="AF198" s="118"/>
    </row>
    <row r="199" spans="3:32" ht="20.100000000000001" customHeight="1">
      <c r="C199" t="str" cm="1">
        <f t="array" ref="C199">IFERROR(_xlfn.TEXTSPLIT(B199,"^"),"")</f>
        <v/>
      </c>
      <c r="F199" s="5" t="str" cm="1">
        <f t="array" aca="1" ref="F199" ca="1">IFERROR(INDEX(MSA_Title,MATCH(E199,MSA_Code,0)),"")</f>
        <v/>
      </c>
      <c r="G199" s="117" cm="1">
        <f t="array" aca="1" ref="G199" ca="1">SUMIFS(Proposed_Hours,Proposed_Labor_Category,$D199,Proposed_Company,$C199,Proposed_MSA_Code,$E199)</f>
        <v>0</v>
      </c>
      <c r="H199" s="7" t="str">
        <f t="shared" ca="1" si="57"/>
        <v/>
      </c>
      <c r="I199" s="4" t="str" cm="1">
        <f t="array" aca="1" ref="I199" ca="1">IFERROR(IF(SUMIFS(Proposed_Direct_Cost,Proposed_Labor_Category,$D199,Proposed_Company,$C199,Proposed_MSA_Code,$E199)=0,"Not Proposed",SUMIFS(Proposed_Direct_Cost,Proposed_Labor_Category,$D199,Proposed_Company,$C199,Proposed_MSA_Code,$E199)),"")</f>
        <v>Not Proposed</v>
      </c>
      <c r="J199" s="117" cm="1">
        <f t="array" aca="1" ref="J199" ca="1">SUMIFS(Invoice_Hours,Invoice_Labor_Category,$D199,Invoice_Company,$C199,Invoice_MSA_Code,$E199)</f>
        <v>0</v>
      </c>
      <c r="K199" s="7" t="str">
        <f t="shared" ca="1" si="58"/>
        <v/>
      </c>
      <c r="L199" s="222" cm="1">
        <f t="array" aca="1" ref="L199" ca="1">IFERROR(SUMIFS(Invoice_Direct_Cost,Invoice_Labor_Category,$D199,Invoice_Company,$C199,Invoice_MSA_Code,$E199),"")</f>
        <v>0</v>
      </c>
      <c r="M199" s="7" t="str">
        <f t="shared" ca="1" si="59"/>
        <v/>
      </c>
      <c r="N199" s="220" t="str">
        <f t="shared" ca="1" si="64"/>
        <v/>
      </c>
      <c r="O199" s="7" t="str">
        <f t="shared" ca="1" si="60"/>
        <v/>
      </c>
      <c r="P199" s="7" t="str">
        <f t="shared" ca="1" si="61"/>
        <v/>
      </c>
      <c r="Q199" s="7" t="str">
        <f t="shared" ca="1" si="62"/>
        <v/>
      </c>
      <c r="R199" s="7" t="str">
        <f t="shared" ca="1" si="63"/>
        <v/>
      </c>
      <c r="S199" s="7" t="str">
        <f t="shared" ca="1" si="50"/>
        <v/>
      </c>
      <c r="T199" s="7" t="str">
        <f t="shared" ca="1" si="51"/>
        <v/>
      </c>
      <c r="V199" s="120" cm="1">
        <f t="array" aca="1" ref="V199" ca="1">SUMIFS(Invoice_Hours,Invoice_Labor_Category,$D199,Invoice_Company,$C199,Invoice_MSA_Code,$E199)</f>
        <v>0</v>
      </c>
      <c r="W199" s="121" t="str">
        <f t="shared" ca="1" si="52"/>
        <v/>
      </c>
      <c r="X199" s="151" t="str">
        <f t="shared" ca="1" si="53"/>
        <v/>
      </c>
      <c r="Z199" s="172"/>
      <c r="AB199" t="str">
        <f t="shared" si="54"/>
        <v/>
      </c>
      <c r="AC199" t="str">
        <f t="shared" si="55"/>
        <v/>
      </c>
      <c r="AD199" t="str">
        <f t="shared" ca="1" si="56"/>
        <v/>
      </c>
      <c r="AE199" s="4" t="str">
        <f t="shared" ca="1" si="49"/>
        <v/>
      </c>
      <c r="AF199" s="118"/>
    </row>
    <row r="200" spans="3:32" ht="20.100000000000001" customHeight="1">
      <c r="C200" t="str" cm="1">
        <f t="array" ref="C200">IFERROR(_xlfn.TEXTSPLIT(B200,"^"),"")</f>
        <v/>
      </c>
      <c r="F200" s="5" t="str" cm="1">
        <f t="array" aca="1" ref="F200" ca="1">IFERROR(INDEX(MSA_Title,MATCH(E200,MSA_Code,0)),"")</f>
        <v/>
      </c>
      <c r="G200" s="117" cm="1">
        <f t="array" aca="1" ref="G200" ca="1">SUMIFS(Proposed_Hours,Proposed_Labor_Category,$D200,Proposed_Company,$C200,Proposed_MSA_Code,$E200)</f>
        <v>0</v>
      </c>
      <c r="H200" s="7" t="str">
        <f t="shared" ca="1" si="57"/>
        <v/>
      </c>
      <c r="I200" s="4" t="str" cm="1">
        <f t="array" aca="1" ref="I200" ca="1">IFERROR(IF(SUMIFS(Proposed_Direct_Cost,Proposed_Labor_Category,$D200,Proposed_Company,$C200,Proposed_MSA_Code,$E200)=0,"Not Proposed",SUMIFS(Proposed_Direct_Cost,Proposed_Labor_Category,$D200,Proposed_Company,$C200,Proposed_MSA_Code,$E200)),"")</f>
        <v>Not Proposed</v>
      </c>
      <c r="J200" s="117" cm="1">
        <f t="array" aca="1" ref="J200" ca="1">SUMIFS(Invoice_Hours,Invoice_Labor_Category,$D200,Invoice_Company,$C200,Invoice_MSA_Code,$E200)</f>
        <v>0</v>
      </c>
      <c r="K200" s="7" t="str">
        <f t="shared" ca="1" si="58"/>
        <v/>
      </c>
      <c r="L200" s="222" cm="1">
        <f t="array" aca="1" ref="L200" ca="1">IFERROR(SUMIFS(Invoice_Direct_Cost,Invoice_Labor_Category,$D200,Invoice_Company,$C200,Invoice_MSA_Code,$E200),"")</f>
        <v>0</v>
      </c>
      <c r="M200" s="7" t="str">
        <f t="shared" ca="1" si="59"/>
        <v/>
      </c>
      <c r="N200" s="220" t="str">
        <f t="shared" ca="1" si="64"/>
        <v/>
      </c>
      <c r="O200" s="7" t="str">
        <f t="shared" ca="1" si="60"/>
        <v/>
      </c>
      <c r="P200" s="7" t="str">
        <f t="shared" ca="1" si="61"/>
        <v/>
      </c>
      <c r="Q200" s="7" t="str">
        <f t="shared" ca="1" si="62"/>
        <v/>
      </c>
      <c r="R200" s="7" t="str">
        <f t="shared" ca="1" si="63"/>
        <v/>
      </c>
      <c r="S200" s="7" t="str">
        <f t="shared" ca="1" si="50"/>
        <v/>
      </c>
      <c r="T200" s="7" t="str">
        <f t="shared" ca="1" si="51"/>
        <v/>
      </c>
      <c r="V200" s="120" cm="1">
        <f t="array" aca="1" ref="V200" ca="1">SUMIFS(Invoice_Hours,Invoice_Labor_Category,$D200,Invoice_Company,$C200,Invoice_MSA_Code,$E200)</f>
        <v>0</v>
      </c>
      <c r="W200" s="121" t="str">
        <f t="shared" ca="1" si="52"/>
        <v/>
      </c>
      <c r="X200" s="152" t="str">
        <f t="shared" ca="1" si="53"/>
        <v/>
      </c>
      <c r="Z200" s="172"/>
      <c r="AB200" t="str">
        <f t="shared" si="54"/>
        <v/>
      </c>
      <c r="AC200" t="str">
        <f t="shared" si="55"/>
        <v/>
      </c>
      <c r="AD200" t="str">
        <f t="shared" ca="1" si="56"/>
        <v/>
      </c>
      <c r="AE200" s="4" t="str">
        <f t="shared" ca="1" si="49"/>
        <v/>
      </c>
      <c r="AF200" s="118"/>
    </row>
    <row r="201" spans="3:32" ht="20.100000000000001" customHeight="1">
      <c r="C201" t="str" cm="1">
        <f t="array" ref="C201">IFERROR(_xlfn.TEXTSPLIT(B201,"^"),"")</f>
        <v/>
      </c>
      <c r="F201" s="5" t="str" cm="1">
        <f t="array" aca="1" ref="F201" ca="1">IFERROR(INDEX(MSA_Title,MATCH(E201,MSA_Code,0)),"")</f>
        <v/>
      </c>
      <c r="G201" s="117" cm="1">
        <f t="array" aca="1" ref="G201" ca="1">SUMIFS(Proposed_Hours,Proposed_Labor_Category,$D201,Proposed_Company,$C201,Proposed_MSA_Code,$E201)</f>
        <v>0</v>
      </c>
      <c r="H201" s="7" t="str">
        <f t="shared" ca="1" si="57"/>
        <v/>
      </c>
      <c r="I201" s="4" t="str" cm="1">
        <f t="array" aca="1" ref="I201" ca="1">IFERROR(IF(SUMIFS(Proposed_Direct_Cost,Proposed_Labor_Category,$D201,Proposed_Company,$C201,Proposed_MSA_Code,$E201)=0,"Not Proposed",SUMIFS(Proposed_Direct_Cost,Proposed_Labor_Category,$D201,Proposed_Company,$C201,Proposed_MSA_Code,$E201)),"")</f>
        <v>Not Proposed</v>
      </c>
      <c r="J201" s="117" cm="1">
        <f t="array" aca="1" ref="J201" ca="1">SUMIFS(Invoice_Hours,Invoice_Labor_Category,$D201,Invoice_Company,$C201,Invoice_MSA_Code,$E201)</f>
        <v>0</v>
      </c>
      <c r="K201" s="7" t="str">
        <f t="shared" ca="1" si="58"/>
        <v/>
      </c>
      <c r="L201" s="222" cm="1">
        <f t="array" aca="1" ref="L201" ca="1">IFERROR(SUMIFS(Invoice_Direct_Cost,Invoice_Labor_Category,$D201,Invoice_Company,$C201,Invoice_MSA_Code,$E201),"")</f>
        <v>0</v>
      </c>
      <c r="M201" s="7" t="str">
        <f t="shared" ca="1" si="59"/>
        <v/>
      </c>
      <c r="N201" s="220" t="str">
        <f t="shared" ca="1" si="64"/>
        <v/>
      </c>
      <c r="O201" s="7" t="str">
        <f t="shared" ca="1" si="60"/>
        <v/>
      </c>
      <c r="P201" s="7" t="str">
        <f t="shared" ca="1" si="61"/>
        <v/>
      </c>
      <c r="Q201" s="7" t="str">
        <f t="shared" ca="1" si="62"/>
        <v/>
      </c>
      <c r="R201" s="7" t="str">
        <f t="shared" ca="1" si="63"/>
        <v/>
      </c>
      <c r="S201" s="7" t="str">
        <f t="shared" ca="1" si="50"/>
        <v/>
      </c>
      <c r="T201" s="7" t="str">
        <f t="shared" ca="1" si="51"/>
        <v/>
      </c>
      <c r="V201" s="120" cm="1">
        <f t="array" aca="1" ref="V201" ca="1">SUMIFS(Invoice_Hours,Invoice_Labor_Category,$D201,Invoice_Company,$C201,Invoice_MSA_Code,$E201)</f>
        <v>0</v>
      </c>
      <c r="W201" s="121" t="str">
        <f t="shared" ca="1" si="52"/>
        <v/>
      </c>
      <c r="X201" s="151" t="str">
        <f t="shared" ca="1" si="53"/>
        <v/>
      </c>
      <c r="Z201" s="172"/>
      <c r="AB201" t="str">
        <f t="shared" si="54"/>
        <v/>
      </c>
      <c r="AC201" t="str">
        <f t="shared" si="55"/>
        <v/>
      </c>
      <c r="AD201" t="str">
        <f t="shared" ca="1" si="56"/>
        <v/>
      </c>
      <c r="AE201" s="4" t="str">
        <f t="shared" ca="1" si="49"/>
        <v/>
      </c>
      <c r="AF201" s="118"/>
    </row>
    <row r="202" spans="3:32" ht="20.100000000000001" customHeight="1">
      <c r="C202" t="str" cm="1">
        <f t="array" ref="C202">IFERROR(_xlfn.TEXTSPLIT(B202,"^"),"")</f>
        <v/>
      </c>
      <c r="F202" s="5" t="str" cm="1">
        <f t="array" aca="1" ref="F202" ca="1">IFERROR(INDEX(MSA_Title,MATCH(E202,MSA_Code,0)),"")</f>
        <v/>
      </c>
      <c r="G202" s="117" cm="1">
        <f t="array" aca="1" ref="G202" ca="1">SUMIFS(Proposed_Hours,Proposed_Labor_Category,$D202,Proposed_Company,$C202,Proposed_MSA_Code,$E202)</f>
        <v>0</v>
      </c>
      <c r="H202" s="7" t="str">
        <f t="shared" ca="1" si="57"/>
        <v/>
      </c>
      <c r="I202" s="4" t="str" cm="1">
        <f t="array" aca="1" ref="I202" ca="1">IFERROR(IF(SUMIFS(Proposed_Direct_Cost,Proposed_Labor_Category,$D202,Proposed_Company,$C202,Proposed_MSA_Code,$E202)=0,"Not Proposed",SUMIFS(Proposed_Direct_Cost,Proposed_Labor_Category,$D202,Proposed_Company,$C202,Proposed_MSA_Code,$E202)),"")</f>
        <v>Not Proposed</v>
      </c>
      <c r="J202" s="117" cm="1">
        <f t="array" aca="1" ref="J202" ca="1">SUMIFS(Invoice_Hours,Invoice_Labor_Category,$D202,Invoice_Company,$C202,Invoice_MSA_Code,$E202)</f>
        <v>0</v>
      </c>
      <c r="K202" s="7" t="str">
        <f t="shared" ca="1" si="58"/>
        <v/>
      </c>
      <c r="L202" s="222" cm="1">
        <f t="array" aca="1" ref="L202" ca="1">IFERROR(SUMIFS(Invoice_Direct_Cost,Invoice_Labor_Category,$D202,Invoice_Company,$C202,Invoice_MSA_Code,$E202),"")</f>
        <v>0</v>
      </c>
      <c r="M202" s="7" t="str">
        <f t="shared" ca="1" si="59"/>
        <v/>
      </c>
      <c r="N202" s="220" t="str">
        <f t="shared" ca="1" si="64"/>
        <v/>
      </c>
      <c r="O202" s="7" t="str">
        <f t="shared" ca="1" si="60"/>
        <v/>
      </c>
      <c r="P202" s="7" t="str">
        <f t="shared" ca="1" si="61"/>
        <v/>
      </c>
      <c r="Q202" s="7" t="str">
        <f t="shared" ca="1" si="62"/>
        <v/>
      </c>
      <c r="R202" s="7" t="str">
        <f t="shared" ca="1" si="63"/>
        <v/>
      </c>
      <c r="S202" s="7" t="str">
        <f t="shared" ca="1" si="50"/>
        <v/>
      </c>
      <c r="T202" s="7" t="str">
        <f t="shared" ca="1" si="51"/>
        <v/>
      </c>
      <c r="V202" s="120" cm="1">
        <f t="array" aca="1" ref="V202" ca="1">SUMIFS(Invoice_Hours,Invoice_Labor_Category,$D202,Invoice_Company,$C202,Invoice_MSA_Code,$E202)</f>
        <v>0</v>
      </c>
      <c r="W202" s="121" t="str">
        <f t="shared" ca="1" si="52"/>
        <v/>
      </c>
      <c r="X202" s="152" t="str">
        <f t="shared" ca="1" si="53"/>
        <v/>
      </c>
      <c r="Z202" s="172"/>
      <c r="AB202" t="str">
        <f t="shared" si="54"/>
        <v/>
      </c>
      <c r="AC202" t="str">
        <f t="shared" si="55"/>
        <v/>
      </c>
      <c r="AD202" t="str">
        <f t="shared" ca="1" si="56"/>
        <v/>
      </c>
      <c r="AE202" s="4" t="str">
        <f t="shared" ca="1" si="49"/>
        <v/>
      </c>
      <c r="AF202" s="118"/>
    </row>
    <row r="203" spans="3:32" ht="20.100000000000001" customHeight="1">
      <c r="C203" t="str" cm="1">
        <f t="array" ref="C203">IFERROR(_xlfn.TEXTSPLIT(B203,"^"),"")</f>
        <v/>
      </c>
      <c r="F203" s="5" t="str" cm="1">
        <f t="array" aca="1" ref="F203" ca="1">IFERROR(INDEX(MSA_Title,MATCH(E203,MSA_Code,0)),"")</f>
        <v/>
      </c>
      <c r="G203" s="117" cm="1">
        <f t="array" aca="1" ref="G203" ca="1">SUMIFS(Proposed_Hours,Proposed_Labor_Category,$D203,Proposed_Company,$C203,Proposed_MSA_Code,$E203)</f>
        <v>0</v>
      </c>
      <c r="H203" s="7" t="str">
        <f t="shared" ca="1" si="57"/>
        <v/>
      </c>
      <c r="I203" s="4" t="str" cm="1">
        <f t="array" aca="1" ref="I203" ca="1">IFERROR(IF(SUMIFS(Proposed_Direct_Cost,Proposed_Labor_Category,$D203,Proposed_Company,$C203,Proposed_MSA_Code,$E203)=0,"Not Proposed",SUMIFS(Proposed_Direct_Cost,Proposed_Labor_Category,$D203,Proposed_Company,$C203,Proposed_MSA_Code,$E203)),"")</f>
        <v>Not Proposed</v>
      </c>
      <c r="J203" s="117" cm="1">
        <f t="array" aca="1" ref="J203" ca="1">SUMIFS(Invoice_Hours,Invoice_Labor_Category,$D203,Invoice_Company,$C203,Invoice_MSA_Code,$E203)</f>
        <v>0</v>
      </c>
      <c r="K203" s="7" t="str">
        <f t="shared" ca="1" si="58"/>
        <v/>
      </c>
      <c r="L203" s="222" cm="1">
        <f t="array" aca="1" ref="L203" ca="1">IFERROR(SUMIFS(Invoice_Direct_Cost,Invoice_Labor_Category,$D203,Invoice_Company,$C203,Invoice_MSA_Code,$E203),"")</f>
        <v>0</v>
      </c>
      <c r="M203" s="7" t="str">
        <f t="shared" ca="1" si="59"/>
        <v/>
      </c>
      <c r="N203" s="220" t="str">
        <f t="shared" ca="1" si="64"/>
        <v/>
      </c>
      <c r="O203" s="7" t="str">
        <f t="shared" ca="1" si="60"/>
        <v/>
      </c>
      <c r="P203" s="7" t="str">
        <f t="shared" ca="1" si="61"/>
        <v/>
      </c>
      <c r="Q203" s="7" t="str">
        <f t="shared" ca="1" si="62"/>
        <v/>
      </c>
      <c r="R203" s="7" t="str">
        <f t="shared" ca="1" si="63"/>
        <v/>
      </c>
      <c r="S203" s="7" t="str">
        <f t="shared" ca="1" si="50"/>
        <v/>
      </c>
      <c r="T203" s="7" t="str">
        <f t="shared" ca="1" si="51"/>
        <v/>
      </c>
      <c r="V203" s="120" cm="1">
        <f t="array" aca="1" ref="V203" ca="1">SUMIFS(Invoice_Hours,Invoice_Labor_Category,$D203,Invoice_Company,$C203,Invoice_MSA_Code,$E203)</f>
        <v>0</v>
      </c>
      <c r="W203" s="121" t="str">
        <f t="shared" ca="1" si="52"/>
        <v/>
      </c>
      <c r="X203" s="151" t="str">
        <f t="shared" ca="1" si="53"/>
        <v/>
      </c>
      <c r="Z203" s="172"/>
      <c r="AB203" t="str">
        <f t="shared" si="54"/>
        <v/>
      </c>
      <c r="AC203" t="str">
        <f t="shared" si="55"/>
        <v/>
      </c>
      <c r="AD203" t="str">
        <f t="shared" ca="1" si="56"/>
        <v/>
      </c>
      <c r="AE203" s="4" t="str">
        <f t="shared" ca="1" si="49"/>
        <v/>
      </c>
      <c r="AF203" s="118"/>
    </row>
    <row r="204" spans="3:32" ht="20.100000000000001" customHeight="1">
      <c r="C204" t="str" cm="1">
        <f t="array" ref="C204">IFERROR(_xlfn.TEXTSPLIT(B204,"^"),"")</f>
        <v/>
      </c>
      <c r="F204" s="5" t="str" cm="1">
        <f t="array" aca="1" ref="F204" ca="1">IFERROR(INDEX(MSA_Title,MATCH(E204,MSA_Code,0)),"")</f>
        <v/>
      </c>
      <c r="G204" s="117" cm="1">
        <f t="array" aca="1" ref="G204" ca="1">SUMIFS(Proposed_Hours,Proposed_Labor_Category,$D204,Proposed_Company,$C204,Proposed_MSA_Code,$E204)</f>
        <v>0</v>
      </c>
      <c r="H204" s="7" t="str">
        <f t="shared" ca="1" si="57"/>
        <v/>
      </c>
      <c r="I204" s="4" t="str" cm="1">
        <f t="array" aca="1" ref="I204" ca="1">IFERROR(IF(SUMIFS(Proposed_Direct_Cost,Proposed_Labor_Category,$D204,Proposed_Company,$C204,Proposed_MSA_Code,$E204)=0,"Not Proposed",SUMIFS(Proposed_Direct_Cost,Proposed_Labor_Category,$D204,Proposed_Company,$C204,Proposed_MSA_Code,$E204)),"")</f>
        <v>Not Proposed</v>
      </c>
      <c r="J204" s="117" cm="1">
        <f t="array" aca="1" ref="J204" ca="1">SUMIFS(Invoice_Hours,Invoice_Labor_Category,$D204,Invoice_Company,$C204,Invoice_MSA_Code,$E204)</f>
        <v>0</v>
      </c>
      <c r="K204" s="7" t="str">
        <f t="shared" ca="1" si="58"/>
        <v/>
      </c>
      <c r="L204" s="222" cm="1">
        <f t="array" aca="1" ref="L204" ca="1">IFERROR(SUMIFS(Invoice_Direct_Cost,Invoice_Labor_Category,$D204,Invoice_Company,$C204,Invoice_MSA_Code,$E204),"")</f>
        <v>0</v>
      </c>
      <c r="M204" s="7" t="str">
        <f t="shared" ca="1" si="59"/>
        <v/>
      </c>
      <c r="N204" s="220" t="str">
        <f t="shared" ca="1" si="64"/>
        <v/>
      </c>
      <c r="O204" s="7" t="str">
        <f t="shared" ca="1" si="60"/>
        <v/>
      </c>
      <c r="P204" s="7" t="str">
        <f t="shared" ca="1" si="61"/>
        <v/>
      </c>
      <c r="Q204" s="7" t="str">
        <f t="shared" ca="1" si="62"/>
        <v/>
      </c>
      <c r="R204" s="7" t="str">
        <f t="shared" ca="1" si="63"/>
        <v/>
      </c>
      <c r="S204" s="7" t="str">
        <f t="shared" ca="1" si="50"/>
        <v/>
      </c>
      <c r="T204" s="7" t="str">
        <f t="shared" ca="1" si="51"/>
        <v/>
      </c>
      <c r="V204" s="120" cm="1">
        <f t="array" aca="1" ref="V204" ca="1">SUMIFS(Invoice_Hours,Invoice_Labor_Category,$D204,Invoice_Company,$C204,Invoice_MSA_Code,$E204)</f>
        <v>0</v>
      </c>
      <c r="W204" s="121" t="str">
        <f t="shared" ca="1" si="52"/>
        <v/>
      </c>
      <c r="X204" s="152" t="str">
        <f t="shared" ca="1" si="53"/>
        <v/>
      </c>
      <c r="Z204" s="172"/>
      <c r="AB204" t="str">
        <f t="shared" si="54"/>
        <v/>
      </c>
      <c r="AC204" t="str">
        <f t="shared" si="55"/>
        <v/>
      </c>
      <c r="AD204" t="str">
        <f t="shared" ca="1" si="56"/>
        <v/>
      </c>
      <c r="AE204" s="4" t="str">
        <f t="shared" ca="1" si="49"/>
        <v/>
      </c>
      <c r="AF204" s="118"/>
    </row>
    <row r="205" spans="3:32" ht="20.100000000000001" customHeight="1">
      <c r="C205" t="str" cm="1">
        <f t="array" ref="C205">IFERROR(_xlfn.TEXTSPLIT(B205,"^"),"")</f>
        <v/>
      </c>
      <c r="F205" s="5" t="str" cm="1">
        <f t="array" aca="1" ref="F205" ca="1">IFERROR(INDEX(MSA_Title,MATCH(E205,MSA_Code,0)),"")</f>
        <v/>
      </c>
      <c r="G205" s="117" cm="1">
        <f t="array" aca="1" ref="G205" ca="1">SUMIFS(Proposed_Hours,Proposed_Labor_Category,$D205,Proposed_Company,$C205,Proposed_MSA_Code,$E205)</f>
        <v>0</v>
      </c>
      <c r="H205" s="7" t="str">
        <f t="shared" ca="1" si="57"/>
        <v/>
      </c>
      <c r="I205" s="4" t="str" cm="1">
        <f t="array" aca="1" ref="I205" ca="1">IFERROR(IF(SUMIFS(Proposed_Direct_Cost,Proposed_Labor_Category,$D205,Proposed_Company,$C205,Proposed_MSA_Code,$E205)=0,"Not Proposed",SUMIFS(Proposed_Direct_Cost,Proposed_Labor_Category,$D205,Proposed_Company,$C205,Proposed_MSA_Code,$E205)),"")</f>
        <v>Not Proposed</v>
      </c>
      <c r="J205" s="117" cm="1">
        <f t="array" aca="1" ref="J205" ca="1">SUMIFS(Invoice_Hours,Invoice_Labor_Category,$D205,Invoice_Company,$C205,Invoice_MSA_Code,$E205)</f>
        <v>0</v>
      </c>
      <c r="K205" s="7" t="str">
        <f t="shared" ca="1" si="58"/>
        <v/>
      </c>
      <c r="L205" s="222" cm="1">
        <f t="array" aca="1" ref="L205" ca="1">IFERROR(SUMIFS(Invoice_Direct_Cost,Invoice_Labor_Category,$D205,Invoice_Company,$C205,Invoice_MSA_Code,$E205),"")</f>
        <v>0</v>
      </c>
      <c r="M205" s="7" t="str">
        <f t="shared" ca="1" si="59"/>
        <v/>
      </c>
      <c r="N205" s="220" t="str">
        <f t="shared" ca="1" si="64"/>
        <v/>
      </c>
      <c r="O205" s="7" t="str">
        <f t="shared" ca="1" si="60"/>
        <v/>
      </c>
      <c r="P205" s="7" t="str">
        <f t="shared" ca="1" si="61"/>
        <v/>
      </c>
      <c r="Q205" s="7" t="str">
        <f t="shared" ca="1" si="62"/>
        <v/>
      </c>
      <c r="R205" s="7" t="str">
        <f t="shared" ca="1" si="63"/>
        <v/>
      </c>
      <c r="S205" s="7" t="str">
        <f t="shared" ca="1" si="50"/>
        <v/>
      </c>
      <c r="T205" s="7" t="str">
        <f t="shared" ca="1" si="51"/>
        <v/>
      </c>
      <c r="V205" s="120" cm="1">
        <f t="array" aca="1" ref="V205" ca="1">SUMIFS(Invoice_Hours,Invoice_Labor_Category,$D205,Invoice_Company,$C205,Invoice_MSA_Code,$E205)</f>
        <v>0</v>
      </c>
      <c r="W205" s="121" t="str">
        <f t="shared" ca="1" si="52"/>
        <v/>
      </c>
      <c r="X205" s="151" t="str">
        <f t="shared" ca="1" si="53"/>
        <v/>
      </c>
      <c r="Z205" s="172"/>
      <c r="AB205" t="str">
        <f t="shared" si="54"/>
        <v/>
      </c>
      <c r="AC205" t="str">
        <f t="shared" si="55"/>
        <v/>
      </c>
      <c r="AD205" t="str">
        <f t="shared" ca="1" si="56"/>
        <v/>
      </c>
      <c r="AE205" s="4" t="str">
        <f t="shared" ca="1" si="49"/>
        <v/>
      </c>
      <c r="AF205" s="118"/>
    </row>
    <row r="206" spans="3:32" ht="20.100000000000001" customHeight="1">
      <c r="C206" t="str" cm="1">
        <f t="array" ref="C206">IFERROR(_xlfn.TEXTSPLIT(B206,"^"),"")</f>
        <v/>
      </c>
      <c r="F206" s="5" t="str" cm="1">
        <f t="array" aca="1" ref="F206" ca="1">IFERROR(INDEX(MSA_Title,MATCH(E206,MSA_Code,0)),"")</f>
        <v/>
      </c>
      <c r="G206" s="117" cm="1">
        <f t="array" aca="1" ref="G206" ca="1">SUMIFS(Proposed_Hours,Proposed_Labor_Category,$D206,Proposed_Company,$C206,Proposed_MSA_Code,$E206)</f>
        <v>0</v>
      </c>
      <c r="H206" s="7" t="str">
        <f t="shared" ca="1" si="57"/>
        <v/>
      </c>
      <c r="I206" s="4" t="str" cm="1">
        <f t="array" aca="1" ref="I206" ca="1">IFERROR(IF(SUMIFS(Proposed_Direct_Cost,Proposed_Labor_Category,$D206,Proposed_Company,$C206,Proposed_MSA_Code,$E206)=0,"Not Proposed",SUMIFS(Proposed_Direct_Cost,Proposed_Labor_Category,$D206,Proposed_Company,$C206,Proposed_MSA_Code,$E206)),"")</f>
        <v>Not Proposed</v>
      </c>
      <c r="J206" s="117" cm="1">
        <f t="array" aca="1" ref="J206" ca="1">SUMIFS(Invoice_Hours,Invoice_Labor_Category,$D206,Invoice_Company,$C206,Invoice_MSA_Code,$E206)</f>
        <v>0</v>
      </c>
      <c r="K206" s="7" t="str">
        <f t="shared" ca="1" si="58"/>
        <v/>
      </c>
      <c r="L206" s="222" cm="1">
        <f t="array" aca="1" ref="L206" ca="1">IFERROR(SUMIFS(Invoice_Direct_Cost,Invoice_Labor_Category,$D206,Invoice_Company,$C206,Invoice_MSA_Code,$E206),"")</f>
        <v>0</v>
      </c>
      <c r="M206" s="7" t="str">
        <f t="shared" ca="1" si="59"/>
        <v/>
      </c>
      <c r="N206" s="220" t="str">
        <f t="shared" ca="1" si="64"/>
        <v/>
      </c>
      <c r="O206" s="7" t="str">
        <f t="shared" ca="1" si="60"/>
        <v/>
      </c>
      <c r="P206" s="7" t="str">
        <f t="shared" ca="1" si="61"/>
        <v/>
      </c>
      <c r="Q206" s="7" t="str">
        <f t="shared" ca="1" si="62"/>
        <v/>
      </c>
      <c r="R206" s="7" t="str">
        <f t="shared" ca="1" si="63"/>
        <v/>
      </c>
      <c r="S206" s="7" t="str">
        <f t="shared" ca="1" si="50"/>
        <v/>
      </c>
      <c r="T206" s="7" t="str">
        <f t="shared" ca="1" si="51"/>
        <v/>
      </c>
      <c r="V206" s="120" cm="1">
        <f t="array" aca="1" ref="V206" ca="1">SUMIFS(Invoice_Hours,Invoice_Labor_Category,$D206,Invoice_Company,$C206,Invoice_MSA_Code,$E206)</f>
        <v>0</v>
      </c>
      <c r="W206" s="121" t="str">
        <f t="shared" ca="1" si="52"/>
        <v/>
      </c>
      <c r="X206" s="152" t="str">
        <f t="shared" ca="1" si="53"/>
        <v/>
      </c>
      <c r="Z206" s="172"/>
      <c r="AB206" t="str">
        <f t="shared" si="54"/>
        <v/>
      </c>
      <c r="AC206" t="str">
        <f t="shared" si="55"/>
        <v/>
      </c>
      <c r="AD206" t="str">
        <f t="shared" ca="1" si="56"/>
        <v/>
      </c>
      <c r="AE206" s="4" t="str">
        <f t="shared" ca="1" si="49"/>
        <v/>
      </c>
      <c r="AF206" s="118"/>
    </row>
    <row r="207" spans="3:32" ht="20.100000000000001" customHeight="1">
      <c r="C207" t="str" cm="1">
        <f t="array" ref="C207">IFERROR(_xlfn.TEXTSPLIT(B207,"^"),"")</f>
        <v/>
      </c>
      <c r="F207" s="5" t="str" cm="1">
        <f t="array" aca="1" ref="F207" ca="1">IFERROR(INDEX(MSA_Title,MATCH(E207,MSA_Code,0)),"")</f>
        <v/>
      </c>
      <c r="G207" s="117" cm="1">
        <f t="array" aca="1" ref="G207" ca="1">SUMIFS(Proposed_Hours,Proposed_Labor_Category,$D207,Proposed_Company,$C207,Proposed_MSA_Code,$E207)</f>
        <v>0</v>
      </c>
      <c r="H207" s="7" t="str">
        <f t="shared" ca="1" si="57"/>
        <v/>
      </c>
      <c r="I207" s="4" t="str" cm="1">
        <f t="array" aca="1" ref="I207" ca="1">IFERROR(IF(SUMIFS(Proposed_Direct_Cost,Proposed_Labor_Category,$D207,Proposed_Company,$C207,Proposed_MSA_Code,$E207)=0,"Not Proposed",SUMIFS(Proposed_Direct_Cost,Proposed_Labor_Category,$D207,Proposed_Company,$C207,Proposed_MSA_Code,$E207)),"")</f>
        <v>Not Proposed</v>
      </c>
      <c r="J207" s="117" cm="1">
        <f t="array" aca="1" ref="J207" ca="1">SUMIFS(Invoice_Hours,Invoice_Labor_Category,$D207,Invoice_Company,$C207,Invoice_MSA_Code,$E207)</f>
        <v>0</v>
      </c>
      <c r="K207" s="7" t="str">
        <f t="shared" ca="1" si="58"/>
        <v/>
      </c>
      <c r="L207" s="222" cm="1">
        <f t="array" aca="1" ref="L207" ca="1">IFERROR(SUMIFS(Invoice_Direct_Cost,Invoice_Labor_Category,$D207,Invoice_Company,$C207,Invoice_MSA_Code,$E207),"")</f>
        <v>0</v>
      </c>
      <c r="M207" s="7" t="str">
        <f t="shared" ca="1" si="59"/>
        <v/>
      </c>
      <c r="N207" s="220" t="str">
        <f t="shared" ca="1" si="64"/>
        <v/>
      </c>
      <c r="O207" s="7" t="str">
        <f t="shared" ca="1" si="60"/>
        <v/>
      </c>
      <c r="P207" s="7" t="str">
        <f t="shared" ca="1" si="61"/>
        <v/>
      </c>
      <c r="Q207" s="7" t="str">
        <f t="shared" ca="1" si="62"/>
        <v/>
      </c>
      <c r="R207" s="7" t="str">
        <f t="shared" ca="1" si="63"/>
        <v/>
      </c>
      <c r="S207" s="7" t="str">
        <f t="shared" ca="1" si="50"/>
        <v/>
      </c>
      <c r="T207" s="7" t="str">
        <f t="shared" ca="1" si="51"/>
        <v/>
      </c>
      <c r="V207" s="120" cm="1">
        <f t="array" aca="1" ref="V207" ca="1">SUMIFS(Invoice_Hours,Invoice_Labor_Category,$D207,Invoice_Company,$C207,Invoice_MSA_Code,$E207)</f>
        <v>0</v>
      </c>
      <c r="W207" s="121" t="str">
        <f t="shared" ca="1" si="52"/>
        <v/>
      </c>
      <c r="X207" s="151" t="str">
        <f t="shared" ca="1" si="53"/>
        <v/>
      </c>
      <c r="Z207" s="172"/>
      <c r="AB207" t="str">
        <f t="shared" si="54"/>
        <v/>
      </c>
      <c r="AC207" t="str">
        <f t="shared" si="55"/>
        <v/>
      </c>
      <c r="AD207" t="str">
        <f t="shared" ca="1" si="56"/>
        <v/>
      </c>
      <c r="AE207" s="4" t="str">
        <f t="shared" ca="1" si="49"/>
        <v/>
      </c>
      <c r="AF207" s="118"/>
    </row>
    <row r="208" spans="3:32" ht="20.100000000000001" customHeight="1">
      <c r="C208" t="str" cm="1">
        <f t="array" ref="C208">IFERROR(_xlfn.TEXTSPLIT(B208,"^"),"")</f>
        <v/>
      </c>
      <c r="F208" s="5" t="str" cm="1">
        <f t="array" aca="1" ref="F208" ca="1">IFERROR(INDEX(MSA_Title,MATCH(E208,MSA_Code,0)),"")</f>
        <v/>
      </c>
      <c r="G208" s="117" cm="1">
        <f t="array" aca="1" ref="G208" ca="1">SUMIFS(Proposed_Hours,Proposed_Labor_Category,$D208,Proposed_Company,$C208,Proposed_MSA_Code,$E208)</f>
        <v>0</v>
      </c>
      <c r="H208" s="7" t="str">
        <f t="shared" ca="1" si="57"/>
        <v/>
      </c>
      <c r="I208" s="4" t="str" cm="1">
        <f t="array" aca="1" ref="I208" ca="1">IFERROR(IF(SUMIFS(Proposed_Direct_Cost,Proposed_Labor_Category,$D208,Proposed_Company,$C208,Proposed_MSA_Code,$E208)=0,"Not Proposed",SUMIFS(Proposed_Direct_Cost,Proposed_Labor_Category,$D208,Proposed_Company,$C208,Proposed_MSA_Code,$E208)),"")</f>
        <v>Not Proposed</v>
      </c>
      <c r="J208" s="117" cm="1">
        <f t="array" aca="1" ref="J208" ca="1">SUMIFS(Invoice_Hours,Invoice_Labor_Category,$D208,Invoice_Company,$C208,Invoice_MSA_Code,$E208)</f>
        <v>0</v>
      </c>
      <c r="K208" s="7" t="str">
        <f t="shared" ca="1" si="58"/>
        <v/>
      </c>
      <c r="L208" s="222" cm="1">
        <f t="array" aca="1" ref="L208" ca="1">IFERROR(SUMIFS(Invoice_Direct_Cost,Invoice_Labor_Category,$D208,Invoice_Company,$C208,Invoice_MSA_Code,$E208),"")</f>
        <v>0</v>
      </c>
      <c r="M208" s="7" t="str">
        <f t="shared" ca="1" si="59"/>
        <v/>
      </c>
      <c r="N208" s="220" t="str">
        <f t="shared" ca="1" si="64"/>
        <v/>
      </c>
      <c r="O208" s="7" t="str">
        <f t="shared" ca="1" si="60"/>
        <v/>
      </c>
      <c r="P208" s="7" t="str">
        <f t="shared" ca="1" si="61"/>
        <v/>
      </c>
      <c r="Q208" s="7" t="str">
        <f t="shared" ca="1" si="62"/>
        <v/>
      </c>
      <c r="R208" s="7" t="str">
        <f t="shared" ca="1" si="63"/>
        <v/>
      </c>
      <c r="S208" s="7" t="str">
        <f t="shared" ca="1" si="50"/>
        <v/>
      </c>
      <c r="T208" s="7" t="str">
        <f t="shared" ca="1" si="51"/>
        <v/>
      </c>
      <c r="V208" s="120" cm="1">
        <f t="array" aca="1" ref="V208" ca="1">SUMIFS(Invoice_Hours,Invoice_Labor_Category,$D208,Invoice_Company,$C208,Invoice_MSA_Code,$E208)</f>
        <v>0</v>
      </c>
      <c r="W208" s="121" t="str">
        <f t="shared" ca="1" si="52"/>
        <v/>
      </c>
      <c r="X208" s="152" t="str">
        <f t="shared" ca="1" si="53"/>
        <v/>
      </c>
      <c r="Z208" s="172"/>
      <c r="AB208" t="str">
        <f t="shared" si="54"/>
        <v/>
      </c>
      <c r="AC208" t="str">
        <f t="shared" si="55"/>
        <v/>
      </c>
      <c r="AD208" t="str">
        <f t="shared" ca="1" si="56"/>
        <v/>
      </c>
      <c r="AE208" s="4" t="str">
        <f t="shared" ca="1" si="49"/>
        <v/>
      </c>
      <c r="AF208" s="118"/>
    </row>
    <row r="209" spans="3:32" ht="20.100000000000001" customHeight="1">
      <c r="C209" t="str" cm="1">
        <f t="array" ref="C209">IFERROR(_xlfn.TEXTSPLIT(B209,"^"),"")</f>
        <v/>
      </c>
      <c r="F209" s="5" t="str" cm="1">
        <f t="array" aca="1" ref="F209" ca="1">IFERROR(INDEX(MSA_Title,MATCH(E209,MSA_Code,0)),"")</f>
        <v/>
      </c>
      <c r="G209" s="117" cm="1">
        <f t="array" aca="1" ref="G209" ca="1">SUMIFS(Proposed_Hours,Proposed_Labor_Category,$D209,Proposed_Company,$C209,Proposed_MSA_Code,$E209)</f>
        <v>0</v>
      </c>
      <c r="H209" s="7" t="str">
        <f t="shared" ca="1" si="57"/>
        <v/>
      </c>
      <c r="I209" s="4" t="str" cm="1">
        <f t="array" aca="1" ref="I209" ca="1">IFERROR(IF(SUMIFS(Proposed_Direct_Cost,Proposed_Labor_Category,$D209,Proposed_Company,$C209,Proposed_MSA_Code,$E209)=0,"Not Proposed",SUMIFS(Proposed_Direct_Cost,Proposed_Labor_Category,$D209,Proposed_Company,$C209,Proposed_MSA_Code,$E209)),"")</f>
        <v>Not Proposed</v>
      </c>
      <c r="J209" s="117" cm="1">
        <f t="array" aca="1" ref="J209" ca="1">SUMIFS(Invoice_Hours,Invoice_Labor_Category,$D209,Invoice_Company,$C209,Invoice_MSA_Code,$E209)</f>
        <v>0</v>
      </c>
      <c r="K209" s="7" t="str">
        <f t="shared" ca="1" si="58"/>
        <v/>
      </c>
      <c r="L209" s="222" cm="1">
        <f t="array" aca="1" ref="L209" ca="1">IFERROR(SUMIFS(Invoice_Direct_Cost,Invoice_Labor_Category,$D209,Invoice_Company,$C209,Invoice_MSA_Code,$E209),"")</f>
        <v>0</v>
      </c>
      <c r="M209" s="7" t="str">
        <f t="shared" ca="1" si="59"/>
        <v/>
      </c>
      <c r="N209" s="220" t="str">
        <f t="shared" ca="1" si="64"/>
        <v/>
      </c>
      <c r="O209" s="7" t="str">
        <f t="shared" ca="1" si="60"/>
        <v/>
      </c>
      <c r="P209" s="7" t="str">
        <f t="shared" ca="1" si="61"/>
        <v/>
      </c>
      <c r="Q209" s="7" t="str">
        <f t="shared" ca="1" si="62"/>
        <v/>
      </c>
      <c r="R209" s="7" t="str">
        <f t="shared" ca="1" si="63"/>
        <v/>
      </c>
      <c r="S209" s="7" t="str">
        <f t="shared" ca="1" si="50"/>
        <v/>
      </c>
      <c r="T209" s="7" t="str">
        <f t="shared" ca="1" si="51"/>
        <v/>
      </c>
      <c r="V209" s="120" cm="1">
        <f t="array" aca="1" ref="V209" ca="1">SUMIFS(Invoice_Hours,Invoice_Labor_Category,$D209,Invoice_Company,$C209,Invoice_MSA_Code,$E209)</f>
        <v>0</v>
      </c>
      <c r="W209" s="121" t="str">
        <f t="shared" ca="1" si="52"/>
        <v/>
      </c>
      <c r="X209" s="151" t="str">
        <f t="shared" ca="1" si="53"/>
        <v/>
      </c>
      <c r="Z209" s="172"/>
      <c r="AB209" t="str">
        <f t="shared" si="54"/>
        <v/>
      </c>
      <c r="AC209" t="str">
        <f t="shared" si="55"/>
        <v/>
      </c>
      <c r="AD209" t="str">
        <f t="shared" ca="1" si="56"/>
        <v/>
      </c>
      <c r="AE209" s="4" t="str">
        <f t="shared" ca="1" si="49"/>
        <v/>
      </c>
      <c r="AF209" s="118"/>
    </row>
    <row r="210" spans="3:32" ht="20.100000000000001" customHeight="1">
      <c r="C210" t="str" cm="1">
        <f t="array" ref="C210">IFERROR(_xlfn.TEXTSPLIT(B210,"^"),"")</f>
        <v/>
      </c>
      <c r="F210" s="5" t="str" cm="1">
        <f t="array" aca="1" ref="F210" ca="1">IFERROR(INDEX(MSA_Title,MATCH(E210,MSA_Code,0)),"")</f>
        <v/>
      </c>
      <c r="G210" s="117" cm="1">
        <f t="array" aca="1" ref="G210" ca="1">SUMIFS(Proposed_Hours,Proposed_Labor_Category,$D210,Proposed_Company,$C210,Proposed_MSA_Code,$E210)</f>
        <v>0</v>
      </c>
      <c r="H210" s="7" t="str">
        <f t="shared" ca="1" si="57"/>
        <v/>
      </c>
      <c r="I210" s="4" t="str" cm="1">
        <f t="array" aca="1" ref="I210" ca="1">IFERROR(IF(SUMIFS(Proposed_Direct_Cost,Proposed_Labor_Category,$D210,Proposed_Company,$C210,Proposed_MSA_Code,$E210)=0,"Not Proposed",SUMIFS(Proposed_Direct_Cost,Proposed_Labor_Category,$D210,Proposed_Company,$C210,Proposed_MSA_Code,$E210)),"")</f>
        <v>Not Proposed</v>
      </c>
      <c r="J210" s="117" cm="1">
        <f t="array" aca="1" ref="J210" ca="1">SUMIFS(Invoice_Hours,Invoice_Labor_Category,$D210,Invoice_Company,$C210,Invoice_MSA_Code,$E210)</f>
        <v>0</v>
      </c>
      <c r="K210" s="7" t="str">
        <f t="shared" ca="1" si="58"/>
        <v/>
      </c>
      <c r="L210" s="222" cm="1">
        <f t="array" aca="1" ref="L210" ca="1">IFERROR(SUMIFS(Invoice_Direct_Cost,Invoice_Labor_Category,$D210,Invoice_Company,$C210,Invoice_MSA_Code,$E210),"")</f>
        <v>0</v>
      </c>
      <c r="M210" s="7" t="str">
        <f t="shared" ca="1" si="59"/>
        <v/>
      </c>
      <c r="N210" s="220" t="str">
        <f t="shared" ca="1" si="64"/>
        <v/>
      </c>
      <c r="O210" s="7" t="str">
        <f t="shared" ca="1" si="60"/>
        <v/>
      </c>
      <c r="P210" s="7" t="str">
        <f t="shared" ca="1" si="61"/>
        <v/>
      </c>
      <c r="Q210" s="7" t="str">
        <f t="shared" ca="1" si="62"/>
        <v/>
      </c>
      <c r="R210" s="7" t="str">
        <f t="shared" ca="1" si="63"/>
        <v/>
      </c>
      <c r="S210" s="7" t="str">
        <f t="shared" ca="1" si="50"/>
        <v/>
      </c>
      <c r="T210" s="7" t="str">
        <f t="shared" ca="1" si="51"/>
        <v/>
      </c>
      <c r="V210" s="120" cm="1">
        <f t="array" aca="1" ref="V210" ca="1">SUMIFS(Invoice_Hours,Invoice_Labor_Category,$D210,Invoice_Company,$C210,Invoice_MSA_Code,$E210)</f>
        <v>0</v>
      </c>
      <c r="W210" s="121" t="str">
        <f t="shared" ca="1" si="52"/>
        <v/>
      </c>
      <c r="X210" s="152" t="str">
        <f t="shared" ca="1" si="53"/>
        <v/>
      </c>
      <c r="Z210" s="172"/>
      <c r="AB210" t="str">
        <f t="shared" si="54"/>
        <v/>
      </c>
      <c r="AC210" t="str">
        <f t="shared" si="55"/>
        <v/>
      </c>
      <c r="AD210" t="str">
        <f t="shared" ca="1" si="56"/>
        <v/>
      </c>
      <c r="AE210" s="4" t="str">
        <f t="shared" ca="1" si="49"/>
        <v/>
      </c>
      <c r="AF210" s="118"/>
    </row>
    <row r="211" spans="3:32" ht="20.100000000000001" customHeight="1">
      <c r="C211" t="str" cm="1">
        <f t="array" ref="C211">IFERROR(_xlfn.TEXTSPLIT(B211,"^"),"")</f>
        <v/>
      </c>
      <c r="F211" s="5" t="str" cm="1">
        <f t="array" aca="1" ref="F211" ca="1">IFERROR(INDEX(MSA_Title,MATCH(E211,MSA_Code,0)),"")</f>
        <v/>
      </c>
      <c r="G211" s="117" cm="1">
        <f t="array" aca="1" ref="G211" ca="1">SUMIFS(Proposed_Hours,Proposed_Labor_Category,$D211,Proposed_Company,$C211,Proposed_MSA_Code,$E211)</f>
        <v>0</v>
      </c>
      <c r="H211" s="7" t="str">
        <f t="shared" ca="1" si="57"/>
        <v/>
      </c>
      <c r="I211" s="4" t="str" cm="1">
        <f t="array" aca="1" ref="I211" ca="1">IFERROR(IF(SUMIFS(Proposed_Direct_Cost,Proposed_Labor_Category,$D211,Proposed_Company,$C211,Proposed_MSA_Code,$E211)=0,"Not Proposed",SUMIFS(Proposed_Direct_Cost,Proposed_Labor_Category,$D211,Proposed_Company,$C211,Proposed_MSA_Code,$E211)),"")</f>
        <v>Not Proposed</v>
      </c>
      <c r="J211" s="117" cm="1">
        <f t="array" aca="1" ref="J211" ca="1">SUMIFS(Invoice_Hours,Invoice_Labor_Category,$D211,Invoice_Company,$C211,Invoice_MSA_Code,$E211)</f>
        <v>0</v>
      </c>
      <c r="K211" s="7" t="str">
        <f t="shared" ca="1" si="58"/>
        <v/>
      </c>
      <c r="L211" s="222" cm="1">
        <f t="array" aca="1" ref="L211" ca="1">IFERROR(SUMIFS(Invoice_Direct_Cost,Invoice_Labor_Category,$D211,Invoice_Company,$C211,Invoice_MSA_Code,$E211),"")</f>
        <v>0</v>
      </c>
      <c r="M211" s="7" t="str">
        <f t="shared" ca="1" si="59"/>
        <v/>
      </c>
      <c r="N211" s="220" t="str">
        <f t="shared" ca="1" si="64"/>
        <v/>
      </c>
      <c r="O211" s="7" t="str">
        <f t="shared" ca="1" si="60"/>
        <v/>
      </c>
      <c r="P211" s="7" t="str">
        <f t="shared" ca="1" si="61"/>
        <v/>
      </c>
      <c r="Q211" s="7" t="str">
        <f t="shared" ca="1" si="62"/>
        <v/>
      </c>
      <c r="R211" s="7" t="str">
        <f t="shared" ca="1" si="63"/>
        <v/>
      </c>
      <c r="S211" s="7" t="str">
        <f t="shared" ca="1" si="50"/>
        <v/>
      </c>
      <c r="T211" s="7" t="str">
        <f t="shared" ca="1" si="51"/>
        <v/>
      </c>
      <c r="V211" s="120" cm="1">
        <f t="array" aca="1" ref="V211" ca="1">SUMIFS(Invoice_Hours,Invoice_Labor_Category,$D211,Invoice_Company,$C211,Invoice_MSA_Code,$E211)</f>
        <v>0</v>
      </c>
      <c r="W211" s="121" t="str">
        <f t="shared" ca="1" si="52"/>
        <v/>
      </c>
      <c r="X211" s="151" t="str">
        <f t="shared" ca="1" si="53"/>
        <v/>
      </c>
      <c r="Z211" s="172"/>
      <c r="AB211" t="str">
        <f t="shared" si="54"/>
        <v/>
      </c>
      <c r="AC211" t="str">
        <f t="shared" si="55"/>
        <v/>
      </c>
      <c r="AD211" t="str">
        <f t="shared" ca="1" si="56"/>
        <v/>
      </c>
      <c r="AE211" s="4" t="str">
        <f t="shared" ca="1" si="49"/>
        <v/>
      </c>
      <c r="AF211" s="118"/>
    </row>
    <row r="212" spans="3:32" ht="20.100000000000001" customHeight="1">
      <c r="C212" t="str" cm="1">
        <f t="array" ref="C212">IFERROR(_xlfn.TEXTSPLIT(B212,"^"),"")</f>
        <v/>
      </c>
      <c r="F212" s="5" t="str" cm="1">
        <f t="array" aca="1" ref="F212" ca="1">IFERROR(INDEX(MSA_Title,MATCH(E212,MSA_Code,0)),"")</f>
        <v/>
      </c>
      <c r="G212" s="117" cm="1">
        <f t="array" aca="1" ref="G212" ca="1">SUMIFS(Proposed_Hours,Proposed_Labor_Category,$D212,Proposed_Company,$C212,Proposed_MSA_Code,$E212)</f>
        <v>0</v>
      </c>
      <c r="H212" s="7" t="str">
        <f t="shared" ca="1" si="57"/>
        <v/>
      </c>
      <c r="I212" s="4" t="str" cm="1">
        <f t="array" aca="1" ref="I212" ca="1">IFERROR(IF(SUMIFS(Proposed_Direct_Cost,Proposed_Labor_Category,$D212,Proposed_Company,$C212,Proposed_MSA_Code,$E212)=0,"Not Proposed",SUMIFS(Proposed_Direct_Cost,Proposed_Labor_Category,$D212,Proposed_Company,$C212,Proposed_MSA_Code,$E212)),"")</f>
        <v>Not Proposed</v>
      </c>
      <c r="J212" s="117" cm="1">
        <f t="array" aca="1" ref="J212" ca="1">SUMIFS(Invoice_Hours,Invoice_Labor_Category,$D212,Invoice_Company,$C212,Invoice_MSA_Code,$E212)</f>
        <v>0</v>
      </c>
      <c r="K212" s="7" t="str">
        <f t="shared" ca="1" si="58"/>
        <v/>
      </c>
      <c r="L212" s="222" cm="1">
        <f t="array" aca="1" ref="L212" ca="1">IFERROR(SUMIFS(Invoice_Direct_Cost,Invoice_Labor_Category,$D212,Invoice_Company,$C212,Invoice_MSA_Code,$E212),"")</f>
        <v>0</v>
      </c>
      <c r="M212" s="7" t="str">
        <f t="shared" ca="1" si="59"/>
        <v/>
      </c>
      <c r="N212" s="220" t="str">
        <f t="shared" ca="1" si="64"/>
        <v/>
      </c>
      <c r="O212" s="7" t="str">
        <f t="shared" ca="1" si="60"/>
        <v/>
      </c>
      <c r="P212" s="7" t="str">
        <f t="shared" ca="1" si="61"/>
        <v/>
      </c>
      <c r="Q212" s="7" t="str">
        <f t="shared" ca="1" si="62"/>
        <v/>
      </c>
      <c r="R212" s="7" t="str">
        <f t="shared" ca="1" si="63"/>
        <v/>
      </c>
      <c r="S212" s="7" t="str">
        <f t="shared" ca="1" si="50"/>
        <v/>
      </c>
      <c r="T212" s="7" t="str">
        <f t="shared" ca="1" si="51"/>
        <v/>
      </c>
      <c r="V212" s="120" cm="1">
        <f t="array" aca="1" ref="V212" ca="1">SUMIFS(Invoice_Hours,Invoice_Labor_Category,$D212,Invoice_Company,$C212,Invoice_MSA_Code,$E212)</f>
        <v>0</v>
      </c>
      <c r="W212" s="121" t="str">
        <f t="shared" ca="1" si="52"/>
        <v/>
      </c>
      <c r="X212" s="152" t="str">
        <f t="shared" ca="1" si="53"/>
        <v/>
      </c>
      <c r="Z212" s="172"/>
      <c r="AB212" t="str">
        <f t="shared" si="54"/>
        <v/>
      </c>
      <c r="AC212" t="str">
        <f t="shared" si="55"/>
        <v/>
      </c>
      <c r="AD212" t="str">
        <f t="shared" ca="1" si="56"/>
        <v/>
      </c>
      <c r="AE212" s="4" t="str">
        <f t="shared" ca="1" si="49"/>
        <v/>
      </c>
      <c r="AF212" s="118"/>
    </row>
    <row r="213" spans="3:32" ht="20.100000000000001" customHeight="1">
      <c r="C213" t="str" cm="1">
        <f t="array" ref="C213">IFERROR(_xlfn.TEXTSPLIT(B213,"^"),"")</f>
        <v/>
      </c>
      <c r="F213" s="5" t="str" cm="1">
        <f t="array" aca="1" ref="F213" ca="1">IFERROR(INDEX(MSA_Title,MATCH(E213,MSA_Code,0)),"")</f>
        <v/>
      </c>
      <c r="G213" s="117" cm="1">
        <f t="array" aca="1" ref="G213" ca="1">SUMIFS(Proposed_Hours,Proposed_Labor_Category,$D213,Proposed_Company,$C213,Proposed_MSA_Code,$E213)</f>
        <v>0</v>
      </c>
      <c r="H213" s="7" t="str">
        <f t="shared" ca="1" si="57"/>
        <v/>
      </c>
      <c r="I213" s="4" t="str" cm="1">
        <f t="array" aca="1" ref="I213" ca="1">IFERROR(IF(SUMIFS(Proposed_Direct_Cost,Proposed_Labor_Category,$D213,Proposed_Company,$C213,Proposed_MSA_Code,$E213)=0,"Not Proposed",SUMIFS(Proposed_Direct_Cost,Proposed_Labor_Category,$D213,Proposed_Company,$C213,Proposed_MSA_Code,$E213)),"")</f>
        <v>Not Proposed</v>
      </c>
      <c r="J213" s="117" cm="1">
        <f t="array" aca="1" ref="J213" ca="1">SUMIFS(Invoice_Hours,Invoice_Labor_Category,$D213,Invoice_Company,$C213,Invoice_MSA_Code,$E213)</f>
        <v>0</v>
      </c>
      <c r="K213" s="7" t="str">
        <f t="shared" ca="1" si="58"/>
        <v/>
      </c>
      <c r="L213" s="222" cm="1">
        <f t="array" aca="1" ref="L213" ca="1">IFERROR(SUMIFS(Invoice_Direct_Cost,Invoice_Labor_Category,$D213,Invoice_Company,$C213,Invoice_MSA_Code,$E213),"")</f>
        <v>0</v>
      </c>
      <c r="M213" s="7" t="str">
        <f t="shared" ca="1" si="59"/>
        <v/>
      </c>
      <c r="N213" s="220" t="str">
        <f t="shared" ca="1" si="64"/>
        <v/>
      </c>
      <c r="O213" s="7" t="str">
        <f t="shared" ca="1" si="60"/>
        <v/>
      </c>
      <c r="P213" s="7" t="str">
        <f t="shared" ca="1" si="61"/>
        <v/>
      </c>
      <c r="Q213" s="7" t="str">
        <f t="shared" ca="1" si="62"/>
        <v/>
      </c>
      <c r="R213" s="7" t="str">
        <f t="shared" ca="1" si="63"/>
        <v/>
      </c>
      <c r="S213" s="7" t="str">
        <f t="shared" ca="1" si="50"/>
        <v/>
      </c>
      <c r="T213" s="7" t="str">
        <f t="shared" ca="1" si="51"/>
        <v/>
      </c>
      <c r="V213" s="120" cm="1">
        <f t="array" aca="1" ref="V213" ca="1">SUMIFS(Invoice_Hours,Invoice_Labor_Category,$D213,Invoice_Company,$C213,Invoice_MSA_Code,$E213)</f>
        <v>0</v>
      </c>
      <c r="W213" s="121" t="str">
        <f t="shared" ca="1" si="52"/>
        <v/>
      </c>
      <c r="X213" s="151" t="str">
        <f t="shared" ca="1" si="53"/>
        <v/>
      </c>
      <c r="Z213" s="172"/>
      <c r="AB213" t="str">
        <f t="shared" si="54"/>
        <v/>
      </c>
      <c r="AC213" t="str">
        <f t="shared" si="55"/>
        <v/>
      </c>
      <c r="AD213" t="str">
        <f t="shared" ca="1" si="56"/>
        <v/>
      </c>
      <c r="AE213" s="4" t="str">
        <f t="shared" ca="1" si="49"/>
        <v/>
      </c>
      <c r="AF213" s="118"/>
    </row>
    <row r="214" spans="3:32" ht="20.100000000000001" customHeight="1">
      <c r="C214" t="str" cm="1">
        <f t="array" ref="C214">IFERROR(_xlfn.TEXTSPLIT(B214,"^"),"")</f>
        <v/>
      </c>
      <c r="F214" s="5" t="str" cm="1">
        <f t="array" aca="1" ref="F214" ca="1">IFERROR(INDEX(MSA_Title,MATCH(E214,MSA_Code,0)),"")</f>
        <v/>
      </c>
      <c r="G214" s="117" cm="1">
        <f t="array" aca="1" ref="G214" ca="1">SUMIFS(Proposed_Hours,Proposed_Labor_Category,$D214,Proposed_Company,$C214,Proposed_MSA_Code,$E214)</f>
        <v>0</v>
      </c>
      <c r="H214" s="7" t="str">
        <f t="shared" ca="1" si="57"/>
        <v/>
      </c>
      <c r="I214" s="4" t="str" cm="1">
        <f t="array" aca="1" ref="I214" ca="1">IFERROR(IF(SUMIFS(Proposed_Direct_Cost,Proposed_Labor_Category,$D214,Proposed_Company,$C214,Proposed_MSA_Code,$E214)=0,"Not Proposed",SUMIFS(Proposed_Direct_Cost,Proposed_Labor_Category,$D214,Proposed_Company,$C214,Proposed_MSA_Code,$E214)),"")</f>
        <v>Not Proposed</v>
      </c>
      <c r="J214" s="117" cm="1">
        <f t="array" aca="1" ref="J214" ca="1">SUMIFS(Invoice_Hours,Invoice_Labor_Category,$D214,Invoice_Company,$C214,Invoice_MSA_Code,$E214)</f>
        <v>0</v>
      </c>
      <c r="K214" s="7" t="str">
        <f t="shared" ca="1" si="58"/>
        <v/>
      </c>
      <c r="L214" s="222" cm="1">
        <f t="array" aca="1" ref="L214" ca="1">IFERROR(SUMIFS(Invoice_Direct_Cost,Invoice_Labor_Category,$D214,Invoice_Company,$C214,Invoice_MSA_Code,$E214),"")</f>
        <v>0</v>
      </c>
      <c r="M214" s="7" t="str">
        <f t="shared" ca="1" si="59"/>
        <v/>
      </c>
      <c r="N214" s="220" t="str">
        <f t="shared" ca="1" si="64"/>
        <v/>
      </c>
      <c r="O214" s="7" t="str">
        <f t="shared" ca="1" si="60"/>
        <v/>
      </c>
      <c r="P214" s="7" t="str">
        <f t="shared" ca="1" si="61"/>
        <v/>
      </c>
      <c r="Q214" s="7" t="str">
        <f t="shared" ca="1" si="62"/>
        <v/>
      </c>
      <c r="R214" s="7" t="str">
        <f t="shared" ca="1" si="63"/>
        <v/>
      </c>
      <c r="S214" s="7" t="str">
        <f t="shared" ca="1" si="50"/>
        <v/>
      </c>
      <c r="T214" s="7" t="str">
        <f t="shared" ca="1" si="51"/>
        <v/>
      </c>
      <c r="V214" s="120" cm="1">
        <f t="array" aca="1" ref="V214" ca="1">SUMIFS(Invoice_Hours,Invoice_Labor_Category,$D214,Invoice_Company,$C214,Invoice_MSA_Code,$E214)</f>
        <v>0</v>
      </c>
      <c r="W214" s="121" t="str">
        <f t="shared" ca="1" si="52"/>
        <v/>
      </c>
      <c r="X214" s="152" t="str">
        <f t="shared" ca="1" si="53"/>
        <v/>
      </c>
      <c r="Z214" s="172"/>
      <c r="AB214" t="str">
        <f t="shared" si="54"/>
        <v/>
      </c>
      <c r="AC214" t="str">
        <f t="shared" si="55"/>
        <v/>
      </c>
      <c r="AD214" t="str">
        <f t="shared" ca="1" si="56"/>
        <v/>
      </c>
      <c r="AE214" s="4" t="str">
        <f t="shared" ca="1" si="49"/>
        <v/>
      </c>
      <c r="AF214" s="118"/>
    </row>
    <row r="215" spans="3:32" ht="20.100000000000001" customHeight="1">
      <c r="C215" t="str" cm="1">
        <f t="array" ref="C215">IFERROR(_xlfn.TEXTSPLIT(B215,"^"),"")</f>
        <v/>
      </c>
      <c r="F215" s="5" t="str" cm="1">
        <f t="array" aca="1" ref="F215" ca="1">IFERROR(INDEX(MSA_Title,MATCH(E215,MSA_Code,0)),"")</f>
        <v/>
      </c>
      <c r="G215" s="117" cm="1">
        <f t="array" aca="1" ref="G215" ca="1">SUMIFS(Proposed_Hours,Proposed_Labor_Category,$D215,Proposed_Company,$C215,Proposed_MSA_Code,$E215)</f>
        <v>0</v>
      </c>
      <c r="H215" s="7" t="str">
        <f t="shared" ca="1" si="57"/>
        <v/>
      </c>
      <c r="I215" s="4" t="str" cm="1">
        <f t="array" aca="1" ref="I215" ca="1">IFERROR(IF(SUMIFS(Proposed_Direct_Cost,Proposed_Labor_Category,$D215,Proposed_Company,$C215,Proposed_MSA_Code,$E215)=0,"Not Proposed",SUMIFS(Proposed_Direct_Cost,Proposed_Labor_Category,$D215,Proposed_Company,$C215,Proposed_MSA_Code,$E215)),"")</f>
        <v>Not Proposed</v>
      </c>
      <c r="J215" s="117" cm="1">
        <f t="array" aca="1" ref="J215" ca="1">SUMIFS(Invoice_Hours,Invoice_Labor_Category,$D215,Invoice_Company,$C215,Invoice_MSA_Code,$E215)</f>
        <v>0</v>
      </c>
      <c r="K215" s="7" t="str">
        <f t="shared" ca="1" si="58"/>
        <v/>
      </c>
      <c r="L215" s="222" cm="1">
        <f t="array" aca="1" ref="L215" ca="1">IFERROR(SUMIFS(Invoice_Direct_Cost,Invoice_Labor_Category,$D215,Invoice_Company,$C215,Invoice_MSA_Code,$E215),"")</f>
        <v>0</v>
      </c>
      <c r="M215" s="7" t="str">
        <f t="shared" ca="1" si="59"/>
        <v/>
      </c>
      <c r="N215" s="220" t="str">
        <f t="shared" ca="1" si="64"/>
        <v/>
      </c>
      <c r="O215" s="7" t="str">
        <f t="shared" ca="1" si="60"/>
        <v/>
      </c>
      <c r="P215" s="7" t="str">
        <f t="shared" ca="1" si="61"/>
        <v/>
      </c>
      <c r="Q215" s="7" t="str">
        <f t="shared" ca="1" si="62"/>
        <v/>
      </c>
      <c r="R215" s="7" t="str">
        <f t="shared" ca="1" si="63"/>
        <v/>
      </c>
      <c r="S215" s="7" t="str">
        <f t="shared" ca="1" si="50"/>
        <v/>
      </c>
      <c r="T215" s="7" t="str">
        <f t="shared" ca="1" si="51"/>
        <v/>
      </c>
      <c r="V215" s="120" cm="1">
        <f t="array" aca="1" ref="V215" ca="1">SUMIFS(Invoice_Hours,Invoice_Labor_Category,$D215,Invoice_Company,$C215,Invoice_MSA_Code,$E215)</f>
        <v>0</v>
      </c>
      <c r="W215" s="121" t="str">
        <f t="shared" ca="1" si="52"/>
        <v/>
      </c>
      <c r="X215" s="151" t="str">
        <f t="shared" ca="1" si="53"/>
        <v/>
      </c>
      <c r="Z215" s="172"/>
      <c r="AB215" t="str">
        <f t="shared" si="54"/>
        <v/>
      </c>
      <c r="AC215" t="str">
        <f t="shared" si="55"/>
        <v/>
      </c>
      <c r="AD215" t="str">
        <f t="shared" ca="1" si="56"/>
        <v/>
      </c>
      <c r="AE215" s="4" t="str">
        <f t="shared" ca="1" si="49"/>
        <v/>
      </c>
      <c r="AF215" s="118"/>
    </row>
    <row r="216" spans="3:32" ht="20.100000000000001" customHeight="1">
      <c r="C216" t="str" cm="1">
        <f t="array" ref="C216">IFERROR(_xlfn.TEXTSPLIT(B216,"^"),"")</f>
        <v/>
      </c>
      <c r="F216" s="5" t="str" cm="1">
        <f t="array" aca="1" ref="F216" ca="1">IFERROR(INDEX(MSA_Title,MATCH(E216,MSA_Code,0)),"")</f>
        <v/>
      </c>
      <c r="G216" s="117" cm="1">
        <f t="array" aca="1" ref="G216" ca="1">SUMIFS(Proposed_Hours,Proposed_Labor_Category,$D216,Proposed_Company,$C216,Proposed_MSA_Code,$E216)</f>
        <v>0</v>
      </c>
      <c r="H216" s="7" t="str">
        <f t="shared" ca="1" si="57"/>
        <v/>
      </c>
      <c r="I216" s="4" t="str" cm="1">
        <f t="array" aca="1" ref="I216" ca="1">IFERROR(IF(SUMIFS(Proposed_Direct_Cost,Proposed_Labor_Category,$D216,Proposed_Company,$C216,Proposed_MSA_Code,$E216)=0,"Not Proposed",SUMIFS(Proposed_Direct_Cost,Proposed_Labor_Category,$D216,Proposed_Company,$C216,Proposed_MSA_Code,$E216)),"")</f>
        <v>Not Proposed</v>
      </c>
      <c r="J216" s="117" cm="1">
        <f t="array" aca="1" ref="J216" ca="1">SUMIFS(Invoice_Hours,Invoice_Labor_Category,$D216,Invoice_Company,$C216,Invoice_MSA_Code,$E216)</f>
        <v>0</v>
      </c>
      <c r="K216" s="7" t="str">
        <f t="shared" ca="1" si="58"/>
        <v/>
      </c>
      <c r="L216" s="222" cm="1">
        <f t="array" aca="1" ref="L216" ca="1">IFERROR(SUMIFS(Invoice_Direct_Cost,Invoice_Labor_Category,$D216,Invoice_Company,$C216,Invoice_MSA_Code,$E216),"")</f>
        <v>0</v>
      </c>
      <c r="M216" s="7" t="str">
        <f t="shared" ca="1" si="59"/>
        <v/>
      </c>
      <c r="N216" s="220" t="str">
        <f t="shared" ca="1" si="64"/>
        <v/>
      </c>
      <c r="O216" s="7" t="str">
        <f t="shared" ca="1" si="60"/>
        <v/>
      </c>
      <c r="P216" s="7" t="str">
        <f t="shared" ca="1" si="61"/>
        <v/>
      </c>
      <c r="Q216" s="7" t="str">
        <f t="shared" ca="1" si="62"/>
        <v/>
      </c>
      <c r="R216" s="7" t="str">
        <f t="shared" ca="1" si="63"/>
        <v/>
      </c>
      <c r="S216" s="7" t="str">
        <f t="shared" ca="1" si="50"/>
        <v/>
      </c>
      <c r="T216" s="7" t="str">
        <f t="shared" ca="1" si="51"/>
        <v/>
      </c>
      <c r="V216" s="120" cm="1">
        <f t="array" aca="1" ref="V216" ca="1">SUMIFS(Invoice_Hours,Invoice_Labor_Category,$D216,Invoice_Company,$C216,Invoice_MSA_Code,$E216)</f>
        <v>0</v>
      </c>
      <c r="W216" s="121" t="str">
        <f t="shared" ca="1" si="52"/>
        <v/>
      </c>
      <c r="X216" s="152" t="str">
        <f t="shared" ca="1" si="53"/>
        <v/>
      </c>
      <c r="Z216" s="172"/>
      <c r="AB216" t="str">
        <f t="shared" si="54"/>
        <v/>
      </c>
      <c r="AC216" t="str">
        <f t="shared" si="55"/>
        <v/>
      </c>
      <c r="AD216" t="str">
        <f t="shared" ca="1" si="56"/>
        <v/>
      </c>
      <c r="AE216" s="4" t="str">
        <f t="shared" ca="1" si="49"/>
        <v/>
      </c>
      <c r="AF216" s="118"/>
    </row>
    <row r="217" spans="3:32" ht="20.100000000000001" customHeight="1">
      <c r="C217" t="str" cm="1">
        <f t="array" ref="C217">IFERROR(_xlfn.TEXTSPLIT(B217,"^"),"")</f>
        <v/>
      </c>
      <c r="F217" s="5" t="str" cm="1">
        <f t="array" aca="1" ref="F217" ca="1">IFERROR(INDEX(MSA_Title,MATCH(E217,MSA_Code,0)),"")</f>
        <v/>
      </c>
      <c r="G217" s="117" cm="1">
        <f t="array" aca="1" ref="G217" ca="1">SUMIFS(Proposed_Hours,Proposed_Labor_Category,$D217,Proposed_Company,$C217,Proposed_MSA_Code,$E217)</f>
        <v>0</v>
      </c>
      <c r="H217" s="7" t="str">
        <f t="shared" ca="1" si="57"/>
        <v/>
      </c>
      <c r="I217" s="4" t="str" cm="1">
        <f t="array" aca="1" ref="I217" ca="1">IFERROR(IF(SUMIFS(Proposed_Direct_Cost,Proposed_Labor_Category,$D217,Proposed_Company,$C217,Proposed_MSA_Code,$E217)=0,"Not Proposed",SUMIFS(Proposed_Direct_Cost,Proposed_Labor_Category,$D217,Proposed_Company,$C217,Proposed_MSA_Code,$E217)),"")</f>
        <v>Not Proposed</v>
      </c>
      <c r="J217" s="117" cm="1">
        <f t="array" aca="1" ref="J217" ca="1">SUMIFS(Invoice_Hours,Invoice_Labor_Category,$D217,Invoice_Company,$C217,Invoice_MSA_Code,$E217)</f>
        <v>0</v>
      </c>
      <c r="K217" s="7" t="str">
        <f t="shared" ca="1" si="58"/>
        <v/>
      </c>
      <c r="L217" s="222" cm="1">
        <f t="array" aca="1" ref="L217" ca="1">IFERROR(SUMIFS(Invoice_Direct_Cost,Invoice_Labor_Category,$D217,Invoice_Company,$C217,Invoice_MSA_Code,$E217),"")</f>
        <v>0</v>
      </c>
      <c r="M217" s="7" t="str">
        <f t="shared" ca="1" si="59"/>
        <v/>
      </c>
      <c r="N217" s="220" t="str">
        <f t="shared" ca="1" si="64"/>
        <v/>
      </c>
      <c r="O217" s="7" t="str">
        <f t="shared" ca="1" si="60"/>
        <v/>
      </c>
      <c r="P217" s="7" t="str">
        <f t="shared" ca="1" si="61"/>
        <v/>
      </c>
      <c r="Q217" s="7" t="str">
        <f t="shared" ca="1" si="62"/>
        <v/>
      </c>
      <c r="R217" s="7" t="str">
        <f t="shared" ca="1" si="63"/>
        <v/>
      </c>
      <c r="S217" s="7" t="str">
        <f t="shared" ca="1" si="50"/>
        <v/>
      </c>
      <c r="T217" s="7" t="str">
        <f t="shared" ca="1" si="51"/>
        <v/>
      </c>
      <c r="V217" s="120" cm="1">
        <f t="array" aca="1" ref="V217" ca="1">SUMIFS(Invoice_Hours,Invoice_Labor_Category,$D217,Invoice_Company,$C217,Invoice_MSA_Code,$E217)</f>
        <v>0</v>
      </c>
      <c r="W217" s="121" t="str">
        <f t="shared" ca="1" si="52"/>
        <v/>
      </c>
      <c r="X217" s="151" t="str">
        <f t="shared" ca="1" si="53"/>
        <v/>
      </c>
      <c r="Z217" s="172"/>
      <c r="AB217" t="str">
        <f t="shared" si="54"/>
        <v/>
      </c>
      <c r="AC217" t="str">
        <f t="shared" si="55"/>
        <v/>
      </c>
      <c r="AD217" t="str">
        <f t="shared" ca="1" si="56"/>
        <v/>
      </c>
      <c r="AE217" s="4" t="str">
        <f t="shared" ca="1" si="49"/>
        <v/>
      </c>
      <c r="AF217" s="118"/>
    </row>
    <row r="218" spans="3:32" ht="20.100000000000001" customHeight="1">
      <c r="C218" t="str" cm="1">
        <f t="array" ref="C218">IFERROR(_xlfn.TEXTSPLIT(B218,"^"),"")</f>
        <v/>
      </c>
      <c r="F218" s="5" t="str" cm="1">
        <f t="array" aca="1" ref="F218" ca="1">IFERROR(INDEX(MSA_Title,MATCH(E218,MSA_Code,0)),"")</f>
        <v/>
      </c>
      <c r="G218" s="117" cm="1">
        <f t="array" aca="1" ref="G218" ca="1">SUMIFS(Proposed_Hours,Proposed_Labor_Category,$D218,Proposed_Company,$C218,Proposed_MSA_Code,$E218)</f>
        <v>0</v>
      </c>
      <c r="H218" s="7" t="str">
        <f t="shared" ca="1" si="57"/>
        <v/>
      </c>
      <c r="I218" s="4" t="str" cm="1">
        <f t="array" aca="1" ref="I218" ca="1">IFERROR(IF(SUMIFS(Proposed_Direct_Cost,Proposed_Labor_Category,$D218,Proposed_Company,$C218,Proposed_MSA_Code,$E218)=0,"Not Proposed",SUMIFS(Proposed_Direct_Cost,Proposed_Labor_Category,$D218,Proposed_Company,$C218,Proposed_MSA_Code,$E218)),"")</f>
        <v>Not Proposed</v>
      </c>
      <c r="J218" s="117" cm="1">
        <f t="array" aca="1" ref="J218" ca="1">SUMIFS(Invoice_Hours,Invoice_Labor_Category,$D218,Invoice_Company,$C218,Invoice_MSA_Code,$E218)</f>
        <v>0</v>
      </c>
      <c r="K218" s="7" t="str">
        <f t="shared" ca="1" si="58"/>
        <v/>
      </c>
      <c r="L218" s="222" cm="1">
        <f t="array" aca="1" ref="L218" ca="1">IFERROR(SUMIFS(Invoice_Direct_Cost,Invoice_Labor_Category,$D218,Invoice_Company,$C218,Invoice_MSA_Code,$E218),"")</f>
        <v>0</v>
      </c>
      <c r="M218" s="7" t="str">
        <f t="shared" ca="1" si="59"/>
        <v/>
      </c>
      <c r="N218" s="220" t="str">
        <f t="shared" ca="1" si="64"/>
        <v/>
      </c>
      <c r="O218" s="7" t="str">
        <f t="shared" ca="1" si="60"/>
        <v/>
      </c>
      <c r="P218" s="7" t="str">
        <f t="shared" ca="1" si="61"/>
        <v/>
      </c>
      <c r="Q218" s="7" t="str">
        <f t="shared" ca="1" si="62"/>
        <v/>
      </c>
      <c r="R218" s="7" t="str">
        <f t="shared" ca="1" si="63"/>
        <v/>
      </c>
      <c r="S218" s="7" t="str">
        <f t="shared" ca="1" si="50"/>
        <v/>
      </c>
      <c r="T218" s="7" t="str">
        <f t="shared" ca="1" si="51"/>
        <v/>
      </c>
      <c r="V218" s="120" cm="1">
        <f t="array" aca="1" ref="V218" ca="1">SUMIFS(Invoice_Hours,Invoice_Labor_Category,$D218,Invoice_Company,$C218,Invoice_MSA_Code,$E218)</f>
        <v>0</v>
      </c>
      <c r="W218" s="121" t="str">
        <f t="shared" ca="1" si="52"/>
        <v/>
      </c>
      <c r="X218" s="152" t="str">
        <f t="shared" ca="1" si="53"/>
        <v/>
      </c>
      <c r="Z218" s="172"/>
      <c r="AB218" t="str">
        <f t="shared" si="54"/>
        <v/>
      </c>
      <c r="AC218" t="str">
        <f t="shared" si="55"/>
        <v/>
      </c>
      <c r="AD218" t="str">
        <f t="shared" ca="1" si="56"/>
        <v/>
      </c>
      <c r="AE218" s="4" t="str">
        <f t="shared" ca="1" si="49"/>
        <v/>
      </c>
      <c r="AF218" s="118"/>
    </row>
    <row r="219" spans="3:32" ht="20.100000000000001" customHeight="1">
      <c r="C219" t="str" cm="1">
        <f t="array" ref="C219">IFERROR(_xlfn.TEXTSPLIT(B219,"^"),"")</f>
        <v/>
      </c>
      <c r="F219" s="5" t="str" cm="1">
        <f t="array" aca="1" ref="F219" ca="1">IFERROR(INDEX(MSA_Title,MATCH(E219,MSA_Code,0)),"")</f>
        <v/>
      </c>
      <c r="G219" s="117" cm="1">
        <f t="array" aca="1" ref="G219" ca="1">SUMIFS(Proposed_Hours,Proposed_Labor_Category,$D219,Proposed_Company,$C219,Proposed_MSA_Code,$E219)</f>
        <v>0</v>
      </c>
      <c r="H219" s="7" t="str">
        <f t="shared" ca="1" si="57"/>
        <v/>
      </c>
      <c r="I219" s="4" t="str" cm="1">
        <f t="array" aca="1" ref="I219" ca="1">IFERROR(IF(SUMIFS(Proposed_Direct_Cost,Proposed_Labor_Category,$D219,Proposed_Company,$C219,Proposed_MSA_Code,$E219)=0,"Not Proposed",SUMIFS(Proposed_Direct_Cost,Proposed_Labor_Category,$D219,Proposed_Company,$C219,Proposed_MSA_Code,$E219)),"")</f>
        <v>Not Proposed</v>
      </c>
      <c r="J219" s="117" cm="1">
        <f t="array" aca="1" ref="J219" ca="1">SUMIFS(Invoice_Hours,Invoice_Labor_Category,$D219,Invoice_Company,$C219,Invoice_MSA_Code,$E219)</f>
        <v>0</v>
      </c>
      <c r="K219" s="7" t="str">
        <f t="shared" ca="1" si="58"/>
        <v/>
      </c>
      <c r="L219" s="222" cm="1">
        <f t="array" aca="1" ref="L219" ca="1">IFERROR(SUMIFS(Invoice_Direct_Cost,Invoice_Labor_Category,$D219,Invoice_Company,$C219,Invoice_MSA_Code,$E219),"")</f>
        <v>0</v>
      </c>
      <c r="M219" s="7" t="str">
        <f t="shared" ca="1" si="59"/>
        <v/>
      </c>
      <c r="N219" s="220" t="str">
        <f t="shared" ca="1" si="64"/>
        <v/>
      </c>
      <c r="O219" s="7" t="str">
        <f t="shared" ca="1" si="60"/>
        <v/>
      </c>
      <c r="P219" s="7" t="str">
        <f t="shared" ca="1" si="61"/>
        <v/>
      </c>
      <c r="Q219" s="7" t="str">
        <f t="shared" ca="1" si="62"/>
        <v/>
      </c>
      <c r="R219" s="7" t="str">
        <f t="shared" ca="1" si="63"/>
        <v/>
      </c>
      <c r="S219" s="7" t="str">
        <f t="shared" ca="1" si="50"/>
        <v/>
      </c>
      <c r="T219" s="7" t="str">
        <f t="shared" ca="1" si="51"/>
        <v/>
      </c>
      <c r="V219" s="120" cm="1">
        <f t="array" aca="1" ref="V219" ca="1">SUMIFS(Invoice_Hours,Invoice_Labor_Category,$D219,Invoice_Company,$C219,Invoice_MSA_Code,$E219)</f>
        <v>0</v>
      </c>
      <c r="W219" s="121" t="str">
        <f t="shared" ca="1" si="52"/>
        <v/>
      </c>
      <c r="X219" s="151" t="str">
        <f t="shared" ca="1" si="53"/>
        <v/>
      </c>
      <c r="Z219" s="172"/>
      <c r="AB219" t="str">
        <f t="shared" si="54"/>
        <v/>
      </c>
      <c r="AC219" t="str">
        <f t="shared" si="55"/>
        <v/>
      </c>
      <c r="AD219" t="str">
        <f t="shared" ca="1" si="56"/>
        <v/>
      </c>
      <c r="AE219" s="4" t="str">
        <f t="shared" ca="1" si="49"/>
        <v/>
      </c>
      <c r="AF219" s="118"/>
    </row>
    <row r="220" spans="3:32" ht="20.100000000000001" customHeight="1">
      <c r="C220" t="str" cm="1">
        <f t="array" ref="C220">IFERROR(_xlfn.TEXTSPLIT(B220,"^"),"")</f>
        <v/>
      </c>
      <c r="F220" s="5" t="str" cm="1">
        <f t="array" aca="1" ref="F220" ca="1">IFERROR(INDEX(MSA_Title,MATCH(E220,MSA_Code,0)),"")</f>
        <v/>
      </c>
      <c r="G220" s="117" cm="1">
        <f t="array" aca="1" ref="G220" ca="1">SUMIFS(Proposed_Hours,Proposed_Labor_Category,$D220,Proposed_Company,$C220,Proposed_MSA_Code,$E220)</f>
        <v>0</v>
      </c>
      <c r="H220" s="7" t="str">
        <f t="shared" ca="1" si="57"/>
        <v/>
      </c>
      <c r="I220" s="4" t="str" cm="1">
        <f t="array" aca="1" ref="I220" ca="1">IFERROR(IF(SUMIFS(Proposed_Direct_Cost,Proposed_Labor_Category,$D220,Proposed_Company,$C220,Proposed_MSA_Code,$E220)=0,"Not Proposed",SUMIFS(Proposed_Direct_Cost,Proposed_Labor_Category,$D220,Proposed_Company,$C220,Proposed_MSA_Code,$E220)),"")</f>
        <v>Not Proposed</v>
      </c>
      <c r="J220" s="117" cm="1">
        <f t="array" aca="1" ref="J220" ca="1">SUMIFS(Invoice_Hours,Invoice_Labor_Category,$D220,Invoice_Company,$C220,Invoice_MSA_Code,$E220)</f>
        <v>0</v>
      </c>
      <c r="K220" s="7" t="str">
        <f t="shared" ca="1" si="58"/>
        <v/>
      </c>
      <c r="L220" s="222" cm="1">
        <f t="array" aca="1" ref="L220" ca="1">IFERROR(SUMIFS(Invoice_Direct_Cost,Invoice_Labor_Category,$D220,Invoice_Company,$C220,Invoice_MSA_Code,$E220),"")</f>
        <v>0</v>
      </c>
      <c r="M220" s="7" t="str">
        <f t="shared" ca="1" si="59"/>
        <v/>
      </c>
      <c r="N220" s="220" t="str">
        <f t="shared" ca="1" si="64"/>
        <v/>
      </c>
      <c r="O220" s="7" t="str">
        <f t="shared" ca="1" si="60"/>
        <v/>
      </c>
      <c r="P220" s="7" t="str">
        <f t="shared" ca="1" si="61"/>
        <v/>
      </c>
      <c r="Q220" s="7" t="str">
        <f t="shared" ca="1" si="62"/>
        <v/>
      </c>
      <c r="R220" s="7" t="str">
        <f t="shared" ca="1" si="63"/>
        <v/>
      </c>
      <c r="S220" s="7" t="str">
        <f t="shared" ca="1" si="50"/>
        <v/>
      </c>
      <c r="T220" s="7" t="str">
        <f t="shared" ca="1" si="51"/>
        <v/>
      </c>
      <c r="V220" s="120" cm="1">
        <f t="array" aca="1" ref="V220" ca="1">SUMIFS(Invoice_Hours,Invoice_Labor_Category,$D220,Invoice_Company,$C220,Invoice_MSA_Code,$E220)</f>
        <v>0</v>
      </c>
      <c r="W220" s="121" t="str">
        <f t="shared" ca="1" si="52"/>
        <v/>
      </c>
      <c r="X220" s="152" t="str">
        <f t="shared" ca="1" si="53"/>
        <v/>
      </c>
      <c r="Z220" s="172"/>
      <c r="AB220" t="str">
        <f t="shared" si="54"/>
        <v/>
      </c>
      <c r="AC220" t="str">
        <f t="shared" si="55"/>
        <v/>
      </c>
      <c r="AD220" t="str">
        <f t="shared" ca="1" si="56"/>
        <v/>
      </c>
      <c r="AE220" s="4" t="str">
        <f t="shared" ca="1" si="49"/>
        <v/>
      </c>
      <c r="AF220" s="118"/>
    </row>
    <row r="221" spans="3:32" ht="20.100000000000001" customHeight="1">
      <c r="C221" t="str" cm="1">
        <f t="array" ref="C221">IFERROR(_xlfn.TEXTSPLIT(B221,"^"),"")</f>
        <v/>
      </c>
      <c r="F221" s="5" t="str" cm="1">
        <f t="array" aca="1" ref="F221" ca="1">IFERROR(INDEX(MSA_Title,MATCH(E221,MSA_Code,0)),"")</f>
        <v/>
      </c>
      <c r="G221" s="117" cm="1">
        <f t="array" aca="1" ref="G221" ca="1">SUMIFS(Proposed_Hours,Proposed_Labor_Category,$D221,Proposed_Company,$C221,Proposed_MSA_Code,$E221)</f>
        <v>0</v>
      </c>
      <c r="H221" s="7" t="str">
        <f t="shared" ca="1" si="57"/>
        <v/>
      </c>
      <c r="I221" s="4" t="str" cm="1">
        <f t="array" aca="1" ref="I221" ca="1">IFERROR(IF(SUMIFS(Proposed_Direct_Cost,Proposed_Labor_Category,$D221,Proposed_Company,$C221,Proposed_MSA_Code,$E221)=0,"Not Proposed",SUMIFS(Proposed_Direct_Cost,Proposed_Labor_Category,$D221,Proposed_Company,$C221,Proposed_MSA_Code,$E221)),"")</f>
        <v>Not Proposed</v>
      </c>
      <c r="J221" s="117" cm="1">
        <f t="array" aca="1" ref="J221" ca="1">SUMIFS(Invoice_Hours,Invoice_Labor_Category,$D221,Invoice_Company,$C221,Invoice_MSA_Code,$E221)</f>
        <v>0</v>
      </c>
      <c r="K221" s="7" t="str">
        <f t="shared" ca="1" si="58"/>
        <v/>
      </c>
      <c r="L221" s="222" cm="1">
        <f t="array" aca="1" ref="L221" ca="1">IFERROR(SUMIFS(Invoice_Direct_Cost,Invoice_Labor_Category,$D221,Invoice_Company,$C221,Invoice_MSA_Code,$E221),"")</f>
        <v>0</v>
      </c>
      <c r="M221" s="7" t="str">
        <f t="shared" ca="1" si="59"/>
        <v/>
      </c>
      <c r="N221" s="220" t="str">
        <f t="shared" ca="1" si="64"/>
        <v/>
      </c>
      <c r="O221" s="7" t="str">
        <f t="shared" ca="1" si="60"/>
        <v/>
      </c>
      <c r="P221" s="7" t="str">
        <f t="shared" ca="1" si="61"/>
        <v/>
      </c>
      <c r="Q221" s="7" t="str">
        <f t="shared" ca="1" si="62"/>
        <v/>
      </c>
      <c r="R221" s="7" t="str">
        <f t="shared" ca="1" si="63"/>
        <v/>
      </c>
      <c r="S221" s="7" t="str">
        <f t="shared" ca="1" si="50"/>
        <v/>
      </c>
      <c r="T221" s="7" t="str">
        <f t="shared" ca="1" si="51"/>
        <v/>
      </c>
      <c r="V221" s="120" cm="1">
        <f t="array" aca="1" ref="V221" ca="1">SUMIFS(Invoice_Hours,Invoice_Labor_Category,$D221,Invoice_Company,$C221,Invoice_MSA_Code,$E221)</f>
        <v>0</v>
      </c>
      <c r="W221" s="121" t="str">
        <f t="shared" ca="1" si="52"/>
        <v/>
      </c>
      <c r="X221" s="151" t="str">
        <f t="shared" ca="1" si="53"/>
        <v/>
      </c>
      <c r="Z221" s="172"/>
      <c r="AB221" t="str">
        <f t="shared" si="54"/>
        <v/>
      </c>
      <c r="AC221" t="str">
        <f t="shared" si="55"/>
        <v/>
      </c>
      <c r="AD221" t="str">
        <f t="shared" ca="1" si="56"/>
        <v/>
      </c>
      <c r="AE221" s="4" t="str">
        <f t="shared" ca="1" si="49"/>
        <v/>
      </c>
      <c r="AF221" s="118"/>
    </row>
    <row r="222" spans="3:32" ht="20.100000000000001" customHeight="1">
      <c r="C222" t="str" cm="1">
        <f t="array" ref="C222">IFERROR(_xlfn.TEXTSPLIT(B222,"^"),"")</f>
        <v/>
      </c>
      <c r="F222" s="5" t="str" cm="1">
        <f t="array" aca="1" ref="F222" ca="1">IFERROR(INDEX(MSA_Title,MATCH(E222,MSA_Code,0)),"")</f>
        <v/>
      </c>
      <c r="G222" s="117" cm="1">
        <f t="array" aca="1" ref="G222" ca="1">SUMIFS(Proposed_Hours,Proposed_Labor_Category,$D222,Proposed_Company,$C222,Proposed_MSA_Code,$E222)</f>
        <v>0</v>
      </c>
      <c r="H222" s="7" t="str">
        <f t="shared" ca="1" si="57"/>
        <v/>
      </c>
      <c r="I222" s="4" t="str" cm="1">
        <f t="array" aca="1" ref="I222" ca="1">IFERROR(IF(SUMIFS(Proposed_Direct_Cost,Proposed_Labor_Category,$D222,Proposed_Company,$C222,Proposed_MSA_Code,$E222)=0,"Not Proposed",SUMIFS(Proposed_Direct_Cost,Proposed_Labor_Category,$D222,Proposed_Company,$C222,Proposed_MSA_Code,$E222)),"")</f>
        <v>Not Proposed</v>
      </c>
      <c r="J222" s="117" cm="1">
        <f t="array" aca="1" ref="J222" ca="1">SUMIFS(Invoice_Hours,Invoice_Labor_Category,$D222,Invoice_Company,$C222,Invoice_MSA_Code,$E222)</f>
        <v>0</v>
      </c>
      <c r="K222" s="7" t="str">
        <f t="shared" ca="1" si="58"/>
        <v/>
      </c>
      <c r="L222" s="222" cm="1">
        <f t="array" aca="1" ref="L222" ca="1">IFERROR(SUMIFS(Invoice_Direct_Cost,Invoice_Labor_Category,$D222,Invoice_Company,$C222,Invoice_MSA_Code,$E222),"")</f>
        <v>0</v>
      </c>
      <c r="M222" s="7" t="str">
        <f t="shared" ca="1" si="59"/>
        <v/>
      </c>
      <c r="N222" s="220" t="str">
        <f t="shared" ca="1" si="64"/>
        <v/>
      </c>
      <c r="O222" s="7" t="str">
        <f t="shared" ca="1" si="60"/>
        <v/>
      </c>
      <c r="P222" s="7" t="str">
        <f t="shared" ca="1" si="61"/>
        <v/>
      </c>
      <c r="Q222" s="7" t="str">
        <f t="shared" ca="1" si="62"/>
        <v/>
      </c>
      <c r="R222" s="7" t="str">
        <f t="shared" ca="1" si="63"/>
        <v/>
      </c>
      <c r="S222" s="7" t="str">
        <f t="shared" ca="1" si="50"/>
        <v/>
      </c>
      <c r="T222" s="7" t="str">
        <f t="shared" ca="1" si="51"/>
        <v/>
      </c>
      <c r="V222" s="120" cm="1">
        <f t="array" aca="1" ref="V222" ca="1">SUMIFS(Invoice_Hours,Invoice_Labor_Category,$D222,Invoice_Company,$C222,Invoice_MSA_Code,$E222)</f>
        <v>0</v>
      </c>
      <c r="W222" s="121" t="str">
        <f t="shared" ca="1" si="52"/>
        <v/>
      </c>
      <c r="X222" s="152" t="str">
        <f t="shared" ca="1" si="53"/>
        <v/>
      </c>
      <c r="Z222" s="172"/>
      <c r="AB222" t="str">
        <f t="shared" si="54"/>
        <v/>
      </c>
      <c r="AC222" t="str">
        <f t="shared" si="55"/>
        <v/>
      </c>
      <c r="AD222" t="str">
        <f t="shared" ca="1" si="56"/>
        <v/>
      </c>
      <c r="AE222" s="4" t="str">
        <f t="shared" ref="AE222:AE285" ca="1" si="65">X222</f>
        <v/>
      </c>
      <c r="AF222" s="118"/>
    </row>
    <row r="223" spans="3:32" ht="20.100000000000001" customHeight="1">
      <c r="C223" t="str" cm="1">
        <f t="array" ref="C223">IFERROR(_xlfn.TEXTSPLIT(B223,"^"),"")</f>
        <v/>
      </c>
      <c r="F223" s="5" t="str" cm="1">
        <f t="array" aca="1" ref="F223" ca="1">IFERROR(INDEX(MSA_Title,MATCH(E223,MSA_Code,0)),"")</f>
        <v/>
      </c>
      <c r="G223" s="117" cm="1">
        <f t="array" aca="1" ref="G223" ca="1">SUMIFS(Proposed_Hours,Proposed_Labor_Category,$D223,Proposed_Company,$C223,Proposed_MSA_Code,$E223)</f>
        <v>0</v>
      </c>
      <c r="H223" s="7" t="str">
        <f t="shared" ca="1" si="57"/>
        <v/>
      </c>
      <c r="I223" s="4" t="str" cm="1">
        <f t="array" aca="1" ref="I223" ca="1">IFERROR(IF(SUMIFS(Proposed_Direct_Cost,Proposed_Labor_Category,$D223,Proposed_Company,$C223,Proposed_MSA_Code,$E223)=0,"Not Proposed",SUMIFS(Proposed_Direct_Cost,Proposed_Labor_Category,$D223,Proposed_Company,$C223,Proposed_MSA_Code,$E223)),"")</f>
        <v>Not Proposed</v>
      </c>
      <c r="J223" s="117" cm="1">
        <f t="array" aca="1" ref="J223" ca="1">SUMIFS(Invoice_Hours,Invoice_Labor_Category,$D223,Invoice_Company,$C223,Invoice_MSA_Code,$E223)</f>
        <v>0</v>
      </c>
      <c r="K223" s="7" t="str">
        <f t="shared" ca="1" si="58"/>
        <v/>
      </c>
      <c r="L223" s="222" cm="1">
        <f t="array" aca="1" ref="L223" ca="1">IFERROR(SUMIFS(Invoice_Direct_Cost,Invoice_Labor_Category,$D223,Invoice_Company,$C223,Invoice_MSA_Code,$E223),"")</f>
        <v>0</v>
      </c>
      <c r="M223" s="7" t="str">
        <f t="shared" ca="1" si="59"/>
        <v/>
      </c>
      <c r="N223" s="220" t="str">
        <f t="shared" ca="1" si="64"/>
        <v/>
      </c>
      <c r="O223" s="7" t="str">
        <f t="shared" ca="1" si="60"/>
        <v/>
      </c>
      <c r="P223" s="7" t="str">
        <f t="shared" ca="1" si="61"/>
        <v/>
      </c>
      <c r="Q223" s="7" t="str">
        <f t="shared" ca="1" si="62"/>
        <v/>
      </c>
      <c r="R223" s="7" t="str">
        <f t="shared" ca="1" si="63"/>
        <v/>
      </c>
      <c r="S223" s="7" t="str">
        <f t="shared" ca="1" si="50"/>
        <v/>
      </c>
      <c r="T223" s="7" t="str">
        <f t="shared" ca="1" si="51"/>
        <v/>
      </c>
      <c r="V223" s="120" cm="1">
        <f t="array" aca="1" ref="V223" ca="1">SUMIFS(Invoice_Hours,Invoice_Labor_Category,$D223,Invoice_Company,$C223,Invoice_MSA_Code,$E223)</f>
        <v>0</v>
      </c>
      <c r="W223" s="121" t="str">
        <f t="shared" ca="1" si="52"/>
        <v/>
      </c>
      <c r="X223" s="151" t="str">
        <f t="shared" ca="1" si="53"/>
        <v/>
      </c>
      <c r="Z223" s="172"/>
      <c r="AB223" t="str">
        <f t="shared" si="54"/>
        <v/>
      </c>
      <c r="AC223" t="str">
        <f t="shared" si="55"/>
        <v/>
      </c>
      <c r="AD223" t="str">
        <f t="shared" ca="1" si="56"/>
        <v/>
      </c>
      <c r="AE223" s="4" t="str">
        <f t="shared" ca="1" si="65"/>
        <v/>
      </c>
      <c r="AF223" s="118"/>
    </row>
    <row r="224" spans="3:32" ht="20.100000000000001" customHeight="1">
      <c r="C224" t="str" cm="1">
        <f t="array" ref="C224">IFERROR(_xlfn.TEXTSPLIT(B224,"^"),"")</f>
        <v/>
      </c>
      <c r="F224" s="5" t="str" cm="1">
        <f t="array" aca="1" ref="F224" ca="1">IFERROR(INDEX(MSA_Title,MATCH(E224,MSA_Code,0)),"")</f>
        <v/>
      </c>
      <c r="G224" s="117" cm="1">
        <f t="array" aca="1" ref="G224" ca="1">SUMIFS(Proposed_Hours,Proposed_Labor_Category,$D224,Proposed_Company,$C224,Proposed_MSA_Code,$E224)</f>
        <v>0</v>
      </c>
      <c r="H224" s="7" t="str">
        <f t="shared" ca="1" si="57"/>
        <v/>
      </c>
      <c r="I224" s="4" t="str" cm="1">
        <f t="array" aca="1" ref="I224" ca="1">IFERROR(IF(SUMIFS(Proposed_Direct_Cost,Proposed_Labor_Category,$D224,Proposed_Company,$C224,Proposed_MSA_Code,$E224)=0,"Not Proposed",SUMIFS(Proposed_Direct_Cost,Proposed_Labor_Category,$D224,Proposed_Company,$C224,Proposed_MSA_Code,$E224)),"")</f>
        <v>Not Proposed</v>
      </c>
      <c r="J224" s="117" cm="1">
        <f t="array" aca="1" ref="J224" ca="1">SUMIFS(Invoice_Hours,Invoice_Labor_Category,$D224,Invoice_Company,$C224,Invoice_MSA_Code,$E224)</f>
        <v>0</v>
      </c>
      <c r="K224" s="7" t="str">
        <f t="shared" ca="1" si="58"/>
        <v/>
      </c>
      <c r="L224" s="222" cm="1">
        <f t="array" aca="1" ref="L224" ca="1">IFERROR(SUMIFS(Invoice_Direct_Cost,Invoice_Labor_Category,$D224,Invoice_Company,$C224,Invoice_MSA_Code,$E224),"")</f>
        <v>0</v>
      </c>
      <c r="M224" s="7" t="str">
        <f t="shared" ca="1" si="59"/>
        <v/>
      </c>
      <c r="N224" s="220" t="str">
        <f t="shared" ca="1" si="64"/>
        <v/>
      </c>
      <c r="O224" s="7" t="str">
        <f t="shared" ca="1" si="60"/>
        <v/>
      </c>
      <c r="P224" s="7" t="str">
        <f t="shared" ca="1" si="61"/>
        <v/>
      </c>
      <c r="Q224" s="7" t="str">
        <f t="shared" ca="1" si="62"/>
        <v/>
      </c>
      <c r="R224" s="7" t="str">
        <f t="shared" ca="1" si="63"/>
        <v/>
      </c>
      <c r="S224" s="7" t="str">
        <f t="shared" ca="1" si="50"/>
        <v/>
      </c>
      <c r="T224" s="7" t="str">
        <f t="shared" ca="1" si="51"/>
        <v/>
      </c>
      <c r="V224" s="120" cm="1">
        <f t="array" aca="1" ref="V224" ca="1">SUMIFS(Invoice_Hours,Invoice_Labor_Category,$D224,Invoice_Company,$C224,Invoice_MSA_Code,$E224)</f>
        <v>0</v>
      </c>
      <c r="W224" s="121" t="str">
        <f t="shared" ca="1" si="52"/>
        <v/>
      </c>
      <c r="X224" s="152" t="str">
        <f t="shared" ca="1" si="53"/>
        <v/>
      </c>
      <c r="Z224" s="172"/>
      <c r="AB224" t="str">
        <f t="shared" si="54"/>
        <v/>
      </c>
      <c r="AC224" t="str">
        <f t="shared" si="55"/>
        <v/>
      </c>
      <c r="AD224" t="str">
        <f t="shared" ca="1" si="56"/>
        <v/>
      </c>
      <c r="AE224" s="4" t="str">
        <f t="shared" ca="1" si="65"/>
        <v/>
      </c>
      <c r="AF224" s="118"/>
    </row>
    <row r="225" spans="3:32" ht="20.100000000000001" customHeight="1">
      <c r="C225" t="str" cm="1">
        <f t="array" ref="C225">IFERROR(_xlfn.TEXTSPLIT(B225,"^"),"")</f>
        <v/>
      </c>
      <c r="F225" s="5" t="str" cm="1">
        <f t="array" aca="1" ref="F225" ca="1">IFERROR(INDEX(MSA_Title,MATCH(E225,MSA_Code,0)),"")</f>
        <v/>
      </c>
      <c r="G225" s="117" cm="1">
        <f t="array" aca="1" ref="G225" ca="1">SUMIFS(Proposed_Hours,Proposed_Labor_Category,$D225,Proposed_Company,$C225,Proposed_MSA_Code,$E225)</f>
        <v>0</v>
      </c>
      <c r="H225" s="7" t="str">
        <f t="shared" ca="1" si="57"/>
        <v/>
      </c>
      <c r="I225" s="4" t="str" cm="1">
        <f t="array" aca="1" ref="I225" ca="1">IFERROR(IF(SUMIFS(Proposed_Direct_Cost,Proposed_Labor_Category,$D225,Proposed_Company,$C225,Proposed_MSA_Code,$E225)=0,"Not Proposed",SUMIFS(Proposed_Direct_Cost,Proposed_Labor_Category,$D225,Proposed_Company,$C225,Proposed_MSA_Code,$E225)),"")</f>
        <v>Not Proposed</v>
      </c>
      <c r="J225" s="117" cm="1">
        <f t="array" aca="1" ref="J225" ca="1">SUMIFS(Invoice_Hours,Invoice_Labor_Category,$D225,Invoice_Company,$C225,Invoice_MSA_Code,$E225)</f>
        <v>0</v>
      </c>
      <c r="K225" s="7" t="str">
        <f t="shared" ca="1" si="58"/>
        <v/>
      </c>
      <c r="L225" s="222" cm="1">
        <f t="array" aca="1" ref="L225" ca="1">IFERROR(SUMIFS(Invoice_Direct_Cost,Invoice_Labor_Category,$D225,Invoice_Company,$C225,Invoice_MSA_Code,$E225),"")</f>
        <v>0</v>
      </c>
      <c r="M225" s="7" t="str">
        <f t="shared" ca="1" si="59"/>
        <v/>
      </c>
      <c r="N225" s="220" t="str">
        <f t="shared" ca="1" si="64"/>
        <v/>
      </c>
      <c r="O225" s="7" t="str">
        <f t="shared" ca="1" si="60"/>
        <v/>
      </c>
      <c r="P225" s="7" t="str">
        <f t="shared" ca="1" si="61"/>
        <v/>
      </c>
      <c r="Q225" s="7" t="str">
        <f t="shared" ca="1" si="62"/>
        <v/>
      </c>
      <c r="R225" s="7" t="str">
        <f t="shared" ca="1" si="63"/>
        <v/>
      </c>
      <c r="S225" s="7" t="str">
        <f t="shared" ca="1" si="50"/>
        <v/>
      </c>
      <c r="T225" s="7" t="str">
        <f t="shared" ca="1" si="51"/>
        <v/>
      </c>
      <c r="V225" s="120" cm="1">
        <f t="array" aca="1" ref="V225" ca="1">SUMIFS(Invoice_Hours,Invoice_Labor_Category,$D225,Invoice_Company,$C225,Invoice_MSA_Code,$E225)</f>
        <v>0</v>
      </c>
      <c r="W225" s="121" t="str">
        <f t="shared" ca="1" si="52"/>
        <v/>
      </c>
      <c r="X225" s="151" t="str">
        <f t="shared" ca="1" si="53"/>
        <v/>
      </c>
      <c r="Z225" s="172"/>
      <c r="AB225" t="str">
        <f t="shared" si="54"/>
        <v/>
      </c>
      <c r="AC225" t="str">
        <f t="shared" si="55"/>
        <v/>
      </c>
      <c r="AD225" t="str">
        <f t="shared" ca="1" si="56"/>
        <v/>
      </c>
      <c r="AE225" s="4" t="str">
        <f t="shared" ca="1" si="65"/>
        <v/>
      </c>
      <c r="AF225" s="118"/>
    </row>
    <row r="226" spans="3:32" ht="20.100000000000001" customHeight="1">
      <c r="C226" t="str" cm="1">
        <f t="array" ref="C226">IFERROR(_xlfn.TEXTSPLIT(B226,"^"),"")</f>
        <v/>
      </c>
      <c r="F226" s="5" t="str" cm="1">
        <f t="array" aca="1" ref="F226" ca="1">IFERROR(INDEX(MSA_Title,MATCH(E226,MSA_Code,0)),"")</f>
        <v/>
      </c>
      <c r="G226" s="117" cm="1">
        <f t="array" aca="1" ref="G226" ca="1">SUMIFS(Proposed_Hours,Proposed_Labor_Category,$D226,Proposed_Company,$C226,Proposed_MSA_Code,$E226)</f>
        <v>0</v>
      </c>
      <c r="H226" s="7" t="str">
        <f t="shared" ca="1" si="57"/>
        <v/>
      </c>
      <c r="I226" s="4" t="str" cm="1">
        <f t="array" aca="1" ref="I226" ca="1">IFERROR(IF(SUMIFS(Proposed_Direct_Cost,Proposed_Labor_Category,$D226,Proposed_Company,$C226,Proposed_MSA_Code,$E226)=0,"Not Proposed",SUMIFS(Proposed_Direct_Cost,Proposed_Labor_Category,$D226,Proposed_Company,$C226,Proposed_MSA_Code,$E226)),"")</f>
        <v>Not Proposed</v>
      </c>
      <c r="J226" s="117" cm="1">
        <f t="array" aca="1" ref="J226" ca="1">SUMIFS(Invoice_Hours,Invoice_Labor_Category,$D226,Invoice_Company,$C226,Invoice_MSA_Code,$E226)</f>
        <v>0</v>
      </c>
      <c r="K226" s="7" t="str">
        <f t="shared" ca="1" si="58"/>
        <v/>
      </c>
      <c r="L226" s="222" cm="1">
        <f t="array" aca="1" ref="L226" ca="1">IFERROR(SUMIFS(Invoice_Direct_Cost,Invoice_Labor_Category,$D226,Invoice_Company,$C226,Invoice_MSA_Code,$E226),"")</f>
        <v>0</v>
      </c>
      <c r="M226" s="7" t="str">
        <f t="shared" ca="1" si="59"/>
        <v/>
      </c>
      <c r="N226" s="220" t="str">
        <f t="shared" ca="1" si="64"/>
        <v/>
      </c>
      <c r="O226" s="7" t="str">
        <f t="shared" ca="1" si="60"/>
        <v/>
      </c>
      <c r="P226" s="7" t="str">
        <f t="shared" ca="1" si="61"/>
        <v/>
      </c>
      <c r="Q226" s="7" t="str">
        <f t="shared" ca="1" si="62"/>
        <v/>
      </c>
      <c r="R226" s="7" t="str">
        <f t="shared" ca="1" si="63"/>
        <v/>
      </c>
      <c r="S226" s="7" t="str">
        <f t="shared" ca="1" si="50"/>
        <v/>
      </c>
      <c r="T226" s="7" t="str">
        <f t="shared" ca="1" si="51"/>
        <v/>
      </c>
      <c r="V226" s="120" cm="1">
        <f t="array" aca="1" ref="V226" ca="1">SUMIFS(Invoice_Hours,Invoice_Labor_Category,$D226,Invoice_Company,$C226,Invoice_MSA_Code,$E226)</f>
        <v>0</v>
      </c>
      <c r="W226" s="121" t="str">
        <f t="shared" ca="1" si="52"/>
        <v/>
      </c>
      <c r="X226" s="152" t="str">
        <f t="shared" ca="1" si="53"/>
        <v/>
      </c>
      <c r="Z226" s="172"/>
      <c r="AB226" t="str">
        <f t="shared" si="54"/>
        <v/>
      </c>
      <c r="AC226" t="str">
        <f t="shared" si="55"/>
        <v/>
      </c>
      <c r="AD226" t="str">
        <f t="shared" ca="1" si="56"/>
        <v/>
      </c>
      <c r="AE226" s="4" t="str">
        <f t="shared" ca="1" si="65"/>
        <v/>
      </c>
      <c r="AF226" s="118"/>
    </row>
    <row r="227" spans="3:32" ht="20.100000000000001" customHeight="1">
      <c r="C227" t="str" cm="1">
        <f t="array" ref="C227">IFERROR(_xlfn.TEXTSPLIT(B227,"^"),"")</f>
        <v/>
      </c>
      <c r="F227" s="5" t="str" cm="1">
        <f t="array" aca="1" ref="F227" ca="1">IFERROR(INDEX(MSA_Title,MATCH(E227,MSA_Code,0)),"")</f>
        <v/>
      </c>
      <c r="G227" s="117" cm="1">
        <f t="array" aca="1" ref="G227" ca="1">SUMIFS(Proposed_Hours,Proposed_Labor_Category,$D227,Proposed_Company,$C227,Proposed_MSA_Code,$E227)</f>
        <v>0</v>
      </c>
      <c r="H227" s="7" t="str">
        <f t="shared" ca="1" si="57"/>
        <v/>
      </c>
      <c r="I227" s="4" t="str" cm="1">
        <f t="array" aca="1" ref="I227" ca="1">IFERROR(IF(SUMIFS(Proposed_Direct_Cost,Proposed_Labor_Category,$D227,Proposed_Company,$C227,Proposed_MSA_Code,$E227)=0,"Not Proposed",SUMIFS(Proposed_Direct_Cost,Proposed_Labor_Category,$D227,Proposed_Company,$C227,Proposed_MSA_Code,$E227)),"")</f>
        <v>Not Proposed</v>
      </c>
      <c r="J227" s="117" cm="1">
        <f t="array" aca="1" ref="J227" ca="1">SUMIFS(Invoice_Hours,Invoice_Labor_Category,$D227,Invoice_Company,$C227,Invoice_MSA_Code,$E227)</f>
        <v>0</v>
      </c>
      <c r="K227" s="7" t="str">
        <f t="shared" ca="1" si="58"/>
        <v/>
      </c>
      <c r="L227" s="222" cm="1">
        <f t="array" aca="1" ref="L227" ca="1">IFERROR(SUMIFS(Invoice_Direct_Cost,Invoice_Labor_Category,$D227,Invoice_Company,$C227,Invoice_MSA_Code,$E227),"")</f>
        <v>0</v>
      </c>
      <c r="M227" s="7" t="str">
        <f t="shared" ca="1" si="59"/>
        <v/>
      </c>
      <c r="N227" s="220" t="str">
        <f t="shared" ca="1" si="64"/>
        <v/>
      </c>
      <c r="O227" s="7" t="str">
        <f t="shared" ca="1" si="60"/>
        <v/>
      </c>
      <c r="P227" s="7" t="str">
        <f t="shared" ca="1" si="61"/>
        <v/>
      </c>
      <c r="Q227" s="7" t="str">
        <f t="shared" ca="1" si="62"/>
        <v/>
      </c>
      <c r="R227" s="7" t="str">
        <f t="shared" ca="1" si="63"/>
        <v/>
      </c>
      <c r="S227" s="7" t="str">
        <f t="shared" ca="1" si="50"/>
        <v/>
      </c>
      <c r="T227" s="7" t="str">
        <f t="shared" ca="1" si="51"/>
        <v/>
      </c>
      <c r="V227" s="120" cm="1">
        <f t="array" aca="1" ref="V227" ca="1">SUMIFS(Invoice_Hours,Invoice_Labor_Category,$D227,Invoice_Company,$C227,Invoice_MSA_Code,$E227)</f>
        <v>0</v>
      </c>
      <c r="W227" s="121" t="str">
        <f t="shared" ca="1" si="52"/>
        <v/>
      </c>
      <c r="X227" s="151" t="str">
        <f t="shared" ca="1" si="53"/>
        <v/>
      </c>
      <c r="Z227" s="172"/>
      <c r="AB227" t="str">
        <f t="shared" si="54"/>
        <v/>
      </c>
      <c r="AC227" t="str">
        <f t="shared" si="55"/>
        <v/>
      </c>
      <c r="AD227" t="str">
        <f t="shared" ca="1" si="56"/>
        <v/>
      </c>
      <c r="AE227" s="4" t="str">
        <f t="shared" ca="1" si="65"/>
        <v/>
      </c>
      <c r="AF227" s="118"/>
    </row>
    <row r="228" spans="3:32" ht="20.100000000000001" customHeight="1">
      <c r="C228" t="str" cm="1">
        <f t="array" ref="C228">IFERROR(_xlfn.TEXTSPLIT(B228,"^"),"")</f>
        <v/>
      </c>
      <c r="F228" s="5" t="str" cm="1">
        <f t="array" aca="1" ref="F228" ca="1">IFERROR(INDEX(MSA_Title,MATCH(E228,MSA_Code,0)),"")</f>
        <v/>
      </c>
      <c r="G228" s="117" cm="1">
        <f t="array" aca="1" ref="G228" ca="1">SUMIFS(Proposed_Hours,Proposed_Labor_Category,$D228,Proposed_Company,$C228,Proposed_MSA_Code,$E228)</f>
        <v>0</v>
      </c>
      <c r="H228" s="7" t="str">
        <f t="shared" ca="1" si="57"/>
        <v/>
      </c>
      <c r="I228" s="4" t="str" cm="1">
        <f t="array" aca="1" ref="I228" ca="1">IFERROR(IF(SUMIFS(Proposed_Direct_Cost,Proposed_Labor_Category,$D228,Proposed_Company,$C228,Proposed_MSA_Code,$E228)=0,"Not Proposed",SUMIFS(Proposed_Direct_Cost,Proposed_Labor_Category,$D228,Proposed_Company,$C228,Proposed_MSA_Code,$E228)),"")</f>
        <v>Not Proposed</v>
      </c>
      <c r="J228" s="117" cm="1">
        <f t="array" aca="1" ref="J228" ca="1">SUMIFS(Invoice_Hours,Invoice_Labor_Category,$D228,Invoice_Company,$C228,Invoice_MSA_Code,$E228)</f>
        <v>0</v>
      </c>
      <c r="K228" s="7" t="str">
        <f t="shared" ca="1" si="58"/>
        <v/>
      </c>
      <c r="L228" s="222" cm="1">
        <f t="array" aca="1" ref="L228" ca="1">IFERROR(SUMIFS(Invoice_Direct_Cost,Invoice_Labor_Category,$D228,Invoice_Company,$C228,Invoice_MSA_Code,$E228),"")</f>
        <v>0</v>
      </c>
      <c r="M228" s="7" t="str">
        <f t="shared" ca="1" si="59"/>
        <v/>
      </c>
      <c r="N228" s="220" t="str">
        <f t="shared" ca="1" si="64"/>
        <v/>
      </c>
      <c r="O228" s="7" t="str">
        <f t="shared" ca="1" si="60"/>
        <v/>
      </c>
      <c r="P228" s="7" t="str">
        <f t="shared" ca="1" si="61"/>
        <v/>
      </c>
      <c r="Q228" s="7" t="str">
        <f t="shared" ca="1" si="62"/>
        <v/>
      </c>
      <c r="R228" s="7" t="str">
        <f t="shared" ca="1" si="63"/>
        <v/>
      </c>
      <c r="S228" s="7" t="str">
        <f t="shared" ca="1" si="50"/>
        <v/>
      </c>
      <c r="T228" s="7" t="str">
        <f t="shared" ca="1" si="51"/>
        <v/>
      </c>
      <c r="V228" s="120" cm="1">
        <f t="array" aca="1" ref="V228" ca="1">SUMIFS(Invoice_Hours,Invoice_Labor_Category,$D228,Invoice_Company,$C228,Invoice_MSA_Code,$E228)</f>
        <v>0</v>
      </c>
      <c r="W228" s="121" t="str">
        <f t="shared" ca="1" si="52"/>
        <v/>
      </c>
      <c r="X228" s="152" t="str">
        <f t="shared" ca="1" si="53"/>
        <v/>
      </c>
      <c r="Z228" s="172"/>
      <c r="AB228" t="str">
        <f t="shared" si="54"/>
        <v/>
      </c>
      <c r="AC228" t="str">
        <f t="shared" si="55"/>
        <v/>
      </c>
      <c r="AD228" t="str">
        <f t="shared" ca="1" si="56"/>
        <v/>
      </c>
      <c r="AE228" s="4" t="str">
        <f t="shared" ca="1" si="65"/>
        <v/>
      </c>
      <c r="AF228" s="118"/>
    </row>
    <row r="229" spans="3:32" ht="20.100000000000001" customHeight="1">
      <c r="C229" t="str" cm="1">
        <f t="array" ref="C229">IFERROR(_xlfn.TEXTSPLIT(B229,"^"),"")</f>
        <v/>
      </c>
      <c r="F229" s="5" t="str" cm="1">
        <f t="array" aca="1" ref="F229" ca="1">IFERROR(INDEX(MSA_Title,MATCH(E229,MSA_Code,0)),"")</f>
        <v/>
      </c>
      <c r="G229" s="117" cm="1">
        <f t="array" aca="1" ref="G229" ca="1">SUMIFS(Proposed_Hours,Proposed_Labor_Category,$D229,Proposed_Company,$C229,Proposed_MSA_Code,$E229)</f>
        <v>0</v>
      </c>
      <c r="H229" s="7" t="str">
        <f t="shared" ca="1" si="57"/>
        <v/>
      </c>
      <c r="I229" s="4" t="str" cm="1">
        <f t="array" aca="1" ref="I229" ca="1">IFERROR(IF(SUMIFS(Proposed_Direct_Cost,Proposed_Labor_Category,$D229,Proposed_Company,$C229,Proposed_MSA_Code,$E229)=0,"Not Proposed",SUMIFS(Proposed_Direct_Cost,Proposed_Labor_Category,$D229,Proposed_Company,$C229,Proposed_MSA_Code,$E229)),"")</f>
        <v>Not Proposed</v>
      </c>
      <c r="J229" s="117" cm="1">
        <f t="array" aca="1" ref="J229" ca="1">SUMIFS(Invoice_Hours,Invoice_Labor_Category,$D229,Invoice_Company,$C229,Invoice_MSA_Code,$E229)</f>
        <v>0</v>
      </c>
      <c r="K229" s="7" t="str">
        <f t="shared" ca="1" si="58"/>
        <v/>
      </c>
      <c r="L229" s="222" cm="1">
        <f t="array" aca="1" ref="L229" ca="1">IFERROR(SUMIFS(Invoice_Direct_Cost,Invoice_Labor_Category,$D229,Invoice_Company,$C229,Invoice_MSA_Code,$E229),"")</f>
        <v>0</v>
      </c>
      <c r="M229" s="7" t="str">
        <f t="shared" ca="1" si="59"/>
        <v/>
      </c>
      <c r="N229" s="220" t="str">
        <f t="shared" ca="1" si="64"/>
        <v/>
      </c>
      <c r="O229" s="7" t="str">
        <f t="shared" ca="1" si="60"/>
        <v/>
      </c>
      <c r="P229" s="7" t="str">
        <f t="shared" ca="1" si="61"/>
        <v/>
      </c>
      <c r="Q229" s="7" t="str">
        <f t="shared" ca="1" si="62"/>
        <v/>
      </c>
      <c r="R229" s="7" t="str">
        <f t="shared" ca="1" si="63"/>
        <v/>
      </c>
      <c r="S229" s="7" t="str">
        <f t="shared" ca="1" si="50"/>
        <v/>
      </c>
      <c r="T229" s="7" t="str">
        <f t="shared" ca="1" si="51"/>
        <v/>
      </c>
      <c r="V229" s="120" cm="1">
        <f t="array" aca="1" ref="V229" ca="1">SUMIFS(Invoice_Hours,Invoice_Labor_Category,$D229,Invoice_Company,$C229,Invoice_MSA_Code,$E229)</f>
        <v>0</v>
      </c>
      <c r="W229" s="121" t="str">
        <f t="shared" ca="1" si="52"/>
        <v/>
      </c>
      <c r="X229" s="151" t="str">
        <f t="shared" ca="1" si="53"/>
        <v/>
      </c>
      <c r="Z229" s="172"/>
      <c r="AB229" t="str">
        <f t="shared" si="54"/>
        <v/>
      </c>
      <c r="AC229" t="str">
        <f t="shared" si="55"/>
        <v/>
      </c>
      <c r="AD229" t="str">
        <f t="shared" ca="1" si="56"/>
        <v/>
      </c>
      <c r="AE229" s="4" t="str">
        <f t="shared" ca="1" si="65"/>
        <v/>
      </c>
      <c r="AF229" s="118"/>
    </row>
    <row r="230" spans="3:32" ht="20.100000000000001" customHeight="1">
      <c r="C230" t="str" cm="1">
        <f t="array" ref="C230">IFERROR(_xlfn.TEXTSPLIT(B230,"^"),"")</f>
        <v/>
      </c>
      <c r="F230" s="5" t="str" cm="1">
        <f t="array" aca="1" ref="F230" ca="1">IFERROR(INDEX(MSA_Title,MATCH(E230,MSA_Code,0)),"")</f>
        <v/>
      </c>
      <c r="G230" s="117" cm="1">
        <f t="array" aca="1" ref="G230" ca="1">SUMIFS(Proposed_Hours,Proposed_Labor_Category,$D230,Proposed_Company,$C230,Proposed_MSA_Code,$E230)</f>
        <v>0</v>
      </c>
      <c r="H230" s="7" t="str">
        <f t="shared" ca="1" si="57"/>
        <v/>
      </c>
      <c r="I230" s="4" t="str" cm="1">
        <f t="array" aca="1" ref="I230" ca="1">IFERROR(IF(SUMIFS(Proposed_Direct_Cost,Proposed_Labor_Category,$D230,Proposed_Company,$C230,Proposed_MSA_Code,$E230)=0,"Not Proposed",SUMIFS(Proposed_Direct_Cost,Proposed_Labor_Category,$D230,Proposed_Company,$C230,Proposed_MSA_Code,$E230)),"")</f>
        <v>Not Proposed</v>
      </c>
      <c r="J230" s="117" cm="1">
        <f t="array" aca="1" ref="J230" ca="1">SUMIFS(Invoice_Hours,Invoice_Labor_Category,$D230,Invoice_Company,$C230,Invoice_MSA_Code,$E230)</f>
        <v>0</v>
      </c>
      <c r="K230" s="7" t="str">
        <f t="shared" ca="1" si="58"/>
        <v/>
      </c>
      <c r="L230" s="222" cm="1">
        <f t="array" aca="1" ref="L230" ca="1">IFERROR(SUMIFS(Invoice_Direct_Cost,Invoice_Labor_Category,$D230,Invoice_Company,$C230,Invoice_MSA_Code,$E230),"")</f>
        <v>0</v>
      </c>
      <c r="M230" s="7" t="str">
        <f t="shared" ca="1" si="59"/>
        <v/>
      </c>
      <c r="N230" s="220" t="str">
        <f t="shared" ca="1" si="64"/>
        <v/>
      </c>
      <c r="O230" s="7" t="str">
        <f t="shared" ca="1" si="60"/>
        <v/>
      </c>
      <c r="P230" s="7" t="str">
        <f t="shared" ca="1" si="61"/>
        <v/>
      </c>
      <c r="Q230" s="7" t="str">
        <f t="shared" ca="1" si="62"/>
        <v/>
      </c>
      <c r="R230" s="7" t="str">
        <f t="shared" ca="1" si="63"/>
        <v/>
      </c>
      <c r="S230" s="7" t="str">
        <f t="shared" ca="1" si="50"/>
        <v/>
      </c>
      <c r="T230" s="7" t="str">
        <f t="shared" ca="1" si="51"/>
        <v/>
      </c>
      <c r="V230" s="120" cm="1">
        <f t="array" aca="1" ref="V230" ca="1">SUMIFS(Invoice_Hours,Invoice_Labor_Category,$D230,Invoice_Company,$C230,Invoice_MSA_Code,$E230)</f>
        <v>0</v>
      </c>
      <c r="W230" s="121" t="str">
        <f t="shared" ca="1" si="52"/>
        <v/>
      </c>
      <c r="X230" s="152" t="str">
        <f t="shared" ca="1" si="53"/>
        <v/>
      </c>
      <c r="Z230" s="172"/>
      <c r="AB230" t="str">
        <f t="shared" si="54"/>
        <v/>
      </c>
      <c r="AC230" t="str">
        <f t="shared" si="55"/>
        <v/>
      </c>
      <c r="AD230" t="str">
        <f t="shared" ca="1" si="56"/>
        <v/>
      </c>
      <c r="AE230" s="4" t="str">
        <f t="shared" ca="1" si="65"/>
        <v/>
      </c>
      <c r="AF230" s="118"/>
    </row>
    <row r="231" spans="3:32" ht="20.100000000000001" customHeight="1">
      <c r="C231" t="str" cm="1">
        <f t="array" ref="C231">IFERROR(_xlfn.TEXTSPLIT(B231,"^"),"")</f>
        <v/>
      </c>
      <c r="F231" s="5" t="str" cm="1">
        <f t="array" aca="1" ref="F231" ca="1">IFERROR(INDEX(MSA_Title,MATCH(E231,MSA_Code,0)),"")</f>
        <v/>
      </c>
      <c r="G231" s="117" cm="1">
        <f t="array" aca="1" ref="G231" ca="1">SUMIFS(Proposed_Hours,Proposed_Labor_Category,$D231,Proposed_Company,$C231,Proposed_MSA_Code,$E231)</f>
        <v>0</v>
      </c>
      <c r="H231" s="7" t="str">
        <f t="shared" ca="1" si="57"/>
        <v/>
      </c>
      <c r="I231" s="4" t="str" cm="1">
        <f t="array" aca="1" ref="I231" ca="1">IFERROR(IF(SUMIFS(Proposed_Direct_Cost,Proposed_Labor_Category,$D231,Proposed_Company,$C231,Proposed_MSA_Code,$E231)=0,"Not Proposed",SUMIFS(Proposed_Direct_Cost,Proposed_Labor_Category,$D231,Proposed_Company,$C231,Proposed_MSA_Code,$E231)),"")</f>
        <v>Not Proposed</v>
      </c>
      <c r="J231" s="117" cm="1">
        <f t="array" aca="1" ref="J231" ca="1">SUMIFS(Invoice_Hours,Invoice_Labor_Category,$D231,Invoice_Company,$C231,Invoice_MSA_Code,$E231)</f>
        <v>0</v>
      </c>
      <c r="K231" s="7" t="str">
        <f t="shared" ca="1" si="58"/>
        <v/>
      </c>
      <c r="L231" s="222" cm="1">
        <f t="array" aca="1" ref="L231" ca="1">IFERROR(SUMIFS(Invoice_Direct_Cost,Invoice_Labor_Category,$D231,Invoice_Company,$C231,Invoice_MSA_Code,$E231),"")</f>
        <v>0</v>
      </c>
      <c r="M231" s="7" t="str">
        <f t="shared" ca="1" si="59"/>
        <v/>
      </c>
      <c r="N231" s="220" t="str">
        <f t="shared" ca="1" si="64"/>
        <v/>
      </c>
      <c r="O231" s="7" t="str">
        <f t="shared" ca="1" si="60"/>
        <v/>
      </c>
      <c r="P231" s="7" t="str">
        <f t="shared" ca="1" si="61"/>
        <v/>
      </c>
      <c r="Q231" s="7" t="str">
        <f t="shared" ca="1" si="62"/>
        <v/>
      </c>
      <c r="R231" s="7" t="str">
        <f t="shared" ca="1" si="63"/>
        <v/>
      </c>
      <c r="S231" s="7" t="str">
        <f t="shared" ca="1" si="50"/>
        <v/>
      </c>
      <c r="T231" s="7" t="str">
        <f t="shared" ca="1" si="51"/>
        <v/>
      </c>
      <c r="V231" s="120" cm="1">
        <f t="array" aca="1" ref="V231" ca="1">SUMIFS(Invoice_Hours,Invoice_Labor_Category,$D231,Invoice_Company,$C231,Invoice_MSA_Code,$E231)</f>
        <v>0</v>
      </c>
      <c r="W231" s="121" t="str">
        <f t="shared" ca="1" si="52"/>
        <v/>
      </c>
      <c r="X231" s="151" t="str">
        <f t="shared" ca="1" si="53"/>
        <v/>
      </c>
      <c r="Z231" s="172"/>
      <c r="AB231" t="str">
        <f t="shared" si="54"/>
        <v/>
      </c>
      <c r="AC231" t="str">
        <f t="shared" si="55"/>
        <v/>
      </c>
      <c r="AD231" t="str">
        <f t="shared" ca="1" si="56"/>
        <v/>
      </c>
      <c r="AE231" s="4" t="str">
        <f t="shared" ca="1" si="65"/>
        <v/>
      </c>
      <c r="AF231" s="118"/>
    </row>
    <row r="232" spans="3:32" ht="20.100000000000001" customHeight="1">
      <c r="C232" t="str" cm="1">
        <f t="array" ref="C232">IFERROR(_xlfn.TEXTSPLIT(B232,"^"),"")</f>
        <v/>
      </c>
      <c r="F232" s="5" t="str" cm="1">
        <f t="array" aca="1" ref="F232" ca="1">IFERROR(INDEX(MSA_Title,MATCH(E232,MSA_Code,0)),"")</f>
        <v/>
      </c>
      <c r="G232" s="117" cm="1">
        <f t="array" aca="1" ref="G232" ca="1">SUMIFS(Proposed_Hours,Proposed_Labor_Category,$D232,Proposed_Company,$C232,Proposed_MSA_Code,$E232)</f>
        <v>0</v>
      </c>
      <c r="H232" s="7" t="str">
        <f t="shared" ca="1" si="57"/>
        <v/>
      </c>
      <c r="I232" s="4" t="str" cm="1">
        <f t="array" aca="1" ref="I232" ca="1">IFERROR(IF(SUMIFS(Proposed_Direct_Cost,Proposed_Labor_Category,$D232,Proposed_Company,$C232,Proposed_MSA_Code,$E232)=0,"Not Proposed",SUMIFS(Proposed_Direct_Cost,Proposed_Labor_Category,$D232,Proposed_Company,$C232,Proposed_MSA_Code,$E232)),"")</f>
        <v>Not Proposed</v>
      </c>
      <c r="J232" s="117" cm="1">
        <f t="array" aca="1" ref="J232" ca="1">SUMIFS(Invoice_Hours,Invoice_Labor_Category,$D232,Invoice_Company,$C232,Invoice_MSA_Code,$E232)</f>
        <v>0</v>
      </c>
      <c r="K232" s="7" t="str">
        <f t="shared" ca="1" si="58"/>
        <v/>
      </c>
      <c r="L232" s="222" cm="1">
        <f t="array" aca="1" ref="L232" ca="1">IFERROR(SUMIFS(Invoice_Direct_Cost,Invoice_Labor_Category,$D232,Invoice_Company,$C232,Invoice_MSA_Code,$E232),"")</f>
        <v>0</v>
      </c>
      <c r="M232" s="7" t="str">
        <f t="shared" ca="1" si="59"/>
        <v/>
      </c>
      <c r="N232" s="220" t="str">
        <f t="shared" ca="1" si="64"/>
        <v/>
      </c>
      <c r="O232" s="7" t="str">
        <f t="shared" ca="1" si="60"/>
        <v/>
      </c>
      <c r="P232" s="7" t="str">
        <f t="shared" ca="1" si="61"/>
        <v/>
      </c>
      <c r="Q232" s="7" t="str">
        <f t="shared" ca="1" si="62"/>
        <v/>
      </c>
      <c r="R232" s="7" t="str">
        <f t="shared" ca="1" si="63"/>
        <v/>
      </c>
      <c r="S232" s="7" t="str">
        <f t="shared" ca="1" si="50"/>
        <v/>
      </c>
      <c r="T232" s="7" t="str">
        <f t="shared" ca="1" si="51"/>
        <v/>
      </c>
      <c r="V232" s="120" cm="1">
        <f t="array" aca="1" ref="V232" ca="1">SUMIFS(Invoice_Hours,Invoice_Labor_Category,$D232,Invoice_Company,$C232,Invoice_MSA_Code,$E232)</f>
        <v>0</v>
      </c>
      <c r="W232" s="121" t="str">
        <f t="shared" ca="1" si="52"/>
        <v/>
      </c>
      <c r="X232" s="152" t="str">
        <f t="shared" ca="1" si="53"/>
        <v/>
      </c>
      <c r="Z232" s="172"/>
      <c r="AB232" t="str">
        <f t="shared" si="54"/>
        <v/>
      </c>
      <c r="AC232" t="str">
        <f t="shared" si="55"/>
        <v/>
      </c>
      <c r="AD232" t="str">
        <f t="shared" ca="1" si="56"/>
        <v/>
      </c>
      <c r="AE232" s="4" t="str">
        <f t="shared" ca="1" si="65"/>
        <v/>
      </c>
      <c r="AF232" s="118"/>
    </row>
    <row r="233" spans="3:32" ht="20.100000000000001" customHeight="1">
      <c r="C233" t="str" cm="1">
        <f t="array" ref="C233">IFERROR(_xlfn.TEXTSPLIT(B233,"^"),"")</f>
        <v/>
      </c>
      <c r="F233" s="5" t="str" cm="1">
        <f t="array" aca="1" ref="F233" ca="1">IFERROR(INDEX(MSA_Title,MATCH(E233,MSA_Code,0)),"")</f>
        <v/>
      </c>
      <c r="G233" s="117" cm="1">
        <f t="array" aca="1" ref="G233" ca="1">SUMIFS(Proposed_Hours,Proposed_Labor_Category,$D233,Proposed_Company,$C233,Proposed_MSA_Code,$E233)</f>
        <v>0</v>
      </c>
      <c r="H233" s="7" t="str">
        <f t="shared" ca="1" si="57"/>
        <v/>
      </c>
      <c r="I233" s="4" t="str" cm="1">
        <f t="array" aca="1" ref="I233" ca="1">IFERROR(IF(SUMIFS(Proposed_Direct_Cost,Proposed_Labor_Category,$D233,Proposed_Company,$C233,Proposed_MSA_Code,$E233)=0,"Not Proposed",SUMIFS(Proposed_Direct_Cost,Proposed_Labor_Category,$D233,Proposed_Company,$C233,Proposed_MSA_Code,$E233)),"")</f>
        <v>Not Proposed</v>
      </c>
      <c r="J233" s="117" cm="1">
        <f t="array" aca="1" ref="J233" ca="1">SUMIFS(Invoice_Hours,Invoice_Labor_Category,$D233,Invoice_Company,$C233,Invoice_MSA_Code,$E233)</f>
        <v>0</v>
      </c>
      <c r="K233" s="7" t="str">
        <f t="shared" ca="1" si="58"/>
        <v/>
      </c>
      <c r="L233" s="222" cm="1">
        <f t="array" aca="1" ref="L233" ca="1">IFERROR(SUMIFS(Invoice_Direct_Cost,Invoice_Labor_Category,$D233,Invoice_Company,$C233,Invoice_MSA_Code,$E233),"")</f>
        <v>0</v>
      </c>
      <c r="M233" s="7" t="str">
        <f t="shared" ca="1" si="59"/>
        <v/>
      </c>
      <c r="N233" s="220" t="str">
        <f t="shared" ca="1" si="64"/>
        <v/>
      </c>
      <c r="O233" s="7" t="str">
        <f t="shared" ca="1" si="60"/>
        <v/>
      </c>
      <c r="P233" s="7" t="str">
        <f t="shared" ca="1" si="61"/>
        <v/>
      </c>
      <c r="Q233" s="7" t="str">
        <f t="shared" ca="1" si="62"/>
        <v/>
      </c>
      <c r="R233" s="7" t="str">
        <f t="shared" ca="1" si="63"/>
        <v/>
      </c>
      <c r="S233" s="7" t="str">
        <f t="shared" ca="1" si="50"/>
        <v/>
      </c>
      <c r="T233" s="7" t="str">
        <f t="shared" ca="1" si="51"/>
        <v/>
      </c>
      <c r="V233" s="120" cm="1">
        <f t="array" aca="1" ref="V233" ca="1">SUMIFS(Invoice_Hours,Invoice_Labor_Category,$D233,Invoice_Company,$C233,Invoice_MSA_Code,$E233)</f>
        <v>0</v>
      </c>
      <c r="W233" s="121" t="str">
        <f t="shared" ca="1" si="52"/>
        <v/>
      </c>
      <c r="X233" s="151" t="str">
        <f t="shared" ca="1" si="53"/>
        <v/>
      </c>
      <c r="Z233" s="172"/>
      <c r="AB233" t="str">
        <f t="shared" si="54"/>
        <v/>
      </c>
      <c r="AC233" t="str">
        <f t="shared" si="55"/>
        <v/>
      </c>
      <c r="AD233" t="str">
        <f t="shared" ca="1" si="56"/>
        <v/>
      </c>
      <c r="AE233" s="4" t="str">
        <f t="shared" ca="1" si="65"/>
        <v/>
      </c>
      <c r="AF233" s="118"/>
    </row>
    <row r="234" spans="3:32" ht="20.100000000000001" customHeight="1">
      <c r="C234" t="str" cm="1">
        <f t="array" ref="C234">IFERROR(_xlfn.TEXTSPLIT(B234,"^"),"")</f>
        <v/>
      </c>
      <c r="F234" s="5" t="str" cm="1">
        <f t="array" aca="1" ref="F234" ca="1">IFERROR(INDEX(MSA_Title,MATCH(E234,MSA_Code,0)),"")</f>
        <v/>
      </c>
      <c r="G234" s="117" cm="1">
        <f t="array" aca="1" ref="G234" ca="1">SUMIFS(Proposed_Hours,Proposed_Labor_Category,$D234,Proposed_Company,$C234,Proposed_MSA_Code,$E234)</f>
        <v>0</v>
      </c>
      <c r="H234" s="7" t="str">
        <f t="shared" ca="1" si="57"/>
        <v/>
      </c>
      <c r="I234" s="4" t="str" cm="1">
        <f t="array" aca="1" ref="I234" ca="1">IFERROR(IF(SUMIFS(Proposed_Direct_Cost,Proposed_Labor_Category,$D234,Proposed_Company,$C234,Proposed_MSA_Code,$E234)=0,"Not Proposed",SUMIFS(Proposed_Direct_Cost,Proposed_Labor_Category,$D234,Proposed_Company,$C234,Proposed_MSA_Code,$E234)),"")</f>
        <v>Not Proposed</v>
      </c>
      <c r="J234" s="117" cm="1">
        <f t="array" aca="1" ref="J234" ca="1">SUMIFS(Invoice_Hours,Invoice_Labor_Category,$D234,Invoice_Company,$C234,Invoice_MSA_Code,$E234)</f>
        <v>0</v>
      </c>
      <c r="K234" s="7" t="str">
        <f t="shared" ca="1" si="58"/>
        <v/>
      </c>
      <c r="L234" s="222" cm="1">
        <f t="array" aca="1" ref="L234" ca="1">IFERROR(SUMIFS(Invoice_Direct_Cost,Invoice_Labor_Category,$D234,Invoice_Company,$C234,Invoice_MSA_Code,$E234),"")</f>
        <v>0</v>
      </c>
      <c r="M234" s="7" t="str">
        <f t="shared" ca="1" si="59"/>
        <v/>
      </c>
      <c r="N234" s="220" t="str">
        <f t="shared" ca="1" si="64"/>
        <v/>
      </c>
      <c r="O234" s="7" t="str">
        <f t="shared" ca="1" si="60"/>
        <v/>
      </c>
      <c r="P234" s="7" t="str">
        <f t="shared" ca="1" si="61"/>
        <v/>
      </c>
      <c r="Q234" s="7" t="str">
        <f t="shared" ca="1" si="62"/>
        <v/>
      </c>
      <c r="R234" s="7" t="str">
        <f t="shared" ca="1" si="63"/>
        <v/>
      </c>
      <c r="S234" s="7" t="str">
        <f t="shared" ca="1" si="50"/>
        <v/>
      </c>
      <c r="T234" s="7" t="str">
        <f t="shared" ca="1" si="51"/>
        <v/>
      </c>
      <c r="V234" s="120" cm="1">
        <f t="array" aca="1" ref="V234" ca="1">SUMIFS(Invoice_Hours,Invoice_Labor_Category,$D234,Invoice_Company,$C234,Invoice_MSA_Code,$E234)</f>
        <v>0</v>
      </c>
      <c r="W234" s="121" t="str">
        <f t="shared" ca="1" si="52"/>
        <v/>
      </c>
      <c r="X234" s="152" t="str">
        <f t="shared" ca="1" si="53"/>
        <v/>
      </c>
      <c r="Z234" s="172"/>
      <c r="AB234" t="str">
        <f t="shared" si="54"/>
        <v/>
      </c>
      <c r="AC234" t="str">
        <f t="shared" si="55"/>
        <v/>
      </c>
      <c r="AD234" t="str">
        <f t="shared" ca="1" si="56"/>
        <v/>
      </c>
      <c r="AE234" s="4" t="str">
        <f t="shared" ca="1" si="65"/>
        <v/>
      </c>
      <c r="AF234" s="118"/>
    </row>
    <row r="235" spans="3:32" ht="20.100000000000001" customHeight="1">
      <c r="C235" t="str" cm="1">
        <f t="array" ref="C235">IFERROR(_xlfn.TEXTSPLIT(B235,"^"),"")</f>
        <v/>
      </c>
      <c r="F235" s="5" t="str" cm="1">
        <f t="array" aca="1" ref="F235" ca="1">IFERROR(INDEX(MSA_Title,MATCH(E235,MSA_Code,0)),"")</f>
        <v/>
      </c>
      <c r="G235" s="117" cm="1">
        <f t="array" aca="1" ref="G235" ca="1">SUMIFS(Proposed_Hours,Proposed_Labor_Category,$D235,Proposed_Company,$C235,Proposed_MSA_Code,$E235)</f>
        <v>0</v>
      </c>
      <c r="H235" s="7" t="str">
        <f t="shared" ca="1" si="57"/>
        <v/>
      </c>
      <c r="I235" s="4" t="str" cm="1">
        <f t="array" aca="1" ref="I235" ca="1">IFERROR(IF(SUMIFS(Proposed_Direct_Cost,Proposed_Labor_Category,$D235,Proposed_Company,$C235,Proposed_MSA_Code,$E235)=0,"Not Proposed",SUMIFS(Proposed_Direct_Cost,Proposed_Labor_Category,$D235,Proposed_Company,$C235,Proposed_MSA_Code,$E235)),"")</f>
        <v>Not Proposed</v>
      </c>
      <c r="J235" s="117" cm="1">
        <f t="array" aca="1" ref="J235" ca="1">SUMIFS(Invoice_Hours,Invoice_Labor_Category,$D235,Invoice_Company,$C235,Invoice_MSA_Code,$E235)</f>
        <v>0</v>
      </c>
      <c r="K235" s="7" t="str">
        <f t="shared" ca="1" si="58"/>
        <v/>
      </c>
      <c r="L235" s="222" cm="1">
        <f t="array" aca="1" ref="L235" ca="1">IFERROR(SUMIFS(Invoice_Direct_Cost,Invoice_Labor_Category,$D235,Invoice_Company,$C235,Invoice_MSA_Code,$E235),"")</f>
        <v>0</v>
      </c>
      <c r="M235" s="7" t="str">
        <f t="shared" ca="1" si="59"/>
        <v/>
      </c>
      <c r="N235" s="220" t="str">
        <f t="shared" ca="1" si="64"/>
        <v/>
      </c>
      <c r="O235" s="7" t="str">
        <f t="shared" ca="1" si="60"/>
        <v/>
      </c>
      <c r="P235" s="7" t="str">
        <f t="shared" ca="1" si="61"/>
        <v/>
      </c>
      <c r="Q235" s="7" t="str">
        <f t="shared" ca="1" si="62"/>
        <v/>
      </c>
      <c r="R235" s="7" t="str">
        <f t="shared" ca="1" si="63"/>
        <v/>
      </c>
      <c r="S235" s="7" t="str">
        <f t="shared" ca="1" si="50"/>
        <v/>
      </c>
      <c r="T235" s="7" t="str">
        <f t="shared" ca="1" si="51"/>
        <v/>
      </c>
      <c r="V235" s="120" cm="1">
        <f t="array" aca="1" ref="V235" ca="1">SUMIFS(Invoice_Hours,Invoice_Labor_Category,$D235,Invoice_Company,$C235,Invoice_MSA_Code,$E235)</f>
        <v>0</v>
      </c>
      <c r="W235" s="121" t="str">
        <f t="shared" ca="1" si="52"/>
        <v/>
      </c>
      <c r="X235" s="151" t="str">
        <f t="shared" ca="1" si="53"/>
        <v/>
      </c>
      <c r="Z235" s="172"/>
      <c r="AB235" t="str">
        <f t="shared" si="54"/>
        <v/>
      </c>
      <c r="AC235" t="str">
        <f t="shared" si="55"/>
        <v/>
      </c>
      <c r="AD235" t="str">
        <f t="shared" ca="1" si="56"/>
        <v/>
      </c>
      <c r="AE235" s="4" t="str">
        <f t="shared" ca="1" si="65"/>
        <v/>
      </c>
      <c r="AF235" s="118"/>
    </row>
    <row r="236" spans="3:32" ht="20.100000000000001" customHeight="1">
      <c r="C236" t="str" cm="1">
        <f t="array" ref="C236">IFERROR(_xlfn.TEXTSPLIT(B236,"^"),"")</f>
        <v/>
      </c>
      <c r="F236" s="5" t="str" cm="1">
        <f t="array" aca="1" ref="F236" ca="1">IFERROR(INDEX(MSA_Title,MATCH(E236,MSA_Code,0)),"")</f>
        <v/>
      </c>
      <c r="G236" s="117" cm="1">
        <f t="array" aca="1" ref="G236" ca="1">SUMIFS(Proposed_Hours,Proposed_Labor_Category,$D236,Proposed_Company,$C236,Proposed_MSA_Code,$E236)</f>
        <v>0</v>
      </c>
      <c r="H236" s="7" t="str">
        <f t="shared" ca="1" si="57"/>
        <v/>
      </c>
      <c r="I236" s="4" t="str" cm="1">
        <f t="array" aca="1" ref="I236" ca="1">IFERROR(IF(SUMIFS(Proposed_Direct_Cost,Proposed_Labor_Category,$D236,Proposed_Company,$C236,Proposed_MSA_Code,$E236)=0,"Not Proposed",SUMIFS(Proposed_Direct_Cost,Proposed_Labor_Category,$D236,Proposed_Company,$C236,Proposed_MSA_Code,$E236)),"")</f>
        <v>Not Proposed</v>
      </c>
      <c r="J236" s="117" cm="1">
        <f t="array" aca="1" ref="J236" ca="1">SUMIFS(Invoice_Hours,Invoice_Labor_Category,$D236,Invoice_Company,$C236,Invoice_MSA_Code,$E236)</f>
        <v>0</v>
      </c>
      <c r="K236" s="7" t="str">
        <f t="shared" ca="1" si="58"/>
        <v/>
      </c>
      <c r="L236" s="222" cm="1">
        <f t="array" aca="1" ref="L236" ca="1">IFERROR(SUMIFS(Invoice_Direct_Cost,Invoice_Labor_Category,$D236,Invoice_Company,$C236,Invoice_MSA_Code,$E236),"")</f>
        <v>0</v>
      </c>
      <c r="M236" s="7" t="str">
        <f t="shared" ca="1" si="59"/>
        <v/>
      </c>
      <c r="N236" s="220" t="str">
        <f t="shared" ca="1" si="64"/>
        <v/>
      </c>
      <c r="O236" s="7" t="str">
        <f t="shared" ca="1" si="60"/>
        <v/>
      </c>
      <c r="P236" s="7" t="str">
        <f t="shared" ca="1" si="61"/>
        <v/>
      </c>
      <c r="Q236" s="7" t="str">
        <f t="shared" ca="1" si="62"/>
        <v/>
      </c>
      <c r="R236" s="7" t="str">
        <f t="shared" ca="1" si="63"/>
        <v/>
      </c>
      <c r="S236" s="7" t="str">
        <f t="shared" ca="1" si="50"/>
        <v/>
      </c>
      <c r="T236" s="7" t="str">
        <f t="shared" ca="1" si="51"/>
        <v/>
      </c>
      <c r="V236" s="120" cm="1">
        <f t="array" aca="1" ref="V236" ca="1">SUMIFS(Invoice_Hours,Invoice_Labor_Category,$D236,Invoice_Company,$C236,Invoice_MSA_Code,$E236)</f>
        <v>0</v>
      </c>
      <c r="W236" s="121" t="str">
        <f t="shared" ca="1" si="52"/>
        <v/>
      </c>
      <c r="X236" s="152" t="str">
        <f t="shared" ca="1" si="53"/>
        <v/>
      </c>
      <c r="Z236" s="172"/>
      <c r="AB236" t="str">
        <f t="shared" si="54"/>
        <v/>
      </c>
      <c r="AC236" t="str">
        <f t="shared" si="55"/>
        <v/>
      </c>
      <c r="AD236" t="str">
        <f t="shared" ca="1" si="56"/>
        <v/>
      </c>
      <c r="AE236" s="4" t="str">
        <f t="shared" ca="1" si="65"/>
        <v/>
      </c>
      <c r="AF236" s="118"/>
    </row>
    <row r="237" spans="3:32" ht="20.100000000000001" customHeight="1">
      <c r="C237" t="str" cm="1">
        <f t="array" ref="C237">IFERROR(_xlfn.TEXTSPLIT(B237,"^"),"")</f>
        <v/>
      </c>
      <c r="F237" s="5" t="str" cm="1">
        <f t="array" aca="1" ref="F237" ca="1">IFERROR(INDEX(MSA_Title,MATCH(E237,MSA_Code,0)),"")</f>
        <v/>
      </c>
      <c r="G237" s="117" cm="1">
        <f t="array" aca="1" ref="G237" ca="1">SUMIFS(Proposed_Hours,Proposed_Labor_Category,$D237,Proposed_Company,$C237,Proposed_MSA_Code,$E237)</f>
        <v>0</v>
      </c>
      <c r="H237" s="7" t="str">
        <f t="shared" ca="1" si="57"/>
        <v/>
      </c>
      <c r="I237" s="4" t="str" cm="1">
        <f t="array" aca="1" ref="I237" ca="1">IFERROR(IF(SUMIFS(Proposed_Direct_Cost,Proposed_Labor_Category,$D237,Proposed_Company,$C237,Proposed_MSA_Code,$E237)=0,"Not Proposed",SUMIFS(Proposed_Direct_Cost,Proposed_Labor_Category,$D237,Proposed_Company,$C237,Proposed_MSA_Code,$E237)),"")</f>
        <v>Not Proposed</v>
      </c>
      <c r="J237" s="117" cm="1">
        <f t="array" aca="1" ref="J237" ca="1">SUMIFS(Invoice_Hours,Invoice_Labor_Category,$D237,Invoice_Company,$C237,Invoice_MSA_Code,$E237)</f>
        <v>0</v>
      </c>
      <c r="K237" s="7" t="str">
        <f t="shared" ca="1" si="58"/>
        <v/>
      </c>
      <c r="L237" s="222" cm="1">
        <f t="array" aca="1" ref="L237" ca="1">IFERROR(SUMIFS(Invoice_Direct_Cost,Invoice_Labor_Category,$D237,Invoice_Company,$C237,Invoice_MSA_Code,$E237),"")</f>
        <v>0</v>
      </c>
      <c r="M237" s="7" t="str">
        <f t="shared" ca="1" si="59"/>
        <v/>
      </c>
      <c r="N237" s="220" t="str">
        <f t="shared" ca="1" si="64"/>
        <v/>
      </c>
      <c r="O237" s="7" t="str">
        <f t="shared" ca="1" si="60"/>
        <v/>
      </c>
      <c r="P237" s="7" t="str">
        <f t="shared" ca="1" si="61"/>
        <v/>
      </c>
      <c r="Q237" s="7" t="str">
        <f t="shared" ca="1" si="62"/>
        <v/>
      </c>
      <c r="R237" s="7" t="str">
        <f t="shared" ca="1" si="63"/>
        <v/>
      </c>
      <c r="S237" s="7" t="str">
        <f t="shared" ca="1" si="50"/>
        <v/>
      </c>
      <c r="T237" s="7" t="str">
        <f t="shared" ca="1" si="51"/>
        <v/>
      </c>
      <c r="V237" s="120" cm="1">
        <f t="array" aca="1" ref="V237" ca="1">SUMIFS(Invoice_Hours,Invoice_Labor_Category,$D237,Invoice_Company,$C237,Invoice_MSA_Code,$E237)</f>
        <v>0</v>
      </c>
      <c r="W237" s="121" t="str">
        <f t="shared" ca="1" si="52"/>
        <v/>
      </c>
      <c r="X237" s="151" t="str">
        <f t="shared" ca="1" si="53"/>
        <v/>
      </c>
      <c r="Z237" s="172"/>
      <c r="AB237" t="str">
        <f t="shared" si="54"/>
        <v/>
      </c>
      <c r="AC237" t="str">
        <f t="shared" si="55"/>
        <v/>
      </c>
      <c r="AD237" t="str">
        <f t="shared" ca="1" si="56"/>
        <v/>
      </c>
      <c r="AE237" s="4" t="str">
        <f t="shared" ca="1" si="65"/>
        <v/>
      </c>
      <c r="AF237" s="118"/>
    </row>
    <row r="238" spans="3:32" ht="20.100000000000001" customHeight="1">
      <c r="C238" t="str" cm="1">
        <f t="array" ref="C238">IFERROR(_xlfn.TEXTSPLIT(B238,"^"),"")</f>
        <v/>
      </c>
      <c r="F238" s="5" t="str" cm="1">
        <f t="array" aca="1" ref="F238" ca="1">IFERROR(INDEX(MSA_Title,MATCH(E238,MSA_Code,0)),"")</f>
        <v/>
      </c>
      <c r="G238" s="117" cm="1">
        <f t="array" aca="1" ref="G238" ca="1">SUMIFS(Proposed_Hours,Proposed_Labor_Category,$D238,Proposed_Company,$C238,Proposed_MSA_Code,$E238)</f>
        <v>0</v>
      </c>
      <c r="H238" s="7" t="str">
        <f t="shared" ca="1" si="57"/>
        <v/>
      </c>
      <c r="I238" s="4" t="str" cm="1">
        <f t="array" aca="1" ref="I238" ca="1">IFERROR(IF(SUMIFS(Proposed_Direct_Cost,Proposed_Labor_Category,$D238,Proposed_Company,$C238,Proposed_MSA_Code,$E238)=0,"Not Proposed",SUMIFS(Proposed_Direct_Cost,Proposed_Labor_Category,$D238,Proposed_Company,$C238,Proposed_MSA_Code,$E238)),"")</f>
        <v>Not Proposed</v>
      </c>
      <c r="J238" s="117" cm="1">
        <f t="array" aca="1" ref="J238" ca="1">SUMIFS(Invoice_Hours,Invoice_Labor_Category,$D238,Invoice_Company,$C238,Invoice_MSA_Code,$E238)</f>
        <v>0</v>
      </c>
      <c r="K238" s="7" t="str">
        <f t="shared" ca="1" si="58"/>
        <v/>
      </c>
      <c r="L238" s="222" cm="1">
        <f t="array" aca="1" ref="L238" ca="1">IFERROR(SUMIFS(Invoice_Direct_Cost,Invoice_Labor_Category,$D238,Invoice_Company,$C238,Invoice_MSA_Code,$E238),"")</f>
        <v>0</v>
      </c>
      <c r="M238" s="7" t="str">
        <f t="shared" ca="1" si="59"/>
        <v/>
      </c>
      <c r="N238" s="220" t="str">
        <f t="shared" ca="1" si="64"/>
        <v/>
      </c>
      <c r="O238" s="7" t="str">
        <f t="shared" ca="1" si="60"/>
        <v/>
      </c>
      <c r="P238" s="7" t="str">
        <f t="shared" ca="1" si="61"/>
        <v/>
      </c>
      <c r="Q238" s="7" t="str">
        <f t="shared" ca="1" si="62"/>
        <v/>
      </c>
      <c r="R238" s="7" t="str">
        <f t="shared" ca="1" si="63"/>
        <v/>
      </c>
      <c r="S238" s="7" t="str">
        <f t="shared" ca="1" si="50"/>
        <v/>
      </c>
      <c r="T238" s="7" t="str">
        <f t="shared" ca="1" si="51"/>
        <v/>
      </c>
      <c r="V238" s="120" cm="1">
        <f t="array" aca="1" ref="V238" ca="1">SUMIFS(Invoice_Hours,Invoice_Labor_Category,$D238,Invoice_Company,$C238,Invoice_MSA_Code,$E238)</f>
        <v>0</v>
      </c>
      <c r="W238" s="121" t="str">
        <f t="shared" ca="1" si="52"/>
        <v/>
      </c>
      <c r="X238" s="152" t="str">
        <f t="shared" ca="1" si="53"/>
        <v/>
      </c>
      <c r="Z238" s="172"/>
      <c r="AB238" t="str">
        <f t="shared" si="54"/>
        <v/>
      </c>
      <c r="AC238" t="str">
        <f t="shared" si="55"/>
        <v/>
      </c>
      <c r="AD238" t="str">
        <f t="shared" ca="1" si="56"/>
        <v/>
      </c>
      <c r="AE238" s="4" t="str">
        <f t="shared" ca="1" si="65"/>
        <v/>
      </c>
      <c r="AF238" s="118"/>
    </row>
    <row r="239" spans="3:32" ht="20.100000000000001" customHeight="1">
      <c r="C239" t="str" cm="1">
        <f t="array" ref="C239">IFERROR(_xlfn.TEXTSPLIT(B239,"^"),"")</f>
        <v/>
      </c>
      <c r="F239" s="5" t="str" cm="1">
        <f t="array" aca="1" ref="F239" ca="1">IFERROR(INDEX(MSA_Title,MATCH(E239,MSA_Code,0)),"")</f>
        <v/>
      </c>
      <c r="G239" s="117" cm="1">
        <f t="array" aca="1" ref="G239" ca="1">SUMIFS(Proposed_Hours,Proposed_Labor_Category,$D239,Proposed_Company,$C239,Proposed_MSA_Code,$E239)</f>
        <v>0</v>
      </c>
      <c r="H239" s="7" t="str">
        <f t="shared" ca="1" si="57"/>
        <v/>
      </c>
      <c r="I239" s="4" t="str" cm="1">
        <f t="array" aca="1" ref="I239" ca="1">IFERROR(IF(SUMIFS(Proposed_Direct_Cost,Proposed_Labor_Category,$D239,Proposed_Company,$C239,Proposed_MSA_Code,$E239)=0,"Not Proposed",SUMIFS(Proposed_Direct_Cost,Proposed_Labor_Category,$D239,Proposed_Company,$C239,Proposed_MSA_Code,$E239)),"")</f>
        <v>Not Proposed</v>
      </c>
      <c r="J239" s="117" cm="1">
        <f t="array" aca="1" ref="J239" ca="1">SUMIFS(Invoice_Hours,Invoice_Labor_Category,$D239,Invoice_Company,$C239,Invoice_MSA_Code,$E239)</f>
        <v>0</v>
      </c>
      <c r="K239" s="7" t="str">
        <f t="shared" ca="1" si="58"/>
        <v/>
      </c>
      <c r="L239" s="222" cm="1">
        <f t="array" aca="1" ref="L239" ca="1">IFERROR(SUMIFS(Invoice_Direct_Cost,Invoice_Labor_Category,$D239,Invoice_Company,$C239,Invoice_MSA_Code,$E239),"")</f>
        <v>0</v>
      </c>
      <c r="M239" s="7" t="str">
        <f t="shared" ca="1" si="59"/>
        <v/>
      </c>
      <c r="N239" s="220" t="str">
        <f t="shared" ca="1" si="64"/>
        <v/>
      </c>
      <c r="O239" s="7" t="str">
        <f t="shared" ca="1" si="60"/>
        <v/>
      </c>
      <c r="P239" s="7" t="str">
        <f t="shared" ca="1" si="61"/>
        <v/>
      </c>
      <c r="Q239" s="7" t="str">
        <f t="shared" ca="1" si="62"/>
        <v/>
      </c>
      <c r="R239" s="7" t="str">
        <f t="shared" ca="1" si="63"/>
        <v/>
      </c>
      <c r="S239" s="7" t="str">
        <f t="shared" ca="1" si="50"/>
        <v/>
      </c>
      <c r="T239" s="7" t="str">
        <f t="shared" ca="1" si="51"/>
        <v/>
      </c>
      <c r="V239" s="120" cm="1">
        <f t="array" aca="1" ref="V239" ca="1">SUMIFS(Invoice_Hours,Invoice_Labor_Category,$D239,Invoice_Company,$C239,Invoice_MSA_Code,$E239)</f>
        <v>0</v>
      </c>
      <c r="W239" s="121" t="str">
        <f t="shared" ca="1" si="52"/>
        <v/>
      </c>
      <c r="X239" s="151" t="str">
        <f t="shared" ca="1" si="53"/>
        <v/>
      </c>
      <c r="Z239" s="172"/>
      <c r="AB239" t="str">
        <f t="shared" si="54"/>
        <v/>
      </c>
      <c r="AC239" t="str">
        <f t="shared" si="55"/>
        <v/>
      </c>
      <c r="AD239" t="str">
        <f t="shared" ca="1" si="56"/>
        <v/>
      </c>
      <c r="AE239" s="4" t="str">
        <f t="shared" ca="1" si="65"/>
        <v/>
      </c>
      <c r="AF239" s="118"/>
    </row>
    <row r="240" spans="3:32" ht="20.100000000000001" customHeight="1">
      <c r="C240" t="str" cm="1">
        <f t="array" ref="C240">IFERROR(_xlfn.TEXTSPLIT(B240,"^"),"")</f>
        <v/>
      </c>
      <c r="F240" s="5" t="str" cm="1">
        <f t="array" aca="1" ref="F240" ca="1">IFERROR(INDEX(MSA_Title,MATCH(E240,MSA_Code,0)),"")</f>
        <v/>
      </c>
      <c r="G240" s="117" cm="1">
        <f t="array" aca="1" ref="G240" ca="1">SUMIFS(Proposed_Hours,Proposed_Labor_Category,$D240,Proposed_Company,$C240,Proposed_MSA_Code,$E240)</f>
        <v>0</v>
      </c>
      <c r="H240" s="7" t="str">
        <f t="shared" ca="1" si="57"/>
        <v/>
      </c>
      <c r="I240" s="4" t="str" cm="1">
        <f t="array" aca="1" ref="I240" ca="1">IFERROR(IF(SUMIFS(Proposed_Direct_Cost,Proposed_Labor_Category,$D240,Proposed_Company,$C240,Proposed_MSA_Code,$E240)=0,"Not Proposed",SUMIFS(Proposed_Direct_Cost,Proposed_Labor_Category,$D240,Proposed_Company,$C240,Proposed_MSA_Code,$E240)),"")</f>
        <v>Not Proposed</v>
      </c>
      <c r="J240" s="117" cm="1">
        <f t="array" aca="1" ref="J240" ca="1">SUMIFS(Invoice_Hours,Invoice_Labor_Category,$D240,Invoice_Company,$C240,Invoice_MSA_Code,$E240)</f>
        <v>0</v>
      </c>
      <c r="K240" s="7" t="str">
        <f t="shared" ca="1" si="58"/>
        <v/>
      </c>
      <c r="L240" s="222" cm="1">
        <f t="array" aca="1" ref="L240" ca="1">IFERROR(SUMIFS(Invoice_Direct_Cost,Invoice_Labor_Category,$D240,Invoice_Company,$C240,Invoice_MSA_Code,$E240),"")</f>
        <v>0</v>
      </c>
      <c r="M240" s="7" t="str">
        <f t="shared" ca="1" si="59"/>
        <v/>
      </c>
      <c r="N240" s="220" t="str">
        <f t="shared" ca="1" si="64"/>
        <v/>
      </c>
      <c r="O240" s="7" t="str">
        <f t="shared" ca="1" si="60"/>
        <v/>
      </c>
      <c r="P240" s="7" t="str">
        <f t="shared" ca="1" si="61"/>
        <v/>
      </c>
      <c r="Q240" s="7" t="str">
        <f t="shared" ca="1" si="62"/>
        <v/>
      </c>
      <c r="R240" s="7" t="str">
        <f t="shared" ca="1" si="63"/>
        <v/>
      </c>
      <c r="S240" s="7" t="str">
        <f t="shared" ca="1" si="50"/>
        <v/>
      </c>
      <c r="T240" s="7" t="str">
        <f t="shared" ca="1" si="51"/>
        <v/>
      </c>
      <c r="V240" s="120" cm="1">
        <f t="array" aca="1" ref="V240" ca="1">SUMIFS(Invoice_Hours,Invoice_Labor_Category,$D240,Invoice_Company,$C240,Invoice_MSA_Code,$E240)</f>
        <v>0</v>
      </c>
      <c r="W240" s="121" t="str">
        <f t="shared" ca="1" si="52"/>
        <v/>
      </c>
      <c r="X240" s="152" t="str">
        <f t="shared" ca="1" si="53"/>
        <v/>
      </c>
      <c r="Z240" s="172"/>
      <c r="AB240" t="str">
        <f t="shared" si="54"/>
        <v/>
      </c>
      <c r="AC240" t="str">
        <f t="shared" si="55"/>
        <v/>
      </c>
      <c r="AD240" t="str">
        <f t="shared" ca="1" si="56"/>
        <v/>
      </c>
      <c r="AE240" s="4" t="str">
        <f t="shared" ca="1" si="65"/>
        <v/>
      </c>
      <c r="AF240" s="118"/>
    </row>
    <row r="241" spans="3:32" ht="20.100000000000001" customHeight="1">
      <c r="C241" t="str" cm="1">
        <f t="array" ref="C241">IFERROR(_xlfn.TEXTSPLIT(B241,"^"),"")</f>
        <v/>
      </c>
      <c r="F241" s="5" t="str" cm="1">
        <f t="array" aca="1" ref="F241" ca="1">IFERROR(INDEX(MSA_Title,MATCH(E241,MSA_Code,0)),"")</f>
        <v/>
      </c>
      <c r="G241" s="117" cm="1">
        <f t="array" aca="1" ref="G241" ca="1">SUMIFS(Proposed_Hours,Proposed_Labor_Category,$D241,Proposed_Company,$C241,Proposed_MSA_Code,$E241)</f>
        <v>0</v>
      </c>
      <c r="H241" s="7" t="str">
        <f t="shared" ca="1" si="57"/>
        <v/>
      </c>
      <c r="I241" s="4" t="str" cm="1">
        <f t="array" aca="1" ref="I241" ca="1">IFERROR(IF(SUMIFS(Proposed_Direct_Cost,Proposed_Labor_Category,$D241,Proposed_Company,$C241,Proposed_MSA_Code,$E241)=0,"Not Proposed",SUMIFS(Proposed_Direct_Cost,Proposed_Labor_Category,$D241,Proposed_Company,$C241,Proposed_MSA_Code,$E241)),"")</f>
        <v>Not Proposed</v>
      </c>
      <c r="J241" s="117" cm="1">
        <f t="array" aca="1" ref="J241" ca="1">SUMIFS(Invoice_Hours,Invoice_Labor_Category,$D241,Invoice_Company,$C241,Invoice_MSA_Code,$E241)</f>
        <v>0</v>
      </c>
      <c r="K241" s="7" t="str">
        <f t="shared" ca="1" si="58"/>
        <v/>
      </c>
      <c r="L241" s="222" cm="1">
        <f t="array" aca="1" ref="L241" ca="1">IFERROR(SUMIFS(Invoice_Direct_Cost,Invoice_Labor_Category,$D241,Invoice_Company,$C241,Invoice_MSA_Code,$E241),"")</f>
        <v>0</v>
      </c>
      <c r="M241" s="7" t="str">
        <f t="shared" ca="1" si="59"/>
        <v/>
      </c>
      <c r="N241" s="220" t="str">
        <f t="shared" ca="1" si="64"/>
        <v/>
      </c>
      <c r="O241" s="7" t="str">
        <f t="shared" ca="1" si="60"/>
        <v/>
      </c>
      <c r="P241" s="7" t="str">
        <f t="shared" ca="1" si="61"/>
        <v/>
      </c>
      <c r="Q241" s="7" t="str">
        <f t="shared" ca="1" si="62"/>
        <v/>
      </c>
      <c r="R241" s="7" t="str">
        <f t="shared" ca="1" si="63"/>
        <v/>
      </c>
      <c r="S241" s="7" t="str">
        <f t="shared" ca="1" si="50"/>
        <v/>
      </c>
      <c r="T241" s="7" t="str">
        <f t="shared" ca="1" si="51"/>
        <v/>
      </c>
      <c r="V241" s="120" cm="1">
        <f t="array" aca="1" ref="V241" ca="1">SUMIFS(Invoice_Hours,Invoice_Labor_Category,$D241,Invoice_Company,$C241,Invoice_MSA_Code,$E241)</f>
        <v>0</v>
      </c>
      <c r="W241" s="121" t="str">
        <f t="shared" ca="1" si="52"/>
        <v/>
      </c>
      <c r="X241" s="151" t="str">
        <f t="shared" ca="1" si="53"/>
        <v/>
      </c>
      <c r="Z241" s="172"/>
      <c r="AB241" t="str">
        <f t="shared" si="54"/>
        <v/>
      </c>
      <c r="AC241" t="str">
        <f t="shared" si="55"/>
        <v/>
      </c>
      <c r="AD241" t="str">
        <f t="shared" ca="1" si="56"/>
        <v/>
      </c>
      <c r="AE241" s="4" t="str">
        <f t="shared" ca="1" si="65"/>
        <v/>
      </c>
      <c r="AF241" s="118"/>
    </row>
    <row r="242" spans="3:32" ht="20.100000000000001" customHeight="1">
      <c r="C242" t="str" cm="1">
        <f t="array" ref="C242">IFERROR(_xlfn.TEXTSPLIT(B242,"^"),"")</f>
        <v/>
      </c>
      <c r="F242" s="5" t="str" cm="1">
        <f t="array" aca="1" ref="F242" ca="1">IFERROR(INDEX(MSA_Title,MATCH(E242,MSA_Code,0)),"")</f>
        <v/>
      </c>
      <c r="G242" s="117" cm="1">
        <f t="array" aca="1" ref="G242" ca="1">SUMIFS(Proposed_Hours,Proposed_Labor_Category,$D242,Proposed_Company,$C242,Proposed_MSA_Code,$E242)</f>
        <v>0</v>
      </c>
      <c r="H242" s="7" t="str">
        <f t="shared" ca="1" si="57"/>
        <v/>
      </c>
      <c r="I242" s="4" t="str" cm="1">
        <f t="array" aca="1" ref="I242" ca="1">IFERROR(IF(SUMIFS(Proposed_Direct_Cost,Proposed_Labor_Category,$D242,Proposed_Company,$C242,Proposed_MSA_Code,$E242)=0,"Not Proposed",SUMIFS(Proposed_Direct_Cost,Proposed_Labor_Category,$D242,Proposed_Company,$C242,Proposed_MSA_Code,$E242)),"")</f>
        <v>Not Proposed</v>
      </c>
      <c r="J242" s="117" cm="1">
        <f t="array" aca="1" ref="J242" ca="1">SUMIFS(Invoice_Hours,Invoice_Labor_Category,$D242,Invoice_Company,$C242,Invoice_MSA_Code,$E242)</f>
        <v>0</v>
      </c>
      <c r="K242" s="7" t="str">
        <f t="shared" ca="1" si="58"/>
        <v/>
      </c>
      <c r="L242" s="222" cm="1">
        <f t="array" aca="1" ref="L242" ca="1">IFERROR(SUMIFS(Invoice_Direct_Cost,Invoice_Labor_Category,$D242,Invoice_Company,$C242,Invoice_MSA_Code,$E242),"")</f>
        <v>0</v>
      </c>
      <c r="M242" s="7" t="str">
        <f t="shared" ca="1" si="59"/>
        <v/>
      </c>
      <c r="N242" s="220" t="str">
        <f t="shared" ca="1" si="64"/>
        <v/>
      </c>
      <c r="O242" s="7" t="str">
        <f t="shared" ca="1" si="60"/>
        <v/>
      </c>
      <c r="P242" s="7" t="str">
        <f t="shared" ca="1" si="61"/>
        <v/>
      </c>
      <c r="Q242" s="7" t="str">
        <f t="shared" ca="1" si="62"/>
        <v/>
      </c>
      <c r="R242" s="7" t="str">
        <f t="shared" ca="1" si="63"/>
        <v/>
      </c>
      <c r="S242" s="7" t="str">
        <f t="shared" ca="1" si="50"/>
        <v/>
      </c>
      <c r="T242" s="7" t="str">
        <f t="shared" ca="1" si="51"/>
        <v/>
      </c>
      <c r="V242" s="120" cm="1">
        <f t="array" aca="1" ref="V242" ca="1">SUMIFS(Invoice_Hours,Invoice_Labor_Category,$D242,Invoice_Company,$C242,Invoice_MSA_Code,$E242)</f>
        <v>0</v>
      </c>
      <c r="W242" s="121" t="str">
        <f t="shared" ca="1" si="52"/>
        <v/>
      </c>
      <c r="X242" s="152" t="str">
        <f t="shared" ca="1" si="53"/>
        <v/>
      </c>
      <c r="Z242" s="172"/>
      <c r="AB242" t="str">
        <f t="shared" si="54"/>
        <v/>
      </c>
      <c r="AC242" t="str">
        <f t="shared" si="55"/>
        <v/>
      </c>
      <c r="AD242" t="str">
        <f t="shared" ca="1" si="56"/>
        <v/>
      </c>
      <c r="AE242" s="4" t="str">
        <f t="shared" ca="1" si="65"/>
        <v/>
      </c>
      <c r="AF242" s="118"/>
    </row>
    <row r="243" spans="3:32" ht="20.100000000000001" customHeight="1">
      <c r="C243" t="str" cm="1">
        <f t="array" ref="C243">IFERROR(_xlfn.TEXTSPLIT(B243,"^"),"")</f>
        <v/>
      </c>
      <c r="F243" s="5" t="str" cm="1">
        <f t="array" aca="1" ref="F243" ca="1">IFERROR(INDEX(MSA_Title,MATCH(E243,MSA_Code,0)),"")</f>
        <v/>
      </c>
      <c r="G243" s="117" cm="1">
        <f t="array" aca="1" ref="G243" ca="1">SUMIFS(Proposed_Hours,Proposed_Labor_Category,$D243,Proposed_Company,$C243,Proposed_MSA_Code,$E243)</f>
        <v>0</v>
      </c>
      <c r="H243" s="7" t="str">
        <f t="shared" ca="1" si="57"/>
        <v/>
      </c>
      <c r="I243" s="4" t="str" cm="1">
        <f t="array" aca="1" ref="I243" ca="1">IFERROR(IF(SUMIFS(Proposed_Direct_Cost,Proposed_Labor_Category,$D243,Proposed_Company,$C243,Proposed_MSA_Code,$E243)=0,"Not Proposed",SUMIFS(Proposed_Direct_Cost,Proposed_Labor_Category,$D243,Proposed_Company,$C243,Proposed_MSA_Code,$E243)),"")</f>
        <v>Not Proposed</v>
      </c>
      <c r="J243" s="117" cm="1">
        <f t="array" aca="1" ref="J243" ca="1">SUMIFS(Invoice_Hours,Invoice_Labor_Category,$D243,Invoice_Company,$C243,Invoice_MSA_Code,$E243)</f>
        <v>0</v>
      </c>
      <c r="K243" s="7" t="str">
        <f t="shared" ca="1" si="58"/>
        <v/>
      </c>
      <c r="L243" s="222" cm="1">
        <f t="array" aca="1" ref="L243" ca="1">IFERROR(SUMIFS(Invoice_Direct_Cost,Invoice_Labor_Category,$D243,Invoice_Company,$C243,Invoice_MSA_Code,$E243),"")</f>
        <v>0</v>
      </c>
      <c r="M243" s="7" t="str">
        <f t="shared" ca="1" si="59"/>
        <v/>
      </c>
      <c r="N243" s="220" t="str">
        <f t="shared" ca="1" si="64"/>
        <v/>
      </c>
      <c r="O243" s="7" t="str">
        <f t="shared" ca="1" si="60"/>
        <v/>
      </c>
      <c r="P243" s="7" t="str">
        <f t="shared" ca="1" si="61"/>
        <v/>
      </c>
      <c r="Q243" s="7" t="str">
        <f t="shared" ca="1" si="62"/>
        <v/>
      </c>
      <c r="R243" s="7" t="str">
        <f t="shared" ca="1" si="63"/>
        <v/>
      </c>
      <c r="S243" s="7" t="str">
        <f t="shared" ca="1" si="50"/>
        <v/>
      </c>
      <c r="T243" s="7" t="str">
        <f t="shared" ca="1" si="51"/>
        <v/>
      </c>
      <c r="V243" s="120" cm="1">
        <f t="array" aca="1" ref="V243" ca="1">SUMIFS(Invoice_Hours,Invoice_Labor_Category,$D243,Invoice_Company,$C243,Invoice_MSA_Code,$E243)</f>
        <v>0</v>
      </c>
      <c r="W243" s="121" t="str">
        <f t="shared" ca="1" si="52"/>
        <v/>
      </c>
      <c r="X243" s="151" t="str">
        <f t="shared" ca="1" si="53"/>
        <v/>
      </c>
      <c r="Z243" s="172"/>
      <c r="AB243" t="str">
        <f t="shared" si="54"/>
        <v/>
      </c>
      <c r="AC243" t="str">
        <f t="shared" si="55"/>
        <v/>
      </c>
      <c r="AD243" t="str">
        <f t="shared" ca="1" si="56"/>
        <v/>
      </c>
      <c r="AE243" s="4" t="str">
        <f t="shared" ca="1" si="65"/>
        <v/>
      </c>
      <c r="AF243" s="118"/>
    </row>
    <row r="244" spans="3:32" ht="20.100000000000001" customHeight="1">
      <c r="C244" t="str" cm="1">
        <f t="array" ref="C244">IFERROR(_xlfn.TEXTSPLIT(B244,"^"),"")</f>
        <v/>
      </c>
      <c r="F244" s="5" t="str" cm="1">
        <f t="array" aca="1" ref="F244" ca="1">IFERROR(INDEX(MSA_Title,MATCH(E244,MSA_Code,0)),"")</f>
        <v/>
      </c>
      <c r="G244" s="117" cm="1">
        <f t="array" aca="1" ref="G244" ca="1">SUMIFS(Proposed_Hours,Proposed_Labor_Category,$D244,Proposed_Company,$C244,Proposed_MSA_Code,$E244)</f>
        <v>0</v>
      </c>
      <c r="H244" s="7" t="str">
        <f t="shared" ca="1" si="57"/>
        <v/>
      </c>
      <c r="I244" s="4" t="str" cm="1">
        <f t="array" aca="1" ref="I244" ca="1">IFERROR(IF(SUMIFS(Proposed_Direct_Cost,Proposed_Labor_Category,$D244,Proposed_Company,$C244,Proposed_MSA_Code,$E244)=0,"Not Proposed",SUMIFS(Proposed_Direct_Cost,Proposed_Labor_Category,$D244,Proposed_Company,$C244,Proposed_MSA_Code,$E244)),"")</f>
        <v>Not Proposed</v>
      </c>
      <c r="J244" s="117" cm="1">
        <f t="array" aca="1" ref="J244" ca="1">SUMIFS(Invoice_Hours,Invoice_Labor_Category,$D244,Invoice_Company,$C244,Invoice_MSA_Code,$E244)</f>
        <v>0</v>
      </c>
      <c r="K244" s="7" t="str">
        <f t="shared" ca="1" si="58"/>
        <v/>
      </c>
      <c r="L244" s="222" cm="1">
        <f t="array" aca="1" ref="L244" ca="1">IFERROR(SUMIFS(Invoice_Direct_Cost,Invoice_Labor_Category,$D244,Invoice_Company,$C244,Invoice_MSA_Code,$E244),"")</f>
        <v>0</v>
      </c>
      <c r="M244" s="7" t="str">
        <f t="shared" ca="1" si="59"/>
        <v/>
      </c>
      <c r="N244" s="220" t="str">
        <f t="shared" ca="1" si="64"/>
        <v/>
      </c>
      <c r="O244" s="7" t="str">
        <f t="shared" ca="1" si="60"/>
        <v/>
      </c>
      <c r="P244" s="7" t="str">
        <f t="shared" ca="1" si="61"/>
        <v/>
      </c>
      <c r="Q244" s="7" t="str">
        <f t="shared" ca="1" si="62"/>
        <v/>
      </c>
      <c r="R244" s="7" t="str">
        <f t="shared" ca="1" si="63"/>
        <v/>
      </c>
      <c r="S244" s="7" t="str">
        <f t="shared" ca="1" si="50"/>
        <v/>
      </c>
      <c r="T244" s="7" t="str">
        <f t="shared" ca="1" si="51"/>
        <v/>
      </c>
      <c r="V244" s="120" cm="1">
        <f t="array" aca="1" ref="V244" ca="1">SUMIFS(Invoice_Hours,Invoice_Labor_Category,$D244,Invoice_Company,$C244,Invoice_MSA_Code,$E244)</f>
        <v>0</v>
      </c>
      <c r="W244" s="121" t="str">
        <f t="shared" ca="1" si="52"/>
        <v/>
      </c>
      <c r="X244" s="152" t="str">
        <f t="shared" ca="1" si="53"/>
        <v/>
      </c>
      <c r="Z244" s="172"/>
      <c r="AB244" t="str">
        <f t="shared" si="54"/>
        <v/>
      </c>
      <c r="AC244" t="str">
        <f t="shared" si="55"/>
        <v/>
      </c>
      <c r="AD244" t="str">
        <f t="shared" ca="1" si="56"/>
        <v/>
      </c>
      <c r="AE244" s="4" t="str">
        <f t="shared" ca="1" si="65"/>
        <v/>
      </c>
      <c r="AF244" s="118"/>
    </row>
    <row r="245" spans="3:32" ht="20.100000000000001" customHeight="1">
      <c r="C245" t="str" cm="1">
        <f t="array" ref="C245">IFERROR(_xlfn.TEXTSPLIT(B245,"^"),"")</f>
        <v/>
      </c>
      <c r="F245" s="5" t="str" cm="1">
        <f t="array" aca="1" ref="F245" ca="1">IFERROR(INDEX(MSA_Title,MATCH(E245,MSA_Code,0)),"")</f>
        <v/>
      </c>
      <c r="G245" s="117" cm="1">
        <f t="array" aca="1" ref="G245" ca="1">SUMIFS(Proposed_Hours,Proposed_Labor_Category,$D245,Proposed_Company,$C245,Proposed_MSA_Code,$E245)</f>
        <v>0</v>
      </c>
      <c r="H245" s="7" t="str">
        <f t="shared" ca="1" si="57"/>
        <v/>
      </c>
      <c r="I245" s="4" t="str" cm="1">
        <f t="array" aca="1" ref="I245" ca="1">IFERROR(IF(SUMIFS(Proposed_Direct_Cost,Proposed_Labor_Category,$D245,Proposed_Company,$C245,Proposed_MSA_Code,$E245)=0,"Not Proposed",SUMIFS(Proposed_Direct_Cost,Proposed_Labor_Category,$D245,Proposed_Company,$C245,Proposed_MSA_Code,$E245)),"")</f>
        <v>Not Proposed</v>
      </c>
      <c r="J245" s="117" cm="1">
        <f t="array" aca="1" ref="J245" ca="1">SUMIFS(Invoice_Hours,Invoice_Labor_Category,$D245,Invoice_Company,$C245,Invoice_MSA_Code,$E245)</f>
        <v>0</v>
      </c>
      <c r="K245" s="7" t="str">
        <f t="shared" ca="1" si="58"/>
        <v/>
      </c>
      <c r="L245" s="222" cm="1">
        <f t="array" aca="1" ref="L245" ca="1">IFERROR(SUMIFS(Invoice_Direct_Cost,Invoice_Labor_Category,$D245,Invoice_Company,$C245,Invoice_MSA_Code,$E245),"")</f>
        <v>0</v>
      </c>
      <c r="M245" s="7" t="str">
        <f t="shared" ca="1" si="59"/>
        <v/>
      </c>
      <c r="N245" s="220" t="str">
        <f t="shared" ca="1" si="64"/>
        <v/>
      </c>
      <c r="O245" s="7" t="str">
        <f t="shared" ca="1" si="60"/>
        <v/>
      </c>
      <c r="P245" s="7" t="str">
        <f t="shared" ca="1" si="61"/>
        <v/>
      </c>
      <c r="Q245" s="7" t="str">
        <f t="shared" ca="1" si="62"/>
        <v/>
      </c>
      <c r="R245" s="7" t="str">
        <f t="shared" ca="1" si="63"/>
        <v/>
      </c>
      <c r="S245" s="7" t="str">
        <f t="shared" ca="1" si="50"/>
        <v/>
      </c>
      <c r="T245" s="7" t="str">
        <f t="shared" ca="1" si="51"/>
        <v/>
      </c>
      <c r="V245" s="120" cm="1">
        <f t="array" aca="1" ref="V245" ca="1">SUMIFS(Invoice_Hours,Invoice_Labor_Category,$D245,Invoice_Company,$C245,Invoice_MSA_Code,$E245)</f>
        <v>0</v>
      </c>
      <c r="W245" s="121" t="str">
        <f t="shared" ca="1" si="52"/>
        <v/>
      </c>
      <c r="X245" s="151" t="str">
        <f t="shared" ca="1" si="53"/>
        <v/>
      </c>
      <c r="Z245" s="172"/>
      <c r="AB245" t="str">
        <f t="shared" si="54"/>
        <v/>
      </c>
      <c r="AC245" t="str">
        <f t="shared" si="55"/>
        <v/>
      </c>
      <c r="AD245" t="str">
        <f t="shared" ca="1" si="56"/>
        <v/>
      </c>
      <c r="AE245" s="4" t="str">
        <f t="shared" ca="1" si="65"/>
        <v/>
      </c>
      <c r="AF245" s="118"/>
    </row>
    <row r="246" spans="3:32" ht="20.100000000000001" customHeight="1">
      <c r="C246" t="str" cm="1">
        <f t="array" ref="C246">IFERROR(_xlfn.TEXTSPLIT(B246,"^"),"")</f>
        <v/>
      </c>
      <c r="F246" s="5" t="str" cm="1">
        <f t="array" aca="1" ref="F246" ca="1">IFERROR(INDEX(MSA_Title,MATCH(E246,MSA_Code,0)),"")</f>
        <v/>
      </c>
      <c r="G246" s="117" cm="1">
        <f t="array" aca="1" ref="G246" ca="1">SUMIFS(Proposed_Hours,Proposed_Labor_Category,$D246,Proposed_Company,$C246,Proposed_MSA_Code,$E246)</f>
        <v>0</v>
      </c>
      <c r="H246" s="7" t="str">
        <f t="shared" ca="1" si="57"/>
        <v/>
      </c>
      <c r="I246" s="4" t="str" cm="1">
        <f t="array" aca="1" ref="I246" ca="1">IFERROR(IF(SUMIFS(Proposed_Direct_Cost,Proposed_Labor_Category,$D246,Proposed_Company,$C246,Proposed_MSA_Code,$E246)=0,"Not Proposed",SUMIFS(Proposed_Direct_Cost,Proposed_Labor_Category,$D246,Proposed_Company,$C246,Proposed_MSA_Code,$E246)),"")</f>
        <v>Not Proposed</v>
      </c>
      <c r="J246" s="117" cm="1">
        <f t="array" aca="1" ref="J246" ca="1">SUMIFS(Invoice_Hours,Invoice_Labor_Category,$D246,Invoice_Company,$C246,Invoice_MSA_Code,$E246)</f>
        <v>0</v>
      </c>
      <c r="K246" s="7" t="str">
        <f t="shared" ca="1" si="58"/>
        <v/>
      </c>
      <c r="L246" s="222" cm="1">
        <f t="array" aca="1" ref="L246" ca="1">IFERROR(SUMIFS(Invoice_Direct_Cost,Invoice_Labor_Category,$D246,Invoice_Company,$C246,Invoice_MSA_Code,$E246),"")</f>
        <v>0</v>
      </c>
      <c r="M246" s="7" t="str">
        <f t="shared" ca="1" si="59"/>
        <v/>
      </c>
      <c r="N246" s="220" t="str">
        <f t="shared" ca="1" si="64"/>
        <v/>
      </c>
      <c r="O246" s="7" t="str">
        <f t="shared" ca="1" si="60"/>
        <v/>
      </c>
      <c r="P246" s="7" t="str">
        <f t="shared" ca="1" si="61"/>
        <v/>
      </c>
      <c r="Q246" s="7" t="str">
        <f t="shared" ca="1" si="62"/>
        <v/>
      </c>
      <c r="R246" s="7" t="str">
        <f t="shared" ca="1" si="63"/>
        <v/>
      </c>
      <c r="S246" s="7" t="str">
        <f t="shared" ca="1" si="50"/>
        <v/>
      </c>
      <c r="T246" s="7" t="str">
        <f t="shared" ca="1" si="51"/>
        <v/>
      </c>
      <c r="V246" s="120" cm="1">
        <f t="array" aca="1" ref="V246" ca="1">SUMIFS(Invoice_Hours,Invoice_Labor_Category,$D246,Invoice_Company,$C246,Invoice_MSA_Code,$E246)</f>
        <v>0</v>
      </c>
      <c r="W246" s="121" t="str">
        <f t="shared" ca="1" si="52"/>
        <v/>
      </c>
      <c r="X246" s="152" t="str">
        <f t="shared" ca="1" si="53"/>
        <v/>
      </c>
      <c r="Z246" s="172"/>
      <c r="AB246" t="str">
        <f t="shared" si="54"/>
        <v/>
      </c>
      <c r="AC246" t="str">
        <f t="shared" si="55"/>
        <v/>
      </c>
      <c r="AD246" t="str">
        <f t="shared" ca="1" si="56"/>
        <v/>
      </c>
      <c r="AE246" s="4" t="str">
        <f t="shared" ca="1" si="65"/>
        <v/>
      </c>
      <c r="AF246" s="118"/>
    </row>
    <row r="247" spans="3:32" ht="20.100000000000001" customHeight="1">
      <c r="C247" t="str" cm="1">
        <f t="array" ref="C247">IFERROR(_xlfn.TEXTSPLIT(B247,"^"),"")</f>
        <v/>
      </c>
      <c r="F247" s="5" t="str" cm="1">
        <f t="array" aca="1" ref="F247" ca="1">IFERROR(INDEX(MSA_Title,MATCH(E247,MSA_Code,0)),"")</f>
        <v/>
      </c>
      <c r="G247" s="117" cm="1">
        <f t="array" aca="1" ref="G247" ca="1">SUMIFS(Proposed_Hours,Proposed_Labor_Category,$D247,Proposed_Company,$C247,Proposed_MSA_Code,$E247)</f>
        <v>0</v>
      </c>
      <c r="H247" s="7" t="str">
        <f t="shared" ca="1" si="57"/>
        <v/>
      </c>
      <c r="I247" s="4" t="str" cm="1">
        <f t="array" aca="1" ref="I247" ca="1">IFERROR(IF(SUMIFS(Proposed_Direct_Cost,Proposed_Labor_Category,$D247,Proposed_Company,$C247,Proposed_MSA_Code,$E247)=0,"Not Proposed",SUMIFS(Proposed_Direct_Cost,Proposed_Labor_Category,$D247,Proposed_Company,$C247,Proposed_MSA_Code,$E247)),"")</f>
        <v>Not Proposed</v>
      </c>
      <c r="J247" s="117" cm="1">
        <f t="array" aca="1" ref="J247" ca="1">SUMIFS(Invoice_Hours,Invoice_Labor_Category,$D247,Invoice_Company,$C247,Invoice_MSA_Code,$E247)</f>
        <v>0</v>
      </c>
      <c r="K247" s="7" t="str">
        <f t="shared" ca="1" si="58"/>
        <v/>
      </c>
      <c r="L247" s="222" cm="1">
        <f t="array" aca="1" ref="L247" ca="1">IFERROR(SUMIFS(Invoice_Direct_Cost,Invoice_Labor_Category,$D247,Invoice_Company,$C247,Invoice_MSA_Code,$E247),"")</f>
        <v>0</v>
      </c>
      <c r="M247" s="7" t="str">
        <f t="shared" ca="1" si="59"/>
        <v/>
      </c>
      <c r="N247" s="220" t="str">
        <f t="shared" ca="1" si="64"/>
        <v/>
      </c>
      <c r="O247" s="7" t="str">
        <f t="shared" ca="1" si="60"/>
        <v/>
      </c>
      <c r="P247" s="7" t="str">
        <f t="shared" ca="1" si="61"/>
        <v/>
      </c>
      <c r="Q247" s="7" t="str">
        <f t="shared" ca="1" si="62"/>
        <v/>
      </c>
      <c r="R247" s="7" t="str">
        <f t="shared" ca="1" si="63"/>
        <v/>
      </c>
      <c r="S247" s="7" t="str">
        <f t="shared" ca="1" si="50"/>
        <v/>
      </c>
      <c r="T247" s="7" t="str">
        <f t="shared" ca="1" si="51"/>
        <v/>
      </c>
      <c r="V247" s="120" cm="1">
        <f t="array" aca="1" ref="V247" ca="1">SUMIFS(Invoice_Hours,Invoice_Labor_Category,$D247,Invoice_Company,$C247,Invoice_MSA_Code,$E247)</f>
        <v>0</v>
      </c>
      <c r="W247" s="121" t="str">
        <f t="shared" ca="1" si="52"/>
        <v/>
      </c>
      <c r="X247" s="151" t="str">
        <f t="shared" ca="1" si="53"/>
        <v/>
      </c>
      <c r="Z247" s="172"/>
      <c r="AB247" t="str">
        <f t="shared" si="54"/>
        <v/>
      </c>
      <c r="AC247" t="str">
        <f t="shared" si="55"/>
        <v/>
      </c>
      <c r="AD247" t="str">
        <f t="shared" ca="1" si="56"/>
        <v/>
      </c>
      <c r="AE247" s="4" t="str">
        <f t="shared" ca="1" si="65"/>
        <v/>
      </c>
      <c r="AF247" s="118"/>
    </row>
    <row r="248" spans="3:32" ht="20.100000000000001" customHeight="1">
      <c r="C248" t="str" cm="1">
        <f t="array" ref="C248">IFERROR(_xlfn.TEXTSPLIT(B248,"^"),"")</f>
        <v/>
      </c>
      <c r="F248" s="5" t="str" cm="1">
        <f t="array" aca="1" ref="F248" ca="1">IFERROR(INDEX(MSA_Title,MATCH(E248,MSA_Code,0)),"")</f>
        <v/>
      </c>
      <c r="G248" s="117" cm="1">
        <f t="array" aca="1" ref="G248" ca="1">SUMIFS(Proposed_Hours,Proposed_Labor_Category,$D248,Proposed_Company,$C248,Proposed_MSA_Code,$E248)</f>
        <v>0</v>
      </c>
      <c r="H248" s="7" t="str">
        <f t="shared" ca="1" si="57"/>
        <v/>
      </c>
      <c r="I248" s="4" t="str" cm="1">
        <f t="array" aca="1" ref="I248" ca="1">IFERROR(IF(SUMIFS(Proposed_Direct_Cost,Proposed_Labor_Category,$D248,Proposed_Company,$C248,Proposed_MSA_Code,$E248)=0,"Not Proposed",SUMIFS(Proposed_Direct_Cost,Proposed_Labor_Category,$D248,Proposed_Company,$C248,Proposed_MSA_Code,$E248)),"")</f>
        <v>Not Proposed</v>
      </c>
      <c r="J248" s="117" cm="1">
        <f t="array" aca="1" ref="J248" ca="1">SUMIFS(Invoice_Hours,Invoice_Labor_Category,$D248,Invoice_Company,$C248,Invoice_MSA_Code,$E248)</f>
        <v>0</v>
      </c>
      <c r="K248" s="7" t="str">
        <f t="shared" ca="1" si="58"/>
        <v/>
      </c>
      <c r="L248" s="222" cm="1">
        <f t="array" aca="1" ref="L248" ca="1">IFERROR(SUMIFS(Invoice_Direct_Cost,Invoice_Labor_Category,$D248,Invoice_Company,$C248,Invoice_MSA_Code,$E248),"")</f>
        <v>0</v>
      </c>
      <c r="M248" s="7" t="str">
        <f t="shared" ca="1" si="59"/>
        <v/>
      </c>
      <c r="N248" s="220" t="str">
        <f t="shared" ca="1" si="64"/>
        <v/>
      </c>
      <c r="O248" s="7" t="str">
        <f t="shared" ca="1" si="60"/>
        <v/>
      </c>
      <c r="P248" s="7" t="str">
        <f t="shared" ca="1" si="61"/>
        <v/>
      </c>
      <c r="Q248" s="7" t="str">
        <f t="shared" ca="1" si="62"/>
        <v/>
      </c>
      <c r="R248" s="7" t="str">
        <f t="shared" ca="1" si="63"/>
        <v/>
      </c>
      <c r="S248" s="7" t="str">
        <f t="shared" ca="1" si="50"/>
        <v/>
      </c>
      <c r="T248" s="7" t="str">
        <f t="shared" ca="1" si="51"/>
        <v/>
      </c>
      <c r="V248" s="120" cm="1">
        <f t="array" aca="1" ref="V248" ca="1">SUMIFS(Invoice_Hours,Invoice_Labor_Category,$D248,Invoice_Company,$C248,Invoice_MSA_Code,$E248)</f>
        <v>0</v>
      </c>
      <c r="W248" s="121" t="str">
        <f t="shared" ca="1" si="52"/>
        <v/>
      </c>
      <c r="X248" s="152" t="str">
        <f t="shared" ca="1" si="53"/>
        <v/>
      </c>
      <c r="Z248" s="172"/>
      <c r="AB248" t="str">
        <f t="shared" si="54"/>
        <v/>
      </c>
      <c r="AC248" t="str">
        <f t="shared" si="55"/>
        <v/>
      </c>
      <c r="AD248" t="str">
        <f t="shared" ca="1" si="56"/>
        <v/>
      </c>
      <c r="AE248" s="4" t="str">
        <f t="shared" ca="1" si="65"/>
        <v/>
      </c>
      <c r="AF248" s="118"/>
    </row>
    <row r="249" spans="3:32" ht="20.100000000000001" customHeight="1">
      <c r="C249" t="str" cm="1">
        <f t="array" ref="C249">IFERROR(_xlfn.TEXTSPLIT(B249,"^"),"")</f>
        <v/>
      </c>
      <c r="F249" s="5" t="str" cm="1">
        <f t="array" aca="1" ref="F249" ca="1">IFERROR(INDEX(MSA_Title,MATCH(E249,MSA_Code,0)),"")</f>
        <v/>
      </c>
      <c r="G249" s="117" cm="1">
        <f t="array" aca="1" ref="G249" ca="1">SUMIFS(Proposed_Hours,Proposed_Labor_Category,$D249,Proposed_Company,$C249,Proposed_MSA_Code,$E249)</f>
        <v>0</v>
      </c>
      <c r="H249" s="7" t="str">
        <f t="shared" ca="1" si="57"/>
        <v/>
      </c>
      <c r="I249" s="4" t="str" cm="1">
        <f t="array" aca="1" ref="I249" ca="1">IFERROR(IF(SUMIFS(Proposed_Direct_Cost,Proposed_Labor_Category,$D249,Proposed_Company,$C249,Proposed_MSA_Code,$E249)=0,"Not Proposed",SUMIFS(Proposed_Direct_Cost,Proposed_Labor_Category,$D249,Proposed_Company,$C249,Proposed_MSA_Code,$E249)),"")</f>
        <v>Not Proposed</v>
      </c>
      <c r="J249" s="117" cm="1">
        <f t="array" aca="1" ref="J249" ca="1">SUMIFS(Invoice_Hours,Invoice_Labor_Category,$D249,Invoice_Company,$C249,Invoice_MSA_Code,$E249)</f>
        <v>0</v>
      </c>
      <c r="K249" s="7" t="str">
        <f t="shared" ca="1" si="58"/>
        <v/>
      </c>
      <c r="L249" s="222" cm="1">
        <f t="array" aca="1" ref="L249" ca="1">IFERROR(SUMIFS(Invoice_Direct_Cost,Invoice_Labor_Category,$D249,Invoice_Company,$C249,Invoice_MSA_Code,$E249),"")</f>
        <v>0</v>
      </c>
      <c r="M249" s="7" t="str">
        <f t="shared" ca="1" si="59"/>
        <v/>
      </c>
      <c r="N249" s="220" t="str">
        <f t="shared" ca="1" si="64"/>
        <v/>
      </c>
      <c r="O249" s="7" t="str">
        <f t="shared" ca="1" si="60"/>
        <v/>
      </c>
      <c r="P249" s="7" t="str">
        <f t="shared" ca="1" si="61"/>
        <v/>
      </c>
      <c r="Q249" s="7" t="str">
        <f t="shared" ca="1" si="62"/>
        <v/>
      </c>
      <c r="R249" s="7" t="str">
        <f t="shared" ca="1" si="63"/>
        <v/>
      </c>
      <c r="S249" s="7" t="str">
        <f t="shared" ca="1" si="50"/>
        <v/>
      </c>
      <c r="T249" s="7" t="str">
        <f t="shared" ca="1" si="51"/>
        <v/>
      </c>
      <c r="V249" s="120" cm="1">
        <f t="array" aca="1" ref="V249" ca="1">SUMIFS(Invoice_Hours,Invoice_Labor_Category,$D249,Invoice_Company,$C249,Invoice_MSA_Code,$E249)</f>
        <v>0</v>
      </c>
      <c r="W249" s="121" t="str">
        <f t="shared" ca="1" si="52"/>
        <v/>
      </c>
      <c r="X249" s="151" t="str">
        <f t="shared" ca="1" si="53"/>
        <v/>
      </c>
      <c r="Z249" s="172"/>
      <c r="AB249" t="str">
        <f t="shared" si="54"/>
        <v/>
      </c>
      <c r="AC249" t="str">
        <f t="shared" si="55"/>
        <v/>
      </c>
      <c r="AD249" t="str">
        <f t="shared" ca="1" si="56"/>
        <v/>
      </c>
      <c r="AE249" s="4" t="str">
        <f t="shared" ca="1" si="65"/>
        <v/>
      </c>
      <c r="AF249" s="118"/>
    </row>
    <row r="250" spans="3:32" ht="20.100000000000001" customHeight="1">
      <c r="C250" t="str" cm="1">
        <f t="array" ref="C250">IFERROR(_xlfn.TEXTSPLIT(B250,"^"),"")</f>
        <v/>
      </c>
      <c r="F250" s="5" t="str" cm="1">
        <f t="array" aca="1" ref="F250" ca="1">IFERROR(INDEX(MSA_Title,MATCH(E250,MSA_Code,0)),"")</f>
        <v/>
      </c>
      <c r="G250" s="117" cm="1">
        <f t="array" aca="1" ref="G250" ca="1">SUMIFS(Proposed_Hours,Proposed_Labor_Category,$D250,Proposed_Company,$C250,Proposed_MSA_Code,$E250)</f>
        <v>0</v>
      </c>
      <c r="H250" s="7" t="str">
        <f t="shared" ca="1" si="57"/>
        <v/>
      </c>
      <c r="I250" s="4" t="str" cm="1">
        <f t="array" aca="1" ref="I250" ca="1">IFERROR(IF(SUMIFS(Proposed_Direct_Cost,Proposed_Labor_Category,$D250,Proposed_Company,$C250,Proposed_MSA_Code,$E250)=0,"Not Proposed",SUMIFS(Proposed_Direct_Cost,Proposed_Labor_Category,$D250,Proposed_Company,$C250,Proposed_MSA_Code,$E250)),"")</f>
        <v>Not Proposed</v>
      </c>
      <c r="J250" s="117" cm="1">
        <f t="array" aca="1" ref="J250" ca="1">SUMIFS(Invoice_Hours,Invoice_Labor_Category,$D250,Invoice_Company,$C250,Invoice_MSA_Code,$E250)</f>
        <v>0</v>
      </c>
      <c r="K250" s="7" t="str">
        <f t="shared" ca="1" si="58"/>
        <v/>
      </c>
      <c r="L250" s="222" cm="1">
        <f t="array" aca="1" ref="L250" ca="1">IFERROR(SUMIFS(Invoice_Direct_Cost,Invoice_Labor_Category,$D250,Invoice_Company,$C250,Invoice_MSA_Code,$E250),"")</f>
        <v>0</v>
      </c>
      <c r="M250" s="7" t="str">
        <f t="shared" ca="1" si="59"/>
        <v/>
      </c>
      <c r="N250" s="220" t="str">
        <f t="shared" ca="1" si="64"/>
        <v/>
      </c>
      <c r="O250" s="7" t="str">
        <f t="shared" ca="1" si="60"/>
        <v/>
      </c>
      <c r="P250" s="7" t="str">
        <f t="shared" ca="1" si="61"/>
        <v/>
      </c>
      <c r="Q250" s="7" t="str">
        <f t="shared" ca="1" si="62"/>
        <v/>
      </c>
      <c r="R250" s="7" t="str">
        <f t="shared" ca="1" si="63"/>
        <v/>
      </c>
      <c r="S250" s="7" t="str">
        <f t="shared" ca="1" si="50"/>
        <v/>
      </c>
      <c r="T250" s="7" t="str">
        <f t="shared" ca="1" si="51"/>
        <v/>
      </c>
      <c r="V250" s="120" cm="1">
        <f t="array" aca="1" ref="V250" ca="1">SUMIFS(Invoice_Hours,Invoice_Labor_Category,$D250,Invoice_Company,$C250,Invoice_MSA_Code,$E250)</f>
        <v>0</v>
      </c>
      <c r="W250" s="121" t="str">
        <f t="shared" ca="1" si="52"/>
        <v/>
      </c>
      <c r="X250" s="152" t="str">
        <f t="shared" ca="1" si="53"/>
        <v/>
      </c>
      <c r="Z250" s="172"/>
      <c r="AB250" t="str">
        <f t="shared" si="54"/>
        <v/>
      </c>
      <c r="AC250" t="str">
        <f t="shared" si="55"/>
        <v/>
      </c>
      <c r="AD250" t="str">
        <f t="shared" ca="1" si="56"/>
        <v/>
      </c>
      <c r="AE250" s="4" t="str">
        <f t="shared" ca="1" si="65"/>
        <v/>
      </c>
      <c r="AF250" s="118"/>
    </row>
    <row r="251" spans="3:32" ht="20.100000000000001" customHeight="1">
      <c r="C251" t="str" cm="1">
        <f t="array" ref="C251">IFERROR(_xlfn.TEXTSPLIT(B251,"^"),"")</f>
        <v/>
      </c>
      <c r="F251" s="5" t="str" cm="1">
        <f t="array" aca="1" ref="F251" ca="1">IFERROR(INDEX(MSA_Title,MATCH(E251,MSA_Code,0)),"")</f>
        <v/>
      </c>
      <c r="G251" s="117" cm="1">
        <f t="array" aca="1" ref="G251" ca="1">SUMIFS(Proposed_Hours,Proposed_Labor_Category,$D251,Proposed_Company,$C251,Proposed_MSA_Code,$E251)</f>
        <v>0</v>
      </c>
      <c r="H251" s="7" t="str">
        <f t="shared" ca="1" si="57"/>
        <v/>
      </c>
      <c r="I251" s="4" t="str" cm="1">
        <f t="array" aca="1" ref="I251" ca="1">IFERROR(IF(SUMIFS(Proposed_Direct_Cost,Proposed_Labor_Category,$D251,Proposed_Company,$C251,Proposed_MSA_Code,$E251)=0,"Not Proposed",SUMIFS(Proposed_Direct_Cost,Proposed_Labor_Category,$D251,Proposed_Company,$C251,Proposed_MSA_Code,$E251)),"")</f>
        <v>Not Proposed</v>
      </c>
      <c r="J251" s="117" cm="1">
        <f t="array" aca="1" ref="J251" ca="1">SUMIFS(Invoice_Hours,Invoice_Labor_Category,$D251,Invoice_Company,$C251,Invoice_MSA_Code,$E251)</f>
        <v>0</v>
      </c>
      <c r="K251" s="7" t="str">
        <f t="shared" ca="1" si="58"/>
        <v/>
      </c>
      <c r="L251" s="222" cm="1">
        <f t="array" aca="1" ref="L251" ca="1">IFERROR(SUMIFS(Invoice_Direct_Cost,Invoice_Labor_Category,$D251,Invoice_Company,$C251,Invoice_MSA_Code,$E251),"")</f>
        <v>0</v>
      </c>
      <c r="M251" s="7" t="str">
        <f t="shared" ca="1" si="59"/>
        <v/>
      </c>
      <c r="N251" s="220" t="str">
        <f t="shared" ca="1" si="64"/>
        <v/>
      </c>
      <c r="O251" s="7" t="str">
        <f t="shared" ca="1" si="60"/>
        <v/>
      </c>
      <c r="P251" s="7" t="str">
        <f t="shared" ca="1" si="61"/>
        <v/>
      </c>
      <c r="Q251" s="7" t="str">
        <f t="shared" ca="1" si="62"/>
        <v/>
      </c>
      <c r="R251" s="7" t="str">
        <f t="shared" ca="1" si="63"/>
        <v/>
      </c>
      <c r="S251" s="7" t="str">
        <f t="shared" ca="1" si="50"/>
        <v/>
      </c>
      <c r="T251" s="7" t="str">
        <f t="shared" ca="1" si="51"/>
        <v/>
      </c>
      <c r="V251" s="120" cm="1">
        <f t="array" aca="1" ref="V251" ca="1">SUMIFS(Invoice_Hours,Invoice_Labor_Category,$D251,Invoice_Company,$C251,Invoice_MSA_Code,$E251)</f>
        <v>0</v>
      </c>
      <c r="W251" s="121" t="str">
        <f t="shared" ca="1" si="52"/>
        <v/>
      </c>
      <c r="X251" s="151" t="str">
        <f t="shared" ca="1" si="53"/>
        <v/>
      </c>
      <c r="Z251" s="172"/>
      <c r="AB251" t="str">
        <f t="shared" si="54"/>
        <v/>
      </c>
      <c r="AC251" t="str">
        <f t="shared" si="55"/>
        <v/>
      </c>
      <c r="AD251" t="str">
        <f t="shared" ca="1" si="56"/>
        <v/>
      </c>
      <c r="AE251" s="4" t="str">
        <f t="shared" ca="1" si="65"/>
        <v/>
      </c>
      <c r="AF251" s="118"/>
    </row>
    <row r="252" spans="3:32" ht="20.100000000000001" customHeight="1">
      <c r="C252" t="str" cm="1">
        <f t="array" ref="C252">IFERROR(_xlfn.TEXTSPLIT(B252,"^"),"")</f>
        <v/>
      </c>
      <c r="F252" s="5" t="str" cm="1">
        <f t="array" aca="1" ref="F252" ca="1">IFERROR(INDEX(MSA_Title,MATCH(E252,MSA_Code,0)),"")</f>
        <v/>
      </c>
      <c r="G252" s="117" cm="1">
        <f t="array" aca="1" ref="G252" ca="1">SUMIFS(Proposed_Hours,Proposed_Labor_Category,$D252,Proposed_Company,$C252,Proposed_MSA_Code,$E252)</f>
        <v>0</v>
      </c>
      <c r="H252" s="7" t="str">
        <f t="shared" ca="1" si="57"/>
        <v/>
      </c>
      <c r="I252" s="4" t="str" cm="1">
        <f t="array" aca="1" ref="I252" ca="1">IFERROR(IF(SUMIFS(Proposed_Direct_Cost,Proposed_Labor_Category,$D252,Proposed_Company,$C252,Proposed_MSA_Code,$E252)=0,"Not Proposed",SUMIFS(Proposed_Direct_Cost,Proposed_Labor_Category,$D252,Proposed_Company,$C252,Proposed_MSA_Code,$E252)),"")</f>
        <v>Not Proposed</v>
      </c>
      <c r="J252" s="117" cm="1">
        <f t="array" aca="1" ref="J252" ca="1">SUMIFS(Invoice_Hours,Invoice_Labor_Category,$D252,Invoice_Company,$C252,Invoice_MSA_Code,$E252)</f>
        <v>0</v>
      </c>
      <c r="K252" s="7" t="str">
        <f t="shared" ca="1" si="58"/>
        <v/>
      </c>
      <c r="L252" s="222" cm="1">
        <f t="array" aca="1" ref="L252" ca="1">IFERROR(SUMIFS(Invoice_Direct_Cost,Invoice_Labor_Category,$D252,Invoice_Company,$C252,Invoice_MSA_Code,$E252),"")</f>
        <v>0</v>
      </c>
      <c r="M252" s="7" t="str">
        <f t="shared" ca="1" si="59"/>
        <v/>
      </c>
      <c r="N252" s="220" t="str">
        <f t="shared" ca="1" si="64"/>
        <v/>
      </c>
      <c r="O252" s="7" t="str">
        <f t="shared" ca="1" si="60"/>
        <v/>
      </c>
      <c r="P252" s="7" t="str">
        <f t="shared" ca="1" si="61"/>
        <v/>
      </c>
      <c r="Q252" s="7" t="str">
        <f t="shared" ca="1" si="62"/>
        <v/>
      </c>
      <c r="R252" s="7" t="str">
        <f t="shared" ca="1" si="63"/>
        <v/>
      </c>
      <c r="S252" s="7" t="str">
        <f t="shared" ca="1" si="50"/>
        <v/>
      </c>
      <c r="T252" s="7" t="str">
        <f t="shared" ca="1" si="51"/>
        <v/>
      </c>
      <c r="V252" s="120" cm="1">
        <f t="array" aca="1" ref="V252" ca="1">SUMIFS(Invoice_Hours,Invoice_Labor_Category,$D252,Invoice_Company,$C252,Invoice_MSA_Code,$E252)</f>
        <v>0</v>
      </c>
      <c r="W252" s="121" t="str">
        <f t="shared" ca="1" si="52"/>
        <v/>
      </c>
      <c r="X252" s="152" t="str">
        <f t="shared" ca="1" si="53"/>
        <v/>
      </c>
      <c r="Z252" s="172"/>
      <c r="AB252" t="str">
        <f t="shared" si="54"/>
        <v/>
      </c>
      <c r="AC252" t="str">
        <f t="shared" si="55"/>
        <v/>
      </c>
      <c r="AD252" t="str">
        <f t="shared" ca="1" si="56"/>
        <v/>
      </c>
      <c r="AE252" s="4" t="str">
        <f t="shared" ca="1" si="65"/>
        <v/>
      </c>
      <c r="AF252" s="118"/>
    </row>
    <row r="253" spans="3:32" ht="20.100000000000001" customHeight="1">
      <c r="C253" t="str" cm="1">
        <f t="array" ref="C253">IFERROR(_xlfn.TEXTSPLIT(B253,"^"),"")</f>
        <v/>
      </c>
      <c r="F253" s="5" t="str" cm="1">
        <f t="array" aca="1" ref="F253" ca="1">IFERROR(INDEX(MSA_Title,MATCH(E253,MSA_Code,0)),"")</f>
        <v/>
      </c>
      <c r="G253" s="117" cm="1">
        <f t="array" aca="1" ref="G253" ca="1">SUMIFS(Proposed_Hours,Proposed_Labor_Category,$D253,Proposed_Company,$C253,Proposed_MSA_Code,$E253)</f>
        <v>0</v>
      </c>
      <c r="H253" s="7" t="str">
        <f t="shared" ca="1" si="57"/>
        <v/>
      </c>
      <c r="I253" s="4" t="str" cm="1">
        <f t="array" aca="1" ref="I253" ca="1">IFERROR(IF(SUMIFS(Proposed_Direct_Cost,Proposed_Labor_Category,$D253,Proposed_Company,$C253,Proposed_MSA_Code,$E253)=0,"Not Proposed",SUMIFS(Proposed_Direct_Cost,Proposed_Labor_Category,$D253,Proposed_Company,$C253,Proposed_MSA_Code,$E253)),"")</f>
        <v>Not Proposed</v>
      </c>
      <c r="J253" s="117" cm="1">
        <f t="array" aca="1" ref="J253" ca="1">SUMIFS(Invoice_Hours,Invoice_Labor_Category,$D253,Invoice_Company,$C253,Invoice_MSA_Code,$E253)</f>
        <v>0</v>
      </c>
      <c r="K253" s="7" t="str">
        <f t="shared" ca="1" si="58"/>
        <v/>
      </c>
      <c r="L253" s="222" cm="1">
        <f t="array" aca="1" ref="L253" ca="1">IFERROR(SUMIFS(Invoice_Direct_Cost,Invoice_Labor_Category,$D253,Invoice_Company,$C253,Invoice_MSA_Code,$E253),"")</f>
        <v>0</v>
      </c>
      <c r="M253" s="7" t="str">
        <f t="shared" ca="1" si="59"/>
        <v/>
      </c>
      <c r="N253" s="220" t="str">
        <f t="shared" ca="1" si="64"/>
        <v/>
      </c>
      <c r="O253" s="7" t="str">
        <f t="shared" ca="1" si="60"/>
        <v/>
      </c>
      <c r="P253" s="7" t="str">
        <f t="shared" ca="1" si="61"/>
        <v/>
      </c>
      <c r="Q253" s="7" t="str">
        <f t="shared" ca="1" si="62"/>
        <v/>
      </c>
      <c r="R253" s="7" t="str">
        <f t="shared" ca="1" si="63"/>
        <v/>
      </c>
      <c r="S253" s="7" t="str">
        <f t="shared" ca="1" si="50"/>
        <v/>
      </c>
      <c r="T253" s="7" t="str">
        <f t="shared" ca="1" si="51"/>
        <v/>
      </c>
      <c r="V253" s="120" cm="1">
        <f t="array" aca="1" ref="V253" ca="1">SUMIFS(Invoice_Hours,Invoice_Labor_Category,$D253,Invoice_Company,$C253,Invoice_MSA_Code,$E253)</f>
        <v>0</v>
      </c>
      <c r="W253" s="121" t="str">
        <f t="shared" ca="1" si="52"/>
        <v/>
      </c>
      <c r="X253" s="151" t="str">
        <f t="shared" ca="1" si="53"/>
        <v/>
      </c>
      <c r="Z253" s="172"/>
      <c r="AB253" t="str">
        <f t="shared" si="54"/>
        <v/>
      </c>
      <c r="AC253" t="str">
        <f t="shared" si="55"/>
        <v/>
      </c>
      <c r="AD253" t="str">
        <f t="shared" ca="1" si="56"/>
        <v/>
      </c>
      <c r="AE253" s="4" t="str">
        <f t="shared" ca="1" si="65"/>
        <v/>
      </c>
      <c r="AF253" s="118"/>
    </row>
    <row r="254" spans="3:32" ht="20.100000000000001" customHeight="1">
      <c r="C254" t="str" cm="1">
        <f t="array" ref="C254">IFERROR(_xlfn.TEXTSPLIT(B254,"^"),"")</f>
        <v/>
      </c>
      <c r="F254" s="5" t="str" cm="1">
        <f t="array" aca="1" ref="F254" ca="1">IFERROR(INDEX(MSA_Title,MATCH(E254,MSA_Code,0)),"")</f>
        <v/>
      </c>
      <c r="G254" s="117" cm="1">
        <f t="array" aca="1" ref="G254" ca="1">SUMIFS(Proposed_Hours,Proposed_Labor_Category,$D254,Proposed_Company,$C254,Proposed_MSA_Code,$E254)</f>
        <v>0</v>
      </c>
      <c r="H254" s="7" t="str">
        <f t="shared" ca="1" si="57"/>
        <v/>
      </c>
      <c r="I254" s="4" t="str" cm="1">
        <f t="array" aca="1" ref="I254" ca="1">IFERROR(IF(SUMIFS(Proposed_Direct_Cost,Proposed_Labor_Category,$D254,Proposed_Company,$C254,Proposed_MSA_Code,$E254)=0,"Not Proposed",SUMIFS(Proposed_Direct_Cost,Proposed_Labor_Category,$D254,Proposed_Company,$C254,Proposed_MSA_Code,$E254)),"")</f>
        <v>Not Proposed</v>
      </c>
      <c r="J254" s="117" cm="1">
        <f t="array" aca="1" ref="J254" ca="1">SUMIFS(Invoice_Hours,Invoice_Labor_Category,$D254,Invoice_Company,$C254,Invoice_MSA_Code,$E254)</f>
        <v>0</v>
      </c>
      <c r="K254" s="7" t="str">
        <f t="shared" ca="1" si="58"/>
        <v/>
      </c>
      <c r="L254" s="222" cm="1">
        <f t="array" aca="1" ref="L254" ca="1">IFERROR(SUMIFS(Invoice_Direct_Cost,Invoice_Labor_Category,$D254,Invoice_Company,$C254,Invoice_MSA_Code,$E254),"")</f>
        <v>0</v>
      </c>
      <c r="M254" s="7" t="str">
        <f t="shared" ca="1" si="59"/>
        <v/>
      </c>
      <c r="N254" s="220" t="str">
        <f t="shared" ca="1" si="64"/>
        <v/>
      </c>
      <c r="O254" s="7" t="str">
        <f t="shared" ca="1" si="60"/>
        <v/>
      </c>
      <c r="P254" s="7" t="str">
        <f t="shared" ca="1" si="61"/>
        <v/>
      </c>
      <c r="Q254" s="7" t="str">
        <f t="shared" ca="1" si="62"/>
        <v/>
      </c>
      <c r="R254" s="7" t="str">
        <f t="shared" ca="1" si="63"/>
        <v/>
      </c>
      <c r="S254" s="7" t="str">
        <f t="shared" ca="1" si="50"/>
        <v/>
      </c>
      <c r="T254" s="7" t="str">
        <f t="shared" ca="1" si="51"/>
        <v/>
      </c>
      <c r="V254" s="120" cm="1">
        <f t="array" aca="1" ref="V254" ca="1">SUMIFS(Invoice_Hours,Invoice_Labor_Category,$D254,Invoice_Company,$C254,Invoice_MSA_Code,$E254)</f>
        <v>0</v>
      </c>
      <c r="W254" s="121" t="str">
        <f t="shared" ca="1" si="52"/>
        <v/>
      </c>
      <c r="X254" s="152" t="str">
        <f t="shared" ca="1" si="53"/>
        <v/>
      </c>
      <c r="Z254" s="172"/>
      <c r="AB254" t="str">
        <f t="shared" si="54"/>
        <v/>
      </c>
      <c r="AC254" t="str">
        <f t="shared" si="55"/>
        <v/>
      </c>
      <c r="AD254" t="str">
        <f t="shared" ca="1" si="56"/>
        <v/>
      </c>
      <c r="AE254" s="4" t="str">
        <f t="shared" ca="1" si="65"/>
        <v/>
      </c>
      <c r="AF254" s="118"/>
    </row>
    <row r="255" spans="3:32" ht="20.100000000000001" customHeight="1">
      <c r="C255" t="str" cm="1">
        <f t="array" ref="C255">IFERROR(_xlfn.TEXTSPLIT(B255,"^"),"")</f>
        <v/>
      </c>
      <c r="F255" s="5" t="str" cm="1">
        <f t="array" aca="1" ref="F255" ca="1">IFERROR(INDEX(MSA_Title,MATCH(E255,MSA_Code,0)),"")</f>
        <v/>
      </c>
      <c r="G255" s="117" cm="1">
        <f t="array" aca="1" ref="G255" ca="1">SUMIFS(Proposed_Hours,Proposed_Labor_Category,$D255,Proposed_Company,$C255,Proposed_MSA_Code,$E255)</f>
        <v>0</v>
      </c>
      <c r="H255" s="7" t="str">
        <f t="shared" ca="1" si="57"/>
        <v/>
      </c>
      <c r="I255" s="4" t="str" cm="1">
        <f t="array" aca="1" ref="I255" ca="1">IFERROR(IF(SUMIFS(Proposed_Direct_Cost,Proposed_Labor_Category,$D255,Proposed_Company,$C255,Proposed_MSA_Code,$E255)=0,"Not Proposed",SUMIFS(Proposed_Direct_Cost,Proposed_Labor_Category,$D255,Proposed_Company,$C255,Proposed_MSA_Code,$E255)),"")</f>
        <v>Not Proposed</v>
      </c>
      <c r="J255" s="117" cm="1">
        <f t="array" aca="1" ref="J255" ca="1">SUMIFS(Invoice_Hours,Invoice_Labor_Category,$D255,Invoice_Company,$C255,Invoice_MSA_Code,$E255)</f>
        <v>0</v>
      </c>
      <c r="K255" s="7" t="str">
        <f t="shared" ca="1" si="58"/>
        <v/>
      </c>
      <c r="L255" s="222" cm="1">
        <f t="array" aca="1" ref="L255" ca="1">IFERROR(SUMIFS(Invoice_Direct_Cost,Invoice_Labor_Category,$D255,Invoice_Company,$C255,Invoice_MSA_Code,$E255),"")</f>
        <v>0</v>
      </c>
      <c r="M255" s="7" t="str">
        <f t="shared" ca="1" si="59"/>
        <v/>
      </c>
      <c r="N255" s="220" t="str">
        <f t="shared" ca="1" si="64"/>
        <v/>
      </c>
      <c r="O255" s="7" t="str">
        <f t="shared" ca="1" si="60"/>
        <v/>
      </c>
      <c r="P255" s="7" t="str">
        <f t="shared" ca="1" si="61"/>
        <v/>
      </c>
      <c r="Q255" s="7" t="str">
        <f t="shared" ca="1" si="62"/>
        <v/>
      </c>
      <c r="R255" s="7" t="str">
        <f t="shared" ca="1" si="63"/>
        <v/>
      </c>
      <c r="S255" s="7" t="str">
        <f t="shared" ca="1" si="50"/>
        <v/>
      </c>
      <c r="T255" s="7" t="str">
        <f t="shared" ca="1" si="51"/>
        <v/>
      </c>
      <c r="V255" s="120" cm="1">
        <f t="array" aca="1" ref="V255" ca="1">SUMIFS(Invoice_Hours,Invoice_Labor_Category,$D255,Invoice_Company,$C255,Invoice_MSA_Code,$E255)</f>
        <v>0</v>
      </c>
      <c r="W255" s="121" t="str">
        <f t="shared" ca="1" si="52"/>
        <v/>
      </c>
      <c r="X255" s="151" t="str">
        <f t="shared" ca="1" si="53"/>
        <v/>
      </c>
      <c r="Z255" s="172"/>
      <c r="AB255" t="str">
        <f t="shared" si="54"/>
        <v/>
      </c>
      <c r="AC255" t="str">
        <f t="shared" si="55"/>
        <v/>
      </c>
      <c r="AD255" t="str">
        <f t="shared" ca="1" si="56"/>
        <v/>
      </c>
      <c r="AE255" s="4" t="str">
        <f t="shared" ca="1" si="65"/>
        <v/>
      </c>
      <c r="AF255" s="118"/>
    </row>
    <row r="256" spans="3:32" ht="20.100000000000001" customHeight="1">
      <c r="C256" t="str" cm="1">
        <f t="array" ref="C256">IFERROR(_xlfn.TEXTSPLIT(B256,"^"),"")</f>
        <v/>
      </c>
      <c r="F256" s="5" t="str" cm="1">
        <f t="array" aca="1" ref="F256" ca="1">IFERROR(INDEX(MSA_Title,MATCH(E256,MSA_Code,0)),"")</f>
        <v/>
      </c>
      <c r="G256" s="117" cm="1">
        <f t="array" aca="1" ref="G256" ca="1">SUMIFS(Proposed_Hours,Proposed_Labor_Category,$D256,Proposed_Company,$C256,Proposed_MSA_Code,$E256)</f>
        <v>0</v>
      </c>
      <c r="H256" s="7" t="str">
        <f t="shared" ca="1" si="57"/>
        <v/>
      </c>
      <c r="I256" s="4" t="str" cm="1">
        <f t="array" aca="1" ref="I256" ca="1">IFERROR(IF(SUMIFS(Proposed_Direct_Cost,Proposed_Labor_Category,$D256,Proposed_Company,$C256,Proposed_MSA_Code,$E256)=0,"Not Proposed",SUMIFS(Proposed_Direct_Cost,Proposed_Labor_Category,$D256,Proposed_Company,$C256,Proposed_MSA_Code,$E256)),"")</f>
        <v>Not Proposed</v>
      </c>
      <c r="J256" s="117" cm="1">
        <f t="array" aca="1" ref="J256" ca="1">SUMIFS(Invoice_Hours,Invoice_Labor_Category,$D256,Invoice_Company,$C256,Invoice_MSA_Code,$E256)</f>
        <v>0</v>
      </c>
      <c r="K256" s="7" t="str">
        <f t="shared" ca="1" si="58"/>
        <v/>
      </c>
      <c r="L256" s="222" cm="1">
        <f t="array" aca="1" ref="L256" ca="1">IFERROR(SUMIFS(Invoice_Direct_Cost,Invoice_Labor_Category,$D256,Invoice_Company,$C256,Invoice_MSA_Code,$E256),"")</f>
        <v>0</v>
      </c>
      <c r="M256" s="7" t="str">
        <f t="shared" ca="1" si="59"/>
        <v/>
      </c>
      <c r="N256" s="220" t="str">
        <f t="shared" ca="1" si="64"/>
        <v/>
      </c>
      <c r="O256" s="7" t="str">
        <f t="shared" ca="1" si="60"/>
        <v/>
      </c>
      <c r="P256" s="7" t="str">
        <f t="shared" ca="1" si="61"/>
        <v/>
      </c>
      <c r="Q256" s="7" t="str">
        <f t="shared" ca="1" si="62"/>
        <v/>
      </c>
      <c r="R256" s="7" t="str">
        <f t="shared" ca="1" si="63"/>
        <v/>
      </c>
      <c r="S256" s="7" t="str">
        <f t="shared" ca="1" si="50"/>
        <v/>
      </c>
      <c r="T256" s="7" t="str">
        <f t="shared" ca="1" si="51"/>
        <v/>
      </c>
      <c r="V256" s="120" cm="1">
        <f t="array" aca="1" ref="V256" ca="1">SUMIFS(Invoice_Hours,Invoice_Labor_Category,$D256,Invoice_Company,$C256,Invoice_MSA_Code,$E256)</f>
        <v>0</v>
      </c>
      <c r="W256" s="121" t="str">
        <f t="shared" ca="1" si="52"/>
        <v/>
      </c>
      <c r="X256" s="152" t="str">
        <f t="shared" ca="1" si="53"/>
        <v/>
      </c>
      <c r="Z256" s="172"/>
      <c r="AB256" t="str">
        <f t="shared" si="54"/>
        <v/>
      </c>
      <c r="AC256" t="str">
        <f t="shared" si="55"/>
        <v/>
      </c>
      <c r="AD256" t="str">
        <f t="shared" ca="1" si="56"/>
        <v/>
      </c>
      <c r="AE256" s="4" t="str">
        <f t="shared" ca="1" si="65"/>
        <v/>
      </c>
      <c r="AF256" s="118"/>
    </row>
    <row r="257" spans="3:32" ht="20.100000000000001" customHeight="1">
      <c r="C257" t="str" cm="1">
        <f t="array" ref="C257">IFERROR(_xlfn.TEXTSPLIT(B257,"^"),"")</f>
        <v/>
      </c>
      <c r="F257" s="5" t="str" cm="1">
        <f t="array" aca="1" ref="F257" ca="1">IFERROR(INDEX(MSA_Title,MATCH(E257,MSA_Code,0)),"")</f>
        <v/>
      </c>
      <c r="G257" s="117" cm="1">
        <f t="array" aca="1" ref="G257" ca="1">SUMIFS(Proposed_Hours,Proposed_Labor_Category,$D257,Proposed_Company,$C257,Proposed_MSA_Code,$E257)</f>
        <v>0</v>
      </c>
      <c r="H257" s="7" t="str">
        <f t="shared" ca="1" si="57"/>
        <v/>
      </c>
      <c r="I257" s="4" t="str" cm="1">
        <f t="array" aca="1" ref="I257" ca="1">IFERROR(IF(SUMIFS(Proposed_Direct_Cost,Proposed_Labor_Category,$D257,Proposed_Company,$C257,Proposed_MSA_Code,$E257)=0,"Not Proposed",SUMIFS(Proposed_Direct_Cost,Proposed_Labor_Category,$D257,Proposed_Company,$C257,Proposed_MSA_Code,$E257)),"")</f>
        <v>Not Proposed</v>
      </c>
      <c r="J257" s="117" cm="1">
        <f t="array" aca="1" ref="J257" ca="1">SUMIFS(Invoice_Hours,Invoice_Labor_Category,$D257,Invoice_Company,$C257,Invoice_MSA_Code,$E257)</f>
        <v>0</v>
      </c>
      <c r="K257" s="7" t="str">
        <f t="shared" ca="1" si="58"/>
        <v/>
      </c>
      <c r="L257" s="222" cm="1">
        <f t="array" aca="1" ref="L257" ca="1">IFERROR(SUMIFS(Invoice_Direct_Cost,Invoice_Labor_Category,$D257,Invoice_Company,$C257,Invoice_MSA_Code,$E257),"")</f>
        <v>0</v>
      </c>
      <c r="M257" s="7" t="str">
        <f t="shared" ca="1" si="59"/>
        <v/>
      </c>
      <c r="N257" s="220" t="str">
        <f t="shared" ca="1" si="64"/>
        <v/>
      </c>
      <c r="O257" s="7" t="str">
        <f t="shared" ca="1" si="60"/>
        <v/>
      </c>
      <c r="P257" s="7" t="str">
        <f t="shared" ca="1" si="61"/>
        <v/>
      </c>
      <c r="Q257" s="7" t="str">
        <f t="shared" ca="1" si="62"/>
        <v/>
      </c>
      <c r="R257" s="7" t="str">
        <f t="shared" ca="1" si="63"/>
        <v/>
      </c>
      <c r="S257" s="7" t="str">
        <f t="shared" ca="1" si="50"/>
        <v/>
      </c>
      <c r="T257" s="7" t="str">
        <f t="shared" ca="1" si="51"/>
        <v/>
      </c>
      <c r="V257" s="120" cm="1">
        <f t="array" aca="1" ref="V257" ca="1">SUMIFS(Invoice_Hours,Invoice_Labor_Category,$D257,Invoice_Company,$C257,Invoice_MSA_Code,$E257)</f>
        <v>0</v>
      </c>
      <c r="W257" s="121" t="str">
        <f t="shared" ca="1" si="52"/>
        <v/>
      </c>
      <c r="X257" s="151" t="str">
        <f t="shared" ca="1" si="53"/>
        <v/>
      </c>
      <c r="Z257" s="172"/>
      <c r="AB257" t="str">
        <f t="shared" si="54"/>
        <v/>
      </c>
      <c r="AC257" t="str">
        <f t="shared" si="55"/>
        <v/>
      </c>
      <c r="AD257" t="str">
        <f t="shared" ca="1" si="56"/>
        <v/>
      </c>
      <c r="AE257" s="4" t="str">
        <f t="shared" ca="1" si="65"/>
        <v/>
      </c>
      <c r="AF257" s="118"/>
    </row>
    <row r="258" spans="3:32" ht="20.100000000000001" customHeight="1">
      <c r="C258" t="str" cm="1">
        <f t="array" ref="C258">IFERROR(_xlfn.TEXTSPLIT(B258,"^"),"")</f>
        <v/>
      </c>
      <c r="F258" s="5" t="str" cm="1">
        <f t="array" aca="1" ref="F258" ca="1">IFERROR(INDEX(MSA_Title,MATCH(E258,MSA_Code,0)),"")</f>
        <v/>
      </c>
      <c r="G258" s="117" cm="1">
        <f t="array" aca="1" ref="G258" ca="1">SUMIFS(Proposed_Hours,Proposed_Labor_Category,$D258,Proposed_Company,$C258,Proposed_MSA_Code,$E258)</f>
        <v>0</v>
      </c>
      <c r="H258" s="7" t="str">
        <f t="shared" ca="1" si="57"/>
        <v/>
      </c>
      <c r="I258" s="4" t="str" cm="1">
        <f t="array" aca="1" ref="I258" ca="1">IFERROR(IF(SUMIFS(Proposed_Direct_Cost,Proposed_Labor_Category,$D258,Proposed_Company,$C258,Proposed_MSA_Code,$E258)=0,"Not Proposed",SUMIFS(Proposed_Direct_Cost,Proposed_Labor_Category,$D258,Proposed_Company,$C258,Proposed_MSA_Code,$E258)),"")</f>
        <v>Not Proposed</v>
      </c>
      <c r="J258" s="117" cm="1">
        <f t="array" aca="1" ref="J258" ca="1">SUMIFS(Invoice_Hours,Invoice_Labor_Category,$D258,Invoice_Company,$C258,Invoice_MSA_Code,$E258)</f>
        <v>0</v>
      </c>
      <c r="K258" s="7" t="str">
        <f t="shared" ca="1" si="58"/>
        <v/>
      </c>
      <c r="L258" s="222" cm="1">
        <f t="array" aca="1" ref="L258" ca="1">IFERROR(SUMIFS(Invoice_Direct_Cost,Invoice_Labor_Category,$D258,Invoice_Company,$C258,Invoice_MSA_Code,$E258),"")</f>
        <v>0</v>
      </c>
      <c r="M258" s="7" t="str">
        <f t="shared" ca="1" si="59"/>
        <v/>
      </c>
      <c r="N258" s="220" t="str">
        <f t="shared" ca="1" si="64"/>
        <v/>
      </c>
      <c r="O258" s="7" t="str">
        <f t="shared" ca="1" si="60"/>
        <v/>
      </c>
      <c r="P258" s="7" t="str">
        <f t="shared" ca="1" si="61"/>
        <v/>
      </c>
      <c r="Q258" s="7" t="str">
        <f t="shared" ca="1" si="62"/>
        <v/>
      </c>
      <c r="R258" s="7" t="str">
        <f t="shared" ca="1" si="63"/>
        <v/>
      </c>
      <c r="S258" s="7" t="str">
        <f t="shared" ca="1" si="50"/>
        <v/>
      </c>
      <c r="T258" s="7" t="str">
        <f t="shared" ca="1" si="51"/>
        <v/>
      </c>
      <c r="V258" s="120" cm="1">
        <f t="array" aca="1" ref="V258" ca="1">SUMIFS(Invoice_Hours,Invoice_Labor_Category,$D258,Invoice_Company,$C258,Invoice_MSA_Code,$E258)</f>
        <v>0</v>
      </c>
      <c r="W258" s="121" t="str">
        <f t="shared" ca="1" si="52"/>
        <v/>
      </c>
      <c r="X258" s="152" t="str">
        <f t="shared" ca="1" si="53"/>
        <v/>
      </c>
      <c r="Z258" s="172"/>
      <c r="AB258" t="str">
        <f t="shared" si="54"/>
        <v/>
      </c>
      <c r="AC258" t="str">
        <f t="shared" si="55"/>
        <v/>
      </c>
      <c r="AD258" t="str">
        <f t="shared" ca="1" si="56"/>
        <v/>
      </c>
      <c r="AE258" s="4" t="str">
        <f t="shared" ca="1" si="65"/>
        <v/>
      </c>
      <c r="AF258" s="118"/>
    </row>
    <row r="259" spans="3:32" ht="20.100000000000001" customHeight="1">
      <c r="C259" t="str" cm="1">
        <f t="array" ref="C259">IFERROR(_xlfn.TEXTSPLIT(B259,"^"),"")</f>
        <v/>
      </c>
      <c r="F259" s="5" t="str" cm="1">
        <f t="array" aca="1" ref="F259" ca="1">IFERROR(INDEX(MSA_Title,MATCH(E259,MSA_Code,0)),"")</f>
        <v/>
      </c>
      <c r="G259" s="117" cm="1">
        <f t="array" aca="1" ref="G259" ca="1">SUMIFS(Proposed_Hours,Proposed_Labor_Category,$D259,Proposed_Company,$C259,Proposed_MSA_Code,$E259)</f>
        <v>0</v>
      </c>
      <c r="H259" s="7" t="str">
        <f t="shared" ca="1" si="57"/>
        <v/>
      </c>
      <c r="I259" s="4" t="str" cm="1">
        <f t="array" aca="1" ref="I259" ca="1">IFERROR(IF(SUMIFS(Proposed_Direct_Cost,Proposed_Labor_Category,$D259,Proposed_Company,$C259,Proposed_MSA_Code,$E259)=0,"Not Proposed",SUMIFS(Proposed_Direct_Cost,Proposed_Labor_Category,$D259,Proposed_Company,$C259,Proposed_MSA_Code,$E259)),"")</f>
        <v>Not Proposed</v>
      </c>
      <c r="J259" s="117" cm="1">
        <f t="array" aca="1" ref="J259" ca="1">SUMIFS(Invoice_Hours,Invoice_Labor_Category,$D259,Invoice_Company,$C259,Invoice_MSA_Code,$E259)</f>
        <v>0</v>
      </c>
      <c r="K259" s="7" t="str">
        <f t="shared" ca="1" si="58"/>
        <v/>
      </c>
      <c r="L259" s="222" cm="1">
        <f t="array" aca="1" ref="L259" ca="1">IFERROR(SUMIFS(Invoice_Direct_Cost,Invoice_Labor_Category,$D259,Invoice_Company,$C259,Invoice_MSA_Code,$E259),"")</f>
        <v>0</v>
      </c>
      <c r="M259" s="7" t="str">
        <f t="shared" ca="1" si="59"/>
        <v/>
      </c>
      <c r="N259" s="220" t="str">
        <f t="shared" ca="1" si="64"/>
        <v/>
      </c>
      <c r="O259" s="7" t="str">
        <f t="shared" ca="1" si="60"/>
        <v/>
      </c>
      <c r="P259" s="7" t="str">
        <f t="shared" ca="1" si="61"/>
        <v/>
      </c>
      <c r="Q259" s="7" t="str">
        <f t="shared" ca="1" si="62"/>
        <v/>
      </c>
      <c r="R259" s="7" t="str">
        <f t="shared" ca="1" si="63"/>
        <v/>
      </c>
      <c r="S259" s="7" t="str">
        <f t="shared" ref="S259:S322" ca="1" si="66">IFERROR(IF(N259&lt;0,-O259,""),"")</f>
        <v/>
      </c>
      <c r="T259" s="7" t="str">
        <f t="shared" ref="T259:T322" ca="1" si="67">IFERROR(IF(AND(K259&lt;&gt;"",H259&lt;&gt;"",K259=H259),L259,""),"")</f>
        <v/>
      </c>
      <c r="V259" s="120" cm="1">
        <f t="array" aca="1" ref="V259" ca="1">SUMIFS(Invoice_Hours,Invoice_Labor_Category,$D259,Invoice_Company,$C259,Invoice_MSA_Code,$E259)</f>
        <v>0</v>
      </c>
      <c r="W259" s="121" t="str">
        <f t="shared" ref="W259:W322" ca="1" si="68">IFERROR(IF(AND(H259&lt;&gt;0,K259&gt;H259,(K259-H259)/H259&gt;0.05),(K259-H259),""),"")</f>
        <v/>
      </c>
      <c r="X259" s="151" t="str">
        <f t="shared" ref="X259:X322" ca="1" si="69">IFERROR(IF(H259="",K259*J259,W259*V259),"")</f>
        <v/>
      </c>
      <c r="Z259" s="172"/>
      <c r="AB259" t="str">
        <f t="shared" ref="AB259:AB322" si="70">IF(C259=0,"",C259)</f>
        <v/>
      </c>
      <c r="AC259" t="str">
        <f t="shared" ref="AC259:AC322" si="71">IF(D259=0,"",D259)</f>
        <v/>
      </c>
      <c r="AD259" t="str">
        <f t="shared" ref="AD259:AD322" ca="1" si="72">IF(F259=0,"",F259)</f>
        <v/>
      </c>
      <c r="AE259" s="4" t="str">
        <f t="shared" ca="1" si="65"/>
        <v/>
      </c>
      <c r="AF259" s="118"/>
    </row>
    <row r="260" spans="3:32" ht="20.100000000000001" customHeight="1">
      <c r="C260" t="str" cm="1">
        <f t="array" ref="C260">IFERROR(_xlfn.TEXTSPLIT(B260,"^"),"")</f>
        <v/>
      </c>
      <c r="F260" s="5" t="str" cm="1">
        <f t="array" aca="1" ref="F260" ca="1">IFERROR(INDEX(MSA_Title,MATCH(E260,MSA_Code,0)),"")</f>
        <v/>
      </c>
      <c r="G260" s="117" cm="1">
        <f t="array" aca="1" ref="G260" ca="1">SUMIFS(Proposed_Hours,Proposed_Labor_Category,$D260,Proposed_Company,$C260,Proposed_MSA_Code,$E260)</f>
        <v>0</v>
      </c>
      <c r="H260" s="7" t="str">
        <f t="shared" ref="H260:H323" ca="1" si="73">IFERROR(I260/G260,"")</f>
        <v/>
      </c>
      <c r="I260" s="4" t="str" cm="1">
        <f t="array" aca="1" ref="I260" ca="1">IFERROR(IF(SUMIFS(Proposed_Direct_Cost,Proposed_Labor_Category,$D260,Proposed_Company,$C260,Proposed_MSA_Code,$E260)=0,"Not Proposed",SUMIFS(Proposed_Direct_Cost,Proposed_Labor_Category,$D260,Proposed_Company,$C260,Proposed_MSA_Code,$E260)),"")</f>
        <v>Not Proposed</v>
      </c>
      <c r="J260" s="117" cm="1">
        <f t="array" aca="1" ref="J260" ca="1">SUMIFS(Invoice_Hours,Invoice_Labor_Category,$D260,Invoice_Company,$C260,Invoice_MSA_Code,$E260)</f>
        <v>0</v>
      </c>
      <c r="K260" s="7" t="str">
        <f t="shared" ref="K260:K323" ca="1" si="74">IFERROR(L260/J260,"")</f>
        <v/>
      </c>
      <c r="L260" s="222" cm="1">
        <f t="array" aca="1" ref="L260" ca="1">IFERROR(SUMIFS(Invoice_Direct_Cost,Invoice_Labor_Category,$D260,Invoice_Company,$C260,Invoice_MSA_Code,$E260),"")</f>
        <v>0</v>
      </c>
      <c r="M260" s="7" t="str">
        <f t="shared" ref="M260:M323" ca="1" si="75">IFERROR(K260-H260,"")</f>
        <v/>
      </c>
      <c r="N260" s="220" t="str">
        <f t="shared" ca="1" si="64"/>
        <v/>
      </c>
      <c r="O260" s="7" t="str">
        <f t="shared" ref="O260:O323" ca="1" si="76">IFERROR(M260*J260,"")</f>
        <v/>
      </c>
      <c r="P260" s="7" t="str">
        <f t="shared" ref="P260:P323" ca="1" si="77">IFERROR(IF(N260&gt;5%,O260*((N260-5%)/N260),""),"")</f>
        <v/>
      </c>
      <c r="Q260" s="7" t="str">
        <f t="shared" ref="Q260:Q323" ca="1" si="78">IFERROR(IF(N260&gt;0,O260*(MIN(N260,5%)/N260),""),"")</f>
        <v/>
      </c>
      <c r="R260" s="7" t="str">
        <f t="shared" ref="R260:R323" ca="1" si="79">IFERROR(IF(AND(K260&gt;0,H260="",L260&lt;&gt;0),L260,""),"")</f>
        <v/>
      </c>
      <c r="S260" s="7" t="str">
        <f t="shared" ca="1" si="66"/>
        <v/>
      </c>
      <c r="T260" s="7" t="str">
        <f t="shared" ca="1" si="67"/>
        <v/>
      </c>
      <c r="V260" s="120" cm="1">
        <f t="array" aca="1" ref="V260" ca="1">SUMIFS(Invoice_Hours,Invoice_Labor_Category,$D260,Invoice_Company,$C260,Invoice_MSA_Code,$E260)</f>
        <v>0</v>
      </c>
      <c r="W260" s="121" t="str">
        <f t="shared" ca="1" si="68"/>
        <v/>
      </c>
      <c r="X260" s="152" t="str">
        <f t="shared" ca="1" si="69"/>
        <v/>
      </c>
      <c r="Z260" s="172"/>
      <c r="AB260" t="str">
        <f t="shared" si="70"/>
        <v/>
      </c>
      <c r="AC260" t="str">
        <f t="shared" si="71"/>
        <v/>
      </c>
      <c r="AD260" t="str">
        <f t="shared" ca="1" si="72"/>
        <v/>
      </c>
      <c r="AE260" s="4" t="str">
        <f t="shared" ca="1" si="65"/>
        <v/>
      </c>
      <c r="AF260" s="118"/>
    </row>
    <row r="261" spans="3:32" ht="20.100000000000001" customHeight="1">
      <c r="C261" t="str" cm="1">
        <f t="array" ref="C261">IFERROR(_xlfn.TEXTSPLIT(B261,"^"),"")</f>
        <v/>
      </c>
      <c r="F261" s="5" t="str" cm="1">
        <f t="array" aca="1" ref="F261" ca="1">IFERROR(INDEX(MSA_Title,MATCH(E261,MSA_Code,0)),"")</f>
        <v/>
      </c>
      <c r="G261" s="117" cm="1">
        <f t="array" aca="1" ref="G261" ca="1">SUMIFS(Proposed_Hours,Proposed_Labor_Category,$D261,Proposed_Company,$C261,Proposed_MSA_Code,$E261)</f>
        <v>0</v>
      </c>
      <c r="H261" s="7" t="str">
        <f t="shared" ca="1" si="73"/>
        <v/>
      </c>
      <c r="I261" s="4" t="str" cm="1">
        <f t="array" aca="1" ref="I261" ca="1">IFERROR(IF(SUMIFS(Proposed_Direct_Cost,Proposed_Labor_Category,$D261,Proposed_Company,$C261,Proposed_MSA_Code,$E261)=0,"Not Proposed",SUMIFS(Proposed_Direct_Cost,Proposed_Labor_Category,$D261,Proposed_Company,$C261,Proposed_MSA_Code,$E261)),"")</f>
        <v>Not Proposed</v>
      </c>
      <c r="J261" s="117" cm="1">
        <f t="array" aca="1" ref="J261" ca="1">SUMIFS(Invoice_Hours,Invoice_Labor_Category,$D261,Invoice_Company,$C261,Invoice_MSA_Code,$E261)</f>
        <v>0</v>
      </c>
      <c r="K261" s="7" t="str">
        <f t="shared" ca="1" si="74"/>
        <v/>
      </c>
      <c r="L261" s="222" cm="1">
        <f t="array" aca="1" ref="L261" ca="1">IFERROR(SUMIFS(Invoice_Direct_Cost,Invoice_Labor_Category,$D261,Invoice_Company,$C261,Invoice_MSA_Code,$E261),"")</f>
        <v>0</v>
      </c>
      <c r="M261" s="7" t="str">
        <f t="shared" ca="1" si="75"/>
        <v/>
      </c>
      <c r="N261" s="220" t="str">
        <f t="shared" ref="N261:N324" ca="1" si="80">IFERROR(M261/H261,"")</f>
        <v/>
      </c>
      <c r="O261" s="7" t="str">
        <f t="shared" ca="1" si="76"/>
        <v/>
      </c>
      <c r="P261" s="7" t="str">
        <f t="shared" ca="1" si="77"/>
        <v/>
      </c>
      <c r="Q261" s="7" t="str">
        <f t="shared" ca="1" si="78"/>
        <v/>
      </c>
      <c r="R261" s="7" t="str">
        <f t="shared" ca="1" si="79"/>
        <v/>
      </c>
      <c r="S261" s="7" t="str">
        <f t="shared" ca="1" si="66"/>
        <v/>
      </c>
      <c r="T261" s="7" t="str">
        <f t="shared" ca="1" si="67"/>
        <v/>
      </c>
      <c r="V261" s="120" cm="1">
        <f t="array" aca="1" ref="V261" ca="1">SUMIFS(Invoice_Hours,Invoice_Labor_Category,$D261,Invoice_Company,$C261,Invoice_MSA_Code,$E261)</f>
        <v>0</v>
      </c>
      <c r="W261" s="121" t="str">
        <f t="shared" ca="1" si="68"/>
        <v/>
      </c>
      <c r="X261" s="151" t="str">
        <f t="shared" ca="1" si="69"/>
        <v/>
      </c>
      <c r="Z261" s="172"/>
      <c r="AB261" t="str">
        <f t="shared" si="70"/>
        <v/>
      </c>
      <c r="AC261" t="str">
        <f t="shared" si="71"/>
        <v/>
      </c>
      <c r="AD261" t="str">
        <f t="shared" ca="1" si="72"/>
        <v/>
      </c>
      <c r="AE261" s="4" t="str">
        <f t="shared" ca="1" si="65"/>
        <v/>
      </c>
      <c r="AF261" s="118"/>
    </row>
    <row r="262" spans="3:32" ht="20.100000000000001" customHeight="1">
      <c r="C262" t="str" cm="1">
        <f t="array" ref="C262">IFERROR(_xlfn.TEXTSPLIT(B262,"^"),"")</f>
        <v/>
      </c>
      <c r="F262" s="5" t="str" cm="1">
        <f t="array" aca="1" ref="F262" ca="1">IFERROR(INDEX(MSA_Title,MATCH(E262,MSA_Code,0)),"")</f>
        <v/>
      </c>
      <c r="G262" s="117" cm="1">
        <f t="array" aca="1" ref="G262" ca="1">SUMIFS(Proposed_Hours,Proposed_Labor_Category,$D262,Proposed_Company,$C262,Proposed_MSA_Code,$E262)</f>
        <v>0</v>
      </c>
      <c r="H262" s="7" t="str">
        <f t="shared" ca="1" si="73"/>
        <v/>
      </c>
      <c r="I262" s="4" t="str" cm="1">
        <f t="array" aca="1" ref="I262" ca="1">IFERROR(IF(SUMIFS(Proposed_Direct_Cost,Proposed_Labor_Category,$D262,Proposed_Company,$C262,Proposed_MSA_Code,$E262)=0,"Not Proposed",SUMIFS(Proposed_Direct_Cost,Proposed_Labor_Category,$D262,Proposed_Company,$C262,Proposed_MSA_Code,$E262)),"")</f>
        <v>Not Proposed</v>
      </c>
      <c r="J262" s="117" cm="1">
        <f t="array" aca="1" ref="J262" ca="1">SUMIFS(Invoice_Hours,Invoice_Labor_Category,$D262,Invoice_Company,$C262,Invoice_MSA_Code,$E262)</f>
        <v>0</v>
      </c>
      <c r="K262" s="7" t="str">
        <f t="shared" ca="1" si="74"/>
        <v/>
      </c>
      <c r="L262" s="222" cm="1">
        <f t="array" aca="1" ref="L262" ca="1">IFERROR(SUMIFS(Invoice_Direct_Cost,Invoice_Labor_Category,$D262,Invoice_Company,$C262,Invoice_MSA_Code,$E262),"")</f>
        <v>0</v>
      </c>
      <c r="M262" s="7" t="str">
        <f t="shared" ca="1" si="75"/>
        <v/>
      </c>
      <c r="N262" s="220" t="str">
        <f t="shared" ca="1" si="80"/>
        <v/>
      </c>
      <c r="O262" s="7" t="str">
        <f t="shared" ca="1" si="76"/>
        <v/>
      </c>
      <c r="P262" s="7" t="str">
        <f t="shared" ca="1" si="77"/>
        <v/>
      </c>
      <c r="Q262" s="7" t="str">
        <f t="shared" ca="1" si="78"/>
        <v/>
      </c>
      <c r="R262" s="7" t="str">
        <f t="shared" ca="1" si="79"/>
        <v/>
      </c>
      <c r="S262" s="7" t="str">
        <f t="shared" ca="1" si="66"/>
        <v/>
      </c>
      <c r="T262" s="7" t="str">
        <f t="shared" ca="1" si="67"/>
        <v/>
      </c>
      <c r="V262" s="120" cm="1">
        <f t="array" aca="1" ref="V262" ca="1">SUMIFS(Invoice_Hours,Invoice_Labor_Category,$D262,Invoice_Company,$C262,Invoice_MSA_Code,$E262)</f>
        <v>0</v>
      </c>
      <c r="W262" s="121" t="str">
        <f t="shared" ca="1" si="68"/>
        <v/>
      </c>
      <c r="X262" s="152" t="str">
        <f t="shared" ca="1" si="69"/>
        <v/>
      </c>
      <c r="Z262" s="172"/>
      <c r="AB262" t="str">
        <f t="shared" si="70"/>
        <v/>
      </c>
      <c r="AC262" t="str">
        <f t="shared" si="71"/>
        <v/>
      </c>
      <c r="AD262" t="str">
        <f t="shared" ca="1" si="72"/>
        <v/>
      </c>
      <c r="AE262" s="4" t="str">
        <f t="shared" ca="1" si="65"/>
        <v/>
      </c>
      <c r="AF262" s="118"/>
    </row>
    <row r="263" spans="3:32" ht="20.100000000000001" customHeight="1">
      <c r="C263" t="str" cm="1">
        <f t="array" ref="C263">IFERROR(_xlfn.TEXTSPLIT(B263,"^"),"")</f>
        <v/>
      </c>
      <c r="F263" s="5" t="str" cm="1">
        <f t="array" aca="1" ref="F263" ca="1">IFERROR(INDEX(MSA_Title,MATCH(E263,MSA_Code,0)),"")</f>
        <v/>
      </c>
      <c r="G263" s="117" cm="1">
        <f t="array" aca="1" ref="G263" ca="1">SUMIFS(Proposed_Hours,Proposed_Labor_Category,$D263,Proposed_Company,$C263,Proposed_MSA_Code,$E263)</f>
        <v>0</v>
      </c>
      <c r="H263" s="7" t="str">
        <f t="shared" ca="1" si="73"/>
        <v/>
      </c>
      <c r="I263" s="4" t="str" cm="1">
        <f t="array" aca="1" ref="I263" ca="1">IFERROR(IF(SUMIFS(Proposed_Direct_Cost,Proposed_Labor_Category,$D263,Proposed_Company,$C263,Proposed_MSA_Code,$E263)=0,"Not Proposed",SUMIFS(Proposed_Direct_Cost,Proposed_Labor_Category,$D263,Proposed_Company,$C263,Proposed_MSA_Code,$E263)),"")</f>
        <v>Not Proposed</v>
      </c>
      <c r="J263" s="117" cm="1">
        <f t="array" aca="1" ref="J263" ca="1">SUMIFS(Invoice_Hours,Invoice_Labor_Category,$D263,Invoice_Company,$C263,Invoice_MSA_Code,$E263)</f>
        <v>0</v>
      </c>
      <c r="K263" s="7" t="str">
        <f t="shared" ca="1" si="74"/>
        <v/>
      </c>
      <c r="L263" s="222" cm="1">
        <f t="array" aca="1" ref="L263" ca="1">IFERROR(SUMIFS(Invoice_Direct_Cost,Invoice_Labor_Category,$D263,Invoice_Company,$C263,Invoice_MSA_Code,$E263),"")</f>
        <v>0</v>
      </c>
      <c r="M263" s="7" t="str">
        <f t="shared" ca="1" si="75"/>
        <v/>
      </c>
      <c r="N263" s="220" t="str">
        <f t="shared" ca="1" si="80"/>
        <v/>
      </c>
      <c r="O263" s="7" t="str">
        <f t="shared" ca="1" si="76"/>
        <v/>
      </c>
      <c r="P263" s="7" t="str">
        <f t="shared" ca="1" si="77"/>
        <v/>
      </c>
      <c r="Q263" s="7" t="str">
        <f t="shared" ca="1" si="78"/>
        <v/>
      </c>
      <c r="R263" s="7" t="str">
        <f t="shared" ca="1" si="79"/>
        <v/>
      </c>
      <c r="S263" s="7" t="str">
        <f t="shared" ca="1" si="66"/>
        <v/>
      </c>
      <c r="T263" s="7" t="str">
        <f t="shared" ca="1" si="67"/>
        <v/>
      </c>
      <c r="V263" s="120" cm="1">
        <f t="array" aca="1" ref="V263" ca="1">SUMIFS(Invoice_Hours,Invoice_Labor_Category,$D263,Invoice_Company,$C263,Invoice_MSA_Code,$E263)</f>
        <v>0</v>
      </c>
      <c r="W263" s="121" t="str">
        <f t="shared" ca="1" si="68"/>
        <v/>
      </c>
      <c r="X263" s="151" t="str">
        <f t="shared" ca="1" si="69"/>
        <v/>
      </c>
      <c r="Z263" s="172"/>
      <c r="AB263" t="str">
        <f t="shared" si="70"/>
        <v/>
      </c>
      <c r="AC263" t="str">
        <f t="shared" si="71"/>
        <v/>
      </c>
      <c r="AD263" t="str">
        <f t="shared" ca="1" si="72"/>
        <v/>
      </c>
      <c r="AE263" s="4" t="str">
        <f t="shared" ca="1" si="65"/>
        <v/>
      </c>
      <c r="AF263" s="118"/>
    </row>
    <row r="264" spans="3:32" ht="20.100000000000001" customHeight="1">
      <c r="C264" t="str" cm="1">
        <f t="array" ref="C264">IFERROR(_xlfn.TEXTSPLIT(B264,"^"),"")</f>
        <v/>
      </c>
      <c r="F264" s="5" t="str" cm="1">
        <f t="array" aca="1" ref="F264" ca="1">IFERROR(INDEX(MSA_Title,MATCH(E264,MSA_Code,0)),"")</f>
        <v/>
      </c>
      <c r="G264" s="117" cm="1">
        <f t="array" aca="1" ref="G264" ca="1">SUMIFS(Proposed_Hours,Proposed_Labor_Category,$D264,Proposed_Company,$C264,Proposed_MSA_Code,$E264)</f>
        <v>0</v>
      </c>
      <c r="H264" s="7" t="str">
        <f t="shared" ca="1" si="73"/>
        <v/>
      </c>
      <c r="I264" s="4" t="str" cm="1">
        <f t="array" aca="1" ref="I264" ca="1">IFERROR(IF(SUMIFS(Proposed_Direct_Cost,Proposed_Labor_Category,$D264,Proposed_Company,$C264,Proposed_MSA_Code,$E264)=0,"Not Proposed",SUMIFS(Proposed_Direct_Cost,Proposed_Labor_Category,$D264,Proposed_Company,$C264,Proposed_MSA_Code,$E264)),"")</f>
        <v>Not Proposed</v>
      </c>
      <c r="J264" s="117" cm="1">
        <f t="array" aca="1" ref="J264" ca="1">SUMIFS(Invoice_Hours,Invoice_Labor_Category,$D264,Invoice_Company,$C264,Invoice_MSA_Code,$E264)</f>
        <v>0</v>
      </c>
      <c r="K264" s="7" t="str">
        <f t="shared" ca="1" si="74"/>
        <v/>
      </c>
      <c r="L264" s="222" cm="1">
        <f t="array" aca="1" ref="L264" ca="1">IFERROR(SUMIFS(Invoice_Direct_Cost,Invoice_Labor_Category,$D264,Invoice_Company,$C264,Invoice_MSA_Code,$E264),"")</f>
        <v>0</v>
      </c>
      <c r="M264" s="7" t="str">
        <f t="shared" ca="1" si="75"/>
        <v/>
      </c>
      <c r="N264" s="220" t="str">
        <f t="shared" ca="1" si="80"/>
        <v/>
      </c>
      <c r="O264" s="7" t="str">
        <f t="shared" ca="1" si="76"/>
        <v/>
      </c>
      <c r="P264" s="7" t="str">
        <f t="shared" ca="1" si="77"/>
        <v/>
      </c>
      <c r="Q264" s="7" t="str">
        <f t="shared" ca="1" si="78"/>
        <v/>
      </c>
      <c r="R264" s="7" t="str">
        <f t="shared" ca="1" si="79"/>
        <v/>
      </c>
      <c r="S264" s="7" t="str">
        <f t="shared" ca="1" si="66"/>
        <v/>
      </c>
      <c r="T264" s="7" t="str">
        <f t="shared" ca="1" si="67"/>
        <v/>
      </c>
      <c r="V264" s="120" cm="1">
        <f t="array" aca="1" ref="V264" ca="1">SUMIFS(Invoice_Hours,Invoice_Labor_Category,$D264,Invoice_Company,$C264,Invoice_MSA_Code,$E264)</f>
        <v>0</v>
      </c>
      <c r="W264" s="121" t="str">
        <f t="shared" ca="1" si="68"/>
        <v/>
      </c>
      <c r="X264" s="152" t="str">
        <f t="shared" ca="1" si="69"/>
        <v/>
      </c>
      <c r="Z264" s="172"/>
      <c r="AB264" t="str">
        <f t="shared" si="70"/>
        <v/>
      </c>
      <c r="AC264" t="str">
        <f t="shared" si="71"/>
        <v/>
      </c>
      <c r="AD264" t="str">
        <f t="shared" ca="1" si="72"/>
        <v/>
      </c>
      <c r="AE264" s="4" t="str">
        <f t="shared" ca="1" si="65"/>
        <v/>
      </c>
      <c r="AF264" s="118"/>
    </row>
    <row r="265" spans="3:32" ht="20.100000000000001" customHeight="1">
      <c r="C265" t="str" cm="1">
        <f t="array" ref="C265">IFERROR(_xlfn.TEXTSPLIT(B265,"^"),"")</f>
        <v/>
      </c>
      <c r="F265" s="5" t="str" cm="1">
        <f t="array" aca="1" ref="F265" ca="1">IFERROR(INDEX(MSA_Title,MATCH(E265,MSA_Code,0)),"")</f>
        <v/>
      </c>
      <c r="G265" s="117" cm="1">
        <f t="array" aca="1" ref="G265" ca="1">SUMIFS(Proposed_Hours,Proposed_Labor_Category,$D265,Proposed_Company,$C265,Proposed_MSA_Code,$E265)</f>
        <v>0</v>
      </c>
      <c r="H265" s="7" t="str">
        <f t="shared" ca="1" si="73"/>
        <v/>
      </c>
      <c r="I265" s="4" t="str" cm="1">
        <f t="array" aca="1" ref="I265" ca="1">IFERROR(IF(SUMIFS(Proposed_Direct_Cost,Proposed_Labor_Category,$D265,Proposed_Company,$C265,Proposed_MSA_Code,$E265)=0,"Not Proposed",SUMIFS(Proposed_Direct_Cost,Proposed_Labor_Category,$D265,Proposed_Company,$C265,Proposed_MSA_Code,$E265)),"")</f>
        <v>Not Proposed</v>
      </c>
      <c r="J265" s="117" cm="1">
        <f t="array" aca="1" ref="J265" ca="1">SUMIFS(Invoice_Hours,Invoice_Labor_Category,$D265,Invoice_Company,$C265,Invoice_MSA_Code,$E265)</f>
        <v>0</v>
      </c>
      <c r="K265" s="7" t="str">
        <f t="shared" ca="1" si="74"/>
        <v/>
      </c>
      <c r="L265" s="222" cm="1">
        <f t="array" aca="1" ref="L265" ca="1">IFERROR(SUMIFS(Invoice_Direct_Cost,Invoice_Labor_Category,$D265,Invoice_Company,$C265,Invoice_MSA_Code,$E265),"")</f>
        <v>0</v>
      </c>
      <c r="M265" s="7" t="str">
        <f t="shared" ca="1" si="75"/>
        <v/>
      </c>
      <c r="N265" s="220" t="str">
        <f t="shared" ca="1" si="80"/>
        <v/>
      </c>
      <c r="O265" s="7" t="str">
        <f t="shared" ca="1" si="76"/>
        <v/>
      </c>
      <c r="P265" s="7" t="str">
        <f t="shared" ca="1" si="77"/>
        <v/>
      </c>
      <c r="Q265" s="7" t="str">
        <f t="shared" ca="1" si="78"/>
        <v/>
      </c>
      <c r="R265" s="7" t="str">
        <f t="shared" ca="1" si="79"/>
        <v/>
      </c>
      <c r="S265" s="7" t="str">
        <f t="shared" ca="1" si="66"/>
        <v/>
      </c>
      <c r="T265" s="7" t="str">
        <f t="shared" ca="1" si="67"/>
        <v/>
      </c>
      <c r="V265" s="120" cm="1">
        <f t="array" aca="1" ref="V265" ca="1">SUMIFS(Invoice_Hours,Invoice_Labor_Category,$D265,Invoice_Company,$C265,Invoice_MSA_Code,$E265)</f>
        <v>0</v>
      </c>
      <c r="W265" s="121" t="str">
        <f t="shared" ca="1" si="68"/>
        <v/>
      </c>
      <c r="X265" s="151" t="str">
        <f t="shared" ca="1" si="69"/>
        <v/>
      </c>
      <c r="Z265" s="172"/>
      <c r="AB265" t="str">
        <f t="shared" si="70"/>
        <v/>
      </c>
      <c r="AC265" t="str">
        <f t="shared" si="71"/>
        <v/>
      </c>
      <c r="AD265" t="str">
        <f t="shared" ca="1" si="72"/>
        <v/>
      </c>
      <c r="AE265" s="4" t="str">
        <f t="shared" ca="1" si="65"/>
        <v/>
      </c>
      <c r="AF265" s="118"/>
    </row>
    <row r="266" spans="3:32" ht="20.100000000000001" customHeight="1">
      <c r="C266" t="str" cm="1">
        <f t="array" ref="C266">IFERROR(_xlfn.TEXTSPLIT(B266,"^"),"")</f>
        <v/>
      </c>
      <c r="F266" s="5" t="str" cm="1">
        <f t="array" aca="1" ref="F266" ca="1">IFERROR(INDEX(MSA_Title,MATCH(E266,MSA_Code,0)),"")</f>
        <v/>
      </c>
      <c r="G266" s="117" cm="1">
        <f t="array" aca="1" ref="G266" ca="1">SUMIFS(Proposed_Hours,Proposed_Labor_Category,$D266,Proposed_Company,$C266,Proposed_MSA_Code,$E266)</f>
        <v>0</v>
      </c>
      <c r="H266" s="7" t="str">
        <f t="shared" ca="1" si="73"/>
        <v/>
      </c>
      <c r="I266" s="4" t="str" cm="1">
        <f t="array" aca="1" ref="I266" ca="1">IFERROR(IF(SUMIFS(Proposed_Direct_Cost,Proposed_Labor_Category,$D266,Proposed_Company,$C266,Proposed_MSA_Code,$E266)=0,"Not Proposed",SUMIFS(Proposed_Direct_Cost,Proposed_Labor_Category,$D266,Proposed_Company,$C266,Proposed_MSA_Code,$E266)),"")</f>
        <v>Not Proposed</v>
      </c>
      <c r="J266" s="117" cm="1">
        <f t="array" aca="1" ref="J266" ca="1">SUMIFS(Invoice_Hours,Invoice_Labor_Category,$D266,Invoice_Company,$C266,Invoice_MSA_Code,$E266)</f>
        <v>0</v>
      </c>
      <c r="K266" s="7" t="str">
        <f t="shared" ca="1" si="74"/>
        <v/>
      </c>
      <c r="L266" s="222" cm="1">
        <f t="array" aca="1" ref="L266" ca="1">IFERROR(SUMIFS(Invoice_Direct_Cost,Invoice_Labor_Category,$D266,Invoice_Company,$C266,Invoice_MSA_Code,$E266),"")</f>
        <v>0</v>
      </c>
      <c r="M266" s="7" t="str">
        <f t="shared" ca="1" si="75"/>
        <v/>
      </c>
      <c r="N266" s="220" t="str">
        <f t="shared" ca="1" si="80"/>
        <v/>
      </c>
      <c r="O266" s="7" t="str">
        <f t="shared" ca="1" si="76"/>
        <v/>
      </c>
      <c r="P266" s="7" t="str">
        <f t="shared" ca="1" si="77"/>
        <v/>
      </c>
      <c r="Q266" s="7" t="str">
        <f t="shared" ca="1" si="78"/>
        <v/>
      </c>
      <c r="R266" s="7" t="str">
        <f t="shared" ca="1" si="79"/>
        <v/>
      </c>
      <c r="S266" s="7" t="str">
        <f t="shared" ca="1" si="66"/>
        <v/>
      </c>
      <c r="T266" s="7" t="str">
        <f t="shared" ca="1" si="67"/>
        <v/>
      </c>
      <c r="V266" s="120" cm="1">
        <f t="array" aca="1" ref="V266" ca="1">SUMIFS(Invoice_Hours,Invoice_Labor_Category,$D266,Invoice_Company,$C266,Invoice_MSA_Code,$E266)</f>
        <v>0</v>
      </c>
      <c r="W266" s="121" t="str">
        <f t="shared" ca="1" si="68"/>
        <v/>
      </c>
      <c r="X266" s="152" t="str">
        <f t="shared" ca="1" si="69"/>
        <v/>
      </c>
      <c r="Z266" s="172"/>
      <c r="AB266" t="str">
        <f t="shared" si="70"/>
        <v/>
      </c>
      <c r="AC266" t="str">
        <f t="shared" si="71"/>
        <v/>
      </c>
      <c r="AD266" t="str">
        <f t="shared" ca="1" si="72"/>
        <v/>
      </c>
      <c r="AE266" s="4" t="str">
        <f t="shared" ca="1" si="65"/>
        <v/>
      </c>
      <c r="AF266" s="118"/>
    </row>
    <row r="267" spans="3:32" ht="20.100000000000001" customHeight="1">
      <c r="C267" t="str" cm="1">
        <f t="array" ref="C267">IFERROR(_xlfn.TEXTSPLIT(B267,"^"),"")</f>
        <v/>
      </c>
      <c r="F267" s="5" t="str" cm="1">
        <f t="array" aca="1" ref="F267" ca="1">IFERROR(INDEX(MSA_Title,MATCH(E267,MSA_Code,0)),"")</f>
        <v/>
      </c>
      <c r="G267" s="117" cm="1">
        <f t="array" aca="1" ref="G267" ca="1">SUMIFS(Proposed_Hours,Proposed_Labor_Category,$D267,Proposed_Company,$C267,Proposed_MSA_Code,$E267)</f>
        <v>0</v>
      </c>
      <c r="H267" s="7" t="str">
        <f t="shared" ca="1" si="73"/>
        <v/>
      </c>
      <c r="I267" s="4" t="str" cm="1">
        <f t="array" aca="1" ref="I267" ca="1">IFERROR(IF(SUMIFS(Proposed_Direct_Cost,Proposed_Labor_Category,$D267,Proposed_Company,$C267,Proposed_MSA_Code,$E267)=0,"Not Proposed",SUMIFS(Proposed_Direct_Cost,Proposed_Labor_Category,$D267,Proposed_Company,$C267,Proposed_MSA_Code,$E267)),"")</f>
        <v>Not Proposed</v>
      </c>
      <c r="J267" s="117" cm="1">
        <f t="array" aca="1" ref="J267" ca="1">SUMIFS(Invoice_Hours,Invoice_Labor_Category,$D267,Invoice_Company,$C267,Invoice_MSA_Code,$E267)</f>
        <v>0</v>
      </c>
      <c r="K267" s="7" t="str">
        <f t="shared" ca="1" si="74"/>
        <v/>
      </c>
      <c r="L267" s="222" cm="1">
        <f t="array" aca="1" ref="L267" ca="1">IFERROR(SUMIFS(Invoice_Direct_Cost,Invoice_Labor_Category,$D267,Invoice_Company,$C267,Invoice_MSA_Code,$E267),"")</f>
        <v>0</v>
      </c>
      <c r="M267" s="7" t="str">
        <f t="shared" ca="1" si="75"/>
        <v/>
      </c>
      <c r="N267" s="220" t="str">
        <f t="shared" ca="1" si="80"/>
        <v/>
      </c>
      <c r="O267" s="7" t="str">
        <f t="shared" ca="1" si="76"/>
        <v/>
      </c>
      <c r="P267" s="7" t="str">
        <f t="shared" ca="1" si="77"/>
        <v/>
      </c>
      <c r="Q267" s="7" t="str">
        <f t="shared" ca="1" si="78"/>
        <v/>
      </c>
      <c r="R267" s="7" t="str">
        <f t="shared" ca="1" si="79"/>
        <v/>
      </c>
      <c r="S267" s="7" t="str">
        <f t="shared" ca="1" si="66"/>
        <v/>
      </c>
      <c r="T267" s="7" t="str">
        <f t="shared" ca="1" si="67"/>
        <v/>
      </c>
      <c r="V267" s="120" cm="1">
        <f t="array" aca="1" ref="V267" ca="1">SUMIFS(Invoice_Hours,Invoice_Labor_Category,$D267,Invoice_Company,$C267,Invoice_MSA_Code,$E267)</f>
        <v>0</v>
      </c>
      <c r="W267" s="121" t="str">
        <f t="shared" ca="1" si="68"/>
        <v/>
      </c>
      <c r="X267" s="151" t="str">
        <f t="shared" ca="1" si="69"/>
        <v/>
      </c>
      <c r="Z267" s="172"/>
      <c r="AB267" t="str">
        <f t="shared" si="70"/>
        <v/>
      </c>
      <c r="AC267" t="str">
        <f t="shared" si="71"/>
        <v/>
      </c>
      <c r="AD267" t="str">
        <f t="shared" ca="1" si="72"/>
        <v/>
      </c>
      <c r="AE267" s="4" t="str">
        <f t="shared" ca="1" si="65"/>
        <v/>
      </c>
      <c r="AF267" s="118"/>
    </row>
    <row r="268" spans="3:32" ht="20.100000000000001" customHeight="1">
      <c r="C268" t="str" cm="1">
        <f t="array" ref="C268">IFERROR(_xlfn.TEXTSPLIT(B268,"^"),"")</f>
        <v/>
      </c>
      <c r="F268" s="5" t="str" cm="1">
        <f t="array" aca="1" ref="F268" ca="1">IFERROR(INDEX(MSA_Title,MATCH(E268,MSA_Code,0)),"")</f>
        <v/>
      </c>
      <c r="G268" s="117" cm="1">
        <f t="array" aca="1" ref="G268" ca="1">SUMIFS(Proposed_Hours,Proposed_Labor_Category,$D268,Proposed_Company,$C268,Proposed_MSA_Code,$E268)</f>
        <v>0</v>
      </c>
      <c r="H268" s="7" t="str">
        <f t="shared" ca="1" si="73"/>
        <v/>
      </c>
      <c r="I268" s="4" t="str" cm="1">
        <f t="array" aca="1" ref="I268" ca="1">IFERROR(IF(SUMIFS(Proposed_Direct_Cost,Proposed_Labor_Category,$D268,Proposed_Company,$C268,Proposed_MSA_Code,$E268)=0,"Not Proposed",SUMIFS(Proposed_Direct_Cost,Proposed_Labor_Category,$D268,Proposed_Company,$C268,Proposed_MSA_Code,$E268)),"")</f>
        <v>Not Proposed</v>
      </c>
      <c r="J268" s="117" cm="1">
        <f t="array" aca="1" ref="J268" ca="1">SUMIFS(Invoice_Hours,Invoice_Labor_Category,$D268,Invoice_Company,$C268,Invoice_MSA_Code,$E268)</f>
        <v>0</v>
      </c>
      <c r="K268" s="7" t="str">
        <f t="shared" ca="1" si="74"/>
        <v/>
      </c>
      <c r="L268" s="222" cm="1">
        <f t="array" aca="1" ref="L268" ca="1">IFERROR(SUMIFS(Invoice_Direct_Cost,Invoice_Labor_Category,$D268,Invoice_Company,$C268,Invoice_MSA_Code,$E268),"")</f>
        <v>0</v>
      </c>
      <c r="M268" s="7" t="str">
        <f t="shared" ca="1" si="75"/>
        <v/>
      </c>
      <c r="N268" s="220" t="str">
        <f t="shared" ca="1" si="80"/>
        <v/>
      </c>
      <c r="O268" s="7" t="str">
        <f t="shared" ca="1" si="76"/>
        <v/>
      </c>
      <c r="P268" s="7" t="str">
        <f t="shared" ca="1" si="77"/>
        <v/>
      </c>
      <c r="Q268" s="7" t="str">
        <f t="shared" ca="1" si="78"/>
        <v/>
      </c>
      <c r="R268" s="7" t="str">
        <f t="shared" ca="1" si="79"/>
        <v/>
      </c>
      <c r="S268" s="7" t="str">
        <f t="shared" ca="1" si="66"/>
        <v/>
      </c>
      <c r="T268" s="7" t="str">
        <f t="shared" ca="1" si="67"/>
        <v/>
      </c>
      <c r="V268" s="120" cm="1">
        <f t="array" aca="1" ref="V268" ca="1">SUMIFS(Invoice_Hours,Invoice_Labor_Category,$D268,Invoice_Company,$C268,Invoice_MSA_Code,$E268)</f>
        <v>0</v>
      </c>
      <c r="W268" s="121" t="str">
        <f t="shared" ca="1" si="68"/>
        <v/>
      </c>
      <c r="X268" s="152" t="str">
        <f t="shared" ca="1" si="69"/>
        <v/>
      </c>
      <c r="Z268" s="172"/>
      <c r="AB268" t="str">
        <f t="shared" si="70"/>
        <v/>
      </c>
      <c r="AC268" t="str">
        <f t="shared" si="71"/>
        <v/>
      </c>
      <c r="AD268" t="str">
        <f t="shared" ca="1" si="72"/>
        <v/>
      </c>
      <c r="AE268" s="4" t="str">
        <f t="shared" ca="1" si="65"/>
        <v/>
      </c>
      <c r="AF268" s="118"/>
    </row>
    <row r="269" spans="3:32" ht="20.100000000000001" customHeight="1">
      <c r="C269" t="str" cm="1">
        <f t="array" ref="C269">IFERROR(_xlfn.TEXTSPLIT(B269,"^"),"")</f>
        <v/>
      </c>
      <c r="F269" s="5" t="str" cm="1">
        <f t="array" aca="1" ref="F269" ca="1">IFERROR(INDEX(MSA_Title,MATCH(E269,MSA_Code,0)),"")</f>
        <v/>
      </c>
      <c r="G269" s="117" cm="1">
        <f t="array" aca="1" ref="G269" ca="1">SUMIFS(Proposed_Hours,Proposed_Labor_Category,$D269,Proposed_Company,$C269,Proposed_MSA_Code,$E269)</f>
        <v>0</v>
      </c>
      <c r="H269" s="7" t="str">
        <f t="shared" ca="1" si="73"/>
        <v/>
      </c>
      <c r="I269" s="4" t="str" cm="1">
        <f t="array" aca="1" ref="I269" ca="1">IFERROR(IF(SUMIFS(Proposed_Direct_Cost,Proposed_Labor_Category,$D269,Proposed_Company,$C269,Proposed_MSA_Code,$E269)=0,"Not Proposed",SUMIFS(Proposed_Direct_Cost,Proposed_Labor_Category,$D269,Proposed_Company,$C269,Proposed_MSA_Code,$E269)),"")</f>
        <v>Not Proposed</v>
      </c>
      <c r="J269" s="117" cm="1">
        <f t="array" aca="1" ref="J269" ca="1">SUMIFS(Invoice_Hours,Invoice_Labor_Category,$D269,Invoice_Company,$C269,Invoice_MSA_Code,$E269)</f>
        <v>0</v>
      </c>
      <c r="K269" s="7" t="str">
        <f t="shared" ca="1" si="74"/>
        <v/>
      </c>
      <c r="L269" s="222" cm="1">
        <f t="array" aca="1" ref="L269" ca="1">IFERROR(SUMIFS(Invoice_Direct_Cost,Invoice_Labor_Category,$D269,Invoice_Company,$C269,Invoice_MSA_Code,$E269),"")</f>
        <v>0</v>
      </c>
      <c r="M269" s="7" t="str">
        <f t="shared" ca="1" si="75"/>
        <v/>
      </c>
      <c r="N269" s="220" t="str">
        <f t="shared" ca="1" si="80"/>
        <v/>
      </c>
      <c r="O269" s="7" t="str">
        <f t="shared" ca="1" si="76"/>
        <v/>
      </c>
      <c r="P269" s="7" t="str">
        <f t="shared" ca="1" si="77"/>
        <v/>
      </c>
      <c r="Q269" s="7" t="str">
        <f t="shared" ca="1" si="78"/>
        <v/>
      </c>
      <c r="R269" s="7" t="str">
        <f t="shared" ca="1" si="79"/>
        <v/>
      </c>
      <c r="S269" s="7" t="str">
        <f t="shared" ca="1" si="66"/>
        <v/>
      </c>
      <c r="T269" s="7" t="str">
        <f t="shared" ca="1" si="67"/>
        <v/>
      </c>
      <c r="V269" s="120" cm="1">
        <f t="array" aca="1" ref="V269" ca="1">SUMIFS(Invoice_Hours,Invoice_Labor_Category,$D269,Invoice_Company,$C269,Invoice_MSA_Code,$E269)</f>
        <v>0</v>
      </c>
      <c r="W269" s="121" t="str">
        <f t="shared" ca="1" si="68"/>
        <v/>
      </c>
      <c r="X269" s="151" t="str">
        <f t="shared" ca="1" si="69"/>
        <v/>
      </c>
      <c r="Z269" s="172"/>
      <c r="AB269" t="str">
        <f t="shared" si="70"/>
        <v/>
      </c>
      <c r="AC269" t="str">
        <f t="shared" si="71"/>
        <v/>
      </c>
      <c r="AD269" t="str">
        <f t="shared" ca="1" si="72"/>
        <v/>
      </c>
      <c r="AE269" s="4" t="str">
        <f t="shared" ca="1" si="65"/>
        <v/>
      </c>
      <c r="AF269" s="118"/>
    </row>
    <row r="270" spans="3:32" ht="20.100000000000001" customHeight="1">
      <c r="C270" t="str" cm="1">
        <f t="array" ref="C270">IFERROR(_xlfn.TEXTSPLIT(B270,"^"),"")</f>
        <v/>
      </c>
      <c r="F270" s="5" t="str" cm="1">
        <f t="array" aca="1" ref="F270" ca="1">IFERROR(INDEX(MSA_Title,MATCH(E270,MSA_Code,0)),"")</f>
        <v/>
      </c>
      <c r="G270" s="117" cm="1">
        <f t="array" aca="1" ref="G270" ca="1">SUMIFS(Proposed_Hours,Proposed_Labor_Category,$D270,Proposed_Company,$C270,Proposed_MSA_Code,$E270)</f>
        <v>0</v>
      </c>
      <c r="H270" s="7" t="str">
        <f t="shared" ca="1" si="73"/>
        <v/>
      </c>
      <c r="I270" s="4" t="str" cm="1">
        <f t="array" aca="1" ref="I270" ca="1">IFERROR(IF(SUMIFS(Proposed_Direct_Cost,Proposed_Labor_Category,$D270,Proposed_Company,$C270,Proposed_MSA_Code,$E270)=0,"Not Proposed",SUMIFS(Proposed_Direct_Cost,Proposed_Labor_Category,$D270,Proposed_Company,$C270,Proposed_MSA_Code,$E270)),"")</f>
        <v>Not Proposed</v>
      </c>
      <c r="J270" s="117" cm="1">
        <f t="array" aca="1" ref="J270" ca="1">SUMIFS(Invoice_Hours,Invoice_Labor_Category,$D270,Invoice_Company,$C270,Invoice_MSA_Code,$E270)</f>
        <v>0</v>
      </c>
      <c r="K270" s="7" t="str">
        <f t="shared" ca="1" si="74"/>
        <v/>
      </c>
      <c r="L270" s="222" cm="1">
        <f t="array" aca="1" ref="L270" ca="1">IFERROR(SUMIFS(Invoice_Direct_Cost,Invoice_Labor_Category,$D270,Invoice_Company,$C270,Invoice_MSA_Code,$E270),"")</f>
        <v>0</v>
      </c>
      <c r="M270" s="7" t="str">
        <f t="shared" ca="1" si="75"/>
        <v/>
      </c>
      <c r="N270" s="220" t="str">
        <f t="shared" ca="1" si="80"/>
        <v/>
      </c>
      <c r="O270" s="7" t="str">
        <f t="shared" ca="1" si="76"/>
        <v/>
      </c>
      <c r="P270" s="7" t="str">
        <f t="shared" ca="1" si="77"/>
        <v/>
      </c>
      <c r="Q270" s="7" t="str">
        <f t="shared" ca="1" si="78"/>
        <v/>
      </c>
      <c r="R270" s="7" t="str">
        <f t="shared" ca="1" si="79"/>
        <v/>
      </c>
      <c r="S270" s="7" t="str">
        <f t="shared" ca="1" si="66"/>
        <v/>
      </c>
      <c r="T270" s="7" t="str">
        <f t="shared" ca="1" si="67"/>
        <v/>
      </c>
      <c r="V270" s="120" cm="1">
        <f t="array" aca="1" ref="V270" ca="1">SUMIFS(Invoice_Hours,Invoice_Labor_Category,$D270,Invoice_Company,$C270,Invoice_MSA_Code,$E270)</f>
        <v>0</v>
      </c>
      <c r="W270" s="121" t="str">
        <f t="shared" ca="1" si="68"/>
        <v/>
      </c>
      <c r="X270" s="152" t="str">
        <f t="shared" ca="1" si="69"/>
        <v/>
      </c>
      <c r="Z270" s="172"/>
      <c r="AB270" t="str">
        <f t="shared" si="70"/>
        <v/>
      </c>
      <c r="AC270" t="str">
        <f t="shared" si="71"/>
        <v/>
      </c>
      <c r="AD270" t="str">
        <f t="shared" ca="1" si="72"/>
        <v/>
      </c>
      <c r="AE270" s="4" t="str">
        <f t="shared" ca="1" si="65"/>
        <v/>
      </c>
      <c r="AF270" s="118"/>
    </row>
    <row r="271" spans="3:32" ht="20.100000000000001" customHeight="1">
      <c r="C271" t="str" cm="1">
        <f t="array" ref="C271">IFERROR(_xlfn.TEXTSPLIT(B271,"^"),"")</f>
        <v/>
      </c>
      <c r="F271" s="5" t="str" cm="1">
        <f t="array" aca="1" ref="F271" ca="1">IFERROR(INDEX(MSA_Title,MATCH(E271,MSA_Code,0)),"")</f>
        <v/>
      </c>
      <c r="G271" s="117" cm="1">
        <f t="array" aca="1" ref="G271" ca="1">SUMIFS(Proposed_Hours,Proposed_Labor_Category,$D271,Proposed_Company,$C271,Proposed_MSA_Code,$E271)</f>
        <v>0</v>
      </c>
      <c r="H271" s="7" t="str">
        <f t="shared" ca="1" si="73"/>
        <v/>
      </c>
      <c r="I271" s="4" t="str" cm="1">
        <f t="array" aca="1" ref="I271" ca="1">IFERROR(IF(SUMIFS(Proposed_Direct_Cost,Proposed_Labor_Category,$D271,Proposed_Company,$C271,Proposed_MSA_Code,$E271)=0,"Not Proposed",SUMIFS(Proposed_Direct_Cost,Proposed_Labor_Category,$D271,Proposed_Company,$C271,Proposed_MSA_Code,$E271)),"")</f>
        <v>Not Proposed</v>
      </c>
      <c r="J271" s="117" cm="1">
        <f t="array" aca="1" ref="J271" ca="1">SUMIFS(Invoice_Hours,Invoice_Labor_Category,$D271,Invoice_Company,$C271,Invoice_MSA_Code,$E271)</f>
        <v>0</v>
      </c>
      <c r="K271" s="7" t="str">
        <f t="shared" ca="1" si="74"/>
        <v/>
      </c>
      <c r="L271" s="222" cm="1">
        <f t="array" aca="1" ref="L271" ca="1">IFERROR(SUMIFS(Invoice_Direct_Cost,Invoice_Labor_Category,$D271,Invoice_Company,$C271,Invoice_MSA_Code,$E271),"")</f>
        <v>0</v>
      </c>
      <c r="M271" s="7" t="str">
        <f t="shared" ca="1" si="75"/>
        <v/>
      </c>
      <c r="N271" s="220" t="str">
        <f t="shared" ca="1" si="80"/>
        <v/>
      </c>
      <c r="O271" s="7" t="str">
        <f t="shared" ca="1" si="76"/>
        <v/>
      </c>
      <c r="P271" s="7" t="str">
        <f t="shared" ca="1" si="77"/>
        <v/>
      </c>
      <c r="Q271" s="7" t="str">
        <f t="shared" ca="1" si="78"/>
        <v/>
      </c>
      <c r="R271" s="7" t="str">
        <f t="shared" ca="1" si="79"/>
        <v/>
      </c>
      <c r="S271" s="7" t="str">
        <f t="shared" ca="1" si="66"/>
        <v/>
      </c>
      <c r="T271" s="7" t="str">
        <f t="shared" ca="1" si="67"/>
        <v/>
      </c>
      <c r="V271" s="120" cm="1">
        <f t="array" aca="1" ref="V271" ca="1">SUMIFS(Invoice_Hours,Invoice_Labor_Category,$D271,Invoice_Company,$C271,Invoice_MSA_Code,$E271)</f>
        <v>0</v>
      </c>
      <c r="W271" s="121" t="str">
        <f t="shared" ca="1" si="68"/>
        <v/>
      </c>
      <c r="X271" s="151" t="str">
        <f t="shared" ca="1" si="69"/>
        <v/>
      </c>
      <c r="Z271" s="172"/>
      <c r="AB271" t="str">
        <f t="shared" si="70"/>
        <v/>
      </c>
      <c r="AC271" t="str">
        <f t="shared" si="71"/>
        <v/>
      </c>
      <c r="AD271" t="str">
        <f t="shared" ca="1" si="72"/>
        <v/>
      </c>
      <c r="AE271" s="4" t="str">
        <f t="shared" ca="1" si="65"/>
        <v/>
      </c>
      <c r="AF271" s="118"/>
    </row>
    <row r="272" spans="3:32" ht="20.100000000000001" customHeight="1">
      <c r="C272" t="str" cm="1">
        <f t="array" ref="C272">IFERROR(_xlfn.TEXTSPLIT(B272,"^"),"")</f>
        <v/>
      </c>
      <c r="F272" s="5" t="str" cm="1">
        <f t="array" aca="1" ref="F272" ca="1">IFERROR(INDEX(MSA_Title,MATCH(E272,MSA_Code,0)),"")</f>
        <v/>
      </c>
      <c r="G272" s="117" cm="1">
        <f t="array" aca="1" ref="G272" ca="1">SUMIFS(Proposed_Hours,Proposed_Labor_Category,$D272,Proposed_Company,$C272,Proposed_MSA_Code,$E272)</f>
        <v>0</v>
      </c>
      <c r="H272" s="7" t="str">
        <f t="shared" ca="1" si="73"/>
        <v/>
      </c>
      <c r="I272" s="4" t="str" cm="1">
        <f t="array" aca="1" ref="I272" ca="1">IFERROR(IF(SUMIFS(Proposed_Direct_Cost,Proposed_Labor_Category,$D272,Proposed_Company,$C272,Proposed_MSA_Code,$E272)=0,"Not Proposed",SUMIFS(Proposed_Direct_Cost,Proposed_Labor_Category,$D272,Proposed_Company,$C272,Proposed_MSA_Code,$E272)),"")</f>
        <v>Not Proposed</v>
      </c>
      <c r="J272" s="117" cm="1">
        <f t="array" aca="1" ref="J272" ca="1">SUMIFS(Invoice_Hours,Invoice_Labor_Category,$D272,Invoice_Company,$C272,Invoice_MSA_Code,$E272)</f>
        <v>0</v>
      </c>
      <c r="K272" s="7" t="str">
        <f t="shared" ca="1" si="74"/>
        <v/>
      </c>
      <c r="L272" s="222" cm="1">
        <f t="array" aca="1" ref="L272" ca="1">IFERROR(SUMIFS(Invoice_Direct_Cost,Invoice_Labor_Category,$D272,Invoice_Company,$C272,Invoice_MSA_Code,$E272),"")</f>
        <v>0</v>
      </c>
      <c r="M272" s="7" t="str">
        <f t="shared" ca="1" si="75"/>
        <v/>
      </c>
      <c r="N272" s="220" t="str">
        <f t="shared" ca="1" si="80"/>
        <v/>
      </c>
      <c r="O272" s="7" t="str">
        <f t="shared" ca="1" si="76"/>
        <v/>
      </c>
      <c r="P272" s="7" t="str">
        <f t="shared" ca="1" si="77"/>
        <v/>
      </c>
      <c r="Q272" s="7" t="str">
        <f t="shared" ca="1" si="78"/>
        <v/>
      </c>
      <c r="R272" s="7" t="str">
        <f t="shared" ca="1" si="79"/>
        <v/>
      </c>
      <c r="S272" s="7" t="str">
        <f t="shared" ca="1" si="66"/>
        <v/>
      </c>
      <c r="T272" s="7" t="str">
        <f t="shared" ca="1" si="67"/>
        <v/>
      </c>
      <c r="V272" s="120" cm="1">
        <f t="array" aca="1" ref="V272" ca="1">SUMIFS(Invoice_Hours,Invoice_Labor_Category,$D272,Invoice_Company,$C272,Invoice_MSA_Code,$E272)</f>
        <v>0</v>
      </c>
      <c r="W272" s="121" t="str">
        <f t="shared" ca="1" si="68"/>
        <v/>
      </c>
      <c r="X272" s="152" t="str">
        <f t="shared" ca="1" si="69"/>
        <v/>
      </c>
      <c r="Z272" s="172"/>
      <c r="AB272" t="str">
        <f t="shared" si="70"/>
        <v/>
      </c>
      <c r="AC272" t="str">
        <f t="shared" si="71"/>
        <v/>
      </c>
      <c r="AD272" t="str">
        <f t="shared" ca="1" si="72"/>
        <v/>
      </c>
      <c r="AE272" s="4" t="str">
        <f t="shared" ca="1" si="65"/>
        <v/>
      </c>
      <c r="AF272" s="118"/>
    </row>
    <row r="273" spans="3:32" ht="20.100000000000001" customHeight="1">
      <c r="C273" t="str" cm="1">
        <f t="array" ref="C273">IFERROR(_xlfn.TEXTSPLIT(B273,"^"),"")</f>
        <v/>
      </c>
      <c r="F273" s="5" t="str" cm="1">
        <f t="array" aca="1" ref="F273" ca="1">IFERROR(INDEX(MSA_Title,MATCH(E273,MSA_Code,0)),"")</f>
        <v/>
      </c>
      <c r="G273" s="117" cm="1">
        <f t="array" aca="1" ref="G273" ca="1">SUMIFS(Proposed_Hours,Proposed_Labor_Category,$D273,Proposed_Company,$C273,Proposed_MSA_Code,$E273)</f>
        <v>0</v>
      </c>
      <c r="H273" s="7" t="str">
        <f t="shared" ca="1" si="73"/>
        <v/>
      </c>
      <c r="I273" s="4" t="str" cm="1">
        <f t="array" aca="1" ref="I273" ca="1">IFERROR(IF(SUMIFS(Proposed_Direct_Cost,Proposed_Labor_Category,$D273,Proposed_Company,$C273,Proposed_MSA_Code,$E273)=0,"Not Proposed",SUMIFS(Proposed_Direct_Cost,Proposed_Labor_Category,$D273,Proposed_Company,$C273,Proposed_MSA_Code,$E273)),"")</f>
        <v>Not Proposed</v>
      </c>
      <c r="J273" s="117" cm="1">
        <f t="array" aca="1" ref="J273" ca="1">SUMIFS(Invoice_Hours,Invoice_Labor_Category,$D273,Invoice_Company,$C273,Invoice_MSA_Code,$E273)</f>
        <v>0</v>
      </c>
      <c r="K273" s="7" t="str">
        <f t="shared" ca="1" si="74"/>
        <v/>
      </c>
      <c r="L273" s="222" cm="1">
        <f t="array" aca="1" ref="L273" ca="1">IFERROR(SUMIFS(Invoice_Direct_Cost,Invoice_Labor_Category,$D273,Invoice_Company,$C273,Invoice_MSA_Code,$E273),"")</f>
        <v>0</v>
      </c>
      <c r="M273" s="7" t="str">
        <f t="shared" ca="1" si="75"/>
        <v/>
      </c>
      <c r="N273" s="220" t="str">
        <f t="shared" ca="1" si="80"/>
        <v/>
      </c>
      <c r="O273" s="7" t="str">
        <f t="shared" ca="1" si="76"/>
        <v/>
      </c>
      <c r="P273" s="7" t="str">
        <f t="shared" ca="1" si="77"/>
        <v/>
      </c>
      <c r="Q273" s="7" t="str">
        <f t="shared" ca="1" si="78"/>
        <v/>
      </c>
      <c r="R273" s="7" t="str">
        <f t="shared" ca="1" si="79"/>
        <v/>
      </c>
      <c r="S273" s="7" t="str">
        <f t="shared" ca="1" si="66"/>
        <v/>
      </c>
      <c r="T273" s="7" t="str">
        <f t="shared" ca="1" si="67"/>
        <v/>
      </c>
      <c r="V273" s="120" cm="1">
        <f t="array" aca="1" ref="V273" ca="1">SUMIFS(Invoice_Hours,Invoice_Labor_Category,$D273,Invoice_Company,$C273,Invoice_MSA_Code,$E273)</f>
        <v>0</v>
      </c>
      <c r="W273" s="121" t="str">
        <f t="shared" ca="1" si="68"/>
        <v/>
      </c>
      <c r="X273" s="151" t="str">
        <f t="shared" ca="1" si="69"/>
        <v/>
      </c>
      <c r="Z273" s="172"/>
      <c r="AB273" t="str">
        <f t="shared" si="70"/>
        <v/>
      </c>
      <c r="AC273" t="str">
        <f t="shared" si="71"/>
        <v/>
      </c>
      <c r="AD273" t="str">
        <f t="shared" ca="1" si="72"/>
        <v/>
      </c>
      <c r="AE273" s="4" t="str">
        <f t="shared" ca="1" si="65"/>
        <v/>
      </c>
      <c r="AF273" s="118"/>
    </row>
    <row r="274" spans="3:32" ht="20.100000000000001" customHeight="1">
      <c r="C274" t="str" cm="1">
        <f t="array" ref="C274">IFERROR(_xlfn.TEXTSPLIT(B274,"^"),"")</f>
        <v/>
      </c>
      <c r="F274" s="5" t="str" cm="1">
        <f t="array" aca="1" ref="F274" ca="1">IFERROR(INDEX(MSA_Title,MATCH(E274,MSA_Code,0)),"")</f>
        <v/>
      </c>
      <c r="G274" s="117" cm="1">
        <f t="array" aca="1" ref="G274" ca="1">SUMIFS(Proposed_Hours,Proposed_Labor_Category,$D274,Proposed_Company,$C274,Proposed_MSA_Code,$E274)</f>
        <v>0</v>
      </c>
      <c r="H274" s="7" t="str">
        <f t="shared" ca="1" si="73"/>
        <v/>
      </c>
      <c r="I274" s="4" t="str" cm="1">
        <f t="array" aca="1" ref="I274" ca="1">IFERROR(IF(SUMIFS(Proposed_Direct_Cost,Proposed_Labor_Category,$D274,Proposed_Company,$C274,Proposed_MSA_Code,$E274)=0,"Not Proposed",SUMIFS(Proposed_Direct_Cost,Proposed_Labor_Category,$D274,Proposed_Company,$C274,Proposed_MSA_Code,$E274)),"")</f>
        <v>Not Proposed</v>
      </c>
      <c r="J274" s="117" cm="1">
        <f t="array" aca="1" ref="J274" ca="1">SUMIFS(Invoice_Hours,Invoice_Labor_Category,$D274,Invoice_Company,$C274,Invoice_MSA_Code,$E274)</f>
        <v>0</v>
      </c>
      <c r="K274" s="7" t="str">
        <f t="shared" ca="1" si="74"/>
        <v/>
      </c>
      <c r="L274" s="222" cm="1">
        <f t="array" aca="1" ref="L274" ca="1">IFERROR(SUMIFS(Invoice_Direct_Cost,Invoice_Labor_Category,$D274,Invoice_Company,$C274,Invoice_MSA_Code,$E274),"")</f>
        <v>0</v>
      </c>
      <c r="M274" s="7" t="str">
        <f t="shared" ca="1" si="75"/>
        <v/>
      </c>
      <c r="N274" s="220" t="str">
        <f t="shared" ca="1" si="80"/>
        <v/>
      </c>
      <c r="O274" s="7" t="str">
        <f t="shared" ca="1" si="76"/>
        <v/>
      </c>
      <c r="P274" s="7" t="str">
        <f t="shared" ca="1" si="77"/>
        <v/>
      </c>
      <c r="Q274" s="7" t="str">
        <f t="shared" ca="1" si="78"/>
        <v/>
      </c>
      <c r="R274" s="7" t="str">
        <f t="shared" ca="1" si="79"/>
        <v/>
      </c>
      <c r="S274" s="7" t="str">
        <f t="shared" ca="1" si="66"/>
        <v/>
      </c>
      <c r="T274" s="7" t="str">
        <f t="shared" ca="1" si="67"/>
        <v/>
      </c>
      <c r="V274" s="120" cm="1">
        <f t="array" aca="1" ref="V274" ca="1">SUMIFS(Invoice_Hours,Invoice_Labor_Category,$D274,Invoice_Company,$C274,Invoice_MSA_Code,$E274)</f>
        <v>0</v>
      </c>
      <c r="W274" s="121" t="str">
        <f t="shared" ca="1" si="68"/>
        <v/>
      </c>
      <c r="X274" s="152" t="str">
        <f t="shared" ca="1" si="69"/>
        <v/>
      </c>
      <c r="Z274" s="172"/>
      <c r="AB274" t="str">
        <f t="shared" si="70"/>
        <v/>
      </c>
      <c r="AC274" t="str">
        <f t="shared" si="71"/>
        <v/>
      </c>
      <c r="AD274" t="str">
        <f t="shared" ca="1" si="72"/>
        <v/>
      </c>
      <c r="AE274" s="4" t="str">
        <f t="shared" ca="1" si="65"/>
        <v/>
      </c>
      <c r="AF274" s="118"/>
    </row>
    <row r="275" spans="3:32" ht="20.100000000000001" customHeight="1">
      <c r="C275" t="str" cm="1">
        <f t="array" ref="C275">IFERROR(_xlfn.TEXTSPLIT(B275,"^"),"")</f>
        <v/>
      </c>
      <c r="F275" s="5" t="str" cm="1">
        <f t="array" aca="1" ref="F275" ca="1">IFERROR(INDEX(MSA_Title,MATCH(E275,MSA_Code,0)),"")</f>
        <v/>
      </c>
      <c r="G275" s="117" cm="1">
        <f t="array" aca="1" ref="G275" ca="1">SUMIFS(Proposed_Hours,Proposed_Labor_Category,$D275,Proposed_Company,$C275,Proposed_MSA_Code,$E275)</f>
        <v>0</v>
      </c>
      <c r="H275" s="7" t="str">
        <f t="shared" ca="1" si="73"/>
        <v/>
      </c>
      <c r="I275" s="4" t="str" cm="1">
        <f t="array" aca="1" ref="I275" ca="1">IFERROR(IF(SUMIFS(Proposed_Direct_Cost,Proposed_Labor_Category,$D275,Proposed_Company,$C275,Proposed_MSA_Code,$E275)=0,"Not Proposed",SUMIFS(Proposed_Direct_Cost,Proposed_Labor_Category,$D275,Proposed_Company,$C275,Proposed_MSA_Code,$E275)),"")</f>
        <v>Not Proposed</v>
      </c>
      <c r="J275" s="117" cm="1">
        <f t="array" aca="1" ref="J275" ca="1">SUMIFS(Invoice_Hours,Invoice_Labor_Category,$D275,Invoice_Company,$C275,Invoice_MSA_Code,$E275)</f>
        <v>0</v>
      </c>
      <c r="K275" s="7" t="str">
        <f t="shared" ca="1" si="74"/>
        <v/>
      </c>
      <c r="L275" s="222" cm="1">
        <f t="array" aca="1" ref="L275" ca="1">IFERROR(SUMIFS(Invoice_Direct_Cost,Invoice_Labor_Category,$D275,Invoice_Company,$C275,Invoice_MSA_Code,$E275),"")</f>
        <v>0</v>
      </c>
      <c r="M275" s="7" t="str">
        <f t="shared" ca="1" si="75"/>
        <v/>
      </c>
      <c r="N275" s="220" t="str">
        <f t="shared" ca="1" si="80"/>
        <v/>
      </c>
      <c r="O275" s="7" t="str">
        <f t="shared" ca="1" si="76"/>
        <v/>
      </c>
      <c r="P275" s="7" t="str">
        <f t="shared" ca="1" si="77"/>
        <v/>
      </c>
      <c r="Q275" s="7" t="str">
        <f t="shared" ca="1" si="78"/>
        <v/>
      </c>
      <c r="R275" s="7" t="str">
        <f t="shared" ca="1" si="79"/>
        <v/>
      </c>
      <c r="S275" s="7" t="str">
        <f t="shared" ca="1" si="66"/>
        <v/>
      </c>
      <c r="T275" s="7" t="str">
        <f t="shared" ca="1" si="67"/>
        <v/>
      </c>
      <c r="V275" s="120" cm="1">
        <f t="array" aca="1" ref="V275" ca="1">SUMIFS(Invoice_Hours,Invoice_Labor_Category,$D275,Invoice_Company,$C275,Invoice_MSA_Code,$E275)</f>
        <v>0</v>
      </c>
      <c r="W275" s="121" t="str">
        <f t="shared" ca="1" si="68"/>
        <v/>
      </c>
      <c r="X275" s="151" t="str">
        <f t="shared" ca="1" si="69"/>
        <v/>
      </c>
      <c r="Z275" s="172"/>
      <c r="AB275" t="str">
        <f t="shared" si="70"/>
        <v/>
      </c>
      <c r="AC275" t="str">
        <f t="shared" si="71"/>
        <v/>
      </c>
      <c r="AD275" t="str">
        <f t="shared" ca="1" si="72"/>
        <v/>
      </c>
      <c r="AE275" s="4" t="str">
        <f t="shared" ca="1" si="65"/>
        <v/>
      </c>
      <c r="AF275" s="118"/>
    </row>
    <row r="276" spans="3:32" ht="20.100000000000001" customHeight="1">
      <c r="C276" t="str" cm="1">
        <f t="array" ref="C276">IFERROR(_xlfn.TEXTSPLIT(B276,"^"),"")</f>
        <v/>
      </c>
      <c r="F276" s="5" t="str" cm="1">
        <f t="array" aca="1" ref="F276" ca="1">IFERROR(INDEX(MSA_Title,MATCH(E276,MSA_Code,0)),"")</f>
        <v/>
      </c>
      <c r="G276" s="117" cm="1">
        <f t="array" aca="1" ref="G276" ca="1">SUMIFS(Proposed_Hours,Proposed_Labor_Category,$D276,Proposed_Company,$C276,Proposed_MSA_Code,$E276)</f>
        <v>0</v>
      </c>
      <c r="H276" s="7" t="str">
        <f t="shared" ca="1" si="73"/>
        <v/>
      </c>
      <c r="I276" s="4" t="str" cm="1">
        <f t="array" aca="1" ref="I276" ca="1">IFERROR(IF(SUMIFS(Proposed_Direct_Cost,Proposed_Labor_Category,$D276,Proposed_Company,$C276,Proposed_MSA_Code,$E276)=0,"Not Proposed",SUMIFS(Proposed_Direct_Cost,Proposed_Labor_Category,$D276,Proposed_Company,$C276,Proposed_MSA_Code,$E276)),"")</f>
        <v>Not Proposed</v>
      </c>
      <c r="J276" s="117" cm="1">
        <f t="array" aca="1" ref="J276" ca="1">SUMIFS(Invoice_Hours,Invoice_Labor_Category,$D276,Invoice_Company,$C276,Invoice_MSA_Code,$E276)</f>
        <v>0</v>
      </c>
      <c r="K276" s="7" t="str">
        <f t="shared" ca="1" si="74"/>
        <v/>
      </c>
      <c r="L276" s="222" cm="1">
        <f t="array" aca="1" ref="L276" ca="1">IFERROR(SUMIFS(Invoice_Direct_Cost,Invoice_Labor_Category,$D276,Invoice_Company,$C276,Invoice_MSA_Code,$E276),"")</f>
        <v>0</v>
      </c>
      <c r="M276" s="7" t="str">
        <f t="shared" ca="1" si="75"/>
        <v/>
      </c>
      <c r="N276" s="220" t="str">
        <f t="shared" ca="1" si="80"/>
        <v/>
      </c>
      <c r="O276" s="7" t="str">
        <f t="shared" ca="1" si="76"/>
        <v/>
      </c>
      <c r="P276" s="7" t="str">
        <f t="shared" ca="1" si="77"/>
        <v/>
      </c>
      <c r="Q276" s="7" t="str">
        <f t="shared" ca="1" si="78"/>
        <v/>
      </c>
      <c r="R276" s="7" t="str">
        <f t="shared" ca="1" si="79"/>
        <v/>
      </c>
      <c r="S276" s="7" t="str">
        <f t="shared" ca="1" si="66"/>
        <v/>
      </c>
      <c r="T276" s="7" t="str">
        <f t="shared" ca="1" si="67"/>
        <v/>
      </c>
      <c r="V276" s="120" cm="1">
        <f t="array" aca="1" ref="V276" ca="1">SUMIFS(Invoice_Hours,Invoice_Labor_Category,$D276,Invoice_Company,$C276,Invoice_MSA_Code,$E276)</f>
        <v>0</v>
      </c>
      <c r="W276" s="121" t="str">
        <f t="shared" ca="1" si="68"/>
        <v/>
      </c>
      <c r="X276" s="152" t="str">
        <f t="shared" ca="1" si="69"/>
        <v/>
      </c>
      <c r="Z276" s="172"/>
      <c r="AB276" t="str">
        <f t="shared" si="70"/>
        <v/>
      </c>
      <c r="AC276" t="str">
        <f t="shared" si="71"/>
        <v/>
      </c>
      <c r="AD276" t="str">
        <f t="shared" ca="1" si="72"/>
        <v/>
      </c>
      <c r="AE276" s="4" t="str">
        <f t="shared" ca="1" si="65"/>
        <v/>
      </c>
      <c r="AF276" s="118"/>
    </row>
    <row r="277" spans="3:32" ht="20.100000000000001" customHeight="1">
      <c r="C277" t="str" cm="1">
        <f t="array" ref="C277">IFERROR(_xlfn.TEXTSPLIT(B277,"^"),"")</f>
        <v/>
      </c>
      <c r="F277" s="5" t="str" cm="1">
        <f t="array" aca="1" ref="F277" ca="1">IFERROR(INDEX(MSA_Title,MATCH(E277,MSA_Code,0)),"")</f>
        <v/>
      </c>
      <c r="G277" s="117" cm="1">
        <f t="array" aca="1" ref="G277" ca="1">SUMIFS(Proposed_Hours,Proposed_Labor_Category,$D277,Proposed_Company,$C277,Proposed_MSA_Code,$E277)</f>
        <v>0</v>
      </c>
      <c r="H277" s="7" t="str">
        <f t="shared" ca="1" si="73"/>
        <v/>
      </c>
      <c r="I277" s="4" t="str" cm="1">
        <f t="array" aca="1" ref="I277" ca="1">IFERROR(IF(SUMIFS(Proposed_Direct_Cost,Proposed_Labor_Category,$D277,Proposed_Company,$C277,Proposed_MSA_Code,$E277)=0,"Not Proposed",SUMIFS(Proposed_Direct_Cost,Proposed_Labor_Category,$D277,Proposed_Company,$C277,Proposed_MSA_Code,$E277)),"")</f>
        <v>Not Proposed</v>
      </c>
      <c r="J277" s="117" cm="1">
        <f t="array" aca="1" ref="J277" ca="1">SUMIFS(Invoice_Hours,Invoice_Labor_Category,$D277,Invoice_Company,$C277,Invoice_MSA_Code,$E277)</f>
        <v>0</v>
      </c>
      <c r="K277" s="7" t="str">
        <f t="shared" ca="1" si="74"/>
        <v/>
      </c>
      <c r="L277" s="222" cm="1">
        <f t="array" aca="1" ref="L277" ca="1">IFERROR(SUMIFS(Invoice_Direct_Cost,Invoice_Labor_Category,$D277,Invoice_Company,$C277,Invoice_MSA_Code,$E277),"")</f>
        <v>0</v>
      </c>
      <c r="M277" s="7" t="str">
        <f t="shared" ca="1" si="75"/>
        <v/>
      </c>
      <c r="N277" s="220" t="str">
        <f t="shared" ca="1" si="80"/>
        <v/>
      </c>
      <c r="O277" s="7" t="str">
        <f t="shared" ca="1" si="76"/>
        <v/>
      </c>
      <c r="P277" s="7" t="str">
        <f t="shared" ca="1" si="77"/>
        <v/>
      </c>
      <c r="Q277" s="7" t="str">
        <f t="shared" ca="1" si="78"/>
        <v/>
      </c>
      <c r="R277" s="7" t="str">
        <f t="shared" ca="1" si="79"/>
        <v/>
      </c>
      <c r="S277" s="7" t="str">
        <f t="shared" ca="1" si="66"/>
        <v/>
      </c>
      <c r="T277" s="7" t="str">
        <f t="shared" ca="1" si="67"/>
        <v/>
      </c>
      <c r="V277" s="120" cm="1">
        <f t="array" aca="1" ref="V277" ca="1">SUMIFS(Invoice_Hours,Invoice_Labor_Category,$D277,Invoice_Company,$C277,Invoice_MSA_Code,$E277)</f>
        <v>0</v>
      </c>
      <c r="W277" s="121" t="str">
        <f t="shared" ca="1" si="68"/>
        <v/>
      </c>
      <c r="X277" s="151" t="str">
        <f t="shared" ca="1" si="69"/>
        <v/>
      </c>
      <c r="Z277" s="172"/>
      <c r="AB277" t="str">
        <f t="shared" si="70"/>
        <v/>
      </c>
      <c r="AC277" t="str">
        <f t="shared" si="71"/>
        <v/>
      </c>
      <c r="AD277" t="str">
        <f t="shared" ca="1" si="72"/>
        <v/>
      </c>
      <c r="AE277" s="4" t="str">
        <f t="shared" ca="1" si="65"/>
        <v/>
      </c>
      <c r="AF277" s="118"/>
    </row>
    <row r="278" spans="3:32" ht="20.100000000000001" customHeight="1">
      <c r="C278" t="str" cm="1">
        <f t="array" ref="C278">IFERROR(_xlfn.TEXTSPLIT(B278,"^"),"")</f>
        <v/>
      </c>
      <c r="F278" s="5" t="str" cm="1">
        <f t="array" aca="1" ref="F278" ca="1">IFERROR(INDEX(MSA_Title,MATCH(E278,MSA_Code,0)),"")</f>
        <v/>
      </c>
      <c r="G278" s="117" cm="1">
        <f t="array" aca="1" ref="G278" ca="1">SUMIFS(Proposed_Hours,Proposed_Labor_Category,$D278,Proposed_Company,$C278,Proposed_MSA_Code,$E278)</f>
        <v>0</v>
      </c>
      <c r="H278" s="7" t="str">
        <f t="shared" ca="1" si="73"/>
        <v/>
      </c>
      <c r="I278" s="4" t="str" cm="1">
        <f t="array" aca="1" ref="I278" ca="1">IFERROR(IF(SUMIFS(Proposed_Direct_Cost,Proposed_Labor_Category,$D278,Proposed_Company,$C278,Proposed_MSA_Code,$E278)=0,"Not Proposed",SUMIFS(Proposed_Direct_Cost,Proposed_Labor_Category,$D278,Proposed_Company,$C278,Proposed_MSA_Code,$E278)),"")</f>
        <v>Not Proposed</v>
      </c>
      <c r="J278" s="117" cm="1">
        <f t="array" aca="1" ref="J278" ca="1">SUMIFS(Invoice_Hours,Invoice_Labor_Category,$D278,Invoice_Company,$C278,Invoice_MSA_Code,$E278)</f>
        <v>0</v>
      </c>
      <c r="K278" s="7" t="str">
        <f t="shared" ca="1" si="74"/>
        <v/>
      </c>
      <c r="L278" s="222" cm="1">
        <f t="array" aca="1" ref="L278" ca="1">IFERROR(SUMIFS(Invoice_Direct_Cost,Invoice_Labor_Category,$D278,Invoice_Company,$C278,Invoice_MSA_Code,$E278),"")</f>
        <v>0</v>
      </c>
      <c r="M278" s="7" t="str">
        <f t="shared" ca="1" si="75"/>
        <v/>
      </c>
      <c r="N278" s="220" t="str">
        <f t="shared" ca="1" si="80"/>
        <v/>
      </c>
      <c r="O278" s="7" t="str">
        <f t="shared" ca="1" si="76"/>
        <v/>
      </c>
      <c r="P278" s="7" t="str">
        <f t="shared" ca="1" si="77"/>
        <v/>
      </c>
      <c r="Q278" s="7" t="str">
        <f t="shared" ca="1" si="78"/>
        <v/>
      </c>
      <c r="R278" s="7" t="str">
        <f t="shared" ca="1" si="79"/>
        <v/>
      </c>
      <c r="S278" s="7" t="str">
        <f t="shared" ca="1" si="66"/>
        <v/>
      </c>
      <c r="T278" s="7" t="str">
        <f t="shared" ca="1" si="67"/>
        <v/>
      </c>
      <c r="V278" s="120" cm="1">
        <f t="array" aca="1" ref="V278" ca="1">SUMIFS(Invoice_Hours,Invoice_Labor_Category,$D278,Invoice_Company,$C278,Invoice_MSA_Code,$E278)</f>
        <v>0</v>
      </c>
      <c r="W278" s="121" t="str">
        <f t="shared" ca="1" si="68"/>
        <v/>
      </c>
      <c r="X278" s="152" t="str">
        <f t="shared" ca="1" si="69"/>
        <v/>
      </c>
      <c r="Z278" s="172"/>
      <c r="AB278" t="str">
        <f t="shared" si="70"/>
        <v/>
      </c>
      <c r="AC278" t="str">
        <f t="shared" si="71"/>
        <v/>
      </c>
      <c r="AD278" t="str">
        <f t="shared" ca="1" si="72"/>
        <v/>
      </c>
      <c r="AE278" s="4" t="str">
        <f t="shared" ca="1" si="65"/>
        <v/>
      </c>
      <c r="AF278" s="118"/>
    </row>
    <row r="279" spans="3:32" ht="20.100000000000001" customHeight="1">
      <c r="C279" t="str" cm="1">
        <f t="array" ref="C279">IFERROR(_xlfn.TEXTSPLIT(B279,"^"),"")</f>
        <v/>
      </c>
      <c r="F279" s="5" t="str" cm="1">
        <f t="array" aca="1" ref="F279" ca="1">IFERROR(INDEX(MSA_Title,MATCH(E279,MSA_Code,0)),"")</f>
        <v/>
      </c>
      <c r="G279" s="117" cm="1">
        <f t="array" aca="1" ref="G279" ca="1">SUMIFS(Proposed_Hours,Proposed_Labor_Category,$D279,Proposed_Company,$C279,Proposed_MSA_Code,$E279)</f>
        <v>0</v>
      </c>
      <c r="H279" s="7" t="str">
        <f t="shared" ca="1" si="73"/>
        <v/>
      </c>
      <c r="I279" s="4" t="str" cm="1">
        <f t="array" aca="1" ref="I279" ca="1">IFERROR(IF(SUMIFS(Proposed_Direct_Cost,Proposed_Labor_Category,$D279,Proposed_Company,$C279,Proposed_MSA_Code,$E279)=0,"Not Proposed",SUMIFS(Proposed_Direct_Cost,Proposed_Labor_Category,$D279,Proposed_Company,$C279,Proposed_MSA_Code,$E279)),"")</f>
        <v>Not Proposed</v>
      </c>
      <c r="J279" s="117" cm="1">
        <f t="array" aca="1" ref="J279" ca="1">SUMIFS(Invoice_Hours,Invoice_Labor_Category,$D279,Invoice_Company,$C279,Invoice_MSA_Code,$E279)</f>
        <v>0</v>
      </c>
      <c r="K279" s="7" t="str">
        <f t="shared" ca="1" si="74"/>
        <v/>
      </c>
      <c r="L279" s="222" cm="1">
        <f t="array" aca="1" ref="L279" ca="1">IFERROR(SUMIFS(Invoice_Direct_Cost,Invoice_Labor_Category,$D279,Invoice_Company,$C279,Invoice_MSA_Code,$E279),"")</f>
        <v>0</v>
      </c>
      <c r="M279" s="7" t="str">
        <f t="shared" ca="1" si="75"/>
        <v/>
      </c>
      <c r="N279" s="220" t="str">
        <f t="shared" ca="1" si="80"/>
        <v/>
      </c>
      <c r="O279" s="7" t="str">
        <f t="shared" ca="1" si="76"/>
        <v/>
      </c>
      <c r="P279" s="7" t="str">
        <f t="shared" ca="1" si="77"/>
        <v/>
      </c>
      <c r="Q279" s="7" t="str">
        <f t="shared" ca="1" si="78"/>
        <v/>
      </c>
      <c r="R279" s="7" t="str">
        <f t="shared" ca="1" si="79"/>
        <v/>
      </c>
      <c r="S279" s="7" t="str">
        <f t="shared" ca="1" si="66"/>
        <v/>
      </c>
      <c r="T279" s="7" t="str">
        <f t="shared" ca="1" si="67"/>
        <v/>
      </c>
      <c r="V279" s="120" cm="1">
        <f t="array" aca="1" ref="V279" ca="1">SUMIFS(Invoice_Hours,Invoice_Labor_Category,$D279,Invoice_Company,$C279,Invoice_MSA_Code,$E279)</f>
        <v>0</v>
      </c>
      <c r="W279" s="121" t="str">
        <f t="shared" ca="1" si="68"/>
        <v/>
      </c>
      <c r="X279" s="151" t="str">
        <f t="shared" ca="1" si="69"/>
        <v/>
      </c>
      <c r="Z279" s="172"/>
      <c r="AB279" t="str">
        <f t="shared" si="70"/>
        <v/>
      </c>
      <c r="AC279" t="str">
        <f t="shared" si="71"/>
        <v/>
      </c>
      <c r="AD279" t="str">
        <f t="shared" ca="1" si="72"/>
        <v/>
      </c>
      <c r="AE279" s="4" t="str">
        <f t="shared" ca="1" si="65"/>
        <v/>
      </c>
      <c r="AF279" s="118"/>
    </row>
    <row r="280" spans="3:32" ht="20.100000000000001" customHeight="1">
      <c r="C280" t="str" cm="1">
        <f t="array" ref="C280">IFERROR(_xlfn.TEXTSPLIT(B280,"^"),"")</f>
        <v/>
      </c>
      <c r="F280" s="5" t="str" cm="1">
        <f t="array" aca="1" ref="F280" ca="1">IFERROR(INDEX(MSA_Title,MATCH(E280,MSA_Code,0)),"")</f>
        <v/>
      </c>
      <c r="G280" s="117" cm="1">
        <f t="array" aca="1" ref="G280" ca="1">SUMIFS(Proposed_Hours,Proposed_Labor_Category,$D280,Proposed_Company,$C280,Proposed_MSA_Code,$E280)</f>
        <v>0</v>
      </c>
      <c r="H280" s="7" t="str">
        <f t="shared" ca="1" si="73"/>
        <v/>
      </c>
      <c r="I280" s="4" t="str" cm="1">
        <f t="array" aca="1" ref="I280" ca="1">IFERROR(IF(SUMIFS(Proposed_Direct_Cost,Proposed_Labor_Category,$D280,Proposed_Company,$C280,Proposed_MSA_Code,$E280)=0,"Not Proposed",SUMIFS(Proposed_Direct_Cost,Proposed_Labor_Category,$D280,Proposed_Company,$C280,Proposed_MSA_Code,$E280)),"")</f>
        <v>Not Proposed</v>
      </c>
      <c r="J280" s="117" cm="1">
        <f t="array" aca="1" ref="J280" ca="1">SUMIFS(Invoice_Hours,Invoice_Labor_Category,$D280,Invoice_Company,$C280,Invoice_MSA_Code,$E280)</f>
        <v>0</v>
      </c>
      <c r="K280" s="7" t="str">
        <f t="shared" ca="1" si="74"/>
        <v/>
      </c>
      <c r="L280" s="222" cm="1">
        <f t="array" aca="1" ref="L280" ca="1">IFERROR(SUMIFS(Invoice_Direct_Cost,Invoice_Labor_Category,$D280,Invoice_Company,$C280,Invoice_MSA_Code,$E280),"")</f>
        <v>0</v>
      </c>
      <c r="M280" s="7" t="str">
        <f t="shared" ca="1" si="75"/>
        <v/>
      </c>
      <c r="N280" s="220" t="str">
        <f t="shared" ca="1" si="80"/>
        <v/>
      </c>
      <c r="O280" s="7" t="str">
        <f t="shared" ca="1" si="76"/>
        <v/>
      </c>
      <c r="P280" s="7" t="str">
        <f t="shared" ca="1" si="77"/>
        <v/>
      </c>
      <c r="Q280" s="7" t="str">
        <f t="shared" ca="1" si="78"/>
        <v/>
      </c>
      <c r="R280" s="7" t="str">
        <f t="shared" ca="1" si="79"/>
        <v/>
      </c>
      <c r="S280" s="7" t="str">
        <f t="shared" ca="1" si="66"/>
        <v/>
      </c>
      <c r="T280" s="7" t="str">
        <f t="shared" ca="1" si="67"/>
        <v/>
      </c>
      <c r="V280" s="120" cm="1">
        <f t="array" aca="1" ref="V280" ca="1">SUMIFS(Invoice_Hours,Invoice_Labor_Category,$D280,Invoice_Company,$C280,Invoice_MSA_Code,$E280)</f>
        <v>0</v>
      </c>
      <c r="W280" s="121" t="str">
        <f t="shared" ca="1" si="68"/>
        <v/>
      </c>
      <c r="X280" s="152" t="str">
        <f t="shared" ca="1" si="69"/>
        <v/>
      </c>
      <c r="Z280" s="172"/>
      <c r="AB280" t="str">
        <f t="shared" si="70"/>
        <v/>
      </c>
      <c r="AC280" t="str">
        <f t="shared" si="71"/>
        <v/>
      </c>
      <c r="AD280" t="str">
        <f t="shared" ca="1" si="72"/>
        <v/>
      </c>
      <c r="AE280" s="4" t="str">
        <f t="shared" ca="1" si="65"/>
        <v/>
      </c>
      <c r="AF280" s="118"/>
    </row>
    <row r="281" spans="3:32" ht="20.100000000000001" customHeight="1">
      <c r="C281" t="str" cm="1">
        <f t="array" ref="C281">IFERROR(_xlfn.TEXTSPLIT(B281,"^"),"")</f>
        <v/>
      </c>
      <c r="F281" s="5" t="str" cm="1">
        <f t="array" aca="1" ref="F281" ca="1">IFERROR(INDEX(MSA_Title,MATCH(E281,MSA_Code,0)),"")</f>
        <v/>
      </c>
      <c r="G281" s="117" cm="1">
        <f t="array" aca="1" ref="G281" ca="1">SUMIFS(Proposed_Hours,Proposed_Labor_Category,$D281,Proposed_Company,$C281,Proposed_MSA_Code,$E281)</f>
        <v>0</v>
      </c>
      <c r="H281" s="7" t="str">
        <f t="shared" ca="1" si="73"/>
        <v/>
      </c>
      <c r="I281" s="4" t="str" cm="1">
        <f t="array" aca="1" ref="I281" ca="1">IFERROR(IF(SUMIFS(Proposed_Direct_Cost,Proposed_Labor_Category,$D281,Proposed_Company,$C281,Proposed_MSA_Code,$E281)=0,"Not Proposed",SUMIFS(Proposed_Direct_Cost,Proposed_Labor_Category,$D281,Proposed_Company,$C281,Proposed_MSA_Code,$E281)),"")</f>
        <v>Not Proposed</v>
      </c>
      <c r="J281" s="117" cm="1">
        <f t="array" aca="1" ref="J281" ca="1">SUMIFS(Invoice_Hours,Invoice_Labor_Category,$D281,Invoice_Company,$C281,Invoice_MSA_Code,$E281)</f>
        <v>0</v>
      </c>
      <c r="K281" s="7" t="str">
        <f t="shared" ca="1" si="74"/>
        <v/>
      </c>
      <c r="L281" s="222" cm="1">
        <f t="array" aca="1" ref="L281" ca="1">IFERROR(SUMIFS(Invoice_Direct_Cost,Invoice_Labor_Category,$D281,Invoice_Company,$C281,Invoice_MSA_Code,$E281),"")</f>
        <v>0</v>
      </c>
      <c r="M281" s="7" t="str">
        <f t="shared" ca="1" si="75"/>
        <v/>
      </c>
      <c r="N281" s="220" t="str">
        <f t="shared" ca="1" si="80"/>
        <v/>
      </c>
      <c r="O281" s="7" t="str">
        <f t="shared" ca="1" si="76"/>
        <v/>
      </c>
      <c r="P281" s="7" t="str">
        <f t="shared" ca="1" si="77"/>
        <v/>
      </c>
      <c r="Q281" s="7" t="str">
        <f t="shared" ca="1" si="78"/>
        <v/>
      </c>
      <c r="R281" s="7" t="str">
        <f t="shared" ca="1" si="79"/>
        <v/>
      </c>
      <c r="S281" s="7" t="str">
        <f t="shared" ca="1" si="66"/>
        <v/>
      </c>
      <c r="T281" s="7" t="str">
        <f t="shared" ca="1" si="67"/>
        <v/>
      </c>
      <c r="V281" s="120" cm="1">
        <f t="array" aca="1" ref="V281" ca="1">SUMIFS(Invoice_Hours,Invoice_Labor_Category,$D281,Invoice_Company,$C281,Invoice_MSA_Code,$E281)</f>
        <v>0</v>
      </c>
      <c r="W281" s="121" t="str">
        <f t="shared" ca="1" si="68"/>
        <v/>
      </c>
      <c r="X281" s="151" t="str">
        <f t="shared" ca="1" si="69"/>
        <v/>
      </c>
      <c r="Z281" s="172"/>
      <c r="AB281" t="str">
        <f t="shared" si="70"/>
        <v/>
      </c>
      <c r="AC281" t="str">
        <f t="shared" si="71"/>
        <v/>
      </c>
      <c r="AD281" t="str">
        <f t="shared" ca="1" si="72"/>
        <v/>
      </c>
      <c r="AE281" s="4" t="str">
        <f t="shared" ca="1" si="65"/>
        <v/>
      </c>
      <c r="AF281" s="118"/>
    </row>
    <row r="282" spans="3:32" ht="20.100000000000001" customHeight="1">
      <c r="C282" t="str" cm="1">
        <f t="array" ref="C282">IFERROR(_xlfn.TEXTSPLIT(B282,"^"),"")</f>
        <v/>
      </c>
      <c r="F282" s="5" t="str" cm="1">
        <f t="array" aca="1" ref="F282" ca="1">IFERROR(INDEX(MSA_Title,MATCH(E282,MSA_Code,0)),"")</f>
        <v/>
      </c>
      <c r="G282" s="117" cm="1">
        <f t="array" aca="1" ref="G282" ca="1">SUMIFS(Proposed_Hours,Proposed_Labor_Category,$D282,Proposed_Company,$C282,Proposed_MSA_Code,$E282)</f>
        <v>0</v>
      </c>
      <c r="H282" s="7" t="str">
        <f t="shared" ca="1" si="73"/>
        <v/>
      </c>
      <c r="I282" s="4" t="str" cm="1">
        <f t="array" aca="1" ref="I282" ca="1">IFERROR(IF(SUMIFS(Proposed_Direct_Cost,Proposed_Labor_Category,$D282,Proposed_Company,$C282,Proposed_MSA_Code,$E282)=0,"Not Proposed",SUMIFS(Proposed_Direct_Cost,Proposed_Labor_Category,$D282,Proposed_Company,$C282,Proposed_MSA_Code,$E282)),"")</f>
        <v>Not Proposed</v>
      </c>
      <c r="J282" s="117" cm="1">
        <f t="array" aca="1" ref="J282" ca="1">SUMIFS(Invoice_Hours,Invoice_Labor_Category,$D282,Invoice_Company,$C282,Invoice_MSA_Code,$E282)</f>
        <v>0</v>
      </c>
      <c r="K282" s="7" t="str">
        <f t="shared" ca="1" si="74"/>
        <v/>
      </c>
      <c r="L282" s="222" cm="1">
        <f t="array" aca="1" ref="L282" ca="1">IFERROR(SUMIFS(Invoice_Direct_Cost,Invoice_Labor_Category,$D282,Invoice_Company,$C282,Invoice_MSA_Code,$E282),"")</f>
        <v>0</v>
      </c>
      <c r="M282" s="7" t="str">
        <f t="shared" ca="1" si="75"/>
        <v/>
      </c>
      <c r="N282" s="220" t="str">
        <f t="shared" ca="1" si="80"/>
        <v/>
      </c>
      <c r="O282" s="7" t="str">
        <f t="shared" ca="1" si="76"/>
        <v/>
      </c>
      <c r="P282" s="7" t="str">
        <f t="shared" ca="1" si="77"/>
        <v/>
      </c>
      <c r="Q282" s="7" t="str">
        <f t="shared" ca="1" si="78"/>
        <v/>
      </c>
      <c r="R282" s="7" t="str">
        <f t="shared" ca="1" si="79"/>
        <v/>
      </c>
      <c r="S282" s="7" t="str">
        <f t="shared" ca="1" si="66"/>
        <v/>
      </c>
      <c r="T282" s="7" t="str">
        <f t="shared" ca="1" si="67"/>
        <v/>
      </c>
      <c r="V282" s="120" cm="1">
        <f t="array" aca="1" ref="V282" ca="1">SUMIFS(Invoice_Hours,Invoice_Labor_Category,$D282,Invoice_Company,$C282,Invoice_MSA_Code,$E282)</f>
        <v>0</v>
      </c>
      <c r="W282" s="121" t="str">
        <f t="shared" ca="1" si="68"/>
        <v/>
      </c>
      <c r="X282" s="152" t="str">
        <f t="shared" ca="1" si="69"/>
        <v/>
      </c>
      <c r="Z282" s="172"/>
      <c r="AB282" t="str">
        <f t="shared" si="70"/>
        <v/>
      </c>
      <c r="AC282" t="str">
        <f t="shared" si="71"/>
        <v/>
      </c>
      <c r="AD282" t="str">
        <f t="shared" ca="1" si="72"/>
        <v/>
      </c>
      <c r="AE282" s="4" t="str">
        <f t="shared" ca="1" si="65"/>
        <v/>
      </c>
      <c r="AF282" s="118"/>
    </row>
    <row r="283" spans="3:32" ht="20.100000000000001" customHeight="1">
      <c r="C283" t="str" cm="1">
        <f t="array" ref="C283">IFERROR(_xlfn.TEXTSPLIT(B283,"^"),"")</f>
        <v/>
      </c>
      <c r="F283" s="5" t="str" cm="1">
        <f t="array" aca="1" ref="F283" ca="1">IFERROR(INDEX(MSA_Title,MATCH(E283,MSA_Code,0)),"")</f>
        <v/>
      </c>
      <c r="G283" s="117" cm="1">
        <f t="array" aca="1" ref="G283" ca="1">SUMIFS(Proposed_Hours,Proposed_Labor_Category,$D283,Proposed_Company,$C283,Proposed_MSA_Code,$E283)</f>
        <v>0</v>
      </c>
      <c r="H283" s="7" t="str">
        <f t="shared" ca="1" si="73"/>
        <v/>
      </c>
      <c r="I283" s="4" t="str" cm="1">
        <f t="array" aca="1" ref="I283" ca="1">IFERROR(IF(SUMIFS(Proposed_Direct_Cost,Proposed_Labor_Category,$D283,Proposed_Company,$C283,Proposed_MSA_Code,$E283)=0,"Not Proposed",SUMIFS(Proposed_Direct_Cost,Proposed_Labor_Category,$D283,Proposed_Company,$C283,Proposed_MSA_Code,$E283)),"")</f>
        <v>Not Proposed</v>
      </c>
      <c r="J283" s="117" cm="1">
        <f t="array" aca="1" ref="J283" ca="1">SUMIFS(Invoice_Hours,Invoice_Labor_Category,$D283,Invoice_Company,$C283,Invoice_MSA_Code,$E283)</f>
        <v>0</v>
      </c>
      <c r="K283" s="7" t="str">
        <f t="shared" ca="1" si="74"/>
        <v/>
      </c>
      <c r="L283" s="222" cm="1">
        <f t="array" aca="1" ref="L283" ca="1">IFERROR(SUMIFS(Invoice_Direct_Cost,Invoice_Labor_Category,$D283,Invoice_Company,$C283,Invoice_MSA_Code,$E283),"")</f>
        <v>0</v>
      </c>
      <c r="M283" s="7" t="str">
        <f t="shared" ca="1" si="75"/>
        <v/>
      </c>
      <c r="N283" s="220" t="str">
        <f t="shared" ca="1" si="80"/>
        <v/>
      </c>
      <c r="O283" s="7" t="str">
        <f t="shared" ca="1" si="76"/>
        <v/>
      </c>
      <c r="P283" s="7" t="str">
        <f t="shared" ca="1" si="77"/>
        <v/>
      </c>
      <c r="Q283" s="7" t="str">
        <f t="shared" ca="1" si="78"/>
        <v/>
      </c>
      <c r="R283" s="7" t="str">
        <f t="shared" ca="1" si="79"/>
        <v/>
      </c>
      <c r="S283" s="7" t="str">
        <f t="shared" ca="1" si="66"/>
        <v/>
      </c>
      <c r="T283" s="7" t="str">
        <f t="shared" ca="1" si="67"/>
        <v/>
      </c>
      <c r="V283" s="120" cm="1">
        <f t="array" aca="1" ref="V283" ca="1">SUMIFS(Invoice_Hours,Invoice_Labor_Category,$D283,Invoice_Company,$C283,Invoice_MSA_Code,$E283)</f>
        <v>0</v>
      </c>
      <c r="W283" s="121" t="str">
        <f t="shared" ca="1" si="68"/>
        <v/>
      </c>
      <c r="X283" s="151" t="str">
        <f t="shared" ca="1" si="69"/>
        <v/>
      </c>
      <c r="Z283" s="172"/>
      <c r="AB283" t="str">
        <f t="shared" si="70"/>
        <v/>
      </c>
      <c r="AC283" t="str">
        <f t="shared" si="71"/>
        <v/>
      </c>
      <c r="AD283" t="str">
        <f t="shared" ca="1" si="72"/>
        <v/>
      </c>
      <c r="AE283" s="4" t="str">
        <f t="shared" ca="1" si="65"/>
        <v/>
      </c>
      <c r="AF283" s="118"/>
    </row>
    <row r="284" spans="3:32" ht="20.100000000000001" customHeight="1">
      <c r="C284" t="str" cm="1">
        <f t="array" ref="C284">IFERROR(_xlfn.TEXTSPLIT(B284,"^"),"")</f>
        <v/>
      </c>
      <c r="F284" s="5" t="str" cm="1">
        <f t="array" aca="1" ref="F284" ca="1">IFERROR(INDEX(MSA_Title,MATCH(E284,MSA_Code,0)),"")</f>
        <v/>
      </c>
      <c r="G284" s="117" cm="1">
        <f t="array" aca="1" ref="G284" ca="1">SUMIFS(Proposed_Hours,Proposed_Labor_Category,$D284,Proposed_Company,$C284,Proposed_MSA_Code,$E284)</f>
        <v>0</v>
      </c>
      <c r="H284" s="7" t="str">
        <f t="shared" ca="1" si="73"/>
        <v/>
      </c>
      <c r="I284" s="4" t="str" cm="1">
        <f t="array" aca="1" ref="I284" ca="1">IFERROR(IF(SUMIFS(Proposed_Direct_Cost,Proposed_Labor_Category,$D284,Proposed_Company,$C284,Proposed_MSA_Code,$E284)=0,"Not Proposed",SUMIFS(Proposed_Direct_Cost,Proposed_Labor_Category,$D284,Proposed_Company,$C284,Proposed_MSA_Code,$E284)),"")</f>
        <v>Not Proposed</v>
      </c>
      <c r="J284" s="117" cm="1">
        <f t="array" aca="1" ref="J284" ca="1">SUMIFS(Invoice_Hours,Invoice_Labor_Category,$D284,Invoice_Company,$C284,Invoice_MSA_Code,$E284)</f>
        <v>0</v>
      </c>
      <c r="K284" s="7" t="str">
        <f t="shared" ca="1" si="74"/>
        <v/>
      </c>
      <c r="L284" s="222" cm="1">
        <f t="array" aca="1" ref="L284" ca="1">IFERROR(SUMIFS(Invoice_Direct_Cost,Invoice_Labor_Category,$D284,Invoice_Company,$C284,Invoice_MSA_Code,$E284),"")</f>
        <v>0</v>
      </c>
      <c r="M284" s="7" t="str">
        <f t="shared" ca="1" si="75"/>
        <v/>
      </c>
      <c r="N284" s="220" t="str">
        <f t="shared" ca="1" si="80"/>
        <v/>
      </c>
      <c r="O284" s="7" t="str">
        <f t="shared" ca="1" si="76"/>
        <v/>
      </c>
      <c r="P284" s="7" t="str">
        <f t="shared" ca="1" si="77"/>
        <v/>
      </c>
      <c r="Q284" s="7" t="str">
        <f t="shared" ca="1" si="78"/>
        <v/>
      </c>
      <c r="R284" s="7" t="str">
        <f t="shared" ca="1" si="79"/>
        <v/>
      </c>
      <c r="S284" s="7" t="str">
        <f t="shared" ca="1" si="66"/>
        <v/>
      </c>
      <c r="T284" s="7" t="str">
        <f t="shared" ca="1" si="67"/>
        <v/>
      </c>
      <c r="V284" s="120" cm="1">
        <f t="array" aca="1" ref="V284" ca="1">SUMIFS(Invoice_Hours,Invoice_Labor_Category,$D284,Invoice_Company,$C284,Invoice_MSA_Code,$E284)</f>
        <v>0</v>
      </c>
      <c r="W284" s="121" t="str">
        <f t="shared" ca="1" si="68"/>
        <v/>
      </c>
      <c r="X284" s="152" t="str">
        <f t="shared" ca="1" si="69"/>
        <v/>
      </c>
      <c r="Z284" s="172"/>
      <c r="AB284" t="str">
        <f t="shared" si="70"/>
        <v/>
      </c>
      <c r="AC284" t="str">
        <f t="shared" si="71"/>
        <v/>
      </c>
      <c r="AD284" t="str">
        <f t="shared" ca="1" si="72"/>
        <v/>
      </c>
      <c r="AE284" s="4" t="str">
        <f t="shared" ca="1" si="65"/>
        <v/>
      </c>
      <c r="AF284" s="118"/>
    </row>
    <row r="285" spans="3:32" ht="20.100000000000001" customHeight="1">
      <c r="C285" t="str" cm="1">
        <f t="array" ref="C285">IFERROR(_xlfn.TEXTSPLIT(B285,"^"),"")</f>
        <v/>
      </c>
      <c r="F285" s="5" t="str" cm="1">
        <f t="array" aca="1" ref="F285" ca="1">IFERROR(INDEX(MSA_Title,MATCH(E285,MSA_Code,0)),"")</f>
        <v/>
      </c>
      <c r="G285" s="117" cm="1">
        <f t="array" aca="1" ref="G285" ca="1">SUMIFS(Proposed_Hours,Proposed_Labor_Category,$D285,Proposed_Company,$C285,Proposed_MSA_Code,$E285)</f>
        <v>0</v>
      </c>
      <c r="H285" s="7" t="str">
        <f t="shared" ca="1" si="73"/>
        <v/>
      </c>
      <c r="I285" s="4" t="str" cm="1">
        <f t="array" aca="1" ref="I285" ca="1">IFERROR(IF(SUMIFS(Proposed_Direct_Cost,Proposed_Labor_Category,$D285,Proposed_Company,$C285,Proposed_MSA_Code,$E285)=0,"Not Proposed",SUMIFS(Proposed_Direct_Cost,Proposed_Labor_Category,$D285,Proposed_Company,$C285,Proposed_MSA_Code,$E285)),"")</f>
        <v>Not Proposed</v>
      </c>
      <c r="J285" s="117" cm="1">
        <f t="array" aca="1" ref="J285" ca="1">SUMIFS(Invoice_Hours,Invoice_Labor_Category,$D285,Invoice_Company,$C285,Invoice_MSA_Code,$E285)</f>
        <v>0</v>
      </c>
      <c r="K285" s="7" t="str">
        <f t="shared" ca="1" si="74"/>
        <v/>
      </c>
      <c r="L285" s="222" cm="1">
        <f t="array" aca="1" ref="L285" ca="1">IFERROR(SUMIFS(Invoice_Direct_Cost,Invoice_Labor_Category,$D285,Invoice_Company,$C285,Invoice_MSA_Code,$E285),"")</f>
        <v>0</v>
      </c>
      <c r="M285" s="7" t="str">
        <f t="shared" ca="1" si="75"/>
        <v/>
      </c>
      <c r="N285" s="220" t="str">
        <f t="shared" ca="1" si="80"/>
        <v/>
      </c>
      <c r="O285" s="7" t="str">
        <f t="shared" ca="1" si="76"/>
        <v/>
      </c>
      <c r="P285" s="7" t="str">
        <f t="shared" ca="1" si="77"/>
        <v/>
      </c>
      <c r="Q285" s="7" t="str">
        <f t="shared" ca="1" si="78"/>
        <v/>
      </c>
      <c r="R285" s="7" t="str">
        <f t="shared" ca="1" si="79"/>
        <v/>
      </c>
      <c r="S285" s="7" t="str">
        <f t="shared" ca="1" si="66"/>
        <v/>
      </c>
      <c r="T285" s="7" t="str">
        <f t="shared" ca="1" si="67"/>
        <v/>
      </c>
      <c r="V285" s="120" cm="1">
        <f t="array" aca="1" ref="V285" ca="1">SUMIFS(Invoice_Hours,Invoice_Labor_Category,$D285,Invoice_Company,$C285,Invoice_MSA_Code,$E285)</f>
        <v>0</v>
      </c>
      <c r="W285" s="121" t="str">
        <f t="shared" ca="1" si="68"/>
        <v/>
      </c>
      <c r="X285" s="151" t="str">
        <f t="shared" ca="1" si="69"/>
        <v/>
      </c>
      <c r="Z285" s="172"/>
      <c r="AB285" t="str">
        <f t="shared" si="70"/>
        <v/>
      </c>
      <c r="AC285" t="str">
        <f t="shared" si="71"/>
        <v/>
      </c>
      <c r="AD285" t="str">
        <f t="shared" ca="1" si="72"/>
        <v/>
      </c>
      <c r="AE285" s="4" t="str">
        <f t="shared" ca="1" si="65"/>
        <v/>
      </c>
      <c r="AF285" s="118"/>
    </row>
    <row r="286" spans="3:32" ht="20.100000000000001" customHeight="1">
      <c r="C286" t="str" cm="1">
        <f t="array" ref="C286">IFERROR(_xlfn.TEXTSPLIT(B286,"^"),"")</f>
        <v/>
      </c>
      <c r="F286" s="5" t="str" cm="1">
        <f t="array" aca="1" ref="F286" ca="1">IFERROR(INDEX(MSA_Title,MATCH(E286,MSA_Code,0)),"")</f>
        <v/>
      </c>
      <c r="G286" s="117" cm="1">
        <f t="array" aca="1" ref="G286" ca="1">SUMIFS(Proposed_Hours,Proposed_Labor_Category,$D286,Proposed_Company,$C286,Proposed_MSA_Code,$E286)</f>
        <v>0</v>
      </c>
      <c r="H286" s="7" t="str">
        <f t="shared" ca="1" si="73"/>
        <v/>
      </c>
      <c r="I286" s="4" t="str" cm="1">
        <f t="array" aca="1" ref="I286" ca="1">IFERROR(IF(SUMIFS(Proposed_Direct_Cost,Proposed_Labor_Category,$D286,Proposed_Company,$C286,Proposed_MSA_Code,$E286)=0,"Not Proposed",SUMIFS(Proposed_Direct_Cost,Proposed_Labor_Category,$D286,Proposed_Company,$C286,Proposed_MSA_Code,$E286)),"")</f>
        <v>Not Proposed</v>
      </c>
      <c r="J286" s="117" cm="1">
        <f t="array" aca="1" ref="J286" ca="1">SUMIFS(Invoice_Hours,Invoice_Labor_Category,$D286,Invoice_Company,$C286,Invoice_MSA_Code,$E286)</f>
        <v>0</v>
      </c>
      <c r="K286" s="7" t="str">
        <f t="shared" ca="1" si="74"/>
        <v/>
      </c>
      <c r="L286" s="222" cm="1">
        <f t="array" aca="1" ref="L286" ca="1">IFERROR(SUMIFS(Invoice_Direct_Cost,Invoice_Labor_Category,$D286,Invoice_Company,$C286,Invoice_MSA_Code,$E286),"")</f>
        <v>0</v>
      </c>
      <c r="M286" s="7" t="str">
        <f t="shared" ca="1" si="75"/>
        <v/>
      </c>
      <c r="N286" s="220" t="str">
        <f t="shared" ca="1" si="80"/>
        <v/>
      </c>
      <c r="O286" s="7" t="str">
        <f t="shared" ca="1" si="76"/>
        <v/>
      </c>
      <c r="P286" s="7" t="str">
        <f t="shared" ca="1" si="77"/>
        <v/>
      </c>
      <c r="Q286" s="7" t="str">
        <f t="shared" ca="1" si="78"/>
        <v/>
      </c>
      <c r="R286" s="7" t="str">
        <f t="shared" ca="1" si="79"/>
        <v/>
      </c>
      <c r="S286" s="7" t="str">
        <f t="shared" ca="1" si="66"/>
        <v/>
      </c>
      <c r="T286" s="7" t="str">
        <f t="shared" ca="1" si="67"/>
        <v/>
      </c>
      <c r="V286" s="120" cm="1">
        <f t="array" aca="1" ref="V286" ca="1">SUMIFS(Invoice_Hours,Invoice_Labor_Category,$D286,Invoice_Company,$C286,Invoice_MSA_Code,$E286)</f>
        <v>0</v>
      </c>
      <c r="W286" s="121" t="str">
        <f t="shared" ca="1" si="68"/>
        <v/>
      </c>
      <c r="X286" s="152" t="str">
        <f t="shared" ca="1" si="69"/>
        <v/>
      </c>
      <c r="Z286" s="172"/>
      <c r="AB286" t="str">
        <f t="shared" si="70"/>
        <v/>
      </c>
      <c r="AC286" t="str">
        <f t="shared" si="71"/>
        <v/>
      </c>
      <c r="AD286" t="str">
        <f t="shared" ca="1" si="72"/>
        <v/>
      </c>
      <c r="AE286" s="4" t="str">
        <f t="shared" ref="AE286:AE349" ca="1" si="81">X286</f>
        <v/>
      </c>
      <c r="AF286" s="118"/>
    </row>
    <row r="287" spans="3:32" ht="20.100000000000001" customHeight="1">
      <c r="C287" t="str" cm="1">
        <f t="array" ref="C287">IFERROR(_xlfn.TEXTSPLIT(B287,"^"),"")</f>
        <v/>
      </c>
      <c r="F287" s="5" t="str" cm="1">
        <f t="array" aca="1" ref="F287" ca="1">IFERROR(INDEX(MSA_Title,MATCH(E287,MSA_Code,0)),"")</f>
        <v/>
      </c>
      <c r="G287" s="117" cm="1">
        <f t="array" aca="1" ref="G287" ca="1">SUMIFS(Proposed_Hours,Proposed_Labor_Category,$D287,Proposed_Company,$C287,Proposed_MSA_Code,$E287)</f>
        <v>0</v>
      </c>
      <c r="H287" s="7" t="str">
        <f t="shared" ca="1" si="73"/>
        <v/>
      </c>
      <c r="I287" s="4" t="str" cm="1">
        <f t="array" aca="1" ref="I287" ca="1">IFERROR(IF(SUMIFS(Proposed_Direct_Cost,Proposed_Labor_Category,$D287,Proposed_Company,$C287,Proposed_MSA_Code,$E287)=0,"Not Proposed",SUMIFS(Proposed_Direct_Cost,Proposed_Labor_Category,$D287,Proposed_Company,$C287,Proposed_MSA_Code,$E287)),"")</f>
        <v>Not Proposed</v>
      </c>
      <c r="J287" s="117" cm="1">
        <f t="array" aca="1" ref="J287" ca="1">SUMIFS(Invoice_Hours,Invoice_Labor_Category,$D287,Invoice_Company,$C287,Invoice_MSA_Code,$E287)</f>
        <v>0</v>
      </c>
      <c r="K287" s="7" t="str">
        <f t="shared" ca="1" si="74"/>
        <v/>
      </c>
      <c r="L287" s="222" cm="1">
        <f t="array" aca="1" ref="L287" ca="1">IFERROR(SUMIFS(Invoice_Direct_Cost,Invoice_Labor_Category,$D287,Invoice_Company,$C287,Invoice_MSA_Code,$E287),"")</f>
        <v>0</v>
      </c>
      <c r="M287" s="7" t="str">
        <f t="shared" ca="1" si="75"/>
        <v/>
      </c>
      <c r="N287" s="220" t="str">
        <f t="shared" ca="1" si="80"/>
        <v/>
      </c>
      <c r="O287" s="7" t="str">
        <f t="shared" ca="1" si="76"/>
        <v/>
      </c>
      <c r="P287" s="7" t="str">
        <f t="shared" ca="1" si="77"/>
        <v/>
      </c>
      <c r="Q287" s="7" t="str">
        <f t="shared" ca="1" si="78"/>
        <v/>
      </c>
      <c r="R287" s="7" t="str">
        <f t="shared" ca="1" si="79"/>
        <v/>
      </c>
      <c r="S287" s="7" t="str">
        <f t="shared" ca="1" si="66"/>
        <v/>
      </c>
      <c r="T287" s="7" t="str">
        <f t="shared" ca="1" si="67"/>
        <v/>
      </c>
      <c r="V287" s="120" cm="1">
        <f t="array" aca="1" ref="V287" ca="1">SUMIFS(Invoice_Hours,Invoice_Labor_Category,$D287,Invoice_Company,$C287,Invoice_MSA_Code,$E287)</f>
        <v>0</v>
      </c>
      <c r="W287" s="121" t="str">
        <f t="shared" ca="1" si="68"/>
        <v/>
      </c>
      <c r="X287" s="151" t="str">
        <f t="shared" ca="1" si="69"/>
        <v/>
      </c>
      <c r="Z287" s="172"/>
      <c r="AB287" t="str">
        <f t="shared" si="70"/>
        <v/>
      </c>
      <c r="AC287" t="str">
        <f t="shared" si="71"/>
        <v/>
      </c>
      <c r="AD287" t="str">
        <f t="shared" ca="1" si="72"/>
        <v/>
      </c>
      <c r="AE287" s="4" t="str">
        <f t="shared" ca="1" si="81"/>
        <v/>
      </c>
      <c r="AF287" s="118"/>
    </row>
    <row r="288" spans="3:32" ht="20.100000000000001" customHeight="1">
      <c r="C288" t="str" cm="1">
        <f t="array" ref="C288">IFERROR(_xlfn.TEXTSPLIT(B288,"^"),"")</f>
        <v/>
      </c>
      <c r="F288" s="5" t="str" cm="1">
        <f t="array" aca="1" ref="F288" ca="1">IFERROR(INDEX(MSA_Title,MATCH(E288,MSA_Code,0)),"")</f>
        <v/>
      </c>
      <c r="G288" s="117" cm="1">
        <f t="array" aca="1" ref="G288" ca="1">SUMIFS(Proposed_Hours,Proposed_Labor_Category,$D288,Proposed_Company,$C288,Proposed_MSA_Code,$E288)</f>
        <v>0</v>
      </c>
      <c r="H288" s="7" t="str">
        <f t="shared" ca="1" si="73"/>
        <v/>
      </c>
      <c r="I288" s="4" t="str" cm="1">
        <f t="array" aca="1" ref="I288" ca="1">IFERROR(IF(SUMIFS(Proposed_Direct_Cost,Proposed_Labor_Category,$D288,Proposed_Company,$C288,Proposed_MSA_Code,$E288)=0,"Not Proposed",SUMIFS(Proposed_Direct_Cost,Proposed_Labor_Category,$D288,Proposed_Company,$C288,Proposed_MSA_Code,$E288)),"")</f>
        <v>Not Proposed</v>
      </c>
      <c r="J288" s="117" cm="1">
        <f t="array" aca="1" ref="J288" ca="1">SUMIFS(Invoice_Hours,Invoice_Labor_Category,$D288,Invoice_Company,$C288,Invoice_MSA_Code,$E288)</f>
        <v>0</v>
      </c>
      <c r="K288" s="7" t="str">
        <f t="shared" ca="1" si="74"/>
        <v/>
      </c>
      <c r="L288" s="222" cm="1">
        <f t="array" aca="1" ref="L288" ca="1">IFERROR(SUMIFS(Invoice_Direct_Cost,Invoice_Labor_Category,$D288,Invoice_Company,$C288,Invoice_MSA_Code,$E288),"")</f>
        <v>0</v>
      </c>
      <c r="M288" s="7" t="str">
        <f t="shared" ca="1" si="75"/>
        <v/>
      </c>
      <c r="N288" s="220" t="str">
        <f t="shared" ca="1" si="80"/>
        <v/>
      </c>
      <c r="O288" s="7" t="str">
        <f t="shared" ca="1" si="76"/>
        <v/>
      </c>
      <c r="P288" s="7" t="str">
        <f t="shared" ca="1" si="77"/>
        <v/>
      </c>
      <c r="Q288" s="7" t="str">
        <f t="shared" ca="1" si="78"/>
        <v/>
      </c>
      <c r="R288" s="7" t="str">
        <f t="shared" ca="1" si="79"/>
        <v/>
      </c>
      <c r="S288" s="7" t="str">
        <f t="shared" ca="1" si="66"/>
        <v/>
      </c>
      <c r="T288" s="7" t="str">
        <f t="shared" ca="1" si="67"/>
        <v/>
      </c>
      <c r="V288" s="120" cm="1">
        <f t="array" aca="1" ref="V288" ca="1">SUMIFS(Invoice_Hours,Invoice_Labor_Category,$D288,Invoice_Company,$C288,Invoice_MSA_Code,$E288)</f>
        <v>0</v>
      </c>
      <c r="W288" s="121" t="str">
        <f t="shared" ca="1" si="68"/>
        <v/>
      </c>
      <c r="X288" s="152" t="str">
        <f t="shared" ca="1" si="69"/>
        <v/>
      </c>
      <c r="Z288" s="172"/>
      <c r="AB288" t="str">
        <f t="shared" si="70"/>
        <v/>
      </c>
      <c r="AC288" t="str">
        <f t="shared" si="71"/>
        <v/>
      </c>
      <c r="AD288" t="str">
        <f t="shared" ca="1" si="72"/>
        <v/>
      </c>
      <c r="AE288" s="4" t="str">
        <f t="shared" ca="1" si="81"/>
        <v/>
      </c>
      <c r="AF288" s="118"/>
    </row>
    <row r="289" spans="3:32" ht="20.100000000000001" customHeight="1">
      <c r="C289" t="str" cm="1">
        <f t="array" ref="C289">IFERROR(_xlfn.TEXTSPLIT(B289,"^"),"")</f>
        <v/>
      </c>
      <c r="F289" s="5" t="str" cm="1">
        <f t="array" aca="1" ref="F289" ca="1">IFERROR(INDEX(MSA_Title,MATCH(E289,MSA_Code,0)),"")</f>
        <v/>
      </c>
      <c r="G289" s="117" cm="1">
        <f t="array" aca="1" ref="G289" ca="1">SUMIFS(Proposed_Hours,Proposed_Labor_Category,$D289,Proposed_Company,$C289,Proposed_MSA_Code,$E289)</f>
        <v>0</v>
      </c>
      <c r="H289" s="7" t="str">
        <f t="shared" ca="1" si="73"/>
        <v/>
      </c>
      <c r="I289" s="4" t="str" cm="1">
        <f t="array" aca="1" ref="I289" ca="1">IFERROR(IF(SUMIFS(Proposed_Direct_Cost,Proposed_Labor_Category,$D289,Proposed_Company,$C289,Proposed_MSA_Code,$E289)=0,"Not Proposed",SUMIFS(Proposed_Direct_Cost,Proposed_Labor_Category,$D289,Proposed_Company,$C289,Proposed_MSA_Code,$E289)),"")</f>
        <v>Not Proposed</v>
      </c>
      <c r="J289" s="117" cm="1">
        <f t="array" aca="1" ref="J289" ca="1">SUMIFS(Invoice_Hours,Invoice_Labor_Category,$D289,Invoice_Company,$C289,Invoice_MSA_Code,$E289)</f>
        <v>0</v>
      </c>
      <c r="K289" s="7" t="str">
        <f t="shared" ca="1" si="74"/>
        <v/>
      </c>
      <c r="L289" s="222" cm="1">
        <f t="array" aca="1" ref="L289" ca="1">IFERROR(SUMIFS(Invoice_Direct_Cost,Invoice_Labor_Category,$D289,Invoice_Company,$C289,Invoice_MSA_Code,$E289),"")</f>
        <v>0</v>
      </c>
      <c r="M289" s="7" t="str">
        <f t="shared" ca="1" si="75"/>
        <v/>
      </c>
      <c r="N289" s="220" t="str">
        <f t="shared" ca="1" si="80"/>
        <v/>
      </c>
      <c r="O289" s="7" t="str">
        <f t="shared" ca="1" si="76"/>
        <v/>
      </c>
      <c r="P289" s="7" t="str">
        <f t="shared" ca="1" si="77"/>
        <v/>
      </c>
      <c r="Q289" s="7" t="str">
        <f t="shared" ca="1" si="78"/>
        <v/>
      </c>
      <c r="R289" s="7" t="str">
        <f t="shared" ca="1" si="79"/>
        <v/>
      </c>
      <c r="S289" s="7" t="str">
        <f t="shared" ca="1" si="66"/>
        <v/>
      </c>
      <c r="T289" s="7" t="str">
        <f t="shared" ca="1" si="67"/>
        <v/>
      </c>
      <c r="V289" s="120" cm="1">
        <f t="array" aca="1" ref="V289" ca="1">SUMIFS(Invoice_Hours,Invoice_Labor_Category,$D289,Invoice_Company,$C289,Invoice_MSA_Code,$E289)</f>
        <v>0</v>
      </c>
      <c r="W289" s="121" t="str">
        <f t="shared" ca="1" si="68"/>
        <v/>
      </c>
      <c r="X289" s="151" t="str">
        <f t="shared" ca="1" si="69"/>
        <v/>
      </c>
      <c r="Z289" s="172"/>
      <c r="AB289" t="str">
        <f t="shared" si="70"/>
        <v/>
      </c>
      <c r="AC289" t="str">
        <f t="shared" si="71"/>
        <v/>
      </c>
      <c r="AD289" t="str">
        <f t="shared" ca="1" si="72"/>
        <v/>
      </c>
      <c r="AE289" s="4" t="str">
        <f t="shared" ca="1" si="81"/>
        <v/>
      </c>
      <c r="AF289" s="118"/>
    </row>
    <row r="290" spans="3:32" ht="20.100000000000001" customHeight="1">
      <c r="C290" t="str" cm="1">
        <f t="array" ref="C290">IFERROR(_xlfn.TEXTSPLIT(B290,"^"),"")</f>
        <v/>
      </c>
      <c r="F290" s="5" t="str" cm="1">
        <f t="array" aca="1" ref="F290" ca="1">IFERROR(INDEX(MSA_Title,MATCH(E290,MSA_Code,0)),"")</f>
        <v/>
      </c>
      <c r="G290" s="117" cm="1">
        <f t="array" aca="1" ref="G290" ca="1">SUMIFS(Proposed_Hours,Proposed_Labor_Category,$D290,Proposed_Company,$C290,Proposed_MSA_Code,$E290)</f>
        <v>0</v>
      </c>
      <c r="H290" s="7" t="str">
        <f t="shared" ca="1" si="73"/>
        <v/>
      </c>
      <c r="I290" s="4" t="str" cm="1">
        <f t="array" aca="1" ref="I290" ca="1">IFERROR(IF(SUMIFS(Proposed_Direct_Cost,Proposed_Labor_Category,$D290,Proposed_Company,$C290,Proposed_MSA_Code,$E290)=0,"Not Proposed",SUMIFS(Proposed_Direct_Cost,Proposed_Labor_Category,$D290,Proposed_Company,$C290,Proposed_MSA_Code,$E290)),"")</f>
        <v>Not Proposed</v>
      </c>
      <c r="J290" s="117" cm="1">
        <f t="array" aca="1" ref="J290" ca="1">SUMIFS(Invoice_Hours,Invoice_Labor_Category,$D290,Invoice_Company,$C290,Invoice_MSA_Code,$E290)</f>
        <v>0</v>
      </c>
      <c r="K290" s="7" t="str">
        <f t="shared" ca="1" si="74"/>
        <v/>
      </c>
      <c r="L290" s="222" cm="1">
        <f t="array" aca="1" ref="L290" ca="1">IFERROR(SUMIFS(Invoice_Direct_Cost,Invoice_Labor_Category,$D290,Invoice_Company,$C290,Invoice_MSA_Code,$E290),"")</f>
        <v>0</v>
      </c>
      <c r="M290" s="7" t="str">
        <f t="shared" ca="1" si="75"/>
        <v/>
      </c>
      <c r="N290" s="220" t="str">
        <f t="shared" ca="1" si="80"/>
        <v/>
      </c>
      <c r="O290" s="7" t="str">
        <f t="shared" ca="1" si="76"/>
        <v/>
      </c>
      <c r="P290" s="7" t="str">
        <f t="shared" ca="1" si="77"/>
        <v/>
      </c>
      <c r="Q290" s="7" t="str">
        <f t="shared" ca="1" si="78"/>
        <v/>
      </c>
      <c r="R290" s="7" t="str">
        <f t="shared" ca="1" si="79"/>
        <v/>
      </c>
      <c r="S290" s="7" t="str">
        <f t="shared" ca="1" si="66"/>
        <v/>
      </c>
      <c r="T290" s="7" t="str">
        <f t="shared" ca="1" si="67"/>
        <v/>
      </c>
      <c r="V290" s="120" cm="1">
        <f t="array" aca="1" ref="V290" ca="1">SUMIFS(Invoice_Hours,Invoice_Labor_Category,$D290,Invoice_Company,$C290,Invoice_MSA_Code,$E290)</f>
        <v>0</v>
      </c>
      <c r="W290" s="121" t="str">
        <f t="shared" ca="1" si="68"/>
        <v/>
      </c>
      <c r="X290" s="152" t="str">
        <f t="shared" ca="1" si="69"/>
        <v/>
      </c>
      <c r="Z290" s="172"/>
      <c r="AB290" t="str">
        <f t="shared" si="70"/>
        <v/>
      </c>
      <c r="AC290" t="str">
        <f t="shared" si="71"/>
        <v/>
      </c>
      <c r="AD290" t="str">
        <f t="shared" ca="1" si="72"/>
        <v/>
      </c>
      <c r="AE290" s="4" t="str">
        <f t="shared" ca="1" si="81"/>
        <v/>
      </c>
      <c r="AF290" s="118"/>
    </row>
    <row r="291" spans="3:32" ht="20.100000000000001" customHeight="1">
      <c r="C291" t="str" cm="1">
        <f t="array" ref="C291">IFERROR(_xlfn.TEXTSPLIT(B291,"^"),"")</f>
        <v/>
      </c>
      <c r="F291" s="5" t="str" cm="1">
        <f t="array" aca="1" ref="F291" ca="1">IFERROR(INDEX(MSA_Title,MATCH(E291,MSA_Code,0)),"")</f>
        <v/>
      </c>
      <c r="G291" s="117" cm="1">
        <f t="array" aca="1" ref="G291" ca="1">SUMIFS(Proposed_Hours,Proposed_Labor_Category,$D291,Proposed_Company,$C291,Proposed_MSA_Code,$E291)</f>
        <v>0</v>
      </c>
      <c r="H291" s="7" t="str">
        <f t="shared" ca="1" si="73"/>
        <v/>
      </c>
      <c r="I291" s="4" t="str" cm="1">
        <f t="array" aca="1" ref="I291" ca="1">IFERROR(IF(SUMIFS(Proposed_Direct_Cost,Proposed_Labor_Category,$D291,Proposed_Company,$C291,Proposed_MSA_Code,$E291)=0,"Not Proposed",SUMIFS(Proposed_Direct_Cost,Proposed_Labor_Category,$D291,Proposed_Company,$C291,Proposed_MSA_Code,$E291)),"")</f>
        <v>Not Proposed</v>
      </c>
      <c r="J291" s="117" cm="1">
        <f t="array" aca="1" ref="J291" ca="1">SUMIFS(Invoice_Hours,Invoice_Labor_Category,$D291,Invoice_Company,$C291,Invoice_MSA_Code,$E291)</f>
        <v>0</v>
      </c>
      <c r="K291" s="7" t="str">
        <f t="shared" ca="1" si="74"/>
        <v/>
      </c>
      <c r="L291" s="222" cm="1">
        <f t="array" aca="1" ref="L291" ca="1">IFERROR(SUMIFS(Invoice_Direct_Cost,Invoice_Labor_Category,$D291,Invoice_Company,$C291,Invoice_MSA_Code,$E291),"")</f>
        <v>0</v>
      </c>
      <c r="M291" s="7" t="str">
        <f t="shared" ca="1" si="75"/>
        <v/>
      </c>
      <c r="N291" s="220" t="str">
        <f t="shared" ca="1" si="80"/>
        <v/>
      </c>
      <c r="O291" s="7" t="str">
        <f t="shared" ca="1" si="76"/>
        <v/>
      </c>
      <c r="P291" s="7" t="str">
        <f t="shared" ca="1" si="77"/>
        <v/>
      </c>
      <c r="Q291" s="7" t="str">
        <f t="shared" ca="1" si="78"/>
        <v/>
      </c>
      <c r="R291" s="7" t="str">
        <f t="shared" ca="1" si="79"/>
        <v/>
      </c>
      <c r="S291" s="7" t="str">
        <f t="shared" ca="1" si="66"/>
        <v/>
      </c>
      <c r="T291" s="7" t="str">
        <f t="shared" ca="1" si="67"/>
        <v/>
      </c>
      <c r="V291" s="120" cm="1">
        <f t="array" aca="1" ref="V291" ca="1">SUMIFS(Invoice_Hours,Invoice_Labor_Category,$D291,Invoice_Company,$C291,Invoice_MSA_Code,$E291)</f>
        <v>0</v>
      </c>
      <c r="W291" s="121" t="str">
        <f t="shared" ca="1" si="68"/>
        <v/>
      </c>
      <c r="X291" s="151" t="str">
        <f t="shared" ca="1" si="69"/>
        <v/>
      </c>
      <c r="Z291" s="172"/>
      <c r="AB291" t="str">
        <f t="shared" si="70"/>
        <v/>
      </c>
      <c r="AC291" t="str">
        <f t="shared" si="71"/>
        <v/>
      </c>
      <c r="AD291" t="str">
        <f t="shared" ca="1" si="72"/>
        <v/>
      </c>
      <c r="AE291" s="4" t="str">
        <f t="shared" ca="1" si="81"/>
        <v/>
      </c>
      <c r="AF291" s="118"/>
    </row>
    <row r="292" spans="3:32" ht="20.100000000000001" customHeight="1">
      <c r="C292" t="str" cm="1">
        <f t="array" ref="C292">IFERROR(_xlfn.TEXTSPLIT(B292,"^"),"")</f>
        <v/>
      </c>
      <c r="F292" s="5" t="str" cm="1">
        <f t="array" aca="1" ref="F292" ca="1">IFERROR(INDEX(MSA_Title,MATCH(E292,MSA_Code,0)),"")</f>
        <v/>
      </c>
      <c r="G292" s="117" cm="1">
        <f t="array" aca="1" ref="G292" ca="1">SUMIFS(Proposed_Hours,Proposed_Labor_Category,$D292,Proposed_Company,$C292,Proposed_MSA_Code,$E292)</f>
        <v>0</v>
      </c>
      <c r="H292" s="7" t="str">
        <f t="shared" ca="1" si="73"/>
        <v/>
      </c>
      <c r="I292" s="4" t="str" cm="1">
        <f t="array" aca="1" ref="I292" ca="1">IFERROR(IF(SUMIFS(Proposed_Direct_Cost,Proposed_Labor_Category,$D292,Proposed_Company,$C292,Proposed_MSA_Code,$E292)=0,"Not Proposed",SUMIFS(Proposed_Direct_Cost,Proposed_Labor_Category,$D292,Proposed_Company,$C292,Proposed_MSA_Code,$E292)),"")</f>
        <v>Not Proposed</v>
      </c>
      <c r="J292" s="117" cm="1">
        <f t="array" aca="1" ref="J292" ca="1">SUMIFS(Invoice_Hours,Invoice_Labor_Category,$D292,Invoice_Company,$C292,Invoice_MSA_Code,$E292)</f>
        <v>0</v>
      </c>
      <c r="K292" s="7" t="str">
        <f t="shared" ca="1" si="74"/>
        <v/>
      </c>
      <c r="L292" s="222" cm="1">
        <f t="array" aca="1" ref="L292" ca="1">IFERROR(SUMIFS(Invoice_Direct_Cost,Invoice_Labor_Category,$D292,Invoice_Company,$C292,Invoice_MSA_Code,$E292),"")</f>
        <v>0</v>
      </c>
      <c r="M292" s="7" t="str">
        <f t="shared" ca="1" si="75"/>
        <v/>
      </c>
      <c r="N292" s="220" t="str">
        <f t="shared" ca="1" si="80"/>
        <v/>
      </c>
      <c r="O292" s="7" t="str">
        <f t="shared" ca="1" si="76"/>
        <v/>
      </c>
      <c r="P292" s="7" t="str">
        <f t="shared" ca="1" si="77"/>
        <v/>
      </c>
      <c r="Q292" s="7" t="str">
        <f t="shared" ca="1" si="78"/>
        <v/>
      </c>
      <c r="R292" s="7" t="str">
        <f t="shared" ca="1" si="79"/>
        <v/>
      </c>
      <c r="S292" s="7" t="str">
        <f t="shared" ca="1" si="66"/>
        <v/>
      </c>
      <c r="T292" s="7" t="str">
        <f t="shared" ca="1" si="67"/>
        <v/>
      </c>
      <c r="V292" s="120" cm="1">
        <f t="array" aca="1" ref="V292" ca="1">SUMIFS(Invoice_Hours,Invoice_Labor_Category,$D292,Invoice_Company,$C292,Invoice_MSA_Code,$E292)</f>
        <v>0</v>
      </c>
      <c r="W292" s="121" t="str">
        <f t="shared" ca="1" si="68"/>
        <v/>
      </c>
      <c r="X292" s="152" t="str">
        <f t="shared" ca="1" si="69"/>
        <v/>
      </c>
      <c r="Z292" s="172"/>
      <c r="AB292" t="str">
        <f t="shared" si="70"/>
        <v/>
      </c>
      <c r="AC292" t="str">
        <f t="shared" si="71"/>
        <v/>
      </c>
      <c r="AD292" t="str">
        <f t="shared" ca="1" si="72"/>
        <v/>
      </c>
      <c r="AE292" s="4" t="str">
        <f t="shared" ca="1" si="81"/>
        <v/>
      </c>
      <c r="AF292" s="118"/>
    </row>
    <row r="293" spans="3:32" ht="20.100000000000001" customHeight="1">
      <c r="C293" t="str" cm="1">
        <f t="array" ref="C293">IFERROR(_xlfn.TEXTSPLIT(B293,"^"),"")</f>
        <v/>
      </c>
      <c r="F293" s="5" t="str" cm="1">
        <f t="array" aca="1" ref="F293" ca="1">IFERROR(INDEX(MSA_Title,MATCH(E293,MSA_Code,0)),"")</f>
        <v/>
      </c>
      <c r="G293" s="117" cm="1">
        <f t="array" aca="1" ref="G293" ca="1">SUMIFS(Proposed_Hours,Proposed_Labor_Category,$D293,Proposed_Company,$C293,Proposed_MSA_Code,$E293)</f>
        <v>0</v>
      </c>
      <c r="H293" s="7" t="str">
        <f t="shared" ca="1" si="73"/>
        <v/>
      </c>
      <c r="I293" s="4" t="str" cm="1">
        <f t="array" aca="1" ref="I293" ca="1">IFERROR(IF(SUMIFS(Proposed_Direct_Cost,Proposed_Labor_Category,$D293,Proposed_Company,$C293,Proposed_MSA_Code,$E293)=0,"Not Proposed",SUMIFS(Proposed_Direct_Cost,Proposed_Labor_Category,$D293,Proposed_Company,$C293,Proposed_MSA_Code,$E293)),"")</f>
        <v>Not Proposed</v>
      </c>
      <c r="J293" s="117" cm="1">
        <f t="array" aca="1" ref="J293" ca="1">SUMIFS(Invoice_Hours,Invoice_Labor_Category,$D293,Invoice_Company,$C293,Invoice_MSA_Code,$E293)</f>
        <v>0</v>
      </c>
      <c r="K293" s="7" t="str">
        <f t="shared" ca="1" si="74"/>
        <v/>
      </c>
      <c r="L293" s="222" cm="1">
        <f t="array" aca="1" ref="L293" ca="1">IFERROR(SUMIFS(Invoice_Direct_Cost,Invoice_Labor_Category,$D293,Invoice_Company,$C293,Invoice_MSA_Code,$E293),"")</f>
        <v>0</v>
      </c>
      <c r="M293" s="7" t="str">
        <f t="shared" ca="1" si="75"/>
        <v/>
      </c>
      <c r="N293" s="220" t="str">
        <f t="shared" ca="1" si="80"/>
        <v/>
      </c>
      <c r="O293" s="7" t="str">
        <f t="shared" ca="1" si="76"/>
        <v/>
      </c>
      <c r="P293" s="7" t="str">
        <f t="shared" ca="1" si="77"/>
        <v/>
      </c>
      <c r="Q293" s="7" t="str">
        <f t="shared" ca="1" si="78"/>
        <v/>
      </c>
      <c r="R293" s="7" t="str">
        <f t="shared" ca="1" si="79"/>
        <v/>
      </c>
      <c r="S293" s="7" t="str">
        <f t="shared" ca="1" si="66"/>
        <v/>
      </c>
      <c r="T293" s="7" t="str">
        <f t="shared" ca="1" si="67"/>
        <v/>
      </c>
      <c r="V293" s="120" cm="1">
        <f t="array" aca="1" ref="V293" ca="1">SUMIFS(Invoice_Hours,Invoice_Labor_Category,$D293,Invoice_Company,$C293,Invoice_MSA_Code,$E293)</f>
        <v>0</v>
      </c>
      <c r="W293" s="121" t="str">
        <f t="shared" ca="1" si="68"/>
        <v/>
      </c>
      <c r="X293" s="151" t="str">
        <f t="shared" ca="1" si="69"/>
        <v/>
      </c>
      <c r="Z293" s="172"/>
      <c r="AB293" t="str">
        <f t="shared" si="70"/>
        <v/>
      </c>
      <c r="AC293" t="str">
        <f t="shared" si="71"/>
        <v/>
      </c>
      <c r="AD293" t="str">
        <f t="shared" ca="1" si="72"/>
        <v/>
      </c>
      <c r="AE293" s="4" t="str">
        <f t="shared" ca="1" si="81"/>
        <v/>
      </c>
      <c r="AF293" s="118"/>
    </row>
    <row r="294" spans="3:32" ht="20.100000000000001" customHeight="1">
      <c r="C294" t="str" cm="1">
        <f t="array" ref="C294">IFERROR(_xlfn.TEXTSPLIT(B294,"^"),"")</f>
        <v/>
      </c>
      <c r="F294" s="5" t="str" cm="1">
        <f t="array" aca="1" ref="F294" ca="1">IFERROR(INDEX(MSA_Title,MATCH(E294,MSA_Code,0)),"")</f>
        <v/>
      </c>
      <c r="G294" s="117" cm="1">
        <f t="array" aca="1" ref="G294" ca="1">SUMIFS(Proposed_Hours,Proposed_Labor_Category,$D294,Proposed_Company,$C294,Proposed_MSA_Code,$E294)</f>
        <v>0</v>
      </c>
      <c r="H294" s="7" t="str">
        <f t="shared" ca="1" si="73"/>
        <v/>
      </c>
      <c r="I294" s="4" t="str" cm="1">
        <f t="array" aca="1" ref="I294" ca="1">IFERROR(IF(SUMIFS(Proposed_Direct_Cost,Proposed_Labor_Category,$D294,Proposed_Company,$C294,Proposed_MSA_Code,$E294)=0,"Not Proposed",SUMIFS(Proposed_Direct_Cost,Proposed_Labor_Category,$D294,Proposed_Company,$C294,Proposed_MSA_Code,$E294)),"")</f>
        <v>Not Proposed</v>
      </c>
      <c r="J294" s="117" cm="1">
        <f t="array" aca="1" ref="J294" ca="1">SUMIFS(Invoice_Hours,Invoice_Labor_Category,$D294,Invoice_Company,$C294,Invoice_MSA_Code,$E294)</f>
        <v>0</v>
      </c>
      <c r="K294" s="7" t="str">
        <f t="shared" ca="1" si="74"/>
        <v/>
      </c>
      <c r="L294" s="222" cm="1">
        <f t="array" aca="1" ref="L294" ca="1">IFERROR(SUMIFS(Invoice_Direct_Cost,Invoice_Labor_Category,$D294,Invoice_Company,$C294,Invoice_MSA_Code,$E294),"")</f>
        <v>0</v>
      </c>
      <c r="M294" s="7" t="str">
        <f t="shared" ca="1" si="75"/>
        <v/>
      </c>
      <c r="N294" s="220" t="str">
        <f t="shared" ca="1" si="80"/>
        <v/>
      </c>
      <c r="O294" s="7" t="str">
        <f t="shared" ca="1" si="76"/>
        <v/>
      </c>
      <c r="P294" s="7" t="str">
        <f t="shared" ca="1" si="77"/>
        <v/>
      </c>
      <c r="Q294" s="7" t="str">
        <f t="shared" ca="1" si="78"/>
        <v/>
      </c>
      <c r="R294" s="7" t="str">
        <f t="shared" ca="1" si="79"/>
        <v/>
      </c>
      <c r="S294" s="7" t="str">
        <f t="shared" ca="1" si="66"/>
        <v/>
      </c>
      <c r="T294" s="7" t="str">
        <f t="shared" ca="1" si="67"/>
        <v/>
      </c>
      <c r="V294" s="120" cm="1">
        <f t="array" aca="1" ref="V294" ca="1">SUMIFS(Invoice_Hours,Invoice_Labor_Category,$D294,Invoice_Company,$C294,Invoice_MSA_Code,$E294)</f>
        <v>0</v>
      </c>
      <c r="W294" s="121" t="str">
        <f t="shared" ca="1" si="68"/>
        <v/>
      </c>
      <c r="X294" s="152" t="str">
        <f t="shared" ca="1" si="69"/>
        <v/>
      </c>
      <c r="Z294" s="172"/>
      <c r="AB294" t="str">
        <f t="shared" si="70"/>
        <v/>
      </c>
      <c r="AC294" t="str">
        <f t="shared" si="71"/>
        <v/>
      </c>
      <c r="AD294" t="str">
        <f t="shared" ca="1" si="72"/>
        <v/>
      </c>
      <c r="AE294" s="4" t="str">
        <f t="shared" ca="1" si="81"/>
        <v/>
      </c>
      <c r="AF294" s="118"/>
    </row>
    <row r="295" spans="3:32" ht="20.100000000000001" customHeight="1">
      <c r="C295" t="str" cm="1">
        <f t="array" ref="C295">IFERROR(_xlfn.TEXTSPLIT(B295,"^"),"")</f>
        <v/>
      </c>
      <c r="F295" s="5" t="str" cm="1">
        <f t="array" aca="1" ref="F295" ca="1">IFERROR(INDEX(MSA_Title,MATCH(E295,MSA_Code,0)),"")</f>
        <v/>
      </c>
      <c r="G295" s="117" cm="1">
        <f t="array" aca="1" ref="G295" ca="1">SUMIFS(Proposed_Hours,Proposed_Labor_Category,$D295,Proposed_Company,$C295,Proposed_MSA_Code,$E295)</f>
        <v>0</v>
      </c>
      <c r="H295" s="7" t="str">
        <f t="shared" ca="1" si="73"/>
        <v/>
      </c>
      <c r="I295" s="4" t="str" cm="1">
        <f t="array" aca="1" ref="I295" ca="1">IFERROR(IF(SUMIFS(Proposed_Direct_Cost,Proposed_Labor_Category,$D295,Proposed_Company,$C295,Proposed_MSA_Code,$E295)=0,"Not Proposed",SUMIFS(Proposed_Direct_Cost,Proposed_Labor_Category,$D295,Proposed_Company,$C295,Proposed_MSA_Code,$E295)),"")</f>
        <v>Not Proposed</v>
      </c>
      <c r="J295" s="117" cm="1">
        <f t="array" aca="1" ref="J295" ca="1">SUMIFS(Invoice_Hours,Invoice_Labor_Category,$D295,Invoice_Company,$C295,Invoice_MSA_Code,$E295)</f>
        <v>0</v>
      </c>
      <c r="K295" s="7" t="str">
        <f t="shared" ca="1" si="74"/>
        <v/>
      </c>
      <c r="L295" s="222" cm="1">
        <f t="array" aca="1" ref="L295" ca="1">IFERROR(SUMIFS(Invoice_Direct_Cost,Invoice_Labor_Category,$D295,Invoice_Company,$C295,Invoice_MSA_Code,$E295),"")</f>
        <v>0</v>
      </c>
      <c r="M295" s="7" t="str">
        <f t="shared" ca="1" si="75"/>
        <v/>
      </c>
      <c r="N295" s="220" t="str">
        <f t="shared" ca="1" si="80"/>
        <v/>
      </c>
      <c r="O295" s="7" t="str">
        <f t="shared" ca="1" si="76"/>
        <v/>
      </c>
      <c r="P295" s="7" t="str">
        <f t="shared" ca="1" si="77"/>
        <v/>
      </c>
      <c r="Q295" s="7" t="str">
        <f t="shared" ca="1" si="78"/>
        <v/>
      </c>
      <c r="R295" s="7" t="str">
        <f t="shared" ca="1" si="79"/>
        <v/>
      </c>
      <c r="S295" s="7" t="str">
        <f t="shared" ca="1" si="66"/>
        <v/>
      </c>
      <c r="T295" s="7" t="str">
        <f t="shared" ca="1" si="67"/>
        <v/>
      </c>
      <c r="V295" s="120" cm="1">
        <f t="array" aca="1" ref="V295" ca="1">SUMIFS(Invoice_Hours,Invoice_Labor_Category,$D295,Invoice_Company,$C295,Invoice_MSA_Code,$E295)</f>
        <v>0</v>
      </c>
      <c r="W295" s="121" t="str">
        <f t="shared" ca="1" si="68"/>
        <v/>
      </c>
      <c r="X295" s="151" t="str">
        <f t="shared" ca="1" si="69"/>
        <v/>
      </c>
      <c r="Z295" s="172"/>
      <c r="AB295" t="str">
        <f t="shared" si="70"/>
        <v/>
      </c>
      <c r="AC295" t="str">
        <f t="shared" si="71"/>
        <v/>
      </c>
      <c r="AD295" t="str">
        <f t="shared" ca="1" si="72"/>
        <v/>
      </c>
      <c r="AE295" s="4" t="str">
        <f t="shared" ca="1" si="81"/>
        <v/>
      </c>
      <c r="AF295" s="118"/>
    </row>
    <row r="296" spans="3:32" ht="20.100000000000001" customHeight="1">
      <c r="C296" t="str" cm="1">
        <f t="array" ref="C296">IFERROR(_xlfn.TEXTSPLIT(B296,"^"),"")</f>
        <v/>
      </c>
      <c r="F296" s="5" t="str" cm="1">
        <f t="array" aca="1" ref="F296" ca="1">IFERROR(INDEX(MSA_Title,MATCH(E296,MSA_Code,0)),"")</f>
        <v/>
      </c>
      <c r="G296" s="117" cm="1">
        <f t="array" aca="1" ref="G296" ca="1">SUMIFS(Proposed_Hours,Proposed_Labor_Category,$D296,Proposed_Company,$C296,Proposed_MSA_Code,$E296)</f>
        <v>0</v>
      </c>
      <c r="H296" s="7" t="str">
        <f t="shared" ca="1" si="73"/>
        <v/>
      </c>
      <c r="I296" s="4" t="str" cm="1">
        <f t="array" aca="1" ref="I296" ca="1">IFERROR(IF(SUMIFS(Proposed_Direct_Cost,Proposed_Labor_Category,$D296,Proposed_Company,$C296,Proposed_MSA_Code,$E296)=0,"Not Proposed",SUMIFS(Proposed_Direct_Cost,Proposed_Labor_Category,$D296,Proposed_Company,$C296,Proposed_MSA_Code,$E296)),"")</f>
        <v>Not Proposed</v>
      </c>
      <c r="J296" s="117" cm="1">
        <f t="array" aca="1" ref="J296" ca="1">SUMIFS(Invoice_Hours,Invoice_Labor_Category,$D296,Invoice_Company,$C296,Invoice_MSA_Code,$E296)</f>
        <v>0</v>
      </c>
      <c r="K296" s="7" t="str">
        <f t="shared" ca="1" si="74"/>
        <v/>
      </c>
      <c r="L296" s="222" cm="1">
        <f t="array" aca="1" ref="L296" ca="1">IFERROR(SUMIFS(Invoice_Direct_Cost,Invoice_Labor_Category,$D296,Invoice_Company,$C296,Invoice_MSA_Code,$E296),"")</f>
        <v>0</v>
      </c>
      <c r="M296" s="7" t="str">
        <f t="shared" ca="1" si="75"/>
        <v/>
      </c>
      <c r="N296" s="220" t="str">
        <f t="shared" ca="1" si="80"/>
        <v/>
      </c>
      <c r="O296" s="7" t="str">
        <f t="shared" ca="1" si="76"/>
        <v/>
      </c>
      <c r="P296" s="7" t="str">
        <f t="shared" ca="1" si="77"/>
        <v/>
      </c>
      <c r="Q296" s="7" t="str">
        <f t="shared" ca="1" si="78"/>
        <v/>
      </c>
      <c r="R296" s="7" t="str">
        <f t="shared" ca="1" si="79"/>
        <v/>
      </c>
      <c r="S296" s="7" t="str">
        <f t="shared" ca="1" si="66"/>
        <v/>
      </c>
      <c r="T296" s="7" t="str">
        <f t="shared" ca="1" si="67"/>
        <v/>
      </c>
      <c r="V296" s="120" cm="1">
        <f t="array" aca="1" ref="V296" ca="1">SUMIFS(Invoice_Hours,Invoice_Labor_Category,$D296,Invoice_Company,$C296,Invoice_MSA_Code,$E296)</f>
        <v>0</v>
      </c>
      <c r="W296" s="121" t="str">
        <f t="shared" ca="1" si="68"/>
        <v/>
      </c>
      <c r="X296" s="152" t="str">
        <f t="shared" ca="1" si="69"/>
        <v/>
      </c>
      <c r="Z296" s="172"/>
      <c r="AB296" t="str">
        <f t="shared" si="70"/>
        <v/>
      </c>
      <c r="AC296" t="str">
        <f t="shared" si="71"/>
        <v/>
      </c>
      <c r="AD296" t="str">
        <f t="shared" ca="1" si="72"/>
        <v/>
      </c>
      <c r="AE296" s="4" t="str">
        <f t="shared" ca="1" si="81"/>
        <v/>
      </c>
      <c r="AF296" s="118"/>
    </row>
    <row r="297" spans="3:32" ht="20.100000000000001" customHeight="1">
      <c r="C297" t="str" cm="1">
        <f t="array" ref="C297">IFERROR(_xlfn.TEXTSPLIT(B297,"^"),"")</f>
        <v/>
      </c>
      <c r="F297" s="5" t="str" cm="1">
        <f t="array" aca="1" ref="F297" ca="1">IFERROR(INDEX(MSA_Title,MATCH(E297,MSA_Code,0)),"")</f>
        <v/>
      </c>
      <c r="G297" s="117" cm="1">
        <f t="array" aca="1" ref="G297" ca="1">SUMIFS(Proposed_Hours,Proposed_Labor_Category,$D297,Proposed_Company,$C297,Proposed_MSA_Code,$E297)</f>
        <v>0</v>
      </c>
      <c r="H297" s="7" t="str">
        <f t="shared" ca="1" si="73"/>
        <v/>
      </c>
      <c r="I297" s="4" t="str" cm="1">
        <f t="array" aca="1" ref="I297" ca="1">IFERROR(IF(SUMIFS(Proposed_Direct_Cost,Proposed_Labor_Category,$D297,Proposed_Company,$C297,Proposed_MSA_Code,$E297)=0,"Not Proposed",SUMIFS(Proposed_Direct_Cost,Proposed_Labor_Category,$D297,Proposed_Company,$C297,Proposed_MSA_Code,$E297)),"")</f>
        <v>Not Proposed</v>
      </c>
      <c r="J297" s="117" cm="1">
        <f t="array" aca="1" ref="J297" ca="1">SUMIFS(Invoice_Hours,Invoice_Labor_Category,$D297,Invoice_Company,$C297,Invoice_MSA_Code,$E297)</f>
        <v>0</v>
      </c>
      <c r="K297" s="7" t="str">
        <f t="shared" ca="1" si="74"/>
        <v/>
      </c>
      <c r="L297" s="222" cm="1">
        <f t="array" aca="1" ref="L297" ca="1">IFERROR(SUMIFS(Invoice_Direct_Cost,Invoice_Labor_Category,$D297,Invoice_Company,$C297,Invoice_MSA_Code,$E297),"")</f>
        <v>0</v>
      </c>
      <c r="M297" s="7" t="str">
        <f t="shared" ca="1" si="75"/>
        <v/>
      </c>
      <c r="N297" s="220" t="str">
        <f t="shared" ca="1" si="80"/>
        <v/>
      </c>
      <c r="O297" s="7" t="str">
        <f t="shared" ca="1" si="76"/>
        <v/>
      </c>
      <c r="P297" s="7" t="str">
        <f t="shared" ca="1" si="77"/>
        <v/>
      </c>
      <c r="Q297" s="7" t="str">
        <f t="shared" ca="1" si="78"/>
        <v/>
      </c>
      <c r="R297" s="7" t="str">
        <f t="shared" ca="1" si="79"/>
        <v/>
      </c>
      <c r="S297" s="7" t="str">
        <f t="shared" ca="1" si="66"/>
        <v/>
      </c>
      <c r="T297" s="7" t="str">
        <f t="shared" ca="1" si="67"/>
        <v/>
      </c>
      <c r="V297" s="120" cm="1">
        <f t="array" aca="1" ref="V297" ca="1">SUMIFS(Invoice_Hours,Invoice_Labor_Category,$D297,Invoice_Company,$C297,Invoice_MSA_Code,$E297)</f>
        <v>0</v>
      </c>
      <c r="W297" s="121" t="str">
        <f t="shared" ca="1" si="68"/>
        <v/>
      </c>
      <c r="X297" s="151" t="str">
        <f t="shared" ca="1" si="69"/>
        <v/>
      </c>
      <c r="Z297" s="172"/>
      <c r="AB297" t="str">
        <f t="shared" si="70"/>
        <v/>
      </c>
      <c r="AC297" t="str">
        <f t="shared" si="71"/>
        <v/>
      </c>
      <c r="AD297" t="str">
        <f t="shared" ca="1" si="72"/>
        <v/>
      </c>
      <c r="AE297" s="4" t="str">
        <f t="shared" ca="1" si="81"/>
        <v/>
      </c>
      <c r="AF297" s="118"/>
    </row>
    <row r="298" spans="3:32" ht="20.100000000000001" customHeight="1">
      <c r="C298" t="str" cm="1">
        <f t="array" ref="C298">IFERROR(_xlfn.TEXTSPLIT(B298,"^"),"")</f>
        <v/>
      </c>
      <c r="F298" s="5" t="str" cm="1">
        <f t="array" aca="1" ref="F298" ca="1">IFERROR(INDEX(MSA_Title,MATCH(E298,MSA_Code,0)),"")</f>
        <v/>
      </c>
      <c r="G298" s="117" cm="1">
        <f t="array" aca="1" ref="G298" ca="1">SUMIFS(Proposed_Hours,Proposed_Labor_Category,$D298,Proposed_Company,$C298,Proposed_MSA_Code,$E298)</f>
        <v>0</v>
      </c>
      <c r="H298" s="7" t="str">
        <f t="shared" ca="1" si="73"/>
        <v/>
      </c>
      <c r="I298" s="4" t="str" cm="1">
        <f t="array" aca="1" ref="I298" ca="1">IFERROR(IF(SUMIFS(Proposed_Direct_Cost,Proposed_Labor_Category,$D298,Proposed_Company,$C298,Proposed_MSA_Code,$E298)=0,"Not Proposed",SUMIFS(Proposed_Direct_Cost,Proposed_Labor_Category,$D298,Proposed_Company,$C298,Proposed_MSA_Code,$E298)),"")</f>
        <v>Not Proposed</v>
      </c>
      <c r="J298" s="117" cm="1">
        <f t="array" aca="1" ref="J298" ca="1">SUMIFS(Invoice_Hours,Invoice_Labor_Category,$D298,Invoice_Company,$C298,Invoice_MSA_Code,$E298)</f>
        <v>0</v>
      </c>
      <c r="K298" s="7" t="str">
        <f t="shared" ca="1" si="74"/>
        <v/>
      </c>
      <c r="L298" s="222" cm="1">
        <f t="array" aca="1" ref="L298" ca="1">IFERROR(SUMIFS(Invoice_Direct_Cost,Invoice_Labor_Category,$D298,Invoice_Company,$C298,Invoice_MSA_Code,$E298),"")</f>
        <v>0</v>
      </c>
      <c r="M298" s="7" t="str">
        <f t="shared" ca="1" si="75"/>
        <v/>
      </c>
      <c r="N298" s="220" t="str">
        <f t="shared" ca="1" si="80"/>
        <v/>
      </c>
      <c r="O298" s="7" t="str">
        <f t="shared" ca="1" si="76"/>
        <v/>
      </c>
      <c r="P298" s="7" t="str">
        <f t="shared" ca="1" si="77"/>
        <v/>
      </c>
      <c r="Q298" s="7" t="str">
        <f t="shared" ca="1" si="78"/>
        <v/>
      </c>
      <c r="R298" s="7" t="str">
        <f t="shared" ca="1" si="79"/>
        <v/>
      </c>
      <c r="S298" s="7" t="str">
        <f t="shared" ca="1" si="66"/>
        <v/>
      </c>
      <c r="T298" s="7" t="str">
        <f t="shared" ca="1" si="67"/>
        <v/>
      </c>
      <c r="V298" s="120" cm="1">
        <f t="array" aca="1" ref="V298" ca="1">SUMIFS(Invoice_Hours,Invoice_Labor_Category,$D298,Invoice_Company,$C298,Invoice_MSA_Code,$E298)</f>
        <v>0</v>
      </c>
      <c r="W298" s="121" t="str">
        <f t="shared" ca="1" si="68"/>
        <v/>
      </c>
      <c r="X298" s="152" t="str">
        <f t="shared" ca="1" si="69"/>
        <v/>
      </c>
      <c r="Z298" s="172"/>
      <c r="AB298" t="str">
        <f t="shared" si="70"/>
        <v/>
      </c>
      <c r="AC298" t="str">
        <f t="shared" si="71"/>
        <v/>
      </c>
      <c r="AD298" t="str">
        <f t="shared" ca="1" si="72"/>
        <v/>
      </c>
      <c r="AE298" s="4" t="str">
        <f t="shared" ca="1" si="81"/>
        <v/>
      </c>
      <c r="AF298" s="118"/>
    </row>
    <row r="299" spans="3:32" ht="20.100000000000001" customHeight="1">
      <c r="C299" t="str" cm="1">
        <f t="array" ref="C299">IFERROR(_xlfn.TEXTSPLIT(B299,"^"),"")</f>
        <v/>
      </c>
      <c r="F299" s="5" t="str" cm="1">
        <f t="array" aca="1" ref="F299" ca="1">IFERROR(INDEX(MSA_Title,MATCH(E299,MSA_Code,0)),"")</f>
        <v/>
      </c>
      <c r="G299" s="117" cm="1">
        <f t="array" aca="1" ref="G299" ca="1">SUMIFS(Proposed_Hours,Proposed_Labor_Category,$D299,Proposed_Company,$C299,Proposed_MSA_Code,$E299)</f>
        <v>0</v>
      </c>
      <c r="H299" s="7" t="str">
        <f t="shared" ca="1" si="73"/>
        <v/>
      </c>
      <c r="I299" s="4" t="str" cm="1">
        <f t="array" aca="1" ref="I299" ca="1">IFERROR(IF(SUMIFS(Proposed_Direct_Cost,Proposed_Labor_Category,$D299,Proposed_Company,$C299,Proposed_MSA_Code,$E299)=0,"Not Proposed",SUMIFS(Proposed_Direct_Cost,Proposed_Labor_Category,$D299,Proposed_Company,$C299,Proposed_MSA_Code,$E299)),"")</f>
        <v>Not Proposed</v>
      </c>
      <c r="J299" s="117" cm="1">
        <f t="array" aca="1" ref="J299" ca="1">SUMIFS(Invoice_Hours,Invoice_Labor_Category,$D299,Invoice_Company,$C299,Invoice_MSA_Code,$E299)</f>
        <v>0</v>
      </c>
      <c r="K299" s="7" t="str">
        <f t="shared" ca="1" si="74"/>
        <v/>
      </c>
      <c r="L299" s="222" cm="1">
        <f t="array" aca="1" ref="L299" ca="1">IFERROR(SUMIFS(Invoice_Direct_Cost,Invoice_Labor_Category,$D299,Invoice_Company,$C299,Invoice_MSA_Code,$E299),"")</f>
        <v>0</v>
      </c>
      <c r="M299" s="7" t="str">
        <f t="shared" ca="1" si="75"/>
        <v/>
      </c>
      <c r="N299" s="220" t="str">
        <f t="shared" ca="1" si="80"/>
        <v/>
      </c>
      <c r="O299" s="7" t="str">
        <f t="shared" ca="1" si="76"/>
        <v/>
      </c>
      <c r="P299" s="7" t="str">
        <f t="shared" ca="1" si="77"/>
        <v/>
      </c>
      <c r="Q299" s="7" t="str">
        <f t="shared" ca="1" si="78"/>
        <v/>
      </c>
      <c r="R299" s="7" t="str">
        <f t="shared" ca="1" si="79"/>
        <v/>
      </c>
      <c r="S299" s="7" t="str">
        <f t="shared" ca="1" si="66"/>
        <v/>
      </c>
      <c r="T299" s="7" t="str">
        <f t="shared" ca="1" si="67"/>
        <v/>
      </c>
      <c r="V299" s="120" cm="1">
        <f t="array" aca="1" ref="V299" ca="1">SUMIFS(Invoice_Hours,Invoice_Labor_Category,$D299,Invoice_Company,$C299,Invoice_MSA_Code,$E299)</f>
        <v>0</v>
      </c>
      <c r="W299" s="121" t="str">
        <f t="shared" ca="1" si="68"/>
        <v/>
      </c>
      <c r="X299" s="151" t="str">
        <f t="shared" ca="1" si="69"/>
        <v/>
      </c>
      <c r="Z299" s="172"/>
      <c r="AB299" t="str">
        <f t="shared" si="70"/>
        <v/>
      </c>
      <c r="AC299" t="str">
        <f t="shared" si="71"/>
        <v/>
      </c>
      <c r="AD299" t="str">
        <f t="shared" ca="1" si="72"/>
        <v/>
      </c>
      <c r="AE299" s="4" t="str">
        <f t="shared" ca="1" si="81"/>
        <v/>
      </c>
      <c r="AF299" s="118"/>
    </row>
    <row r="300" spans="3:32" ht="20.100000000000001" customHeight="1">
      <c r="C300" t="str" cm="1">
        <f t="array" ref="C300">IFERROR(_xlfn.TEXTSPLIT(B300,"^"),"")</f>
        <v/>
      </c>
      <c r="F300" s="5" t="str" cm="1">
        <f t="array" aca="1" ref="F300" ca="1">IFERROR(INDEX(MSA_Title,MATCH(E300,MSA_Code,0)),"")</f>
        <v/>
      </c>
      <c r="G300" s="117" cm="1">
        <f t="array" aca="1" ref="G300" ca="1">SUMIFS(Proposed_Hours,Proposed_Labor_Category,$D300,Proposed_Company,$C300,Proposed_MSA_Code,$E300)</f>
        <v>0</v>
      </c>
      <c r="H300" s="7" t="str">
        <f t="shared" ca="1" si="73"/>
        <v/>
      </c>
      <c r="I300" s="4" t="str" cm="1">
        <f t="array" aca="1" ref="I300" ca="1">IFERROR(IF(SUMIFS(Proposed_Direct_Cost,Proposed_Labor_Category,$D300,Proposed_Company,$C300,Proposed_MSA_Code,$E300)=0,"Not Proposed",SUMIFS(Proposed_Direct_Cost,Proposed_Labor_Category,$D300,Proposed_Company,$C300,Proposed_MSA_Code,$E300)),"")</f>
        <v>Not Proposed</v>
      </c>
      <c r="J300" s="117" cm="1">
        <f t="array" aca="1" ref="J300" ca="1">SUMIFS(Invoice_Hours,Invoice_Labor_Category,$D300,Invoice_Company,$C300,Invoice_MSA_Code,$E300)</f>
        <v>0</v>
      </c>
      <c r="K300" s="7" t="str">
        <f t="shared" ca="1" si="74"/>
        <v/>
      </c>
      <c r="L300" s="222" cm="1">
        <f t="array" aca="1" ref="L300" ca="1">IFERROR(SUMIFS(Invoice_Direct_Cost,Invoice_Labor_Category,$D300,Invoice_Company,$C300,Invoice_MSA_Code,$E300),"")</f>
        <v>0</v>
      </c>
      <c r="M300" s="7" t="str">
        <f t="shared" ca="1" si="75"/>
        <v/>
      </c>
      <c r="N300" s="220" t="str">
        <f t="shared" ca="1" si="80"/>
        <v/>
      </c>
      <c r="O300" s="7" t="str">
        <f t="shared" ca="1" si="76"/>
        <v/>
      </c>
      <c r="P300" s="7" t="str">
        <f t="shared" ca="1" si="77"/>
        <v/>
      </c>
      <c r="Q300" s="7" t="str">
        <f t="shared" ca="1" si="78"/>
        <v/>
      </c>
      <c r="R300" s="7" t="str">
        <f t="shared" ca="1" si="79"/>
        <v/>
      </c>
      <c r="S300" s="7" t="str">
        <f t="shared" ca="1" si="66"/>
        <v/>
      </c>
      <c r="T300" s="7" t="str">
        <f t="shared" ca="1" si="67"/>
        <v/>
      </c>
      <c r="V300" s="120" cm="1">
        <f t="array" aca="1" ref="V300" ca="1">SUMIFS(Invoice_Hours,Invoice_Labor_Category,$D300,Invoice_Company,$C300,Invoice_MSA_Code,$E300)</f>
        <v>0</v>
      </c>
      <c r="W300" s="121" t="str">
        <f t="shared" ca="1" si="68"/>
        <v/>
      </c>
      <c r="X300" s="152" t="str">
        <f t="shared" ca="1" si="69"/>
        <v/>
      </c>
      <c r="Z300" s="172"/>
      <c r="AB300" t="str">
        <f t="shared" si="70"/>
        <v/>
      </c>
      <c r="AC300" t="str">
        <f t="shared" si="71"/>
        <v/>
      </c>
      <c r="AD300" t="str">
        <f t="shared" ca="1" si="72"/>
        <v/>
      </c>
      <c r="AE300" s="4" t="str">
        <f t="shared" ca="1" si="81"/>
        <v/>
      </c>
      <c r="AF300" s="118"/>
    </row>
    <row r="301" spans="3:32" ht="20.100000000000001" customHeight="1">
      <c r="C301" t="str" cm="1">
        <f t="array" ref="C301">IFERROR(_xlfn.TEXTSPLIT(B301,"^"),"")</f>
        <v/>
      </c>
      <c r="F301" s="5" t="str" cm="1">
        <f t="array" aca="1" ref="F301" ca="1">IFERROR(INDEX(MSA_Title,MATCH(E301,MSA_Code,0)),"")</f>
        <v/>
      </c>
      <c r="G301" s="117" cm="1">
        <f t="array" aca="1" ref="G301" ca="1">SUMIFS(Proposed_Hours,Proposed_Labor_Category,$D301,Proposed_Company,$C301,Proposed_MSA_Code,$E301)</f>
        <v>0</v>
      </c>
      <c r="H301" s="7" t="str">
        <f t="shared" ca="1" si="73"/>
        <v/>
      </c>
      <c r="I301" s="4" t="str" cm="1">
        <f t="array" aca="1" ref="I301" ca="1">IFERROR(IF(SUMIFS(Proposed_Direct_Cost,Proposed_Labor_Category,$D301,Proposed_Company,$C301,Proposed_MSA_Code,$E301)=0,"Not Proposed",SUMIFS(Proposed_Direct_Cost,Proposed_Labor_Category,$D301,Proposed_Company,$C301,Proposed_MSA_Code,$E301)),"")</f>
        <v>Not Proposed</v>
      </c>
      <c r="J301" s="117" cm="1">
        <f t="array" aca="1" ref="J301" ca="1">SUMIFS(Invoice_Hours,Invoice_Labor_Category,$D301,Invoice_Company,$C301,Invoice_MSA_Code,$E301)</f>
        <v>0</v>
      </c>
      <c r="K301" s="7" t="str">
        <f t="shared" ca="1" si="74"/>
        <v/>
      </c>
      <c r="L301" s="222" cm="1">
        <f t="array" aca="1" ref="L301" ca="1">IFERROR(SUMIFS(Invoice_Direct_Cost,Invoice_Labor_Category,$D301,Invoice_Company,$C301,Invoice_MSA_Code,$E301),"")</f>
        <v>0</v>
      </c>
      <c r="M301" s="7" t="str">
        <f t="shared" ca="1" si="75"/>
        <v/>
      </c>
      <c r="N301" s="220" t="str">
        <f t="shared" ca="1" si="80"/>
        <v/>
      </c>
      <c r="O301" s="7" t="str">
        <f t="shared" ca="1" si="76"/>
        <v/>
      </c>
      <c r="P301" s="7" t="str">
        <f t="shared" ca="1" si="77"/>
        <v/>
      </c>
      <c r="Q301" s="7" t="str">
        <f t="shared" ca="1" si="78"/>
        <v/>
      </c>
      <c r="R301" s="7" t="str">
        <f t="shared" ca="1" si="79"/>
        <v/>
      </c>
      <c r="S301" s="7" t="str">
        <f t="shared" ca="1" si="66"/>
        <v/>
      </c>
      <c r="T301" s="7" t="str">
        <f t="shared" ca="1" si="67"/>
        <v/>
      </c>
      <c r="V301" s="120" cm="1">
        <f t="array" aca="1" ref="V301" ca="1">SUMIFS(Invoice_Hours,Invoice_Labor_Category,$D301,Invoice_Company,$C301,Invoice_MSA_Code,$E301)</f>
        <v>0</v>
      </c>
      <c r="W301" s="121" t="str">
        <f t="shared" ca="1" si="68"/>
        <v/>
      </c>
      <c r="X301" s="151" t="str">
        <f t="shared" ca="1" si="69"/>
        <v/>
      </c>
      <c r="Z301" s="172"/>
      <c r="AB301" t="str">
        <f t="shared" si="70"/>
        <v/>
      </c>
      <c r="AC301" t="str">
        <f t="shared" si="71"/>
        <v/>
      </c>
      <c r="AD301" t="str">
        <f t="shared" ca="1" si="72"/>
        <v/>
      </c>
      <c r="AE301" s="4" t="str">
        <f t="shared" ca="1" si="81"/>
        <v/>
      </c>
      <c r="AF301" s="118"/>
    </row>
    <row r="302" spans="3:32" ht="20.100000000000001" customHeight="1">
      <c r="C302" t="str" cm="1">
        <f t="array" ref="C302">IFERROR(_xlfn.TEXTSPLIT(B302,"^"),"")</f>
        <v/>
      </c>
      <c r="F302" s="5" t="str" cm="1">
        <f t="array" aca="1" ref="F302" ca="1">IFERROR(INDEX(MSA_Title,MATCH(E302,MSA_Code,0)),"")</f>
        <v/>
      </c>
      <c r="G302" s="117" cm="1">
        <f t="array" aca="1" ref="G302" ca="1">SUMIFS(Proposed_Hours,Proposed_Labor_Category,$D302,Proposed_Company,$C302,Proposed_MSA_Code,$E302)</f>
        <v>0</v>
      </c>
      <c r="H302" s="7" t="str">
        <f t="shared" ca="1" si="73"/>
        <v/>
      </c>
      <c r="I302" s="4" t="str" cm="1">
        <f t="array" aca="1" ref="I302" ca="1">IFERROR(IF(SUMIFS(Proposed_Direct_Cost,Proposed_Labor_Category,$D302,Proposed_Company,$C302,Proposed_MSA_Code,$E302)=0,"Not Proposed",SUMIFS(Proposed_Direct_Cost,Proposed_Labor_Category,$D302,Proposed_Company,$C302,Proposed_MSA_Code,$E302)),"")</f>
        <v>Not Proposed</v>
      </c>
      <c r="J302" s="117" cm="1">
        <f t="array" aca="1" ref="J302" ca="1">SUMIFS(Invoice_Hours,Invoice_Labor_Category,$D302,Invoice_Company,$C302,Invoice_MSA_Code,$E302)</f>
        <v>0</v>
      </c>
      <c r="K302" s="7" t="str">
        <f t="shared" ca="1" si="74"/>
        <v/>
      </c>
      <c r="L302" s="222" cm="1">
        <f t="array" aca="1" ref="L302" ca="1">IFERROR(SUMIFS(Invoice_Direct_Cost,Invoice_Labor_Category,$D302,Invoice_Company,$C302,Invoice_MSA_Code,$E302),"")</f>
        <v>0</v>
      </c>
      <c r="M302" s="7" t="str">
        <f t="shared" ca="1" si="75"/>
        <v/>
      </c>
      <c r="N302" s="220" t="str">
        <f t="shared" ca="1" si="80"/>
        <v/>
      </c>
      <c r="O302" s="7" t="str">
        <f t="shared" ca="1" si="76"/>
        <v/>
      </c>
      <c r="P302" s="7" t="str">
        <f t="shared" ca="1" si="77"/>
        <v/>
      </c>
      <c r="Q302" s="7" t="str">
        <f t="shared" ca="1" si="78"/>
        <v/>
      </c>
      <c r="R302" s="7" t="str">
        <f t="shared" ca="1" si="79"/>
        <v/>
      </c>
      <c r="S302" s="7" t="str">
        <f t="shared" ca="1" si="66"/>
        <v/>
      </c>
      <c r="T302" s="7" t="str">
        <f t="shared" ca="1" si="67"/>
        <v/>
      </c>
      <c r="V302" s="120" cm="1">
        <f t="array" aca="1" ref="V302" ca="1">SUMIFS(Invoice_Hours,Invoice_Labor_Category,$D302,Invoice_Company,$C302,Invoice_MSA_Code,$E302)</f>
        <v>0</v>
      </c>
      <c r="W302" s="121" t="str">
        <f t="shared" ca="1" si="68"/>
        <v/>
      </c>
      <c r="X302" s="152" t="str">
        <f t="shared" ca="1" si="69"/>
        <v/>
      </c>
      <c r="Z302" s="172"/>
      <c r="AB302" t="str">
        <f t="shared" si="70"/>
        <v/>
      </c>
      <c r="AC302" t="str">
        <f t="shared" si="71"/>
        <v/>
      </c>
      <c r="AD302" t="str">
        <f t="shared" ca="1" si="72"/>
        <v/>
      </c>
      <c r="AE302" s="4" t="str">
        <f t="shared" ca="1" si="81"/>
        <v/>
      </c>
      <c r="AF302" s="118"/>
    </row>
    <row r="303" spans="3:32" ht="20.100000000000001" customHeight="1">
      <c r="C303" t="str" cm="1">
        <f t="array" ref="C303">IFERROR(_xlfn.TEXTSPLIT(B303,"^"),"")</f>
        <v/>
      </c>
      <c r="F303" s="5" t="str" cm="1">
        <f t="array" aca="1" ref="F303" ca="1">IFERROR(INDEX(MSA_Title,MATCH(E303,MSA_Code,0)),"")</f>
        <v/>
      </c>
      <c r="G303" s="117" cm="1">
        <f t="array" aca="1" ref="G303" ca="1">SUMIFS(Proposed_Hours,Proposed_Labor_Category,$D303,Proposed_Company,$C303,Proposed_MSA_Code,$E303)</f>
        <v>0</v>
      </c>
      <c r="H303" s="7" t="str">
        <f t="shared" ca="1" si="73"/>
        <v/>
      </c>
      <c r="I303" s="4" t="str" cm="1">
        <f t="array" aca="1" ref="I303" ca="1">IFERROR(IF(SUMIFS(Proposed_Direct_Cost,Proposed_Labor_Category,$D303,Proposed_Company,$C303,Proposed_MSA_Code,$E303)=0,"Not Proposed",SUMIFS(Proposed_Direct_Cost,Proposed_Labor_Category,$D303,Proposed_Company,$C303,Proposed_MSA_Code,$E303)),"")</f>
        <v>Not Proposed</v>
      </c>
      <c r="J303" s="117" cm="1">
        <f t="array" aca="1" ref="J303" ca="1">SUMIFS(Invoice_Hours,Invoice_Labor_Category,$D303,Invoice_Company,$C303,Invoice_MSA_Code,$E303)</f>
        <v>0</v>
      </c>
      <c r="K303" s="7" t="str">
        <f t="shared" ca="1" si="74"/>
        <v/>
      </c>
      <c r="L303" s="222" cm="1">
        <f t="array" aca="1" ref="L303" ca="1">IFERROR(SUMIFS(Invoice_Direct_Cost,Invoice_Labor_Category,$D303,Invoice_Company,$C303,Invoice_MSA_Code,$E303),"")</f>
        <v>0</v>
      </c>
      <c r="M303" s="7" t="str">
        <f t="shared" ca="1" si="75"/>
        <v/>
      </c>
      <c r="N303" s="220" t="str">
        <f t="shared" ca="1" si="80"/>
        <v/>
      </c>
      <c r="O303" s="7" t="str">
        <f t="shared" ca="1" si="76"/>
        <v/>
      </c>
      <c r="P303" s="7" t="str">
        <f t="shared" ca="1" si="77"/>
        <v/>
      </c>
      <c r="Q303" s="7" t="str">
        <f t="shared" ca="1" si="78"/>
        <v/>
      </c>
      <c r="R303" s="7" t="str">
        <f t="shared" ca="1" si="79"/>
        <v/>
      </c>
      <c r="S303" s="7" t="str">
        <f t="shared" ca="1" si="66"/>
        <v/>
      </c>
      <c r="T303" s="7" t="str">
        <f t="shared" ca="1" si="67"/>
        <v/>
      </c>
      <c r="V303" s="120" cm="1">
        <f t="array" aca="1" ref="V303" ca="1">SUMIFS(Invoice_Hours,Invoice_Labor_Category,$D303,Invoice_Company,$C303,Invoice_MSA_Code,$E303)</f>
        <v>0</v>
      </c>
      <c r="W303" s="121" t="str">
        <f t="shared" ca="1" si="68"/>
        <v/>
      </c>
      <c r="X303" s="151" t="str">
        <f t="shared" ca="1" si="69"/>
        <v/>
      </c>
      <c r="Z303" s="172"/>
      <c r="AB303" t="str">
        <f t="shared" si="70"/>
        <v/>
      </c>
      <c r="AC303" t="str">
        <f t="shared" si="71"/>
        <v/>
      </c>
      <c r="AD303" t="str">
        <f t="shared" ca="1" si="72"/>
        <v/>
      </c>
      <c r="AE303" s="4" t="str">
        <f t="shared" ca="1" si="81"/>
        <v/>
      </c>
      <c r="AF303" s="118"/>
    </row>
    <row r="304" spans="3:32" ht="20.100000000000001" customHeight="1">
      <c r="C304" t="str" cm="1">
        <f t="array" ref="C304">IFERROR(_xlfn.TEXTSPLIT(B304,"^"),"")</f>
        <v/>
      </c>
      <c r="F304" s="5" t="str" cm="1">
        <f t="array" aca="1" ref="F304" ca="1">IFERROR(INDEX(MSA_Title,MATCH(E304,MSA_Code,0)),"")</f>
        <v/>
      </c>
      <c r="G304" s="117" cm="1">
        <f t="array" aca="1" ref="G304" ca="1">SUMIFS(Proposed_Hours,Proposed_Labor_Category,$D304,Proposed_Company,$C304,Proposed_MSA_Code,$E304)</f>
        <v>0</v>
      </c>
      <c r="H304" s="7" t="str">
        <f t="shared" ca="1" si="73"/>
        <v/>
      </c>
      <c r="I304" s="4" t="str" cm="1">
        <f t="array" aca="1" ref="I304" ca="1">IFERROR(IF(SUMIFS(Proposed_Direct_Cost,Proposed_Labor_Category,$D304,Proposed_Company,$C304,Proposed_MSA_Code,$E304)=0,"Not Proposed",SUMIFS(Proposed_Direct_Cost,Proposed_Labor_Category,$D304,Proposed_Company,$C304,Proposed_MSA_Code,$E304)),"")</f>
        <v>Not Proposed</v>
      </c>
      <c r="J304" s="117" cm="1">
        <f t="array" aca="1" ref="J304" ca="1">SUMIFS(Invoice_Hours,Invoice_Labor_Category,$D304,Invoice_Company,$C304,Invoice_MSA_Code,$E304)</f>
        <v>0</v>
      </c>
      <c r="K304" s="7" t="str">
        <f t="shared" ca="1" si="74"/>
        <v/>
      </c>
      <c r="L304" s="222" cm="1">
        <f t="array" aca="1" ref="L304" ca="1">IFERROR(SUMIFS(Invoice_Direct_Cost,Invoice_Labor_Category,$D304,Invoice_Company,$C304,Invoice_MSA_Code,$E304),"")</f>
        <v>0</v>
      </c>
      <c r="M304" s="7" t="str">
        <f t="shared" ca="1" si="75"/>
        <v/>
      </c>
      <c r="N304" s="220" t="str">
        <f t="shared" ca="1" si="80"/>
        <v/>
      </c>
      <c r="O304" s="7" t="str">
        <f t="shared" ca="1" si="76"/>
        <v/>
      </c>
      <c r="P304" s="7" t="str">
        <f t="shared" ca="1" si="77"/>
        <v/>
      </c>
      <c r="Q304" s="7" t="str">
        <f t="shared" ca="1" si="78"/>
        <v/>
      </c>
      <c r="R304" s="7" t="str">
        <f t="shared" ca="1" si="79"/>
        <v/>
      </c>
      <c r="S304" s="7" t="str">
        <f t="shared" ca="1" si="66"/>
        <v/>
      </c>
      <c r="T304" s="7" t="str">
        <f t="shared" ca="1" si="67"/>
        <v/>
      </c>
      <c r="V304" s="120" cm="1">
        <f t="array" aca="1" ref="V304" ca="1">SUMIFS(Invoice_Hours,Invoice_Labor_Category,$D304,Invoice_Company,$C304,Invoice_MSA_Code,$E304)</f>
        <v>0</v>
      </c>
      <c r="W304" s="121" t="str">
        <f t="shared" ca="1" si="68"/>
        <v/>
      </c>
      <c r="X304" s="152" t="str">
        <f t="shared" ca="1" si="69"/>
        <v/>
      </c>
      <c r="Z304" s="172"/>
      <c r="AB304" t="str">
        <f t="shared" si="70"/>
        <v/>
      </c>
      <c r="AC304" t="str">
        <f t="shared" si="71"/>
        <v/>
      </c>
      <c r="AD304" t="str">
        <f t="shared" ca="1" si="72"/>
        <v/>
      </c>
      <c r="AE304" s="4" t="str">
        <f t="shared" ca="1" si="81"/>
        <v/>
      </c>
      <c r="AF304" s="118"/>
    </row>
    <row r="305" spans="3:32" ht="20.100000000000001" customHeight="1">
      <c r="C305" t="str" cm="1">
        <f t="array" ref="C305">IFERROR(_xlfn.TEXTSPLIT(B305,"^"),"")</f>
        <v/>
      </c>
      <c r="F305" s="5" t="str" cm="1">
        <f t="array" aca="1" ref="F305" ca="1">IFERROR(INDEX(MSA_Title,MATCH(E305,MSA_Code,0)),"")</f>
        <v/>
      </c>
      <c r="G305" s="117" cm="1">
        <f t="array" aca="1" ref="G305" ca="1">SUMIFS(Proposed_Hours,Proposed_Labor_Category,$D305,Proposed_Company,$C305,Proposed_MSA_Code,$E305)</f>
        <v>0</v>
      </c>
      <c r="H305" s="7" t="str">
        <f t="shared" ca="1" si="73"/>
        <v/>
      </c>
      <c r="I305" s="4" t="str" cm="1">
        <f t="array" aca="1" ref="I305" ca="1">IFERROR(IF(SUMIFS(Proposed_Direct_Cost,Proposed_Labor_Category,$D305,Proposed_Company,$C305,Proposed_MSA_Code,$E305)=0,"Not Proposed",SUMIFS(Proposed_Direct_Cost,Proposed_Labor_Category,$D305,Proposed_Company,$C305,Proposed_MSA_Code,$E305)),"")</f>
        <v>Not Proposed</v>
      </c>
      <c r="J305" s="117" cm="1">
        <f t="array" aca="1" ref="J305" ca="1">SUMIFS(Invoice_Hours,Invoice_Labor_Category,$D305,Invoice_Company,$C305,Invoice_MSA_Code,$E305)</f>
        <v>0</v>
      </c>
      <c r="K305" s="7" t="str">
        <f t="shared" ca="1" si="74"/>
        <v/>
      </c>
      <c r="L305" s="222" cm="1">
        <f t="array" aca="1" ref="L305" ca="1">IFERROR(SUMIFS(Invoice_Direct_Cost,Invoice_Labor_Category,$D305,Invoice_Company,$C305,Invoice_MSA_Code,$E305),"")</f>
        <v>0</v>
      </c>
      <c r="M305" s="7" t="str">
        <f t="shared" ca="1" si="75"/>
        <v/>
      </c>
      <c r="N305" s="220" t="str">
        <f t="shared" ca="1" si="80"/>
        <v/>
      </c>
      <c r="O305" s="7" t="str">
        <f t="shared" ca="1" si="76"/>
        <v/>
      </c>
      <c r="P305" s="7" t="str">
        <f t="shared" ca="1" si="77"/>
        <v/>
      </c>
      <c r="Q305" s="7" t="str">
        <f t="shared" ca="1" si="78"/>
        <v/>
      </c>
      <c r="R305" s="7" t="str">
        <f t="shared" ca="1" si="79"/>
        <v/>
      </c>
      <c r="S305" s="7" t="str">
        <f t="shared" ca="1" si="66"/>
        <v/>
      </c>
      <c r="T305" s="7" t="str">
        <f t="shared" ca="1" si="67"/>
        <v/>
      </c>
      <c r="V305" s="120" cm="1">
        <f t="array" aca="1" ref="V305" ca="1">SUMIFS(Invoice_Hours,Invoice_Labor_Category,$D305,Invoice_Company,$C305,Invoice_MSA_Code,$E305)</f>
        <v>0</v>
      </c>
      <c r="W305" s="121" t="str">
        <f t="shared" ca="1" si="68"/>
        <v/>
      </c>
      <c r="X305" s="151" t="str">
        <f t="shared" ca="1" si="69"/>
        <v/>
      </c>
      <c r="Z305" s="172"/>
      <c r="AB305" t="str">
        <f t="shared" si="70"/>
        <v/>
      </c>
      <c r="AC305" t="str">
        <f t="shared" si="71"/>
        <v/>
      </c>
      <c r="AD305" t="str">
        <f t="shared" ca="1" si="72"/>
        <v/>
      </c>
      <c r="AE305" s="4" t="str">
        <f t="shared" ca="1" si="81"/>
        <v/>
      </c>
      <c r="AF305" s="118"/>
    </row>
    <row r="306" spans="3:32" ht="20.100000000000001" customHeight="1">
      <c r="C306" t="str" cm="1">
        <f t="array" ref="C306">IFERROR(_xlfn.TEXTSPLIT(B306,"^"),"")</f>
        <v/>
      </c>
      <c r="F306" s="5" t="str" cm="1">
        <f t="array" aca="1" ref="F306" ca="1">IFERROR(INDEX(MSA_Title,MATCH(E306,MSA_Code,0)),"")</f>
        <v/>
      </c>
      <c r="G306" s="117" cm="1">
        <f t="array" aca="1" ref="G306" ca="1">SUMIFS(Proposed_Hours,Proposed_Labor_Category,$D306,Proposed_Company,$C306,Proposed_MSA_Code,$E306)</f>
        <v>0</v>
      </c>
      <c r="H306" s="7" t="str">
        <f t="shared" ca="1" si="73"/>
        <v/>
      </c>
      <c r="I306" s="4" t="str" cm="1">
        <f t="array" aca="1" ref="I306" ca="1">IFERROR(IF(SUMIFS(Proposed_Direct_Cost,Proposed_Labor_Category,$D306,Proposed_Company,$C306,Proposed_MSA_Code,$E306)=0,"Not Proposed",SUMIFS(Proposed_Direct_Cost,Proposed_Labor_Category,$D306,Proposed_Company,$C306,Proposed_MSA_Code,$E306)),"")</f>
        <v>Not Proposed</v>
      </c>
      <c r="J306" s="117" cm="1">
        <f t="array" aca="1" ref="J306" ca="1">SUMIFS(Invoice_Hours,Invoice_Labor_Category,$D306,Invoice_Company,$C306,Invoice_MSA_Code,$E306)</f>
        <v>0</v>
      </c>
      <c r="K306" s="7" t="str">
        <f t="shared" ca="1" si="74"/>
        <v/>
      </c>
      <c r="L306" s="222" cm="1">
        <f t="array" aca="1" ref="L306" ca="1">IFERROR(SUMIFS(Invoice_Direct_Cost,Invoice_Labor_Category,$D306,Invoice_Company,$C306,Invoice_MSA_Code,$E306),"")</f>
        <v>0</v>
      </c>
      <c r="M306" s="7" t="str">
        <f t="shared" ca="1" si="75"/>
        <v/>
      </c>
      <c r="N306" s="220" t="str">
        <f t="shared" ca="1" si="80"/>
        <v/>
      </c>
      <c r="O306" s="7" t="str">
        <f t="shared" ca="1" si="76"/>
        <v/>
      </c>
      <c r="P306" s="7" t="str">
        <f t="shared" ca="1" si="77"/>
        <v/>
      </c>
      <c r="Q306" s="7" t="str">
        <f t="shared" ca="1" si="78"/>
        <v/>
      </c>
      <c r="R306" s="7" t="str">
        <f t="shared" ca="1" si="79"/>
        <v/>
      </c>
      <c r="S306" s="7" t="str">
        <f t="shared" ca="1" si="66"/>
        <v/>
      </c>
      <c r="T306" s="7" t="str">
        <f t="shared" ca="1" si="67"/>
        <v/>
      </c>
      <c r="V306" s="120" cm="1">
        <f t="array" aca="1" ref="V306" ca="1">SUMIFS(Invoice_Hours,Invoice_Labor_Category,$D306,Invoice_Company,$C306,Invoice_MSA_Code,$E306)</f>
        <v>0</v>
      </c>
      <c r="W306" s="121" t="str">
        <f t="shared" ca="1" si="68"/>
        <v/>
      </c>
      <c r="X306" s="152" t="str">
        <f t="shared" ca="1" si="69"/>
        <v/>
      </c>
      <c r="Z306" s="172"/>
      <c r="AB306" t="str">
        <f t="shared" si="70"/>
        <v/>
      </c>
      <c r="AC306" t="str">
        <f t="shared" si="71"/>
        <v/>
      </c>
      <c r="AD306" t="str">
        <f t="shared" ca="1" si="72"/>
        <v/>
      </c>
      <c r="AE306" s="4" t="str">
        <f t="shared" ca="1" si="81"/>
        <v/>
      </c>
      <c r="AF306" s="118"/>
    </row>
    <row r="307" spans="3:32" ht="20.100000000000001" customHeight="1">
      <c r="C307" t="str" cm="1">
        <f t="array" ref="C307">IFERROR(_xlfn.TEXTSPLIT(B307,"^"),"")</f>
        <v/>
      </c>
      <c r="F307" s="5" t="str" cm="1">
        <f t="array" aca="1" ref="F307" ca="1">IFERROR(INDEX(MSA_Title,MATCH(E307,MSA_Code,0)),"")</f>
        <v/>
      </c>
      <c r="G307" s="117" cm="1">
        <f t="array" aca="1" ref="G307" ca="1">SUMIFS(Proposed_Hours,Proposed_Labor_Category,$D307,Proposed_Company,$C307,Proposed_MSA_Code,$E307)</f>
        <v>0</v>
      </c>
      <c r="H307" s="7" t="str">
        <f t="shared" ca="1" si="73"/>
        <v/>
      </c>
      <c r="I307" s="4" t="str" cm="1">
        <f t="array" aca="1" ref="I307" ca="1">IFERROR(IF(SUMIFS(Proposed_Direct_Cost,Proposed_Labor_Category,$D307,Proposed_Company,$C307,Proposed_MSA_Code,$E307)=0,"Not Proposed",SUMIFS(Proposed_Direct_Cost,Proposed_Labor_Category,$D307,Proposed_Company,$C307,Proposed_MSA_Code,$E307)),"")</f>
        <v>Not Proposed</v>
      </c>
      <c r="J307" s="117" cm="1">
        <f t="array" aca="1" ref="J307" ca="1">SUMIFS(Invoice_Hours,Invoice_Labor_Category,$D307,Invoice_Company,$C307,Invoice_MSA_Code,$E307)</f>
        <v>0</v>
      </c>
      <c r="K307" s="7" t="str">
        <f t="shared" ca="1" si="74"/>
        <v/>
      </c>
      <c r="L307" s="222" cm="1">
        <f t="array" aca="1" ref="L307" ca="1">IFERROR(SUMIFS(Invoice_Direct_Cost,Invoice_Labor_Category,$D307,Invoice_Company,$C307,Invoice_MSA_Code,$E307),"")</f>
        <v>0</v>
      </c>
      <c r="M307" s="7" t="str">
        <f t="shared" ca="1" si="75"/>
        <v/>
      </c>
      <c r="N307" s="220" t="str">
        <f t="shared" ca="1" si="80"/>
        <v/>
      </c>
      <c r="O307" s="7" t="str">
        <f t="shared" ca="1" si="76"/>
        <v/>
      </c>
      <c r="P307" s="7" t="str">
        <f t="shared" ca="1" si="77"/>
        <v/>
      </c>
      <c r="Q307" s="7" t="str">
        <f t="shared" ca="1" si="78"/>
        <v/>
      </c>
      <c r="R307" s="7" t="str">
        <f t="shared" ca="1" si="79"/>
        <v/>
      </c>
      <c r="S307" s="7" t="str">
        <f t="shared" ca="1" si="66"/>
        <v/>
      </c>
      <c r="T307" s="7" t="str">
        <f t="shared" ca="1" si="67"/>
        <v/>
      </c>
      <c r="V307" s="120" cm="1">
        <f t="array" aca="1" ref="V307" ca="1">SUMIFS(Invoice_Hours,Invoice_Labor_Category,$D307,Invoice_Company,$C307,Invoice_MSA_Code,$E307)</f>
        <v>0</v>
      </c>
      <c r="W307" s="121" t="str">
        <f t="shared" ca="1" si="68"/>
        <v/>
      </c>
      <c r="X307" s="151" t="str">
        <f t="shared" ca="1" si="69"/>
        <v/>
      </c>
      <c r="Z307" s="172"/>
      <c r="AB307" t="str">
        <f t="shared" si="70"/>
        <v/>
      </c>
      <c r="AC307" t="str">
        <f t="shared" si="71"/>
        <v/>
      </c>
      <c r="AD307" t="str">
        <f t="shared" ca="1" si="72"/>
        <v/>
      </c>
      <c r="AE307" s="4" t="str">
        <f t="shared" ca="1" si="81"/>
        <v/>
      </c>
      <c r="AF307" s="118"/>
    </row>
    <row r="308" spans="3:32" ht="20.100000000000001" customHeight="1">
      <c r="C308" t="str" cm="1">
        <f t="array" ref="C308">IFERROR(_xlfn.TEXTSPLIT(B308,"^"),"")</f>
        <v/>
      </c>
      <c r="F308" s="5" t="str" cm="1">
        <f t="array" aca="1" ref="F308" ca="1">IFERROR(INDEX(MSA_Title,MATCH(E308,MSA_Code,0)),"")</f>
        <v/>
      </c>
      <c r="G308" s="117" cm="1">
        <f t="array" aca="1" ref="G308" ca="1">SUMIFS(Proposed_Hours,Proposed_Labor_Category,$D308,Proposed_Company,$C308,Proposed_MSA_Code,$E308)</f>
        <v>0</v>
      </c>
      <c r="H308" s="7" t="str">
        <f t="shared" ca="1" si="73"/>
        <v/>
      </c>
      <c r="I308" s="4" t="str" cm="1">
        <f t="array" aca="1" ref="I308" ca="1">IFERROR(IF(SUMIFS(Proposed_Direct_Cost,Proposed_Labor_Category,$D308,Proposed_Company,$C308,Proposed_MSA_Code,$E308)=0,"Not Proposed",SUMIFS(Proposed_Direct_Cost,Proposed_Labor_Category,$D308,Proposed_Company,$C308,Proposed_MSA_Code,$E308)),"")</f>
        <v>Not Proposed</v>
      </c>
      <c r="J308" s="117" cm="1">
        <f t="array" aca="1" ref="J308" ca="1">SUMIFS(Invoice_Hours,Invoice_Labor_Category,$D308,Invoice_Company,$C308,Invoice_MSA_Code,$E308)</f>
        <v>0</v>
      </c>
      <c r="K308" s="7" t="str">
        <f t="shared" ca="1" si="74"/>
        <v/>
      </c>
      <c r="L308" s="222" cm="1">
        <f t="array" aca="1" ref="L308" ca="1">IFERROR(SUMIFS(Invoice_Direct_Cost,Invoice_Labor_Category,$D308,Invoice_Company,$C308,Invoice_MSA_Code,$E308),"")</f>
        <v>0</v>
      </c>
      <c r="M308" s="7" t="str">
        <f t="shared" ca="1" si="75"/>
        <v/>
      </c>
      <c r="N308" s="220" t="str">
        <f t="shared" ca="1" si="80"/>
        <v/>
      </c>
      <c r="O308" s="7" t="str">
        <f t="shared" ca="1" si="76"/>
        <v/>
      </c>
      <c r="P308" s="7" t="str">
        <f t="shared" ca="1" si="77"/>
        <v/>
      </c>
      <c r="Q308" s="7" t="str">
        <f t="shared" ca="1" si="78"/>
        <v/>
      </c>
      <c r="R308" s="7" t="str">
        <f t="shared" ca="1" si="79"/>
        <v/>
      </c>
      <c r="S308" s="7" t="str">
        <f t="shared" ca="1" si="66"/>
        <v/>
      </c>
      <c r="T308" s="7" t="str">
        <f t="shared" ca="1" si="67"/>
        <v/>
      </c>
      <c r="V308" s="120" cm="1">
        <f t="array" aca="1" ref="V308" ca="1">SUMIFS(Invoice_Hours,Invoice_Labor_Category,$D308,Invoice_Company,$C308,Invoice_MSA_Code,$E308)</f>
        <v>0</v>
      </c>
      <c r="W308" s="121" t="str">
        <f t="shared" ca="1" si="68"/>
        <v/>
      </c>
      <c r="X308" s="152" t="str">
        <f t="shared" ca="1" si="69"/>
        <v/>
      </c>
      <c r="Z308" s="172"/>
      <c r="AB308" t="str">
        <f t="shared" si="70"/>
        <v/>
      </c>
      <c r="AC308" t="str">
        <f t="shared" si="71"/>
        <v/>
      </c>
      <c r="AD308" t="str">
        <f t="shared" ca="1" si="72"/>
        <v/>
      </c>
      <c r="AE308" s="4" t="str">
        <f t="shared" ca="1" si="81"/>
        <v/>
      </c>
      <c r="AF308" s="118"/>
    </row>
    <row r="309" spans="3:32" ht="20.100000000000001" customHeight="1">
      <c r="C309" t="str" cm="1">
        <f t="array" ref="C309">IFERROR(_xlfn.TEXTSPLIT(B309,"^"),"")</f>
        <v/>
      </c>
      <c r="F309" s="5" t="str" cm="1">
        <f t="array" aca="1" ref="F309" ca="1">IFERROR(INDEX(MSA_Title,MATCH(E309,MSA_Code,0)),"")</f>
        <v/>
      </c>
      <c r="G309" s="117" cm="1">
        <f t="array" aca="1" ref="G309" ca="1">SUMIFS(Proposed_Hours,Proposed_Labor_Category,$D309,Proposed_Company,$C309,Proposed_MSA_Code,$E309)</f>
        <v>0</v>
      </c>
      <c r="H309" s="7" t="str">
        <f t="shared" ca="1" si="73"/>
        <v/>
      </c>
      <c r="I309" s="4" t="str" cm="1">
        <f t="array" aca="1" ref="I309" ca="1">IFERROR(IF(SUMIFS(Proposed_Direct_Cost,Proposed_Labor_Category,$D309,Proposed_Company,$C309,Proposed_MSA_Code,$E309)=0,"Not Proposed",SUMIFS(Proposed_Direct_Cost,Proposed_Labor_Category,$D309,Proposed_Company,$C309,Proposed_MSA_Code,$E309)),"")</f>
        <v>Not Proposed</v>
      </c>
      <c r="J309" s="117" cm="1">
        <f t="array" aca="1" ref="J309" ca="1">SUMIFS(Invoice_Hours,Invoice_Labor_Category,$D309,Invoice_Company,$C309,Invoice_MSA_Code,$E309)</f>
        <v>0</v>
      </c>
      <c r="K309" s="7" t="str">
        <f t="shared" ca="1" si="74"/>
        <v/>
      </c>
      <c r="L309" s="222" cm="1">
        <f t="array" aca="1" ref="L309" ca="1">IFERROR(SUMIFS(Invoice_Direct_Cost,Invoice_Labor_Category,$D309,Invoice_Company,$C309,Invoice_MSA_Code,$E309),"")</f>
        <v>0</v>
      </c>
      <c r="M309" s="7" t="str">
        <f t="shared" ca="1" si="75"/>
        <v/>
      </c>
      <c r="N309" s="220" t="str">
        <f t="shared" ca="1" si="80"/>
        <v/>
      </c>
      <c r="O309" s="7" t="str">
        <f t="shared" ca="1" si="76"/>
        <v/>
      </c>
      <c r="P309" s="7" t="str">
        <f t="shared" ca="1" si="77"/>
        <v/>
      </c>
      <c r="Q309" s="7" t="str">
        <f t="shared" ca="1" si="78"/>
        <v/>
      </c>
      <c r="R309" s="7" t="str">
        <f t="shared" ca="1" si="79"/>
        <v/>
      </c>
      <c r="S309" s="7" t="str">
        <f t="shared" ca="1" si="66"/>
        <v/>
      </c>
      <c r="T309" s="7" t="str">
        <f t="shared" ca="1" si="67"/>
        <v/>
      </c>
      <c r="V309" s="120" cm="1">
        <f t="array" aca="1" ref="V309" ca="1">SUMIFS(Invoice_Hours,Invoice_Labor_Category,$D309,Invoice_Company,$C309,Invoice_MSA_Code,$E309)</f>
        <v>0</v>
      </c>
      <c r="W309" s="121" t="str">
        <f t="shared" ca="1" si="68"/>
        <v/>
      </c>
      <c r="X309" s="151" t="str">
        <f t="shared" ca="1" si="69"/>
        <v/>
      </c>
      <c r="Z309" s="172"/>
      <c r="AB309" t="str">
        <f t="shared" si="70"/>
        <v/>
      </c>
      <c r="AC309" t="str">
        <f t="shared" si="71"/>
        <v/>
      </c>
      <c r="AD309" t="str">
        <f t="shared" ca="1" si="72"/>
        <v/>
      </c>
      <c r="AE309" s="4" t="str">
        <f t="shared" ca="1" si="81"/>
        <v/>
      </c>
      <c r="AF309" s="118"/>
    </row>
    <row r="310" spans="3:32" ht="20.100000000000001" customHeight="1">
      <c r="C310" t="str" cm="1">
        <f t="array" ref="C310">IFERROR(_xlfn.TEXTSPLIT(B310,"^"),"")</f>
        <v/>
      </c>
      <c r="F310" s="5" t="str" cm="1">
        <f t="array" aca="1" ref="F310" ca="1">IFERROR(INDEX(MSA_Title,MATCH(E310,MSA_Code,0)),"")</f>
        <v/>
      </c>
      <c r="G310" s="117" cm="1">
        <f t="array" aca="1" ref="G310" ca="1">SUMIFS(Proposed_Hours,Proposed_Labor_Category,$D310,Proposed_Company,$C310,Proposed_MSA_Code,$E310)</f>
        <v>0</v>
      </c>
      <c r="H310" s="7" t="str">
        <f t="shared" ca="1" si="73"/>
        <v/>
      </c>
      <c r="I310" s="4" t="str" cm="1">
        <f t="array" aca="1" ref="I310" ca="1">IFERROR(IF(SUMIFS(Proposed_Direct_Cost,Proposed_Labor_Category,$D310,Proposed_Company,$C310,Proposed_MSA_Code,$E310)=0,"Not Proposed",SUMIFS(Proposed_Direct_Cost,Proposed_Labor_Category,$D310,Proposed_Company,$C310,Proposed_MSA_Code,$E310)),"")</f>
        <v>Not Proposed</v>
      </c>
      <c r="J310" s="117" cm="1">
        <f t="array" aca="1" ref="J310" ca="1">SUMIFS(Invoice_Hours,Invoice_Labor_Category,$D310,Invoice_Company,$C310,Invoice_MSA_Code,$E310)</f>
        <v>0</v>
      </c>
      <c r="K310" s="7" t="str">
        <f t="shared" ca="1" si="74"/>
        <v/>
      </c>
      <c r="L310" s="222" cm="1">
        <f t="array" aca="1" ref="L310" ca="1">IFERROR(SUMIFS(Invoice_Direct_Cost,Invoice_Labor_Category,$D310,Invoice_Company,$C310,Invoice_MSA_Code,$E310),"")</f>
        <v>0</v>
      </c>
      <c r="M310" s="7" t="str">
        <f t="shared" ca="1" si="75"/>
        <v/>
      </c>
      <c r="N310" s="220" t="str">
        <f t="shared" ca="1" si="80"/>
        <v/>
      </c>
      <c r="O310" s="7" t="str">
        <f t="shared" ca="1" si="76"/>
        <v/>
      </c>
      <c r="P310" s="7" t="str">
        <f t="shared" ca="1" si="77"/>
        <v/>
      </c>
      <c r="Q310" s="7" t="str">
        <f t="shared" ca="1" si="78"/>
        <v/>
      </c>
      <c r="R310" s="7" t="str">
        <f t="shared" ca="1" si="79"/>
        <v/>
      </c>
      <c r="S310" s="7" t="str">
        <f t="shared" ca="1" si="66"/>
        <v/>
      </c>
      <c r="T310" s="7" t="str">
        <f t="shared" ca="1" si="67"/>
        <v/>
      </c>
      <c r="V310" s="120" cm="1">
        <f t="array" aca="1" ref="V310" ca="1">SUMIFS(Invoice_Hours,Invoice_Labor_Category,$D310,Invoice_Company,$C310,Invoice_MSA_Code,$E310)</f>
        <v>0</v>
      </c>
      <c r="W310" s="121" t="str">
        <f t="shared" ca="1" si="68"/>
        <v/>
      </c>
      <c r="X310" s="152" t="str">
        <f t="shared" ca="1" si="69"/>
        <v/>
      </c>
      <c r="Z310" s="172"/>
      <c r="AB310" t="str">
        <f t="shared" si="70"/>
        <v/>
      </c>
      <c r="AC310" t="str">
        <f t="shared" si="71"/>
        <v/>
      </c>
      <c r="AD310" t="str">
        <f t="shared" ca="1" si="72"/>
        <v/>
      </c>
      <c r="AE310" s="4" t="str">
        <f t="shared" ca="1" si="81"/>
        <v/>
      </c>
      <c r="AF310" s="118"/>
    </row>
    <row r="311" spans="3:32" ht="20.100000000000001" customHeight="1">
      <c r="C311" t="str" cm="1">
        <f t="array" ref="C311">IFERROR(_xlfn.TEXTSPLIT(B311,"^"),"")</f>
        <v/>
      </c>
      <c r="F311" s="5" t="str" cm="1">
        <f t="array" aca="1" ref="F311" ca="1">IFERROR(INDEX(MSA_Title,MATCH(E311,MSA_Code,0)),"")</f>
        <v/>
      </c>
      <c r="G311" s="117" cm="1">
        <f t="array" aca="1" ref="G311" ca="1">SUMIFS(Proposed_Hours,Proposed_Labor_Category,$D311,Proposed_Company,$C311,Proposed_MSA_Code,$E311)</f>
        <v>0</v>
      </c>
      <c r="H311" s="7" t="str">
        <f t="shared" ca="1" si="73"/>
        <v/>
      </c>
      <c r="I311" s="4" t="str" cm="1">
        <f t="array" aca="1" ref="I311" ca="1">IFERROR(IF(SUMIFS(Proposed_Direct_Cost,Proposed_Labor_Category,$D311,Proposed_Company,$C311,Proposed_MSA_Code,$E311)=0,"Not Proposed",SUMIFS(Proposed_Direct_Cost,Proposed_Labor_Category,$D311,Proposed_Company,$C311,Proposed_MSA_Code,$E311)),"")</f>
        <v>Not Proposed</v>
      </c>
      <c r="J311" s="117" cm="1">
        <f t="array" aca="1" ref="J311" ca="1">SUMIFS(Invoice_Hours,Invoice_Labor_Category,$D311,Invoice_Company,$C311,Invoice_MSA_Code,$E311)</f>
        <v>0</v>
      </c>
      <c r="K311" s="7" t="str">
        <f t="shared" ca="1" si="74"/>
        <v/>
      </c>
      <c r="L311" s="222" cm="1">
        <f t="array" aca="1" ref="L311" ca="1">IFERROR(SUMIFS(Invoice_Direct_Cost,Invoice_Labor_Category,$D311,Invoice_Company,$C311,Invoice_MSA_Code,$E311),"")</f>
        <v>0</v>
      </c>
      <c r="M311" s="7" t="str">
        <f t="shared" ca="1" si="75"/>
        <v/>
      </c>
      <c r="N311" s="220" t="str">
        <f t="shared" ca="1" si="80"/>
        <v/>
      </c>
      <c r="O311" s="7" t="str">
        <f t="shared" ca="1" si="76"/>
        <v/>
      </c>
      <c r="P311" s="7" t="str">
        <f t="shared" ca="1" si="77"/>
        <v/>
      </c>
      <c r="Q311" s="7" t="str">
        <f t="shared" ca="1" si="78"/>
        <v/>
      </c>
      <c r="R311" s="7" t="str">
        <f t="shared" ca="1" si="79"/>
        <v/>
      </c>
      <c r="S311" s="7" t="str">
        <f t="shared" ca="1" si="66"/>
        <v/>
      </c>
      <c r="T311" s="7" t="str">
        <f t="shared" ca="1" si="67"/>
        <v/>
      </c>
      <c r="V311" s="120" cm="1">
        <f t="array" aca="1" ref="V311" ca="1">SUMIFS(Invoice_Hours,Invoice_Labor_Category,$D311,Invoice_Company,$C311,Invoice_MSA_Code,$E311)</f>
        <v>0</v>
      </c>
      <c r="W311" s="121" t="str">
        <f t="shared" ca="1" si="68"/>
        <v/>
      </c>
      <c r="X311" s="151" t="str">
        <f t="shared" ca="1" si="69"/>
        <v/>
      </c>
      <c r="Z311" s="172"/>
      <c r="AB311" t="str">
        <f t="shared" si="70"/>
        <v/>
      </c>
      <c r="AC311" t="str">
        <f t="shared" si="71"/>
        <v/>
      </c>
      <c r="AD311" t="str">
        <f t="shared" ca="1" si="72"/>
        <v/>
      </c>
      <c r="AE311" s="4" t="str">
        <f t="shared" ca="1" si="81"/>
        <v/>
      </c>
      <c r="AF311" s="118"/>
    </row>
    <row r="312" spans="3:32" ht="20.100000000000001" customHeight="1">
      <c r="C312" t="str" cm="1">
        <f t="array" ref="C312">IFERROR(_xlfn.TEXTSPLIT(B312,"^"),"")</f>
        <v/>
      </c>
      <c r="F312" s="5" t="str" cm="1">
        <f t="array" aca="1" ref="F312" ca="1">IFERROR(INDEX(MSA_Title,MATCH(E312,MSA_Code,0)),"")</f>
        <v/>
      </c>
      <c r="G312" s="117" cm="1">
        <f t="array" aca="1" ref="G312" ca="1">SUMIFS(Proposed_Hours,Proposed_Labor_Category,$D312,Proposed_Company,$C312,Proposed_MSA_Code,$E312)</f>
        <v>0</v>
      </c>
      <c r="H312" s="7" t="str">
        <f t="shared" ca="1" si="73"/>
        <v/>
      </c>
      <c r="I312" s="4" t="str" cm="1">
        <f t="array" aca="1" ref="I312" ca="1">IFERROR(IF(SUMIFS(Proposed_Direct_Cost,Proposed_Labor_Category,$D312,Proposed_Company,$C312,Proposed_MSA_Code,$E312)=0,"Not Proposed",SUMIFS(Proposed_Direct_Cost,Proposed_Labor_Category,$D312,Proposed_Company,$C312,Proposed_MSA_Code,$E312)),"")</f>
        <v>Not Proposed</v>
      </c>
      <c r="J312" s="117" cm="1">
        <f t="array" aca="1" ref="J312" ca="1">SUMIFS(Invoice_Hours,Invoice_Labor_Category,$D312,Invoice_Company,$C312,Invoice_MSA_Code,$E312)</f>
        <v>0</v>
      </c>
      <c r="K312" s="7" t="str">
        <f t="shared" ca="1" si="74"/>
        <v/>
      </c>
      <c r="L312" s="222" cm="1">
        <f t="array" aca="1" ref="L312" ca="1">IFERROR(SUMIFS(Invoice_Direct_Cost,Invoice_Labor_Category,$D312,Invoice_Company,$C312,Invoice_MSA_Code,$E312),"")</f>
        <v>0</v>
      </c>
      <c r="M312" s="7" t="str">
        <f t="shared" ca="1" si="75"/>
        <v/>
      </c>
      <c r="N312" s="220" t="str">
        <f t="shared" ca="1" si="80"/>
        <v/>
      </c>
      <c r="O312" s="7" t="str">
        <f t="shared" ca="1" si="76"/>
        <v/>
      </c>
      <c r="P312" s="7" t="str">
        <f t="shared" ca="1" si="77"/>
        <v/>
      </c>
      <c r="Q312" s="7" t="str">
        <f t="shared" ca="1" si="78"/>
        <v/>
      </c>
      <c r="R312" s="7" t="str">
        <f t="shared" ca="1" si="79"/>
        <v/>
      </c>
      <c r="S312" s="7" t="str">
        <f t="shared" ca="1" si="66"/>
        <v/>
      </c>
      <c r="T312" s="7" t="str">
        <f t="shared" ca="1" si="67"/>
        <v/>
      </c>
      <c r="V312" s="120" cm="1">
        <f t="array" aca="1" ref="V312" ca="1">SUMIFS(Invoice_Hours,Invoice_Labor_Category,$D312,Invoice_Company,$C312,Invoice_MSA_Code,$E312)</f>
        <v>0</v>
      </c>
      <c r="W312" s="121" t="str">
        <f t="shared" ca="1" si="68"/>
        <v/>
      </c>
      <c r="X312" s="152" t="str">
        <f t="shared" ca="1" si="69"/>
        <v/>
      </c>
      <c r="Z312" s="172"/>
      <c r="AB312" t="str">
        <f t="shared" si="70"/>
        <v/>
      </c>
      <c r="AC312" t="str">
        <f t="shared" si="71"/>
        <v/>
      </c>
      <c r="AD312" t="str">
        <f t="shared" ca="1" si="72"/>
        <v/>
      </c>
      <c r="AE312" s="4" t="str">
        <f t="shared" ca="1" si="81"/>
        <v/>
      </c>
      <c r="AF312" s="118"/>
    </row>
    <row r="313" spans="3:32" ht="20.100000000000001" customHeight="1">
      <c r="C313" t="str" cm="1">
        <f t="array" ref="C313">IFERROR(_xlfn.TEXTSPLIT(B313,"^"),"")</f>
        <v/>
      </c>
      <c r="F313" s="5" t="str" cm="1">
        <f t="array" aca="1" ref="F313" ca="1">IFERROR(INDEX(MSA_Title,MATCH(E313,MSA_Code,0)),"")</f>
        <v/>
      </c>
      <c r="G313" s="117" cm="1">
        <f t="array" aca="1" ref="G313" ca="1">SUMIFS(Proposed_Hours,Proposed_Labor_Category,$D313,Proposed_Company,$C313,Proposed_MSA_Code,$E313)</f>
        <v>0</v>
      </c>
      <c r="H313" s="7" t="str">
        <f t="shared" ca="1" si="73"/>
        <v/>
      </c>
      <c r="I313" s="4" t="str" cm="1">
        <f t="array" aca="1" ref="I313" ca="1">IFERROR(IF(SUMIFS(Proposed_Direct_Cost,Proposed_Labor_Category,$D313,Proposed_Company,$C313,Proposed_MSA_Code,$E313)=0,"Not Proposed",SUMIFS(Proposed_Direct_Cost,Proposed_Labor_Category,$D313,Proposed_Company,$C313,Proposed_MSA_Code,$E313)),"")</f>
        <v>Not Proposed</v>
      </c>
      <c r="J313" s="117" cm="1">
        <f t="array" aca="1" ref="J313" ca="1">SUMIFS(Invoice_Hours,Invoice_Labor_Category,$D313,Invoice_Company,$C313,Invoice_MSA_Code,$E313)</f>
        <v>0</v>
      </c>
      <c r="K313" s="7" t="str">
        <f t="shared" ca="1" si="74"/>
        <v/>
      </c>
      <c r="L313" s="222" cm="1">
        <f t="array" aca="1" ref="L313" ca="1">IFERROR(SUMIFS(Invoice_Direct_Cost,Invoice_Labor_Category,$D313,Invoice_Company,$C313,Invoice_MSA_Code,$E313),"")</f>
        <v>0</v>
      </c>
      <c r="M313" s="7" t="str">
        <f t="shared" ca="1" si="75"/>
        <v/>
      </c>
      <c r="N313" s="220" t="str">
        <f t="shared" ca="1" si="80"/>
        <v/>
      </c>
      <c r="O313" s="7" t="str">
        <f t="shared" ca="1" si="76"/>
        <v/>
      </c>
      <c r="P313" s="7" t="str">
        <f t="shared" ca="1" si="77"/>
        <v/>
      </c>
      <c r="Q313" s="7" t="str">
        <f t="shared" ca="1" si="78"/>
        <v/>
      </c>
      <c r="R313" s="7" t="str">
        <f t="shared" ca="1" si="79"/>
        <v/>
      </c>
      <c r="S313" s="7" t="str">
        <f t="shared" ca="1" si="66"/>
        <v/>
      </c>
      <c r="T313" s="7" t="str">
        <f t="shared" ca="1" si="67"/>
        <v/>
      </c>
      <c r="V313" s="120" cm="1">
        <f t="array" aca="1" ref="V313" ca="1">SUMIFS(Invoice_Hours,Invoice_Labor_Category,$D313,Invoice_Company,$C313,Invoice_MSA_Code,$E313)</f>
        <v>0</v>
      </c>
      <c r="W313" s="121" t="str">
        <f t="shared" ca="1" si="68"/>
        <v/>
      </c>
      <c r="X313" s="151" t="str">
        <f t="shared" ca="1" si="69"/>
        <v/>
      </c>
      <c r="Z313" s="172"/>
      <c r="AB313" t="str">
        <f t="shared" si="70"/>
        <v/>
      </c>
      <c r="AC313" t="str">
        <f t="shared" si="71"/>
        <v/>
      </c>
      <c r="AD313" t="str">
        <f t="shared" ca="1" si="72"/>
        <v/>
      </c>
      <c r="AE313" s="4" t="str">
        <f t="shared" ca="1" si="81"/>
        <v/>
      </c>
      <c r="AF313" s="118"/>
    </row>
    <row r="314" spans="3:32" ht="20.100000000000001" customHeight="1">
      <c r="C314" t="str" cm="1">
        <f t="array" ref="C314">IFERROR(_xlfn.TEXTSPLIT(B314,"^"),"")</f>
        <v/>
      </c>
      <c r="F314" s="5" t="str" cm="1">
        <f t="array" aca="1" ref="F314" ca="1">IFERROR(INDEX(MSA_Title,MATCH(E314,MSA_Code,0)),"")</f>
        <v/>
      </c>
      <c r="G314" s="117" cm="1">
        <f t="array" aca="1" ref="G314" ca="1">SUMIFS(Proposed_Hours,Proposed_Labor_Category,$D314,Proposed_Company,$C314,Proposed_MSA_Code,$E314)</f>
        <v>0</v>
      </c>
      <c r="H314" s="7" t="str">
        <f t="shared" ca="1" si="73"/>
        <v/>
      </c>
      <c r="I314" s="4" t="str" cm="1">
        <f t="array" aca="1" ref="I314" ca="1">IFERROR(IF(SUMIFS(Proposed_Direct_Cost,Proposed_Labor_Category,$D314,Proposed_Company,$C314,Proposed_MSA_Code,$E314)=0,"Not Proposed",SUMIFS(Proposed_Direct_Cost,Proposed_Labor_Category,$D314,Proposed_Company,$C314,Proposed_MSA_Code,$E314)),"")</f>
        <v>Not Proposed</v>
      </c>
      <c r="J314" s="117" cm="1">
        <f t="array" aca="1" ref="J314" ca="1">SUMIFS(Invoice_Hours,Invoice_Labor_Category,$D314,Invoice_Company,$C314,Invoice_MSA_Code,$E314)</f>
        <v>0</v>
      </c>
      <c r="K314" s="7" t="str">
        <f t="shared" ca="1" si="74"/>
        <v/>
      </c>
      <c r="L314" s="222" cm="1">
        <f t="array" aca="1" ref="L314" ca="1">IFERROR(SUMIFS(Invoice_Direct_Cost,Invoice_Labor_Category,$D314,Invoice_Company,$C314,Invoice_MSA_Code,$E314),"")</f>
        <v>0</v>
      </c>
      <c r="M314" s="7" t="str">
        <f t="shared" ca="1" si="75"/>
        <v/>
      </c>
      <c r="N314" s="220" t="str">
        <f t="shared" ca="1" si="80"/>
        <v/>
      </c>
      <c r="O314" s="7" t="str">
        <f t="shared" ca="1" si="76"/>
        <v/>
      </c>
      <c r="P314" s="7" t="str">
        <f t="shared" ca="1" si="77"/>
        <v/>
      </c>
      <c r="Q314" s="7" t="str">
        <f t="shared" ca="1" si="78"/>
        <v/>
      </c>
      <c r="R314" s="7" t="str">
        <f t="shared" ca="1" si="79"/>
        <v/>
      </c>
      <c r="S314" s="7" t="str">
        <f t="shared" ca="1" si="66"/>
        <v/>
      </c>
      <c r="T314" s="7" t="str">
        <f t="shared" ca="1" si="67"/>
        <v/>
      </c>
      <c r="V314" s="120" cm="1">
        <f t="array" aca="1" ref="V314" ca="1">SUMIFS(Invoice_Hours,Invoice_Labor_Category,$D314,Invoice_Company,$C314,Invoice_MSA_Code,$E314)</f>
        <v>0</v>
      </c>
      <c r="W314" s="121" t="str">
        <f t="shared" ca="1" si="68"/>
        <v/>
      </c>
      <c r="X314" s="152" t="str">
        <f t="shared" ca="1" si="69"/>
        <v/>
      </c>
      <c r="Z314" s="172"/>
      <c r="AB314" t="str">
        <f t="shared" si="70"/>
        <v/>
      </c>
      <c r="AC314" t="str">
        <f t="shared" si="71"/>
        <v/>
      </c>
      <c r="AD314" t="str">
        <f t="shared" ca="1" si="72"/>
        <v/>
      </c>
      <c r="AE314" s="4" t="str">
        <f t="shared" ca="1" si="81"/>
        <v/>
      </c>
      <c r="AF314" s="118"/>
    </row>
    <row r="315" spans="3:32" ht="20.100000000000001" customHeight="1">
      <c r="C315" t="str" cm="1">
        <f t="array" ref="C315">IFERROR(_xlfn.TEXTSPLIT(B315,"^"),"")</f>
        <v/>
      </c>
      <c r="F315" s="5" t="str" cm="1">
        <f t="array" aca="1" ref="F315" ca="1">IFERROR(INDEX(MSA_Title,MATCH(E315,MSA_Code,0)),"")</f>
        <v/>
      </c>
      <c r="G315" s="117" cm="1">
        <f t="array" aca="1" ref="G315" ca="1">SUMIFS(Proposed_Hours,Proposed_Labor_Category,$D315,Proposed_Company,$C315,Proposed_MSA_Code,$E315)</f>
        <v>0</v>
      </c>
      <c r="H315" s="7" t="str">
        <f t="shared" ca="1" si="73"/>
        <v/>
      </c>
      <c r="I315" s="4" t="str" cm="1">
        <f t="array" aca="1" ref="I315" ca="1">IFERROR(IF(SUMIFS(Proposed_Direct_Cost,Proposed_Labor_Category,$D315,Proposed_Company,$C315,Proposed_MSA_Code,$E315)=0,"Not Proposed",SUMIFS(Proposed_Direct_Cost,Proposed_Labor_Category,$D315,Proposed_Company,$C315,Proposed_MSA_Code,$E315)),"")</f>
        <v>Not Proposed</v>
      </c>
      <c r="J315" s="117" cm="1">
        <f t="array" aca="1" ref="J315" ca="1">SUMIFS(Invoice_Hours,Invoice_Labor_Category,$D315,Invoice_Company,$C315,Invoice_MSA_Code,$E315)</f>
        <v>0</v>
      </c>
      <c r="K315" s="7" t="str">
        <f t="shared" ca="1" si="74"/>
        <v/>
      </c>
      <c r="L315" s="222" cm="1">
        <f t="array" aca="1" ref="L315" ca="1">IFERROR(SUMIFS(Invoice_Direct_Cost,Invoice_Labor_Category,$D315,Invoice_Company,$C315,Invoice_MSA_Code,$E315),"")</f>
        <v>0</v>
      </c>
      <c r="M315" s="7" t="str">
        <f t="shared" ca="1" si="75"/>
        <v/>
      </c>
      <c r="N315" s="220" t="str">
        <f t="shared" ca="1" si="80"/>
        <v/>
      </c>
      <c r="O315" s="7" t="str">
        <f t="shared" ca="1" si="76"/>
        <v/>
      </c>
      <c r="P315" s="7" t="str">
        <f t="shared" ca="1" si="77"/>
        <v/>
      </c>
      <c r="Q315" s="7" t="str">
        <f t="shared" ca="1" si="78"/>
        <v/>
      </c>
      <c r="R315" s="7" t="str">
        <f t="shared" ca="1" si="79"/>
        <v/>
      </c>
      <c r="S315" s="7" t="str">
        <f t="shared" ca="1" si="66"/>
        <v/>
      </c>
      <c r="T315" s="7" t="str">
        <f t="shared" ca="1" si="67"/>
        <v/>
      </c>
      <c r="V315" s="120" cm="1">
        <f t="array" aca="1" ref="V315" ca="1">SUMIFS(Invoice_Hours,Invoice_Labor_Category,$D315,Invoice_Company,$C315,Invoice_MSA_Code,$E315)</f>
        <v>0</v>
      </c>
      <c r="W315" s="121" t="str">
        <f t="shared" ca="1" si="68"/>
        <v/>
      </c>
      <c r="X315" s="151" t="str">
        <f t="shared" ca="1" si="69"/>
        <v/>
      </c>
      <c r="Z315" s="172"/>
      <c r="AB315" t="str">
        <f t="shared" si="70"/>
        <v/>
      </c>
      <c r="AC315" t="str">
        <f t="shared" si="71"/>
        <v/>
      </c>
      <c r="AD315" t="str">
        <f t="shared" ca="1" si="72"/>
        <v/>
      </c>
      <c r="AE315" s="4" t="str">
        <f t="shared" ca="1" si="81"/>
        <v/>
      </c>
      <c r="AF315" s="118"/>
    </row>
    <row r="316" spans="3:32" ht="20.100000000000001" customHeight="1">
      <c r="C316" t="str" cm="1">
        <f t="array" ref="C316">IFERROR(_xlfn.TEXTSPLIT(B316,"^"),"")</f>
        <v/>
      </c>
      <c r="F316" s="5" t="str" cm="1">
        <f t="array" aca="1" ref="F316" ca="1">IFERROR(INDEX(MSA_Title,MATCH(E316,MSA_Code,0)),"")</f>
        <v/>
      </c>
      <c r="G316" s="117" cm="1">
        <f t="array" aca="1" ref="G316" ca="1">SUMIFS(Proposed_Hours,Proposed_Labor_Category,$D316,Proposed_Company,$C316,Proposed_MSA_Code,$E316)</f>
        <v>0</v>
      </c>
      <c r="H316" s="7" t="str">
        <f t="shared" ca="1" si="73"/>
        <v/>
      </c>
      <c r="I316" s="4" t="str" cm="1">
        <f t="array" aca="1" ref="I316" ca="1">IFERROR(IF(SUMIFS(Proposed_Direct_Cost,Proposed_Labor_Category,$D316,Proposed_Company,$C316,Proposed_MSA_Code,$E316)=0,"Not Proposed",SUMIFS(Proposed_Direct_Cost,Proposed_Labor_Category,$D316,Proposed_Company,$C316,Proposed_MSA_Code,$E316)),"")</f>
        <v>Not Proposed</v>
      </c>
      <c r="J316" s="117" cm="1">
        <f t="array" aca="1" ref="J316" ca="1">SUMIFS(Invoice_Hours,Invoice_Labor_Category,$D316,Invoice_Company,$C316,Invoice_MSA_Code,$E316)</f>
        <v>0</v>
      </c>
      <c r="K316" s="7" t="str">
        <f t="shared" ca="1" si="74"/>
        <v/>
      </c>
      <c r="L316" s="222" cm="1">
        <f t="array" aca="1" ref="L316" ca="1">IFERROR(SUMIFS(Invoice_Direct_Cost,Invoice_Labor_Category,$D316,Invoice_Company,$C316,Invoice_MSA_Code,$E316),"")</f>
        <v>0</v>
      </c>
      <c r="M316" s="7" t="str">
        <f t="shared" ca="1" si="75"/>
        <v/>
      </c>
      <c r="N316" s="220" t="str">
        <f t="shared" ca="1" si="80"/>
        <v/>
      </c>
      <c r="O316" s="7" t="str">
        <f t="shared" ca="1" si="76"/>
        <v/>
      </c>
      <c r="P316" s="7" t="str">
        <f t="shared" ca="1" si="77"/>
        <v/>
      </c>
      <c r="Q316" s="7" t="str">
        <f t="shared" ca="1" si="78"/>
        <v/>
      </c>
      <c r="R316" s="7" t="str">
        <f t="shared" ca="1" si="79"/>
        <v/>
      </c>
      <c r="S316" s="7" t="str">
        <f t="shared" ca="1" si="66"/>
        <v/>
      </c>
      <c r="T316" s="7" t="str">
        <f t="shared" ca="1" si="67"/>
        <v/>
      </c>
      <c r="V316" s="120" cm="1">
        <f t="array" aca="1" ref="V316" ca="1">SUMIFS(Invoice_Hours,Invoice_Labor_Category,$D316,Invoice_Company,$C316,Invoice_MSA_Code,$E316)</f>
        <v>0</v>
      </c>
      <c r="W316" s="121" t="str">
        <f t="shared" ca="1" si="68"/>
        <v/>
      </c>
      <c r="X316" s="152" t="str">
        <f t="shared" ca="1" si="69"/>
        <v/>
      </c>
      <c r="Z316" s="172"/>
      <c r="AB316" t="str">
        <f t="shared" si="70"/>
        <v/>
      </c>
      <c r="AC316" t="str">
        <f t="shared" si="71"/>
        <v/>
      </c>
      <c r="AD316" t="str">
        <f t="shared" ca="1" si="72"/>
        <v/>
      </c>
      <c r="AE316" s="4" t="str">
        <f t="shared" ca="1" si="81"/>
        <v/>
      </c>
      <c r="AF316" s="118"/>
    </row>
    <row r="317" spans="3:32" ht="20.100000000000001" customHeight="1">
      <c r="C317" t="str" cm="1">
        <f t="array" ref="C317">IFERROR(_xlfn.TEXTSPLIT(B317,"^"),"")</f>
        <v/>
      </c>
      <c r="F317" s="5" t="str" cm="1">
        <f t="array" aca="1" ref="F317" ca="1">IFERROR(INDEX(MSA_Title,MATCH(E317,MSA_Code,0)),"")</f>
        <v/>
      </c>
      <c r="G317" s="117" cm="1">
        <f t="array" aca="1" ref="G317" ca="1">SUMIFS(Proposed_Hours,Proposed_Labor_Category,$D317,Proposed_Company,$C317,Proposed_MSA_Code,$E317)</f>
        <v>0</v>
      </c>
      <c r="H317" s="7" t="str">
        <f t="shared" ca="1" si="73"/>
        <v/>
      </c>
      <c r="I317" s="4" t="str" cm="1">
        <f t="array" aca="1" ref="I317" ca="1">IFERROR(IF(SUMIFS(Proposed_Direct_Cost,Proposed_Labor_Category,$D317,Proposed_Company,$C317,Proposed_MSA_Code,$E317)=0,"Not Proposed",SUMIFS(Proposed_Direct_Cost,Proposed_Labor_Category,$D317,Proposed_Company,$C317,Proposed_MSA_Code,$E317)),"")</f>
        <v>Not Proposed</v>
      </c>
      <c r="J317" s="117" cm="1">
        <f t="array" aca="1" ref="J317" ca="1">SUMIFS(Invoice_Hours,Invoice_Labor_Category,$D317,Invoice_Company,$C317,Invoice_MSA_Code,$E317)</f>
        <v>0</v>
      </c>
      <c r="K317" s="7" t="str">
        <f t="shared" ca="1" si="74"/>
        <v/>
      </c>
      <c r="L317" s="222" cm="1">
        <f t="array" aca="1" ref="L317" ca="1">IFERROR(SUMIFS(Invoice_Direct_Cost,Invoice_Labor_Category,$D317,Invoice_Company,$C317,Invoice_MSA_Code,$E317),"")</f>
        <v>0</v>
      </c>
      <c r="M317" s="7" t="str">
        <f t="shared" ca="1" si="75"/>
        <v/>
      </c>
      <c r="N317" s="220" t="str">
        <f t="shared" ca="1" si="80"/>
        <v/>
      </c>
      <c r="O317" s="7" t="str">
        <f t="shared" ca="1" si="76"/>
        <v/>
      </c>
      <c r="P317" s="7" t="str">
        <f t="shared" ca="1" si="77"/>
        <v/>
      </c>
      <c r="Q317" s="7" t="str">
        <f t="shared" ca="1" si="78"/>
        <v/>
      </c>
      <c r="R317" s="7" t="str">
        <f t="shared" ca="1" si="79"/>
        <v/>
      </c>
      <c r="S317" s="7" t="str">
        <f t="shared" ca="1" si="66"/>
        <v/>
      </c>
      <c r="T317" s="7" t="str">
        <f t="shared" ca="1" si="67"/>
        <v/>
      </c>
      <c r="V317" s="120" cm="1">
        <f t="array" aca="1" ref="V317" ca="1">SUMIFS(Invoice_Hours,Invoice_Labor_Category,$D317,Invoice_Company,$C317,Invoice_MSA_Code,$E317)</f>
        <v>0</v>
      </c>
      <c r="W317" s="121" t="str">
        <f t="shared" ca="1" si="68"/>
        <v/>
      </c>
      <c r="X317" s="151" t="str">
        <f t="shared" ca="1" si="69"/>
        <v/>
      </c>
      <c r="Z317" s="172"/>
      <c r="AB317" t="str">
        <f t="shared" si="70"/>
        <v/>
      </c>
      <c r="AC317" t="str">
        <f t="shared" si="71"/>
        <v/>
      </c>
      <c r="AD317" t="str">
        <f t="shared" ca="1" si="72"/>
        <v/>
      </c>
      <c r="AE317" s="4" t="str">
        <f t="shared" ca="1" si="81"/>
        <v/>
      </c>
      <c r="AF317" s="118"/>
    </row>
    <row r="318" spans="3:32" ht="20.100000000000001" customHeight="1">
      <c r="C318" t="str" cm="1">
        <f t="array" ref="C318">IFERROR(_xlfn.TEXTSPLIT(B318,"^"),"")</f>
        <v/>
      </c>
      <c r="F318" s="5" t="str" cm="1">
        <f t="array" aca="1" ref="F318" ca="1">IFERROR(INDEX(MSA_Title,MATCH(E318,MSA_Code,0)),"")</f>
        <v/>
      </c>
      <c r="G318" s="117" cm="1">
        <f t="array" aca="1" ref="G318" ca="1">SUMIFS(Proposed_Hours,Proposed_Labor_Category,$D318,Proposed_Company,$C318,Proposed_MSA_Code,$E318)</f>
        <v>0</v>
      </c>
      <c r="H318" s="7" t="str">
        <f t="shared" ca="1" si="73"/>
        <v/>
      </c>
      <c r="I318" s="4" t="str" cm="1">
        <f t="array" aca="1" ref="I318" ca="1">IFERROR(IF(SUMIFS(Proposed_Direct_Cost,Proposed_Labor_Category,$D318,Proposed_Company,$C318,Proposed_MSA_Code,$E318)=0,"Not Proposed",SUMIFS(Proposed_Direct_Cost,Proposed_Labor_Category,$D318,Proposed_Company,$C318,Proposed_MSA_Code,$E318)),"")</f>
        <v>Not Proposed</v>
      </c>
      <c r="J318" s="117" cm="1">
        <f t="array" aca="1" ref="J318" ca="1">SUMIFS(Invoice_Hours,Invoice_Labor_Category,$D318,Invoice_Company,$C318,Invoice_MSA_Code,$E318)</f>
        <v>0</v>
      </c>
      <c r="K318" s="7" t="str">
        <f t="shared" ca="1" si="74"/>
        <v/>
      </c>
      <c r="L318" s="222" cm="1">
        <f t="array" aca="1" ref="L318" ca="1">IFERROR(SUMIFS(Invoice_Direct_Cost,Invoice_Labor_Category,$D318,Invoice_Company,$C318,Invoice_MSA_Code,$E318),"")</f>
        <v>0</v>
      </c>
      <c r="M318" s="7" t="str">
        <f t="shared" ca="1" si="75"/>
        <v/>
      </c>
      <c r="N318" s="220" t="str">
        <f t="shared" ca="1" si="80"/>
        <v/>
      </c>
      <c r="O318" s="7" t="str">
        <f t="shared" ca="1" si="76"/>
        <v/>
      </c>
      <c r="P318" s="7" t="str">
        <f t="shared" ca="1" si="77"/>
        <v/>
      </c>
      <c r="Q318" s="7" t="str">
        <f t="shared" ca="1" si="78"/>
        <v/>
      </c>
      <c r="R318" s="7" t="str">
        <f t="shared" ca="1" si="79"/>
        <v/>
      </c>
      <c r="S318" s="7" t="str">
        <f t="shared" ca="1" si="66"/>
        <v/>
      </c>
      <c r="T318" s="7" t="str">
        <f t="shared" ca="1" si="67"/>
        <v/>
      </c>
      <c r="V318" s="120" cm="1">
        <f t="array" aca="1" ref="V318" ca="1">SUMIFS(Invoice_Hours,Invoice_Labor_Category,$D318,Invoice_Company,$C318,Invoice_MSA_Code,$E318)</f>
        <v>0</v>
      </c>
      <c r="W318" s="121" t="str">
        <f t="shared" ca="1" si="68"/>
        <v/>
      </c>
      <c r="X318" s="152" t="str">
        <f t="shared" ca="1" si="69"/>
        <v/>
      </c>
      <c r="Z318" s="172"/>
      <c r="AB318" t="str">
        <f t="shared" si="70"/>
        <v/>
      </c>
      <c r="AC318" t="str">
        <f t="shared" si="71"/>
        <v/>
      </c>
      <c r="AD318" t="str">
        <f t="shared" ca="1" si="72"/>
        <v/>
      </c>
      <c r="AE318" s="4" t="str">
        <f t="shared" ca="1" si="81"/>
        <v/>
      </c>
      <c r="AF318" s="118"/>
    </row>
    <row r="319" spans="3:32" ht="20.100000000000001" customHeight="1">
      <c r="C319" t="str" cm="1">
        <f t="array" ref="C319">IFERROR(_xlfn.TEXTSPLIT(B319,"^"),"")</f>
        <v/>
      </c>
      <c r="F319" s="5" t="str" cm="1">
        <f t="array" aca="1" ref="F319" ca="1">IFERROR(INDEX(MSA_Title,MATCH(E319,MSA_Code,0)),"")</f>
        <v/>
      </c>
      <c r="G319" s="117" cm="1">
        <f t="array" aca="1" ref="G319" ca="1">SUMIFS(Proposed_Hours,Proposed_Labor_Category,$D319,Proposed_Company,$C319,Proposed_MSA_Code,$E319)</f>
        <v>0</v>
      </c>
      <c r="H319" s="7" t="str">
        <f t="shared" ca="1" si="73"/>
        <v/>
      </c>
      <c r="I319" s="4" t="str" cm="1">
        <f t="array" aca="1" ref="I319" ca="1">IFERROR(IF(SUMIFS(Proposed_Direct_Cost,Proposed_Labor_Category,$D319,Proposed_Company,$C319,Proposed_MSA_Code,$E319)=0,"Not Proposed",SUMIFS(Proposed_Direct_Cost,Proposed_Labor_Category,$D319,Proposed_Company,$C319,Proposed_MSA_Code,$E319)),"")</f>
        <v>Not Proposed</v>
      </c>
      <c r="J319" s="117" cm="1">
        <f t="array" aca="1" ref="J319" ca="1">SUMIFS(Invoice_Hours,Invoice_Labor_Category,$D319,Invoice_Company,$C319,Invoice_MSA_Code,$E319)</f>
        <v>0</v>
      </c>
      <c r="K319" s="7" t="str">
        <f t="shared" ca="1" si="74"/>
        <v/>
      </c>
      <c r="L319" s="222" cm="1">
        <f t="array" aca="1" ref="L319" ca="1">IFERROR(SUMIFS(Invoice_Direct_Cost,Invoice_Labor_Category,$D319,Invoice_Company,$C319,Invoice_MSA_Code,$E319),"")</f>
        <v>0</v>
      </c>
      <c r="M319" s="7" t="str">
        <f t="shared" ca="1" si="75"/>
        <v/>
      </c>
      <c r="N319" s="220" t="str">
        <f t="shared" ca="1" si="80"/>
        <v/>
      </c>
      <c r="O319" s="7" t="str">
        <f t="shared" ca="1" si="76"/>
        <v/>
      </c>
      <c r="P319" s="7" t="str">
        <f t="shared" ca="1" si="77"/>
        <v/>
      </c>
      <c r="Q319" s="7" t="str">
        <f t="shared" ca="1" si="78"/>
        <v/>
      </c>
      <c r="R319" s="7" t="str">
        <f t="shared" ca="1" si="79"/>
        <v/>
      </c>
      <c r="S319" s="7" t="str">
        <f t="shared" ca="1" si="66"/>
        <v/>
      </c>
      <c r="T319" s="7" t="str">
        <f t="shared" ca="1" si="67"/>
        <v/>
      </c>
      <c r="V319" s="120" cm="1">
        <f t="array" aca="1" ref="V319" ca="1">SUMIFS(Invoice_Hours,Invoice_Labor_Category,$D319,Invoice_Company,$C319,Invoice_MSA_Code,$E319)</f>
        <v>0</v>
      </c>
      <c r="W319" s="121" t="str">
        <f t="shared" ca="1" si="68"/>
        <v/>
      </c>
      <c r="X319" s="151" t="str">
        <f t="shared" ca="1" si="69"/>
        <v/>
      </c>
      <c r="Z319" s="172"/>
      <c r="AB319" t="str">
        <f t="shared" si="70"/>
        <v/>
      </c>
      <c r="AC319" t="str">
        <f t="shared" si="71"/>
        <v/>
      </c>
      <c r="AD319" t="str">
        <f t="shared" ca="1" si="72"/>
        <v/>
      </c>
      <c r="AE319" s="4" t="str">
        <f t="shared" ca="1" si="81"/>
        <v/>
      </c>
      <c r="AF319" s="118"/>
    </row>
    <row r="320" spans="3:32" ht="20.100000000000001" customHeight="1">
      <c r="C320" t="str" cm="1">
        <f t="array" ref="C320">IFERROR(_xlfn.TEXTSPLIT(B320,"^"),"")</f>
        <v/>
      </c>
      <c r="F320" s="5" t="str" cm="1">
        <f t="array" aca="1" ref="F320" ca="1">IFERROR(INDEX(MSA_Title,MATCH(E320,MSA_Code,0)),"")</f>
        <v/>
      </c>
      <c r="G320" s="117" cm="1">
        <f t="array" aca="1" ref="G320" ca="1">SUMIFS(Proposed_Hours,Proposed_Labor_Category,$D320,Proposed_Company,$C320,Proposed_MSA_Code,$E320)</f>
        <v>0</v>
      </c>
      <c r="H320" s="7" t="str">
        <f t="shared" ca="1" si="73"/>
        <v/>
      </c>
      <c r="I320" s="4" t="str" cm="1">
        <f t="array" aca="1" ref="I320" ca="1">IFERROR(IF(SUMIFS(Proposed_Direct_Cost,Proposed_Labor_Category,$D320,Proposed_Company,$C320,Proposed_MSA_Code,$E320)=0,"Not Proposed",SUMIFS(Proposed_Direct_Cost,Proposed_Labor_Category,$D320,Proposed_Company,$C320,Proposed_MSA_Code,$E320)),"")</f>
        <v>Not Proposed</v>
      </c>
      <c r="J320" s="117" cm="1">
        <f t="array" aca="1" ref="J320" ca="1">SUMIFS(Invoice_Hours,Invoice_Labor_Category,$D320,Invoice_Company,$C320,Invoice_MSA_Code,$E320)</f>
        <v>0</v>
      </c>
      <c r="K320" s="7" t="str">
        <f t="shared" ca="1" si="74"/>
        <v/>
      </c>
      <c r="L320" s="222" cm="1">
        <f t="array" aca="1" ref="L320" ca="1">IFERROR(SUMIFS(Invoice_Direct_Cost,Invoice_Labor_Category,$D320,Invoice_Company,$C320,Invoice_MSA_Code,$E320),"")</f>
        <v>0</v>
      </c>
      <c r="M320" s="7" t="str">
        <f t="shared" ca="1" si="75"/>
        <v/>
      </c>
      <c r="N320" s="220" t="str">
        <f t="shared" ca="1" si="80"/>
        <v/>
      </c>
      <c r="O320" s="7" t="str">
        <f t="shared" ca="1" si="76"/>
        <v/>
      </c>
      <c r="P320" s="7" t="str">
        <f t="shared" ca="1" si="77"/>
        <v/>
      </c>
      <c r="Q320" s="7" t="str">
        <f t="shared" ca="1" si="78"/>
        <v/>
      </c>
      <c r="R320" s="7" t="str">
        <f t="shared" ca="1" si="79"/>
        <v/>
      </c>
      <c r="S320" s="7" t="str">
        <f t="shared" ca="1" si="66"/>
        <v/>
      </c>
      <c r="T320" s="7" t="str">
        <f t="shared" ca="1" si="67"/>
        <v/>
      </c>
      <c r="V320" s="120" cm="1">
        <f t="array" aca="1" ref="V320" ca="1">SUMIFS(Invoice_Hours,Invoice_Labor_Category,$D320,Invoice_Company,$C320,Invoice_MSA_Code,$E320)</f>
        <v>0</v>
      </c>
      <c r="W320" s="121" t="str">
        <f t="shared" ca="1" si="68"/>
        <v/>
      </c>
      <c r="X320" s="152" t="str">
        <f t="shared" ca="1" si="69"/>
        <v/>
      </c>
      <c r="Z320" s="172"/>
      <c r="AB320" t="str">
        <f t="shared" si="70"/>
        <v/>
      </c>
      <c r="AC320" t="str">
        <f t="shared" si="71"/>
        <v/>
      </c>
      <c r="AD320" t="str">
        <f t="shared" ca="1" si="72"/>
        <v/>
      </c>
      <c r="AE320" s="4" t="str">
        <f t="shared" ca="1" si="81"/>
        <v/>
      </c>
      <c r="AF320" s="118"/>
    </row>
    <row r="321" spans="3:32" ht="20.100000000000001" customHeight="1">
      <c r="C321" t="str" cm="1">
        <f t="array" ref="C321">IFERROR(_xlfn.TEXTSPLIT(B321,"^"),"")</f>
        <v/>
      </c>
      <c r="F321" s="5" t="str" cm="1">
        <f t="array" aca="1" ref="F321" ca="1">IFERROR(INDEX(MSA_Title,MATCH(E321,MSA_Code,0)),"")</f>
        <v/>
      </c>
      <c r="G321" s="117" cm="1">
        <f t="array" aca="1" ref="G321" ca="1">SUMIFS(Proposed_Hours,Proposed_Labor_Category,$D321,Proposed_Company,$C321,Proposed_MSA_Code,$E321)</f>
        <v>0</v>
      </c>
      <c r="H321" s="7" t="str">
        <f t="shared" ca="1" si="73"/>
        <v/>
      </c>
      <c r="I321" s="4" t="str" cm="1">
        <f t="array" aca="1" ref="I321" ca="1">IFERROR(IF(SUMIFS(Proposed_Direct_Cost,Proposed_Labor_Category,$D321,Proposed_Company,$C321,Proposed_MSA_Code,$E321)=0,"Not Proposed",SUMIFS(Proposed_Direct_Cost,Proposed_Labor_Category,$D321,Proposed_Company,$C321,Proposed_MSA_Code,$E321)),"")</f>
        <v>Not Proposed</v>
      </c>
      <c r="J321" s="117" cm="1">
        <f t="array" aca="1" ref="J321" ca="1">SUMIFS(Invoice_Hours,Invoice_Labor_Category,$D321,Invoice_Company,$C321,Invoice_MSA_Code,$E321)</f>
        <v>0</v>
      </c>
      <c r="K321" s="7" t="str">
        <f t="shared" ca="1" si="74"/>
        <v/>
      </c>
      <c r="L321" s="222" cm="1">
        <f t="array" aca="1" ref="L321" ca="1">IFERROR(SUMIFS(Invoice_Direct_Cost,Invoice_Labor_Category,$D321,Invoice_Company,$C321,Invoice_MSA_Code,$E321),"")</f>
        <v>0</v>
      </c>
      <c r="M321" s="7" t="str">
        <f t="shared" ca="1" si="75"/>
        <v/>
      </c>
      <c r="N321" s="220" t="str">
        <f t="shared" ca="1" si="80"/>
        <v/>
      </c>
      <c r="O321" s="7" t="str">
        <f t="shared" ca="1" si="76"/>
        <v/>
      </c>
      <c r="P321" s="7" t="str">
        <f t="shared" ca="1" si="77"/>
        <v/>
      </c>
      <c r="Q321" s="7" t="str">
        <f t="shared" ca="1" si="78"/>
        <v/>
      </c>
      <c r="R321" s="7" t="str">
        <f t="shared" ca="1" si="79"/>
        <v/>
      </c>
      <c r="S321" s="7" t="str">
        <f t="shared" ca="1" si="66"/>
        <v/>
      </c>
      <c r="T321" s="7" t="str">
        <f t="shared" ca="1" si="67"/>
        <v/>
      </c>
      <c r="V321" s="120" cm="1">
        <f t="array" aca="1" ref="V321" ca="1">SUMIFS(Invoice_Hours,Invoice_Labor_Category,$D321,Invoice_Company,$C321,Invoice_MSA_Code,$E321)</f>
        <v>0</v>
      </c>
      <c r="W321" s="121" t="str">
        <f t="shared" ca="1" si="68"/>
        <v/>
      </c>
      <c r="X321" s="151" t="str">
        <f t="shared" ca="1" si="69"/>
        <v/>
      </c>
      <c r="Z321" s="172"/>
      <c r="AB321" t="str">
        <f t="shared" si="70"/>
        <v/>
      </c>
      <c r="AC321" t="str">
        <f t="shared" si="71"/>
        <v/>
      </c>
      <c r="AD321" t="str">
        <f t="shared" ca="1" si="72"/>
        <v/>
      </c>
      <c r="AE321" s="4" t="str">
        <f t="shared" ca="1" si="81"/>
        <v/>
      </c>
      <c r="AF321" s="118"/>
    </row>
    <row r="322" spans="3:32" ht="20.100000000000001" customHeight="1">
      <c r="C322" t="str" cm="1">
        <f t="array" ref="C322">IFERROR(_xlfn.TEXTSPLIT(B322,"^"),"")</f>
        <v/>
      </c>
      <c r="F322" s="5" t="str" cm="1">
        <f t="array" aca="1" ref="F322" ca="1">IFERROR(INDEX(MSA_Title,MATCH(E322,MSA_Code,0)),"")</f>
        <v/>
      </c>
      <c r="G322" s="117" cm="1">
        <f t="array" aca="1" ref="G322" ca="1">SUMIFS(Proposed_Hours,Proposed_Labor_Category,$D322,Proposed_Company,$C322,Proposed_MSA_Code,$E322)</f>
        <v>0</v>
      </c>
      <c r="H322" s="7" t="str">
        <f t="shared" ca="1" si="73"/>
        <v/>
      </c>
      <c r="I322" s="4" t="str" cm="1">
        <f t="array" aca="1" ref="I322" ca="1">IFERROR(IF(SUMIFS(Proposed_Direct_Cost,Proposed_Labor_Category,$D322,Proposed_Company,$C322,Proposed_MSA_Code,$E322)=0,"Not Proposed",SUMIFS(Proposed_Direct_Cost,Proposed_Labor_Category,$D322,Proposed_Company,$C322,Proposed_MSA_Code,$E322)),"")</f>
        <v>Not Proposed</v>
      </c>
      <c r="J322" s="117" cm="1">
        <f t="array" aca="1" ref="J322" ca="1">SUMIFS(Invoice_Hours,Invoice_Labor_Category,$D322,Invoice_Company,$C322,Invoice_MSA_Code,$E322)</f>
        <v>0</v>
      </c>
      <c r="K322" s="7" t="str">
        <f t="shared" ca="1" si="74"/>
        <v/>
      </c>
      <c r="L322" s="222" cm="1">
        <f t="array" aca="1" ref="L322" ca="1">IFERROR(SUMIFS(Invoice_Direct_Cost,Invoice_Labor_Category,$D322,Invoice_Company,$C322,Invoice_MSA_Code,$E322),"")</f>
        <v>0</v>
      </c>
      <c r="M322" s="7" t="str">
        <f t="shared" ca="1" si="75"/>
        <v/>
      </c>
      <c r="N322" s="220" t="str">
        <f t="shared" ca="1" si="80"/>
        <v/>
      </c>
      <c r="O322" s="7" t="str">
        <f t="shared" ca="1" si="76"/>
        <v/>
      </c>
      <c r="P322" s="7" t="str">
        <f t="shared" ca="1" si="77"/>
        <v/>
      </c>
      <c r="Q322" s="7" t="str">
        <f t="shared" ca="1" si="78"/>
        <v/>
      </c>
      <c r="R322" s="7" t="str">
        <f t="shared" ca="1" si="79"/>
        <v/>
      </c>
      <c r="S322" s="7" t="str">
        <f t="shared" ca="1" si="66"/>
        <v/>
      </c>
      <c r="T322" s="7" t="str">
        <f t="shared" ca="1" si="67"/>
        <v/>
      </c>
      <c r="V322" s="120" cm="1">
        <f t="array" aca="1" ref="V322" ca="1">SUMIFS(Invoice_Hours,Invoice_Labor_Category,$D322,Invoice_Company,$C322,Invoice_MSA_Code,$E322)</f>
        <v>0</v>
      </c>
      <c r="W322" s="121" t="str">
        <f t="shared" ca="1" si="68"/>
        <v/>
      </c>
      <c r="X322" s="152" t="str">
        <f t="shared" ca="1" si="69"/>
        <v/>
      </c>
      <c r="Z322" s="172"/>
      <c r="AB322" t="str">
        <f t="shared" si="70"/>
        <v/>
      </c>
      <c r="AC322" t="str">
        <f t="shared" si="71"/>
        <v/>
      </c>
      <c r="AD322" t="str">
        <f t="shared" ca="1" si="72"/>
        <v/>
      </c>
      <c r="AE322" s="4" t="str">
        <f t="shared" ca="1" si="81"/>
        <v/>
      </c>
      <c r="AF322" s="118"/>
    </row>
    <row r="323" spans="3:32" ht="20.100000000000001" customHeight="1">
      <c r="C323" t="str" cm="1">
        <f t="array" ref="C323">IFERROR(_xlfn.TEXTSPLIT(B323,"^"),"")</f>
        <v/>
      </c>
      <c r="F323" s="5" t="str" cm="1">
        <f t="array" aca="1" ref="F323" ca="1">IFERROR(INDEX(MSA_Title,MATCH(E323,MSA_Code,0)),"")</f>
        <v/>
      </c>
      <c r="G323" s="117" cm="1">
        <f t="array" aca="1" ref="G323" ca="1">SUMIFS(Proposed_Hours,Proposed_Labor_Category,$D323,Proposed_Company,$C323,Proposed_MSA_Code,$E323)</f>
        <v>0</v>
      </c>
      <c r="H323" s="7" t="str">
        <f t="shared" ca="1" si="73"/>
        <v/>
      </c>
      <c r="I323" s="4" t="str" cm="1">
        <f t="array" aca="1" ref="I323" ca="1">IFERROR(IF(SUMIFS(Proposed_Direct_Cost,Proposed_Labor_Category,$D323,Proposed_Company,$C323,Proposed_MSA_Code,$E323)=0,"Not Proposed",SUMIFS(Proposed_Direct_Cost,Proposed_Labor_Category,$D323,Proposed_Company,$C323,Proposed_MSA_Code,$E323)),"")</f>
        <v>Not Proposed</v>
      </c>
      <c r="J323" s="117" cm="1">
        <f t="array" aca="1" ref="J323" ca="1">SUMIFS(Invoice_Hours,Invoice_Labor_Category,$D323,Invoice_Company,$C323,Invoice_MSA_Code,$E323)</f>
        <v>0</v>
      </c>
      <c r="K323" s="7" t="str">
        <f t="shared" ca="1" si="74"/>
        <v/>
      </c>
      <c r="L323" s="222" cm="1">
        <f t="array" aca="1" ref="L323" ca="1">IFERROR(SUMIFS(Invoice_Direct_Cost,Invoice_Labor_Category,$D323,Invoice_Company,$C323,Invoice_MSA_Code,$E323),"")</f>
        <v>0</v>
      </c>
      <c r="M323" s="7" t="str">
        <f t="shared" ca="1" si="75"/>
        <v/>
      </c>
      <c r="N323" s="220" t="str">
        <f t="shared" ca="1" si="80"/>
        <v/>
      </c>
      <c r="O323" s="7" t="str">
        <f t="shared" ca="1" si="76"/>
        <v/>
      </c>
      <c r="P323" s="7" t="str">
        <f t="shared" ca="1" si="77"/>
        <v/>
      </c>
      <c r="Q323" s="7" t="str">
        <f t="shared" ca="1" si="78"/>
        <v/>
      </c>
      <c r="R323" s="7" t="str">
        <f t="shared" ca="1" si="79"/>
        <v/>
      </c>
      <c r="S323" s="7" t="str">
        <f t="shared" ref="S323:S386" ca="1" si="82">IFERROR(IF(N323&lt;0,-O323,""),"")</f>
        <v/>
      </c>
      <c r="T323" s="7" t="str">
        <f t="shared" ref="T323:T386" ca="1" si="83">IFERROR(IF(AND(K323&lt;&gt;"",H323&lt;&gt;"",K323=H323),L323,""),"")</f>
        <v/>
      </c>
      <c r="V323" s="120" cm="1">
        <f t="array" aca="1" ref="V323" ca="1">SUMIFS(Invoice_Hours,Invoice_Labor_Category,$D323,Invoice_Company,$C323,Invoice_MSA_Code,$E323)</f>
        <v>0</v>
      </c>
      <c r="W323" s="121" t="str">
        <f t="shared" ref="W323:W386" ca="1" si="84">IFERROR(IF(AND(H323&lt;&gt;0,K323&gt;H323,(K323-H323)/H323&gt;0.05),(K323-H323),""),"")</f>
        <v/>
      </c>
      <c r="X323" s="151" t="str">
        <f t="shared" ref="X323:X386" ca="1" si="85">IFERROR(IF(H323="",K323*J323,W323*V323),"")</f>
        <v/>
      </c>
      <c r="Z323" s="172"/>
      <c r="AB323" t="str">
        <f t="shared" ref="AB323:AB386" si="86">IF(C323=0,"",C323)</f>
        <v/>
      </c>
      <c r="AC323" t="str">
        <f t="shared" ref="AC323:AC386" si="87">IF(D323=0,"",D323)</f>
        <v/>
      </c>
      <c r="AD323" t="str">
        <f t="shared" ref="AD323:AD386" ca="1" si="88">IF(F323=0,"",F323)</f>
        <v/>
      </c>
      <c r="AE323" s="4" t="str">
        <f t="shared" ca="1" si="81"/>
        <v/>
      </c>
      <c r="AF323" s="118"/>
    </row>
    <row r="324" spans="3:32" ht="20.100000000000001" customHeight="1">
      <c r="C324" t="str" cm="1">
        <f t="array" ref="C324">IFERROR(_xlfn.TEXTSPLIT(B324,"^"),"")</f>
        <v/>
      </c>
      <c r="F324" s="5" t="str" cm="1">
        <f t="array" aca="1" ref="F324" ca="1">IFERROR(INDEX(MSA_Title,MATCH(E324,MSA_Code,0)),"")</f>
        <v/>
      </c>
      <c r="G324" s="117" cm="1">
        <f t="array" aca="1" ref="G324" ca="1">SUMIFS(Proposed_Hours,Proposed_Labor_Category,$D324,Proposed_Company,$C324,Proposed_MSA_Code,$E324)</f>
        <v>0</v>
      </c>
      <c r="H324" s="7" t="str">
        <f t="shared" ref="H324:H387" ca="1" si="89">IFERROR(I324/G324,"")</f>
        <v/>
      </c>
      <c r="I324" s="4" t="str" cm="1">
        <f t="array" aca="1" ref="I324" ca="1">IFERROR(IF(SUMIFS(Proposed_Direct_Cost,Proposed_Labor_Category,$D324,Proposed_Company,$C324,Proposed_MSA_Code,$E324)=0,"Not Proposed",SUMIFS(Proposed_Direct_Cost,Proposed_Labor_Category,$D324,Proposed_Company,$C324,Proposed_MSA_Code,$E324)),"")</f>
        <v>Not Proposed</v>
      </c>
      <c r="J324" s="117" cm="1">
        <f t="array" aca="1" ref="J324" ca="1">SUMIFS(Invoice_Hours,Invoice_Labor_Category,$D324,Invoice_Company,$C324,Invoice_MSA_Code,$E324)</f>
        <v>0</v>
      </c>
      <c r="K324" s="7" t="str">
        <f t="shared" ref="K324:K387" ca="1" si="90">IFERROR(L324/J324,"")</f>
        <v/>
      </c>
      <c r="L324" s="222" cm="1">
        <f t="array" aca="1" ref="L324" ca="1">IFERROR(SUMIFS(Invoice_Direct_Cost,Invoice_Labor_Category,$D324,Invoice_Company,$C324,Invoice_MSA_Code,$E324),"")</f>
        <v>0</v>
      </c>
      <c r="M324" s="7" t="str">
        <f t="shared" ref="M324:M387" ca="1" si="91">IFERROR(K324-H324,"")</f>
        <v/>
      </c>
      <c r="N324" s="220" t="str">
        <f t="shared" ca="1" si="80"/>
        <v/>
      </c>
      <c r="O324" s="7" t="str">
        <f t="shared" ref="O324:O387" ca="1" si="92">IFERROR(M324*J324,"")</f>
        <v/>
      </c>
      <c r="P324" s="7" t="str">
        <f t="shared" ref="P324:P387" ca="1" si="93">IFERROR(IF(N324&gt;5%,O324*((N324-5%)/N324),""),"")</f>
        <v/>
      </c>
      <c r="Q324" s="7" t="str">
        <f t="shared" ref="Q324:Q387" ca="1" si="94">IFERROR(IF(N324&gt;0,O324*(MIN(N324,5%)/N324),""),"")</f>
        <v/>
      </c>
      <c r="R324" s="7" t="str">
        <f t="shared" ref="R324:R387" ca="1" si="95">IFERROR(IF(AND(K324&gt;0,H324="",L324&lt;&gt;0),L324,""),"")</f>
        <v/>
      </c>
      <c r="S324" s="7" t="str">
        <f t="shared" ca="1" si="82"/>
        <v/>
      </c>
      <c r="T324" s="7" t="str">
        <f t="shared" ca="1" si="83"/>
        <v/>
      </c>
      <c r="V324" s="120" cm="1">
        <f t="array" aca="1" ref="V324" ca="1">SUMIFS(Invoice_Hours,Invoice_Labor_Category,$D324,Invoice_Company,$C324,Invoice_MSA_Code,$E324)</f>
        <v>0</v>
      </c>
      <c r="W324" s="121" t="str">
        <f t="shared" ca="1" si="84"/>
        <v/>
      </c>
      <c r="X324" s="152" t="str">
        <f t="shared" ca="1" si="85"/>
        <v/>
      </c>
      <c r="Z324" s="172"/>
      <c r="AB324" t="str">
        <f t="shared" si="86"/>
        <v/>
      </c>
      <c r="AC324" t="str">
        <f t="shared" si="87"/>
        <v/>
      </c>
      <c r="AD324" t="str">
        <f t="shared" ca="1" si="88"/>
        <v/>
      </c>
      <c r="AE324" s="4" t="str">
        <f t="shared" ca="1" si="81"/>
        <v/>
      </c>
      <c r="AF324" s="118"/>
    </row>
    <row r="325" spans="3:32" ht="20.100000000000001" customHeight="1">
      <c r="C325" t="str" cm="1">
        <f t="array" ref="C325">IFERROR(_xlfn.TEXTSPLIT(B325,"^"),"")</f>
        <v/>
      </c>
      <c r="F325" s="5" t="str" cm="1">
        <f t="array" aca="1" ref="F325" ca="1">IFERROR(INDEX(MSA_Title,MATCH(E325,MSA_Code,0)),"")</f>
        <v/>
      </c>
      <c r="G325" s="117" cm="1">
        <f t="array" aca="1" ref="G325" ca="1">SUMIFS(Proposed_Hours,Proposed_Labor_Category,$D325,Proposed_Company,$C325,Proposed_MSA_Code,$E325)</f>
        <v>0</v>
      </c>
      <c r="H325" s="7" t="str">
        <f t="shared" ca="1" si="89"/>
        <v/>
      </c>
      <c r="I325" s="4" t="str" cm="1">
        <f t="array" aca="1" ref="I325" ca="1">IFERROR(IF(SUMIFS(Proposed_Direct_Cost,Proposed_Labor_Category,$D325,Proposed_Company,$C325,Proposed_MSA_Code,$E325)=0,"Not Proposed",SUMIFS(Proposed_Direct_Cost,Proposed_Labor_Category,$D325,Proposed_Company,$C325,Proposed_MSA_Code,$E325)),"")</f>
        <v>Not Proposed</v>
      </c>
      <c r="J325" s="117" cm="1">
        <f t="array" aca="1" ref="J325" ca="1">SUMIFS(Invoice_Hours,Invoice_Labor_Category,$D325,Invoice_Company,$C325,Invoice_MSA_Code,$E325)</f>
        <v>0</v>
      </c>
      <c r="K325" s="7" t="str">
        <f t="shared" ca="1" si="90"/>
        <v/>
      </c>
      <c r="L325" s="222" cm="1">
        <f t="array" aca="1" ref="L325" ca="1">IFERROR(SUMIFS(Invoice_Direct_Cost,Invoice_Labor_Category,$D325,Invoice_Company,$C325,Invoice_MSA_Code,$E325),"")</f>
        <v>0</v>
      </c>
      <c r="M325" s="7" t="str">
        <f t="shared" ca="1" si="91"/>
        <v/>
      </c>
      <c r="N325" s="220" t="str">
        <f t="shared" ref="N325:N388" ca="1" si="96">IFERROR(M325/H325,"")</f>
        <v/>
      </c>
      <c r="O325" s="7" t="str">
        <f t="shared" ca="1" si="92"/>
        <v/>
      </c>
      <c r="P325" s="7" t="str">
        <f t="shared" ca="1" si="93"/>
        <v/>
      </c>
      <c r="Q325" s="7" t="str">
        <f t="shared" ca="1" si="94"/>
        <v/>
      </c>
      <c r="R325" s="7" t="str">
        <f t="shared" ca="1" si="95"/>
        <v/>
      </c>
      <c r="S325" s="7" t="str">
        <f t="shared" ca="1" si="82"/>
        <v/>
      </c>
      <c r="T325" s="7" t="str">
        <f t="shared" ca="1" si="83"/>
        <v/>
      </c>
      <c r="V325" s="120" cm="1">
        <f t="array" aca="1" ref="V325" ca="1">SUMIFS(Invoice_Hours,Invoice_Labor_Category,$D325,Invoice_Company,$C325,Invoice_MSA_Code,$E325)</f>
        <v>0</v>
      </c>
      <c r="W325" s="121" t="str">
        <f t="shared" ca="1" si="84"/>
        <v/>
      </c>
      <c r="X325" s="151" t="str">
        <f t="shared" ca="1" si="85"/>
        <v/>
      </c>
      <c r="Z325" s="172"/>
      <c r="AB325" t="str">
        <f t="shared" si="86"/>
        <v/>
      </c>
      <c r="AC325" t="str">
        <f t="shared" si="87"/>
        <v/>
      </c>
      <c r="AD325" t="str">
        <f t="shared" ca="1" si="88"/>
        <v/>
      </c>
      <c r="AE325" s="4" t="str">
        <f t="shared" ca="1" si="81"/>
        <v/>
      </c>
      <c r="AF325" s="118"/>
    </row>
    <row r="326" spans="3:32" ht="20.100000000000001" customHeight="1">
      <c r="C326" t="str" cm="1">
        <f t="array" ref="C326">IFERROR(_xlfn.TEXTSPLIT(B326,"^"),"")</f>
        <v/>
      </c>
      <c r="F326" s="5" t="str" cm="1">
        <f t="array" aca="1" ref="F326" ca="1">IFERROR(INDEX(MSA_Title,MATCH(E326,MSA_Code,0)),"")</f>
        <v/>
      </c>
      <c r="G326" s="117" cm="1">
        <f t="array" aca="1" ref="G326" ca="1">SUMIFS(Proposed_Hours,Proposed_Labor_Category,$D326,Proposed_Company,$C326,Proposed_MSA_Code,$E326)</f>
        <v>0</v>
      </c>
      <c r="H326" s="7" t="str">
        <f t="shared" ca="1" si="89"/>
        <v/>
      </c>
      <c r="I326" s="4" t="str" cm="1">
        <f t="array" aca="1" ref="I326" ca="1">IFERROR(IF(SUMIFS(Proposed_Direct_Cost,Proposed_Labor_Category,$D326,Proposed_Company,$C326,Proposed_MSA_Code,$E326)=0,"Not Proposed",SUMIFS(Proposed_Direct_Cost,Proposed_Labor_Category,$D326,Proposed_Company,$C326,Proposed_MSA_Code,$E326)),"")</f>
        <v>Not Proposed</v>
      </c>
      <c r="J326" s="117" cm="1">
        <f t="array" aca="1" ref="J326" ca="1">SUMIFS(Invoice_Hours,Invoice_Labor_Category,$D326,Invoice_Company,$C326,Invoice_MSA_Code,$E326)</f>
        <v>0</v>
      </c>
      <c r="K326" s="7" t="str">
        <f t="shared" ca="1" si="90"/>
        <v/>
      </c>
      <c r="L326" s="222" cm="1">
        <f t="array" aca="1" ref="L326" ca="1">IFERROR(SUMIFS(Invoice_Direct_Cost,Invoice_Labor_Category,$D326,Invoice_Company,$C326,Invoice_MSA_Code,$E326),"")</f>
        <v>0</v>
      </c>
      <c r="M326" s="7" t="str">
        <f t="shared" ca="1" si="91"/>
        <v/>
      </c>
      <c r="N326" s="220" t="str">
        <f t="shared" ca="1" si="96"/>
        <v/>
      </c>
      <c r="O326" s="7" t="str">
        <f t="shared" ca="1" si="92"/>
        <v/>
      </c>
      <c r="P326" s="7" t="str">
        <f t="shared" ca="1" si="93"/>
        <v/>
      </c>
      <c r="Q326" s="7" t="str">
        <f t="shared" ca="1" si="94"/>
        <v/>
      </c>
      <c r="R326" s="7" t="str">
        <f t="shared" ca="1" si="95"/>
        <v/>
      </c>
      <c r="S326" s="7" t="str">
        <f t="shared" ca="1" si="82"/>
        <v/>
      </c>
      <c r="T326" s="7" t="str">
        <f t="shared" ca="1" si="83"/>
        <v/>
      </c>
      <c r="V326" s="120" cm="1">
        <f t="array" aca="1" ref="V326" ca="1">SUMIFS(Invoice_Hours,Invoice_Labor_Category,$D326,Invoice_Company,$C326,Invoice_MSA_Code,$E326)</f>
        <v>0</v>
      </c>
      <c r="W326" s="121" t="str">
        <f t="shared" ca="1" si="84"/>
        <v/>
      </c>
      <c r="X326" s="152" t="str">
        <f t="shared" ca="1" si="85"/>
        <v/>
      </c>
      <c r="Z326" s="172"/>
      <c r="AB326" t="str">
        <f t="shared" si="86"/>
        <v/>
      </c>
      <c r="AC326" t="str">
        <f t="shared" si="87"/>
        <v/>
      </c>
      <c r="AD326" t="str">
        <f t="shared" ca="1" si="88"/>
        <v/>
      </c>
      <c r="AE326" s="4" t="str">
        <f t="shared" ca="1" si="81"/>
        <v/>
      </c>
      <c r="AF326" s="118"/>
    </row>
    <row r="327" spans="3:32" ht="20.100000000000001" customHeight="1">
      <c r="C327" t="str" cm="1">
        <f t="array" ref="C327">IFERROR(_xlfn.TEXTSPLIT(B327,"^"),"")</f>
        <v/>
      </c>
      <c r="F327" s="5" t="str" cm="1">
        <f t="array" aca="1" ref="F327" ca="1">IFERROR(INDEX(MSA_Title,MATCH(E327,MSA_Code,0)),"")</f>
        <v/>
      </c>
      <c r="G327" s="117" cm="1">
        <f t="array" aca="1" ref="G327" ca="1">SUMIFS(Proposed_Hours,Proposed_Labor_Category,$D327,Proposed_Company,$C327,Proposed_MSA_Code,$E327)</f>
        <v>0</v>
      </c>
      <c r="H327" s="7" t="str">
        <f t="shared" ca="1" si="89"/>
        <v/>
      </c>
      <c r="I327" s="4" t="str" cm="1">
        <f t="array" aca="1" ref="I327" ca="1">IFERROR(IF(SUMIFS(Proposed_Direct_Cost,Proposed_Labor_Category,$D327,Proposed_Company,$C327,Proposed_MSA_Code,$E327)=0,"Not Proposed",SUMIFS(Proposed_Direct_Cost,Proposed_Labor_Category,$D327,Proposed_Company,$C327,Proposed_MSA_Code,$E327)),"")</f>
        <v>Not Proposed</v>
      </c>
      <c r="J327" s="117" cm="1">
        <f t="array" aca="1" ref="J327" ca="1">SUMIFS(Invoice_Hours,Invoice_Labor_Category,$D327,Invoice_Company,$C327,Invoice_MSA_Code,$E327)</f>
        <v>0</v>
      </c>
      <c r="K327" s="7" t="str">
        <f t="shared" ca="1" si="90"/>
        <v/>
      </c>
      <c r="L327" s="222" cm="1">
        <f t="array" aca="1" ref="L327" ca="1">IFERROR(SUMIFS(Invoice_Direct_Cost,Invoice_Labor_Category,$D327,Invoice_Company,$C327,Invoice_MSA_Code,$E327),"")</f>
        <v>0</v>
      </c>
      <c r="M327" s="7" t="str">
        <f t="shared" ca="1" si="91"/>
        <v/>
      </c>
      <c r="N327" s="220" t="str">
        <f t="shared" ca="1" si="96"/>
        <v/>
      </c>
      <c r="O327" s="7" t="str">
        <f t="shared" ca="1" si="92"/>
        <v/>
      </c>
      <c r="P327" s="7" t="str">
        <f t="shared" ca="1" si="93"/>
        <v/>
      </c>
      <c r="Q327" s="7" t="str">
        <f t="shared" ca="1" si="94"/>
        <v/>
      </c>
      <c r="R327" s="7" t="str">
        <f t="shared" ca="1" si="95"/>
        <v/>
      </c>
      <c r="S327" s="7" t="str">
        <f t="shared" ca="1" si="82"/>
        <v/>
      </c>
      <c r="T327" s="7" t="str">
        <f t="shared" ca="1" si="83"/>
        <v/>
      </c>
      <c r="V327" s="120" cm="1">
        <f t="array" aca="1" ref="V327" ca="1">SUMIFS(Invoice_Hours,Invoice_Labor_Category,$D327,Invoice_Company,$C327,Invoice_MSA_Code,$E327)</f>
        <v>0</v>
      </c>
      <c r="W327" s="121" t="str">
        <f t="shared" ca="1" si="84"/>
        <v/>
      </c>
      <c r="X327" s="151" t="str">
        <f t="shared" ca="1" si="85"/>
        <v/>
      </c>
      <c r="Z327" s="172"/>
      <c r="AB327" t="str">
        <f t="shared" si="86"/>
        <v/>
      </c>
      <c r="AC327" t="str">
        <f t="shared" si="87"/>
        <v/>
      </c>
      <c r="AD327" t="str">
        <f t="shared" ca="1" si="88"/>
        <v/>
      </c>
      <c r="AE327" s="4" t="str">
        <f t="shared" ca="1" si="81"/>
        <v/>
      </c>
      <c r="AF327" s="118"/>
    </row>
    <row r="328" spans="3:32" ht="20.100000000000001" customHeight="1">
      <c r="C328" t="str" cm="1">
        <f t="array" ref="C328">IFERROR(_xlfn.TEXTSPLIT(B328,"^"),"")</f>
        <v/>
      </c>
      <c r="F328" s="5" t="str" cm="1">
        <f t="array" aca="1" ref="F328" ca="1">IFERROR(INDEX(MSA_Title,MATCH(E328,MSA_Code,0)),"")</f>
        <v/>
      </c>
      <c r="G328" s="117" cm="1">
        <f t="array" aca="1" ref="G328" ca="1">SUMIFS(Proposed_Hours,Proposed_Labor_Category,$D328,Proposed_Company,$C328,Proposed_MSA_Code,$E328)</f>
        <v>0</v>
      </c>
      <c r="H328" s="7" t="str">
        <f t="shared" ca="1" si="89"/>
        <v/>
      </c>
      <c r="I328" s="4" t="str" cm="1">
        <f t="array" aca="1" ref="I328" ca="1">IFERROR(IF(SUMIFS(Proposed_Direct_Cost,Proposed_Labor_Category,$D328,Proposed_Company,$C328,Proposed_MSA_Code,$E328)=0,"Not Proposed",SUMIFS(Proposed_Direct_Cost,Proposed_Labor_Category,$D328,Proposed_Company,$C328,Proposed_MSA_Code,$E328)),"")</f>
        <v>Not Proposed</v>
      </c>
      <c r="J328" s="117" cm="1">
        <f t="array" aca="1" ref="J328" ca="1">SUMIFS(Invoice_Hours,Invoice_Labor_Category,$D328,Invoice_Company,$C328,Invoice_MSA_Code,$E328)</f>
        <v>0</v>
      </c>
      <c r="K328" s="7" t="str">
        <f t="shared" ca="1" si="90"/>
        <v/>
      </c>
      <c r="L328" s="222" cm="1">
        <f t="array" aca="1" ref="L328" ca="1">IFERROR(SUMIFS(Invoice_Direct_Cost,Invoice_Labor_Category,$D328,Invoice_Company,$C328,Invoice_MSA_Code,$E328),"")</f>
        <v>0</v>
      </c>
      <c r="M328" s="7" t="str">
        <f t="shared" ca="1" si="91"/>
        <v/>
      </c>
      <c r="N328" s="220" t="str">
        <f t="shared" ca="1" si="96"/>
        <v/>
      </c>
      <c r="O328" s="7" t="str">
        <f t="shared" ca="1" si="92"/>
        <v/>
      </c>
      <c r="P328" s="7" t="str">
        <f t="shared" ca="1" si="93"/>
        <v/>
      </c>
      <c r="Q328" s="7" t="str">
        <f t="shared" ca="1" si="94"/>
        <v/>
      </c>
      <c r="R328" s="7" t="str">
        <f t="shared" ca="1" si="95"/>
        <v/>
      </c>
      <c r="S328" s="7" t="str">
        <f t="shared" ca="1" si="82"/>
        <v/>
      </c>
      <c r="T328" s="7" t="str">
        <f t="shared" ca="1" si="83"/>
        <v/>
      </c>
      <c r="V328" s="120" cm="1">
        <f t="array" aca="1" ref="V328" ca="1">SUMIFS(Invoice_Hours,Invoice_Labor_Category,$D328,Invoice_Company,$C328,Invoice_MSA_Code,$E328)</f>
        <v>0</v>
      </c>
      <c r="W328" s="121" t="str">
        <f t="shared" ca="1" si="84"/>
        <v/>
      </c>
      <c r="X328" s="152" t="str">
        <f t="shared" ca="1" si="85"/>
        <v/>
      </c>
      <c r="Z328" s="172"/>
      <c r="AB328" t="str">
        <f t="shared" si="86"/>
        <v/>
      </c>
      <c r="AC328" t="str">
        <f t="shared" si="87"/>
        <v/>
      </c>
      <c r="AD328" t="str">
        <f t="shared" ca="1" si="88"/>
        <v/>
      </c>
      <c r="AE328" s="4" t="str">
        <f t="shared" ca="1" si="81"/>
        <v/>
      </c>
      <c r="AF328" s="118"/>
    </row>
    <row r="329" spans="3:32" ht="20.100000000000001" customHeight="1">
      <c r="C329" t="str" cm="1">
        <f t="array" ref="C329">IFERROR(_xlfn.TEXTSPLIT(B329,"^"),"")</f>
        <v/>
      </c>
      <c r="F329" s="5" t="str" cm="1">
        <f t="array" aca="1" ref="F329" ca="1">IFERROR(INDEX(MSA_Title,MATCH(E329,MSA_Code,0)),"")</f>
        <v/>
      </c>
      <c r="G329" s="117" cm="1">
        <f t="array" aca="1" ref="G329" ca="1">SUMIFS(Proposed_Hours,Proposed_Labor_Category,$D329,Proposed_Company,$C329,Proposed_MSA_Code,$E329)</f>
        <v>0</v>
      </c>
      <c r="H329" s="7" t="str">
        <f t="shared" ca="1" si="89"/>
        <v/>
      </c>
      <c r="I329" s="4" t="str" cm="1">
        <f t="array" aca="1" ref="I329" ca="1">IFERROR(IF(SUMIFS(Proposed_Direct_Cost,Proposed_Labor_Category,$D329,Proposed_Company,$C329,Proposed_MSA_Code,$E329)=0,"Not Proposed",SUMIFS(Proposed_Direct_Cost,Proposed_Labor_Category,$D329,Proposed_Company,$C329,Proposed_MSA_Code,$E329)),"")</f>
        <v>Not Proposed</v>
      </c>
      <c r="J329" s="117" cm="1">
        <f t="array" aca="1" ref="J329" ca="1">SUMIFS(Invoice_Hours,Invoice_Labor_Category,$D329,Invoice_Company,$C329,Invoice_MSA_Code,$E329)</f>
        <v>0</v>
      </c>
      <c r="K329" s="7" t="str">
        <f t="shared" ca="1" si="90"/>
        <v/>
      </c>
      <c r="L329" s="222" cm="1">
        <f t="array" aca="1" ref="L329" ca="1">IFERROR(SUMIFS(Invoice_Direct_Cost,Invoice_Labor_Category,$D329,Invoice_Company,$C329,Invoice_MSA_Code,$E329),"")</f>
        <v>0</v>
      </c>
      <c r="M329" s="7" t="str">
        <f t="shared" ca="1" si="91"/>
        <v/>
      </c>
      <c r="N329" s="220" t="str">
        <f t="shared" ca="1" si="96"/>
        <v/>
      </c>
      <c r="O329" s="7" t="str">
        <f t="shared" ca="1" si="92"/>
        <v/>
      </c>
      <c r="P329" s="7" t="str">
        <f t="shared" ca="1" si="93"/>
        <v/>
      </c>
      <c r="Q329" s="7" t="str">
        <f t="shared" ca="1" si="94"/>
        <v/>
      </c>
      <c r="R329" s="7" t="str">
        <f t="shared" ca="1" si="95"/>
        <v/>
      </c>
      <c r="S329" s="7" t="str">
        <f t="shared" ca="1" si="82"/>
        <v/>
      </c>
      <c r="T329" s="7" t="str">
        <f t="shared" ca="1" si="83"/>
        <v/>
      </c>
      <c r="V329" s="120" cm="1">
        <f t="array" aca="1" ref="V329" ca="1">SUMIFS(Invoice_Hours,Invoice_Labor_Category,$D329,Invoice_Company,$C329,Invoice_MSA_Code,$E329)</f>
        <v>0</v>
      </c>
      <c r="W329" s="121" t="str">
        <f t="shared" ca="1" si="84"/>
        <v/>
      </c>
      <c r="X329" s="151" t="str">
        <f t="shared" ca="1" si="85"/>
        <v/>
      </c>
      <c r="Z329" s="172"/>
      <c r="AB329" t="str">
        <f t="shared" si="86"/>
        <v/>
      </c>
      <c r="AC329" t="str">
        <f t="shared" si="87"/>
        <v/>
      </c>
      <c r="AD329" t="str">
        <f t="shared" ca="1" si="88"/>
        <v/>
      </c>
      <c r="AE329" s="4" t="str">
        <f t="shared" ca="1" si="81"/>
        <v/>
      </c>
      <c r="AF329" s="118"/>
    </row>
    <row r="330" spans="3:32" ht="20.100000000000001" customHeight="1">
      <c r="C330" t="str" cm="1">
        <f t="array" ref="C330">IFERROR(_xlfn.TEXTSPLIT(B330,"^"),"")</f>
        <v/>
      </c>
      <c r="F330" s="5" t="str" cm="1">
        <f t="array" aca="1" ref="F330" ca="1">IFERROR(INDEX(MSA_Title,MATCH(E330,MSA_Code,0)),"")</f>
        <v/>
      </c>
      <c r="G330" s="117" cm="1">
        <f t="array" aca="1" ref="G330" ca="1">SUMIFS(Proposed_Hours,Proposed_Labor_Category,$D330,Proposed_Company,$C330,Proposed_MSA_Code,$E330)</f>
        <v>0</v>
      </c>
      <c r="H330" s="7" t="str">
        <f t="shared" ca="1" si="89"/>
        <v/>
      </c>
      <c r="I330" s="4" t="str" cm="1">
        <f t="array" aca="1" ref="I330" ca="1">IFERROR(IF(SUMIFS(Proposed_Direct_Cost,Proposed_Labor_Category,$D330,Proposed_Company,$C330,Proposed_MSA_Code,$E330)=0,"Not Proposed",SUMIFS(Proposed_Direct_Cost,Proposed_Labor_Category,$D330,Proposed_Company,$C330,Proposed_MSA_Code,$E330)),"")</f>
        <v>Not Proposed</v>
      </c>
      <c r="J330" s="117" cm="1">
        <f t="array" aca="1" ref="J330" ca="1">SUMIFS(Invoice_Hours,Invoice_Labor_Category,$D330,Invoice_Company,$C330,Invoice_MSA_Code,$E330)</f>
        <v>0</v>
      </c>
      <c r="K330" s="7" t="str">
        <f t="shared" ca="1" si="90"/>
        <v/>
      </c>
      <c r="L330" s="222" cm="1">
        <f t="array" aca="1" ref="L330" ca="1">IFERROR(SUMIFS(Invoice_Direct_Cost,Invoice_Labor_Category,$D330,Invoice_Company,$C330,Invoice_MSA_Code,$E330),"")</f>
        <v>0</v>
      </c>
      <c r="M330" s="7" t="str">
        <f t="shared" ca="1" si="91"/>
        <v/>
      </c>
      <c r="N330" s="220" t="str">
        <f t="shared" ca="1" si="96"/>
        <v/>
      </c>
      <c r="O330" s="7" t="str">
        <f t="shared" ca="1" si="92"/>
        <v/>
      </c>
      <c r="P330" s="7" t="str">
        <f t="shared" ca="1" si="93"/>
        <v/>
      </c>
      <c r="Q330" s="7" t="str">
        <f t="shared" ca="1" si="94"/>
        <v/>
      </c>
      <c r="R330" s="7" t="str">
        <f t="shared" ca="1" si="95"/>
        <v/>
      </c>
      <c r="S330" s="7" t="str">
        <f t="shared" ca="1" si="82"/>
        <v/>
      </c>
      <c r="T330" s="7" t="str">
        <f t="shared" ca="1" si="83"/>
        <v/>
      </c>
      <c r="V330" s="120" cm="1">
        <f t="array" aca="1" ref="V330" ca="1">SUMIFS(Invoice_Hours,Invoice_Labor_Category,$D330,Invoice_Company,$C330,Invoice_MSA_Code,$E330)</f>
        <v>0</v>
      </c>
      <c r="W330" s="121" t="str">
        <f t="shared" ca="1" si="84"/>
        <v/>
      </c>
      <c r="X330" s="152" t="str">
        <f t="shared" ca="1" si="85"/>
        <v/>
      </c>
      <c r="Z330" s="172"/>
      <c r="AB330" t="str">
        <f t="shared" si="86"/>
        <v/>
      </c>
      <c r="AC330" t="str">
        <f t="shared" si="87"/>
        <v/>
      </c>
      <c r="AD330" t="str">
        <f t="shared" ca="1" si="88"/>
        <v/>
      </c>
      <c r="AE330" s="4" t="str">
        <f t="shared" ca="1" si="81"/>
        <v/>
      </c>
      <c r="AF330" s="118"/>
    </row>
    <row r="331" spans="3:32" ht="20.100000000000001" customHeight="1">
      <c r="C331" t="str" cm="1">
        <f t="array" ref="C331">IFERROR(_xlfn.TEXTSPLIT(B331,"^"),"")</f>
        <v/>
      </c>
      <c r="F331" s="5" t="str" cm="1">
        <f t="array" aca="1" ref="F331" ca="1">IFERROR(INDEX(MSA_Title,MATCH(E331,MSA_Code,0)),"")</f>
        <v/>
      </c>
      <c r="G331" s="117" cm="1">
        <f t="array" aca="1" ref="G331" ca="1">SUMIFS(Proposed_Hours,Proposed_Labor_Category,$D331,Proposed_Company,$C331,Proposed_MSA_Code,$E331)</f>
        <v>0</v>
      </c>
      <c r="H331" s="7" t="str">
        <f t="shared" ca="1" si="89"/>
        <v/>
      </c>
      <c r="I331" s="4" t="str" cm="1">
        <f t="array" aca="1" ref="I331" ca="1">IFERROR(IF(SUMIFS(Proposed_Direct_Cost,Proposed_Labor_Category,$D331,Proposed_Company,$C331,Proposed_MSA_Code,$E331)=0,"Not Proposed",SUMIFS(Proposed_Direct_Cost,Proposed_Labor_Category,$D331,Proposed_Company,$C331,Proposed_MSA_Code,$E331)),"")</f>
        <v>Not Proposed</v>
      </c>
      <c r="J331" s="117" cm="1">
        <f t="array" aca="1" ref="J331" ca="1">SUMIFS(Invoice_Hours,Invoice_Labor_Category,$D331,Invoice_Company,$C331,Invoice_MSA_Code,$E331)</f>
        <v>0</v>
      </c>
      <c r="K331" s="7" t="str">
        <f t="shared" ca="1" si="90"/>
        <v/>
      </c>
      <c r="L331" s="222" cm="1">
        <f t="array" aca="1" ref="L331" ca="1">IFERROR(SUMIFS(Invoice_Direct_Cost,Invoice_Labor_Category,$D331,Invoice_Company,$C331,Invoice_MSA_Code,$E331),"")</f>
        <v>0</v>
      </c>
      <c r="M331" s="7" t="str">
        <f t="shared" ca="1" si="91"/>
        <v/>
      </c>
      <c r="N331" s="220" t="str">
        <f t="shared" ca="1" si="96"/>
        <v/>
      </c>
      <c r="O331" s="7" t="str">
        <f t="shared" ca="1" si="92"/>
        <v/>
      </c>
      <c r="P331" s="7" t="str">
        <f t="shared" ca="1" si="93"/>
        <v/>
      </c>
      <c r="Q331" s="7" t="str">
        <f t="shared" ca="1" si="94"/>
        <v/>
      </c>
      <c r="R331" s="7" t="str">
        <f t="shared" ca="1" si="95"/>
        <v/>
      </c>
      <c r="S331" s="7" t="str">
        <f t="shared" ca="1" si="82"/>
        <v/>
      </c>
      <c r="T331" s="7" t="str">
        <f t="shared" ca="1" si="83"/>
        <v/>
      </c>
      <c r="V331" s="120" cm="1">
        <f t="array" aca="1" ref="V331" ca="1">SUMIFS(Invoice_Hours,Invoice_Labor_Category,$D331,Invoice_Company,$C331,Invoice_MSA_Code,$E331)</f>
        <v>0</v>
      </c>
      <c r="W331" s="121" t="str">
        <f t="shared" ca="1" si="84"/>
        <v/>
      </c>
      <c r="X331" s="151" t="str">
        <f t="shared" ca="1" si="85"/>
        <v/>
      </c>
      <c r="Z331" s="172"/>
      <c r="AB331" t="str">
        <f t="shared" si="86"/>
        <v/>
      </c>
      <c r="AC331" t="str">
        <f t="shared" si="87"/>
        <v/>
      </c>
      <c r="AD331" t="str">
        <f t="shared" ca="1" si="88"/>
        <v/>
      </c>
      <c r="AE331" s="4" t="str">
        <f t="shared" ca="1" si="81"/>
        <v/>
      </c>
      <c r="AF331" s="118"/>
    </row>
    <row r="332" spans="3:32" ht="20.100000000000001" customHeight="1">
      <c r="C332" t="str" cm="1">
        <f t="array" ref="C332">IFERROR(_xlfn.TEXTSPLIT(B332,"^"),"")</f>
        <v/>
      </c>
      <c r="F332" s="5" t="str" cm="1">
        <f t="array" aca="1" ref="F332" ca="1">IFERROR(INDEX(MSA_Title,MATCH(E332,MSA_Code,0)),"")</f>
        <v/>
      </c>
      <c r="G332" s="117" cm="1">
        <f t="array" aca="1" ref="G332" ca="1">SUMIFS(Proposed_Hours,Proposed_Labor_Category,$D332,Proposed_Company,$C332,Proposed_MSA_Code,$E332)</f>
        <v>0</v>
      </c>
      <c r="H332" s="7" t="str">
        <f t="shared" ca="1" si="89"/>
        <v/>
      </c>
      <c r="I332" s="4" t="str" cm="1">
        <f t="array" aca="1" ref="I332" ca="1">IFERROR(IF(SUMIFS(Proposed_Direct_Cost,Proposed_Labor_Category,$D332,Proposed_Company,$C332,Proposed_MSA_Code,$E332)=0,"Not Proposed",SUMIFS(Proposed_Direct_Cost,Proposed_Labor_Category,$D332,Proposed_Company,$C332,Proposed_MSA_Code,$E332)),"")</f>
        <v>Not Proposed</v>
      </c>
      <c r="J332" s="117" cm="1">
        <f t="array" aca="1" ref="J332" ca="1">SUMIFS(Invoice_Hours,Invoice_Labor_Category,$D332,Invoice_Company,$C332,Invoice_MSA_Code,$E332)</f>
        <v>0</v>
      </c>
      <c r="K332" s="7" t="str">
        <f t="shared" ca="1" si="90"/>
        <v/>
      </c>
      <c r="L332" s="222" cm="1">
        <f t="array" aca="1" ref="L332" ca="1">IFERROR(SUMIFS(Invoice_Direct_Cost,Invoice_Labor_Category,$D332,Invoice_Company,$C332,Invoice_MSA_Code,$E332),"")</f>
        <v>0</v>
      </c>
      <c r="M332" s="7" t="str">
        <f t="shared" ca="1" si="91"/>
        <v/>
      </c>
      <c r="N332" s="220" t="str">
        <f t="shared" ca="1" si="96"/>
        <v/>
      </c>
      <c r="O332" s="7" t="str">
        <f t="shared" ca="1" si="92"/>
        <v/>
      </c>
      <c r="P332" s="7" t="str">
        <f t="shared" ca="1" si="93"/>
        <v/>
      </c>
      <c r="Q332" s="7" t="str">
        <f t="shared" ca="1" si="94"/>
        <v/>
      </c>
      <c r="R332" s="7" t="str">
        <f t="shared" ca="1" si="95"/>
        <v/>
      </c>
      <c r="S332" s="7" t="str">
        <f t="shared" ca="1" si="82"/>
        <v/>
      </c>
      <c r="T332" s="7" t="str">
        <f t="shared" ca="1" si="83"/>
        <v/>
      </c>
      <c r="V332" s="120" cm="1">
        <f t="array" aca="1" ref="V332" ca="1">SUMIFS(Invoice_Hours,Invoice_Labor_Category,$D332,Invoice_Company,$C332,Invoice_MSA_Code,$E332)</f>
        <v>0</v>
      </c>
      <c r="W332" s="121" t="str">
        <f t="shared" ca="1" si="84"/>
        <v/>
      </c>
      <c r="X332" s="152" t="str">
        <f t="shared" ca="1" si="85"/>
        <v/>
      </c>
      <c r="Z332" s="172"/>
      <c r="AB332" t="str">
        <f t="shared" si="86"/>
        <v/>
      </c>
      <c r="AC332" t="str">
        <f t="shared" si="87"/>
        <v/>
      </c>
      <c r="AD332" t="str">
        <f t="shared" ca="1" si="88"/>
        <v/>
      </c>
      <c r="AE332" s="4" t="str">
        <f t="shared" ca="1" si="81"/>
        <v/>
      </c>
      <c r="AF332" s="118"/>
    </row>
    <row r="333" spans="3:32" ht="20.100000000000001" customHeight="1">
      <c r="C333" t="str" cm="1">
        <f t="array" ref="C333">IFERROR(_xlfn.TEXTSPLIT(B333,"^"),"")</f>
        <v/>
      </c>
      <c r="F333" s="5" t="str" cm="1">
        <f t="array" aca="1" ref="F333" ca="1">IFERROR(INDEX(MSA_Title,MATCH(E333,MSA_Code,0)),"")</f>
        <v/>
      </c>
      <c r="G333" s="117" cm="1">
        <f t="array" aca="1" ref="G333" ca="1">SUMIFS(Proposed_Hours,Proposed_Labor_Category,$D333,Proposed_Company,$C333,Proposed_MSA_Code,$E333)</f>
        <v>0</v>
      </c>
      <c r="H333" s="7" t="str">
        <f t="shared" ca="1" si="89"/>
        <v/>
      </c>
      <c r="I333" s="4" t="str" cm="1">
        <f t="array" aca="1" ref="I333" ca="1">IFERROR(IF(SUMIFS(Proposed_Direct_Cost,Proposed_Labor_Category,$D333,Proposed_Company,$C333,Proposed_MSA_Code,$E333)=0,"Not Proposed",SUMIFS(Proposed_Direct_Cost,Proposed_Labor_Category,$D333,Proposed_Company,$C333,Proposed_MSA_Code,$E333)),"")</f>
        <v>Not Proposed</v>
      </c>
      <c r="J333" s="117" cm="1">
        <f t="array" aca="1" ref="J333" ca="1">SUMIFS(Invoice_Hours,Invoice_Labor_Category,$D333,Invoice_Company,$C333,Invoice_MSA_Code,$E333)</f>
        <v>0</v>
      </c>
      <c r="K333" s="7" t="str">
        <f t="shared" ca="1" si="90"/>
        <v/>
      </c>
      <c r="L333" s="222" cm="1">
        <f t="array" aca="1" ref="L333" ca="1">IFERROR(SUMIFS(Invoice_Direct_Cost,Invoice_Labor_Category,$D333,Invoice_Company,$C333,Invoice_MSA_Code,$E333),"")</f>
        <v>0</v>
      </c>
      <c r="M333" s="7" t="str">
        <f t="shared" ca="1" si="91"/>
        <v/>
      </c>
      <c r="N333" s="220" t="str">
        <f t="shared" ca="1" si="96"/>
        <v/>
      </c>
      <c r="O333" s="7" t="str">
        <f t="shared" ca="1" si="92"/>
        <v/>
      </c>
      <c r="P333" s="7" t="str">
        <f t="shared" ca="1" si="93"/>
        <v/>
      </c>
      <c r="Q333" s="7" t="str">
        <f t="shared" ca="1" si="94"/>
        <v/>
      </c>
      <c r="R333" s="7" t="str">
        <f t="shared" ca="1" si="95"/>
        <v/>
      </c>
      <c r="S333" s="7" t="str">
        <f t="shared" ca="1" si="82"/>
        <v/>
      </c>
      <c r="T333" s="7" t="str">
        <f t="shared" ca="1" si="83"/>
        <v/>
      </c>
      <c r="V333" s="120" cm="1">
        <f t="array" aca="1" ref="V333" ca="1">SUMIFS(Invoice_Hours,Invoice_Labor_Category,$D333,Invoice_Company,$C333,Invoice_MSA_Code,$E333)</f>
        <v>0</v>
      </c>
      <c r="W333" s="121" t="str">
        <f t="shared" ca="1" si="84"/>
        <v/>
      </c>
      <c r="X333" s="151" t="str">
        <f t="shared" ca="1" si="85"/>
        <v/>
      </c>
      <c r="Z333" s="172"/>
      <c r="AB333" t="str">
        <f t="shared" si="86"/>
        <v/>
      </c>
      <c r="AC333" t="str">
        <f t="shared" si="87"/>
        <v/>
      </c>
      <c r="AD333" t="str">
        <f t="shared" ca="1" si="88"/>
        <v/>
      </c>
      <c r="AE333" s="4" t="str">
        <f t="shared" ca="1" si="81"/>
        <v/>
      </c>
      <c r="AF333" s="118"/>
    </row>
    <row r="334" spans="3:32" ht="20.100000000000001" customHeight="1">
      <c r="C334" t="str" cm="1">
        <f t="array" ref="C334">IFERROR(_xlfn.TEXTSPLIT(B334,"^"),"")</f>
        <v/>
      </c>
      <c r="F334" s="5" t="str" cm="1">
        <f t="array" aca="1" ref="F334" ca="1">IFERROR(INDEX(MSA_Title,MATCH(E334,MSA_Code,0)),"")</f>
        <v/>
      </c>
      <c r="G334" s="117" cm="1">
        <f t="array" aca="1" ref="G334" ca="1">SUMIFS(Proposed_Hours,Proposed_Labor_Category,$D334,Proposed_Company,$C334,Proposed_MSA_Code,$E334)</f>
        <v>0</v>
      </c>
      <c r="H334" s="7" t="str">
        <f t="shared" ca="1" si="89"/>
        <v/>
      </c>
      <c r="I334" s="4" t="str" cm="1">
        <f t="array" aca="1" ref="I334" ca="1">IFERROR(IF(SUMIFS(Proposed_Direct_Cost,Proposed_Labor_Category,$D334,Proposed_Company,$C334,Proposed_MSA_Code,$E334)=0,"Not Proposed",SUMIFS(Proposed_Direct_Cost,Proposed_Labor_Category,$D334,Proposed_Company,$C334,Proposed_MSA_Code,$E334)),"")</f>
        <v>Not Proposed</v>
      </c>
      <c r="J334" s="117" cm="1">
        <f t="array" aca="1" ref="J334" ca="1">SUMIFS(Invoice_Hours,Invoice_Labor_Category,$D334,Invoice_Company,$C334,Invoice_MSA_Code,$E334)</f>
        <v>0</v>
      </c>
      <c r="K334" s="7" t="str">
        <f t="shared" ca="1" si="90"/>
        <v/>
      </c>
      <c r="L334" s="222" cm="1">
        <f t="array" aca="1" ref="L334" ca="1">IFERROR(SUMIFS(Invoice_Direct_Cost,Invoice_Labor_Category,$D334,Invoice_Company,$C334,Invoice_MSA_Code,$E334),"")</f>
        <v>0</v>
      </c>
      <c r="M334" s="7" t="str">
        <f t="shared" ca="1" si="91"/>
        <v/>
      </c>
      <c r="N334" s="220" t="str">
        <f t="shared" ca="1" si="96"/>
        <v/>
      </c>
      <c r="O334" s="7" t="str">
        <f t="shared" ca="1" si="92"/>
        <v/>
      </c>
      <c r="P334" s="7" t="str">
        <f t="shared" ca="1" si="93"/>
        <v/>
      </c>
      <c r="Q334" s="7" t="str">
        <f t="shared" ca="1" si="94"/>
        <v/>
      </c>
      <c r="R334" s="7" t="str">
        <f t="shared" ca="1" si="95"/>
        <v/>
      </c>
      <c r="S334" s="7" t="str">
        <f t="shared" ca="1" si="82"/>
        <v/>
      </c>
      <c r="T334" s="7" t="str">
        <f t="shared" ca="1" si="83"/>
        <v/>
      </c>
      <c r="V334" s="120" cm="1">
        <f t="array" aca="1" ref="V334" ca="1">SUMIFS(Invoice_Hours,Invoice_Labor_Category,$D334,Invoice_Company,$C334,Invoice_MSA_Code,$E334)</f>
        <v>0</v>
      </c>
      <c r="W334" s="121" t="str">
        <f t="shared" ca="1" si="84"/>
        <v/>
      </c>
      <c r="X334" s="152" t="str">
        <f t="shared" ca="1" si="85"/>
        <v/>
      </c>
      <c r="Z334" s="172"/>
      <c r="AB334" t="str">
        <f t="shared" si="86"/>
        <v/>
      </c>
      <c r="AC334" t="str">
        <f t="shared" si="87"/>
        <v/>
      </c>
      <c r="AD334" t="str">
        <f t="shared" ca="1" si="88"/>
        <v/>
      </c>
      <c r="AE334" s="4" t="str">
        <f t="shared" ca="1" si="81"/>
        <v/>
      </c>
      <c r="AF334" s="118"/>
    </row>
    <row r="335" spans="3:32" ht="20.100000000000001" customHeight="1">
      <c r="C335" t="str" cm="1">
        <f t="array" ref="C335">IFERROR(_xlfn.TEXTSPLIT(B335,"^"),"")</f>
        <v/>
      </c>
      <c r="F335" s="5" t="str" cm="1">
        <f t="array" aca="1" ref="F335" ca="1">IFERROR(INDEX(MSA_Title,MATCH(E335,MSA_Code,0)),"")</f>
        <v/>
      </c>
      <c r="G335" s="117" cm="1">
        <f t="array" aca="1" ref="G335" ca="1">SUMIFS(Proposed_Hours,Proposed_Labor_Category,$D335,Proposed_Company,$C335,Proposed_MSA_Code,$E335)</f>
        <v>0</v>
      </c>
      <c r="H335" s="7" t="str">
        <f t="shared" ca="1" si="89"/>
        <v/>
      </c>
      <c r="I335" s="4" t="str" cm="1">
        <f t="array" aca="1" ref="I335" ca="1">IFERROR(IF(SUMIFS(Proposed_Direct_Cost,Proposed_Labor_Category,$D335,Proposed_Company,$C335,Proposed_MSA_Code,$E335)=0,"Not Proposed",SUMIFS(Proposed_Direct_Cost,Proposed_Labor_Category,$D335,Proposed_Company,$C335,Proposed_MSA_Code,$E335)),"")</f>
        <v>Not Proposed</v>
      </c>
      <c r="J335" s="117" cm="1">
        <f t="array" aca="1" ref="J335" ca="1">SUMIFS(Invoice_Hours,Invoice_Labor_Category,$D335,Invoice_Company,$C335,Invoice_MSA_Code,$E335)</f>
        <v>0</v>
      </c>
      <c r="K335" s="7" t="str">
        <f t="shared" ca="1" si="90"/>
        <v/>
      </c>
      <c r="L335" s="222" cm="1">
        <f t="array" aca="1" ref="L335" ca="1">IFERROR(SUMIFS(Invoice_Direct_Cost,Invoice_Labor_Category,$D335,Invoice_Company,$C335,Invoice_MSA_Code,$E335),"")</f>
        <v>0</v>
      </c>
      <c r="M335" s="7" t="str">
        <f t="shared" ca="1" si="91"/>
        <v/>
      </c>
      <c r="N335" s="220" t="str">
        <f t="shared" ca="1" si="96"/>
        <v/>
      </c>
      <c r="O335" s="7" t="str">
        <f t="shared" ca="1" si="92"/>
        <v/>
      </c>
      <c r="P335" s="7" t="str">
        <f t="shared" ca="1" si="93"/>
        <v/>
      </c>
      <c r="Q335" s="7" t="str">
        <f t="shared" ca="1" si="94"/>
        <v/>
      </c>
      <c r="R335" s="7" t="str">
        <f t="shared" ca="1" si="95"/>
        <v/>
      </c>
      <c r="S335" s="7" t="str">
        <f t="shared" ca="1" si="82"/>
        <v/>
      </c>
      <c r="T335" s="7" t="str">
        <f t="shared" ca="1" si="83"/>
        <v/>
      </c>
      <c r="V335" s="120" cm="1">
        <f t="array" aca="1" ref="V335" ca="1">SUMIFS(Invoice_Hours,Invoice_Labor_Category,$D335,Invoice_Company,$C335,Invoice_MSA_Code,$E335)</f>
        <v>0</v>
      </c>
      <c r="W335" s="121" t="str">
        <f t="shared" ca="1" si="84"/>
        <v/>
      </c>
      <c r="X335" s="151" t="str">
        <f t="shared" ca="1" si="85"/>
        <v/>
      </c>
      <c r="Z335" s="172"/>
      <c r="AB335" t="str">
        <f t="shared" si="86"/>
        <v/>
      </c>
      <c r="AC335" t="str">
        <f t="shared" si="87"/>
        <v/>
      </c>
      <c r="AD335" t="str">
        <f t="shared" ca="1" si="88"/>
        <v/>
      </c>
      <c r="AE335" s="4" t="str">
        <f t="shared" ca="1" si="81"/>
        <v/>
      </c>
      <c r="AF335" s="118"/>
    </row>
    <row r="336" spans="3:32" ht="20.100000000000001" customHeight="1">
      <c r="C336" t="str" cm="1">
        <f t="array" ref="C336">IFERROR(_xlfn.TEXTSPLIT(B336,"^"),"")</f>
        <v/>
      </c>
      <c r="F336" s="5" t="str" cm="1">
        <f t="array" aca="1" ref="F336" ca="1">IFERROR(INDEX(MSA_Title,MATCH(E336,MSA_Code,0)),"")</f>
        <v/>
      </c>
      <c r="G336" s="117" cm="1">
        <f t="array" aca="1" ref="G336" ca="1">SUMIFS(Proposed_Hours,Proposed_Labor_Category,$D336,Proposed_Company,$C336,Proposed_MSA_Code,$E336)</f>
        <v>0</v>
      </c>
      <c r="H336" s="7" t="str">
        <f t="shared" ca="1" si="89"/>
        <v/>
      </c>
      <c r="I336" s="4" t="str" cm="1">
        <f t="array" aca="1" ref="I336" ca="1">IFERROR(IF(SUMIFS(Proposed_Direct_Cost,Proposed_Labor_Category,$D336,Proposed_Company,$C336,Proposed_MSA_Code,$E336)=0,"Not Proposed",SUMIFS(Proposed_Direct_Cost,Proposed_Labor_Category,$D336,Proposed_Company,$C336,Proposed_MSA_Code,$E336)),"")</f>
        <v>Not Proposed</v>
      </c>
      <c r="J336" s="117" cm="1">
        <f t="array" aca="1" ref="J336" ca="1">SUMIFS(Invoice_Hours,Invoice_Labor_Category,$D336,Invoice_Company,$C336,Invoice_MSA_Code,$E336)</f>
        <v>0</v>
      </c>
      <c r="K336" s="7" t="str">
        <f t="shared" ca="1" si="90"/>
        <v/>
      </c>
      <c r="L336" s="222" cm="1">
        <f t="array" aca="1" ref="L336" ca="1">IFERROR(SUMIFS(Invoice_Direct_Cost,Invoice_Labor_Category,$D336,Invoice_Company,$C336,Invoice_MSA_Code,$E336),"")</f>
        <v>0</v>
      </c>
      <c r="M336" s="7" t="str">
        <f t="shared" ca="1" si="91"/>
        <v/>
      </c>
      <c r="N336" s="220" t="str">
        <f t="shared" ca="1" si="96"/>
        <v/>
      </c>
      <c r="O336" s="7" t="str">
        <f t="shared" ca="1" si="92"/>
        <v/>
      </c>
      <c r="P336" s="7" t="str">
        <f t="shared" ca="1" si="93"/>
        <v/>
      </c>
      <c r="Q336" s="7" t="str">
        <f t="shared" ca="1" si="94"/>
        <v/>
      </c>
      <c r="R336" s="7" t="str">
        <f t="shared" ca="1" si="95"/>
        <v/>
      </c>
      <c r="S336" s="7" t="str">
        <f t="shared" ca="1" si="82"/>
        <v/>
      </c>
      <c r="T336" s="7" t="str">
        <f t="shared" ca="1" si="83"/>
        <v/>
      </c>
      <c r="V336" s="120" cm="1">
        <f t="array" aca="1" ref="V336" ca="1">SUMIFS(Invoice_Hours,Invoice_Labor_Category,$D336,Invoice_Company,$C336,Invoice_MSA_Code,$E336)</f>
        <v>0</v>
      </c>
      <c r="W336" s="121" t="str">
        <f t="shared" ca="1" si="84"/>
        <v/>
      </c>
      <c r="X336" s="152" t="str">
        <f t="shared" ca="1" si="85"/>
        <v/>
      </c>
      <c r="Z336" s="172"/>
      <c r="AB336" t="str">
        <f t="shared" si="86"/>
        <v/>
      </c>
      <c r="AC336" t="str">
        <f t="shared" si="87"/>
        <v/>
      </c>
      <c r="AD336" t="str">
        <f t="shared" ca="1" si="88"/>
        <v/>
      </c>
      <c r="AE336" s="4" t="str">
        <f t="shared" ca="1" si="81"/>
        <v/>
      </c>
      <c r="AF336" s="118"/>
    </row>
    <row r="337" spans="3:32" ht="20.100000000000001" customHeight="1">
      <c r="C337" t="str" cm="1">
        <f t="array" ref="C337">IFERROR(_xlfn.TEXTSPLIT(B337,"^"),"")</f>
        <v/>
      </c>
      <c r="F337" s="5" t="str" cm="1">
        <f t="array" aca="1" ref="F337" ca="1">IFERROR(INDEX(MSA_Title,MATCH(E337,MSA_Code,0)),"")</f>
        <v/>
      </c>
      <c r="G337" s="117" cm="1">
        <f t="array" aca="1" ref="G337" ca="1">SUMIFS(Proposed_Hours,Proposed_Labor_Category,$D337,Proposed_Company,$C337,Proposed_MSA_Code,$E337)</f>
        <v>0</v>
      </c>
      <c r="H337" s="7" t="str">
        <f t="shared" ca="1" si="89"/>
        <v/>
      </c>
      <c r="I337" s="4" t="str" cm="1">
        <f t="array" aca="1" ref="I337" ca="1">IFERROR(IF(SUMIFS(Proposed_Direct_Cost,Proposed_Labor_Category,$D337,Proposed_Company,$C337,Proposed_MSA_Code,$E337)=0,"Not Proposed",SUMIFS(Proposed_Direct_Cost,Proposed_Labor_Category,$D337,Proposed_Company,$C337,Proposed_MSA_Code,$E337)),"")</f>
        <v>Not Proposed</v>
      </c>
      <c r="J337" s="117" cm="1">
        <f t="array" aca="1" ref="J337" ca="1">SUMIFS(Invoice_Hours,Invoice_Labor_Category,$D337,Invoice_Company,$C337,Invoice_MSA_Code,$E337)</f>
        <v>0</v>
      </c>
      <c r="K337" s="7" t="str">
        <f t="shared" ca="1" si="90"/>
        <v/>
      </c>
      <c r="L337" s="222" cm="1">
        <f t="array" aca="1" ref="L337" ca="1">IFERROR(SUMIFS(Invoice_Direct_Cost,Invoice_Labor_Category,$D337,Invoice_Company,$C337,Invoice_MSA_Code,$E337),"")</f>
        <v>0</v>
      </c>
      <c r="M337" s="7" t="str">
        <f t="shared" ca="1" si="91"/>
        <v/>
      </c>
      <c r="N337" s="220" t="str">
        <f t="shared" ca="1" si="96"/>
        <v/>
      </c>
      <c r="O337" s="7" t="str">
        <f t="shared" ca="1" si="92"/>
        <v/>
      </c>
      <c r="P337" s="7" t="str">
        <f t="shared" ca="1" si="93"/>
        <v/>
      </c>
      <c r="Q337" s="7" t="str">
        <f t="shared" ca="1" si="94"/>
        <v/>
      </c>
      <c r="R337" s="7" t="str">
        <f t="shared" ca="1" si="95"/>
        <v/>
      </c>
      <c r="S337" s="7" t="str">
        <f t="shared" ca="1" si="82"/>
        <v/>
      </c>
      <c r="T337" s="7" t="str">
        <f t="shared" ca="1" si="83"/>
        <v/>
      </c>
      <c r="V337" s="120" cm="1">
        <f t="array" aca="1" ref="V337" ca="1">SUMIFS(Invoice_Hours,Invoice_Labor_Category,$D337,Invoice_Company,$C337,Invoice_MSA_Code,$E337)</f>
        <v>0</v>
      </c>
      <c r="W337" s="121" t="str">
        <f t="shared" ca="1" si="84"/>
        <v/>
      </c>
      <c r="X337" s="151" t="str">
        <f t="shared" ca="1" si="85"/>
        <v/>
      </c>
      <c r="Z337" s="172"/>
      <c r="AB337" t="str">
        <f t="shared" si="86"/>
        <v/>
      </c>
      <c r="AC337" t="str">
        <f t="shared" si="87"/>
        <v/>
      </c>
      <c r="AD337" t="str">
        <f t="shared" ca="1" si="88"/>
        <v/>
      </c>
      <c r="AE337" s="4" t="str">
        <f t="shared" ca="1" si="81"/>
        <v/>
      </c>
      <c r="AF337" s="118"/>
    </row>
    <row r="338" spans="3:32" ht="20.100000000000001" customHeight="1">
      <c r="C338" t="str" cm="1">
        <f t="array" ref="C338">IFERROR(_xlfn.TEXTSPLIT(B338,"^"),"")</f>
        <v/>
      </c>
      <c r="F338" s="5" t="str" cm="1">
        <f t="array" aca="1" ref="F338" ca="1">IFERROR(INDEX(MSA_Title,MATCH(E338,MSA_Code,0)),"")</f>
        <v/>
      </c>
      <c r="G338" s="117" cm="1">
        <f t="array" aca="1" ref="G338" ca="1">SUMIFS(Proposed_Hours,Proposed_Labor_Category,$D338,Proposed_Company,$C338,Proposed_MSA_Code,$E338)</f>
        <v>0</v>
      </c>
      <c r="H338" s="7" t="str">
        <f t="shared" ca="1" si="89"/>
        <v/>
      </c>
      <c r="I338" s="4" t="str" cm="1">
        <f t="array" aca="1" ref="I338" ca="1">IFERROR(IF(SUMIFS(Proposed_Direct_Cost,Proposed_Labor_Category,$D338,Proposed_Company,$C338,Proposed_MSA_Code,$E338)=0,"Not Proposed",SUMIFS(Proposed_Direct_Cost,Proposed_Labor_Category,$D338,Proposed_Company,$C338,Proposed_MSA_Code,$E338)),"")</f>
        <v>Not Proposed</v>
      </c>
      <c r="J338" s="117" cm="1">
        <f t="array" aca="1" ref="J338" ca="1">SUMIFS(Invoice_Hours,Invoice_Labor_Category,$D338,Invoice_Company,$C338,Invoice_MSA_Code,$E338)</f>
        <v>0</v>
      </c>
      <c r="K338" s="7" t="str">
        <f t="shared" ca="1" si="90"/>
        <v/>
      </c>
      <c r="L338" s="222" cm="1">
        <f t="array" aca="1" ref="L338" ca="1">IFERROR(SUMIFS(Invoice_Direct_Cost,Invoice_Labor_Category,$D338,Invoice_Company,$C338,Invoice_MSA_Code,$E338),"")</f>
        <v>0</v>
      </c>
      <c r="M338" s="7" t="str">
        <f t="shared" ca="1" si="91"/>
        <v/>
      </c>
      <c r="N338" s="220" t="str">
        <f t="shared" ca="1" si="96"/>
        <v/>
      </c>
      <c r="O338" s="7" t="str">
        <f t="shared" ca="1" si="92"/>
        <v/>
      </c>
      <c r="P338" s="7" t="str">
        <f t="shared" ca="1" si="93"/>
        <v/>
      </c>
      <c r="Q338" s="7" t="str">
        <f t="shared" ca="1" si="94"/>
        <v/>
      </c>
      <c r="R338" s="7" t="str">
        <f t="shared" ca="1" si="95"/>
        <v/>
      </c>
      <c r="S338" s="7" t="str">
        <f t="shared" ca="1" si="82"/>
        <v/>
      </c>
      <c r="T338" s="7" t="str">
        <f t="shared" ca="1" si="83"/>
        <v/>
      </c>
      <c r="V338" s="120" cm="1">
        <f t="array" aca="1" ref="V338" ca="1">SUMIFS(Invoice_Hours,Invoice_Labor_Category,$D338,Invoice_Company,$C338,Invoice_MSA_Code,$E338)</f>
        <v>0</v>
      </c>
      <c r="W338" s="121" t="str">
        <f t="shared" ca="1" si="84"/>
        <v/>
      </c>
      <c r="X338" s="152" t="str">
        <f t="shared" ca="1" si="85"/>
        <v/>
      </c>
      <c r="Z338" s="172"/>
      <c r="AB338" t="str">
        <f t="shared" si="86"/>
        <v/>
      </c>
      <c r="AC338" t="str">
        <f t="shared" si="87"/>
        <v/>
      </c>
      <c r="AD338" t="str">
        <f t="shared" ca="1" si="88"/>
        <v/>
      </c>
      <c r="AE338" s="4" t="str">
        <f t="shared" ca="1" si="81"/>
        <v/>
      </c>
      <c r="AF338" s="118"/>
    </row>
    <row r="339" spans="3:32" ht="20.100000000000001" customHeight="1">
      <c r="C339" t="str" cm="1">
        <f t="array" ref="C339">IFERROR(_xlfn.TEXTSPLIT(B339,"^"),"")</f>
        <v/>
      </c>
      <c r="F339" s="5" t="str" cm="1">
        <f t="array" aca="1" ref="F339" ca="1">IFERROR(INDEX(MSA_Title,MATCH(E339,MSA_Code,0)),"")</f>
        <v/>
      </c>
      <c r="G339" s="117" cm="1">
        <f t="array" aca="1" ref="G339" ca="1">SUMIFS(Proposed_Hours,Proposed_Labor_Category,$D339,Proposed_Company,$C339,Proposed_MSA_Code,$E339)</f>
        <v>0</v>
      </c>
      <c r="H339" s="7" t="str">
        <f t="shared" ca="1" si="89"/>
        <v/>
      </c>
      <c r="I339" s="4" t="str" cm="1">
        <f t="array" aca="1" ref="I339" ca="1">IFERROR(IF(SUMIFS(Proposed_Direct_Cost,Proposed_Labor_Category,$D339,Proposed_Company,$C339,Proposed_MSA_Code,$E339)=0,"Not Proposed",SUMIFS(Proposed_Direct_Cost,Proposed_Labor_Category,$D339,Proposed_Company,$C339,Proposed_MSA_Code,$E339)),"")</f>
        <v>Not Proposed</v>
      </c>
      <c r="J339" s="117" cm="1">
        <f t="array" aca="1" ref="J339" ca="1">SUMIFS(Invoice_Hours,Invoice_Labor_Category,$D339,Invoice_Company,$C339,Invoice_MSA_Code,$E339)</f>
        <v>0</v>
      </c>
      <c r="K339" s="7" t="str">
        <f t="shared" ca="1" si="90"/>
        <v/>
      </c>
      <c r="L339" s="222" cm="1">
        <f t="array" aca="1" ref="L339" ca="1">IFERROR(SUMIFS(Invoice_Direct_Cost,Invoice_Labor_Category,$D339,Invoice_Company,$C339,Invoice_MSA_Code,$E339),"")</f>
        <v>0</v>
      </c>
      <c r="M339" s="7" t="str">
        <f t="shared" ca="1" si="91"/>
        <v/>
      </c>
      <c r="N339" s="220" t="str">
        <f t="shared" ca="1" si="96"/>
        <v/>
      </c>
      <c r="O339" s="7" t="str">
        <f t="shared" ca="1" si="92"/>
        <v/>
      </c>
      <c r="P339" s="7" t="str">
        <f t="shared" ca="1" si="93"/>
        <v/>
      </c>
      <c r="Q339" s="7" t="str">
        <f t="shared" ca="1" si="94"/>
        <v/>
      </c>
      <c r="R339" s="7" t="str">
        <f t="shared" ca="1" si="95"/>
        <v/>
      </c>
      <c r="S339" s="7" t="str">
        <f t="shared" ca="1" si="82"/>
        <v/>
      </c>
      <c r="T339" s="7" t="str">
        <f t="shared" ca="1" si="83"/>
        <v/>
      </c>
      <c r="V339" s="120" cm="1">
        <f t="array" aca="1" ref="V339" ca="1">SUMIFS(Invoice_Hours,Invoice_Labor_Category,$D339,Invoice_Company,$C339,Invoice_MSA_Code,$E339)</f>
        <v>0</v>
      </c>
      <c r="W339" s="121" t="str">
        <f t="shared" ca="1" si="84"/>
        <v/>
      </c>
      <c r="X339" s="151" t="str">
        <f t="shared" ca="1" si="85"/>
        <v/>
      </c>
      <c r="Z339" s="172"/>
      <c r="AB339" t="str">
        <f t="shared" si="86"/>
        <v/>
      </c>
      <c r="AC339" t="str">
        <f t="shared" si="87"/>
        <v/>
      </c>
      <c r="AD339" t="str">
        <f t="shared" ca="1" si="88"/>
        <v/>
      </c>
      <c r="AE339" s="4" t="str">
        <f t="shared" ca="1" si="81"/>
        <v/>
      </c>
      <c r="AF339" s="118"/>
    </row>
    <row r="340" spans="3:32" ht="20.100000000000001" customHeight="1">
      <c r="C340" t="str" cm="1">
        <f t="array" ref="C340">IFERROR(_xlfn.TEXTSPLIT(B340,"^"),"")</f>
        <v/>
      </c>
      <c r="F340" s="5" t="str" cm="1">
        <f t="array" aca="1" ref="F340" ca="1">IFERROR(INDEX(MSA_Title,MATCH(E340,MSA_Code,0)),"")</f>
        <v/>
      </c>
      <c r="G340" s="117" cm="1">
        <f t="array" aca="1" ref="G340" ca="1">SUMIFS(Proposed_Hours,Proposed_Labor_Category,$D340,Proposed_Company,$C340,Proposed_MSA_Code,$E340)</f>
        <v>0</v>
      </c>
      <c r="H340" s="7" t="str">
        <f t="shared" ca="1" si="89"/>
        <v/>
      </c>
      <c r="I340" s="4" t="str" cm="1">
        <f t="array" aca="1" ref="I340" ca="1">IFERROR(IF(SUMIFS(Proposed_Direct_Cost,Proposed_Labor_Category,$D340,Proposed_Company,$C340,Proposed_MSA_Code,$E340)=0,"Not Proposed",SUMIFS(Proposed_Direct_Cost,Proposed_Labor_Category,$D340,Proposed_Company,$C340,Proposed_MSA_Code,$E340)),"")</f>
        <v>Not Proposed</v>
      </c>
      <c r="J340" s="117" cm="1">
        <f t="array" aca="1" ref="J340" ca="1">SUMIFS(Invoice_Hours,Invoice_Labor_Category,$D340,Invoice_Company,$C340,Invoice_MSA_Code,$E340)</f>
        <v>0</v>
      </c>
      <c r="K340" s="7" t="str">
        <f t="shared" ca="1" si="90"/>
        <v/>
      </c>
      <c r="L340" s="222" cm="1">
        <f t="array" aca="1" ref="L340" ca="1">IFERROR(SUMIFS(Invoice_Direct_Cost,Invoice_Labor_Category,$D340,Invoice_Company,$C340,Invoice_MSA_Code,$E340),"")</f>
        <v>0</v>
      </c>
      <c r="M340" s="7" t="str">
        <f t="shared" ca="1" si="91"/>
        <v/>
      </c>
      <c r="N340" s="220" t="str">
        <f t="shared" ca="1" si="96"/>
        <v/>
      </c>
      <c r="O340" s="7" t="str">
        <f t="shared" ca="1" si="92"/>
        <v/>
      </c>
      <c r="P340" s="7" t="str">
        <f t="shared" ca="1" si="93"/>
        <v/>
      </c>
      <c r="Q340" s="7" t="str">
        <f t="shared" ca="1" si="94"/>
        <v/>
      </c>
      <c r="R340" s="7" t="str">
        <f t="shared" ca="1" si="95"/>
        <v/>
      </c>
      <c r="S340" s="7" t="str">
        <f t="shared" ca="1" si="82"/>
        <v/>
      </c>
      <c r="T340" s="7" t="str">
        <f t="shared" ca="1" si="83"/>
        <v/>
      </c>
      <c r="V340" s="120" cm="1">
        <f t="array" aca="1" ref="V340" ca="1">SUMIFS(Invoice_Hours,Invoice_Labor_Category,$D340,Invoice_Company,$C340,Invoice_MSA_Code,$E340)</f>
        <v>0</v>
      </c>
      <c r="W340" s="121" t="str">
        <f t="shared" ca="1" si="84"/>
        <v/>
      </c>
      <c r="X340" s="152" t="str">
        <f t="shared" ca="1" si="85"/>
        <v/>
      </c>
      <c r="Z340" s="172"/>
      <c r="AB340" t="str">
        <f t="shared" si="86"/>
        <v/>
      </c>
      <c r="AC340" t="str">
        <f t="shared" si="87"/>
        <v/>
      </c>
      <c r="AD340" t="str">
        <f t="shared" ca="1" si="88"/>
        <v/>
      </c>
      <c r="AE340" s="4" t="str">
        <f t="shared" ca="1" si="81"/>
        <v/>
      </c>
      <c r="AF340" s="118"/>
    </row>
    <row r="341" spans="3:32" ht="20.100000000000001" customHeight="1">
      <c r="C341" t="str" cm="1">
        <f t="array" ref="C341">IFERROR(_xlfn.TEXTSPLIT(B341,"^"),"")</f>
        <v/>
      </c>
      <c r="F341" s="5" t="str" cm="1">
        <f t="array" aca="1" ref="F341" ca="1">IFERROR(INDEX(MSA_Title,MATCH(E341,MSA_Code,0)),"")</f>
        <v/>
      </c>
      <c r="G341" s="117" cm="1">
        <f t="array" aca="1" ref="G341" ca="1">SUMIFS(Proposed_Hours,Proposed_Labor_Category,$D341,Proposed_Company,$C341,Proposed_MSA_Code,$E341)</f>
        <v>0</v>
      </c>
      <c r="H341" s="7" t="str">
        <f t="shared" ca="1" si="89"/>
        <v/>
      </c>
      <c r="I341" s="4" t="str" cm="1">
        <f t="array" aca="1" ref="I341" ca="1">IFERROR(IF(SUMIFS(Proposed_Direct_Cost,Proposed_Labor_Category,$D341,Proposed_Company,$C341,Proposed_MSA_Code,$E341)=0,"Not Proposed",SUMIFS(Proposed_Direct_Cost,Proposed_Labor_Category,$D341,Proposed_Company,$C341,Proposed_MSA_Code,$E341)),"")</f>
        <v>Not Proposed</v>
      </c>
      <c r="J341" s="117" cm="1">
        <f t="array" aca="1" ref="J341" ca="1">SUMIFS(Invoice_Hours,Invoice_Labor_Category,$D341,Invoice_Company,$C341,Invoice_MSA_Code,$E341)</f>
        <v>0</v>
      </c>
      <c r="K341" s="7" t="str">
        <f t="shared" ca="1" si="90"/>
        <v/>
      </c>
      <c r="L341" s="222" cm="1">
        <f t="array" aca="1" ref="L341" ca="1">IFERROR(SUMIFS(Invoice_Direct_Cost,Invoice_Labor_Category,$D341,Invoice_Company,$C341,Invoice_MSA_Code,$E341),"")</f>
        <v>0</v>
      </c>
      <c r="M341" s="7" t="str">
        <f t="shared" ca="1" si="91"/>
        <v/>
      </c>
      <c r="N341" s="220" t="str">
        <f t="shared" ca="1" si="96"/>
        <v/>
      </c>
      <c r="O341" s="7" t="str">
        <f t="shared" ca="1" si="92"/>
        <v/>
      </c>
      <c r="P341" s="7" t="str">
        <f t="shared" ca="1" si="93"/>
        <v/>
      </c>
      <c r="Q341" s="7" t="str">
        <f t="shared" ca="1" si="94"/>
        <v/>
      </c>
      <c r="R341" s="7" t="str">
        <f t="shared" ca="1" si="95"/>
        <v/>
      </c>
      <c r="S341" s="7" t="str">
        <f t="shared" ca="1" si="82"/>
        <v/>
      </c>
      <c r="T341" s="7" t="str">
        <f t="shared" ca="1" si="83"/>
        <v/>
      </c>
      <c r="V341" s="120" cm="1">
        <f t="array" aca="1" ref="V341" ca="1">SUMIFS(Invoice_Hours,Invoice_Labor_Category,$D341,Invoice_Company,$C341,Invoice_MSA_Code,$E341)</f>
        <v>0</v>
      </c>
      <c r="W341" s="121" t="str">
        <f t="shared" ca="1" si="84"/>
        <v/>
      </c>
      <c r="X341" s="151" t="str">
        <f t="shared" ca="1" si="85"/>
        <v/>
      </c>
      <c r="Z341" s="172"/>
      <c r="AB341" t="str">
        <f t="shared" si="86"/>
        <v/>
      </c>
      <c r="AC341" t="str">
        <f t="shared" si="87"/>
        <v/>
      </c>
      <c r="AD341" t="str">
        <f t="shared" ca="1" si="88"/>
        <v/>
      </c>
      <c r="AE341" s="4" t="str">
        <f t="shared" ca="1" si="81"/>
        <v/>
      </c>
      <c r="AF341" s="118"/>
    </row>
    <row r="342" spans="3:32" ht="20.100000000000001" customHeight="1">
      <c r="C342" t="str" cm="1">
        <f t="array" ref="C342">IFERROR(_xlfn.TEXTSPLIT(B342,"^"),"")</f>
        <v/>
      </c>
      <c r="F342" s="5" t="str" cm="1">
        <f t="array" aca="1" ref="F342" ca="1">IFERROR(INDEX(MSA_Title,MATCH(E342,MSA_Code,0)),"")</f>
        <v/>
      </c>
      <c r="G342" s="117" cm="1">
        <f t="array" aca="1" ref="G342" ca="1">SUMIFS(Proposed_Hours,Proposed_Labor_Category,$D342,Proposed_Company,$C342,Proposed_MSA_Code,$E342)</f>
        <v>0</v>
      </c>
      <c r="H342" s="7" t="str">
        <f t="shared" ca="1" si="89"/>
        <v/>
      </c>
      <c r="I342" s="4" t="str" cm="1">
        <f t="array" aca="1" ref="I342" ca="1">IFERROR(IF(SUMIFS(Proposed_Direct_Cost,Proposed_Labor_Category,$D342,Proposed_Company,$C342,Proposed_MSA_Code,$E342)=0,"Not Proposed",SUMIFS(Proposed_Direct_Cost,Proposed_Labor_Category,$D342,Proposed_Company,$C342,Proposed_MSA_Code,$E342)),"")</f>
        <v>Not Proposed</v>
      </c>
      <c r="J342" s="117" cm="1">
        <f t="array" aca="1" ref="J342" ca="1">SUMIFS(Invoice_Hours,Invoice_Labor_Category,$D342,Invoice_Company,$C342,Invoice_MSA_Code,$E342)</f>
        <v>0</v>
      </c>
      <c r="K342" s="7" t="str">
        <f t="shared" ca="1" si="90"/>
        <v/>
      </c>
      <c r="L342" s="222" cm="1">
        <f t="array" aca="1" ref="L342" ca="1">IFERROR(SUMIFS(Invoice_Direct_Cost,Invoice_Labor_Category,$D342,Invoice_Company,$C342,Invoice_MSA_Code,$E342),"")</f>
        <v>0</v>
      </c>
      <c r="M342" s="7" t="str">
        <f t="shared" ca="1" si="91"/>
        <v/>
      </c>
      <c r="N342" s="220" t="str">
        <f t="shared" ca="1" si="96"/>
        <v/>
      </c>
      <c r="O342" s="7" t="str">
        <f t="shared" ca="1" si="92"/>
        <v/>
      </c>
      <c r="P342" s="7" t="str">
        <f t="shared" ca="1" si="93"/>
        <v/>
      </c>
      <c r="Q342" s="7" t="str">
        <f t="shared" ca="1" si="94"/>
        <v/>
      </c>
      <c r="R342" s="7" t="str">
        <f t="shared" ca="1" si="95"/>
        <v/>
      </c>
      <c r="S342" s="7" t="str">
        <f t="shared" ca="1" si="82"/>
        <v/>
      </c>
      <c r="T342" s="7" t="str">
        <f t="shared" ca="1" si="83"/>
        <v/>
      </c>
      <c r="V342" s="120" cm="1">
        <f t="array" aca="1" ref="V342" ca="1">SUMIFS(Invoice_Hours,Invoice_Labor_Category,$D342,Invoice_Company,$C342,Invoice_MSA_Code,$E342)</f>
        <v>0</v>
      </c>
      <c r="W342" s="121" t="str">
        <f t="shared" ca="1" si="84"/>
        <v/>
      </c>
      <c r="X342" s="152" t="str">
        <f t="shared" ca="1" si="85"/>
        <v/>
      </c>
      <c r="Z342" s="172"/>
      <c r="AB342" t="str">
        <f t="shared" si="86"/>
        <v/>
      </c>
      <c r="AC342" t="str">
        <f t="shared" si="87"/>
        <v/>
      </c>
      <c r="AD342" t="str">
        <f t="shared" ca="1" si="88"/>
        <v/>
      </c>
      <c r="AE342" s="4" t="str">
        <f t="shared" ca="1" si="81"/>
        <v/>
      </c>
      <c r="AF342" s="118"/>
    </row>
    <row r="343" spans="3:32" ht="20.100000000000001" customHeight="1">
      <c r="C343" t="str" cm="1">
        <f t="array" ref="C343">IFERROR(_xlfn.TEXTSPLIT(B343,"^"),"")</f>
        <v/>
      </c>
      <c r="F343" s="5" t="str" cm="1">
        <f t="array" aca="1" ref="F343" ca="1">IFERROR(INDEX(MSA_Title,MATCH(E343,MSA_Code,0)),"")</f>
        <v/>
      </c>
      <c r="G343" s="117" cm="1">
        <f t="array" aca="1" ref="G343" ca="1">SUMIFS(Proposed_Hours,Proposed_Labor_Category,$D343,Proposed_Company,$C343,Proposed_MSA_Code,$E343)</f>
        <v>0</v>
      </c>
      <c r="H343" s="7" t="str">
        <f t="shared" ca="1" si="89"/>
        <v/>
      </c>
      <c r="I343" s="4" t="str" cm="1">
        <f t="array" aca="1" ref="I343" ca="1">IFERROR(IF(SUMIFS(Proposed_Direct_Cost,Proposed_Labor_Category,$D343,Proposed_Company,$C343,Proposed_MSA_Code,$E343)=0,"Not Proposed",SUMIFS(Proposed_Direct_Cost,Proposed_Labor_Category,$D343,Proposed_Company,$C343,Proposed_MSA_Code,$E343)),"")</f>
        <v>Not Proposed</v>
      </c>
      <c r="J343" s="117" cm="1">
        <f t="array" aca="1" ref="J343" ca="1">SUMIFS(Invoice_Hours,Invoice_Labor_Category,$D343,Invoice_Company,$C343,Invoice_MSA_Code,$E343)</f>
        <v>0</v>
      </c>
      <c r="K343" s="7" t="str">
        <f t="shared" ca="1" si="90"/>
        <v/>
      </c>
      <c r="L343" s="222" cm="1">
        <f t="array" aca="1" ref="L343" ca="1">IFERROR(SUMIFS(Invoice_Direct_Cost,Invoice_Labor_Category,$D343,Invoice_Company,$C343,Invoice_MSA_Code,$E343),"")</f>
        <v>0</v>
      </c>
      <c r="M343" s="7" t="str">
        <f t="shared" ca="1" si="91"/>
        <v/>
      </c>
      <c r="N343" s="220" t="str">
        <f t="shared" ca="1" si="96"/>
        <v/>
      </c>
      <c r="O343" s="7" t="str">
        <f t="shared" ca="1" si="92"/>
        <v/>
      </c>
      <c r="P343" s="7" t="str">
        <f t="shared" ca="1" si="93"/>
        <v/>
      </c>
      <c r="Q343" s="7" t="str">
        <f t="shared" ca="1" si="94"/>
        <v/>
      </c>
      <c r="R343" s="7" t="str">
        <f t="shared" ca="1" si="95"/>
        <v/>
      </c>
      <c r="S343" s="7" t="str">
        <f t="shared" ca="1" si="82"/>
        <v/>
      </c>
      <c r="T343" s="7" t="str">
        <f t="shared" ca="1" si="83"/>
        <v/>
      </c>
      <c r="V343" s="120" cm="1">
        <f t="array" aca="1" ref="V343" ca="1">SUMIFS(Invoice_Hours,Invoice_Labor_Category,$D343,Invoice_Company,$C343,Invoice_MSA_Code,$E343)</f>
        <v>0</v>
      </c>
      <c r="W343" s="121" t="str">
        <f t="shared" ca="1" si="84"/>
        <v/>
      </c>
      <c r="X343" s="151" t="str">
        <f t="shared" ca="1" si="85"/>
        <v/>
      </c>
      <c r="Z343" s="172"/>
      <c r="AB343" t="str">
        <f t="shared" si="86"/>
        <v/>
      </c>
      <c r="AC343" t="str">
        <f t="shared" si="87"/>
        <v/>
      </c>
      <c r="AD343" t="str">
        <f t="shared" ca="1" si="88"/>
        <v/>
      </c>
      <c r="AE343" s="4" t="str">
        <f t="shared" ca="1" si="81"/>
        <v/>
      </c>
      <c r="AF343" s="118"/>
    </row>
    <row r="344" spans="3:32" ht="20.100000000000001" customHeight="1">
      <c r="C344" t="str" cm="1">
        <f t="array" ref="C344">IFERROR(_xlfn.TEXTSPLIT(B344,"^"),"")</f>
        <v/>
      </c>
      <c r="F344" s="5" t="str" cm="1">
        <f t="array" aca="1" ref="F344" ca="1">IFERROR(INDEX(MSA_Title,MATCH(E344,MSA_Code,0)),"")</f>
        <v/>
      </c>
      <c r="G344" s="117" cm="1">
        <f t="array" aca="1" ref="G344" ca="1">SUMIFS(Proposed_Hours,Proposed_Labor_Category,$D344,Proposed_Company,$C344,Proposed_MSA_Code,$E344)</f>
        <v>0</v>
      </c>
      <c r="H344" s="7" t="str">
        <f t="shared" ca="1" si="89"/>
        <v/>
      </c>
      <c r="I344" s="4" t="str" cm="1">
        <f t="array" aca="1" ref="I344" ca="1">IFERROR(IF(SUMIFS(Proposed_Direct_Cost,Proposed_Labor_Category,$D344,Proposed_Company,$C344,Proposed_MSA_Code,$E344)=0,"Not Proposed",SUMIFS(Proposed_Direct_Cost,Proposed_Labor_Category,$D344,Proposed_Company,$C344,Proposed_MSA_Code,$E344)),"")</f>
        <v>Not Proposed</v>
      </c>
      <c r="J344" s="117" cm="1">
        <f t="array" aca="1" ref="J344" ca="1">SUMIFS(Invoice_Hours,Invoice_Labor_Category,$D344,Invoice_Company,$C344,Invoice_MSA_Code,$E344)</f>
        <v>0</v>
      </c>
      <c r="K344" s="7" t="str">
        <f t="shared" ca="1" si="90"/>
        <v/>
      </c>
      <c r="L344" s="222" cm="1">
        <f t="array" aca="1" ref="L344" ca="1">IFERROR(SUMIFS(Invoice_Direct_Cost,Invoice_Labor_Category,$D344,Invoice_Company,$C344,Invoice_MSA_Code,$E344),"")</f>
        <v>0</v>
      </c>
      <c r="M344" s="7" t="str">
        <f t="shared" ca="1" si="91"/>
        <v/>
      </c>
      <c r="N344" s="220" t="str">
        <f t="shared" ca="1" si="96"/>
        <v/>
      </c>
      <c r="O344" s="7" t="str">
        <f t="shared" ca="1" si="92"/>
        <v/>
      </c>
      <c r="P344" s="7" t="str">
        <f t="shared" ca="1" si="93"/>
        <v/>
      </c>
      <c r="Q344" s="7" t="str">
        <f t="shared" ca="1" si="94"/>
        <v/>
      </c>
      <c r="R344" s="7" t="str">
        <f t="shared" ca="1" si="95"/>
        <v/>
      </c>
      <c r="S344" s="7" t="str">
        <f t="shared" ca="1" si="82"/>
        <v/>
      </c>
      <c r="T344" s="7" t="str">
        <f t="shared" ca="1" si="83"/>
        <v/>
      </c>
      <c r="V344" s="120" cm="1">
        <f t="array" aca="1" ref="V344" ca="1">SUMIFS(Invoice_Hours,Invoice_Labor_Category,$D344,Invoice_Company,$C344,Invoice_MSA_Code,$E344)</f>
        <v>0</v>
      </c>
      <c r="W344" s="121" t="str">
        <f t="shared" ca="1" si="84"/>
        <v/>
      </c>
      <c r="X344" s="152" t="str">
        <f t="shared" ca="1" si="85"/>
        <v/>
      </c>
      <c r="Z344" s="172"/>
      <c r="AB344" t="str">
        <f t="shared" si="86"/>
        <v/>
      </c>
      <c r="AC344" t="str">
        <f t="shared" si="87"/>
        <v/>
      </c>
      <c r="AD344" t="str">
        <f t="shared" ca="1" si="88"/>
        <v/>
      </c>
      <c r="AE344" s="4" t="str">
        <f t="shared" ca="1" si="81"/>
        <v/>
      </c>
      <c r="AF344" s="118"/>
    </row>
    <row r="345" spans="3:32" ht="20.100000000000001" customHeight="1">
      <c r="C345" t="str" cm="1">
        <f t="array" ref="C345">IFERROR(_xlfn.TEXTSPLIT(B345,"^"),"")</f>
        <v/>
      </c>
      <c r="F345" s="5" t="str" cm="1">
        <f t="array" aca="1" ref="F345" ca="1">IFERROR(INDEX(MSA_Title,MATCH(E345,MSA_Code,0)),"")</f>
        <v/>
      </c>
      <c r="G345" s="117" cm="1">
        <f t="array" aca="1" ref="G345" ca="1">SUMIFS(Proposed_Hours,Proposed_Labor_Category,$D345,Proposed_Company,$C345,Proposed_MSA_Code,$E345)</f>
        <v>0</v>
      </c>
      <c r="H345" s="7" t="str">
        <f t="shared" ca="1" si="89"/>
        <v/>
      </c>
      <c r="I345" s="4" t="str" cm="1">
        <f t="array" aca="1" ref="I345" ca="1">IFERROR(IF(SUMIFS(Proposed_Direct_Cost,Proposed_Labor_Category,$D345,Proposed_Company,$C345,Proposed_MSA_Code,$E345)=0,"Not Proposed",SUMIFS(Proposed_Direct_Cost,Proposed_Labor_Category,$D345,Proposed_Company,$C345,Proposed_MSA_Code,$E345)),"")</f>
        <v>Not Proposed</v>
      </c>
      <c r="J345" s="117" cm="1">
        <f t="array" aca="1" ref="J345" ca="1">SUMIFS(Invoice_Hours,Invoice_Labor_Category,$D345,Invoice_Company,$C345,Invoice_MSA_Code,$E345)</f>
        <v>0</v>
      </c>
      <c r="K345" s="7" t="str">
        <f t="shared" ca="1" si="90"/>
        <v/>
      </c>
      <c r="L345" s="222" cm="1">
        <f t="array" aca="1" ref="L345" ca="1">IFERROR(SUMIFS(Invoice_Direct_Cost,Invoice_Labor_Category,$D345,Invoice_Company,$C345,Invoice_MSA_Code,$E345),"")</f>
        <v>0</v>
      </c>
      <c r="M345" s="7" t="str">
        <f t="shared" ca="1" si="91"/>
        <v/>
      </c>
      <c r="N345" s="220" t="str">
        <f t="shared" ca="1" si="96"/>
        <v/>
      </c>
      <c r="O345" s="7" t="str">
        <f t="shared" ca="1" si="92"/>
        <v/>
      </c>
      <c r="P345" s="7" t="str">
        <f t="shared" ca="1" si="93"/>
        <v/>
      </c>
      <c r="Q345" s="7" t="str">
        <f t="shared" ca="1" si="94"/>
        <v/>
      </c>
      <c r="R345" s="7" t="str">
        <f t="shared" ca="1" si="95"/>
        <v/>
      </c>
      <c r="S345" s="7" t="str">
        <f t="shared" ca="1" si="82"/>
        <v/>
      </c>
      <c r="T345" s="7" t="str">
        <f t="shared" ca="1" si="83"/>
        <v/>
      </c>
      <c r="V345" s="120" cm="1">
        <f t="array" aca="1" ref="V345" ca="1">SUMIFS(Invoice_Hours,Invoice_Labor_Category,$D345,Invoice_Company,$C345,Invoice_MSA_Code,$E345)</f>
        <v>0</v>
      </c>
      <c r="W345" s="121" t="str">
        <f t="shared" ca="1" si="84"/>
        <v/>
      </c>
      <c r="X345" s="151" t="str">
        <f t="shared" ca="1" si="85"/>
        <v/>
      </c>
      <c r="Z345" s="172"/>
      <c r="AB345" t="str">
        <f t="shared" si="86"/>
        <v/>
      </c>
      <c r="AC345" t="str">
        <f t="shared" si="87"/>
        <v/>
      </c>
      <c r="AD345" t="str">
        <f t="shared" ca="1" si="88"/>
        <v/>
      </c>
      <c r="AE345" s="4" t="str">
        <f t="shared" ca="1" si="81"/>
        <v/>
      </c>
      <c r="AF345" s="118"/>
    </row>
    <row r="346" spans="3:32" ht="20.100000000000001" customHeight="1">
      <c r="C346" t="str" cm="1">
        <f t="array" ref="C346">IFERROR(_xlfn.TEXTSPLIT(B346,"^"),"")</f>
        <v/>
      </c>
      <c r="F346" s="5" t="str" cm="1">
        <f t="array" aca="1" ref="F346" ca="1">IFERROR(INDEX(MSA_Title,MATCH(E346,MSA_Code,0)),"")</f>
        <v/>
      </c>
      <c r="G346" s="117" cm="1">
        <f t="array" aca="1" ref="G346" ca="1">SUMIFS(Proposed_Hours,Proposed_Labor_Category,$D346,Proposed_Company,$C346,Proposed_MSA_Code,$E346)</f>
        <v>0</v>
      </c>
      <c r="H346" s="7" t="str">
        <f t="shared" ca="1" si="89"/>
        <v/>
      </c>
      <c r="I346" s="4" t="str" cm="1">
        <f t="array" aca="1" ref="I346" ca="1">IFERROR(IF(SUMIFS(Proposed_Direct_Cost,Proposed_Labor_Category,$D346,Proposed_Company,$C346,Proposed_MSA_Code,$E346)=0,"Not Proposed",SUMIFS(Proposed_Direct_Cost,Proposed_Labor_Category,$D346,Proposed_Company,$C346,Proposed_MSA_Code,$E346)),"")</f>
        <v>Not Proposed</v>
      </c>
      <c r="J346" s="117" cm="1">
        <f t="array" aca="1" ref="J346" ca="1">SUMIFS(Invoice_Hours,Invoice_Labor_Category,$D346,Invoice_Company,$C346,Invoice_MSA_Code,$E346)</f>
        <v>0</v>
      </c>
      <c r="K346" s="7" t="str">
        <f t="shared" ca="1" si="90"/>
        <v/>
      </c>
      <c r="L346" s="222" cm="1">
        <f t="array" aca="1" ref="L346" ca="1">IFERROR(SUMIFS(Invoice_Direct_Cost,Invoice_Labor_Category,$D346,Invoice_Company,$C346,Invoice_MSA_Code,$E346),"")</f>
        <v>0</v>
      </c>
      <c r="M346" s="7" t="str">
        <f t="shared" ca="1" si="91"/>
        <v/>
      </c>
      <c r="N346" s="220" t="str">
        <f t="shared" ca="1" si="96"/>
        <v/>
      </c>
      <c r="O346" s="7" t="str">
        <f t="shared" ca="1" si="92"/>
        <v/>
      </c>
      <c r="P346" s="7" t="str">
        <f t="shared" ca="1" si="93"/>
        <v/>
      </c>
      <c r="Q346" s="7" t="str">
        <f t="shared" ca="1" si="94"/>
        <v/>
      </c>
      <c r="R346" s="7" t="str">
        <f t="shared" ca="1" si="95"/>
        <v/>
      </c>
      <c r="S346" s="7" t="str">
        <f t="shared" ca="1" si="82"/>
        <v/>
      </c>
      <c r="T346" s="7" t="str">
        <f t="shared" ca="1" si="83"/>
        <v/>
      </c>
      <c r="V346" s="120" cm="1">
        <f t="array" aca="1" ref="V346" ca="1">SUMIFS(Invoice_Hours,Invoice_Labor_Category,$D346,Invoice_Company,$C346,Invoice_MSA_Code,$E346)</f>
        <v>0</v>
      </c>
      <c r="W346" s="121" t="str">
        <f t="shared" ca="1" si="84"/>
        <v/>
      </c>
      <c r="X346" s="152" t="str">
        <f t="shared" ca="1" si="85"/>
        <v/>
      </c>
      <c r="Z346" s="172"/>
      <c r="AB346" t="str">
        <f t="shared" si="86"/>
        <v/>
      </c>
      <c r="AC346" t="str">
        <f t="shared" si="87"/>
        <v/>
      </c>
      <c r="AD346" t="str">
        <f t="shared" ca="1" si="88"/>
        <v/>
      </c>
      <c r="AE346" s="4" t="str">
        <f t="shared" ca="1" si="81"/>
        <v/>
      </c>
      <c r="AF346" s="118"/>
    </row>
    <row r="347" spans="3:32" ht="20.100000000000001" customHeight="1">
      <c r="C347" t="str" cm="1">
        <f t="array" ref="C347">IFERROR(_xlfn.TEXTSPLIT(B347,"^"),"")</f>
        <v/>
      </c>
      <c r="F347" s="5" t="str" cm="1">
        <f t="array" aca="1" ref="F347" ca="1">IFERROR(INDEX(MSA_Title,MATCH(E347,MSA_Code,0)),"")</f>
        <v/>
      </c>
      <c r="G347" s="117" cm="1">
        <f t="array" aca="1" ref="G347" ca="1">SUMIFS(Proposed_Hours,Proposed_Labor_Category,$D347,Proposed_Company,$C347,Proposed_MSA_Code,$E347)</f>
        <v>0</v>
      </c>
      <c r="H347" s="7" t="str">
        <f t="shared" ca="1" si="89"/>
        <v/>
      </c>
      <c r="I347" s="4" t="str" cm="1">
        <f t="array" aca="1" ref="I347" ca="1">IFERROR(IF(SUMIFS(Proposed_Direct_Cost,Proposed_Labor_Category,$D347,Proposed_Company,$C347,Proposed_MSA_Code,$E347)=0,"Not Proposed",SUMIFS(Proposed_Direct_Cost,Proposed_Labor_Category,$D347,Proposed_Company,$C347,Proposed_MSA_Code,$E347)),"")</f>
        <v>Not Proposed</v>
      </c>
      <c r="J347" s="117" cm="1">
        <f t="array" aca="1" ref="J347" ca="1">SUMIFS(Invoice_Hours,Invoice_Labor_Category,$D347,Invoice_Company,$C347,Invoice_MSA_Code,$E347)</f>
        <v>0</v>
      </c>
      <c r="K347" s="7" t="str">
        <f t="shared" ca="1" si="90"/>
        <v/>
      </c>
      <c r="L347" s="222" cm="1">
        <f t="array" aca="1" ref="L347" ca="1">IFERROR(SUMIFS(Invoice_Direct_Cost,Invoice_Labor_Category,$D347,Invoice_Company,$C347,Invoice_MSA_Code,$E347),"")</f>
        <v>0</v>
      </c>
      <c r="M347" s="7" t="str">
        <f t="shared" ca="1" si="91"/>
        <v/>
      </c>
      <c r="N347" s="220" t="str">
        <f t="shared" ca="1" si="96"/>
        <v/>
      </c>
      <c r="O347" s="7" t="str">
        <f t="shared" ca="1" si="92"/>
        <v/>
      </c>
      <c r="P347" s="7" t="str">
        <f t="shared" ca="1" si="93"/>
        <v/>
      </c>
      <c r="Q347" s="7" t="str">
        <f t="shared" ca="1" si="94"/>
        <v/>
      </c>
      <c r="R347" s="7" t="str">
        <f t="shared" ca="1" si="95"/>
        <v/>
      </c>
      <c r="S347" s="7" t="str">
        <f t="shared" ca="1" si="82"/>
        <v/>
      </c>
      <c r="T347" s="7" t="str">
        <f t="shared" ca="1" si="83"/>
        <v/>
      </c>
      <c r="V347" s="120" cm="1">
        <f t="array" aca="1" ref="V347" ca="1">SUMIFS(Invoice_Hours,Invoice_Labor_Category,$D347,Invoice_Company,$C347,Invoice_MSA_Code,$E347)</f>
        <v>0</v>
      </c>
      <c r="W347" s="121" t="str">
        <f t="shared" ca="1" si="84"/>
        <v/>
      </c>
      <c r="X347" s="151" t="str">
        <f t="shared" ca="1" si="85"/>
        <v/>
      </c>
      <c r="Z347" s="172"/>
      <c r="AB347" t="str">
        <f t="shared" si="86"/>
        <v/>
      </c>
      <c r="AC347" t="str">
        <f t="shared" si="87"/>
        <v/>
      </c>
      <c r="AD347" t="str">
        <f t="shared" ca="1" si="88"/>
        <v/>
      </c>
      <c r="AE347" s="4" t="str">
        <f t="shared" ca="1" si="81"/>
        <v/>
      </c>
      <c r="AF347" s="118"/>
    </row>
    <row r="348" spans="3:32" ht="20.100000000000001" customHeight="1">
      <c r="C348" t="str" cm="1">
        <f t="array" ref="C348">IFERROR(_xlfn.TEXTSPLIT(B348,"^"),"")</f>
        <v/>
      </c>
      <c r="F348" s="5" t="str" cm="1">
        <f t="array" aca="1" ref="F348" ca="1">IFERROR(INDEX(MSA_Title,MATCH(E348,MSA_Code,0)),"")</f>
        <v/>
      </c>
      <c r="G348" s="117" cm="1">
        <f t="array" aca="1" ref="G348" ca="1">SUMIFS(Proposed_Hours,Proposed_Labor_Category,$D348,Proposed_Company,$C348,Proposed_MSA_Code,$E348)</f>
        <v>0</v>
      </c>
      <c r="H348" s="7" t="str">
        <f t="shared" ca="1" si="89"/>
        <v/>
      </c>
      <c r="I348" s="4" t="str" cm="1">
        <f t="array" aca="1" ref="I348" ca="1">IFERROR(IF(SUMIFS(Proposed_Direct_Cost,Proposed_Labor_Category,$D348,Proposed_Company,$C348,Proposed_MSA_Code,$E348)=0,"Not Proposed",SUMIFS(Proposed_Direct_Cost,Proposed_Labor_Category,$D348,Proposed_Company,$C348,Proposed_MSA_Code,$E348)),"")</f>
        <v>Not Proposed</v>
      </c>
      <c r="J348" s="117" cm="1">
        <f t="array" aca="1" ref="J348" ca="1">SUMIFS(Invoice_Hours,Invoice_Labor_Category,$D348,Invoice_Company,$C348,Invoice_MSA_Code,$E348)</f>
        <v>0</v>
      </c>
      <c r="K348" s="7" t="str">
        <f t="shared" ca="1" si="90"/>
        <v/>
      </c>
      <c r="L348" s="222" cm="1">
        <f t="array" aca="1" ref="L348" ca="1">IFERROR(SUMIFS(Invoice_Direct_Cost,Invoice_Labor_Category,$D348,Invoice_Company,$C348,Invoice_MSA_Code,$E348),"")</f>
        <v>0</v>
      </c>
      <c r="M348" s="7" t="str">
        <f t="shared" ca="1" si="91"/>
        <v/>
      </c>
      <c r="N348" s="220" t="str">
        <f t="shared" ca="1" si="96"/>
        <v/>
      </c>
      <c r="O348" s="7" t="str">
        <f t="shared" ca="1" si="92"/>
        <v/>
      </c>
      <c r="P348" s="7" t="str">
        <f t="shared" ca="1" si="93"/>
        <v/>
      </c>
      <c r="Q348" s="7" t="str">
        <f t="shared" ca="1" si="94"/>
        <v/>
      </c>
      <c r="R348" s="7" t="str">
        <f t="shared" ca="1" si="95"/>
        <v/>
      </c>
      <c r="S348" s="7" t="str">
        <f t="shared" ca="1" si="82"/>
        <v/>
      </c>
      <c r="T348" s="7" t="str">
        <f t="shared" ca="1" si="83"/>
        <v/>
      </c>
      <c r="V348" s="120" cm="1">
        <f t="array" aca="1" ref="V348" ca="1">SUMIFS(Invoice_Hours,Invoice_Labor_Category,$D348,Invoice_Company,$C348,Invoice_MSA_Code,$E348)</f>
        <v>0</v>
      </c>
      <c r="W348" s="121" t="str">
        <f t="shared" ca="1" si="84"/>
        <v/>
      </c>
      <c r="X348" s="152" t="str">
        <f t="shared" ca="1" si="85"/>
        <v/>
      </c>
      <c r="Z348" s="172"/>
      <c r="AB348" t="str">
        <f t="shared" si="86"/>
        <v/>
      </c>
      <c r="AC348" t="str">
        <f t="shared" si="87"/>
        <v/>
      </c>
      <c r="AD348" t="str">
        <f t="shared" ca="1" si="88"/>
        <v/>
      </c>
      <c r="AE348" s="4" t="str">
        <f t="shared" ca="1" si="81"/>
        <v/>
      </c>
      <c r="AF348" s="118"/>
    </row>
    <row r="349" spans="3:32" ht="20.100000000000001" customHeight="1">
      <c r="C349" t="str" cm="1">
        <f t="array" ref="C349">IFERROR(_xlfn.TEXTSPLIT(B349,"^"),"")</f>
        <v/>
      </c>
      <c r="F349" s="5" t="str" cm="1">
        <f t="array" aca="1" ref="F349" ca="1">IFERROR(INDEX(MSA_Title,MATCH(E349,MSA_Code,0)),"")</f>
        <v/>
      </c>
      <c r="G349" s="117" cm="1">
        <f t="array" aca="1" ref="G349" ca="1">SUMIFS(Proposed_Hours,Proposed_Labor_Category,$D349,Proposed_Company,$C349,Proposed_MSA_Code,$E349)</f>
        <v>0</v>
      </c>
      <c r="H349" s="7" t="str">
        <f t="shared" ca="1" si="89"/>
        <v/>
      </c>
      <c r="I349" s="4" t="str" cm="1">
        <f t="array" aca="1" ref="I349" ca="1">IFERROR(IF(SUMIFS(Proposed_Direct_Cost,Proposed_Labor_Category,$D349,Proposed_Company,$C349,Proposed_MSA_Code,$E349)=0,"Not Proposed",SUMIFS(Proposed_Direct_Cost,Proposed_Labor_Category,$D349,Proposed_Company,$C349,Proposed_MSA_Code,$E349)),"")</f>
        <v>Not Proposed</v>
      </c>
      <c r="J349" s="117" cm="1">
        <f t="array" aca="1" ref="J349" ca="1">SUMIFS(Invoice_Hours,Invoice_Labor_Category,$D349,Invoice_Company,$C349,Invoice_MSA_Code,$E349)</f>
        <v>0</v>
      </c>
      <c r="K349" s="7" t="str">
        <f t="shared" ca="1" si="90"/>
        <v/>
      </c>
      <c r="L349" s="222" cm="1">
        <f t="array" aca="1" ref="L349" ca="1">IFERROR(SUMIFS(Invoice_Direct_Cost,Invoice_Labor_Category,$D349,Invoice_Company,$C349,Invoice_MSA_Code,$E349),"")</f>
        <v>0</v>
      </c>
      <c r="M349" s="7" t="str">
        <f t="shared" ca="1" si="91"/>
        <v/>
      </c>
      <c r="N349" s="220" t="str">
        <f t="shared" ca="1" si="96"/>
        <v/>
      </c>
      <c r="O349" s="7" t="str">
        <f t="shared" ca="1" si="92"/>
        <v/>
      </c>
      <c r="P349" s="7" t="str">
        <f t="shared" ca="1" si="93"/>
        <v/>
      </c>
      <c r="Q349" s="7" t="str">
        <f t="shared" ca="1" si="94"/>
        <v/>
      </c>
      <c r="R349" s="7" t="str">
        <f t="shared" ca="1" si="95"/>
        <v/>
      </c>
      <c r="S349" s="7" t="str">
        <f t="shared" ca="1" si="82"/>
        <v/>
      </c>
      <c r="T349" s="7" t="str">
        <f t="shared" ca="1" si="83"/>
        <v/>
      </c>
      <c r="V349" s="120" cm="1">
        <f t="array" aca="1" ref="V349" ca="1">SUMIFS(Invoice_Hours,Invoice_Labor_Category,$D349,Invoice_Company,$C349,Invoice_MSA_Code,$E349)</f>
        <v>0</v>
      </c>
      <c r="W349" s="121" t="str">
        <f t="shared" ca="1" si="84"/>
        <v/>
      </c>
      <c r="X349" s="151" t="str">
        <f t="shared" ca="1" si="85"/>
        <v/>
      </c>
      <c r="Z349" s="172"/>
      <c r="AB349" t="str">
        <f t="shared" si="86"/>
        <v/>
      </c>
      <c r="AC349" t="str">
        <f t="shared" si="87"/>
        <v/>
      </c>
      <c r="AD349" t="str">
        <f t="shared" ca="1" si="88"/>
        <v/>
      </c>
      <c r="AE349" s="4" t="str">
        <f t="shared" ca="1" si="81"/>
        <v/>
      </c>
      <c r="AF349" s="118"/>
    </row>
    <row r="350" spans="3:32" ht="20.100000000000001" customHeight="1">
      <c r="C350" t="str" cm="1">
        <f t="array" ref="C350">IFERROR(_xlfn.TEXTSPLIT(B350,"^"),"")</f>
        <v/>
      </c>
      <c r="F350" s="5" t="str" cm="1">
        <f t="array" aca="1" ref="F350" ca="1">IFERROR(INDEX(MSA_Title,MATCH(E350,MSA_Code,0)),"")</f>
        <v/>
      </c>
      <c r="G350" s="117" cm="1">
        <f t="array" aca="1" ref="G350" ca="1">SUMIFS(Proposed_Hours,Proposed_Labor_Category,$D350,Proposed_Company,$C350,Proposed_MSA_Code,$E350)</f>
        <v>0</v>
      </c>
      <c r="H350" s="7" t="str">
        <f t="shared" ca="1" si="89"/>
        <v/>
      </c>
      <c r="I350" s="4" t="str" cm="1">
        <f t="array" aca="1" ref="I350" ca="1">IFERROR(IF(SUMIFS(Proposed_Direct_Cost,Proposed_Labor_Category,$D350,Proposed_Company,$C350,Proposed_MSA_Code,$E350)=0,"Not Proposed",SUMIFS(Proposed_Direct_Cost,Proposed_Labor_Category,$D350,Proposed_Company,$C350,Proposed_MSA_Code,$E350)),"")</f>
        <v>Not Proposed</v>
      </c>
      <c r="J350" s="117" cm="1">
        <f t="array" aca="1" ref="J350" ca="1">SUMIFS(Invoice_Hours,Invoice_Labor_Category,$D350,Invoice_Company,$C350,Invoice_MSA_Code,$E350)</f>
        <v>0</v>
      </c>
      <c r="K350" s="7" t="str">
        <f t="shared" ca="1" si="90"/>
        <v/>
      </c>
      <c r="L350" s="222" cm="1">
        <f t="array" aca="1" ref="L350" ca="1">IFERROR(SUMIFS(Invoice_Direct_Cost,Invoice_Labor_Category,$D350,Invoice_Company,$C350,Invoice_MSA_Code,$E350),"")</f>
        <v>0</v>
      </c>
      <c r="M350" s="7" t="str">
        <f t="shared" ca="1" si="91"/>
        <v/>
      </c>
      <c r="N350" s="220" t="str">
        <f t="shared" ca="1" si="96"/>
        <v/>
      </c>
      <c r="O350" s="7" t="str">
        <f t="shared" ca="1" si="92"/>
        <v/>
      </c>
      <c r="P350" s="7" t="str">
        <f t="shared" ca="1" si="93"/>
        <v/>
      </c>
      <c r="Q350" s="7" t="str">
        <f t="shared" ca="1" si="94"/>
        <v/>
      </c>
      <c r="R350" s="7" t="str">
        <f t="shared" ca="1" si="95"/>
        <v/>
      </c>
      <c r="S350" s="7" t="str">
        <f t="shared" ca="1" si="82"/>
        <v/>
      </c>
      <c r="T350" s="7" t="str">
        <f t="shared" ca="1" si="83"/>
        <v/>
      </c>
      <c r="V350" s="120" cm="1">
        <f t="array" aca="1" ref="V350" ca="1">SUMIFS(Invoice_Hours,Invoice_Labor_Category,$D350,Invoice_Company,$C350,Invoice_MSA_Code,$E350)</f>
        <v>0</v>
      </c>
      <c r="W350" s="121" t="str">
        <f t="shared" ca="1" si="84"/>
        <v/>
      </c>
      <c r="X350" s="152" t="str">
        <f t="shared" ca="1" si="85"/>
        <v/>
      </c>
      <c r="Z350" s="172"/>
      <c r="AB350" t="str">
        <f t="shared" si="86"/>
        <v/>
      </c>
      <c r="AC350" t="str">
        <f t="shared" si="87"/>
        <v/>
      </c>
      <c r="AD350" t="str">
        <f t="shared" ca="1" si="88"/>
        <v/>
      </c>
      <c r="AE350" s="4" t="str">
        <f t="shared" ref="AE350:AE413" ca="1" si="97">X350</f>
        <v/>
      </c>
      <c r="AF350" s="118"/>
    </row>
    <row r="351" spans="3:32" ht="20.100000000000001" customHeight="1">
      <c r="C351" t="str" cm="1">
        <f t="array" ref="C351">IFERROR(_xlfn.TEXTSPLIT(B351,"^"),"")</f>
        <v/>
      </c>
      <c r="F351" s="5" t="str" cm="1">
        <f t="array" aca="1" ref="F351" ca="1">IFERROR(INDEX(MSA_Title,MATCH(E351,MSA_Code,0)),"")</f>
        <v/>
      </c>
      <c r="G351" s="117" cm="1">
        <f t="array" aca="1" ref="G351" ca="1">SUMIFS(Proposed_Hours,Proposed_Labor_Category,$D351,Proposed_Company,$C351,Proposed_MSA_Code,$E351)</f>
        <v>0</v>
      </c>
      <c r="H351" s="7" t="str">
        <f t="shared" ca="1" si="89"/>
        <v/>
      </c>
      <c r="I351" s="4" t="str" cm="1">
        <f t="array" aca="1" ref="I351" ca="1">IFERROR(IF(SUMIFS(Proposed_Direct_Cost,Proposed_Labor_Category,$D351,Proposed_Company,$C351,Proposed_MSA_Code,$E351)=0,"Not Proposed",SUMIFS(Proposed_Direct_Cost,Proposed_Labor_Category,$D351,Proposed_Company,$C351,Proposed_MSA_Code,$E351)),"")</f>
        <v>Not Proposed</v>
      </c>
      <c r="J351" s="117" cm="1">
        <f t="array" aca="1" ref="J351" ca="1">SUMIFS(Invoice_Hours,Invoice_Labor_Category,$D351,Invoice_Company,$C351,Invoice_MSA_Code,$E351)</f>
        <v>0</v>
      </c>
      <c r="K351" s="7" t="str">
        <f t="shared" ca="1" si="90"/>
        <v/>
      </c>
      <c r="L351" s="222" cm="1">
        <f t="array" aca="1" ref="L351" ca="1">IFERROR(SUMIFS(Invoice_Direct_Cost,Invoice_Labor_Category,$D351,Invoice_Company,$C351,Invoice_MSA_Code,$E351),"")</f>
        <v>0</v>
      </c>
      <c r="M351" s="7" t="str">
        <f t="shared" ca="1" si="91"/>
        <v/>
      </c>
      <c r="N351" s="220" t="str">
        <f t="shared" ca="1" si="96"/>
        <v/>
      </c>
      <c r="O351" s="7" t="str">
        <f t="shared" ca="1" si="92"/>
        <v/>
      </c>
      <c r="P351" s="7" t="str">
        <f t="shared" ca="1" si="93"/>
        <v/>
      </c>
      <c r="Q351" s="7" t="str">
        <f t="shared" ca="1" si="94"/>
        <v/>
      </c>
      <c r="R351" s="7" t="str">
        <f t="shared" ca="1" si="95"/>
        <v/>
      </c>
      <c r="S351" s="7" t="str">
        <f t="shared" ca="1" si="82"/>
        <v/>
      </c>
      <c r="T351" s="7" t="str">
        <f t="shared" ca="1" si="83"/>
        <v/>
      </c>
      <c r="V351" s="120" cm="1">
        <f t="array" aca="1" ref="V351" ca="1">SUMIFS(Invoice_Hours,Invoice_Labor_Category,$D351,Invoice_Company,$C351,Invoice_MSA_Code,$E351)</f>
        <v>0</v>
      </c>
      <c r="W351" s="121" t="str">
        <f t="shared" ca="1" si="84"/>
        <v/>
      </c>
      <c r="X351" s="151" t="str">
        <f t="shared" ca="1" si="85"/>
        <v/>
      </c>
      <c r="Z351" s="172"/>
      <c r="AB351" t="str">
        <f t="shared" si="86"/>
        <v/>
      </c>
      <c r="AC351" t="str">
        <f t="shared" si="87"/>
        <v/>
      </c>
      <c r="AD351" t="str">
        <f t="shared" ca="1" si="88"/>
        <v/>
      </c>
      <c r="AE351" s="4" t="str">
        <f t="shared" ca="1" si="97"/>
        <v/>
      </c>
      <c r="AF351" s="118"/>
    </row>
    <row r="352" spans="3:32" ht="20.100000000000001" customHeight="1">
      <c r="C352" t="str" cm="1">
        <f t="array" ref="C352">IFERROR(_xlfn.TEXTSPLIT(B352,"^"),"")</f>
        <v/>
      </c>
      <c r="F352" s="5" t="str" cm="1">
        <f t="array" aca="1" ref="F352" ca="1">IFERROR(INDEX(MSA_Title,MATCH(E352,MSA_Code,0)),"")</f>
        <v/>
      </c>
      <c r="G352" s="117" cm="1">
        <f t="array" aca="1" ref="G352" ca="1">SUMIFS(Proposed_Hours,Proposed_Labor_Category,$D352,Proposed_Company,$C352,Proposed_MSA_Code,$E352)</f>
        <v>0</v>
      </c>
      <c r="H352" s="7" t="str">
        <f t="shared" ca="1" si="89"/>
        <v/>
      </c>
      <c r="I352" s="4" t="str" cm="1">
        <f t="array" aca="1" ref="I352" ca="1">IFERROR(IF(SUMIFS(Proposed_Direct_Cost,Proposed_Labor_Category,$D352,Proposed_Company,$C352,Proposed_MSA_Code,$E352)=0,"Not Proposed",SUMIFS(Proposed_Direct_Cost,Proposed_Labor_Category,$D352,Proposed_Company,$C352,Proposed_MSA_Code,$E352)),"")</f>
        <v>Not Proposed</v>
      </c>
      <c r="J352" s="117" cm="1">
        <f t="array" aca="1" ref="J352" ca="1">SUMIFS(Invoice_Hours,Invoice_Labor_Category,$D352,Invoice_Company,$C352,Invoice_MSA_Code,$E352)</f>
        <v>0</v>
      </c>
      <c r="K352" s="7" t="str">
        <f t="shared" ca="1" si="90"/>
        <v/>
      </c>
      <c r="L352" s="222" cm="1">
        <f t="array" aca="1" ref="L352" ca="1">IFERROR(SUMIFS(Invoice_Direct_Cost,Invoice_Labor_Category,$D352,Invoice_Company,$C352,Invoice_MSA_Code,$E352),"")</f>
        <v>0</v>
      </c>
      <c r="M352" s="7" t="str">
        <f t="shared" ca="1" si="91"/>
        <v/>
      </c>
      <c r="N352" s="220" t="str">
        <f t="shared" ca="1" si="96"/>
        <v/>
      </c>
      <c r="O352" s="7" t="str">
        <f t="shared" ca="1" si="92"/>
        <v/>
      </c>
      <c r="P352" s="7" t="str">
        <f t="shared" ca="1" si="93"/>
        <v/>
      </c>
      <c r="Q352" s="7" t="str">
        <f t="shared" ca="1" si="94"/>
        <v/>
      </c>
      <c r="R352" s="7" t="str">
        <f t="shared" ca="1" si="95"/>
        <v/>
      </c>
      <c r="S352" s="7" t="str">
        <f t="shared" ca="1" si="82"/>
        <v/>
      </c>
      <c r="T352" s="7" t="str">
        <f t="shared" ca="1" si="83"/>
        <v/>
      </c>
      <c r="V352" s="120" cm="1">
        <f t="array" aca="1" ref="V352" ca="1">SUMIFS(Invoice_Hours,Invoice_Labor_Category,$D352,Invoice_Company,$C352,Invoice_MSA_Code,$E352)</f>
        <v>0</v>
      </c>
      <c r="W352" s="121" t="str">
        <f t="shared" ca="1" si="84"/>
        <v/>
      </c>
      <c r="X352" s="152" t="str">
        <f t="shared" ca="1" si="85"/>
        <v/>
      </c>
      <c r="Z352" s="172"/>
      <c r="AB352" t="str">
        <f t="shared" si="86"/>
        <v/>
      </c>
      <c r="AC352" t="str">
        <f t="shared" si="87"/>
        <v/>
      </c>
      <c r="AD352" t="str">
        <f t="shared" ca="1" si="88"/>
        <v/>
      </c>
      <c r="AE352" s="4" t="str">
        <f t="shared" ca="1" si="97"/>
        <v/>
      </c>
      <c r="AF352" s="118"/>
    </row>
    <row r="353" spans="3:32" ht="20.100000000000001" customHeight="1">
      <c r="C353" t="str" cm="1">
        <f t="array" ref="C353">IFERROR(_xlfn.TEXTSPLIT(B353,"^"),"")</f>
        <v/>
      </c>
      <c r="F353" s="5" t="str" cm="1">
        <f t="array" aca="1" ref="F353" ca="1">IFERROR(INDEX(MSA_Title,MATCH(E353,MSA_Code,0)),"")</f>
        <v/>
      </c>
      <c r="G353" s="117" cm="1">
        <f t="array" aca="1" ref="G353" ca="1">SUMIFS(Proposed_Hours,Proposed_Labor_Category,$D353,Proposed_Company,$C353,Proposed_MSA_Code,$E353)</f>
        <v>0</v>
      </c>
      <c r="H353" s="7" t="str">
        <f t="shared" ca="1" si="89"/>
        <v/>
      </c>
      <c r="I353" s="4" t="str" cm="1">
        <f t="array" aca="1" ref="I353" ca="1">IFERROR(IF(SUMIFS(Proposed_Direct_Cost,Proposed_Labor_Category,$D353,Proposed_Company,$C353,Proposed_MSA_Code,$E353)=0,"Not Proposed",SUMIFS(Proposed_Direct_Cost,Proposed_Labor_Category,$D353,Proposed_Company,$C353,Proposed_MSA_Code,$E353)),"")</f>
        <v>Not Proposed</v>
      </c>
      <c r="J353" s="117" cm="1">
        <f t="array" aca="1" ref="J353" ca="1">SUMIFS(Invoice_Hours,Invoice_Labor_Category,$D353,Invoice_Company,$C353,Invoice_MSA_Code,$E353)</f>
        <v>0</v>
      </c>
      <c r="K353" s="7" t="str">
        <f t="shared" ca="1" si="90"/>
        <v/>
      </c>
      <c r="L353" s="222" cm="1">
        <f t="array" aca="1" ref="L353" ca="1">IFERROR(SUMIFS(Invoice_Direct_Cost,Invoice_Labor_Category,$D353,Invoice_Company,$C353,Invoice_MSA_Code,$E353),"")</f>
        <v>0</v>
      </c>
      <c r="M353" s="7" t="str">
        <f t="shared" ca="1" si="91"/>
        <v/>
      </c>
      <c r="N353" s="220" t="str">
        <f t="shared" ca="1" si="96"/>
        <v/>
      </c>
      <c r="O353" s="7" t="str">
        <f t="shared" ca="1" si="92"/>
        <v/>
      </c>
      <c r="P353" s="7" t="str">
        <f t="shared" ca="1" si="93"/>
        <v/>
      </c>
      <c r="Q353" s="7" t="str">
        <f t="shared" ca="1" si="94"/>
        <v/>
      </c>
      <c r="R353" s="7" t="str">
        <f t="shared" ca="1" si="95"/>
        <v/>
      </c>
      <c r="S353" s="7" t="str">
        <f t="shared" ca="1" si="82"/>
        <v/>
      </c>
      <c r="T353" s="7" t="str">
        <f t="shared" ca="1" si="83"/>
        <v/>
      </c>
      <c r="V353" s="120" cm="1">
        <f t="array" aca="1" ref="V353" ca="1">SUMIFS(Invoice_Hours,Invoice_Labor_Category,$D353,Invoice_Company,$C353,Invoice_MSA_Code,$E353)</f>
        <v>0</v>
      </c>
      <c r="W353" s="121" t="str">
        <f t="shared" ca="1" si="84"/>
        <v/>
      </c>
      <c r="X353" s="151" t="str">
        <f t="shared" ca="1" si="85"/>
        <v/>
      </c>
      <c r="Z353" s="172"/>
      <c r="AB353" t="str">
        <f t="shared" si="86"/>
        <v/>
      </c>
      <c r="AC353" t="str">
        <f t="shared" si="87"/>
        <v/>
      </c>
      <c r="AD353" t="str">
        <f t="shared" ca="1" si="88"/>
        <v/>
      </c>
      <c r="AE353" s="4" t="str">
        <f t="shared" ca="1" si="97"/>
        <v/>
      </c>
      <c r="AF353" s="118"/>
    </row>
    <row r="354" spans="3:32" ht="20.100000000000001" customHeight="1">
      <c r="C354" t="str" cm="1">
        <f t="array" ref="C354">IFERROR(_xlfn.TEXTSPLIT(B354,"^"),"")</f>
        <v/>
      </c>
      <c r="F354" s="5" t="str" cm="1">
        <f t="array" aca="1" ref="F354" ca="1">IFERROR(INDEX(MSA_Title,MATCH(E354,MSA_Code,0)),"")</f>
        <v/>
      </c>
      <c r="G354" s="117" cm="1">
        <f t="array" aca="1" ref="G354" ca="1">SUMIFS(Proposed_Hours,Proposed_Labor_Category,$D354,Proposed_Company,$C354,Proposed_MSA_Code,$E354)</f>
        <v>0</v>
      </c>
      <c r="H354" s="7" t="str">
        <f t="shared" ca="1" si="89"/>
        <v/>
      </c>
      <c r="I354" s="4" t="str" cm="1">
        <f t="array" aca="1" ref="I354" ca="1">IFERROR(IF(SUMIFS(Proposed_Direct_Cost,Proposed_Labor_Category,$D354,Proposed_Company,$C354,Proposed_MSA_Code,$E354)=0,"Not Proposed",SUMIFS(Proposed_Direct_Cost,Proposed_Labor_Category,$D354,Proposed_Company,$C354,Proposed_MSA_Code,$E354)),"")</f>
        <v>Not Proposed</v>
      </c>
      <c r="J354" s="117" cm="1">
        <f t="array" aca="1" ref="J354" ca="1">SUMIFS(Invoice_Hours,Invoice_Labor_Category,$D354,Invoice_Company,$C354,Invoice_MSA_Code,$E354)</f>
        <v>0</v>
      </c>
      <c r="K354" s="7" t="str">
        <f t="shared" ca="1" si="90"/>
        <v/>
      </c>
      <c r="L354" s="222" cm="1">
        <f t="array" aca="1" ref="L354" ca="1">IFERROR(SUMIFS(Invoice_Direct_Cost,Invoice_Labor_Category,$D354,Invoice_Company,$C354,Invoice_MSA_Code,$E354),"")</f>
        <v>0</v>
      </c>
      <c r="M354" s="7" t="str">
        <f t="shared" ca="1" si="91"/>
        <v/>
      </c>
      <c r="N354" s="220" t="str">
        <f t="shared" ca="1" si="96"/>
        <v/>
      </c>
      <c r="O354" s="7" t="str">
        <f t="shared" ca="1" si="92"/>
        <v/>
      </c>
      <c r="P354" s="7" t="str">
        <f t="shared" ca="1" si="93"/>
        <v/>
      </c>
      <c r="Q354" s="7" t="str">
        <f t="shared" ca="1" si="94"/>
        <v/>
      </c>
      <c r="R354" s="7" t="str">
        <f t="shared" ca="1" si="95"/>
        <v/>
      </c>
      <c r="S354" s="7" t="str">
        <f t="shared" ca="1" si="82"/>
        <v/>
      </c>
      <c r="T354" s="7" t="str">
        <f t="shared" ca="1" si="83"/>
        <v/>
      </c>
      <c r="V354" s="120" cm="1">
        <f t="array" aca="1" ref="V354" ca="1">SUMIFS(Invoice_Hours,Invoice_Labor_Category,$D354,Invoice_Company,$C354,Invoice_MSA_Code,$E354)</f>
        <v>0</v>
      </c>
      <c r="W354" s="121" t="str">
        <f t="shared" ca="1" si="84"/>
        <v/>
      </c>
      <c r="X354" s="152" t="str">
        <f t="shared" ca="1" si="85"/>
        <v/>
      </c>
      <c r="Z354" s="172"/>
      <c r="AB354" t="str">
        <f t="shared" si="86"/>
        <v/>
      </c>
      <c r="AC354" t="str">
        <f t="shared" si="87"/>
        <v/>
      </c>
      <c r="AD354" t="str">
        <f t="shared" ca="1" si="88"/>
        <v/>
      </c>
      <c r="AE354" s="4" t="str">
        <f t="shared" ca="1" si="97"/>
        <v/>
      </c>
      <c r="AF354" s="118"/>
    </row>
    <row r="355" spans="3:32" ht="20.100000000000001" customHeight="1">
      <c r="C355" t="str" cm="1">
        <f t="array" ref="C355">IFERROR(_xlfn.TEXTSPLIT(B355,"^"),"")</f>
        <v/>
      </c>
      <c r="F355" s="5" t="str" cm="1">
        <f t="array" aca="1" ref="F355" ca="1">IFERROR(INDEX(MSA_Title,MATCH(E355,MSA_Code,0)),"")</f>
        <v/>
      </c>
      <c r="G355" s="117" cm="1">
        <f t="array" aca="1" ref="G355" ca="1">SUMIFS(Proposed_Hours,Proposed_Labor_Category,$D355,Proposed_Company,$C355,Proposed_MSA_Code,$E355)</f>
        <v>0</v>
      </c>
      <c r="H355" s="7" t="str">
        <f t="shared" ca="1" si="89"/>
        <v/>
      </c>
      <c r="I355" s="4" t="str" cm="1">
        <f t="array" aca="1" ref="I355" ca="1">IFERROR(IF(SUMIFS(Proposed_Direct_Cost,Proposed_Labor_Category,$D355,Proposed_Company,$C355,Proposed_MSA_Code,$E355)=0,"Not Proposed",SUMIFS(Proposed_Direct_Cost,Proposed_Labor_Category,$D355,Proposed_Company,$C355,Proposed_MSA_Code,$E355)),"")</f>
        <v>Not Proposed</v>
      </c>
      <c r="J355" s="117" cm="1">
        <f t="array" aca="1" ref="J355" ca="1">SUMIFS(Invoice_Hours,Invoice_Labor_Category,$D355,Invoice_Company,$C355,Invoice_MSA_Code,$E355)</f>
        <v>0</v>
      </c>
      <c r="K355" s="7" t="str">
        <f t="shared" ca="1" si="90"/>
        <v/>
      </c>
      <c r="L355" s="222" cm="1">
        <f t="array" aca="1" ref="L355" ca="1">IFERROR(SUMIFS(Invoice_Direct_Cost,Invoice_Labor_Category,$D355,Invoice_Company,$C355,Invoice_MSA_Code,$E355),"")</f>
        <v>0</v>
      </c>
      <c r="M355" s="7" t="str">
        <f t="shared" ca="1" si="91"/>
        <v/>
      </c>
      <c r="N355" s="220" t="str">
        <f t="shared" ca="1" si="96"/>
        <v/>
      </c>
      <c r="O355" s="7" t="str">
        <f t="shared" ca="1" si="92"/>
        <v/>
      </c>
      <c r="P355" s="7" t="str">
        <f t="shared" ca="1" si="93"/>
        <v/>
      </c>
      <c r="Q355" s="7" t="str">
        <f t="shared" ca="1" si="94"/>
        <v/>
      </c>
      <c r="R355" s="7" t="str">
        <f t="shared" ca="1" si="95"/>
        <v/>
      </c>
      <c r="S355" s="7" t="str">
        <f t="shared" ca="1" si="82"/>
        <v/>
      </c>
      <c r="T355" s="7" t="str">
        <f t="shared" ca="1" si="83"/>
        <v/>
      </c>
      <c r="V355" s="120" cm="1">
        <f t="array" aca="1" ref="V355" ca="1">SUMIFS(Invoice_Hours,Invoice_Labor_Category,$D355,Invoice_Company,$C355,Invoice_MSA_Code,$E355)</f>
        <v>0</v>
      </c>
      <c r="W355" s="121" t="str">
        <f t="shared" ca="1" si="84"/>
        <v/>
      </c>
      <c r="X355" s="151" t="str">
        <f t="shared" ca="1" si="85"/>
        <v/>
      </c>
      <c r="Z355" s="172"/>
      <c r="AB355" t="str">
        <f t="shared" si="86"/>
        <v/>
      </c>
      <c r="AC355" t="str">
        <f t="shared" si="87"/>
        <v/>
      </c>
      <c r="AD355" t="str">
        <f t="shared" ca="1" si="88"/>
        <v/>
      </c>
      <c r="AE355" s="4" t="str">
        <f t="shared" ca="1" si="97"/>
        <v/>
      </c>
      <c r="AF355" s="118"/>
    </row>
    <row r="356" spans="3:32" ht="20.100000000000001" customHeight="1">
      <c r="C356" t="str" cm="1">
        <f t="array" ref="C356">IFERROR(_xlfn.TEXTSPLIT(B356,"^"),"")</f>
        <v/>
      </c>
      <c r="F356" s="5" t="str" cm="1">
        <f t="array" aca="1" ref="F356" ca="1">IFERROR(INDEX(MSA_Title,MATCH(E356,MSA_Code,0)),"")</f>
        <v/>
      </c>
      <c r="G356" s="117" cm="1">
        <f t="array" aca="1" ref="G356" ca="1">SUMIFS(Proposed_Hours,Proposed_Labor_Category,$D356,Proposed_Company,$C356,Proposed_MSA_Code,$E356)</f>
        <v>0</v>
      </c>
      <c r="H356" s="7" t="str">
        <f t="shared" ca="1" si="89"/>
        <v/>
      </c>
      <c r="I356" s="4" t="str" cm="1">
        <f t="array" aca="1" ref="I356" ca="1">IFERROR(IF(SUMIFS(Proposed_Direct_Cost,Proposed_Labor_Category,$D356,Proposed_Company,$C356,Proposed_MSA_Code,$E356)=0,"Not Proposed",SUMIFS(Proposed_Direct_Cost,Proposed_Labor_Category,$D356,Proposed_Company,$C356,Proposed_MSA_Code,$E356)),"")</f>
        <v>Not Proposed</v>
      </c>
      <c r="J356" s="117" cm="1">
        <f t="array" aca="1" ref="J356" ca="1">SUMIFS(Invoice_Hours,Invoice_Labor_Category,$D356,Invoice_Company,$C356,Invoice_MSA_Code,$E356)</f>
        <v>0</v>
      </c>
      <c r="K356" s="7" t="str">
        <f t="shared" ca="1" si="90"/>
        <v/>
      </c>
      <c r="L356" s="222" cm="1">
        <f t="array" aca="1" ref="L356" ca="1">IFERROR(SUMIFS(Invoice_Direct_Cost,Invoice_Labor_Category,$D356,Invoice_Company,$C356,Invoice_MSA_Code,$E356),"")</f>
        <v>0</v>
      </c>
      <c r="M356" s="7" t="str">
        <f t="shared" ca="1" si="91"/>
        <v/>
      </c>
      <c r="N356" s="220" t="str">
        <f t="shared" ca="1" si="96"/>
        <v/>
      </c>
      <c r="O356" s="7" t="str">
        <f t="shared" ca="1" si="92"/>
        <v/>
      </c>
      <c r="P356" s="7" t="str">
        <f t="shared" ca="1" si="93"/>
        <v/>
      </c>
      <c r="Q356" s="7" t="str">
        <f t="shared" ca="1" si="94"/>
        <v/>
      </c>
      <c r="R356" s="7" t="str">
        <f t="shared" ca="1" si="95"/>
        <v/>
      </c>
      <c r="S356" s="7" t="str">
        <f t="shared" ca="1" si="82"/>
        <v/>
      </c>
      <c r="T356" s="7" t="str">
        <f t="shared" ca="1" si="83"/>
        <v/>
      </c>
      <c r="V356" s="120" cm="1">
        <f t="array" aca="1" ref="V356" ca="1">SUMIFS(Invoice_Hours,Invoice_Labor_Category,$D356,Invoice_Company,$C356,Invoice_MSA_Code,$E356)</f>
        <v>0</v>
      </c>
      <c r="W356" s="121" t="str">
        <f t="shared" ca="1" si="84"/>
        <v/>
      </c>
      <c r="X356" s="152" t="str">
        <f t="shared" ca="1" si="85"/>
        <v/>
      </c>
      <c r="Z356" s="172"/>
      <c r="AB356" t="str">
        <f t="shared" si="86"/>
        <v/>
      </c>
      <c r="AC356" t="str">
        <f t="shared" si="87"/>
        <v/>
      </c>
      <c r="AD356" t="str">
        <f t="shared" ca="1" si="88"/>
        <v/>
      </c>
      <c r="AE356" s="4" t="str">
        <f t="shared" ca="1" si="97"/>
        <v/>
      </c>
      <c r="AF356" s="118"/>
    </row>
    <row r="357" spans="3:32" ht="20.100000000000001" customHeight="1">
      <c r="C357" t="str" cm="1">
        <f t="array" ref="C357">IFERROR(_xlfn.TEXTSPLIT(B357,"^"),"")</f>
        <v/>
      </c>
      <c r="F357" s="5" t="str" cm="1">
        <f t="array" aca="1" ref="F357" ca="1">IFERROR(INDEX(MSA_Title,MATCH(E357,MSA_Code,0)),"")</f>
        <v/>
      </c>
      <c r="G357" s="117" cm="1">
        <f t="array" aca="1" ref="G357" ca="1">SUMIFS(Proposed_Hours,Proposed_Labor_Category,$D357,Proposed_Company,$C357,Proposed_MSA_Code,$E357)</f>
        <v>0</v>
      </c>
      <c r="H357" s="7" t="str">
        <f t="shared" ca="1" si="89"/>
        <v/>
      </c>
      <c r="I357" s="4" t="str" cm="1">
        <f t="array" aca="1" ref="I357" ca="1">IFERROR(IF(SUMIFS(Proposed_Direct_Cost,Proposed_Labor_Category,$D357,Proposed_Company,$C357,Proposed_MSA_Code,$E357)=0,"Not Proposed",SUMIFS(Proposed_Direct_Cost,Proposed_Labor_Category,$D357,Proposed_Company,$C357,Proposed_MSA_Code,$E357)),"")</f>
        <v>Not Proposed</v>
      </c>
      <c r="J357" s="117" cm="1">
        <f t="array" aca="1" ref="J357" ca="1">SUMIFS(Invoice_Hours,Invoice_Labor_Category,$D357,Invoice_Company,$C357,Invoice_MSA_Code,$E357)</f>
        <v>0</v>
      </c>
      <c r="K357" s="7" t="str">
        <f t="shared" ca="1" si="90"/>
        <v/>
      </c>
      <c r="L357" s="222" cm="1">
        <f t="array" aca="1" ref="L357" ca="1">IFERROR(SUMIFS(Invoice_Direct_Cost,Invoice_Labor_Category,$D357,Invoice_Company,$C357,Invoice_MSA_Code,$E357),"")</f>
        <v>0</v>
      </c>
      <c r="M357" s="7" t="str">
        <f t="shared" ca="1" si="91"/>
        <v/>
      </c>
      <c r="N357" s="220" t="str">
        <f t="shared" ca="1" si="96"/>
        <v/>
      </c>
      <c r="O357" s="7" t="str">
        <f t="shared" ca="1" si="92"/>
        <v/>
      </c>
      <c r="P357" s="7" t="str">
        <f t="shared" ca="1" si="93"/>
        <v/>
      </c>
      <c r="Q357" s="7" t="str">
        <f t="shared" ca="1" si="94"/>
        <v/>
      </c>
      <c r="R357" s="7" t="str">
        <f t="shared" ca="1" si="95"/>
        <v/>
      </c>
      <c r="S357" s="7" t="str">
        <f t="shared" ca="1" si="82"/>
        <v/>
      </c>
      <c r="T357" s="7" t="str">
        <f t="shared" ca="1" si="83"/>
        <v/>
      </c>
      <c r="V357" s="120" cm="1">
        <f t="array" aca="1" ref="V357" ca="1">SUMIFS(Invoice_Hours,Invoice_Labor_Category,$D357,Invoice_Company,$C357,Invoice_MSA_Code,$E357)</f>
        <v>0</v>
      </c>
      <c r="W357" s="121" t="str">
        <f t="shared" ca="1" si="84"/>
        <v/>
      </c>
      <c r="X357" s="151" t="str">
        <f t="shared" ca="1" si="85"/>
        <v/>
      </c>
      <c r="Z357" s="172"/>
      <c r="AB357" t="str">
        <f t="shared" si="86"/>
        <v/>
      </c>
      <c r="AC357" t="str">
        <f t="shared" si="87"/>
        <v/>
      </c>
      <c r="AD357" t="str">
        <f t="shared" ca="1" si="88"/>
        <v/>
      </c>
      <c r="AE357" s="4" t="str">
        <f t="shared" ca="1" si="97"/>
        <v/>
      </c>
      <c r="AF357" s="118"/>
    </row>
    <row r="358" spans="3:32" ht="20.100000000000001" customHeight="1">
      <c r="C358" t="str" cm="1">
        <f t="array" ref="C358">IFERROR(_xlfn.TEXTSPLIT(B358,"^"),"")</f>
        <v/>
      </c>
      <c r="F358" s="5" t="str" cm="1">
        <f t="array" aca="1" ref="F358" ca="1">IFERROR(INDEX(MSA_Title,MATCH(E358,MSA_Code,0)),"")</f>
        <v/>
      </c>
      <c r="G358" s="117" cm="1">
        <f t="array" aca="1" ref="G358" ca="1">SUMIFS(Proposed_Hours,Proposed_Labor_Category,$D358,Proposed_Company,$C358,Proposed_MSA_Code,$E358)</f>
        <v>0</v>
      </c>
      <c r="H358" s="7" t="str">
        <f t="shared" ca="1" si="89"/>
        <v/>
      </c>
      <c r="I358" s="4" t="str" cm="1">
        <f t="array" aca="1" ref="I358" ca="1">IFERROR(IF(SUMIFS(Proposed_Direct_Cost,Proposed_Labor_Category,$D358,Proposed_Company,$C358,Proposed_MSA_Code,$E358)=0,"Not Proposed",SUMIFS(Proposed_Direct_Cost,Proposed_Labor_Category,$D358,Proposed_Company,$C358,Proposed_MSA_Code,$E358)),"")</f>
        <v>Not Proposed</v>
      </c>
      <c r="J358" s="117" cm="1">
        <f t="array" aca="1" ref="J358" ca="1">SUMIFS(Invoice_Hours,Invoice_Labor_Category,$D358,Invoice_Company,$C358,Invoice_MSA_Code,$E358)</f>
        <v>0</v>
      </c>
      <c r="K358" s="7" t="str">
        <f t="shared" ca="1" si="90"/>
        <v/>
      </c>
      <c r="L358" s="222" cm="1">
        <f t="array" aca="1" ref="L358" ca="1">IFERROR(SUMIFS(Invoice_Direct_Cost,Invoice_Labor_Category,$D358,Invoice_Company,$C358,Invoice_MSA_Code,$E358),"")</f>
        <v>0</v>
      </c>
      <c r="M358" s="7" t="str">
        <f t="shared" ca="1" si="91"/>
        <v/>
      </c>
      <c r="N358" s="220" t="str">
        <f t="shared" ca="1" si="96"/>
        <v/>
      </c>
      <c r="O358" s="7" t="str">
        <f t="shared" ca="1" si="92"/>
        <v/>
      </c>
      <c r="P358" s="7" t="str">
        <f t="shared" ca="1" si="93"/>
        <v/>
      </c>
      <c r="Q358" s="7" t="str">
        <f t="shared" ca="1" si="94"/>
        <v/>
      </c>
      <c r="R358" s="7" t="str">
        <f t="shared" ca="1" si="95"/>
        <v/>
      </c>
      <c r="S358" s="7" t="str">
        <f t="shared" ca="1" si="82"/>
        <v/>
      </c>
      <c r="T358" s="7" t="str">
        <f t="shared" ca="1" si="83"/>
        <v/>
      </c>
      <c r="V358" s="120" cm="1">
        <f t="array" aca="1" ref="V358" ca="1">SUMIFS(Invoice_Hours,Invoice_Labor_Category,$D358,Invoice_Company,$C358,Invoice_MSA_Code,$E358)</f>
        <v>0</v>
      </c>
      <c r="W358" s="121" t="str">
        <f t="shared" ca="1" si="84"/>
        <v/>
      </c>
      <c r="X358" s="152" t="str">
        <f t="shared" ca="1" si="85"/>
        <v/>
      </c>
      <c r="Z358" s="172"/>
      <c r="AB358" t="str">
        <f t="shared" si="86"/>
        <v/>
      </c>
      <c r="AC358" t="str">
        <f t="shared" si="87"/>
        <v/>
      </c>
      <c r="AD358" t="str">
        <f t="shared" ca="1" si="88"/>
        <v/>
      </c>
      <c r="AE358" s="4" t="str">
        <f t="shared" ca="1" si="97"/>
        <v/>
      </c>
      <c r="AF358" s="118"/>
    </row>
    <row r="359" spans="3:32" ht="20.100000000000001" customHeight="1">
      <c r="C359" t="str" cm="1">
        <f t="array" ref="C359">IFERROR(_xlfn.TEXTSPLIT(B359,"^"),"")</f>
        <v/>
      </c>
      <c r="F359" s="5" t="str" cm="1">
        <f t="array" aca="1" ref="F359" ca="1">IFERROR(INDEX(MSA_Title,MATCH(E359,MSA_Code,0)),"")</f>
        <v/>
      </c>
      <c r="G359" s="117" cm="1">
        <f t="array" aca="1" ref="G359" ca="1">SUMIFS(Proposed_Hours,Proposed_Labor_Category,$D359,Proposed_Company,$C359,Proposed_MSA_Code,$E359)</f>
        <v>0</v>
      </c>
      <c r="H359" s="7" t="str">
        <f t="shared" ca="1" si="89"/>
        <v/>
      </c>
      <c r="I359" s="4" t="str" cm="1">
        <f t="array" aca="1" ref="I359" ca="1">IFERROR(IF(SUMIFS(Proposed_Direct_Cost,Proposed_Labor_Category,$D359,Proposed_Company,$C359,Proposed_MSA_Code,$E359)=0,"Not Proposed",SUMIFS(Proposed_Direct_Cost,Proposed_Labor_Category,$D359,Proposed_Company,$C359,Proposed_MSA_Code,$E359)),"")</f>
        <v>Not Proposed</v>
      </c>
      <c r="J359" s="117" cm="1">
        <f t="array" aca="1" ref="J359" ca="1">SUMIFS(Invoice_Hours,Invoice_Labor_Category,$D359,Invoice_Company,$C359,Invoice_MSA_Code,$E359)</f>
        <v>0</v>
      </c>
      <c r="K359" s="7" t="str">
        <f t="shared" ca="1" si="90"/>
        <v/>
      </c>
      <c r="L359" s="222" cm="1">
        <f t="array" aca="1" ref="L359" ca="1">IFERROR(SUMIFS(Invoice_Direct_Cost,Invoice_Labor_Category,$D359,Invoice_Company,$C359,Invoice_MSA_Code,$E359),"")</f>
        <v>0</v>
      </c>
      <c r="M359" s="7" t="str">
        <f t="shared" ca="1" si="91"/>
        <v/>
      </c>
      <c r="N359" s="220" t="str">
        <f t="shared" ca="1" si="96"/>
        <v/>
      </c>
      <c r="O359" s="7" t="str">
        <f t="shared" ca="1" si="92"/>
        <v/>
      </c>
      <c r="P359" s="7" t="str">
        <f t="shared" ca="1" si="93"/>
        <v/>
      </c>
      <c r="Q359" s="7" t="str">
        <f t="shared" ca="1" si="94"/>
        <v/>
      </c>
      <c r="R359" s="7" t="str">
        <f t="shared" ca="1" si="95"/>
        <v/>
      </c>
      <c r="S359" s="7" t="str">
        <f t="shared" ca="1" si="82"/>
        <v/>
      </c>
      <c r="T359" s="7" t="str">
        <f t="shared" ca="1" si="83"/>
        <v/>
      </c>
      <c r="V359" s="120" cm="1">
        <f t="array" aca="1" ref="V359" ca="1">SUMIFS(Invoice_Hours,Invoice_Labor_Category,$D359,Invoice_Company,$C359,Invoice_MSA_Code,$E359)</f>
        <v>0</v>
      </c>
      <c r="W359" s="121" t="str">
        <f t="shared" ca="1" si="84"/>
        <v/>
      </c>
      <c r="X359" s="151" t="str">
        <f t="shared" ca="1" si="85"/>
        <v/>
      </c>
      <c r="Z359" s="172"/>
      <c r="AB359" t="str">
        <f t="shared" si="86"/>
        <v/>
      </c>
      <c r="AC359" t="str">
        <f t="shared" si="87"/>
        <v/>
      </c>
      <c r="AD359" t="str">
        <f t="shared" ca="1" si="88"/>
        <v/>
      </c>
      <c r="AE359" s="4" t="str">
        <f t="shared" ca="1" si="97"/>
        <v/>
      </c>
      <c r="AF359" s="118"/>
    </row>
    <row r="360" spans="3:32" ht="20.100000000000001" customHeight="1">
      <c r="C360" t="str" cm="1">
        <f t="array" ref="C360">IFERROR(_xlfn.TEXTSPLIT(B360,"^"),"")</f>
        <v/>
      </c>
      <c r="F360" s="5" t="str" cm="1">
        <f t="array" aca="1" ref="F360" ca="1">IFERROR(INDEX(MSA_Title,MATCH(E360,MSA_Code,0)),"")</f>
        <v/>
      </c>
      <c r="G360" s="117" cm="1">
        <f t="array" aca="1" ref="G360" ca="1">SUMIFS(Proposed_Hours,Proposed_Labor_Category,$D360,Proposed_Company,$C360,Proposed_MSA_Code,$E360)</f>
        <v>0</v>
      </c>
      <c r="H360" s="7" t="str">
        <f t="shared" ca="1" si="89"/>
        <v/>
      </c>
      <c r="I360" s="4" t="str" cm="1">
        <f t="array" aca="1" ref="I360" ca="1">IFERROR(IF(SUMIFS(Proposed_Direct_Cost,Proposed_Labor_Category,$D360,Proposed_Company,$C360,Proposed_MSA_Code,$E360)=0,"Not Proposed",SUMIFS(Proposed_Direct_Cost,Proposed_Labor_Category,$D360,Proposed_Company,$C360,Proposed_MSA_Code,$E360)),"")</f>
        <v>Not Proposed</v>
      </c>
      <c r="J360" s="117" cm="1">
        <f t="array" aca="1" ref="J360" ca="1">SUMIFS(Invoice_Hours,Invoice_Labor_Category,$D360,Invoice_Company,$C360,Invoice_MSA_Code,$E360)</f>
        <v>0</v>
      </c>
      <c r="K360" s="7" t="str">
        <f t="shared" ca="1" si="90"/>
        <v/>
      </c>
      <c r="L360" s="222" cm="1">
        <f t="array" aca="1" ref="L360" ca="1">IFERROR(SUMIFS(Invoice_Direct_Cost,Invoice_Labor_Category,$D360,Invoice_Company,$C360,Invoice_MSA_Code,$E360),"")</f>
        <v>0</v>
      </c>
      <c r="M360" s="7" t="str">
        <f t="shared" ca="1" si="91"/>
        <v/>
      </c>
      <c r="N360" s="220" t="str">
        <f t="shared" ca="1" si="96"/>
        <v/>
      </c>
      <c r="O360" s="7" t="str">
        <f t="shared" ca="1" si="92"/>
        <v/>
      </c>
      <c r="P360" s="7" t="str">
        <f t="shared" ca="1" si="93"/>
        <v/>
      </c>
      <c r="Q360" s="7" t="str">
        <f t="shared" ca="1" si="94"/>
        <v/>
      </c>
      <c r="R360" s="7" t="str">
        <f t="shared" ca="1" si="95"/>
        <v/>
      </c>
      <c r="S360" s="7" t="str">
        <f t="shared" ca="1" si="82"/>
        <v/>
      </c>
      <c r="T360" s="7" t="str">
        <f t="shared" ca="1" si="83"/>
        <v/>
      </c>
      <c r="V360" s="120" cm="1">
        <f t="array" aca="1" ref="V360" ca="1">SUMIFS(Invoice_Hours,Invoice_Labor_Category,$D360,Invoice_Company,$C360,Invoice_MSA_Code,$E360)</f>
        <v>0</v>
      </c>
      <c r="W360" s="121" t="str">
        <f t="shared" ca="1" si="84"/>
        <v/>
      </c>
      <c r="X360" s="152" t="str">
        <f t="shared" ca="1" si="85"/>
        <v/>
      </c>
      <c r="Z360" s="172"/>
      <c r="AB360" t="str">
        <f t="shared" si="86"/>
        <v/>
      </c>
      <c r="AC360" t="str">
        <f t="shared" si="87"/>
        <v/>
      </c>
      <c r="AD360" t="str">
        <f t="shared" ca="1" si="88"/>
        <v/>
      </c>
      <c r="AE360" s="4" t="str">
        <f t="shared" ca="1" si="97"/>
        <v/>
      </c>
      <c r="AF360" s="118"/>
    </row>
    <row r="361" spans="3:32" ht="20.100000000000001" customHeight="1">
      <c r="C361" t="str" cm="1">
        <f t="array" ref="C361">IFERROR(_xlfn.TEXTSPLIT(B361,"^"),"")</f>
        <v/>
      </c>
      <c r="F361" s="5" t="str" cm="1">
        <f t="array" aca="1" ref="F361" ca="1">IFERROR(INDEX(MSA_Title,MATCH(E361,MSA_Code,0)),"")</f>
        <v/>
      </c>
      <c r="G361" s="117" cm="1">
        <f t="array" aca="1" ref="G361" ca="1">SUMIFS(Proposed_Hours,Proposed_Labor_Category,$D361,Proposed_Company,$C361,Proposed_MSA_Code,$E361)</f>
        <v>0</v>
      </c>
      <c r="H361" s="7" t="str">
        <f t="shared" ca="1" si="89"/>
        <v/>
      </c>
      <c r="I361" s="4" t="str" cm="1">
        <f t="array" aca="1" ref="I361" ca="1">IFERROR(IF(SUMIFS(Proposed_Direct_Cost,Proposed_Labor_Category,$D361,Proposed_Company,$C361,Proposed_MSA_Code,$E361)=0,"Not Proposed",SUMIFS(Proposed_Direct_Cost,Proposed_Labor_Category,$D361,Proposed_Company,$C361,Proposed_MSA_Code,$E361)),"")</f>
        <v>Not Proposed</v>
      </c>
      <c r="J361" s="117" cm="1">
        <f t="array" aca="1" ref="J361" ca="1">SUMIFS(Invoice_Hours,Invoice_Labor_Category,$D361,Invoice_Company,$C361,Invoice_MSA_Code,$E361)</f>
        <v>0</v>
      </c>
      <c r="K361" s="7" t="str">
        <f t="shared" ca="1" si="90"/>
        <v/>
      </c>
      <c r="L361" s="222" cm="1">
        <f t="array" aca="1" ref="L361" ca="1">IFERROR(SUMIFS(Invoice_Direct_Cost,Invoice_Labor_Category,$D361,Invoice_Company,$C361,Invoice_MSA_Code,$E361),"")</f>
        <v>0</v>
      </c>
      <c r="M361" s="7" t="str">
        <f t="shared" ca="1" si="91"/>
        <v/>
      </c>
      <c r="N361" s="220" t="str">
        <f t="shared" ca="1" si="96"/>
        <v/>
      </c>
      <c r="O361" s="7" t="str">
        <f t="shared" ca="1" si="92"/>
        <v/>
      </c>
      <c r="P361" s="7" t="str">
        <f t="shared" ca="1" si="93"/>
        <v/>
      </c>
      <c r="Q361" s="7" t="str">
        <f t="shared" ca="1" si="94"/>
        <v/>
      </c>
      <c r="R361" s="7" t="str">
        <f t="shared" ca="1" si="95"/>
        <v/>
      </c>
      <c r="S361" s="7" t="str">
        <f t="shared" ca="1" si="82"/>
        <v/>
      </c>
      <c r="T361" s="7" t="str">
        <f t="shared" ca="1" si="83"/>
        <v/>
      </c>
      <c r="V361" s="120" cm="1">
        <f t="array" aca="1" ref="V361" ca="1">SUMIFS(Invoice_Hours,Invoice_Labor_Category,$D361,Invoice_Company,$C361,Invoice_MSA_Code,$E361)</f>
        <v>0</v>
      </c>
      <c r="W361" s="121" t="str">
        <f t="shared" ca="1" si="84"/>
        <v/>
      </c>
      <c r="X361" s="151" t="str">
        <f t="shared" ca="1" si="85"/>
        <v/>
      </c>
      <c r="Z361" s="172"/>
      <c r="AB361" t="str">
        <f t="shared" si="86"/>
        <v/>
      </c>
      <c r="AC361" t="str">
        <f t="shared" si="87"/>
        <v/>
      </c>
      <c r="AD361" t="str">
        <f t="shared" ca="1" si="88"/>
        <v/>
      </c>
      <c r="AE361" s="4" t="str">
        <f t="shared" ca="1" si="97"/>
        <v/>
      </c>
      <c r="AF361" s="118"/>
    </row>
    <row r="362" spans="3:32" ht="20.100000000000001" customHeight="1">
      <c r="C362" t="str" cm="1">
        <f t="array" ref="C362">IFERROR(_xlfn.TEXTSPLIT(B362,"^"),"")</f>
        <v/>
      </c>
      <c r="F362" s="5" t="str" cm="1">
        <f t="array" aca="1" ref="F362" ca="1">IFERROR(INDEX(MSA_Title,MATCH(E362,MSA_Code,0)),"")</f>
        <v/>
      </c>
      <c r="G362" s="117" cm="1">
        <f t="array" aca="1" ref="G362" ca="1">SUMIFS(Proposed_Hours,Proposed_Labor_Category,$D362,Proposed_Company,$C362,Proposed_MSA_Code,$E362)</f>
        <v>0</v>
      </c>
      <c r="H362" s="7" t="str">
        <f t="shared" ca="1" si="89"/>
        <v/>
      </c>
      <c r="I362" s="4" t="str" cm="1">
        <f t="array" aca="1" ref="I362" ca="1">IFERROR(IF(SUMIFS(Proposed_Direct_Cost,Proposed_Labor_Category,$D362,Proposed_Company,$C362,Proposed_MSA_Code,$E362)=0,"Not Proposed",SUMIFS(Proposed_Direct_Cost,Proposed_Labor_Category,$D362,Proposed_Company,$C362,Proposed_MSA_Code,$E362)),"")</f>
        <v>Not Proposed</v>
      </c>
      <c r="J362" s="117" cm="1">
        <f t="array" aca="1" ref="J362" ca="1">SUMIFS(Invoice_Hours,Invoice_Labor_Category,$D362,Invoice_Company,$C362,Invoice_MSA_Code,$E362)</f>
        <v>0</v>
      </c>
      <c r="K362" s="7" t="str">
        <f t="shared" ca="1" si="90"/>
        <v/>
      </c>
      <c r="L362" s="222" cm="1">
        <f t="array" aca="1" ref="L362" ca="1">IFERROR(SUMIFS(Invoice_Direct_Cost,Invoice_Labor_Category,$D362,Invoice_Company,$C362,Invoice_MSA_Code,$E362),"")</f>
        <v>0</v>
      </c>
      <c r="M362" s="7" t="str">
        <f t="shared" ca="1" si="91"/>
        <v/>
      </c>
      <c r="N362" s="220" t="str">
        <f t="shared" ca="1" si="96"/>
        <v/>
      </c>
      <c r="O362" s="7" t="str">
        <f t="shared" ca="1" si="92"/>
        <v/>
      </c>
      <c r="P362" s="7" t="str">
        <f t="shared" ca="1" si="93"/>
        <v/>
      </c>
      <c r="Q362" s="7" t="str">
        <f t="shared" ca="1" si="94"/>
        <v/>
      </c>
      <c r="R362" s="7" t="str">
        <f t="shared" ca="1" si="95"/>
        <v/>
      </c>
      <c r="S362" s="7" t="str">
        <f t="shared" ca="1" si="82"/>
        <v/>
      </c>
      <c r="T362" s="7" t="str">
        <f t="shared" ca="1" si="83"/>
        <v/>
      </c>
      <c r="V362" s="120" cm="1">
        <f t="array" aca="1" ref="V362" ca="1">SUMIFS(Invoice_Hours,Invoice_Labor_Category,$D362,Invoice_Company,$C362,Invoice_MSA_Code,$E362)</f>
        <v>0</v>
      </c>
      <c r="W362" s="121" t="str">
        <f t="shared" ca="1" si="84"/>
        <v/>
      </c>
      <c r="X362" s="152" t="str">
        <f t="shared" ca="1" si="85"/>
        <v/>
      </c>
      <c r="Z362" s="172"/>
      <c r="AB362" t="str">
        <f t="shared" si="86"/>
        <v/>
      </c>
      <c r="AC362" t="str">
        <f t="shared" si="87"/>
        <v/>
      </c>
      <c r="AD362" t="str">
        <f t="shared" ca="1" si="88"/>
        <v/>
      </c>
      <c r="AE362" s="4" t="str">
        <f t="shared" ca="1" si="97"/>
        <v/>
      </c>
      <c r="AF362" s="118"/>
    </row>
    <row r="363" spans="3:32" ht="20.100000000000001" customHeight="1">
      <c r="C363" t="str" cm="1">
        <f t="array" ref="C363">IFERROR(_xlfn.TEXTSPLIT(B363,"^"),"")</f>
        <v/>
      </c>
      <c r="F363" s="5" t="str" cm="1">
        <f t="array" aca="1" ref="F363" ca="1">IFERROR(INDEX(MSA_Title,MATCH(E363,MSA_Code,0)),"")</f>
        <v/>
      </c>
      <c r="G363" s="117" cm="1">
        <f t="array" aca="1" ref="G363" ca="1">SUMIFS(Proposed_Hours,Proposed_Labor_Category,$D363,Proposed_Company,$C363,Proposed_MSA_Code,$E363)</f>
        <v>0</v>
      </c>
      <c r="H363" s="7" t="str">
        <f t="shared" ca="1" si="89"/>
        <v/>
      </c>
      <c r="I363" s="4" t="str" cm="1">
        <f t="array" aca="1" ref="I363" ca="1">IFERROR(IF(SUMIFS(Proposed_Direct_Cost,Proposed_Labor_Category,$D363,Proposed_Company,$C363,Proposed_MSA_Code,$E363)=0,"Not Proposed",SUMIFS(Proposed_Direct_Cost,Proposed_Labor_Category,$D363,Proposed_Company,$C363,Proposed_MSA_Code,$E363)),"")</f>
        <v>Not Proposed</v>
      </c>
      <c r="J363" s="117" cm="1">
        <f t="array" aca="1" ref="J363" ca="1">SUMIFS(Invoice_Hours,Invoice_Labor_Category,$D363,Invoice_Company,$C363,Invoice_MSA_Code,$E363)</f>
        <v>0</v>
      </c>
      <c r="K363" s="7" t="str">
        <f t="shared" ca="1" si="90"/>
        <v/>
      </c>
      <c r="L363" s="222" cm="1">
        <f t="array" aca="1" ref="L363" ca="1">IFERROR(SUMIFS(Invoice_Direct_Cost,Invoice_Labor_Category,$D363,Invoice_Company,$C363,Invoice_MSA_Code,$E363),"")</f>
        <v>0</v>
      </c>
      <c r="M363" s="7" t="str">
        <f t="shared" ca="1" si="91"/>
        <v/>
      </c>
      <c r="N363" s="220" t="str">
        <f t="shared" ca="1" si="96"/>
        <v/>
      </c>
      <c r="O363" s="7" t="str">
        <f t="shared" ca="1" si="92"/>
        <v/>
      </c>
      <c r="P363" s="7" t="str">
        <f t="shared" ca="1" si="93"/>
        <v/>
      </c>
      <c r="Q363" s="7" t="str">
        <f t="shared" ca="1" si="94"/>
        <v/>
      </c>
      <c r="R363" s="7" t="str">
        <f t="shared" ca="1" si="95"/>
        <v/>
      </c>
      <c r="S363" s="7" t="str">
        <f t="shared" ca="1" si="82"/>
        <v/>
      </c>
      <c r="T363" s="7" t="str">
        <f t="shared" ca="1" si="83"/>
        <v/>
      </c>
      <c r="V363" s="120" cm="1">
        <f t="array" aca="1" ref="V363" ca="1">SUMIFS(Invoice_Hours,Invoice_Labor_Category,$D363,Invoice_Company,$C363,Invoice_MSA_Code,$E363)</f>
        <v>0</v>
      </c>
      <c r="W363" s="121" t="str">
        <f t="shared" ca="1" si="84"/>
        <v/>
      </c>
      <c r="X363" s="151" t="str">
        <f t="shared" ca="1" si="85"/>
        <v/>
      </c>
      <c r="Z363" s="172"/>
      <c r="AB363" t="str">
        <f t="shared" si="86"/>
        <v/>
      </c>
      <c r="AC363" t="str">
        <f t="shared" si="87"/>
        <v/>
      </c>
      <c r="AD363" t="str">
        <f t="shared" ca="1" si="88"/>
        <v/>
      </c>
      <c r="AE363" s="4" t="str">
        <f t="shared" ca="1" si="97"/>
        <v/>
      </c>
      <c r="AF363" s="118"/>
    </row>
    <row r="364" spans="3:32" ht="20.100000000000001" customHeight="1">
      <c r="C364" t="str" cm="1">
        <f t="array" ref="C364">IFERROR(_xlfn.TEXTSPLIT(B364,"^"),"")</f>
        <v/>
      </c>
      <c r="F364" s="5" t="str" cm="1">
        <f t="array" aca="1" ref="F364" ca="1">IFERROR(INDEX(MSA_Title,MATCH(E364,MSA_Code,0)),"")</f>
        <v/>
      </c>
      <c r="G364" s="117" cm="1">
        <f t="array" aca="1" ref="G364" ca="1">SUMIFS(Proposed_Hours,Proposed_Labor_Category,$D364,Proposed_Company,$C364,Proposed_MSA_Code,$E364)</f>
        <v>0</v>
      </c>
      <c r="H364" s="7" t="str">
        <f t="shared" ca="1" si="89"/>
        <v/>
      </c>
      <c r="I364" s="4" t="str" cm="1">
        <f t="array" aca="1" ref="I364" ca="1">IFERROR(IF(SUMIFS(Proposed_Direct_Cost,Proposed_Labor_Category,$D364,Proposed_Company,$C364,Proposed_MSA_Code,$E364)=0,"Not Proposed",SUMIFS(Proposed_Direct_Cost,Proposed_Labor_Category,$D364,Proposed_Company,$C364,Proposed_MSA_Code,$E364)),"")</f>
        <v>Not Proposed</v>
      </c>
      <c r="J364" s="117" cm="1">
        <f t="array" aca="1" ref="J364" ca="1">SUMIFS(Invoice_Hours,Invoice_Labor_Category,$D364,Invoice_Company,$C364,Invoice_MSA_Code,$E364)</f>
        <v>0</v>
      </c>
      <c r="K364" s="7" t="str">
        <f t="shared" ca="1" si="90"/>
        <v/>
      </c>
      <c r="L364" s="222" cm="1">
        <f t="array" aca="1" ref="L364" ca="1">IFERROR(SUMIFS(Invoice_Direct_Cost,Invoice_Labor_Category,$D364,Invoice_Company,$C364,Invoice_MSA_Code,$E364),"")</f>
        <v>0</v>
      </c>
      <c r="M364" s="7" t="str">
        <f t="shared" ca="1" si="91"/>
        <v/>
      </c>
      <c r="N364" s="220" t="str">
        <f t="shared" ca="1" si="96"/>
        <v/>
      </c>
      <c r="O364" s="7" t="str">
        <f t="shared" ca="1" si="92"/>
        <v/>
      </c>
      <c r="P364" s="7" t="str">
        <f t="shared" ca="1" si="93"/>
        <v/>
      </c>
      <c r="Q364" s="7" t="str">
        <f t="shared" ca="1" si="94"/>
        <v/>
      </c>
      <c r="R364" s="7" t="str">
        <f t="shared" ca="1" si="95"/>
        <v/>
      </c>
      <c r="S364" s="7" t="str">
        <f t="shared" ca="1" si="82"/>
        <v/>
      </c>
      <c r="T364" s="7" t="str">
        <f t="shared" ca="1" si="83"/>
        <v/>
      </c>
      <c r="V364" s="120" cm="1">
        <f t="array" aca="1" ref="V364" ca="1">SUMIFS(Invoice_Hours,Invoice_Labor_Category,$D364,Invoice_Company,$C364,Invoice_MSA_Code,$E364)</f>
        <v>0</v>
      </c>
      <c r="W364" s="121" t="str">
        <f t="shared" ca="1" si="84"/>
        <v/>
      </c>
      <c r="X364" s="152" t="str">
        <f t="shared" ca="1" si="85"/>
        <v/>
      </c>
      <c r="Z364" s="172"/>
      <c r="AB364" t="str">
        <f t="shared" si="86"/>
        <v/>
      </c>
      <c r="AC364" t="str">
        <f t="shared" si="87"/>
        <v/>
      </c>
      <c r="AD364" t="str">
        <f t="shared" ca="1" si="88"/>
        <v/>
      </c>
      <c r="AE364" s="4" t="str">
        <f t="shared" ca="1" si="97"/>
        <v/>
      </c>
      <c r="AF364" s="118"/>
    </row>
    <row r="365" spans="3:32" ht="20.100000000000001" customHeight="1">
      <c r="C365" t="str" cm="1">
        <f t="array" ref="C365">IFERROR(_xlfn.TEXTSPLIT(B365,"^"),"")</f>
        <v/>
      </c>
      <c r="F365" s="5" t="str" cm="1">
        <f t="array" aca="1" ref="F365" ca="1">IFERROR(INDEX(MSA_Title,MATCH(E365,MSA_Code,0)),"")</f>
        <v/>
      </c>
      <c r="G365" s="117" cm="1">
        <f t="array" aca="1" ref="G365" ca="1">SUMIFS(Proposed_Hours,Proposed_Labor_Category,$D365,Proposed_Company,$C365,Proposed_MSA_Code,$E365)</f>
        <v>0</v>
      </c>
      <c r="H365" s="7" t="str">
        <f t="shared" ca="1" si="89"/>
        <v/>
      </c>
      <c r="I365" s="4" t="str" cm="1">
        <f t="array" aca="1" ref="I365" ca="1">IFERROR(IF(SUMIFS(Proposed_Direct_Cost,Proposed_Labor_Category,$D365,Proposed_Company,$C365,Proposed_MSA_Code,$E365)=0,"Not Proposed",SUMIFS(Proposed_Direct_Cost,Proposed_Labor_Category,$D365,Proposed_Company,$C365,Proposed_MSA_Code,$E365)),"")</f>
        <v>Not Proposed</v>
      </c>
      <c r="J365" s="117" cm="1">
        <f t="array" aca="1" ref="J365" ca="1">SUMIFS(Invoice_Hours,Invoice_Labor_Category,$D365,Invoice_Company,$C365,Invoice_MSA_Code,$E365)</f>
        <v>0</v>
      </c>
      <c r="K365" s="7" t="str">
        <f t="shared" ca="1" si="90"/>
        <v/>
      </c>
      <c r="L365" s="222" cm="1">
        <f t="array" aca="1" ref="L365" ca="1">IFERROR(SUMIFS(Invoice_Direct_Cost,Invoice_Labor_Category,$D365,Invoice_Company,$C365,Invoice_MSA_Code,$E365),"")</f>
        <v>0</v>
      </c>
      <c r="M365" s="7" t="str">
        <f t="shared" ca="1" si="91"/>
        <v/>
      </c>
      <c r="N365" s="220" t="str">
        <f t="shared" ca="1" si="96"/>
        <v/>
      </c>
      <c r="O365" s="7" t="str">
        <f t="shared" ca="1" si="92"/>
        <v/>
      </c>
      <c r="P365" s="7" t="str">
        <f t="shared" ca="1" si="93"/>
        <v/>
      </c>
      <c r="Q365" s="7" t="str">
        <f t="shared" ca="1" si="94"/>
        <v/>
      </c>
      <c r="R365" s="7" t="str">
        <f t="shared" ca="1" si="95"/>
        <v/>
      </c>
      <c r="S365" s="7" t="str">
        <f t="shared" ca="1" si="82"/>
        <v/>
      </c>
      <c r="T365" s="7" t="str">
        <f t="shared" ca="1" si="83"/>
        <v/>
      </c>
      <c r="V365" s="120" cm="1">
        <f t="array" aca="1" ref="V365" ca="1">SUMIFS(Invoice_Hours,Invoice_Labor_Category,$D365,Invoice_Company,$C365,Invoice_MSA_Code,$E365)</f>
        <v>0</v>
      </c>
      <c r="W365" s="121" t="str">
        <f t="shared" ca="1" si="84"/>
        <v/>
      </c>
      <c r="X365" s="151" t="str">
        <f t="shared" ca="1" si="85"/>
        <v/>
      </c>
      <c r="Z365" s="172"/>
      <c r="AB365" t="str">
        <f t="shared" si="86"/>
        <v/>
      </c>
      <c r="AC365" t="str">
        <f t="shared" si="87"/>
        <v/>
      </c>
      <c r="AD365" t="str">
        <f t="shared" ca="1" si="88"/>
        <v/>
      </c>
      <c r="AE365" s="4" t="str">
        <f t="shared" ca="1" si="97"/>
        <v/>
      </c>
      <c r="AF365" s="118"/>
    </row>
    <row r="366" spans="3:32" ht="20.100000000000001" customHeight="1">
      <c r="C366" t="str" cm="1">
        <f t="array" ref="C366">IFERROR(_xlfn.TEXTSPLIT(B366,"^"),"")</f>
        <v/>
      </c>
      <c r="F366" s="5" t="str" cm="1">
        <f t="array" aca="1" ref="F366" ca="1">IFERROR(INDEX(MSA_Title,MATCH(E366,MSA_Code,0)),"")</f>
        <v/>
      </c>
      <c r="G366" s="117" cm="1">
        <f t="array" aca="1" ref="G366" ca="1">SUMIFS(Proposed_Hours,Proposed_Labor_Category,$D366,Proposed_Company,$C366,Proposed_MSA_Code,$E366)</f>
        <v>0</v>
      </c>
      <c r="H366" s="7" t="str">
        <f t="shared" ca="1" si="89"/>
        <v/>
      </c>
      <c r="I366" s="4" t="str" cm="1">
        <f t="array" aca="1" ref="I366" ca="1">IFERROR(IF(SUMIFS(Proposed_Direct_Cost,Proposed_Labor_Category,$D366,Proposed_Company,$C366,Proposed_MSA_Code,$E366)=0,"Not Proposed",SUMIFS(Proposed_Direct_Cost,Proposed_Labor_Category,$D366,Proposed_Company,$C366,Proposed_MSA_Code,$E366)),"")</f>
        <v>Not Proposed</v>
      </c>
      <c r="J366" s="117" cm="1">
        <f t="array" aca="1" ref="J366" ca="1">SUMIFS(Invoice_Hours,Invoice_Labor_Category,$D366,Invoice_Company,$C366,Invoice_MSA_Code,$E366)</f>
        <v>0</v>
      </c>
      <c r="K366" s="7" t="str">
        <f t="shared" ca="1" si="90"/>
        <v/>
      </c>
      <c r="L366" s="222" cm="1">
        <f t="array" aca="1" ref="L366" ca="1">IFERROR(SUMIFS(Invoice_Direct_Cost,Invoice_Labor_Category,$D366,Invoice_Company,$C366,Invoice_MSA_Code,$E366),"")</f>
        <v>0</v>
      </c>
      <c r="M366" s="7" t="str">
        <f t="shared" ca="1" si="91"/>
        <v/>
      </c>
      <c r="N366" s="220" t="str">
        <f t="shared" ca="1" si="96"/>
        <v/>
      </c>
      <c r="O366" s="7" t="str">
        <f t="shared" ca="1" si="92"/>
        <v/>
      </c>
      <c r="P366" s="7" t="str">
        <f t="shared" ca="1" si="93"/>
        <v/>
      </c>
      <c r="Q366" s="7" t="str">
        <f t="shared" ca="1" si="94"/>
        <v/>
      </c>
      <c r="R366" s="7" t="str">
        <f t="shared" ca="1" si="95"/>
        <v/>
      </c>
      <c r="S366" s="7" t="str">
        <f t="shared" ca="1" si="82"/>
        <v/>
      </c>
      <c r="T366" s="7" t="str">
        <f t="shared" ca="1" si="83"/>
        <v/>
      </c>
      <c r="V366" s="120" cm="1">
        <f t="array" aca="1" ref="V366" ca="1">SUMIFS(Invoice_Hours,Invoice_Labor_Category,$D366,Invoice_Company,$C366,Invoice_MSA_Code,$E366)</f>
        <v>0</v>
      </c>
      <c r="W366" s="121" t="str">
        <f t="shared" ca="1" si="84"/>
        <v/>
      </c>
      <c r="X366" s="152" t="str">
        <f t="shared" ca="1" si="85"/>
        <v/>
      </c>
      <c r="Z366" s="172"/>
      <c r="AB366" t="str">
        <f t="shared" si="86"/>
        <v/>
      </c>
      <c r="AC366" t="str">
        <f t="shared" si="87"/>
        <v/>
      </c>
      <c r="AD366" t="str">
        <f t="shared" ca="1" si="88"/>
        <v/>
      </c>
      <c r="AE366" s="4" t="str">
        <f t="shared" ca="1" si="97"/>
        <v/>
      </c>
      <c r="AF366" s="118"/>
    </row>
    <row r="367" spans="3:32" ht="20.100000000000001" customHeight="1">
      <c r="C367" t="str" cm="1">
        <f t="array" ref="C367">IFERROR(_xlfn.TEXTSPLIT(B367,"^"),"")</f>
        <v/>
      </c>
      <c r="F367" s="5" t="str" cm="1">
        <f t="array" aca="1" ref="F367" ca="1">IFERROR(INDEX(MSA_Title,MATCH(E367,MSA_Code,0)),"")</f>
        <v/>
      </c>
      <c r="G367" s="117" cm="1">
        <f t="array" aca="1" ref="G367" ca="1">SUMIFS(Proposed_Hours,Proposed_Labor_Category,$D367,Proposed_Company,$C367,Proposed_MSA_Code,$E367)</f>
        <v>0</v>
      </c>
      <c r="H367" s="7" t="str">
        <f t="shared" ca="1" si="89"/>
        <v/>
      </c>
      <c r="I367" s="4" t="str" cm="1">
        <f t="array" aca="1" ref="I367" ca="1">IFERROR(IF(SUMIFS(Proposed_Direct_Cost,Proposed_Labor_Category,$D367,Proposed_Company,$C367,Proposed_MSA_Code,$E367)=0,"Not Proposed",SUMIFS(Proposed_Direct_Cost,Proposed_Labor_Category,$D367,Proposed_Company,$C367,Proposed_MSA_Code,$E367)),"")</f>
        <v>Not Proposed</v>
      </c>
      <c r="J367" s="117" cm="1">
        <f t="array" aca="1" ref="J367" ca="1">SUMIFS(Invoice_Hours,Invoice_Labor_Category,$D367,Invoice_Company,$C367,Invoice_MSA_Code,$E367)</f>
        <v>0</v>
      </c>
      <c r="K367" s="7" t="str">
        <f t="shared" ca="1" si="90"/>
        <v/>
      </c>
      <c r="L367" s="222" cm="1">
        <f t="array" aca="1" ref="L367" ca="1">IFERROR(SUMIFS(Invoice_Direct_Cost,Invoice_Labor_Category,$D367,Invoice_Company,$C367,Invoice_MSA_Code,$E367),"")</f>
        <v>0</v>
      </c>
      <c r="M367" s="7" t="str">
        <f t="shared" ca="1" si="91"/>
        <v/>
      </c>
      <c r="N367" s="220" t="str">
        <f t="shared" ca="1" si="96"/>
        <v/>
      </c>
      <c r="O367" s="7" t="str">
        <f t="shared" ca="1" si="92"/>
        <v/>
      </c>
      <c r="P367" s="7" t="str">
        <f t="shared" ca="1" si="93"/>
        <v/>
      </c>
      <c r="Q367" s="7" t="str">
        <f t="shared" ca="1" si="94"/>
        <v/>
      </c>
      <c r="R367" s="7" t="str">
        <f t="shared" ca="1" si="95"/>
        <v/>
      </c>
      <c r="S367" s="7" t="str">
        <f t="shared" ca="1" si="82"/>
        <v/>
      </c>
      <c r="T367" s="7" t="str">
        <f t="shared" ca="1" si="83"/>
        <v/>
      </c>
      <c r="V367" s="120" cm="1">
        <f t="array" aca="1" ref="V367" ca="1">SUMIFS(Invoice_Hours,Invoice_Labor_Category,$D367,Invoice_Company,$C367,Invoice_MSA_Code,$E367)</f>
        <v>0</v>
      </c>
      <c r="W367" s="121" t="str">
        <f t="shared" ca="1" si="84"/>
        <v/>
      </c>
      <c r="X367" s="151" t="str">
        <f t="shared" ca="1" si="85"/>
        <v/>
      </c>
      <c r="Z367" s="172"/>
      <c r="AB367" t="str">
        <f t="shared" si="86"/>
        <v/>
      </c>
      <c r="AC367" t="str">
        <f t="shared" si="87"/>
        <v/>
      </c>
      <c r="AD367" t="str">
        <f t="shared" ca="1" si="88"/>
        <v/>
      </c>
      <c r="AE367" s="4" t="str">
        <f t="shared" ca="1" si="97"/>
        <v/>
      </c>
      <c r="AF367" s="118"/>
    </row>
    <row r="368" spans="3:32" ht="20.100000000000001" customHeight="1">
      <c r="C368" t="str" cm="1">
        <f t="array" ref="C368">IFERROR(_xlfn.TEXTSPLIT(B368,"^"),"")</f>
        <v/>
      </c>
      <c r="F368" s="5" t="str" cm="1">
        <f t="array" aca="1" ref="F368" ca="1">IFERROR(INDEX(MSA_Title,MATCH(E368,MSA_Code,0)),"")</f>
        <v/>
      </c>
      <c r="G368" s="117" cm="1">
        <f t="array" aca="1" ref="G368" ca="1">SUMIFS(Proposed_Hours,Proposed_Labor_Category,$D368,Proposed_Company,$C368,Proposed_MSA_Code,$E368)</f>
        <v>0</v>
      </c>
      <c r="H368" s="7" t="str">
        <f t="shared" ca="1" si="89"/>
        <v/>
      </c>
      <c r="I368" s="4" t="str" cm="1">
        <f t="array" aca="1" ref="I368" ca="1">IFERROR(IF(SUMIFS(Proposed_Direct_Cost,Proposed_Labor_Category,$D368,Proposed_Company,$C368,Proposed_MSA_Code,$E368)=0,"Not Proposed",SUMIFS(Proposed_Direct_Cost,Proposed_Labor_Category,$D368,Proposed_Company,$C368,Proposed_MSA_Code,$E368)),"")</f>
        <v>Not Proposed</v>
      </c>
      <c r="J368" s="117" cm="1">
        <f t="array" aca="1" ref="J368" ca="1">SUMIFS(Invoice_Hours,Invoice_Labor_Category,$D368,Invoice_Company,$C368,Invoice_MSA_Code,$E368)</f>
        <v>0</v>
      </c>
      <c r="K368" s="7" t="str">
        <f t="shared" ca="1" si="90"/>
        <v/>
      </c>
      <c r="L368" s="222" cm="1">
        <f t="array" aca="1" ref="L368" ca="1">IFERROR(SUMIFS(Invoice_Direct_Cost,Invoice_Labor_Category,$D368,Invoice_Company,$C368,Invoice_MSA_Code,$E368),"")</f>
        <v>0</v>
      </c>
      <c r="M368" s="7" t="str">
        <f t="shared" ca="1" si="91"/>
        <v/>
      </c>
      <c r="N368" s="220" t="str">
        <f t="shared" ca="1" si="96"/>
        <v/>
      </c>
      <c r="O368" s="7" t="str">
        <f t="shared" ca="1" si="92"/>
        <v/>
      </c>
      <c r="P368" s="7" t="str">
        <f t="shared" ca="1" si="93"/>
        <v/>
      </c>
      <c r="Q368" s="7" t="str">
        <f t="shared" ca="1" si="94"/>
        <v/>
      </c>
      <c r="R368" s="7" t="str">
        <f t="shared" ca="1" si="95"/>
        <v/>
      </c>
      <c r="S368" s="7" t="str">
        <f t="shared" ca="1" si="82"/>
        <v/>
      </c>
      <c r="T368" s="7" t="str">
        <f t="shared" ca="1" si="83"/>
        <v/>
      </c>
      <c r="V368" s="120" cm="1">
        <f t="array" aca="1" ref="V368" ca="1">SUMIFS(Invoice_Hours,Invoice_Labor_Category,$D368,Invoice_Company,$C368,Invoice_MSA_Code,$E368)</f>
        <v>0</v>
      </c>
      <c r="W368" s="121" t="str">
        <f t="shared" ca="1" si="84"/>
        <v/>
      </c>
      <c r="X368" s="152" t="str">
        <f t="shared" ca="1" si="85"/>
        <v/>
      </c>
      <c r="Z368" s="172"/>
      <c r="AB368" t="str">
        <f t="shared" si="86"/>
        <v/>
      </c>
      <c r="AC368" t="str">
        <f t="shared" si="87"/>
        <v/>
      </c>
      <c r="AD368" t="str">
        <f t="shared" ca="1" si="88"/>
        <v/>
      </c>
      <c r="AE368" s="4" t="str">
        <f t="shared" ca="1" si="97"/>
        <v/>
      </c>
      <c r="AF368" s="118"/>
    </row>
    <row r="369" spans="3:32" ht="20.100000000000001" customHeight="1">
      <c r="C369" t="str" cm="1">
        <f t="array" ref="C369">IFERROR(_xlfn.TEXTSPLIT(B369,"^"),"")</f>
        <v/>
      </c>
      <c r="F369" s="5" t="str" cm="1">
        <f t="array" aca="1" ref="F369" ca="1">IFERROR(INDEX(MSA_Title,MATCH(E369,MSA_Code,0)),"")</f>
        <v/>
      </c>
      <c r="G369" s="117" cm="1">
        <f t="array" aca="1" ref="G369" ca="1">SUMIFS(Proposed_Hours,Proposed_Labor_Category,$D369,Proposed_Company,$C369,Proposed_MSA_Code,$E369)</f>
        <v>0</v>
      </c>
      <c r="H369" s="7" t="str">
        <f t="shared" ca="1" si="89"/>
        <v/>
      </c>
      <c r="I369" s="4" t="str" cm="1">
        <f t="array" aca="1" ref="I369" ca="1">IFERROR(IF(SUMIFS(Proposed_Direct_Cost,Proposed_Labor_Category,$D369,Proposed_Company,$C369,Proposed_MSA_Code,$E369)=0,"Not Proposed",SUMIFS(Proposed_Direct_Cost,Proposed_Labor_Category,$D369,Proposed_Company,$C369,Proposed_MSA_Code,$E369)),"")</f>
        <v>Not Proposed</v>
      </c>
      <c r="J369" s="117" cm="1">
        <f t="array" aca="1" ref="J369" ca="1">SUMIFS(Invoice_Hours,Invoice_Labor_Category,$D369,Invoice_Company,$C369,Invoice_MSA_Code,$E369)</f>
        <v>0</v>
      </c>
      <c r="K369" s="7" t="str">
        <f t="shared" ca="1" si="90"/>
        <v/>
      </c>
      <c r="L369" s="222" cm="1">
        <f t="array" aca="1" ref="L369" ca="1">IFERROR(SUMIFS(Invoice_Direct_Cost,Invoice_Labor_Category,$D369,Invoice_Company,$C369,Invoice_MSA_Code,$E369),"")</f>
        <v>0</v>
      </c>
      <c r="M369" s="7" t="str">
        <f t="shared" ca="1" si="91"/>
        <v/>
      </c>
      <c r="N369" s="220" t="str">
        <f t="shared" ca="1" si="96"/>
        <v/>
      </c>
      <c r="O369" s="7" t="str">
        <f t="shared" ca="1" si="92"/>
        <v/>
      </c>
      <c r="P369" s="7" t="str">
        <f t="shared" ca="1" si="93"/>
        <v/>
      </c>
      <c r="Q369" s="7" t="str">
        <f t="shared" ca="1" si="94"/>
        <v/>
      </c>
      <c r="R369" s="7" t="str">
        <f t="shared" ca="1" si="95"/>
        <v/>
      </c>
      <c r="S369" s="7" t="str">
        <f t="shared" ca="1" si="82"/>
        <v/>
      </c>
      <c r="T369" s="7" t="str">
        <f t="shared" ca="1" si="83"/>
        <v/>
      </c>
      <c r="V369" s="120" cm="1">
        <f t="array" aca="1" ref="V369" ca="1">SUMIFS(Invoice_Hours,Invoice_Labor_Category,$D369,Invoice_Company,$C369,Invoice_MSA_Code,$E369)</f>
        <v>0</v>
      </c>
      <c r="W369" s="121" t="str">
        <f t="shared" ca="1" si="84"/>
        <v/>
      </c>
      <c r="X369" s="151" t="str">
        <f t="shared" ca="1" si="85"/>
        <v/>
      </c>
      <c r="Z369" s="172"/>
      <c r="AB369" t="str">
        <f t="shared" si="86"/>
        <v/>
      </c>
      <c r="AC369" t="str">
        <f t="shared" si="87"/>
        <v/>
      </c>
      <c r="AD369" t="str">
        <f t="shared" ca="1" si="88"/>
        <v/>
      </c>
      <c r="AE369" s="4" t="str">
        <f t="shared" ca="1" si="97"/>
        <v/>
      </c>
      <c r="AF369" s="118"/>
    </row>
    <row r="370" spans="3:32" ht="20.100000000000001" customHeight="1">
      <c r="C370" t="str" cm="1">
        <f t="array" ref="C370">IFERROR(_xlfn.TEXTSPLIT(B370,"^"),"")</f>
        <v/>
      </c>
      <c r="F370" s="5" t="str" cm="1">
        <f t="array" aca="1" ref="F370" ca="1">IFERROR(INDEX(MSA_Title,MATCH(E370,MSA_Code,0)),"")</f>
        <v/>
      </c>
      <c r="G370" s="117" cm="1">
        <f t="array" aca="1" ref="G370" ca="1">SUMIFS(Proposed_Hours,Proposed_Labor_Category,$D370,Proposed_Company,$C370,Proposed_MSA_Code,$E370)</f>
        <v>0</v>
      </c>
      <c r="H370" s="7" t="str">
        <f t="shared" ca="1" si="89"/>
        <v/>
      </c>
      <c r="I370" s="4" t="str" cm="1">
        <f t="array" aca="1" ref="I370" ca="1">IFERROR(IF(SUMIFS(Proposed_Direct_Cost,Proposed_Labor_Category,$D370,Proposed_Company,$C370,Proposed_MSA_Code,$E370)=0,"Not Proposed",SUMIFS(Proposed_Direct_Cost,Proposed_Labor_Category,$D370,Proposed_Company,$C370,Proposed_MSA_Code,$E370)),"")</f>
        <v>Not Proposed</v>
      </c>
      <c r="J370" s="117" cm="1">
        <f t="array" aca="1" ref="J370" ca="1">SUMIFS(Invoice_Hours,Invoice_Labor_Category,$D370,Invoice_Company,$C370,Invoice_MSA_Code,$E370)</f>
        <v>0</v>
      </c>
      <c r="K370" s="7" t="str">
        <f t="shared" ca="1" si="90"/>
        <v/>
      </c>
      <c r="L370" s="222" cm="1">
        <f t="array" aca="1" ref="L370" ca="1">IFERROR(SUMIFS(Invoice_Direct_Cost,Invoice_Labor_Category,$D370,Invoice_Company,$C370,Invoice_MSA_Code,$E370),"")</f>
        <v>0</v>
      </c>
      <c r="M370" s="7" t="str">
        <f t="shared" ca="1" si="91"/>
        <v/>
      </c>
      <c r="N370" s="220" t="str">
        <f t="shared" ca="1" si="96"/>
        <v/>
      </c>
      <c r="O370" s="7" t="str">
        <f t="shared" ca="1" si="92"/>
        <v/>
      </c>
      <c r="P370" s="7" t="str">
        <f t="shared" ca="1" si="93"/>
        <v/>
      </c>
      <c r="Q370" s="7" t="str">
        <f t="shared" ca="1" si="94"/>
        <v/>
      </c>
      <c r="R370" s="7" t="str">
        <f t="shared" ca="1" si="95"/>
        <v/>
      </c>
      <c r="S370" s="7" t="str">
        <f t="shared" ca="1" si="82"/>
        <v/>
      </c>
      <c r="T370" s="7" t="str">
        <f t="shared" ca="1" si="83"/>
        <v/>
      </c>
      <c r="V370" s="120" cm="1">
        <f t="array" aca="1" ref="V370" ca="1">SUMIFS(Invoice_Hours,Invoice_Labor_Category,$D370,Invoice_Company,$C370,Invoice_MSA_Code,$E370)</f>
        <v>0</v>
      </c>
      <c r="W370" s="121" t="str">
        <f t="shared" ca="1" si="84"/>
        <v/>
      </c>
      <c r="X370" s="152" t="str">
        <f t="shared" ca="1" si="85"/>
        <v/>
      </c>
      <c r="Z370" s="172"/>
      <c r="AB370" t="str">
        <f t="shared" si="86"/>
        <v/>
      </c>
      <c r="AC370" t="str">
        <f t="shared" si="87"/>
        <v/>
      </c>
      <c r="AD370" t="str">
        <f t="shared" ca="1" si="88"/>
        <v/>
      </c>
      <c r="AE370" s="4" t="str">
        <f t="shared" ca="1" si="97"/>
        <v/>
      </c>
      <c r="AF370" s="118"/>
    </row>
    <row r="371" spans="3:32" ht="20.100000000000001" customHeight="1">
      <c r="C371" t="str" cm="1">
        <f t="array" ref="C371">IFERROR(_xlfn.TEXTSPLIT(B371,"^"),"")</f>
        <v/>
      </c>
      <c r="F371" s="5" t="str" cm="1">
        <f t="array" aca="1" ref="F371" ca="1">IFERROR(INDEX(MSA_Title,MATCH(E371,MSA_Code,0)),"")</f>
        <v/>
      </c>
      <c r="G371" s="117" cm="1">
        <f t="array" aca="1" ref="G371" ca="1">SUMIFS(Proposed_Hours,Proposed_Labor_Category,$D371,Proposed_Company,$C371,Proposed_MSA_Code,$E371)</f>
        <v>0</v>
      </c>
      <c r="H371" s="7" t="str">
        <f t="shared" ca="1" si="89"/>
        <v/>
      </c>
      <c r="I371" s="4" t="str" cm="1">
        <f t="array" aca="1" ref="I371" ca="1">IFERROR(IF(SUMIFS(Proposed_Direct_Cost,Proposed_Labor_Category,$D371,Proposed_Company,$C371,Proposed_MSA_Code,$E371)=0,"Not Proposed",SUMIFS(Proposed_Direct_Cost,Proposed_Labor_Category,$D371,Proposed_Company,$C371,Proposed_MSA_Code,$E371)),"")</f>
        <v>Not Proposed</v>
      </c>
      <c r="J371" s="117" cm="1">
        <f t="array" aca="1" ref="J371" ca="1">SUMIFS(Invoice_Hours,Invoice_Labor_Category,$D371,Invoice_Company,$C371,Invoice_MSA_Code,$E371)</f>
        <v>0</v>
      </c>
      <c r="K371" s="7" t="str">
        <f t="shared" ca="1" si="90"/>
        <v/>
      </c>
      <c r="L371" s="222" cm="1">
        <f t="array" aca="1" ref="L371" ca="1">IFERROR(SUMIFS(Invoice_Direct_Cost,Invoice_Labor_Category,$D371,Invoice_Company,$C371,Invoice_MSA_Code,$E371),"")</f>
        <v>0</v>
      </c>
      <c r="M371" s="7" t="str">
        <f t="shared" ca="1" si="91"/>
        <v/>
      </c>
      <c r="N371" s="220" t="str">
        <f t="shared" ca="1" si="96"/>
        <v/>
      </c>
      <c r="O371" s="7" t="str">
        <f t="shared" ca="1" si="92"/>
        <v/>
      </c>
      <c r="P371" s="7" t="str">
        <f t="shared" ca="1" si="93"/>
        <v/>
      </c>
      <c r="Q371" s="7" t="str">
        <f t="shared" ca="1" si="94"/>
        <v/>
      </c>
      <c r="R371" s="7" t="str">
        <f t="shared" ca="1" si="95"/>
        <v/>
      </c>
      <c r="S371" s="7" t="str">
        <f t="shared" ca="1" si="82"/>
        <v/>
      </c>
      <c r="T371" s="7" t="str">
        <f t="shared" ca="1" si="83"/>
        <v/>
      </c>
      <c r="V371" s="120" cm="1">
        <f t="array" aca="1" ref="V371" ca="1">SUMIFS(Invoice_Hours,Invoice_Labor_Category,$D371,Invoice_Company,$C371,Invoice_MSA_Code,$E371)</f>
        <v>0</v>
      </c>
      <c r="W371" s="121" t="str">
        <f t="shared" ca="1" si="84"/>
        <v/>
      </c>
      <c r="X371" s="151" t="str">
        <f t="shared" ca="1" si="85"/>
        <v/>
      </c>
      <c r="Z371" s="172"/>
      <c r="AB371" t="str">
        <f t="shared" si="86"/>
        <v/>
      </c>
      <c r="AC371" t="str">
        <f t="shared" si="87"/>
        <v/>
      </c>
      <c r="AD371" t="str">
        <f t="shared" ca="1" si="88"/>
        <v/>
      </c>
      <c r="AE371" s="4" t="str">
        <f t="shared" ca="1" si="97"/>
        <v/>
      </c>
      <c r="AF371" s="118"/>
    </row>
    <row r="372" spans="3:32" ht="20.100000000000001" customHeight="1">
      <c r="C372" t="str" cm="1">
        <f t="array" ref="C372">IFERROR(_xlfn.TEXTSPLIT(B372,"^"),"")</f>
        <v/>
      </c>
      <c r="F372" s="5" t="str" cm="1">
        <f t="array" aca="1" ref="F372" ca="1">IFERROR(INDEX(MSA_Title,MATCH(E372,MSA_Code,0)),"")</f>
        <v/>
      </c>
      <c r="G372" s="117" cm="1">
        <f t="array" aca="1" ref="G372" ca="1">SUMIFS(Proposed_Hours,Proposed_Labor_Category,$D372,Proposed_Company,$C372,Proposed_MSA_Code,$E372)</f>
        <v>0</v>
      </c>
      <c r="H372" s="7" t="str">
        <f t="shared" ca="1" si="89"/>
        <v/>
      </c>
      <c r="I372" s="4" t="str" cm="1">
        <f t="array" aca="1" ref="I372" ca="1">IFERROR(IF(SUMIFS(Proposed_Direct_Cost,Proposed_Labor_Category,$D372,Proposed_Company,$C372,Proposed_MSA_Code,$E372)=0,"Not Proposed",SUMIFS(Proposed_Direct_Cost,Proposed_Labor_Category,$D372,Proposed_Company,$C372,Proposed_MSA_Code,$E372)),"")</f>
        <v>Not Proposed</v>
      </c>
      <c r="J372" s="117" cm="1">
        <f t="array" aca="1" ref="J372" ca="1">SUMIFS(Invoice_Hours,Invoice_Labor_Category,$D372,Invoice_Company,$C372,Invoice_MSA_Code,$E372)</f>
        <v>0</v>
      </c>
      <c r="K372" s="7" t="str">
        <f t="shared" ca="1" si="90"/>
        <v/>
      </c>
      <c r="L372" s="222" cm="1">
        <f t="array" aca="1" ref="L372" ca="1">IFERROR(SUMIFS(Invoice_Direct_Cost,Invoice_Labor_Category,$D372,Invoice_Company,$C372,Invoice_MSA_Code,$E372),"")</f>
        <v>0</v>
      </c>
      <c r="M372" s="7" t="str">
        <f t="shared" ca="1" si="91"/>
        <v/>
      </c>
      <c r="N372" s="220" t="str">
        <f t="shared" ca="1" si="96"/>
        <v/>
      </c>
      <c r="O372" s="7" t="str">
        <f t="shared" ca="1" si="92"/>
        <v/>
      </c>
      <c r="P372" s="7" t="str">
        <f t="shared" ca="1" si="93"/>
        <v/>
      </c>
      <c r="Q372" s="7" t="str">
        <f t="shared" ca="1" si="94"/>
        <v/>
      </c>
      <c r="R372" s="7" t="str">
        <f t="shared" ca="1" si="95"/>
        <v/>
      </c>
      <c r="S372" s="7" t="str">
        <f t="shared" ca="1" si="82"/>
        <v/>
      </c>
      <c r="T372" s="7" t="str">
        <f t="shared" ca="1" si="83"/>
        <v/>
      </c>
      <c r="V372" s="120" cm="1">
        <f t="array" aca="1" ref="V372" ca="1">SUMIFS(Invoice_Hours,Invoice_Labor_Category,$D372,Invoice_Company,$C372,Invoice_MSA_Code,$E372)</f>
        <v>0</v>
      </c>
      <c r="W372" s="121" t="str">
        <f t="shared" ca="1" si="84"/>
        <v/>
      </c>
      <c r="X372" s="152" t="str">
        <f t="shared" ca="1" si="85"/>
        <v/>
      </c>
      <c r="Z372" s="172"/>
      <c r="AB372" t="str">
        <f t="shared" si="86"/>
        <v/>
      </c>
      <c r="AC372" t="str">
        <f t="shared" si="87"/>
        <v/>
      </c>
      <c r="AD372" t="str">
        <f t="shared" ca="1" si="88"/>
        <v/>
      </c>
      <c r="AE372" s="4" t="str">
        <f t="shared" ca="1" si="97"/>
        <v/>
      </c>
      <c r="AF372" s="118"/>
    </row>
    <row r="373" spans="3:32" ht="20.100000000000001" customHeight="1">
      <c r="C373" t="str" cm="1">
        <f t="array" ref="C373">IFERROR(_xlfn.TEXTSPLIT(B373,"^"),"")</f>
        <v/>
      </c>
      <c r="F373" s="5" t="str" cm="1">
        <f t="array" aca="1" ref="F373" ca="1">IFERROR(INDEX(MSA_Title,MATCH(E373,MSA_Code,0)),"")</f>
        <v/>
      </c>
      <c r="G373" s="117" cm="1">
        <f t="array" aca="1" ref="G373" ca="1">SUMIFS(Proposed_Hours,Proposed_Labor_Category,$D373,Proposed_Company,$C373,Proposed_MSA_Code,$E373)</f>
        <v>0</v>
      </c>
      <c r="H373" s="7" t="str">
        <f t="shared" ca="1" si="89"/>
        <v/>
      </c>
      <c r="I373" s="4" t="str" cm="1">
        <f t="array" aca="1" ref="I373" ca="1">IFERROR(IF(SUMIFS(Proposed_Direct_Cost,Proposed_Labor_Category,$D373,Proposed_Company,$C373,Proposed_MSA_Code,$E373)=0,"Not Proposed",SUMIFS(Proposed_Direct_Cost,Proposed_Labor_Category,$D373,Proposed_Company,$C373,Proposed_MSA_Code,$E373)),"")</f>
        <v>Not Proposed</v>
      </c>
      <c r="J373" s="117" cm="1">
        <f t="array" aca="1" ref="J373" ca="1">SUMIFS(Invoice_Hours,Invoice_Labor_Category,$D373,Invoice_Company,$C373,Invoice_MSA_Code,$E373)</f>
        <v>0</v>
      </c>
      <c r="K373" s="7" t="str">
        <f t="shared" ca="1" si="90"/>
        <v/>
      </c>
      <c r="L373" s="222" cm="1">
        <f t="array" aca="1" ref="L373" ca="1">IFERROR(SUMIFS(Invoice_Direct_Cost,Invoice_Labor_Category,$D373,Invoice_Company,$C373,Invoice_MSA_Code,$E373),"")</f>
        <v>0</v>
      </c>
      <c r="M373" s="7" t="str">
        <f t="shared" ca="1" si="91"/>
        <v/>
      </c>
      <c r="N373" s="220" t="str">
        <f t="shared" ca="1" si="96"/>
        <v/>
      </c>
      <c r="O373" s="7" t="str">
        <f t="shared" ca="1" si="92"/>
        <v/>
      </c>
      <c r="P373" s="7" t="str">
        <f t="shared" ca="1" si="93"/>
        <v/>
      </c>
      <c r="Q373" s="7" t="str">
        <f t="shared" ca="1" si="94"/>
        <v/>
      </c>
      <c r="R373" s="7" t="str">
        <f t="shared" ca="1" si="95"/>
        <v/>
      </c>
      <c r="S373" s="7" t="str">
        <f t="shared" ca="1" si="82"/>
        <v/>
      </c>
      <c r="T373" s="7" t="str">
        <f t="shared" ca="1" si="83"/>
        <v/>
      </c>
      <c r="V373" s="120" cm="1">
        <f t="array" aca="1" ref="V373" ca="1">SUMIFS(Invoice_Hours,Invoice_Labor_Category,$D373,Invoice_Company,$C373,Invoice_MSA_Code,$E373)</f>
        <v>0</v>
      </c>
      <c r="W373" s="121" t="str">
        <f t="shared" ca="1" si="84"/>
        <v/>
      </c>
      <c r="X373" s="151" t="str">
        <f t="shared" ca="1" si="85"/>
        <v/>
      </c>
      <c r="Z373" s="172"/>
      <c r="AB373" t="str">
        <f t="shared" si="86"/>
        <v/>
      </c>
      <c r="AC373" t="str">
        <f t="shared" si="87"/>
        <v/>
      </c>
      <c r="AD373" t="str">
        <f t="shared" ca="1" si="88"/>
        <v/>
      </c>
      <c r="AE373" s="4" t="str">
        <f t="shared" ca="1" si="97"/>
        <v/>
      </c>
      <c r="AF373" s="118"/>
    </row>
    <row r="374" spans="3:32" ht="20.100000000000001" customHeight="1">
      <c r="C374" t="str" cm="1">
        <f t="array" ref="C374">IFERROR(_xlfn.TEXTSPLIT(B374,"^"),"")</f>
        <v/>
      </c>
      <c r="F374" s="5" t="str" cm="1">
        <f t="array" aca="1" ref="F374" ca="1">IFERROR(INDEX(MSA_Title,MATCH(E374,MSA_Code,0)),"")</f>
        <v/>
      </c>
      <c r="G374" s="117" cm="1">
        <f t="array" aca="1" ref="G374" ca="1">SUMIFS(Proposed_Hours,Proposed_Labor_Category,$D374,Proposed_Company,$C374,Proposed_MSA_Code,$E374)</f>
        <v>0</v>
      </c>
      <c r="H374" s="7" t="str">
        <f t="shared" ca="1" si="89"/>
        <v/>
      </c>
      <c r="I374" s="4" t="str" cm="1">
        <f t="array" aca="1" ref="I374" ca="1">IFERROR(IF(SUMIFS(Proposed_Direct_Cost,Proposed_Labor_Category,$D374,Proposed_Company,$C374,Proposed_MSA_Code,$E374)=0,"Not Proposed",SUMIFS(Proposed_Direct_Cost,Proposed_Labor_Category,$D374,Proposed_Company,$C374,Proposed_MSA_Code,$E374)),"")</f>
        <v>Not Proposed</v>
      </c>
      <c r="J374" s="117" cm="1">
        <f t="array" aca="1" ref="J374" ca="1">SUMIFS(Invoice_Hours,Invoice_Labor_Category,$D374,Invoice_Company,$C374,Invoice_MSA_Code,$E374)</f>
        <v>0</v>
      </c>
      <c r="K374" s="7" t="str">
        <f t="shared" ca="1" si="90"/>
        <v/>
      </c>
      <c r="L374" s="222" cm="1">
        <f t="array" aca="1" ref="L374" ca="1">IFERROR(SUMIFS(Invoice_Direct_Cost,Invoice_Labor_Category,$D374,Invoice_Company,$C374,Invoice_MSA_Code,$E374),"")</f>
        <v>0</v>
      </c>
      <c r="M374" s="7" t="str">
        <f t="shared" ca="1" si="91"/>
        <v/>
      </c>
      <c r="N374" s="220" t="str">
        <f t="shared" ca="1" si="96"/>
        <v/>
      </c>
      <c r="O374" s="7" t="str">
        <f t="shared" ca="1" si="92"/>
        <v/>
      </c>
      <c r="P374" s="7" t="str">
        <f t="shared" ca="1" si="93"/>
        <v/>
      </c>
      <c r="Q374" s="7" t="str">
        <f t="shared" ca="1" si="94"/>
        <v/>
      </c>
      <c r="R374" s="7" t="str">
        <f t="shared" ca="1" si="95"/>
        <v/>
      </c>
      <c r="S374" s="7" t="str">
        <f t="shared" ca="1" si="82"/>
        <v/>
      </c>
      <c r="T374" s="7" t="str">
        <f t="shared" ca="1" si="83"/>
        <v/>
      </c>
      <c r="V374" s="120" cm="1">
        <f t="array" aca="1" ref="V374" ca="1">SUMIFS(Invoice_Hours,Invoice_Labor_Category,$D374,Invoice_Company,$C374,Invoice_MSA_Code,$E374)</f>
        <v>0</v>
      </c>
      <c r="W374" s="121" t="str">
        <f t="shared" ca="1" si="84"/>
        <v/>
      </c>
      <c r="X374" s="152" t="str">
        <f t="shared" ca="1" si="85"/>
        <v/>
      </c>
      <c r="Z374" s="172"/>
      <c r="AB374" t="str">
        <f t="shared" si="86"/>
        <v/>
      </c>
      <c r="AC374" t="str">
        <f t="shared" si="87"/>
        <v/>
      </c>
      <c r="AD374" t="str">
        <f t="shared" ca="1" si="88"/>
        <v/>
      </c>
      <c r="AE374" s="4" t="str">
        <f t="shared" ca="1" si="97"/>
        <v/>
      </c>
      <c r="AF374" s="118"/>
    </row>
    <row r="375" spans="3:32" ht="20.100000000000001" customHeight="1">
      <c r="C375" t="str" cm="1">
        <f t="array" ref="C375">IFERROR(_xlfn.TEXTSPLIT(B375,"^"),"")</f>
        <v/>
      </c>
      <c r="F375" s="5" t="str" cm="1">
        <f t="array" aca="1" ref="F375" ca="1">IFERROR(INDEX(MSA_Title,MATCH(E375,MSA_Code,0)),"")</f>
        <v/>
      </c>
      <c r="G375" s="117" cm="1">
        <f t="array" aca="1" ref="G375" ca="1">SUMIFS(Proposed_Hours,Proposed_Labor_Category,$D375,Proposed_Company,$C375,Proposed_MSA_Code,$E375)</f>
        <v>0</v>
      </c>
      <c r="H375" s="7" t="str">
        <f t="shared" ca="1" si="89"/>
        <v/>
      </c>
      <c r="I375" s="4" t="str" cm="1">
        <f t="array" aca="1" ref="I375" ca="1">IFERROR(IF(SUMIFS(Proposed_Direct_Cost,Proposed_Labor_Category,$D375,Proposed_Company,$C375,Proposed_MSA_Code,$E375)=0,"Not Proposed",SUMIFS(Proposed_Direct_Cost,Proposed_Labor_Category,$D375,Proposed_Company,$C375,Proposed_MSA_Code,$E375)),"")</f>
        <v>Not Proposed</v>
      </c>
      <c r="J375" s="117" cm="1">
        <f t="array" aca="1" ref="J375" ca="1">SUMIFS(Invoice_Hours,Invoice_Labor_Category,$D375,Invoice_Company,$C375,Invoice_MSA_Code,$E375)</f>
        <v>0</v>
      </c>
      <c r="K375" s="7" t="str">
        <f t="shared" ca="1" si="90"/>
        <v/>
      </c>
      <c r="L375" s="222" cm="1">
        <f t="array" aca="1" ref="L375" ca="1">IFERROR(SUMIFS(Invoice_Direct_Cost,Invoice_Labor_Category,$D375,Invoice_Company,$C375,Invoice_MSA_Code,$E375),"")</f>
        <v>0</v>
      </c>
      <c r="M375" s="7" t="str">
        <f t="shared" ca="1" si="91"/>
        <v/>
      </c>
      <c r="N375" s="220" t="str">
        <f t="shared" ca="1" si="96"/>
        <v/>
      </c>
      <c r="O375" s="7" t="str">
        <f t="shared" ca="1" si="92"/>
        <v/>
      </c>
      <c r="P375" s="7" t="str">
        <f t="shared" ca="1" si="93"/>
        <v/>
      </c>
      <c r="Q375" s="7" t="str">
        <f t="shared" ca="1" si="94"/>
        <v/>
      </c>
      <c r="R375" s="7" t="str">
        <f t="shared" ca="1" si="95"/>
        <v/>
      </c>
      <c r="S375" s="7" t="str">
        <f t="shared" ca="1" si="82"/>
        <v/>
      </c>
      <c r="T375" s="7" t="str">
        <f t="shared" ca="1" si="83"/>
        <v/>
      </c>
      <c r="V375" s="120" cm="1">
        <f t="array" aca="1" ref="V375" ca="1">SUMIFS(Invoice_Hours,Invoice_Labor_Category,$D375,Invoice_Company,$C375,Invoice_MSA_Code,$E375)</f>
        <v>0</v>
      </c>
      <c r="W375" s="121" t="str">
        <f t="shared" ca="1" si="84"/>
        <v/>
      </c>
      <c r="X375" s="151" t="str">
        <f t="shared" ca="1" si="85"/>
        <v/>
      </c>
      <c r="Z375" s="172"/>
      <c r="AB375" t="str">
        <f t="shared" si="86"/>
        <v/>
      </c>
      <c r="AC375" t="str">
        <f t="shared" si="87"/>
        <v/>
      </c>
      <c r="AD375" t="str">
        <f t="shared" ca="1" si="88"/>
        <v/>
      </c>
      <c r="AE375" s="4" t="str">
        <f t="shared" ca="1" si="97"/>
        <v/>
      </c>
      <c r="AF375" s="118"/>
    </row>
    <row r="376" spans="3:32" ht="20.100000000000001" customHeight="1">
      <c r="C376" t="str" cm="1">
        <f t="array" ref="C376">IFERROR(_xlfn.TEXTSPLIT(B376,"^"),"")</f>
        <v/>
      </c>
      <c r="F376" s="5" t="str" cm="1">
        <f t="array" aca="1" ref="F376" ca="1">IFERROR(INDEX(MSA_Title,MATCH(E376,MSA_Code,0)),"")</f>
        <v/>
      </c>
      <c r="G376" s="117" cm="1">
        <f t="array" aca="1" ref="G376" ca="1">SUMIFS(Proposed_Hours,Proposed_Labor_Category,$D376,Proposed_Company,$C376,Proposed_MSA_Code,$E376)</f>
        <v>0</v>
      </c>
      <c r="H376" s="7" t="str">
        <f t="shared" ca="1" si="89"/>
        <v/>
      </c>
      <c r="I376" s="4" t="str" cm="1">
        <f t="array" aca="1" ref="I376" ca="1">IFERROR(IF(SUMIFS(Proposed_Direct_Cost,Proposed_Labor_Category,$D376,Proposed_Company,$C376,Proposed_MSA_Code,$E376)=0,"Not Proposed",SUMIFS(Proposed_Direct_Cost,Proposed_Labor_Category,$D376,Proposed_Company,$C376,Proposed_MSA_Code,$E376)),"")</f>
        <v>Not Proposed</v>
      </c>
      <c r="J376" s="117" cm="1">
        <f t="array" aca="1" ref="J376" ca="1">SUMIFS(Invoice_Hours,Invoice_Labor_Category,$D376,Invoice_Company,$C376,Invoice_MSA_Code,$E376)</f>
        <v>0</v>
      </c>
      <c r="K376" s="7" t="str">
        <f t="shared" ca="1" si="90"/>
        <v/>
      </c>
      <c r="L376" s="222" cm="1">
        <f t="array" aca="1" ref="L376" ca="1">IFERROR(SUMIFS(Invoice_Direct_Cost,Invoice_Labor_Category,$D376,Invoice_Company,$C376,Invoice_MSA_Code,$E376),"")</f>
        <v>0</v>
      </c>
      <c r="M376" s="7" t="str">
        <f t="shared" ca="1" si="91"/>
        <v/>
      </c>
      <c r="N376" s="220" t="str">
        <f t="shared" ca="1" si="96"/>
        <v/>
      </c>
      <c r="O376" s="7" t="str">
        <f t="shared" ca="1" si="92"/>
        <v/>
      </c>
      <c r="P376" s="7" t="str">
        <f t="shared" ca="1" si="93"/>
        <v/>
      </c>
      <c r="Q376" s="7" t="str">
        <f t="shared" ca="1" si="94"/>
        <v/>
      </c>
      <c r="R376" s="7" t="str">
        <f t="shared" ca="1" si="95"/>
        <v/>
      </c>
      <c r="S376" s="7" t="str">
        <f t="shared" ca="1" si="82"/>
        <v/>
      </c>
      <c r="T376" s="7" t="str">
        <f t="shared" ca="1" si="83"/>
        <v/>
      </c>
      <c r="V376" s="120" cm="1">
        <f t="array" aca="1" ref="V376" ca="1">SUMIFS(Invoice_Hours,Invoice_Labor_Category,$D376,Invoice_Company,$C376,Invoice_MSA_Code,$E376)</f>
        <v>0</v>
      </c>
      <c r="W376" s="121" t="str">
        <f t="shared" ca="1" si="84"/>
        <v/>
      </c>
      <c r="X376" s="152" t="str">
        <f t="shared" ca="1" si="85"/>
        <v/>
      </c>
      <c r="Z376" s="172"/>
      <c r="AB376" t="str">
        <f t="shared" si="86"/>
        <v/>
      </c>
      <c r="AC376" t="str">
        <f t="shared" si="87"/>
        <v/>
      </c>
      <c r="AD376" t="str">
        <f t="shared" ca="1" si="88"/>
        <v/>
      </c>
      <c r="AE376" s="4" t="str">
        <f t="shared" ca="1" si="97"/>
        <v/>
      </c>
      <c r="AF376" s="118"/>
    </row>
    <row r="377" spans="3:32" ht="20.100000000000001" customHeight="1">
      <c r="C377" t="str" cm="1">
        <f t="array" ref="C377">IFERROR(_xlfn.TEXTSPLIT(B377,"^"),"")</f>
        <v/>
      </c>
      <c r="F377" s="5" t="str" cm="1">
        <f t="array" aca="1" ref="F377" ca="1">IFERROR(INDEX(MSA_Title,MATCH(E377,MSA_Code,0)),"")</f>
        <v/>
      </c>
      <c r="G377" s="117" cm="1">
        <f t="array" aca="1" ref="G377" ca="1">SUMIFS(Proposed_Hours,Proposed_Labor_Category,$D377,Proposed_Company,$C377,Proposed_MSA_Code,$E377)</f>
        <v>0</v>
      </c>
      <c r="H377" s="7" t="str">
        <f t="shared" ca="1" si="89"/>
        <v/>
      </c>
      <c r="I377" s="4" t="str" cm="1">
        <f t="array" aca="1" ref="I377" ca="1">IFERROR(IF(SUMIFS(Proposed_Direct_Cost,Proposed_Labor_Category,$D377,Proposed_Company,$C377,Proposed_MSA_Code,$E377)=0,"Not Proposed",SUMIFS(Proposed_Direct_Cost,Proposed_Labor_Category,$D377,Proposed_Company,$C377,Proposed_MSA_Code,$E377)),"")</f>
        <v>Not Proposed</v>
      </c>
      <c r="J377" s="117" cm="1">
        <f t="array" aca="1" ref="J377" ca="1">SUMIFS(Invoice_Hours,Invoice_Labor_Category,$D377,Invoice_Company,$C377,Invoice_MSA_Code,$E377)</f>
        <v>0</v>
      </c>
      <c r="K377" s="7" t="str">
        <f t="shared" ca="1" si="90"/>
        <v/>
      </c>
      <c r="L377" s="222" cm="1">
        <f t="array" aca="1" ref="L377" ca="1">IFERROR(SUMIFS(Invoice_Direct_Cost,Invoice_Labor_Category,$D377,Invoice_Company,$C377,Invoice_MSA_Code,$E377),"")</f>
        <v>0</v>
      </c>
      <c r="M377" s="7" t="str">
        <f t="shared" ca="1" si="91"/>
        <v/>
      </c>
      <c r="N377" s="220" t="str">
        <f t="shared" ca="1" si="96"/>
        <v/>
      </c>
      <c r="O377" s="7" t="str">
        <f t="shared" ca="1" si="92"/>
        <v/>
      </c>
      <c r="P377" s="7" t="str">
        <f t="shared" ca="1" si="93"/>
        <v/>
      </c>
      <c r="Q377" s="7" t="str">
        <f t="shared" ca="1" si="94"/>
        <v/>
      </c>
      <c r="R377" s="7" t="str">
        <f t="shared" ca="1" si="95"/>
        <v/>
      </c>
      <c r="S377" s="7" t="str">
        <f t="shared" ca="1" si="82"/>
        <v/>
      </c>
      <c r="T377" s="7" t="str">
        <f t="shared" ca="1" si="83"/>
        <v/>
      </c>
      <c r="V377" s="120" cm="1">
        <f t="array" aca="1" ref="V377" ca="1">SUMIFS(Invoice_Hours,Invoice_Labor_Category,$D377,Invoice_Company,$C377,Invoice_MSA_Code,$E377)</f>
        <v>0</v>
      </c>
      <c r="W377" s="121" t="str">
        <f t="shared" ca="1" si="84"/>
        <v/>
      </c>
      <c r="X377" s="151" t="str">
        <f t="shared" ca="1" si="85"/>
        <v/>
      </c>
      <c r="Z377" s="172"/>
      <c r="AB377" t="str">
        <f t="shared" si="86"/>
        <v/>
      </c>
      <c r="AC377" t="str">
        <f t="shared" si="87"/>
        <v/>
      </c>
      <c r="AD377" t="str">
        <f t="shared" ca="1" si="88"/>
        <v/>
      </c>
      <c r="AE377" s="4" t="str">
        <f t="shared" ca="1" si="97"/>
        <v/>
      </c>
      <c r="AF377" s="118"/>
    </row>
    <row r="378" spans="3:32" ht="20.100000000000001" customHeight="1">
      <c r="C378" t="str" cm="1">
        <f t="array" ref="C378">IFERROR(_xlfn.TEXTSPLIT(B378,"^"),"")</f>
        <v/>
      </c>
      <c r="F378" s="5" t="str" cm="1">
        <f t="array" aca="1" ref="F378" ca="1">IFERROR(INDEX(MSA_Title,MATCH(E378,MSA_Code,0)),"")</f>
        <v/>
      </c>
      <c r="G378" s="117" cm="1">
        <f t="array" aca="1" ref="G378" ca="1">SUMIFS(Proposed_Hours,Proposed_Labor_Category,$D378,Proposed_Company,$C378,Proposed_MSA_Code,$E378)</f>
        <v>0</v>
      </c>
      <c r="H378" s="7" t="str">
        <f t="shared" ca="1" si="89"/>
        <v/>
      </c>
      <c r="I378" s="4" t="str" cm="1">
        <f t="array" aca="1" ref="I378" ca="1">IFERROR(IF(SUMIFS(Proposed_Direct_Cost,Proposed_Labor_Category,$D378,Proposed_Company,$C378,Proposed_MSA_Code,$E378)=0,"Not Proposed",SUMIFS(Proposed_Direct_Cost,Proposed_Labor_Category,$D378,Proposed_Company,$C378,Proposed_MSA_Code,$E378)),"")</f>
        <v>Not Proposed</v>
      </c>
      <c r="J378" s="117" cm="1">
        <f t="array" aca="1" ref="J378" ca="1">SUMIFS(Invoice_Hours,Invoice_Labor_Category,$D378,Invoice_Company,$C378,Invoice_MSA_Code,$E378)</f>
        <v>0</v>
      </c>
      <c r="K378" s="7" t="str">
        <f t="shared" ca="1" si="90"/>
        <v/>
      </c>
      <c r="L378" s="222" cm="1">
        <f t="array" aca="1" ref="L378" ca="1">IFERROR(SUMIFS(Invoice_Direct_Cost,Invoice_Labor_Category,$D378,Invoice_Company,$C378,Invoice_MSA_Code,$E378),"")</f>
        <v>0</v>
      </c>
      <c r="M378" s="7" t="str">
        <f t="shared" ca="1" si="91"/>
        <v/>
      </c>
      <c r="N378" s="220" t="str">
        <f t="shared" ca="1" si="96"/>
        <v/>
      </c>
      <c r="O378" s="7" t="str">
        <f t="shared" ca="1" si="92"/>
        <v/>
      </c>
      <c r="P378" s="7" t="str">
        <f t="shared" ca="1" si="93"/>
        <v/>
      </c>
      <c r="Q378" s="7" t="str">
        <f t="shared" ca="1" si="94"/>
        <v/>
      </c>
      <c r="R378" s="7" t="str">
        <f t="shared" ca="1" si="95"/>
        <v/>
      </c>
      <c r="S378" s="7" t="str">
        <f t="shared" ca="1" si="82"/>
        <v/>
      </c>
      <c r="T378" s="7" t="str">
        <f t="shared" ca="1" si="83"/>
        <v/>
      </c>
      <c r="V378" s="120" cm="1">
        <f t="array" aca="1" ref="V378" ca="1">SUMIFS(Invoice_Hours,Invoice_Labor_Category,$D378,Invoice_Company,$C378,Invoice_MSA_Code,$E378)</f>
        <v>0</v>
      </c>
      <c r="W378" s="121" t="str">
        <f t="shared" ca="1" si="84"/>
        <v/>
      </c>
      <c r="X378" s="152" t="str">
        <f t="shared" ca="1" si="85"/>
        <v/>
      </c>
      <c r="Z378" s="172"/>
      <c r="AB378" t="str">
        <f t="shared" si="86"/>
        <v/>
      </c>
      <c r="AC378" t="str">
        <f t="shared" si="87"/>
        <v/>
      </c>
      <c r="AD378" t="str">
        <f t="shared" ca="1" si="88"/>
        <v/>
      </c>
      <c r="AE378" s="4" t="str">
        <f t="shared" ca="1" si="97"/>
        <v/>
      </c>
      <c r="AF378" s="118"/>
    </row>
    <row r="379" spans="3:32" ht="20.100000000000001" customHeight="1">
      <c r="C379" t="str" cm="1">
        <f t="array" ref="C379">IFERROR(_xlfn.TEXTSPLIT(B379,"^"),"")</f>
        <v/>
      </c>
      <c r="F379" s="5" t="str" cm="1">
        <f t="array" aca="1" ref="F379" ca="1">IFERROR(INDEX(MSA_Title,MATCH(E379,MSA_Code,0)),"")</f>
        <v/>
      </c>
      <c r="G379" s="117" cm="1">
        <f t="array" aca="1" ref="G379" ca="1">SUMIFS(Proposed_Hours,Proposed_Labor_Category,$D379,Proposed_Company,$C379,Proposed_MSA_Code,$E379)</f>
        <v>0</v>
      </c>
      <c r="H379" s="7" t="str">
        <f t="shared" ca="1" si="89"/>
        <v/>
      </c>
      <c r="I379" s="4" t="str" cm="1">
        <f t="array" aca="1" ref="I379" ca="1">IFERROR(IF(SUMIFS(Proposed_Direct_Cost,Proposed_Labor_Category,$D379,Proposed_Company,$C379,Proposed_MSA_Code,$E379)=0,"Not Proposed",SUMIFS(Proposed_Direct_Cost,Proposed_Labor_Category,$D379,Proposed_Company,$C379,Proposed_MSA_Code,$E379)),"")</f>
        <v>Not Proposed</v>
      </c>
      <c r="J379" s="117" cm="1">
        <f t="array" aca="1" ref="J379" ca="1">SUMIFS(Invoice_Hours,Invoice_Labor_Category,$D379,Invoice_Company,$C379,Invoice_MSA_Code,$E379)</f>
        <v>0</v>
      </c>
      <c r="K379" s="7" t="str">
        <f t="shared" ca="1" si="90"/>
        <v/>
      </c>
      <c r="L379" s="222" cm="1">
        <f t="array" aca="1" ref="L379" ca="1">IFERROR(SUMIFS(Invoice_Direct_Cost,Invoice_Labor_Category,$D379,Invoice_Company,$C379,Invoice_MSA_Code,$E379),"")</f>
        <v>0</v>
      </c>
      <c r="M379" s="7" t="str">
        <f t="shared" ca="1" si="91"/>
        <v/>
      </c>
      <c r="N379" s="220" t="str">
        <f t="shared" ca="1" si="96"/>
        <v/>
      </c>
      <c r="O379" s="7" t="str">
        <f t="shared" ca="1" si="92"/>
        <v/>
      </c>
      <c r="P379" s="7" t="str">
        <f t="shared" ca="1" si="93"/>
        <v/>
      </c>
      <c r="Q379" s="7" t="str">
        <f t="shared" ca="1" si="94"/>
        <v/>
      </c>
      <c r="R379" s="7" t="str">
        <f t="shared" ca="1" si="95"/>
        <v/>
      </c>
      <c r="S379" s="7" t="str">
        <f t="shared" ca="1" si="82"/>
        <v/>
      </c>
      <c r="T379" s="7" t="str">
        <f t="shared" ca="1" si="83"/>
        <v/>
      </c>
      <c r="V379" s="120" cm="1">
        <f t="array" aca="1" ref="V379" ca="1">SUMIFS(Invoice_Hours,Invoice_Labor_Category,$D379,Invoice_Company,$C379,Invoice_MSA_Code,$E379)</f>
        <v>0</v>
      </c>
      <c r="W379" s="121" t="str">
        <f t="shared" ca="1" si="84"/>
        <v/>
      </c>
      <c r="X379" s="151" t="str">
        <f t="shared" ca="1" si="85"/>
        <v/>
      </c>
      <c r="Z379" s="172"/>
      <c r="AB379" t="str">
        <f t="shared" si="86"/>
        <v/>
      </c>
      <c r="AC379" t="str">
        <f t="shared" si="87"/>
        <v/>
      </c>
      <c r="AD379" t="str">
        <f t="shared" ca="1" si="88"/>
        <v/>
      </c>
      <c r="AE379" s="4" t="str">
        <f t="shared" ca="1" si="97"/>
        <v/>
      </c>
      <c r="AF379" s="118"/>
    </row>
    <row r="380" spans="3:32" ht="20.100000000000001" customHeight="1">
      <c r="C380" t="str" cm="1">
        <f t="array" ref="C380">IFERROR(_xlfn.TEXTSPLIT(B380,"^"),"")</f>
        <v/>
      </c>
      <c r="F380" s="5" t="str" cm="1">
        <f t="array" aca="1" ref="F380" ca="1">IFERROR(INDEX(MSA_Title,MATCH(E380,MSA_Code,0)),"")</f>
        <v/>
      </c>
      <c r="G380" s="117" cm="1">
        <f t="array" aca="1" ref="G380" ca="1">SUMIFS(Proposed_Hours,Proposed_Labor_Category,$D380,Proposed_Company,$C380,Proposed_MSA_Code,$E380)</f>
        <v>0</v>
      </c>
      <c r="H380" s="7" t="str">
        <f t="shared" ca="1" si="89"/>
        <v/>
      </c>
      <c r="I380" s="4" t="str" cm="1">
        <f t="array" aca="1" ref="I380" ca="1">IFERROR(IF(SUMIFS(Proposed_Direct_Cost,Proposed_Labor_Category,$D380,Proposed_Company,$C380,Proposed_MSA_Code,$E380)=0,"Not Proposed",SUMIFS(Proposed_Direct_Cost,Proposed_Labor_Category,$D380,Proposed_Company,$C380,Proposed_MSA_Code,$E380)),"")</f>
        <v>Not Proposed</v>
      </c>
      <c r="J380" s="117" cm="1">
        <f t="array" aca="1" ref="J380" ca="1">SUMIFS(Invoice_Hours,Invoice_Labor_Category,$D380,Invoice_Company,$C380,Invoice_MSA_Code,$E380)</f>
        <v>0</v>
      </c>
      <c r="K380" s="7" t="str">
        <f t="shared" ca="1" si="90"/>
        <v/>
      </c>
      <c r="L380" s="222" cm="1">
        <f t="array" aca="1" ref="L380" ca="1">IFERROR(SUMIFS(Invoice_Direct_Cost,Invoice_Labor_Category,$D380,Invoice_Company,$C380,Invoice_MSA_Code,$E380),"")</f>
        <v>0</v>
      </c>
      <c r="M380" s="7" t="str">
        <f t="shared" ca="1" si="91"/>
        <v/>
      </c>
      <c r="N380" s="220" t="str">
        <f t="shared" ca="1" si="96"/>
        <v/>
      </c>
      <c r="O380" s="7" t="str">
        <f t="shared" ca="1" si="92"/>
        <v/>
      </c>
      <c r="P380" s="7" t="str">
        <f t="shared" ca="1" si="93"/>
        <v/>
      </c>
      <c r="Q380" s="7" t="str">
        <f t="shared" ca="1" si="94"/>
        <v/>
      </c>
      <c r="R380" s="7" t="str">
        <f t="shared" ca="1" si="95"/>
        <v/>
      </c>
      <c r="S380" s="7" t="str">
        <f t="shared" ca="1" si="82"/>
        <v/>
      </c>
      <c r="T380" s="7" t="str">
        <f t="shared" ca="1" si="83"/>
        <v/>
      </c>
      <c r="V380" s="120" cm="1">
        <f t="array" aca="1" ref="V380" ca="1">SUMIFS(Invoice_Hours,Invoice_Labor_Category,$D380,Invoice_Company,$C380,Invoice_MSA_Code,$E380)</f>
        <v>0</v>
      </c>
      <c r="W380" s="121" t="str">
        <f t="shared" ca="1" si="84"/>
        <v/>
      </c>
      <c r="X380" s="152" t="str">
        <f t="shared" ca="1" si="85"/>
        <v/>
      </c>
      <c r="Z380" s="172"/>
      <c r="AB380" t="str">
        <f t="shared" si="86"/>
        <v/>
      </c>
      <c r="AC380" t="str">
        <f t="shared" si="87"/>
        <v/>
      </c>
      <c r="AD380" t="str">
        <f t="shared" ca="1" si="88"/>
        <v/>
      </c>
      <c r="AE380" s="4" t="str">
        <f t="shared" ca="1" si="97"/>
        <v/>
      </c>
      <c r="AF380" s="118"/>
    </row>
    <row r="381" spans="3:32" ht="20.100000000000001" customHeight="1">
      <c r="C381" t="str" cm="1">
        <f t="array" ref="C381">IFERROR(_xlfn.TEXTSPLIT(B381,"^"),"")</f>
        <v/>
      </c>
      <c r="F381" s="5" t="str" cm="1">
        <f t="array" aca="1" ref="F381" ca="1">IFERROR(INDEX(MSA_Title,MATCH(E381,MSA_Code,0)),"")</f>
        <v/>
      </c>
      <c r="G381" s="117" cm="1">
        <f t="array" aca="1" ref="G381" ca="1">SUMIFS(Proposed_Hours,Proposed_Labor_Category,$D381,Proposed_Company,$C381,Proposed_MSA_Code,$E381)</f>
        <v>0</v>
      </c>
      <c r="H381" s="7" t="str">
        <f t="shared" ca="1" si="89"/>
        <v/>
      </c>
      <c r="I381" s="4" t="str" cm="1">
        <f t="array" aca="1" ref="I381" ca="1">IFERROR(IF(SUMIFS(Proposed_Direct_Cost,Proposed_Labor_Category,$D381,Proposed_Company,$C381,Proposed_MSA_Code,$E381)=0,"Not Proposed",SUMIFS(Proposed_Direct_Cost,Proposed_Labor_Category,$D381,Proposed_Company,$C381,Proposed_MSA_Code,$E381)),"")</f>
        <v>Not Proposed</v>
      </c>
      <c r="J381" s="117" cm="1">
        <f t="array" aca="1" ref="J381" ca="1">SUMIFS(Invoice_Hours,Invoice_Labor_Category,$D381,Invoice_Company,$C381,Invoice_MSA_Code,$E381)</f>
        <v>0</v>
      </c>
      <c r="K381" s="7" t="str">
        <f t="shared" ca="1" si="90"/>
        <v/>
      </c>
      <c r="L381" s="222" cm="1">
        <f t="array" aca="1" ref="L381" ca="1">IFERROR(SUMIFS(Invoice_Direct_Cost,Invoice_Labor_Category,$D381,Invoice_Company,$C381,Invoice_MSA_Code,$E381),"")</f>
        <v>0</v>
      </c>
      <c r="M381" s="7" t="str">
        <f t="shared" ca="1" si="91"/>
        <v/>
      </c>
      <c r="N381" s="220" t="str">
        <f t="shared" ca="1" si="96"/>
        <v/>
      </c>
      <c r="O381" s="7" t="str">
        <f t="shared" ca="1" si="92"/>
        <v/>
      </c>
      <c r="P381" s="7" t="str">
        <f t="shared" ca="1" si="93"/>
        <v/>
      </c>
      <c r="Q381" s="7" t="str">
        <f t="shared" ca="1" si="94"/>
        <v/>
      </c>
      <c r="R381" s="7" t="str">
        <f t="shared" ca="1" si="95"/>
        <v/>
      </c>
      <c r="S381" s="7" t="str">
        <f t="shared" ca="1" si="82"/>
        <v/>
      </c>
      <c r="T381" s="7" t="str">
        <f t="shared" ca="1" si="83"/>
        <v/>
      </c>
      <c r="V381" s="120" cm="1">
        <f t="array" aca="1" ref="V381" ca="1">SUMIFS(Invoice_Hours,Invoice_Labor_Category,$D381,Invoice_Company,$C381,Invoice_MSA_Code,$E381)</f>
        <v>0</v>
      </c>
      <c r="W381" s="121" t="str">
        <f t="shared" ca="1" si="84"/>
        <v/>
      </c>
      <c r="X381" s="151" t="str">
        <f t="shared" ca="1" si="85"/>
        <v/>
      </c>
      <c r="Z381" s="172"/>
      <c r="AB381" t="str">
        <f t="shared" si="86"/>
        <v/>
      </c>
      <c r="AC381" t="str">
        <f t="shared" si="87"/>
        <v/>
      </c>
      <c r="AD381" t="str">
        <f t="shared" ca="1" si="88"/>
        <v/>
      </c>
      <c r="AE381" s="4" t="str">
        <f t="shared" ca="1" si="97"/>
        <v/>
      </c>
      <c r="AF381" s="118"/>
    </row>
    <row r="382" spans="3:32" ht="20.100000000000001" customHeight="1">
      <c r="C382" t="str" cm="1">
        <f t="array" ref="C382">IFERROR(_xlfn.TEXTSPLIT(B382,"^"),"")</f>
        <v/>
      </c>
      <c r="F382" s="5" t="str" cm="1">
        <f t="array" aca="1" ref="F382" ca="1">IFERROR(INDEX(MSA_Title,MATCH(E382,MSA_Code,0)),"")</f>
        <v/>
      </c>
      <c r="G382" s="117" cm="1">
        <f t="array" aca="1" ref="G382" ca="1">SUMIFS(Proposed_Hours,Proposed_Labor_Category,$D382,Proposed_Company,$C382,Proposed_MSA_Code,$E382)</f>
        <v>0</v>
      </c>
      <c r="H382" s="7" t="str">
        <f t="shared" ca="1" si="89"/>
        <v/>
      </c>
      <c r="I382" s="4" t="str" cm="1">
        <f t="array" aca="1" ref="I382" ca="1">IFERROR(IF(SUMIFS(Proposed_Direct_Cost,Proposed_Labor_Category,$D382,Proposed_Company,$C382,Proposed_MSA_Code,$E382)=0,"Not Proposed",SUMIFS(Proposed_Direct_Cost,Proposed_Labor_Category,$D382,Proposed_Company,$C382,Proposed_MSA_Code,$E382)),"")</f>
        <v>Not Proposed</v>
      </c>
      <c r="J382" s="117" cm="1">
        <f t="array" aca="1" ref="J382" ca="1">SUMIFS(Invoice_Hours,Invoice_Labor_Category,$D382,Invoice_Company,$C382,Invoice_MSA_Code,$E382)</f>
        <v>0</v>
      </c>
      <c r="K382" s="7" t="str">
        <f t="shared" ca="1" si="90"/>
        <v/>
      </c>
      <c r="L382" s="222" cm="1">
        <f t="array" aca="1" ref="L382" ca="1">IFERROR(SUMIFS(Invoice_Direct_Cost,Invoice_Labor_Category,$D382,Invoice_Company,$C382,Invoice_MSA_Code,$E382),"")</f>
        <v>0</v>
      </c>
      <c r="M382" s="7" t="str">
        <f t="shared" ca="1" si="91"/>
        <v/>
      </c>
      <c r="N382" s="220" t="str">
        <f t="shared" ca="1" si="96"/>
        <v/>
      </c>
      <c r="O382" s="7" t="str">
        <f t="shared" ca="1" si="92"/>
        <v/>
      </c>
      <c r="P382" s="7" t="str">
        <f t="shared" ca="1" si="93"/>
        <v/>
      </c>
      <c r="Q382" s="7" t="str">
        <f t="shared" ca="1" si="94"/>
        <v/>
      </c>
      <c r="R382" s="7" t="str">
        <f t="shared" ca="1" si="95"/>
        <v/>
      </c>
      <c r="S382" s="7" t="str">
        <f t="shared" ca="1" si="82"/>
        <v/>
      </c>
      <c r="T382" s="7" t="str">
        <f t="shared" ca="1" si="83"/>
        <v/>
      </c>
      <c r="V382" s="120" cm="1">
        <f t="array" aca="1" ref="V382" ca="1">SUMIFS(Invoice_Hours,Invoice_Labor_Category,$D382,Invoice_Company,$C382,Invoice_MSA_Code,$E382)</f>
        <v>0</v>
      </c>
      <c r="W382" s="121" t="str">
        <f t="shared" ca="1" si="84"/>
        <v/>
      </c>
      <c r="X382" s="152" t="str">
        <f t="shared" ca="1" si="85"/>
        <v/>
      </c>
      <c r="Z382" s="172"/>
      <c r="AB382" t="str">
        <f t="shared" si="86"/>
        <v/>
      </c>
      <c r="AC382" t="str">
        <f t="shared" si="87"/>
        <v/>
      </c>
      <c r="AD382" t="str">
        <f t="shared" ca="1" si="88"/>
        <v/>
      </c>
      <c r="AE382" s="4" t="str">
        <f t="shared" ca="1" si="97"/>
        <v/>
      </c>
      <c r="AF382" s="118"/>
    </row>
    <row r="383" spans="3:32" ht="20.100000000000001" customHeight="1">
      <c r="C383" t="str" cm="1">
        <f t="array" ref="C383">IFERROR(_xlfn.TEXTSPLIT(B383,"^"),"")</f>
        <v/>
      </c>
      <c r="F383" s="5" t="str" cm="1">
        <f t="array" aca="1" ref="F383" ca="1">IFERROR(INDEX(MSA_Title,MATCH(E383,MSA_Code,0)),"")</f>
        <v/>
      </c>
      <c r="G383" s="117" cm="1">
        <f t="array" aca="1" ref="G383" ca="1">SUMIFS(Proposed_Hours,Proposed_Labor_Category,$D383,Proposed_Company,$C383,Proposed_MSA_Code,$E383)</f>
        <v>0</v>
      </c>
      <c r="H383" s="7" t="str">
        <f t="shared" ca="1" si="89"/>
        <v/>
      </c>
      <c r="I383" s="4" t="str" cm="1">
        <f t="array" aca="1" ref="I383" ca="1">IFERROR(IF(SUMIFS(Proposed_Direct_Cost,Proposed_Labor_Category,$D383,Proposed_Company,$C383,Proposed_MSA_Code,$E383)=0,"Not Proposed",SUMIFS(Proposed_Direct_Cost,Proposed_Labor_Category,$D383,Proposed_Company,$C383,Proposed_MSA_Code,$E383)),"")</f>
        <v>Not Proposed</v>
      </c>
      <c r="J383" s="117" cm="1">
        <f t="array" aca="1" ref="J383" ca="1">SUMIFS(Invoice_Hours,Invoice_Labor_Category,$D383,Invoice_Company,$C383,Invoice_MSA_Code,$E383)</f>
        <v>0</v>
      </c>
      <c r="K383" s="7" t="str">
        <f t="shared" ca="1" si="90"/>
        <v/>
      </c>
      <c r="L383" s="222" cm="1">
        <f t="array" aca="1" ref="L383" ca="1">IFERROR(SUMIFS(Invoice_Direct_Cost,Invoice_Labor_Category,$D383,Invoice_Company,$C383,Invoice_MSA_Code,$E383),"")</f>
        <v>0</v>
      </c>
      <c r="M383" s="7" t="str">
        <f t="shared" ca="1" si="91"/>
        <v/>
      </c>
      <c r="N383" s="220" t="str">
        <f t="shared" ca="1" si="96"/>
        <v/>
      </c>
      <c r="O383" s="7" t="str">
        <f t="shared" ca="1" si="92"/>
        <v/>
      </c>
      <c r="P383" s="7" t="str">
        <f t="shared" ca="1" si="93"/>
        <v/>
      </c>
      <c r="Q383" s="7" t="str">
        <f t="shared" ca="1" si="94"/>
        <v/>
      </c>
      <c r="R383" s="7" t="str">
        <f t="shared" ca="1" si="95"/>
        <v/>
      </c>
      <c r="S383" s="7" t="str">
        <f t="shared" ca="1" si="82"/>
        <v/>
      </c>
      <c r="T383" s="7" t="str">
        <f t="shared" ca="1" si="83"/>
        <v/>
      </c>
      <c r="V383" s="120" cm="1">
        <f t="array" aca="1" ref="V383" ca="1">SUMIFS(Invoice_Hours,Invoice_Labor_Category,$D383,Invoice_Company,$C383,Invoice_MSA_Code,$E383)</f>
        <v>0</v>
      </c>
      <c r="W383" s="121" t="str">
        <f t="shared" ca="1" si="84"/>
        <v/>
      </c>
      <c r="X383" s="151" t="str">
        <f t="shared" ca="1" si="85"/>
        <v/>
      </c>
      <c r="Z383" s="172"/>
      <c r="AB383" t="str">
        <f t="shared" si="86"/>
        <v/>
      </c>
      <c r="AC383" t="str">
        <f t="shared" si="87"/>
        <v/>
      </c>
      <c r="AD383" t="str">
        <f t="shared" ca="1" si="88"/>
        <v/>
      </c>
      <c r="AE383" s="4" t="str">
        <f t="shared" ca="1" si="97"/>
        <v/>
      </c>
      <c r="AF383" s="118"/>
    </row>
    <row r="384" spans="3:32" ht="20.100000000000001" customHeight="1">
      <c r="C384" t="str" cm="1">
        <f t="array" ref="C384">IFERROR(_xlfn.TEXTSPLIT(B384,"^"),"")</f>
        <v/>
      </c>
      <c r="F384" s="5" t="str" cm="1">
        <f t="array" aca="1" ref="F384" ca="1">IFERROR(INDEX(MSA_Title,MATCH(E384,MSA_Code,0)),"")</f>
        <v/>
      </c>
      <c r="G384" s="117" cm="1">
        <f t="array" aca="1" ref="G384" ca="1">SUMIFS(Proposed_Hours,Proposed_Labor_Category,$D384,Proposed_Company,$C384,Proposed_MSA_Code,$E384)</f>
        <v>0</v>
      </c>
      <c r="H384" s="7" t="str">
        <f t="shared" ca="1" si="89"/>
        <v/>
      </c>
      <c r="I384" s="4" t="str" cm="1">
        <f t="array" aca="1" ref="I384" ca="1">IFERROR(IF(SUMIFS(Proposed_Direct_Cost,Proposed_Labor_Category,$D384,Proposed_Company,$C384,Proposed_MSA_Code,$E384)=0,"Not Proposed",SUMIFS(Proposed_Direct_Cost,Proposed_Labor_Category,$D384,Proposed_Company,$C384,Proposed_MSA_Code,$E384)),"")</f>
        <v>Not Proposed</v>
      </c>
      <c r="J384" s="117" cm="1">
        <f t="array" aca="1" ref="J384" ca="1">SUMIFS(Invoice_Hours,Invoice_Labor_Category,$D384,Invoice_Company,$C384,Invoice_MSA_Code,$E384)</f>
        <v>0</v>
      </c>
      <c r="K384" s="7" t="str">
        <f t="shared" ca="1" si="90"/>
        <v/>
      </c>
      <c r="L384" s="222" cm="1">
        <f t="array" aca="1" ref="L384" ca="1">IFERROR(SUMIFS(Invoice_Direct_Cost,Invoice_Labor_Category,$D384,Invoice_Company,$C384,Invoice_MSA_Code,$E384),"")</f>
        <v>0</v>
      </c>
      <c r="M384" s="7" t="str">
        <f t="shared" ca="1" si="91"/>
        <v/>
      </c>
      <c r="N384" s="220" t="str">
        <f t="shared" ca="1" si="96"/>
        <v/>
      </c>
      <c r="O384" s="7" t="str">
        <f t="shared" ca="1" si="92"/>
        <v/>
      </c>
      <c r="P384" s="7" t="str">
        <f t="shared" ca="1" si="93"/>
        <v/>
      </c>
      <c r="Q384" s="7" t="str">
        <f t="shared" ca="1" si="94"/>
        <v/>
      </c>
      <c r="R384" s="7" t="str">
        <f t="shared" ca="1" si="95"/>
        <v/>
      </c>
      <c r="S384" s="7" t="str">
        <f t="shared" ca="1" si="82"/>
        <v/>
      </c>
      <c r="T384" s="7" t="str">
        <f t="shared" ca="1" si="83"/>
        <v/>
      </c>
      <c r="V384" s="120" cm="1">
        <f t="array" aca="1" ref="V384" ca="1">SUMIFS(Invoice_Hours,Invoice_Labor_Category,$D384,Invoice_Company,$C384,Invoice_MSA_Code,$E384)</f>
        <v>0</v>
      </c>
      <c r="W384" s="121" t="str">
        <f t="shared" ca="1" si="84"/>
        <v/>
      </c>
      <c r="X384" s="152" t="str">
        <f t="shared" ca="1" si="85"/>
        <v/>
      </c>
      <c r="Z384" s="172"/>
      <c r="AB384" t="str">
        <f t="shared" si="86"/>
        <v/>
      </c>
      <c r="AC384" t="str">
        <f t="shared" si="87"/>
        <v/>
      </c>
      <c r="AD384" t="str">
        <f t="shared" ca="1" si="88"/>
        <v/>
      </c>
      <c r="AE384" s="4" t="str">
        <f t="shared" ca="1" si="97"/>
        <v/>
      </c>
      <c r="AF384" s="118"/>
    </row>
    <row r="385" spans="3:32" ht="20.100000000000001" customHeight="1">
      <c r="C385" t="str" cm="1">
        <f t="array" ref="C385">IFERROR(_xlfn.TEXTSPLIT(B385,"^"),"")</f>
        <v/>
      </c>
      <c r="F385" s="5" t="str" cm="1">
        <f t="array" aca="1" ref="F385" ca="1">IFERROR(INDEX(MSA_Title,MATCH(E385,MSA_Code,0)),"")</f>
        <v/>
      </c>
      <c r="G385" s="117" cm="1">
        <f t="array" aca="1" ref="G385" ca="1">SUMIFS(Proposed_Hours,Proposed_Labor_Category,$D385,Proposed_Company,$C385,Proposed_MSA_Code,$E385)</f>
        <v>0</v>
      </c>
      <c r="H385" s="7" t="str">
        <f t="shared" ca="1" si="89"/>
        <v/>
      </c>
      <c r="I385" s="4" t="str" cm="1">
        <f t="array" aca="1" ref="I385" ca="1">IFERROR(IF(SUMIFS(Proposed_Direct_Cost,Proposed_Labor_Category,$D385,Proposed_Company,$C385,Proposed_MSA_Code,$E385)=0,"Not Proposed",SUMIFS(Proposed_Direct_Cost,Proposed_Labor_Category,$D385,Proposed_Company,$C385,Proposed_MSA_Code,$E385)),"")</f>
        <v>Not Proposed</v>
      </c>
      <c r="J385" s="117" cm="1">
        <f t="array" aca="1" ref="J385" ca="1">SUMIFS(Invoice_Hours,Invoice_Labor_Category,$D385,Invoice_Company,$C385,Invoice_MSA_Code,$E385)</f>
        <v>0</v>
      </c>
      <c r="K385" s="7" t="str">
        <f t="shared" ca="1" si="90"/>
        <v/>
      </c>
      <c r="L385" s="222" cm="1">
        <f t="array" aca="1" ref="L385" ca="1">IFERROR(SUMIFS(Invoice_Direct_Cost,Invoice_Labor_Category,$D385,Invoice_Company,$C385,Invoice_MSA_Code,$E385),"")</f>
        <v>0</v>
      </c>
      <c r="M385" s="7" t="str">
        <f t="shared" ca="1" si="91"/>
        <v/>
      </c>
      <c r="N385" s="220" t="str">
        <f t="shared" ca="1" si="96"/>
        <v/>
      </c>
      <c r="O385" s="7" t="str">
        <f t="shared" ca="1" si="92"/>
        <v/>
      </c>
      <c r="P385" s="7" t="str">
        <f t="shared" ca="1" si="93"/>
        <v/>
      </c>
      <c r="Q385" s="7" t="str">
        <f t="shared" ca="1" si="94"/>
        <v/>
      </c>
      <c r="R385" s="7" t="str">
        <f t="shared" ca="1" si="95"/>
        <v/>
      </c>
      <c r="S385" s="7" t="str">
        <f t="shared" ca="1" si="82"/>
        <v/>
      </c>
      <c r="T385" s="7" t="str">
        <f t="shared" ca="1" si="83"/>
        <v/>
      </c>
      <c r="V385" s="120" cm="1">
        <f t="array" aca="1" ref="V385" ca="1">SUMIFS(Invoice_Hours,Invoice_Labor_Category,$D385,Invoice_Company,$C385,Invoice_MSA_Code,$E385)</f>
        <v>0</v>
      </c>
      <c r="W385" s="121" t="str">
        <f t="shared" ca="1" si="84"/>
        <v/>
      </c>
      <c r="X385" s="151" t="str">
        <f t="shared" ca="1" si="85"/>
        <v/>
      </c>
      <c r="Z385" s="172"/>
      <c r="AB385" t="str">
        <f t="shared" si="86"/>
        <v/>
      </c>
      <c r="AC385" t="str">
        <f t="shared" si="87"/>
        <v/>
      </c>
      <c r="AD385" t="str">
        <f t="shared" ca="1" si="88"/>
        <v/>
      </c>
      <c r="AE385" s="4" t="str">
        <f t="shared" ca="1" si="97"/>
        <v/>
      </c>
      <c r="AF385" s="118"/>
    </row>
    <row r="386" spans="3:32" ht="20.100000000000001" customHeight="1">
      <c r="C386" t="str" cm="1">
        <f t="array" ref="C386">IFERROR(_xlfn.TEXTSPLIT(B386,"^"),"")</f>
        <v/>
      </c>
      <c r="F386" s="5" t="str" cm="1">
        <f t="array" aca="1" ref="F386" ca="1">IFERROR(INDEX(MSA_Title,MATCH(E386,MSA_Code,0)),"")</f>
        <v/>
      </c>
      <c r="G386" s="117" cm="1">
        <f t="array" aca="1" ref="G386" ca="1">SUMIFS(Proposed_Hours,Proposed_Labor_Category,$D386,Proposed_Company,$C386,Proposed_MSA_Code,$E386)</f>
        <v>0</v>
      </c>
      <c r="H386" s="7" t="str">
        <f t="shared" ca="1" si="89"/>
        <v/>
      </c>
      <c r="I386" s="4" t="str" cm="1">
        <f t="array" aca="1" ref="I386" ca="1">IFERROR(IF(SUMIFS(Proposed_Direct_Cost,Proposed_Labor_Category,$D386,Proposed_Company,$C386,Proposed_MSA_Code,$E386)=0,"Not Proposed",SUMIFS(Proposed_Direct_Cost,Proposed_Labor_Category,$D386,Proposed_Company,$C386,Proposed_MSA_Code,$E386)),"")</f>
        <v>Not Proposed</v>
      </c>
      <c r="J386" s="117" cm="1">
        <f t="array" aca="1" ref="J386" ca="1">SUMIFS(Invoice_Hours,Invoice_Labor_Category,$D386,Invoice_Company,$C386,Invoice_MSA_Code,$E386)</f>
        <v>0</v>
      </c>
      <c r="K386" s="7" t="str">
        <f t="shared" ca="1" si="90"/>
        <v/>
      </c>
      <c r="L386" s="222" cm="1">
        <f t="array" aca="1" ref="L386" ca="1">IFERROR(SUMIFS(Invoice_Direct_Cost,Invoice_Labor_Category,$D386,Invoice_Company,$C386,Invoice_MSA_Code,$E386),"")</f>
        <v>0</v>
      </c>
      <c r="M386" s="7" t="str">
        <f t="shared" ca="1" si="91"/>
        <v/>
      </c>
      <c r="N386" s="220" t="str">
        <f t="shared" ca="1" si="96"/>
        <v/>
      </c>
      <c r="O386" s="7" t="str">
        <f t="shared" ca="1" si="92"/>
        <v/>
      </c>
      <c r="P386" s="7" t="str">
        <f t="shared" ca="1" si="93"/>
        <v/>
      </c>
      <c r="Q386" s="7" t="str">
        <f t="shared" ca="1" si="94"/>
        <v/>
      </c>
      <c r="R386" s="7" t="str">
        <f t="shared" ca="1" si="95"/>
        <v/>
      </c>
      <c r="S386" s="7" t="str">
        <f t="shared" ca="1" si="82"/>
        <v/>
      </c>
      <c r="T386" s="7" t="str">
        <f t="shared" ca="1" si="83"/>
        <v/>
      </c>
      <c r="V386" s="120" cm="1">
        <f t="array" aca="1" ref="V386" ca="1">SUMIFS(Invoice_Hours,Invoice_Labor_Category,$D386,Invoice_Company,$C386,Invoice_MSA_Code,$E386)</f>
        <v>0</v>
      </c>
      <c r="W386" s="121" t="str">
        <f t="shared" ca="1" si="84"/>
        <v/>
      </c>
      <c r="X386" s="152" t="str">
        <f t="shared" ca="1" si="85"/>
        <v/>
      </c>
      <c r="Z386" s="172"/>
      <c r="AB386" t="str">
        <f t="shared" si="86"/>
        <v/>
      </c>
      <c r="AC386" t="str">
        <f t="shared" si="87"/>
        <v/>
      </c>
      <c r="AD386" t="str">
        <f t="shared" ca="1" si="88"/>
        <v/>
      </c>
      <c r="AE386" s="4" t="str">
        <f t="shared" ca="1" si="97"/>
        <v/>
      </c>
      <c r="AF386" s="118"/>
    </row>
    <row r="387" spans="3:32" ht="20.100000000000001" customHeight="1">
      <c r="C387" t="str" cm="1">
        <f t="array" ref="C387">IFERROR(_xlfn.TEXTSPLIT(B387,"^"),"")</f>
        <v/>
      </c>
      <c r="F387" s="5" t="str" cm="1">
        <f t="array" aca="1" ref="F387" ca="1">IFERROR(INDEX(MSA_Title,MATCH(E387,MSA_Code,0)),"")</f>
        <v/>
      </c>
      <c r="G387" s="117" cm="1">
        <f t="array" aca="1" ref="G387" ca="1">SUMIFS(Proposed_Hours,Proposed_Labor_Category,$D387,Proposed_Company,$C387,Proposed_MSA_Code,$E387)</f>
        <v>0</v>
      </c>
      <c r="H387" s="7" t="str">
        <f t="shared" ca="1" si="89"/>
        <v/>
      </c>
      <c r="I387" s="4" t="str" cm="1">
        <f t="array" aca="1" ref="I387" ca="1">IFERROR(IF(SUMIFS(Proposed_Direct_Cost,Proposed_Labor_Category,$D387,Proposed_Company,$C387,Proposed_MSA_Code,$E387)=0,"Not Proposed",SUMIFS(Proposed_Direct_Cost,Proposed_Labor_Category,$D387,Proposed_Company,$C387,Proposed_MSA_Code,$E387)),"")</f>
        <v>Not Proposed</v>
      </c>
      <c r="J387" s="117" cm="1">
        <f t="array" aca="1" ref="J387" ca="1">SUMIFS(Invoice_Hours,Invoice_Labor_Category,$D387,Invoice_Company,$C387,Invoice_MSA_Code,$E387)</f>
        <v>0</v>
      </c>
      <c r="K387" s="7" t="str">
        <f t="shared" ca="1" si="90"/>
        <v/>
      </c>
      <c r="L387" s="222" cm="1">
        <f t="array" aca="1" ref="L387" ca="1">IFERROR(SUMIFS(Invoice_Direct_Cost,Invoice_Labor_Category,$D387,Invoice_Company,$C387,Invoice_MSA_Code,$E387),"")</f>
        <v>0</v>
      </c>
      <c r="M387" s="7" t="str">
        <f t="shared" ca="1" si="91"/>
        <v/>
      </c>
      <c r="N387" s="220" t="str">
        <f t="shared" ca="1" si="96"/>
        <v/>
      </c>
      <c r="O387" s="7" t="str">
        <f t="shared" ca="1" si="92"/>
        <v/>
      </c>
      <c r="P387" s="7" t="str">
        <f t="shared" ca="1" si="93"/>
        <v/>
      </c>
      <c r="Q387" s="7" t="str">
        <f t="shared" ca="1" si="94"/>
        <v/>
      </c>
      <c r="R387" s="7" t="str">
        <f t="shared" ca="1" si="95"/>
        <v/>
      </c>
      <c r="S387" s="7" t="str">
        <f t="shared" ref="S387:S450" ca="1" si="98">IFERROR(IF(N387&lt;0,-O387,""),"")</f>
        <v/>
      </c>
      <c r="T387" s="7" t="str">
        <f t="shared" ref="T387:T450" ca="1" si="99">IFERROR(IF(AND(K387&lt;&gt;"",H387&lt;&gt;"",K387=H387),L387,""),"")</f>
        <v/>
      </c>
      <c r="V387" s="120" cm="1">
        <f t="array" aca="1" ref="V387" ca="1">SUMIFS(Invoice_Hours,Invoice_Labor_Category,$D387,Invoice_Company,$C387,Invoice_MSA_Code,$E387)</f>
        <v>0</v>
      </c>
      <c r="W387" s="121" t="str">
        <f t="shared" ref="W387:W450" ca="1" si="100">IFERROR(IF(AND(H387&lt;&gt;0,K387&gt;H387,(K387-H387)/H387&gt;0.05),(K387-H387),""),"")</f>
        <v/>
      </c>
      <c r="X387" s="151" t="str">
        <f t="shared" ref="X387:X450" ca="1" si="101">IFERROR(IF(H387="",K387*J387,W387*V387),"")</f>
        <v/>
      </c>
      <c r="Z387" s="172"/>
      <c r="AB387" t="str">
        <f t="shared" ref="AB387:AB450" si="102">IF(C387=0,"",C387)</f>
        <v/>
      </c>
      <c r="AC387" t="str">
        <f t="shared" ref="AC387:AC450" si="103">IF(D387=0,"",D387)</f>
        <v/>
      </c>
      <c r="AD387" t="str">
        <f t="shared" ref="AD387:AD450" ca="1" si="104">IF(F387=0,"",F387)</f>
        <v/>
      </c>
      <c r="AE387" s="4" t="str">
        <f t="shared" ca="1" si="97"/>
        <v/>
      </c>
      <c r="AF387" s="118"/>
    </row>
    <row r="388" spans="3:32" ht="20.100000000000001" customHeight="1">
      <c r="C388" t="str" cm="1">
        <f t="array" ref="C388">IFERROR(_xlfn.TEXTSPLIT(B388,"^"),"")</f>
        <v/>
      </c>
      <c r="F388" s="5" t="str" cm="1">
        <f t="array" aca="1" ref="F388" ca="1">IFERROR(INDEX(MSA_Title,MATCH(E388,MSA_Code,0)),"")</f>
        <v/>
      </c>
      <c r="G388" s="117" cm="1">
        <f t="array" aca="1" ref="G388" ca="1">SUMIFS(Proposed_Hours,Proposed_Labor_Category,$D388,Proposed_Company,$C388,Proposed_MSA_Code,$E388)</f>
        <v>0</v>
      </c>
      <c r="H388" s="7" t="str">
        <f t="shared" ref="H388:H451" ca="1" si="105">IFERROR(I388/G388,"")</f>
        <v/>
      </c>
      <c r="I388" s="4" t="str" cm="1">
        <f t="array" aca="1" ref="I388" ca="1">IFERROR(IF(SUMIFS(Proposed_Direct_Cost,Proposed_Labor_Category,$D388,Proposed_Company,$C388,Proposed_MSA_Code,$E388)=0,"Not Proposed",SUMIFS(Proposed_Direct_Cost,Proposed_Labor_Category,$D388,Proposed_Company,$C388,Proposed_MSA_Code,$E388)),"")</f>
        <v>Not Proposed</v>
      </c>
      <c r="J388" s="117" cm="1">
        <f t="array" aca="1" ref="J388" ca="1">SUMIFS(Invoice_Hours,Invoice_Labor_Category,$D388,Invoice_Company,$C388,Invoice_MSA_Code,$E388)</f>
        <v>0</v>
      </c>
      <c r="K388" s="7" t="str">
        <f t="shared" ref="K388:K451" ca="1" si="106">IFERROR(L388/J388,"")</f>
        <v/>
      </c>
      <c r="L388" s="222" cm="1">
        <f t="array" aca="1" ref="L388" ca="1">IFERROR(SUMIFS(Invoice_Direct_Cost,Invoice_Labor_Category,$D388,Invoice_Company,$C388,Invoice_MSA_Code,$E388),"")</f>
        <v>0</v>
      </c>
      <c r="M388" s="7" t="str">
        <f t="shared" ref="M388:M451" ca="1" si="107">IFERROR(K388-H388,"")</f>
        <v/>
      </c>
      <c r="N388" s="220" t="str">
        <f t="shared" ca="1" si="96"/>
        <v/>
      </c>
      <c r="O388" s="7" t="str">
        <f t="shared" ref="O388:O451" ca="1" si="108">IFERROR(M388*J388,"")</f>
        <v/>
      </c>
      <c r="P388" s="7" t="str">
        <f t="shared" ref="P388:P451" ca="1" si="109">IFERROR(IF(N388&gt;5%,O388*((N388-5%)/N388),""),"")</f>
        <v/>
      </c>
      <c r="Q388" s="7" t="str">
        <f t="shared" ref="Q388:Q451" ca="1" si="110">IFERROR(IF(N388&gt;0,O388*(MIN(N388,5%)/N388),""),"")</f>
        <v/>
      </c>
      <c r="R388" s="7" t="str">
        <f t="shared" ref="R388:R451" ca="1" si="111">IFERROR(IF(AND(K388&gt;0,H388="",L388&lt;&gt;0),L388,""),"")</f>
        <v/>
      </c>
      <c r="S388" s="7" t="str">
        <f t="shared" ca="1" si="98"/>
        <v/>
      </c>
      <c r="T388" s="7" t="str">
        <f t="shared" ca="1" si="99"/>
        <v/>
      </c>
      <c r="V388" s="120" cm="1">
        <f t="array" aca="1" ref="V388" ca="1">SUMIFS(Invoice_Hours,Invoice_Labor_Category,$D388,Invoice_Company,$C388,Invoice_MSA_Code,$E388)</f>
        <v>0</v>
      </c>
      <c r="W388" s="121" t="str">
        <f t="shared" ca="1" si="100"/>
        <v/>
      </c>
      <c r="X388" s="152" t="str">
        <f t="shared" ca="1" si="101"/>
        <v/>
      </c>
      <c r="Z388" s="172"/>
      <c r="AB388" t="str">
        <f t="shared" si="102"/>
        <v/>
      </c>
      <c r="AC388" t="str">
        <f t="shared" si="103"/>
        <v/>
      </c>
      <c r="AD388" t="str">
        <f t="shared" ca="1" si="104"/>
        <v/>
      </c>
      <c r="AE388" s="4" t="str">
        <f t="shared" ca="1" si="97"/>
        <v/>
      </c>
      <c r="AF388" s="118"/>
    </row>
    <row r="389" spans="3:32" ht="20.100000000000001" customHeight="1">
      <c r="C389" t="str" cm="1">
        <f t="array" ref="C389">IFERROR(_xlfn.TEXTSPLIT(B389,"^"),"")</f>
        <v/>
      </c>
      <c r="F389" s="5" t="str" cm="1">
        <f t="array" aca="1" ref="F389" ca="1">IFERROR(INDEX(MSA_Title,MATCH(E389,MSA_Code,0)),"")</f>
        <v/>
      </c>
      <c r="G389" s="117" cm="1">
        <f t="array" aca="1" ref="G389" ca="1">SUMIFS(Proposed_Hours,Proposed_Labor_Category,$D389,Proposed_Company,$C389,Proposed_MSA_Code,$E389)</f>
        <v>0</v>
      </c>
      <c r="H389" s="7" t="str">
        <f t="shared" ca="1" si="105"/>
        <v/>
      </c>
      <c r="I389" s="4" t="str" cm="1">
        <f t="array" aca="1" ref="I389" ca="1">IFERROR(IF(SUMIFS(Proposed_Direct_Cost,Proposed_Labor_Category,$D389,Proposed_Company,$C389,Proposed_MSA_Code,$E389)=0,"Not Proposed",SUMIFS(Proposed_Direct_Cost,Proposed_Labor_Category,$D389,Proposed_Company,$C389,Proposed_MSA_Code,$E389)),"")</f>
        <v>Not Proposed</v>
      </c>
      <c r="J389" s="117" cm="1">
        <f t="array" aca="1" ref="J389" ca="1">SUMIFS(Invoice_Hours,Invoice_Labor_Category,$D389,Invoice_Company,$C389,Invoice_MSA_Code,$E389)</f>
        <v>0</v>
      </c>
      <c r="K389" s="7" t="str">
        <f t="shared" ca="1" si="106"/>
        <v/>
      </c>
      <c r="L389" s="222" cm="1">
        <f t="array" aca="1" ref="L389" ca="1">IFERROR(SUMIFS(Invoice_Direct_Cost,Invoice_Labor_Category,$D389,Invoice_Company,$C389,Invoice_MSA_Code,$E389),"")</f>
        <v>0</v>
      </c>
      <c r="M389" s="7" t="str">
        <f t="shared" ca="1" si="107"/>
        <v/>
      </c>
      <c r="N389" s="220" t="str">
        <f t="shared" ref="N389:N452" ca="1" si="112">IFERROR(M389/H389,"")</f>
        <v/>
      </c>
      <c r="O389" s="7" t="str">
        <f t="shared" ca="1" si="108"/>
        <v/>
      </c>
      <c r="P389" s="7" t="str">
        <f t="shared" ca="1" si="109"/>
        <v/>
      </c>
      <c r="Q389" s="7" t="str">
        <f t="shared" ca="1" si="110"/>
        <v/>
      </c>
      <c r="R389" s="7" t="str">
        <f t="shared" ca="1" si="111"/>
        <v/>
      </c>
      <c r="S389" s="7" t="str">
        <f t="shared" ca="1" si="98"/>
        <v/>
      </c>
      <c r="T389" s="7" t="str">
        <f t="shared" ca="1" si="99"/>
        <v/>
      </c>
      <c r="V389" s="120" cm="1">
        <f t="array" aca="1" ref="V389" ca="1">SUMIFS(Invoice_Hours,Invoice_Labor_Category,$D389,Invoice_Company,$C389,Invoice_MSA_Code,$E389)</f>
        <v>0</v>
      </c>
      <c r="W389" s="121" t="str">
        <f t="shared" ca="1" si="100"/>
        <v/>
      </c>
      <c r="X389" s="151" t="str">
        <f t="shared" ca="1" si="101"/>
        <v/>
      </c>
      <c r="Z389" s="172"/>
      <c r="AB389" t="str">
        <f t="shared" si="102"/>
        <v/>
      </c>
      <c r="AC389" t="str">
        <f t="shared" si="103"/>
        <v/>
      </c>
      <c r="AD389" t="str">
        <f t="shared" ca="1" si="104"/>
        <v/>
      </c>
      <c r="AE389" s="4" t="str">
        <f t="shared" ca="1" si="97"/>
        <v/>
      </c>
      <c r="AF389" s="118"/>
    </row>
    <row r="390" spans="3:32" ht="20.100000000000001" customHeight="1">
      <c r="C390" t="str" cm="1">
        <f t="array" ref="C390">IFERROR(_xlfn.TEXTSPLIT(B390,"^"),"")</f>
        <v/>
      </c>
      <c r="F390" s="5" t="str" cm="1">
        <f t="array" aca="1" ref="F390" ca="1">IFERROR(INDEX(MSA_Title,MATCH(E390,MSA_Code,0)),"")</f>
        <v/>
      </c>
      <c r="G390" s="117" cm="1">
        <f t="array" aca="1" ref="G390" ca="1">SUMIFS(Proposed_Hours,Proposed_Labor_Category,$D390,Proposed_Company,$C390,Proposed_MSA_Code,$E390)</f>
        <v>0</v>
      </c>
      <c r="H390" s="7" t="str">
        <f t="shared" ca="1" si="105"/>
        <v/>
      </c>
      <c r="I390" s="4" t="str" cm="1">
        <f t="array" aca="1" ref="I390" ca="1">IFERROR(IF(SUMIFS(Proposed_Direct_Cost,Proposed_Labor_Category,$D390,Proposed_Company,$C390,Proposed_MSA_Code,$E390)=0,"Not Proposed",SUMIFS(Proposed_Direct_Cost,Proposed_Labor_Category,$D390,Proposed_Company,$C390,Proposed_MSA_Code,$E390)),"")</f>
        <v>Not Proposed</v>
      </c>
      <c r="J390" s="117" cm="1">
        <f t="array" aca="1" ref="J390" ca="1">SUMIFS(Invoice_Hours,Invoice_Labor_Category,$D390,Invoice_Company,$C390,Invoice_MSA_Code,$E390)</f>
        <v>0</v>
      </c>
      <c r="K390" s="7" t="str">
        <f t="shared" ca="1" si="106"/>
        <v/>
      </c>
      <c r="L390" s="222" cm="1">
        <f t="array" aca="1" ref="L390" ca="1">IFERROR(SUMIFS(Invoice_Direct_Cost,Invoice_Labor_Category,$D390,Invoice_Company,$C390,Invoice_MSA_Code,$E390),"")</f>
        <v>0</v>
      </c>
      <c r="M390" s="7" t="str">
        <f t="shared" ca="1" si="107"/>
        <v/>
      </c>
      <c r="N390" s="220" t="str">
        <f t="shared" ca="1" si="112"/>
        <v/>
      </c>
      <c r="O390" s="7" t="str">
        <f t="shared" ca="1" si="108"/>
        <v/>
      </c>
      <c r="P390" s="7" t="str">
        <f t="shared" ca="1" si="109"/>
        <v/>
      </c>
      <c r="Q390" s="7" t="str">
        <f t="shared" ca="1" si="110"/>
        <v/>
      </c>
      <c r="R390" s="7" t="str">
        <f t="shared" ca="1" si="111"/>
        <v/>
      </c>
      <c r="S390" s="7" t="str">
        <f t="shared" ca="1" si="98"/>
        <v/>
      </c>
      <c r="T390" s="7" t="str">
        <f t="shared" ca="1" si="99"/>
        <v/>
      </c>
      <c r="V390" s="120" cm="1">
        <f t="array" aca="1" ref="V390" ca="1">SUMIFS(Invoice_Hours,Invoice_Labor_Category,$D390,Invoice_Company,$C390,Invoice_MSA_Code,$E390)</f>
        <v>0</v>
      </c>
      <c r="W390" s="121" t="str">
        <f t="shared" ca="1" si="100"/>
        <v/>
      </c>
      <c r="X390" s="152" t="str">
        <f t="shared" ca="1" si="101"/>
        <v/>
      </c>
      <c r="Z390" s="172"/>
      <c r="AB390" t="str">
        <f t="shared" si="102"/>
        <v/>
      </c>
      <c r="AC390" t="str">
        <f t="shared" si="103"/>
        <v/>
      </c>
      <c r="AD390" t="str">
        <f t="shared" ca="1" si="104"/>
        <v/>
      </c>
      <c r="AE390" s="4" t="str">
        <f t="shared" ca="1" si="97"/>
        <v/>
      </c>
      <c r="AF390" s="118"/>
    </row>
    <row r="391" spans="3:32" ht="20.100000000000001" customHeight="1">
      <c r="C391" t="str" cm="1">
        <f t="array" ref="C391">IFERROR(_xlfn.TEXTSPLIT(B391,"^"),"")</f>
        <v/>
      </c>
      <c r="F391" s="5" t="str" cm="1">
        <f t="array" aca="1" ref="F391" ca="1">IFERROR(INDEX(MSA_Title,MATCH(E391,MSA_Code,0)),"")</f>
        <v/>
      </c>
      <c r="G391" s="117" cm="1">
        <f t="array" aca="1" ref="G391" ca="1">SUMIFS(Proposed_Hours,Proposed_Labor_Category,$D391,Proposed_Company,$C391,Proposed_MSA_Code,$E391)</f>
        <v>0</v>
      </c>
      <c r="H391" s="7" t="str">
        <f t="shared" ca="1" si="105"/>
        <v/>
      </c>
      <c r="I391" s="4" t="str" cm="1">
        <f t="array" aca="1" ref="I391" ca="1">IFERROR(IF(SUMIFS(Proposed_Direct_Cost,Proposed_Labor_Category,$D391,Proposed_Company,$C391,Proposed_MSA_Code,$E391)=0,"Not Proposed",SUMIFS(Proposed_Direct_Cost,Proposed_Labor_Category,$D391,Proposed_Company,$C391,Proposed_MSA_Code,$E391)),"")</f>
        <v>Not Proposed</v>
      </c>
      <c r="J391" s="117" cm="1">
        <f t="array" aca="1" ref="J391" ca="1">SUMIFS(Invoice_Hours,Invoice_Labor_Category,$D391,Invoice_Company,$C391,Invoice_MSA_Code,$E391)</f>
        <v>0</v>
      </c>
      <c r="K391" s="7" t="str">
        <f t="shared" ca="1" si="106"/>
        <v/>
      </c>
      <c r="L391" s="222" cm="1">
        <f t="array" aca="1" ref="L391" ca="1">IFERROR(SUMIFS(Invoice_Direct_Cost,Invoice_Labor_Category,$D391,Invoice_Company,$C391,Invoice_MSA_Code,$E391),"")</f>
        <v>0</v>
      </c>
      <c r="M391" s="7" t="str">
        <f t="shared" ca="1" si="107"/>
        <v/>
      </c>
      <c r="N391" s="220" t="str">
        <f t="shared" ca="1" si="112"/>
        <v/>
      </c>
      <c r="O391" s="7" t="str">
        <f t="shared" ca="1" si="108"/>
        <v/>
      </c>
      <c r="P391" s="7" t="str">
        <f t="shared" ca="1" si="109"/>
        <v/>
      </c>
      <c r="Q391" s="7" t="str">
        <f t="shared" ca="1" si="110"/>
        <v/>
      </c>
      <c r="R391" s="7" t="str">
        <f t="shared" ca="1" si="111"/>
        <v/>
      </c>
      <c r="S391" s="7" t="str">
        <f t="shared" ca="1" si="98"/>
        <v/>
      </c>
      <c r="T391" s="7" t="str">
        <f t="shared" ca="1" si="99"/>
        <v/>
      </c>
      <c r="V391" s="120" cm="1">
        <f t="array" aca="1" ref="V391" ca="1">SUMIFS(Invoice_Hours,Invoice_Labor_Category,$D391,Invoice_Company,$C391,Invoice_MSA_Code,$E391)</f>
        <v>0</v>
      </c>
      <c r="W391" s="121" t="str">
        <f t="shared" ca="1" si="100"/>
        <v/>
      </c>
      <c r="X391" s="151" t="str">
        <f t="shared" ca="1" si="101"/>
        <v/>
      </c>
      <c r="Z391" s="172"/>
      <c r="AB391" t="str">
        <f t="shared" si="102"/>
        <v/>
      </c>
      <c r="AC391" t="str">
        <f t="shared" si="103"/>
        <v/>
      </c>
      <c r="AD391" t="str">
        <f t="shared" ca="1" si="104"/>
        <v/>
      </c>
      <c r="AE391" s="4" t="str">
        <f t="shared" ca="1" si="97"/>
        <v/>
      </c>
      <c r="AF391" s="118"/>
    </row>
    <row r="392" spans="3:32" ht="20.100000000000001" customHeight="1">
      <c r="C392" t="str" cm="1">
        <f t="array" ref="C392">IFERROR(_xlfn.TEXTSPLIT(B392,"^"),"")</f>
        <v/>
      </c>
      <c r="F392" s="5" t="str" cm="1">
        <f t="array" aca="1" ref="F392" ca="1">IFERROR(INDEX(MSA_Title,MATCH(E392,MSA_Code,0)),"")</f>
        <v/>
      </c>
      <c r="G392" s="117" cm="1">
        <f t="array" aca="1" ref="G392" ca="1">SUMIFS(Proposed_Hours,Proposed_Labor_Category,$D392,Proposed_Company,$C392,Proposed_MSA_Code,$E392)</f>
        <v>0</v>
      </c>
      <c r="H392" s="7" t="str">
        <f t="shared" ca="1" si="105"/>
        <v/>
      </c>
      <c r="I392" s="4" t="str" cm="1">
        <f t="array" aca="1" ref="I392" ca="1">IFERROR(IF(SUMIFS(Proposed_Direct_Cost,Proposed_Labor_Category,$D392,Proposed_Company,$C392,Proposed_MSA_Code,$E392)=0,"Not Proposed",SUMIFS(Proposed_Direct_Cost,Proposed_Labor_Category,$D392,Proposed_Company,$C392,Proposed_MSA_Code,$E392)),"")</f>
        <v>Not Proposed</v>
      </c>
      <c r="J392" s="117" cm="1">
        <f t="array" aca="1" ref="J392" ca="1">SUMIFS(Invoice_Hours,Invoice_Labor_Category,$D392,Invoice_Company,$C392,Invoice_MSA_Code,$E392)</f>
        <v>0</v>
      </c>
      <c r="K392" s="7" t="str">
        <f t="shared" ca="1" si="106"/>
        <v/>
      </c>
      <c r="L392" s="222" cm="1">
        <f t="array" aca="1" ref="L392" ca="1">IFERROR(SUMIFS(Invoice_Direct_Cost,Invoice_Labor_Category,$D392,Invoice_Company,$C392,Invoice_MSA_Code,$E392),"")</f>
        <v>0</v>
      </c>
      <c r="M392" s="7" t="str">
        <f t="shared" ca="1" si="107"/>
        <v/>
      </c>
      <c r="N392" s="220" t="str">
        <f t="shared" ca="1" si="112"/>
        <v/>
      </c>
      <c r="O392" s="7" t="str">
        <f t="shared" ca="1" si="108"/>
        <v/>
      </c>
      <c r="P392" s="7" t="str">
        <f t="shared" ca="1" si="109"/>
        <v/>
      </c>
      <c r="Q392" s="7" t="str">
        <f t="shared" ca="1" si="110"/>
        <v/>
      </c>
      <c r="R392" s="7" t="str">
        <f t="shared" ca="1" si="111"/>
        <v/>
      </c>
      <c r="S392" s="7" t="str">
        <f t="shared" ca="1" si="98"/>
        <v/>
      </c>
      <c r="T392" s="7" t="str">
        <f t="shared" ca="1" si="99"/>
        <v/>
      </c>
      <c r="V392" s="120" cm="1">
        <f t="array" aca="1" ref="V392" ca="1">SUMIFS(Invoice_Hours,Invoice_Labor_Category,$D392,Invoice_Company,$C392,Invoice_MSA_Code,$E392)</f>
        <v>0</v>
      </c>
      <c r="W392" s="121" t="str">
        <f t="shared" ca="1" si="100"/>
        <v/>
      </c>
      <c r="X392" s="152" t="str">
        <f t="shared" ca="1" si="101"/>
        <v/>
      </c>
      <c r="Z392" s="172"/>
      <c r="AB392" t="str">
        <f t="shared" si="102"/>
        <v/>
      </c>
      <c r="AC392" t="str">
        <f t="shared" si="103"/>
        <v/>
      </c>
      <c r="AD392" t="str">
        <f t="shared" ca="1" si="104"/>
        <v/>
      </c>
      <c r="AE392" s="4" t="str">
        <f t="shared" ca="1" si="97"/>
        <v/>
      </c>
      <c r="AF392" s="118"/>
    </row>
    <row r="393" spans="3:32" ht="20.100000000000001" customHeight="1">
      <c r="C393" t="str" cm="1">
        <f t="array" ref="C393">IFERROR(_xlfn.TEXTSPLIT(B393,"^"),"")</f>
        <v/>
      </c>
      <c r="F393" s="5" t="str" cm="1">
        <f t="array" aca="1" ref="F393" ca="1">IFERROR(INDEX(MSA_Title,MATCH(E393,MSA_Code,0)),"")</f>
        <v/>
      </c>
      <c r="G393" s="117" cm="1">
        <f t="array" aca="1" ref="G393" ca="1">SUMIFS(Proposed_Hours,Proposed_Labor_Category,$D393,Proposed_Company,$C393,Proposed_MSA_Code,$E393)</f>
        <v>0</v>
      </c>
      <c r="H393" s="7" t="str">
        <f t="shared" ca="1" si="105"/>
        <v/>
      </c>
      <c r="I393" s="4" t="str" cm="1">
        <f t="array" aca="1" ref="I393" ca="1">IFERROR(IF(SUMIFS(Proposed_Direct_Cost,Proposed_Labor_Category,$D393,Proposed_Company,$C393,Proposed_MSA_Code,$E393)=0,"Not Proposed",SUMIFS(Proposed_Direct_Cost,Proposed_Labor_Category,$D393,Proposed_Company,$C393,Proposed_MSA_Code,$E393)),"")</f>
        <v>Not Proposed</v>
      </c>
      <c r="J393" s="117" cm="1">
        <f t="array" aca="1" ref="J393" ca="1">SUMIFS(Invoice_Hours,Invoice_Labor_Category,$D393,Invoice_Company,$C393,Invoice_MSA_Code,$E393)</f>
        <v>0</v>
      </c>
      <c r="K393" s="7" t="str">
        <f t="shared" ca="1" si="106"/>
        <v/>
      </c>
      <c r="L393" s="222" cm="1">
        <f t="array" aca="1" ref="L393" ca="1">IFERROR(SUMIFS(Invoice_Direct_Cost,Invoice_Labor_Category,$D393,Invoice_Company,$C393,Invoice_MSA_Code,$E393),"")</f>
        <v>0</v>
      </c>
      <c r="M393" s="7" t="str">
        <f t="shared" ca="1" si="107"/>
        <v/>
      </c>
      <c r="N393" s="220" t="str">
        <f t="shared" ca="1" si="112"/>
        <v/>
      </c>
      <c r="O393" s="7" t="str">
        <f t="shared" ca="1" si="108"/>
        <v/>
      </c>
      <c r="P393" s="7" t="str">
        <f t="shared" ca="1" si="109"/>
        <v/>
      </c>
      <c r="Q393" s="7" t="str">
        <f t="shared" ca="1" si="110"/>
        <v/>
      </c>
      <c r="R393" s="7" t="str">
        <f t="shared" ca="1" si="111"/>
        <v/>
      </c>
      <c r="S393" s="7" t="str">
        <f t="shared" ca="1" si="98"/>
        <v/>
      </c>
      <c r="T393" s="7" t="str">
        <f t="shared" ca="1" si="99"/>
        <v/>
      </c>
      <c r="V393" s="120" cm="1">
        <f t="array" aca="1" ref="V393" ca="1">SUMIFS(Invoice_Hours,Invoice_Labor_Category,$D393,Invoice_Company,$C393,Invoice_MSA_Code,$E393)</f>
        <v>0</v>
      </c>
      <c r="W393" s="121" t="str">
        <f t="shared" ca="1" si="100"/>
        <v/>
      </c>
      <c r="X393" s="151" t="str">
        <f t="shared" ca="1" si="101"/>
        <v/>
      </c>
      <c r="Z393" s="172"/>
      <c r="AB393" t="str">
        <f t="shared" si="102"/>
        <v/>
      </c>
      <c r="AC393" t="str">
        <f t="shared" si="103"/>
        <v/>
      </c>
      <c r="AD393" t="str">
        <f t="shared" ca="1" si="104"/>
        <v/>
      </c>
      <c r="AE393" s="4" t="str">
        <f t="shared" ca="1" si="97"/>
        <v/>
      </c>
      <c r="AF393" s="118"/>
    </row>
    <row r="394" spans="3:32" ht="20.100000000000001" customHeight="1">
      <c r="C394" t="str" cm="1">
        <f t="array" ref="C394">IFERROR(_xlfn.TEXTSPLIT(B394,"^"),"")</f>
        <v/>
      </c>
      <c r="F394" s="5" t="str" cm="1">
        <f t="array" aca="1" ref="F394" ca="1">IFERROR(INDEX(MSA_Title,MATCH(E394,MSA_Code,0)),"")</f>
        <v/>
      </c>
      <c r="G394" s="117" cm="1">
        <f t="array" aca="1" ref="G394" ca="1">SUMIFS(Proposed_Hours,Proposed_Labor_Category,$D394,Proposed_Company,$C394,Proposed_MSA_Code,$E394)</f>
        <v>0</v>
      </c>
      <c r="H394" s="7" t="str">
        <f t="shared" ca="1" si="105"/>
        <v/>
      </c>
      <c r="I394" s="4" t="str" cm="1">
        <f t="array" aca="1" ref="I394" ca="1">IFERROR(IF(SUMIFS(Proposed_Direct_Cost,Proposed_Labor_Category,$D394,Proposed_Company,$C394,Proposed_MSA_Code,$E394)=0,"Not Proposed",SUMIFS(Proposed_Direct_Cost,Proposed_Labor_Category,$D394,Proposed_Company,$C394,Proposed_MSA_Code,$E394)),"")</f>
        <v>Not Proposed</v>
      </c>
      <c r="J394" s="117" cm="1">
        <f t="array" aca="1" ref="J394" ca="1">SUMIFS(Invoice_Hours,Invoice_Labor_Category,$D394,Invoice_Company,$C394,Invoice_MSA_Code,$E394)</f>
        <v>0</v>
      </c>
      <c r="K394" s="7" t="str">
        <f t="shared" ca="1" si="106"/>
        <v/>
      </c>
      <c r="L394" s="222" cm="1">
        <f t="array" aca="1" ref="L394" ca="1">IFERROR(SUMIFS(Invoice_Direct_Cost,Invoice_Labor_Category,$D394,Invoice_Company,$C394,Invoice_MSA_Code,$E394),"")</f>
        <v>0</v>
      </c>
      <c r="M394" s="7" t="str">
        <f t="shared" ca="1" si="107"/>
        <v/>
      </c>
      <c r="N394" s="220" t="str">
        <f t="shared" ca="1" si="112"/>
        <v/>
      </c>
      <c r="O394" s="7" t="str">
        <f t="shared" ca="1" si="108"/>
        <v/>
      </c>
      <c r="P394" s="7" t="str">
        <f t="shared" ca="1" si="109"/>
        <v/>
      </c>
      <c r="Q394" s="7" t="str">
        <f t="shared" ca="1" si="110"/>
        <v/>
      </c>
      <c r="R394" s="7" t="str">
        <f t="shared" ca="1" si="111"/>
        <v/>
      </c>
      <c r="S394" s="7" t="str">
        <f t="shared" ca="1" si="98"/>
        <v/>
      </c>
      <c r="T394" s="7" t="str">
        <f t="shared" ca="1" si="99"/>
        <v/>
      </c>
      <c r="V394" s="120" cm="1">
        <f t="array" aca="1" ref="V394" ca="1">SUMIFS(Invoice_Hours,Invoice_Labor_Category,$D394,Invoice_Company,$C394,Invoice_MSA_Code,$E394)</f>
        <v>0</v>
      </c>
      <c r="W394" s="121" t="str">
        <f t="shared" ca="1" si="100"/>
        <v/>
      </c>
      <c r="X394" s="152" t="str">
        <f t="shared" ca="1" si="101"/>
        <v/>
      </c>
      <c r="Z394" s="172"/>
      <c r="AB394" t="str">
        <f t="shared" si="102"/>
        <v/>
      </c>
      <c r="AC394" t="str">
        <f t="shared" si="103"/>
        <v/>
      </c>
      <c r="AD394" t="str">
        <f t="shared" ca="1" si="104"/>
        <v/>
      </c>
      <c r="AE394" s="4" t="str">
        <f t="shared" ca="1" si="97"/>
        <v/>
      </c>
      <c r="AF394" s="118"/>
    </row>
    <row r="395" spans="3:32" ht="20.100000000000001" customHeight="1">
      <c r="C395" t="str" cm="1">
        <f t="array" ref="C395">IFERROR(_xlfn.TEXTSPLIT(B395,"^"),"")</f>
        <v/>
      </c>
      <c r="F395" s="5" t="str" cm="1">
        <f t="array" aca="1" ref="F395" ca="1">IFERROR(INDEX(MSA_Title,MATCH(E395,MSA_Code,0)),"")</f>
        <v/>
      </c>
      <c r="G395" s="117" cm="1">
        <f t="array" aca="1" ref="G395" ca="1">SUMIFS(Proposed_Hours,Proposed_Labor_Category,$D395,Proposed_Company,$C395,Proposed_MSA_Code,$E395)</f>
        <v>0</v>
      </c>
      <c r="H395" s="7" t="str">
        <f t="shared" ca="1" si="105"/>
        <v/>
      </c>
      <c r="I395" s="4" t="str" cm="1">
        <f t="array" aca="1" ref="I395" ca="1">IFERROR(IF(SUMIFS(Proposed_Direct_Cost,Proposed_Labor_Category,$D395,Proposed_Company,$C395,Proposed_MSA_Code,$E395)=0,"Not Proposed",SUMIFS(Proposed_Direct_Cost,Proposed_Labor_Category,$D395,Proposed_Company,$C395,Proposed_MSA_Code,$E395)),"")</f>
        <v>Not Proposed</v>
      </c>
      <c r="J395" s="117" cm="1">
        <f t="array" aca="1" ref="J395" ca="1">SUMIFS(Invoice_Hours,Invoice_Labor_Category,$D395,Invoice_Company,$C395,Invoice_MSA_Code,$E395)</f>
        <v>0</v>
      </c>
      <c r="K395" s="7" t="str">
        <f t="shared" ca="1" si="106"/>
        <v/>
      </c>
      <c r="L395" s="222" cm="1">
        <f t="array" aca="1" ref="L395" ca="1">IFERROR(SUMIFS(Invoice_Direct_Cost,Invoice_Labor_Category,$D395,Invoice_Company,$C395,Invoice_MSA_Code,$E395),"")</f>
        <v>0</v>
      </c>
      <c r="M395" s="7" t="str">
        <f t="shared" ca="1" si="107"/>
        <v/>
      </c>
      <c r="N395" s="220" t="str">
        <f t="shared" ca="1" si="112"/>
        <v/>
      </c>
      <c r="O395" s="7" t="str">
        <f t="shared" ca="1" si="108"/>
        <v/>
      </c>
      <c r="P395" s="7" t="str">
        <f t="shared" ca="1" si="109"/>
        <v/>
      </c>
      <c r="Q395" s="7" t="str">
        <f t="shared" ca="1" si="110"/>
        <v/>
      </c>
      <c r="R395" s="7" t="str">
        <f t="shared" ca="1" si="111"/>
        <v/>
      </c>
      <c r="S395" s="7" t="str">
        <f t="shared" ca="1" si="98"/>
        <v/>
      </c>
      <c r="T395" s="7" t="str">
        <f t="shared" ca="1" si="99"/>
        <v/>
      </c>
      <c r="V395" s="120" cm="1">
        <f t="array" aca="1" ref="V395" ca="1">SUMIFS(Invoice_Hours,Invoice_Labor_Category,$D395,Invoice_Company,$C395,Invoice_MSA_Code,$E395)</f>
        <v>0</v>
      </c>
      <c r="W395" s="121" t="str">
        <f t="shared" ca="1" si="100"/>
        <v/>
      </c>
      <c r="X395" s="151" t="str">
        <f t="shared" ca="1" si="101"/>
        <v/>
      </c>
      <c r="Z395" s="172"/>
      <c r="AB395" t="str">
        <f t="shared" si="102"/>
        <v/>
      </c>
      <c r="AC395" t="str">
        <f t="shared" si="103"/>
        <v/>
      </c>
      <c r="AD395" t="str">
        <f t="shared" ca="1" si="104"/>
        <v/>
      </c>
      <c r="AE395" s="4" t="str">
        <f t="shared" ca="1" si="97"/>
        <v/>
      </c>
      <c r="AF395" s="118"/>
    </row>
    <row r="396" spans="3:32" ht="20.100000000000001" customHeight="1">
      <c r="C396" t="str" cm="1">
        <f t="array" ref="C396">IFERROR(_xlfn.TEXTSPLIT(B396,"^"),"")</f>
        <v/>
      </c>
      <c r="F396" s="5" t="str" cm="1">
        <f t="array" aca="1" ref="F396" ca="1">IFERROR(INDEX(MSA_Title,MATCH(E396,MSA_Code,0)),"")</f>
        <v/>
      </c>
      <c r="G396" s="117" cm="1">
        <f t="array" aca="1" ref="G396" ca="1">SUMIFS(Proposed_Hours,Proposed_Labor_Category,$D396,Proposed_Company,$C396,Proposed_MSA_Code,$E396)</f>
        <v>0</v>
      </c>
      <c r="H396" s="7" t="str">
        <f t="shared" ca="1" si="105"/>
        <v/>
      </c>
      <c r="I396" s="4" t="str" cm="1">
        <f t="array" aca="1" ref="I396" ca="1">IFERROR(IF(SUMIFS(Proposed_Direct_Cost,Proposed_Labor_Category,$D396,Proposed_Company,$C396,Proposed_MSA_Code,$E396)=0,"Not Proposed",SUMIFS(Proposed_Direct_Cost,Proposed_Labor_Category,$D396,Proposed_Company,$C396,Proposed_MSA_Code,$E396)),"")</f>
        <v>Not Proposed</v>
      </c>
      <c r="J396" s="117" cm="1">
        <f t="array" aca="1" ref="J396" ca="1">SUMIFS(Invoice_Hours,Invoice_Labor_Category,$D396,Invoice_Company,$C396,Invoice_MSA_Code,$E396)</f>
        <v>0</v>
      </c>
      <c r="K396" s="7" t="str">
        <f t="shared" ca="1" si="106"/>
        <v/>
      </c>
      <c r="L396" s="222" cm="1">
        <f t="array" aca="1" ref="L396" ca="1">IFERROR(SUMIFS(Invoice_Direct_Cost,Invoice_Labor_Category,$D396,Invoice_Company,$C396,Invoice_MSA_Code,$E396),"")</f>
        <v>0</v>
      </c>
      <c r="M396" s="7" t="str">
        <f t="shared" ca="1" si="107"/>
        <v/>
      </c>
      <c r="N396" s="220" t="str">
        <f t="shared" ca="1" si="112"/>
        <v/>
      </c>
      <c r="O396" s="7" t="str">
        <f t="shared" ca="1" si="108"/>
        <v/>
      </c>
      <c r="P396" s="7" t="str">
        <f t="shared" ca="1" si="109"/>
        <v/>
      </c>
      <c r="Q396" s="7" t="str">
        <f t="shared" ca="1" si="110"/>
        <v/>
      </c>
      <c r="R396" s="7" t="str">
        <f t="shared" ca="1" si="111"/>
        <v/>
      </c>
      <c r="S396" s="7" t="str">
        <f t="shared" ca="1" si="98"/>
        <v/>
      </c>
      <c r="T396" s="7" t="str">
        <f t="shared" ca="1" si="99"/>
        <v/>
      </c>
      <c r="V396" s="120" cm="1">
        <f t="array" aca="1" ref="V396" ca="1">SUMIFS(Invoice_Hours,Invoice_Labor_Category,$D396,Invoice_Company,$C396,Invoice_MSA_Code,$E396)</f>
        <v>0</v>
      </c>
      <c r="W396" s="121" t="str">
        <f t="shared" ca="1" si="100"/>
        <v/>
      </c>
      <c r="X396" s="152" t="str">
        <f t="shared" ca="1" si="101"/>
        <v/>
      </c>
      <c r="Z396" s="172"/>
      <c r="AB396" t="str">
        <f t="shared" si="102"/>
        <v/>
      </c>
      <c r="AC396" t="str">
        <f t="shared" si="103"/>
        <v/>
      </c>
      <c r="AD396" t="str">
        <f t="shared" ca="1" si="104"/>
        <v/>
      </c>
      <c r="AE396" s="4" t="str">
        <f t="shared" ca="1" si="97"/>
        <v/>
      </c>
      <c r="AF396" s="118"/>
    </row>
    <row r="397" spans="3:32" ht="20.100000000000001" customHeight="1">
      <c r="C397" t="str" cm="1">
        <f t="array" ref="C397">IFERROR(_xlfn.TEXTSPLIT(B397,"^"),"")</f>
        <v/>
      </c>
      <c r="F397" s="5" t="str" cm="1">
        <f t="array" aca="1" ref="F397" ca="1">IFERROR(INDEX(MSA_Title,MATCH(E397,MSA_Code,0)),"")</f>
        <v/>
      </c>
      <c r="G397" s="117" cm="1">
        <f t="array" aca="1" ref="G397" ca="1">SUMIFS(Proposed_Hours,Proposed_Labor_Category,$D397,Proposed_Company,$C397,Proposed_MSA_Code,$E397)</f>
        <v>0</v>
      </c>
      <c r="H397" s="7" t="str">
        <f t="shared" ca="1" si="105"/>
        <v/>
      </c>
      <c r="I397" s="4" t="str" cm="1">
        <f t="array" aca="1" ref="I397" ca="1">IFERROR(IF(SUMIFS(Proposed_Direct_Cost,Proposed_Labor_Category,$D397,Proposed_Company,$C397,Proposed_MSA_Code,$E397)=0,"Not Proposed",SUMIFS(Proposed_Direct_Cost,Proposed_Labor_Category,$D397,Proposed_Company,$C397,Proposed_MSA_Code,$E397)),"")</f>
        <v>Not Proposed</v>
      </c>
      <c r="J397" s="117" cm="1">
        <f t="array" aca="1" ref="J397" ca="1">SUMIFS(Invoice_Hours,Invoice_Labor_Category,$D397,Invoice_Company,$C397,Invoice_MSA_Code,$E397)</f>
        <v>0</v>
      </c>
      <c r="K397" s="7" t="str">
        <f t="shared" ca="1" si="106"/>
        <v/>
      </c>
      <c r="L397" s="222" cm="1">
        <f t="array" aca="1" ref="L397" ca="1">IFERROR(SUMIFS(Invoice_Direct_Cost,Invoice_Labor_Category,$D397,Invoice_Company,$C397,Invoice_MSA_Code,$E397),"")</f>
        <v>0</v>
      </c>
      <c r="M397" s="7" t="str">
        <f t="shared" ca="1" si="107"/>
        <v/>
      </c>
      <c r="N397" s="220" t="str">
        <f t="shared" ca="1" si="112"/>
        <v/>
      </c>
      <c r="O397" s="7" t="str">
        <f t="shared" ca="1" si="108"/>
        <v/>
      </c>
      <c r="P397" s="7" t="str">
        <f t="shared" ca="1" si="109"/>
        <v/>
      </c>
      <c r="Q397" s="7" t="str">
        <f t="shared" ca="1" si="110"/>
        <v/>
      </c>
      <c r="R397" s="7" t="str">
        <f t="shared" ca="1" si="111"/>
        <v/>
      </c>
      <c r="S397" s="7" t="str">
        <f t="shared" ca="1" si="98"/>
        <v/>
      </c>
      <c r="T397" s="7" t="str">
        <f t="shared" ca="1" si="99"/>
        <v/>
      </c>
      <c r="V397" s="120" cm="1">
        <f t="array" aca="1" ref="V397" ca="1">SUMIFS(Invoice_Hours,Invoice_Labor_Category,$D397,Invoice_Company,$C397,Invoice_MSA_Code,$E397)</f>
        <v>0</v>
      </c>
      <c r="W397" s="121" t="str">
        <f t="shared" ca="1" si="100"/>
        <v/>
      </c>
      <c r="X397" s="151" t="str">
        <f t="shared" ca="1" si="101"/>
        <v/>
      </c>
      <c r="Z397" s="172"/>
      <c r="AB397" t="str">
        <f t="shared" si="102"/>
        <v/>
      </c>
      <c r="AC397" t="str">
        <f t="shared" si="103"/>
        <v/>
      </c>
      <c r="AD397" t="str">
        <f t="shared" ca="1" si="104"/>
        <v/>
      </c>
      <c r="AE397" s="4" t="str">
        <f t="shared" ca="1" si="97"/>
        <v/>
      </c>
      <c r="AF397" s="118"/>
    </row>
    <row r="398" spans="3:32" ht="20.100000000000001" customHeight="1">
      <c r="C398" t="str" cm="1">
        <f t="array" ref="C398">IFERROR(_xlfn.TEXTSPLIT(B398,"^"),"")</f>
        <v/>
      </c>
      <c r="F398" s="5" t="str" cm="1">
        <f t="array" aca="1" ref="F398" ca="1">IFERROR(INDEX(MSA_Title,MATCH(E398,MSA_Code,0)),"")</f>
        <v/>
      </c>
      <c r="G398" s="117" cm="1">
        <f t="array" aca="1" ref="G398" ca="1">SUMIFS(Proposed_Hours,Proposed_Labor_Category,$D398,Proposed_Company,$C398,Proposed_MSA_Code,$E398)</f>
        <v>0</v>
      </c>
      <c r="H398" s="7" t="str">
        <f t="shared" ca="1" si="105"/>
        <v/>
      </c>
      <c r="I398" s="4" t="str" cm="1">
        <f t="array" aca="1" ref="I398" ca="1">IFERROR(IF(SUMIFS(Proposed_Direct_Cost,Proposed_Labor_Category,$D398,Proposed_Company,$C398,Proposed_MSA_Code,$E398)=0,"Not Proposed",SUMIFS(Proposed_Direct_Cost,Proposed_Labor_Category,$D398,Proposed_Company,$C398,Proposed_MSA_Code,$E398)),"")</f>
        <v>Not Proposed</v>
      </c>
      <c r="J398" s="117" cm="1">
        <f t="array" aca="1" ref="J398" ca="1">SUMIFS(Invoice_Hours,Invoice_Labor_Category,$D398,Invoice_Company,$C398,Invoice_MSA_Code,$E398)</f>
        <v>0</v>
      </c>
      <c r="K398" s="7" t="str">
        <f t="shared" ca="1" si="106"/>
        <v/>
      </c>
      <c r="L398" s="222" cm="1">
        <f t="array" aca="1" ref="L398" ca="1">IFERROR(SUMIFS(Invoice_Direct_Cost,Invoice_Labor_Category,$D398,Invoice_Company,$C398,Invoice_MSA_Code,$E398),"")</f>
        <v>0</v>
      </c>
      <c r="M398" s="7" t="str">
        <f t="shared" ca="1" si="107"/>
        <v/>
      </c>
      <c r="N398" s="220" t="str">
        <f t="shared" ca="1" si="112"/>
        <v/>
      </c>
      <c r="O398" s="7" t="str">
        <f t="shared" ca="1" si="108"/>
        <v/>
      </c>
      <c r="P398" s="7" t="str">
        <f t="shared" ca="1" si="109"/>
        <v/>
      </c>
      <c r="Q398" s="7" t="str">
        <f t="shared" ca="1" si="110"/>
        <v/>
      </c>
      <c r="R398" s="7" t="str">
        <f t="shared" ca="1" si="111"/>
        <v/>
      </c>
      <c r="S398" s="7" t="str">
        <f t="shared" ca="1" si="98"/>
        <v/>
      </c>
      <c r="T398" s="7" t="str">
        <f t="shared" ca="1" si="99"/>
        <v/>
      </c>
      <c r="V398" s="120" cm="1">
        <f t="array" aca="1" ref="V398" ca="1">SUMIFS(Invoice_Hours,Invoice_Labor_Category,$D398,Invoice_Company,$C398,Invoice_MSA_Code,$E398)</f>
        <v>0</v>
      </c>
      <c r="W398" s="121" t="str">
        <f t="shared" ca="1" si="100"/>
        <v/>
      </c>
      <c r="X398" s="152" t="str">
        <f t="shared" ca="1" si="101"/>
        <v/>
      </c>
      <c r="Z398" s="172"/>
      <c r="AB398" t="str">
        <f t="shared" si="102"/>
        <v/>
      </c>
      <c r="AC398" t="str">
        <f t="shared" si="103"/>
        <v/>
      </c>
      <c r="AD398" t="str">
        <f t="shared" ca="1" si="104"/>
        <v/>
      </c>
      <c r="AE398" s="4" t="str">
        <f t="shared" ca="1" si="97"/>
        <v/>
      </c>
      <c r="AF398" s="118"/>
    </row>
    <row r="399" spans="3:32" ht="20.100000000000001" customHeight="1">
      <c r="C399" t="str" cm="1">
        <f t="array" ref="C399">IFERROR(_xlfn.TEXTSPLIT(B399,"^"),"")</f>
        <v/>
      </c>
      <c r="F399" s="5" t="str" cm="1">
        <f t="array" aca="1" ref="F399" ca="1">IFERROR(INDEX(MSA_Title,MATCH(E399,MSA_Code,0)),"")</f>
        <v/>
      </c>
      <c r="G399" s="117" cm="1">
        <f t="array" aca="1" ref="G399" ca="1">SUMIFS(Proposed_Hours,Proposed_Labor_Category,$D399,Proposed_Company,$C399,Proposed_MSA_Code,$E399)</f>
        <v>0</v>
      </c>
      <c r="H399" s="7" t="str">
        <f t="shared" ca="1" si="105"/>
        <v/>
      </c>
      <c r="I399" s="4" t="str" cm="1">
        <f t="array" aca="1" ref="I399" ca="1">IFERROR(IF(SUMIFS(Proposed_Direct_Cost,Proposed_Labor_Category,$D399,Proposed_Company,$C399,Proposed_MSA_Code,$E399)=0,"Not Proposed",SUMIFS(Proposed_Direct_Cost,Proposed_Labor_Category,$D399,Proposed_Company,$C399,Proposed_MSA_Code,$E399)),"")</f>
        <v>Not Proposed</v>
      </c>
      <c r="J399" s="117" cm="1">
        <f t="array" aca="1" ref="J399" ca="1">SUMIFS(Invoice_Hours,Invoice_Labor_Category,$D399,Invoice_Company,$C399,Invoice_MSA_Code,$E399)</f>
        <v>0</v>
      </c>
      <c r="K399" s="7" t="str">
        <f t="shared" ca="1" si="106"/>
        <v/>
      </c>
      <c r="L399" s="222" cm="1">
        <f t="array" aca="1" ref="L399" ca="1">IFERROR(SUMIFS(Invoice_Direct_Cost,Invoice_Labor_Category,$D399,Invoice_Company,$C399,Invoice_MSA_Code,$E399),"")</f>
        <v>0</v>
      </c>
      <c r="M399" s="7" t="str">
        <f t="shared" ca="1" si="107"/>
        <v/>
      </c>
      <c r="N399" s="220" t="str">
        <f t="shared" ca="1" si="112"/>
        <v/>
      </c>
      <c r="O399" s="7" t="str">
        <f t="shared" ca="1" si="108"/>
        <v/>
      </c>
      <c r="P399" s="7" t="str">
        <f t="shared" ca="1" si="109"/>
        <v/>
      </c>
      <c r="Q399" s="7" t="str">
        <f t="shared" ca="1" si="110"/>
        <v/>
      </c>
      <c r="R399" s="7" t="str">
        <f t="shared" ca="1" si="111"/>
        <v/>
      </c>
      <c r="S399" s="7" t="str">
        <f t="shared" ca="1" si="98"/>
        <v/>
      </c>
      <c r="T399" s="7" t="str">
        <f t="shared" ca="1" si="99"/>
        <v/>
      </c>
      <c r="V399" s="120" cm="1">
        <f t="array" aca="1" ref="V399" ca="1">SUMIFS(Invoice_Hours,Invoice_Labor_Category,$D399,Invoice_Company,$C399,Invoice_MSA_Code,$E399)</f>
        <v>0</v>
      </c>
      <c r="W399" s="121" t="str">
        <f t="shared" ca="1" si="100"/>
        <v/>
      </c>
      <c r="X399" s="151" t="str">
        <f t="shared" ca="1" si="101"/>
        <v/>
      </c>
      <c r="Z399" s="172"/>
      <c r="AB399" t="str">
        <f t="shared" si="102"/>
        <v/>
      </c>
      <c r="AC399" t="str">
        <f t="shared" si="103"/>
        <v/>
      </c>
      <c r="AD399" t="str">
        <f t="shared" ca="1" si="104"/>
        <v/>
      </c>
      <c r="AE399" s="4" t="str">
        <f t="shared" ca="1" si="97"/>
        <v/>
      </c>
      <c r="AF399" s="118"/>
    </row>
    <row r="400" spans="3:32" ht="20.100000000000001" customHeight="1">
      <c r="C400" t="str" cm="1">
        <f t="array" ref="C400">IFERROR(_xlfn.TEXTSPLIT(B400,"^"),"")</f>
        <v/>
      </c>
      <c r="F400" s="5" t="str" cm="1">
        <f t="array" aca="1" ref="F400" ca="1">IFERROR(INDEX(MSA_Title,MATCH(E400,MSA_Code,0)),"")</f>
        <v/>
      </c>
      <c r="G400" s="117" cm="1">
        <f t="array" aca="1" ref="G400" ca="1">SUMIFS(Proposed_Hours,Proposed_Labor_Category,$D400,Proposed_Company,$C400,Proposed_MSA_Code,$E400)</f>
        <v>0</v>
      </c>
      <c r="H400" s="7" t="str">
        <f t="shared" ca="1" si="105"/>
        <v/>
      </c>
      <c r="I400" s="4" t="str" cm="1">
        <f t="array" aca="1" ref="I400" ca="1">IFERROR(IF(SUMIFS(Proposed_Direct_Cost,Proposed_Labor_Category,$D400,Proposed_Company,$C400,Proposed_MSA_Code,$E400)=0,"Not Proposed",SUMIFS(Proposed_Direct_Cost,Proposed_Labor_Category,$D400,Proposed_Company,$C400,Proposed_MSA_Code,$E400)),"")</f>
        <v>Not Proposed</v>
      </c>
      <c r="J400" s="117" cm="1">
        <f t="array" aca="1" ref="J400" ca="1">SUMIFS(Invoice_Hours,Invoice_Labor_Category,$D400,Invoice_Company,$C400,Invoice_MSA_Code,$E400)</f>
        <v>0</v>
      </c>
      <c r="K400" s="7" t="str">
        <f t="shared" ca="1" si="106"/>
        <v/>
      </c>
      <c r="L400" s="222" cm="1">
        <f t="array" aca="1" ref="L400" ca="1">IFERROR(SUMIFS(Invoice_Direct_Cost,Invoice_Labor_Category,$D400,Invoice_Company,$C400,Invoice_MSA_Code,$E400),"")</f>
        <v>0</v>
      </c>
      <c r="M400" s="7" t="str">
        <f t="shared" ca="1" si="107"/>
        <v/>
      </c>
      <c r="N400" s="220" t="str">
        <f t="shared" ca="1" si="112"/>
        <v/>
      </c>
      <c r="O400" s="7" t="str">
        <f t="shared" ca="1" si="108"/>
        <v/>
      </c>
      <c r="P400" s="7" t="str">
        <f t="shared" ca="1" si="109"/>
        <v/>
      </c>
      <c r="Q400" s="7" t="str">
        <f t="shared" ca="1" si="110"/>
        <v/>
      </c>
      <c r="R400" s="7" t="str">
        <f t="shared" ca="1" si="111"/>
        <v/>
      </c>
      <c r="S400" s="7" t="str">
        <f t="shared" ca="1" si="98"/>
        <v/>
      </c>
      <c r="T400" s="7" t="str">
        <f t="shared" ca="1" si="99"/>
        <v/>
      </c>
      <c r="V400" s="120" cm="1">
        <f t="array" aca="1" ref="V400" ca="1">SUMIFS(Invoice_Hours,Invoice_Labor_Category,$D400,Invoice_Company,$C400,Invoice_MSA_Code,$E400)</f>
        <v>0</v>
      </c>
      <c r="W400" s="121" t="str">
        <f t="shared" ca="1" si="100"/>
        <v/>
      </c>
      <c r="X400" s="152" t="str">
        <f t="shared" ca="1" si="101"/>
        <v/>
      </c>
      <c r="Z400" s="172"/>
      <c r="AB400" t="str">
        <f t="shared" si="102"/>
        <v/>
      </c>
      <c r="AC400" t="str">
        <f t="shared" si="103"/>
        <v/>
      </c>
      <c r="AD400" t="str">
        <f t="shared" ca="1" si="104"/>
        <v/>
      </c>
      <c r="AE400" s="4" t="str">
        <f t="shared" ca="1" si="97"/>
        <v/>
      </c>
      <c r="AF400" s="118"/>
    </row>
    <row r="401" spans="3:32" ht="20.100000000000001" customHeight="1">
      <c r="C401" t="str" cm="1">
        <f t="array" ref="C401">IFERROR(_xlfn.TEXTSPLIT(B401,"^"),"")</f>
        <v/>
      </c>
      <c r="F401" s="5" t="str" cm="1">
        <f t="array" aca="1" ref="F401" ca="1">IFERROR(INDEX(MSA_Title,MATCH(E401,MSA_Code,0)),"")</f>
        <v/>
      </c>
      <c r="G401" s="117" cm="1">
        <f t="array" aca="1" ref="G401" ca="1">SUMIFS(Proposed_Hours,Proposed_Labor_Category,$D401,Proposed_Company,$C401,Proposed_MSA_Code,$E401)</f>
        <v>0</v>
      </c>
      <c r="H401" s="7" t="str">
        <f t="shared" ca="1" si="105"/>
        <v/>
      </c>
      <c r="I401" s="4" t="str" cm="1">
        <f t="array" aca="1" ref="I401" ca="1">IFERROR(IF(SUMIFS(Proposed_Direct_Cost,Proposed_Labor_Category,$D401,Proposed_Company,$C401,Proposed_MSA_Code,$E401)=0,"Not Proposed",SUMIFS(Proposed_Direct_Cost,Proposed_Labor_Category,$D401,Proposed_Company,$C401,Proposed_MSA_Code,$E401)),"")</f>
        <v>Not Proposed</v>
      </c>
      <c r="J401" s="117" cm="1">
        <f t="array" aca="1" ref="J401" ca="1">SUMIFS(Invoice_Hours,Invoice_Labor_Category,$D401,Invoice_Company,$C401,Invoice_MSA_Code,$E401)</f>
        <v>0</v>
      </c>
      <c r="K401" s="7" t="str">
        <f t="shared" ca="1" si="106"/>
        <v/>
      </c>
      <c r="L401" s="222" cm="1">
        <f t="array" aca="1" ref="L401" ca="1">IFERROR(SUMIFS(Invoice_Direct_Cost,Invoice_Labor_Category,$D401,Invoice_Company,$C401,Invoice_MSA_Code,$E401),"")</f>
        <v>0</v>
      </c>
      <c r="M401" s="7" t="str">
        <f t="shared" ca="1" si="107"/>
        <v/>
      </c>
      <c r="N401" s="220" t="str">
        <f t="shared" ca="1" si="112"/>
        <v/>
      </c>
      <c r="O401" s="7" t="str">
        <f t="shared" ca="1" si="108"/>
        <v/>
      </c>
      <c r="P401" s="7" t="str">
        <f t="shared" ca="1" si="109"/>
        <v/>
      </c>
      <c r="Q401" s="7" t="str">
        <f t="shared" ca="1" si="110"/>
        <v/>
      </c>
      <c r="R401" s="7" t="str">
        <f t="shared" ca="1" si="111"/>
        <v/>
      </c>
      <c r="S401" s="7" t="str">
        <f t="shared" ca="1" si="98"/>
        <v/>
      </c>
      <c r="T401" s="7" t="str">
        <f t="shared" ca="1" si="99"/>
        <v/>
      </c>
      <c r="V401" s="120" cm="1">
        <f t="array" aca="1" ref="V401" ca="1">SUMIFS(Invoice_Hours,Invoice_Labor_Category,$D401,Invoice_Company,$C401,Invoice_MSA_Code,$E401)</f>
        <v>0</v>
      </c>
      <c r="W401" s="121" t="str">
        <f t="shared" ca="1" si="100"/>
        <v/>
      </c>
      <c r="X401" s="151" t="str">
        <f t="shared" ca="1" si="101"/>
        <v/>
      </c>
      <c r="Z401" s="172"/>
      <c r="AB401" t="str">
        <f t="shared" si="102"/>
        <v/>
      </c>
      <c r="AC401" t="str">
        <f t="shared" si="103"/>
        <v/>
      </c>
      <c r="AD401" t="str">
        <f t="shared" ca="1" si="104"/>
        <v/>
      </c>
      <c r="AE401" s="4" t="str">
        <f t="shared" ca="1" si="97"/>
        <v/>
      </c>
      <c r="AF401" s="118"/>
    </row>
    <row r="402" spans="3:32" ht="20.100000000000001" customHeight="1">
      <c r="C402" t="str" cm="1">
        <f t="array" ref="C402">IFERROR(_xlfn.TEXTSPLIT(B402,"^"),"")</f>
        <v/>
      </c>
      <c r="F402" s="5" t="str" cm="1">
        <f t="array" aca="1" ref="F402" ca="1">IFERROR(INDEX(MSA_Title,MATCH(E402,MSA_Code,0)),"")</f>
        <v/>
      </c>
      <c r="G402" s="117" cm="1">
        <f t="array" aca="1" ref="G402" ca="1">SUMIFS(Proposed_Hours,Proposed_Labor_Category,$D402,Proposed_Company,$C402,Proposed_MSA_Code,$E402)</f>
        <v>0</v>
      </c>
      <c r="H402" s="7" t="str">
        <f t="shared" ca="1" si="105"/>
        <v/>
      </c>
      <c r="I402" s="4" t="str" cm="1">
        <f t="array" aca="1" ref="I402" ca="1">IFERROR(IF(SUMIFS(Proposed_Direct_Cost,Proposed_Labor_Category,$D402,Proposed_Company,$C402,Proposed_MSA_Code,$E402)=0,"Not Proposed",SUMIFS(Proposed_Direct_Cost,Proposed_Labor_Category,$D402,Proposed_Company,$C402,Proposed_MSA_Code,$E402)),"")</f>
        <v>Not Proposed</v>
      </c>
      <c r="J402" s="117" cm="1">
        <f t="array" aca="1" ref="J402" ca="1">SUMIFS(Invoice_Hours,Invoice_Labor_Category,$D402,Invoice_Company,$C402,Invoice_MSA_Code,$E402)</f>
        <v>0</v>
      </c>
      <c r="K402" s="7" t="str">
        <f t="shared" ca="1" si="106"/>
        <v/>
      </c>
      <c r="L402" s="222" cm="1">
        <f t="array" aca="1" ref="L402" ca="1">IFERROR(SUMIFS(Invoice_Direct_Cost,Invoice_Labor_Category,$D402,Invoice_Company,$C402,Invoice_MSA_Code,$E402),"")</f>
        <v>0</v>
      </c>
      <c r="M402" s="7" t="str">
        <f t="shared" ca="1" si="107"/>
        <v/>
      </c>
      <c r="N402" s="220" t="str">
        <f t="shared" ca="1" si="112"/>
        <v/>
      </c>
      <c r="O402" s="7" t="str">
        <f t="shared" ca="1" si="108"/>
        <v/>
      </c>
      <c r="P402" s="7" t="str">
        <f t="shared" ca="1" si="109"/>
        <v/>
      </c>
      <c r="Q402" s="7" t="str">
        <f t="shared" ca="1" si="110"/>
        <v/>
      </c>
      <c r="R402" s="7" t="str">
        <f t="shared" ca="1" si="111"/>
        <v/>
      </c>
      <c r="S402" s="7" t="str">
        <f t="shared" ca="1" si="98"/>
        <v/>
      </c>
      <c r="T402" s="7" t="str">
        <f t="shared" ca="1" si="99"/>
        <v/>
      </c>
      <c r="V402" s="120" cm="1">
        <f t="array" aca="1" ref="V402" ca="1">SUMIFS(Invoice_Hours,Invoice_Labor_Category,$D402,Invoice_Company,$C402,Invoice_MSA_Code,$E402)</f>
        <v>0</v>
      </c>
      <c r="W402" s="121" t="str">
        <f t="shared" ca="1" si="100"/>
        <v/>
      </c>
      <c r="X402" s="152" t="str">
        <f t="shared" ca="1" si="101"/>
        <v/>
      </c>
      <c r="Z402" s="172"/>
      <c r="AB402" t="str">
        <f t="shared" si="102"/>
        <v/>
      </c>
      <c r="AC402" t="str">
        <f t="shared" si="103"/>
        <v/>
      </c>
      <c r="AD402" t="str">
        <f t="shared" ca="1" si="104"/>
        <v/>
      </c>
      <c r="AE402" s="4" t="str">
        <f t="shared" ca="1" si="97"/>
        <v/>
      </c>
      <c r="AF402" s="118"/>
    </row>
    <row r="403" spans="3:32" ht="20.100000000000001" customHeight="1">
      <c r="C403" t="str" cm="1">
        <f t="array" ref="C403">IFERROR(_xlfn.TEXTSPLIT(B403,"^"),"")</f>
        <v/>
      </c>
      <c r="F403" s="5" t="str" cm="1">
        <f t="array" aca="1" ref="F403" ca="1">IFERROR(INDEX(MSA_Title,MATCH(E403,MSA_Code,0)),"")</f>
        <v/>
      </c>
      <c r="G403" s="117" cm="1">
        <f t="array" aca="1" ref="G403" ca="1">SUMIFS(Proposed_Hours,Proposed_Labor_Category,$D403,Proposed_Company,$C403,Proposed_MSA_Code,$E403)</f>
        <v>0</v>
      </c>
      <c r="H403" s="7" t="str">
        <f t="shared" ca="1" si="105"/>
        <v/>
      </c>
      <c r="I403" s="4" t="str" cm="1">
        <f t="array" aca="1" ref="I403" ca="1">IFERROR(IF(SUMIFS(Proposed_Direct_Cost,Proposed_Labor_Category,$D403,Proposed_Company,$C403,Proposed_MSA_Code,$E403)=0,"Not Proposed",SUMIFS(Proposed_Direct_Cost,Proposed_Labor_Category,$D403,Proposed_Company,$C403,Proposed_MSA_Code,$E403)),"")</f>
        <v>Not Proposed</v>
      </c>
      <c r="J403" s="117" cm="1">
        <f t="array" aca="1" ref="J403" ca="1">SUMIFS(Invoice_Hours,Invoice_Labor_Category,$D403,Invoice_Company,$C403,Invoice_MSA_Code,$E403)</f>
        <v>0</v>
      </c>
      <c r="K403" s="7" t="str">
        <f t="shared" ca="1" si="106"/>
        <v/>
      </c>
      <c r="L403" s="222" cm="1">
        <f t="array" aca="1" ref="L403" ca="1">IFERROR(SUMIFS(Invoice_Direct_Cost,Invoice_Labor_Category,$D403,Invoice_Company,$C403,Invoice_MSA_Code,$E403),"")</f>
        <v>0</v>
      </c>
      <c r="M403" s="7" t="str">
        <f t="shared" ca="1" si="107"/>
        <v/>
      </c>
      <c r="N403" s="220" t="str">
        <f t="shared" ca="1" si="112"/>
        <v/>
      </c>
      <c r="O403" s="7" t="str">
        <f t="shared" ca="1" si="108"/>
        <v/>
      </c>
      <c r="P403" s="7" t="str">
        <f t="shared" ca="1" si="109"/>
        <v/>
      </c>
      <c r="Q403" s="7" t="str">
        <f t="shared" ca="1" si="110"/>
        <v/>
      </c>
      <c r="R403" s="7" t="str">
        <f t="shared" ca="1" si="111"/>
        <v/>
      </c>
      <c r="S403" s="7" t="str">
        <f t="shared" ca="1" si="98"/>
        <v/>
      </c>
      <c r="T403" s="7" t="str">
        <f t="shared" ca="1" si="99"/>
        <v/>
      </c>
      <c r="V403" s="120" cm="1">
        <f t="array" aca="1" ref="V403" ca="1">SUMIFS(Invoice_Hours,Invoice_Labor_Category,$D403,Invoice_Company,$C403,Invoice_MSA_Code,$E403)</f>
        <v>0</v>
      </c>
      <c r="W403" s="121" t="str">
        <f t="shared" ca="1" si="100"/>
        <v/>
      </c>
      <c r="X403" s="151" t="str">
        <f t="shared" ca="1" si="101"/>
        <v/>
      </c>
      <c r="Z403" s="172"/>
      <c r="AB403" t="str">
        <f t="shared" si="102"/>
        <v/>
      </c>
      <c r="AC403" t="str">
        <f t="shared" si="103"/>
        <v/>
      </c>
      <c r="AD403" t="str">
        <f t="shared" ca="1" si="104"/>
        <v/>
      </c>
      <c r="AE403" s="4" t="str">
        <f t="shared" ca="1" si="97"/>
        <v/>
      </c>
      <c r="AF403" s="118"/>
    </row>
    <row r="404" spans="3:32" ht="20.100000000000001" customHeight="1">
      <c r="C404" t="str" cm="1">
        <f t="array" ref="C404">IFERROR(_xlfn.TEXTSPLIT(B404,"^"),"")</f>
        <v/>
      </c>
      <c r="F404" s="5" t="str" cm="1">
        <f t="array" aca="1" ref="F404" ca="1">IFERROR(INDEX(MSA_Title,MATCH(E404,MSA_Code,0)),"")</f>
        <v/>
      </c>
      <c r="G404" s="117" cm="1">
        <f t="array" aca="1" ref="G404" ca="1">SUMIFS(Proposed_Hours,Proposed_Labor_Category,$D404,Proposed_Company,$C404,Proposed_MSA_Code,$E404)</f>
        <v>0</v>
      </c>
      <c r="H404" s="7" t="str">
        <f t="shared" ca="1" si="105"/>
        <v/>
      </c>
      <c r="I404" s="4" t="str" cm="1">
        <f t="array" aca="1" ref="I404" ca="1">IFERROR(IF(SUMIFS(Proposed_Direct_Cost,Proposed_Labor_Category,$D404,Proposed_Company,$C404,Proposed_MSA_Code,$E404)=0,"Not Proposed",SUMIFS(Proposed_Direct_Cost,Proposed_Labor_Category,$D404,Proposed_Company,$C404,Proposed_MSA_Code,$E404)),"")</f>
        <v>Not Proposed</v>
      </c>
      <c r="J404" s="117" cm="1">
        <f t="array" aca="1" ref="J404" ca="1">SUMIFS(Invoice_Hours,Invoice_Labor_Category,$D404,Invoice_Company,$C404,Invoice_MSA_Code,$E404)</f>
        <v>0</v>
      </c>
      <c r="K404" s="7" t="str">
        <f t="shared" ca="1" si="106"/>
        <v/>
      </c>
      <c r="L404" s="222" cm="1">
        <f t="array" aca="1" ref="L404" ca="1">IFERROR(SUMIFS(Invoice_Direct_Cost,Invoice_Labor_Category,$D404,Invoice_Company,$C404,Invoice_MSA_Code,$E404),"")</f>
        <v>0</v>
      </c>
      <c r="M404" s="7" t="str">
        <f t="shared" ca="1" si="107"/>
        <v/>
      </c>
      <c r="N404" s="220" t="str">
        <f t="shared" ca="1" si="112"/>
        <v/>
      </c>
      <c r="O404" s="7" t="str">
        <f t="shared" ca="1" si="108"/>
        <v/>
      </c>
      <c r="P404" s="7" t="str">
        <f t="shared" ca="1" si="109"/>
        <v/>
      </c>
      <c r="Q404" s="7" t="str">
        <f t="shared" ca="1" si="110"/>
        <v/>
      </c>
      <c r="R404" s="7" t="str">
        <f t="shared" ca="1" si="111"/>
        <v/>
      </c>
      <c r="S404" s="7" t="str">
        <f t="shared" ca="1" si="98"/>
        <v/>
      </c>
      <c r="T404" s="7" t="str">
        <f t="shared" ca="1" si="99"/>
        <v/>
      </c>
      <c r="V404" s="120" cm="1">
        <f t="array" aca="1" ref="V404" ca="1">SUMIFS(Invoice_Hours,Invoice_Labor_Category,$D404,Invoice_Company,$C404,Invoice_MSA_Code,$E404)</f>
        <v>0</v>
      </c>
      <c r="W404" s="121" t="str">
        <f t="shared" ca="1" si="100"/>
        <v/>
      </c>
      <c r="X404" s="152" t="str">
        <f t="shared" ca="1" si="101"/>
        <v/>
      </c>
      <c r="Z404" s="172"/>
      <c r="AB404" t="str">
        <f t="shared" si="102"/>
        <v/>
      </c>
      <c r="AC404" t="str">
        <f t="shared" si="103"/>
        <v/>
      </c>
      <c r="AD404" t="str">
        <f t="shared" ca="1" si="104"/>
        <v/>
      </c>
      <c r="AE404" s="4" t="str">
        <f t="shared" ca="1" si="97"/>
        <v/>
      </c>
      <c r="AF404" s="118"/>
    </row>
    <row r="405" spans="3:32" ht="20.100000000000001" customHeight="1">
      <c r="C405" t="str" cm="1">
        <f t="array" ref="C405">IFERROR(_xlfn.TEXTSPLIT(B405,"^"),"")</f>
        <v/>
      </c>
      <c r="F405" s="5" t="str" cm="1">
        <f t="array" aca="1" ref="F405" ca="1">IFERROR(INDEX(MSA_Title,MATCH(E405,MSA_Code,0)),"")</f>
        <v/>
      </c>
      <c r="G405" s="117" cm="1">
        <f t="array" aca="1" ref="G405" ca="1">SUMIFS(Proposed_Hours,Proposed_Labor_Category,$D405,Proposed_Company,$C405,Proposed_MSA_Code,$E405)</f>
        <v>0</v>
      </c>
      <c r="H405" s="7" t="str">
        <f t="shared" ca="1" si="105"/>
        <v/>
      </c>
      <c r="I405" s="4" t="str" cm="1">
        <f t="array" aca="1" ref="I405" ca="1">IFERROR(IF(SUMIFS(Proposed_Direct_Cost,Proposed_Labor_Category,$D405,Proposed_Company,$C405,Proposed_MSA_Code,$E405)=0,"Not Proposed",SUMIFS(Proposed_Direct_Cost,Proposed_Labor_Category,$D405,Proposed_Company,$C405,Proposed_MSA_Code,$E405)),"")</f>
        <v>Not Proposed</v>
      </c>
      <c r="J405" s="117" cm="1">
        <f t="array" aca="1" ref="J405" ca="1">SUMIFS(Invoice_Hours,Invoice_Labor_Category,$D405,Invoice_Company,$C405,Invoice_MSA_Code,$E405)</f>
        <v>0</v>
      </c>
      <c r="K405" s="7" t="str">
        <f t="shared" ca="1" si="106"/>
        <v/>
      </c>
      <c r="L405" s="222" cm="1">
        <f t="array" aca="1" ref="L405" ca="1">IFERROR(SUMIFS(Invoice_Direct_Cost,Invoice_Labor_Category,$D405,Invoice_Company,$C405,Invoice_MSA_Code,$E405),"")</f>
        <v>0</v>
      </c>
      <c r="M405" s="7" t="str">
        <f t="shared" ca="1" si="107"/>
        <v/>
      </c>
      <c r="N405" s="220" t="str">
        <f t="shared" ca="1" si="112"/>
        <v/>
      </c>
      <c r="O405" s="7" t="str">
        <f t="shared" ca="1" si="108"/>
        <v/>
      </c>
      <c r="P405" s="7" t="str">
        <f t="shared" ca="1" si="109"/>
        <v/>
      </c>
      <c r="Q405" s="7" t="str">
        <f t="shared" ca="1" si="110"/>
        <v/>
      </c>
      <c r="R405" s="7" t="str">
        <f t="shared" ca="1" si="111"/>
        <v/>
      </c>
      <c r="S405" s="7" t="str">
        <f t="shared" ca="1" si="98"/>
        <v/>
      </c>
      <c r="T405" s="7" t="str">
        <f t="shared" ca="1" si="99"/>
        <v/>
      </c>
      <c r="V405" s="120" cm="1">
        <f t="array" aca="1" ref="V405" ca="1">SUMIFS(Invoice_Hours,Invoice_Labor_Category,$D405,Invoice_Company,$C405,Invoice_MSA_Code,$E405)</f>
        <v>0</v>
      </c>
      <c r="W405" s="121" t="str">
        <f t="shared" ca="1" si="100"/>
        <v/>
      </c>
      <c r="X405" s="151" t="str">
        <f t="shared" ca="1" si="101"/>
        <v/>
      </c>
      <c r="Z405" s="172"/>
      <c r="AB405" t="str">
        <f t="shared" si="102"/>
        <v/>
      </c>
      <c r="AC405" t="str">
        <f t="shared" si="103"/>
        <v/>
      </c>
      <c r="AD405" t="str">
        <f t="shared" ca="1" si="104"/>
        <v/>
      </c>
      <c r="AE405" s="4" t="str">
        <f t="shared" ca="1" si="97"/>
        <v/>
      </c>
      <c r="AF405" s="118"/>
    </row>
    <row r="406" spans="3:32" ht="20.100000000000001" customHeight="1">
      <c r="C406" t="str" cm="1">
        <f t="array" ref="C406">IFERROR(_xlfn.TEXTSPLIT(B406,"^"),"")</f>
        <v/>
      </c>
      <c r="F406" s="5" t="str" cm="1">
        <f t="array" aca="1" ref="F406" ca="1">IFERROR(INDEX(MSA_Title,MATCH(E406,MSA_Code,0)),"")</f>
        <v/>
      </c>
      <c r="G406" s="117" cm="1">
        <f t="array" aca="1" ref="G406" ca="1">SUMIFS(Proposed_Hours,Proposed_Labor_Category,$D406,Proposed_Company,$C406,Proposed_MSA_Code,$E406)</f>
        <v>0</v>
      </c>
      <c r="H406" s="7" t="str">
        <f t="shared" ca="1" si="105"/>
        <v/>
      </c>
      <c r="I406" s="4" t="str" cm="1">
        <f t="array" aca="1" ref="I406" ca="1">IFERROR(IF(SUMIFS(Proposed_Direct_Cost,Proposed_Labor_Category,$D406,Proposed_Company,$C406,Proposed_MSA_Code,$E406)=0,"Not Proposed",SUMIFS(Proposed_Direct_Cost,Proposed_Labor_Category,$D406,Proposed_Company,$C406,Proposed_MSA_Code,$E406)),"")</f>
        <v>Not Proposed</v>
      </c>
      <c r="J406" s="117" cm="1">
        <f t="array" aca="1" ref="J406" ca="1">SUMIFS(Invoice_Hours,Invoice_Labor_Category,$D406,Invoice_Company,$C406,Invoice_MSA_Code,$E406)</f>
        <v>0</v>
      </c>
      <c r="K406" s="7" t="str">
        <f t="shared" ca="1" si="106"/>
        <v/>
      </c>
      <c r="L406" s="222" cm="1">
        <f t="array" aca="1" ref="L406" ca="1">IFERROR(SUMIFS(Invoice_Direct_Cost,Invoice_Labor_Category,$D406,Invoice_Company,$C406,Invoice_MSA_Code,$E406),"")</f>
        <v>0</v>
      </c>
      <c r="M406" s="7" t="str">
        <f t="shared" ca="1" si="107"/>
        <v/>
      </c>
      <c r="N406" s="220" t="str">
        <f t="shared" ca="1" si="112"/>
        <v/>
      </c>
      <c r="O406" s="7" t="str">
        <f t="shared" ca="1" si="108"/>
        <v/>
      </c>
      <c r="P406" s="7" t="str">
        <f t="shared" ca="1" si="109"/>
        <v/>
      </c>
      <c r="Q406" s="7" t="str">
        <f t="shared" ca="1" si="110"/>
        <v/>
      </c>
      <c r="R406" s="7" t="str">
        <f t="shared" ca="1" si="111"/>
        <v/>
      </c>
      <c r="S406" s="7" t="str">
        <f t="shared" ca="1" si="98"/>
        <v/>
      </c>
      <c r="T406" s="7" t="str">
        <f t="shared" ca="1" si="99"/>
        <v/>
      </c>
      <c r="V406" s="120" cm="1">
        <f t="array" aca="1" ref="V406" ca="1">SUMIFS(Invoice_Hours,Invoice_Labor_Category,$D406,Invoice_Company,$C406,Invoice_MSA_Code,$E406)</f>
        <v>0</v>
      </c>
      <c r="W406" s="121" t="str">
        <f t="shared" ca="1" si="100"/>
        <v/>
      </c>
      <c r="X406" s="152" t="str">
        <f t="shared" ca="1" si="101"/>
        <v/>
      </c>
      <c r="Z406" s="172"/>
      <c r="AB406" t="str">
        <f t="shared" si="102"/>
        <v/>
      </c>
      <c r="AC406" t="str">
        <f t="shared" si="103"/>
        <v/>
      </c>
      <c r="AD406" t="str">
        <f t="shared" ca="1" si="104"/>
        <v/>
      </c>
      <c r="AE406" s="4" t="str">
        <f t="shared" ca="1" si="97"/>
        <v/>
      </c>
      <c r="AF406" s="118"/>
    </row>
    <row r="407" spans="3:32" ht="20.100000000000001" customHeight="1">
      <c r="C407" t="str" cm="1">
        <f t="array" ref="C407">IFERROR(_xlfn.TEXTSPLIT(B407,"^"),"")</f>
        <v/>
      </c>
      <c r="F407" s="5" t="str" cm="1">
        <f t="array" aca="1" ref="F407" ca="1">IFERROR(INDEX(MSA_Title,MATCH(E407,MSA_Code,0)),"")</f>
        <v/>
      </c>
      <c r="G407" s="117" cm="1">
        <f t="array" aca="1" ref="G407" ca="1">SUMIFS(Proposed_Hours,Proposed_Labor_Category,$D407,Proposed_Company,$C407,Proposed_MSA_Code,$E407)</f>
        <v>0</v>
      </c>
      <c r="H407" s="7" t="str">
        <f t="shared" ca="1" si="105"/>
        <v/>
      </c>
      <c r="I407" s="4" t="str" cm="1">
        <f t="array" aca="1" ref="I407" ca="1">IFERROR(IF(SUMIFS(Proposed_Direct_Cost,Proposed_Labor_Category,$D407,Proposed_Company,$C407,Proposed_MSA_Code,$E407)=0,"Not Proposed",SUMIFS(Proposed_Direct_Cost,Proposed_Labor_Category,$D407,Proposed_Company,$C407,Proposed_MSA_Code,$E407)),"")</f>
        <v>Not Proposed</v>
      </c>
      <c r="J407" s="117" cm="1">
        <f t="array" aca="1" ref="J407" ca="1">SUMIFS(Invoice_Hours,Invoice_Labor_Category,$D407,Invoice_Company,$C407,Invoice_MSA_Code,$E407)</f>
        <v>0</v>
      </c>
      <c r="K407" s="7" t="str">
        <f t="shared" ca="1" si="106"/>
        <v/>
      </c>
      <c r="L407" s="222" cm="1">
        <f t="array" aca="1" ref="L407" ca="1">IFERROR(SUMIFS(Invoice_Direct_Cost,Invoice_Labor_Category,$D407,Invoice_Company,$C407,Invoice_MSA_Code,$E407),"")</f>
        <v>0</v>
      </c>
      <c r="M407" s="7" t="str">
        <f t="shared" ca="1" si="107"/>
        <v/>
      </c>
      <c r="N407" s="220" t="str">
        <f t="shared" ca="1" si="112"/>
        <v/>
      </c>
      <c r="O407" s="7" t="str">
        <f t="shared" ca="1" si="108"/>
        <v/>
      </c>
      <c r="P407" s="7" t="str">
        <f t="shared" ca="1" si="109"/>
        <v/>
      </c>
      <c r="Q407" s="7" t="str">
        <f t="shared" ca="1" si="110"/>
        <v/>
      </c>
      <c r="R407" s="7" t="str">
        <f t="shared" ca="1" si="111"/>
        <v/>
      </c>
      <c r="S407" s="7" t="str">
        <f t="shared" ca="1" si="98"/>
        <v/>
      </c>
      <c r="T407" s="7" t="str">
        <f t="shared" ca="1" si="99"/>
        <v/>
      </c>
      <c r="V407" s="120" cm="1">
        <f t="array" aca="1" ref="V407" ca="1">SUMIFS(Invoice_Hours,Invoice_Labor_Category,$D407,Invoice_Company,$C407,Invoice_MSA_Code,$E407)</f>
        <v>0</v>
      </c>
      <c r="W407" s="121" t="str">
        <f t="shared" ca="1" si="100"/>
        <v/>
      </c>
      <c r="X407" s="151" t="str">
        <f t="shared" ca="1" si="101"/>
        <v/>
      </c>
      <c r="Z407" s="172"/>
      <c r="AB407" t="str">
        <f t="shared" si="102"/>
        <v/>
      </c>
      <c r="AC407" t="str">
        <f t="shared" si="103"/>
        <v/>
      </c>
      <c r="AD407" t="str">
        <f t="shared" ca="1" si="104"/>
        <v/>
      </c>
      <c r="AE407" s="4" t="str">
        <f t="shared" ca="1" si="97"/>
        <v/>
      </c>
      <c r="AF407" s="118"/>
    </row>
    <row r="408" spans="3:32" ht="20.100000000000001" customHeight="1">
      <c r="C408" t="str" cm="1">
        <f t="array" ref="C408">IFERROR(_xlfn.TEXTSPLIT(B408,"^"),"")</f>
        <v/>
      </c>
      <c r="F408" s="5" t="str" cm="1">
        <f t="array" aca="1" ref="F408" ca="1">IFERROR(INDEX(MSA_Title,MATCH(E408,MSA_Code,0)),"")</f>
        <v/>
      </c>
      <c r="G408" s="117" cm="1">
        <f t="array" aca="1" ref="G408" ca="1">SUMIFS(Proposed_Hours,Proposed_Labor_Category,$D408,Proposed_Company,$C408,Proposed_MSA_Code,$E408)</f>
        <v>0</v>
      </c>
      <c r="H408" s="7" t="str">
        <f t="shared" ca="1" si="105"/>
        <v/>
      </c>
      <c r="I408" s="4" t="str" cm="1">
        <f t="array" aca="1" ref="I408" ca="1">IFERROR(IF(SUMIFS(Proposed_Direct_Cost,Proposed_Labor_Category,$D408,Proposed_Company,$C408,Proposed_MSA_Code,$E408)=0,"Not Proposed",SUMIFS(Proposed_Direct_Cost,Proposed_Labor_Category,$D408,Proposed_Company,$C408,Proposed_MSA_Code,$E408)),"")</f>
        <v>Not Proposed</v>
      </c>
      <c r="J408" s="117" cm="1">
        <f t="array" aca="1" ref="J408" ca="1">SUMIFS(Invoice_Hours,Invoice_Labor_Category,$D408,Invoice_Company,$C408,Invoice_MSA_Code,$E408)</f>
        <v>0</v>
      </c>
      <c r="K408" s="7" t="str">
        <f t="shared" ca="1" si="106"/>
        <v/>
      </c>
      <c r="L408" s="222" cm="1">
        <f t="array" aca="1" ref="L408" ca="1">IFERROR(SUMIFS(Invoice_Direct_Cost,Invoice_Labor_Category,$D408,Invoice_Company,$C408,Invoice_MSA_Code,$E408),"")</f>
        <v>0</v>
      </c>
      <c r="M408" s="7" t="str">
        <f t="shared" ca="1" si="107"/>
        <v/>
      </c>
      <c r="N408" s="220" t="str">
        <f t="shared" ca="1" si="112"/>
        <v/>
      </c>
      <c r="O408" s="7" t="str">
        <f t="shared" ca="1" si="108"/>
        <v/>
      </c>
      <c r="P408" s="7" t="str">
        <f t="shared" ca="1" si="109"/>
        <v/>
      </c>
      <c r="Q408" s="7" t="str">
        <f t="shared" ca="1" si="110"/>
        <v/>
      </c>
      <c r="R408" s="7" t="str">
        <f t="shared" ca="1" si="111"/>
        <v/>
      </c>
      <c r="S408" s="7" t="str">
        <f t="shared" ca="1" si="98"/>
        <v/>
      </c>
      <c r="T408" s="7" t="str">
        <f t="shared" ca="1" si="99"/>
        <v/>
      </c>
      <c r="V408" s="120" cm="1">
        <f t="array" aca="1" ref="V408" ca="1">SUMIFS(Invoice_Hours,Invoice_Labor_Category,$D408,Invoice_Company,$C408,Invoice_MSA_Code,$E408)</f>
        <v>0</v>
      </c>
      <c r="W408" s="121" t="str">
        <f t="shared" ca="1" si="100"/>
        <v/>
      </c>
      <c r="X408" s="152" t="str">
        <f t="shared" ca="1" si="101"/>
        <v/>
      </c>
      <c r="Z408" s="172"/>
      <c r="AB408" t="str">
        <f t="shared" si="102"/>
        <v/>
      </c>
      <c r="AC408" t="str">
        <f t="shared" si="103"/>
        <v/>
      </c>
      <c r="AD408" t="str">
        <f t="shared" ca="1" si="104"/>
        <v/>
      </c>
      <c r="AE408" s="4" t="str">
        <f t="shared" ca="1" si="97"/>
        <v/>
      </c>
      <c r="AF408" s="118"/>
    </row>
    <row r="409" spans="3:32" ht="20.100000000000001" customHeight="1">
      <c r="C409" t="str" cm="1">
        <f t="array" ref="C409">IFERROR(_xlfn.TEXTSPLIT(B409,"^"),"")</f>
        <v/>
      </c>
      <c r="F409" s="5" t="str" cm="1">
        <f t="array" aca="1" ref="F409" ca="1">IFERROR(INDEX(MSA_Title,MATCH(E409,MSA_Code,0)),"")</f>
        <v/>
      </c>
      <c r="G409" s="117" cm="1">
        <f t="array" aca="1" ref="G409" ca="1">SUMIFS(Proposed_Hours,Proposed_Labor_Category,$D409,Proposed_Company,$C409,Proposed_MSA_Code,$E409)</f>
        <v>0</v>
      </c>
      <c r="H409" s="7" t="str">
        <f t="shared" ca="1" si="105"/>
        <v/>
      </c>
      <c r="I409" s="4" t="str" cm="1">
        <f t="array" aca="1" ref="I409" ca="1">IFERROR(IF(SUMIFS(Proposed_Direct_Cost,Proposed_Labor_Category,$D409,Proposed_Company,$C409,Proposed_MSA_Code,$E409)=0,"Not Proposed",SUMIFS(Proposed_Direct_Cost,Proposed_Labor_Category,$D409,Proposed_Company,$C409,Proposed_MSA_Code,$E409)),"")</f>
        <v>Not Proposed</v>
      </c>
      <c r="J409" s="117" cm="1">
        <f t="array" aca="1" ref="J409" ca="1">SUMIFS(Invoice_Hours,Invoice_Labor_Category,$D409,Invoice_Company,$C409,Invoice_MSA_Code,$E409)</f>
        <v>0</v>
      </c>
      <c r="K409" s="7" t="str">
        <f t="shared" ca="1" si="106"/>
        <v/>
      </c>
      <c r="L409" s="222" cm="1">
        <f t="array" aca="1" ref="L409" ca="1">IFERROR(SUMIFS(Invoice_Direct_Cost,Invoice_Labor_Category,$D409,Invoice_Company,$C409,Invoice_MSA_Code,$E409),"")</f>
        <v>0</v>
      </c>
      <c r="M409" s="7" t="str">
        <f t="shared" ca="1" si="107"/>
        <v/>
      </c>
      <c r="N409" s="220" t="str">
        <f t="shared" ca="1" si="112"/>
        <v/>
      </c>
      <c r="O409" s="7" t="str">
        <f t="shared" ca="1" si="108"/>
        <v/>
      </c>
      <c r="P409" s="7" t="str">
        <f t="shared" ca="1" si="109"/>
        <v/>
      </c>
      <c r="Q409" s="7" t="str">
        <f t="shared" ca="1" si="110"/>
        <v/>
      </c>
      <c r="R409" s="7" t="str">
        <f t="shared" ca="1" si="111"/>
        <v/>
      </c>
      <c r="S409" s="7" t="str">
        <f t="shared" ca="1" si="98"/>
        <v/>
      </c>
      <c r="T409" s="7" t="str">
        <f t="shared" ca="1" si="99"/>
        <v/>
      </c>
      <c r="V409" s="120" cm="1">
        <f t="array" aca="1" ref="V409" ca="1">SUMIFS(Invoice_Hours,Invoice_Labor_Category,$D409,Invoice_Company,$C409,Invoice_MSA_Code,$E409)</f>
        <v>0</v>
      </c>
      <c r="W409" s="121" t="str">
        <f t="shared" ca="1" si="100"/>
        <v/>
      </c>
      <c r="X409" s="151" t="str">
        <f t="shared" ca="1" si="101"/>
        <v/>
      </c>
      <c r="Z409" s="172"/>
      <c r="AB409" t="str">
        <f t="shared" si="102"/>
        <v/>
      </c>
      <c r="AC409" t="str">
        <f t="shared" si="103"/>
        <v/>
      </c>
      <c r="AD409" t="str">
        <f t="shared" ca="1" si="104"/>
        <v/>
      </c>
      <c r="AE409" s="4" t="str">
        <f t="shared" ca="1" si="97"/>
        <v/>
      </c>
      <c r="AF409" s="118"/>
    </row>
    <row r="410" spans="3:32" ht="20.100000000000001" customHeight="1">
      <c r="C410" t="str" cm="1">
        <f t="array" ref="C410">IFERROR(_xlfn.TEXTSPLIT(B410,"^"),"")</f>
        <v/>
      </c>
      <c r="F410" s="5" t="str" cm="1">
        <f t="array" aca="1" ref="F410" ca="1">IFERROR(INDEX(MSA_Title,MATCH(E410,MSA_Code,0)),"")</f>
        <v/>
      </c>
      <c r="G410" s="117" cm="1">
        <f t="array" aca="1" ref="G410" ca="1">SUMIFS(Proposed_Hours,Proposed_Labor_Category,$D410,Proposed_Company,$C410,Proposed_MSA_Code,$E410)</f>
        <v>0</v>
      </c>
      <c r="H410" s="7" t="str">
        <f t="shared" ca="1" si="105"/>
        <v/>
      </c>
      <c r="I410" s="4" t="str" cm="1">
        <f t="array" aca="1" ref="I410" ca="1">IFERROR(IF(SUMIFS(Proposed_Direct_Cost,Proposed_Labor_Category,$D410,Proposed_Company,$C410,Proposed_MSA_Code,$E410)=0,"Not Proposed",SUMIFS(Proposed_Direct_Cost,Proposed_Labor_Category,$D410,Proposed_Company,$C410,Proposed_MSA_Code,$E410)),"")</f>
        <v>Not Proposed</v>
      </c>
      <c r="J410" s="117" cm="1">
        <f t="array" aca="1" ref="J410" ca="1">SUMIFS(Invoice_Hours,Invoice_Labor_Category,$D410,Invoice_Company,$C410,Invoice_MSA_Code,$E410)</f>
        <v>0</v>
      </c>
      <c r="K410" s="7" t="str">
        <f t="shared" ca="1" si="106"/>
        <v/>
      </c>
      <c r="L410" s="222" cm="1">
        <f t="array" aca="1" ref="L410" ca="1">IFERROR(SUMIFS(Invoice_Direct_Cost,Invoice_Labor_Category,$D410,Invoice_Company,$C410,Invoice_MSA_Code,$E410),"")</f>
        <v>0</v>
      </c>
      <c r="M410" s="7" t="str">
        <f t="shared" ca="1" si="107"/>
        <v/>
      </c>
      <c r="N410" s="220" t="str">
        <f t="shared" ca="1" si="112"/>
        <v/>
      </c>
      <c r="O410" s="7" t="str">
        <f t="shared" ca="1" si="108"/>
        <v/>
      </c>
      <c r="P410" s="7" t="str">
        <f t="shared" ca="1" si="109"/>
        <v/>
      </c>
      <c r="Q410" s="7" t="str">
        <f t="shared" ca="1" si="110"/>
        <v/>
      </c>
      <c r="R410" s="7" t="str">
        <f t="shared" ca="1" si="111"/>
        <v/>
      </c>
      <c r="S410" s="7" t="str">
        <f t="shared" ca="1" si="98"/>
        <v/>
      </c>
      <c r="T410" s="7" t="str">
        <f t="shared" ca="1" si="99"/>
        <v/>
      </c>
      <c r="V410" s="120" cm="1">
        <f t="array" aca="1" ref="V410" ca="1">SUMIFS(Invoice_Hours,Invoice_Labor_Category,$D410,Invoice_Company,$C410,Invoice_MSA_Code,$E410)</f>
        <v>0</v>
      </c>
      <c r="W410" s="121" t="str">
        <f t="shared" ca="1" si="100"/>
        <v/>
      </c>
      <c r="X410" s="152" t="str">
        <f t="shared" ca="1" si="101"/>
        <v/>
      </c>
      <c r="Z410" s="172"/>
      <c r="AB410" t="str">
        <f t="shared" si="102"/>
        <v/>
      </c>
      <c r="AC410" t="str">
        <f t="shared" si="103"/>
        <v/>
      </c>
      <c r="AD410" t="str">
        <f t="shared" ca="1" si="104"/>
        <v/>
      </c>
      <c r="AE410" s="4" t="str">
        <f t="shared" ca="1" si="97"/>
        <v/>
      </c>
      <c r="AF410" s="118"/>
    </row>
    <row r="411" spans="3:32" ht="20.100000000000001" customHeight="1">
      <c r="C411" t="str" cm="1">
        <f t="array" ref="C411">IFERROR(_xlfn.TEXTSPLIT(B411,"^"),"")</f>
        <v/>
      </c>
      <c r="F411" s="5" t="str" cm="1">
        <f t="array" aca="1" ref="F411" ca="1">IFERROR(INDEX(MSA_Title,MATCH(E411,MSA_Code,0)),"")</f>
        <v/>
      </c>
      <c r="G411" s="117" cm="1">
        <f t="array" aca="1" ref="G411" ca="1">SUMIFS(Proposed_Hours,Proposed_Labor_Category,$D411,Proposed_Company,$C411,Proposed_MSA_Code,$E411)</f>
        <v>0</v>
      </c>
      <c r="H411" s="7" t="str">
        <f t="shared" ca="1" si="105"/>
        <v/>
      </c>
      <c r="I411" s="4" t="str" cm="1">
        <f t="array" aca="1" ref="I411" ca="1">IFERROR(IF(SUMIFS(Proposed_Direct_Cost,Proposed_Labor_Category,$D411,Proposed_Company,$C411,Proposed_MSA_Code,$E411)=0,"Not Proposed",SUMIFS(Proposed_Direct_Cost,Proposed_Labor_Category,$D411,Proposed_Company,$C411,Proposed_MSA_Code,$E411)),"")</f>
        <v>Not Proposed</v>
      </c>
      <c r="J411" s="117" cm="1">
        <f t="array" aca="1" ref="J411" ca="1">SUMIFS(Invoice_Hours,Invoice_Labor_Category,$D411,Invoice_Company,$C411,Invoice_MSA_Code,$E411)</f>
        <v>0</v>
      </c>
      <c r="K411" s="7" t="str">
        <f t="shared" ca="1" si="106"/>
        <v/>
      </c>
      <c r="L411" s="222" cm="1">
        <f t="array" aca="1" ref="L411" ca="1">IFERROR(SUMIFS(Invoice_Direct_Cost,Invoice_Labor_Category,$D411,Invoice_Company,$C411,Invoice_MSA_Code,$E411),"")</f>
        <v>0</v>
      </c>
      <c r="M411" s="7" t="str">
        <f t="shared" ca="1" si="107"/>
        <v/>
      </c>
      <c r="N411" s="220" t="str">
        <f t="shared" ca="1" si="112"/>
        <v/>
      </c>
      <c r="O411" s="7" t="str">
        <f t="shared" ca="1" si="108"/>
        <v/>
      </c>
      <c r="P411" s="7" t="str">
        <f t="shared" ca="1" si="109"/>
        <v/>
      </c>
      <c r="Q411" s="7" t="str">
        <f t="shared" ca="1" si="110"/>
        <v/>
      </c>
      <c r="R411" s="7" t="str">
        <f t="shared" ca="1" si="111"/>
        <v/>
      </c>
      <c r="S411" s="7" t="str">
        <f t="shared" ca="1" si="98"/>
        <v/>
      </c>
      <c r="T411" s="7" t="str">
        <f t="shared" ca="1" si="99"/>
        <v/>
      </c>
      <c r="V411" s="120" cm="1">
        <f t="array" aca="1" ref="V411" ca="1">SUMIFS(Invoice_Hours,Invoice_Labor_Category,$D411,Invoice_Company,$C411,Invoice_MSA_Code,$E411)</f>
        <v>0</v>
      </c>
      <c r="W411" s="121" t="str">
        <f t="shared" ca="1" si="100"/>
        <v/>
      </c>
      <c r="X411" s="151" t="str">
        <f t="shared" ca="1" si="101"/>
        <v/>
      </c>
      <c r="Z411" s="172"/>
      <c r="AB411" t="str">
        <f t="shared" si="102"/>
        <v/>
      </c>
      <c r="AC411" t="str">
        <f t="shared" si="103"/>
        <v/>
      </c>
      <c r="AD411" t="str">
        <f t="shared" ca="1" si="104"/>
        <v/>
      </c>
      <c r="AE411" s="4" t="str">
        <f t="shared" ca="1" si="97"/>
        <v/>
      </c>
      <c r="AF411" s="118"/>
    </row>
    <row r="412" spans="3:32" ht="20.100000000000001" customHeight="1">
      <c r="C412" t="str" cm="1">
        <f t="array" ref="C412">IFERROR(_xlfn.TEXTSPLIT(B412,"^"),"")</f>
        <v/>
      </c>
      <c r="F412" s="5" t="str" cm="1">
        <f t="array" aca="1" ref="F412" ca="1">IFERROR(INDEX(MSA_Title,MATCH(E412,MSA_Code,0)),"")</f>
        <v/>
      </c>
      <c r="G412" s="117" cm="1">
        <f t="array" aca="1" ref="G412" ca="1">SUMIFS(Proposed_Hours,Proposed_Labor_Category,$D412,Proposed_Company,$C412,Proposed_MSA_Code,$E412)</f>
        <v>0</v>
      </c>
      <c r="H412" s="7" t="str">
        <f t="shared" ca="1" si="105"/>
        <v/>
      </c>
      <c r="I412" s="4" t="str" cm="1">
        <f t="array" aca="1" ref="I412" ca="1">IFERROR(IF(SUMIFS(Proposed_Direct_Cost,Proposed_Labor_Category,$D412,Proposed_Company,$C412,Proposed_MSA_Code,$E412)=0,"Not Proposed",SUMIFS(Proposed_Direct_Cost,Proposed_Labor_Category,$D412,Proposed_Company,$C412,Proposed_MSA_Code,$E412)),"")</f>
        <v>Not Proposed</v>
      </c>
      <c r="J412" s="117" cm="1">
        <f t="array" aca="1" ref="J412" ca="1">SUMIFS(Invoice_Hours,Invoice_Labor_Category,$D412,Invoice_Company,$C412,Invoice_MSA_Code,$E412)</f>
        <v>0</v>
      </c>
      <c r="K412" s="7" t="str">
        <f t="shared" ca="1" si="106"/>
        <v/>
      </c>
      <c r="L412" s="222" cm="1">
        <f t="array" aca="1" ref="L412" ca="1">IFERROR(SUMIFS(Invoice_Direct_Cost,Invoice_Labor_Category,$D412,Invoice_Company,$C412,Invoice_MSA_Code,$E412),"")</f>
        <v>0</v>
      </c>
      <c r="M412" s="7" t="str">
        <f t="shared" ca="1" si="107"/>
        <v/>
      </c>
      <c r="N412" s="220" t="str">
        <f t="shared" ca="1" si="112"/>
        <v/>
      </c>
      <c r="O412" s="7" t="str">
        <f t="shared" ca="1" si="108"/>
        <v/>
      </c>
      <c r="P412" s="7" t="str">
        <f t="shared" ca="1" si="109"/>
        <v/>
      </c>
      <c r="Q412" s="7" t="str">
        <f t="shared" ca="1" si="110"/>
        <v/>
      </c>
      <c r="R412" s="7" t="str">
        <f t="shared" ca="1" si="111"/>
        <v/>
      </c>
      <c r="S412" s="7" t="str">
        <f t="shared" ca="1" si="98"/>
        <v/>
      </c>
      <c r="T412" s="7" t="str">
        <f t="shared" ca="1" si="99"/>
        <v/>
      </c>
      <c r="V412" s="120" cm="1">
        <f t="array" aca="1" ref="V412" ca="1">SUMIFS(Invoice_Hours,Invoice_Labor_Category,$D412,Invoice_Company,$C412,Invoice_MSA_Code,$E412)</f>
        <v>0</v>
      </c>
      <c r="W412" s="121" t="str">
        <f t="shared" ca="1" si="100"/>
        <v/>
      </c>
      <c r="X412" s="152" t="str">
        <f t="shared" ca="1" si="101"/>
        <v/>
      </c>
      <c r="Z412" s="172"/>
      <c r="AB412" t="str">
        <f t="shared" si="102"/>
        <v/>
      </c>
      <c r="AC412" t="str">
        <f t="shared" si="103"/>
        <v/>
      </c>
      <c r="AD412" t="str">
        <f t="shared" ca="1" si="104"/>
        <v/>
      </c>
      <c r="AE412" s="4" t="str">
        <f t="shared" ca="1" si="97"/>
        <v/>
      </c>
      <c r="AF412" s="118"/>
    </row>
    <row r="413" spans="3:32" ht="20.100000000000001" customHeight="1">
      <c r="C413" t="str" cm="1">
        <f t="array" ref="C413">IFERROR(_xlfn.TEXTSPLIT(B413,"^"),"")</f>
        <v/>
      </c>
      <c r="F413" s="5" t="str" cm="1">
        <f t="array" aca="1" ref="F413" ca="1">IFERROR(INDEX(MSA_Title,MATCH(E413,MSA_Code,0)),"")</f>
        <v/>
      </c>
      <c r="G413" s="117" cm="1">
        <f t="array" aca="1" ref="G413" ca="1">SUMIFS(Proposed_Hours,Proposed_Labor_Category,$D413,Proposed_Company,$C413,Proposed_MSA_Code,$E413)</f>
        <v>0</v>
      </c>
      <c r="H413" s="7" t="str">
        <f t="shared" ca="1" si="105"/>
        <v/>
      </c>
      <c r="I413" s="4" t="str" cm="1">
        <f t="array" aca="1" ref="I413" ca="1">IFERROR(IF(SUMIFS(Proposed_Direct_Cost,Proposed_Labor_Category,$D413,Proposed_Company,$C413,Proposed_MSA_Code,$E413)=0,"Not Proposed",SUMIFS(Proposed_Direct_Cost,Proposed_Labor_Category,$D413,Proposed_Company,$C413,Proposed_MSA_Code,$E413)),"")</f>
        <v>Not Proposed</v>
      </c>
      <c r="J413" s="117" cm="1">
        <f t="array" aca="1" ref="J413" ca="1">SUMIFS(Invoice_Hours,Invoice_Labor_Category,$D413,Invoice_Company,$C413,Invoice_MSA_Code,$E413)</f>
        <v>0</v>
      </c>
      <c r="K413" s="7" t="str">
        <f t="shared" ca="1" si="106"/>
        <v/>
      </c>
      <c r="L413" s="222" cm="1">
        <f t="array" aca="1" ref="L413" ca="1">IFERROR(SUMIFS(Invoice_Direct_Cost,Invoice_Labor_Category,$D413,Invoice_Company,$C413,Invoice_MSA_Code,$E413),"")</f>
        <v>0</v>
      </c>
      <c r="M413" s="7" t="str">
        <f t="shared" ca="1" si="107"/>
        <v/>
      </c>
      <c r="N413" s="220" t="str">
        <f t="shared" ca="1" si="112"/>
        <v/>
      </c>
      <c r="O413" s="7" t="str">
        <f t="shared" ca="1" si="108"/>
        <v/>
      </c>
      <c r="P413" s="7" t="str">
        <f t="shared" ca="1" si="109"/>
        <v/>
      </c>
      <c r="Q413" s="7" t="str">
        <f t="shared" ca="1" si="110"/>
        <v/>
      </c>
      <c r="R413" s="7" t="str">
        <f t="shared" ca="1" si="111"/>
        <v/>
      </c>
      <c r="S413" s="7" t="str">
        <f t="shared" ca="1" si="98"/>
        <v/>
      </c>
      <c r="T413" s="7" t="str">
        <f t="shared" ca="1" si="99"/>
        <v/>
      </c>
      <c r="V413" s="120" cm="1">
        <f t="array" aca="1" ref="V413" ca="1">SUMIFS(Invoice_Hours,Invoice_Labor_Category,$D413,Invoice_Company,$C413,Invoice_MSA_Code,$E413)</f>
        <v>0</v>
      </c>
      <c r="W413" s="121" t="str">
        <f t="shared" ca="1" si="100"/>
        <v/>
      </c>
      <c r="X413" s="151" t="str">
        <f t="shared" ca="1" si="101"/>
        <v/>
      </c>
      <c r="Z413" s="172"/>
      <c r="AB413" t="str">
        <f t="shared" si="102"/>
        <v/>
      </c>
      <c r="AC413" t="str">
        <f t="shared" si="103"/>
        <v/>
      </c>
      <c r="AD413" t="str">
        <f t="shared" ca="1" si="104"/>
        <v/>
      </c>
      <c r="AE413" s="4" t="str">
        <f t="shared" ca="1" si="97"/>
        <v/>
      </c>
      <c r="AF413" s="118"/>
    </row>
    <row r="414" spans="3:32" ht="20.100000000000001" customHeight="1">
      <c r="C414" t="str" cm="1">
        <f t="array" ref="C414">IFERROR(_xlfn.TEXTSPLIT(B414,"^"),"")</f>
        <v/>
      </c>
      <c r="F414" s="5" t="str" cm="1">
        <f t="array" aca="1" ref="F414" ca="1">IFERROR(INDEX(MSA_Title,MATCH(E414,MSA_Code,0)),"")</f>
        <v/>
      </c>
      <c r="G414" s="117" cm="1">
        <f t="array" aca="1" ref="G414" ca="1">SUMIFS(Proposed_Hours,Proposed_Labor_Category,$D414,Proposed_Company,$C414,Proposed_MSA_Code,$E414)</f>
        <v>0</v>
      </c>
      <c r="H414" s="7" t="str">
        <f t="shared" ca="1" si="105"/>
        <v/>
      </c>
      <c r="I414" s="4" t="str" cm="1">
        <f t="array" aca="1" ref="I414" ca="1">IFERROR(IF(SUMIFS(Proposed_Direct_Cost,Proposed_Labor_Category,$D414,Proposed_Company,$C414,Proposed_MSA_Code,$E414)=0,"Not Proposed",SUMIFS(Proposed_Direct_Cost,Proposed_Labor_Category,$D414,Proposed_Company,$C414,Proposed_MSA_Code,$E414)),"")</f>
        <v>Not Proposed</v>
      </c>
      <c r="J414" s="117" cm="1">
        <f t="array" aca="1" ref="J414" ca="1">SUMIFS(Invoice_Hours,Invoice_Labor_Category,$D414,Invoice_Company,$C414,Invoice_MSA_Code,$E414)</f>
        <v>0</v>
      </c>
      <c r="K414" s="7" t="str">
        <f t="shared" ca="1" si="106"/>
        <v/>
      </c>
      <c r="L414" s="222" cm="1">
        <f t="array" aca="1" ref="L414" ca="1">IFERROR(SUMIFS(Invoice_Direct_Cost,Invoice_Labor_Category,$D414,Invoice_Company,$C414,Invoice_MSA_Code,$E414),"")</f>
        <v>0</v>
      </c>
      <c r="M414" s="7" t="str">
        <f t="shared" ca="1" si="107"/>
        <v/>
      </c>
      <c r="N414" s="220" t="str">
        <f t="shared" ca="1" si="112"/>
        <v/>
      </c>
      <c r="O414" s="7" t="str">
        <f t="shared" ca="1" si="108"/>
        <v/>
      </c>
      <c r="P414" s="7" t="str">
        <f t="shared" ca="1" si="109"/>
        <v/>
      </c>
      <c r="Q414" s="7" t="str">
        <f t="shared" ca="1" si="110"/>
        <v/>
      </c>
      <c r="R414" s="7" t="str">
        <f t="shared" ca="1" si="111"/>
        <v/>
      </c>
      <c r="S414" s="7" t="str">
        <f t="shared" ca="1" si="98"/>
        <v/>
      </c>
      <c r="T414" s="7" t="str">
        <f t="shared" ca="1" si="99"/>
        <v/>
      </c>
      <c r="V414" s="120" cm="1">
        <f t="array" aca="1" ref="V414" ca="1">SUMIFS(Invoice_Hours,Invoice_Labor_Category,$D414,Invoice_Company,$C414,Invoice_MSA_Code,$E414)</f>
        <v>0</v>
      </c>
      <c r="W414" s="121" t="str">
        <f t="shared" ca="1" si="100"/>
        <v/>
      </c>
      <c r="X414" s="152" t="str">
        <f t="shared" ca="1" si="101"/>
        <v/>
      </c>
      <c r="Z414" s="172"/>
      <c r="AB414" t="str">
        <f t="shared" si="102"/>
        <v/>
      </c>
      <c r="AC414" t="str">
        <f t="shared" si="103"/>
        <v/>
      </c>
      <c r="AD414" t="str">
        <f t="shared" ca="1" si="104"/>
        <v/>
      </c>
      <c r="AE414" s="4" t="str">
        <f t="shared" ref="AE414:AE477" ca="1" si="113">X414</f>
        <v/>
      </c>
      <c r="AF414" s="118"/>
    </row>
    <row r="415" spans="3:32" ht="20.100000000000001" customHeight="1">
      <c r="C415" t="str" cm="1">
        <f t="array" ref="C415">IFERROR(_xlfn.TEXTSPLIT(B415,"^"),"")</f>
        <v/>
      </c>
      <c r="F415" s="5" t="str" cm="1">
        <f t="array" aca="1" ref="F415" ca="1">IFERROR(INDEX(MSA_Title,MATCH(E415,MSA_Code,0)),"")</f>
        <v/>
      </c>
      <c r="G415" s="117" cm="1">
        <f t="array" aca="1" ref="G415" ca="1">SUMIFS(Proposed_Hours,Proposed_Labor_Category,$D415,Proposed_Company,$C415,Proposed_MSA_Code,$E415)</f>
        <v>0</v>
      </c>
      <c r="H415" s="7" t="str">
        <f t="shared" ca="1" si="105"/>
        <v/>
      </c>
      <c r="I415" s="4" t="str" cm="1">
        <f t="array" aca="1" ref="I415" ca="1">IFERROR(IF(SUMIFS(Proposed_Direct_Cost,Proposed_Labor_Category,$D415,Proposed_Company,$C415,Proposed_MSA_Code,$E415)=0,"Not Proposed",SUMIFS(Proposed_Direct_Cost,Proposed_Labor_Category,$D415,Proposed_Company,$C415,Proposed_MSA_Code,$E415)),"")</f>
        <v>Not Proposed</v>
      </c>
      <c r="J415" s="117" cm="1">
        <f t="array" aca="1" ref="J415" ca="1">SUMIFS(Invoice_Hours,Invoice_Labor_Category,$D415,Invoice_Company,$C415,Invoice_MSA_Code,$E415)</f>
        <v>0</v>
      </c>
      <c r="K415" s="7" t="str">
        <f t="shared" ca="1" si="106"/>
        <v/>
      </c>
      <c r="L415" s="222" cm="1">
        <f t="array" aca="1" ref="L415" ca="1">IFERROR(SUMIFS(Invoice_Direct_Cost,Invoice_Labor_Category,$D415,Invoice_Company,$C415,Invoice_MSA_Code,$E415),"")</f>
        <v>0</v>
      </c>
      <c r="M415" s="7" t="str">
        <f t="shared" ca="1" si="107"/>
        <v/>
      </c>
      <c r="N415" s="220" t="str">
        <f t="shared" ca="1" si="112"/>
        <v/>
      </c>
      <c r="O415" s="7" t="str">
        <f t="shared" ca="1" si="108"/>
        <v/>
      </c>
      <c r="P415" s="7" t="str">
        <f t="shared" ca="1" si="109"/>
        <v/>
      </c>
      <c r="Q415" s="7" t="str">
        <f t="shared" ca="1" si="110"/>
        <v/>
      </c>
      <c r="R415" s="7" t="str">
        <f t="shared" ca="1" si="111"/>
        <v/>
      </c>
      <c r="S415" s="7" t="str">
        <f t="shared" ca="1" si="98"/>
        <v/>
      </c>
      <c r="T415" s="7" t="str">
        <f t="shared" ca="1" si="99"/>
        <v/>
      </c>
      <c r="V415" s="120" cm="1">
        <f t="array" aca="1" ref="V415" ca="1">SUMIFS(Invoice_Hours,Invoice_Labor_Category,$D415,Invoice_Company,$C415,Invoice_MSA_Code,$E415)</f>
        <v>0</v>
      </c>
      <c r="W415" s="121" t="str">
        <f t="shared" ca="1" si="100"/>
        <v/>
      </c>
      <c r="X415" s="151" t="str">
        <f t="shared" ca="1" si="101"/>
        <v/>
      </c>
      <c r="Z415" s="172"/>
      <c r="AB415" t="str">
        <f t="shared" si="102"/>
        <v/>
      </c>
      <c r="AC415" t="str">
        <f t="shared" si="103"/>
        <v/>
      </c>
      <c r="AD415" t="str">
        <f t="shared" ca="1" si="104"/>
        <v/>
      </c>
      <c r="AE415" s="4" t="str">
        <f t="shared" ca="1" si="113"/>
        <v/>
      </c>
      <c r="AF415" s="118"/>
    </row>
    <row r="416" spans="3:32" ht="20.100000000000001" customHeight="1">
      <c r="C416" t="str" cm="1">
        <f t="array" ref="C416">IFERROR(_xlfn.TEXTSPLIT(B416,"^"),"")</f>
        <v/>
      </c>
      <c r="F416" s="5" t="str" cm="1">
        <f t="array" aca="1" ref="F416" ca="1">IFERROR(INDEX(MSA_Title,MATCH(E416,MSA_Code,0)),"")</f>
        <v/>
      </c>
      <c r="G416" s="117" cm="1">
        <f t="array" aca="1" ref="G416" ca="1">SUMIFS(Proposed_Hours,Proposed_Labor_Category,$D416,Proposed_Company,$C416,Proposed_MSA_Code,$E416)</f>
        <v>0</v>
      </c>
      <c r="H416" s="7" t="str">
        <f t="shared" ca="1" si="105"/>
        <v/>
      </c>
      <c r="I416" s="4" t="str" cm="1">
        <f t="array" aca="1" ref="I416" ca="1">IFERROR(IF(SUMIFS(Proposed_Direct_Cost,Proposed_Labor_Category,$D416,Proposed_Company,$C416,Proposed_MSA_Code,$E416)=0,"Not Proposed",SUMIFS(Proposed_Direct_Cost,Proposed_Labor_Category,$D416,Proposed_Company,$C416,Proposed_MSA_Code,$E416)),"")</f>
        <v>Not Proposed</v>
      </c>
      <c r="J416" s="117" cm="1">
        <f t="array" aca="1" ref="J416" ca="1">SUMIFS(Invoice_Hours,Invoice_Labor_Category,$D416,Invoice_Company,$C416,Invoice_MSA_Code,$E416)</f>
        <v>0</v>
      </c>
      <c r="K416" s="7" t="str">
        <f t="shared" ca="1" si="106"/>
        <v/>
      </c>
      <c r="L416" s="222" cm="1">
        <f t="array" aca="1" ref="L416" ca="1">IFERROR(SUMIFS(Invoice_Direct_Cost,Invoice_Labor_Category,$D416,Invoice_Company,$C416,Invoice_MSA_Code,$E416),"")</f>
        <v>0</v>
      </c>
      <c r="M416" s="7" t="str">
        <f t="shared" ca="1" si="107"/>
        <v/>
      </c>
      <c r="N416" s="220" t="str">
        <f t="shared" ca="1" si="112"/>
        <v/>
      </c>
      <c r="O416" s="7" t="str">
        <f t="shared" ca="1" si="108"/>
        <v/>
      </c>
      <c r="P416" s="7" t="str">
        <f t="shared" ca="1" si="109"/>
        <v/>
      </c>
      <c r="Q416" s="7" t="str">
        <f t="shared" ca="1" si="110"/>
        <v/>
      </c>
      <c r="R416" s="7" t="str">
        <f t="shared" ca="1" si="111"/>
        <v/>
      </c>
      <c r="S416" s="7" t="str">
        <f t="shared" ca="1" si="98"/>
        <v/>
      </c>
      <c r="T416" s="7" t="str">
        <f t="shared" ca="1" si="99"/>
        <v/>
      </c>
      <c r="V416" s="120" cm="1">
        <f t="array" aca="1" ref="V416" ca="1">SUMIFS(Invoice_Hours,Invoice_Labor_Category,$D416,Invoice_Company,$C416,Invoice_MSA_Code,$E416)</f>
        <v>0</v>
      </c>
      <c r="W416" s="121" t="str">
        <f t="shared" ca="1" si="100"/>
        <v/>
      </c>
      <c r="X416" s="152" t="str">
        <f t="shared" ca="1" si="101"/>
        <v/>
      </c>
      <c r="Z416" s="172"/>
      <c r="AB416" t="str">
        <f t="shared" si="102"/>
        <v/>
      </c>
      <c r="AC416" t="str">
        <f t="shared" si="103"/>
        <v/>
      </c>
      <c r="AD416" t="str">
        <f t="shared" ca="1" si="104"/>
        <v/>
      </c>
      <c r="AE416" s="4" t="str">
        <f t="shared" ca="1" si="113"/>
        <v/>
      </c>
      <c r="AF416" s="118"/>
    </row>
    <row r="417" spans="3:32" ht="20.100000000000001" customHeight="1">
      <c r="C417" t="str" cm="1">
        <f t="array" ref="C417">IFERROR(_xlfn.TEXTSPLIT(B417,"^"),"")</f>
        <v/>
      </c>
      <c r="F417" s="5" t="str" cm="1">
        <f t="array" aca="1" ref="F417" ca="1">IFERROR(INDEX(MSA_Title,MATCH(E417,MSA_Code,0)),"")</f>
        <v/>
      </c>
      <c r="G417" s="117" cm="1">
        <f t="array" aca="1" ref="G417" ca="1">SUMIFS(Proposed_Hours,Proposed_Labor_Category,$D417,Proposed_Company,$C417,Proposed_MSA_Code,$E417)</f>
        <v>0</v>
      </c>
      <c r="H417" s="7" t="str">
        <f t="shared" ca="1" si="105"/>
        <v/>
      </c>
      <c r="I417" s="4" t="str" cm="1">
        <f t="array" aca="1" ref="I417" ca="1">IFERROR(IF(SUMIFS(Proposed_Direct_Cost,Proposed_Labor_Category,$D417,Proposed_Company,$C417,Proposed_MSA_Code,$E417)=0,"Not Proposed",SUMIFS(Proposed_Direct_Cost,Proposed_Labor_Category,$D417,Proposed_Company,$C417,Proposed_MSA_Code,$E417)),"")</f>
        <v>Not Proposed</v>
      </c>
      <c r="J417" s="117" cm="1">
        <f t="array" aca="1" ref="J417" ca="1">SUMIFS(Invoice_Hours,Invoice_Labor_Category,$D417,Invoice_Company,$C417,Invoice_MSA_Code,$E417)</f>
        <v>0</v>
      </c>
      <c r="K417" s="7" t="str">
        <f t="shared" ca="1" si="106"/>
        <v/>
      </c>
      <c r="L417" s="222" cm="1">
        <f t="array" aca="1" ref="L417" ca="1">IFERROR(SUMIFS(Invoice_Direct_Cost,Invoice_Labor_Category,$D417,Invoice_Company,$C417,Invoice_MSA_Code,$E417),"")</f>
        <v>0</v>
      </c>
      <c r="M417" s="7" t="str">
        <f t="shared" ca="1" si="107"/>
        <v/>
      </c>
      <c r="N417" s="220" t="str">
        <f t="shared" ca="1" si="112"/>
        <v/>
      </c>
      <c r="O417" s="7" t="str">
        <f t="shared" ca="1" si="108"/>
        <v/>
      </c>
      <c r="P417" s="7" t="str">
        <f t="shared" ca="1" si="109"/>
        <v/>
      </c>
      <c r="Q417" s="7" t="str">
        <f t="shared" ca="1" si="110"/>
        <v/>
      </c>
      <c r="R417" s="7" t="str">
        <f t="shared" ca="1" si="111"/>
        <v/>
      </c>
      <c r="S417" s="7" t="str">
        <f t="shared" ca="1" si="98"/>
        <v/>
      </c>
      <c r="T417" s="7" t="str">
        <f t="shared" ca="1" si="99"/>
        <v/>
      </c>
      <c r="V417" s="120" cm="1">
        <f t="array" aca="1" ref="V417" ca="1">SUMIFS(Invoice_Hours,Invoice_Labor_Category,$D417,Invoice_Company,$C417,Invoice_MSA_Code,$E417)</f>
        <v>0</v>
      </c>
      <c r="W417" s="121" t="str">
        <f t="shared" ca="1" si="100"/>
        <v/>
      </c>
      <c r="X417" s="151" t="str">
        <f t="shared" ca="1" si="101"/>
        <v/>
      </c>
      <c r="Z417" s="172"/>
      <c r="AB417" t="str">
        <f t="shared" si="102"/>
        <v/>
      </c>
      <c r="AC417" t="str">
        <f t="shared" si="103"/>
        <v/>
      </c>
      <c r="AD417" t="str">
        <f t="shared" ca="1" si="104"/>
        <v/>
      </c>
      <c r="AE417" s="4" t="str">
        <f t="shared" ca="1" si="113"/>
        <v/>
      </c>
      <c r="AF417" s="118"/>
    </row>
    <row r="418" spans="3:32" ht="20.100000000000001" customHeight="1">
      <c r="C418" t="str" cm="1">
        <f t="array" ref="C418">IFERROR(_xlfn.TEXTSPLIT(B418,"^"),"")</f>
        <v/>
      </c>
      <c r="F418" s="5" t="str" cm="1">
        <f t="array" aca="1" ref="F418" ca="1">IFERROR(INDEX(MSA_Title,MATCH(E418,MSA_Code,0)),"")</f>
        <v/>
      </c>
      <c r="G418" s="117" cm="1">
        <f t="array" aca="1" ref="G418" ca="1">SUMIFS(Proposed_Hours,Proposed_Labor_Category,$D418,Proposed_Company,$C418,Proposed_MSA_Code,$E418)</f>
        <v>0</v>
      </c>
      <c r="H418" s="7" t="str">
        <f t="shared" ca="1" si="105"/>
        <v/>
      </c>
      <c r="I418" s="4" t="str" cm="1">
        <f t="array" aca="1" ref="I418" ca="1">IFERROR(IF(SUMIFS(Proposed_Direct_Cost,Proposed_Labor_Category,$D418,Proposed_Company,$C418,Proposed_MSA_Code,$E418)=0,"Not Proposed",SUMIFS(Proposed_Direct_Cost,Proposed_Labor_Category,$D418,Proposed_Company,$C418,Proposed_MSA_Code,$E418)),"")</f>
        <v>Not Proposed</v>
      </c>
      <c r="J418" s="117" cm="1">
        <f t="array" aca="1" ref="J418" ca="1">SUMIFS(Invoice_Hours,Invoice_Labor_Category,$D418,Invoice_Company,$C418,Invoice_MSA_Code,$E418)</f>
        <v>0</v>
      </c>
      <c r="K418" s="7" t="str">
        <f t="shared" ca="1" si="106"/>
        <v/>
      </c>
      <c r="L418" s="222" cm="1">
        <f t="array" aca="1" ref="L418" ca="1">IFERROR(SUMIFS(Invoice_Direct_Cost,Invoice_Labor_Category,$D418,Invoice_Company,$C418,Invoice_MSA_Code,$E418),"")</f>
        <v>0</v>
      </c>
      <c r="M418" s="7" t="str">
        <f t="shared" ca="1" si="107"/>
        <v/>
      </c>
      <c r="N418" s="220" t="str">
        <f t="shared" ca="1" si="112"/>
        <v/>
      </c>
      <c r="O418" s="7" t="str">
        <f t="shared" ca="1" si="108"/>
        <v/>
      </c>
      <c r="P418" s="7" t="str">
        <f t="shared" ca="1" si="109"/>
        <v/>
      </c>
      <c r="Q418" s="7" t="str">
        <f t="shared" ca="1" si="110"/>
        <v/>
      </c>
      <c r="R418" s="7" t="str">
        <f t="shared" ca="1" si="111"/>
        <v/>
      </c>
      <c r="S418" s="7" t="str">
        <f t="shared" ca="1" si="98"/>
        <v/>
      </c>
      <c r="T418" s="7" t="str">
        <f t="shared" ca="1" si="99"/>
        <v/>
      </c>
      <c r="V418" s="120" cm="1">
        <f t="array" aca="1" ref="V418" ca="1">SUMIFS(Invoice_Hours,Invoice_Labor_Category,$D418,Invoice_Company,$C418,Invoice_MSA_Code,$E418)</f>
        <v>0</v>
      </c>
      <c r="W418" s="121" t="str">
        <f t="shared" ca="1" si="100"/>
        <v/>
      </c>
      <c r="X418" s="152" t="str">
        <f t="shared" ca="1" si="101"/>
        <v/>
      </c>
      <c r="Z418" s="172"/>
      <c r="AB418" t="str">
        <f t="shared" si="102"/>
        <v/>
      </c>
      <c r="AC418" t="str">
        <f t="shared" si="103"/>
        <v/>
      </c>
      <c r="AD418" t="str">
        <f t="shared" ca="1" si="104"/>
        <v/>
      </c>
      <c r="AE418" s="4" t="str">
        <f t="shared" ca="1" si="113"/>
        <v/>
      </c>
      <c r="AF418" s="118"/>
    </row>
    <row r="419" spans="3:32" ht="20.100000000000001" customHeight="1">
      <c r="C419" t="str" cm="1">
        <f t="array" ref="C419">IFERROR(_xlfn.TEXTSPLIT(B419,"^"),"")</f>
        <v/>
      </c>
      <c r="F419" s="5" t="str" cm="1">
        <f t="array" aca="1" ref="F419" ca="1">IFERROR(INDEX(MSA_Title,MATCH(E419,MSA_Code,0)),"")</f>
        <v/>
      </c>
      <c r="G419" s="117" cm="1">
        <f t="array" aca="1" ref="G419" ca="1">SUMIFS(Proposed_Hours,Proposed_Labor_Category,$D419,Proposed_Company,$C419,Proposed_MSA_Code,$E419)</f>
        <v>0</v>
      </c>
      <c r="H419" s="7" t="str">
        <f t="shared" ca="1" si="105"/>
        <v/>
      </c>
      <c r="I419" s="4" t="str" cm="1">
        <f t="array" aca="1" ref="I419" ca="1">IFERROR(IF(SUMIFS(Proposed_Direct_Cost,Proposed_Labor_Category,$D419,Proposed_Company,$C419,Proposed_MSA_Code,$E419)=0,"Not Proposed",SUMIFS(Proposed_Direct_Cost,Proposed_Labor_Category,$D419,Proposed_Company,$C419,Proposed_MSA_Code,$E419)),"")</f>
        <v>Not Proposed</v>
      </c>
      <c r="J419" s="117" cm="1">
        <f t="array" aca="1" ref="J419" ca="1">SUMIFS(Invoice_Hours,Invoice_Labor_Category,$D419,Invoice_Company,$C419,Invoice_MSA_Code,$E419)</f>
        <v>0</v>
      </c>
      <c r="K419" s="7" t="str">
        <f t="shared" ca="1" si="106"/>
        <v/>
      </c>
      <c r="L419" s="222" cm="1">
        <f t="array" aca="1" ref="L419" ca="1">IFERROR(SUMIFS(Invoice_Direct_Cost,Invoice_Labor_Category,$D419,Invoice_Company,$C419,Invoice_MSA_Code,$E419),"")</f>
        <v>0</v>
      </c>
      <c r="M419" s="7" t="str">
        <f t="shared" ca="1" si="107"/>
        <v/>
      </c>
      <c r="N419" s="220" t="str">
        <f t="shared" ca="1" si="112"/>
        <v/>
      </c>
      <c r="O419" s="7" t="str">
        <f t="shared" ca="1" si="108"/>
        <v/>
      </c>
      <c r="P419" s="7" t="str">
        <f t="shared" ca="1" si="109"/>
        <v/>
      </c>
      <c r="Q419" s="7" t="str">
        <f t="shared" ca="1" si="110"/>
        <v/>
      </c>
      <c r="R419" s="7" t="str">
        <f t="shared" ca="1" si="111"/>
        <v/>
      </c>
      <c r="S419" s="7" t="str">
        <f t="shared" ca="1" si="98"/>
        <v/>
      </c>
      <c r="T419" s="7" t="str">
        <f t="shared" ca="1" si="99"/>
        <v/>
      </c>
      <c r="V419" s="120" cm="1">
        <f t="array" aca="1" ref="V419" ca="1">SUMIFS(Invoice_Hours,Invoice_Labor_Category,$D419,Invoice_Company,$C419,Invoice_MSA_Code,$E419)</f>
        <v>0</v>
      </c>
      <c r="W419" s="121" t="str">
        <f t="shared" ca="1" si="100"/>
        <v/>
      </c>
      <c r="X419" s="151" t="str">
        <f t="shared" ca="1" si="101"/>
        <v/>
      </c>
      <c r="Z419" s="172"/>
      <c r="AB419" t="str">
        <f t="shared" si="102"/>
        <v/>
      </c>
      <c r="AC419" t="str">
        <f t="shared" si="103"/>
        <v/>
      </c>
      <c r="AD419" t="str">
        <f t="shared" ca="1" si="104"/>
        <v/>
      </c>
      <c r="AE419" s="4" t="str">
        <f t="shared" ca="1" si="113"/>
        <v/>
      </c>
      <c r="AF419" s="118"/>
    </row>
    <row r="420" spans="3:32" ht="20.100000000000001" customHeight="1">
      <c r="C420" t="str" cm="1">
        <f t="array" ref="C420">IFERROR(_xlfn.TEXTSPLIT(B420,"^"),"")</f>
        <v/>
      </c>
      <c r="F420" s="5" t="str" cm="1">
        <f t="array" aca="1" ref="F420" ca="1">IFERROR(INDEX(MSA_Title,MATCH(E420,MSA_Code,0)),"")</f>
        <v/>
      </c>
      <c r="G420" s="117" cm="1">
        <f t="array" aca="1" ref="G420" ca="1">SUMIFS(Proposed_Hours,Proposed_Labor_Category,$D420,Proposed_Company,$C420,Proposed_MSA_Code,$E420)</f>
        <v>0</v>
      </c>
      <c r="H420" s="7" t="str">
        <f t="shared" ca="1" si="105"/>
        <v/>
      </c>
      <c r="I420" s="4" t="str" cm="1">
        <f t="array" aca="1" ref="I420" ca="1">IFERROR(IF(SUMIFS(Proposed_Direct_Cost,Proposed_Labor_Category,$D420,Proposed_Company,$C420,Proposed_MSA_Code,$E420)=0,"Not Proposed",SUMIFS(Proposed_Direct_Cost,Proposed_Labor_Category,$D420,Proposed_Company,$C420,Proposed_MSA_Code,$E420)),"")</f>
        <v>Not Proposed</v>
      </c>
      <c r="J420" s="117" cm="1">
        <f t="array" aca="1" ref="J420" ca="1">SUMIFS(Invoice_Hours,Invoice_Labor_Category,$D420,Invoice_Company,$C420,Invoice_MSA_Code,$E420)</f>
        <v>0</v>
      </c>
      <c r="K420" s="7" t="str">
        <f t="shared" ca="1" si="106"/>
        <v/>
      </c>
      <c r="L420" s="222" cm="1">
        <f t="array" aca="1" ref="L420" ca="1">IFERROR(SUMIFS(Invoice_Direct_Cost,Invoice_Labor_Category,$D420,Invoice_Company,$C420,Invoice_MSA_Code,$E420),"")</f>
        <v>0</v>
      </c>
      <c r="M420" s="7" t="str">
        <f t="shared" ca="1" si="107"/>
        <v/>
      </c>
      <c r="N420" s="220" t="str">
        <f t="shared" ca="1" si="112"/>
        <v/>
      </c>
      <c r="O420" s="7" t="str">
        <f t="shared" ca="1" si="108"/>
        <v/>
      </c>
      <c r="P420" s="7" t="str">
        <f t="shared" ca="1" si="109"/>
        <v/>
      </c>
      <c r="Q420" s="7" t="str">
        <f t="shared" ca="1" si="110"/>
        <v/>
      </c>
      <c r="R420" s="7" t="str">
        <f t="shared" ca="1" si="111"/>
        <v/>
      </c>
      <c r="S420" s="7" t="str">
        <f t="shared" ca="1" si="98"/>
        <v/>
      </c>
      <c r="T420" s="7" t="str">
        <f t="shared" ca="1" si="99"/>
        <v/>
      </c>
      <c r="V420" s="120" cm="1">
        <f t="array" aca="1" ref="V420" ca="1">SUMIFS(Invoice_Hours,Invoice_Labor_Category,$D420,Invoice_Company,$C420,Invoice_MSA_Code,$E420)</f>
        <v>0</v>
      </c>
      <c r="W420" s="121" t="str">
        <f t="shared" ca="1" si="100"/>
        <v/>
      </c>
      <c r="X420" s="152" t="str">
        <f t="shared" ca="1" si="101"/>
        <v/>
      </c>
      <c r="Z420" s="172"/>
      <c r="AB420" t="str">
        <f t="shared" si="102"/>
        <v/>
      </c>
      <c r="AC420" t="str">
        <f t="shared" si="103"/>
        <v/>
      </c>
      <c r="AD420" t="str">
        <f t="shared" ca="1" si="104"/>
        <v/>
      </c>
      <c r="AE420" s="4" t="str">
        <f t="shared" ca="1" si="113"/>
        <v/>
      </c>
      <c r="AF420" s="118"/>
    </row>
    <row r="421" spans="3:32" ht="20.100000000000001" customHeight="1">
      <c r="C421" t="str" cm="1">
        <f t="array" ref="C421">IFERROR(_xlfn.TEXTSPLIT(B421,"^"),"")</f>
        <v/>
      </c>
      <c r="F421" s="5" t="str" cm="1">
        <f t="array" aca="1" ref="F421" ca="1">IFERROR(INDEX(MSA_Title,MATCH(E421,MSA_Code,0)),"")</f>
        <v/>
      </c>
      <c r="G421" s="117" cm="1">
        <f t="array" aca="1" ref="G421" ca="1">SUMIFS(Proposed_Hours,Proposed_Labor_Category,$D421,Proposed_Company,$C421,Proposed_MSA_Code,$E421)</f>
        <v>0</v>
      </c>
      <c r="H421" s="7" t="str">
        <f t="shared" ca="1" si="105"/>
        <v/>
      </c>
      <c r="I421" s="4" t="str" cm="1">
        <f t="array" aca="1" ref="I421" ca="1">IFERROR(IF(SUMIFS(Proposed_Direct_Cost,Proposed_Labor_Category,$D421,Proposed_Company,$C421,Proposed_MSA_Code,$E421)=0,"Not Proposed",SUMIFS(Proposed_Direct_Cost,Proposed_Labor_Category,$D421,Proposed_Company,$C421,Proposed_MSA_Code,$E421)),"")</f>
        <v>Not Proposed</v>
      </c>
      <c r="J421" s="117" cm="1">
        <f t="array" aca="1" ref="J421" ca="1">SUMIFS(Invoice_Hours,Invoice_Labor_Category,$D421,Invoice_Company,$C421,Invoice_MSA_Code,$E421)</f>
        <v>0</v>
      </c>
      <c r="K421" s="7" t="str">
        <f t="shared" ca="1" si="106"/>
        <v/>
      </c>
      <c r="L421" s="222" cm="1">
        <f t="array" aca="1" ref="L421" ca="1">IFERROR(SUMIFS(Invoice_Direct_Cost,Invoice_Labor_Category,$D421,Invoice_Company,$C421,Invoice_MSA_Code,$E421),"")</f>
        <v>0</v>
      </c>
      <c r="M421" s="7" t="str">
        <f t="shared" ca="1" si="107"/>
        <v/>
      </c>
      <c r="N421" s="220" t="str">
        <f t="shared" ca="1" si="112"/>
        <v/>
      </c>
      <c r="O421" s="7" t="str">
        <f t="shared" ca="1" si="108"/>
        <v/>
      </c>
      <c r="P421" s="7" t="str">
        <f t="shared" ca="1" si="109"/>
        <v/>
      </c>
      <c r="Q421" s="7" t="str">
        <f t="shared" ca="1" si="110"/>
        <v/>
      </c>
      <c r="R421" s="7" t="str">
        <f t="shared" ca="1" si="111"/>
        <v/>
      </c>
      <c r="S421" s="7" t="str">
        <f t="shared" ca="1" si="98"/>
        <v/>
      </c>
      <c r="T421" s="7" t="str">
        <f t="shared" ca="1" si="99"/>
        <v/>
      </c>
      <c r="V421" s="120" cm="1">
        <f t="array" aca="1" ref="V421" ca="1">SUMIFS(Invoice_Hours,Invoice_Labor_Category,$D421,Invoice_Company,$C421,Invoice_MSA_Code,$E421)</f>
        <v>0</v>
      </c>
      <c r="W421" s="121" t="str">
        <f t="shared" ca="1" si="100"/>
        <v/>
      </c>
      <c r="X421" s="151" t="str">
        <f t="shared" ca="1" si="101"/>
        <v/>
      </c>
      <c r="Z421" s="172"/>
      <c r="AB421" t="str">
        <f t="shared" si="102"/>
        <v/>
      </c>
      <c r="AC421" t="str">
        <f t="shared" si="103"/>
        <v/>
      </c>
      <c r="AD421" t="str">
        <f t="shared" ca="1" si="104"/>
        <v/>
      </c>
      <c r="AE421" s="4" t="str">
        <f t="shared" ca="1" si="113"/>
        <v/>
      </c>
      <c r="AF421" s="118"/>
    </row>
    <row r="422" spans="3:32" ht="20.100000000000001" customHeight="1">
      <c r="C422" t="str" cm="1">
        <f t="array" ref="C422">IFERROR(_xlfn.TEXTSPLIT(B422,"^"),"")</f>
        <v/>
      </c>
      <c r="F422" s="5" t="str" cm="1">
        <f t="array" aca="1" ref="F422" ca="1">IFERROR(INDEX(MSA_Title,MATCH(E422,MSA_Code,0)),"")</f>
        <v/>
      </c>
      <c r="G422" s="117" cm="1">
        <f t="array" aca="1" ref="G422" ca="1">SUMIFS(Proposed_Hours,Proposed_Labor_Category,$D422,Proposed_Company,$C422,Proposed_MSA_Code,$E422)</f>
        <v>0</v>
      </c>
      <c r="H422" s="7" t="str">
        <f t="shared" ca="1" si="105"/>
        <v/>
      </c>
      <c r="I422" s="4" t="str" cm="1">
        <f t="array" aca="1" ref="I422" ca="1">IFERROR(IF(SUMIFS(Proposed_Direct_Cost,Proposed_Labor_Category,$D422,Proposed_Company,$C422,Proposed_MSA_Code,$E422)=0,"Not Proposed",SUMIFS(Proposed_Direct_Cost,Proposed_Labor_Category,$D422,Proposed_Company,$C422,Proposed_MSA_Code,$E422)),"")</f>
        <v>Not Proposed</v>
      </c>
      <c r="J422" s="117" cm="1">
        <f t="array" aca="1" ref="J422" ca="1">SUMIFS(Invoice_Hours,Invoice_Labor_Category,$D422,Invoice_Company,$C422,Invoice_MSA_Code,$E422)</f>
        <v>0</v>
      </c>
      <c r="K422" s="7" t="str">
        <f t="shared" ca="1" si="106"/>
        <v/>
      </c>
      <c r="L422" s="222" cm="1">
        <f t="array" aca="1" ref="L422" ca="1">IFERROR(SUMIFS(Invoice_Direct_Cost,Invoice_Labor_Category,$D422,Invoice_Company,$C422,Invoice_MSA_Code,$E422),"")</f>
        <v>0</v>
      </c>
      <c r="M422" s="7" t="str">
        <f t="shared" ca="1" si="107"/>
        <v/>
      </c>
      <c r="N422" s="220" t="str">
        <f t="shared" ca="1" si="112"/>
        <v/>
      </c>
      <c r="O422" s="7" t="str">
        <f t="shared" ca="1" si="108"/>
        <v/>
      </c>
      <c r="P422" s="7" t="str">
        <f t="shared" ca="1" si="109"/>
        <v/>
      </c>
      <c r="Q422" s="7" t="str">
        <f t="shared" ca="1" si="110"/>
        <v/>
      </c>
      <c r="R422" s="7" t="str">
        <f t="shared" ca="1" si="111"/>
        <v/>
      </c>
      <c r="S422" s="7" t="str">
        <f t="shared" ca="1" si="98"/>
        <v/>
      </c>
      <c r="T422" s="7" t="str">
        <f t="shared" ca="1" si="99"/>
        <v/>
      </c>
      <c r="V422" s="120" cm="1">
        <f t="array" aca="1" ref="V422" ca="1">SUMIFS(Invoice_Hours,Invoice_Labor_Category,$D422,Invoice_Company,$C422,Invoice_MSA_Code,$E422)</f>
        <v>0</v>
      </c>
      <c r="W422" s="121" t="str">
        <f t="shared" ca="1" si="100"/>
        <v/>
      </c>
      <c r="X422" s="152" t="str">
        <f t="shared" ca="1" si="101"/>
        <v/>
      </c>
      <c r="Z422" s="172"/>
      <c r="AB422" t="str">
        <f t="shared" si="102"/>
        <v/>
      </c>
      <c r="AC422" t="str">
        <f t="shared" si="103"/>
        <v/>
      </c>
      <c r="AD422" t="str">
        <f t="shared" ca="1" si="104"/>
        <v/>
      </c>
      <c r="AE422" s="4" t="str">
        <f t="shared" ca="1" si="113"/>
        <v/>
      </c>
      <c r="AF422" s="118"/>
    </row>
    <row r="423" spans="3:32" ht="20.100000000000001" customHeight="1">
      <c r="C423" t="str" cm="1">
        <f t="array" ref="C423">IFERROR(_xlfn.TEXTSPLIT(B423,"^"),"")</f>
        <v/>
      </c>
      <c r="F423" s="5" t="str" cm="1">
        <f t="array" aca="1" ref="F423" ca="1">IFERROR(INDEX(MSA_Title,MATCH(E423,MSA_Code,0)),"")</f>
        <v/>
      </c>
      <c r="G423" s="117" cm="1">
        <f t="array" aca="1" ref="G423" ca="1">SUMIFS(Proposed_Hours,Proposed_Labor_Category,$D423,Proposed_Company,$C423,Proposed_MSA_Code,$E423)</f>
        <v>0</v>
      </c>
      <c r="H423" s="7" t="str">
        <f t="shared" ca="1" si="105"/>
        <v/>
      </c>
      <c r="I423" s="4" t="str" cm="1">
        <f t="array" aca="1" ref="I423" ca="1">IFERROR(IF(SUMIFS(Proposed_Direct_Cost,Proposed_Labor_Category,$D423,Proposed_Company,$C423,Proposed_MSA_Code,$E423)=0,"Not Proposed",SUMIFS(Proposed_Direct_Cost,Proposed_Labor_Category,$D423,Proposed_Company,$C423,Proposed_MSA_Code,$E423)),"")</f>
        <v>Not Proposed</v>
      </c>
      <c r="J423" s="117" cm="1">
        <f t="array" aca="1" ref="J423" ca="1">SUMIFS(Invoice_Hours,Invoice_Labor_Category,$D423,Invoice_Company,$C423,Invoice_MSA_Code,$E423)</f>
        <v>0</v>
      </c>
      <c r="K423" s="7" t="str">
        <f t="shared" ca="1" si="106"/>
        <v/>
      </c>
      <c r="L423" s="222" cm="1">
        <f t="array" aca="1" ref="L423" ca="1">IFERROR(SUMIFS(Invoice_Direct_Cost,Invoice_Labor_Category,$D423,Invoice_Company,$C423,Invoice_MSA_Code,$E423),"")</f>
        <v>0</v>
      </c>
      <c r="M423" s="7" t="str">
        <f t="shared" ca="1" si="107"/>
        <v/>
      </c>
      <c r="N423" s="220" t="str">
        <f t="shared" ca="1" si="112"/>
        <v/>
      </c>
      <c r="O423" s="7" t="str">
        <f t="shared" ca="1" si="108"/>
        <v/>
      </c>
      <c r="P423" s="7" t="str">
        <f t="shared" ca="1" si="109"/>
        <v/>
      </c>
      <c r="Q423" s="7" t="str">
        <f t="shared" ca="1" si="110"/>
        <v/>
      </c>
      <c r="R423" s="7" t="str">
        <f t="shared" ca="1" si="111"/>
        <v/>
      </c>
      <c r="S423" s="7" t="str">
        <f t="shared" ca="1" si="98"/>
        <v/>
      </c>
      <c r="T423" s="7" t="str">
        <f t="shared" ca="1" si="99"/>
        <v/>
      </c>
      <c r="V423" s="120" cm="1">
        <f t="array" aca="1" ref="V423" ca="1">SUMIFS(Invoice_Hours,Invoice_Labor_Category,$D423,Invoice_Company,$C423,Invoice_MSA_Code,$E423)</f>
        <v>0</v>
      </c>
      <c r="W423" s="121" t="str">
        <f t="shared" ca="1" si="100"/>
        <v/>
      </c>
      <c r="X423" s="151" t="str">
        <f t="shared" ca="1" si="101"/>
        <v/>
      </c>
      <c r="Z423" s="172"/>
      <c r="AB423" t="str">
        <f t="shared" si="102"/>
        <v/>
      </c>
      <c r="AC423" t="str">
        <f t="shared" si="103"/>
        <v/>
      </c>
      <c r="AD423" t="str">
        <f t="shared" ca="1" si="104"/>
        <v/>
      </c>
      <c r="AE423" s="4" t="str">
        <f t="shared" ca="1" si="113"/>
        <v/>
      </c>
      <c r="AF423" s="118"/>
    </row>
    <row r="424" spans="3:32" ht="20.100000000000001" customHeight="1">
      <c r="C424" t="str" cm="1">
        <f t="array" ref="C424">IFERROR(_xlfn.TEXTSPLIT(B424,"^"),"")</f>
        <v/>
      </c>
      <c r="F424" s="5" t="str" cm="1">
        <f t="array" aca="1" ref="F424" ca="1">IFERROR(INDEX(MSA_Title,MATCH(E424,MSA_Code,0)),"")</f>
        <v/>
      </c>
      <c r="G424" s="117" cm="1">
        <f t="array" aca="1" ref="G424" ca="1">SUMIFS(Proposed_Hours,Proposed_Labor_Category,$D424,Proposed_Company,$C424,Proposed_MSA_Code,$E424)</f>
        <v>0</v>
      </c>
      <c r="H424" s="7" t="str">
        <f t="shared" ca="1" si="105"/>
        <v/>
      </c>
      <c r="I424" s="4" t="str" cm="1">
        <f t="array" aca="1" ref="I424" ca="1">IFERROR(IF(SUMIFS(Proposed_Direct_Cost,Proposed_Labor_Category,$D424,Proposed_Company,$C424,Proposed_MSA_Code,$E424)=0,"Not Proposed",SUMIFS(Proposed_Direct_Cost,Proposed_Labor_Category,$D424,Proposed_Company,$C424,Proposed_MSA_Code,$E424)),"")</f>
        <v>Not Proposed</v>
      </c>
      <c r="J424" s="117" cm="1">
        <f t="array" aca="1" ref="J424" ca="1">SUMIFS(Invoice_Hours,Invoice_Labor_Category,$D424,Invoice_Company,$C424,Invoice_MSA_Code,$E424)</f>
        <v>0</v>
      </c>
      <c r="K424" s="7" t="str">
        <f t="shared" ca="1" si="106"/>
        <v/>
      </c>
      <c r="L424" s="222" cm="1">
        <f t="array" aca="1" ref="L424" ca="1">IFERROR(SUMIFS(Invoice_Direct_Cost,Invoice_Labor_Category,$D424,Invoice_Company,$C424,Invoice_MSA_Code,$E424),"")</f>
        <v>0</v>
      </c>
      <c r="M424" s="7" t="str">
        <f t="shared" ca="1" si="107"/>
        <v/>
      </c>
      <c r="N424" s="220" t="str">
        <f t="shared" ca="1" si="112"/>
        <v/>
      </c>
      <c r="O424" s="7" t="str">
        <f t="shared" ca="1" si="108"/>
        <v/>
      </c>
      <c r="P424" s="7" t="str">
        <f t="shared" ca="1" si="109"/>
        <v/>
      </c>
      <c r="Q424" s="7" t="str">
        <f t="shared" ca="1" si="110"/>
        <v/>
      </c>
      <c r="R424" s="7" t="str">
        <f t="shared" ca="1" si="111"/>
        <v/>
      </c>
      <c r="S424" s="7" t="str">
        <f t="shared" ca="1" si="98"/>
        <v/>
      </c>
      <c r="T424" s="7" t="str">
        <f t="shared" ca="1" si="99"/>
        <v/>
      </c>
      <c r="V424" s="120" cm="1">
        <f t="array" aca="1" ref="V424" ca="1">SUMIFS(Invoice_Hours,Invoice_Labor_Category,$D424,Invoice_Company,$C424,Invoice_MSA_Code,$E424)</f>
        <v>0</v>
      </c>
      <c r="W424" s="121" t="str">
        <f t="shared" ca="1" si="100"/>
        <v/>
      </c>
      <c r="X424" s="152" t="str">
        <f t="shared" ca="1" si="101"/>
        <v/>
      </c>
      <c r="Z424" s="172"/>
      <c r="AB424" t="str">
        <f t="shared" si="102"/>
        <v/>
      </c>
      <c r="AC424" t="str">
        <f t="shared" si="103"/>
        <v/>
      </c>
      <c r="AD424" t="str">
        <f t="shared" ca="1" si="104"/>
        <v/>
      </c>
      <c r="AE424" s="4" t="str">
        <f t="shared" ca="1" si="113"/>
        <v/>
      </c>
      <c r="AF424" s="118"/>
    </row>
    <row r="425" spans="3:32" ht="20.100000000000001" customHeight="1">
      <c r="C425" t="str" cm="1">
        <f t="array" ref="C425">IFERROR(_xlfn.TEXTSPLIT(B425,"^"),"")</f>
        <v/>
      </c>
      <c r="F425" s="5" t="str" cm="1">
        <f t="array" aca="1" ref="F425" ca="1">IFERROR(INDEX(MSA_Title,MATCH(E425,MSA_Code,0)),"")</f>
        <v/>
      </c>
      <c r="G425" s="117" cm="1">
        <f t="array" aca="1" ref="G425" ca="1">SUMIFS(Proposed_Hours,Proposed_Labor_Category,$D425,Proposed_Company,$C425,Proposed_MSA_Code,$E425)</f>
        <v>0</v>
      </c>
      <c r="H425" s="7" t="str">
        <f t="shared" ca="1" si="105"/>
        <v/>
      </c>
      <c r="I425" s="4" t="str" cm="1">
        <f t="array" aca="1" ref="I425" ca="1">IFERROR(IF(SUMIFS(Proposed_Direct_Cost,Proposed_Labor_Category,$D425,Proposed_Company,$C425,Proposed_MSA_Code,$E425)=0,"Not Proposed",SUMIFS(Proposed_Direct_Cost,Proposed_Labor_Category,$D425,Proposed_Company,$C425,Proposed_MSA_Code,$E425)),"")</f>
        <v>Not Proposed</v>
      </c>
      <c r="J425" s="117" cm="1">
        <f t="array" aca="1" ref="J425" ca="1">SUMIFS(Invoice_Hours,Invoice_Labor_Category,$D425,Invoice_Company,$C425,Invoice_MSA_Code,$E425)</f>
        <v>0</v>
      </c>
      <c r="K425" s="7" t="str">
        <f t="shared" ca="1" si="106"/>
        <v/>
      </c>
      <c r="L425" s="222" cm="1">
        <f t="array" aca="1" ref="L425" ca="1">IFERROR(SUMIFS(Invoice_Direct_Cost,Invoice_Labor_Category,$D425,Invoice_Company,$C425,Invoice_MSA_Code,$E425),"")</f>
        <v>0</v>
      </c>
      <c r="M425" s="7" t="str">
        <f t="shared" ca="1" si="107"/>
        <v/>
      </c>
      <c r="N425" s="220" t="str">
        <f t="shared" ca="1" si="112"/>
        <v/>
      </c>
      <c r="O425" s="7" t="str">
        <f t="shared" ca="1" si="108"/>
        <v/>
      </c>
      <c r="P425" s="7" t="str">
        <f t="shared" ca="1" si="109"/>
        <v/>
      </c>
      <c r="Q425" s="7" t="str">
        <f t="shared" ca="1" si="110"/>
        <v/>
      </c>
      <c r="R425" s="7" t="str">
        <f t="shared" ca="1" si="111"/>
        <v/>
      </c>
      <c r="S425" s="7" t="str">
        <f t="shared" ca="1" si="98"/>
        <v/>
      </c>
      <c r="T425" s="7" t="str">
        <f t="shared" ca="1" si="99"/>
        <v/>
      </c>
      <c r="V425" s="120" cm="1">
        <f t="array" aca="1" ref="V425" ca="1">SUMIFS(Invoice_Hours,Invoice_Labor_Category,$D425,Invoice_Company,$C425,Invoice_MSA_Code,$E425)</f>
        <v>0</v>
      </c>
      <c r="W425" s="121" t="str">
        <f t="shared" ca="1" si="100"/>
        <v/>
      </c>
      <c r="X425" s="151" t="str">
        <f t="shared" ca="1" si="101"/>
        <v/>
      </c>
      <c r="Z425" s="172"/>
      <c r="AB425" t="str">
        <f t="shared" si="102"/>
        <v/>
      </c>
      <c r="AC425" t="str">
        <f t="shared" si="103"/>
        <v/>
      </c>
      <c r="AD425" t="str">
        <f t="shared" ca="1" si="104"/>
        <v/>
      </c>
      <c r="AE425" s="4" t="str">
        <f t="shared" ca="1" si="113"/>
        <v/>
      </c>
      <c r="AF425" s="118"/>
    </row>
    <row r="426" spans="3:32" ht="20.100000000000001" customHeight="1">
      <c r="C426" t="str" cm="1">
        <f t="array" ref="C426">IFERROR(_xlfn.TEXTSPLIT(B426,"^"),"")</f>
        <v/>
      </c>
      <c r="F426" s="5" t="str" cm="1">
        <f t="array" aca="1" ref="F426" ca="1">IFERROR(INDEX(MSA_Title,MATCH(E426,MSA_Code,0)),"")</f>
        <v/>
      </c>
      <c r="G426" s="117" cm="1">
        <f t="array" aca="1" ref="G426" ca="1">SUMIFS(Proposed_Hours,Proposed_Labor_Category,$D426,Proposed_Company,$C426,Proposed_MSA_Code,$E426)</f>
        <v>0</v>
      </c>
      <c r="H426" s="7" t="str">
        <f t="shared" ca="1" si="105"/>
        <v/>
      </c>
      <c r="I426" s="4" t="str" cm="1">
        <f t="array" aca="1" ref="I426" ca="1">IFERROR(IF(SUMIFS(Proposed_Direct_Cost,Proposed_Labor_Category,$D426,Proposed_Company,$C426,Proposed_MSA_Code,$E426)=0,"Not Proposed",SUMIFS(Proposed_Direct_Cost,Proposed_Labor_Category,$D426,Proposed_Company,$C426,Proposed_MSA_Code,$E426)),"")</f>
        <v>Not Proposed</v>
      </c>
      <c r="J426" s="117" cm="1">
        <f t="array" aca="1" ref="J426" ca="1">SUMIFS(Invoice_Hours,Invoice_Labor_Category,$D426,Invoice_Company,$C426,Invoice_MSA_Code,$E426)</f>
        <v>0</v>
      </c>
      <c r="K426" s="7" t="str">
        <f t="shared" ca="1" si="106"/>
        <v/>
      </c>
      <c r="L426" s="222" cm="1">
        <f t="array" aca="1" ref="L426" ca="1">IFERROR(SUMIFS(Invoice_Direct_Cost,Invoice_Labor_Category,$D426,Invoice_Company,$C426,Invoice_MSA_Code,$E426),"")</f>
        <v>0</v>
      </c>
      <c r="M426" s="7" t="str">
        <f t="shared" ca="1" si="107"/>
        <v/>
      </c>
      <c r="N426" s="220" t="str">
        <f t="shared" ca="1" si="112"/>
        <v/>
      </c>
      <c r="O426" s="7" t="str">
        <f t="shared" ca="1" si="108"/>
        <v/>
      </c>
      <c r="P426" s="7" t="str">
        <f t="shared" ca="1" si="109"/>
        <v/>
      </c>
      <c r="Q426" s="7" t="str">
        <f t="shared" ca="1" si="110"/>
        <v/>
      </c>
      <c r="R426" s="7" t="str">
        <f t="shared" ca="1" si="111"/>
        <v/>
      </c>
      <c r="S426" s="7" t="str">
        <f t="shared" ca="1" si="98"/>
        <v/>
      </c>
      <c r="T426" s="7" t="str">
        <f t="shared" ca="1" si="99"/>
        <v/>
      </c>
      <c r="V426" s="120" cm="1">
        <f t="array" aca="1" ref="V426" ca="1">SUMIFS(Invoice_Hours,Invoice_Labor_Category,$D426,Invoice_Company,$C426,Invoice_MSA_Code,$E426)</f>
        <v>0</v>
      </c>
      <c r="W426" s="121" t="str">
        <f t="shared" ca="1" si="100"/>
        <v/>
      </c>
      <c r="X426" s="152" t="str">
        <f t="shared" ca="1" si="101"/>
        <v/>
      </c>
      <c r="Z426" s="172"/>
      <c r="AB426" t="str">
        <f t="shared" si="102"/>
        <v/>
      </c>
      <c r="AC426" t="str">
        <f t="shared" si="103"/>
        <v/>
      </c>
      <c r="AD426" t="str">
        <f t="shared" ca="1" si="104"/>
        <v/>
      </c>
      <c r="AE426" s="4" t="str">
        <f t="shared" ca="1" si="113"/>
        <v/>
      </c>
      <c r="AF426" s="118"/>
    </row>
    <row r="427" spans="3:32" ht="20.100000000000001" customHeight="1">
      <c r="C427" t="str" cm="1">
        <f t="array" ref="C427">IFERROR(_xlfn.TEXTSPLIT(B427,"^"),"")</f>
        <v/>
      </c>
      <c r="F427" s="5" t="str" cm="1">
        <f t="array" aca="1" ref="F427" ca="1">IFERROR(INDEX(MSA_Title,MATCH(E427,MSA_Code,0)),"")</f>
        <v/>
      </c>
      <c r="G427" s="117" cm="1">
        <f t="array" aca="1" ref="G427" ca="1">SUMIFS(Proposed_Hours,Proposed_Labor_Category,$D427,Proposed_Company,$C427,Proposed_MSA_Code,$E427)</f>
        <v>0</v>
      </c>
      <c r="H427" s="7" t="str">
        <f t="shared" ca="1" si="105"/>
        <v/>
      </c>
      <c r="I427" s="4" t="str" cm="1">
        <f t="array" aca="1" ref="I427" ca="1">IFERROR(IF(SUMIFS(Proposed_Direct_Cost,Proposed_Labor_Category,$D427,Proposed_Company,$C427,Proposed_MSA_Code,$E427)=0,"Not Proposed",SUMIFS(Proposed_Direct_Cost,Proposed_Labor_Category,$D427,Proposed_Company,$C427,Proposed_MSA_Code,$E427)),"")</f>
        <v>Not Proposed</v>
      </c>
      <c r="J427" s="117" cm="1">
        <f t="array" aca="1" ref="J427" ca="1">SUMIFS(Invoice_Hours,Invoice_Labor_Category,$D427,Invoice_Company,$C427,Invoice_MSA_Code,$E427)</f>
        <v>0</v>
      </c>
      <c r="K427" s="7" t="str">
        <f t="shared" ca="1" si="106"/>
        <v/>
      </c>
      <c r="L427" s="222" cm="1">
        <f t="array" aca="1" ref="L427" ca="1">IFERROR(SUMIFS(Invoice_Direct_Cost,Invoice_Labor_Category,$D427,Invoice_Company,$C427,Invoice_MSA_Code,$E427),"")</f>
        <v>0</v>
      </c>
      <c r="M427" s="7" t="str">
        <f t="shared" ca="1" si="107"/>
        <v/>
      </c>
      <c r="N427" s="220" t="str">
        <f t="shared" ca="1" si="112"/>
        <v/>
      </c>
      <c r="O427" s="7" t="str">
        <f t="shared" ca="1" si="108"/>
        <v/>
      </c>
      <c r="P427" s="7" t="str">
        <f t="shared" ca="1" si="109"/>
        <v/>
      </c>
      <c r="Q427" s="7" t="str">
        <f t="shared" ca="1" si="110"/>
        <v/>
      </c>
      <c r="R427" s="7" t="str">
        <f t="shared" ca="1" si="111"/>
        <v/>
      </c>
      <c r="S427" s="7" t="str">
        <f t="shared" ca="1" si="98"/>
        <v/>
      </c>
      <c r="T427" s="7" t="str">
        <f t="shared" ca="1" si="99"/>
        <v/>
      </c>
      <c r="V427" s="120" cm="1">
        <f t="array" aca="1" ref="V427" ca="1">SUMIFS(Invoice_Hours,Invoice_Labor_Category,$D427,Invoice_Company,$C427,Invoice_MSA_Code,$E427)</f>
        <v>0</v>
      </c>
      <c r="W427" s="121" t="str">
        <f t="shared" ca="1" si="100"/>
        <v/>
      </c>
      <c r="X427" s="151" t="str">
        <f t="shared" ca="1" si="101"/>
        <v/>
      </c>
      <c r="Z427" s="172"/>
      <c r="AB427" t="str">
        <f t="shared" si="102"/>
        <v/>
      </c>
      <c r="AC427" t="str">
        <f t="shared" si="103"/>
        <v/>
      </c>
      <c r="AD427" t="str">
        <f t="shared" ca="1" si="104"/>
        <v/>
      </c>
      <c r="AE427" s="4" t="str">
        <f t="shared" ca="1" si="113"/>
        <v/>
      </c>
      <c r="AF427" s="118"/>
    </row>
    <row r="428" spans="3:32" ht="20.100000000000001" customHeight="1">
      <c r="C428" t="str" cm="1">
        <f t="array" ref="C428">IFERROR(_xlfn.TEXTSPLIT(B428,"^"),"")</f>
        <v/>
      </c>
      <c r="F428" s="5" t="str" cm="1">
        <f t="array" aca="1" ref="F428" ca="1">IFERROR(INDEX(MSA_Title,MATCH(E428,MSA_Code,0)),"")</f>
        <v/>
      </c>
      <c r="G428" s="117" cm="1">
        <f t="array" aca="1" ref="G428" ca="1">SUMIFS(Proposed_Hours,Proposed_Labor_Category,$D428,Proposed_Company,$C428,Proposed_MSA_Code,$E428)</f>
        <v>0</v>
      </c>
      <c r="H428" s="7" t="str">
        <f t="shared" ca="1" si="105"/>
        <v/>
      </c>
      <c r="I428" s="4" t="str" cm="1">
        <f t="array" aca="1" ref="I428" ca="1">IFERROR(IF(SUMIFS(Proposed_Direct_Cost,Proposed_Labor_Category,$D428,Proposed_Company,$C428,Proposed_MSA_Code,$E428)=0,"Not Proposed",SUMIFS(Proposed_Direct_Cost,Proposed_Labor_Category,$D428,Proposed_Company,$C428,Proposed_MSA_Code,$E428)),"")</f>
        <v>Not Proposed</v>
      </c>
      <c r="J428" s="117" cm="1">
        <f t="array" aca="1" ref="J428" ca="1">SUMIFS(Invoice_Hours,Invoice_Labor_Category,$D428,Invoice_Company,$C428,Invoice_MSA_Code,$E428)</f>
        <v>0</v>
      </c>
      <c r="K428" s="7" t="str">
        <f t="shared" ca="1" si="106"/>
        <v/>
      </c>
      <c r="L428" s="222" cm="1">
        <f t="array" aca="1" ref="L428" ca="1">IFERROR(SUMIFS(Invoice_Direct_Cost,Invoice_Labor_Category,$D428,Invoice_Company,$C428,Invoice_MSA_Code,$E428),"")</f>
        <v>0</v>
      </c>
      <c r="M428" s="7" t="str">
        <f t="shared" ca="1" si="107"/>
        <v/>
      </c>
      <c r="N428" s="220" t="str">
        <f t="shared" ca="1" si="112"/>
        <v/>
      </c>
      <c r="O428" s="7" t="str">
        <f t="shared" ca="1" si="108"/>
        <v/>
      </c>
      <c r="P428" s="7" t="str">
        <f t="shared" ca="1" si="109"/>
        <v/>
      </c>
      <c r="Q428" s="7" t="str">
        <f t="shared" ca="1" si="110"/>
        <v/>
      </c>
      <c r="R428" s="7" t="str">
        <f t="shared" ca="1" si="111"/>
        <v/>
      </c>
      <c r="S428" s="7" t="str">
        <f t="shared" ca="1" si="98"/>
        <v/>
      </c>
      <c r="T428" s="7" t="str">
        <f t="shared" ca="1" si="99"/>
        <v/>
      </c>
      <c r="V428" s="120" cm="1">
        <f t="array" aca="1" ref="V428" ca="1">SUMIFS(Invoice_Hours,Invoice_Labor_Category,$D428,Invoice_Company,$C428,Invoice_MSA_Code,$E428)</f>
        <v>0</v>
      </c>
      <c r="W428" s="121" t="str">
        <f t="shared" ca="1" si="100"/>
        <v/>
      </c>
      <c r="X428" s="152" t="str">
        <f t="shared" ca="1" si="101"/>
        <v/>
      </c>
      <c r="Z428" s="172"/>
      <c r="AB428" t="str">
        <f t="shared" si="102"/>
        <v/>
      </c>
      <c r="AC428" t="str">
        <f t="shared" si="103"/>
        <v/>
      </c>
      <c r="AD428" t="str">
        <f t="shared" ca="1" si="104"/>
        <v/>
      </c>
      <c r="AE428" s="4" t="str">
        <f t="shared" ca="1" si="113"/>
        <v/>
      </c>
      <c r="AF428" s="118"/>
    </row>
    <row r="429" spans="3:32" ht="20.100000000000001" customHeight="1">
      <c r="C429" t="str" cm="1">
        <f t="array" ref="C429">IFERROR(_xlfn.TEXTSPLIT(B429,"^"),"")</f>
        <v/>
      </c>
      <c r="F429" s="5" t="str" cm="1">
        <f t="array" aca="1" ref="F429" ca="1">IFERROR(INDEX(MSA_Title,MATCH(E429,MSA_Code,0)),"")</f>
        <v/>
      </c>
      <c r="G429" s="117" cm="1">
        <f t="array" aca="1" ref="G429" ca="1">SUMIFS(Proposed_Hours,Proposed_Labor_Category,$D429,Proposed_Company,$C429,Proposed_MSA_Code,$E429)</f>
        <v>0</v>
      </c>
      <c r="H429" s="7" t="str">
        <f t="shared" ca="1" si="105"/>
        <v/>
      </c>
      <c r="I429" s="4" t="str" cm="1">
        <f t="array" aca="1" ref="I429" ca="1">IFERROR(IF(SUMIFS(Proposed_Direct_Cost,Proposed_Labor_Category,$D429,Proposed_Company,$C429,Proposed_MSA_Code,$E429)=0,"Not Proposed",SUMIFS(Proposed_Direct_Cost,Proposed_Labor_Category,$D429,Proposed_Company,$C429,Proposed_MSA_Code,$E429)),"")</f>
        <v>Not Proposed</v>
      </c>
      <c r="J429" s="117" cm="1">
        <f t="array" aca="1" ref="J429" ca="1">SUMIFS(Invoice_Hours,Invoice_Labor_Category,$D429,Invoice_Company,$C429,Invoice_MSA_Code,$E429)</f>
        <v>0</v>
      </c>
      <c r="K429" s="7" t="str">
        <f t="shared" ca="1" si="106"/>
        <v/>
      </c>
      <c r="L429" s="222" cm="1">
        <f t="array" aca="1" ref="L429" ca="1">IFERROR(SUMIFS(Invoice_Direct_Cost,Invoice_Labor_Category,$D429,Invoice_Company,$C429,Invoice_MSA_Code,$E429),"")</f>
        <v>0</v>
      </c>
      <c r="M429" s="7" t="str">
        <f t="shared" ca="1" si="107"/>
        <v/>
      </c>
      <c r="N429" s="220" t="str">
        <f t="shared" ca="1" si="112"/>
        <v/>
      </c>
      <c r="O429" s="7" t="str">
        <f t="shared" ca="1" si="108"/>
        <v/>
      </c>
      <c r="P429" s="7" t="str">
        <f t="shared" ca="1" si="109"/>
        <v/>
      </c>
      <c r="Q429" s="7" t="str">
        <f t="shared" ca="1" si="110"/>
        <v/>
      </c>
      <c r="R429" s="7" t="str">
        <f t="shared" ca="1" si="111"/>
        <v/>
      </c>
      <c r="S429" s="7" t="str">
        <f t="shared" ca="1" si="98"/>
        <v/>
      </c>
      <c r="T429" s="7" t="str">
        <f t="shared" ca="1" si="99"/>
        <v/>
      </c>
      <c r="V429" s="120" cm="1">
        <f t="array" aca="1" ref="V429" ca="1">SUMIFS(Invoice_Hours,Invoice_Labor_Category,$D429,Invoice_Company,$C429,Invoice_MSA_Code,$E429)</f>
        <v>0</v>
      </c>
      <c r="W429" s="121" t="str">
        <f t="shared" ca="1" si="100"/>
        <v/>
      </c>
      <c r="X429" s="151" t="str">
        <f t="shared" ca="1" si="101"/>
        <v/>
      </c>
      <c r="Z429" s="172"/>
      <c r="AB429" t="str">
        <f t="shared" si="102"/>
        <v/>
      </c>
      <c r="AC429" t="str">
        <f t="shared" si="103"/>
        <v/>
      </c>
      <c r="AD429" t="str">
        <f t="shared" ca="1" si="104"/>
        <v/>
      </c>
      <c r="AE429" s="4" t="str">
        <f t="shared" ca="1" si="113"/>
        <v/>
      </c>
      <c r="AF429" s="118"/>
    </row>
    <row r="430" spans="3:32" ht="20.100000000000001" customHeight="1">
      <c r="C430" t="str" cm="1">
        <f t="array" ref="C430">IFERROR(_xlfn.TEXTSPLIT(B430,"^"),"")</f>
        <v/>
      </c>
      <c r="F430" s="5" t="str" cm="1">
        <f t="array" aca="1" ref="F430" ca="1">IFERROR(INDEX(MSA_Title,MATCH(E430,MSA_Code,0)),"")</f>
        <v/>
      </c>
      <c r="G430" s="117" cm="1">
        <f t="array" aca="1" ref="G430" ca="1">SUMIFS(Proposed_Hours,Proposed_Labor_Category,$D430,Proposed_Company,$C430,Proposed_MSA_Code,$E430)</f>
        <v>0</v>
      </c>
      <c r="H430" s="7" t="str">
        <f t="shared" ca="1" si="105"/>
        <v/>
      </c>
      <c r="I430" s="4" t="str" cm="1">
        <f t="array" aca="1" ref="I430" ca="1">IFERROR(IF(SUMIFS(Proposed_Direct_Cost,Proposed_Labor_Category,$D430,Proposed_Company,$C430,Proposed_MSA_Code,$E430)=0,"Not Proposed",SUMIFS(Proposed_Direct_Cost,Proposed_Labor_Category,$D430,Proposed_Company,$C430,Proposed_MSA_Code,$E430)),"")</f>
        <v>Not Proposed</v>
      </c>
      <c r="J430" s="117" cm="1">
        <f t="array" aca="1" ref="J430" ca="1">SUMIFS(Invoice_Hours,Invoice_Labor_Category,$D430,Invoice_Company,$C430,Invoice_MSA_Code,$E430)</f>
        <v>0</v>
      </c>
      <c r="K430" s="7" t="str">
        <f t="shared" ca="1" si="106"/>
        <v/>
      </c>
      <c r="L430" s="222" cm="1">
        <f t="array" aca="1" ref="L430" ca="1">IFERROR(SUMIFS(Invoice_Direct_Cost,Invoice_Labor_Category,$D430,Invoice_Company,$C430,Invoice_MSA_Code,$E430),"")</f>
        <v>0</v>
      </c>
      <c r="M430" s="7" t="str">
        <f t="shared" ca="1" si="107"/>
        <v/>
      </c>
      <c r="N430" s="220" t="str">
        <f t="shared" ca="1" si="112"/>
        <v/>
      </c>
      <c r="O430" s="7" t="str">
        <f t="shared" ca="1" si="108"/>
        <v/>
      </c>
      <c r="P430" s="7" t="str">
        <f t="shared" ca="1" si="109"/>
        <v/>
      </c>
      <c r="Q430" s="7" t="str">
        <f t="shared" ca="1" si="110"/>
        <v/>
      </c>
      <c r="R430" s="7" t="str">
        <f t="shared" ca="1" si="111"/>
        <v/>
      </c>
      <c r="S430" s="7" t="str">
        <f t="shared" ca="1" si="98"/>
        <v/>
      </c>
      <c r="T430" s="7" t="str">
        <f t="shared" ca="1" si="99"/>
        <v/>
      </c>
      <c r="V430" s="120" cm="1">
        <f t="array" aca="1" ref="V430" ca="1">SUMIFS(Invoice_Hours,Invoice_Labor_Category,$D430,Invoice_Company,$C430,Invoice_MSA_Code,$E430)</f>
        <v>0</v>
      </c>
      <c r="W430" s="121" t="str">
        <f t="shared" ca="1" si="100"/>
        <v/>
      </c>
      <c r="X430" s="152" t="str">
        <f t="shared" ca="1" si="101"/>
        <v/>
      </c>
      <c r="Z430" s="172"/>
      <c r="AB430" t="str">
        <f t="shared" si="102"/>
        <v/>
      </c>
      <c r="AC430" t="str">
        <f t="shared" si="103"/>
        <v/>
      </c>
      <c r="AD430" t="str">
        <f t="shared" ca="1" si="104"/>
        <v/>
      </c>
      <c r="AE430" s="4" t="str">
        <f t="shared" ca="1" si="113"/>
        <v/>
      </c>
      <c r="AF430" s="118"/>
    </row>
    <row r="431" spans="3:32" ht="20.100000000000001" customHeight="1">
      <c r="C431" t="str" cm="1">
        <f t="array" ref="C431">IFERROR(_xlfn.TEXTSPLIT(B431,"^"),"")</f>
        <v/>
      </c>
      <c r="F431" s="5" t="str" cm="1">
        <f t="array" aca="1" ref="F431" ca="1">IFERROR(INDEX(MSA_Title,MATCH(E431,MSA_Code,0)),"")</f>
        <v/>
      </c>
      <c r="G431" s="117" cm="1">
        <f t="array" aca="1" ref="G431" ca="1">SUMIFS(Proposed_Hours,Proposed_Labor_Category,$D431,Proposed_Company,$C431,Proposed_MSA_Code,$E431)</f>
        <v>0</v>
      </c>
      <c r="H431" s="7" t="str">
        <f t="shared" ca="1" si="105"/>
        <v/>
      </c>
      <c r="I431" s="4" t="str" cm="1">
        <f t="array" aca="1" ref="I431" ca="1">IFERROR(IF(SUMIFS(Proposed_Direct_Cost,Proposed_Labor_Category,$D431,Proposed_Company,$C431,Proposed_MSA_Code,$E431)=0,"Not Proposed",SUMIFS(Proposed_Direct_Cost,Proposed_Labor_Category,$D431,Proposed_Company,$C431,Proposed_MSA_Code,$E431)),"")</f>
        <v>Not Proposed</v>
      </c>
      <c r="J431" s="117" cm="1">
        <f t="array" aca="1" ref="J431" ca="1">SUMIFS(Invoice_Hours,Invoice_Labor_Category,$D431,Invoice_Company,$C431,Invoice_MSA_Code,$E431)</f>
        <v>0</v>
      </c>
      <c r="K431" s="7" t="str">
        <f t="shared" ca="1" si="106"/>
        <v/>
      </c>
      <c r="L431" s="222" cm="1">
        <f t="array" aca="1" ref="L431" ca="1">IFERROR(SUMIFS(Invoice_Direct_Cost,Invoice_Labor_Category,$D431,Invoice_Company,$C431,Invoice_MSA_Code,$E431),"")</f>
        <v>0</v>
      </c>
      <c r="M431" s="7" t="str">
        <f t="shared" ca="1" si="107"/>
        <v/>
      </c>
      <c r="N431" s="220" t="str">
        <f t="shared" ca="1" si="112"/>
        <v/>
      </c>
      <c r="O431" s="7" t="str">
        <f t="shared" ca="1" si="108"/>
        <v/>
      </c>
      <c r="P431" s="7" t="str">
        <f t="shared" ca="1" si="109"/>
        <v/>
      </c>
      <c r="Q431" s="7" t="str">
        <f t="shared" ca="1" si="110"/>
        <v/>
      </c>
      <c r="R431" s="7" t="str">
        <f t="shared" ca="1" si="111"/>
        <v/>
      </c>
      <c r="S431" s="7" t="str">
        <f t="shared" ca="1" si="98"/>
        <v/>
      </c>
      <c r="T431" s="7" t="str">
        <f t="shared" ca="1" si="99"/>
        <v/>
      </c>
      <c r="V431" s="120" cm="1">
        <f t="array" aca="1" ref="V431" ca="1">SUMIFS(Invoice_Hours,Invoice_Labor_Category,$D431,Invoice_Company,$C431,Invoice_MSA_Code,$E431)</f>
        <v>0</v>
      </c>
      <c r="W431" s="121" t="str">
        <f t="shared" ca="1" si="100"/>
        <v/>
      </c>
      <c r="X431" s="151" t="str">
        <f t="shared" ca="1" si="101"/>
        <v/>
      </c>
      <c r="Z431" s="172"/>
      <c r="AB431" t="str">
        <f t="shared" si="102"/>
        <v/>
      </c>
      <c r="AC431" t="str">
        <f t="shared" si="103"/>
        <v/>
      </c>
      <c r="AD431" t="str">
        <f t="shared" ca="1" si="104"/>
        <v/>
      </c>
      <c r="AE431" s="4" t="str">
        <f t="shared" ca="1" si="113"/>
        <v/>
      </c>
      <c r="AF431" s="118"/>
    </row>
    <row r="432" spans="3:32" ht="20.100000000000001" customHeight="1">
      <c r="C432" t="str" cm="1">
        <f t="array" ref="C432">IFERROR(_xlfn.TEXTSPLIT(B432,"^"),"")</f>
        <v/>
      </c>
      <c r="F432" s="5" t="str" cm="1">
        <f t="array" aca="1" ref="F432" ca="1">IFERROR(INDEX(MSA_Title,MATCH(E432,MSA_Code,0)),"")</f>
        <v/>
      </c>
      <c r="G432" s="117" cm="1">
        <f t="array" aca="1" ref="G432" ca="1">SUMIFS(Proposed_Hours,Proposed_Labor_Category,$D432,Proposed_Company,$C432,Proposed_MSA_Code,$E432)</f>
        <v>0</v>
      </c>
      <c r="H432" s="7" t="str">
        <f t="shared" ca="1" si="105"/>
        <v/>
      </c>
      <c r="I432" s="4" t="str" cm="1">
        <f t="array" aca="1" ref="I432" ca="1">IFERROR(IF(SUMIFS(Proposed_Direct_Cost,Proposed_Labor_Category,$D432,Proposed_Company,$C432,Proposed_MSA_Code,$E432)=0,"Not Proposed",SUMIFS(Proposed_Direct_Cost,Proposed_Labor_Category,$D432,Proposed_Company,$C432,Proposed_MSA_Code,$E432)),"")</f>
        <v>Not Proposed</v>
      </c>
      <c r="J432" s="117" cm="1">
        <f t="array" aca="1" ref="J432" ca="1">SUMIFS(Invoice_Hours,Invoice_Labor_Category,$D432,Invoice_Company,$C432,Invoice_MSA_Code,$E432)</f>
        <v>0</v>
      </c>
      <c r="K432" s="7" t="str">
        <f t="shared" ca="1" si="106"/>
        <v/>
      </c>
      <c r="L432" s="222" cm="1">
        <f t="array" aca="1" ref="L432" ca="1">IFERROR(SUMIFS(Invoice_Direct_Cost,Invoice_Labor_Category,$D432,Invoice_Company,$C432,Invoice_MSA_Code,$E432),"")</f>
        <v>0</v>
      </c>
      <c r="M432" s="7" t="str">
        <f t="shared" ca="1" si="107"/>
        <v/>
      </c>
      <c r="N432" s="220" t="str">
        <f t="shared" ca="1" si="112"/>
        <v/>
      </c>
      <c r="O432" s="7" t="str">
        <f t="shared" ca="1" si="108"/>
        <v/>
      </c>
      <c r="P432" s="7" t="str">
        <f t="shared" ca="1" si="109"/>
        <v/>
      </c>
      <c r="Q432" s="7" t="str">
        <f t="shared" ca="1" si="110"/>
        <v/>
      </c>
      <c r="R432" s="7" t="str">
        <f t="shared" ca="1" si="111"/>
        <v/>
      </c>
      <c r="S432" s="7" t="str">
        <f t="shared" ca="1" si="98"/>
        <v/>
      </c>
      <c r="T432" s="7" t="str">
        <f t="shared" ca="1" si="99"/>
        <v/>
      </c>
      <c r="V432" s="120" cm="1">
        <f t="array" aca="1" ref="V432" ca="1">SUMIFS(Invoice_Hours,Invoice_Labor_Category,$D432,Invoice_Company,$C432,Invoice_MSA_Code,$E432)</f>
        <v>0</v>
      </c>
      <c r="W432" s="121" t="str">
        <f t="shared" ca="1" si="100"/>
        <v/>
      </c>
      <c r="X432" s="152" t="str">
        <f t="shared" ca="1" si="101"/>
        <v/>
      </c>
      <c r="Z432" s="172"/>
      <c r="AB432" t="str">
        <f t="shared" si="102"/>
        <v/>
      </c>
      <c r="AC432" t="str">
        <f t="shared" si="103"/>
        <v/>
      </c>
      <c r="AD432" t="str">
        <f t="shared" ca="1" si="104"/>
        <v/>
      </c>
      <c r="AE432" s="4" t="str">
        <f t="shared" ca="1" si="113"/>
        <v/>
      </c>
      <c r="AF432" s="118"/>
    </row>
    <row r="433" spans="3:32" ht="20.100000000000001" customHeight="1">
      <c r="C433" t="str" cm="1">
        <f t="array" ref="C433">IFERROR(_xlfn.TEXTSPLIT(B433,"^"),"")</f>
        <v/>
      </c>
      <c r="F433" s="5" t="str" cm="1">
        <f t="array" aca="1" ref="F433" ca="1">IFERROR(INDEX(MSA_Title,MATCH(E433,MSA_Code,0)),"")</f>
        <v/>
      </c>
      <c r="G433" s="117" cm="1">
        <f t="array" aca="1" ref="G433" ca="1">SUMIFS(Proposed_Hours,Proposed_Labor_Category,$D433,Proposed_Company,$C433,Proposed_MSA_Code,$E433)</f>
        <v>0</v>
      </c>
      <c r="H433" s="7" t="str">
        <f t="shared" ca="1" si="105"/>
        <v/>
      </c>
      <c r="I433" s="4" t="str" cm="1">
        <f t="array" aca="1" ref="I433" ca="1">IFERROR(IF(SUMIFS(Proposed_Direct_Cost,Proposed_Labor_Category,$D433,Proposed_Company,$C433,Proposed_MSA_Code,$E433)=0,"Not Proposed",SUMIFS(Proposed_Direct_Cost,Proposed_Labor_Category,$D433,Proposed_Company,$C433,Proposed_MSA_Code,$E433)),"")</f>
        <v>Not Proposed</v>
      </c>
      <c r="J433" s="117" cm="1">
        <f t="array" aca="1" ref="J433" ca="1">SUMIFS(Invoice_Hours,Invoice_Labor_Category,$D433,Invoice_Company,$C433,Invoice_MSA_Code,$E433)</f>
        <v>0</v>
      </c>
      <c r="K433" s="7" t="str">
        <f t="shared" ca="1" si="106"/>
        <v/>
      </c>
      <c r="L433" s="222" cm="1">
        <f t="array" aca="1" ref="L433" ca="1">IFERROR(SUMIFS(Invoice_Direct_Cost,Invoice_Labor_Category,$D433,Invoice_Company,$C433,Invoice_MSA_Code,$E433),"")</f>
        <v>0</v>
      </c>
      <c r="M433" s="7" t="str">
        <f t="shared" ca="1" si="107"/>
        <v/>
      </c>
      <c r="N433" s="220" t="str">
        <f t="shared" ca="1" si="112"/>
        <v/>
      </c>
      <c r="O433" s="7" t="str">
        <f t="shared" ca="1" si="108"/>
        <v/>
      </c>
      <c r="P433" s="7" t="str">
        <f t="shared" ca="1" si="109"/>
        <v/>
      </c>
      <c r="Q433" s="7" t="str">
        <f t="shared" ca="1" si="110"/>
        <v/>
      </c>
      <c r="R433" s="7" t="str">
        <f t="shared" ca="1" si="111"/>
        <v/>
      </c>
      <c r="S433" s="7" t="str">
        <f t="shared" ca="1" si="98"/>
        <v/>
      </c>
      <c r="T433" s="7" t="str">
        <f t="shared" ca="1" si="99"/>
        <v/>
      </c>
      <c r="V433" s="120" cm="1">
        <f t="array" aca="1" ref="V433" ca="1">SUMIFS(Invoice_Hours,Invoice_Labor_Category,$D433,Invoice_Company,$C433,Invoice_MSA_Code,$E433)</f>
        <v>0</v>
      </c>
      <c r="W433" s="121" t="str">
        <f t="shared" ca="1" si="100"/>
        <v/>
      </c>
      <c r="X433" s="151" t="str">
        <f t="shared" ca="1" si="101"/>
        <v/>
      </c>
      <c r="Z433" s="172"/>
      <c r="AB433" t="str">
        <f t="shared" si="102"/>
        <v/>
      </c>
      <c r="AC433" t="str">
        <f t="shared" si="103"/>
        <v/>
      </c>
      <c r="AD433" t="str">
        <f t="shared" ca="1" si="104"/>
        <v/>
      </c>
      <c r="AE433" s="4" t="str">
        <f t="shared" ca="1" si="113"/>
        <v/>
      </c>
      <c r="AF433" s="118"/>
    </row>
    <row r="434" spans="3:32" ht="20.100000000000001" customHeight="1">
      <c r="C434" t="str" cm="1">
        <f t="array" ref="C434">IFERROR(_xlfn.TEXTSPLIT(B434,"^"),"")</f>
        <v/>
      </c>
      <c r="F434" s="5" t="str" cm="1">
        <f t="array" aca="1" ref="F434" ca="1">IFERROR(INDEX(MSA_Title,MATCH(E434,MSA_Code,0)),"")</f>
        <v/>
      </c>
      <c r="G434" s="117" cm="1">
        <f t="array" aca="1" ref="G434" ca="1">SUMIFS(Proposed_Hours,Proposed_Labor_Category,$D434,Proposed_Company,$C434,Proposed_MSA_Code,$E434)</f>
        <v>0</v>
      </c>
      <c r="H434" s="7" t="str">
        <f t="shared" ca="1" si="105"/>
        <v/>
      </c>
      <c r="I434" s="4" t="str" cm="1">
        <f t="array" aca="1" ref="I434" ca="1">IFERROR(IF(SUMIFS(Proposed_Direct_Cost,Proposed_Labor_Category,$D434,Proposed_Company,$C434,Proposed_MSA_Code,$E434)=0,"Not Proposed",SUMIFS(Proposed_Direct_Cost,Proposed_Labor_Category,$D434,Proposed_Company,$C434,Proposed_MSA_Code,$E434)),"")</f>
        <v>Not Proposed</v>
      </c>
      <c r="J434" s="117" cm="1">
        <f t="array" aca="1" ref="J434" ca="1">SUMIFS(Invoice_Hours,Invoice_Labor_Category,$D434,Invoice_Company,$C434,Invoice_MSA_Code,$E434)</f>
        <v>0</v>
      </c>
      <c r="K434" s="7" t="str">
        <f t="shared" ca="1" si="106"/>
        <v/>
      </c>
      <c r="L434" s="222" cm="1">
        <f t="array" aca="1" ref="L434" ca="1">IFERROR(SUMIFS(Invoice_Direct_Cost,Invoice_Labor_Category,$D434,Invoice_Company,$C434,Invoice_MSA_Code,$E434),"")</f>
        <v>0</v>
      </c>
      <c r="M434" s="7" t="str">
        <f t="shared" ca="1" si="107"/>
        <v/>
      </c>
      <c r="N434" s="220" t="str">
        <f t="shared" ca="1" si="112"/>
        <v/>
      </c>
      <c r="O434" s="7" t="str">
        <f t="shared" ca="1" si="108"/>
        <v/>
      </c>
      <c r="P434" s="7" t="str">
        <f t="shared" ca="1" si="109"/>
        <v/>
      </c>
      <c r="Q434" s="7" t="str">
        <f t="shared" ca="1" si="110"/>
        <v/>
      </c>
      <c r="R434" s="7" t="str">
        <f t="shared" ca="1" si="111"/>
        <v/>
      </c>
      <c r="S434" s="7" t="str">
        <f t="shared" ca="1" si="98"/>
        <v/>
      </c>
      <c r="T434" s="7" t="str">
        <f t="shared" ca="1" si="99"/>
        <v/>
      </c>
      <c r="V434" s="120" cm="1">
        <f t="array" aca="1" ref="V434" ca="1">SUMIFS(Invoice_Hours,Invoice_Labor_Category,$D434,Invoice_Company,$C434,Invoice_MSA_Code,$E434)</f>
        <v>0</v>
      </c>
      <c r="W434" s="121" t="str">
        <f t="shared" ca="1" si="100"/>
        <v/>
      </c>
      <c r="X434" s="152" t="str">
        <f t="shared" ca="1" si="101"/>
        <v/>
      </c>
      <c r="Z434" s="172"/>
      <c r="AB434" t="str">
        <f t="shared" si="102"/>
        <v/>
      </c>
      <c r="AC434" t="str">
        <f t="shared" si="103"/>
        <v/>
      </c>
      <c r="AD434" t="str">
        <f t="shared" ca="1" si="104"/>
        <v/>
      </c>
      <c r="AE434" s="4" t="str">
        <f t="shared" ca="1" si="113"/>
        <v/>
      </c>
      <c r="AF434" s="118"/>
    </row>
    <row r="435" spans="3:32" ht="20.100000000000001" customHeight="1">
      <c r="C435" t="str" cm="1">
        <f t="array" ref="C435">IFERROR(_xlfn.TEXTSPLIT(B435,"^"),"")</f>
        <v/>
      </c>
      <c r="F435" s="5" t="str" cm="1">
        <f t="array" aca="1" ref="F435" ca="1">IFERROR(INDEX(MSA_Title,MATCH(E435,MSA_Code,0)),"")</f>
        <v/>
      </c>
      <c r="G435" s="117" cm="1">
        <f t="array" aca="1" ref="G435" ca="1">SUMIFS(Proposed_Hours,Proposed_Labor_Category,$D435,Proposed_Company,$C435,Proposed_MSA_Code,$E435)</f>
        <v>0</v>
      </c>
      <c r="H435" s="7" t="str">
        <f t="shared" ca="1" si="105"/>
        <v/>
      </c>
      <c r="I435" s="4" t="str" cm="1">
        <f t="array" aca="1" ref="I435" ca="1">IFERROR(IF(SUMIFS(Proposed_Direct_Cost,Proposed_Labor_Category,$D435,Proposed_Company,$C435,Proposed_MSA_Code,$E435)=0,"Not Proposed",SUMIFS(Proposed_Direct_Cost,Proposed_Labor_Category,$D435,Proposed_Company,$C435,Proposed_MSA_Code,$E435)),"")</f>
        <v>Not Proposed</v>
      </c>
      <c r="J435" s="117" cm="1">
        <f t="array" aca="1" ref="J435" ca="1">SUMIFS(Invoice_Hours,Invoice_Labor_Category,$D435,Invoice_Company,$C435,Invoice_MSA_Code,$E435)</f>
        <v>0</v>
      </c>
      <c r="K435" s="7" t="str">
        <f t="shared" ca="1" si="106"/>
        <v/>
      </c>
      <c r="L435" s="222" cm="1">
        <f t="array" aca="1" ref="L435" ca="1">IFERROR(SUMIFS(Invoice_Direct_Cost,Invoice_Labor_Category,$D435,Invoice_Company,$C435,Invoice_MSA_Code,$E435),"")</f>
        <v>0</v>
      </c>
      <c r="M435" s="7" t="str">
        <f t="shared" ca="1" si="107"/>
        <v/>
      </c>
      <c r="N435" s="220" t="str">
        <f t="shared" ca="1" si="112"/>
        <v/>
      </c>
      <c r="O435" s="7" t="str">
        <f t="shared" ca="1" si="108"/>
        <v/>
      </c>
      <c r="P435" s="7" t="str">
        <f t="shared" ca="1" si="109"/>
        <v/>
      </c>
      <c r="Q435" s="7" t="str">
        <f t="shared" ca="1" si="110"/>
        <v/>
      </c>
      <c r="R435" s="7" t="str">
        <f t="shared" ca="1" si="111"/>
        <v/>
      </c>
      <c r="S435" s="7" t="str">
        <f t="shared" ca="1" si="98"/>
        <v/>
      </c>
      <c r="T435" s="7" t="str">
        <f t="shared" ca="1" si="99"/>
        <v/>
      </c>
      <c r="V435" s="120" cm="1">
        <f t="array" aca="1" ref="V435" ca="1">SUMIFS(Invoice_Hours,Invoice_Labor_Category,$D435,Invoice_Company,$C435,Invoice_MSA_Code,$E435)</f>
        <v>0</v>
      </c>
      <c r="W435" s="121" t="str">
        <f t="shared" ca="1" si="100"/>
        <v/>
      </c>
      <c r="X435" s="151" t="str">
        <f t="shared" ca="1" si="101"/>
        <v/>
      </c>
      <c r="Z435" s="172"/>
      <c r="AB435" t="str">
        <f t="shared" si="102"/>
        <v/>
      </c>
      <c r="AC435" t="str">
        <f t="shared" si="103"/>
        <v/>
      </c>
      <c r="AD435" t="str">
        <f t="shared" ca="1" si="104"/>
        <v/>
      </c>
      <c r="AE435" s="4" t="str">
        <f t="shared" ca="1" si="113"/>
        <v/>
      </c>
      <c r="AF435" s="118"/>
    </row>
    <row r="436" spans="3:32" ht="20.100000000000001" customHeight="1">
      <c r="C436" t="str" cm="1">
        <f t="array" ref="C436">IFERROR(_xlfn.TEXTSPLIT(B436,"^"),"")</f>
        <v/>
      </c>
      <c r="F436" s="5" t="str" cm="1">
        <f t="array" aca="1" ref="F436" ca="1">IFERROR(INDEX(MSA_Title,MATCH(E436,MSA_Code,0)),"")</f>
        <v/>
      </c>
      <c r="G436" s="117" cm="1">
        <f t="array" aca="1" ref="G436" ca="1">SUMIFS(Proposed_Hours,Proposed_Labor_Category,$D436,Proposed_Company,$C436,Proposed_MSA_Code,$E436)</f>
        <v>0</v>
      </c>
      <c r="H436" s="7" t="str">
        <f t="shared" ca="1" si="105"/>
        <v/>
      </c>
      <c r="I436" s="4" t="str" cm="1">
        <f t="array" aca="1" ref="I436" ca="1">IFERROR(IF(SUMIFS(Proposed_Direct_Cost,Proposed_Labor_Category,$D436,Proposed_Company,$C436,Proposed_MSA_Code,$E436)=0,"Not Proposed",SUMIFS(Proposed_Direct_Cost,Proposed_Labor_Category,$D436,Proposed_Company,$C436,Proposed_MSA_Code,$E436)),"")</f>
        <v>Not Proposed</v>
      </c>
      <c r="J436" s="117" cm="1">
        <f t="array" aca="1" ref="J436" ca="1">SUMIFS(Invoice_Hours,Invoice_Labor_Category,$D436,Invoice_Company,$C436,Invoice_MSA_Code,$E436)</f>
        <v>0</v>
      </c>
      <c r="K436" s="7" t="str">
        <f t="shared" ca="1" si="106"/>
        <v/>
      </c>
      <c r="L436" s="222" cm="1">
        <f t="array" aca="1" ref="L436" ca="1">IFERROR(SUMIFS(Invoice_Direct_Cost,Invoice_Labor_Category,$D436,Invoice_Company,$C436,Invoice_MSA_Code,$E436),"")</f>
        <v>0</v>
      </c>
      <c r="M436" s="7" t="str">
        <f t="shared" ca="1" si="107"/>
        <v/>
      </c>
      <c r="N436" s="220" t="str">
        <f t="shared" ca="1" si="112"/>
        <v/>
      </c>
      <c r="O436" s="7" t="str">
        <f t="shared" ca="1" si="108"/>
        <v/>
      </c>
      <c r="P436" s="7" t="str">
        <f t="shared" ca="1" si="109"/>
        <v/>
      </c>
      <c r="Q436" s="7" t="str">
        <f t="shared" ca="1" si="110"/>
        <v/>
      </c>
      <c r="R436" s="7" t="str">
        <f t="shared" ca="1" si="111"/>
        <v/>
      </c>
      <c r="S436" s="7" t="str">
        <f t="shared" ca="1" si="98"/>
        <v/>
      </c>
      <c r="T436" s="7" t="str">
        <f t="shared" ca="1" si="99"/>
        <v/>
      </c>
      <c r="V436" s="120" cm="1">
        <f t="array" aca="1" ref="V436" ca="1">SUMIFS(Invoice_Hours,Invoice_Labor_Category,$D436,Invoice_Company,$C436,Invoice_MSA_Code,$E436)</f>
        <v>0</v>
      </c>
      <c r="W436" s="121" t="str">
        <f t="shared" ca="1" si="100"/>
        <v/>
      </c>
      <c r="X436" s="152" t="str">
        <f t="shared" ca="1" si="101"/>
        <v/>
      </c>
      <c r="Z436" s="172"/>
      <c r="AB436" t="str">
        <f t="shared" si="102"/>
        <v/>
      </c>
      <c r="AC436" t="str">
        <f t="shared" si="103"/>
        <v/>
      </c>
      <c r="AD436" t="str">
        <f t="shared" ca="1" si="104"/>
        <v/>
      </c>
      <c r="AE436" s="4" t="str">
        <f t="shared" ca="1" si="113"/>
        <v/>
      </c>
      <c r="AF436" s="118"/>
    </row>
    <row r="437" spans="3:32" ht="20.100000000000001" customHeight="1">
      <c r="C437" t="str" cm="1">
        <f t="array" ref="C437">IFERROR(_xlfn.TEXTSPLIT(B437,"^"),"")</f>
        <v/>
      </c>
      <c r="F437" s="5" t="str" cm="1">
        <f t="array" aca="1" ref="F437" ca="1">IFERROR(INDEX(MSA_Title,MATCH(E437,MSA_Code,0)),"")</f>
        <v/>
      </c>
      <c r="G437" s="117" cm="1">
        <f t="array" aca="1" ref="G437" ca="1">SUMIFS(Proposed_Hours,Proposed_Labor_Category,$D437,Proposed_Company,$C437,Proposed_MSA_Code,$E437)</f>
        <v>0</v>
      </c>
      <c r="H437" s="7" t="str">
        <f t="shared" ca="1" si="105"/>
        <v/>
      </c>
      <c r="I437" s="4" t="str" cm="1">
        <f t="array" aca="1" ref="I437" ca="1">IFERROR(IF(SUMIFS(Proposed_Direct_Cost,Proposed_Labor_Category,$D437,Proposed_Company,$C437,Proposed_MSA_Code,$E437)=0,"Not Proposed",SUMIFS(Proposed_Direct_Cost,Proposed_Labor_Category,$D437,Proposed_Company,$C437,Proposed_MSA_Code,$E437)),"")</f>
        <v>Not Proposed</v>
      </c>
      <c r="J437" s="117" cm="1">
        <f t="array" aca="1" ref="J437" ca="1">SUMIFS(Invoice_Hours,Invoice_Labor_Category,$D437,Invoice_Company,$C437,Invoice_MSA_Code,$E437)</f>
        <v>0</v>
      </c>
      <c r="K437" s="7" t="str">
        <f t="shared" ca="1" si="106"/>
        <v/>
      </c>
      <c r="L437" s="222" cm="1">
        <f t="array" aca="1" ref="L437" ca="1">IFERROR(SUMIFS(Invoice_Direct_Cost,Invoice_Labor_Category,$D437,Invoice_Company,$C437,Invoice_MSA_Code,$E437),"")</f>
        <v>0</v>
      </c>
      <c r="M437" s="7" t="str">
        <f t="shared" ca="1" si="107"/>
        <v/>
      </c>
      <c r="N437" s="220" t="str">
        <f t="shared" ca="1" si="112"/>
        <v/>
      </c>
      <c r="O437" s="7" t="str">
        <f t="shared" ca="1" si="108"/>
        <v/>
      </c>
      <c r="P437" s="7" t="str">
        <f t="shared" ca="1" si="109"/>
        <v/>
      </c>
      <c r="Q437" s="7" t="str">
        <f t="shared" ca="1" si="110"/>
        <v/>
      </c>
      <c r="R437" s="7" t="str">
        <f t="shared" ca="1" si="111"/>
        <v/>
      </c>
      <c r="S437" s="7" t="str">
        <f t="shared" ca="1" si="98"/>
        <v/>
      </c>
      <c r="T437" s="7" t="str">
        <f t="shared" ca="1" si="99"/>
        <v/>
      </c>
      <c r="V437" s="120" cm="1">
        <f t="array" aca="1" ref="V437" ca="1">SUMIFS(Invoice_Hours,Invoice_Labor_Category,$D437,Invoice_Company,$C437,Invoice_MSA_Code,$E437)</f>
        <v>0</v>
      </c>
      <c r="W437" s="121" t="str">
        <f t="shared" ca="1" si="100"/>
        <v/>
      </c>
      <c r="X437" s="151" t="str">
        <f t="shared" ca="1" si="101"/>
        <v/>
      </c>
      <c r="Z437" s="172"/>
      <c r="AB437" t="str">
        <f t="shared" si="102"/>
        <v/>
      </c>
      <c r="AC437" t="str">
        <f t="shared" si="103"/>
        <v/>
      </c>
      <c r="AD437" t="str">
        <f t="shared" ca="1" si="104"/>
        <v/>
      </c>
      <c r="AE437" s="4" t="str">
        <f t="shared" ca="1" si="113"/>
        <v/>
      </c>
      <c r="AF437" s="118"/>
    </row>
    <row r="438" spans="3:32" ht="20.100000000000001" customHeight="1">
      <c r="C438" t="str" cm="1">
        <f t="array" ref="C438">IFERROR(_xlfn.TEXTSPLIT(B438,"^"),"")</f>
        <v/>
      </c>
      <c r="F438" s="5" t="str" cm="1">
        <f t="array" aca="1" ref="F438" ca="1">IFERROR(INDEX(MSA_Title,MATCH(E438,MSA_Code,0)),"")</f>
        <v/>
      </c>
      <c r="G438" s="117" cm="1">
        <f t="array" aca="1" ref="G438" ca="1">SUMIFS(Proposed_Hours,Proposed_Labor_Category,$D438,Proposed_Company,$C438,Proposed_MSA_Code,$E438)</f>
        <v>0</v>
      </c>
      <c r="H438" s="7" t="str">
        <f t="shared" ca="1" si="105"/>
        <v/>
      </c>
      <c r="I438" s="4" t="str" cm="1">
        <f t="array" aca="1" ref="I438" ca="1">IFERROR(IF(SUMIFS(Proposed_Direct_Cost,Proposed_Labor_Category,$D438,Proposed_Company,$C438,Proposed_MSA_Code,$E438)=0,"Not Proposed",SUMIFS(Proposed_Direct_Cost,Proposed_Labor_Category,$D438,Proposed_Company,$C438,Proposed_MSA_Code,$E438)),"")</f>
        <v>Not Proposed</v>
      </c>
      <c r="J438" s="117" cm="1">
        <f t="array" aca="1" ref="J438" ca="1">SUMIFS(Invoice_Hours,Invoice_Labor_Category,$D438,Invoice_Company,$C438,Invoice_MSA_Code,$E438)</f>
        <v>0</v>
      </c>
      <c r="K438" s="7" t="str">
        <f t="shared" ca="1" si="106"/>
        <v/>
      </c>
      <c r="L438" s="222" cm="1">
        <f t="array" aca="1" ref="L438" ca="1">IFERROR(SUMIFS(Invoice_Direct_Cost,Invoice_Labor_Category,$D438,Invoice_Company,$C438,Invoice_MSA_Code,$E438),"")</f>
        <v>0</v>
      </c>
      <c r="M438" s="7" t="str">
        <f t="shared" ca="1" si="107"/>
        <v/>
      </c>
      <c r="N438" s="220" t="str">
        <f t="shared" ca="1" si="112"/>
        <v/>
      </c>
      <c r="O438" s="7" t="str">
        <f t="shared" ca="1" si="108"/>
        <v/>
      </c>
      <c r="P438" s="7" t="str">
        <f t="shared" ca="1" si="109"/>
        <v/>
      </c>
      <c r="Q438" s="7" t="str">
        <f t="shared" ca="1" si="110"/>
        <v/>
      </c>
      <c r="R438" s="7" t="str">
        <f t="shared" ca="1" si="111"/>
        <v/>
      </c>
      <c r="S438" s="7" t="str">
        <f t="shared" ca="1" si="98"/>
        <v/>
      </c>
      <c r="T438" s="7" t="str">
        <f t="shared" ca="1" si="99"/>
        <v/>
      </c>
      <c r="V438" s="120" cm="1">
        <f t="array" aca="1" ref="V438" ca="1">SUMIFS(Invoice_Hours,Invoice_Labor_Category,$D438,Invoice_Company,$C438,Invoice_MSA_Code,$E438)</f>
        <v>0</v>
      </c>
      <c r="W438" s="121" t="str">
        <f t="shared" ca="1" si="100"/>
        <v/>
      </c>
      <c r="X438" s="152" t="str">
        <f t="shared" ca="1" si="101"/>
        <v/>
      </c>
      <c r="Z438" s="172"/>
      <c r="AB438" t="str">
        <f t="shared" si="102"/>
        <v/>
      </c>
      <c r="AC438" t="str">
        <f t="shared" si="103"/>
        <v/>
      </c>
      <c r="AD438" t="str">
        <f t="shared" ca="1" si="104"/>
        <v/>
      </c>
      <c r="AE438" s="4" t="str">
        <f t="shared" ca="1" si="113"/>
        <v/>
      </c>
      <c r="AF438" s="118"/>
    </row>
    <row r="439" spans="3:32" ht="20.100000000000001" customHeight="1">
      <c r="C439" t="str" cm="1">
        <f t="array" ref="C439">IFERROR(_xlfn.TEXTSPLIT(B439,"^"),"")</f>
        <v/>
      </c>
      <c r="F439" s="5" t="str" cm="1">
        <f t="array" aca="1" ref="F439" ca="1">IFERROR(INDEX(MSA_Title,MATCH(E439,MSA_Code,0)),"")</f>
        <v/>
      </c>
      <c r="G439" s="117" cm="1">
        <f t="array" aca="1" ref="G439" ca="1">SUMIFS(Proposed_Hours,Proposed_Labor_Category,$D439,Proposed_Company,$C439,Proposed_MSA_Code,$E439)</f>
        <v>0</v>
      </c>
      <c r="H439" s="7" t="str">
        <f t="shared" ca="1" si="105"/>
        <v/>
      </c>
      <c r="I439" s="4" t="str" cm="1">
        <f t="array" aca="1" ref="I439" ca="1">IFERROR(IF(SUMIFS(Proposed_Direct_Cost,Proposed_Labor_Category,$D439,Proposed_Company,$C439,Proposed_MSA_Code,$E439)=0,"Not Proposed",SUMIFS(Proposed_Direct_Cost,Proposed_Labor_Category,$D439,Proposed_Company,$C439,Proposed_MSA_Code,$E439)),"")</f>
        <v>Not Proposed</v>
      </c>
      <c r="J439" s="117" cm="1">
        <f t="array" aca="1" ref="J439" ca="1">SUMIFS(Invoice_Hours,Invoice_Labor_Category,$D439,Invoice_Company,$C439,Invoice_MSA_Code,$E439)</f>
        <v>0</v>
      </c>
      <c r="K439" s="7" t="str">
        <f t="shared" ca="1" si="106"/>
        <v/>
      </c>
      <c r="L439" s="222" cm="1">
        <f t="array" aca="1" ref="L439" ca="1">IFERROR(SUMIFS(Invoice_Direct_Cost,Invoice_Labor_Category,$D439,Invoice_Company,$C439,Invoice_MSA_Code,$E439),"")</f>
        <v>0</v>
      </c>
      <c r="M439" s="7" t="str">
        <f t="shared" ca="1" si="107"/>
        <v/>
      </c>
      <c r="N439" s="220" t="str">
        <f t="shared" ca="1" si="112"/>
        <v/>
      </c>
      <c r="O439" s="7" t="str">
        <f t="shared" ca="1" si="108"/>
        <v/>
      </c>
      <c r="P439" s="7" t="str">
        <f t="shared" ca="1" si="109"/>
        <v/>
      </c>
      <c r="Q439" s="7" t="str">
        <f t="shared" ca="1" si="110"/>
        <v/>
      </c>
      <c r="R439" s="7" t="str">
        <f t="shared" ca="1" si="111"/>
        <v/>
      </c>
      <c r="S439" s="7" t="str">
        <f t="shared" ca="1" si="98"/>
        <v/>
      </c>
      <c r="T439" s="7" t="str">
        <f t="shared" ca="1" si="99"/>
        <v/>
      </c>
      <c r="V439" s="120" cm="1">
        <f t="array" aca="1" ref="V439" ca="1">SUMIFS(Invoice_Hours,Invoice_Labor_Category,$D439,Invoice_Company,$C439,Invoice_MSA_Code,$E439)</f>
        <v>0</v>
      </c>
      <c r="W439" s="121" t="str">
        <f t="shared" ca="1" si="100"/>
        <v/>
      </c>
      <c r="X439" s="151" t="str">
        <f t="shared" ca="1" si="101"/>
        <v/>
      </c>
      <c r="Z439" s="172"/>
      <c r="AB439" t="str">
        <f t="shared" si="102"/>
        <v/>
      </c>
      <c r="AC439" t="str">
        <f t="shared" si="103"/>
        <v/>
      </c>
      <c r="AD439" t="str">
        <f t="shared" ca="1" si="104"/>
        <v/>
      </c>
      <c r="AE439" s="4" t="str">
        <f t="shared" ca="1" si="113"/>
        <v/>
      </c>
      <c r="AF439" s="118"/>
    </row>
    <row r="440" spans="3:32" ht="20.100000000000001" customHeight="1">
      <c r="C440" t="str" cm="1">
        <f t="array" ref="C440">IFERROR(_xlfn.TEXTSPLIT(B440,"^"),"")</f>
        <v/>
      </c>
      <c r="F440" s="5" t="str" cm="1">
        <f t="array" aca="1" ref="F440" ca="1">IFERROR(INDEX(MSA_Title,MATCH(E440,MSA_Code,0)),"")</f>
        <v/>
      </c>
      <c r="G440" s="117" cm="1">
        <f t="array" aca="1" ref="G440" ca="1">SUMIFS(Proposed_Hours,Proposed_Labor_Category,$D440,Proposed_Company,$C440,Proposed_MSA_Code,$E440)</f>
        <v>0</v>
      </c>
      <c r="H440" s="7" t="str">
        <f t="shared" ca="1" si="105"/>
        <v/>
      </c>
      <c r="I440" s="4" t="str" cm="1">
        <f t="array" aca="1" ref="I440" ca="1">IFERROR(IF(SUMIFS(Proposed_Direct_Cost,Proposed_Labor_Category,$D440,Proposed_Company,$C440,Proposed_MSA_Code,$E440)=0,"Not Proposed",SUMIFS(Proposed_Direct_Cost,Proposed_Labor_Category,$D440,Proposed_Company,$C440,Proposed_MSA_Code,$E440)),"")</f>
        <v>Not Proposed</v>
      </c>
      <c r="J440" s="117" cm="1">
        <f t="array" aca="1" ref="J440" ca="1">SUMIFS(Invoice_Hours,Invoice_Labor_Category,$D440,Invoice_Company,$C440,Invoice_MSA_Code,$E440)</f>
        <v>0</v>
      </c>
      <c r="K440" s="7" t="str">
        <f t="shared" ca="1" si="106"/>
        <v/>
      </c>
      <c r="L440" s="222" cm="1">
        <f t="array" aca="1" ref="L440" ca="1">IFERROR(SUMIFS(Invoice_Direct_Cost,Invoice_Labor_Category,$D440,Invoice_Company,$C440,Invoice_MSA_Code,$E440),"")</f>
        <v>0</v>
      </c>
      <c r="M440" s="7" t="str">
        <f t="shared" ca="1" si="107"/>
        <v/>
      </c>
      <c r="N440" s="220" t="str">
        <f t="shared" ca="1" si="112"/>
        <v/>
      </c>
      <c r="O440" s="7" t="str">
        <f t="shared" ca="1" si="108"/>
        <v/>
      </c>
      <c r="P440" s="7" t="str">
        <f t="shared" ca="1" si="109"/>
        <v/>
      </c>
      <c r="Q440" s="7" t="str">
        <f t="shared" ca="1" si="110"/>
        <v/>
      </c>
      <c r="R440" s="7" t="str">
        <f t="shared" ca="1" si="111"/>
        <v/>
      </c>
      <c r="S440" s="7" t="str">
        <f t="shared" ca="1" si="98"/>
        <v/>
      </c>
      <c r="T440" s="7" t="str">
        <f t="shared" ca="1" si="99"/>
        <v/>
      </c>
      <c r="V440" s="120" cm="1">
        <f t="array" aca="1" ref="V440" ca="1">SUMIFS(Invoice_Hours,Invoice_Labor_Category,$D440,Invoice_Company,$C440,Invoice_MSA_Code,$E440)</f>
        <v>0</v>
      </c>
      <c r="W440" s="121" t="str">
        <f t="shared" ca="1" si="100"/>
        <v/>
      </c>
      <c r="X440" s="152" t="str">
        <f t="shared" ca="1" si="101"/>
        <v/>
      </c>
      <c r="Z440" s="172"/>
      <c r="AB440" t="str">
        <f t="shared" si="102"/>
        <v/>
      </c>
      <c r="AC440" t="str">
        <f t="shared" si="103"/>
        <v/>
      </c>
      <c r="AD440" t="str">
        <f t="shared" ca="1" si="104"/>
        <v/>
      </c>
      <c r="AE440" s="4" t="str">
        <f t="shared" ca="1" si="113"/>
        <v/>
      </c>
      <c r="AF440" s="118"/>
    </row>
    <row r="441" spans="3:32" ht="20.100000000000001" customHeight="1">
      <c r="C441" t="str" cm="1">
        <f t="array" ref="C441">IFERROR(_xlfn.TEXTSPLIT(B441,"^"),"")</f>
        <v/>
      </c>
      <c r="F441" s="5" t="str" cm="1">
        <f t="array" aca="1" ref="F441" ca="1">IFERROR(INDEX(MSA_Title,MATCH(E441,MSA_Code,0)),"")</f>
        <v/>
      </c>
      <c r="G441" s="117" cm="1">
        <f t="array" aca="1" ref="G441" ca="1">SUMIFS(Proposed_Hours,Proposed_Labor_Category,$D441,Proposed_Company,$C441,Proposed_MSA_Code,$E441)</f>
        <v>0</v>
      </c>
      <c r="H441" s="7" t="str">
        <f t="shared" ca="1" si="105"/>
        <v/>
      </c>
      <c r="I441" s="4" t="str" cm="1">
        <f t="array" aca="1" ref="I441" ca="1">IFERROR(IF(SUMIFS(Proposed_Direct_Cost,Proposed_Labor_Category,$D441,Proposed_Company,$C441,Proposed_MSA_Code,$E441)=0,"Not Proposed",SUMIFS(Proposed_Direct_Cost,Proposed_Labor_Category,$D441,Proposed_Company,$C441,Proposed_MSA_Code,$E441)),"")</f>
        <v>Not Proposed</v>
      </c>
      <c r="J441" s="117" cm="1">
        <f t="array" aca="1" ref="J441" ca="1">SUMIFS(Invoice_Hours,Invoice_Labor_Category,$D441,Invoice_Company,$C441,Invoice_MSA_Code,$E441)</f>
        <v>0</v>
      </c>
      <c r="K441" s="7" t="str">
        <f t="shared" ca="1" si="106"/>
        <v/>
      </c>
      <c r="L441" s="222" cm="1">
        <f t="array" aca="1" ref="L441" ca="1">IFERROR(SUMIFS(Invoice_Direct_Cost,Invoice_Labor_Category,$D441,Invoice_Company,$C441,Invoice_MSA_Code,$E441),"")</f>
        <v>0</v>
      </c>
      <c r="M441" s="7" t="str">
        <f t="shared" ca="1" si="107"/>
        <v/>
      </c>
      <c r="N441" s="220" t="str">
        <f t="shared" ca="1" si="112"/>
        <v/>
      </c>
      <c r="O441" s="7" t="str">
        <f t="shared" ca="1" si="108"/>
        <v/>
      </c>
      <c r="P441" s="7" t="str">
        <f t="shared" ca="1" si="109"/>
        <v/>
      </c>
      <c r="Q441" s="7" t="str">
        <f t="shared" ca="1" si="110"/>
        <v/>
      </c>
      <c r="R441" s="7" t="str">
        <f t="shared" ca="1" si="111"/>
        <v/>
      </c>
      <c r="S441" s="7" t="str">
        <f t="shared" ca="1" si="98"/>
        <v/>
      </c>
      <c r="T441" s="7" t="str">
        <f t="shared" ca="1" si="99"/>
        <v/>
      </c>
      <c r="V441" s="120" cm="1">
        <f t="array" aca="1" ref="V441" ca="1">SUMIFS(Invoice_Hours,Invoice_Labor_Category,$D441,Invoice_Company,$C441,Invoice_MSA_Code,$E441)</f>
        <v>0</v>
      </c>
      <c r="W441" s="121" t="str">
        <f t="shared" ca="1" si="100"/>
        <v/>
      </c>
      <c r="X441" s="151" t="str">
        <f t="shared" ca="1" si="101"/>
        <v/>
      </c>
      <c r="Z441" s="172"/>
      <c r="AB441" t="str">
        <f t="shared" si="102"/>
        <v/>
      </c>
      <c r="AC441" t="str">
        <f t="shared" si="103"/>
        <v/>
      </c>
      <c r="AD441" t="str">
        <f t="shared" ca="1" si="104"/>
        <v/>
      </c>
      <c r="AE441" s="4" t="str">
        <f t="shared" ca="1" si="113"/>
        <v/>
      </c>
      <c r="AF441" s="118"/>
    </row>
    <row r="442" spans="3:32" ht="20.100000000000001" customHeight="1">
      <c r="C442" t="str" cm="1">
        <f t="array" ref="C442">IFERROR(_xlfn.TEXTSPLIT(B442,"^"),"")</f>
        <v/>
      </c>
      <c r="F442" s="5" t="str" cm="1">
        <f t="array" aca="1" ref="F442" ca="1">IFERROR(INDEX(MSA_Title,MATCH(E442,MSA_Code,0)),"")</f>
        <v/>
      </c>
      <c r="G442" s="117" cm="1">
        <f t="array" aca="1" ref="G442" ca="1">SUMIFS(Proposed_Hours,Proposed_Labor_Category,$D442,Proposed_Company,$C442,Proposed_MSA_Code,$E442)</f>
        <v>0</v>
      </c>
      <c r="H442" s="7" t="str">
        <f t="shared" ca="1" si="105"/>
        <v/>
      </c>
      <c r="I442" s="4" t="str" cm="1">
        <f t="array" aca="1" ref="I442" ca="1">IFERROR(IF(SUMIFS(Proposed_Direct_Cost,Proposed_Labor_Category,$D442,Proposed_Company,$C442,Proposed_MSA_Code,$E442)=0,"Not Proposed",SUMIFS(Proposed_Direct_Cost,Proposed_Labor_Category,$D442,Proposed_Company,$C442,Proposed_MSA_Code,$E442)),"")</f>
        <v>Not Proposed</v>
      </c>
      <c r="J442" s="117" cm="1">
        <f t="array" aca="1" ref="J442" ca="1">SUMIFS(Invoice_Hours,Invoice_Labor_Category,$D442,Invoice_Company,$C442,Invoice_MSA_Code,$E442)</f>
        <v>0</v>
      </c>
      <c r="K442" s="7" t="str">
        <f t="shared" ca="1" si="106"/>
        <v/>
      </c>
      <c r="L442" s="222" cm="1">
        <f t="array" aca="1" ref="L442" ca="1">IFERROR(SUMIFS(Invoice_Direct_Cost,Invoice_Labor_Category,$D442,Invoice_Company,$C442,Invoice_MSA_Code,$E442),"")</f>
        <v>0</v>
      </c>
      <c r="M442" s="7" t="str">
        <f t="shared" ca="1" si="107"/>
        <v/>
      </c>
      <c r="N442" s="220" t="str">
        <f t="shared" ca="1" si="112"/>
        <v/>
      </c>
      <c r="O442" s="7" t="str">
        <f t="shared" ca="1" si="108"/>
        <v/>
      </c>
      <c r="P442" s="7" t="str">
        <f t="shared" ca="1" si="109"/>
        <v/>
      </c>
      <c r="Q442" s="7" t="str">
        <f t="shared" ca="1" si="110"/>
        <v/>
      </c>
      <c r="R442" s="7" t="str">
        <f t="shared" ca="1" si="111"/>
        <v/>
      </c>
      <c r="S442" s="7" t="str">
        <f t="shared" ca="1" si="98"/>
        <v/>
      </c>
      <c r="T442" s="7" t="str">
        <f t="shared" ca="1" si="99"/>
        <v/>
      </c>
      <c r="V442" s="120" cm="1">
        <f t="array" aca="1" ref="V442" ca="1">SUMIFS(Invoice_Hours,Invoice_Labor_Category,$D442,Invoice_Company,$C442,Invoice_MSA_Code,$E442)</f>
        <v>0</v>
      </c>
      <c r="W442" s="121" t="str">
        <f t="shared" ca="1" si="100"/>
        <v/>
      </c>
      <c r="X442" s="152" t="str">
        <f t="shared" ca="1" si="101"/>
        <v/>
      </c>
      <c r="Z442" s="172"/>
      <c r="AB442" t="str">
        <f t="shared" si="102"/>
        <v/>
      </c>
      <c r="AC442" t="str">
        <f t="shared" si="103"/>
        <v/>
      </c>
      <c r="AD442" t="str">
        <f t="shared" ca="1" si="104"/>
        <v/>
      </c>
      <c r="AE442" s="4" t="str">
        <f t="shared" ca="1" si="113"/>
        <v/>
      </c>
      <c r="AF442" s="118"/>
    </row>
    <row r="443" spans="3:32" ht="20.100000000000001" customHeight="1">
      <c r="C443" t="str" cm="1">
        <f t="array" ref="C443">IFERROR(_xlfn.TEXTSPLIT(B443,"^"),"")</f>
        <v/>
      </c>
      <c r="F443" s="5" t="str" cm="1">
        <f t="array" aca="1" ref="F443" ca="1">IFERROR(INDEX(MSA_Title,MATCH(E443,MSA_Code,0)),"")</f>
        <v/>
      </c>
      <c r="G443" s="117" cm="1">
        <f t="array" aca="1" ref="G443" ca="1">SUMIFS(Proposed_Hours,Proposed_Labor_Category,$D443,Proposed_Company,$C443,Proposed_MSA_Code,$E443)</f>
        <v>0</v>
      </c>
      <c r="H443" s="7" t="str">
        <f t="shared" ca="1" si="105"/>
        <v/>
      </c>
      <c r="I443" s="4" t="str" cm="1">
        <f t="array" aca="1" ref="I443" ca="1">IFERROR(IF(SUMIFS(Proposed_Direct_Cost,Proposed_Labor_Category,$D443,Proposed_Company,$C443,Proposed_MSA_Code,$E443)=0,"Not Proposed",SUMIFS(Proposed_Direct_Cost,Proposed_Labor_Category,$D443,Proposed_Company,$C443,Proposed_MSA_Code,$E443)),"")</f>
        <v>Not Proposed</v>
      </c>
      <c r="J443" s="117" cm="1">
        <f t="array" aca="1" ref="J443" ca="1">SUMIFS(Invoice_Hours,Invoice_Labor_Category,$D443,Invoice_Company,$C443,Invoice_MSA_Code,$E443)</f>
        <v>0</v>
      </c>
      <c r="K443" s="7" t="str">
        <f t="shared" ca="1" si="106"/>
        <v/>
      </c>
      <c r="L443" s="222" cm="1">
        <f t="array" aca="1" ref="L443" ca="1">IFERROR(SUMIFS(Invoice_Direct_Cost,Invoice_Labor_Category,$D443,Invoice_Company,$C443,Invoice_MSA_Code,$E443),"")</f>
        <v>0</v>
      </c>
      <c r="M443" s="7" t="str">
        <f t="shared" ca="1" si="107"/>
        <v/>
      </c>
      <c r="N443" s="220" t="str">
        <f t="shared" ca="1" si="112"/>
        <v/>
      </c>
      <c r="O443" s="7" t="str">
        <f t="shared" ca="1" si="108"/>
        <v/>
      </c>
      <c r="P443" s="7" t="str">
        <f t="shared" ca="1" si="109"/>
        <v/>
      </c>
      <c r="Q443" s="7" t="str">
        <f t="shared" ca="1" si="110"/>
        <v/>
      </c>
      <c r="R443" s="7" t="str">
        <f t="shared" ca="1" si="111"/>
        <v/>
      </c>
      <c r="S443" s="7" t="str">
        <f t="shared" ca="1" si="98"/>
        <v/>
      </c>
      <c r="T443" s="7" t="str">
        <f t="shared" ca="1" si="99"/>
        <v/>
      </c>
      <c r="V443" s="120" cm="1">
        <f t="array" aca="1" ref="V443" ca="1">SUMIFS(Invoice_Hours,Invoice_Labor_Category,$D443,Invoice_Company,$C443,Invoice_MSA_Code,$E443)</f>
        <v>0</v>
      </c>
      <c r="W443" s="121" t="str">
        <f t="shared" ca="1" si="100"/>
        <v/>
      </c>
      <c r="X443" s="151" t="str">
        <f t="shared" ca="1" si="101"/>
        <v/>
      </c>
      <c r="Z443" s="172"/>
      <c r="AB443" t="str">
        <f t="shared" si="102"/>
        <v/>
      </c>
      <c r="AC443" t="str">
        <f t="shared" si="103"/>
        <v/>
      </c>
      <c r="AD443" t="str">
        <f t="shared" ca="1" si="104"/>
        <v/>
      </c>
      <c r="AE443" s="4" t="str">
        <f t="shared" ca="1" si="113"/>
        <v/>
      </c>
      <c r="AF443" s="118"/>
    </row>
    <row r="444" spans="3:32" ht="20.100000000000001" customHeight="1">
      <c r="C444" t="str" cm="1">
        <f t="array" ref="C444">IFERROR(_xlfn.TEXTSPLIT(B444,"^"),"")</f>
        <v/>
      </c>
      <c r="F444" s="5" t="str" cm="1">
        <f t="array" aca="1" ref="F444" ca="1">IFERROR(INDEX(MSA_Title,MATCH(E444,MSA_Code,0)),"")</f>
        <v/>
      </c>
      <c r="G444" s="117" cm="1">
        <f t="array" aca="1" ref="G444" ca="1">SUMIFS(Proposed_Hours,Proposed_Labor_Category,$D444,Proposed_Company,$C444,Proposed_MSA_Code,$E444)</f>
        <v>0</v>
      </c>
      <c r="H444" s="7" t="str">
        <f t="shared" ca="1" si="105"/>
        <v/>
      </c>
      <c r="I444" s="4" t="str" cm="1">
        <f t="array" aca="1" ref="I444" ca="1">IFERROR(IF(SUMIFS(Proposed_Direct_Cost,Proposed_Labor_Category,$D444,Proposed_Company,$C444,Proposed_MSA_Code,$E444)=0,"Not Proposed",SUMIFS(Proposed_Direct_Cost,Proposed_Labor_Category,$D444,Proposed_Company,$C444,Proposed_MSA_Code,$E444)),"")</f>
        <v>Not Proposed</v>
      </c>
      <c r="J444" s="117" cm="1">
        <f t="array" aca="1" ref="J444" ca="1">SUMIFS(Invoice_Hours,Invoice_Labor_Category,$D444,Invoice_Company,$C444,Invoice_MSA_Code,$E444)</f>
        <v>0</v>
      </c>
      <c r="K444" s="7" t="str">
        <f t="shared" ca="1" si="106"/>
        <v/>
      </c>
      <c r="L444" s="222" cm="1">
        <f t="array" aca="1" ref="L444" ca="1">IFERROR(SUMIFS(Invoice_Direct_Cost,Invoice_Labor_Category,$D444,Invoice_Company,$C444,Invoice_MSA_Code,$E444),"")</f>
        <v>0</v>
      </c>
      <c r="M444" s="7" t="str">
        <f t="shared" ca="1" si="107"/>
        <v/>
      </c>
      <c r="N444" s="220" t="str">
        <f t="shared" ca="1" si="112"/>
        <v/>
      </c>
      <c r="O444" s="7" t="str">
        <f t="shared" ca="1" si="108"/>
        <v/>
      </c>
      <c r="P444" s="7" t="str">
        <f t="shared" ca="1" si="109"/>
        <v/>
      </c>
      <c r="Q444" s="7" t="str">
        <f t="shared" ca="1" si="110"/>
        <v/>
      </c>
      <c r="R444" s="7" t="str">
        <f t="shared" ca="1" si="111"/>
        <v/>
      </c>
      <c r="S444" s="7" t="str">
        <f t="shared" ca="1" si="98"/>
        <v/>
      </c>
      <c r="T444" s="7" t="str">
        <f t="shared" ca="1" si="99"/>
        <v/>
      </c>
      <c r="V444" s="120" cm="1">
        <f t="array" aca="1" ref="V444" ca="1">SUMIFS(Invoice_Hours,Invoice_Labor_Category,$D444,Invoice_Company,$C444,Invoice_MSA_Code,$E444)</f>
        <v>0</v>
      </c>
      <c r="W444" s="121" t="str">
        <f t="shared" ca="1" si="100"/>
        <v/>
      </c>
      <c r="X444" s="152" t="str">
        <f t="shared" ca="1" si="101"/>
        <v/>
      </c>
      <c r="Z444" s="172"/>
      <c r="AB444" t="str">
        <f t="shared" si="102"/>
        <v/>
      </c>
      <c r="AC444" t="str">
        <f t="shared" si="103"/>
        <v/>
      </c>
      <c r="AD444" t="str">
        <f t="shared" ca="1" si="104"/>
        <v/>
      </c>
      <c r="AE444" s="4" t="str">
        <f t="shared" ca="1" si="113"/>
        <v/>
      </c>
      <c r="AF444" s="118"/>
    </row>
    <row r="445" spans="3:32" ht="20.100000000000001" customHeight="1">
      <c r="C445" t="str" cm="1">
        <f t="array" ref="C445">IFERROR(_xlfn.TEXTSPLIT(B445,"^"),"")</f>
        <v/>
      </c>
      <c r="F445" s="5" t="str" cm="1">
        <f t="array" aca="1" ref="F445" ca="1">IFERROR(INDEX(MSA_Title,MATCH(E445,MSA_Code,0)),"")</f>
        <v/>
      </c>
      <c r="G445" s="117" cm="1">
        <f t="array" aca="1" ref="G445" ca="1">SUMIFS(Proposed_Hours,Proposed_Labor_Category,$D445,Proposed_Company,$C445,Proposed_MSA_Code,$E445)</f>
        <v>0</v>
      </c>
      <c r="H445" s="7" t="str">
        <f t="shared" ca="1" si="105"/>
        <v/>
      </c>
      <c r="I445" s="4" t="str" cm="1">
        <f t="array" aca="1" ref="I445" ca="1">IFERROR(IF(SUMIFS(Proposed_Direct_Cost,Proposed_Labor_Category,$D445,Proposed_Company,$C445,Proposed_MSA_Code,$E445)=0,"Not Proposed",SUMIFS(Proposed_Direct_Cost,Proposed_Labor_Category,$D445,Proposed_Company,$C445,Proposed_MSA_Code,$E445)),"")</f>
        <v>Not Proposed</v>
      </c>
      <c r="J445" s="117" cm="1">
        <f t="array" aca="1" ref="J445" ca="1">SUMIFS(Invoice_Hours,Invoice_Labor_Category,$D445,Invoice_Company,$C445,Invoice_MSA_Code,$E445)</f>
        <v>0</v>
      </c>
      <c r="K445" s="7" t="str">
        <f t="shared" ca="1" si="106"/>
        <v/>
      </c>
      <c r="L445" s="222" cm="1">
        <f t="array" aca="1" ref="L445" ca="1">IFERROR(SUMIFS(Invoice_Direct_Cost,Invoice_Labor_Category,$D445,Invoice_Company,$C445,Invoice_MSA_Code,$E445),"")</f>
        <v>0</v>
      </c>
      <c r="M445" s="7" t="str">
        <f t="shared" ca="1" si="107"/>
        <v/>
      </c>
      <c r="N445" s="220" t="str">
        <f t="shared" ca="1" si="112"/>
        <v/>
      </c>
      <c r="O445" s="7" t="str">
        <f t="shared" ca="1" si="108"/>
        <v/>
      </c>
      <c r="P445" s="7" t="str">
        <f t="shared" ca="1" si="109"/>
        <v/>
      </c>
      <c r="Q445" s="7" t="str">
        <f t="shared" ca="1" si="110"/>
        <v/>
      </c>
      <c r="R445" s="7" t="str">
        <f t="shared" ca="1" si="111"/>
        <v/>
      </c>
      <c r="S445" s="7" t="str">
        <f t="shared" ca="1" si="98"/>
        <v/>
      </c>
      <c r="T445" s="7" t="str">
        <f t="shared" ca="1" si="99"/>
        <v/>
      </c>
      <c r="V445" s="120" cm="1">
        <f t="array" aca="1" ref="V445" ca="1">SUMIFS(Invoice_Hours,Invoice_Labor_Category,$D445,Invoice_Company,$C445,Invoice_MSA_Code,$E445)</f>
        <v>0</v>
      </c>
      <c r="W445" s="121" t="str">
        <f t="shared" ca="1" si="100"/>
        <v/>
      </c>
      <c r="X445" s="151" t="str">
        <f t="shared" ca="1" si="101"/>
        <v/>
      </c>
      <c r="Z445" s="172"/>
      <c r="AB445" t="str">
        <f t="shared" si="102"/>
        <v/>
      </c>
      <c r="AC445" t="str">
        <f t="shared" si="103"/>
        <v/>
      </c>
      <c r="AD445" t="str">
        <f t="shared" ca="1" si="104"/>
        <v/>
      </c>
      <c r="AE445" s="4" t="str">
        <f t="shared" ca="1" si="113"/>
        <v/>
      </c>
      <c r="AF445" s="118"/>
    </row>
    <row r="446" spans="3:32" ht="20.100000000000001" customHeight="1">
      <c r="C446" t="str" cm="1">
        <f t="array" ref="C446">IFERROR(_xlfn.TEXTSPLIT(B446,"^"),"")</f>
        <v/>
      </c>
      <c r="F446" s="5" t="str" cm="1">
        <f t="array" aca="1" ref="F446" ca="1">IFERROR(INDEX(MSA_Title,MATCH(E446,MSA_Code,0)),"")</f>
        <v/>
      </c>
      <c r="G446" s="117" cm="1">
        <f t="array" aca="1" ref="G446" ca="1">SUMIFS(Proposed_Hours,Proposed_Labor_Category,$D446,Proposed_Company,$C446,Proposed_MSA_Code,$E446)</f>
        <v>0</v>
      </c>
      <c r="H446" s="7" t="str">
        <f t="shared" ca="1" si="105"/>
        <v/>
      </c>
      <c r="I446" s="4" t="str" cm="1">
        <f t="array" aca="1" ref="I446" ca="1">IFERROR(IF(SUMIFS(Proposed_Direct_Cost,Proposed_Labor_Category,$D446,Proposed_Company,$C446,Proposed_MSA_Code,$E446)=0,"Not Proposed",SUMIFS(Proposed_Direct_Cost,Proposed_Labor_Category,$D446,Proposed_Company,$C446,Proposed_MSA_Code,$E446)),"")</f>
        <v>Not Proposed</v>
      </c>
      <c r="J446" s="117" cm="1">
        <f t="array" aca="1" ref="J446" ca="1">SUMIFS(Invoice_Hours,Invoice_Labor_Category,$D446,Invoice_Company,$C446,Invoice_MSA_Code,$E446)</f>
        <v>0</v>
      </c>
      <c r="K446" s="7" t="str">
        <f t="shared" ca="1" si="106"/>
        <v/>
      </c>
      <c r="L446" s="222" cm="1">
        <f t="array" aca="1" ref="L446" ca="1">IFERROR(SUMIFS(Invoice_Direct_Cost,Invoice_Labor_Category,$D446,Invoice_Company,$C446,Invoice_MSA_Code,$E446),"")</f>
        <v>0</v>
      </c>
      <c r="M446" s="7" t="str">
        <f t="shared" ca="1" si="107"/>
        <v/>
      </c>
      <c r="N446" s="220" t="str">
        <f t="shared" ca="1" si="112"/>
        <v/>
      </c>
      <c r="O446" s="7" t="str">
        <f t="shared" ca="1" si="108"/>
        <v/>
      </c>
      <c r="P446" s="7" t="str">
        <f t="shared" ca="1" si="109"/>
        <v/>
      </c>
      <c r="Q446" s="7" t="str">
        <f t="shared" ca="1" si="110"/>
        <v/>
      </c>
      <c r="R446" s="7" t="str">
        <f t="shared" ca="1" si="111"/>
        <v/>
      </c>
      <c r="S446" s="7" t="str">
        <f t="shared" ca="1" si="98"/>
        <v/>
      </c>
      <c r="T446" s="7" t="str">
        <f t="shared" ca="1" si="99"/>
        <v/>
      </c>
      <c r="V446" s="120" cm="1">
        <f t="array" aca="1" ref="V446" ca="1">SUMIFS(Invoice_Hours,Invoice_Labor_Category,$D446,Invoice_Company,$C446,Invoice_MSA_Code,$E446)</f>
        <v>0</v>
      </c>
      <c r="W446" s="121" t="str">
        <f t="shared" ca="1" si="100"/>
        <v/>
      </c>
      <c r="X446" s="152" t="str">
        <f t="shared" ca="1" si="101"/>
        <v/>
      </c>
      <c r="Z446" s="172"/>
      <c r="AB446" t="str">
        <f t="shared" si="102"/>
        <v/>
      </c>
      <c r="AC446" t="str">
        <f t="shared" si="103"/>
        <v/>
      </c>
      <c r="AD446" t="str">
        <f t="shared" ca="1" si="104"/>
        <v/>
      </c>
      <c r="AE446" s="4" t="str">
        <f t="shared" ca="1" si="113"/>
        <v/>
      </c>
      <c r="AF446" s="118"/>
    </row>
    <row r="447" spans="3:32" ht="20.100000000000001" customHeight="1">
      <c r="C447" t="str" cm="1">
        <f t="array" ref="C447">IFERROR(_xlfn.TEXTSPLIT(B447,"^"),"")</f>
        <v/>
      </c>
      <c r="F447" s="5" t="str" cm="1">
        <f t="array" aca="1" ref="F447" ca="1">IFERROR(INDEX(MSA_Title,MATCH(E447,MSA_Code,0)),"")</f>
        <v/>
      </c>
      <c r="G447" s="117" cm="1">
        <f t="array" aca="1" ref="G447" ca="1">SUMIFS(Proposed_Hours,Proposed_Labor_Category,$D447,Proposed_Company,$C447,Proposed_MSA_Code,$E447)</f>
        <v>0</v>
      </c>
      <c r="H447" s="7" t="str">
        <f t="shared" ca="1" si="105"/>
        <v/>
      </c>
      <c r="I447" s="4" t="str" cm="1">
        <f t="array" aca="1" ref="I447" ca="1">IFERROR(IF(SUMIFS(Proposed_Direct_Cost,Proposed_Labor_Category,$D447,Proposed_Company,$C447,Proposed_MSA_Code,$E447)=0,"Not Proposed",SUMIFS(Proposed_Direct_Cost,Proposed_Labor_Category,$D447,Proposed_Company,$C447,Proposed_MSA_Code,$E447)),"")</f>
        <v>Not Proposed</v>
      </c>
      <c r="J447" s="117" cm="1">
        <f t="array" aca="1" ref="J447" ca="1">SUMIFS(Invoice_Hours,Invoice_Labor_Category,$D447,Invoice_Company,$C447,Invoice_MSA_Code,$E447)</f>
        <v>0</v>
      </c>
      <c r="K447" s="7" t="str">
        <f t="shared" ca="1" si="106"/>
        <v/>
      </c>
      <c r="L447" s="222" cm="1">
        <f t="array" aca="1" ref="L447" ca="1">IFERROR(SUMIFS(Invoice_Direct_Cost,Invoice_Labor_Category,$D447,Invoice_Company,$C447,Invoice_MSA_Code,$E447),"")</f>
        <v>0</v>
      </c>
      <c r="M447" s="7" t="str">
        <f t="shared" ca="1" si="107"/>
        <v/>
      </c>
      <c r="N447" s="220" t="str">
        <f t="shared" ca="1" si="112"/>
        <v/>
      </c>
      <c r="O447" s="7" t="str">
        <f t="shared" ca="1" si="108"/>
        <v/>
      </c>
      <c r="P447" s="7" t="str">
        <f t="shared" ca="1" si="109"/>
        <v/>
      </c>
      <c r="Q447" s="7" t="str">
        <f t="shared" ca="1" si="110"/>
        <v/>
      </c>
      <c r="R447" s="7" t="str">
        <f t="shared" ca="1" si="111"/>
        <v/>
      </c>
      <c r="S447" s="7" t="str">
        <f t="shared" ca="1" si="98"/>
        <v/>
      </c>
      <c r="T447" s="7" t="str">
        <f t="shared" ca="1" si="99"/>
        <v/>
      </c>
      <c r="V447" s="120" cm="1">
        <f t="array" aca="1" ref="V447" ca="1">SUMIFS(Invoice_Hours,Invoice_Labor_Category,$D447,Invoice_Company,$C447,Invoice_MSA_Code,$E447)</f>
        <v>0</v>
      </c>
      <c r="W447" s="121" t="str">
        <f t="shared" ca="1" si="100"/>
        <v/>
      </c>
      <c r="X447" s="151" t="str">
        <f t="shared" ca="1" si="101"/>
        <v/>
      </c>
      <c r="Z447" s="172"/>
      <c r="AB447" t="str">
        <f t="shared" si="102"/>
        <v/>
      </c>
      <c r="AC447" t="str">
        <f t="shared" si="103"/>
        <v/>
      </c>
      <c r="AD447" t="str">
        <f t="shared" ca="1" si="104"/>
        <v/>
      </c>
      <c r="AE447" s="4" t="str">
        <f t="shared" ca="1" si="113"/>
        <v/>
      </c>
      <c r="AF447" s="118"/>
    </row>
    <row r="448" spans="3:32" ht="20.100000000000001" customHeight="1">
      <c r="C448" t="str" cm="1">
        <f t="array" ref="C448">IFERROR(_xlfn.TEXTSPLIT(B448,"^"),"")</f>
        <v/>
      </c>
      <c r="F448" s="5" t="str" cm="1">
        <f t="array" aca="1" ref="F448" ca="1">IFERROR(INDEX(MSA_Title,MATCH(E448,MSA_Code,0)),"")</f>
        <v/>
      </c>
      <c r="G448" s="117" cm="1">
        <f t="array" aca="1" ref="G448" ca="1">SUMIFS(Proposed_Hours,Proposed_Labor_Category,$D448,Proposed_Company,$C448,Proposed_MSA_Code,$E448)</f>
        <v>0</v>
      </c>
      <c r="H448" s="7" t="str">
        <f t="shared" ca="1" si="105"/>
        <v/>
      </c>
      <c r="I448" s="4" t="str" cm="1">
        <f t="array" aca="1" ref="I448" ca="1">IFERROR(IF(SUMIFS(Proposed_Direct_Cost,Proposed_Labor_Category,$D448,Proposed_Company,$C448,Proposed_MSA_Code,$E448)=0,"Not Proposed",SUMIFS(Proposed_Direct_Cost,Proposed_Labor_Category,$D448,Proposed_Company,$C448,Proposed_MSA_Code,$E448)),"")</f>
        <v>Not Proposed</v>
      </c>
      <c r="J448" s="117" cm="1">
        <f t="array" aca="1" ref="J448" ca="1">SUMIFS(Invoice_Hours,Invoice_Labor_Category,$D448,Invoice_Company,$C448,Invoice_MSA_Code,$E448)</f>
        <v>0</v>
      </c>
      <c r="K448" s="7" t="str">
        <f t="shared" ca="1" si="106"/>
        <v/>
      </c>
      <c r="L448" s="222" cm="1">
        <f t="array" aca="1" ref="L448" ca="1">IFERROR(SUMIFS(Invoice_Direct_Cost,Invoice_Labor_Category,$D448,Invoice_Company,$C448,Invoice_MSA_Code,$E448),"")</f>
        <v>0</v>
      </c>
      <c r="M448" s="7" t="str">
        <f t="shared" ca="1" si="107"/>
        <v/>
      </c>
      <c r="N448" s="220" t="str">
        <f t="shared" ca="1" si="112"/>
        <v/>
      </c>
      <c r="O448" s="7" t="str">
        <f t="shared" ca="1" si="108"/>
        <v/>
      </c>
      <c r="P448" s="7" t="str">
        <f t="shared" ca="1" si="109"/>
        <v/>
      </c>
      <c r="Q448" s="7" t="str">
        <f t="shared" ca="1" si="110"/>
        <v/>
      </c>
      <c r="R448" s="7" t="str">
        <f t="shared" ca="1" si="111"/>
        <v/>
      </c>
      <c r="S448" s="7" t="str">
        <f t="shared" ca="1" si="98"/>
        <v/>
      </c>
      <c r="T448" s="7" t="str">
        <f t="shared" ca="1" si="99"/>
        <v/>
      </c>
      <c r="V448" s="120" cm="1">
        <f t="array" aca="1" ref="V448" ca="1">SUMIFS(Invoice_Hours,Invoice_Labor_Category,$D448,Invoice_Company,$C448,Invoice_MSA_Code,$E448)</f>
        <v>0</v>
      </c>
      <c r="W448" s="121" t="str">
        <f t="shared" ca="1" si="100"/>
        <v/>
      </c>
      <c r="X448" s="152" t="str">
        <f t="shared" ca="1" si="101"/>
        <v/>
      </c>
      <c r="Z448" s="172"/>
      <c r="AB448" t="str">
        <f t="shared" si="102"/>
        <v/>
      </c>
      <c r="AC448" t="str">
        <f t="shared" si="103"/>
        <v/>
      </c>
      <c r="AD448" t="str">
        <f t="shared" ca="1" si="104"/>
        <v/>
      </c>
      <c r="AE448" s="4" t="str">
        <f t="shared" ca="1" si="113"/>
        <v/>
      </c>
      <c r="AF448" s="118"/>
    </row>
    <row r="449" spans="3:32" ht="20.100000000000001" customHeight="1">
      <c r="C449" t="str" cm="1">
        <f t="array" ref="C449">IFERROR(_xlfn.TEXTSPLIT(B449,"^"),"")</f>
        <v/>
      </c>
      <c r="F449" s="5" t="str" cm="1">
        <f t="array" aca="1" ref="F449" ca="1">IFERROR(INDEX(MSA_Title,MATCH(E449,MSA_Code,0)),"")</f>
        <v/>
      </c>
      <c r="G449" s="117" cm="1">
        <f t="array" aca="1" ref="G449" ca="1">SUMIFS(Proposed_Hours,Proposed_Labor_Category,$D449,Proposed_Company,$C449,Proposed_MSA_Code,$E449)</f>
        <v>0</v>
      </c>
      <c r="H449" s="7" t="str">
        <f t="shared" ca="1" si="105"/>
        <v/>
      </c>
      <c r="I449" s="4" t="str" cm="1">
        <f t="array" aca="1" ref="I449" ca="1">IFERROR(IF(SUMIFS(Proposed_Direct_Cost,Proposed_Labor_Category,$D449,Proposed_Company,$C449,Proposed_MSA_Code,$E449)=0,"Not Proposed",SUMIFS(Proposed_Direct_Cost,Proposed_Labor_Category,$D449,Proposed_Company,$C449,Proposed_MSA_Code,$E449)),"")</f>
        <v>Not Proposed</v>
      </c>
      <c r="J449" s="117" cm="1">
        <f t="array" aca="1" ref="J449" ca="1">SUMIFS(Invoice_Hours,Invoice_Labor_Category,$D449,Invoice_Company,$C449,Invoice_MSA_Code,$E449)</f>
        <v>0</v>
      </c>
      <c r="K449" s="7" t="str">
        <f t="shared" ca="1" si="106"/>
        <v/>
      </c>
      <c r="L449" s="222" cm="1">
        <f t="array" aca="1" ref="L449" ca="1">IFERROR(SUMIFS(Invoice_Direct_Cost,Invoice_Labor_Category,$D449,Invoice_Company,$C449,Invoice_MSA_Code,$E449),"")</f>
        <v>0</v>
      </c>
      <c r="M449" s="7" t="str">
        <f t="shared" ca="1" si="107"/>
        <v/>
      </c>
      <c r="N449" s="220" t="str">
        <f t="shared" ca="1" si="112"/>
        <v/>
      </c>
      <c r="O449" s="7" t="str">
        <f t="shared" ca="1" si="108"/>
        <v/>
      </c>
      <c r="P449" s="7" t="str">
        <f t="shared" ca="1" si="109"/>
        <v/>
      </c>
      <c r="Q449" s="7" t="str">
        <f t="shared" ca="1" si="110"/>
        <v/>
      </c>
      <c r="R449" s="7" t="str">
        <f t="shared" ca="1" si="111"/>
        <v/>
      </c>
      <c r="S449" s="7" t="str">
        <f t="shared" ca="1" si="98"/>
        <v/>
      </c>
      <c r="T449" s="7" t="str">
        <f t="shared" ca="1" si="99"/>
        <v/>
      </c>
      <c r="V449" s="120" cm="1">
        <f t="array" aca="1" ref="V449" ca="1">SUMIFS(Invoice_Hours,Invoice_Labor_Category,$D449,Invoice_Company,$C449,Invoice_MSA_Code,$E449)</f>
        <v>0</v>
      </c>
      <c r="W449" s="121" t="str">
        <f t="shared" ca="1" si="100"/>
        <v/>
      </c>
      <c r="X449" s="151" t="str">
        <f t="shared" ca="1" si="101"/>
        <v/>
      </c>
      <c r="Z449" s="172"/>
      <c r="AB449" t="str">
        <f t="shared" si="102"/>
        <v/>
      </c>
      <c r="AC449" t="str">
        <f t="shared" si="103"/>
        <v/>
      </c>
      <c r="AD449" t="str">
        <f t="shared" ca="1" si="104"/>
        <v/>
      </c>
      <c r="AE449" s="4" t="str">
        <f t="shared" ca="1" si="113"/>
        <v/>
      </c>
      <c r="AF449" s="118"/>
    </row>
    <row r="450" spans="3:32" ht="20.100000000000001" customHeight="1">
      <c r="C450" t="str" cm="1">
        <f t="array" ref="C450">IFERROR(_xlfn.TEXTSPLIT(B450,"^"),"")</f>
        <v/>
      </c>
      <c r="F450" s="5" t="str" cm="1">
        <f t="array" aca="1" ref="F450" ca="1">IFERROR(INDEX(MSA_Title,MATCH(E450,MSA_Code,0)),"")</f>
        <v/>
      </c>
      <c r="G450" s="117" cm="1">
        <f t="array" aca="1" ref="G450" ca="1">SUMIFS(Proposed_Hours,Proposed_Labor_Category,$D450,Proposed_Company,$C450,Proposed_MSA_Code,$E450)</f>
        <v>0</v>
      </c>
      <c r="H450" s="7" t="str">
        <f t="shared" ca="1" si="105"/>
        <v/>
      </c>
      <c r="I450" s="4" t="str" cm="1">
        <f t="array" aca="1" ref="I450" ca="1">IFERROR(IF(SUMIFS(Proposed_Direct_Cost,Proposed_Labor_Category,$D450,Proposed_Company,$C450,Proposed_MSA_Code,$E450)=0,"Not Proposed",SUMIFS(Proposed_Direct_Cost,Proposed_Labor_Category,$D450,Proposed_Company,$C450,Proposed_MSA_Code,$E450)),"")</f>
        <v>Not Proposed</v>
      </c>
      <c r="J450" s="117" cm="1">
        <f t="array" aca="1" ref="J450" ca="1">SUMIFS(Invoice_Hours,Invoice_Labor_Category,$D450,Invoice_Company,$C450,Invoice_MSA_Code,$E450)</f>
        <v>0</v>
      </c>
      <c r="K450" s="7" t="str">
        <f t="shared" ca="1" si="106"/>
        <v/>
      </c>
      <c r="L450" s="222" cm="1">
        <f t="array" aca="1" ref="L450" ca="1">IFERROR(SUMIFS(Invoice_Direct_Cost,Invoice_Labor_Category,$D450,Invoice_Company,$C450,Invoice_MSA_Code,$E450),"")</f>
        <v>0</v>
      </c>
      <c r="M450" s="7" t="str">
        <f t="shared" ca="1" si="107"/>
        <v/>
      </c>
      <c r="N450" s="220" t="str">
        <f t="shared" ca="1" si="112"/>
        <v/>
      </c>
      <c r="O450" s="7" t="str">
        <f t="shared" ca="1" si="108"/>
        <v/>
      </c>
      <c r="P450" s="7" t="str">
        <f t="shared" ca="1" si="109"/>
        <v/>
      </c>
      <c r="Q450" s="7" t="str">
        <f t="shared" ca="1" si="110"/>
        <v/>
      </c>
      <c r="R450" s="7" t="str">
        <f t="shared" ca="1" si="111"/>
        <v/>
      </c>
      <c r="S450" s="7" t="str">
        <f t="shared" ca="1" si="98"/>
        <v/>
      </c>
      <c r="T450" s="7" t="str">
        <f t="shared" ca="1" si="99"/>
        <v/>
      </c>
      <c r="V450" s="120" cm="1">
        <f t="array" aca="1" ref="V450" ca="1">SUMIFS(Invoice_Hours,Invoice_Labor_Category,$D450,Invoice_Company,$C450,Invoice_MSA_Code,$E450)</f>
        <v>0</v>
      </c>
      <c r="W450" s="121" t="str">
        <f t="shared" ca="1" si="100"/>
        <v/>
      </c>
      <c r="X450" s="152" t="str">
        <f t="shared" ca="1" si="101"/>
        <v/>
      </c>
      <c r="Z450" s="172"/>
      <c r="AB450" t="str">
        <f t="shared" si="102"/>
        <v/>
      </c>
      <c r="AC450" t="str">
        <f t="shared" si="103"/>
        <v/>
      </c>
      <c r="AD450" t="str">
        <f t="shared" ca="1" si="104"/>
        <v/>
      </c>
      <c r="AE450" s="4" t="str">
        <f t="shared" ca="1" si="113"/>
        <v/>
      </c>
      <c r="AF450" s="118"/>
    </row>
    <row r="451" spans="3:32" ht="20.100000000000001" customHeight="1">
      <c r="C451" t="str" cm="1">
        <f t="array" ref="C451">IFERROR(_xlfn.TEXTSPLIT(B451,"^"),"")</f>
        <v/>
      </c>
      <c r="F451" s="5" t="str" cm="1">
        <f t="array" aca="1" ref="F451" ca="1">IFERROR(INDEX(MSA_Title,MATCH(E451,MSA_Code,0)),"")</f>
        <v/>
      </c>
      <c r="G451" s="117" cm="1">
        <f t="array" aca="1" ref="G451" ca="1">SUMIFS(Proposed_Hours,Proposed_Labor_Category,$D451,Proposed_Company,$C451,Proposed_MSA_Code,$E451)</f>
        <v>0</v>
      </c>
      <c r="H451" s="7" t="str">
        <f t="shared" ca="1" si="105"/>
        <v/>
      </c>
      <c r="I451" s="4" t="str" cm="1">
        <f t="array" aca="1" ref="I451" ca="1">IFERROR(IF(SUMIFS(Proposed_Direct_Cost,Proposed_Labor_Category,$D451,Proposed_Company,$C451,Proposed_MSA_Code,$E451)=0,"Not Proposed",SUMIFS(Proposed_Direct_Cost,Proposed_Labor_Category,$D451,Proposed_Company,$C451,Proposed_MSA_Code,$E451)),"")</f>
        <v>Not Proposed</v>
      </c>
      <c r="J451" s="117" cm="1">
        <f t="array" aca="1" ref="J451" ca="1">SUMIFS(Invoice_Hours,Invoice_Labor_Category,$D451,Invoice_Company,$C451,Invoice_MSA_Code,$E451)</f>
        <v>0</v>
      </c>
      <c r="K451" s="7" t="str">
        <f t="shared" ca="1" si="106"/>
        <v/>
      </c>
      <c r="L451" s="222" cm="1">
        <f t="array" aca="1" ref="L451" ca="1">IFERROR(SUMIFS(Invoice_Direct_Cost,Invoice_Labor_Category,$D451,Invoice_Company,$C451,Invoice_MSA_Code,$E451),"")</f>
        <v>0</v>
      </c>
      <c r="M451" s="7" t="str">
        <f t="shared" ca="1" si="107"/>
        <v/>
      </c>
      <c r="N451" s="220" t="str">
        <f t="shared" ca="1" si="112"/>
        <v/>
      </c>
      <c r="O451" s="7" t="str">
        <f t="shared" ca="1" si="108"/>
        <v/>
      </c>
      <c r="P451" s="7" t="str">
        <f t="shared" ca="1" si="109"/>
        <v/>
      </c>
      <c r="Q451" s="7" t="str">
        <f t="shared" ca="1" si="110"/>
        <v/>
      </c>
      <c r="R451" s="7" t="str">
        <f t="shared" ca="1" si="111"/>
        <v/>
      </c>
      <c r="S451" s="7" t="str">
        <f t="shared" ref="S451:S514" ca="1" si="114">IFERROR(IF(N451&lt;0,-O451,""),"")</f>
        <v/>
      </c>
      <c r="T451" s="7" t="str">
        <f t="shared" ref="T451:T514" ca="1" si="115">IFERROR(IF(AND(K451&lt;&gt;"",H451&lt;&gt;"",K451=H451),L451,""),"")</f>
        <v/>
      </c>
      <c r="V451" s="120" cm="1">
        <f t="array" aca="1" ref="V451" ca="1">SUMIFS(Invoice_Hours,Invoice_Labor_Category,$D451,Invoice_Company,$C451,Invoice_MSA_Code,$E451)</f>
        <v>0</v>
      </c>
      <c r="W451" s="121" t="str">
        <f t="shared" ref="W451:W514" ca="1" si="116">IFERROR(IF(AND(H451&lt;&gt;0,K451&gt;H451,(K451-H451)/H451&gt;0.05),(K451-H451),""),"")</f>
        <v/>
      </c>
      <c r="X451" s="151" t="str">
        <f t="shared" ref="X451:X514" ca="1" si="117">IFERROR(IF(H451="",K451*J451,W451*V451),"")</f>
        <v/>
      </c>
      <c r="Z451" s="172"/>
      <c r="AB451" t="str">
        <f t="shared" ref="AB451:AB514" si="118">IF(C451=0,"",C451)</f>
        <v/>
      </c>
      <c r="AC451" t="str">
        <f t="shared" ref="AC451:AC514" si="119">IF(D451=0,"",D451)</f>
        <v/>
      </c>
      <c r="AD451" t="str">
        <f t="shared" ref="AD451:AD514" ca="1" si="120">IF(F451=0,"",F451)</f>
        <v/>
      </c>
      <c r="AE451" s="4" t="str">
        <f t="shared" ca="1" si="113"/>
        <v/>
      </c>
      <c r="AF451" s="118"/>
    </row>
    <row r="452" spans="3:32" ht="20.100000000000001" customHeight="1">
      <c r="C452" t="str" cm="1">
        <f t="array" ref="C452">IFERROR(_xlfn.TEXTSPLIT(B452,"^"),"")</f>
        <v/>
      </c>
      <c r="F452" s="5" t="str" cm="1">
        <f t="array" aca="1" ref="F452" ca="1">IFERROR(INDEX(MSA_Title,MATCH(E452,MSA_Code,0)),"")</f>
        <v/>
      </c>
      <c r="G452" s="117" cm="1">
        <f t="array" aca="1" ref="G452" ca="1">SUMIFS(Proposed_Hours,Proposed_Labor_Category,$D452,Proposed_Company,$C452,Proposed_MSA_Code,$E452)</f>
        <v>0</v>
      </c>
      <c r="H452" s="7" t="str">
        <f t="shared" ref="H452:H515" ca="1" si="121">IFERROR(I452/G452,"")</f>
        <v/>
      </c>
      <c r="I452" s="4" t="str" cm="1">
        <f t="array" aca="1" ref="I452" ca="1">IFERROR(IF(SUMIFS(Proposed_Direct_Cost,Proposed_Labor_Category,$D452,Proposed_Company,$C452,Proposed_MSA_Code,$E452)=0,"Not Proposed",SUMIFS(Proposed_Direct_Cost,Proposed_Labor_Category,$D452,Proposed_Company,$C452,Proposed_MSA_Code,$E452)),"")</f>
        <v>Not Proposed</v>
      </c>
      <c r="J452" s="117" cm="1">
        <f t="array" aca="1" ref="J452" ca="1">SUMIFS(Invoice_Hours,Invoice_Labor_Category,$D452,Invoice_Company,$C452,Invoice_MSA_Code,$E452)</f>
        <v>0</v>
      </c>
      <c r="K452" s="7" t="str">
        <f t="shared" ref="K452:K515" ca="1" si="122">IFERROR(L452/J452,"")</f>
        <v/>
      </c>
      <c r="L452" s="222" cm="1">
        <f t="array" aca="1" ref="L452" ca="1">IFERROR(SUMIFS(Invoice_Direct_Cost,Invoice_Labor_Category,$D452,Invoice_Company,$C452,Invoice_MSA_Code,$E452),"")</f>
        <v>0</v>
      </c>
      <c r="M452" s="7" t="str">
        <f t="shared" ref="M452:M515" ca="1" si="123">IFERROR(K452-H452,"")</f>
        <v/>
      </c>
      <c r="N452" s="220" t="str">
        <f t="shared" ca="1" si="112"/>
        <v/>
      </c>
      <c r="O452" s="7" t="str">
        <f t="shared" ref="O452:O515" ca="1" si="124">IFERROR(M452*J452,"")</f>
        <v/>
      </c>
      <c r="P452" s="7" t="str">
        <f t="shared" ref="P452:P515" ca="1" si="125">IFERROR(IF(N452&gt;5%,O452*((N452-5%)/N452),""),"")</f>
        <v/>
      </c>
      <c r="Q452" s="7" t="str">
        <f t="shared" ref="Q452:Q515" ca="1" si="126">IFERROR(IF(N452&gt;0,O452*(MIN(N452,5%)/N452),""),"")</f>
        <v/>
      </c>
      <c r="R452" s="7" t="str">
        <f t="shared" ref="R452:R515" ca="1" si="127">IFERROR(IF(AND(K452&gt;0,H452="",L452&lt;&gt;0),L452,""),"")</f>
        <v/>
      </c>
      <c r="S452" s="7" t="str">
        <f t="shared" ca="1" si="114"/>
        <v/>
      </c>
      <c r="T452" s="7" t="str">
        <f t="shared" ca="1" si="115"/>
        <v/>
      </c>
      <c r="V452" s="120" cm="1">
        <f t="array" aca="1" ref="V452" ca="1">SUMIFS(Invoice_Hours,Invoice_Labor_Category,$D452,Invoice_Company,$C452,Invoice_MSA_Code,$E452)</f>
        <v>0</v>
      </c>
      <c r="W452" s="121" t="str">
        <f t="shared" ca="1" si="116"/>
        <v/>
      </c>
      <c r="X452" s="152" t="str">
        <f t="shared" ca="1" si="117"/>
        <v/>
      </c>
      <c r="Z452" s="172"/>
      <c r="AB452" t="str">
        <f t="shared" si="118"/>
        <v/>
      </c>
      <c r="AC452" t="str">
        <f t="shared" si="119"/>
        <v/>
      </c>
      <c r="AD452" t="str">
        <f t="shared" ca="1" si="120"/>
        <v/>
      </c>
      <c r="AE452" s="4" t="str">
        <f t="shared" ca="1" si="113"/>
        <v/>
      </c>
      <c r="AF452" s="118"/>
    </row>
    <row r="453" spans="3:32" ht="20.100000000000001" customHeight="1">
      <c r="C453" t="str" cm="1">
        <f t="array" ref="C453">IFERROR(_xlfn.TEXTSPLIT(B453,"^"),"")</f>
        <v/>
      </c>
      <c r="F453" s="5" t="str" cm="1">
        <f t="array" aca="1" ref="F453" ca="1">IFERROR(INDEX(MSA_Title,MATCH(E453,MSA_Code,0)),"")</f>
        <v/>
      </c>
      <c r="G453" s="117" cm="1">
        <f t="array" aca="1" ref="G453" ca="1">SUMIFS(Proposed_Hours,Proposed_Labor_Category,$D453,Proposed_Company,$C453,Proposed_MSA_Code,$E453)</f>
        <v>0</v>
      </c>
      <c r="H453" s="7" t="str">
        <f t="shared" ca="1" si="121"/>
        <v/>
      </c>
      <c r="I453" s="4" t="str" cm="1">
        <f t="array" aca="1" ref="I453" ca="1">IFERROR(IF(SUMIFS(Proposed_Direct_Cost,Proposed_Labor_Category,$D453,Proposed_Company,$C453,Proposed_MSA_Code,$E453)=0,"Not Proposed",SUMIFS(Proposed_Direct_Cost,Proposed_Labor_Category,$D453,Proposed_Company,$C453,Proposed_MSA_Code,$E453)),"")</f>
        <v>Not Proposed</v>
      </c>
      <c r="J453" s="117" cm="1">
        <f t="array" aca="1" ref="J453" ca="1">SUMIFS(Invoice_Hours,Invoice_Labor_Category,$D453,Invoice_Company,$C453,Invoice_MSA_Code,$E453)</f>
        <v>0</v>
      </c>
      <c r="K453" s="7" t="str">
        <f t="shared" ca="1" si="122"/>
        <v/>
      </c>
      <c r="L453" s="222" cm="1">
        <f t="array" aca="1" ref="L453" ca="1">IFERROR(SUMIFS(Invoice_Direct_Cost,Invoice_Labor_Category,$D453,Invoice_Company,$C453,Invoice_MSA_Code,$E453),"")</f>
        <v>0</v>
      </c>
      <c r="M453" s="7" t="str">
        <f t="shared" ca="1" si="123"/>
        <v/>
      </c>
      <c r="N453" s="220" t="str">
        <f t="shared" ref="N453:N516" ca="1" si="128">IFERROR(M453/H453,"")</f>
        <v/>
      </c>
      <c r="O453" s="7" t="str">
        <f t="shared" ca="1" si="124"/>
        <v/>
      </c>
      <c r="P453" s="7" t="str">
        <f t="shared" ca="1" si="125"/>
        <v/>
      </c>
      <c r="Q453" s="7" t="str">
        <f t="shared" ca="1" si="126"/>
        <v/>
      </c>
      <c r="R453" s="7" t="str">
        <f t="shared" ca="1" si="127"/>
        <v/>
      </c>
      <c r="S453" s="7" t="str">
        <f t="shared" ca="1" si="114"/>
        <v/>
      </c>
      <c r="T453" s="7" t="str">
        <f t="shared" ca="1" si="115"/>
        <v/>
      </c>
      <c r="V453" s="120" cm="1">
        <f t="array" aca="1" ref="V453" ca="1">SUMIFS(Invoice_Hours,Invoice_Labor_Category,$D453,Invoice_Company,$C453,Invoice_MSA_Code,$E453)</f>
        <v>0</v>
      </c>
      <c r="W453" s="121" t="str">
        <f t="shared" ca="1" si="116"/>
        <v/>
      </c>
      <c r="X453" s="151" t="str">
        <f t="shared" ca="1" si="117"/>
        <v/>
      </c>
      <c r="Z453" s="172"/>
      <c r="AB453" t="str">
        <f t="shared" si="118"/>
        <v/>
      </c>
      <c r="AC453" t="str">
        <f t="shared" si="119"/>
        <v/>
      </c>
      <c r="AD453" t="str">
        <f t="shared" ca="1" si="120"/>
        <v/>
      </c>
      <c r="AE453" s="4" t="str">
        <f t="shared" ca="1" si="113"/>
        <v/>
      </c>
      <c r="AF453" s="118"/>
    </row>
    <row r="454" spans="3:32" ht="20.100000000000001" customHeight="1">
      <c r="C454" t="str" cm="1">
        <f t="array" ref="C454">IFERROR(_xlfn.TEXTSPLIT(B454,"^"),"")</f>
        <v/>
      </c>
      <c r="F454" s="5" t="str" cm="1">
        <f t="array" aca="1" ref="F454" ca="1">IFERROR(INDEX(MSA_Title,MATCH(E454,MSA_Code,0)),"")</f>
        <v/>
      </c>
      <c r="G454" s="117" cm="1">
        <f t="array" aca="1" ref="G454" ca="1">SUMIFS(Proposed_Hours,Proposed_Labor_Category,$D454,Proposed_Company,$C454,Proposed_MSA_Code,$E454)</f>
        <v>0</v>
      </c>
      <c r="H454" s="7" t="str">
        <f t="shared" ca="1" si="121"/>
        <v/>
      </c>
      <c r="I454" s="4" t="str" cm="1">
        <f t="array" aca="1" ref="I454" ca="1">IFERROR(IF(SUMIFS(Proposed_Direct_Cost,Proposed_Labor_Category,$D454,Proposed_Company,$C454,Proposed_MSA_Code,$E454)=0,"Not Proposed",SUMIFS(Proposed_Direct_Cost,Proposed_Labor_Category,$D454,Proposed_Company,$C454,Proposed_MSA_Code,$E454)),"")</f>
        <v>Not Proposed</v>
      </c>
      <c r="J454" s="117" cm="1">
        <f t="array" aca="1" ref="J454" ca="1">SUMIFS(Invoice_Hours,Invoice_Labor_Category,$D454,Invoice_Company,$C454,Invoice_MSA_Code,$E454)</f>
        <v>0</v>
      </c>
      <c r="K454" s="7" t="str">
        <f t="shared" ca="1" si="122"/>
        <v/>
      </c>
      <c r="L454" s="222" cm="1">
        <f t="array" aca="1" ref="L454" ca="1">IFERROR(SUMIFS(Invoice_Direct_Cost,Invoice_Labor_Category,$D454,Invoice_Company,$C454,Invoice_MSA_Code,$E454),"")</f>
        <v>0</v>
      </c>
      <c r="M454" s="7" t="str">
        <f t="shared" ca="1" si="123"/>
        <v/>
      </c>
      <c r="N454" s="220" t="str">
        <f t="shared" ca="1" si="128"/>
        <v/>
      </c>
      <c r="O454" s="7" t="str">
        <f t="shared" ca="1" si="124"/>
        <v/>
      </c>
      <c r="P454" s="7" t="str">
        <f t="shared" ca="1" si="125"/>
        <v/>
      </c>
      <c r="Q454" s="7" t="str">
        <f t="shared" ca="1" si="126"/>
        <v/>
      </c>
      <c r="R454" s="7" t="str">
        <f t="shared" ca="1" si="127"/>
        <v/>
      </c>
      <c r="S454" s="7" t="str">
        <f t="shared" ca="1" si="114"/>
        <v/>
      </c>
      <c r="T454" s="7" t="str">
        <f t="shared" ca="1" si="115"/>
        <v/>
      </c>
      <c r="V454" s="120" cm="1">
        <f t="array" aca="1" ref="V454" ca="1">SUMIFS(Invoice_Hours,Invoice_Labor_Category,$D454,Invoice_Company,$C454,Invoice_MSA_Code,$E454)</f>
        <v>0</v>
      </c>
      <c r="W454" s="121" t="str">
        <f t="shared" ca="1" si="116"/>
        <v/>
      </c>
      <c r="X454" s="152" t="str">
        <f t="shared" ca="1" si="117"/>
        <v/>
      </c>
      <c r="Z454" s="172"/>
      <c r="AB454" t="str">
        <f t="shared" si="118"/>
        <v/>
      </c>
      <c r="AC454" t="str">
        <f t="shared" si="119"/>
        <v/>
      </c>
      <c r="AD454" t="str">
        <f t="shared" ca="1" si="120"/>
        <v/>
      </c>
      <c r="AE454" s="4" t="str">
        <f t="shared" ca="1" si="113"/>
        <v/>
      </c>
      <c r="AF454" s="118"/>
    </row>
    <row r="455" spans="3:32" ht="20.100000000000001" customHeight="1">
      <c r="C455" t="str" cm="1">
        <f t="array" ref="C455">IFERROR(_xlfn.TEXTSPLIT(B455,"^"),"")</f>
        <v/>
      </c>
      <c r="F455" s="5" t="str" cm="1">
        <f t="array" aca="1" ref="F455" ca="1">IFERROR(INDEX(MSA_Title,MATCH(E455,MSA_Code,0)),"")</f>
        <v/>
      </c>
      <c r="G455" s="117" cm="1">
        <f t="array" aca="1" ref="G455" ca="1">SUMIFS(Proposed_Hours,Proposed_Labor_Category,$D455,Proposed_Company,$C455,Proposed_MSA_Code,$E455)</f>
        <v>0</v>
      </c>
      <c r="H455" s="7" t="str">
        <f t="shared" ca="1" si="121"/>
        <v/>
      </c>
      <c r="I455" s="4" t="str" cm="1">
        <f t="array" aca="1" ref="I455" ca="1">IFERROR(IF(SUMIFS(Proposed_Direct_Cost,Proposed_Labor_Category,$D455,Proposed_Company,$C455,Proposed_MSA_Code,$E455)=0,"Not Proposed",SUMIFS(Proposed_Direct_Cost,Proposed_Labor_Category,$D455,Proposed_Company,$C455,Proposed_MSA_Code,$E455)),"")</f>
        <v>Not Proposed</v>
      </c>
      <c r="J455" s="117" cm="1">
        <f t="array" aca="1" ref="J455" ca="1">SUMIFS(Invoice_Hours,Invoice_Labor_Category,$D455,Invoice_Company,$C455,Invoice_MSA_Code,$E455)</f>
        <v>0</v>
      </c>
      <c r="K455" s="7" t="str">
        <f t="shared" ca="1" si="122"/>
        <v/>
      </c>
      <c r="L455" s="222" cm="1">
        <f t="array" aca="1" ref="L455" ca="1">IFERROR(SUMIFS(Invoice_Direct_Cost,Invoice_Labor_Category,$D455,Invoice_Company,$C455,Invoice_MSA_Code,$E455),"")</f>
        <v>0</v>
      </c>
      <c r="M455" s="7" t="str">
        <f t="shared" ca="1" si="123"/>
        <v/>
      </c>
      <c r="N455" s="220" t="str">
        <f t="shared" ca="1" si="128"/>
        <v/>
      </c>
      <c r="O455" s="7" t="str">
        <f t="shared" ca="1" si="124"/>
        <v/>
      </c>
      <c r="P455" s="7" t="str">
        <f t="shared" ca="1" si="125"/>
        <v/>
      </c>
      <c r="Q455" s="7" t="str">
        <f t="shared" ca="1" si="126"/>
        <v/>
      </c>
      <c r="R455" s="7" t="str">
        <f t="shared" ca="1" si="127"/>
        <v/>
      </c>
      <c r="S455" s="7" t="str">
        <f t="shared" ca="1" si="114"/>
        <v/>
      </c>
      <c r="T455" s="7" t="str">
        <f t="shared" ca="1" si="115"/>
        <v/>
      </c>
      <c r="V455" s="120" cm="1">
        <f t="array" aca="1" ref="V455" ca="1">SUMIFS(Invoice_Hours,Invoice_Labor_Category,$D455,Invoice_Company,$C455,Invoice_MSA_Code,$E455)</f>
        <v>0</v>
      </c>
      <c r="W455" s="121" t="str">
        <f t="shared" ca="1" si="116"/>
        <v/>
      </c>
      <c r="X455" s="151" t="str">
        <f t="shared" ca="1" si="117"/>
        <v/>
      </c>
      <c r="Z455" s="172"/>
      <c r="AB455" t="str">
        <f t="shared" si="118"/>
        <v/>
      </c>
      <c r="AC455" t="str">
        <f t="shared" si="119"/>
        <v/>
      </c>
      <c r="AD455" t="str">
        <f t="shared" ca="1" si="120"/>
        <v/>
      </c>
      <c r="AE455" s="4" t="str">
        <f t="shared" ca="1" si="113"/>
        <v/>
      </c>
      <c r="AF455" s="118"/>
    </row>
    <row r="456" spans="3:32" ht="20.100000000000001" customHeight="1">
      <c r="C456" t="str" cm="1">
        <f t="array" ref="C456">IFERROR(_xlfn.TEXTSPLIT(B456,"^"),"")</f>
        <v/>
      </c>
      <c r="F456" s="5" t="str" cm="1">
        <f t="array" aca="1" ref="F456" ca="1">IFERROR(INDEX(MSA_Title,MATCH(E456,MSA_Code,0)),"")</f>
        <v/>
      </c>
      <c r="G456" s="117" cm="1">
        <f t="array" aca="1" ref="G456" ca="1">SUMIFS(Proposed_Hours,Proposed_Labor_Category,$D456,Proposed_Company,$C456,Proposed_MSA_Code,$E456)</f>
        <v>0</v>
      </c>
      <c r="H456" s="7" t="str">
        <f t="shared" ca="1" si="121"/>
        <v/>
      </c>
      <c r="I456" s="4" t="str" cm="1">
        <f t="array" aca="1" ref="I456" ca="1">IFERROR(IF(SUMIFS(Proposed_Direct_Cost,Proposed_Labor_Category,$D456,Proposed_Company,$C456,Proposed_MSA_Code,$E456)=0,"Not Proposed",SUMIFS(Proposed_Direct_Cost,Proposed_Labor_Category,$D456,Proposed_Company,$C456,Proposed_MSA_Code,$E456)),"")</f>
        <v>Not Proposed</v>
      </c>
      <c r="J456" s="117" cm="1">
        <f t="array" aca="1" ref="J456" ca="1">SUMIFS(Invoice_Hours,Invoice_Labor_Category,$D456,Invoice_Company,$C456,Invoice_MSA_Code,$E456)</f>
        <v>0</v>
      </c>
      <c r="K456" s="7" t="str">
        <f t="shared" ca="1" si="122"/>
        <v/>
      </c>
      <c r="L456" s="222" cm="1">
        <f t="array" aca="1" ref="L456" ca="1">IFERROR(SUMIFS(Invoice_Direct_Cost,Invoice_Labor_Category,$D456,Invoice_Company,$C456,Invoice_MSA_Code,$E456),"")</f>
        <v>0</v>
      </c>
      <c r="M456" s="7" t="str">
        <f t="shared" ca="1" si="123"/>
        <v/>
      </c>
      <c r="N456" s="220" t="str">
        <f t="shared" ca="1" si="128"/>
        <v/>
      </c>
      <c r="O456" s="7" t="str">
        <f t="shared" ca="1" si="124"/>
        <v/>
      </c>
      <c r="P456" s="7" t="str">
        <f t="shared" ca="1" si="125"/>
        <v/>
      </c>
      <c r="Q456" s="7" t="str">
        <f t="shared" ca="1" si="126"/>
        <v/>
      </c>
      <c r="R456" s="7" t="str">
        <f t="shared" ca="1" si="127"/>
        <v/>
      </c>
      <c r="S456" s="7" t="str">
        <f t="shared" ca="1" si="114"/>
        <v/>
      </c>
      <c r="T456" s="7" t="str">
        <f t="shared" ca="1" si="115"/>
        <v/>
      </c>
      <c r="V456" s="120" cm="1">
        <f t="array" aca="1" ref="V456" ca="1">SUMIFS(Invoice_Hours,Invoice_Labor_Category,$D456,Invoice_Company,$C456,Invoice_MSA_Code,$E456)</f>
        <v>0</v>
      </c>
      <c r="W456" s="121" t="str">
        <f t="shared" ca="1" si="116"/>
        <v/>
      </c>
      <c r="X456" s="152" t="str">
        <f t="shared" ca="1" si="117"/>
        <v/>
      </c>
      <c r="Z456" s="172"/>
      <c r="AB456" t="str">
        <f t="shared" si="118"/>
        <v/>
      </c>
      <c r="AC456" t="str">
        <f t="shared" si="119"/>
        <v/>
      </c>
      <c r="AD456" t="str">
        <f t="shared" ca="1" si="120"/>
        <v/>
      </c>
      <c r="AE456" s="4" t="str">
        <f t="shared" ca="1" si="113"/>
        <v/>
      </c>
      <c r="AF456" s="118"/>
    </row>
    <row r="457" spans="3:32" ht="20.100000000000001" customHeight="1">
      <c r="C457" t="str" cm="1">
        <f t="array" ref="C457">IFERROR(_xlfn.TEXTSPLIT(B457,"^"),"")</f>
        <v/>
      </c>
      <c r="F457" s="5" t="str" cm="1">
        <f t="array" aca="1" ref="F457" ca="1">IFERROR(INDEX(MSA_Title,MATCH(E457,MSA_Code,0)),"")</f>
        <v/>
      </c>
      <c r="G457" s="117" cm="1">
        <f t="array" aca="1" ref="G457" ca="1">SUMIFS(Proposed_Hours,Proposed_Labor_Category,$D457,Proposed_Company,$C457,Proposed_MSA_Code,$E457)</f>
        <v>0</v>
      </c>
      <c r="H457" s="7" t="str">
        <f t="shared" ca="1" si="121"/>
        <v/>
      </c>
      <c r="I457" s="4" t="str" cm="1">
        <f t="array" aca="1" ref="I457" ca="1">IFERROR(IF(SUMIFS(Proposed_Direct_Cost,Proposed_Labor_Category,$D457,Proposed_Company,$C457,Proposed_MSA_Code,$E457)=0,"Not Proposed",SUMIFS(Proposed_Direct_Cost,Proposed_Labor_Category,$D457,Proposed_Company,$C457,Proposed_MSA_Code,$E457)),"")</f>
        <v>Not Proposed</v>
      </c>
      <c r="J457" s="117" cm="1">
        <f t="array" aca="1" ref="J457" ca="1">SUMIFS(Invoice_Hours,Invoice_Labor_Category,$D457,Invoice_Company,$C457,Invoice_MSA_Code,$E457)</f>
        <v>0</v>
      </c>
      <c r="K457" s="7" t="str">
        <f t="shared" ca="1" si="122"/>
        <v/>
      </c>
      <c r="L457" s="222" cm="1">
        <f t="array" aca="1" ref="L457" ca="1">IFERROR(SUMIFS(Invoice_Direct_Cost,Invoice_Labor_Category,$D457,Invoice_Company,$C457,Invoice_MSA_Code,$E457),"")</f>
        <v>0</v>
      </c>
      <c r="M457" s="7" t="str">
        <f t="shared" ca="1" si="123"/>
        <v/>
      </c>
      <c r="N457" s="220" t="str">
        <f t="shared" ca="1" si="128"/>
        <v/>
      </c>
      <c r="O457" s="7" t="str">
        <f t="shared" ca="1" si="124"/>
        <v/>
      </c>
      <c r="P457" s="7" t="str">
        <f t="shared" ca="1" si="125"/>
        <v/>
      </c>
      <c r="Q457" s="7" t="str">
        <f t="shared" ca="1" si="126"/>
        <v/>
      </c>
      <c r="R457" s="7" t="str">
        <f t="shared" ca="1" si="127"/>
        <v/>
      </c>
      <c r="S457" s="7" t="str">
        <f t="shared" ca="1" si="114"/>
        <v/>
      </c>
      <c r="T457" s="7" t="str">
        <f t="shared" ca="1" si="115"/>
        <v/>
      </c>
      <c r="V457" s="120" cm="1">
        <f t="array" aca="1" ref="V457" ca="1">SUMIFS(Invoice_Hours,Invoice_Labor_Category,$D457,Invoice_Company,$C457,Invoice_MSA_Code,$E457)</f>
        <v>0</v>
      </c>
      <c r="W457" s="121" t="str">
        <f t="shared" ca="1" si="116"/>
        <v/>
      </c>
      <c r="X457" s="151" t="str">
        <f t="shared" ca="1" si="117"/>
        <v/>
      </c>
      <c r="Z457" s="172"/>
      <c r="AB457" t="str">
        <f t="shared" si="118"/>
        <v/>
      </c>
      <c r="AC457" t="str">
        <f t="shared" si="119"/>
        <v/>
      </c>
      <c r="AD457" t="str">
        <f t="shared" ca="1" si="120"/>
        <v/>
      </c>
      <c r="AE457" s="4" t="str">
        <f t="shared" ca="1" si="113"/>
        <v/>
      </c>
      <c r="AF457" s="118"/>
    </row>
    <row r="458" spans="3:32" ht="20.100000000000001" customHeight="1">
      <c r="C458" t="str" cm="1">
        <f t="array" ref="C458">IFERROR(_xlfn.TEXTSPLIT(B458,"^"),"")</f>
        <v/>
      </c>
      <c r="F458" s="5" t="str" cm="1">
        <f t="array" aca="1" ref="F458" ca="1">IFERROR(INDEX(MSA_Title,MATCH(E458,MSA_Code,0)),"")</f>
        <v/>
      </c>
      <c r="G458" s="117" cm="1">
        <f t="array" aca="1" ref="G458" ca="1">SUMIFS(Proposed_Hours,Proposed_Labor_Category,$D458,Proposed_Company,$C458,Proposed_MSA_Code,$E458)</f>
        <v>0</v>
      </c>
      <c r="H458" s="7" t="str">
        <f t="shared" ca="1" si="121"/>
        <v/>
      </c>
      <c r="I458" s="4" t="str" cm="1">
        <f t="array" aca="1" ref="I458" ca="1">IFERROR(IF(SUMIFS(Proposed_Direct_Cost,Proposed_Labor_Category,$D458,Proposed_Company,$C458,Proposed_MSA_Code,$E458)=0,"Not Proposed",SUMIFS(Proposed_Direct_Cost,Proposed_Labor_Category,$D458,Proposed_Company,$C458,Proposed_MSA_Code,$E458)),"")</f>
        <v>Not Proposed</v>
      </c>
      <c r="J458" s="117" cm="1">
        <f t="array" aca="1" ref="J458" ca="1">SUMIFS(Invoice_Hours,Invoice_Labor_Category,$D458,Invoice_Company,$C458,Invoice_MSA_Code,$E458)</f>
        <v>0</v>
      </c>
      <c r="K458" s="7" t="str">
        <f t="shared" ca="1" si="122"/>
        <v/>
      </c>
      <c r="L458" s="222" cm="1">
        <f t="array" aca="1" ref="L458" ca="1">IFERROR(SUMIFS(Invoice_Direct_Cost,Invoice_Labor_Category,$D458,Invoice_Company,$C458,Invoice_MSA_Code,$E458),"")</f>
        <v>0</v>
      </c>
      <c r="M458" s="7" t="str">
        <f t="shared" ca="1" si="123"/>
        <v/>
      </c>
      <c r="N458" s="220" t="str">
        <f t="shared" ca="1" si="128"/>
        <v/>
      </c>
      <c r="O458" s="7" t="str">
        <f t="shared" ca="1" si="124"/>
        <v/>
      </c>
      <c r="P458" s="7" t="str">
        <f t="shared" ca="1" si="125"/>
        <v/>
      </c>
      <c r="Q458" s="7" t="str">
        <f t="shared" ca="1" si="126"/>
        <v/>
      </c>
      <c r="R458" s="7" t="str">
        <f t="shared" ca="1" si="127"/>
        <v/>
      </c>
      <c r="S458" s="7" t="str">
        <f t="shared" ca="1" si="114"/>
        <v/>
      </c>
      <c r="T458" s="7" t="str">
        <f t="shared" ca="1" si="115"/>
        <v/>
      </c>
      <c r="V458" s="120" cm="1">
        <f t="array" aca="1" ref="V458" ca="1">SUMIFS(Invoice_Hours,Invoice_Labor_Category,$D458,Invoice_Company,$C458,Invoice_MSA_Code,$E458)</f>
        <v>0</v>
      </c>
      <c r="W458" s="121" t="str">
        <f t="shared" ca="1" si="116"/>
        <v/>
      </c>
      <c r="X458" s="152" t="str">
        <f t="shared" ca="1" si="117"/>
        <v/>
      </c>
      <c r="Z458" s="172"/>
      <c r="AB458" t="str">
        <f t="shared" si="118"/>
        <v/>
      </c>
      <c r="AC458" t="str">
        <f t="shared" si="119"/>
        <v/>
      </c>
      <c r="AD458" t="str">
        <f t="shared" ca="1" si="120"/>
        <v/>
      </c>
      <c r="AE458" s="4" t="str">
        <f t="shared" ca="1" si="113"/>
        <v/>
      </c>
      <c r="AF458" s="118"/>
    </row>
    <row r="459" spans="3:32" ht="20.100000000000001" customHeight="1">
      <c r="C459" t="str" cm="1">
        <f t="array" ref="C459">IFERROR(_xlfn.TEXTSPLIT(B459,"^"),"")</f>
        <v/>
      </c>
      <c r="F459" s="5" t="str" cm="1">
        <f t="array" aca="1" ref="F459" ca="1">IFERROR(INDEX(MSA_Title,MATCH(E459,MSA_Code,0)),"")</f>
        <v/>
      </c>
      <c r="G459" s="117" cm="1">
        <f t="array" aca="1" ref="G459" ca="1">SUMIFS(Proposed_Hours,Proposed_Labor_Category,$D459,Proposed_Company,$C459,Proposed_MSA_Code,$E459)</f>
        <v>0</v>
      </c>
      <c r="H459" s="7" t="str">
        <f t="shared" ca="1" si="121"/>
        <v/>
      </c>
      <c r="I459" s="4" t="str" cm="1">
        <f t="array" aca="1" ref="I459" ca="1">IFERROR(IF(SUMIFS(Proposed_Direct_Cost,Proposed_Labor_Category,$D459,Proposed_Company,$C459,Proposed_MSA_Code,$E459)=0,"Not Proposed",SUMIFS(Proposed_Direct_Cost,Proposed_Labor_Category,$D459,Proposed_Company,$C459,Proposed_MSA_Code,$E459)),"")</f>
        <v>Not Proposed</v>
      </c>
      <c r="J459" s="117" cm="1">
        <f t="array" aca="1" ref="J459" ca="1">SUMIFS(Invoice_Hours,Invoice_Labor_Category,$D459,Invoice_Company,$C459,Invoice_MSA_Code,$E459)</f>
        <v>0</v>
      </c>
      <c r="K459" s="7" t="str">
        <f t="shared" ca="1" si="122"/>
        <v/>
      </c>
      <c r="L459" s="222" cm="1">
        <f t="array" aca="1" ref="L459" ca="1">IFERROR(SUMIFS(Invoice_Direct_Cost,Invoice_Labor_Category,$D459,Invoice_Company,$C459,Invoice_MSA_Code,$E459),"")</f>
        <v>0</v>
      </c>
      <c r="M459" s="7" t="str">
        <f t="shared" ca="1" si="123"/>
        <v/>
      </c>
      <c r="N459" s="220" t="str">
        <f t="shared" ca="1" si="128"/>
        <v/>
      </c>
      <c r="O459" s="7" t="str">
        <f t="shared" ca="1" si="124"/>
        <v/>
      </c>
      <c r="P459" s="7" t="str">
        <f t="shared" ca="1" si="125"/>
        <v/>
      </c>
      <c r="Q459" s="7" t="str">
        <f t="shared" ca="1" si="126"/>
        <v/>
      </c>
      <c r="R459" s="7" t="str">
        <f t="shared" ca="1" si="127"/>
        <v/>
      </c>
      <c r="S459" s="7" t="str">
        <f t="shared" ca="1" si="114"/>
        <v/>
      </c>
      <c r="T459" s="7" t="str">
        <f t="shared" ca="1" si="115"/>
        <v/>
      </c>
      <c r="V459" s="120" cm="1">
        <f t="array" aca="1" ref="V459" ca="1">SUMIFS(Invoice_Hours,Invoice_Labor_Category,$D459,Invoice_Company,$C459,Invoice_MSA_Code,$E459)</f>
        <v>0</v>
      </c>
      <c r="W459" s="121" t="str">
        <f t="shared" ca="1" si="116"/>
        <v/>
      </c>
      <c r="X459" s="151" t="str">
        <f t="shared" ca="1" si="117"/>
        <v/>
      </c>
      <c r="Z459" s="172"/>
      <c r="AB459" t="str">
        <f t="shared" si="118"/>
        <v/>
      </c>
      <c r="AC459" t="str">
        <f t="shared" si="119"/>
        <v/>
      </c>
      <c r="AD459" t="str">
        <f t="shared" ca="1" si="120"/>
        <v/>
      </c>
      <c r="AE459" s="4" t="str">
        <f t="shared" ca="1" si="113"/>
        <v/>
      </c>
      <c r="AF459" s="118"/>
    </row>
    <row r="460" spans="3:32" ht="20.100000000000001" customHeight="1">
      <c r="C460" t="str" cm="1">
        <f t="array" ref="C460">IFERROR(_xlfn.TEXTSPLIT(B460,"^"),"")</f>
        <v/>
      </c>
      <c r="F460" s="5" t="str" cm="1">
        <f t="array" aca="1" ref="F460" ca="1">IFERROR(INDEX(MSA_Title,MATCH(E460,MSA_Code,0)),"")</f>
        <v/>
      </c>
      <c r="G460" s="117" cm="1">
        <f t="array" aca="1" ref="G460" ca="1">SUMIFS(Proposed_Hours,Proposed_Labor_Category,$D460,Proposed_Company,$C460,Proposed_MSA_Code,$E460)</f>
        <v>0</v>
      </c>
      <c r="H460" s="7" t="str">
        <f t="shared" ca="1" si="121"/>
        <v/>
      </c>
      <c r="I460" s="4" t="str" cm="1">
        <f t="array" aca="1" ref="I460" ca="1">IFERROR(IF(SUMIFS(Proposed_Direct_Cost,Proposed_Labor_Category,$D460,Proposed_Company,$C460,Proposed_MSA_Code,$E460)=0,"Not Proposed",SUMIFS(Proposed_Direct_Cost,Proposed_Labor_Category,$D460,Proposed_Company,$C460,Proposed_MSA_Code,$E460)),"")</f>
        <v>Not Proposed</v>
      </c>
      <c r="J460" s="117" cm="1">
        <f t="array" aca="1" ref="J460" ca="1">SUMIFS(Invoice_Hours,Invoice_Labor_Category,$D460,Invoice_Company,$C460,Invoice_MSA_Code,$E460)</f>
        <v>0</v>
      </c>
      <c r="K460" s="7" t="str">
        <f t="shared" ca="1" si="122"/>
        <v/>
      </c>
      <c r="L460" s="222" cm="1">
        <f t="array" aca="1" ref="L460" ca="1">IFERROR(SUMIFS(Invoice_Direct_Cost,Invoice_Labor_Category,$D460,Invoice_Company,$C460,Invoice_MSA_Code,$E460),"")</f>
        <v>0</v>
      </c>
      <c r="M460" s="7" t="str">
        <f t="shared" ca="1" si="123"/>
        <v/>
      </c>
      <c r="N460" s="220" t="str">
        <f t="shared" ca="1" si="128"/>
        <v/>
      </c>
      <c r="O460" s="7" t="str">
        <f t="shared" ca="1" si="124"/>
        <v/>
      </c>
      <c r="P460" s="7" t="str">
        <f t="shared" ca="1" si="125"/>
        <v/>
      </c>
      <c r="Q460" s="7" t="str">
        <f t="shared" ca="1" si="126"/>
        <v/>
      </c>
      <c r="R460" s="7" t="str">
        <f t="shared" ca="1" si="127"/>
        <v/>
      </c>
      <c r="S460" s="7" t="str">
        <f t="shared" ca="1" si="114"/>
        <v/>
      </c>
      <c r="T460" s="7" t="str">
        <f t="shared" ca="1" si="115"/>
        <v/>
      </c>
      <c r="V460" s="120" cm="1">
        <f t="array" aca="1" ref="V460" ca="1">SUMIFS(Invoice_Hours,Invoice_Labor_Category,$D460,Invoice_Company,$C460,Invoice_MSA_Code,$E460)</f>
        <v>0</v>
      </c>
      <c r="W460" s="121" t="str">
        <f t="shared" ca="1" si="116"/>
        <v/>
      </c>
      <c r="X460" s="152" t="str">
        <f t="shared" ca="1" si="117"/>
        <v/>
      </c>
      <c r="Z460" s="172"/>
      <c r="AB460" t="str">
        <f t="shared" si="118"/>
        <v/>
      </c>
      <c r="AC460" t="str">
        <f t="shared" si="119"/>
        <v/>
      </c>
      <c r="AD460" t="str">
        <f t="shared" ca="1" si="120"/>
        <v/>
      </c>
      <c r="AE460" s="4" t="str">
        <f t="shared" ca="1" si="113"/>
        <v/>
      </c>
      <c r="AF460" s="118"/>
    </row>
    <row r="461" spans="3:32" ht="20.100000000000001" customHeight="1">
      <c r="C461" t="str" cm="1">
        <f t="array" ref="C461">IFERROR(_xlfn.TEXTSPLIT(B461,"^"),"")</f>
        <v/>
      </c>
      <c r="F461" s="5" t="str" cm="1">
        <f t="array" aca="1" ref="F461" ca="1">IFERROR(INDEX(MSA_Title,MATCH(E461,MSA_Code,0)),"")</f>
        <v/>
      </c>
      <c r="G461" s="117" cm="1">
        <f t="array" aca="1" ref="G461" ca="1">SUMIFS(Proposed_Hours,Proposed_Labor_Category,$D461,Proposed_Company,$C461,Proposed_MSA_Code,$E461)</f>
        <v>0</v>
      </c>
      <c r="H461" s="7" t="str">
        <f t="shared" ca="1" si="121"/>
        <v/>
      </c>
      <c r="I461" s="4" t="str" cm="1">
        <f t="array" aca="1" ref="I461" ca="1">IFERROR(IF(SUMIFS(Proposed_Direct_Cost,Proposed_Labor_Category,$D461,Proposed_Company,$C461,Proposed_MSA_Code,$E461)=0,"Not Proposed",SUMIFS(Proposed_Direct_Cost,Proposed_Labor_Category,$D461,Proposed_Company,$C461,Proposed_MSA_Code,$E461)),"")</f>
        <v>Not Proposed</v>
      </c>
      <c r="J461" s="117" cm="1">
        <f t="array" aca="1" ref="J461" ca="1">SUMIFS(Invoice_Hours,Invoice_Labor_Category,$D461,Invoice_Company,$C461,Invoice_MSA_Code,$E461)</f>
        <v>0</v>
      </c>
      <c r="K461" s="7" t="str">
        <f t="shared" ca="1" si="122"/>
        <v/>
      </c>
      <c r="L461" s="222" cm="1">
        <f t="array" aca="1" ref="L461" ca="1">IFERROR(SUMIFS(Invoice_Direct_Cost,Invoice_Labor_Category,$D461,Invoice_Company,$C461,Invoice_MSA_Code,$E461),"")</f>
        <v>0</v>
      </c>
      <c r="M461" s="7" t="str">
        <f t="shared" ca="1" si="123"/>
        <v/>
      </c>
      <c r="N461" s="220" t="str">
        <f t="shared" ca="1" si="128"/>
        <v/>
      </c>
      <c r="O461" s="7" t="str">
        <f t="shared" ca="1" si="124"/>
        <v/>
      </c>
      <c r="P461" s="7" t="str">
        <f t="shared" ca="1" si="125"/>
        <v/>
      </c>
      <c r="Q461" s="7" t="str">
        <f t="shared" ca="1" si="126"/>
        <v/>
      </c>
      <c r="R461" s="7" t="str">
        <f t="shared" ca="1" si="127"/>
        <v/>
      </c>
      <c r="S461" s="7" t="str">
        <f t="shared" ca="1" si="114"/>
        <v/>
      </c>
      <c r="T461" s="7" t="str">
        <f t="shared" ca="1" si="115"/>
        <v/>
      </c>
      <c r="V461" s="120" cm="1">
        <f t="array" aca="1" ref="V461" ca="1">SUMIFS(Invoice_Hours,Invoice_Labor_Category,$D461,Invoice_Company,$C461,Invoice_MSA_Code,$E461)</f>
        <v>0</v>
      </c>
      <c r="W461" s="121" t="str">
        <f t="shared" ca="1" si="116"/>
        <v/>
      </c>
      <c r="X461" s="151" t="str">
        <f t="shared" ca="1" si="117"/>
        <v/>
      </c>
      <c r="Z461" s="172"/>
      <c r="AB461" t="str">
        <f t="shared" si="118"/>
        <v/>
      </c>
      <c r="AC461" t="str">
        <f t="shared" si="119"/>
        <v/>
      </c>
      <c r="AD461" t="str">
        <f t="shared" ca="1" si="120"/>
        <v/>
      </c>
      <c r="AE461" s="4" t="str">
        <f t="shared" ca="1" si="113"/>
        <v/>
      </c>
      <c r="AF461" s="118"/>
    </row>
    <row r="462" spans="3:32" ht="20.100000000000001" customHeight="1">
      <c r="C462" t="str" cm="1">
        <f t="array" ref="C462">IFERROR(_xlfn.TEXTSPLIT(B462,"^"),"")</f>
        <v/>
      </c>
      <c r="F462" s="5" t="str" cm="1">
        <f t="array" aca="1" ref="F462" ca="1">IFERROR(INDEX(MSA_Title,MATCH(E462,MSA_Code,0)),"")</f>
        <v/>
      </c>
      <c r="G462" s="117" cm="1">
        <f t="array" aca="1" ref="G462" ca="1">SUMIFS(Proposed_Hours,Proposed_Labor_Category,$D462,Proposed_Company,$C462,Proposed_MSA_Code,$E462)</f>
        <v>0</v>
      </c>
      <c r="H462" s="7" t="str">
        <f t="shared" ca="1" si="121"/>
        <v/>
      </c>
      <c r="I462" s="4" t="str" cm="1">
        <f t="array" aca="1" ref="I462" ca="1">IFERROR(IF(SUMIFS(Proposed_Direct_Cost,Proposed_Labor_Category,$D462,Proposed_Company,$C462,Proposed_MSA_Code,$E462)=0,"Not Proposed",SUMIFS(Proposed_Direct_Cost,Proposed_Labor_Category,$D462,Proposed_Company,$C462,Proposed_MSA_Code,$E462)),"")</f>
        <v>Not Proposed</v>
      </c>
      <c r="J462" s="117" cm="1">
        <f t="array" aca="1" ref="J462" ca="1">SUMIFS(Invoice_Hours,Invoice_Labor_Category,$D462,Invoice_Company,$C462,Invoice_MSA_Code,$E462)</f>
        <v>0</v>
      </c>
      <c r="K462" s="7" t="str">
        <f t="shared" ca="1" si="122"/>
        <v/>
      </c>
      <c r="L462" s="222" cm="1">
        <f t="array" aca="1" ref="L462" ca="1">IFERROR(SUMIFS(Invoice_Direct_Cost,Invoice_Labor_Category,$D462,Invoice_Company,$C462,Invoice_MSA_Code,$E462),"")</f>
        <v>0</v>
      </c>
      <c r="M462" s="7" t="str">
        <f t="shared" ca="1" si="123"/>
        <v/>
      </c>
      <c r="N462" s="220" t="str">
        <f t="shared" ca="1" si="128"/>
        <v/>
      </c>
      <c r="O462" s="7" t="str">
        <f t="shared" ca="1" si="124"/>
        <v/>
      </c>
      <c r="P462" s="7" t="str">
        <f t="shared" ca="1" si="125"/>
        <v/>
      </c>
      <c r="Q462" s="7" t="str">
        <f t="shared" ca="1" si="126"/>
        <v/>
      </c>
      <c r="R462" s="7" t="str">
        <f t="shared" ca="1" si="127"/>
        <v/>
      </c>
      <c r="S462" s="7" t="str">
        <f t="shared" ca="1" si="114"/>
        <v/>
      </c>
      <c r="T462" s="7" t="str">
        <f t="shared" ca="1" si="115"/>
        <v/>
      </c>
      <c r="V462" s="120" cm="1">
        <f t="array" aca="1" ref="V462" ca="1">SUMIFS(Invoice_Hours,Invoice_Labor_Category,$D462,Invoice_Company,$C462,Invoice_MSA_Code,$E462)</f>
        <v>0</v>
      </c>
      <c r="W462" s="121" t="str">
        <f t="shared" ca="1" si="116"/>
        <v/>
      </c>
      <c r="X462" s="152" t="str">
        <f t="shared" ca="1" si="117"/>
        <v/>
      </c>
      <c r="Z462" s="172"/>
      <c r="AB462" t="str">
        <f t="shared" si="118"/>
        <v/>
      </c>
      <c r="AC462" t="str">
        <f t="shared" si="119"/>
        <v/>
      </c>
      <c r="AD462" t="str">
        <f t="shared" ca="1" si="120"/>
        <v/>
      </c>
      <c r="AE462" s="4" t="str">
        <f t="shared" ca="1" si="113"/>
        <v/>
      </c>
      <c r="AF462" s="118"/>
    </row>
    <row r="463" spans="3:32" ht="20.100000000000001" customHeight="1">
      <c r="C463" t="str" cm="1">
        <f t="array" ref="C463">IFERROR(_xlfn.TEXTSPLIT(B463,"^"),"")</f>
        <v/>
      </c>
      <c r="F463" s="5" t="str" cm="1">
        <f t="array" aca="1" ref="F463" ca="1">IFERROR(INDEX(MSA_Title,MATCH(E463,MSA_Code,0)),"")</f>
        <v/>
      </c>
      <c r="G463" s="117" cm="1">
        <f t="array" aca="1" ref="G463" ca="1">SUMIFS(Proposed_Hours,Proposed_Labor_Category,$D463,Proposed_Company,$C463,Proposed_MSA_Code,$E463)</f>
        <v>0</v>
      </c>
      <c r="H463" s="7" t="str">
        <f t="shared" ca="1" si="121"/>
        <v/>
      </c>
      <c r="I463" s="4" t="str" cm="1">
        <f t="array" aca="1" ref="I463" ca="1">IFERROR(IF(SUMIFS(Proposed_Direct_Cost,Proposed_Labor_Category,$D463,Proposed_Company,$C463,Proposed_MSA_Code,$E463)=0,"Not Proposed",SUMIFS(Proposed_Direct_Cost,Proposed_Labor_Category,$D463,Proposed_Company,$C463,Proposed_MSA_Code,$E463)),"")</f>
        <v>Not Proposed</v>
      </c>
      <c r="J463" s="117" cm="1">
        <f t="array" aca="1" ref="J463" ca="1">SUMIFS(Invoice_Hours,Invoice_Labor_Category,$D463,Invoice_Company,$C463,Invoice_MSA_Code,$E463)</f>
        <v>0</v>
      </c>
      <c r="K463" s="7" t="str">
        <f t="shared" ca="1" si="122"/>
        <v/>
      </c>
      <c r="L463" s="222" cm="1">
        <f t="array" aca="1" ref="L463" ca="1">IFERROR(SUMIFS(Invoice_Direct_Cost,Invoice_Labor_Category,$D463,Invoice_Company,$C463,Invoice_MSA_Code,$E463),"")</f>
        <v>0</v>
      </c>
      <c r="M463" s="7" t="str">
        <f t="shared" ca="1" si="123"/>
        <v/>
      </c>
      <c r="N463" s="220" t="str">
        <f t="shared" ca="1" si="128"/>
        <v/>
      </c>
      <c r="O463" s="7" t="str">
        <f t="shared" ca="1" si="124"/>
        <v/>
      </c>
      <c r="P463" s="7" t="str">
        <f t="shared" ca="1" si="125"/>
        <v/>
      </c>
      <c r="Q463" s="7" t="str">
        <f t="shared" ca="1" si="126"/>
        <v/>
      </c>
      <c r="R463" s="7" t="str">
        <f t="shared" ca="1" si="127"/>
        <v/>
      </c>
      <c r="S463" s="7" t="str">
        <f t="shared" ca="1" si="114"/>
        <v/>
      </c>
      <c r="T463" s="7" t="str">
        <f t="shared" ca="1" si="115"/>
        <v/>
      </c>
      <c r="V463" s="120" cm="1">
        <f t="array" aca="1" ref="V463" ca="1">SUMIFS(Invoice_Hours,Invoice_Labor_Category,$D463,Invoice_Company,$C463,Invoice_MSA_Code,$E463)</f>
        <v>0</v>
      </c>
      <c r="W463" s="121" t="str">
        <f t="shared" ca="1" si="116"/>
        <v/>
      </c>
      <c r="X463" s="151" t="str">
        <f t="shared" ca="1" si="117"/>
        <v/>
      </c>
      <c r="Z463" s="172"/>
      <c r="AB463" t="str">
        <f t="shared" si="118"/>
        <v/>
      </c>
      <c r="AC463" t="str">
        <f t="shared" si="119"/>
        <v/>
      </c>
      <c r="AD463" t="str">
        <f t="shared" ca="1" si="120"/>
        <v/>
      </c>
      <c r="AE463" s="4" t="str">
        <f t="shared" ca="1" si="113"/>
        <v/>
      </c>
      <c r="AF463" s="118"/>
    </row>
    <row r="464" spans="3:32" ht="20.100000000000001" customHeight="1">
      <c r="C464" t="str" cm="1">
        <f t="array" ref="C464">IFERROR(_xlfn.TEXTSPLIT(B464,"^"),"")</f>
        <v/>
      </c>
      <c r="F464" s="5" t="str" cm="1">
        <f t="array" aca="1" ref="F464" ca="1">IFERROR(INDEX(MSA_Title,MATCH(E464,MSA_Code,0)),"")</f>
        <v/>
      </c>
      <c r="G464" s="117" cm="1">
        <f t="array" aca="1" ref="G464" ca="1">SUMIFS(Proposed_Hours,Proposed_Labor_Category,$D464,Proposed_Company,$C464,Proposed_MSA_Code,$E464)</f>
        <v>0</v>
      </c>
      <c r="H464" s="7" t="str">
        <f t="shared" ca="1" si="121"/>
        <v/>
      </c>
      <c r="I464" s="4" t="str" cm="1">
        <f t="array" aca="1" ref="I464" ca="1">IFERROR(IF(SUMIFS(Proposed_Direct_Cost,Proposed_Labor_Category,$D464,Proposed_Company,$C464,Proposed_MSA_Code,$E464)=0,"Not Proposed",SUMIFS(Proposed_Direct_Cost,Proposed_Labor_Category,$D464,Proposed_Company,$C464,Proposed_MSA_Code,$E464)),"")</f>
        <v>Not Proposed</v>
      </c>
      <c r="J464" s="117" cm="1">
        <f t="array" aca="1" ref="J464" ca="1">SUMIFS(Invoice_Hours,Invoice_Labor_Category,$D464,Invoice_Company,$C464,Invoice_MSA_Code,$E464)</f>
        <v>0</v>
      </c>
      <c r="K464" s="7" t="str">
        <f t="shared" ca="1" si="122"/>
        <v/>
      </c>
      <c r="L464" s="222" cm="1">
        <f t="array" aca="1" ref="L464" ca="1">IFERROR(SUMIFS(Invoice_Direct_Cost,Invoice_Labor_Category,$D464,Invoice_Company,$C464,Invoice_MSA_Code,$E464),"")</f>
        <v>0</v>
      </c>
      <c r="M464" s="7" t="str">
        <f t="shared" ca="1" si="123"/>
        <v/>
      </c>
      <c r="N464" s="220" t="str">
        <f t="shared" ca="1" si="128"/>
        <v/>
      </c>
      <c r="O464" s="7" t="str">
        <f t="shared" ca="1" si="124"/>
        <v/>
      </c>
      <c r="P464" s="7" t="str">
        <f t="shared" ca="1" si="125"/>
        <v/>
      </c>
      <c r="Q464" s="7" t="str">
        <f t="shared" ca="1" si="126"/>
        <v/>
      </c>
      <c r="R464" s="7" t="str">
        <f t="shared" ca="1" si="127"/>
        <v/>
      </c>
      <c r="S464" s="7" t="str">
        <f t="shared" ca="1" si="114"/>
        <v/>
      </c>
      <c r="T464" s="7" t="str">
        <f t="shared" ca="1" si="115"/>
        <v/>
      </c>
      <c r="V464" s="120" cm="1">
        <f t="array" aca="1" ref="V464" ca="1">SUMIFS(Invoice_Hours,Invoice_Labor_Category,$D464,Invoice_Company,$C464,Invoice_MSA_Code,$E464)</f>
        <v>0</v>
      </c>
      <c r="W464" s="121" t="str">
        <f t="shared" ca="1" si="116"/>
        <v/>
      </c>
      <c r="X464" s="152" t="str">
        <f t="shared" ca="1" si="117"/>
        <v/>
      </c>
      <c r="Z464" s="172"/>
      <c r="AB464" t="str">
        <f t="shared" si="118"/>
        <v/>
      </c>
      <c r="AC464" t="str">
        <f t="shared" si="119"/>
        <v/>
      </c>
      <c r="AD464" t="str">
        <f t="shared" ca="1" si="120"/>
        <v/>
      </c>
      <c r="AE464" s="4" t="str">
        <f t="shared" ca="1" si="113"/>
        <v/>
      </c>
      <c r="AF464" s="118"/>
    </row>
    <row r="465" spans="3:32" ht="20.100000000000001" customHeight="1">
      <c r="C465" t="str" cm="1">
        <f t="array" ref="C465">IFERROR(_xlfn.TEXTSPLIT(B465,"^"),"")</f>
        <v/>
      </c>
      <c r="F465" s="5" t="str" cm="1">
        <f t="array" aca="1" ref="F465" ca="1">IFERROR(INDEX(MSA_Title,MATCH(E465,MSA_Code,0)),"")</f>
        <v/>
      </c>
      <c r="G465" s="117" cm="1">
        <f t="array" aca="1" ref="G465" ca="1">SUMIFS(Proposed_Hours,Proposed_Labor_Category,$D465,Proposed_Company,$C465,Proposed_MSA_Code,$E465)</f>
        <v>0</v>
      </c>
      <c r="H465" s="7" t="str">
        <f t="shared" ca="1" si="121"/>
        <v/>
      </c>
      <c r="I465" s="4" t="str" cm="1">
        <f t="array" aca="1" ref="I465" ca="1">IFERROR(IF(SUMIFS(Proposed_Direct_Cost,Proposed_Labor_Category,$D465,Proposed_Company,$C465,Proposed_MSA_Code,$E465)=0,"Not Proposed",SUMIFS(Proposed_Direct_Cost,Proposed_Labor_Category,$D465,Proposed_Company,$C465,Proposed_MSA_Code,$E465)),"")</f>
        <v>Not Proposed</v>
      </c>
      <c r="J465" s="117" cm="1">
        <f t="array" aca="1" ref="J465" ca="1">SUMIFS(Invoice_Hours,Invoice_Labor_Category,$D465,Invoice_Company,$C465,Invoice_MSA_Code,$E465)</f>
        <v>0</v>
      </c>
      <c r="K465" s="7" t="str">
        <f t="shared" ca="1" si="122"/>
        <v/>
      </c>
      <c r="L465" s="222" cm="1">
        <f t="array" aca="1" ref="L465" ca="1">IFERROR(SUMIFS(Invoice_Direct_Cost,Invoice_Labor_Category,$D465,Invoice_Company,$C465,Invoice_MSA_Code,$E465),"")</f>
        <v>0</v>
      </c>
      <c r="M465" s="7" t="str">
        <f t="shared" ca="1" si="123"/>
        <v/>
      </c>
      <c r="N465" s="220" t="str">
        <f t="shared" ca="1" si="128"/>
        <v/>
      </c>
      <c r="O465" s="7" t="str">
        <f t="shared" ca="1" si="124"/>
        <v/>
      </c>
      <c r="P465" s="7" t="str">
        <f t="shared" ca="1" si="125"/>
        <v/>
      </c>
      <c r="Q465" s="7" t="str">
        <f t="shared" ca="1" si="126"/>
        <v/>
      </c>
      <c r="R465" s="7" t="str">
        <f t="shared" ca="1" si="127"/>
        <v/>
      </c>
      <c r="S465" s="7" t="str">
        <f t="shared" ca="1" si="114"/>
        <v/>
      </c>
      <c r="T465" s="7" t="str">
        <f t="shared" ca="1" si="115"/>
        <v/>
      </c>
      <c r="V465" s="120" cm="1">
        <f t="array" aca="1" ref="V465" ca="1">SUMIFS(Invoice_Hours,Invoice_Labor_Category,$D465,Invoice_Company,$C465,Invoice_MSA_Code,$E465)</f>
        <v>0</v>
      </c>
      <c r="W465" s="121" t="str">
        <f t="shared" ca="1" si="116"/>
        <v/>
      </c>
      <c r="X465" s="151" t="str">
        <f t="shared" ca="1" si="117"/>
        <v/>
      </c>
      <c r="Z465" s="172"/>
      <c r="AB465" t="str">
        <f t="shared" si="118"/>
        <v/>
      </c>
      <c r="AC465" t="str">
        <f t="shared" si="119"/>
        <v/>
      </c>
      <c r="AD465" t="str">
        <f t="shared" ca="1" si="120"/>
        <v/>
      </c>
      <c r="AE465" s="4" t="str">
        <f t="shared" ca="1" si="113"/>
        <v/>
      </c>
      <c r="AF465" s="118"/>
    </row>
    <row r="466" spans="3:32" ht="20.100000000000001" customHeight="1">
      <c r="C466" t="str" cm="1">
        <f t="array" ref="C466">IFERROR(_xlfn.TEXTSPLIT(B466,"^"),"")</f>
        <v/>
      </c>
      <c r="F466" s="5" t="str" cm="1">
        <f t="array" aca="1" ref="F466" ca="1">IFERROR(INDEX(MSA_Title,MATCH(E466,MSA_Code,0)),"")</f>
        <v/>
      </c>
      <c r="G466" s="117" cm="1">
        <f t="array" aca="1" ref="G466" ca="1">SUMIFS(Proposed_Hours,Proposed_Labor_Category,$D466,Proposed_Company,$C466,Proposed_MSA_Code,$E466)</f>
        <v>0</v>
      </c>
      <c r="H466" s="7" t="str">
        <f t="shared" ca="1" si="121"/>
        <v/>
      </c>
      <c r="I466" s="4" t="str" cm="1">
        <f t="array" aca="1" ref="I466" ca="1">IFERROR(IF(SUMIFS(Proposed_Direct_Cost,Proposed_Labor_Category,$D466,Proposed_Company,$C466,Proposed_MSA_Code,$E466)=0,"Not Proposed",SUMIFS(Proposed_Direct_Cost,Proposed_Labor_Category,$D466,Proposed_Company,$C466,Proposed_MSA_Code,$E466)),"")</f>
        <v>Not Proposed</v>
      </c>
      <c r="J466" s="117" cm="1">
        <f t="array" aca="1" ref="J466" ca="1">SUMIFS(Invoice_Hours,Invoice_Labor_Category,$D466,Invoice_Company,$C466,Invoice_MSA_Code,$E466)</f>
        <v>0</v>
      </c>
      <c r="K466" s="7" t="str">
        <f t="shared" ca="1" si="122"/>
        <v/>
      </c>
      <c r="L466" s="222" cm="1">
        <f t="array" aca="1" ref="L466" ca="1">IFERROR(SUMIFS(Invoice_Direct_Cost,Invoice_Labor_Category,$D466,Invoice_Company,$C466,Invoice_MSA_Code,$E466),"")</f>
        <v>0</v>
      </c>
      <c r="M466" s="7" t="str">
        <f t="shared" ca="1" si="123"/>
        <v/>
      </c>
      <c r="N466" s="220" t="str">
        <f t="shared" ca="1" si="128"/>
        <v/>
      </c>
      <c r="O466" s="7" t="str">
        <f t="shared" ca="1" si="124"/>
        <v/>
      </c>
      <c r="P466" s="7" t="str">
        <f t="shared" ca="1" si="125"/>
        <v/>
      </c>
      <c r="Q466" s="7" t="str">
        <f t="shared" ca="1" si="126"/>
        <v/>
      </c>
      <c r="R466" s="7" t="str">
        <f t="shared" ca="1" si="127"/>
        <v/>
      </c>
      <c r="S466" s="7" t="str">
        <f t="shared" ca="1" si="114"/>
        <v/>
      </c>
      <c r="T466" s="7" t="str">
        <f t="shared" ca="1" si="115"/>
        <v/>
      </c>
      <c r="V466" s="120" cm="1">
        <f t="array" aca="1" ref="V466" ca="1">SUMIFS(Invoice_Hours,Invoice_Labor_Category,$D466,Invoice_Company,$C466,Invoice_MSA_Code,$E466)</f>
        <v>0</v>
      </c>
      <c r="W466" s="121" t="str">
        <f t="shared" ca="1" si="116"/>
        <v/>
      </c>
      <c r="X466" s="152" t="str">
        <f t="shared" ca="1" si="117"/>
        <v/>
      </c>
      <c r="Z466" s="172"/>
      <c r="AB466" t="str">
        <f t="shared" si="118"/>
        <v/>
      </c>
      <c r="AC466" t="str">
        <f t="shared" si="119"/>
        <v/>
      </c>
      <c r="AD466" t="str">
        <f t="shared" ca="1" si="120"/>
        <v/>
      </c>
      <c r="AE466" s="4" t="str">
        <f t="shared" ca="1" si="113"/>
        <v/>
      </c>
      <c r="AF466" s="118"/>
    </row>
    <row r="467" spans="3:32" ht="20.100000000000001" customHeight="1">
      <c r="C467" t="str" cm="1">
        <f t="array" ref="C467">IFERROR(_xlfn.TEXTSPLIT(B467,"^"),"")</f>
        <v/>
      </c>
      <c r="F467" s="5" t="str" cm="1">
        <f t="array" aca="1" ref="F467" ca="1">IFERROR(INDEX(MSA_Title,MATCH(E467,MSA_Code,0)),"")</f>
        <v/>
      </c>
      <c r="G467" s="117" cm="1">
        <f t="array" aca="1" ref="G467" ca="1">SUMIFS(Proposed_Hours,Proposed_Labor_Category,$D467,Proposed_Company,$C467,Proposed_MSA_Code,$E467)</f>
        <v>0</v>
      </c>
      <c r="H467" s="7" t="str">
        <f t="shared" ca="1" si="121"/>
        <v/>
      </c>
      <c r="I467" s="4" t="str" cm="1">
        <f t="array" aca="1" ref="I467" ca="1">IFERROR(IF(SUMIFS(Proposed_Direct_Cost,Proposed_Labor_Category,$D467,Proposed_Company,$C467,Proposed_MSA_Code,$E467)=0,"Not Proposed",SUMIFS(Proposed_Direct_Cost,Proposed_Labor_Category,$D467,Proposed_Company,$C467,Proposed_MSA_Code,$E467)),"")</f>
        <v>Not Proposed</v>
      </c>
      <c r="J467" s="117" cm="1">
        <f t="array" aca="1" ref="J467" ca="1">SUMIFS(Invoice_Hours,Invoice_Labor_Category,$D467,Invoice_Company,$C467,Invoice_MSA_Code,$E467)</f>
        <v>0</v>
      </c>
      <c r="K467" s="7" t="str">
        <f t="shared" ca="1" si="122"/>
        <v/>
      </c>
      <c r="L467" s="222" cm="1">
        <f t="array" aca="1" ref="L467" ca="1">IFERROR(SUMIFS(Invoice_Direct_Cost,Invoice_Labor_Category,$D467,Invoice_Company,$C467,Invoice_MSA_Code,$E467),"")</f>
        <v>0</v>
      </c>
      <c r="M467" s="7" t="str">
        <f t="shared" ca="1" si="123"/>
        <v/>
      </c>
      <c r="N467" s="220" t="str">
        <f t="shared" ca="1" si="128"/>
        <v/>
      </c>
      <c r="O467" s="7" t="str">
        <f t="shared" ca="1" si="124"/>
        <v/>
      </c>
      <c r="P467" s="7" t="str">
        <f t="shared" ca="1" si="125"/>
        <v/>
      </c>
      <c r="Q467" s="7" t="str">
        <f t="shared" ca="1" si="126"/>
        <v/>
      </c>
      <c r="R467" s="7" t="str">
        <f t="shared" ca="1" si="127"/>
        <v/>
      </c>
      <c r="S467" s="7" t="str">
        <f t="shared" ca="1" si="114"/>
        <v/>
      </c>
      <c r="T467" s="7" t="str">
        <f t="shared" ca="1" si="115"/>
        <v/>
      </c>
      <c r="V467" s="120" cm="1">
        <f t="array" aca="1" ref="V467" ca="1">SUMIFS(Invoice_Hours,Invoice_Labor_Category,$D467,Invoice_Company,$C467,Invoice_MSA_Code,$E467)</f>
        <v>0</v>
      </c>
      <c r="W467" s="121" t="str">
        <f t="shared" ca="1" si="116"/>
        <v/>
      </c>
      <c r="X467" s="151" t="str">
        <f t="shared" ca="1" si="117"/>
        <v/>
      </c>
      <c r="Z467" s="172"/>
      <c r="AB467" t="str">
        <f t="shared" si="118"/>
        <v/>
      </c>
      <c r="AC467" t="str">
        <f t="shared" si="119"/>
        <v/>
      </c>
      <c r="AD467" t="str">
        <f t="shared" ca="1" si="120"/>
        <v/>
      </c>
      <c r="AE467" s="4" t="str">
        <f t="shared" ca="1" si="113"/>
        <v/>
      </c>
      <c r="AF467" s="118"/>
    </row>
    <row r="468" spans="3:32" ht="20.100000000000001" customHeight="1">
      <c r="C468" t="str" cm="1">
        <f t="array" ref="C468">IFERROR(_xlfn.TEXTSPLIT(B468,"^"),"")</f>
        <v/>
      </c>
      <c r="F468" s="5" t="str" cm="1">
        <f t="array" aca="1" ref="F468" ca="1">IFERROR(INDEX(MSA_Title,MATCH(E468,MSA_Code,0)),"")</f>
        <v/>
      </c>
      <c r="G468" s="117" cm="1">
        <f t="array" aca="1" ref="G468" ca="1">SUMIFS(Proposed_Hours,Proposed_Labor_Category,$D468,Proposed_Company,$C468,Proposed_MSA_Code,$E468)</f>
        <v>0</v>
      </c>
      <c r="H468" s="7" t="str">
        <f t="shared" ca="1" si="121"/>
        <v/>
      </c>
      <c r="I468" s="4" t="str" cm="1">
        <f t="array" aca="1" ref="I468" ca="1">IFERROR(IF(SUMIFS(Proposed_Direct_Cost,Proposed_Labor_Category,$D468,Proposed_Company,$C468,Proposed_MSA_Code,$E468)=0,"Not Proposed",SUMIFS(Proposed_Direct_Cost,Proposed_Labor_Category,$D468,Proposed_Company,$C468,Proposed_MSA_Code,$E468)),"")</f>
        <v>Not Proposed</v>
      </c>
      <c r="J468" s="117" cm="1">
        <f t="array" aca="1" ref="J468" ca="1">SUMIFS(Invoice_Hours,Invoice_Labor_Category,$D468,Invoice_Company,$C468,Invoice_MSA_Code,$E468)</f>
        <v>0</v>
      </c>
      <c r="K468" s="7" t="str">
        <f t="shared" ca="1" si="122"/>
        <v/>
      </c>
      <c r="L468" s="222" cm="1">
        <f t="array" aca="1" ref="L468" ca="1">IFERROR(SUMIFS(Invoice_Direct_Cost,Invoice_Labor_Category,$D468,Invoice_Company,$C468,Invoice_MSA_Code,$E468),"")</f>
        <v>0</v>
      </c>
      <c r="M468" s="7" t="str">
        <f t="shared" ca="1" si="123"/>
        <v/>
      </c>
      <c r="N468" s="220" t="str">
        <f t="shared" ca="1" si="128"/>
        <v/>
      </c>
      <c r="O468" s="7" t="str">
        <f t="shared" ca="1" si="124"/>
        <v/>
      </c>
      <c r="P468" s="7" t="str">
        <f t="shared" ca="1" si="125"/>
        <v/>
      </c>
      <c r="Q468" s="7" t="str">
        <f t="shared" ca="1" si="126"/>
        <v/>
      </c>
      <c r="R468" s="7" t="str">
        <f t="shared" ca="1" si="127"/>
        <v/>
      </c>
      <c r="S468" s="7" t="str">
        <f t="shared" ca="1" si="114"/>
        <v/>
      </c>
      <c r="T468" s="7" t="str">
        <f t="shared" ca="1" si="115"/>
        <v/>
      </c>
      <c r="V468" s="120" cm="1">
        <f t="array" aca="1" ref="V468" ca="1">SUMIFS(Invoice_Hours,Invoice_Labor_Category,$D468,Invoice_Company,$C468,Invoice_MSA_Code,$E468)</f>
        <v>0</v>
      </c>
      <c r="W468" s="121" t="str">
        <f t="shared" ca="1" si="116"/>
        <v/>
      </c>
      <c r="X468" s="152" t="str">
        <f t="shared" ca="1" si="117"/>
        <v/>
      </c>
      <c r="Z468" s="172"/>
      <c r="AB468" t="str">
        <f t="shared" si="118"/>
        <v/>
      </c>
      <c r="AC468" t="str">
        <f t="shared" si="119"/>
        <v/>
      </c>
      <c r="AD468" t="str">
        <f t="shared" ca="1" si="120"/>
        <v/>
      </c>
      <c r="AE468" s="4" t="str">
        <f t="shared" ca="1" si="113"/>
        <v/>
      </c>
      <c r="AF468" s="118"/>
    </row>
    <row r="469" spans="3:32" ht="20.100000000000001" customHeight="1">
      <c r="C469" t="str" cm="1">
        <f t="array" ref="C469">IFERROR(_xlfn.TEXTSPLIT(B469,"^"),"")</f>
        <v/>
      </c>
      <c r="F469" s="5" t="str" cm="1">
        <f t="array" aca="1" ref="F469" ca="1">IFERROR(INDEX(MSA_Title,MATCH(E469,MSA_Code,0)),"")</f>
        <v/>
      </c>
      <c r="G469" s="117" cm="1">
        <f t="array" aca="1" ref="G469" ca="1">SUMIFS(Proposed_Hours,Proposed_Labor_Category,$D469,Proposed_Company,$C469,Proposed_MSA_Code,$E469)</f>
        <v>0</v>
      </c>
      <c r="H469" s="7" t="str">
        <f t="shared" ca="1" si="121"/>
        <v/>
      </c>
      <c r="I469" s="4" t="str" cm="1">
        <f t="array" aca="1" ref="I469" ca="1">IFERROR(IF(SUMIFS(Proposed_Direct_Cost,Proposed_Labor_Category,$D469,Proposed_Company,$C469,Proposed_MSA_Code,$E469)=0,"Not Proposed",SUMIFS(Proposed_Direct_Cost,Proposed_Labor_Category,$D469,Proposed_Company,$C469,Proposed_MSA_Code,$E469)),"")</f>
        <v>Not Proposed</v>
      </c>
      <c r="J469" s="117" cm="1">
        <f t="array" aca="1" ref="J469" ca="1">SUMIFS(Invoice_Hours,Invoice_Labor_Category,$D469,Invoice_Company,$C469,Invoice_MSA_Code,$E469)</f>
        <v>0</v>
      </c>
      <c r="K469" s="7" t="str">
        <f t="shared" ca="1" si="122"/>
        <v/>
      </c>
      <c r="L469" s="222" cm="1">
        <f t="array" aca="1" ref="L469" ca="1">IFERROR(SUMIFS(Invoice_Direct_Cost,Invoice_Labor_Category,$D469,Invoice_Company,$C469,Invoice_MSA_Code,$E469),"")</f>
        <v>0</v>
      </c>
      <c r="M469" s="7" t="str">
        <f t="shared" ca="1" si="123"/>
        <v/>
      </c>
      <c r="N469" s="220" t="str">
        <f t="shared" ca="1" si="128"/>
        <v/>
      </c>
      <c r="O469" s="7" t="str">
        <f t="shared" ca="1" si="124"/>
        <v/>
      </c>
      <c r="P469" s="7" t="str">
        <f t="shared" ca="1" si="125"/>
        <v/>
      </c>
      <c r="Q469" s="7" t="str">
        <f t="shared" ca="1" si="126"/>
        <v/>
      </c>
      <c r="R469" s="7" t="str">
        <f t="shared" ca="1" si="127"/>
        <v/>
      </c>
      <c r="S469" s="7" t="str">
        <f t="shared" ca="1" si="114"/>
        <v/>
      </c>
      <c r="T469" s="7" t="str">
        <f t="shared" ca="1" si="115"/>
        <v/>
      </c>
      <c r="V469" s="120" cm="1">
        <f t="array" aca="1" ref="V469" ca="1">SUMIFS(Invoice_Hours,Invoice_Labor_Category,$D469,Invoice_Company,$C469,Invoice_MSA_Code,$E469)</f>
        <v>0</v>
      </c>
      <c r="W469" s="121" t="str">
        <f t="shared" ca="1" si="116"/>
        <v/>
      </c>
      <c r="X469" s="151" t="str">
        <f t="shared" ca="1" si="117"/>
        <v/>
      </c>
      <c r="Z469" s="172"/>
      <c r="AB469" t="str">
        <f t="shared" si="118"/>
        <v/>
      </c>
      <c r="AC469" t="str">
        <f t="shared" si="119"/>
        <v/>
      </c>
      <c r="AD469" t="str">
        <f t="shared" ca="1" si="120"/>
        <v/>
      </c>
      <c r="AE469" s="4" t="str">
        <f t="shared" ca="1" si="113"/>
        <v/>
      </c>
      <c r="AF469" s="118"/>
    </row>
    <row r="470" spans="3:32" ht="20.100000000000001" customHeight="1">
      <c r="C470" t="str" cm="1">
        <f t="array" ref="C470">IFERROR(_xlfn.TEXTSPLIT(B470,"^"),"")</f>
        <v/>
      </c>
      <c r="F470" s="5" t="str" cm="1">
        <f t="array" aca="1" ref="F470" ca="1">IFERROR(INDEX(MSA_Title,MATCH(E470,MSA_Code,0)),"")</f>
        <v/>
      </c>
      <c r="G470" s="117" cm="1">
        <f t="array" aca="1" ref="G470" ca="1">SUMIFS(Proposed_Hours,Proposed_Labor_Category,$D470,Proposed_Company,$C470,Proposed_MSA_Code,$E470)</f>
        <v>0</v>
      </c>
      <c r="H470" s="7" t="str">
        <f t="shared" ca="1" si="121"/>
        <v/>
      </c>
      <c r="I470" s="4" t="str" cm="1">
        <f t="array" aca="1" ref="I470" ca="1">IFERROR(IF(SUMIFS(Proposed_Direct_Cost,Proposed_Labor_Category,$D470,Proposed_Company,$C470,Proposed_MSA_Code,$E470)=0,"Not Proposed",SUMIFS(Proposed_Direct_Cost,Proposed_Labor_Category,$D470,Proposed_Company,$C470,Proposed_MSA_Code,$E470)),"")</f>
        <v>Not Proposed</v>
      </c>
      <c r="J470" s="117" cm="1">
        <f t="array" aca="1" ref="J470" ca="1">SUMIFS(Invoice_Hours,Invoice_Labor_Category,$D470,Invoice_Company,$C470,Invoice_MSA_Code,$E470)</f>
        <v>0</v>
      </c>
      <c r="K470" s="7" t="str">
        <f t="shared" ca="1" si="122"/>
        <v/>
      </c>
      <c r="L470" s="222" cm="1">
        <f t="array" aca="1" ref="L470" ca="1">IFERROR(SUMIFS(Invoice_Direct_Cost,Invoice_Labor_Category,$D470,Invoice_Company,$C470,Invoice_MSA_Code,$E470),"")</f>
        <v>0</v>
      </c>
      <c r="M470" s="7" t="str">
        <f t="shared" ca="1" si="123"/>
        <v/>
      </c>
      <c r="N470" s="220" t="str">
        <f t="shared" ca="1" si="128"/>
        <v/>
      </c>
      <c r="O470" s="7" t="str">
        <f t="shared" ca="1" si="124"/>
        <v/>
      </c>
      <c r="P470" s="7" t="str">
        <f t="shared" ca="1" si="125"/>
        <v/>
      </c>
      <c r="Q470" s="7" t="str">
        <f t="shared" ca="1" si="126"/>
        <v/>
      </c>
      <c r="R470" s="7" t="str">
        <f t="shared" ca="1" si="127"/>
        <v/>
      </c>
      <c r="S470" s="7" t="str">
        <f t="shared" ca="1" si="114"/>
        <v/>
      </c>
      <c r="T470" s="7" t="str">
        <f t="shared" ca="1" si="115"/>
        <v/>
      </c>
      <c r="V470" s="120" cm="1">
        <f t="array" aca="1" ref="V470" ca="1">SUMIFS(Invoice_Hours,Invoice_Labor_Category,$D470,Invoice_Company,$C470,Invoice_MSA_Code,$E470)</f>
        <v>0</v>
      </c>
      <c r="W470" s="121" t="str">
        <f t="shared" ca="1" si="116"/>
        <v/>
      </c>
      <c r="X470" s="152" t="str">
        <f t="shared" ca="1" si="117"/>
        <v/>
      </c>
      <c r="Z470" s="172"/>
      <c r="AB470" t="str">
        <f t="shared" si="118"/>
        <v/>
      </c>
      <c r="AC470" t="str">
        <f t="shared" si="119"/>
        <v/>
      </c>
      <c r="AD470" t="str">
        <f t="shared" ca="1" si="120"/>
        <v/>
      </c>
      <c r="AE470" s="4" t="str">
        <f t="shared" ca="1" si="113"/>
        <v/>
      </c>
      <c r="AF470" s="118"/>
    </row>
    <row r="471" spans="3:32" ht="20.100000000000001" customHeight="1">
      <c r="C471" t="str" cm="1">
        <f t="array" ref="C471">IFERROR(_xlfn.TEXTSPLIT(B471,"^"),"")</f>
        <v/>
      </c>
      <c r="F471" s="5" t="str" cm="1">
        <f t="array" aca="1" ref="F471" ca="1">IFERROR(INDEX(MSA_Title,MATCH(E471,MSA_Code,0)),"")</f>
        <v/>
      </c>
      <c r="G471" s="117" cm="1">
        <f t="array" aca="1" ref="G471" ca="1">SUMIFS(Proposed_Hours,Proposed_Labor_Category,$D471,Proposed_Company,$C471,Proposed_MSA_Code,$E471)</f>
        <v>0</v>
      </c>
      <c r="H471" s="7" t="str">
        <f t="shared" ca="1" si="121"/>
        <v/>
      </c>
      <c r="I471" s="4" t="str" cm="1">
        <f t="array" aca="1" ref="I471" ca="1">IFERROR(IF(SUMIFS(Proposed_Direct_Cost,Proposed_Labor_Category,$D471,Proposed_Company,$C471,Proposed_MSA_Code,$E471)=0,"Not Proposed",SUMIFS(Proposed_Direct_Cost,Proposed_Labor_Category,$D471,Proposed_Company,$C471,Proposed_MSA_Code,$E471)),"")</f>
        <v>Not Proposed</v>
      </c>
      <c r="J471" s="117" cm="1">
        <f t="array" aca="1" ref="J471" ca="1">SUMIFS(Invoice_Hours,Invoice_Labor_Category,$D471,Invoice_Company,$C471,Invoice_MSA_Code,$E471)</f>
        <v>0</v>
      </c>
      <c r="K471" s="7" t="str">
        <f t="shared" ca="1" si="122"/>
        <v/>
      </c>
      <c r="L471" s="222" cm="1">
        <f t="array" aca="1" ref="L471" ca="1">IFERROR(SUMIFS(Invoice_Direct_Cost,Invoice_Labor_Category,$D471,Invoice_Company,$C471,Invoice_MSA_Code,$E471),"")</f>
        <v>0</v>
      </c>
      <c r="M471" s="7" t="str">
        <f t="shared" ca="1" si="123"/>
        <v/>
      </c>
      <c r="N471" s="220" t="str">
        <f t="shared" ca="1" si="128"/>
        <v/>
      </c>
      <c r="O471" s="7" t="str">
        <f t="shared" ca="1" si="124"/>
        <v/>
      </c>
      <c r="P471" s="7" t="str">
        <f t="shared" ca="1" si="125"/>
        <v/>
      </c>
      <c r="Q471" s="7" t="str">
        <f t="shared" ca="1" si="126"/>
        <v/>
      </c>
      <c r="R471" s="7" t="str">
        <f t="shared" ca="1" si="127"/>
        <v/>
      </c>
      <c r="S471" s="7" t="str">
        <f t="shared" ca="1" si="114"/>
        <v/>
      </c>
      <c r="T471" s="7" t="str">
        <f t="shared" ca="1" si="115"/>
        <v/>
      </c>
      <c r="V471" s="120" cm="1">
        <f t="array" aca="1" ref="V471" ca="1">SUMIFS(Invoice_Hours,Invoice_Labor_Category,$D471,Invoice_Company,$C471,Invoice_MSA_Code,$E471)</f>
        <v>0</v>
      </c>
      <c r="W471" s="121" t="str">
        <f t="shared" ca="1" si="116"/>
        <v/>
      </c>
      <c r="X471" s="151" t="str">
        <f t="shared" ca="1" si="117"/>
        <v/>
      </c>
      <c r="Z471" s="172"/>
      <c r="AB471" t="str">
        <f t="shared" si="118"/>
        <v/>
      </c>
      <c r="AC471" t="str">
        <f t="shared" si="119"/>
        <v/>
      </c>
      <c r="AD471" t="str">
        <f t="shared" ca="1" si="120"/>
        <v/>
      </c>
      <c r="AE471" s="4" t="str">
        <f t="shared" ca="1" si="113"/>
        <v/>
      </c>
      <c r="AF471" s="118"/>
    </row>
    <row r="472" spans="3:32" ht="20.100000000000001" customHeight="1">
      <c r="C472" t="str" cm="1">
        <f t="array" ref="C472">IFERROR(_xlfn.TEXTSPLIT(B472,"^"),"")</f>
        <v/>
      </c>
      <c r="F472" s="5" t="str" cm="1">
        <f t="array" aca="1" ref="F472" ca="1">IFERROR(INDEX(MSA_Title,MATCH(E472,MSA_Code,0)),"")</f>
        <v/>
      </c>
      <c r="G472" s="117" cm="1">
        <f t="array" aca="1" ref="G472" ca="1">SUMIFS(Proposed_Hours,Proposed_Labor_Category,$D472,Proposed_Company,$C472,Proposed_MSA_Code,$E472)</f>
        <v>0</v>
      </c>
      <c r="H472" s="7" t="str">
        <f t="shared" ca="1" si="121"/>
        <v/>
      </c>
      <c r="I472" s="4" t="str" cm="1">
        <f t="array" aca="1" ref="I472" ca="1">IFERROR(IF(SUMIFS(Proposed_Direct_Cost,Proposed_Labor_Category,$D472,Proposed_Company,$C472,Proposed_MSA_Code,$E472)=0,"Not Proposed",SUMIFS(Proposed_Direct_Cost,Proposed_Labor_Category,$D472,Proposed_Company,$C472,Proposed_MSA_Code,$E472)),"")</f>
        <v>Not Proposed</v>
      </c>
      <c r="J472" s="117" cm="1">
        <f t="array" aca="1" ref="J472" ca="1">SUMIFS(Invoice_Hours,Invoice_Labor_Category,$D472,Invoice_Company,$C472,Invoice_MSA_Code,$E472)</f>
        <v>0</v>
      </c>
      <c r="K472" s="7" t="str">
        <f t="shared" ca="1" si="122"/>
        <v/>
      </c>
      <c r="L472" s="222" cm="1">
        <f t="array" aca="1" ref="L472" ca="1">IFERROR(SUMIFS(Invoice_Direct_Cost,Invoice_Labor_Category,$D472,Invoice_Company,$C472,Invoice_MSA_Code,$E472),"")</f>
        <v>0</v>
      </c>
      <c r="M472" s="7" t="str">
        <f t="shared" ca="1" si="123"/>
        <v/>
      </c>
      <c r="N472" s="220" t="str">
        <f t="shared" ca="1" si="128"/>
        <v/>
      </c>
      <c r="O472" s="7" t="str">
        <f t="shared" ca="1" si="124"/>
        <v/>
      </c>
      <c r="P472" s="7" t="str">
        <f t="shared" ca="1" si="125"/>
        <v/>
      </c>
      <c r="Q472" s="7" t="str">
        <f t="shared" ca="1" si="126"/>
        <v/>
      </c>
      <c r="R472" s="7" t="str">
        <f t="shared" ca="1" si="127"/>
        <v/>
      </c>
      <c r="S472" s="7" t="str">
        <f t="shared" ca="1" si="114"/>
        <v/>
      </c>
      <c r="T472" s="7" t="str">
        <f t="shared" ca="1" si="115"/>
        <v/>
      </c>
      <c r="V472" s="120" cm="1">
        <f t="array" aca="1" ref="V472" ca="1">SUMIFS(Invoice_Hours,Invoice_Labor_Category,$D472,Invoice_Company,$C472,Invoice_MSA_Code,$E472)</f>
        <v>0</v>
      </c>
      <c r="W472" s="121" t="str">
        <f t="shared" ca="1" si="116"/>
        <v/>
      </c>
      <c r="X472" s="152" t="str">
        <f t="shared" ca="1" si="117"/>
        <v/>
      </c>
      <c r="Z472" s="172"/>
      <c r="AB472" t="str">
        <f t="shared" si="118"/>
        <v/>
      </c>
      <c r="AC472" t="str">
        <f t="shared" si="119"/>
        <v/>
      </c>
      <c r="AD472" t="str">
        <f t="shared" ca="1" si="120"/>
        <v/>
      </c>
      <c r="AE472" s="4" t="str">
        <f t="shared" ca="1" si="113"/>
        <v/>
      </c>
      <c r="AF472" s="118"/>
    </row>
    <row r="473" spans="3:32" ht="20.100000000000001" customHeight="1">
      <c r="C473" t="str" cm="1">
        <f t="array" ref="C473">IFERROR(_xlfn.TEXTSPLIT(B473,"^"),"")</f>
        <v/>
      </c>
      <c r="F473" s="5" t="str" cm="1">
        <f t="array" aca="1" ref="F473" ca="1">IFERROR(INDEX(MSA_Title,MATCH(E473,MSA_Code,0)),"")</f>
        <v/>
      </c>
      <c r="G473" s="117" cm="1">
        <f t="array" aca="1" ref="G473" ca="1">SUMIFS(Proposed_Hours,Proposed_Labor_Category,$D473,Proposed_Company,$C473,Proposed_MSA_Code,$E473)</f>
        <v>0</v>
      </c>
      <c r="H473" s="7" t="str">
        <f t="shared" ca="1" si="121"/>
        <v/>
      </c>
      <c r="I473" s="4" t="str" cm="1">
        <f t="array" aca="1" ref="I473" ca="1">IFERROR(IF(SUMIFS(Proposed_Direct_Cost,Proposed_Labor_Category,$D473,Proposed_Company,$C473,Proposed_MSA_Code,$E473)=0,"Not Proposed",SUMIFS(Proposed_Direct_Cost,Proposed_Labor_Category,$D473,Proposed_Company,$C473,Proposed_MSA_Code,$E473)),"")</f>
        <v>Not Proposed</v>
      </c>
      <c r="J473" s="117" cm="1">
        <f t="array" aca="1" ref="J473" ca="1">SUMIFS(Invoice_Hours,Invoice_Labor_Category,$D473,Invoice_Company,$C473,Invoice_MSA_Code,$E473)</f>
        <v>0</v>
      </c>
      <c r="K473" s="7" t="str">
        <f t="shared" ca="1" si="122"/>
        <v/>
      </c>
      <c r="L473" s="222" cm="1">
        <f t="array" aca="1" ref="L473" ca="1">IFERROR(SUMIFS(Invoice_Direct_Cost,Invoice_Labor_Category,$D473,Invoice_Company,$C473,Invoice_MSA_Code,$E473),"")</f>
        <v>0</v>
      </c>
      <c r="M473" s="7" t="str">
        <f t="shared" ca="1" si="123"/>
        <v/>
      </c>
      <c r="N473" s="220" t="str">
        <f t="shared" ca="1" si="128"/>
        <v/>
      </c>
      <c r="O473" s="7" t="str">
        <f t="shared" ca="1" si="124"/>
        <v/>
      </c>
      <c r="P473" s="7" t="str">
        <f t="shared" ca="1" si="125"/>
        <v/>
      </c>
      <c r="Q473" s="7" t="str">
        <f t="shared" ca="1" si="126"/>
        <v/>
      </c>
      <c r="R473" s="7" t="str">
        <f t="shared" ca="1" si="127"/>
        <v/>
      </c>
      <c r="S473" s="7" t="str">
        <f t="shared" ca="1" si="114"/>
        <v/>
      </c>
      <c r="T473" s="7" t="str">
        <f t="shared" ca="1" si="115"/>
        <v/>
      </c>
      <c r="V473" s="120" cm="1">
        <f t="array" aca="1" ref="V473" ca="1">SUMIFS(Invoice_Hours,Invoice_Labor_Category,$D473,Invoice_Company,$C473,Invoice_MSA_Code,$E473)</f>
        <v>0</v>
      </c>
      <c r="W473" s="121" t="str">
        <f t="shared" ca="1" si="116"/>
        <v/>
      </c>
      <c r="X473" s="151" t="str">
        <f t="shared" ca="1" si="117"/>
        <v/>
      </c>
      <c r="Z473" s="172"/>
      <c r="AB473" t="str">
        <f t="shared" si="118"/>
        <v/>
      </c>
      <c r="AC473" t="str">
        <f t="shared" si="119"/>
        <v/>
      </c>
      <c r="AD473" t="str">
        <f t="shared" ca="1" si="120"/>
        <v/>
      </c>
      <c r="AE473" s="4" t="str">
        <f t="shared" ca="1" si="113"/>
        <v/>
      </c>
      <c r="AF473" s="118"/>
    </row>
    <row r="474" spans="3:32" ht="20.100000000000001" customHeight="1">
      <c r="C474" t="str" cm="1">
        <f t="array" ref="C474">IFERROR(_xlfn.TEXTSPLIT(B474,"^"),"")</f>
        <v/>
      </c>
      <c r="F474" s="5" t="str" cm="1">
        <f t="array" aca="1" ref="F474" ca="1">IFERROR(INDEX(MSA_Title,MATCH(E474,MSA_Code,0)),"")</f>
        <v/>
      </c>
      <c r="G474" s="117" cm="1">
        <f t="array" aca="1" ref="G474" ca="1">SUMIFS(Proposed_Hours,Proposed_Labor_Category,$D474,Proposed_Company,$C474,Proposed_MSA_Code,$E474)</f>
        <v>0</v>
      </c>
      <c r="H474" s="7" t="str">
        <f t="shared" ca="1" si="121"/>
        <v/>
      </c>
      <c r="I474" s="4" t="str" cm="1">
        <f t="array" aca="1" ref="I474" ca="1">IFERROR(IF(SUMIFS(Proposed_Direct_Cost,Proposed_Labor_Category,$D474,Proposed_Company,$C474,Proposed_MSA_Code,$E474)=0,"Not Proposed",SUMIFS(Proposed_Direct_Cost,Proposed_Labor_Category,$D474,Proposed_Company,$C474,Proposed_MSA_Code,$E474)),"")</f>
        <v>Not Proposed</v>
      </c>
      <c r="J474" s="117" cm="1">
        <f t="array" aca="1" ref="J474" ca="1">SUMIFS(Invoice_Hours,Invoice_Labor_Category,$D474,Invoice_Company,$C474,Invoice_MSA_Code,$E474)</f>
        <v>0</v>
      </c>
      <c r="K474" s="7" t="str">
        <f t="shared" ca="1" si="122"/>
        <v/>
      </c>
      <c r="L474" s="222" cm="1">
        <f t="array" aca="1" ref="L474" ca="1">IFERROR(SUMIFS(Invoice_Direct_Cost,Invoice_Labor_Category,$D474,Invoice_Company,$C474,Invoice_MSA_Code,$E474),"")</f>
        <v>0</v>
      </c>
      <c r="M474" s="7" t="str">
        <f t="shared" ca="1" si="123"/>
        <v/>
      </c>
      <c r="N474" s="220" t="str">
        <f t="shared" ca="1" si="128"/>
        <v/>
      </c>
      <c r="O474" s="7" t="str">
        <f t="shared" ca="1" si="124"/>
        <v/>
      </c>
      <c r="P474" s="7" t="str">
        <f t="shared" ca="1" si="125"/>
        <v/>
      </c>
      <c r="Q474" s="7" t="str">
        <f t="shared" ca="1" si="126"/>
        <v/>
      </c>
      <c r="R474" s="7" t="str">
        <f t="shared" ca="1" si="127"/>
        <v/>
      </c>
      <c r="S474" s="7" t="str">
        <f t="shared" ca="1" si="114"/>
        <v/>
      </c>
      <c r="T474" s="7" t="str">
        <f t="shared" ca="1" si="115"/>
        <v/>
      </c>
      <c r="V474" s="120" cm="1">
        <f t="array" aca="1" ref="V474" ca="1">SUMIFS(Invoice_Hours,Invoice_Labor_Category,$D474,Invoice_Company,$C474,Invoice_MSA_Code,$E474)</f>
        <v>0</v>
      </c>
      <c r="W474" s="121" t="str">
        <f t="shared" ca="1" si="116"/>
        <v/>
      </c>
      <c r="X474" s="152" t="str">
        <f t="shared" ca="1" si="117"/>
        <v/>
      </c>
      <c r="Z474" s="172"/>
      <c r="AB474" t="str">
        <f t="shared" si="118"/>
        <v/>
      </c>
      <c r="AC474" t="str">
        <f t="shared" si="119"/>
        <v/>
      </c>
      <c r="AD474" t="str">
        <f t="shared" ca="1" si="120"/>
        <v/>
      </c>
      <c r="AE474" s="4" t="str">
        <f t="shared" ca="1" si="113"/>
        <v/>
      </c>
      <c r="AF474" s="118"/>
    </row>
    <row r="475" spans="3:32" ht="20.100000000000001" customHeight="1">
      <c r="C475" t="str" cm="1">
        <f t="array" ref="C475">IFERROR(_xlfn.TEXTSPLIT(B475,"^"),"")</f>
        <v/>
      </c>
      <c r="F475" s="5" t="str" cm="1">
        <f t="array" aca="1" ref="F475" ca="1">IFERROR(INDEX(MSA_Title,MATCH(E475,MSA_Code,0)),"")</f>
        <v/>
      </c>
      <c r="G475" s="117" cm="1">
        <f t="array" aca="1" ref="G475" ca="1">SUMIFS(Proposed_Hours,Proposed_Labor_Category,$D475,Proposed_Company,$C475,Proposed_MSA_Code,$E475)</f>
        <v>0</v>
      </c>
      <c r="H475" s="7" t="str">
        <f t="shared" ca="1" si="121"/>
        <v/>
      </c>
      <c r="I475" s="4" t="str" cm="1">
        <f t="array" aca="1" ref="I475" ca="1">IFERROR(IF(SUMIFS(Proposed_Direct_Cost,Proposed_Labor_Category,$D475,Proposed_Company,$C475,Proposed_MSA_Code,$E475)=0,"Not Proposed",SUMIFS(Proposed_Direct_Cost,Proposed_Labor_Category,$D475,Proposed_Company,$C475,Proposed_MSA_Code,$E475)),"")</f>
        <v>Not Proposed</v>
      </c>
      <c r="J475" s="117" cm="1">
        <f t="array" aca="1" ref="J475" ca="1">SUMIFS(Invoice_Hours,Invoice_Labor_Category,$D475,Invoice_Company,$C475,Invoice_MSA_Code,$E475)</f>
        <v>0</v>
      </c>
      <c r="K475" s="7" t="str">
        <f t="shared" ca="1" si="122"/>
        <v/>
      </c>
      <c r="L475" s="222" cm="1">
        <f t="array" aca="1" ref="L475" ca="1">IFERROR(SUMIFS(Invoice_Direct_Cost,Invoice_Labor_Category,$D475,Invoice_Company,$C475,Invoice_MSA_Code,$E475),"")</f>
        <v>0</v>
      </c>
      <c r="M475" s="7" t="str">
        <f t="shared" ca="1" si="123"/>
        <v/>
      </c>
      <c r="N475" s="220" t="str">
        <f t="shared" ca="1" si="128"/>
        <v/>
      </c>
      <c r="O475" s="7" t="str">
        <f t="shared" ca="1" si="124"/>
        <v/>
      </c>
      <c r="P475" s="7" t="str">
        <f t="shared" ca="1" si="125"/>
        <v/>
      </c>
      <c r="Q475" s="7" t="str">
        <f t="shared" ca="1" si="126"/>
        <v/>
      </c>
      <c r="R475" s="7" t="str">
        <f t="shared" ca="1" si="127"/>
        <v/>
      </c>
      <c r="S475" s="7" t="str">
        <f t="shared" ca="1" si="114"/>
        <v/>
      </c>
      <c r="T475" s="7" t="str">
        <f t="shared" ca="1" si="115"/>
        <v/>
      </c>
      <c r="V475" s="120" cm="1">
        <f t="array" aca="1" ref="V475" ca="1">SUMIFS(Invoice_Hours,Invoice_Labor_Category,$D475,Invoice_Company,$C475,Invoice_MSA_Code,$E475)</f>
        <v>0</v>
      </c>
      <c r="W475" s="121" t="str">
        <f t="shared" ca="1" si="116"/>
        <v/>
      </c>
      <c r="X475" s="151" t="str">
        <f t="shared" ca="1" si="117"/>
        <v/>
      </c>
      <c r="Z475" s="172"/>
      <c r="AB475" t="str">
        <f t="shared" si="118"/>
        <v/>
      </c>
      <c r="AC475" t="str">
        <f t="shared" si="119"/>
        <v/>
      </c>
      <c r="AD475" t="str">
        <f t="shared" ca="1" si="120"/>
        <v/>
      </c>
      <c r="AE475" s="4" t="str">
        <f t="shared" ca="1" si="113"/>
        <v/>
      </c>
      <c r="AF475" s="118"/>
    </row>
    <row r="476" spans="3:32" ht="20.100000000000001" customHeight="1">
      <c r="C476" t="str" cm="1">
        <f t="array" ref="C476">IFERROR(_xlfn.TEXTSPLIT(B476,"^"),"")</f>
        <v/>
      </c>
      <c r="F476" s="5" t="str" cm="1">
        <f t="array" aca="1" ref="F476" ca="1">IFERROR(INDEX(MSA_Title,MATCH(E476,MSA_Code,0)),"")</f>
        <v/>
      </c>
      <c r="G476" s="117" cm="1">
        <f t="array" aca="1" ref="G476" ca="1">SUMIFS(Proposed_Hours,Proposed_Labor_Category,$D476,Proposed_Company,$C476,Proposed_MSA_Code,$E476)</f>
        <v>0</v>
      </c>
      <c r="H476" s="7" t="str">
        <f t="shared" ca="1" si="121"/>
        <v/>
      </c>
      <c r="I476" s="4" t="str" cm="1">
        <f t="array" aca="1" ref="I476" ca="1">IFERROR(IF(SUMIFS(Proposed_Direct_Cost,Proposed_Labor_Category,$D476,Proposed_Company,$C476,Proposed_MSA_Code,$E476)=0,"Not Proposed",SUMIFS(Proposed_Direct_Cost,Proposed_Labor_Category,$D476,Proposed_Company,$C476,Proposed_MSA_Code,$E476)),"")</f>
        <v>Not Proposed</v>
      </c>
      <c r="J476" s="117" cm="1">
        <f t="array" aca="1" ref="J476" ca="1">SUMIFS(Invoice_Hours,Invoice_Labor_Category,$D476,Invoice_Company,$C476,Invoice_MSA_Code,$E476)</f>
        <v>0</v>
      </c>
      <c r="K476" s="7" t="str">
        <f t="shared" ca="1" si="122"/>
        <v/>
      </c>
      <c r="L476" s="222" cm="1">
        <f t="array" aca="1" ref="L476" ca="1">IFERROR(SUMIFS(Invoice_Direct_Cost,Invoice_Labor_Category,$D476,Invoice_Company,$C476,Invoice_MSA_Code,$E476),"")</f>
        <v>0</v>
      </c>
      <c r="M476" s="7" t="str">
        <f t="shared" ca="1" si="123"/>
        <v/>
      </c>
      <c r="N476" s="220" t="str">
        <f t="shared" ca="1" si="128"/>
        <v/>
      </c>
      <c r="O476" s="7" t="str">
        <f t="shared" ca="1" si="124"/>
        <v/>
      </c>
      <c r="P476" s="7" t="str">
        <f t="shared" ca="1" si="125"/>
        <v/>
      </c>
      <c r="Q476" s="7" t="str">
        <f t="shared" ca="1" si="126"/>
        <v/>
      </c>
      <c r="R476" s="7" t="str">
        <f t="shared" ca="1" si="127"/>
        <v/>
      </c>
      <c r="S476" s="7" t="str">
        <f t="shared" ca="1" si="114"/>
        <v/>
      </c>
      <c r="T476" s="7" t="str">
        <f t="shared" ca="1" si="115"/>
        <v/>
      </c>
      <c r="V476" s="120" cm="1">
        <f t="array" aca="1" ref="V476" ca="1">SUMIFS(Invoice_Hours,Invoice_Labor_Category,$D476,Invoice_Company,$C476,Invoice_MSA_Code,$E476)</f>
        <v>0</v>
      </c>
      <c r="W476" s="121" t="str">
        <f t="shared" ca="1" si="116"/>
        <v/>
      </c>
      <c r="X476" s="152" t="str">
        <f t="shared" ca="1" si="117"/>
        <v/>
      </c>
      <c r="Z476" s="172"/>
      <c r="AB476" t="str">
        <f t="shared" si="118"/>
        <v/>
      </c>
      <c r="AC476" t="str">
        <f t="shared" si="119"/>
        <v/>
      </c>
      <c r="AD476" t="str">
        <f t="shared" ca="1" si="120"/>
        <v/>
      </c>
      <c r="AE476" s="4" t="str">
        <f t="shared" ca="1" si="113"/>
        <v/>
      </c>
      <c r="AF476" s="118"/>
    </row>
    <row r="477" spans="3:32" ht="20.100000000000001" customHeight="1">
      <c r="C477" t="str" cm="1">
        <f t="array" ref="C477">IFERROR(_xlfn.TEXTSPLIT(B477,"^"),"")</f>
        <v/>
      </c>
      <c r="F477" s="5" t="str" cm="1">
        <f t="array" aca="1" ref="F477" ca="1">IFERROR(INDEX(MSA_Title,MATCH(E477,MSA_Code,0)),"")</f>
        <v/>
      </c>
      <c r="G477" s="117" cm="1">
        <f t="array" aca="1" ref="G477" ca="1">SUMIFS(Proposed_Hours,Proposed_Labor_Category,$D477,Proposed_Company,$C477,Proposed_MSA_Code,$E477)</f>
        <v>0</v>
      </c>
      <c r="H477" s="7" t="str">
        <f t="shared" ca="1" si="121"/>
        <v/>
      </c>
      <c r="I477" s="4" t="str" cm="1">
        <f t="array" aca="1" ref="I477" ca="1">IFERROR(IF(SUMIFS(Proposed_Direct_Cost,Proposed_Labor_Category,$D477,Proposed_Company,$C477,Proposed_MSA_Code,$E477)=0,"Not Proposed",SUMIFS(Proposed_Direct_Cost,Proposed_Labor_Category,$D477,Proposed_Company,$C477,Proposed_MSA_Code,$E477)),"")</f>
        <v>Not Proposed</v>
      </c>
      <c r="J477" s="117" cm="1">
        <f t="array" aca="1" ref="J477" ca="1">SUMIFS(Invoice_Hours,Invoice_Labor_Category,$D477,Invoice_Company,$C477,Invoice_MSA_Code,$E477)</f>
        <v>0</v>
      </c>
      <c r="K477" s="7" t="str">
        <f t="shared" ca="1" si="122"/>
        <v/>
      </c>
      <c r="L477" s="222" cm="1">
        <f t="array" aca="1" ref="L477" ca="1">IFERROR(SUMIFS(Invoice_Direct_Cost,Invoice_Labor_Category,$D477,Invoice_Company,$C477,Invoice_MSA_Code,$E477),"")</f>
        <v>0</v>
      </c>
      <c r="M477" s="7" t="str">
        <f t="shared" ca="1" si="123"/>
        <v/>
      </c>
      <c r="N477" s="220" t="str">
        <f t="shared" ca="1" si="128"/>
        <v/>
      </c>
      <c r="O477" s="7" t="str">
        <f t="shared" ca="1" si="124"/>
        <v/>
      </c>
      <c r="P477" s="7" t="str">
        <f t="shared" ca="1" si="125"/>
        <v/>
      </c>
      <c r="Q477" s="7" t="str">
        <f t="shared" ca="1" si="126"/>
        <v/>
      </c>
      <c r="R477" s="7" t="str">
        <f t="shared" ca="1" si="127"/>
        <v/>
      </c>
      <c r="S477" s="7" t="str">
        <f t="shared" ca="1" si="114"/>
        <v/>
      </c>
      <c r="T477" s="7" t="str">
        <f t="shared" ca="1" si="115"/>
        <v/>
      </c>
      <c r="V477" s="120" cm="1">
        <f t="array" aca="1" ref="V477" ca="1">SUMIFS(Invoice_Hours,Invoice_Labor_Category,$D477,Invoice_Company,$C477,Invoice_MSA_Code,$E477)</f>
        <v>0</v>
      </c>
      <c r="W477" s="121" t="str">
        <f t="shared" ca="1" si="116"/>
        <v/>
      </c>
      <c r="X477" s="151" t="str">
        <f t="shared" ca="1" si="117"/>
        <v/>
      </c>
      <c r="Z477" s="172"/>
      <c r="AB477" t="str">
        <f t="shared" si="118"/>
        <v/>
      </c>
      <c r="AC477" t="str">
        <f t="shared" si="119"/>
        <v/>
      </c>
      <c r="AD477" t="str">
        <f t="shared" ca="1" si="120"/>
        <v/>
      </c>
      <c r="AE477" s="4" t="str">
        <f t="shared" ca="1" si="113"/>
        <v/>
      </c>
      <c r="AF477" s="118"/>
    </row>
    <row r="478" spans="3:32" ht="20.100000000000001" customHeight="1">
      <c r="C478" t="str" cm="1">
        <f t="array" ref="C478">IFERROR(_xlfn.TEXTSPLIT(B478,"^"),"")</f>
        <v/>
      </c>
      <c r="F478" s="5" t="str" cm="1">
        <f t="array" aca="1" ref="F478" ca="1">IFERROR(INDEX(MSA_Title,MATCH(E478,MSA_Code,0)),"")</f>
        <v/>
      </c>
      <c r="G478" s="117" cm="1">
        <f t="array" aca="1" ref="G478" ca="1">SUMIFS(Proposed_Hours,Proposed_Labor_Category,$D478,Proposed_Company,$C478,Proposed_MSA_Code,$E478)</f>
        <v>0</v>
      </c>
      <c r="H478" s="7" t="str">
        <f t="shared" ca="1" si="121"/>
        <v/>
      </c>
      <c r="I478" s="4" t="str" cm="1">
        <f t="array" aca="1" ref="I478" ca="1">IFERROR(IF(SUMIFS(Proposed_Direct_Cost,Proposed_Labor_Category,$D478,Proposed_Company,$C478,Proposed_MSA_Code,$E478)=0,"Not Proposed",SUMIFS(Proposed_Direct_Cost,Proposed_Labor_Category,$D478,Proposed_Company,$C478,Proposed_MSA_Code,$E478)),"")</f>
        <v>Not Proposed</v>
      </c>
      <c r="J478" s="117" cm="1">
        <f t="array" aca="1" ref="J478" ca="1">SUMIFS(Invoice_Hours,Invoice_Labor_Category,$D478,Invoice_Company,$C478,Invoice_MSA_Code,$E478)</f>
        <v>0</v>
      </c>
      <c r="K478" s="7" t="str">
        <f t="shared" ca="1" si="122"/>
        <v/>
      </c>
      <c r="L478" s="222" cm="1">
        <f t="array" aca="1" ref="L478" ca="1">IFERROR(SUMIFS(Invoice_Direct_Cost,Invoice_Labor_Category,$D478,Invoice_Company,$C478,Invoice_MSA_Code,$E478),"")</f>
        <v>0</v>
      </c>
      <c r="M478" s="7" t="str">
        <f t="shared" ca="1" si="123"/>
        <v/>
      </c>
      <c r="N478" s="220" t="str">
        <f t="shared" ca="1" si="128"/>
        <v/>
      </c>
      <c r="O478" s="7" t="str">
        <f t="shared" ca="1" si="124"/>
        <v/>
      </c>
      <c r="P478" s="7" t="str">
        <f t="shared" ca="1" si="125"/>
        <v/>
      </c>
      <c r="Q478" s="7" t="str">
        <f t="shared" ca="1" si="126"/>
        <v/>
      </c>
      <c r="R478" s="7" t="str">
        <f t="shared" ca="1" si="127"/>
        <v/>
      </c>
      <c r="S478" s="7" t="str">
        <f t="shared" ca="1" si="114"/>
        <v/>
      </c>
      <c r="T478" s="7" t="str">
        <f t="shared" ca="1" si="115"/>
        <v/>
      </c>
      <c r="V478" s="120" cm="1">
        <f t="array" aca="1" ref="V478" ca="1">SUMIFS(Invoice_Hours,Invoice_Labor_Category,$D478,Invoice_Company,$C478,Invoice_MSA_Code,$E478)</f>
        <v>0</v>
      </c>
      <c r="W478" s="121" t="str">
        <f t="shared" ca="1" si="116"/>
        <v/>
      </c>
      <c r="X478" s="152" t="str">
        <f t="shared" ca="1" si="117"/>
        <v/>
      </c>
      <c r="Z478" s="172"/>
      <c r="AB478" t="str">
        <f t="shared" si="118"/>
        <v/>
      </c>
      <c r="AC478" t="str">
        <f t="shared" si="119"/>
        <v/>
      </c>
      <c r="AD478" t="str">
        <f t="shared" ca="1" si="120"/>
        <v/>
      </c>
      <c r="AE478" s="4" t="str">
        <f t="shared" ref="AE478:AE541" ca="1" si="129">X478</f>
        <v/>
      </c>
      <c r="AF478" s="118"/>
    </row>
    <row r="479" spans="3:32" ht="20.100000000000001" customHeight="1">
      <c r="C479" t="str" cm="1">
        <f t="array" ref="C479">IFERROR(_xlfn.TEXTSPLIT(B479,"^"),"")</f>
        <v/>
      </c>
      <c r="F479" s="5" t="str" cm="1">
        <f t="array" aca="1" ref="F479" ca="1">IFERROR(INDEX(MSA_Title,MATCH(E479,MSA_Code,0)),"")</f>
        <v/>
      </c>
      <c r="G479" s="117" cm="1">
        <f t="array" aca="1" ref="G479" ca="1">SUMIFS(Proposed_Hours,Proposed_Labor_Category,$D479,Proposed_Company,$C479,Proposed_MSA_Code,$E479)</f>
        <v>0</v>
      </c>
      <c r="H479" s="7" t="str">
        <f t="shared" ca="1" si="121"/>
        <v/>
      </c>
      <c r="I479" s="4" t="str" cm="1">
        <f t="array" aca="1" ref="I479" ca="1">IFERROR(IF(SUMIFS(Proposed_Direct_Cost,Proposed_Labor_Category,$D479,Proposed_Company,$C479,Proposed_MSA_Code,$E479)=0,"Not Proposed",SUMIFS(Proposed_Direct_Cost,Proposed_Labor_Category,$D479,Proposed_Company,$C479,Proposed_MSA_Code,$E479)),"")</f>
        <v>Not Proposed</v>
      </c>
      <c r="J479" s="117" cm="1">
        <f t="array" aca="1" ref="J479" ca="1">SUMIFS(Invoice_Hours,Invoice_Labor_Category,$D479,Invoice_Company,$C479,Invoice_MSA_Code,$E479)</f>
        <v>0</v>
      </c>
      <c r="K479" s="7" t="str">
        <f t="shared" ca="1" si="122"/>
        <v/>
      </c>
      <c r="L479" s="222" cm="1">
        <f t="array" aca="1" ref="L479" ca="1">IFERROR(SUMIFS(Invoice_Direct_Cost,Invoice_Labor_Category,$D479,Invoice_Company,$C479,Invoice_MSA_Code,$E479),"")</f>
        <v>0</v>
      </c>
      <c r="M479" s="7" t="str">
        <f t="shared" ca="1" si="123"/>
        <v/>
      </c>
      <c r="N479" s="220" t="str">
        <f t="shared" ca="1" si="128"/>
        <v/>
      </c>
      <c r="O479" s="7" t="str">
        <f t="shared" ca="1" si="124"/>
        <v/>
      </c>
      <c r="P479" s="7" t="str">
        <f t="shared" ca="1" si="125"/>
        <v/>
      </c>
      <c r="Q479" s="7" t="str">
        <f t="shared" ca="1" si="126"/>
        <v/>
      </c>
      <c r="R479" s="7" t="str">
        <f t="shared" ca="1" si="127"/>
        <v/>
      </c>
      <c r="S479" s="7" t="str">
        <f t="shared" ca="1" si="114"/>
        <v/>
      </c>
      <c r="T479" s="7" t="str">
        <f t="shared" ca="1" si="115"/>
        <v/>
      </c>
      <c r="V479" s="120" cm="1">
        <f t="array" aca="1" ref="V479" ca="1">SUMIFS(Invoice_Hours,Invoice_Labor_Category,$D479,Invoice_Company,$C479,Invoice_MSA_Code,$E479)</f>
        <v>0</v>
      </c>
      <c r="W479" s="121" t="str">
        <f t="shared" ca="1" si="116"/>
        <v/>
      </c>
      <c r="X479" s="151" t="str">
        <f t="shared" ca="1" si="117"/>
        <v/>
      </c>
      <c r="Z479" s="172"/>
      <c r="AB479" t="str">
        <f t="shared" si="118"/>
        <v/>
      </c>
      <c r="AC479" t="str">
        <f t="shared" si="119"/>
        <v/>
      </c>
      <c r="AD479" t="str">
        <f t="shared" ca="1" si="120"/>
        <v/>
      </c>
      <c r="AE479" s="4" t="str">
        <f t="shared" ca="1" si="129"/>
        <v/>
      </c>
      <c r="AF479" s="118"/>
    </row>
    <row r="480" spans="3:32" ht="20.100000000000001" customHeight="1">
      <c r="C480" t="str" cm="1">
        <f t="array" ref="C480">IFERROR(_xlfn.TEXTSPLIT(B480,"^"),"")</f>
        <v/>
      </c>
      <c r="F480" s="5" t="str" cm="1">
        <f t="array" aca="1" ref="F480" ca="1">IFERROR(INDEX(MSA_Title,MATCH(E480,MSA_Code,0)),"")</f>
        <v/>
      </c>
      <c r="G480" s="117" cm="1">
        <f t="array" aca="1" ref="G480" ca="1">SUMIFS(Proposed_Hours,Proposed_Labor_Category,$D480,Proposed_Company,$C480,Proposed_MSA_Code,$E480)</f>
        <v>0</v>
      </c>
      <c r="H480" s="7" t="str">
        <f t="shared" ca="1" si="121"/>
        <v/>
      </c>
      <c r="I480" s="4" t="str" cm="1">
        <f t="array" aca="1" ref="I480" ca="1">IFERROR(IF(SUMIFS(Proposed_Direct_Cost,Proposed_Labor_Category,$D480,Proposed_Company,$C480,Proposed_MSA_Code,$E480)=0,"Not Proposed",SUMIFS(Proposed_Direct_Cost,Proposed_Labor_Category,$D480,Proposed_Company,$C480,Proposed_MSA_Code,$E480)),"")</f>
        <v>Not Proposed</v>
      </c>
      <c r="J480" s="117" cm="1">
        <f t="array" aca="1" ref="J480" ca="1">SUMIFS(Invoice_Hours,Invoice_Labor_Category,$D480,Invoice_Company,$C480,Invoice_MSA_Code,$E480)</f>
        <v>0</v>
      </c>
      <c r="K480" s="7" t="str">
        <f t="shared" ca="1" si="122"/>
        <v/>
      </c>
      <c r="L480" s="222" cm="1">
        <f t="array" aca="1" ref="L480" ca="1">IFERROR(SUMIFS(Invoice_Direct_Cost,Invoice_Labor_Category,$D480,Invoice_Company,$C480,Invoice_MSA_Code,$E480),"")</f>
        <v>0</v>
      </c>
      <c r="M480" s="7" t="str">
        <f t="shared" ca="1" si="123"/>
        <v/>
      </c>
      <c r="N480" s="220" t="str">
        <f t="shared" ca="1" si="128"/>
        <v/>
      </c>
      <c r="O480" s="7" t="str">
        <f t="shared" ca="1" si="124"/>
        <v/>
      </c>
      <c r="P480" s="7" t="str">
        <f t="shared" ca="1" si="125"/>
        <v/>
      </c>
      <c r="Q480" s="7" t="str">
        <f t="shared" ca="1" si="126"/>
        <v/>
      </c>
      <c r="R480" s="7" t="str">
        <f t="shared" ca="1" si="127"/>
        <v/>
      </c>
      <c r="S480" s="7" t="str">
        <f t="shared" ca="1" si="114"/>
        <v/>
      </c>
      <c r="T480" s="7" t="str">
        <f t="shared" ca="1" si="115"/>
        <v/>
      </c>
      <c r="V480" s="120" cm="1">
        <f t="array" aca="1" ref="V480" ca="1">SUMIFS(Invoice_Hours,Invoice_Labor_Category,$D480,Invoice_Company,$C480,Invoice_MSA_Code,$E480)</f>
        <v>0</v>
      </c>
      <c r="W480" s="121" t="str">
        <f t="shared" ca="1" si="116"/>
        <v/>
      </c>
      <c r="X480" s="152" t="str">
        <f t="shared" ca="1" si="117"/>
        <v/>
      </c>
      <c r="Z480" s="172"/>
      <c r="AB480" t="str">
        <f t="shared" si="118"/>
        <v/>
      </c>
      <c r="AC480" t="str">
        <f t="shared" si="119"/>
        <v/>
      </c>
      <c r="AD480" t="str">
        <f t="shared" ca="1" si="120"/>
        <v/>
      </c>
      <c r="AE480" s="4" t="str">
        <f t="shared" ca="1" si="129"/>
        <v/>
      </c>
      <c r="AF480" s="118"/>
    </row>
    <row r="481" spans="3:32" ht="20.100000000000001" customHeight="1">
      <c r="C481" t="str" cm="1">
        <f t="array" ref="C481">IFERROR(_xlfn.TEXTSPLIT(B481,"^"),"")</f>
        <v/>
      </c>
      <c r="F481" s="5" t="str" cm="1">
        <f t="array" aca="1" ref="F481" ca="1">IFERROR(INDEX(MSA_Title,MATCH(E481,MSA_Code,0)),"")</f>
        <v/>
      </c>
      <c r="G481" s="117" cm="1">
        <f t="array" aca="1" ref="G481" ca="1">SUMIFS(Proposed_Hours,Proposed_Labor_Category,$D481,Proposed_Company,$C481,Proposed_MSA_Code,$E481)</f>
        <v>0</v>
      </c>
      <c r="H481" s="7" t="str">
        <f t="shared" ca="1" si="121"/>
        <v/>
      </c>
      <c r="I481" s="4" t="str" cm="1">
        <f t="array" aca="1" ref="I481" ca="1">IFERROR(IF(SUMIFS(Proposed_Direct_Cost,Proposed_Labor_Category,$D481,Proposed_Company,$C481,Proposed_MSA_Code,$E481)=0,"Not Proposed",SUMIFS(Proposed_Direct_Cost,Proposed_Labor_Category,$D481,Proposed_Company,$C481,Proposed_MSA_Code,$E481)),"")</f>
        <v>Not Proposed</v>
      </c>
      <c r="J481" s="117" cm="1">
        <f t="array" aca="1" ref="J481" ca="1">SUMIFS(Invoice_Hours,Invoice_Labor_Category,$D481,Invoice_Company,$C481,Invoice_MSA_Code,$E481)</f>
        <v>0</v>
      </c>
      <c r="K481" s="7" t="str">
        <f t="shared" ca="1" si="122"/>
        <v/>
      </c>
      <c r="L481" s="222" cm="1">
        <f t="array" aca="1" ref="L481" ca="1">IFERROR(SUMIFS(Invoice_Direct_Cost,Invoice_Labor_Category,$D481,Invoice_Company,$C481,Invoice_MSA_Code,$E481),"")</f>
        <v>0</v>
      </c>
      <c r="M481" s="7" t="str">
        <f t="shared" ca="1" si="123"/>
        <v/>
      </c>
      <c r="N481" s="220" t="str">
        <f t="shared" ca="1" si="128"/>
        <v/>
      </c>
      <c r="O481" s="7" t="str">
        <f t="shared" ca="1" si="124"/>
        <v/>
      </c>
      <c r="P481" s="7" t="str">
        <f t="shared" ca="1" si="125"/>
        <v/>
      </c>
      <c r="Q481" s="7" t="str">
        <f t="shared" ca="1" si="126"/>
        <v/>
      </c>
      <c r="R481" s="7" t="str">
        <f t="shared" ca="1" si="127"/>
        <v/>
      </c>
      <c r="S481" s="7" t="str">
        <f t="shared" ca="1" si="114"/>
        <v/>
      </c>
      <c r="T481" s="7" t="str">
        <f t="shared" ca="1" si="115"/>
        <v/>
      </c>
      <c r="V481" s="120" cm="1">
        <f t="array" aca="1" ref="V481" ca="1">SUMIFS(Invoice_Hours,Invoice_Labor_Category,$D481,Invoice_Company,$C481,Invoice_MSA_Code,$E481)</f>
        <v>0</v>
      </c>
      <c r="W481" s="121" t="str">
        <f t="shared" ca="1" si="116"/>
        <v/>
      </c>
      <c r="X481" s="151" t="str">
        <f t="shared" ca="1" si="117"/>
        <v/>
      </c>
      <c r="Z481" s="172"/>
      <c r="AB481" t="str">
        <f t="shared" si="118"/>
        <v/>
      </c>
      <c r="AC481" t="str">
        <f t="shared" si="119"/>
        <v/>
      </c>
      <c r="AD481" t="str">
        <f t="shared" ca="1" si="120"/>
        <v/>
      </c>
      <c r="AE481" s="4" t="str">
        <f t="shared" ca="1" si="129"/>
        <v/>
      </c>
      <c r="AF481" s="118"/>
    </row>
    <row r="482" spans="3:32" ht="20.100000000000001" customHeight="1">
      <c r="C482" t="str" cm="1">
        <f t="array" ref="C482">IFERROR(_xlfn.TEXTSPLIT(B482,"^"),"")</f>
        <v/>
      </c>
      <c r="F482" s="5" t="str" cm="1">
        <f t="array" aca="1" ref="F482" ca="1">IFERROR(INDEX(MSA_Title,MATCH(E482,MSA_Code,0)),"")</f>
        <v/>
      </c>
      <c r="G482" s="117" cm="1">
        <f t="array" aca="1" ref="G482" ca="1">SUMIFS(Proposed_Hours,Proposed_Labor_Category,$D482,Proposed_Company,$C482,Proposed_MSA_Code,$E482)</f>
        <v>0</v>
      </c>
      <c r="H482" s="7" t="str">
        <f t="shared" ca="1" si="121"/>
        <v/>
      </c>
      <c r="I482" s="4" t="str" cm="1">
        <f t="array" aca="1" ref="I482" ca="1">IFERROR(IF(SUMIFS(Proposed_Direct_Cost,Proposed_Labor_Category,$D482,Proposed_Company,$C482,Proposed_MSA_Code,$E482)=0,"Not Proposed",SUMIFS(Proposed_Direct_Cost,Proposed_Labor_Category,$D482,Proposed_Company,$C482,Proposed_MSA_Code,$E482)),"")</f>
        <v>Not Proposed</v>
      </c>
      <c r="J482" s="117" cm="1">
        <f t="array" aca="1" ref="J482" ca="1">SUMIFS(Invoice_Hours,Invoice_Labor_Category,$D482,Invoice_Company,$C482,Invoice_MSA_Code,$E482)</f>
        <v>0</v>
      </c>
      <c r="K482" s="7" t="str">
        <f t="shared" ca="1" si="122"/>
        <v/>
      </c>
      <c r="L482" s="222" cm="1">
        <f t="array" aca="1" ref="L482" ca="1">IFERROR(SUMIFS(Invoice_Direct_Cost,Invoice_Labor_Category,$D482,Invoice_Company,$C482,Invoice_MSA_Code,$E482),"")</f>
        <v>0</v>
      </c>
      <c r="M482" s="7" t="str">
        <f t="shared" ca="1" si="123"/>
        <v/>
      </c>
      <c r="N482" s="220" t="str">
        <f t="shared" ca="1" si="128"/>
        <v/>
      </c>
      <c r="O482" s="7" t="str">
        <f t="shared" ca="1" si="124"/>
        <v/>
      </c>
      <c r="P482" s="7" t="str">
        <f t="shared" ca="1" si="125"/>
        <v/>
      </c>
      <c r="Q482" s="7" t="str">
        <f t="shared" ca="1" si="126"/>
        <v/>
      </c>
      <c r="R482" s="7" t="str">
        <f t="shared" ca="1" si="127"/>
        <v/>
      </c>
      <c r="S482" s="7" t="str">
        <f t="shared" ca="1" si="114"/>
        <v/>
      </c>
      <c r="T482" s="7" t="str">
        <f t="shared" ca="1" si="115"/>
        <v/>
      </c>
      <c r="V482" s="120" cm="1">
        <f t="array" aca="1" ref="V482" ca="1">SUMIFS(Invoice_Hours,Invoice_Labor_Category,$D482,Invoice_Company,$C482,Invoice_MSA_Code,$E482)</f>
        <v>0</v>
      </c>
      <c r="W482" s="121" t="str">
        <f t="shared" ca="1" si="116"/>
        <v/>
      </c>
      <c r="X482" s="152" t="str">
        <f t="shared" ca="1" si="117"/>
        <v/>
      </c>
      <c r="Z482" s="172"/>
      <c r="AB482" t="str">
        <f t="shared" si="118"/>
        <v/>
      </c>
      <c r="AC482" t="str">
        <f t="shared" si="119"/>
        <v/>
      </c>
      <c r="AD482" t="str">
        <f t="shared" ca="1" si="120"/>
        <v/>
      </c>
      <c r="AE482" s="4" t="str">
        <f t="shared" ca="1" si="129"/>
        <v/>
      </c>
      <c r="AF482" s="118"/>
    </row>
    <row r="483" spans="3:32" ht="20.100000000000001" customHeight="1">
      <c r="C483" t="str" cm="1">
        <f t="array" ref="C483">IFERROR(_xlfn.TEXTSPLIT(B483,"^"),"")</f>
        <v/>
      </c>
      <c r="F483" s="5" t="str" cm="1">
        <f t="array" aca="1" ref="F483" ca="1">IFERROR(INDEX(MSA_Title,MATCH(E483,MSA_Code,0)),"")</f>
        <v/>
      </c>
      <c r="G483" s="117" cm="1">
        <f t="array" aca="1" ref="G483" ca="1">SUMIFS(Proposed_Hours,Proposed_Labor_Category,$D483,Proposed_Company,$C483,Proposed_MSA_Code,$E483)</f>
        <v>0</v>
      </c>
      <c r="H483" s="7" t="str">
        <f t="shared" ca="1" si="121"/>
        <v/>
      </c>
      <c r="I483" s="4" t="str" cm="1">
        <f t="array" aca="1" ref="I483" ca="1">IFERROR(IF(SUMIFS(Proposed_Direct_Cost,Proposed_Labor_Category,$D483,Proposed_Company,$C483,Proposed_MSA_Code,$E483)=0,"Not Proposed",SUMIFS(Proposed_Direct_Cost,Proposed_Labor_Category,$D483,Proposed_Company,$C483,Proposed_MSA_Code,$E483)),"")</f>
        <v>Not Proposed</v>
      </c>
      <c r="J483" s="117" cm="1">
        <f t="array" aca="1" ref="J483" ca="1">SUMIFS(Invoice_Hours,Invoice_Labor_Category,$D483,Invoice_Company,$C483,Invoice_MSA_Code,$E483)</f>
        <v>0</v>
      </c>
      <c r="K483" s="7" t="str">
        <f t="shared" ca="1" si="122"/>
        <v/>
      </c>
      <c r="L483" s="222" cm="1">
        <f t="array" aca="1" ref="L483" ca="1">IFERROR(SUMIFS(Invoice_Direct_Cost,Invoice_Labor_Category,$D483,Invoice_Company,$C483,Invoice_MSA_Code,$E483),"")</f>
        <v>0</v>
      </c>
      <c r="M483" s="7" t="str">
        <f t="shared" ca="1" si="123"/>
        <v/>
      </c>
      <c r="N483" s="220" t="str">
        <f t="shared" ca="1" si="128"/>
        <v/>
      </c>
      <c r="O483" s="7" t="str">
        <f t="shared" ca="1" si="124"/>
        <v/>
      </c>
      <c r="P483" s="7" t="str">
        <f t="shared" ca="1" si="125"/>
        <v/>
      </c>
      <c r="Q483" s="7" t="str">
        <f t="shared" ca="1" si="126"/>
        <v/>
      </c>
      <c r="R483" s="7" t="str">
        <f t="shared" ca="1" si="127"/>
        <v/>
      </c>
      <c r="S483" s="7" t="str">
        <f t="shared" ca="1" si="114"/>
        <v/>
      </c>
      <c r="T483" s="7" t="str">
        <f t="shared" ca="1" si="115"/>
        <v/>
      </c>
      <c r="V483" s="120" cm="1">
        <f t="array" aca="1" ref="V483" ca="1">SUMIFS(Invoice_Hours,Invoice_Labor_Category,$D483,Invoice_Company,$C483,Invoice_MSA_Code,$E483)</f>
        <v>0</v>
      </c>
      <c r="W483" s="121" t="str">
        <f t="shared" ca="1" si="116"/>
        <v/>
      </c>
      <c r="X483" s="151" t="str">
        <f t="shared" ca="1" si="117"/>
        <v/>
      </c>
      <c r="Z483" s="172"/>
      <c r="AB483" t="str">
        <f t="shared" si="118"/>
        <v/>
      </c>
      <c r="AC483" t="str">
        <f t="shared" si="119"/>
        <v/>
      </c>
      <c r="AD483" t="str">
        <f t="shared" ca="1" si="120"/>
        <v/>
      </c>
      <c r="AE483" s="4" t="str">
        <f t="shared" ca="1" si="129"/>
        <v/>
      </c>
      <c r="AF483" s="118"/>
    </row>
    <row r="484" spans="3:32" ht="20.100000000000001" customHeight="1">
      <c r="C484" t="str" cm="1">
        <f t="array" ref="C484">IFERROR(_xlfn.TEXTSPLIT(B484,"^"),"")</f>
        <v/>
      </c>
      <c r="F484" s="5" t="str" cm="1">
        <f t="array" aca="1" ref="F484" ca="1">IFERROR(INDEX(MSA_Title,MATCH(E484,MSA_Code,0)),"")</f>
        <v/>
      </c>
      <c r="G484" s="117" cm="1">
        <f t="array" aca="1" ref="G484" ca="1">SUMIFS(Proposed_Hours,Proposed_Labor_Category,$D484,Proposed_Company,$C484,Proposed_MSA_Code,$E484)</f>
        <v>0</v>
      </c>
      <c r="H484" s="7" t="str">
        <f t="shared" ca="1" si="121"/>
        <v/>
      </c>
      <c r="I484" s="4" t="str" cm="1">
        <f t="array" aca="1" ref="I484" ca="1">IFERROR(IF(SUMIFS(Proposed_Direct_Cost,Proposed_Labor_Category,$D484,Proposed_Company,$C484,Proposed_MSA_Code,$E484)=0,"Not Proposed",SUMIFS(Proposed_Direct_Cost,Proposed_Labor_Category,$D484,Proposed_Company,$C484,Proposed_MSA_Code,$E484)),"")</f>
        <v>Not Proposed</v>
      </c>
      <c r="J484" s="117" cm="1">
        <f t="array" aca="1" ref="J484" ca="1">SUMIFS(Invoice_Hours,Invoice_Labor_Category,$D484,Invoice_Company,$C484,Invoice_MSA_Code,$E484)</f>
        <v>0</v>
      </c>
      <c r="K484" s="7" t="str">
        <f t="shared" ca="1" si="122"/>
        <v/>
      </c>
      <c r="L484" s="222" cm="1">
        <f t="array" aca="1" ref="L484" ca="1">IFERROR(SUMIFS(Invoice_Direct_Cost,Invoice_Labor_Category,$D484,Invoice_Company,$C484,Invoice_MSA_Code,$E484),"")</f>
        <v>0</v>
      </c>
      <c r="M484" s="7" t="str">
        <f t="shared" ca="1" si="123"/>
        <v/>
      </c>
      <c r="N484" s="220" t="str">
        <f t="shared" ca="1" si="128"/>
        <v/>
      </c>
      <c r="O484" s="7" t="str">
        <f t="shared" ca="1" si="124"/>
        <v/>
      </c>
      <c r="P484" s="7" t="str">
        <f t="shared" ca="1" si="125"/>
        <v/>
      </c>
      <c r="Q484" s="7" t="str">
        <f t="shared" ca="1" si="126"/>
        <v/>
      </c>
      <c r="R484" s="7" t="str">
        <f t="shared" ca="1" si="127"/>
        <v/>
      </c>
      <c r="S484" s="7" t="str">
        <f t="shared" ca="1" si="114"/>
        <v/>
      </c>
      <c r="T484" s="7" t="str">
        <f t="shared" ca="1" si="115"/>
        <v/>
      </c>
      <c r="V484" s="120" cm="1">
        <f t="array" aca="1" ref="V484" ca="1">SUMIFS(Invoice_Hours,Invoice_Labor_Category,$D484,Invoice_Company,$C484,Invoice_MSA_Code,$E484)</f>
        <v>0</v>
      </c>
      <c r="W484" s="121" t="str">
        <f t="shared" ca="1" si="116"/>
        <v/>
      </c>
      <c r="X484" s="152" t="str">
        <f t="shared" ca="1" si="117"/>
        <v/>
      </c>
      <c r="Z484" s="172"/>
      <c r="AB484" t="str">
        <f t="shared" si="118"/>
        <v/>
      </c>
      <c r="AC484" t="str">
        <f t="shared" si="119"/>
        <v/>
      </c>
      <c r="AD484" t="str">
        <f t="shared" ca="1" si="120"/>
        <v/>
      </c>
      <c r="AE484" s="4" t="str">
        <f t="shared" ca="1" si="129"/>
        <v/>
      </c>
      <c r="AF484" s="118"/>
    </row>
    <row r="485" spans="3:32" ht="20.100000000000001" customHeight="1">
      <c r="C485" t="str" cm="1">
        <f t="array" ref="C485">IFERROR(_xlfn.TEXTSPLIT(B485,"^"),"")</f>
        <v/>
      </c>
      <c r="F485" s="5" t="str" cm="1">
        <f t="array" aca="1" ref="F485" ca="1">IFERROR(INDEX(MSA_Title,MATCH(E485,MSA_Code,0)),"")</f>
        <v/>
      </c>
      <c r="G485" s="117" cm="1">
        <f t="array" aca="1" ref="G485" ca="1">SUMIFS(Proposed_Hours,Proposed_Labor_Category,$D485,Proposed_Company,$C485,Proposed_MSA_Code,$E485)</f>
        <v>0</v>
      </c>
      <c r="H485" s="7" t="str">
        <f t="shared" ca="1" si="121"/>
        <v/>
      </c>
      <c r="I485" s="4" t="str" cm="1">
        <f t="array" aca="1" ref="I485" ca="1">IFERROR(IF(SUMIFS(Proposed_Direct_Cost,Proposed_Labor_Category,$D485,Proposed_Company,$C485,Proposed_MSA_Code,$E485)=0,"Not Proposed",SUMIFS(Proposed_Direct_Cost,Proposed_Labor_Category,$D485,Proposed_Company,$C485,Proposed_MSA_Code,$E485)),"")</f>
        <v>Not Proposed</v>
      </c>
      <c r="J485" s="117" cm="1">
        <f t="array" aca="1" ref="J485" ca="1">SUMIFS(Invoice_Hours,Invoice_Labor_Category,$D485,Invoice_Company,$C485,Invoice_MSA_Code,$E485)</f>
        <v>0</v>
      </c>
      <c r="K485" s="7" t="str">
        <f t="shared" ca="1" si="122"/>
        <v/>
      </c>
      <c r="L485" s="222" cm="1">
        <f t="array" aca="1" ref="L485" ca="1">IFERROR(SUMIFS(Invoice_Direct_Cost,Invoice_Labor_Category,$D485,Invoice_Company,$C485,Invoice_MSA_Code,$E485),"")</f>
        <v>0</v>
      </c>
      <c r="M485" s="7" t="str">
        <f t="shared" ca="1" si="123"/>
        <v/>
      </c>
      <c r="N485" s="220" t="str">
        <f t="shared" ca="1" si="128"/>
        <v/>
      </c>
      <c r="O485" s="7" t="str">
        <f t="shared" ca="1" si="124"/>
        <v/>
      </c>
      <c r="P485" s="7" t="str">
        <f t="shared" ca="1" si="125"/>
        <v/>
      </c>
      <c r="Q485" s="7" t="str">
        <f t="shared" ca="1" si="126"/>
        <v/>
      </c>
      <c r="R485" s="7" t="str">
        <f t="shared" ca="1" si="127"/>
        <v/>
      </c>
      <c r="S485" s="7" t="str">
        <f t="shared" ca="1" si="114"/>
        <v/>
      </c>
      <c r="T485" s="7" t="str">
        <f t="shared" ca="1" si="115"/>
        <v/>
      </c>
      <c r="V485" s="120" cm="1">
        <f t="array" aca="1" ref="V485" ca="1">SUMIFS(Invoice_Hours,Invoice_Labor_Category,$D485,Invoice_Company,$C485,Invoice_MSA_Code,$E485)</f>
        <v>0</v>
      </c>
      <c r="W485" s="121" t="str">
        <f t="shared" ca="1" si="116"/>
        <v/>
      </c>
      <c r="X485" s="151" t="str">
        <f t="shared" ca="1" si="117"/>
        <v/>
      </c>
      <c r="Z485" s="172"/>
      <c r="AB485" t="str">
        <f t="shared" si="118"/>
        <v/>
      </c>
      <c r="AC485" t="str">
        <f t="shared" si="119"/>
        <v/>
      </c>
      <c r="AD485" t="str">
        <f t="shared" ca="1" si="120"/>
        <v/>
      </c>
      <c r="AE485" s="4" t="str">
        <f t="shared" ca="1" si="129"/>
        <v/>
      </c>
      <c r="AF485" s="118"/>
    </row>
    <row r="486" spans="3:32" ht="20.100000000000001" customHeight="1">
      <c r="C486" t="str" cm="1">
        <f t="array" ref="C486">IFERROR(_xlfn.TEXTSPLIT(B486,"^"),"")</f>
        <v/>
      </c>
      <c r="F486" s="5" t="str" cm="1">
        <f t="array" aca="1" ref="F486" ca="1">IFERROR(INDEX(MSA_Title,MATCH(E486,MSA_Code,0)),"")</f>
        <v/>
      </c>
      <c r="G486" s="117" cm="1">
        <f t="array" aca="1" ref="G486" ca="1">SUMIFS(Proposed_Hours,Proposed_Labor_Category,$D486,Proposed_Company,$C486,Proposed_MSA_Code,$E486)</f>
        <v>0</v>
      </c>
      <c r="H486" s="7" t="str">
        <f t="shared" ca="1" si="121"/>
        <v/>
      </c>
      <c r="I486" s="4" t="str" cm="1">
        <f t="array" aca="1" ref="I486" ca="1">IFERROR(IF(SUMIFS(Proposed_Direct_Cost,Proposed_Labor_Category,$D486,Proposed_Company,$C486,Proposed_MSA_Code,$E486)=0,"Not Proposed",SUMIFS(Proposed_Direct_Cost,Proposed_Labor_Category,$D486,Proposed_Company,$C486,Proposed_MSA_Code,$E486)),"")</f>
        <v>Not Proposed</v>
      </c>
      <c r="J486" s="117" cm="1">
        <f t="array" aca="1" ref="J486" ca="1">SUMIFS(Invoice_Hours,Invoice_Labor_Category,$D486,Invoice_Company,$C486,Invoice_MSA_Code,$E486)</f>
        <v>0</v>
      </c>
      <c r="K486" s="7" t="str">
        <f t="shared" ca="1" si="122"/>
        <v/>
      </c>
      <c r="L486" s="222" cm="1">
        <f t="array" aca="1" ref="L486" ca="1">IFERROR(SUMIFS(Invoice_Direct_Cost,Invoice_Labor_Category,$D486,Invoice_Company,$C486,Invoice_MSA_Code,$E486),"")</f>
        <v>0</v>
      </c>
      <c r="M486" s="7" t="str">
        <f t="shared" ca="1" si="123"/>
        <v/>
      </c>
      <c r="N486" s="220" t="str">
        <f t="shared" ca="1" si="128"/>
        <v/>
      </c>
      <c r="O486" s="7" t="str">
        <f t="shared" ca="1" si="124"/>
        <v/>
      </c>
      <c r="P486" s="7" t="str">
        <f t="shared" ca="1" si="125"/>
        <v/>
      </c>
      <c r="Q486" s="7" t="str">
        <f t="shared" ca="1" si="126"/>
        <v/>
      </c>
      <c r="R486" s="7" t="str">
        <f t="shared" ca="1" si="127"/>
        <v/>
      </c>
      <c r="S486" s="7" t="str">
        <f t="shared" ca="1" si="114"/>
        <v/>
      </c>
      <c r="T486" s="7" t="str">
        <f t="shared" ca="1" si="115"/>
        <v/>
      </c>
      <c r="V486" s="120" cm="1">
        <f t="array" aca="1" ref="V486" ca="1">SUMIFS(Invoice_Hours,Invoice_Labor_Category,$D486,Invoice_Company,$C486,Invoice_MSA_Code,$E486)</f>
        <v>0</v>
      </c>
      <c r="W486" s="121" t="str">
        <f t="shared" ca="1" si="116"/>
        <v/>
      </c>
      <c r="X486" s="152" t="str">
        <f t="shared" ca="1" si="117"/>
        <v/>
      </c>
      <c r="Z486" s="172"/>
      <c r="AB486" t="str">
        <f t="shared" si="118"/>
        <v/>
      </c>
      <c r="AC486" t="str">
        <f t="shared" si="119"/>
        <v/>
      </c>
      <c r="AD486" t="str">
        <f t="shared" ca="1" si="120"/>
        <v/>
      </c>
      <c r="AE486" s="4" t="str">
        <f t="shared" ca="1" si="129"/>
        <v/>
      </c>
      <c r="AF486" s="118"/>
    </row>
    <row r="487" spans="3:32" ht="20.100000000000001" customHeight="1">
      <c r="C487" t="str" cm="1">
        <f t="array" ref="C487">IFERROR(_xlfn.TEXTSPLIT(B487,"^"),"")</f>
        <v/>
      </c>
      <c r="F487" s="5" t="str" cm="1">
        <f t="array" aca="1" ref="F487" ca="1">IFERROR(INDEX(MSA_Title,MATCH(E487,MSA_Code,0)),"")</f>
        <v/>
      </c>
      <c r="G487" s="117" cm="1">
        <f t="array" aca="1" ref="G487" ca="1">SUMIFS(Proposed_Hours,Proposed_Labor_Category,$D487,Proposed_Company,$C487,Proposed_MSA_Code,$E487)</f>
        <v>0</v>
      </c>
      <c r="H487" s="7" t="str">
        <f t="shared" ca="1" si="121"/>
        <v/>
      </c>
      <c r="I487" s="4" t="str" cm="1">
        <f t="array" aca="1" ref="I487" ca="1">IFERROR(IF(SUMIFS(Proposed_Direct_Cost,Proposed_Labor_Category,$D487,Proposed_Company,$C487,Proposed_MSA_Code,$E487)=0,"Not Proposed",SUMIFS(Proposed_Direct_Cost,Proposed_Labor_Category,$D487,Proposed_Company,$C487,Proposed_MSA_Code,$E487)),"")</f>
        <v>Not Proposed</v>
      </c>
      <c r="J487" s="117" cm="1">
        <f t="array" aca="1" ref="J487" ca="1">SUMIFS(Invoice_Hours,Invoice_Labor_Category,$D487,Invoice_Company,$C487,Invoice_MSA_Code,$E487)</f>
        <v>0</v>
      </c>
      <c r="K487" s="7" t="str">
        <f t="shared" ca="1" si="122"/>
        <v/>
      </c>
      <c r="L487" s="222" cm="1">
        <f t="array" aca="1" ref="L487" ca="1">IFERROR(SUMIFS(Invoice_Direct_Cost,Invoice_Labor_Category,$D487,Invoice_Company,$C487,Invoice_MSA_Code,$E487),"")</f>
        <v>0</v>
      </c>
      <c r="M487" s="7" t="str">
        <f t="shared" ca="1" si="123"/>
        <v/>
      </c>
      <c r="N487" s="220" t="str">
        <f t="shared" ca="1" si="128"/>
        <v/>
      </c>
      <c r="O487" s="7" t="str">
        <f t="shared" ca="1" si="124"/>
        <v/>
      </c>
      <c r="P487" s="7" t="str">
        <f t="shared" ca="1" si="125"/>
        <v/>
      </c>
      <c r="Q487" s="7" t="str">
        <f t="shared" ca="1" si="126"/>
        <v/>
      </c>
      <c r="R487" s="7" t="str">
        <f t="shared" ca="1" si="127"/>
        <v/>
      </c>
      <c r="S487" s="7" t="str">
        <f t="shared" ca="1" si="114"/>
        <v/>
      </c>
      <c r="T487" s="7" t="str">
        <f t="shared" ca="1" si="115"/>
        <v/>
      </c>
      <c r="V487" s="120" cm="1">
        <f t="array" aca="1" ref="V487" ca="1">SUMIFS(Invoice_Hours,Invoice_Labor_Category,$D487,Invoice_Company,$C487,Invoice_MSA_Code,$E487)</f>
        <v>0</v>
      </c>
      <c r="W487" s="121" t="str">
        <f t="shared" ca="1" si="116"/>
        <v/>
      </c>
      <c r="X487" s="151" t="str">
        <f t="shared" ca="1" si="117"/>
        <v/>
      </c>
      <c r="Z487" s="172"/>
      <c r="AB487" t="str">
        <f t="shared" si="118"/>
        <v/>
      </c>
      <c r="AC487" t="str">
        <f t="shared" si="119"/>
        <v/>
      </c>
      <c r="AD487" t="str">
        <f t="shared" ca="1" si="120"/>
        <v/>
      </c>
      <c r="AE487" s="4" t="str">
        <f t="shared" ca="1" si="129"/>
        <v/>
      </c>
      <c r="AF487" s="118"/>
    </row>
    <row r="488" spans="3:32" ht="20.100000000000001" customHeight="1">
      <c r="C488" t="str" cm="1">
        <f t="array" ref="C488">IFERROR(_xlfn.TEXTSPLIT(B488,"^"),"")</f>
        <v/>
      </c>
      <c r="F488" s="5" t="str" cm="1">
        <f t="array" aca="1" ref="F488" ca="1">IFERROR(INDEX(MSA_Title,MATCH(E488,MSA_Code,0)),"")</f>
        <v/>
      </c>
      <c r="G488" s="117" cm="1">
        <f t="array" aca="1" ref="G488" ca="1">SUMIFS(Proposed_Hours,Proposed_Labor_Category,$D488,Proposed_Company,$C488,Proposed_MSA_Code,$E488)</f>
        <v>0</v>
      </c>
      <c r="H488" s="7" t="str">
        <f t="shared" ca="1" si="121"/>
        <v/>
      </c>
      <c r="I488" s="4" t="str" cm="1">
        <f t="array" aca="1" ref="I488" ca="1">IFERROR(IF(SUMIFS(Proposed_Direct_Cost,Proposed_Labor_Category,$D488,Proposed_Company,$C488,Proposed_MSA_Code,$E488)=0,"Not Proposed",SUMIFS(Proposed_Direct_Cost,Proposed_Labor_Category,$D488,Proposed_Company,$C488,Proposed_MSA_Code,$E488)),"")</f>
        <v>Not Proposed</v>
      </c>
      <c r="J488" s="117" cm="1">
        <f t="array" aca="1" ref="J488" ca="1">SUMIFS(Invoice_Hours,Invoice_Labor_Category,$D488,Invoice_Company,$C488,Invoice_MSA_Code,$E488)</f>
        <v>0</v>
      </c>
      <c r="K488" s="7" t="str">
        <f t="shared" ca="1" si="122"/>
        <v/>
      </c>
      <c r="L488" s="222" cm="1">
        <f t="array" aca="1" ref="L488" ca="1">IFERROR(SUMIFS(Invoice_Direct_Cost,Invoice_Labor_Category,$D488,Invoice_Company,$C488,Invoice_MSA_Code,$E488),"")</f>
        <v>0</v>
      </c>
      <c r="M488" s="7" t="str">
        <f t="shared" ca="1" si="123"/>
        <v/>
      </c>
      <c r="N488" s="220" t="str">
        <f t="shared" ca="1" si="128"/>
        <v/>
      </c>
      <c r="O488" s="7" t="str">
        <f t="shared" ca="1" si="124"/>
        <v/>
      </c>
      <c r="P488" s="7" t="str">
        <f t="shared" ca="1" si="125"/>
        <v/>
      </c>
      <c r="Q488" s="7" t="str">
        <f t="shared" ca="1" si="126"/>
        <v/>
      </c>
      <c r="R488" s="7" t="str">
        <f t="shared" ca="1" si="127"/>
        <v/>
      </c>
      <c r="S488" s="7" t="str">
        <f t="shared" ca="1" si="114"/>
        <v/>
      </c>
      <c r="T488" s="7" t="str">
        <f t="shared" ca="1" si="115"/>
        <v/>
      </c>
      <c r="V488" s="120" cm="1">
        <f t="array" aca="1" ref="V488" ca="1">SUMIFS(Invoice_Hours,Invoice_Labor_Category,$D488,Invoice_Company,$C488,Invoice_MSA_Code,$E488)</f>
        <v>0</v>
      </c>
      <c r="W488" s="121" t="str">
        <f t="shared" ca="1" si="116"/>
        <v/>
      </c>
      <c r="X488" s="152" t="str">
        <f t="shared" ca="1" si="117"/>
        <v/>
      </c>
      <c r="Z488" s="172"/>
      <c r="AB488" t="str">
        <f t="shared" si="118"/>
        <v/>
      </c>
      <c r="AC488" t="str">
        <f t="shared" si="119"/>
        <v/>
      </c>
      <c r="AD488" t="str">
        <f t="shared" ca="1" si="120"/>
        <v/>
      </c>
      <c r="AE488" s="4" t="str">
        <f t="shared" ca="1" si="129"/>
        <v/>
      </c>
      <c r="AF488" s="118"/>
    </row>
    <row r="489" spans="3:32" ht="20.100000000000001" customHeight="1">
      <c r="C489" t="str" cm="1">
        <f t="array" ref="C489">IFERROR(_xlfn.TEXTSPLIT(B489,"^"),"")</f>
        <v/>
      </c>
      <c r="F489" s="5" t="str" cm="1">
        <f t="array" aca="1" ref="F489" ca="1">IFERROR(INDEX(MSA_Title,MATCH(E489,MSA_Code,0)),"")</f>
        <v/>
      </c>
      <c r="G489" s="117" cm="1">
        <f t="array" aca="1" ref="G489" ca="1">SUMIFS(Proposed_Hours,Proposed_Labor_Category,$D489,Proposed_Company,$C489,Proposed_MSA_Code,$E489)</f>
        <v>0</v>
      </c>
      <c r="H489" s="7" t="str">
        <f t="shared" ca="1" si="121"/>
        <v/>
      </c>
      <c r="I489" s="4" t="str" cm="1">
        <f t="array" aca="1" ref="I489" ca="1">IFERROR(IF(SUMIFS(Proposed_Direct_Cost,Proposed_Labor_Category,$D489,Proposed_Company,$C489,Proposed_MSA_Code,$E489)=0,"Not Proposed",SUMIFS(Proposed_Direct_Cost,Proposed_Labor_Category,$D489,Proposed_Company,$C489,Proposed_MSA_Code,$E489)),"")</f>
        <v>Not Proposed</v>
      </c>
      <c r="J489" s="117" cm="1">
        <f t="array" aca="1" ref="J489" ca="1">SUMIFS(Invoice_Hours,Invoice_Labor_Category,$D489,Invoice_Company,$C489,Invoice_MSA_Code,$E489)</f>
        <v>0</v>
      </c>
      <c r="K489" s="7" t="str">
        <f t="shared" ca="1" si="122"/>
        <v/>
      </c>
      <c r="L489" s="222" cm="1">
        <f t="array" aca="1" ref="L489" ca="1">IFERROR(SUMIFS(Invoice_Direct_Cost,Invoice_Labor_Category,$D489,Invoice_Company,$C489,Invoice_MSA_Code,$E489),"")</f>
        <v>0</v>
      </c>
      <c r="M489" s="7" t="str">
        <f t="shared" ca="1" si="123"/>
        <v/>
      </c>
      <c r="N489" s="220" t="str">
        <f t="shared" ca="1" si="128"/>
        <v/>
      </c>
      <c r="O489" s="7" t="str">
        <f t="shared" ca="1" si="124"/>
        <v/>
      </c>
      <c r="P489" s="7" t="str">
        <f t="shared" ca="1" si="125"/>
        <v/>
      </c>
      <c r="Q489" s="7" t="str">
        <f t="shared" ca="1" si="126"/>
        <v/>
      </c>
      <c r="R489" s="7" t="str">
        <f t="shared" ca="1" si="127"/>
        <v/>
      </c>
      <c r="S489" s="7" t="str">
        <f t="shared" ca="1" si="114"/>
        <v/>
      </c>
      <c r="T489" s="7" t="str">
        <f t="shared" ca="1" si="115"/>
        <v/>
      </c>
      <c r="V489" s="120" cm="1">
        <f t="array" aca="1" ref="V489" ca="1">SUMIFS(Invoice_Hours,Invoice_Labor_Category,$D489,Invoice_Company,$C489,Invoice_MSA_Code,$E489)</f>
        <v>0</v>
      </c>
      <c r="W489" s="121" t="str">
        <f t="shared" ca="1" si="116"/>
        <v/>
      </c>
      <c r="X489" s="151" t="str">
        <f t="shared" ca="1" si="117"/>
        <v/>
      </c>
      <c r="Z489" s="172"/>
      <c r="AB489" t="str">
        <f t="shared" si="118"/>
        <v/>
      </c>
      <c r="AC489" t="str">
        <f t="shared" si="119"/>
        <v/>
      </c>
      <c r="AD489" t="str">
        <f t="shared" ca="1" si="120"/>
        <v/>
      </c>
      <c r="AE489" s="4" t="str">
        <f t="shared" ca="1" si="129"/>
        <v/>
      </c>
      <c r="AF489" s="118"/>
    </row>
    <row r="490" spans="3:32" ht="20.100000000000001" customHeight="1">
      <c r="C490" t="str" cm="1">
        <f t="array" ref="C490">IFERROR(_xlfn.TEXTSPLIT(B490,"^"),"")</f>
        <v/>
      </c>
      <c r="F490" s="5" t="str" cm="1">
        <f t="array" aca="1" ref="F490" ca="1">IFERROR(INDEX(MSA_Title,MATCH(E490,MSA_Code,0)),"")</f>
        <v/>
      </c>
      <c r="G490" s="117" cm="1">
        <f t="array" aca="1" ref="G490" ca="1">SUMIFS(Proposed_Hours,Proposed_Labor_Category,$D490,Proposed_Company,$C490,Proposed_MSA_Code,$E490)</f>
        <v>0</v>
      </c>
      <c r="H490" s="7" t="str">
        <f t="shared" ca="1" si="121"/>
        <v/>
      </c>
      <c r="I490" s="4" t="str" cm="1">
        <f t="array" aca="1" ref="I490" ca="1">IFERROR(IF(SUMIFS(Proposed_Direct_Cost,Proposed_Labor_Category,$D490,Proposed_Company,$C490,Proposed_MSA_Code,$E490)=0,"Not Proposed",SUMIFS(Proposed_Direct_Cost,Proposed_Labor_Category,$D490,Proposed_Company,$C490,Proposed_MSA_Code,$E490)),"")</f>
        <v>Not Proposed</v>
      </c>
      <c r="J490" s="117" cm="1">
        <f t="array" aca="1" ref="J490" ca="1">SUMIFS(Invoice_Hours,Invoice_Labor_Category,$D490,Invoice_Company,$C490,Invoice_MSA_Code,$E490)</f>
        <v>0</v>
      </c>
      <c r="K490" s="7" t="str">
        <f t="shared" ca="1" si="122"/>
        <v/>
      </c>
      <c r="L490" s="222" cm="1">
        <f t="array" aca="1" ref="L490" ca="1">IFERROR(SUMIFS(Invoice_Direct_Cost,Invoice_Labor_Category,$D490,Invoice_Company,$C490,Invoice_MSA_Code,$E490),"")</f>
        <v>0</v>
      </c>
      <c r="M490" s="7" t="str">
        <f t="shared" ca="1" si="123"/>
        <v/>
      </c>
      <c r="N490" s="220" t="str">
        <f t="shared" ca="1" si="128"/>
        <v/>
      </c>
      <c r="O490" s="7" t="str">
        <f t="shared" ca="1" si="124"/>
        <v/>
      </c>
      <c r="P490" s="7" t="str">
        <f t="shared" ca="1" si="125"/>
        <v/>
      </c>
      <c r="Q490" s="7" t="str">
        <f t="shared" ca="1" si="126"/>
        <v/>
      </c>
      <c r="R490" s="7" t="str">
        <f t="shared" ca="1" si="127"/>
        <v/>
      </c>
      <c r="S490" s="7" t="str">
        <f t="shared" ca="1" si="114"/>
        <v/>
      </c>
      <c r="T490" s="7" t="str">
        <f t="shared" ca="1" si="115"/>
        <v/>
      </c>
      <c r="V490" s="120" cm="1">
        <f t="array" aca="1" ref="V490" ca="1">SUMIFS(Invoice_Hours,Invoice_Labor_Category,$D490,Invoice_Company,$C490,Invoice_MSA_Code,$E490)</f>
        <v>0</v>
      </c>
      <c r="W490" s="121" t="str">
        <f t="shared" ca="1" si="116"/>
        <v/>
      </c>
      <c r="X490" s="152" t="str">
        <f t="shared" ca="1" si="117"/>
        <v/>
      </c>
      <c r="Z490" s="172"/>
      <c r="AB490" t="str">
        <f t="shared" si="118"/>
        <v/>
      </c>
      <c r="AC490" t="str">
        <f t="shared" si="119"/>
        <v/>
      </c>
      <c r="AD490" t="str">
        <f t="shared" ca="1" si="120"/>
        <v/>
      </c>
      <c r="AE490" s="4" t="str">
        <f t="shared" ca="1" si="129"/>
        <v/>
      </c>
      <c r="AF490" s="118"/>
    </row>
    <row r="491" spans="3:32" ht="20.100000000000001" customHeight="1">
      <c r="C491" t="str" cm="1">
        <f t="array" ref="C491">IFERROR(_xlfn.TEXTSPLIT(B491,"^"),"")</f>
        <v/>
      </c>
      <c r="F491" s="5" t="str" cm="1">
        <f t="array" aca="1" ref="F491" ca="1">IFERROR(INDEX(MSA_Title,MATCH(E491,MSA_Code,0)),"")</f>
        <v/>
      </c>
      <c r="G491" s="117" cm="1">
        <f t="array" aca="1" ref="G491" ca="1">SUMIFS(Proposed_Hours,Proposed_Labor_Category,$D491,Proposed_Company,$C491,Proposed_MSA_Code,$E491)</f>
        <v>0</v>
      </c>
      <c r="H491" s="7" t="str">
        <f t="shared" ca="1" si="121"/>
        <v/>
      </c>
      <c r="I491" s="4" t="str" cm="1">
        <f t="array" aca="1" ref="I491" ca="1">IFERROR(IF(SUMIFS(Proposed_Direct_Cost,Proposed_Labor_Category,$D491,Proposed_Company,$C491,Proposed_MSA_Code,$E491)=0,"Not Proposed",SUMIFS(Proposed_Direct_Cost,Proposed_Labor_Category,$D491,Proposed_Company,$C491,Proposed_MSA_Code,$E491)),"")</f>
        <v>Not Proposed</v>
      </c>
      <c r="J491" s="117" cm="1">
        <f t="array" aca="1" ref="J491" ca="1">SUMIFS(Invoice_Hours,Invoice_Labor_Category,$D491,Invoice_Company,$C491,Invoice_MSA_Code,$E491)</f>
        <v>0</v>
      </c>
      <c r="K491" s="7" t="str">
        <f t="shared" ca="1" si="122"/>
        <v/>
      </c>
      <c r="L491" s="222" cm="1">
        <f t="array" aca="1" ref="L491" ca="1">IFERROR(SUMIFS(Invoice_Direct_Cost,Invoice_Labor_Category,$D491,Invoice_Company,$C491,Invoice_MSA_Code,$E491),"")</f>
        <v>0</v>
      </c>
      <c r="M491" s="7" t="str">
        <f t="shared" ca="1" si="123"/>
        <v/>
      </c>
      <c r="N491" s="220" t="str">
        <f t="shared" ca="1" si="128"/>
        <v/>
      </c>
      <c r="O491" s="7" t="str">
        <f t="shared" ca="1" si="124"/>
        <v/>
      </c>
      <c r="P491" s="7" t="str">
        <f t="shared" ca="1" si="125"/>
        <v/>
      </c>
      <c r="Q491" s="7" t="str">
        <f t="shared" ca="1" si="126"/>
        <v/>
      </c>
      <c r="R491" s="7" t="str">
        <f t="shared" ca="1" si="127"/>
        <v/>
      </c>
      <c r="S491" s="7" t="str">
        <f t="shared" ca="1" si="114"/>
        <v/>
      </c>
      <c r="T491" s="7" t="str">
        <f t="shared" ca="1" si="115"/>
        <v/>
      </c>
      <c r="V491" s="120" cm="1">
        <f t="array" aca="1" ref="V491" ca="1">SUMIFS(Invoice_Hours,Invoice_Labor_Category,$D491,Invoice_Company,$C491,Invoice_MSA_Code,$E491)</f>
        <v>0</v>
      </c>
      <c r="W491" s="121" t="str">
        <f t="shared" ca="1" si="116"/>
        <v/>
      </c>
      <c r="X491" s="151" t="str">
        <f t="shared" ca="1" si="117"/>
        <v/>
      </c>
      <c r="Z491" s="172"/>
      <c r="AB491" t="str">
        <f t="shared" si="118"/>
        <v/>
      </c>
      <c r="AC491" t="str">
        <f t="shared" si="119"/>
        <v/>
      </c>
      <c r="AD491" t="str">
        <f t="shared" ca="1" si="120"/>
        <v/>
      </c>
      <c r="AE491" s="4" t="str">
        <f t="shared" ca="1" si="129"/>
        <v/>
      </c>
      <c r="AF491" s="118"/>
    </row>
    <row r="492" spans="3:32" ht="20.100000000000001" customHeight="1">
      <c r="C492" t="str" cm="1">
        <f t="array" ref="C492">IFERROR(_xlfn.TEXTSPLIT(B492,"^"),"")</f>
        <v/>
      </c>
      <c r="F492" s="5" t="str" cm="1">
        <f t="array" aca="1" ref="F492" ca="1">IFERROR(INDEX(MSA_Title,MATCH(E492,MSA_Code,0)),"")</f>
        <v/>
      </c>
      <c r="G492" s="117" cm="1">
        <f t="array" aca="1" ref="G492" ca="1">SUMIFS(Proposed_Hours,Proposed_Labor_Category,$D492,Proposed_Company,$C492,Proposed_MSA_Code,$E492)</f>
        <v>0</v>
      </c>
      <c r="H492" s="7" t="str">
        <f t="shared" ca="1" si="121"/>
        <v/>
      </c>
      <c r="I492" s="4" t="str" cm="1">
        <f t="array" aca="1" ref="I492" ca="1">IFERROR(IF(SUMIFS(Proposed_Direct_Cost,Proposed_Labor_Category,$D492,Proposed_Company,$C492,Proposed_MSA_Code,$E492)=0,"Not Proposed",SUMIFS(Proposed_Direct_Cost,Proposed_Labor_Category,$D492,Proposed_Company,$C492,Proposed_MSA_Code,$E492)),"")</f>
        <v>Not Proposed</v>
      </c>
      <c r="J492" s="117" cm="1">
        <f t="array" aca="1" ref="J492" ca="1">SUMIFS(Invoice_Hours,Invoice_Labor_Category,$D492,Invoice_Company,$C492,Invoice_MSA_Code,$E492)</f>
        <v>0</v>
      </c>
      <c r="K492" s="7" t="str">
        <f t="shared" ca="1" si="122"/>
        <v/>
      </c>
      <c r="L492" s="222" cm="1">
        <f t="array" aca="1" ref="L492" ca="1">IFERROR(SUMIFS(Invoice_Direct_Cost,Invoice_Labor_Category,$D492,Invoice_Company,$C492,Invoice_MSA_Code,$E492),"")</f>
        <v>0</v>
      </c>
      <c r="M492" s="7" t="str">
        <f t="shared" ca="1" si="123"/>
        <v/>
      </c>
      <c r="N492" s="220" t="str">
        <f t="shared" ca="1" si="128"/>
        <v/>
      </c>
      <c r="O492" s="7" t="str">
        <f t="shared" ca="1" si="124"/>
        <v/>
      </c>
      <c r="P492" s="7" t="str">
        <f t="shared" ca="1" si="125"/>
        <v/>
      </c>
      <c r="Q492" s="7" t="str">
        <f t="shared" ca="1" si="126"/>
        <v/>
      </c>
      <c r="R492" s="7" t="str">
        <f t="shared" ca="1" si="127"/>
        <v/>
      </c>
      <c r="S492" s="7" t="str">
        <f t="shared" ca="1" si="114"/>
        <v/>
      </c>
      <c r="T492" s="7" t="str">
        <f t="shared" ca="1" si="115"/>
        <v/>
      </c>
      <c r="V492" s="120" cm="1">
        <f t="array" aca="1" ref="V492" ca="1">SUMIFS(Invoice_Hours,Invoice_Labor_Category,$D492,Invoice_Company,$C492,Invoice_MSA_Code,$E492)</f>
        <v>0</v>
      </c>
      <c r="W492" s="121" t="str">
        <f t="shared" ca="1" si="116"/>
        <v/>
      </c>
      <c r="X492" s="152" t="str">
        <f t="shared" ca="1" si="117"/>
        <v/>
      </c>
      <c r="Z492" s="172"/>
      <c r="AB492" t="str">
        <f t="shared" si="118"/>
        <v/>
      </c>
      <c r="AC492" t="str">
        <f t="shared" si="119"/>
        <v/>
      </c>
      <c r="AD492" t="str">
        <f t="shared" ca="1" si="120"/>
        <v/>
      </c>
      <c r="AE492" s="4" t="str">
        <f t="shared" ca="1" si="129"/>
        <v/>
      </c>
      <c r="AF492" s="118"/>
    </row>
    <row r="493" spans="3:32" ht="20.100000000000001" customHeight="1">
      <c r="C493" t="str" cm="1">
        <f t="array" ref="C493">IFERROR(_xlfn.TEXTSPLIT(B493,"^"),"")</f>
        <v/>
      </c>
      <c r="F493" s="5" t="str" cm="1">
        <f t="array" aca="1" ref="F493" ca="1">IFERROR(INDEX(MSA_Title,MATCH(E493,MSA_Code,0)),"")</f>
        <v/>
      </c>
      <c r="G493" s="117" cm="1">
        <f t="array" aca="1" ref="G493" ca="1">SUMIFS(Proposed_Hours,Proposed_Labor_Category,$D493,Proposed_Company,$C493,Proposed_MSA_Code,$E493)</f>
        <v>0</v>
      </c>
      <c r="H493" s="7" t="str">
        <f t="shared" ca="1" si="121"/>
        <v/>
      </c>
      <c r="I493" s="4" t="str" cm="1">
        <f t="array" aca="1" ref="I493" ca="1">IFERROR(IF(SUMIFS(Proposed_Direct_Cost,Proposed_Labor_Category,$D493,Proposed_Company,$C493,Proposed_MSA_Code,$E493)=0,"Not Proposed",SUMIFS(Proposed_Direct_Cost,Proposed_Labor_Category,$D493,Proposed_Company,$C493,Proposed_MSA_Code,$E493)),"")</f>
        <v>Not Proposed</v>
      </c>
      <c r="J493" s="117" cm="1">
        <f t="array" aca="1" ref="J493" ca="1">SUMIFS(Invoice_Hours,Invoice_Labor_Category,$D493,Invoice_Company,$C493,Invoice_MSA_Code,$E493)</f>
        <v>0</v>
      </c>
      <c r="K493" s="7" t="str">
        <f t="shared" ca="1" si="122"/>
        <v/>
      </c>
      <c r="L493" s="222" cm="1">
        <f t="array" aca="1" ref="L493" ca="1">IFERROR(SUMIFS(Invoice_Direct_Cost,Invoice_Labor_Category,$D493,Invoice_Company,$C493,Invoice_MSA_Code,$E493),"")</f>
        <v>0</v>
      </c>
      <c r="M493" s="7" t="str">
        <f t="shared" ca="1" si="123"/>
        <v/>
      </c>
      <c r="N493" s="220" t="str">
        <f t="shared" ca="1" si="128"/>
        <v/>
      </c>
      <c r="O493" s="7" t="str">
        <f t="shared" ca="1" si="124"/>
        <v/>
      </c>
      <c r="P493" s="7" t="str">
        <f t="shared" ca="1" si="125"/>
        <v/>
      </c>
      <c r="Q493" s="7" t="str">
        <f t="shared" ca="1" si="126"/>
        <v/>
      </c>
      <c r="R493" s="7" t="str">
        <f t="shared" ca="1" si="127"/>
        <v/>
      </c>
      <c r="S493" s="7" t="str">
        <f t="shared" ca="1" si="114"/>
        <v/>
      </c>
      <c r="T493" s="7" t="str">
        <f t="shared" ca="1" si="115"/>
        <v/>
      </c>
      <c r="V493" s="120" cm="1">
        <f t="array" aca="1" ref="V493" ca="1">SUMIFS(Invoice_Hours,Invoice_Labor_Category,$D493,Invoice_Company,$C493,Invoice_MSA_Code,$E493)</f>
        <v>0</v>
      </c>
      <c r="W493" s="121" t="str">
        <f t="shared" ca="1" si="116"/>
        <v/>
      </c>
      <c r="X493" s="151" t="str">
        <f t="shared" ca="1" si="117"/>
        <v/>
      </c>
      <c r="Z493" s="172"/>
      <c r="AB493" t="str">
        <f t="shared" si="118"/>
        <v/>
      </c>
      <c r="AC493" t="str">
        <f t="shared" si="119"/>
        <v/>
      </c>
      <c r="AD493" t="str">
        <f t="shared" ca="1" si="120"/>
        <v/>
      </c>
      <c r="AE493" s="4" t="str">
        <f t="shared" ca="1" si="129"/>
        <v/>
      </c>
      <c r="AF493" s="118"/>
    </row>
    <row r="494" spans="3:32" ht="20.100000000000001" customHeight="1">
      <c r="C494" t="str" cm="1">
        <f t="array" ref="C494">IFERROR(_xlfn.TEXTSPLIT(B494,"^"),"")</f>
        <v/>
      </c>
      <c r="F494" s="5" t="str" cm="1">
        <f t="array" aca="1" ref="F494" ca="1">IFERROR(INDEX(MSA_Title,MATCH(E494,MSA_Code,0)),"")</f>
        <v/>
      </c>
      <c r="G494" s="117" cm="1">
        <f t="array" aca="1" ref="G494" ca="1">SUMIFS(Proposed_Hours,Proposed_Labor_Category,$D494,Proposed_Company,$C494,Proposed_MSA_Code,$E494)</f>
        <v>0</v>
      </c>
      <c r="H494" s="7" t="str">
        <f t="shared" ca="1" si="121"/>
        <v/>
      </c>
      <c r="I494" s="4" t="str" cm="1">
        <f t="array" aca="1" ref="I494" ca="1">IFERROR(IF(SUMIFS(Proposed_Direct_Cost,Proposed_Labor_Category,$D494,Proposed_Company,$C494,Proposed_MSA_Code,$E494)=0,"Not Proposed",SUMIFS(Proposed_Direct_Cost,Proposed_Labor_Category,$D494,Proposed_Company,$C494,Proposed_MSA_Code,$E494)),"")</f>
        <v>Not Proposed</v>
      </c>
      <c r="J494" s="117" cm="1">
        <f t="array" aca="1" ref="J494" ca="1">SUMIFS(Invoice_Hours,Invoice_Labor_Category,$D494,Invoice_Company,$C494,Invoice_MSA_Code,$E494)</f>
        <v>0</v>
      </c>
      <c r="K494" s="7" t="str">
        <f t="shared" ca="1" si="122"/>
        <v/>
      </c>
      <c r="L494" s="222" cm="1">
        <f t="array" aca="1" ref="L494" ca="1">IFERROR(SUMIFS(Invoice_Direct_Cost,Invoice_Labor_Category,$D494,Invoice_Company,$C494,Invoice_MSA_Code,$E494),"")</f>
        <v>0</v>
      </c>
      <c r="M494" s="7" t="str">
        <f t="shared" ca="1" si="123"/>
        <v/>
      </c>
      <c r="N494" s="220" t="str">
        <f t="shared" ca="1" si="128"/>
        <v/>
      </c>
      <c r="O494" s="7" t="str">
        <f t="shared" ca="1" si="124"/>
        <v/>
      </c>
      <c r="P494" s="7" t="str">
        <f t="shared" ca="1" si="125"/>
        <v/>
      </c>
      <c r="Q494" s="7" t="str">
        <f t="shared" ca="1" si="126"/>
        <v/>
      </c>
      <c r="R494" s="7" t="str">
        <f t="shared" ca="1" si="127"/>
        <v/>
      </c>
      <c r="S494" s="7" t="str">
        <f t="shared" ca="1" si="114"/>
        <v/>
      </c>
      <c r="T494" s="7" t="str">
        <f t="shared" ca="1" si="115"/>
        <v/>
      </c>
      <c r="V494" s="120" cm="1">
        <f t="array" aca="1" ref="V494" ca="1">SUMIFS(Invoice_Hours,Invoice_Labor_Category,$D494,Invoice_Company,$C494,Invoice_MSA_Code,$E494)</f>
        <v>0</v>
      </c>
      <c r="W494" s="121" t="str">
        <f t="shared" ca="1" si="116"/>
        <v/>
      </c>
      <c r="X494" s="152" t="str">
        <f t="shared" ca="1" si="117"/>
        <v/>
      </c>
      <c r="Z494" s="172"/>
      <c r="AB494" t="str">
        <f t="shared" si="118"/>
        <v/>
      </c>
      <c r="AC494" t="str">
        <f t="shared" si="119"/>
        <v/>
      </c>
      <c r="AD494" t="str">
        <f t="shared" ca="1" si="120"/>
        <v/>
      </c>
      <c r="AE494" s="4" t="str">
        <f t="shared" ca="1" si="129"/>
        <v/>
      </c>
      <c r="AF494" s="118"/>
    </row>
    <row r="495" spans="3:32" ht="20.100000000000001" customHeight="1">
      <c r="C495" t="str" cm="1">
        <f t="array" ref="C495">IFERROR(_xlfn.TEXTSPLIT(B495,"^"),"")</f>
        <v/>
      </c>
      <c r="F495" s="5" t="str" cm="1">
        <f t="array" aca="1" ref="F495" ca="1">IFERROR(INDEX(MSA_Title,MATCH(E495,MSA_Code,0)),"")</f>
        <v/>
      </c>
      <c r="G495" s="117" cm="1">
        <f t="array" aca="1" ref="G495" ca="1">SUMIFS(Proposed_Hours,Proposed_Labor_Category,$D495,Proposed_Company,$C495,Proposed_MSA_Code,$E495)</f>
        <v>0</v>
      </c>
      <c r="H495" s="7" t="str">
        <f t="shared" ca="1" si="121"/>
        <v/>
      </c>
      <c r="I495" s="4" t="str" cm="1">
        <f t="array" aca="1" ref="I495" ca="1">IFERROR(IF(SUMIFS(Proposed_Direct_Cost,Proposed_Labor_Category,$D495,Proposed_Company,$C495,Proposed_MSA_Code,$E495)=0,"Not Proposed",SUMIFS(Proposed_Direct_Cost,Proposed_Labor_Category,$D495,Proposed_Company,$C495,Proposed_MSA_Code,$E495)),"")</f>
        <v>Not Proposed</v>
      </c>
      <c r="J495" s="117" cm="1">
        <f t="array" aca="1" ref="J495" ca="1">SUMIFS(Invoice_Hours,Invoice_Labor_Category,$D495,Invoice_Company,$C495,Invoice_MSA_Code,$E495)</f>
        <v>0</v>
      </c>
      <c r="K495" s="7" t="str">
        <f t="shared" ca="1" si="122"/>
        <v/>
      </c>
      <c r="L495" s="222" cm="1">
        <f t="array" aca="1" ref="L495" ca="1">IFERROR(SUMIFS(Invoice_Direct_Cost,Invoice_Labor_Category,$D495,Invoice_Company,$C495,Invoice_MSA_Code,$E495),"")</f>
        <v>0</v>
      </c>
      <c r="M495" s="7" t="str">
        <f t="shared" ca="1" si="123"/>
        <v/>
      </c>
      <c r="N495" s="220" t="str">
        <f t="shared" ca="1" si="128"/>
        <v/>
      </c>
      <c r="O495" s="7" t="str">
        <f t="shared" ca="1" si="124"/>
        <v/>
      </c>
      <c r="P495" s="7" t="str">
        <f t="shared" ca="1" si="125"/>
        <v/>
      </c>
      <c r="Q495" s="7" t="str">
        <f t="shared" ca="1" si="126"/>
        <v/>
      </c>
      <c r="R495" s="7" t="str">
        <f t="shared" ca="1" si="127"/>
        <v/>
      </c>
      <c r="S495" s="7" t="str">
        <f t="shared" ca="1" si="114"/>
        <v/>
      </c>
      <c r="T495" s="7" t="str">
        <f t="shared" ca="1" si="115"/>
        <v/>
      </c>
      <c r="V495" s="120" cm="1">
        <f t="array" aca="1" ref="V495" ca="1">SUMIFS(Invoice_Hours,Invoice_Labor_Category,$D495,Invoice_Company,$C495,Invoice_MSA_Code,$E495)</f>
        <v>0</v>
      </c>
      <c r="W495" s="121" t="str">
        <f t="shared" ca="1" si="116"/>
        <v/>
      </c>
      <c r="X495" s="151" t="str">
        <f t="shared" ca="1" si="117"/>
        <v/>
      </c>
      <c r="Z495" s="172"/>
      <c r="AB495" t="str">
        <f t="shared" si="118"/>
        <v/>
      </c>
      <c r="AC495" t="str">
        <f t="shared" si="119"/>
        <v/>
      </c>
      <c r="AD495" t="str">
        <f t="shared" ca="1" si="120"/>
        <v/>
      </c>
      <c r="AE495" s="4" t="str">
        <f t="shared" ca="1" si="129"/>
        <v/>
      </c>
      <c r="AF495" s="118"/>
    </row>
    <row r="496" spans="3:32" ht="20.100000000000001" customHeight="1">
      <c r="C496" t="str" cm="1">
        <f t="array" ref="C496">IFERROR(_xlfn.TEXTSPLIT(B496,"^"),"")</f>
        <v/>
      </c>
      <c r="F496" s="5" t="str" cm="1">
        <f t="array" aca="1" ref="F496" ca="1">IFERROR(INDEX(MSA_Title,MATCH(E496,MSA_Code,0)),"")</f>
        <v/>
      </c>
      <c r="G496" s="117" cm="1">
        <f t="array" aca="1" ref="G496" ca="1">SUMIFS(Proposed_Hours,Proposed_Labor_Category,$D496,Proposed_Company,$C496,Proposed_MSA_Code,$E496)</f>
        <v>0</v>
      </c>
      <c r="H496" s="7" t="str">
        <f t="shared" ca="1" si="121"/>
        <v/>
      </c>
      <c r="I496" s="4" t="str" cm="1">
        <f t="array" aca="1" ref="I496" ca="1">IFERROR(IF(SUMIFS(Proposed_Direct_Cost,Proposed_Labor_Category,$D496,Proposed_Company,$C496,Proposed_MSA_Code,$E496)=0,"Not Proposed",SUMIFS(Proposed_Direct_Cost,Proposed_Labor_Category,$D496,Proposed_Company,$C496,Proposed_MSA_Code,$E496)),"")</f>
        <v>Not Proposed</v>
      </c>
      <c r="J496" s="117" cm="1">
        <f t="array" aca="1" ref="J496" ca="1">SUMIFS(Invoice_Hours,Invoice_Labor_Category,$D496,Invoice_Company,$C496,Invoice_MSA_Code,$E496)</f>
        <v>0</v>
      </c>
      <c r="K496" s="7" t="str">
        <f t="shared" ca="1" si="122"/>
        <v/>
      </c>
      <c r="L496" s="222" cm="1">
        <f t="array" aca="1" ref="L496" ca="1">IFERROR(SUMIFS(Invoice_Direct_Cost,Invoice_Labor_Category,$D496,Invoice_Company,$C496,Invoice_MSA_Code,$E496),"")</f>
        <v>0</v>
      </c>
      <c r="M496" s="7" t="str">
        <f t="shared" ca="1" si="123"/>
        <v/>
      </c>
      <c r="N496" s="220" t="str">
        <f t="shared" ca="1" si="128"/>
        <v/>
      </c>
      <c r="O496" s="7" t="str">
        <f t="shared" ca="1" si="124"/>
        <v/>
      </c>
      <c r="P496" s="7" t="str">
        <f t="shared" ca="1" si="125"/>
        <v/>
      </c>
      <c r="Q496" s="7" t="str">
        <f t="shared" ca="1" si="126"/>
        <v/>
      </c>
      <c r="R496" s="7" t="str">
        <f t="shared" ca="1" si="127"/>
        <v/>
      </c>
      <c r="S496" s="7" t="str">
        <f t="shared" ca="1" si="114"/>
        <v/>
      </c>
      <c r="T496" s="7" t="str">
        <f t="shared" ca="1" si="115"/>
        <v/>
      </c>
      <c r="V496" s="120" cm="1">
        <f t="array" aca="1" ref="V496" ca="1">SUMIFS(Invoice_Hours,Invoice_Labor_Category,$D496,Invoice_Company,$C496,Invoice_MSA_Code,$E496)</f>
        <v>0</v>
      </c>
      <c r="W496" s="121" t="str">
        <f t="shared" ca="1" si="116"/>
        <v/>
      </c>
      <c r="X496" s="152" t="str">
        <f t="shared" ca="1" si="117"/>
        <v/>
      </c>
      <c r="Z496" s="172"/>
      <c r="AB496" t="str">
        <f t="shared" si="118"/>
        <v/>
      </c>
      <c r="AC496" t="str">
        <f t="shared" si="119"/>
        <v/>
      </c>
      <c r="AD496" t="str">
        <f t="shared" ca="1" si="120"/>
        <v/>
      </c>
      <c r="AE496" s="4" t="str">
        <f t="shared" ca="1" si="129"/>
        <v/>
      </c>
      <c r="AF496" s="118"/>
    </row>
    <row r="497" spans="3:32" ht="20.100000000000001" customHeight="1">
      <c r="C497" t="str" cm="1">
        <f t="array" ref="C497">IFERROR(_xlfn.TEXTSPLIT(B497,"^"),"")</f>
        <v/>
      </c>
      <c r="F497" s="5" t="str" cm="1">
        <f t="array" aca="1" ref="F497" ca="1">IFERROR(INDEX(MSA_Title,MATCH(E497,MSA_Code,0)),"")</f>
        <v/>
      </c>
      <c r="G497" s="117" cm="1">
        <f t="array" aca="1" ref="G497" ca="1">SUMIFS(Proposed_Hours,Proposed_Labor_Category,$D497,Proposed_Company,$C497,Proposed_MSA_Code,$E497)</f>
        <v>0</v>
      </c>
      <c r="H497" s="7" t="str">
        <f t="shared" ca="1" si="121"/>
        <v/>
      </c>
      <c r="I497" s="4" t="str" cm="1">
        <f t="array" aca="1" ref="I497" ca="1">IFERROR(IF(SUMIFS(Proposed_Direct_Cost,Proposed_Labor_Category,$D497,Proposed_Company,$C497,Proposed_MSA_Code,$E497)=0,"Not Proposed",SUMIFS(Proposed_Direct_Cost,Proposed_Labor_Category,$D497,Proposed_Company,$C497,Proposed_MSA_Code,$E497)),"")</f>
        <v>Not Proposed</v>
      </c>
      <c r="J497" s="117" cm="1">
        <f t="array" aca="1" ref="J497" ca="1">SUMIFS(Invoice_Hours,Invoice_Labor_Category,$D497,Invoice_Company,$C497,Invoice_MSA_Code,$E497)</f>
        <v>0</v>
      </c>
      <c r="K497" s="7" t="str">
        <f t="shared" ca="1" si="122"/>
        <v/>
      </c>
      <c r="L497" s="222" cm="1">
        <f t="array" aca="1" ref="L497" ca="1">IFERROR(SUMIFS(Invoice_Direct_Cost,Invoice_Labor_Category,$D497,Invoice_Company,$C497,Invoice_MSA_Code,$E497),"")</f>
        <v>0</v>
      </c>
      <c r="M497" s="7" t="str">
        <f t="shared" ca="1" si="123"/>
        <v/>
      </c>
      <c r="N497" s="220" t="str">
        <f t="shared" ca="1" si="128"/>
        <v/>
      </c>
      <c r="O497" s="7" t="str">
        <f t="shared" ca="1" si="124"/>
        <v/>
      </c>
      <c r="P497" s="7" t="str">
        <f t="shared" ca="1" si="125"/>
        <v/>
      </c>
      <c r="Q497" s="7" t="str">
        <f t="shared" ca="1" si="126"/>
        <v/>
      </c>
      <c r="R497" s="7" t="str">
        <f t="shared" ca="1" si="127"/>
        <v/>
      </c>
      <c r="S497" s="7" t="str">
        <f t="shared" ca="1" si="114"/>
        <v/>
      </c>
      <c r="T497" s="7" t="str">
        <f t="shared" ca="1" si="115"/>
        <v/>
      </c>
      <c r="V497" s="120" cm="1">
        <f t="array" aca="1" ref="V497" ca="1">SUMIFS(Invoice_Hours,Invoice_Labor_Category,$D497,Invoice_Company,$C497,Invoice_MSA_Code,$E497)</f>
        <v>0</v>
      </c>
      <c r="W497" s="121" t="str">
        <f t="shared" ca="1" si="116"/>
        <v/>
      </c>
      <c r="X497" s="151" t="str">
        <f t="shared" ca="1" si="117"/>
        <v/>
      </c>
      <c r="Z497" s="172"/>
      <c r="AB497" t="str">
        <f t="shared" si="118"/>
        <v/>
      </c>
      <c r="AC497" t="str">
        <f t="shared" si="119"/>
        <v/>
      </c>
      <c r="AD497" t="str">
        <f t="shared" ca="1" si="120"/>
        <v/>
      </c>
      <c r="AE497" s="4" t="str">
        <f t="shared" ca="1" si="129"/>
        <v/>
      </c>
      <c r="AF497" s="118"/>
    </row>
    <row r="498" spans="3:32" ht="20.100000000000001" customHeight="1">
      <c r="C498" t="str" cm="1">
        <f t="array" ref="C498">IFERROR(_xlfn.TEXTSPLIT(B498,"^"),"")</f>
        <v/>
      </c>
      <c r="F498" s="5" t="str" cm="1">
        <f t="array" aca="1" ref="F498" ca="1">IFERROR(INDEX(MSA_Title,MATCH(E498,MSA_Code,0)),"")</f>
        <v/>
      </c>
      <c r="G498" s="117" cm="1">
        <f t="array" aca="1" ref="G498" ca="1">SUMIFS(Proposed_Hours,Proposed_Labor_Category,$D498,Proposed_Company,$C498,Proposed_MSA_Code,$E498)</f>
        <v>0</v>
      </c>
      <c r="H498" s="7" t="str">
        <f t="shared" ca="1" si="121"/>
        <v/>
      </c>
      <c r="I498" s="4" t="str" cm="1">
        <f t="array" aca="1" ref="I498" ca="1">IFERROR(IF(SUMIFS(Proposed_Direct_Cost,Proposed_Labor_Category,$D498,Proposed_Company,$C498,Proposed_MSA_Code,$E498)=0,"Not Proposed",SUMIFS(Proposed_Direct_Cost,Proposed_Labor_Category,$D498,Proposed_Company,$C498,Proposed_MSA_Code,$E498)),"")</f>
        <v>Not Proposed</v>
      </c>
      <c r="J498" s="117" cm="1">
        <f t="array" aca="1" ref="J498" ca="1">SUMIFS(Invoice_Hours,Invoice_Labor_Category,$D498,Invoice_Company,$C498,Invoice_MSA_Code,$E498)</f>
        <v>0</v>
      </c>
      <c r="K498" s="7" t="str">
        <f t="shared" ca="1" si="122"/>
        <v/>
      </c>
      <c r="L498" s="222" cm="1">
        <f t="array" aca="1" ref="L498" ca="1">IFERROR(SUMIFS(Invoice_Direct_Cost,Invoice_Labor_Category,$D498,Invoice_Company,$C498,Invoice_MSA_Code,$E498),"")</f>
        <v>0</v>
      </c>
      <c r="M498" s="7" t="str">
        <f t="shared" ca="1" si="123"/>
        <v/>
      </c>
      <c r="N498" s="220" t="str">
        <f t="shared" ca="1" si="128"/>
        <v/>
      </c>
      <c r="O498" s="7" t="str">
        <f t="shared" ca="1" si="124"/>
        <v/>
      </c>
      <c r="P498" s="7" t="str">
        <f t="shared" ca="1" si="125"/>
        <v/>
      </c>
      <c r="Q498" s="7" t="str">
        <f t="shared" ca="1" si="126"/>
        <v/>
      </c>
      <c r="R498" s="7" t="str">
        <f t="shared" ca="1" si="127"/>
        <v/>
      </c>
      <c r="S498" s="7" t="str">
        <f t="shared" ca="1" si="114"/>
        <v/>
      </c>
      <c r="T498" s="7" t="str">
        <f t="shared" ca="1" si="115"/>
        <v/>
      </c>
      <c r="V498" s="120" cm="1">
        <f t="array" aca="1" ref="V498" ca="1">SUMIFS(Invoice_Hours,Invoice_Labor_Category,$D498,Invoice_Company,$C498,Invoice_MSA_Code,$E498)</f>
        <v>0</v>
      </c>
      <c r="W498" s="121" t="str">
        <f t="shared" ca="1" si="116"/>
        <v/>
      </c>
      <c r="X498" s="152" t="str">
        <f t="shared" ca="1" si="117"/>
        <v/>
      </c>
      <c r="Z498" s="172"/>
      <c r="AB498" t="str">
        <f t="shared" si="118"/>
        <v/>
      </c>
      <c r="AC498" t="str">
        <f t="shared" si="119"/>
        <v/>
      </c>
      <c r="AD498" t="str">
        <f t="shared" ca="1" si="120"/>
        <v/>
      </c>
      <c r="AE498" s="4" t="str">
        <f t="shared" ca="1" si="129"/>
        <v/>
      </c>
      <c r="AF498" s="118"/>
    </row>
    <row r="499" spans="3:32" ht="20.100000000000001" customHeight="1">
      <c r="C499" t="str" cm="1">
        <f t="array" ref="C499">IFERROR(_xlfn.TEXTSPLIT(B499,"^"),"")</f>
        <v/>
      </c>
      <c r="F499" s="5" t="str" cm="1">
        <f t="array" aca="1" ref="F499" ca="1">IFERROR(INDEX(MSA_Title,MATCH(E499,MSA_Code,0)),"")</f>
        <v/>
      </c>
      <c r="G499" s="117" cm="1">
        <f t="array" aca="1" ref="G499" ca="1">SUMIFS(Proposed_Hours,Proposed_Labor_Category,$D499,Proposed_Company,$C499,Proposed_MSA_Code,$E499)</f>
        <v>0</v>
      </c>
      <c r="H499" s="7" t="str">
        <f t="shared" ca="1" si="121"/>
        <v/>
      </c>
      <c r="I499" s="4" t="str" cm="1">
        <f t="array" aca="1" ref="I499" ca="1">IFERROR(IF(SUMIFS(Proposed_Direct_Cost,Proposed_Labor_Category,$D499,Proposed_Company,$C499,Proposed_MSA_Code,$E499)=0,"Not Proposed",SUMIFS(Proposed_Direct_Cost,Proposed_Labor_Category,$D499,Proposed_Company,$C499,Proposed_MSA_Code,$E499)),"")</f>
        <v>Not Proposed</v>
      </c>
      <c r="J499" s="117" cm="1">
        <f t="array" aca="1" ref="J499" ca="1">SUMIFS(Invoice_Hours,Invoice_Labor_Category,$D499,Invoice_Company,$C499,Invoice_MSA_Code,$E499)</f>
        <v>0</v>
      </c>
      <c r="K499" s="7" t="str">
        <f t="shared" ca="1" si="122"/>
        <v/>
      </c>
      <c r="L499" s="222" cm="1">
        <f t="array" aca="1" ref="L499" ca="1">IFERROR(SUMIFS(Invoice_Direct_Cost,Invoice_Labor_Category,$D499,Invoice_Company,$C499,Invoice_MSA_Code,$E499),"")</f>
        <v>0</v>
      </c>
      <c r="M499" s="7" t="str">
        <f t="shared" ca="1" si="123"/>
        <v/>
      </c>
      <c r="N499" s="220" t="str">
        <f t="shared" ca="1" si="128"/>
        <v/>
      </c>
      <c r="O499" s="7" t="str">
        <f t="shared" ca="1" si="124"/>
        <v/>
      </c>
      <c r="P499" s="7" t="str">
        <f t="shared" ca="1" si="125"/>
        <v/>
      </c>
      <c r="Q499" s="7" t="str">
        <f t="shared" ca="1" si="126"/>
        <v/>
      </c>
      <c r="R499" s="7" t="str">
        <f t="shared" ca="1" si="127"/>
        <v/>
      </c>
      <c r="S499" s="7" t="str">
        <f t="shared" ca="1" si="114"/>
        <v/>
      </c>
      <c r="T499" s="7" t="str">
        <f t="shared" ca="1" si="115"/>
        <v/>
      </c>
      <c r="V499" s="120" cm="1">
        <f t="array" aca="1" ref="V499" ca="1">SUMIFS(Invoice_Hours,Invoice_Labor_Category,$D499,Invoice_Company,$C499,Invoice_MSA_Code,$E499)</f>
        <v>0</v>
      </c>
      <c r="W499" s="121" t="str">
        <f t="shared" ca="1" si="116"/>
        <v/>
      </c>
      <c r="X499" s="151" t="str">
        <f t="shared" ca="1" si="117"/>
        <v/>
      </c>
      <c r="Z499" s="172"/>
      <c r="AB499" t="str">
        <f t="shared" si="118"/>
        <v/>
      </c>
      <c r="AC499" t="str">
        <f t="shared" si="119"/>
        <v/>
      </c>
      <c r="AD499" t="str">
        <f t="shared" ca="1" si="120"/>
        <v/>
      </c>
      <c r="AE499" s="4" t="str">
        <f t="shared" ca="1" si="129"/>
        <v/>
      </c>
      <c r="AF499" s="118"/>
    </row>
    <row r="500" spans="3:32" ht="20.100000000000001" customHeight="1">
      <c r="C500" t="str" cm="1">
        <f t="array" ref="C500">IFERROR(_xlfn.TEXTSPLIT(B500,"^"),"")</f>
        <v/>
      </c>
      <c r="F500" s="5" t="str" cm="1">
        <f t="array" aca="1" ref="F500" ca="1">IFERROR(INDEX(MSA_Title,MATCH(E500,MSA_Code,0)),"")</f>
        <v/>
      </c>
      <c r="G500" s="117" cm="1">
        <f t="array" aca="1" ref="G500" ca="1">SUMIFS(Proposed_Hours,Proposed_Labor_Category,$D500,Proposed_Company,$C500,Proposed_MSA_Code,$E500)</f>
        <v>0</v>
      </c>
      <c r="H500" s="7" t="str">
        <f t="shared" ca="1" si="121"/>
        <v/>
      </c>
      <c r="I500" s="4" t="str" cm="1">
        <f t="array" aca="1" ref="I500" ca="1">IFERROR(IF(SUMIFS(Proposed_Direct_Cost,Proposed_Labor_Category,$D500,Proposed_Company,$C500,Proposed_MSA_Code,$E500)=0,"Not Proposed",SUMIFS(Proposed_Direct_Cost,Proposed_Labor_Category,$D500,Proposed_Company,$C500,Proposed_MSA_Code,$E500)),"")</f>
        <v>Not Proposed</v>
      </c>
      <c r="J500" s="117" cm="1">
        <f t="array" aca="1" ref="J500" ca="1">SUMIFS(Invoice_Hours,Invoice_Labor_Category,$D500,Invoice_Company,$C500,Invoice_MSA_Code,$E500)</f>
        <v>0</v>
      </c>
      <c r="K500" s="7" t="str">
        <f t="shared" ca="1" si="122"/>
        <v/>
      </c>
      <c r="L500" s="222" cm="1">
        <f t="array" aca="1" ref="L500" ca="1">IFERROR(SUMIFS(Invoice_Direct_Cost,Invoice_Labor_Category,$D500,Invoice_Company,$C500,Invoice_MSA_Code,$E500),"")</f>
        <v>0</v>
      </c>
      <c r="M500" s="7" t="str">
        <f t="shared" ca="1" si="123"/>
        <v/>
      </c>
      <c r="N500" s="220" t="str">
        <f t="shared" ca="1" si="128"/>
        <v/>
      </c>
      <c r="O500" s="7" t="str">
        <f t="shared" ca="1" si="124"/>
        <v/>
      </c>
      <c r="P500" s="7" t="str">
        <f t="shared" ca="1" si="125"/>
        <v/>
      </c>
      <c r="Q500" s="7" t="str">
        <f t="shared" ca="1" si="126"/>
        <v/>
      </c>
      <c r="R500" s="7" t="str">
        <f t="shared" ca="1" si="127"/>
        <v/>
      </c>
      <c r="S500" s="7" t="str">
        <f t="shared" ca="1" si="114"/>
        <v/>
      </c>
      <c r="T500" s="7" t="str">
        <f t="shared" ca="1" si="115"/>
        <v/>
      </c>
      <c r="V500" s="120" cm="1">
        <f t="array" aca="1" ref="V500" ca="1">SUMIFS(Invoice_Hours,Invoice_Labor_Category,$D500,Invoice_Company,$C500,Invoice_MSA_Code,$E500)</f>
        <v>0</v>
      </c>
      <c r="W500" s="121" t="str">
        <f t="shared" ca="1" si="116"/>
        <v/>
      </c>
      <c r="X500" s="152" t="str">
        <f t="shared" ca="1" si="117"/>
        <v/>
      </c>
      <c r="Z500" s="172"/>
      <c r="AB500" t="str">
        <f t="shared" si="118"/>
        <v/>
      </c>
      <c r="AC500" t="str">
        <f t="shared" si="119"/>
        <v/>
      </c>
      <c r="AD500" t="str">
        <f t="shared" ca="1" si="120"/>
        <v/>
      </c>
      <c r="AE500" s="4" t="str">
        <f t="shared" ca="1" si="129"/>
        <v/>
      </c>
      <c r="AF500" s="118"/>
    </row>
    <row r="501" spans="3:32" ht="20.100000000000001" customHeight="1">
      <c r="C501" t="str" cm="1">
        <f t="array" ref="C501">IFERROR(_xlfn.TEXTSPLIT(B501,"^"),"")</f>
        <v/>
      </c>
      <c r="F501" s="5" t="str" cm="1">
        <f t="array" aca="1" ref="F501" ca="1">IFERROR(INDEX(MSA_Title,MATCH(E501,MSA_Code,0)),"")</f>
        <v/>
      </c>
      <c r="G501" s="117" cm="1">
        <f t="array" aca="1" ref="G501" ca="1">SUMIFS(Proposed_Hours,Proposed_Labor_Category,$D501,Proposed_Company,$C501,Proposed_MSA_Code,$E501)</f>
        <v>0</v>
      </c>
      <c r="H501" s="7" t="str">
        <f t="shared" ca="1" si="121"/>
        <v/>
      </c>
      <c r="I501" s="4" t="str" cm="1">
        <f t="array" aca="1" ref="I501" ca="1">IFERROR(IF(SUMIFS(Proposed_Direct_Cost,Proposed_Labor_Category,$D501,Proposed_Company,$C501,Proposed_MSA_Code,$E501)=0,"Not Proposed",SUMIFS(Proposed_Direct_Cost,Proposed_Labor_Category,$D501,Proposed_Company,$C501,Proposed_MSA_Code,$E501)),"")</f>
        <v>Not Proposed</v>
      </c>
      <c r="J501" s="117" cm="1">
        <f t="array" aca="1" ref="J501" ca="1">SUMIFS(Invoice_Hours,Invoice_Labor_Category,$D501,Invoice_Company,$C501,Invoice_MSA_Code,$E501)</f>
        <v>0</v>
      </c>
      <c r="K501" s="7" t="str">
        <f t="shared" ca="1" si="122"/>
        <v/>
      </c>
      <c r="L501" s="222" cm="1">
        <f t="array" aca="1" ref="L501" ca="1">IFERROR(SUMIFS(Invoice_Direct_Cost,Invoice_Labor_Category,$D501,Invoice_Company,$C501,Invoice_MSA_Code,$E501),"")</f>
        <v>0</v>
      </c>
      <c r="M501" s="7" t="str">
        <f t="shared" ca="1" si="123"/>
        <v/>
      </c>
      <c r="N501" s="220" t="str">
        <f t="shared" ca="1" si="128"/>
        <v/>
      </c>
      <c r="O501" s="7" t="str">
        <f t="shared" ca="1" si="124"/>
        <v/>
      </c>
      <c r="P501" s="7" t="str">
        <f t="shared" ca="1" si="125"/>
        <v/>
      </c>
      <c r="Q501" s="7" t="str">
        <f t="shared" ca="1" si="126"/>
        <v/>
      </c>
      <c r="R501" s="7" t="str">
        <f t="shared" ca="1" si="127"/>
        <v/>
      </c>
      <c r="S501" s="7" t="str">
        <f t="shared" ca="1" si="114"/>
        <v/>
      </c>
      <c r="T501" s="7" t="str">
        <f t="shared" ca="1" si="115"/>
        <v/>
      </c>
      <c r="V501" s="120" cm="1">
        <f t="array" aca="1" ref="V501" ca="1">SUMIFS(Invoice_Hours,Invoice_Labor_Category,$D501,Invoice_Company,$C501,Invoice_MSA_Code,$E501)</f>
        <v>0</v>
      </c>
      <c r="W501" s="121" t="str">
        <f t="shared" ca="1" si="116"/>
        <v/>
      </c>
      <c r="X501" s="151" t="str">
        <f t="shared" ca="1" si="117"/>
        <v/>
      </c>
      <c r="Z501" s="172"/>
      <c r="AB501" t="str">
        <f t="shared" si="118"/>
        <v/>
      </c>
      <c r="AC501" t="str">
        <f t="shared" si="119"/>
        <v/>
      </c>
      <c r="AD501" t="str">
        <f t="shared" ca="1" si="120"/>
        <v/>
      </c>
      <c r="AE501" s="4" t="str">
        <f t="shared" ca="1" si="129"/>
        <v/>
      </c>
      <c r="AF501" s="118"/>
    </row>
    <row r="502" spans="3:32" ht="20.100000000000001" customHeight="1">
      <c r="C502" t="str" cm="1">
        <f t="array" ref="C502">IFERROR(_xlfn.TEXTSPLIT(B502,"^"),"")</f>
        <v/>
      </c>
      <c r="F502" s="5" t="str" cm="1">
        <f t="array" aca="1" ref="F502" ca="1">IFERROR(INDEX(MSA_Title,MATCH(E502,MSA_Code,0)),"")</f>
        <v/>
      </c>
      <c r="G502" s="117" cm="1">
        <f t="array" aca="1" ref="G502" ca="1">SUMIFS(Proposed_Hours,Proposed_Labor_Category,$D502,Proposed_Company,$C502,Proposed_MSA_Code,$E502)</f>
        <v>0</v>
      </c>
      <c r="H502" s="7" t="str">
        <f t="shared" ca="1" si="121"/>
        <v/>
      </c>
      <c r="I502" s="4" t="str" cm="1">
        <f t="array" aca="1" ref="I502" ca="1">IFERROR(IF(SUMIFS(Proposed_Direct_Cost,Proposed_Labor_Category,$D502,Proposed_Company,$C502,Proposed_MSA_Code,$E502)=0,"Not Proposed",SUMIFS(Proposed_Direct_Cost,Proposed_Labor_Category,$D502,Proposed_Company,$C502,Proposed_MSA_Code,$E502)),"")</f>
        <v>Not Proposed</v>
      </c>
      <c r="J502" s="117" cm="1">
        <f t="array" aca="1" ref="J502" ca="1">SUMIFS(Invoice_Hours,Invoice_Labor_Category,$D502,Invoice_Company,$C502,Invoice_MSA_Code,$E502)</f>
        <v>0</v>
      </c>
      <c r="K502" s="7" t="str">
        <f t="shared" ca="1" si="122"/>
        <v/>
      </c>
      <c r="L502" s="222" cm="1">
        <f t="array" aca="1" ref="L502" ca="1">IFERROR(SUMIFS(Invoice_Direct_Cost,Invoice_Labor_Category,$D502,Invoice_Company,$C502,Invoice_MSA_Code,$E502),"")</f>
        <v>0</v>
      </c>
      <c r="M502" s="7" t="str">
        <f t="shared" ca="1" si="123"/>
        <v/>
      </c>
      <c r="N502" s="220" t="str">
        <f t="shared" ca="1" si="128"/>
        <v/>
      </c>
      <c r="O502" s="7" t="str">
        <f t="shared" ca="1" si="124"/>
        <v/>
      </c>
      <c r="P502" s="7" t="str">
        <f t="shared" ca="1" si="125"/>
        <v/>
      </c>
      <c r="Q502" s="7" t="str">
        <f t="shared" ca="1" si="126"/>
        <v/>
      </c>
      <c r="R502" s="7" t="str">
        <f t="shared" ca="1" si="127"/>
        <v/>
      </c>
      <c r="S502" s="7" t="str">
        <f t="shared" ca="1" si="114"/>
        <v/>
      </c>
      <c r="T502" s="7" t="str">
        <f t="shared" ca="1" si="115"/>
        <v/>
      </c>
      <c r="V502" s="120" cm="1">
        <f t="array" aca="1" ref="V502" ca="1">SUMIFS(Invoice_Hours,Invoice_Labor_Category,$D502,Invoice_Company,$C502,Invoice_MSA_Code,$E502)</f>
        <v>0</v>
      </c>
      <c r="W502" s="121" t="str">
        <f t="shared" ca="1" si="116"/>
        <v/>
      </c>
      <c r="X502" s="152" t="str">
        <f t="shared" ca="1" si="117"/>
        <v/>
      </c>
      <c r="Z502" s="172"/>
      <c r="AB502" t="str">
        <f t="shared" si="118"/>
        <v/>
      </c>
      <c r="AC502" t="str">
        <f t="shared" si="119"/>
        <v/>
      </c>
      <c r="AD502" t="str">
        <f t="shared" ca="1" si="120"/>
        <v/>
      </c>
      <c r="AE502" s="4" t="str">
        <f t="shared" ca="1" si="129"/>
        <v/>
      </c>
      <c r="AF502" s="118"/>
    </row>
    <row r="503" spans="3:32" ht="20.100000000000001" customHeight="1">
      <c r="C503" t="str" cm="1">
        <f t="array" ref="C503">IFERROR(_xlfn.TEXTSPLIT(B503,"^"),"")</f>
        <v/>
      </c>
      <c r="F503" s="5" t="str" cm="1">
        <f t="array" aca="1" ref="F503" ca="1">IFERROR(INDEX(MSA_Title,MATCH(E503,MSA_Code,0)),"")</f>
        <v/>
      </c>
      <c r="G503" s="117" cm="1">
        <f t="array" aca="1" ref="G503" ca="1">SUMIFS(Proposed_Hours,Proposed_Labor_Category,$D503,Proposed_Company,$C503,Proposed_MSA_Code,$E503)</f>
        <v>0</v>
      </c>
      <c r="H503" s="7" t="str">
        <f t="shared" ca="1" si="121"/>
        <v/>
      </c>
      <c r="I503" s="4" t="str" cm="1">
        <f t="array" aca="1" ref="I503" ca="1">IFERROR(IF(SUMIFS(Proposed_Direct_Cost,Proposed_Labor_Category,$D503,Proposed_Company,$C503,Proposed_MSA_Code,$E503)=0,"Not Proposed",SUMIFS(Proposed_Direct_Cost,Proposed_Labor_Category,$D503,Proposed_Company,$C503,Proposed_MSA_Code,$E503)),"")</f>
        <v>Not Proposed</v>
      </c>
      <c r="J503" s="117" cm="1">
        <f t="array" aca="1" ref="J503" ca="1">SUMIFS(Invoice_Hours,Invoice_Labor_Category,$D503,Invoice_Company,$C503,Invoice_MSA_Code,$E503)</f>
        <v>0</v>
      </c>
      <c r="K503" s="7" t="str">
        <f t="shared" ca="1" si="122"/>
        <v/>
      </c>
      <c r="L503" s="222" cm="1">
        <f t="array" aca="1" ref="L503" ca="1">IFERROR(SUMIFS(Invoice_Direct_Cost,Invoice_Labor_Category,$D503,Invoice_Company,$C503,Invoice_MSA_Code,$E503),"")</f>
        <v>0</v>
      </c>
      <c r="M503" s="7" t="str">
        <f t="shared" ca="1" si="123"/>
        <v/>
      </c>
      <c r="N503" s="220" t="str">
        <f t="shared" ca="1" si="128"/>
        <v/>
      </c>
      <c r="O503" s="7" t="str">
        <f t="shared" ca="1" si="124"/>
        <v/>
      </c>
      <c r="P503" s="7" t="str">
        <f t="shared" ca="1" si="125"/>
        <v/>
      </c>
      <c r="Q503" s="7" t="str">
        <f t="shared" ca="1" si="126"/>
        <v/>
      </c>
      <c r="R503" s="7" t="str">
        <f t="shared" ca="1" si="127"/>
        <v/>
      </c>
      <c r="S503" s="7" t="str">
        <f t="shared" ca="1" si="114"/>
        <v/>
      </c>
      <c r="T503" s="7" t="str">
        <f t="shared" ca="1" si="115"/>
        <v/>
      </c>
      <c r="V503" s="120" cm="1">
        <f t="array" aca="1" ref="V503" ca="1">SUMIFS(Invoice_Hours,Invoice_Labor_Category,$D503,Invoice_Company,$C503,Invoice_MSA_Code,$E503)</f>
        <v>0</v>
      </c>
      <c r="W503" s="121" t="str">
        <f t="shared" ca="1" si="116"/>
        <v/>
      </c>
      <c r="X503" s="151" t="str">
        <f t="shared" ca="1" si="117"/>
        <v/>
      </c>
      <c r="Z503" s="172"/>
      <c r="AB503" t="str">
        <f t="shared" si="118"/>
        <v/>
      </c>
      <c r="AC503" t="str">
        <f t="shared" si="119"/>
        <v/>
      </c>
      <c r="AD503" t="str">
        <f t="shared" ca="1" si="120"/>
        <v/>
      </c>
      <c r="AE503" s="4" t="str">
        <f t="shared" ca="1" si="129"/>
        <v/>
      </c>
      <c r="AF503" s="118"/>
    </row>
    <row r="504" spans="3:32" ht="20.100000000000001" customHeight="1">
      <c r="C504" t="str" cm="1">
        <f t="array" ref="C504">IFERROR(_xlfn.TEXTSPLIT(B504,"^"),"")</f>
        <v/>
      </c>
      <c r="F504" s="5" t="str" cm="1">
        <f t="array" aca="1" ref="F504" ca="1">IFERROR(INDEX(MSA_Title,MATCH(E504,MSA_Code,0)),"")</f>
        <v/>
      </c>
      <c r="G504" s="117" cm="1">
        <f t="array" aca="1" ref="G504" ca="1">SUMIFS(Proposed_Hours,Proposed_Labor_Category,$D504,Proposed_Company,$C504,Proposed_MSA_Code,$E504)</f>
        <v>0</v>
      </c>
      <c r="H504" s="7" t="str">
        <f t="shared" ca="1" si="121"/>
        <v/>
      </c>
      <c r="I504" s="4" t="str" cm="1">
        <f t="array" aca="1" ref="I504" ca="1">IFERROR(IF(SUMIFS(Proposed_Direct_Cost,Proposed_Labor_Category,$D504,Proposed_Company,$C504,Proposed_MSA_Code,$E504)=0,"Not Proposed",SUMIFS(Proposed_Direct_Cost,Proposed_Labor_Category,$D504,Proposed_Company,$C504,Proposed_MSA_Code,$E504)),"")</f>
        <v>Not Proposed</v>
      </c>
      <c r="J504" s="117" cm="1">
        <f t="array" aca="1" ref="J504" ca="1">SUMIFS(Invoice_Hours,Invoice_Labor_Category,$D504,Invoice_Company,$C504,Invoice_MSA_Code,$E504)</f>
        <v>0</v>
      </c>
      <c r="K504" s="7" t="str">
        <f t="shared" ca="1" si="122"/>
        <v/>
      </c>
      <c r="L504" s="222" cm="1">
        <f t="array" aca="1" ref="L504" ca="1">IFERROR(SUMIFS(Invoice_Direct_Cost,Invoice_Labor_Category,$D504,Invoice_Company,$C504,Invoice_MSA_Code,$E504),"")</f>
        <v>0</v>
      </c>
      <c r="M504" s="7" t="str">
        <f t="shared" ca="1" si="123"/>
        <v/>
      </c>
      <c r="N504" s="220" t="str">
        <f t="shared" ca="1" si="128"/>
        <v/>
      </c>
      <c r="O504" s="7" t="str">
        <f t="shared" ca="1" si="124"/>
        <v/>
      </c>
      <c r="P504" s="7" t="str">
        <f t="shared" ca="1" si="125"/>
        <v/>
      </c>
      <c r="Q504" s="7" t="str">
        <f t="shared" ca="1" si="126"/>
        <v/>
      </c>
      <c r="R504" s="7" t="str">
        <f t="shared" ca="1" si="127"/>
        <v/>
      </c>
      <c r="S504" s="7" t="str">
        <f t="shared" ca="1" si="114"/>
        <v/>
      </c>
      <c r="T504" s="7" t="str">
        <f t="shared" ca="1" si="115"/>
        <v/>
      </c>
      <c r="V504" s="120" cm="1">
        <f t="array" aca="1" ref="V504" ca="1">SUMIFS(Invoice_Hours,Invoice_Labor_Category,$D504,Invoice_Company,$C504,Invoice_MSA_Code,$E504)</f>
        <v>0</v>
      </c>
      <c r="W504" s="121" t="str">
        <f t="shared" ca="1" si="116"/>
        <v/>
      </c>
      <c r="X504" s="152" t="str">
        <f t="shared" ca="1" si="117"/>
        <v/>
      </c>
      <c r="Z504" s="172"/>
      <c r="AB504" t="str">
        <f t="shared" si="118"/>
        <v/>
      </c>
      <c r="AC504" t="str">
        <f t="shared" si="119"/>
        <v/>
      </c>
      <c r="AD504" t="str">
        <f t="shared" ca="1" si="120"/>
        <v/>
      </c>
      <c r="AE504" s="4" t="str">
        <f t="shared" ca="1" si="129"/>
        <v/>
      </c>
      <c r="AF504" s="118"/>
    </row>
    <row r="505" spans="3:32" ht="20.100000000000001" customHeight="1">
      <c r="C505" t="str" cm="1">
        <f t="array" ref="C505">IFERROR(_xlfn.TEXTSPLIT(B505,"^"),"")</f>
        <v/>
      </c>
      <c r="F505" s="5" t="str" cm="1">
        <f t="array" aca="1" ref="F505" ca="1">IFERROR(INDEX(MSA_Title,MATCH(E505,MSA_Code,0)),"")</f>
        <v/>
      </c>
      <c r="G505" s="117" cm="1">
        <f t="array" aca="1" ref="G505" ca="1">SUMIFS(Proposed_Hours,Proposed_Labor_Category,$D505,Proposed_Company,$C505,Proposed_MSA_Code,$E505)</f>
        <v>0</v>
      </c>
      <c r="H505" s="7" t="str">
        <f t="shared" ca="1" si="121"/>
        <v/>
      </c>
      <c r="I505" s="4" t="str" cm="1">
        <f t="array" aca="1" ref="I505" ca="1">IFERROR(IF(SUMIFS(Proposed_Direct_Cost,Proposed_Labor_Category,$D505,Proposed_Company,$C505,Proposed_MSA_Code,$E505)=0,"Not Proposed",SUMIFS(Proposed_Direct_Cost,Proposed_Labor_Category,$D505,Proposed_Company,$C505,Proposed_MSA_Code,$E505)),"")</f>
        <v>Not Proposed</v>
      </c>
      <c r="J505" s="117" cm="1">
        <f t="array" aca="1" ref="J505" ca="1">SUMIFS(Invoice_Hours,Invoice_Labor_Category,$D505,Invoice_Company,$C505,Invoice_MSA_Code,$E505)</f>
        <v>0</v>
      </c>
      <c r="K505" s="7" t="str">
        <f t="shared" ca="1" si="122"/>
        <v/>
      </c>
      <c r="L505" s="222" cm="1">
        <f t="array" aca="1" ref="L505" ca="1">IFERROR(SUMIFS(Invoice_Direct_Cost,Invoice_Labor_Category,$D505,Invoice_Company,$C505,Invoice_MSA_Code,$E505),"")</f>
        <v>0</v>
      </c>
      <c r="M505" s="7" t="str">
        <f t="shared" ca="1" si="123"/>
        <v/>
      </c>
      <c r="N505" s="220" t="str">
        <f t="shared" ca="1" si="128"/>
        <v/>
      </c>
      <c r="O505" s="7" t="str">
        <f t="shared" ca="1" si="124"/>
        <v/>
      </c>
      <c r="P505" s="7" t="str">
        <f t="shared" ca="1" si="125"/>
        <v/>
      </c>
      <c r="Q505" s="7" t="str">
        <f t="shared" ca="1" si="126"/>
        <v/>
      </c>
      <c r="R505" s="7" t="str">
        <f t="shared" ca="1" si="127"/>
        <v/>
      </c>
      <c r="S505" s="7" t="str">
        <f t="shared" ca="1" si="114"/>
        <v/>
      </c>
      <c r="T505" s="7" t="str">
        <f t="shared" ca="1" si="115"/>
        <v/>
      </c>
      <c r="V505" s="120" cm="1">
        <f t="array" aca="1" ref="V505" ca="1">SUMIFS(Invoice_Hours,Invoice_Labor_Category,$D505,Invoice_Company,$C505,Invoice_MSA_Code,$E505)</f>
        <v>0</v>
      </c>
      <c r="W505" s="121" t="str">
        <f t="shared" ca="1" si="116"/>
        <v/>
      </c>
      <c r="X505" s="151" t="str">
        <f t="shared" ca="1" si="117"/>
        <v/>
      </c>
      <c r="Z505" s="172"/>
      <c r="AB505" t="str">
        <f t="shared" si="118"/>
        <v/>
      </c>
      <c r="AC505" t="str">
        <f t="shared" si="119"/>
        <v/>
      </c>
      <c r="AD505" t="str">
        <f t="shared" ca="1" si="120"/>
        <v/>
      </c>
      <c r="AE505" s="4" t="str">
        <f t="shared" ca="1" si="129"/>
        <v/>
      </c>
      <c r="AF505" s="118"/>
    </row>
    <row r="506" spans="3:32" ht="20.100000000000001" customHeight="1">
      <c r="C506" t="str" cm="1">
        <f t="array" ref="C506">IFERROR(_xlfn.TEXTSPLIT(B506,"^"),"")</f>
        <v/>
      </c>
      <c r="F506" s="5" t="str" cm="1">
        <f t="array" aca="1" ref="F506" ca="1">IFERROR(INDEX(MSA_Title,MATCH(E506,MSA_Code,0)),"")</f>
        <v/>
      </c>
      <c r="G506" s="117" cm="1">
        <f t="array" aca="1" ref="G506" ca="1">SUMIFS(Proposed_Hours,Proposed_Labor_Category,$D506,Proposed_Company,$C506,Proposed_MSA_Code,$E506)</f>
        <v>0</v>
      </c>
      <c r="H506" s="7" t="str">
        <f t="shared" ca="1" si="121"/>
        <v/>
      </c>
      <c r="I506" s="4" t="str" cm="1">
        <f t="array" aca="1" ref="I506" ca="1">IFERROR(IF(SUMIFS(Proposed_Direct_Cost,Proposed_Labor_Category,$D506,Proposed_Company,$C506,Proposed_MSA_Code,$E506)=0,"Not Proposed",SUMIFS(Proposed_Direct_Cost,Proposed_Labor_Category,$D506,Proposed_Company,$C506,Proposed_MSA_Code,$E506)),"")</f>
        <v>Not Proposed</v>
      </c>
      <c r="J506" s="117" cm="1">
        <f t="array" aca="1" ref="J506" ca="1">SUMIFS(Invoice_Hours,Invoice_Labor_Category,$D506,Invoice_Company,$C506,Invoice_MSA_Code,$E506)</f>
        <v>0</v>
      </c>
      <c r="K506" s="7" t="str">
        <f t="shared" ca="1" si="122"/>
        <v/>
      </c>
      <c r="L506" s="222" cm="1">
        <f t="array" aca="1" ref="L506" ca="1">IFERROR(SUMIFS(Invoice_Direct_Cost,Invoice_Labor_Category,$D506,Invoice_Company,$C506,Invoice_MSA_Code,$E506),"")</f>
        <v>0</v>
      </c>
      <c r="M506" s="7" t="str">
        <f t="shared" ca="1" si="123"/>
        <v/>
      </c>
      <c r="N506" s="220" t="str">
        <f t="shared" ca="1" si="128"/>
        <v/>
      </c>
      <c r="O506" s="7" t="str">
        <f t="shared" ca="1" si="124"/>
        <v/>
      </c>
      <c r="P506" s="7" t="str">
        <f t="shared" ca="1" si="125"/>
        <v/>
      </c>
      <c r="Q506" s="7" t="str">
        <f t="shared" ca="1" si="126"/>
        <v/>
      </c>
      <c r="R506" s="7" t="str">
        <f t="shared" ca="1" si="127"/>
        <v/>
      </c>
      <c r="S506" s="7" t="str">
        <f t="shared" ca="1" si="114"/>
        <v/>
      </c>
      <c r="T506" s="7" t="str">
        <f t="shared" ca="1" si="115"/>
        <v/>
      </c>
      <c r="V506" s="120" cm="1">
        <f t="array" aca="1" ref="V506" ca="1">SUMIFS(Invoice_Hours,Invoice_Labor_Category,$D506,Invoice_Company,$C506,Invoice_MSA_Code,$E506)</f>
        <v>0</v>
      </c>
      <c r="W506" s="121" t="str">
        <f t="shared" ca="1" si="116"/>
        <v/>
      </c>
      <c r="X506" s="152" t="str">
        <f t="shared" ca="1" si="117"/>
        <v/>
      </c>
      <c r="Z506" s="172"/>
      <c r="AB506" t="str">
        <f t="shared" si="118"/>
        <v/>
      </c>
      <c r="AC506" t="str">
        <f t="shared" si="119"/>
        <v/>
      </c>
      <c r="AD506" t="str">
        <f t="shared" ca="1" si="120"/>
        <v/>
      </c>
      <c r="AE506" s="4" t="str">
        <f t="shared" ca="1" si="129"/>
        <v/>
      </c>
      <c r="AF506" s="118"/>
    </row>
    <row r="507" spans="3:32" ht="20.100000000000001" customHeight="1">
      <c r="C507" t="str" cm="1">
        <f t="array" ref="C507">IFERROR(_xlfn.TEXTSPLIT(B507,"^"),"")</f>
        <v/>
      </c>
      <c r="F507" s="5" t="str" cm="1">
        <f t="array" aca="1" ref="F507" ca="1">IFERROR(INDEX(MSA_Title,MATCH(E507,MSA_Code,0)),"")</f>
        <v/>
      </c>
      <c r="G507" s="117" cm="1">
        <f t="array" aca="1" ref="G507" ca="1">SUMIFS(Proposed_Hours,Proposed_Labor_Category,$D507,Proposed_Company,$C507,Proposed_MSA_Code,$E507)</f>
        <v>0</v>
      </c>
      <c r="H507" s="7" t="str">
        <f t="shared" ca="1" si="121"/>
        <v/>
      </c>
      <c r="I507" s="4" t="str" cm="1">
        <f t="array" aca="1" ref="I507" ca="1">IFERROR(IF(SUMIFS(Proposed_Direct_Cost,Proposed_Labor_Category,$D507,Proposed_Company,$C507,Proposed_MSA_Code,$E507)=0,"Not Proposed",SUMIFS(Proposed_Direct_Cost,Proposed_Labor_Category,$D507,Proposed_Company,$C507,Proposed_MSA_Code,$E507)),"")</f>
        <v>Not Proposed</v>
      </c>
      <c r="J507" s="117" cm="1">
        <f t="array" aca="1" ref="J507" ca="1">SUMIFS(Invoice_Hours,Invoice_Labor_Category,$D507,Invoice_Company,$C507,Invoice_MSA_Code,$E507)</f>
        <v>0</v>
      </c>
      <c r="K507" s="7" t="str">
        <f t="shared" ca="1" si="122"/>
        <v/>
      </c>
      <c r="L507" s="222" cm="1">
        <f t="array" aca="1" ref="L507" ca="1">IFERROR(SUMIFS(Invoice_Direct_Cost,Invoice_Labor_Category,$D507,Invoice_Company,$C507,Invoice_MSA_Code,$E507),"")</f>
        <v>0</v>
      </c>
      <c r="M507" s="7" t="str">
        <f t="shared" ca="1" si="123"/>
        <v/>
      </c>
      <c r="N507" s="220" t="str">
        <f t="shared" ca="1" si="128"/>
        <v/>
      </c>
      <c r="O507" s="7" t="str">
        <f t="shared" ca="1" si="124"/>
        <v/>
      </c>
      <c r="P507" s="7" t="str">
        <f t="shared" ca="1" si="125"/>
        <v/>
      </c>
      <c r="Q507" s="7" t="str">
        <f t="shared" ca="1" si="126"/>
        <v/>
      </c>
      <c r="R507" s="7" t="str">
        <f t="shared" ca="1" si="127"/>
        <v/>
      </c>
      <c r="S507" s="7" t="str">
        <f t="shared" ca="1" si="114"/>
        <v/>
      </c>
      <c r="T507" s="7" t="str">
        <f t="shared" ca="1" si="115"/>
        <v/>
      </c>
      <c r="V507" s="120" cm="1">
        <f t="array" aca="1" ref="V507" ca="1">SUMIFS(Invoice_Hours,Invoice_Labor_Category,$D507,Invoice_Company,$C507,Invoice_MSA_Code,$E507)</f>
        <v>0</v>
      </c>
      <c r="W507" s="121" t="str">
        <f t="shared" ca="1" si="116"/>
        <v/>
      </c>
      <c r="X507" s="151" t="str">
        <f t="shared" ca="1" si="117"/>
        <v/>
      </c>
      <c r="Z507" s="172"/>
      <c r="AB507" t="str">
        <f t="shared" si="118"/>
        <v/>
      </c>
      <c r="AC507" t="str">
        <f t="shared" si="119"/>
        <v/>
      </c>
      <c r="AD507" t="str">
        <f t="shared" ca="1" si="120"/>
        <v/>
      </c>
      <c r="AE507" s="4" t="str">
        <f t="shared" ca="1" si="129"/>
        <v/>
      </c>
      <c r="AF507" s="118"/>
    </row>
    <row r="508" spans="3:32" ht="20.100000000000001" customHeight="1">
      <c r="C508" t="str" cm="1">
        <f t="array" ref="C508">IFERROR(_xlfn.TEXTSPLIT(B508,"^"),"")</f>
        <v/>
      </c>
      <c r="F508" s="5" t="str" cm="1">
        <f t="array" aca="1" ref="F508" ca="1">IFERROR(INDEX(MSA_Title,MATCH(E508,MSA_Code,0)),"")</f>
        <v/>
      </c>
      <c r="G508" s="117" cm="1">
        <f t="array" aca="1" ref="G508" ca="1">SUMIFS(Proposed_Hours,Proposed_Labor_Category,$D508,Proposed_Company,$C508,Proposed_MSA_Code,$E508)</f>
        <v>0</v>
      </c>
      <c r="H508" s="7" t="str">
        <f t="shared" ca="1" si="121"/>
        <v/>
      </c>
      <c r="I508" s="4" t="str" cm="1">
        <f t="array" aca="1" ref="I508" ca="1">IFERROR(IF(SUMIFS(Proposed_Direct_Cost,Proposed_Labor_Category,$D508,Proposed_Company,$C508,Proposed_MSA_Code,$E508)=0,"Not Proposed",SUMIFS(Proposed_Direct_Cost,Proposed_Labor_Category,$D508,Proposed_Company,$C508,Proposed_MSA_Code,$E508)),"")</f>
        <v>Not Proposed</v>
      </c>
      <c r="J508" s="117" cm="1">
        <f t="array" aca="1" ref="J508" ca="1">SUMIFS(Invoice_Hours,Invoice_Labor_Category,$D508,Invoice_Company,$C508,Invoice_MSA_Code,$E508)</f>
        <v>0</v>
      </c>
      <c r="K508" s="7" t="str">
        <f t="shared" ca="1" si="122"/>
        <v/>
      </c>
      <c r="L508" s="222" cm="1">
        <f t="array" aca="1" ref="L508" ca="1">IFERROR(SUMIFS(Invoice_Direct_Cost,Invoice_Labor_Category,$D508,Invoice_Company,$C508,Invoice_MSA_Code,$E508),"")</f>
        <v>0</v>
      </c>
      <c r="M508" s="7" t="str">
        <f t="shared" ca="1" si="123"/>
        <v/>
      </c>
      <c r="N508" s="220" t="str">
        <f t="shared" ca="1" si="128"/>
        <v/>
      </c>
      <c r="O508" s="7" t="str">
        <f t="shared" ca="1" si="124"/>
        <v/>
      </c>
      <c r="P508" s="7" t="str">
        <f t="shared" ca="1" si="125"/>
        <v/>
      </c>
      <c r="Q508" s="7" t="str">
        <f t="shared" ca="1" si="126"/>
        <v/>
      </c>
      <c r="R508" s="7" t="str">
        <f t="shared" ca="1" si="127"/>
        <v/>
      </c>
      <c r="S508" s="7" t="str">
        <f t="shared" ca="1" si="114"/>
        <v/>
      </c>
      <c r="T508" s="7" t="str">
        <f t="shared" ca="1" si="115"/>
        <v/>
      </c>
      <c r="V508" s="120" cm="1">
        <f t="array" aca="1" ref="V508" ca="1">SUMIFS(Invoice_Hours,Invoice_Labor_Category,$D508,Invoice_Company,$C508,Invoice_MSA_Code,$E508)</f>
        <v>0</v>
      </c>
      <c r="W508" s="121" t="str">
        <f t="shared" ca="1" si="116"/>
        <v/>
      </c>
      <c r="X508" s="152" t="str">
        <f t="shared" ca="1" si="117"/>
        <v/>
      </c>
      <c r="Z508" s="172"/>
      <c r="AB508" t="str">
        <f t="shared" si="118"/>
        <v/>
      </c>
      <c r="AC508" t="str">
        <f t="shared" si="119"/>
        <v/>
      </c>
      <c r="AD508" t="str">
        <f t="shared" ca="1" si="120"/>
        <v/>
      </c>
      <c r="AE508" s="4" t="str">
        <f t="shared" ca="1" si="129"/>
        <v/>
      </c>
      <c r="AF508" s="118"/>
    </row>
    <row r="509" spans="3:32" ht="20.100000000000001" customHeight="1">
      <c r="C509" t="str" cm="1">
        <f t="array" ref="C509">IFERROR(_xlfn.TEXTSPLIT(B509,"^"),"")</f>
        <v/>
      </c>
      <c r="F509" s="5" t="str" cm="1">
        <f t="array" aca="1" ref="F509" ca="1">IFERROR(INDEX(MSA_Title,MATCH(E509,MSA_Code,0)),"")</f>
        <v/>
      </c>
      <c r="G509" s="117" cm="1">
        <f t="array" aca="1" ref="G509" ca="1">SUMIFS(Proposed_Hours,Proposed_Labor_Category,$D509,Proposed_Company,$C509,Proposed_MSA_Code,$E509)</f>
        <v>0</v>
      </c>
      <c r="H509" s="7" t="str">
        <f t="shared" ca="1" si="121"/>
        <v/>
      </c>
      <c r="I509" s="4" t="str" cm="1">
        <f t="array" aca="1" ref="I509" ca="1">IFERROR(IF(SUMIFS(Proposed_Direct_Cost,Proposed_Labor_Category,$D509,Proposed_Company,$C509,Proposed_MSA_Code,$E509)=0,"Not Proposed",SUMIFS(Proposed_Direct_Cost,Proposed_Labor_Category,$D509,Proposed_Company,$C509,Proposed_MSA_Code,$E509)),"")</f>
        <v>Not Proposed</v>
      </c>
      <c r="J509" s="117" cm="1">
        <f t="array" aca="1" ref="J509" ca="1">SUMIFS(Invoice_Hours,Invoice_Labor_Category,$D509,Invoice_Company,$C509,Invoice_MSA_Code,$E509)</f>
        <v>0</v>
      </c>
      <c r="K509" s="7" t="str">
        <f t="shared" ca="1" si="122"/>
        <v/>
      </c>
      <c r="L509" s="222" cm="1">
        <f t="array" aca="1" ref="L509" ca="1">IFERROR(SUMIFS(Invoice_Direct_Cost,Invoice_Labor_Category,$D509,Invoice_Company,$C509,Invoice_MSA_Code,$E509),"")</f>
        <v>0</v>
      </c>
      <c r="M509" s="7" t="str">
        <f t="shared" ca="1" si="123"/>
        <v/>
      </c>
      <c r="N509" s="220" t="str">
        <f t="shared" ca="1" si="128"/>
        <v/>
      </c>
      <c r="O509" s="7" t="str">
        <f t="shared" ca="1" si="124"/>
        <v/>
      </c>
      <c r="P509" s="7" t="str">
        <f t="shared" ca="1" si="125"/>
        <v/>
      </c>
      <c r="Q509" s="7" t="str">
        <f t="shared" ca="1" si="126"/>
        <v/>
      </c>
      <c r="R509" s="7" t="str">
        <f t="shared" ca="1" si="127"/>
        <v/>
      </c>
      <c r="S509" s="7" t="str">
        <f t="shared" ca="1" si="114"/>
        <v/>
      </c>
      <c r="T509" s="7" t="str">
        <f t="shared" ca="1" si="115"/>
        <v/>
      </c>
      <c r="V509" s="120" cm="1">
        <f t="array" aca="1" ref="V509" ca="1">SUMIFS(Invoice_Hours,Invoice_Labor_Category,$D509,Invoice_Company,$C509,Invoice_MSA_Code,$E509)</f>
        <v>0</v>
      </c>
      <c r="W509" s="121" t="str">
        <f t="shared" ca="1" si="116"/>
        <v/>
      </c>
      <c r="X509" s="151" t="str">
        <f t="shared" ca="1" si="117"/>
        <v/>
      </c>
      <c r="Z509" s="172"/>
      <c r="AB509" t="str">
        <f t="shared" si="118"/>
        <v/>
      </c>
      <c r="AC509" t="str">
        <f t="shared" si="119"/>
        <v/>
      </c>
      <c r="AD509" t="str">
        <f t="shared" ca="1" si="120"/>
        <v/>
      </c>
      <c r="AE509" s="4" t="str">
        <f t="shared" ca="1" si="129"/>
        <v/>
      </c>
      <c r="AF509" s="118"/>
    </row>
    <row r="510" spans="3:32" ht="20.100000000000001" customHeight="1">
      <c r="C510" t="str" cm="1">
        <f t="array" ref="C510">IFERROR(_xlfn.TEXTSPLIT(B510,"^"),"")</f>
        <v/>
      </c>
      <c r="F510" s="5" t="str" cm="1">
        <f t="array" aca="1" ref="F510" ca="1">IFERROR(INDEX(MSA_Title,MATCH(E510,MSA_Code,0)),"")</f>
        <v/>
      </c>
      <c r="G510" s="117" cm="1">
        <f t="array" aca="1" ref="G510" ca="1">SUMIFS(Proposed_Hours,Proposed_Labor_Category,$D510,Proposed_Company,$C510,Proposed_MSA_Code,$E510)</f>
        <v>0</v>
      </c>
      <c r="H510" s="7" t="str">
        <f t="shared" ca="1" si="121"/>
        <v/>
      </c>
      <c r="I510" s="4" t="str" cm="1">
        <f t="array" aca="1" ref="I510" ca="1">IFERROR(IF(SUMIFS(Proposed_Direct_Cost,Proposed_Labor_Category,$D510,Proposed_Company,$C510,Proposed_MSA_Code,$E510)=0,"Not Proposed",SUMIFS(Proposed_Direct_Cost,Proposed_Labor_Category,$D510,Proposed_Company,$C510,Proposed_MSA_Code,$E510)),"")</f>
        <v>Not Proposed</v>
      </c>
      <c r="J510" s="117" cm="1">
        <f t="array" aca="1" ref="J510" ca="1">SUMIFS(Invoice_Hours,Invoice_Labor_Category,$D510,Invoice_Company,$C510,Invoice_MSA_Code,$E510)</f>
        <v>0</v>
      </c>
      <c r="K510" s="7" t="str">
        <f t="shared" ca="1" si="122"/>
        <v/>
      </c>
      <c r="L510" s="222" cm="1">
        <f t="array" aca="1" ref="L510" ca="1">IFERROR(SUMIFS(Invoice_Direct_Cost,Invoice_Labor_Category,$D510,Invoice_Company,$C510,Invoice_MSA_Code,$E510),"")</f>
        <v>0</v>
      </c>
      <c r="M510" s="7" t="str">
        <f t="shared" ca="1" si="123"/>
        <v/>
      </c>
      <c r="N510" s="220" t="str">
        <f t="shared" ca="1" si="128"/>
        <v/>
      </c>
      <c r="O510" s="7" t="str">
        <f t="shared" ca="1" si="124"/>
        <v/>
      </c>
      <c r="P510" s="7" t="str">
        <f t="shared" ca="1" si="125"/>
        <v/>
      </c>
      <c r="Q510" s="7" t="str">
        <f t="shared" ca="1" si="126"/>
        <v/>
      </c>
      <c r="R510" s="7" t="str">
        <f t="shared" ca="1" si="127"/>
        <v/>
      </c>
      <c r="S510" s="7" t="str">
        <f t="shared" ca="1" si="114"/>
        <v/>
      </c>
      <c r="T510" s="7" t="str">
        <f t="shared" ca="1" si="115"/>
        <v/>
      </c>
      <c r="V510" s="120" cm="1">
        <f t="array" aca="1" ref="V510" ca="1">SUMIFS(Invoice_Hours,Invoice_Labor_Category,$D510,Invoice_Company,$C510,Invoice_MSA_Code,$E510)</f>
        <v>0</v>
      </c>
      <c r="W510" s="121" t="str">
        <f t="shared" ca="1" si="116"/>
        <v/>
      </c>
      <c r="X510" s="152" t="str">
        <f t="shared" ca="1" si="117"/>
        <v/>
      </c>
      <c r="Z510" s="172"/>
      <c r="AB510" t="str">
        <f t="shared" si="118"/>
        <v/>
      </c>
      <c r="AC510" t="str">
        <f t="shared" si="119"/>
        <v/>
      </c>
      <c r="AD510" t="str">
        <f t="shared" ca="1" si="120"/>
        <v/>
      </c>
      <c r="AE510" s="4" t="str">
        <f t="shared" ca="1" si="129"/>
        <v/>
      </c>
      <c r="AF510" s="118"/>
    </row>
    <row r="511" spans="3:32" ht="20.100000000000001" customHeight="1">
      <c r="C511" t="str" cm="1">
        <f t="array" ref="C511">IFERROR(_xlfn.TEXTSPLIT(B511,"^"),"")</f>
        <v/>
      </c>
      <c r="F511" s="5" t="str" cm="1">
        <f t="array" aca="1" ref="F511" ca="1">IFERROR(INDEX(MSA_Title,MATCH(E511,MSA_Code,0)),"")</f>
        <v/>
      </c>
      <c r="G511" s="117" cm="1">
        <f t="array" aca="1" ref="G511" ca="1">SUMIFS(Proposed_Hours,Proposed_Labor_Category,$D511,Proposed_Company,$C511,Proposed_MSA_Code,$E511)</f>
        <v>0</v>
      </c>
      <c r="H511" s="7" t="str">
        <f t="shared" ca="1" si="121"/>
        <v/>
      </c>
      <c r="I511" s="4" t="str" cm="1">
        <f t="array" aca="1" ref="I511" ca="1">IFERROR(IF(SUMIFS(Proposed_Direct_Cost,Proposed_Labor_Category,$D511,Proposed_Company,$C511,Proposed_MSA_Code,$E511)=0,"Not Proposed",SUMIFS(Proposed_Direct_Cost,Proposed_Labor_Category,$D511,Proposed_Company,$C511,Proposed_MSA_Code,$E511)),"")</f>
        <v>Not Proposed</v>
      </c>
      <c r="J511" s="117" cm="1">
        <f t="array" aca="1" ref="J511" ca="1">SUMIFS(Invoice_Hours,Invoice_Labor_Category,$D511,Invoice_Company,$C511,Invoice_MSA_Code,$E511)</f>
        <v>0</v>
      </c>
      <c r="K511" s="7" t="str">
        <f t="shared" ca="1" si="122"/>
        <v/>
      </c>
      <c r="L511" s="222" cm="1">
        <f t="array" aca="1" ref="L511" ca="1">IFERROR(SUMIFS(Invoice_Direct_Cost,Invoice_Labor_Category,$D511,Invoice_Company,$C511,Invoice_MSA_Code,$E511),"")</f>
        <v>0</v>
      </c>
      <c r="M511" s="7" t="str">
        <f t="shared" ca="1" si="123"/>
        <v/>
      </c>
      <c r="N511" s="220" t="str">
        <f t="shared" ca="1" si="128"/>
        <v/>
      </c>
      <c r="O511" s="7" t="str">
        <f t="shared" ca="1" si="124"/>
        <v/>
      </c>
      <c r="P511" s="7" t="str">
        <f t="shared" ca="1" si="125"/>
        <v/>
      </c>
      <c r="Q511" s="7" t="str">
        <f t="shared" ca="1" si="126"/>
        <v/>
      </c>
      <c r="R511" s="7" t="str">
        <f t="shared" ca="1" si="127"/>
        <v/>
      </c>
      <c r="S511" s="7" t="str">
        <f t="shared" ca="1" si="114"/>
        <v/>
      </c>
      <c r="T511" s="7" t="str">
        <f t="shared" ca="1" si="115"/>
        <v/>
      </c>
      <c r="V511" s="120" cm="1">
        <f t="array" aca="1" ref="V511" ca="1">SUMIFS(Invoice_Hours,Invoice_Labor_Category,$D511,Invoice_Company,$C511,Invoice_MSA_Code,$E511)</f>
        <v>0</v>
      </c>
      <c r="W511" s="121" t="str">
        <f t="shared" ca="1" si="116"/>
        <v/>
      </c>
      <c r="X511" s="151" t="str">
        <f t="shared" ca="1" si="117"/>
        <v/>
      </c>
      <c r="Z511" s="172"/>
      <c r="AB511" t="str">
        <f t="shared" si="118"/>
        <v/>
      </c>
      <c r="AC511" t="str">
        <f t="shared" si="119"/>
        <v/>
      </c>
      <c r="AD511" t="str">
        <f t="shared" ca="1" si="120"/>
        <v/>
      </c>
      <c r="AE511" s="4" t="str">
        <f t="shared" ca="1" si="129"/>
        <v/>
      </c>
      <c r="AF511" s="118"/>
    </row>
    <row r="512" spans="3:32" ht="20.100000000000001" customHeight="1">
      <c r="C512" t="str" cm="1">
        <f t="array" ref="C512">IFERROR(_xlfn.TEXTSPLIT(B512,"^"),"")</f>
        <v/>
      </c>
      <c r="F512" s="5" t="str" cm="1">
        <f t="array" aca="1" ref="F512" ca="1">IFERROR(INDEX(MSA_Title,MATCH(E512,MSA_Code,0)),"")</f>
        <v/>
      </c>
      <c r="G512" s="117" cm="1">
        <f t="array" aca="1" ref="G512" ca="1">SUMIFS(Proposed_Hours,Proposed_Labor_Category,$D512,Proposed_Company,$C512,Proposed_MSA_Code,$E512)</f>
        <v>0</v>
      </c>
      <c r="H512" s="7" t="str">
        <f t="shared" ca="1" si="121"/>
        <v/>
      </c>
      <c r="I512" s="4" t="str" cm="1">
        <f t="array" aca="1" ref="I512" ca="1">IFERROR(IF(SUMIFS(Proposed_Direct_Cost,Proposed_Labor_Category,$D512,Proposed_Company,$C512,Proposed_MSA_Code,$E512)=0,"Not Proposed",SUMIFS(Proposed_Direct_Cost,Proposed_Labor_Category,$D512,Proposed_Company,$C512,Proposed_MSA_Code,$E512)),"")</f>
        <v>Not Proposed</v>
      </c>
      <c r="J512" s="117" cm="1">
        <f t="array" aca="1" ref="J512" ca="1">SUMIFS(Invoice_Hours,Invoice_Labor_Category,$D512,Invoice_Company,$C512,Invoice_MSA_Code,$E512)</f>
        <v>0</v>
      </c>
      <c r="K512" s="7" t="str">
        <f t="shared" ca="1" si="122"/>
        <v/>
      </c>
      <c r="L512" s="222" cm="1">
        <f t="array" aca="1" ref="L512" ca="1">IFERROR(SUMIFS(Invoice_Direct_Cost,Invoice_Labor_Category,$D512,Invoice_Company,$C512,Invoice_MSA_Code,$E512),"")</f>
        <v>0</v>
      </c>
      <c r="M512" s="7" t="str">
        <f t="shared" ca="1" si="123"/>
        <v/>
      </c>
      <c r="N512" s="220" t="str">
        <f t="shared" ca="1" si="128"/>
        <v/>
      </c>
      <c r="O512" s="7" t="str">
        <f t="shared" ca="1" si="124"/>
        <v/>
      </c>
      <c r="P512" s="7" t="str">
        <f t="shared" ca="1" si="125"/>
        <v/>
      </c>
      <c r="Q512" s="7" t="str">
        <f t="shared" ca="1" si="126"/>
        <v/>
      </c>
      <c r="R512" s="7" t="str">
        <f t="shared" ca="1" si="127"/>
        <v/>
      </c>
      <c r="S512" s="7" t="str">
        <f t="shared" ca="1" si="114"/>
        <v/>
      </c>
      <c r="T512" s="7" t="str">
        <f t="shared" ca="1" si="115"/>
        <v/>
      </c>
      <c r="V512" s="120" cm="1">
        <f t="array" aca="1" ref="V512" ca="1">SUMIFS(Invoice_Hours,Invoice_Labor_Category,$D512,Invoice_Company,$C512,Invoice_MSA_Code,$E512)</f>
        <v>0</v>
      </c>
      <c r="W512" s="121" t="str">
        <f t="shared" ca="1" si="116"/>
        <v/>
      </c>
      <c r="X512" s="152" t="str">
        <f t="shared" ca="1" si="117"/>
        <v/>
      </c>
      <c r="Z512" s="172"/>
      <c r="AB512" t="str">
        <f t="shared" si="118"/>
        <v/>
      </c>
      <c r="AC512" t="str">
        <f t="shared" si="119"/>
        <v/>
      </c>
      <c r="AD512" t="str">
        <f t="shared" ca="1" si="120"/>
        <v/>
      </c>
      <c r="AE512" s="4" t="str">
        <f t="shared" ca="1" si="129"/>
        <v/>
      </c>
      <c r="AF512" s="118"/>
    </row>
    <row r="513" spans="3:32" ht="20.100000000000001" customHeight="1">
      <c r="C513" t="str" cm="1">
        <f t="array" ref="C513">IFERROR(_xlfn.TEXTSPLIT(B513,"^"),"")</f>
        <v/>
      </c>
      <c r="F513" s="5" t="str" cm="1">
        <f t="array" aca="1" ref="F513" ca="1">IFERROR(INDEX(MSA_Title,MATCH(E513,MSA_Code,0)),"")</f>
        <v/>
      </c>
      <c r="G513" s="117" cm="1">
        <f t="array" aca="1" ref="G513" ca="1">SUMIFS(Proposed_Hours,Proposed_Labor_Category,$D513,Proposed_Company,$C513,Proposed_MSA_Code,$E513)</f>
        <v>0</v>
      </c>
      <c r="H513" s="7" t="str">
        <f t="shared" ca="1" si="121"/>
        <v/>
      </c>
      <c r="I513" s="4" t="str" cm="1">
        <f t="array" aca="1" ref="I513" ca="1">IFERROR(IF(SUMIFS(Proposed_Direct_Cost,Proposed_Labor_Category,$D513,Proposed_Company,$C513,Proposed_MSA_Code,$E513)=0,"Not Proposed",SUMIFS(Proposed_Direct_Cost,Proposed_Labor_Category,$D513,Proposed_Company,$C513,Proposed_MSA_Code,$E513)),"")</f>
        <v>Not Proposed</v>
      </c>
      <c r="J513" s="117" cm="1">
        <f t="array" aca="1" ref="J513" ca="1">SUMIFS(Invoice_Hours,Invoice_Labor_Category,$D513,Invoice_Company,$C513,Invoice_MSA_Code,$E513)</f>
        <v>0</v>
      </c>
      <c r="K513" s="7" t="str">
        <f t="shared" ca="1" si="122"/>
        <v/>
      </c>
      <c r="L513" s="222" cm="1">
        <f t="array" aca="1" ref="L513" ca="1">IFERROR(SUMIFS(Invoice_Direct_Cost,Invoice_Labor_Category,$D513,Invoice_Company,$C513,Invoice_MSA_Code,$E513),"")</f>
        <v>0</v>
      </c>
      <c r="M513" s="7" t="str">
        <f t="shared" ca="1" si="123"/>
        <v/>
      </c>
      <c r="N513" s="220" t="str">
        <f t="shared" ca="1" si="128"/>
        <v/>
      </c>
      <c r="O513" s="7" t="str">
        <f t="shared" ca="1" si="124"/>
        <v/>
      </c>
      <c r="P513" s="7" t="str">
        <f t="shared" ca="1" si="125"/>
        <v/>
      </c>
      <c r="Q513" s="7" t="str">
        <f t="shared" ca="1" si="126"/>
        <v/>
      </c>
      <c r="R513" s="7" t="str">
        <f t="shared" ca="1" si="127"/>
        <v/>
      </c>
      <c r="S513" s="7" t="str">
        <f t="shared" ca="1" si="114"/>
        <v/>
      </c>
      <c r="T513" s="7" t="str">
        <f t="shared" ca="1" si="115"/>
        <v/>
      </c>
      <c r="V513" s="120" cm="1">
        <f t="array" aca="1" ref="V513" ca="1">SUMIFS(Invoice_Hours,Invoice_Labor_Category,$D513,Invoice_Company,$C513,Invoice_MSA_Code,$E513)</f>
        <v>0</v>
      </c>
      <c r="W513" s="121" t="str">
        <f t="shared" ca="1" si="116"/>
        <v/>
      </c>
      <c r="X513" s="151" t="str">
        <f t="shared" ca="1" si="117"/>
        <v/>
      </c>
      <c r="Z513" s="172"/>
      <c r="AB513" t="str">
        <f t="shared" si="118"/>
        <v/>
      </c>
      <c r="AC513" t="str">
        <f t="shared" si="119"/>
        <v/>
      </c>
      <c r="AD513" t="str">
        <f t="shared" ca="1" si="120"/>
        <v/>
      </c>
      <c r="AE513" s="4" t="str">
        <f t="shared" ca="1" si="129"/>
        <v/>
      </c>
      <c r="AF513" s="118"/>
    </row>
    <row r="514" spans="3:32" ht="20.100000000000001" customHeight="1">
      <c r="C514" t="str" cm="1">
        <f t="array" ref="C514">IFERROR(_xlfn.TEXTSPLIT(B514,"^"),"")</f>
        <v/>
      </c>
      <c r="F514" s="5" t="str" cm="1">
        <f t="array" aca="1" ref="F514" ca="1">IFERROR(INDEX(MSA_Title,MATCH(E514,MSA_Code,0)),"")</f>
        <v/>
      </c>
      <c r="G514" s="117" cm="1">
        <f t="array" aca="1" ref="G514" ca="1">SUMIFS(Proposed_Hours,Proposed_Labor_Category,$D514,Proposed_Company,$C514,Proposed_MSA_Code,$E514)</f>
        <v>0</v>
      </c>
      <c r="H514" s="7" t="str">
        <f t="shared" ca="1" si="121"/>
        <v/>
      </c>
      <c r="I514" s="4" t="str" cm="1">
        <f t="array" aca="1" ref="I514" ca="1">IFERROR(IF(SUMIFS(Proposed_Direct_Cost,Proposed_Labor_Category,$D514,Proposed_Company,$C514,Proposed_MSA_Code,$E514)=0,"Not Proposed",SUMIFS(Proposed_Direct_Cost,Proposed_Labor_Category,$D514,Proposed_Company,$C514,Proposed_MSA_Code,$E514)),"")</f>
        <v>Not Proposed</v>
      </c>
      <c r="J514" s="117" cm="1">
        <f t="array" aca="1" ref="J514" ca="1">SUMIFS(Invoice_Hours,Invoice_Labor_Category,$D514,Invoice_Company,$C514,Invoice_MSA_Code,$E514)</f>
        <v>0</v>
      </c>
      <c r="K514" s="7" t="str">
        <f t="shared" ca="1" si="122"/>
        <v/>
      </c>
      <c r="L514" s="222" cm="1">
        <f t="array" aca="1" ref="L514" ca="1">IFERROR(SUMIFS(Invoice_Direct_Cost,Invoice_Labor_Category,$D514,Invoice_Company,$C514,Invoice_MSA_Code,$E514),"")</f>
        <v>0</v>
      </c>
      <c r="M514" s="7" t="str">
        <f t="shared" ca="1" si="123"/>
        <v/>
      </c>
      <c r="N514" s="220" t="str">
        <f t="shared" ca="1" si="128"/>
        <v/>
      </c>
      <c r="O514" s="7" t="str">
        <f t="shared" ca="1" si="124"/>
        <v/>
      </c>
      <c r="P514" s="7" t="str">
        <f t="shared" ca="1" si="125"/>
        <v/>
      </c>
      <c r="Q514" s="7" t="str">
        <f t="shared" ca="1" si="126"/>
        <v/>
      </c>
      <c r="R514" s="7" t="str">
        <f t="shared" ca="1" si="127"/>
        <v/>
      </c>
      <c r="S514" s="7" t="str">
        <f t="shared" ca="1" si="114"/>
        <v/>
      </c>
      <c r="T514" s="7" t="str">
        <f t="shared" ca="1" si="115"/>
        <v/>
      </c>
      <c r="V514" s="120" cm="1">
        <f t="array" aca="1" ref="V514" ca="1">SUMIFS(Invoice_Hours,Invoice_Labor_Category,$D514,Invoice_Company,$C514,Invoice_MSA_Code,$E514)</f>
        <v>0</v>
      </c>
      <c r="W514" s="121" t="str">
        <f t="shared" ca="1" si="116"/>
        <v/>
      </c>
      <c r="X514" s="152" t="str">
        <f t="shared" ca="1" si="117"/>
        <v/>
      </c>
      <c r="Z514" s="172"/>
      <c r="AB514" t="str">
        <f t="shared" si="118"/>
        <v/>
      </c>
      <c r="AC514" t="str">
        <f t="shared" si="119"/>
        <v/>
      </c>
      <c r="AD514" t="str">
        <f t="shared" ca="1" si="120"/>
        <v/>
      </c>
      <c r="AE514" s="4" t="str">
        <f t="shared" ca="1" si="129"/>
        <v/>
      </c>
      <c r="AF514" s="118"/>
    </row>
    <row r="515" spans="3:32" ht="20.100000000000001" customHeight="1">
      <c r="C515" t="str" cm="1">
        <f t="array" ref="C515">IFERROR(_xlfn.TEXTSPLIT(B515,"^"),"")</f>
        <v/>
      </c>
      <c r="F515" s="5" t="str" cm="1">
        <f t="array" aca="1" ref="F515" ca="1">IFERROR(INDEX(MSA_Title,MATCH(E515,MSA_Code,0)),"")</f>
        <v/>
      </c>
      <c r="G515" s="117" cm="1">
        <f t="array" aca="1" ref="G515" ca="1">SUMIFS(Proposed_Hours,Proposed_Labor_Category,$D515,Proposed_Company,$C515,Proposed_MSA_Code,$E515)</f>
        <v>0</v>
      </c>
      <c r="H515" s="7" t="str">
        <f t="shared" ca="1" si="121"/>
        <v/>
      </c>
      <c r="I515" s="4" t="str" cm="1">
        <f t="array" aca="1" ref="I515" ca="1">IFERROR(IF(SUMIFS(Proposed_Direct_Cost,Proposed_Labor_Category,$D515,Proposed_Company,$C515,Proposed_MSA_Code,$E515)=0,"Not Proposed",SUMIFS(Proposed_Direct_Cost,Proposed_Labor_Category,$D515,Proposed_Company,$C515,Proposed_MSA_Code,$E515)),"")</f>
        <v>Not Proposed</v>
      </c>
      <c r="J515" s="117" cm="1">
        <f t="array" aca="1" ref="J515" ca="1">SUMIFS(Invoice_Hours,Invoice_Labor_Category,$D515,Invoice_Company,$C515,Invoice_MSA_Code,$E515)</f>
        <v>0</v>
      </c>
      <c r="K515" s="7" t="str">
        <f t="shared" ca="1" si="122"/>
        <v/>
      </c>
      <c r="L515" s="222" cm="1">
        <f t="array" aca="1" ref="L515" ca="1">IFERROR(SUMIFS(Invoice_Direct_Cost,Invoice_Labor_Category,$D515,Invoice_Company,$C515,Invoice_MSA_Code,$E515),"")</f>
        <v>0</v>
      </c>
      <c r="M515" s="7" t="str">
        <f t="shared" ca="1" si="123"/>
        <v/>
      </c>
      <c r="N515" s="220" t="str">
        <f t="shared" ca="1" si="128"/>
        <v/>
      </c>
      <c r="O515" s="7" t="str">
        <f t="shared" ca="1" si="124"/>
        <v/>
      </c>
      <c r="P515" s="7" t="str">
        <f t="shared" ca="1" si="125"/>
        <v/>
      </c>
      <c r="Q515" s="7" t="str">
        <f t="shared" ca="1" si="126"/>
        <v/>
      </c>
      <c r="R515" s="7" t="str">
        <f t="shared" ca="1" si="127"/>
        <v/>
      </c>
      <c r="S515" s="7" t="str">
        <f t="shared" ref="S515:S578" ca="1" si="130">IFERROR(IF(N515&lt;0,-O515,""),"")</f>
        <v/>
      </c>
      <c r="T515" s="7" t="str">
        <f t="shared" ref="T515:T578" ca="1" si="131">IFERROR(IF(AND(K515&lt;&gt;"",H515&lt;&gt;"",K515=H515),L515,""),"")</f>
        <v/>
      </c>
      <c r="V515" s="120" cm="1">
        <f t="array" aca="1" ref="V515" ca="1">SUMIFS(Invoice_Hours,Invoice_Labor_Category,$D515,Invoice_Company,$C515,Invoice_MSA_Code,$E515)</f>
        <v>0</v>
      </c>
      <c r="W515" s="121" t="str">
        <f t="shared" ref="W515:W578" ca="1" si="132">IFERROR(IF(AND(H515&lt;&gt;0,K515&gt;H515,(K515-H515)/H515&gt;0.05),(K515-H515),""),"")</f>
        <v/>
      </c>
      <c r="X515" s="151" t="str">
        <f t="shared" ref="X515:X578" ca="1" si="133">IFERROR(IF(H515="",K515*J515,W515*V515),"")</f>
        <v/>
      </c>
      <c r="Z515" s="172"/>
      <c r="AB515" t="str">
        <f t="shared" ref="AB515:AB578" si="134">IF(C515=0,"",C515)</f>
        <v/>
      </c>
      <c r="AC515" t="str">
        <f t="shared" ref="AC515:AC578" si="135">IF(D515=0,"",D515)</f>
        <v/>
      </c>
      <c r="AD515" t="str">
        <f t="shared" ref="AD515:AD578" ca="1" si="136">IF(F515=0,"",F515)</f>
        <v/>
      </c>
      <c r="AE515" s="4" t="str">
        <f t="shared" ca="1" si="129"/>
        <v/>
      </c>
      <c r="AF515" s="118"/>
    </row>
    <row r="516" spans="3:32" ht="20.100000000000001" customHeight="1">
      <c r="C516" t="str" cm="1">
        <f t="array" ref="C516">IFERROR(_xlfn.TEXTSPLIT(B516,"^"),"")</f>
        <v/>
      </c>
      <c r="F516" s="5" t="str" cm="1">
        <f t="array" aca="1" ref="F516" ca="1">IFERROR(INDEX(MSA_Title,MATCH(E516,MSA_Code,0)),"")</f>
        <v/>
      </c>
      <c r="G516" s="117" cm="1">
        <f t="array" aca="1" ref="G516" ca="1">SUMIFS(Proposed_Hours,Proposed_Labor_Category,$D516,Proposed_Company,$C516,Proposed_MSA_Code,$E516)</f>
        <v>0</v>
      </c>
      <c r="H516" s="7" t="str">
        <f t="shared" ref="H516:H579" ca="1" si="137">IFERROR(I516/G516,"")</f>
        <v/>
      </c>
      <c r="I516" s="4" t="str" cm="1">
        <f t="array" aca="1" ref="I516" ca="1">IFERROR(IF(SUMIFS(Proposed_Direct_Cost,Proposed_Labor_Category,$D516,Proposed_Company,$C516,Proposed_MSA_Code,$E516)=0,"Not Proposed",SUMIFS(Proposed_Direct_Cost,Proposed_Labor_Category,$D516,Proposed_Company,$C516,Proposed_MSA_Code,$E516)),"")</f>
        <v>Not Proposed</v>
      </c>
      <c r="J516" s="117" cm="1">
        <f t="array" aca="1" ref="J516" ca="1">SUMIFS(Invoice_Hours,Invoice_Labor_Category,$D516,Invoice_Company,$C516,Invoice_MSA_Code,$E516)</f>
        <v>0</v>
      </c>
      <c r="K516" s="7" t="str">
        <f t="shared" ref="K516:K579" ca="1" si="138">IFERROR(L516/J516,"")</f>
        <v/>
      </c>
      <c r="L516" s="222" cm="1">
        <f t="array" aca="1" ref="L516" ca="1">IFERROR(SUMIFS(Invoice_Direct_Cost,Invoice_Labor_Category,$D516,Invoice_Company,$C516,Invoice_MSA_Code,$E516),"")</f>
        <v>0</v>
      </c>
      <c r="M516" s="7" t="str">
        <f t="shared" ref="M516:M579" ca="1" si="139">IFERROR(K516-H516,"")</f>
        <v/>
      </c>
      <c r="N516" s="220" t="str">
        <f t="shared" ca="1" si="128"/>
        <v/>
      </c>
      <c r="O516" s="7" t="str">
        <f t="shared" ref="O516:O579" ca="1" si="140">IFERROR(M516*J516,"")</f>
        <v/>
      </c>
      <c r="P516" s="7" t="str">
        <f t="shared" ref="P516:P579" ca="1" si="141">IFERROR(IF(N516&gt;5%,O516*((N516-5%)/N516),""),"")</f>
        <v/>
      </c>
      <c r="Q516" s="7" t="str">
        <f t="shared" ref="Q516:Q579" ca="1" si="142">IFERROR(IF(N516&gt;0,O516*(MIN(N516,5%)/N516),""),"")</f>
        <v/>
      </c>
      <c r="R516" s="7" t="str">
        <f t="shared" ref="R516:R579" ca="1" si="143">IFERROR(IF(AND(K516&gt;0,H516="",L516&lt;&gt;0),L516,""),"")</f>
        <v/>
      </c>
      <c r="S516" s="7" t="str">
        <f t="shared" ca="1" si="130"/>
        <v/>
      </c>
      <c r="T516" s="7" t="str">
        <f t="shared" ca="1" si="131"/>
        <v/>
      </c>
      <c r="V516" s="120" cm="1">
        <f t="array" aca="1" ref="V516" ca="1">SUMIFS(Invoice_Hours,Invoice_Labor_Category,$D516,Invoice_Company,$C516,Invoice_MSA_Code,$E516)</f>
        <v>0</v>
      </c>
      <c r="W516" s="121" t="str">
        <f t="shared" ca="1" si="132"/>
        <v/>
      </c>
      <c r="X516" s="152" t="str">
        <f t="shared" ca="1" si="133"/>
        <v/>
      </c>
      <c r="Z516" s="172"/>
      <c r="AB516" t="str">
        <f t="shared" si="134"/>
        <v/>
      </c>
      <c r="AC516" t="str">
        <f t="shared" si="135"/>
        <v/>
      </c>
      <c r="AD516" t="str">
        <f t="shared" ca="1" si="136"/>
        <v/>
      </c>
      <c r="AE516" s="4" t="str">
        <f t="shared" ca="1" si="129"/>
        <v/>
      </c>
      <c r="AF516" s="118"/>
    </row>
    <row r="517" spans="3:32" ht="20.100000000000001" customHeight="1">
      <c r="C517" t="str" cm="1">
        <f t="array" ref="C517">IFERROR(_xlfn.TEXTSPLIT(B517,"^"),"")</f>
        <v/>
      </c>
      <c r="F517" s="5" t="str" cm="1">
        <f t="array" aca="1" ref="F517" ca="1">IFERROR(INDEX(MSA_Title,MATCH(E517,MSA_Code,0)),"")</f>
        <v/>
      </c>
      <c r="G517" s="117" cm="1">
        <f t="array" aca="1" ref="G517" ca="1">SUMIFS(Proposed_Hours,Proposed_Labor_Category,$D517,Proposed_Company,$C517,Proposed_MSA_Code,$E517)</f>
        <v>0</v>
      </c>
      <c r="H517" s="7" t="str">
        <f t="shared" ca="1" si="137"/>
        <v/>
      </c>
      <c r="I517" s="4" t="str" cm="1">
        <f t="array" aca="1" ref="I517" ca="1">IFERROR(IF(SUMIFS(Proposed_Direct_Cost,Proposed_Labor_Category,$D517,Proposed_Company,$C517,Proposed_MSA_Code,$E517)=0,"Not Proposed",SUMIFS(Proposed_Direct_Cost,Proposed_Labor_Category,$D517,Proposed_Company,$C517,Proposed_MSA_Code,$E517)),"")</f>
        <v>Not Proposed</v>
      </c>
      <c r="J517" s="117" cm="1">
        <f t="array" aca="1" ref="J517" ca="1">SUMIFS(Invoice_Hours,Invoice_Labor_Category,$D517,Invoice_Company,$C517,Invoice_MSA_Code,$E517)</f>
        <v>0</v>
      </c>
      <c r="K517" s="7" t="str">
        <f t="shared" ca="1" si="138"/>
        <v/>
      </c>
      <c r="L517" s="222" cm="1">
        <f t="array" aca="1" ref="L517" ca="1">IFERROR(SUMIFS(Invoice_Direct_Cost,Invoice_Labor_Category,$D517,Invoice_Company,$C517,Invoice_MSA_Code,$E517),"")</f>
        <v>0</v>
      </c>
      <c r="M517" s="7" t="str">
        <f t="shared" ca="1" si="139"/>
        <v/>
      </c>
      <c r="N517" s="220" t="str">
        <f t="shared" ref="N517:N580" ca="1" si="144">IFERROR(M517/H517,"")</f>
        <v/>
      </c>
      <c r="O517" s="7" t="str">
        <f t="shared" ca="1" si="140"/>
        <v/>
      </c>
      <c r="P517" s="7" t="str">
        <f t="shared" ca="1" si="141"/>
        <v/>
      </c>
      <c r="Q517" s="7" t="str">
        <f t="shared" ca="1" si="142"/>
        <v/>
      </c>
      <c r="R517" s="7" t="str">
        <f t="shared" ca="1" si="143"/>
        <v/>
      </c>
      <c r="S517" s="7" t="str">
        <f t="shared" ca="1" si="130"/>
        <v/>
      </c>
      <c r="T517" s="7" t="str">
        <f t="shared" ca="1" si="131"/>
        <v/>
      </c>
      <c r="V517" s="120" cm="1">
        <f t="array" aca="1" ref="V517" ca="1">SUMIFS(Invoice_Hours,Invoice_Labor_Category,$D517,Invoice_Company,$C517,Invoice_MSA_Code,$E517)</f>
        <v>0</v>
      </c>
      <c r="W517" s="121" t="str">
        <f t="shared" ca="1" si="132"/>
        <v/>
      </c>
      <c r="X517" s="151" t="str">
        <f t="shared" ca="1" si="133"/>
        <v/>
      </c>
      <c r="Z517" s="172"/>
      <c r="AB517" t="str">
        <f t="shared" si="134"/>
        <v/>
      </c>
      <c r="AC517" t="str">
        <f t="shared" si="135"/>
        <v/>
      </c>
      <c r="AD517" t="str">
        <f t="shared" ca="1" si="136"/>
        <v/>
      </c>
      <c r="AE517" s="4" t="str">
        <f t="shared" ca="1" si="129"/>
        <v/>
      </c>
      <c r="AF517" s="118"/>
    </row>
    <row r="518" spans="3:32" ht="20.100000000000001" customHeight="1">
      <c r="C518" t="str" cm="1">
        <f t="array" ref="C518">IFERROR(_xlfn.TEXTSPLIT(B518,"^"),"")</f>
        <v/>
      </c>
      <c r="F518" s="5" t="str" cm="1">
        <f t="array" aca="1" ref="F518" ca="1">IFERROR(INDEX(MSA_Title,MATCH(E518,MSA_Code,0)),"")</f>
        <v/>
      </c>
      <c r="G518" s="117" cm="1">
        <f t="array" aca="1" ref="G518" ca="1">SUMIFS(Proposed_Hours,Proposed_Labor_Category,$D518,Proposed_Company,$C518,Proposed_MSA_Code,$E518)</f>
        <v>0</v>
      </c>
      <c r="H518" s="7" t="str">
        <f t="shared" ca="1" si="137"/>
        <v/>
      </c>
      <c r="I518" s="4" t="str" cm="1">
        <f t="array" aca="1" ref="I518" ca="1">IFERROR(IF(SUMIFS(Proposed_Direct_Cost,Proposed_Labor_Category,$D518,Proposed_Company,$C518,Proposed_MSA_Code,$E518)=0,"Not Proposed",SUMIFS(Proposed_Direct_Cost,Proposed_Labor_Category,$D518,Proposed_Company,$C518,Proposed_MSA_Code,$E518)),"")</f>
        <v>Not Proposed</v>
      </c>
      <c r="J518" s="117" cm="1">
        <f t="array" aca="1" ref="J518" ca="1">SUMIFS(Invoice_Hours,Invoice_Labor_Category,$D518,Invoice_Company,$C518,Invoice_MSA_Code,$E518)</f>
        <v>0</v>
      </c>
      <c r="K518" s="7" t="str">
        <f t="shared" ca="1" si="138"/>
        <v/>
      </c>
      <c r="L518" s="222" cm="1">
        <f t="array" aca="1" ref="L518" ca="1">IFERROR(SUMIFS(Invoice_Direct_Cost,Invoice_Labor_Category,$D518,Invoice_Company,$C518,Invoice_MSA_Code,$E518),"")</f>
        <v>0</v>
      </c>
      <c r="M518" s="7" t="str">
        <f t="shared" ca="1" si="139"/>
        <v/>
      </c>
      <c r="N518" s="220" t="str">
        <f t="shared" ca="1" si="144"/>
        <v/>
      </c>
      <c r="O518" s="7" t="str">
        <f t="shared" ca="1" si="140"/>
        <v/>
      </c>
      <c r="P518" s="7" t="str">
        <f t="shared" ca="1" si="141"/>
        <v/>
      </c>
      <c r="Q518" s="7" t="str">
        <f t="shared" ca="1" si="142"/>
        <v/>
      </c>
      <c r="R518" s="7" t="str">
        <f t="shared" ca="1" si="143"/>
        <v/>
      </c>
      <c r="S518" s="7" t="str">
        <f t="shared" ca="1" si="130"/>
        <v/>
      </c>
      <c r="T518" s="7" t="str">
        <f t="shared" ca="1" si="131"/>
        <v/>
      </c>
      <c r="V518" s="120" cm="1">
        <f t="array" aca="1" ref="V518" ca="1">SUMIFS(Invoice_Hours,Invoice_Labor_Category,$D518,Invoice_Company,$C518,Invoice_MSA_Code,$E518)</f>
        <v>0</v>
      </c>
      <c r="W518" s="121" t="str">
        <f t="shared" ca="1" si="132"/>
        <v/>
      </c>
      <c r="X518" s="152" t="str">
        <f t="shared" ca="1" si="133"/>
        <v/>
      </c>
      <c r="Z518" s="172"/>
      <c r="AB518" t="str">
        <f t="shared" si="134"/>
        <v/>
      </c>
      <c r="AC518" t="str">
        <f t="shared" si="135"/>
        <v/>
      </c>
      <c r="AD518" t="str">
        <f t="shared" ca="1" si="136"/>
        <v/>
      </c>
      <c r="AE518" s="4" t="str">
        <f t="shared" ca="1" si="129"/>
        <v/>
      </c>
      <c r="AF518" s="118"/>
    </row>
    <row r="519" spans="3:32" ht="20.100000000000001" customHeight="1">
      <c r="C519" t="str" cm="1">
        <f t="array" ref="C519">IFERROR(_xlfn.TEXTSPLIT(B519,"^"),"")</f>
        <v/>
      </c>
      <c r="F519" s="5" t="str" cm="1">
        <f t="array" aca="1" ref="F519" ca="1">IFERROR(INDEX(MSA_Title,MATCH(E519,MSA_Code,0)),"")</f>
        <v/>
      </c>
      <c r="G519" s="117" cm="1">
        <f t="array" aca="1" ref="G519" ca="1">SUMIFS(Proposed_Hours,Proposed_Labor_Category,$D519,Proposed_Company,$C519,Proposed_MSA_Code,$E519)</f>
        <v>0</v>
      </c>
      <c r="H519" s="7" t="str">
        <f t="shared" ca="1" si="137"/>
        <v/>
      </c>
      <c r="I519" s="4" t="str" cm="1">
        <f t="array" aca="1" ref="I519" ca="1">IFERROR(IF(SUMIFS(Proposed_Direct_Cost,Proposed_Labor_Category,$D519,Proposed_Company,$C519,Proposed_MSA_Code,$E519)=0,"Not Proposed",SUMIFS(Proposed_Direct_Cost,Proposed_Labor_Category,$D519,Proposed_Company,$C519,Proposed_MSA_Code,$E519)),"")</f>
        <v>Not Proposed</v>
      </c>
      <c r="J519" s="117" cm="1">
        <f t="array" aca="1" ref="J519" ca="1">SUMIFS(Invoice_Hours,Invoice_Labor_Category,$D519,Invoice_Company,$C519,Invoice_MSA_Code,$E519)</f>
        <v>0</v>
      </c>
      <c r="K519" s="7" t="str">
        <f t="shared" ca="1" si="138"/>
        <v/>
      </c>
      <c r="L519" s="222" cm="1">
        <f t="array" aca="1" ref="L519" ca="1">IFERROR(SUMIFS(Invoice_Direct_Cost,Invoice_Labor_Category,$D519,Invoice_Company,$C519,Invoice_MSA_Code,$E519),"")</f>
        <v>0</v>
      </c>
      <c r="M519" s="7" t="str">
        <f t="shared" ca="1" si="139"/>
        <v/>
      </c>
      <c r="N519" s="220" t="str">
        <f t="shared" ca="1" si="144"/>
        <v/>
      </c>
      <c r="O519" s="7" t="str">
        <f t="shared" ca="1" si="140"/>
        <v/>
      </c>
      <c r="P519" s="7" t="str">
        <f t="shared" ca="1" si="141"/>
        <v/>
      </c>
      <c r="Q519" s="7" t="str">
        <f t="shared" ca="1" si="142"/>
        <v/>
      </c>
      <c r="R519" s="7" t="str">
        <f t="shared" ca="1" si="143"/>
        <v/>
      </c>
      <c r="S519" s="7" t="str">
        <f t="shared" ca="1" si="130"/>
        <v/>
      </c>
      <c r="T519" s="7" t="str">
        <f t="shared" ca="1" si="131"/>
        <v/>
      </c>
      <c r="V519" s="120" cm="1">
        <f t="array" aca="1" ref="V519" ca="1">SUMIFS(Invoice_Hours,Invoice_Labor_Category,$D519,Invoice_Company,$C519,Invoice_MSA_Code,$E519)</f>
        <v>0</v>
      </c>
      <c r="W519" s="121" t="str">
        <f t="shared" ca="1" si="132"/>
        <v/>
      </c>
      <c r="X519" s="151" t="str">
        <f t="shared" ca="1" si="133"/>
        <v/>
      </c>
      <c r="Z519" s="172"/>
      <c r="AB519" t="str">
        <f t="shared" si="134"/>
        <v/>
      </c>
      <c r="AC519" t="str">
        <f t="shared" si="135"/>
        <v/>
      </c>
      <c r="AD519" t="str">
        <f t="shared" ca="1" si="136"/>
        <v/>
      </c>
      <c r="AE519" s="4" t="str">
        <f t="shared" ca="1" si="129"/>
        <v/>
      </c>
      <c r="AF519" s="118"/>
    </row>
    <row r="520" spans="3:32" ht="20.100000000000001" customHeight="1">
      <c r="C520" t="str" cm="1">
        <f t="array" ref="C520">IFERROR(_xlfn.TEXTSPLIT(B520,"^"),"")</f>
        <v/>
      </c>
      <c r="F520" s="5" t="str" cm="1">
        <f t="array" aca="1" ref="F520" ca="1">IFERROR(INDEX(MSA_Title,MATCH(E520,MSA_Code,0)),"")</f>
        <v/>
      </c>
      <c r="G520" s="117" cm="1">
        <f t="array" aca="1" ref="G520" ca="1">SUMIFS(Proposed_Hours,Proposed_Labor_Category,$D520,Proposed_Company,$C520,Proposed_MSA_Code,$E520)</f>
        <v>0</v>
      </c>
      <c r="H520" s="7" t="str">
        <f t="shared" ca="1" si="137"/>
        <v/>
      </c>
      <c r="I520" s="4" t="str" cm="1">
        <f t="array" aca="1" ref="I520" ca="1">IFERROR(IF(SUMIFS(Proposed_Direct_Cost,Proposed_Labor_Category,$D520,Proposed_Company,$C520,Proposed_MSA_Code,$E520)=0,"Not Proposed",SUMIFS(Proposed_Direct_Cost,Proposed_Labor_Category,$D520,Proposed_Company,$C520,Proposed_MSA_Code,$E520)),"")</f>
        <v>Not Proposed</v>
      </c>
      <c r="J520" s="117" cm="1">
        <f t="array" aca="1" ref="J520" ca="1">SUMIFS(Invoice_Hours,Invoice_Labor_Category,$D520,Invoice_Company,$C520,Invoice_MSA_Code,$E520)</f>
        <v>0</v>
      </c>
      <c r="K520" s="7" t="str">
        <f t="shared" ca="1" si="138"/>
        <v/>
      </c>
      <c r="L520" s="222" cm="1">
        <f t="array" aca="1" ref="L520" ca="1">IFERROR(SUMIFS(Invoice_Direct_Cost,Invoice_Labor_Category,$D520,Invoice_Company,$C520,Invoice_MSA_Code,$E520),"")</f>
        <v>0</v>
      </c>
      <c r="M520" s="7" t="str">
        <f t="shared" ca="1" si="139"/>
        <v/>
      </c>
      <c r="N520" s="220" t="str">
        <f t="shared" ca="1" si="144"/>
        <v/>
      </c>
      <c r="O520" s="7" t="str">
        <f t="shared" ca="1" si="140"/>
        <v/>
      </c>
      <c r="P520" s="7" t="str">
        <f t="shared" ca="1" si="141"/>
        <v/>
      </c>
      <c r="Q520" s="7" t="str">
        <f t="shared" ca="1" si="142"/>
        <v/>
      </c>
      <c r="R520" s="7" t="str">
        <f t="shared" ca="1" si="143"/>
        <v/>
      </c>
      <c r="S520" s="7" t="str">
        <f t="shared" ca="1" si="130"/>
        <v/>
      </c>
      <c r="T520" s="7" t="str">
        <f t="shared" ca="1" si="131"/>
        <v/>
      </c>
      <c r="V520" s="120" cm="1">
        <f t="array" aca="1" ref="V520" ca="1">SUMIFS(Invoice_Hours,Invoice_Labor_Category,$D520,Invoice_Company,$C520,Invoice_MSA_Code,$E520)</f>
        <v>0</v>
      </c>
      <c r="W520" s="121" t="str">
        <f t="shared" ca="1" si="132"/>
        <v/>
      </c>
      <c r="X520" s="152" t="str">
        <f t="shared" ca="1" si="133"/>
        <v/>
      </c>
      <c r="Z520" s="172"/>
      <c r="AB520" t="str">
        <f t="shared" si="134"/>
        <v/>
      </c>
      <c r="AC520" t="str">
        <f t="shared" si="135"/>
        <v/>
      </c>
      <c r="AD520" t="str">
        <f t="shared" ca="1" si="136"/>
        <v/>
      </c>
      <c r="AE520" s="4" t="str">
        <f t="shared" ca="1" si="129"/>
        <v/>
      </c>
      <c r="AF520" s="118"/>
    </row>
    <row r="521" spans="3:32" ht="20.100000000000001" customHeight="1">
      <c r="C521" t="str" cm="1">
        <f t="array" ref="C521">IFERROR(_xlfn.TEXTSPLIT(B521,"^"),"")</f>
        <v/>
      </c>
      <c r="F521" s="5" t="str" cm="1">
        <f t="array" aca="1" ref="F521" ca="1">IFERROR(INDEX(MSA_Title,MATCH(E521,MSA_Code,0)),"")</f>
        <v/>
      </c>
      <c r="G521" s="117" cm="1">
        <f t="array" aca="1" ref="G521" ca="1">SUMIFS(Proposed_Hours,Proposed_Labor_Category,$D521,Proposed_Company,$C521,Proposed_MSA_Code,$E521)</f>
        <v>0</v>
      </c>
      <c r="H521" s="7" t="str">
        <f t="shared" ca="1" si="137"/>
        <v/>
      </c>
      <c r="I521" s="4" t="str" cm="1">
        <f t="array" aca="1" ref="I521" ca="1">IFERROR(IF(SUMIFS(Proposed_Direct_Cost,Proposed_Labor_Category,$D521,Proposed_Company,$C521,Proposed_MSA_Code,$E521)=0,"Not Proposed",SUMIFS(Proposed_Direct_Cost,Proposed_Labor_Category,$D521,Proposed_Company,$C521,Proposed_MSA_Code,$E521)),"")</f>
        <v>Not Proposed</v>
      </c>
      <c r="J521" s="117" cm="1">
        <f t="array" aca="1" ref="J521" ca="1">SUMIFS(Invoice_Hours,Invoice_Labor_Category,$D521,Invoice_Company,$C521,Invoice_MSA_Code,$E521)</f>
        <v>0</v>
      </c>
      <c r="K521" s="7" t="str">
        <f t="shared" ca="1" si="138"/>
        <v/>
      </c>
      <c r="L521" s="222" cm="1">
        <f t="array" aca="1" ref="L521" ca="1">IFERROR(SUMIFS(Invoice_Direct_Cost,Invoice_Labor_Category,$D521,Invoice_Company,$C521,Invoice_MSA_Code,$E521),"")</f>
        <v>0</v>
      </c>
      <c r="M521" s="7" t="str">
        <f t="shared" ca="1" si="139"/>
        <v/>
      </c>
      <c r="N521" s="220" t="str">
        <f t="shared" ca="1" si="144"/>
        <v/>
      </c>
      <c r="O521" s="7" t="str">
        <f t="shared" ca="1" si="140"/>
        <v/>
      </c>
      <c r="P521" s="7" t="str">
        <f t="shared" ca="1" si="141"/>
        <v/>
      </c>
      <c r="Q521" s="7" t="str">
        <f t="shared" ca="1" si="142"/>
        <v/>
      </c>
      <c r="R521" s="7" t="str">
        <f t="shared" ca="1" si="143"/>
        <v/>
      </c>
      <c r="S521" s="7" t="str">
        <f t="shared" ca="1" si="130"/>
        <v/>
      </c>
      <c r="T521" s="7" t="str">
        <f t="shared" ca="1" si="131"/>
        <v/>
      </c>
      <c r="V521" s="120" cm="1">
        <f t="array" aca="1" ref="V521" ca="1">SUMIFS(Invoice_Hours,Invoice_Labor_Category,$D521,Invoice_Company,$C521,Invoice_MSA_Code,$E521)</f>
        <v>0</v>
      </c>
      <c r="W521" s="121" t="str">
        <f t="shared" ca="1" si="132"/>
        <v/>
      </c>
      <c r="X521" s="151" t="str">
        <f t="shared" ca="1" si="133"/>
        <v/>
      </c>
      <c r="Z521" s="172"/>
      <c r="AB521" t="str">
        <f t="shared" si="134"/>
        <v/>
      </c>
      <c r="AC521" t="str">
        <f t="shared" si="135"/>
        <v/>
      </c>
      <c r="AD521" t="str">
        <f t="shared" ca="1" si="136"/>
        <v/>
      </c>
      <c r="AE521" s="4" t="str">
        <f t="shared" ca="1" si="129"/>
        <v/>
      </c>
      <c r="AF521" s="118"/>
    </row>
    <row r="522" spans="3:32" ht="20.100000000000001" customHeight="1">
      <c r="C522" t="str" cm="1">
        <f t="array" ref="C522">IFERROR(_xlfn.TEXTSPLIT(B522,"^"),"")</f>
        <v/>
      </c>
      <c r="F522" s="5" t="str" cm="1">
        <f t="array" aca="1" ref="F522" ca="1">IFERROR(INDEX(MSA_Title,MATCH(E522,MSA_Code,0)),"")</f>
        <v/>
      </c>
      <c r="G522" s="117" cm="1">
        <f t="array" aca="1" ref="G522" ca="1">SUMIFS(Proposed_Hours,Proposed_Labor_Category,$D522,Proposed_Company,$C522,Proposed_MSA_Code,$E522)</f>
        <v>0</v>
      </c>
      <c r="H522" s="7" t="str">
        <f t="shared" ca="1" si="137"/>
        <v/>
      </c>
      <c r="I522" s="4" t="str" cm="1">
        <f t="array" aca="1" ref="I522" ca="1">IFERROR(IF(SUMIFS(Proposed_Direct_Cost,Proposed_Labor_Category,$D522,Proposed_Company,$C522,Proposed_MSA_Code,$E522)=0,"Not Proposed",SUMIFS(Proposed_Direct_Cost,Proposed_Labor_Category,$D522,Proposed_Company,$C522,Proposed_MSA_Code,$E522)),"")</f>
        <v>Not Proposed</v>
      </c>
      <c r="J522" s="117" cm="1">
        <f t="array" aca="1" ref="J522" ca="1">SUMIFS(Invoice_Hours,Invoice_Labor_Category,$D522,Invoice_Company,$C522,Invoice_MSA_Code,$E522)</f>
        <v>0</v>
      </c>
      <c r="K522" s="7" t="str">
        <f t="shared" ca="1" si="138"/>
        <v/>
      </c>
      <c r="L522" s="222" cm="1">
        <f t="array" aca="1" ref="L522" ca="1">IFERROR(SUMIFS(Invoice_Direct_Cost,Invoice_Labor_Category,$D522,Invoice_Company,$C522,Invoice_MSA_Code,$E522),"")</f>
        <v>0</v>
      </c>
      <c r="M522" s="7" t="str">
        <f t="shared" ca="1" si="139"/>
        <v/>
      </c>
      <c r="N522" s="220" t="str">
        <f t="shared" ca="1" si="144"/>
        <v/>
      </c>
      <c r="O522" s="7" t="str">
        <f t="shared" ca="1" si="140"/>
        <v/>
      </c>
      <c r="P522" s="7" t="str">
        <f t="shared" ca="1" si="141"/>
        <v/>
      </c>
      <c r="Q522" s="7" t="str">
        <f t="shared" ca="1" si="142"/>
        <v/>
      </c>
      <c r="R522" s="7" t="str">
        <f t="shared" ca="1" si="143"/>
        <v/>
      </c>
      <c r="S522" s="7" t="str">
        <f t="shared" ca="1" si="130"/>
        <v/>
      </c>
      <c r="T522" s="7" t="str">
        <f t="shared" ca="1" si="131"/>
        <v/>
      </c>
      <c r="V522" s="120" cm="1">
        <f t="array" aca="1" ref="V522" ca="1">SUMIFS(Invoice_Hours,Invoice_Labor_Category,$D522,Invoice_Company,$C522,Invoice_MSA_Code,$E522)</f>
        <v>0</v>
      </c>
      <c r="W522" s="121" t="str">
        <f t="shared" ca="1" si="132"/>
        <v/>
      </c>
      <c r="X522" s="152" t="str">
        <f t="shared" ca="1" si="133"/>
        <v/>
      </c>
      <c r="Z522" s="172"/>
      <c r="AB522" t="str">
        <f t="shared" si="134"/>
        <v/>
      </c>
      <c r="AC522" t="str">
        <f t="shared" si="135"/>
        <v/>
      </c>
      <c r="AD522" t="str">
        <f t="shared" ca="1" si="136"/>
        <v/>
      </c>
      <c r="AE522" s="4" t="str">
        <f t="shared" ca="1" si="129"/>
        <v/>
      </c>
      <c r="AF522" s="118"/>
    </row>
    <row r="523" spans="3:32" ht="20.100000000000001" customHeight="1">
      <c r="C523" t="str" cm="1">
        <f t="array" ref="C523">IFERROR(_xlfn.TEXTSPLIT(B523,"^"),"")</f>
        <v/>
      </c>
      <c r="F523" s="5" t="str" cm="1">
        <f t="array" aca="1" ref="F523" ca="1">IFERROR(INDEX(MSA_Title,MATCH(E523,MSA_Code,0)),"")</f>
        <v/>
      </c>
      <c r="G523" s="117" cm="1">
        <f t="array" aca="1" ref="G523" ca="1">SUMIFS(Proposed_Hours,Proposed_Labor_Category,$D523,Proposed_Company,$C523,Proposed_MSA_Code,$E523)</f>
        <v>0</v>
      </c>
      <c r="H523" s="7" t="str">
        <f t="shared" ca="1" si="137"/>
        <v/>
      </c>
      <c r="I523" s="4" t="str" cm="1">
        <f t="array" aca="1" ref="I523" ca="1">IFERROR(IF(SUMIFS(Proposed_Direct_Cost,Proposed_Labor_Category,$D523,Proposed_Company,$C523,Proposed_MSA_Code,$E523)=0,"Not Proposed",SUMIFS(Proposed_Direct_Cost,Proposed_Labor_Category,$D523,Proposed_Company,$C523,Proposed_MSA_Code,$E523)),"")</f>
        <v>Not Proposed</v>
      </c>
      <c r="J523" s="117" cm="1">
        <f t="array" aca="1" ref="J523" ca="1">SUMIFS(Invoice_Hours,Invoice_Labor_Category,$D523,Invoice_Company,$C523,Invoice_MSA_Code,$E523)</f>
        <v>0</v>
      </c>
      <c r="K523" s="7" t="str">
        <f t="shared" ca="1" si="138"/>
        <v/>
      </c>
      <c r="L523" s="222" cm="1">
        <f t="array" aca="1" ref="L523" ca="1">IFERROR(SUMIFS(Invoice_Direct_Cost,Invoice_Labor_Category,$D523,Invoice_Company,$C523,Invoice_MSA_Code,$E523),"")</f>
        <v>0</v>
      </c>
      <c r="M523" s="7" t="str">
        <f t="shared" ca="1" si="139"/>
        <v/>
      </c>
      <c r="N523" s="220" t="str">
        <f t="shared" ca="1" si="144"/>
        <v/>
      </c>
      <c r="O523" s="7" t="str">
        <f t="shared" ca="1" si="140"/>
        <v/>
      </c>
      <c r="P523" s="7" t="str">
        <f t="shared" ca="1" si="141"/>
        <v/>
      </c>
      <c r="Q523" s="7" t="str">
        <f t="shared" ca="1" si="142"/>
        <v/>
      </c>
      <c r="R523" s="7" t="str">
        <f t="shared" ca="1" si="143"/>
        <v/>
      </c>
      <c r="S523" s="7" t="str">
        <f t="shared" ca="1" si="130"/>
        <v/>
      </c>
      <c r="T523" s="7" t="str">
        <f t="shared" ca="1" si="131"/>
        <v/>
      </c>
      <c r="V523" s="120" cm="1">
        <f t="array" aca="1" ref="V523" ca="1">SUMIFS(Invoice_Hours,Invoice_Labor_Category,$D523,Invoice_Company,$C523,Invoice_MSA_Code,$E523)</f>
        <v>0</v>
      </c>
      <c r="W523" s="121" t="str">
        <f t="shared" ca="1" si="132"/>
        <v/>
      </c>
      <c r="X523" s="151" t="str">
        <f t="shared" ca="1" si="133"/>
        <v/>
      </c>
      <c r="Z523" s="172"/>
      <c r="AB523" t="str">
        <f t="shared" si="134"/>
        <v/>
      </c>
      <c r="AC523" t="str">
        <f t="shared" si="135"/>
        <v/>
      </c>
      <c r="AD523" t="str">
        <f t="shared" ca="1" si="136"/>
        <v/>
      </c>
      <c r="AE523" s="4" t="str">
        <f t="shared" ca="1" si="129"/>
        <v/>
      </c>
      <c r="AF523" s="118"/>
    </row>
    <row r="524" spans="3:32" ht="20.100000000000001" customHeight="1">
      <c r="C524" t="str" cm="1">
        <f t="array" ref="C524">IFERROR(_xlfn.TEXTSPLIT(B524,"^"),"")</f>
        <v/>
      </c>
      <c r="F524" s="5" t="str" cm="1">
        <f t="array" aca="1" ref="F524" ca="1">IFERROR(INDEX(MSA_Title,MATCH(E524,MSA_Code,0)),"")</f>
        <v/>
      </c>
      <c r="G524" s="117" cm="1">
        <f t="array" aca="1" ref="G524" ca="1">SUMIFS(Proposed_Hours,Proposed_Labor_Category,$D524,Proposed_Company,$C524,Proposed_MSA_Code,$E524)</f>
        <v>0</v>
      </c>
      <c r="H524" s="7" t="str">
        <f t="shared" ca="1" si="137"/>
        <v/>
      </c>
      <c r="I524" s="4" t="str" cm="1">
        <f t="array" aca="1" ref="I524" ca="1">IFERROR(IF(SUMIFS(Proposed_Direct_Cost,Proposed_Labor_Category,$D524,Proposed_Company,$C524,Proposed_MSA_Code,$E524)=0,"Not Proposed",SUMIFS(Proposed_Direct_Cost,Proposed_Labor_Category,$D524,Proposed_Company,$C524,Proposed_MSA_Code,$E524)),"")</f>
        <v>Not Proposed</v>
      </c>
      <c r="J524" s="117" cm="1">
        <f t="array" aca="1" ref="J524" ca="1">SUMIFS(Invoice_Hours,Invoice_Labor_Category,$D524,Invoice_Company,$C524,Invoice_MSA_Code,$E524)</f>
        <v>0</v>
      </c>
      <c r="K524" s="7" t="str">
        <f t="shared" ca="1" si="138"/>
        <v/>
      </c>
      <c r="L524" s="222" cm="1">
        <f t="array" aca="1" ref="L524" ca="1">IFERROR(SUMIFS(Invoice_Direct_Cost,Invoice_Labor_Category,$D524,Invoice_Company,$C524,Invoice_MSA_Code,$E524),"")</f>
        <v>0</v>
      </c>
      <c r="M524" s="7" t="str">
        <f t="shared" ca="1" si="139"/>
        <v/>
      </c>
      <c r="N524" s="220" t="str">
        <f t="shared" ca="1" si="144"/>
        <v/>
      </c>
      <c r="O524" s="7" t="str">
        <f t="shared" ca="1" si="140"/>
        <v/>
      </c>
      <c r="P524" s="7" t="str">
        <f t="shared" ca="1" si="141"/>
        <v/>
      </c>
      <c r="Q524" s="7" t="str">
        <f t="shared" ca="1" si="142"/>
        <v/>
      </c>
      <c r="R524" s="7" t="str">
        <f t="shared" ca="1" si="143"/>
        <v/>
      </c>
      <c r="S524" s="7" t="str">
        <f t="shared" ca="1" si="130"/>
        <v/>
      </c>
      <c r="T524" s="7" t="str">
        <f t="shared" ca="1" si="131"/>
        <v/>
      </c>
      <c r="V524" s="120" cm="1">
        <f t="array" aca="1" ref="V524" ca="1">SUMIFS(Invoice_Hours,Invoice_Labor_Category,$D524,Invoice_Company,$C524,Invoice_MSA_Code,$E524)</f>
        <v>0</v>
      </c>
      <c r="W524" s="121" t="str">
        <f t="shared" ca="1" si="132"/>
        <v/>
      </c>
      <c r="X524" s="152" t="str">
        <f t="shared" ca="1" si="133"/>
        <v/>
      </c>
      <c r="Z524" s="172"/>
      <c r="AB524" t="str">
        <f t="shared" si="134"/>
        <v/>
      </c>
      <c r="AC524" t="str">
        <f t="shared" si="135"/>
        <v/>
      </c>
      <c r="AD524" t="str">
        <f t="shared" ca="1" si="136"/>
        <v/>
      </c>
      <c r="AE524" s="4" t="str">
        <f t="shared" ca="1" si="129"/>
        <v/>
      </c>
      <c r="AF524" s="118"/>
    </row>
    <row r="525" spans="3:32" ht="20.100000000000001" customHeight="1">
      <c r="C525" t="str" cm="1">
        <f t="array" ref="C525">IFERROR(_xlfn.TEXTSPLIT(B525,"^"),"")</f>
        <v/>
      </c>
      <c r="F525" s="5" t="str" cm="1">
        <f t="array" aca="1" ref="F525" ca="1">IFERROR(INDEX(MSA_Title,MATCH(E525,MSA_Code,0)),"")</f>
        <v/>
      </c>
      <c r="G525" s="117" cm="1">
        <f t="array" aca="1" ref="G525" ca="1">SUMIFS(Proposed_Hours,Proposed_Labor_Category,$D525,Proposed_Company,$C525,Proposed_MSA_Code,$E525)</f>
        <v>0</v>
      </c>
      <c r="H525" s="7" t="str">
        <f t="shared" ca="1" si="137"/>
        <v/>
      </c>
      <c r="I525" s="4" t="str" cm="1">
        <f t="array" aca="1" ref="I525" ca="1">IFERROR(IF(SUMIFS(Proposed_Direct_Cost,Proposed_Labor_Category,$D525,Proposed_Company,$C525,Proposed_MSA_Code,$E525)=0,"Not Proposed",SUMIFS(Proposed_Direct_Cost,Proposed_Labor_Category,$D525,Proposed_Company,$C525,Proposed_MSA_Code,$E525)),"")</f>
        <v>Not Proposed</v>
      </c>
      <c r="J525" s="117" cm="1">
        <f t="array" aca="1" ref="J525" ca="1">SUMIFS(Invoice_Hours,Invoice_Labor_Category,$D525,Invoice_Company,$C525,Invoice_MSA_Code,$E525)</f>
        <v>0</v>
      </c>
      <c r="K525" s="7" t="str">
        <f t="shared" ca="1" si="138"/>
        <v/>
      </c>
      <c r="L525" s="222" cm="1">
        <f t="array" aca="1" ref="L525" ca="1">IFERROR(SUMIFS(Invoice_Direct_Cost,Invoice_Labor_Category,$D525,Invoice_Company,$C525,Invoice_MSA_Code,$E525),"")</f>
        <v>0</v>
      </c>
      <c r="M525" s="7" t="str">
        <f t="shared" ca="1" si="139"/>
        <v/>
      </c>
      <c r="N525" s="220" t="str">
        <f t="shared" ca="1" si="144"/>
        <v/>
      </c>
      <c r="O525" s="7" t="str">
        <f t="shared" ca="1" si="140"/>
        <v/>
      </c>
      <c r="P525" s="7" t="str">
        <f t="shared" ca="1" si="141"/>
        <v/>
      </c>
      <c r="Q525" s="7" t="str">
        <f t="shared" ca="1" si="142"/>
        <v/>
      </c>
      <c r="R525" s="7" t="str">
        <f t="shared" ca="1" si="143"/>
        <v/>
      </c>
      <c r="S525" s="7" t="str">
        <f t="shared" ca="1" si="130"/>
        <v/>
      </c>
      <c r="T525" s="7" t="str">
        <f t="shared" ca="1" si="131"/>
        <v/>
      </c>
      <c r="V525" s="120" cm="1">
        <f t="array" aca="1" ref="V525" ca="1">SUMIFS(Invoice_Hours,Invoice_Labor_Category,$D525,Invoice_Company,$C525,Invoice_MSA_Code,$E525)</f>
        <v>0</v>
      </c>
      <c r="W525" s="121" t="str">
        <f t="shared" ca="1" si="132"/>
        <v/>
      </c>
      <c r="X525" s="151" t="str">
        <f t="shared" ca="1" si="133"/>
        <v/>
      </c>
      <c r="Z525" s="172"/>
      <c r="AB525" t="str">
        <f t="shared" si="134"/>
        <v/>
      </c>
      <c r="AC525" t="str">
        <f t="shared" si="135"/>
        <v/>
      </c>
      <c r="AD525" t="str">
        <f t="shared" ca="1" si="136"/>
        <v/>
      </c>
      <c r="AE525" s="4" t="str">
        <f t="shared" ca="1" si="129"/>
        <v/>
      </c>
      <c r="AF525" s="118"/>
    </row>
    <row r="526" spans="3:32" ht="20.100000000000001" customHeight="1">
      <c r="C526" t="str" cm="1">
        <f t="array" ref="C526">IFERROR(_xlfn.TEXTSPLIT(B526,"^"),"")</f>
        <v/>
      </c>
      <c r="F526" s="5" t="str" cm="1">
        <f t="array" aca="1" ref="F526" ca="1">IFERROR(INDEX(MSA_Title,MATCH(E526,MSA_Code,0)),"")</f>
        <v/>
      </c>
      <c r="G526" s="117" cm="1">
        <f t="array" aca="1" ref="G526" ca="1">SUMIFS(Proposed_Hours,Proposed_Labor_Category,$D526,Proposed_Company,$C526,Proposed_MSA_Code,$E526)</f>
        <v>0</v>
      </c>
      <c r="H526" s="7" t="str">
        <f t="shared" ca="1" si="137"/>
        <v/>
      </c>
      <c r="I526" s="4" t="str" cm="1">
        <f t="array" aca="1" ref="I526" ca="1">IFERROR(IF(SUMIFS(Proposed_Direct_Cost,Proposed_Labor_Category,$D526,Proposed_Company,$C526,Proposed_MSA_Code,$E526)=0,"Not Proposed",SUMIFS(Proposed_Direct_Cost,Proposed_Labor_Category,$D526,Proposed_Company,$C526,Proposed_MSA_Code,$E526)),"")</f>
        <v>Not Proposed</v>
      </c>
      <c r="J526" s="117" cm="1">
        <f t="array" aca="1" ref="J526" ca="1">SUMIFS(Invoice_Hours,Invoice_Labor_Category,$D526,Invoice_Company,$C526,Invoice_MSA_Code,$E526)</f>
        <v>0</v>
      </c>
      <c r="K526" s="7" t="str">
        <f t="shared" ca="1" si="138"/>
        <v/>
      </c>
      <c r="L526" s="222" cm="1">
        <f t="array" aca="1" ref="L526" ca="1">IFERROR(SUMIFS(Invoice_Direct_Cost,Invoice_Labor_Category,$D526,Invoice_Company,$C526,Invoice_MSA_Code,$E526),"")</f>
        <v>0</v>
      </c>
      <c r="M526" s="7" t="str">
        <f t="shared" ca="1" si="139"/>
        <v/>
      </c>
      <c r="N526" s="220" t="str">
        <f t="shared" ca="1" si="144"/>
        <v/>
      </c>
      <c r="O526" s="7" t="str">
        <f t="shared" ca="1" si="140"/>
        <v/>
      </c>
      <c r="P526" s="7" t="str">
        <f t="shared" ca="1" si="141"/>
        <v/>
      </c>
      <c r="Q526" s="7" t="str">
        <f t="shared" ca="1" si="142"/>
        <v/>
      </c>
      <c r="R526" s="7" t="str">
        <f t="shared" ca="1" si="143"/>
        <v/>
      </c>
      <c r="S526" s="7" t="str">
        <f t="shared" ca="1" si="130"/>
        <v/>
      </c>
      <c r="T526" s="7" t="str">
        <f t="shared" ca="1" si="131"/>
        <v/>
      </c>
      <c r="V526" s="120" cm="1">
        <f t="array" aca="1" ref="V526" ca="1">SUMIFS(Invoice_Hours,Invoice_Labor_Category,$D526,Invoice_Company,$C526,Invoice_MSA_Code,$E526)</f>
        <v>0</v>
      </c>
      <c r="W526" s="121" t="str">
        <f t="shared" ca="1" si="132"/>
        <v/>
      </c>
      <c r="X526" s="152" t="str">
        <f t="shared" ca="1" si="133"/>
        <v/>
      </c>
      <c r="Z526" s="172"/>
      <c r="AB526" t="str">
        <f t="shared" si="134"/>
        <v/>
      </c>
      <c r="AC526" t="str">
        <f t="shared" si="135"/>
        <v/>
      </c>
      <c r="AD526" t="str">
        <f t="shared" ca="1" si="136"/>
        <v/>
      </c>
      <c r="AE526" s="4" t="str">
        <f t="shared" ca="1" si="129"/>
        <v/>
      </c>
      <c r="AF526" s="118"/>
    </row>
    <row r="527" spans="3:32" ht="20.100000000000001" customHeight="1">
      <c r="C527" t="str" cm="1">
        <f t="array" ref="C527">IFERROR(_xlfn.TEXTSPLIT(B527,"^"),"")</f>
        <v/>
      </c>
      <c r="F527" s="5" t="str" cm="1">
        <f t="array" aca="1" ref="F527" ca="1">IFERROR(INDEX(MSA_Title,MATCH(E527,MSA_Code,0)),"")</f>
        <v/>
      </c>
      <c r="G527" s="117" cm="1">
        <f t="array" aca="1" ref="G527" ca="1">SUMIFS(Proposed_Hours,Proposed_Labor_Category,$D527,Proposed_Company,$C527,Proposed_MSA_Code,$E527)</f>
        <v>0</v>
      </c>
      <c r="H527" s="7" t="str">
        <f t="shared" ca="1" si="137"/>
        <v/>
      </c>
      <c r="I527" s="4" t="str" cm="1">
        <f t="array" aca="1" ref="I527" ca="1">IFERROR(IF(SUMIFS(Proposed_Direct_Cost,Proposed_Labor_Category,$D527,Proposed_Company,$C527,Proposed_MSA_Code,$E527)=0,"Not Proposed",SUMIFS(Proposed_Direct_Cost,Proposed_Labor_Category,$D527,Proposed_Company,$C527,Proposed_MSA_Code,$E527)),"")</f>
        <v>Not Proposed</v>
      </c>
      <c r="J527" s="117" cm="1">
        <f t="array" aca="1" ref="J527" ca="1">SUMIFS(Invoice_Hours,Invoice_Labor_Category,$D527,Invoice_Company,$C527,Invoice_MSA_Code,$E527)</f>
        <v>0</v>
      </c>
      <c r="K527" s="7" t="str">
        <f t="shared" ca="1" si="138"/>
        <v/>
      </c>
      <c r="L527" s="222" cm="1">
        <f t="array" aca="1" ref="L527" ca="1">IFERROR(SUMIFS(Invoice_Direct_Cost,Invoice_Labor_Category,$D527,Invoice_Company,$C527,Invoice_MSA_Code,$E527),"")</f>
        <v>0</v>
      </c>
      <c r="M527" s="7" t="str">
        <f t="shared" ca="1" si="139"/>
        <v/>
      </c>
      <c r="N527" s="220" t="str">
        <f t="shared" ca="1" si="144"/>
        <v/>
      </c>
      <c r="O527" s="7" t="str">
        <f t="shared" ca="1" si="140"/>
        <v/>
      </c>
      <c r="P527" s="7" t="str">
        <f t="shared" ca="1" si="141"/>
        <v/>
      </c>
      <c r="Q527" s="7" t="str">
        <f t="shared" ca="1" si="142"/>
        <v/>
      </c>
      <c r="R527" s="7" t="str">
        <f t="shared" ca="1" si="143"/>
        <v/>
      </c>
      <c r="S527" s="7" t="str">
        <f t="shared" ca="1" si="130"/>
        <v/>
      </c>
      <c r="T527" s="7" t="str">
        <f t="shared" ca="1" si="131"/>
        <v/>
      </c>
      <c r="V527" s="120" cm="1">
        <f t="array" aca="1" ref="V527" ca="1">SUMIFS(Invoice_Hours,Invoice_Labor_Category,$D527,Invoice_Company,$C527,Invoice_MSA_Code,$E527)</f>
        <v>0</v>
      </c>
      <c r="W527" s="121" t="str">
        <f t="shared" ca="1" si="132"/>
        <v/>
      </c>
      <c r="X527" s="151" t="str">
        <f t="shared" ca="1" si="133"/>
        <v/>
      </c>
      <c r="Z527" s="172"/>
      <c r="AB527" t="str">
        <f t="shared" si="134"/>
        <v/>
      </c>
      <c r="AC527" t="str">
        <f t="shared" si="135"/>
        <v/>
      </c>
      <c r="AD527" t="str">
        <f t="shared" ca="1" si="136"/>
        <v/>
      </c>
      <c r="AE527" s="4" t="str">
        <f t="shared" ca="1" si="129"/>
        <v/>
      </c>
      <c r="AF527" s="118"/>
    </row>
    <row r="528" spans="3:32" ht="20.100000000000001" customHeight="1">
      <c r="C528" t="str" cm="1">
        <f t="array" ref="C528">IFERROR(_xlfn.TEXTSPLIT(B528,"^"),"")</f>
        <v/>
      </c>
      <c r="F528" s="5" t="str" cm="1">
        <f t="array" aca="1" ref="F528" ca="1">IFERROR(INDEX(MSA_Title,MATCH(E528,MSA_Code,0)),"")</f>
        <v/>
      </c>
      <c r="G528" s="117" cm="1">
        <f t="array" aca="1" ref="G528" ca="1">SUMIFS(Proposed_Hours,Proposed_Labor_Category,$D528,Proposed_Company,$C528,Proposed_MSA_Code,$E528)</f>
        <v>0</v>
      </c>
      <c r="H528" s="7" t="str">
        <f t="shared" ca="1" si="137"/>
        <v/>
      </c>
      <c r="I528" s="4" t="str" cm="1">
        <f t="array" aca="1" ref="I528" ca="1">IFERROR(IF(SUMIFS(Proposed_Direct_Cost,Proposed_Labor_Category,$D528,Proposed_Company,$C528,Proposed_MSA_Code,$E528)=0,"Not Proposed",SUMIFS(Proposed_Direct_Cost,Proposed_Labor_Category,$D528,Proposed_Company,$C528,Proposed_MSA_Code,$E528)),"")</f>
        <v>Not Proposed</v>
      </c>
      <c r="J528" s="117" cm="1">
        <f t="array" aca="1" ref="J528" ca="1">SUMIFS(Invoice_Hours,Invoice_Labor_Category,$D528,Invoice_Company,$C528,Invoice_MSA_Code,$E528)</f>
        <v>0</v>
      </c>
      <c r="K528" s="7" t="str">
        <f t="shared" ca="1" si="138"/>
        <v/>
      </c>
      <c r="L528" s="222" cm="1">
        <f t="array" aca="1" ref="L528" ca="1">IFERROR(SUMIFS(Invoice_Direct_Cost,Invoice_Labor_Category,$D528,Invoice_Company,$C528,Invoice_MSA_Code,$E528),"")</f>
        <v>0</v>
      </c>
      <c r="M528" s="7" t="str">
        <f t="shared" ca="1" si="139"/>
        <v/>
      </c>
      <c r="N528" s="220" t="str">
        <f t="shared" ca="1" si="144"/>
        <v/>
      </c>
      <c r="O528" s="7" t="str">
        <f t="shared" ca="1" si="140"/>
        <v/>
      </c>
      <c r="P528" s="7" t="str">
        <f t="shared" ca="1" si="141"/>
        <v/>
      </c>
      <c r="Q528" s="7" t="str">
        <f t="shared" ca="1" si="142"/>
        <v/>
      </c>
      <c r="R528" s="7" t="str">
        <f t="shared" ca="1" si="143"/>
        <v/>
      </c>
      <c r="S528" s="7" t="str">
        <f t="shared" ca="1" si="130"/>
        <v/>
      </c>
      <c r="T528" s="7" t="str">
        <f t="shared" ca="1" si="131"/>
        <v/>
      </c>
      <c r="V528" s="120" cm="1">
        <f t="array" aca="1" ref="V528" ca="1">SUMIFS(Invoice_Hours,Invoice_Labor_Category,$D528,Invoice_Company,$C528,Invoice_MSA_Code,$E528)</f>
        <v>0</v>
      </c>
      <c r="W528" s="121" t="str">
        <f t="shared" ca="1" si="132"/>
        <v/>
      </c>
      <c r="X528" s="152" t="str">
        <f t="shared" ca="1" si="133"/>
        <v/>
      </c>
      <c r="Z528" s="172"/>
      <c r="AB528" t="str">
        <f t="shared" si="134"/>
        <v/>
      </c>
      <c r="AC528" t="str">
        <f t="shared" si="135"/>
        <v/>
      </c>
      <c r="AD528" t="str">
        <f t="shared" ca="1" si="136"/>
        <v/>
      </c>
      <c r="AE528" s="4" t="str">
        <f t="shared" ca="1" si="129"/>
        <v/>
      </c>
      <c r="AF528" s="118"/>
    </row>
    <row r="529" spans="3:32" ht="20.100000000000001" customHeight="1">
      <c r="C529" t="str" cm="1">
        <f t="array" ref="C529">IFERROR(_xlfn.TEXTSPLIT(B529,"^"),"")</f>
        <v/>
      </c>
      <c r="F529" s="5" t="str" cm="1">
        <f t="array" aca="1" ref="F529" ca="1">IFERROR(INDEX(MSA_Title,MATCH(E529,MSA_Code,0)),"")</f>
        <v/>
      </c>
      <c r="G529" s="117" cm="1">
        <f t="array" aca="1" ref="G529" ca="1">SUMIFS(Proposed_Hours,Proposed_Labor_Category,$D529,Proposed_Company,$C529,Proposed_MSA_Code,$E529)</f>
        <v>0</v>
      </c>
      <c r="H529" s="7" t="str">
        <f t="shared" ca="1" si="137"/>
        <v/>
      </c>
      <c r="I529" s="4" t="str" cm="1">
        <f t="array" aca="1" ref="I529" ca="1">IFERROR(IF(SUMIFS(Proposed_Direct_Cost,Proposed_Labor_Category,$D529,Proposed_Company,$C529,Proposed_MSA_Code,$E529)=0,"Not Proposed",SUMIFS(Proposed_Direct_Cost,Proposed_Labor_Category,$D529,Proposed_Company,$C529,Proposed_MSA_Code,$E529)),"")</f>
        <v>Not Proposed</v>
      </c>
      <c r="J529" s="117" cm="1">
        <f t="array" aca="1" ref="J529" ca="1">SUMIFS(Invoice_Hours,Invoice_Labor_Category,$D529,Invoice_Company,$C529,Invoice_MSA_Code,$E529)</f>
        <v>0</v>
      </c>
      <c r="K529" s="7" t="str">
        <f t="shared" ca="1" si="138"/>
        <v/>
      </c>
      <c r="L529" s="222" cm="1">
        <f t="array" aca="1" ref="L529" ca="1">IFERROR(SUMIFS(Invoice_Direct_Cost,Invoice_Labor_Category,$D529,Invoice_Company,$C529,Invoice_MSA_Code,$E529),"")</f>
        <v>0</v>
      </c>
      <c r="M529" s="7" t="str">
        <f t="shared" ca="1" si="139"/>
        <v/>
      </c>
      <c r="N529" s="220" t="str">
        <f t="shared" ca="1" si="144"/>
        <v/>
      </c>
      <c r="O529" s="7" t="str">
        <f t="shared" ca="1" si="140"/>
        <v/>
      </c>
      <c r="P529" s="7" t="str">
        <f t="shared" ca="1" si="141"/>
        <v/>
      </c>
      <c r="Q529" s="7" t="str">
        <f t="shared" ca="1" si="142"/>
        <v/>
      </c>
      <c r="R529" s="7" t="str">
        <f t="shared" ca="1" si="143"/>
        <v/>
      </c>
      <c r="S529" s="7" t="str">
        <f t="shared" ca="1" si="130"/>
        <v/>
      </c>
      <c r="T529" s="7" t="str">
        <f t="shared" ca="1" si="131"/>
        <v/>
      </c>
      <c r="V529" s="120" cm="1">
        <f t="array" aca="1" ref="V529" ca="1">SUMIFS(Invoice_Hours,Invoice_Labor_Category,$D529,Invoice_Company,$C529,Invoice_MSA_Code,$E529)</f>
        <v>0</v>
      </c>
      <c r="W529" s="121" t="str">
        <f t="shared" ca="1" si="132"/>
        <v/>
      </c>
      <c r="X529" s="151" t="str">
        <f t="shared" ca="1" si="133"/>
        <v/>
      </c>
      <c r="Z529" s="172"/>
      <c r="AB529" t="str">
        <f t="shared" si="134"/>
        <v/>
      </c>
      <c r="AC529" t="str">
        <f t="shared" si="135"/>
        <v/>
      </c>
      <c r="AD529" t="str">
        <f t="shared" ca="1" si="136"/>
        <v/>
      </c>
      <c r="AE529" s="4" t="str">
        <f t="shared" ca="1" si="129"/>
        <v/>
      </c>
      <c r="AF529" s="118"/>
    </row>
    <row r="530" spans="3:32" ht="20.100000000000001" customHeight="1">
      <c r="C530" t="str" cm="1">
        <f t="array" ref="C530">IFERROR(_xlfn.TEXTSPLIT(B530,"^"),"")</f>
        <v/>
      </c>
      <c r="F530" s="5" t="str" cm="1">
        <f t="array" aca="1" ref="F530" ca="1">IFERROR(INDEX(MSA_Title,MATCH(E530,MSA_Code,0)),"")</f>
        <v/>
      </c>
      <c r="G530" s="117" cm="1">
        <f t="array" aca="1" ref="G530" ca="1">SUMIFS(Proposed_Hours,Proposed_Labor_Category,$D530,Proposed_Company,$C530,Proposed_MSA_Code,$E530)</f>
        <v>0</v>
      </c>
      <c r="H530" s="7" t="str">
        <f t="shared" ca="1" si="137"/>
        <v/>
      </c>
      <c r="I530" s="4" t="str" cm="1">
        <f t="array" aca="1" ref="I530" ca="1">IFERROR(IF(SUMIFS(Proposed_Direct_Cost,Proposed_Labor_Category,$D530,Proposed_Company,$C530,Proposed_MSA_Code,$E530)=0,"Not Proposed",SUMIFS(Proposed_Direct_Cost,Proposed_Labor_Category,$D530,Proposed_Company,$C530,Proposed_MSA_Code,$E530)),"")</f>
        <v>Not Proposed</v>
      </c>
      <c r="J530" s="117" cm="1">
        <f t="array" aca="1" ref="J530" ca="1">SUMIFS(Invoice_Hours,Invoice_Labor_Category,$D530,Invoice_Company,$C530,Invoice_MSA_Code,$E530)</f>
        <v>0</v>
      </c>
      <c r="K530" s="7" t="str">
        <f t="shared" ca="1" si="138"/>
        <v/>
      </c>
      <c r="L530" s="222" cm="1">
        <f t="array" aca="1" ref="L530" ca="1">IFERROR(SUMIFS(Invoice_Direct_Cost,Invoice_Labor_Category,$D530,Invoice_Company,$C530,Invoice_MSA_Code,$E530),"")</f>
        <v>0</v>
      </c>
      <c r="M530" s="7" t="str">
        <f t="shared" ca="1" si="139"/>
        <v/>
      </c>
      <c r="N530" s="220" t="str">
        <f t="shared" ca="1" si="144"/>
        <v/>
      </c>
      <c r="O530" s="7" t="str">
        <f t="shared" ca="1" si="140"/>
        <v/>
      </c>
      <c r="P530" s="7" t="str">
        <f t="shared" ca="1" si="141"/>
        <v/>
      </c>
      <c r="Q530" s="7" t="str">
        <f t="shared" ca="1" si="142"/>
        <v/>
      </c>
      <c r="R530" s="7" t="str">
        <f t="shared" ca="1" si="143"/>
        <v/>
      </c>
      <c r="S530" s="7" t="str">
        <f t="shared" ca="1" si="130"/>
        <v/>
      </c>
      <c r="T530" s="7" t="str">
        <f t="shared" ca="1" si="131"/>
        <v/>
      </c>
      <c r="V530" s="120" cm="1">
        <f t="array" aca="1" ref="V530" ca="1">SUMIFS(Invoice_Hours,Invoice_Labor_Category,$D530,Invoice_Company,$C530,Invoice_MSA_Code,$E530)</f>
        <v>0</v>
      </c>
      <c r="W530" s="121" t="str">
        <f t="shared" ca="1" si="132"/>
        <v/>
      </c>
      <c r="X530" s="152" t="str">
        <f t="shared" ca="1" si="133"/>
        <v/>
      </c>
      <c r="Z530" s="172"/>
      <c r="AB530" t="str">
        <f t="shared" si="134"/>
        <v/>
      </c>
      <c r="AC530" t="str">
        <f t="shared" si="135"/>
        <v/>
      </c>
      <c r="AD530" t="str">
        <f t="shared" ca="1" si="136"/>
        <v/>
      </c>
      <c r="AE530" s="4" t="str">
        <f t="shared" ca="1" si="129"/>
        <v/>
      </c>
      <c r="AF530" s="118"/>
    </row>
    <row r="531" spans="3:32" ht="20.100000000000001" customHeight="1">
      <c r="C531" t="str" cm="1">
        <f t="array" ref="C531">IFERROR(_xlfn.TEXTSPLIT(B531,"^"),"")</f>
        <v/>
      </c>
      <c r="F531" s="5" t="str" cm="1">
        <f t="array" aca="1" ref="F531" ca="1">IFERROR(INDEX(MSA_Title,MATCH(E531,MSA_Code,0)),"")</f>
        <v/>
      </c>
      <c r="G531" s="117" cm="1">
        <f t="array" aca="1" ref="G531" ca="1">SUMIFS(Proposed_Hours,Proposed_Labor_Category,$D531,Proposed_Company,$C531,Proposed_MSA_Code,$E531)</f>
        <v>0</v>
      </c>
      <c r="H531" s="7" t="str">
        <f t="shared" ca="1" si="137"/>
        <v/>
      </c>
      <c r="I531" s="4" t="str" cm="1">
        <f t="array" aca="1" ref="I531" ca="1">IFERROR(IF(SUMIFS(Proposed_Direct_Cost,Proposed_Labor_Category,$D531,Proposed_Company,$C531,Proposed_MSA_Code,$E531)=0,"Not Proposed",SUMIFS(Proposed_Direct_Cost,Proposed_Labor_Category,$D531,Proposed_Company,$C531,Proposed_MSA_Code,$E531)),"")</f>
        <v>Not Proposed</v>
      </c>
      <c r="J531" s="117" cm="1">
        <f t="array" aca="1" ref="J531" ca="1">SUMIFS(Invoice_Hours,Invoice_Labor_Category,$D531,Invoice_Company,$C531,Invoice_MSA_Code,$E531)</f>
        <v>0</v>
      </c>
      <c r="K531" s="7" t="str">
        <f t="shared" ca="1" si="138"/>
        <v/>
      </c>
      <c r="L531" s="222" cm="1">
        <f t="array" aca="1" ref="L531" ca="1">IFERROR(SUMIFS(Invoice_Direct_Cost,Invoice_Labor_Category,$D531,Invoice_Company,$C531,Invoice_MSA_Code,$E531),"")</f>
        <v>0</v>
      </c>
      <c r="M531" s="7" t="str">
        <f t="shared" ca="1" si="139"/>
        <v/>
      </c>
      <c r="N531" s="220" t="str">
        <f t="shared" ca="1" si="144"/>
        <v/>
      </c>
      <c r="O531" s="7" t="str">
        <f t="shared" ca="1" si="140"/>
        <v/>
      </c>
      <c r="P531" s="7" t="str">
        <f t="shared" ca="1" si="141"/>
        <v/>
      </c>
      <c r="Q531" s="7" t="str">
        <f t="shared" ca="1" si="142"/>
        <v/>
      </c>
      <c r="R531" s="7" t="str">
        <f t="shared" ca="1" si="143"/>
        <v/>
      </c>
      <c r="S531" s="7" t="str">
        <f t="shared" ca="1" si="130"/>
        <v/>
      </c>
      <c r="T531" s="7" t="str">
        <f t="shared" ca="1" si="131"/>
        <v/>
      </c>
      <c r="V531" s="120" cm="1">
        <f t="array" aca="1" ref="V531" ca="1">SUMIFS(Invoice_Hours,Invoice_Labor_Category,$D531,Invoice_Company,$C531,Invoice_MSA_Code,$E531)</f>
        <v>0</v>
      </c>
      <c r="W531" s="121" t="str">
        <f t="shared" ca="1" si="132"/>
        <v/>
      </c>
      <c r="X531" s="151" t="str">
        <f t="shared" ca="1" si="133"/>
        <v/>
      </c>
      <c r="Z531" s="172"/>
      <c r="AB531" t="str">
        <f t="shared" si="134"/>
        <v/>
      </c>
      <c r="AC531" t="str">
        <f t="shared" si="135"/>
        <v/>
      </c>
      <c r="AD531" t="str">
        <f t="shared" ca="1" si="136"/>
        <v/>
      </c>
      <c r="AE531" s="4" t="str">
        <f t="shared" ca="1" si="129"/>
        <v/>
      </c>
      <c r="AF531" s="118"/>
    </row>
    <row r="532" spans="3:32" ht="20.100000000000001" customHeight="1">
      <c r="C532" t="str" cm="1">
        <f t="array" ref="C532">IFERROR(_xlfn.TEXTSPLIT(B532,"^"),"")</f>
        <v/>
      </c>
      <c r="F532" s="5" t="str" cm="1">
        <f t="array" aca="1" ref="F532" ca="1">IFERROR(INDEX(MSA_Title,MATCH(E532,MSA_Code,0)),"")</f>
        <v/>
      </c>
      <c r="G532" s="117" cm="1">
        <f t="array" aca="1" ref="G532" ca="1">SUMIFS(Proposed_Hours,Proposed_Labor_Category,$D532,Proposed_Company,$C532,Proposed_MSA_Code,$E532)</f>
        <v>0</v>
      </c>
      <c r="H532" s="7" t="str">
        <f t="shared" ca="1" si="137"/>
        <v/>
      </c>
      <c r="I532" s="4" t="str" cm="1">
        <f t="array" aca="1" ref="I532" ca="1">IFERROR(IF(SUMIFS(Proposed_Direct_Cost,Proposed_Labor_Category,$D532,Proposed_Company,$C532,Proposed_MSA_Code,$E532)=0,"Not Proposed",SUMIFS(Proposed_Direct_Cost,Proposed_Labor_Category,$D532,Proposed_Company,$C532,Proposed_MSA_Code,$E532)),"")</f>
        <v>Not Proposed</v>
      </c>
      <c r="J532" s="117" cm="1">
        <f t="array" aca="1" ref="J532" ca="1">SUMIFS(Invoice_Hours,Invoice_Labor_Category,$D532,Invoice_Company,$C532,Invoice_MSA_Code,$E532)</f>
        <v>0</v>
      </c>
      <c r="K532" s="7" t="str">
        <f t="shared" ca="1" si="138"/>
        <v/>
      </c>
      <c r="L532" s="222" cm="1">
        <f t="array" aca="1" ref="L532" ca="1">IFERROR(SUMIFS(Invoice_Direct_Cost,Invoice_Labor_Category,$D532,Invoice_Company,$C532,Invoice_MSA_Code,$E532),"")</f>
        <v>0</v>
      </c>
      <c r="M532" s="7" t="str">
        <f t="shared" ca="1" si="139"/>
        <v/>
      </c>
      <c r="N532" s="220" t="str">
        <f t="shared" ca="1" si="144"/>
        <v/>
      </c>
      <c r="O532" s="7" t="str">
        <f t="shared" ca="1" si="140"/>
        <v/>
      </c>
      <c r="P532" s="7" t="str">
        <f t="shared" ca="1" si="141"/>
        <v/>
      </c>
      <c r="Q532" s="7" t="str">
        <f t="shared" ca="1" si="142"/>
        <v/>
      </c>
      <c r="R532" s="7" t="str">
        <f t="shared" ca="1" si="143"/>
        <v/>
      </c>
      <c r="S532" s="7" t="str">
        <f t="shared" ca="1" si="130"/>
        <v/>
      </c>
      <c r="T532" s="7" t="str">
        <f t="shared" ca="1" si="131"/>
        <v/>
      </c>
      <c r="V532" s="120" cm="1">
        <f t="array" aca="1" ref="V532" ca="1">SUMIFS(Invoice_Hours,Invoice_Labor_Category,$D532,Invoice_Company,$C532,Invoice_MSA_Code,$E532)</f>
        <v>0</v>
      </c>
      <c r="W532" s="121" t="str">
        <f t="shared" ca="1" si="132"/>
        <v/>
      </c>
      <c r="X532" s="152" t="str">
        <f t="shared" ca="1" si="133"/>
        <v/>
      </c>
      <c r="Z532" s="172"/>
      <c r="AB532" t="str">
        <f t="shared" si="134"/>
        <v/>
      </c>
      <c r="AC532" t="str">
        <f t="shared" si="135"/>
        <v/>
      </c>
      <c r="AD532" t="str">
        <f t="shared" ca="1" si="136"/>
        <v/>
      </c>
      <c r="AE532" s="4" t="str">
        <f t="shared" ca="1" si="129"/>
        <v/>
      </c>
      <c r="AF532" s="118"/>
    </row>
    <row r="533" spans="3:32" ht="20.100000000000001" customHeight="1">
      <c r="C533" t="str" cm="1">
        <f t="array" ref="C533">IFERROR(_xlfn.TEXTSPLIT(B533,"^"),"")</f>
        <v/>
      </c>
      <c r="F533" s="5" t="str" cm="1">
        <f t="array" aca="1" ref="F533" ca="1">IFERROR(INDEX(MSA_Title,MATCH(E533,MSA_Code,0)),"")</f>
        <v/>
      </c>
      <c r="G533" s="117" cm="1">
        <f t="array" aca="1" ref="G533" ca="1">SUMIFS(Proposed_Hours,Proposed_Labor_Category,$D533,Proposed_Company,$C533,Proposed_MSA_Code,$E533)</f>
        <v>0</v>
      </c>
      <c r="H533" s="7" t="str">
        <f t="shared" ca="1" si="137"/>
        <v/>
      </c>
      <c r="I533" s="4" t="str" cm="1">
        <f t="array" aca="1" ref="I533" ca="1">IFERROR(IF(SUMIFS(Proposed_Direct_Cost,Proposed_Labor_Category,$D533,Proposed_Company,$C533,Proposed_MSA_Code,$E533)=0,"Not Proposed",SUMIFS(Proposed_Direct_Cost,Proposed_Labor_Category,$D533,Proposed_Company,$C533,Proposed_MSA_Code,$E533)),"")</f>
        <v>Not Proposed</v>
      </c>
      <c r="J533" s="117" cm="1">
        <f t="array" aca="1" ref="J533" ca="1">SUMIFS(Invoice_Hours,Invoice_Labor_Category,$D533,Invoice_Company,$C533,Invoice_MSA_Code,$E533)</f>
        <v>0</v>
      </c>
      <c r="K533" s="7" t="str">
        <f t="shared" ca="1" si="138"/>
        <v/>
      </c>
      <c r="L533" s="222" cm="1">
        <f t="array" aca="1" ref="L533" ca="1">IFERROR(SUMIFS(Invoice_Direct_Cost,Invoice_Labor_Category,$D533,Invoice_Company,$C533,Invoice_MSA_Code,$E533),"")</f>
        <v>0</v>
      </c>
      <c r="M533" s="7" t="str">
        <f t="shared" ca="1" si="139"/>
        <v/>
      </c>
      <c r="N533" s="220" t="str">
        <f t="shared" ca="1" si="144"/>
        <v/>
      </c>
      <c r="O533" s="7" t="str">
        <f t="shared" ca="1" si="140"/>
        <v/>
      </c>
      <c r="P533" s="7" t="str">
        <f t="shared" ca="1" si="141"/>
        <v/>
      </c>
      <c r="Q533" s="7" t="str">
        <f t="shared" ca="1" si="142"/>
        <v/>
      </c>
      <c r="R533" s="7" t="str">
        <f t="shared" ca="1" si="143"/>
        <v/>
      </c>
      <c r="S533" s="7" t="str">
        <f t="shared" ca="1" si="130"/>
        <v/>
      </c>
      <c r="T533" s="7" t="str">
        <f t="shared" ca="1" si="131"/>
        <v/>
      </c>
      <c r="V533" s="120" cm="1">
        <f t="array" aca="1" ref="V533" ca="1">SUMIFS(Invoice_Hours,Invoice_Labor_Category,$D533,Invoice_Company,$C533,Invoice_MSA_Code,$E533)</f>
        <v>0</v>
      </c>
      <c r="W533" s="121" t="str">
        <f t="shared" ca="1" si="132"/>
        <v/>
      </c>
      <c r="X533" s="151" t="str">
        <f t="shared" ca="1" si="133"/>
        <v/>
      </c>
      <c r="Z533" s="172"/>
      <c r="AB533" t="str">
        <f t="shared" si="134"/>
        <v/>
      </c>
      <c r="AC533" t="str">
        <f t="shared" si="135"/>
        <v/>
      </c>
      <c r="AD533" t="str">
        <f t="shared" ca="1" si="136"/>
        <v/>
      </c>
      <c r="AE533" s="4" t="str">
        <f t="shared" ca="1" si="129"/>
        <v/>
      </c>
      <c r="AF533" s="118"/>
    </row>
    <row r="534" spans="3:32" ht="20.100000000000001" customHeight="1">
      <c r="C534" t="str" cm="1">
        <f t="array" ref="C534">IFERROR(_xlfn.TEXTSPLIT(B534,"^"),"")</f>
        <v/>
      </c>
      <c r="F534" s="5" t="str" cm="1">
        <f t="array" aca="1" ref="F534" ca="1">IFERROR(INDEX(MSA_Title,MATCH(E534,MSA_Code,0)),"")</f>
        <v/>
      </c>
      <c r="G534" s="117" cm="1">
        <f t="array" aca="1" ref="G534" ca="1">SUMIFS(Proposed_Hours,Proposed_Labor_Category,$D534,Proposed_Company,$C534,Proposed_MSA_Code,$E534)</f>
        <v>0</v>
      </c>
      <c r="H534" s="7" t="str">
        <f t="shared" ca="1" si="137"/>
        <v/>
      </c>
      <c r="I534" s="4" t="str" cm="1">
        <f t="array" aca="1" ref="I534" ca="1">IFERROR(IF(SUMIFS(Proposed_Direct_Cost,Proposed_Labor_Category,$D534,Proposed_Company,$C534,Proposed_MSA_Code,$E534)=0,"Not Proposed",SUMIFS(Proposed_Direct_Cost,Proposed_Labor_Category,$D534,Proposed_Company,$C534,Proposed_MSA_Code,$E534)),"")</f>
        <v>Not Proposed</v>
      </c>
      <c r="J534" s="117" cm="1">
        <f t="array" aca="1" ref="J534" ca="1">SUMIFS(Invoice_Hours,Invoice_Labor_Category,$D534,Invoice_Company,$C534,Invoice_MSA_Code,$E534)</f>
        <v>0</v>
      </c>
      <c r="K534" s="7" t="str">
        <f t="shared" ca="1" si="138"/>
        <v/>
      </c>
      <c r="L534" s="222" cm="1">
        <f t="array" aca="1" ref="L534" ca="1">IFERROR(SUMIFS(Invoice_Direct_Cost,Invoice_Labor_Category,$D534,Invoice_Company,$C534,Invoice_MSA_Code,$E534),"")</f>
        <v>0</v>
      </c>
      <c r="M534" s="7" t="str">
        <f t="shared" ca="1" si="139"/>
        <v/>
      </c>
      <c r="N534" s="220" t="str">
        <f t="shared" ca="1" si="144"/>
        <v/>
      </c>
      <c r="O534" s="7" t="str">
        <f t="shared" ca="1" si="140"/>
        <v/>
      </c>
      <c r="P534" s="7" t="str">
        <f t="shared" ca="1" si="141"/>
        <v/>
      </c>
      <c r="Q534" s="7" t="str">
        <f t="shared" ca="1" si="142"/>
        <v/>
      </c>
      <c r="R534" s="7" t="str">
        <f t="shared" ca="1" si="143"/>
        <v/>
      </c>
      <c r="S534" s="7" t="str">
        <f t="shared" ca="1" si="130"/>
        <v/>
      </c>
      <c r="T534" s="7" t="str">
        <f t="shared" ca="1" si="131"/>
        <v/>
      </c>
      <c r="V534" s="120" cm="1">
        <f t="array" aca="1" ref="V534" ca="1">SUMIFS(Invoice_Hours,Invoice_Labor_Category,$D534,Invoice_Company,$C534,Invoice_MSA_Code,$E534)</f>
        <v>0</v>
      </c>
      <c r="W534" s="121" t="str">
        <f t="shared" ca="1" si="132"/>
        <v/>
      </c>
      <c r="X534" s="152" t="str">
        <f t="shared" ca="1" si="133"/>
        <v/>
      </c>
      <c r="Z534" s="172"/>
      <c r="AB534" t="str">
        <f t="shared" si="134"/>
        <v/>
      </c>
      <c r="AC534" t="str">
        <f t="shared" si="135"/>
        <v/>
      </c>
      <c r="AD534" t="str">
        <f t="shared" ca="1" si="136"/>
        <v/>
      </c>
      <c r="AE534" s="4" t="str">
        <f t="shared" ca="1" si="129"/>
        <v/>
      </c>
      <c r="AF534" s="118"/>
    </row>
    <row r="535" spans="3:32" ht="20.100000000000001" customHeight="1">
      <c r="C535" t="str" cm="1">
        <f t="array" ref="C535">IFERROR(_xlfn.TEXTSPLIT(B535,"^"),"")</f>
        <v/>
      </c>
      <c r="F535" s="5" t="str" cm="1">
        <f t="array" aca="1" ref="F535" ca="1">IFERROR(INDEX(MSA_Title,MATCH(E535,MSA_Code,0)),"")</f>
        <v/>
      </c>
      <c r="G535" s="117" cm="1">
        <f t="array" aca="1" ref="G535" ca="1">SUMIFS(Proposed_Hours,Proposed_Labor_Category,$D535,Proposed_Company,$C535,Proposed_MSA_Code,$E535)</f>
        <v>0</v>
      </c>
      <c r="H535" s="7" t="str">
        <f t="shared" ca="1" si="137"/>
        <v/>
      </c>
      <c r="I535" s="4" t="str" cm="1">
        <f t="array" aca="1" ref="I535" ca="1">IFERROR(IF(SUMIFS(Proposed_Direct_Cost,Proposed_Labor_Category,$D535,Proposed_Company,$C535,Proposed_MSA_Code,$E535)=0,"Not Proposed",SUMIFS(Proposed_Direct_Cost,Proposed_Labor_Category,$D535,Proposed_Company,$C535,Proposed_MSA_Code,$E535)),"")</f>
        <v>Not Proposed</v>
      </c>
      <c r="J535" s="117" cm="1">
        <f t="array" aca="1" ref="J535" ca="1">SUMIFS(Invoice_Hours,Invoice_Labor_Category,$D535,Invoice_Company,$C535,Invoice_MSA_Code,$E535)</f>
        <v>0</v>
      </c>
      <c r="K535" s="7" t="str">
        <f t="shared" ca="1" si="138"/>
        <v/>
      </c>
      <c r="L535" s="222" cm="1">
        <f t="array" aca="1" ref="L535" ca="1">IFERROR(SUMIFS(Invoice_Direct_Cost,Invoice_Labor_Category,$D535,Invoice_Company,$C535,Invoice_MSA_Code,$E535),"")</f>
        <v>0</v>
      </c>
      <c r="M535" s="7" t="str">
        <f t="shared" ca="1" si="139"/>
        <v/>
      </c>
      <c r="N535" s="220" t="str">
        <f t="shared" ca="1" si="144"/>
        <v/>
      </c>
      <c r="O535" s="7" t="str">
        <f t="shared" ca="1" si="140"/>
        <v/>
      </c>
      <c r="P535" s="7" t="str">
        <f t="shared" ca="1" si="141"/>
        <v/>
      </c>
      <c r="Q535" s="7" t="str">
        <f t="shared" ca="1" si="142"/>
        <v/>
      </c>
      <c r="R535" s="7" t="str">
        <f t="shared" ca="1" si="143"/>
        <v/>
      </c>
      <c r="S535" s="7" t="str">
        <f t="shared" ca="1" si="130"/>
        <v/>
      </c>
      <c r="T535" s="7" t="str">
        <f t="shared" ca="1" si="131"/>
        <v/>
      </c>
      <c r="V535" s="120" cm="1">
        <f t="array" aca="1" ref="V535" ca="1">SUMIFS(Invoice_Hours,Invoice_Labor_Category,$D535,Invoice_Company,$C535,Invoice_MSA_Code,$E535)</f>
        <v>0</v>
      </c>
      <c r="W535" s="121" t="str">
        <f t="shared" ca="1" si="132"/>
        <v/>
      </c>
      <c r="X535" s="151" t="str">
        <f t="shared" ca="1" si="133"/>
        <v/>
      </c>
      <c r="Z535" s="172"/>
      <c r="AB535" t="str">
        <f t="shared" si="134"/>
        <v/>
      </c>
      <c r="AC535" t="str">
        <f t="shared" si="135"/>
        <v/>
      </c>
      <c r="AD535" t="str">
        <f t="shared" ca="1" si="136"/>
        <v/>
      </c>
      <c r="AE535" s="4" t="str">
        <f t="shared" ca="1" si="129"/>
        <v/>
      </c>
      <c r="AF535" s="118"/>
    </row>
    <row r="536" spans="3:32" ht="20.100000000000001" customHeight="1">
      <c r="C536" t="str" cm="1">
        <f t="array" ref="C536">IFERROR(_xlfn.TEXTSPLIT(B536,"^"),"")</f>
        <v/>
      </c>
      <c r="F536" s="5" t="str" cm="1">
        <f t="array" aca="1" ref="F536" ca="1">IFERROR(INDEX(MSA_Title,MATCH(E536,MSA_Code,0)),"")</f>
        <v/>
      </c>
      <c r="G536" s="117" cm="1">
        <f t="array" aca="1" ref="G536" ca="1">SUMIFS(Proposed_Hours,Proposed_Labor_Category,$D536,Proposed_Company,$C536,Proposed_MSA_Code,$E536)</f>
        <v>0</v>
      </c>
      <c r="H536" s="7" t="str">
        <f t="shared" ca="1" si="137"/>
        <v/>
      </c>
      <c r="I536" s="4" t="str" cm="1">
        <f t="array" aca="1" ref="I536" ca="1">IFERROR(IF(SUMIFS(Proposed_Direct_Cost,Proposed_Labor_Category,$D536,Proposed_Company,$C536,Proposed_MSA_Code,$E536)=0,"Not Proposed",SUMIFS(Proposed_Direct_Cost,Proposed_Labor_Category,$D536,Proposed_Company,$C536,Proposed_MSA_Code,$E536)),"")</f>
        <v>Not Proposed</v>
      </c>
      <c r="J536" s="117" cm="1">
        <f t="array" aca="1" ref="J536" ca="1">SUMIFS(Invoice_Hours,Invoice_Labor_Category,$D536,Invoice_Company,$C536,Invoice_MSA_Code,$E536)</f>
        <v>0</v>
      </c>
      <c r="K536" s="7" t="str">
        <f t="shared" ca="1" si="138"/>
        <v/>
      </c>
      <c r="L536" s="222" cm="1">
        <f t="array" aca="1" ref="L536" ca="1">IFERROR(SUMIFS(Invoice_Direct_Cost,Invoice_Labor_Category,$D536,Invoice_Company,$C536,Invoice_MSA_Code,$E536),"")</f>
        <v>0</v>
      </c>
      <c r="M536" s="7" t="str">
        <f t="shared" ca="1" si="139"/>
        <v/>
      </c>
      <c r="N536" s="220" t="str">
        <f t="shared" ca="1" si="144"/>
        <v/>
      </c>
      <c r="O536" s="7" t="str">
        <f t="shared" ca="1" si="140"/>
        <v/>
      </c>
      <c r="P536" s="7" t="str">
        <f t="shared" ca="1" si="141"/>
        <v/>
      </c>
      <c r="Q536" s="7" t="str">
        <f t="shared" ca="1" si="142"/>
        <v/>
      </c>
      <c r="R536" s="7" t="str">
        <f t="shared" ca="1" si="143"/>
        <v/>
      </c>
      <c r="S536" s="7" t="str">
        <f t="shared" ca="1" si="130"/>
        <v/>
      </c>
      <c r="T536" s="7" t="str">
        <f t="shared" ca="1" si="131"/>
        <v/>
      </c>
      <c r="V536" s="120" cm="1">
        <f t="array" aca="1" ref="V536" ca="1">SUMIFS(Invoice_Hours,Invoice_Labor_Category,$D536,Invoice_Company,$C536,Invoice_MSA_Code,$E536)</f>
        <v>0</v>
      </c>
      <c r="W536" s="121" t="str">
        <f t="shared" ca="1" si="132"/>
        <v/>
      </c>
      <c r="X536" s="152" t="str">
        <f t="shared" ca="1" si="133"/>
        <v/>
      </c>
      <c r="Z536" s="172"/>
      <c r="AB536" t="str">
        <f t="shared" si="134"/>
        <v/>
      </c>
      <c r="AC536" t="str">
        <f t="shared" si="135"/>
        <v/>
      </c>
      <c r="AD536" t="str">
        <f t="shared" ca="1" si="136"/>
        <v/>
      </c>
      <c r="AE536" s="4" t="str">
        <f t="shared" ca="1" si="129"/>
        <v/>
      </c>
      <c r="AF536" s="118"/>
    </row>
    <row r="537" spans="3:32" ht="20.100000000000001" customHeight="1">
      <c r="C537" t="str" cm="1">
        <f t="array" ref="C537">IFERROR(_xlfn.TEXTSPLIT(B537,"^"),"")</f>
        <v/>
      </c>
      <c r="F537" s="5" t="str" cm="1">
        <f t="array" aca="1" ref="F537" ca="1">IFERROR(INDEX(MSA_Title,MATCH(E537,MSA_Code,0)),"")</f>
        <v/>
      </c>
      <c r="G537" s="117" cm="1">
        <f t="array" aca="1" ref="G537" ca="1">SUMIFS(Proposed_Hours,Proposed_Labor_Category,$D537,Proposed_Company,$C537,Proposed_MSA_Code,$E537)</f>
        <v>0</v>
      </c>
      <c r="H537" s="7" t="str">
        <f t="shared" ca="1" si="137"/>
        <v/>
      </c>
      <c r="I537" s="4" t="str" cm="1">
        <f t="array" aca="1" ref="I537" ca="1">IFERROR(IF(SUMIFS(Proposed_Direct_Cost,Proposed_Labor_Category,$D537,Proposed_Company,$C537,Proposed_MSA_Code,$E537)=0,"Not Proposed",SUMIFS(Proposed_Direct_Cost,Proposed_Labor_Category,$D537,Proposed_Company,$C537,Proposed_MSA_Code,$E537)),"")</f>
        <v>Not Proposed</v>
      </c>
      <c r="J537" s="117" cm="1">
        <f t="array" aca="1" ref="J537" ca="1">SUMIFS(Invoice_Hours,Invoice_Labor_Category,$D537,Invoice_Company,$C537,Invoice_MSA_Code,$E537)</f>
        <v>0</v>
      </c>
      <c r="K537" s="7" t="str">
        <f t="shared" ca="1" si="138"/>
        <v/>
      </c>
      <c r="L537" s="222" cm="1">
        <f t="array" aca="1" ref="L537" ca="1">IFERROR(SUMIFS(Invoice_Direct_Cost,Invoice_Labor_Category,$D537,Invoice_Company,$C537,Invoice_MSA_Code,$E537),"")</f>
        <v>0</v>
      </c>
      <c r="M537" s="7" t="str">
        <f t="shared" ca="1" si="139"/>
        <v/>
      </c>
      <c r="N537" s="220" t="str">
        <f t="shared" ca="1" si="144"/>
        <v/>
      </c>
      <c r="O537" s="7" t="str">
        <f t="shared" ca="1" si="140"/>
        <v/>
      </c>
      <c r="P537" s="7" t="str">
        <f t="shared" ca="1" si="141"/>
        <v/>
      </c>
      <c r="Q537" s="7" t="str">
        <f t="shared" ca="1" si="142"/>
        <v/>
      </c>
      <c r="R537" s="7" t="str">
        <f t="shared" ca="1" si="143"/>
        <v/>
      </c>
      <c r="S537" s="7" t="str">
        <f t="shared" ca="1" si="130"/>
        <v/>
      </c>
      <c r="T537" s="7" t="str">
        <f t="shared" ca="1" si="131"/>
        <v/>
      </c>
      <c r="V537" s="120" cm="1">
        <f t="array" aca="1" ref="V537" ca="1">SUMIFS(Invoice_Hours,Invoice_Labor_Category,$D537,Invoice_Company,$C537,Invoice_MSA_Code,$E537)</f>
        <v>0</v>
      </c>
      <c r="W537" s="121" t="str">
        <f t="shared" ca="1" si="132"/>
        <v/>
      </c>
      <c r="X537" s="151" t="str">
        <f t="shared" ca="1" si="133"/>
        <v/>
      </c>
      <c r="Z537" s="172"/>
      <c r="AB537" t="str">
        <f t="shared" si="134"/>
        <v/>
      </c>
      <c r="AC537" t="str">
        <f t="shared" si="135"/>
        <v/>
      </c>
      <c r="AD537" t="str">
        <f t="shared" ca="1" si="136"/>
        <v/>
      </c>
      <c r="AE537" s="4" t="str">
        <f t="shared" ca="1" si="129"/>
        <v/>
      </c>
      <c r="AF537" s="118"/>
    </row>
    <row r="538" spans="3:32" ht="20.100000000000001" customHeight="1">
      <c r="C538" t="str" cm="1">
        <f t="array" ref="C538">IFERROR(_xlfn.TEXTSPLIT(B538,"^"),"")</f>
        <v/>
      </c>
      <c r="F538" s="5" t="str" cm="1">
        <f t="array" aca="1" ref="F538" ca="1">IFERROR(INDEX(MSA_Title,MATCH(E538,MSA_Code,0)),"")</f>
        <v/>
      </c>
      <c r="G538" s="117" cm="1">
        <f t="array" aca="1" ref="G538" ca="1">SUMIFS(Proposed_Hours,Proposed_Labor_Category,$D538,Proposed_Company,$C538,Proposed_MSA_Code,$E538)</f>
        <v>0</v>
      </c>
      <c r="H538" s="7" t="str">
        <f t="shared" ca="1" si="137"/>
        <v/>
      </c>
      <c r="I538" s="4" t="str" cm="1">
        <f t="array" aca="1" ref="I538" ca="1">IFERROR(IF(SUMIFS(Proposed_Direct_Cost,Proposed_Labor_Category,$D538,Proposed_Company,$C538,Proposed_MSA_Code,$E538)=0,"Not Proposed",SUMIFS(Proposed_Direct_Cost,Proposed_Labor_Category,$D538,Proposed_Company,$C538,Proposed_MSA_Code,$E538)),"")</f>
        <v>Not Proposed</v>
      </c>
      <c r="J538" s="117" cm="1">
        <f t="array" aca="1" ref="J538" ca="1">SUMIFS(Invoice_Hours,Invoice_Labor_Category,$D538,Invoice_Company,$C538,Invoice_MSA_Code,$E538)</f>
        <v>0</v>
      </c>
      <c r="K538" s="7" t="str">
        <f t="shared" ca="1" si="138"/>
        <v/>
      </c>
      <c r="L538" s="222" cm="1">
        <f t="array" aca="1" ref="L538" ca="1">IFERROR(SUMIFS(Invoice_Direct_Cost,Invoice_Labor_Category,$D538,Invoice_Company,$C538,Invoice_MSA_Code,$E538),"")</f>
        <v>0</v>
      </c>
      <c r="M538" s="7" t="str">
        <f t="shared" ca="1" si="139"/>
        <v/>
      </c>
      <c r="N538" s="220" t="str">
        <f t="shared" ca="1" si="144"/>
        <v/>
      </c>
      <c r="O538" s="7" t="str">
        <f t="shared" ca="1" si="140"/>
        <v/>
      </c>
      <c r="P538" s="7" t="str">
        <f t="shared" ca="1" si="141"/>
        <v/>
      </c>
      <c r="Q538" s="7" t="str">
        <f t="shared" ca="1" si="142"/>
        <v/>
      </c>
      <c r="R538" s="7" t="str">
        <f t="shared" ca="1" si="143"/>
        <v/>
      </c>
      <c r="S538" s="7" t="str">
        <f t="shared" ca="1" si="130"/>
        <v/>
      </c>
      <c r="T538" s="7" t="str">
        <f t="shared" ca="1" si="131"/>
        <v/>
      </c>
      <c r="V538" s="120" cm="1">
        <f t="array" aca="1" ref="V538" ca="1">SUMIFS(Invoice_Hours,Invoice_Labor_Category,$D538,Invoice_Company,$C538,Invoice_MSA_Code,$E538)</f>
        <v>0</v>
      </c>
      <c r="W538" s="121" t="str">
        <f t="shared" ca="1" si="132"/>
        <v/>
      </c>
      <c r="X538" s="152" t="str">
        <f t="shared" ca="1" si="133"/>
        <v/>
      </c>
      <c r="Z538" s="172"/>
      <c r="AB538" t="str">
        <f t="shared" si="134"/>
        <v/>
      </c>
      <c r="AC538" t="str">
        <f t="shared" si="135"/>
        <v/>
      </c>
      <c r="AD538" t="str">
        <f t="shared" ca="1" si="136"/>
        <v/>
      </c>
      <c r="AE538" s="4" t="str">
        <f t="shared" ca="1" si="129"/>
        <v/>
      </c>
      <c r="AF538" s="118"/>
    </row>
    <row r="539" spans="3:32" ht="20.100000000000001" customHeight="1">
      <c r="C539" t="str" cm="1">
        <f t="array" ref="C539">IFERROR(_xlfn.TEXTSPLIT(B539,"^"),"")</f>
        <v/>
      </c>
      <c r="F539" s="5" t="str" cm="1">
        <f t="array" aca="1" ref="F539" ca="1">IFERROR(INDEX(MSA_Title,MATCH(E539,MSA_Code,0)),"")</f>
        <v/>
      </c>
      <c r="G539" s="117" cm="1">
        <f t="array" aca="1" ref="G539" ca="1">SUMIFS(Proposed_Hours,Proposed_Labor_Category,$D539,Proposed_Company,$C539,Proposed_MSA_Code,$E539)</f>
        <v>0</v>
      </c>
      <c r="H539" s="7" t="str">
        <f t="shared" ca="1" si="137"/>
        <v/>
      </c>
      <c r="I539" s="4" t="str" cm="1">
        <f t="array" aca="1" ref="I539" ca="1">IFERROR(IF(SUMIFS(Proposed_Direct_Cost,Proposed_Labor_Category,$D539,Proposed_Company,$C539,Proposed_MSA_Code,$E539)=0,"Not Proposed",SUMIFS(Proposed_Direct_Cost,Proposed_Labor_Category,$D539,Proposed_Company,$C539,Proposed_MSA_Code,$E539)),"")</f>
        <v>Not Proposed</v>
      </c>
      <c r="J539" s="117" cm="1">
        <f t="array" aca="1" ref="J539" ca="1">SUMIFS(Invoice_Hours,Invoice_Labor_Category,$D539,Invoice_Company,$C539,Invoice_MSA_Code,$E539)</f>
        <v>0</v>
      </c>
      <c r="K539" s="7" t="str">
        <f t="shared" ca="1" si="138"/>
        <v/>
      </c>
      <c r="L539" s="222" cm="1">
        <f t="array" aca="1" ref="L539" ca="1">IFERROR(SUMIFS(Invoice_Direct_Cost,Invoice_Labor_Category,$D539,Invoice_Company,$C539,Invoice_MSA_Code,$E539),"")</f>
        <v>0</v>
      </c>
      <c r="M539" s="7" t="str">
        <f t="shared" ca="1" si="139"/>
        <v/>
      </c>
      <c r="N539" s="220" t="str">
        <f t="shared" ca="1" si="144"/>
        <v/>
      </c>
      <c r="O539" s="7" t="str">
        <f t="shared" ca="1" si="140"/>
        <v/>
      </c>
      <c r="P539" s="7" t="str">
        <f t="shared" ca="1" si="141"/>
        <v/>
      </c>
      <c r="Q539" s="7" t="str">
        <f t="shared" ca="1" si="142"/>
        <v/>
      </c>
      <c r="R539" s="7" t="str">
        <f t="shared" ca="1" si="143"/>
        <v/>
      </c>
      <c r="S539" s="7" t="str">
        <f t="shared" ca="1" si="130"/>
        <v/>
      </c>
      <c r="T539" s="7" t="str">
        <f t="shared" ca="1" si="131"/>
        <v/>
      </c>
      <c r="V539" s="120" cm="1">
        <f t="array" aca="1" ref="V539" ca="1">SUMIFS(Invoice_Hours,Invoice_Labor_Category,$D539,Invoice_Company,$C539,Invoice_MSA_Code,$E539)</f>
        <v>0</v>
      </c>
      <c r="W539" s="121" t="str">
        <f t="shared" ca="1" si="132"/>
        <v/>
      </c>
      <c r="X539" s="151" t="str">
        <f t="shared" ca="1" si="133"/>
        <v/>
      </c>
      <c r="Z539" s="172"/>
      <c r="AB539" t="str">
        <f t="shared" si="134"/>
        <v/>
      </c>
      <c r="AC539" t="str">
        <f t="shared" si="135"/>
        <v/>
      </c>
      <c r="AD539" t="str">
        <f t="shared" ca="1" si="136"/>
        <v/>
      </c>
      <c r="AE539" s="4" t="str">
        <f t="shared" ca="1" si="129"/>
        <v/>
      </c>
      <c r="AF539" s="118"/>
    </row>
    <row r="540" spans="3:32" ht="20.100000000000001" customHeight="1">
      <c r="C540" t="str" cm="1">
        <f t="array" ref="C540">IFERROR(_xlfn.TEXTSPLIT(B540,"^"),"")</f>
        <v/>
      </c>
      <c r="F540" s="5" t="str" cm="1">
        <f t="array" aca="1" ref="F540" ca="1">IFERROR(INDEX(MSA_Title,MATCH(E540,MSA_Code,0)),"")</f>
        <v/>
      </c>
      <c r="G540" s="117" cm="1">
        <f t="array" aca="1" ref="G540" ca="1">SUMIFS(Proposed_Hours,Proposed_Labor_Category,$D540,Proposed_Company,$C540,Proposed_MSA_Code,$E540)</f>
        <v>0</v>
      </c>
      <c r="H540" s="7" t="str">
        <f t="shared" ca="1" si="137"/>
        <v/>
      </c>
      <c r="I540" s="4" t="str" cm="1">
        <f t="array" aca="1" ref="I540" ca="1">IFERROR(IF(SUMIFS(Proposed_Direct_Cost,Proposed_Labor_Category,$D540,Proposed_Company,$C540,Proposed_MSA_Code,$E540)=0,"Not Proposed",SUMIFS(Proposed_Direct_Cost,Proposed_Labor_Category,$D540,Proposed_Company,$C540,Proposed_MSA_Code,$E540)),"")</f>
        <v>Not Proposed</v>
      </c>
      <c r="J540" s="117" cm="1">
        <f t="array" aca="1" ref="J540" ca="1">SUMIFS(Invoice_Hours,Invoice_Labor_Category,$D540,Invoice_Company,$C540,Invoice_MSA_Code,$E540)</f>
        <v>0</v>
      </c>
      <c r="K540" s="7" t="str">
        <f t="shared" ca="1" si="138"/>
        <v/>
      </c>
      <c r="L540" s="222" cm="1">
        <f t="array" aca="1" ref="L540" ca="1">IFERROR(SUMIFS(Invoice_Direct_Cost,Invoice_Labor_Category,$D540,Invoice_Company,$C540,Invoice_MSA_Code,$E540),"")</f>
        <v>0</v>
      </c>
      <c r="M540" s="7" t="str">
        <f t="shared" ca="1" si="139"/>
        <v/>
      </c>
      <c r="N540" s="220" t="str">
        <f t="shared" ca="1" si="144"/>
        <v/>
      </c>
      <c r="O540" s="7" t="str">
        <f t="shared" ca="1" si="140"/>
        <v/>
      </c>
      <c r="P540" s="7" t="str">
        <f t="shared" ca="1" si="141"/>
        <v/>
      </c>
      <c r="Q540" s="7" t="str">
        <f t="shared" ca="1" si="142"/>
        <v/>
      </c>
      <c r="R540" s="7" t="str">
        <f t="shared" ca="1" si="143"/>
        <v/>
      </c>
      <c r="S540" s="7" t="str">
        <f t="shared" ca="1" si="130"/>
        <v/>
      </c>
      <c r="T540" s="7" t="str">
        <f t="shared" ca="1" si="131"/>
        <v/>
      </c>
      <c r="V540" s="120" cm="1">
        <f t="array" aca="1" ref="V540" ca="1">SUMIFS(Invoice_Hours,Invoice_Labor_Category,$D540,Invoice_Company,$C540,Invoice_MSA_Code,$E540)</f>
        <v>0</v>
      </c>
      <c r="W540" s="121" t="str">
        <f t="shared" ca="1" si="132"/>
        <v/>
      </c>
      <c r="X540" s="152" t="str">
        <f t="shared" ca="1" si="133"/>
        <v/>
      </c>
      <c r="Z540" s="172"/>
      <c r="AB540" t="str">
        <f t="shared" si="134"/>
        <v/>
      </c>
      <c r="AC540" t="str">
        <f t="shared" si="135"/>
        <v/>
      </c>
      <c r="AD540" t="str">
        <f t="shared" ca="1" si="136"/>
        <v/>
      </c>
      <c r="AE540" s="4" t="str">
        <f t="shared" ca="1" si="129"/>
        <v/>
      </c>
      <c r="AF540" s="118"/>
    </row>
    <row r="541" spans="3:32" ht="20.100000000000001" customHeight="1">
      <c r="C541" t="str" cm="1">
        <f t="array" ref="C541">IFERROR(_xlfn.TEXTSPLIT(B541,"^"),"")</f>
        <v/>
      </c>
      <c r="F541" s="5" t="str" cm="1">
        <f t="array" aca="1" ref="F541" ca="1">IFERROR(INDEX(MSA_Title,MATCH(E541,MSA_Code,0)),"")</f>
        <v/>
      </c>
      <c r="G541" s="117" cm="1">
        <f t="array" aca="1" ref="G541" ca="1">SUMIFS(Proposed_Hours,Proposed_Labor_Category,$D541,Proposed_Company,$C541,Proposed_MSA_Code,$E541)</f>
        <v>0</v>
      </c>
      <c r="H541" s="7" t="str">
        <f t="shared" ca="1" si="137"/>
        <v/>
      </c>
      <c r="I541" s="4" t="str" cm="1">
        <f t="array" aca="1" ref="I541" ca="1">IFERROR(IF(SUMIFS(Proposed_Direct_Cost,Proposed_Labor_Category,$D541,Proposed_Company,$C541,Proposed_MSA_Code,$E541)=0,"Not Proposed",SUMIFS(Proposed_Direct_Cost,Proposed_Labor_Category,$D541,Proposed_Company,$C541,Proposed_MSA_Code,$E541)),"")</f>
        <v>Not Proposed</v>
      </c>
      <c r="J541" s="117" cm="1">
        <f t="array" aca="1" ref="J541" ca="1">SUMIFS(Invoice_Hours,Invoice_Labor_Category,$D541,Invoice_Company,$C541,Invoice_MSA_Code,$E541)</f>
        <v>0</v>
      </c>
      <c r="K541" s="7" t="str">
        <f t="shared" ca="1" si="138"/>
        <v/>
      </c>
      <c r="L541" s="222" cm="1">
        <f t="array" aca="1" ref="L541" ca="1">IFERROR(SUMIFS(Invoice_Direct_Cost,Invoice_Labor_Category,$D541,Invoice_Company,$C541,Invoice_MSA_Code,$E541),"")</f>
        <v>0</v>
      </c>
      <c r="M541" s="7" t="str">
        <f t="shared" ca="1" si="139"/>
        <v/>
      </c>
      <c r="N541" s="220" t="str">
        <f t="shared" ca="1" si="144"/>
        <v/>
      </c>
      <c r="O541" s="7" t="str">
        <f t="shared" ca="1" si="140"/>
        <v/>
      </c>
      <c r="P541" s="7" t="str">
        <f t="shared" ca="1" si="141"/>
        <v/>
      </c>
      <c r="Q541" s="7" t="str">
        <f t="shared" ca="1" si="142"/>
        <v/>
      </c>
      <c r="R541" s="7" t="str">
        <f t="shared" ca="1" si="143"/>
        <v/>
      </c>
      <c r="S541" s="7" t="str">
        <f t="shared" ca="1" si="130"/>
        <v/>
      </c>
      <c r="T541" s="7" t="str">
        <f t="shared" ca="1" si="131"/>
        <v/>
      </c>
      <c r="V541" s="120" cm="1">
        <f t="array" aca="1" ref="V541" ca="1">SUMIFS(Invoice_Hours,Invoice_Labor_Category,$D541,Invoice_Company,$C541,Invoice_MSA_Code,$E541)</f>
        <v>0</v>
      </c>
      <c r="W541" s="121" t="str">
        <f t="shared" ca="1" si="132"/>
        <v/>
      </c>
      <c r="X541" s="151" t="str">
        <f t="shared" ca="1" si="133"/>
        <v/>
      </c>
      <c r="Z541" s="172"/>
      <c r="AB541" t="str">
        <f t="shared" si="134"/>
        <v/>
      </c>
      <c r="AC541" t="str">
        <f t="shared" si="135"/>
        <v/>
      </c>
      <c r="AD541" t="str">
        <f t="shared" ca="1" si="136"/>
        <v/>
      </c>
      <c r="AE541" s="4" t="str">
        <f t="shared" ca="1" si="129"/>
        <v/>
      </c>
      <c r="AF541" s="118"/>
    </row>
    <row r="542" spans="3:32" ht="20.100000000000001" customHeight="1">
      <c r="C542" t="str" cm="1">
        <f t="array" ref="C542">IFERROR(_xlfn.TEXTSPLIT(B542,"^"),"")</f>
        <v/>
      </c>
      <c r="F542" s="5" t="str" cm="1">
        <f t="array" aca="1" ref="F542" ca="1">IFERROR(INDEX(MSA_Title,MATCH(E542,MSA_Code,0)),"")</f>
        <v/>
      </c>
      <c r="G542" s="117" cm="1">
        <f t="array" aca="1" ref="G542" ca="1">SUMIFS(Proposed_Hours,Proposed_Labor_Category,$D542,Proposed_Company,$C542,Proposed_MSA_Code,$E542)</f>
        <v>0</v>
      </c>
      <c r="H542" s="7" t="str">
        <f t="shared" ca="1" si="137"/>
        <v/>
      </c>
      <c r="I542" s="4" t="str" cm="1">
        <f t="array" aca="1" ref="I542" ca="1">IFERROR(IF(SUMIFS(Proposed_Direct_Cost,Proposed_Labor_Category,$D542,Proposed_Company,$C542,Proposed_MSA_Code,$E542)=0,"Not Proposed",SUMIFS(Proposed_Direct_Cost,Proposed_Labor_Category,$D542,Proposed_Company,$C542,Proposed_MSA_Code,$E542)),"")</f>
        <v>Not Proposed</v>
      </c>
      <c r="J542" s="117" cm="1">
        <f t="array" aca="1" ref="J542" ca="1">SUMIFS(Invoice_Hours,Invoice_Labor_Category,$D542,Invoice_Company,$C542,Invoice_MSA_Code,$E542)</f>
        <v>0</v>
      </c>
      <c r="K542" s="7" t="str">
        <f t="shared" ca="1" si="138"/>
        <v/>
      </c>
      <c r="L542" s="222" cm="1">
        <f t="array" aca="1" ref="L542" ca="1">IFERROR(SUMIFS(Invoice_Direct_Cost,Invoice_Labor_Category,$D542,Invoice_Company,$C542,Invoice_MSA_Code,$E542),"")</f>
        <v>0</v>
      </c>
      <c r="M542" s="7" t="str">
        <f t="shared" ca="1" si="139"/>
        <v/>
      </c>
      <c r="N542" s="220" t="str">
        <f t="shared" ca="1" si="144"/>
        <v/>
      </c>
      <c r="O542" s="7" t="str">
        <f t="shared" ca="1" si="140"/>
        <v/>
      </c>
      <c r="P542" s="7" t="str">
        <f t="shared" ca="1" si="141"/>
        <v/>
      </c>
      <c r="Q542" s="7" t="str">
        <f t="shared" ca="1" si="142"/>
        <v/>
      </c>
      <c r="R542" s="7" t="str">
        <f t="shared" ca="1" si="143"/>
        <v/>
      </c>
      <c r="S542" s="7" t="str">
        <f t="shared" ca="1" si="130"/>
        <v/>
      </c>
      <c r="T542" s="7" t="str">
        <f t="shared" ca="1" si="131"/>
        <v/>
      </c>
      <c r="V542" s="120" cm="1">
        <f t="array" aca="1" ref="V542" ca="1">SUMIFS(Invoice_Hours,Invoice_Labor_Category,$D542,Invoice_Company,$C542,Invoice_MSA_Code,$E542)</f>
        <v>0</v>
      </c>
      <c r="W542" s="121" t="str">
        <f t="shared" ca="1" si="132"/>
        <v/>
      </c>
      <c r="X542" s="152" t="str">
        <f t="shared" ca="1" si="133"/>
        <v/>
      </c>
      <c r="Z542" s="172"/>
      <c r="AB542" t="str">
        <f t="shared" si="134"/>
        <v/>
      </c>
      <c r="AC542" t="str">
        <f t="shared" si="135"/>
        <v/>
      </c>
      <c r="AD542" t="str">
        <f t="shared" ca="1" si="136"/>
        <v/>
      </c>
      <c r="AE542" s="4" t="str">
        <f t="shared" ref="AE542:AE605" ca="1" si="145">X542</f>
        <v/>
      </c>
      <c r="AF542" s="118"/>
    </row>
    <row r="543" spans="3:32" ht="20.100000000000001" customHeight="1">
      <c r="C543" t="str" cm="1">
        <f t="array" ref="C543">IFERROR(_xlfn.TEXTSPLIT(B543,"^"),"")</f>
        <v/>
      </c>
      <c r="F543" s="5" t="str" cm="1">
        <f t="array" aca="1" ref="F543" ca="1">IFERROR(INDEX(MSA_Title,MATCH(E543,MSA_Code,0)),"")</f>
        <v/>
      </c>
      <c r="G543" s="117" cm="1">
        <f t="array" aca="1" ref="G543" ca="1">SUMIFS(Proposed_Hours,Proposed_Labor_Category,$D543,Proposed_Company,$C543,Proposed_MSA_Code,$E543)</f>
        <v>0</v>
      </c>
      <c r="H543" s="7" t="str">
        <f t="shared" ca="1" si="137"/>
        <v/>
      </c>
      <c r="I543" s="4" t="str" cm="1">
        <f t="array" aca="1" ref="I543" ca="1">IFERROR(IF(SUMIFS(Proposed_Direct_Cost,Proposed_Labor_Category,$D543,Proposed_Company,$C543,Proposed_MSA_Code,$E543)=0,"Not Proposed",SUMIFS(Proposed_Direct_Cost,Proposed_Labor_Category,$D543,Proposed_Company,$C543,Proposed_MSA_Code,$E543)),"")</f>
        <v>Not Proposed</v>
      </c>
      <c r="J543" s="117" cm="1">
        <f t="array" aca="1" ref="J543" ca="1">SUMIFS(Invoice_Hours,Invoice_Labor_Category,$D543,Invoice_Company,$C543,Invoice_MSA_Code,$E543)</f>
        <v>0</v>
      </c>
      <c r="K543" s="7" t="str">
        <f t="shared" ca="1" si="138"/>
        <v/>
      </c>
      <c r="L543" s="222" cm="1">
        <f t="array" aca="1" ref="L543" ca="1">IFERROR(SUMIFS(Invoice_Direct_Cost,Invoice_Labor_Category,$D543,Invoice_Company,$C543,Invoice_MSA_Code,$E543),"")</f>
        <v>0</v>
      </c>
      <c r="M543" s="7" t="str">
        <f t="shared" ca="1" si="139"/>
        <v/>
      </c>
      <c r="N543" s="220" t="str">
        <f t="shared" ca="1" si="144"/>
        <v/>
      </c>
      <c r="O543" s="7" t="str">
        <f t="shared" ca="1" si="140"/>
        <v/>
      </c>
      <c r="P543" s="7" t="str">
        <f t="shared" ca="1" si="141"/>
        <v/>
      </c>
      <c r="Q543" s="7" t="str">
        <f t="shared" ca="1" si="142"/>
        <v/>
      </c>
      <c r="R543" s="7" t="str">
        <f t="shared" ca="1" si="143"/>
        <v/>
      </c>
      <c r="S543" s="7" t="str">
        <f t="shared" ca="1" si="130"/>
        <v/>
      </c>
      <c r="T543" s="7" t="str">
        <f t="shared" ca="1" si="131"/>
        <v/>
      </c>
      <c r="V543" s="120" cm="1">
        <f t="array" aca="1" ref="V543" ca="1">SUMIFS(Invoice_Hours,Invoice_Labor_Category,$D543,Invoice_Company,$C543,Invoice_MSA_Code,$E543)</f>
        <v>0</v>
      </c>
      <c r="W543" s="121" t="str">
        <f t="shared" ca="1" si="132"/>
        <v/>
      </c>
      <c r="X543" s="151" t="str">
        <f t="shared" ca="1" si="133"/>
        <v/>
      </c>
      <c r="Z543" s="172"/>
      <c r="AB543" t="str">
        <f t="shared" si="134"/>
        <v/>
      </c>
      <c r="AC543" t="str">
        <f t="shared" si="135"/>
        <v/>
      </c>
      <c r="AD543" t="str">
        <f t="shared" ca="1" si="136"/>
        <v/>
      </c>
      <c r="AE543" s="4" t="str">
        <f t="shared" ca="1" si="145"/>
        <v/>
      </c>
      <c r="AF543" s="118"/>
    </row>
    <row r="544" spans="3:32" ht="20.100000000000001" customHeight="1">
      <c r="C544" t="str" cm="1">
        <f t="array" ref="C544">IFERROR(_xlfn.TEXTSPLIT(B544,"^"),"")</f>
        <v/>
      </c>
      <c r="F544" s="5" t="str" cm="1">
        <f t="array" aca="1" ref="F544" ca="1">IFERROR(INDEX(MSA_Title,MATCH(E544,MSA_Code,0)),"")</f>
        <v/>
      </c>
      <c r="G544" s="117" cm="1">
        <f t="array" aca="1" ref="G544" ca="1">SUMIFS(Proposed_Hours,Proposed_Labor_Category,$D544,Proposed_Company,$C544,Proposed_MSA_Code,$E544)</f>
        <v>0</v>
      </c>
      <c r="H544" s="7" t="str">
        <f t="shared" ca="1" si="137"/>
        <v/>
      </c>
      <c r="I544" s="4" t="str" cm="1">
        <f t="array" aca="1" ref="I544" ca="1">IFERROR(IF(SUMIFS(Proposed_Direct_Cost,Proposed_Labor_Category,$D544,Proposed_Company,$C544,Proposed_MSA_Code,$E544)=0,"Not Proposed",SUMIFS(Proposed_Direct_Cost,Proposed_Labor_Category,$D544,Proposed_Company,$C544,Proposed_MSA_Code,$E544)),"")</f>
        <v>Not Proposed</v>
      </c>
      <c r="J544" s="117" cm="1">
        <f t="array" aca="1" ref="J544" ca="1">SUMIFS(Invoice_Hours,Invoice_Labor_Category,$D544,Invoice_Company,$C544,Invoice_MSA_Code,$E544)</f>
        <v>0</v>
      </c>
      <c r="K544" s="7" t="str">
        <f t="shared" ca="1" si="138"/>
        <v/>
      </c>
      <c r="L544" s="222" cm="1">
        <f t="array" aca="1" ref="L544" ca="1">IFERROR(SUMIFS(Invoice_Direct_Cost,Invoice_Labor_Category,$D544,Invoice_Company,$C544,Invoice_MSA_Code,$E544),"")</f>
        <v>0</v>
      </c>
      <c r="M544" s="7" t="str">
        <f t="shared" ca="1" si="139"/>
        <v/>
      </c>
      <c r="N544" s="220" t="str">
        <f t="shared" ca="1" si="144"/>
        <v/>
      </c>
      <c r="O544" s="7" t="str">
        <f t="shared" ca="1" si="140"/>
        <v/>
      </c>
      <c r="P544" s="7" t="str">
        <f t="shared" ca="1" si="141"/>
        <v/>
      </c>
      <c r="Q544" s="7" t="str">
        <f t="shared" ca="1" si="142"/>
        <v/>
      </c>
      <c r="R544" s="7" t="str">
        <f t="shared" ca="1" si="143"/>
        <v/>
      </c>
      <c r="S544" s="7" t="str">
        <f t="shared" ca="1" si="130"/>
        <v/>
      </c>
      <c r="T544" s="7" t="str">
        <f t="shared" ca="1" si="131"/>
        <v/>
      </c>
      <c r="V544" s="120" cm="1">
        <f t="array" aca="1" ref="V544" ca="1">SUMIFS(Invoice_Hours,Invoice_Labor_Category,$D544,Invoice_Company,$C544,Invoice_MSA_Code,$E544)</f>
        <v>0</v>
      </c>
      <c r="W544" s="121" t="str">
        <f t="shared" ca="1" si="132"/>
        <v/>
      </c>
      <c r="X544" s="152" t="str">
        <f t="shared" ca="1" si="133"/>
        <v/>
      </c>
      <c r="Z544" s="172"/>
      <c r="AB544" t="str">
        <f t="shared" si="134"/>
        <v/>
      </c>
      <c r="AC544" t="str">
        <f t="shared" si="135"/>
        <v/>
      </c>
      <c r="AD544" t="str">
        <f t="shared" ca="1" si="136"/>
        <v/>
      </c>
      <c r="AE544" s="4" t="str">
        <f t="shared" ca="1" si="145"/>
        <v/>
      </c>
      <c r="AF544" s="118"/>
    </row>
    <row r="545" spans="3:32" ht="20.100000000000001" customHeight="1">
      <c r="C545" t="str" cm="1">
        <f t="array" ref="C545">IFERROR(_xlfn.TEXTSPLIT(B545,"^"),"")</f>
        <v/>
      </c>
      <c r="F545" s="5" t="str" cm="1">
        <f t="array" aca="1" ref="F545" ca="1">IFERROR(INDEX(MSA_Title,MATCH(E545,MSA_Code,0)),"")</f>
        <v/>
      </c>
      <c r="G545" s="117" cm="1">
        <f t="array" aca="1" ref="G545" ca="1">SUMIFS(Proposed_Hours,Proposed_Labor_Category,$D545,Proposed_Company,$C545,Proposed_MSA_Code,$E545)</f>
        <v>0</v>
      </c>
      <c r="H545" s="7" t="str">
        <f t="shared" ca="1" si="137"/>
        <v/>
      </c>
      <c r="I545" s="4" t="str" cm="1">
        <f t="array" aca="1" ref="I545" ca="1">IFERROR(IF(SUMIFS(Proposed_Direct_Cost,Proposed_Labor_Category,$D545,Proposed_Company,$C545,Proposed_MSA_Code,$E545)=0,"Not Proposed",SUMIFS(Proposed_Direct_Cost,Proposed_Labor_Category,$D545,Proposed_Company,$C545,Proposed_MSA_Code,$E545)),"")</f>
        <v>Not Proposed</v>
      </c>
      <c r="J545" s="117" cm="1">
        <f t="array" aca="1" ref="J545" ca="1">SUMIFS(Invoice_Hours,Invoice_Labor_Category,$D545,Invoice_Company,$C545,Invoice_MSA_Code,$E545)</f>
        <v>0</v>
      </c>
      <c r="K545" s="7" t="str">
        <f t="shared" ca="1" si="138"/>
        <v/>
      </c>
      <c r="L545" s="222" cm="1">
        <f t="array" aca="1" ref="L545" ca="1">IFERROR(SUMIFS(Invoice_Direct_Cost,Invoice_Labor_Category,$D545,Invoice_Company,$C545,Invoice_MSA_Code,$E545),"")</f>
        <v>0</v>
      </c>
      <c r="M545" s="7" t="str">
        <f t="shared" ca="1" si="139"/>
        <v/>
      </c>
      <c r="N545" s="220" t="str">
        <f t="shared" ca="1" si="144"/>
        <v/>
      </c>
      <c r="O545" s="7" t="str">
        <f t="shared" ca="1" si="140"/>
        <v/>
      </c>
      <c r="P545" s="7" t="str">
        <f t="shared" ca="1" si="141"/>
        <v/>
      </c>
      <c r="Q545" s="7" t="str">
        <f t="shared" ca="1" si="142"/>
        <v/>
      </c>
      <c r="R545" s="7" t="str">
        <f t="shared" ca="1" si="143"/>
        <v/>
      </c>
      <c r="S545" s="7" t="str">
        <f t="shared" ca="1" si="130"/>
        <v/>
      </c>
      <c r="T545" s="7" t="str">
        <f t="shared" ca="1" si="131"/>
        <v/>
      </c>
      <c r="V545" s="120" cm="1">
        <f t="array" aca="1" ref="V545" ca="1">SUMIFS(Invoice_Hours,Invoice_Labor_Category,$D545,Invoice_Company,$C545,Invoice_MSA_Code,$E545)</f>
        <v>0</v>
      </c>
      <c r="W545" s="121" t="str">
        <f t="shared" ca="1" si="132"/>
        <v/>
      </c>
      <c r="X545" s="151" t="str">
        <f t="shared" ca="1" si="133"/>
        <v/>
      </c>
      <c r="Z545" s="172"/>
      <c r="AB545" t="str">
        <f t="shared" si="134"/>
        <v/>
      </c>
      <c r="AC545" t="str">
        <f t="shared" si="135"/>
        <v/>
      </c>
      <c r="AD545" t="str">
        <f t="shared" ca="1" si="136"/>
        <v/>
      </c>
      <c r="AE545" s="4" t="str">
        <f t="shared" ca="1" si="145"/>
        <v/>
      </c>
      <c r="AF545" s="118"/>
    </row>
    <row r="546" spans="3:32" ht="20.100000000000001" customHeight="1">
      <c r="C546" t="str" cm="1">
        <f t="array" ref="C546">IFERROR(_xlfn.TEXTSPLIT(B546,"^"),"")</f>
        <v/>
      </c>
      <c r="F546" s="5" t="str" cm="1">
        <f t="array" aca="1" ref="F546" ca="1">IFERROR(INDEX(MSA_Title,MATCH(E546,MSA_Code,0)),"")</f>
        <v/>
      </c>
      <c r="G546" s="117" cm="1">
        <f t="array" aca="1" ref="G546" ca="1">SUMIFS(Proposed_Hours,Proposed_Labor_Category,$D546,Proposed_Company,$C546,Proposed_MSA_Code,$E546)</f>
        <v>0</v>
      </c>
      <c r="H546" s="7" t="str">
        <f t="shared" ca="1" si="137"/>
        <v/>
      </c>
      <c r="I546" s="4" t="str" cm="1">
        <f t="array" aca="1" ref="I546" ca="1">IFERROR(IF(SUMIFS(Proposed_Direct_Cost,Proposed_Labor_Category,$D546,Proposed_Company,$C546,Proposed_MSA_Code,$E546)=0,"Not Proposed",SUMIFS(Proposed_Direct_Cost,Proposed_Labor_Category,$D546,Proposed_Company,$C546,Proposed_MSA_Code,$E546)),"")</f>
        <v>Not Proposed</v>
      </c>
      <c r="J546" s="117" cm="1">
        <f t="array" aca="1" ref="J546" ca="1">SUMIFS(Invoice_Hours,Invoice_Labor_Category,$D546,Invoice_Company,$C546,Invoice_MSA_Code,$E546)</f>
        <v>0</v>
      </c>
      <c r="K546" s="7" t="str">
        <f t="shared" ca="1" si="138"/>
        <v/>
      </c>
      <c r="L546" s="222" cm="1">
        <f t="array" aca="1" ref="L546" ca="1">IFERROR(SUMIFS(Invoice_Direct_Cost,Invoice_Labor_Category,$D546,Invoice_Company,$C546,Invoice_MSA_Code,$E546),"")</f>
        <v>0</v>
      </c>
      <c r="M546" s="7" t="str">
        <f t="shared" ca="1" si="139"/>
        <v/>
      </c>
      <c r="N546" s="220" t="str">
        <f t="shared" ca="1" si="144"/>
        <v/>
      </c>
      <c r="O546" s="7" t="str">
        <f t="shared" ca="1" si="140"/>
        <v/>
      </c>
      <c r="P546" s="7" t="str">
        <f t="shared" ca="1" si="141"/>
        <v/>
      </c>
      <c r="Q546" s="7" t="str">
        <f t="shared" ca="1" si="142"/>
        <v/>
      </c>
      <c r="R546" s="7" t="str">
        <f t="shared" ca="1" si="143"/>
        <v/>
      </c>
      <c r="S546" s="7" t="str">
        <f t="shared" ca="1" si="130"/>
        <v/>
      </c>
      <c r="T546" s="7" t="str">
        <f t="shared" ca="1" si="131"/>
        <v/>
      </c>
      <c r="V546" s="120" cm="1">
        <f t="array" aca="1" ref="V546" ca="1">SUMIFS(Invoice_Hours,Invoice_Labor_Category,$D546,Invoice_Company,$C546,Invoice_MSA_Code,$E546)</f>
        <v>0</v>
      </c>
      <c r="W546" s="121" t="str">
        <f t="shared" ca="1" si="132"/>
        <v/>
      </c>
      <c r="X546" s="152" t="str">
        <f t="shared" ca="1" si="133"/>
        <v/>
      </c>
      <c r="Z546" s="172"/>
      <c r="AB546" t="str">
        <f t="shared" si="134"/>
        <v/>
      </c>
      <c r="AC546" t="str">
        <f t="shared" si="135"/>
        <v/>
      </c>
      <c r="AD546" t="str">
        <f t="shared" ca="1" si="136"/>
        <v/>
      </c>
      <c r="AE546" s="4" t="str">
        <f t="shared" ca="1" si="145"/>
        <v/>
      </c>
      <c r="AF546" s="118"/>
    </row>
    <row r="547" spans="3:32" ht="20.100000000000001" customHeight="1">
      <c r="C547" t="str" cm="1">
        <f t="array" ref="C547">IFERROR(_xlfn.TEXTSPLIT(B547,"^"),"")</f>
        <v/>
      </c>
      <c r="F547" s="5" t="str" cm="1">
        <f t="array" aca="1" ref="F547" ca="1">IFERROR(INDEX(MSA_Title,MATCH(E547,MSA_Code,0)),"")</f>
        <v/>
      </c>
      <c r="G547" s="117" cm="1">
        <f t="array" aca="1" ref="G547" ca="1">SUMIFS(Proposed_Hours,Proposed_Labor_Category,$D547,Proposed_Company,$C547,Proposed_MSA_Code,$E547)</f>
        <v>0</v>
      </c>
      <c r="H547" s="7" t="str">
        <f t="shared" ca="1" si="137"/>
        <v/>
      </c>
      <c r="I547" s="4" t="str" cm="1">
        <f t="array" aca="1" ref="I547" ca="1">IFERROR(IF(SUMIFS(Proposed_Direct_Cost,Proposed_Labor_Category,$D547,Proposed_Company,$C547,Proposed_MSA_Code,$E547)=0,"Not Proposed",SUMIFS(Proposed_Direct_Cost,Proposed_Labor_Category,$D547,Proposed_Company,$C547,Proposed_MSA_Code,$E547)),"")</f>
        <v>Not Proposed</v>
      </c>
      <c r="J547" s="117" cm="1">
        <f t="array" aca="1" ref="J547" ca="1">SUMIFS(Invoice_Hours,Invoice_Labor_Category,$D547,Invoice_Company,$C547,Invoice_MSA_Code,$E547)</f>
        <v>0</v>
      </c>
      <c r="K547" s="7" t="str">
        <f t="shared" ca="1" si="138"/>
        <v/>
      </c>
      <c r="L547" s="222" cm="1">
        <f t="array" aca="1" ref="L547" ca="1">IFERROR(SUMIFS(Invoice_Direct_Cost,Invoice_Labor_Category,$D547,Invoice_Company,$C547,Invoice_MSA_Code,$E547),"")</f>
        <v>0</v>
      </c>
      <c r="M547" s="7" t="str">
        <f t="shared" ca="1" si="139"/>
        <v/>
      </c>
      <c r="N547" s="220" t="str">
        <f t="shared" ca="1" si="144"/>
        <v/>
      </c>
      <c r="O547" s="7" t="str">
        <f t="shared" ca="1" si="140"/>
        <v/>
      </c>
      <c r="P547" s="7" t="str">
        <f t="shared" ca="1" si="141"/>
        <v/>
      </c>
      <c r="Q547" s="7" t="str">
        <f t="shared" ca="1" si="142"/>
        <v/>
      </c>
      <c r="R547" s="7" t="str">
        <f t="shared" ca="1" si="143"/>
        <v/>
      </c>
      <c r="S547" s="7" t="str">
        <f t="shared" ca="1" si="130"/>
        <v/>
      </c>
      <c r="T547" s="7" t="str">
        <f t="shared" ca="1" si="131"/>
        <v/>
      </c>
      <c r="V547" s="120" cm="1">
        <f t="array" aca="1" ref="V547" ca="1">SUMIFS(Invoice_Hours,Invoice_Labor_Category,$D547,Invoice_Company,$C547,Invoice_MSA_Code,$E547)</f>
        <v>0</v>
      </c>
      <c r="W547" s="121" t="str">
        <f t="shared" ca="1" si="132"/>
        <v/>
      </c>
      <c r="X547" s="151" t="str">
        <f t="shared" ca="1" si="133"/>
        <v/>
      </c>
      <c r="Z547" s="172"/>
      <c r="AB547" t="str">
        <f t="shared" si="134"/>
        <v/>
      </c>
      <c r="AC547" t="str">
        <f t="shared" si="135"/>
        <v/>
      </c>
      <c r="AD547" t="str">
        <f t="shared" ca="1" si="136"/>
        <v/>
      </c>
      <c r="AE547" s="4" t="str">
        <f t="shared" ca="1" si="145"/>
        <v/>
      </c>
      <c r="AF547" s="118"/>
    </row>
    <row r="548" spans="3:32" ht="20.100000000000001" customHeight="1">
      <c r="C548" t="str" cm="1">
        <f t="array" ref="C548">IFERROR(_xlfn.TEXTSPLIT(B548,"^"),"")</f>
        <v/>
      </c>
      <c r="F548" s="5" t="str" cm="1">
        <f t="array" aca="1" ref="F548" ca="1">IFERROR(INDEX(MSA_Title,MATCH(E548,MSA_Code,0)),"")</f>
        <v/>
      </c>
      <c r="G548" s="117" cm="1">
        <f t="array" aca="1" ref="G548" ca="1">SUMIFS(Proposed_Hours,Proposed_Labor_Category,$D548,Proposed_Company,$C548,Proposed_MSA_Code,$E548)</f>
        <v>0</v>
      </c>
      <c r="H548" s="7" t="str">
        <f t="shared" ca="1" si="137"/>
        <v/>
      </c>
      <c r="I548" s="4" t="str" cm="1">
        <f t="array" aca="1" ref="I548" ca="1">IFERROR(IF(SUMIFS(Proposed_Direct_Cost,Proposed_Labor_Category,$D548,Proposed_Company,$C548,Proposed_MSA_Code,$E548)=0,"Not Proposed",SUMIFS(Proposed_Direct_Cost,Proposed_Labor_Category,$D548,Proposed_Company,$C548,Proposed_MSA_Code,$E548)),"")</f>
        <v>Not Proposed</v>
      </c>
      <c r="J548" s="117" cm="1">
        <f t="array" aca="1" ref="J548" ca="1">SUMIFS(Invoice_Hours,Invoice_Labor_Category,$D548,Invoice_Company,$C548,Invoice_MSA_Code,$E548)</f>
        <v>0</v>
      </c>
      <c r="K548" s="7" t="str">
        <f t="shared" ca="1" si="138"/>
        <v/>
      </c>
      <c r="L548" s="222" cm="1">
        <f t="array" aca="1" ref="L548" ca="1">IFERROR(SUMIFS(Invoice_Direct_Cost,Invoice_Labor_Category,$D548,Invoice_Company,$C548,Invoice_MSA_Code,$E548),"")</f>
        <v>0</v>
      </c>
      <c r="M548" s="7" t="str">
        <f t="shared" ca="1" si="139"/>
        <v/>
      </c>
      <c r="N548" s="220" t="str">
        <f t="shared" ca="1" si="144"/>
        <v/>
      </c>
      <c r="O548" s="7" t="str">
        <f t="shared" ca="1" si="140"/>
        <v/>
      </c>
      <c r="P548" s="7" t="str">
        <f t="shared" ca="1" si="141"/>
        <v/>
      </c>
      <c r="Q548" s="7" t="str">
        <f t="shared" ca="1" si="142"/>
        <v/>
      </c>
      <c r="R548" s="7" t="str">
        <f t="shared" ca="1" si="143"/>
        <v/>
      </c>
      <c r="S548" s="7" t="str">
        <f t="shared" ca="1" si="130"/>
        <v/>
      </c>
      <c r="T548" s="7" t="str">
        <f t="shared" ca="1" si="131"/>
        <v/>
      </c>
      <c r="V548" s="120" cm="1">
        <f t="array" aca="1" ref="V548" ca="1">SUMIFS(Invoice_Hours,Invoice_Labor_Category,$D548,Invoice_Company,$C548,Invoice_MSA_Code,$E548)</f>
        <v>0</v>
      </c>
      <c r="W548" s="121" t="str">
        <f t="shared" ca="1" si="132"/>
        <v/>
      </c>
      <c r="X548" s="152" t="str">
        <f t="shared" ca="1" si="133"/>
        <v/>
      </c>
      <c r="Z548" s="172"/>
      <c r="AB548" t="str">
        <f t="shared" si="134"/>
        <v/>
      </c>
      <c r="AC548" t="str">
        <f t="shared" si="135"/>
        <v/>
      </c>
      <c r="AD548" t="str">
        <f t="shared" ca="1" si="136"/>
        <v/>
      </c>
      <c r="AE548" s="4" t="str">
        <f t="shared" ca="1" si="145"/>
        <v/>
      </c>
      <c r="AF548" s="118"/>
    </row>
    <row r="549" spans="3:32" ht="20.100000000000001" customHeight="1">
      <c r="C549" t="str" cm="1">
        <f t="array" ref="C549">IFERROR(_xlfn.TEXTSPLIT(B549,"^"),"")</f>
        <v/>
      </c>
      <c r="F549" s="5" t="str" cm="1">
        <f t="array" aca="1" ref="F549" ca="1">IFERROR(INDEX(MSA_Title,MATCH(E549,MSA_Code,0)),"")</f>
        <v/>
      </c>
      <c r="G549" s="117" cm="1">
        <f t="array" aca="1" ref="G549" ca="1">SUMIFS(Proposed_Hours,Proposed_Labor_Category,$D549,Proposed_Company,$C549,Proposed_MSA_Code,$E549)</f>
        <v>0</v>
      </c>
      <c r="H549" s="7" t="str">
        <f t="shared" ca="1" si="137"/>
        <v/>
      </c>
      <c r="I549" s="4" t="str" cm="1">
        <f t="array" aca="1" ref="I549" ca="1">IFERROR(IF(SUMIFS(Proposed_Direct_Cost,Proposed_Labor_Category,$D549,Proposed_Company,$C549,Proposed_MSA_Code,$E549)=0,"Not Proposed",SUMIFS(Proposed_Direct_Cost,Proposed_Labor_Category,$D549,Proposed_Company,$C549,Proposed_MSA_Code,$E549)),"")</f>
        <v>Not Proposed</v>
      </c>
      <c r="J549" s="117" cm="1">
        <f t="array" aca="1" ref="J549" ca="1">SUMIFS(Invoice_Hours,Invoice_Labor_Category,$D549,Invoice_Company,$C549,Invoice_MSA_Code,$E549)</f>
        <v>0</v>
      </c>
      <c r="K549" s="7" t="str">
        <f t="shared" ca="1" si="138"/>
        <v/>
      </c>
      <c r="L549" s="222" cm="1">
        <f t="array" aca="1" ref="L549" ca="1">IFERROR(SUMIFS(Invoice_Direct_Cost,Invoice_Labor_Category,$D549,Invoice_Company,$C549,Invoice_MSA_Code,$E549),"")</f>
        <v>0</v>
      </c>
      <c r="M549" s="7" t="str">
        <f t="shared" ca="1" si="139"/>
        <v/>
      </c>
      <c r="N549" s="220" t="str">
        <f t="shared" ca="1" si="144"/>
        <v/>
      </c>
      <c r="O549" s="7" t="str">
        <f t="shared" ca="1" si="140"/>
        <v/>
      </c>
      <c r="P549" s="7" t="str">
        <f t="shared" ca="1" si="141"/>
        <v/>
      </c>
      <c r="Q549" s="7" t="str">
        <f t="shared" ca="1" si="142"/>
        <v/>
      </c>
      <c r="R549" s="7" t="str">
        <f t="shared" ca="1" si="143"/>
        <v/>
      </c>
      <c r="S549" s="7" t="str">
        <f t="shared" ca="1" si="130"/>
        <v/>
      </c>
      <c r="T549" s="7" t="str">
        <f t="shared" ca="1" si="131"/>
        <v/>
      </c>
      <c r="V549" s="120" cm="1">
        <f t="array" aca="1" ref="V549" ca="1">SUMIFS(Invoice_Hours,Invoice_Labor_Category,$D549,Invoice_Company,$C549,Invoice_MSA_Code,$E549)</f>
        <v>0</v>
      </c>
      <c r="W549" s="121" t="str">
        <f t="shared" ca="1" si="132"/>
        <v/>
      </c>
      <c r="X549" s="151" t="str">
        <f t="shared" ca="1" si="133"/>
        <v/>
      </c>
      <c r="Z549" s="172"/>
      <c r="AB549" t="str">
        <f t="shared" si="134"/>
        <v/>
      </c>
      <c r="AC549" t="str">
        <f t="shared" si="135"/>
        <v/>
      </c>
      <c r="AD549" t="str">
        <f t="shared" ca="1" si="136"/>
        <v/>
      </c>
      <c r="AE549" s="4" t="str">
        <f t="shared" ca="1" si="145"/>
        <v/>
      </c>
      <c r="AF549" s="118"/>
    </row>
    <row r="550" spans="3:32" ht="20.100000000000001" customHeight="1">
      <c r="C550" t="str" cm="1">
        <f t="array" ref="C550">IFERROR(_xlfn.TEXTSPLIT(B550,"^"),"")</f>
        <v/>
      </c>
      <c r="F550" s="5" t="str" cm="1">
        <f t="array" aca="1" ref="F550" ca="1">IFERROR(INDEX(MSA_Title,MATCH(E550,MSA_Code,0)),"")</f>
        <v/>
      </c>
      <c r="G550" s="117" cm="1">
        <f t="array" aca="1" ref="G550" ca="1">SUMIFS(Proposed_Hours,Proposed_Labor_Category,$D550,Proposed_Company,$C550,Proposed_MSA_Code,$E550)</f>
        <v>0</v>
      </c>
      <c r="H550" s="7" t="str">
        <f t="shared" ca="1" si="137"/>
        <v/>
      </c>
      <c r="I550" s="4" t="str" cm="1">
        <f t="array" aca="1" ref="I550" ca="1">IFERROR(IF(SUMIFS(Proposed_Direct_Cost,Proposed_Labor_Category,$D550,Proposed_Company,$C550,Proposed_MSA_Code,$E550)=0,"Not Proposed",SUMIFS(Proposed_Direct_Cost,Proposed_Labor_Category,$D550,Proposed_Company,$C550,Proposed_MSA_Code,$E550)),"")</f>
        <v>Not Proposed</v>
      </c>
      <c r="J550" s="117" cm="1">
        <f t="array" aca="1" ref="J550" ca="1">SUMIFS(Invoice_Hours,Invoice_Labor_Category,$D550,Invoice_Company,$C550,Invoice_MSA_Code,$E550)</f>
        <v>0</v>
      </c>
      <c r="K550" s="7" t="str">
        <f t="shared" ca="1" si="138"/>
        <v/>
      </c>
      <c r="L550" s="222" cm="1">
        <f t="array" aca="1" ref="L550" ca="1">IFERROR(SUMIFS(Invoice_Direct_Cost,Invoice_Labor_Category,$D550,Invoice_Company,$C550,Invoice_MSA_Code,$E550),"")</f>
        <v>0</v>
      </c>
      <c r="M550" s="7" t="str">
        <f t="shared" ca="1" si="139"/>
        <v/>
      </c>
      <c r="N550" s="220" t="str">
        <f t="shared" ca="1" si="144"/>
        <v/>
      </c>
      <c r="O550" s="7" t="str">
        <f t="shared" ca="1" si="140"/>
        <v/>
      </c>
      <c r="P550" s="7" t="str">
        <f t="shared" ca="1" si="141"/>
        <v/>
      </c>
      <c r="Q550" s="7" t="str">
        <f t="shared" ca="1" si="142"/>
        <v/>
      </c>
      <c r="R550" s="7" t="str">
        <f t="shared" ca="1" si="143"/>
        <v/>
      </c>
      <c r="S550" s="7" t="str">
        <f t="shared" ca="1" si="130"/>
        <v/>
      </c>
      <c r="T550" s="7" t="str">
        <f t="shared" ca="1" si="131"/>
        <v/>
      </c>
      <c r="V550" s="120" cm="1">
        <f t="array" aca="1" ref="V550" ca="1">SUMIFS(Invoice_Hours,Invoice_Labor_Category,$D550,Invoice_Company,$C550,Invoice_MSA_Code,$E550)</f>
        <v>0</v>
      </c>
      <c r="W550" s="121" t="str">
        <f t="shared" ca="1" si="132"/>
        <v/>
      </c>
      <c r="X550" s="152" t="str">
        <f t="shared" ca="1" si="133"/>
        <v/>
      </c>
      <c r="Z550" s="172"/>
      <c r="AB550" t="str">
        <f t="shared" si="134"/>
        <v/>
      </c>
      <c r="AC550" t="str">
        <f t="shared" si="135"/>
        <v/>
      </c>
      <c r="AD550" t="str">
        <f t="shared" ca="1" si="136"/>
        <v/>
      </c>
      <c r="AE550" s="4" t="str">
        <f t="shared" ca="1" si="145"/>
        <v/>
      </c>
      <c r="AF550" s="118"/>
    </row>
    <row r="551" spans="3:32" ht="20.100000000000001" customHeight="1">
      <c r="C551" t="str" cm="1">
        <f t="array" ref="C551">IFERROR(_xlfn.TEXTSPLIT(B551,"^"),"")</f>
        <v/>
      </c>
      <c r="F551" s="5" t="str" cm="1">
        <f t="array" aca="1" ref="F551" ca="1">IFERROR(INDEX(MSA_Title,MATCH(E551,MSA_Code,0)),"")</f>
        <v/>
      </c>
      <c r="G551" s="117" cm="1">
        <f t="array" aca="1" ref="G551" ca="1">SUMIFS(Proposed_Hours,Proposed_Labor_Category,$D551,Proposed_Company,$C551,Proposed_MSA_Code,$E551)</f>
        <v>0</v>
      </c>
      <c r="H551" s="7" t="str">
        <f t="shared" ca="1" si="137"/>
        <v/>
      </c>
      <c r="I551" s="4" t="str" cm="1">
        <f t="array" aca="1" ref="I551" ca="1">IFERROR(IF(SUMIFS(Proposed_Direct_Cost,Proposed_Labor_Category,$D551,Proposed_Company,$C551,Proposed_MSA_Code,$E551)=0,"Not Proposed",SUMIFS(Proposed_Direct_Cost,Proposed_Labor_Category,$D551,Proposed_Company,$C551,Proposed_MSA_Code,$E551)),"")</f>
        <v>Not Proposed</v>
      </c>
      <c r="J551" s="117" cm="1">
        <f t="array" aca="1" ref="J551" ca="1">SUMIFS(Invoice_Hours,Invoice_Labor_Category,$D551,Invoice_Company,$C551,Invoice_MSA_Code,$E551)</f>
        <v>0</v>
      </c>
      <c r="K551" s="7" t="str">
        <f t="shared" ca="1" si="138"/>
        <v/>
      </c>
      <c r="L551" s="222" cm="1">
        <f t="array" aca="1" ref="L551" ca="1">IFERROR(SUMIFS(Invoice_Direct_Cost,Invoice_Labor_Category,$D551,Invoice_Company,$C551,Invoice_MSA_Code,$E551),"")</f>
        <v>0</v>
      </c>
      <c r="M551" s="7" t="str">
        <f t="shared" ca="1" si="139"/>
        <v/>
      </c>
      <c r="N551" s="220" t="str">
        <f t="shared" ca="1" si="144"/>
        <v/>
      </c>
      <c r="O551" s="7" t="str">
        <f t="shared" ca="1" si="140"/>
        <v/>
      </c>
      <c r="P551" s="7" t="str">
        <f t="shared" ca="1" si="141"/>
        <v/>
      </c>
      <c r="Q551" s="7" t="str">
        <f t="shared" ca="1" si="142"/>
        <v/>
      </c>
      <c r="R551" s="7" t="str">
        <f t="shared" ca="1" si="143"/>
        <v/>
      </c>
      <c r="S551" s="7" t="str">
        <f t="shared" ca="1" si="130"/>
        <v/>
      </c>
      <c r="T551" s="7" t="str">
        <f t="shared" ca="1" si="131"/>
        <v/>
      </c>
      <c r="V551" s="120" cm="1">
        <f t="array" aca="1" ref="V551" ca="1">SUMIFS(Invoice_Hours,Invoice_Labor_Category,$D551,Invoice_Company,$C551,Invoice_MSA_Code,$E551)</f>
        <v>0</v>
      </c>
      <c r="W551" s="121" t="str">
        <f t="shared" ca="1" si="132"/>
        <v/>
      </c>
      <c r="X551" s="151" t="str">
        <f t="shared" ca="1" si="133"/>
        <v/>
      </c>
      <c r="Z551" s="172"/>
      <c r="AB551" t="str">
        <f t="shared" si="134"/>
        <v/>
      </c>
      <c r="AC551" t="str">
        <f t="shared" si="135"/>
        <v/>
      </c>
      <c r="AD551" t="str">
        <f t="shared" ca="1" si="136"/>
        <v/>
      </c>
      <c r="AE551" s="4" t="str">
        <f t="shared" ca="1" si="145"/>
        <v/>
      </c>
      <c r="AF551" s="118"/>
    </row>
    <row r="552" spans="3:32" ht="20.100000000000001" customHeight="1">
      <c r="C552" t="str" cm="1">
        <f t="array" ref="C552">IFERROR(_xlfn.TEXTSPLIT(B552,"^"),"")</f>
        <v/>
      </c>
      <c r="F552" s="5" t="str" cm="1">
        <f t="array" aca="1" ref="F552" ca="1">IFERROR(INDEX(MSA_Title,MATCH(E552,MSA_Code,0)),"")</f>
        <v/>
      </c>
      <c r="G552" s="117" cm="1">
        <f t="array" aca="1" ref="G552" ca="1">SUMIFS(Proposed_Hours,Proposed_Labor_Category,$D552,Proposed_Company,$C552,Proposed_MSA_Code,$E552)</f>
        <v>0</v>
      </c>
      <c r="H552" s="7" t="str">
        <f t="shared" ca="1" si="137"/>
        <v/>
      </c>
      <c r="I552" s="4" t="str" cm="1">
        <f t="array" aca="1" ref="I552" ca="1">IFERROR(IF(SUMIFS(Proposed_Direct_Cost,Proposed_Labor_Category,$D552,Proposed_Company,$C552,Proposed_MSA_Code,$E552)=0,"Not Proposed",SUMIFS(Proposed_Direct_Cost,Proposed_Labor_Category,$D552,Proposed_Company,$C552,Proposed_MSA_Code,$E552)),"")</f>
        <v>Not Proposed</v>
      </c>
      <c r="J552" s="117" cm="1">
        <f t="array" aca="1" ref="J552" ca="1">SUMIFS(Invoice_Hours,Invoice_Labor_Category,$D552,Invoice_Company,$C552,Invoice_MSA_Code,$E552)</f>
        <v>0</v>
      </c>
      <c r="K552" s="7" t="str">
        <f t="shared" ca="1" si="138"/>
        <v/>
      </c>
      <c r="L552" s="222" cm="1">
        <f t="array" aca="1" ref="L552" ca="1">IFERROR(SUMIFS(Invoice_Direct_Cost,Invoice_Labor_Category,$D552,Invoice_Company,$C552,Invoice_MSA_Code,$E552),"")</f>
        <v>0</v>
      </c>
      <c r="M552" s="7" t="str">
        <f t="shared" ca="1" si="139"/>
        <v/>
      </c>
      <c r="N552" s="220" t="str">
        <f t="shared" ca="1" si="144"/>
        <v/>
      </c>
      <c r="O552" s="7" t="str">
        <f t="shared" ca="1" si="140"/>
        <v/>
      </c>
      <c r="P552" s="7" t="str">
        <f t="shared" ca="1" si="141"/>
        <v/>
      </c>
      <c r="Q552" s="7" t="str">
        <f t="shared" ca="1" si="142"/>
        <v/>
      </c>
      <c r="R552" s="7" t="str">
        <f t="shared" ca="1" si="143"/>
        <v/>
      </c>
      <c r="S552" s="7" t="str">
        <f t="shared" ca="1" si="130"/>
        <v/>
      </c>
      <c r="T552" s="7" t="str">
        <f t="shared" ca="1" si="131"/>
        <v/>
      </c>
      <c r="V552" s="120" cm="1">
        <f t="array" aca="1" ref="V552" ca="1">SUMIFS(Invoice_Hours,Invoice_Labor_Category,$D552,Invoice_Company,$C552,Invoice_MSA_Code,$E552)</f>
        <v>0</v>
      </c>
      <c r="W552" s="121" t="str">
        <f t="shared" ca="1" si="132"/>
        <v/>
      </c>
      <c r="X552" s="152" t="str">
        <f t="shared" ca="1" si="133"/>
        <v/>
      </c>
      <c r="Z552" s="172"/>
      <c r="AB552" t="str">
        <f t="shared" si="134"/>
        <v/>
      </c>
      <c r="AC552" t="str">
        <f t="shared" si="135"/>
        <v/>
      </c>
      <c r="AD552" t="str">
        <f t="shared" ca="1" si="136"/>
        <v/>
      </c>
      <c r="AE552" s="4" t="str">
        <f t="shared" ca="1" si="145"/>
        <v/>
      </c>
      <c r="AF552" s="118"/>
    </row>
    <row r="553" spans="3:32" ht="20.100000000000001" customHeight="1">
      <c r="C553" t="str" cm="1">
        <f t="array" ref="C553">IFERROR(_xlfn.TEXTSPLIT(B553,"^"),"")</f>
        <v/>
      </c>
      <c r="F553" s="5" t="str" cm="1">
        <f t="array" aca="1" ref="F553" ca="1">IFERROR(INDEX(MSA_Title,MATCH(E553,MSA_Code,0)),"")</f>
        <v/>
      </c>
      <c r="G553" s="117" cm="1">
        <f t="array" aca="1" ref="G553" ca="1">SUMIFS(Proposed_Hours,Proposed_Labor_Category,$D553,Proposed_Company,$C553,Proposed_MSA_Code,$E553)</f>
        <v>0</v>
      </c>
      <c r="H553" s="7" t="str">
        <f t="shared" ca="1" si="137"/>
        <v/>
      </c>
      <c r="I553" s="4" t="str" cm="1">
        <f t="array" aca="1" ref="I553" ca="1">IFERROR(IF(SUMIFS(Proposed_Direct_Cost,Proposed_Labor_Category,$D553,Proposed_Company,$C553,Proposed_MSA_Code,$E553)=0,"Not Proposed",SUMIFS(Proposed_Direct_Cost,Proposed_Labor_Category,$D553,Proposed_Company,$C553,Proposed_MSA_Code,$E553)),"")</f>
        <v>Not Proposed</v>
      </c>
      <c r="J553" s="117" cm="1">
        <f t="array" aca="1" ref="J553" ca="1">SUMIFS(Invoice_Hours,Invoice_Labor_Category,$D553,Invoice_Company,$C553,Invoice_MSA_Code,$E553)</f>
        <v>0</v>
      </c>
      <c r="K553" s="7" t="str">
        <f t="shared" ca="1" si="138"/>
        <v/>
      </c>
      <c r="L553" s="222" cm="1">
        <f t="array" aca="1" ref="L553" ca="1">IFERROR(SUMIFS(Invoice_Direct_Cost,Invoice_Labor_Category,$D553,Invoice_Company,$C553,Invoice_MSA_Code,$E553),"")</f>
        <v>0</v>
      </c>
      <c r="M553" s="7" t="str">
        <f t="shared" ca="1" si="139"/>
        <v/>
      </c>
      <c r="N553" s="220" t="str">
        <f t="shared" ca="1" si="144"/>
        <v/>
      </c>
      <c r="O553" s="7" t="str">
        <f t="shared" ca="1" si="140"/>
        <v/>
      </c>
      <c r="P553" s="7" t="str">
        <f t="shared" ca="1" si="141"/>
        <v/>
      </c>
      <c r="Q553" s="7" t="str">
        <f t="shared" ca="1" si="142"/>
        <v/>
      </c>
      <c r="R553" s="7" t="str">
        <f t="shared" ca="1" si="143"/>
        <v/>
      </c>
      <c r="S553" s="7" t="str">
        <f t="shared" ca="1" si="130"/>
        <v/>
      </c>
      <c r="T553" s="7" t="str">
        <f t="shared" ca="1" si="131"/>
        <v/>
      </c>
      <c r="V553" s="120" cm="1">
        <f t="array" aca="1" ref="V553" ca="1">SUMIFS(Invoice_Hours,Invoice_Labor_Category,$D553,Invoice_Company,$C553,Invoice_MSA_Code,$E553)</f>
        <v>0</v>
      </c>
      <c r="W553" s="121" t="str">
        <f t="shared" ca="1" si="132"/>
        <v/>
      </c>
      <c r="X553" s="151" t="str">
        <f t="shared" ca="1" si="133"/>
        <v/>
      </c>
      <c r="Z553" s="172"/>
      <c r="AB553" t="str">
        <f t="shared" si="134"/>
        <v/>
      </c>
      <c r="AC553" t="str">
        <f t="shared" si="135"/>
        <v/>
      </c>
      <c r="AD553" t="str">
        <f t="shared" ca="1" si="136"/>
        <v/>
      </c>
      <c r="AE553" s="4" t="str">
        <f t="shared" ca="1" si="145"/>
        <v/>
      </c>
      <c r="AF553" s="118"/>
    </row>
    <row r="554" spans="3:32" ht="20.100000000000001" customHeight="1">
      <c r="C554" t="str" cm="1">
        <f t="array" ref="C554">IFERROR(_xlfn.TEXTSPLIT(B554,"^"),"")</f>
        <v/>
      </c>
      <c r="F554" s="5" t="str" cm="1">
        <f t="array" aca="1" ref="F554" ca="1">IFERROR(INDEX(MSA_Title,MATCH(E554,MSA_Code,0)),"")</f>
        <v/>
      </c>
      <c r="G554" s="117" cm="1">
        <f t="array" aca="1" ref="G554" ca="1">SUMIFS(Proposed_Hours,Proposed_Labor_Category,$D554,Proposed_Company,$C554,Proposed_MSA_Code,$E554)</f>
        <v>0</v>
      </c>
      <c r="H554" s="7" t="str">
        <f t="shared" ca="1" si="137"/>
        <v/>
      </c>
      <c r="I554" s="4" t="str" cm="1">
        <f t="array" aca="1" ref="I554" ca="1">IFERROR(IF(SUMIFS(Proposed_Direct_Cost,Proposed_Labor_Category,$D554,Proposed_Company,$C554,Proposed_MSA_Code,$E554)=0,"Not Proposed",SUMIFS(Proposed_Direct_Cost,Proposed_Labor_Category,$D554,Proposed_Company,$C554,Proposed_MSA_Code,$E554)),"")</f>
        <v>Not Proposed</v>
      </c>
      <c r="J554" s="117" cm="1">
        <f t="array" aca="1" ref="J554" ca="1">SUMIFS(Invoice_Hours,Invoice_Labor_Category,$D554,Invoice_Company,$C554,Invoice_MSA_Code,$E554)</f>
        <v>0</v>
      </c>
      <c r="K554" s="7" t="str">
        <f t="shared" ca="1" si="138"/>
        <v/>
      </c>
      <c r="L554" s="222" cm="1">
        <f t="array" aca="1" ref="L554" ca="1">IFERROR(SUMIFS(Invoice_Direct_Cost,Invoice_Labor_Category,$D554,Invoice_Company,$C554,Invoice_MSA_Code,$E554),"")</f>
        <v>0</v>
      </c>
      <c r="M554" s="7" t="str">
        <f t="shared" ca="1" si="139"/>
        <v/>
      </c>
      <c r="N554" s="220" t="str">
        <f t="shared" ca="1" si="144"/>
        <v/>
      </c>
      <c r="O554" s="7" t="str">
        <f t="shared" ca="1" si="140"/>
        <v/>
      </c>
      <c r="P554" s="7" t="str">
        <f t="shared" ca="1" si="141"/>
        <v/>
      </c>
      <c r="Q554" s="7" t="str">
        <f t="shared" ca="1" si="142"/>
        <v/>
      </c>
      <c r="R554" s="7" t="str">
        <f t="shared" ca="1" si="143"/>
        <v/>
      </c>
      <c r="S554" s="7" t="str">
        <f t="shared" ca="1" si="130"/>
        <v/>
      </c>
      <c r="T554" s="7" t="str">
        <f t="shared" ca="1" si="131"/>
        <v/>
      </c>
      <c r="V554" s="120" cm="1">
        <f t="array" aca="1" ref="V554" ca="1">SUMIFS(Invoice_Hours,Invoice_Labor_Category,$D554,Invoice_Company,$C554,Invoice_MSA_Code,$E554)</f>
        <v>0</v>
      </c>
      <c r="W554" s="121" t="str">
        <f t="shared" ca="1" si="132"/>
        <v/>
      </c>
      <c r="X554" s="152" t="str">
        <f t="shared" ca="1" si="133"/>
        <v/>
      </c>
      <c r="Z554" s="172"/>
      <c r="AB554" t="str">
        <f t="shared" si="134"/>
        <v/>
      </c>
      <c r="AC554" t="str">
        <f t="shared" si="135"/>
        <v/>
      </c>
      <c r="AD554" t="str">
        <f t="shared" ca="1" si="136"/>
        <v/>
      </c>
      <c r="AE554" s="4" t="str">
        <f t="shared" ca="1" si="145"/>
        <v/>
      </c>
      <c r="AF554" s="118"/>
    </row>
    <row r="555" spans="3:32" ht="20.100000000000001" customHeight="1">
      <c r="C555" t="str" cm="1">
        <f t="array" ref="C555">IFERROR(_xlfn.TEXTSPLIT(B555,"^"),"")</f>
        <v/>
      </c>
      <c r="F555" s="5" t="str" cm="1">
        <f t="array" aca="1" ref="F555" ca="1">IFERROR(INDEX(MSA_Title,MATCH(E555,MSA_Code,0)),"")</f>
        <v/>
      </c>
      <c r="G555" s="117" cm="1">
        <f t="array" aca="1" ref="G555" ca="1">SUMIFS(Proposed_Hours,Proposed_Labor_Category,$D555,Proposed_Company,$C555,Proposed_MSA_Code,$E555)</f>
        <v>0</v>
      </c>
      <c r="H555" s="7" t="str">
        <f t="shared" ca="1" si="137"/>
        <v/>
      </c>
      <c r="I555" s="4" t="str" cm="1">
        <f t="array" aca="1" ref="I555" ca="1">IFERROR(IF(SUMIFS(Proposed_Direct_Cost,Proposed_Labor_Category,$D555,Proposed_Company,$C555,Proposed_MSA_Code,$E555)=0,"Not Proposed",SUMIFS(Proposed_Direct_Cost,Proposed_Labor_Category,$D555,Proposed_Company,$C555,Proposed_MSA_Code,$E555)),"")</f>
        <v>Not Proposed</v>
      </c>
      <c r="J555" s="117" cm="1">
        <f t="array" aca="1" ref="J555" ca="1">SUMIFS(Invoice_Hours,Invoice_Labor_Category,$D555,Invoice_Company,$C555,Invoice_MSA_Code,$E555)</f>
        <v>0</v>
      </c>
      <c r="K555" s="7" t="str">
        <f t="shared" ca="1" si="138"/>
        <v/>
      </c>
      <c r="L555" s="222" cm="1">
        <f t="array" aca="1" ref="L555" ca="1">IFERROR(SUMIFS(Invoice_Direct_Cost,Invoice_Labor_Category,$D555,Invoice_Company,$C555,Invoice_MSA_Code,$E555),"")</f>
        <v>0</v>
      </c>
      <c r="M555" s="7" t="str">
        <f t="shared" ca="1" si="139"/>
        <v/>
      </c>
      <c r="N555" s="220" t="str">
        <f t="shared" ca="1" si="144"/>
        <v/>
      </c>
      <c r="O555" s="7" t="str">
        <f t="shared" ca="1" si="140"/>
        <v/>
      </c>
      <c r="P555" s="7" t="str">
        <f t="shared" ca="1" si="141"/>
        <v/>
      </c>
      <c r="Q555" s="7" t="str">
        <f t="shared" ca="1" si="142"/>
        <v/>
      </c>
      <c r="R555" s="7" t="str">
        <f t="shared" ca="1" si="143"/>
        <v/>
      </c>
      <c r="S555" s="7" t="str">
        <f t="shared" ca="1" si="130"/>
        <v/>
      </c>
      <c r="T555" s="7" t="str">
        <f t="shared" ca="1" si="131"/>
        <v/>
      </c>
      <c r="V555" s="120" cm="1">
        <f t="array" aca="1" ref="V555" ca="1">SUMIFS(Invoice_Hours,Invoice_Labor_Category,$D555,Invoice_Company,$C555,Invoice_MSA_Code,$E555)</f>
        <v>0</v>
      </c>
      <c r="W555" s="121" t="str">
        <f t="shared" ca="1" si="132"/>
        <v/>
      </c>
      <c r="X555" s="151" t="str">
        <f t="shared" ca="1" si="133"/>
        <v/>
      </c>
      <c r="Z555" s="172"/>
      <c r="AB555" t="str">
        <f t="shared" si="134"/>
        <v/>
      </c>
      <c r="AC555" t="str">
        <f t="shared" si="135"/>
        <v/>
      </c>
      <c r="AD555" t="str">
        <f t="shared" ca="1" si="136"/>
        <v/>
      </c>
      <c r="AE555" s="4" t="str">
        <f t="shared" ca="1" si="145"/>
        <v/>
      </c>
      <c r="AF555" s="118"/>
    </row>
    <row r="556" spans="3:32" ht="20.100000000000001" customHeight="1">
      <c r="C556" t="str" cm="1">
        <f t="array" ref="C556">IFERROR(_xlfn.TEXTSPLIT(B556,"^"),"")</f>
        <v/>
      </c>
      <c r="F556" s="5" t="str" cm="1">
        <f t="array" aca="1" ref="F556" ca="1">IFERROR(INDEX(MSA_Title,MATCH(E556,MSA_Code,0)),"")</f>
        <v/>
      </c>
      <c r="G556" s="117" cm="1">
        <f t="array" aca="1" ref="G556" ca="1">SUMIFS(Proposed_Hours,Proposed_Labor_Category,$D556,Proposed_Company,$C556,Proposed_MSA_Code,$E556)</f>
        <v>0</v>
      </c>
      <c r="H556" s="7" t="str">
        <f t="shared" ca="1" si="137"/>
        <v/>
      </c>
      <c r="I556" s="4" t="str" cm="1">
        <f t="array" aca="1" ref="I556" ca="1">IFERROR(IF(SUMIFS(Proposed_Direct_Cost,Proposed_Labor_Category,$D556,Proposed_Company,$C556,Proposed_MSA_Code,$E556)=0,"Not Proposed",SUMIFS(Proposed_Direct_Cost,Proposed_Labor_Category,$D556,Proposed_Company,$C556,Proposed_MSA_Code,$E556)),"")</f>
        <v>Not Proposed</v>
      </c>
      <c r="J556" s="117" cm="1">
        <f t="array" aca="1" ref="J556" ca="1">SUMIFS(Invoice_Hours,Invoice_Labor_Category,$D556,Invoice_Company,$C556,Invoice_MSA_Code,$E556)</f>
        <v>0</v>
      </c>
      <c r="K556" s="7" t="str">
        <f t="shared" ca="1" si="138"/>
        <v/>
      </c>
      <c r="L556" s="222" cm="1">
        <f t="array" aca="1" ref="L556" ca="1">IFERROR(SUMIFS(Invoice_Direct_Cost,Invoice_Labor_Category,$D556,Invoice_Company,$C556,Invoice_MSA_Code,$E556),"")</f>
        <v>0</v>
      </c>
      <c r="M556" s="7" t="str">
        <f t="shared" ca="1" si="139"/>
        <v/>
      </c>
      <c r="N556" s="220" t="str">
        <f t="shared" ca="1" si="144"/>
        <v/>
      </c>
      <c r="O556" s="7" t="str">
        <f t="shared" ca="1" si="140"/>
        <v/>
      </c>
      <c r="P556" s="7" t="str">
        <f t="shared" ca="1" si="141"/>
        <v/>
      </c>
      <c r="Q556" s="7" t="str">
        <f t="shared" ca="1" si="142"/>
        <v/>
      </c>
      <c r="R556" s="7" t="str">
        <f t="shared" ca="1" si="143"/>
        <v/>
      </c>
      <c r="S556" s="7" t="str">
        <f t="shared" ca="1" si="130"/>
        <v/>
      </c>
      <c r="T556" s="7" t="str">
        <f t="shared" ca="1" si="131"/>
        <v/>
      </c>
      <c r="V556" s="120" cm="1">
        <f t="array" aca="1" ref="V556" ca="1">SUMIFS(Invoice_Hours,Invoice_Labor_Category,$D556,Invoice_Company,$C556,Invoice_MSA_Code,$E556)</f>
        <v>0</v>
      </c>
      <c r="W556" s="121" t="str">
        <f t="shared" ca="1" si="132"/>
        <v/>
      </c>
      <c r="X556" s="152" t="str">
        <f t="shared" ca="1" si="133"/>
        <v/>
      </c>
      <c r="Z556" s="172"/>
      <c r="AB556" t="str">
        <f t="shared" si="134"/>
        <v/>
      </c>
      <c r="AC556" t="str">
        <f t="shared" si="135"/>
        <v/>
      </c>
      <c r="AD556" t="str">
        <f t="shared" ca="1" si="136"/>
        <v/>
      </c>
      <c r="AE556" s="4" t="str">
        <f t="shared" ca="1" si="145"/>
        <v/>
      </c>
      <c r="AF556" s="118"/>
    </row>
    <row r="557" spans="3:32" ht="20.100000000000001" customHeight="1">
      <c r="C557" t="str" cm="1">
        <f t="array" ref="C557">IFERROR(_xlfn.TEXTSPLIT(B557,"^"),"")</f>
        <v/>
      </c>
      <c r="F557" s="5" t="str" cm="1">
        <f t="array" aca="1" ref="F557" ca="1">IFERROR(INDEX(MSA_Title,MATCH(E557,MSA_Code,0)),"")</f>
        <v/>
      </c>
      <c r="G557" s="117" cm="1">
        <f t="array" aca="1" ref="G557" ca="1">SUMIFS(Proposed_Hours,Proposed_Labor_Category,$D557,Proposed_Company,$C557,Proposed_MSA_Code,$E557)</f>
        <v>0</v>
      </c>
      <c r="H557" s="7" t="str">
        <f t="shared" ca="1" si="137"/>
        <v/>
      </c>
      <c r="I557" s="4" t="str" cm="1">
        <f t="array" aca="1" ref="I557" ca="1">IFERROR(IF(SUMIFS(Proposed_Direct_Cost,Proposed_Labor_Category,$D557,Proposed_Company,$C557,Proposed_MSA_Code,$E557)=0,"Not Proposed",SUMIFS(Proposed_Direct_Cost,Proposed_Labor_Category,$D557,Proposed_Company,$C557,Proposed_MSA_Code,$E557)),"")</f>
        <v>Not Proposed</v>
      </c>
      <c r="J557" s="117" cm="1">
        <f t="array" aca="1" ref="J557" ca="1">SUMIFS(Invoice_Hours,Invoice_Labor_Category,$D557,Invoice_Company,$C557,Invoice_MSA_Code,$E557)</f>
        <v>0</v>
      </c>
      <c r="K557" s="7" t="str">
        <f t="shared" ca="1" si="138"/>
        <v/>
      </c>
      <c r="L557" s="222" cm="1">
        <f t="array" aca="1" ref="L557" ca="1">IFERROR(SUMIFS(Invoice_Direct_Cost,Invoice_Labor_Category,$D557,Invoice_Company,$C557,Invoice_MSA_Code,$E557),"")</f>
        <v>0</v>
      </c>
      <c r="M557" s="7" t="str">
        <f t="shared" ca="1" si="139"/>
        <v/>
      </c>
      <c r="N557" s="220" t="str">
        <f t="shared" ca="1" si="144"/>
        <v/>
      </c>
      <c r="O557" s="7" t="str">
        <f t="shared" ca="1" si="140"/>
        <v/>
      </c>
      <c r="P557" s="7" t="str">
        <f t="shared" ca="1" si="141"/>
        <v/>
      </c>
      <c r="Q557" s="7" t="str">
        <f t="shared" ca="1" si="142"/>
        <v/>
      </c>
      <c r="R557" s="7" t="str">
        <f t="shared" ca="1" si="143"/>
        <v/>
      </c>
      <c r="S557" s="7" t="str">
        <f t="shared" ca="1" si="130"/>
        <v/>
      </c>
      <c r="T557" s="7" t="str">
        <f t="shared" ca="1" si="131"/>
        <v/>
      </c>
      <c r="V557" s="120" cm="1">
        <f t="array" aca="1" ref="V557" ca="1">SUMIFS(Invoice_Hours,Invoice_Labor_Category,$D557,Invoice_Company,$C557,Invoice_MSA_Code,$E557)</f>
        <v>0</v>
      </c>
      <c r="W557" s="121" t="str">
        <f t="shared" ca="1" si="132"/>
        <v/>
      </c>
      <c r="X557" s="151" t="str">
        <f t="shared" ca="1" si="133"/>
        <v/>
      </c>
      <c r="Z557" s="172"/>
      <c r="AB557" t="str">
        <f t="shared" si="134"/>
        <v/>
      </c>
      <c r="AC557" t="str">
        <f t="shared" si="135"/>
        <v/>
      </c>
      <c r="AD557" t="str">
        <f t="shared" ca="1" si="136"/>
        <v/>
      </c>
      <c r="AE557" s="4" t="str">
        <f t="shared" ca="1" si="145"/>
        <v/>
      </c>
      <c r="AF557" s="118"/>
    </row>
    <row r="558" spans="3:32" ht="20.100000000000001" customHeight="1">
      <c r="C558" t="str" cm="1">
        <f t="array" ref="C558">IFERROR(_xlfn.TEXTSPLIT(B558,"^"),"")</f>
        <v/>
      </c>
      <c r="F558" s="5" t="str" cm="1">
        <f t="array" aca="1" ref="F558" ca="1">IFERROR(INDEX(MSA_Title,MATCH(E558,MSA_Code,0)),"")</f>
        <v/>
      </c>
      <c r="G558" s="117" cm="1">
        <f t="array" aca="1" ref="G558" ca="1">SUMIFS(Proposed_Hours,Proposed_Labor_Category,$D558,Proposed_Company,$C558,Proposed_MSA_Code,$E558)</f>
        <v>0</v>
      </c>
      <c r="H558" s="7" t="str">
        <f t="shared" ca="1" si="137"/>
        <v/>
      </c>
      <c r="I558" s="4" t="str" cm="1">
        <f t="array" aca="1" ref="I558" ca="1">IFERROR(IF(SUMIFS(Proposed_Direct_Cost,Proposed_Labor_Category,$D558,Proposed_Company,$C558,Proposed_MSA_Code,$E558)=0,"Not Proposed",SUMIFS(Proposed_Direct_Cost,Proposed_Labor_Category,$D558,Proposed_Company,$C558,Proposed_MSA_Code,$E558)),"")</f>
        <v>Not Proposed</v>
      </c>
      <c r="J558" s="117" cm="1">
        <f t="array" aca="1" ref="J558" ca="1">SUMIFS(Invoice_Hours,Invoice_Labor_Category,$D558,Invoice_Company,$C558,Invoice_MSA_Code,$E558)</f>
        <v>0</v>
      </c>
      <c r="K558" s="7" t="str">
        <f t="shared" ca="1" si="138"/>
        <v/>
      </c>
      <c r="L558" s="222" cm="1">
        <f t="array" aca="1" ref="L558" ca="1">IFERROR(SUMIFS(Invoice_Direct_Cost,Invoice_Labor_Category,$D558,Invoice_Company,$C558,Invoice_MSA_Code,$E558),"")</f>
        <v>0</v>
      </c>
      <c r="M558" s="7" t="str">
        <f t="shared" ca="1" si="139"/>
        <v/>
      </c>
      <c r="N558" s="220" t="str">
        <f t="shared" ca="1" si="144"/>
        <v/>
      </c>
      <c r="O558" s="7" t="str">
        <f t="shared" ca="1" si="140"/>
        <v/>
      </c>
      <c r="P558" s="7" t="str">
        <f t="shared" ca="1" si="141"/>
        <v/>
      </c>
      <c r="Q558" s="7" t="str">
        <f t="shared" ca="1" si="142"/>
        <v/>
      </c>
      <c r="R558" s="7" t="str">
        <f t="shared" ca="1" si="143"/>
        <v/>
      </c>
      <c r="S558" s="7" t="str">
        <f t="shared" ca="1" si="130"/>
        <v/>
      </c>
      <c r="T558" s="7" t="str">
        <f t="shared" ca="1" si="131"/>
        <v/>
      </c>
      <c r="V558" s="120" cm="1">
        <f t="array" aca="1" ref="V558" ca="1">SUMIFS(Invoice_Hours,Invoice_Labor_Category,$D558,Invoice_Company,$C558,Invoice_MSA_Code,$E558)</f>
        <v>0</v>
      </c>
      <c r="W558" s="121" t="str">
        <f t="shared" ca="1" si="132"/>
        <v/>
      </c>
      <c r="X558" s="152" t="str">
        <f t="shared" ca="1" si="133"/>
        <v/>
      </c>
      <c r="Z558" s="172"/>
      <c r="AB558" t="str">
        <f t="shared" si="134"/>
        <v/>
      </c>
      <c r="AC558" t="str">
        <f t="shared" si="135"/>
        <v/>
      </c>
      <c r="AD558" t="str">
        <f t="shared" ca="1" si="136"/>
        <v/>
      </c>
      <c r="AE558" s="4" t="str">
        <f t="shared" ca="1" si="145"/>
        <v/>
      </c>
      <c r="AF558" s="118"/>
    </row>
    <row r="559" spans="3:32" ht="20.100000000000001" customHeight="1">
      <c r="C559" t="str" cm="1">
        <f t="array" ref="C559">IFERROR(_xlfn.TEXTSPLIT(B559,"^"),"")</f>
        <v/>
      </c>
      <c r="F559" s="5" t="str" cm="1">
        <f t="array" aca="1" ref="F559" ca="1">IFERROR(INDEX(MSA_Title,MATCH(E559,MSA_Code,0)),"")</f>
        <v/>
      </c>
      <c r="G559" s="117" cm="1">
        <f t="array" aca="1" ref="G559" ca="1">SUMIFS(Proposed_Hours,Proposed_Labor_Category,$D559,Proposed_Company,$C559,Proposed_MSA_Code,$E559)</f>
        <v>0</v>
      </c>
      <c r="H559" s="7" t="str">
        <f t="shared" ca="1" si="137"/>
        <v/>
      </c>
      <c r="I559" s="4" t="str" cm="1">
        <f t="array" aca="1" ref="I559" ca="1">IFERROR(IF(SUMIFS(Proposed_Direct_Cost,Proposed_Labor_Category,$D559,Proposed_Company,$C559,Proposed_MSA_Code,$E559)=0,"Not Proposed",SUMIFS(Proposed_Direct_Cost,Proposed_Labor_Category,$D559,Proposed_Company,$C559,Proposed_MSA_Code,$E559)),"")</f>
        <v>Not Proposed</v>
      </c>
      <c r="J559" s="117" cm="1">
        <f t="array" aca="1" ref="J559" ca="1">SUMIFS(Invoice_Hours,Invoice_Labor_Category,$D559,Invoice_Company,$C559,Invoice_MSA_Code,$E559)</f>
        <v>0</v>
      </c>
      <c r="K559" s="7" t="str">
        <f t="shared" ca="1" si="138"/>
        <v/>
      </c>
      <c r="L559" s="222" cm="1">
        <f t="array" aca="1" ref="L559" ca="1">IFERROR(SUMIFS(Invoice_Direct_Cost,Invoice_Labor_Category,$D559,Invoice_Company,$C559,Invoice_MSA_Code,$E559),"")</f>
        <v>0</v>
      </c>
      <c r="M559" s="7" t="str">
        <f t="shared" ca="1" si="139"/>
        <v/>
      </c>
      <c r="N559" s="220" t="str">
        <f t="shared" ca="1" si="144"/>
        <v/>
      </c>
      <c r="O559" s="7" t="str">
        <f t="shared" ca="1" si="140"/>
        <v/>
      </c>
      <c r="P559" s="7" t="str">
        <f t="shared" ca="1" si="141"/>
        <v/>
      </c>
      <c r="Q559" s="7" t="str">
        <f t="shared" ca="1" si="142"/>
        <v/>
      </c>
      <c r="R559" s="7" t="str">
        <f t="shared" ca="1" si="143"/>
        <v/>
      </c>
      <c r="S559" s="7" t="str">
        <f t="shared" ca="1" si="130"/>
        <v/>
      </c>
      <c r="T559" s="7" t="str">
        <f t="shared" ca="1" si="131"/>
        <v/>
      </c>
      <c r="V559" s="120" cm="1">
        <f t="array" aca="1" ref="V559" ca="1">SUMIFS(Invoice_Hours,Invoice_Labor_Category,$D559,Invoice_Company,$C559,Invoice_MSA_Code,$E559)</f>
        <v>0</v>
      </c>
      <c r="W559" s="121" t="str">
        <f t="shared" ca="1" si="132"/>
        <v/>
      </c>
      <c r="X559" s="151" t="str">
        <f t="shared" ca="1" si="133"/>
        <v/>
      </c>
      <c r="Z559" s="172"/>
      <c r="AB559" t="str">
        <f t="shared" si="134"/>
        <v/>
      </c>
      <c r="AC559" t="str">
        <f t="shared" si="135"/>
        <v/>
      </c>
      <c r="AD559" t="str">
        <f t="shared" ca="1" si="136"/>
        <v/>
      </c>
      <c r="AE559" s="4" t="str">
        <f t="shared" ca="1" si="145"/>
        <v/>
      </c>
      <c r="AF559" s="118"/>
    </row>
    <row r="560" spans="3:32" ht="20.100000000000001" customHeight="1">
      <c r="C560" t="str" cm="1">
        <f t="array" ref="C560">IFERROR(_xlfn.TEXTSPLIT(B560,"^"),"")</f>
        <v/>
      </c>
      <c r="F560" s="5" t="str" cm="1">
        <f t="array" aca="1" ref="F560" ca="1">IFERROR(INDEX(MSA_Title,MATCH(E560,MSA_Code,0)),"")</f>
        <v/>
      </c>
      <c r="G560" s="117" cm="1">
        <f t="array" aca="1" ref="G560" ca="1">SUMIFS(Proposed_Hours,Proposed_Labor_Category,$D560,Proposed_Company,$C560,Proposed_MSA_Code,$E560)</f>
        <v>0</v>
      </c>
      <c r="H560" s="7" t="str">
        <f t="shared" ca="1" si="137"/>
        <v/>
      </c>
      <c r="I560" s="4" t="str" cm="1">
        <f t="array" aca="1" ref="I560" ca="1">IFERROR(IF(SUMIFS(Proposed_Direct_Cost,Proposed_Labor_Category,$D560,Proposed_Company,$C560,Proposed_MSA_Code,$E560)=0,"Not Proposed",SUMIFS(Proposed_Direct_Cost,Proposed_Labor_Category,$D560,Proposed_Company,$C560,Proposed_MSA_Code,$E560)),"")</f>
        <v>Not Proposed</v>
      </c>
      <c r="J560" s="117" cm="1">
        <f t="array" aca="1" ref="J560" ca="1">SUMIFS(Invoice_Hours,Invoice_Labor_Category,$D560,Invoice_Company,$C560,Invoice_MSA_Code,$E560)</f>
        <v>0</v>
      </c>
      <c r="K560" s="7" t="str">
        <f t="shared" ca="1" si="138"/>
        <v/>
      </c>
      <c r="L560" s="222" cm="1">
        <f t="array" aca="1" ref="L560" ca="1">IFERROR(SUMIFS(Invoice_Direct_Cost,Invoice_Labor_Category,$D560,Invoice_Company,$C560,Invoice_MSA_Code,$E560),"")</f>
        <v>0</v>
      </c>
      <c r="M560" s="7" t="str">
        <f t="shared" ca="1" si="139"/>
        <v/>
      </c>
      <c r="N560" s="220" t="str">
        <f t="shared" ca="1" si="144"/>
        <v/>
      </c>
      <c r="O560" s="7" t="str">
        <f t="shared" ca="1" si="140"/>
        <v/>
      </c>
      <c r="P560" s="7" t="str">
        <f t="shared" ca="1" si="141"/>
        <v/>
      </c>
      <c r="Q560" s="7" t="str">
        <f t="shared" ca="1" si="142"/>
        <v/>
      </c>
      <c r="R560" s="7" t="str">
        <f t="shared" ca="1" si="143"/>
        <v/>
      </c>
      <c r="S560" s="7" t="str">
        <f t="shared" ca="1" si="130"/>
        <v/>
      </c>
      <c r="T560" s="7" t="str">
        <f t="shared" ca="1" si="131"/>
        <v/>
      </c>
      <c r="V560" s="120" cm="1">
        <f t="array" aca="1" ref="V560" ca="1">SUMIFS(Invoice_Hours,Invoice_Labor_Category,$D560,Invoice_Company,$C560,Invoice_MSA_Code,$E560)</f>
        <v>0</v>
      </c>
      <c r="W560" s="121" t="str">
        <f t="shared" ca="1" si="132"/>
        <v/>
      </c>
      <c r="X560" s="152" t="str">
        <f t="shared" ca="1" si="133"/>
        <v/>
      </c>
      <c r="Z560" s="172"/>
      <c r="AB560" t="str">
        <f t="shared" si="134"/>
        <v/>
      </c>
      <c r="AC560" t="str">
        <f t="shared" si="135"/>
        <v/>
      </c>
      <c r="AD560" t="str">
        <f t="shared" ca="1" si="136"/>
        <v/>
      </c>
      <c r="AE560" s="4" t="str">
        <f t="shared" ca="1" si="145"/>
        <v/>
      </c>
      <c r="AF560" s="118"/>
    </row>
    <row r="561" spans="3:32" ht="20.100000000000001" customHeight="1">
      <c r="C561" t="str" cm="1">
        <f t="array" ref="C561">IFERROR(_xlfn.TEXTSPLIT(B561,"^"),"")</f>
        <v/>
      </c>
      <c r="F561" s="5" t="str" cm="1">
        <f t="array" aca="1" ref="F561" ca="1">IFERROR(INDEX(MSA_Title,MATCH(E561,MSA_Code,0)),"")</f>
        <v/>
      </c>
      <c r="G561" s="117" cm="1">
        <f t="array" aca="1" ref="G561" ca="1">SUMIFS(Proposed_Hours,Proposed_Labor_Category,$D561,Proposed_Company,$C561,Proposed_MSA_Code,$E561)</f>
        <v>0</v>
      </c>
      <c r="H561" s="7" t="str">
        <f t="shared" ca="1" si="137"/>
        <v/>
      </c>
      <c r="I561" s="4" t="str" cm="1">
        <f t="array" aca="1" ref="I561" ca="1">IFERROR(IF(SUMIFS(Proposed_Direct_Cost,Proposed_Labor_Category,$D561,Proposed_Company,$C561,Proposed_MSA_Code,$E561)=0,"Not Proposed",SUMIFS(Proposed_Direct_Cost,Proposed_Labor_Category,$D561,Proposed_Company,$C561,Proposed_MSA_Code,$E561)),"")</f>
        <v>Not Proposed</v>
      </c>
      <c r="J561" s="117" cm="1">
        <f t="array" aca="1" ref="J561" ca="1">SUMIFS(Invoice_Hours,Invoice_Labor_Category,$D561,Invoice_Company,$C561,Invoice_MSA_Code,$E561)</f>
        <v>0</v>
      </c>
      <c r="K561" s="7" t="str">
        <f t="shared" ca="1" si="138"/>
        <v/>
      </c>
      <c r="L561" s="222" cm="1">
        <f t="array" aca="1" ref="L561" ca="1">IFERROR(SUMIFS(Invoice_Direct_Cost,Invoice_Labor_Category,$D561,Invoice_Company,$C561,Invoice_MSA_Code,$E561),"")</f>
        <v>0</v>
      </c>
      <c r="M561" s="7" t="str">
        <f t="shared" ca="1" si="139"/>
        <v/>
      </c>
      <c r="N561" s="220" t="str">
        <f t="shared" ca="1" si="144"/>
        <v/>
      </c>
      <c r="O561" s="7" t="str">
        <f t="shared" ca="1" si="140"/>
        <v/>
      </c>
      <c r="P561" s="7" t="str">
        <f t="shared" ca="1" si="141"/>
        <v/>
      </c>
      <c r="Q561" s="7" t="str">
        <f t="shared" ca="1" si="142"/>
        <v/>
      </c>
      <c r="R561" s="7" t="str">
        <f t="shared" ca="1" si="143"/>
        <v/>
      </c>
      <c r="S561" s="7" t="str">
        <f t="shared" ca="1" si="130"/>
        <v/>
      </c>
      <c r="T561" s="7" t="str">
        <f t="shared" ca="1" si="131"/>
        <v/>
      </c>
      <c r="V561" s="120" cm="1">
        <f t="array" aca="1" ref="V561" ca="1">SUMIFS(Invoice_Hours,Invoice_Labor_Category,$D561,Invoice_Company,$C561,Invoice_MSA_Code,$E561)</f>
        <v>0</v>
      </c>
      <c r="W561" s="121" t="str">
        <f t="shared" ca="1" si="132"/>
        <v/>
      </c>
      <c r="X561" s="151" t="str">
        <f t="shared" ca="1" si="133"/>
        <v/>
      </c>
      <c r="Z561" s="172"/>
      <c r="AB561" t="str">
        <f t="shared" si="134"/>
        <v/>
      </c>
      <c r="AC561" t="str">
        <f t="shared" si="135"/>
        <v/>
      </c>
      <c r="AD561" t="str">
        <f t="shared" ca="1" si="136"/>
        <v/>
      </c>
      <c r="AE561" s="4" t="str">
        <f t="shared" ca="1" si="145"/>
        <v/>
      </c>
      <c r="AF561" s="118"/>
    </row>
    <row r="562" spans="3:32" ht="20.100000000000001" customHeight="1">
      <c r="C562" t="str" cm="1">
        <f t="array" ref="C562">IFERROR(_xlfn.TEXTSPLIT(B562,"^"),"")</f>
        <v/>
      </c>
      <c r="F562" s="5" t="str" cm="1">
        <f t="array" aca="1" ref="F562" ca="1">IFERROR(INDEX(MSA_Title,MATCH(E562,MSA_Code,0)),"")</f>
        <v/>
      </c>
      <c r="G562" s="117" cm="1">
        <f t="array" aca="1" ref="G562" ca="1">SUMIFS(Proposed_Hours,Proposed_Labor_Category,$D562,Proposed_Company,$C562,Proposed_MSA_Code,$E562)</f>
        <v>0</v>
      </c>
      <c r="H562" s="7" t="str">
        <f t="shared" ca="1" si="137"/>
        <v/>
      </c>
      <c r="I562" s="4" t="str" cm="1">
        <f t="array" aca="1" ref="I562" ca="1">IFERROR(IF(SUMIFS(Proposed_Direct_Cost,Proposed_Labor_Category,$D562,Proposed_Company,$C562,Proposed_MSA_Code,$E562)=0,"Not Proposed",SUMIFS(Proposed_Direct_Cost,Proposed_Labor_Category,$D562,Proposed_Company,$C562,Proposed_MSA_Code,$E562)),"")</f>
        <v>Not Proposed</v>
      </c>
      <c r="J562" s="117" cm="1">
        <f t="array" aca="1" ref="J562" ca="1">SUMIFS(Invoice_Hours,Invoice_Labor_Category,$D562,Invoice_Company,$C562,Invoice_MSA_Code,$E562)</f>
        <v>0</v>
      </c>
      <c r="K562" s="7" t="str">
        <f t="shared" ca="1" si="138"/>
        <v/>
      </c>
      <c r="L562" s="222" cm="1">
        <f t="array" aca="1" ref="L562" ca="1">IFERROR(SUMIFS(Invoice_Direct_Cost,Invoice_Labor_Category,$D562,Invoice_Company,$C562,Invoice_MSA_Code,$E562),"")</f>
        <v>0</v>
      </c>
      <c r="M562" s="7" t="str">
        <f t="shared" ca="1" si="139"/>
        <v/>
      </c>
      <c r="N562" s="220" t="str">
        <f t="shared" ca="1" si="144"/>
        <v/>
      </c>
      <c r="O562" s="7" t="str">
        <f t="shared" ca="1" si="140"/>
        <v/>
      </c>
      <c r="P562" s="7" t="str">
        <f t="shared" ca="1" si="141"/>
        <v/>
      </c>
      <c r="Q562" s="7" t="str">
        <f t="shared" ca="1" si="142"/>
        <v/>
      </c>
      <c r="R562" s="7" t="str">
        <f t="shared" ca="1" si="143"/>
        <v/>
      </c>
      <c r="S562" s="7" t="str">
        <f t="shared" ca="1" si="130"/>
        <v/>
      </c>
      <c r="T562" s="7" t="str">
        <f t="shared" ca="1" si="131"/>
        <v/>
      </c>
      <c r="V562" s="120" cm="1">
        <f t="array" aca="1" ref="V562" ca="1">SUMIFS(Invoice_Hours,Invoice_Labor_Category,$D562,Invoice_Company,$C562,Invoice_MSA_Code,$E562)</f>
        <v>0</v>
      </c>
      <c r="W562" s="121" t="str">
        <f t="shared" ca="1" si="132"/>
        <v/>
      </c>
      <c r="X562" s="152" t="str">
        <f t="shared" ca="1" si="133"/>
        <v/>
      </c>
      <c r="Z562" s="172"/>
      <c r="AB562" t="str">
        <f t="shared" si="134"/>
        <v/>
      </c>
      <c r="AC562" t="str">
        <f t="shared" si="135"/>
        <v/>
      </c>
      <c r="AD562" t="str">
        <f t="shared" ca="1" si="136"/>
        <v/>
      </c>
      <c r="AE562" s="4" t="str">
        <f t="shared" ca="1" si="145"/>
        <v/>
      </c>
      <c r="AF562" s="118"/>
    </row>
    <row r="563" spans="3:32" ht="20.100000000000001" customHeight="1">
      <c r="C563" t="str" cm="1">
        <f t="array" ref="C563">IFERROR(_xlfn.TEXTSPLIT(B563,"^"),"")</f>
        <v/>
      </c>
      <c r="F563" s="5" t="str" cm="1">
        <f t="array" aca="1" ref="F563" ca="1">IFERROR(INDEX(MSA_Title,MATCH(E563,MSA_Code,0)),"")</f>
        <v/>
      </c>
      <c r="G563" s="117" cm="1">
        <f t="array" aca="1" ref="G563" ca="1">SUMIFS(Proposed_Hours,Proposed_Labor_Category,$D563,Proposed_Company,$C563,Proposed_MSA_Code,$E563)</f>
        <v>0</v>
      </c>
      <c r="H563" s="7" t="str">
        <f t="shared" ca="1" si="137"/>
        <v/>
      </c>
      <c r="I563" s="4" t="str" cm="1">
        <f t="array" aca="1" ref="I563" ca="1">IFERROR(IF(SUMIFS(Proposed_Direct_Cost,Proposed_Labor_Category,$D563,Proposed_Company,$C563,Proposed_MSA_Code,$E563)=0,"Not Proposed",SUMIFS(Proposed_Direct_Cost,Proposed_Labor_Category,$D563,Proposed_Company,$C563,Proposed_MSA_Code,$E563)),"")</f>
        <v>Not Proposed</v>
      </c>
      <c r="J563" s="117" cm="1">
        <f t="array" aca="1" ref="J563" ca="1">SUMIFS(Invoice_Hours,Invoice_Labor_Category,$D563,Invoice_Company,$C563,Invoice_MSA_Code,$E563)</f>
        <v>0</v>
      </c>
      <c r="K563" s="7" t="str">
        <f t="shared" ca="1" si="138"/>
        <v/>
      </c>
      <c r="L563" s="222" cm="1">
        <f t="array" aca="1" ref="L563" ca="1">IFERROR(SUMIFS(Invoice_Direct_Cost,Invoice_Labor_Category,$D563,Invoice_Company,$C563,Invoice_MSA_Code,$E563),"")</f>
        <v>0</v>
      </c>
      <c r="M563" s="7" t="str">
        <f t="shared" ca="1" si="139"/>
        <v/>
      </c>
      <c r="N563" s="220" t="str">
        <f t="shared" ca="1" si="144"/>
        <v/>
      </c>
      <c r="O563" s="7" t="str">
        <f t="shared" ca="1" si="140"/>
        <v/>
      </c>
      <c r="P563" s="7" t="str">
        <f t="shared" ca="1" si="141"/>
        <v/>
      </c>
      <c r="Q563" s="7" t="str">
        <f t="shared" ca="1" si="142"/>
        <v/>
      </c>
      <c r="R563" s="7" t="str">
        <f t="shared" ca="1" si="143"/>
        <v/>
      </c>
      <c r="S563" s="7" t="str">
        <f t="shared" ca="1" si="130"/>
        <v/>
      </c>
      <c r="T563" s="7" t="str">
        <f t="shared" ca="1" si="131"/>
        <v/>
      </c>
      <c r="V563" s="120" cm="1">
        <f t="array" aca="1" ref="V563" ca="1">SUMIFS(Invoice_Hours,Invoice_Labor_Category,$D563,Invoice_Company,$C563,Invoice_MSA_Code,$E563)</f>
        <v>0</v>
      </c>
      <c r="W563" s="121" t="str">
        <f t="shared" ca="1" si="132"/>
        <v/>
      </c>
      <c r="X563" s="151" t="str">
        <f t="shared" ca="1" si="133"/>
        <v/>
      </c>
      <c r="Z563" s="172"/>
      <c r="AB563" t="str">
        <f t="shared" si="134"/>
        <v/>
      </c>
      <c r="AC563" t="str">
        <f t="shared" si="135"/>
        <v/>
      </c>
      <c r="AD563" t="str">
        <f t="shared" ca="1" si="136"/>
        <v/>
      </c>
      <c r="AE563" s="4" t="str">
        <f t="shared" ca="1" si="145"/>
        <v/>
      </c>
      <c r="AF563" s="118"/>
    </row>
    <row r="564" spans="3:32" ht="20.100000000000001" customHeight="1">
      <c r="C564" t="str" cm="1">
        <f t="array" ref="C564">IFERROR(_xlfn.TEXTSPLIT(B564,"^"),"")</f>
        <v/>
      </c>
      <c r="F564" s="5" t="str" cm="1">
        <f t="array" aca="1" ref="F564" ca="1">IFERROR(INDEX(MSA_Title,MATCH(E564,MSA_Code,0)),"")</f>
        <v/>
      </c>
      <c r="G564" s="117" cm="1">
        <f t="array" aca="1" ref="G564" ca="1">SUMIFS(Proposed_Hours,Proposed_Labor_Category,$D564,Proposed_Company,$C564,Proposed_MSA_Code,$E564)</f>
        <v>0</v>
      </c>
      <c r="H564" s="7" t="str">
        <f t="shared" ca="1" si="137"/>
        <v/>
      </c>
      <c r="I564" s="4" t="str" cm="1">
        <f t="array" aca="1" ref="I564" ca="1">IFERROR(IF(SUMIFS(Proposed_Direct_Cost,Proposed_Labor_Category,$D564,Proposed_Company,$C564,Proposed_MSA_Code,$E564)=0,"Not Proposed",SUMIFS(Proposed_Direct_Cost,Proposed_Labor_Category,$D564,Proposed_Company,$C564,Proposed_MSA_Code,$E564)),"")</f>
        <v>Not Proposed</v>
      </c>
      <c r="J564" s="117" cm="1">
        <f t="array" aca="1" ref="J564" ca="1">SUMIFS(Invoice_Hours,Invoice_Labor_Category,$D564,Invoice_Company,$C564,Invoice_MSA_Code,$E564)</f>
        <v>0</v>
      </c>
      <c r="K564" s="7" t="str">
        <f t="shared" ca="1" si="138"/>
        <v/>
      </c>
      <c r="L564" s="222" cm="1">
        <f t="array" aca="1" ref="L564" ca="1">IFERROR(SUMIFS(Invoice_Direct_Cost,Invoice_Labor_Category,$D564,Invoice_Company,$C564,Invoice_MSA_Code,$E564),"")</f>
        <v>0</v>
      </c>
      <c r="M564" s="7" t="str">
        <f t="shared" ca="1" si="139"/>
        <v/>
      </c>
      <c r="N564" s="220" t="str">
        <f t="shared" ca="1" si="144"/>
        <v/>
      </c>
      <c r="O564" s="7" t="str">
        <f t="shared" ca="1" si="140"/>
        <v/>
      </c>
      <c r="P564" s="7" t="str">
        <f t="shared" ca="1" si="141"/>
        <v/>
      </c>
      <c r="Q564" s="7" t="str">
        <f t="shared" ca="1" si="142"/>
        <v/>
      </c>
      <c r="R564" s="7" t="str">
        <f t="shared" ca="1" si="143"/>
        <v/>
      </c>
      <c r="S564" s="7" t="str">
        <f t="shared" ca="1" si="130"/>
        <v/>
      </c>
      <c r="T564" s="7" t="str">
        <f t="shared" ca="1" si="131"/>
        <v/>
      </c>
      <c r="V564" s="120" cm="1">
        <f t="array" aca="1" ref="V564" ca="1">SUMIFS(Invoice_Hours,Invoice_Labor_Category,$D564,Invoice_Company,$C564,Invoice_MSA_Code,$E564)</f>
        <v>0</v>
      </c>
      <c r="W564" s="121" t="str">
        <f t="shared" ca="1" si="132"/>
        <v/>
      </c>
      <c r="X564" s="152" t="str">
        <f t="shared" ca="1" si="133"/>
        <v/>
      </c>
      <c r="Z564" s="172"/>
      <c r="AB564" t="str">
        <f t="shared" si="134"/>
        <v/>
      </c>
      <c r="AC564" t="str">
        <f t="shared" si="135"/>
        <v/>
      </c>
      <c r="AD564" t="str">
        <f t="shared" ca="1" si="136"/>
        <v/>
      </c>
      <c r="AE564" s="4" t="str">
        <f t="shared" ca="1" si="145"/>
        <v/>
      </c>
      <c r="AF564" s="118"/>
    </row>
    <row r="565" spans="3:32" ht="20.100000000000001" customHeight="1">
      <c r="C565" t="str" cm="1">
        <f t="array" ref="C565">IFERROR(_xlfn.TEXTSPLIT(B565,"^"),"")</f>
        <v/>
      </c>
      <c r="F565" s="5" t="str" cm="1">
        <f t="array" aca="1" ref="F565" ca="1">IFERROR(INDEX(MSA_Title,MATCH(E565,MSA_Code,0)),"")</f>
        <v/>
      </c>
      <c r="G565" s="117" cm="1">
        <f t="array" aca="1" ref="G565" ca="1">SUMIFS(Proposed_Hours,Proposed_Labor_Category,$D565,Proposed_Company,$C565,Proposed_MSA_Code,$E565)</f>
        <v>0</v>
      </c>
      <c r="H565" s="7" t="str">
        <f t="shared" ca="1" si="137"/>
        <v/>
      </c>
      <c r="I565" s="4" t="str" cm="1">
        <f t="array" aca="1" ref="I565" ca="1">IFERROR(IF(SUMIFS(Proposed_Direct_Cost,Proposed_Labor_Category,$D565,Proposed_Company,$C565,Proposed_MSA_Code,$E565)=0,"Not Proposed",SUMIFS(Proposed_Direct_Cost,Proposed_Labor_Category,$D565,Proposed_Company,$C565,Proposed_MSA_Code,$E565)),"")</f>
        <v>Not Proposed</v>
      </c>
      <c r="J565" s="117" cm="1">
        <f t="array" aca="1" ref="J565" ca="1">SUMIFS(Invoice_Hours,Invoice_Labor_Category,$D565,Invoice_Company,$C565,Invoice_MSA_Code,$E565)</f>
        <v>0</v>
      </c>
      <c r="K565" s="7" t="str">
        <f t="shared" ca="1" si="138"/>
        <v/>
      </c>
      <c r="L565" s="222" cm="1">
        <f t="array" aca="1" ref="L565" ca="1">IFERROR(SUMIFS(Invoice_Direct_Cost,Invoice_Labor_Category,$D565,Invoice_Company,$C565,Invoice_MSA_Code,$E565),"")</f>
        <v>0</v>
      </c>
      <c r="M565" s="7" t="str">
        <f t="shared" ca="1" si="139"/>
        <v/>
      </c>
      <c r="N565" s="220" t="str">
        <f t="shared" ca="1" si="144"/>
        <v/>
      </c>
      <c r="O565" s="7" t="str">
        <f t="shared" ca="1" si="140"/>
        <v/>
      </c>
      <c r="P565" s="7" t="str">
        <f t="shared" ca="1" si="141"/>
        <v/>
      </c>
      <c r="Q565" s="7" t="str">
        <f t="shared" ca="1" si="142"/>
        <v/>
      </c>
      <c r="R565" s="7" t="str">
        <f t="shared" ca="1" si="143"/>
        <v/>
      </c>
      <c r="S565" s="7" t="str">
        <f t="shared" ca="1" si="130"/>
        <v/>
      </c>
      <c r="T565" s="7" t="str">
        <f t="shared" ca="1" si="131"/>
        <v/>
      </c>
      <c r="V565" s="120" cm="1">
        <f t="array" aca="1" ref="V565" ca="1">SUMIFS(Invoice_Hours,Invoice_Labor_Category,$D565,Invoice_Company,$C565,Invoice_MSA_Code,$E565)</f>
        <v>0</v>
      </c>
      <c r="W565" s="121" t="str">
        <f t="shared" ca="1" si="132"/>
        <v/>
      </c>
      <c r="X565" s="151" t="str">
        <f t="shared" ca="1" si="133"/>
        <v/>
      </c>
      <c r="Z565" s="172"/>
      <c r="AB565" t="str">
        <f t="shared" si="134"/>
        <v/>
      </c>
      <c r="AC565" t="str">
        <f t="shared" si="135"/>
        <v/>
      </c>
      <c r="AD565" t="str">
        <f t="shared" ca="1" si="136"/>
        <v/>
      </c>
      <c r="AE565" s="4" t="str">
        <f t="shared" ca="1" si="145"/>
        <v/>
      </c>
      <c r="AF565" s="118"/>
    </row>
    <row r="566" spans="3:32" ht="20.100000000000001" customHeight="1">
      <c r="C566" t="str" cm="1">
        <f t="array" ref="C566">IFERROR(_xlfn.TEXTSPLIT(B566,"^"),"")</f>
        <v/>
      </c>
      <c r="F566" s="5" t="str" cm="1">
        <f t="array" aca="1" ref="F566" ca="1">IFERROR(INDEX(MSA_Title,MATCH(E566,MSA_Code,0)),"")</f>
        <v/>
      </c>
      <c r="G566" s="117" cm="1">
        <f t="array" aca="1" ref="G566" ca="1">SUMIFS(Proposed_Hours,Proposed_Labor_Category,$D566,Proposed_Company,$C566,Proposed_MSA_Code,$E566)</f>
        <v>0</v>
      </c>
      <c r="H566" s="7" t="str">
        <f t="shared" ca="1" si="137"/>
        <v/>
      </c>
      <c r="I566" s="4" t="str" cm="1">
        <f t="array" aca="1" ref="I566" ca="1">IFERROR(IF(SUMIFS(Proposed_Direct_Cost,Proposed_Labor_Category,$D566,Proposed_Company,$C566,Proposed_MSA_Code,$E566)=0,"Not Proposed",SUMIFS(Proposed_Direct_Cost,Proposed_Labor_Category,$D566,Proposed_Company,$C566,Proposed_MSA_Code,$E566)),"")</f>
        <v>Not Proposed</v>
      </c>
      <c r="J566" s="117" cm="1">
        <f t="array" aca="1" ref="J566" ca="1">SUMIFS(Invoice_Hours,Invoice_Labor_Category,$D566,Invoice_Company,$C566,Invoice_MSA_Code,$E566)</f>
        <v>0</v>
      </c>
      <c r="K566" s="7" t="str">
        <f t="shared" ca="1" si="138"/>
        <v/>
      </c>
      <c r="L566" s="222" cm="1">
        <f t="array" aca="1" ref="L566" ca="1">IFERROR(SUMIFS(Invoice_Direct_Cost,Invoice_Labor_Category,$D566,Invoice_Company,$C566,Invoice_MSA_Code,$E566),"")</f>
        <v>0</v>
      </c>
      <c r="M566" s="7" t="str">
        <f t="shared" ca="1" si="139"/>
        <v/>
      </c>
      <c r="N566" s="220" t="str">
        <f t="shared" ca="1" si="144"/>
        <v/>
      </c>
      <c r="O566" s="7" t="str">
        <f t="shared" ca="1" si="140"/>
        <v/>
      </c>
      <c r="P566" s="7" t="str">
        <f t="shared" ca="1" si="141"/>
        <v/>
      </c>
      <c r="Q566" s="7" t="str">
        <f t="shared" ca="1" si="142"/>
        <v/>
      </c>
      <c r="R566" s="7" t="str">
        <f t="shared" ca="1" si="143"/>
        <v/>
      </c>
      <c r="S566" s="7" t="str">
        <f t="shared" ca="1" si="130"/>
        <v/>
      </c>
      <c r="T566" s="7" t="str">
        <f t="shared" ca="1" si="131"/>
        <v/>
      </c>
      <c r="V566" s="120" cm="1">
        <f t="array" aca="1" ref="V566" ca="1">SUMIFS(Invoice_Hours,Invoice_Labor_Category,$D566,Invoice_Company,$C566,Invoice_MSA_Code,$E566)</f>
        <v>0</v>
      </c>
      <c r="W566" s="121" t="str">
        <f t="shared" ca="1" si="132"/>
        <v/>
      </c>
      <c r="X566" s="152" t="str">
        <f t="shared" ca="1" si="133"/>
        <v/>
      </c>
      <c r="Z566" s="172"/>
      <c r="AB566" t="str">
        <f t="shared" si="134"/>
        <v/>
      </c>
      <c r="AC566" t="str">
        <f t="shared" si="135"/>
        <v/>
      </c>
      <c r="AD566" t="str">
        <f t="shared" ca="1" si="136"/>
        <v/>
      </c>
      <c r="AE566" s="4" t="str">
        <f t="shared" ca="1" si="145"/>
        <v/>
      </c>
      <c r="AF566" s="118"/>
    </row>
    <row r="567" spans="3:32" ht="20.100000000000001" customHeight="1">
      <c r="C567" t="str" cm="1">
        <f t="array" ref="C567">IFERROR(_xlfn.TEXTSPLIT(B567,"^"),"")</f>
        <v/>
      </c>
      <c r="F567" s="5" t="str" cm="1">
        <f t="array" aca="1" ref="F567" ca="1">IFERROR(INDEX(MSA_Title,MATCH(E567,MSA_Code,0)),"")</f>
        <v/>
      </c>
      <c r="G567" s="117" cm="1">
        <f t="array" aca="1" ref="G567" ca="1">SUMIFS(Proposed_Hours,Proposed_Labor_Category,$D567,Proposed_Company,$C567,Proposed_MSA_Code,$E567)</f>
        <v>0</v>
      </c>
      <c r="H567" s="7" t="str">
        <f t="shared" ca="1" si="137"/>
        <v/>
      </c>
      <c r="I567" s="4" t="str" cm="1">
        <f t="array" aca="1" ref="I567" ca="1">IFERROR(IF(SUMIFS(Proposed_Direct_Cost,Proposed_Labor_Category,$D567,Proposed_Company,$C567,Proposed_MSA_Code,$E567)=0,"Not Proposed",SUMIFS(Proposed_Direct_Cost,Proposed_Labor_Category,$D567,Proposed_Company,$C567,Proposed_MSA_Code,$E567)),"")</f>
        <v>Not Proposed</v>
      </c>
      <c r="J567" s="117" cm="1">
        <f t="array" aca="1" ref="J567" ca="1">SUMIFS(Invoice_Hours,Invoice_Labor_Category,$D567,Invoice_Company,$C567,Invoice_MSA_Code,$E567)</f>
        <v>0</v>
      </c>
      <c r="K567" s="7" t="str">
        <f t="shared" ca="1" si="138"/>
        <v/>
      </c>
      <c r="L567" s="222" cm="1">
        <f t="array" aca="1" ref="L567" ca="1">IFERROR(SUMIFS(Invoice_Direct_Cost,Invoice_Labor_Category,$D567,Invoice_Company,$C567,Invoice_MSA_Code,$E567),"")</f>
        <v>0</v>
      </c>
      <c r="M567" s="7" t="str">
        <f t="shared" ca="1" si="139"/>
        <v/>
      </c>
      <c r="N567" s="220" t="str">
        <f t="shared" ca="1" si="144"/>
        <v/>
      </c>
      <c r="O567" s="7" t="str">
        <f t="shared" ca="1" si="140"/>
        <v/>
      </c>
      <c r="P567" s="7" t="str">
        <f t="shared" ca="1" si="141"/>
        <v/>
      </c>
      <c r="Q567" s="7" t="str">
        <f t="shared" ca="1" si="142"/>
        <v/>
      </c>
      <c r="R567" s="7" t="str">
        <f t="shared" ca="1" si="143"/>
        <v/>
      </c>
      <c r="S567" s="7" t="str">
        <f t="shared" ca="1" si="130"/>
        <v/>
      </c>
      <c r="T567" s="7" t="str">
        <f t="shared" ca="1" si="131"/>
        <v/>
      </c>
      <c r="V567" s="120" cm="1">
        <f t="array" aca="1" ref="V567" ca="1">SUMIFS(Invoice_Hours,Invoice_Labor_Category,$D567,Invoice_Company,$C567,Invoice_MSA_Code,$E567)</f>
        <v>0</v>
      </c>
      <c r="W567" s="121" t="str">
        <f t="shared" ca="1" si="132"/>
        <v/>
      </c>
      <c r="X567" s="151" t="str">
        <f t="shared" ca="1" si="133"/>
        <v/>
      </c>
      <c r="Z567" s="172"/>
      <c r="AB567" t="str">
        <f t="shared" si="134"/>
        <v/>
      </c>
      <c r="AC567" t="str">
        <f t="shared" si="135"/>
        <v/>
      </c>
      <c r="AD567" t="str">
        <f t="shared" ca="1" si="136"/>
        <v/>
      </c>
      <c r="AE567" s="4" t="str">
        <f t="shared" ca="1" si="145"/>
        <v/>
      </c>
      <c r="AF567" s="118"/>
    </row>
    <row r="568" spans="3:32" ht="20.100000000000001" customHeight="1">
      <c r="C568" t="str" cm="1">
        <f t="array" ref="C568">IFERROR(_xlfn.TEXTSPLIT(B568,"^"),"")</f>
        <v/>
      </c>
      <c r="F568" s="5" t="str" cm="1">
        <f t="array" aca="1" ref="F568" ca="1">IFERROR(INDEX(MSA_Title,MATCH(E568,MSA_Code,0)),"")</f>
        <v/>
      </c>
      <c r="G568" s="117" cm="1">
        <f t="array" aca="1" ref="G568" ca="1">SUMIFS(Proposed_Hours,Proposed_Labor_Category,$D568,Proposed_Company,$C568,Proposed_MSA_Code,$E568)</f>
        <v>0</v>
      </c>
      <c r="H568" s="7" t="str">
        <f t="shared" ca="1" si="137"/>
        <v/>
      </c>
      <c r="I568" s="4" t="str" cm="1">
        <f t="array" aca="1" ref="I568" ca="1">IFERROR(IF(SUMIFS(Proposed_Direct_Cost,Proposed_Labor_Category,$D568,Proposed_Company,$C568,Proposed_MSA_Code,$E568)=0,"Not Proposed",SUMIFS(Proposed_Direct_Cost,Proposed_Labor_Category,$D568,Proposed_Company,$C568,Proposed_MSA_Code,$E568)),"")</f>
        <v>Not Proposed</v>
      </c>
      <c r="J568" s="117" cm="1">
        <f t="array" aca="1" ref="J568" ca="1">SUMIFS(Invoice_Hours,Invoice_Labor_Category,$D568,Invoice_Company,$C568,Invoice_MSA_Code,$E568)</f>
        <v>0</v>
      </c>
      <c r="K568" s="7" t="str">
        <f t="shared" ca="1" si="138"/>
        <v/>
      </c>
      <c r="L568" s="222" cm="1">
        <f t="array" aca="1" ref="L568" ca="1">IFERROR(SUMIFS(Invoice_Direct_Cost,Invoice_Labor_Category,$D568,Invoice_Company,$C568,Invoice_MSA_Code,$E568),"")</f>
        <v>0</v>
      </c>
      <c r="M568" s="7" t="str">
        <f t="shared" ca="1" si="139"/>
        <v/>
      </c>
      <c r="N568" s="220" t="str">
        <f t="shared" ca="1" si="144"/>
        <v/>
      </c>
      <c r="O568" s="7" t="str">
        <f t="shared" ca="1" si="140"/>
        <v/>
      </c>
      <c r="P568" s="7" t="str">
        <f t="shared" ca="1" si="141"/>
        <v/>
      </c>
      <c r="Q568" s="7" t="str">
        <f t="shared" ca="1" si="142"/>
        <v/>
      </c>
      <c r="R568" s="7" t="str">
        <f t="shared" ca="1" si="143"/>
        <v/>
      </c>
      <c r="S568" s="7" t="str">
        <f t="shared" ca="1" si="130"/>
        <v/>
      </c>
      <c r="T568" s="7" t="str">
        <f t="shared" ca="1" si="131"/>
        <v/>
      </c>
      <c r="V568" s="120" cm="1">
        <f t="array" aca="1" ref="V568" ca="1">SUMIFS(Invoice_Hours,Invoice_Labor_Category,$D568,Invoice_Company,$C568,Invoice_MSA_Code,$E568)</f>
        <v>0</v>
      </c>
      <c r="W568" s="121" t="str">
        <f t="shared" ca="1" si="132"/>
        <v/>
      </c>
      <c r="X568" s="152" t="str">
        <f t="shared" ca="1" si="133"/>
        <v/>
      </c>
      <c r="Z568" s="172"/>
      <c r="AB568" t="str">
        <f t="shared" si="134"/>
        <v/>
      </c>
      <c r="AC568" t="str">
        <f t="shared" si="135"/>
        <v/>
      </c>
      <c r="AD568" t="str">
        <f t="shared" ca="1" si="136"/>
        <v/>
      </c>
      <c r="AE568" s="4" t="str">
        <f t="shared" ca="1" si="145"/>
        <v/>
      </c>
      <c r="AF568" s="118"/>
    </row>
    <row r="569" spans="3:32" ht="20.100000000000001" customHeight="1">
      <c r="C569" t="str" cm="1">
        <f t="array" ref="C569">IFERROR(_xlfn.TEXTSPLIT(B569,"^"),"")</f>
        <v/>
      </c>
      <c r="F569" s="5" t="str" cm="1">
        <f t="array" aca="1" ref="F569" ca="1">IFERROR(INDEX(MSA_Title,MATCH(E569,MSA_Code,0)),"")</f>
        <v/>
      </c>
      <c r="G569" s="117" cm="1">
        <f t="array" aca="1" ref="G569" ca="1">SUMIFS(Proposed_Hours,Proposed_Labor_Category,$D569,Proposed_Company,$C569,Proposed_MSA_Code,$E569)</f>
        <v>0</v>
      </c>
      <c r="H569" s="7" t="str">
        <f t="shared" ca="1" si="137"/>
        <v/>
      </c>
      <c r="I569" s="4" t="str" cm="1">
        <f t="array" aca="1" ref="I569" ca="1">IFERROR(IF(SUMIFS(Proposed_Direct_Cost,Proposed_Labor_Category,$D569,Proposed_Company,$C569,Proposed_MSA_Code,$E569)=0,"Not Proposed",SUMIFS(Proposed_Direct_Cost,Proposed_Labor_Category,$D569,Proposed_Company,$C569,Proposed_MSA_Code,$E569)),"")</f>
        <v>Not Proposed</v>
      </c>
      <c r="J569" s="117" cm="1">
        <f t="array" aca="1" ref="J569" ca="1">SUMIFS(Invoice_Hours,Invoice_Labor_Category,$D569,Invoice_Company,$C569,Invoice_MSA_Code,$E569)</f>
        <v>0</v>
      </c>
      <c r="K569" s="7" t="str">
        <f t="shared" ca="1" si="138"/>
        <v/>
      </c>
      <c r="L569" s="222" cm="1">
        <f t="array" aca="1" ref="L569" ca="1">IFERROR(SUMIFS(Invoice_Direct_Cost,Invoice_Labor_Category,$D569,Invoice_Company,$C569,Invoice_MSA_Code,$E569),"")</f>
        <v>0</v>
      </c>
      <c r="M569" s="7" t="str">
        <f t="shared" ca="1" si="139"/>
        <v/>
      </c>
      <c r="N569" s="220" t="str">
        <f t="shared" ca="1" si="144"/>
        <v/>
      </c>
      <c r="O569" s="7" t="str">
        <f t="shared" ca="1" si="140"/>
        <v/>
      </c>
      <c r="P569" s="7" t="str">
        <f t="shared" ca="1" si="141"/>
        <v/>
      </c>
      <c r="Q569" s="7" t="str">
        <f t="shared" ca="1" si="142"/>
        <v/>
      </c>
      <c r="R569" s="7" t="str">
        <f t="shared" ca="1" si="143"/>
        <v/>
      </c>
      <c r="S569" s="7" t="str">
        <f t="shared" ca="1" si="130"/>
        <v/>
      </c>
      <c r="T569" s="7" t="str">
        <f t="shared" ca="1" si="131"/>
        <v/>
      </c>
      <c r="V569" s="120" cm="1">
        <f t="array" aca="1" ref="V569" ca="1">SUMIFS(Invoice_Hours,Invoice_Labor_Category,$D569,Invoice_Company,$C569,Invoice_MSA_Code,$E569)</f>
        <v>0</v>
      </c>
      <c r="W569" s="121" t="str">
        <f t="shared" ca="1" si="132"/>
        <v/>
      </c>
      <c r="X569" s="151" t="str">
        <f t="shared" ca="1" si="133"/>
        <v/>
      </c>
      <c r="Z569" s="172"/>
      <c r="AB569" t="str">
        <f t="shared" si="134"/>
        <v/>
      </c>
      <c r="AC569" t="str">
        <f t="shared" si="135"/>
        <v/>
      </c>
      <c r="AD569" t="str">
        <f t="shared" ca="1" si="136"/>
        <v/>
      </c>
      <c r="AE569" s="4" t="str">
        <f t="shared" ca="1" si="145"/>
        <v/>
      </c>
      <c r="AF569" s="118"/>
    </row>
    <row r="570" spans="3:32" ht="20.100000000000001" customHeight="1">
      <c r="C570" t="str" cm="1">
        <f t="array" ref="C570">IFERROR(_xlfn.TEXTSPLIT(B570,"^"),"")</f>
        <v/>
      </c>
      <c r="F570" s="5" t="str" cm="1">
        <f t="array" aca="1" ref="F570" ca="1">IFERROR(INDEX(MSA_Title,MATCH(E570,MSA_Code,0)),"")</f>
        <v/>
      </c>
      <c r="G570" s="117" cm="1">
        <f t="array" aca="1" ref="G570" ca="1">SUMIFS(Proposed_Hours,Proposed_Labor_Category,$D570,Proposed_Company,$C570,Proposed_MSA_Code,$E570)</f>
        <v>0</v>
      </c>
      <c r="H570" s="7" t="str">
        <f t="shared" ca="1" si="137"/>
        <v/>
      </c>
      <c r="I570" s="4" t="str" cm="1">
        <f t="array" aca="1" ref="I570" ca="1">IFERROR(IF(SUMIFS(Proposed_Direct_Cost,Proposed_Labor_Category,$D570,Proposed_Company,$C570,Proposed_MSA_Code,$E570)=0,"Not Proposed",SUMIFS(Proposed_Direct_Cost,Proposed_Labor_Category,$D570,Proposed_Company,$C570,Proposed_MSA_Code,$E570)),"")</f>
        <v>Not Proposed</v>
      </c>
      <c r="J570" s="117" cm="1">
        <f t="array" aca="1" ref="J570" ca="1">SUMIFS(Invoice_Hours,Invoice_Labor_Category,$D570,Invoice_Company,$C570,Invoice_MSA_Code,$E570)</f>
        <v>0</v>
      </c>
      <c r="K570" s="7" t="str">
        <f t="shared" ca="1" si="138"/>
        <v/>
      </c>
      <c r="L570" s="222" cm="1">
        <f t="array" aca="1" ref="L570" ca="1">IFERROR(SUMIFS(Invoice_Direct_Cost,Invoice_Labor_Category,$D570,Invoice_Company,$C570,Invoice_MSA_Code,$E570),"")</f>
        <v>0</v>
      </c>
      <c r="M570" s="7" t="str">
        <f t="shared" ca="1" si="139"/>
        <v/>
      </c>
      <c r="N570" s="220" t="str">
        <f t="shared" ca="1" si="144"/>
        <v/>
      </c>
      <c r="O570" s="7" t="str">
        <f t="shared" ca="1" si="140"/>
        <v/>
      </c>
      <c r="P570" s="7" t="str">
        <f t="shared" ca="1" si="141"/>
        <v/>
      </c>
      <c r="Q570" s="7" t="str">
        <f t="shared" ca="1" si="142"/>
        <v/>
      </c>
      <c r="R570" s="7" t="str">
        <f t="shared" ca="1" si="143"/>
        <v/>
      </c>
      <c r="S570" s="7" t="str">
        <f t="shared" ca="1" si="130"/>
        <v/>
      </c>
      <c r="T570" s="7" t="str">
        <f t="shared" ca="1" si="131"/>
        <v/>
      </c>
      <c r="V570" s="120" cm="1">
        <f t="array" aca="1" ref="V570" ca="1">SUMIFS(Invoice_Hours,Invoice_Labor_Category,$D570,Invoice_Company,$C570,Invoice_MSA_Code,$E570)</f>
        <v>0</v>
      </c>
      <c r="W570" s="121" t="str">
        <f t="shared" ca="1" si="132"/>
        <v/>
      </c>
      <c r="X570" s="152" t="str">
        <f t="shared" ca="1" si="133"/>
        <v/>
      </c>
      <c r="Z570" s="172"/>
      <c r="AB570" t="str">
        <f t="shared" si="134"/>
        <v/>
      </c>
      <c r="AC570" t="str">
        <f t="shared" si="135"/>
        <v/>
      </c>
      <c r="AD570" t="str">
        <f t="shared" ca="1" si="136"/>
        <v/>
      </c>
      <c r="AE570" s="4" t="str">
        <f t="shared" ca="1" si="145"/>
        <v/>
      </c>
      <c r="AF570" s="118"/>
    </row>
    <row r="571" spans="3:32" ht="20.100000000000001" customHeight="1">
      <c r="C571" t="str" cm="1">
        <f t="array" ref="C571">IFERROR(_xlfn.TEXTSPLIT(B571,"^"),"")</f>
        <v/>
      </c>
      <c r="F571" s="5" t="str" cm="1">
        <f t="array" aca="1" ref="F571" ca="1">IFERROR(INDEX(MSA_Title,MATCH(E571,MSA_Code,0)),"")</f>
        <v/>
      </c>
      <c r="G571" s="117" cm="1">
        <f t="array" aca="1" ref="G571" ca="1">SUMIFS(Proposed_Hours,Proposed_Labor_Category,$D571,Proposed_Company,$C571,Proposed_MSA_Code,$E571)</f>
        <v>0</v>
      </c>
      <c r="H571" s="7" t="str">
        <f t="shared" ca="1" si="137"/>
        <v/>
      </c>
      <c r="I571" s="4" t="str" cm="1">
        <f t="array" aca="1" ref="I571" ca="1">IFERROR(IF(SUMIFS(Proposed_Direct_Cost,Proposed_Labor_Category,$D571,Proposed_Company,$C571,Proposed_MSA_Code,$E571)=0,"Not Proposed",SUMIFS(Proposed_Direct_Cost,Proposed_Labor_Category,$D571,Proposed_Company,$C571,Proposed_MSA_Code,$E571)),"")</f>
        <v>Not Proposed</v>
      </c>
      <c r="J571" s="117" cm="1">
        <f t="array" aca="1" ref="J571" ca="1">SUMIFS(Invoice_Hours,Invoice_Labor_Category,$D571,Invoice_Company,$C571,Invoice_MSA_Code,$E571)</f>
        <v>0</v>
      </c>
      <c r="K571" s="7" t="str">
        <f t="shared" ca="1" si="138"/>
        <v/>
      </c>
      <c r="L571" s="222" cm="1">
        <f t="array" aca="1" ref="L571" ca="1">IFERROR(SUMIFS(Invoice_Direct_Cost,Invoice_Labor_Category,$D571,Invoice_Company,$C571,Invoice_MSA_Code,$E571),"")</f>
        <v>0</v>
      </c>
      <c r="M571" s="7" t="str">
        <f t="shared" ca="1" si="139"/>
        <v/>
      </c>
      <c r="N571" s="220" t="str">
        <f t="shared" ca="1" si="144"/>
        <v/>
      </c>
      <c r="O571" s="7" t="str">
        <f t="shared" ca="1" si="140"/>
        <v/>
      </c>
      <c r="P571" s="7" t="str">
        <f t="shared" ca="1" si="141"/>
        <v/>
      </c>
      <c r="Q571" s="7" t="str">
        <f t="shared" ca="1" si="142"/>
        <v/>
      </c>
      <c r="R571" s="7" t="str">
        <f t="shared" ca="1" si="143"/>
        <v/>
      </c>
      <c r="S571" s="7" t="str">
        <f t="shared" ca="1" si="130"/>
        <v/>
      </c>
      <c r="T571" s="7" t="str">
        <f t="shared" ca="1" si="131"/>
        <v/>
      </c>
      <c r="V571" s="120" cm="1">
        <f t="array" aca="1" ref="V571" ca="1">SUMIFS(Invoice_Hours,Invoice_Labor_Category,$D571,Invoice_Company,$C571,Invoice_MSA_Code,$E571)</f>
        <v>0</v>
      </c>
      <c r="W571" s="121" t="str">
        <f t="shared" ca="1" si="132"/>
        <v/>
      </c>
      <c r="X571" s="151" t="str">
        <f t="shared" ca="1" si="133"/>
        <v/>
      </c>
      <c r="Z571" s="172"/>
      <c r="AB571" t="str">
        <f t="shared" si="134"/>
        <v/>
      </c>
      <c r="AC571" t="str">
        <f t="shared" si="135"/>
        <v/>
      </c>
      <c r="AD571" t="str">
        <f t="shared" ca="1" si="136"/>
        <v/>
      </c>
      <c r="AE571" s="4" t="str">
        <f t="shared" ca="1" si="145"/>
        <v/>
      </c>
      <c r="AF571" s="118"/>
    </row>
    <row r="572" spans="3:32" ht="20.100000000000001" customHeight="1">
      <c r="C572" t="str" cm="1">
        <f t="array" ref="C572">IFERROR(_xlfn.TEXTSPLIT(B572,"^"),"")</f>
        <v/>
      </c>
      <c r="F572" s="5" t="str" cm="1">
        <f t="array" aca="1" ref="F572" ca="1">IFERROR(INDEX(MSA_Title,MATCH(E572,MSA_Code,0)),"")</f>
        <v/>
      </c>
      <c r="G572" s="117" cm="1">
        <f t="array" aca="1" ref="G572" ca="1">SUMIFS(Proposed_Hours,Proposed_Labor_Category,$D572,Proposed_Company,$C572,Proposed_MSA_Code,$E572)</f>
        <v>0</v>
      </c>
      <c r="H572" s="7" t="str">
        <f t="shared" ca="1" si="137"/>
        <v/>
      </c>
      <c r="I572" s="4" t="str" cm="1">
        <f t="array" aca="1" ref="I572" ca="1">IFERROR(IF(SUMIFS(Proposed_Direct_Cost,Proposed_Labor_Category,$D572,Proposed_Company,$C572,Proposed_MSA_Code,$E572)=0,"Not Proposed",SUMIFS(Proposed_Direct_Cost,Proposed_Labor_Category,$D572,Proposed_Company,$C572,Proposed_MSA_Code,$E572)),"")</f>
        <v>Not Proposed</v>
      </c>
      <c r="J572" s="117" cm="1">
        <f t="array" aca="1" ref="J572" ca="1">SUMIFS(Invoice_Hours,Invoice_Labor_Category,$D572,Invoice_Company,$C572,Invoice_MSA_Code,$E572)</f>
        <v>0</v>
      </c>
      <c r="K572" s="7" t="str">
        <f t="shared" ca="1" si="138"/>
        <v/>
      </c>
      <c r="L572" s="222" cm="1">
        <f t="array" aca="1" ref="L572" ca="1">IFERROR(SUMIFS(Invoice_Direct_Cost,Invoice_Labor_Category,$D572,Invoice_Company,$C572,Invoice_MSA_Code,$E572),"")</f>
        <v>0</v>
      </c>
      <c r="M572" s="7" t="str">
        <f t="shared" ca="1" si="139"/>
        <v/>
      </c>
      <c r="N572" s="220" t="str">
        <f t="shared" ca="1" si="144"/>
        <v/>
      </c>
      <c r="O572" s="7" t="str">
        <f t="shared" ca="1" si="140"/>
        <v/>
      </c>
      <c r="P572" s="7" t="str">
        <f t="shared" ca="1" si="141"/>
        <v/>
      </c>
      <c r="Q572" s="7" t="str">
        <f t="shared" ca="1" si="142"/>
        <v/>
      </c>
      <c r="R572" s="7" t="str">
        <f t="shared" ca="1" si="143"/>
        <v/>
      </c>
      <c r="S572" s="7" t="str">
        <f t="shared" ca="1" si="130"/>
        <v/>
      </c>
      <c r="T572" s="7" t="str">
        <f t="shared" ca="1" si="131"/>
        <v/>
      </c>
      <c r="V572" s="120" cm="1">
        <f t="array" aca="1" ref="V572" ca="1">SUMIFS(Invoice_Hours,Invoice_Labor_Category,$D572,Invoice_Company,$C572,Invoice_MSA_Code,$E572)</f>
        <v>0</v>
      </c>
      <c r="W572" s="121" t="str">
        <f t="shared" ca="1" si="132"/>
        <v/>
      </c>
      <c r="X572" s="152" t="str">
        <f t="shared" ca="1" si="133"/>
        <v/>
      </c>
      <c r="Z572" s="172"/>
      <c r="AB572" t="str">
        <f t="shared" si="134"/>
        <v/>
      </c>
      <c r="AC572" t="str">
        <f t="shared" si="135"/>
        <v/>
      </c>
      <c r="AD572" t="str">
        <f t="shared" ca="1" si="136"/>
        <v/>
      </c>
      <c r="AE572" s="4" t="str">
        <f t="shared" ca="1" si="145"/>
        <v/>
      </c>
      <c r="AF572" s="118"/>
    </row>
    <row r="573" spans="3:32" ht="20.100000000000001" customHeight="1">
      <c r="C573" t="str" cm="1">
        <f t="array" ref="C573">IFERROR(_xlfn.TEXTSPLIT(B573,"^"),"")</f>
        <v/>
      </c>
      <c r="F573" s="5" t="str" cm="1">
        <f t="array" aca="1" ref="F573" ca="1">IFERROR(INDEX(MSA_Title,MATCH(E573,MSA_Code,0)),"")</f>
        <v/>
      </c>
      <c r="G573" s="117" cm="1">
        <f t="array" aca="1" ref="G573" ca="1">SUMIFS(Proposed_Hours,Proposed_Labor_Category,$D573,Proposed_Company,$C573,Proposed_MSA_Code,$E573)</f>
        <v>0</v>
      </c>
      <c r="H573" s="7" t="str">
        <f t="shared" ca="1" si="137"/>
        <v/>
      </c>
      <c r="I573" s="4" t="str" cm="1">
        <f t="array" aca="1" ref="I573" ca="1">IFERROR(IF(SUMIFS(Proposed_Direct_Cost,Proposed_Labor_Category,$D573,Proposed_Company,$C573,Proposed_MSA_Code,$E573)=0,"Not Proposed",SUMIFS(Proposed_Direct_Cost,Proposed_Labor_Category,$D573,Proposed_Company,$C573,Proposed_MSA_Code,$E573)),"")</f>
        <v>Not Proposed</v>
      </c>
      <c r="J573" s="117" cm="1">
        <f t="array" aca="1" ref="J573" ca="1">SUMIFS(Invoice_Hours,Invoice_Labor_Category,$D573,Invoice_Company,$C573,Invoice_MSA_Code,$E573)</f>
        <v>0</v>
      </c>
      <c r="K573" s="7" t="str">
        <f t="shared" ca="1" si="138"/>
        <v/>
      </c>
      <c r="L573" s="222" cm="1">
        <f t="array" aca="1" ref="L573" ca="1">IFERROR(SUMIFS(Invoice_Direct_Cost,Invoice_Labor_Category,$D573,Invoice_Company,$C573,Invoice_MSA_Code,$E573),"")</f>
        <v>0</v>
      </c>
      <c r="M573" s="7" t="str">
        <f t="shared" ca="1" si="139"/>
        <v/>
      </c>
      <c r="N573" s="220" t="str">
        <f t="shared" ca="1" si="144"/>
        <v/>
      </c>
      <c r="O573" s="7" t="str">
        <f t="shared" ca="1" si="140"/>
        <v/>
      </c>
      <c r="P573" s="7" t="str">
        <f t="shared" ca="1" si="141"/>
        <v/>
      </c>
      <c r="Q573" s="7" t="str">
        <f t="shared" ca="1" si="142"/>
        <v/>
      </c>
      <c r="R573" s="7" t="str">
        <f t="shared" ca="1" si="143"/>
        <v/>
      </c>
      <c r="S573" s="7" t="str">
        <f t="shared" ca="1" si="130"/>
        <v/>
      </c>
      <c r="T573" s="7" t="str">
        <f t="shared" ca="1" si="131"/>
        <v/>
      </c>
      <c r="V573" s="120" cm="1">
        <f t="array" aca="1" ref="V573" ca="1">SUMIFS(Invoice_Hours,Invoice_Labor_Category,$D573,Invoice_Company,$C573,Invoice_MSA_Code,$E573)</f>
        <v>0</v>
      </c>
      <c r="W573" s="121" t="str">
        <f t="shared" ca="1" si="132"/>
        <v/>
      </c>
      <c r="X573" s="151" t="str">
        <f t="shared" ca="1" si="133"/>
        <v/>
      </c>
      <c r="Z573" s="172"/>
      <c r="AB573" t="str">
        <f t="shared" si="134"/>
        <v/>
      </c>
      <c r="AC573" t="str">
        <f t="shared" si="135"/>
        <v/>
      </c>
      <c r="AD573" t="str">
        <f t="shared" ca="1" si="136"/>
        <v/>
      </c>
      <c r="AE573" s="4" t="str">
        <f t="shared" ca="1" si="145"/>
        <v/>
      </c>
      <c r="AF573" s="118"/>
    </row>
    <row r="574" spans="3:32" ht="20.100000000000001" customHeight="1">
      <c r="C574" t="str" cm="1">
        <f t="array" ref="C574">IFERROR(_xlfn.TEXTSPLIT(B574,"^"),"")</f>
        <v/>
      </c>
      <c r="F574" s="5" t="str" cm="1">
        <f t="array" aca="1" ref="F574" ca="1">IFERROR(INDEX(MSA_Title,MATCH(E574,MSA_Code,0)),"")</f>
        <v/>
      </c>
      <c r="G574" s="117" cm="1">
        <f t="array" aca="1" ref="G574" ca="1">SUMIFS(Proposed_Hours,Proposed_Labor_Category,$D574,Proposed_Company,$C574,Proposed_MSA_Code,$E574)</f>
        <v>0</v>
      </c>
      <c r="H574" s="7" t="str">
        <f t="shared" ca="1" si="137"/>
        <v/>
      </c>
      <c r="I574" s="4" t="str" cm="1">
        <f t="array" aca="1" ref="I574" ca="1">IFERROR(IF(SUMIFS(Proposed_Direct_Cost,Proposed_Labor_Category,$D574,Proposed_Company,$C574,Proposed_MSA_Code,$E574)=0,"Not Proposed",SUMIFS(Proposed_Direct_Cost,Proposed_Labor_Category,$D574,Proposed_Company,$C574,Proposed_MSA_Code,$E574)),"")</f>
        <v>Not Proposed</v>
      </c>
      <c r="J574" s="117" cm="1">
        <f t="array" aca="1" ref="J574" ca="1">SUMIFS(Invoice_Hours,Invoice_Labor_Category,$D574,Invoice_Company,$C574,Invoice_MSA_Code,$E574)</f>
        <v>0</v>
      </c>
      <c r="K574" s="7" t="str">
        <f t="shared" ca="1" si="138"/>
        <v/>
      </c>
      <c r="L574" s="222" cm="1">
        <f t="array" aca="1" ref="L574" ca="1">IFERROR(SUMIFS(Invoice_Direct_Cost,Invoice_Labor_Category,$D574,Invoice_Company,$C574,Invoice_MSA_Code,$E574),"")</f>
        <v>0</v>
      </c>
      <c r="M574" s="7" t="str">
        <f t="shared" ca="1" si="139"/>
        <v/>
      </c>
      <c r="N574" s="220" t="str">
        <f t="shared" ca="1" si="144"/>
        <v/>
      </c>
      <c r="O574" s="7" t="str">
        <f t="shared" ca="1" si="140"/>
        <v/>
      </c>
      <c r="P574" s="7" t="str">
        <f t="shared" ca="1" si="141"/>
        <v/>
      </c>
      <c r="Q574" s="7" t="str">
        <f t="shared" ca="1" si="142"/>
        <v/>
      </c>
      <c r="R574" s="7" t="str">
        <f t="shared" ca="1" si="143"/>
        <v/>
      </c>
      <c r="S574" s="7" t="str">
        <f t="shared" ca="1" si="130"/>
        <v/>
      </c>
      <c r="T574" s="7" t="str">
        <f t="shared" ca="1" si="131"/>
        <v/>
      </c>
      <c r="V574" s="120" cm="1">
        <f t="array" aca="1" ref="V574" ca="1">SUMIFS(Invoice_Hours,Invoice_Labor_Category,$D574,Invoice_Company,$C574,Invoice_MSA_Code,$E574)</f>
        <v>0</v>
      </c>
      <c r="W574" s="121" t="str">
        <f t="shared" ca="1" si="132"/>
        <v/>
      </c>
      <c r="X574" s="152" t="str">
        <f t="shared" ca="1" si="133"/>
        <v/>
      </c>
      <c r="Z574" s="172"/>
      <c r="AB574" t="str">
        <f t="shared" si="134"/>
        <v/>
      </c>
      <c r="AC574" t="str">
        <f t="shared" si="135"/>
        <v/>
      </c>
      <c r="AD574" t="str">
        <f t="shared" ca="1" si="136"/>
        <v/>
      </c>
      <c r="AE574" s="4" t="str">
        <f t="shared" ca="1" si="145"/>
        <v/>
      </c>
      <c r="AF574" s="118"/>
    </row>
    <row r="575" spans="3:32" ht="20.100000000000001" customHeight="1">
      <c r="C575" t="str" cm="1">
        <f t="array" ref="C575">IFERROR(_xlfn.TEXTSPLIT(B575,"^"),"")</f>
        <v/>
      </c>
      <c r="F575" s="5" t="str" cm="1">
        <f t="array" aca="1" ref="F575" ca="1">IFERROR(INDEX(MSA_Title,MATCH(E575,MSA_Code,0)),"")</f>
        <v/>
      </c>
      <c r="G575" s="117" cm="1">
        <f t="array" aca="1" ref="G575" ca="1">SUMIFS(Proposed_Hours,Proposed_Labor_Category,$D575,Proposed_Company,$C575,Proposed_MSA_Code,$E575)</f>
        <v>0</v>
      </c>
      <c r="H575" s="7" t="str">
        <f t="shared" ca="1" si="137"/>
        <v/>
      </c>
      <c r="I575" s="4" t="str" cm="1">
        <f t="array" aca="1" ref="I575" ca="1">IFERROR(IF(SUMIFS(Proposed_Direct_Cost,Proposed_Labor_Category,$D575,Proposed_Company,$C575,Proposed_MSA_Code,$E575)=0,"Not Proposed",SUMIFS(Proposed_Direct_Cost,Proposed_Labor_Category,$D575,Proposed_Company,$C575,Proposed_MSA_Code,$E575)),"")</f>
        <v>Not Proposed</v>
      </c>
      <c r="J575" s="117" cm="1">
        <f t="array" aca="1" ref="J575" ca="1">SUMIFS(Invoice_Hours,Invoice_Labor_Category,$D575,Invoice_Company,$C575,Invoice_MSA_Code,$E575)</f>
        <v>0</v>
      </c>
      <c r="K575" s="7" t="str">
        <f t="shared" ca="1" si="138"/>
        <v/>
      </c>
      <c r="L575" s="222" cm="1">
        <f t="array" aca="1" ref="L575" ca="1">IFERROR(SUMIFS(Invoice_Direct_Cost,Invoice_Labor_Category,$D575,Invoice_Company,$C575,Invoice_MSA_Code,$E575),"")</f>
        <v>0</v>
      </c>
      <c r="M575" s="7" t="str">
        <f t="shared" ca="1" si="139"/>
        <v/>
      </c>
      <c r="N575" s="220" t="str">
        <f t="shared" ca="1" si="144"/>
        <v/>
      </c>
      <c r="O575" s="7" t="str">
        <f t="shared" ca="1" si="140"/>
        <v/>
      </c>
      <c r="P575" s="7" t="str">
        <f t="shared" ca="1" si="141"/>
        <v/>
      </c>
      <c r="Q575" s="7" t="str">
        <f t="shared" ca="1" si="142"/>
        <v/>
      </c>
      <c r="R575" s="7" t="str">
        <f t="shared" ca="1" si="143"/>
        <v/>
      </c>
      <c r="S575" s="7" t="str">
        <f t="shared" ca="1" si="130"/>
        <v/>
      </c>
      <c r="T575" s="7" t="str">
        <f t="shared" ca="1" si="131"/>
        <v/>
      </c>
      <c r="V575" s="120" cm="1">
        <f t="array" aca="1" ref="V575" ca="1">SUMIFS(Invoice_Hours,Invoice_Labor_Category,$D575,Invoice_Company,$C575,Invoice_MSA_Code,$E575)</f>
        <v>0</v>
      </c>
      <c r="W575" s="121" t="str">
        <f t="shared" ca="1" si="132"/>
        <v/>
      </c>
      <c r="X575" s="151" t="str">
        <f t="shared" ca="1" si="133"/>
        <v/>
      </c>
      <c r="Z575" s="172"/>
      <c r="AB575" t="str">
        <f t="shared" si="134"/>
        <v/>
      </c>
      <c r="AC575" t="str">
        <f t="shared" si="135"/>
        <v/>
      </c>
      <c r="AD575" t="str">
        <f t="shared" ca="1" si="136"/>
        <v/>
      </c>
      <c r="AE575" s="4" t="str">
        <f t="shared" ca="1" si="145"/>
        <v/>
      </c>
      <c r="AF575" s="118"/>
    </row>
    <row r="576" spans="3:32" ht="20.100000000000001" customHeight="1">
      <c r="C576" t="str" cm="1">
        <f t="array" ref="C576">IFERROR(_xlfn.TEXTSPLIT(B576,"^"),"")</f>
        <v/>
      </c>
      <c r="F576" s="5" t="str" cm="1">
        <f t="array" aca="1" ref="F576" ca="1">IFERROR(INDEX(MSA_Title,MATCH(E576,MSA_Code,0)),"")</f>
        <v/>
      </c>
      <c r="G576" s="117" cm="1">
        <f t="array" aca="1" ref="G576" ca="1">SUMIFS(Proposed_Hours,Proposed_Labor_Category,$D576,Proposed_Company,$C576,Proposed_MSA_Code,$E576)</f>
        <v>0</v>
      </c>
      <c r="H576" s="7" t="str">
        <f t="shared" ca="1" si="137"/>
        <v/>
      </c>
      <c r="I576" s="4" t="str" cm="1">
        <f t="array" aca="1" ref="I576" ca="1">IFERROR(IF(SUMIFS(Proposed_Direct_Cost,Proposed_Labor_Category,$D576,Proposed_Company,$C576,Proposed_MSA_Code,$E576)=0,"Not Proposed",SUMIFS(Proposed_Direct_Cost,Proposed_Labor_Category,$D576,Proposed_Company,$C576,Proposed_MSA_Code,$E576)),"")</f>
        <v>Not Proposed</v>
      </c>
      <c r="J576" s="117" cm="1">
        <f t="array" aca="1" ref="J576" ca="1">SUMIFS(Invoice_Hours,Invoice_Labor_Category,$D576,Invoice_Company,$C576,Invoice_MSA_Code,$E576)</f>
        <v>0</v>
      </c>
      <c r="K576" s="7" t="str">
        <f t="shared" ca="1" si="138"/>
        <v/>
      </c>
      <c r="L576" s="222" cm="1">
        <f t="array" aca="1" ref="L576" ca="1">IFERROR(SUMIFS(Invoice_Direct_Cost,Invoice_Labor_Category,$D576,Invoice_Company,$C576,Invoice_MSA_Code,$E576),"")</f>
        <v>0</v>
      </c>
      <c r="M576" s="7" t="str">
        <f t="shared" ca="1" si="139"/>
        <v/>
      </c>
      <c r="N576" s="220" t="str">
        <f t="shared" ca="1" si="144"/>
        <v/>
      </c>
      <c r="O576" s="7" t="str">
        <f t="shared" ca="1" si="140"/>
        <v/>
      </c>
      <c r="P576" s="7" t="str">
        <f t="shared" ca="1" si="141"/>
        <v/>
      </c>
      <c r="Q576" s="7" t="str">
        <f t="shared" ca="1" si="142"/>
        <v/>
      </c>
      <c r="R576" s="7" t="str">
        <f t="shared" ca="1" si="143"/>
        <v/>
      </c>
      <c r="S576" s="7" t="str">
        <f t="shared" ca="1" si="130"/>
        <v/>
      </c>
      <c r="T576" s="7" t="str">
        <f t="shared" ca="1" si="131"/>
        <v/>
      </c>
      <c r="V576" s="120" cm="1">
        <f t="array" aca="1" ref="V576" ca="1">SUMIFS(Invoice_Hours,Invoice_Labor_Category,$D576,Invoice_Company,$C576,Invoice_MSA_Code,$E576)</f>
        <v>0</v>
      </c>
      <c r="W576" s="121" t="str">
        <f t="shared" ca="1" si="132"/>
        <v/>
      </c>
      <c r="X576" s="152" t="str">
        <f t="shared" ca="1" si="133"/>
        <v/>
      </c>
      <c r="Z576" s="172"/>
      <c r="AB576" t="str">
        <f t="shared" si="134"/>
        <v/>
      </c>
      <c r="AC576" t="str">
        <f t="shared" si="135"/>
        <v/>
      </c>
      <c r="AD576" t="str">
        <f t="shared" ca="1" si="136"/>
        <v/>
      </c>
      <c r="AE576" s="4" t="str">
        <f t="shared" ca="1" si="145"/>
        <v/>
      </c>
      <c r="AF576" s="118"/>
    </row>
    <row r="577" spans="3:32" ht="20.100000000000001" customHeight="1">
      <c r="C577" t="str" cm="1">
        <f t="array" ref="C577">IFERROR(_xlfn.TEXTSPLIT(B577,"^"),"")</f>
        <v/>
      </c>
      <c r="F577" s="5" t="str" cm="1">
        <f t="array" aca="1" ref="F577" ca="1">IFERROR(INDEX(MSA_Title,MATCH(E577,MSA_Code,0)),"")</f>
        <v/>
      </c>
      <c r="G577" s="117" cm="1">
        <f t="array" aca="1" ref="G577" ca="1">SUMIFS(Proposed_Hours,Proposed_Labor_Category,$D577,Proposed_Company,$C577,Proposed_MSA_Code,$E577)</f>
        <v>0</v>
      </c>
      <c r="H577" s="7" t="str">
        <f t="shared" ca="1" si="137"/>
        <v/>
      </c>
      <c r="I577" s="4" t="str" cm="1">
        <f t="array" aca="1" ref="I577" ca="1">IFERROR(IF(SUMIFS(Proposed_Direct_Cost,Proposed_Labor_Category,$D577,Proposed_Company,$C577,Proposed_MSA_Code,$E577)=0,"Not Proposed",SUMIFS(Proposed_Direct_Cost,Proposed_Labor_Category,$D577,Proposed_Company,$C577,Proposed_MSA_Code,$E577)),"")</f>
        <v>Not Proposed</v>
      </c>
      <c r="J577" s="117" cm="1">
        <f t="array" aca="1" ref="J577" ca="1">SUMIFS(Invoice_Hours,Invoice_Labor_Category,$D577,Invoice_Company,$C577,Invoice_MSA_Code,$E577)</f>
        <v>0</v>
      </c>
      <c r="K577" s="7" t="str">
        <f t="shared" ca="1" si="138"/>
        <v/>
      </c>
      <c r="L577" s="222" cm="1">
        <f t="array" aca="1" ref="L577" ca="1">IFERROR(SUMIFS(Invoice_Direct_Cost,Invoice_Labor_Category,$D577,Invoice_Company,$C577,Invoice_MSA_Code,$E577),"")</f>
        <v>0</v>
      </c>
      <c r="M577" s="7" t="str">
        <f t="shared" ca="1" si="139"/>
        <v/>
      </c>
      <c r="N577" s="220" t="str">
        <f t="shared" ca="1" si="144"/>
        <v/>
      </c>
      <c r="O577" s="7" t="str">
        <f t="shared" ca="1" si="140"/>
        <v/>
      </c>
      <c r="P577" s="7" t="str">
        <f t="shared" ca="1" si="141"/>
        <v/>
      </c>
      <c r="Q577" s="7" t="str">
        <f t="shared" ca="1" si="142"/>
        <v/>
      </c>
      <c r="R577" s="7" t="str">
        <f t="shared" ca="1" si="143"/>
        <v/>
      </c>
      <c r="S577" s="7" t="str">
        <f t="shared" ca="1" si="130"/>
        <v/>
      </c>
      <c r="T577" s="7" t="str">
        <f t="shared" ca="1" si="131"/>
        <v/>
      </c>
      <c r="V577" s="120" cm="1">
        <f t="array" aca="1" ref="V577" ca="1">SUMIFS(Invoice_Hours,Invoice_Labor_Category,$D577,Invoice_Company,$C577,Invoice_MSA_Code,$E577)</f>
        <v>0</v>
      </c>
      <c r="W577" s="121" t="str">
        <f t="shared" ca="1" si="132"/>
        <v/>
      </c>
      <c r="X577" s="151" t="str">
        <f t="shared" ca="1" si="133"/>
        <v/>
      </c>
      <c r="Z577" s="172"/>
      <c r="AB577" t="str">
        <f t="shared" si="134"/>
        <v/>
      </c>
      <c r="AC577" t="str">
        <f t="shared" si="135"/>
        <v/>
      </c>
      <c r="AD577" t="str">
        <f t="shared" ca="1" si="136"/>
        <v/>
      </c>
      <c r="AE577" s="4" t="str">
        <f t="shared" ca="1" si="145"/>
        <v/>
      </c>
      <c r="AF577" s="118"/>
    </row>
    <row r="578" spans="3:32" ht="20.100000000000001" customHeight="1">
      <c r="C578" t="str" cm="1">
        <f t="array" ref="C578">IFERROR(_xlfn.TEXTSPLIT(B578,"^"),"")</f>
        <v/>
      </c>
      <c r="F578" s="5" t="str" cm="1">
        <f t="array" aca="1" ref="F578" ca="1">IFERROR(INDEX(MSA_Title,MATCH(E578,MSA_Code,0)),"")</f>
        <v/>
      </c>
      <c r="G578" s="117" cm="1">
        <f t="array" aca="1" ref="G578" ca="1">SUMIFS(Proposed_Hours,Proposed_Labor_Category,$D578,Proposed_Company,$C578,Proposed_MSA_Code,$E578)</f>
        <v>0</v>
      </c>
      <c r="H578" s="7" t="str">
        <f t="shared" ca="1" si="137"/>
        <v/>
      </c>
      <c r="I578" s="4" t="str" cm="1">
        <f t="array" aca="1" ref="I578" ca="1">IFERROR(IF(SUMIFS(Proposed_Direct_Cost,Proposed_Labor_Category,$D578,Proposed_Company,$C578,Proposed_MSA_Code,$E578)=0,"Not Proposed",SUMIFS(Proposed_Direct_Cost,Proposed_Labor_Category,$D578,Proposed_Company,$C578,Proposed_MSA_Code,$E578)),"")</f>
        <v>Not Proposed</v>
      </c>
      <c r="J578" s="117" cm="1">
        <f t="array" aca="1" ref="J578" ca="1">SUMIFS(Invoice_Hours,Invoice_Labor_Category,$D578,Invoice_Company,$C578,Invoice_MSA_Code,$E578)</f>
        <v>0</v>
      </c>
      <c r="K578" s="7" t="str">
        <f t="shared" ca="1" si="138"/>
        <v/>
      </c>
      <c r="L578" s="222" cm="1">
        <f t="array" aca="1" ref="L578" ca="1">IFERROR(SUMIFS(Invoice_Direct_Cost,Invoice_Labor_Category,$D578,Invoice_Company,$C578,Invoice_MSA_Code,$E578),"")</f>
        <v>0</v>
      </c>
      <c r="M578" s="7" t="str">
        <f t="shared" ca="1" si="139"/>
        <v/>
      </c>
      <c r="N578" s="220" t="str">
        <f t="shared" ca="1" si="144"/>
        <v/>
      </c>
      <c r="O578" s="7" t="str">
        <f t="shared" ca="1" si="140"/>
        <v/>
      </c>
      <c r="P578" s="7" t="str">
        <f t="shared" ca="1" si="141"/>
        <v/>
      </c>
      <c r="Q578" s="7" t="str">
        <f t="shared" ca="1" si="142"/>
        <v/>
      </c>
      <c r="R578" s="7" t="str">
        <f t="shared" ca="1" si="143"/>
        <v/>
      </c>
      <c r="S578" s="7" t="str">
        <f t="shared" ca="1" si="130"/>
        <v/>
      </c>
      <c r="T578" s="7" t="str">
        <f t="shared" ca="1" si="131"/>
        <v/>
      </c>
      <c r="V578" s="120" cm="1">
        <f t="array" aca="1" ref="V578" ca="1">SUMIFS(Invoice_Hours,Invoice_Labor_Category,$D578,Invoice_Company,$C578,Invoice_MSA_Code,$E578)</f>
        <v>0</v>
      </c>
      <c r="W578" s="121" t="str">
        <f t="shared" ca="1" si="132"/>
        <v/>
      </c>
      <c r="X578" s="152" t="str">
        <f t="shared" ca="1" si="133"/>
        <v/>
      </c>
      <c r="Z578" s="172"/>
      <c r="AB578" t="str">
        <f t="shared" si="134"/>
        <v/>
      </c>
      <c r="AC578" t="str">
        <f t="shared" si="135"/>
        <v/>
      </c>
      <c r="AD578" t="str">
        <f t="shared" ca="1" si="136"/>
        <v/>
      </c>
      <c r="AE578" s="4" t="str">
        <f t="shared" ca="1" si="145"/>
        <v/>
      </c>
      <c r="AF578" s="118"/>
    </row>
    <row r="579" spans="3:32" ht="20.100000000000001" customHeight="1">
      <c r="C579" t="str" cm="1">
        <f t="array" ref="C579">IFERROR(_xlfn.TEXTSPLIT(B579,"^"),"")</f>
        <v/>
      </c>
      <c r="F579" s="5" t="str" cm="1">
        <f t="array" aca="1" ref="F579" ca="1">IFERROR(INDEX(MSA_Title,MATCH(E579,MSA_Code,0)),"")</f>
        <v/>
      </c>
      <c r="G579" s="117" cm="1">
        <f t="array" aca="1" ref="G579" ca="1">SUMIFS(Proposed_Hours,Proposed_Labor_Category,$D579,Proposed_Company,$C579,Proposed_MSA_Code,$E579)</f>
        <v>0</v>
      </c>
      <c r="H579" s="7" t="str">
        <f t="shared" ca="1" si="137"/>
        <v/>
      </c>
      <c r="I579" s="4" t="str" cm="1">
        <f t="array" aca="1" ref="I579" ca="1">IFERROR(IF(SUMIFS(Proposed_Direct_Cost,Proposed_Labor_Category,$D579,Proposed_Company,$C579,Proposed_MSA_Code,$E579)=0,"Not Proposed",SUMIFS(Proposed_Direct_Cost,Proposed_Labor_Category,$D579,Proposed_Company,$C579,Proposed_MSA_Code,$E579)),"")</f>
        <v>Not Proposed</v>
      </c>
      <c r="J579" s="117" cm="1">
        <f t="array" aca="1" ref="J579" ca="1">SUMIFS(Invoice_Hours,Invoice_Labor_Category,$D579,Invoice_Company,$C579,Invoice_MSA_Code,$E579)</f>
        <v>0</v>
      </c>
      <c r="K579" s="7" t="str">
        <f t="shared" ca="1" si="138"/>
        <v/>
      </c>
      <c r="L579" s="222" cm="1">
        <f t="array" aca="1" ref="L579" ca="1">IFERROR(SUMIFS(Invoice_Direct_Cost,Invoice_Labor_Category,$D579,Invoice_Company,$C579,Invoice_MSA_Code,$E579),"")</f>
        <v>0</v>
      </c>
      <c r="M579" s="7" t="str">
        <f t="shared" ca="1" si="139"/>
        <v/>
      </c>
      <c r="N579" s="220" t="str">
        <f t="shared" ca="1" si="144"/>
        <v/>
      </c>
      <c r="O579" s="7" t="str">
        <f t="shared" ca="1" si="140"/>
        <v/>
      </c>
      <c r="P579" s="7" t="str">
        <f t="shared" ca="1" si="141"/>
        <v/>
      </c>
      <c r="Q579" s="7" t="str">
        <f t="shared" ca="1" si="142"/>
        <v/>
      </c>
      <c r="R579" s="7" t="str">
        <f t="shared" ca="1" si="143"/>
        <v/>
      </c>
      <c r="S579" s="7" t="str">
        <f t="shared" ref="S579:S642" ca="1" si="146">IFERROR(IF(N579&lt;0,-O579,""),"")</f>
        <v/>
      </c>
      <c r="T579" s="7" t="str">
        <f t="shared" ref="T579:T642" ca="1" si="147">IFERROR(IF(AND(K579&lt;&gt;"",H579&lt;&gt;"",K579=H579),L579,""),"")</f>
        <v/>
      </c>
      <c r="V579" s="120" cm="1">
        <f t="array" aca="1" ref="V579" ca="1">SUMIFS(Invoice_Hours,Invoice_Labor_Category,$D579,Invoice_Company,$C579,Invoice_MSA_Code,$E579)</f>
        <v>0</v>
      </c>
      <c r="W579" s="121" t="str">
        <f t="shared" ref="W579:W642" ca="1" si="148">IFERROR(IF(AND(H579&lt;&gt;0,K579&gt;H579,(K579-H579)/H579&gt;0.05),(K579-H579),""),"")</f>
        <v/>
      </c>
      <c r="X579" s="151" t="str">
        <f t="shared" ref="X579:X642" ca="1" si="149">IFERROR(IF(H579="",K579*J579,W579*V579),"")</f>
        <v/>
      </c>
      <c r="Z579" s="172"/>
      <c r="AB579" t="str">
        <f t="shared" ref="AB579:AB642" si="150">IF(C579=0,"",C579)</f>
        <v/>
      </c>
      <c r="AC579" t="str">
        <f t="shared" ref="AC579:AC642" si="151">IF(D579=0,"",D579)</f>
        <v/>
      </c>
      <c r="AD579" t="str">
        <f t="shared" ref="AD579:AD642" ca="1" si="152">IF(F579=0,"",F579)</f>
        <v/>
      </c>
      <c r="AE579" s="4" t="str">
        <f t="shared" ca="1" si="145"/>
        <v/>
      </c>
      <c r="AF579" s="118"/>
    </row>
    <row r="580" spans="3:32" ht="20.100000000000001" customHeight="1">
      <c r="C580" t="str" cm="1">
        <f t="array" ref="C580">IFERROR(_xlfn.TEXTSPLIT(B580,"^"),"")</f>
        <v/>
      </c>
      <c r="F580" s="5" t="str" cm="1">
        <f t="array" aca="1" ref="F580" ca="1">IFERROR(INDEX(MSA_Title,MATCH(E580,MSA_Code,0)),"")</f>
        <v/>
      </c>
      <c r="G580" s="117" cm="1">
        <f t="array" aca="1" ref="G580" ca="1">SUMIFS(Proposed_Hours,Proposed_Labor_Category,$D580,Proposed_Company,$C580,Proposed_MSA_Code,$E580)</f>
        <v>0</v>
      </c>
      <c r="H580" s="7" t="str">
        <f t="shared" ref="H580:H643" ca="1" si="153">IFERROR(I580/G580,"")</f>
        <v/>
      </c>
      <c r="I580" s="4" t="str" cm="1">
        <f t="array" aca="1" ref="I580" ca="1">IFERROR(IF(SUMIFS(Proposed_Direct_Cost,Proposed_Labor_Category,$D580,Proposed_Company,$C580,Proposed_MSA_Code,$E580)=0,"Not Proposed",SUMIFS(Proposed_Direct_Cost,Proposed_Labor_Category,$D580,Proposed_Company,$C580,Proposed_MSA_Code,$E580)),"")</f>
        <v>Not Proposed</v>
      </c>
      <c r="J580" s="117" cm="1">
        <f t="array" aca="1" ref="J580" ca="1">SUMIFS(Invoice_Hours,Invoice_Labor_Category,$D580,Invoice_Company,$C580,Invoice_MSA_Code,$E580)</f>
        <v>0</v>
      </c>
      <c r="K580" s="7" t="str">
        <f t="shared" ref="K580:K643" ca="1" si="154">IFERROR(L580/J580,"")</f>
        <v/>
      </c>
      <c r="L580" s="222" cm="1">
        <f t="array" aca="1" ref="L580" ca="1">IFERROR(SUMIFS(Invoice_Direct_Cost,Invoice_Labor_Category,$D580,Invoice_Company,$C580,Invoice_MSA_Code,$E580),"")</f>
        <v>0</v>
      </c>
      <c r="M580" s="7" t="str">
        <f t="shared" ref="M580:M643" ca="1" si="155">IFERROR(K580-H580,"")</f>
        <v/>
      </c>
      <c r="N580" s="220" t="str">
        <f t="shared" ca="1" si="144"/>
        <v/>
      </c>
      <c r="O580" s="7" t="str">
        <f t="shared" ref="O580:O643" ca="1" si="156">IFERROR(M580*J580,"")</f>
        <v/>
      </c>
      <c r="P580" s="7" t="str">
        <f t="shared" ref="P580:P643" ca="1" si="157">IFERROR(IF(N580&gt;5%,O580*((N580-5%)/N580),""),"")</f>
        <v/>
      </c>
      <c r="Q580" s="7" t="str">
        <f t="shared" ref="Q580:Q643" ca="1" si="158">IFERROR(IF(N580&gt;0,O580*(MIN(N580,5%)/N580),""),"")</f>
        <v/>
      </c>
      <c r="R580" s="7" t="str">
        <f t="shared" ref="R580:R643" ca="1" si="159">IFERROR(IF(AND(K580&gt;0,H580="",L580&lt;&gt;0),L580,""),"")</f>
        <v/>
      </c>
      <c r="S580" s="7" t="str">
        <f t="shared" ca="1" si="146"/>
        <v/>
      </c>
      <c r="T580" s="7" t="str">
        <f t="shared" ca="1" si="147"/>
        <v/>
      </c>
      <c r="V580" s="120" cm="1">
        <f t="array" aca="1" ref="V580" ca="1">SUMIFS(Invoice_Hours,Invoice_Labor_Category,$D580,Invoice_Company,$C580,Invoice_MSA_Code,$E580)</f>
        <v>0</v>
      </c>
      <c r="W580" s="121" t="str">
        <f t="shared" ca="1" si="148"/>
        <v/>
      </c>
      <c r="X580" s="152" t="str">
        <f t="shared" ca="1" si="149"/>
        <v/>
      </c>
      <c r="Z580" s="172"/>
      <c r="AB580" t="str">
        <f t="shared" si="150"/>
        <v/>
      </c>
      <c r="AC580" t="str">
        <f t="shared" si="151"/>
        <v/>
      </c>
      <c r="AD580" t="str">
        <f t="shared" ca="1" si="152"/>
        <v/>
      </c>
      <c r="AE580" s="4" t="str">
        <f t="shared" ca="1" si="145"/>
        <v/>
      </c>
      <c r="AF580" s="118"/>
    </row>
    <row r="581" spans="3:32" ht="20.100000000000001" customHeight="1">
      <c r="C581" t="str" cm="1">
        <f t="array" ref="C581">IFERROR(_xlfn.TEXTSPLIT(B581,"^"),"")</f>
        <v/>
      </c>
      <c r="F581" s="5" t="str" cm="1">
        <f t="array" aca="1" ref="F581" ca="1">IFERROR(INDEX(MSA_Title,MATCH(E581,MSA_Code,0)),"")</f>
        <v/>
      </c>
      <c r="G581" s="117" cm="1">
        <f t="array" aca="1" ref="G581" ca="1">SUMIFS(Proposed_Hours,Proposed_Labor_Category,$D581,Proposed_Company,$C581,Proposed_MSA_Code,$E581)</f>
        <v>0</v>
      </c>
      <c r="H581" s="7" t="str">
        <f t="shared" ca="1" si="153"/>
        <v/>
      </c>
      <c r="I581" s="4" t="str" cm="1">
        <f t="array" aca="1" ref="I581" ca="1">IFERROR(IF(SUMIFS(Proposed_Direct_Cost,Proposed_Labor_Category,$D581,Proposed_Company,$C581,Proposed_MSA_Code,$E581)=0,"Not Proposed",SUMIFS(Proposed_Direct_Cost,Proposed_Labor_Category,$D581,Proposed_Company,$C581,Proposed_MSA_Code,$E581)),"")</f>
        <v>Not Proposed</v>
      </c>
      <c r="J581" s="117" cm="1">
        <f t="array" aca="1" ref="J581" ca="1">SUMIFS(Invoice_Hours,Invoice_Labor_Category,$D581,Invoice_Company,$C581,Invoice_MSA_Code,$E581)</f>
        <v>0</v>
      </c>
      <c r="K581" s="7" t="str">
        <f t="shared" ca="1" si="154"/>
        <v/>
      </c>
      <c r="L581" s="222" cm="1">
        <f t="array" aca="1" ref="L581" ca="1">IFERROR(SUMIFS(Invoice_Direct_Cost,Invoice_Labor_Category,$D581,Invoice_Company,$C581,Invoice_MSA_Code,$E581),"")</f>
        <v>0</v>
      </c>
      <c r="M581" s="7" t="str">
        <f t="shared" ca="1" si="155"/>
        <v/>
      </c>
      <c r="N581" s="220" t="str">
        <f t="shared" ref="N581:N644" ca="1" si="160">IFERROR(M581/H581,"")</f>
        <v/>
      </c>
      <c r="O581" s="7" t="str">
        <f t="shared" ca="1" si="156"/>
        <v/>
      </c>
      <c r="P581" s="7" t="str">
        <f t="shared" ca="1" si="157"/>
        <v/>
      </c>
      <c r="Q581" s="7" t="str">
        <f t="shared" ca="1" si="158"/>
        <v/>
      </c>
      <c r="R581" s="7" t="str">
        <f t="shared" ca="1" si="159"/>
        <v/>
      </c>
      <c r="S581" s="7" t="str">
        <f t="shared" ca="1" si="146"/>
        <v/>
      </c>
      <c r="T581" s="7" t="str">
        <f t="shared" ca="1" si="147"/>
        <v/>
      </c>
      <c r="V581" s="120" cm="1">
        <f t="array" aca="1" ref="V581" ca="1">SUMIFS(Invoice_Hours,Invoice_Labor_Category,$D581,Invoice_Company,$C581,Invoice_MSA_Code,$E581)</f>
        <v>0</v>
      </c>
      <c r="W581" s="121" t="str">
        <f t="shared" ca="1" si="148"/>
        <v/>
      </c>
      <c r="X581" s="151" t="str">
        <f t="shared" ca="1" si="149"/>
        <v/>
      </c>
      <c r="Z581" s="172"/>
      <c r="AB581" t="str">
        <f t="shared" si="150"/>
        <v/>
      </c>
      <c r="AC581" t="str">
        <f t="shared" si="151"/>
        <v/>
      </c>
      <c r="AD581" t="str">
        <f t="shared" ca="1" si="152"/>
        <v/>
      </c>
      <c r="AE581" s="4" t="str">
        <f t="shared" ca="1" si="145"/>
        <v/>
      </c>
      <c r="AF581" s="118"/>
    </row>
    <row r="582" spans="3:32" ht="20.100000000000001" customHeight="1">
      <c r="C582" t="str" cm="1">
        <f t="array" ref="C582">IFERROR(_xlfn.TEXTSPLIT(B582,"^"),"")</f>
        <v/>
      </c>
      <c r="F582" s="5" t="str" cm="1">
        <f t="array" aca="1" ref="F582" ca="1">IFERROR(INDEX(MSA_Title,MATCH(E582,MSA_Code,0)),"")</f>
        <v/>
      </c>
      <c r="G582" s="117" cm="1">
        <f t="array" aca="1" ref="G582" ca="1">SUMIFS(Proposed_Hours,Proposed_Labor_Category,$D582,Proposed_Company,$C582,Proposed_MSA_Code,$E582)</f>
        <v>0</v>
      </c>
      <c r="H582" s="7" t="str">
        <f t="shared" ca="1" si="153"/>
        <v/>
      </c>
      <c r="I582" s="4" t="str" cm="1">
        <f t="array" aca="1" ref="I582" ca="1">IFERROR(IF(SUMIFS(Proposed_Direct_Cost,Proposed_Labor_Category,$D582,Proposed_Company,$C582,Proposed_MSA_Code,$E582)=0,"Not Proposed",SUMIFS(Proposed_Direct_Cost,Proposed_Labor_Category,$D582,Proposed_Company,$C582,Proposed_MSA_Code,$E582)),"")</f>
        <v>Not Proposed</v>
      </c>
      <c r="J582" s="117" cm="1">
        <f t="array" aca="1" ref="J582" ca="1">SUMIFS(Invoice_Hours,Invoice_Labor_Category,$D582,Invoice_Company,$C582,Invoice_MSA_Code,$E582)</f>
        <v>0</v>
      </c>
      <c r="K582" s="7" t="str">
        <f t="shared" ca="1" si="154"/>
        <v/>
      </c>
      <c r="L582" s="222" cm="1">
        <f t="array" aca="1" ref="L582" ca="1">IFERROR(SUMIFS(Invoice_Direct_Cost,Invoice_Labor_Category,$D582,Invoice_Company,$C582,Invoice_MSA_Code,$E582),"")</f>
        <v>0</v>
      </c>
      <c r="M582" s="7" t="str">
        <f t="shared" ca="1" si="155"/>
        <v/>
      </c>
      <c r="N582" s="220" t="str">
        <f t="shared" ca="1" si="160"/>
        <v/>
      </c>
      <c r="O582" s="7" t="str">
        <f t="shared" ca="1" si="156"/>
        <v/>
      </c>
      <c r="P582" s="7" t="str">
        <f t="shared" ca="1" si="157"/>
        <v/>
      </c>
      <c r="Q582" s="7" t="str">
        <f t="shared" ca="1" si="158"/>
        <v/>
      </c>
      <c r="R582" s="7" t="str">
        <f t="shared" ca="1" si="159"/>
        <v/>
      </c>
      <c r="S582" s="7" t="str">
        <f t="shared" ca="1" si="146"/>
        <v/>
      </c>
      <c r="T582" s="7" t="str">
        <f t="shared" ca="1" si="147"/>
        <v/>
      </c>
      <c r="V582" s="120" cm="1">
        <f t="array" aca="1" ref="V582" ca="1">SUMIFS(Invoice_Hours,Invoice_Labor_Category,$D582,Invoice_Company,$C582,Invoice_MSA_Code,$E582)</f>
        <v>0</v>
      </c>
      <c r="W582" s="121" t="str">
        <f t="shared" ca="1" si="148"/>
        <v/>
      </c>
      <c r="X582" s="152" t="str">
        <f t="shared" ca="1" si="149"/>
        <v/>
      </c>
      <c r="Z582" s="172"/>
      <c r="AB582" t="str">
        <f t="shared" si="150"/>
        <v/>
      </c>
      <c r="AC582" t="str">
        <f t="shared" si="151"/>
        <v/>
      </c>
      <c r="AD582" t="str">
        <f t="shared" ca="1" si="152"/>
        <v/>
      </c>
      <c r="AE582" s="4" t="str">
        <f t="shared" ca="1" si="145"/>
        <v/>
      </c>
      <c r="AF582" s="118"/>
    </row>
    <row r="583" spans="3:32" ht="20.100000000000001" customHeight="1">
      <c r="C583" t="str" cm="1">
        <f t="array" ref="C583">IFERROR(_xlfn.TEXTSPLIT(B583,"^"),"")</f>
        <v/>
      </c>
      <c r="F583" s="5" t="str" cm="1">
        <f t="array" aca="1" ref="F583" ca="1">IFERROR(INDEX(MSA_Title,MATCH(E583,MSA_Code,0)),"")</f>
        <v/>
      </c>
      <c r="G583" s="117" cm="1">
        <f t="array" aca="1" ref="G583" ca="1">SUMIFS(Proposed_Hours,Proposed_Labor_Category,$D583,Proposed_Company,$C583,Proposed_MSA_Code,$E583)</f>
        <v>0</v>
      </c>
      <c r="H583" s="7" t="str">
        <f t="shared" ca="1" si="153"/>
        <v/>
      </c>
      <c r="I583" s="4" t="str" cm="1">
        <f t="array" aca="1" ref="I583" ca="1">IFERROR(IF(SUMIFS(Proposed_Direct_Cost,Proposed_Labor_Category,$D583,Proposed_Company,$C583,Proposed_MSA_Code,$E583)=0,"Not Proposed",SUMIFS(Proposed_Direct_Cost,Proposed_Labor_Category,$D583,Proposed_Company,$C583,Proposed_MSA_Code,$E583)),"")</f>
        <v>Not Proposed</v>
      </c>
      <c r="J583" s="117" cm="1">
        <f t="array" aca="1" ref="J583" ca="1">SUMIFS(Invoice_Hours,Invoice_Labor_Category,$D583,Invoice_Company,$C583,Invoice_MSA_Code,$E583)</f>
        <v>0</v>
      </c>
      <c r="K583" s="7" t="str">
        <f t="shared" ca="1" si="154"/>
        <v/>
      </c>
      <c r="L583" s="222" cm="1">
        <f t="array" aca="1" ref="L583" ca="1">IFERROR(SUMIFS(Invoice_Direct_Cost,Invoice_Labor_Category,$D583,Invoice_Company,$C583,Invoice_MSA_Code,$E583),"")</f>
        <v>0</v>
      </c>
      <c r="M583" s="7" t="str">
        <f t="shared" ca="1" si="155"/>
        <v/>
      </c>
      <c r="N583" s="220" t="str">
        <f t="shared" ca="1" si="160"/>
        <v/>
      </c>
      <c r="O583" s="7" t="str">
        <f t="shared" ca="1" si="156"/>
        <v/>
      </c>
      <c r="P583" s="7" t="str">
        <f t="shared" ca="1" si="157"/>
        <v/>
      </c>
      <c r="Q583" s="7" t="str">
        <f t="shared" ca="1" si="158"/>
        <v/>
      </c>
      <c r="R583" s="7" t="str">
        <f t="shared" ca="1" si="159"/>
        <v/>
      </c>
      <c r="S583" s="7" t="str">
        <f t="shared" ca="1" si="146"/>
        <v/>
      </c>
      <c r="T583" s="7" t="str">
        <f t="shared" ca="1" si="147"/>
        <v/>
      </c>
      <c r="V583" s="120" cm="1">
        <f t="array" aca="1" ref="V583" ca="1">SUMIFS(Invoice_Hours,Invoice_Labor_Category,$D583,Invoice_Company,$C583,Invoice_MSA_Code,$E583)</f>
        <v>0</v>
      </c>
      <c r="W583" s="121" t="str">
        <f t="shared" ca="1" si="148"/>
        <v/>
      </c>
      <c r="X583" s="151" t="str">
        <f t="shared" ca="1" si="149"/>
        <v/>
      </c>
      <c r="Z583" s="172"/>
      <c r="AB583" t="str">
        <f t="shared" si="150"/>
        <v/>
      </c>
      <c r="AC583" t="str">
        <f t="shared" si="151"/>
        <v/>
      </c>
      <c r="AD583" t="str">
        <f t="shared" ca="1" si="152"/>
        <v/>
      </c>
      <c r="AE583" s="4" t="str">
        <f t="shared" ca="1" si="145"/>
        <v/>
      </c>
      <c r="AF583" s="118"/>
    </row>
    <row r="584" spans="3:32" ht="20.100000000000001" customHeight="1">
      <c r="C584" t="str" cm="1">
        <f t="array" ref="C584">IFERROR(_xlfn.TEXTSPLIT(B584,"^"),"")</f>
        <v/>
      </c>
      <c r="F584" s="5" t="str" cm="1">
        <f t="array" aca="1" ref="F584" ca="1">IFERROR(INDEX(MSA_Title,MATCH(E584,MSA_Code,0)),"")</f>
        <v/>
      </c>
      <c r="G584" s="117" cm="1">
        <f t="array" aca="1" ref="G584" ca="1">SUMIFS(Proposed_Hours,Proposed_Labor_Category,$D584,Proposed_Company,$C584,Proposed_MSA_Code,$E584)</f>
        <v>0</v>
      </c>
      <c r="H584" s="7" t="str">
        <f t="shared" ca="1" si="153"/>
        <v/>
      </c>
      <c r="I584" s="4" t="str" cm="1">
        <f t="array" aca="1" ref="I584" ca="1">IFERROR(IF(SUMIFS(Proposed_Direct_Cost,Proposed_Labor_Category,$D584,Proposed_Company,$C584,Proposed_MSA_Code,$E584)=0,"Not Proposed",SUMIFS(Proposed_Direct_Cost,Proposed_Labor_Category,$D584,Proposed_Company,$C584,Proposed_MSA_Code,$E584)),"")</f>
        <v>Not Proposed</v>
      </c>
      <c r="J584" s="117" cm="1">
        <f t="array" aca="1" ref="J584" ca="1">SUMIFS(Invoice_Hours,Invoice_Labor_Category,$D584,Invoice_Company,$C584,Invoice_MSA_Code,$E584)</f>
        <v>0</v>
      </c>
      <c r="K584" s="7" t="str">
        <f t="shared" ca="1" si="154"/>
        <v/>
      </c>
      <c r="L584" s="222" cm="1">
        <f t="array" aca="1" ref="L584" ca="1">IFERROR(SUMIFS(Invoice_Direct_Cost,Invoice_Labor_Category,$D584,Invoice_Company,$C584,Invoice_MSA_Code,$E584),"")</f>
        <v>0</v>
      </c>
      <c r="M584" s="7" t="str">
        <f t="shared" ca="1" si="155"/>
        <v/>
      </c>
      <c r="N584" s="220" t="str">
        <f t="shared" ca="1" si="160"/>
        <v/>
      </c>
      <c r="O584" s="7" t="str">
        <f t="shared" ca="1" si="156"/>
        <v/>
      </c>
      <c r="P584" s="7" t="str">
        <f t="shared" ca="1" si="157"/>
        <v/>
      </c>
      <c r="Q584" s="7" t="str">
        <f t="shared" ca="1" si="158"/>
        <v/>
      </c>
      <c r="R584" s="7" t="str">
        <f t="shared" ca="1" si="159"/>
        <v/>
      </c>
      <c r="S584" s="7" t="str">
        <f t="shared" ca="1" si="146"/>
        <v/>
      </c>
      <c r="T584" s="7" t="str">
        <f t="shared" ca="1" si="147"/>
        <v/>
      </c>
      <c r="V584" s="120" cm="1">
        <f t="array" aca="1" ref="V584" ca="1">SUMIFS(Invoice_Hours,Invoice_Labor_Category,$D584,Invoice_Company,$C584,Invoice_MSA_Code,$E584)</f>
        <v>0</v>
      </c>
      <c r="W584" s="121" t="str">
        <f t="shared" ca="1" si="148"/>
        <v/>
      </c>
      <c r="X584" s="152" t="str">
        <f t="shared" ca="1" si="149"/>
        <v/>
      </c>
      <c r="Z584" s="172"/>
      <c r="AB584" t="str">
        <f t="shared" si="150"/>
        <v/>
      </c>
      <c r="AC584" t="str">
        <f t="shared" si="151"/>
        <v/>
      </c>
      <c r="AD584" t="str">
        <f t="shared" ca="1" si="152"/>
        <v/>
      </c>
      <c r="AE584" s="4" t="str">
        <f t="shared" ca="1" si="145"/>
        <v/>
      </c>
      <c r="AF584" s="118"/>
    </row>
    <row r="585" spans="3:32" ht="20.100000000000001" customHeight="1">
      <c r="C585" t="str" cm="1">
        <f t="array" ref="C585">IFERROR(_xlfn.TEXTSPLIT(B585,"^"),"")</f>
        <v/>
      </c>
      <c r="F585" s="5" t="str" cm="1">
        <f t="array" aca="1" ref="F585" ca="1">IFERROR(INDEX(MSA_Title,MATCH(E585,MSA_Code,0)),"")</f>
        <v/>
      </c>
      <c r="G585" s="117" cm="1">
        <f t="array" aca="1" ref="G585" ca="1">SUMIFS(Proposed_Hours,Proposed_Labor_Category,$D585,Proposed_Company,$C585,Proposed_MSA_Code,$E585)</f>
        <v>0</v>
      </c>
      <c r="H585" s="7" t="str">
        <f t="shared" ca="1" si="153"/>
        <v/>
      </c>
      <c r="I585" s="4" t="str" cm="1">
        <f t="array" aca="1" ref="I585" ca="1">IFERROR(IF(SUMIFS(Proposed_Direct_Cost,Proposed_Labor_Category,$D585,Proposed_Company,$C585,Proposed_MSA_Code,$E585)=0,"Not Proposed",SUMIFS(Proposed_Direct_Cost,Proposed_Labor_Category,$D585,Proposed_Company,$C585,Proposed_MSA_Code,$E585)),"")</f>
        <v>Not Proposed</v>
      </c>
      <c r="J585" s="117" cm="1">
        <f t="array" aca="1" ref="J585" ca="1">SUMIFS(Invoice_Hours,Invoice_Labor_Category,$D585,Invoice_Company,$C585,Invoice_MSA_Code,$E585)</f>
        <v>0</v>
      </c>
      <c r="K585" s="7" t="str">
        <f t="shared" ca="1" si="154"/>
        <v/>
      </c>
      <c r="L585" s="222" cm="1">
        <f t="array" aca="1" ref="L585" ca="1">IFERROR(SUMIFS(Invoice_Direct_Cost,Invoice_Labor_Category,$D585,Invoice_Company,$C585,Invoice_MSA_Code,$E585),"")</f>
        <v>0</v>
      </c>
      <c r="M585" s="7" t="str">
        <f t="shared" ca="1" si="155"/>
        <v/>
      </c>
      <c r="N585" s="220" t="str">
        <f t="shared" ca="1" si="160"/>
        <v/>
      </c>
      <c r="O585" s="7" t="str">
        <f t="shared" ca="1" si="156"/>
        <v/>
      </c>
      <c r="P585" s="7" t="str">
        <f t="shared" ca="1" si="157"/>
        <v/>
      </c>
      <c r="Q585" s="7" t="str">
        <f t="shared" ca="1" si="158"/>
        <v/>
      </c>
      <c r="R585" s="7" t="str">
        <f t="shared" ca="1" si="159"/>
        <v/>
      </c>
      <c r="S585" s="7" t="str">
        <f t="shared" ca="1" si="146"/>
        <v/>
      </c>
      <c r="T585" s="7" t="str">
        <f t="shared" ca="1" si="147"/>
        <v/>
      </c>
      <c r="V585" s="120" cm="1">
        <f t="array" aca="1" ref="V585" ca="1">SUMIFS(Invoice_Hours,Invoice_Labor_Category,$D585,Invoice_Company,$C585,Invoice_MSA_Code,$E585)</f>
        <v>0</v>
      </c>
      <c r="W585" s="121" t="str">
        <f t="shared" ca="1" si="148"/>
        <v/>
      </c>
      <c r="X585" s="151" t="str">
        <f t="shared" ca="1" si="149"/>
        <v/>
      </c>
      <c r="Z585" s="172"/>
      <c r="AB585" t="str">
        <f t="shared" si="150"/>
        <v/>
      </c>
      <c r="AC585" t="str">
        <f t="shared" si="151"/>
        <v/>
      </c>
      <c r="AD585" t="str">
        <f t="shared" ca="1" si="152"/>
        <v/>
      </c>
      <c r="AE585" s="4" t="str">
        <f t="shared" ca="1" si="145"/>
        <v/>
      </c>
      <c r="AF585" s="118"/>
    </row>
    <row r="586" spans="3:32" ht="20.100000000000001" customHeight="1">
      <c r="C586" t="str" cm="1">
        <f t="array" ref="C586">IFERROR(_xlfn.TEXTSPLIT(B586,"^"),"")</f>
        <v/>
      </c>
      <c r="F586" s="5" t="str" cm="1">
        <f t="array" aca="1" ref="F586" ca="1">IFERROR(INDEX(MSA_Title,MATCH(E586,MSA_Code,0)),"")</f>
        <v/>
      </c>
      <c r="G586" s="117" cm="1">
        <f t="array" aca="1" ref="G586" ca="1">SUMIFS(Proposed_Hours,Proposed_Labor_Category,$D586,Proposed_Company,$C586,Proposed_MSA_Code,$E586)</f>
        <v>0</v>
      </c>
      <c r="H586" s="7" t="str">
        <f t="shared" ca="1" si="153"/>
        <v/>
      </c>
      <c r="I586" s="4" t="str" cm="1">
        <f t="array" aca="1" ref="I586" ca="1">IFERROR(IF(SUMIFS(Proposed_Direct_Cost,Proposed_Labor_Category,$D586,Proposed_Company,$C586,Proposed_MSA_Code,$E586)=0,"Not Proposed",SUMIFS(Proposed_Direct_Cost,Proposed_Labor_Category,$D586,Proposed_Company,$C586,Proposed_MSA_Code,$E586)),"")</f>
        <v>Not Proposed</v>
      </c>
      <c r="J586" s="117" cm="1">
        <f t="array" aca="1" ref="J586" ca="1">SUMIFS(Invoice_Hours,Invoice_Labor_Category,$D586,Invoice_Company,$C586,Invoice_MSA_Code,$E586)</f>
        <v>0</v>
      </c>
      <c r="K586" s="7" t="str">
        <f t="shared" ca="1" si="154"/>
        <v/>
      </c>
      <c r="L586" s="222" cm="1">
        <f t="array" aca="1" ref="L586" ca="1">IFERROR(SUMIFS(Invoice_Direct_Cost,Invoice_Labor_Category,$D586,Invoice_Company,$C586,Invoice_MSA_Code,$E586),"")</f>
        <v>0</v>
      </c>
      <c r="M586" s="7" t="str">
        <f t="shared" ca="1" si="155"/>
        <v/>
      </c>
      <c r="N586" s="220" t="str">
        <f t="shared" ca="1" si="160"/>
        <v/>
      </c>
      <c r="O586" s="7" t="str">
        <f t="shared" ca="1" si="156"/>
        <v/>
      </c>
      <c r="P586" s="7" t="str">
        <f t="shared" ca="1" si="157"/>
        <v/>
      </c>
      <c r="Q586" s="7" t="str">
        <f t="shared" ca="1" si="158"/>
        <v/>
      </c>
      <c r="R586" s="7" t="str">
        <f t="shared" ca="1" si="159"/>
        <v/>
      </c>
      <c r="S586" s="7" t="str">
        <f t="shared" ca="1" si="146"/>
        <v/>
      </c>
      <c r="T586" s="7" t="str">
        <f t="shared" ca="1" si="147"/>
        <v/>
      </c>
      <c r="V586" s="120" cm="1">
        <f t="array" aca="1" ref="V586" ca="1">SUMIFS(Invoice_Hours,Invoice_Labor_Category,$D586,Invoice_Company,$C586,Invoice_MSA_Code,$E586)</f>
        <v>0</v>
      </c>
      <c r="W586" s="121" t="str">
        <f t="shared" ca="1" si="148"/>
        <v/>
      </c>
      <c r="X586" s="152" t="str">
        <f t="shared" ca="1" si="149"/>
        <v/>
      </c>
      <c r="Z586" s="172"/>
      <c r="AB586" t="str">
        <f t="shared" si="150"/>
        <v/>
      </c>
      <c r="AC586" t="str">
        <f t="shared" si="151"/>
        <v/>
      </c>
      <c r="AD586" t="str">
        <f t="shared" ca="1" si="152"/>
        <v/>
      </c>
      <c r="AE586" s="4" t="str">
        <f t="shared" ca="1" si="145"/>
        <v/>
      </c>
      <c r="AF586" s="118"/>
    </row>
    <row r="587" spans="3:32" ht="20.100000000000001" customHeight="1">
      <c r="C587" t="str" cm="1">
        <f t="array" ref="C587">IFERROR(_xlfn.TEXTSPLIT(B587,"^"),"")</f>
        <v/>
      </c>
      <c r="F587" s="5" t="str" cm="1">
        <f t="array" aca="1" ref="F587" ca="1">IFERROR(INDEX(MSA_Title,MATCH(E587,MSA_Code,0)),"")</f>
        <v/>
      </c>
      <c r="G587" s="117" cm="1">
        <f t="array" aca="1" ref="G587" ca="1">SUMIFS(Proposed_Hours,Proposed_Labor_Category,$D587,Proposed_Company,$C587,Proposed_MSA_Code,$E587)</f>
        <v>0</v>
      </c>
      <c r="H587" s="7" t="str">
        <f t="shared" ca="1" si="153"/>
        <v/>
      </c>
      <c r="I587" s="4" t="str" cm="1">
        <f t="array" aca="1" ref="I587" ca="1">IFERROR(IF(SUMIFS(Proposed_Direct_Cost,Proposed_Labor_Category,$D587,Proposed_Company,$C587,Proposed_MSA_Code,$E587)=0,"Not Proposed",SUMIFS(Proposed_Direct_Cost,Proposed_Labor_Category,$D587,Proposed_Company,$C587,Proposed_MSA_Code,$E587)),"")</f>
        <v>Not Proposed</v>
      </c>
      <c r="J587" s="117" cm="1">
        <f t="array" aca="1" ref="J587" ca="1">SUMIFS(Invoice_Hours,Invoice_Labor_Category,$D587,Invoice_Company,$C587,Invoice_MSA_Code,$E587)</f>
        <v>0</v>
      </c>
      <c r="K587" s="7" t="str">
        <f t="shared" ca="1" si="154"/>
        <v/>
      </c>
      <c r="L587" s="222" cm="1">
        <f t="array" aca="1" ref="L587" ca="1">IFERROR(SUMIFS(Invoice_Direct_Cost,Invoice_Labor_Category,$D587,Invoice_Company,$C587,Invoice_MSA_Code,$E587),"")</f>
        <v>0</v>
      </c>
      <c r="M587" s="7" t="str">
        <f t="shared" ca="1" si="155"/>
        <v/>
      </c>
      <c r="N587" s="220" t="str">
        <f t="shared" ca="1" si="160"/>
        <v/>
      </c>
      <c r="O587" s="7" t="str">
        <f t="shared" ca="1" si="156"/>
        <v/>
      </c>
      <c r="P587" s="7" t="str">
        <f t="shared" ca="1" si="157"/>
        <v/>
      </c>
      <c r="Q587" s="7" t="str">
        <f t="shared" ca="1" si="158"/>
        <v/>
      </c>
      <c r="R587" s="7" t="str">
        <f t="shared" ca="1" si="159"/>
        <v/>
      </c>
      <c r="S587" s="7" t="str">
        <f t="shared" ca="1" si="146"/>
        <v/>
      </c>
      <c r="T587" s="7" t="str">
        <f t="shared" ca="1" si="147"/>
        <v/>
      </c>
      <c r="V587" s="120" cm="1">
        <f t="array" aca="1" ref="V587" ca="1">SUMIFS(Invoice_Hours,Invoice_Labor_Category,$D587,Invoice_Company,$C587,Invoice_MSA_Code,$E587)</f>
        <v>0</v>
      </c>
      <c r="W587" s="121" t="str">
        <f t="shared" ca="1" si="148"/>
        <v/>
      </c>
      <c r="X587" s="151" t="str">
        <f t="shared" ca="1" si="149"/>
        <v/>
      </c>
      <c r="Z587" s="172"/>
      <c r="AB587" t="str">
        <f t="shared" si="150"/>
        <v/>
      </c>
      <c r="AC587" t="str">
        <f t="shared" si="151"/>
        <v/>
      </c>
      <c r="AD587" t="str">
        <f t="shared" ca="1" si="152"/>
        <v/>
      </c>
      <c r="AE587" s="4" t="str">
        <f t="shared" ca="1" si="145"/>
        <v/>
      </c>
      <c r="AF587" s="118"/>
    </row>
    <row r="588" spans="3:32" ht="20.100000000000001" customHeight="1">
      <c r="C588" t="str" cm="1">
        <f t="array" ref="C588">IFERROR(_xlfn.TEXTSPLIT(B588,"^"),"")</f>
        <v/>
      </c>
      <c r="F588" s="5" t="str" cm="1">
        <f t="array" aca="1" ref="F588" ca="1">IFERROR(INDEX(MSA_Title,MATCH(E588,MSA_Code,0)),"")</f>
        <v/>
      </c>
      <c r="G588" s="117" cm="1">
        <f t="array" aca="1" ref="G588" ca="1">SUMIFS(Proposed_Hours,Proposed_Labor_Category,$D588,Proposed_Company,$C588,Proposed_MSA_Code,$E588)</f>
        <v>0</v>
      </c>
      <c r="H588" s="7" t="str">
        <f t="shared" ca="1" si="153"/>
        <v/>
      </c>
      <c r="I588" s="4" t="str" cm="1">
        <f t="array" aca="1" ref="I588" ca="1">IFERROR(IF(SUMIFS(Proposed_Direct_Cost,Proposed_Labor_Category,$D588,Proposed_Company,$C588,Proposed_MSA_Code,$E588)=0,"Not Proposed",SUMIFS(Proposed_Direct_Cost,Proposed_Labor_Category,$D588,Proposed_Company,$C588,Proposed_MSA_Code,$E588)),"")</f>
        <v>Not Proposed</v>
      </c>
      <c r="J588" s="117" cm="1">
        <f t="array" aca="1" ref="J588" ca="1">SUMIFS(Invoice_Hours,Invoice_Labor_Category,$D588,Invoice_Company,$C588,Invoice_MSA_Code,$E588)</f>
        <v>0</v>
      </c>
      <c r="K588" s="7" t="str">
        <f t="shared" ca="1" si="154"/>
        <v/>
      </c>
      <c r="L588" s="222" cm="1">
        <f t="array" aca="1" ref="L588" ca="1">IFERROR(SUMIFS(Invoice_Direct_Cost,Invoice_Labor_Category,$D588,Invoice_Company,$C588,Invoice_MSA_Code,$E588),"")</f>
        <v>0</v>
      </c>
      <c r="M588" s="7" t="str">
        <f t="shared" ca="1" si="155"/>
        <v/>
      </c>
      <c r="N588" s="220" t="str">
        <f t="shared" ca="1" si="160"/>
        <v/>
      </c>
      <c r="O588" s="7" t="str">
        <f t="shared" ca="1" si="156"/>
        <v/>
      </c>
      <c r="P588" s="7" t="str">
        <f t="shared" ca="1" si="157"/>
        <v/>
      </c>
      <c r="Q588" s="7" t="str">
        <f t="shared" ca="1" si="158"/>
        <v/>
      </c>
      <c r="R588" s="7" t="str">
        <f t="shared" ca="1" si="159"/>
        <v/>
      </c>
      <c r="S588" s="7" t="str">
        <f t="shared" ca="1" si="146"/>
        <v/>
      </c>
      <c r="T588" s="7" t="str">
        <f t="shared" ca="1" si="147"/>
        <v/>
      </c>
      <c r="V588" s="120" cm="1">
        <f t="array" aca="1" ref="V588" ca="1">SUMIFS(Invoice_Hours,Invoice_Labor_Category,$D588,Invoice_Company,$C588,Invoice_MSA_Code,$E588)</f>
        <v>0</v>
      </c>
      <c r="W588" s="121" t="str">
        <f t="shared" ca="1" si="148"/>
        <v/>
      </c>
      <c r="X588" s="152" t="str">
        <f t="shared" ca="1" si="149"/>
        <v/>
      </c>
      <c r="Z588" s="172"/>
      <c r="AB588" t="str">
        <f t="shared" si="150"/>
        <v/>
      </c>
      <c r="AC588" t="str">
        <f t="shared" si="151"/>
        <v/>
      </c>
      <c r="AD588" t="str">
        <f t="shared" ca="1" si="152"/>
        <v/>
      </c>
      <c r="AE588" s="4" t="str">
        <f t="shared" ca="1" si="145"/>
        <v/>
      </c>
      <c r="AF588" s="118"/>
    </row>
    <row r="589" spans="3:32" ht="20.100000000000001" customHeight="1">
      <c r="C589" t="str" cm="1">
        <f t="array" ref="C589">IFERROR(_xlfn.TEXTSPLIT(B589,"^"),"")</f>
        <v/>
      </c>
      <c r="F589" s="5" t="str" cm="1">
        <f t="array" aca="1" ref="F589" ca="1">IFERROR(INDEX(MSA_Title,MATCH(E589,MSA_Code,0)),"")</f>
        <v/>
      </c>
      <c r="G589" s="117" cm="1">
        <f t="array" aca="1" ref="G589" ca="1">SUMIFS(Proposed_Hours,Proposed_Labor_Category,$D589,Proposed_Company,$C589,Proposed_MSA_Code,$E589)</f>
        <v>0</v>
      </c>
      <c r="H589" s="7" t="str">
        <f t="shared" ca="1" si="153"/>
        <v/>
      </c>
      <c r="I589" s="4" t="str" cm="1">
        <f t="array" aca="1" ref="I589" ca="1">IFERROR(IF(SUMIFS(Proposed_Direct_Cost,Proposed_Labor_Category,$D589,Proposed_Company,$C589,Proposed_MSA_Code,$E589)=0,"Not Proposed",SUMIFS(Proposed_Direct_Cost,Proposed_Labor_Category,$D589,Proposed_Company,$C589,Proposed_MSA_Code,$E589)),"")</f>
        <v>Not Proposed</v>
      </c>
      <c r="J589" s="117" cm="1">
        <f t="array" aca="1" ref="J589" ca="1">SUMIFS(Invoice_Hours,Invoice_Labor_Category,$D589,Invoice_Company,$C589,Invoice_MSA_Code,$E589)</f>
        <v>0</v>
      </c>
      <c r="K589" s="7" t="str">
        <f t="shared" ca="1" si="154"/>
        <v/>
      </c>
      <c r="L589" s="222" cm="1">
        <f t="array" aca="1" ref="L589" ca="1">IFERROR(SUMIFS(Invoice_Direct_Cost,Invoice_Labor_Category,$D589,Invoice_Company,$C589,Invoice_MSA_Code,$E589),"")</f>
        <v>0</v>
      </c>
      <c r="M589" s="7" t="str">
        <f t="shared" ca="1" si="155"/>
        <v/>
      </c>
      <c r="N589" s="220" t="str">
        <f t="shared" ca="1" si="160"/>
        <v/>
      </c>
      <c r="O589" s="7" t="str">
        <f t="shared" ca="1" si="156"/>
        <v/>
      </c>
      <c r="P589" s="7" t="str">
        <f t="shared" ca="1" si="157"/>
        <v/>
      </c>
      <c r="Q589" s="7" t="str">
        <f t="shared" ca="1" si="158"/>
        <v/>
      </c>
      <c r="R589" s="7" t="str">
        <f t="shared" ca="1" si="159"/>
        <v/>
      </c>
      <c r="S589" s="7" t="str">
        <f t="shared" ca="1" si="146"/>
        <v/>
      </c>
      <c r="T589" s="7" t="str">
        <f t="shared" ca="1" si="147"/>
        <v/>
      </c>
      <c r="V589" s="120" cm="1">
        <f t="array" aca="1" ref="V589" ca="1">SUMIFS(Invoice_Hours,Invoice_Labor_Category,$D589,Invoice_Company,$C589,Invoice_MSA_Code,$E589)</f>
        <v>0</v>
      </c>
      <c r="W589" s="121" t="str">
        <f t="shared" ca="1" si="148"/>
        <v/>
      </c>
      <c r="X589" s="151" t="str">
        <f t="shared" ca="1" si="149"/>
        <v/>
      </c>
      <c r="Z589" s="172"/>
      <c r="AB589" t="str">
        <f t="shared" si="150"/>
        <v/>
      </c>
      <c r="AC589" t="str">
        <f t="shared" si="151"/>
        <v/>
      </c>
      <c r="AD589" t="str">
        <f t="shared" ca="1" si="152"/>
        <v/>
      </c>
      <c r="AE589" s="4" t="str">
        <f t="shared" ca="1" si="145"/>
        <v/>
      </c>
      <c r="AF589" s="118"/>
    </row>
    <row r="590" spans="3:32" ht="20.100000000000001" customHeight="1">
      <c r="C590" t="str" cm="1">
        <f t="array" ref="C590">IFERROR(_xlfn.TEXTSPLIT(B590,"^"),"")</f>
        <v/>
      </c>
      <c r="F590" s="5" t="str" cm="1">
        <f t="array" aca="1" ref="F590" ca="1">IFERROR(INDEX(MSA_Title,MATCH(E590,MSA_Code,0)),"")</f>
        <v/>
      </c>
      <c r="G590" s="117" cm="1">
        <f t="array" aca="1" ref="G590" ca="1">SUMIFS(Proposed_Hours,Proposed_Labor_Category,$D590,Proposed_Company,$C590,Proposed_MSA_Code,$E590)</f>
        <v>0</v>
      </c>
      <c r="H590" s="7" t="str">
        <f t="shared" ca="1" si="153"/>
        <v/>
      </c>
      <c r="I590" s="4" t="str" cm="1">
        <f t="array" aca="1" ref="I590" ca="1">IFERROR(IF(SUMIFS(Proposed_Direct_Cost,Proposed_Labor_Category,$D590,Proposed_Company,$C590,Proposed_MSA_Code,$E590)=0,"Not Proposed",SUMIFS(Proposed_Direct_Cost,Proposed_Labor_Category,$D590,Proposed_Company,$C590,Proposed_MSA_Code,$E590)),"")</f>
        <v>Not Proposed</v>
      </c>
      <c r="J590" s="117" cm="1">
        <f t="array" aca="1" ref="J590" ca="1">SUMIFS(Invoice_Hours,Invoice_Labor_Category,$D590,Invoice_Company,$C590,Invoice_MSA_Code,$E590)</f>
        <v>0</v>
      </c>
      <c r="K590" s="7" t="str">
        <f t="shared" ca="1" si="154"/>
        <v/>
      </c>
      <c r="L590" s="222" cm="1">
        <f t="array" aca="1" ref="L590" ca="1">IFERROR(SUMIFS(Invoice_Direct_Cost,Invoice_Labor_Category,$D590,Invoice_Company,$C590,Invoice_MSA_Code,$E590),"")</f>
        <v>0</v>
      </c>
      <c r="M590" s="7" t="str">
        <f t="shared" ca="1" si="155"/>
        <v/>
      </c>
      <c r="N590" s="220" t="str">
        <f t="shared" ca="1" si="160"/>
        <v/>
      </c>
      <c r="O590" s="7" t="str">
        <f t="shared" ca="1" si="156"/>
        <v/>
      </c>
      <c r="P590" s="7" t="str">
        <f t="shared" ca="1" si="157"/>
        <v/>
      </c>
      <c r="Q590" s="7" t="str">
        <f t="shared" ca="1" si="158"/>
        <v/>
      </c>
      <c r="R590" s="7" t="str">
        <f t="shared" ca="1" si="159"/>
        <v/>
      </c>
      <c r="S590" s="7" t="str">
        <f t="shared" ca="1" si="146"/>
        <v/>
      </c>
      <c r="T590" s="7" t="str">
        <f t="shared" ca="1" si="147"/>
        <v/>
      </c>
      <c r="V590" s="120" cm="1">
        <f t="array" aca="1" ref="V590" ca="1">SUMIFS(Invoice_Hours,Invoice_Labor_Category,$D590,Invoice_Company,$C590,Invoice_MSA_Code,$E590)</f>
        <v>0</v>
      </c>
      <c r="W590" s="121" t="str">
        <f t="shared" ca="1" si="148"/>
        <v/>
      </c>
      <c r="X590" s="152" t="str">
        <f t="shared" ca="1" si="149"/>
        <v/>
      </c>
      <c r="Z590" s="172"/>
      <c r="AB590" t="str">
        <f t="shared" si="150"/>
        <v/>
      </c>
      <c r="AC590" t="str">
        <f t="shared" si="151"/>
        <v/>
      </c>
      <c r="AD590" t="str">
        <f t="shared" ca="1" si="152"/>
        <v/>
      </c>
      <c r="AE590" s="4" t="str">
        <f t="shared" ca="1" si="145"/>
        <v/>
      </c>
      <c r="AF590" s="118"/>
    </row>
    <row r="591" spans="3:32" ht="20.100000000000001" customHeight="1">
      <c r="C591" t="str" cm="1">
        <f t="array" ref="C591">IFERROR(_xlfn.TEXTSPLIT(B591,"^"),"")</f>
        <v/>
      </c>
      <c r="F591" s="5" t="str" cm="1">
        <f t="array" aca="1" ref="F591" ca="1">IFERROR(INDEX(MSA_Title,MATCH(E591,MSA_Code,0)),"")</f>
        <v/>
      </c>
      <c r="G591" s="117" cm="1">
        <f t="array" aca="1" ref="G591" ca="1">SUMIFS(Proposed_Hours,Proposed_Labor_Category,$D591,Proposed_Company,$C591,Proposed_MSA_Code,$E591)</f>
        <v>0</v>
      </c>
      <c r="H591" s="7" t="str">
        <f t="shared" ca="1" si="153"/>
        <v/>
      </c>
      <c r="I591" s="4" t="str" cm="1">
        <f t="array" aca="1" ref="I591" ca="1">IFERROR(IF(SUMIFS(Proposed_Direct_Cost,Proposed_Labor_Category,$D591,Proposed_Company,$C591,Proposed_MSA_Code,$E591)=0,"Not Proposed",SUMIFS(Proposed_Direct_Cost,Proposed_Labor_Category,$D591,Proposed_Company,$C591,Proposed_MSA_Code,$E591)),"")</f>
        <v>Not Proposed</v>
      </c>
      <c r="J591" s="117" cm="1">
        <f t="array" aca="1" ref="J591" ca="1">SUMIFS(Invoice_Hours,Invoice_Labor_Category,$D591,Invoice_Company,$C591,Invoice_MSA_Code,$E591)</f>
        <v>0</v>
      </c>
      <c r="K591" s="7" t="str">
        <f t="shared" ca="1" si="154"/>
        <v/>
      </c>
      <c r="L591" s="222" cm="1">
        <f t="array" aca="1" ref="L591" ca="1">IFERROR(SUMIFS(Invoice_Direct_Cost,Invoice_Labor_Category,$D591,Invoice_Company,$C591,Invoice_MSA_Code,$E591),"")</f>
        <v>0</v>
      </c>
      <c r="M591" s="7" t="str">
        <f t="shared" ca="1" si="155"/>
        <v/>
      </c>
      <c r="N591" s="220" t="str">
        <f t="shared" ca="1" si="160"/>
        <v/>
      </c>
      <c r="O591" s="7" t="str">
        <f t="shared" ca="1" si="156"/>
        <v/>
      </c>
      <c r="P591" s="7" t="str">
        <f t="shared" ca="1" si="157"/>
        <v/>
      </c>
      <c r="Q591" s="7" t="str">
        <f t="shared" ca="1" si="158"/>
        <v/>
      </c>
      <c r="R591" s="7" t="str">
        <f t="shared" ca="1" si="159"/>
        <v/>
      </c>
      <c r="S591" s="7" t="str">
        <f t="shared" ca="1" si="146"/>
        <v/>
      </c>
      <c r="T591" s="7" t="str">
        <f t="shared" ca="1" si="147"/>
        <v/>
      </c>
      <c r="V591" s="120" cm="1">
        <f t="array" aca="1" ref="V591" ca="1">SUMIFS(Invoice_Hours,Invoice_Labor_Category,$D591,Invoice_Company,$C591,Invoice_MSA_Code,$E591)</f>
        <v>0</v>
      </c>
      <c r="W591" s="121" t="str">
        <f t="shared" ca="1" si="148"/>
        <v/>
      </c>
      <c r="X591" s="151" t="str">
        <f t="shared" ca="1" si="149"/>
        <v/>
      </c>
      <c r="Z591" s="172"/>
      <c r="AB591" t="str">
        <f t="shared" si="150"/>
        <v/>
      </c>
      <c r="AC591" t="str">
        <f t="shared" si="151"/>
        <v/>
      </c>
      <c r="AD591" t="str">
        <f t="shared" ca="1" si="152"/>
        <v/>
      </c>
      <c r="AE591" s="4" t="str">
        <f t="shared" ca="1" si="145"/>
        <v/>
      </c>
      <c r="AF591" s="118"/>
    </row>
    <row r="592" spans="3:32" ht="20.100000000000001" customHeight="1">
      <c r="C592" t="str" cm="1">
        <f t="array" ref="C592">IFERROR(_xlfn.TEXTSPLIT(B592,"^"),"")</f>
        <v/>
      </c>
      <c r="F592" s="5" t="str" cm="1">
        <f t="array" aca="1" ref="F592" ca="1">IFERROR(INDEX(MSA_Title,MATCH(E592,MSA_Code,0)),"")</f>
        <v/>
      </c>
      <c r="G592" s="117" cm="1">
        <f t="array" aca="1" ref="G592" ca="1">SUMIFS(Proposed_Hours,Proposed_Labor_Category,$D592,Proposed_Company,$C592,Proposed_MSA_Code,$E592)</f>
        <v>0</v>
      </c>
      <c r="H592" s="7" t="str">
        <f t="shared" ca="1" si="153"/>
        <v/>
      </c>
      <c r="I592" s="4" t="str" cm="1">
        <f t="array" aca="1" ref="I592" ca="1">IFERROR(IF(SUMIFS(Proposed_Direct_Cost,Proposed_Labor_Category,$D592,Proposed_Company,$C592,Proposed_MSA_Code,$E592)=0,"Not Proposed",SUMIFS(Proposed_Direct_Cost,Proposed_Labor_Category,$D592,Proposed_Company,$C592,Proposed_MSA_Code,$E592)),"")</f>
        <v>Not Proposed</v>
      </c>
      <c r="J592" s="117" cm="1">
        <f t="array" aca="1" ref="J592" ca="1">SUMIFS(Invoice_Hours,Invoice_Labor_Category,$D592,Invoice_Company,$C592,Invoice_MSA_Code,$E592)</f>
        <v>0</v>
      </c>
      <c r="K592" s="7" t="str">
        <f t="shared" ca="1" si="154"/>
        <v/>
      </c>
      <c r="L592" s="222" cm="1">
        <f t="array" aca="1" ref="L592" ca="1">IFERROR(SUMIFS(Invoice_Direct_Cost,Invoice_Labor_Category,$D592,Invoice_Company,$C592,Invoice_MSA_Code,$E592),"")</f>
        <v>0</v>
      </c>
      <c r="M592" s="7" t="str">
        <f t="shared" ca="1" si="155"/>
        <v/>
      </c>
      <c r="N592" s="220" t="str">
        <f t="shared" ca="1" si="160"/>
        <v/>
      </c>
      <c r="O592" s="7" t="str">
        <f t="shared" ca="1" si="156"/>
        <v/>
      </c>
      <c r="P592" s="7" t="str">
        <f t="shared" ca="1" si="157"/>
        <v/>
      </c>
      <c r="Q592" s="7" t="str">
        <f t="shared" ca="1" si="158"/>
        <v/>
      </c>
      <c r="R592" s="7" t="str">
        <f t="shared" ca="1" si="159"/>
        <v/>
      </c>
      <c r="S592" s="7" t="str">
        <f t="shared" ca="1" si="146"/>
        <v/>
      </c>
      <c r="T592" s="7" t="str">
        <f t="shared" ca="1" si="147"/>
        <v/>
      </c>
      <c r="V592" s="120" cm="1">
        <f t="array" aca="1" ref="V592" ca="1">SUMIFS(Invoice_Hours,Invoice_Labor_Category,$D592,Invoice_Company,$C592,Invoice_MSA_Code,$E592)</f>
        <v>0</v>
      </c>
      <c r="W592" s="121" t="str">
        <f t="shared" ca="1" si="148"/>
        <v/>
      </c>
      <c r="X592" s="152" t="str">
        <f t="shared" ca="1" si="149"/>
        <v/>
      </c>
      <c r="Z592" s="172"/>
      <c r="AB592" t="str">
        <f t="shared" si="150"/>
        <v/>
      </c>
      <c r="AC592" t="str">
        <f t="shared" si="151"/>
        <v/>
      </c>
      <c r="AD592" t="str">
        <f t="shared" ca="1" si="152"/>
        <v/>
      </c>
      <c r="AE592" s="4" t="str">
        <f t="shared" ca="1" si="145"/>
        <v/>
      </c>
      <c r="AF592" s="118"/>
    </row>
    <row r="593" spans="3:32" ht="20.100000000000001" customHeight="1">
      <c r="C593" t="str" cm="1">
        <f t="array" ref="C593">IFERROR(_xlfn.TEXTSPLIT(B593,"^"),"")</f>
        <v/>
      </c>
      <c r="F593" s="5" t="str" cm="1">
        <f t="array" aca="1" ref="F593" ca="1">IFERROR(INDEX(MSA_Title,MATCH(E593,MSA_Code,0)),"")</f>
        <v/>
      </c>
      <c r="G593" s="117" cm="1">
        <f t="array" aca="1" ref="G593" ca="1">SUMIFS(Proposed_Hours,Proposed_Labor_Category,$D593,Proposed_Company,$C593,Proposed_MSA_Code,$E593)</f>
        <v>0</v>
      </c>
      <c r="H593" s="7" t="str">
        <f t="shared" ca="1" si="153"/>
        <v/>
      </c>
      <c r="I593" s="4" t="str" cm="1">
        <f t="array" aca="1" ref="I593" ca="1">IFERROR(IF(SUMIFS(Proposed_Direct_Cost,Proposed_Labor_Category,$D593,Proposed_Company,$C593,Proposed_MSA_Code,$E593)=0,"Not Proposed",SUMIFS(Proposed_Direct_Cost,Proposed_Labor_Category,$D593,Proposed_Company,$C593,Proposed_MSA_Code,$E593)),"")</f>
        <v>Not Proposed</v>
      </c>
      <c r="J593" s="117" cm="1">
        <f t="array" aca="1" ref="J593" ca="1">SUMIFS(Invoice_Hours,Invoice_Labor_Category,$D593,Invoice_Company,$C593,Invoice_MSA_Code,$E593)</f>
        <v>0</v>
      </c>
      <c r="K593" s="7" t="str">
        <f t="shared" ca="1" si="154"/>
        <v/>
      </c>
      <c r="L593" s="222" cm="1">
        <f t="array" aca="1" ref="L593" ca="1">IFERROR(SUMIFS(Invoice_Direct_Cost,Invoice_Labor_Category,$D593,Invoice_Company,$C593,Invoice_MSA_Code,$E593),"")</f>
        <v>0</v>
      </c>
      <c r="M593" s="7" t="str">
        <f t="shared" ca="1" si="155"/>
        <v/>
      </c>
      <c r="N593" s="220" t="str">
        <f t="shared" ca="1" si="160"/>
        <v/>
      </c>
      <c r="O593" s="7" t="str">
        <f t="shared" ca="1" si="156"/>
        <v/>
      </c>
      <c r="P593" s="7" t="str">
        <f t="shared" ca="1" si="157"/>
        <v/>
      </c>
      <c r="Q593" s="7" t="str">
        <f t="shared" ca="1" si="158"/>
        <v/>
      </c>
      <c r="R593" s="7" t="str">
        <f t="shared" ca="1" si="159"/>
        <v/>
      </c>
      <c r="S593" s="7" t="str">
        <f t="shared" ca="1" si="146"/>
        <v/>
      </c>
      <c r="T593" s="7" t="str">
        <f t="shared" ca="1" si="147"/>
        <v/>
      </c>
      <c r="V593" s="120" cm="1">
        <f t="array" aca="1" ref="V593" ca="1">SUMIFS(Invoice_Hours,Invoice_Labor_Category,$D593,Invoice_Company,$C593,Invoice_MSA_Code,$E593)</f>
        <v>0</v>
      </c>
      <c r="W593" s="121" t="str">
        <f t="shared" ca="1" si="148"/>
        <v/>
      </c>
      <c r="X593" s="151" t="str">
        <f t="shared" ca="1" si="149"/>
        <v/>
      </c>
      <c r="Z593" s="172"/>
      <c r="AB593" t="str">
        <f t="shared" si="150"/>
        <v/>
      </c>
      <c r="AC593" t="str">
        <f t="shared" si="151"/>
        <v/>
      </c>
      <c r="AD593" t="str">
        <f t="shared" ca="1" si="152"/>
        <v/>
      </c>
      <c r="AE593" s="4" t="str">
        <f t="shared" ca="1" si="145"/>
        <v/>
      </c>
      <c r="AF593" s="118"/>
    </row>
    <row r="594" spans="3:32" ht="20.100000000000001" customHeight="1">
      <c r="C594" t="str" cm="1">
        <f t="array" ref="C594">IFERROR(_xlfn.TEXTSPLIT(B594,"^"),"")</f>
        <v/>
      </c>
      <c r="F594" s="5" t="str" cm="1">
        <f t="array" aca="1" ref="F594" ca="1">IFERROR(INDEX(MSA_Title,MATCH(E594,MSA_Code,0)),"")</f>
        <v/>
      </c>
      <c r="G594" s="117" cm="1">
        <f t="array" aca="1" ref="G594" ca="1">SUMIFS(Proposed_Hours,Proposed_Labor_Category,$D594,Proposed_Company,$C594,Proposed_MSA_Code,$E594)</f>
        <v>0</v>
      </c>
      <c r="H594" s="7" t="str">
        <f t="shared" ca="1" si="153"/>
        <v/>
      </c>
      <c r="I594" s="4" t="str" cm="1">
        <f t="array" aca="1" ref="I594" ca="1">IFERROR(IF(SUMIFS(Proposed_Direct_Cost,Proposed_Labor_Category,$D594,Proposed_Company,$C594,Proposed_MSA_Code,$E594)=0,"Not Proposed",SUMIFS(Proposed_Direct_Cost,Proposed_Labor_Category,$D594,Proposed_Company,$C594,Proposed_MSA_Code,$E594)),"")</f>
        <v>Not Proposed</v>
      </c>
      <c r="J594" s="117" cm="1">
        <f t="array" aca="1" ref="J594" ca="1">SUMIFS(Invoice_Hours,Invoice_Labor_Category,$D594,Invoice_Company,$C594,Invoice_MSA_Code,$E594)</f>
        <v>0</v>
      </c>
      <c r="K594" s="7" t="str">
        <f t="shared" ca="1" si="154"/>
        <v/>
      </c>
      <c r="L594" s="222" cm="1">
        <f t="array" aca="1" ref="L594" ca="1">IFERROR(SUMIFS(Invoice_Direct_Cost,Invoice_Labor_Category,$D594,Invoice_Company,$C594,Invoice_MSA_Code,$E594),"")</f>
        <v>0</v>
      </c>
      <c r="M594" s="7" t="str">
        <f t="shared" ca="1" si="155"/>
        <v/>
      </c>
      <c r="N594" s="220" t="str">
        <f t="shared" ca="1" si="160"/>
        <v/>
      </c>
      <c r="O594" s="7" t="str">
        <f t="shared" ca="1" si="156"/>
        <v/>
      </c>
      <c r="P594" s="7" t="str">
        <f t="shared" ca="1" si="157"/>
        <v/>
      </c>
      <c r="Q594" s="7" t="str">
        <f t="shared" ca="1" si="158"/>
        <v/>
      </c>
      <c r="R594" s="7" t="str">
        <f t="shared" ca="1" si="159"/>
        <v/>
      </c>
      <c r="S594" s="7" t="str">
        <f t="shared" ca="1" si="146"/>
        <v/>
      </c>
      <c r="T594" s="7" t="str">
        <f t="shared" ca="1" si="147"/>
        <v/>
      </c>
      <c r="V594" s="120" cm="1">
        <f t="array" aca="1" ref="V594" ca="1">SUMIFS(Invoice_Hours,Invoice_Labor_Category,$D594,Invoice_Company,$C594,Invoice_MSA_Code,$E594)</f>
        <v>0</v>
      </c>
      <c r="W594" s="121" t="str">
        <f t="shared" ca="1" si="148"/>
        <v/>
      </c>
      <c r="X594" s="152" t="str">
        <f t="shared" ca="1" si="149"/>
        <v/>
      </c>
      <c r="Z594" s="172"/>
      <c r="AB594" t="str">
        <f t="shared" si="150"/>
        <v/>
      </c>
      <c r="AC594" t="str">
        <f t="shared" si="151"/>
        <v/>
      </c>
      <c r="AD594" t="str">
        <f t="shared" ca="1" si="152"/>
        <v/>
      </c>
      <c r="AE594" s="4" t="str">
        <f t="shared" ca="1" si="145"/>
        <v/>
      </c>
      <c r="AF594" s="118"/>
    </row>
    <row r="595" spans="3:32" ht="20.100000000000001" customHeight="1">
      <c r="C595" t="str" cm="1">
        <f t="array" ref="C595">IFERROR(_xlfn.TEXTSPLIT(B595,"^"),"")</f>
        <v/>
      </c>
      <c r="F595" s="5" t="str" cm="1">
        <f t="array" aca="1" ref="F595" ca="1">IFERROR(INDEX(MSA_Title,MATCH(E595,MSA_Code,0)),"")</f>
        <v/>
      </c>
      <c r="G595" s="117" cm="1">
        <f t="array" aca="1" ref="G595" ca="1">SUMIFS(Proposed_Hours,Proposed_Labor_Category,$D595,Proposed_Company,$C595,Proposed_MSA_Code,$E595)</f>
        <v>0</v>
      </c>
      <c r="H595" s="7" t="str">
        <f t="shared" ca="1" si="153"/>
        <v/>
      </c>
      <c r="I595" s="4" t="str" cm="1">
        <f t="array" aca="1" ref="I595" ca="1">IFERROR(IF(SUMIFS(Proposed_Direct_Cost,Proposed_Labor_Category,$D595,Proposed_Company,$C595,Proposed_MSA_Code,$E595)=0,"Not Proposed",SUMIFS(Proposed_Direct_Cost,Proposed_Labor_Category,$D595,Proposed_Company,$C595,Proposed_MSA_Code,$E595)),"")</f>
        <v>Not Proposed</v>
      </c>
      <c r="J595" s="117" cm="1">
        <f t="array" aca="1" ref="J595" ca="1">SUMIFS(Invoice_Hours,Invoice_Labor_Category,$D595,Invoice_Company,$C595,Invoice_MSA_Code,$E595)</f>
        <v>0</v>
      </c>
      <c r="K595" s="7" t="str">
        <f t="shared" ca="1" si="154"/>
        <v/>
      </c>
      <c r="L595" s="222" cm="1">
        <f t="array" aca="1" ref="L595" ca="1">IFERROR(SUMIFS(Invoice_Direct_Cost,Invoice_Labor_Category,$D595,Invoice_Company,$C595,Invoice_MSA_Code,$E595),"")</f>
        <v>0</v>
      </c>
      <c r="M595" s="7" t="str">
        <f t="shared" ca="1" si="155"/>
        <v/>
      </c>
      <c r="N595" s="220" t="str">
        <f t="shared" ca="1" si="160"/>
        <v/>
      </c>
      <c r="O595" s="7" t="str">
        <f t="shared" ca="1" si="156"/>
        <v/>
      </c>
      <c r="P595" s="7" t="str">
        <f t="shared" ca="1" si="157"/>
        <v/>
      </c>
      <c r="Q595" s="7" t="str">
        <f t="shared" ca="1" si="158"/>
        <v/>
      </c>
      <c r="R595" s="7" t="str">
        <f t="shared" ca="1" si="159"/>
        <v/>
      </c>
      <c r="S595" s="7" t="str">
        <f t="shared" ca="1" si="146"/>
        <v/>
      </c>
      <c r="T595" s="7" t="str">
        <f t="shared" ca="1" si="147"/>
        <v/>
      </c>
      <c r="V595" s="120" cm="1">
        <f t="array" aca="1" ref="V595" ca="1">SUMIFS(Invoice_Hours,Invoice_Labor_Category,$D595,Invoice_Company,$C595,Invoice_MSA_Code,$E595)</f>
        <v>0</v>
      </c>
      <c r="W595" s="121" t="str">
        <f t="shared" ca="1" si="148"/>
        <v/>
      </c>
      <c r="X595" s="151" t="str">
        <f t="shared" ca="1" si="149"/>
        <v/>
      </c>
      <c r="Z595" s="172"/>
      <c r="AB595" t="str">
        <f t="shared" si="150"/>
        <v/>
      </c>
      <c r="AC595" t="str">
        <f t="shared" si="151"/>
        <v/>
      </c>
      <c r="AD595" t="str">
        <f t="shared" ca="1" si="152"/>
        <v/>
      </c>
      <c r="AE595" s="4" t="str">
        <f t="shared" ca="1" si="145"/>
        <v/>
      </c>
      <c r="AF595" s="118"/>
    </row>
    <row r="596" spans="3:32" ht="20.100000000000001" customHeight="1">
      <c r="C596" t="str" cm="1">
        <f t="array" ref="C596">IFERROR(_xlfn.TEXTSPLIT(B596,"^"),"")</f>
        <v/>
      </c>
      <c r="F596" s="5" t="str" cm="1">
        <f t="array" aca="1" ref="F596" ca="1">IFERROR(INDEX(MSA_Title,MATCH(E596,MSA_Code,0)),"")</f>
        <v/>
      </c>
      <c r="G596" s="117" cm="1">
        <f t="array" aca="1" ref="G596" ca="1">SUMIFS(Proposed_Hours,Proposed_Labor_Category,$D596,Proposed_Company,$C596,Proposed_MSA_Code,$E596)</f>
        <v>0</v>
      </c>
      <c r="H596" s="7" t="str">
        <f t="shared" ca="1" si="153"/>
        <v/>
      </c>
      <c r="I596" s="4" t="str" cm="1">
        <f t="array" aca="1" ref="I596" ca="1">IFERROR(IF(SUMIFS(Proposed_Direct_Cost,Proposed_Labor_Category,$D596,Proposed_Company,$C596,Proposed_MSA_Code,$E596)=0,"Not Proposed",SUMIFS(Proposed_Direct_Cost,Proposed_Labor_Category,$D596,Proposed_Company,$C596,Proposed_MSA_Code,$E596)),"")</f>
        <v>Not Proposed</v>
      </c>
      <c r="J596" s="117" cm="1">
        <f t="array" aca="1" ref="J596" ca="1">SUMIFS(Invoice_Hours,Invoice_Labor_Category,$D596,Invoice_Company,$C596,Invoice_MSA_Code,$E596)</f>
        <v>0</v>
      </c>
      <c r="K596" s="7" t="str">
        <f t="shared" ca="1" si="154"/>
        <v/>
      </c>
      <c r="L596" s="222" cm="1">
        <f t="array" aca="1" ref="L596" ca="1">IFERROR(SUMIFS(Invoice_Direct_Cost,Invoice_Labor_Category,$D596,Invoice_Company,$C596,Invoice_MSA_Code,$E596),"")</f>
        <v>0</v>
      </c>
      <c r="M596" s="7" t="str">
        <f t="shared" ca="1" si="155"/>
        <v/>
      </c>
      <c r="N596" s="220" t="str">
        <f t="shared" ca="1" si="160"/>
        <v/>
      </c>
      <c r="O596" s="7" t="str">
        <f t="shared" ca="1" si="156"/>
        <v/>
      </c>
      <c r="P596" s="7" t="str">
        <f t="shared" ca="1" si="157"/>
        <v/>
      </c>
      <c r="Q596" s="7" t="str">
        <f t="shared" ca="1" si="158"/>
        <v/>
      </c>
      <c r="R596" s="7" t="str">
        <f t="shared" ca="1" si="159"/>
        <v/>
      </c>
      <c r="S596" s="7" t="str">
        <f t="shared" ca="1" si="146"/>
        <v/>
      </c>
      <c r="T596" s="7" t="str">
        <f t="shared" ca="1" si="147"/>
        <v/>
      </c>
      <c r="V596" s="120" cm="1">
        <f t="array" aca="1" ref="V596" ca="1">SUMIFS(Invoice_Hours,Invoice_Labor_Category,$D596,Invoice_Company,$C596,Invoice_MSA_Code,$E596)</f>
        <v>0</v>
      </c>
      <c r="W596" s="121" t="str">
        <f t="shared" ca="1" si="148"/>
        <v/>
      </c>
      <c r="X596" s="152" t="str">
        <f t="shared" ca="1" si="149"/>
        <v/>
      </c>
      <c r="Z596" s="172"/>
      <c r="AB596" t="str">
        <f t="shared" si="150"/>
        <v/>
      </c>
      <c r="AC596" t="str">
        <f t="shared" si="151"/>
        <v/>
      </c>
      <c r="AD596" t="str">
        <f t="shared" ca="1" si="152"/>
        <v/>
      </c>
      <c r="AE596" s="4" t="str">
        <f t="shared" ca="1" si="145"/>
        <v/>
      </c>
      <c r="AF596" s="118"/>
    </row>
    <row r="597" spans="3:32" ht="20.100000000000001" customHeight="1">
      <c r="C597" t="str" cm="1">
        <f t="array" ref="C597">IFERROR(_xlfn.TEXTSPLIT(B597,"^"),"")</f>
        <v/>
      </c>
      <c r="F597" s="5" t="str" cm="1">
        <f t="array" aca="1" ref="F597" ca="1">IFERROR(INDEX(MSA_Title,MATCH(E597,MSA_Code,0)),"")</f>
        <v/>
      </c>
      <c r="G597" s="117" cm="1">
        <f t="array" aca="1" ref="G597" ca="1">SUMIFS(Proposed_Hours,Proposed_Labor_Category,$D597,Proposed_Company,$C597,Proposed_MSA_Code,$E597)</f>
        <v>0</v>
      </c>
      <c r="H597" s="7" t="str">
        <f t="shared" ca="1" si="153"/>
        <v/>
      </c>
      <c r="I597" s="4" t="str" cm="1">
        <f t="array" aca="1" ref="I597" ca="1">IFERROR(IF(SUMIFS(Proposed_Direct_Cost,Proposed_Labor_Category,$D597,Proposed_Company,$C597,Proposed_MSA_Code,$E597)=0,"Not Proposed",SUMIFS(Proposed_Direct_Cost,Proposed_Labor_Category,$D597,Proposed_Company,$C597,Proposed_MSA_Code,$E597)),"")</f>
        <v>Not Proposed</v>
      </c>
      <c r="J597" s="117" cm="1">
        <f t="array" aca="1" ref="J597" ca="1">SUMIFS(Invoice_Hours,Invoice_Labor_Category,$D597,Invoice_Company,$C597,Invoice_MSA_Code,$E597)</f>
        <v>0</v>
      </c>
      <c r="K597" s="7" t="str">
        <f t="shared" ca="1" si="154"/>
        <v/>
      </c>
      <c r="L597" s="222" cm="1">
        <f t="array" aca="1" ref="L597" ca="1">IFERROR(SUMIFS(Invoice_Direct_Cost,Invoice_Labor_Category,$D597,Invoice_Company,$C597,Invoice_MSA_Code,$E597),"")</f>
        <v>0</v>
      </c>
      <c r="M597" s="7" t="str">
        <f t="shared" ca="1" si="155"/>
        <v/>
      </c>
      <c r="N597" s="220" t="str">
        <f t="shared" ca="1" si="160"/>
        <v/>
      </c>
      <c r="O597" s="7" t="str">
        <f t="shared" ca="1" si="156"/>
        <v/>
      </c>
      <c r="P597" s="7" t="str">
        <f t="shared" ca="1" si="157"/>
        <v/>
      </c>
      <c r="Q597" s="7" t="str">
        <f t="shared" ca="1" si="158"/>
        <v/>
      </c>
      <c r="R597" s="7" t="str">
        <f t="shared" ca="1" si="159"/>
        <v/>
      </c>
      <c r="S597" s="7" t="str">
        <f t="shared" ca="1" si="146"/>
        <v/>
      </c>
      <c r="T597" s="7" t="str">
        <f t="shared" ca="1" si="147"/>
        <v/>
      </c>
      <c r="V597" s="120" cm="1">
        <f t="array" aca="1" ref="V597" ca="1">SUMIFS(Invoice_Hours,Invoice_Labor_Category,$D597,Invoice_Company,$C597,Invoice_MSA_Code,$E597)</f>
        <v>0</v>
      </c>
      <c r="W597" s="121" t="str">
        <f t="shared" ca="1" si="148"/>
        <v/>
      </c>
      <c r="X597" s="151" t="str">
        <f t="shared" ca="1" si="149"/>
        <v/>
      </c>
      <c r="Z597" s="172"/>
      <c r="AB597" t="str">
        <f t="shared" si="150"/>
        <v/>
      </c>
      <c r="AC597" t="str">
        <f t="shared" si="151"/>
        <v/>
      </c>
      <c r="AD597" t="str">
        <f t="shared" ca="1" si="152"/>
        <v/>
      </c>
      <c r="AE597" s="4" t="str">
        <f t="shared" ca="1" si="145"/>
        <v/>
      </c>
      <c r="AF597" s="118"/>
    </row>
    <row r="598" spans="3:32" ht="20.100000000000001" customHeight="1">
      <c r="C598" t="str" cm="1">
        <f t="array" ref="C598">IFERROR(_xlfn.TEXTSPLIT(B598,"^"),"")</f>
        <v/>
      </c>
      <c r="F598" s="5" t="str" cm="1">
        <f t="array" aca="1" ref="F598" ca="1">IFERROR(INDEX(MSA_Title,MATCH(E598,MSA_Code,0)),"")</f>
        <v/>
      </c>
      <c r="G598" s="117" cm="1">
        <f t="array" aca="1" ref="G598" ca="1">SUMIFS(Proposed_Hours,Proposed_Labor_Category,$D598,Proposed_Company,$C598,Proposed_MSA_Code,$E598)</f>
        <v>0</v>
      </c>
      <c r="H598" s="7" t="str">
        <f t="shared" ca="1" si="153"/>
        <v/>
      </c>
      <c r="I598" s="4" t="str" cm="1">
        <f t="array" aca="1" ref="I598" ca="1">IFERROR(IF(SUMIFS(Proposed_Direct_Cost,Proposed_Labor_Category,$D598,Proposed_Company,$C598,Proposed_MSA_Code,$E598)=0,"Not Proposed",SUMIFS(Proposed_Direct_Cost,Proposed_Labor_Category,$D598,Proposed_Company,$C598,Proposed_MSA_Code,$E598)),"")</f>
        <v>Not Proposed</v>
      </c>
      <c r="J598" s="117" cm="1">
        <f t="array" aca="1" ref="J598" ca="1">SUMIFS(Invoice_Hours,Invoice_Labor_Category,$D598,Invoice_Company,$C598,Invoice_MSA_Code,$E598)</f>
        <v>0</v>
      </c>
      <c r="K598" s="7" t="str">
        <f t="shared" ca="1" si="154"/>
        <v/>
      </c>
      <c r="L598" s="222" cm="1">
        <f t="array" aca="1" ref="L598" ca="1">IFERROR(SUMIFS(Invoice_Direct_Cost,Invoice_Labor_Category,$D598,Invoice_Company,$C598,Invoice_MSA_Code,$E598),"")</f>
        <v>0</v>
      </c>
      <c r="M598" s="7" t="str">
        <f t="shared" ca="1" si="155"/>
        <v/>
      </c>
      <c r="N598" s="220" t="str">
        <f t="shared" ca="1" si="160"/>
        <v/>
      </c>
      <c r="O598" s="7" t="str">
        <f t="shared" ca="1" si="156"/>
        <v/>
      </c>
      <c r="P598" s="7" t="str">
        <f t="shared" ca="1" si="157"/>
        <v/>
      </c>
      <c r="Q598" s="7" t="str">
        <f t="shared" ca="1" si="158"/>
        <v/>
      </c>
      <c r="R598" s="7" t="str">
        <f t="shared" ca="1" si="159"/>
        <v/>
      </c>
      <c r="S598" s="7" t="str">
        <f t="shared" ca="1" si="146"/>
        <v/>
      </c>
      <c r="T598" s="7" t="str">
        <f t="shared" ca="1" si="147"/>
        <v/>
      </c>
      <c r="V598" s="120" cm="1">
        <f t="array" aca="1" ref="V598" ca="1">SUMIFS(Invoice_Hours,Invoice_Labor_Category,$D598,Invoice_Company,$C598,Invoice_MSA_Code,$E598)</f>
        <v>0</v>
      </c>
      <c r="W598" s="121" t="str">
        <f t="shared" ca="1" si="148"/>
        <v/>
      </c>
      <c r="X598" s="152" t="str">
        <f t="shared" ca="1" si="149"/>
        <v/>
      </c>
      <c r="Z598" s="172"/>
      <c r="AB598" t="str">
        <f t="shared" si="150"/>
        <v/>
      </c>
      <c r="AC598" t="str">
        <f t="shared" si="151"/>
        <v/>
      </c>
      <c r="AD598" t="str">
        <f t="shared" ca="1" si="152"/>
        <v/>
      </c>
      <c r="AE598" s="4" t="str">
        <f t="shared" ca="1" si="145"/>
        <v/>
      </c>
      <c r="AF598" s="118"/>
    </row>
    <row r="599" spans="3:32" ht="20.100000000000001" customHeight="1">
      <c r="C599" t="str" cm="1">
        <f t="array" ref="C599">IFERROR(_xlfn.TEXTSPLIT(B599,"^"),"")</f>
        <v/>
      </c>
      <c r="F599" s="5" t="str" cm="1">
        <f t="array" aca="1" ref="F599" ca="1">IFERROR(INDEX(MSA_Title,MATCH(E599,MSA_Code,0)),"")</f>
        <v/>
      </c>
      <c r="G599" s="117" cm="1">
        <f t="array" aca="1" ref="G599" ca="1">SUMIFS(Proposed_Hours,Proposed_Labor_Category,$D599,Proposed_Company,$C599,Proposed_MSA_Code,$E599)</f>
        <v>0</v>
      </c>
      <c r="H599" s="7" t="str">
        <f t="shared" ca="1" si="153"/>
        <v/>
      </c>
      <c r="I599" s="4" t="str" cm="1">
        <f t="array" aca="1" ref="I599" ca="1">IFERROR(IF(SUMIFS(Proposed_Direct_Cost,Proposed_Labor_Category,$D599,Proposed_Company,$C599,Proposed_MSA_Code,$E599)=0,"Not Proposed",SUMIFS(Proposed_Direct_Cost,Proposed_Labor_Category,$D599,Proposed_Company,$C599,Proposed_MSA_Code,$E599)),"")</f>
        <v>Not Proposed</v>
      </c>
      <c r="J599" s="117" cm="1">
        <f t="array" aca="1" ref="J599" ca="1">SUMIFS(Invoice_Hours,Invoice_Labor_Category,$D599,Invoice_Company,$C599,Invoice_MSA_Code,$E599)</f>
        <v>0</v>
      </c>
      <c r="K599" s="7" t="str">
        <f t="shared" ca="1" si="154"/>
        <v/>
      </c>
      <c r="L599" s="222" cm="1">
        <f t="array" aca="1" ref="L599" ca="1">IFERROR(SUMIFS(Invoice_Direct_Cost,Invoice_Labor_Category,$D599,Invoice_Company,$C599,Invoice_MSA_Code,$E599),"")</f>
        <v>0</v>
      </c>
      <c r="M599" s="7" t="str">
        <f t="shared" ca="1" si="155"/>
        <v/>
      </c>
      <c r="N599" s="220" t="str">
        <f t="shared" ca="1" si="160"/>
        <v/>
      </c>
      <c r="O599" s="7" t="str">
        <f t="shared" ca="1" si="156"/>
        <v/>
      </c>
      <c r="P599" s="7" t="str">
        <f t="shared" ca="1" si="157"/>
        <v/>
      </c>
      <c r="Q599" s="7" t="str">
        <f t="shared" ca="1" si="158"/>
        <v/>
      </c>
      <c r="R599" s="7" t="str">
        <f t="shared" ca="1" si="159"/>
        <v/>
      </c>
      <c r="S599" s="7" t="str">
        <f t="shared" ca="1" si="146"/>
        <v/>
      </c>
      <c r="T599" s="7" t="str">
        <f t="shared" ca="1" si="147"/>
        <v/>
      </c>
      <c r="V599" s="120" cm="1">
        <f t="array" aca="1" ref="V599" ca="1">SUMIFS(Invoice_Hours,Invoice_Labor_Category,$D599,Invoice_Company,$C599,Invoice_MSA_Code,$E599)</f>
        <v>0</v>
      </c>
      <c r="W599" s="121" t="str">
        <f t="shared" ca="1" si="148"/>
        <v/>
      </c>
      <c r="X599" s="151" t="str">
        <f t="shared" ca="1" si="149"/>
        <v/>
      </c>
      <c r="Z599" s="172"/>
      <c r="AB599" t="str">
        <f t="shared" si="150"/>
        <v/>
      </c>
      <c r="AC599" t="str">
        <f t="shared" si="151"/>
        <v/>
      </c>
      <c r="AD599" t="str">
        <f t="shared" ca="1" si="152"/>
        <v/>
      </c>
      <c r="AE599" s="4" t="str">
        <f t="shared" ca="1" si="145"/>
        <v/>
      </c>
      <c r="AF599" s="118"/>
    </row>
    <row r="600" spans="3:32" ht="20.100000000000001" customHeight="1">
      <c r="C600" t="str" cm="1">
        <f t="array" ref="C600">IFERROR(_xlfn.TEXTSPLIT(B600,"^"),"")</f>
        <v/>
      </c>
      <c r="F600" s="5" t="str" cm="1">
        <f t="array" aca="1" ref="F600" ca="1">IFERROR(INDEX(MSA_Title,MATCH(E600,MSA_Code,0)),"")</f>
        <v/>
      </c>
      <c r="G600" s="117" cm="1">
        <f t="array" aca="1" ref="G600" ca="1">SUMIFS(Proposed_Hours,Proposed_Labor_Category,$D600,Proposed_Company,$C600,Proposed_MSA_Code,$E600)</f>
        <v>0</v>
      </c>
      <c r="H600" s="7" t="str">
        <f t="shared" ca="1" si="153"/>
        <v/>
      </c>
      <c r="I600" s="4" t="str" cm="1">
        <f t="array" aca="1" ref="I600" ca="1">IFERROR(IF(SUMIFS(Proposed_Direct_Cost,Proposed_Labor_Category,$D600,Proposed_Company,$C600,Proposed_MSA_Code,$E600)=0,"Not Proposed",SUMIFS(Proposed_Direct_Cost,Proposed_Labor_Category,$D600,Proposed_Company,$C600,Proposed_MSA_Code,$E600)),"")</f>
        <v>Not Proposed</v>
      </c>
      <c r="J600" s="117" cm="1">
        <f t="array" aca="1" ref="J600" ca="1">SUMIFS(Invoice_Hours,Invoice_Labor_Category,$D600,Invoice_Company,$C600,Invoice_MSA_Code,$E600)</f>
        <v>0</v>
      </c>
      <c r="K600" s="7" t="str">
        <f t="shared" ca="1" si="154"/>
        <v/>
      </c>
      <c r="L600" s="222" cm="1">
        <f t="array" aca="1" ref="L600" ca="1">IFERROR(SUMIFS(Invoice_Direct_Cost,Invoice_Labor_Category,$D600,Invoice_Company,$C600,Invoice_MSA_Code,$E600),"")</f>
        <v>0</v>
      </c>
      <c r="M600" s="7" t="str">
        <f t="shared" ca="1" si="155"/>
        <v/>
      </c>
      <c r="N600" s="220" t="str">
        <f t="shared" ca="1" si="160"/>
        <v/>
      </c>
      <c r="O600" s="7" t="str">
        <f t="shared" ca="1" si="156"/>
        <v/>
      </c>
      <c r="P600" s="7" t="str">
        <f t="shared" ca="1" si="157"/>
        <v/>
      </c>
      <c r="Q600" s="7" t="str">
        <f t="shared" ca="1" si="158"/>
        <v/>
      </c>
      <c r="R600" s="7" t="str">
        <f t="shared" ca="1" si="159"/>
        <v/>
      </c>
      <c r="S600" s="7" t="str">
        <f t="shared" ca="1" si="146"/>
        <v/>
      </c>
      <c r="T600" s="7" t="str">
        <f t="shared" ca="1" si="147"/>
        <v/>
      </c>
      <c r="V600" s="120" cm="1">
        <f t="array" aca="1" ref="V600" ca="1">SUMIFS(Invoice_Hours,Invoice_Labor_Category,$D600,Invoice_Company,$C600,Invoice_MSA_Code,$E600)</f>
        <v>0</v>
      </c>
      <c r="W600" s="121" t="str">
        <f t="shared" ca="1" si="148"/>
        <v/>
      </c>
      <c r="X600" s="152" t="str">
        <f t="shared" ca="1" si="149"/>
        <v/>
      </c>
      <c r="Z600" s="172"/>
      <c r="AB600" t="str">
        <f t="shared" si="150"/>
        <v/>
      </c>
      <c r="AC600" t="str">
        <f t="shared" si="151"/>
        <v/>
      </c>
      <c r="AD600" t="str">
        <f t="shared" ca="1" si="152"/>
        <v/>
      </c>
      <c r="AE600" s="4" t="str">
        <f t="shared" ca="1" si="145"/>
        <v/>
      </c>
      <c r="AF600" s="118"/>
    </row>
    <row r="601" spans="3:32" ht="20.100000000000001" customHeight="1">
      <c r="C601" t="str" cm="1">
        <f t="array" ref="C601">IFERROR(_xlfn.TEXTSPLIT(B601,"^"),"")</f>
        <v/>
      </c>
      <c r="F601" s="5" t="str" cm="1">
        <f t="array" aca="1" ref="F601" ca="1">IFERROR(INDEX(MSA_Title,MATCH(E601,MSA_Code,0)),"")</f>
        <v/>
      </c>
      <c r="G601" s="117" cm="1">
        <f t="array" aca="1" ref="G601" ca="1">SUMIFS(Proposed_Hours,Proposed_Labor_Category,$D601,Proposed_Company,$C601,Proposed_MSA_Code,$E601)</f>
        <v>0</v>
      </c>
      <c r="H601" s="7" t="str">
        <f t="shared" ca="1" si="153"/>
        <v/>
      </c>
      <c r="I601" s="4" t="str" cm="1">
        <f t="array" aca="1" ref="I601" ca="1">IFERROR(IF(SUMIFS(Proposed_Direct_Cost,Proposed_Labor_Category,$D601,Proposed_Company,$C601,Proposed_MSA_Code,$E601)=0,"Not Proposed",SUMIFS(Proposed_Direct_Cost,Proposed_Labor_Category,$D601,Proposed_Company,$C601,Proposed_MSA_Code,$E601)),"")</f>
        <v>Not Proposed</v>
      </c>
      <c r="J601" s="117" cm="1">
        <f t="array" aca="1" ref="J601" ca="1">SUMIFS(Invoice_Hours,Invoice_Labor_Category,$D601,Invoice_Company,$C601,Invoice_MSA_Code,$E601)</f>
        <v>0</v>
      </c>
      <c r="K601" s="7" t="str">
        <f t="shared" ca="1" si="154"/>
        <v/>
      </c>
      <c r="L601" s="222" cm="1">
        <f t="array" aca="1" ref="L601" ca="1">IFERROR(SUMIFS(Invoice_Direct_Cost,Invoice_Labor_Category,$D601,Invoice_Company,$C601,Invoice_MSA_Code,$E601),"")</f>
        <v>0</v>
      </c>
      <c r="M601" s="7" t="str">
        <f t="shared" ca="1" si="155"/>
        <v/>
      </c>
      <c r="N601" s="220" t="str">
        <f t="shared" ca="1" si="160"/>
        <v/>
      </c>
      <c r="O601" s="7" t="str">
        <f t="shared" ca="1" si="156"/>
        <v/>
      </c>
      <c r="P601" s="7" t="str">
        <f t="shared" ca="1" si="157"/>
        <v/>
      </c>
      <c r="Q601" s="7" t="str">
        <f t="shared" ca="1" si="158"/>
        <v/>
      </c>
      <c r="R601" s="7" t="str">
        <f t="shared" ca="1" si="159"/>
        <v/>
      </c>
      <c r="S601" s="7" t="str">
        <f t="shared" ca="1" si="146"/>
        <v/>
      </c>
      <c r="T601" s="7" t="str">
        <f t="shared" ca="1" si="147"/>
        <v/>
      </c>
      <c r="V601" s="120" cm="1">
        <f t="array" aca="1" ref="V601" ca="1">SUMIFS(Invoice_Hours,Invoice_Labor_Category,$D601,Invoice_Company,$C601,Invoice_MSA_Code,$E601)</f>
        <v>0</v>
      </c>
      <c r="W601" s="121" t="str">
        <f t="shared" ca="1" si="148"/>
        <v/>
      </c>
      <c r="X601" s="151" t="str">
        <f t="shared" ca="1" si="149"/>
        <v/>
      </c>
      <c r="Z601" s="172"/>
      <c r="AB601" t="str">
        <f t="shared" si="150"/>
        <v/>
      </c>
      <c r="AC601" t="str">
        <f t="shared" si="151"/>
        <v/>
      </c>
      <c r="AD601" t="str">
        <f t="shared" ca="1" si="152"/>
        <v/>
      </c>
      <c r="AE601" s="4" t="str">
        <f t="shared" ca="1" si="145"/>
        <v/>
      </c>
      <c r="AF601" s="118"/>
    </row>
    <row r="602" spans="3:32" ht="20.100000000000001" customHeight="1">
      <c r="C602" t="str" cm="1">
        <f t="array" ref="C602">IFERROR(_xlfn.TEXTSPLIT(B602,"^"),"")</f>
        <v/>
      </c>
      <c r="F602" s="5" t="str" cm="1">
        <f t="array" aca="1" ref="F602" ca="1">IFERROR(INDEX(MSA_Title,MATCH(E602,MSA_Code,0)),"")</f>
        <v/>
      </c>
      <c r="G602" s="117" cm="1">
        <f t="array" aca="1" ref="G602" ca="1">SUMIFS(Proposed_Hours,Proposed_Labor_Category,$D602,Proposed_Company,$C602,Proposed_MSA_Code,$E602)</f>
        <v>0</v>
      </c>
      <c r="H602" s="7" t="str">
        <f t="shared" ca="1" si="153"/>
        <v/>
      </c>
      <c r="I602" s="4" t="str" cm="1">
        <f t="array" aca="1" ref="I602" ca="1">IFERROR(IF(SUMIFS(Proposed_Direct_Cost,Proposed_Labor_Category,$D602,Proposed_Company,$C602,Proposed_MSA_Code,$E602)=0,"Not Proposed",SUMIFS(Proposed_Direct_Cost,Proposed_Labor_Category,$D602,Proposed_Company,$C602,Proposed_MSA_Code,$E602)),"")</f>
        <v>Not Proposed</v>
      </c>
      <c r="J602" s="117" cm="1">
        <f t="array" aca="1" ref="J602" ca="1">SUMIFS(Invoice_Hours,Invoice_Labor_Category,$D602,Invoice_Company,$C602,Invoice_MSA_Code,$E602)</f>
        <v>0</v>
      </c>
      <c r="K602" s="7" t="str">
        <f t="shared" ca="1" si="154"/>
        <v/>
      </c>
      <c r="L602" s="222" cm="1">
        <f t="array" aca="1" ref="L602" ca="1">IFERROR(SUMIFS(Invoice_Direct_Cost,Invoice_Labor_Category,$D602,Invoice_Company,$C602,Invoice_MSA_Code,$E602),"")</f>
        <v>0</v>
      </c>
      <c r="M602" s="7" t="str">
        <f t="shared" ca="1" si="155"/>
        <v/>
      </c>
      <c r="N602" s="220" t="str">
        <f t="shared" ca="1" si="160"/>
        <v/>
      </c>
      <c r="O602" s="7" t="str">
        <f t="shared" ca="1" si="156"/>
        <v/>
      </c>
      <c r="P602" s="7" t="str">
        <f t="shared" ca="1" si="157"/>
        <v/>
      </c>
      <c r="Q602" s="7" t="str">
        <f t="shared" ca="1" si="158"/>
        <v/>
      </c>
      <c r="R602" s="7" t="str">
        <f t="shared" ca="1" si="159"/>
        <v/>
      </c>
      <c r="S602" s="7" t="str">
        <f t="shared" ca="1" si="146"/>
        <v/>
      </c>
      <c r="T602" s="7" t="str">
        <f t="shared" ca="1" si="147"/>
        <v/>
      </c>
      <c r="V602" s="120" cm="1">
        <f t="array" aca="1" ref="V602" ca="1">SUMIFS(Invoice_Hours,Invoice_Labor_Category,$D602,Invoice_Company,$C602,Invoice_MSA_Code,$E602)</f>
        <v>0</v>
      </c>
      <c r="W602" s="121" t="str">
        <f t="shared" ca="1" si="148"/>
        <v/>
      </c>
      <c r="X602" s="152" t="str">
        <f t="shared" ca="1" si="149"/>
        <v/>
      </c>
      <c r="Z602" s="172"/>
      <c r="AB602" t="str">
        <f t="shared" si="150"/>
        <v/>
      </c>
      <c r="AC602" t="str">
        <f t="shared" si="151"/>
        <v/>
      </c>
      <c r="AD602" t="str">
        <f t="shared" ca="1" si="152"/>
        <v/>
      </c>
      <c r="AE602" s="4" t="str">
        <f t="shared" ca="1" si="145"/>
        <v/>
      </c>
      <c r="AF602" s="118"/>
    </row>
    <row r="603" spans="3:32" ht="20.100000000000001" customHeight="1">
      <c r="C603" t="str" cm="1">
        <f t="array" ref="C603">IFERROR(_xlfn.TEXTSPLIT(B603,"^"),"")</f>
        <v/>
      </c>
      <c r="F603" s="5" t="str" cm="1">
        <f t="array" aca="1" ref="F603" ca="1">IFERROR(INDEX(MSA_Title,MATCH(E603,MSA_Code,0)),"")</f>
        <v/>
      </c>
      <c r="G603" s="117" cm="1">
        <f t="array" aca="1" ref="G603" ca="1">SUMIFS(Proposed_Hours,Proposed_Labor_Category,$D603,Proposed_Company,$C603,Proposed_MSA_Code,$E603)</f>
        <v>0</v>
      </c>
      <c r="H603" s="7" t="str">
        <f t="shared" ca="1" si="153"/>
        <v/>
      </c>
      <c r="I603" s="4" t="str" cm="1">
        <f t="array" aca="1" ref="I603" ca="1">IFERROR(IF(SUMIFS(Proposed_Direct_Cost,Proposed_Labor_Category,$D603,Proposed_Company,$C603,Proposed_MSA_Code,$E603)=0,"Not Proposed",SUMIFS(Proposed_Direct_Cost,Proposed_Labor_Category,$D603,Proposed_Company,$C603,Proposed_MSA_Code,$E603)),"")</f>
        <v>Not Proposed</v>
      </c>
      <c r="J603" s="117" cm="1">
        <f t="array" aca="1" ref="J603" ca="1">SUMIFS(Invoice_Hours,Invoice_Labor_Category,$D603,Invoice_Company,$C603,Invoice_MSA_Code,$E603)</f>
        <v>0</v>
      </c>
      <c r="K603" s="7" t="str">
        <f t="shared" ca="1" si="154"/>
        <v/>
      </c>
      <c r="L603" s="222" cm="1">
        <f t="array" aca="1" ref="L603" ca="1">IFERROR(SUMIFS(Invoice_Direct_Cost,Invoice_Labor_Category,$D603,Invoice_Company,$C603,Invoice_MSA_Code,$E603),"")</f>
        <v>0</v>
      </c>
      <c r="M603" s="7" t="str">
        <f t="shared" ca="1" si="155"/>
        <v/>
      </c>
      <c r="N603" s="220" t="str">
        <f t="shared" ca="1" si="160"/>
        <v/>
      </c>
      <c r="O603" s="7" t="str">
        <f t="shared" ca="1" si="156"/>
        <v/>
      </c>
      <c r="P603" s="7" t="str">
        <f t="shared" ca="1" si="157"/>
        <v/>
      </c>
      <c r="Q603" s="7" t="str">
        <f t="shared" ca="1" si="158"/>
        <v/>
      </c>
      <c r="R603" s="7" t="str">
        <f t="shared" ca="1" si="159"/>
        <v/>
      </c>
      <c r="S603" s="7" t="str">
        <f t="shared" ca="1" si="146"/>
        <v/>
      </c>
      <c r="T603" s="7" t="str">
        <f t="shared" ca="1" si="147"/>
        <v/>
      </c>
      <c r="V603" s="120" cm="1">
        <f t="array" aca="1" ref="V603" ca="1">SUMIFS(Invoice_Hours,Invoice_Labor_Category,$D603,Invoice_Company,$C603,Invoice_MSA_Code,$E603)</f>
        <v>0</v>
      </c>
      <c r="W603" s="121" t="str">
        <f t="shared" ca="1" si="148"/>
        <v/>
      </c>
      <c r="X603" s="151" t="str">
        <f t="shared" ca="1" si="149"/>
        <v/>
      </c>
      <c r="Z603" s="172"/>
      <c r="AB603" t="str">
        <f t="shared" si="150"/>
        <v/>
      </c>
      <c r="AC603" t="str">
        <f t="shared" si="151"/>
        <v/>
      </c>
      <c r="AD603" t="str">
        <f t="shared" ca="1" si="152"/>
        <v/>
      </c>
      <c r="AE603" s="4" t="str">
        <f t="shared" ca="1" si="145"/>
        <v/>
      </c>
      <c r="AF603" s="118"/>
    </row>
    <row r="604" spans="3:32" ht="20.100000000000001" customHeight="1">
      <c r="C604" t="str" cm="1">
        <f t="array" ref="C604">IFERROR(_xlfn.TEXTSPLIT(B604,"^"),"")</f>
        <v/>
      </c>
      <c r="F604" s="5" t="str" cm="1">
        <f t="array" aca="1" ref="F604" ca="1">IFERROR(INDEX(MSA_Title,MATCH(E604,MSA_Code,0)),"")</f>
        <v/>
      </c>
      <c r="G604" s="117" cm="1">
        <f t="array" aca="1" ref="G604" ca="1">SUMIFS(Proposed_Hours,Proposed_Labor_Category,$D604,Proposed_Company,$C604,Proposed_MSA_Code,$E604)</f>
        <v>0</v>
      </c>
      <c r="H604" s="7" t="str">
        <f t="shared" ca="1" si="153"/>
        <v/>
      </c>
      <c r="I604" s="4" t="str" cm="1">
        <f t="array" aca="1" ref="I604" ca="1">IFERROR(IF(SUMIFS(Proposed_Direct_Cost,Proposed_Labor_Category,$D604,Proposed_Company,$C604,Proposed_MSA_Code,$E604)=0,"Not Proposed",SUMIFS(Proposed_Direct_Cost,Proposed_Labor_Category,$D604,Proposed_Company,$C604,Proposed_MSA_Code,$E604)),"")</f>
        <v>Not Proposed</v>
      </c>
      <c r="J604" s="117" cm="1">
        <f t="array" aca="1" ref="J604" ca="1">SUMIFS(Invoice_Hours,Invoice_Labor_Category,$D604,Invoice_Company,$C604,Invoice_MSA_Code,$E604)</f>
        <v>0</v>
      </c>
      <c r="K604" s="7" t="str">
        <f t="shared" ca="1" si="154"/>
        <v/>
      </c>
      <c r="L604" s="222" cm="1">
        <f t="array" aca="1" ref="L604" ca="1">IFERROR(SUMIFS(Invoice_Direct_Cost,Invoice_Labor_Category,$D604,Invoice_Company,$C604,Invoice_MSA_Code,$E604),"")</f>
        <v>0</v>
      </c>
      <c r="M604" s="7" t="str">
        <f t="shared" ca="1" si="155"/>
        <v/>
      </c>
      <c r="N604" s="220" t="str">
        <f t="shared" ca="1" si="160"/>
        <v/>
      </c>
      <c r="O604" s="7" t="str">
        <f t="shared" ca="1" si="156"/>
        <v/>
      </c>
      <c r="P604" s="7" t="str">
        <f t="shared" ca="1" si="157"/>
        <v/>
      </c>
      <c r="Q604" s="7" t="str">
        <f t="shared" ca="1" si="158"/>
        <v/>
      </c>
      <c r="R604" s="7" t="str">
        <f t="shared" ca="1" si="159"/>
        <v/>
      </c>
      <c r="S604" s="7" t="str">
        <f t="shared" ca="1" si="146"/>
        <v/>
      </c>
      <c r="T604" s="7" t="str">
        <f t="shared" ca="1" si="147"/>
        <v/>
      </c>
      <c r="V604" s="120" cm="1">
        <f t="array" aca="1" ref="V604" ca="1">SUMIFS(Invoice_Hours,Invoice_Labor_Category,$D604,Invoice_Company,$C604,Invoice_MSA_Code,$E604)</f>
        <v>0</v>
      </c>
      <c r="W604" s="121" t="str">
        <f t="shared" ca="1" si="148"/>
        <v/>
      </c>
      <c r="X604" s="152" t="str">
        <f t="shared" ca="1" si="149"/>
        <v/>
      </c>
      <c r="Z604" s="172"/>
      <c r="AB604" t="str">
        <f t="shared" si="150"/>
        <v/>
      </c>
      <c r="AC604" t="str">
        <f t="shared" si="151"/>
        <v/>
      </c>
      <c r="AD604" t="str">
        <f t="shared" ca="1" si="152"/>
        <v/>
      </c>
      <c r="AE604" s="4" t="str">
        <f t="shared" ca="1" si="145"/>
        <v/>
      </c>
      <c r="AF604" s="118"/>
    </row>
    <row r="605" spans="3:32" ht="20.100000000000001" customHeight="1">
      <c r="C605" t="str" cm="1">
        <f t="array" ref="C605">IFERROR(_xlfn.TEXTSPLIT(B605,"^"),"")</f>
        <v/>
      </c>
      <c r="F605" s="5" t="str" cm="1">
        <f t="array" aca="1" ref="F605" ca="1">IFERROR(INDEX(MSA_Title,MATCH(E605,MSA_Code,0)),"")</f>
        <v/>
      </c>
      <c r="G605" s="117" cm="1">
        <f t="array" aca="1" ref="G605" ca="1">SUMIFS(Proposed_Hours,Proposed_Labor_Category,$D605,Proposed_Company,$C605,Proposed_MSA_Code,$E605)</f>
        <v>0</v>
      </c>
      <c r="H605" s="7" t="str">
        <f t="shared" ca="1" si="153"/>
        <v/>
      </c>
      <c r="I605" s="4" t="str" cm="1">
        <f t="array" aca="1" ref="I605" ca="1">IFERROR(IF(SUMIFS(Proposed_Direct_Cost,Proposed_Labor_Category,$D605,Proposed_Company,$C605,Proposed_MSA_Code,$E605)=0,"Not Proposed",SUMIFS(Proposed_Direct_Cost,Proposed_Labor_Category,$D605,Proposed_Company,$C605,Proposed_MSA_Code,$E605)),"")</f>
        <v>Not Proposed</v>
      </c>
      <c r="J605" s="117" cm="1">
        <f t="array" aca="1" ref="J605" ca="1">SUMIFS(Invoice_Hours,Invoice_Labor_Category,$D605,Invoice_Company,$C605,Invoice_MSA_Code,$E605)</f>
        <v>0</v>
      </c>
      <c r="K605" s="7" t="str">
        <f t="shared" ca="1" si="154"/>
        <v/>
      </c>
      <c r="L605" s="222" cm="1">
        <f t="array" aca="1" ref="L605" ca="1">IFERROR(SUMIFS(Invoice_Direct_Cost,Invoice_Labor_Category,$D605,Invoice_Company,$C605,Invoice_MSA_Code,$E605),"")</f>
        <v>0</v>
      </c>
      <c r="M605" s="7" t="str">
        <f t="shared" ca="1" si="155"/>
        <v/>
      </c>
      <c r="N605" s="220" t="str">
        <f t="shared" ca="1" si="160"/>
        <v/>
      </c>
      <c r="O605" s="7" t="str">
        <f t="shared" ca="1" si="156"/>
        <v/>
      </c>
      <c r="P605" s="7" t="str">
        <f t="shared" ca="1" si="157"/>
        <v/>
      </c>
      <c r="Q605" s="7" t="str">
        <f t="shared" ca="1" si="158"/>
        <v/>
      </c>
      <c r="R605" s="7" t="str">
        <f t="shared" ca="1" si="159"/>
        <v/>
      </c>
      <c r="S605" s="7" t="str">
        <f t="shared" ca="1" si="146"/>
        <v/>
      </c>
      <c r="T605" s="7" t="str">
        <f t="shared" ca="1" si="147"/>
        <v/>
      </c>
      <c r="V605" s="120" cm="1">
        <f t="array" aca="1" ref="V605" ca="1">SUMIFS(Invoice_Hours,Invoice_Labor_Category,$D605,Invoice_Company,$C605,Invoice_MSA_Code,$E605)</f>
        <v>0</v>
      </c>
      <c r="W605" s="121" t="str">
        <f t="shared" ca="1" si="148"/>
        <v/>
      </c>
      <c r="X605" s="151" t="str">
        <f t="shared" ca="1" si="149"/>
        <v/>
      </c>
      <c r="Z605" s="172"/>
      <c r="AB605" t="str">
        <f t="shared" si="150"/>
        <v/>
      </c>
      <c r="AC605" t="str">
        <f t="shared" si="151"/>
        <v/>
      </c>
      <c r="AD605" t="str">
        <f t="shared" ca="1" si="152"/>
        <v/>
      </c>
      <c r="AE605" s="4" t="str">
        <f t="shared" ca="1" si="145"/>
        <v/>
      </c>
      <c r="AF605" s="118"/>
    </row>
    <row r="606" spans="3:32" ht="20.100000000000001" customHeight="1">
      <c r="C606" t="str" cm="1">
        <f t="array" ref="C606">IFERROR(_xlfn.TEXTSPLIT(B606,"^"),"")</f>
        <v/>
      </c>
      <c r="F606" s="5" t="str" cm="1">
        <f t="array" aca="1" ref="F606" ca="1">IFERROR(INDEX(MSA_Title,MATCH(E606,MSA_Code,0)),"")</f>
        <v/>
      </c>
      <c r="G606" s="117" cm="1">
        <f t="array" aca="1" ref="G606" ca="1">SUMIFS(Proposed_Hours,Proposed_Labor_Category,$D606,Proposed_Company,$C606,Proposed_MSA_Code,$E606)</f>
        <v>0</v>
      </c>
      <c r="H606" s="7" t="str">
        <f t="shared" ca="1" si="153"/>
        <v/>
      </c>
      <c r="I606" s="4" t="str" cm="1">
        <f t="array" aca="1" ref="I606" ca="1">IFERROR(IF(SUMIFS(Proposed_Direct_Cost,Proposed_Labor_Category,$D606,Proposed_Company,$C606,Proposed_MSA_Code,$E606)=0,"Not Proposed",SUMIFS(Proposed_Direct_Cost,Proposed_Labor_Category,$D606,Proposed_Company,$C606,Proposed_MSA_Code,$E606)),"")</f>
        <v>Not Proposed</v>
      </c>
      <c r="J606" s="117" cm="1">
        <f t="array" aca="1" ref="J606" ca="1">SUMIFS(Invoice_Hours,Invoice_Labor_Category,$D606,Invoice_Company,$C606,Invoice_MSA_Code,$E606)</f>
        <v>0</v>
      </c>
      <c r="K606" s="7" t="str">
        <f t="shared" ca="1" si="154"/>
        <v/>
      </c>
      <c r="L606" s="222" cm="1">
        <f t="array" aca="1" ref="L606" ca="1">IFERROR(SUMIFS(Invoice_Direct_Cost,Invoice_Labor_Category,$D606,Invoice_Company,$C606,Invoice_MSA_Code,$E606),"")</f>
        <v>0</v>
      </c>
      <c r="M606" s="7" t="str">
        <f t="shared" ca="1" si="155"/>
        <v/>
      </c>
      <c r="N606" s="220" t="str">
        <f t="shared" ca="1" si="160"/>
        <v/>
      </c>
      <c r="O606" s="7" t="str">
        <f t="shared" ca="1" si="156"/>
        <v/>
      </c>
      <c r="P606" s="7" t="str">
        <f t="shared" ca="1" si="157"/>
        <v/>
      </c>
      <c r="Q606" s="7" t="str">
        <f t="shared" ca="1" si="158"/>
        <v/>
      </c>
      <c r="R606" s="7" t="str">
        <f t="shared" ca="1" si="159"/>
        <v/>
      </c>
      <c r="S606" s="7" t="str">
        <f t="shared" ca="1" si="146"/>
        <v/>
      </c>
      <c r="T606" s="7" t="str">
        <f t="shared" ca="1" si="147"/>
        <v/>
      </c>
      <c r="V606" s="120" cm="1">
        <f t="array" aca="1" ref="V606" ca="1">SUMIFS(Invoice_Hours,Invoice_Labor_Category,$D606,Invoice_Company,$C606,Invoice_MSA_Code,$E606)</f>
        <v>0</v>
      </c>
      <c r="W606" s="121" t="str">
        <f t="shared" ca="1" si="148"/>
        <v/>
      </c>
      <c r="X606" s="152" t="str">
        <f t="shared" ca="1" si="149"/>
        <v/>
      </c>
      <c r="Z606" s="172"/>
      <c r="AB606" t="str">
        <f t="shared" si="150"/>
        <v/>
      </c>
      <c r="AC606" t="str">
        <f t="shared" si="151"/>
        <v/>
      </c>
      <c r="AD606" t="str">
        <f t="shared" ca="1" si="152"/>
        <v/>
      </c>
      <c r="AE606" s="4" t="str">
        <f t="shared" ref="AE606:AE669" ca="1" si="161">X606</f>
        <v/>
      </c>
      <c r="AF606" s="118"/>
    </row>
    <row r="607" spans="3:32" ht="20.100000000000001" customHeight="1">
      <c r="C607" t="str" cm="1">
        <f t="array" ref="C607">IFERROR(_xlfn.TEXTSPLIT(B607,"^"),"")</f>
        <v/>
      </c>
      <c r="F607" s="5" t="str" cm="1">
        <f t="array" aca="1" ref="F607" ca="1">IFERROR(INDEX(MSA_Title,MATCH(E607,MSA_Code,0)),"")</f>
        <v/>
      </c>
      <c r="G607" s="117" cm="1">
        <f t="array" aca="1" ref="G607" ca="1">SUMIFS(Proposed_Hours,Proposed_Labor_Category,$D607,Proposed_Company,$C607,Proposed_MSA_Code,$E607)</f>
        <v>0</v>
      </c>
      <c r="H607" s="7" t="str">
        <f t="shared" ca="1" si="153"/>
        <v/>
      </c>
      <c r="I607" s="4" t="str" cm="1">
        <f t="array" aca="1" ref="I607" ca="1">IFERROR(IF(SUMIFS(Proposed_Direct_Cost,Proposed_Labor_Category,$D607,Proposed_Company,$C607,Proposed_MSA_Code,$E607)=0,"Not Proposed",SUMIFS(Proposed_Direct_Cost,Proposed_Labor_Category,$D607,Proposed_Company,$C607,Proposed_MSA_Code,$E607)),"")</f>
        <v>Not Proposed</v>
      </c>
      <c r="J607" s="117" cm="1">
        <f t="array" aca="1" ref="J607" ca="1">SUMIFS(Invoice_Hours,Invoice_Labor_Category,$D607,Invoice_Company,$C607,Invoice_MSA_Code,$E607)</f>
        <v>0</v>
      </c>
      <c r="K607" s="7" t="str">
        <f t="shared" ca="1" si="154"/>
        <v/>
      </c>
      <c r="L607" s="222" cm="1">
        <f t="array" aca="1" ref="L607" ca="1">IFERROR(SUMIFS(Invoice_Direct_Cost,Invoice_Labor_Category,$D607,Invoice_Company,$C607,Invoice_MSA_Code,$E607),"")</f>
        <v>0</v>
      </c>
      <c r="M607" s="7" t="str">
        <f t="shared" ca="1" si="155"/>
        <v/>
      </c>
      <c r="N607" s="220" t="str">
        <f t="shared" ca="1" si="160"/>
        <v/>
      </c>
      <c r="O607" s="7" t="str">
        <f t="shared" ca="1" si="156"/>
        <v/>
      </c>
      <c r="P607" s="7" t="str">
        <f t="shared" ca="1" si="157"/>
        <v/>
      </c>
      <c r="Q607" s="7" t="str">
        <f t="shared" ca="1" si="158"/>
        <v/>
      </c>
      <c r="R607" s="7" t="str">
        <f t="shared" ca="1" si="159"/>
        <v/>
      </c>
      <c r="S607" s="7" t="str">
        <f t="shared" ca="1" si="146"/>
        <v/>
      </c>
      <c r="T607" s="7" t="str">
        <f t="shared" ca="1" si="147"/>
        <v/>
      </c>
      <c r="V607" s="120" cm="1">
        <f t="array" aca="1" ref="V607" ca="1">SUMIFS(Invoice_Hours,Invoice_Labor_Category,$D607,Invoice_Company,$C607,Invoice_MSA_Code,$E607)</f>
        <v>0</v>
      </c>
      <c r="W607" s="121" t="str">
        <f t="shared" ca="1" si="148"/>
        <v/>
      </c>
      <c r="X607" s="151" t="str">
        <f t="shared" ca="1" si="149"/>
        <v/>
      </c>
      <c r="Z607" s="172"/>
      <c r="AB607" t="str">
        <f t="shared" si="150"/>
        <v/>
      </c>
      <c r="AC607" t="str">
        <f t="shared" si="151"/>
        <v/>
      </c>
      <c r="AD607" t="str">
        <f t="shared" ca="1" si="152"/>
        <v/>
      </c>
      <c r="AE607" s="4" t="str">
        <f t="shared" ca="1" si="161"/>
        <v/>
      </c>
      <c r="AF607" s="118"/>
    </row>
    <row r="608" spans="3:32" ht="20.100000000000001" customHeight="1">
      <c r="C608" t="str" cm="1">
        <f t="array" ref="C608">IFERROR(_xlfn.TEXTSPLIT(B608,"^"),"")</f>
        <v/>
      </c>
      <c r="F608" s="5" t="str" cm="1">
        <f t="array" aca="1" ref="F608" ca="1">IFERROR(INDEX(MSA_Title,MATCH(E608,MSA_Code,0)),"")</f>
        <v/>
      </c>
      <c r="G608" s="117" cm="1">
        <f t="array" aca="1" ref="G608" ca="1">SUMIFS(Proposed_Hours,Proposed_Labor_Category,$D608,Proposed_Company,$C608,Proposed_MSA_Code,$E608)</f>
        <v>0</v>
      </c>
      <c r="H608" s="7" t="str">
        <f t="shared" ca="1" si="153"/>
        <v/>
      </c>
      <c r="I608" s="4" t="str" cm="1">
        <f t="array" aca="1" ref="I608" ca="1">IFERROR(IF(SUMIFS(Proposed_Direct_Cost,Proposed_Labor_Category,$D608,Proposed_Company,$C608,Proposed_MSA_Code,$E608)=0,"Not Proposed",SUMIFS(Proposed_Direct_Cost,Proposed_Labor_Category,$D608,Proposed_Company,$C608,Proposed_MSA_Code,$E608)),"")</f>
        <v>Not Proposed</v>
      </c>
      <c r="J608" s="117" cm="1">
        <f t="array" aca="1" ref="J608" ca="1">SUMIFS(Invoice_Hours,Invoice_Labor_Category,$D608,Invoice_Company,$C608,Invoice_MSA_Code,$E608)</f>
        <v>0</v>
      </c>
      <c r="K608" s="7" t="str">
        <f t="shared" ca="1" si="154"/>
        <v/>
      </c>
      <c r="L608" s="222" cm="1">
        <f t="array" aca="1" ref="L608" ca="1">IFERROR(SUMIFS(Invoice_Direct_Cost,Invoice_Labor_Category,$D608,Invoice_Company,$C608,Invoice_MSA_Code,$E608),"")</f>
        <v>0</v>
      </c>
      <c r="M608" s="7" t="str">
        <f t="shared" ca="1" si="155"/>
        <v/>
      </c>
      <c r="N608" s="220" t="str">
        <f t="shared" ca="1" si="160"/>
        <v/>
      </c>
      <c r="O608" s="7" t="str">
        <f t="shared" ca="1" si="156"/>
        <v/>
      </c>
      <c r="P608" s="7" t="str">
        <f t="shared" ca="1" si="157"/>
        <v/>
      </c>
      <c r="Q608" s="7" t="str">
        <f t="shared" ca="1" si="158"/>
        <v/>
      </c>
      <c r="R608" s="7" t="str">
        <f t="shared" ca="1" si="159"/>
        <v/>
      </c>
      <c r="S608" s="7" t="str">
        <f t="shared" ca="1" si="146"/>
        <v/>
      </c>
      <c r="T608" s="7" t="str">
        <f t="shared" ca="1" si="147"/>
        <v/>
      </c>
      <c r="V608" s="120" cm="1">
        <f t="array" aca="1" ref="V608" ca="1">SUMIFS(Invoice_Hours,Invoice_Labor_Category,$D608,Invoice_Company,$C608,Invoice_MSA_Code,$E608)</f>
        <v>0</v>
      </c>
      <c r="W608" s="121" t="str">
        <f t="shared" ca="1" si="148"/>
        <v/>
      </c>
      <c r="X608" s="152" t="str">
        <f t="shared" ca="1" si="149"/>
        <v/>
      </c>
      <c r="Z608" s="172"/>
      <c r="AB608" t="str">
        <f t="shared" si="150"/>
        <v/>
      </c>
      <c r="AC608" t="str">
        <f t="shared" si="151"/>
        <v/>
      </c>
      <c r="AD608" t="str">
        <f t="shared" ca="1" si="152"/>
        <v/>
      </c>
      <c r="AE608" s="4" t="str">
        <f t="shared" ca="1" si="161"/>
        <v/>
      </c>
      <c r="AF608" s="118"/>
    </row>
    <row r="609" spans="3:32" ht="20.100000000000001" customHeight="1">
      <c r="C609" t="str" cm="1">
        <f t="array" ref="C609">IFERROR(_xlfn.TEXTSPLIT(B609,"^"),"")</f>
        <v/>
      </c>
      <c r="F609" s="5" t="str" cm="1">
        <f t="array" aca="1" ref="F609" ca="1">IFERROR(INDEX(MSA_Title,MATCH(E609,MSA_Code,0)),"")</f>
        <v/>
      </c>
      <c r="G609" s="117" cm="1">
        <f t="array" aca="1" ref="G609" ca="1">SUMIFS(Proposed_Hours,Proposed_Labor_Category,$D609,Proposed_Company,$C609,Proposed_MSA_Code,$E609)</f>
        <v>0</v>
      </c>
      <c r="H609" s="7" t="str">
        <f t="shared" ca="1" si="153"/>
        <v/>
      </c>
      <c r="I609" s="4" t="str" cm="1">
        <f t="array" aca="1" ref="I609" ca="1">IFERROR(IF(SUMIFS(Proposed_Direct_Cost,Proposed_Labor_Category,$D609,Proposed_Company,$C609,Proposed_MSA_Code,$E609)=0,"Not Proposed",SUMIFS(Proposed_Direct_Cost,Proposed_Labor_Category,$D609,Proposed_Company,$C609,Proposed_MSA_Code,$E609)),"")</f>
        <v>Not Proposed</v>
      </c>
      <c r="J609" s="117" cm="1">
        <f t="array" aca="1" ref="J609" ca="1">SUMIFS(Invoice_Hours,Invoice_Labor_Category,$D609,Invoice_Company,$C609,Invoice_MSA_Code,$E609)</f>
        <v>0</v>
      </c>
      <c r="K609" s="7" t="str">
        <f t="shared" ca="1" si="154"/>
        <v/>
      </c>
      <c r="L609" s="222" cm="1">
        <f t="array" aca="1" ref="L609" ca="1">IFERROR(SUMIFS(Invoice_Direct_Cost,Invoice_Labor_Category,$D609,Invoice_Company,$C609,Invoice_MSA_Code,$E609),"")</f>
        <v>0</v>
      </c>
      <c r="M609" s="7" t="str">
        <f t="shared" ca="1" si="155"/>
        <v/>
      </c>
      <c r="N609" s="220" t="str">
        <f t="shared" ca="1" si="160"/>
        <v/>
      </c>
      <c r="O609" s="7" t="str">
        <f t="shared" ca="1" si="156"/>
        <v/>
      </c>
      <c r="P609" s="7" t="str">
        <f t="shared" ca="1" si="157"/>
        <v/>
      </c>
      <c r="Q609" s="7" t="str">
        <f t="shared" ca="1" si="158"/>
        <v/>
      </c>
      <c r="R609" s="7" t="str">
        <f t="shared" ca="1" si="159"/>
        <v/>
      </c>
      <c r="S609" s="7" t="str">
        <f t="shared" ca="1" si="146"/>
        <v/>
      </c>
      <c r="T609" s="7" t="str">
        <f t="shared" ca="1" si="147"/>
        <v/>
      </c>
      <c r="V609" s="120" cm="1">
        <f t="array" aca="1" ref="V609" ca="1">SUMIFS(Invoice_Hours,Invoice_Labor_Category,$D609,Invoice_Company,$C609,Invoice_MSA_Code,$E609)</f>
        <v>0</v>
      </c>
      <c r="W609" s="121" t="str">
        <f t="shared" ca="1" si="148"/>
        <v/>
      </c>
      <c r="X609" s="151" t="str">
        <f t="shared" ca="1" si="149"/>
        <v/>
      </c>
      <c r="Z609" s="172"/>
      <c r="AB609" t="str">
        <f t="shared" si="150"/>
        <v/>
      </c>
      <c r="AC609" t="str">
        <f t="shared" si="151"/>
        <v/>
      </c>
      <c r="AD609" t="str">
        <f t="shared" ca="1" si="152"/>
        <v/>
      </c>
      <c r="AE609" s="4" t="str">
        <f t="shared" ca="1" si="161"/>
        <v/>
      </c>
      <c r="AF609" s="118"/>
    </row>
    <row r="610" spans="3:32" ht="20.100000000000001" customHeight="1">
      <c r="C610" t="str" cm="1">
        <f t="array" ref="C610">IFERROR(_xlfn.TEXTSPLIT(B610,"^"),"")</f>
        <v/>
      </c>
      <c r="F610" s="5" t="str" cm="1">
        <f t="array" aca="1" ref="F610" ca="1">IFERROR(INDEX(MSA_Title,MATCH(E610,MSA_Code,0)),"")</f>
        <v/>
      </c>
      <c r="G610" s="117" cm="1">
        <f t="array" aca="1" ref="G610" ca="1">SUMIFS(Proposed_Hours,Proposed_Labor_Category,$D610,Proposed_Company,$C610,Proposed_MSA_Code,$E610)</f>
        <v>0</v>
      </c>
      <c r="H610" s="7" t="str">
        <f t="shared" ca="1" si="153"/>
        <v/>
      </c>
      <c r="I610" s="4" t="str" cm="1">
        <f t="array" aca="1" ref="I610" ca="1">IFERROR(IF(SUMIFS(Proposed_Direct_Cost,Proposed_Labor_Category,$D610,Proposed_Company,$C610,Proposed_MSA_Code,$E610)=0,"Not Proposed",SUMIFS(Proposed_Direct_Cost,Proposed_Labor_Category,$D610,Proposed_Company,$C610,Proposed_MSA_Code,$E610)),"")</f>
        <v>Not Proposed</v>
      </c>
      <c r="J610" s="117" cm="1">
        <f t="array" aca="1" ref="J610" ca="1">SUMIFS(Invoice_Hours,Invoice_Labor_Category,$D610,Invoice_Company,$C610,Invoice_MSA_Code,$E610)</f>
        <v>0</v>
      </c>
      <c r="K610" s="7" t="str">
        <f t="shared" ca="1" si="154"/>
        <v/>
      </c>
      <c r="L610" s="222" cm="1">
        <f t="array" aca="1" ref="L610" ca="1">IFERROR(SUMIFS(Invoice_Direct_Cost,Invoice_Labor_Category,$D610,Invoice_Company,$C610,Invoice_MSA_Code,$E610),"")</f>
        <v>0</v>
      </c>
      <c r="M610" s="7" t="str">
        <f t="shared" ca="1" si="155"/>
        <v/>
      </c>
      <c r="N610" s="220" t="str">
        <f t="shared" ca="1" si="160"/>
        <v/>
      </c>
      <c r="O610" s="7" t="str">
        <f t="shared" ca="1" si="156"/>
        <v/>
      </c>
      <c r="P610" s="7" t="str">
        <f t="shared" ca="1" si="157"/>
        <v/>
      </c>
      <c r="Q610" s="7" t="str">
        <f t="shared" ca="1" si="158"/>
        <v/>
      </c>
      <c r="R610" s="7" t="str">
        <f t="shared" ca="1" si="159"/>
        <v/>
      </c>
      <c r="S610" s="7" t="str">
        <f t="shared" ca="1" si="146"/>
        <v/>
      </c>
      <c r="T610" s="7" t="str">
        <f t="shared" ca="1" si="147"/>
        <v/>
      </c>
      <c r="V610" s="120" cm="1">
        <f t="array" aca="1" ref="V610" ca="1">SUMIFS(Invoice_Hours,Invoice_Labor_Category,$D610,Invoice_Company,$C610,Invoice_MSA_Code,$E610)</f>
        <v>0</v>
      </c>
      <c r="W610" s="121" t="str">
        <f t="shared" ca="1" si="148"/>
        <v/>
      </c>
      <c r="X610" s="152" t="str">
        <f t="shared" ca="1" si="149"/>
        <v/>
      </c>
      <c r="Z610" s="172"/>
      <c r="AB610" t="str">
        <f t="shared" si="150"/>
        <v/>
      </c>
      <c r="AC610" t="str">
        <f t="shared" si="151"/>
        <v/>
      </c>
      <c r="AD610" t="str">
        <f t="shared" ca="1" si="152"/>
        <v/>
      </c>
      <c r="AE610" s="4" t="str">
        <f t="shared" ca="1" si="161"/>
        <v/>
      </c>
      <c r="AF610" s="118"/>
    </row>
    <row r="611" spans="3:32" ht="20.100000000000001" customHeight="1">
      <c r="C611" t="str" cm="1">
        <f t="array" ref="C611">IFERROR(_xlfn.TEXTSPLIT(B611,"^"),"")</f>
        <v/>
      </c>
      <c r="F611" s="5" t="str" cm="1">
        <f t="array" aca="1" ref="F611" ca="1">IFERROR(INDEX(MSA_Title,MATCH(E611,MSA_Code,0)),"")</f>
        <v/>
      </c>
      <c r="G611" s="117" cm="1">
        <f t="array" aca="1" ref="G611" ca="1">SUMIFS(Proposed_Hours,Proposed_Labor_Category,$D611,Proposed_Company,$C611,Proposed_MSA_Code,$E611)</f>
        <v>0</v>
      </c>
      <c r="H611" s="7" t="str">
        <f t="shared" ca="1" si="153"/>
        <v/>
      </c>
      <c r="I611" s="4" t="str" cm="1">
        <f t="array" aca="1" ref="I611" ca="1">IFERROR(IF(SUMIFS(Proposed_Direct_Cost,Proposed_Labor_Category,$D611,Proposed_Company,$C611,Proposed_MSA_Code,$E611)=0,"Not Proposed",SUMIFS(Proposed_Direct_Cost,Proposed_Labor_Category,$D611,Proposed_Company,$C611,Proposed_MSA_Code,$E611)),"")</f>
        <v>Not Proposed</v>
      </c>
      <c r="J611" s="117" cm="1">
        <f t="array" aca="1" ref="J611" ca="1">SUMIFS(Invoice_Hours,Invoice_Labor_Category,$D611,Invoice_Company,$C611,Invoice_MSA_Code,$E611)</f>
        <v>0</v>
      </c>
      <c r="K611" s="7" t="str">
        <f t="shared" ca="1" si="154"/>
        <v/>
      </c>
      <c r="L611" s="222" cm="1">
        <f t="array" aca="1" ref="L611" ca="1">IFERROR(SUMIFS(Invoice_Direct_Cost,Invoice_Labor_Category,$D611,Invoice_Company,$C611,Invoice_MSA_Code,$E611),"")</f>
        <v>0</v>
      </c>
      <c r="M611" s="7" t="str">
        <f t="shared" ca="1" si="155"/>
        <v/>
      </c>
      <c r="N611" s="220" t="str">
        <f t="shared" ca="1" si="160"/>
        <v/>
      </c>
      <c r="O611" s="7" t="str">
        <f t="shared" ca="1" si="156"/>
        <v/>
      </c>
      <c r="P611" s="7" t="str">
        <f t="shared" ca="1" si="157"/>
        <v/>
      </c>
      <c r="Q611" s="7" t="str">
        <f t="shared" ca="1" si="158"/>
        <v/>
      </c>
      <c r="R611" s="7" t="str">
        <f t="shared" ca="1" si="159"/>
        <v/>
      </c>
      <c r="S611" s="7" t="str">
        <f t="shared" ca="1" si="146"/>
        <v/>
      </c>
      <c r="T611" s="7" t="str">
        <f t="shared" ca="1" si="147"/>
        <v/>
      </c>
      <c r="V611" s="120" cm="1">
        <f t="array" aca="1" ref="V611" ca="1">SUMIFS(Invoice_Hours,Invoice_Labor_Category,$D611,Invoice_Company,$C611,Invoice_MSA_Code,$E611)</f>
        <v>0</v>
      </c>
      <c r="W611" s="121" t="str">
        <f t="shared" ca="1" si="148"/>
        <v/>
      </c>
      <c r="X611" s="151" t="str">
        <f t="shared" ca="1" si="149"/>
        <v/>
      </c>
      <c r="Z611" s="172"/>
      <c r="AB611" t="str">
        <f t="shared" si="150"/>
        <v/>
      </c>
      <c r="AC611" t="str">
        <f t="shared" si="151"/>
        <v/>
      </c>
      <c r="AD611" t="str">
        <f t="shared" ca="1" si="152"/>
        <v/>
      </c>
      <c r="AE611" s="4" t="str">
        <f t="shared" ca="1" si="161"/>
        <v/>
      </c>
      <c r="AF611" s="118"/>
    </row>
    <row r="612" spans="3:32" ht="20.100000000000001" customHeight="1">
      <c r="C612" t="str" cm="1">
        <f t="array" ref="C612">IFERROR(_xlfn.TEXTSPLIT(B612,"^"),"")</f>
        <v/>
      </c>
      <c r="F612" s="5" t="str" cm="1">
        <f t="array" aca="1" ref="F612" ca="1">IFERROR(INDEX(MSA_Title,MATCH(E612,MSA_Code,0)),"")</f>
        <v/>
      </c>
      <c r="G612" s="117" cm="1">
        <f t="array" aca="1" ref="G612" ca="1">SUMIFS(Proposed_Hours,Proposed_Labor_Category,$D612,Proposed_Company,$C612,Proposed_MSA_Code,$E612)</f>
        <v>0</v>
      </c>
      <c r="H612" s="7" t="str">
        <f t="shared" ca="1" si="153"/>
        <v/>
      </c>
      <c r="I612" s="4" t="str" cm="1">
        <f t="array" aca="1" ref="I612" ca="1">IFERROR(IF(SUMIFS(Proposed_Direct_Cost,Proposed_Labor_Category,$D612,Proposed_Company,$C612,Proposed_MSA_Code,$E612)=0,"Not Proposed",SUMIFS(Proposed_Direct_Cost,Proposed_Labor_Category,$D612,Proposed_Company,$C612,Proposed_MSA_Code,$E612)),"")</f>
        <v>Not Proposed</v>
      </c>
      <c r="J612" s="117" cm="1">
        <f t="array" aca="1" ref="J612" ca="1">SUMIFS(Invoice_Hours,Invoice_Labor_Category,$D612,Invoice_Company,$C612,Invoice_MSA_Code,$E612)</f>
        <v>0</v>
      </c>
      <c r="K612" s="7" t="str">
        <f t="shared" ca="1" si="154"/>
        <v/>
      </c>
      <c r="L612" s="222" cm="1">
        <f t="array" aca="1" ref="L612" ca="1">IFERROR(SUMIFS(Invoice_Direct_Cost,Invoice_Labor_Category,$D612,Invoice_Company,$C612,Invoice_MSA_Code,$E612),"")</f>
        <v>0</v>
      </c>
      <c r="M612" s="7" t="str">
        <f t="shared" ca="1" si="155"/>
        <v/>
      </c>
      <c r="N612" s="220" t="str">
        <f t="shared" ca="1" si="160"/>
        <v/>
      </c>
      <c r="O612" s="7" t="str">
        <f t="shared" ca="1" si="156"/>
        <v/>
      </c>
      <c r="P612" s="7" t="str">
        <f t="shared" ca="1" si="157"/>
        <v/>
      </c>
      <c r="Q612" s="7" t="str">
        <f t="shared" ca="1" si="158"/>
        <v/>
      </c>
      <c r="R612" s="7" t="str">
        <f t="shared" ca="1" si="159"/>
        <v/>
      </c>
      <c r="S612" s="7" t="str">
        <f t="shared" ca="1" si="146"/>
        <v/>
      </c>
      <c r="T612" s="7" t="str">
        <f t="shared" ca="1" si="147"/>
        <v/>
      </c>
      <c r="V612" s="120" cm="1">
        <f t="array" aca="1" ref="V612" ca="1">SUMIFS(Invoice_Hours,Invoice_Labor_Category,$D612,Invoice_Company,$C612,Invoice_MSA_Code,$E612)</f>
        <v>0</v>
      </c>
      <c r="W612" s="121" t="str">
        <f t="shared" ca="1" si="148"/>
        <v/>
      </c>
      <c r="X612" s="152" t="str">
        <f t="shared" ca="1" si="149"/>
        <v/>
      </c>
      <c r="Z612" s="172"/>
      <c r="AB612" t="str">
        <f t="shared" si="150"/>
        <v/>
      </c>
      <c r="AC612" t="str">
        <f t="shared" si="151"/>
        <v/>
      </c>
      <c r="AD612" t="str">
        <f t="shared" ca="1" si="152"/>
        <v/>
      </c>
      <c r="AE612" s="4" t="str">
        <f t="shared" ca="1" si="161"/>
        <v/>
      </c>
      <c r="AF612" s="118"/>
    </row>
    <row r="613" spans="3:32" ht="20.100000000000001" customHeight="1">
      <c r="C613" t="str" cm="1">
        <f t="array" ref="C613">IFERROR(_xlfn.TEXTSPLIT(B613,"^"),"")</f>
        <v/>
      </c>
      <c r="F613" s="5" t="str" cm="1">
        <f t="array" aca="1" ref="F613" ca="1">IFERROR(INDEX(MSA_Title,MATCH(E613,MSA_Code,0)),"")</f>
        <v/>
      </c>
      <c r="G613" s="117" cm="1">
        <f t="array" aca="1" ref="G613" ca="1">SUMIFS(Proposed_Hours,Proposed_Labor_Category,$D613,Proposed_Company,$C613,Proposed_MSA_Code,$E613)</f>
        <v>0</v>
      </c>
      <c r="H613" s="7" t="str">
        <f t="shared" ca="1" si="153"/>
        <v/>
      </c>
      <c r="I613" s="4" t="str" cm="1">
        <f t="array" aca="1" ref="I613" ca="1">IFERROR(IF(SUMIFS(Proposed_Direct_Cost,Proposed_Labor_Category,$D613,Proposed_Company,$C613,Proposed_MSA_Code,$E613)=0,"Not Proposed",SUMIFS(Proposed_Direct_Cost,Proposed_Labor_Category,$D613,Proposed_Company,$C613,Proposed_MSA_Code,$E613)),"")</f>
        <v>Not Proposed</v>
      </c>
      <c r="J613" s="117" cm="1">
        <f t="array" aca="1" ref="J613" ca="1">SUMIFS(Invoice_Hours,Invoice_Labor_Category,$D613,Invoice_Company,$C613,Invoice_MSA_Code,$E613)</f>
        <v>0</v>
      </c>
      <c r="K613" s="7" t="str">
        <f t="shared" ca="1" si="154"/>
        <v/>
      </c>
      <c r="L613" s="222" cm="1">
        <f t="array" aca="1" ref="L613" ca="1">IFERROR(SUMIFS(Invoice_Direct_Cost,Invoice_Labor_Category,$D613,Invoice_Company,$C613,Invoice_MSA_Code,$E613),"")</f>
        <v>0</v>
      </c>
      <c r="M613" s="7" t="str">
        <f t="shared" ca="1" si="155"/>
        <v/>
      </c>
      <c r="N613" s="220" t="str">
        <f t="shared" ca="1" si="160"/>
        <v/>
      </c>
      <c r="O613" s="7" t="str">
        <f t="shared" ca="1" si="156"/>
        <v/>
      </c>
      <c r="P613" s="7" t="str">
        <f t="shared" ca="1" si="157"/>
        <v/>
      </c>
      <c r="Q613" s="7" t="str">
        <f t="shared" ca="1" si="158"/>
        <v/>
      </c>
      <c r="R613" s="7" t="str">
        <f t="shared" ca="1" si="159"/>
        <v/>
      </c>
      <c r="S613" s="7" t="str">
        <f t="shared" ca="1" si="146"/>
        <v/>
      </c>
      <c r="T613" s="7" t="str">
        <f t="shared" ca="1" si="147"/>
        <v/>
      </c>
      <c r="V613" s="120" cm="1">
        <f t="array" aca="1" ref="V613" ca="1">SUMIFS(Invoice_Hours,Invoice_Labor_Category,$D613,Invoice_Company,$C613,Invoice_MSA_Code,$E613)</f>
        <v>0</v>
      </c>
      <c r="W613" s="121" t="str">
        <f t="shared" ca="1" si="148"/>
        <v/>
      </c>
      <c r="X613" s="151" t="str">
        <f t="shared" ca="1" si="149"/>
        <v/>
      </c>
      <c r="Z613" s="172"/>
      <c r="AB613" t="str">
        <f t="shared" si="150"/>
        <v/>
      </c>
      <c r="AC613" t="str">
        <f t="shared" si="151"/>
        <v/>
      </c>
      <c r="AD613" t="str">
        <f t="shared" ca="1" si="152"/>
        <v/>
      </c>
      <c r="AE613" s="4" t="str">
        <f t="shared" ca="1" si="161"/>
        <v/>
      </c>
      <c r="AF613" s="118"/>
    </row>
    <row r="614" spans="3:32" ht="20.100000000000001" customHeight="1">
      <c r="C614" t="str" cm="1">
        <f t="array" ref="C614">IFERROR(_xlfn.TEXTSPLIT(B614,"^"),"")</f>
        <v/>
      </c>
      <c r="F614" s="5" t="str" cm="1">
        <f t="array" aca="1" ref="F614" ca="1">IFERROR(INDEX(MSA_Title,MATCH(E614,MSA_Code,0)),"")</f>
        <v/>
      </c>
      <c r="G614" s="117" cm="1">
        <f t="array" aca="1" ref="G614" ca="1">SUMIFS(Proposed_Hours,Proposed_Labor_Category,$D614,Proposed_Company,$C614,Proposed_MSA_Code,$E614)</f>
        <v>0</v>
      </c>
      <c r="H614" s="7" t="str">
        <f t="shared" ca="1" si="153"/>
        <v/>
      </c>
      <c r="I614" s="4" t="str" cm="1">
        <f t="array" aca="1" ref="I614" ca="1">IFERROR(IF(SUMIFS(Proposed_Direct_Cost,Proposed_Labor_Category,$D614,Proposed_Company,$C614,Proposed_MSA_Code,$E614)=0,"Not Proposed",SUMIFS(Proposed_Direct_Cost,Proposed_Labor_Category,$D614,Proposed_Company,$C614,Proposed_MSA_Code,$E614)),"")</f>
        <v>Not Proposed</v>
      </c>
      <c r="J614" s="117" cm="1">
        <f t="array" aca="1" ref="J614" ca="1">SUMIFS(Invoice_Hours,Invoice_Labor_Category,$D614,Invoice_Company,$C614,Invoice_MSA_Code,$E614)</f>
        <v>0</v>
      </c>
      <c r="K614" s="7" t="str">
        <f t="shared" ca="1" si="154"/>
        <v/>
      </c>
      <c r="L614" s="222" cm="1">
        <f t="array" aca="1" ref="L614" ca="1">IFERROR(SUMIFS(Invoice_Direct_Cost,Invoice_Labor_Category,$D614,Invoice_Company,$C614,Invoice_MSA_Code,$E614),"")</f>
        <v>0</v>
      </c>
      <c r="M614" s="7" t="str">
        <f t="shared" ca="1" si="155"/>
        <v/>
      </c>
      <c r="N614" s="220" t="str">
        <f t="shared" ca="1" si="160"/>
        <v/>
      </c>
      <c r="O614" s="7" t="str">
        <f t="shared" ca="1" si="156"/>
        <v/>
      </c>
      <c r="P614" s="7" t="str">
        <f t="shared" ca="1" si="157"/>
        <v/>
      </c>
      <c r="Q614" s="7" t="str">
        <f t="shared" ca="1" si="158"/>
        <v/>
      </c>
      <c r="R614" s="7" t="str">
        <f t="shared" ca="1" si="159"/>
        <v/>
      </c>
      <c r="S614" s="7" t="str">
        <f t="shared" ca="1" si="146"/>
        <v/>
      </c>
      <c r="T614" s="7" t="str">
        <f t="shared" ca="1" si="147"/>
        <v/>
      </c>
      <c r="V614" s="120" cm="1">
        <f t="array" aca="1" ref="V614" ca="1">SUMIFS(Invoice_Hours,Invoice_Labor_Category,$D614,Invoice_Company,$C614,Invoice_MSA_Code,$E614)</f>
        <v>0</v>
      </c>
      <c r="W614" s="121" t="str">
        <f t="shared" ca="1" si="148"/>
        <v/>
      </c>
      <c r="X614" s="152" t="str">
        <f t="shared" ca="1" si="149"/>
        <v/>
      </c>
      <c r="Z614" s="172"/>
      <c r="AB614" t="str">
        <f t="shared" si="150"/>
        <v/>
      </c>
      <c r="AC614" t="str">
        <f t="shared" si="151"/>
        <v/>
      </c>
      <c r="AD614" t="str">
        <f t="shared" ca="1" si="152"/>
        <v/>
      </c>
      <c r="AE614" s="4" t="str">
        <f t="shared" ca="1" si="161"/>
        <v/>
      </c>
      <c r="AF614" s="118"/>
    </row>
    <row r="615" spans="3:32" ht="20.100000000000001" customHeight="1">
      <c r="C615" t="str" cm="1">
        <f t="array" ref="C615">IFERROR(_xlfn.TEXTSPLIT(B615,"^"),"")</f>
        <v/>
      </c>
      <c r="F615" s="5" t="str" cm="1">
        <f t="array" aca="1" ref="F615" ca="1">IFERROR(INDEX(MSA_Title,MATCH(E615,MSA_Code,0)),"")</f>
        <v/>
      </c>
      <c r="G615" s="117" cm="1">
        <f t="array" aca="1" ref="G615" ca="1">SUMIFS(Proposed_Hours,Proposed_Labor_Category,$D615,Proposed_Company,$C615,Proposed_MSA_Code,$E615)</f>
        <v>0</v>
      </c>
      <c r="H615" s="7" t="str">
        <f t="shared" ca="1" si="153"/>
        <v/>
      </c>
      <c r="I615" s="4" t="str" cm="1">
        <f t="array" aca="1" ref="I615" ca="1">IFERROR(IF(SUMIFS(Proposed_Direct_Cost,Proposed_Labor_Category,$D615,Proposed_Company,$C615,Proposed_MSA_Code,$E615)=0,"Not Proposed",SUMIFS(Proposed_Direct_Cost,Proposed_Labor_Category,$D615,Proposed_Company,$C615,Proposed_MSA_Code,$E615)),"")</f>
        <v>Not Proposed</v>
      </c>
      <c r="J615" s="117" cm="1">
        <f t="array" aca="1" ref="J615" ca="1">SUMIFS(Invoice_Hours,Invoice_Labor_Category,$D615,Invoice_Company,$C615,Invoice_MSA_Code,$E615)</f>
        <v>0</v>
      </c>
      <c r="K615" s="7" t="str">
        <f t="shared" ca="1" si="154"/>
        <v/>
      </c>
      <c r="L615" s="222" cm="1">
        <f t="array" aca="1" ref="L615" ca="1">IFERROR(SUMIFS(Invoice_Direct_Cost,Invoice_Labor_Category,$D615,Invoice_Company,$C615,Invoice_MSA_Code,$E615),"")</f>
        <v>0</v>
      </c>
      <c r="M615" s="7" t="str">
        <f t="shared" ca="1" si="155"/>
        <v/>
      </c>
      <c r="N615" s="220" t="str">
        <f t="shared" ca="1" si="160"/>
        <v/>
      </c>
      <c r="O615" s="7" t="str">
        <f t="shared" ca="1" si="156"/>
        <v/>
      </c>
      <c r="P615" s="7" t="str">
        <f t="shared" ca="1" si="157"/>
        <v/>
      </c>
      <c r="Q615" s="7" t="str">
        <f t="shared" ca="1" si="158"/>
        <v/>
      </c>
      <c r="R615" s="7" t="str">
        <f t="shared" ca="1" si="159"/>
        <v/>
      </c>
      <c r="S615" s="7" t="str">
        <f t="shared" ca="1" si="146"/>
        <v/>
      </c>
      <c r="T615" s="7" t="str">
        <f t="shared" ca="1" si="147"/>
        <v/>
      </c>
      <c r="V615" s="120" cm="1">
        <f t="array" aca="1" ref="V615" ca="1">SUMIFS(Invoice_Hours,Invoice_Labor_Category,$D615,Invoice_Company,$C615,Invoice_MSA_Code,$E615)</f>
        <v>0</v>
      </c>
      <c r="W615" s="121" t="str">
        <f t="shared" ca="1" si="148"/>
        <v/>
      </c>
      <c r="X615" s="151" t="str">
        <f t="shared" ca="1" si="149"/>
        <v/>
      </c>
      <c r="Z615" s="172"/>
      <c r="AB615" t="str">
        <f t="shared" si="150"/>
        <v/>
      </c>
      <c r="AC615" t="str">
        <f t="shared" si="151"/>
        <v/>
      </c>
      <c r="AD615" t="str">
        <f t="shared" ca="1" si="152"/>
        <v/>
      </c>
      <c r="AE615" s="4" t="str">
        <f t="shared" ca="1" si="161"/>
        <v/>
      </c>
      <c r="AF615" s="118"/>
    </row>
    <row r="616" spans="3:32" ht="20.100000000000001" customHeight="1">
      <c r="C616" t="str" cm="1">
        <f t="array" ref="C616">IFERROR(_xlfn.TEXTSPLIT(B616,"^"),"")</f>
        <v/>
      </c>
      <c r="F616" s="5" t="str" cm="1">
        <f t="array" aca="1" ref="F616" ca="1">IFERROR(INDEX(MSA_Title,MATCH(E616,MSA_Code,0)),"")</f>
        <v/>
      </c>
      <c r="G616" s="117" cm="1">
        <f t="array" aca="1" ref="G616" ca="1">SUMIFS(Proposed_Hours,Proposed_Labor_Category,$D616,Proposed_Company,$C616,Proposed_MSA_Code,$E616)</f>
        <v>0</v>
      </c>
      <c r="H616" s="7" t="str">
        <f t="shared" ca="1" si="153"/>
        <v/>
      </c>
      <c r="I616" s="4" t="str" cm="1">
        <f t="array" aca="1" ref="I616" ca="1">IFERROR(IF(SUMIFS(Proposed_Direct_Cost,Proposed_Labor_Category,$D616,Proposed_Company,$C616,Proposed_MSA_Code,$E616)=0,"Not Proposed",SUMIFS(Proposed_Direct_Cost,Proposed_Labor_Category,$D616,Proposed_Company,$C616,Proposed_MSA_Code,$E616)),"")</f>
        <v>Not Proposed</v>
      </c>
      <c r="J616" s="117" cm="1">
        <f t="array" aca="1" ref="J616" ca="1">SUMIFS(Invoice_Hours,Invoice_Labor_Category,$D616,Invoice_Company,$C616,Invoice_MSA_Code,$E616)</f>
        <v>0</v>
      </c>
      <c r="K616" s="7" t="str">
        <f t="shared" ca="1" si="154"/>
        <v/>
      </c>
      <c r="L616" s="222" cm="1">
        <f t="array" aca="1" ref="L616" ca="1">IFERROR(SUMIFS(Invoice_Direct_Cost,Invoice_Labor_Category,$D616,Invoice_Company,$C616,Invoice_MSA_Code,$E616),"")</f>
        <v>0</v>
      </c>
      <c r="M616" s="7" t="str">
        <f t="shared" ca="1" si="155"/>
        <v/>
      </c>
      <c r="N616" s="220" t="str">
        <f t="shared" ca="1" si="160"/>
        <v/>
      </c>
      <c r="O616" s="7" t="str">
        <f t="shared" ca="1" si="156"/>
        <v/>
      </c>
      <c r="P616" s="7" t="str">
        <f t="shared" ca="1" si="157"/>
        <v/>
      </c>
      <c r="Q616" s="7" t="str">
        <f t="shared" ca="1" si="158"/>
        <v/>
      </c>
      <c r="R616" s="7" t="str">
        <f t="shared" ca="1" si="159"/>
        <v/>
      </c>
      <c r="S616" s="7" t="str">
        <f t="shared" ca="1" si="146"/>
        <v/>
      </c>
      <c r="T616" s="7" t="str">
        <f t="shared" ca="1" si="147"/>
        <v/>
      </c>
      <c r="V616" s="120" cm="1">
        <f t="array" aca="1" ref="V616" ca="1">SUMIFS(Invoice_Hours,Invoice_Labor_Category,$D616,Invoice_Company,$C616,Invoice_MSA_Code,$E616)</f>
        <v>0</v>
      </c>
      <c r="W616" s="121" t="str">
        <f t="shared" ca="1" si="148"/>
        <v/>
      </c>
      <c r="X616" s="152" t="str">
        <f t="shared" ca="1" si="149"/>
        <v/>
      </c>
      <c r="Z616" s="172"/>
      <c r="AB616" t="str">
        <f t="shared" si="150"/>
        <v/>
      </c>
      <c r="AC616" t="str">
        <f t="shared" si="151"/>
        <v/>
      </c>
      <c r="AD616" t="str">
        <f t="shared" ca="1" si="152"/>
        <v/>
      </c>
      <c r="AE616" s="4" t="str">
        <f t="shared" ca="1" si="161"/>
        <v/>
      </c>
      <c r="AF616" s="118"/>
    </row>
    <row r="617" spans="3:32" ht="20.100000000000001" customHeight="1">
      <c r="C617" t="str" cm="1">
        <f t="array" ref="C617">IFERROR(_xlfn.TEXTSPLIT(B617,"^"),"")</f>
        <v/>
      </c>
      <c r="F617" s="5" t="str" cm="1">
        <f t="array" aca="1" ref="F617" ca="1">IFERROR(INDEX(MSA_Title,MATCH(E617,MSA_Code,0)),"")</f>
        <v/>
      </c>
      <c r="G617" s="117" cm="1">
        <f t="array" aca="1" ref="G617" ca="1">SUMIFS(Proposed_Hours,Proposed_Labor_Category,$D617,Proposed_Company,$C617,Proposed_MSA_Code,$E617)</f>
        <v>0</v>
      </c>
      <c r="H617" s="7" t="str">
        <f t="shared" ca="1" si="153"/>
        <v/>
      </c>
      <c r="I617" s="4" t="str" cm="1">
        <f t="array" aca="1" ref="I617" ca="1">IFERROR(IF(SUMIFS(Proposed_Direct_Cost,Proposed_Labor_Category,$D617,Proposed_Company,$C617,Proposed_MSA_Code,$E617)=0,"Not Proposed",SUMIFS(Proposed_Direct_Cost,Proposed_Labor_Category,$D617,Proposed_Company,$C617,Proposed_MSA_Code,$E617)),"")</f>
        <v>Not Proposed</v>
      </c>
      <c r="J617" s="117" cm="1">
        <f t="array" aca="1" ref="J617" ca="1">SUMIFS(Invoice_Hours,Invoice_Labor_Category,$D617,Invoice_Company,$C617,Invoice_MSA_Code,$E617)</f>
        <v>0</v>
      </c>
      <c r="K617" s="7" t="str">
        <f t="shared" ca="1" si="154"/>
        <v/>
      </c>
      <c r="L617" s="222" cm="1">
        <f t="array" aca="1" ref="L617" ca="1">IFERROR(SUMIFS(Invoice_Direct_Cost,Invoice_Labor_Category,$D617,Invoice_Company,$C617,Invoice_MSA_Code,$E617),"")</f>
        <v>0</v>
      </c>
      <c r="M617" s="7" t="str">
        <f t="shared" ca="1" si="155"/>
        <v/>
      </c>
      <c r="N617" s="220" t="str">
        <f t="shared" ca="1" si="160"/>
        <v/>
      </c>
      <c r="O617" s="7" t="str">
        <f t="shared" ca="1" si="156"/>
        <v/>
      </c>
      <c r="P617" s="7" t="str">
        <f t="shared" ca="1" si="157"/>
        <v/>
      </c>
      <c r="Q617" s="7" t="str">
        <f t="shared" ca="1" si="158"/>
        <v/>
      </c>
      <c r="R617" s="7" t="str">
        <f t="shared" ca="1" si="159"/>
        <v/>
      </c>
      <c r="S617" s="7" t="str">
        <f t="shared" ca="1" si="146"/>
        <v/>
      </c>
      <c r="T617" s="7" t="str">
        <f t="shared" ca="1" si="147"/>
        <v/>
      </c>
      <c r="V617" s="120" cm="1">
        <f t="array" aca="1" ref="V617" ca="1">SUMIFS(Invoice_Hours,Invoice_Labor_Category,$D617,Invoice_Company,$C617,Invoice_MSA_Code,$E617)</f>
        <v>0</v>
      </c>
      <c r="W617" s="121" t="str">
        <f t="shared" ca="1" si="148"/>
        <v/>
      </c>
      <c r="X617" s="151" t="str">
        <f t="shared" ca="1" si="149"/>
        <v/>
      </c>
      <c r="Z617" s="172"/>
      <c r="AB617" t="str">
        <f t="shared" si="150"/>
        <v/>
      </c>
      <c r="AC617" t="str">
        <f t="shared" si="151"/>
        <v/>
      </c>
      <c r="AD617" t="str">
        <f t="shared" ca="1" si="152"/>
        <v/>
      </c>
      <c r="AE617" s="4" t="str">
        <f t="shared" ca="1" si="161"/>
        <v/>
      </c>
      <c r="AF617" s="118"/>
    </row>
    <row r="618" spans="3:32" ht="20.100000000000001" customHeight="1">
      <c r="C618" t="str" cm="1">
        <f t="array" ref="C618">IFERROR(_xlfn.TEXTSPLIT(B618,"^"),"")</f>
        <v/>
      </c>
      <c r="F618" s="5" t="str" cm="1">
        <f t="array" aca="1" ref="F618" ca="1">IFERROR(INDEX(MSA_Title,MATCH(E618,MSA_Code,0)),"")</f>
        <v/>
      </c>
      <c r="G618" s="117" cm="1">
        <f t="array" aca="1" ref="G618" ca="1">SUMIFS(Proposed_Hours,Proposed_Labor_Category,$D618,Proposed_Company,$C618,Proposed_MSA_Code,$E618)</f>
        <v>0</v>
      </c>
      <c r="H618" s="7" t="str">
        <f t="shared" ca="1" si="153"/>
        <v/>
      </c>
      <c r="I618" s="4" t="str" cm="1">
        <f t="array" aca="1" ref="I618" ca="1">IFERROR(IF(SUMIFS(Proposed_Direct_Cost,Proposed_Labor_Category,$D618,Proposed_Company,$C618,Proposed_MSA_Code,$E618)=0,"Not Proposed",SUMIFS(Proposed_Direct_Cost,Proposed_Labor_Category,$D618,Proposed_Company,$C618,Proposed_MSA_Code,$E618)),"")</f>
        <v>Not Proposed</v>
      </c>
      <c r="J618" s="117" cm="1">
        <f t="array" aca="1" ref="J618" ca="1">SUMIFS(Invoice_Hours,Invoice_Labor_Category,$D618,Invoice_Company,$C618,Invoice_MSA_Code,$E618)</f>
        <v>0</v>
      </c>
      <c r="K618" s="7" t="str">
        <f t="shared" ca="1" si="154"/>
        <v/>
      </c>
      <c r="L618" s="222" cm="1">
        <f t="array" aca="1" ref="L618" ca="1">IFERROR(SUMIFS(Invoice_Direct_Cost,Invoice_Labor_Category,$D618,Invoice_Company,$C618,Invoice_MSA_Code,$E618),"")</f>
        <v>0</v>
      </c>
      <c r="M618" s="7" t="str">
        <f t="shared" ca="1" si="155"/>
        <v/>
      </c>
      <c r="N618" s="220" t="str">
        <f t="shared" ca="1" si="160"/>
        <v/>
      </c>
      <c r="O618" s="7" t="str">
        <f t="shared" ca="1" si="156"/>
        <v/>
      </c>
      <c r="P618" s="7" t="str">
        <f t="shared" ca="1" si="157"/>
        <v/>
      </c>
      <c r="Q618" s="7" t="str">
        <f t="shared" ca="1" si="158"/>
        <v/>
      </c>
      <c r="R618" s="7" t="str">
        <f t="shared" ca="1" si="159"/>
        <v/>
      </c>
      <c r="S618" s="7" t="str">
        <f t="shared" ca="1" si="146"/>
        <v/>
      </c>
      <c r="T618" s="7" t="str">
        <f t="shared" ca="1" si="147"/>
        <v/>
      </c>
      <c r="V618" s="120" cm="1">
        <f t="array" aca="1" ref="V618" ca="1">SUMIFS(Invoice_Hours,Invoice_Labor_Category,$D618,Invoice_Company,$C618,Invoice_MSA_Code,$E618)</f>
        <v>0</v>
      </c>
      <c r="W618" s="121" t="str">
        <f t="shared" ca="1" si="148"/>
        <v/>
      </c>
      <c r="X618" s="152" t="str">
        <f t="shared" ca="1" si="149"/>
        <v/>
      </c>
      <c r="Z618" s="172"/>
      <c r="AB618" t="str">
        <f t="shared" si="150"/>
        <v/>
      </c>
      <c r="AC618" t="str">
        <f t="shared" si="151"/>
        <v/>
      </c>
      <c r="AD618" t="str">
        <f t="shared" ca="1" si="152"/>
        <v/>
      </c>
      <c r="AE618" s="4" t="str">
        <f t="shared" ca="1" si="161"/>
        <v/>
      </c>
      <c r="AF618" s="118"/>
    </row>
    <row r="619" spans="3:32" ht="20.100000000000001" customHeight="1">
      <c r="C619" t="str" cm="1">
        <f t="array" ref="C619">IFERROR(_xlfn.TEXTSPLIT(B619,"^"),"")</f>
        <v/>
      </c>
      <c r="F619" s="5" t="str" cm="1">
        <f t="array" aca="1" ref="F619" ca="1">IFERROR(INDEX(MSA_Title,MATCH(E619,MSA_Code,0)),"")</f>
        <v/>
      </c>
      <c r="G619" s="117" cm="1">
        <f t="array" aca="1" ref="G619" ca="1">SUMIFS(Proposed_Hours,Proposed_Labor_Category,$D619,Proposed_Company,$C619,Proposed_MSA_Code,$E619)</f>
        <v>0</v>
      </c>
      <c r="H619" s="7" t="str">
        <f t="shared" ca="1" si="153"/>
        <v/>
      </c>
      <c r="I619" s="4" t="str" cm="1">
        <f t="array" aca="1" ref="I619" ca="1">IFERROR(IF(SUMIFS(Proposed_Direct_Cost,Proposed_Labor_Category,$D619,Proposed_Company,$C619,Proposed_MSA_Code,$E619)=0,"Not Proposed",SUMIFS(Proposed_Direct_Cost,Proposed_Labor_Category,$D619,Proposed_Company,$C619,Proposed_MSA_Code,$E619)),"")</f>
        <v>Not Proposed</v>
      </c>
      <c r="J619" s="117" cm="1">
        <f t="array" aca="1" ref="J619" ca="1">SUMIFS(Invoice_Hours,Invoice_Labor_Category,$D619,Invoice_Company,$C619,Invoice_MSA_Code,$E619)</f>
        <v>0</v>
      </c>
      <c r="K619" s="7" t="str">
        <f t="shared" ca="1" si="154"/>
        <v/>
      </c>
      <c r="L619" s="222" cm="1">
        <f t="array" aca="1" ref="L619" ca="1">IFERROR(SUMIFS(Invoice_Direct_Cost,Invoice_Labor_Category,$D619,Invoice_Company,$C619,Invoice_MSA_Code,$E619),"")</f>
        <v>0</v>
      </c>
      <c r="M619" s="7" t="str">
        <f t="shared" ca="1" si="155"/>
        <v/>
      </c>
      <c r="N619" s="220" t="str">
        <f t="shared" ca="1" si="160"/>
        <v/>
      </c>
      <c r="O619" s="7" t="str">
        <f t="shared" ca="1" si="156"/>
        <v/>
      </c>
      <c r="P619" s="7" t="str">
        <f t="shared" ca="1" si="157"/>
        <v/>
      </c>
      <c r="Q619" s="7" t="str">
        <f t="shared" ca="1" si="158"/>
        <v/>
      </c>
      <c r="R619" s="7" t="str">
        <f t="shared" ca="1" si="159"/>
        <v/>
      </c>
      <c r="S619" s="7" t="str">
        <f t="shared" ca="1" si="146"/>
        <v/>
      </c>
      <c r="T619" s="7" t="str">
        <f t="shared" ca="1" si="147"/>
        <v/>
      </c>
      <c r="V619" s="120" cm="1">
        <f t="array" aca="1" ref="V619" ca="1">SUMIFS(Invoice_Hours,Invoice_Labor_Category,$D619,Invoice_Company,$C619,Invoice_MSA_Code,$E619)</f>
        <v>0</v>
      </c>
      <c r="W619" s="121" t="str">
        <f t="shared" ca="1" si="148"/>
        <v/>
      </c>
      <c r="X619" s="151" t="str">
        <f t="shared" ca="1" si="149"/>
        <v/>
      </c>
      <c r="Z619" s="172"/>
      <c r="AB619" t="str">
        <f t="shared" si="150"/>
        <v/>
      </c>
      <c r="AC619" t="str">
        <f t="shared" si="151"/>
        <v/>
      </c>
      <c r="AD619" t="str">
        <f t="shared" ca="1" si="152"/>
        <v/>
      </c>
      <c r="AE619" s="4" t="str">
        <f t="shared" ca="1" si="161"/>
        <v/>
      </c>
      <c r="AF619" s="118"/>
    </row>
    <row r="620" spans="3:32" ht="20.100000000000001" customHeight="1">
      <c r="C620" t="str" cm="1">
        <f t="array" ref="C620">IFERROR(_xlfn.TEXTSPLIT(B620,"^"),"")</f>
        <v/>
      </c>
      <c r="F620" s="5" t="str" cm="1">
        <f t="array" aca="1" ref="F620" ca="1">IFERROR(INDEX(MSA_Title,MATCH(E620,MSA_Code,0)),"")</f>
        <v/>
      </c>
      <c r="G620" s="117" cm="1">
        <f t="array" aca="1" ref="G620" ca="1">SUMIFS(Proposed_Hours,Proposed_Labor_Category,$D620,Proposed_Company,$C620,Proposed_MSA_Code,$E620)</f>
        <v>0</v>
      </c>
      <c r="H620" s="7" t="str">
        <f t="shared" ca="1" si="153"/>
        <v/>
      </c>
      <c r="I620" s="4" t="str" cm="1">
        <f t="array" aca="1" ref="I620" ca="1">IFERROR(IF(SUMIFS(Proposed_Direct_Cost,Proposed_Labor_Category,$D620,Proposed_Company,$C620,Proposed_MSA_Code,$E620)=0,"Not Proposed",SUMIFS(Proposed_Direct_Cost,Proposed_Labor_Category,$D620,Proposed_Company,$C620,Proposed_MSA_Code,$E620)),"")</f>
        <v>Not Proposed</v>
      </c>
      <c r="J620" s="117" cm="1">
        <f t="array" aca="1" ref="J620" ca="1">SUMIFS(Invoice_Hours,Invoice_Labor_Category,$D620,Invoice_Company,$C620,Invoice_MSA_Code,$E620)</f>
        <v>0</v>
      </c>
      <c r="K620" s="7" t="str">
        <f t="shared" ca="1" si="154"/>
        <v/>
      </c>
      <c r="L620" s="222" cm="1">
        <f t="array" aca="1" ref="L620" ca="1">IFERROR(SUMIFS(Invoice_Direct_Cost,Invoice_Labor_Category,$D620,Invoice_Company,$C620,Invoice_MSA_Code,$E620),"")</f>
        <v>0</v>
      </c>
      <c r="M620" s="7" t="str">
        <f t="shared" ca="1" si="155"/>
        <v/>
      </c>
      <c r="N620" s="220" t="str">
        <f t="shared" ca="1" si="160"/>
        <v/>
      </c>
      <c r="O620" s="7" t="str">
        <f t="shared" ca="1" si="156"/>
        <v/>
      </c>
      <c r="P620" s="7" t="str">
        <f t="shared" ca="1" si="157"/>
        <v/>
      </c>
      <c r="Q620" s="7" t="str">
        <f t="shared" ca="1" si="158"/>
        <v/>
      </c>
      <c r="R620" s="7" t="str">
        <f t="shared" ca="1" si="159"/>
        <v/>
      </c>
      <c r="S620" s="7" t="str">
        <f t="shared" ca="1" si="146"/>
        <v/>
      </c>
      <c r="T620" s="7" t="str">
        <f t="shared" ca="1" si="147"/>
        <v/>
      </c>
      <c r="V620" s="120" cm="1">
        <f t="array" aca="1" ref="V620" ca="1">SUMIFS(Invoice_Hours,Invoice_Labor_Category,$D620,Invoice_Company,$C620,Invoice_MSA_Code,$E620)</f>
        <v>0</v>
      </c>
      <c r="W620" s="121" t="str">
        <f t="shared" ca="1" si="148"/>
        <v/>
      </c>
      <c r="X620" s="152" t="str">
        <f t="shared" ca="1" si="149"/>
        <v/>
      </c>
      <c r="Z620" s="172"/>
      <c r="AB620" t="str">
        <f t="shared" si="150"/>
        <v/>
      </c>
      <c r="AC620" t="str">
        <f t="shared" si="151"/>
        <v/>
      </c>
      <c r="AD620" t="str">
        <f t="shared" ca="1" si="152"/>
        <v/>
      </c>
      <c r="AE620" s="4" t="str">
        <f t="shared" ca="1" si="161"/>
        <v/>
      </c>
      <c r="AF620" s="118"/>
    </row>
    <row r="621" spans="3:32" ht="20.100000000000001" customHeight="1">
      <c r="C621" t="str" cm="1">
        <f t="array" ref="C621">IFERROR(_xlfn.TEXTSPLIT(B621,"^"),"")</f>
        <v/>
      </c>
      <c r="F621" s="5" t="str" cm="1">
        <f t="array" aca="1" ref="F621" ca="1">IFERROR(INDEX(MSA_Title,MATCH(E621,MSA_Code,0)),"")</f>
        <v/>
      </c>
      <c r="G621" s="117" cm="1">
        <f t="array" aca="1" ref="G621" ca="1">SUMIFS(Proposed_Hours,Proposed_Labor_Category,$D621,Proposed_Company,$C621,Proposed_MSA_Code,$E621)</f>
        <v>0</v>
      </c>
      <c r="H621" s="7" t="str">
        <f t="shared" ca="1" si="153"/>
        <v/>
      </c>
      <c r="I621" s="4" t="str" cm="1">
        <f t="array" aca="1" ref="I621" ca="1">IFERROR(IF(SUMIFS(Proposed_Direct_Cost,Proposed_Labor_Category,$D621,Proposed_Company,$C621,Proposed_MSA_Code,$E621)=0,"Not Proposed",SUMIFS(Proposed_Direct_Cost,Proposed_Labor_Category,$D621,Proposed_Company,$C621,Proposed_MSA_Code,$E621)),"")</f>
        <v>Not Proposed</v>
      </c>
      <c r="J621" s="117" cm="1">
        <f t="array" aca="1" ref="J621" ca="1">SUMIFS(Invoice_Hours,Invoice_Labor_Category,$D621,Invoice_Company,$C621,Invoice_MSA_Code,$E621)</f>
        <v>0</v>
      </c>
      <c r="K621" s="7" t="str">
        <f t="shared" ca="1" si="154"/>
        <v/>
      </c>
      <c r="L621" s="222" cm="1">
        <f t="array" aca="1" ref="L621" ca="1">IFERROR(SUMIFS(Invoice_Direct_Cost,Invoice_Labor_Category,$D621,Invoice_Company,$C621,Invoice_MSA_Code,$E621),"")</f>
        <v>0</v>
      </c>
      <c r="M621" s="7" t="str">
        <f t="shared" ca="1" si="155"/>
        <v/>
      </c>
      <c r="N621" s="220" t="str">
        <f t="shared" ca="1" si="160"/>
        <v/>
      </c>
      <c r="O621" s="7" t="str">
        <f t="shared" ca="1" si="156"/>
        <v/>
      </c>
      <c r="P621" s="7" t="str">
        <f t="shared" ca="1" si="157"/>
        <v/>
      </c>
      <c r="Q621" s="7" t="str">
        <f t="shared" ca="1" si="158"/>
        <v/>
      </c>
      <c r="R621" s="7" t="str">
        <f t="shared" ca="1" si="159"/>
        <v/>
      </c>
      <c r="S621" s="7" t="str">
        <f t="shared" ca="1" si="146"/>
        <v/>
      </c>
      <c r="T621" s="7" t="str">
        <f t="shared" ca="1" si="147"/>
        <v/>
      </c>
      <c r="V621" s="120" cm="1">
        <f t="array" aca="1" ref="V621" ca="1">SUMIFS(Invoice_Hours,Invoice_Labor_Category,$D621,Invoice_Company,$C621,Invoice_MSA_Code,$E621)</f>
        <v>0</v>
      </c>
      <c r="W621" s="121" t="str">
        <f t="shared" ca="1" si="148"/>
        <v/>
      </c>
      <c r="X621" s="151" t="str">
        <f t="shared" ca="1" si="149"/>
        <v/>
      </c>
      <c r="Z621" s="172"/>
      <c r="AB621" t="str">
        <f t="shared" si="150"/>
        <v/>
      </c>
      <c r="AC621" t="str">
        <f t="shared" si="151"/>
        <v/>
      </c>
      <c r="AD621" t="str">
        <f t="shared" ca="1" si="152"/>
        <v/>
      </c>
      <c r="AE621" s="4" t="str">
        <f t="shared" ca="1" si="161"/>
        <v/>
      </c>
      <c r="AF621" s="118"/>
    </row>
    <row r="622" spans="3:32" ht="20.100000000000001" customHeight="1">
      <c r="C622" t="str" cm="1">
        <f t="array" ref="C622">IFERROR(_xlfn.TEXTSPLIT(B622,"^"),"")</f>
        <v/>
      </c>
      <c r="F622" s="5" t="str" cm="1">
        <f t="array" aca="1" ref="F622" ca="1">IFERROR(INDEX(MSA_Title,MATCH(E622,MSA_Code,0)),"")</f>
        <v/>
      </c>
      <c r="G622" s="117" cm="1">
        <f t="array" aca="1" ref="G622" ca="1">SUMIFS(Proposed_Hours,Proposed_Labor_Category,$D622,Proposed_Company,$C622,Proposed_MSA_Code,$E622)</f>
        <v>0</v>
      </c>
      <c r="H622" s="7" t="str">
        <f t="shared" ca="1" si="153"/>
        <v/>
      </c>
      <c r="I622" s="4" t="str" cm="1">
        <f t="array" aca="1" ref="I622" ca="1">IFERROR(IF(SUMIFS(Proposed_Direct_Cost,Proposed_Labor_Category,$D622,Proposed_Company,$C622,Proposed_MSA_Code,$E622)=0,"Not Proposed",SUMIFS(Proposed_Direct_Cost,Proposed_Labor_Category,$D622,Proposed_Company,$C622,Proposed_MSA_Code,$E622)),"")</f>
        <v>Not Proposed</v>
      </c>
      <c r="J622" s="117" cm="1">
        <f t="array" aca="1" ref="J622" ca="1">SUMIFS(Invoice_Hours,Invoice_Labor_Category,$D622,Invoice_Company,$C622,Invoice_MSA_Code,$E622)</f>
        <v>0</v>
      </c>
      <c r="K622" s="7" t="str">
        <f t="shared" ca="1" si="154"/>
        <v/>
      </c>
      <c r="L622" s="222" cm="1">
        <f t="array" aca="1" ref="L622" ca="1">IFERROR(SUMIFS(Invoice_Direct_Cost,Invoice_Labor_Category,$D622,Invoice_Company,$C622,Invoice_MSA_Code,$E622),"")</f>
        <v>0</v>
      </c>
      <c r="M622" s="7" t="str">
        <f t="shared" ca="1" si="155"/>
        <v/>
      </c>
      <c r="N622" s="220" t="str">
        <f t="shared" ca="1" si="160"/>
        <v/>
      </c>
      <c r="O622" s="7" t="str">
        <f t="shared" ca="1" si="156"/>
        <v/>
      </c>
      <c r="P622" s="7" t="str">
        <f t="shared" ca="1" si="157"/>
        <v/>
      </c>
      <c r="Q622" s="7" t="str">
        <f t="shared" ca="1" si="158"/>
        <v/>
      </c>
      <c r="R622" s="7" t="str">
        <f t="shared" ca="1" si="159"/>
        <v/>
      </c>
      <c r="S622" s="7" t="str">
        <f t="shared" ca="1" si="146"/>
        <v/>
      </c>
      <c r="T622" s="7" t="str">
        <f t="shared" ca="1" si="147"/>
        <v/>
      </c>
      <c r="V622" s="120" cm="1">
        <f t="array" aca="1" ref="V622" ca="1">SUMIFS(Invoice_Hours,Invoice_Labor_Category,$D622,Invoice_Company,$C622,Invoice_MSA_Code,$E622)</f>
        <v>0</v>
      </c>
      <c r="W622" s="121" t="str">
        <f t="shared" ca="1" si="148"/>
        <v/>
      </c>
      <c r="X622" s="152" t="str">
        <f t="shared" ca="1" si="149"/>
        <v/>
      </c>
      <c r="Z622" s="172"/>
      <c r="AB622" t="str">
        <f t="shared" si="150"/>
        <v/>
      </c>
      <c r="AC622" t="str">
        <f t="shared" si="151"/>
        <v/>
      </c>
      <c r="AD622" t="str">
        <f t="shared" ca="1" si="152"/>
        <v/>
      </c>
      <c r="AE622" s="4" t="str">
        <f t="shared" ca="1" si="161"/>
        <v/>
      </c>
      <c r="AF622" s="118"/>
    </row>
    <row r="623" spans="3:32" ht="20.100000000000001" customHeight="1">
      <c r="C623" t="str" cm="1">
        <f t="array" ref="C623">IFERROR(_xlfn.TEXTSPLIT(B623,"^"),"")</f>
        <v/>
      </c>
      <c r="F623" s="5" t="str" cm="1">
        <f t="array" aca="1" ref="F623" ca="1">IFERROR(INDEX(MSA_Title,MATCH(E623,MSA_Code,0)),"")</f>
        <v/>
      </c>
      <c r="G623" s="117" cm="1">
        <f t="array" aca="1" ref="G623" ca="1">SUMIFS(Proposed_Hours,Proposed_Labor_Category,$D623,Proposed_Company,$C623,Proposed_MSA_Code,$E623)</f>
        <v>0</v>
      </c>
      <c r="H623" s="7" t="str">
        <f t="shared" ca="1" si="153"/>
        <v/>
      </c>
      <c r="I623" s="4" t="str" cm="1">
        <f t="array" aca="1" ref="I623" ca="1">IFERROR(IF(SUMIFS(Proposed_Direct_Cost,Proposed_Labor_Category,$D623,Proposed_Company,$C623,Proposed_MSA_Code,$E623)=0,"Not Proposed",SUMIFS(Proposed_Direct_Cost,Proposed_Labor_Category,$D623,Proposed_Company,$C623,Proposed_MSA_Code,$E623)),"")</f>
        <v>Not Proposed</v>
      </c>
      <c r="J623" s="117" cm="1">
        <f t="array" aca="1" ref="J623" ca="1">SUMIFS(Invoice_Hours,Invoice_Labor_Category,$D623,Invoice_Company,$C623,Invoice_MSA_Code,$E623)</f>
        <v>0</v>
      </c>
      <c r="K623" s="7" t="str">
        <f t="shared" ca="1" si="154"/>
        <v/>
      </c>
      <c r="L623" s="222" cm="1">
        <f t="array" aca="1" ref="L623" ca="1">IFERROR(SUMIFS(Invoice_Direct_Cost,Invoice_Labor_Category,$D623,Invoice_Company,$C623,Invoice_MSA_Code,$E623),"")</f>
        <v>0</v>
      </c>
      <c r="M623" s="7" t="str">
        <f t="shared" ca="1" si="155"/>
        <v/>
      </c>
      <c r="N623" s="220" t="str">
        <f t="shared" ca="1" si="160"/>
        <v/>
      </c>
      <c r="O623" s="7" t="str">
        <f t="shared" ca="1" si="156"/>
        <v/>
      </c>
      <c r="P623" s="7" t="str">
        <f t="shared" ca="1" si="157"/>
        <v/>
      </c>
      <c r="Q623" s="7" t="str">
        <f t="shared" ca="1" si="158"/>
        <v/>
      </c>
      <c r="R623" s="7" t="str">
        <f t="shared" ca="1" si="159"/>
        <v/>
      </c>
      <c r="S623" s="7" t="str">
        <f t="shared" ca="1" si="146"/>
        <v/>
      </c>
      <c r="T623" s="7" t="str">
        <f t="shared" ca="1" si="147"/>
        <v/>
      </c>
      <c r="V623" s="120" cm="1">
        <f t="array" aca="1" ref="V623" ca="1">SUMIFS(Invoice_Hours,Invoice_Labor_Category,$D623,Invoice_Company,$C623,Invoice_MSA_Code,$E623)</f>
        <v>0</v>
      </c>
      <c r="W623" s="121" t="str">
        <f t="shared" ca="1" si="148"/>
        <v/>
      </c>
      <c r="X623" s="151" t="str">
        <f t="shared" ca="1" si="149"/>
        <v/>
      </c>
      <c r="Z623" s="172"/>
      <c r="AB623" t="str">
        <f t="shared" si="150"/>
        <v/>
      </c>
      <c r="AC623" t="str">
        <f t="shared" si="151"/>
        <v/>
      </c>
      <c r="AD623" t="str">
        <f t="shared" ca="1" si="152"/>
        <v/>
      </c>
      <c r="AE623" s="4" t="str">
        <f t="shared" ca="1" si="161"/>
        <v/>
      </c>
      <c r="AF623" s="118"/>
    </row>
    <row r="624" spans="3:32" ht="20.100000000000001" customHeight="1">
      <c r="C624" t="str" cm="1">
        <f t="array" ref="C624">IFERROR(_xlfn.TEXTSPLIT(B624,"^"),"")</f>
        <v/>
      </c>
      <c r="F624" s="5" t="str" cm="1">
        <f t="array" aca="1" ref="F624" ca="1">IFERROR(INDEX(MSA_Title,MATCH(E624,MSA_Code,0)),"")</f>
        <v/>
      </c>
      <c r="G624" s="117" cm="1">
        <f t="array" aca="1" ref="G624" ca="1">SUMIFS(Proposed_Hours,Proposed_Labor_Category,$D624,Proposed_Company,$C624,Proposed_MSA_Code,$E624)</f>
        <v>0</v>
      </c>
      <c r="H624" s="7" t="str">
        <f t="shared" ca="1" si="153"/>
        <v/>
      </c>
      <c r="I624" s="4" t="str" cm="1">
        <f t="array" aca="1" ref="I624" ca="1">IFERROR(IF(SUMIFS(Proposed_Direct_Cost,Proposed_Labor_Category,$D624,Proposed_Company,$C624,Proposed_MSA_Code,$E624)=0,"Not Proposed",SUMIFS(Proposed_Direct_Cost,Proposed_Labor_Category,$D624,Proposed_Company,$C624,Proposed_MSA_Code,$E624)),"")</f>
        <v>Not Proposed</v>
      </c>
      <c r="J624" s="117" cm="1">
        <f t="array" aca="1" ref="J624" ca="1">SUMIFS(Invoice_Hours,Invoice_Labor_Category,$D624,Invoice_Company,$C624,Invoice_MSA_Code,$E624)</f>
        <v>0</v>
      </c>
      <c r="K624" s="7" t="str">
        <f t="shared" ca="1" si="154"/>
        <v/>
      </c>
      <c r="L624" s="222" cm="1">
        <f t="array" aca="1" ref="L624" ca="1">IFERROR(SUMIFS(Invoice_Direct_Cost,Invoice_Labor_Category,$D624,Invoice_Company,$C624,Invoice_MSA_Code,$E624),"")</f>
        <v>0</v>
      </c>
      <c r="M624" s="7" t="str">
        <f t="shared" ca="1" si="155"/>
        <v/>
      </c>
      <c r="N624" s="220" t="str">
        <f t="shared" ca="1" si="160"/>
        <v/>
      </c>
      <c r="O624" s="7" t="str">
        <f t="shared" ca="1" si="156"/>
        <v/>
      </c>
      <c r="P624" s="7" t="str">
        <f t="shared" ca="1" si="157"/>
        <v/>
      </c>
      <c r="Q624" s="7" t="str">
        <f t="shared" ca="1" si="158"/>
        <v/>
      </c>
      <c r="R624" s="7" t="str">
        <f t="shared" ca="1" si="159"/>
        <v/>
      </c>
      <c r="S624" s="7" t="str">
        <f t="shared" ca="1" si="146"/>
        <v/>
      </c>
      <c r="T624" s="7" t="str">
        <f t="shared" ca="1" si="147"/>
        <v/>
      </c>
      <c r="V624" s="120" cm="1">
        <f t="array" aca="1" ref="V624" ca="1">SUMIFS(Invoice_Hours,Invoice_Labor_Category,$D624,Invoice_Company,$C624,Invoice_MSA_Code,$E624)</f>
        <v>0</v>
      </c>
      <c r="W624" s="121" t="str">
        <f t="shared" ca="1" si="148"/>
        <v/>
      </c>
      <c r="X624" s="152" t="str">
        <f t="shared" ca="1" si="149"/>
        <v/>
      </c>
      <c r="Z624" s="172"/>
      <c r="AB624" t="str">
        <f t="shared" si="150"/>
        <v/>
      </c>
      <c r="AC624" t="str">
        <f t="shared" si="151"/>
        <v/>
      </c>
      <c r="AD624" t="str">
        <f t="shared" ca="1" si="152"/>
        <v/>
      </c>
      <c r="AE624" s="4" t="str">
        <f t="shared" ca="1" si="161"/>
        <v/>
      </c>
      <c r="AF624" s="118"/>
    </row>
    <row r="625" spans="3:32" ht="20.100000000000001" customHeight="1">
      <c r="C625" t="str" cm="1">
        <f t="array" ref="C625">IFERROR(_xlfn.TEXTSPLIT(B625,"^"),"")</f>
        <v/>
      </c>
      <c r="F625" s="5" t="str" cm="1">
        <f t="array" aca="1" ref="F625" ca="1">IFERROR(INDEX(MSA_Title,MATCH(E625,MSA_Code,0)),"")</f>
        <v/>
      </c>
      <c r="G625" s="117" cm="1">
        <f t="array" aca="1" ref="G625" ca="1">SUMIFS(Proposed_Hours,Proposed_Labor_Category,$D625,Proposed_Company,$C625,Proposed_MSA_Code,$E625)</f>
        <v>0</v>
      </c>
      <c r="H625" s="7" t="str">
        <f t="shared" ca="1" si="153"/>
        <v/>
      </c>
      <c r="I625" s="4" t="str" cm="1">
        <f t="array" aca="1" ref="I625" ca="1">IFERROR(IF(SUMIFS(Proposed_Direct_Cost,Proposed_Labor_Category,$D625,Proposed_Company,$C625,Proposed_MSA_Code,$E625)=0,"Not Proposed",SUMIFS(Proposed_Direct_Cost,Proposed_Labor_Category,$D625,Proposed_Company,$C625,Proposed_MSA_Code,$E625)),"")</f>
        <v>Not Proposed</v>
      </c>
      <c r="J625" s="117" cm="1">
        <f t="array" aca="1" ref="J625" ca="1">SUMIFS(Invoice_Hours,Invoice_Labor_Category,$D625,Invoice_Company,$C625,Invoice_MSA_Code,$E625)</f>
        <v>0</v>
      </c>
      <c r="K625" s="7" t="str">
        <f t="shared" ca="1" si="154"/>
        <v/>
      </c>
      <c r="L625" s="222" cm="1">
        <f t="array" aca="1" ref="L625" ca="1">IFERROR(SUMIFS(Invoice_Direct_Cost,Invoice_Labor_Category,$D625,Invoice_Company,$C625,Invoice_MSA_Code,$E625),"")</f>
        <v>0</v>
      </c>
      <c r="M625" s="7" t="str">
        <f t="shared" ca="1" si="155"/>
        <v/>
      </c>
      <c r="N625" s="220" t="str">
        <f t="shared" ca="1" si="160"/>
        <v/>
      </c>
      <c r="O625" s="7" t="str">
        <f t="shared" ca="1" si="156"/>
        <v/>
      </c>
      <c r="P625" s="7" t="str">
        <f t="shared" ca="1" si="157"/>
        <v/>
      </c>
      <c r="Q625" s="7" t="str">
        <f t="shared" ca="1" si="158"/>
        <v/>
      </c>
      <c r="R625" s="7" t="str">
        <f t="shared" ca="1" si="159"/>
        <v/>
      </c>
      <c r="S625" s="7" t="str">
        <f t="shared" ca="1" si="146"/>
        <v/>
      </c>
      <c r="T625" s="7" t="str">
        <f t="shared" ca="1" si="147"/>
        <v/>
      </c>
      <c r="V625" s="120" cm="1">
        <f t="array" aca="1" ref="V625" ca="1">SUMIFS(Invoice_Hours,Invoice_Labor_Category,$D625,Invoice_Company,$C625,Invoice_MSA_Code,$E625)</f>
        <v>0</v>
      </c>
      <c r="W625" s="121" t="str">
        <f t="shared" ca="1" si="148"/>
        <v/>
      </c>
      <c r="X625" s="151" t="str">
        <f t="shared" ca="1" si="149"/>
        <v/>
      </c>
      <c r="Z625" s="172"/>
      <c r="AB625" t="str">
        <f t="shared" si="150"/>
        <v/>
      </c>
      <c r="AC625" t="str">
        <f t="shared" si="151"/>
        <v/>
      </c>
      <c r="AD625" t="str">
        <f t="shared" ca="1" si="152"/>
        <v/>
      </c>
      <c r="AE625" s="4" t="str">
        <f t="shared" ca="1" si="161"/>
        <v/>
      </c>
      <c r="AF625" s="118"/>
    </row>
    <row r="626" spans="3:32" ht="20.100000000000001" customHeight="1">
      <c r="C626" t="str" cm="1">
        <f t="array" ref="C626">IFERROR(_xlfn.TEXTSPLIT(B626,"^"),"")</f>
        <v/>
      </c>
      <c r="F626" s="5" t="str" cm="1">
        <f t="array" aca="1" ref="F626" ca="1">IFERROR(INDEX(MSA_Title,MATCH(E626,MSA_Code,0)),"")</f>
        <v/>
      </c>
      <c r="G626" s="117" cm="1">
        <f t="array" aca="1" ref="G626" ca="1">SUMIFS(Proposed_Hours,Proposed_Labor_Category,$D626,Proposed_Company,$C626,Proposed_MSA_Code,$E626)</f>
        <v>0</v>
      </c>
      <c r="H626" s="7" t="str">
        <f t="shared" ca="1" si="153"/>
        <v/>
      </c>
      <c r="I626" s="4" t="str" cm="1">
        <f t="array" aca="1" ref="I626" ca="1">IFERROR(IF(SUMIFS(Proposed_Direct_Cost,Proposed_Labor_Category,$D626,Proposed_Company,$C626,Proposed_MSA_Code,$E626)=0,"Not Proposed",SUMIFS(Proposed_Direct_Cost,Proposed_Labor_Category,$D626,Proposed_Company,$C626,Proposed_MSA_Code,$E626)),"")</f>
        <v>Not Proposed</v>
      </c>
      <c r="J626" s="117" cm="1">
        <f t="array" aca="1" ref="J626" ca="1">SUMIFS(Invoice_Hours,Invoice_Labor_Category,$D626,Invoice_Company,$C626,Invoice_MSA_Code,$E626)</f>
        <v>0</v>
      </c>
      <c r="K626" s="7" t="str">
        <f t="shared" ca="1" si="154"/>
        <v/>
      </c>
      <c r="L626" s="222" cm="1">
        <f t="array" aca="1" ref="L626" ca="1">IFERROR(SUMIFS(Invoice_Direct_Cost,Invoice_Labor_Category,$D626,Invoice_Company,$C626,Invoice_MSA_Code,$E626),"")</f>
        <v>0</v>
      </c>
      <c r="M626" s="7" t="str">
        <f t="shared" ca="1" si="155"/>
        <v/>
      </c>
      <c r="N626" s="220" t="str">
        <f t="shared" ca="1" si="160"/>
        <v/>
      </c>
      <c r="O626" s="7" t="str">
        <f t="shared" ca="1" si="156"/>
        <v/>
      </c>
      <c r="P626" s="7" t="str">
        <f t="shared" ca="1" si="157"/>
        <v/>
      </c>
      <c r="Q626" s="7" t="str">
        <f t="shared" ca="1" si="158"/>
        <v/>
      </c>
      <c r="R626" s="7" t="str">
        <f t="shared" ca="1" si="159"/>
        <v/>
      </c>
      <c r="S626" s="7" t="str">
        <f t="shared" ca="1" si="146"/>
        <v/>
      </c>
      <c r="T626" s="7" t="str">
        <f t="shared" ca="1" si="147"/>
        <v/>
      </c>
      <c r="V626" s="120" cm="1">
        <f t="array" aca="1" ref="V626" ca="1">SUMIFS(Invoice_Hours,Invoice_Labor_Category,$D626,Invoice_Company,$C626,Invoice_MSA_Code,$E626)</f>
        <v>0</v>
      </c>
      <c r="W626" s="121" t="str">
        <f t="shared" ca="1" si="148"/>
        <v/>
      </c>
      <c r="X626" s="152" t="str">
        <f t="shared" ca="1" si="149"/>
        <v/>
      </c>
      <c r="Z626" s="172"/>
      <c r="AB626" t="str">
        <f t="shared" si="150"/>
        <v/>
      </c>
      <c r="AC626" t="str">
        <f t="shared" si="151"/>
        <v/>
      </c>
      <c r="AD626" t="str">
        <f t="shared" ca="1" si="152"/>
        <v/>
      </c>
      <c r="AE626" s="4" t="str">
        <f t="shared" ca="1" si="161"/>
        <v/>
      </c>
      <c r="AF626" s="118"/>
    </row>
    <row r="627" spans="3:32" ht="20.100000000000001" customHeight="1">
      <c r="C627" t="str" cm="1">
        <f t="array" ref="C627">IFERROR(_xlfn.TEXTSPLIT(B627,"^"),"")</f>
        <v/>
      </c>
      <c r="F627" s="5" t="str" cm="1">
        <f t="array" aca="1" ref="F627" ca="1">IFERROR(INDEX(MSA_Title,MATCH(E627,MSA_Code,0)),"")</f>
        <v/>
      </c>
      <c r="G627" s="117" cm="1">
        <f t="array" aca="1" ref="G627" ca="1">SUMIFS(Proposed_Hours,Proposed_Labor_Category,$D627,Proposed_Company,$C627,Proposed_MSA_Code,$E627)</f>
        <v>0</v>
      </c>
      <c r="H627" s="7" t="str">
        <f t="shared" ca="1" si="153"/>
        <v/>
      </c>
      <c r="I627" s="4" t="str" cm="1">
        <f t="array" aca="1" ref="I627" ca="1">IFERROR(IF(SUMIFS(Proposed_Direct_Cost,Proposed_Labor_Category,$D627,Proposed_Company,$C627,Proposed_MSA_Code,$E627)=0,"Not Proposed",SUMIFS(Proposed_Direct_Cost,Proposed_Labor_Category,$D627,Proposed_Company,$C627,Proposed_MSA_Code,$E627)),"")</f>
        <v>Not Proposed</v>
      </c>
      <c r="J627" s="117" cm="1">
        <f t="array" aca="1" ref="J627" ca="1">SUMIFS(Invoice_Hours,Invoice_Labor_Category,$D627,Invoice_Company,$C627,Invoice_MSA_Code,$E627)</f>
        <v>0</v>
      </c>
      <c r="K627" s="7" t="str">
        <f t="shared" ca="1" si="154"/>
        <v/>
      </c>
      <c r="L627" s="222" cm="1">
        <f t="array" aca="1" ref="L627" ca="1">IFERROR(SUMIFS(Invoice_Direct_Cost,Invoice_Labor_Category,$D627,Invoice_Company,$C627,Invoice_MSA_Code,$E627),"")</f>
        <v>0</v>
      </c>
      <c r="M627" s="7" t="str">
        <f t="shared" ca="1" si="155"/>
        <v/>
      </c>
      <c r="N627" s="220" t="str">
        <f t="shared" ca="1" si="160"/>
        <v/>
      </c>
      <c r="O627" s="7" t="str">
        <f t="shared" ca="1" si="156"/>
        <v/>
      </c>
      <c r="P627" s="7" t="str">
        <f t="shared" ca="1" si="157"/>
        <v/>
      </c>
      <c r="Q627" s="7" t="str">
        <f t="shared" ca="1" si="158"/>
        <v/>
      </c>
      <c r="R627" s="7" t="str">
        <f t="shared" ca="1" si="159"/>
        <v/>
      </c>
      <c r="S627" s="7" t="str">
        <f t="shared" ca="1" si="146"/>
        <v/>
      </c>
      <c r="T627" s="7" t="str">
        <f t="shared" ca="1" si="147"/>
        <v/>
      </c>
      <c r="V627" s="120" cm="1">
        <f t="array" aca="1" ref="V627" ca="1">SUMIFS(Invoice_Hours,Invoice_Labor_Category,$D627,Invoice_Company,$C627,Invoice_MSA_Code,$E627)</f>
        <v>0</v>
      </c>
      <c r="W627" s="121" t="str">
        <f t="shared" ca="1" si="148"/>
        <v/>
      </c>
      <c r="X627" s="151" t="str">
        <f t="shared" ca="1" si="149"/>
        <v/>
      </c>
      <c r="Z627" s="172"/>
      <c r="AB627" t="str">
        <f t="shared" si="150"/>
        <v/>
      </c>
      <c r="AC627" t="str">
        <f t="shared" si="151"/>
        <v/>
      </c>
      <c r="AD627" t="str">
        <f t="shared" ca="1" si="152"/>
        <v/>
      </c>
      <c r="AE627" s="4" t="str">
        <f t="shared" ca="1" si="161"/>
        <v/>
      </c>
      <c r="AF627" s="118"/>
    </row>
    <row r="628" spans="3:32" ht="20.100000000000001" customHeight="1">
      <c r="C628" t="str" cm="1">
        <f t="array" ref="C628">IFERROR(_xlfn.TEXTSPLIT(B628,"^"),"")</f>
        <v/>
      </c>
      <c r="F628" s="5" t="str" cm="1">
        <f t="array" aca="1" ref="F628" ca="1">IFERROR(INDEX(MSA_Title,MATCH(E628,MSA_Code,0)),"")</f>
        <v/>
      </c>
      <c r="G628" s="117" cm="1">
        <f t="array" aca="1" ref="G628" ca="1">SUMIFS(Proposed_Hours,Proposed_Labor_Category,$D628,Proposed_Company,$C628,Proposed_MSA_Code,$E628)</f>
        <v>0</v>
      </c>
      <c r="H628" s="7" t="str">
        <f t="shared" ca="1" si="153"/>
        <v/>
      </c>
      <c r="I628" s="4" t="str" cm="1">
        <f t="array" aca="1" ref="I628" ca="1">IFERROR(IF(SUMIFS(Proposed_Direct_Cost,Proposed_Labor_Category,$D628,Proposed_Company,$C628,Proposed_MSA_Code,$E628)=0,"Not Proposed",SUMIFS(Proposed_Direct_Cost,Proposed_Labor_Category,$D628,Proposed_Company,$C628,Proposed_MSA_Code,$E628)),"")</f>
        <v>Not Proposed</v>
      </c>
      <c r="J628" s="117" cm="1">
        <f t="array" aca="1" ref="J628" ca="1">SUMIFS(Invoice_Hours,Invoice_Labor_Category,$D628,Invoice_Company,$C628,Invoice_MSA_Code,$E628)</f>
        <v>0</v>
      </c>
      <c r="K628" s="7" t="str">
        <f t="shared" ca="1" si="154"/>
        <v/>
      </c>
      <c r="L628" s="222" cm="1">
        <f t="array" aca="1" ref="L628" ca="1">IFERROR(SUMIFS(Invoice_Direct_Cost,Invoice_Labor_Category,$D628,Invoice_Company,$C628,Invoice_MSA_Code,$E628),"")</f>
        <v>0</v>
      </c>
      <c r="M628" s="7" t="str">
        <f t="shared" ca="1" si="155"/>
        <v/>
      </c>
      <c r="N628" s="220" t="str">
        <f t="shared" ca="1" si="160"/>
        <v/>
      </c>
      <c r="O628" s="7" t="str">
        <f t="shared" ca="1" si="156"/>
        <v/>
      </c>
      <c r="P628" s="7" t="str">
        <f t="shared" ca="1" si="157"/>
        <v/>
      </c>
      <c r="Q628" s="7" t="str">
        <f t="shared" ca="1" si="158"/>
        <v/>
      </c>
      <c r="R628" s="7" t="str">
        <f t="shared" ca="1" si="159"/>
        <v/>
      </c>
      <c r="S628" s="7" t="str">
        <f t="shared" ca="1" si="146"/>
        <v/>
      </c>
      <c r="T628" s="7" t="str">
        <f t="shared" ca="1" si="147"/>
        <v/>
      </c>
      <c r="V628" s="120" cm="1">
        <f t="array" aca="1" ref="V628" ca="1">SUMIFS(Invoice_Hours,Invoice_Labor_Category,$D628,Invoice_Company,$C628,Invoice_MSA_Code,$E628)</f>
        <v>0</v>
      </c>
      <c r="W628" s="121" t="str">
        <f t="shared" ca="1" si="148"/>
        <v/>
      </c>
      <c r="X628" s="152" t="str">
        <f t="shared" ca="1" si="149"/>
        <v/>
      </c>
      <c r="Z628" s="172"/>
      <c r="AB628" t="str">
        <f t="shared" si="150"/>
        <v/>
      </c>
      <c r="AC628" t="str">
        <f t="shared" si="151"/>
        <v/>
      </c>
      <c r="AD628" t="str">
        <f t="shared" ca="1" si="152"/>
        <v/>
      </c>
      <c r="AE628" s="4" t="str">
        <f t="shared" ca="1" si="161"/>
        <v/>
      </c>
      <c r="AF628" s="118"/>
    </row>
    <row r="629" spans="3:32" ht="20.100000000000001" customHeight="1">
      <c r="C629" t="str" cm="1">
        <f t="array" ref="C629">IFERROR(_xlfn.TEXTSPLIT(B629,"^"),"")</f>
        <v/>
      </c>
      <c r="F629" s="5" t="str" cm="1">
        <f t="array" aca="1" ref="F629" ca="1">IFERROR(INDEX(MSA_Title,MATCH(E629,MSA_Code,0)),"")</f>
        <v/>
      </c>
      <c r="G629" s="117" cm="1">
        <f t="array" aca="1" ref="G629" ca="1">SUMIFS(Proposed_Hours,Proposed_Labor_Category,$D629,Proposed_Company,$C629,Proposed_MSA_Code,$E629)</f>
        <v>0</v>
      </c>
      <c r="H629" s="7" t="str">
        <f t="shared" ca="1" si="153"/>
        <v/>
      </c>
      <c r="I629" s="4" t="str" cm="1">
        <f t="array" aca="1" ref="I629" ca="1">IFERROR(IF(SUMIFS(Proposed_Direct_Cost,Proposed_Labor_Category,$D629,Proposed_Company,$C629,Proposed_MSA_Code,$E629)=0,"Not Proposed",SUMIFS(Proposed_Direct_Cost,Proposed_Labor_Category,$D629,Proposed_Company,$C629,Proposed_MSA_Code,$E629)),"")</f>
        <v>Not Proposed</v>
      </c>
      <c r="J629" s="117" cm="1">
        <f t="array" aca="1" ref="J629" ca="1">SUMIFS(Invoice_Hours,Invoice_Labor_Category,$D629,Invoice_Company,$C629,Invoice_MSA_Code,$E629)</f>
        <v>0</v>
      </c>
      <c r="K629" s="7" t="str">
        <f t="shared" ca="1" si="154"/>
        <v/>
      </c>
      <c r="L629" s="222" cm="1">
        <f t="array" aca="1" ref="L629" ca="1">IFERROR(SUMIFS(Invoice_Direct_Cost,Invoice_Labor_Category,$D629,Invoice_Company,$C629,Invoice_MSA_Code,$E629),"")</f>
        <v>0</v>
      </c>
      <c r="M629" s="7" t="str">
        <f t="shared" ca="1" si="155"/>
        <v/>
      </c>
      <c r="N629" s="220" t="str">
        <f t="shared" ca="1" si="160"/>
        <v/>
      </c>
      <c r="O629" s="7" t="str">
        <f t="shared" ca="1" si="156"/>
        <v/>
      </c>
      <c r="P629" s="7" t="str">
        <f t="shared" ca="1" si="157"/>
        <v/>
      </c>
      <c r="Q629" s="7" t="str">
        <f t="shared" ca="1" si="158"/>
        <v/>
      </c>
      <c r="R629" s="7" t="str">
        <f t="shared" ca="1" si="159"/>
        <v/>
      </c>
      <c r="S629" s="7" t="str">
        <f t="shared" ca="1" si="146"/>
        <v/>
      </c>
      <c r="T629" s="7" t="str">
        <f t="shared" ca="1" si="147"/>
        <v/>
      </c>
      <c r="V629" s="120" cm="1">
        <f t="array" aca="1" ref="V629" ca="1">SUMIFS(Invoice_Hours,Invoice_Labor_Category,$D629,Invoice_Company,$C629,Invoice_MSA_Code,$E629)</f>
        <v>0</v>
      </c>
      <c r="W629" s="121" t="str">
        <f t="shared" ca="1" si="148"/>
        <v/>
      </c>
      <c r="X629" s="151" t="str">
        <f t="shared" ca="1" si="149"/>
        <v/>
      </c>
      <c r="Z629" s="172"/>
      <c r="AB629" t="str">
        <f t="shared" si="150"/>
        <v/>
      </c>
      <c r="AC629" t="str">
        <f t="shared" si="151"/>
        <v/>
      </c>
      <c r="AD629" t="str">
        <f t="shared" ca="1" si="152"/>
        <v/>
      </c>
      <c r="AE629" s="4" t="str">
        <f t="shared" ca="1" si="161"/>
        <v/>
      </c>
      <c r="AF629" s="118"/>
    </row>
    <row r="630" spans="3:32" ht="20.100000000000001" customHeight="1">
      <c r="C630" t="str" cm="1">
        <f t="array" ref="C630">IFERROR(_xlfn.TEXTSPLIT(B630,"^"),"")</f>
        <v/>
      </c>
      <c r="F630" s="5" t="str" cm="1">
        <f t="array" aca="1" ref="F630" ca="1">IFERROR(INDEX(MSA_Title,MATCH(E630,MSA_Code,0)),"")</f>
        <v/>
      </c>
      <c r="G630" s="117" cm="1">
        <f t="array" aca="1" ref="G630" ca="1">SUMIFS(Proposed_Hours,Proposed_Labor_Category,$D630,Proposed_Company,$C630,Proposed_MSA_Code,$E630)</f>
        <v>0</v>
      </c>
      <c r="H630" s="7" t="str">
        <f t="shared" ca="1" si="153"/>
        <v/>
      </c>
      <c r="I630" s="4" t="str" cm="1">
        <f t="array" aca="1" ref="I630" ca="1">IFERROR(IF(SUMIFS(Proposed_Direct_Cost,Proposed_Labor_Category,$D630,Proposed_Company,$C630,Proposed_MSA_Code,$E630)=0,"Not Proposed",SUMIFS(Proposed_Direct_Cost,Proposed_Labor_Category,$D630,Proposed_Company,$C630,Proposed_MSA_Code,$E630)),"")</f>
        <v>Not Proposed</v>
      </c>
      <c r="J630" s="117" cm="1">
        <f t="array" aca="1" ref="J630" ca="1">SUMIFS(Invoice_Hours,Invoice_Labor_Category,$D630,Invoice_Company,$C630,Invoice_MSA_Code,$E630)</f>
        <v>0</v>
      </c>
      <c r="K630" s="7" t="str">
        <f t="shared" ca="1" si="154"/>
        <v/>
      </c>
      <c r="L630" s="222" cm="1">
        <f t="array" aca="1" ref="L630" ca="1">IFERROR(SUMIFS(Invoice_Direct_Cost,Invoice_Labor_Category,$D630,Invoice_Company,$C630,Invoice_MSA_Code,$E630),"")</f>
        <v>0</v>
      </c>
      <c r="M630" s="7" t="str">
        <f t="shared" ca="1" si="155"/>
        <v/>
      </c>
      <c r="N630" s="220" t="str">
        <f t="shared" ca="1" si="160"/>
        <v/>
      </c>
      <c r="O630" s="7" t="str">
        <f t="shared" ca="1" si="156"/>
        <v/>
      </c>
      <c r="P630" s="7" t="str">
        <f t="shared" ca="1" si="157"/>
        <v/>
      </c>
      <c r="Q630" s="7" t="str">
        <f t="shared" ca="1" si="158"/>
        <v/>
      </c>
      <c r="R630" s="7" t="str">
        <f t="shared" ca="1" si="159"/>
        <v/>
      </c>
      <c r="S630" s="7" t="str">
        <f t="shared" ca="1" si="146"/>
        <v/>
      </c>
      <c r="T630" s="7" t="str">
        <f t="shared" ca="1" si="147"/>
        <v/>
      </c>
      <c r="V630" s="120" cm="1">
        <f t="array" aca="1" ref="V630" ca="1">SUMIFS(Invoice_Hours,Invoice_Labor_Category,$D630,Invoice_Company,$C630,Invoice_MSA_Code,$E630)</f>
        <v>0</v>
      </c>
      <c r="W630" s="121" t="str">
        <f t="shared" ca="1" si="148"/>
        <v/>
      </c>
      <c r="X630" s="152" t="str">
        <f t="shared" ca="1" si="149"/>
        <v/>
      </c>
      <c r="Z630" s="172"/>
      <c r="AB630" t="str">
        <f t="shared" si="150"/>
        <v/>
      </c>
      <c r="AC630" t="str">
        <f t="shared" si="151"/>
        <v/>
      </c>
      <c r="AD630" t="str">
        <f t="shared" ca="1" si="152"/>
        <v/>
      </c>
      <c r="AE630" s="4" t="str">
        <f t="shared" ca="1" si="161"/>
        <v/>
      </c>
      <c r="AF630" s="118"/>
    </row>
    <row r="631" spans="3:32" ht="20.100000000000001" customHeight="1">
      <c r="C631" t="str" cm="1">
        <f t="array" ref="C631">IFERROR(_xlfn.TEXTSPLIT(B631,"^"),"")</f>
        <v/>
      </c>
      <c r="F631" s="5" t="str" cm="1">
        <f t="array" aca="1" ref="F631" ca="1">IFERROR(INDEX(MSA_Title,MATCH(E631,MSA_Code,0)),"")</f>
        <v/>
      </c>
      <c r="G631" s="117" cm="1">
        <f t="array" aca="1" ref="G631" ca="1">SUMIFS(Proposed_Hours,Proposed_Labor_Category,$D631,Proposed_Company,$C631,Proposed_MSA_Code,$E631)</f>
        <v>0</v>
      </c>
      <c r="H631" s="7" t="str">
        <f t="shared" ca="1" si="153"/>
        <v/>
      </c>
      <c r="I631" s="4" t="str" cm="1">
        <f t="array" aca="1" ref="I631" ca="1">IFERROR(IF(SUMIFS(Proposed_Direct_Cost,Proposed_Labor_Category,$D631,Proposed_Company,$C631,Proposed_MSA_Code,$E631)=0,"Not Proposed",SUMIFS(Proposed_Direct_Cost,Proposed_Labor_Category,$D631,Proposed_Company,$C631,Proposed_MSA_Code,$E631)),"")</f>
        <v>Not Proposed</v>
      </c>
      <c r="J631" s="117" cm="1">
        <f t="array" aca="1" ref="J631" ca="1">SUMIFS(Invoice_Hours,Invoice_Labor_Category,$D631,Invoice_Company,$C631,Invoice_MSA_Code,$E631)</f>
        <v>0</v>
      </c>
      <c r="K631" s="7" t="str">
        <f t="shared" ca="1" si="154"/>
        <v/>
      </c>
      <c r="L631" s="222" cm="1">
        <f t="array" aca="1" ref="L631" ca="1">IFERROR(SUMIFS(Invoice_Direct_Cost,Invoice_Labor_Category,$D631,Invoice_Company,$C631,Invoice_MSA_Code,$E631),"")</f>
        <v>0</v>
      </c>
      <c r="M631" s="7" t="str">
        <f t="shared" ca="1" si="155"/>
        <v/>
      </c>
      <c r="N631" s="220" t="str">
        <f t="shared" ca="1" si="160"/>
        <v/>
      </c>
      <c r="O631" s="7" t="str">
        <f t="shared" ca="1" si="156"/>
        <v/>
      </c>
      <c r="P631" s="7" t="str">
        <f t="shared" ca="1" si="157"/>
        <v/>
      </c>
      <c r="Q631" s="7" t="str">
        <f t="shared" ca="1" si="158"/>
        <v/>
      </c>
      <c r="R631" s="7" t="str">
        <f t="shared" ca="1" si="159"/>
        <v/>
      </c>
      <c r="S631" s="7" t="str">
        <f t="shared" ca="1" si="146"/>
        <v/>
      </c>
      <c r="T631" s="7" t="str">
        <f t="shared" ca="1" si="147"/>
        <v/>
      </c>
      <c r="V631" s="120" cm="1">
        <f t="array" aca="1" ref="V631" ca="1">SUMIFS(Invoice_Hours,Invoice_Labor_Category,$D631,Invoice_Company,$C631,Invoice_MSA_Code,$E631)</f>
        <v>0</v>
      </c>
      <c r="W631" s="121" t="str">
        <f t="shared" ca="1" si="148"/>
        <v/>
      </c>
      <c r="X631" s="151" t="str">
        <f t="shared" ca="1" si="149"/>
        <v/>
      </c>
      <c r="Z631" s="172"/>
      <c r="AB631" t="str">
        <f t="shared" si="150"/>
        <v/>
      </c>
      <c r="AC631" t="str">
        <f t="shared" si="151"/>
        <v/>
      </c>
      <c r="AD631" t="str">
        <f t="shared" ca="1" si="152"/>
        <v/>
      </c>
      <c r="AE631" s="4" t="str">
        <f t="shared" ca="1" si="161"/>
        <v/>
      </c>
      <c r="AF631" s="118"/>
    </row>
    <row r="632" spans="3:32" ht="20.100000000000001" customHeight="1">
      <c r="C632" t="str" cm="1">
        <f t="array" ref="C632">IFERROR(_xlfn.TEXTSPLIT(B632,"^"),"")</f>
        <v/>
      </c>
      <c r="F632" s="5" t="str" cm="1">
        <f t="array" aca="1" ref="F632" ca="1">IFERROR(INDEX(MSA_Title,MATCH(E632,MSA_Code,0)),"")</f>
        <v/>
      </c>
      <c r="G632" s="117" cm="1">
        <f t="array" aca="1" ref="G632" ca="1">SUMIFS(Proposed_Hours,Proposed_Labor_Category,$D632,Proposed_Company,$C632,Proposed_MSA_Code,$E632)</f>
        <v>0</v>
      </c>
      <c r="H632" s="7" t="str">
        <f t="shared" ca="1" si="153"/>
        <v/>
      </c>
      <c r="I632" s="4" t="str" cm="1">
        <f t="array" aca="1" ref="I632" ca="1">IFERROR(IF(SUMIFS(Proposed_Direct_Cost,Proposed_Labor_Category,$D632,Proposed_Company,$C632,Proposed_MSA_Code,$E632)=0,"Not Proposed",SUMIFS(Proposed_Direct_Cost,Proposed_Labor_Category,$D632,Proposed_Company,$C632,Proposed_MSA_Code,$E632)),"")</f>
        <v>Not Proposed</v>
      </c>
      <c r="J632" s="117" cm="1">
        <f t="array" aca="1" ref="J632" ca="1">SUMIFS(Invoice_Hours,Invoice_Labor_Category,$D632,Invoice_Company,$C632,Invoice_MSA_Code,$E632)</f>
        <v>0</v>
      </c>
      <c r="K632" s="7" t="str">
        <f t="shared" ca="1" si="154"/>
        <v/>
      </c>
      <c r="L632" s="222" cm="1">
        <f t="array" aca="1" ref="L632" ca="1">IFERROR(SUMIFS(Invoice_Direct_Cost,Invoice_Labor_Category,$D632,Invoice_Company,$C632,Invoice_MSA_Code,$E632),"")</f>
        <v>0</v>
      </c>
      <c r="M632" s="7" t="str">
        <f t="shared" ca="1" si="155"/>
        <v/>
      </c>
      <c r="N632" s="220" t="str">
        <f t="shared" ca="1" si="160"/>
        <v/>
      </c>
      <c r="O632" s="7" t="str">
        <f t="shared" ca="1" si="156"/>
        <v/>
      </c>
      <c r="P632" s="7" t="str">
        <f t="shared" ca="1" si="157"/>
        <v/>
      </c>
      <c r="Q632" s="7" t="str">
        <f t="shared" ca="1" si="158"/>
        <v/>
      </c>
      <c r="R632" s="7" t="str">
        <f t="shared" ca="1" si="159"/>
        <v/>
      </c>
      <c r="S632" s="7" t="str">
        <f t="shared" ca="1" si="146"/>
        <v/>
      </c>
      <c r="T632" s="7" t="str">
        <f t="shared" ca="1" si="147"/>
        <v/>
      </c>
      <c r="V632" s="120" cm="1">
        <f t="array" aca="1" ref="V632" ca="1">SUMIFS(Invoice_Hours,Invoice_Labor_Category,$D632,Invoice_Company,$C632,Invoice_MSA_Code,$E632)</f>
        <v>0</v>
      </c>
      <c r="W632" s="121" t="str">
        <f t="shared" ca="1" si="148"/>
        <v/>
      </c>
      <c r="X632" s="152" t="str">
        <f t="shared" ca="1" si="149"/>
        <v/>
      </c>
      <c r="Z632" s="172"/>
      <c r="AB632" t="str">
        <f t="shared" si="150"/>
        <v/>
      </c>
      <c r="AC632" t="str">
        <f t="shared" si="151"/>
        <v/>
      </c>
      <c r="AD632" t="str">
        <f t="shared" ca="1" si="152"/>
        <v/>
      </c>
      <c r="AE632" s="4" t="str">
        <f t="shared" ca="1" si="161"/>
        <v/>
      </c>
      <c r="AF632" s="118"/>
    </row>
    <row r="633" spans="3:32" ht="20.100000000000001" customHeight="1">
      <c r="C633" t="str" cm="1">
        <f t="array" ref="C633">IFERROR(_xlfn.TEXTSPLIT(B633,"^"),"")</f>
        <v/>
      </c>
      <c r="F633" s="5" t="str" cm="1">
        <f t="array" aca="1" ref="F633" ca="1">IFERROR(INDEX(MSA_Title,MATCH(E633,MSA_Code,0)),"")</f>
        <v/>
      </c>
      <c r="G633" s="117" cm="1">
        <f t="array" aca="1" ref="G633" ca="1">SUMIFS(Proposed_Hours,Proposed_Labor_Category,$D633,Proposed_Company,$C633,Proposed_MSA_Code,$E633)</f>
        <v>0</v>
      </c>
      <c r="H633" s="7" t="str">
        <f t="shared" ca="1" si="153"/>
        <v/>
      </c>
      <c r="I633" s="4" t="str" cm="1">
        <f t="array" aca="1" ref="I633" ca="1">IFERROR(IF(SUMIFS(Proposed_Direct_Cost,Proposed_Labor_Category,$D633,Proposed_Company,$C633,Proposed_MSA_Code,$E633)=0,"Not Proposed",SUMIFS(Proposed_Direct_Cost,Proposed_Labor_Category,$D633,Proposed_Company,$C633,Proposed_MSA_Code,$E633)),"")</f>
        <v>Not Proposed</v>
      </c>
      <c r="J633" s="117" cm="1">
        <f t="array" aca="1" ref="J633" ca="1">SUMIFS(Invoice_Hours,Invoice_Labor_Category,$D633,Invoice_Company,$C633,Invoice_MSA_Code,$E633)</f>
        <v>0</v>
      </c>
      <c r="K633" s="7" t="str">
        <f t="shared" ca="1" si="154"/>
        <v/>
      </c>
      <c r="L633" s="222" cm="1">
        <f t="array" aca="1" ref="L633" ca="1">IFERROR(SUMIFS(Invoice_Direct_Cost,Invoice_Labor_Category,$D633,Invoice_Company,$C633,Invoice_MSA_Code,$E633),"")</f>
        <v>0</v>
      </c>
      <c r="M633" s="7" t="str">
        <f t="shared" ca="1" si="155"/>
        <v/>
      </c>
      <c r="N633" s="220" t="str">
        <f t="shared" ca="1" si="160"/>
        <v/>
      </c>
      <c r="O633" s="7" t="str">
        <f t="shared" ca="1" si="156"/>
        <v/>
      </c>
      <c r="P633" s="7" t="str">
        <f t="shared" ca="1" si="157"/>
        <v/>
      </c>
      <c r="Q633" s="7" t="str">
        <f t="shared" ca="1" si="158"/>
        <v/>
      </c>
      <c r="R633" s="7" t="str">
        <f t="shared" ca="1" si="159"/>
        <v/>
      </c>
      <c r="S633" s="7" t="str">
        <f t="shared" ca="1" si="146"/>
        <v/>
      </c>
      <c r="T633" s="7" t="str">
        <f t="shared" ca="1" si="147"/>
        <v/>
      </c>
      <c r="V633" s="120" cm="1">
        <f t="array" aca="1" ref="V633" ca="1">SUMIFS(Invoice_Hours,Invoice_Labor_Category,$D633,Invoice_Company,$C633,Invoice_MSA_Code,$E633)</f>
        <v>0</v>
      </c>
      <c r="W633" s="121" t="str">
        <f t="shared" ca="1" si="148"/>
        <v/>
      </c>
      <c r="X633" s="151" t="str">
        <f t="shared" ca="1" si="149"/>
        <v/>
      </c>
      <c r="Z633" s="172"/>
      <c r="AB633" t="str">
        <f t="shared" si="150"/>
        <v/>
      </c>
      <c r="AC633" t="str">
        <f t="shared" si="151"/>
        <v/>
      </c>
      <c r="AD633" t="str">
        <f t="shared" ca="1" si="152"/>
        <v/>
      </c>
      <c r="AE633" s="4" t="str">
        <f t="shared" ca="1" si="161"/>
        <v/>
      </c>
      <c r="AF633" s="118"/>
    </row>
    <row r="634" spans="3:32" ht="20.100000000000001" customHeight="1">
      <c r="C634" t="str" cm="1">
        <f t="array" ref="C634">IFERROR(_xlfn.TEXTSPLIT(B634,"^"),"")</f>
        <v/>
      </c>
      <c r="F634" s="5" t="str" cm="1">
        <f t="array" aca="1" ref="F634" ca="1">IFERROR(INDEX(MSA_Title,MATCH(E634,MSA_Code,0)),"")</f>
        <v/>
      </c>
      <c r="G634" s="117" cm="1">
        <f t="array" aca="1" ref="G634" ca="1">SUMIFS(Proposed_Hours,Proposed_Labor_Category,$D634,Proposed_Company,$C634,Proposed_MSA_Code,$E634)</f>
        <v>0</v>
      </c>
      <c r="H634" s="7" t="str">
        <f t="shared" ca="1" si="153"/>
        <v/>
      </c>
      <c r="I634" s="4" t="str" cm="1">
        <f t="array" aca="1" ref="I634" ca="1">IFERROR(IF(SUMIFS(Proposed_Direct_Cost,Proposed_Labor_Category,$D634,Proposed_Company,$C634,Proposed_MSA_Code,$E634)=0,"Not Proposed",SUMIFS(Proposed_Direct_Cost,Proposed_Labor_Category,$D634,Proposed_Company,$C634,Proposed_MSA_Code,$E634)),"")</f>
        <v>Not Proposed</v>
      </c>
      <c r="J634" s="117" cm="1">
        <f t="array" aca="1" ref="J634" ca="1">SUMIFS(Invoice_Hours,Invoice_Labor_Category,$D634,Invoice_Company,$C634,Invoice_MSA_Code,$E634)</f>
        <v>0</v>
      </c>
      <c r="K634" s="7" t="str">
        <f t="shared" ca="1" si="154"/>
        <v/>
      </c>
      <c r="L634" s="222" cm="1">
        <f t="array" aca="1" ref="L634" ca="1">IFERROR(SUMIFS(Invoice_Direct_Cost,Invoice_Labor_Category,$D634,Invoice_Company,$C634,Invoice_MSA_Code,$E634),"")</f>
        <v>0</v>
      </c>
      <c r="M634" s="7" t="str">
        <f t="shared" ca="1" si="155"/>
        <v/>
      </c>
      <c r="N634" s="220" t="str">
        <f t="shared" ca="1" si="160"/>
        <v/>
      </c>
      <c r="O634" s="7" t="str">
        <f t="shared" ca="1" si="156"/>
        <v/>
      </c>
      <c r="P634" s="7" t="str">
        <f t="shared" ca="1" si="157"/>
        <v/>
      </c>
      <c r="Q634" s="7" t="str">
        <f t="shared" ca="1" si="158"/>
        <v/>
      </c>
      <c r="R634" s="7" t="str">
        <f t="shared" ca="1" si="159"/>
        <v/>
      </c>
      <c r="S634" s="7" t="str">
        <f t="shared" ca="1" si="146"/>
        <v/>
      </c>
      <c r="T634" s="7" t="str">
        <f t="shared" ca="1" si="147"/>
        <v/>
      </c>
      <c r="V634" s="120" cm="1">
        <f t="array" aca="1" ref="V634" ca="1">SUMIFS(Invoice_Hours,Invoice_Labor_Category,$D634,Invoice_Company,$C634,Invoice_MSA_Code,$E634)</f>
        <v>0</v>
      </c>
      <c r="W634" s="121" t="str">
        <f t="shared" ca="1" si="148"/>
        <v/>
      </c>
      <c r="X634" s="152" t="str">
        <f t="shared" ca="1" si="149"/>
        <v/>
      </c>
      <c r="Z634" s="172"/>
      <c r="AB634" t="str">
        <f t="shared" si="150"/>
        <v/>
      </c>
      <c r="AC634" t="str">
        <f t="shared" si="151"/>
        <v/>
      </c>
      <c r="AD634" t="str">
        <f t="shared" ca="1" si="152"/>
        <v/>
      </c>
      <c r="AE634" s="4" t="str">
        <f t="shared" ca="1" si="161"/>
        <v/>
      </c>
      <c r="AF634" s="118"/>
    </row>
    <row r="635" spans="3:32" ht="20.100000000000001" customHeight="1">
      <c r="C635" t="str" cm="1">
        <f t="array" ref="C635">IFERROR(_xlfn.TEXTSPLIT(B635,"^"),"")</f>
        <v/>
      </c>
      <c r="F635" s="5" t="str" cm="1">
        <f t="array" aca="1" ref="F635" ca="1">IFERROR(INDEX(MSA_Title,MATCH(E635,MSA_Code,0)),"")</f>
        <v/>
      </c>
      <c r="G635" s="117" cm="1">
        <f t="array" aca="1" ref="G635" ca="1">SUMIFS(Proposed_Hours,Proposed_Labor_Category,$D635,Proposed_Company,$C635,Proposed_MSA_Code,$E635)</f>
        <v>0</v>
      </c>
      <c r="H635" s="7" t="str">
        <f t="shared" ca="1" si="153"/>
        <v/>
      </c>
      <c r="I635" s="4" t="str" cm="1">
        <f t="array" aca="1" ref="I635" ca="1">IFERROR(IF(SUMIFS(Proposed_Direct_Cost,Proposed_Labor_Category,$D635,Proposed_Company,$C635,Proposed_MSA_Code,$E635)=0,"Not Proposed",SUMIFS(Proposed_Direct_Cost,Proposed_Labor_Category,$D635,Proposed_Company,$C635,Proposed_MSA_Code,$E635)),"")</f>
        <v>Not Proposed</v>
      </c>
      <c r="J635" s="117" cm="1">
        <f t="array" aca="1" ref="J635" ca="1">SUMIFS(Invoice_Hours,Invoice_Labor_Category,$D635,Invoice_Company,$C635,Invoice_MSA_Code,$E635)</f>
        <v>0</v>
      </c>
      <c r="K635" s="7" t="str">
        <f t="shared" ca="1" si="154"/>
        <v/>
      </c>
      <c r="L635" s="222" cm="1">
        <f t="array" aca="1" ref="L635" ca="1">IFERROR(SUMIFS(Invoice_Direct_Cost,Invoice_Labor_Category,$D635,Invoice_Company,$C635,Invoice_MSA_Code,$E635),"")</f>
        <v>0</v>
      </c>
      <c r="M635" s="7" t="str">
        <f t="shared" ca="1" si="155"/>
        <v/>
      </c>
      <c r="N635" s="220" t="str">
        <f t="shared" ca="1" si="160"/>
        <v/>
      </c>
      <c r="O635" s="7" t="str">
        <f t="shared" ca="1" si="156"/>
        <v/>
      </c>
      <c r="P635" s="7" t="str">
        <f t="shared" ca="1" si="157"/>
        <v/>
      </c>
      <c r="Q635" s="7" t="str">
        <f t="shared" ca="1" si="158"/>
        <v/>
      </c>
      <c r="R635" s="7" t="str">
        <f t="shared" ca="1" si="159"/>
        <v/>
      </c>
      <c r="S635" s="7" t="str">
        <f t="shared" ca="1" si="146"/>
        <v/>
      </c>
      <c r="T635" s="7" t="str">
        <f t="shared" ca="1" si="147"/>
        <v/>
      </c>
      <c r="V635" s="120" cm="1">
        <f t="array" aca="1" ref="V635" ca="1">SUMIFS(Invoice_Hours,Invoice_Labor_Category,$D635,Invoice_Company,$C635,Invoice_MSA_Code,$E635)</f>
        <v>0</v>
      </c>
      <c r="W635" s="121" t="str">
        <f t="shared" ca="1" si="148"/>
        <v/>
      </c>
      <c r="X635" s="151" t="str">
        <f t="shared" ca="1" si="149"/>
        <v/>
      </c>
      <c r="Z635" s="172"/>
      <c r="AB635" t="str">
        <f t="shared" si="150"/>
        <v/>
      </c>
      <c r="AC635" t="str">
        <f t="shared" si="151"/>
        <v/>
      </c>
      <c r="AD635" t="str">
        <f t="shared" ca="1" si="152"/>
        <v/>
      </c>
      <c r="AE635" s="4" t="str">
        <f t="shared" ca="1" si="161"/>
        <v/>
      </c>
      <c r="AF635" s="118"/>
    </row>
    <row r="636" spans="3:32" ht="20.100000000000001" customHeight="1">
      <c r="C636" t="str" cm="1">
        <f t="array" ref="C636">IFERROR(_xlfn.TEXTSPLIT(B636,"^"),"")</f>
        <v/>
      </c>
      <c r="F636" s="5" t="str" cm="1">
        <f t="array" aca="1" ref="F636" ca="1">IFERROR(INDEX(MSA_Title,MATCH(E636,MSA_Code,0)),"")</f>
        <v/>
      </c>
      <c r="G636" s="117" cm="1">
        <f t="array" aca="1" ref="G636" ca="1">SUMIFS(Proposed_Hours,Proposed_Labor_Category,$D636,Proposed_Company,$C636,Proposed_MSA_Code,$E636)</f>
        <v>0</v>
      </c>
      <c r="H636" s="7" t="str">
        <f t="shared" ca="1" si="153"/>
        <v/>
      </c>
      <c r="I636" s="4" t="str" cm="1">
        <f t="array" aca="1" ref="I636" ca="1">IFERROR(IF(SUMIFS(Proposed_Direct_Cost,Proposed_Labor_Category,$D636,Proposed_Company,$C636,Proposed_MSA_Code,$E636)=0,"Not Proposed",SUMIFS(Proposed_Direct_Cost,Proposed_Labor_Category,$D636,Proposed_Company,$C636,Proposed_MSA_Code,$E636)),"")</f>
        <v>Not Proposed</v>
      </c>
      <c r="J636" s="117" cm="1">
        <f t="array" aca="1" ref="J636" ca="1">SUMIFS(Invoice_Hours,Invoice_Labor_Category,$D636,Invoice_Company,$C636,Invoice_MSA_Code,$E636)</f>
        <v>0</v>
      </c>
      <c r="K636" s="7" t="str">
        <f t="shared" ca="1" si="154"/>
        <v/>
      </c>
      <c r="L636" s="222" cm="1">
        <f t="array" aca="1" ref="L636" ca="1">IFERROR(SUMIFS(Invoice_Direct_Cost,Invoice_Labor_Category,$D636,Invoice_Company,$C636,Invoice_MSA_Code,$E636),"")</f>
        <v>0</v>
      </c>
      <c r="M636" s="7" t="str">
        <f t="shared" ca="1" si="155"/>
        <v/>
      </c>
      <c r="N636" s="220" t="str">
        <f t="shared" ca="1" si="160"/>
        <v/>
      </c>
      <c r="O636" s="7" t="str">
        <f t="shared" ca="1" si="156"/>
        <v/>
      </c>
      <c r="P636" s="7" t="str">
        <f t="shared" ca="1" si="157"/>
        <v/>
      </c>
      <c r="Q636" s="7" t="str">
        <f t="shared" ca="1" si="158"/>
        <v/>
      </c>
      <c r="R636" s="7" t="str">
        <f t="shared" ca="1" si="159"/>
        <v/>
      </c>
      <c r="S636" s="7" t="str">
        <f t="shared" ca="1" si="146"/>
        <v/>
      </c>
      <c r="T636" s="7" t="str">
        <f t="shared" ca="1" si="147"/>
        <v/>
      </c>
      <c r="V636" s="120" cm="1">
        <f t="array" aca="1" ref="V636" ca="1">SUMIFS(Invoice_Hours,Invoice_Labor_Category,$D636,Invoice_Company,$C636,Invoice_MSA_Code,$E636)</f>
        <v>0</v>
      </c>
      <c r="W636" s="121" t="str">
        <f t="shared" ca="1" si="148"/>
        <v/>
      </c>
      <c r="X636" s="152" t="str">
        <f t="shared" ca="1" si="149"/>
        <v/>
      </c>
      <c r="Z636" s="172"/>
      <c r="AB636" t="str">
        <f t="shared" si="150"/>
        <v/>
      </c>
      <c r="AC636" t="str">
        <f t="shared" si="151"/>
        <v/>
      </c>
      <c r="AD636" t="str">
        <f t="shared" ca="1" si="152"/>
        <v/>
      </c>
      <c r="AE636" s="4" t="str">
        <f t="shared" ca="1" si="161"/>
        <v/>
      </c>
      <c r="AF636" s="118"/>
    </row>
    <row r="637" spans="3:32" ht="20.100000000000001" customHeight="1">
      <c r="C637" t="str" cm="1">
        <f t="array" ref="C637">IFERROR(_xlfn.TEXTSPLIT(B637,"^"),"")</f>
        <v/>
      </c>
      <c r="F637" s="5" t="str" cm="1">
        <f t="array" aca="1" ref="F637" ca="1">IFERROR(INDEX(MSA_Title,MATCH(E637,MSA_Code,0)),"")</f>
        <v/>
      </c>
      <c r="G637" s="117" cm="1">
        <f t="array" aca="1" ref="G637" ca="1">SUMIFS(Proposed_Hours,Proposed_Labor_Category,$D637,Proposed_Company,$C637,Proposed_MSA_Code,$E637)</f>
        <v>0</v>
      </c>
      <c r="H637" s="7" t="str">
        <f t="shared" ca="1" si="153"/>
        <v/>
      </c>
      <c r="I637" s="4" t="str" cm="1">
        <f t="array" aca="1" ref="I637" ca="1">IFERROR(IF(SUMIFS(Proposed_Direct_Cost,Proposed_Labor_Category,$D637,Proposed_Company,$C637,Proposed_MSA_Code,$E637)=0,"Not Proposed",SUMIFS(Proposed_Direct_Cost,Proposed_Labor_Category,$D637,Proposed_Company,$C637,Proposed_MSA_Code,$E637)),"")</f>
        <v>Not Proposed</v>
      </c>
      <c r="J637" s="117" cm="1">
        <f t="array" aca="1" ref="J637" ca="1">SUMIFS(Invoice_Hours,Invoice_Labor_Category,$D637,Invoice_Company,$C637,Invoice_MSA_Code,$E637)</f>
        <v>0</v>
      </c>
      <c r="K637" s="7" t="str">
        <f t="shared" ca="1" si="154"/>
        <v/>
      </c>
      <c r="L637" s="222" cm="1">
        <f t="array" aca="1" ref="L637" ca="1">IFERROR(SUMIFS(Invoice_Direct_Cost,Invoice_Labor_Category,$D637,Invoice_Company,$C637,Invoice_MSA_Code,$E637),"")</f>
        <v>0</v>
      </c>
      <c r="M637" s="7" t="str">
        <f t="shared" ca="1" si="155"/>
        <v/>
      </c>
      <c r="N637" s="220" t="str">
        <f t="shared" ca="1" si="160"/>
        <v/>
      </c>
      <c r="O637" s="7" t="str">
        <f t="shared" ca="1" si="156"/>
        <v/>
      </c>
      <c r="P637" s="7" t="str">
        <f t="shared" ca="1" si="157"/>
        <v/>
      </c>
      <c r="Q637" s="7" t="str">
        <f t="shared" ca="1" si="158"/>
        <v/>
      </c>
      <c r="R637" s="7" t="str">
        <f t="shared" ca="1" si="159"/>
        <v/>
      </c>
      <c r="S637" s="7" t="str">
        <f t="shared" ca="1" si="146"/>
        <v/>
      </c>
      <c r="T637" s="7" t="str">
        <f t="shared" ca="1" si="147"/>
        <v/>
      </c>
      <c r="V637" s="120" cm="1">
        <f t="array" aca="1" ref="V637" ca="1">SUMIFS(Invoice_Hours,Invoice_Labor_Category,$D637,Invoice_Company,$C637,Invoice_MSA_Code,$E637)</f>
        <v>0</v>
      </c>
      <c r="W637" s="121" t="str">
        <f t="shared" ca="1" si="148"/>
        <v/>
      </c>
      <c r="X637" s="151" t="str">
        <f t="shared" ca="1" si="149"/>
        <v/>
      </c>
      <c r="Z637" s="172"/>
      <c r="AB637" t="str">
        <f t="shared" si="150"/>
        <v/>
      </c>
      <c r="AC637" t="str">
        <f t="shared" si="151"/>
        <v/>
      </c>
      <c r="AD637" t="str">
        <f t="shared" ca="1" si="152"/>
        <v/>
      </c>
      <c r="AE637" s="4" t="str">
        <f t="shared" ca="1" si="161"/>
        <v/>
      </c>
      <c r="AF637" s="118"/>
    </row>
    <row r="638" spans="3:32" ht="20.100000000000001" customHeight="1">
      <c r="C638" t="str" cm="1">
        <f t="array" ref="C638">IFERROR(_xlfn.TEXTSPLIT(B638,"^"),"")</f>
        <v/>
      </c>
      <c r="F638" s="5" t="str" cm="1">
        <f t="array" aca="1" ref="F638" ca="1">IFERROR(INDEX(MSA_Title,MATCH(E638,MSA_Code,0)),"")</f>
        <v/>
      </c>
      <c r="G638" s="117" cm="1">
        <f t="array" aca="1" ref="G638" ca="1">SUMIFS(Proposed_Hours,Proposed_Labor_Category,$D638,Proposed_Company,$C638,Proposed_MSA_Code,$E638)</f>
        <v>0</v>
      </c>
      <c r="H638" s="7" t="str">
        <f t="shared" ca="1" si="153"/>
        <v/>
      </c>
      <c r="I638" s="4" t="str" cm="1">
        <f t="array" aca="1" ref="I638" ca="1">IFERROR(IF(SUMIFS(Proposed_Direct_Cost,Proposed_Labor_Category,$D638,Proposed_Company,$C638,Proposed_MSA_Code,$E638)=0,"Not Proposed",SUMIFS(Proposed_Direct_Cost,Proposed_Labor_Category,$D638,Proposed_Company,$C638,Proposed_MSA_Code,$E638)),"")</f>
        <v>Not Proposed</v>
      </c>
      <c r="J638" s="117" cm="1">
        <f t="array" aca="1" ref="J638" ca="1">SUMIFS(Invoice_Hours,Invoice_Labor_Category,$D638,Invoice_Company,$C638,Invoice_MSA_Code,$E638)</f>
        <v>0</v>
      </c>
      <c r="K638" s="7" t="str">
        <f t="shared" ca="1" si="154"/>
        <v/>
      </c>
      <c r="L638" s="222" cm="1">
        <f t="array" aca="1" ref="L638" ca="1">IFERROR(SUMIFS(Invoice_Direct_Cost,Invoice_Labor_Category,$D638,Invoice_Company,$C638,Invoice_MSA_Code,$E638),"")</f>
        <v>0</v>
      </c>
      <c r="M638" s="7" t="str">
        <f t="shared" ca="1" si="155"/>
        <v/>
      </c>
      <c r="N638" s="220" t="str">
        <f t="shared" ca="1" si="160"/>
        <v/>
      </c>
      <c r="O638" s="7" t="str">
        <f t="shared" ca="1" si="156"/>
        <v/>
      </c>
      <c r="P638" s="7" t="str">
        <f t="shared" ca="1" si="157"/>
        <v/>
      </c>
      <c r="Q638" s="7" t="str">
        <f t="shared" ca="1" si="158"/>
        <v/>
      </c>
      <c r="R638" s="7" t="str">
        <f t="shared" ca="1" si="159"/>
        <v/>
      </c>
      <c r="S638" s="7" t="str">
        <f t="shared" ca="1" si="146"/>
        <v/>
      </c>
      <c r="T638" s="7" t="str">
        <f t="shared" ca="1" si="147"/>
        <v/>
      </c>
      <c r="V638" s="120" cm="1">
        <f t="array" aca="1" ref="V638" ca="1">SUMIFS(Invoice_Hours,Invoice_Labor_Category,$D638,Invoice_Company,$C638,Invoice_MSA_Code,$E638)</f>
        <v>0</v>
      </c>
      <c r="W638" s="121" t="str">
        <f t="shared" ca="1" si="148"/>
        <v/>
      </c>
      <c r="X638" s="152" t="str">
        <f t="shared" ca="1" si="149"/>
        <v/>
      </c>
      <c r="Z638" s="172"/>
      <c r="AB638" t="str">
        <f t="shared" si="150"/>
        <v/>
      </c>
      <c r="AC638" t="str">
        <f t="shared" si="151"/>
        <v/>
      </c>
      <c r="AD638" t="str">
        <f t="shared" ca="1" si="152"/>
        <v/>
      </c>
      <c r="AE638" s="4" t="str">
        <f t="shared" ca="1" si="161"/>
        <v/>
      </c>
      <c r="AF638" s="118"/>
    </row>
    <row r="639" spans="3:32" ht="20.100000000000001" customHeight="1">
      <c r="C639" t="str" cm="1">
        <f t="array" ref="C639">IFERROR(_xlfn.TEXTSPLIT(B639,"^"),"")</f>
        <v/>
      </c>
      <c r="F639" s="5" t="str" cm="1">
        <f t="array" aca="1" ref="F639" ca="1">IFERROR(INDEX(MSA_Title,MATCH(E639,MSA_Code,0)),"")</f>
        <v/>
      </c>
      <c r="G639" s="117" cm="1">
        <f t="array" aca="1" ref="G639" ca="1">SUMIFS(Proposed_Hours,Proposed_Labor_Category,$D639,Proposed_Company,$C639,Proposed_MSA_Code,$E639)</f>
        <v>0</v>
      </c>
      <c r="H639" s="7" t="str">
        <f t="shared" ca="1" si="153"/>
        <v/>
      </c>
      <c r="I639" s="4" t="str" cm="1">
        <f t="array" aca="1" ref="I639" ca="1">IFERROR(IF(SUMIFS(Proposed_Direct_Cost,Proposed_Labor_Category,$D639,Proposed_Company,$C639,Proposed_MSA_Code,$E639)=0,"Not Proposed",SUMIFS(Proposed_Direct_Cost,Proposed_Labor_Category,$D639,Proposed_Company,$C639,Proposed_MSA_Code,$E639)),"")</f>
        <v>Not Proposed</v>
      </c>
      <c r="J639" s="117" cm="1">
        <f t="array" aca="1" ref="J639" ca="1">SUMIFS(Invoice_Hours,Invoice_Labor_Category,$D639,Invoice_Company,$C639,Invoice_MSA_Code,$E639)</f>
        <v>0</v>
      </c>
      <c r="K639" s="7" t="str">
        <f t="shared" ca="1" si="154"/>
        <v/>
      </c>
      <c r="L639" s="222" cm="1">
        <f t="array" aca="1" ref="L639" ca="1">IFERROR(SUMIFS(Invoice_Direct_Cost,Invoice_Labor_Category,$D639,Invoice_Company,$C639,Invoice_MSA_Code,$E639),"")</f>
        <v>0</v>
      </c>
      <c r="M639" s="7" t="str">
        <f t="shared" ca="1" si="155"/>
        <v/>
      </c>
      <c r="N639" s="220" t="str">
        <f t="shared" ca="1" si="160"/>
        <v/>
      </c>
      <c r="O639" s="7" t="str">
        <f t="shared" ca="1" si="156"/>
        <v/>
      </c>
      <c r="P639" s="7" t="str">
        <f t="shared" ca="1" si="157"/>
        <v/>
      </c>
      <c r="Q639" s="7" t="str">
        <f t="shared" ca="1" si="158"/>
        <v/>
      </c>
      <c r="R639" s="7" t="str">
        <f t="shared" ca="1" si="159"/>
        <v/>
      </c>
      <c r="S639" s="7" t="str">
        <f t="shared" ca="1" si="146"/>
        <v/>
      </c>
      <c r="T639" s="7" t="str">
        <f t="shared" ca="1" si="147"/>
        <v/>
      </c>
      <c r="V639" s="120" cm="1">
        <f t="array" aca="1" ref="V639" ca="1">SUMIFS(Invoice_Hours,Invoice_Labor_Category,$D639,Invoice_Company,$C639,Invoice_MSA_Code,$E639)</f>
        <v>0</v>
      </c>
      <c r="W639" s="121" t="str">
        <f t="shared" ca="1" si="148"/>
        <v/>
      </c>
      <c r="X639" s="151" t="str">
        <f t="shared" ca="1" si="149"/>
        <v/>
      </c>
      <c r="Z639" s="172"/>
      <c r="AB639" t="str">
        <f t="shared" si="150"/>
        <v/>
      </c>
      <c r="AC639" t="str">
        <f t="shared" si="151"/>
        <v/>
      </c>
      <c r="AD639" t="str">
        <f t="shared" ca="1" si="152"/>
        <v/>
      </c>
      <c r="AE639" s="4" t="str">
        <f t="shared" ca="1" si="161"/>
        <v/>
      </c>
      <c r="AF639" s="118"/>
    </row>
    <row r="640" spans="3:32" ht="20.100000000000001" customHeight="1">
      <c r="C640" t="str" cm="1">
        <f t="array" ref="C640">IFERROR(_xlfn.TEXTSPLIT(B640,"^"),"")</f>
        <v/>
      </c>
      <c r="F640" s="5" t="str" cm="1">
        <f t="array" aca="1" ref="F640" ca="1">IFERROR(INDEX(MSA_Title,MATCH(E640,MSA_Code,0)),"")</f>
        <v/>
      </c>
      <c r="G640" s="117" cm="1">
        <f t="array" aca="1" ref="G640" ca="1">SUMIFS(Proposed_Hours,Proposed_Labor_Category,$D640,Proposed_Company,$C640,Proposed_MSA_Code,$E640)</f>
        <v>0</v>
      </c>
      <c r="H640" s="7" t="str">
        <f t="shared" ca="1" si="153"/>
        <v/>
      </c>
      <c r="I640" s="4" t="str" cm="1">
        <f t="array" aca="1" ref="I640" ca="1">IFERROR(IF(SUMIFS(Proposed_Direct_Cost,Proposed_Labor_Category,$D640,Proposed_Company,$C640,Proposed_MSA_Code,$E640)=0,"Not Proposed",SUMIFS(Proposed_Direct_Cost,Proposed_Labor_Category,$D640,Proposed_Company,$C640,Proposed_MSA_Code,$E640)),"")</f>
        <v>Not Proposed</v>
      </c>
      <c r="J640" s="117" cm="1">
        <f t="array" aca="1" ref="J640" ca="1">SUMIFS(Invoice_Hours,Invoice_Labor_Category,$D640,Invoice_Company,$C640,Invoice_MSA_Code,$E640)</f>
        <v>0</v>
      </c>
      <c r="K640" s="7" t="str">
        <f t="shared" ca="1" si="154"/>
        <v/>
      </c>
      <c r="L640" s="222" cm="1">
        <f t="array" aca="1" ref="L640" ca="1">IFERROR(SUMIFS(Invoice_Direct_Cost,Invoice_Labor_Category,$D640,Invoice_Company,$C640,Invoice_MSA_Code,$E640),"")</f>
        <v>0</v>
      </c>
      <c r="M640" s="7" t="str">
        <f t="shared" ca="1" si="155"/>
        <v/>
      </c>
      <c r="N640" s="220" t="str">
        <f t="shared" ca="1" si="160"/>
        <v/>
      </c>
      <c r="O640" s="7" t="str">
        <f t="shared" ca="1" si="156"/>
        <v/>
      </c>
      <c r="P640" s="7" t="str">
        <f t="shared" ca="1" si="157"/>
        <v/>
      </c>
      <c r="Q640" s="7" t="str">
        <f t="shared" ca="1" si="158"/>
        <v/>
      </c>
      <c r="R640" s="7" t="str">
        <f t="shared" ca="1" si="159"/>
        <v/>
      </c>
      <c r="S640" s="7" t="str">
        <f t="shared" ca="1" si="146"/>
        <v/>
      </c>
      <c r="T640" s="7" t="str">
        <f t="shared" ca="1" si="147"/>
        <v/>
      </c>
      <c r="V640" s="120" cm="1">
        <f t="array" aca="1" ref="V640" ca="1">SUMIFS(Invoice_Hours,Invoice_Labor_Category,$D640,Invoice_Company,$C640,Invoice_MSA_Code,$E640)</f>
        <v>0</v>
      </c>
      <c r="W640" s="121" t="str">
        <f t="shared" ca="1" si="148"/>
        <v/>
      </c>
      <c r="X640" s="152" t="str">
        <f t="shared" ca="1" si="149"/>
        <v/>
      </c>
      <c r="Z640" s="172"/>
      <c r="AB640" t="str">
        <f t="shared" si="150"/>
        <v/>
      </c>
      <c r="AC640" t="str">
        <f t="shared" si="151"/>
        <v/>
      </c>
      <c r="AD640" t="str">
        <f t="shared" ca="1" si="152"/>
        <v/>
      </c>
      <c r="AE640" s="4" t="str">
        <f t="shared" ca="1" si="161"/>
        <v/>
      </c>
      <c r="AF640" s="118"/>
    </row>
    <row r="641" spans="3:32" ht="20.100000000000001" customHeight="1">
      <c r="C641" t="str" cm="1">
        <f t="array" ref="C641">IFERROR(_xlfn.TEXTSPLIT(B641,"^"),"")</f>
        <v/>
      </c>
      <c r="F641" s="5" t="str" cm="1">
        <f t="array" aca="1" ref="F641" ca="1">IFERROR(INDEX(MSA_Title,MATCH(E641,MSA_Code,0)),"")</f>
        <v/>
      </c>
      <c r="G641" s="117" cm="1">
        <f t="array" aca="1" ref="G641" ca="1">SUMIFS(Proposed_Hours,Proposed_Labor_Category,$D641,Proposed_Company,$C641,Proposed_MSA_Code,$E641)</f>
        <v>0</v>
      </c>
      <c r="H641" s="7" t="str">
        <f t="shared" ca="1" si="153"/>
        <v/>
      </c>
      <c r="I641" s="4" t="str" cm="1">
        <f t="array" aca="1" ref="I641" ca="1">IFERROR(IF(SUMIFS(Proposed_Direct_Cost,Proposed_Labor_Category,$D641,Proposed_Company,$C641,Proposed_MSA_Code,$E641)=0,"Not Proposed",SUMIFS(Proposed_Direct_Cost,Proposed_Labor_Category,$D641,Proposed_Company,$C641,Proposed_MSA_Code,$E641)),"")</f>
        <v>Not Proposed</v>
      </c>
      <c r="J641" s="117" cm="1">
        <f t="array" aca="1" ref="J641" ca="1">SUMIFS(Invoice_Hours,Invoice_Labor_Category,$D641,Invoice_Company,$C641,Invoice_MSA_Code,$E641)</f>
        <v>0</v>
      </c>
      <c r="K641" s="7" t="str">
        <f t="shared" ca="1" si="154"/>
        <v/>
      </c>
      <c r="L641" s="222" cm="1">
        <f t="array" aca="1" ref="L641" ca="1">IFERROR(SUMIFS(Invoice_Direct_Cost,Invoice_Labor_Category,$D641,Invoice_Company,$C641,Invoice_MSA_Code,$E641),"")</f>
        <v>0</v>
      </c>
      <c r="M641" s="7" t="str">
        <f t="shared" ca="1" si="155"/>
        <v/>
      </c>
      <c r="N641" s="220" t="str">
        <f t="shared" ca="1" si="160"/>
        <v/>
      </c>
      <c r="O641" s="7" t="str">
        <f t="shared" ca="1" si="156"/>
        <v/>
      </c>
      <c r="P641" s="7" t="str">
        <f t="shared" ca="1" si="157"/>
        <v/>
      </c>
      <c r="Q641" s="7" t="str">
        <f t="shared" ca="1" si="158"/>
        <v/>
      </c>
      <c r="R641" s="7" t="str">
        <f t="shared" ca="1" si="159"/>
        <v/>
      </c>
      <c r="S641" s="7" t="str">
        <f t="shared" ca="1" si="146"/>
        <v/>
      </c>
      <c r="T641" s="7" t="str">
        <f t="shared" ca="1" si="147"/>
        <v/>
      </c>
      <c r="V641" s="120" cm="1">
        <f t="array" aca="1" ref="V641" ca="1">SUMIFS(Invoice_Hours,Invoice_Labor_Category,$D641,Invoice_Company,$C641,Invoice_MSA_Code,$E641)</f>
        <v>0</v>
      </c>
      <c r="W641" s="121" t="str">
        <f t="shared" ca="1" si="148"/>
        <v/>
      </c>
      <c r="X641" s="151" t="str">
        <f t="shared" ca="1" si="149"/>
        <v/>
      </c>
      <c r="Z641" s="172"/>
      <c r="AB641" t="str">
        <f t="shared" si="150"/>
        <v/>
      </c>
      <c r="AC641" t="str">
        <f t="shared" si="151"/>
        <v/>
      </c>
      <c r="AD641" t="str">
        <f t="shared" ca="1" si="152"/>
        <v/>
      </c>
      <c r="AE641" s="4" t="str">
        <f t="shared" ca="1" si="161"/>
        <v/>
      </c>
      <c r="AF641" s="118"/>
    </row>
    <row r="642" spans="3:32" ht="20.100000000000001" customHeight="1">
      <c r="C642" t="str" cm="1">
        <f t="array" ref="C642">IFERROR(_xlfn.TEXTSPLIT(B642,"^"),"")</f>
        <v/>
      </c>
      <c r="F642" s="5" t="str" cm="1">
        <f t="array" aca="1" ref="F642" ca="1">IFERROR(INDEX(MSA_Title,MATCH(E642,MSA_Code,0)),"")</f>
        <v/>
      </c>
      <c r="G642" s="117" cm="1">
        <f t="array" aca="1" ref="G642" ca="1">SUMIFS(Proposed_Hours,Proposed_Labor_Category,$D642,Proposed_Company,$C642,Proposed_MSA_Code,$E642)</f>
        <v>0</v>
      </c>
      <c r="H642" s="7" t="str">
        <f t="shared" ca="1" si="153"/>
        <v/>
      </c>
      <c r="I642" s="4" t="str" cm="1">
        <f t="array" aca="1" ref="I642" ca="1">IFERROR(IF(SUMIFS(Proposed_Direct_Cost,Proposed_Labor_Category,$D642,Proposed_Company,$C642,Proposed_MSA_Code,$E642)=0,"Not Proposed",SUMIFS(Proposed_Direct_Cost,Proposed_Labor_Category,$D642,Proposed_Company,$C642,Proposed_MSA_Code,$E642)),"")</f>
        <v>Not Proposed</v>
      </c>
      <c r="J642" s="117" cm="1">
        <f t="array" aca="1" ref="J642" ca="1">SUMIFS(Invoice_Hours,Invoice_Labor_Category,$D642,Invoice_Company,$C642,Invoice_MSA_Code,$E642)</f>
        <v>0</v>
      </c>
      <c r="K642" s="7" t="str">
        <f t="shared" ca="1" si="154"/>
        <v/>
      </c>
      <c r="L642" s="222" cm="1">
        <f t="array" aca="1" ref="L642" ca="1">IFERROR(SUMIFS(Invoice_Direct_Cost,Invoice_Labor_Category,$D642,Invoice_Company,$C642,Invoice_MSA_Code,$E642),"")</f>
        <v>0</v>
      </c>
      <c r="M642" s="7" t="str">
        <f t="shared" ca="1" si="155"/>
        <v/>
      </c>
      <c r="N642" s="220" t="str">
        <f t="shared" ca="1" si="160"/>
        <v/>
      </c>
      <c r="O642" s="7" t="str">
        <f t="shared" ca="1" si="156"/>
        <v/>
      </c>
      <c r="P642" s="7" t="str">
        <f t="shared" ca="1" si="157"/>
        <v/>
      </c>
      <c r="Q642" s="7" t="str">
        <f t="shared" ca="1" si="158"/>
        <v/>
      </c>
      <c r="R642" s="7" t="str">
        <f t="shared" ca="1" si="159"/>
        <v/>
      </c>
      <c r="S642" s="7" t="str">
        <f t="shared" ca="1" si="146"/>
        <v/>
      </c>
      <c r="T642" s="7" t="str">
        <f t="shared" ca="1" si="147"/>
        <v/>
      </c>
      <c r="V642" s="120" cm="1">
        <f t="array" aca="1" ref="V642" ca="1">SUMIFS(Invoice_Hours,Invoice_Labor_Category,$D642,Invoice_Company,$C642,Invoice_MSA_Code,$E642)</f>
        <v>0</v>
      </c>
      <c r="W642" s="121" t="str">
        <f t="shared" ca="1" si="148"/>
        <v/>
      </c>
      <c r="X642" s="152" t="str">
        <f t="shared" ca="1" si="149"/>
        <v/>
      </c>
      <c r="Z642" s="172"/>
      <c r="AB642" t="str">
        <f t="shared" si="150"/>
        <v/>
      </c>
      <c r="AC642" t="str">
        <f t="shared" si="151"/>
        <v/>
      </c>
      <c r="AD642" t="str">
        <f t="shared" ca="1" si="152"/>
        <v/>
      </c>
      <c r="AE642" s="4" t="str">
        <f t="shared" ca="1" si="161"/>
        <v/>
      </c>
      <c r="AF642" s="118"/>
    </row>
    <row r="643" spans="3:32" ht="20.100000000000001" customHeight="1">
      <c r="C643" t="str" cm="1">
        <f t="array" ref="C643">IFERROR(_xlfn.TEXTSPLIT(B643,"^"),"")</f>
        <v/>
      </c>
      <c r="F643" s="5" t="str" cm="1">
        <f t="array" aca="1" ref="F643" ca="1">IFERROR(INDEX(MSA_Title,MATCH(E643,MSA_Code,0)),"")</f>
        <v/>
      </c>
      <c r="G643" s="117" cm="1">
        <f t="array" aca="1" ref="G643" ca="1">SUMIFS(Proposed_Hours,Proposed_Labor_Category,$D643,Proposed_Company,$C643,Proposed_MSA_Code,$E643)</f>
        <v>0</v>
      </c>
      <c r="H643" s="7" t="str">
        <f t="shared" ca="1" si="153"/>
        <v/>
      </c>
      <c r="I643" s="4" t="str" cm="1">
        <f t="array" aca="1" ref="I643" ca="1">IFERROR(IF(SUMIFS(Proposed_Direct_Cost,Proposed_Labor_Category,$D643,Proposed_Company,$C643,Proposed_MSA_Code,$E643)=0,"Not Proposed",SUMIFS(Proposed_Direct_Cost,Proposed_Labor_Category,$D643,Proposed_Company,$C643,Proposed_MSA_Code,$E643)),"")</f>
        <v>Not Proposed</v>
      </c>
      <c r="J643" s="117" cm="1">
        <f t="array" aca="1" ref="J643" ca="1">SUMIFS(Invoice_Hours,Invoice_Labor_Category,$D643,Invoice_Company,$C643,Invoice_MSA_Code,$E643)</f>
        <v>0</v>
      </c>
      <c r="K643" s="7" t="str">
        <f t="shared" ca="1" si="154"/>
        <v/>
      </c>
      <c r="L643" s="222" cm="1">
        <f t="array" aca="1" ref="L643" ca="1">IFERROR(SUMIFS(Invoice_Direct_Cost,Invoice_Labor_Category,$D643,Invoice_Company,$C643,Invoice_MSA_Code,$E643),"")</f>
        <v>0</v>
      </c>
      <c r="M643" s="7" t="str">
        <f t="shared" ca="1" si="155"/>
        <v/>
      </c>
      <c r="N643" s="220" t="str">
        <f t="shared" ca="1" si="160"/>
        <v/>
      </c>
      <c r="O643" s="7" t="str">
        <f t="shared" ca="1" si="156"/>
        <v/>
      </c>
      <c r="P643" s="7" t="str">
        <f t="shared" ca="1" si="157"/>
        <v/>
      </c>
      <c r="Q643" s="7" t="str">
        <f t="shared" ca="1" si="158"/>
        <v/>
      </c>
      <c r="R643" s="7" t="str">
        <f t="shared" ca="1" si="159"/>
        <v/>
      </c>
      <c r="S643" s="7" t="str">
        <f t="shared" ref="S643:S706" ca="1" si="162">IFERROR(IF(N643&lt;0,-O643,""),"")</f>
        <v/>
      </c>
      <c r="T643" s="7" t="str">
        <f t="shared" ref="T643:T706" ca="1" si="163">IFERROR(IF(AND(K643&lt;&gt;"",H643&lt;&gt;"",K643=H643),L643,""),"")</f>
        <v/>
      </c>
      <c r="V643" s="120" cm="1">
        <f t="array" aca="1" ref="V643" ca="1">SUMIFS(Invoice_Hours,Invoice_Labor_Category,$D643,Invoice_Company,$C643,Invoice_MSA_Code,$E643)</f>
        <v>0</v>
      </c>
      <c r="W643" s="121" t="str">
        <f t="shared" ref="W643:W706" ca="1" si="164">IFERROR(IF(AND(H643&lt;&gt;0,K643&gt;H643,(K643-H643)/H643&gt;0.05),(K643-H643),""),"")</f>
        <v/>
      </c>
      <c r="X643" s="151" t="str">
        <f t="shared" ref="X643:X706" ca="1" si="165">IFERROR(IF(H643="",K643*J643,W643*V643),"")</f>
        <v/>
      </c>
      <c r="Z643" s="172"/>
      <c r="AB643" t="str">
        <f t="shared" ref="AB643:AB706" si="166">IF(C643=0,"",C643)</f>
        <v/>
      </c>
      <c r="AC643" t="str">
        <f t="shared" ref="AC643:AC706" si="167">IF(D643=0,"",D643)</f>
        <v/>
      </c>
      <c r="AD643" t="str">
        <f t="shared" ref="AD643:AD706" ca="1" si="168">IF(F643=0,"",F643)</f>
        <v/>
      </c>
      <c r="AE643" s="4" t="str">
        <f t="shared" ca="1" si="161"/>
        <v/>
      </c>
      <c r="AF643" s="118"/>
    </row>
    <row r="644" spans="3:32" ht="20.100000000000001" customHeight="1">
      <c r="C644" t="str" cm="1">
        <f t="array" ref="C644">IFERROR(_xlfn.TEXTSPLIT(B644,"^"),"")</f>
        <v/>
      </c>
      <c r="F644" s="5" t="str" cm="1">
        <f t="array" aca="1" ref="F644" ca="1">IFERROR(INDEX(MSA_Title,MATCH(E644,MSA_Code,0)),"")</f>
        <v/>
      </c>
      <c r="G644" s="117" cm="1">
        <f t="array" aca="1" ref="G644" ca="1">SUMIFS(Proposed_Hours,Proposed_Labor_Category,$D644,Proposed_Company,$C644,Proposed_MSA_Code,$E644)</f>
        <v>0</v>
      </c>
      <c r="H644" s="7" t="str">
        <f t="shared" ref="H644:H707" ca="1" si="169">IFERROR(I644/G644,"")</f>
        <v/>
      </c>
      <c r="I644" s="4" t="str" cm="1">
        <f t="array" aca="1" ref="I644" ca="1">IFERROR(IF(SUMIFS(Proposed_Direct_Cost,Proposed_Labor_Category,$D644,Proposed_Company,$C644,Proposed_MSA_Code,$E644)=0,"Not Proposed",SUMIFS(Proposed_Direct_Cost,Proposed_Labor_Category,$D644,Proposed_Company,$C644,Proposed_MSA_Code,$E644)),"")</f>
        <v>Not Proposed</v>
      </c>
      <c r="J644" s="117" cm="1">
        <f t="array" aca="1" ref="J644" ca="1">SUMIFS(Invoice_Hours,Invoice_Labor_Category,$D644,Invoice_Company,$C644,Invoice_MSA_Code,$E644)</f>
        <v>0</v>
      </c>
      <c r="K644" s="7" t="str">
        <f t="shared" ref="K644:K707" ca="1" si="170">IFERROR(L644/J644,"")</f>
        <v/>
      </c>
      <c r="L644" s="222" cm="1">
        <f t="array" aca="1" ref="L644" ca="1">IFERROR(SUMIFS(Invoice_Direct_Cost,Invoice_Labor_Category,$D644,Invoice_Company,$C644,Invoice_MSA_Code,$E644),"")</f>
        <v>0</v>
      </c>
      <c r="M644" s="7" t="str">
        <f t="shared" ref="M644:M707" ca="1" si="171">IFERROR(K644-H644,"")</f>
        <v/>
      </c>
      <c r="N644" s="220" t="str">
        <f t="shared" ca="1" si="160"/>
        <v/>
      </c>
      <c r="O644" s="7" t="str">
        <f t="shared" ref="O644:O707" ca="1" si="172">IFERROR(M644*J644,"")</f>
        <v/>
      </c>
      <c r="P644" s="7" t="str">
        <f t="shared" ref="P644:P707" ca="1" si="173">IFERROR(IF(N644&gt;5%,O644*((N644-5%)/N644),""),"")</f>
        <v/>
      </c>
      <c r="Q644" s="7" t="str">
        <f t="shared" ref="Q644:Q707" ca="1" si="174">IFERROR(IF(N644&gt;0,O644*(MIN(N644,5%)/N644),""),"")</f>
        <v/>
      </c>
      <c r="R644" s="7" t="str">
        <f t="shared" ref="R644:R707" ca="1" si="175">IFERROR(IF(AND(K644&gt;0,H644="",L644&lt;&gt;0),L644,""),"")</f>
        <v/>
      </c>
      <c r="S644" s="7" t="str">
        <f t="shared" ca="1" si="162"/>
        <v/>
      </c>
      <c r="T644" s="7" t="str">
        <f t="shared" ca="1" si="163"/>
        <v/>
      </c>
      <c r="V644" s="120" cm="1">
        <f t="array" aca="1" ref="V644" ca="1">SUMIFS(Invoice_Hours,Invoice_Labor_Category,$D644,Invoice_Company,$C644,Invoice_MSA_Code,$E644)</f>
        <v>0</v>
      </c>
      <c r="W644" s="121" t="str">
        <f t="shared" ca="1" si="164"/>
        <v/>
      </c>
      <c r="X644" s="152" t="str">
        <f t="shared" ca="1" si="165"/>
        <v/>
      </c>
      <c r="Z644" s="172"/>
      <c r="AB644" t="str">
        <f t="shared" si="166"/>
        <v/>
      </c>
      <c r="AC644" t="str">
        <f t="shared" si="167"/>
        <v/>
      </c>
      <c r="AD644" t="str">
        <f t="shared" ca="1" si="168"/>
        <v/>
      </c>
      <c r="AE644" s="4" t="str">
        <f t="shared" ca="1" si="161"/>
        <v/>
      </c>
      <c r="AF644" s="118"/>
    </row>
    <row r="645" spans="3:32" ht="20.100000000000001" customHeight="1">
      <c r="C645" t="str" cm="1">
        <f t="array" ref="C645">IFERROR(_xlfn.TEXTSPLIT(B645,"^"),"")</f>
        <v/>
      </c>
      <c r="F645" s="5" t="str" cm="1">
        <f t="array" aca="1" ref="F645" ca="1">IFERROR(INDEX(MSA_Title,MATCH(E645,MSA_Code,0)),"")</f>
        <v/>
      </c>
      <c r="G645" s="117" cm="1">
        <f t="array" aca="1" ref="G645" ca="1">SUMIFS(Proposed_Hours,Proposed_Labor_Category,$D645,Proposed_Company,$C645,Proposed_MSA_Code,$E645)</f>
        <v>0</v>
      </c>
      <c r="H645" s="7" t="str">
        <f t="shared" ca="1" si="169"/>
        <v/>
      </c>
      <c r="I645" s="4" t="str" cm="1">
        <f t="array" aca="1" ref="I645" ca="1">IFERROR(IF(SUMIFS(Proposed_Direct_Cost,Proposed_Labor_Category,$D645,Proposed_Company,$C645,Proposed_MSA_Code,$E645)=0,"Not Proposed",SUMIFS(Proposed_Direct_Cost,Proposed_Labor_Category,$D645,Proposed_Company,$C645,Proposed_MSA_Code,$E645)),"")</f>
        <v>Not Proposed</v>
      </c>
      <c r="J645" s="117" cm="1">
        <f t="array" aca="1" ref="J645" ca="1">SUMIFS(Invoice_Hours,Invoice_Labor_Category,$D645,Invoice_Company,$C645,Invoice_MSA_Code,$E645)</f>
        <v>0</v>
      </c>
      <c r="K645" s="7" t="str">
        <f t="shared" ca="1" si="170"/>
        <v/>
      </c>
      <c r="L645" s="222" cm="1">
        <f t="array" aca="1" ref="L645" ca="1">IFERROR(SUMIFS(Invoice_Direct_Cost,Invoice_Labor_Category,$D645,Invoice_Company,$C645,Invoice_MSA_Code,$E645),"")</f>
        <v>0</v>
      </c>
      <c r="M645" s="7" t="str">
        <f t="shared" ca="1" si="171"/>
        <v/>
      </c>
      <c r="N645" s="220" t="str">
        <f t="shared" ref="N645:N708" ca="1" si="176">IFERROR(M645/H645,"")</f>
        <v/>
      </c>
      <c r="O645" s="7" t="str">
        <f t="shared" ca="1" si="172"/>
        <v/>
      </c>
      <c r="P645" s="7" t="str">
        <f t="shared" ca="1" si="173"/>
        <v/>
      </c>
      <c r="Q645" s="7" t="str">
        <f t="shared" ca="1" si="174"/>
        <v/>
      </c>
      <c r="R645" s="7" t="str">
        <f t="shared" ca="1" si="175"/>
        <v/>
      </c>
      <c r="S645" s="7" t="str">
        <f t="shared" ca="1" si="162"/>
        <v/>
      </c>
      <c r="T645" s="7" t="str">
        <f t="shared" ca="1" si="163"/>
        <v/>
      </c>
      <c r="V645" s="120" cm="1">
        <f t="array" aca="1" ref="V645" ca="1">SUMIFS(Invoice_Hours,Invoice_Labor_Category,$D645,Invoice_Company,$C645,Invoice_MSA_Code,$E645)</f>
        <v>0</v>
      </c>
      <c r="W645" s="121" t="str">
        <f t="shared" ca="1" si="164"/>
        <v/>
      </c>
      <c r="X645" s="151" t="str">
        <f t="shared" ca="1" si="165"/>
        <v/>
      </c>
      <c r="Z645" s="172"/>
      <c r="AB645" t="str">
        <f t="shared" si="166"/>
        <v/>
      </c>
      <c r="AC645" t="str">
        <f t="shared" si="167"/>
        <v/>
      </c>
      <c r="AD645" t="str">
        <f t="shared" ca="1" si="168"/>
        <v/>
      </c>
      <c r="AE645" s="4" t="str">
        <f t="shared" ca="1" si="161"/>
        <v/>
      </c>
      <c r="AF645" s="118"/>
    </row>
    <row r="646" spans="3:32" ht="20.100000000000001" customHeight="1">
      <c r="C646" t="str" cm="1">
        <f t="array" ref="C646">IFERROR(_xlfn.TEXTSPLIT(B646,"^"),"")</f>
        <v/>
      </c>
      <c r="F646" s="5" t="str" cm="1">
        <f t="array" aca="1" ref="F646" ca="1">IFERROR(INDEX(MSA_Title,MATCH(E646,MSA_Code,0)),"")</f>
        <v/>
      </c>
      <c r="G646" s="117" cm="1">
        <f t="array" aca="1" ref="G646" ca="1">SUMIFS(Proposed_Hours,Proposed_Labor_Category,$D646,Proposed_Company,$C646,Proposed_MSA_Code,$E646)</f>
        <v>0</v>
      </c>
      <c r="H646" s="7" t="str">
        <f t="shared" ca="1" si="169"/>
        <v/>
      </c>
      <c r="I646" s="4" t="str" cm="1">
        <f t="array" aca="1" ref="I646" ca="1">IFERROR(IF(SUMIFS(Proposed_Direct_Cost,Proposed_Labor_Category,$D646,Proposed_Company,$C646,Proposed_MSA_Code,$E646)=0,"Not Proposed",SUMIFS(Proposed_Direct_Cost,Proposed_Labor_Category,$D646,Proposed_Company,$C646,Proposed_MSA_Code,$E646)),"")</f>
        <v>Not Proposed</v>
      </c>
      <c r="J646" s="117" cm="1">
        <f t="array" aca="1" ref="J646" ca="1">SUMIFS(Invoice_Hours,Invoice_Labor_Category,$D646,Invoice_Company,$C646,Invoice_MSA_Code,$E646)</f>
        <v>0</v>
      </c>
      <c r="K646" s="7" t="str">
        <f t="shared" ca="1" si="170"/>
        <v/>
      </c>
      <c r="L646" s="222" cm="1">
        <f t="array" aca="1" ref="L646" ca="1">IFERROR(SUMIFS(Invoice_Direct_Cost,Invoice_Labor_Category,$D646,Invoice_Company,$C646,Invoice_MSA_Code,$E646),"")</f>
        <v>0</v>
      </c>
      <c r="M646" s="7" t="str">
        <f t="shared" ca="1" si="171"/>
        <v/>
      </c>
      <c r="N646" s="220" t="str">
        <f t="shared" ca="1" si="176"/>
        <v/>
      </c>
      <c r="O646" s="7" t="str">
        <f t="shared" ca="1" si="172"/>
        <v/>
      </c>
      <c r="P646" s="7" t="str">
        <f t="shared" ca="1" si="173"/>
        <v/>
      </c>
      <c r="Q646" s="7" t="str">
        <f t="shared" ca="1" si="174"/>
        <v/>
      </c>
      <c r="R646" s="7" t="str">
        <f t="shared" ca="1" si="175"/>
        <v/>
      </c>
      <c r="S646" s="7" t="str">
        <f t="shared" ca="1" si="162"/>
        <v/>
      </c>
      <c r="T646" s="7" t="str">
        <f t="shared" ca="1" si="163"/>
        <v/>
      </c>
      <c r="V646" s="120" cm="1">
        <f t="array" aca="1" ref="V646" ca="1">SUMIFS(Invoice_Hours,Invoice_Labor_Category,$D646,Invoice_Company,$C646,Invoice_MSA_Code,$E646)</f>
        <v>0</v>
      </c>
      <c r="W646" s="121" t="str">
        <f t="shared" ca="1" si="164"/>
        <v/>
      </c>
      <c r="X646" s="152" t="str">
        <f t="shared" ca="1" si="165"/>
        <v/>
      </c>
      <c r="Z646" s="172"/>
      <c r="AB646" t="str">
        <f t="shared" si="166"/>
        <v/>
      </c>
      <c r="AC646" t="str">
        <f t="shared" si="167"/>
        <v/>
      </c>
      <c r="AD646" t="str">
        <f t="shared" ca="1" si="168"/>
        <v/>
      </c>
      <c r="AE646" s="4" t="str">
        <f t="shared" ca="1" si="161"/>
        <v/>
      </c>
      <c r="AF646" s="118"/>
    </row>
    <row r="647" spans="3:32" ht="20.100000000000001" customHeight="1">
      <c r="C647" t="str" cm="1">
        <f t="array" ref="C647">IFERROR(_xlfn.TEXTSPLIT(B647,"^"),"")</f>
        <v/>
      </c>
      <c r="F647" s="5" t="str" cm="1">
        <f t="array" aca="1" ref="F647" ca="1">IFERROR(INDEX(MSA_Title,MATCH(E647,MSA_Code,0)),"")</f>
        <v/>
      </c>
      <c r="G647" s="117" cm="1">
        <f t="array" aca="1" ref="G647" ca="1">SUMIFS(Proposed_Hours,Proposed_Labor_Category,$D647,Proposed_Company,$C647,Proposed_MSA_Code,$E647)</f>
        <v>0</v>
      </c>
      <c r="H647" s="7" t="str">
        <f t="shared" ca="1" si="169"/>
        <v/>
      </c>
      <c r="I647" s="4" t="str" cm="1">
        <f t="array" aca="1" ref="I647" ca="1">IFERROR(IF(SUMIFS(Proposed_Direct_Cost,Proposed_Labor_Category,$D647,Proposed_Company,$C647,Proposed_MSA_Code,$E647)=0,"Not Proposed",SUMIFS(Proposed_Direct_Cost,Proposed_Labor_Category,$D647,Proposed_Company,$C647,Proposed_MSA_Code,$E647)),"")</f>
        <v>Not Proposed</v>
      </c>
      <c r="J647" s="117" cm="1">
        <f t="array" aca="1" ref="J647" ca="1">SUMIFS(Invoice_Hours,Invoice_Labor_Category,$D647,Invoice_Company,$C647,Invoice_MSA_Code,$E647)</f>
        <v>0</v>
      </c>
      <c r="K647" s="7" t="str">
        <f t="shared" ca="1" si="170"/>
        <v/>
      </c>
      <c r="L647" s="222" cm="1">
        <f t="array" aca="1" ref="L647" ca="1">IFERROR(SUMIFS(Invoice_Direct_Cost,Invoice_Labor_Category,$D647,Invoice_Company,$C647,Invoice_MSA_Code,$E647),"")</f>
        <v>0</v>
      </c>
      <c r="M647" s="7" t="str">
        <f t="shared" ca="1" si="171"/>
        <v/>
      </c>
      <c r="N647" s="220" t="str">
        <f t="shared" ca="1" si="176"/>
        <v/>
      </c>
      <c r="O647" s="7" t="str">
        <f t="shared" ca="1" si="172"/>
        <v/>
      </c>
      <c r="P647" s="7" t="str">
        <f t="shared" ca="1" si="173"/>
        <v/>
      </c>
      <c r="Q647" s="7" t="str">
        <f t="shared" ca="1" si="174"/>
        <v/>
      </c>
      <c r="R647" s="7" t="str">
        <f t="shared" ca="1" si="175"/>
        <v/>
      </c>
      <c r="S647" s="7" t="str">
        <f t="shared" ca="1" si="162"/>
        <v/>
      </c>
      <c r="T647" s="7" t="str">
        <f t="shared" ca="1" si="163"/>
        <v/>
      </c>
      <c r="V647" s="120" cm="1">
        <f t="array" aca="1" ref="V647" ca="1">SUMIFS(Invoice_Hours,Invoice_Labor_Category,$D647,Invoice_Company,$C647,Invoice_MSA_Code,$E647)</f>
        <v>0</v>
      </c>
      <c r="W647" s="121" t="str">
        <f t="shared" ca="1" si="164"/>
        <v/>
      </c>
      <c r="X647" s="151" t="str">
        <f t="shared" ca="1" si="165"/>
        <v/>
      </c>
      <c r="Z647" s="172"/>
      <c r="AB647" t="str">
        <f t="shared" si="166"/>
        <v/>
      </c>
      <c r="AC647" t="str">
        <f t="shared" si="167"/>
        <v/>
      </c>
      <c r="AD647" t="str">
        <f t="shared" ca="1" si="168"/>
        <v/>
      </c>
      <c r="AE647" s="4" t="str">
        <f t="shared" ca="1" si="161"/>
        <v/>
      </c>
      <c r="AF647" s="118"/>
    </row>
    <row r="648" spans="3:32" ht="20.100000000000001" customHeight="1">
      <c r="C648" t="str" cm="1">
        <f t="array" ref="C648">IFERROR(_xlfn.TEXTSPLIT(B648,"^"),"")</f>
        <v/>
      </c>
      <c r="F648" s="5" t="str" cm="1">
        <f t="array" aca="1" ref="F648" ca="1">IFERROR(INDEX(MSA_Title,MATCH(E648,MSA_Code,0)),"")</f>
        <v/>
      </c>
      <c r="G648" s="117" cm="1">
        <f t="array" aca="1" ref="G648" ca="1">SUMIFS(Proposed_Hours,Proposed_Labor_Category,$D648,Proposed_Company,$C648,Proposed_MSA_Code,$E648)</f>
        <v>0</v>
      </c>
      <c r="H648" s="7" t="str">
        <f t="shared" ca="1" si="169"/>
        <v/>
      </c>
      <c r="I648" s="4" t="str" cm="1">
        <f t="array" aca="1" ref="I648" ca="1">IFERROR(IF(SUMIFS(Proposed_Direct_Cost,Proposed_Labor_Category,$D648,Proposed_Company,$C648,Proposed_MSA_Code,$E648)=0,"Not Proposed",SUMIFS(Proposed_Direct_Cost,Proposed_Labor_Category,$D648,Proposed_Company,$C648,Proposed_MSA_Code,$E648)),"")</f>
        <v>Not Proposed</v>
      </c>
      <c r="J648" s="117" cm="1">
        <f t="array" aca="1" ref="J648" ca="1">SUMIFS(Invoice_Hours,Invoice_Labor_Category,$D648,Invoice_Company,$C648,Invoice_MSA_Code,$E648)</f>
        <v>0</v>
      </c>
      <c r="K648" s="7" t="str">
        <f t="shared" ca="1" si="170"/>
        <v/>
      </c>
      <c r="L648" s="222" cm="1">
        <f t="array" aca="1" ref="L648" ca="1">IFERROR(SUMIFS(Invoice_Direct_Cost,Invoice_Labor_Category,$D648,Invoice_Company,$C648,Invoice_MSA_Code,$E648),"")</f>
        <v>0</v>
      </c>
      <c r="M648" s="7" t="str">
        <f t="shared" ca="1" si="171"/>
        <v/>
      </c>
      <c r="N648" s="220" t="str">
        <f t="shared" ca="1" si="176"/>
        <v/>
      </c>
      <c r="O648" s="7" t="str">
        <f t="shared" ca="1" si="172"/>
        <v/>
      </c>
      <c r="P648" s="7" t="str">
        <f t="shared" ca="1" si="173"/>
        <v/>
      </c>
      <c r="Q648" s="7" t="str">
        <f t="shared" ca="1" si="174"/>
        <v/>
      </c>
      <c r="R648" s="7" t="str">
        <f t="shared" ca="1" si="175"/>
        <v/>
      </c>
      <c r="S648" s="7" t="str">
        <f t="shared" ca="1" si="162"/>
        <v/>
      </c>
      <c r="T648" s="7" t="str">
        <f t="shared" ca="1" si="163"/>
        <v/>
      </c>
      <c r="V648" s="120" cm="1">
        <f t="array" aca="1" ref="V648" ca="1">SUMIFS(Invoice_Hours,Invoice_Labor_Category,$D648,Invoice_Company,$C648,Invoice_MSA_Code,$E648)</f>
        <v>0</v>
      </c>
      <c r="W648" s="121" t="str">
        <f t="shared" ca="1" si="164"/>
        <v/>
      </c>
      <c r="X648" s="152" t="str">
        <f t="shared" ca="1" si="165"/>
        <v/>
      </c>
      <c r="Z648" s="172"/>
      <c r="AB648" t="str">
        <f t="shared" si="166"/>
        <v/>
      </c>
      <c r="AC648" t="str">
        <f t="shared" si="167"/>
        <v/>
      </c>
      <c r="AD648" t="str">
        <f t="shared" ca="1" si="168"/>
        <v/>
      </c>
      <c r="AE648" s="4" t="str">
        <f t="shared" ca="1" si="161"/>
        <v/>
      </c>
      <c r="AF648" s="118"/>
    </row>
    <row r="649" spans="3:32" ht="20.100000000000001" customHeight="1">
      <c r="C649" t="str" cm="1">
        <f t="array" ref="C649">IFERROR(_xlfn.TEXTSPLIT(B649,"^"),"")</f>
        <v/>
      </c>
      <c r="F649" s="5" t="str" cm="1">
        <f t="array" aca="1" ref="F649" ca="1">IFERROR(INDEX(MSA_Title,MATCH(E649,MSA_Code,0)),"")</f>
        <v/>
      </c>
      <c r="G649" s="117" cm="1">
        <f t="array" aca="1" ref="G649" ca="1">SUMIFS(Proposed_Hours,Proposed_Labor_Category,$D649,Proposed_Company,$C649,Proposed_MSA_Code,$E649)</f>
        <v>0</v>
      </c>
      <c r="H649" s="7" t="str">
        <f t="shared" ca="1" si="169"/>
        <v/>
      </c>
      <c r="I649" s="4" t="str" cm="1">
        <f t="array" aca="1" ref="I649" ca="1">IFERROR(IF(SUMIFS(Proposed_Direct_Cost,Proposed_Labor_Category,$D649,Proposed_Company,$C649,Proposed_MSA_Code,$E649)=0,"Not Proposed",SUMIFS(Proposed_Direct_Cost,Proposed_Labor_Category,$D649,Proposed_Company,$C649,Proposed_MSA_Code,$E649)),"")</f>
        <v>Not Proposed</v>
      </c>
      <c r="J649" s="117" cm="1">
        <f t="array" aca="1" ref="J649" ca="1">SUMIFS(Invoice_Hours,Invoice_Labor_Category,$D649,Invoice_Company,$C649,Invoice_MSA_Code,$E649)</f>
        <v>0</v>
      </c>
      <c r="K649" s="7" t="str">
        <f t="shared" ca="1" si="170"/>
        <v/>
      </c>
      <c r="L649" s="222" cm="1">
        <f t="array" aca="1" ref="L649" ca="1">IFERROR(SUMIFS(Invoice_Direct_Cost,Invoice_Labor_Category,$D649,Invoice_Company,$C649,Invoice_MSA_Code,$E649),"")</f>
        <v>0</v>
      </c>
      <c r="M649" s="7" t="str">
        <f t="shared" ca="1" si="171"/>
        <v/>
      </c>
      <c r="N649" s="220" t="str">
        <f t="shared" ca="1" si="176"/>
        <v/>
      </c>
      <c r="O649" s="7" t="str">
        <f t="shared" ca="1" si="172"/>
        <v/>
      </c>
      <c r="P649" s="7" t="str">
        <f t="shared" ca="1" si="173"/>
        <v/>
      </c>
      <c r="Q649" s="7" t="str">
        <f t="shared" ca="1" si="174"/>
        <v/>
      </c>
      <c r="R649" s="7" t="str">
        <f t="shared" ca="1" si="175"/>
        <v/>
      </c>
      <c r="S649" s="7" t="str">
        <f t="shared" ca="1" si="162"/>
        <v/>
      </c>
      <c r="T649" s="7" t="str">
        <f t="shared" ca="1" si="163"/>
        <v/>
      </c>
      <c r="V649" s="120" cm="1">
        <f t="array" aca="1" ref="V649" ca="1">SUMIFS(Invoice_Hours,Invoice_Labor_Category,$D649,Invoice_Company,$C649,Invoice_MSA_Code,$E649)</f>
        <v>0</v>
      </c>
      <c r="W649" s="121" t="str">
        <f t="shared" ca="1" si="164"/>
        <v/>
      </c>
      <c r="X649" s="151" t="str">
        <f t="shared" ca="1" si="165"/>
        <v/>
      </c>
      <c r="Z649" s="172"/>
      <c r="AB649" t="str">
        <f t="shared" si="166"/>
        <v/>
      </c>
      <c r="AC649" t="str">
        <f t="shared" si="167"/>
        <v/>
      </c>
      <c r="AD649" t="str">
        <f t="shared" ca="1" si="168"/>
        <v/>
      </c>
      <c r="AE649" s="4" t="str">
        <f t="shared" ca="1" si="161"/>
        <v/>
      </c>
      <c r="AF649" s="118"/>
    </row>
    <row r="650" spans="3:32" ht="20.100000000000001" customHeight="1">
      <c r="C650" t="str" cm="1">
        <f t="array" ref="C650">IFERROR(_xlfn.TEXTSPLIT(B650,"^"),"")</f>
        <v/>
      </c>
      <c r="F650" s="5" t="str" cm="1">
        <f t="array" aca="1" ref="F650" ca="1">IFERROR(INDEX(MSA_Title,MATCH(E650,MSA_Code,0)),"")</f>
        <v/>
      </c>
      <c r="G650" s="117" cm="1">
        <f t="array" aca="1" ref="G650" ca="1">SUMIFS(Proposed_Hours,Proposed_Labor_Category,$D650,Proposed_Company,$C650,Proposed_MSA_Code,$E650)</f>
        <v>0</v>
      </c>
      <c r="H650" s="7" t="str">
        <f t="shared" ca="1" si="169"/>
        <v/>
      </c>
      <c r="I650" s="4" t="str" cm="1">
        <f t="array" aca="1" ref="I650" ca="1">IFERROR(IF(SUMIFS(Proposed_Direct_Cost,Proposed_Labor_Category,$D650,Proposed_Company,$C650,Proposed_MSA_Code,$E650)=0,"Not Proposed",SUMIFS(Proposed_Direct_Cost,Proposed_Labor_Category,$D650,Proposed_Company,$C650,Proposed_MSA_Code,$E650)),"")</f>
        <v>Not Proposed</v>
      </c>
      <c r="J650" s="117" cm="1">
        <f t="array" aca="1" ref="J650" ca="1">SUMIFS(Invoice_Hours,Invoice_Labor_Category,$D650,Invoice_Company,$C650,Invoice_MSA_Code,$E650)</f>
        <v>0</v>
      </c>
      <c r="K650" s="7" t="str">
        <f t="shared" ca="1" si="170"/>
        <v/>
      </c>
      <c r="L650" s="222" cm="1">
        <f t="array" aca="1" ref="L650" ca="1">IFERROR(SUMIFS(Invoice_Direct_Cost,Invoice_Labor_Category,$D650,Invoice_Company,$C650,Invoice_MSA_Code,$E650),"")</f>
        <v>0</v>
      </c>
      <c r="M650" s="7" t="str">
        <f t="shared" ca="1" si="171"/>
        <v/>
      </c>
      <c r="N650" s="220" t="str">
        <f t="shared" ca="1" si="176"/>
        <v/>
      </c>
      <c r="O650" s="7" t="str">
        <f t="shared" ca="1" si="172"/>
        <v/>
      </c>
      <c r="P650" s="7" t="str">
        <f t="shared" ca="1" si="173"/>
        <v/>
      </c>
      <c r="Q650" s="7" t="str">
        <f t="shared" ca="1" si="174"/>
        <v/>
      </c>
      <c r="R650" s="7" t="str">
        <f t="shared" ca="1" si="175"/>
        <v/>
      </c>
      <c r="S650" s="7" t="str">
        <f t="shared" ca="1" si="162"/>
        <v/>
      </c>
      <c r="T650" s="7" t="str">
        <f t="shared" ca="1" si="163"/>
        <v/>
      </c>
      <c r="V650" s="120" cm="1">
        <f t="array" aca="1" ref="V650" ca="1">SUMIFS(Invoice_Hours,Invoice_Labor_Category,$D650,Invoice_Company,$C650,Invoice_MSA_Code,$E650)</f>
        <v>0</v>
      </c>
      <c r="W650" s="121" t="str">
        <f t="shared" ca="1" si="164"/>
        <v/>
      </c>
      <c r="X650" s="152" t="str">
        <f t="shared" ca="1" si="165"/>
        <v/>
      </c>
      <c r="Z650" s="172"/>
      <c r="AB650" t="str">
        <f t="shared" si="166"/>
        <v/>
      </c>
      <c r="AC650" t="str">
        <f t="shared" si="167"/>
        <v/>
      </c>
      <c r="AD650" t="str">
        <f t="shared" ca="1" si="168"/>
        <v/>
      </c>
      <c r="AE650" s="4" t="str">
        <f t="shared" ca="1" si="161"/>
        <v/>
      </c>
      <c r="AF650" s="118"/>
    </row>
    <row r="651" spans="3:32" ht="20.100000000000001" customHeight="1">
      <c r="C651" t="str" cm="1">
        <f t="array" ref="C651">IFERROR(_xlfn.TEXTSPLIT(B651,"^"),"")</f>
        <v/>
      </c>
      <c r="F651" s="5" t="str" cm="1">
        <f t="array" aca="1" ref="F651" ca="1">IFERROR(INDEX(MSA_Title,MATCH(E651,MSA_Code,0)),"")</f>
        <v/>
      </c>
      <c r="G651" s="117" cm="1">
        <f t="array" aca="1" ref="G651" ca="1">SUMIFS(Proposed_Hours,Proposed_Labor_Category,$D651,Proposed_Company,$C651,Proposed_MSA_Code,$E651)</f>
        <v>0</v>
      </c>
      <c r="H651" s="7" t="str">
        <f t="shared" ca="1" si="169"/>
        <v/>
      </c>
      <c r="I651" s="4" t="str" cm="1">
        <f t="array" aca="1" ref="I651" ca="1">IFERROR(IF(SUMIFS(Proposed_Direct_Cost,Proposed_Labor_Category,$D651,Proposed_Company,$C651,Proposed_MSA_Code,$E651)=0,"Not Proposed",SUMIFS(Proposed_Direct_Cost,Proposed_Labor_Category,$D651,Proposed_Company,$C651,Proposed_MSA_Code,$E651)),"")</f>
        <v>Not Proposed</v>
      </c>
      <c r="J651" s="117" cm="1">
        <f t="array" aca="1" ref="J651" ca="1">SUMIFS(Invoice_Hours,Invoice_Labor_Category,$D651,Invoice_Company,$C651,Invoice_MSA_Code,$E651)</f>
        <v>0</v>
      </c>
      <c r="K651" s="7" t="str">
        <f t="shared" ca="1" si="170"/>
        <v/>
      </c>
      <c r="L651" s="222" cm="1">
        <f t="array" aca="1" ref="L651" ca="1">IFERROR(SUMIFS(Invoice_Direct_Cost,Invoice_Labor_Category,$D651,Invoice_Company,$C651,Invoice_MSA_Code,$E651),"")</f>
        <v>0</v>
      </c>
      <c r="M651" s="7" t="str">
        <f t="shared" ca="1" si="171"/>
        <v/>
      </c>
      <c r="N651" s="220" t="str">
        <f t="shared" ca="1" si="176"/>
        <v/>
      </c>
      <c r="O651" s="7" t="str">
        <f t="shared" ca="1" si="172"/>
        <v/>
      </c>
      <c r="P651" s="7" t="str">
        <f t="shared" ca="1" si="173"/>
        <v/>
      </c>
      <c r="Q651" s="7" t="str">
        <f t="shared" ca="1" si="174"/>
        <v/>
      </c>
      <c r="R651" s="7" t="str">
        <f t="shared" ca="1" si="175"/>
        <v/>
      </c>
      <c r="S651" s="7" t="str">
        <f t="shared" ca="1" si="162"/>
        <v/>
      </c>
      <c r="T651" s="7" t="str">
        <f t="shared" ca="1" si="163"/>
        <v/>
      </c>
      <c r="V651" s="120" cm="1">
        <f t="array" aca="1" ref="V651" ca="1">SUMIFS(Invoice_Hours,Invoice_Labor_Category,$D651,Invoice_Company,$C651,Invoice_MSA_Code,$E651)</f>
        <v>0</v>
      </c>
      <c r="W651" s="121" t="str">
        <f t="shared" ca="1" si="164"/>
        <v/>
      </c>
      <c r="X651" s="151" t="str">
        <f t="shared" ca="1" si="165"/>
        <v/>
      </c>
      <c r="Z651" s="172"/>
      <c r="AB651" t="str">
        <f t="shared" si="166"/>
        <v/>
      </c>
      <c r="AC651" t="str">
        <f t="shared" si="167"/>
        <v/>
      </c>
      <c r="AD651" t="str">
        <f t="shared" ca="1" si="168"/>
        <v/>
      </c>
      <c r="AE651" s="4" t="str">
        <f t="shared" ca="1" si="161"/>
        <v/>
      </c>
      <c r="AF651" s="118"/>
    </row>
    <row r="652" spans="3:32" ht="20.100000000000001" customHeight="1">
      <c r="C652" t="str" cm="1">
        <f t="array" ref="C652">IFERROR(_xlfn.TEXTSPLIT(B652,"^"),"")</f>
        <v/>
      </c>
      <c r="F652" s="5" t="str" cm="1">
        <f t="array" aca="1" ref="F652" ca="1">IFERROR(INDEX(MSA_Title,MATCH(E652,MSA_Code,0)),"")</f>
        <v/>
      </c>
      <c r="G652" s="117" cm="1">
        <f t="array" aca="1" ref="G652" ca="1">SUMIFS(Proposed_Hours,Proposed_Labor_Category,$D652,Proposed_Company,$C652,Proposed_MSA_Code,$E652)</f>
        <v>0</v>
      </c>
      <c r="H652" s="7" t="str">
        <f t="shared" ca="1" si="169"/>
        <v/>
      </c>
      <c r="I652" s="4" t="str" cm="1">
        <f t="array" aca="1" ref="I652" ca="1">IFERROR(IF(SUMIFS(Proposed_Direct_Cost,Proposed_Labor_Category,$D652,Proposed_Company,$C652,Proposed_MSA_Code,$E652)=0,"Not Proposed",SUMIFS(Proposed_Direct_Cost,Proposed_Labor_Category,$D652,Proposed_Company,$C652,Proposed_MSA_Code,$E652)),"")</f>
        <v>Not Proposed</v>
      </c>
      <c r="J652" s="117" cm="1">
        <f t="array" aca="1" ref="J652" ca="1">SUMIFS(Invoice_Hours,Invoice_Labor_Category,$D652,Invoice_Company,$C652,Invoice_MSA_Code,$E652)</f>
        <v>0</v>
      </c>
      <c r="K652" s="7" t="str">
        <f t="shared" ca="1" si="170"/>
        <v/>
      </c>
      <c r="L652" s="222" cm="1">
        <f t="array" aca="1" ref="L652" ca="1">IFERROR(SUMIFS(Invoice_Direct_Cost,Invoice_Labor_Category,$D652,Invoice_Company,$C652,Invoice_MSA_Code,$E652),"")</f>
        <v>0</v>
      </c>
      <c r="M652" s="7" t="str">
        <f t="shared" ca="1" si="171"/>
        <v/>
      </c>
      <c r="N652" s="220" t="str">
        <f t="shared" ca="1" si="176"/>
        <v/>
      </c>
      <c r="O652" s="7" t="str">
        <f t="shared" ca="1" si="172"/>
        <v/>
      </c>
      <c r="P652" s="7" t="str">
        <f t="shared" ca="1" si="173"/>
        <v/>
      </c>
      <c r="Q652" s="7" t="str">
        <f t="shared" ca="1" si="174"/>
        <v/>
      </c>
      <c r="R652" s="7" t="str">
        <f t="shared" ca="1" si="175"/>
        <v/>
      </c>
      <c r="S652" s="7" t="str">
        <f t="shared" ca="1" si="162"/>
        <v/>
      </c>
      <c r="T652" s="7" t="str">
        <f t="shared" ca="1" si="163"/>
        <v/>
      </c>
      <c r="V652" s="120" cm="1">
        <f t="array" aca="1" ref="V652" ca="1">SUMIFS(Invoice_Hours,Invoice_Labor_Category,$D652,Invoice_Company,$C652,Invoice_MSA_Code,$E652)</f>
        <v>0</v>
      </c>
      <c r="W652" s="121" t="str">
        <f t="shared" ca="1" si="164"/>
        <v/>
      </c>
      <c r="X652" s="152" t="str">
        <f t="shared" ca="1" si="165"/>
        <v/>
      </c>
      <c r="Z652" s="172"/>
      <c r="AB652" t="str">
        <f t="shared" si="166"/>
        <v/>
      </c>
      <c r="AC652" t="str">
        <f t="shared" si="167"/>
        <v/>
      </c>
      <c r="AD652" t="str">
        <f t="shared" ca="1" si="168"/>
        <v/>
      </c>
      <c r="AE652" s="4" t="str">
        <f t="shared" ca="1" si="161"/>
        <v/>
      </c>
      <c r="AF652" s="118"/>
    </row>
    <row r="653" spans="3:32" ht="20.100000000000001" customHeight="1">
      <c r="C653" t="str" cm="1">
        <f t="array" ref="C653">IFERROR(_xlfn.TEXTSPLIT(B653,"^"),"")</f>
        <v/>
      </c>
      <c r="F653" s="5" t="str" cm="1">
        <f t="array" aca="1" ref="F653" ca="1">IFERROR(INDEX(MSA_Title,MATCH(E653,MSA_Code,0)),"")</f>
        <v/>
      </c>
      <c r="G653" s="117" cm="1">
        <f t="array" aca="1" ref="G653" ca="1">SUMIFS(Proposed_Hours,Proposed_Labor_Category,$D653,Proposed_Company,$C653,Proposed_MSA_Code,$E653)</f>
        <v>0</v>
      </c>
      <c r="H653" s="7" t="str">
        <f t="shared" ca="1" si="169"/>
        <v/>
      </c>
      <c r="I653" s="4" t="str" cm="1">
        <f t="array" aca="1" ref="I653" ca="1">IFERROR(IF(SUMIFS(Proposed_Direct_Cost,Proposed_Labor_Category,$D653,Proposed_Company,$C653,Proposed_MSA_Code,$E653)=0,"Not Proposed",SUMIFS(Proposed_Direct_Cost,Proposed_Labor_Category,$D653,Proposed_Company,$C653,Proposed_MSA_Code,$E653)),"")</f>
        <v>Not Proposed</v>
      </c>
      <c r="J653" s="117" cm="1">
        <f t="array" aca="1" ref="J653" ca="1">SUMIFS(Invoice_Hours,Invoice_Labor_Category,$D653,Invoice_Company,$C653,Invoice_MSA_Code,$E653)</f>
        <v>0</v>
      </c>
      <c r="K653" s="7" t="str">
        <f t="shared" ca="1" si="170"/>
        <v/>
      </c>
      <c r="L653" s="222" cm="1">
        <f t="array" aca="1" ref="L653" ca="1">IFERROR(SUMIFS(Invoice_Direct_Cost,Invoice_Labor_Category,$D653,Invoice_Company,$C653,Invoice_MSA_Code,$E653),"")</f>
        <v>0</v>
      </c>
      <c r="M653" s="7" t="str">
        <f t="shared" ca="1" si="171"/>
        <v/>
      </c>
      <c r="N653" s="220" t="str">
        <f t="shared" ca="1" si="176"/>
        <v/>
      </c>
      <c r="O653" s="7" t="str">
        <f t="shared" ca="1" si="172"/>
        <v/>
      </c>
      <c r="P653" s="7" t="str">
        <f t="shared" ca="1" si="173"/>
        <v/>
      </c>
      <c r="Q653" s="7" t="str">
        <f t="shared" ca="1" si="174"/>
        <v/>
      </c>
      <c r="R653" s="7" t="str">
        <f t="shared" ca="1" si="175"/>
        <v/>
      </c>
      <c r="S653" s="7" t="str">
        <f t="shared" ca="1" si="162"/>
        <v/>
      </c>
      <c r="T653" s="7" t="str">
        <f t="shared" ca="1" si="163"/>
        <v/>
      </c>
      <c r="V653" s="120" cm="1">
        <f t="array" aca="1" ref="V653" ca="1">SUMIFS(Invoice_Hours,Invoice_Labor_Category,$D653,Invoice_Company,$C653,Invoice_MSA_Code,$E653)</f>
        <v>0</v>
      </c>
      <c r="W653" s="121" t="str">
        <f t="shared" ca="1" si="164"/>
        <v/>
      </c>
      <c r="X653" s="151" t="str">
        <f t="shared" ca="1" si="165"/>
        <v/>
      </c>
      <c r="Z653" s="172"/>
      <c r="AB653" t="str">
        <f t="shared" si="166"/>
        <v/>
      </c>
      <c r="AC653" t="str">
        <f t="shared" si="167"/>
        <v/>
      </c>
      <c r="AD653" t="str">
        <f t="shared" ca="1" si="168"/>
        <v/>
      </c>
      <c r="AE653" s="4" t="str">
        <f t="shared" ca="1" si="161"/>
        <v/>
      </c>
      <c r="AF653" s="118"/>
    </row>
    <row r="654" spans="3:32" ht="20.100000000000001" customHeight="1">
      <c r="C654" t="str" cm="1">
        <f t="array" ref="C654">IFERROR(_xlfn.TEXTSPLIT(B654,"^"),"")</f>
        <v/>
      </c>
      <c r="F654" s="5" t="str" cm="1">
        <f t="array" aca="1" ref="F654" ca="1">IFERROR(INDEX(MSA_Title,MATCH(E654,MSA_Code,0)),"")</f>
        <v/>
      </c>
      <c r="G654" s="117" cm="1">
        <f t="array" aca="1" ref="G654" ca="1">SUMIFS(Proposed_Hours,Proposed_Labor_Category,$D654,Proposed_Company,$C654,Proposed_MSA_Code,$E654)</f>
        <v>0</v>
      </c>
      <c r="H654" s="7" t="str">
        <f t="shared" ca="1" si="169"/>
        <v/>
      </c>
      <c r="I654" s="4" t="str" cm="1">
        <f t="array" aca="1" ref="I654" ca="1">IFERROR(IF(SUMIFS(Proposed_Direct_Cost,Proposed_Labor_Category,$D654,Proposed_Company,$C654,Proposed_MSA_Code,$E654)=0,"Not Proposed",SUMIFS(Proposed_Direct_Cost,Proposed_Labor_Category,$D654,Proposed_Company,$C654,Proposed_MSA_Code,$E654)),"")</f>
        <v>Not Proposed</v>
      </c>
      <c r="J654" s="117" cm="1">
        <f t="array" aca="1" ref="J654" ca="1">SUMIFS(Invoice_Hours,Invoice_Labor_Category,$D654,Invoice_Company,$C654,Invoice_MSA_Code,$E654)</f>
        <v>0</v>
      </c>
      <c r="K654" s="7" t="str">
        <f t="shared" ca="1" si="170"/>
        <v/>
      </c>
      <c r="L654" s="222" cm="1">
        <f t="array" aca="1" ref="L654" ca="1">IFERROR(SUMIFS(Invoice_Direct_Cost,Invoice_Labor_Category,$D654,Invoice_Company,$C654,Invoice_MSA_Code,$E654),"")</f>
        <v>0</v>
      </c>
      <c r="M654" s="7" t="str">
        <f t="shared" ca="1" si="171"/>
        <v/>
      </c>
      <c r="N654" s="220" t="str">
        <f t="shared" ca="1" si="176"/>
        <v/>
      </c>
      <c r="O654" s="7" t="str">
        <f t="shared" ca="1" si="172"/>
        <v/>
      </c>
      <c r="P654" s="7" t="str">
        <f t="shared" ca="1" si="173"/>
        <v/>
      </c>
      <c r="Q654" s="7" t="str">
        <f t="shared" ca="1" si="174"/>
        <v/>
      </c>
      <c r="R654" s="7" t="str">
        <f t="shared" ca="1" si="175"/>
        <v/>
      </c>
      <c r="S654" s="7" t="str">
        <f t="shared" ca="1" si="162"/>
        <v/>
      </c>
      <c r="T654" s="7" t="str">
        <f t="shared" ca="1" si="163"/>
        <v/>
      </c>
      <c r="V654" s="120" cm="1">
        <f t="array" aca="1" ref="V654" ca="1">SUMIFS(Invoice_Hours,Invoice_Labor_Category,$D654,Invoice_Company,$C654,Invoice_MSA_Code,$E654)</f>
        <v>0</v>
      </c>
      <c r="W654" s="121" t="str">
        <f t="shared" ca="1" si="164"/>
        <v/>
      </c>
      <c r="X654" s="152" t="str">
        <f t="shared" ca="1" si="165"/>
        <v/>
      </c>
      <c r="Z654" s="172"/>
      <c r="AB654" t="str">
        <f t="shared" si="166"/>
        <v/>
      </c>
      <c r="AC654" t="str">
        <f t="shared" si="167"/>
        <v/>
      </c>
      <c r="AD654" t="str">
        <f t="shared" ca="1" si="168"/>
        <v/>
      </c>
      <c r="AE654" s="4" t="str">
        <f t="shared" ca="1" si="161"/>
        <v/>
      </c>
      <c r="AF654" s="118"/>
    </row>
    <row r="655" spans="3:32" ht="20.100000000000001" customHeight="1">
      <c r="C655" t="str" cm="1">
        <f t="array" ref="C655">IFERROR(_xlfn.TEXTSPLIT(B655,"^"),"")</f>
        <v/>
      </c>
      <c r="F655" s="5" t="str" cm="1">
        <f t="array" aca="1" ref="F655" ca="1">IFERROR(INDEX(MSA_Title,MATCH(E655,MSA_Code,0)),"")</f>
        <v/>
      </c>
      <c r="G655" s="117" cm="1">
        <f t="array" aca="1" ref="G655" ca="1">SUMIFS(Proposed_Hours,Proposed_Labor_Category,$D655,Proposed_Company,$C655,Proposed_MSA_Code,$E655)</f>
        <v>0</v>
      </c>
      <c r="H655" s="7" t="str">
        <f t="shared" ca="1" si="169"/>
        <v/>
      </c>
      <c r="I655" s="4" t="str" cm="1">
        <f t="array" aca="1" ref="I655" ca="1">IFERROR(IF(SUMIFS(Proposed_Direct_Cost,Proposed_Labor_Category,$D655,Proposed_Company,$C655,Proposed_MSA_Code,$E655)=0,"Not Proposed",SUMIFS(Proposed_Direct_Cost,Proposed_Labor_Category,$D655,Proposed_Company,$C655,Proposed_MSA_Code,$E655)),"")</f>
        <v>Not Proposed</v>
      </c>
      <c r="J655" s="117" cm="1">
        <f t="array" aca="1" ref="J655" ca="1">SUMIFS(Invoice_Hours,Invoice_Labor_Category,$D655,Invoice_Company,$C655,Invoice_MSA_Code,$E655)</f>
        <v>0</v>
      </c>
      <c r="K655" s="7" t="str">
        <f t="shared" ca="1" si="170"/>
        <v/>
      </c>
      <c r="L655" s="222" cm="1">
        <f t="array" aca="1" ref="L655" ca="1">IFERROR(SUMIFS(Invoice_Direct_Cost,Invoice_Labor_Category,$D655,Invoice_Company,$C655,Invoice_MSA_Code,$E655),"")</f>
        <v>0</v>
      </c>
      <c r="M655" s="7" t="str">
        <f t="shared" ca="1" si="171"/>
        <v/>
      </c>
      <c r="N655" s="220" t="str">
        <f t="shared" ca="1" si="176"/>
        <v/>
      </c>
      <c r="O655" s="7" t="str">
        <f t="shared" ca="1" si="172"/>
        <v/>
      </c>
      <c r="P655" s="7" t="str">
        <f t="shared" ca="1" si="173"/>
        <v/>
      </c>
      <c r="Q655" s="7" t="str">
        <f t="shared" ca="1" si="174"/>
        <v/>
      </c>
      <c r="R655" s="7" t="str">
        <f t="shared" ca="1" si="175"/>
        <v/>
      </c>
      <c r="S655" s="7" t="str">
        <f t="shared" ca="1" si="162"/>
        <v/>
      </c>
      <c r="T655" s="7" t="str">
        <f t="shared" ca="1" si="163"/>
        <v/>
      </c>
      <c r="V655" s="120" cm="1">
        <f t="array" aca="1" ref="V655" ca="1">SUMIFS(Invoice_Hours,Invoice_Labor_Category,$D655,Invoice_Company,$C655,Invoice_MSA_Code,$E655)</f>
        <v>0</v>
      </c>
      <c r="W655" s="121" t="str">
        <f t="shared" ca="1" si="164"/>
        <v/>
      </c>
      <c r="X655" s="151" t="str">
        <f t="shared" ca="1" si="165"/>
        <v/>
      </c>
      <c r="Z655" s="172"/>
      <c r="AB655" t="str">
        <f t="shared" si="166"/>
        <v/>
      </c>
      <c r="AC655" t="str">
        <f t="shared" si="167"/>
        <v/>
      </c>
      <c r="AD655" t="str">
        <f t="shared" ca="1" si="168"/>
        <v/>
      </c>
      <c r="AE655" s="4" t="str">
        <f t="shared" ca="1" si="161"/>
        <v/>
      </c>
      <c r="AF655" s="118"/>
    </row>
    <row r="656" spans="3:32" ht="20.100000000000001" customHeight="1">
      <c r="C656" t="str" cm="1">
        <f t="array" ref="C656">IFERROR(_xlfn.TEXTSPLIT(B656,"^"),"")</f>
        <v/>
      </c>
      <c r="F656" s="5" t="str" cm="1">
        <f t="array" aca="1" ref="F656" ca="1">IFERROR(INDEX(MSA_Title,MATCH(E656,MSA_Code,0)),"")</f>
        <v/>
      </c>
      <c r="G656" s="117" cm="1">
        <f t="array" aca="1" ref="G656" ca="1">SUMIFS(Proposed_Hours,Proposed_Labor_Category,$D656,Proposed_Company,$C656,Proposed_MSA_Code,$E656)</f>
        <v>0</v>
      </c>
      <c r="H656" s="7" t="str">
        <f t="shared" ca="1" si="169"/>
        <v/>
      </c>
      <c r="I656" s="4" t="str" cm="1">
        <f t="array" aca="1" ref="I656" ca="1">IFERROR(IF(SUMIFS(Proposed_Direct_Cost,Proposed_Labor_Category,$D656,Proposed_Company,$C656,Proposed_MSA_Code,$E656)=0,"Not Proposed",SUMIFS(Proposed_Direct_Cost,Proposed_Labor_Category,$D656,Proposed_Company,$C656,Proposed_MSA_Code,$E656)),"")</f>
        <v>Not Proposed</v>
      </c>
      <c r="J656" s="117" cm="1">
        <f t="array" aca="1" ref="J656" ca="1">SUMIFS(Invoice_Hours,Invoice_Labor_Category,$D656,Invoice_Company,$C656,Invoice_MSA_Code,$E656)</f>
        <v>0</v>
      </c>
      <c r="K656" s="7" t="str">
        <f t="shared" ca="1" si="170"/>
        <v/>
      </c>
      <c r="L656" s="222" cm="1">
        <f t="array" aca="1" ref="L656" ca="1">IFERROR(SUMIFS(Invoice_Direct_Cost,Invoice_Labor_Category,$D656,Invoice_Company,$C656,Invoice_MSA_Code,$E656),"")</f>
        <v>0</v>
      </c>
      <c r="M656" s="7" t="str">
        <f t="shared" ca="1" si="171"/>
        <v/>
      </c>
      <c r="N656" s="220" t="str">
        <f t="shared" ca="1" si="176"/>
        <v/>
      </c>
      <c r="O656" s="7" t="str">
        <f t="shared" ca="1" si="172"/>
        <v/>
      </c>
      <c r="P656" s="7" t="str">
        <f t="shared" ca="1" si="173"/>
        <v/>
      </c>
      <c r="Q656" s="7" t="str">
        <f t="shared" ca="1" si="174"/>
        <v/>
      </c>
      <c r="R656" s="7" t="str">
        <f t="shared" ca="1" si="175"/>
        <v/>
      </c>
      <c r="S656" s="7" t="str">
        <f t="shared" ca="1" si="162"/>
        <v/>
      </c>
      <c r="T656" s="7" t="str">
        <f t="shared" ca="1" si="163"/>
        <v/>
      </c>
      <c r="V656" s="120" cm="1">
        <f t="array" aca="1" ref="V656" ca="1">SUMIFS(Invoice_Hours,Invoice_Labor_Category,$D656,Invoice_Company,$C656,Invoice_MSA_Code,$E656)</f>
        <v>0</v>
      </c>
      <c r="W656" s="121" t="str">
        <f t="shared" ca="1" si="164"/>
        <v/>
      </c>
      <c r="X656" s="152" t="str">
        <f t="shared" ca="1" si="165"/>
        <v/>
      </c>
      <c r="Z656" s="172"/>
      <c r="AB656" t="str">
        <f t="shared" si="166"/>
        <v/>
      </c>
      <c r="AC656" t="str">
        <f t="shared" si="167"/>
        <v/>
      </c>
      <c r="AD656" t="str">
        <f t="shared" ca="1" si="168"/>
        <v/>
      </c>
      <c r="AE656" s="4" t="str">
        <f t="shared" ca="1" si="161"/>
        <v/>
      </c>
      <c r="AF656" s="118"/>
    </row>
    <row r="657" spans="3:32" ht="20.100000000000001" customHeight="1">
      <c r="C657" t="str" cm="1">
        <f t="array" ref="C657">IFERROR(_xlfn.TEXTSPLIT(B657,"^"),"")</f>
        <v/>
      </c>
      <c r="F657" s="5" t="str" cm="1">
        <f t="array" aca="1" ref="F657" ca="1">IFERROR(INDEX(MSA_Title,MATCH(E657,MSA_Code,0)),"")</f>
        <v/>
      </c>
      <c r="G657" s="117" cm="1">
        <f t="array" aca="1" ref="G657" ca="1">SUMIFS(Proposed_Hours,Proposed_Labor_Category,$D657,Proposed_Company,$C657,Proposed_MSA_Code,$E657)</f>
        <v>0</v>
      </c>
      <c r="H657" s="7" t="str">
        <f t="shared" ca="1" si="169"/>
        <v/>
      </c>
      <c r="I657" s="4" t="str" cm="1">
        <f t="array" aca="1" ref="I657" ca="1">IFERROR(IF(SUMIFS(Proposed_Direct_Cost,Proposed_Labor_Category,$D657,Proposed_Company,$C657,Proposed_MSA_Code,$E657)=0,"Not Proposed",SUMIFS(Proposed_Direct_Cost,Proposed_Labor_Category,$D657,Proposed_Company,$C657,Proposed_MSA_Code,$E657)),"")</f>
        <v>Not Proposed</v>
      </c>
      <c r="J657" s="117" cm="1">
        <f t="array" aca="1" ref="J657" ca="1">SUMIFS(Invoice_Hours,Invoice_Labor_Category,$D657,Invoice_Company,$C657,Invoice_MSA_Code,$E657)</f>
        <v>0</v>
      </c>
      <c r="K657" s="7" t="str">
        <f t="shared" ca="1" si="170"/>
        <v/>
      </c>
      <c r="L657" s="222" cm="1">
        <f t="array" aca="1" ref="L657" ca="1">IFERROR(SUMIFS(Invoice_Direct_Cost,Invoice_Labor_Category,$D657,Invoice_Company,$C657,Invoice_MSA_Code,$E657),"")</f>
        <v>0</v>
      </c>
      <c r="M657" s="7" t="str">
        <f t="shared" ca="1" si="171"/>
        <v/>
      </c>
      <c r="N657" s="220" t="str">
        <f t="shared" ca="1" si="176"/>
        <v/>
      </c>
      <c r="O657" s="7" t="str">
        <f t="shared" ca="1" si="172"/>
        <v/>
      </c>
      <c r="P657" s="7" t="str">
        <f t="shared" ca="1" si="173"/>
        <v/>
      </c>
      <c r="Q657" s="7" t="str">
        <f t="shared" ca="1" si="174"/>
        <v/>
      </c>
      <c r="R657" s="7" t="str">
        <f t="shared" ca="1" si="175"/>
        <v/>
      </c>
      <c r="S657" s="7" t="str">
        <f t="shared" ca="1" si="162"/>
        <v/>
      </c>
      <c r="T657" s="7" t="str">
        <f t="shared" ca="1" si="163"/>
        <v/>
      </c>
      <c r="V657" s="120" cm="1">
        <f t="array" aca="1" ref="V657" ca="1">SUMIFS(Invoice_Hours,Invoice_Labor_Category,$D657,Invoice_Company,$C657,Invoice_MSA_Code,$E657)</f>
        <v>0</v>
      </c>
      <c r="W657" s="121" t="str">
        <f t="shared" ca="1" si="164"/>
        <v/>
      </c>
      <c r="X657" s="151" t="str">
        <f t="shared" ca="1" si="165"/>
        <v/>
      </c>
      <c r="Z657" s="172"/>
      <c r="AB657" t="str">
        <f t="shared" si="166"/>
        <v/>
      </c>
      <c r="AC657" t="str">
        <f t="shared" si="167"/>
        <v/>
      </c>
      <c r="AD657" t="str">
        <f t="shared" ca="1" si="168"/>
        <v/>
      </c>
      <c r="AE657" s="4" t="str">
        <f t="shared" ca="1" si="161"/>
        <v/>
      </c>
      <c r="AF657" s="118"/>
    </row>
    <row r="658" spans="3:32" ht="20.100000000000001" customHeight="1">
      <c r="C658" t="str" cm="1">
        <f t="array" ref="C658">IFERROR(_xlfn.TEXTSPLIT(B658,"^"),"")</f>
        <v/>
      </c>
      <c r="F658" s="5" t="str" cm="1">
        <f t="array" aca="1" ref="F658" ca="1">IFERROR(INDEX(MSA_Title,MATCH(E658,MSA_Code,0)),"")</f>
        <v/>
      </c>
      <c r="G658" s="117" cm="1">
        <f t="array" aca="1" ref="G658" ca="1">SUMIFS(Proposed_Hours,Proposed_Labor_Category,$D658,Proposed_Company,$C658,Proposed_MSA_Code,$E658)</f>
        <v>0</v>
      </c>
      <c r="H658" s="7" t="str">
        <f t="shared" ca="1" si="169"/>
        <v/>
      </c>
      <c r="I658" s="4" t="str" cm="1">
        <f t="array" aca="1" ref="I658" ca="1">IFERROR(IF(SUMIFS(Proposed_Direct_Cost,Proposed_Labor_Category,$D658,Proposed_Company,$C658,Proposed_MSA_Code,$E658)=0,"Not Proposed",SUMIFS(Proposed_Direct_Cost,Proposed_Labor_Category,$D658,Proposed_Company,$C658,Proposed_MSA_Code,$E658)),"")</f>
        <v>Not Proposed</v>
      </c>
      <c r="J658" s="117" cm="1">
        <f t="array" aca="1" ref="J658" ca="1">SUMIFS(Invoice_Hours,Invoice_Labor_Category,$D658,Invoice_Company,$C658,Invoice_MSA_Code,$E658)</f>
        <v>0</v>
      </c>
      <c r="K658" s="7" t="str">
        <f t="shared" ca="1" si="170"/>
        <v/>
      </c>
      <c r="L658" s="222" cm="1">
        <f t="array" aca="1" ref="L658" ca="1">IFERROR(SUMIFS(Invoice_Direct_Cost,Invoice_Labor_Category,$D658,Invoice_Company,$C658,Invoice_MSA_Code,$E658),"")</f>
        <v>0</v>
      </c>
      <c r="M658" s="7" t="str">
        <f t="shared" ca="1" si="171"/>
        <v/>
      </c>
      <c r="N658" s="220" t="str">
        <f t="shared" ca="1" si="176"/>
        <v/>
      </c>
      <c r="O658" s="7" t="str">
        <f t="shared" ca="1" si="172"/>
        <v/>
      </c>
      <c r="P658" s="7" t="str">
        <f t="shared" ca="1" si="173"/>
        <v/>
      </c>
      <c r="Q658" s="7" t="str">
        <f t="shared" ca="1" si="174"/>
        <v/>
      </c>
      <c r="R658" s="7" t="str">
        <f t="shared" ca="1" si="175"/>
        <v/>
      </c>
      <c r="S658" s="7" t="str">
        <f t="shared" ca="1" si="162"/>
        <v/>
      </c>
      <c r="T658" s="7" t="str">
        <f t="shared" ca="1" si="163"/>
        <v/>
      </c>
      <c r="V658" s="120" cm="1">
        <f t="array" aca="1" ref="V658" ca="1">SUMIFS(Invoice_Hours,Invoice_Labor_Category,$D658,Invoice_Company,$C658,Invoice_MSA_Code,$E658)</f>
        <v>0</v>
      </c>
      <c r="W658" s="121" t="str">
        <f t="shared" ca="1" si="164"/>
        <v/>
      </c>
      <c r="X658" s="152" t="str">
        <f t="shared" ca="1" si="165"/>
        <v/>
      </c>
      <c r="Z658" s="172"/>
      <c r="AB658" t="str">
        <f t="shared" si="166"/>
        <v/>
      </c>
      <c r="AC658" t="str">
        <f t="shared" si="167"/>
        <v/>
      </c>
      <c r="AD658" t="str">
        <f t="shared" ca="1" si="168"/>
        <v/>
      </c>
      <c r="AE658" s="4" t="str">
        <f t="shared" ca="1" si="161"/>
        <v/>
      </c>
      <c r="AF658" s="118"/>
    </row>
    <row r="659" spans="3:32" ht="20.100000000000001" customHeight="1">
      <c r="C659" t="str" cm="1">
        <f t="array" ref="C659">IFERROR(_xlfn.TEXTSPLIT(B659,"^"),"")</f>
        <v/>
      </c>
      <c r="F659" s="5" t="str" cm="1">
        <f t="array" aca="1" ref="F659" ca="1">IFERROR(INDEX(MSA_Title,MATCH(E659,MSA_Code,0)),"")</f>
        <v/>
      </c>
      <c r="G659" s="117" cm="1">
        <f t="array" aca="1" ref="G659" ca="1">SUMIFS(Proposed_Hours,Proposed_Labor_Category,$D659,Proposed_Company,$C659,Proposed_MSA_Code,$E659)</f>
        <v>0</v>
      </c>
      <c r="H659" s="7" t="str">
        <f t="shared" ca="1" si="169"/>
        <v/>
      </c>
      <c r="I659" s="4" t="str" cm="1">
        <f t="array" aca="1" ref="I659" ca="1">IFERROR(IF(SUMIFS(Proposed_Direct_Cost,Proposed_Labor_Category,$D659,Proposed_Company,$C659,Proposed_MSA_Code,$E659)=0,"Not Proposed",SUMIFS(Proposed_Direct_Cost,Proposed_Labor_Category,$D659,Proposed_Company,$C659,Proposed_MSA_Code,$E659)),"")</f>
        <v>Not Proposed</v>
      </c>
      <c r="J659" s="117" cm="1">
        <f t="array" aca="1" ref="J659" ca="1">SUMIFS(Invoice_Hours,Invoice_Labor_Category,$D659,Invoice_Company,$C659,Invoice_MSA_Code,$E659)</f>
        <v>0</v>
      </c>
      <c r="K659" s="7" t="str">
        <f t="shared" ca="1" si="170"/>
        <v/>
      </c>
      <c r="L659" s="222" cm="1">
        <f t="array" aca="1" ref="L659" ca="1">IFERROR(SUMIFS(Invoice_Direct_Cost,Invoice_Labor_Category,$D659,Invoice_Company,$C659,Invoice_MSA_Code,$E659),"")</f>
        <v>0</v>
      </c>
      <c r="M659" s="7" t="str">
        <f t="shared" ca="1" si="171"/>
        <v/>
      </c>
      <c r="N659" s="220" t="str">
        <f t="shared" ca="1" si="176"/>
        <v/>
      </c>
      <c r="O659" s="7" t="str">
        <f t="shared" ca="1" si="172"/>
        <v/>
      </c>
      <c r="P659" s="7" t="str">
        <f t="shared" ca="1" si="173"/>
        <v/>
      </c>
      <c r="Q659" s="7" t="str">
        <f t="shared" ca="1" si="174"/>
        <v/>
      </c>
      <c r="R659" s="7" t="str">
        <f t="shared" ca="1" si="175"/>
        <v/>
      </c>
      <c r="S659" s="7" t="str">
        <f t="shared" ca="1" si="162"/>
        <v/>
      </c>
      <c r="T659" s="7" t="str">
        <f t="shared" ca="1" si="163"/>
        <v/>
      </c>
      <c r="V659" s="120" cm="1">
        <f t="array" aca="1" ref="V659" ca="1">SUMIFS(Invoice_Hours,Invoice_Labor_Category,$D659,Invoice_Company,$C659,Invoice_MSA_Code,$E659)</f>
        <v>0</v>
      </c>
      <c r="W659" s="121" t="str">
        <f t="shared" ca="1" si="164"/>
        <v/>
      </c>
      <c r="X659" s="151" t="str">
        <f t="shared" ca="1" si="165"/>
        <v/>
      </c>
      <c r="Z659" s="172"/>
      <c r="AB659" t="str">
        <f t="shared" si="166"/>
        <v/>
      </c>
      <c r="AC659" t="str">
        <f t="shared" si="167"/>
        <v/>
      </c>
      <c r="AD659" t="str">
        <f t="shared" ca="1" si="168"/>
        <v/>
      </c>
      <c r="AE659" s="4" t="str">
        <f t="shared" ca="1" si="161"/>
        <v/>
      </c>
      <c r="AF659" s="118"/>
    </row>
    <row r="660" spans="3:32" ht="20.100000000000001" customHeight="1">
      <c r="C660" t="str" cm="1">
        <f t="array" ref="C660">IFERROR(_xlfn.TEXTSPLIT(B660,"^"),"")</f>
        <v/>
      </c>
      <c r="F660" s="5" t="str" cm="1">
        <f t="array" aca="1" ref="F660" ca="1">IFERROR(INDEX(MSA_Title,MATCH(E660,MSA_Code,0)),"")</f>
        <v/>
      </c>
      <c r="G660" s="117" cm="1">
        <f t="array" aca="1" ref="G660" ca="1">SUMIFS(Proposed_Hours,Proposed_Labor_Category,$D660,Proposed_Company,$C660,Proposed_MSA_Code,$E660)</f>
        <v>0</v>
      </c>
      <c r="H660" s="7" t="str">
        <f t="shared" ca="1" si="169"/>
        <v/>
      </c>
      <c r="I660" s="4" t="str" cm="1">
        <f t="array" aca="1" ref="I660" ca="1">IFERROR(IF(SUMIFS(Proposed_Direct_Cost,Proposed_Labor_Category,$D660,Proposed_Company,$C660,Proposed_MSA_Code,$E660)=0,"Not Proposed",SUMIFS(Proposed_Direct_Cost,Proposed_Labor_Category,$D660,Proposed_Company,$C660,Proposed_MSA_Code,$E660)),"")</f>
        <v>Not Proposed</v>
      </c>
      <c r="J660" s="117" cm="1">
        <f t="array" aca="1" ref="J660" ca="1">SUMIFS(Invoice_Hours,Invoice_Labor_Category,$D660,Invoice_Company,$C660,Invoice_MSA_Code,$E660)</f>
        <v>0</v>
      </c>
      <c r="K660" s="7" t="str">
        <f t="shared" ca="1" si="170"/>
        <v/>
      </c>
      <c r="L660" s="222" cm="1">
        <f t="array" aca="1" ref="L660" ca="1">IFERROR(SUMIFS(Invoice_Direct_Cost,Invoice_Labor_Category,$D660,Invoice_Company,$C660,Invoice_MSA_Code,$E660),"")</f>
        <v>0</v>
      </c>
      <c r="M660" s="7" t="str">
        <f t="shared" ca="1" si="171"/>
        <v/>
      </c>
      <c r="N660" s="220" t="str">
        <f t="shared" ca="1" si="176"/>
        <v/>
      </c>
      <c r="O660" s="7" t="str">
        <f t="shared" ca="1" si="172"/>
        <v/>
      </c>
      <c r="P660" s="7" t="str">
        <f t="shared" ca="1" si="173"/>
        <v/>
      </c>
      <c r="Q660" s="7" t="str">
        <f t="shared" ca="1" si="174"/>
        <v/>
      </c>
      <c r="R660" s="7" t="str">
        <f t="shared" ca="1" si="175"/>
        <v/>
      </c>
      <c r="S660" s="7" t="str">
        <f t="shared" ca="1" si="162"/>
        <v/>
      </c>
      <c r="T660" s="7" t="str">
        <f t="shared" ca="1" si="163"/>
        <v/>
      </c>
      <c r="V660" s="120" cm="1">
        <f t="array" aca="1" ref="V660" ca="1">SUMIFS(Invoice_Hours,Invoice_Labor_Category,$D660,Invoice_Company,$C660,Invoice_MSA_Code,$E660)</f>
        <v>0</v>
      </c>
      <c r="W660" s="121" t="str">
        <f t="shared" ca="1" si="164"/>
        <v/>
      </c>
      <c r="X660" s="152" t="str">
        <f t="shared" ca="1" si="165"/>
        <v/>
      </c>
      <c r="Z660" s="172"/>
      <c r="AB660" t="str">
        <f t="shared" si="166"/>
        <v/>
      </c>
      <c r="AC660" t="str">
        <f t="shared" si="167"/>
        <v/>
      </c>
      <c r="AD660" t="str">
        <f t="shared" ca="1" si="168"/>
        <v/>
      </c>
      <c r="AE660" s="4" t="str">
        <f t="shared" ca="1" si="161"/>
        <v/>
      </c>
      <c r="AF660" s="118"/>
    </row>
    <row r="661" spans="3:32" ht="20.100000000000001" customHeight="1">
      <c r="C661" t="str" cm="1">
        <f t="array" ref="C661">IFERROR(_xlfn.TEXTSPLIT(B661,"^"),"")</f>
        <v/>
      </c>
      <c r="F661" s="5" t="str" cm="1">
        <f t="array" aca="1" ref="F661" ca="1">IFERROR(INDEX(MSA_Title,MATCH(E661,MSA_Code,0)),"")</f>
        <v/>
      </c>
      <c r="G661" s="117" cm="1">
        <f t="array" aca="1" ref="G661" ca="1">SUMIFS(Proposed_Hours,Proposed_Labor_Category,$D661,Proposed_Company,$C661,Proposed_MSA_Code,$E661)</f>
        <v>0</v>
      </c>
      <c r="H661" s="7" t="str">
        <f t="shared" ca="1" si="169"/>
        <v/>
      </c>
      <c r="I661" s="4" t="str" cm="1">
        <f t="array" aca="1" ref="I661" ca="1">IFERROR(IF(SUMIFS(Proposed_Direct_Cost,Proposed_Labor_Category,$D661,Proposed_Company,$C661,Proposed_MSA_Code,$E661)=0,"Not Proposed",SUMIFS(Proposed_Direct_Cost,Proposed_Labor_Category,$D661,Proposed_Company,$C661,Proposed_MSA_Code,$E661)),"")</f>
        <v>Not Proposed</v>
      </c>
      <c r="J661" s="117" cm="1">
        <f t="array" aca="1" ref="J661" ca="1">SUMIFS(Invoice_Hours,Invoice_Labor_Category,$D661,Invoice_Company,$C661,Invoice_MSA_Code,$E661)</f>
        <v>0</v>
      </c>
      <c r="K661" s="7" t="str">
        <f t="shared" ca="1" si="170"/>
        <v/>
      </c>
      <c r="L661" s="222" cm="1">
        <f t="array" aca="1" ref="L661" ca="1">IFERROR(SUMIFS(Invoice_Direct_Cost,Invoice_Labor_Category,$D661,Invoice_Company,$C661,Invoice_MSA_Code,$E661),"")</f>
        <v>0</v>
      </c>
      <c r="M661" s="7" t="str">
        <f t="shared" ca="1" si="171"/>
        <v/>
      </c>
      <c r="N661" s="220" t="str">
        <f t="shared" ca="1" si="176"/>
        <v/>
      </c>
      <c r="O661" s="7" t="str">
        <f t="shared" ca="1" si="172"/>
        <v/>
      </c>
      <c r="P661" s="7" t="str">
        <f t="shared" ca="1" si="173"/>
        <v/>
      </c>
      <c r="Q661" s="7" t="str">
        <f t="shared" ca="1" si="174"/>
        <v/>
      </c>
      <c r="R661" s="7" t="str">
        <f t="shared" ca="1" si="175"/>
        <v/>
      </c>
      <c r="S661" s="7" t="str">
        <f t="shared" ca="1" si="162"/>
        <v/>
      </c>
      <c r="T661" s="7" t="str">
        <f t="shared" ca="1" si="163"/>
        <v/>
      </c>
      <c r="V661" s="120" cm="1">
        <f t="array" aca="1" ref="V661" ca="1">SUMIFS(Invoice_Hours,Invoice_Labor_Category,$D661,Invoice_Company,$C661,Invoice_MSA_Code,$E661)</f>
        <v>0</v>
      </c>
      <c r="W661" s="121" t="str">
        <f t="shared" ca="1" si="164"/>
        <v/>
      </c>
      <c r="X661" s="151" t="str">
        <f t="shared" ca="1" si="165"/>
        <v/>
      </c>
      <c r="Z661" s="172"/>
      <c r="AB661" t="str">
        <f t="shared" si="166"/>
        <v/>
      </c>
      <c r="AC661" t="str">
        <f t="shared" si="167"/>
        <v/>
      </c>
      <c r="AD661" t="str">
        <f t="shared" ca="1" si="168"/>
        <v/>
      </c>
      <c r="AE661" s="4" t="str">
        <f t="shared" ca="1" si="161"/>
        <v/>
      </c>
      <c r="AF661" s="118"/>
    </row>
    <row r="662" spans="3:32" ht="20.100000000000001" customHeight="1">
      <c r="C662" t="str" cm="1">
        <f t="array" ref="C662">IFERROR(_xlfn.TEXTSPLIT(B662,"^"),"")</f>
        <v/>
      </c>
      <c r="F662" s="5" t="str" cm="1">
        <f t="array" aca="1" ref="F662" ca="1">IFERROR(INDEX(MSA_Title,MATCH(E662,MSA_Code,0)),"")</f>
        <v/>
      </c>
      <c r="G662" s="117" cm="1">
        <f t="array" aca="1" ref="G662" ca="1">SUMIFS(Proposed_Hours,Proposed_Labor_Category,$D662,Proposed_Company,$C662,Proposed_MSA_Code,$E662)</f>
        <v>0</v>
      </c>
      <c r="H662" s="7" t="str">
        <f t="shared" ca="1" si="169"/>
        <v/>
      </c>
      <c r="I662" s="4" t="str" cm="1">
        <f t="array" aca="1" ref="I662" ca="1">IFERROR(IF(SUMIFS(Proposed_Direct_Cost,Proposed_Labor_Category,$D662,Proposed_Company,$C662,Proposed_MSA_Code,$E662)=0,"Not Proposed",SUMIFS(Proposed_Direct_Cost,Proposed_Labor_Category,$D662,Proposed_Company,$C662,Proposed_MSA_Code,$E662)),"")</f>
        <v>Not Proposed</v>
      </c>
      <c r="J662" s="117" cm="1">
        <f t="array" aca="1" ref="J662" ca="1">SUMIFS(Invoice_Hours,Invoice_Labor_Category,$D662,Invoice_Company,$C662,Invoice_MSA_Code,$E662)</f>
        <v>0</v>
      </c>
      <c r="K662" s="7" t="str">
        <f t="shared" ca="1" si="170"/>
        <v/>
      </c>
      <c r="L662" s="222" cm="1">
        <f t="array" aca="1" ref="L662" ca="1">IFERROR(SUMIFS(Invoice_Direct_Cost,Invoice_Labor_Category,$D662,Invoice_Company,$C662,Invoice_MSA_Code,$E662),"")</f>
        <v>0</v>
      </c>
      <c r="M662" s="7" t="str">
        <f t="shared" ca="1" si="171"/>
        <v/>
      </c>
      <c r="N662" s="220" t="str">
        <f t="shared" ca="1" si="176"/>
        <v/>
      </c>
      <c r="O662" s="7" t="str">
        <f t="shared" ca="1" si="172"/>
        <v/>
      </c>
      <c r="P662" s="7" t="str">
        <f t="shared" ca="1" si="173"/>
        <v/>
      </c>
      <c r="Q662" s="7" t="str">
        <f t="shared" ca="1" si="174"/>
        <v/>
      </c>
      <c r="R662" s="7" t="str">
        <f t="shared" ca="1" si="175"/>
        <v/>
      </c>
      <c r="S662" s="7" t="str">
        <f t="shared" ca="1" si="162"/>
        <v/>
      </c>
      <c r="T662" s="7" t="str">
        <f t="shared" ca="1" si="163"/>
        <v/>
      </c>
      <c r="V662" s="120" cm="1">
        <f t="array" aca="1" ref="V662" ca="1">SUMIFS(Invoice_Hours,Invoice_Labor_Category,$D662,Invoice_Company,$C662,Invoice_MSA_Code,$E662)</f>
        <v>0</v>
      </c>
      <c r="W662" s="121" t="str">
        <f t="shared" ca="1" si="164"/>
        <v/>
      </c>
      <c r="X662" s="152" t="str">
        <f t="shared" ca="1" si="165"/>
        <v/>
      </c>
      <c r="Z662" s="172"/>
      <c r="AB662" t="str">
        <f t="shared" si="166"/>
        <v/>
      </c>
      <c r="AC662" t="str">
        <f t="shared" si="167"/>
        <v/>
      </c>
      <c r="AD662" t="str">
        <f t="shared" ca="1" si="168"/>
        <v/>
      </c>
      <c r="AE662" s="4" t="str">
        <f t="shared" ca="1" si="161"/>
        <v/>
      </c>
      <c r="AF662" s="118"/>
    </row>
    <row r="663" spans="3:32" ht="20.100000000000001" customHeight="1">
      <c r="C663" t="str" cm="1">
        <f t="array" ref="C663">IFERROR(_xlfn.TEXTSPLIT(B663,"^"),"")</f>
        <v/>
      </c>
      <c r="F663" s="5" t="str" cm="1">
        <f t="array" aca="1" ref="F663" ca="1">IFERROR(INDEX(MSA_Title,MATCH(E663,MSA_Code,0)),"")</f>
        <v/>
      </c>
      <c r="G663" s="117" cm="1">
        <f t="array" aca="1" ref="G663" ca="1">SUMIFS(Proposed_Hours,Proposed_Labor_Category,$D663,Proposed_Company,$C663,Proposed_MSA_Code,$E663)</f>
        <v>0</v>
      </c>
      <c r="H663" s="7" t="str">
        <f t="shared" ca="1" si="169"/>
        <v/>
      </c>
      <c r="I663" s="4" t="str" cm="1">
        <f t="array" aca="1" ref="I663" ca="1">IFERROR(IF(SUMIFS(Proposed_Direct_Cost,Proposed_Labor_Category,$D663,Proposed_Company,$C663,Proposed_MSA_Code,$E663)=0,"Not Proposed",SUMIFS(Proposed_Direct_Cost,Proposed_Labor_Category,$D663,Proposed_Company,$C663,Proposed_MSA_Code,$E663)),"")</f>
        <v>Not Proposed</v>
      </c>
      <c r="J663" s="117" cm="1">
        <f t="array" aca="1" ref="J663" ca="1">SUMIFS(Invoice_Hours,Invoice_Labor_Category,$D663,Invoice_Company,$C663,Invoice_MSA_Code,$E663)</f>
        <v>0</v>
      </c>
      <c r="K663" s="7" t="str">
        <f t="shared" ca="1" si="170"/>
        <v/>
      </c>
      <c r="L663" s="222" cm="1">
        <f t="array" aca="1" ref="L663" ca="1">IFERROR(SUMIFS(Invoice_Direct_Cost,Invoice_Labor_Category,$D663,Invoice_Company,$C663,Invoice_MSA_Code,$E663),"")</f>
        <v>0</v>
      </c>
      <c r="M663" s="7" t="str">
        <f t="shared" ca="1" si="171"/>
        <v/>
      </c>
      <c r="N663" s="220" t="str">
        <f t="shared" ca="1" si="176"/>
        <v/>
      </c>
      <c r="O663" s="7" t="str">
        <f t="shared" ca="1" si="172"/>
        <v/>
      </c>
      <c r="P663" s="7" t="str">
        <f t="shared" ca="1" si="173"/>
        <v/>
      </c>
      <c r="Q663" s="7" t="str">
        <f t="shared" ca="1" si="174"/>
        <v/>
      </c>
      <c r="R663" s="7" t="str">
        <f t="shared" ca="1" si="175"/>
        <v/>
      </c>
      <c r="S663" s="7" t="str">
        <f t="shared" ca="1" si="162"/>
        <v/>
      </c>
      <c r="T663" s="7" t="str">
        <f t="shared" ca="1" si="163"/>
        <v/>
      </c>
      <c r="V663" s="120" cm="1">
        <f t="array" aca="1" ref="V663" ca="1">SUMIFS(Invoice_Hours,Invoice_Labor_Category,$D663,Invoice_Company,$C663,Invoice_MSA_Code,$E663)</f>
        <v>0</v>
      </c>
      <c r="W663" s="121" t="str">
        <f t="shared" ca="1" si="164"/>
        <v/>
      </c>
      <c r="X663" s="151" t="str">
        <f t="shared" ca="1" si="165"/>
        <v/>
      </c>
      <c r="Z663" s="172"/>
      <c r="AB663" t="str">
        <f t="shared" si="166"/>
        <v/>
      </c>
      <c r="AC663" t="str">
        <f t="shared" si="167"/>
        <v/>
      </c>
      <c r="AD663" t="str">
        <f t="shared" ca="1" si="168"/>
        <v/>
      </c>
      <c r="AE663" s="4" t="str">
        <f t="shared" ca="1" si="161"/>
        <v/>
      </c>
      <c r="AF663" s="118"/>
    </row>
    <row r="664" spans="3:32" ht="20.100000000000001" customHeight="1">
      <c r="C664" t="str" cm="1">
        <f t="array" ref="C664">IFERROR(_xlfn.TEXTSPLIT(B664,"^"),"")</f>
        <v/>
      </c>
      <c r="F664" s="5" t="str" cm="1">
        <f t="array" aca="1" ref="F664" ca="1">IFERROR(INDEX(MSA_Title,MATCH(E664,MSA_Code,0)),"")</f>
        <v/>
      </c>
      <c r="G664" s="117" cm="1">
        <f t="array" aca="1" ref="G664" ca="1">SUMIFS(Proposed_Hours,Proposed_Labor_Category,$D664,Proposed_Company,$C664,Proposed_MSA_Code,$E664)</f>
        <v>0</v>
      </c>
      <c r="H664" s="7" t="str">
        <f t="shared" ca="1" si="169"/>
        <v/>
      </c>
      <c r="I664" s="4" t="str" cm="1">
        <f t="array" aca="1" ref="I664" ca="1">IFERROR(IF(SUMIFS(Proposed_Direct_Cost,Proposed_Labor_Category,$D664,Proposed_Company,$C664,Proposed_MSA_Code,$E664)=0,"Not Proposed",SUMIFS(Proposed_Direct_Cost,Proposed_Labor_Category,$D664,Proposed_Company,$C664,Proposed_MSA_Code,$E664)),"")</f>
        <v>Not Proposed</v>
      </c>
      <c r="J664" s="117" cm="1">
        <f t="array" aca="1" ref="J664" ca="1">SUMIFS(Invoice_Hours,Invoice_Labor_Category,$D664,Invoice_Company,$C664,Invoice_MSA_Code,$E664)</f>
        <v>0</v>
      </c>
      <c r="K664" s="7" t="str">
        <f t="shared" ca="1" si="170"/>
        <v/>
      </c>
      <c r="L664" s="222" cm="1">
        <f t="array" aca="1" ref="L664" ca="1">IFERROR(SUMIFS(Invoice_Direct_Cost,Invoice_Labor_Category,$D664,Invoice_Company,$C664,Invoice_MSA_Code,$E664),"")</f>
        <v>0</v>
      </c>
      <c r="M664" s="7" t="str">
        <f t="shared" ca="1" si="171"/>
        <v/>
      </c>
      <c r="N664" s="220" t="str">
        <f t="shared" ca="1" si="176"/>
        <v/>
      </c>
      <c r="O664" s="7" t="str">
        <f t="shared" ca="1" si="172"/>
        <v/>
      </c>
      <c r="P664" s="7" t="str">
        <f t="shared" ca="1" si="173"/>
        <v/>
      </c>
      <c r="Q664" s="7" t="str">
        <f t="shared" ca="1" si="174"/>
        <v/>
      </c>
      <c r="R664" s="7" t="str">
        <f t="shared" ca="1" si="175"/>
        <v/>
      </c>
      <c r="S664" s="7" t="str">
        <f t="shared" ca="1" si="162"/>
        <v/>
      </c>
      <c r="T664" s="7" t="str">
        <f t="shared" ca="1" si="163"/>
        <v/>
      </c>
      <c r="V664" s="120" cm="1">
        <f t="array" aca="1" ref="V664" ca="1">SUMIFS(Invoice_Hours,Invoice_Labor_Category,$D664,Invoice_Company,$C664,Invoice_MSA_Code,$E664)</f>
        <v>0</v>
      </c>
      <c r="W664" s="121" t="str">
        <f t="shared" ca="1" si="164"/>
        <v/>
      </c>
      <c r="X664" s="152" t="str">
        <f t="shared" ca="1" si="165"/>
        <v/>
      </c>
      <c r="Z664" s="172"/>
      <c r="AB664" t="str">
        <f t="shared" si="166"/>
        <v/>
      </c>
      <c r="AC664" t="str">
        <f t="shared" si="167"/>
        <v/>
      </c>
      <c r="AD664" t="str">
        <f t="shared" ca="1" si="168"/>
        <v/>
      </c>
      <c r="AE664" s="4" t="str">
        <f t="shared" ca="1" si="161"/>
        <v/>
      </c>
      <c r="AF664" s="118"/>
    </row>
    <row r="665" spans="3:32" ht="20.100000000000001" customHeight="1">
      <c r="C665" t="str" cm="1">
        <f t="array" ref="C665">IFERROR(_xlfn.TEXTSPLIT(B665,"^"),"")</f>
        <v/>
      </c>
      <c r="F665" s="5" t="str" cm="1">
        <f t="array" aca="1" ref="F665" ca="1">IFERROR(INDEX(MSA_Title,MATCH(E665,MSA_Code,0)),"")</f>
        <v/>
      </c>
      <c r="G665" s="117" cm="1">
        <f t="array" aca="1" ref="G665" ca="1">SUMIFS(Proposed_Hours,Proposed_Labor_Category,$D665,Proposed_Company,$C665,Proposed_MSA_Code,$E665)</f>
        <v>0</v>
      </c>
      <c r="H665" s="7" t="str">
        <f t="shared" ca="1" si="169"/>
        <v/>
      </c>
      <c r="I665" s="4" t="str" cm="1">
        <f t="array" aca="1" ref="I665" ca="1">IFERROR(IF(SUMIFS(Proposed_Direct_Cost,Proposed_Labor_Category,$D665,Proposed_Company,$C665,Proposed_MSA_Code,$E665)=0,"Not Proposed",SUMIFS(Proposed_Direct_Cost,Proposed_Labor_Category,$D665,Proposed_Company,$C665,Proposed_MSA_Code,$E665)),"")</f>
        <v>Not Proposed</v>
      </c>
      <c r="J665" s="117" cm="1">
        <f t="array" aca="1" ref="J665" ca="1">SUMIFS(Invoice_Hours,Invoice_Labor_Category,$D665,Invoice_Company,$C665,Invoice_MSA_Code,$E665)</f>
        <v>0</v>
      </c>
      <c r="K665" s="7" t="str">
        <f t="shared" ca="1" si="170"/>
        <v/>
      </c>
      <c r="L665" s="222" cm="1">
        <f t="array" aca="1" ref="L665" ca="1">IFERROR(SUMIFS(Invoice_Direct_Cost,Invoice_Labor_Category,$D665,Invoice_Company,$C665,Invoice_MSA_Code,$E665),"")</f>
        <v>0</v>
      </c>
      <c r="M665" s="7" t="str">
        <f t="shared" ca="1" si="171"/>
        <v/>
      </c>
      <c r="N665" s="220" t="str">
        <f t="shared" ca="1" si="176"/>
        <v/>
      </c>
      <c r="O665" s="7" t="str">
        <f t="shared" ca="1" si="172"/>
        <v/>
      </c>
      <c r="P665" s="7" t="str">
        <f t="shared" ca="1" si="173"/>
        <v/>
      </c>
      <c r="Q665" s="7" t="str">
        <f t="shared" ca="1" si="174"/>
        <v/>
      </c>
      <c r="R665" s="7" t="str">
        <f t="shared" ca="1" si="175"/>
        <v/>
      </c>
      <c r="S665" s="7" t="str">
        <f t="shared" ca="1" si="162"/>
        <v/>
      </c>
      <c r="T665" s="7" t="str">
        <f t="shared" ca="1" si="163"/>
        <v/>
      </c>
      <c r="V665" s="120" cm="1">
        <f t="array" aca="1" ref="V665" ca="1">SUMIFS(Invoice_Hours,Invoice_Labor_Category,$D665,Invoice_Company,$C665,Invoice_MSA_Code,$E665)</f>
        <v>0</v>
      </c>
      <c r="W665" s="121" t="str">
        <f t="shared" ca="1" si="164"/>
        <v/>
      </c>
      <c r="X665" s="151" t="str">
        <f t="shared" ca="1" si="165"/>
        <v/>
      </c>
      <c r="Z665" s="172"/>
      <c r="AB665" t="str">
        <f t="shared" si="166"/>
        <v/>
      </c>
      <c r="AC665" t="str">
        <f t="shared" si="167"/>
        <v/>
      </c>
      <c r="AD665" t="str">
        <f t="shared" ca="1" si="168"/>
        <v/>
      </c>
      <c r="AE665" s="4" t="str">
        <f t="shared" ca="1" si="161"/>
        <v/>
      </c>
      <c r="AF665" s="118"/>
    </row>
    <row r="666" spans="3:32" ht="20.100000000000001" customHeight="1">
      <c r="C666" t="str" cm="1">
        <f t="array" ref="C666">IFERROR(_xlfn.TEXTSPLIT(B666,"^"),"")</f>
        <v/>
      </c>
      <c r="F666" s="5" t="str" cm="1">
        <f t="array" aca="1" ref="F666" ca="1">IFERROR(INDEX(MSA_Title,MATCH(E666,MSA_Code,0)),"")</f>
        <v/>
      </c>
      <c r="G666" s="117" cm="1">
        <f t="array" aca="1" ref="G666" ca="1">SUMIFS(Proposed_Hours,Proposed_Labor_Category,$D666,Proposed_Company,$C666,Proposed_MSA_Code,$E666)</f>
        <v>0</v>
      </c>
      <c r="H666" s="7" t="str">
        <f t="shared" ca="1" si="169"/>
        <v/>
      </c>
      <c r="I666" s="4" t="str" cm="1">
        <f t="array" aca="1" ref="I666" ca="1">IFERROR(IF(SUMIFS(Proposed_Direct_Cost,Proposed_Labor_Category,$D666,Proposed_Company,$C666,Proposed_MSA_Code,$E666)=0,"Not Proposed",SUMIFS(Proposed_Direct_Cost,Proposed_Labor_Category,$D666,Proposed_Company,$C666,Proposed_MSA_Code,$E666)),"")</f>
        <v>Not Proposed</v>
      </c>
      <c r="J666" s="117" cm="1">
        <f t="array" aca="1" ref="J666" ca="1">SUMIFS(Invoice_Hours,Invoice_Labor_Category,$D666,Invoice_Company,$C666,Invoice_MSA_Code,$E666)</f>
        <v>0</v>
      </c>
      <c r="K666" s="7" t="str">
        <f t="shared" ca="1" si="170"/>
        <v/>
      </c>
      <c r="L666" s="222" cm="1">
        <f t="array" aca="1" ref="L666" ca="1">IFERROR(SUMIFS(Invoice_Direct_Cost,Invoice_Labor_Category,$D666,Invoice_Company,$C666,Invoice_MSA_Code,$E666),"")</f>
        <v>0</v>
      </c>
      <c r="M666" s="7" t="str">
        <f t="shared" ca="1" si="171"/>
        <v/>
      </c>
      <c r="N666" s="220" t="str">
        <f t="shared" ca="1" si="176"/>
        <v/>
      </c>
      <c r="O666" s="7" t="str">
        <f t="shared" ca="1" si="172"/>
        <v/>
      </c>
      <c r="P666" s="7" t="str">
        <f t="shared" ca="1" si="173"/>
        <v/>
      </c>
      <c r="Q666" s="7" t="str">
        <f t="shared" ca="1" si="174"/>
        <v/>
      </c>
      <c r="R666" s="7" t="str">
        <f t="shared" ca="1" si="175"/>
        <v/>
      </c>
      <c r="S666" s="7" t="str">
        <f t="shared" ca="1" si="162"/>
        <v/>
      </c>
      <c r="T666" s="7" t="str">
        <f t="shared" ca="1" si="163"/>
        <v/>
      </c>
      <c r="V666" s="120" cm="1">
        <f t="array" aca="1" ref="V666" ca="1">SUMIFS(Invoice_Hours,Invoice_Labor_Category,$D666,Invoice_Company,$C666,Invoice_MSA_Code,$E666)</f>
        <v>0</v>
      </c>
      <c r="W666" s="121" t="str">
        <f t="shared" ca="1" si="164"/>
        <v/>
      </c>
      <c r="X666" s="152" t="str">
        <f t="shared" ca="1" si="165"/>
        <v/>
      </c>
      <c r="Z666" s="172"/>
      <c r="AB666" t="str">
        <f t="shared" si="166"/>
        <v/>
      </c>
      <c r="AC666" t="str">
        <f t="shared" si="167"/>
        <v/>
      </c>
      <c r="AD666" t="str">
        <f t="shared" ca="1" si="168"/>
        <v/>
      </c>
      <c r="AE666" s="4" t="str">
        <f t="shared" ca="1" si="161"/>
        <v/>
      </c>
      <c r="AF666" s="118"/>
    </row>
    <row r="667" spans="3:32" ht="20.100000000000001" customHeight="1">
      <c r="C667" t="str" cm="1">
        <f t="array" ref="C667">IFERROR(_xlfn.TEXTSPLIT(B667,"^"),"")</f>
        <v/>
      </c>
      <c r="F667" s="5" t="str" cm="1">
        <f t="array" aca="1" ref="F667" ca="1">IFERROR(INDEX(MSA_Title,MATCH(E667,MSA_Code,0)),"")</f>
        <v/>
      </c>
      <c r="G667" s="117" cm="1">
        <f t="array" aca="1" ref="G667" ca="1">SUMIFS(Proposed_Hours,Proposed_Labor_Category,$D667,Proposed_Company,$C667,Proposed_MSA_Code,$E667)</f>
        <v>0</v>
      </c>
      <c r="H667" s="7" t="str">
        <f t="shared" ca="1" si="169"/>
        <v/>
      </c>
      <c r="I667" s="4" t="str" cm="1">
        <f t="array" aca="1" ref="I667" ca="1">IFERROR(IF(SUMIFS(Proposed_Direct_Cost,Proposed_Labor_Category,$D667,Proposed_Company,$C667,Proposed_MSA_Code,$E667)=0,"Not Proposed",SUMIFS(Proposed_Direct_Cost,Proposed_Labor_Category,$D667,Proposed_Company,$C667,Proposed_MSA_Code,$E667)),"")</f>
        <v>Not Proposed</v>
      </c>
      <c r="J667" s="117" cm="1">
        <f t="array" aca="1" ref="J667" ca="1">SUMIFS(Invoice_Hours,Invoice_Labor_Category,$D667,Invoice_Company,$C667,Invoice_MSA_Code,$E667)</f>
        <v>0</v>
      </c>
      <c r="K667" s="7" t="str">
        <f t="shared" ca="1" si="170"/>
        <v/>
      </c>
      <c r="L667" s="222" cm="1">
        <f t="array" aca="1" ref="L667" ca="1">IFERROR(SUMIFS(Invoice_Direct_Cost,Invoice_Labor_Category,$D667,Invoice_Company,$C667,Invoice_MSA_Code,$E667),"")</f>
        <v>0</v>
      </c>
      <c r="M667" s="7" t="str">
        <f t="shared" ca="1" si="171"/>
        <v/>
      </c>
      <c r="N667" s="220" t="str">
        <f t="shared" ca="1" si="176"/>
        <v/>
      </c>
      <c r="O667" s="7" t="str">
        <f t="shared" ca="1" si="172"/>
        <v/>
      </c>
      <c r="P667" s="7" t="str">
        <f t="shared" ca="1" si="173"/>
        <v/>
      </c>
      <c r="Q667" s="7" t="str">
        <f t="shared" ca="1" si="174"/>
        <v/>
      </c>
      <c r="R667" s="7" t="str">
        <f t="shared" ca="1" si="175"/>
        <v/>
      </c>
      <c r="S667" s="7" t="str">
        <f t="shared" ca="1" si="162"/>
        <v/>
      </c>
      <c r="T667" s="7" t="str">
        <f t="shared" ca="1" si="163"/>
        <v/>
      </c>
      <c r="V667" s="120" cm="1">
        <f t="array" aca="1" ref="V667" ca="1">SUMIFS(Invoice_Hours,Invoice_Labor_Category,$D667,Invoice_Company,$C667,Invoice_MSA_Code,$E667)</f>
        <v>0</v>
      </c>
      <c r="W667" s="121" t="str">
        <f t="shared" ca="1" si="164"/>
        <v/>
      </c>
      <c r="X667" s="151" t="str">
        <f t="shared" ca="1" si="165"/>
        <v/>
      </c>
      <c r="Z667" s="172"/>
      <c r="AB667" t="str">
        <f t="shared" si="166"/>
        <v/>
      </c>
      <c r="AC667" t="str">
        <f t="shared" si="167"/>
        <v/>
      </c>
      <c r="AD667" t="str">
        <f t="shared" ca="1" si="168"/>
        <v/>
      </c>
      <c r="AE667" s="4" t="str">
        <f t="shared" ca="1" si="161"/>
        <v/>
      </c>
      <c r="AF667" s="118"/>
    </row>
    <row r="668" spans="3:32" ht="20.100000000000001" customHeight="1">
      <c r="C668" t="str" cm="1">
        <f t="array" ref="C668">IFERROR(_xlfn.TEXTSPLIT(B668,"^"),"")</f>
        <v/>
      </c>
      <c r="F668" s="5" t="str" cm="1">
        <f t="array" aca="1" ref="F668" ca="1">IFERROR(INDEX(MSA_Title,MATCH(E668,MSA_Code,0)),"")</f>
        <v/>
      </c>
      <c r="G668" s="117" cm="1">
        <f t="array" aca="1" ref="G668" ca="1">SUMIFS(Proposed_Hours,Proposed_Labor_Category,$D668,Proposed_Company,$C668,Proposed_MSA_Code,$E668)</f>
        <v>0</v>
      </c>
      <c r="H668" s="7" t="str">
        <f t="shared" ca="1" si="169"/>
        <v/>
      </c>
      <c r="I668" s="4" t="str" cm="1">
        <f t="array" aca="1" ref="I668" ca="1">IFERROR(IF(SUMIFS(Proposed_Direct_Cost,Proposed_Labor_Category,$D668,Proposed_Company,$C668,Proposed_MSA_Code,$E668)=0,"Not Proposed",SUMIFS(Proposed_Direct_Cost,Proposed_Labor_Category,$D668,Proposed_Company,$C668,Proposed_MSA_Code,$E668)),"")</f>
        <v>Not Proposed</v>
      </c>
      <c r="J668" s="117" cm="1">
        <f t="array" aca="1" ref="J668" ca="1">SUMIFS(Invoice_Hours,Invoice_Labor_Category,$D668,Invoice_Company,$C668,Invoice_MSA_Code,$E668)</f>
        <v>0</v>
      </c>
      <c r="K668" s="7" t="str">
        <f t="shared" ca="1" si="170"/>
        <v/>
      </c>
      <c r="L668" s="222" cm="1">
        <f t="array" aca="1" ref="L668" ca="1">IFERROR(SUMIFS(Invoice_Direct_Cost,Invoice_Labor_Category,$D668,Invoice_Company,$C668,Invoice_MSA_Code,$E668),"")</f>
        <v>0</v>
      </c>
      <c r="M668" s="7" t="str">
        <f t="shared" ca="1" si="171"/>
        <v/>
      </c>
      <c r="N668" s="220" t="str">
        <f t="shared" ca="1" si="176"/>
        <v/>
      </c>
      <c r="O668" s="7" t="str">
        <f t="shared" ca="1" si="172"/>
        <v/>
      </c>
      <c r="P668" s="7" t="str">
        <f t="shared" ca="1" si="173"/>
        <v/>
      </c>
      <c r="Q668" s="7" t="str">
        <f t="shared" ca="1" si="174"/>
        <v/>
      </c>
      <c r="R668" s="7" t="str">
        <f t="shared" ca="1" si="175"/>
        <v/>
      </c>
      <c r="S668" s="7" t="str">
        <f t="shared" ca="1" si="162"/>
        <v/>
      </c>
      <c r="T668" s="7" t="str">
        <f t="shared" ca="1" si="163"/>
        <v/>
      </c>
      <c r="V668" s="120" cm="1">
        <f t="array" aca="1" ref="V668" ca="1">SUMIFS(Invoice_Hours,Invoice_Labor_Category,$D668,Invoice_Company,$C668,Invoice_MSA_Code,$E668)</f>
        <v>0</v>
      </c>
      <c r="W668" s="121" t="str">
        <f t="shared" ca="1" si="164"/>
        <v/>
      </c>
      <c r="X668" s="152" t="str">
        <f t="shared" ca="1" si="165"/>
        <v/>
      </c>
      <c r="Z668" s="172"/>
      <c r="AB668" t="str">
        <f t="shared" si="166"/>
        <v/>
      </c>
      <c r="AC668" t="str">
        <f t="shared" si="167"/>
        <v/>
      </c>
      <c r="AD668" t="str">
        <f t="shared" ca="1" si="168"/>
        <v/>
      </c>
      <c r="AE668" s="4" t="str">
        <f t="shared" ca="1" si="161"/>
        <v/>
      </c>
      <c r="AF668" s="118"/>
    </row>
    <row r="669" spans="3:32" ht="20.100000000000001" customHeight="1">
      <c r="C669" t="str" cm="1">
        <f t="array" ref="C669">IFERROR(_xlfn.TEXTSPLIT(B669,"^"),"")</f>
        <v/>
      </c>
      <c r="F669" s="5" t="str" cm="1">
        <f t="array" aca="1" ref="F669" ca="1">IFERROR(INDEX(MSA_Title,MATCH(E669,MSA_Code,0)),"")</f>
        <v/>
      </c>
      <c r="G669" s="117" cm="1">
        <f t="array" aca="1" ref="G669" ca="1">SUMIFS(Proposed_Hours,Proposed_Labor_Category,$D669,Proposed_Company,$C669,Proposed_MSA_Code,$E669)</f>
        <v>0</v>
      </c>
      <c r="H669" s="7" t="str">
        <f t="shared" ca="1" si="169"/>
        <v/>
      </c>
      <c r="I669" s="4" t="str" cm="1">
        <f t="array" aca="1" ref="I669" ca="1">IFERROR(IF(SUMIFS(Proposed_Direct_Cost,Proposed_Labor_Category,$D669,Proposed_Company,$C669,Proposed_MSA_Code,$E669)=0,"Not Proposed",SUMIFS(Proposed_Direct_Cost,Proposed_Labor_Category,$D669,Proposed_Company,$C669,Proposed_MSA_Code,$E669)),"")</f>
        <v>Not Proposed</v>
      </c>
      <c r="J669" s="117" cm="1">
        <f t="array" aca="1" ref="J669" ca="1">SUMIFS(Invoice_Hours,Invoice_Labor_Category,$D669,Invoice_Company,$C669,Invoice_MSA_Code,$E669)</f>
        <v>0</v>
      </c>
      <c r="K669" s="7" t="str">
        <f t="shared" ca="1" si="170"/>
        <v/>
      </c>
      <c r="L669" s="222" cm="1">
        <f t="array" aca="1" ref="L669" ca="1">IFERROR(SUMIFS(Invoice_Direct_Cost,Invoice_Labor_Category,$D669,Invoice_Company,$C669,Invoice_MSA_Code,$E669),"")</f>
        <v>0</v>
      </c>
      <c r="M669" s="7" t="str">
        <f t="shared" ca="1" si="171"/>
        <v/>
      </c>
      <c r="N669" s="220" t="str">
        <f t="shared" ca="1" si="176"/>
        <v/>
      </c>
      <c r="O669" s="7" t="str">
        <f t="shared" ca="1" si="172"/>
        <v/>
      </c>
      <c r="P669" s="7" t="str">
        <f t="shared" ca="1" si="173"/>
        <v/>
      </c>
      <c r="Q669" s="7" t="str">
        <f t="shared" ca="1" si="174"/>
        <v/>
      </c>
      <c r="R669" s="7" t="str">
        <f t="shared" ca="1" si="175"/>
        <v/>
      </c>
      <c r="S669" s="7" t="str">
        <f t="shared" ca="1" si="162"/>
        <v/>
      </c>
      <c r="T669" s="7" t="str">
        <f t="shared" ca="1" si="163"/>
        <v/>
      </c>
      <c r="V669" s="120" cm="1">
        <f t="array" aca="1" ref="V669" ca="1">SUMIFS(Invoice_Hours,Invoice_Labor_Category,$D669,Invoice_Company,$C669,Invoice_MSA_Code,$E669)</f>
        <v>0</v>
      </c>
      <c r="W669" s="121" t="str">
        <f t="shared" ca="1" si="164"/>
        <v/>
      </c>
      <c r="X669" s="151" t="str">
        <f t="shared" ca="1" si="165"/>
        <v/>
      </c>
      <c r="Z669" s="172"/>
      <c r="AB669" t="str">
        <f t="shared" si="166"/>
        <v/>
      </c>
      <c r="AC669" t="str">
        <f t="shared" si="167"/>
        <v/>
      </c>
      <c r="AD669" t="str">
        <f t="shared" ca="1" si="168"/>
        <v/>
      </c>
      <c r="AE669" s="4" t="str">
        <f t="shared" ca="1" si="161"/>
        <v/>
      </c>
      <c r="AF669" s="118"/>
    </row>
    <row r="670" spans="3:32" ht="20.100000000000001" customHeight="1">
      <c r="C670" t="str" cm="1">
        <f t="array" ref="C670">IFERROR(_xlfn.TEXTSPLIT(B670,"^"),"")</f>
        <v/>
      </c>
      <c r="F670" s="5" t="str" cm="1">
        <f t="array" aca="1" ref="F670" ca="1">IFERROR(INDEX(MSA_Title,MATCH(E670,MSA_Code,0)),"")</f>
        <v/>
      </c>
      <c r="G670" s="117" cm="1">
        <f t="array" aca="1" ref="G670" ca="1">SUMIFS(Proposed_Hours,Proposed_Labor_Category,$D670,Proposed_Company,$C670,Proposed_MSA_Code,$E670)</f>
        <v>0</v>
      </c>
      <c r="H670" s="7" t="str">
        <f t="shared" ca="1" si="169"/>
        <v/>
      </c>
      <c r="I670" s="4" t="str" cm="1">
        <f t="array" aca="1" ref="I670" ca="1">IFERROR(IF(SUMIFS(Proposed_Direct_Cost,Proposed_Labor_Category,$D670,Proposed_Company,$C670,Proposed_MSA_Code,$E670)=0,"Not Proposed",SUMIFS(Proposed_Direct_Cost,Proposed_Labor_Category,$D670,Proposed_Company,$C670,Proposed_MSA_Code,$E670)),"")</f>
        <v>Not Proposed</v>
      </c>
      <c r="J670" s="117" cm="1">
        <f t="array" aca="1" ref="J670" ca="1">SUMIFS(Invoice_Hours,Invoice_Labor_Category,$D670,Invoice_Company,$C670,Invoice_MSA_Code,$E670)</f>
        <v>0</v>
      </c>
      <c r="K670" s="7" t="str">
        <f t="shared" ca="1" si="170"/>
        <v/>
      </c>
      <c r="L670" s="222" cm="1">
        <f t="array" aca="1" ref="L670" ca="1">IFERROR(SUMIFS(Invoice_Direct_Cost,Invoice_Labor_Category,$D670,Invoice_Company,$C670,Invoice_MSA_Code,$E670),"")</f>
        <v>0</v>
      </c>
      <c r="M670" s="7" t="str">
        <f t="shared" ca="1" si="171"/>
        <v/>
      </c>
      <c r="N670" s="220" t="str">
        <f t="shared" ca="1" si="176"/>
        <v/>
      </c>
      <c r="O670" s="7" t="str">
        <f t="shared" ca="1" si="172"/>
        <v/>
      </c>
      <c r="P670" s="7" t="str">
        <f t="shared" ca="1" si="173"/>
        <v/>
      </c>
      <c r="Q670" s="7" t="str">
        <f t="shared" ca="1" si="174"/>
        <v/>
      </c>
      <c r="R670" s="7" t="str">
        <f t="shared" ca="1" si="175"/>
        <v/>
      </c>
      <c r="S670" s="7" t="str">
        <f t="shared" ca="1" si="162"/>
        <v/>
      </c>
      <c r="T670" s="7" t="str">
        <f t="shared" ca="1" si="163"/>
        <v/>
      </c>
      <c r="V670" s="120" cm="1">
        <f t="array" aca="1" ref="V670" ca="1">SUMIFS(Invoice_Hours,Invoice_Labor_Category,$D670,Invoice_Company,$C670,Invoice_MSA_Code,$E670)</f>
        <v>0</v>
      </c>
      <c r="W670" s="121" t="str">
        <f t="shared" ca="1" si="164"/>
        <v/>
      </c>
      <c r="X670" s="152" t="str">
        <f t="shared" ca="1" si="165"/>
        <v/>
      </c>
      <c r="Z670" s="172"/>
      <c r="AB670" t="str">
        <f t="shared" si="166"/>
        <v/>
      </c>
      <c r="AC670" t="str">
        <f t="shared" si="167"/>
        <v/>
      </c>
      <c r="AD670" t="str">
        <f t="shared" ca="1" si="168"/>
        <v/>
      </c>
      <c r="AE670" s="4" t="str">
        <f t="shared" ref="AE670:AE733" ca="1" si="177">X670</f>
        <v/>
      </c>
      <c r="AF670" s="118"/>
    </row>
    <row r="671" spans="3:32" ht="20.100000000000001" customHeight="1">
      <c r="C671" t="str" cm="1">
        <f t="array" ref="C671">IFERROR(_xlfn.TEXTSPLIT(B671,"^"),"")</f>
        <v/>
      </c>
      <c r="F671" s="5" t="str" cm="1">
        <f t="array" aca="1" ref="F671" ca="1">IFERROR(INDEX(MSA_Title,MATCH(E671,MSA_Code,0)),"")</f>
        <v/>
      </c>
      <c r="G671" s="117" cm="1">
        <f t="array" aca="1" ref="G671" ca="1">SUMIFS(Proposed_Hours,Proposed_Labor_Category,$D671,Proposed_Company,$C671,Proposed_MSA_Code,$E671)</f>
        <v>0</v>
      </c>
      <c r="H671" s="7" t="str">
        <f t="shared" ca="1" si="169"/>
        <v/>
      </c>
      <c r="I671" s="4" t="str" cm="1">
        <f t="array" aca="1" ref="I671" ca="1">IFERROR(IF(SUMIFS(Proposed_Direct_Cost,Proposed_Labor_Category,$D671,Proposed_Company,$C671,Proposed_MSA_Code,$E671)=0,"Not Proposed",SUMIFS(Proposed_Direct_Cost,Proposed_Labor_Category,$D671,Proposed_Company,$C671,Proposed_MSA_Code,$E671)),"")</f>
        <v>Not Proposed</v>
      </c>
      <c r="J671" s="117" cm="1">
        <f t="array" aca="1" ref="J671" ca="1">SUMIFS(Invoice_Hours,Invoice_Labor_Category,$D671,Invoice_Company,$C671,Invoice_MSA_Code,$E671)</f>
        <v>0</v>
      </c>
      <c r="K671" s="7" t="str">
        <f t="shared" ca="1" si="170"/>
        <v/>
      </c>
      <c r="L671" s="222" cm="1">
        <f t="array" aca="1" ref="L671" ca="1">IFERROR(SUMIFS(Invoice_Direct_Cost,Invoice_Labor_Category,$D671,Invoice_Company,$C671,Invoice_MSA_Code,$E671),"")</f>
        <v>0</v>
      </c>
      <c r="M671" s="7" t="str">
        <f t="shared" ca="1" si="171"/>
        <v/>
      </c>
      <c r="N671" s="220" t="str">
        <f t="shared" ca="1" si="176"/>
        <v/>
      </c>
      <c r="O671" s="7" t="str">
        <f t="shared" ca="1" si="172"/>
        <v/>
      </c>
      <c r="P671" s="7" t="str">
        <f t="shared" ca="1" si="173"/>
        <v/>
      </c>
      <c r="Q671" s="7" t="str">
        <f t="shared" ca="1" si="174"/>
        <v/>
      </c>
      <c r="R671" s="7" t="str">
        <f t="shared" ca="1" si="175"/>
        <v/>
      </c>
      <c r="S671" s="7" t="str">
        <f t="shared" ca="1" si="162"/>
        <v/>
      </c>
      <c r="T671" s="7" t="str">
        <f t="shared" ca="1" si="163"/>
        <v/>
      </c>
      <c r="V671" s="120" cm="1">
        <f t="array" aca="1" ref="V671" ca="1">SUMIFS(Invoice_Hours,Invoice_Labor_Category,$D671,Invoice_Company,$C671,Invoice_MSA_Code,$E671)</f>
        <v>0</v>
      </c>
      <c r="W671" s="121" t="str">
        <f t="shared" ca="1" si="164"/>
        <v/>
      </c>
      <c r="X671" s="151" t="str">
        <f t="shared" ca="1" si="165"/>
        <v/>
      </c>
      <c r="Z671" s="172"/>
      <c r="AB671" t="str">
        <f t="shared" si="166"/>
        <v/>
      </c>
      <c r="AC671" t="str">
        <f t="shared" si="167"/>
        <v/>
      </c>
      <c r="AD671" t="str">
        <f t="shared" ca="1" si="168"/>
        <v/>
      </c>
      <c r="AE671" s="4" t="str">
        <f t="shared" ca="1" si="177"/>
        <v/>
      </c>
      <c r="AF671" s="118"/>
    </row>
    <row r="672" spans="3:32" ht="20.100000000000001" customHeight="1">
      <c r="C672" t="str" cm="1">
        <f t="array" ref="C672">IFERROR(_xlfn.TEXTSPLIT(B672,"^"),"")</f>
        <v/>
      </c>
      <c r="F672" s="5" t="str" cm="1">
        <f t="array" aca="1" ref="F672" ca="1">IFERROR(INDEX(MSA_Title,MATCH(E672,MSA_Code,0)),"")</f>
        <v/>
      </c>
      <c r="G672" s="117" cm="1">
        <f t="array" aca="1" ref="G672" ca="1">SUMIFS(Proposed_Hours,Proposed_Labor_Category,$D672,Proposed_Company,$C672,Proposed_MSA_Code,$E672)</f>
        <v>0</v>
      </c>
      <c r="H672" s="7" t="str">
        <f t="shared" ca="1" si="169"/>
        <v/>
      </c>
      <c r="I672" s="4" t="str" cm="1">
        <f t="array" aca="1" ref="I672" ca="1">IFERROR(IF(SUMIFS(Proposed_Direct_Cost,Proposed_Labor_Category,$D672,Proposed_Company,$C672,Proposed_MSA_Code,$E672)=0,"Not Proposed",SUMIFS(Proposed_Direct_Cost,Proposed_Labor_Category,$D672,Proposed_Company,$C672,Proposed_MSA_Code,$E672)),"")</f>
        <v>Not Proposed</v>
      </c>
      <c r="J672" s="117" cm="1">
        <f t="array" aca="1" ref="J672" ca="1">SUMIFS(Invoice_Hours,Invoice_Labor_Category,$D672,Invoice_Company,$C672,Invoice_MSA_Code,$E672)</f>
        <v>0</v>
      </c>
      <c r="K672" s="7" t="str">
        <f t="shared" ca="1" si="170"/>
        <v/>
      </c>
      <c r="L672" s="222" cm="1">
        <f t="array" aca="1" ref="L672" ca="1">IFERROR(SUMIFS(Invoice_Direct_Cost,Invoice_Labor_Category,$D672,Invoice_Company,$C672,Invoice_MSA_Code,$E672),"")</f>
        <v>0</v>
      </c>
      <c r="M672" s="7" t="str">
        <f t="shared" ca="1" si="171"/>
        <v/>
      </c>
      <c r="N672" s="220" t="str">
        <f t="shared" ca="1" si="176"/>
        <v/>
      </c>
      <c r="O672" s="7" t="str">
        <f t="shared" ca="1" si="172"/>
        <v/>
      </c>
      <c r="P672" s="7" t="str">
        <f t="shared" ca="1" si="173"/>
        <v/>
      </c>
      <c r="Q672" s="7" t="str">
        <f t="shared" ca="1" si="174"/>
        <v/>
      </c>
      <c r="R672" s="7" t="str">
        <f t="shared" ca="1" si="175"/>
        <v/>
      </c>
      <c r="S672" s="7" t="str">
        <f t="shared" ca="1" si="162"/>
        <v/>
      </c>
      <c r="T672" s="7" t="str">
        <f t="shared" ca="1" si="163"/>
        <v/>
      </c>
      <c r="V672" s="120" cm="1">
        <f t="array" aca="1" ref="V672" ca="1">SUMIFS(Invoice_Hours,Invoice_Labor_Category,$D672,Invoice_Company,$C672,Invoice_MSA_Code,$E672)</f>
        <v>0</v>
      </c>
      <c r="W672" s="121" t="str">
        <f t="shared" ca="1" si="164"/>
        <v/>
      </c>
      <c r="X672" s="152" t="str">
        <f t="shared" ca="1" si="165"/>
        <v/>
      </c>
      <c r="Z672" s="172"/>
      <c r="AB672" t="str">
        <f t="shared" si="166"/>
        <v/>
      </c>
      <c r="AC672" t="str">
        <f t="shared" si="167"/>
        <v/>
      </c>
      <c r="AD672" t="str">
        <f t="shared" ca="1" si="168"/>
        <v/>
      </c>
      <c r="AE672" s="4" t="str">
        <f t="shared" ca="1" si="177"/>
        <v/>
      </c>
      <c r="AF672" s="118"/>
    </row>
    <row r="673" spans="3:32" ht="20.100000000000001" customHeight="1">
      <c r="C673" t="str" cm="1">
        <f t="array" ref="C673">IFERROR(_xlfn.TEXTSPLIT(B673,"^"),"")</f>
        <v/>
      </c>
      <c r="F673" s="5" t="str" cm="1">
        <f t="array" aca="1" ref="F673" ca="1">IFERROR(INDEX(MSA_Title,MATCH(E673,MSA_Code,0)),"")</f>
        <v/>
      </c>
      <c r="G673" s="117" cm="1">
        <f t="array" aca="1" ref="G673" ca="1">SUMIFS(Proposed_Hours,Proposed_Labor_Category,$D673,Proposed_Company,$C673,Proposed_MSA_Code,$E673)</f>
        <v>0</v>
      </c>
      <c r="H673" s="7" t="str">
        <f t="shared" ca="1" si="169"/>
        <v/>
      </c>
      <c r="I673" s="4" t="str" cm="1">
        <f t="array" aca="1" ref="I673" ca="1">IFERROR(IF(SUMIFS(Proposed_Direct_Cost,Proposed_Labor_Category,$D673,Proposed_Company,$C673,Proposed_MSA_Code,$E673)=0,"Not Proposed",SUMIFS(Proposed_Direct_Cost,Proposed_Labor_Category,$D673,Proposed_Company,$C673,Proposed_MSA_Code,$E673)),"")</f>
        <v>Not Proposed</v>
      </c>
      <c r="J673" s="117" cm="1">
        <f t="array" aca="1" ref="J673" ca="1">SUMIFS(Invoice_Hours,Invoice_Labor_Category,$D673,Invoice_Company,$C673,Invoice_MSA_Code,$E673)</f>
        <v>0</v>
      </c>
      <c r="K673" s="7" t="str">
        <f t="shared" ca="1" si="170"/>
        <v/>
      </c>
      <c r="L673" s="222" cm="1">
        <f t="array" aca="1" ref="L673" ca="1">IFERROR(SUMIFS(Invoice_Direct_Cost,Invoice_Labor_Category,$D673,Invoice_Company,$C673,Invoice_MSA_Code,$E673),"")</f>
        <v>0</v>
      </c>
      <c r="M673" s="7" t="str">
        <f t="shared" ca="1" si="171"/>
        <v/>
      </c>
      <c r="N673" s="220" t="str">
        <f t="shared" ca="1" si="176"/>
        <v/>
      </c>
      <c r="O673" s="7" t="str">
        <f t="shared" ca="1" si="172"/>
        <v/>
      </c>
      <c r="P673" s="7" t="str">
        <f t="shared" ca="1" si="173"/>
        <v/>
      </c>
      <c r="Q673" s="7" t="str">
        <f t="shared" ca="1" si="174"/>
        <v/>
      </c>
      <c r="R673" s="7" t="str">
        <f t="shared" ca="1" si="175"/>
        <v/>
      </c>
      <c r="S673" s="7" t="str">
        <f t="shared" ca="1" si="162"/>
        <v/>
      </c>
      <c r="T673" s="7" t="str">
        <f t="shared" ca="1" si="163"/>
        <v/>
      </c>
      <c r="V673" s="120" cm="1">
        <f t="array" aca="1" ref="V673" ca="1">SUMIFS(Invoice_Hours,Invoice_Labor_Category,$D673,Invoice_Company,$C673,Invoice_MSA_Code,$E673)</f>
        <v>0</v>
      </c>
      <c r="W673" s="121" t="str">
        <f t="shared" ca="1" si="164"/>
        <v/>
      </c>
      <c r="X673" s="151" t="str">
        <f t="shared" ca="1" si="165"/>
        <v/>
      </c>
      <c r="Z673" s="172"/>
      <c r="AB673" t="str">
        <f t="shared" si="166"/>
        <v/>
      </c>
      <c r="AC673" t="str">
        <f t="shared" si="167"/>
        <v/>
      </c>
      <c r="AD673" t="str">
        <f t="shared" ca="1" si="168"/>
        <v/>
      </c>
      <c r="AE673" s="4" t="str">
        <f t="shared" ca="1" si="177"/>
        <v/>
      </c>
      <c r="AF673" s="118"/>
    </row>
    <row r="674" spans="3:32" ht="20.100000000000001" customHeight="1">
      <c r="C674" t="str" cm="1">
        <f t="array" ref="C674">IFERROR(_xlfn.TEXTSPLIT(B674,"^"),"")</f>
        <v/>
      </c>
      <c r="F674" s="5" t="str" cm="1">
        <f t="array" aca="1" ref="F674" ca="1">IFERROR(INDEX(MSA_Title,MATCH(E674,MSA_Code,0)),"")</f>
        <v/>
      </c>
      <c r="G674" s="117" cm="1">
        <f t="array" aca="1" ref="G674" ca="1">SUMIFS(Proposed_Hours,Proposed_Labor_Category,$D674,Proposed_Company,$C674,Proposed_MSA_Code,$E674)</f>
        <v>0</v>
      </c>
      <c r="H674" s="7" t="str">
        <f t="shared" ca="1" si="169"/>
        <v/>
      </c>
      <c r="I674" s="4" t="str" cm="1">
        <f t="array" aca="1" ref="I674" ca="1">IFERROR(IF(SUMIFS(Proposed_Direct_Cost,Proposed_Labor_Category,$D674,Proposed_Company,$C674,Proposed_MSA_Code,$E674)=0,"Not Proposed",SUMIFS(Proposed_Direct_Cost,Proposed_Labor_Category,$D674,Proposed_Company,$C674,Proposed_MSA_Code,$E674)),"")</f>
        <v>Not Proposed</v>
      </c>
      <c r="J674" s="117" cm="1">
        <f t="array" aca="1" ref="J674" ca="1">SUMIFS(Invoice_Hours,Invoice_Labor_Category,$D674,Invoice_Company,$C674,Invoice_MSA_Code,$E674)</f>
        <v>0</v>
      </c>
      <c r="K674" s="7" t="str">
        <f t="shared" ca="1" si="170"/>
        <v/>
      </c>
      <c r="L674" s="222" cm="1">
        <f t="array" aca="1" ref="L674" ca="1">IFERROR(SUMIFS(Invoice_Direct_Cost,Invoice_Labor_Category,$D674,Invoice_Company,$C674,Invoice_MSA_Code,$E674),"")</f>
        <v>0</v>
      </c>
      <c r="M674" s="7" t="str">
        <f t="shared" ca="1" si="171"/>
        <v/>
      </c>
      <c r="N674" s="220" t="str">
        <f t="shared" ca="1" si="176"/>
        <v/>
      </c>
      <c r="O674" s="7" t="str">
        <f t="shared" ca="1" si="172"/>
        <v/>
      </c>
      <c r="P674" s="7" t="str">
        <f t="shared" ca="1" si="173"/>
        <v/>
      </c>
      <c r="Q674" s="7" t="str">
        <f t="shared" ca="1" si="174"/>
        <v/>
      </c>
      <c r="R674" s="7" t="str">
        <f t="shared" ca="1" si="175"/>
        <v/>
      </c>
      <c r="S674" s="7" t="str">
        <f t="shared" ca="1" si="162"/>
        <v/>
      </c>
      <c r="T674" s="7" t="str">
        <f t="shared" ca="1" si="163"/>
        <v/>
      </c>
      <c r="V674" s="120" cm="1">
        <f t="array" aca="1" ref="V674" ca="1">SUMIFS(Invoice_Hours,Invoice_Labor_Category,$D674,Invoice_Company,$C674,Invoice_MSA_Code,$E674)</f>
        <v>0</v>
      </c>
      <c r="W674" s="121" t="str">
        <f t="shared" ca="1" si="164"/>
        <v/>
      </c>
      <c r="X674" s="152" t="str">
        <f t="shared" ca="1" si="165"/>
        <v/>
      </c>
      <c r="Z674" s="172"/>
      <c r="AB674" t="str">
        <f t="shared" si="166"/>
        <v/>
      </c>
      <c r="AC674" t="str">
        <f t="shared" si="167"/>
        <v/>
      </c>
      <c r="AD674" t="str">
        <f t="shared" ca="1" si="168"/>
        <v/>
      </c>
      <c r="AE674" s="4" t="str">
        <f t="shared" ca="1" si="177"/>
        <v/>
      </c>
      <c r="AF674" s="118"/>
    </row>
    <row r="675" spans="3:32" ht="20.100000000000001" customHeight="1">
      <c r="C675" t="str" cm="1">
        <f t="array" ref="C675">IFERROR(_xlfn.TEXTSPLIT(B675,"^"),"")</f>
        <v/>
      </c>
      <c r="F675" s="5" t="str" cm="1">
        <f t="array" aca="1" ref="F675" ca="1">IFERROR(INDEX(MSA_Title,MATCH(E675,MSA_Code,0)),"")</f>
        <v/>
      </c>
      <c r="G675" s="117" cm="1">
        <f t="array" aca="1" ref="G675" ca="1">SUMIFS(Proposed_Hours,Proposed_Labor_Category,$D675,Proposed_Company,$C675,Proposed_MSA_Code,$E675)</f>
        <v>0</v>
      </c>
      <c r="H675" s="7" t="str">
        <f t="shared" ca="1" si="169"/>
        <v/>
      </c>
      <c r="I675" s="4" t="str" cm="1">
        <f t="array" aca="1" ref="I675" ca="1">IFERROR(IF(SUMIFS(Proposed_Direct_Cost,Proposed_Labor_Category,$D675,Proposed_Company,$C675,Proposed_MSA_Code,$E675)=0,"Not Proposed",SUMIFS(Proposed_Direct_Cost,Proposed_Labor_Category,$D675,Proposed_Company,$C675,Proposed_MSA_Code,$E675)),"")</f>
        <v>Not Proposed</v>
      </c>
      <c r="J675" s="117" cm="1">
        <f t="array" aca="1" ref="J675" ca="1">SUMIFS(Invoice_Hours,Invoice_Labor_Category,$D675,Invoice_Company,$C675,Invoice_MSA_Code,$E675)</f>
        <v>0</v>
      </c>
      <c r="K675" s="7" t="str">
        <f t="shared" ca="1" si="170"/>
        <v/>
      </c>
      <c r="L675" s="222" cm="1">
        <f t="array" aca="1" ref="L675" ca="1">IFERROR(SUMIFS(Invoice_Direct_Cost,Invoice_Labor_Category,$D675,Invoice_Company,$C675,Invoice_MSA_Code,$E675),"")</f>
        <v>0</v>
      </c>
      <c r="M675" s="7" t="str">
        <f t="shared" ca="1" si="171"/>
        <v/>
      </c>
      <c r="N675" s="220" t="str">
        <f t="shared" ca="1" si="176"/>
        <v/>
      </c>
      <c r="O675" s="7" t="str">
        <f t="shared" ca="1" si="172"/>
        <v/>
      </c>
      <c r="P675" s="7" t="str">
        <f t="shared" ca="1" si="173"/>
        <v/>
      </c>
      <c r="Q675" s="7" t="str">
        <f t="shared" ca="1" si="174"/>
        <v/>
      </c>
      <c r="R675" s="7" t="str">
        <f t="shared" ca="1" si="175"/>
        <v/>
      </c>
      <c r="S675" s="7" t="str">
        <f t="shared" ca="1" si="162"/>
        <v/>
      </c>
      <c r="T675" s="7" t="str">
        <f t="shared" ca="1" si="163"/>
        <v/>
      </c>
      <c r="V675" s="120" cm="1">
        <f t="array" aca="1" ref="V675" ca="1">SUMIFS(Invoice_Hours,Invoice_Labor_Category,$D675,Invoice_Company,$C675,Invoice_MSA_Code,$E675)</f>
        <v>0</v>
      </c>
      <c r="W675" s="121" t="str">
        <f t="shared" ca="1" si="164"/>
        <v/>
      </c>
      <c r="X675" s="151" t="str">
        <f t="shared" ca="1" si="165"/>
        <v/>
      </c>
      <c r="Z675" s="172"/>
      <c r="AB675" t="str">
        <f t="shared" si="166"/>
        <v/>
      </c>
      <c r="AC675" t="str">
        <f t="shared" si="167"/>
        <v/>
      </c>
      <c r="AD675" t="str">
        <f t="shared" ca="1" si="168"/>
        <v/>
      </c>
      <c r="AE675" s="4" t="str">
        <f t="shared" ca="1" si="177"/>
        <v/>
      </c>
      <c r="AF675" s="118"/>
    </row>
    <row r="676" spans="3:32" ht="20.100000000000001" customHeight="1">
      <c r="C676" t="str" cm="1">
        <f t="array" ref="C676">IFERROR(_xlfn.TEXTSPLIT(B676,"^"),"")</f>
        <v/>
      </c>
      <c r="F676" s="5" t="str" cm="1">
        <f t="array" aca="1" ref="F676" ca="1">IFERROR(INDEX(MSA_Title,MATCH(E676,MSA_Code,0)),"")</f>
        <v/>
      </c>
      <c r="G676" s="117" cm="1">
        <f t="array" aca="1" ref="G676" ca="1">SUMIFS(Proposed_Hours,Proposed_Labor_Category,$D676,Proposed_Company,$C676,Proposed_MSA_Code,$E676)</f>
        <v>0</v>
      </c>
      <c r="H676" s="7" t="str">
        <f t="shared" ca="1" si="169"/>
        <v/>
      </c>
      <c r="I676" s="4" t="str" cm="1">
        <f t="array" aca="1" ref="I676" ca="1">IFERROR(IF(SUMIFS(Proposed_Direct_Cost,Proposed_Labor_Category,$D676,Proposed_Company,$C676,Proposed_MSA_Code,$E676)=0,"Not Proposed",SUMIFS(Proposed_Direct_Cost,Proposed_Labor_Category,$D676,Proposed_Company,$C676,Proposed_MSA_Code,$E676)),"")</f>
        <v>Not Proposed</v>
      </c>
      <c r="J676" s="117" cm="1">
        <f t="array" aca="1" ref="J676" ca="1">SUMIFS(Invoice_Hours,Invoice_Labor_Category,$D676,Invoice_Company,$C676,Invoice_MSA_Code,$E676)</f>
        <v>0</v>
      </c>
      <c r="K676" s="7" t="str">
        <f t="shared" ca="1" si="170"/>
        <v/>
      </c>
      <c r="L676" s="222" cm="1">
        <f t="array" aca="1" ref="L676" ca="1">IFERROR(SUMIFS(Invoice_Direct_Cost,Invoice_Labor_Category,$D676,Invoice_Company,$C676,Invoice_MSA_Code,$E676),"")</f>
        <v>0</v>
      </c>
      <c r="M676" s="7" t="str">
        <f t="shared" ca="1" si="171"/>
        <v/>
      </c>
      <c r="N676" s="220" t="str">
        <f t="shared" ca="1" si="176"/>
        <v/>
      </c>
      <c r="O676" s="7" t="str">
        <f t="shared" ca="1" si="172"/>
        <v/>
      </c>
      <c r="P676" s="7" t="str">
        <f t="shared" ca="1" si="173"/>
        <v/>
      </c>
      <c r="Q676" s="7" t="str">
        <f t="shared" ca="1" si="174"/>
        <v/>
      </c>
      <c r="R676" s="7" t="str">
        <f t="shared" ca="1" si="175"/>
        <v/>
      </c>
      <c r="S676" s="7" t="str">
        <f t="shared" ca="1" si="162"/>
        <v/>
      </c>
      <c r="T676" s="7" t="str">
        <f t="shared" ca="1" si="163"/>
        <v/>
      </c>
      <c r="V676" s="120" cm="1">
        <f t="array" aca="1" ref="V676" ca="1">SUMIFS(Invoice_Hours,Invoice_Labor_Category,$D676,Invoice_Company,$C676,Invoice_MSA_Code,$E676)</f>
        <v>0</v>
      </c>
      <c r="W676" s="121" t="str">
        <f t="shared" ca="1" si="164"/>
        <v/>
      </c>
      <c r="X676" s="152" t="str">
        <f t="shared" ca="1" si="165"/>
        <v/>
      </c>
      <c r="Z676" s="172"/>
      <c r="AB676" t="str">
        <f t="shared" si="166"/>
        <v/>
      </c>
      <c r="AC676" t="str">
        <f t="shared" si="167"/>
        <v/>
      </c>
      <c r="AD676" t="str">
        <f t="shared" ca="1" si="168"/>
        <v/>
      </c>
      <c r="AE676" s="4" t="str">
        <f t="shared" ca="1" si="177"/>
        <v/>
      </c>
      <c r="AF676" s="118"/>
    </row>
    <row r="677" spans="3:32" ht="20.100000000000001" customHeight="1">
      <c r="C677" t="str" cm="1">
        <f t="array" ref="C677">IFERROR(_xlfn.TEXTSPLIT(B677,"^"),"")</f>
        <v/>
      </c>
      <c r="F677" s="5" t="str" cm="1">
        <f t="array" aca="1" ref="F677" ca="1">IFERROR(INDEX(MSA_Title,MATCH(E677,MSA_Code,0)),"")</f>
        <v/>
      </c>
      <c r="G677" s="117" cm="1">
        <f t="array" aca="1" ref="G677" ca="1">SUMIFS(Proposed_Hours,Proposed_Labor_Category,$D677,Proposed_Company,$C677,Proposed_MSA_Code,$E677)</f>
        <v>0</v>
      </c>
      <c r="H677" s="7" t="str">
        <f t="shared" ca="1" si="169"/>
        <v/>
      </c>
      <c r="I677" s="4" t="str" cm="1">
        <f t="array" aca="1" ref="I677" ca="1">IFERROR(IF(SUMIFS(Proposed_Direct_Cost,Proposed_Labor_Category,$D677,Proposed_Company,$C677,Proposed_MSA_Code,$E677)=0,"Not Proposed",SUMIFS(Proposed_Direct_Cost,Proposed_Labor_Category,$D677,Proposed_Company,$C677,Proposed_MSA_Code,$E677)),"")</f>
        <v>Not Proposed</v>
      </c>
      <c r="J677" s="117" cm="1">
        <f t="array" aca="1" ref="J677" ca="1">SUMIFS(Invoice_Hours,Invoice_Labor_Category,$D677,Invoice_Company,$C677,Invoice_MSA_Code,$E677)</f>
        <v>0</v>
      </c>
      <c r="K677" s="7" t="str">
        <f t="shared" ca="1" si="170"/>
        <v/>
      </c>
      <c r="L677" s="222" cm="1">
        <f t="array" aca="1" ref="L677" ca="1">IFERROR(SUMIFS(Invoice_Direct_Cost,Invoice_Labor_Category,$D677,Invoice_Company,$C677,Invoice_MSA_Code,$E677),"")</f>
        <v>0</v>
      </c>
      <c r="M677" s="7" t="str">
        <f t="shared" ca="1" si="171"/>
        <v/>
      </c>
      <c r="N677" s="220" t="str">
        <f t="shared" ca="1" si="176"/>
        <v/>
      </c>
      <c r="O677" s="7" t="str">
        <f t="shared" ca="1" si="172"/>
        <v/>
      </c>
      <c r="P677" s="7" t="str">
        <f t="shared" ca="1" si="173"/>
        <v/>
      </c>
      <c r="Q677" s="7" t="str">
        <f t="shared" ca="1" si="174"/>
        <v/>
      </c>
      <c r="R677" s="7" t="str">
        <f t="shared" ca="1" si="175"/>
        <v/>
      </c>
      <c r="S677" s="7" t="str">
        <f t="shared" ca="1" si="162"/>
        <v/>
      </c>
      <c r="T677" s="7" t="str">
        <f t="shared" ca="1" si="163"/>
        <v/>
      </c>
      <c r="V677" s="120" cm="1">
        <f t="array" aca="1" ref="V677" ca="1">SUMIFS(Invoice_Hours,Invoice_Labor_Category,$D677,Invoice_Company,$C677,Invoice_MSA_Code,$E677)</f>
        <v>0</v>
      </c>
      <c r="W677" s="121" t="str">
        <f t="shared" ca="1" si="164"/>
        <v/>
      </c>
      <c r="X677" s="151" t="str">
        <f t="shared" ca="1" si="165"/>
        <v/>
      </c>
      <c r="Z677" s="172"/>
      <c r="AB677" t="str">
        <f t="shared" si="166"/>
        <v/>
      </c>
      <c r="AC677" t="str">
        <f t="shared" si="167"/>
        <v/>
      </c>
      <c r="AD677" t="str">
        <f t="shared" ca="1" si="168"/>
        <v/>
      </c>
      <c r="AE677" s="4" t="str">
        <f t="shared" ca="1" si="177"/>
        <v/>
      </c>
      <c r="AF677" s="118"/>
    </row>
    <row r="678" spans="3:32" ht="20.100000000000001" customHeight="1">
      <c r="C678" t="str" cm="1">
        <f t="array" ref="C678">IFERROR(_xlfn.TEXTSPLIT(B678,"^"),"")</f>
        <v/>
      </c>
      <c r="F678" s="5" t="str" cm="1">
        <f t="array" aca="1" ref="F678" ca="1">IFERROR(INDEX(MSA_Title,MATCH(E678,MSA_Code,0)),"")</f>
        <v/>
      </c>
      <c r="G678" s="117" cm="1">
        <f t="array" aca="1" ref="G678" ca="1">SUMIFS(Proposed_Hours,Proposed_Labor_Category,$D678,Proposed_Company,$C678,Proposed_MSA_Code,$E678)</f>
        <v>0</v>
      </c>
      <c r="H678" s="7" t="str">
        <f t="shared" ca="1" si="169"/>
        <v/>
      </c>
      <c r="I678" s="4" t="str" cm="1">
        <f t="array" aca="1" ref="I678" ca="1">IFERROR(IF(SUMIFS(Proposed_Direct_Cost,Proposed_Labor_Category,$D678,Proposed_Company,$C678,Proposed_MSA_Code,$E678)=0,"Not Proposed",SUMIFS(Proposed_Direct_Cost,Proposed_Labor_Category,$D678,Proposed_Company,$C678,Proposed_MSA_Code,$E678)),"")</f>
        <v>Not Proposed</v>
      </c>
      <c r="J678" s="117" cm="1">
        <f t="array" aca="1" ref="J678" ca="1">SUMIFS(Invoice_Hours,Invoice_Labor_Category,$D678,Invoice_Company,$C678,Invoice_MSA_Code,$E678)</f>
        <v>0</v>
      </c>
      <c r="K678" s="7" t="str">
        <f t="shared" ca="1" si="170"/>
        <v/>
      </c>
      <c r="L678" s="222" cm="1">
        <f t="array" aca="1" ref="L678" ca="1">IFERROR(SUMIFS(Invoice_Direct_Cost,Invoice_Labor_Category,$D678,Invoice_Company,$C678,Invoice_MSA_Code,$E678),"")</f>
        <v>0</v>
      </c>
      <c r="M678" s="7" t="str">
        <f t="shared" ca="1" si="171"/>
        <v/>
      </c>
      <c r="N678" s="220" t="str">
        <f t="shared" ca="1" si="176"/>
        <v/>
      </c>
      <c r="O678" s="7" t="str">
        <f t="shared" ca="1" si="172"/>
        <v/>
      </c>
      <c r="P678" s="7" t="str">
        <f t="shared" ca="1" si="173"/>
        <v/>
      </c>
      <c r="Q678" s="7" t="str">
        <f t="shared" ca="1" si="174"/>
        <v/>
      </c>
      <c r="R678" s="7" t="str">
        <f t="shared" ca="1" si="175"/>
        <v/>
      </c>
      <c r="S678" s="7" t="str">
        <f t="shared" ca="1" si="162"/>
        <v/>
      </c>
      <c r="T678" s="7" t="str">
        <f t="shared" ca="1" si="163"/>
        <v/>
      </c>
      <c r="V678" s="120" cm="1">
        <f t="array" aca="1" ref="V678" ca="1">SUMIFS(Invoice_Hours,Invoice_Labor_Category,$D678,Invoice_Company,$C678,Invoice_MSA_Code,$E678)</f>
        <v>0</v>
      </c>
      <c r="W678" s="121" t="str">
        <f t="shared" ca="1" si="164"/>
        <v/>
      </c>
      <c r="X678" s="152" t="str">
        <f t="shared" ca="1" si="165"/>
        <v/>
      </c>
      <c r="Z678" s="172"/>
      <c r="AB678" t="str">
        <f t="shared" si="166"/>
        <v/>
      </c>
      <c r="AC678" t="str">
        <f t="shared" si="167"/>
        <v/>
      </c>
      <c r="AD678" t="str">
        <f t="shared" ca="1" si="168"/>
        <v/>
      </c>
      <c r="AE678" s="4" t="str">
        <f t="shared" ca="1" si="177"/>
        <v/>
      </c>
      <c r="AF678" s="118"/>
    </row>
    <row r="679" spans="3:32" ht="20.100000000000001" customHeight="1">
      <c r="C679" t="str" cm="1">
        <f t="array" ref="C679">IFERROR(_xlfn.TEXTSPLIT(B679,"^"),"")</f>
        <v/>
      </c>
      <c r="F679" s="5" t="str" cm="1">
        <f t="array" aca="1" ref="F679" ca="1">IFERROR(INDEX(MSA_Title,MATCH(E679,MSA_Code,0)),"")</f>
        <v/>
      </c>
      <c r="G679" s="117" cm="1">
        <f t="array" aca="1" ref="G679" ca="1">SUMIFS(Proposed_Hours,Proposed_Labor_Category,$D679,Proposed_Company,$C679,Proposed_MSA_Code,$E679)</f>
        <v>0</v>
      </c>
      <c r="H679" s="7" t="str">
        <f t="shared" ca="1" si="169"/>
        <v/>
      </c>
      <c r="I679" s="4" t="str" cm="1">
        <f t="array" aca="1" ref="I679" ca="1">IFERROR(IF(SUMIFS(Proposed_Direct_Cost,Proposed_Labor_Category,$D679,Proposed_Company,$C679,Proposed_MSA_Code,$E679)=0,"Not Proposed",SUMIFS(Proposed_Direct_Cost,Proposed_Labor_Category,$D679,Proposed_Company,$C679,Proposed_MSA_Code,$E679)),"")</f>
        <v>Not Proposed</v>
      </c>
      <c r="J679" s="117" cm="1">
        <f t="array" aca="1" ref="J679" ca="1">SUMIFS(Invoice_Hours,Invoice_Labor_Category,$D679,Invoice_Company,$C679,Invoice_MSA_Code,$E679)</f>
        <v>0</v>
      </c>
      <c r="K679" s="7" t="str">
        <f t="shared" ca="1" si="170"/>
        <v/>
      </c>
      <c r="L679" s="222" cm="1">
        <f t="array" aca="1" ref="L679" ca="1">IFERROR(SUMIFS(Invoice_Direct_Cost,Invoice_Labor_Category,$D679,Invoice_Company,$C679,Invoice_MSA_Code,$E679),"")</f>
        <v>0</v>
      </c>
      <c r="M679" s="7" t="str">
        <f t="shared" ca="1" si="171"/>
        <v/>
      </c>
      <c r="N679" s="220" t="str">
        <f t="shared" ca="1" si="176"/>
        <v/>
      </c>
      <c r="O679" s="7" t="str">
        <f t="shared" ca="1" si="172"/>
        <v/>
      </c>
      <c r="P679" s="7" t="str">
        <f t="shared" ca="1" si="173"/>
        <v/>
      </c>
      <c r="Q679" s="7" t="str">
        <f t="shared" ca="1" si="174"/>
        <v/>
      </c>
      <c r="R679" s="7" t="str">
        <f t="shared" ca="1" si="175"/>
        <v/>
      </c>
      <c r="S679" s="7" t="str">
        <f t="shared" ca="1" si="162"/>
        <v/>
      </c>
      <c r="T679" s="7" t="str">
        <f t="shared" ca="1" si="163"/>
        <v/>
      </c>
      <c r="V679" s="120" cm="1">
        <f t="array" aca="1" ref="V679" ca="1">SUMIFS(Invoice_Hours,Invoice_Labor_Category,$D679,Invoice_Company,$C679,Invoice_MSA_Code,$E679)</f>
        <v>0</v>
      </c>
      <c r="W679" s="121" t="str">
        <f t="shared" ca="1" si="164"/>
        <v/>
      </c>
      <c r="X679" s="151" t="str">
        <f t="shared" ca="1" si="165"/>
        <v/>
      </c>
      <c r="Z679" s="172"/>
      <c r="AB679" t="str">
        <f t="shared" si="166"/>
        <v/>
      </c>
      <c r="AC679" t="str">
        <f t="shared" si="167"/>
        <v/>
      </c>
      <c r="AD679" t="str">
        <f t="shared" ca="1" si="168"/>
        <v/>
      </c>
      <c r="AE679" s="4" t="str">
        <f t="shared" ca="1" si="177"/>
        <v/>
      </c>
      <c r="AF679" s="118"/>
    </row>
    <row r="680" spans="3:32" ht="20.100000000000001" customHeight="1">
      <c r="C680" t="str" cm="1">
        <f t="array" ref="C680">IFERROR(_xlfn.TEXTSPLIT(B680,"^"),"")</f>
        <v/>
      </c>
      <c r="F680" s="5" t="str" cm="1">
        <f t="array" aca="1" ref="F680" ca="1">IFERROR(INDEX(MSA_Title,MATCH(E680,MSA_Code,0)),"")</f>
        <v/>
      </c>
      <c r="G680" s="117" cm="1">
        <f t="array" aca="1" ref="G680" ca="1">SUMIFS(Proposed_Hours,Proposed_Labor_Category,$D680,Proposed_Company,$C680,Proposed_MSA_Code,$E680)</f>
        <v>0</v>
      </c>
      <c r="H680" s="7" t="str">
        <f t="shared" ca="1" si="169"/>
        <v/>
      </c>
      <c r="I680" s="4" t="str" cm="1">
        <f t="array" aca="1" ref="I680" ca="1">IFERROR(IF(SUMIFS(Proposed_Direct_Cost,Proposed_Labor_Category,$D680,Proposed_Company,$C680,Proposed_MSA_Code,$E680)=0,"Not Proposed",SUMIFS(Proposed_Direct_Cost,Proposed_Labor_Category,$D680,Proposed_Company,$C680,Proposed_MSA_Code,$E680)),"")</f>
        <v>Not Proposed</v>
      </c>
      <c r="J680" s="117" cm="1">
        <f t="array" aca="1" ref="J680" ca="1">SUMIFS(Invoice_Hours,Invoice_Labor_Category,$D680,Invoice_Company,$C680,Invoice_MSA_Code,$E680)</f>
        <v>0</v>
      </c>
      <c r="K680" s="7" t="str">
        <f t="shared" ca="1" si="170"/>
        <v/>
      </c>
      <c r="L680" s="222" cm="1">
        <f t="array" aca="1" ref="L680" ca="1">IFERROR(SUMIFS(Invoice_Direct_Cost,Invoice_Labor_Category,$D680,Invoice_Company,$C680,Invoice_MSA_Code,$E680),"")</f>
        <v>0</v>
      </c>
      <c r="M680" s="7" t="str">
        <f t="shared" ca="1" si="171"/>
        <v/>
      </c>
      <c r="N680" s="220" t="str">
        <f t="shared" ca="1" si="176"/>
        <v/>
      </c>
      <c r="O680" s="7" t="str">
        <f t="shared" ca="1" si="172"/>
        <v/>
      </c>
      <c r="P680" s="7" t="str">
        <f t="shared" ca="1" si="173"/>
        <v/>
      </c>
      <c r="Q680" s="7" t="str">
        <f t="shared" ca="1" si="174"/>
        <v/>
      </c>
      <c r="R680" s="7" t="str">
        <f t="shared" ca="1" si="175"/>
        <v/>
      </c>
      <c r="S680" s="7" t="str">
        <f t="shared" ca="1" si="162"/>
        <v/>
      </c>
      <c r="T680" s="7" t="str">
        <f t="shared" ca="1" si="163"/>
        <v/>
      </c>
      <c r="V680" s="120" cm="1">
        <f t="array" aca="1" ref="V680" ca="1">SUMIFS(Invoice_Hours,Invoice_Labor_Category,$D680,Invoice_Company,$C680,Invoice_MSA_Code,$E680)</f>
        <v>0</v>
      </c>
      <c r="W680" s="121" t="str">
        <f t="shared" ca="1" si="164"/>
        <v/>
      </c>
      <c r="X680" s="152" t="str">
        <f t="shared" ca="1" si="165"/>
        <v/>
      </c>
      <c r="Z680" s="172"/>
      <c r="AB680" t="str">
        <f t="shared" si="166"/>
        <v/>
      </c>
      <c r="AC680" t="str">
        <f t="shared" si="167"/>
        <v/>
      </c>
      <c r="AD680" t="str">
        <f t="shared" ca="1" si="168"/>
        <v/>
      </c>
      <c r="AE680" s="4" t="str">
        <f t="shared" ca="1" si="177"/>
        <v/>
      </c>
      <c r="AF680" s="118"/>
    </row>
    <row r="681" spans="3:32" ht="20.100000000000001" customHeight="1">
      <c r="C681" t="str" cm="1">
        <f t="array" ref="C681">IFERROR(_xlfn.TEXTSPLIT(B681,"^"),"")</f>
        <v/>
      </c>
      <c r="F681" s="5" t="str" cm="1">
        <f t="array" aca="1" ref="F681" ca="1">IFERROR(INDEX(MSA_Title,MATCH(E681,MSA_Code,0)),"")</f>
        <v/>
      </c>
      <c r="G681" s="117" cm="1">
        <f t="array" aca="1" ref="G681" ca="1">SUMIFS(Proposed_Hours,Proposed_Labor_Category,$D681,Proposed_Company,$C681,Proposed_MSA_Code,$E681)</f>
        <v>0</v>
      </c>
      <c r="H681" s="7" t="str">
        <f t="shared" ca="1" si="169"/>
        <v/>
      </c>
      <c r="I681" s="4" t="str" cm="1">
        <f t="array" aca="1" ref="I681" ca="1">IFERROR(IF(SUMIFS(Proposed_Direct_Cost,Proposed_Labor_Category,$D681,Proposed_Company,$C681,Proposed_MSA_Code,$E681)=0,"Not Proposed",SUMIFS(Proposed_Direct_Cost,Proposed_Labor_Category,$D681,Proposed_Company,$C681,Proposed_MSA_Code,$E681)),"")</f>
        <v>Not Proposed</v>
      </c>
      <c r="J681" s="117" cm="1">
        <f t="array" aca="1" ref="J681" ca="1">SUMIFS(Invoice_Hours,Invoice_Labor_Category,$D681,Invoice_Company,$C681,Invoice_MSA_Code,$E681)</f>
        <v>0</v>
      </c>
      <c r="K681" s="7" t="str">
        <f t="shared" ca="1" si="170"/>
        <v/>
      </c>
      <c r="L681" s="222" cm="1">
        <f t="array" aca="1" ref="L681" ca="1">IFERROR(SUMIFS(Invoice_Direct_Cost,Invoice_Labor_Category,$D681,Invoice_Company,$C681,Invoice_MSA_Code,$E681),"")</f>
        <v>0</v>
      </c>
      <c r="M681" s="7" t="str">
        <f t="shared" ca="1" si="171"/>
        <v/>
      </c>
      <c r="N681" s="220" t="str">
        <f t="shared" ca="1" si="176"/>
        <v/>
      </c>
      <c r="O681" s="7" t="str">
        <f t="shared" ca="1" si="172"/>
        <v/>
      </c>
      <c r="P681" s="7" t="str">
        <f t="shared" ca="1" si="173"/>
        <v/>
      </c>
      <c r="Q681" s="7" t="str">
        <f t="shared" ca="1" si="174"/>
        <v/>
      </c>
      <c r="R681" s="7" t="str">
        <f t="shared" ca="1" si="175"/>
        <v/>
      </c>
      <c r="S681" s="7" t="str">
        <f t="shared" ca="1" si="162"/>
        <v/>
      </c>
      <c r="T681" s="7" t="str">
        <f t="shared" ca="1" si="163"/>
        <v/>
      </c>
      <c r="V681" s="120" cm="1">
        <f t="array" aca="1" ref="V681" ca="1">SUMIFS(Invoice_Hours,Invoice_Labor_Category,$D681,Invoice_Company,$C681,Invoice_MSA_Code,$E681)</f>
        <v>0</v>
      </c>
      <c r="W681" s="121" t="str">
        <f t="shared" ca="1" si="164"/>
        <v/>
      </c>
      <c r="X681" s="151" t="str">
        <f t="shared" ca="1" si="165"/>
        <v/>
      </c>
      <c r="Z681" s="172"/>
      <c r="AB681" t="str">
        <f t="shared" si="166"/>
        <v/>
      </c>
      <c r="AC681" t="str">
        <f t="shared" si="167"/>
        <v/>
      </c>
      <c r="AD681" t="str">
        <f t="shared" ca="1" si="168"/>
        <v/>
      </c>
      <c r="AE681" s="4" t="str">
        <f t="shared" ca="1" si="177"/>
        <v/>
      </c>
      <c r="AF681" s="118"/>
    </row>
    <row r="682" spans="3:32" ht="20.100000000000001" customHeight="1">
      <c r="C682" t="str" cm="1">
        <f t="array" ref="C682">IFERROR(_xlfn.TEXTSPLIT(B682,"^"),"")</f>
        <v/>
      </c>
      <c r="F682" s="5" t="str" cm="1">
        <f t="array" aca="1" ref="F682" ca="1">IFERROR(INDEX(MSA_Title,MATCH(E682,MSA_Code,0)),"")</f>
        <v/>
      </c>
      <c r="G682" s="117" cm="1">
        <f t="array" aca="1" ref="G682" ca="1">SUMIFS(Proposed_Hours,Proposed_Labor_Category,$D682,Proposed_Company,$C682,Proposed_MSA_Code,$E682)</f>
        <v>0</v>
      </c>
      <c r="H682" s="7" t="str">
        <f t="shared" ca="1" si="169"/>
        <v/>
      </c>
      <c r="I682" s="4" t="str" cm="1">
        <f t="array" aca="1" ref="I682" ca="1">IFERROR(IF(SUMIFS(Proposed_Direct_Cost,Proposed_Labor_Category,$D682,Proposed_Company,$C682,Proposed_MSA_Code,$E682)=0,"Not Proposed",SUMIFS(Proposed_Direct_Cost,Proposed_Labor_Category,$D682,Proposed_Company,$C682,Proposed_MSA_Code,$E682)),"")</f>
        <v>Not Proposed</v>
      </c>
      <c r="J682" s="117" cm="1">
        <f t="array" aca="1" ref="J682" ca="1">SUMIFS(Invoice_Hours,Invoice_Labor_Category,$D682,Invoice_Company,$C682,Invoice_MSA_Code,$E682)</f>
        <v>0</v>
      </c>
      <c r="K682" s="7" t="str">
        <f t="shared" ca="1" si="170"/>
        <v/>
      </c>
      <c r="L682" s="222" cm="1">
        <f t="array" aca="1" ref="L682" ca="1">IFERROR(SUMIFS(Invoice_Direct_Cost,Invoice_Labor_Category,$D682,Invoice_Company,$C682,Invoice_MSA_Code,$E682),"")</f>
        <v>0</v>
      </c>
      <c r="M682" s="7" t="str">
        <f t="shared" ca="1" si="171"/>
        <v/>
      </c>
      <c r="N682" s="220" t="str">
        <f t="shared" ca="1" si="176"/>
        <v/>
      </c>
      <c r="O682" s="7" t="str">
        <f t="shared" ca="1" si="172"/>
        <v/>
      </c>
      <c r="P682" s="7" t="str">
        <f t="shared" ca="1" si="173"/>
        <v/>
      </c>
      <c r="Q682" s="7" t="str">
        <f t="shared" ca="1" si="174"/>
        <v/>
      </c>
      <c r="R682" s="7" t="str">
        <f t="shared" ca="1" si="175"/>
        <v/>
      </c>
      <c r="S682" s="7" t="str">
        <f t="shared" ca="1" si="162"/>
        <v/>
      </c>
      <c r="T682" s="7" t="str">
        <f t="shared" ca="1" si="163"/>
        <v/>
      </c>
      <c r="V682" s="120" cm="1">
        <f t="array" aca="1" ref="V682" ca="1">SUMIFS(Invoice_Hours,Invoice_Labor_Category,$D682,Invoice_Company,$C682,Invoice_MSA_Code,$E682)</f>
        <v>0</v>
      </c>
      <c r="W682" s="121" t="str">
        <f t="shared" ca="1" si="164"/>
        <v/>
      </c>
      <c r="X682" s="152" t="str">
        <f t="shared" ca="1" si="165"/>
        <v/>
      </c>
      <c r="Z682" s="172"/>
      <c r="AB682" t="str">
        <f t="shared" si="166"/>
        <v/>
      </c>
      <c r="AC682" t="str">
        <f t="shared" si="167"/>
        <v/>
      </c>
      <c r="AD682" t="str">
        <f t="shared" ca="1" si="168"/>
        <v/>
      </c>
      <c r="AE682" s="4" t="str">
        <f t="shared" ca="1" si="177"/>
        <v/>
      </c>
      <c r="AF682" s="118"/>
    </row>
    <row r="683" spans="3:32" ht="20.100000000000001" customHeight="1">
      <c r="C683" t="str" cm="1">
        <f t="array" ref="C683">IFERROR(_xlfn.TEXTSPLIT(B683,"^"),"")</f>
        <v/>
      </c>
      <c r="F683" s="5" t="str" cm="1">
        <f t="array" aca="1" ref="F683" ca="1">IFERROR(INDEX(MSA_Title,MATCH(E683,MSA_Code,0)),"")</f>
        <v/>
      </c>
      <c r="G683" s="117" cm="1">
        <f t="array" aca="1" ref="G683" ca="1">SUMIFS(Proposed_Hours,Proposed_Labor_Category,$D683,Proposed_Company,$C683,Proposed_MSA_Code,$E683)</f>
        <v>0</v>
      </c>
      <c r="H683" s="7" t="str">
        <f t="shared" ca="1" si="169"/>
        <v/>
      </c>
      <c r="I683" s="4" t="str" cm="1">
        <f t="array" aca="1" ref="I683" ca="1">IFERROR(IF(SUMIFS(Proposed_Direct_Cost,Proposed_Labor_Category,$D683,Proposed_Company,$C683,Proposed_MSA_Code,$E683)=0,"Not Proposed",SUMIFS(Proposed_Direct_Cost,Proposed_Labor_Category,$D683,Proposed_Company,$C683,Proposed_MSA_Code,$E683)),"")</f>
        <v>Not Proposed</v>
      </c>
      <c r="J683" s="117" cm="1">
        <f t="array" aca="1" ref="J683" ca="1">SUMIFS(Invoice_Hours,Invoice_Labor_Category,$D683,Invoice_Company,$C683,Invoice_MSA_Code,$E683)</f>
        <v>0</v>
      </c>
      <c r="K683" s="7" t="str">
        <f t="shared" ca="1" si="170"/>
        <v/>
      </c>
      <c r="L683" s="222" cm="1">
        <f t="array" aca="1" ref="L683" ca="1">IFERROR(SUMIFS(Invoice_Direct_Cost,Invoice_Labor_Category,$D683,Invoice_Company,$C683,Invoice_MSA_Code,$E683),"")</f>
        <v>0</v>
      </c>
      <c r="M683" s="7" t="str">
        <f t="shared" ca="1" si="171"/>
        <v/>
      </c>
      <c r="N683" s="220" t="str">
        <f t="shared" ca="1" si="176"/>
        <v/>
      </c>
      <c r="O683" s="7" t="str">
        <f t="shared" ca="1" si="172"/>
        <v/>
      </c>
      <c r="P683" s="7" t="str">
        <f t="shared" ca="1" si="173"/>
        <v/>
      </c>
      <c r="Q683" s="7" t="str">
        <f t="shared" ca="1" si="174"/>
        <v/>
      </c>
      <c r="R683" s="7" t="str">
        <f t="shared" ca="1" si="175"/>
        <v/>
      </c>
      <c r="S683" s="7" t="str">
        <f t="shared" ca="1" si="162"/>
        <v/>
      </c>
      <c r="T683" s="7" t="str">
        <f t="shared" ca="1" si="163"/>
        <v/>
      </c>
      <c r="V683" s="120" cm="1">
        <f t="array" aca="1" ref="V683" ca="1">SUMIFS(Invoice_Hours,Invoice_Labor_Category,$D683,Invoice_Company,$C683,Invoice_MSA_Code,$E683)</f>
        <v>0</v>
      </c>
      <c r="W683" s="121" t="str">
        <f t="shared" ca="1" si="164"/>
        <v/>
      </c>
      <c r="X683" s="151" t="str">
        <f t="shared" ca="1" si="165"/>
        <v/>
      </c>
      <c r="Z683" s="172"/>
      <c r="AB683" t="str">
        <f t="shared" si="166"/>
        <v/>
      </c>
      <c r="AC683" t="str">
        <f t="shared" si="167"/>
        <v/>
      </c>
      <c r="AD683" t="str">
        <f t="shared" ca="1" si="168"/>
        <v/>
      </c>
      <c r="AE683" s="4" t="str">
        <f t="shared" ca="1" si="177"/>
        <v/>
      </c>
      <c r="AF683" s="118"/>
    </row>
    <row r="684" spans="3:32" ht="20.100000000000001" customHeight="1">
      <c r="C684" t="str" cm="1">
        <f t="array" ref="C684">IFERROR(_xlfn.TEXTSPLIT(B684,"^"),"")</f>
        <v/>
      </c>
      <c r="F684" s="5" t="str" cm="1">
        <f t="array" aca="1" ref="F684" ca="1">IFERROR(INDEX(MSA_Title,MATCH(E684,MSA_Code,0)),"")</f>
        <v/>
      </c>
      <c r="G684" s="117" cm="1">
        <f t="array" aca="1" ref="G684" ca="1">SUMIFS(Proposed_Hours,Proposed_Labor_Category,$D684,Proposed_Company,$C684,Proposed_MSA_Code,$E684)</f>
        <v>0</v>
      </c>
      <c r="H684" s="7" t="str">
        <f t="shared" ca="1" si="169"/>
        <v/>
      </c>
      <c r="I684" s="4" t="str" cm="1">
        <f t="array" aca="1" ref="I684" ca="1">IFERROR(IF(SUMIFS(Proposed_Direct_Cost,Proposed_Labor_Category,$D684,Proposed_Company,$C684,Proposed_MSA_Code,$E684)=0,"Not Proposed",SUMIFS(Proposed_Direct_Cost,Proposed_Labor_Category,$D684,Proposed_Company,$C684,Proposed_MSA_Code,$E684)),"")</f>
        <v>Not Proposed</v>
      </c>
      <c r="J684" s="117" cm="1">
        <f t="array" aca="1" ref="J684" ca="1">SUMIFS(Invoice_Hours,Invoice_Labor_Category,$D684,Invoice_Company,$C684,Invoice_MSA_Code,$E684)</f>
        <v>0</v>
      </c>
      <c r="K684" s="7" t="str">
        <f t="shared" ca="1" si="170"/>
        <v/>
      </c>
      <c r="L684" s="222" cm="1">
        <f t="array" aca="1" ref="L684" ca="1">IFERROR(SUMIFS(Invoice_Direct_Cost,Invoice_Labor_Category,$D684,Invoice_Company,$C684,Invoice_MSA_Code,$E684),"")</f>
        <v>0</v>
      </c>
      <c r="M684" s="7" t="str">
        <f t="shared" ca="1" si="171"/>
        <v/>
      </c>
      <c r="N684" s="220" t="str">
        <f t="shared" ca="1" si="176"/>
        <v/>
      </c>
      <c r="O684" s="7" t="str">
        <f t="shared" ca="1" si="172"/>
        <v/>
      </c>
      <c r="P684" s="7" t="str">
        <f t="shared" ca="1" si="173"/>
        <v/>
      </c>
      <c r="Q684" s="7" t="str">
        <f t="shared" ca="1" si="174"/>
        <v/>
      </c>
      <c r="R684" s="7" t="str">
        <f t="shared" ca="1" si="175"/>
        <v/>
      </c>
      <c r="S684" s="7" t="str">
        <f t="shared" ca="1" si="162"/>
        <v/>
      </c>
      <c r="T684" s="7" t="str">
        <f t="shared" ca="1" si="163"/>
        <v/>
      </c>
      <c r="V684" s="120" cm="1">
        <f t="array" aca="1" ref="V684" ca="1">SUMIFS(Invoice_Hours,Invoice_Labor_Category,$D684,Invoice_Company,$C684,Invoice_MSA_Code,$E684)</f>
        <v>0</v>
      </c>
      <c r="W684" s="121" t="str">
        <f t="shared" ca="1" si="164"/>
        <v/>
      </c>
      <c r="X684" s="152" t="str">
        <f t="shared" ca="1" si="165"/>
        <v/>
      </c>
      <c r="Z684" s="172"/>
      <c r="AB684" t="str">
        <f t="shared" si="166"/>
        <v/>
      </c>
      <c r="AC684" t="str">
        <f t="shared" si="167"/>
        <v/>
      </c>
      <c r="AD684" t="str">
        <f t="shared" ca="1" si="168"/>
        <v/>
      </c>
      <c r="AE684" s="4" t="str">
        <f t="shared" ca="1" si="177"/>
        <v/>
      </c>
      <c r="AF684" s="118"/>
    </row>
    <row r="685" spans="3:32" ht="20.100000000000001" customHeight="1">
      <c r="C685" t="str" cm="1">
        <f t="array" ref="C685">IFERROR(_xlfn.TEXTSPLIT(B685,"^"),"")</f>
        <v/>
      </c>
      <c r="F685" s="5" t="str" cm="1">
        <f t="array" aca="1" ref="F685" ca="1">IFERROR(INDEX(MSA_Title,MATCH(E685,MSA_Code,0)),"")</f>
        <v/>
      </c>
      <c r="G685" s="117" cm="1">
        <f t="array" aca="1" ref="G685" ca="1">SUMIFS(Proposed_Hours,Proposed_Labor_Category,$D685,Proposed_Company,$C685,Proposed_MSA_Code,$E685)</f>
        <v>0</v>
      </c>
      <c r="H685" s="7" t="str">
        <f t="shared" ca="1" si="169"/>
        <v/>
      </c>
      <c r="I685" s="4" t="str" cm="1">
        <f t="array" aca="1" ref="I685" ca="1">IFERROR(IF(SUMIFS(Proposed_Direct_Cost,Proposed_Labor_Category,$D685,Proposed_Company,$C685,Proposed_MSA_Code,$E685)=0,"Not Proposed",SUMIFS(Proposed_Direct_Cost,Proposed_Labor_Category,$D685,Proposed_Company,$C685,Proposed_MSA_Code,$E685)),"")</f>
        <v>Not Proposed</v>
      </c>
      <c r="J685" s="117" cm="1">
        <f t="array" aca="1" ref="J685" ca="1">SUMIFS(Invoice_Hours,Invoice_Labor_Category,$D685,Invoice_Company,$C685,Invoice_MSA_Code,$E685)</f>
        <v>0</v>
      </c>
      <c r="K685" s="7" t="str">
        <f t="shared" ca="1" si="170"/>
        <v/>
      </c>
      <c r="L685" s="222" cm="1">
        <f t="array" aca="1" ref="L685" ca="1">IFERROR(SUMIFS(Invoice_Direct_Cost,Invoice_Labor_Category,$D685,Invoice_Company,$C685,Invoice_MSA_Code,$E685),"")</f>
        <v>0</v>
      </c>
      <c r="M685" s="7" t="str">
        <f t="shared" ca="1" si="171"/>
        <v/>
      </c>
      <c r="N685" s="220" t="str">
        <f t="shared" ca="1" si="176"/>
        <v/>
      </c>
      <c r="O685" s="7" t="str">
        <f t="shared" ca="1" si="172"/>
        <v/>
      </c>
      <c r="P685" s="7" t="str">
        <f t="shared" ca="1" si="173"/>
        <v/>
      </c>
      <c r="Q685" s="7" t="str">
        <f t="shared" ca="1" si="174"/>
        <v/>
      </c>
      <c r="R685" s="7" t="str">
        <f t="shared" ca="1" si="175"/>
        <v/>
      </c>
      <c r="S685" s="7" t="str">
        <f t="shared" ca="1" si="162"/>
        <v/>
      </c>
      <c r="T685" s="7" t="str">
        <f t="shared" ca="1" si="163"/>
        <v/>
      </c>
      <c r="V685" s="120" cm="1">
        <f t="array" aca="1" ref="V685" ca="1">SUMIFS(Invoice_Hours,Invoice_Labor_Category,$D685,Invoice_Company,$C685,Invoice_MSA_Code,$E685)</f>
        <v>0</v>
      </c>
      <c r="W685" s="121" t="str">
        <f t="shared" ca="1" si="164"/>
        <v/>
      </c>
      <c r="X685" s="151" t="str">
        <f t="shared" ca="1" si="165"/>
        <v/>
      </c>
      <c r="Z685" s="172"/>
      <c r="AB685" t="str">
        <f t="shared" si="166"/>
        <v/>
      </c>
      <c r="AC685" t="str">
        <f t="shared" si="167"/>
        <v/>
      </c>
      <c r="AD685" t="str">
        <f t="shared" ca="1" si="168"/>
        <v/>
      </c>
      <c r="AE685" s="4" t="str">
        <f t="shared" ca="1" si="177"/>
        <v/>
      </c>
      <c r="AF685" s="118"/>
    </row>
    <row r="686" spans="3:32" ht="20.100000000000001" customHeight="1">
      <c r="C686" t="str" cm="1">
        <f t="array" ref="C686">IFERROR(_xlfn.TEXTSPLIT(B686,"^"),"")</f>
        <v/>
      </c>
      <c r="F686" s="5" t="str" cm="1">
        <f t="array" aca="1" ref="F686" ca="1">IFERROR(INDEX(MSA_Title,MATCH(E686,MSA_Code,0)),"")</f>
        <v/>
      </c>
      <c r="G686" s="117" cm="1">
        <f t="array" aca="1" ref="G686" ca="1">SUMIFS(Proposed_Hours,Proposed_Labor_Category,$D686,Proposed_Company,$C686,Proposed_MSA_Code,$E686)</f>
        <v>0</v>
      </c>
      <c r="H686" s="7" t="str">
        <f t="shared" ca="1" si="169"/>
        <v/>
      </c>
      <c r="I686" s="4" t="str" cm="1">
        <f t="array" aca="1" ref="I686" ca="1">IFERROR(IF(SUMIFS(Proposed_Direct_Cost,Proposed_Labor_Category,$D686,Proposed_Company,$C686,Proposed_MSA_Code,$E686)=0,"Not Proposed",SUMIFS(Proposed_Direct_Cost,Proposed_Labor_Category,$D686,Proposed_Company,$C686,Proposed_MSA_Code,$E686)),"")</f>
        <v>Not Proposed</v>
      </c>
      <c r="J686" s="117" cm="1">
        <f t="array" aca="1" ref="J686" ca="1">SUMIFS(Invoice_Hours,Invoice_Labor_Category,$D686,Invoice_Company,$C686,Invoice_MSA_Code,$E686)</f>
        <v>0</v>
      </c>
      <c r="K686" s="7" t="str">
        <f t="shared" ca="1" si="170"/>
        <v/>
      </c>
      <c r="L686" s="222" cm="1">
        <f t="array" aca="1" ref="L686" ca="1">IFERROR(SUMIFS(Invoice_Direct_Cost,Invoice_Labor_Category,$D686,Invoice_Company,$C686,Invoice_MSA_Code,$E686),"")</f>
        <v>0</v>
      </c>
      <c r="M686" s="7" t="str">
        <f t="shared" ca="1" si="171"/>
        <v/>
      </c>
      <c r="N686" s="220" t="str">
        <f t="shared" ca="1" si="176"/>
        <v/>
      </c>
      <c r="O686" s="7" t="str">
        <f t="shared" ca="1" si="172"/>
        <v/>
      </c>
      <c r="P686" s="7" t="str">
        <f t="shared" ca="1" si="173"/>
        <v/>
      </c>
      <c r="Q686" s="7" t="str">
        <f t="shared" ca="1" si="174"/>
        <v/>
      </c>
      <c r="R686" s="7" t="str">
        <f t="shared" ca="1" si="175"/>
        <v/>
      </c>
      <c r="S686" s="7" t="str">
        <f t="shared" ca="1" si="162"/>
        <v/>
      </c>
      <c r="T686" s="7" t="str">
        <f t="shared" ca="1" si="163"/>
        <v/>
      </c>
      <c r="V686" s="120" cm="1">
        <f t="array" aca="1" ref="V686" ca="1">SUMIFS(Invoice_Hours,Invoice_Labor_Category,$D686,Invoice_Company,$C686,Invoice_MSA_Code,$E686)</f>
        <v>0</v>
      </c>
      <c r="W686" s="121" t="str">
        <f t="shared" ca="1" si="164"/>
        <v/>
      </c>
      <c r="X686" s="152" t="str">
        <f t="shared" ca="1" si="165"/>
        <v/>
      </c>
      <c r="Z686" s="172"/>
      <c r="AB686" t="str">
        <f t="shared" si="166"/>
        <v/>
      </c>
      <c r="AC686" t="str">
        <f t="shared" si="167"/>
        <v/>
      </c>
      <c r="AD686" t="str">
        <f t="shared" ca="1" si="168"/>
        <v/>
      </c>
      <c r="AE686" s="4" t="str">
        <f t="shared" ca="1" si="177"/>
        <v/>
      </c>
      <c r="AF686" s="118"/>
    </row>
    <row r="687" spans="3:32" ht="20.100000000000001" customHeight="1">
      <c r="C687" t="str" cm="1">
        <f t="array" ref="C687">IFERROR(_xlfn.TEXTSPLIT(B687,"^"),"")</f>
        <v/>
      </c>
      <c r="F687" s="5" t="str" cm="1">
        <f t="array" aca="1" ref="F687" ca="1">IFERROR(INDEX(MSA_Title,MATCH(E687,MSA_Code,0)),"")</f>
        <v/>
      </c>
      <c r="G687" s="117" cm="1">
        <f t="array" aca="1" ref="G687" ca="1">SUMIFS(Proposed_Hours,Proposed_Labor_Category,$D687,Proposed_Company,$C687,Proposed_MSA_Code,$E687)</f>
        <v>0</v>
      </c>
      <c r="H687" s="7" t="str">
        <f t="shared" ca="1" si="169"/>
        <v/>
      </c>
      <c r="I687" s="4" t="str" cm="1">
        <f t="array" aca="1" ref="I687" ca="1">IFERROR(IF(SUMIFS(Proposed_Direct_Cost,Proposed_Labor_Category,$D687,Proposed_Company,$C687,Proposed_MSA_Code,$E687)=0,"Not Proposed",SUMIFS(Proposed_Direct_Cost,Proposed_Labor_Category,$D687,Proposed_Company,$C687,Proposed_MSA_Code,$E687)),"")</f>
        <v>Not Proposed</v>
      </c>
      <c r="J687" s="117" cm="1">
        <f t="array" aca="1" ref="J687" ca="1">SUMIFS(Invoice_Hours,Invoice_Labor_Category,$D687,Invoice_Company,$C687,Invoice_MSA_Code,$E687)</f>
        <v>0</v>
      </c>
      <c r="K687" s="7" t="str">
        <f t="shared" ca="1" si="170"/>
        <v/>
      </c>
      <c r="L687" s="222" cm="1">
        <f t="array" aca="1" ref="L687" ca="1">IFERROR(SUMIFS(Invoice_Direct_Cost,Invoice_Labor_Category,$D687,Invoice_Company,$C687,Invoice_MSA_Code,$E687),"")</f>
        <v>0</v>
      </c>
      <c r="M687" s="7" t="str">
        <f t="shared" ca="1" si="171"/>
        <v/>
      </c>
      <c r="N687" s="220" t="str">
        <f t="shared" ca="1" si="176"/>
        <v/>
      </c>
      <c r="O687" s="7" t="str">
        <f t="shared" ca="1" si="172"/>
        <v/>
      </c>
      <c r="P687" s="7" t="str">
        <f t="shared" ca="1" si="173"/>
        <v/>
      </c>
      <c r="Q687" s="7" t="str">
        <f t="shared" ca="1" si="174"/>
        <v/>
      </c>
      <c r="R687" s="7" t="str">
        <f t="shared" ca="1" si="175"/>
        <v/>
      </c>
      <c r="S687" s="7" t="str">
        <f t="shared" ca="1" si="162"/>
        <v/>
      </c>
      <c r="T687" s="7" t="str">
        <f t="shared" ca="1" si="163"/>
        <v/>
      </c>
      <c r="V687" s="120" cm="1">
        <f t="array" aca="1" ref="V687" ca="1">SUMIFS(Invoice_Hours,Invoice_Labor_Category,$D687,Invoice_Company,$C687,Invoice_MSA_Code,$E687)</f>
        <v>0</v>
      </c>
      <c r="W687" s="121" t="str">
        <f t="shared" ca="1" si="164"/>
        <v/>
      </c>
      <c r="X687" s="151" t="str">
        <f t="shared" ca="1" si="165"/>
        <v/>
      </c>
      <c r="Z687" s="172"/>
      <c r="AB687" t="str">
        <f t="shared" si="166"/>
        <v/>
      </c>
      <c r="AC687" t="str">
        <f t="shared" si="167"/>
        <v/>
      </c>
      <c r="AD687" t="str">
        <f t="shared" ca="1" si="168"/>
        <v/>
      </c>
      <c r="AE687" s="4" t="str">
        <f t="shared" ca="1" si="177"/>
        <v/>
      </c>
      <c r="AF687" s="118"/>
    </row>
    <row r="688" spans="3:32" ht="20.100000000000001" customHeight="1">
      <c r="C688" t="str" cm="1">
        <f t="array" ref="C688">IFERROR(_xlfn.TEXTSPLIT(B688,"^"),"")</f>
        <v/>
      </c>
      <c r="F688" s="5" t="str" cm="1">
        <f t="array" aca="1" ref="F688" ca="1">IFERROR(INDEX(MSA_Title,MATCH(E688,MSA_Code,0)),"")</f>
        <v/>
      </c>
      <c r="G688" s="117" cm="1">
        <f t="array" aca="1" ref="G688" ca="1">SUMIFS(Proposed_Hours,Proposed_Labor_Category,$D688,Proposed_Company,$C688,Proposed_MSA_Code,$E688)</f>
        <v>0</v>
      </c>
      <c r="H688" s="7" t="str">
        <f t="shared" ca="1" si="169"/>
        <v/>
      </c>
      <c r="I688" s="4" t="str" cm="1">
        <f t="array" aca="1" ref="I688" ca="1">IFERROR(IF(SUMIFS(Proposed_Direct_Cost,Proposed_Labor_Category,$D688,Proposed_Company,$C688,Proposed_MSA_Code,$E688)=0,"Not Proposed",SUMIFS(Proposed_Direct_Cost,Proposed_Labor_Category,$D688,Proposed_Company,$C688,Proposed_MSA_Code,$E688)),"")</f>
        <v>Not Proposed</v>
      </c>
      <c r="J688" s="117" cm="1">
        <f t="array" aca="1" ref="J688" ca="1">SUMIFS(Invoice_Hours,Invoice_Labor_Category,$D688,Invoice_Company,$C688,Invoice_MSA_Code,$E688)</f>
        <v>0</v>
      </c>
      <c r="K688" s="7" t="str">
        <f t="shared" ca="1" si="170"/>
        <v/>
      </c>
      <c r="L688" s="222" cm="1">
        <f t="array" aca="1" ref="L688" ca="1">IFERROR(SUMIFS(Invoice_Direct_Cost,Invoice_Labor_Category,$D688,Invoice_Company,$C688,Invoice_MSA_Code,$E688),"")</f>
        <v>0</v>
      </c>
      <c r="M688" s="7" t="str">
        <f t="shared" ca="1" si="171"/>
        <v/>
      </c>
      <c r="N688" s="220" t="str">
        <f t="shared" ca="1" si="176"/>
        <v/>
      </c>
      <c r="O688" s="7" t="str">
        <f t="shared" ca="1" si="172"/>
        <v/>
      </c>
      <c r="P688" s="7" t="str">
        <f t="shared" ca="1" si="173"/>
        <v/>
      </c>
      <c r="Q688" s="7" t="str">
        <f t="shared" ca="1" si="174"/>
        <v/>
      </c>
      <c r="R688" s="7" t="str">
        <f t="shared" ca="1" si="175"/>
        <v/>
      </c>
      <c r="S688" s="7" t="str">
        <f t="shared" ca="1" si="162"/>
        <v/>
      </c>
      <c r="T688" s="7" t="str">
        <f t="shared" ca="1" si="163"/>
        <v/>
      </c>
      <c r="V688" s="120" cm="1">
        <f t="array" aca="1" ref="V688" ca="1">SUMIFS(Invoice_Hours,Invoice_Labor_Category,$D688,Invoice_Company,$C688,Invoice_MSA_Code,$E688)</f>
        <v>0</v>
      </c>
      <c r="W688" s="121" t="str">
        <f t="shared" ca="1" si="164"/>
        <v/>
      </c>
      <c r="X688" s="152" t="str">
        <f t="shared" ca="1" si="165"/>
        <v/>
      </c>
      <c r="Z688" s="172"/>
      <c r="AB688" t="str">
        <f t="shared" si="166"/>
        <v/>
      </c>
      <c r="AC688" t="str">
        <f t="shared" si="167"/>
        <v/>
      </c>
      <c r="AD688" t="str">
        <f t="shared" ca="1" si="168"/>
        <v/>
      </c>
      <c r="AE688" s="4" t="str">
        <f t="shared" ca="1" si="177"/>
        <v/>
      </c>
      <c r="AF688" s="118"/>
    </row>
    <row r="689" spans="3:32" ht="20.100000000000001" customHeight="1">
      <c r="C689" t="str" cm="1">
        <f t="array" ref="C689">IFERROR(_xlfn.TEXTSPLIT(B689,"^"),"")</f>
        <v/>
      </c>
      <c r="F689" s="5" t="str" cm="1">
        <f t="array" aca="1" ref="F689" ca="1">IFERROR(INDEX(MSA_Title,MATCH(E689,MSA_Code,0)),"")</f>
        <v/>
      </c>
      <c r="G689" s="117" cm="1">
        <f t="array" aca="1" ref="G689" ca="1">SUMIFS(Proposed_Hours,Proposed_Labor_Category,$D689,Proposed_Company,$C689,Proposed_MSA_Code,$E689)</f>
        <v>0</v>
      </c>
      <c r="H689" s="7" t="str">
        <f t="shared" ca="1" si="169"/>
        <v/>
      </c>
      <c r="I689" s="4" t="str" cm="1">
        <f t="array" aca="1" ref="I689" ca="1">IFERROR(IF(SUMIFS(Proposed_Direct_Cost,Proposed_Labor_Category,$D689,Proposed_Company,$C689,Proposed_MSA_Code,$E689)=0,"Not Proposed",SUMIFS(Proposed_Direct_Cost,Proposed_Labor_Category,$D689,Proposed_Company,$C689,Proposed_MSA_Code,$E689)),"")</f>
        <v>Not Proposed</v>
      </c>
      <c r="J689" s="117" cm="1">
        <f t="array" aca="1" ref="J689" ca="1">SUMIFS(Invoice_Hours,Invoice_Labor_Category,$D689,Invoice_Company,$C689,Invoice_MSA_Code,$E689)</f>
        <v>0</v>
      </c>
      <c r="K689" s="7" t="str">
        <f t="shared" ca="1" si="170"/>
        <v/>
      </c>
      <c r="L689" s="222" cm="1">
        <f t="array" aca="1" ref="L689" ca="1">IFERROR(SUMIFS(Invoice_Direct_Cost,Invoice_Labor_Category,$D689,Invoice_Company,$C689,Invoice_MSA_Code,$E689),"")</f>
        <v>0</v>
      </c>
      <c r="M689" s="7" t="str">
        <f t="shared" ca="1" si="171"/>
        <v/>
      </c>
      <c r="N689" s="220" t="str">
        <f t="shared" ca="1" si="176"/>
        <v/>
      </c>
      <c r="O689" s="7" t="str">
        <f t="shared" ca="1" si="172"/>
        <v/>
      </c>
      <c r="P689" s="7" t="str">
        <f t="shared" ca="1" si="173"/>
        <v/>
      </c>
      <c r="Q689" s="7" t="str">
        <f t="shared" ca="1" si="174"/>
        <v/>
      </c>
      <c r="R689" s="7" t="str">
        <f t="shared" ca="1" si="175"/>
        <v/>
      </c>
      <c r="S689" s="7" t="str">
        <f t="shared" ca="1" si="162"/>
        <v/>
      </c>
      <c r="T689" s="7" t="str">
        <f t="shared" ca="1" si="163"/>
        <v/>
      </c>
      <c r="V689" s="120" cm="1">
        <f t="array" aca="1" ref="V689" ca="1">SUMIFS(Invoice_Hours,Invoice_Labor_Category,$D689,Invoice_Company,$C689,Invoice_MSA_Code,$E689)</f>
        <v>0</v>
      </c>
      <c r="W689" s="121" t="str">
        <f t="shared" ca="1" si="164"/>
        <v/>
      </c>
      <c r="X689" s="151" t="str">
        <f t="shared" ca="1" si="165"/>
        <v/>
      </c>
      <c r="Z689" s="172"/>
      <c r="AB689" t="str">
        <f t="shared" si="166"/>
        <v/>
      </c>
      <c r="AC689" t="str">
        <f t="shared" si="167"/>
        <v/>
      </c>
      <c r="AD689" t="str">
        <f t="shared" ca="1" si="168"/>
        <v/>
      </c>
      <c r="AE689" s="4" t="str">
        <f t="shared" ca="1" si="177"/>
        <v/>
      </c>
      <c r="AF689" s="118"/>
    </row>
    <row r="690" spans="3:32" ht="20.100000000000001" customHeight="1">
      <c r="C690" t="str" cm="1">
        <f t="array" ref="C690">IFERROR(_xlfn.TEXTSPLIT(B690,"^"),"")</f>
        <v/>
      </c>
      <c r="F690" s="5" t="str" cm="1">
        <f t="array" aca="1" ref="F690" ca="1">IFERROR(INDEX(MSA_Title,MATCH(E690,MSA_Code,0)),"")</f>
        <v/>
      </c>
      <c r="G690" s="117" cm="1">
        <f t="array" aca="1" ref="G690" ca="1">SUMIFS(Proposed_Hours,Proposed_Labor_Category,$D690,Proposed_Company,$C690,Proposed_MSA_Code,$E690)</f>
        <v>0</v>
      </c>
      <c r="H690" s="7" t="str">
        <f t="shared" ca="1" si="169"/>
        <v/>
      </c>
      <c r="I690" s="4" t="str" cm="1">
        <f t="array" aca="1" ref="I690" ca="1">IFERROR(IF(SUMIFS(Proposed_Direct_Cost,Proposed_Labor_Category,$D690,Proposed_Company,$C690,Proposed_MSA_Code,$E690)=0,"Not Proposed",SUMIFS(Proposed_Direct_Cost,Proposed_Labor_Category,$D690,Proposed_Company,$C690,Proposed_MSA_Code,$E690)),"")</f>
        <v>Not Proposed</v>
      </c>
      <c r="J690" s="117" cm="1">
        <f t="array" aca="1" ref="J690" ca="1">SUMIFS(Invoice_Hours,Invoice_Labor_Category,$D690,Invoice_Company,$C690,Invoice_MSA_Code,$E690)</f>
        <v>0</v>
      </c>
      <c r="K690" s="7" t="str">
        <f t="shared" ca="1" si="170"/>
        <v/>
      </c>
      <c r="L690" s="222" cm="1">
        <f t="array" aca="1" ref="L690" ca="1">IFERROR(SUMIFS(Invoice_Direct_Cost,Invoice_Labor_Category,$D690,Invoice_Company,$C690,Invoice_MSA_Code,$E690),"")</f>
        <v>0</v>
      </c>
      <c r="M690" s="7" t="str">
        <f t="shared" ca="1" si="171"/>
        <v/>
      </c>
      <c r="N690" s="220" t="str">
        <f t="shared" ca="1" si="176"/>
        <v/>
      </c>
      <c r="O690" s="7" t="str">
        <f t="shared" ca="1" si="172"/>
        <v/>
      </c>
      <c r="P690" s="7" t="str">
        <f t="shared" ca="1" si="173"/>
        <v/>
      </c>
      <c r="Q690" s="7" t="str">
        <f t="shared" ca="1" si="174"/>
        <v/>
      </c>
      <c r="R690" s="7" t="str">
        <f t="shared" ca="1" si="175"/>
        <v/>
      </c>
      <c r="S690" s="7" t="str">
        <f t="shared" ca="1" si="162"/>
        <v/>
      </c>
      <c r="T690" s="7" t="str">
        <f t="shared" ca="1" si="163"/>
        <v/>
      </c>
      <c r="V690" s="120" cm="1">
        <f t="array" aca="1" ref="V690" ca="1">SUMIFS(Invoice_Hours,Invoice_Labor_Category,$D690,Invoice_Company,$C690,Invoice_MSA_Code,$E690)</f>
        <v>0</v>
      </c>
      <c r="W690" s="121" t="str">
        <f t="shared" ca="1" si="164"/>
        <v/>
      </c>
      <c r="X690" s="152" t="str">
        <f t="shared" ca="1" si="165"/>
        <v/>
      </c>
      <c r="Z690" s="172"/>
      <c r="AB690" t="str">
        <f t="shared" si="166"/>
        <v/>
      </c>
      <c r="AC690" t="str">
        <f t="shared" si="167"/>
        <v/>
      </c>
      <c r="AD690" t="str">
        <f t="shared" ca="1" si="168"/>
        <v/>
      </c>
      <c r="AE690" s="4" t="str">
        <f t="shared" ca="1" si="177"/>
        <v/>
      </c>
      <c r="AF690" s="118"/>
    </row>
    <row r="691" spans="3:32" ht="20.100000000000001" customHeight="1">
      <c r="C691" t="str" cm="1">
        <f t="array" ref="C691">IFERROR(_xlfn.TEXTSPLIT(B691,"^"),"")</f>
        <v/>
      </c>
      <c r="F691" s="5" t="str" cm="1">
        <f t="array" aca="1" ref="F691" ca="1">IFERROR(INDEX(MSA_Title,MATCH(E691,MSA_Code,0)),"")</f>
        <v/>
      </c>
      <c r="G691" s="117" cm="1">
        <f t="array" aca="1" ref="G691" ca="1">SUMIFS(Proposed_Hours,Proposed_Labor_Category,$D691,Proposed_Company,$C691,Proposed_MSA_Code,$E691)</f>
        <v>0</v>
      </c>
      <c r="H691" s="7" t="str">
        <f t="shared" ca="1" si="169"/>
        <v/>
      </c>
      <c r="I691" s="4" t="str" cm="1">
        <f t="array" aca="1" ref="I691" ca="1">IFERROR(IF(SUMIFS(Proposed_Direct_Cost,Proposed_Labor_Category,$D691,Proposed_Company,$C691,Proposed_MSA_Code,$E691)=0,"Not Proposed",SUMIFS(Proposed_Direct_Cost,Proposed_Labor_Category,$D691,Proposed_Company,$C691,Proposed_MSA_Code,$E691)),"")</f>
        <v>Not Proposed</v>
      </c>
      <c r="J691" s="117" cm="1">
        <f t="array" aca="1" ref="J691" ca="1">SUMIFS(Invoice_Hours,Invoice_Labor_Category,$D691,Invoice_Company,$C691,Invoice_MSA_Code,$E691)</f>
        <v>0</v>
      </c>
      <c r="K691" s="7" t="str">
        <f t="shared" ca="1" si="170"/>
        <v/>
      </c>
      <c r="L691" s="222" cm="1">
        <f t="array" aca="1" ref="L691" ca="1">IFERROR(SUMIFS(Invoice_Direct_Cost,Invoice_Labor_Category,$D691,Invoice_Company,$C691,Invoice_MSA_Code,$E691),"")</f>
        <v>0</v>
      </c>
      <c r="M691" s="7" t="str">
        <f t="shared" ca="1" si="171"/>
        <v/>
      </c>
      <c r="N691" s="220" t="str">
        <f t="shared" ca="1" si="176"/>
        <v/>
      </c>
      <c r="O691" s="7" t="str">
        <f t="shared" ca="1" si="172"/>
        <v/>
      </c>
      <c r="P691" s="7" t="str">
        <f t="shared" ca="1" si="173"/>
        <v/>
      </c>
      <c r="Q691" s="7" t="str">
        <f t="shared" ca="1" si="174"/>
        <v/>
      </c>
      <c r="R691" s="7" t="str">
        <f t="shared" ca="1" si="175"/>
        <v/>
      </c>
      <c r="S691" s="7" t="str">
        <f t="shared" ca="1" si="162"/>
        <v/>
      </c>
      <c r="T691" s="7" t="str">
        <f t="shared" ca="1" si="163"/>
        <v/>
      </c>
      <c r="V691" s="120" cm="1">
        <f t="array" aca="1" ref="V691" ca="1">SUMIFS(Invoice_Hours,Invoice_Labor_Category,$D691,Invoice_Company,$C691,Invoice_MSA_Code,$E691)</f>
        <v>0</v>
      </c>
      <c r="W691" s="121" t="str">
        <f t="shared" ca="1" si="164"/>
        <v/>
      </c>
      <c r="X691" s="151" t="str">
        <f t="shared" ca="1" si="165"/>
        <v/>
      </c>
      <c r="Z691" s="172"/>
      <c r="AB691" t="str">
        <f t="shared" si="166"/>
        <v/>
      </c>
      <c r="AC691" t="str">
        <f t="shared" si="167"/>
        <v/>
      </c>
      <c r="AD691" t="str">
        <f t="shared" ca="1" si="168"/>
        <v/>
      </c>
      <c r="AE691" s="4" t="str">
        <f t="shared" ca="1" si="177"/>
        <v/>
      </c>
      <c r="AF691" s="118"/>
    </row>
    <row r="692" spans="3:32" ht="20.100000000000001" customHeight="1">
      <c r="C692" t="str" cm="1">
        <f t="array" ref="C692">IFERROR(_xlfn.TEXTSPLIT(B692,"^"),"")</f>
        <v/>
      </c>
      <c r="F692" s="5" t="str" cm="1">
        <f t="array" aca="1" ref="F692" ca="1">IFERROR(INDEX(MSA_Title,MATCH(E692,MSA_Code,0)),"")</f>
        <v/>
      </c>
      <c r="G692" s="117" cm="1">
        <f t="array" aca="1" ref="G692" ca="1">SUMIFS(Proposed_Hours,Proposed_Labor_Category,$D692,Proposed_Company,$C692,Proposed_MSA_Code,$E692)</f>
        <v>0</v>
      </c>
      <c r="H692" s="7" t="str">
        <f t="shared" ca="1" si="169"/>
        <v/>
      </c>
      <c r="I692" s="4" t="str" cm="1">
        <f t="array" aca="1" ref="I692" ca="1">IFERROR(IF(SUMIFS(Proposed_Direct_Cost,Proposed_Labor_Category,$D692,Proposed_Company,$C692,Proposed_MSA_Code,$E692)=0,"Not Proposed",SUMIFS(Proposed_Direct_Cost,Proposed_Labor_Category,$D692,Proposed_Company,$C692,Proposed_MSA_Code,$E692)),"")</f>
        <v>Not Proposed</v>
      </c>
      <c r="J692" s="117" cm="1">
        <f t="array" aca="1" ref="J692" ca="1">SUMIFS(Invoice_Hours,Invoice_Labor_Category,$D692,Invoice_Company,$C692,Invoice_MSA_Code,$E692)</f>
        <v>0</v>
      </c>
      <c r="K692" s="7" t="str">
        <f t="shared" ca="1" si="170"/>
        <v/>
      </c>
      <c r="L692" s="222" cm="1">
        <f t="array" aca="1" ref="L692" ca="1">IFERROR(SUMIFS(Invoice_Direct_Cost,Invoice_Labor_Category,$D692,Invoice_Company,$C692,Invoice_MSA_Code,$E692),"")</f>
        <v>0</v>
      </c>
      <c r="M692" s="7" t="str">
        <f t="shared" ca="1" si="171"/>
        <v/>
      </c>
      <c r="N692" s="220" t="str">
        <f t="shared" ca="1" si="176"/>
        <v/>
      </c>
      <c r="O692" s="7" t="str">
        <f t="shared" ca="1" si="172"/>
        <v/>
      </c>
      <c r="P692" s="7" t="str">
        <f t="shared" ca="1" si="173"/>
        <v/>
      </c>
      <c r="Q692" s="7" t="str">
        <f t="shared" ca="1" si="174"/>
        <v/>
      </c>
      <c r="R692" s="7" t="str">
        <f t="shared" ca="1" si="175"/>
        <v/>
      </c>
      <c r="S692" s="7" t="str">
        <f t="shared" ca="1" si="162"/>
        <v/>
      </c>
      <c r="T692" s="7" t="str">
        <f t="shared" ca="1" si="163"/>
        <v/>
      </c>
      <c r="V692" s="120" cm="1">
        <f t="array" aca="1" ref="V692" ca="1">SUMIFS(Invoice_Hours,Invoice_Labor_Category,$D692,Invoice_Company,$C692,Invoice_MSA_Code,$E692)</f>
        <v>0</v>
      </c>
      <c r="W692" s="121" t="str">
        <f t="shared" ca="1" si="164"/>
        <v/>
      </c>
      <c r="X692" s="152" t="str">
        <f t="shared" ca="1" si="165"/>
        <v/>
      </c>
      <c r="Z692" s="172"/>
      <c r="AB692" t="str">
        <f t="shared" si="166"/>
        <v/>
      </c>
      <c r="AC692" t="str">
        <f t="shared" si="167"/>
        <v/>
      </c>
      <c r="AD692" t="str">
        <f t="shared" ca="1" si="168"/>
        <v/>
      </c>
      <c r="AE692" s="4" t="str">
        <f t="shared" ca="1" si="177"/>
        <v/>
      </c>
      <c r="AF692" s="118"/>
    </row>
    <row r="693" spans="3:32" ht="20.100000000000001" customHeight="1">
      <c r="C693" t="str" cm="1">
        <f t="array" ref="C693">IFERROR(_xlfn.TEXTSPLIT(B693,"^"),"")</f>
        <v/>
      </c>
      <c r="F693" s="5" t="str" cm="1">
        <f t="array" aca="1" ref="F693" ca="1">IFERROR(INDEX(MSA_Title,MATCH(E693,MSA_Code,0)),"")</f>
        <v/>
      </c>
      <c r="G693" s="117" cm="1">
        <f t="array" aca="1" ref="G693" ca="1">SUMIFS(Proposed_Hours,Proposed_Labor_Category,$D693,Proposed_Company,$C693,Proposed_MSA_Code,$E693)</f>
        <v>0</v>
      </c>
      <c r="H693" s="7" t="str">
        <f t="shared" ca="1" si="169"/>
        <v/>
      </c>
      <c r="I693" s="4" t="str" cm="1">
        <f t="array" aca="1" ref="I693" ca="1">IFERROR(IF(SUMIFS(Proposed_Direct_Cost,Proposed_Labor_Category,$D693,Proposed_Company,$C693,Proposed_MSA_Code,$E693)=0,"Not Proposed",SUMIFS(Proposed_Direct_Cost,Proposed_Labor_Category,$D693,Proposed_Company,$C693,Proposed_MSA_Code,$E693)),"")</f>
        <v>Not Proposed</v>
      </c>
      <c r="J693" s="117" cm="1">
        <f t="array" aca="1" ref="J693" ca="1">SUMIFS(Invoice_Hours,Invoice_Labor_Category,$D693,Invoice_Company,$C693,Invoice_MSA_Code,$E693)</f>
        <v>0</v>
      </c>
      <c r="K693" s="7" t="str">
        <f t="shared" ca="1" si="170"/>
        <v/>
      </c>
      <c r="L693" s="222" cm="1">
        <f t="array" aca="1" ref="L693" ca="1">IFERROR(SUMIFS(Invoice_Direct_Cost,Invoice_Labor_Category,$D693,Invoice_Company,$C693,Invoice_MSA_Code,$E693),"")</f>
        <v>0</v>
      </c>
      <c r="M693" s="7" t="str">
        <f t="shared" ca="1" si="171"/>
        <v/>
      </c>
      <c r="N693" s="220" t="str">
        <f t="shared" ca="1" si="176"/>
        <v/>
      </c>
      <c r="O693" s="7" t="str">
        <f t="shared" ca="1" si="172"/>
        <v/>
      </c>
      <c r="P693" s="7" t="str">
        <f t="shared" ca="1" si="173"/>
        <v/>
      </c>
      <c r="Q693" s="7" t="str">
        <f t="shared" ca="1" si="174"/>
        <v/>
      </c>
      <c r="R693" s="7" t="str">
        <f t="shared" ca="1" si="175"/>
        <v/>
      </c>
      <c r="S693" s="7" t="str">
        <f t="shared" ca="1" si="162"/>
        <v/>
      </c>
      <c r="T693" s="7" t="str">
        <f t="shared" ca="1" si="163"/>
        <v/>
      </c>
      <c r="V693" s="120" cm="1">
        <f t="array" aca="1" ref="V693" ca="1">SUMIFS(Invoice_Hours,Invoice_Labor_Category,$D693,Invoice_Company,$C693,Invoice_MSA_Code,$E693)</f>
        <v>0</v>
      </c>
      <c r="W693" s="121" t="str">
        <f t="shared" ca="1" si="164"/>
        <v/>
      </c>
      <c r="X693" s="151" t="str">
        <f t="shared" ca="1" si="165"/>
        <v/>
      </c>
      <c r="Z693" s="172"/>
      <c r="AB693" t="str">
        <f t="shared" si="166"/>
        <v/>
      </c>
      <c r="AC693" t="str">
        <f t="shared" si="167"/>
        <v/>
      </c>
      <c r="AD693" t="str">
        <f t="shared" ca="1" si="168"/>
        <v/>
      </c>
      <c r="AE693" s="4" t="str">
        <f t="shared" ca="1" si="177"/>
        <v/>
      </c>
      <c r="AF693" s="118"/>
    </row>
    <row r="694" spans="3:32" ht="20.100000000000001" customHeight="1">
      <c r="C694" t="str" cm="1">
        <f t="array" ref="C694">IFERROR(_xlfn.TEXTSPLIT(B694,"^"),"")</f>
        <v/>
      </c>
      <c r="F694" s="5" t="str" cm="1">
        <f t="array" aca="1" ref="F694" ca="1">IFERROR(INDEX(MSA_Title,MATCH(E694,MSA_Code,0)),"")</f>
        <v/>
      </c>
      <c r="G694" s="117" cm="1">
        <f t="array" aca="1" ref="G694" ca="1">SUMIFS(Proposed_Hours,Proposed_Labor_Category,$D694,Proposed_Company,$C694,Proposed_MSA_Code,$E694)</f>
        <v>0</v>
      </c>
      <c r="H694" s="7" t="str">
        <f t="shared" ca="1" si="169"/>
        <v/>
      </c>
      <c r="I694" s="4" t="str" cm="1">
        <f t="array" aca="1" ref="I694" ca="1">IFERROR(IF(SUMIFS(Proposed_Direct_Cost,Proposed_Labor_Category,$D694,Proposed_Company,$C694,Proposed_MSA_Code,$E694)=0,"Not Proposed",SUMIFS(Proposed_Direct_Cost,Proposed_Labor_Category,$D694,Proposed_Company,$C694,Proposed_MSA_Code,$E694)),"")</f>
        <v>Not Proposed</v>
      </c>
      <c r="J694" s="117" cm="1">
        <f t="array" aca="1" ref="J694" ca="1">SUMIFS(Invoice_Hours,Invoice_Labor_Category,$D694,Invoice_Company,$C694,Invoice_MSA_Code,$E694)</f>
        <v>0</v>
      </c>
      <c r="K694" s="7" t="str">
        <f t="shared" ca="1" si="170"/>
        <v/>
      </c>
      <c r="L694" s="222" cm="1">
        <f t="array" aca="1" ref="L694" ca="1">IFERROR(SUMIFS(Invoice_Direct_Cost,Invoice_Labor_Category,$D694,Invoice_Company,$C694,Invoice_MSA_Code,$E694),"")</f>
        <v>0</v>
      </c>
      <c r="M694" s="7" t="str">
        <f t="shared" ca="1" si="171"/>
        <v/>
      </c>
      <c r="N694" s="220" t="str">
        <f t="shared" ca="1" si="176"/>
        <v/>
      </c>
      <c r="O694" s="7" t="str">
        <f t="shared" ca="1" si="172"/>
        <v/>
      </c>
      <c r="P694" s="7" t="str">
        <f t="shared" ca="1" si="173"/>
        <v/>
      </c>
      <c r="Q694" s="7" t="str">
        <f t="shared" ca="1" si="174"/>
        <v/>
      </c>
      <c r="R694" s="7" t="str">
        <f t="shared" ca="1" si="175"/>
        <v/>
      </c>
      <c r="S694" s="7" t="str">
        <f t="shared" ca="1" si="162"/>
        <v/>
      </c>
      <c r="T694" s="7" t="str">
        <f t="shared" ca="1" si="163"/>
        <v/>
      </c>
      <c r="V694" s="120" cm="1">
        <f t="array" aca="1" ref="V694" ca="1">SUMIFS(Invoice_Hours,Invoice_Labor_Category,$D694,Invoice_Company,$C694,Invoice_MSA_Code,$E694)</f>
        <v>0</v>
      </c>
      <c r="W694" s="121" t="str">
        <f t="shared" ca="1" si="164"/>
        <v/>
      </c>
      <c r="X694" s="152" t="str">
        <f t="shared" ca="1" si="165"/>
        <v/>
      </c>
      <c r="Z694" s="172"/>
      <c r="AB694" t="str">
        <f t="shared" si="166"/>
        <v/>
      </c>
      <c r="AC694" t="str">
        <f t="shared" si="167"/>
        <v/>
      </c>
      <c r="AD694" t="str">
        <f t="shared" ca="1" si="168"/>
        <v/>
      </c>
      <c r="AE694" s="4" t="str">
        <f t="shared" ca="1" si="177"/>
        <v/>
      </c>
      <c r="AF694" s="118"/>
    </row>
    <row r="695" spans="3:32" ht="20.100000000000001" customHeight="1">
      <c r="C695" t="str" cm="1">
        <f t="array" ref="C695">IFERROR(_xlfn.TEXTSPLIT(B695,"^"),"")</f>
        <v/>
      </c>
      <c r="F695" s="5" t="str" cm="1">
        <f t="array" aca="1" ref="F695" ca="1">IFERROR(INDEX(MSA_Title,MATCH(E695,MSA_Code,0)),"")</f>
        <v/>
      </c>
      <c r="G695" s="117" cm="1">
        <f t="array" aca="1" ref="G695" ca="1">SUMIFS(Proposed_Hours,Proposed_Labor_Category,$D695,Proposed_Company,$C695,Proposed_MSA_Code,$E695)</f>
        <v>0</v>
      </c>
      <c r="H695" s="7" t="str">
        <f t="shared" ca="1" si="169"/>
        <v/>
      </c>
      <c r="I695" s="4" t="str" cm="1">
        <f t="array" aca="1" ref="I695" ca="1">IFERROR(IF(SUMIFS(Proposed_Direct_Cost,Proposed_Labor_Category,$D695,Proposed_Company,$C695,Proposed_MSA_Code,$E695)=0,"Not Proposed",SUMIFS(Proposed_Direct_Cost,Proposed_Labor_Category,$D695,Proposed_Company,$C695,Proposed_MSA_Code,$E695)),"")</f>
        <v>Not Proposed</v>
      </c>
      <c r="J695" s="117" cm="1">
        <f t="array" aca="1" ref="J695" ca="1">SUMIFS(Invoice_Hours,Invoice_Labor_Category,$D695,Invoice_Company,$C695,Invoice_MSA_Code,$E695)</f>
        <v>0</v>
      </c>
      <c r="K695" s="7" t="str">
        <f t="shared" ca="1" si="170"/>
        <v/>
      </c>
      <c r="L695" s="222" cm="1">
        <f t="array" aca="1" ref="L695" ca="1">IFERROR(SUMIFS(Invoice_Direct_Cost,Invoice_Labor_Category,$D695,Invoice_Company,$C695,Invoice_MSA_Code,$E695),"")</f>
        <v>0</v>
      </c>
      <c r="M695" s="7" t="str">
        <f t="shared" ca="1" si="171"/>
        <v/>
      </c>
      <c r="N695" s="220" t="str">
        <f t="shared" ca="1" si="176"/>
        <v/>
      </c>
      <c r="O695" s="7" t="str">
        <f t="shared" ca="1" si="172"/>
        <v/>
      </c>
      <c r="P695" s="7" t="str">
        <f t="shared" ca="1" si="173"/>
        <v/>
      </c>
      <c r="Q695" s="7" t="str">
        <f t="shared" ca="1" si="174"/>
        <v/>
      </c>
      <c r="R695" s="7" t="str">
        <f t="shared" ca="1" si="175"/>
        <v/>
      </c>
      <c r="S695" s="7" t="str">
        <f t="shared" ca="1" si="162"/>
        <v/>
      </c>
      <c r="T695" s="7" t="str">
        <f t="shared" ca="1" si="163"/>
        <v/>
      </c>
      <c r="V695" s="120" cm="1">
        <f t="array" aca="1" ref="V695" ca="1">SUMIFS(Invoice_Hours,Invoice_Labor_Category,$D695,Invoice_Company,$C695,Invoice_MSA_Code,$E695)</f>
        <v>0</v>
      </c>
      <c r="W695" s="121" t="str">
        <f t="shared" ca="1" si="164"/>
        <v/>
      </c>
      <c r="X695" s="151" t="str">
        <f t="shared" ca="1" si="165"/>
        <v/>
      </c>
      <c r="Z695" s="172"/>
      <c r="AB695" t="str">
        <f t="shared" si="166"/>
        <v/>
      </c>
      <c r="AC695" t="str">
        <f t="shared" si="167"/>
        <v/>
      </c>
      <c r="AD695" t="str">
        <f t="shared" ca="1" si="168"/>
        <v/>
      </c>
      <c r="AE695" s="4" t="str">
        <f t="shared" ca="1" si="177"/>
        <v/>
      </c>
      <c r="AF695" s="118"/>
    </row>
    <row r="696" spans="3:32" ht="20.100000000000001" customHeight="1">
      <c r="C696" t="str" cm="1">
        <f t="array" ref="C696">IFERROR(_xlfn.TEXTSPLIT(B696,"^"),"")</f>
        <v/>
      </c>
      <c r="F696" s="5" t="str" cm="1">
        <f t="array" aca="1" ref="F696" ca="1">IFERROR(INDEX(MSA_Title,MATCH(E696,MSA_Code,0)),"")</f>
        <v/>
      </c>
      <c r="G696" s="117" cm="1">
        <f t="array" aca="1" ref="G696" ca="1">SUMIFS(Proposed_Hours,Proposed_Labor_Category,$D696,Proposed_Company,$C696,Proposed_MSA_Code,$E696)</f>
        <v>0</v>
      </c>
      <c r="H696" s="7" t="str">
        <f t="shared" ca="1" si="169"/>
        <v/>
      </c>
      <c r="I696" s="4" t="str" cm="1">
        <f t="array" aca="1" ref="I696" ca="1">IFERROR(IF(SUMIFS(Proposed_Direct_Cost,Proposed_Labor_Category,$D696,Proposed_Company,$C696,Proposed_MSA_Code,$E696)=0,"Not Proposed",SUMIFS(Proposed_Direct_Cost,Proposed_Labor_Category,$D696,Proposed_Company,$C696,Proposed_MSA_Code,$E696)),"")</f>
        <v>Not Proposed</v>
      </c>
      <c r="J696" s="117" cm="1">
        <f t="array" aca="1" ref="J696" ca="1">SUMIFS(Invoice_Hours,Invoice_Labor_Category,$D696,Invoice_Company,$C696,Invoice_MSA_Code,$E696)</f>
        <v>0</v>
      </c>
      <c r="K696" s="7" t="str">
        <f t="shared" ca="1" si="170"/>
        <v/>
      </c>
      <c r="L696" s="222" cm="1">
        <f t="array" aca="1" ref="L696" ca="1">IFERROR(SUMIFS(Invoice_Direct_Cost,Invoice_Labor_Category,$D696,Invoice_Company,$C696,Invoice_MSA_Code,$E696),"")</f>
        <v>0</v>
      </c>
      <c r="M696" s="7" t="str">
        <f t="shared" ca="1" si="171"/>
        <v/>
      </c>
      <c r="N696" s="220" t="str">
        <f t="shared" ca="1" si="176"/>
        <v/>
      </c>
      <c r="O696" s="7" t="str">
        <f t="shared" ca="1" si="172"/>
        <v/>
      </c>
      <c r="P696" s="7" t="str">
        <f t="shared" ca="1" si="173"/>
        <v/>
      </c>
      <c r="Q696" s="7" t="str">
        <f t="shared" ca="1" si="174"/>
        <v/>
      </c>
      <c r="R696" s="7" t="str">
        <f t="shared" ca="1" si="175"/>
        <v/>
      </c>
      <c r="S696" s="7" t="str">
        <f t="shared" ca="1" si="162"/>
        <v/>
      </c>
      <c r="T696" s="7" t="str">
        <f t="shared" ca="1" si="163"/>
        <v/>
      </c>
      <c r="V696" s="120" cm="1">
        <f t="array" aca="1" ref="V696" ca="1">SUMIFS(Invoice_Hours,Invoice_Labor_Category,$D696,Invoice_Company,$C696,Invoice_MSA_Code,$E696)</f>
        <v>0</v>
      </c>
      <c r="W696" s="121" t="str">
        <f t="shared" ca="1" si="164"/>
        <v/>
      </c>
      <c r="X696" s="152" t="str">
        <f t="shared" ca="1" si="165"/>
        <v/>
      </c>
      <c r="Z696" s="172"/>
      <c r="AB696" t="str">
        <f t="shared" si="166"/>
        <v/>
      </c>
      <c r="AC696" t="str">
        <f t="shared" si="167"/>
        <v/>
      </c>
      <c r="AD696" t="str">
        <f t="shared" ca="1" si="168"/>
        <v/>
      </c>
      <c r="AE696" s="4" t="str">
        <f t="shared" ca="1" si="177"/>
        <v/>
      </c>
      <c r="AF696" s="118"/>
    </row>
    <row r="697" spans="3:32" ht="20.100000000000001" customHeight="1">
      <c r="C697" t="str" cm="1">
        <f t="array" ref="C697">IFERROR(_xlfn.TEXTSPLIT(B697,"^"),"")</f>
        <v/>
      </c>
      <c r="F697" s="5" t="str" cm="1">
        <f t="array" aca="1" ref="F697" ca="1">IFERROR(INDEX(MSA_Title,MATCH(E697,MSA_Code,0)),"")</f>
        <v/>
      </c>
      <c r="G697" s="117" cm="1">
        <f t="array" aca="1" ref="G697" ca="1">SUMIFS(Proposed_Hours,Proposed_Labor_Category,$D697,Proposed_Company,$C697,Proposed_MSA_Code,$E697)</f>
        <v>0</v>
      </c>
      <c r="H697" s="7" t="str">
        <f t="shared" ca="1" si="169"/>
        <v/>
      </c>
      <c r="I697" s="4" t="str" cm="1">
        <f t="array" aca="1" ref="I697" ca="1">IFERROR(IF(SUMIFS(Proposed_Direct_Cost,Proposed_Labor_Category,$D697,Proposed_Company,$C697,Proposed_MSA_Code,$E697)=0,"Not Proposed",SUMIFS(Proposed_Direct_Cost,Proposed_Labor_Category,$D697,Proposed_Company,$C697,Proposed_MSA_Code,$E697)),"")</f>
        <v>Not Proposed</v>
      </c>
      <c r="J697" s="117" cm="1">
        <f t="array" aca="1" ref="J697" ca="1">SUMIFS(Invoice_Hours,Invoice_Labor_Category,$D697,Invoice_Company,$C697,Invoice_MSA_Code,$E697)</f>
        <v>0</v>
      </c>
      <c r="K697" s="7" t="str">
        <f t="shared" ca="1" si="170"/>
        <v/>
      </c>
      <c r="L697" s="222" cm="1">
        <f t="array" aca="1" ref="L697" ca="1">IFERROR(SUMIFS(Invoice_Direct_Cost,Invoice_Labor_Category,$D697,Invoice_Company,$C697,Invoice_MSA_Code,$E697),"")</f>
        <v>0</v>
      </c>
      <c r="M697" s="7" t="str">
        <f t="shared" ca="1" si="171"/>
        <v/>
      </c>
      <c r="N697" s="220" t="str">
        <f t="shared" ca="1" si="176"/>
        <v/>
      </c>
      <c r="O697" s="7" t="str">
        <f t="shared" ca="1" si="172"/>
        <v/>
      </c>
      <c r="P697" s="7" t="str">
        <f t="shared" ca="1" si="173"/>
        <v/>
      </c>
      <c r="Q697" s="7" t="str">
        <f t="shared" ca="1" si="174"/>
        <v/>
      </c>
      <c r="R697" s="7" t="str">
        <f t="shared" ca="1" si="175"/>
        <v/>
      </c>
      <c r="S697" s="7" t="str">
        <f t="shared" ca="1" si="162"/>
        <v/>
      </c>
      <c r="T697" s="7" t="str">
        <f t="shared" ca="1" si="163"/>
        <v/>
      </c>
      <c r="V697" s="120" cm="1">
        <f t="array" aca="1" ref="V697" ca="1">SUMIFS(Invoice_Hours,Invoice_Labor_Category,$D697,Invoice_Company,$C697,Invoice_MSA_Code,$E697)</f>
        <v>0</v>
      </c>
      <c r="W697" s="121" t="str">
        <f t="shared" ca="1" si="164"/>
        <v/>
      </c>
      <c r="X697" s="151" t="str">
        <f t="shared" ca="1" si="165"/>
        <v/>
      </c>
      <c r="Z697" s="172"/>
      <c r="AB697" t="str">
        <f t="shared" si="166"/>
        <v/>
      </c>
      <c r="AC697" t="str">
        <f t="shared" si="167"/>
        <v/>
      </c>
      <c r="AD697" t="str">
        <f t="shared" ca="1" si="168"/>
        <v/>
      </c>
      <c r="AE697" s="4" t="str">
        <f t="shared" ca="1" si="177"/>
        <v/>
      </c>
      <c r="AF697" s="118"/>
    </row>
    <row r="698" spans="3:32" ht="20.100000000000001" customHeight="1">
      <c r="C698" t="str" cm="1">
        <f t="array" ref="C698">IFERROR(_xlfn.TEXTSPLIT(B698,"^"),"")</f>
        <v/>
      </c>
      <c r="F698" s="5" t="str" cm="1">
        <f t="array" aca="1" ref="F698" ca="1">IFERROR(INDEX(MSA_Title,MATCH(E698,MSA_Code,0)),"")</f>
        <v/>
      </c>
      <c r="G698" s="117" cm="1">
        <f t="array" aca="1" ref="G698" ca="1">SUMIFS(Proposed_Hours,Proposed_Labor_Category,$D698,Proposed_Company,$C698,Proposed_MSA_Code,$E698)</f>
        <v>0</v>
      </c>
      <c r="H698" s="7" t="str">
        <f t="shared" ca="1" si="169"/>
        <v/>
      </c>
      <c r="I698" s="4" t="str" cm="1">
        <f t="array" aca="1" ref="I698" ca="1">IFERROR(IF(SUMIFS(Proposed_Direct_Cost,Proposed_Labor_Category,$D698,Proposed_Company,$C698,Proposed_MSA_Code,$E698)=0,"Not Proposed",SUMIFS(Proposed_Direct_Cost,Proposed_Labor_Category,$D698,Proposed_Company,$C698,Proposed_MSA_Code,$E698)),"")</f>
        <v>Not Proposed</v>
      </c>
      <c r="J698" s="117" cm="1">
        <f t="array" aca="1" ref="J698" ca="1">SUMIFS(Invoice_Hours,Invoice_Labor_Category,$D698,Invoice_Company,$C698,Invoice_MSA_Code,$E698)</f>
        <v>0</v>
      </c>
      <c r="K698" s="7" t="str">
        <f t="shared" ca="1" si="170"/>
        <v/>
      </c>
      <c r="L698" s="222" cm="1">
        <f t="array" aca="1" ref="L698" ca="1">IFERROR(SUMIFS(Invoice_Direct_Cost,Invoice_Labor_Category,$D698,Invoice_Company,$C698,Invoice_MSA_Code,$E698),"")</f>
        <v>0</v>
      </c>
      <c r="M698" s="7" t="str">
        <f t="shared" ca="1" si="171"/>
        <v/>
      </c>
      <c r="N698" s="220" t="str">
        <f t="shared" ca="1" si="176"/>
        <v/>
      </c>
      <c r="O698" s="7" t="str">
        <f t="shared" ca="1" si="172"/>
        <v/>
      </c>
      <c r="P698" s="7" t="str">
        <f t="shared" ca="1" si="173"/>
        <v/>
      </c>
      <c r="Q698" s="7" t="str">
        <f t="shared" ca="1" si="174"/>
        <v/>
      </c>
      <c r="R698" s="7" t="str">
        <f t="shared" ca="1" si="175"/>
        <v/>
      </c>
      <c r="S698" s="7" t="str">
        <f t="shared" ca="1" si="162"/>
        <v/>
      </c>
      <c r="T698" s="7" t="str">
        <f t="shared" ca="1" si="163"/>
        <v/>
      </c>
      <c r="V698" s="120" cm="1">
        <f t="array" aca="1" ref="V698" ca="1">SUMIFS(Invoice_Hours,Invoice_Labor_Category,$D698,Invoice_Company,$C698,Invoice_MSA_Code,$E698)</f>
        <v>0</v>
      </c>
      <c r="W698" s="121" t="str">
        <f t="shared" ca="1" si="164"/>
        <v/>
      </c>
      <c r="X698" s="152" t="str">
        <f t="shared" ca="1" si="165"/>
        <v/>
      </c>
      <c r="Z698" s="172"/>
      <c r="AB698" t="str">
        <f t="shared" si="166"/>
        <v/>
      </c>
      <c r="AC698" t="str">
        <f t="shared" si="167"/>
        <v/>
      </c>
      <c r="AD698" t="str">
        <f t="shared" ca="1" si="168"/>
        <v/>
      </c>
      <c r="AE698" s="4" t="str">
        <f t="shared" ca="1" si="177"/>
        <v/>
      </c>
      <c r="AF698" s="118"/>
    </row>
    <row r="699" spans="3:32" ht="20.100000000000001" customHeight="1">
      <c r="C699" t="str" cm="1">
        <f t="array" ref="C699">IFERROR(_xlfn.TEXTSPLIT(B699,"^"),"")</f>
        <v/>
      </c>
      <c r="F699" s="5" t="str" cm="1">
        <f t="array" aca="1" ref="F699" ca="1">IFERROR(INDEX(MSA_Title,MATCH(E699,MSA_Code,0)),"")</f>
        <v/>
      </c>
      <c r="G699" s="117" cm="1">
        <f t="array" aca="1" ref="G699" ca="1">SUMIFS(Proposed_Hours,Proposed_Labor_Category,$D699,Proposed_Company,$C699,Proposed_MSA_Code,$E699)</f>
        <v>0</v>
      </c>
      <c r="H699" s="7" t="str">
        <f t="shared" ca="1" si="169"/>
        <v/>
      </c>
      <c r="I699" s="4" t="str" cm="1">
        <f t="array" aca="1" ref="I699" ca="1">IFERROR(IF(SUMIFS(Proposed_Direct_Cost,Proposed_Labor_Category,$D699,Proposed_Company,$C699,Proposed_MSA_Code,$E699)=0,"Not Proposed",SUMIFS(Proposed_Direct_Cost,Proposed_Labor_Category,$D699,Proposed_Company,$C699,Proposed_MSA_Code,$E699)),"")</f>
        <v>Not Proposed</v>
      </c>
      <c r="J699" s="117" cm="1">
        <f t="array" aca="1" ref="J699" ca="1">SUMIFS(Invoice_Hours,Invoice_Labor_Category,$D699,Invoice_Company,$C699,Invoice_MSA_Code,$E699)</f>
        <v>0</v>
      </c>
      <c r="K699" s="7" t="str">
        <f t="shared" ca="1" si="170"/>
        <v/>
      </c>
      <c r="L699" s="222" cm="1">
        <f t="array" aca="1" ref="L699" ca="1">IFERROR(SUMIFS(Invoice_Direct_Cost,Invoice_Labor_Category,$D699,Invoice_Company,$C699,Invoice_MSA_Code,$E699),"")</f>
        <v>0</v>
      </c>
      <c r="M699" s="7" t="str">
        <f t="shared" ca="1" si="171"/>
        <v/>
      </c>
      <c r="N699" s="220" t="str">
        <f t="shared" ca="1" si="176"/>
        <v/>
      </c>
      <c r="O699" s="7" t="str">
        <f t="shared" ca="1" si="172"/>
        <v/>
      </c>
      <c r="P699" s="7" t="str">
        <f t="shared" ca="1" si="173"/>
        <v/>
      </c>
      <c r="Q699" s="7" t="str">
        <f t="shared" ca="1" si="174"/>
        <v/>
      </c>
      <c r="R699" s="7" t="str">
        <f t="shared" ca="1" si="175"/>
        <v/>
      </c>
      <c r="S699" s="7" t="str">
        <f t="shared" ca="1" si="162"/>
        <v/>
      </c>
      <c r="T699" s="7" t="str">
        <f t="shared" ca="1" si="163"/>
        <v/>
      </c>
      <c r="V699" s="120" cm="1">
        <f t="array" aca="1" ref="V699" ca="1">SUMIFS(Invoice_Hours,Invoice_Labor_Category,$D699,Invoice_Company,$C699,Invoice_MSA_Code,$E699)</f>
        <v>0</v>
      </c>
      <c r="W699" s="121" t="str">
        <f t="shared" ca="1" si="164"/>
        <v/>
      </c>
      <c r="X699" s="151" t="str">
        <f t="shared" ca="1" si="165"/>
        <v/>
      </c>
      <c r="Z699" s="172"/>
      <c r="AB699" t="str">
        <f t="shared" si="166"/>
        <v/>
      </c>
      <c r="AC699" t="str">
        <f t="shared" si="167"/>
        <v/>
      </c>
      <c r="AD699" t="str">
        <f t="shared" ca="1" si="168"/>
        <v/>
      </c>
      <c r="AE699" s="4" t="str">
        <f t="shared" ca="1" si="177"/>
        <v/>
      </c>
      <c r="AF699" s="118"/>
    </row>
    <row r="700" spans="3:32" ht="20.100000000000001" customHeight="1">
      <c r="C700" t="str" cm="1">
        <f t="array" ref="C700">IFERROR(_xlfn.TEXTSPLIT(B700,"^"),"")</f>
        <v/>
      </c>
      <c r="F700" s="5" t="str" cm="1">
        <f t="array" aca="1" ref="F700" ca="1">IFERROR(INDEX(MSA_Title,MATCH(E700,MSA_Code,0)),"")</f>
        <v/>
      </c>
      <c r="G700" s="117" cm="1">
        <f t="array" aca="1" ref="G700" ca="1">SUMIFS(Proposed_Hours,Proposed_Labor_Category,$D700,Proposed_Company,$C700,Proposed_MSA_Code,$E700)</f>
        <v>0</v>
      </c>
      <c r="H700" s="7" t="str">
        <f t="shared" ca="1" si="169"/>
        <v/>
      </c>
      <c r="I700" s="4" t="str" cm="1">
        <f t="array" aca="1" ref="I700" ca="1">IFERROR(IF(SUMIFS(Proposed_Direct_Cost,Proposed_Labor_Category,$D700,Proposed_Company,$C700,Proposed_MSA_Code,$E700)=0,"Not Proposed",SUMIFS(Proposed_Direct_Cost,Proposed_Labor_Category,$D700,Proposed_Company,$C700,Proposed_MSA_Code,$E700)),"")</f>
        <v>Not Proposed</v>
      </c>
      <c r="J700" s="117" cm="1">
        <f t="array" aca="1" ref="J700" ca="1">SUMIFS(Invoice_Hours,Invoice_Labor_Category,$D700,Invoice_Company,$C700,Invoice_MSA_Code,$E700)</f>
        <v>0</v>
      </c>
      <c r="K700" s="7" t="str">
        <f t="shared" ca="1" si="170"/>
        <v/>
      </c>
      <c r="L700" s="222" cm="1">
        <f t="array" aca="1" ref="L700" ca="1">IFERROR(SUMIFS(Invoice_Direct_Cost,Invoice_Labor_Category,$D700,Invoice_Company,$C700,Invoice_MSA_Code,$E700),"")</f>
        <v>0</v>
      </c>
      <c r="M700" s="7" t="str">
        <f t="shared" ca="1" si="171"/>
        <v/>
      </c>
      <c r="N700" s="220" t="str">
        <f t="shared" ca="1" si="176"/>
        <v/>
      </c>
      <c r="O700" s="7" t="str">
        <f t="shared" ca="1" si="172"/>
        <v/>
      </c>
      <c r="P700" s="7" t="str">
        <f t="shared" ca="1" si="173"/>
        <v/>
      </c>
      <c r="Q700" s="7" t="str">
        <f t="shared" ca="1" si="174"/>
        <v/>
      </c>
      <c r="R700" s="7" t="str">
        <f t="shared" ca="1" si="175"/>
        <v/>
      </c>
      <c r="S700" s="7" t="str">
        <f t="shared" ca="1" si="162"/>
        <v/>
      </c>
      <c r="T700" s="7" t="str">
        <f t="shared" ca="1" si="163"/>
        <v/>
      </c>
      <c r="V700" s="120" cm="1">
        <f t="array" aca="1" ref="V700" ca="1">SUMIFS(Invoice_Hours,Invoice_Labor_Category,$D700,Invoice_Company,$C700,Invoice_MSA_Code,$E700)</f>
        <v>0</v>
      </c>
      <c r="W700" s="121" t="str">
        <f t="shared" ca="1" si="164"/>
        <v/>
      </c>
      <c r="X700" s="152" t="str">
        <f t="shared" ca="1" si="165"/>
        <v/>
      </c>
      <c r="Z700" s="172"/>
      <c r="AB700" t="str">
        <f t="shared" si="166"/>
        <v/>
      </c>
      <c r="AC700" t="str">
        <f t="shared" si="167"/>
        <v/>
      </c>
      <c r="AD700" t="str">
        <f t="shared" ca="1" si="168"/>
        <v/>
      </c>
      <c r="AE700" s="4" t="str">
        <f t="shared" ca="1" si="177"/>
        <v/>
      </c>
      <c r="AF700" s="118"/>
    </row>
    <row r="701" spans="3:32" ht="20.100000000000001" customHeight="1">
      <c r="C701" t="str" cm="1">
        <f t="array" ref="C701">IFERROR(_xlfn.TEXTSPLIT(B701,"^"),"")</f>
        <v/>
      </c>
      <c r="F701" s="5" t="str" cm="1">
        <f t="array" aca="1" ref="F701" ca="1">IFERROR(INDEX(MSA_Title,MATCH(E701,MSA_Code,0)),"")</f>
        <v/>
      </c>
      <c r="G701" s="117" cm="1">
        <f t="array" aca="1" ref="G701" ca="1">SUMIFS(Proposed_Hours,Proposed_Labor_Category,$D701,Proposed_Company,$C701,Proposed_MSA_Code,$E701)</f>
        <v>0</v>
      </c>
      <c r="H701" s="7" t="str">
        <f t="shared" ca="1" si="169"/>
        <v/>
      </c>
      <c r="I701" s="4" t="str" cm="1">
        <f t="array" aca="1" ref="I701" ca="1">IFERROR(IF(SUMIFS(Proposed_Direct_Cost,Proposed_Labor_Category,$D701,Proposed_Company,$C701,Proposed_MSA_Code,$E701)=0,"Not Proposed",SUMIFS(Proposed_Direct_Cost,Proposed_Labor_Category,$D701,Proposed_Company,$C701,Proposed_MSA_Code,$E701)),"")</f>
        <v>Not Proposed</v>
      </c>
      <c r="J701" s="117" cm="1">
        <f t="array" aca="1" ref="J701" ca="1">SUMIFS(Invoice_Hours,Invoice_Labor_Category,$D701,Invoice_Company,$C701,Invoice_MSA_Code,$E701)</f>
        <v>0</v>
      </c>
      <c r="K701" s="7" t="str">
        <f t="shared" ca="1" si="170"/>
        <v/>
      </c>
      <c r="L701" s="222" cm="1">
        <f t="array" aca="1" ref="L701" ca="1">IFERROR(SUMIFS(Invoice_Direct_Cost,Invoice_Labor_Category,$D701,Invoice_Company,$C701,Invoice_MSA_Code,$E701),"")</f>
        <v>0</v>
      </c>
      <c r="M701" s="7" t="str">
        <f t="shared" ca="1" si="171"/>
        <v/>
      </c>
      <c r="N701" s="220" t="str">
        <f t="shared" ca="1" si="176"/>
        <v/>
      </c>
      <c r="O701" s="7" t="str">
        <f t="shared" ca="1" si="172"/>
        <v/>
      </c>
      <c r="P701" s="7" t="str">
        <f t="shared" ca="1" si="173"/>
        <v/>
      </c>
      <c r="Q701" s="7" t="str">
        <f t="shared" ca="1" si="174"/>
        <v/>
      </c>
      <c r="R701" s="7" t="str">
        <f t="shared" ca="1" si="175"/>
        <v/>
      </c>
      <c r="S701" s="7" t="str">
        <f t="shared" ca="1" si="162"/>
        <v/>
      </c>
      <c r="T701" s="7" t="str">
        <f t="shared" ca="1" si="163"/>
        <v/>
      </c>
      <c r="V701" s="120" cm="1">
        <f t="array" aca="1" ref="V701" ca="1">SUMIFS(Invoice_Hours,Invoice_Labor_Category,$D701,Invoice_Company,$C701,Invoice_MSA_Code,$E701)</f>
        <v>0</v>
      </c>
      <c r="W701" s="121" t="str">
        <f t="shared" ca="1" si="164"/>
        <v/>
      </c>
      <c r="X701" s="151" t="str">
        <f t="shared" ca="1" si="165"/>
        <v/>
      </c>
      <c r="Z701" s="172"/>
      <c r="AB701" t="str">
        <f t="shared" si="166"/>
        <v/>
      </c>
      <c r="AC701" t="str">
        <f t="shared" si="167"/>
        <v/>
      </c>
      <c r="AD701" t="str">
        <f t="shared" ca="1" si="168"/>
        <v/>
      </c>
      <c r="AE701" s="4" t="str">
        <f t="shared" ca="1" si="177"/>
        <v/>
      </c>
      <c r="AF701" s="118"/>
    </row>
    <row r="702" spans="3:32" ht="20.100000000000001" customHeight="1">
      <c r="C702" t="str" cm="1">
        <f t="array" ref="C702">IFERROR(_xlfn.TEXTSPLIT(B702,"^"),"")</f>
        <v/>
      </c>
      <c r="F702" s="5" t="str" cm="1">
        <f t="array" aca="1" ref="F702" ca="1">IFERROR(INDEX(MSA_Title,MATCH(E702,MSA_Code,0)),"")</f>
        <v/>
      </c>
      <c r="G702" s="117" cm="1">
        <f t="array" aca="1" ref="G702" ca="1">SUMIFS(Proposed_Hours,Proposed_Labor_Category,$D702,Proposed_Company,$C702,Proposed_MSA_Code,$E702)</f>
        <v>0</v>
      </c>
      <c r="H702" s="7" t="str">
        <f t="shared" ca="1" si="169"/>
        <v/>
      </c>
      <c r="I702" s="4" t="str" cm="1">
        <f t="array" aca="1" ref="I702" ca="1">IFERROR(IF(SUMIFS(Proposed_Direct_Cost,Proposed_Labor_Category,$D702,Proposed_Company,$C702,Proposed_MSA_Code,$E702)=0,"Not Proposed",SUMIFS(Proposed_Direct_Cost,Proposed_Labor_Category,$D702,Proposed_Company,$C702,Proposed_MSA_Code,$E702)),"")</f>
        <v>Not Proposed</v>
      </c>
      <c r="J702" s="117" cm="1">
        <f t="array" aca="1" ref="J702" ca="1">SUMIFS(Invoice_Hours,Invoice_Labor_Category,$D702,Invoice_Company,$C702,Invoice_MSA_Code,$E702)</f>
        <v>0</v>
      </c>
      <c r="K702" s="7" t="str">
        <f t="shared" ca="1" si="170"/>
        <v/>
      </c>
      <c r="L702" s="222" cm="1">
        <f t="array" aca="1" ref="L702" ca="1">IFERROR(SUMIFS(Invoice_Direct_Cost,Invoice_Labor_Category,$D702,Invoice_Company,$C702,Invoice_MSA_Code,$E702),"")</f>
        <v>0</v>
      </c>
      <c r="M702" s="7" t="str">
        <f t="shared" ca="1" si="171"/>
        <v/>
      </c>
      <c r="N702" s="220" t="str">
        <f t="shared" ca="1" si="176"/>
        <v/>
      </c>
      <c r="O702" s="7" t="str">
        <f t="shared" ca="1" si="172"/>
        <v/>
      </c>
      <c r="P702" s="7" t="str">
        <f t="shared" ca="1" si="173"/>
        <v/>
      </c>
      <c r="Q702" s="7" t="str">
        <f t="shared" ca="1" si="174"/>
        <v/>
      </c>
      <c r="R702" s="7" t="str">
        <f t="shared" ca="1" si="175"/>
        <v/>
      </c>
      <c r="S702" s="7" t="str">
        <f t="shared" ca="1" si="162"/>
        <v/>
      </c>
      <c r="T702" s="7" t="str">
        <f t="shared" ca="1" si="163"/>
        <v/>
      </c>
      <c r="V702" s="120" cm="1">
        <f t="array" aca="1" ref="V702" ca="1">SUMIFS(Invoice_Hours,Invoice_Labor_Category,$D702,Invoice_Company,$C702,Invoice_MSA_Code,$E702)</f>
        <v>0</v>
      </c>
      <c r="W702" s="121" t="str">
        <f t="shared" ca="1" si="164"/>
        <v/>
      </c>
      <c r="X702" s="152" t="str">
        <f t="shared" ca="1" si="165"/>
        <v/>
      </c>
      <c r="Z702" s="172"/>
      <c r="AB702" t="str">
        <f t="shared" si="166"/>
        <v/>
      </c>
      <c r="AC702" t="str">
        <f t="shared" si="167"/>
        <v/>
      </c>
      <c r="AD702" t="str">
        <f t="shared" ca="1" si="168"/>
        <v/>
      </c>
      <c r="AE702" s="4" t="str">
        <f t="shared" ca="1" si="177"/>
        <v/>
      </c>
      <c r="AF702" s="118"/>
    </row>
    <row r="703" spans="3:32" ht="20.100000000000001" customHeight="1">
      <c r="C703" t="str" cm="1">
        <f t="array" ref="C703">IFERROR(_xlfn.TEXTSPLIT(B703,"^"),"")</f>
        <v/>
      </c>
      <c r="F703" s="5" t="str" cm="1">
        <f t="array" aca="1" ref="F703" ca="1">IFERROR(INDEX(MSA_Title,MATCH(E703,MSA_Code,0)),"")</f>
        <v/>
      </c>
      <c r="G703" s="117" cm="1">
        <f t="array" aca="1" ref="G703" ca="1">SUMIFS(Proposed_Hours,Proposed_Labor_Category,$D703,Proposed_Company,$C703,Proposed_MSA_Code,$E703)</f>
        <v>0</v>
      </c>
      <c r="H703" s="7" t="str">
        <f t="shared" ca="1" si="169"/>
        <v/>
      </c>
      <c r="I703" s="4" t="str" cm="1">
        <f t="array" aca="1" ref="I703" ca="1">IFERROR(IF(SUMIFS(Proposed_Direct_Cost,Proposed_Labor_Category,$D703,Proposed_Company,$C703,Proposed_MSA_Code,$E703)=0,"Not Proposed",SUMIFS(Proposed_Direct_Cost,Proposed_Labor_Category,$D703,Proposed_Company,$C703,Proposed_MSA_Code,$E703)),"")</f>
        <v>Not Proposed</v>
      </c>
      <c r="J703" s="117" cm="1">
        <f t="array" aca="1" ref="J703" ca="1">SUMIFS(Invoice_Hours,Invoice_Labor_Category,$D703,Invoice_Company,$C703,Invoice_MSA_Code,$E703)</f>
        <v>0</v>
      </c>
      <c r="K703" s="7" t="str">
        <f t="shared" ca="1" si="170"/>
        <v/>
      </c>
      <c r="L703" s="222" cm="1">
        <f t="array" aca="1" ref="L703" ca="1">IFERROR(SUMIFS(Invoice_Direct_Cost,Invoice_Labor_Category,$D703,Invoice_Company,$C703,Invoice_MSA_Code,$E703),"")</f>
        <v>0</v>
      </c>
      <c r="M703" s="7" t="str">
        <f t="shared" ca="1" si="171"/>
        <v/>
      </c>
      <c r="N703" s="220" t="str">
        <f t="shared" ca="1" si="176"/>
        <v/>
      </c>
      <c r="O703" s="7" t="str">
        <f t="shared" ca="1" si="172"/>
        <v/>
      </c>
      <c r="P703" s="7" t="str">
        <f t="shared" ca="1" si="173"/>
        <v/>
      </c>
      <c r="Q703" s="7" t="str">
        <f t="shared" ca="1" si="174"/>
        <v/>
      </c>
      <c r="R703" s="7" t="str">
        <f t="shared" ca="1" si="175"/>
        <v/>
      </c>
      <c r="S703" s="7" t="str">
        <f t="shared" ca="1" si="162"/>
        <v/>
      </c>
      <c r="T703" s="7" t="str">
        <f t="shared" ca="1" si="163"/>
        <v/>
      </c>
      <c r="V703" s="120" cm="1">
        <f t="array" aca="1" ref="V703" ca="1">SUMIFS(Invoice_Hours,Invoice_Labor_Category,$D703,Invoice_Company,$C703,Invoice_MSA_Code,$E703)</f>
        <v>0</v>
      </c>
      <c r="W703" s="121" t="str">
        <f t="shared" ca="1" si="164"/>
        <v/>
      </c>
      <c r="X703" s="151" t="str">
        <f t="shared" ca="1" si="165"/>
        <v/>
      </c>
      <c r="Z703" s="172"/>
      <c r="AB703" t="str">
        <f t="shared" si="166"/>
        <v/>
      </c>
      <c r="AC703" t="str">
        <f t="shared" si="167"/>
        <v/>
      </c>
      <c r="AD703" t="str">
        <f t="shared" ca="1" si="168"/>
        <v/>
      </c>
      <c r="AE703" s="4" t="str">
        <f t="shared" ca="1" si="177"/>
        <v/>
      </c>
      <c r="AF703" s="118"/>
    </row>
    <row r="704" spans="3:32" ht="20.100000000000001" customHeight="1">
      <c r="C704" t="str" cm="1">
        <f t="array" ref="C704">IFERROR(_xlfn.TEXTSPLIT(B704,"^"),"")</f>
        <v/>
      </c>
      <c r="F704" s="5" t="str" cm="1">
        <f t="array" aca="1" ref="F704" ca="1">IFERROR(INDEX(MSA_Title,MATCH(E704,MSA_Code,0)),"")</f>
        <v/>
      </c>
      <c r="G704" s="117" cm="1">
        <f t="array" aca="1" ref="G704" ca="1">SUMIFS(Proposed_Hours,Proposed_Labor_Category,$D704,Proposed_Company,$C704,Proposed_MSA_Code,$E704)</f>
        <v>0</v>
      </c>
      <c r="H704" s="7" t="str">
        <f t="shared" ca="1" si="169"/>
        <v/>
      </c>
      <c r="I704" s="4" t="str" cm="1">
        <f t="array" aca="1" ref="I704" ca="1">IFERROR(IF(SUMIFS(Proposed_Direct_Cost,Proposed_Labor_Category,$D704,Proposed_Company,$C704,Proposed_MSA_Code,$E704)=0,"Not Proposed",SUMIFS(Proposed_Direct_Cost,Proposed_Labor_Category,$D704,Proposed_Company,$C704,Proposed_MSA_Code,$E704)),"")</f>
        <v>Not Proposed</v>
      </c>
      <c r="J704" s="117" cm="1">
        <f t="array" aca="1" ref="J704" ca="1">SUMIFS(Invoice_Hours,Invoice_Labor_Category,$D704,Invoice_Company,$C704,Invoice_MSA_Code,$E704)</f>
        <v>0</v>
      </c>
      <c r="K704" s="7" t="str">
        <f t="shared" ca="1" si="170"/>
        <v/>
      </c>
      <c r="L704" s="222" cm="1">
        <f t="array" aca="1" ref="L704" ca="1">IFERROR(SUMIFS(Invoice_Direct_Cost,Invoice_Labor_Category,$D704,Invoice_Company,$C704,Invoice_MSA_Code,$E704),"")</f>
        <v>0</v>
      </c>
      <c r="M704" s="7" t="str">
        <f t="shared" ca="1" si="171"/>
        <v/>
      </c>
      <c r="N704" s="220" t="str">
        <f t="shared" ca="1" si="176"/>
        <v/>
      </c>
      <c r="O704" s="7" t="str">
        <f t="shared" ca="1" si="172"/>
        <v/>
      </c>
      <c r="P704" s="7" t="str">
        <f t="shared" ca="1" si="173"/>
        <v/>
      </c>
      <c r="Q704" s="7" t="str">
        <f t="shared" ca="1" si="174"/>
        <v/>
      </c>
      <c r="R704" s="7" t="str">
        <f t="shared" ca="1" si="175"/>
        <v/>
      </c>
      <c r="S704" s="7" t="str">
        <f t="shared" ca="1" si="162"/>
        <v/>
      </c>
      <c r="T704" s="7" t="str">
        <f t="shared" ca="1" si="163"/>
        <v/>
      </c>
      <c r="V704" s="120" cm="1">
        <f t="array" aca="1" ref="V704" ca="1">SUMIFS(Invoice_Hours,Invoice_Labor_Category,$D704,Invoice_Company,$C704,Invoice_MSA_Code,$E704)</f>
        <v>0</v>
      </c>
      <c r="W704" s="121" t="str">
        <f t="shared" ca="1" si="164"/>
        <v/>
      </c>
      <c r="X704" s="152" t="str">
        <f t="shared" ca="1" si="165"/>
        <v/>
      </c>
      <c r="Z704" s="172"/>
      <c r="AB704" t="str">
        <f t="shared" si="166"/>
        <v/>
      </c>
      <c r="AC704" t="str">
        <f t="shared" si="167"/>
        <v/>
      </c>
      <c r="AD704" t="str">
        <f t="shared" ca="1" si="168"/>
        <v/>
      </c>
      <c r="AE704" s="4" t="str">
        <f t="shared" ca="1" si="177"/>
        <v/>
      </c>
      <c r="AF704" s="118"/>
    </row>
    <row r="705" spans="3:32" ht="20.100000000000001" customHeight="1">
      <c r="C705" t="str" cm="1">
        <f t="array" ref="C705">IFERROR(_xlfn.TEXTSPLIT(B705,"^"),"")</f>
        <v/>
      </c>
      <c r="F705" s="5" t="str" cm="1">
        <f t="array" aca="1" ref="F705" ca="1">IFERROR(INDEX(MSA_Title,MATCH(E705,MSA_Code,0)),"")</f>
        <v/>
      </c>
      <c r="G705" s="117" cm="1">
        <f t="array" aca="1" ref="G705" ca="1">SUMIFS(Proposed_Hours,Proposed_Labor_Category,$D705,Proposed_Company,$C705,Proposed_MSA_Code,$E705)</f>
        <v>0</v>
      </c>
      <c r="H705" s="7" t="str">
        <f t="shared" ca="1" si="169"/>
        <v/>
      </c>
      <c r="I705" s="4" t="str" cm="1">
        <f t="array" aca="1" ref="I705" ca="1">IFERROR(IF(SUMIFS(Proposed_Direct_Cost,Proposed_Labor_Category,$D705,Proposed_Company,$C705,Proposed_MSA_Code,$E705)=0,"Not Proposed",SUMIFS(Proposed_Direct_Cost,Proposed_Labor_Category,$D705,Proposed_Company,$C705,Proposed_MSA_Code,$E705)),"")</f>
        <v>Not Proposed</v>
      </c>
      <c r="J705" s="117" cm="1">
        <f t="array" aca="1" ref="J705" ca="1">SUMIFS(Invoice_Hours,Invoice_Labor_Category,$D705,Invoice_Company,$C705,Invoice_MSA_Code,$E705)</f>
        <v>0</v>
      </c>
      <c r="K705" s="7" t="str">
        <f t="shared" ca="1" si="170"/>
        <v/>
      </c>
      <c r="L705" s="222" cm="1">
        <f t="array" aca="1" ref="L705" ca="1">IFERROR(SUMIFS(Invoice_Direct_Cost,Invoice_Labor_Category,$D705,Invoice_Company,$C705,Invoice_MSA_Code,$E705),"")</f>
        <v>0</v>
      </c>
      <c r="M705" s="7" t="str">
        <f t="shared" ca="1" si="171"/>
        <v/>
      </c>
      <c r="N705" s="220" t="str">
        <f t="shared" ca="1" si="176"/>
        <v/>
      </c>
      <c r="O705" s="7" t="str">
        <f t="shared" ca="1" si="172"/>
        <v/>
      </c>
      <c r="P705" s="7" t="str">
        <f t="shared" ca="1" si="173"/>
        <v/>
      </c>
      <c r="Q705" s="7" t="str">
        <f t="shared" ca="1" si="174"/>
        <v/>
      </c>
      <c r="R705" s="7" t="str">
        <f t="shared" ca="1" si="175"/>
        <v/>
      </c>
      <c r="S705" s="7" t="str">
        <f t="shared" ca="1" si="162"/>
        <v/>
      </c>
      <c r="T705" s="7" t="str">
        <f t="shared" ca="1" si="163"/>
        <v/>
      </c>
      <c r="V705" s="120" cm="1">
        <f t="array" aca="1" ref="V705" ca="1">SUMIFS(Invoice_Hours,Invoice_Labor_Category,$D705,Invoice_Company,$C705,Invoice_MSA_Code,$E705)</f>
        <v>0</v>
      </c>
      <c r="W705" s="121" t="str">
        <f t="shared" ca="1" si="164"/>
        <v/>
      </c>
      <c r="X705" s="151" t="str">
        <f t="shared" ca="1" si="165"/>
        <v/>
      </c>
      <c r="Z705" s="172"/>
      <c r="AB705" t="str">
        <f t="shared" si="166"/>
        <v/>
      </c>
      <c r="AC705" t="str">
        <f t="shared" si="167"/>
        <v/>
      </c>
      <c r="AD705" t="str">
        <f t="shared" ca="1" si="168"/>
        <v/>
      </c>
      <c r="AE705" s="4" t="str">
        <f t="shared" ca="1" si="177"/>
        <v/>
      </c>
      <c r="AF705" s="118"/>
    </row>
    <row r="706" spans="3:32" ht="20.100000000000001" customHeight="1">
      <c r="C706" t="str" cm="1">
        <f t="array" ref="C706">IFERROR(_xlfn.TEXTSPLIT(B706,"^"),"")</f>
        <v/>
      </c>
      <c r="F706" s="5" t="str" cm="1">
        <f t="array" aca="1" ref="F706" ca="1">IFERROR(INDEX(MSA_Title,MATCH(E706,MSA_Code,0)),"")</f>
        <v/>
      </c>
      <c r="G706" s="117" cm="1">
        <f t="array" aca="1" ref="G706" ca="1">SUMIFS(Proposed_Hours,Proposed_Labor_Category,$D706,Proposed_Company,$C706,Proposed_MSA_Code,$E706)</f>
        <v>0</v>
      </c>
      <c r="H706" s="7" t="str">
        <f t="shared" ca="1" si="169"/>
        <v/>
      </c>
      <c r="I706" s="4" t="str" cm="1">
        <f t="array" aca="1" ref="I706" ca="1">IFERROR(IF(SUMIFS(Proposed_Direct_Cost,Proposed_Labor_Category,$D706,Proposed_Company,$C706,Proposed_MSA_Code,$E706)=0,"Not Proposed",SUMIFS(Proposed_Direct_Cost,Proposed_Labor_Category,$D706,Proposed_Company,$C706,Proposed_MSA_Code,$E706)),"")</f>
        <v>Not Proposed</v>
      </c>
      <c r="J706" s="117" cm="1">
        <f t="array" aca="1" ref="J706" ca="1">SUMIFS(Invoice_Hours,Invoice_Labor_Category,$D706,Invoice_Company,$C706,Invoice_MSA_Code,$E706)</f>
        <v>0</v>
      </c>
      <c r="K706" s="7" t="str">
        <f t="shared" ca="1" si="170"/>
        <v/>
      </c>
      <c r="L706" s="222" cm="1">
        <f t="array" aca="1" ref="L706" ca="1">IFERROR(SUMIFS(Invoice_Direct_Cost,Invoice_Labor_Category,$D706,Invoice_Company,$C706,Invoice_MSA_Code,$E706),"")</f>
        <v>0</v>
      </c>
      <c r="M706" s="7" t="str">
        <f t="shared" ca="1" si="171"/>
        <v/>
      </c>
      <c r="N706" s="220" t="str">
        <f t="shared" ca="1" si="176"/>
        <v/>
      </c>
      <c r="O706" s="7" t="str">
        <f t="shared" ca="1" si="172"/>
        <v/>
      </c>
      <c r="P706" s="7" t="str">
        <f t="shared" ca="1" si="173"/>
        <v/>
      </c>
      <c r="Q706" s="7" t="str">
        <f t="shared" ca="1" si="174"/>
        <v/>
      </c>
      <c r="R706" s="7" t="str">
        <f t="shared" ca="1" si="175"/>
        <v/>
      </c>
      <c r="S706" s="7" t="str">
        <f t="shared" ca="1" si="162"/>
        <v/>
      </c>
      <c r="T706" s="7" t="str">
        <f t="shared" ca="1" si="163"/>
        <v/>
      </c>
      <c r="V706" s="120" cm="1">
        <f t="array" aca="1" ref="V706" ca="1">SUMIFS(Invoice_Hours,Invoice_Labor_Category,$D706,Invoice_Company,$C706,Invoice_MSA_Code,$E706)</f>
        <v>0</v>
      </c>
      <c r="W706" s="121" t="str">
        <f t="shared" ca="1" si="164"/>
        <v/>
      </c>
      <c r="X706" s="152" t="str">
        <f t="shared" ca="1" si="165"/>
        <v/>
      </c>
      <c r="Z706" s="172"/>
      <c r="AB706" t="str">
        <f t="shared" si="166"/>
        <v/>
      </c>
      <c r="AC706" t="str">
        <f t="shared" si="167"/>
        <v/>
      </c>
      <c r="AD706" t="str">
        <f t="shared" ca="1" si="168"/>
        <v/>
      </c>
      <c r="AE706" s="4" t="str">
        <f t="shared" ca="1" si="177"/>
        <v/>
      </c>
      <c r="AF706" s="118"/>
    </row>
    <row r="707" spans="3:32" ht="20.100000000000001" customHeight="1">
      <c r="C707" t="str" cm="1">
        <f t="array" ref="C707">IFERROR(_xlfn.TEXTSPLIT(B707,"^"),"")</f>
        <v/>
      </c>
      <c r="F707" s="5" t="str" cm="1">
        <f t="array" aca="1" ref="F707" ca="1">IFERROR(INDEX(MSA_Title,MATCH(E707,MSA_Code,0)),"")</f>
        <v/>
      </c>
      <c r="G707" s="117" cm="1">
        <f t="array" aca="1" ref="G707" ca="1">SUMIFS(Proposed_Hours,Proposed_Labor_Category,$D707,Proposed_Company,$C707,Proposed_MSA_Code,$E707)</f>
        <v>0</v>
      </c>
      <c r="H707" s="7" t="str">
        <f t="shared" ca="1" si="169"/>
        <v/>
      </c>
      <c r="I707" s="4" t="str" cm="1">
        <f t="array" aca="1" ref="I707" ca="1">IFERROR(IF(SUMIFS(Proposed_Direct_Cost,Proposed_Labor_Category,$D707,Proposed_Company,$C707,Proposed_MSA_Code,$E707)=0,"Not Proposed",SUMIFS(Proposed_Direct_Cost,Proposed_Labor_Category,$D707,Proposed_Company,$C707,Proposed_MSA_Code,$E707)),"")</f>
        <v>Not Proposed</v>
      </c>
      <c r="J707" s="117" cm="1">
        <f t="array" aca="1" ref="J707" ca="1">SUMIFS(Invoice_Hours,Invoice_Labor_Category,$D707,Invoice_Company,$C707,Invoice_MSA_Code,$E707)</f>
        <v>0</v>
      </c>
      <c r="K707" s="7" t="str">
        <f t="shared" ca="1" si="170"/>
        <v/>
      </c>
      <c r="L707" s="222" cm="1">
        <f t="array" aca="1" ref="L707" ca="1">IFERROR(SUMIFS(Invoice_Direct_Cost,Invoice_Labor_Category,$D707,Invoice_Company,$C707,Invoice_MSA_Code,$E707),"")</f>
        <v>0</v>
      </c>
      <c r="M707" s="7" t="str">
        <f t="shared" ca="1" si="171"/>
        <v/>
      </c>
      <c r="N707" s="220" t="str">
        <f t="shared" ca="1" si="176"/>
        <v/>
      </c>
      <c r="O707" s="7" t="str">
        <f t="shared" ca="1" si="172"/>
        <v/>
      </c>
      <c r="P707" s="7" t="str">
        <f t="shared" ca="1" si="173"/>
        <v/>
      </c>
      <c r="Q707" s="7" t="str">
        <f t="shared" ca="1" si="174"/>
        <v/>
      </c>
      <c r="R707" s="7" t="str">
        <f t="shared" ca="1" si="175"/>
        <v/>
      </c>
      <c r="S707" s="7" t="str">
        <f t="shared" ref="S707:S770" ca="1" si="178">IFERROR(IF(N707&lt;0,-O707,""),"")</f>
        <v/>
      </c>
      <c r="T707" s="7" t="str">
        <f t="shared" ref="T707:T770" ca="1" si="179">IFERROR(IF(AND(K707&lt;&gt;"",H707&lt;&gt;"",K707=H707),L707,""),"")</f>
        <v/>
      </c>
      <c r="V707" s="120" cm="1">
        <f t="array" aca="1" ref="V707" ca="1">SUMIFS(Invoice_Hours,Invoice_Labor_Category,$D707,Invoice_Company,$C707,Invoice_MSA_Code,$E707)</f>
        <v>0</v>
      </c>
      <c r="W707" s="121" t="str">
        <f t="shared" ref="W707:W770" ca="1" si="180">IFERROR(IF(AND(H707&lt;&gt;0,K707&gt;H707,(K707-H707)/H707&gt;0.05),(K707-H707),""),"")</f>
        <v/>
      </c>
      <c r="X707" s="151" t="str">
        <f t="shared" ref="X707:X770" ca="1" si="181">IFERROR(IF(H707="",K707*J707,W707*V707),"")</f>
        <v/>
      </c>
      <c r="Z707" s="172"/>
      <c r="AB707" t="str">
        <f t="shared" ref="AB707:AB770" si="182">IF(C707=0,"",C707)</f>
        <v/>
      </c>
      <c r="AC707" t="str">
        <f t="shared" ref="AC707:AC770" si="183">IF(D707=0,"",D707)</f>
        <v/>
      </c>
      <c r="AD707" t="str">
        <f t="shared" ref="AD707:AD770" ca="1" si="184">IF(F707=0,"",F707)</f>
        <v/>
      </c>
      <c r="AE707" s="4" t="str">
        <f t="shared" ca="1" si="177"/>
        <v/>
      </c>
      <c r="AF707" s="118"/>
    </row>
    <row r="708" spans="3:32" ht="20.100000000000001" customHeight="1">
      <c r="C708" t="str" cm="1">
        <f t="array" ref="C708">IFERROR(_xlfn.TEXTSPLIT(B708,"^"),"")</f>
        <v/>
      </c>
      <c r="F708" s="5" t="str" cm="1">
        <f t="array" aca="1" ref="F708" ca="1">IFERROR(INDEX(MSA_Title,MATCH(E708,MSA_Code,0)),"")</f>
        <v/>
      </c>
      <c r="G708" s="117" cm="1">
        <f t="array" aca="1" ref="G708" ca="1">SUMIFS(Proposed_Hours,Proposed_Labor_Category,$D708,Proposed_Company,$C708,Proposed_MSA_Code,$E708)</f>
        <v>0</v>
      </c>
      <c r="H708" s="7" t="str">
        <f t="shared" ref="H708:H771" ca="1" si="185">IFERROR(I708/G708,"")</f>
        <v/>
      </c>
      <c r="I708" s="4" t="str" cm="1">
        <f t="array" aca="1" ref="I708" ca="1">IFERROR(IF(SUMIFS(Proposed_Direct_Cost,Proposed_Labor_Category,$D708,Proposed_Company,$C708,Proposed_MSA_Code,$E708)=0,"Not Proposed",SUMIFS(Proposed_Direct_Cost,Proposed_Labor_Category,$D708,Proposed_Company,$C708,Proposed_MSA_Code,$E708)),"")</f>
        <v>Not Proposed</v>
      </c>
      <c r="J708" s="117" cm="1">
        <f t="array" aca="1" ref="J708" ca="1">SUMIFS(Invoice_Hours,Invoice_Labor_Category,$D708,Invoice_Company,$C708,Invoice_MSA_Code,$E708)</f>
        <v>0</v>
      </c>
      <c r="K708" s="7" t="str">
        <f t="shared" ref="K708:K771" ca="1" si="186">IFERROR(L708/J708,"")</f>
        <v/>
      </c>
      <c r="L708" s="222" cm="1">
        <f t="array" aca="1" ref="L708" ca="1">IFERROR(SUMIFS(Invoice_Direct_Cost,Invoice_Labor_Category,$D708,Invoice_Company,$C708,Invoice_MSA_Code,$E708),"")</f>
        <v>0</v>
      </c>
      <c r="M708" s="7" t="str">
        <f t="shared" ref="M708:M771" ca="1" si="187">IFERROR(K708-H708,"")</f>
        <v/>
      </c>
      <c r="N708" s="220" t="str">
        <f t="shared" ca="1" si="176"/>
        <v/>
      </c>
      <c r="O708" s="7" t="str">
        <f t="shared" ref="O708:O771" ca="1" si="188">IFERROR(M708*J708,"")</f>
        <v/>
      </c>
      <c r="P708" s="7" t="str">
        <f t="shared" ref="P708:P771" ca="1" si="189">IFERROR(IF(N708&gt;5%,O708*((N708-5%)/N708),""),"")</f>
        <v/>
      </c>
      <c r="Q708" s="7" t="str">
        <f t="shared" ref="Q708:Q771" ca="1" si="190">IFERROR(IF(N708&gt;0,O708*(MIN(N708,5%)/N708),""),"")</f>
        <v/>
      </c>
      <c r="R708" s="7" t="str">
        <f t="shared" ref="R708:R771" ca="1" si="191">IFERROR(IF(AND(K708&gt;0,H708="",L708&lt;&gt;0),L708,""),"")</f>
        <v/>
      </c>
      <c r="S708" s="7" t="str">
        <f t="shared" ca="1" si="178"/>
        <v/>
      </c>
      <c r="T708" s="7" t="str">
        <f t="shared" ca="1" si="179"/>
        <v/>
      </c>
      <c r="V708" s="120" cm="1">
        <f t="array" aca="1" ref="V708" ca="1">SUMIFS(Invoice_Hours,Invoice_Labor_Category,$D708,Invoice_Company,$C708,Invoice_MSA_Code,$E708)</f>
        <v>0</v>
      </c>
      <c r="W708" s="121" t="str">
        <f t="shared" ca="1" si="180"/>
        <v/>
      </c>
      <c r="X708" s="152" t="str">
        <f t="shared" ca="1" si="181"/>
        <v/>
      </c>
      <c r="Z708" s="172"/>
      <c r="AB708" t="str">
        <f t="shared" si="182"/>
        <v/>
      </c>
      <c r="AC708" t="str">
        <f t="shared" si="183"/>
        <v/>
      </c>
      <c r="AD708" t="str">
        <f t="shared" ca="1" si="184"/>
        <v/>
      </c>
      <c r="AE708" s="4" t="str">
        <f t="shared" ca="1" si="177"/>
        <v/>
      </c>
      <c r="AF708" s="118"/>
    </row>
    <row r="709" spans="3:32" ht="20.100000000000001" customHeight="1">
      <c r="C709" t="str" cm="1">
        <f t="array" ref="C709">IFERROR(_xlfn.TEXTSPLIT(B709,"^"),"")</f>
        <v/>
      </c>
      <c r="F709" s="5" t="str" cm="1">
        <f t="array" aca="1" ref="F709" ca="1">IFERROR(INDEX(MSA_Title,MATCH(E709,MSA_Code,0)),"")</f>
        <v/>
      </c>
      <c r="G709" s="117" cm="1">
        <f t="array" aca="1" ref="G709" ca="1">SUMIFS(Proposed_Hours,Proposed_Labor_Category,$D709,Proposed_Company,$C709,Proposed_MSA_Code,$E709)</f>
        <v>0</v>
      </c>
      <c r="H709" s="7" t="str">
        <f t="shared" ca="1" si="185"/>
        <v/>
      </c>
      <c r="I709" s="4" t="str" cm="1">
        <f t="array" aca="1" ref="I709" ca="1">IFERROR(IF(SUMIFS(Proposed_Direct_Cost,Proposed_Labor_Category,$D709,Proposed_Company,$C709,Proposed_MSA_Code,$E709)=0,"Not Proposed",SUMIFS(Proposed_Direct_Cost,Proposed_Labor_Category,$D709,Proposed_Company,$C709,Proposed_MSA_Code,$E709)),"")</f>
        <v>Not Proposed</v>
      </c>
      <c r="J709" s="117" cm="1">
        <f t="array" aca="1" ref="J709" ca="1">SUMIFS(Invoice_Hours,Invoice_Labor_Category,$D709,Invoice_Company,$C709,Invoice_MSA_Code,$E709)</f>
        <v>0</v>
      </c>
      <c r="K709" s="7" t="str">
        <f t="shared" ca="1" si="186"/>
        <v/>
      </c>
      <c r="L709" s="222" cm="1">
        <f t="array" aca="1" ref="L709" ca="1">IFERROR(SUMIFS(Invoice_Direct_Cost,Invoice_Labor_Category,$D709,Invoice_Company,$C709,Invoice_MSA_Code,$E709),"")</f>
        <v>0</v>
      </c>
      <c r="M709" s="7" t="str">
        <f t="shared" ca="1" si="187"/>
        <v/>
      </c>
      <c r="N709" s="220" t="str">
        <f t="shared" ref="N709:N772" ca="1" si="192">IFERROR(M709/H709,"")</f>
        <v/>
      </c>
      <c r="O709" s="7" t="str">
        <f t="shared" ca="1" si="188"/>
        <v/>
      </c>
      <c r="P709" s="7" t="str">
        <f t="shared" ca="1" si="189"/>
        <v/>
      </c>
      <c r="Q709" s="7" t="str">
        <f t="shared" ca="1" si="190"/>
        <v/>
      </c>
      <c r="R709" s="7" t="str">
        <f t="shared" ca="1" si="191"/>
        <v/>
      </c>
      <c r="S709" s="7" t="str">
        <f t="shared" ca="1" si="178"/>
        <v/>
      </c>
      <c r="T709" s="7" t="str">
        <f t="shared" ca="1" si="179"/>
        <v/>
      </c>
      <c r="V709" s="120" cm="1">
        <f t="array" aca="1" ref="V709" ca="1">SUMIFS(Invoice_Hours,Invoice_Labor_Category,$D709,Invoice_Company,$C709,Invoice_MSA_Code,$E709)</f>
        <v>0</v>
      </c>
      <c r="W709" s="121" t="str">
        <f t="shared" ca="1" si="180"/>
        <v/>
      </c>
      <c r="X709" s="151" t="str">
        <f t="shared" ca="1" si="181"/>
        <v/>
      </c>
      <c r="Z709" s="172"/>
      <c r="AB709" t="str">
        <f t="shared" si="182"/>
        <v/>
      </c>
      <c r="AC709" t="str">
        <f t="shared" si="183"/>
        <v/>
      </c>
      <c r="AD709" t="str">
        <f t="shared" ca="1" si="184"/>
        <v/>
      </c>
      <c r="AE709" s="4" t="str">
        <f t="shared" ca="1" si="177"/>
        <v/>
      </c>
      <c r="AF709" s="118"/>
    </row>
    <row r="710" spans="3:32" ht="20.100000000000001" customHeight="1">
      <c r="C710" t="str" cm="1">
        <f t="array" ref="C710">IFERROR(_xlfn.TEXTSPLIT(B710,"^"),"")</f>
        <v/>
      </c>
      <c r="F710" s="5" t="str" cm="1">
        <f t="array" aca="1" ref="F710" ca="1">IFERROR(INDEX(MSA_Title,MATCH(E710,MSA_Code,0)),"")</f>
        <v/>
      </c>
      <c r="G710" s="117" cm="1">
        <f t="array" aca="1" ref="G710" ca="1">SUMIFS(Proposed_Hours,Proposed_Labor_Category,$D710,Proposed_Company,$C710,Proposed_MSA_Code,$E710)</f>
        <v>0</v>
      </c>
      <c r="H710" s="7" t="str">
        <f t="shared" ca="1" si="185"/>
        <v/>
      </c>
      <c r="I710" s="4" t="str" cm="1">
        <f t="array" aca="1" ref="I710" ca="1">IFERROR(IF(SUMIFS(Proposed_Direct_Cost,Proposed_Labor_Category,$D710,Proposed_Company,$C710,Proposed_MSA_Code,$E710)=0,"Not Proposed",SUMIFS(Proposed_Direct_Cost,Proposed_Labor_Category,$D710,Proposed_Company,$C710,Proposed_MSA_Code,$E710)),"")</f>
        <v>Not Proposed</v>
      </c>
      <c r="J710" s="117" cm="1">
        <f t="array" aca="1" ref="J710" ca="1">SUMIFS(Invoice_Hours,Invoice_Labor_Category,$D710,Invoice_Company,$C710,Invoice_MSA_Code,$E710)</f>
        <v>0</v>
      </c>
      <c r="K710" s="7" t="str">
        <f t="shared" ca="1" si="186"/>
        <v/>
      </c>
      <c r="L710" s="222" cm="1">
        <f t="array" aca="1" ref="L710" ca="1">IFERROR(SUMIFS(Invoice_Direct_Cost,Invoice_Labor_Category,$D710,Invoice_Company,$C710,Invoice_MSA_Code,$E710),"")</f>
        <v>0</v>
      </c>
      <c r="M710" s="7" t="str">
        <f t="shared" ca="1" si="187"/>
        <v/>
      </c>
      <c r="N710" s="220" t="str">
        <f t="shared" ca="1" si="192"/>
        <v/>
      </c>
      <c r="O710" s="7" t="str">
        <f t="shared" ca="1" si="188"/>
        <v/>
      </c>
      <c r="P710" s="7" t="str">
        <f t="shared" ca="1" si="189"/>
        <v/>
      </c>
      <c r="Q710" s="7" t="str">
        <f t="shared" ca="1" si="190"/>
        <v/>
      </c>
      <c r="R710" s="7" t="str">
        <f t="shared" ca="1" si="191"/>
        <v/>
      </c>
      <c r="S710" s="7" t="str">
        <f t="shared" ca="1" si="178"/>
        <v/>
      </c>
      <c r="T710" s="7" t="str">
        <f t="shared" ca="1" si="179"/>
        <v/>
      </c>
      <c r="V710" s="120" cm="1">
        <f t="array" aca="1" ref="V710" ca="1">SUMIFS(Invoice_Hours,Invoice_Labor_Category,$D710,Invoice_Company,$C710,Invoice_MSA_Code,$E710)</f>
        <v>0</v>
      </c>
      <c r="W710" s="121" t="str">
        <f t="shared" ca="1" si="180"/>
        <v/>
      </c>
      <c r="X710" s="152" t="str">
        <f t="shared" ca="1" si="181"/>
        <v/>
      </c>
      <c r="Z710" s="172"/>
      <c r="AB710" t="str">
        <f t="shared" si="182"/>
        <v/>
      </c>
      <c r="AC710" t="str">
        <f t="shared" si="183"/>
        <v/>
      </c>
      <c r="AD710" t="str">
        <f t="shared" ca="1" si="184"/>
        <v/>
      </c>
      <c r="AE710" s="4" t="str">
        <f t="shared" ca="1" si="177"/>
        <v/>
      </c>
      <c r="AF710" s="118"/>
    </row>
    <row r="711" spans="3:32" ht="20.100000000000001" customHeight="1">
      <c r="C711" t="str" cm="1">
        <f t="array" ref="C711">IFERROR(_xlfn.TEXTSPLIT(B711,"^"),"")</f>
        <v/>
      </c>
      <c r="F711" s="5" t="str" cm="1">
        <f t="array" aca="1" ref="F711" ca="1">IFERROR(INDEX(MSA_Title,MATCH(E711,MSA_Code,0)),"")</f>
        <v/>
      </c>
      <c r="G711" s="117" cm="1">
        <f t="array" aca="1" ref="G711" ca="1">SUMIFS(Proposed_Hours,Proposed_Labor_Category,$D711,Proposed_Company,$C711,Proposed_MSA_Code,$E711)</f>
        <v>0</v>
      </c>
      <c r="H711" s="7" t="str">
        <f t="shared" ca="1" si="185"/>
        <v/>
      </c>
      <c r="I711" s="4" t="str" cm="1">
        <f t="array" aca="1" ref="I711" ca="1">IFERROR(IF(SUMIFS(Proposed_Direct_Cost,Proposed_Labor_Category,$D711,Proposed_Company,$C711,Proposed_MSA_Code,$E711)=0,"Not Proposed",SUMIFS(Proposed_Direct_Cost,Proposed_Labor_Category,$D711,Proposed_Company,$C711,Proposed_MSA_Code,$E711)),"")</f>
        <v>Not Proposed</v>
      </c>
      <c r="J711" s="117" cm="1">
        <f t="array" aca="1" ref="J711" ca="1">SUMIFS(Invoice_Hours,Invoice_Labor_Category,$D711,Invoice_Company,$C711,Invoice_MSA_Code,$E711)</f>
        <v>0</v>
      </c>
      <c r="K711" s="7" t="str">
        <f t="shared" ca="1" si="186"/>
        <v/>
      </c>
      <c r="L711" s="222" cm="1">
        <f t="array" aca="1" ref="L711" ca="1">IFERROR(SUMIFS(Invoice_Direct_Cost,Invoice_Labor_Category,$D711,Invoice_Company,$C711,Invoice_MSA_Code,$E711),"")</f>
        <v>0</v>
      </c>
      <c r="M711" s="7" t="str">
        <f t="shared" ca="1" si="187"/>
        <v/>
      </c>
      <c r="N711" s="220" t="str">
        <f t="shared" ca="1" si="192"/>
        <v/>
      </c>
      <c r="O711" s="7" t="str">
        <f t="shared" ca="1" si="188"/>
        <v/>
      </c>
      <c r="P711" s="7" t="str">
        <f t="shared" ca="1" si="189"/>
        <v/>
      </c>
      <c r="Q711" s="7" t="str">
        <f t="shared" ca="1" si="190"/>
        <v/>
      </c>
      <c r="R711" s="7" t="str">
        <f t="shared" ca="1" si="191"/>
        <v/>
      </c>
      <c r="S711" s="7" t="str">
        <f t="shared" ca="1" si="178"/>
        <v/>
      </c>
      <c r="T711" s="7" t="str">
        <f t="shared" ca="1" si="179"/>
        <v/>
      </c>
      <c r="V711" s="120" cm="1">
        <f t="array" aca="1" ref="V711" ca="1">SUMIFS(Invoice_Hours,Invoice_Labor_Category,$D711,Invoice_Company,$C711,Invoice_MSA_Code,$E711)</f>
        <v>0</v>
      </c>
      <c r="W711" s="121" t="str">
        <f t="shared" ca="1" si="180"/>
        <v/>
      </c>
      <c r="X711" s="151" t="str">
        <f t="shared" ca="1" si="181"/>
        <v/>
      </c>
      <c r="Z711" s="172"/>
      <c r="AB711" t="str">
        <f t="shared" si="182"/>
        <v/>
      </c>
      <c r="AC711" t="str">
        <f t="shared" si="183"/>
        <v/>
      </c>
      <c r="AD711" t="str">
        <f t="shared" ca="1" si="184"/>
        <v/>
      </c>
      <c r="AE711" s="4" t="str">
        <f t="shared" ca="1" si="177"/>
        <v/>
      </c>
      <c r="AF711" s="118"/>
    </row>
    <row r="712" spans="3:32" ht="20.100000000000001" customHeight="1">
      <c r="C712" t="str" cm="1">
        <f t="array" ref="C712">IFERROR(_xlfn.TEXTSPLIT(B712,"^"),"")</f>
        <v/>
      </c>
      <c r="F712" s="5" t="str" cm="1">
        <f t="array" aca="1" ref="F712" ca="1">IFERROR(INDEX(MSA_Title,MATCH(E712,MSA_Code,0)),"")</f>
        <v/>
      </c>
      <c r="G712" s="117" cm="1">
        <f t="array" aca="1" ref="G712" ca="1">SUMIFS(Proposed_Hours,Proposed_Labor_Category,$D712,Proposed_Company,$C712,Proposed_MSA_Code,$E712)</f>
        <v>0</v>
      </c>
      <c r="H712" s="7" t="str">
        <f t="shared" ca="1" si="185"/>
        <v/>
      </c>
      <c r="I712" s="4" t="str" cm="1">
        <f t="array" aca="1" ref="I712" ca="1">IFERROR(IF(SUMIFS(Proposed_Direct_Cost,Proposed_Labor_Category,$D712,Proposed_Company,$C712,Proposed_MSA_Code,$E712)=0,"Not Proposed",SUMIFS(Proposed_Direct_Cost,Proposed_Labor_Category,$D712,Proposed_Company,$C712,Proposed_MSA_Code,$E712)),"")</f>
        <v>Not Proposed</v>
      </c>
      <c r="J712" s="117" cm="1">
        <f t="array" aca="1" ref="J712" ca="1">SUMIFS(Invoice_Hours,Invoice_Labor_Category,$D712,Invoice_Company,$C712,Invoice_MSA_Code,$E712)</f>
        <v>0</v>
      </c>
      <c r="K712" s="7" t="str">
        <f t="shared" ca="1" si="186"/>
        <v/>
      </c>
      <c r="L712" s="222" cm="1">
        <f t="array" aca="1" ref="L712" ca="1">IFERROR(SUMIFS(Invoice_Direct_Cost,Invoice_Labor_Category,$D712,Invoice_Company,$C712,Invoice_MSA_Code,$E712),"")</f>
        <v>0</v>
      </c>
      <c r="M712" s="7" t="str">
        <f t="shared" ca="1" si="187"/>
        <v/>
      </c>
      <c r="N712" s="220" t="str">
        <f t="shared" ca="1" si="192"/>
        <v/>
      </c>
      <c r="O712" s="7" t="str">
        <f t="shared" ca="1" si="188"/>
        <v/>
      </c>
      <c r="P712" s="7" t="str">
        <f t="shared" ca="1" si="189"/>
        <v/>
      </c>
      <c r="Q712" s="7" t="str">
        <f t="shared" ca="1" si="190"/>
        <v/>
      </c>
      <c r="R712" s="7" t="str">
        <f t="shared" ca="1" si="191"/>
        <v/>
      </c>
      <c r="S712" s="7" t="str">
        <f t="shared" ca="1" si="178"/>
        <v/>
      </c>
      <c r="T712" s="7" t="str">
        <f t="shared" ca="1" si="179"/>
        <v/>
      </c>
      <c r="V712" s="120" cm="1">
        <f t="array" aca="1" ref="V712" ca="1">SUMIFS(Invoice_Hours,Invoice_Labor_Category,$D712,Invoice_Company,$C712,Invoice_MSA_Code,$E712)</f>
        <v>0</v>
      </c>
      <c r="W712" s="121" t="str">
        <f t="shared" ca="1" si="180"/>
        <v/>
      </c>
      <c r="X712" s="152" t="str">
        <f t="shared" ca="1" si="181"/>
        <v/>
      </c>
      <c r="Z712" s="172"/>
      <c r="AB712" t="str">
        <f t="shared" si="182"/>
        <v/>
      </c>
      <c r="AC712" t="str">
        <f t="shared" si="183"/>
        <v/>
      </c>
      <c r="AD712" t="str">
        <f t="shared" ca="1" si="184"/>
        <v/>
      </c>
      <c r="AE712" s="4" t="str">
        <f t="shared" ca="1" si="177"/>
        <v/>
      </c>
      <c r="AF712" s="118"/>
    </row>
    <row r="713" spans="3:32" ht="20.100000000000001" customHeight="1">
      <c r="C713" t="str" cm="1">
        <f t="array" ref="C713">IFERROR(_xlfn.TEXTSPLIT(B713,"^"),"")</f>
        <v/>
      </c>
      <c r="F713" s="5" t="str" cm="1">
        <f t="array" aca="1" ref="F713" ca="1">IFERROR(INDEX(MSA_Title,MATCH(E713,MSA_Code,0)),"")</f>
        <v/>
      </c>
      <c r="G713" s="117" cm="1">
        <f t="array" aca="1" ref="G713" ca="1">SUMIFS(Proposed_Hours,Proposed_Labor_Category,$D713,Proposed_Company,$C713,Proposed_MSA_Code,$E713)</f>
        <v>0</v>
      </c>
      <c r="H713" s="7" t="str">
        <f t="shared" ca="1" si="185"/>
        <v/>
      </c>
      <c r="I713" s="4" t="str" cm="1">
        <f t="array" aca="1" ref="I713" ca="1">IFERROR(IF(SUMIFS(Proposed_Direct_Cost,Proposed_Labor_Category,$D713,Proposed_Company,$C713,Proposed_MSA_Code,$E713)=0,"Not Proposed",SUMIFS(Proposed_Direct_Cost,Proposed_Labor_Category,$D713,Proposed_Company,$C713,Proposed_MSA_Code,$E713)),"")</f>
        <v>Not Proposed</v>
      </c>
      <c r="J713" s="117" cm="1">
        <f t="array" aca="1" ref="J713" ca="1">SUMIFS(Invoice_Hours,Invoice_Labor_Category,$D713,Invoice_Company,$C713,Invoice_MSA_Code,$E713)</f>
        <v>0</v>
      </c>
      <c r="K713" s="7" t="str">
        <f t="shared" ca="1" si="186"/>
        <v/>
      </c>
      <c r="L713" s="222" cm="1">
        <f t="array" aca="1" ref="L713" ca="1">IFERROR(SUMIFS(Invoice_Direct_Cost,Invoice_Labor_Category,$D713,Invoice_Company,$C713,Invoice_MSA_Code,$E713),"")</f>
        <v>0</v>
      </c>
      <c r="M713" s="7" t="str">
        <f t="shared" ca="1" si="187"/>
        <v/>
      </c>
      <c r="N713" s="220" t="str">
        <f t="shared" ca="1" si="192"/>
        <v/>
      </c>
      <c r="O713" s="7" t="str">
        <f t="shared" ca="1" si="188"/>
        <v/>
      </c>
      <c r="P713" s="7" t="str">
        <f t="shared" ca="1" si="189"/>
        <v/>
      </c>
      <c r="Q713" s="7" t="str">
        <f t="shared" ca="1" si="190"/>
        <v/>
      </c>
      <c r="R713" s="7" t="str">
        <f t="shared" ca="1" si="191"/>
        <v/>
      </c>
      <c r="S713" s="7" t="str">
        <f t="shared" ca="1" si="178"/>
        <v/>
      </c>
      <c r="T713" s="7" t="str">
        <f t="shared" ca="1" si="179"/>
        <v/>
      </c>
      <c r="V713" s="120" cm="1">
        <f t="array" aca="1" ref="V713" ca="1">SUMIFS(Invoice_Hours,Invoice_Labor_Category,$D713,Invoice_Company,$C713,Invoice_MSA_Code,$E713)</f>
        <v>0</v>
      </c>
      <c r="W713" s="121" t="str">
        <f t="shared" ca="1" si="180"/>
        <v/>
      </c>
      <c r="X713" s="151" t="str">
        <f t="shared" ca="1" si="181"/>
        <v/>
      </c>
      <c r="Z713" s="172"/>
      <c r="AB713" t="str">
        <f t="shared" si="182"/>
        <v/>
      </c>
      <c r="AC713" t="str">
        <f t="shared" si="183"/>
        <v/>
      </c>
      <c r="AD713" t="str">
        <f t="shared" ca="1" si="184"/>
        <v/>
      </c>
      <c r="AE713" s="4" t="str">
        <f t="shared" ca="1" si="177"/>
        <v/>
      </c>
      <c r="AF713" s="118"/>
    </row>
    <row r="714" spans="3:32" ht="20.100000000000001" customHeight="1">
      <c r="C714" t="str" cm="1">
        <f t="array" ref="C714">IFERROR(_xlfn.TEXTSPLIT(B714,"^"),"")</f>
        <v/>
      </c>
      <c r="F714" s="5" t="str" cm="1">
        <f t="array" aca="1" ref="F714" ca="1">IFERROR(INDEX(MSA_Title,MATCH(E714,MSA_Code,0)),"")</f>
        <v/>
      </c>
      <c r="G714" s="117" cm="1">
        <f t="array" aca="1" ref="G714" ca="1">SUMIFS(Proposed_Hours,Proposed_Labor_Category,$D714,Proposed_Company,$C714,Proposed_MSA_Code,$E714)</f>
        <v>0</v>
      </c>
      <c r="H714" s="7" t="str">
        <f t="shared" ca="1" si="185"/>
        <v/>
      </c>
      <c r="I714" s="4" t="str" cm="1">
        <f t="array" aca="1" ref="I714" ca="1">IFERROR(IF(SUMIFS(Proposed_Direct_Cost,Proposed_Labor_Category,$D714,Proposed_Company,$C714,Proposed_MSA_Code,$E714)=0,"Not Proposed",SUMIFS(Proposed_Direct_Cost,Proposed_Labor_Category,$D714,Proposed_Company,$C714,Proposed_MSA_Code,$E714)),"")</f>
        <v>Not Proposed</v>
      </c>
      <c r="J714" s="117" cm="1">
        <f t="array" aca="1" ref="J714" ca="1">SUMIFS(Invoice_Hours,Invoice_Labor_Category,$D714,Invoice_Company,$C714,Invoice_MSA_Code,$E714)</f>
        <v>0</v>
      </c>
      <c r="K714" s="7" t="str">
        <f t="shared" ca="1" si="186"/>
        <v/>
      </c>
      <c r="L714" s="222" cm="1">
        <f t="array" aca="1" ref="L714" ca="1">IFERROR(SUMIFS(Invoice_Direct_Cost,Invoice_Labor_Category,$D714,Invoice_Company,$C714,Invoice_MSA_Code,$E714),"")</f>
        <v>0</v>
      </c>
      <c r="M714" s="7" t="str">
        <f t="shared" ca="1" si="187"/>
        <v/>
      </c>
      <c r="N714" s="220" t="str">
        <f t="shared" ca="1" si="192"/>
        <v/>
      </c>
      <c r="O714" s="7" t="str">
        <f t="shared" ca="1" si="188"/>
        <v/>
      </c>
      <c r="P714" s="7" t="str">
        <f t="shared" ca="1" si="189"/>
        <v/>
      </c>
      <c r="Q714" s="7" t="str">
        <f t="shared" ca="1" si="190"/>
        <v/>
      </c>
      <c r="R714" s="7" t="str">
        <f t="shared" ca="1" si="191"/>
        <v/>
      </c>
      <c r="S714" s="7" t="str">
        <f t="shared" ca="1" si="178"/>
        <v/>
      </c>
      <c r="T714" s="7" t="str">
        <f t="shared" ca="1" si="179"/>
        <v/>
      </c>
      <c r="V714" s="120" cm="1">
        <f t="array" aca="1" ref="V714" ca="1">SUMIFS(Invoice_Hours,Invoice_Labor_Category,$D714,Invoice_Company,$C714,Invoice_MSA_Code,$E714)</f>
        <v>0</v>
      </c>
      <c r="W714" s="121" t="str">
        <f t="shared" ca="1" si="180"/>
        <v/>
      </c>
      <c r="X714" s="152" t="str">
        <f t="shared" ca="1" si="181"/>
        <v/>
      </c>
      <c r="Z714" s="172"/>
      <c r="AB714" t="str">
        <f t="shared" si="182"/>
        <v/>
      </c>
      <c r="AC714" t="str">
        <f t="shared" si="183"/>
        <v/>
      </c>
      <c r="AD714" t="str">
        <f t="shared" ca="1" si="184"/>
        <v/>
      </c>
      <c r="AE714" s="4" t="str">
        <f t="shared" ca="1" si="177"/>
        <v/>
      </c>
      <c r="AF714" s="118"/>
    </row>
    <row r="715" spans="3:32" ht="20.100000000000001" customHeight="1">
      <c r="C715" t="str" cm="1">
        <f t="array" ref="C715">IFERROR(_xlfn.TEXTSPLIT(B715,"^"),"")</f>
        <v/>
      </c>
      <c r="F715" s="5" t="str" cm="1">
        <f t="array" aca="1" ref="F715" ca="1">IFERROR(INDEX(MSA_Title,MATCH(E715,MSA_Code,0)),"")</f>
        <v/>
      </c>
      <c r="G715" s="117" cm="1">
        <f t="array" aca="1" ref="G715" ca="1">SUMIFS(Proposed_Hours,Proposed_Labor_Category,$D715,Proposed_Company,$C715,Proposed_MSA_Code,$E715)</f>
        <v>0</v>
      </c>
      <c r="H715" s="7" t="str">
        <f t="shared" ca="1" si="185"/>
        <v/>
      </c>
      <c r="I715" s="4" t="str" cm="1">
        <f t="array" aca="1" ref="I715" ca="1">IFERROR(IF(SUMIFS(Proposed_Direct_Cost,Proposed_Labor_Category,$D715,Proposed_Company,$C715,Proposed_MSA_Code,$E715)=0,"Not Proposed",SUMIFS(Proposed_Direct_Cost,Proposed_Labor_Category,$D715,Proposed_Company,$C715,Proposed_MSA_Code,$E715)),"")</f>
        <v>Not Proposed</v>
      </c>
      <c r="J715" s="117" cm="1">
        <f t="array" aca="1" ref="J715" ca="1">SUMIFS(Invoice_Hours,Invoice_Labor_Category,$D715,Invoice_Company,$C715,Invoice_MSA_Code,$E715)</f>
        <v>0</v>
      </c>
      <c r="K715" s="7" t="str">
        <f t="shared" ca="1" si="186"/>
        <v/>
      </c>
      <c r="L715" s="222" cm="1">
        <f t="array" aca="1" ref="L715" ca="1">IFERROR(SUMIFS(Invoice_Direct_Cost,Invoice_Labor_Category,$D715,Invoice_Company,$C715,Invoice_MSA_Code,$E715),"")</f>
        <v>0</v>
      </c>
      <c r="M715" s="7" t="str">
        <f t="shared" ca="1" si="187"/>
        <v/>
      </c>
      <c r="N715" s="220" t="str">
        <f t="shared" ca="1" si="192"/>
        <v/>
      </c>
      <c r="O715" s="7" t="str">
        <f t="shared" ca="1" si="188"/>
        <v/>
      </c>
      <c r="P715" s="7" t="str">
        <f t="shared" ca="1" si="189"/>
        <v/>
      </c>
      <c r="Q715" s="7" t="str">
        <f t="shared" ca="1" si="190"/>
        <v/>
      </c>
      <c r="R715" s="7" t="str">
        <f t="shared" ca="1" si="191"/>
        <v/>
      </c>
      <c r="S715" s="7" t="str">
        <f t="shared" ca="1" si="178"/>
        <v/>
      </c>
      <c r="T715" s="7" t="str">
        <f t="shared" ca="1" si="179"/>
        <v/>
      </c>
      <c r="V715" s="120" cm="1">
        <f t="array" aca="1" ref="V715" ca="1">SUMIFS(Invoice_Hours,Invoice_Labor_Category,$D715,Invoice_Company,$C715,Invoice_MSA_Code,$E715)</f>
        <v>0</v>
      </c>
      <c r="W715" s="121" t="str">
        <f t="shared" ca="1" si="180"/>
        <v/>
      </c>
      <c r="X715" s="151" t="str">
        <f t="shared" ca="1" si="181"/>
        <v/>
      </c>
      <c r="Z715" s="172"/>
      <c r="AB715" t="str">
        <f t="shared" si="182"/>
        <v/>
      </c>
      <c r="AC715" t="str">
        <f t="shared" si="183"/>
        <v/>
      </c>
      <c r="AD715" t="str">
        <f t="shared" ca="1" si="184"/>
        <v/>
      </c>
      <c r="AE715" s="4" t="str">
        <f t="shared" ca="1" si="177"/>
        <v/>
      </c>
      <c r="AF715" s="118"/>
    </row>
    <row r="716" spans="3:32" ht="20.100000000000001" customHeight="1">
      <c r="C716" t="str" cm="1">
        <f t="array" ref="C716">IFERROR(_xlfn.TEXTSPLIT(B716,"^"),"")</f>
        <v/>
      </c>
      <c r="F716" s="5" t="str" cm="1">
        <f t="array" aca="1" ref="F716" ca="1">IFERROR(INDEX(MSA_Title,MATCH(E716,MSA_Code,0)),"")</f>
        <v/>
      </c>
      <c r="G716" s="117" cm="1">
        <f t="array" aca="1" ref="G716" ca="1">SUMIFS(Proposed_Hours,Proposed_Labor_Category,$D716,Proposed_Company,$C716,Proposed_MSA_Code,$E716)</f>
        <v>0</v>
      </c>
      <c r="H716" s="7" t="str">
        <f t="shared" ca="1" si="185"/>
        <v/>
      </c>
      <c r="I716" s="4" t="str" cm="1">
        <f t="array" aca="1" ref="I716" ca="1">IFERROR(IF(SUMIFS(Proposed_Direct_Cost,Proposed_Labor_Category,$D716,Proposed_Company,$C716,Proposed_MSA_Code,$E716)=0,"Not Proposed",SUMIFS(Proposed_Direct_Cost,Proposed_Labor_Category,$D716,Proposed_Company,$C716,Proposed_MSA_Code,$E716)),"")</f>
        <v>Not Proposed</v>
      </c>
      <c r="J716" s="117" cm="1">
        <f t="array" aca="1" ref="J716" ca="1">SUMIFS(Invoice_Hours,Invoice_Labor_Category,$D716,Invoice_Company,$C716,Invoice_MSA_Code,$E716)</f>
        <v>0</v>
      </c>
      <c r="K716" s="7" t="str">
        <f t="shared" ca="1" si="186"/>
        <v/>
      </c>
      <c r="L716" s="222" cm="1">
        <f t="array" aca="1" ref="L716" ca="1">IFERROR(SUMIFS(Invoice_Direct_Cost,Invoice_Labor_Category,$D716,Invoice_Company,$C716,Invoice_MSA_Code,$E716),"")</f>
        <v>0</v>
      </c>
      <c r="M716" s="7" t="str">
        <f t="shared" ca="1" si="187"/>
        <v/>
      </c>
      <c r="N716" s="220" t="str">
        <f t="shared" ca="1" si="192"/>
        <v/>
      </c>
      <c r="O716" s="7" t="str">
        <f t="shared" ca="1" si="188"/>
        <v/>
      </c>
      <c r="P716" s="7" t="str">
        <f t="shared" ca="1" si="189"/>
        <v/>
      </c>
      <c r="Q716" s="7" t="str">
        <f t="shared" ca="1" si="190"/>
        <v/>
      </c>
      <c r="R716" s="7" t="str">
        <f t="shared" ca="1" si="191"/>
        <v/>
      </c>
      <c r="S716" s="7" t="str">
        <f t="shared" ca="1" si="178"/>
        <v/>
      </c>
      <c r="T716" s="7" t="str">
        <f t="shared" ca="1" si="179"/>
        <v/>
      </c>
      <c r="V716" s="120" cm="1">
        <f t="array" aca="1" ref="V716" ca="1">SUMIFS(Invoice_Hours,Invoice_Labor_Category,$D716,Invoice_Company,$C716,Invoice_MSA_Code,$E716)</f>
        <v>0</v>
      </c>
      <c r="W716" s="121" t="str">
        <f t="shared" ca="1" si="180"/>
        <v/>
      </c>
      <c r="X716" s="152" t="str">
        <f t="shared" ca="1" si="181"/>
        <v/>
      </c>
      <c r="Z716" s="172"/>
      <c r="AB716" t="str">
        <f t="shared" si="182"/>
        <v/>
      </c>
      <c r="AC716" t="str">
        <f t="shared" si="183"/>
        <v/>
      </c>
      <c r="AD716" t="str">
        <f t="shared" ca="1" si="184"/>
        <v/>
      </c>
      <c r="AE716" s="4" t="str">
        <f t="shared" ca="1" si="177"/>
        <v/>
      </c>
      <c r="AF716" s="118"/>
    </row>
    <row r="717" spans="3:32" ht="20.100000000000001" customHeight="1">
      <c r="C717" t="str" cm="1">
        <f t="array" ref="C717">IFERROR(_xlfn.TEXTSPLIT(B717,"^"),"")</f>
        <v/>
      </c>
      <c r="F717" s="5" t="str" cm="1">
        <f t="array" aca="1" ref="F717" ca="1">IFERROR(INDEX(MSA_Title,MATCH(E717,MSA_Code,0)),"")</f>
        <v/>
      </c>
      <c r="G717" s="117" cm="1">
        <f t="array" aca="1" ref="G717" ca="1">SUMIFS(Proposed_Hours,Proposed_Labor_Category,$D717,Proposed_Company,$C717,Proposed_MSA_Code,$E717)</f>
        <v>0</v>
      </c>
      <c r="H717" s="7" t="str">
        <f t="shared" ca="1" si="185"/>
        <v/>
      </c>
      <c r="I717" s="4" t="str" cm="1">
        <f t="array" aca="1" ref="I717" ca="1">IFERROR(IF(SUMIFS(Proposed_Direct_Cost,Proposed_Labor_Category,$D717,Proposed_Company,$C717,Proposed_MSA_Code,$E717)=0,"Not Proposed",SUMIFS(Proposed_Direct_Cost,Proposed_Labor_Category,$D717,Proposed_Company,$C717,Proposed_MSA_Code,$E717)),"")</f>
        <v>Not Proposed</v>
      </c>
      <c r="J717" s="117" cm="1">
        <f t="array" aca="1" ref="J717" ca="1">SUMIFS(Invoice_Hours,Invoice_Labor_Category,$D717,Invoice_Company,$C717,Invoice_MSA_Code,$E717)</f>
        <v>0</v>
      </c>
      <c r="K717" s="7" t="str">
        <f t="shared" ca="1" si="186"/>
        <v/>
      </c>
      <c r="L717" s="222" cm="1">
        <f t="array" aca="1" ref="L717" ca="1">IFERROR(SUMIFS(Invoice_Direct_Cost,Invoice_Labor_Category,$D717,Invoice_Company,$C717,Invoice_MSA_Code,$E717),"")</f>
        <v>0</v>
      </c>
      <c r="M717" s="7" t="str">
        <f t="shared" ca="1" si="187"/>
        <v/>
      </c>
      <c r="N717" s="220" t="str">
        <f t="shared" ca="1" si="192"/>
        <v/>
      </c>
      <c r="O717" s="7" t="str">
        <f t="shared" ca="1" si="188"/>
        <v/>
      </c>
      <c r="P717" s="7" t="str">
        <f t="shared" ca="1" si="189"/>
        <v/>
      </c>
      <c r="Q717" s="7" t="str">
        <f t="shared" ca="1" si="190"/>
        <v/>
      </c>
      <c r="R717" s="7" t="str">
        <f t="shared" ca="1" si="191"/>
        <v/>
      </c>
      <c r="S717" s="7" t="str">
        <f t="shared" ca="1" si="178"/>
        <v/>
      </c>
      <c r="T717" s="7" t="str">
        <f t="shared" ca="1" si="179"/>
        <v/>
      </c>
      <c r="V717" s="120" cm="1">
        <f t="array" aca="1" ref="V717" ca="1">SUMIFS(Invoice_Hours,Invoice_Labor_Category,$D717,Invoice_Company,$C717,Invoice_MSA_Code,$E717)</f>
        <v>0</v>
      </c>
      <c r="W717" s="121" t="str">
        <f t="shared" ca="1" si="180"/>
        <v/>
      </c>
      <c r="X717" s="151" t="str">
        <f t="shared" ca="1" si="181"/>
        <v/>
      </c>
      <c r="Z717" s="172"/>
      <c r="AB717" t="str">
        <f t="shared" si="182"/>
        <v/>
      </c>
      <c r="AC717" t="str">
        <f t="shared" si="183"/>
        <v/>
      </c>
      <c r="AD717" t="str">
        <f t="shared" ca="1" si="184"/>
        <v/>
      </c>
      <c r="AE717" s="4" t="str">
        <f t="shared" ca="1" si="177"/>
        <v/>
      </c>
      <c r="AF717" s="118"/>
    </row>
    <row r="718" spans="3:32" ht="20.100000000000001" customHeight="1">
      <c r="C718" t="str" cm="1">
        <f t="array" ref="C718">IFERROR(_xlfn.TEXTSPLIT(B718,"^"),"")</f>
        <v/>
      </c>
      <c r="F718" s="5" t="str" cm="1">
        <f t="array" aca="1" ref="F718" ca="1">IFERROR(INDEX(MSA_Title,MATCH(E718,MSA_Code,0)),"")</f>
        <v/>
      </c>
      <c r="G718" s="117" cm="1">
        <f t="array" aca="1" ref="G718" ca="1">SUMIFS(Proposed_Hours,Proposed_Labor_Category,$D718,Proposed_Company,$C718,Proposed_MSA_Code,$E718)</f>
        <v>0</v>
      </c>
      <c r="H718" s="7" t="str">
        <f t="shared" ca="1" si="185"/>
        <v/>
      </c>
      <c r="I718" s="4" t="str" cm="1">
        <f t="array" aca="1" ref="I718" ca="1">IFERROR(IF(SUMIFS(Proposed_Direct_Cost,Proposed_Labor_Category,$D718,Proposed_Company,$C718,Proposed_MSA_Code,$E718)=0,"Not Proposed",SUMIFS(Proposed_Direct_Cost,Proposed_Labor_Category,$D718,Proposed_Company,$C718,Proposed_MSA_Code,$E718)),"")</f>
        <v>Not Proposed</v>
      </c>
      <c r="J718" s="117" cm="1">
        <f t="array" aca="1" ref="J718" ca="1">SUMIFS(Invoice_Hours,Invoice_Labor_Category,$D718,Invoice_Company,$C718,Invoice_MSA_Code,$E718)</f>
        <v>0</v>
      </c>
      <c r="K718" s="7" t="str">
        <f t="shared" ca="1" si="186"/>
        <v/>
      </c>
      <c r="L718" s="222" cm="1">
        <f t="array" aca="1" ref="L718" ca="1">IFERROR(SUMIFS(Invoice_Direct_Cost,Invoice_Labor_Category,$D718,Invoice_Company,$C718,Invoice_MSA_Code,$E718),"")</f>
        <v>0</v>
      </c>
      <c r="M718" s="7" t="str">
        <f t="shared" ca="1" si="187"/>
        <v/>
      </c>
      <c r="N718" s="220" t="str">
        <f t="shared" ca="1" si="192"/>
        <v/>
      </c>
      <c r="O718" s="7" t="str">
        <f t="shared" ca="1" si="188"/>
        <v/>
      </c>
      <c r="P718" s="7" t="str">
        <f t="shared" ca="1" si="189"/>
        <v/>
      </c>
      <c r="Q718" s="7" t="str">
        <f t="shared" ca="1" si="190"/>
        <v/>
      </c>
      <c r="R718" s="7" t="str">
        <f t="shared" ca="1" si="191"/>
        <v/>
      </c>
      <c r="S718" s="7" t="str">
        <f t="shared" ca="1" si="178"/>
        <v/>
      </c>
      <c r="T718" s="7" t="str">
        <f t="shared" ca="1" si="179"/>
        <v/>
      </c>
      <c r="V718" s="120" cm="1">
        <f t="array" aca="1" ref="V718" ca="1">SUMIFS(Invoice_Hours,Invoice_Labor_Category,$D718,Invoice_Company,$C718,Invoice_MSA_Code,$E718)</f>
        <v>0</v>
      </c>
      <c r="W718" s="121" t="str">
        <f t="shared" ca="1" si="180"/>
        <v/>
      </c>
      <c r="X718" s="152" t="str">
        <f t="shared" ca="1" si="181"/>
        <v/>
      </c>
      <c r="Z718" s="172"/>
      <c r="AB718" t="str">
        <f t="shared" si="182"/>
        <v/>
      </c>
      <c r="AC718" t="str">
        <f t="shared" si="183"/>
        <v/>
      </c>
      <c r="AD718" t="str">
        <f t="shared" ca="1" si="184"/>
        <v/>
      </c>
      <c r="AE718" s="4" t="str">
        <f t="shared" ca="1" si="177"/>
        <v/>
      </c>
      <c r="AF718" s="118"/>
    </row>
    <row r="719" spans="3:32" ht="20.100000000000001" customHeight="1">
      <c r="C719" t="str" cm="1">
        <f t="array" ref="C719">IFERROR(_xlfn.TEXTSPLIT(B719,"^"),"")</f>
        <v/>
      </c>
      <c r="F719" s="5" t="str" cm="1">
        <f t="array" aca="1" ref="F719" ca="1">IFERROR(INDEX(MSA_Title,MATCH(E719,MSA_Code,0)),"")</f>
        <v/>
      </c>
      <c r="G719" s="117" cm="1">
        <f t="array" aca="1" ref="G719" ca="1">SUMIFS(Proposed_Hours,Proposed_Labor_Category,$D719,Proposed_Company,$C719,Proposed_MSA_Code,$E719)</f>
        <v>0</v>
      </c>
      <c r="H719" s="7" t="str">
        <f t="shared" ca="1" si="185"/>
        <v/>
      </c>
      <c r="I719" s="4" t="str" cm="1">
        <f t="array" aca="1" ref="I719" ca="1">IFERROR(IF(SUMIFS(Proposed_Direct_Cost,Proposed_Labor_Category,$D719,Proposed_Company,$C719,Proposed_MSA_Code,$E719)=0,"Not Proposed",SUMIFS(Proposed_Direct_Cost,Proposed_Labor_Category,$D719,Proposed_Company,$C719,Proposed_MSA_Code,$E719)),"")</f>
        <v>Not Proposed</v>
      </c>
      <c r="J719" s="117" cm="1">
        <f t="array" aca="1" ref="J719" ca="1">SUMIFS(Invoice_Hours,Invoice_Labor_Category,$D719,Invoice_Company,$C719,Invoice_MSA_Code,$E719)</f>
        <v>0</v>
      </c>
      <c r="K719" s="7" t="str">
        <f t="shared" ca="1" si="186"/>
        <v/>
      </c>
      <c r="L719" s="222" cm="1">
        <f t="array" aca="1" ref="L719" ca="1">IFERROR(SUMIFS(Invoice_Direct_Cost,Invoice_Labor_Category,$D719,Invoice_Company,$C719,Invoice_MSA_Code,$E719),"")</f>
        <v>0</v>
      </c>
      <c r="M719" s="7" t="str">
        <f t="shared" ca="1" si="187"/>
        <v/>
      </c>
      <c r="N719" s="220" t="str">
        <f t="shared" ca="1" si="192"/>
        <v/>
      </c>
      <c r="O719" s="7" t="str">
        <f t="shared" ca="1" si="188"/>
        <v/>
      </c>
      <c r="P719" s="7" t="str">
        <f t="shared" ca="1" si="189"/>
        <v/>
      </c>
      <c r="Q719" s="7" t="str">
        <f t="shared" ca="1" si="190"/>
        <v/>
      </c>
      <c r="R719" s="7" t="str">
        <f t="shared" ca="1" si="191"/>
        <v/>
      </c>
      <c r="S719" s="7" t="str">
        <f t="shared" ca="1" si="178"/>
        <v/>
      </c>
      <c r="T719" s="7" t="str">
        <f t="shared" ca="1" si="179"/>
        <v/>
      </c>
      <c r="V719" s="120" cm="1">
        <f t="array" aca="1" ref="V719" ca="1">SUMIFS(Invoice_Hours,Invoice_Labor_Category,$D719,Invoice_Company,$C719,Invoice_MSA_Code,$E719)</f>
        <v>0</v>
      </c>
      <c r="W719" s="121" t="str">
        <f t="shared" ca="1" si="180"/>
        <v/>
      </c>
      <c r="X719" s="151" t="str">
        <f t="shared" ca="1" si="181"/>
        <v/>
      </c>
      <c r="Z719" s="172"/>
      <c r="AB719" t="str">
        <f t="shared" si="182"/>
        <v/>
      </c>
      <c r="AC719" t="str">
        <f t="shared" si="183"/>
        <v/>
      </c>
      <c r="AD719" t="str">
        <f t="shared" ca="1" si="184"/>
        <v/>
      </c>
      <c r="AE719" s="4" t="str">
        <f t="shared" ca="1" si="177"/>
        <v/>
      </c>
      <c r="AF719" s="118"/>
    </row>
    <row r="720" spans="3:32" ht="20.100000000000001" customHeight="1">
      <c r="C720" t="str" cm="1">
        <f t="array" ref="C720">IFERROR(_xlfn.TEXTSPLIT(B720,"^"),"")</f>
        <v/>
      </c>
      <c r="F720" s="5" t="str" cm="1">
        <f t="array" aca="1" ref="F720" ca="1">IFERROR(INDEX(MSA_Title,MATCH(E720,MSA_Code,0)),"")</f>
        <v/>
      </c>
      <c r="G720" s="117" cm="1">
        <f t="array" aca="1" ref="G720" ca="1">SUMIFS(Proposed_Hours,Proposed_Labor_Category,$D720,Proposed_Company,$C720,Proposed_MSA_Code,$E720)</f>
        <v>0</v>
      </c>
      <c r="H720" s="7" t="str">
        <f t="shared" ca="1" si="185"/>
        <v/>
      </c>
      <c r="I720" s="4" t="str" cm="1">
        <f t="array" aca="1" ref="I720" ca="1">IFERROR(IF(SUMIFS(Proposed_Direct_Cost,Proposed_Labor_Category,$D720,Proposed_Company,$C720,Proposed_MSA_Code,$E720)=0,"Not Proposed",SUMIFS(Proposed_Direct_Cost,Proposed_Labor_Category,$D720,Proposed_Company,$C720,Proposed_MSA_Code,$E720)),"")</f>
        <v>Not Proposed</v>
      </c>
      <c r="J720" s="117" cm="1">
        <f t="array" aca="1" ref="J720" ca="1">SUMIFS(Invoice_Hours,Invoice_Labor_Category,$D720,Invoice_Company,$C720,Invoice_MSA_Code,$E720)</f>
        <v>0</v>
      </c>
      <c r="K720" s="7" t="str">
        <f t="shared" ca="1" si="186"/>
        <v/>
      </c>
      <c r="L720" s="222" cm="1">
        <f t="array" aca="1" ref="L720" ca="1">IFERROR(SUMIFS(Invoice_Direct_Cost,Invoice_Labor_Category,$D720,Invoice_Company,$C720,Invoice_MSA_Code,$E720),"")</f>
        <v>0</v>
      </c>
      <c r="M720" s="7" t="str">
        <f t="shared" ca="1" si="187"/>
        <v/>
      </c>
      <c r="N720" s="220" t="str">
        <f t="shared" ca="1" si="192"/>
        <v/>
      </c>
      <c r="O720" s="7" t="str">
        <f t="shared" ca="1" si="188"/>
        <v/>
      </c>
      <c r="P720" s="7" t="str">
        <f t="shared" ca="1" si="189"/>
        <v/>
      </c>
      <c r="Q720" s="7" t="str">
        <f t="shared" ca="1" si="190"/>
        <v/>
      </c>
      <c r="R720" s="7" t="str">
        <f t="shared" ca="1" si="191"/>
        <v/>
      </c>
      <c r="S720" s="7" t="str">
        <f t="shared" ca="1" si="178"/>
        <v/>
      </c>
      <c r="T720" s="7" t="str">
        <f t="shared" ca="1" si="179"/>
        <v/>
      </c>
      <c r="V720" s="120" cm="1">
        <f t="array" aca="1" ref="V720" ca="1">SUMIFS(Invoice_Hours,Invoice_Labor_Category,$D720,Invoice_Company,$C720,Invoice_MSA_Code,$E720)</f>
        <v>0</v>
      </c>
      <c r="W720" s="121" t="str">
        <f t="shared" ca="1" si="180"/>
        <v/>
      </c>
      <c r="X720" s="152" t="str">
        <f t="shared" ca="1" si="181"/>
        <v/>
      </c>
      <c r="Z720" s="172"/>
      <c r="AB720" t="str">
        <f t="shared" si="182"/>
        <v/>
      </c>
      <c r="AC720" t="str">
        <f t="shared" si="183"/>
        <v/>
      </c>
      <c r="AD720" t="str">
        <f t="shared" ca="1" si="184"/>
        <v/>
      </c>
      <c r="AE720" s="4" t="str">
        <f t="shared" ca="1" si="177"/>
        <v/>
      </c>
      <c r="AF720" s="118"/>
    </row>
    <row r="721" spans="3:32" ht="20.100000000000001" customHeight="1">
      <c r="C721" t="str" cm="1">
        <f t="array" ref="C721">IFERROR(_xlfn.TEXTSPLIT(B721,"^"),"")</f>
        <v/>
      </c>
      <c r="F721" s="5" t="str" cm="1">
        <f t="array" aca="1" ref="F721" ca="1">IFERROR(INDEX(MSA_Title,MATCH(E721,MSA_Code,0)),"")</f>
        <v/>
      </c>
      <c r="G721" s="117" cm="1">
        <f t="array" aca="1" ref="G721" ca="1">SUMIFS(Proposed_Hours,Proposed_Labor_Category,$D721,Proposed_Company,$C721,Proposed_MSA_Code,$E721)</f>
        <v>0</v>
      </c>
      <c r="H721" s="7" t="str">
        <f t="shared" ca="1" si="185"/>
        <v/>
      </c>
      <c r="I721" s="4" t="str" cm="1">
        <f t="array" aca="1" ref="I721" ca="1">IFERROR(IF(SUMIFS(Proposed_Direct_Cost,Proposed_Labor_Category,$D721,Proposed_Company,$C721,Proposed_MSA_Code,$E721)=0,"Not Proposed",SUMIFS(Proposed_Direct_Cost,Proposed_Labor_Category,$D721,Proposed_Company,$C721,Proposed_MSA_Code,$E721)),"")</f>
        <v>Not Proposed</v>
      </c>
      <c r="J721" s="117" cm="1">
        <f t="array" aca="1" ref="J721" ca="1">SUMIFS(Invoice_Hours,Invoice_Labor_Category,$D721,Invoice_Company,$C721,Invoice_MSA_Code,$E721)</f>
        <v>0</v>
      </c>
      <c r="K721" s="7" t="str">
        <f t="shared" ca="1" si="186"/>
        <v/>
      </c>
      <c r="L721" s="222" cm="1">
        <f t="array" aca="1" ref="L721" ca="1">IFERROR(SUMIFS(Invoice_Direct_Cost,Invoice_Labor_Category,$D721,Invoice_Company,$C721,Invoice_MSA_Code,$E721),"")</f>
        <v>0</v>
      </c>
      <c r="M721" s="7" t="str">
        <f t="shared" ca="1" si="187"/>
        <v/>
      </c>
      <c r="N721" s="220" t="str">
        <f t="shared" ca="1" si="192"/>
        <v/>
      </c>
      <c r="O721" s="7" t="str">
        <f t="shared" ca="1" si="188"/>
        <v/>
      </c>
      <c r="P721" s="7" t="str">
        <f t="shared" ca="1" si="189"/>
        <v/>
      </c>
      <c r="Q721" s="7" t="str">
        <f t="shared" ca="1" si="190"/>
        <v/>
      </c>
      <c r="R721" s="7" t="str">
        <f t="shared" ca="1" si="191"/>
        <v/>
      </c>
      <c r="S721" s="7" t="str">
        <f t="shared" ca="1" si="178"/>
        <v/>
      </c>
      <c r="T721" s="7" t="str">
        <f t="shared" ca="1" si="179"/>
        <v/>
      </c>
      <c r="V721" s="120" cm="1">
        <f t="array" aca="1" ref="V721" ca="1">SUMIFS(Invoice_Hours,Invoice_Labor_Category,$D721,Invoice_Company,$C721,Invoice_MSA_Code,$E721)</f>
        <v>0</v>
      </c>
      <c r="W721" s="121" t="str">
        <f t="shared" ca="1" si="180"/>
        <v/>
      </c>
      <c r="X721" s="151" t="str">
        <f t="shared" ca="1" si="181"/>
        <v/>
      </c>
      <c r="Z721" s="172"/>
      <c r="AB721" t="str">
        <f t="shared" si="182"/>
        <v/>
      </c>
      <c r="AC721" t="str">
        <f t="shared" si="183"/>
        <v/>
      </c>
      <c r="AD721" t="str">
        <f t="shared" ca="1" si="184"/>
        <v/>
      </c>
      <c r="AE721" s="4" t="str">
        <f t="shared" ca="1" si="177"/>
        <v/>
      </c>
      <c r="AF721" s="118"/>
    </row>
    <row r="722" spans="3:32" ht="20.100000000000001" customHeight="1">
      <c r="C722" t="str" cm="1">
        <f t="array" ref="C722">IFERROR(_xlfn.TEXTSPLIT(B722,"^"),"")</f>
        <v/>
      </c>
      <c r="F722" s="5" t="str" cm="1">
        <f t="array" aca="1" ref="F722" ca="1">IFERROR(INDEX(MSA_Title,MATCH(E722,MSA_Code,0)),"")</f>
        <v/>
      </c>
      <c r="G722" s="117" cm="1">
        <f t="array" aca="1" ref="G722" ca="1">SUMIFS(Proposed_Hours,Proposed_Labor_Category,$D722,Proposed_Company,$C722,Proposed_MSA_Code,$E722)</f>
        <v>0</v>
      </c>
      <c r="H722" s="7" t="str">
        <f t="shared" ca="1" si="185"/>
        <v/>
      </c>
      <c r="I722" s="4" t="str" cm="1">
        <f t="array" aca="1" ref="I722" ca="1">IFERROR(IF(SUMIFS(Proposed_Direct_Cost,Proposed_Labor_Category,$D722,Proposed_Company,$C722,Proposed_MSA_Code,$E722)=0,"Not Proposed",SUMIFS(Proposed_Direct_Cost,Proposed_Labor_Category,$D722,Proposed_Company,$C722,Proposed_MSA_Code,$E722)),"")</f>
        <v>Not Proposed</v>
      </c>
      <c r="J722" s="117" cm="1">
        <f t="array" aca="1" ref="J722" ca="1">SUMIFS(Invoice_Hours,Invoice_Labor_Category,$D722,Invoice_Company,$C722,Invoice_MSA_Code,$E722)</f>
        <v>0</v>
      </c>
      <c r="K722" s="7" t="str">
        <f t="shared" ca="1" si="186"/>
        <v/>
      </c>
      <c r="L722" s="222" cm="1">
        <f t="array" aca="1" ref="L722" ca="1">IFERROR(SUMIFS(Invoice_Direct_Cost,Invoice_Labor_Category,$D722,Invoice_Company,$C722,Invoice_MSA_Code,$E722),"")</f>
        <v>0</v>
      </c>
      <c r="M722" s="7" t="str">
        <f t="shared" ca="1" si="187"/>
        <v/>
      </c>
      <c r="N722" s="220" t="str">
        <f t="shared" ca="1" si="192"/>
        <v/>
      </c>
      <c r="O722" s="7" t="str">
        <f t="shared" ca="1" si="188"/>
        <v/>
      </c>
      <c r="P722" s="7" t="str">
        <f t="shared" ca="1" si="189"/>
        <v/>
      </c>
      <c r="Q722" s="7" t="str">
        <f t="shared" ca="1" si="190"/>
        <v/>
      </c>
      <c r="R722" s="7" t="str">
        <f t="shared" ca="1" si="191"/>
        <v/>
      </c>
      <c r="S722" s="7" t="str">
        <f t="shared" ca="1" si="178"/>
        <v/>
      </c>
      <c r="T722" s="7" t="str">
        <f t="shared" ca="1" si="179"/>
        <v/>
      </c>
      <c r="V722" s="120" cm="1">
        <f t="array" aca="1" ref="V722" ca="1">SUMIFS(Invoice_Hours,Invoice_Labor_Category,$D722,Invoice_Company,$C722,Invoice_MSA_Code,$E722)</f>
        <v>0</v>
      </c>
      <c r="W722" s="121" t="str">
        <f t="shared" ca="1" si="180"/>
        <v/>
      </c>
      <c r="X722" s="152" t="str">
        <f t="shared" ca="1" si="181"/>
        <v/>
      </c>
      <c r="Z722" s="172"/>
      <c r="AB722" t="str">
        <f t="shared" si="182"/>
        <v/>
      </c>
      <c r="AC722" t="str">
        <f t="shared" si="183"/>
        <v/>
      </c>
      <c r="AD722" t="str">
        <f t="shared" ca="1" si="184"/>
        <v/>
      </c>
      <c r="AE722" s="4" t="str">
        <f t="shared" ca="1" si="177"/>
        <v/>
      </c>
      <c r="AF722" s="118"/>
    </row>
    <row r="723" spans="3:32" ht="20.100000000000001" customHeight="1">
      <c r="C723" t="str" cm="1">
        <f t="array" ref="C723">IFERROR(_xlfn.TEXTSPLIT(B723,"^"),"")</f>
        <v/>
      </c>
      <c r="F723" s="5" t="str" cm="1">
        <f t="array" aca="1" ref="F723" ca="1">IFERROR(INDEX(MSA_Title,MATCH(E723,MSA_Code,0)),"")</f>
        <v/>
      </c>
      <c r="G723" s="117" cm="1">
        <f t="array" aca="1" ref="G723" ca="1">SUMIFS(Proposed_Hours,Proposed_Labor_Category,$D723,Proposed_Company,$C723,Proposed_MSA_Code,$E723)</f>
        <v>0</v>
      </c>
      <c r="H723" s="7" t="str">
        <f t="shared" ca="1" si="185"/>
        <v/>
      </c>
      <c r="I723" s="4" t="str" cm="1">
        <f t="array" aca="1" ref="I723" ca="1">IFERROR(IF(SUMIFS(Proposed_Direct_Cost,Proposed_Labor_Category,$D723,Proposed_Company,$C723,Proposed_MSA_Code,$E723)=0,"Not Proposed",SUMIFS(Proposed_Direct_Cost,Proposed_Labor_Category,$D723,Proposed_Company,$C723,Proposed_MSA_Code,$E723)),"")</f>
        <v>Not Proposed</v>
      </c>
      <c r="J723" s="117" cm="1">
        <f t="array" aca="1" ref="J723" ca="1">SUMIFS(Invoice_Hours,Invoice_Labor_Category,$D723,Invoice_Company,$C723,Invoice_MSA_Code,$E723)</f>
        <v>0</v>
      </c>
      <c r="K723" s="7" t="str">
        <f t="shared" ca="1" si="186"/>
        <v/>
      </c>
      <c r="L723" s="222" cm="1">
        <f t="array" aca="1" ref="L723" ca="1">IFERROR(SUMIFS(Invoice_Direct_Cost,Invoice_Labor_Category,$D723,Invoice_Company,$C723,Invoice_MSA_Code,$E723),"")</f>
        <v>0</v>
      </c>
      <c r="M723" s="7" t="str">
        <f t="shared" ca="1" si="187"/>
        <v/>
      </c>
      <c r="N723" s="220" t="str">
        <f t="shared" ca="1" si="192"/>
        <v/>
      </c>
      <c r="O723" s="7" t="str">
        <f t="shared" ca="1" si="188"/>
        <v/>
      </c>
      <c r="P723" s="7" t="str">
        <f t="shared" ca="1" si="189"/>
        <v/>
      </c>
      <c r="Q723" s="7" t="str">
        <f t="shared" ca="1" si="190"/>
        <v/>
      </c>
      <c r="R723" s="7" t="str">
        <f t="shared" ca="1" si="191"/>
        <v/>
      </c>
      <c r="S723" s="7" t="str">
        <f t="shared" ca="1" si="178"/>
        <v/>
      </c>
      <c r="T723" s="7" t="str">
        <f t="shared" ca="1" si="179"/>
        <v/>
      </c>
      <c r="V723" s="120" cm="1">
        <f t="array" aca="1" ref="V723" ca="1">SUMIFS(Invoice_Hours,Invoice_Labor_Category,$D723,Invoice_Company,$C723,Invoice_MSA_Code,$E723)</f>
        <v>0</v>
      </c>
      <c r="W723" s="121" t="str">
        <f t="shared" ca="1" si="180"/>
        <v/>
      </c>
      <c r="X723" s="151" t="str">
        <f t="shared" ca="1" si="181"/>
        <v/>
      </c>
      <c r="Z723" s="172"/>
      <c r="AB723" t="str">
        <f t="shared" si="182"/>
        <v/>
      </c>
      <c r="AC723" t="str">
        <f t="shared" si="183"/>
        <v/>
      </c>
      <c r="AD723" t="str">
        <f t="shared" ca="1" si="184"/>
        <v/>
      </c>
      <c r="AE723" s="4" t="str">
        <f t="shared" ca="1" si="177"/>
        <v/>
      </c>
      <c r="AF723" s="118"/>
    </row>
    <row r="724" spans="3:32" ht="20.100000000000001" customHeight="1">
      <c r="C724" t="str" cm="1">
        <f t="array" ref="C724">IFERROR(_xlfn.TEXTSPLIT(B724,"^"),"")</f>
        <v/>
      </c>
      <c r="F724" s="5" t="str" cm="1">
        <f t="array" aca="1" ref="F724" ca="1">IFERROR(INDEX(MSA_Title,MATCH(E724,MSA_Code,0)),"")</f>
        <v/>
      </c>
      <c r="G724" s="117" cm="1">
        <f t="array" aca="1" ref="G724" ca="1">SUMIFS(Proposed_Hours,Proposed_Labor_Category,$D724,Proposed_Company,$C724,Proposed_MSA_Code,$E724)</f>
        <v>0</v>
      </c>
      <c r="H724" s="7" t="str">
        <f t="shared" ca="1" si="185"/>
        <v/>
      </c>
      <c r="I724" s="4" t="str" cm="1">
        <f t="array" aca="1" ref="I724" ca="1">IFERROR(IF(SUMIFS(Proposed_Direct_Cost,Proposed_Labor_Category,$D724,Proposed_Company,$C724,Proposed_MSA_Code,$E724)=0,"Not Proposed",SUMIFS(Proposed_Direct_Cost,Proposed_Labor_Category,$D724,Proposed_Company,$C724,Proposed_MSA_Code,$E724)),"")</f>
        <v>Not Proposed</v>
      </c>
      <c r="J724" s="117" cm="1">
        <f t="array" aca="1" ref="J724" ca="1">SUMIFS(Invoice_Hours,Invoice_Labor_Category,$D724,Invoice_Company,$C724,Invoice_MSA_Code,$E724)</f>
        <v>0</v>
      </c>
      <c r="K724" s="7" t="str">
        <f t="shared" ca="1" si="186"/>
        <v/>
      </c>
      <c r="L724" s="222" cm="1">
        <f t="array" aca="1" ref="L724" ca="1">IFERROR(SUMIFS(Invoice_Direct_Cost,Invoice_Labor_Category,$D724,Invoice_Company,$C724,Invoice_MSA_Code,$E724),"")</f>
        <v>0</v>
      </c>
      <c r="M724" s="7" t="str">
        <f t="shared" ca="1" si="187"/>
        <v/>
      </c>
      <c r="N724" s="220" t="str">
        <f t="shared" ca="1" si="192"/>
        <v/>
      </c>
      <c r="O724" s="7" t="str">
        <f t="shared" ca="1" si="188"/>
        <v/>
      </c>
      <c r="P724" s="7" t="str">
        <f t="shared" ca="1" si="189"/>
        <v/>
      </c>
      <c r="Q724" s="7" t="str">
        <f t="shared" ca="1" si="190"/>
        <v/>
      </c>
      <c r="R724" s="7" t="str">
        <f t="shared" ca="1" si="191"/>
        <v/>
      </c>
      <c r="S724" s="7" t="str">
        <f t="shared" ca="1" si="178"/>
        <v/>
      </c>
      <c r="T724" s="7" t="str">
        <f t="shared" ca="1" si="179"/>
        <v/>
      </c>
      <c r="V724" s="120" cm="1">
        <f t="array" aca="1" ref="V724" ca="1">SUMIFS(Invoice_Hours,Invoice_Labor_Category,$D724,Invoice_Company,$C724,Invoice_MSA_Code,$E724)</f>
        <v>0</v>
      </c>
      <c r="W724" s="121" t="str">
        <f t="shared" ca="1" si="180"/>
        <v/>
      </c>
      <c r="X724" s="152" t="str">
        <f t="shared" ca="1" si="181"/>
        <v/>
      </c>
      <c r="Z724" s="172"/>
      <c r="AB724" t="str">
        <f t="shared" si="182"/>
        <v/>
      </c>
      <c r="AC724" t="str">
        <f t="shared" si="183"/>
        <v/>
      </c>
      <c r="AD724" t="str">
        <f t="shared" ca="1" si="184"/>
        <v/>
      </c>
      <c r="AE724" s="4" t="str">
        <f t="shared" ca="1" si="177"/>
        <v/>
      </c>
      <c r="AF724" s="118"/>
    </row>
    <row r="725" spans="3:32" ht="20.100000000000001" customHeight="1">
      <c r="C725" t="str" cm="1">
        <f t="array" ref="C725">IFERROR(_xlfn.TEXTSPLIT(B725,"^"),"")</f>
        <v/>
      </c>
      <c r="F725" s="5" t="str" cm="1">
        <f t="array" aca="1" ref="F725" ca="1">IFERROR(INDEX(MSA_Title,MATCH(E725,MSA_Code,0)),"")</f>
        <v/>
      </c>
      <c r="G725" s="117" cm="1">
        <f t="array" aca="1" ref="G725" ca="1">SUMIFS(Proposed_Hours,Proposed_Labor_Category,$D725,Proposed_Company,$C725,Proposed_MSA_Code,$E725)</f>
        <v>0</v>
      </c>
      <c r="H725" s="7" t="str">
        <f t="shared" ca="1" si="185"/>
        <v/>
      </c>
      <c r="I725" s="4" t="str" cm="1">
        <f t="array" aca="1" ref="I725" ca="1">IFERROR(IF(SUMIFS(Proposed_Direct_Cost,Proposed_Labor_Category,$D725,Proposed_Company,$C725,Proposed_MSA_Code,$E725)=0,"Not Proposed",SUMIFS(Proposed_Direct_Cost,Proposed_Labor_Category,$D725,Proposed_Company,$C725,Proposed_MSA_Code,$E725)),"")</f>
        <v>Not Proposed</v>
      </c>
      <c r="J725" s="117" cm="1">
        <f t="array" aca="1" ref="J725" ca="1">SUMIFS(Invoice_Hours,Invoice_Labor_Category,$D725,Invoice_Company,$C725,Invoice_MSA_Code,$E725)</f>
        <v>0</v>
      </c>
      <c r="K725" s="7" t="str">
        <f t="shared" ca="1" si="186"/>
        <v/>
      </c>
      <c r="L725" s="222" cm="1">
        <f t="array" aca="1" ref="L725" ca="1">IFERROR(SUMIFS(Invoice_Direct_Cost,Invoice_Labor_Category,$D725,Invoice_Company,$C725,Invoice_MSA_Code,$E725),"")</f>
        <v>0</v>
      </c>
      <c r="M725" s="7" t="str">
        <f t="shared" ca="1" si="187"/>
        <v/>
      </c>
      <c r="N725" s="220" t="str">
        <f t="shared" ca="1" si="192"/>
        <v/>
      </c>
      <c r="O725" s="7" t="str">
        <f t="shared" ca="1" si="188"/>
        <v/>
      </c>
      <c r="P725" s="7" t="str">
        <f t="shared" ca="1" si="189"/>
        <v/>
      </c>
      <c r="Q725" s="7" t="str">
        <f t="shared" ca="1" si="190"/>
        <v/>
      </c>
      <c r="R725" s="7" t="str">
        <f t="shared" ca="1" si="191"/>
        <v/>
      </c>
      <c r="S725" s="7" t="str">
        <f t="shared" ca="1" si="178"/>
        <v/>
      </c>
      <c r="T725" s="7" t="str">
        <f t="shared" ca="1" si="179"/>
        <v/>
      </c>
      <c r="V725" s="120" cm="1">
        <f t="array" aca="1" ref="V725" ca="1">SUMIFS(Invoice_Hours,Invoice_Labor_Category,$D725,Invoice_Company,$C725,Invoice_MSA_Code,$E725)</f>
        <v>0</v>
      </c>
      <c r="W725" s="121" t="str">
        <f t="shared" ca="1" si="180"/>
        <v/>
      </c>
      <c r="X725" s="151" t="str">
        <f t="shared" ca="1" si="181"/>
        <v/>
      </c>
      <c r="Z725" s="172"/>
      <c r="AB725" t="str">
        <f t="shared" si="182"/>
        <v/>
      </c>
      <c r="AC725" t="str">
        <f t="shared" si="183"/>
        <v/>
      </c>
      <c r="AD725" t="str">
        <f t="shared" ca="1" si="184"/>
        <v/>
      </c>
      <c r="AE725" s="4" t="str">
        <f t="shared" ca="1" si="177"/>
        <v/>
      </c>
      <c r="AF725" s="118"/>
    </row>
    <row r="726" spans="3:32" ht="20.100000000000001" customHeight="1">
      <c r="C726" t="str" cm="1">
        <f t="array" ref="C726">IFERROR(_xlfn.TEXTSPLIT(B726,"^"),"")</f>
        <v/>
      </c>
      <c r="F726" s="5" t="str" cm="1">
        <f t="array" aca="1" ref="F726" ca="1">IFERROR(INDEX(MSA_Title,MATCH(E726,MSA_Code,0)),"")</f>
        <v/>
      </c>
      <c r="G726" s="117" cm="1">
        <f t="array" aca="1" ref="G726" ca="1">SUMIFS(Proposed_Hours,Proposed_Labor_Category,$D726,Proposed_Company,$C726,Proposed_MSA_Code,$E726)</f>
        <v>0</v>
      </c>
      <c r="H726" s="7" t="str">
        <f t="shared" ca="1" si="185"/>
        <v/>
      </c>
      <c r="I726" s="4" t="str" cm="1">
        <f t="array" aca="1" ref="I726" ca="1">IFERROR(IF(SUMIFS(Proposed_Direct_Cost,Proposed_Labor_Category,$D726,Proposed_Company,$C726,Proposed_MSA_Code,$E726)=0,"Not Proposed",SUMIFS(Proposed_Direct_Cost,Proposed_Labor_Category,$D726,Proposed_Company,$C726,Proposed_MSA_Code,$E726)),"")</f>
        <v>Not Proposed</v>
      </c>
      <c r="J726" s="117" cm="1">
        <f t="array" aca="1" ref="J726" ca="1">SUMIFS(Invoice_Hours,Invoice_Labor_Category,$D726,Invoice_Company,$C726,Invoice_MSA_Code,$E726)</f>
        <v>0</v>
      </c>
      <c r="K726" s="7" t="str">
        <f t="shared" ca="1" si="186"/>
        <v/>
      </c>
      <c r="L726" s="222" cm="1">
        <f t="array" aca="1" ref="L726" ca="1">IFERROR(SUMIFS(Invoice_Direct_Cost,Invoice_Labor_Category,$D726,Invoice_Company,$C726,Invoice_MSA_Code,$E726),"")</f>
        <v>0</v>
      </c>
      <c r="M726" s="7" t="str">
        <f t="shared" ca="1" si="187"/>
        <v/>
      </c>
      <c r="N726" s="220" t="str">
        <f t="shared" ca="1" si="192"/>
        <v/>
      </c>
      <c r="O726" s="7" t="str">
        <f t="shared" ca="1" si="188"/>
        <v/>
      </c>
      <c r="P726" s="7" t="str">
        <f t="shared" ca="1" si="189"/>
        <v/>
      </c>
      <c r="Q726" s="7" t="str">
        <f t="shared" ca="1" si="190"/>
        <v/>
      </c>
      <c r="R726" s="7" t="str">
        <f t="shared" ca="1" si="191"/>
        <v/>
      </c>
      <c r="S726" s="7" t="str">
        <f t="shared" ca="1" si="178"/>
        <v/>
      </c>
      <c r="T726" s="7" t="str">
        <f t="shared" ca="1" si="179"/>
        <v/>
      </c>
      <c r="V726" s="120" cm="1">
        <f t="array" aca="1" ref="V726" ca="1">SUMIFS(Invoice_Hours,Invoice_Labor_Category,$D726,Invoice_Company,$C726,Invoice_MSA_Code,$E726)</f>
        <v>0</v>
      </c>
      <c r="W726" s="121" t="str">
        <f t="shared" ca="1" si="180"/>
        <v/>
      </c>
      <c r="X726" s="152" t="str">
        <f t="shared" ca="1" si="181"/>
        <v/>
      </c>
      <c r="Z726" s="172"/>
      <c r="AB726" t="str">
        <f t="shared" si="182"/>
        <v/>
      </c>
      <c r="AC726" t="str">
        <f t="shared" si="183"/>
        <v/>
      </c>
      <c r="AD726" t="str">
        <f t="shared" ca="1" si="184"/>
        <v/>
      </c>
      <c r="AE726" s="4" t="str">
        <f t="shared" ca="1" si="177"/>
        <v/>
      </c>
      <c r="AF726" s="118"/>
    </row>
    <row r="727" spans="3:32" ht="20.100000000000001" customHeight="1">
      <c r="C727" t="str" cm="1">
        <f t="array" ref="C727">IFERROR(_xlfn.TEXTSPLIT(B727,"^"),"")</f>
        <v/>
      </c>
      <c r="F727" s="5" t="str" cm="1">
        <f t="array" aca="1" ref="F727" ca="1">IFERROR(INDEX(MSA_Title,MATCH(E727,MSA_Code,0)),"")</f>
        <v/>
      </c>
      <c r="G727" s="117" cm="1">
        <f t="array" aca="1" ref="G727" ca="1">SUMIFS(Proposed_Hours,Proposed_Labor_Category,$D727,Proposed_Company,$C727,Proposed_MSA_Code,$E727)</f>
        <v>0</v>
      </c>
      <c r="H727" s="7" t="str">
        <f t="shared" ca="1" si="185"/>
        <v/>
      </c>
      <c r="I727" s="4" t="str" cm="1">
        <f t="array" aca="1" ref="I727" ca="1">IFERROR(IF(SUMIFS(Proposed_Direct_Cost,Proposed_Labor_Category,$D727,Proposed_Company,$C727,Proposed_MSA_Code,$E727)=0,"Not Proposed",SUMIFS(Proposed_Direct_Cost,Proposed_Labor_Category,$D727,Proposed_Company,$C727,Proposed_MSA_Code,$E727)),"")</f>
        <v>Not Proposed</v>
      </c>
      <c r="J727" s="117" cm="1">
        <f t="array" aca="1" ref="J727" ca="1">SUMIFS(Invoice_Hours,Invoice_Labor_Category,$D727,Invoice_Company,$C727,Invoice_MSA_Code,$E727)</f>
        <v>0</v>
      </c>
      <c r="K727" s="7" t="str">
        <f t="shared" ca="1" si="186"/>
        <v/>
      </c>
      <c r="L727" s="222" cm="1">
        <f t="array" aca="1" ref="L727" ca="1">IFERROR(SUMIFS(Invoice_Direct_Cost,Invoice_Labor_Category,$D727,Invoice_Company,$C727,Invoice_MSA_Code,$E727),"")</f>
        <v>0</v>
      </c>
      <c r="M727" s="7" t="str">
        <f t="shared" ca="1" si="187"/>
        <v/>
      </c>
      <c r="N727" s="220" t="str">
        <f t="shared" ca="1" si="192"/>
        <v/>
      </c>
      <c r="O727" s="7" t="str">
        <f t="shared" ca="1" si="188"/>
        <v/>
      </c>
      <c r="P727" s="7" t="str">
        <f t="shared" ca="1" si="189"/>
        <v/>
      </c>
      <c r="Q727" s="7" t="str">
        <f t="shared" ca="1" si="190"/>
        <v/>
      </c>
      <c r="R727" s="7" t="str">
        <f t="shared" ca="1" si="191"/>
        <v/>
      </c>
      <c r="S727" s="7" t="str">
        <f t="shared" ca="1" si="178"/>
        <v/>
      </c>
      <c r="T727" s="7" t="str">
        <f t="shared" ca="1" si="179"/>
        <v/>
      </c>
      <c r="V727" s="120" cm="1">
        <f t="array" aca="1" ref="V727" ca="1">SUMIFS(Invoice_Hours,Invoice_Labor_Category,$D727,Invoice_Company,$C727,Invoice_MSA_Code,$E727)</f>
        <v>0</v>
      </c>
      <c r="W727" s="121" t="str">
        <f t="shared" ca="1" si="180"/>
        <v/>
      </c>
      <c r="X727" s="151" t="str">
        <f t="shared" ca="1" si="181"/>
        <v/>
      </c>
      <c r="Z727" s="172"/>
      <c r="AB727" t="str">
        <f t="shared" si="182"/>
        <v/>
      </c>
      <c r="AC727" t="str">
        <f t="shared" si="183"/>
        <v/>
      </c>
      <c r="AD727" t="str">
        <f t="shared" ca="1" si="184"/>
        <v/>
      </c>
      <c r="AE727" s="4" t="str">
        <f t="shared" ca="1" si="177"/>
        <v/>
      </c>
      <c r="AF727" s="118"/>
    </row>
    <row r="728" spans="3:32" ht="20.100000000000001" customHeight="1">
      <c r="C728" t="str" cm="1">
        <f t="array" ref="C728">IFERROR(_xlfn.TEXTSPLIT(B728,"^"),"")</f>
        <v/>
      </c>
      <c r="F728" s="5" t="str" cm="1">
        <f t="array" aca="1" ref="F728" ca="1">IFERROR(INDEX(MSA_Title,MATCH(E728,MSA_Code,0)),"")</f>
        <v/>
      </c>
      <c r="G728" s="117" cm="1">
        <f t="array" aca="1" ref="G728" ca="1">SUMIFS(Proposed_Hours,Proposed_Labor_Category,$D728,Proposed_Company,$C728,Proposed_MSA_Code,$E728)</f>
        <v>0</v>
      </c>
      <c r="H728" s="7" t="str">
        <f t="shared" ca="1" si="185"/>
        <v/>
      </c>
      <c r="I728" s="4" t="str" cm="1">
        <f t="array" aca="1" ref="I728" ca="1">IFERROR(IF(SUMIFS(Proposed_Direct_Cost,Proposed_Labor_Category,$D728,Proposed_Company,$C728,Proposed_MSA_Code,$E728)=0,"Not Proposed",SUMIFS(Proposed_Direct_Cost,Proposed_Labor_Category,$D728,Proposed_Company,$C728,Proposed_MSA_Code,$E728)),"")</f>
        <v>Not Proposed</v>
      </c>
      <c r="J728" s="117" cm="1">
        <f t="array" aca="1" ref="J728" ca="1">SUMIFS(Invoice_Hours,Invoice_Labor_Category,$D728,Invoice_Company,$C728,Invoice_MSA_Code,$E728)</f>
        <v>0</v>
      </c>
      <c r="K728" s="7" t="str">
        <f t="shared" ca="1" si="186"/>
        <v/>
      </c>
      <c r="L728" s="222" cm="1">
        <f t="array" aca="1" ref="L728" ca="1">IFERROR(SUMIFS(Invoice_Direct_Cost,Invoice_Labor_Category,$D728,Invoice_Company,$C728,Invoice_MSA_Code,$E728),"")</f>
        <v>0</v>
      </c>
      <c r="M728" s="7" t="str">
        <f t="shared" ca="1" si="187"/>
        <v/>
      </c>
      <c r="N728" s="220" t="str">
        <f t="shared" ca="1" si="192"/>
        <v/>
      </c>
      <c r="O728" s="7" t="str">
        <f t="shared" ca="1" si="188"/>
        <v/>
      </c>
      <c r="P728" s="7" t="str">
        <f t="shared" ca="1" si="189"/>
        <v/>
      </c>
      <c r="Q728" s="7" t="str">
        <f t="shared" ca="1" si="190"/>
        <v/>
      </c>
      <c r="R728" s="7" t="str">
        <f t="shared" ca="1" si="191"/>
        <v/>
      </c>
      <c r="S728" s="7" t="str">
        <f t="shared" ca="1" si="178"/>
        <v/>
      </c>
      <c r="T728" s="7" t="str">
        <f t="shared" ca="1" si="179"/>
        <v/>
      </c>
      <c r="V728" s="120" cm="1">
        <f t="array" aca="1" ref="V728" ca="1">SUMIFS(Invoice_Hours,Invoice_Labor_Category,$D728,Invoice_Company,$C728,Invoice_MSA_Code,$E728)</f>
        <v>0</v>
      </c>
      <c r="W728" s="121" t="str">
        <f t="shared" ca="1" si="180"/>
        <v/>
      </c>
      <c r="X728" s="152" t="str">
        <f t="shared" ca="1" si="181"/>
        <v/>
      </c>
      <c r="Z728" s="172"/>
      <c r="AB728" t="str">
        <f t="shared" si="182"/>
        <v/>
      </c>
      <c r="AC728" t="str">
        <f t="shared" si="183"/>
        <v/>
      </c>
      <c r="AD728" t="str">
        <f t="shared" ca="1" si="184"/>
        <v/>
      </c>
      <c r="AE728" s="4" t="str">
        <f t="shared" ca="1" si="177"/>
        <v/>
      </c>
      <c r="AF728" s="118"/>
    </row>
    <row r="729" spans="3:32" ht="20.100000000000001" customHeight="1">
      <c r="C729" t="str" cm="1">
        <f t="array" ref="C729">IFERROR(_xlfn.TEXTSPLIT(B729,"^"),"")</f>
        <v/>
      </c>
      <c r="F729" s="5" t="str" cm="1">
        <f t="array" aca="1" ref="F729" ca="1">IFERROR(INDEX(MSA_Title,MATCH(E729,MSA_Code,0)),"")</f>
        <v/>
      </c>
      <c r="G729" s="117" cm="1">
        <f t="array" aca="1" ref="G729" ca="1">SUMIFS(Proposed_Hours,Proposed_Labor_Category,$D729,Proposed_Company,$C729,Proposed_MSA_Code,$E729)</f>
        <v>0</v>
      </c>
      <c r="H729" s="7" t="str">
        <f t="shared" ca="1" si="185"/>
        <v/>
      </c>
      <c r="I729" s="4" t="str" cm="1">
        <f t="array" aca="1" ref="I729" ca="1">IFERROR(IF(SUMIFS(Proposed_Direct_Cost,Proposed_Labor_Category,$D729,Proposed_Company,$C729,Proposed_MSA_Code,$E729)=0,"Not Proposed",SUMIFS(Proposed_Direct_Cost,Proposed_Labor_Category,$D729,Proposed_Company,$C729,Proposed_MSA_Code,$E729)),"")</f>
        <v>Not Proposed</v>
      </c>
      <c r="J729" s="117" cm="1">
        <f t="array" aca="1" ref="J729" ca="1">SUMIFS(Invoice_Hours,Invoice_Labor_Category,$D729,Invoice_Company,$C729,Invoice_MSA_Code,$E729)</f>
        <v>0</v>
      </c>
      <c r="K729" s="7" t="str">
        <f t="shared" ca="1" si="186"/>
        <v/>
      </c>
      <c r="L729" s="222" cm="1">
        <f t="array" aca="1" ref="L729" ca="1">IFERROR(SUMIFS(Invoice_Direct_Cost,Invoice_Labor_Category,$D729,Invoice_Company,$C729,Invoice_MSA_Code,$E729),"")</f>
        <v>0</v>
      </c>
      <c r="M729" s="7" t="str">
        <f t="shared" ca="1" si="187"/>
        <v/>
      </c>
      <c r="N729" s="220" t="str">
        <f t="shared" ca="1" si="192"/>
        <v/>
      </c>
      <c r="O729" s="7" t="str">
        <f t="shared" ca="1" si="188"/>
        <v/>
      </c>
      <c r="P729" s="7" t="str">
        <f t="shared" ca="1" si="189"/>
        <v/>
      </c>
      <c r="Q729" s="7" t="str">
        <f t="shared" ca="1" si="190"/>
        <v/>
      </c>
      <c r="R729" s="7" t="str">
        <f t="shared" ca="1" si="191"/>
        <v/>
      </c>
      <c r="S729" s="7" t="str">
        <f t="shared" ca="1" si="178"/>
        <v/>
      </c>
      <c r="T729" s="7" t="str">
        <f t="shared" ca="1" si="179"/>
        <v/>
      </c>
      <c r="V729" s="120" cm="1">
        <f t="array" aca="1" ref="V729" ca="1">SUMIFS(Invoice_Hours,Invoice_Labor_Category,$D729,Invoice_Company,$C729,Invoice_MSA_Code,$E729)</f>
        <v>0</v>
      </c>
      <c r="W729" s="121" t="str">
        <f t="shared" ca="1" si="180"/>
        <v/>
      </c>
      <c r="X729" s="151" t="str">
        <f t="shared" ca="1" si="181"/>
        <v/>
      </c>
      <c r="Z729" s="172"/>
      <c r="AB729" t="str">
        <f t="shared" si="182"/>
        <v/>
      </c>
      <c r="AC729" t="str">
        <f t="shared" si="183"/>
        <v/>
      </c>
      <c r="AD729" t="str">
        <f t="shared" ca="1" si="184"/>
        <v/>
      </c>
      <c r="AE729" s="4" t="str">
        <f t="shared" ca="1" si="177"/>
        <v/>
      </c>
      <c r="AF729" s="118"/>
    </row>
    <row r="730" spans="3:32" ht="20.100000000000001" customHeight="1">
      <c r="C730" t="str" cm="1">
        <f t="array" ref="C730">IFERROR(_xlfn.TEXTSPLIT(B730,"^"),"")</f>
        <v/>
      </c>
      <c r="F730" s="5" t="str" cm="1">
        <f t="array" aca="1" ref="F730" ca="1">IFERROR(INDEX(MSA_Title,MATCH(E730,MSA_Code,0)),"")</f>
        <v/>
      </c>
      <c r="G730" s="117" cm="1">
        <f t="array" aca="1" ref="G730" ca="1">SUMIFS(Proposed_Hours,Proposed_Labor_Category,$D730,Proposed_Company,$C730,Proposed_MSA_Code,$E730)</f>
        <v>0</v>
      </c>
      <c r="H730" s="7" t="str">
        <f t="shared" ca="1" si="185"/>
        <v/>
      </c>
      <c r="I730" s="4" t="str" cm="1">
        <f t="array" aca="1" ref="I730" ca="1">IFERROR(IF(SUMIFS(Proposed_Direct_Cost,Proposed_Labor_Category,$D730,Proposed_Company,$C730,Proposed_MSA_Code,$E730)=0,"Not Proposed",SUMIFS(Proposed_Direct_Cost,Proposed_Labor_Category,$D730,Proposed_Company,$C730,Proposed_MSA_Code,$E730)),"")</f>
        <v>Not Proposed</v>
      </c>
      <c r="J730" s="117" cm="1">
        <f t="array" aca="1" ref="J730" ca="1">SUMIFS(Invoice_Hours,Invoice_Labor_Category,$D730,Invoice_Company,$C730,Invoice_MSA_Code,$E730)</f>
        <v>0</v>
      </c>
      <c r="K730" s="7" t="str">
        <f t="shared" ca="1" si="186"/>
        <v/>
      </c>
      <c r="L730" s="222" cm="1">
        <f t="array" aca="1" ref="L730" ca="1">IFERROR(SUMIFS(Invoice_Direct_Cost,Invoice_Labor_Category,$D730,Invoice_Company,$C730,Invoice_MSA_Code,$E730),"")</f>
        <v>0</v>
      </c>
      <c r="M730" s="7" t="str">
        <f t="shared" ca="1" si="187"/>
        <v/>
      </c>
      <c r="N730" s="220" t="str">
        <f t="shared" ca="1" si="192"/>
        <v/>
      </c>
      <c r="O730" s="7" t="str">
        <f t="shared" ca="1" si="188"/>
        <v/>
      </c>
      <c r="P730" s="7" t="str">
        <f t="shared" ca="1" si="189"/>
        <v/>
      </c>
      <c r="Q730" s="7" t="str">
        <f t="shared" ca="1" si="190"/>
        <v/>
      </c>
      <c r="R730" s="7" t="str">
        <f t="shared" ca="1" si="191"/>
        <v/>
      </c>
      <c r="S730" s="7" t="str">
        <f t="shared" ca="1" si="178"/>
        <v/>
      </c>
      <c r="T730" s="7" t="str">
        <f t="shared" ca="1" si="179"/>
        <v/>
      </c>
      <c r="V730" s="120" cm="1">
        <f t="array" aca="1" ref="V730" ca="1">SUMIFS(Invoice_Hours,Invoice_Labor_Category,$D730,Invoice_Company,$C730,Invoice_MSA_Code,$E730)</f>
        <v>0</v>
      </c>
      <c r="W730" s="121" t="str">
        <f t="shared" ca="1" si="180"/>
        <v/>
      </c>
      <c r="X730" s="152" t="str">
        <f t="shared" ca="1" si="181"/>
        <v/>
      </c>
      <c r="Z730" s="172"/>
      <c r="AB730" t="str">
        <f t="shared" si="182"/>
        <v/>
      </c>
      <c r="AC730" t="str">
        <f t="shared" si="183"/>
        <v/>
      </c>
      <c r="AD730" t="str">
        <f t="shared" ca="1" si="184"/>
        <v/>
      </c>
      <c r="AE730" s="4" t="str">
        <f t="shared" ca="1" si="177"/>
        <v/>
      </c>
      <c r="AF730" s="118"/>
    </row>
    <row r="731" spans="3:32" ht="20.100000000000001" customHeight="1">
      <c r="C731" t="str" cm="1">
        <f t="array" ref="C731">IFERROR(_xlfn.TEXTSPLIT(B731,"^"),"")</f>
        <v/>
      </c>
      <c r="F731" s="5" t="str" cm="1">
        <f t="array" aca="1" ref="F731" ca="1">IFERROR(INDEX(MSA_Title,MATCH(E731,MSA_Code,0)),"")</f>
        <v/>
      </c>
      <c r="G731" s="117" cm="1">
        <f t="array" aca="1" ref="G731" ca="1">SUMIFS(Proposed_Hours,Proposed_Labor_Category,$D731,Proposed_Company,$C731,Proposed_MSA_Code,$E731)</f>
        <v>0</v>
      </c>
      <c r="H731" s="7" t="str">
        <f t="shared" ca="1" si="185"/>
        <v/>
      </c>
      <c r="I731" s="4" t="str" cm="1">
        <f t="array" aca="1" ref="I731" ca="1">IFERROR(IF(SUMIFS(Proposed_Direct_Cost,Proposed_Labor_Category,$D731,Proposed_Company,$C731,Proposed_MSA_Code,$E731)=0,"Not Proposed",SUMIFS(Proposed_Direct_Cost,Proposed_Labor_Category,$D731,Proposed_Company,$C731,Proposed_MSA_Code,$E731)),"")</f>
        <v>Not Proposed</v>
      </c>
      <c r="J731" s="117" cm="1">
        <f t="array" aca="1" ref="J731" ca="1">SUMIFS(Invoice_Hours,Invoice_Labor_Category,$D731,Invoice_Company,$C731,Invoice_MSA_Code,$E731)</f>
        <v>0</v>
      </c>
      <c r="K731" s="7" t="str">
        <f t="shared" ca="1" si="186"/>
        <v/>
      </c>
      <c r="L731" s="222" cm="1">
        <f t="array" aca="1" ref="L731" ca="1">IFERROR(SUMIFS(Invoice_Direct_Cost,Invoice_Labor_Category,$D731,Invoice_Company,$C731,Invoice_MSA_Code,$E731),"")</f>
        <v>0</v>
      </c>
      <c r="M731" s="7" t="str">
        <f t="shared" ca="1" si="187"/>
        <v/>
      </c>
      <c r="N731" s="220" t="str">
        <f t="shared" ca="1" si="192"/>
        <v/>
      </c>
      <c r="O731" s="7" t="str">
        <f t="shared" ca="1" si="188"/>
        <v/>
      </c>
      <c r="P731" s="7" t="str">
        <f t="shared" ca="1" si="189"/>
        <v/>
      </c>
      <c r="Q731" s="7" t="str">
        <f t="shared" ca="1" si="190"/>
        <v/>
      </c>
      <c r="R731" s="7" t="str">
        <f t="shared" ca="1" si="191"/>
        <v/>
      </c>
      <c r="S731" s="7" t="str">
        <f t="shared" ca="1" si="178"/>
        <v/>
      </c>
      <c r="T731" s="7" t="str">
        <f t="shared" ca="1" si="179"/>
        <v/>
      </c>
      <c r="V731" s="120" cm="1">
        <f t="array" aca="1" ref="V731" ca="1">SUMIFS(Invoice_Hours,Invoice_Labor_Category,$D731,Invoice_Company,$C731,Invoice_MSA_Code,$E731)</f>
        <v>0</v>
      </c>
      <c r="W731" s="121" t="str">
        <f t="shared" ca="1" si="180"/>
        <v/>
      </c>
      <c r="X731" s="151" t="str">
        <f t="shared" ca="1" si="181"/>
        <v/>
      </c>
      <c r="Z731" s="172"/>
      <c r="AB731" t="str">
        <f t="shared" si="182"/>
        <v/>
      </c>
      <c r="AC731" t="str">
        <f t="shared" si="183"/>
        <v/>
      </c>
      <c r="AD731" t="str">
        <f t="shared" ca="1" si="184"/>
        <v/>
      </c>
      <c r="AE731" s="4" t="str">
        <f t="shared" ca="1" si="177"/>
        <v/>
      </c>
      <c r="AF731" s="118"/>
    </row>
    <row r="732" spans="3:32" ht="20.100000000000001" customHeight="1">
      <c r="C732" t="str" cm="1">
        <f t="array" ref="C732">IFERROR(_xlfn.TEXTSPLIT(B732,"^"),"")</f>
        <v/>
      </c>
      <c r="F732" s="5" t="str" cm="1">
        <f t="array" aca="1" ref="F732" ca="1">IFERROR(INDEX(MSA_Title,MATCH(E732,MSA_Code,0)),"")</f>
        <v/>
      </c>
      <c r="G732" s="117" cm="1">
        <f t="array" aca="1" ref="G732" ca="1">SUMIFS(Proposed_Hours,Proposed_Labor_Category,$D732,Proposed_Company,$C732,Proposed_MSA_Code,$E732)</f>
        <v>0</v>
      </c>
      <c r="H732" s="7" t="str">
        <f t="shared" ca="1" si="185"/>
        <v/>
      </c>
      <c r="I732" s="4" t="str" cm="1">
        <f t="array" aca="1" ref="I732" ca="1">IFERROR(IF(SUMIFS(Proposed_Direct_Cost,Proposed_Labor_Category,$D732,Proposed_Company,$C732,Proposed_MSA_Code,$E732)=0,"Not Proposed",SUMIFS(Proposed_Direct_Cost,Proposed_Labor_Category,$D732,Proposed_Company,$C732,Proposed_MSA_Code,$E732)),"")</f>
        <v>Not Proposed</v>
      </c>
      <c r="J732" s="117" cm="1">
        <f t="array" aca="1" ref="J732" ca="1">SUMIFS(Invoice_Hours,Invoice_Labor_Category,$D732,Invoice_Company,$C732,Invoice_MSA_Code,$E732)</f>
        <v>0</v>
      </c>
      <c r="K732" s="7" t="str">
        <f t="shared" ca="1" si="186"/>
        <v/>
      </c>
      <c r="L732" s="222" cm="1">
        <f t="array" aca="1" ref="L732" ca="1">IFERROR(SUMIFS(Invoice_Direct_Cost,Invoice_Labor_Category,$D732,Invoice_Company,$C732,Invoice_MSA_Code,$E732),"")</f>
        <v>0</v>
      </c>
      <c r="M732" s="7" t="str">
        <f t="shared" ca="1" si="187"/>
        <v/>
      </c>
      <c r="N732" s="220" t="str">
        <f t="shared" ca="1" si="192"/>
        <v/>
      </c>
      <c r="O732" s="7" t="str">
        <f t="shared" ca="1" si="188"/>
        <v/>
      </c>
      <c r="P732" s="7" t="str">
        <f t="shared" ca="1" si="189"/>
        <v/>
      </c>
      <c r="Q732" s="7" t="str">
        <f t="shared" ca="1" si="190"/>
        <v/>
      </c>
      <c r="R732" s="7" t="str">
        <f t="shared" ca="1" si="191"/>
        <v/>
      </c>
      <c r="S732" s="7" t="str">
        <f t="shared" ca="1" si="178"/>
        <v/>
      </c>
      <c r="T732" s="7" t="str">
        <f t="shared" ca="1" si="179"/>
        <v/>
      </c>
      <c r="V732" s="120" cm="1">
        <f t="array" aca="1" ref="V732" ca="1">SUMIFS(Invoice_Hours,Invoice_Labor_Category,$D732,Invoice_Company,$C732,Invoice_MSA_Code,$E732)</f>
        <v>0</v>
      </c>
      <c r="W732" s="121" t="str">
        <f t="shared" ca="1" si="180"/>
        <v/>
      </c>
      <c r="X732" s="152" t="str">
        <f t="shared" ca="1" si="181"/>
        <v/>
      </c>
      <c r="Z732" s="172"/>
      <c r="AB732" t="str">
        <f t="shared" si="182"/>
        <v/>
      </c>
      <c r="AC732" t="str">
        <f t="shared" si="183"/>
        <v/>
      </c>
      <c r="AD732" t="str">
        <f t="shared" ca="1" si="184"/>
        <v/>
      </c>
      <c r="AE732" s="4" t="str">
        <f t="shared" ca="1" si="177"/>
        <v/>
      </c>
      <c r="AF732" s="118"/>
    </row>
    <row r="733" spans="3:32" ht="20.100000000000001" customHeight="1">
      <c r="C733" t="str" cm="1">
        <f t="array" ref="C733">IFERROR(_xlfn.TEXTSPLIT(B733,"^"),"")</f>
        <v/>
      </c>
      <c r="F733" s="5" t="str" cm="1">
        <f t="array" aca="1" ref="F733" ca="1">IFERROR(INDEX(MSA_Title,MATCH(E733,MSA_Code,0)),"")</f>
        <v/>
      </c>
      <c r="G733" s="117" cm="1">
        <f t="array" aca="1" ref="G733" ca="1">SUMIFS(Proposed_Hours,Proposed_Labor_Category,$D733,Proposed_Company,$C733,Proposed_MSA_Code,$E733)</f>
        <v>0</v>
      </c>
      <c r="H733" s="7" t="str">
        <f t="shared" ca="1" si="185"/>
        <v/>
      </c>
      <c r="I733" s="4" t="str" cm="1">
        <f t="array" aca="1" ref="I733" ca="1">IFERROR(IF(SUMIFS(Proposed_Direct_Cost,Proposed_Labor_Category,$D733,Proposed_Company,$C733,Proposed_MSA_Code,$E733)=0,"Not Proposed",SUMIFS(Proposed_Direct_Cost,Proposed_Labor_Category,$D733,Proposed_Company,$C733,Proposed_MSA_Code,$E733)),"")</f>
        <v>Not Proposed</v>
      </c>
      <c r="J733" s="117" cm="1">
        <f t="array" aca="1" ref="J733" ca="1">SUMIFS(Invoice_Hours,Invoice_Labor_Category,$D733,Invoice_Company,$C733,Invoice_MSA_Code,$E733)</f>
        <v>0</v>
      </c>
      <c r="K733" s="7" t="str">
        <f t="shared" ca="1" si="186"/>
        <v/>
      </c>
      <c r="L733" s="222" cm="1">
        <f t="array" aca="1" ref="L733" ca="1">IFERROR(SUMIFS(Invoice_Direct_Cost,Invoice_Labor_Category,$D733,Invoice_Company,$C733,Invoice_MSA_Code,$E733),"")</f>
        <v>0</v>
      </c>
      <c r="M733" s="7" t="str">
        <f t="shared" ca="1" si="187"/>
        <v/>
      </c>
      <c r="N733" s="220" t="str">
        <f t="shared" ca="1" si="192"/>
        <v/>
      </c>
      <c r="O733" s="7" t="str">
        <f t="shared" ca="1" si="188"/>
        <v/>
      </c>
      <c r="P733" s="7" t="str">
        <f t="shared" ca="1" si="189"/>
        <v/>
      </c>
      <c r="Q733" s="7" t="str">
        <f t="shared" ca="1" si="190"/>
        <v/>
      </c>
      <c r="R733" s="7" t="str">
        <f t="shared" ca="1" si="191"/>
        <v/>
      </c>
      <c r="S733" s="7" t="str">
        <f t="shared" ca="1" si="178"/>
        <v/>
      </c>
      <c r="T733" s="7" t="str">
        <f t="shared" ca="1" si="179"/>
        <v/>
      </c>
      <c r="V733" s="120" cm="1">
        <f t="array" aca="1" ref="V733" ca="1">SUMIFS(Invoice_Hours,Invoice_Labor_Category,$D733,Invoice_Company,$C733,Invoice_MSA_Code,$E733)</f>
        <v>0</v>
      </c>
      <c r="W733" s="121" t="str">
        <f t="shared" ca="1" si="180"/>
        <v/>
      </c>
      <c r="X733" s="151" t="str">
        <f t="shared" ca="1" si="181"/>
        <v/>
      </c>
      <c r="Z733" s="172"/>
      <c r="AB733" t="str">
        <f t="shared" si="182"/>
        <v/>
      </c>
      <c r="AC733" t="str">
        <f t="shared" si="183"/>
        <v/>
      </c>
      <c r="AD733" t="str">
        <f t="shared" ca="1" si="184"/>
        <v/>
      </c>
      <c r="AE733" s="4" t="str">
        <f t="shared" ca="1" si="177"/>
        <v/>
      </c>
      <c r="AF733" s="118"/>
    </row>
    <row r="734" spans="3:32" ht="20.100000000000001" customHeight="1">
      <c r="C734" t="str" cm="1">
        <f t="array" ref="C734">IFERROR(_xlfn.TEXTSPLIT(B734,"^"),"")</f>
        <v/>
      </c>
      <c r="F734" s="5" t="str" cm="1">
        <f t="array" aca="1" ref="F734" ca="1">IFERROR(INDEX(MSA_Title,MATCH(E734,MSA_Code,0)),"")</f>
        <v/>
      </c>
      <c r="G734" s="117" cm="1">
        <f t="array" aca="1" ref="G734" ca="1">SUMIFS(Proposed_Hours,Proposed_Labor_Category,$D734,Proposed_Company,$C734,Proposed_MSA_Code,$E734)</f>
        <v>0</v>
      </c>
      <c r="H734" s="7" t="str">
        <f t="shared" ca="1" si="185"/>
        <v/>
      </c>
      <c r="I734" s="4" t="str" cm="1">
        <f t="array" aca="1" ref="I734" ca="1">IFERROR(IF(SUMIFS(Proposed_Direct_Cost,Proposed_Labor_Category,$D734,Proposed_Company,$C734,Proposed_MSA_Code,$E734)=0,"Not Proposed",SUMIFS(Proposed_Direct_Cost,Proposed_Labor_Category,$D734,Proposed_Company,$C734,Proposed_MSA_Code,$E734)),"")</f>
        <v>Not Proposed</v>
      </c>
      <c r="J734" s="117" cm="1">
        <f t="array" aca="1" ref="J734" ca="1">SUMIFS(Invoice_Hours,Invoice_Labor_Category,$D734,Invoice_Company,$C734,Invoice_MSA_Code,$E734)</f>
        <v>0</v>
      </c>
      <c r="K734" s="7" t="str">
        <f t="shared" ca="1" si="186"/>
        <v/>
      </c>
      <c r="L734" s="222" cm="1">
        <f t="array" aca="1" ref="L734" ca="1">IFERROR(SUMIFS(Invoice_Direct_Cost,Invoice_Labor_Category,$D734,Invoice_Company,$C734,Invoice_MSA_Code,$E734),"")</f>
        <v>0</v>
      </c>
      <c r="M734" s="7" t="str">
        <f t="shared" ca="1" si="187"/>
        <v/>
      </c>
      <c r="N734" s="220" t="str">
        <f t="shared" ca="1" si="192"/>
        <v/>
      </c>
      <c r="O734" s="7" t="str">
        <f t="shared" ca="1" si="188"/>
        <v/>
      </c>
      <c r="P734" s="7" t="str">
        <f t="shared" ca="1" si="189"/>
        <v/>
      </c>
      <c r="Q734" s="7" t="str">
        <f t="shared" ca="1" si="190"/>
        <v/>
      </c>
      <c r="R734" s="7" t="str">
        <f t="shared" ca="1" si="191"/>
        <v/>
      </c>
      <c r="S734" s="7" t="str">
        <f t="shared" ca="1" si="178"/>
        <v/>
      </c>
      <c r="T734" s="7" t="str">
        <f t="shared" ca="1" si="179"/>
        <v/>
      </c>
      <c r="V734" s="120" cm="1">
        <f t="array" aca="1" ref="V734" ca="1">SUMIFS(Invoice_Hours,Invoice_Labor_Category,$D734,Invoice_Company,$C734,Invoice_MSA_Code,$E734)</f>
        <v>0</v>
      </c>
      <c r="W734" s="121" t="str">
        <f t="shared" ca="1" si="180"/>
        <v/>
      </c>
      <c r="X734" s="152" t="str">
        <f t="shared" ca="1" si="181"/>
        <v/>
      </c>
      <c r="Z734" s="172"/>
      <c r="AB734" t="str">
        <f t="shared" si="182"/>
        <v/>
      </c>
      <c r="AC734" t="str">
        <f t="shared" si="183"/>
        <v/>
      </c>
      <c r="AD734" t="str">
        <f t="shared" ca="1" si="184"/>
        <v/>
      </c>
      <c r="AE734" s="4" t="str">
        <f t="shared" ref="AE734:AE797" ca="1" si="193">X734</f>
        <v/>
      </c>
      <c r="AF734" s="118"/>
    </row>
    <row r="735" spans="3:32" ht="20.100000000000001" customHeight="1">
      <c r="C735" t="str" cm="1">
        <f t="array" ref="C735">IFERROR(_xlfn.TEXTSPLIT(B735,"^"),"")</f>
        <v/>
      </c>
      <c r="F735" s="5" t="str" cm="1">
        <f t="array" aca="1" ref="F735" ca="1">IFERROR(INDEX(MSA_Title,MATCH(E735,MSA_Code,0)),"")</f>
        <v/>
      </c>
      <c r="G735" s="117" cm="1">
        <f t="array" aca="1" ref="G735" ca="1">SUMIFS(Proposed_Hours,Proposed_Labor_Category,$D735,Proposed_Company,$C735,Proposed_MSA_Code,$E735)</f>
        <v>0</v>
      </c>
      <c r="H735" s="7" t="str">
        <f t="shared" ca="1" si="185"/>
        <v/>
      </c>
      <c r="I735" s="4" t="str" cm="1">
        <f t="array" aca="1" ref="I735" ca="1">IFERROR(IF(SUMIFS(Proposed_Direct_Cost,Proposed_Labor_Category,$D735,Proposed_Company,$C735,Proposed_MSA_Code,$E735)=0,"Not Proposed",SUMIFS(Proposed_Direct_Cost,Proposed_Labor_Category,$D735,Proposed_Company,$C735,Proposed_MSA_Code,$E735)),"")</f>
        <v>Not Proposed</v>
      </c>
      <c r="J735" s="117" cm="1">
        <f t="array" aca="1" ref="J735" ca="1">SUMIFS(Invoice_Hours,Invoice_Labor_Category,$D735,Invoice_Company,$C735,Invoice_MSA_Code,$E735)</f>
        <v>0</v>
      </c>
      <c r="K735" s="7" t="str">
        <f t="shared" ca="1" si="186"/>
        <v/>
      </c>
      <c r="L735" s="222" cm="1">
        <f t="array" aca="1" ref="L735" ca="1">IFERROR(SUMIFS(Invoice_Direct_Cost,Invoice_Labor_Category,$D735,Invoice_Company,$C735,Invoice_MSA_Code,$E735),"")</f>
        <v>0</v>
      </c>
      <c r="M735" s="7" t="str">
        <f t="shared" ca="1" si="187"/>
        <v/>
      </c>
      <c r="N735" s="220" t="str">
        <f t="shared" ca="1" si="192"/>
        <v/>
      </c>
      <c r="O735" s="7" t="str">
        <f t="shared" ca="1" si="188"/>
        <v/>
      </c>
      <c r="P735" s="7" t="str">
        <f t="shared" ca="1" si="189"/>
        <v/>
      </c>
      <c r="Q735" s="7" t="str">
        <f t="shared" ca="1" si="190"/>
        <v/>
      </c>
      <c r="R735" s="7" t="str">
        <f t="shared" ca="1" si="191"/>
        <v/>
      </c>
      <c r="S735" s="7" t="str">
        <f t="shared" ca="1" si="178"/>
        <v/>
      </c>
      <c r="T735" s="7" t="str">
        <f t="shared" ca="1" si="179"/>
        <v/>
      </c>
      <c r="V735" s="120" cm="1">
        <f t="array" aca="1" ref="V735" ca="1">SUMIFS(Invoice_Hours,Invoice_Labor_Category,$D735,Invoice_Company,$C735,Invoice_MSA_Code,$E735)</f>
        <v>0</v>
      </c>
      <c r="W735" s="121" t="str">
        <f t="shared" ca="1" si="180"/>
        <v/>
      </c>
      <c r="X735" s="151" t="str">
        <f t="shared" ca="1" si="181"/>
        <v/>
      </c>
      <c r="Z735" s="172"/>
      <c r="AB735" t="str">
        <f t="shared" si="182"/>
        <v/>
      </c>
      <c r="AC735" t="str">
        <f t="shared" si="183"/>
        <v/>
      </c>
      <c r="AD735" t="str">
        <f t="shared" ca="1" si="184"/>
        <v/>
      </c>
      <c r="AE735" s="4" t="str">
        <f t="shared" ca="1" si="193"/>
        <v/>
      </c>
      <c r="AF735" s="118"/>
    </row>
    <row r="736" spans="3:32" ht="20.100000000000001" customHeight="1">
      <c r="C736" t="str" cm="1">
        <f t="array" ref="C736">IFERROR(_xlfn.TEXTSPLIT(B736,"^"),"")</f>
        <v/>
      </c>
      <c r="F736" s="5" t="str" cm="1">
        <f t="array" aca="1" ref="F736" ca="1">IFERROR(INDEX(MSA_Title,MATCH(E736,MSA_Code,0)),"")</f>
        <v/>
      </c>
      <c r="G736" s="117" cm="1">
        <f t="array" aca="1" ref="G736" ca="1">SUMIFS(Proposed_Hours,Proposed_Labor_Category,$D736,Proposed_Company,$C736,Proposed_MSA_Code,$E736)</f>
        <v>0</v>
      </c>
      <c r="H736" s="7" t="str">
        <f t="shared" ca="1" si="185"/>
        <v/>
      </c>
      <c r="I736" s="4" t="str" cm="1">
        <f t="array" aca="1" ref="I736" ca="1">IFERROR(IF(SUMIFS(Proposed_Direct_Cost,Proposed_Labor_Category,$D736,Proposed_Company,$C736,Proposed_MSA_Code,$E736)=0,"Not Proposed",SUMIFS(Proposed_Direct_Cost,Proposed_Labor_Category,$D736,Proposed_Company,$C736,Proposed_MSA_Code,$E736)),"")</f>
        <v>Not Proposed</v>
      </c>
      <c r="J736" s="117" cm="1">
        <f t="array" aca="1" ref="J736" ca="1">SUMIFS(Invoice_Hours,Invoice_Labor_Category,$D736,Invoice_Company,$C736,Invoice_MSA_Code,$E736)</f>
        <v>0</v>
      </c>
      <c r="K736" s="7" t="str">
        <f t="shared" ca="1" si="186"/>
        <v/>
      </c>
      <c r="L736" s="222" cm="1">
        <f t="array" aca="1" ref="L736" ca="1">IFERROR(SUMIFS(Invoice_Direct_Cost,Invoice_Labor_Category,$D736,Invoice_Company,$C736,Invoice_MSA_Code,$E736),"")</f>
        <v>0</v>
      </c>
      <c r="M736" s="7" t="str">
        <f t="shared" ca="1" si="187"/>
        <v/>
      </c>
      <c r="N736" s="220" t="str">
        <f t="shared" ca="1" si="192"/>
        <v/>
      </c>
      <c r="O736" s="7" t="str">
        <f t="shared" ca="1" si="188"/>
        <v/>
      </c>
      <c r="P736" s="7" t="str">
        <f t="shared" ca="1" si="189"/>
        <v/>
      </c>
      <c r="Q736" s="7" t="str">
        <f t="shared" ca="1" si="190"/>
        <v/>
      </c>
      <c r="R736" s="7" t="str">
        <f t="shared" ca="1" si="191"/>
        <v/>
      </c>
      <c r="S736" s="7" t="str">
        <f t="shared" ca="1" si="178"/>
        <v/>
      </c>
      <c r="T736" s="7" t="str">
        <f t="shared" ca="1" si="179"/>
        <v/>
      </c>
      <c r="V736" s="120" cm="1">
        <f t="array" aca="1" ref="V736" ca="1">SUMIFS(Invoice_Hours,Invoice_Labor_Category,$D736,Invoice_Company,$C736,Invoice_MSA_Code,$E736)</f>
        <v>0</v>
      </c>
      <c r="W736" s="121" t="str">
        <f t="shared" ca="1" si="180"/>
        <v/>
      </c>
      <c r="X736" s="152" t="str">
        <f t="shared" ca="1" si="181"/>
        <v/>
      </c>
      <c r="Z736" s="172"/>
      <c r="AB736" t="str">
        <f t="shared" si="182"/>
        <v/>
      </c>
      <c r="AC736" t="str">
        <f t="shared" si="183"/>
        <v/>
      </c>
      <c r="AD736" t="str">
        <f t="shared" ca="1" si="184"/>
        <v/>
      </c>
      <c r="AE736" s="4" t="str">
        <f t="shared" ca="1" si="193"/>
        <v/>
      </c>
      <c r="AF736" s="118"/>
    </row>
    <row r="737" spans="3:32" ht="20.100000000000001" customHeight="1">
      <c r="C737" t="str" cm="1">
        <f t="array" ref="C737">IFERROR(_xlfn.TEXTSPLIT(B737,"^"),"")</f>
        <v/>
      </c>
      <c r="F737" s="5" t="str" cm="1">
        <f t="array" aca="1" ref="F737" ca="1">IFERROR(INDEX(MSA_Title,MATCH(E737,MSA_Code,0)),"")</f>
        <v/>
      </c>
      <c r="G737" s="117" cm="1">
        <f t="array" aca="1" ref="G737" ca="1">SUMIFS(Proposed_Hours,Proposed_Labor_Category,$D737,Proposed_Company,$C737,Proposed_MSA_Code,$E737)</f>
        <v>0</v>
      </c>
      <c r="H737" s="7" t="str">
        <f t="shared" ca="1" si="185"/>
        <v/>
      </c>
      <c r="I737" s="4" t="str" cm="1">
        <f t="array" aca="1" ref="I737" ca="1">IFERROR(IF(SUMIFS(Proposed_Direct_Cost,Proposed_Labor_Category,$D737,Proposed_Company,$C737,Proposed_MSA_Code,$E737)=0,"Not Proposed",SUMIFS(Proposed_Direct_Cost,Proposed_Labor_Category,$D737,Proposed_Company,$C737,Proposed_MSA_Code,$E737)),"")</f>
        <v>Not Proposed</v>
      </c>
      <c r="J737" s="117" cm="1">
        <f t="array" aca="1" ref="J737" ca="1">SUMIFS(Invoice_Hours,Invoice_Labor_Category,$D737,Invoice_Company,$C737,Invoice_MSA_Code,$E737)</f>
        <v>0</v>
      </c>
      <c r="K737" s="7" t="str">
        <f t="shared" ca="1" si="186"/>
        <v/>
      </c>
      <c r="L737" s="222" cm="1">
        <f t="array" aca="1" ref="L737" ca="1">IFERROR(SUMIFS(Invoice_Direct_Cost,Invoice_Labor_Category,$D737,Invoice_Company,$C737,Invoice_MSA_Code,$E737),"")</f>
        <v>0</v>
      </c>
      <c r="M737" s="7" t="str">
        <f t="shared" ca="1" si="187"/>
        <v/>
      </c>
      <c r="N737" s="220" t="str">
        <f t="shared" ca="1" si="192"/>
        <v/>
      </c>
      <c r="O737" s="7" t="str">
        <f t="shared" ca="1" si="188"/>
        <v/>
      </c>
      <c r="P737" s="7" t="str">
        <f t="shared" ca="1" si="189"/>
        <v/>
      </c>
      <c r="Q737" s="7" t="str">
        <f t="shared" ca="1" si="190"/>
        <v/>
      </c>
      <c r="R737" s="7" t="str">
        <f t="shared" ca="1" si="191"/>
        <v/>
      </c>
      <c r="S737" s="7" t="str">
        <f t="shared" ca="1" si="178"/>
        <v/>
      </c>
      <c r="T737" s="7" t="str">
        <f t="shared" ca="1" si="179"/>
        <v/>
      </c>
      <c r="V737" s="120" cm="1">
        <f t="array" aca="1" ref="V737" ca="1">SUMIFS(Invoice_Hours,Invoice_Labor_Category,$D737,Invoice_Company,$C737,Invoice_MSA_Code,$E737)</f>
        <v>0</v>
      </c>
      <c r="W737" s="121" t="str">
        <f t="shared" ca="1" si="180"/>
        <v/>
      </c>
      <c r="X737" s="151" t="str">
        <f t="shared" ca="1" si="181"/>
        <v/>
      </c>
      <c r="Z737" s="172"/>
      <c r="AB737" t="str">
        <f t="shared" si="182"/>
        <v/>
      </c>
      <c r="AC737" t="str">
        <f t="shared" si="183"/>
        <v/>
      </c>
      <c r="AD737" t="str">
        <f t="shared" ca="1" si="184"/>
        <v/>
      </c>
      <c r="AE737" s="4" t="str">
        <f t="shared" ca="1" si="193"/>
        <v/>
      </c>
      <c r="AF737" s="118"/>
    </row>
    <row r="738" spans="3:32" ht="20.100000000000001" customHeight="1">
      <c r="C738" t="str" cm="1">
        <f t="array" ref="C738">IFERROR(_xlfn.TEXTSPLIT(B738,"^"),"")</f>
        <v/>
      </c>
      <c r="F738" s="5" t="str" cm="1">
        <f t="array" aca="1" ref="F738" ca="1">IFERROR(INDEX(MSA_Title,MATCH(E738,MSA_Code,0)),"")</f>
        <v/>
      </c>
      <c r="G738" s="117" cm="1">
        <f t="array" aca="1" ref="G738" ca="1">SUMIFS(Proposed_Hours,Proposed_Labor_Category,$D738,Proposed_Company,$C738,Proposed_MSA_Code,$E738)</f>
        <v>0</v>
      </c>
      <c r="H738" s="7" t="str">
        <f t="shared" ca="1" si="185"/>
        <v/>
      </c>
      <c r="I738" s="4" t="str" cm="1">
        <f t="array" aca="1" ref="I738" ca="1">IFERROR(IF(SUMIFS(Proposed_Direct_Cost,Proposed_Labor_Category,$D738,Proposed_Company,$C738,Proposed_MSA_Code,$E738)=0,"Not Proposed",SUMIFS(Proposed_Direct_Cost,Proposed_Labor_Category,$D738,Proposed_Company,$C738,Proposed_MSA_Code,$E738)),"")</f>
        <v>Not Proposed</v>
      </c>
      <c r="J738" s="117" cm="1">
        <f t="array" aca="1" ref="J738" ca="1">SUMIFS(Invoice_Hours,Invoice_Labor_Category,$D738,Invoice_Company,$C738,Invoice_MSA_Code,$E738)</f>
        <v>0</v>
      </c>
      <c r="K738" s="7" t="str">
        <f t="shared" ca="1" si="186"/>
        <v/>
      </c>
      <c r="L738" s="222" cm="1">
        <f t="array" aca="1" ref="L738" ca="1">IFERROR(SUMIFS(Invoice_Direct_Cost,Invoice_Labor_Category,$D738,Invoice_Company,$C738,Invoice_MSA_Code,$E738),"")</f>
        <v>0</v>
      </c>
      <c r="M738" s="7" t="str">
        <f t="shared" ca="1" si="187"/>
        <v/>
      </c>
      <c r="N738" s="220" t="str">
        <f t="shared" ca="1" si="192"/>
        <v/>
      </c>
      <c r="O738" s="7" t="str">
        <f t="shared" ca="1" si="188"/>
        <v/>
      </c>
      <c r="P738" s="7" t="str">
        <f t="shared" ca="1" si="189"/>
        <v/>
      </c>
      <c r="Q738" s="7" t="str">
        <f t="shared" ca="1" si="190"/>
        <v/>
      </c>
      <c r="R738" s="7" t="str">
        <f t="shared" ca="1" si="191"/>
        <v/>
      </c>
      <c r="S738" s="7" t="str">
        <f t="shared" ca="1" si="178"/>
        <v/>
      </c>
      <c r="T738" s="7" t="str">
        <f t="shared" ca="1" si="179"/>
        <v/>
      </c>
      <c r="V738" s="120" cm="1">
        <f t="array" aca="1" ref="V738" ca="1">SUMIFS(Invoice_Hours,Invoice_Labor_Category,$D738,Invoice_Company,$C738,Invoice_MSA_Code,$E738)</f>
        <v>0</v>
      </c>
      <c r="W738" s="121" t="str">
        <f t="shared" ca="1" si="180"/>
        <v/>
      </c>
      <c r="X738" s="152" t="str">
        <f t="shared" ca="1" si="181"/>
        <v/>
      </c>
      <c r="Z738" s="172"/>
      <c r="AB738" t="str">
        <f t="shared" si="182"/>
        <v/>
      </c>
      <c r="AC738" t="str">
        <f t="shared" si="183"/>
        <v/>
      </c>
      <c r="AD738" t="str">
        <f t="shared" ca="1" si="184"/>
        <v/>
      </c>
      <c r="AE738" s="4" t="str">
        <f t="shared" ca="1" si="193"/>
        <v/>
      </c>
      <c r="AF738" s="118"/>
    </row>
    <row r="739" spans="3:32" ht="20.100000000000001" customHeight="1">
      <c r="C739" t="str" cm="1">
        <f t="array" ref="C739">IFERROR(_xlfn.TEXTSPLIT(B739,"^"),"")</f>
        <v/>
      </c>
      <c r="F739" s="5" t="str" cm="1">
        <f t="array" aca="1" ref="F739" ca="1">IFERROR(INDEX(MSA_Title,MATCH(E739,MSA_Code,0)),"")</f>
        <v/>
      </c>
      <c r="G739" s="117" cm="1">
        <f t="array" aca="1" ref="G739" ca="1">SUMIFS(Proposed_Hours,Proposed_Labor_Category,$D739,Proposed_Company,$C739,Proposed_MSA_Code,$E739)</f>
        <v>0</v>
      </c>
      <c r="H739" s="7" t="str">
        <f t="shared" ca="1" si="185"/>
        <v/>
      </c>
      <c r="I739" s="4" t="str" cm="1">
        <f t="array" aca="1" ref="I739" ca="1">IFERROR(IF(SUMIFS(Proposed_Direct_Cost,Proposed_Labor_Category,$D739,Proposed_Company,$C739,Proposed_MSA_Code,$E739)=0,"Not Proposed",SUMIFS(Proposed_Direct_Cost,Proposed_Labor_Category,$D739,Proposed_Company,$C739,Proposed_MSA_Code,$E739)),"")</f>
        <v>Not Proposed</v>
      </c>
      <c r="J739" s="117" cm="1">
        <f t="array" aca="1" ref="J739" ca="1">SUMIFS(Invoice_Hours,Invoice_Labor_Category,$D739,Invoice_Company,$C739,Invoice_MSA_Code,$E739)</f>
        <v>0</v>
      </c>
      <c r="K739" s="7" t="str">
        <f t="shared" ca="1" si="186"/>
        <v/>
      </c>
      <c r="L739" s="222" cm="1">
        <f t="array" aca="1" ref="L739" ca="1">IFERROR(SUMIFS(Invoice_Direct_Cost,Invoice_Labor_Category,$D739,Invoice_Company,$C739,Invoice_MSA_Code,$E739),"")</f>
        <v>0</v>
      </c>
      <c r="M739" s="7" t="str">
        <f t="shared" ca="1" si="187"/>
        <v/>
      </c>
      <c r="N739" s="220" t="str">
        <f t="shared" ca="1" si="192"/>
        <v/>
      </c>
      <c r="O739" s="7" t="str">
        <f t="shared" ca="1" si="188"/>
        <v/>
      </c>
      <c r="P739" s="7" t="str">
        <f t="shared" ca="1" si="189"/>
        <v/>
      </c>
      <c r="Q739" s="7" t="str">
        <f t="shared" ca="1" si="190"/>
        <v/>
      </c>
      <c r="R739" s="7" t="str">
        <f t="shared" ca="1" si="191"/>
        <v/>
      </c>
      <c r="S739" s="7" t="str">
        <f t="shared" ca="1" si="178"/>
        <v/>
      </c>
      <c r="T739" s="7" t="str">
        <f t="shared" ca="1" si="179"/>
        <v/>
      </c>
      <c r="V739" s="120" cm="1">
        <f t="array" aca="1" ref="V739" ca="1">SUMIFS(Invoice_Hours,Invoice_Labor_Category,$D739,Invoice_Company,$C739,Invoice_MSA_Code,$E739)</f>
        <v>0</v>
      </c>
      <c r="W739" s="121" t="str">
        <f t="shared" ca="1" si="180"/>
        <v/>
      </c>
      <c r="X739" s="151" t="str">
        <f t="shared" ca="1" si="181"/>
        <v/>
      </c>
      <c r="Z739" s="172"/>
      <c r="AB739" t="str">
        <f t="shared" si="182"/>
        <v/>
      </c>
      <c r="AC739" t="str">
        <f t="shared" si="183"/>
        <v/>
      </c>
      <c r="AD739" t="str">
        <f t="shared" ca="1" si="184"/>
        <v/>
      </c>
      <c r="AE739" s="4" t="str">
        <f t="shared" ca="1" si="193"/>
        <v/>
      </c>
      <c r="AF739" s="118"/>
    </row>
    <row r="740" spans="3:32" ht="20.100000000000001" customHeight="1">
      <c r="C740" t="str" cm="1">
        <f t="array" ref="C740">IFERROR(_xlfn.TEXTSPLIT(B740,"^"),"")</f>
        <v/>
      </c>
      <c r="F740" s="5" t="str" cm="1">
        <f t="array" aca="1" ref="F740" ca="1">IFERROR(INDEX(MSA_Title,MATCH(E740,MSA_Code,0)),"")</f>
        <v/>
      </c>
      <c r="G740" s="117" cm="1">
        <f t="array" aca="1" ref="G740" ca="1">SUMIFS(Proposed_Hours,Proposed_Labor_Category,$D740,Proposed_Company,$C740,Proposed_MSA_Code,$E740)</f>
        <v>0</v>
      </c>
      <c r="H740" s="7" t="str">
        <f t="shared" ca="1" si="185"/>
        <v/>
      </c>
      <c r="I740" s="4" t="str" cm="1">
        <f t="array" aca="1" ref="I740" ca="1">IFERROR(IF(SUMIFS(Proposed_Direct_Cost,Proposed_Labor_Category,$D740,Proposed_Company,$C740,Proposed_MSA_Code,$E740)=0,"Not Proposed",SUMIFS(Proposed_Direct_Cost,Proposed_Labor_Category,$D740,Proposed_Company,$C740,Proposed_MSA_Code,$E740)),"")</f>
        <v>Not Proposed</v>
      </c>
      <c r="J740" s="117" cm="1">
        <f t="array" aca="1" ref="J740" ca="1">SUMIFS(Invoice_Hours,Invoice_Labor_Category,$D740,Invoice_Company,$C740,Invoice_MSA_Code,$E740)</f>
        <v>0</v>
      </c>
      <c r="K740" s="7" t="str">
        <f t="shared" ca="1" si="186"/>
        <v/>
      </c>
      <c r="L740" s="222" cm="1">
        <f t="array" aca="1" ref="L740" ca="1">IFERROR(SUMIFS(Invoice_Direct_Cost,Invoice_Labor_Category,$D740,Invoice_Company,$C740,Invoice_MSA_Code,$E740),"")</f>
        <v>0</v>
      </c>
      <c r="M740" s="7" t="str">
        <f t="shared" ca="1" si="187"/>
        <v/>
      </c>
      <c r="N740" s="220" t="str">
        <f t="shared" ca="1" si="192"/>
        <v/>
      </c>
      <c r="O740" s="7" t="str">
        <f t="shared" ca="1" si="188"/>
        <v/>
      </c>
      <c r="P740" s="7" t="str">
        <f t="shared" ca="1" si="189"/>
        <v/>
      </c>
      <c r="Q740" s="7" t="str">
        <f t="shared" ca="1" si="190"/>
        <v/>
      </c>
      <c r="R740" s="7" t="str">
        <f t="shared" ca="1" si="191"/>
        <v/>
      </c>
      <c r="S740" s="7" t="str">
        <f t="shared" ca="1" si="178"/>
        <v/>
      </c>
      <c r="T740" s="7" t="str">
        <f t="shared" ca="1" si="179"/>
        <v/>
      </c>
      <c r="V740" s="120" cm="1">
        <f t="array" aca="1" ref="V740" ca="1">SUMIFS(Invoice_Hours,Invoice_Labor_Category,$D740,Invoice_Company,$C740,Invoice_MSA_Code,$E740)</f>
        <v>0</v>
      </c>
      <c r="W740" s="121" t="str">
        <f t="shared" ca="1" si="180"/>
        <v/>
      </c>
      <c r="X740" s="152" t="str">
        <f t="shared" ca="1" si="181"/>
        <v/>
      </c>
      <c r="Z740" s="172"/>
      <c r="AB740" t="str">
        <f t="shared" si="182"/>
        <v/>
      </c>
      <c r="AC740" t="str">
        <f t="shared" si="183"/>
        <v/>
      </c>
      <c r="AD740" t="str">
        <f t="shared" ca="1" si="184"/>
        <v/>
      </c>
      <c r="AE740" s="4" t="str">
        <f t="shared" ca="1" si="193"/>
        <v/>
      </c>
      <c r="AF740" s="118"/>
    </row>
    <row r="741" spans="3:32" ht="20.100000000000001" customHeight="1">
      <c r="C741" t="str" cm="1">
        <f t="array" ref="C741">IFERROR(_xlfn.TEXTSPLIT(B741,"^"),"")</f>
        <v/>
      </c>
      <c r="F741" s="5" t="str" cm="1">
        <f t="array" aca="1" ref="F741" ca="1">IFERROR(INDEX(MSA_Title,MATCH(E741,MSA_Code,0)),"")</f>
        <v/>
      </c>
      <c r="G741" s="117" cm="1">
        <f t="array" aca="1" ref="G741" ca="1">SUMIFS(Proposed_Hours,Proposed_Labor_Category,$D741,Proposed_Company,$C741,Proposed_MSA_Code,$E741)</f>
        <v>0</v>
      </c>
      <c r="H741" s="7" t="str">
        <f t="shared" ca="1" si="185"/>
        <v/>
      </c>
      <c r="I741" s="4" t="str" cm="1">
        <f t="array" aca="1" ref="I741" ca="1">IFERROR(IF(SUMIFS(Proposed_Direct_Cost,Proposed_Labor_Category,$D741,Proposed_Company,$C741,Proposed_MSA_Code,$E741)=0,"Not Proposed",SUMIFS(Proposed_Direct_Cost,Proposed_Labor_Category,$D741,Proposed_Company,$C741,Proposed_MSA_Code,$E741)),"")</f>
        <v>Not Proposed</v>
      </c>
      <c r="J741" s="117" cm="1">
        <f t="array" aca="1" ref="J741" ca="1">SUMIFS(Invoice_Hours,Invoice_Labor_Category,$D741,Invoice_Company,$C741,Invoice_MSA_Code,$E741)</f>
        <v>0</v>
      </c>
      <c r="K741" s="7" t="str">
        <f t="shared" ca="1" si="186"/>
        <v/>
      </c>
      <c r="L741" s="222" cm="1">
        <f t="array" aca="1" ref="L741" ca="1">IFERROR(SUMIFS(Invoice_Direct_Cost,Invoice_Labor_Category,$D741,Invoice_Company,$C741,Invoice_MSA_Code,$E741),"")</f>
        <v>0</v>
      </c>
      <c r="M741" s="7" t="str">
        <f t="shared" ca="1" si="187"/>
        <v/>
      </c>
      <c r="N741" s="220" t="str">
        <f t="shared" ca="1" si="192"/>
        <v/>
      </c>
      <c r="O741" s="7" t="str">
        <f t="shared" ca="1" si="188"/>
        <v/>
      </c>
      <c r="P741" s="7" t="str">
        <f t="shared" ca="1" si="189"/>
        <v/>
      </c>
      <c r="Q741" s="7" t="str">
        <f t="shared" ca="1" si="190"/>
        <v/>
      </c>
      <c r="R741" s="7" t="str">
        <f t="shared" ca="1" si="191"/>
        <v/>
      </c>
      <c r="S741" s="7" t="str">
        <f t="shared" ca="1" si="178"/>
        <v/>
      </c>
      <c r="T741" s="7" t="str">
        <f t="shared" ca="1" si="179"/>
        <v/>
      </c>
      <c r="V741" s="120" cm="1">
        <f t="array" aca="1" ref="V741" ca="1">SUMIFS(Invoice_Hours,Invoice_Labor_Category,$D741,Invoice_Company,$C741,Invoice_MSA_Code,$E741)</f>
        <v>0</v>
      </c>
      <c r="W741" s="121" t="str">
        <f t="shared" ca="1" si="180"/>
        <v/>
      </c>
      <c r="X741" s="151" t="str">
        <f t="shared" ca="1" si="181"/>
        <v/>
      </c>
      <c r="Z741" s="172"/>
      <c r="AB741" t="str">
        <f t="shared" si="182"/>
        <v/>
      </c>
      <c r="AC741" t="str">
        <f t="shared" si="183"/>
        <v/>
      </c>
      <c r="AD741" t="str">
        <f t="shared" ca="1" si="184"/>
        <v/>
      </c>
      <c r="AE741" s="4" t="str">
        <f t="shared" ca="1" si="193"/>
        <v/>
      </c>
      <c r="AF741" s="118"/>
    </row>
    <row r="742" spans="3:32" ht="20.100000000000001" customHeight="1">
      <c r="C742" t="str" cm="1">
        <f t="array" ref="C742">IFERROR(_xlfn.TEXTSPLIT(B742,"^"),"")</f>
        <v/>
      </c>
      <c r="F742" s="5" t="str" cm="1">
        <f t="array" aca="1" ref="F742" ca="1">IFERROR(INDEX(MSA_Title,MATCH(E742,MSA_Code,0)),"")</f>
        <v/>
      </c>
      <c r="G742" s="117" cm="1">
        <f t="array" aca="1" ref="G742" ca="1">SUMIFS(Proposed_Hours,Proposed_Labor_Category,$D742,Proposed_Company,$C742,Proposed_MSA_Code,$E742)</f>
        <v>0</v>
      </c>
      <c r="H742" s="7" t="str">
        <f t="shared" ca="1" si="185"/>
        <v/>
      </c>
      <c r="I742" s="4" t="str" cm="1">
        <f t="array" aca="1" ref="I742" ca="1">IFERROR(IF(SUMIFS(Proposed_Direct_Cost,Proposed_Labor_Category,$D742,Proposed_Company,$C742,Proposed_MSA_Code,$E742)=0,"Not Proposed",SUMIFS(Proposed_Direct_Cost,Proposed_Labor_Category,$D742,Proposed_Company,$C742,Proposed_MSA_Code,$E742)),"")</f>
        <v>Not Proposed</v>
      </c>
      <c r="J742" s="117" cm="1">
        <f t="array" aca="1" ref="J742" ca="1">SUMIFS(Invoice_Hours,Invoice_Labor_Category,$D742,Invoice_Company,$C742,Invoice_MSA_Code,$E742)</f>
        <v>0</v>
      </c>
      <c r="K742" s="7" t="str">
        <f t="shared" ca="1" si="186"/>
        <v/>
      </c>
      <c r="L742" s="222" cm="1">
        <f t="array" aca="1" ref="L742" ca="1">IFERROR(SUMIFS(Invoice_Direct_Cost,Invoice_Labor_Category,$D742,Invoice_Company,$C742,Invoice_MSA_Code,$E742),"")</f>
        <v>0</v>
      </c>
      <c r="M742" s="7" t="str">
        <f t="shared" ca="1" si="187"/>
        <v/>
      </c>
      <c r="N742" s="220" t="str">
        <f t="shared" ca="1" si="192"/>
        <v/>
      </c>
      <c r="O742" s="7" t="str">
        <f t="shared" ca="1" si="188"/>
        <v/>
      </c>
      <c r="P742" s="7" t="str">
        <f t="shared" ca="1" si="189"/>
        <v/>
      </c>
      <c r="Q742" s="7" t="str">
        <f t="shared" ca="1" si="190"/>
        <v/>
      </c>
      <c r="R742" s="7" t="str">
        <f t="shared" ca="1" si="191"/>
        <v/>
      </c>
      <c r="S742" s="7" t="str">
        <f t="shared" ca="1" si="178"/>
        <v/>
      </c>
      <c r="T742" s="7" t="str">
        <f t="shared" ca="1" si="179"/>
        <v/>
      </c>
      <c r="V742" s="120" cm="1">
        <f t="array" aca="1" ref="V742" ca="1">SUMIFS(Invoice_Hours,Invoice_Labor_Category,$D742,Invoice_Company,$C742,Invoice_MSA_Code,$E742)</f>
        <v>0</v>
      </c>
      <c r="W742" s="121" t="str">
        <f t="shared" ca="1" si="180"/>
        <v/>
      </c>
      <c r="X742" s="152" t="str">
        <f t="shared" ca="1" si="181"/>
        <v/>
      </c>
      <c r="Z742" s="172"/>
      <c r="AB742" t="str">
        <f t="shared" si="182"/>
        <v/>
      </c>
      <c r="AC742" t="str">
        <f t="shared" si="183"/>
        <v/>
      </c>
      <c r="AD742" t="str">
        <f t="shared" ca="1" si="184"/>
        <v/>
      </c>
      <c r="AE742" s="4" t="str">
        <f t="shared" ca="1" si="193"/>
        <v/>
      </c>
      <c r="AF742" s="118"/>
    </row>
    <row r="743" spans="3:32" ht="20.100000000000001" customHeight="1">
      <c r="C743" t="str" cm="1">
        <f t="array" ref="C743">IFERROR(_xlfn.TEXTSPLIT(B743,"^"),"")</f>
        <v/>
      </c>
      <c r="F743" s="5" t="str" cm="1">
        <f t="array" aca="1" ref="F743" ca="1">IFERROR(INDEX(MSA_Title,MATCH(E743,MSA_Code,0)),"")</f>
        <v/>
      </c>
      <c r="G743" s="117" cm="1">
        <f t="array" aca="1" ref="G743" ca="1">SUMIFS(Proposed_Hours,Proposed_Labor_Category,$D743,Proposed_Company,$C743,Proposed_MSA_Code,$E743)</f>
        <v>0</v>
      </c>
      <c r="H743" s="7" t="str">
        <f t="shared" ca="1" si="185"/>
        <v/>
      </c>
      <c r="I743" s="4" t="str" cm="1">
        <f t="array" aca="1" ref="I743" ca="1">IFERROR(IF(SUMIFS(Proposed_Direct_Cost,Proposed_Labor_Category,$D743,Proposed_Company,$C743,Proposed_MSA_Code,$E743)=0,"Not Proposed",SUMIFS(Proposed_Direct_Cost,Proposed_Labor_Category,$D743,Proposed_Company,$C743,Proposed_MSA_Code,$E743)),"")</f>
        <v>Not Proposed</v>
      </c>
      <c r="J743" s="117" cm="1">
        <f t="array" aca="1" ref="J743" ca="1">SUMIFS(Invoice_Hours,Invoice_Labor_Category,$D743,Invoice_Company,$C743,Invoice_MSA_Code,$E743)</f>
        <v>0</v>
      </c>
      <c r="K743" s="7" t="str">
        <f t="shared" ca="1" si="186"/>
        <v/>
      </c>
      <c r="L743" s="222" cm="1">
        <f t="array" aca="1" ref="L743" ca="1">IFERROR(SUMIFS(Invoice_Direct_Cost,Invoice_Labor_Category,$D743,Invoice_Company,$C743,Invoice_MSA_Code,$E743),"")</f>
        <v>0</v>
      </c>
      <c r="M743" s="7" t="str">
        <f t="shared" ca="1" si="187"/>
        <v/>
      </c>
      <c r="N743" s="220" t="str">
        <f t="shared" ca="1" si="192"/>
        <v/>
      </c>
      <c r="O743" s="7" t="str">
        <f t="shared" ca="1" si="188"/>
        <v/>
      </c>
      <c r="P743" s="7" t="str">
        <f t="shared" ca="1" si="189"/>
        <v/>
      </c>
      <c r="Q743" s="7" t="str">
        <f t="shared" ca="1" si="190"/>
        <v/>
      </c>
      <c r="R743" s="7" t="str">
        <f t="shared" ca="1" si="191"/>
        <v/>
      </c>
      <c r="S743" s="7" t="str">
        <f t="shared" ca="1" si="178"/>
        <v/>
      </c>
      <c r="T743" s="7" t="str">
        <f t="shared" ca="1" si="179"/>
        <v/>
      </c>
      <c r="V743" s="120" cm="1">
        <f t="array" aca="1" ref="V743" ca="1">SUMIFS(Invoice_Hours,Invoice_Labor_Category,$D743,Invoice_Company,$C743,Invoice_MSA_Code,$E743)</f>
        <v>0</v>
      </c>
      <c r="W743" s="121" t="str">
        <f t="shared" ca="1" si="180"/>
        <v/>
      </c>
      <c r="X743" s="151" t="str">
        <f t="shared" ca="1" si="181"/>
        <v/>
      </c>
      <c r="Z743" s="172"/>
      <c r="AB743" t="str">
        <f t="shared" si="182"/>
        <v/>
      </c>
      <c r="AC743" t="str">
        <f t="shared" si="183"/>
        <v/>
      </c>
      <c r="AD743" t="str">
        <f t="shared" ca="1" si="184"/>
        <v/>
      </c>
      <c r="AE743" s="4" t="str">
        <f t="shared" ca="1" si="193"/>
        <v/>
      </c>
      <c r="AF743" s="118"/>
    </row>
    <row r="744" spans="3:32" ht="20.100000000000001" customHeight="1">
      <c r="C744" t="str" cm="1">
        <f t="array" ref="C744">IFERROR(_xlfn.TEXTSPLIT(B744,"^"),"")</f>
        <v/>
      </c>
      <c r="F744" s="5" t="str" cm="1">
        <f t="array" aca="1" ref="F744" ca="1">IFERROR(INDEX(MSA_Title,MATCH(E744,MSA_Code,0)),"")</f>
        <v/>
      </c>
      <c r="G744" s="117" cm="1">
        <f t="array" aca="1" ref="G744" ca="1">SUMIFS(Proposed_Hours,Proposed_Labor_Category,$D744,Proposed_Company,$C744,Proposed_MSA_Code,$E744)</f>
        <v>0</v>
      </c>
      <c r="H744" s="7" t="str">
        <f t="shared" ca="1" si="185"/>
        <v/>
      </c>
      <c r="I744" s="4" t="str" cm="1">
        <f t="array" aca="1" ref="I744" ca="1">IFERROR(IF(SUMIFS(Proposed_Direct_Cost,Proposed_Labor_Category,$D744,Proposed_Company,$C744,Proposed_MSA_Code,$E744)=0,"Not Proposed",SUMIFS(Proposed_Direct_Cost,Proposed_Labor_Category,$D744,Proposed_Company,$C744,Proposed_MSA_Code,$E744)),"")</f>
        <v>Not Proposed</v>
      </c>
      <c r="J744" s="117" cm="1">
        <f t="array" aca="1" ref="J744" ca="1">SUMIFS(Invoice_Hours,Invoice_Labor_Category,$D744,Invoice_Company,$C744,Invoice_MSA_Code,$E744)</f>
        <v>0</v>
      </c>
      <c r="K744" s="7" t="str">
        <f t="shared" ca="1" si="186"/>
        <v/>
      </c>
      <c r="L744" s="222" cm="1">
        <f t="array" aca="1" ref="L744" ca="1">IFERROR(SUMIFS(Invoice_Direct_Cost,Invoice_Labor_Category,$D744,Invoice_Company,$C744,Invoice_MSA_Code,$E744),"")</f>
        <v>0</v>
      </c>
      <c r="M744" s="7" t="str">
        <f t="shared" ca="1" si="187"/>
        <v/>
      </c>
      <c r="N744" s="220" t="str">
        <f t="shared" ca="1" si="192"/>
        <v/>
      </c>
      <c r="O744" s="7" t="str">
        <f t="shared" ca="1" si="188"/>
        <v/>
      </c>
      <c r="P744" s="7" t="str">
        <f t="shared" ca="1" si="189"/>
        <v/>
      </c>
      <c r="Q744" s="7" t="str">
        <f t="shared" ca="1" si="190"/>
        <v/>
      </c>
      <c r="R744" s="7" t="str">
        <f t="shared" ca="1" si="191"/>
        <v/>
      </c>
      <c r="S744" s="7" t="str">
        <f t="shared" ca="1" si="178"/>
        <v/>
      </c>
      <c r="T744" s="7" t="str">
        <f t="shared" ca="1" si="179"/>
        <v/>
      </c>
      <c r="V744" s="120" cm="1">
        <f t="array" aca="1" ref="V744" ca="1">SUMIFS(Invoice_Hours,Invoice_Labor_Category,$D744,Invoice_Company,$C744,Invoice_MSA_Code,$E744)</f>
        <v>0</v>
      </c>
      <c r="W744" s="121" t="str">
        <f t="shared" ca="1" si="180"/>
        <v/>
      </c>
      <c r="X744" s="152" t="str">
        <f t="shared" ca="1" si="181"/>
        <v/>
      </c>
      <c r="Z744" s="172"/>
      <c r="AB744" t="str">
        <f t="shared" si="182"/>
        <v/>
      </c>
      <c r="AC744" t="str">
        <f t="shared" si="183"/>
        <v/>
      </c>
      <c r="AD744" t="str">
        <f t="shared" ca="1" si="184"/>
        <v/>
      </c>
      <c r="AE744" s="4" t="str">
        <f t="shared" ca="1" si="193"/>
        <v/>
      </c>
      <c r="AF744" s="118"/>
    </row>
    <row r="745" spans="3:32" ht="20.100000000000001" customHeight="1">
      <c r="C745" t="str" cm="1">
        <f t="array" ref="C745">IFERROR(_xlfn.TEXTSPLIT(B745,"^"),"")</f>
        <v/>
      </c>
      <c r="F745" s="5" t="str" cm="1">
        <f t="array" aca="1" ref="F745" ca="1">IFERROR(INDEX(MSA_Title,MATCH(E745,MSA_Code,0)),"")</f>
        <v/>
      </c>
      <c r="G745" s="117" cm="1">
        <f t="array" aca="1" ref="G745" ca="1">SUMIFS(Proposed_Hours,Proposed_Labor_Category,$D745,Proposed_Company,$C745,Proposed_MSA_Code,$E745)</f>
        <v>0</v>
      </c>
      <c r="H745" s="7" t="str">
        <f t="shared" ca="1" si="185"/>
        <v/>
      </c>
      <c r="I745" s="4" t="str" cm="1">
        <f t="array" aca="1" ref="I745" ca="1">IFERROR(IF(SUMIFS(Proposed_Direct_Cost,Proposed_Labor_Category,$D745,Proposed_Company,$C745,Proposed_MSA_Code,$E745)=0,"Not Proposed",SUMIFS(Proposed_Direct_Cost,Proposed_Labor_Category,$D745,Proposed_Company,$C745,Proposed_MSA_Code,$E745)),"")</f>
        <v>Not Proposed</v>
      </c>
      <c r="J745" s="117" cm="1">
        <f t="array" aca="1" ref="J745" ca="1">SUMIFS(Invoice_Hours,Invoice_Labor_Category,$D745,Invoice_Company,$C745,Invoice_MSA_Code,$E745)</f>
        <v>0</v>
      </c>
      <c r="K745" s="7" t="str">
        <f t="shared" ca="1" si="186"/>
        <v/>
      </c>
      <c r="L745" s="222" cm="1">
        <f t="array" aca="1" ref="L745" ca="1">IFERROR(SUMIFS(Invoice_Direct_Cost,Invoice_Labor_Category,$D745,Invoice_Company,$C745,Invoice_MSA_Code,$E745),"")</f>
        <v>0</v>
      </c>
      <c r="M745" s="7" t="str">
        <f t="shared" ca="1" si="187"/>
        <v/>
      </c>
      <c r="N745" s="220" t="str">
        <f t="shared" ca="1" si="192"/>
        <v/>
      </c>
      <c r="O745" s="7" t="str">
        <f t="shared" ca="1" si="188"/>
        <v/>
      </c>
      <c r="P745" s="7" t="str">
        <f t="shared" ca="1" si="189"/>
        <v/>
      </c>
      <c r="Q745" s="7" t="str">
        <f t="shared" ca="1" si="190"/>
        <v/>
      </c>
      <c r="R745" s="7" t="str">
        <f t="shared" ca="1" si="191"/>
        <v/>
      </c>
      <c r="S745" s="7" t="str">
        <f t="shared" ca="1" si="178"/>
        <v/>
      </c>
      <c r="T745" s="7" t="str">
        <f t="shared" ca="1" si="179"/>
        <v/>
      </c>
      <c r="V745" s="120" cm="1">
        <f t="array" aca="1" ref="V745" ca="1">SUMIFS(Invoice_Hours,Invoice_Labor_Category,$D745,Invoice_Company,$C745,Invoice_MSA_Code,$E745)</f>
        <v>0</v>
      </c>
      <c r="W745" s="121" t="str">
        <f t="shared" ca="1" si="180"/>
        <v/>
      </c>
      <c r="X745" s="151" t="str">
        <f t="shared" ca="1" si="181"/>
        <v/>
      </c>
      <c r="Z745" s="172"/>
      <c r="AB745" t="str">
        <f t="shared" si="182"/>
        <v/>
      </c>
      <c r="AC745" t="str">
        <f t="shared" si="183"/>
        <v/>
      </c>
      <c r="AD745" t="str">
        <f t="shared" ca="1" si="184"/>
        <v/>
      </c>
      <c r="AE745" s="4" t="str">
        <f t="shared" ca="1" si="193"/>
        <v/>
      </c>
      <c r="AF745" s="118"/>
    </row>
    <row r="746" spans="3:32" ht="20.100000000000001" customHeight="1">
      <c r="C746" t="str" cm="1">
        <f t="array" ref="C746">IFERROR(_xlfn.TEXTSPLIT(B746,"^"),"")</f>
        <v/>
      </c>
      <c r="F746" s="5" t="str" cm="1">
        <f t="array" aca="1" ref="F746" ca="1">IFERROR(INDEX(MSA_Title,MATCH(E746,MSA_Code,0)),"")</f>
        <v/>
      </c>
      <c r="G746" s="117" cm="1">
        <f t="array" aca="1" ref="G746" ca="1">SUMIFS(Proposed_Hours,Proposed_Labor_Category,$D746,Proposed_Company,$C746,Proposed_MSA_Code,$E746)</f>
        <v>0</v>
      </c>
      <c r="H746" s="7" t="str">
        <f t="shared" ca="1" si="185"/>
        <v/>
      </c>
      <c r="I746" s="4" t="str" cm="1">
        <f t="array" aca="1" ref="I746" ca="1">IFERROR(IF(SUMIFS(Proposed_Direct_Cost,Proposed_Labor_Category,$D746,Proposed_Company,$C746,Proposed_MSA_Code,$E746)=0,"Not Proposed",SUMIFS(Proposed_Direct_Cost,Proposed_Labor_Category,$D746,Proposed_Company,$C746,Proposed_MSA_Code,$E746)),"")</f>
        <v>Not Proposed</v>
      </c>
      <c r="J746" s="117" cm="1">
        <f t="array" aca="1" ref="J746" ca="1">SUMIFS(Invoice_Hours,Invoice_Labor_Category,$D746,Invoice_Company,$C746,Invoice_MSA_Code,$E746)</f>
        <v>0</v>
      </c>
      <c r="K746" s="7" t="str">
        <f t="shared" ca="1" si="186"/>
        <v/>
      </c>
      <c r="L746" s="222" cm="1">
        <f t="array" aca="1" ref="L746" ca="1">IFERROR(SUMIFS(Invoice_Direct_Cost,Invoice_Labor_Category,$D746,Invoice_Company,$C746,Invoice_MSA_Code,$E746),"")</f>
        <v>0</v>
      </c>
      <c r="M746" s="7" t="str">
        <f t="shared" ca="1" si="187"/>
        <v/>
      </c>
      <c r="N746" s="220" t="str">
        <f t="shared" ca="1" si="192"/>
        <v/>
      </c>
      <c r="O746" s="7" t="str">
        <f t="shared" ca="1" si="188"/>
        <v/>
      </c>
      <c r="P746" s="7" t="str">
        <f t="shared" ca="1" si="189"/>
        <v/>
      </c>
      <c r="Q746" s="7" t="str">
        <f t="shared" ca="1" si="190"/>
        <v/>
      </c>
      <c r="R746" s="7" t="str">
        <f t="shared" ca="1" si="191"/>
        <v/>
      </c>
      <c r="S746" s="7" t="str">
        <f t="shared" ca="1" si="178"/>
        <v/>
      </c>
      <c r="T746" s="7" t="str">
        <f t="shared" ca="1" si="179"/>
        <v/>
      </c>
      <c r="V746" s="120" cm="1">
        <f t="array" aca="1" ref="V746" ca="1">SUMIFS(Invoice_Hours,Invoice_Labor_Category,$D746,Invoice_Company,$C746,Invoice_MSA_Code,$E746)</f>
        <v>0</v>
      </c>
      <c r="W746" s="121" t="str">
        <f t="shared" ca="1" si="180"/>
        <v/>
      </c>
      <c r="X746" s="152" t="str">
        <f t="shared" ca="1" si="181"/>
        <v/>
      </c>
      <c r="Z746" s="172"/>
      <c r="AB746" t="str">
        <f t="shared" si="182"/>
        <v/>
      </c>
      <c r="AC746" t="str">
        <f t="shared" si="183"/>
        <v/>
      </c>
      <c r="AD746" t="str">
        <f t="shared" ca="1" si="184"/>
        <v/>
      </c>
      <c r="AE746" s="4" t="str">
        <f t="shared" ca="1" si="193"/>
        <v/>
      </c>
      <c r="AF746" s="118"/>
    </row>
    <row r="747" spans="3:32" ht="20.100000000000001" customHeight="1">
      <c r="C747" t="str" cm="1">
        <f t="array" ref="C747">IFERROR(_xlfn.TEXTSPLIT(B747,"^"),"")</f>
        <v/>
      </c>
      <c r="F747" s="5" t="str" cm="1">
        <f t="array" aca="1" ref="F747" ca="1">IFERROR(INDEX(MSA_Title,MATCH(E747,MSA_Code,0)),"")</f>
        <v/>
      </c>
      <c r="G747" s="117" cm="1">
        <f t="array" aca="1" ref="G747" ca="1">SUMIFS(Proposed_Hours,Proposed_Labor_Category,$D747,Proposed_Company,$C747,Proposed_MSA_Code,$E747)</f>
        <v>0</v>
      </c>
      <c r="H747" s="7" t="str">
        <f t="shared" ca="1" si="185"/>
        <v/>
      </c>
      <c r="I747" s="4" t="str" cm="1">
        <f t="array" aca="1" ref="I747" ca="1">IFERROR(IF(SUMIFS(Proposed_Direct_Cost,Proposed_Labor_Category,$D747,Proposed_Company,$C747,Proposed_MSA_Code,$E747)=0,"Not Proposed",SUMIFS(Proposed_Direct_Cost,Proposed_Labor_Category,$D747,Proposed_Company,$C747,Proposed_MSA_Code,$E747)),"")</f>
        <v>Not Proposed</v>
      </c>
      <c r="J747" s="117" cm="1">
        <f t="array" aca="1" ref="J747" ca="1">SUMIFS(Invoice_Hours,Invoice_Labor_Category,$D747,Invoice_Company,$C747,Invoice_MSA_Code,$E747)</f>
        <v>0</v>
      </c>
      <c r="K747" s="7" t="str">
        <f t="shared" ca="1" si="186"/>
        <v/>
      </c>
      <c r="L747" s="222" cm="1">
        <f t="array" aca="1" ref="L747" ca="1">IFERROR(SUMIFS(Invoice_Direct_Cost,Invoice_Labor_Category,$D747,Invoice_Company,$C747,Invoice_MSA_Code,$E747),"")</f>
        <v>0</v>
      </c>
      <c r="M747" s="7" t="str">
        <f t="shared" ca="1" si="187"/>
        <v/>
      </c>
      <c r="N747" s="220" t="str">
        <f t="shared" ca="1" si="192"/>
        <v/>
      </c>
      <c r="O747" s="7" t="str">
        <f t="shared" ca="1" si="188"/>
        <v/>
      </c>
      <c r="P747" s="7" t="str">
        <f t="shared" ca="1" si="189"/>
        <v/>
      </c>
      <c r="Q747" s="7" t="str">
        <f t="shared" ca="1" si="190"/>
        <v/>
      </c>
      <c r="R747" s="7" t="str">
        <f t="shared" ca="1" si="191"/>
        <v/>
      </c>
      <c r="S747" s="7" t="str">
        <f t="shared" ca="1" si="178"/>
        <v/>
      </c>
      <c r="T747" s="7" t="str">
        <f t="shared" ca="1" si="179"/>
        <v/>
      </c>
      <c r="V747" s="120" cm="1">
        <f t="array" aca="1" ref="V747" ca="1">SUMIFS(Invoice_Hours,Invoice_Labor_Category,$D747,Invoice_Company,$C747,Invoice_MSA_Code,$E747)</f>
        <v>0</v>
      </c>
      <c r="W747" s="121" t="str">
        <f t="shared" ca="1" si="180"/>
        <v/>
      </c>
      <c r="X747" s="151" t="str">
        <f t="shared" ca="1" si="181"/>
        <v/>
      </c>
      <c r="Z747" s="172"/>
      <c r="AB747" t="str">
        <f t="shared" si="182"/>
        <v/>
      </c>
      <c r="AC747" t="str">
        <f t="shared" si="183"/>
        <v/>
      </c>
      <c r="AD747" t="str">
        <f t="shared" ca="1" si="184"/>
        <v/>
      </c>
      <c r="AE747" s="4" t="str">
        <f t="shared" ca="1" si="193"/>
        <v/>
      </c>
      <c r="AF747" s="118"/>
    </row>
    <row r="748" spans="3:32" ht="20.100000000000001" customHeight="1">
      <c r="C748" t="str" cm="1">
        <f t="array" ref="C748">IFERROR(_xlfn.TEXTSPLIT(B748,"^"),"")</f>
        <v/>
      </c>
      <c r="F748" s="5" t="str" cm="1">
        <f t="array" aca="1" ref="F748" ca="1">IFERROR(INDEX(MSA_Title,MATCH(E748,MSA_Code,0)),"")</f>
        <v/>
      </c>
      <c r="G748" s="117" cm="1">
        <f t="array" aca="1" ref="G748" ca="1">SUMIFS(Proposed_Hours,Proposed_Labor_Category,$D748,Proposed_Company,$C748,Proposed_MSA_Code,$E748)</f>
        <v>0</v>
      </c>
      <c r="H748" s="7" t="str">
        <f t="shared" ca="1" si="185"/>
        <v/>
      </c>
      <c r="I748" s="4" t="str" cm="1">
        <f t="array" aca="1" ref="I748" ca="1">IFERROR(IF(SUMIFS(Proposed_Direct_Cost,Proposed_Labor_Category,$D748,Proposed_Company,$C748,Proposed_MSA_Code,$E748)=0,"Not Proposed",SUMIFS(Proposed_Direct_Cost,Proposed_Labor_Category,$D748,Proposed_Company,$C748,Proposed_MSA_Code,$E748)),"")</f>
        <v>Not Proposed</v>
      </c>
      <c r="J748" s="117" cm="1">
        <f t="array" aca="1" ref="J748" ca="1">SUMIFS(Invoice_Hours,Invoice_Labor_Category,$D748,Invoice_Company,$C748,Invoice_MSA_Code,$E748)</f>
        <v>0</v>
      </c>
      <c r="K748" s="7" t="str">
        <f t="shared" ca="1" si="186"/>
        <v/>
      </c>
      <c r="L748" s="222" cm="1">
        <f t="array" aca="1" ref="L748" ca="1">IFERROR(SUMIFS(Invoice_Direct_Cost,Invoice_Labor_Category,$D748,Invoice_Company,$C748,Invoice_MSA_Code,$E748),"")</f>
        <v>0</v>
      </c>
      <c r="M748" s="7" t="str">
        <f t="shared" ca="1" si="187"/>
        <v/>
      </c>
      <c r="N748" s="220" t="str">
        <f t="shared" ca="1" si="192"/>
        <v/>
      </c>
      <c r="O748" s="7" t="str">
        <f t="shared" ca="1" si="188"/>
        <v/>
      </c>
      <c r="P748" s="7" t="str">
        <f t="shared" ca="1" si="189"/>
        <v/>
      </c>
      <c r="Q748" s="7" t="str">
        <f t="shared" ca="1" si="190"/>
        <v/>
      </c>
      <c r="R748" s="7" t="str">
        <f t="shared" ca="1" si="191"/>
        <v/>
      </c>
      <c r="S748" s="7" t="str">
        <f t="shared" ca="1" si="178"/>
        <v/>
      </c>
      <c r="T748" s="7" t="str">
        <f t="shared" ca="1" si="179"/>
        <v/>
      </c>
      <c r="V748" s="120" cm="1">
        <f t="array" aca="1" ref="V748" ca="1">SUMIFS(Invoice_Hours,Invoice_Labor_Category,$D748,Invoice_Company,$C748,Invoice_MSA_Code,$E748)</f>
        <v>0</v>
      </c>
      <c r="W748" s="121" t="str">
        <f t="shared" ca="1" si="180"/>
        <v/>
      </c>
      <c r="X748" s="152" t="str">
        <f t="shared" ca="1" si="181"/>
        <v/>
      </c>
      <c r="Z748" s="172"/>
      <c r="AB748" t="str">
        <f t="shared" si="182"/>
        <v/>
      </c>
      <c r="AC748" t="str">
        <f t="shared" si="183"/>
        <v/>
      </c>
      <c r="AD748" t="str">
        <f t="shared" ca="1" si="184"/>
        <v/>
      </c>
      <c r="AE748" s="4" t="str">
        <f t="shared" ca="1" si="193"/>
        <v/>
      </c>
      <c r="AF748" s="118"/>
    </row>
    <row r="749" spans="3:32" ht="20.100000000000001" customHeight="1">
      <c r="C749" t="str" cm="1">
        <f t="array" ref="C749">IFERROR(_xlfn.TEXTSPLIT(B749,"^"),"")</f>
        <v/>
      </c>
      <c r="F749" s="5" t="str" cm="1">
        <f t="array" aca="1" ref="F749" ca="1">IFERROR(INDEX(MSA_Title,MATCH(E749,MSA_Code,0)),"")</f>
        <v/>
      </c>
      <c r="G749" s="117" cm="1">
        <f t="array" aca="1" ref="G749" ca="1">SUMIFS(Proposed_Hours,Proposed_Labor_Category,$D749,Proposed_Company,$C749,Proposed_MSA_Code,$E749)</f>
        <v>0</v>
      </c>
      <c r="H749" s="7" t="str">
        <f t="shared" ca="1" si="185"/>
        <v/>
      </c>
      <c r="I749" s="4" t="str" cm="1">
        <f t="array" aca="1" ref="I749" ca="1">IFERROR(IF(SUMIFS(Proposed_Direct_Cost,Proposed_Labor_Category,$D749,Proposed_Company,$C749,Proposed_MSA_Code,$E749)=0,"Not Proposed",SUMIFS(Proposed_Direct_Cost,Proposed_Labor_Category,$D749,Proposed_Company,$C749,Proposed_MSA_Code,$E749)),"")</f>
        <v>Not Proposed</v>
      </c>
      <c r="J749" s="117" cm="1">
        <f t="array" aca="1" ref="J749" ca="1">SUMIFS(Invoice_Hours,Invoice_Labor_Category,$D749,Invoice_Company,$C749,Invoice_MSA_Code,$E749)</f>
        <v>0</v>
      </c>
      <c r="K749" s="7" t="str">
        <f t="shared" ca="1" si="186"/>
        <v/>
      </c>
      <c r="L749" s="222" cm="1">
        <f t="array" aca="1" ref="L749" ca="1">IFERROR(SUMIFS(Invoice_Direct_Cost,Invoice_Labor_Category,$D749,Invoice_Company,$C749,Invoice_MSA_Code,$E749),"")</f>
        <v>0</v>
      </c>
      <c r="M749" s="7" t="str">
        <f t="shared" ca="1" si="187"/>
        <v/>
      </c>
      <c r="N749" s="220" t="str">
        <f t="shared" ca="1" si="192"/>
        <v/>
      </c>
      <c r="O749" s="7" t="str">
        <f t="shared" ca="1" si="188"/>
        <v/>
      </c>
      <c r="P749" s="7" t="str">
        <f t="shared" ca="1" si="189"/>
        <v/>
      </c>
      <c r="Q749" s="7" t="str">
        <f t="shared" ca="1" si="190"/>
        <v/>
      </c>
      <c r="R749" s="7" t="str">
        <f t="shared" ca="1" si="191"/>
        <v/>
      </c>
      <c r="S749" s="7" t="str">
        <f t="shared" ca="1" si="178"/>
        <v/>
      </c>
      <c r="T749" s="7" t="str">
        <f t="shared" ca="1" si="179"/>
        <v/>
      </c>
      <c r="V749" s="120" cm="1">
        <f t="array" aca="1" ref="V749" ca="1">SUMIFS(Invoice_Hours,Invoice_Labor_Category,$D749,Invoice_Company,$C749,Invoice_MSA_Code,$E749)</f>
        <v>0</v>
      </c>
      <c r="W749" s="121" t="str">
        <f t="shared" ca="1" si="180"/>
        <v/>
      </c>
      <c r="X749" s="151" t="str">
        <f t="shared" ca="1" si="181"/>
        <v/>
      </c>
      <c r="Z749" s="172"/>
      <c r="AB749" t="str">
        <f t="shared" si="182"/>
        <v/>
      </c>
      <c r="AC749" t="str">
        <f t="shared" si="183"/>
        <v/>
      </c>
      <c r="AD749" t="str">
        <f t="shared" ca="1" si="184"/>
        <v/>
      </c>
      <c r="AE749" s="4" t="str">
        <f t="shared" ca="1" si="193"/>
        <v/>
      </c>
      <c r="AF749" s="118"/>
    </row>
    <row r="750" spans="3:32" ht="20.100000000000001" customHeight="1">
      <c r="C750" t="str" cm="1">
        <f t="array" ref="C750">IFERROR(_xlfn.TEXTSPLIT(B750,"^"),"")</f>
        <v/>
      </c>
      <c r="F750" s="5" t="str" cm="1">
        <f t="array" aca="1" ref="F750" ca="1">IFERROR(INDEX(MSA_Title,MATCH(E750,MSA_Code,0)),"")</f>
        <v/>
      </c>
      <c r="G750" s="117" cm="1">
        <f t="array" aca="1" ref="G750" ca="1">SUMIFS(Proposed_Hours,Proposed_Labor_Category,$D750,Proposed_Company,$C750,Proposed_MSA_Code,$E750)</f>
        <v>0</v>
      </c>
      <c r="H750" s="7" t="str">
        <f t="shared" ca="1" si="185"/>
        <v/>
      </c>
      <c r="I750" s="4" t="str" cm="1">
        <f t="array" aca="1" ref="I750" ca="1">IFERROR(IF(SUMIFS(Proposed_Direct_Cost,Proposed_Labor_Category,$D750,Proposed_Company,$C750,Proposed_MSA_Code,$E750)=0,"Not Proposed",SUMIFS(Proposed_Direct_Cost,Proposed_Labor_Category,$D750,Proposed_Company,$C750,Proposed_MSA_Code,$E750)),"")</f>
        <v>Not Proposed</v>
      </c>
      <c r="J750" s="117" cm="1">
        <f t="array" aca="1" ref="J750" ca="1">SUMIFS(Invoice_Hours,Invoice_Labor_Category,$D750,Invoice_Company,$C750,Invoice_MSA_Code,$E750)</f>
        <v>0</v>
      </c>
      <c r="K750" s="7" t="str">
        <f t="shared" ca="1" si="186"/>
        <v/>
      </c>
      <c r="L750" s="222" cm="1">
        <f t="array" aca="1" ref="L750" ca="1">IFERROR(SUMIFS(Invoice_Direct_Cost,Invoice_Labor_Category,$D750,Invoice_Company,$C750,Invoice_MSA_Code,$E750),"")</f>
        <v>0</v>
      </c>
      <c r="M750" s="7" t="str">
        <f t="shared" ca="1" si="187"/>
        <v/>
      </c>
      <c r="N750" s="220" t="str">
        <f t="shared" ca="1" si="192"/>
        <v/>
      </c>
      <c r="O750" s="7" t="str">
        <f t="shared" ca="1" si="188"/>
        <v/>
      </c>
      <c r="P750" s="7" t="str">
        <f t="shared" ca="1" si="189"/>
        <v/>
      </c>
      <c r="Q750" s="7" t="str">
        <f t="shared" ca="1" si="190"/>
        <v/>
      </c>
      <c r="R750" s="7" t="str">
        <f t="shared" ca="1" si="191"/>
        <v/>
      </c>
      <c r="S750" s="7" t="str">
        <f t="shared" ca="1" si="178"/>
        <v/>
      </c>
      <c r="T750" s="7" t="str">
        <f t="shared" ca="1" si="179"/>
        <v/>
      </c>
      <c r="V750" s="120" cm="1">
        <f t="array" aca="1" ref="V750" ca="1">SUMIFS(Invoice_Hours,Invoice_Labor_Category,$D750,Invoice_Company,$C750,Invoice_MSA_Code,$E750)</f>
        <v>0</v>
      </c>
      <c r="W750" s="121" t="str">
        <f t="shared" ca="1" si="180"/>
        <v/>
      </c>
      <c r="X750" s="152" t="str">
        <f t="shared" ca="1" si="181"/>
        <v/>
      </c>
      <c r="Z750" s="172"/>
      <c r="AB750" t="str">
        <f t="shared" si="182"/>
        <v/>
      </c>
      <c r="AC750" t="str">
        <f t="shared" si="183"/>
        <v/>
      </c>
      <c r="AD750" t="str">
        <f t="shared" ca="1" si="184"/>
        <v/>
      </c>
      <c r="AE750" s="4" t="str">
        <f t="shared" ca="1" si="193"/>
        <v/>
      </c>
      <c r="AF750" s="118"/>
    </row>
    <row r="751" spans="3:32" ht="20.100000000000001" customHeight="1">
      <c r="C751" t="str" cm="1">
        <f t="array" ref="C751">IFERROR(_xlfn.TEXTSPLIT(B751,"^"),"")</f>
        <v/>
      </c>
      <c r="F751" s="5" t="str" cm="1">
        <f t="array" aca="1" ref="F751" ca="1">IFERROR(INDEX(MSA_Title,MATCH(E751,MSA_Code,0)),"")</f>
        <v/>
      </c>
      <c r="G751" s="117" cm="1">
        <f t="array" aca="1" ref="G751" ca="1">SUMIFS(Proposed_Hours,Proposed_Labor_Category,$D751,Proposed_Company,$C751,Proposed_MSA_Code,$E751)</f>
        <v>0</v>
      </c>
      <c r="H751" s="7" t="str">
        <f t="shared" ca="1" si="185"/>
        <v/>
      </c>
      <c r="I751" s="4" t="str" cm="1">
        <f t="array" aca="1" ref="I751" ca="1">IFERROR(IF(SUMIFS(Proposed_Direct_Cost,Proposed_Labor_Category,$D751,Proposed_Company,$C751,Proposed_MSA_Code,$E751)=0,"Not Proposed",SUMIFS(Proposed_Direct_Cost,Proposed_Labor_Category,$D751,Proposed_Company,$C751,Proposed_MSA_Code,$E751)),"")</f>
        <v>Not Proposed</v>
      </c>
      <c r="J751" s="117" cm="1">
        <f t="array" aca="1" ref="J751" ca="1">SUMIFS(Invoice_Hours,Invoice_Labor_Category,$D751,Invoice_Company,$C751,Invoice_MSA_Code,$E751)</f>
        <v>0</v>
      </c>
      <c r="K751" s="7" t="str">
        <f t="shared" ca="1" si="186"/>
        <v/>
      </c>
      <c r="L751" s="222" cm="1">
        <f t="array" aca="1" ref="L751" ca="1">IFERROR(SUMIFS(Invoice_Direct_Cost,Invoice_Labor_Category,$D751,Invoice_Company,$C751,Invoice_MSA_Code,$E751),"")</f>
        <v>0</v>
      </c>
      <c r="M751" s="7" t="str">
        <f t="shared" ca="1" si="187"/>
        <v/>
      </c>
      <c r="N751" s="220" t="str">
        <f t="shared" ca="1" si="192"/>
        <v/>
      </c>
      <c r="O751" s="7" t="str">
        <f t="shared" ca="1" si="188"/>
        <v/>
      </c>
      <c r="P751" s="7" t="str">
        <f t="shared" ca="1" si="189"/>
        <v/>
      </c>
      <c r="Q751" s="7" t="str">
        <f t="shared" ca="1" si="190"/>
        <v/>
      </c>
      <c r="R751" s="7" t="str">
        <f t="shared" ca="1" si="191"/>
        <v/>
      </c>
      <c r="S751" s="7" t="str">
        <f t="shared" ca="1" si="178"/>
        <v/>
      </c>
      <c r="T751" s="7" t="str">
        <f t="shared" ca="1" si="179"/>
        <v/>
      </c>
      <c r="V751" s="120" cm="1">
        <f t="array" aca="1" ref="V751" ca="1">SUMIFS(Invoice_Hours,Invoice_Labor_Category,$D751,Invoice_Company,$C751,Invoice_MSA_Code,$E751)</f>
        <v>0</v>
      </c>
      <c r="W751" s="121" t="str">
        <f t="shared" ca="1" si="180"/>
        <v/>
      </c>
      <c r="X751" s="151" t="str">
        <f t="shared" ca="1" si="181"/>
        <v/>
      </c>
      <c r="Z751" s="172"/>
      <c r="AB751" t="str">
        <f t="shared" si="182"/>
        <v/>
      </c>
      <c r="AC751" t="str">
        <f t="shared" si="183"/>
        <v/>
      </c>
      <c r="AD751" t="str">
        <f t="shared" ca="1" si="184"/>
        <v/>
      </c>
      <c r="AE751" s="4" t="str">
        <f t="shared" ca="1" si="193"/>
        <v/>
      </c>
      <c r="AF751" s="118"/>
    </row>
    <row r="752" spans="3:32" ht="20.100000000000001" customHeight="1">
      <c r="C752" t="str" cm="1">
        <f t="array" ref="C752">IFERROR(_xlfn.TEXTSPLIT(B752,"^"),"")</f>
        <v/>
      </c>
      <c r="F752" s="5" t="str" cm="1">
        <f t="array" aca="1" ref="F752" ca="1">IFERROR(INDEX(MSA_Title,MATCH(E752,MSA_Code,0)),"")</f>
        <v/>
      </c>
      <c r="G752" s="117" cm="1">
        <f t="array" aca="1" ref="G752" ca="1">SUMIFS(Proposed_Hours,Proposed_Labor_Category,$D752,Proposed_Company,$C752,Proposed_MSA_Code,$E752)</f>
        <v>0</v>
      </c>
      <c r="H752" s="7" t="str">
        <f t="shared" ca="1" si="185"/>
        <v/>
      </c>
      <c r="I752" s="4" t="str" cm="1">
        <f t="array" aca="1" ref="I752" ca="1">IFERROR(IF(SUMIFS(Proposed_Direct_Cost,Proposed_Labor_Category,$D752,Proposed_Company,$C752,Proposed_MSA_Code,$E752)=0,"Not Proposed",SUMIFS(Proposed_Direct_Cost,Proposed_Labor_Category,$D752,Proposed_Company,$C752,Proposed_MSA_Code,$E752)),"")</f>
        <v>Not Proposed</v>
      </c>
      <c r="J752" s="117" cm="1">
        <f t="array" aca="1" ref="J752" ca="1">SUMIFS(Invoice_Hours,Invoice_Labor_Category,$D752,Invoice_Company,$C752,Invoice_MSA_Code,$E752)</f>
        <v>0</v>
      </c>
      <c r="K752" s="7" t="str">
        <f t="shared" ca="1" si="186"/>
        <v/>
      </c>
      <c r="L752" s="222" cm="1">
        <f t="array" aca="1" ref="L752" ca="1">IFERROR(SUMIFS(Invoice_Direct_Cost,Invoice_Labor_Category,$D752,Invoice_Company,$C752,Invoice_MSA_Code,$E752),"")</f>
        <v>0</v>
      </c>
      <c r="M752" s="7" t="str">
        <f t="shared" ca="1" si="187"/>
        <v/>
      </c>
      <c r="N752" s="220" t="str">
        <f t="shared" ca="1" si="192"/>
        <v/>
      </c>
      <c r="O752" s="7" t="str">
        <f t="shared" ca="1" si="188"/>
        <v/>
      </c>
      <c r="P752" s="7" t="str">
        <f t="shared" ca="1" si="189"/>
        <v/>
      </c>
      <c r="Q752" s="7" t="str">
        <f t="shared" ca="1" si="190"/>
        <v/>
      </c>
      <c r="R752" s="7" t="str">
        <f t="shared" ca="1" si="191"/>
        <v/>
      </c>
      <c r="S752" s="7" t="str">
        <f t="shared" ca="1" si="178"/>
        <v/>
      </c>
      <c r="T752" s="7" t="str">
        <f t="shared" ca="1" si="179"/>
        <v/>
      </c>
      <c r="V752" s="120" cm="1">
        <f t="array" aca="1" ref="V752" ca="1">SUMIFS(Invoice_Hours,Invoice_Labor_Category,$D752,Invoice_Company,$C752,Invoice_MSA_Code,$E752)</f>
        <v>0</v>
      </c>
      <c r="W752" s="121" t="str">
        <f t="shared" ca="1" si="180"/>
        <v/>
      </c>
      <c r="X752" s="152" t="str">
        <f t="shared" ca="1" si="181"/>
        <v/>
      </c>
      <c r="Z752" s="172"/>
      <c r="AB752" t="str">
        <f t="shared" si="182"/>
        <v/>
      </c>
      <c r="AC752" t="str">
        <f t="shared" si="183"/>
        <v/>
      </c>
      <c r="AD752" t="str">
        <f t="shared" ca="1" si="184"/>
        <v/>
      </c>
      <c r="AE752" s="4" t="str">
        <f t="shared" ca="1" si="193"/>
        <v/>
      </c>
      <c r="AF752" s="118"/>
    </row>
    <row r="753" spans="3:32" ht="20.100000000000001" customHeight="1">
      <c r="C753" t="str" cm="1">
        <f t="array" ref="C753">IFERROR(_xlfn.TEXTSPLIT(B753,"^"),"")</f>
        <v/>
      </c>
      <c r="F753" s="5" t="str" cm="1">
        <f t="array" aca="1" ref="F753" ca="1">IFERROR(INDEX(MSA_Title,MATCH(E753,MSA_Code,0)),"")</f>
        <v/>
      </c>
      <c r="G753" s="117" cm="1">
        <f t="array" aca="1" ref="G753" ca="1">SUMIFS(Proposed_Hours,Proposed_Labor_Category,$D753,Proposed_Company,$C753,Proposed_MSA_Code,$E753)</f>
        <v>0</v>
      </c>
      <c r="H753" s="7" t="str">
        <f t="shared" ca="1" si="185"/>
        <v/>
      </c>
      <c r="I753" s="4" t="str" cm="1">
        <f t="array" aca="1" ref="I753" ca="1">IFERROR(IF(SUMIFS(Proposed_Direct_Cost,Proposed_Labor_Category,$D753,Proposed_Company,$C753,Proposed_MSA_Code,$E753)=0,"Not Proposed",SUMIFS(Proposed_Direct_Cost,Proposed_Labor_Category,$D753,Proposed_Company,$C753,Proposed_MSA_Code,$E753)),"")</f>
        <v>Not Proposed</v>
      </c>
      <c r="J753" s="117" cm="1">
        <f t="array" aca="1" ref="J753" ca="1">SUMIFS(Invoice_Hours,Invoice_Labor_Category,$D753,Invoice_Company,$C753,Invoice_MSA_Code,$E753)</f>
        <v>0</v>
      </c>
      <c r="K753" s="7" t="str">
        <f t="shared" ca="1" si="186"/>
        <v/>
      </c>
      <c r="L753" s="222" cm="1">
        <f t="array" aca="1" ref="L753" ca="1">IFERROR(SUMIFS(Invoice_Direct_Cost,Invoice_Labor_Category,$D753,Invoice_Company,$C753,Invoice_MSA_Code,$E753),"")</f>
        <v>0</v>
      </c>
      <c r="M753" s="7" t="str">
        <f t="shared" ca="1" si="187"/>
        <v/>
      </c>
      <c r="N753" s="220" t="str">
        <f t="shared" ca="1" si="192"/>
        <v/>
      </c>
      <c r="O753" s="7" t="str">
        <f t="shared" ca="1" si="188"/>
        <v/>
      </c>
      <c r="P753" s="7" t="str">
        <f t="shared" ca="1" si="189"/>
        <v/>
      </c>
      <c r="Q753" s="7" t="str">
        <f t="shared" ca="1" si="190"/>
        <v/>
      </c>
      <c r="R753" s="7" t="str">
        <f t="shared" ca="1" si="191"/>
        <v/>
      </c>
      <c r="S753" s="7" t="str">
        <f t="shared" ca="1" si="178"/>
        <v/>
      </c>
      <c r="T753" s="7" t="str">
        <f t="shared" ca="1" si="179"/>
        <v/>
      </c>
      <c r="V753" s="120" cm="1">
        <f t="array" aca="1" ref="V753" ca="1">SUMIFS(Invoice_Hours,Invoice_Labor_Category,$D753,Invoice_Company,$C753,Invoice_MSA_Code,$E753)</f>
        <v>0</v>
      </c>
      <c r="W753" s="121" t="str">
        <f t="shared" ca="1" si="180"/>
        <v/>
      </c>
      <c r="X753" s="151" t="str">
        <f t="shared" ca="1" si="181"/>
        <v/>
      </c>
      <c r="Z753" s="172"/>
      <c r="AB753" t="str">
        <f t="shared" si="182"/>
        <v/>
      </c>
      <c r="AC753" t="str">
        <f t="shared" si="183"/>
        <v/>
      </c>
      <c r="AD753" t="str">
        <f t="shared" ca="1" si="184"/>
        <v/>
      </c>
      <c r="AE753" s="4" t="str">
        <f t="shared" ca="1" si="193"/>
        <v/>
      </c>
      <c r="AF753" s="118"/>
    </row>
    <row r="754" spans="3:32" ht="20.100000000000001" customHeight="1">
      <c r="C754" t="str" cm="1">
        <f t="array" ref="C754">IFERROR(_xlfn.TEXTSPLIT(B754,"^"),"")</f>
        <v/>
      </c>
      <c r="F754" s="5" t="str" cm="1">
        <f t="array" aca="1" ref="F754" ca="1">IFERROR(INDEX(MSA_Title,MATCH(E754,MSA_Code,0)),"")</f>
        <v/>
      </c>
      <c r="G754" s="117" cm="1">
        <f t="array" aca="1" ref="G754" ca="1">SUMIFS(Proposed_Hours,Proposed_Labor_Category,$D754,Proposed_Company,$C754,Proposed_MSA_Code,$E754)</f>
        <v>0</v>
      </c>
      <c r="H754" s="7" t="str">
        <f t="shared" ca="1" si="185"/>
        <v/>
      </c>
      <c r="I754" s="4" t="str" cm="1">
        <f t="array" aca="1" ref="I754" ca="1">IFERROR(IF(SUMIFS(Proposed_Direct_Cost,Proposed_Labor_Category,$D754,Proposed_Company,$C754,Proposed_MSA_Code,$E754)=0,"Not Proposed",SUMIFS(Proposed_Direct_Cost,Proposed_Labor_Category,$D754,Proposed_Company,$C754,Proposed_MSA_Code,$E754)),"")</f>
        <v>Not Proposed</v>
      </c>
      <c r="J754" s="117" cm="1">
        <f t="array" aca="1" ref="J754" ca="1">SUMIFS(Invoice_Hours,Invoice_Labor_Category,$D754,Invoice_Company,$C754,Invoice_MSA_Code,$E754)</f>
        <v>0</v>
      </c>
      <c r="K754" s="7" t="str">
        <f t="shared" ca="1" si="186"/>
        <v/>
      </c>
      <c r="L754" s="222" cm="1">
        <f t="array" aca="1" ref="L754" ca="1">IFERROR(SUMIFS(Invoice_Direct_Cost,Invoice_Labor_Category,$D754,Invoice_Company,$C754,Invoice_MSA_Code,$E754),"")</f>
        <v>0</v>
      </c>
      <c r="M754" s="7" t="str">
        <f t="shared" ca="1" si="187"/>
        <v/>
      </c>
      <c r="N754" s="220" t="str">
        <f t="shared" ca="1" si="192"/>
        <v/>
      </c>
      <c r="O754" s="7" t="str">
        <f t="shared" ca="1" si="188"/>
        <v/>
      </c>
      <c r="P754" s="7" t="str">
        <f t="shared" ca="1" si="189"/>
        <v/>
      </c>
      <c r="Q754" s="7" t="str">
        <f t="shared" ca="1" si="190"/>
        <v/>
      </c>
      <c r="R754" s="7" t="str">
        <f t="shared" ca="1" si="191"/>
        <v/>
      </c>
      <c r="S754" s="7" t="str">
        <f t="shared" ca="1" si="178"/>
        <v/>
      </c>
      <c r="T754" s="7" t="str">
        <f t="shared" ca="1" si="179"/>
        <v/>
      </c>
      <c r="V754" s="120" cm="1">
        <f t="array" aca="1" ref="V754" ca="1">SUMIFS(Invoice_Hours,Invoice_Labor_Category,$D754,Invoice_Company,$C754,Invoice_MSA_Code,$E754)</f>
        <v>0</v>
      </c>
      <c r="W754" s="121" t="str">
        <f t="shared" ca="1" si="180"/>
        <v/>
      </c>
      <c r="X754" s="152" t="str">
        <f t="shared" ca="1" si="181"/>
        <v/>
      </c>
      <c r="Z754" s="172"/>
      <c r="AB754" t="str">
        <f t="shared" si="182"/>
        <v/>
      </c>
      <c r="AC754" t="str">
        <f t="shared" si="183"/>
        <v/>
      </c>
      <c r="AD754" t="str">
        <f t="shared" ca="1" si="184"/>
        <v/>
      </c>
      <c r="AE754" s="4" t="str">
        <f t="shared" ca="1" si="193"/>
        <v/>
      </c>
      <c r="AF754" s="118"/>
    </row>
    <row r="755" spans="3:32" ht="20.100000000000001" customHeight="1">
      <c r="C755" t="str" cm="1">
        <f t="array" ref="C755">IFERROR(_xlfn.TEXTSPLIT(B755,"^"),"")</f>
        <v/>
      </c>
      <c r="F755" s="5" t="str" cm="1">
        <f t="array" aca="1" ref="F755" ca="1">IFERROR(INDEX(MSA_Title,MATCH(E755,MSA_Code,0)),"")</f>
        <v/>
      </c>
      <c r="G755" s="117" cm="1">
        <f t="array" aca="1" ref="G755" ca="1">SUMIFS(Proposed_Hours,Proposed_Labor_Category,$D755,Proposed_Company,$C755,Proposed_MSA_Code,$E755)</f>
        <v>0</v>
      </c>
      <c r="H755" s="7" t="str">
        <f t="shared" ca="1" si="185"/>
        <v/>
      </c>
      <c r="I755" s="4" t="str" cm="1">
        <f t="array" aca="1" ref="I755" ca="1">IFERROR(IF(SUMIFS(Proposed_Direct_Cost,Proposed_Labor_Category,$D755,Proposed_Company,$C755,Proposed_MSA_Code,$E755)=0,"Not Proposed",SUMIFS(Proposed_Direct_Cost,Proposed_Labor_Category,$D755,Proposed_Company,$C755,Proposed_MSA_Code,$E755)),"")</f>
        <v>Not Proposed</v>
      </c>
      <c r="J755" s="117" cm="1">
        <f t="array" aca="1" ref="J755" ca="1">SUMIFS(Invoice_Hours,Invoice_Labor_Category,$D755,Invoice_Company,$C755,Invoice_MSA_Code,$E755)</f>
        <v>0</v>
      </c>
      <c r="K755" s="7" t="str">
        <f t="shared" ca="1" si="186"/>
        <v/>
      </c>
      <c r="L755" s="222" cm="1">
        <f t="array" aca="1" ref="L755" ca="1">IFERROR(SUMIFS(Invoice_Direct_Cost,Invoice_Labor_Category,$D755,Invoice_Company,$C755,Invoice_MSA_Code,$E755),"")</f>
        <v>0</v>
      </c>
      <c r="M755" s="7" t="str">
        <f t="shared" ca="1" si="187"/>
        <v/>
      </c>
      <c r="N755" s="220" t="str">
        <f t="shared" ca="1" si="192"/>
        <v/>
      </c>
      <c r="O755" s="7" t="str">
        <f t="shared" ca="1" si="188"/>
        <v/>
      </c>
      <c r="P755" s="7" t="str">
        <f t="shared" ca="1" si="189"/>
        <v/>
      </c>
      <c r="Q755" s="7" t="str">
        <f t="shared" ca="1" si="190"/>
        <v/>
      </c>
      <c r="R755" s="7" t="str">
        <f t="shared" ca="1" si="191"/>
        <v/>
      </c>
      <c r="S755" s="7" t="str">
        <f t="shared" ca="1" si="178"/>
        <v/>
      </c>
      <c r="T755" s="7" t="str">
        <f t="shared" ca="1" si="179"/>
        <v/>
      </c>
      <c r="V755" s="120" cm="1">
        <f t="array" aca="1" ref="V755" ca="1">SUMIFS(Invoice_Hours,Invoice_Labor_Category,$D755,Invoice_Company,$C755,Invoice_MSA_Code,$E755)</f>
        <v>0</v>
      </c>
      <c r="W755" s="121" t="str">
        <f t="shared" ca="1" si="180"/>
        <v/>
      </c>
      <c r="X755" s="151" t="str">
        <f t="shared" ca="1" si="181"/>
        <v/>
      </c>
      <c r="Z755" s="172"/>
      <c r="AB755" t="str">
        <f t="shared" si="182"/>
        <v/>
      </c>
      <c r="AC755" t="str">
        <f t="shared" si="183"/>
        <v/>
      </c>
      <c r="AD755" t="str">
        <f t="shared" ca="1" si="184"/>
        <v/>
      </c>
      <c r="AE755" s="4" t="str">
        <f t="shared" ca="1" si="193"/>
        <v/>
      </c>
      <c r="AF755" s="118"/>
    </row>
    <row r="756" spans="3:32" ht="20.100000000000001" customHeight="1">
      <c r="C756" t="str" cm="1">
        <f t="array" ref="C756">IFERROR(_xlfn.TEXTSPLIT(B756,"^"),"")</f>
        <v/>
      </c>
      <c r="F756" s="5" t="str" cm="1">
        <f t="array" aca="1" ref="F756" ca="1">IFERROR(INDEX(MSA_Title,MATCH(E756,MSA_Code,0)),"")</f>
        <v/>
      </c>
      <c r="G756" s="117" cm="1">
        <f t="array" aca="1" ref="G756" ca="1">SUMIFS(Proposed_Hours,Proposed_Labor_Category,$D756,Proposed_Company,$C756,Proposed_MSA_Code,$E756)</f>
        <v>0</v>
      </c>
      <c r="H756" s="7" t="str">
        <f t="shared" ca="1" si="185"/>
        <v/>
      </c>
      <c r="I756" s="4" t="str" cm="1">
        <f t="array" aca="1" ref="I756" ca="1">IFERROR(IF(SUMIFS(Proposed_Direct_Cost,Proposed_Labor_Category,$D756,Proposed_Company,$C756,Proposed_MSA_Code,$E756)=0,"Not Proposed",SUMIFS(Proposed_Direct_Cost,Proposed_Labor_Category,$D756,Proposed_Company,$C756,Proposed_MSA_Code,$E756)),"")</f>
        <v>Not Proposed</v>
      </c>
      <c r="J756" s="117" cm="1">
        <f t="array" aca="1" ref="J756" ca="1">SUMIFS(Invoice_Hours,Invoice_Labor_Category,$D756,Invoice_Company,$C756,Invoice_MSA_Code,$E756)</f>
        <v>0</v>
      </c>
      <c r="K756" s="7" t="str">
        <f t="shared" ca="1" si="186"/>
        <v/>
      </c>
      <c r="L756" s="222" cm="1">
        <f t="array" aca="1" ref="L756" ca="1">IFERROR(SUMIFS(Invoice_Direct_Cost,Invoice_Labor_Category,$D756,Invoice_Company,$C756,Invoice_MSA_Code,$E756),"")</f>
        <v>0</v>
      </c>
      <c r="M756" s="7" t="str">
        <f t="shared" ca="1" si="187"/>
        <v/>
      </c>
      <c r="N756" s="220" t="str">
        <f t="shared" ca="1" si="192"/>
        <v/>
      </c>
      <c r="O756" s="7" t="str">
        <f t="shared" ca="1" si="188"/>
        <v/>
      </c>
      <c r="P756" s="7" t="str">
        <f t="shared" ca="1" si="189"/>
        <v/>
      </c>
      <c r="Q756" s="7" t="str">
        <f t="shared" ca="1" si="190"/>
        <v/>
      </c>
      <c r="R756" s="7" t="str">
        <f t="shared" ca="1" si="191"/>
        <v/>
      </c>
      <c r="S756" s="7" t="str">
        <f t="shared" ca="1" si="178"/>
        <v/>
      </c>
      <c r="T756" s="7" t="str">
        <f t="shared" ca="1" si="179"/>
        <v/>
      </c>
      <c r="V756" s="120" cm="1">
        <f t="array" aca="1" ref="V756" ca="1">SUMIFS(Invoice_Hours,Invoice_Labor_Category,$D756,Invoice_Company,$C756,Invoice_MSA_Code,$E756)</f>
        <v>0</v>
      </c>
      <c r="W756" s="121" t="str">
        <f t="shared" ca="1" si="180"/>
        <v/>
      </c>
      <c r="X756" s="152" t="str">
        <f t="shared" ca="1" si="181"/>
        <v/>
      </c>
      <c r="Z756" s="172"/>
      <c r="AB756" t="str">
        <f t="shared" si="182"/>
        <v/>
      </c>
      <c r="AC756" t="str">
        <f t="shared" si="183"/>
        <v/>
      </c>
      <c r="AD756" t="str">
        <f t="shared" ca="1" si="184"/>
        <v/>
      </c>
      <c r="AE756" s="4" t="str">
        <f t="shared" ca="1" si="193"/>
        <v/>
      </c>
      <c r="AF756" s="118"/>
    </row>
    <row r="757" spans="3:32" ht="20.100000000000001" customHeight="1">
      <c r="C757" t="str" cm="1">
        <f t="array" ref="C757">IFERROR(_xlfn.TEXTSPLIT(B757,"^"),"")</f>
        <v/>
      </c>
      <c r="F757" s="5" t="str" cm="1">
        <f t="array" aca="1" ref="F757" ca="1">IFERROR(INDEX(MSA_Title,MATCH(E757,MSA_Code,0)),"")</f>
        <v/>
      </c>
      <c r="G757" s="117" cm="1">
        <f t="array" aca="1" ref="G757" ca="1">SUMIFS(Proposed_Hours,Proposed_Labor_Category,$D757,Proposed_Company,$C757,Proposed_MSA_Code,$E757)</f>
        <v>0</v>
      </c>
      <c r="H757" s="7" t="str">
        <f t="shared" ca="1" si="185"/>
        <v/>
      </c>
      <c r="I757" s="4" t="str" cm="1">
        <f t="array" aca="1" ref="I757" ca="1">IFERROR(IF(SUMIFS(Proposed_Direct_Cost,Proposed_Labor_Category,$D757,Proposed_Company,$C757,Proposed_MSA_Code,$E757)=0,"Not Proposed",SUMIFS(Proposed_Direct_Cost,Proposed_Labor_Category,$D757,Proposed_Company,$C757,Proposed_MSA_Code,$E757)),"")</f>
        <v>Not Proposed</v>
      </c>
      <c r="J757" s="117" cm="1">
        <f t="array" aca="1" ref="J757" ca="1">SUMIFS(Invoice_Hours,Invoice_Labor_Category,$D757,Invoice_Company,$C757,Invoice_MSA_Code,$E757)</f>
        <v>0</v>
      </c>
      <c r="K757" s="7" t="str">
        <f t="shared" ca="1" si="186"/>
        <v/>
      </c>
      <c r="L757" s="222" cm="1">
        <f t="array" aca="1" ref="L757" ca="1">IFERROR(SUMIFS(Invoice_Direct_Cost,Invoice_Labor_Category,$D757,Invoice_Company,$C757,Invoice_MSA_Code,$E757),"")</f>
        <v>0</v>
      </c>
      <c r="M757" s="7" t="str">
        <f t="shared" ca="1" si="187"/>
        <v/>
      </c>
      <c r="N757" s="220" t="str">
        <f t="shared" ca="1" si="192"/>
        <v/>
      </c>
      <c r="O757" s="7" t="str">
        <f t="shared" ca="1" si="188"/>
        <v/>
      </c>
      <c r="P757" s="7" t="str">
        <f t="shared" ca="1" si="189"/>
        <v/>
      </c>
      <c r="Q757" s="7" t="str">
        <f t="shared" ca="1" si="190"/>
        <v/>
      </c>
      <c r="R757" s="7" t="str">
        <f t="shared" ca="1" si="191"/>
        <v/>
      </c>
      <c r="S757" s="7" t="str">
        <f t="shared" ca="1" si="178"/>
        <v/>
      </c>
      <c r="T757" s="7" t="str">
        <f t="shared" ca="1" si="179"/>
        <v/>
      </c>
      <c r="V757" s="120" cm="1">
        <f t="array" aca="1" ref="V757" ca="1">SUMIFS(Invoice_Hours,Invoice_Labor_Category,$D757,Invoice_Company,$C757,Invoice_MSA_Code,$E757)</f>
        <v>0</v>
      </c>
      <c r="W757" s="121" t="str">
        <f t="shared" ca="1" si="180"/>
        <v/>
      </c>
      <c r="X757" s="151" t="str">
        <f t="shared" ca="1" si="181"/>
        <v/>
      </c>
      <c r="Z757" s="172"/>
      <c r="AB757" t="str">
        <f t="shared" si="182"/>
        <v/>
      </c>
      <c r="AC757" t="str">
        <f t="shared" si="183"/>
        <v/>
      </c>
      <c r="AD757" t="str">
        <f t="shared" ca="1" si="184"/>
        <v/>
      </c>
      <c r="AE757" s="4" t="str">
        <f t="shared" ca="1" si="193"/>
        <v/>
      </c>
      <c r="AF757" s="118"/>
    </row>
    <row r="758" spans="3:32" ht="20.100000000000001" customHeight="1">
      <c r="C758" t="str" cm="1">
        <f t="array" ref="C758">IFERROR(_xlfn.TEXTSPLIT(B758,"^"),"")</f>
        <v/>
      </c>
      <c r="F758" s="5" t="str" cm="1">
        <f t="array" aca="1" ref="F758" ca="1">IFERROR(INDEX(MSA_Title,MATCH(E758,MSA_Code,0)),"")</f>
        <v/>
      </c>
      <c r="G758" s="117" cm="1">
        <f t="array" aca="1" ref="G758" ca="1">SUMIFS(Proposed_Hours,Proposed_Labor_Category,$D758,Proposed_Company,$C758,Proposed_MSA_Code,$E758)</f>
        <v>0</v>
      </c>
      <c r="H758" s="7" t="str">
        <f t="shared" ca="1" si="185"/>
        <v/>
      </c>
      <c r="I758" s="4" t="str" cm="1">
        <f t="array" aca="1" ref="I758" ca="1">IFERROR(IF(SUMIFS(Proposed_Direct_Cost,Proposed_Labor_Category,$D758,Proposed_Company,$C758,Proposed_MSA_Code,$E758)=0,"Not Proposed",SUMIFS(Proposed_Direct_Cost,Proposed_Labor_Category,$D758,Proposed_Company,$C758,Proposed_MSA_Code,$E758)),"")</f>
        <v>Not Proposed</v>
      </c>
      <c r="J758" s="117" cm="1">
        <f t="array" aca="1" ref="J758" ca="1">SUMIFS(Invoice_Hours,Invoice_Labor_Category,$D758,Invoice_Company,$C758,Invoice_MSA_Code,$E758)</f>
        <v>0</v>
      </c>
      <c r="K758" s="7" t="str">
        <f t="shared" ca="1" si="186"/>
        <v/>
      </c>
      <c r="L758" s="222" cm="1">
        <f t="array" aca="1" ref="L758" ca="1">IFERROR(SUMIFS(Invoice_Direct_Cost,Invoice_Labor_Category,$D758,Invoice_Company,$C758,Invoice_MSA_Code,$E758),"")</f>
        <v>0</v>
      </c>
      <c r="M758" s="7" t="str">
        <f t="shared" ca="1" si="187"/>
        <v/>
      </c>
      <c r="N758" s="220" t="str">
        <f t="shared" ca="1" si="192"/>
        <v/>
      </c>
      <c r="O758" s="7" t="str">
        <f t="shared" ca="1" si="188"/>
        <v/>
      </c>
      <c r="P758" s="7" t="str">
        <f t="shared" ca="1" si="189"/>
        <v/>
      </c>
      <c r="Q758" s="7" t="str">
        <f t="shared" ca="1" si="190"/>
        <v/>
      </c>
      <c r="R758" s="7" t="str">
        <f t="shared" ca="1" si="191"/>
        <v/>
      </c>
      <c r="S758" s="7" t="str">
        <f t="shared" ca="1" si="178"/>
        <v/>
      </c>
      <c r="T758" s="7" t="str">
        <f t="shared" ca="1" si="179"/>
        <v/>
      </c>
      <c r="V758" s="120" cm="1">
        <f t="array" aca="1" ref="V758" ca="1">SUMIFS(Invoice_Hours,Invoice_Labor_Category,$D758,Invoice_Company,$C758,Invoice_MSA_Code,$E758)</f>
        <v>0</v>
      </c>
      <c r="W758" s="121" t="str">
        <f t="shared" ca="1" si="180"/>
        <v/>
      </c>
      <c r="X758" s="152" t="str">
        <f t="shared" ca="1" si="181"/>
        <v/>
      </c>
      <c r="Z758" s="172"/>
      <c r="AB758" t="str">
        <f t="shared" si="182"/>
        <v/>
      </c>
      <c r="AC758" t="str">
        <f t="shared" si="183"/>
        <v/>
      </c>
      <c r="AD758" t="str">
        <f t="shared" ca="1" si="184"/>
        <v/>
      </c>
      <c r="AE758" s="4" t="str">
        <f t="shared" ca="1" si="193"/>
        <v/>
      </c>
      <c r="AF758" s="118"/>
    </row>
    <row r="759" spans="3:32" ht="20.100000000000001" customHeight="1">
      <c r="C759" t="str" cm="1">
        <f t="array" ref="C759">IFERROR(_xlfn.TEXTSPLIT(B759,"^"),"")</f>
        <v/>
      </c>
      <c r="F759" s="5" t="str" cm="1">
        <f t="array" aca="1" ref="F759" ca="1">IFERROR(INDEX(MSA_Title,MATCH(E759,MSA_Code,0)),"")</f>
        <v/>
      </c>
      <c r="G759" s="117" cm="1">
        <f t="array" aca="1" ref="G759" ca="1">SUMIFS(Proposed_Hours,Proposed_Labor_Category,$D759,Proposed_Company,$C759,Proposed_MSA_Code,$E759)</f>
        <v>0</v>
      </c>
      <c r="H759" s="7" t="str">
        <f t="shared" ca="1" si="185"/>
        <v/>
      </c>
      <c r="I759" s="4" t="str" cm="1">
        <f t="array" aca="1" ref="I759" ca="1">IFERROR(IF(SUMIFS(Proposed_Direct_Cost,Proposed_Labor_Category,$D759,Proposed_Company,$C759,Proposed_MSA_Code,$E759)=0,"Not Proposed",SUMIFS(Proposed_Direct_Cost,Proposed_Labor_Category,$D759,Proposed_Company,$C759,Proposed_MSA_Code,$E759)),"")</f>
        <v>Not Proposed</v>
      </c>
      <c r="J759" s="117" cm="1">
        <f t="array" aca="1" ref="J759" ca="1">SUMIFS(Invoice_Hours,Invoice_Labor_Category,$D759,Invoice_Company,$C759,Invoice_MSA_Code,$E759)</f>
        <v>0</v>
      </c>
      <c r="K759" s="7" t="str">
        <f t="shared" ca="1" si="186"/>
        <v/>
      </c>
      <c r="L759" s="222" cm="1">
        <f t="array" aca="1" ref="L759" ca="1">IFERROR(SUMIFS(Invoice_Direct_Cost,Invoice_Labor_Category,$D759,Invoice_Company,$C759,Invoice_MSA_Code,$E759),"")</f>
        <v>0</v>
      </c>
      <c r="M759" s="7" t="str">
        <f t="shared" ca="1" si="187"/>
        <v/>
      </c>
      <c r="N759" s="220" t="str">
        <f t="shared" ca="1" si="192"/>
        <v/>
      </c>
      <c r="O759" s="7" t="str">
        <f t="shared" ca="1" si="188"/>
        <v/>
      </c>
      <c r="P759" s="7" t="str">
        <f t="shared" ca="1" si="189"/>
        <v/>
      </c>
      <c r="Q759" s="7" t="str">
        <f t="shared" ca="1" si="190"/>
        <v/>
      </c>
      <c r="R759" s="7" t="str">
        <f t="shared" ca="1" si="191"/>
        <v/>
      </c>
      <c r="S759" s="7" t="str">
        <f t="shared" ca="1" si="178"/>
        <v/>
      </c>
      <c r="T759" s="7" t="str">
        <f t="shared" ca="1" si="179"/>
        <v/>
      </c>
      <c r="V759" s="120" cm="1">
        <f t="array" aca="1" ref="V759" ca="1">SUMIFS(Invoice_Hours,Invoice_Labor_Category,$D759,Invoice_Company,$C759,Invoice_MSA_Code,$E759)</f>
        <v>0</v>
      </c>
      <c r="W759" s="121" t="str">
        <f t="shared" ca="1" si="180"/>
        <v/>
      </c>
      <c r="X759" s="151" t="str">
        <f t="shared" ca="1" si="181"/>
        <v/>
      </c>
      <c r="Z759" s="172"/>
      <c r="AB759" t="str">
        <f t="shared" si="182"/>
        <v/>
      </c>
      <c r="AC759" t="str">
        <f t="shared" si="183"/>
        <v/>
      </c>
      <c r="AD759" t="str">
        <f t="shared" ca="1" si="184"/>
        <v/>
      </c>
      <c r="AE759" s="4" t="str">
        <f t="shared" ca="1" si="193"/>
        <v/>
      </c>
      <c r="AF759" s="118"/>
    </row>
    <row r="760" spans="3:32" ht="20.100000000000001" customHeight="1">
      <c r="C760" t="str" cm="1">
        <f t="array" ref="C760">IFERROR(_xlfn.TEXTSPLIT(B760,"^"),"")</f>
        <v/>
      </c>
      <c r="F760" s="5" t="str" cm="1">
        <f t="array" aca="1" ref="F760" ca="1">IFERROR(INDEX(MSA_Title,MATCH(E760,MSA_Code,0)),"")</f>
        <v/>
      </c>
      <c r="G760" s="117" cm="1">
        <f t="array" aca="1" ref="G760" ca="1">SUMIFS(Proposed_Hours,Proposed_Labor_Category,$D760,Proposed_Company,$C760,Proposed_MSA_Code,$E760)</f>
        <v>0</v>
      </c>
      <c r="H760" s="7" t="str">
        <f t="shared" ca="1" si="185"/>
        <v/>
      </c>
      <c r="I760" s="4" t="str" cm="1">
        <f t="array" aca="1" ref="I760" ca="1">IFERROR(IF(SUMIFS(Proposed_Direct_Cost,Proposed_Labor_Category,$D760,Proposed_Company,$C760,Proposed_MSA_Code,$E760)=0,"Not Proposed",SUMIFS(Proposed_Direct_Cost,Proposed_Labor_Category,$D760,Proposed_Company,$C760,Proposed_MSA_Code,$E760)),"")</f>
        <v>Not Proposed</v>
      </c>
      <c r="J760" s="117" cm="1">
        <f t="array" aca="1" ref="J760" ca="1">SUMIFS(Invoice_Hours,Invoice_Labor_Category,$D760,Invoice_Company,$C760,Invoice_MSA_Code,$E760)</f>
        <v>0</v>
      </c>
      <c r="K760" s="7" t="str">
        <f t="shared" ca="1" si="186"/>
        <v/>
      </c>
      <c r="L760" s="222" cm="1">
        <f t="array" aca="1" ref="L760" ca="1">IFERROR(SUMIFS(Invoice_Direct_Cost,Invoice_Labor_Category,$D760,Invoice_Company,$C760,Invoice_MSA_Code,$E760),"")</f>
        <v>0</v>
      </c>
      <c r="M760" s="7" t="str">
        <f t="shared" ca="1" si="187"/>
        <v/>
      </c>
      <c r="N760" s="220" t="str">
        <f t="shared" ca="1" si="192"/>
        <v/>
      </c>
      <c r="O760" s="7" t="str">
        <f t="shared" ca="1" si="188"/>
        <v/>
      </c>
      <c r="P760" s="7" t="str">
        <f t="shared" ca="1" si="189"/>
        <v/>
      </c>
      <c r="Q760" s="7" t="str">
        <f t="shared" ca="1" si="190"/>
        <v/>
      </c>
      <c r="R760" s="7" t="str">
        <f t="shared" ca="1" si="191"/>
        <v/>
      </c>
      <c r="S760" s="7" t="str">
        <f t="shared" ca="1" si="178"/>
        <v/>
      </c>
      <c r="T760" s="7" t="str">
        <f t="shared" ca="1" si="179"/>
        <v/>
      </c>
      <c r="V760" s="120" cm="1">
        <f t="array" aca="1" ref="V760" ca="1">SUMIFS(Invoice_Hours,Invoice_Labor_Category,$D760,Invoice_Company,$C760,Invoice_MSA_Code,$E760)</f>
        <v>0</v>
      </c>
      <c r="W760" s="121" t="str">
        <f t="shared" ca="1" si="180"/>
        <v/>
      </c>
      <c r="X760" s="152" t="str">
        <f t="shared" ca="1" si="181"/>
        <v/>
      </c>
      <c r="Z760" s="172"/>
      <c r="AB760" t="str">
        <f t="shared" si="182"/>
        <v/>
      </c>
      <c r="AC760" t="str">
        <f t="shared" si="183"/>
        <v/>
      </c>
      <c r="AD760" t="str">
        <f t="shared" ca="1" si="184"/>
        <v/>
      </c>
      <c r="AE760" s="4" t="str">
        <f t="shared" ca="1" si="193"/>
        <v/>
      </c>
      <c r="AF760" s="118"/>
    </row>
    <row r="761" spans="3:32" ht="20.100000000000001" customHeight="1">
      <c r="C761" t="str" cm="1">
        <f t="array" ref="C761">IFERROR(_xlfn.TEXTSPLIT(B761,"^"),"")</f>
        <v/>
      </c>
      <c r="F761" s="5" t="str" cm="1">
        <f t="array" aca="1" ref="F761" ca="1">IFERROR(INDEX(MSA_Title,MATCH(E761,MSA_Code,0)),"")</f>
        <v/>
      </c>
      <c r="G761" s="117" cm="1">
        <f t="array" aca="1" ref="G761" ca="1">SUMIFS(Proposed_Hours,Proposed_Labor_Category,$D761,Proposed_Company,$C761,Proposed_MSA_Code,$E761)</f>
        <v>0</v>
      </c>
      <c r="H761" s="7" t="str">
        <f t="shared" ca="1" si="185"/>
        <v/>
      </c>
      <c r="I761" s="4" t="str" cm="1">
        <f t="array" aca="1" ref="I761" ca="1">IFERROR(IF(SUMIFS(Proposed_Direct_Cost,Proposed_Labor_Category,$D761,Proposed_Company,$C761,Proposed_MSA_Code,$E761)=0,"Not Proposed",SUMIFS(Proposed_Direct_Cost,Proposed_Labor_Category,$D761,Proposed_Company,$C761,Proposed_MSA_Code,$E761)),"")</f>
        <v>Not Proposed</v>
      </c>
      <c r="J761" s="117" cm="1">
        <f t="array" aca="1" ref="J761" ca="1">SUMIFS(Invoice_Hours,Invoice_Labor_Category,$D761,Invoice_Company,$C761,Invoice_MSA_Code,$E761)</f>
        <v>0</v>
      </c>
      <c r="K761" s="7" t="str">
        <f t="shared" ca="1" si="186"/>
        <v/>
      </c>
      <c r="L761" s="222" cm="1">
        <f t="array" aca="1" ref="L761" ca="1">IFERROR(SUMIFS(Invoice_Direct_Cost,Invoice_Labor_Category,$D761,Invoice_Company,$C761,Invoice_MSA_Code,$E761),"")</f>
        <v>0</v>
      </c>
      <c r="M761" s="7" t="str">
        <f t="shared" ca="1" si="187"/>
        <v/>
      </c>
      <c r="N761" s="220" t="str">
        <f t="shared" ca="1" si="192"/>
        <v/>
      </c>
      <c r="O761" s="7" t="str">
        <f t="shared" ca="1" si="188"/>
        <v/>
      </c>
      <c r="P761" s="7" t="str">
        <f t="shared" ca="1" si="189"/>
        <v/>
      </c>
      <c r="Q761" s="7" t="str">
        <f t="shared" ca="1" si="190"/>
        <v/>
      </c>
      <c r="R761" s="7" t="str">
        <f t="shared" ca="1" si="191"/>
        <v/>
      </c>
      <c r="S761" s="7" t="str">
        <f t="shared" ca="1" si="178"/>
        <v/>
      </c>
      <c r="T761" s="7" t="str">
        <f t="shared" ca="1" si="179"/>
        <v/>
      </c>
      <c r="V761" s="120" cm="1">
        <f t="array" aca="1" ref="V761" ca="1">SUMIFS(Invoice_Hours,Invoice_Labor_Category,$D761,Invoice_Company,$C761,Invoice_MSA_Code,$E761)</f>
        <v>0</v>
      </c>
      <c r="W761" s="121" t="str">
        <f t="shared" ca="1" si="180"/>
        <v/>
      </c>
      <c r="X761" s="151" t="str">
        <f t="shared" ca="1" si="181"/>
        <v/>
      </c>
      <c r="Z761" s="172"/>
      <c r="AB761" t="str">
        <f t="shared" si="182"/>
        <v/>
      </c>
      <c r="AC761" t="str">
        <f t="shared" si="183"/>
        <v/>
      </c>
      <c r="AD761" t="str">
        <f t="shared" ca="1" si="184"/>
        <v/>
      </c>
      <c r="AE761" s="4" t="str">
        <f t="shared" ca="1" si="193"/>
        <v/>
      </c>
      <c r="AF761" s="118"/>
    </row>
    <row r="762" spans="3:32" ht="20.100000000000001" customHeight="1">
      <c r="C762" t="str" cm="1">
        <f t="array" ref="C762">IFERROR(_xlfn.TEXTSPLIT(B762,"^"),"")</f>
        <v/>
      </c>
      <c r="F762" s="5" t="str" cm="1">
        <f t="array" aca="1" ref="F762" ca="1">IFERROR(INDEX(MSA_Title,MATCH(E762,MSA_Code,0)),"")</f>
        <v/>
      </c>
      <c r="G762" s="117" cm="1">
        <f t="array" aca="1" ref="G762" ca="1">SUMIFS(Proposed_Hours,Proposed_Labor_Category,$D762,Proposed_Company,$C762,Proposed_MSA_Code,$E762)</f>
        <v>0</v>
      </c>
      <c r="H762" s="7" t="str">
        <f t="shared" ca="1" si="185"/>
        <v/>
      </c>
      <c r="I762" s="4" t="str" cm="1">
        <f t="array" aca="1" ref="I762" ca="1">IFERROR(IF(SUMIFS(Proposed_Direct_Cost,Proposed_Labor_Category,$D762,Proposed_Company,$C762,Proposed_MSA_Code,$E762)=0,"Not Proposed",SUMIFS(Proposed_Direct_Cost,Proposed_Labor_Category,$D762,Proposed_Company,$C762,Proposed_MSA_Code,$E762)),"")</f>
        <v>Not Proposed</v>
      </c>
      <c r="J762" s="117" cm="1">
        <f t="array" aca="1" ref="J762" ca="1">SUMIFS(Invoice_Hours,Invoice_Labor_Category,$D762,Invoice_Company,$C762,Invoice_MSA_Code,$E762)</f>
        <v>0</v>
      </c>
      <c r="K762" s="7" t="str">
        <f t="shared" ca="1" si="186"/>
        <v/>
      </c>
      <c r="L762" s="222" cm="1">
        <f t="array" aca="1" ref="L762" ca="1">IFERROR(SUMIFS(Invoice_Direct_Cost,Invoice_Labor_Category,$D762,Invoice_Company,$C762,Invoice_MSA_Code,$E762),"")</f>
        <v>0</v>
      </c>
      <c r="M762" s="7" t="str">
        <f t="shared" ca="1" si="187"/>
        <v/>
      </c>
      <c r="N762" s="220" t="str">
        <f t="shared" ca="1" si="192"/>
        <v/>
      </c>
      <c r="O762" s="7" t="str">
        <f t="shared" ca="1" si="188"/>
        <v/>
      </c>
      <c r="P762" s="7" t="str">
        <f t="shared" ca="1" si="189"/>
        <v/>
      </c>
      <c r="Q762" s="7" t="str">
        <f t="shared" ca="1" si="190"/>
        <v/>
      </c>
      <c r="R762" s="7" t="str">
        <f t="shared" ca="1" si="191"/>
        <v/>
      </c>
      <c r="S762" s="7" t="str">
        <f t="shared" ca="1" si="178"/>
        <v/>
      </c>
      <c r="T762" s="7" t="str">
        <f t="shared" ca="1" si="179"/>
        <v/>
      </c>
      <c r="V762" s="120" cm="1">
        <f t="array" aca="1" ref="V762" ca="1">SUMIFS(Invoice_Hours,Invoice_Labor_Category,$D762,Invoice_Company,$C762,Invoice_MSA_Code,$E762)</f>
        <v>0</v>
      </c>
      <c r="W762" s="121" t="str">
        <f t="shared" ca="1" si="180"/>
        <v/>
      </c>
      <c r="X762" s="152" t="str">
        <f t="shared" ca="1" si="181"/>
        <v/>
      </c>
      <c r="Z762" s="172"/>
      <c r="AB762" t="str">
        <f t="shared" si="182"/>
        <v/>
      </c>
      <c r="AC762" t="str">
        <f t="shared" si="183"/>
        <v/>
      </c>
      <c r="AD762" t="str">
        <f t="shared" ca="1" si="184"/>
        <v/>
      </c>
      <c r="AE762" s="4" t="str">
        <f t="shared" ca="1" si="193"/>
        <v/>
      </c>
      <c r="AF762" s="118"/>
    </row>
    <row r="763" spans="3:32" ht="20.100000000000001" customHeight="1">
      <c r="C763" t="str" cm="1">
        <f t="array" ref="C763">IFERROR(_xlfn.TEXTSPLIT(B763,"^"),"")</f>
        <v/>
      </c>
      <c r="F763" s="5" t="str" cm="1">
        <f t="array" aca="1" ref="F763" ca="1">IFERROR(INDEX(MSA_Title,MATCH(E763,MSA_Code,0)),"")</f>
        <v/>
      </c>
      <c r="G763" s="117" cm="1">
        <f t="array" aca="1" ref="G763" ca="1">SUMIFS(Proposed_Hours,Proposed_Labor_Category,$D763,Proposed_Company,$C763,Proposed_MSA_Code,$E763)</f>
        <v>0</v>
      </c>
      <c r="H763" s="7" t="str">
        <f t="shared" ca="1" si="185"/>
        <v/>
      </c>
      <c r="I763" s="4" t="str" cm="1">
        <f t="array" aca="1" ref="I763" ca="1">IFERROR(IF(SUMIFS(Proposed_Direct_Cost,Proposed_Labor_Category,$D763,Proposed_Company,$C763,Proposed_MSA_Code,$E763)=0,"Not Proposed",SUMIFS(Proposed_Direct_Cost,Proposed_Labor_Category,$D763,Proposed_Company,$C763,Proposed_MSA_Code,$E763)),"")</f>
        <v>Not Proposed</v>
      </c>
      <c r="J763" s="117" cm="1">
        <f t="array" aca="1" ref="J763" ca="1">SUMIFS(Invoice_Hours,Invoice_Labor_Category,$D763,Invoice_Company,$C763,Invoice_MSA_Code,$E763)</f>
        <v>0</v>
      </c>
      <c r="K763" s="7" t="str">
        <f t="shared" ca="1" si="186"/>
        <v/>
      </c>
      <c r="L763" s="222" cm="1">
        <f t="array" aca="1" ref="L763" ca="1">IFERROR(SUMIFS(Invoice_Direct_Cost,Invoice_Labor_Category,$D763,Invoice_Company,$C763,Invoice_MSA_Code,$E763),"")</f>
        <v>0</v>
      </c>
      <c r="M763" s="7" t="str">
        <f t="shared" ca="1" si="187"/>
        <v/>
      </c>
      <c r="N763" s="220" t="str">
        <f t="shared" ca="1" si="192"/>
        <v/>
      </c>
      <c r="O763" s="7" t="str">
        <f t="shared" ca="1" si="188"/>
        <v/>
      </c>
      <c r="P763" s="7" t="str">
        <f t="shared" ca="1" si="189"/>
        <v/>
      </c>
      <c r="Q763" s="7" t="str">
        <f t="shared" ca="1" si="190"/>
        <v/>
      </c>
      <c r="R763" s="7" t="str">
        <f t="shared" ca="1" si="191"/>
        <v/>
      </c>
      <c r="S763" s="7" t="str">
        <f t="shared" ca="1" si="178"/>
        <v/>
      </c>
      <c r="T763" s="7" t="str">
        <f t="shared" ca="1" si="179"/>
        <v/>
      </c>
      <c r="V763" s="120" cm="1">
        <f t="array" aca="1" ref="V763" ca="1">SUMIFS(Invoice_Hours,Invoice_Labor_Category,$D763,Invoice_Company,$C763,Invoice_MSA_Code,$E763)</f>
        <v>0</v>
      </c>
      <c r="W763" s="121" t="str">
        <f t="shared" ca="1" si="180"/>
        <v/>
      </c>
      <c r="X763" s="151" t="str">
        <f t="shared" ca="1" si="181"/>
        <v/>
      </c>
      <c r="Z763" s="172"/>
      <c r="AB763" t="str">
        <f t="shared" si="182"/>
        <v/>
      </c>
      <c r="AC763" t="str">
        <f t="shared" si="183"/>
        <v/>
      </c>
      <c r="AD763" t="str">
        <f t="shared" ca="1" si="184"/>
        <v/>
      </c>
      <c r="AE763" s="4" t="str">
        <f t="shared" ca="1" si="193"/>
        <v/>
      </c>
      <c r="AF763" s="118"/>
    </row>
    <row r="764" spans="3:32" ht="20.100000000000001" customHeight="1">
      <c r="C764" t="str" cm="1">
        <f t="array" ref="C764">IFERROR(_xlfn.TEXTSPLIT(B764,"^"),"")</f>
        <v/>
      </c>
      <c r="F764" s="5" t="str" cm="1">
        <f t="array" aca="1" ref="F764" ca="1">IFERROR(INDEX(MSA_Title,MATCH(E764,MSA_Code,0)),"")</f>
        <v/>
      </c>
      <c r="G764" s="117" cm="1">
        <f t="array" aca="1" ref="G764" ca="1">SUMIFS(Proposed_Hours,Proposed_Labor_Category,$D764,Proposed_Company,$C764,Proposed_MSA_Code,$E764)</f>
        <v>0</v>
      </c>
      <c r="H764" s="7" t="str">
        <f t="shared" ca="1" si="185"/>
        <v/>
      </c>
      <c r="I764" s="4" t="str" cm="1">
        <f t="array" aca="1" ref="I764" ca="1">IFERROR(IF(SUMIFS(Proposed_Direct_Cost,Proposed_Labor_Category,$D764,Proposed_Company,$C764,Proposed_MSA_Code,$E764)=0,"Not Proposed",SUMIFS(Proposed_Direct_Cost,Proposed_Labor_Category,$D764,Proposed_Company,$C764,Proposed_MSA_Code,$E764)),"")</f>
        <v>Not Proposed</v>
      </c>
      <c r="J764" s="117" cm="1">
        <f t="array" aca="1" ref="J764" ca="1">SUMIFS(Invoice_Hours,Invoice_Labor_Category,$D764,Invoice_Company,$C764,Invoice_MSA_Code,$E764)</f>
        <v>0</v>
      </c>
      <c r="K764" s="7" t="str">
        <f t="shared" ca="1" si="186"/>
        <v/>
      </c>
      <c r="L764" s="222" cm="1">
        <f t="array" aca="1" ref="L764" ca="1">IFERROR(SUMIFS(Invoice_Direct_Cost,Invoice_Labor_Category,$D764,Invoice_Company,$C764,Invoice_MSA_Code,$E764),"")</f>
        <v>0</v>
      </c>
      <c r="M764" s="7" t="str">
        <f t="shared" ca="1" si="187"/>
        <v/>
      </c>
      <c r="N764" s="220" t="str">
        <f t="shared" ca="1" si="192"/>
        <v/>
      </c>
      <c r="O764" s="7" t="str">
        <f t="shared" ca="1" si="188"/>
        <v/>
      </c>
      <c r="P764" s="7" t="str">
        <f t="shared" ca="1" si="189"/>
        <v/>
      </c>
      <c r="Q764" s="7" t="str">
        <f t="shared" ca="1" si="190"/>
        <v/>
      </c>
      <c r="R764" s="7" t="str">
        <f t="shared" ca="1" si="191"/>
        <v/>
      </c>
      <c r="S764" s="7" t="str">
        <f t="shared" ca="1" si="178"/>
        <v/>
      </c>
      <c r="T764" s="7" t="str">
        <f t="shared" ca="1" si="179"/>
        <v/>
      </c>
      <c r="V764" s="120" cm="1">
        <f t="array" aca="1" ref="V764" ca="1">SUMIFS(Invoice_Hours,Invoice_Labor_Category,$D764,Invoice_Company,$C764,Invoice_MSA_Code,$E764)</f>
        <v>0</v>
      </c>
      <c r="W764" s="121" t="str">
        <f t="shared" ca="1" si="180"/>
        <v/>
      </c>
      <c r="X764" s="152" t="str">
        <f t="shared" ca="1" si="181"/>
        <v/>
      </c>
      <c r="Z764" s="172"/>
      <c r="AB764" t="str">
        <f t="shared" si="182"/>
        <v/>
      </c>
      <c r="AC764" t="str">
        <f t="shared" si="183"/>
        <v/>
      </c>
      <c r="AD764" t="str">
        <f t="shared" ca="1" si="184"/>
        <v/>
      </c>
      <c r="AE764" s="4" t="str">
        <f t="shared" ca="1" si="193"/>
        <v/>
      </c>
      <c r="AF764" s="118"/>
    </row>
    <row r="765" spans="3:32" ht="20.100000000000001" customHeight="1">
      <c r="C765" t="str" cm="1">
        <f t="array" ref="C765">IFERROR(_xlfn.TEXTSPLIT(B765,"^"),"")</f>
        <v/>
      </c>
      <c r="F765" s="5" t="str" cm="1">
        <f t="array" aca="1" ref="F765" ca="1">IFERROR(INDEX(MSA_Title,MATCH(E765,MSA_Code,0)),"")</f>
        <v/>
      </c>
      <c r="G765" s="117" cm="1">
        <f t="array" aca="1" ref="G765" ca="1">SUMIFS(Proposed_Hours,Proposed_Labor_Category,$D765,Proposed_Company,$C765,Proposed_MSA_Code,$E765)</f>
        <v>0</v>
      </c>
      <c r="H765" s="7" t="str">
        <f t="shared" ca="1" si="185"/>
        <v/>
      </c>
      <c r="I765" s="4" t="str" cm="1">
        <f t="array" aca="1" ref="I765" ca="1">IFERROR(IF(SUMIFS(Proposed_Direct_Cost,Proposed_Labor_Category,$D765,Proposed_Company,$C765,Proposed_MSA_Code,$E765)=0,"Not Proposed",SUMIFS(Proposed_Direct_Cost,Proposed_Labor_Category,$D765,Proposed_Company,$C765,Proposed_MSA_Code,$E765)),"")</f>
        <v>Not Proposed</v>
      </c>
      <c r="J765" s="117" cm="1">
        <f t="array" aca="1" ref="J765" ca="1">SUMIFS(Invoice_Hours,Invoice_Labor_Category,$D765,Invoice_Company,$C765,Invoice_MSA_Code,$E765)</f>
        <v>0</v>
      </c>
      <c r="K765" s="7" t="str">
        <f t="shared" ca="1" si="186"/>
        <v/>
      </c>
      <c r="L765" s="222" cm="1">
        <f t="array" aca="1" ref="L765" ca="1">IFERROR(SUMIFS(Invoice_Direct_Cost,Invoice_Labor_Category,$D765,Invoice_Company,$C765,Invoice_MSA_Code,$E765),"")</f>
        <v>0</v>
      </c>
      <c r="M765" s="7" t="str">
        <f t="shared" ca="1" si="187"/>
        <v/>
      </c>
      <c r="N765" s="220" t="str">
        <f t="shared" ca="1" si="192"/>
        <v/>
      </c>
      <c r="O765" s="7" t="str">
        <f t="shared" ca="1" si="188"/>
        <v/>
      </c>
      <c r="P765" s="7" t="str">
        <f t="shared" ca="1" si="189"/>
        <v/>
      </c>
      <c r="Q765" s="7" t="str">
        <f t="shared" ca="1" si="190"/>
        <v/>
      </c>
      <c r="R765" s="7" t="str">
        <f t="shared" ca="1" si="191"/>
        <v/>
      </c>
      <c r="S765" s="7" t="str">
        <f t="shared" ca="1" si="178"/>
        <v/>
      </c>
      <c r="T765" s="7" t="str">
        <f t="shared" ca="1" si="179"/>
        <v/>
      </c>
      <c r="V765" s="120" cm="1">
        <f t="array" aca="1" ref="V765" ca="1">SUMIFS(Invoice_Hours,Invoice_Labor_Category,$D765,Invoice_Company,$C765,Invoice_MSA_Code,$E765)</f>
        <v>0</v>
      </c>
      <c r="W765" s="121" t="str">
        <f t="shared" ca="1" si="180"/>
        <v/>
      </c>
      <c r="X765" s="151" t="str">
        <f t="shared" ca="1" si="181"/>
        <v/>
      </c>
      <c r="Z765" s="172"/>
      <c r="AB765" t="str">
        <f t="shared" si="182"/>
        <v/>
      </c>
      <c r="AC765" t="str">
        <f t="shared" si="183"/>
        <v/>
      </c>
      <c r="AD765" t="str">
        <f t="shared" ca="1" si="184"/>
        <v/>
      </c>
      <c r="AE765" s="4" t="str">
        <f t="shared" ca="1" si="193"/>
        <v/>
      </c>
      <c r="AF765" s="118"/>
    </row>
    <row r="766" spans="3:32" ht="20.100000000000001" customHeight="1">
      <c r="C766" t="str" cm="1">
        <f t="array" ref="C766">IFERROR(_xlfn.TEXTSPLIT(B766,"^"),"")</f>
        <v/>
      </c>
      <c r="F766" s="5" t="str" cm="1">
        <f t="array" aca="1" ref="F766" ca="1">IFERROR(INDEX(MSA_Title,MATCH(E766,MSA_Code,0)),"")</f>
        <v/>
      </c>
      <c r="G766" s="117" cm="1">
        <f t="array" aca="1" ref="G766" ca="1">SUMIFS(Proposed_Hours,Proposed_Labor_Category,$D766,Proposed_Company,$C766,Proposed_MSA_Code,$E766)</f>
        <v>0</v>
      </c>
      <c r="H766" s="7" t="str">
        <f t="shared" ca="1" si="185"/>
        <v/>
      </c>
      <c r="I766" s="4" t="str" cm="1">
        <f t="array" aca="1" ref="I766" ca="1">IFERROR(IF(SUMIFS(Proposed_Direct_Cost,Proposed_Labor_Category,$D766,Proposed_Company,$C766,Proposed_MSA_Code,$E766)=0,"Not Proposed",SUMIFS(Proposed_Direct_Cost,Proposed_Labor_Category,$D766,Proposed_Company,$C766,Proposed_MSA_Code,$E766)),"")</f>
        <v>Not Proposed</v>
      </c>
      <c r="J766" s="117" cm="1">
        <f t="array" aca="1" ref="J766" ca="1">SUMIFS(Invoice_Hours,Invoice_Labor_Category,$D766,Invoice_Company,$C766,Invoice_MSA_Code,$E766)</f>
        <v>0</v>
      </c>
      <c r="K766" s="7" t="str">
        <f t="shared" ca="1" si="186"/>
        <v/>
      </c>
      <c r="L766" s="222" cm="1">
        <f t="array" aca="1" ref="L766" ca="1">IFERROR(SUMIFS(Invoice_Direct_Cost,Invoice_Labor_Category,$D766,Invoice_Company,$C766,Invoice_MSA_Code,$E766),"")</f>
        <v>0</v>
      </c>
      <c r="M766" s="7" t="str">
        <f t="shared" ca="1" si="187"/>
        <v/>
      </c>
      <c r="N766" s="220" t="str">
        <f t="shared" ca="1" si="192"/>
        <v/>
      </c>
      <c r="O766" s="7" t="str">
        <f t="shared" ca="1" si="188"/>
        <v/>
      </c>
      <c r="P766" s="7" t="str">
        <f t="shared" ca="1" si="189"/>
        <v/>
      </c>
      <c r="Q766" s="7" t="str">
        <f t="shared" ca="1" si="190"/>
        <v/>
      </c>
      <c r="R766" s="7" t="str">
        <f t="shared" ca="1" si="191"/>
        <v/>
      </c>
      <c r="S766" s="7" t="str">
        <f t="shared" ca="1" si="178"/>
        <v/>
      </c>
      <c r="T766" s="7" t="str">
        <f t="shared" ca="1" si="179"/>
        <v/>
      </c>
      <c r="V766" s="120" cm="1">
        <f t="array" aca="1" ref="V766" ca="1">SUMIFS(Invoice_Hours,Invoice_Labor_Category,$D766,Invoice_Company,$C766,Invoice_MSA_Code,$E766)</f>
        <v>0</v>
      </c>
      <c r="W766" s="121" t="str">
        <f t="shared" ca="1" si="180"/>
        <v/>
      </c>
      <c r="X766" s="152" t="str">
        <f t="shared" ca="1" si="181"/>
        <v/>
      </c>
      <c r="Z766" s="172"/>
      <c r="AB766" t="str">
        <f t="shared" si="182"/>
        <v/>
      </c>
      <c r="AC766" t="str">
        <f t="shared" si="183"/>
        <v/>
      </c>
      <c r="AD766" t="str">
        <f t="shared" ca="1" si="184"/>
        <v/>
      </c>
      <c r="AE766" s="4" t="str">
        <f t="shared" ca="1" si="193"/>
        <v/>
      </c>
      <c r="AF766" s="118"/>
    </row>
    <row r="767" spans="3:32" ht="20.100000000000001" customHeight="1">
      <c r="C767" t="str" cm="1">
        <f t="array" ref="C767">IFERROR(_xlfn.TEXTSPLIT(B767,"^"),"")</f>
        <v/>
      </c>
      <c r="F767" s="5" t="str" cm="1">
        <f t="array" aca="1" ref="F767" ca="1">IFERROR(INDEX(MSA_Title,MATCH(E767,MSA_Code,0)),"")</f>
        <v/>
      </c>
      <c r="G767" s="117" cm="1">
        <f t="array" aca="1" ref="G767" ca="1">SUMIFS(Proposed_Hours,Proposed_Labor_Category,$D767,Proposed_Company,$C767,Proposed_MSA_Code,$E767)</f>
        <v>0</v>
      </c>
      <c r="H767" s="7" t="str">
        <f t="shared" ca="1" si="185"/>
        <v/>
      </c>
      <c r="I767" s="4" t="str" cm="1">
        <f t="array" aca="1" ref="I767" ca="1">IFERROR(IF(SUMIFS(Proposed_Direct_Cost,Proposed_Labor_Category,$D767,Proposed_Company,$C767,Proposed_MSA_Code,$E767)=0,"Not Proposed",SUMIFS(Proposed_Direct_Cost,Proposed_Labor_Category,$D767,Proposed_Company,$C767,Proposed_MSA_Code,$E767)),"")</f>
        <v>Not Proposed</v>
      </c>
      <c r="J767" s="117" cm="1">
        <f t="array" aca="1" ref="J767" ca="1">SUMIFS(Invoice_Hours,Invoice_Labor_Category,$D767,Invoice_Company,$C767,Invoice_MSA_Code,$E767)</f>
        <v>0</v>
      </c>
      <c r="K767" s="7" t="str">
        <f t="shared" ca="1" si="186"/>
        <v/>
      </c>
      <c r="L767" s="222" cm="1">
        <f t="array" aca="1" ref="L767" ca="1">IFERROR(SUMIFS(Invoice_Direct_Cost,Invoice_Labor_Category,$D767,Invoice_Company,$C767,Invoice_MSA_Code,$E767),"")</f>
        <v>0</v>
      </c>
      <c r="M767" s="7" t="str">
        <f t="shared" ca="1" si="187"/>
        <v/>
      </c>
      <c r="N767" s="220" t="str">
        <f t="shared" ca="1" si="192"/>
        <v/>
      </c>
      <c r="O767" s="7" t="str">
        <f t="shared" ca="1" si="188"/>
        <v/>
      </c>
      <c r="P767" s="7" t="str">
        <f t="shared" ca="1" si="189"/>
        <v/>
      </c>
      <c r="Q767" s="7" t="str">
        <f t="shared" ca="1" si="190"/>
        <v/>
      </c>
      <c r="R767" s="7" t="str">
        <f t="shared" ca="1" si="191"/>
        <v/>
      </c>
      <c r="S767" s="7" t="str">
        <f t="shared" ca="1" si="178"/>
        <v/>
      </c>
      <c r="T767" s="7" t="str">
        <f t="shared" ca="1" si="179"/>
        <v/>
      </c>
      <c r="V767" s="120" cm="1">
        <f t="array" aca="1" ref="V767" ca="1">SUMIFS(Invoice_Hours,Invoice_Labor_Category,$D767,Invoice_Company,$C767,Invoice_MSA_Code,$E767)</f>
        <v>0</v>
      </c>
      <c r="W767" s="121" t="str">
        <f t="shared" ca="1" si="180"/>
        <v/>
      </c>
      <c r="X767" s="151" t="str">
        <f t="shared" ca="1" si="181"/>
        <v/>
      </c>
      <c r="Z767" s="172"/>
      <c r="AB767" t="str">
        <f t="shared" si="182"/>
        <v/>
      </c>
      <c r="AC767" t="str">
        <f t="shared" si="183"/>
        <v/>
      </c>
      <c r="AD767" t="str">
        <f t="shared" ca="1" si="184"/>
        <v/>
      </c>
      <c r="AE767" s="4" t="str">
        <f t="shared" ca="1" si="193"/>
        <v/>
      </c>
      <c r="AF767" s="118"/>
    </row>
    <row r="768" spans="3:32" ht="20.100000000000001" customHeight="1">
      <c r="C768" t="str" cm="1">
        <f t="array" ref="C768">IFERROR(_xlfn.TEXTSPLIT(B768,"^"),"")</f>
        <v/>
      </c>
      <c r="F768" s="5" t="str" cm="1">
        <f t="array" aca="1" ref="F768" ca="1">IFERROR(INDEX(MSA_Title,MATCH(E768,MSA_Code,0)),"")</f>
        <v/>
      </c>
      <c r="G768" s="117" cm="1">
        <f t="array" aca="1" ref="G768" ca="1">SUMIFS(Proposed_Hours,Proposed_Labor_Category,$D768,Proposed_Company,$C768,Proposed_MSA_Code,$E768)</f>
        <v>0</v>
      </c>
      <c r="H768" s="7" t="str">
        <f t="shared" ca="1" si="185"/>
        <v/>
      </c>
      <c r="I768" s="4" t="str" cm="1">
        <f t="array" aca="1" ref="I768" ca="1">IFERROR(IF(SUMIFS(Proposed_Direct_Cost,Proposed_Labor_Category,$D768,Proposed_Company,$C768,Proposed_MSA_Code,$E768)=0,"Not Proposed",SUMIFS(Proposed_Direct_Cost,Proposed_Labor_Category,$D768,Proposed_Company,$C768,Proposed_MSA_Code,$E768)),"")</f>
        <v>Not Proposed</v>
      </c>
      <c r="J768" s="117" cm="1">
        <f t="array" aca="1" ref="J768" ca="1">SUMIFS(Invoice_Hours,Invoice_Labor_Category,$D768,Invoice_Company,$C768,Invoice_MSA_Code,$E768)</f>
        <v>0</v>
      </c>
      <c r="K768" s="7" t="str">
        <f t="shared" ca="1" si="186"/>
        <v/>
      </c>
      <c r="L768" s="222" cm="1">
        <f t="array" aca="1" ref="L768" ca="1">IFERROR(SUMIFS(Invoice_Direct_Cost,Invoice_Labor_Category,$D768,Invoice_Company,$C768,Invoice_MSA_Code,$E768),"")</f>
        <v>0</v>
      </c>
      <c r="M768" s="7" t="str">
        <f t="shared" ca="1" si="187"/>
        <v/>
      </c>
      <c r="N768" s="220" t="str">
        <f t="shared" ca="1" si="192"/>
        <v/>
      </c>
      <c r="O768" s="7" t="str">
        <f t="shared" ca="1" si="188"/>
        <v/>
      </c>
      <c r="P768" s="7" t="str">
        <f t="shared" ca="1" si="189"/>
        <v/>
      </c>
      <c r="Q768" s="7" t="str">
        <f t="shared" ca="1" si="190"/>
        <v/>
      </c>
      <c r="R768" s="7" t="str">
        <f t="shared" ca="1" si="191"/>
        <v/>
      </c>
      <c r="S768" s="7" t="str">
        <f t="shared" ca="1" si="178"/>
        <v/>
      </c>
      <c r="T768" s="7" t="str">
        <f t="shared" ca="1" si="179"/>
        <v/>
      </c>
      <c r="V768" s="120" cm="1">
        <f t="array" aca="1" ref="V768" ca="1">SUMIFS(Invoice_Hours,Invoice_Labor_Category,$D768,Invoice_Company,$C768,Invoice_MSA_Code,$E768)</f>
        <v>0</v>
      </c>
      <c r="W768" s="121" t="str">
        <f t="shared" ca="1" si="180"/>
        <v/>
      </c>
      <c r="X768" s="152" t="str">
        <f t="shared" ca="1" si="181"/>
        <v/>
      </c>
      <c r="Z768" s="172"/>
      <c r="AB768" t="str">
        <f t="shared" si="182"/>
        <v/>
      </c>
      <c r="AC768" t="str">
        <f t="shared" si="183"/>
        <v/>
      </c>
      <c r="AD768" t="str">
        <f t="shared" ca="1" si="184"/>
        <v/>
      </c>
      <c r="AE768" s="4" t="str">
        <f t="shared" ca="1" si="193"/>
        <v/>
      </c>
      <c r="AF768" s="118"/>
    </row>
    <row r="769" spans="3:32" ht="20.100000000000001" customHeight="1">
      <c r="C769" t="str" cm="1">
        <f t="array" ref="C769">IFERROR(_xlfn.TEXTSPLIT(B769,"^"),"")</f>
        <v/>
      </c>
      <c r="F769" s="5" t="str" cm="1">
        <f t="array" aca="1" ref="F769" ca="1">IFERROR(INDEX(MSA_Title,MATCH(E769,MSA_Code,0)),"")</f>
        <v/>
      </c>
      <c r="G769" s="117" cm="1">
        <f t="array" aca="1" ref="G769" ca="1">SUMIFS(Proposed_Hours,Proposed_Labor_Category,$D769,Proposed_Company,$C769,Proposed_MSA_Code,$E769)</f>
        <v>0</v>
      </c>
      <c r="H769" s="7" t="str">
        <f t="shared" ca="1" si="185"/>
        <v/>
      </c>
      <c r="I769" s="4" t="str" cm="1">
        <f t="array" aca="1" ref="I769" ca="1">IFERROR(IF(SUMIFS(Proposed_Direct_Cost,Proposed_Labor_Category,$D769,Proposed_Company,$C769,Proposed_MSA_Code,$E769)=0,"Not Proposed",SUMIFS(Proposed_Direct_Cost,Proposed_Labor_Category,$D769,Proposed_Company,$C769,Proposed_MSA_Code,$E769)),"")</f>
        <v>Not Proposed</v>
      </c>
      <c r="J769" s="117" cm="1">
        <f t="array" aca="1" ref="J769" ca="1">SUMIFS(Invoice_Hours,Invoice_Labor_Category,$D769,Invoice_Company,$C769,Invoice_MSA_Code,$E769)</f>
        <v>0</v>
      </c>
      <c r="K769" s="7" t="str">
        <f t="shared" ca="1" si="186"/>
        <v/>
      </c>
      <c r="L769" s="222" cm="1">
        <f t="array" aca="1" ref="L769" ca="1">IFERROR(SUMIFS(Invoice_Direct_Cost,Invoice_Labor_Category,$D769,Invoice_Company,$C769,Invoice_MSA_Code,$E769),"")</f>
        <v>0</v>
      </c>
      <c r="M769" s="7" t="str">
        <f t="shared" ca="1" si="187"/>
        <v/>
      </c>
      <c r="N769" s="220" t="str">
        <f t="shared" ca="1" si="192"/>
        <v/>
      </c>
      <c r="O769" s="7" t="str">
        <f t="shared" ca="1" si="188"/>
        <v/>
      </c>
      <c r="P769" s="7" t="str">
        <f t="shared" ca="1" si="189"/>
        <v/>
      </c>
      <c r="Q769" s="7" t="str">
        <f t="shared" ca="1" si="190"/>
        <v/>
      </c>
      <c r="R769" s="7" t="str">
        <f t="shared" ca="1" si="191"/>
        <v/>
      </c>
      <c r="S769" s="7" t="str">
        <f t="shared" ca="1" si="178"/>
        <v/>
      </c>
      <c r="T769" s="7" t="str">
        <f t="shared" ca="1" si="179"/>
        <v/>
      </c>
      <c r="V769" s="120" cm="1">
        <f t="array" aca="1" ref="V769" ca="1">SUMIFS(Invoice_Hours,Invoice_Labor_Category,$D769,Invoice_Company,$C769,Invoice_MSA_Code,$E769)</f>
        <v>0</v>
      </c>
      <c r="W769" s="121" t="str">
        <f t="shared" ca="1" si="180"/>
        <v/>
      </c>
      <c r="X769" s="151" t="str">
        <f t="shared" ca="1" si="181"/>
        <v/>
      </c>
      <c r="Z769" s="172"/>
      <c r="AB769" t="str">
        <f t="shared" si="182"/>
        <v/>
      </c>
      <c r="AC769" t="str">
        <f t="shared" si="183"/>
        <v/>
      </c>
      <c r="AD769" t="str">
        <f t="shared" ca="1" si="184"/>
        <v/>
      </c>
      <c r="AE769" s="4" t="str">
        <f t="shared" ca="1" si="193"/>
        <v/>
      </c>
      <c r="AF769" s="118"/>
    </row>
    <row r="770" spans="3:32" ht="20.100000000000001" customHeight="1">
      <c r="C770" t="str" cm="1">
        <f t="array" ref="C770">IFERROR(_xlfn.TEXTSPLIT(B770,"^"),"")</f>
        <v/>
      </c>
      <c r="F770" s="5" t="str" cm="1">
        <f t="array" aca="1" ref="F770" ca="1">IFERROR(INDEX(MSA_Title,MATCH(E770,MSA_Code,0)),"")</f>
        <v/>
      </c>
      <c r="G770" s="117" cm="1">
        <f t="array" aca="1" ref="G770" ca="1">SUMIFS(Proposed_Hours,Proposed_Labor_Category,$D770,Proposed_Company,$C770,Proposed_MSA_Code,$E770)</f>
        <v>0</v>
      </c>
      <c r="H770" s="7" t="str">
        <f t="shared" ca="1" si="185"/>
        <v/>
      </c>
      <c r="I770" s="4" t="str" cm="1">
        <f t="array" aca="1" ref="I770" ca="1">IFERROR(IF(SUMIFS(Proposed_Direct_Cost,Proposed_Labor_Category,$D770,Proposed_Company,$C770,Proposed_MSA_Code,$E770)=0,"Not Proposed",SUMIFS(Proposed_Direct_Cost,Proposed_Labor_Category,$D770,Proposed_Company,$C770,Proposed_MSA_Code,$E770)),"")</f>
        <v>Not Proposed</v>
      </c>
      <c r="J770" s="117" cm="1">
        <f t="array" aca="1" ref="J770" ca="1">SUMIFS(Invoice_Hours,Invoice_Labor_Category,$D770,Invoice_Company,$C770,Invoice_MSA_Code,$E770)</f>
        <v>0</v>
      </c>
      <c r="K770" s="7" t="str">
        <f t="shared" ca="1" si="186"/>
        <v/>
      </c>
      <c r="L770" s="222" cm="1">
        <f t="array" aca="1" ref="L770" ca="1">IFERROR(SUMIFS(Invoice_Direct_Cost,Invoice_Labor_Category,$D770,Invoice_Company,$C770,Invoice_MSA_Code,$E770),"")</f>
        <v>0</v>
      </c>
      <c r="M770" s="7" t="str">
        <f t="shared" ca="1" si="187"/>
        <v/>
      </c>
      <c r="N770" s="220" t="str">
        <f t="shared" ca="1" si="192"/>
        <v/>
      </c>
      <c r="O770" s="7" t="str">
        <f t="shared" ca="1" si="188"/>
        <v/>
      </c>
      <c r="P770" s="7" t="str">
        <f t="shared" ca="1" si="189"/>
        <v/>
      </c>
      <c r="Q770" s="7" t="str">
        <f t="shared" ca="1" si="190"/>
        <v/>
      </c>
      <c r="R770" s="7" t="str">
        <f t="shared" ca="1" si="191"/>
        <v/>
      </c>
      <c r="S770" s="7" t="str">
        <f t="shared" ca="1" si="178"/>
        <v/>
      </c>
      <c r="T770" s="7" t="str">
        <f t="shared" ca="1" si="179"/>
        <v/>
      </c>
      <c r="V770" s="120" cm="1">
        <f t="array" aca="1" ref="V770" ca="1">SUMIFS(Invoice_Hours,Invoice_Labor_Category,$D770,Invoice_Company,$C770,Invoice_MSA_Code,$E770)</f>
        <v>0</v>
      </c>
      <c r="W770" s="121" t="str">
        <f t="shared" ca="1" si="180"/>
        <v/>
      </c>
      <c r="X770" s="152" t="str">
        <f t="shared" ca="1" si="181"/>
        <v/>
      </c>
      <c r="Z770" s="172"/>
      <c r="AB770" t="str">
        <f t="shared" si="182"/>
        <v/>
      </c>
      <c r="AC770" t="str">
        <f t="shared" si="183"/>
        <v/>
      </c>
      <c r="AD770" t="str">
        <f t="shared" ca="1" si="184"/>
        <v/>
      </c>
      <c r="AE770" s="4" t="str">
        <f t="shared" ca="1" si="193"/>
        <v/>
      </c>
      <c r="AF770" s="118"/>
    </row>
    <row r="771" spans="3:32" ht="20.100000000000001" customHeight="1">
      <c r="C771" t="str" cm="1">
        <f t="array" ref="C771">IFERROR(_xlfn.TEXTSPLIT(B771,"^"),"")</f>
        <v/>
      </c>
      <c r="F771" s="5" t="str" cm="1">
        <f t="array" aca="1" ref="F771" ca="1">IFERROR(INDEX(MSA_Title,MATCH(E771,MSA_Code,0)),"")</f>
        <v/>
      </c>
      <c r="G771" s="117" cm="1">
        <f t="array" aca="1" ref="G771" ca="1">SUMIFS(Proposed_Hours,Proposed_Labor_Category,$D771,Proposed_Company,$C771,Proposed_MSA_Code,$E771)</f>
        <v>0</v>
      </c>
      <c r="H771" s="7" t="str">
        <f t="shared" ca="1" si="185"/>
        <v/>
      </c>
      <c r="I771" s="4" t="str" cm="1">
        <f t="array" aca="1" ref="I771" ca="1">IFERROR(IF(SUMIFS(Proposed_Direct_Cost,Proposed_Labor_Category,$D771,Proposed_Company,$C771,Proposed_MSA_Code,$E771)=0,"Not Proposed",SUMIFS(Proposed_Direct_Cost,Proposed_Labor_Category,$D771,Proposed_Company,$C771,Proposed_MSA_Code,$E771)),"")</f>
        <v>Not Proposed</v>
      </c>
      <c r="J771" s="117" cm="1">
        <f t="array" aca="1" ref="J771" ca="1">SUMIFS(Invoice_Hours,Invoice_Labor_Category,$D771,Invoice_Company,$C771,Invoice_MSA_Code,$E771)</f>
        <v>0</v>
      </c>
      <c r="K771" s="7" t="str">
        <f t="shared" ca="1" si="186"/>
        <v/>
      </c>
      <c r="L771" s="222" cm="1">
        <f t="array" aca="1" ref="L771" ca="1">IFERROR(SUMIFS(Invoice_Direct_Cost,Invoice_Labor_Category,$D771,Invoice_Company,$C771,Invoice_MSA_Code,$E771),"")</f>
        <v>0</v>
      </c>
      <c r="M771" s="7" t="str">
        <f t="shared" ca="1" si="187"/>
        <v/>
      </c>
      <c r="N771" s="220" t="str">
        <f t="shared" ca="1" si="192"/>
        <v/>
      </c>
      <c r="O771" s="7" t="str">
        <f t="shared" ca="1" si="188"/>
        <v/>
      </c>
      <c r="P771" s="7" t="str">
        <f t="shared" ca="1" si="189"/>
        <v/>
      </c>
      <c r="Q771" s="7" t="str">
        <f t="shared" ca="1" si="190"/>
        <v/>
      </c>
      <c r="R771" s="7" t="str">
        <f t="shared" ca="1" si="191"/>
        <v/>
      </c>
      <c r="S771" s="7" t="str">
        <f t="shared" ref="S771:S834" ca="1" si="194">IFERROR(IF(N771&lt;0,-O771,""),"")</f>
        <v/>
      </c>
      <c r="T771" s="7" t="str">
        <f t="shared" ref="T771:T834" ca="1" si="195">IFERROR(IF(AND(K771&lt;&gt;"",H771&lt;&gt;"",K771=H771),L771,""),"")</f>
        <v/>
      </c>
      <c r="V771" s="120" cm="1">
        <f t="array" aca="1" ref="V771" ca="1">SUMIFS(Invoice_Hours,Invoice_Labor_Category,$D771,Invoice_Company,$C771,Invoice_MSA_Code,$E771)</f>
        <v>0</v>
      </c>
      <c r="W771" s="121" t="str">
        <f t="shared" ref="W771:W834" ca="1" si="196">IFERROR(IF(AND(H771&lt;&gt;0,K771&gt;H771,(K771-H771)/H771&gt;0.05),(K771-H771),""),"")</f>
        <v/>
      </c>
      <c r="X771" s="151" t="str">
        <f t="shared" ref="X771:X834" ca="1" si="197">IFERROR(IF(H771="",K771*J771,W771*V771),"")</f>
        <v/>
      </c>
      <c r="Z771" s="172"/>
      <c r="AB771" t="str">
        <f t="shared" ref="AB771:AB834" si="198">IF(C771=0,"",C771)</f>
        <v/>
      </c>
      <c r="AC771" t="str">
        <f t="shared" ref="AC771:AC834" si="199">IF(D771=0,"",D771)</f>
        <v/>
      </c>
      <c r="AD771" t="str">
        <f t="shared" ref="AD771:AD834" ca="1" si="200">IF(F771=0,"",F771)</f>
        <v/>
      </c>
      <c r="AE771" s="4" t="str">
        <f t="shared" ca="1" si="193"/>
        <v/>
      </c>
      <c r="AF771" s="118"/>
    </row>
    <row r="772" spans="3:32" ht="20.100000000000001" customHeight="1">
      <c r="C772" t="str" cm="1">
        <f t="array" ref="C772">IFERROR(_xlfn.TEXTSPLIT(B772,"^"),"")</f>
        <v/>
      </c>
      <c r="F772" s="5" t="str" cm="1">
        <f t="array" aca="1" ref="F772" ca="1">IFERROR(INDEX(MSA_Title,MATCH(E772,MSA_Code,0)),"")</f>
        <v/>
      </c>
      <c r="G772" s="117" cm="1">
        <f t="array" aca="1" ref="G772" ca="1">SUMIFS(Proposed_Hours,Proposed_Labor_Category,$D772,Proposed_Company,$C772,Proposed_MSA_Code,$E772)</f>
        <v>0</v>
      </c>
      <c r="H772" s="7" t="str">
        <f t="shared" ref="H772:H835" ca="1" si="201">IFERROR(I772/G772,"")</f>
        <v/>
      </c>
      <c r="I772" s="4" t="str" cm="1">
        <f t="array" aca="1" ref="I772" ca="1">IFERROR(IF(SUMIFS(Proposed_Direct_Cost,Proposed_Labor_Category,$D772,Proposed_Company,$C772,Proposed_MSA_Code,$E772)=0,"Not Proposed",SUMIFS(Proposed_Direct_Cost,Proposed_Labor_Category,$D772,Proposed_Company,$C772,Proposed_MSA_Code,$E772)),"")</f>
        <v>Not Proposed</v>
      </c>
      <c r="J772" s="117" cm="1">
        <f t="array" aca="1" ref="J772" ca="1">SUMIFS(Invoice_Hours,Invoice_Labor_Category,$D772,Invoice_Company,$C772,Invoice_MSA_Code,$E772)</f>
        <v>0</v>
      </c>
      <c r="K772" s="7" t="str">
        <f t="shared" ref="K772:K835" ca="1" si="202">IFERROR(L772/J772,"")</f>
        <v/>
      </c>
      <c r="L772" s="222" cm="1">
        <f t="array" aca="1" ref="L772" ca="1">IFERROR(SUMIFS(Invoice_Direct_Cost,Invoice_Labor_Category,$D772,Invoice_Company,$C772,Invoice_MSA_Code,$E772),"")</f>
        <v>0</v>
      </c>
      <c r="M772" s="7" t="str">
        <f t="shared" ref="M772:M835" ca="1" si="203">IFERROR(K772-H772,"")</f>
        <v/>
      </c>
      <c r="N772" s="220" t="str">
        <f t="shared" ca="1" si="192"/>
        <v/>
      </c>
      <c r="O772" s="7" t="str">
        <f t="shared" ref="O772:O835" ca="1" si="204">IFERROR(M772*J772,"")</f>
        <v/>
      </c>
      <c r="P772" s="7" t="str">
        <f t="shared" ref="P772:P835" ca="1" si="205">IFERROR(IF(N772&gt;5%,O772*((N772-5%)/N772),""),"")</f>
        <v/>
      </c>
      <c r="Q772" s="7" t="str">
        <f t="shared" ref="Q772:Q835" ca="1" si="206">IFERROR(IF(N772&gt;0,O772*(MIN(N772,5%)/N772),""),"")</f>
        <v/>
      </c>
      <c r="R772" s="7" t="str">
        <f t="shared" ref="R772:R835" ca="1" si="207">IFERROR(IF(AND(K772&gt;0,H772="",L772&lt;&gt;0),L772,""),"")</f>
        <v/>
      </c>
      <c r="S772" s="7" t="str">
        <f t="shared" ca="1" si="194"/>
        <v/>
      </c>
      <c r="T772" s="7" t="str">
        <f t="shared" ca="1" si="195"/>
        <v/>
      </c>
      <c r="V772" s="120" cm="1">
        <f t="array" aca="1" ref="V772" ca="1">SUMIFS(Invoice_Hours,Invoice_Labor_Category,$D772,Invoice_Company,$C772,Invoice_MSA_Code,$E772)</f>
        <v>0</v>
      </c>
      <c r="W772" s="121" t="str">
        <f t="shared" ca="1" si="196"/>
        <v/>
      </c>
      <c r="X772" s="152" t="str">
        <f t="shared" ca="1" si="197"/>
        <v/>
      </c>
      <c r="Z772" s="172"/>
      <c r="AB772" t="str">
        <f t="shared" si="198"/>
        <v/>
      </c>
      <c r="AC772" t="str">
        <f t="shared" si="199"/>
        <v/>
      </c>
      <c r="AD772" t="str">
        <f t="shared" ca="1" si="200"/>
        <v/>
      </c>
      <c r="AE772" s="4" t="str">
        <f t="shared" ca="1" si="193"/>
        <v/>
      </c>
      <c r="AF772" s="118"/>
    </row>
    <row r="773" spans="3:32" ht="20.100000000000001" customHeight="1">
      <c r="C773" t="str" cm="1">
        <f t="array" ref="C773">IFERROR(_xlfn.TEXTSPLIT(B773,"^"),"")</f>
        <v/>
      </c>
      <c r="F773" s="5" t="str" cm="1">
        <f t="array" aca="1" ref="F773" ca="1">IFERROR(INDEX(MSA_Title,MATCH(E773,MSA_Code,0)),"")</f>
        <v/>
      </c>
      <c r="G773" s="117" cm="1">
        <f t="array" aca="1" ref="G773" ca="1">SUMIFS(Proposed_Hours,Proposed_Labor_Category,$D773,Proposed_Company,$C773,Proposed_MSA_Code,$E773)</f>
        <v>0</v>
      </c>
      <c r="H773" s="7" t="str">
        <f t="shared" ca="1" si="201"/>
        <v/>
      </c>
      <c r="I773" s="4" t="str" cm="1">
        <f t="array" aca="1" ref="I773" ca="1">IFERROR(IF(SUMIFS(Proposed_Direct_Cost,Proposed_Labor_Category,$D773,Proposed_Company,$C773,Proposed_MSA_Code,$E773)=0,"Not Proposed",SUMIFS(Proposed_Direct_Cost,Proposed_Labor_Category,$D773,Proposed_Company,$C773,Proposed_MSA_Code,$E773)),"")</f>
        <v>Not Proposed</v>
      </c>
      <c r="J773" s="117" cm="1">
        <f t="array" aca="1" ref="J773" ca="1">SUMIFS(Invoice_Hours,Invoice_Labor_Category,$D773,Invoice_Company,$C773,Invoice_MSA_Code,$E773)</f>
        <v>0</v>
      </c>
      <c r="K773" s="7" t="str">
        <f t="shared" ca="1" si="202"/>
        <v/>
      </c>
      <c r="L773" s="222" cm="1">
        <f t="array" aca="1" ref="L773" ca="1">IFERROR(SUMIFS(Invoice_Direct_Cost,Invoice_Labor_Category,$D773,Invoice_Company,$C773,Invoice_MSA_Code,$E773),"")</f>
        <v>0</v>
      </c>
      <c r="M773" s="7" t="str">
        <f t="shared" ca="1" si="203"/>
        <v/>
      </c>
      <c r="N773" s="220" t="str">
        <f t="shared" ref="N773:N836" ca="1" si="208">IFERROR(M773/H773,"")</f>
        <v/>
      </c>
      <c r="O773" s="7" t="str">
        <f t="shared" ca="1" si="204"/>
        <v/>
      </c>
      <c r="P773" s="7" t="str">
        <f t="shared" ca="1" si="205"/>
        <v/>
      </c>
      <c r="Q773" s="7" t="str">
        <f t="shared" ca="1" si="206"/>
        <v/>
      </c>
      <c r="R773" s="7" t="str">
        <f t="shared" ca="1" si="207"/>
        <v/>
      </c>
      <c r="S773" s="7" t="str">
        <f t="shared" ca="1" si="194"/>
        <v/>
      </c>
      <c r="T773" s="7" t="str">
        <f t="shared" ca="1" si="195"/>
        <v/>
      </c>
      <c r="V773" s="120" cm="1">
        <f t="array" aca="1" ref="V773" ca="1">SUMIFS(Invoice_Hours,Invoice_Labor_Category,$D773,Invoice_Company,$C773,Invoice_MSA_Code,$E773)</f>
        <v>0</v>
      </c>
      <c r="W773" s="121" t="str">
        <f t="shared" ca="1" si="196"/>
        <v/>
      </c>
      <c r="X773" s="151" t="str">
        <f t="shared" ca="1" si="197"/>
        <v/>
      </c>
      <c r="Z773" s="172"/>
      <c r="AB773" t="str">
        <f t="shared" si="198"/>
        <v/>
      </c>
      <c r="AC773" t="str">
        <f t="shared" si="199"/>
        <v/>
      </c>
      <c r="AD773" t="str">
        <f t="shared" ca="1" si="200"/>
        <v/>
      </c>
      <c r="AE773" s="4" t="str">
        <f t="shared" ca="1" si="193"/>
        <v/>
      </c>
      <c r="AF773" s="118"/>
    </row>
    <row r="774" spans="3:32" ht="20.100000000000001" customHeight="1">
      <c r="C774" t="str" cm="1">
        <f t="array" ref="C774">IFERROR(_xlfn.TEXTSPLIT(B774,"^"),"")</f>
        <v/>
      </c>
      <c r="F774" s="5" t="str" cm="1">
        <f t="array" aca="1" ref="F774" ca="1">IFERROR(INDEX(MSA_Title,MATCH(E774,MSA_Code,0)),"")</f>
        <v/>
      </c>
      <c r="G774" s="117" cm="1">
        <f t="array" aca="1" ref="G774" ca="1">SUMIFS(Proposed_Hours,Proposed_Labor_Category,$D774,Proposed_Company,$C774,Proposed_MSA_Code,$E774)</f>
        <v>0</v>
      </c>
      <c r="H774" s="7" t="str">
        <f t="shared" ca="1" si="201"/>
        <v/>
      </c>
      <c r="I774" s="4" t="str" cm="1">
        <f t="array" aca="1" ref="I774" ca="1">IFERROR(IF(SUMIFS(Proposed_Direct_Cost,Proposed_Labor_Category,$D774,Proposed_Company,$C774,Proposed_MSA_Code,$E774)=0,"Not Proposed",SUMIFS(Proposed_Direct_Cost,Proposed_Labor_Category,$D774,Proposed_Company,$C774,Proposed_MSA_Code,$E774)),"")</f>
        <v>Not Proposed</v>
      </c>
      <c r="J774" s="117" cm="1">
        <f t="array" aca="1" ref="J774" ca="1">SUMIFS(Invoice_Hours,Invoice_Labor_Category,$D774,Invoice_Company,$C774,Invoice_MSA_Code,$E774)</f>
        <v>0</v>
      </c>
      <c r="K774" s="7" t="str">
        <f t="shared" ca="1" si="202"/>
        <v/>
      </c>
      <c r="L774" s="222" cm="1">
        <f t="array" aca="1" ref="L774" ca="1">IFERROR(SUMIFS(Invoice_Direct_Cost,Invoice_Labor_Category,$D774,Invoice_Company,$C774,Invoice_MSA_Code,$E774),"")</f>
        <v>0</v>
      </c>
      <c r="M774" s="7" t="str">
        <f t="shared" ca="1" si="203"/>
        <v/>
      </c>
      <c r="N774" s="220" t="str">
        <f t="shared" ca="1" si="208"/>
        <v/>
      </c>
      <c r="O774" s="7" t="str">
        <f t="shared" ca="1" si="204"/>
        <v/>
      </c>
      <c r="P774" s="7" t="str">
        <f t="shared" ca="1" si="205"/>
        <v/>
      </c>
      <c r="Q774" s="7" t="str">
        <f t="shared" ca="1" si="206"/>
        <v/>
      </c>
      <c r="R774" s="7" t="str">
        <f t="shared" ca="1" si="207"/>
        <v/>
      </c>
      <c r="S774" s="7" t="str">
        <f t="shared" ca="1" si="194"/>
        <v/>
      </c>
      <c r="T774" s="7" t="str">
        <f t="shared" ca="1" si="195"/>
        <v/>
      </c>
      <c r="V774" s="120" cm="1">
        <f t="array" aca="1" ref="V774" ca="1">SUMIFS(Invoice_Hours,Invoice_Labor_Category,$D774,Invoice_Company,$C774,Invoice_MSA_Code,$E774)</f>
        <v>0</v>
      </c>
      <c r="W774" s="121" t="str">
        <f t="shared" ca="1" si="196"/>
        <v/>
      </c>
      <c r="X774" s="152" t="str">
        <f t="shared" ca="1" si="197"/>
        <v/>
      </c>
      <c r="Z774" s="172"/>
      <c r="AB774" t="str">
        <f t="shared" si="198"/>
        <v/>
      </c>
      <c r="AC774" t="str">
        <f t="shared" si="199"/>
        <v/>
      </c>
      <c r="AD774" t="str">
        <f t="shared" ca="1" si="200"/>
        <v/>
      </c>
      <c r="AE774" s="4" t="str">
        <f t="shared" ca="1" si="193"/>
        <v/>
      </c>
      <c r="AF774" s="118"/>
    </row>
    <row r="775" spans="3:32" ht="20.100000000000001" customHeight="1">
      <c r="C775" t="str" cm="1">
        <f t="array" ref="C775">IFERROR(_xlfn.TEXTSPLIT(B775,"^"),"")</f>
        <v/>
      </c>
      <c r="F775" s="5" t="str" cm="1">
        <f t="array" aca="1" ref="F775" ca="1">IFERROR(INDEX(MSA_Title,MATCH(E775,MSA_Code,0)),"")</f>
        <v/>
      </c>
      <c r="G775" s="117" cm="1">
        <f t="array" aca="1" ref="G775" ca="1">SUMIFS(Proposed_Hours,Proposed_Labor_Category,$D775,Proposed_Company,$C775,Proposed_MSA_Code,$E775)</f>
        <v>0</v>
      </c>
      <c r="H775" s="7" t="str">
        <f t="shared" ca="1" si="201"/>
        <v/>
      </c>
      <c r="I775" s="4" t="str" cm="1">
        <f t="array" aca="1" ref="I775" ca="1">IFERROR(IF(SUMIFS(Proposed_Direct_Cost,Proposed_Labor_Category,$D775,Proposed_Company,$C775,Proposed_MSA_Code,$E775)=0,"Not Proposed",SUMIFS(Proposed_Direct_Cost,Proposed_Labor_Category,$D775,Proposed_Company,$C775,Proposed_MSA_Code,$E775)),"")</f>
        <v>Not Proposed</v>
      </c>
      <c r="J775" s="117" cm="1">
        <f t="array" aca="1" ref="J775" ca="1">SUMIFS(Invoice_Hours,Invoice_Labor_Category,$D775,Invoice_Company,$C775,Invoice_MSA_Code,$E775)</f>
        <v>0</v>
      </c>
      <c r="K775" s="7" t="str">
        <f t="shared" ca="1" si="202"/>
        <v/>
      </c>
      <c r="L775" s="222" cm="1">
        <f t="array" aca="1" ref="L775" ca="1">IFERROR(SUMIFS(Invoice_Direct_Cost,Invoice_Labor_Category,$D775,Invoice_Company,$C775,Invoice_MSA_Code,$E775),"")</f>
        <v>0</v>
      </c>
      <c r="M775" s="7" t="str">
        <f t="shared" ca="1" si="203"/>
        <v/>
      </c>
      <c r="N775" s="220" t="str">
        <f t="shared" ca="1" si="208"/>
        <v/>
      </c>
      <c r="O775" s="7" t="str">
        <f t="shared" ca="1" si="204"/>
        <v/>
      </c>
      <c r="P775" s="7" t="str">
        <f t="shared" ca="1" si="205"/>
        <v/>
      </c>
      <c r="Q775" s="7" t="str">
        <f t="shared" ca="1" si="206"/>
        <v/>
      </c>
      <c r="R775" s="7" t="str">
        <f t="shared" ca="1" si="207"/>
        <v/>
      </c>
      <c r="S775" s="7" t="str">
        <f t="shared" ca="1" si="194"/>
        <v/>
      </c>
      <c r="T775" s="7" t="str">
        <f t="shared" ca="1" si="195"/>
        <v/>
      </c>
      <c r="V775" s="120" cm="1">
        <f t="array" aca="1" ref="V775" ca="1">SUMIFS(Invoice_Hours,Invoice_Labor_Category,$D775,Invoice_Company,$C775,Invoice_MSA_Code,$E775)</f>
        <v>0</v>
      </c>
      <c r="W775" s="121" t="str">
        <f t="shared" ca="1" si="196"/>
        <v/>
      </c>
      <c r="X775" s="151" t="str">
        <f t="shared" ca="1" si="197"/>
        <v/>
      </c>
      <c r="Z775" s="172"/>
      <c r="AB775" t="str">
        <f t="shared" si="198"/>
        <v/>
      </c>
      <c r="AC775" t="str">
        <f t="shared" si="199"/>
        <v/>
      </c>
      <c r="AD775" t="str">
        <f t="shared" ca="1" si="200"/>
        <v/>
      </c>
      <c r="AE775" s="4" t="str">
        <f t="shared" ca="1" si="193"/>
        <v/>
      </c>
      <c r="AF775" s="118"/>
    </row>
    <row r="776" spans="3:32" ht="20.100000000000001" customHeight="1">
      <c r="C776" t="str" cm="1">
        <f t="array" ref="C776">IFERROR(_xlfn.TEXTSPLIT(B776,"^"),"")</f>
        <v/>
      </c>
      <c r="F776" s="5" t="str" cm="1">
        <f t="array" aca="1" ref="F776" ca="1">IFERROR(INDEX(MSA_Title,MATCH(E776,MSA_Code,0)),"")</f>
        <v/>
      </c>
      <c r="G776" s="117" cm="1">
        <f t="array" aca="1" ref="G776" ca="1">SUMIFS(Proposed_Hours,Proposed_Labor_Category,$D776,Proposed_Company,$C776,Proposed_MSA_Code,$E776)</f>
        <v>0</v>
      </c>
      <c r="H776" s="7" t="str">
        <f t="shared" ca="1" si="201"/>
        <v/>
      </c>
      <c r="I776" s="4" t="str" cm="1">
        <f t="array" aca="1" ref="I776" ca="1">IFERROR(IF(SUMIFS(Proposed_Direct_Cost,Proposed_Labor_Category,$D776,Proposed_Company,$C776,Proposed_MSA_Code,$E776)=0,"Not Proposed",SUMIFS(Proposed_Direct_Cost,Proposed_Labor_Category,$D776,Proposed_Company,$C776,Proposed_MSA_Code,$E776)),"")</f>
        <v>Not Proposed</v>
      </c>
      <c r="J776" s="117" cm="1">
        <f t="array" aca="1" ref="J776" ca="1">SUMIFS(Invoice_Hours,Invoice_Labor_Category,$D776,Invoice_Company,$C776,Invoice_MSA_Code,$E776)</f>
        <v>0</v>
      </c>
      <c r="K776" s="7" t="str">
        <f t="shared" ca="1" si="202"/>
        <v/>
      </c>
      <c r="L776" s="222" cm="1">
        <f t="array" aca="1" ref="L776" ca="1">IFERROR(SUMIFS(Invoice_Direct_Cost,Invoice_Labor_Category,$D776,Invoice_Company,$C776,Invoice_MSA_Code,$E776),"")</f>
        <v>0</v>
      </c>
      <c r="M776" s="7" t="str">
        <f t="shared" ca="1" si="203"/>
        <v/>
      </c>
      <c r="N776" s="220" t="str">
        <f t="shared" ca="1" si="208"/>
        <v/>
      </c>
      <c r="O776" s="7" t="str">
        <f t="shared" ca="1" si="204"/>
        <v/>
      </c>
      <c r="P776" s="7" t="str">
        <f t="shared" ca="1" si="205"/>
        <v/>
      </c>
      <c r="Q776" s="7" t="str">
        <f t="shared" ca="1" si="206"/>
        <v/>
      </c>
      <c r="R776" s="7" t="str">
        <f t="shared" ca="1" si="207"/>
        <v/>
      </c>
      <c r="S776" s="7" t="str">
        <f t="shared" ca="1" si="194"/>
        <v/>
      </c>
      <c r="T776" s="7" t="str">
        <f t="shared" ca="1" si="195"/>
        <v/>
      </c>
      <c r="V776" s="120" cm="1">
        <f t="array" aca="1" ref="V776" ca="1">SUMIFS(Invoice_Hours,Invoice_Labor_Category,$D776,Invoice_Company,$C776,Invoice_MSA_Code,$E776)</f>
        <v>0</v>
      </c>
      <c r="W776" s="121" t="str">
        <f t="shared" ca="1" si="196"/>
        <v/>
      </c>
      <c r="X776" s="152" t="str">
        <f t="shared" ca="1" si="197"/>
        <v/>
      </c>
      <c r="Z776" s="172"/>
      <c r="AB776" t="str">
        <f t="shared" si="198"/>
        <v/>
      </c>
      <c r="AC776" t="str">
        <f t="shared" si="199"/>
        <v/>
      </c>
      <c r="AD776" t="str">
        <f t="shared" ca="1" si="200"/>
        <v/>
      </c>
      <c r="AE776" s="4" t="str">
        <f t="shared" ca="1" si="193"/>
        <v/>
      </c>
      <c r="AF776" s="118"/>
    </row>
    <row r="777" spans="3:32" ht="20.100000000000001" customHeight="1">
      <c r="C777" t="str" cm="1">
        <f t="array" ref="C777">IFERROR(_xlfn.TEXTSPLIT(B777,"^"),"")</f>
        <v/>
      </c>
      <c r="F777" s="5" t="str" cm="1">
        <f t="array" aca="1" ref="F777" ca="1">IFERROR(INDEX(MSA_Title,MATCH(E777,MSA_Code,0)),"")</f>
        <v/>
      </c>
      <c r="G777" s="117" cm="1">
        <f t="array" aca="1" ref="G777" ca="1">SUMIFS(Proposed_Hours,Proposed_Labor_Category,$D777,Proposed_Company,$C777,Proposed_MSA_Code,$E777)</f>
        <v>0</v>
      </c>
      <c r="H777" s="7" t="str">
        <f t="shared" ca="1" si="201"/>
        <v/>
      </c>
      <c r="I777" s="4" t="str" cm="1">
        <f t="array" aca="1" ref="I777" ca="1">IFERROR(IF(SUMIFS(Proposed_Direct_Cost,Proposed_Labor_Category,$D777,Proposed_Company,$C777,Proposed_MSA_Code,$E777)=0,"Not Proposed",SUMIFS(Proposed_Direct_Cost,Proposed_Labor_Category,$D777,Proposed_Company,$C777,Proposed_MSA_Code,$E777)),"")</f>
        <v>Not Proposed</v>
      </c>
      <c r="J777" s="117" cm="1">
        <f t="array" aca="1" ref="J777" ca="1">SUMIFS(Invoice_Hours,Invoice_Labor_Category,$D777,Invoice_Company,$C777,Invoice_MSA_Code,$E777)</f>
        <v>0</v>
      </c>
      <c r="K777" s="7" t="str">
        <f t="shared" ca="1" si="202"/>
        <v/>
      </c>
      <c r="L777" s="222" cm="1">
        <f t="array" aca="1" ref="L777" ca="1">IFERROR(SUMIFS(Invoice_Direct_Cost,Invoice_Labor_Category,$D777,Invoice_Company,$C777,Invoice_MSA_Code,$E777),"")</f>
        <v>0</v>
      </c>
      <c r="M777" s="7" t="str">
        <f t="shared" ca="1" si="203"/>
        <v/>
      </c>
      <c r="N777" s="220" t="str">
        <f t="shared" ca="1" si="208"/>
        <v/>
      </c>
      <c r="O777" s="7" t="str">
        <f t="shared" ca="1" si="204"/>
        <v/>
      </c>
      <c r="P777" s="7" t="str">
        <f t="shared" ca="1" si="205"/>
        <v/>
      </c>
      <c r="Q777" s="7" t="str">
        <f t="shared" ca="1" si="206"/>
        <v/>
      </c>
      <c r="R777" s="7" t="str">
        <f t="shared" ca="1" si="207"/>
        <v/>
      </c>
      <c r="S777" s="7" t="str">
        <f t="shared" ca="1" si="194"/>
        <v/>
      </c>
      <c r="T777" s="7" t="str">
        <f t="shared" ca="1" si="195"/>
        <v/>
      </c>
      <c r="V777" s="120" cm="1">
        <f t="array" aca="1" ref="V777" ca="1">SUMIFS(Invoice_Hours,Invoice_Labor_Category,$D777,Invoice_Company,$C777,Invoice_MSA_Code,$E777)</f>
        <v>0</v>
      </c>
      <c r="W777" s="121" t="str">
        <f t="shared" ca="1" si="196"/>
        <v/>
      </c>
      <c r="X777" s="151" t="str">
        <f t="shared" ca="1" si="197"/>
        <v/>
      </c>
      <c r="Z777" s="172"/>
      <c r="AB777" t="str">
        <f t="shared" si="198"/>
        <v/>
      </c>
      <c r="AC777" t="str">
        <f t="shared" si="199"/>
        <v/>
      </c>
      <c r="AD777" t="str">
        <f t="shared" ca="1" si="200"/>
        <v/>
      </c>
      <c r="AE777" s="4" t="str">
        <f t="shared" ca="1" si="193"/>
        <v/>
      </c>
      <c r="AF777" s="118"/>
    </row>
    <row r="778" spans="3:32" ht="20.100000000000001" customHeight="1">
      <c r="C778" t="str" cm="1">
        <f t="array" ref="C778">IFERROR(_xlfn.TEXTSPLIT(B778,"^"),"")</f>
        <v/>
      </c>
      <c r="F778" s="5" t="str" cm="1">
        <f t="array" aca="1" ref="F778" ca="1">IFERROR(INDEX(MSA_Title,MATCH(E778,MSA_Code,0)),"")</f>
        <v/>
      </c>
      <c r="G778" s="117" cm="1">
        <f t="array" aca="1" ref="G778" ca="1">SUMIFS(Proposed_Hours,Proposed_Labor_Category,$D778,Proposed_Company,$C778,Proposed_MSA_Code,$E778)</f>
        <v>0</v>
      </c>
      <c r="H778" s="7" t="str">
        <f t="shared" ca="1" si="201"/>
        <v/>
      </c>
      <c r="I778" s="4" t="str" cm="1">
        <f t="array" aca="1" ref="I778" ca="1">IFERROR(IF(SUMIFS(Proposed_Direct_Cost,Proposed_Labor_Category,$D778,Proposed_Company,$C778,Proposed_MSA_Code,$E778)=0,"Not Proposed",SUMIFS(Proposed_Direct_Cost,Proposed_Labor_Category,$D778,Proposed_Company,$C778,Proposed_MSA_Code,$E778)),"")</f>
        <v>Not Proposed</v>
      </c>
      <c r="J778" s="117" cm="1">
        <f t="array" aca="1" ref="J778" ca="1">SUMIFS(Invoice_Hours,Invoice_Labor_Category,$D778,Invoice_Company,$C778,Invoice_MSA_Code,$E778)</f>
        <v>0</v>
      </c>
      <c r="K778" s="7" t="str">
        <f t="shared" ca="1" si="202"/>
        <v/>
      </c>
      <c r="L778" s="222" cm="1">
        <f t="array" aca="1" ref="L778" ca="1">IFERROR(SUMIFS(Invoice_Direct_Cost,Invoice_Labor_Category,$D778,Invoice_Company,$C778,Invoice_MSA_Code,$E778),"")</f>
        <v>0</v>
      </c>
      <c r="M778" s="7" t="str">
        <f t="shared" ca="1" si="203"/>
        <v/>
      </c>
      <c r="N778" s="220" t="str">
        <f t="shared" ca="1" si="208"/>
        <v/>
      </c>
      <c r="O778" s="7" t="str">
        <f t="shared" ca="1" si="204"/>
        <v/>
      </c>
      <c r="P778" s="7" t="str">
        <f t="shared" ca="1" si="205"/>
        <v/>
      </c>
      <c r="Q778" s="7" t="str">
        <f t="shared" ca="1" si="206"/>
        <v/>
      </c>
      <c r="R778" s="7" t="str">
        <f t="shared" ca="1" si="207"/>
        <v/>
      </c>
      <c r="S778" s="7" t="str">
        <f t="shared" ca="1" si="194"/>
        <v/>
      </c>
      <c r="T778" s="7" t="str">
        <f t="shared" ca="1" si="195"/>
        <v/>
      </c>
      <c r="V778" s="120" cm="1">
        <f t="array" aca="1" ref="V778" ca="1">SUMIFS(Invoice_Hours,Invoice_Labor_Category,$D778,Invoice_Company,$C778,Invoice_MSA_Code,$E778)</f>
        <v>0</v>
      </c>
      <c r="W778" s="121" t="str">
        <f t="shared" ca="1" si="196"/>
        <v/>
      </c>
      <c r="X778" s="152" t="str">
        <f t="shared" ca="1" si="197"/>
        <v/>
      </c>
      <c r="Z778" s="172"/>
      <c r="AB778" t="str">
        <f t="shared" si="198"/>
        <v/>
      </c>
      <c r="AC778" t="str">
        <f t="shared" si="199"/>
        <v/>
      </c>
      <c r="AD778" t="str">
        <f t="shared" ca="1" si="200"/>
        <v/>
      </c>
      <c r="AE778" s="4" t="str">
        <f t="shared" ca="1" si="193"/>
        <v/>
      </c>
      <c r="AF778" s="118"/>
    </row>
    <row r="779" spans="3:32" ht="20.100000000000001" customHeight="1">
      <c r="C779" t="str" cm="1">
        <f t="array" ref="C779">IFERROR(_xlfn.TEXTSPLIT(B779,"^"),"")</f>
        <v/>
      </c>
      <c r="F779" s="5" t="str" cm="1">
        <f t="array" aca="1" ref="F779" ca="1">IFERROR(INDEX(MSA_Title,MATCH(E779,MSA_Code,0)),"")</f>
        <v/>
      </c>
      <c r="G779" s="117" cm="1">
        <f t="array" aca="1" ref="G779" ca="1">SUMIFS(Proposed_Hours,Proposed_Labor_Category,$D779,Proposed_Company,$C779,Proposed_MSA_Code,$E779)</f>
        <v>0</v>
      </c>
      <c r="H779" s="7" t="str">
        <f t="shared" ca="1" si="201"/>
        <v/>
      </c>
      <c r="I779" s="4" t="str" cm="1">
        <f t="array" aca="1" ref="I779" ca="1">IFERROR(IF(SUMIFS(Proposed_Direct_Cost,Proposed_Labor_Category,$D779,Proposed_Company,$C779,Proposed_MSA_Code,$E779)=0,"Not Proposed",SUMIFS(Proposed_Direct_Cost,Proposed_Labor_Category,$D779,Proposed_Company,$C779,Proposed_MSA_Code,$E779)),"")</f>
        <v>Not Proposed</v>
      </c>
      <c r="J779" s="117" cm="1">
        <f t="array" aca="1" ref="J779" ca="1">SUMIFS(Invoice_Hours,Invoice_Labor_Category,$D779,Invoice_Company,$C779,Invoice_MSA_Code,$E779)</f>
        <v>0</v>
      </c>
      <c r="K779" s="7" t="str">
        <f t="shared" ca="1" si="202"/>
        <v/>
      </c>
      <c r="L779" s="222" cm="1">
        <f t="array" aca="1" ref="L779" ca="1">IFERROR(SUMIFS(Invoice_Direct_Cost,Invoice_Labor_Category,$D779,Invoice_Company,$C779,Invoice_MSA_Code,$E779),"")</f>
        <v>0</v>
      </c>
      <c r="M779" s="7" t="str">
        <f t="shared" ca="1" si="203"/>
        <v/>
      </c>
      <c r="N779" s="220" t="str">
        <f t="shared" ca="1" si="208"/>
        <v/>
      </c>
      <c r="O779" s="7" t="str">
        <f t="shared" ca="1" si="204"/>
        <v/>
      </c>
      <c r="P779" s="7" t="str">
        <f t="shared" ca="1" si="205"/>
        <v/>
      </c>
      <c r="Q779" s="7" t="str">
        <f t="shared" ca="1" si="206"/>
        <v/>
      </c>
      <c r="R779" s="7" t="str">
        <f t="shared" ca="1" si="207"/>
        <v/>
      </c>
      <c r="S779" s="7" t="str">
        <f t="shared" ca="1" si="194"/>
        <v/>
      </c>
      <c r="T779" s="7" t="str">
        <f t="shared" ca="1" si="195"/>
        <v/>
      </c>
      <c r="V779" s="120" cm="1">
        <f t="array" aca="1" ref="V779" ca="1">SUMIFS(Invoice_Hours,Invoice_Labor_Category,$D779,Invoice_Company,$C779,Invoice_MSA_Code,$E779)</f>
        <v>0</v>
      </c>
      <c r="W779" s="121" t="str">
        <f t="shared" ca="1" si="196"/>
        <v/>
      </c>
      <c r="X779" s="151" t="str">
        <f t="shared" ca="1" si="197"/>
        <v/>
      </c>
      <c r="Z779" s="172"/>
      <c r="AB779" t="str">
        <f t="shared" si="198"/>
        <v/>
      </c>
      <c r="AC779" t="str">
        <f t="shared" si="199"/>
        <v/>
      </c>
      <c r="AD779" t="str">
        <f t="shared" ca="1" si="200"/>
        <v/>
      </c>
      <c r="AE779" s="4" t="str">
        <f t="shared" ca="1" si="193"/>
        <v/>
      </c>
      <c r="AF779" s="118"/>
    </row>
    <row r="780" spans="3:32" ht="20.100000000000001" customHeight="1">
      <c r="C780" t="str" cm="1">
        <f t="array" ref="C780">IFERROR(_xlfn.TEXTSPLIT(B780,"^"),"")</f>
        <v/>
      </c>
      <c r="F780" s="5" t="str" cm="1">
        <f t="array" aca="1" ref="F780" ca="1">IFERROR(INDEX(MSA_Title,MATCH(E780,MSA_Code,0)),"")</f>
        <v/>
      </c>
      <c r="G780" s="117" cm="1">
        <f t="array" aca="1" ref="G780" ca="1">SUMIFS(Proposed_Hours,Proposed_Labor_Category,$D780,Proposed_Company,$C780,Proposed_MSA_Code,$E780)</f>
        <v>0</v>
      </c>
      <c r="H780" s="7" t="str">
        <f t="shared" ca="1" si="201"/>
        <v/>
      </c>
      <c r="I780" s="4" t="str" cm="1">
        <f t="array" aca="1" ref="I780" ca="1">IFERROR(IF(SUMIFS(Proposed_Direct_Cost,Proposed_Labor_Category,$D780,Proposed_Company,$C780,Proposed_MSA_Code,$E780)=0,"Not Proposed",SUMIFS(Proposed_Direct_Cost,Proposed_Labor_Category,$D780,Proposed_Company,$C780,Proposed_MSA_Code,$E780)),"")</f>
        <v>Not Proposed</v>
      </c>
      <c r="J780" s="117" cm="1">
        <f t="array" aca="1" ref="J780" ca="1">SUMIFS(Invoice_Hours,Invoice_Labor_Category,$D780,Invoice_Company,$C780,Invoice_MSA_Code,$E780)</f>
        <v>0</v>
      </c>
      <c r="K780" s="7" t="str">
        <f t="shared" ca="1" si="202"/>
        <v/>
      </c>
      <c r="L780" s="222" cm="1">
        <f t="array" aca="1" ref="L780" ca="1">IFERROR(SUMIFS(Invoice_Direct_Cost,Invoice_Labor_Category,$D780,Invoice_Company,$C780,Invoice_MSA_Code,$E780),"")</f>
        <v>0</v>
      </c>
      <c r="M780" s="7" t="str">
        <f t="shared" ca="1" si="203"/>
        <v/>
      </c>
      <c r="N780" s="220" t="str">
        <f t="shared" ca="1" si="208"/>
        <v/>
      </c>
      <c r="O780" s="7" t="str">
        <f t="shared" ca="1" si="204"/>
        <v/>
      </c>
      <c r="P780" s="7" t="str">
        <f t="shared" ca="1" si="205"/>
        <v/>
      </c>
      <c r="Q780" s="7" t="str">
        <f t="shared" ca="1" si="206"/>
        <v/>
      </c>
      <c r="R780" s="7" t="str">
        <f t="shared" ca="1" si="207"/>
        <v/>
      </c>
      <c r="S780" s="7" t="str">
        <f t="shared" ca="1" si="194"/>
        <v/>
      </c>
      <c r="T780" s="7" t="str">
        <f t="shared" ca="1" si="195"/>
        <v/>
      </c>
      <c r="V780" s="120" cm="1">
        <f t="array" aca="1" ref="V780" ca="1">SUMIFS(Invoice_Hours,Invoice_Labor_Category,$D780,Invoice_Company,$C780,Invoice_MSA_Code,$E780)</f>
        <v>0</v>
      </c>
      <c r="W780" s="121" t="str">
        <f t="shared" ca="1" si="196"/>
        <v/>
      </c>
      <c r="X780" s="152" t="str">
        <f t="shared" ca="1" si="197"/>
        <v/>
      </c>
      <c r="Z780" s="172"/>
      <c r="AB780" t="str">
        <f t="shared" si="198"/>
        <v/>
      </c>
      <c r="AC780" t="str">
        <f t="shared" si="199"/>
        <v/>
      </c>
      <c r="AD780" t="str">
        <f t="shared" ca="1" si="200"/>
        <v/>
      </c>
      <c r="AE780" s="4" t="str">
        <f t="shared" ca="1" si="193"/>
        <v/>
      </c>
      <c r="AF780" s="118"/>
    </row>
    <row r="781" spans="3:32" ht="20.100000000000001" customHeight="1">
      <c r="C781" t="str" cm="1">
        <f t="array" ref="C781">IFERROR(_xlfn.TEXTSPLIT(B781,"^"),"")</f>
        <v/>
      </c>
      <c r="F781" s="5" t="str" cm="1">
        <f t="array" aca="1" ref="F781" ca="1">IFERROR(INDEX(MSA_Title,MATCH(E781,MSA_Code,0)),"")</f>
        <v/>
      </c>
      <c r="G781" s="117" cm="1">
        <f t="array" aca="1" ref="G781" ca="1">SUMIFS(Proposed_Hours,Proposed_Labor_Category,$D781,Proposed_Company,$C781,Proposed_MSA_Code,$E781)</f>
        <v>0</v>
      </c>
      <c r="H781" s="7" t="str">
        <f t="shared" ca="1" si="201"/>
        <v/>
      </c>
      <c r="I781" s="4" t="str" cm="1">
        <f t="array" aca="1" ref="I781" ca="1">IFERROR(IF(SUMIFS(Proposed_Direct_Cost,Proposed_Labor_Category,$D781,Proposed_Company,$C781,Proposed_MSA_Code,$E781)=0,"Not Proposed",SUMIFS(Proposed_Direct_Cost,Proposed_Labor_Category,$D781,Proposed_Company,$C781,Proposed_MSA_Code,$E781)),"")</f>
        <v>Not Proposed</v>
      </c>
      <c r="J781" s="117" cm="1">
        <f t="array" aca="1" ref="J781" ca="1">SUMIFS(Invoice_Hours,Invoice_Labor_Category,$D781,Invoice_Company,$C781,Invoice_MSA_Code,$E781)</f>
        <v>0</v>
      </c>
      <c r="K781" s="7" t="str">
        <f t="shared" ca="1" si="202"/>
        <v/>
      </c>
      <c r="L781" s="222" cm="1">
        <f t="array" aca="1" ref="L781" ca="1">IFERROR(SUMIFS(Invoice_Direct_Cost,Invoice_Labor_Category,$D781,Invoice_Company,$C781,Invoice_MSA_Code,$E781),"")</f>
        <v>0</v>
      </c>
      <c r="M781" s="7" t="str">
        <f t="shared" ca="1" si="203"/>
        <v/>
      </c>
      <c r="N781" s="220" t="str">
        <f t="shared" ca="1" si="208"/>
        <v/>
      </c>
      <c r="O781" s="7" t="str">
        <f t="shared" ca="1" si="204"/>
        <v/>
      </c>
      <c r="P781" s="7" t="str">
        <f t="shared" ca="1" si="205"/>
        <v/>
      </c>
      <c r="Q781" s="7" t="str">
        <f t="shared" ca="1" si="206"/>
        <v/>
      </c>
      <c r="R781" s="7" t="str">
        <f t="shared" ca="1" si="207"/>
        <v/>
      </c>
      <c r="S781" s="7" t="str">
        <f t="shared" ca="1" si="194"/>
        <v/>
      </c>
      <c r="T781" s="7" t="str">
        <f t="shared" ca="1" si="195"/>
        <v/>
      </c>
      <c r="V781" s="120" cm="1">
        <f t="array" aca="1" ref="V781" ca="1">SUMIFS(Invoice_Hours,Invoice_Labor_Category,$D781,Invoice_Company,$C781,Invoice_MSA_Code,$E781)</f>
        <v>0</v>
      </c>
      <c r="W781" s="121" t="str">
        <f t="shared" ca="1" si="196"/>
        <v/>
      </c>
      <c r="X781" s="151" t="str">
        <f t="shared" ca="1" si="197"/>
        <v/>
      </c>
      <c r="Z781" s="172"/>
      <c r="AB781" t="str">
        <f t="shared" si="198"/>
        <v/>
      </c>
      <c r="AC781" t="str">
        <f t="shared" si="199"/>
        <v/>
      </c>
      <c r="AD781" t="str">
        <f t="shared" ca="1" si="200"/>
        <v/>
      </c>
      <c r="AE781" s="4" t="str">
        <f t="shared" ca="1" si="193"/>
        <v/>
      </c>
      <c r="AF781" s="118"/>
    </row>
    <row r="782" spans="3:32" ht="20.100000000000001" customHeight="1">
      <c r="C782" t="str" cm="1">
        <f t="array" ref="C782">IFERROR(_xlfn.TEXTSPLIT(B782,"^"),"")</f>
        <v/>
      </c>
      <c r="F782" s="5" t="str" cm="1">
        <f t="array" aca="1" ref="F782" ca="1">IFERROR(INDEX(MSA_Title,MATCH(E782,MSA_Code,0)),"")</f>
        <v/>
      </c>
      <c r="G782" s="117" cm="1">
        <f t="array" aca="1" ref="G782" ca="1">SUMIFS(Proposed_Hours,Proposed_Labor_Category,$D782,Proposed_Company,$C782,Proposed_MSA_Code,$E782)</f>
        <v>0</v>
      </c>
      <c r="H782" s="7" t="str">
        <f t="shared" ca="1" si="201"/>
        <v/>
      </c>
      <c r="I782" s="4" t="str" cm="1">
        <f t="array" aca="1" ref="I782" ca="1">IFERROR(IF(SUMIFS(Proposed_Direct_Cost,Proposed_Labor_Category,$D782,Proposed_Company,$C782,Proposed_MSA_Code,$E782)=0,"Not Proposed",SUMIFS(Proposed_Direct_Cost,Proposed_Labor_Category,$D782,Proposed_Company,$C782,Proposed_MSA_Code,$E782)),"")</f>
        <v>Not Proposed</v>
      </c>
      <c r="J782" s="117" cm="1">
        <f t="array" aca="1" ref="J782" ca="1">SUMIFS(Invoice_Hours,Invoice_Labor_Category,$D782,Invoice_Company,$C782,Invoice_MSA_Code,$E782)</f>
        <v>0</v>
      </c>
      <c r="K782" s="7" t="str">
        <f t="shared" ca="1" si="202"/>
        <v/>
      </c>
      <c r="L782" s="222" cm="1">
        <f t="array" aca="1" ref="L782" ca="1">IFERROR(SUMIFS(Invoice_Direct_Cost,Invoice_Labor_Category,$D782,Invoice_Company,$C782,Invoice_MSA_Code,$E782),"")</f>
        <v>0</v>
      </c>
      <c r="M782" s="7" t="str">
        <f t="shared" ca="1" si="203"/>
        <v/>
      </c>
      <c r="N782" s="220" t="str">
        <f t="shared" ca="1" si="208"/>
        <v/>
      </c>
      <c r="O782" s="7" t="str">
        <f t="shared" ca="1" si="204"/>
        <v/>
      </c>
      <c r="P782" s="7" t="str">
        <f t="shared" ca="1" si="205"/>
        <v/>
      </c>
      <c r="Q782" s="7" t="str">
        <f t="shared" ca="1" si="206"/>
        <v/>
      </c>
      <c r="R782" s="7" t="str">
        <f t="shared" ca="1" si="207"/>
        <v/>
      </c>
      <c r="S782" s="7" t="str">
        <f t="shared" ca="1" si="194"/>
        <v/>
      </c>
      <c r="T782" s="7" t="str">
        <f t="shared" ca="1" si="195"/>
        <v/>
      </c>
      <c r="V782" s="120" cm="1">
        <f t="array" aca="1" ref="V782" ca="1">SUMIFS(Invoice_Hours,Invoice_Labor_Category,$D782,Invoice_Company,$C782,Invoice_MSA_Code,$E782)</f>
        <v>0</v>
      </c>
      <c r="W782" s="121" t="str">
        <f t="shared" ca="1" si="196"/>
        <v/>
      </c>
      <c r="X782" s="152" t="str">
        <f t="shared" ca="1" si="197"/>
        <v/>
      </c>
      <c r="Z782" s="172"/>
      <c r="AB782" t="str">
        <f t="shared" si="198"/>
        <v/>
      </c>
      <c r="AC782" t="str">
        <f t="shared" si="199"/>
        <v/>
      </c>
      <c r="AD782" t="str">
        <f t="shared" ca="1" si="200"/>
        <v/>
      </c>
      <c r="AE782" s="4" t="str">
        <f t="shared" ca="1" si="193"/>
        <v/>
      </c>
      <c r="AF782" s="118"/>
    </row>
    <row r="783" spans="3:32" ht="20.100000000000001" customHeight="1">
      <c r="C783" t="str" cm="1">
        <f t="array" ref="C783">IFERROR(_xlfn.TEXTSPLIT(B783,"^"),"")</f>
        <v/>
      </c>
      <c r="F783" s="5" t="str" cm="1">
        <f t="array" aca="1" ref="F783" ca="1">IFERROR(INDEX(MSA_Title,MATCH(E783,MSA_Code,0)),"")</f>
        <v/>
      </c>
      <c r="G783" s="117" cm="1">
        <f t="array" aca="1" ref="G783" ca="1">SUMIFS(Proposed_Hours,Proposed_Labor_Category,$D783,Proposed_Company,$C783,Proposed_MSA_Code,$E783)</f>
        <v>0</v>
      </c>
      <c r="H783" s="7" t="str">
        <f t="shared" ca="1" si="201"/>
        <v/>
      </c>
      <c r="I783" s="4" t="str" cm="1">
        <f t="array" aca="1" ref="I783" ca="1">IFERROR(IF(SUMIFS(Proposed_Direct_Cost,Proposed_Labor_Category,$D783,Proposed_Company,$C783,Proposed_MSA_Code,$E783)=0,"Not Proposed",SUMIFS(Proposed_Direct_Cost,Proposed_Labor_Category,$D783,Proposed_Company,$C783,Proposed_MSA_Code,$E783)),"")</f>
        <v>Not Proposed</v>
      </c>
      <c r="J783" s="117" cm="1">
        <f t="array" aca="1" ref="J783" ca="1">SUMIFS(Invoice_Hours,Invoice_Labor_Category,$D783,Invoice_Company,$C783,Invoice_MSA_Code,$E783)</f>
        <v>0</v>
      </c>
      <c r="K783" s="7" t="str">
        <f t="shared" ca="1" si="202"/>
        <v/>
      </c>
      <c r="L783" s="222" cm="1">
        <f t="array" aca="1" ref="L783" ca="1">IFERROR(SUMIFS(Invoice_Direct_Cost,Invoice_Labor_Category,$D783,Invoice_Company,$C783,Invoice_MSA_Code,$E783),"")</f>
        <v>0</v>
      </c>
      <c r="M783" s="7" t="str">
        <f t="shared" ca="1" si="203"/>
        <v/>
      </c>
      <c r="N783" s="220" t="str">
        <f t="shared" ca="1" si="208"/>
        <v/>
      </c>
      <c r="O783" s="7" t="str">
        <f t="shared" ca="1" si="204"/>
        <v/>
      </c>
      <c r="P783" s="7" t="str">
        <f t="shared" ca="1" si="205"/>
        <v/>
      </c>
      <c r="Q783" s="7" t="str">
        <f t="shared" ca="1" si="206"/>
        <v/>
      </c>
      <c r="R783" s="7" t="str">
        <f t="shared" ca="1" si="207"/>
        <v/>
      </c>
      <c r="S783" s="7" t="str">
        <f t="shared" ca="1" si="194"/>
        <v/>
      </c>
      <c r="T783" s="7" t="str">
        <f t="shared" ca="1" si="195"/>
        <v/>
      </c>
      <c r="V783" s="120" cm="1">
        <f t="array" aca="1" ref="V783" ca="1">SUMIFS(Invoice_Hours,Invoice_Labor_Category,$D783,Invoice_Company,$C783,Invoice_MSA_Code,$E783)</f>
        <v>0</v>
      </c>
      <c r="W783" s="121" t="str">
        <f t="shared" ca="1" si="196"/>
        <v/>
      </c>
      <c r="X783" s="151" t="str">
        <f t="shared" ca="1" si="197"/>
        <v/>
      </c>
      <c r="Z783" s="172"/>
      <c r="AB783" t="str">
        <f t="shared" si="198"/>
        <v/>
      </c>
      <c r="AC783" t="str">
        <f t="shared" si="199"/>
        <v/>
      </c>
      <c r="AD783" t="str">
        <f t="shared" ca="1" si="200"/>
        <v/>
      </c>
      <c r="AE783" s="4" t="str">
        <f t="shared" ca="1" si="193"/>
        <v/>
      </c>
      <c r="AF783" s="118"/>
    </row>
    <row r="784" spans="3:32" ht="20.100000000000001" customHeight="1">
      <c r="C784" t="str" cm="1">
        <f t="array" ref="C784">IFERROR(_xlfn.TEXTSPLIT(B784,"^"),"")</f>
        <v/>
      </c>
      <c r="F784" s="5" t="str" cm="1">
        <f t="array" aca="1" ref="F784" ca="1">IFERROR(INDEX(MSA_Title,MATCH(E784,MSA_Code,0)),"")</f>
        <v/>
      </c>
      <c r="G784" s="117" cm="1">
        <f t="array" aca="1" ref="G784" ca="1">SUMIFS(Proposed_Hours,Proposed_Labor_Category,$D784,Proposed_Company,$C784,Proposed_MSA_Code,$E784)</f>
        <v>0</v>
      </c>
      <c r="H784" s="7" t="str">
        <f t="shared" ca="1" si="201"/>
        <v/>
      </c>
      <c r="I784" s="4" t="str" cm="1">
        <f t="array" aca="1" ref="I784" ca="1">IFERROR(IF(SUMIFS(Proposed_Direct_Cost,Proposed_Labor_Category,$D784,Proposed_Company,$C784,Proposed_MSA_Code,$E784)=0,"Not Proposed",SUMIFS(Proposed_Direct_Cost,Proposed_Labor_Category,$D784,Proposed_Company,$C784,Proposed_MSA_Code,$E784)),"")</f>
        <v>Not Proposed</v>
      </c>
      <c r="J784" s="117" cm="1">
        <f t="array" aca="1" ref="J784" ca="1">SUMIFS(Invoice_Hours,Invoice_Labor_Category,$D784,Invoice_Company,$C784,Invoice_MSA_Code,$E784)</f>
        <v>0</v>
      </c>
      <c r="K784" s="7" t="str">
        <f t="shared" ca="1" si="202"/>
        <v/>
      </c>
      <c r="L784" s="222" cm="1">
        <f t="array" aca="1" ref="L784" ca="1">IFERROR(SUMIFS(Invoice_Direct_Cost,Invoice_Labor_Category,$D784,Invoice_Company,$C784,Invoice_MSA_Code,$E784),"")</f>
        <v>0</v>
      </c>
      <c r="M784" s="7" t="str">
        <f t="shared" ca="1" si="203"/>
        <v/>
      </c>
      <c r="N784" s="220" t="str">
        <f t="shared" ca="1" si="208"/>
        <v/>
      </c>
      <c r="O784" s="7" t="str">
        <f t="shared" ca="1" si="204"/>
        <v/>
      </c>
      <c r="P784" s="7" t="str">
        <f t="shared" ca="1" si="205"/>
        <v/>
      </c>
      <c r="Q784" s="7" t="str">
        <f t="shared" ca="1" si="206"/>
        <v/>
      </c>
      <c r="R784" s="7" t="str">
        <f t="shared" ca="1" si="207"/>
        <v/>
      </c>
      <c r="S784" s="7" t="str">
        <f t="shared" ca="1" si="194"/>
        <v/>
      </c>
      <c r="T784" s="7" t="str">
        <f t="shared" ca="1" si="195"/>
        <v/>
      </c>
      <c r="V784" s="120" cm="1">
        <f t="array" aca="1" ref="V784" ca="1">SUMIFS(Invoice_Hours,Invoice_Labor_Category,$D784,Invoice_Company,$C784,Invoice_MSA_Code,$E784)</f>
        <v>0</v>
      </c>
      <c r="W784" s="121" t="str">
        <f t="shared" ca="1" si="196"/>
        <v/>
      </c>
      <c r="X784" s="152" t="str">
        <f t="shared" ca="1" si="197"/>
        <v/>
      </c>
      <c r="Z784" s="172"/>
      <c r="AB784" t="str">
        <f t="shared" si="198"/>
        <v/>
      </c>
      <c r="AC784" t="str">
        <f t="shared" si="199"/>
        <v/>
      </c>
      <c r="AD784" t="str">
        <f t="shared" ca="1" si="200"/>
        <v/>
      </c>
      <c r="AE784" s="4" t="str">
        <f t="shared" ca="1" si="193"/>
        <v/>
      </c>
      <c r="AF784" s="118"/>
    </row>
    <row r="785" spans="3:32" ht="20.100000000000001" customHeight="1">
      <c r="C785" t="str" cm="1">
        <f t="array" ref="C785">IFERROR(_xlfn.TEXTSPLIT(B785,"^"),"")</f>
        <v/>
      </c>
      <c r="F785" s="5" t="str" cm="1">
        <f t="array" aca="1" ref="F785" ca="1">IFERROR(INDEX(MSA_Title,MATCH(E785,MSA_Code,0)),"")</f>
        <v/>
      </c>
      <c r="G785" s="117" cm="1">
        <f t="array" aca="1" ref="G785" ca="1">SUMIFS(Proposed_Hours,Proposed_Labor_Category,$D785,Proposed_Company,$C785,Proposed_MSA_Code,$E785)</f>
        <v>0</v>
      </c>
      <c r="H785" s="7" t="str">
        <f t="shared" ca="1" si="201"/>
        <v/>
      </c>
      <c r="I785" s="4" t="str" cm="1">
        <f t="array" aca="1" ref="I785" ca="1">IFERROR(IF(SUMIFS(Proposed_Direct_Cost,Proposed_Labor_Category,$D785,Proposed_Company,$C785,Proposed_MSA_Code,$E785)=0,"Not Proposed",SUMIFS(Proposed_Direct_Cost,Proposed_Labor_Category,$D785,Proposed_Company,$C785,Proposed_MSA_Code,$E785)),"")</f>
        <v>Not Proposed</v>
      </c>
      <c r="J785" s="117" cm="1">
        <f t="array" aca="1" ref="J785" ca="1">SUMIFS(Invoice_Hours,Invoice_Labor_Category,$D785,Invoice_Company,$C785,Invoice_MSA_Code,$E785)</f>
        <v>0</v>
      </c>
      <c r="K785" s="7" t="str">
        <f t="shared" ca="1" si="202"/>
        <v/>
      </c>
      <c r="L785" s="222" cm="1">
        <f t="array" aca="1" ref="L785" ca="1">IFERROR(SUMIFS(Invoice_Direct_Cost,Invoice_Labor_Category,$D785,Invoice_Company,$C785,Invoice_MSA_Code,$E785),"")</f>
        <v>0</v>
      </c>
      <c r="M785" s="7" t="str">
        <f t="shared" ca="1" si="203"/>
        <v/>
      </c>
      <c r="N785" s="220" t="str">
        <f t="shared" ca="1" si="208"/>
        <v/>
      </c>
      <c r="O785" s="7" t="str">
        <f t="shared" ca="1" si="204"/>
        <v/>
      </c>
      <c r="P785" s="7" t="str">
        <f t="shared" ca="1" si="205"/>
        <v/>
      </c>
      <c r="Q785" s="7" t="str">
        <f t="shared" ca="1" si="206"/>
        <v/>
      </c>
      <c r="R785" s="7" t="str">
        <f t="shared" ca="1" si="207"/>
        <v/>
      </c>
      <c r="S785" s="7" t="str">
        <f t="shared" ca="1" si="194"/>
        <v/>
      </c>
      <c r="T785" s="7" t="str">
        <f t="shared" ca="1" si="195"/>
        <v/>
      </c>
      <c r="V785" s="120" cm="1">
        <f t="array" aca="1" ref="V785" ca="1">SUMIFS(Invoice_Hours,Invoice_Labor_Category,$D785,Invoice_Company,$C785,Invoice_MSA_Code,$E785)</f>
        <v>0</v>
      </c>
      <c r="W785" s="121" t="str">
        <f t="shared" ca="1" si="196"/>
        <v/>
      </c>
      <c r="X785" s="151" t="str">
        <f t="shared" ca="1" si="197"/>
        <v/>
      </c>
      <c r="Z785" s="172"/>
      <c r="AB785" t="str">
        <f t="shared" si="198"/>
        <v/>
      </c>
      <c r="AC785" t="str">
        <f t="shared" si="199"/>
        <v/>
      </c>
      <c r="AD785" t="str">
        <f t="shared" ca="1" si="200"/>
        <v/>
      </c>
      <c r="AE785" s="4" t="str">
        <f t="shared" ca="1" si="193"/>
        <v/>
      </c>
      <c r="AF785" s="118"/>
    </row>
    <row r="786" spans="3:32" ht="20.100000000000001" customHeight="1">
      <c r="C786" t="str" cm="1">
        <f t="array" ref="C786">IFERROR(_xlfn.TEXTSPLIT(B786,"^"),"")</f>
        <v/>
      </c>
      <c r="F786" s="5" t="str" cm="1">
        <f t="array" aca="1" ref="F786" ca="1">IFERROR(INDEX(MSA_Title,MATCH(E786,MSA_Code,0)),"")</f>
        <v/>
      </c>
      <c r="G786" s="117" cm="1">
        <f t="array" aca="1" ref="G786" ca="1">SUMIFS(Proposed_Hours,Proposed_Labor_Category,$D786,Proposed_Company,$C786,Proposed_MSA_Code,$E786)</f>
        <v>0</v>
      </c>
      <c r="H786" s="7" t="str">
        <f t="shared" ca="1" si="201"/>
        <v/>
      </c>
      <c r="I786" s="4" t="str" cm="1">
        <f t="array" aca="1" ref="I786" ca="1">IFERROR(IF(SUMIFS(Proposed_Direct_Cost,Proposed_Labor_Category,$D786,Proposed_Company,$C786,Proposed_MSA_Code,$E786)=0,"Not Proposed",SUMIFS(Proposed_Direct_Cost,Proposed_Labor_Category,$D786,Proposed_Company,$C786,Proposed_MSA_Code,$E786)),"")</f>
        <v>Not Proposed</v>
      </c>
      <c r="J786" s="117" cm="1">
        <f t="array" aca="1" ref="J786" ca="1">SUMIFS(Invoice_Hours,Invoice_Labor_Category,$D786,Invoice_Company,$C786,Invoice_MSA_Code,$E786)</f>
        <v>0</v>
      </c>
      <c r="K786" s="7" t="str">
        <f t="shared" ca="1" si="202"/>
        <v/>
      </c>
      <c r="L786" s="222" cm="1">
        <f t="array" aca="1" ref="L786" ca="1">IFERROR(SUMIFS(Invoice_Direct_Cost,Invoice_Labor_Category,$D786,Invoice_Company,$C786,Invoice_MSA_Code,$E786),"")</f>
        <v>0</v>
      </c>
      <c r="M786" s="7" t="str">
        <f t="shared" ca="1" si="203"/>
        <v/>
      </c>
      <c r="N786" s="220" t="str">
        <f t="shared" ca="1" si="208"/>
        <v/>
      </c>
      <c r="O786" s="7" t="str">
        <f t="shared" ca="1" si="204"/>
        <v/>
      </c>
      <c r="P786" s="7" t="str">
        <f t="shared" ca="1" si="205"/>
        <v/>
      </c>
      <c r="Q786" s="7" t="str">
        <f t="shared" ca="1" si="206"/>
        <v/>
      </c>
      <c r="R786" s="7" t="str">
        <f t="shared" ca="1" si="207"/>
        <v/>
      </c>
      <c r="S786" s="7" t="str">
        <f t="shared" ca="1" si="194"/>
        <v/>
      </c>
      <c r="T786" s="7" t="str">
        <f t="shared" ca="1" si="195"/>
        <v/>
      </c>
      <c r="V786" s="120" cm="1">
        <f t="array" aca="1" ref="V786" ca="1">SUMIFS(Invoice_Hours,Invoice_Labor_Category,$D786,Invoice_Company,$C786,Invoice_MSA_Code,$E786)</f>
        <v>0</v>
      </c>
      <c r="W786" s="121" t="str">
        <f t="shared" ca="1" si="196"/>
        <v/>
      </c>
      <c r="X786" s="152" t="str">
        <f t="shared" ca="1" si="197"/>
        <v/>
      </c>
      <c r="Z786" s="172"/>
      <c r="AB786" t="str">
        <f t="shared" si="198"/>
        <v/>
      </c>
      <c r="AC786" t="str">
        <f t="shared" si="199"/>
        <v/>
      </c>
      <c r="AD786" t="str">
        <f t="shared" ca="1" si="200"/>
        <v/>
      </c>
      <c r="AE786" s="4" t="str">
        <f t="shared" ca="1" si="193"/>
        <v/>
      </c>
      <c r="AF786" s="118"/>
    </row>
    <row r="787" spans="3:32" ht="20.100000000000001" customHeight="1">
      <c r="C787" t="str" cm="1">
        <f t="array" ref="C787">IFERROR(_xlfn.TEXTSPLIT(B787,"^"),"")</f>
        <v/>
      </c>
      <c r="F787" s="5" t="str" cm="1">
        <f t="array" aca="1" ref="F787" ca="1">IFERROR(INDEX(MSA_Title,MATCH(E787,MSA_Code,0)),"")</f>
        <v/>
      </c>
      <c r="G787" s="117" cm="1">
        <f t="array" aca="1" ref="G787" ca="1">SUMIFS(Proposed_Hours,Proposed_Labor_Category,$D787,Proposed_Company,$C787,Proposed_MSA_Code,$E787)</f>
        <v>0</v>
      </c>
      <c r="H787" s="7" t="str">
        <f t="shared" ca="1" si="201"/>
        <v/>
      </c>
      <c r="I787" s="4" t="str" cm="1">
        <f t="array" aca="1" ref="I787" ca="1">IFERROR(IF(SUMIFS(Proposed_Direct_Cost,Proposed_Labor_Category,$D787,Proposed_Company,$C787,Proposed_MSA_Code,$E787)=0,"Not Proposed",SUMIFS(Proposed_Direct_Cost,Proposed_Labor_Category,$D787,Proposed_Company,$C787,Proposed_MSA_Code,$E787)),"")</f>
        <v>Not Proposed</v>
      </c>
      <c r="J787" s="117" cm="1">
        <f t="array" aca="1" ref="J787" ca="1">SUMIFS(Invoice_Hours,Invoice_Labor_Category,$D787,Invoice_Company,$C787,Invoice_MSA_Code,$E787)</f>
        <v>0</v>
      </c>
      <c r="K787" s="7" t="str">
        <f t="shared" ca="1" si="202"/>
        <v/>
      </c>
      <c r="L787" s="222" cm="1">
        <f t="array" aca="1" ref="L787" ca="1">IFERROR(SUMIFS(Invoice_Direct_Cost,Invoice_Labor_Category,$D787,Invoice_Company,$C787,Invoice_MSA_Code,$E787),"")</f>
        <v>0</v>
      </c>
      <c r="M787" s="7" t="str">
        <f t="shared" ca="1" si="203"/>
        <v/>
      </c>
      <c r="N787" s="220" t="str">
        <f t="shared" ca="1" si="208"/>
        <v/>
      </c>
      <c r="O787" s="7" t="str">
        <f t="shared" ca="1" si="204"/>
        <v/>
      </c>
      <c r="P787" s="7" t="str">
        <f t="shared" ca="1" si="205"/>
        <v/>
      </c>
      <c r="Q787" s="7" t="str">
        <f t="shared" ca="1" si="206"/>
        <v/>
      </c>
      <c r="R787" s="7" t="str">
        <f t="shared" ca="1" si="207"/>
        <v/>
      </c>
      <c r="S787" s="7" t="str">
        <f t="shared" ca="1" si="194"/>
        <v/>
      </c>
      <c r="T787" s="7" t="str">
        <f t="shared" ca="1" si="195"/>
        <v/>
      </c>
      <c r="V787" s="120" cm="1">
        <f t="array" aca="1" ref="V787" ca="1">SUMIFS(Invoice_Hours,Invoice_Labor_Category,$D787,Invoice_Company,$C787,Invoice_MSA_Code,$E787)</f>
        <v>0</v>
      </c>
      <c r="W787" s="121" t="str">
        <f t="shared" ca="1" si="196"/>
        <v/>
      </c>
      <c r="X787" s="151" t="str">
        <f t="shared" ca="1" si="197"/>
        <v/>
      </c>
      <c r="Z787" s="172"/>
      <c r="AB787" t="str">
        <f t="shared" si="198"/>
        <v/>
      </c>
      <c r="AC787" t="str">
        <f t="shared" si="199"/>
        <v/>
      </c>
      <c r="AD787" t="str">
        <f t="shared" ca="1" si="200"/>
        <v/>
      </c>
      <c r="AE787" s="4" t="str">
        <f t="shared" ca="1" si="193"/>
        <v/>
      </c>
      <c r="AF787" s="118"/>
    </row>
    <row r="788" spans="3:32" ht="20.100000000000001" customHeight="1">
      <c r="C788" t="str" cm="1">
        <f t="array" ref="C788">IFERROR(_xlfn.TEXTSPLIT(B788,"^"),"")</f>
        <v/>
      </c>
      <c r="F788" s="5" t="str" cm="1">
        <f t="array" aca="1" ref="F788" ca="1">IFERROR(INDEX(MSA_Title,MATCH(E788,MSA_Code,0)),"")</f>
        <v/>
      </c>
      <c r="G788" s="117" cm="1">
        <f t="array" aca="1" ref="G788" ca="1">SUMIFS(Proposed_Hours,Proposed_Labor_Category,$D788,Proposed_Company,$C788,Proposed_MSA_Code,$E788)</f>
        <v>0</v>
      </c>
      <c r="H788" s="7" t="str">
        <f t="shared" ca="1" si="201"/>
        <v/>
      </c>
      <c r="I788" s="4" t="str" cm="1">
        <f t="array" aca="1" ref="I788" ca="1">IFERROR(IF(SUMIFS(Proposed_Direct_Cost,Proposed_Labor_Category,$D788,Proposed_Company,$C788,Proposed_MSA_Code,$E788)=0,"Not Proposed",SUMIFS(Proposed_Direct_Cost,Proposed_Labor_Category,$D788,Proposed_Company,$C788,Proposed_MSA_Code,$E788)),"")</f>
        <v>Not Proposed</v>
      </c>
      <c r="J788" s="117" cm="1">
        <f t="array" aca="1" ref="J788" ca="1">SUMIFS(Invoice_Hours,Invoice_Labor_Category,$D788,Invoice_Company,$C788,Invoice_MSA_Code,$E788)</f>
        <v>0</v>
      </c>
      <c r="K788" s="7" t="str">
        <f t="shared" ca="1" si="202"/>
        <v/>
      </c>
      <c r="L788" s="222" cm="1">
        <f t="array" aca="1" ref="L788" ca="1">IFERROR(SUMIFS(Invoice_Direct_Cost,Invoice_Labor_Category,$D788,Invoice_Company,$C788,Invoice_MSA_Code,$E788),"")</f>
        <v>0</v>
      </c>
      <c r="M788" s="7" t="str">
        <f t="shared" ca="1" si="203"/>
        <v/>
      </c>
      <c r="N788" s="220" t="str">
        <f t="shared" ca="1" si="208"/>
        <v/>
      </c>
      <c r="O788" s="7" t="str">
        <f t="shared" ca="1" si="204"/>
        <v/>
      </c>
      <c r="P788" s="7" t="str">
        <f t="shared" ca="1" si="205"/>
        <v/>
      </c>
      <c r="Q788" s="7" t="str">
        <f t="shared" ca="1" si="206"/>
        <v/>
      </c>
      <c r="R788" s="7" t="str">
        <f t="shared" ca="1" si="207"/>
        <v/>
      </c>
      <c r="S788" s="7" t="str">
        <f t="shared" ca="1" si="194"/>
        <v/>
      </c>
      <c r="T788" s="7" t="str">
        <f t="shared" ca="1" si="195"/>
        <v/>
      </c>
      <c r="V788" s="120" cm="1">
        <f t="array" aca="1" ref="V788" ca="1">SUMIFS(Invoice_Hours,Invoice_Labor_Category,$D788,Invoice_Company,$C788,Invoice_MSA_Code,$E788)</f>
        <v>0</v>
      </c>
      <c r="W788" s="121" t="str">
        <f t="shared" ca="1" si="196"/>
        <v/>
      </c>
      <c r="X788" s="152" t="str">
        <f t="shared" ca="1" si="197"/>
        <v/>
      </c>
      <c r="Z788" s="172"/>
      <c r="AB788" t="str">
        <f t="shared" si="198"/>
        <v/>
      </c>
      <c r="AC788" t="str">
        <f t="shared" si="199"/>
        <v/>
      </c>
      <c r="AD788" t="str">
        <f t="shared" ca="1" si="200"/>
        <v/>
      </c>
      <c r="AE788" s="4" t="str">
        <f t="shared" ca="1" si="193"/>
        <v/>
      </c>
      <c r="AF788" s="118"/>
    </row>
    <row r="789" spans="3:32" ht="20.100000000000001" customHeight="1">
      <c r="C789" t="str" cm="1">
        <f t="array" ref="C789">IFERROR(_xlfn.TEXTSPLIT(B789,"^"),"")</f>
        <v/>
      </c>
      <c r="F789" s="5" t="str" cm="1">
        <f t="array" aca="1" ref="F789" ca="1">IFERROR(INDEX(MSA_Title,MATCH(E789,MSA_Code,0)),"")</f>
        <v/>
      </c>
      <c r="G789" s="117" cm="1">
        <f t="array" aca="1" ref="G789" ca="1">SUMIFS(Proposed_Hours,Proposed_Labor_Category,$D789,Proposed_Company,$C789,Proposed_MSA_Code,$E789)</f>
        <v>0</v>
      </c>
      <c r="H789" s="7" t="str">
        <f t="shared" ca="1" si="201"/>
        <v/>
      </c>
      <c r="I789" s="4" t="str" cm="1">
        <f t="array" aca="1" ref="I789" ca="1">IFERROR(IF(SUMIFS(Proposed_Direct_Cost,Proposed_Labor_Category,$D789,Proposed_Company,$C789,Proposed_MSA_Code,$E789)=0,"Not Proposed",SUMIFS(Proposed_Direct_Cost,Proposed_Labor_Category,$D789,Proposed_Company,$C789,Proposed_MSA_Code,$E789)),"")</f>
        <v>Not Proposed</v>
      </c>
      <c r="J789" s="117" cm="1">
        <f t="array" aca="1" ref="J789" ca="1">SUMIFS(Invoice_Hours,Invoice_Labor_Category,$D789,Invoice_Company,$C789,Invoice_MSA_Code,$E789)</f>
        <v>0</v>
      </c>
      <c r="K789" s="7" t="str">
        <f t="shared" ca="1" si="202"/>
        <v/>
      </c>
      <c r="L789" s="222" cm="1">
        <f t="array" aca="1" ref="L789" ca="1">IFERROR(SUMIFS(Invoice_Direct_Cost,Invoice_Labor_Category,$D789,Invoice_Company,$C789,Invoice_MSA_Code,$E789),"")</f>
        <v>0</v>
      </c>
      <c r="M789" s="7" t="str">
        <f t="shared" ca="1" si="203"/>
        <v/>
      </c>
      <c r="N789" s="220" t="str">
        <f t="shared" ca="1" si="208"/>
        <v/>
      </c>
      <c r="O789" s="7" t="str">
        <f t="shared" ca="1" si="204"/>
        <v/>
      </c>
      <c r="P789" s="7" t="str">
        <f t="shared" ca="1" si="205"/>
        <v/>
      </c>
      <c r="Q789" s="7" t="str">
        <f t="shared" ca="1" si="206"/>
        <v/>
      </c>
      <c r="R789" s="7" t="str">
        <f t="shared" ca="1" si="207"/>
        <v/>
      </c>
      <c r="S789" s="7" t="str">
        <f t="shared" ca="1" si="194"/>
        <v/>
      </c>
      <c r="T789" s="7" t="str">
        <f t="shared" ca="1" si="195"/>
        <v/>
      </c>
      <c r="V789" s="120" cm="1">
        <f t="array" aca="1" ref="V789" ca="1">SUMIFS(Invoice_Hours,Invoice_Labor_Category,$D789,Invoice_Company,$C789,Invoice_MSA_Code,$E789)</f>
        <v>0</v>
      </c>
      <c r="W789" s="121" t="str">
        <f t="shared" ca="1" si="196"/>
        <v/>
      </c>
      <c r="X789" s="151" t="str">
        <f t="shared" ca="1" si="197"/>
        <v/>
      </c>
      <c r="Z789" s="172"/>
      <c r="AB789" t="str">
        <f t="shared" si="198"/>
        <v/>
      </c>
      <c r="AC789" t="str">
        <f t="shared" si="199"/>
        <v/>
      </c>
      <c r="AD789" t="str">
        <f t="shared" ca="1" si="200"/>
        <v/>
      </c>
      <c r="AE789" s="4" t="str">
        <f t="shared" ca="1" si="193"/>
        <v/>
      </c>
      <c r="AF789" s="118"/>
    </row>
    <row r="790" spans="3:32" ht="20.100000000000001" customHeight="1">
      <c r="C790" t="str" cm="1">
        <f t="array" ref="C790">IFERROR(_xlfn.TEXTSPLIT(B790,"^"),"")</f>
        <v/>
      </c>
      <c r="F790" s="5" t="str" cm="1">
        <f t="array" aca="1" ref="F790" ca="1">IFERROR(INDEX(MSA_Title,MATCH(E790,MSA_Code,0)),"")</f>
        <v/>
      </c>
      <c r="G790" s="117" cm="1">
        <f t="array" aca="1" ref="G790" ca="1">SUMIFS(Proposed_Hours,Proposed_Labor_Category,$D790,Proposed_Company,$C790,Proposed_MSA_Code,$E790)</f>
        <v>0</v>
      </c>
      <c r="H790" s="7" t="str">
        <f t="shared" ca="1" si="201"/>
        <v/>
      </c>
      <c r="I790" s="4" t="str" cm="1">
        <f t="array" aca="1" ref="I790" ca="1">IFERROR(IF(SUMIFS(Proposed_Direct_Cost,Proposed_Labor_Category,$D790,Proposed_Company,$C790,Proposed_MSA_Code,$E790)=0,"Not Proposed",SUMIFS(Proposed_Direct_Cost,Proposed_Labor_Category,$D790,Proposed_Company,$C790,Proposed_MSA_Code,$E790)),"")</f>
        <v>Not Proposed</v>
      </c>
      <c r="J790" s="117" cm="1">
        <f t="array" aca="1" ref="J790" ca="1">SUMIFS(Invoice_Hours,Invoice_Labor_Category,$D790,Invoice_Company,$C790,Invoice_MSA_Code,$E790)</f>
        <v>0</v>
      </c>
      <c r="K790" s="7" t="str">
        <f t="shared" ca="1" si="202"/>
        <v/>
      </c>
      <c r="L790" s="222" cm="1">
        <f t="array" aca="1" ref="L790" ca="1">IFERROR(SUMIFS(Invoice_Direct_Cost,Invoice_Labor_Category,$D790,Invoice_Company,$C790,Invoice_MSA_Code,$E790),"")</f>
        <v>0</v>
      </c>
      <c r="M790" s="7" t="str">
        <f t="shared" ca="1" si="203"/>
        <v/>
      </c>
      <c r="N790" s="220" t="str">
        <f t="shared" ca="1" si="208"/>
        <v/>
      </c>
      <c r="O790" s="7" t="str">
        <f t="shared" ca="1" si="204"/>
        <v/>
      </c>
      <c r="P790" s="7" t="str">
        <f t="shared" ca="1" si="205"/>
        <v/>
      </c>
      <c r="Q790" s="7" t="str">
        <f t="shared" ca="1" si="206"/>
        <v/>
      </c>
      <c r="R790" s="7" t="str">
        <f t="shared" ca="1" si="207"/>
        <v/>
      </c>
      <c r="S790" s="7" t="str">
        <f t="shared" ca="1" si="194"/>
        <v/>
      </c>
      <c r="T790" s="7" t="str">
        <f t="shared" ca="1" si="195"/>
        <v/>
      </c>
      <c r="V790" s="120" cm="1">
        <f t="array" aca="1" ref="V790" ca="1">SUMIFS(Invoice_Hours,Invoice_Labor_Category,$D790,Invoice_Company,$C790,Invoice_MSA_Code,$E790)</f>
        <v>0</v>
      </c>
      <c r="W790" s="121" t="str">
        <f t="shared" ca="1" si="196"/>
        <v/>
      </c>
      <c r="X790" s="152" t="str">
        <f t="shared" ca="1" si="197"/>
        <v/>
      </c>
      <c r="Z790" s="172"/>
      <c r="AB790" t="str">
        <f t="shared" si="198"/>
        <v/>
      </c>
      <c r="AC790" t="str">
        <f t="shared" si="199"/>
        <v/>
      </c>
      <c r="AD790" t="str">
        <f t="shared" ca="1" si="200"/>
        <v/>
      </c>
      <c r="AE790" s="4" t="str">
        <f t="shared" ca="1" si="193"/>
        <v/>
      </c>
      <c r="AF790" s="118"/>
    </row>
    <row r="791" spans="3:32" ht="20.100000000000001" customHeight="1">
      <c r="C791" t="str" cm="1">
        <f t="array" ref="C791">IFERROR(_xlfn.TEXTSPLIT(B791,"^"),"")</f>
        <v/>
      </c>
      <c r="F791" s="5" t="str" cm="1">
        <f t="array" aca="1" ref="F791" ca="1">IFERROR(INDEX(MSA_Title,MATCH(E791,MSA_Code,0)),"")</f>
        <v/>
      </c>
      <c r="G791" s="117" cm="1">
        <f t="array" aca="1" ref="G791" ca="1">SUMIFS(Proposed_Hours,Proposed_Labor_Category,$D791,Proposed_Company,$C791,Proposed_MSA_Code,$E791)</f>
        <v>0</v>
      </c>
      <c r="H791" s="7" t="str">
        <f t="shared" ca="1" si="201"/>
        <v/>
      </c>
      <c r="I791" s="4" t="str" cm="1">
        <f t="array" aca="1" ref="I791" ca="1">IFERROR(IF(SUMIFS(Proposed_Direct_Cost,Proposed_Labor_Category,$D791,Proposed_Company,$C791,Proposed_MSA_Code,$E791)=0,"Not Proposed",SUMIFS(Proposed_Direct_Cost,Proposed_Labor_Category,$D791,Proposed_Company,$C791,Proposed_MSA_Code,$E791)),"")</f>
        <v>Not Proposed</v>
      </c>
      <c r="J791" s="117" cm="1">
        <f t="array" aca="1" ref="J791" ca="1">SUMIFS(Invoice_Hours,Invoice_Labor_Category,$D791,Invoice_Company,$C791,Invoice_MSA_Code,$E791)</f>
        <v>0</v>
      </c>
      <c r="K791" s="7" t="str">
        <f t="shared" ca="1" si="202"/>
        <v/>
      </c>
      <c r="L791" s="222" cm="1">
        <f t="array" aca="1" ref="L791" ca="1">IFERROR(SUMIFS(Invoice_Direct_Cost,Invoice_Labor_Category,$D791,Invoice_Company,$C791,Invoice_MSA_Code,$E791),"")</f>
        <v>0</v>
      </c>
      <c r="M791" s="7" t="str">
        <f t="shared" ca="1" si="203"/>
        <v/>
      </c>
      <c r="N791" s="220" t="str">
        <f t="shared" ca="1" si="208"/>
        <v/>
      </c>
      <c r="O791" s="7" t="str">
        <f t="shared" ca="1" si="204"/>
        <v/>
      </c>
      <c r="P791" s="7" t="str">
        <f t="shared" ca="1" si="205"/>
        <v/>
      </c>
      <c r="Q791" s="7" t="str">
        <f t="shared" ca="1" si="206"/>
        <v/>
      </c>
      <c r="R791" s="7" t="str">
        <f t="shared" ca="1" si="207"/>
        <v/>
      </c>
      <c r="S791" s="7" t="str">
        <f t="shared" ca="1" si="194"/>
        <v/>
      </c>
      <c r="T791" s="7" t="str">
        <f t="shared" ca="1" si="195"/>
        <v/>
      </c>
      <c r="V791" s="120" cm="1">
        <f t="array" aca="1" ref="V791" ca="1">SUMIFS(Invoice_Hours,Invoice_Labor_Category,$D791,Invoice_Company,$C791,Invoice_MSA_Code,$E791)</f>
        <v>0</v>
      </c>
      <c r="W791" s="121" t="str">
        <f t="shared" ca="1" si="196"/>
        <v/>
      </c>
      <c r="X791" s="151" t="str">
        <f t="shared" ca="1" si="197"/>
        <v/>
      </c>
      <c r="Z791" s="172"/>
      <c r="AB791" t="str">
        <f t="shared" si="198"/>
        <v/>
      </c>
      <c r="AC791" t="str">
        <f t="shared" si="199"/>
        <v/>
      </c>
      <c r="AD791" t="str">
        <f t="shared" ca="1" si="200"/>
        <v/>
      </c>
      <c r="AE791" s="4" t="str">
        <f t="shared" ca="1" si="193"/>
        <v/>
      </c>
      <c r="AF791" s="118"/>
    </row>
    <row r="792" spans="3:32" ht="20.100000000000001" customHeight="1">
      <c r="C792" t="str" cm="1">
        <f t="array" ref="C792">IFERROR(_xlfn.TEXTSPLIT(B792,"^"),"")</f>
        <v/>
      </c>
      <c r="F792" s="5" t="str" cm="1">
        <f t="array" aca="1" ref="F792" ca="1">IFERROR(INDEX(MSA_Title,MATCH(E792,MSA_Code,0)),"")</f>
        <v/>
      </c>
      <c r="G792" s="117" cm="1">
        <f t="array" aca="1" ref="G792" ca="1">SUMIFS(Proposed_Hours,Proposed_Labor_Category,$D792,Proposed_Company,$C792,Proposed_MSA_Code,$E792)</f>
        <v>0</v>
      </c>
      <c r="H792" s="7" t="str">
        <f t="shared" ca="1" si="201"/>
        <v/>
      </c>
      <c r="I792" s="4" t="str" cm="1">
        <f t="array" aca="1" ref="I792" ca="1">IFERROR(IF(SUMIFS(Proposed_Direct_Cost,Proposed_Labor_Category,$D792,Proposed_Company,$C792,Proposed_MSA_Code,$E792)=0,"Not Proposed",SUMIFS(Proposed_Direct_Cost,Proposed_Labor_Category,$D792,Proposed_Company,$C792,Proposed_MSA_Code,$E792)),"")</f>
        <v>Not Proposed</v>
      </c>
      <c r="J792" s="117" cm="1">
        <f t="array" aca="1" ref="J792" ca="1">SUMIFS(Invoice_Hours,Invoice_Labor_Category,$D792,Invoice_Company,$C792,Invoice_MSA_Code,$E792)</f>
        <v>0</v>
      </c>
      <c r="K792" s="7" t="str">
        <f t="shared" ca="1" si="202"/>
        <v/>
      </c>
      <c r="L792" s="222" cm="1">
        <f t="array" aca="1" ref="L792" ca="1">IFERROR(SUMIFS(Invoice_Direct_Cost,Invoice_Labor_Category,$D792,Invoice_Company,$C792,Invoice_MSA_Code,$E792),"")</f>
        <v>0</v>
      </c>
      <c r="M792" s="7" t="str">
        <f t="shared" ca="1" si="203"/>
        <v/>
      </c>
      <c r="N792" s="220" t="str">
        <f t="shared" ca="1" si="208"/>
        <v/>
      </c>
      <c r="O792" s="7" t="str">
        <f t="shared" ca="1" si="204"/>
        <v/>
      </c>
      <c r="P792" s="7" t="str">
        <f t="shared" ca="1" si="205"/>
        <v/>
      </c>
      <c r="Q792" s="7" t="str">
        <f t="shared" ca="1" si="206"/>
        <v/>
      </c>
      <c r="R792" s="7" t="str">
        <f t="shared" ca="1" si="207"/>
        <v/>
      </c>
      <c r="S792" s="7" t="str">
        <f t="shared" ca="1" si="194"/>
        <v/>
      </c>
      <c r="T792" s="7" t="str">
        <f t="shared" ca="1" si="195"/>
        <v/>
      </c>
      <c r="V792" s="120" cm="1">
        <f t="array" aca="1" ref="V792" ca="1">SUMIFS(Invoice_Hours,Invoice_Labor_Category,$D792,Invoice_Company,$C792,Invoice_MSA_Code,$E792)</f>
        <v>0</v>
      </c>
      <c r="W792" s="121" t="str">
        <f t="shared" ca="1" si="196"/>
        <v/>
      </c>
      <c r="X792" s="152" t="str">
        <f t="shared" ca="1" si="197"/>
        <v/>
      </c>
      <c r="Z792" s="172"/>
      <c r="AB792" t="str">
        <f t="shared" si="198"/>
        <v/>
      </c>
      <c r="AC792" t="str">
        <f t="shared" si="199"/>
        <v/>
      </c>
      <c r="AD792" t="str">
        <f t="shared" ca="1" si="200"/>
        <v/>
      </c>
      <c r="AE792" s="4" t="str">
        <f t="shared" ca="1" si="193"/>
        <v/>
      </c>
      <c r="AF792" s="118"/>
    </row>
    <row r="793" spans="3:32" ht="20.100000000000001" customHeight="1">
      <c r="C793" t="str" cm="1">
        <f t="array" ref="C793">IFERROR(_xlfn.TEXTSPLIT(B793,"^"),"")</f>
        <v/>
      </c>
      <c r="F793" s="5" t="str" cm="1">
        <f t="array" aca="1" ref="F793" ca="1">IFERROR(INDEX(MSA_Title,MATCH(E793,MSA_Code,0)),"")</f>
        <v/>
      </c>
      <c r="G793" s="117" cm="1">
        <f t="array" aca="1" ref="G793" ca="1">SUMIFS(Proposed_Hours,Proposed_Labor_Category,$D793,Proposed_Company,$C793,Proposed_MSA_Code,$E793)</f>
        <v>0</v>
      </c>
      <c r="H793" s="7" t="str">
        <f t="shared" ca="1" si="201"/>
        <v/>
      </c>
      <c r="I793" s="4" t="str" cm="1">
        <f t="array" aca="1" ref="I793" ca="1">IFERROR(IF(SUMIFS(Proposed_Direct_Cost,Proposed_Labor_Category,$D793,Proposed_Company,$C793,Proposed_MSA_Code,$E793)=0,"Not Proposed",SUMIFS(Proposed_Direct_Cost,Proposed_Labor_Category,$D793,Proposed_Company,$C793,Proposed_MSA_Code,$E793)),"")</f>
        <v>Not Proposed</v>
      </c>
      <c r="J793" s="117" cm="1">
        <f t="array" aca="1" ref="J793" ca="1">SUMIFS(Invoice_Hours,Invoice_Labor_Category,$D793,Invoice_Company,$C793,Invoice_MSA_Code,$E793)</f>
        <v>0</v>
      </c>
      <c r="K793" s="7" t="str">
        <f t="shared" ca="1" si="202"/>
        <v/>
      </c>
      <c r="L793" s="222" cm="1">
        <f t="array" aca="1" ref="L793" ca="1">IFERROR(SUMIFS(Invoice_Direct_Cost,Invoice_Labor_Category,$D793,Invoice_Company,$C793,Invoice_MSA_Code,$E793),"")</f>
        <v>0</v>
      </c>
      <c r="M793" s="7" t="str">
        <f t="shared" ca="1" si="203"/>
        <v/>
      </c>
      <c r="N793" s="220" t="str">
        <f t="shared" ca="1" si="208"/>
        <v/>
      </c>
      <c r="O793" s="7" t="str">
        <f t="shared" ca="1" si="204"/>
        <v/>
      </c>
      <c r="P793" s="7" t="str">
        <f t="shared" ca="1" si="205"/>
        <v/>
      </c>
      <c r="Q793" s="7" t="str">
        <f t="shared" ca="1" si="206"/>
        <v/>
      </c>
      <c r="R793" s="7" t="str">
        <f t="shared" ca="1" si="207"/>
        <v/>
      </c>
      <c r="S793" s="7" t="str">
        <f t="shared" ca="1" si="194"/>
        <v/>
      </c>
      <c r="T793" s="7" t="str">
        <f t="shared" ca="1" si="195"/>
        <v/>
      </c>
      <c r="V793" s="120" cm="1">
        <f t="array" aca="1" ref="V793" ca="1">SUMIFS(Invoice_Hours,Invoice_Labor_Category,$D793,Invoice_Company,$C793,Invoice_MSA_Code,$E793)</f>
        <v>0</v>
      </c>
      <c r="W793" s="121" t="str">
        <f t="shared" ca="1" si="196"/>
        <v/>
      </c>
      <c r="X793" s="151" t="str">
        <f t="shared" ca="1" si="197"/>
        <v/>
      </c>
      <c r="Z793" s="172"/>
      <c r="AB793" t="str">
        <f t="shared" si="198"/>
        <v/>
      </c>
      <c r="AC793" t="str">
        <f t="shared" si="199"/>
        <v/>
      </c>
      <c r="AD793" t="str">
        <f t="shared" ca="1" si="200"/>
        <v/>
      </c>
      <c r="AE793" s="4" t="str">
        <f t="shared" ca="1" si="193"/>
        <v/>
      </c>
      <c r="AF793" s="118"/>
    </row>
    <row r="794" spans="3:32" ht="20.100000000000001" customHeight="1">
      <c r="C794" t="str" cm="1">
        <f t="array" ref="C794">IFERROR(_xlfn.TEXTSPLIT(B794,"^"),"")</f>
        <v/>
      </c>
      <c r="F794" s="5" t="str" cm="1">
        <f t="array" aca="1" ref="F794" ca="1">IFERROR(INDEX(MSA_Title,MATCH(E794,MSA_Code,0)),"")</f>
        <v/>
      </c>
      <c r="G794" s="117" cm="1">
        <f t="array" aca="1" ref="G794" ca="1">SUMIFS(Proposed_Hours,Proposed_Labor_Category,$D794,Proposed_Company,$C794,Proposed_MSA_Code,$E794)</f>
        <v>0</v>
      </c>
      <c r="H794" s="7" t="str">
        <f t="shared" ca="1" si="201"/>
        <v/>
      </c>
      <c r="I794" s="4" t="str" cm="1">
        <f t="array" aca="1" ref="I794" ca="1">IFERROR(IF(SUMIFS(Proposed_Direct_Cost,Proposed_Labor_Category,$D794,Proposed_Company,$C794,Proposed_MSA_Code,$E794)=0,"Not Proposed",SUMIFS(Proposed_Direct_Cost,Proposed_Labor_Category,$D794,Proposed_Company,$C794,Proposed_MSA_Code,$E794)),"")</f>
        <v>Not Proposed</v>
      </c>
      <c r="J794" s="117" cm="1">
        <f t="array" aca="1" ref="J794" ca="1">SUMIFS(Invoice_Hours,Invoice_Labor_Category,$D794,Invoice_Company,$C794,Invoice_MSA_Code,$E794)</f>
        <v>0</v>
      </c>
      <c r="K794" s="7" t="str">
        <f t="shared" ca="1" si="202"/>
        <v/>
      </c>
      <c r="L794" s="222" cm="1">
        <f t="array" aca="1" ref="L794" ca="1">IFERROR(SUMIFS(Invoice_Direct_Cost,Invoice_Labor_Category,$D794,Invoice_Company,$C794,Invoice_MSA_Code,$E794),"")</f>
        <v>0</v>
      </c>
      <c r="M794" s="7" t="str">
        <f t="shared" ca="1" si="203"/>
        <v/>
      </c>
      <c r="N794" s="220" t="str">
        <f t="shared" ca="1" si="208"/>
        <v/>
      </c>
      <c r="O794" s="7" t="str">
        <f t="shared" ca="1" si="204"/>
        <v/>
      </c>
      <c r="P794" s="7" t="str">
        <f t="shared" ca="1" si="205"/>
        <v/>
      </c>
      <c r="Q794" s="7" t="str">
        <f t="shared" ca="1" si="206"/>
        <v/>
      </c>
      <c r="R794" s="7" t="str">
        <f t="shared" ca="1" si="207"/>
        <v/>
      </c>
      <c r="S794" s="7" t="str">
        <f t="shared" ca="1" si="194"/>
        <v/>
      </c>
      <c r="T794" s="7" t="str">
        <f t="shared" ca="1" si="195"/>
        <v/>
      </c>
      <c r="V794" s="120" cm="1">
        <f t="array" aca="1" ref="V794" ca="1">SUMIFS(Invoice_Hours,Invoice_Labor_Category,$D794,Invoice_Company,$C794,Invoice_MSA_Code,$E794)</f>
        <v>0</v>
      </c>
      <c r="W794" s="121" t="str">
        <f t="shared" ca="1" si="196"/>
        <v/>
      </c>
      <c r="X794" s="152" t="str">
        <f t="shared" ca="1" si="197"/>
        <v/>
      </c>
      <c r="Z794" s="172"/>
      <c r="AB794" t="str">
        <f t="shared" si="198"/>
        <v/>
      </c>
      <c r="AC794" t="str">
        <f t="shared" si="199"/>
        <v/>
      </c>
      <c r="AD794" t="str">
        <f t="shared" ca="1" si="200"/>
        <v/>
      </c>
      <c r="AE794" s="4" t="str">
        <f t="shared" ca="1" si="193"/>
        <v/>
      </c>
      <c r="AF794" s="118"/>
    </row>
    <row r="795" spans="3:32" ht="20.100000000000001" customHeight="1">
      <c r="C795" t="str" cm="1">
        <f t="array" ref="C795">IFERROR(_xlfn.TEXTSPLIT(B795,"^"),"")</f>
        <v/>
      </c>
      <c r="F795" s="5" t="str" cm="1">
        <f t="array" aca="1" ref="F795" ca="1">IFERROR(INDEX(MSA_Title,MATCH(E795,MSA_Code,0)),"")</f>
        <v/>
      </c>
      <c r="G795" s="117" cm="1">
        <f t="array" aca="1" ref="G795" ca="1">SUMIFS(Proposed_Hours,Proposed_Labor_Category,$D795,Proposed_Company,$C795,Proposed_MSA_Code,$E795)</f>
        <v>0</v>
      </c>
      <c r="H795" s="7" t="str">
        <f t="shared" ca="1" si="201"/>
        <v/>
      </c>
      <c r="I795" s="4" t="str" cm="1">
        <f t="array" aca="1" ref="I795" ca="1">IFERROR(IF(SUMIFS(Proposed_Direct_Cost,Proposed_Labor_Category,$D795,Proposed_Company,$C795,Proposed_MSA_Code,$E795)=0,"Not Proposed",SUMIFS(Proposed_Direct_Cost,Proposed_Labor_Category,$D795,Proposed_Company,$C795,Proposed_MSA_Code,$E795)),"")</f>
        <v>Not Proposed</v>
      </c>
      <c r="J795" s="117" cm="1">
        <f t="array" aca="1" ref="J795" ca="1">SUMIFS(Invoice_Hours,Invoice_Labor_Category,$D795,Invoice_Company,$C795,Invoice_MSA_Code,$E795)</f>
        <v>0</v>
      </c>
      <c r="K795" s="7" t="str">
        <f t="shared" ca="1" si="202"/>
        <v/>
      </c>
      <c r="L795" s="222" cm="1">
        <f t="array" aca="1" ref="L795" ca="1">IFERROR(SUMIFS(Invoice_Direct_Cost,Invoice_Labor_Category,$D795,Invoice_Company,$C795,Invoice_MSA_Code,$E795),"")</f>
        <v>0</v>
      </c>
      <c r="M795" s="7" t="str">
        <f t="shared" ca="1" si="203"/>
        <v/>
      </c>
      <c r="N795" s="220" t="str">
        <f t="shared" ca="1" si="208"/>
        <v/>
      </c>
      <c r="O795" s="7" t="str">
        <f t="shared" ca="1" si="204"/>
        <v/>
      </c>
      <c r="P795" s="7" t="str">
        <f t="shared" ca="1" si="205"/>
        <v/>
      </c>
      <c r="Q795" s="7" t="str">
        <f t="shared" ca="1" si="206"/>
        <v/>
      </c>
      <c r="R795" s="7" t="str">
        <f t="shared" ca="1" si="207"/>
        <v/>
      </c>
      <c r="S795" s="7" t="str">
        <f t="shared" ca="1" si="194"/>
        <v/>
      </c>
      <c r="T795" s="7" t="str">
        <f t="shared" ca="1" si="195"/>
        <v/>
      </c>
      <c r="V795" s="120" cm="1">
        <f t="array" aca="1" ref="V795" ca="1">SUMIFS(Invoice_Hours,Invoice_Labor_Category,$D795,Invoice_Company,$C795,Invoice_MSA_Code,$E795)</f>
        <v>0</v>
      </c>
      <c r="W795" s="121" t="str">
        <f t="shared" ca="1" si="196"/>
        <v/>
      </c>
      <c r="X795" s="151" t="str">
        <f t="shared" ca="1" si="197"/>
        <v/>
      </c>
      <c r="Z795" s="172"/>
      <c r="AB795" t="str">
        <f t="shared" si="198"/>
        <v/>
      </c>
      <c r="AC795" t="str">
        <f t="shared" si="199"/>
        <v/>
      </c>
      <c r="AD795" t="str">
        <f t="shared" ca="1" si="200"/>
        <v/>
      </c>
      <c r="AE795" s="4" t="str">
        <f t="shared" ca="1" si="193"/>
        <v/>
      </c>
      <c r="AF795" s="118"/>
    </row>
    <row r="796" spans="3:32" ht="20.100000000000001" customHeight="1">
      <c r="C796" t="str" cm="1">
        <f t="array" ref="C796">IFERROR(_xlfn.TEXTSPLIT(B796,"^"),"")</f>
        <v/>
      </c>
      <c r="F796" s="5" t="str" cm="1">
        <f t="array" aca="1" ref="F796" ca="1">IFERROR(INDEX(MSA_Title,MATCH(E796,MSA_Code,0)),"")</f>
        <v/>
      </c>
      <c r="G796" s="117" cm="1">
        <f t="array" aca="1" ref="G796" ca="1">SUMIFS(Proposed_Hours,Proposed_Labor_Category,$D796,Proposed_Company,$C796,Proposed_MSA_Code,$E796)</f>
        <v>0</v>
      </c>
      <c r="H796" s="7" t="str">
        <f t="shared" ca="1" si="201"/>
        <v/>
      </c>
      <c r="I796" s="4" t="str" cm="1">
        <f t="array" aca="1" ref="I796" ca="1">IFERROR(IF(SUMIFS(Proposed_Direct_Cost,Proposed_Labor_Category,$D796,Proposed_Company,$C796,Proposed_MSA_Code,$E796)=0,"Not Proposed",SUMIFS(Proposed_Direct_Cost,Proposed_Labor_Category,$D796,Proposed_Company,$C796,Proposed_MSA_Code,$E796)),"")</f>
        <v>Not Proposed</v>
      </c>
      <c r="J796" s="117" cm="1">
        <f t="array" aca="1" ref="J796" ca="1">SUMIFS(Invoice_Hours,Invoice_Labor_Category,$D796,Invoice_Company,$C796,Invoice_MSA_Code,$E796)</f>
        <v>0</v>
      </c>
      <c r="K796" s="7" t="str">
        <f t="shared" ca="1" si="202"/>
        <v/>
      </c>
      <c r="L796" s="222" cm="1">
        <f t="array" aca="1" ref="L796" ca="1">IFERROR(SUMIFS(Invoice_Direct_Cost,Invoice_Labor_Category,$D796,Invoice_Company,$C796,Invoice_MSA_Code,$E796),"")</f>
        <v>0</v>
      </c>
      <c r="M796" s="7" t="str">
        <f t="shared" ca="1" si="203"/>
        <v/>
      </c>
      <c r="N796" s="220" t="str">
        <f t="shared" ca="1" si="208"/>
        <v/>
      </c>
      <c r="O796" s="7" t="str">
        <f t="shared" ca="1" si="204"/>
        <v/>
      </c>
      <c r="P796" s="7" t="str">
        <f t="shared" ca="1" si="205"/>
        <v/>
      </c>
      <c r="Q796" s="7" t="str">
        <f t="shared" ca="1" si="206"/>
        <v/>
      </c>
      <c r="R796" s="7" t="str">
        <f t="shared" ca="1" si="207"/>
        <v/>
      </c>
      <c r="S796" s="7" t="str">
        <f t="shared" ca="1" si="194"/>
        <v/>
      </c>
      <c r="T796" s="7" t="str">
        <f t="shared" ca="1" si="195"/>
        <v/>
      </c>
      <c r="V796" s="120" cm="1">
        <f t="array" aca="1" ref="V796" ca="1">SUMIFS(Invoice_Hours,Invoice_Labor_Category,$D796,Invoice_Company,$C796,Invoice_MSA_Code,$E796)</f>
        <v>0</v>
      </c>
      <c r="W796" s="121" t="str">
        <f t="shared" ca="1" si="196"/>
        <v/>
      </c>
      <c r="X796" s="152" t="str">
        <f t="shared" ca="1" si="197"/>
        <v/>
      </c>
      <c r="Z796" s="172"/>
      <c r="AB796" t="str">
        <f t="shared" si="198"/>
        <v/>
      </c>
      <c r="AC796" t="str">
        <f t="shared" si="199"/>
        <v/>
      </c>
      <c r="AD796" t="str">
        <f t="shared" ca="1" si="200"/>
        <v/>
      </c>
      <c r="AE796" s="4" t="str">
        <f t="shared" ca="1" si="193"/>
        <v/>
      </c>
      <c r="AF796" s="118"/>
    </row>
    <row r="797" spans="3:32" ht="20.100000000000001" customHeight="1">
      <c r="C797" t="str" cm="1">
        <f t="array" ref="C797">IFERROR(_xlfn.TEXTSPLIT(B797,"^"),"")</f>
        <v/>
      </c>
      <c r="F797" s="5" t="str" cm="1">
        <f t="array" aca="1" ref="F797" ca="1">IFERROR(INDEX(MSA_Title,MATCH(E797,MSA_Code,0)),"")</f>
        <v/>
      </c>
      <c r="G797" s="117" cm="1">
        <f t="array" aca="1" ref="G797" ca="1">SUMIFS(Proposed_Hours,Proposed_Labor_Category,$D797,Proposed_Company,$C797,Proposed_MSA_Code,$E797)</f>
        <v>0</v>
      </c>
      <c r="H797" s="7" t="str">
        <f t="shared" ca="1" si="201"/>
        <v/>
      </c>
      <c r="I797" s="4" t="str" cm="1">
        <f t="array" aca="1" ref="I797" ca="1">IFERROR(IF(SUMIFS(Proposed_Direct_Cost,Proposed_Labor_Category,$D797,Proposed_Company,$C797,Proposed_MSA_Code,$E797)=0,"Not Proposed",SUMIFS(Proposed_Direct_Cost,Proposed_Labor_Category,$D797,Proposed_Company,$C797,Proposed_MSA_Code,$E797)),"")</f>
        <v>Not Proposed</v>
      </c>
      <c r="J797" s="117" cm="1">
        <f t="array" aca="1" ref="J797" ca="1">SUMIFS(Invoice_Hours,Invoice_Labor_Category,$D797,Invoice_Company,$C797,Invoice_MSA_Code,$E797)</f>
        <v>0</v>
      </c>
      <c r="K797" s="7" t="str">
        <f t="shared" ca="1" si="202"/>
        <v/>
      </c>
      <c r="L797" s="222" cm="1">
        <f t="array" aca="1" ref="L797" ca="1">IFERROR(SUMIFS(Invoice_Direct_Cost,Invoice_Labor_Category,$D797,Invoice_Company,$C797,Invoice_MSA_Code,$E797),"")</f>
        <v>0</v>
      </c>
      <c r="M797" s="7" t="str">
        <f t="shared" ca="1" si="203"/>
        <v/>
      </c>
      <c r="N797" s="220" t="str">
        <f t="shared" ca="1" si="208"/>
        <v/>
      </c>
      <c r="O797" s="7" t="str">
        <f t="shared" ca="1" si="204"/>
        <v/>
      </c>
      <c r="P797" s="7" t="str">
        <f t="shared" ca="1" si="205"/>
        <v/>
      </c>
      <c r="Q797" s="7" t="str">
        <f t="shared" ca="1" si="206"/>
        <v/>
      </c>
      <c r="R797" s="7" t="str">
        <f t="shared" ca="1" si="207"/>
        <v/>
      </c>
      <c r="S797" s="7" t="str">
        <f t="shared" ca="1" si="194"/>
        <v/>
      </c>
      <c r="T797" s="7" t="str">
        <f t="shared" ca="1" si="195"/>
        <v/>
      </c>
      <c r="V797" s="120" cm="1">
        <f t="array" aca="1" ref="V797" ca="1">SUMIFS(Invoice_Hours,Invoice_Labor_Category,$D797,Invoice_Company,$C797,Invoice_MSA_Code,$E797)</f>
        <v>0</v>
      </c>
      <c r="W797" s="121" t="str">
        <f t="shared" ca="1" si="196"/>
        <v/>
      </c>
      <c r="X797" s="151" t="str">
        <f t="shared" ca="1" si="197"/>
        <v/>
      </c>
      <c r="Z797" s="172"/>
      <c r="AB797" t="str">
        <f t="shared" si="198"/>
        <v/>
      </c>
      <c r="AC797" t="str">
        <f t="shared" si="199"/>
        <v/>
      </c>
      <c r="AD797" t="str">
        <f t="shared" ca="1" si="200"/>
        <v/>
      </c>
      <c r="AE797" s="4" t="str">
        <f t="shared" ca="1" si="193"/>
        <v/>
      </c>
      <c r="AF797" s="118"/>
    </row>
    <row r="798" spans="3:32" ht="20.100000000000001" customHeight="1">
      <c r="C798" t="str" cm="1">
        <f t="array" ref="C798">IFERROR(_xlfn.TEXTSPLIT(B798,"^"),"")</f>
        <v/>
      </c>
      <c r="F798" s="5" t="str" cm="1">
        <f t="array" aca="1" ref="F798" ca="1">IFERROR(INDEX(MSA_Title,MATCH(E798,MSA_Code,0)),"")</f>
        <v/>
      </c>
      <c r="G798" s="117" cm="1">
        <f t="array" aca="1" ref="G798" ca="1">SUMIFS(Proposed_Hours,Proposed_Labor_Category,$D798,Proposed_Company,$C798,Proposed_MSA_Code,$E798)</f>
        <v>0</v>
      </c>
      <c r="H798" s="7" t="str">
        <f t="shared" ca="1" si="201"/>
        <v/>
      </c>
      <c r="I798" s="4" t="str" cm="1">
        <f t="array" aca="1" ref="I798" ca="1">IFERROR(IF(SUMIFS(Proposed_Direct_Cost,Proposed_Labor_Category,$D798,Proposed_Company,$C798,Proposed_MSA_Code,$E798)=0,"Not Proposed",SUMIFS(Proposed_Direct_Cost,Proposed_Labor_Category,$D798,Proposed_Company,$C798,Proposed_MSA_Code,$E798)),"")</f>
        <v>Not Proposed</v>
      </c>
      <c r="J798" s="117" cm="1">
        <f t="array" aca="1" ref="J798" ca="1">SUMIFS(Invoice_Hours,Invoice_Labor_Category,$D798,Invoice_Company,$C798,Invoice_MSA_Code,$E798)</f>
        <v>0</v>
      </c>
      <c r="K798" s="7" t="str">
        <f t="shared" ca="1" si="202"/>
        <v/>
      </c>
      <c r="L798" s="222" cm="1">
        <f t="array" aca="1" ref="L798" ca="1">IFERROR(SUMIFS(Invoice_Direct_Cost,Invoice_Labor_Category,$D798,Invoice_Company,$C798,Invoice_MSA_Code,$E798),"")</f>
        <v>0</v>
      </c>
      <c r="M798" s="7" t="str">
        <f t="shared" ca="1" si="203"/>
        <v/>
      </c>
      <c r="N798" s="220" t="str">
        <f t="shared" ca="1" si="208"/>
        <v/>
      </c>
      <c r="O798" s="7" t="str">
        <f t="shared" ca="1" si="204"/>
        <v/>
      </c>
      <c r="P798" s="7" t="str">
        <f t="shared" ca="1" si="205"/>
        <v/>
      </c>
      <c r="Q798" s="7" t="str">
        <f t="shared" ca="1" si="206"/>
        <v/>
      </c>
      <c r="R798" s="7" t="str">
        <f t="shared" ca="1" si="207"/>
        <v/>
      </c>
      <c r="S798" s="7" t="str">
        <f t="shared" ca="1" si="194"/>
        <v/>
      </c>
      <c r="T798" s="7" t="str">
        <f t="shared" ca="1" si="195"/>
        <v/>
      </c>
      <c r="V798" s="120" cm="1">
        <f t="array" aca="1" ref="V798" ca="1">SUMIFS(Invoice_Hours,Invoice_Labor_Category,$D798,Invoice_Company,$C798,Invoice_MSA_Code,$E798)</f>
        <v>0</v>
      </c>
      <c r="W798" s="121" t="str">
        <f t="shared" ca="1" si="196"/>
        <v/>
      </c>
      <c r="X798" s="152" t="str">
        <f t="shared" ca="1" si="197"/>
        <v/>
      </c>
      <c r="Z798" s="172"/>
      <c r="AB798" t="str">
        <f t="shared" si="198"/>
        <v/>
      </c>
      <c r="AC798" t="str">
        <f t="shared" si="199"/>
        <v/>
      </c>
      <c r="AD798" t="str">
        <f t="shared" ca="1" si="200"/>
        <v/>
      </c>
      <c r="AE798" s="4" t="str">
        <f t="shared" ref="AE798:AE861" ca="1" si="209">X798</f>
        <v/>
      </c>
      <c r="AF798" s="118"/>
    </row>
    <row r="799" spans="3:32" ht="20.100000000000001" customHeight="1">
      <c r="C799" t="str" cm="1">
        <f t="array" ref="C799">IFERROR(_xlfn.TEXTSPLIT(B799,"^"),"")</f>
        <v/>
      </c>
      <c r="F799" s="5" t="str" cm="1">
        <f t="array" aca="1" ref="F799" ca="1">IFERROR(INDEX(MSA_Title,MATCH(E799,MSA_Code,0)),"")</f>
        <v/>
      </c>
      <c r="G799" s="117" cm="1">
        <f t="array" aca="1" ref="G799" ca="1">SUMIFS(Proposed_Hours,Proposed_Labor_Category,$D799,Proposed_Company,$C799,Proposed_MSA_Code,$E799)</f>
        <v>0</v>
      </c>
      <c r="H799" s="7" t="str">
        <f t="shared" ca="1" si="201"/>
        <v/>
      </c>
      <c r="I799" s="4" t="str" cm="1">
        <f t="array" aca="1" ref="I799" ca="1">IFERROR(IF(SUMIFS(Proposed_Direct_Cost,Proposed_Labor_Category,$D799,Proposed_Company,$C799,Proposed_MSA_Code,$E799)=0,"Not Proposed",SUMIFS(Proposed_Direct_Cost,Proposed_Labor_Category,$D799,Proposed_Company,$C799,Proposed_MSA_Code,$E799)),"")</f>
        <v>Not Proposed</v>
      </c>
      <c r="J799" s="117" cm="1">
        <f t="array" aca="1" ref="J799" ca="1">SUMIFS(Invoice_Hours,Invoice_Labor_Category,$D799,Invoice_Company,$C799,Invoice_MSA_Code,$E799)</f>
        <v>0</v>
      </c>
      <c r="K799" s="7" t="str">
        <f t="shared" ca="1" si="202"/>
        <v/>
      </c>
      <c r="L799" s="222" cm="1">
        <f t="array" aca="1" ref="L799" ca="1">IFERROR(SUMIFS(Invoice_Direct_Cost,Invoice_Labor_Category,$D799,Invoice_Company,$C799,Invoice_MSA_Code,$E799),"")</f>
        <v>0</v>
      </c>
      <c r="M799" s="7" t="str">
        <f t="shared" ca="1" si="203"/>
        <v/>
      </c>
      <c r="N799" s="220" t="str">
        <f t="shared" ca="1" si="208"/>
        <v/>
      </c>
      <c r="O799" s="7" t="str">
        <f t="shared" ca="1" si="204"/>
        <v/>
      </c>
      <c r="P799" s="7" t="str">
        <f t="shared" ca="1" si="205"/>
        <v/>
      </c>
      <c r="Q799" s="7" t="str">
        <f t="shared" ca="1" si="206"/>
        <v/>
      </c>
      <c r="R799" s="7" t="str">
        <f t="shared" ca="1" si="207"/>
        <v/>
      </c>
      <c r="S799" s="7" t="str">
        <f t="shared" ca="1" si="194"/>
        <v/>
      </c>
      <c r="T799" s="7" t="str">
        <f t="shared" ca="1" si="195"/>
        <v/>
      </c>
      <c r="V799" s="120" cm="1">
        <f t="array" aca="1" ref="V799" ca="1">SUMIFS(Invoice_Hours,Invoice_Labor_Category,$D799,Invoice_Company,$C799,Invoice_MSA_Code,$E799)</f>
        <v>0</v>
      </c>
      <c r="W799" s="121" t="str">
        <f t="shared" ca="1" si="196"/>
        <v/>
      </c>
      <c r="X799" s="151" t="str">
        <f t="shared" ca="1" si="197"/>
        <v/>
      </c>
      <c r="Z799" s="172"/>
      <c r="AB799" t="str">
        <f t="shared" si="198"/>
        <v/>
      </c>
      <c r="AC799" t="str">
        <f t="shared" si="199"/>
        <v/>
      </c>
      <c r="AD799" t="str">
        <f t="shared" ca="1" si="200"/>
        <v/>
      </c>
      <c r="AE799" s="4" t="str">
        <f t="shared" ca="1" si="209"/>
        <v/>
      </c>
      <c r="AF799" s="118"/>
    </row>
    <row r="800" spans="3:32" ht="20.100000000000001" customHeight="1">
      <c r="C800" t="str" cm="1">
        <f t="array" ref="C800">IFERROR(_xlfn.TEXTSPLIT(B800,"^"),"")</f>
        <v/>
      </c>
      <c r="F800" s="5" t="str" cm="1">
        <f t="array" aca="1" ref="F800" ca="1">IFERROR(INDEX(MSA_Title,MATCH(E800,MSA_Code,0)),"")</f>
        <v/>
      </c>
      <c r="G800" s="117" cm="1">
        <f t="array" aca="1" ref="G800" ca="1">SUMIFS(Proposed_Hours,Proposed_Labor_Category,$D800,Proposed_Company,$C800,Proposed_MSA_Code,$E800)</f>
        <v>0</v>
      </c>
      <c r="H800" s="7" t="str">
        <f t="shared" ca="1" si="201"/>
        <v/>
      </c>
      <c r="I800" s="4" t="str" cm="1">
        <f t="array" aca="1" ref="I800" ca="1">IFERROR(IF(SUMIFS(Proposed_Direct_Cost,Proposed_Labor_Category,$D800,Proposed_Company,$C800,Proposed_MSA_Code,$E800)=0,"Not Proposed",SUMIFS(Proposed_Direct_Cost,Proposed_Labor_Category,$D800,Proposed_Company,$C800,Proposed_MSA_Code,$E800)),"")</f>
        <v>Not Proposed</v>
      </c>
      <c r="J800" s="117" cm="1">
        <f t="array" aca="1" ref="J800" ca="1">SUMIFS(Invoice_Hours,Invoice_Labor_Category,$D800,Invoice_Company,$C800,Invoice_MSA_Code,$E800)</f>
        <v>0</v>
      </c>
      <c r="K800" s="7" t="str">
        <f t="shared" ca="1" si="202"/>
        <v/>
      </c>
      <c r="L800" s="222" cm="1">
        <f t="array" aca="1" ref="L800" ca="1">IFERROR(SUMIFS(Invoice_Direct_Cost,Invoice_Labor_Category,$D800,Invoice_Company,$C800,Invoice_MSA_Code,$E800),"")</f>
        <v>0</v>
      </c>
      <c r="M800" s="7" t="str">
        <f t="shared" ca="1" si="203"/>
        <v/>
      </c>
      <c r="N800" s="220" t="str">
        <f t="shared" ca="1" si="208"/>
        <v/>
      </c>
      <c r="O800" s="7" t="str">
        <f t="shared" ca="1" si="204"/>
        <v/>
      </c>
      <c r="P800" s="7" t="str">
        <f t="shared" ca="1" si="205"/>
        <v/>
      </c>
      <c r="Q800" s="7" t="str">
        <f t="shared" ca="1" si="206"/>
        <v/>
      </c>
      <c r="R800" s="7" t="str">
        <f t="shared" ca="1" si="207"/>
        <v/>
      </c>
      <c r="S800" s="7" t="str">
        <f t="shared" ca="1" si="194"/>
        <v/>
      </c>
      <c r="T800" s="7" t="str">
        <f t="shared" ca="1" si="195"/>
        <v/>
      </c>
      <c r="V800" s="120" cm="1">
        <f t="array" aca="1" ref="V800" ca="1">SUMIFS(Invoice_Hours,Invoice_Labor_Category,$D800,Invoice_Company,$C800,Invoice_MSA_Code,$E800)</f>
        <v>0</v>
      </c>
      <c r="W800" s="121" t="str">
        <f t="shared" ca="1" si="196"/>
        <v/>
      </c>
      <c r="X800" s="152" t="str">
        <f t="shared" ca="1" si="197"/>
        <v/>
      </c>
      <c r="Z800" s="172"/>
      <c r="AB800" t="str">
        <f t="shared" si="198"/>
        <v/>
      </c>
      <c r="AC800" t="str">
        <f t="shared" si="199"/>
        <v/>
      </c>
      <c r="AD800" t="str">
        <f t="shared" ca="1" si="200"/>
        <v/>
      </c>
      <c r="AE800" s="4" t="str">
        <f t="shared" ca="1" si="209"/>
        <v/>
      </c>
      <c r="AF800" s="118"/>
    </row>
    <row r="801" spans="3:32" ht="20.100000000000001" customHeight="1">
      <c r="C801" t="str" cm="1">
        <f t="array" ref="C801">IFERROR(_xlfn.TEXTSPLIT(B801,"^"),"")</f>
        <v/>
      </c>
      <c r="F801" s="5" t="str" cm="1">
        <f t="array" aca="1" ref="F801" ca="1">IFERROR(INDEX(MSA_Title,MATCH(E801,MSA_Code,0)),"")</f>
        <v/>
      </c>
      <c r="G801" s="117" cm="1">
        <f t="array" aca="1" ref="G801" ca="1">SUMIFS(Proposed_Hours,Proposed_Labor_Category,$D801,Proposed_Company,$C801,Proposed_MSA_Code,$E801)</f>
        <v>0</v>
      </c>
      <c r="H801" s="7" t="str">
        <f t="shared" ca="1" si="201"/>
        <v/>
      </c>
      <c r="I801" s="4" t="str" cm="1">
        <f t="array" aca="1" ref="I801" ca="1">IFERROR(IF(SUMIFS(Proposed_Direct_Cost,Proposed_Labor_Category,$D801,Proposed_Company,$C801,Proposed_MSA_Code,$E801)=0,"Not Proposed",SUMIFS(Proposed_Direct_Cost,Proposed_Labor_Category,$D801,Proposed_Company,$C801,Proposed_MSA_Code,$E801)),"")</f>
        <v>Not Proposed</v>
      </c>
      <c r="J801" s="117" cm="1">
        <f t="array" aca="1" ref="J801" ca="1">SUMIFS(Invoice_Hours,Invoice_Labor_Category,$D801,Invoice_Company,$C801,Invoice_MSA_Code,$E801)</f>
        <v>0</v>
      </c>
      <c r="K801" s="7" t="str">
        <f t="shared" ca="1" si="202"/>
        <v/>
      </c>
      <c r="L801" s="222" cm="1">
        <f t="array" aca="1" ref="L801" ca="1">IFERROR(SUMIFS(Invoice_Direct_Cost,Invoice_Labor_Category,$D801,Invoice_Company,$C801,Invoice_MSA_Code,$E801),"")</f>
        <v>0</v>
      </c>
      <c r="M801" s="7" t="str">
        <f t="shared" ca="1" si="203"/>
        <v/>
      </c>
      <c r="N801" s="220" t="str">
        <f t="shared" ca="1" si="208"/>
        <v/>
      </c>
      <c r="O801" s="7" t="str">
        <f t="shared" ca="1" si="204"/>
        <v/>
      </c>
      <c r="P801" s="7" t="str">
        <f t="shared" ca="1" si="205"/>
        <v/>
      </c>
      <c r="Q801" s="7" t="str">
        <f t="shared" ca="1" si="206"/>
        <v/>
      </c>
      <c r="R801" s="7" t="str">
        <f t="shared" ca="1" si="207"/>
        <v/>
      </c>
      <c r="S801" s="7" t="str">
        <f t="shared" ca="1" si="194"/>
        <v/>
      </c>
      <c r="T801" s="7" t="str">
        <f t="shared" ca="1" si="195"/>
        <v/>
      </c>
      <c r="V801" s="120" cm="1">
        <f t="array" aca="1" ref="V801" ca="1">SUMIFS(Invoice_Hours,Invoice_Labor_Category,$D801,Invoice_Company,$C801,Invoice_MSA_Code,$E801)</f>
        <v>0</v>
      </c>
      <c r="W801" s="121" t="str">
        <f t="shared" ca="1" si="196"/>
        <v/>
      </c>
      <c r="X801" s="151" t="str">
        <f t="shared" ca="1" si="197"/>
        <v/>
      </c>
      <c r="Z801" s="172"/>
      <c r="AB801" t="str">
        <f t="shared" si="198"/>
        <v/>
      </c>
      <c r="AC801" t="str">
        <f t="shared" si="199"/>
        <v/>
      </c>
      <c r="AD801" t="str">
        <f t="shared" ca="1" si="200"/>
        <v/>
      </c>
      <c r="AE801" s="4" t="str">
        <f t="shared" ca="1" si="209"/>
        <v/>
      </c>
      <c r="AF801" s="118"/>
    </row>
    <row r="802" spans="3:32" ht="20.100000000000001" customHeight="1">
      <c r="C802" t="str" cm="1">
        <f t="array" ref="C802">IFERROR(_xlfn.TEXTSPLIT(B802,"^"),"")</f>
        <v/>
      </c>
      <c r="F802" s="5" t="str" cm="1">
        <f t="array" aca="1" ref="F802" ca="1">IFERROR(INDEX(MSA_Title,MATCH(E802,MSA_Code,0)),"")</f>
        <v/>
      </c>
      <c r="G802" s="117" cm="1">
        <f t="array" aca="1" ref="G802" ca="1">SUMIFS(Proposed_Hours,Proposed_Labor_Category,$D802,Proposed_Company,$C802,Proposed_MSA_Code,$E802)</f>
        <v>0</v>
      </c>
      <c r="H802" s="7" t="str">
        <f t="shared" ca="1" si="201"/>
        <v/>
      </c>
      <c r="I802" s="4" t="str" cm="1">
        <f t="array" aca="1" ref="I802" ca="1">IFERROR(IF(SUMIFS(Proposed_Direct_Cost,Proposed_Labor_Category,$D802,Proposed_Company,$C802,Proposed_MSA_Code,$E802)=0,"Not Proposed",SUMIFS(Proposed_Direct_Cost,Proposed_Labor_Category,$D802,Proposed_Company,$C802,Proposed_MSA_Code,$E802)),"")</f>
        <v>Not Proposed</v>
      </c>
      <c r="J802" s="117" cm="1">
        <f t="array" aca="1" ref="J802" ca="1">SUMIFS(Invoice_Hours,Invoice_Labor_Category,$D802,Invoice_Company,$C802,Invoice_MSA_Code,$E802)</f>
        <v>0</v>
      </c>
      <c r="K802" s="7" t="str">
        <f t="shared" ca="1" si="202"/>
        <v/>
      </c>
      <c r="L802" s="222" cm="1">
        <f t="array" aca="1" ref="L802" ca="1">IFERROR(SUMIFS(Invoice_Direct_Cost,Invoice_Labor_Category,$D802,Invoice_Company,$C802,Invoice_MSA_Code,$E802),"")</f>
        <v>0</v>
      </c>
      <c r="M802" s="7" t="str">
        <f t="shared" ca="1" si="203"/>
        <v/>
      </c>
      <c r="N802" s="220" t="str">
        <f t="shared" ca="1" si="208"/>
        <v/>
      </c>
      <c r="O802" s="7" t="str">
        <f t="shared" ca="1" si="204"/>
        <v/>
      </c>
      <c r="P802" s="7" t="str">
        <f t="shared" ca="1" si="205"/>
        <v/>
      </c>
      <c r="Q802" s="7" t="str">
        <f t="shared" ca="1" si="206"/>
        <v/>
      </c>
      <c r="R802" s="7" t="str">
        <f t="shared" ca="1" si="207"/>
        <v/>
      </c>
      <c r="S802" s="7" t="str">
        <f t="shared" ca="1" si="194"/>
        <v/>
      </c>
      <c r="T802" s="7" t="str">
        <f t="shared" ca="1" si="195"/>
        <v/>
      </c>
      <c r="V802" s="120" cm="1">
        <f t="array" aca="1" ref="V802" ca="1">SUMIFS(Invoice_Hours,Invoice_Labor_Category,$D802,Invoice_Company,$C802,Invoice_MSA_Code,$E802)</f>
        <v>0</v>
      </c>
      <c r="W802" s="121" t="str">
        <f t="shared" ca="1" si="196"/>
        <v/>
      </c>
      <c r="X802" s="152" t="str">
        <f t="shared" ca="1" si="197"/>
        <v/>
      </c>
      <c r="Z802" s="172"/>
      <c r="AB802" t="str">
        <f t="shared" si="198"/>
        <v/>
      </c>
      <c r="AC802" t="str">
        <f t="shared" si="199"/>
        <v/>
      </c>
      <c r="AD802" t="str">
        <f t="shared" ca="1" si="200"/>
        <v/>
      </c>
      <c r="AE802" s="4" t="str">
        <f t="shared" ca="1" si="209"/>
        <v/>
      </c>
      <c r="AF802" s="118"/>
    </row>
    <row r="803" spans="3:32" ht="20.100000000000001" customHeight="1">
      <c r="C803" t="str" cm="1">
        <f t="array" ref="C803">IFERROR(_xlfn.TEXTSPLIT(B803,"^"),"")</f>
        <v/>
      </c>
      <c r="F803" s="5" t="str" cm="1">
        <f t="array" aca="1" ref="F803" ca="1">IFERROR(INDEX(MSA_Title,MATCH(E803,MSA_Code,0)),"")</f>
        <v/>
      </c>
      <c r="G803" s="117" cm="1">
        <f t="array" aca="1" ref="G803" ca="1">SUMIFS(Proposed_Hours,Proposed_Labor_Category,$D803,Proposed_Company,$C803,Proposed_MSA_Code,$E803)</f>
        <v>0</v>
      </c>
      <c r="H803" s="7" t="str">
        <f t="shared" ca="1" si="201"/>
        <v/>
      </c>
      <c r="I803" s="4" t="str" cm="1">
        <f t="array" aca="1" ref="I803" ca="1">IFERROR(IF(SUMIFS(Proposed_Direct_Cost,Proposed_Labor_Category,$D803,Proposed_Company,$C803,Proposed_MSA_Code,$E803)=0,"Not Proposed",SUMIFS(Proposed_Direct_Cost,Proposed_Labor_Category,$D803,Proposed_Company,$C803,Proposed_MSA_Code,$E803)),"")</f>
        <v>Not Proposed</v>
      </c>
      <c r="J803" s="117" cm="1">
        <f t="array" aca="1" ref="J803" ca="1">SUMIFS(Invoice_Hours,Invoice_Labor_Category,$D803,Invoice_Company,$C803,Invoice_MSA_Code,$E803)</f>
        <v>0</v>
      </c>
      <c r="K803" s="7" t="str">
        <f t="shared" ca="1" si="202"/>
        <v/>
      </c>
      <c r="L803" s="222" cm="1">
        <f t="array" aca="1" ref="L803" ca="1">IFERROR(SUMIFS(Invoice_Direct_Cost,Invoice_Labor_Category,$D803,Invoice_Company,$C803,Invoice_MSA_Code,$E803),"")</f>
        <v>0</v>
      </c>
      <c r="M803" s="7" t="str">
        <f t="shared" ca="1" si="203"/>
        <v/>
      </c>
      <c r="N803" s="220" t="str">
        <f t="shared" ca="1" si="208"/>
        <v/>
      </c>
      <c r="O803" s="7" t="str">
        <f t="shared" ca="1" si="204"/>
        <v/>
      </c>
      <c r="P803" s="7" t="str">
        <f t="shared" ca="1" si="205"/>
        <v/>
      </c>
      <c r="Q803" s="7" t="str">
        <f t="shared" ca="1" si="206"/>
        <v/>
      </c>
      <c r="R803" s="7" t="str">
        <f t="shared" ca="1" si="207"/>
        <v/>
      </c>
      <c r="S803" s="7" t="str">
        <f t="shared" ca="1" si="194"/>
        <v/>
      </c>
      <c r="T803" s="7" t="str">
        <f t="shared" ca="1" si="195"/>
        <v/>
      </c>
      <c r="V803" s="120" cm="1">
        <f t="array" aca="1" ref="V803" ca="1">SUMIFS(Invoice_Hours,Invoice_Labor_Category,$D803,Invoice_Company,$C803,Invoice_MSA_Code,$E803)</f>
        <v>0</v>
      </c>
      <c r="W803" s="121" t="str">
        <f t="shared" ca="1" si="196"/>
        <v/>
      </c>
      <c r="X803" s="151" t="str">
        <f t="shared" ca="1" si="197"/>
        <v/>
      </c>
      <c r="Z803" s="172"/>
      <c r="AB803" t="str">
        <f t="shared" si="198"/>
        <v/>
      </c>
      <c r="AC803" t="str">
        <f t="shared" si="199"/>
        <v/>
      </c>
      <c r="AD803" t="str">
        <f t="shared" ca="1" si="200"/>
        <v/>
      </c>
      <c r="AE803" s="4" t="str">
        <f t="shared" ca="1" si="209"/>
        <v/>
      </c>
      <c r="AF803" s="118"/>
    </row>
    <row r="804" spans="3:32" ht="20.100000000000001" customHeight="1">
      <c r="C804" t="str" cm="1">
        <f t="array" ref="C804">IFERROR(_xlfn.TEXTSPLIT(B804,"^"),"")</f>
        <v/>
      </c>
      <c r="F804" s="5" t="str" cm="1">
        <f t="array" aca="1" ref="F804" ca="1">IFERROR(INDEX(MSA_Title,MATCH(E804,MSA_Code,0)),"")</f>
        <v/>
      </c>
      <c r="G804" s="117" cm="1">
        <f t="array" aca="1" ref="G804" ca="1">SUMIFS(Proposed_Hours,Proposed_Labor_Category,$D804,Proposed_Company,$C804,Proposed_MSA_Code,$E804)</f>
        <v>0</v>
      </c>
      <c r="H804" s="7" t="str">
        <f t="shared" ca="1" si="201"/>
        <v/>
      </c>
      <c r="I804" s="4" t="str" cm="1">
        <f t="array" aca="1" ref="I804" ca="1">IFERROR(IF(SUMIFS(Proposed_Direct_Cost,Proposed_Labor_Category,$D804,Proposed_Company,$C804,Proposed_MSA_Code,$E804)=0,"Not Proposed",SUMIFS(Proposed_Direct_Cost,Proposed_Labor_Category,$D804,Proposed_Company,$C804,Proposed_MSA_Code,$E804)),"")</f>
        <v>Not Proposed</v>
      </c>
      <c r="J804" s="117" cm="1">
        <f t="array" aca="1" ref="J804" ca="1">SUMIFS(Invoice_Hours,Invoice_Labor_Category,$D804,Invoice_Company,$C804,Invoice_MSA_Code,$E804)</f>
        <v>0</v>
      </c>
      <c r="K804" s="7" t="str">
        <f t="shared" ca="1" si="202"/>
        <v/>
      </c>
      <c r="L804" s="222" cm="1">
        <f t="array" aca="1" ref="L804" ca="1">IFERROR(SUMIFS(Invoice_Direct_Cost,Invoice_Labor_Category,$D804,Invoice_Company,$C804,Invoice_MSA_Code,$E804),"")</f>
        <v>0</v>
      </c>
      <c r="M804" s="7" t="str">
        <f t="shared" ca="1" si="203"/>
        <v/>
      </c>
      <c r="N804" s="220" t="str">
        <f t="shared" ca="1" si="208"/>
        <v/>
      </c>
      <c r="O804" s="7" t="str">
        <f t="shared" ca="1" si="204"/>
        <v/>
      </c>
      <c r="P804" s="7" t="str">
        <f t="shared" ca="1" si="205"/>
        <v/>
      </c>
      <c r="Q804" s="7" t="str">
        <f t="shared" ca="1" si="206"/>
        <v/>
      </c>
      <c r="R804" s="7" t="str">
        <f t="shared" ca="1" si="207"/>
        <v/>
      </c>
      <c r="S804" s="7" t="str">
        <f t="shared" ca="1" si="194"/>
        <v/>
      </c>
      <c r="T804" s="7" t="str">
        <f t="shared" ca="1" si="195"/>
        <v/>
      </c>
      <c r="V804" s="120" cm="1">
        <f t="array" aca="1" ref="V804" ca="1">SUMIFS(Invoice_Hours,Invoice_Labor_Category,$D804,Invoice_Company,$C804,Invoice_MSA_Code,$E804)</f>
        <v>0</v>
      </c>
      <c r="W804" s="121" t="str">
        <f t="shared" ca="1" si="196"/>
        <v/>
      </c>
      <c r="X804" s="152" t="str">
        <f t="shared" ca="1" si="197"/>
        <v/>
      </c>
      <c r="Z804" s="172"/>
      <c r="AB804" t="str">
        <f t="shared" si="198"/>
        <v/>
      </c>
      <c r="AC804" t="str">
        <f t="shared" si="199"/>
        <v/>
      </c>
      <c r="AD804" t="str">
        <f t="shared" ca="1" si="200"/>
        <v/>
      </c>
      <c r="AE804" s="4" t="str">
        <f t="shared" ca="1" si="209"/>
        <v/>
      </c>
      <c r="AF804" s="118"/>
    </row>
    <row r="805" spans="3:32" ht="20.100000000000001" customHeight="1">
      <c r="C805" t="str" cm="1">
        <f t="array" ref="C805">IFERROR(_xlfn.TEXTSPLIT(B805,"^"),"")</f>
        <v/>
      </c>
      <c r="F805" s="5" t="str" cm="1">
        <f t="array" aca="1" ref="F805" ca="1">IFERROR(INDEX(MSA_Title,MATCH(E805,MSA_Code,0)),"")</f>
        <v/>
      </c>
      <c r="G805" s="117" cm="1">
        <f t="array" aca="1" ref="G805" ca="1">SUMIFS(Proposed_Hours,Proposed_Labor_Category,$D805,Proposed_Company,$C805,Proposed_MSA_Code,$E805)</f>
        <v>0</v>
      </c>
      <c r="H805" s="7" t="str">
        <f t="shared" ca="1" si="201"/>
        <v/>
      </c>
      <c r="I805" s="4" t="str" cm="1">
        <f t="array" aca="1" ref="I805" ca="1">IFERROR(IF(SUMIFS(Proposed_Direct_Cost,Proposed_Labor_Category,$D805,Proposed_Company,$C805,Proposed_MSA_Code,$E805)=0,"Not Proposed",SUMIFS(Proposed_Direct_Cost,Proposed_Labor_Category,$D805,Proposed_Company,$C805,Proposed_MSA_Code,$E805)),"")</f>
        <v>Not Proposed</v>
      </c>
      <c r="J805" s="117" cm="1">
        <f t="array" aca="1" ref="J805" ca="1">SUMIFS(Invoice_Hours,Invoice_Labor_Category,$D805,Invoice_Company,$C805,Invoice_MSA_Code,$E805)</f>
        <v>0</v>
      </c>
      <c r="K805" s="7" t="str">
        <f t="shared" ca="1" si="202"/>
        <v/>
      </c>
      <c r="L805" s="222" cm="1">
        <f t="array" aca="1" ref="L805" ca="1">IFERROR(SUMIFS(Invoice_Direct_Cost,Invoice_Labor_Category,$D805,Invoice_Company,$C805,Invoice_MSA_Code,$E805),"")</f>
        <v>0</v>
      </c>
      <c r="M805" s="7" t="str">
        <f t="shared" ca="1" si="203"/>
        <v/>
      </c>
      <c r="N805" s="220" t="str">
        <f t="shared" ca="1" si="208"/>
        <v/>
      </c>
      <c r="O805" s="7" t="str">
        <f t="shared" ca="1" si="204"/>
        <v/>
      </c>
      <c r="P805" s="7" t="str">
        <f t="shared" ca="1" si="205"/>
        <v/>
      </c>
      <c r="Q805" s="7" t="str">
        <f t="shared" ca="1" si="206"/>
        <v/>
      </c>
      <c r="R805" s="7" t="str">
        <f t="shared" ca="1" si="207"/>
        <v/>
      </c>
      <c r="S805" s="7" t="str">
        <f t="shared" ca="1" si="194"/>
        <v/>
      </c>
      <c r="T805" s="7" t="str">
        <f t="shared" ca="1" si="195"/>
        <v/>
      </c>
      <c r="V805" s="120" cm="1">
        <f t="array" aca="1" ref="V805" ca="1">SUMIFS(Invoice_Hours,Invoice_Labor_Category,$D805,Invoice_Company,$C805,Invoice_MSA_Code,$E805)</f>
        <v>0</v>
      </c>
      <c r="W805" s="121" t="str">
        <f t="shared" ca="1" si="196"/>
        <v/>
      </c>
      <c r="X805" s="151" t="str">
        <f t="shared" ca="1" si="197"/>
        <v/>
      </c>
      <c r="Z805" s="172"/>
      <c r="AB805" t="str">
        <f t="shared" si="198"/>
        <v/>
      </c>
      <c r="AC805" t="str">
        <f t="shared" si="199"/>
        <v/>
      </c>
      <c r="AD805" t="str">
        <f t="shared" ca="1" si="200"/>
        <v/>
      </c>
      <c r="AE805" s="4" t="str">
        <f t="shared" ca="1" si="209"/>
        <v/>
      </c>
      <c r="AF805" s="118"/>
    </row>
    <row r="806" spans="3:32" ht="20.100000000000001" customHeight="1">
      <c r="C806" t="str" cm="1">
        <f t="array" ref="C806">IFERROR(_xlfn.TEXTSPLIT(B806,"^"),"")</f>
        <v/>
      </c>
      <c r="F806" s="5" t="str" cm="1">
        <f t="array" aca="1" ref="F806" ca="1">IFERROR(INDEX(MSA_Title,MATCH(E806,MSA_Code,0)),"")</f>
        <v/>
      </c>
      <c r="G806" s="117" cm="1">
        <f t="array" aca="1" ref="G806" ca="1">SUMIFS(Proposed_Hours,Proposed_Labor_Category,$D806,Proposed_Company,$C806,Proposed_MSA_Code,$E806)</f>
        <v>0</v>
      </c>
      <c r="H806" s="7" t="str">
        <f t="shared" ca="1" si="201"/>
        <v/>
      </c>
      <c r="I806" s="4" t="str" cm="1">
        <f t="array" aca="1" ref="I806" ca="1">IFERROR(IF(SUMIFS(Proposed_Direct_Cost,Proposed_Labor_Category,$D806,Proposed_Company,$C806,Proposed_MSA_Code,$E806)=0,"Not Proposed",SUMIFS(Proposed_Direct_Cost,Proposed_Labor_Category,$D806,Proposed_Company,$C806,Proposed_MSA_Code,$E806)),"")</f>
        <v>Not Proposed</v>
      </c>
      <c r="J806" s="117" cm="1">
        <f t="array" aca="1" ref="J806" ca="1">SUMIFS(Invoice_Hours,Invoice_Labor_Category,$D806,Invoice_Company,$C806,Invoice_MSA_Code,$E806)</f>
        <v>0</v>
      </c>
      <c r="K806" s="7" t="str">
        <f t="shared" ca="1" si="202"/>
        <v/>
      </c>
      <c r="L806" s="222" cm="1">
        <f t="array" aca="1" ref="L806" ca="1">IFERROR(SUMIFS(Invoice_Direct_Cost,Invoice_Labor_Category,$D806,Invoice_Company,$C806,Invoice_MSA_Code,$E806),"")</f>
        <v>0</v>
      </c>
      <c r="M806" s="7" t="str">
        <f t="shared" ca="1" si="203"/>
        <v/>
      </c>
      <c r="N806" s="220" t="str">
        <f t="shared" ca="1" si="208"/>
        <v/>
      </c>
      <c r="O806" s="7" t="str">
        <f t="shared" ca="1" si="204"/>
        <v/>
      </c>
      <c r="P806" s="7" t="str">
        <f t="shared" ca="1" si="205"/>
        <v/>
      </c>
      <c r="Q806" s="7" t="str">
        <f t="shared" ca="1" si="206"/>
        <v/>
      </c>
      <c r="R806" s="7" t="str">
        <f t="shared" ca="1" si="207"/>
        <v/>
      </c>
      <c r="S806" s="7" t="str">
        <f t="shared" ca="1" si="194"/>
        <v/>
      </c>
      <c r="T806" s="7" t="str">
        <f t="shared" ca="1" si="195"/>
        <v/>
      </c>
      <c r="V806" s="120" cm="1">
        <f t="array" aca="1" ref="V806" ca="1">SUMIFS(Invoice_Hours,Invoice_Labor_Category,$D806,Invoice_Company,$C806,Invoice_MSA_Code,$E806)</f>
        <v>0</v>
      </c>
      <c r="W806" s="121" t="str">
        <f t="shared" ca="1" si="196"/>
        <v/>
      </c>
      <c r="X806" s="152" t="str">
        <f t="shared" ca="1" si="197"/>
        <v/>
      </c>
      <c r="Z806" s="172"/>
      <c r="AB806" t="str">
        <f t="shared" si="198"/>
        <v/>
      </c>
      <c r="AC806" t="str">
        <f t="shared" si="199"/>
        <v/>
      </c>
      <c r="AD806" t="str">
        <f t="shared" ca="1" si="200"/>
        <v/>
      </c>
      <c r="AE806" s="4" t="str">
        <f t="shared" ca="1" si="209"/>
        <v/>
      </c>
      <c r="AF806" s="118"/>
    </row>
    <row r="807" spans="3:32" ht="20.100000000000001" customHeight="1">
      <c r="C807" t="str" cm="1">
        <f t="array" ref="C807">IFERROR(_xlfn.TEXTSPLIT(B807,"^"),"")</f>
        <v/>
      </c>
      <c r="F807" s="5" t="str" cm="1">
        <f t="array" aca="1" ref="F807" ca="1">IFERROR(INDEX(MSA_Title,MATCH(E807,MSA_Code,0)),"")</f>
        <v/>
      </c>
      <c r="G807" s="117" cm="1">
        <f t="array" aca="1" ref="G807" ca="1">SUMIFS(Proposed_Hours,Proposed_Labor_Category,$D807,Proposed_Company,$C807,Proposed_MSA_Code,$E807)</f>
        <v>0</v>
      </c>
      <c r="H807" s="7" t="str">
        <f t="shared" ca="1" si="201"/>
        <v/>
      </c>
      <c r="I807" s="4" t="str" cm="1">
        <f t="array" aca="1" ref="I807" ca="1">IFERROR(IF(SUMIFS(Proposed_Direct_Cost,Proposed_Labor_Category,$D807,Proposed_Company,$C807,Proposed_MSA_Code,$E807)=0,"Not Proposed",SUMIFS(Proposed_Direct_Cost,Proposed_Labor_Category,$D807,Proposed_Company,$C807,Proposed_MSA_Code,$E807)),"")</f>
        <v>Not Proposed</v>
      </c>
      <c r="J807" s="117" cm="1">
        <f t="array" aca="1" ref="J807" ca="1">SUMIFS(Invoice_Hours,Invoice_Labor_Category,$D807,Invoice_Company,$C807,Invoice_MSA_Code,$E807)</f>
        <v>0</v>
      </c>
      <c r="K807" s="7" t="str">
        <f t="shared" ca="1" si="202"/>
        <v/>
      </c>
      <c r="L807" s="222" cm="1">
        <f t="array" aca="1" ref="L807" ca="1">IFERROR(SUMIFS(Invoice_Direct_Cost,Invoice_Labor_Category,$D807,Invoice_Company,$C807,Invoice_MSA_Code,$E807),"")</f>
        <v>0</v>
      </c>
      <c r="M807" s="7" t="str">
        <f t="shared" ca="1" si="203"/>
        <v/>
      </c>
      <c r="N807" s="220" t="str">
        <f t="shared" ca="1" si="208"/>
        <v/>
      </c>
      <c r="O807" s="7" t="str">
        <f t="shared" ca="1" si="204"/>
        <v/>
      </c>
      <c r="P807" s="7" t="str">
        <f t="shared" ca="1" si="205"/>
        <v/>
      </c>
      <c r="Q807" s="7" t="str">
        <f t="shared" ca="1" si="206"/>
        <v/>
      </c>
      <c r="R807" s="7" t="str">
        <f t="shared" ca="1" si="207"/>
        <v/>
      </c>
      <c r="S807" s="7" t="str">
        <f t="shared" ca="1" si="194"/>
        <v/>
      </c>
      <c r="T807" s="7" t="str">
        <f t="shared" ca="1" si="195"/>
        <v/>
      </c>
      <c r="V807" s="120" cm="1">
        <f t="array" aca="1" ref="V807" ca="1">SUMIFS(Invoice_Hours,Invoice_Labor_Category,$D807,Invoice_Company,$C807,Invoice_MSA_Code,$E807)</f>
        <v>0</v>
      </c>
      <c r="W807" s="121" t="str">
        <f t="shared" ca="1" si="196"/>
        <v/>
      </c>
      <c r="X807" s="151" t="str">
        <f t="shared" ca="1" si="197"/>
        <v/>
      </c>
      <c r="Z807" s="172"/>
      <c r="AB807" t="str">
        <f t="shared" si="198"/>
        <v/>
      </c>
      <c r="AC807" t="str">
        <f t="shared" si="199"/>
        <v/>
      </c>
      <c r="AD807" t="str">
        <f t="shared" ca="1" si="200"/>
        <v/>
      </c>
      <c r="AE807" s="4" t="str">
        <f t="shared" ca="1" si="209"/>
        <v/>
      </c>
      <c r="AF807" s="118"/>
    </row>
    <row r="808" spans="3:32" ht="20.100000000000001" customHeight="1">
      <c r="C808" t="str" cm="1">
        <f t="array" ref="C808">IFERROR(_xlfn.TEXTSPLIT(B808,"^"),"")</f>
        <v/>
      </c>
      <c r="F808" s="5" t="str" cm="1">
        <f t="array" aca="1" ref="F808" ca="1">IFERROR(INDEX(MSA_Title,MATCH(E808,MSA_Code,0)),"")</f>
        <v/>
      </c>
      <c r="G808" s="117" cm="1">
        <f t="array" aca="1" ref="G808" ca="1">SUMIFS(Proposed_Hours,Proposed_Labor_Category,$D808,Proposed_Company,$C808,Proposed_MSA_Code,$E808)</f>
        <v>0</v>
      </c>
      <c r="H808" s="7" t="str">
        <f t="shared" ca="1" si="201"/>
        <v/>
      </c>
      <c r="I808" s="4" t="str" cm="1">
        <f t="array" aca="1" ref="I808" ca="1">IFERROR(IF(SUMIFS(Proposed_Direct_Cost,Proposed_Labor_Category,$D808,Proposed_Company,$C808,Proposed_MSA_Code,$E808)=0,"Not Proposed",SUMIFS(Proposed_Direct_Cost,Proposed_Labor_Category,$D808,Proposed_Company,$C808,Proposed_MSA_Code,$E808)),"")</f>
        <v>Not Proposed</v>
      </c>
      <c r="J808" s="117" cm="1">
        <f t="array" aca="1" ref="J808" ca="1">SUMIFS(Invoice_Hours,Invoice_Labor_Category,$D808,Invoice_Company,$C808,Invoice_MSA_Code,$E808)</f>
        <v>0</v>
      </c>
      <c r="K808" s="7" t="str">
        <f t="shared" ca="1" si="202"/>
        <v/>
      </c>
      <c r="L808" s="222" cm="1">
        <f t="array" aca="1" ref="L808" ca="1">IFERROR(SUMIFS(Invoice_Direct_Cost,Invoice_Labor_Category,$D808,Invoice_Company,$C808,Invoice_MSA_Code,$E808),"")</f>
        <v>0</v>
      </c>
      <c r="M808" s="7" t="str">
        <f t="shared" ca="1" si="203"/>
        <v/>
      </c>
      <c r="N808" s="220" t="str">
        <f t="shared" ca="1" si="208"/>
        <v/>
      </c>
      <c r="O808" s="7" t="str">
        <f t="shared" ca="1" si="204"/>
        <v/>
      </c>
      <c r="P808" s="7" t="str">
        <f t="shared" ca="1" si="205"/>
        <v/>
      </c>
      <c r="Q808" s="7" t="str">
        <f t="shared" ca="1" si="206"/>
        <v/>
      </c>
      <c r="R808" s="7" t="str">
        <f t="shared" ca="1" si="207"/>
        <v/>
      </c>
      <c r="S808" s="7" t="str">
        <f t="shared" ca="1" si="194"/>
        <v/>
      </c>
      <c r="T808" s="7" t="str">
        <f t="shared" ca="1" si="195"/>
        <v/>
      </c>
      <c r="V808" s="120" cm="1">
        <f t="array" aca="1" ref="V808" ca="1">SUMIFS(Invoice_Hours,Invoice_Labor_Category,$D808,Invoice_Company,$C808,Invoice_MSA_Code,$E808)</f>
        <v>0</v>
      </c>
      <c r="W808" s="121" t="str">
        <f t="shared" ca="1" si="196"/>
        <v/>
      </c>
      <c r="X808" s="152" t="str">
        <f t="shared" ca="1" si="197"/>
        <v/>
      </c>
      <c r="Z808" s="172"/>
      <c r="AB808" t="str">
        <f t="shared" si="198"/>
        <v/>
      </c>
      <c r="AC808" t="str">
        <f t="shared" si="199"/>
        <v/>
      </c>
      <c r="AD808" t="str">
        <f t="shared" ca="1" si="200"/>
        <v/>
      </c>
      <c r="AE808" s="4" t="str">
        <f t="shared" ca="1" si="209"/>
        <v/>
      </c>
      <c r="AF808" s="118"/>
    </row>
    <row r="809" spans="3:32" ht="20.100000000000001" customHeight="1">
      <c r="C809" t="str" cm="1">
        <f t="array" ref="C809">IFERROR(_xlfn.TEXTSPLIT(B809,"^"),"")</f>
        <v/>
      </c>
      <c r="F809" s="5" t="str" cm="1">
        <f t="array" aca="1" ref="F809" ca="1">IFERROR(INDEX(MSA_Title,MATCH(E809,MSA_Code,0)),"")</f>
        <v/>
      </c>
      <c r="G809" s="117" cm="1">
        <f t="array" aca="1" ref="G809" ca="1">SUMIFS(Proposed_Hours,Proposed_Labor_Category,$D809,Proposed_Company,$C809,Proposed_MSA_Code,$E809)</f>
        <v>0</v>
      </c>
      <c r="H809" s="7" t="str">
        <f t="shared" ca="1" si="201"/>
        <v/>
      </c>
      <c r="I809" s="4" t="str" cm="1">
        <f t="array" aca="1" ref="I809" ca="1">IFERROR(IF(SUMIFS(Proposed_Direct_Cost,Proposed_Labor_Category,$D809,Proposed_Company,$C809,Proposed_MSA_Code,$E809)=0,"Not Proposed",SUMIFS(Proposed_Direct_Cost,Proposed_Labor_Category,$D809,Proposed_Company,$C809,Proposed_MSA_Code,$E809)),"")</f>
        <v>Not Proposed</v>
      </c>
      <c r="J809" s="117" cm="1">
        <f t="array" aca="1" ref="J809" ca="1">SUMIFS(Invoice_Hours,Invoice_Labor_Category,$D809,Invoice_Company,$C809,Invoice_MSA_Code,$E809)</f>
        <v>0</v>
      </c>
      <c r="K809" s="7" t="str">
        <f t="shared" ca="1" si="202"/>
        <v/>
      </c>
      <c r="L809" s="222" cm="1">
        <f t="array" aca="1" ref="L809" ca="1">IFERROR(SUMIFS(Invoice_Direct_Cost,Invoice_Labor_Category,$D809,Invoice_Company,$C809,Invoice_MSA_Code,$E809),"")</f>
        <v>0</v>
      </c>
      <c r="M809" s="7" t="str">
        <f t="shared" ca="1" si="203"/>
        <v/>
      </c>
      <c r="N809" s="220" t="str">
        <f t="shared" ca="1" si="208"/>
        <v/>
      </c>
      <c r="O809" s="7" t="str">
        <f t="shared" ca="1" si="204"/>
        <v/>
      </c>
      <c r="P809" s="7" t="str">
        <f t="shared" ca="1" si="205"/>
        <v/>
      </c>
      <c r="Q809" s="7" t="str">
        <f t="shared" ca="1" si="206"/>
        <v/>
      </c>
      <c r="R809" s="7" t="str">
        <f t="shared" ca="1" si="207"/>
        <v/>
      </c>
      <c r="S809" s="7" t="str">
        <f t="shared" ca="1" si="194"/>
        <v/>
      </c>
      <c r="T809" s="7" t="str">
        <f t="shared" ca="1" si="195"/>
        <v/>
      </c>
      <c r="V809" s="120" cm="1">
        <f t="array" aca="1" ref="V809" ca="1">SUMIFS(Invoice_Hours,Invoice_Labor_Category,$D809,Invoice_Company,$C809,Invoice_MSA_Code,$E809)</f>
        <v>0</v>
      </c>
      <c r="W809" s="121" t="str">
        <f t="shared" ca="1" si="196"/>
        <v/>
      </c>
      <c r="X809" s="151" t="str">
        <f t="shared" ca="1" si="197"/>
        <v/>
      </c>
      <c r="Z809" s="172"/>
      <c r="AB809" t="str">
        <f t="shared" si="198"/>
        <v/>
      </c>
      <c r="AC809" t="str">
        <f t="shared" si="199"/>
        <v/>
      </c>
      <c r="AD809" t="str">
        <f t="shared" ca="1" si="200"/>
        <v/>
      </c>
      <c r="AE809" s="4" t="str">
        <f t="shared" ca="1" si="209"/>
        <v/>
      </c>
      <c r="AF809" s="118"/>
    </row>
    <row r="810" spans="3:32" ht="20.100000000000001" customHeight="1">
      <c r="C810" t="str" cm="1">
        <f t="array" ref="C810">IFERROR(_xlfn.TEXTSPLIT(B810,"^"),"")</f>
        <v/>
      </c>
      <c r="F810" s="5" t="str" cm="1">
        <f t="array" aca="1" ref="F810" ca="1">IFERROR(INDEX(MSA_Title,MATCH(E810,MSA_Code,0)),"")</f>
        <v/>
      </c>
      <c r="G810" s="117" cm="1">
        <f t="array" aca="1" ref="G810" ca="1">SUMIFS(Proposed_Hours,Proposed_Labor_Category,$D810,Proposed_Company,$C810,Proposed_MSA_Code,$E810)</f>
        <v>0</v>
      </c>
      <c r="H810" s="7" t="str">
        <f t="shared" ca="1" si="201"/>
        <v/>
      </c>
      <c r="I810" s="4" t="str" cm="1">
        <f t="array" aca="1" ref="I810" ca="1">IFERROR(IF(SUMIFS(Proposed_Direct_Cost,Proposed_Labor_Category,$D810,Proposed_Company,$C810,Proposed_MSA_Code,$E810)=0,"Not Proposed",SUMIFS(Proposed_Direct_Cost,Proposed_Labor_Category,$D810,Proposed_Company,$C810,Proposed_MSA_Code,$E810)),"")</f>
        <v>Not Proposed</v>
      </c>
      <c r="J810" s="117" cm="1">
        <f t="array" aca="1" ref="J810" ca="1">SUMIFS(Invoice_Hours,Invoice_Labor_Category,$D810,Invoice_Company,$C810,Invoice_MSA_Code,$E810)</f>
        <v>0</v>
      </c>
      <c r="K810" s="7" t="str">
        <f t="shared" ca="1" si="202"/>
        <v/>
      </c>
      <c r="L810" s="222" cm="1">
        <f t="array" aca="1" ref="L810" ca="1">IFERROR(SUMIFS(Invoice_Direct_Cost,Invoice_Labor_Category,$D810,Invoice_Company,$C810,Invoice_MSA_Code,$E810),"")</f>
        <v>0</v>
      </c>
      <c r="M810" s="7" t="str">
        <f t="shared" ca="1" si="203"/>
        <v/>
      </c>
      <c r="N810" s="220" t="str">
        <f t="shared" ca="1" si="208"/>
        <v/>
      </c>
      <c r="O810" s="7" t="str">
        <f t="shared" ca="1" si="204"/>
        <v/>
      </c>
      <c r="P810" s="7" t="str">
        <f t="shared" ca="1" si="205"/>
        <v/>
      </c>
      <c r="Q810" s="7" t="str">
        <f t="shared" ca="1" si="206"/>
        <v/>
      </c>
      <c r="R810" s="7" t="str">
        <f t="shared" ca="1" si="207"/>
        <v/>
      </c>
      <c r="S810" s="7" t="str">
        <f t="shared" ca="1" si="194"/>
        <v/>
      </c>
      <c r="T810" s="7" t="str">
        <f t="shared" ca="1" si="195"/>
        <v/>
      </c>
      <c r="V810" s="120" cm="1">
        <f t="array" aca="1" ref="V810" ca="1">SUMIFS(Invoice_Hours,Invoice_Labor_Category,$D810,Invoice_Company,$C810,Invoice_MSA_Code,$E810)</f>
        <v>0</v>
      </c>
      <c r="W810" s="121" t="str">
        <f t="shared" ca="1" si="196"/>
        <v/>
      </c>
      <c r="X810" s="152" t="str">
        <f t="shared" ca="1" si="197"/>
        <v/>
      </c>
      <c r="Z810" s="172"/>
      <c r="AB810" t="str">
        <f t="shared" si="198"/>
        <v/>
      </c>
      <c r="AC810" t="str">
        <f t="shared" si="199"/>
        <v/>
      </c>
      <c r="AD810" t="str">
        <f t="shared" ca="1" si="200"/>
        <v/>
      </c>
      <c r="AE810" s="4" t="str">
        <f t="shared" ca="1" si="209"/>
        <v/>
      </c>
      <c r="AF810" s="118"/>
    </row>
    <row r="811" spans="3:32" ht="20.100000000000001" customHeight="1">
      <c r="C811" t="str" cm="1">
        <f t="array" ref="C811">IFERROR(_xlfn.TEXTSPLIT(B811,"^"),"")</f>
        <v/>
      </c>
      <c r="F811" s="5" t="str" cm="1">
        <f t="array" aca="1" ref="F811" ca="1">IFERROR(INDEX(MSA_Title,MATCH(E811,MSA_Code,0)),"")</f>
        <v/>
      </c>
      <c r="G811" s="117" cm="1">
        <f t="array" aca="1" ref="G811" ca="1">SUMIFS(Proposed_Hours,Proposed_Labor_Category,$D811,Proposed_Company,$C811,Proposed_MSA_Code,$E811)</f>
        <v>0</v>
      </c>
      <c r="H811" s="7" t="str">
        <f t="shared" ca="1" si="201"/>
        <v/>
      </c>
      <c r="I811" s="4" t="str" cm="1">
        <f t="array" aca="1" ref="I811" ca="1">IFERROR(IF(SUMIFS(Proposed_Direct_Cost,Proposed_Labor_Category,$D811,Proposed_Company,$C811,Proposed_MSA_Code,$E811)=0,"Not Proposed",SUMIFS(Proposed_Direct_Cost,Proposed_Labor_Category,$D811,Proposed_Company,$C811,Proposed_MSA_Code,$E811)),"")</f>
        <v>Not Proposed</v>
      </c>
      <c r="J811" s="117" cm="1">
        <f t="array" aca="1" ref="J811" ca="1">SUMIFS(Invoice_Hours,Invoice_Labor_Category,$D811,Invoice_Company,$C811,Invoice_MSA_Code,$E811)</f>
        <v>0</v>
      </c>
      <c r="K811" s="7" t="str">
        <f t="shared" ca="1" si="202"/>
        <v/>
      </c>
      <c r="L811" s="222" cm="1">
        <f t="array" aca="1" ref="L811" ca="1">IFERROR(SUMIFS(Invoice_Direct_Cost,Invoice_Labor_Category,$D811,Invoice_Company,$C811,Invoice_MSA_Code,$E811),"")</f>
        <v>0</v>
      </c>
      <c r="M811" s="7" t="str">
        <f t="shared" ca="1" si="203"/>
        <v/>
      </c>
      <c r="N811" s="220" t="str">
        <f t="shared" ca="1" si="208"/>
        <v/>
      </c>
      <c r="O811" s="7" t="str">
        <f t="shared" ca="1" si="204"/>
        <v/>
      </c>
      <c r="P811" s="7" t="str">
        <f t="shared" ca="1" si="205"/>
        <v/>
      </c>
      <c r="Q811" s="7" t="str">
        <f t="shared" ca="1" si="206"/>
        <v/>
      </c>
      <c r="R811" s="7" t="str">
        <f t="shared" ca="1" si="207"/>
        <v/>
      </c>
      <c r="S811" s="7" t="str">
        <f t="shared" ca="1" si="194"/>
        <v/>
      </c>
      <c r="T811" s="7" t="str">
        <f t="shared" ca="1" si="195"/>
        <v/>
      </c>
      <c r="V811" s="120" cm="1">
        <f t="array" aca="1" ref="V811" ca="1">SUMIFS(Invoice_Hours,Invoice_Labor_Category,$D811,Invoice_Company,$C811,Invoice_MSA_Code,$E811)</f>
        <v>0</v>
      </c>
      <c r="W811" s="121" t="str">
        <f t="shared" ca="1" si="196"/>
        <v/>
      </c>
      <c r="X811" s="151" t="str">
        <f t="shared" ca="1" si="197"/>
        <v/>
      </c>
      <c r="Z811" s="172"/>
      <c r="AB811" t="str">
        <f t="shared" si="198"/>
        <v/>
      </c>
      <c r="AC811" t="str">
        <f t="shared" si="199"/>
        <v/>
      </c>
      <c r="AD811" t="str">
        <f t="shared" ca="1" si="200"/>
        <v/>
      </c>
      <c r="AE811" s="4" t="str">
        <f t="shared" ca="1" si="209"/>
        <v/>
      </c>
      <c r="AF811" s="118"/>
    </row>
    <row r="812" spans="3:32" ht="20.100000000000001" customHeight="1">
      <c r="C812" t="str" cm="1">
        <f t="array" ref="C812">IFERROR(_xlfn.TEXTSPLIT(B812,"^"),"")</f>
        <v/>
      </c>
      <c r="F812" s="5" t="str" cm="1">
        <f t="array" aca="1" ref="F812" ca="1">IFERROR(INDEX(MSA_Title,MATCH(E812,MSA_Code,0)),"")</f>
        <v/>
      </c>
      <c r="G812" s="117" cm="1">
        <f t="array" aca="1" ref="G812" ca="1">SUMIFS(Proposed_Hours,Proposed_Labor_Category,$D812,Proposed_Company,$C812,Proposed_MSA_Code,$E812)</f>
        <v>0</v>
      </c>
      <c r="H812" s="7" t="str">
        <f t="shared" ca="1" si="201"/>
        <v/>
      </c>
      <c r="I812" s="4" t="str" cm="1">
        <f t="array" aca="1" ref="I812" ca="1">IFERROR(IF(SUMIFS(Proposed_Direct_Cost,Proposed_Labor_Category,$D812,Proposed_Company,$C812,Proposed_MSA_Code,$E812)=0,"Not Proposed",SUMIFS(Proposed_Direct_Cost,Proposed_Labor_Category,$D812,Proposed_Company,$C812,Proposed_MSA_Code,$E812)),"")</f>
        <v>Not Proposed</v>
      </c>
      <c r="J812" s="117" cm="1">
        <f t="array" aca="1" ref="J812" ca="1">SUMIFS(Invoice_Hours,Invoice_Labor_Category,$D812,Invoice_Company,$C812,Invoice_MSA_Code,$E812)</f>
        <v>0</v>
      </c>
      <c r="K812" s="7" t="str">
        <f t="shared" ca="1" si="202"/>
        <v/>
      </c>
      <c r="L812" s="222" cm="1">
        <f t="array" aca="1" ref="L812" ca="1">IFERROR(SUMIFS(Invoice_Direct_Cost,Invoice_Labor_Category,$D812,Invoice_Company,$C812,Invoice_MSA_Code,$E812),"")</f>
        <v>0</v>
      </c>
      <c r="M812" s="7" t="str">
        <f t="shared" ca="1" si="203"/>
        <v/>
      </c>
      <c r="N812" s="220" t="str">
        <f t="shared" ca="1" si="208"/>
        <v/>
      </c>
      <c r="O812" s="7" t="str">
        <f t="shared" ca="1" si="204"/>
        <v/>
      </c>
      <c r="P812" s="7" t="str">
        <f t="shared" ca="1" si="205"/>
        <v/>
      </c>
      <c r="Q812" s="7" t="str">
        <f t="shared" ca="1" si="206"/>
        <v/>
      </c>
      <c r="R812" s="7" t="str">
        <f t="shared" ca="1" si="207"/>
        <v/>
      </c>
      <c r="S812" s="7" t="str">
        <f t="shared" ca="1" si="194"/>
        <v/>
      </c>
      <c r="T812" s="7" t="str">
        <f t="shared" ca="1" si="195"/>
        <v/>
      </c>
      <c r="V812" s="120" cm="1">
        <f t="array" aca="1" ref="V812" ca="1">SUMIFS(Invoice_Hours,Invoice_Labor_Category,$D812,Invoice_Company,$C812,Invoice_MSA_Code,$E812)</f>
        <v>0</v>
      </c>
      <c r="W812" s="121" t="str">
        <f t="shared" ca="1" si="196"/>
        <v/>
      </c>
      <c r="X812" s="152" t="str">
        <f t="shared" ca="1" si="197"/>
        <v/>
      </c>
      <c r="Z812" s="172"/>
      <c r="AB812" t="str">
        <f t="shared" si="198"/>
        <v/>
      </c>
      <c r="AC812" t="str">
        <f t="shared" si="199"/>
        <v/>
      </c>
      <c r="AD812" t="str">
        <f t="shared" ca="1" si="200"/>
        <v/>
      </c>
      <c r="AE812" s="4" t="str">
        <f t="shared" ca="1" si="209"/>
        <v/>
      </c>
      <c r="AF812" s="118"/>
    </row>
    <row r="813" spans="3:32" ht="20.100000000000001" customHeight="1">
      <c r="C813" t="str" cm="1">
        <f t="array" ref="C813">IFERROR(_xlfn.TEXTSPLIT(B813,"^"),"")</f>
        <v/>
      </c>
      <c r="F813" s="5" t="str" cm="1">
        <f t="array" aca="1" ref="F813" ca="1">IFERROR(INDEX(MSA_Title,MATCH(E813,MSA_Code,0)),"")</f>
        <v/>
      </c>
      <c r="G813" s="117" cm="1">
        <f t="array" aca="1" ref="G813" ca="1">SUMIFS(Proposed_Hours,Proposed_Labor_Category,$D813,Proposed_Company,$C813,Proposed_MSA_Code,$E813)</f>
        <v>0</v>
      </c>
      <c r="H813" s="7" t="str">
        <f t="shared" ca="1" si="201"/>
        <v/>
      </c>
      <c r="I813" s="4" t="str" cm="1">
        <f t="array" aca="1" ref="I813" ca="1">IFERROR(IF(SUMIFS(Proposed_Direct_Cost,Proposed_Labor_Category,$D813,Proposed_Company,$C813,Proposed_MSA_Code,$E813)=0,"Not Proposed",SUMIFS(Proposed_Direct_Cost,Proposed_Labor_Category,$D813,Proposed_Company,$C813,Proposed_MSA_Code,$E813)),"")</f>
        <v>Not Proposed</v>
      </c>
      <c r="J813" s="117" cm="1">
        <f t="array" aca="1" ref="J813" ca="1">SUMIFS(Invoice_Hours,Invoice_Labor_Category,$D813,Invoice_Company,$C813,Invoice_MSA_Code,$E813)</f>
        <v>0</v>
      </c>
      <c r="K813" s="7" t="str">
        <f t="shared" ca="1" si="202"/>
        <v/>
      </c>
      <c r="L813" s="222" cm="1">
        <f t="array" aca="1" ref="L813" ca="1">IFERROR(SUMIFS(Invoice_Direct_Cost,Invoice_Labor_Category,$D813,Invoice_Company,$C813,Invoice_MSA_Code,$E813),"")</f>
        <v>0</v>
      </c>
      <c r="M813" s="7" t="str">
        <f t="shared" ca="1" si="203"/>
        <v/>
      </c>
      <c r="N813" s="220" t="str">
        <f t="shared" ca="1" si="208"/>
        <v/>
      </c>
      <c r="O813" s="7" t="str">
        <f t="shared" ca="1" si="204"/>
        <v/>
      </c>
      <c r="P813" s="7" t="str">
        <f t="shared" ca="1" si="205"/>
        <v/>
      </c>
      <c r="Q813" s="7" t="str">
        <f t="shared" ca="1" si="206"/>
        <v/>
      </c>
      <c r="R813" s="7" t="str">
        <f t="shared" ca="1" si="207"/>
        <v/>
      </c>
      <c r="S813" s="7" t="str">
        <f t="shared" ca="1" si="194"/>
        <v/>
      </c>
      <c r="T813" s="7" t="str">
        <f t="shared" ca="1" si="195"/>
        <v/>
      </c>
      <c r="V813" s="120" cm="1">
        <f t="array" aca="1" ref="V813" ca="1">SUMIFS(Invoice_Hours,Invoice_Labor_Category,$D813,Invoice_Company,$C813,Invoice_MSA_Code,$E813)</f>
        <v>0</v>
      </c>
      <c r="W813" s="121" t="str">
        <f t="shared" ca="1" si="196"/>
        <v/>
      </c>
      <c r="X813" s="151" t="str">
        <f t="shared" ca="1" si="197"/>
        <v/>
      </c>
      <c r="Z813" s="172"/>
      <c r="AB813" t="str">
        <f t="shared" si="198"/>
        <v/>
      </c>
      <c r="AC813" t="str">
        <f t="shared" si="199"/>
        <v/>
      </c>
      <c r="AD813" t="str">
        <f t="shared" ca="1" si="200"/>
        <v/>
      </c>
      <c r="AE813" s="4" t="str">
        <f t="shared" ca="1" si="209"/>
        <v/>
      </c>
      <c r="AF813" s="118"/>
    </row>
    <row r="814" spans="3:32" ht="20.100000000000001" customHeight="1">
      <c r="C814" t="str" cm="1">
        <f t="array" ref="C814">IFERROR(_xlfn.TEXTSPLIT(B814,"^"),"")</f>
        <v/>
      </c>
      <c r="F814" s="5" t="str" cm="1">
        <f t="array" aca="1" ref="F814" ca="1">IFERROR(INDEX(MSA_Title,MATCH(E814,MSA_Code,0)),"")</f>
        <v/>
      </c>
      <c r="G814" s="117" cm="1">
        <f t="array" aca="1" ref="G814" ca="1">SUMIFS(Proposed_Hours,Proposed_Labor_Category,$D814,Proposed_Company,$C814,Proposed_MSA_Code,$E814)</f>
        <v>0</v>
      </c>
      <c r="H814" s="7" t="str">
        <f t="shared" ca="1" si="201"/>
        <v/>
      </c>
      <c r="I814" s="4" t="str" cm="1">
        <f t="array" aca="1" ref="I814" ca="1">IFERROR(IF(SUMIFS(Proposed_Direct_Cost,Proposed_Labor_Category,$D814,Proposed_Company,$C814,Proposed_MSA_Code,$E814)=0,"Not Proposed",SUMIFS(Proposed_Direct_Cost,Proposed_Labor_Category,$D814,Proposed_Company,$C814,Proposed_MSA_Code,$E814)),"")</f>
        <v>Not Proposed</v>
      </c>
      <c r="J814" s="117" cm="1">
        <f t="array" aca="1" ref="J814" ca="1">SUMIFS(Invoice_Hours,Invoice_Labor_Category,$D814,Invoice_Company,$C814,Invoice_MSA_Code,$E814)</f>
        <v>0</v>
      </c>
      <c r="K814" s="7" t="str">
        <f t="shared" ca="1" si="202"/>
        <v/>
      </c>
      <c r="L814" s="222" cm="1">
        <f t="array" aca="1" ref="L814" ca="1">IFERROR(SUMIFS(Invoice_Direct_Cost,Invoice_Labor_Category,$D814,Invoice_Company,$C814,Invoice_MSA_Code,$E814),"")</f>
        <v>0</v>
      </c>
      <c r="M814" s="7" t="str">
        <f t="shared" ca="1" si="203"/>
        <v/>
      </c>
      <c r="N814" s="220" t="str">
        <f t="shared" ca="1" si="208"/>
        <v/>
      </c>
      <c r="O814" s="7" t="str">
        <f t="shared" ca="1" si="204"/>
        <v/>
      </c>
      <c r="P814" s="7" t="str">
        <f t="shared" ca="1" si="205"/>
        <v/>
      </c>
      <c r="Q814" s="7" t="str">
        <f t="shared" ca="1" si="206"/>
        <v/>
      </c>
      <c r="R814" s="7" t="str">
        <f t="shared" ca="1" si="207"/>
        <v/>
      </c>
      <c r="S814" s="7" t="str">
        <f t="shared" ca="1" si="194"/>
        <v/>
      </c>
      <c r="T814" s="7" t="str">
        <f t="shared" ca="1" si="195"/>
        <v/>
      </c>
      <c r="V814" s="120" cm="1">
        <f t="array" aca="1" ref="V814" ca="1">SUMIFS(Invoice_Hours,Invoice_Labor_Category,$D814,Invoice_Company,$C814,Invoice_MSA_Code,$E814)</f>
        <v>0</v>
      </c>
      <c r="W814" s="121" t="str">
        <f t="shared" ca="1" si="196"/>
        <v/>
      </c>
      <c r="X814" s="152" t="str">
        <f t="shared" ca="1" si="197"/>
        <v/>
      </c>
      <c r="Z814" s="172"/>
      <c r="AB814" t="str">
        <f t="shared" si="198"/>
        <v/>
      </c>
      <c r="AC814" t="str">
        <f t="shared" si="199"/>
        <v/>
      </c>
      <c r="AD814" t="str">
        <f t="shared" ca="1" si="200"/>
        <v/>
      </c>
      <c r="AE814" s="4" t="str">
        <f t="shared" ca="1" si="209"/>
        <v/>
      </c>
      <c r="AF814" s="118"/>
    </row>
    <row r="815" spans="3:32" ht="20.100000000000001" customHeight="1">
      <c r="C815" t="str" cm="1">
        <f t="array" ref="C815">IFERROR(_xlfn.TEXTSPLIT(B815,"^"),"")</f>
        <v/>
      </c>
      <c r="F815" s="5" t="str" cm="1">
        <f t="array" aca="1" ref="F815" ca="1">IFERROR(INDEX(MSA_Title,MATCH(E815,MSA_Code,0)),"")</f>
        <v/>
      </c>
      <c r="G815" s="117" cm="1">
        <f t="array" aca="1" ref="G815" ca="1">SUMIFS(Proposed_Hours,Proposed_Labor_Category,$D815,Proposed_Company,$C815,Proposed_MSA_Code,$E815)</f>
        <v>0</v>
      </c>
      <c r="H815" s="7" t="str">
        <f t="shared" ca="1" si="201"/>
        <v/>
      </c>
      <c r="I815" s="4" t="str" cm="1">
        <f t="array" aca="1" ref="I815" ca="1">IFERROR(IF(SUMIFS(Proposed_Direct_Cost,Proposed_Labor_Category,$D815,Proposed_Company,$C815,Proposed_MSA_Code,$E815)=0,"Not Proposed",SUMIFS(Proposed_Direct_Cost,Proposed_Labor_Category,$D815,Proposed_Company,$C815,Proposed_MSA_Code,$E815)),"")</f>
        <v>Not Proposed</v>
      </c>
      <c r="J815" s="117" cm="1">
        <f t="array" aca="1" ref="J815" ca="1">SUMIFS(Invoice_Hours,Invoice_Labor_Category,$D815,Invoice_Company,$C815,Invoice_MSA_Code,$E815)</f>
        <v>0</v>
      </c>
      <c r="K815" s="7" t="str">
        <f t="shared" ca="1" si="202"/>
        <v/>
      </c>
      <c r="L815" s="222" cm="1">
        <f t="array" aca="1" ref="L815" ca="1">IFERROR(SUMIFS(Invoice_Direct_Cost,Invoice_Labor_Category,$D815,Invoice_Company,$C815,Invoice_MSA_Code,$E815),"")</f>
        <v>0</v>
      </c>
      <c r="M815" s="7" t="str">
        <f t="shared" ca="1" si="203"/>
        <v/>
      </c>
      <c r="N815" s="220" t="str">
        <f t="shared" ca="1" si="208"/>
        <v/>
      </c>
      <c r="O815" s="7" t="str">
        <f t="shared" ca="1" si="204"/>
        <v/>
      </c>
      <c r="P815" s="7" t="str">
        <f t="shared" ca="1" si="205"/>
        <v/>
      </c>
      <c r="Q815" s="7" t="str">
        <f t="shared" ca="1" si="206"/>
        <v/>
      </c>
      <c r="R815" s="7" t="str">
        <f t="shared" ca="1" si="207"/>
        <v/>
      </c>
      <c r="S815" s="7" t="str">
        <f t="shared" ca="1" si="194"/>
        <v/>
      </c>
      <c r="T815" s="7" t="str">
        <f t="shared" ca="1" si="195"/>
        <v/>
      </c>
      <c r="V815" s="120" cm="1">
        <f t="array" aca="1" ref="V815" ca="1">SUMIFS(Invoice_Hours,Invoice_Labor_Category,$D815,Invoice_Company,$C815,Invoice_MSA_Code,$E815)</f>
        <v>0</v>
      </c>
      <c r="W815" s="121" t="str">
        <f t="shared" ca="1" si="196"/>
        <v/>
      </c>
      <c r="X815" s="151" t="str">
        <f t="shared" ca="1" si="197"/>
        <v/>
      </c>
      <c r="Z815" s="172"/>
      <c r="AB815" t="str">
        <f t="shared" si="198"/>
        <v/>
      </c>
      <c r="AC815" t="str">
        <f t="shared" si="199"/>
        <v/>
      </c>
      <c r="AD815" t="str">
        <f t="shared" ca="1" si="200"/>
        <v/>
      </c>
      <c r="AE815" s="4" t="str">
        <f t="shared" ca="1" si="209"/>
        <v/>
      </c>
      <c r="AF815" s="118"/>
    </row>
    <row r="816" spans="3:32" ht="20.100000000000001" customHeight="1">
      <c r="C816" t="str" cm="1">
        <f t="array" ref="C816">IFERROR(_xlfn.TEXTSPLIT(B816,"^"),"")</f>
        <v/>
      </c>
      <c r="F816" s="5" t="str" cm="1">
        <f t="array" aca="1" ref="F816" ca="1">IFERROR(INDEX(MSA_Title,MATCH(E816,MSA_Code,0)),"")</f>
        <v/>
      </c>
      <c r="G816" s="117" cm="1">
        <f t="array" aca="1" ref="G816" ca="1">SUMIFS(Proposed_Hours,Proposed_Labor_Category,$D816,Proposed_Company,$C816,Proposed_MSA_Code,$E816)</f>
        <v>0</v>
      </c>
      <c r="H816" s="7" t="str">
        <f t="shared" ca="1" si="201"/>
        <v/>
      </c>
      <c r="I816" s="4" t="str" cm="1">
        <f t="array" aca="1" ref="I816" ca="1">IFERROR(IF(SUMIFS(Proposed_Direct_Cost,Proposed_Labor_Category,$D816,Proposed_Company,$C816,Proposed_MSA_Code,$E816)=0,"Not Proposed",SUMIFS(Proposed_Direct_Cost,Proposed_Labor_Category,$D816,Proposed_Company,$C816,Proposed_MSA_Code,$E816)),"")</f>
        <v>Not Proposed</v>
      </c>
      <c r="J816" s="117" cm="1">
        <f t="array" aca="1" ref="J816" ca="1">SUMIFS(Invoice_Hours,Invoice_Labor_Category,$D816,Invoice_Company,$C816,Invoice_MSA_Code,$E816)</f>
        <v>0</v>
      </c>
      <c r="K816" s="7" t="str">
        <f t="shared" ca="1" si="202"/>
        <v/>
      </c>
      <c r="L816" s="222" cm="1">
        <f t="array" aca="1" ref="L816" ca="1">IFERROR(SUMIFS(Invoice_Direct_Cost,Invoice_Labor_Category,$D816,Invoice_Company,$C816,Invoice_MSA_Code,$E816),"")</f>
        <v>0</v>
      </c>
      <c r="M816" s="7" t="str">
        <f t="shared" ca="1" si="203"/>
        <v/>
      </c>
      <c r="N816" s="220" t="str">
        <f t="shared" ca="1" si="208"/>
        <v/>
      </c>
      <c r="O816" s="7" t="str">
        <f t="shared" ca="1" si="204"/>
        <v/>
      </c>
      <c r="P816" s="7" t="str">
        <f t="shared" ca="1" si="205"/>
        <v/>
      </c>
      <c r="Q816" s="7" t="str">
        <f t="shared" ca="1" si="206"/>
        <v/>
      </c>
      <c r="R816" s="7" t="str">
        <f t="shared" ca="1" si="207"/>
        <v/>
      </c>
      <c r="S816" s="7" t="str">
        <f t="shared" ca="1" si="194"/>
        <v/>
      </c>
      <c r="T816" s="7" t="str">
        <f t="shared" ca="1" si="195"/>
        <v/>
      </c>
      <c r="V816" s="120" cm="1">
        <f t="array" aca="1" ref="V816" ca="1">SUMIFS(Invoice_Hours,Invoice_Labor_Category,$D816,Invoice_Company,$C816,Invoice_MSA_Code,$E816)</f>
        <v>0</v>
      </c>
      <c r="W816" s="121" t="str">
        <f t="shared" ca="1" si="196"/>
        <v/>
      </c>
      <c r="X816" s="152" t="str">
        <f t="shared" ca="1" si="197"/>
        <v/>
      </c>
      <c r="Z816" s="172"/>
      <c r="AB816" t="str">
        <f t="shared" si="198"/>
        <v/>
      </c>
      <c r="AC816" t="str">
        <f t="shared" si="199"/>
        <v/>
      </c>
      <c r="AD816" t="str">
        <f t="shared" ca="1" si="200"/>
        <v/>
      </c>
      <c r="AE816" s="4" t="str">
        <f t="shared" ca="1" si="209"/>
        <v/>
      </c>
      <c r="AF816" s="118"/>
    </row>
    <row r="817" spans="3:32" ht="20.100000000000001" customHeight="1">
      <c r="C817" t="str" cm="1">
        <f t="array" ref="C817">IFERROR(_xlfn.TEXTSPLIT(B817,"^"),"")</f>
        <v/>
      </c>
      <c r="F817" s="5" t="str" cm="1">
        <f t="array" aca="1" ref="F817" ca="1">IFERROR(INDEX(MSA_Title,MATCH(E817,MSA_Code,0)),"")</f>
        <v/>
      </c>
      <c r="G817" s="117" cm="1">
        <f t="array" aca="1" ref="G817" ca="1">SUMIFS(Proposed_Hours,Proposed_Labor_Category,$D817,Proposed_Company,$C817,Proposed_MSA_Code,$E817)</f>
        <v>0</v>
      </c>
      <c r="H817" s="7" t="str">
        <f t="shared" ca="1" si="201"/>
        <v/>
      </c>
      <c r="I817" s="4" t="str" cm="1">
        <f t="array" aca="1" ref="I817" ca="1">IFERROR(IF(SUMIFS(Proposed_Direct_Cost,Proposed_Labor_Category,$D817,Proposed_Company,$C817,Proposed_MSA_Code,$E817)=0,"Not Proposed",SUMIFS(Proposed_Direct_Cost,Proposed_Labor_Category,$D817,Proposed_Company,$C817,Proposed_MSA_Code,$E817)),"")</f>
        <v>Not Proposed</v>
      </c>
      <c r="J817" s="117" cm="1">
        <f t="array" aca="1" ref="J817" ca="1">SUMIFS(Invoice_Hours,Invoice_Labor_Category,$D817,Invoice_Company,$C817,Invoice_MSA_Code,$E817)</f>
        <v>0</v>
      </c>
      <c r="K817" s="7" t="str">
        <f t="shared" ca="1" si="202"/>
        <v/>
      </c>
      <c r="L817" s="222" cm="1">
        <f t="array" aca="1" ref="L817" ca="1">IFERROR(SUMIFS(Invoice_Direct_Cost,Invoice_Labor_Category,$D817,Invoice_Company,$C817,Invoice_MSA_Code,$E817),"")</f>
        <v>0</v>
      </c>
      <c r="M817" s="7" t="str">
        <f t="shared" ca="1" si="203"/>
        <v/>
      </c>
      <c r="N817" s="220" t="str">
        <f t="shared" ca="1" si="208"/>
        <v/>
      </c>
      <c r="O817" s="7" t="str">
        <f t="shared" ca="1" si="204"/>
        <v/>
      </c>
      <c r="P817" s="7" t="str">
        <f t="shared" ca="1" si="205"/>
        <v/>
      </c>
      <c r="Q817" s="7" t="str">
        <f t="shared" ca="1" si="206"/>
        <v/>
      </c>
      <c r="R817" s="7" t="str">
        <f t="shared" ca="1" si="207"/>
        <v/>
      </c>
      <c r="S817" s="7" t="str">
        <f t="shared" ca="1" si="194"/>
        <v/>
      </c>
      <c r="T817" s="7" t="str">
        <f t="shared" ca="1" si="195"/>
        <v/>
      </c>
      <c r="V817" s="120" cm="1">
        <f t="array" aca="1" ref="V817" ca="1">SUMIFS(Invoice_Hours,Invoice_Labor_Category,$D817,Invoice_Company,$C817,Invoice_MSA_Code,$E817)</f>
        <v>0</v>
      </c>
      <c r="W817" s="121" t="str">
        <f t="shared" ca="1" si="196"/>
        <v/>
      </c>
      <c r="X817" s="151" t="str">
        <f t="shared" ca="1" si="197"/>
        <v/>
      </c>
      <c r="Z817" s="172"/>
      <c r="AB817" t="str">
        <f t="shared" si="198"/>
        <v/>
      </c>
      <c r="AC817" t="str">
        <f t="shared" si="199"/>
        <v/>
      </c>
      <c r="AD817" t="str">
        <f t="shared" ca="1" si="200"/>
        <v/>
      </c>
      <c r="AE817" s="4" t="str">
        <f t="shared" ca="1" si="209"/>
        <v/>
      </c>
      <c r="AF817" s="118"/>
    </row>
    <row r="818" spans="3:32" ht="20.100000000000001" customHeight="1">
      <c r="C818" t="str" cm="1">
        <f t="array" ref="C818">IFERROR(_xlfn.TEXTSPLIT(B818,"^"),"")</f>
        <v/>
      </c>
      <c r="F818" s="5" t="str" cm="1">
        <f t="array" aca="1" ref="F818" ca="1">IFERROR(INDEX(MSA_Title,MATCH(E818,MSA_Code,0)),"")</f>
        <v/>
      </c>
      <c r="G818" s="117" cm="1">
        <f t="array" aca="1" ref="G818" ca="1">SUMIFS(Proposed_Hours,Proposed_Labor_Category,$D818,Proposed_Company,$C818,Proposed_MSA_Code,$E818)</f>
        <v>0</v>
      </c>
      <c r="H818" s="7" t="str">
        <f t="shared" ca="1" si="201"/>
        <v/>
      </c>
      <c r="I818" s="4" t="str" cm="1">
        <f t="array" aca="1" ref="I818" ca="1">IFERROR(IF(SUMIFS(Proposed_Direct_Cost,Proposed_Labor_Category,$D818,Proposed_Company,$C818,Proposed_MSA_Code,$E818)=0,"Not Proposed",SUMIFS(Proposed_Direct_Cost,Proposed_Labor_Category,$D818,Proposed_Company,$C818,Proposed_MSA_Code,$E818)),"")</f>
        <v>Not Proposed</v>
      </c>
      <c r="J818" s="117" cm="1">
        <f t="array" aca="1" ref="J818" ca="1">SUMIFS(Invoice_Hours,Invoice_Labor_Category,$D818,Invoice_Company,$C818,Invoice_MSA_Code,$E818)</f>
        <v>0</v>
      </c>
      <c r="K818" s="7" t="str">
        <f t="shared" ca="1" si="202"/>
        <v/>
      </c>
      <c r="L818" s="222" cm="1">
        <f t="array" aca="1" ref="L818" ca="1">IFERROR(SUMIFS(Invoice_Direct_Cost,Invoice_Labor_Category,$D818,Invoice_Company,$C818,Invoice_MSA_Code,$E818),"")</f>
        <v>0</v>
      </c>
      <c r="M818" s="7" t="str">
        <f t="shared" ca="1" si="203"/>
        <v/>
      </c>
      <c r="N818" s="220" t="str">
        <f t="shared" ca="1" si="208"/>
        <v/>
      </c>
      <c r="O818" s="7" t="str">
        <f t="shared" ca="1" si="204"/>
        <v/>
      </c>
      <c r="P818" s="7" t="str">
        <f t="shared" ca="1" si="205"/>
        <v/>
      </c>
      <c r="Q818" s="7" t="str">
        <f t="shared" ca="1" si="206"/>
        <v/>
      </c>
      <c r="R818" s="7" t="str">
        <f t="shared" ca="1" si="207"/>
        <v/>
      </c>
      <c r="S818" s="7" t="str">
        <f t="shared" ca="1" si="194"/>
        <v/>
      </c>
      <c r="T818" s="7" t="str">
        <f t="shared" ca="1" si="195"/>
        <v/>
      </c>
      <c r="V818" s="120" cm="1">
        <f t="array" aca="1" ref="V818" ca="1">SUMIFS(Invoice_Hours,Invoice_Labor_Category,$D818,Invoice_Company,$C818,Invoice_MSA_Code,$E818)</f>
        <v>0</v>
      </c>
      <c r="W818" s="121" t="str">
        <f t="shared" ca="1" si="196"/>
        <v/>
      </c>
      <c r="X818" s="152" t="str">
        <f t="shared" ca="1" si="197"/>
        <v/>
      </c>
      <c r="Z818" s="172"/>
      <c r="AB818" t="str">
        <f t="shared" si="198"/>
        <v/>
      </c>
      <c r="AC818" t="str">
        <f t="shared" si="199"/>
        <v/>
      </c>
      <c r="AD818" t="str">
        <f t="shared" ca="1" si="200"/>
        <v/>
      </c>
      <c r="AE818" s="4" t="str">
        <f t="shared" ca="1" si="209"/>
        <v/>
      </c>
      <c r="AF818" s="118"/>
    </row>
    <row r="819" spans="3:32" ht="20.100000000000001" customHeight="1">
      <c r="C819" t="str" cm="1">
        <f t="array" ref="C819">IFERROR(_xlfn.TEXTSPLIT(B819,"^"),"")</f>
        <v/>
      </c>
      <c r="F819" s="5" t="str" cm="1">
        <f t="array" aca="1" ref="F819" ca="1">IFERROR(INDEX(MSA_Title,MATCH(E819,MSA_Code,0)),"")</f>
        <v/>
      </c>
      <c r="G819" s="117" cm="1">
        <f t="array" aca="1" ref="G819" ca="1">SUMIFS(Proposed_Hours,Proposed_Labor_Category,$D819,Proposed_Company,$C819,Proposed_MSA_Code,$E819)</f>
        <v>0</v>
      </c>
      <c r="H819" s="7" t="str">
        <f t="shared" ca="1" si="201"/>
        <v/>
      </c>
      <c r="I819" s="4" t="str" cm="1">
        <f t="array" aca="1" ref="I819" ca="1">IFERROR(IF(SUMIFS(Proposed_Direct_Cost,Proposed_Labor_Category,$D819,Proposed_Company,$C819,Proposed_MSA_Code,$E819)=0,"Not Proposed",SUMIFS(Proposed_Direct_Cost,Proposed_Labor_Category,$D819,Proposed_Company,$C819,Proposed_MSA_Code,$E819)),"")</f>
        <v>Not Proposed</v>
      </c>
      <c r="J819" s="117" cm="1">
        <f t="array" aca="1" ref="J819" ca="1">SUMIFS(Invoice_Hours,Invoice_Labor_Category,$D819,Invoice_Company,$C819,Invoice_MSA_Code,$E819)</f>
        <v>0</v>
      </c>
      <c r="K819" s="7" t="str">
        <f t="shared" ca="1" si="202"/>
        <v/>
      </c>
      <c r="L819" s="222" cm="1">
        <f t="array" aca="1" ref="L819" ca="1">IFERROR(SUMIFS(Invoice_Direct_Cost,Invoice_Labor_Category,$D819,Invoice_Company,$C819,Invoice_MSA_Code,$E819),"")</f>
        <v>0</v>
      </c>
      <c r="M819" s="7" t="str">
        <f t="shared" ca="1" si="203"/>
        <v/>
      </c>
      <c r="N819" s="220" t="str">
        <f t="shared" ca="1" si="208"/>
        <v/>
      </c>
      <c r="O819" s="7" t="str">
        <f t="shared" ca="1" si="204"/>
        <v/>
      </c>
      <c r="P819" s="7" t="str">
        <f t="shared" ca="1" si="205"/>
        <v/>
      </c>
      <c r="Q819" s="7" t="str">
        <f t="shared" ca="1" si="206"/>
        <v/>
      </c>
      <c r="R819" s="7" t="str">
        <f t="shared" ca="1" si="207"/>
        <v/>
      </c>
      <c r="S819" s="7" t="str">
        <f t="shared" ca="1" si="194"/>
        <v/>
      </c>
      <c r="T819" s="7" t="str">
        <f t="shared" ca="1" si="195"/>
        <v/>
      </c>
      <c r="V819" s="120" cm="1">
        <f t="array" aca="1" ref="V819" ca="1">SUMIFS(Invoice_Hours,Invoice_Labor_Category,$D819,Invoice_Company,$C819,Invoice_MSA_Code,$E819)</f>
        <v>0</v>
      </c>
      <c r="W819" s="121" t="str">
        <f t="shared" ca="1" si="196"/>
        <v/>
      </c>
      <c r="X819" s="151" t="str">
        <f t="shared" ca="1" si="197"/>
        <v/>
      </c>
      <c r="Z819" s="172"/>
      <c r="AB819" t="str">
        <f t="shared" si="198"/>
        <v/>
      </c>
      <c r="AC819" t="str">
        <f t="shared" si="199"/>
        <v/>
      </c>
      <c r="AD819" t="str">
        <f t="shared" ca="1" si="200"/>
        <v/>
      </c>
      <c r="AE819" s="4" t="str">
        <f t="shared" ca="1" si="209"/>
        <v/>
      </c>
      <c r="AF819" s="118"/>
    </row>
    <row r="820" spans="3:32" ht="20.100000000000001" customHeight="1">
      <c r="C820" t="str" cm="1">
        <f t="array" ref="C820">IFERROR(_xlfn.TEXTSPLIT(B820,"^"),"")</f>
        <v/>
      </c>
      <c r="F820" s="5" t="str" cm="1">
        <f t="array" aca="1" ref="F820" ca="1">IFERROR(INDEX(MSA_Title,MATCH(E820,MSA_Code,0)),"")</f>
        <v/>
      </c>
      <c r="G820" s="117" cm="1">
        <f t="array" aca="1" ref="G820" ca="1">SUMIFS(Proposed_Hours,Proposed_Labor_Category,$D820,Proposed_Company,$C820,Proposed_MSA_Code,$E820)</f>
        <v>0</v>
      </c>
      <c r="H820" s="7" t="str">
        <f t="shared" ca="1" si="201"/>
        <v/>
      </c>
      <c r="I820" s="4" t="str" cm="1">
        <f t="array" aca="1" ref="I820" ca="1">IFERROR(IF(SUMIFS(Proposed_Direct_Cost,Proposed_Labor_Category,$D820,Proposed_Company,$C820,Proposed_MSA_Code,$E820)=0,"Not Proposed",SUMIFS(Proposed_Direct_Cost,Proposed_Labor_Category,$D820,Proposed_Company,$C820,Proposed_MSA_Code,$E820)),"")</f>
        <v>Not Proposed</v>
      </c>
      <c r="J820" s="117" cm="1">
        <f t="array" aca="1" ref="J820" ca="1">SUMIFS(Invoice_Hours,Invoice_Labor_Category,$D820,Invoice_Company,$C820,Invoice_MSA_Code,$E820)</f>
        <v>0</v>
      </c>
      <c r="K820" s="7" t="str">
        <f t="shared" ca="1" si="202"/>
        <v/>
      </c>
      <c r="L820" s="222" cm="1">
        <f t="array" aca="1" ref="L820" ca="1">IFERROR(SUMIFS(Invoice_Direct_Cost,Invoice_Labor_Category,$D820,Invoice_Company,$C820,Invoice_MSA_Code,$E820),"")</f>
        <v>0</v>
      </c>
      <c r="M820" s="7" t="str">
        <f t="shared" ca="1" si="203"/>
        <v/>
      </c>
      <c r="N820" s="220" t="str">
        <f t="shared" ca="1" si="208"/>
        <v/>
      </c>
      <c r="O820" s="7" t="str">
        <f t="shared" ca="1" si="204"/>
        <v/>
      </c>
      <c r="P820" s="7" t="str">
        <f t="shared" ca="1" si="205"/>
        <v/>
      </c>
      <c r="Q820" s="7" t="str">
        <f t="shared" ca="1" si="206"/>
        <v/>
      </c>
      <c r="R820" s="7" t="str">
        <f t="shared" ca="1" si="207"/>
        <v/>
      </c>
      <c r="S820" s="7" t="str">
        <f t="shared" ca="1" si="194"/>
        <v/>
      </c>
      <c r="T820" s="7" t="str">
        <f t="shared" ca="1" si="195"/>
        <v/>
      </c>
      <c r="V820" s="120" cm="1">
        <f t="array" aca="1" ref="V820" ca="1">SUMIFS(Invoice_Hours,Invoice_Labor_Category,$D820,Invoice_Company,$C820,Invoice_MSA_Code,$E820)</f>
        <v>0</v>
      </c>
      <c r="W820" s="121" t="str">
        <f t="shared" ca="1" si="196"/>
        <v/>
      </c>
      <c r="X820" s="152" t="str">
        <f t="shared" ca="1" si="197"/>
        <v/>
      </c>
      <c r="Z820" s="172"/>
      <c r="AB820" t="str">
        <f t="shared" si="198"/>
        <v/>
      </c>
      <c r="AC820" t="str">
        <f t="shared" si="199"/>
        <v/>
      </c>
      <c r="AD820" t="str">
        <f t="shared" ca="1" si="200"/>
        <v/>
      </c>
      <c r="AE820" s="4" t="str">
        <f t="shared" ca="1" si="209"/>
        <v/>
      </c>
      <c r="AF820" s="118"/>
    </row>
    <row r="821" spans="3:32" ht="20.100000000000001" customHeight="1">
      <c r="C821" t="str" cm="1">
        <f t="array" ref="C821">IFERROR(_xlfn.TEXTSPLIT(B821,"^"),"")</f>
        <v/>
      </c>
      <c r="F821" s="5" t="str" cm="1">
        <f t="array" aca="1" ref="F821" ca="1">IFERROR(INDEX(MSA_Title,MATCH(E821,MSA_Code,0)),"")</f>
        <v/>
      </c>
      <c r="G821" s="117" cm="1">
        <f t="array" aca="1" ref="G821" ca="1">SUMIFS(Proposed_Hours,Proposed_Labor_Category,$D821,Proposed_Company,$C821,Proposed_MSA_Code,$E821)</f>
        <v>0</v>
      </c>
      <c r="H821" s="7" t="str">
        <f t="shared" ca="1" si="201"/>
        <v/>
      </c>
      <c r="I821" s="4" t="str" cm="1">
        <f t="array" aca="1" ref="I821" ca="1">IFERROR(IF(SUMIFS(Proposed_Direct_Cost,Proposed_Labor_Category,$D821,Proposed_Company,$C821,Proposed_MSA_Code,$E821)=0,"Not Proposed",SUMIFS(Proposed_Direct_Cost,Proposed_Labor_Category,$D821,Proposed_Company,$C821,Proposed_MSA_Code,$E821)),"")</f>
        <v>Not Proposed</v>
      </c>
      <c r="J821" s="117" cm="1">
        <f t="array" aca="1" ref="J821" ca="1">SUMIFS(Invoice_Hours,Invoice_Labor_Category,$D821,Invoice_Company,$C821,Invoice_MSA_Code,$E821)</f>
        <v>0</v>
      </c>
      <c r="K821" s="7" t="str">
        <f t="shared" ca="1" si="202"/>
        <v/>
      </c>
      <c r="L821" s="222" cm="1">
        <f t="array" aca="1" ref="L821" ca="1">IFERROR(SUMIFS(Invoice_Direct_Cost,Invoice_Labor_Category,$D821,Invoice_Company,$C821,Invoice_MSA_Code,$E821),"")</f>
        <v>0</v>
      </c>
      <c r="M821" s="7" t="str">
        <f t="shared" ca="1" si="203"/>
        <v/>
      </c>
      <c r="N821" s="220" t="str">
        <f t="shared" ca="1" si="208"/>
        <v/>
      </c>
      <c r="O821" s="7" t="str">
        <f t="shared" ca="1" si="204"/>
        <v/>
      </c>
      <c r="P821" s="7" t="str">
        <f t="shared" ca="1" si="205"/>
        <v/>
      </c>
      <c r="Q821" s="7" t="str">
        <f t="shared" ca="1" si="206"/>
        <v/>
      </c>
      <c r="R821" s="7" t="str">
        <f t="shared" ca="1" si="207"/>
        <v/>
      </c>
      <c r="S821" s="7" t="str">
        <f t="shared" ca="1" si="194"/>
        <v/>
      </c>
      <c r="T821" s="7" t="str">
        <f t="shared" ca="1" si="195"/>
        <v/>
      </c>
      <c r="V821" s="120" cm="1">
        <f t="array" aca="1" ref="V821" ca="1">SUMIFS(Invoice_Hours,Invoice_Labor_Category,$D821,Invoice_Company,$C821,Invoice_MSA_Code,$E821)</f>
        <v>0</v>
      </c>
      <c r="W821" s="121" t="str">
        <f t="shared" ca="1" si="196"/>
        <v/>
      </c>
      <c r="X821" s="151" t="str">
        <f t="shared" ca="1" si="197"/>
        <v/>
      </c>
      <c r="Z821" s="172"/>
      <c r="AB821" t="str">
        <f t="shared" si="198"/>
        <v/>
      </c>
      <c r="AC821" t="str">
        <f t="shared" si="199"/>
        <v/>
      </c>
      <c r="AD821" t="str">
        <f t="shared" ca="1" si="200"/>
        <v/>
      </c>
      <c r="AE821" s="4" t="str">
        <f t="shared" ca="1" si="209"/>
        <v/>
      </c>
      <c r="AF821" s="118"/>
    </row>
    <row r="822" spans="3:32" ht="20.100000000000001" customHeight="1">
      <c r="C822" t="str" cm="1">
        <f t="array" ref="C822">IFERROR(_xlfn.TEXTSPLIT(B822,"^"),"")</f>
        <v/>
      </c>
      <c r="F822" s="5" t="str" cm="1">
        <f t="array" aca="1" ref="F822" ca="1">IFERROR(INDEX(MSA_Title,MATCH(E822,MSA_Code,0)),"")</f>
        <v/>
      </c>
      <c r="G822" s="117" cm="1">
        <f t="array" aca="1" ref="G822" ca="1">SUMIFS(Proposed_Hours,Proposed_Labor_Category,$D822,Proposed_Company,$C822,Proposed_MSA_Code,$E822)</f>
        <v>0</v>
      </c>
      <c r="H822" s="7" t="str">
        <f t="shared" ca="1" si="201"/>
        <v/>
      </c>
      <c r="I822" s="4" t="str" cm="1">
        <f t="array" aca="1" ref="I822" ca="1">IFERROR(IF(SUMIFS(Proposed_Direct_Cost,Proposed_Labor_Category,$D822,Proposed_Company,$C822,Proposed_MSA_Code,$E822)=0,"Not Proposed",SUMIFS(Proposed_Direct_Cost,Proposed_Labor_Category,$D822,Proposed_Company,$C822,Proposed_MSA_Code,$E822)),"")</f>
        <v>Not Proposed</v>
      </c>
      <c r="J822" s="117" cm="1">
        <f t="array" aca="1" ref="J822" ca="1">SUMIFS(Invoice_Hours,Invoice_Labor_Category,$D822,Invoice_Company,$C822,Invoice_MSA_Code,$E822)</f>
        <v>0</v>
      </c>
      <c r="K822" s="7" t="str">
        <f t="shared" ca="1" si="202"/>
        <v/>
      </c>
      <c r="L822" s="222" cm="1">
        <f t="array" aca="1" ref="L822" ca="1">IFERROR(SUMIFS(Invoice_Direct_Cost,Invoice_Labor_Category,$D822,Invoice_Company,$C822,Invoice_MSA_Code,$E822),"")</f>
        <v>0</v>
      </c>
      <c r="M822" s="7" t="str">
        <f t="shared" ca="1" si="203"/>
        <v/>
      </c>
      <c r="N822" s="220" t="str">
        <f t="shared" ca="1" si="208"/>
        <v/>
      </c>
      <c r="O822" s="7" t="str">
        <f t="shared" ca="1" si="204"/>
        <v/>
      </c>
      <c r="P822" s="7" t="str">
        <f t="shared" ca="1" si="205"/>
        <v/>
      </c>
      <c r="Q822" s="7" t="str">
        <f t="shared" ca="1" si="206"/>
        <v/>
      </c>
      <c r="R822" s="7" t="str">
        <f t="shared" ca="1" si="207"/>
        <v/>
      </c>
      <c r="S822" s="7" t="str">
        <f t="shared" ca="1" si="194"/>
        <v/>
      </c>
      <c r="T822" s="7" t="str">
        <f t="shared" ca="1" si="195"/>
        <v/>
      </c>
      <c r="V822" s="120" cm="1">
        <f t="array" aca="1" ref="V822" ca="1">SUMIFS(Invoice_Hours,Invoice_Labor_Category,$D822,Invoice_Company,$C822,Invoice_MSA_Code,$E822)</f>
        <v>0</v>
      </c>
      <c r="W822" s="121" t="str">
        <f t="shared" ca="1" si="196"/>
        <v/>
      </c>
      <c r="X822" s="152" t="str">
        <f t="shared" ca="1" si="197"/>
        <v/>
      </c>
      <c r="Z822" s="172"/>
      <c r="AB822" t="str">
        <f t="shared" si="198"/>
        <v/>
      </c>
      <c r="AC822" t="str">
        <f t="shared" si="199"/>
        <v/>
      </c>
      <c r="AD822" t="str">
        <f t="shared" ca="1" si="200"/>
        <v/>
      </c>
      <c r="AE822" s="4" t="str">
        <f t="shared" ca="1" si="209"/>
        <v/>
      </c>
      <c r="AF822" s="118"/>
    </row>
    <row r="823" spans="3:32" ht="20.100000000000001" customHeight="1">
      <c r="C823" t="str" cm="1">
        <f t="array" ref="C823">IFERROR(_xlfn.TEXTSPLIT(B823,"^"),"")</f>
        <v/>
      </c>
      <c r="F823" s="5" t="str" cm="1">
        <f t="array" aca="1" ref="F823" ca="1">IFERROR(INDEX(MSA_Title,MATCH(E823,MSA_Code,0)),"")</f>
        <v/>
      </c>
      <c r="G823" s="117" cm="1">
        <f t="array" aca="1" ref="G823" ca="1">SUMIFS(Proposed_Hours,Proposed_Labor_Category,$D823,Proposed_Company,$C823,Proposed_MSA_Code,$E823)</f>
        <v>0</v>
      </c>
      <c r="H823" s="7" t="str">
        <f t="shared" ca="1" si="201"/>
        <v/>
      </c>
      <c r="I823" s="4" t="str" cm="1">
        <f t="array" aca="1" ref="I823" ca="1">IFERROR(IF(SUMIFS(Proposed_Direct_Cost,Proposed_Labor_Category,$D823,Proposed_Company,$C823,Proposed_MSA_Code,$E823)=0,"Not Proposed",SUMIFS(Proposed_Direct_Cost,Proposed_Labor_Category,$D823,Proposed_Company,$C823,Proposed_MSA_Code,$E823)),"")</f>
        <v>Not Proposed</v>
      </c>
      <c r="J823" s="117" cm="1">
        <f t="array" aca="1" ref="J823" ca="1">SUMIFS(Invoice_Hours,Invoice_Labor_Category,$D823,Invoice_Company,$C823,Invoice_MSA_Code,$E823)</f>
        <v>0</v>
      </c>
      <c r="K823" s="7" t="str">
        <f t="shared" ca="1" si="202"/>
        <v/>
      </c>
      <c r="L823" s="222" cm="1">
        <f t="array" aca="1" ref="L823" ca="1">IFERROR(SUMIFS(Invoice_Direct_Cost,Invoice_Labor_Category,$D823,Invoice_Company,$C823,Invoice_MSA_Code,$E823),"")</f>
        <v>0</v>
      </c>
      <c r="M823" s="7" t="str">
        <f t="shared" ca="1" si="203"/>
        <v/>
      </c>
      <c r="N823" s="220" t="str">
        <f t="shared" ca="1" si="208"/>
        <v/>
      </c>
      <c r="O823" s="7" t="str">
        <f t="shared" ca="1" si="204"/>
        <v/>
      </c>
      <c r="P823" s="7" t="str">
        <f t="shared" ca="1" si="205"/>
        <v/>
      </c>
      <c r="Q823" s="7" t="str">
        <f t="shared" ca="1" si="206"/>
        <v/>
      </c>
      <c r="R823" s="7" t="str">
        <f t="shared" ca="1" si="207"/>
        <v/>
      </c>
      <c r="S823" s="7" t="str">
        <f t="shared" ca="1" si="194"/>
        <v/>
      </c>
      <c r="T823" s="7" t="str">
        <f t="shared" ca="1" si="195"/>
        <v/>
      </c>
      <c r="V823" s="120" cm="1">
        <f t="array" aca="1" ref="V823" ca="1">SUMIFS(Invoice_Hours,Invoice_Labor_Category,$D823,Invoice_Company,$C823,Invoice_MSA_Code,$E823)</f>
        <v>0</v>
      </c>
      <c r="W823" s="121" t="str">
        <f t="shared" ca="1" si="196"/>
        <v/>
      </c>
      <c r="X823" s="151" t="str">
        <f t="shared" ca="1" si="197"/>
        <v/>
      </c>
      <c r="Z823" s="172"/>
      <c r="AB823" t="str">
        <f t="shared" si="198"/>
        <v/>
      </c>
      <c r="AC823" t="str">
        <f t="shared" si="199"/>
        <v/>
      </c>
      <c r="AD823" t="str">
        <f t="shared" ca="1" si="200"/>
        <v/>
      </c>
      <c r="AE823" s="4" t="str">
        <f t="shared" ca="1" si="209"/>
        <v/>
      </c>
      <c r="AF823" s="118"/>
    </row>
    <row r="824" spans="3:32" ht="20.100000000000001" customHeight="1">
      <c r="C824" t="str" cm="1">
        <f t="array" ref="C824">IFERROR(_xlfn.TEXTSPLIT(B824,"^"),"")</f>
        <v/>
      </c>
      <c r="F824" s="5" t="str" cm="1">
        <f t="array" aca="1" ref="F824" ca="1">IFERROR(INDEX(MSA_Title,MATCH(E824,MSA_Code,0)),"")</f>
        <v/>
      </c>
      <c r="G824" s="117" cm="1">
        <f t="array" aca="1" ref="G824" ca="1">SUMIFS(Proposed_Hours,Proposed_Labor_Category,$D824,Proposed_Company,$C824,Proposed_MSA_Code,$E824)</f>
        <v>0</v>
      </c>
      <c r="H824" s="7" t="str">
        <f t="shared" ca="1" si="201"/>
        <v/>
      </c>
      <c r="I824" s="4" t="str" cm="1">
        <f t="array" aca="1" ref="I824" ca="1">IFERROR(IF(SUMIFS(Proposed_Direct_Cost,Proposed_Labor_Category,$D824,Proposed_Company,$C824,Proposed_MSA_Code,$E824)=0,"Not Proposed",SUMIFS(Proposed_Direct_Cost,Proposed_Labor_Category,$D824,Proposed_Company,$C824,Proposed_MSA_Code,$E824)),"")</f>
        <v>Not Proposed</v>
      </c>
      <c r="J824" s="117" cm="1">
        <f t="array" aca="1" ref="J824" ca="1">SUMIFS(Invoice_Hours,Invoice_Labor_Category,$D824,Invoice_Company,$C824,Invoice_MSA_Code,$E824)</f>
        <v>0</v>
      </c>
      <c r="K824" s="7" t="str">
        <f t="shared" ca="1" si="202"/>
        <v/>
      </c>
      <c r="L824" s="222" cm="1">
        <f t="array" aca="1" ref="L824" ca="1">IFERROR(SUMIFS(Invoice_Direct_Cost,Invoice_Labor_Category,$D824,Invoice_Company,$C824,Invoice_MSA_Code,$E824),"")</f>
        <v>0</v>
      </c>
      <c r="M824" s="7" t="str">
        <f t="shared" ca="1" si="203"/>
        <v/>
      </c>
      <c r="N824" s="220" t="str">
        <f t="shared" ca="1" si="208"/>
        <v/>
      </c>
      <c r="O824" s="7" t="str">
        <f t="shared" ca="1" si="204"/>
        <v/>
      </c>
      <c r="P824" s="7" t="str">
        <f t="shared" ca="1" si="205"/>
        <v/>
      </c>
      <c r="Q824" s="7" t="str">
        <f t="shared" ca="1" si="206"/>
        <v/>
      </c>
      <c r="R824" s="7" t="str">
        <f t="shared" ca="1" si="207"/>
        <v/>
      </c>
      <c r="S824" s="7" t="str">
        <f t="shared" ca="1" si="194"/>
        <v/>
      </c>
      <c r="T824" s="7" t="str">
        <f t="shared" ca="1" si="195"/>
        <v/>
      </c>
      <c r="V824" s="120" cm="1">
        <f t="array" aca="1" ref="V824" ca="1">SUMIFS(Invoice_Hours,Invoice_Labor_Category,$D824,Invoice_Company,$C824,Invoice_MSA_Code,$E824)</f>
        <v>0</v>
      </c>
      <c r="W824" s="121" t="str">
        <f t="shared" ca="1" si="196"/>
        <v/>
      </c>
      <c r="X824" s="152" t="str">
        <f t="shared" ca="1" si="197"/>
        <v/>
      </c>
      <c r="Z824" s="172"/>
      <c r="AB824" t="str">
        <f t="shared" si="198"/>
        <v/>
      </c>
      <c r="AC824" t="str">
        <f t="shared" si="199"/>
        <v/>
      </c>
      <c r="AD824" t="str">
        <f t="shared" ca="1" si="200"/>
        <v/>
      </c>
      <c r="AE824" s="4" t="str">
        <f t="shared" ca="1" si="209"/>
        <v/>
      </c>
      <c r="AF824" s="118"/>
    </row>
    <row r="825" spans="3:32" ht="20.100000000000001" customHeight="1">
      <c r="C825" t="str" cm="1">
        <f t="array" ref="C825">IFERROR(_xlfn.TEXTSPLIT(B825,"^"),"")</f>
        <v/>
      </c>
      <c r="F825" s="5" t="str" cm="1">
        <f t="array" aca="1" ref="F825" ca="1">IFERROR(INDEX(MSA_Title,MATCH(E825,MSA_Code,0)),"")</f>
        <v/>
      </c>
      <c r="G825" s="117" cm="1">
        <f t="array" aca="1" ref="G825" ca="1">SUMIFS(Proposed_Hours,Proposed_Labor_Category,$D825,Proposed_Company,$C825,Proposed_MSA_Code,$E825)</f>
        <v>0</v>
      </c>
      <c r="H825" s="7" t="str">
        <f t="shared" ca="1" si="201"/>
        <v/>
      </c>
      <c r="I825" s="4" t="str" cm="1">
        <f t="array" aca="1" ref="I825" ca="1">IFERROR(IF(SUMIFS(Proposed_Direct_Cost,Proposed_Labor_Category,$D825,Proposed_Company,$C825,Proposed_MSA_Code,$E825)=0,"Not Proposed",SUMIFS(Proposed_Direct_Cost,Proposed_Labor_Category,$D825,Proposed_Company,$C825,Proposed_MSA_Code,$E825)),"")</f>
        <v>Not Proposed</v>
      </c>
      <c r="J825" s="117" cm="1">
        <f t="array" aca="1" ref="J825" ca="1">SUMIFS(Invoice_Hours,Invoice_Labor_Category,$D825,Invoice_Company,$C825,Invoice_MSA_Code,$E825)</f>
        <v>0</v>
      </c>
      <c r="K825" s="7" t="str">
        <f t="shared" ca="1" si="202"/>
        <v/>
      </c>
      <c r="L825" s="222" cm="1">
        <f t="array" aca="1" ref="L825" ca="1">IFERROR(SUMIFS(Invoice_Direct_Cost,Invoice_Labor_Category,$D825,Invoice_Company,$C825,Invoice_MSA_Code,$E825),"")</f>
        <v>0</v>
      </c>
      <c r="M825" s="7" t="str">
        <f t="shared" ca="1" si="203"/>
        <v/>
      </c>
      <c r="N825" s="220" t="str">
        <f t="shared" ca="1" si="208"/>
        <v/>
      </c>
      <c r="O825" s="7" t="str">
        <f t="shared" ca="1" si="204"/>
        <v/>
      </c>
      <c r="P825" s="7" t="str">
        <f t="shared" ca="1" si="205"/>
        <v/>
      </c>
      <c r="Q825" s="7" t="str">
        <f t="shared" ca="1" si="206"/>
        <v/>
      </c>
      <c r="R825" s="7" t="str">
        <f t="shared" ca="1" si="207"/>
        <v/>
      </c>
      <c r="S825" s="7" t="str">
        <f t="shared" ca="1" si="194"/>
        <v/>
      </c>
      <c r="T825" s="7" t="str">
        <f t="shared" ca="1" si="195"/>
        <v/>
      </c>
      <c r="V825" s="120" cm="1">
        <f t="array" aca="1" ref="V825" ca="1">SUMIFS(Invoice_Hours,Invoice_Labor_Category,$D825,Invoice_Company,$C825,Invoice_MSA_Code,$E825)</f>
        <v>0</v>
      </c>
      <c r="W825" s="121" t="str">
        <f t="shared" ca="1" si="196"/>
        <v/>
      </c>
      <c r="X825" s="151" t="str">
        <f t="shared" ca="1" si="197"/>
        <v/>
      </c>
      <c r="Z825" s="172"/>
      <c r="AB825" t="str">
        <f t="shared" si="198"/>
        <v/>
      </c>
      <c r="AC825" t="str">
        <f t="shared" si="199"/>
        <v/>
      </c>
      <c r="AD825" t="str">
        <f t="shared" ca="1" si="200"/>
        <v/>
      </c>
      <c r="AE825" s="4" t="str">
        <f t="shared" ca="1" si="209"/>
        <v/>
      </c>
      <c r="AF825" s="118"/>
    </row>
    <row r="826" spans="3:32" ht="20.100000000000001" customHeight="1">
      <c r="C826" t="str" cm="1">
        <f t="array" ref="C826">IFERROR(_xlfn.TEXTSPLIT(B826,"^"),"")</f>
        <v/>
      </c>
      <c r="F826" s="5" t="str" cm="1">
        <f t="array" aca="1" ref="F826" ca="1">IFERROR(INDEX(MSA_Title,MATCH(E826,MSA_Code,0)),"")</f>
        <v/>
      </c>
      <c r="G826" s="117" cm="1">
        <f t="array" aca="1" ref="G826" ca="1">SUMIFS(Proposed_Hours,Proposed_Labor_Category,$D826,Proposed_Company,$C826,Proposed_MSA_Code,$E826)</f>
        <v>0</v>
      </c>
      <c r="H826" s="7" t="str">
        <f t="shared" ca="1" si="201"/>
        <v/>
      </c>
      <c r="I826" s="4" t="str" cm="1">
        <f t="array" aca="1" ref="I826" ca="1">IFERROR(IF(SUMIFS(Proposed_Direct_Cost,Proposed_Labor_Category,$D826,Proposed_Company,$C826,Proposed_MSA_Code,$E826)=0,"Not Proposed",SUMIFS(Proposed_Direct_Cost,Proposed_Labor_Category,$D826,Proposed_Company,$C826,Proposed_MSA_Code,$E826)),"")</f>
        <v>Not Proposed</v>
      </c>
      <c r="J826" s="117" cm="1">
        <f t="array" aca="1" ref="J826" ca="1">SUMIFS(Invoice_Hours,Invoice_Labor_Category,$D826,Invoice_Company,$C826,Invoice_MSA_Code,$E826)</f>
        <v>0</v>
      </c>
      <c r="K826" s="7" t="str">
        <f t="shared" ca="1" si="202"/>
        <v/>
      </c>
      <c r="L826" s="222" cm="1">
        <f t="array" aca="1" ref="L826" ca="1">IFERROR(SUMIFS(Invoice_Direct_Cost,Invoice_Labor_Category,$D826,Invoice_Company,$C826,Invoice_MSA_Code,$E826),"")</f>
        <v>0</v>
      </c>
      <c r="M826" s="7" t="str">
        <f t="shared" ca="1" si="203"/>
        <v/>
      </c>
      <c r="N826" s="220" t="str">
        <f t="shared" ca="1" si="208"/>
        <v/>
      </c>
      <c r="O826" s="7" t="str">
        <f t="shared" ca="1" si="204"/>
        <v/>
      </c>
      <c r="P826" s="7" t="str">
        <f t="shared" ca="1" si="205"/>
        <v/>
      </c>
      <c r="Q826" s="7" t="str">
        <f t="shared" ca="1" si="206"/>
        <v/>
      </c>
      <c r="R826" s="7" t="str">
        <f t="shared" ca="1" si="207"/>
        <v/>
      </c>
      <c r="S826" s="7" t="str">
        <f t="shared" ca="1" si="194"/>
        <v/>
      </c>
      <c r="T826" s="7" t="str">
        <f t="shared" ca="1" si="195"/>
        <v/>
      </c>
      <c r="V826" s="120" cm="1">
        <f t="array" aca="1" ref="V826" ca="1">SUMIFS(Invoice_Hours,Invoice_Labor_Category,$D826,Invoice_Company,$C826,Invoice_MSA_Code,$E826)</f>
        <v>0</v>
      </c>
      <c r="W826" s="121" t="str">
        <f t="shared" ca="1" si="196"/>
        <v/>
      </c>
      <c r="X826" s="152" t="str">
        <f t="shared" ca="1" si="197"/>
        <v/>
      </c>
      <c r="Z826" s="172"/>
      <c r="AB826" t="str">
        <f t="shared" si="198"/>
        <v/>
      </c>
      <c r="AC826" t="str">
        <f t="shared" si="199"/>
        <v/>
      </c>
      <c r="AD826" t="str">
        <f t="shared" ca="1" si="200"/>
        <v/>
      </c>
      <c r="AE826" s="4" t="str">
        <f t="shared" ca="1" si="209"/>
        <v/>
      </c>
      <c r="AF826" s="118"/>
    </row>
    <row r="827" spans="3:32" ht="20.100000000000001" customHeight="1">
      <c r="C827" t="str" cm="1">
        <f t="array" ref="C827">IFERROR(_xlfn.TEXTSPLIT(B827,"^"),"")</f>
        <v/>
      </c>
      <c r="F827" s="5" t="str" cm="1">
        <f t="array" aca="1" ref="F827" ca="1">IFERROR(INDEX(MSA_Title,MATCH(E827,MSA_Code,0)),"")</f>
        <v/>
      </c>
      <c r="G827" s="117" cm="1">
        <f t="array" aca="1" ref="G827" ca="1">SUMIFS(Proposed_Hours,Proposed_Labor_Category,$D827,Proposed_Company,$C827,Proposed_MSA_Code,$E827)</f>
        <v>0</v>
      </c>
      <c r="H827" s="7" t="str">
        <f t="shared" ca="1" si="201"/>
        <v/>
      </c>
      <c r="I827" s="4" t="str" cm="1">
        <f t="array" aca="1" ref="I827" ca="1">IFERROR(IF(SUMIFS(Proposed_Direct_Cost,Proposed_Labor_Category,$D827,Proposed_Company,$C827,Proposed_MSA_Code,$E827)=0,"Not Proposed",SUMIFS(Proposed_Direct_Cost,Proposed_Labor_Category,$D827,Proposed_Company,$C827,Proposed_MSA_Code,$E827)),"")</f>
        <v>Not Proposed</v>
      </c>
      <c r="J827" s="117" cm="1">
        <f t="array" aca="1" ref="J827" ca="1">SUMIFS(Invoice_Hours,Invoice_Labor_Category,$D827,Invoice_Company,$C827,Invoice_MSA_Code,$E827)</f>
        <v>0</v>
      </c>
      <c r="K827" s="7" t="str">
        <f t="shared" ca="1" si="202"/>
        <v/>
      </c>
      <c r="L827" s="222" cm="1">
        <f t="array" aca="1" ref="L827" ca="1">IFERROR(SUMIFS(Invoice_Direct_Cost,Invoice_Labor_Category,$D827,Invoice_Company,$C827,Invoice_MSA_Code,$E827),"")</f>
        <v>0</v>
      </c>
      <c r="M827" s="7" t="str">
        <f t="shared" ca="1" si="203"/>
        <v/>
      </c>
      <c r="N827" s="220" t="str">
        <f t="shared" ca="1" si="208"/>
        <v/>
      </c>
      <c r="O827" s="7" t="str">
        <f t="shared" ca="1" si="204"/>
        <v/>
      </c>
      <c r="P827" s="7" t="str">
        <f t="shared" ca="1" si="205"/>
        <v/>
      </c>
      <c r="Q827" s="7" t="str">
        <f t="shared" ca="1" si="206"/>
        <v/>
      </c>
      <c r="R827" s="7" t="str">
        <f t="shared" ca="1" si="207"/>
        <v/>
      </c>
      <c r="S827" s="7" t="str">
        <f t="shared" ca="1" si="194"/>
        <v/>
      </c>
      <c r="T827" s="7" t="str">
        <f t="shared" ca="1" si="195"/>
        <v/>
      </c>
      <c r="V827" s="120" cm="1">
        <f t="array" aca="1" ref="V827" ca="1">SUMIFS(Invoice_Hours,Invoice_Labor_Category,$D827,Invoice_Company,$C827,Invoice_MSA_Code,$E827)</f>
        <v>0</v>
      </c>
      <c r="W827" s="121" t="str">
        <f t="shared" ca="1" si="196"/>
        <v/>
      </c>
      <c r="X827" s="151" t="str">
        <f t="shared" ca="1" si="197"/>
        <v/>
      </c>
      <c r="Z827" s="172"/>
      <c r="AB827" t="str">
        <f t="shared" si="198"/>
        <v/>
      </c>
      <c r="AC827" t="str">
        <f t="shared" si="199"/>
        <v/>
      </c>
      <c r="AD827" t="str">
        <f t="shared" ca="1" si="200"/>
        <v/>
      </c>
      <c r="AE827" s="4" t="str">
        <f t="shared" ca="1" si="209"/>
        <v/>
      </c>
      <c r="AF827" s="118"/>
    </row>
    <row r="828" spans="3:32" ht="20.100000000000001" customHeight="1">
      <c r="C828" t="str" cm="1">
        <f t="array" ref="C828">IFERROR(_xlfn.TEXTSPLIT(B828,"^"),"")</f>
        <v/>
      </c>
      <c r="F828" s="5" t="str" cm="1">
        <f t="array" aca="1" ref="F828" ca="1">IFERROR(INDEX(MSA_Title,MATCH(E828,MSA_Code,0)),"")</f>
        <v/>
      </c>
      <c r="G828" s="117" cm="1">
        <f t="array" aca="1" ref="G828" ca="1">SUMIFS(Proposed_Hours,Proposed_Labor_Category,$D828,Proposed_Company,$C828,Proposed_MSA_Code,$E828)</f>
        <v>0</v>
      </c>
      <c r="H828" s="7" t="str">
        <f t="shared" ca="1" si="201"/>
        <v/>
      </c>
      <c r="I828" s="4" t="str" cm="1">
        <f t="array" aca="1" ref="I828" ca="1">IFERROR(IF(SUMIFS(Proposed_Direct_Cost,Proposed_Labor_Category,$D828,Proposed_Company,$C828,Proposed_MSA_Code,$E828)=0,"Not Proposed",SUMIFS(Proposed_Direct_Cost,Proposed_Labor_Category,$D828,Proposed_Company,$C828,Proposed_MSA_Code,$E828)),"")</f>
        <v>Not Proposed</v>
      </c>
      <c r="J828" s="117" cm="1">
        <f t="array" aca="1" ref="J828" ca="1">SUMIFS(Invoice_Hours,Invoice_Labor_Category,$D828,Invoice_Company,$C828,Invoice_MSA_Code,$E828)</f>
        <v>0</v>
      </c>
      <c r="K828" s="7" t="str">
        <f t="shared" ca="1" si="202"/>
        <v/>
      </c>
      <c r="L828" s="222" cm="1">
        <f t="array" aca="1" ref="L828" ca="1">IFERROR(SUMIFS(Invoice_Direct_Cost,Invoice_Labor_Category,$D828,Invoice_Company,$C828,Invoice_MSA_Code,$E828),"")</f>
        <v>0</v>
      </c>
      <c r="M828" s="7" t="str">
        <f t="shared" ca="1" si="203"/>
        <v/>
      </c>
      <c r="N828" s="220" t="str">
        <f t="shared" ca="1" si="208"/>
        <v/>
      </c>
      <c r="O828" s="7" t="str">
        <f t="shared" ca="1" si="204"/>
        <v/>
      </c>
      <c r="P828" s="7" t="str">
        <f t="shared" ca="1" si="205"/>
        <v/>
      </c>
      <c r="Q828" s="7" t="str">
        <f t="shared" ca="1" si="206"/>
        <v/>
      </c>
      <c r="R828" s="7" t="str">
        <f t="shared" ca="1" si="207"/>
        <v/>
      </c>
      <c r="S828" s="7" t="str">
        <f t="shared" ca="1" si="194"/>
        <v/>
      </c>
      <c r="T828" s="7" t="str">
        <f t="shared" ca="1" si="195"/>
        <v/>
      </c>
      <c r="V828" s="120" cm="1">
        <f t="array" aca="1" ref="V828" ca="1">SUMIFS(Invoice_Hours,Invoice_Labor_Category,$D828,Invoice_Company,$C828,Invoice_MSA_Code,$E828)</f>
        <v>0</v>
      </c>
      <c r="W828" s="121" t="str">
        <f t="shared" ca="1" si="196"/>
        <v/>
      </c>
      <c r="X828" s="152" t="str">
        <f t="shared" ca="1" si="197"/>
        <v/>
      </c>
      <c r="Z828" s="172"/>
      <c r="AB828" t="str">
        <f t="shared" si="198"/>
        <v/>
      </c>
      <c r="AC828" t="str">
        <f t="shared" si="199"/>
        <v/>
      </c>
      <c r="AD828" t="str">
        <f t="shared" ca="1" si="200"/>
        <v/>
      </c>
      <c r="AE828" s="4" t="str">
        <f t="shared" ca="1" si="209"/>
        <v/>
      </c>
      <c r="AF828" s="118"/>
    </row>
    <row r="829" spans="3:32" ht="20.100000000000001" customHeight="1">
      <c r="C829" t="str" cm="1">
        <f t="array" ref="C829">IFERROR(_xlfn.TEXTSPLIT(B829,"^"),"")</f>
        <v/>
      </c>
      <c r="F829" s="5" t="str" cm="1">
        <f t="array" aca="1" ref="F829" ca="1">IFERROR(INDEX(MSA_Title,MATCH(E829,MSA_Code,0)),"")</f>
        <v/>
      </c>
      <c r="G829" s="117" cm="1">
        <f t="array" aca="1" ref="G829" ca="1">SUMIFS(Proposed_Hours,Proposed_Labor_Category,$D829,Proposed_Company,$C829,Proposed_MSA_Code,$E829)</f>
        <v>0</v>
      </c>
      <c r="H829" s="7" t="str">
        <f t="shared" ca="1" si="201"/>
        <v/>
      </c>
      <c r="I829" s="4" t="str" cm="1">
        <f t="array" aca="1" ref="I829" ca="1">IFERROR(IF(SUMIFS(Proposed_Direct_Cost,Proposed_Labor_Category,$D829,Proposed_Company,$C829,Proposed_MSA_Code,$E829)=0,"Not Proposed",SUMIFS(Proposed_Direct_Cost,Proposed_Labor_Category,$D829,Proposed_Company,$C829,Proposed_MSA_Code,$E829)),"")</f>
        <v>Not Proposed</v>
      </c>
      <c r="J829" s="117" cm="1">
        <f t="array" aca="1" ref="J829" ca="1">SUMIFS(Invoice_Hours,Invoice_Labor_Category,$D829,Invoice_Company,$C829,Invoice_MSA_Code,$E829)</f>
        <v>0</v>
      </c>
      <c r="K829" s="7" t="str">
        <f t="shared" ca="1" si="202"/>
        <v/>
      </c>
      <c r="L829" s="222" cm="1">
        <f t="array" aca="1" ref="L829" ca="1">IFERROR(SUMIFS(Invoice_Direct_Cost,Invoice_Labor_Category,$D829,Invoice_Company,$C829,Invoice_MSA_Code,$E829),"")</f>
        <v>0</v>
      </c>
      <c r="M829" s="7" t="str">
        <f t="shared" ca="1" si="203"/>
        <v/>
      </c>
      <c r="N829" s="220" t="str">
        <f t="shared" ca="1" si="208"/>
        <v/>
      </c>
      <c r="O829" s="7" t="str">
        <f t="shared" ca="1" si="204"/>
        <v/>
      </c>
      <c r="P829" s="7" t="str">
        <f t="shared" ca="1" si="205"/>
        <v/>
      </c>
      <c r="Q829" s="7" t="str">
        <f t="shared" ca="1" si="206"/>
        <v/>
      </c>
      <c r="R829" s="7" t="str">
        <f t="shared" ca="1" si="207"/>
        <v/>
      </c>
      <c r="S829" s="7" t="str">
        <f t="shared" ca="1" si="194"/>
        <v/>
      </c>
      <c r="T829" s="7" t="str">
        <f t="shared" ca="1" si="195"/>
        <v/>
      </c>
      <c r="V829" s="120" cm="1">
        <f t="array" aca="1" ref="V829" ca="1">SUMIFS(Invoice_Hours,Invoice_Labor_Category,$D829,Invoice_Company,$C829,Invoice_MSA_Code,$E829)</f>
        <v>0</v>
      </c>
      <c r="W829" s="121" t="str">
        <f t="shared" ca="1" si="196"/>
        <v/>
      </c>
      <c r="X829" s="151" t="str">
        <f t="shared" ca="1" si="197"/>
        <v/>
      </c>
      <c r="Z829" s="172"/>
      <c r="AB829" t="str">
        <f t="shared" si="198"/>
        <v/>
      </c>
      <c r="AC829" t="str">
        <f t="shared" si="199"/>
        <v/>
      </c>
      <c r="AD829" t="str">
        <f t="shared" ca="1" si="200"/>
        <v/>
      </c>
      <c r="AE829" s="4" t="str">
        <f t="shared" ca="1" si="209"/>
        <v/>
      </c>
      <c r="AF829" s="118"/>
    </row>
    <row r="830" spans="3:32" ht="20.100000000000001" customHeight="1">
      <c r="C830" t="str" cm="1">
        <f t="array" ref="C830">IFERROR(_xlfn.TEXTSPLIT(B830,"^"),"")</f>
        <v/>
      </c>
      <c r="F830" s="5" t="str" cm="1">
        <f t="array" aca="1" ref="F830" ca="1">IFERROR(INDEX(MSA_Title,MATCH(E830,MSA_Code,0)),"")</f>
        <v/>
      </c>
      <c r="G830" s="117" cm="1">
        <f t="array" aca="1" ref="G830" ca="1">SUMIFS(Proposed_Hours,Proposed_Labor_Category,$D830,Proposed_Company,$C830,Proposed_MSA_Code,$E830)</f>
        <v>0</v>
      </c>
      <c r="H830" s="7" t="str">
        <f t="shared" ca="1" si="201"/>
        <v/>
      </c>
      <c r="I830" s="4" t="str" cm="1">
        <f t="array" aca="1" ref="I830" ca="1">IFERROR(IF(SUMIFS(Proposed_Direct_Cost,Proposed_Labor_Category,$D830,Proposed_Company,$C830,Proposed_MSA_Code,$E830)=0,"Not Proposed",SUMIFS(Proposed_Direct_Cost,Proposed_Labor_Category,$D830,Proposed_Company,$C830,Proposed_MSA_Code,$E830)),"")</f>
        <v>Not Proposed</v>
      </c>
      <c r="J830" s="117" cm="1">
        <f t="array" aca="1" ref="J830" ca="1">SUMIFS(Invoice_Hours,Invoice_Labor_Category,$D830,Invoice_Company,$C830,Invoice_MSA_Code,$E830)</f>
        <v>0</v>
      </c>
      <c r="K830" s="7" t="str">
        <f t="shared" ca="1" si="202"/>
        <v/>
      </c>
      <c r="L830" s="222" cm="1">
        <f t="array" aca="1" ref="L830" ca="1">IFERROR(SUMIFS(Invoice_Direct_Cost,Invoice_Labor_Category,$D830,Invoice_Company,$C830,Invoice_MSA_Code,$E830),"")</f>
        <v>0</v>
      </c>
      <c r="M830" s="7" t="str">
        <f t="shared" ca="1" si="203"/>
        <v/>
      </c>
      <c r="N830" s="220" t="str">
        <f t="shared" ca="1" si="208"/>
        <v/>
      </c>
      <c r="O830" s="7" t="str">
        <f t="shared" ca="1" si="204"/>
        <v/>
      </c>
      <c r="P830" s="7" t="str">
        <f t="shared" ca="1" si="205"/>
        <v/>
      </c>
      <c r="Q830" s="7" t="str">
        <f t="shared" ca="1" si="206"/>
        <v/>
      </c>
      <c r="R830" s="7" t="str">
        <f t="shared" ca="1" si="207"/>
        <v/>
      </c>
      <c r="S830" s="7" t="str">
        <f t="shared" ca="1" si="194"/>
        <v/>
      </c>
      <c r="T830" s="7" t="str">
        <f t="shared" ca="1" si="195"/>
        <v/>
      </c>
      <c r="V830" s="120" cm="1">
        <f t="array" aca="1" ref="V830" ca="1">SUMIFS(Invoice_Hours,Invoice_Labor_Category,$D830,Invoice_Company,$C830,Invoice_MSA_Code,$E830)</f>
        <v>0</v>
      </c>
      <c r="W830" s="121" t="str">
        <f t="shared" ca="1" si="196"/>
        <v/>
      </c>
      <c r="X830" s="152" t="str">
        <f t="shared" ca="1" si="197"/>
        <v/>
      </c>
      <c r="Z830" s="172"/>
      <c r="AB830" t="str">
        <f t="shared" si="198"/>
        <v/>
      </c>
      <c r="AC830" t="str">
        <f t="shared" si="199"/>
        <v/>
      </c>
      <c r="AD830" t="str">
        <f t="shared" ca="1" si="200"/>
        <v/>
      </c>
      <c r="AE830" s="4" t="str">
        <f t="shared" ca="1" si="209"/>
        <v/>
      </c>
      <c r="AF830" s="118"/>
    </row>
    <row r="831" spans="3:32" ht="20.100000000000001" customHeight="1">
      <c r="C831" t="str" cm="1">
        <f t="array" ref="C831">IFERROR(_xlfn.TEXTSPLIT(B831,"^"),"")</f>
        <v/>
      </c>
      <c r="F831" s="5" t="str" cm="1">
        <f t="array" aca="1" ref="F831" ca="1">IFERROR(INDEX(MSA_Title,MATCH(E831,MSA_Code,0)),"")</f>
        <v/>
      </c>
      <c r="G831" s="117" cm="1">
        <f t="array" aca="1" ref="G831" ca="1">SUMIFS(Proposed_Hours,Proposed_Labor_Category,$D831,Proposed_Company,$C831,Proposed_MSA_Code,$E831)</f>
        <v>0</v>
      </c>
      <c r="H831" s="7" t="str">
        <f t="shared" ca="1" si="201"/>
        <v/>
      </c>
      <c r="I831" s="4" t="str" cm="1">
        <f t="array" aca="1" ref="I831" ca="1">IFERROR(IF(SUMIFS(Proposed_Direct_Cost,Proposed_Labor_Category,$D831,Proposed_Company,$C831,Proposed_MSA_Code,$E831)=0,"Not Proposed",SUMIFS(Proposed_Direct_Cost,Proposed_Labor_Category,$D831,Proposed_Company,$C831,Proposed_MSA_Code,$E831)),"")</f>
        <v>Not Proposed</v>
      </c>
      <c r="J831" s="117" cm="1">
        <f t="array" aca="1" ref="J831" ca="1">SUMIFS(Invoice_Hours,Invoice_Labor_Category,$D831,Invoice_Company,$C831,Invoice_MSA_Code,$E831)</f>
        <v>0</v>
      </c>
      <c r="K831" s="7" t="str">
        <f t="shared" ca="1" si="202"/>
        <v/>
      </c>
      <c r="L831" s="222" cm="1">
        <f t="array" aca="1" ref="L831" ca="1">IFERROR(SUMIFS(Invoice_Direct_Cost,Invoice_Labor_Category,$D831,Invoice_Company,$C831,Invoice_MSA_Code,$E831),"")</f>
        <v>0</v>
      </c>
      <c r="M831" s="7" t="str">
        <f t="shared" ca="1" si="203"/>
        <v/>
      </c>
      <c r="N831" s="220" t="str">
        <f t="shared" ca="1" si="208"/>
        <v/>
      </c>
      <c r="O831" s="7" t="str">
        <f t="shared" ca="1" si="204"/>
        <v/>
      </c>
      <c r="P831" s="7" t="str">
        <f t="shared" ca="1" si="205"/>
        <v/>
      </c>
      <c r="Q831" s="7" t="str">
        <f t="shared" ca="1" si="206"/>
        <v/>
      </c>
      <c r="R831" s="7" t="str">
        <f t="shared" ca="1" si="207"/>
        <v/>
      </c>
      <c r="S831" s="7" t="str">
        <f t="shared" ca="1" si="194"/>
        <v/>
      </c>
      <c r="T831" s="7" t="str">
        <f t="shared" ca="1" si="195"/>
        <v/>
      </c>
      <c r="V831" s="120" cm="1">
        <f t="array" aca="1" ref="V831" ca="1">SUMIFS(Invoice_Hours,Invoice_Labor_Category,$D831,Invoice_Company,$C831,Invoice_MSA_Code,$E831)</f>
        <v>0</v>
      </c>
      <c r="W831" s="121" t="str">
        <f t="shared" ca="1" si="196"/>
        <v/>
      </c>
      <c r="X831" s="151" t="str">
        <f t="shared" ca="1" si="197"/>
        <v/>
      </c>
      <c r="Z831" s="172"/>
      <c r="AB831" t="str">
        <f t="shared" si="198"/>
        <v/>
      </c>
      <c r="AC831" t="str">
        <f t="shared" si="199"/>
        <v/>
      </c>
      <c r="AD831" t="str">
        <f t="shared" ca="1" si="200"/>
        <v/>
      </c>
      <c r="AE831" s="4" t="str">
        <f t="shared" ca="1" si="209"/>
        <v/>
      </c>
      <c r="AF831" s="118"/>
    </row>
    <row r="832" spans="3:32" ht="20.100000000000001" customHeight="1">
      <c r="C832" t="str" cm="1">
        <f t="array" ref="C832">IFERROR(_xlfn.TEXTSPLIT(B832,"^"),"")</f>
        <v/>
      </c>
      <c r="F832" s="5" t="str" cm="1">
        <f t="array" aca="1" ref="F832" ca="1">IFERROR(INDEX(MSA_Title,MATCH(E832,MSA_Code,0)),"")</f>
        <v/>
      </c>
      <c r="G832" s="117" cm="1">
        <f t="array" aca="1" ref="G832" ca="1">SUMIFS(Proposed_Hours,Proposed_Labor_Category,$D832,Proposed_Company,$C832,Proposed_MSA_Code,$E832)</f>
        <v>0</v>
      </c>
      <c r="H832" s="7" t="str">
        <f t="shared" ca="1" si="201"/>
        <v/>
      </c>
      <c r="I832" s="4" t="str" cm="1">
        <f t="array" aca="1" ref="I832" ca="1">IFERROR(IF(SUMIFS(Proposed_Direct_Cost,Proposed_Labor_Category,$D832,Proposed_Company,$C832,Proposed_MSA_Code,$E832)=0,"Not Proposed",SUMIFS(Proposed_Direct_Cost,Proposed_Labor_Category,$D832,Proposed_Company,$C832,Proposed_MSA_Code,$E832)),"")</f>
        <v>Not Proposed</v>
      </c>
      <c r="J832" s="117" cm="1">
        <f t="array" aca="1" ref="J832" ca="1">SUMIFS(Invoice_Hours,Invoice_Labor_Category,$D832,Invoice_Company,$C832,Invoice_MSA_Code,$E832)</f>
        <v>0</v>
      </c>
      <c r="K832" s="7" t="str">
        <f t="shared" ca="1" si="202"/>
        <v/>
      </c>
      <c r="L832" s="222" cm="1">
        <f t="array" aca="1" ref="L832" ca="1">IFERROR(SUMIFS(Invoice_Direct_Cost,Invoice_Labor_Category,$D832,Invoice_Company,$C832,Invoice_MSA_Code,$E832),"")</f>
        <v>0</v>
      </c>
      <c r="M832" s="7" t="str">
        <f t="shared" ca="1" si="203"/>
        <v/>
      </c>
      <c r="N832" s="220" t="str">
        <f t="shared" ca="1" si="208"/>
        <v/>
      </c>
      <c r="O832" s="7" t="str">
        <f t="shared" ca="1" si="204"/>
        <v/>
      </c>
      <c r="P832" s="7" t="str">
        <f t="shared" ca="1" si="205"/>
        <v/>
      </c>
      <c r="Q832" s="7" t="str">
        <f t="shared" ca="1" si="206"/>
        <v/>
      </c>
      <c r="R832" s="7" t="str">
        <f t="shared" ca="1" si="207"/>
        <v/>
      </c>
      <c r="S832" s="7" t="str">
        <f t="shared" ca="1" si="194"/>
        <v/>
      </c>
      <c r="T832" s="7" t="str">
        <f t="shared" ca="1" si="195"/>
        <v/>
      </c>
      <c r="V832" s="120" cm="1">
        <f t="array" aca="1" ref="V832" ca="1">SUMIFS(Invoice_Hours,Invoice_Labor_Category,$D832,Invoice_Company,$C832,Invoice_MSA_Code,$E832)</f>
        <v>0</v>
      </c>
      <c r="W832" s="121" t="str">
        <f t="shared" ca="1" si="196"/>
        <v/>
      </c>
      <c r="X832" s="152" t="str">
        <f t="shared" ca="1" si="197"/>
        <v/>
      </c>
      <c r="Z832" s="172"/>
      <c r="AB832" t="str">
        <f t="shared" si="198"/>
        <v/>
      </c>
      <c r="AC832" t="str">
        <f t="shared" si="199"/>
        <v/>
      </c>
      <c r="AD832" t="str">
        <f t="shared" ca="1" si="200"/>
        <v/>
      </c>
      <c r="AE832" s="4" t="str">
        <f t="shared" ca="1" si="209"/>
        <v/>
      </c>
      <c r="AF832" s="118"/>
    </row>
    <row r="833" spans="3:32" ht="20.100000000000001" customHeight="1">
      <c r="C833" t="str" cm="1">
        <f t="array" ref="C833">IFERROR(_xlfn.TEXTSPLIT(B833,"^"),"")</f>
        <v/>
      </c>
      <c r="F833" s="5" t="str" cm="1">
        <f t="array" aca="1" ref="F833" ca="1">IFERROR(INDEX(MSA_Title,MATCH(E833,MSA_Code,0)),"")</f>
        <v/>
      </c>
      <c r="G833" s="117" cm="1">
        <f t="array" aca="1" ref="G833" ca="1">SUMIFS(Proposed_Hours,Proposed_Labor_Category,$D833,Proposed_Company,$C833,Proposed_MSA_Code,$E833)</f>
        <v>0</v>
      </c>
      <c r="H833" s="7" t="str">
        <f t="shared" ca="1" si="201"/>
        <v/>
      </c>
      <c r="I833" s="4" t="str" cm="1">
        <f t="array" aca="1" ref="I833" ca="1">IFERROR(IF(SUMIFS(Proposed_Direct_Cost,Proposed_Labor_Category,$D833,Proposed_Company,$C833,Proposed_MSA_Code,$E833)=0,"Not Proposed",SUMIFS(Proposed_Direct_Cost,Proposed_Labor_Category,$D833,Proposed_Company,$C833,Proposed_MSA_Code,$E833)),"")</f>
        <v>Not Proposed</v>
      </c>
      <c r="J833" s="117" cm="1">
        <f t="array" aca="1" ref="J833" ca="1">SUMIFS(Invoice_Hours,Invoice_Labor_Category,$D833,Invoice_Company,$C833,Invoice_MSA_Code,$E833)</f>
        <v>0</v>
      </c>
      <c r="K833" s="7" t="str">
        <f t="shared" ca="1" si="202"/>
        <v/>
      </c>
      <c r="L833" s="222" cm="1">
        <f t="array" aca="1" ref="L833" ca="1">IFERROR(SUMIFS(Invoice_Direct_Cost,Invoice_Labor_Category,$D833,Invoice_Company,$C833,Invoice_MSA_Code,$E833),"")</f>
        <v>0</v>
      </c>
      <c r="M833" s="7" t="str">
        <f t="shared" ca="1" si="203"/>
        <v/>
      </c>
      <c r="N833" s="220" t="str">
        <f t="shared" ca="1" si="208"/>
        <v/>
      </c>
      <c r="O833" s="7" t="str">
        <f t="shared" ca="1" si="204"/>
        <v/>
      </c>
      <c r="P833" s="7" t="str">
        <f t="shared" ca="1" si="205"/>
        <v/>
      </c>
      <c r="Q833" s="7" t="str">
        <f t="shared" ca="1" si="206"/>
        <v/>
      </c>
      <c r="R833" s="7" t="str">
        <f t="shared" ca="1" si="207"/>
        <v/>
      </c>
      <c r="S833" s="7" t="str">
        <f t="shared" ca="1" si="194"/>
        <v/>
      </c>
      <c r="T833" s="7" t="str">
        <f t="shared" ca="1" si="195"/>
        <v/>
      </c>
      <c r="V833" s="120" cm="1">
        <f t="array" aca="1" ref="V833" ca="1">SUMIFS(Invoice_Hours,Invoice_Labor_Category,$D833,Invoice_Company,$C833,Invoice_MSA_Code,$E833)</f>
        <v>0</v>
      </c>
      <c r="W833" s="121" t="str">
        <f t="shared" ca="1" si="196"/>
        <v/>
      </c>
      <c r="X833" s="151" t="str">
        <f t="shared" ca="1" si="197"/>
        <v/>
      </c>
      <c r="Z833" s="172"/>
      <c r="AB833" t="str">
        <f t="shared" si="198"/>
        <v/>
      </c>
      <c r="AC833" t="str">
        <f t="shared" si="199"/>
        <v/>
      </c>
      <c r="AD833" t="str">
        <f t="shared" ca="1" si="200"/>
        <v/>
      </c>
      <c r="AE833" s="4" t="str">
        <f t="shared" ca="1" si="209"/>
        <v/>
      </c>
      <c r="AF833" s="118"/>
    </row>
    <row r="834" spans="3:32" ht="20.100000000000001" customHeight="1">
      <c r="C834" t="str" cm="1">
        <f t="array" ref="C834">IFERROR(_xlfn.TEXTSPLIT(B834,"^"),"")</f>
        <v/>
      </c>
      <c r="F834" s="5" t="str" cm="1">
        <f t="array" aca="1" ref="F834" ca="1">IFERROR(INDEX(MSA_Title,MATCH(E834,MSA_Code,0)),"")</f>
        <v/>
      </c>
      <c r="G834" s="117" cm="1">
        <f t="array" aca="1" ref="G834" ca="1">SUMIFS(Proposed_Hours,Proposed_Labor_Category,$D834,Proposed_Company,$C834,Proposed_MSA_Code,$E834)</f>
        <v>0</v>
      </c>
      <c r="H834" s="7" t="str">
        <f t="shared" ca="1" si="201"/>
        <v/>
      </c>
      <c r="I834" s="4" t="str" cm="1">
        <f t="array" aca="1" ref="I834" ca="1">IFERROR(IF(SUMIFS(Proposed_Direct_Cost,Proposed_Labor_Category,$D834,Proposed_Company,$C834,Proposed_MSA_Code,$E834)=0,"Not Proposed",SUMIFS(Proposed_Direct_Cost,Proposed_Labor_Category,$D834,Proposed_Company,$C834,Proposed_MSA_Code,$E834)),"")</f>
        <v>Not Proposed</v>
      </c>
      <c r="J834" s="117" cm="1">
        <f t="array" aca="1" ref="J834" ca="1">SUMIFS(Invoice_Hours,Invoice_Labor_Category,$D834,Invoice_Company,$C834,Invoice_MSA_Code,$E834)</f>
        <v>0</v>
      </c>
      <c r="K834" s="7" t="str">
        <f t="shared" ca="1" si="202"/>
        <v/>
      </c>
      <c r="L834" s="222" cm="1">
        <f t="array" aca="1" ref="L834" ca="1">IFERROR(SUMIFS(Invoice_Direct_Cost,Invoice_Labor_Category,$D834,Invoice_Company,$C834,Invoice_MSA_Code,$E834),"")</f>
        <v>0</v>
      </c>
      <c r="M834" s="7" t="str">
        <f t="shared" ca="1" si="203"/>
        <v/>
      </c>
      <c r="N834" s="220" t="str">
        <f t="shared" ca="1" si="208"/>
        <v/>
      </c>
      <c r="O834" s="7" t="str">
        <f t="shared" ca="1" si="204"/>
        <v/>
      </c>
      <c r="P834" s="7" t="str">
        <f t="shared" ca="1" si="205"/>
        <v/>
      </c>
      <c r="Q834" s="7" t="str">
        <f t="shared" ca="1" si="206"/>
        <v/>
      </c>
      <c r="R834" s="7" t="str">
        <f t="shared" ca="1" si="207"/>
        <v/>
      </c>
      <c r="S834" s="7" t="str">
        <f t="shared" ca="1" si="194"/>
        <v/>
      </c>
      <c r="T834" s="7" t="str">
        <f t="shared" ca="1" si="195"/>
        <v/>
      </c>
      <c r="V834" s="120" cm="1">
        <f t="array" aca="1" ref="V834" ca="1">SUMIFS(Invoice_Hours,Invoice_Labor_Category,$D834,Invoice_Company,$C834,Invoice_MSA_Code,$E834)</f>
        <v>0</v>
      </c>
      <c r="W834" s="121" t="str">
        <f t="shared" ca="1" si="196"/>
        <v/>
      </c>
      <c r="X834" s="152" t="str">
        <f t="shared" ca="1" si="197"/>
        <v/>
      </c>
      <c r="Z834" s="172"/>
      <c r="AB834" t="str">
        <f t="shared" si="198"/>
        <v/>
      </c>
      <c r="AC834" t="str">
        <f t="shared" si="199"/>
        <v/>
      </c>
      <c r="AD834" t="str">
        <f t="shared" ca="1" si="200"/>
        <v/>
      </c>
      <c r="AE834" s="4" t="str">
        <f t="shared" ca="1" si="209"/>
        <v/>
      </c>
      <c r="AF834" s="118"/>
    </row>
    <row r="835" spans="3:32" ht="20.100000000000001" customHeight="1">
      <c r="C835" t="str" cm="1">
        <f t="array" ref="C835">IFERROR(_xlfn.TEXTSPLIT(B835,"^"),"")</f>
        <v/>
      </c>
      <c r="F835" s="5" t="str" cm="1">
        <f t="array" aca="1" ref="F835" ca="1">IFERROR(INDEX(MSA_Title,MATCH(E835,MSA_Code,0)),"")</f>
        <v/>
      </c>
      <c r="G835" s="117" cm="1">
        <f t="array" aca="1" ref="G835" ca="1">SUMIFS(Proposed_Hours,Proposed_Labor_Category,$D835,Proposed_Company,$C835,Proposed_MSA_Code,$E835)</f>
        <v>0</v>
      </c>
      <c r="H835" s="7" t="str">
        <f t="shared" ca="1" si="201"/>
        <v/>
      </c>
      <c r="I835" s="4" t="str" cm="1">
        <f t="array" aca="1" ref="I835" ca="1">IFERROR(IF(SUMIFS(Proposed_Direct_Cost,Proposed_Labor_Category,$D835,Proposed_Company,$C835,Proposed_MSA_Code,$E835)=0,"Not Proposed",SUMIFS(Proposed_Direct_Cost,Proposed_Labor_Category,$D835,Proposed_Company,$C835,Proposed_MSA_Code,$E835)),"")</f>
        <v>Not Proposed</v>
      </c>
      <c r="J835" s="117" cm="1">
        <f t="array" aca="1" ref="J835" ca="1">SUMIFS(Invoice_Hours,Invoice_Labor_Category,$D835,Invoice_Company,$C835,Invoice_MSA_Code,$E835)</f>
        <v>0</v>
      </c>
      <c r="K835" s="7" t="str">
        <f t="shared" ca="1" si="202"/>
        <v/>
      </c>
      <c r="L835" s="222" cm="1">
        <f t="array" aca="1" ref="L835" ca="1">IFERROR(SUMIFS(Invoice_Direct_Cost,Invoice_Labor_Category,$D835,Invoice_Company,$C835,Invoice_MSA_Code,$E835),"")</f>
        <v>0</v>
      </c>
      <c r="M835" s="7" t="str">
        <f t="shared" ca="1" si="203"/>
        <v/>
      </c>
      <c r="N835" s="220" t="str">
        <f t="shared" ca="1" si="208"/>
        <v/>
      </c>
      <c r="O835" s="7" t="str">
        <f t="shared" ca="1" si="204"/>
        <v/>
      </c>
      <c r="P835" s="7" t="str">
        <f t="shared" ca="1" si="205"/>
        <v/>
      </c>
      <c r="Q835" s="7" t="str">
        <f t="shared" ca="1" si="206"/>
        <v/>
      </c>
      <c r="R835" s="7" t="str">
        <f t="shared" ca="1" si="207"/>
        <v/>
      </c>
      <c r="S835" s="7" t="str">
        <f t="shared" ref="S835:S898" ca="1" si="210">IFERROR(IF(N835&lt;0,-O835,""),"")</f>
        <v/>
      </c>
      <c r="T835" s="7" t="str">
        <f t="shared" ref="T835:T898" ca="1" si="211">IFERROR(IF(AND(K835&lt;&gt;"",H835&lt;&gt;"",K835=H835),L835,""),"")</f>
        <v/>
      </c>
      <c r="V835" s="120" cm="1">
        <f t="array" aca="1" ref="V835" ca="1">SUMIFS(Invoice_Hours,Invoice_Labor_Category,$D835,Invoice_Company,$C835,Invoice_MSA_Code,$E835)</f>
        <v>0</v>
      </c>
      <c r="W835" s="121" t="str">
        <f t="shared" ref="W835:W898" ca="1" si="212">IFERROR(IF(AND(H835&lt;&gt;0,K835&gt;H835,(K835-H835)/H835&gt;0.05),(K835-H835),""),"")</f>
        <v/>
      </c>
      <c r="X835" s="151" t="str">
        <f t="shared" ref="X835:X898" ca="1" si="213">IFERROR(IF(H835="",K835*J835,W835*V835),"")</f>
        <v/>
      </c>
      <c r="Z835" s="172"/>
      <c r="AB835" t="str">
        <f t="shared" ref="AB835:AB898" si="214">IF(C835=0,"",C835)</f>
        <v/>
      </c>
      <c r="AC835" t="str">
        <f t="shared" ref="AC835:AC898" si="215">IF(D835=0,"",D835)</f>
        <v/>
      </c>
      <c r="AD835" t="str">
        <f t="shared" ref="AD835:AD898" ca="1" si="216">IF(F835=0,"",F835)</f>
        <v/>
      </c>
      <c r="AE835" s="4" t="str">
        <f t="shared" ca="1" si="209"/>
        <v/>
      </c>
      <c r="AF835" s="118"/>
    </row>
    <row r="836" spans="3:32" ht="20.100000000000001" customHeight="1">
      <c r="C836" t="str" cm="1">
        <f t="array" ref="C836">IFERROR(_xlfn.TEXTSPLIT(B836,"^"),"")</f>
        <v/>
      </c>
      <c r="F836" s="5" t="str" cm="1">
        <f t="array" aca="1" ref="F836" ca="1">IFERROR(INDEX(MSA_Title,MATCH(E836,MSA_Code,0)),"")</f>
        <v/>
      </c>
      <c r="G836" s="117" cm="1">
        <f t="array" aca="1" ref="G836" ca="1">SUMIFS(Proposed_Hours,Proposed_Labor_Category,$D836,Proposed_Company,$C836,Proposed_MSA_Code,$E836)</f>
        <v>0</v>
      </c>
      <c r="H836" s="7" t="str">
        <f t="shared" ref="H836:H899" ca="1" si="217">IFERROR(I836/G836,"")</f>
        <v/>
      </c>
      <c r="I836" s="4" t="str" cm="1">
        <f t="array" aca="1" ref="I836" ca="1">IFERROR(IF(SUMIFS(Proposed_Direct_Cost,Proposed_Labor_Category,$D836,Proposed_Company,$C836,Proposed_MSA_Code,$E836)=0,"Not Proposed",SUMIFS(Proposed_Direct_Cost,Proposed_Labor_Category,$D836,Proposed_Company,$C836,Proposed_MSA_Code,$E836)),"")</f>
        <v>Not Proposed</v>
      </c>
      <c r="J836" s="117" cm="1">
        <f t="array" aca="1" ref="J836" ca="1">SUMIFS(Invoice_Hours,Invoice_Labor_Category,$D836,Invoice_Company,$C836,Invoice_MSA_Code,$E836)</f>
        <v>0</v>
      </c>
      <c r="K836" s="7" t="str">
        <f t="shared" ref="K836:K899" ca="1" si="218">IFERROR(L836/J836,"")</f>
        <v/>
      </c>
      <c r="L836" s="222" cm="1">
        <f t="array" aca="1" ref="L836" ca="1">IFERROR(SUMIFS(Invoice_Direct_Cost,Invoice_Labor_Category,$D836,Invoice_Company,$C836,Invoice_MSA_Code,$E836),"")</f>
        <v>0</v>
      </c>
      <c r="M836" s="7" t="str">
        <f t="shared" ref="M836:M899" ca="1" si="219">IFERROR(K836-H836,"")</f>
        <v/>
      </c>
      <c r="N836" s="220" t="str">
        <f t="shared" ca="1" si="208"/>
        <v/>
      </c>
      <c r="O836" s="7" t="str">
        <f t="shared" ref="O836:O899" ca="1" si="220">IFERROR(M836*J836,"")</f>
        <v/>
      </c>
      <c r="P836" s="7" t="str">
        <f t="shared" ref="P836:P899" ca="1" si="221">IFERROR(IF(N836&gt;5%,O836*((N836-5%)/N836),""),"")</f>
        <v/>
      </c>
      <c r="Q836" s="7" t="str">
        <f t="shared" ref="Q836:Q899" ca="1" si="222">IFERROR(IF(N836&gt;0,O836*(MIN(N836,5%)/N836),""),"")</f>
        <v/>
      </c>
      <c r="R836" s="7" t="str">
        <f t="shared" ref="R836:R899" ca="1" si="223">IFERROR(IF(AND(K836&gt;0,H836="",L836&lt;&gt;0),L836,""),"")</f>
        <v/>
      </c>
      <c r="S836" s="7" t="str">
        <f t="shared" ca="1" si="210"/>
        <v/>
      </c>
      <c r="T836" s="7" t="str">
        <f t="shared" ca="1" si="211"/>
        <v/>
      </c>
      <c r="V836" s="120" cm="1">
        <f t="array" aca="1" ref="V836" ca="1">SUMIFS(Invoice_Hours,Invoice_Labor_Category,$D836,Invoice_Company,$C836,Invoice_MSA_Code,$E836)</f>
        <v>0</v>
      </c>
      <c r="W836" s="121" t="str">
        <f t="shared" ca="1" si="212"/>
        <v/>
      </c>
      <c r="X836" s="152" t="str">
        <f t="shared" ca="1" si="213"/>
        <v/>
      </c>
      <c r="Z836" s="172"/>
      <c r="AB836" t="str">
        <f t="shared" si="214"/>
        <v/>
      </c>
      <c r="AC836" t="str">
        <f t="shared" si="215"/>
        <v/>
      </c>
      <c r="AD836" t="str">
        <f t="shared" ca="1" si="216"/>
        <v/>
      </c>
      <c r="AE836" s="4" t="str">
        <f t="shared" ca="1" si="209"/>
        <v/>
      </c>
      <c r="AF836" s="118"/>
    </row>
    <row r="837" spans="3:32" ht="20.100000000000001" customHeight="1">
      <c r="C837" t="str" cm="1">
        <f t="array" ref="C837">IFERROR(_xlfn.TEXTSPLIT(B837,"^"),"")</f>
        <v/>
      </c>
      <c r="F837" s="5" t="str" cm="1">
        <f t="array" aca="1" ref="F837" ca="1">IFERROR(INDEX(MSA_Title,MATCH(E837,MSA_Code,0)),"")</f>
        <v/>
      </c>
      <c r="G837" s="117" cm="1">
        <f t="array" aca="1" ref="G837" ca="1">SUMIFS(Proposed_Hours,Proposed_Labor_Category,$D837,Proposed_Company,$C837,Proposed_MSA_Code,$E837)</f>
        <v>0</v>
      </c>
      <c r="H837" s="7" t="str">
        <f t="shared" ca="1" si="217"/>
        <v/>
      </c>
      <c r="I837" s="4" t="str" cm="1">
        <f t="array" aca="1" ref="I837" ca="1">IFERROR(IF(SUMIFS(Proposed_Direct_Cost,Proposed_Labor_Category,$D837,Proposed_Company,$C837,Proposed_MSA_Code,$E837)=0,"Not Proposed",SUMIFS(Proposed_Direct_Cost,Proposed_Labor_Category,$D837,Proposed_Company,$C837,Proposed_MSA_Code,$E837)),"")</f>
        <v>Not Proposed</v>
      </c>
      <c r="J837" s="117" cm="1">
        <f t="array" aca="1" ref="J837" ca="1">SUMIFS(Invoice_Hours,Invoice_Labor_Category,$D837,Invoice_Company,$C837,Invoice_MSA_Code,$E837)</f>
        <v>0</v>
      </c>
      <c r="K837" s="7" t="str">
        <f t="shared" ca="1" si="218"/>
        <v/>
      </c>
      <c r="L837" s="222" cm="1">
        <f t="array" aca="1" ref="L837" ca="1">IFERROR(SUMIFS(Invoice_Direct_Cost,Invoice_Labor_Category,$D837,Invoice_Company,$C837,Invoice_MSA_Code,$E837),"")</f>
        <v>0</v>
      </c>
      <c r="M837" s="7" t="str">
        <f t="shared" ca="1" si="219"/>
        <v/>
      </c>
      <c r="N837" s="220" t="str">
        <f t="shared" ref="N837:N900" ca="1" si="224">IFERROR(M837/H837,"")</f>
        <v/>
      </c>
      <c r="O837" s="7" t="str">
        <f t="shared" ca="1" si="220"/>
        <v/>
      </c>
      <c r="P837" s="7" t="str">
        <f t="shared" ca="1" si="221"/>
        <v/>
      </c>
      <c r="Q837" s="7" t="str">
        <f t="shared" ca="1" si="222"/>
        <v/>
      </c>
      <c r="R837" s="7" t="str">
        <f t="shared" ca="1" si="223"/>
        <v/>
      </c>
      <c r="S837" s="7" t="str">
        <f t="shared" ca="1" si="210"/>
        <v/>
      </c>
      <c r="T837" s="7" t="str">
        <f t="shared" ca="1" si="211"/>
        <v/>
      </c>
      <c r="V837" s="120" cm="1">
        <f t="array" aca="1" ref="V837" ca="1">SUMIFS(Invoice_Hours,Invoice_Labor_Category,$D837,Invoice_Company,$C837,Invoice_MSA_Code,$E837)</f>
        <v>0</v>
      </c>
      <c r="W837" s="121" t="str">
        <f t="shared" ca="1" si="212"/>
        <v/>
      </c>
      <c r="X837" s="151" t="str">
        <f t="shared" ca="1" si="213"/>
        <v/>
      </c>
      <c r="Z837" s="172"/>
      <c r="AB837" t="str">
        <f t="shared" si="214"/>
        <v/>
      </c>
      <c r="AC837" t="str">
        <f t="shared" si="215"/>
        <v/>
      </c>
      <c r="AD837" t="str">
        <f t="shared" ca="1" si="216"/>
        <v/>
      </c>
      <c r="AE837" s="4" t="str">
        <f t="shared" ca="1" si="209"/>
        <v/>
      </c>
      <c r="AF837" s="118"/>
    </row>
    <row r="838" spans="3:32" ht="20.100000000000001" customHeight="1">
      <c r="C838" t="str" cm="1">
        <f t="array" ref="C838">IFERROR(_xlfn.TEXTSPLIT(B838,"^"),"")</f>
        <v/>
      </c>
      <c r="F838" s="5" t="str" cm="1">
        <f t="array" aca="1" ref="F838" ca="1">IFERROR(INDEX(MSA_Title,MATCH(E838,MSA_Code,0)),"")</f>
        <v/>
      </c>
      <c r="G838" s="117" cm="1">
        <f t="array" aca="1" ref="G838" ca="1">SUMIFS(Proposed_Hours,Proposed_Labor_Category,$D838,Proposed_Company,$C838,Proposed_MSA_Code,$E838)</f>
        <v>0</v>
      </c>
      <c r="H838" s="7" t="str">
        <f t="shared" ca="1" si="217"/>
        <v/>
      </c>
      <c r="I838" s="4" t="str" cm="1">
        <f t="array" aca="1" ref="I838" ca="1">IFERROR(IF(SUMIFS(Proposed_Direct_Cost,Proposed_Labor_Category,$D838,Proposed_Company,$C838,Proposed_MSA_Code,$E838)=0,"Not Proposed",SUMIFS(Proposed_Direct_Cost,Proposed_Labor_Category,$D838,Proposed_Company,$C838,Proposed_MSA_Code,$E838)),"")</f>
        <v>Not Proposed</v>
      </c>
      <c r="J838" s="117" cm="1">
        <f t="array" aca="1" ref="J838" ca="1">SUMIFS(Invoice_Hours,Invoice_Labor_Category,$D838,Invoice_Company,$C838,Invoice_MSA_Code,$E838)</f>
        <v>0</v>
      </c>
      <c r="K838" s="7" t="str">
        <f t="shared" ca="1" si="218"/>
        <v/>
      </c>
      <c r="L838" s="222" cm="1">
        <f t="array" aca="1" ref="L838" ca="1">IFERROR(SUMIFS(Invoice_Direct_Cost,Invoice_Labor_Category,$D838,Invoice_Company,$C838,Invoice_MSA_Code,$E838),"")</f>
        <v>0</v>
      </c>
      <c r="M838" s="7" t="str">
        <f t="shared" ca="1" si="219"/>
        <v/>
      </c>
      <c r="N838" s="220" t="str">
        <f t="shared" ca="1" si="224"/>
        <v/>
      </c>
      <c r="O838" s="7" t="str">
        <f t="shared" ca="1" si="220"/>
        <v/>
      </c>
      <c r="P838" s="7" t="str">
        <f t="shared" ca="1" si="221"/>
        <v/>
      </c>
      <c r="Q838" s="7" t="str">
        <f t="shared" ca="1" si="222"/>
        <v/>
      </c>
      <c r="R838" s="7" t="str">
        <f t="shared" ca="1" si="223"/>
        <v/>
      </c>
      <c r="S838" s="7" t="str">
        <f t="shared" ca="1" si="210"/>
        <v/>
      </c>
      <c r="T838" s="7" t="str">
        <f t="shared" ca="1" si="211"/>
        <v/>
      </c>
      <c r="V838" s="120" cm="1">
        <f t="array" aca="1" ref="V838" ca="1">SUMIFS(Invoice_Hours,Invoice_Labor_Category,$D838,Invoice_Company,$C838,Invoice_MSA_Code,$E838)</f>
        <v>0</v>
      </c>
      <c r="W838" s="121" t="str">
        <f t="shared" ca="1" si="212"/>
        <v/>
      </c>
      <c r="X838" s="152" t="str">
        <f t="shared" ca="1" si="213"/>
        <v/>
      </c>
      <c r="Z838" s="172"/>
      <c r="AB838" t="str">
        <f t="shared" si="214"/>
        <v/>
      </c>
      <c r="AC838" t="str">
        <f t="shared" si="215"/>
        <v/>
      </c>
      <c r="AD838" t="str">
        <f t="shared" ca="1" si="216"/>
        <v/>
      </c>
      <c r="AE838" s="4" t="str">
        <f t="shared" ca="1" si="209"/>
        <v/>
      </c>
      <c r="AF838" s="118"/>
    </row>
    <row r="839" spans="3:32" ht="20.100000000000001" customHeight="1">
      <c r="C839" t="str" cm="1">
        <f t="array" ref="C839">IFERROR(_xlfn.TEXTSPLIT(B839,"^"),"")</f>
        <v/>
      </c>
      <c r="F839" s="5" t="str" cm="1">
        <f t="array" aca="1" ref="F839" ca="1">IFERROR(INDEX(MSA_Title,MATCH(E839,MSA_Code,0)),"")</f>
        <v/>
      </c>
      <c r="G839" s="117" cm="1">
        <f t="array" aca="1" ref="G839" ca="1">SUMIFS(Proposed_Hours,Proposed_Labor_Category,$D839,Proposed_Company,$C839,Proposed_MSA_Code,$E839)</f>
        <v>0</v>
      </c>
      <c r="H839" s="7" t="str">
        <f t="shared" ca="1" si="217"/>
        <v/>
      </c>
      <c r="I839" s="4" t="str" cm="1">
        <f t="array" aca="1" ref="I839" ca="1">IFERROR(IF(SUMIFS(Proposed_Direct_Cost,Proposed_Labor_Category,$D839,Proposed_Company,$C839,Proposed_MSA_Code,$E839)=0,"Not Proposed",SUMIFS(Proposed_Direct_Cost,Proposed_Labor_Category,$D839,Proposed_Company,$C839,Proposed_MSA_Code,$E839)),"")</f>
        <v>Not Proposed</v>
      </c>
      <c r="J839" s="117" cm="1">
        <f t="array" aca="1" ref="J839" ca="1">SUMIFS(Invoice_Hours,Invoice_Labor_Category,$D839,Invoice_Company,$C839,Invoice_MSA_Code,$E839)</f>
        <v>0</v>
      </c>
      <c r="K839" s="7" t="str">
        <f t="shared" ca="1" si="218"/>
        <v/>
      </c>
      <c r="L839" s="222" cm="1">
        <f t="array" aca="1" ref="L839" ca="1">IFERROR(SUMIFS(Invoice_Direct_Cost,Invoice_Labor_Category,$D839,Invoice_Company,$C839,Invoice_MSA_Code,$E839),"")</f>
        <v>0</v>
      </c>
      <c r="M839" s="7" t="str">
        <f t="shared" ca="1" si="219"/>
        <v/>
      </c>
      <c r="N839" s="220" t="str">
        <f t="shared" ca="1" si="224"/>
        <v/>
      </c>
      <c r="O839" s="7" t="str">
        <f t="shared" ca="1" si="220"/>
        <v/>
      </c>
      <c r="P839" s="7" t="str">
        <f t="shared" ca="1" si="221"/>
        <v/>
      </c>
      <c r="Q839" s="7" t="str">
        <f t="shared" ca="1" si="222"/>
        <v/>
      </c>
      <c r="R839" s="7" t="str">
        <f t="shared" ca="1" si="223"/>
        <v/>
      </c>
      <c r="S839" s="7" t="str">
        <f t="shared" ca="1" si="210"/>
        <v/>
      </c>
      <c r="T839" s="7" t="str">
        <f t="shared" ca="1" si="211"/>
        <v/>
      </c>
      <c r="V839" s="120" cm="1">
        <f t="array" aca="1" ref="V839" ca="1">SUMIFS(Invoice_Hours,Invoice_Labor_Category,$D839,Invoice_Company,$C839,Invoice_MSA_Code,$E839)</f>
        <v>0</v>
      </c>
      <c r="W839" s="121" t="str">
        <f t="shared" ca="1" si="212"/>
        <v/>
      </c>
      <c r="X839" s="151" t="str">
        <f t="shared" ca="1" si="213"/>
        <v/>
      </c>
      <c r="Z839" s="172"/>
      <c r="AB839" t="str">
        <f t="shared" si="214"/>
        <v/>
      </c>
      <c r="AC839" t="str">
        <f t="shared" si="215"/>
        <v/>
      </c>
      <c r="AD839" t="str">
        <f t="shared" ca="1" si="216"/>
        <v/>
      </c>
      <c r="AE839" s="4" t="str">
        <f t="shared" ca="1" si="209"/>
        <v/>
      </c>
      <c r="AF839" s="118"/>
    </row>
    <row r="840" spans="3:32" ht="20.100000000000001" customHeight="1">
      <c r="C840" t="str" cm="1">
        <f t="array" ref="C840">IFERROR(_xlfn.TEXTSPLIT(B840,"^"),"")</f>
        <v/>
      </c>
      <c r="F840" s="5" t="str" cm="1">
        <f t="array" aca="1" ref="F840" ca="1">IFERROR(INDEX(MSA_Title,MATCH(E840,MSA_Code,0)),"")</f>
        <v/>
      </c>
      <c r="G840" s="117" cm="1">
        <f t="array" aca="1" ref="G840" ca="1">SUMIFS(Proposed_Hours,Proposed_Labor_Category,$D840,Proposed_Company,$C840,Proposed_MSA_Code,$E840)</f>
        <v>0</v>
      </c>
      <c r="H840" s="7" t="str">
        <f t="shared" ca="1" si="217"/>
        <v/>
      </c>
      <c r="I840" s="4" t="str" cm="1">
        <f t="array" aca="1" ref="I840" ca="1">IFERROR(IF(SUMIFS(Proposed_Direct_Cost,Proposed_Labor_Category,$D840,Proposed_Company,$C840,Proposed_MSA_Code,$E840)=0,"Not Proposed",SUMIFS(Proposed_Direct_Cost,Proposed_Labor_Category,$D840,Proposed_Company,$C840,Proposed_MSA_Code,$E840)),"")</f>
        <v>Not Proposed</v>
      </c>
      <c r="J840" s="117" cm="1">
        <f t="array" aca="1" ref="J840" ca="1">SUMIFS(Invoice_Hours,Invoice_Labor_Category,$D840,Invoice_Company,$C840,Invoice_MSA_Code,$E840)</f>
        <v>0</v>
      </c>
      <c r="K840" s="7" t="str">
        <f t="shared" ca="1" si="218"/>
        <v/>
      </c>
      <c r="L840" s="222" cm="1">
        <f t="array" aca="1" ref="L840" ca="1">IFERROR(SUMIFS(Invoice_Direct_Cost,Invoice_Labor_Category,$D840,Invoice_Company,$C840,Invoice_MSA_Code,$E840),"")</f>
        <v>0</v>
      </c>
      <c r="M840" s="7" t="str">
        <f t="shared" ca="1" si="219"/>
        <v/>
      </c>
      <c r="N840" s="220" t="str">
        <f t="shared" ca="1" si="224"/>
        <v/>
      </c>
      <c r="O840" s="7" t="str">
        <f t="shared" ca="1" si="220"/>
        <v/>
      </c>
      <c r="P840" s="7" t="str">
        <f t="shared" ca="1" si="221"/>
        <v/>
      </c>
      <c r="Q840" s="7" t="str">
        <f t="shared" ca="1" si="222"/>
        <v/>
      </c>
      <c r="R840" s="7" t="str">
        <f t="shared" ca="1" si="223"/>
        <v/>
      </c>
      <c r="S840" s="7" t="str">
        <f t="shared" ca="1" si="210"/>
        <v/>
      </c>
      <c r="T840" s="7" t="str">
        <f t="shared" ca="1" si="211"/>
        <v/>
      </c>
      <c r="V840" s="120" cm="1">
        <f t="array" aca="1" ref="V840" ca="1">SUMIFS(Invoice_Hours,Invoice_Labor_Category,$D840,Invoice_Company,$C840,Invoice_MSA_Code,$E840)</f>
        <v>0</v>
      </c>
      <c r="W840" s="121" t="str">
        <f t="shared" ca="1" si="212"/>
        <v/>
      </c>
      <c r="X840" s="152" t="str">
        <f t="shared" ca="1" si="213"/>
        <v/>
      </c>
      <c r="Z840" s="172"/>
      <c r="AB840" t="str">
        <f t="shared" si="214"/>
        <v/>
      </c>
      <c r="AC840" t="str">
        <f t="shared" si="215"/>
        <v/>
      </c>
      <c r="AD840" t="str">
        <f t="shared" ca="1" si="216"/>
        <v/>
      </c>
      <c r="AE840" s="4" t="str">
        <f t="shared" ca="1" si="209"/>
        <v/>
      </c>
      <c r="AF840" s="118"/>
    </row>
    <row r="841" spans="3:32" ht="20.100000000000001" customHeight="1">
      <c r="C841" t="str" cm="1">
        <f t="array" ref="C841">IFERROR(_xlfn.TEXTSPLIT(B841,"^"),"")</f>
        <v/>
      </c>
      <c r="F841" s="5" t="str" cm="1">
        <f t="array" aca="1" ref="F841" ca="1">IFERROR(INDEX(MSA_Title,MATCH(E841,MSA_Code,0)),"")</f>
        <v/>
      </c>
      <c r="G841" s="117" cm="1">
        <f t="array" aca="1" ref="G841" ca="1">SUMIFS(Proposed_Hours,Proposed_Labor_Category,$D841,Proposed_Company,$C841,Proposed_MSA_Code,$E841)</f>
        <v>0</v>
      </c>
      <c r="H841" s="7" t="str">
        <f t="shared" ca="1" si="217"/>
        <v/>
      </c>
      <c r="I841" s="4" t="str" cm="1">
        <f t="array" aca="1" ref="I841" ca="1">IFERROR(IF(SUMIFS(Proposed_Direct_Cost,Proposed_Labor_Category,$D841,Proposed_Company,$C841,Proposed_MSA_Code,$E841)=0,"Not Proposed",SUMIFS(Proposed_Direct_Cost,Proposed_Labor_Category,$D841,Proposed_Company,$C841,Proposed_MSA_Code,$E841)),"")</f>
        <v>Not Proposed</v>
      </c>
      <c r="J841" s="117" cm="1">
        <f t="array" aca="1" ref="J841" ca="1">SUMIFS(Invoice_Hours,Invoice_Labor_Category,$D841,Invoice_Company,$C841,Invoice_MSA_Code,$E841)</f>
        <v>0</v>
      </c>
      <c r="K841" s="7" t="str">
        <f t="shared" ca="1" si="218"/>
        <v/>
      </c>
      <c r="L841" s="222" cm="1">
        <f t="array" aca="1" ref="L841" ca="1">IFERROR(SUMIFS(Invoice_Direct_Cost,Invoice_Labor_Category,$D841,Invoice_Company,$C841,Invoice_MSA_Code,$E841),"")</f>
        <v>0</v>
      </c>
      <c r="M841" s="7" t="str">
        <f t="shared" ca="1" si="219"/>
        <v/>
      </c>
      <c r="N841" s="220" t="str">
        <f t="shared" ca="1" si="224"/>
        <v/>
      </c>
      <c r="O841" s="7" t="str">
        <f t="shared" ca="1" si="220"/>
        <v/>
      </c>
      <c r="P841" s="7" t="str">
        <f t="shared" ca="1" si="221"/>
        <v/>
      </c>
      <c r="Q841" s="7" t="str">
        <f t="shared" ca="1" si="222"/>
        <v/>
      </c>
      <c r="R841" s="7" t="str">
        <f t="shared" ca="1" si="223"/>
        <v/>
      </c>
      <c r="S841" s="7" t="str">
        <f t="shared" ca="1" si="210"/>
        <v/>
      </c>
      <c r="T841" s="7" t="str">
        <f t="shared" ca="1" si="211"/>
        <v/>
      </c>
      <c r="V841" s="120" cm="1">
        <f t="array" aca="1" ref="V841" ca="1">SUMIFS(Invoice_Hours,Invoice_Labor_Category,$D841,Invoice_Company,$C841,Invoice_MSA_Code,$E841)</f>
        <v>0</v>
      </c>
      <c r="W841" s="121" t="str">
        <f t="shared" ca="1" si="212"/>
        <v/>
      </c>
      <c r="X841" s="151" t="str">
        <f t="shared" ca="1" si="213"/>
        <v/>
      </c>
      <c r="Z841" s="172"/>
      <c r="AB841" t="str">
        <f t="shared" si="214"/>
        <v/>
      </c>
      <c r="AC841" t="str">
        <f t="shared" si="215"/>
        <v/>
      </c>
      <c r="AD841" t="str">
        <f t="shared" ca="1" si="216"/>
        <v/>
      </c>
      <c r="AE841" s="4" t="str">
        <f t="shared" ca="1" si="209"/>
        <v/>
      </c>
      <c r="AF841" s="118"/>
    </row>
    <row r="842" spans="3:32" ht="20.100000000000001" customHeight="1">
      <c r="C842" t="str" cm="1">
        <f t="array" ref="C842">IFERROR(_xlfn.TEXTSPLIT(B842,"^"),"")</f>
        <v/>
      </c>
      <c r="F842" s="5" t="str" cm="1">
        <f t="array" aca="1" ref="F842" ca="1">IFERROR(INDEX(MSA_Title,MATCH(E842,MSA_Code,0)),"")</f>
        <v/>
      </c>
      <c r="G842" s="117" cm="1">
        <f t="array" aca="1" ref="G842" ca="1">SUMIFS(Proposed_Hours,Proposed_Labor_Category,$D842,Proposed_Company,$C842,Proposed_MSA_Code,$E842)</f>
        <v>0</v>
      </c>
      <c r="H842" s="7" t="str">
        <f t="shared" ca="1" si="217"/>
        <v/>
      </c>
      <c r="I842" s="4" t="str" cm="1">
        <f t="array" aca="1" ref="I842" ca="1">IFERROR(IF(SUMIFS(Proposed_Direct_Cost,Proposed_Labor_Category,$D842,Proposed_Company,$C842,Proposed_MSA_Code,$E842)=0,"Not Proposed",SUMIFS(Proposed_Direct_Cost,Proposed_Labor_Category,$D842,Proposed_Company,$C842,Proposed_MSA_Code,$E842)),"")</f>
        <v>Not Proposed</v>
      </c>
      <c r="J842" s="117" cm="1">
        <f t="array" aca="1" ref="J842" ca="1">SUMIFS(Invoice_Hours,Invoice_Labor_Category,$D842,Invoice_Company,$C842,Invoice_MSA_Code,$E842)</f>
        <v>0</v>
      </c>
      <c r="K842" s="7" t="str">
        <f t="shared" ca="1" si="218"/>
        <v/>
      </c>
      <c r="L842" s="222" cm="1">
        <f t="array" aca="1" ref="L842" ca="1">IFERROR(SUMIFS(Invoice_Direct_Cost,Invoice_Labor_Category,$D842,Invoice_Company,$C842,Invoice_MSA_Code,$E842),"")</f>
        <v>0</v>
      </c>
      <c r="M842" s="7" t="str">
        <f t="shared" ca="1" si="219"/>
        <v/>
      </c>
      <c r="N842" s="220" t="str">
        <f t="shared" ca="1" si="224"/>
        <v/>
      </c>
      <c r="O842" s="7" t="str">
        <f t="shared" ca="1" si="220"/>
        <v/>
      </c>
      <c r="P842" s="7" t="str">
        <f t="shared" ca="1" si="221"/>
        <v/>
      </c>
      <c r="Q842" s="7" t="str">
        <f t="shared" ca="1" si="222"/>
        <v/>
      </c>
      <c r="R842" s="7" t="str">
        <f t="shared" ca="1" si="223"/>
        <v/>
      </c>
      <c r="S842" s="7" t="str">
        <f t="shared" ca="1" si="210"/>
        <v/>
      </c>
      <c r="T842" s="7" t="str">
        <f t="shared" ca="1" si="211"/>
        <v/>
      </c>
      <c r="V842" s="120" cm="1">
        <f t="array" aca="1" ref="V842" ca="1">SUMIFS(Invoice_Hours,Invoice_Labor_Category,$D842,Invoice_Company,$C842,Invoice_MSA_Code,$E842)</f>
        <v>0</v>
      </c>
      <c r="W842" s="121" t="str">
        <f t="shared" ca="1" si="212"/>
        <v/>
      </c>
      <c r="X842" s="152" t="str">
        <f t="shared" ca="1" si="213"/>
        <v/>
      </c>
      <c r="Z842" s="172"/>
      <c r="AB842" t="str">
        <f t="shared" si="214"/>
        <v/>
      </c>
      <c r="AC842" t="str">
        <f t="shared" si="215"/>
        <v/>
      </c>
      <c r="AD842" t="str">
        <f t="shared" ca="1" si="216"/>
        <v/>
      </c>
      <c r="AE842" s="4" t="str">
        <f t="shared" ca="1" si="209"/>
        <v/>
      </c>
      <c r="AF842" s="118"/>
    </row>
    <row r="843" spans="3:32" ht="20.100000000000001" customHeight="1">
      <c r="C843" t="str" cm="1">
        <f t="array" ref="C843">IFERROR(_xlfn.TEXTSPLIT(B843,"^"),"")</f>
        <v/>
      </c>
      <c r="F843" s="5" t="str" cm="1">
        <f t="array" aca="1" ref="F843" ca="1">IFERROR(INDEX(MSA_Title,MATCH(E843,MSA_Code,0)),"")</f>
        <v/>
      </c>
      <c r="G843" s="117" cm="1">
        <f t="array" aca="1" ref="G843" ca="1">SUMIFS(Proposed_Hours,Proposed_Labor_Category,$D843,Proposed_Company,$C843,Proposed_MSA_Code,$E843)</f>
        <v>0</v>
      </c>
      <c r="H843" s="7" t="str">
        <f t="shared" ca="1" si="217"/>
        <v/>
      </c>
      <c r="I843" s="4" t="str" cm="1">
        <f t="array" aca="1" ref="I843" ca="1">IFERROR(IF(SUMIFS(Proposed_Direct_Cost,Proposed_Labor_Category,$D843,Proposed_Company,$C843,Proposed_MSA_Code,$E843)=0,"Not Proposed",SUMIFS(Proposed_Direct_Cost,Proposed_Labor_Category,$D843,Proposed_Company,$C843,Proposed_MSA_Code,$E843)),"")</f>
        <v>Not Proposed</v>
      </c>
      <c r="J843" s="117" cm="1">
        <f t="array" aca="1" ref="J843" ca="1">SUMIFS(Invoice_Hours,Invoice_Labor_Category,$D843,Invoice_Company,$C843,Invoice_MSA_Code,$E843)</f>
        <v>0</v>
      </c>
      <c r="K843" s="7" t="str">
        <f t="shared" ca="1" si="218"/>
        <v/>
      </c>
      <c r="L843" s="222" cm="1">
        <f t="array" aca="1" ref="L843" ca="1">IFERROR(SUMIFS(Invoice_Direct_Cost,Invoice_Labor_Category,$D843,Invoice_Company,$C843,Invoice_MSA_Code,$E843),"")</f>
        <v>0</v>
      </c>
      <c r="M843" s="7" t="str">
        <f t="shared" ca="1" si="219"/>
        <v/>
      </c>
      <c r="N843" s="220" t="str">
        <f t="shared" ca="1" si="224"/>
        <v/>
      </c>
      <c r="O843" s="7" t="str">
        <f t="shared" ca="1" si="220"/>
        <v/>
      </c>
      <c r="P843" s="7" t="str">
        <f t="shared" ca="1" si="221"/>
        <v/>
      </c>
      <c r="Q843" s="7" t="str">
        <f t="shared" ca="1" si="222"/>
        <v/>
      </c>
      <c r="R843" s="7" t="str">
        <f t="shared" ca="1" si="223"/>
        <v/>
      </c>
      <c r="S843" s="7" t="str">
        <f t="shared" ca="1" si="210"/>
        <v/>
      </c>
      <c r="T843" s="7" t="str">
        <f t="shared" ca="1" si="211"/>
        <v/>
      </c>
      <c r="V843" s="120" cm="1">
        <f t="array" aca="1" ref="V843" ca="1">SUMIFS(Invoice_Hours,Invoice_Labor_Category,$D843,Invoice_Company,$C843,Invoice_MSA_Code,$E843)</f>
        <v>0</v>
      </c>
      <c r="W843" s="121" t="str">
        <f t="shared" ca="1" si="212"/>
        <v/>
      </c>
      <c r="X843" s="151" t="str">
        <f t="shared" ca="1" si="213"/>
        <v/>
      </c>
      <c r="Z843" s="172"/>
      <c r="AB843" t="str">
        <f t="shared" si="214"/>
        <v/>
      </c>
      <c r="AC843" t="str">
        <f t="shared" si="215"/>
        <v/>
      </c>
      <c r="AD843" t="str">
        <f t="shared" ca="1" si="216"/>
        <v/>
      </c>
      <c r="AE843" s="4" t="str">
        <f t="shared" ca="1" si="209"/>
        <v/>
      </c>
      <c r="AF843" s="118"/>
    </row>
    <row r="844" spans="3:32" ht="20.100000000000001" customHeight="1">
      <c r="C844" t="str" cm="1">
        <f t="array" ref="C844">IFERROR(_xlfn.TEXTSPLIT(B844,"^"),"")</f>
        <v/>
      </c>
      <c r="F844" s="5" t="str" cm="1">
        <f t="array" aca="1" ref="F844" ca="1">IFERROR(INDEX(MSA_Title,MATCH(E844,MSA_Code,0)),"")</f>
        <v/>
      </c>
      <c r="G844" s="117" cm="1">
        <f t="array" aca="1" ref="G844" ca="1">SUMIFS(Proposed_Hours,Proposed_Labor_Category,$D844,Proposed_Company,$C844,Proposed_MSA_Code,$E844)</f>
        <v>0</v>
      </c>
      <c r="H844" s="7" t="str">
        <f t="shared" ca="1" si="217"/>
        <v/>
      </c>
      <c r="I844" s="4" t="str" cm="1">
        <f t="array" aca="1" ref="I844" ca="1">IFERROR(IF(SUMIFS(Proposed_Direct_Cost,Proposed_Labor_Category,$D844,Proposed_Company,$C844,Proposed_MSA_Code,$E844)=0,"Not Proposed",SUMIFS(Proposed_Direct_Cost,Proposed_Labor_Category,$D844,Proposed_Company,$C844,Proposed_MSA_Code,$E844)),"")</f>
        <v>Not Proposed</v>
      </c>
      <c r="J844" s="117" cm="1">
        <f t="array" aca="1" ref="J844" ca="1">SUMIFS(Invoice_Hours,Invoice_Labor_Category,$D844,Invoice_Company,$C844,Invoice_MSA_Code,$E844)</f>
        <v>0</v>
      </c>
      <c r="K844" s="7" t="str">
        <f t="shared" ca="1" si="218"/>
        <v/>
      </c>
      <c r="L844" s="222" cm="1">
        <f t="array" aca="1" ref="L844" ca="1">IFERROR(SUMIFS(Invoice_Direct_Cost,Invoice_Labor_Category,$D844,Invoice_Company,$C844,Invoice_MSA_Code,$E844),"")</f>
        <v>0</v>
      </c>
      <c r="M844" s="7" t="str">
        <f t="shared" ca="1" si="219"/>
        <v/>
      </c>
      <c r="N844" s="220" t="str">
        <f t="shared" ca="1" si="224"/>
        <v/>
      </c>
      <c r="O844" s="7" t="str">
        <f t="shared" ca="1" si="220"/>
        <v/>
      </c>
      <c r="P844" s="7" t="str">
        <f t="shared" ca="1" si="221"/>
        <v/>
      </c>
      <c r="Q844" s="7" t="str">
        <f t="shared" ca="1" si="222"/>
        <v/>
      </c>
      <c r="R844" s="7" t="str">
        <f t="shared" ca="1" si="223"/>
        <v/>
      </c>
      <c r="S844" s="7" t="str">
        <f t="shared" ca="1" si="210"/>
        <v/>
      </c>
      <c r="T844" s="7" t="str">
        <f t="shared" ca="1" si="211"/>
        <v/>
      </c>
      <c r="V844" s="120" cm="1">
        <f t="array" aca="1" ref="V844" ca="1">SUMIFS(Invoice_Hours,Invoice_Labor_Category,$D844,Invoice_Company,$C844,Invoice_MSA_Code,$E844)</f>
        <v>0</v>
      </c>
      <c r="W844" s="121" t="str">
        <f t="shared" ca="1" si="212"/>
        <v/>
      </c>
      <c r="X844" s="152" t="str">
        <f t="shared" ca="1" si="213"/>
        <v/>
      </c>
      <c r="Z844" s="172"/>
      <c r="AB844" t="str">
        <f t="shared" si="214"/>
        <v/>
      </c>
      <c r="AC844" t="str">
        <f t="shared" si="215"/>
        <v/>
      </c>
      <c r="AD844" t="str">
        <f t="shared" ca="1" si="216"/>
        <v/>
      </c>
      <c r="AE844" s="4" t="str">
        <f t="shared" ca="1" si="209"/>
        <v/>
      </c>
      <c r="AF844" s="118"/>
    </row>
    <row r="845" spans="3:32" ht="20.100000000000001" customHeight="1">
      <c r="C845" t="str" cm="1">
        <f t="array" ref="C845">IFERROR(_xlfn.TEXTSPLIT(B845,"^"),"")</f>
        <v/>
      </c>
      <c r="F845" s="5" t="str" cm="1">
        <f t="array" aca="1" ref="F845" ca="1">IFERROR(INDEX(MSA_Title,MATCH(E845,MSA_Code,0)),"")</f>
        <v/>
      </c>
      <c r="G845" s="117" cm="1">
        <f t="array" aca="1" ref="G845" ca="1">SUMIFS(Proposed_Hours,Proposed_Labor_Category,$D845,Proposed_Company,$C845,Proposed_MSA_Code,$E845)</f>
        <v>0</v>
      </c>
      <c r="H845" s="7" t="str">
        <f t="shared" ca="1" si="217"/>
        <v/>
      </c>
      <c r="I845" s="4" t="str" cm="1">
        <f t="array" aca="1" ref="I845" ca="1">IFERROR(IF(SUMIFS(Proposed_Direct_Cost,Proposed_Labor_Category,$D845,Proposed_Company,$C845,Proposed_MSA_Code,$E845)=0,"Not Proposed",SUMIFS(Proposed_Direct_Cost,Proposed_Labor_Category,$D845,Proposed_Company,$C845,Proposed_MSA_Code,$E845)),"")</f>
        <v>Not Proposed</v>
      </c>
      <c r="J845" s="117" cm="1">
        <f t="array" aca="1" ref="J845" ca="1">SUMIFS(Invoice_Hours,Invoice_Labor_Category,$D845,Invoice_Company,$C845,Invoice_MSA_Code,$E845)</f>
        <v>0</v>
      </c>
      <c r="K845" s="7" t="str">
        <f t="shared" ca="1" si="218"/>
        <v/>
      </c>
      <c r="L845" s="222" cm="1">
        <f t="array" aca="1" ref="L845" ca="1">IFERROR(SUMIFS(Invoice_Direct_Cost,Invoice_Labor_Category,$D845,Invoice_Company,$C845,Invoice_MSA_Code,$E845),"")</f>
        <v>0</v>
      </c>
      <c r="M845" s="7" t="str">
        <f t="shared" ca="1" si="219"/>
        <v/>
      </c>
      <c r="N845" s="220" t="str">
        <f t="shared" ca="1" si="224"/>
        <v/>
      </c>
      <c r="O845" s="7" t="str">
        <f t="shared" ca="1" si="220"/>
        <v/>
      </c>
      <c r="P845" s="7" t="str">
        <f t="shared" ca="1" si="221"/>
        <v/>
      </c>
      <c r="Q845" s="7" t="str">
        <f t="shared" ca="1" si="222"/>
        <v/>
      </c>
      <c r="R845" s="7" t="str">
        <f t="shared" ca="1" si="223"/>
        <v/>
      </c>
      <c r="S845" s="7" t="str">
        <f t="shared" ca="1" si="210"/>
        <v/>
      </c>
      <c r="T845" s="7" t="str">
        <f t="shared" ca="1" si="211"/>
        <v/>
      </c>
      <c r="V845" s="120" cm="1">
        <f t="array" aca="1" ref="V845" ca="1">SUMIFS(Invoice_Hours,Invoice_Labor_Category,$D845,Invoice_Company,$C845,Invoice_MSA_Code,$E845)</f>
        <v>0</v>
      </c>
      <c r="W845" s="121" t="str">
        <f t="shared" ca="1" si="212"/>
        <v/>
      </c>
      <c r="X845" s="151" t="str">
        <f t="shared" ca="1" si="213"/>
        <v/>
      </c>
      <c r="Z845" s="172"/>
      <c r="AB845" t="str">
        <f t="shared" si="214"/>
        <v/>
      </c>
      <c r="AC845" t="str">
        <f t="shared" si="215"/>
        <v/>
      </c>
      <c r="AD845" t="str">
        <f t="shared" ca="1" si="216"/>
        <v/>
      </c>
      <c r="AE845" s="4" t="str">
        <f t="shared" ca="1" si="209"/>
        <v/>
      </c>
      <c r="AF845" s="118"/>
    </row>
    <row r="846" spans="3:32" ht="20.100000000000001" customHeight="1">
      <c r="C846" t="str" cm="1">
        <f t="array" ref="C846">IFERROR(_xlfn.TEXTSPLIT(B846,"^"),"")</f>
        <v/>
      </c>
      <c r="F846" s="5" t="str" cm="1">
        <f t="array" aca="1" ref="F846" ca="1">IFERROR(INDEX(MSA_Title,MATCH(E846,MSA_Code,0)),"")</f>
        <v/>
      </c>
      <c r="G846" s="117" cm="1">
        <f t="array" aca="1" ref="G846" ca="1">SUMIFS(Proposed_Hours,Proposed_Labor_Category,$D846,Proposed_Company,$C846,Proposed_MSA_Code,$E846)</f>
        <v>0</v>
      </c>
      <c r="H846" s="7" t="str">
        <f t="shared" ca="1" si="217"/>
        <v/>
      </c>
      <c r="I846" s="4" t="str" cm="1">
        <f t="array" aca="1" ref="I846" ca="1">IFERROR(IF(SUMIFS(Proposed_Direct_Cost,Proposed_Labor_Category,$D846,Proposed_Company,$C846,Proposed_MSA_Code,$E846)=0,"Not Proposed",SUMIFS(Proposed_Direct_Cost,Proposed_Labor_Category,$D846,Proposed_Company,$C846,Proposed_MSA_Code,$E846)),"")</f>
        <v>Not Proposed</v>
      </c>
      <c r="J846" s="117" cm="1">
        <f t="array" aca="1" ref="J846" ca="1">SUMIFS(Invoice_Hours,Invoice_Labor_Category,$D846,Invoice_Company,$C846,Invoice_MSA_Code,$E846)</f>
        <v>0</v>
      </c>
      <c r="K846" s="7" t="str">
        <f t="shared" ca="1" si="218"/>
        <v/>
      </c>
      <c r="L846" s="222" cm="1">
        <f t="array" aca="1" ref="L846" ca="1">IFERROR(SUMIFS(Invoice_Direct_Cost,Invoice_Labor_Category,$D846,Invoice_Company,$C846,Invoice_MSA_Code,$E846),"")</f>
        <v>0</v>
      </c>
      <c r="M846" s="7" t="str">
        <f t="shared" ca="1" si="219"/>
        <v/>
      </c>
      <c r="N846" s="220" t="str">
        <f t="shared" ca="1" si="224"/>
        <v/>
      </c>
      <c r="O846" s="7" t="str">
        <f t="shared" ca="1" si="220"/>
        <v/>
      </c>
      <c r="P846" s="7" t="str">
        <f t="shared" ca="1" si="221"/>
        <v/>
      </c>
      <c r="Q846" s="7" t="str">
        <f t="shared" ca="1" si="222"/>
        <v/>
      </c>
      <c r="R846" s="7" t="str">
        <f t="shared" ca="1" si="223"/>
        <v/>
      </c>
      <c r="S846" s="7" t="str">
        <f t="shared" ca="1" si="210"/>
        <v/>
      </c>
      <c r="T846" s="7" t="str">
        <f t="shared" ca="1" si="211"/>
        <v/>
      </c>
      <c r="V846" s="120" cm="1">
        <f t="array" aca="1" ref="V846" ca="1">SUMIFS(Invoice_Hours,Invoice_Labor_Category,$D846,Invoice_Company,$C846,Invoice_MSA_Code,$E846)</f>
        <v>0</v>
      </c>
      <c r="W846" s="121" t="str">
        <f t="shared" ca="1" si="212"/>
        <v/>
      </c>
      <c r="X846" s="152" t="str">
        <f t="shared" ca="1" si="213"/>
        <v/>
      </c>
      <c r="Z846" s="172"/>
      <c r="AB846" t="str">
        <f t="shared" si="214"/>
        <v/>
      </c>
      <c r="AC846" t="str">
        <f t="shared" si="215"/>
        <v/>
      </c>
      <c r="AD846" t="str">
        <f t="shared" ca="1" si="216"/>
        <v/>
      </c>
      <c r="AE846" s="4" t="str">
        <f t="shared" ca="1" si="209"/>
        <v/>
      </c>
      <c r="AF846" s="118"/>
    </row>
    <row r="847" spans="3:32" ht="20.100000000000001" customHeight="1">
      <c r="C847" t="str" cm="1">
        <f t="array" ref="C847">IFERROR(_xlfn.TEXTSPLIT(B847,"^"),"")</f>
        <v/>
      </c>
      <c r="F847" s="5" t="str" cm="1">
        <f t="array" aca="1" ref="F847" ca="1">IFERROR(INDEX(MSA_Title,MATCH(E847,MSA_Code,0)),"")</f>
        <v/>
      </c>
      <c r="G847" s="117" cm="1">
        <f t="array" aca="1" ref="G847" ca="1">SUMIFS(Proposed_Hours,Proposed_Labor_Category,$D847,Proposed_Company,$C847,Proposed_MSA_Code,$E847)</f>
        <v>0</v>
      </c>
      <c r="H847" s="7" t="str">
        <f t="shared" ca="1" si="217"/>
        <v/>
      </c>
      <c r="I847" s="4" t="str" cm="1">
        <f t="array" aca="1" ref="I847" ca="1">IFERROR(IF(SUMIFS(Proposed_Direct_Cost,Proposed_Labor_Category,$D847,Proposed_Company,$C847,Proposed_MSA_Code,$E847)=0,"Not Proposed",SUMIFS(Proposed_Direct_Cost,Proposed_Labor_Category,$D847,Proposed_Company,$C847,Proposed_MSA_Code,$E847)),"")</f>
        <v>Not Proposed</v>
      </c>
      <c r="J847" s="117" cm="1">
        <f t="array" aca="1" ref="J847" ca="1">SUMIFS(Invoice_Hours,Invoice_Labor_Category,$D847,Invoice_Company,$C847,Invoice_MSA_Code,$E847)</f>
        <v>0</v>
      </c>
      <c r="K847" s="7" t="str">
        <f t="shared" ca="1" si="218"/>
        <v/>
      </c>
      <c r="L847" s="222" cm="1">
        <f t="array" aca="1" ref="L847" ca="1">IFERROR(SUMIFS(Invoice_Direct_Cost,Invoice_Labor_Category,$D847,Invoice_Company,$C847,Invoice_MSA_Code,$E847),"")</f>
        <v>0</v>
      </c>
      <c r="M847" s="7" t="str">
        <f t="shared" ca="1" si="219"/>
        <v/>
      </c>
      <c r="N847" s="220" t="str">
        <f t="shared" ca="1" si="224"/>
        <v/>
      </c>
      <c r="O847" s="7" t="str">
        <f t="shared" ca="1" si="220"/>
        <v/>
      </c>
      <c r="P847" s="7" t="str">
        <f t="shared" ca="1" si="221"/>
        <v/>
      </c>
      <c r="Q847" s="7" t="str">
        <f t="shared" ca="1" si="222"/>
        <v/>
      </c>
      <c r="R847" s="7" t="str">
        <f t="shared" ca="1" si="223"/>
        <v/>
      </c>
      <c r="S847" s="7" t="str">
        <f t="shared" ca="1" si="210"/>
        <v/>
      </c>
      <c r="T847" s="7" t="str">
        <f t="shared" ca="1" si="211"/>
        <v/>
      </c>
      <c r="V847" s="120" cm="1">
        <f t="array" aca="1" ref="V847" ca="1">SUMIFS(Invoice_Hours,Invoice_Labor_Category,$D847,Invoice_Company,$C847,Invoice_MSA_Code,$E847)</f>
        <v>0</v>
      </c>
      <c r="W847" s="121" t="str">
        <f t="shared" ca="1" si="212"/>
        <v/>
      </c>
      <c r="X847" s="151" t="str">
        <f t="shared" ca="1" si="213"/>
        <v/>
      </c>
      <c r="Z847" s="172"/>
      <c r="AB847" t="str">
        <f t="shared" si="214"/>
        <v/>
      </c>
      <c r="AC847" t="str">
        <f t="shared" si="215"/>
        <v/>
      </c>
      <c r="AD847" t="str">
        <f t="shared" ca="1" si="216"/>
        <v/>
      </c>
      <c r="AE847" s="4" t="str">
        <f t="shared" ca="1" si="209"/>
        <v/>
      </c>
      <c r="AF847" s="118"/>
    </row>
    <row r="848" spans="3:32" ht="20.100000000000001" customHeight="1">
      <c r="C848" t="str" cm="1">
        <f t="array" ref="C848">IFERROR(_xlfn.TEXTSPLIT(B848,"^"),"")</f>
        <v/>
      </c>
      <c r="F848" s="5" t="str" cm="1">
        <f t="array" aca="1" ref="F848" ca="1">IFERROR(INDEX(MSA_Title,MATCH(E848,MSA_Code,0)),"")</f>
        <v/>
      </c>
      <c r="G848" s="117" cm="1">
        <f t="array" aca="1" ref="G848" ca="1">SUMIFS(Proposed_Hours,Proposed_Labor_Category,$D848,Proposed_Company,$C848,Proposed_MSA_Code,$E848)</f>
        <v>0</v>
      </c>
      <c r="H848" s="7" t="str">
        <f t="shared" ca="1" si="217"/>
        <v/>
      </c>
      <c r="I848" s="4" t="str" cm="1">
        <f t="array" aca="1" ref="I848" ca="1">IFERROR(IF(SUMIFS(Proposed_Direct_Cost,Proposed_Labor_Category,$D848,Proposed_Company,$C848,Proposed_MSA_Code,$E848)=0,"Not Proposed",SUMIFS(Proposed_Direct_Cost,Proposed_Labor_Category,$D848,Proposed_Company,$C848,Proposed_MSA_Code,$E848)),"")</f>
        <v>Not Proposed</v>
      </c>
      <c r="J848" s="117" cm="1">
        <f t="array" aca="1" ref="J848" ca="1">SUMIFS(Invoice_Hours,Invoice_Labor_Category,$D848,Invoice_Company,$C848,Invoice_MSA_Code,$E848)</f>
        <v>0</v>
      </c>
      <c r="K848" s="7" t="str">
        <f t="shared" ca="1" si="218"/>
        <v/>
      </c>
      <c r="L848" s="222" cm="1">
        <f t="array" aca="1" ref="L848" ca="1">IFERROR(SUMIFS(Invoice_Direct_Cost,Invoice_Labor_Category,$D848,Invoice_Company,$C848,Invoice_MSA_Code,$E848),"")</f>
        <v>0</v>
      </c>
      <c r="M848" s="7" t="str">
        <f t="shared" ca="1" si="219"/>
        <v/>
      </c>
      <c r="N848" s="220" t="str">
        <f t="shared" ca="1" si="224"/>
        <v/>
      </c>
      <c r="O848" s="7" t="str">
        <f t="shared" ca="1" si="220"/>
        <v/>
      </c>
      <c r="P848" s="7" t="str">
        <f t="shared" ca="1" si="221"/>
        <v/>
      </c>
      <c r="Q848" s="7" t="str">
        <f t="shared" ca="1" si="222"/>
        <v/>
      </c>
      <c r="R848" s="7" t="str">
        <f t="shared" ca="1" si="223"/>
        <v/>
      </c>
      <c r="S848" s="7" t="str">
        <f t="shared" ca="1" si="210"/>
        <v/>
      </c>
      <c r="T848" s="7" t="str">
        <f t="shared" ca="1" si="211"/>
        <v/>
      </c>
      <c r="V848" s="120" cm="1">
        <f t="array" aca="1" ref="V848" ca="1">SUMIFS(Invoice_Hours,Invoice_Labor_Category,$D848,Invoice_Company,$C848,Invoice_MSA_Code,$E848)</f>
        <v>0</v>
      </c>
      <c r="W848" s="121" t="str">
        <f t="shared" ca="1" si="212"/>
        <v/>
      </c>
      <c r="X848" s="152" t="str">
        <f t="shared" ca="1" si="213"/>
        <v/>
      </c>
      <c r="Z848" s="172"/>
      <c r="AB848" t="str">
        <f t="shared" si="214"/>
        <v/>
      </c>
      <c r="AC848" t="str">
        <f t="shared" si="215"/>
        <v/>
      </c>
      <c r="AD848" t="str">
        <f t="shared" ca="1" si="216"/>
        <v/>
      </c>
      <c r="AE848" s="4" t="str">
        <f t="shared" ca="1" si="209"/>
        <v/>
      </c>
      <c r="AF848" s="118"/>
    </row>
    <row r="849" spans="3:32" ht="20.100000000000001" customHeight="1">
      <c r="C849" t="str" cm="1">
        <f t="array" ref="C849">IFERROR(_xlfn.TEXTSPLIT(B849,"^"),"")</f>
        <v/>
      </c>
      <c r="F849" s="5" t="str" cm="1">
        <f t="array" aca="1" ref="F849" ca="1">IFERROR(INDEX(MSA_Title,MATCH(E849,MSA_Code,0)),"")</f>
        <v/>
      </c>
      <c r="G849" s="117" cm="1">
        <f t="array" aca="1" ref="G849" ca="1">SUMIFS(Proposed_Hours,Proposed_Labor_Category,$D849,Proposed_Company,$C849,Proposed_MSA_Code,$E849)</f>
        <v>0</v>
      </c>
      <c r="H849" s="7" t="str">
        <f t="shared" ca="1" si="217"/>
        <v/>
      </c>
      <c r="I849" s="4" t="str" cm="1">
        <f t="array" aca="1" ref="I849" ca="1">IFERROR(IF(SUMIFS(Proposed_Direct_Cost,Proposed_Labor_Category,$D849,Proposed_Company,$C849,Proposed_MSA_Code,$E849)=0,"Not Proposed",SUMIFS(Proposed_Direct_Cost,Proposed_Labor_Category,$D849,Proposed_Company,$C849,Proposed_MSA_Code,$E849)),"")</f>
        <v>Not Proposed</v>
      </c>
      <c r="J849" s="117" cm="1">
        <f t="array" aca="1" ref="J849" ca="1">SUMIFS(Invoice_Hours,Invoice_Labor_Category,$D849,Invoice_Company,$C849,Invoice_MSA_Code,$E849)</f>
        <v>0</v>
      </c>
      <c r="K849" s="7" t="str">
        <f t="shared" ca="1" si="218"/>
        <v/>
      </c>
      <c r="L849" s="222" cm="1">
        <f t="array" aca="1" ref="L849" ca="1">IFERROR(SUMIFS(Invoice_Direct_Cost,Invoice_Labor_Category,$D849,Invoice_Company,$C849,Invoice_MSA_Code,$E849),"")</f>
        <v>0</v>
      </c>
      <c r="M849" s="7" t="str">
        <f t="shared" ca="1" si="219"/>
        <v/>
      </c>
      <c r="N849" s="220" t="str">
        <f t="shared" ca="1" si="224"/>
        <v/>
      </c>
      <c r="O849" s="7" t="str">
        <f t="shared" ca="1" si="220"/>
        <v/>
      </c>
      <c r="P849" s="7" t="str">
        <f t="shared" ca="1" si="221"/>
        <v/>
      </c>
      <c r="Q849" s="7" t="str">
        <f t="shared" ca="1" si="222"/>
        <v/>
      </c>
      <c r="R849" s="7" t="str">
        <f t="shared" ca="1" si="223"/>
        <v/>
      </c>
      <c r="S849" s="7" t="str">
        <f t="shared" ca="1" si="210"/>
        <v/>
      </c>
      <c r="T849" s="7" t="str">
        <f t="shared" ca="1" si="211"/>
        <v/>
      </c>
      <c r="V849" s="120" cm="1">
        <f t="array" aca="1" ref="V849" ca="1">SUMIFS(Invoice_Hours,Invoice_Labor_Category,$D849,Invoice_Company,$C849,Invoice_MSA_Code,$E849)</f>
        <v>0</v>
      </c>
      <c r="W849" s="121" t="str">
        <f t="shared" ca="1" si="212"/>
        <v/>
      </c>
      <c r="X849" s="151" t="str">
        <f t="shared" ca="1" si="213"/>
        <v/>
      </c>
      <c r="Z849" s="172"/>
      <c r="AB849" t="str">
        <f t="shared" si="214"/>
        <v/>
      </c>
      <c r="AC849" t="str">
        <f t="shared" si="215"/>
        <v/>
      </c>
      <c r="AD849" t="str">
        <f t="shared" ca="1" si="216"/>
        <v/>
      </c>
      <c r="AE849" s="4" t="str">
        <f t="shared" ca="1" si="209"/>
        <v/>
      </c>
      <c r="AF849" s="118"/>
    </row>
    <row r="850" spans="3:32" ht="20.100000000000001" customHeight="1">
      <c r="C850" t="str" cm="1">
        <f t="array" ref="C850">IFERROR(_xlfn.TEXTSPLIT(B850,"^"),"")</f>
        <v/>
      </c>
      <c r="F850" s="5" t="str" cm="1">
        <f t="array" aca="1" ref="F850" ca="1">IFERROR(INDEX(MSA_Title,MATCH(E850,MSA_Code,0)),"")</f>
        <v/>
      </c>
      <c r="G850" s="117" cm="1">
        <f t="array" aca="1" ref="G850" ca="1">SUMIFS(Proposed_Hours,Proposed_Labor_Category,$D850,Proposed_Company,$C850,Proposed_MSA_Code,$E850)</f>
        <v>0</v>
      </c>
      <c r="H850" s="7" t="str">
        <f t="shared" ca="1" si="217"/>
        <v/>
      </c>
      <c r="I850" s="4" t="str" cm="1">
        <f t="array" aca="1" ref="I850" ca="1">IFERROR(IF(SUMIFS(Proposed_Direct_Cost,Proposed_Labor_Category,$D850,Proposed_Company,$C850,Proposed_MSA_Code,$E850)=0,"Not Proposed",SUMIFS(Proposed_Direct_Cost,Proposed_Labor_Category,$D850,Proposed_Company,$C850,Proposed_MSA_Code,$E850)),"")</f>
        <v>Not Proposed</v>
      </c>
      <c r="J850" s="117" cm="1">
        <f t="array" aca="1" ref="J850" ca="1">SUMIFS(Invoice_Hours,Invoice_Labor_Category,$D850,Invoice_Company,$C850,Invoice_MSA_Code,$E850)</f>
        <v>0</v>
      </c>
      <c r="K850" s="7" t="str">
        <f t="shared" ca="1" si="218"/>
        <v/>
      </c>
      <c r="L850" s="222" cm="1">
        <f t="array" aca="1" ref="L850" ca="1">IFERROR(SUMIFS(Invoice_Direct_Cost,Invoice_Labor_Category,$D850,Invoice_Company,$C850,Invoice_MSA_Code,$E850),"")</f>
        <v>0</v>
      </c>
      <c r="M850" s="7" t="str">
        <f t="shared" ca="1" si="219"/>
        <v/>
      </c>
      <c r="N850" s="220" t="str">
        <f t="shared" ca="1" si="224"/>
        <v/>
      </c>
      <c r="O850" s="7" t="str">
        <f t="shared" ca="1" si="220"/>
        <v/>
      </c>
      <c r="P850" s="7" t="str">
        <f t="shared" ca="1" si="221"/>
        <v/>
      </c>
      <c r="Q850" s="7" t="str">
        <f t="shared" ca="1" si="222"/>
        <v/>
      </c>
      <c r="R850" s="7" t="str">
        <f t="shared" ca="1" si="223"/>
        <v/>
      </c>
      <c r="S850" s="7" t="str">
        <f t="shared" ca="1" si="210"/>
        <v/>
      </c>
      <c r="T850" s="7" t="str">
        <f t="shared" ca="1" si="211"/>
        <v/>
      </c>
      <c r="V850" s="120" cm="1">
        <f t="array" aca="1" ref="V850" ca="1">SUMIFS(Invoice_Hours,Invoice_Labor_Category,$D850,Invoice_Company,$C850,Invoice_MSA_Code,$E850)</f>
        <v>0</v>
      </c>
      <c r="W850" s="121" t="str">
        <f t="shared" ca="1" si="212"/>
        <v/>
      </c>
      <c r="X850" s="152" t="str">
        <f t="shared" ca="1" si="213"/>
        <v/>
      </c>
      <c r="Z850" s="172"/>
      <c r="AB850" t="str">
        <f t="shared" si="214"/>
        <v/>
      </c>
      <c r="AC850" t="str">
        <f t="shared" si="215"/>
        <v/>
      </c>
      <c r="AD850" t="str">
        <f t="shared" ca="1" si="216"/>
        <v/>
      </c>
      <c r="AE850" s="4" t="str">
        <f t="shared" ca="1" si="209"/>
        <v/>
      </c>
      <c r="AF850" s="118"/>
    </row>
    <row r="851" spans="3:32" ht="20.100000000000001" customHeight="1">
      <c r="C851" t="str" cm="1">
        <f t="array" ref="C851">IFERROR(_xlfn.TEXTSPLIT(B851,"^"),"")</f>
        <v/>
      </c>
      <c r="F851" s="5" t="str" cm="1">
        <f t="array" aca="1" ref="F851" ca="1">IFERROR(INDEX(MSA_Title,MATCH(E851,MSA_Code,0)),"")</f>
        <v/>
      </c>
      <c r="G851" s="117" cm="1">
        <f t="array" aca="1" ref="G851" ca="1">SUMIFS(Proposed_Hours,Proposed_Labor_Category,$D851,Proposed_Company,$C851,Proposed_MSA_Code,$E851)</f>
        <v>0</v>
      </c>
      <c r="H851" s="7" t="str">
        <f t="shared" ca="1" si="217"/>
        <v/>
      </c>
      <c r="I851" s="4" t="str" cm="1">
        <f t="array" aca="1" ref="I851" ca="1">IFERROR(IF(SUMIFS(Proposed_Direct_Cost,Proposed_Labor_Category,$D851,Proposed_Company,$C851,Proposed_MSA_Code,$E851)=0,"Not Proposed",SUMIFS(Proposed_Direct_Cost,Proposed_Labor_Category,$D851,Proposed_Company,$C851,Proposed_MSA_Code,$E851)),"")</f>
        <v>Not Proposed</v>
      </c>
      <c r="J851" s="117" cm="1">
        <f t="array" aca="1" ref="J851" ca="1">SUMIFS(Invoice_Hours,Invoice_Labor_Category,$D851,Invoice_Company,$C851,Invoice_MSA_Code,$E851)</f>
        <v>0</v>
      </c>
      <c r="K851" s="7" t="str">
        <f t="shared" ca="1" si="218"/>
        <v/>
      </c>
      <c r="L851" s="222" cm="1">
        <f t="array" aca="1" ref="L851" ca="1">IFERROR(SUMIFS(Invoice_Direct_Cost,Invoice_Labor_Category,$D851,Invoice_Company,$C851,Invoice_MSA_Code,$E851),"")</f>
        <v>0</v>
      </c>
      <c r="M851" s="7" t="str">
        <f t="shared" ca="1" si="219"/>
        <v/>
      </c>
      <c r="N851" s="220" t="str">
        <f t="shared" ca="1" si="224"/>
        <v/>
      </c>
      <c r="O851" s="7" t="str">
        <f t="shared" ca="1" si="220"/>
        <v/>
      </c>
      <c r="P851" s="7" t="str">
        <f t="shared" ca="1" si="221"/>
        <v/>
      </c>
      <c r="Q851" s="7" t="str">
        <f t="shared" ca="1" si="222"/>
        <v/>
      </c>
      <c r="R851" s="7" t="str">
        <f t="shared" ca="1" si="223"/>
        <v/>
      </c>
      <c r="S851" s="7" t="str">
        <f t="shared" ca="1" si="210"/>
        <v/>
      </c>
      <c r="T851" s="7" t="str">
        <f t="shared" ca="1" si="211"/>
        <v/>
      </c>
      <c r="V851" s="120" cm="1">
        <f t="array" aca="1" ref="V851" ca="1">SUMIFS(Invoice_Hours,Invoice_Labor_Category,$D851,Invoice_Company,$C851,Invoice_MSA_Code,$E851)</f>
        <v>0</v>
      </c>
      <c r="W851" s="121" t="str">
        <f t="shared" ca="1" si="212"/>
        <v/>
      </c>
      <c r="X851" s="151" t="str">
        <f t="shared" ca="1" si="213"/>
        <v/>
      </c>
      <c r="Z851" s="172"/>
      <c r="AB851" t="str">
        <f t="shared" si="214"/>
        <v/>
      </c>
      <c r="AC851" t="str">
        <f t="shared" si="215"/>
        <v/>
      </c>
      <c r="AD851" t="str">
        <f t="shared" ca="1" si="216"/>
        <v/>
      </c>
      <c r="AE851" s="4" t="str">
        <f t="shared" ca="1" si="209"/>
        <v/>
      </c>
      <c r="AF851" s="118"/>
    </row>
    <row r="852" spans="3:32" ht="20.100000000000001" customHeight="1">
      <c r="C852" t="str" cm="1">
        <f t="array" ref="C852">IFERROR(_xlfn.TEXTSPLIT(B852,"^"),"")</f>
        <v/>
      </c>
      <c r="F852" s="5" t="str" cm="1">
        <f t="array" aca="1" ref="F852" ca="1">IFERROR(INDEX(MSA_Title,MATCH(E852,MSA_Code,0)),"")</f>
        <v/>
      </c>
      <c r="G852" s="117" cm="1">
        <f t="array" aca="1" ref="G852" ca="1">SUMIFS(Proposed_Hours,Proposed_Labor_Category,$D852,Proposed_Company,$C852,Proposed_MSA_Code,$E852)</f>
        <v>0</v>
      </c>
      <c r="H852" s="7" t="str">
        <f t="shared" ca="1" si="217"/>
        <v/>
      </c>
      <c r="I852" s="4" t="str" cm="1">
        <f t="array" aca="1" ref="I852" ca="1">IFERROR(IF(SUMIFS(Proposed_Direct_Cost,Proposed_Labor_Category,$D852,Proposed_Company,$C852,Proposed_MSA_Code,$E852)=0,"Not Proposed",SUMIFS(Proposed_Direct_Cost,Proposed_Labor_Category,$D852,Proposed_Company,$C852,Proposed_MSA_Code,$E852)),"")</f>
        <v>Not Proposed</v>
      </c>
      <c r="J852" s="117" cm="1">
        <f t="array" aca="1" ref="J852" ca="1">SUMIFS(Invoice_Hours,Invoice_Labor_Category,$D852,Invoice_Company,$C852,Invoice_MSA_Code,$E852)</f>
        <v>0</v>
      </c>
      <c r="K852" s="7" t="str">
        <f t="shared" ca="1" si="218"/>
        <v/>
      </c>
      <c r="L852" s="222" cm="1">
        <f t="array" aca="1" ref="L852" ca="1">IFERROR(SUMIFS(Invoice_Direct_Cost,Invoice_Labor_Category,$D852,Invoice_Company,$C852,Invoice_MSA_Code,$E852),"")</f>
        <v>0</v>
      </c>
      <c r="M852" s="7" t="str">
        <f t="shared" ca="1" si="219"/>
        <v/>
      </c>
      <c r="N852" s="220" t="str">
        <f t="shared" ca="1" si="224"/>
        <v/>
      </c>
      <c r="O852" s="7" t="str">
        <f t="shared" ca="1" si="220"/>
        <v/>
      </c>
      <c r="P852" s="7" t="str">
        <f t="shared" ca="1" si="221"/>
        <v/>
      </c>
      <c r="Q852" s="7" t="str">
        <f t="shared" ca="1" si="222"/>
        <v/>
      </c>
      <c r="R852" s="7" t="str">
        <f t="shared" ca="1" si="223"/>
        <v/>
      </c>
      <c r="S852" s="7" t="str">
        <f t="shared" ca="1" si="210"/>
        <v/>
      </c>
      <c r="T852" s="7" t="str">
        <f t="shared" ca="1" si="211"/>
        <v/>
      </c>
      <c r="V852" s="120" cm="1">
        <f t="array" aca="1" ref="V852" ca="1">SUMIFS(Invoice_Hours,Invoice_Labor_Category,$D852,Invoice_Company,$C852,Invoice_MSA_Code,$E852)</f>
        <v>0</v>
      </c>
      <c r="W852" s="121" t="str">
        <f t="shared" ca="1" si="212"/>
        <v/>
      </c>
      <c r="X852" s="152" t="str">
        <f t="shared" ca="1" si="213"/>
        <v/>
      </c>
      <c r="Z852" s="172"/>
      <c r="AB852" t="str">
        <f t="shared" si="214"/>
        <v/>
      </c>
      <c r="AC852" t="str">
        <f t="shared" si="215"/>
        <v/>
      </c>
      <c r="AD852" t="str">
        <f t="shared" ca="1" si="216"/>
        <v/>
      </c>
      <c r="AE852" s="4" t="str">
        <f t="shared" ca="1" si="209"/>
        <v/>
      </c>
      <c r="AF852" s="118"/>
    </row>
    <row r="853" spans="3:32" ht="20.100000000000001" customHeight="1">
      <c r="C853" t="str" cm="1">
        <f t="array" ref="C853">IFERROR(_xlfn.TEXTSPLIT(B853,"^"),"")</f>
        <v/>
      </c>
      <c r="F853" s="5" t="str" cm="1">
        <f t="array" aca="1" ref="F853" ca="1">IFERROR(INDEX(MSA_Title,MATCH(E853,MSA_Code,0)),"")</f>
        <v/>
      </c>
      <c r="G853" s="117" cm="1">
        <f t="array" aca="1" ref="G853" ca="1">SUMIFS(Proposed_Hours,Proposed_Labor_Category,$D853,Proposed_Company,$C853,Proposed_MSA_Code,$E853)</f>
        <v>0</v>
      </c>
      <c r="H853" s="7" t="str">
        <f t="shared" ca="1" si="217"/>
        <v/>
      </c>
      <c r="I853" s="4" t="str" cm="1">
        <f t="array" aca="1" ref="I853" ca="1">IFERROR(IF(SUMIFS(Proposed_Direct_Cost,Proposed_Labor_Category,$D853,Proposed_Company,$C853,Proposed_MSA_Code,$E853)=0,"Not Proposed",SUMIFS(Proposed_Direct_Cost,Proposed_Labor_Category,$D853,Proposed_Company,$C853,Proposed_MSA_Code,$E853)),"")</f>
        <v>Not Proposed</v>
      </c>
      <c r="J853" s="117" cm="1">
        <f t="array" aca="1" ref="J853" ca="1">SUMIFS(Invoice_Hours,Invoice_Labor_Category,$D853,Invoice_Company,$C853,Invoice_MSA_Code,$E853)</f>
        <v>0</v>
      </c>
      <c r="K853" s="7" t="str">
        <f t="shared" ca="1" si="218"/>
        <v/>
      </c>
      <c r="L853" s="222" cm="1">
        <f t="array" aca="1" ref="L853" ca="1">IFERROR(SUMIFS(Invoice_Direct_Cost,Invoice_Labor_Category,$D853,Invoice_Company,$C853,Invoice_MSA_Code,$E853),"")</f>
        <v>0</v>
      </c>
      <c r="M853" s="7" t="str">
        <f t="shared" ca="1" si="219"/>
        <v/>
      </c>
      <c r="N853" s="220" t="str">
        <f t="shared" ca="1" si="224"/>
        <v/>
      </c>
      <c r="O853" s="7" t="str">
        <f t="shared" ca="1" si="220"/>
        <v/>
      </c>
      <c r="P853" s="7" t="str">
        <f t="shared" ca="1" si="221"/>
        <v/>
      </c>
      <c r="Q853" s="7" t="str">
        <f t="shared" ca="1" si="222"/>
        <v/>
      </c>
      <c r="R853" s="7" t="str">
        <f t="shared" ca="1" si="223"/>
        <v/>
      </c>
      <c r="S853" s="7" t="str">
        <f t="shared" ca="1" si="210"/>
        <v/>
      </c>
      <c r="T853" s="7" t="str">
        <f t="shared" ca="1" si="211"/>
        <v/>
      </c>
      <c r="V853" s="120" cm="1">
        <f t="array" aca="1" ref="V853" ca="1">SUMIFS(Invoice_Hours,Invoice_Labor_Category,$D853,Invoice_Company,$C853,Invoice_MSA_Code,$E853)</f>
        <v>0</v>
      </c>
      <c r="W853" s="121" t="str">
        <f t="shared" ca="1" si="212"/>
        <v/>
      </c>
      <c r="X853" s="151" t="str">
        <f t="shared" ca="1" si="213"/>
        <v/>
      </c>
      <c r="Z853" s="172"/>
      <c r="AB853" t="str">
        <f t="shared" si="214"/>
        <v/>
      </c>
      <c r="AC853" t="str">
        <f t="shared" si="215"/>
        <v/>
      </c>
      <c r="AD853" t="str">
        <f t="shared" ca="1" si="216"/>
        <v/>
      </c>
      <c r="AE853" s="4" t="str">
        <f t="shared" ca="1" si="209"/>
        <v/>
      </c>
      <c r="AF853" s="118"/>
    </row>
    <row r="854" spans="3:32" ht="20.100000000000001" customHeight="1">
      <c r="C854" t="str" cm="1">
        <f t="array" ref="C854">IFERROR(_xlfn.TEXTSPLIT(B854,"^"),"")</f>
        <v/>
      </c>
      <c r="F854" s="5" t="str" cm="1">
        <f t="array" aca="1" ref="F854" ca="1">IFERROR(INDEX(MSA_Title,MATCH(E854,MSA_Code,0)),"")</f>
        <v/>
      </c>
      <c r="G854" s="117" cm="1">
        <f t="array" aca="1" ref="G854" ca="1">SUMIFS(Proposed_Hours,Proposed_Labor_Category,$D854,Proposed_Company,$C854,Proposed_MSA_Code,$E854)</f>
        <v>0</v>
      </c>
      <c r="H854" s="7" t="str">
        <f t="shared" ca="1" si="217"/>
        <v/>
      </c>
      <c r="I854" s="4" t="str" cm="1">
        <f t="array" aca="1" ref="I854" ca="1">IFERROR(IF(SUMIFS(Proposed_Direct_Cost,Proposed_Labor_Category,$D854,Proposed_Company,$C854,Proposed_MSA_Code,$E854)=0,"Not Proposed",SUMIFS(Proposed_Direct_Cost,Proposed_Labor_Category,$D854,Proposed_Company,$C854,Proposed_MSA_Code,$E854)),"")</f>
        <v>Not Proposed</v>
      </c>
      <c r="J854" s="117" cm="1">
        <f t="array" aca="1" ref="J854" ca="1">SUMIFS(Invoice_Hours,Invoice_Labor_Category,$D854,Invoice_Company,$C854,Invoice_MSA_Code,$E854)</f>
        <v>0</v>
      </c>
      <c r="K854" s="7" t="str">
        <f t="shared" ca="1" si="218"/>
        <v/>
      </c>
      <c r="L854" s="222" cm="1">
        <f t="array" aca="1" ref="L854" ca="1">IFERROR(SUMIFS(Invoice_Direct_Cost,Invoice_Labor_Category,$D854,Invoice_Company,$C854,Invoice_MSA_Code,$E854),"")</f>
        <v>0</v>
      </c>
      <c r="M854" s="7" t="str">
        <f t="shared" ca="1" si="219"/>
        <v/>
      </c>
      <c r="N854" s="220" t="str">
        <f t="shared" ca="1" si="224"/>
        <v/>
      </c>
      <c r="O854" s="7" t="str">
        <f t="shared" ca="1" si="220"/>
        <v/>
      </c>
      <c r="P854" s="7" t="str">
        <f t="shared" ca="1" si="221"/>
        <v/>
      </c>
      <c r="Q854" s="7" t="str">
        <f t="shared" ca="1" si="222"/>
        <v/>
      </c>
      <c r="R854" s="7" t="str">
        <f t="shared" ca="1" si="223"/>
        <v/>
      </c>
      <c r="S854" s="7" t="str">
        <f t="shared" ca="1" si="210"/>
        <v/>
      </c>
      <c r="T854" s="7" t="str">
        <f t="shared" ca="1" si="211"/>
        <v/>
      </c>
      <c r="V854" s="120" cm="1">
        <f t="array" aca="1" ref="V854" ca="1">SUMIFS(Invoice_Hours,Invoice_Labor_Category,$D854,Invoice_Company,$C854,Invoice_MSA_Code,$E854)</f>
        <v>0</v>
      </c>
      <c r="W854" s="121" t="str">
        <f t="shared" ca="1" si="212"/>
        <v/>
      </c>
      <c r="X854" s="152" t="str">
        <f t="shared" ca="1" si="213"/>
        <v/>
      </c>
      <c r="Z854" s="172"/>
      <c r="AB854" t="str">
        <f t="shared" si="214"/>
        <v/>
      </c>
      <c r="AC854" t="str">
        <f t="shared" si="215"/>
        <v/>
      </c>
      <c r="AD854" t="str">
        <f t="shared" ca="1" si="216"/>
        <v/>
      </c>
      <c r="AE854" s="4" t="str">
        <f t="shared" ca="1" si="209"/>
        <v/>
      </c>
      <c r="AF854" s="118"/>
    </row>
    <row r="855" spans="3:32" ht="20.100000000000001" customHeight="1">
      <c r="C855" t="str" cm="1">
        <f t="array" ref="C855">IFERROR(_xlfn.TEXTSPLIT(B855,"^"),"")</f>
        <v/>
      </c>
      <c r="F855" s="5" t="str" cm="1">
        <f t="array" aca="1" ref="F855" ca="1">IFERROR(INDEX(MSA_Title,MATCH(E855,MSA_Code,0)),"")</f>
        <v/>
      </c>
      <c r="G855" s="117" cm="1">
        <f t="array" aca="1" ref="G855" ca="1">SUMIFS(Proposed_Hours,Proposed_Labor_Category,$D855,Proposed_Company,$C855,Proposed_MSA_Code,$E855)</f>
        <v>0</v>
      </c>
      <c r="H855" s="7" t="str">
        <f t="shared" ca="1" si="217"/>
        <v/>
      </c>
      <c r="I855" s="4" t="str" cm="1">
        <f t="array" aca="1" ref="I855" ca="1">IFERROR(IF(SUMIFS(Proposed_Direct_Cost,Proposed_Labor_Category,$D855,Proposed_Company,$C855,Proposed_MSA_Code,$E855)=0,"Not Proposed",SUMIFS(Proposed_Direct_Cost,Proposed_Labor_Category,$D855,Proposed_Company,$C855,Proposed_MSA_Code,$E855)),"")</f>
        <v>Not Proposed</v>
      </c>
      <c r="J855" s="117" cm="1">
        <f t="array" aca="1" ref="J855" ca="1">SUMIFS(Invoice_Hours,Invoice_Labor_Category,$D855,Invoice_Company,$C855,Invoice_MSA_Code,$E855)</f>
        <v>0</v>
      </c>
      <c r="K855" s="7" t="str">
        <f t="shared" ca="1" si="218"/>
        <v/>
      </c>
      <c r="L855" s="222" cm="1">
        <f t="array" aca="1" ref="L855" ca="1">IFERROR(SUMIFS(Invoice_Direct_Cost,Invoice_Labor_Category,$D855,Invoice_Company,$C855,Invoice_MSA_Code,$E855),"")</f>
        <v>0</v>
      </c>
      <c r="M855" s="7" t="str">
        <f t="shared" ca="1" si="219"/>
        <v/>
      </c>
      <c r="N855" s="220" t="str">
        <f t="shared" ca="1" si="224"/>
        <v/>
      </c>
      <c r="O855" s="7" t="str">
        <f t="shared" ca="1" si="220"/>
        <v/>
      </c>
      <c r="P855" s="7" t="str">
        <f t="shared" ca="1" si="221"/>
        <v/>
      </c>
      <c r="Q855" s="7" t="str">
        <f t="shared" ca="1" si="222"/>
        <v/>
      </c>
      <c r="R855" s="7" t="str">
        <f t="shared" ca="1" si="223"/>
        <v/>
      </c>
      <c r="S855" s="7" t="str">
        <f t="shared" ca="1" si="210"/>
        <v/>
      </c>
      <c r="T855" s="7" t="str">
        <f t="shared" ca="1" si="211"/>
        <v/>
      </c>
      <c r="V855" s="120" cm="1">
        <f t="array" aca="1" ref="V855" ca="1">SUMIFS(Invoice_Hours,Invoice_Labor_Category,$D855,Invoice_Company,$C855,Invoice_MSA_Code,$E855)</f>
        <v>0</v>
      </c>
      <c r="W855" s="121" t="str">
        <f t="shared" ca="1" si="212"/>
        <v/>
      </c>
      <c r="X855" s="151" t="str">
        <f t="shared" ca="1" si="213"/>
        <v/>
      </c>
      <c r="Z855" s="172"/>
      <c r="AB855" t="str">
        <f t="shared" si="214"/>
        <v/>
      </c>
      <c r="AC855" t="str">
        <f t="shared" si="215"/>
        <v/>
      </c>
      <c r="AD855" t="str">
        <f t="shared" ca="1" si="216"/>
        <v/>
      </c>
      <c r="AE855" s="4" t="str">
        <f t="shared" ca="1" si="209"/>
        <v/>
      </c>
      <c r="AF855" s="118"/>
    </row>
    <row r="856" spans="3:32" ht="20.100000000000001" customHeight="1">
      <c r="C856" t="str" cm="1">
        <f t="array" ref="C856">IFERROR(_xlfn.TEXTSPLIT(B856,"^"),"")</f>
        <v/>
      </c>
      <c r="F856" s="5" t="str" cm="1">
        <f t="array" aca="1" ref="F856" ca="1">IFERROR(INDEX(MSA_Title,MATCH(E856,MSA_Code,0)),"")</f>
        <v/>
      </c>
      <c r="G856" s="117" cm="1">
        <f t="array" aca="1" ref="G856" ca="1">SUMIFS(Proposed_Hours,Proposed_Labor_Category,$D856,Proposed_Company,$C856,Proposed_MSA_Code,$E856)</f>
        <v>0</v>
      </c>
      <c r="H856" s="7" t="str">
        <f t="shared" ca="1" si="217"/>
        <v/>
      </c>
      <c r="I856" s="4" t="str" cm="1">
        <f t="array" aca="1" ref="I856" ca="1">IFERROR(IF(SUMIFS(Proposed_Direct_Cost,Proposed_Labor_Category,$D856,Proposed_Company,$C856,Proposed_MSA_Code,$E856)=0,"Not Proposed",SUMIFS(Proposed_Direct_Cost,Proposed_Labor_Category,$D856,Proposed_Company,$C856,Proposed_MSA_Code,$E856)),"")</f>
        <v>Not Proposed</v>
      </c>
      <c r="J856" s="117" cm="1">
        <f t="array" aca="1" ref="J856" ca="1">SUMIFS(Invoice_Hours,Invoice_Labor_Category,$D856,Invoice_Company,$C856,Invoice_MSA_Code,$E856)</f>
        <v>0</v>
      </c>
      <c r="K856" s="7" t="str">
        <f t="shared" ca="1" si="218"/>
        <v/>
      </c>
      <c r="L856" s="222" cm="1">
        <f t="array" aca="1" ref="L856" ca="1">IFERROR(SUMIFS(Invoice_Direct_Cost,Invoice_Labor_Category,$D856,Invoice_Company,$C856,Invoice_MSA_Code,$E856),"")</f>
        <v>0</v>
      </c>
      <c r="M856" s="7" t="str">
        <f t="shared" ca="1" si="219"/>
        <v/>
      </c>
      <c r="N856" s="220" t="str">
        <f t="shared" ca="1" si="224"/>
        <v/>
      </c>
      <c r="O856" s="7" t="str">
        <f t="shared" ca="1" si="220"/>
        <v/>
      </c>
      <c r="P856" s="7" t="str">
        <f t="shared" ca="1" si="221"/>
        <v/>
      </c>
      <c r="Q856" s="7" t="str">
        <f t="shared" ca="1" si="222"/>
        <v/>
      </c>
      <c r="R856" s="7" t="str">
        <f t="shared" ca="1" si="223"/>
        <v/>
      </c>
      <c r="S856" s="7" t="str">
        <f t="shared" ca="1" si="210"/>
        <v/>
      </c>
      <c r="T856" s="7" t="str">
        <f t="shared" ca="1" si="211"/>
        <v/>
      </c>
      <c r="V856" s="120" cm="1">
        <f t="array" aca="1" ref="V856" ca="1">SUMIFS(Invoice_Hours,Invoice_Labor_Category,$D856,Invoice_Company,$C856,Invoice_MSA_Code,$E856)</f>
        <v>0</v>
      </c>
      <c r="W856" s="121" t="str">
        <f t="shared" ca="1" si="212"/>
        <v/>
      </c>
      <c r="X856" s="152" t="str">
        <f t="shared" ca="1" si="213"/>
        <v/>
      </c>
      <c r="Z856" s="172"/>
      <c r="AB856" t="str">
        <f t="shared" si="214"/>
        <v/>
      </c>
      <c r="AC856" t="str">
        <f t="shared" si="215"/>
        <v/>
      </c>
      <c r="AD856" t="str">
        <f t="shared" ca="1" si="216"/>
        <v/>
      </c>
      <c r="AE856" s="4" t="str">
        <f t="shared" ca="1" si="209"/>
        <v/>
      </c>
      <c r="AF856" s="118"/>
    </row>
    <row r="857" spans="3:32" ht="20.100000000000001" customHeight="1">
      <c r="C857" t="str" cm="1">
        <f t="array" ref="C857">IFERROR(_xlfn.TEXTSPLIT(B857,"^"),"")</f>
        <v/>
      </c>
      <c r="F857" s="5" t="str" cm="1">
        <f t="array" aca="1" ref="F857" ca="1">IFERROR(INDEX(MSA_Title,MATCH(E857,MSA_Code,0)),"")</f>
        <v/>
      </c>
      <c r="G857" s="117" cm="1">
        <f t="array" aca="1" ref="G857" ca="1">SUMIFS(Proposed_Hours,Proposed_Labor_Category,$D857,Proposed_Company,$C857,Proposed_MSA_Code,$E857)</f>
        <v>0</v>
      </c>
      <c r="H857" s="7" t="str">
        <f t="shared" ca="1" si="217"/>
        <v/>
      </c>
      <c r="I857" s="4" t="str" cm="1">
        <f t="array" aca="1" ref="I857" ca="1">IFERROR(IF(SUMIFS(Proposed_Direct_Cost,Proposed_Labor_Category,$D857,Proposed_Company,$C857,Proposed_MSA_Code,$E857)=0,"Not Proposed",SUMIFS(Proposed_Direct_Cost,Proposed_Labor_Category,$D857,Proposed_Company,$C857,Proposed_MSA_Code,$E857)),"")</f>
        <v>Not Proposed</v>
      </c>
      <c r="J857" s="117" cm="1">
        <f t="array" aca="1" ref="J857" ca="1">SUMIFS(Invoice_Hours,Invoice_Labor_Category,$D857,Invoice_Company,$C857,Invoice_MSA_Code,$E857)</f>
        <v>0</v>
      </c>
      <c r="K857" s="7" t="str">
        <f t="shared" ca="1" si="218"/>
        <v/>
      </c>
      <c r="L857" s="222" cm="1">
        <f t="array" aca="1" ref="L857" ca="1">IFERROR(SUMIFS(Invoice_Direct_Cost,Invoice_Labor_Category,$D857,Invoice_Company,$C857,Invoice_MSA_Code,$E857),"")</f>
        <v>0</v>
      </c>
      <c r="M857" s="7" t="str">
        <f t="shared" ca="1" si="219"/>
        <v/>
      </c>
      <c r="N857" s="220" t="str">
        <f t="shared" ca="1" si="224"/>
        <v/>
      </c>
      <c r="O857" s="7" t="str">
        <f t="shared" ca="1" si="220"/>
        <v/>
      </c>
      <c r="P857" s="7" t="str">
        <f t="shared" ca="1" si="221"/>
        <v/>
      </c>
      <c r="Q857" s="7" t="str">
        <f t="shared" ca="1" si="222"/>
        <v/>
      </c>
      <c r="R857" s="7" t="str">
        <f t="shared" ca="1" si="223"/>
        <v/>
      </c>
      <c r="S857" s="7" t="str">
        <f t="shared" ca="1" si="210"/>
        <v/>
      </c>
      <c r="T857" s="7" t="str">
        <f t="shared" ca="1" si="211"/>
        <v/>
      </c>
      <c r="V857" s="120" cm="1">
        <f t="array" aca="1" ref="V857" ca="1">SUMIFS(Invoice_Hours,Invoice_Labor_Category,$D857,Invoice_Company,$C857,Invoice_MSA_Code,$E857)</f>
        <v>0</v>
      </c>
      <c r="W857" s="121" t="str">
        <f t="shared" ca="1" si="212"/>
        <v/>
      </c>
      <c r="X857" s="151" t="str">
        <f t="shared" ca="1" si="213"/>
        <v/>
      </c>
      <c r="Z857" s="172"/>
      <c r="AB857" t="str">
        <f t="shared" si="214"/>
        <v/>
      </c>
      <c r="AC857" t="str">
        <f t="shared" si="215"/>
        <v/>
      </c>
      <c r="AD857" t="str">
        <f t="shared" ca="1" si="216"/>
        <v/>
      </c>
      <c r="AE857" s="4" t="str">
        <f t="shared" ca="1" si="209"/>
        <v/>
      </c>
      <c r="AF857" s="118"/>
    </row>
    <row r="858" spans="3:32" ht="20.100000000000001" customHeight="1">
      <c r="C858" t="str" cm="1">
        <f t="array" ref="C858">IFERROR(_xlfn.TEXTSPLIT(B858,"^"),"")</f>
        <v/>
      </c>
      <c r="F858" s="5" t="str" cm="1">
        <f t="array" aca="1" ref="F858" ca="1">IFERROR(INDEX(MSA_Title,MATCH(E858,MSA_Code,0)),"")</f>
        <v/>
      </c>
      <c r="G858" s="117" cm="1">
        <f t="array" aca="1" ref="G858" ca="1">SUMIFS(Proposed_Hours,Proposed_Labor_Category,$D858,Proposed_Company,$C858,Proposed_MSA_Code,$E858)</f>
        <v>0</v>
      </c>
      <c r="H858" s="7" t="str">
        <f t="shared" ca="1" si="217"/>
        <v/>
      </c>
      <c r="I858" s="4" t="str" cm="1">
        <f t="array" aca="1" ref="I858" ca="1">IFERROR(IF(SUMIFS(Proposed_Direct_Cost,Proposed_Labor_Category,$D858,Proposed_Company,$C858,Proposed_MSA_Code,$E858)=0,"Not Proposed",SUMIFS(Proposed_Direct_Cost,Proposed_Labor_Category,$D858,Proposed_Company,$C858,Proposed_MSA_Code,$E858)),"")</f>
        <v>Not Proposed</v>
      </c>
      <c r="J858" s="117" cm="1">
        <f t="array" aca="1" ref="J858" ca="1">SUMIFS(Invoice_Hours,Invoice_Labor_Category,$D858,Invoice_Company,$C858,Invoice_MSA_Code,$E858)</f>
        <v>0</v>
      </c>
      <c r="K858" s="7" t="str">
        <f t="shared" ca="1" si="218"/>
        <v/>
      </c>
      <c r="L858" s="222" cm="1">
        <f t="array" aca="1" ref="L858" ca="1">IFERROR(SUMIFS(Invoice_Direct_Cost,Invoice_Labor_Category,$D858,Invoice_Company,$C858,Invoice_MSA_Code,$E858),"")</f>
        <v>0</v>
      </c>
      <c r="M858" s="7" t="str">
        <f t="shared" ca="1" si="219"/>
        <v/>
      </c>
      <c r="N858" s="220" t="str">
        <f t="shared" ca="1" si="224"/>
        <v/>
      </c>
      <c r="O858" s="7" t="str">
        <f t="shared" ca="1" si="220"/>
        <v/>
      </c>
      <c r="P858" s="7" t="str">
        <f t="shared" ca="1" si="221"/>
        <v/>
      </c>
      <c r="Q858" s="7" t="str">
        <f t="shared" ca="1" si="222"/>
        <v/>
      </c>
      <c r="R858" s="7" t="str">
        <f t="shared" ca="1" si="223"/>
        <v/>
      </c>
      <c r="S858" s="7" t="str">
        <f t="shared" ca="1" si="210"/>
        <v/>
      </c>
      <c r="T858" s="7" t="str">
        <f t="shared" ca="1" si="211"/>
        <v/>
      </c>
      <c r="V858" s="120" cm="1">
        <f t="array" aca="1" ref="V858" ca="1">SUMIFS(Invoice_Hours,Invoice_Labor_Category,$D858,Invoice_Company,$C858,Invoice_MSA_Code,$E858)</f>
        <v>0</v>
      </c>
      <c r="W858" s="121" t="str">
        <f t="shared" ca="1" si="212"/>
        <v/>
      </c>
      <c r="X858" s="152" t="str">
        <f t="shared" ca="1" si="213"/>
        <v/>
      </c>
      <c r="Z858" s="172"/>
      <c r="AB858" t="str">
        <f t="shared" si="214"/>
        <v/>
      </c>
      <c r="AC858" t="str">
        <f t="shared" si="215"/>
        <v/>
      </c>
      <c r="AD858" t="str">
        <f t="shared" ca="1" si="216"/>
        <v/>
      </c>
      <c r="AE858" s="4" t="str">
        <f t="shared" ca="1" si="209"/>
        <v/>
      </c>
      <c r="AF858" s="118"/>
    </row>
    <row r="859" spans="3:32" ht="20.100000000000001" customHeight="1">
      <c r="C859" t="str" cm="1">
        <f t="array" ref="C859">IFERROR(_xlfn.TEXTSPLIT(B859,"^"),"")</f>
        <v/>
      </c>
      <c r="F859" s="5" t="str" cm="1">
        <f t="array" aca="1" ref="F859" ca="1">IFERROR(INDEX(MSA_Title,MATCH(E859,MSA_Code,0)),"")</f>
        <v/>
      </c>
      <c r="G859" s="117" cm="1">
        <f t="array" aca="1" ref="G859" ca="1">SUMIFS(Proposed_Hours,Proposed_Labor_Category,$D859,Proposed_Company,$C859,Proposed_MSA_Code,$E859)</f>
        <v>0</v>
      </c>
      <c r="H859" s="7" t="str">
        <f t="shared" ca="1" si="217"/>
        <v/>
      </c>
      <c r="I859" s="4" t="str" cm="1">
        <f t="array" aca="1" ref="I859" ca="1">IFERROR(IF(SUMIFS(Proposed_Direct_Cost,Proposed_Labor_Category,$D859,Proposed_Company,$C859,Proposed_MSA_Code,$E859)=0,"Not Proposed",SUMIFS(Proposed_Direct_Cost,Proposed_Labor_Category,$D859,Proposed_Company,$C859,Proposed_MSA_Code,$E859)),"")</f>
        <v>Not Proposed</v>
      </c>
      <c r="J859" s="117" cm="1">
        <f t="array" aca="1" ref="J859" ca="1">SUMIFS(Invoice_Hours,Invoice_Labor_Category,$D859,Invoice_Company,$C859,Invoice_MSA_Code,$E859)</f>
        <v>0</v>
      </c>
      <c r="K859" s="7" t="str">
        <f t="shared" ca="1" si="218"/>
        <v/>
      </c>
      <c r="L859" s="222" cm="1">
        <f t="array" aca="1" ref="L859" ca="1">IFERROR(SUMIFS(Invoice_Direct_Cost,Invoice_Labor_Category,$D859,Invoice_Company,$C859,Invoice_MSA_Code,$E859),"")</f>
        <v>0</v>
      </c>
      <c r="M859" s="7" t="str">
        <f t="shared" ca="1" si="219"/>
        <v/>
      </c>
      <c r="N859" s="220" t="str">
        <f t="shared" ca="1" si="224"/>
        <v/>
      </c>
      <c r="O859" s="7" t="str">
        <f t="shared" ca="1" si="220"/>
        <v/>
      </c>
      <c r="P859" s="7" t="str">
        <f t="shared" ca="1" si="221"/>
        <v/>
      </c>
      <c r="Q859" s="7" t="str">
        <f t="shared" ca="1" si="222"/>
        <v/>
      </c>
      <c r="R859" s="7" t="str">
        <f t="shared" ca="1" si="223"/>
        <v/>
      </c>
      <c r="S859" s="7" t="str">
        <f t="shared" ca="1" si="210"/>
        <v/>
      </c>
      <c r="T859" s="7" t="str">
        <f t="shared" ca="1" si="211"/>
        <v/>
      </c>
      <c r="V859" s="120" cm="1">
        <f t="array" aca="1" ref="V859" ca="1">SUMIFS(Invoice_Hours,Invoice_Labor_Category,$D859,Invoice_Company,$C859,Invoice_MSA_Code,$E859)</f>
        <v>0</v>
      </c>
      <c r="W859" s="121" t="str">
        <f t="shared" ca="1" si="212"/>
        <v/>
      </c>
      <c r="X859" s="151" t="str">
        <f t="shared" ca="1" si="213"/>
        <v/>
      </c>
      <c r="Z859" s="172"/>
      <c r="AB859" t="str">
        <f t="shared" si="214"/>
        <v/>
      </c>
      <c r="AC859" t="str">
        <f t="shared" si="215"/>
        <v/>
      </c>
      <c r="AD859" t="str">
        <f t="shared" ca="1" si="216"/>
        <v/>
      </c>
      <c r="AE859" s="4" t="str">
        <f t="shared" ca="1" si="209"/>
        <v/>
      </c>
      <c r="AF859" s="118"/>
    </row>
    <row r="860" spans="3:32" ht="20.100000000000001" customHeight="1">
      <c r="C860" t="str" cm="1">
        <f t="array" ref="C860">IFERROR(_xlfn.TEXTSPLIT(B860,"^"),"")</f>
        <v/>
      </c>
      <c r="F860" s="5" t="str" cm="1">
        <f t="array" aca="1" ref="F860" ca="1">IFERROR(INDEX(MSA_Title,MATCH(E860,MSA_Code,0)),"")</f>
        <v/>
      </c>
      <c r="G860" s="117" cm="1">
        <f t="array" aca="1" ref="G860" ca="1">SUMIFS(Proposed_Hours,Proposed_Labor_Category,$D860,Proposed_Company,$C860,Proposed_MSA_Code,$E860)</f>
        <v>0</v>
      </c>
      <c r="H860" s="7" t="str">
        <f t="shared" ca="1" si="217"/>
        <v/>
      </c>
      <c r="I860" s="4" t="str" cm="1">
        <f t="array" aca="1" ref="I860" ca="1">IFERROR(IF(SUMIFS(Proposed_Direct_Cost,Proposed_Labor_Category,$D860,Proposed_Company,$C860,Proposed_MSA_Code,$E860)=0,"Not Proposed",SUMIFS(Proposed_Direct_Cost,Proposed_Labor_Category,$D860,Proposed_Company,$C860,Proposed_MSA_Code,$E860)),"")</f>
        <v>Not Proposed</v>
      </c>
      <c r="J860" s="117" cm="1">
        <f t="array" aca="1" ref="J860" ca="1">SUMIFS(Invoice_Hours,Invoice_Labor_Category,$D860,Invoice_Company,$C860,Invoice_MSA_Code,$E860)</f>
        <v>0</v>
      </c>
      <c r="K860" s="7" t="str">
        <f t="shared" ca="1" si="218"/>
        <v/>
      </c>
      <c r="L860" s="222" cm="1">
        <f t="array" aca="1" ref="L860" ca="1">IFERROR(SUMIFS(Invoice_Direct_Cost,Invoice_Labor_Category,$D860,Invoice_Company,$C860,Invoice_MSA_Code,$E860),"")</f>
        <v>0</v>
      </c>
      <c r="M860" s="7" t="str">
        <f t="shared" ca="1" si="219"/>
        <v/>
      </c>
      <c r="N860" s="220" t="str">
        <f t="shared" ca="1" si="224"/>
        <v/>
      </c>
      <c r="O860" s="7" t="str">
        <f t="shared" ca="1" si="220"/>
        <v/>
      </c>
      <c r="P860" s="7" t="str">
        <f t="shared" ca="1" si="221"/>
        <v/>
      </c>
      <c r="Q860" s="7" t="str">
        <f t="shared" ca="1" si="222"/>
        <v/>
      </c>
      <c r="R860" s="7" t="str">
        <f t="shared" ca="1" si="223"/>
        <v/>
      </c>
      <c r="S860" s="7" t="str">
        <f t="shared" ca="1" si="210"/>
        <v/>
      </c>
      <c r="T860" s="7" t="str">
        <f t="shared" ca="1" si="211"/>
        <v/>
      </c>
      <c r="V860" s="120" cm="1">
        <f t="array" aca="1" ref="V860" ca="1">SUMIFS(Invoice_Hours,Invoice_Labor_Category,$D860,Invoice_Company,$C860,Invoice_MSA_Code,$E860)</f>
        <v>0</v>
      </c>
      <c r="W860" s="121" t="str">
        <f t="shared" ca="1" si="212"/>
        <v/>
      </c>
      <c r="X860" s="152" t="str">
        <f t="shared" ca="1" si="213"/>
        <v/>
      </c>
      <c r="Z860" s="172"/>
      <c r="AB860" t="str">
        <f t="shared" si="214"/>
        <v/>
      </c>
      <c r="AC860" t="str">
        <f t="shared" si="215"/>
        <v/>
      </c>
      <c r="AD860" t="str">
        <f t="shared" ca="1" si="216"/>
        <v/>
      </c>
      <c r="AE860" s="4" t="str">
        <f t="shared" ca="1" si="209"/>
        <v/>
      </c>
      <c r="AF860" s="118"/>
    </row>
    <row r="861" spans="3:32" ht="20.100000000000001" customHeight="1">
      <c r="C861" t="str" cm="1">
        <f t="array" ref="C861">IFERROR(_xlfn.TEXTSPLIT(B861,"^"),"")</f>
        <v/>
      </c>
      <c r="F861" s="5" t="str" cm="1">
        <f t="array" aca="1" ref="F861" ca="1">IFERROR(INDEX(MSA_Title,MATCH(E861,MSA_Code,0)),"")</f>
        <v/>
      </c>
      <c r="G861" s="117" cm="1">
        <f t="array" aca="1" ref="G861" ca="1">SUMIFS(Proposed_Hours,Proposed_Labor_Category,$D861,Proposed_Company,$C861,Proposed_MSA_Code,$E861)</f>
        <v>0</v>
      </c>
      <c r="H861" s="7" t="str">
        <f t="shared" ca="1" si="217"/>
        <v/>
      </c>
      <c r="I861" s="4" t="str" cm="1">
        <f t="array" aca="1" ref="I861" ca="1">IFERROR(IF(SUMIFS(Proposed_Direct_Cost,Proposed_Labor_Category,$D861,Proposed_Company,$C861,Proposed_MSA_Code,$E861)=0,"Not Proposed",SUMIFS(Proposed_Direct_Cost,Proposed_Labor_Category,$D861,Proposed_Company,$C861,Proposed_MSA_Code,$E861)),"")</f>
        <v>Not Proposed</v>
      </c>
      <c r="J861" s="117" cm="1">
        <f t="array" aca="1" ref="J861" ca="1">SUMIFS(Invoice_Hours,Invoice_Labor_Category,$D861,Invoice_Company,$C861,Invoice_MSA_Code,$E861)</f>
        <v>0</v>
      </c>
      <c r="K861" s="7" t="str">
        <f t="shared" ca="1" si="218"/>
        <v/>
      </c>
      <c r="L861" s="222" cm="1">
        <f t="array" aca="1" ref="L861" ca="1">IFERROR(SUMIFS(Invoice_Direct_Cost,Invoice_Labor_Category,$D861,Invoice_Company,$C861,Invoice_MSA_Code,$E861),"")</f>
        <v>0</v>
      </c>
      <c r="M861" s="7" t="str">
        <f t="shared" ca="1" si="219"/>
        <v/>
      </c>
      <c r="N861" s="220" t="str">
        <f t="shared" ca="1" si="224"/>
        <v/>
      </c>
      <c r="O861" s="7" t="str">
        <f t="shared" ca="1" si="220"/>
        <v/>
      </c>
      <c r="P861" s="7" t="str">
        <f t="shared" ca="1" si="221"/>
        <v/>
      </c>
      <c r="Q861" s="7" t="str">
        <f t="shared" ca="1" si="222"/>
        <v/>
      </c>
      <c r="R861" s="7" t="str">
        <f t="shared" ca="1" si="223"/>
        <v/>
      </c>
      <c r="S861" s="7" t="str">
        <f t="shared" ca="1" si="210"/>
        <v/>
      </c>
      <c r="T861" s="7" t="str">
        <f t="shared" ca="1" si="211"/>
        <v/>
      </c>
      <c r="V861" s="120" cm="1">
        <f t="array" aca="1" ref="V861" ca="1">SUMIFS(Invoice_Hours,Invoice_Labor_Category,$D861,Invoice_Company,$C861,Invoice_MSA_Code,$E861)</f>
        <v>0</v>
      </c>
      <c r="W861" s="121" t="str">
        <f t="shared" ca="1" si="212"/>
        <v/>
      </c>
      <c r="X861" s="151" t="str">
        <f t="shared" ca="1" si="213"/>
        <v/>
      </c>
      <c r="Z861" s="172"/>
      <c r="AB861" t="str">
        <f t="shared" si="214"/>
        <v/>
      </c>
      <c r="AC861" t="str">
        <f t="shared" si="215"/>
        <v/>
      </c>
      <c r="AD861" t="str">
        <f t="shared" ca="1" si="216"/>
        <v/>
      </c>
      <c r="AE861" s="4" t="str">
        <f t="shared" ca="1" si="209"/>
        <v/>
      </c>
      <c r="AF861" s="118"/>
    </row>
    <row r="862" spans="3:32" ht="20.100000000000001" customHeight="1">
      <c r="C862" t="str" cm="1">
        <f t="array" ref="C862">IFERROR(_xlfn.TEXTSPLIT(B862,"^"),"")</f>
        <v/>
      </c>
      <c r="F862" s="5" t="str" cm="1">
        <f t="array" aca="1" ref="F862" ca="1">IFERROR(INDEX(MSA_Title,MATCH(E862,MSA_Code,0)),"")</f>
        <v/>
      </c>
      <c r="G862" s="117" cm="1">
        <f t="array" aca="1" ref="G862" ca="1">SUMIFS(Proposed_Hours,Proposed_Labor_Category,$D862,Proposed_Company,$C862,Proposed_MSA_Code,$E862)</f>
        <v>0</v>
      </c>
      <c r="H862" s="7" t="str">
        <f t="shared" ca="1" si="217"/>
        <v/>
      </c>
      <c r="I862" s="4" t="str" cm="1">
        <f t="array" aca="1" ref="I862" ca="1">IFERROR(IF(SUMIFS(Proposed_Direct_Cost,Proposed_Labor_Category,$D862,Proposed_Company,$C862,Proposed_MSA_Code,$E862)=0,"Not Proposed",SUMIFS(Proposed_Direct_Cost,Proposed_Labor_Category,$D862,Proposed_Company,$C862,Proposed_MSA_Code,$E862)),"")</f>
        <v>Not Proposed</v>
      </c>
      <c r="J862" s="117" cm="1">
        <f t="array" aca="1" ref="J862" ca="1">SUMIFS(Invoice_Hours,Invoice_Labor_Category,$D862,Invoice_Company,$C862,Invoice_MSA_Code,$E862)</f>
        <v>0</v>
      </c>
      <c r="K862" s="7" t="str">
        <f t="shared" ca="1" si="218"/>
        <v/>
      </c>
      <c r="L862" s="222" cm="1">
        <f t="array" aca="1" ref="L862" ca="1">IFERROR(SUMIFS(Invoice_Direct_Cost,Invoice_Labor_Category,$D862,Invoice_Company,$C862,Invoice_MSA_Code,$E862),"")</f>
        <v>0</v>
      </c>
      <c r="M862" s="7" t="str">
        <f t="shared" ca="1" si="219"/>
        <v/>
      </c>
      <c r="N862" s="220" t="str">
        <f t="shared" ca="1" si="224"/>
        <v/>
      </c>
      <c r="O862" s="7" t="str">
        <f t="shared" ca="1" si="220"/>
        <v/>
      </c>
      <c r="P862" s="7" t="str">
        <f t="shared" ca="1" si="221"/>
        <v/>
      </c>
      <c r="Q862" s="7" t="str">
        <f t="shared" ca="1" si="222"/>
        <v/>
      </c>
      <c r="R862" s="7" t="str">
        <f t="shared" ca="1" si="223"/>
        <v/>
      </c>
      <c r="S862" s="7" t="str">
        <f t="shared" ca="1" si="210"/>
        <v/>
      </c>
      <c r="T862" s="7" t="str">
        <f t="shared" ca="1" si="211"/>
        <v/>
      </c>
      <c r="V862" s="120" cm="1">
        <f t="array" aca="1" ref="V862" ca="1">SUMIFS(Invoice_Hours,Invoice_Labor_Category,$D862,Invoice_Company,$C862,Invoice_MSA_Code,$E862)</f>
        <v>0</v>
      </c>
      <c r="W862" s="121" t="str">
        <f t="shared" ca="1" si="212"/>
        <v/>
      </c>
      <c r="X862" s="152" t="str">
        <f t="shared" ca="1" si="213"/>
        <v/>
      </c>
      <c r="Z862" s="172"/>
      <c r="AB862" t="str">
        <f t="shared" si="214"/>
        <v/>
      </c>
      <c r="AC862" t="str">
        <f t="shared" si="215"/>
        <v/>
      </c>
      <c r="AD862" t="str">
        <f t="shared" ca="1" si="216"/>
        <v/>
      </c>
      <c r="AE862" s="4" t="str">
        <f t="shared" ref="AE862:AE925" ca="1" si="225">X862</f>
        <v/>
      </c>
      <c r="AF862" s="118"/>
    </row>
    <row r="863" spans="3:32" ht="20.100000000000001" customHeight="1">
      <c r="C863" t="str" cm="1">
        <f t="array" ref="C863">IFERROR(_xlfn.TEXTSPLIT(B863,"^"),"")</f>
        <v/>
      </c>
      <c r="F863" s="5" t="str" cm="1">
        <f t="array" aca="1" ref="F863" ca="1">IFERROR(INDEX(MSA_Title,MATCH(E863,MSA_Code,0)),"")</f>
        <v/>
      </c>
      <c r="G863" s="117" cm="1">
        <f t="array" aca="1" ref="G863" ca="1">SUMIFS(Proposed_Hours,Proposed_Labor_Category,$D863,Proposed_Company,$C863,Proposed_MSA_Code,$E863)</f>
        <v>0</v>
      </c>
      <c r="H863" s="7" t="str">
        <f t="shared" ca="1" si="217"/>
        <v/>
      </c>
      <c r="I863" s="4" t="str" cm="1">
        <f t="array" aca="1" ref="I863" ca="1">IFERROR(IF(SUMIFS(Proposed_Direct_Cost,Proposed_Labor_Category,$D863,Proposed_Company,$C863,Proposed_MSA_Code,$E863)=0,"Not Proposed",SUMIFS(Proposed_Direct_Cost,Proposed_Labor_Category,$D863,Proposed_Company,$C863,Proposed_MSA_Code,$E863)),"")</f>
        <v>Not Proposed</v>
      </c>
      <c r="J863" s="117" cm="1">
        <f t="array" aca="1" ref="J863" ca="1">SUMIFS(Invoice_Hours,Invoice_Labor_Category,$D863,Invoice_Company,$C863,Invoice_MSA_Code,$E863)</f>
        <v>0</v>
      </c>
      <c r="K863" s="7" t="str">
        <f t="shared" ca="1" si="218"/>
        <v/>
      </c>
      <c r="L863" s="222" cm="1">
        <f t="array" aca="1" ref="L863" ca="1">IFERROR(SUMIFS(Invoice_Direct_Cost,Invoice_Labor_Category,$D863,Invoice_Company,$C863,Invoice_MSA_Code,$E863),"")</f>
        <v>0</v>
      </c>
      <c r="M863" s="7" t="str">
        <f t="shared" ca="1" si="219"/>
        <v/>
      </c>
      <c r="N863" s="220" t="str">
        <f t="shared" ca="1" si="224"/>
        <v/>
      </c>
      <c r="O863" s="7" t="str">
        <f t="shared" ca="1" si="220"/>
        <v/>
      </c>
      <c r="P863" s="7" t="str">
        <f t="shared" ca="1" si="221"/>
        <v/>
      </c>
      <c r="Q863" s="7" t="str">
        <f t="shared" ca="1" si="222"/>
        <v/>
      </c>
      <c r="R863" s="7" t="str">
        <f t="shared" ca="1" si="223"/>
        <v/>
      </c>
      <c r="S863" s="7" t="str">
        <f t="shared" ca="1" si="210"/>
        <v/>
      </c>
      <c r="T863" s="7" t="str">
        <f t="shared" ca="1" si="211"/>
        <v/>
      </c>
      <c r="V863" s="120" cm="1">
        <f t="array" aca="1" ref="V863" ca="1">SUMIFS(Invoice_Hours,Invoice_Labor_Category,$D863,Invoice_Company,$C863,Invoice_MSA_Code,$E863)</f>
        <v>0</v>
      </c>
      <c r="W863" s="121" t="str">
        <f t="shared" ca="1" si="212"/>
        <v/>
      </c>
      <c r="X863" s="151" t="str">
        <f t="shared" ca="1" si="213"/>
        <v/>
      </c>
      <c r="Z863" s="172"/>
      <c r="AB863" t="str">
        <f t="shared" si="214"/>
        <v/>
      </c>
      <c r="AC863" t="str">
        <f t="shared" si="215"/>
        <v/>
      </c>
      <c r="AD863" t="str">
        <f t="shared" ca="1" si="216"/>
        <v/>
      </c>
      <c r="AE863" s="4" t="str">
        <f t="shared" ca="1" si="225"/>
        <v/>
      </c>
      <c r="AF863" s="118"/>
    </row>
    <row r="864" spans="3:32" ht="20.100000000000001" customHeight="1">
      <c r="C864" t="str" cm="1">
        <f t="array" ref="C864">IFERROR(_xlfn.TEXTSPLIT(B864,"^"),"")</f>
        <v/>
      </c>
      <c r="F864" s="5" t="str" cm="1">
        <f t="array" aca="1" ref="F864" ca="1">IFERROR(INDEX(MSA_Title,MATCH(E864,MSA_Code,0)),"")</f>
        <v/>
      </c>
      <c r="G864" s="117" cm="1">
        <f t="array" aca="1" ref="G864" ca="1">SUMIFS(Proposed_Hours,Proposed_Labor_Category,$D864,Proposed_Company,$C864,Proposed_MSA_Code,$E864)</f>
        <v>0</v>
      </c>
      <c r="H864" s="7" t="str">
        <f t="shared" ca="1" si="217"/>
        <v/>
      </c>
      <c r="I864" s="4" t="str" cm="1">
        <f t="array" aca="1" ref="I864" ca="1">IFERROR(IF(SUMIFS(Proposed_Direct_Cost,Proposed_Labor_Category,$D864,Proposed_Company,$C864,Proposed_MSA_Code,$E864)=0,"Not Proposed",SUMIFS(Proposed_Direct_Cost,Proposed_Labor_Category,$D864,Proposed_Company,$C864,Proposed_MSA_Code,$E864)),"")</f>
        <v>Not Proposed</v>
      </c>
      <c r="J864" s="117" cm="1">
        <f t="array" aca="1" ref="J864" ca="1">SUMIFS(Invoice_Hours,Invoice_Labor_Category,$D864,Invoice_Company,$C864,Invoice_MSA_Code,$E864)</f>
        <v>0</v>
      </c>
      <c r="K864" s="7" t="str">
        <f t="shared" ca="1" si="218"/>
        <v/>
      </c>
      <c r="L864" s="222" cm="1">
        <f t="array" aca="1" ref="L864" ca="1">IFERROR(SUMIFS(Invoice_Direct_Cost,Invoice_Labor_Category,$D864,Invoice_Company,$C864,Invoice_MSA_Code,$E864),"")</f>
        <v>0</v>
      </c>
      <c r="M864" s="7" t="str">
        <f t="shared" ca="1" si="219"/>
        <v/>
      </c>
      <c r="N864" s="220" t="str">
        <f t="shared" ca="1" si="224"/>
        <v/>
      </c>
      <c r="O864" s="7" t="str">
        <f t="shared" ca="1" si="220"/>
        <v/>
      </c>
      <c r="P864" s="7" t="str">
        <f t="shared" ca="1" si="221"/>
        <v/>
      </c>
      <c r="Q864" s="7" t="str">
        <f t="shared" ca="1" si="222"/>
        <v/>
      </c>
      <c r="R864" s="7" t="str">
        <f t="shared" ca="1" si="223"/>
        <v/>
      </c>
      <c r="S864" s="7" t="str">
        <f t="shared" ca="1" si="210"/>
        <v/>
      </c>
      <c r="T864" s="7" t="str">
        <f t="shared" ca="1" si="211"/>
        <v/>
      </c>
      <c r="V864" s="120" cm="1">
        <f t="array" aca="1" ref="V864" ca="1">SUMIFS(Invoice_Hours,Invoice_Labor_Category,$D864,Invoice_Company,$C864,Invoice_MSA_Code,$E864)</f>
        <v>0</v>
      </c>
      <c r="W864" s="121" t="str">
        <f t="shared" ca="1" si="212"/>
        <v/>
      </c>
      <c r="X864" s="152" t="str">
        <f t="shared" ca="1" si="213"/>
        <v/>
      </c>
      <c r="Z864" s="172"/>
      <c r="AB864" t="str">
        <f t="shared" si="214"/>
        <v/>
      </c>
      <c r="AC864" t="str">
        <f t="shared" si="215"/>
        <v/>
      </c>
      <c r="AD864" t="str">
        <f t="shared" ca="1" si="216"/>
        <v/>
      </c>
      <c r="AE864" s="4" t="str">
        <f t="shared" ca="1" si="225"/>
        <v/>
      </c>
      <c r="AF864" s="118"/>
    </row>
    <row r="865" spans="3:32" ht="20.100000000000001" customHeight="1">
      <c r="C865" t="str" cm="1">
        <f t="array" ref="C865">IFERROR(_xlfn.TEXTSPLIT(B865,"^"),"")</f>
        <v/>
      </c>
      <c r="F865" s="5" t="str" cm="1">
        <f t="array" aca="1" ref="F865" ca="1">IFERROR(INDEX(MSA_Title,MATCH(E865,MSA_Code,0)),"")</f>
        <v/>
      </c>
      <c r="G865" s="117" cm="1">
        <f t="array" aca="1" ref="G865" ca="1">SUMIFS(Proposed_Hours,Proposed_Labor_Category,$D865,Proposed_Company,$C865,Proposed_MSA_Code,$E865)</f>
        <v>0</v>
      </c>
      <c r="H865" s="7" t="str">
        <f t="shared" ca="1" si="217"/>
        <v/>
      </c>
      <c r="I865" s="4" t="str" cm="1">
        <f t="array" aca="1" ref="I865" ca="1">IFERROR(IF(SUMIFS(Proposed_Direct_Cost,Proposed_Labor_Category,$D865,Proposed_Company,$C865,Proposed_MSA_Code,$E865)=0,"Not Proposed",SUMIFS(Proposed_Direct_Cost,Proposed_Labor_Category,$D865,Proposed_Company,$C865,Proposed_MSA_Code,$E865)),"")</f>
        <v>Not Proposed</v>
      </c>
      <c r="J865" s="117" cm="1">
        <f t="array" aca="1" ref="J865" ca="1">SUMIFS(Invoice_Hours,Invoice_Labor_Category,$D865,Invoice_Company,$C865,Invoice_MSA_Code,$E865)</f>
        <v>0</v>
      </c>
      <c r="K865" s="7" t="str">
        <f t="shared" ca="1" si="218"/>
        <v/>
      </c>
      <c r="L865" s="222" cm="1">
        <f t="array" aca="1" ref="L865" ca="1">IFERROR(SUMIFS(Invoice_Direct_Cost,Invoice_Labor_Category,$D865,Invoice_Company,$C865,Invoice_MSA_Code,$E865),"")</f>
        <v>0</v>
      </c>
      <c r="M865" s="7" t="str">
        <f t="shared" ca="1" si="219"/>
        <v/>
      </c>
      <c r="N865" s="220" t="str">
        <f t="shared" ca="1" si="224"/>
        <v/>
      </c>
      <c r="O865" s="7" t="str">
        <f t="shared" ca="1" si="220"/>
        <v/>
      </c>
      <c r="P865" s="7" t="str">
        <f t="shared" ca="1" si="221"/>
        <v/>
      </c>
      <c r="Q865" s="7" t="str">
        <f t="shared" ca="1" si="222"/>
        <v/>
      </c>
      <c r="R865" s="7" t="str">
        <f t="shared" ca="1" si="223"/>
        <v/>
      </c>
      <c r="S865" s="7" t="str">
        <f t="shared" ca="1" si="210"/>
        <v/>
      </c>
      <c r="T865" s="7" t="str">
        <f t="shared" ca="1" si="211"/>
        <v/>
      </c>
      <c r="V865" s="120" cm="1">
        <f t="array" aca="1" ref="V865" ca="1">SUMIFS(Invoice_Hours,Invoice_Labor_Category,$D865,Invoice_Company,$C865,Invoice_MSA_Code,$E865)</f>
        <v>0</v>
      </c>
      <c r="W865" s="121" t="str">
        <f t="shared" ca="1" si="212"/>
        <v/>
      </c>
      <c r="X865" s="151" t="str">
        <f t="shared" ca="1" si="213"/>
        <v/>
      </c>
      <c r="Z865" s="172"/>
      <c r="AB865" t="str">
        <f t="shared" si="214"/>
        <v/>
      </c>
      <c r="AC865" t="str">
        <f t="shared" si="215"/>
        <v/>
      </c>
      <c r="AD865" t="str">
        <f t="shared" ca="1" si="216"/>
        <v/>
      </c>
      <c r="AE865" s="4" t="str">
        <f t="shared" ca="1" si="225"/>
        <v/>
      </c>
      <c r="AF865" s="118"/>
    </row>
    <row r="866" spans="3:32" ht="20.100000000000001" customHeight="1">
      <c r="C866" t="str" cm="1">
        <f t="array" ref="C866">IFERROR(_xlfn.TEXTSPLIT(B866,"^"),"")</f>
        <v/>
      </c>
      <c r="F866" s="5" t="str" cm="1">
        <f t="array" aca="1" ref="F866" ca="1">IFERROR(INDEX(MSA_Title,MATCH(E866,MSA_Code,0)),"")</f>
        <v/>
      </c>
      <c r="G866" s="117" cm="1">
        <f t="array" aca="1" ref="G866" ca="1">SUMIFS(Proposed_Hours,Proposed_Labor_Category,$D866,Proposed_Company,$C866,Proposed_MSA_Code,$E866)</f>
        <v>0</v>
      </c>
      <c r="H866" s="7" t="str">
        <f t="shared" ca="1" si="217"/>
        <v/>
      </c>
      <c r="I866" s="4" t="str" cm="1">
        <f t="array" aca="1" ref="I866" ca="1">IFERROR(IF(SUMIFS(Proposed_Direct_Cost,Proposed_Labor_Category,$D866,Proposed_Company,$C866,Proposed_MSA_Code,$E866)=0,"Not Proposed",SUMIFS(Proposed_Direct_Cost,Proposed_Labor_Category,$D866,Proposed_Company,$C866,Proposed_MSA_Code,$E866)),"")</f>
        <v>Not Proposed</v>
      </c>
      <c r="J866" s="117" cm="1">
        <f t="array" aca="1" ref="J866" ca="1">SUMIFS(Invoice_Hours,Invoice_Labor_Category,$D866,Invoice_Company,$C866,Invoice_MSA_Code,$E866)</f>
        <v>0</v>
      </c>
      <c r="K866" s="7" t="str">
        <f t="shared" ca="1" si="218"/>
        <v/>
      </c>
      <c r="L866" s="222" cm="1">
        <f t="array" aca="1" ref="L866" ca="1">IFERROR(SUMIFS(Invoice_Direct_Cost,Invoice_Labor_Category,$D866,Invoice_Company,$C866,Invoice_MSA_Code,$E866),"")</f>
        <v>0</v>
      </c>
      <c r="M866" s="7" t="str">
        <f t="shared" ca="1" si="219"/>
        <v/>
      </c>
      <c r="N866" s="220" t="str">
        <f t="shared" ca="1" si="224"/>
        <v/>
      </c>
      <c r="O866" s="7" t="str">
        <f t="shared" ca="1" si="220"/>
        <v/>
      </c>
      <c r="P866" s="7" t="str">
        <f t="shared" ca="1" si="221"/>
        <v/>
      </c>
      <c r="Q866" s="7" t="str">
        <f t="shared" ca="1" si="222"/>
        <v/>
      </c>
      <c r="R866" s="7" t="str">
        <f t="shared" ca="1" si="223"/>
        <v/>
      </c>
      <c r="S866" s="7" t="str">
        <f t="shared" ca="1" si="210"/>
        <v/>
      </c>
      <c r="T866" s="7" t="str">
        <f t="shared" ca="1" si="211"/>
        <v/>
      </c>
      <c r="V866" s="120" cm="1">
        <f t="array" aca="1" ref="V866" ca="1">SUMIFS(Invoice_Hours,Invoice_Labor_Category,$D866,Invoice_Company,$C866,Invoice_MSA_Code,$E866)</f>
        <v>0</v>
      </c>
      <c r="W866" s="121" t="str">
        <f t="shared" ca="1" si="212"/>
        <v/>
      </c>
      <c r="X866" s="152" t="str">
        <f t="shared" ca="1" si="213"/>
        <v/>
      </c>
      <c r="Z866" s="172"/>
      <c r="AB866" t="str">
        <f t="shared" si="214"/>
        <v/>
      </c>
      <c r="AC866" t="str">
        <f t="shared" si="215"/>
        <v/>
      </c>
      <c r="AD866" t="str">
        <f t="shared" ca="1" si="216"/>
        <v/>
      </c>
      <c r="AE866" s="4" t="str">
        <f t="shared" ca="1" si="225"/>
        <v/>
      </c>
      <c r="AF866" s="118"/>
    </row>
    <row r="867" spans="3:32" ht="20.100000000000001" customHeight="1">
      <c r="C867" t="str" cm="1">
        <f t="array" ref="C867">IFERROR(_xlfn.TEXTSPLIT(B867,"^"),"")</f>
        <v/>
      </c>
      <c r="F867" s="5" t="str" cm="1">
        <f t="array" aca="1" ref="F867" ca="1">IFERROR(INDEX(MSA_Title,MATCH(E867,MSA_Code,0)),"")</f>
        <v/>
      </c>
      <c r="G867" s="117" cm="1">
        <f t="array" aca="1" ref="G867" ca="1">SUMIFS(Proposed_Hours,Proposed_Labor_Category,$D867,Proposed_Company,$C867,Proposed_MSA_Code,$E867)</f>
        <v>0</v>
      </c>
      <c r="H867" s="7" t="str">
        <f t="shared" ca="1" si="217"/>
        <v/>
      </c>
      <c r="I867" s="4" t="str" cm="1">
        <f t="array" aca="1" ref="I867" ca="1">IFERROR(IF(SUMIFS(Proposed_Direct_Cost,Proposed_Labor_Category,$D867,Proposed_Company,$C867,Proposed_MSA_Code,$E867)=0,"Not Proposed",SUMIFS(Proposed_Direct_Cost,Proposed_Labor_Category,$D867,Proposed_Company,$C867,Proposed_MSA_Code,$E867)),"")</f>
        <v>Not Proposed</v>
      </c>
      <c r="J867" s="117" cm="1">
        <f t="array" aca="1" ref="J867" ca="1">SUMIFS(Invoice_Hours,Invoice_Labor_Category,$D867,Invoice_Company,$C867,Invoice_MSA_Code,$E867)</f>
        <v>0</v>
      </c>
      <c r="K867" s="7" t="str">
        <f t="shared" ca="1" si="218"/>
        <v/>
      </c>
      <c r="L867" s="222" cm="1">
        <f t="array" aca="1" ref="L867" ca="1">IFERROR(SUMIFS(Invoice_Direct_Cost,Invoice_Labor_Category,$D867,Invoice_Company,$C867,Invoice_MSA_Code,$E867),"")</f>
        <v>0</v>
      </c>
      <c r="M867" s="7" t="str">
        <f t="shared" ca="1" si="219"/>
        <v/>
      </c>
      <c r="N867" s="220" t="str">
        <f t="shared" ca="1" si="224"/>
        <v/>
      </c>
      <c r="O867" s="7" t="str">
        <f t="shared" ca="1" si="220"/>
        <v/>
      </c>
      <c r="P867" s="7" t="str">
        <f t="shared" ca="1" si="221"/>
        <v/>
      </c>
      <c r="Q867" s="7" t="str">
        <f t="shared" ca="1" si="222"/>
        <v/>
      </c>
      <c r="R867" s="7" t="str">
        <f t="shared" ca="1" si="223"/>
        <v/>
      </c>
      <c r="S867" s="7" t="str">
        <f t="shared" ca="1" si="210"/>
        <v/>
      </c>
      <c r="T867" s="7" t="str">
        <f t="shared" ca="1" si="211"/>
        <v/>
      </c>
      <c r="V867" s="120" cm="1">
        <f t="array" aca="1" ref="V867" ca="1">SUMIFS(Invoice_Hours,Invoice_Labor_Category,$D867,Invoice_Company,$C867,Invoice_MSA_Code,$E867)</f>
        <v>0</v>
      </c>
      <c r="W867" s="121" t="str">
        <f t="shared" ca="1" si="212"/>
        <v/>
      </c>
      <c r="X867" s="151" t="str">
        <f t="shared" ca="1" si="213"/>
        <v/>
      </c>
      <c r="Z867" s="172"/>
      <c r="AB867" t="str">
        <f t="shared" si="214"/>
        <v/>
      </c>
      <c r="AC867" t="str">
        <f t="shared" si="215"/>
        <v/>
      </c>
      <c r="AD867" t="str">
        <f t="shared" ca="1" si="216"/>
        <v/>
      </c>
      <c r="AE867" s="4" t="str">
        <f t="shared" ca="1" si="225"/>
        <v/>
      </c>
      <c r="AF867" s="118"/>
    </row>
    <row r="868" spans="3:32" ht="20.100000000000001" customHeight="1">
      <c r="C868" t="str" cm="1">
        <f t="array" ref="C868">IFERROR(_xlfn.TEXTSPLIT(B868,"^"),"")</f>
        <v/>
      </c>
      <c r="F868" s="5" t="str" cm="1">
        <f t="array" aca="1" ref="F868" ca="1">IFERROR(INDEX(MSA_Title,MATCH(E868,MSA_Code,0)),"")</f>
        <v/>
      </c>
      <c r="G868" s="117" cm="1">
        <f t="array" aca="1" ref="G868" ca="1">SUMIFS(Proposed_Hours,Proposed_Labor_Category,$D868,Proposed_Company,$C868,Proposed_MSA_Code,$E868)</f>
        <v>0</v>
      </c>
      <c r="H868" s="7" t="str">
        <f t="shared" ca="1" si="217"/>
        <v/>
      </c>
      <c r="I868" s="4" t="str" cm="1">
        <f t="array" aca="1" ref="I868" ca="1">IFERROR(IF(SUMIFS(Proposed_Direct_Cost,Proposed_Labor_Category,$D868,Proposed_Company,$C868,Proposed_MSA_Code,$E868)=0,"Not Proposed",SUMIFS(Proposed_Direct_Cost,Proposed_Labor_Category,$D868,Proposed_Company,$C868,Proposed_MSA_Code,$E868)),"")</f>
        <v>Not Proposed</v>
      </c>
      <c r="J868" s="117" cm="1">
        <f t="array" aca="1" ref="J868" ca="1">SUMIFS(Invoice_Hours,Invoice_Labor_Category,$D868,Invoice_Company,$C868,Invoice_MSA_Code,$E868)</f>
        <v>0</v>
      </c>
      <c r="K868" s="7" t="str">
        <f t="shared" ca="1" si="218"/>
        <v/>
      </c>
      <c r="L868" s="222" cm="1">
        <f t="array" aca="1" ref="L868" ca="1">IFERROR(SUMIFS(Invoice_Direct_Cost,Invoice_Labor_Category,$D868,Invoice_Company,$C868,Invoice_MSA_Code,$E868),"")</f>
        <v>0</v>
      </c>
      <c r="M868" s="7" t="str">
        <f t="shared" ca="1" si="219"/>
        <v/>
      </c>
      <c r="N868" s="220" t="str">
        <f t="shared" ca="1" si="224"/>
        <v/>
      </c>
      <c r="O868" s="7" t="str">
        <f t="shared" ca="1" si="220"/>
        <v/>
      </c>
      <c r="P868" s="7" t="str">
        <f t="shared" ca="1" si="221"/>
        <v/>
      </c>
      <c r="Q868" s="7" t="str">
        <f t="shared" ca="1" si="222"/>
        <v/>
      </c>
      <c r="R868" s="7" t="str">
        <f t="shared" ca="1" si="223"/>
        <v/>
      </c>
      <c r="S868" s="7" t="str">
        <f t="shared" ca="1" si="210"/>
        <v/>
      </c>
      <c r="T868" s="7" t="str">
        <f t="shared" ca="1" si="211"/>
        <v/>
      </c>
      <c r="V868" s="120" cm="1">
        <f t="array" aca="1" ref="V868" ca="1">SUMIFS(Invoice_Hours,Invoice_Labor_Category,$D868,Invoice_Company,$C868,Invoice_MSA_Code,$E868)</f>
        <v>0</v>
      </c>
      <c r="W868" s="121" t="str">
        <f t="shared" ca="1" si="212"/>
        <v/>
      </c>
      <c r="X868" s="152" t="str">
        <f t="shared" ca="1" si="213"/>
        <v/>
      </c>
      <c r="Z868" s="172"/>
      <c r="AB868" t="str">
        <f t="shared" si="214"/>
        <v/>
      </c>
      <c r="AC868" t="str">
        <f t="shared" si="215"/>
        <v/>
      </c>
      <c r="AD868" t="str">
        <f t="shared" ca="1" si="216"/>
        <v/>
      </c>
      <c r="AE868" s="4" t="str">
        <f t="shared" ca="1" si="225"/>
        <v/>
      </c>
      <c r="AF868" s="118"/>
    </row>
    <row r="869" spans="3:32" ht="20.100000000000001" customHeight="1">
      <c r="C869" t="str" cm="1">
        <f t="array" ref="C869">IFERROR(_xlfn.TEXTSPLIT(B869,"^"),"")</f>
        <v/>
      </c>
      <c r="F869" s="5" t="str" cm="1">
        <f t="array" aca="1" ref="F869" ca="1">IFERROR(INDEX(MSA_Title,MATCH(E869,MSA_Code,0)),"")</f>
        <v/>
      </c>
      <c r="G869" s="117" cm="1">
        <f t="array" aca="1" ref="G869" ca="1">SUMIFS(Proposed_Hours,Proposed_Labor_Category,$D869,Proposed_Company,$C869,Proposed_MSA_Code,$E869)</f>
        <v>0</v>
      </c>
      <c r="H869" s="7" t="str">
        <f t="shared" ca="1" si="217"/>
        <v/>
      </c>
      <c r="I869" s="4" t="str" cm="1">
        <f t="array" aca="1" ref="I869" ca="1">IFERROR(IF(SUMIFS(Proposed_Direct_Cost,Proposed_Labor_Category,$D869,Proposed_Company,$C869,Proposed_MSA_Code,$E869)=0,"Not Proposed",SUMIFS(Proposed_Direct_Cost,Proposed_Labor_Category,$D869,Proposed_Company,$C869,Proposed_MSA_Code,$E869)),"")</f>
        <v>Not Proposed</v>
      </c>
      <c r="J869" s="117" cm="1">
        <f t="array" aca="1" ref="J869" ca="1">SUMIFS(Invoice_Hours,Invoice_Labor_Category,$D869,Invoice_Company,$C869,Invoice_MSA_Code,$E869)</f>
        <v>0</v>
      </c>
      <c r="K869" s="7" t="str">
        <f t="shared" ca="1" si="218"/>
        <v/>
      </c>
      <c r="L869" s="222" cm="1">
        <f t="array" aca="1" ref="L869" ca="1">IFERROR(SUMIFS(Invoice_Direct_Cost,Invoice_Labor_Category,$D869,Invoice_Company,$C869,Invoice_MSA_Code,$E869),"")</f>
        <v>0</v>
      </c>
      <c r="M869" s="7" t="str">
        <f t="shared" ca="1" si="219"/>
        <v/>
      </c>
      <c r="N869" s="220" t="str">
        <f t="shared" ca="1" si="224"/>
        <v/>
      </c>
      <c r="O869" s="7" t="str">
        <f t="shared" ca="1" si="220"/>
        <v/>
      </c>
      <c r="P869" s="7" t="str">
        <f t="shared" ca="1" si="221"/>
        <v/>
      </c>
      <c r="Q869" s="7" t="str">
        <f t="shared" ca="1" si="222"/>
        <v/>
      </c>
      <c r="R869" s="7" t="str">
        <f t="shared" ca="1" si="223"/>
        <v/>
      </c>
      <c r="S869" s="7" t="str">
        <f t="shared" ca="1" si="210"/>
        <v/>
      </c>
      <c r="T869" s="7" t="str">
        <f t="shared" ca="1" si="211"/>
        <v/>
      </c>
      <c r="V869" s="120" cm="1">
        <f t="array" aca="1" ref="V869" ca="1">SUMIFS(Invoice_Hours,Invoice_Labor_Category,$D869,Invoice_Company,$C869,Invoice_MSA_Code,$E869)</f>
        <v>0</v>
      </c>
      <c r="W869" s="121" t="str">
        <f t="shared" ca="1" si="212"/>
        <v/>
      </c>
      <c r="X869" s="151" t="str">
        <f t="shared" ca="1" si="213"/>
        <v/>
      </c>
      <c r="Z869" s="172"/>
      <c r="AB869" t="str">
        <f t="shared" si="214"/>
        <v/>
      </c>
      <c r="AC869" t="str">
        <f t="shared" si="215"/>
        <v/>
      </c>
      <c r="AD869" t="str">
        <f t="shared" ca="1" si="216"/>
        <v/>
      </c>
      <c r="AE869" s="4" t="str">
        <f t="shared" ca="1" si="225"/>
        <v/>
      </c>
      <c r="AF869" s="118"/>
    </row>
    <row r="870" spans="3:32" ht="20.100000000000001" customHeight="1">
      <c r="C870" t="str" cm="1">
        <f t="array" ref="C870">IFERROR(_xlfn.TEXTSPLIT(B870,"^"),"")</f>
        <v/>
      </c>
      <c r="F870" s="5" t="str" cm="1">
        <f t="array" aca="1" ref="F870" ca="1">IFERROR(INDEX(MSA_Title,MATCH(E870,MSA_Code,0)),"")</f>
        <v/>
      </c>
      <c r="G870" s="117" cm="1">
        <f t="array" aca="1" ref="G870" ca="1">SUMIFS(Proposed_Hours,Proposed_Labor_Category,$D870,Proposed_Company,$C870,Proposed_MSA_Code,$E870)</f>
        <v>0</v>
      </c>
      <c r="H870" s="7" t="str">
        <f t="shared" ca="1" si="217"/>
        <v/>
      </c>
      <c r="I870" s="4" t="str" cm="1">
        <f t="array" aca="1" ref="I870" ca="1">IFERROR(IF(SUMIFS(Proposed_Direct_Cost,Proposed_Labor_Category,$D870,Proposed_Company,$C870,Proposed_MSA_Code,$E870)=0,"Not Proposed",SUMIFS(Proposed_Direct_Cost,Proposed_Labor_Category,$D870,Proposed_Company,$C870,Proposed_MSA_Code,$E870)),"")</f>
        <v>Not Proposed</v>
      </c>
      <c r="J870" s="117" cm="1">
        <f t="array" aca="1" ref="J870" ca="1">SUMIFS(Invoice_Hours,Invoice_Labor_Category,$D870,Invoice_Company,$C870,Invoice_MSA_Code,$E870)</f>
        <v>0</v>
      </c>
      <c r="K870" s="7" t="str">
        <f t="shared" ca="1" si="218"/>
        <v/>
      </c>
      <c r="L870" s="222" cm="1">
        <f t="array" aca="1" ref="L870" ca="1">IFERROR(SUMIFS(Invoice_Direct_Cost,Invoice_Labor_Category,$D870,Invoice_Company,$C870,Invoice_MSA_Code,$E870),"")</f>
        <v>0</v>
      </c>
      <c r="M870" s="7" t="str">
        <f t="shared" ca="1" si="219"/>
        <v/>
      </c>
      <c r="N870" s="220" t="str">
        <f t="shared" ca="1" si="224"/>
        <v/>
      </c>
      <c r="O870" s="7" t="str">
        <f t="shared" ca="1" si="220"/>
        <v/>
      </c>
      <c r="P870" s="7" t="str">
        <f t="shared" ca="1" si="221"/>
        <v/>
      </c>
      <c r="Q870" s="7" t="str">
        <f t="shared" ca="1" si="222"/>
        <v/>
      </c>
      <c r="R870" s="7" t="str">
        <f t="shared" ca="1" si="223"/>
        <v/>
      </c>
      <c r="S870" s="7" t="str">
        <f t="shared" ca="1" si="210"/>
        <v/>
      </c>
      <c r="T870" s="7" t="str">
        <f t="shared" ca="1" si="211"/>
        <v/>
      </c>
      <c r="V870" s="120" cm="1">
        <f t="array" aca="1" ref="V870" ca="1">SUMIFS(Invoice_Hours,Invoice_Labor_Category,$D870,Invoice_Company,$C870,Invoice_MSA_Code,$E870)</f>
        <v>0</v>
      </c>
      <c r="W870" s="121" t="str">
        <f t="shared" ca="1" si="212"/>
        <v/>
      </c>
      <c r="X870" s="152" t="str">
        <f t="shared" ca="1" si="213"/>
        <v/>
      </c>
      <c r="Z870" s="172"/>
      <c r="AB870" t="str">
        <f t="shared" si="214"/>
        <v/>
      </c>
      <c r="AC870" t="str">
        <f t="shared" si="215"/>
        <v/>
      </c>
      <c r="AD870" t="str">
        <f t="shared" ca="1" si="216"/>
        <v/>
      </c>
      <c r="AE870" s="4" t="str">
        <f t="shared" ca="1" si="225"/>
        <v/>
      </c>
      <c r="AF870" s="118"/>
    </row>
    <row r="871" spans="3:32" ht="20.100000000000001" customHeight="1">
      <c r="C871" t="str" cm="1">
        <f t="array" ref="C871">IFERROR(_xlfn.TEXTSPLIT(B871,"^"),"")</f>
        <v/>
      </c>
      <c r="F871" s="5" t="str" cm="1">
        <f t="array" aca="1" ref="F871" ca="1">IFERROR(INDEX(MSA_Title,MATCH(E871,MSA_Code,0)),"")</f>
        <v/>
      </c>
      <c r="G871" s="117" cm="1">
        <f t="array" aca="1" ref="G871" ca="1">SUMIFS(Proposed_Hours,Proposed_Labor_Category,$D871,Proposed_Company,$C871,Proposed_MSA_Code,$E871)</f>
        <v>0</v>
      </c>
      <c r="H871" s="7" t="str">
        <f t="shared" ca="1" si="217"/>
        <v/>
      </c>
      <c r="I871" s="4" t="str" cm="1">
        <f t="array" aca="1" ref="I871" ca="1">IFERROR(IF(SUMIFS(Proposed_Direct_Cost,Proposed_Labor_Category,$D871,Proposed_Company,$C871,Proposed_MSA_Code,$E871)=0,"Not Proposed",SUMIFS(Proposed_Direct_Cost,Proposed_Labor_Category,$D871,Proposed_Company,$C871,Proposed_MSA_Code,$E871)),"")</f>
        <v>Not Proposed</v>
      </c>
      <c r="J871" s="117" cm="1">
        <f t="array" aca="1" ref="J871" ca="1">SUMIFS(Invoice_Hours,Invoice_Labor_Category,$D871,Invoice_Company,$C871,Invoice_MSA_Code,$E871)</f>
        <v>0</v>
      </c>
      <c r="K871" s="7" t="str">
        <f t="shared" ca="1" si="218"/>
        <v/>
      </c>
      <c r="L871" s="222" cm="1">
        <f t="array" aca="1" ref="L871" ca="1">IFERROR(SUMIFS(Invoice_Direct_Cost,Invoice_Labor_Category,$D871,Invoice_Company,$C871,Invoice_MSA_Code,$E871),"")</f>
        <v>0</v>
      </c>
      <c r="M871" s="7" t="str">
        <f t="shared" ca="1" si="219"/>
        <v/>
      </c>
      <c r="N871" s="220" t="str">
        <f t="shared" ca="1" si="224"/>
        <v/>
      </c>
      <c r="O871" s="7" t="str">
        <f t="shared" ca="1" si="220"/>
        <v/>
      </c>
      <c r="P871" s="7" t="str">
        <f t="shared" ca="1" si="221"/>
        <v/>
      </c>
      <c r="Q871" s="7" t="str">
        <f t="shared" ca="1" si="222"/>
        <v/>
      </c>
      <c r="R871" s="7" t="str">
        <f t="shared" ca="1" si="223"/>
        <v/>
      </c>
      <c r="S871" s="7" t="str">
        <f t="shared" ca="1" si="210"/>
        <v/>
      </c>
      <c r="T871" s="7" t="str">
        <f t="shared" ca="1" si="211"/>
        <v/>
      </c>
      <c r="V871" s="120" cm="1">
        <f t="array" aca="1" ref="V871" ca="1">SUMIFS(Invoice_Hours,Invoice_Labor_Category,$D871,Invoice_Company,$C871,Invoice_MSA_Code,$E871)</f>
        <v>0</v>
      </c>
      <c r="W871" s="121" t="str">
        <f t="shared" ca="1" si="212"/>
        <v/>
      </c>
      <c r="X871" s="151" t="str">
        <f t="shared" ca="1" si="213"/>
        <v/>
      </c>
      <c r="Z871" s="172"/>
      <c r="AB871" t="str">
        <f t="shared" si="214"/>
        <v/>
      </c>
      <c r="AC871" t="str">
        <f t="shared" si="215"/>
        <v/>
      </c>
      <c r="AD871" t="str">
        <f t="shared" ca="1" si="216"/>
        <v/>
      </c>
      <c r="AE871" s="4" t="str">
        <f t="shared" ca="1" si="225"/>
        <v/>
      </c>
      <c r="AF871" s="118"/>
    </row>
    <row r="872" spans="3:32" ht="20.100000000000001" customHeight="1">
      <c r="C872" t="str" cm="1">
        <f t="array" ref="C872">IFERROR(_xlfn.TEXTSPLIT(B872,"^"),"")</f>
        <v/>
      </c>
      <c r="F872" s="5" t="str" cm="1">
        <f t="array" aca="1" ref="F872" ca="1">IFERROR(INDEX(MSA_Title,MATCH(E872,MSA_Code,0)),"")</f>
        <v/>
      </c>
      <c r="G872" s="117" cm="1">
        <f t="array" aca="1" ref="G872" ca="1">SUMIFS(Proposed_Hours,Proposed_Labor_Category,$D872,Proposed_Company,$C872,Proposed_MSA_Code,$E872)</f>
        <v>0</v>
      </c>
      <c r="H872" s="7" t="str">
        <f t="shared" ca="1" si="217"/>
        <v/>
      </c>
      <c r="I872" s="4" t="str" cm="1">
        <f t="array" aca="1" ref="I872" ca="1">IFERROR(IF(SUMIFS(Proposed_Direct_Cost,Proposed_Labor_Category,$D872,Proposed_Company,$C872,Proposed_MSA_Code,$E872)=0,"Not Proposed",SUMIFS(Proposed_Direct_Cost,Proposed_Labor_Category,$D872,Proposed_Company,$C872,Proposed_MSA_Code,$E872)),"")</f>
        <v>Not Proposed</v>
      </c>
      <c r="J872" s="117" cm="1">
        <f t="array" aca="1" ref="J872" ca="1">SUMIFS(Invoice_Hours,Invoice_Labor_Category,$D872,Invoice_Company,$C872,Invoice_MSA_Code,$E872)</f>
        <v>0</v>
      </c>
      <c r="K872" s="7" t="str">
        <f t="shared" ca="1" si="218"/>
        <v/>
      </c>
      <c r="L872" s="222" cm="1">
        <f t="array" aca="1" ref="L872" ca="1">IFERROR(SUMIFS(Invoice_Direct_Cost,Invoice_Labor_Category,$D872,Invoice_Company,$C872,Invoice_MSA_Code,$E872),"")</f>
        <v>0</v>
      </c>
      <c r="M872" s="7" t="str">
        <f t="shared" ca="1" si="219"/>
        <v/>
      </c>
      <c r="N872" s="220" t="str">
        <f t="shared" ca="1" si="224"/>
        <v/>
      </c>
      <c r="O872" s="7" t="str">
        <f t="shared" ca="1" si="220"/>
        <v/>
      </c>
      <c r="P872" s="7" t="str">
        <f t="shared" ca="1" si="221"/>
        <v/>
      </c>
      <c r="Q872" s="7" t="str">
        <f t="shared" ca="1" si="222"/>
        <v/>
      </c>
      <c r="R872" s="7" t="str">
        <f t="shared" ca="1" si="223"/>
        <v/>
      </c>
      <c r="S872" s="7" t="str">
        <f t="shared" ca="1" si="210"/>
        <v/>
      </c>
      <c r="T872" s="7" t="str">
        <f t="shared" ca="1" si="211"/>
        <v/>
      </c>
      <c r="V872" s="120" cm="1">
        <f t="array" aca="1" ref="V872" ca="1">SUMIFS(Invoice_Hours,Invoice_Labor_Category,$D872,Invoice_Company,$C872,Invoice_MSA_Code,$E872)</f>
        <v>0</v>
      </c>
      <c r="W872" s="121" t="str">
        <f t="shared" ca="1" si="212"/>
        <v/>
      </c>
      <c r="X872" s="152" t="str">
        <f t="shared" ca="1" si="213"/>
        <v/>
      </c>
      <c r="Z872" s="172"/>
      <c r="AB872" t="str">
        <f t="shared" si="214"/>
        <v/>
      </c>
      <c r="AC872" t="str">
        <f t="shared" si="215"/>
        <v/>
      </c>
      <c r="AD872" t="str">
        <f t="shared" ca="1" si="216"/>
        <v/>
      </c>
      <c r="AE872" s="4" t="str">
        <f t="shared" ca="1" si="225"/>
        <v/>
      </c>
      <c r="AF872" s="118"/>
    </row>
    <row r="873" spans="3:32" ht="20.100000000000001" customHeight="1">
      <c r="C873" t="str" cm="1">
        <f t="array" ref="C873">IFERROR(_xlfn.TEXTSPLIT(B873,"^"),"")</f>
        <v/>
      </c>
      <c r="F873" s="5" t="str" cm="1">
        <f t="array" aca="1" ref="F873" ca="1">IFERROR(INDEX(MSA_Title,MATCH(E873,MSA_Code,0)),"")</f>
        <v/>
      </c>
      <c r="G873" s="117" cm="1">
        <f t="array" aca="1" ref="G873" ca="1">SUMIFS(Proposed_Hours,Proposed_Labor_Category,$D873,Proposed_Company,$C873,Proposed_MSA_Code,$E873)</f>
        <v>0</v>
      </c>
      <c r="H873" s="7" t="str">
        <f t="shared" ca="1" si="217"/>
        <v/>
      </c>
      <c r="I873" s="4" t="str" cm="1">
        <f t="array" aca="1" ref="I873" ca="1">IFERROR(IF(SUMIFS(Proposed_Direct_Cost,Proposed_Labor_Category,$D873,Proposed_Company,$C873,Proposed_MSA_Code,$E873)=0,"Not Proposed",SUMIFS(Proposed_Direct_Cost,Proposed_Labor_Category,$D873,Proposed_Company,$C873,Proposed_MSA_Code,$E873)),"")</f>
        <v>Not Proposed</v>
      </c>
      <c r="J873" s="117" cm="1">
        <f t="array" aca="1" ref="J873" ca="1">SUMIFS(Invoice_Hours,Invoice_Labor_Category,$D873,Invoice_Company,$C873,Invoice_MSA_Code,$E873)</f>
        <v>0</v>
      </c>
      <c r="K873" s="7" t="str">
        <f t="shared" ca="1" si="218"/>
        <v/>
      </c>
      <c r="L873" s="222" cm="1">
        <f t="array" aca="1" ref="L873" ca="1">IFERROR(SUMIFS(Invoice_Direct_Cost,Invoice_Labor_Category,$D873,Invoice_Company,$C873,Invoice_MSA_Code,$E873),"")</f>
        <v>0</v>
      </c>
      <c r="M873" s="7" t="str">
        <f t="shared" ca="1" si="219"/>
        <v/>
      </c>
      <c r="N873" s="220" t="str">
        <f t="shared" ca="1" si="224"/>
        <v/>
      </c>
      <c r="O873" s="7" t="str">
        <f t="shared" ca="1" si="220"/>
        <v/>
      </c>
      <c r="P873" s="7" t="str">
        <f t="shared" ca="1" si="221"/>
        <v/>
      </c>
      <c r="Q873" s="7" t="str">
        <f t="shared" ca="1" si="222"/>
        <v/>
      </c>
      <c r="R873" s="7" t="str">
        <f t="shared" ca="1" si="223"/>
        <v/>
      </c>
      <c r="S873" s="7" t="str">
        <f t="shared" ca="1" si="210"/>
        <v/>
      </c>
      <c r="T873" s="7" t="str">
        <f t="shared" ca="1" si="211"/>
        <v/>
      </c>
      <c r="V873" s="120" cm="1">
        <f t="array" aca="1" ref="V873" ca="1">SUMIFS(Invoice_Hours,Invoice_Labor_Category,$D873,Invoice_Company,$C873,Invoice_MSA_Code,$E873)</f>
        <v>0</v>
      </c>
      <c r="W873" s="121" t="str">
        <f t="shared" ca="1" si="212"/>
        <v/>
      </c>
      <c r="X873" s="151" t="str">
        <f t="shared" ca="1" si="213"/>
        <v/>
      </c>
      <c r="Z873" s="172"/>
      <c r="AB873" t="str">
        <f t="shared" si="214"/>
        <v/>
      </c>
      <c r="AC873" t="str">
        <f t="shared" si="215"/>
        <v/>
      </c>
      <c r="AD873" t="str">
        <f t="shared" ca="1" si="216"/>
        <v/>
      </c>
      <c r="AE873" s="4" t="str">
        <f t="shared" ca="1" si="225"/>
        <v/>
      </c>
      <c r="AF873" s="118"/>
    </row>
    <row r="874" spans="3:32" ht="20.100000000000001" customHeight="1">
      <c r="C874" t="str" cm="1">
        <f t="array" ref="C874">IFERROR(_xlfn.TEXTSPLIT(B874,"^"),"")</f>
        <v/>
      </c>
      <c r="F874" s="5" t="str" cm="1">
        <f t="array" aca="1" ref="F874" ca="1">IFERROR(INDEX(MSA_Title,MATCH(E874,MSA_Code,0)),"")</f>
        <v/>
      </c>
      <c r="G874" s="117" cm="1">
        <f t="array" aca="1" ref="G874" ca="1">SUMIFS(Proposed_Hours,Proposed_Labor_Category,$D874,Proposed_Company,$C874,Proposed_MSA_Code,$E874)</f>
        <v>0</v>
      </c>
      <c r="H874" s="7" t="str">
        <f t="shared" ca="1" si="217"/>
        <v/>
      </c>
      <c r="I874" s="4" t="str" cm="1">
        <f t="array" aca="1" ref="I874" ca="1">IFERROR(IF(SUMIFS(Proposed_Direct_Cost,Proposed_Labor_Category,$D874,Proposed_Company,$C874,Proposed_MSA_Code,$E874)=0,"Not Proposed",SUMIFS(Proposed_Direct_Cost,Proposed_Labor_Category,$D874,Proposed_Company,$C874,Proposed_MSA_Code,$E874)),"")</f>
        <v>Not Proposed</v>
      </c>
      <c r="J874" s="117" cm="1">
        <f t="array" aca="1" ref="J874" ca="1">SUMIFS(Invoice_Hours,Invoice_Labor_Category,$D874,Invoice_Company,$C874,Invoice_MSA_Code,$E874)</f>
        <v>0</v>
      </c>
      <c r="K874" s="7" t="str">
        <f t="shared" ca="1" si="218"/>
        <v/>
      </c>
      <c r="L874" s="222" cm="1">
        <f t="array" aca="1" ref="L874" ca="1">IFERROR(SUMIFS(Invoice_Direct_Cost,Invoice_Labor_Category,$D874,Invoice_Company,$C874,Invoice_MSA_Code,$E874),"")</f>
        <v>0</v>
      </c>
      <c r="M874" s="7" t="str">
        <f t="shared" ca="1" si="219"/>
        <v/>
      </c>
      <c r="N874" s="220" t="str">
        <f t="shared" ca="1" si="224"/>
        <v/>
      </c>
      <c r="O874" s="7" t="str">
        <f t="shared" ca="1" si="220"/>
        <v/>
      </c>
      <c r="P874" s="7" t="str">
        <f t="shared" ca="1" si="221"/>
        <v/>
      </c>
      <c r="Q874" s="7" t="str">
        <f t="shared" ca="1" si="222"/>
        <v/>
      </c>
      <c r="R874" s="7" t="str">
        <f t="shared" ca="1" si="223"/>
        <v/>
      </c>
      <c r="S874" s="7" t="str">
        <f t="shared" ca="1" si="210"/>
        <v/>
      </c>
      <c r="T874" s="7" t="str">
        <f t="shared" ca="1" si="211"/>
        <v/>
      </c>
      <c r="V874" s="120" cm="1">
        <f t="array" aca="1" ref="V874" ca="1">SUMIFS(Invoice_Hours,Invoice_Labor_Category,$D874,Invoice_Company,$C874,Invoice_MSA_Code,$E874)</f>
        <v>0</v>
      </c>
      <c r="W874" s="121" t="str">
        <f t="shared" ca="1" si="212"/>
        <v/>
      </c>
      <c r="X874" s="152" t="str">
        <f t="shared" ca="1" si="213"/>
        <v/>
      </c>
      <c r="Z874" s="172"/>
      <c r="AB874" t="str">
        <f t="shared" si="214"/>
        <v/>
      </c>
      <c r="AC874" t="str">
        <f t="shared" si="215"/>
        <v/>
      </c>
      <c r="AD874" t="str">
        <f t="shared" ca="1" si="216"/>
        <v/>
      </c>
      <c r="AE874" s="4" t="str">
        <f t="shared" ca="1" si="225"/>
        <v/>
      </c>
      <c r="AF874" s="118"/>
    </row>
    <row r="875" spans="3:32" ht="20.100000000000001" customHeight="1">
      <c r="C875" t="str" cm="1">
        <f t="array" ref="C875">IFERROR(_xlfn.TEXTSPLIT(B875,"^"),"")</f>
        <v/>
      </c>
      <c r="F875" s="5" t="str" cm="1">
        <f t="array" aca="1" ref="F875" ca="1">IFERROR(INDEX(MSA_Title,MATCH(E875,MSA_Code,0)),"")</f>
        <v/>
      </c>
      <c r="G875" s="117" cm="1">
        <f t="array" aca="1" ref="G875" ca="1">SUMIFS(Proposed_Hours,Proposed_Labor_Category,$D875,Proposed_Company,$C875,Proposed_MSA_Code,$E875)</f>
        <v>0</v>
      </c>
      <c r="H875" s="7" t="str">
        <f t="shared" ca="1" si="217"/>
        <v/>
      </c>
      <c r="I875" s="4" t="str" cm="1">
        <f t="array" aca="1" ref="I875" ca="1">IFERROR(IF(SUMIFS(Proposed_Direct_Cost,Proposed_Labor_Category,$D875,Proposed_Company,$C875,Proposed_MSA_Code,$E875)=0,"Not Proposed",SUMIFS(Proposed_Direct_Cost,Proposed_Labor_Category,$D875,Proposed_Company,$C875,Proposed_MSA_Code,$E875)),"")</f>
        <v>Not Proposed</v>
      </c>
      <c r="J875" s="117" cm="1">
        <f t="array" aca="1" ref="J875" ca="1">SUMIFS(Invoice_Hours,Invoice_Labor_Category,$D875,Invoice_Company,$C875,Invoice_MSA_Code,$E875)</f>
        <v>0</v>
      </c>
      <c r="K875" s="7" t="str">
        <f t="shared" ca="1" si="218"/>
        <v/>
      </c>
      <c r="L875" s="222" cm="1">
        <f t="array" aca="1" ref="L875" ca="1">IFERROR(SUMIFS(Invoice_Direct_Cost,Invoice_Labor_Category,$D875,Invoice_Company,$C875,Invoice_MSA_Code,$E875),"")</f>
        <v>0</v>
      </c>
      <c r="M875" s="7" t="str">
        <f t="shared" ca="1" si="219"/>
        <v/>
      </c>
      <c r="N875" s="220" t="str">
        <f t="shared" ca="1" si="224"/>
        <v/>
      </c>
      <c r="O875" s="7" t="str">
        <f t="shared" ca="1" si="220"/>
        <v/>
      </c>
      <c r="P875" s="7" t="str">
        <f t="shared" ca="1" si="221"/>
        <v/>
      </c>
      <c r="Q875" s="7" t="str">
        <f t="shared" ca="1" si="222"/>
        <v/>
      </c>
      <c r="R875" s="7" t="str">
        <f t="shared" ca="1" si="223"/>
        <v/>
      </c>
      <c r="S875" s="7" t="str">
        <f t="shared" ca="1" si="210"/>
        <v/>
      </c>
      <c r="T875" s="7" t="str">
        <f t="shared" ca="1" si="211"/>
        <v/>
      </c>
      <c r="V875" s="120" cm="1">
        <f t="array" aca="1" ref="V875" ca="1">SUMIFS(Invoice_Hours,Invoice_Labor_Category,$D875,Invoice_Company,$C875,Invoice_MSA_Code,$E875)</f>
        <v>0</v>
      </c>
      <c r="W875" s="121" t="str">
        <f t="shared" ca="1" si="212"/>
        <v/>
      </c>
      <c r="X875" s="151" t="str">
        <f t="shared" ca="1" si="213"/>
        <v/>
      </c>
      <c r="Z875" s="172"/>
      <c r="AB875" t="str">
        <f t="shared" si="214"/>
        <v/>
      </c>
      <c r="AC875" t="str">
        <f t="shared" si="215"/>
        <v/>
      </c>
      <c r="AD875" t="str">
        <f t="shared" ca="1" si="216"/>
        <v/>
      </c>
      <c r="AE875" s="4" t="str">
        <f t="shared" ca="1" si="225"/>
        <v/>
      </c>
      <c r="AF875" s="118"/>
    </row>
    <row r="876" spans="3:32" ht="20.100000000000001" customHeight="1">
      <c r="C876" t="str" cm="1">
        <f t="array" ref="C876">IFERROR(_xlfn.TEXTSPLIT(B876,"^"),"")</f>
        <v/>
      </c>
      <c r="F876" s="5" t="str" cm="1">
        <f t="array" aca="1" ref="F876" ca="1">IFERROR(INDEX(MSA_Title,MATCH(E876,MSA_Code,0)),"")</f>
        <v/>
      </c>
      <c r="G876" s="117" cm="1">
        <f t="array" aca="1" ref="G876" ca="1">SUMIFS(Proposed_Hours,Proposed_Labor_Category,$D876,Proposed_Company,$C876,Proposed_MSA_Code,$E876)</f>
        <v>0</v>
      </c>
      <c r="H876" s="7" t="str">
        <f t="shared" ca="1" si="217"/>
        <v/>
      </c>
      <c r="I876" s="4" t="str" cm="1">
        <f t="array" aca="1" ref="I876" ca="1">IFERROR(IF(SUMIFS(Proposed_Direct_Cost,Proposed_Labor_Category,$D876,Proposed_Company,$C876,Proposed_MSA_Code,$E876)=0,"Not Proposed",SUMIFS(Proposed_Direct_Cost,Proposed_Labor_Category,$D876,Proposed_Company,$C876,Proposed_MSA_Code,$E876)),"")</f>
        <v>Not Proposed</v>
      </c>
      <c r="J876" s="117" cm="1">
        <f t="array" aca="1" ref="J876" ca="1">SUMIFS(Invoice_Hours,Invoice_Labor_Category,$D876,Invoice_Company,$C876,Invoice_MSA_Code,$E876)</f>
        <v>0</v>
      </c>
      <c r="K876" s="7" t="str">
        <f t="shared" ca="1" si="218"/>
        <v/>
      </c>
      <c r="L876" s="222" cm="1">
        <f t="array" aca="1" ref="L876" ca="1">IFERROR(SUMIFS(Invoice_Direct_Cost,Invoice_Labor_Category,$D876,Invoice_Company,$C876,Invoice_MSA_Code,$E876),"")</f>
        <v>0</v>
      </c>
      <c r="M876" s="7" t="str">
        <f t="shared" ca="1" si="219"/>
        <v/>
      </c>
      <c r="N876" s="220" t="str">
        <f t="shared" ca="1" si="224"/>
        <v/>
      </c>
      <c r="O876" s="7" t="str">
        <f t="shared" ca="1" si="220"/>
        <v/>
      </c>
      <c r="P876" s="7" t="str">
        <f t="shared" ca="1" si="221"/>
        <v/>
      </c>
      <c r="Q876" s="7" t="str">
        <f t="shared" ca="1" si="222"/>
        <v/>
      </c>
      <c r="R876" s="7" t="str">
        <f t="shared" ca="1" si="223"/>
        <v/>
      </c>
      <c r="S876" s="7" t="str">
        <f t="shared" ca="1" si="210"/>
        <v/>
      </c>
      <c r="T876" s="7" t="str">
        <f t="shared" ca="1" si="211"/>
        <v/>
      </c>
      <c r="V876" s="120" cm="1">
        <f t="array" aca="1" ref="V876" ca="1">SUMIFS(Invoice_Hours,Invoice_Labor_Category,$D876,Invoice_Company,$C876,Invoice_MSA_Code,$E876)</f>
        <v>0</v>
      </c>
      <c r="W876" s="121" t="str">
        <f t="shared" ca="1" si="212"/>
        <v/>
      </c>
      <c r="X876" s="152" t="str">
        <f t="shared" ca="1" si="213"/>
        <v/>
      </c>
      <c r="Z876" s="172"/>
      <c r="AB876" t="str">
        <f t="shared" si="214"/>
        <v/>
      </c>
      <c r="AC876" t="str">
        <f t="shared" si="215"/>
        <v/>
      </c>
      <c r="AD876" t="str">
        <f t="shared" ca="1" si="216"/>
        <v/>
      </c>
      <c r="AE876" s="4" t="str">
        <f t="shared" ca="1" si="225"/>
        <v/>
      </c>
      <c r="AF876" s="118"/>
    </row>
    <row r="877" spans="3:32" ht="20.100000000000001" customHeight="1">
      <c r="C877" t="str" cm="1">
        <f t="array" ref="C877">IFERROR(_xlfn.TEXTSPLIT(B877,"^"),"")</f>
        <v/>
      </c>
      <c r="F877" s="5" t="str" cm="1">
        <f t="array" aca="1" ref="F877" ca="1">IFERROR(INDEX(MSA_Title,MATCH(E877,MSA_Code,0)),"")</f>
        <v/>
      </c>
      <c r="G877" s="117" cm="1">
        <f t="array" aca="1" ref="G877" ca="1">SUMIFS(Proposed_Hours,Proposed_Labor_Category,$D877,Proposed_Company,$C877,Proposed_MSA_Code,$E877)</f>
        <v>0</v>
      </c>
      <c r="H877" s="7" t="str">
        <f t="shared" ca="1" si="217"/>
        <v/>
      </c>
      <c r="I877" s="4" t="str" cm="1">
        <f t="array" aca="1" ref="I877" ca="1">IFERROR(IF(SUMIFS(Proposed_Direct_Cost,Proposed_Labor_Category,$D877,Proposed_Company,$C877,Proposed_MSA_Code,$E877)=0,"Not Proposed",SUMIFS(Proposed_Direct_Cost,Proposed_Labor_Category,$D877,Proposed_Company,$C877,Proposed_MSA_Code,$E877)),"")</f>
        <v>Not Proposed</v>
      </c>
      <c r="J877" s="117" cm="1">
        <f t="array" aca="1" ref="J877" ca="1">SUMIFS(Invoice_Hours,Invoice_Labor_Category,$D877,Invoice_Company,$C877,Invoice_MSA_Code,$E877)</f>
        <v>0</v>
      </c>
      <c r="K877" s="7" t="str">
        <f t="shared" ca="1" si="218"/>
        <v/>
      </c>
      <c r="L877" s="222" cm="1">
        <f t="array" aca="1" ref="L877" ca="1">IFERROR(SUMIFS(Invoice_Direct_Cost,Invoice_Labor_Category,$D877,Invoice_Company,$C877,Invoice_MSA_Code,$E877),"")</f>
        <v>0</v>
      </c>
      <c r="M877" s="7" t="str">
        <f t="shared" ca="1" si="219"/>
        <v/>
      </c>
      <c r="N877" s="220" t="str">
        <f t="shared" ca="1" si="224"/>
        <v/>
      </c>
      <c r="O877" s="7" t="str">
        <f t="shared" ca="1" si="220"/>
        <v/>
      </c>
      <c r="P877" s="7" t="str">
        <f t="shared" ca="1" si="221"/>
        <v/>
      </c>
      <c r="Q877" s="7" t="str">
        <f t="shared" ca="1" si="222"/>
        <v/>
      </c>
      <c r="R877" s="7" t="str">
        <f t="shared" ca="1" si="223"/>
        <v/>
      </c>
      <c r="S877" s="7" t="str">
        <f t="shared" ca="1" si="210"/>
        <v/>
      </c>
      <c r="T877" s="7" t="str">
        <f t="shared" ca="1" si="211"/>
        <v/>
      </c>
      <c r="V877" s="120" cm="1">
        <f t="array" aca="1" ref="V877" ca="1">SUMIFS(Invoice_Hours,Invoice_Labor_Category,$D877,Invoice_Company,$C877,Invoice_MSA_Code,$E877)</f>
        <v>0</v>
      </c>
      <c r="W877" s="121" t="str">
        <f t="shared" ca="1" si="212"/>
        <v/>
      </c>
      <c r="X877" s="151" t="str">
        <f t="shared" ca="1" si="213"/>
        <v/>
      </c>
      <c r="Z877" s="172"/>
      <c r="AB877" t="str">
        <f t="shared" si="214"/>
        <v/>
      </c>
      <c r="AC877" t="str">
        <f t="shared" si="215"/>
        <v/>
      </c>
      <c r="AD877" t="str">
        <f t="shared" ca="1" si="216"/>
        <v/>
      </c>
      <c r="AE877" s="4" t="str">
        <f t="shared" ca="1" si="225"/>
        <v/>
      </c>
      <c r="AF877" s="118"/>
    </row>
    <row r="878" spans="3:32" ht="20.100000000000001" customHeight="1">
      <c r="C878" t="str" cm="1">
        <f t="array" ref="C878">IFERROR(_xlfn.TEXTSPLIT(B878,"^"),"")</f>
        <v/>
      </c>
      <c r="F878" s="5" t="str" cm="1">
        <f t="array" aca="1" ref="F878" ca="1">IFERROR(INDEX(MSA_Title,MATCH(E878,MSA_Code,0)),"")</f>
        <v/>
      </c>
      <c r="G878" s="117" cm="1">
        <f t="array" aca="1" ref="G878" ca="1">SUMIFS(Proposed_Hours,Proposed_Labor_Category,$D878,Proposed_Company,$C878,Proposed_MSA_Code,$E878)</f>
        <v>0</v>
      </c>
      <c r="H878" s="7" t="str">
        <f t="shared" ca="1" si="217"/>
        <v/>
      </c>
      <c r="I878" s="4" t="str" cm="1">
        <f t="array" aca="1" ref="I878" ca="1">IFERROR(IF(SUMIFS(Proposed_Direct_Cost,Proposed_Labor_Category,$D878,Proposed_Company,$C878,Proposed_MSA_Code,$E878)=0,"Not Proposed",SUMIFS(Proposed_Direct_Cost,Proposed_Labor_Category,$D878,Proposed_Company,$C878,Proposed_MSA_Code,$E878)),"")</f>
        <v>Not Proposed</v>
      </c>
      <c r="J878" s="117" cm="1">
        <f t="array" aca="1" ref="J878" ca="1">SUMIFS(Invoice_Hours,Invoice_Labor_Category,$D878,Invoice_Company,$C878,Invoice_MSA_Code,$E878)</f>
        <v>0</v>
      </c>
      <c r="K878" s="7" t="str">
        <f t="shared" ca="1" si="218"/>
        <v/>
      </c>
      <c r="L878" s="222" cm="1">
        <f t="array" aca="1" ref="L878" ca="1">IFERROR(SUMIFS(Invoice_Direct_Cost,Invoice_Labor_Category,$D878,Invoice_Company,$C878,Invoice_MSA_Code,$E878),"")</f>
        <v>0</v>
      </c>
      <c r="M878" s="7" t="str">
        <f t="shared" ca="1" si="219"/>
        <v/>
      </c>
      <c r="N878" s="220" t="str">
        <f t="shared" ca="1" si="224"/>
        <v/>
      </c>
      <c r="O878" s="7" t="str">
        <f t="shared" ca="1" si="220"/>
        <v/>
      </c>
      <c r="P878" s="7" t="str">
        <f t="shared" ca="1" si="221"/>
        <v/>
      </c>
      <c r="Q878" s="7" t="str">
        <f t="shared" ca="1" si="222"/>
        <v/>
      </c>
      <c r="R878" s="7" t="str">
        <f t="shared" ca="1" si="223"/>
        <v/>
      </c>
      <c r="S878" s="7" t="str">
        <f t="shared" ca="1" si="210"/>
        <v/>
      </c>
      <c r="T878" s="7" t="str">
        <f t="shared" ca="1" si="211"/>
        <v/>
      </c>
      <c r="V878" s="120" cm="1">
        <f t="array" aca="1" ref="V878" ca="1">SUMIFS(Invoice_Hours,Invoice_Labor_Category,$D878,Invoice_Company,$C878,Invoice_MSA_Code,$E878)</f>
        <v>0</v>
      </c>
      <c r="W878" s="121" t="str">
        <f t="shared" ca="1" si="212"/>
        <v/>
      </c>
      <c r="X878" s="152" t="str">
        <f t="shared" ca="1" si="213"/>
        <v/>
      </c>
      <c r="Z878" s="172"/>
      <c r="AB878" t="str">
        <f t="shared" si="214"/>
        <v/>
      </c>
      <c r="AC878" t="str">
        <f t="shared" si="215"/>
        <v/>
      </c>
      <c r="AD878" t="str">
        <f t="shared" ca="1" si="216"/>
        <v/>
      </c>
      <c r="AE878" s="4" t="str">
        <f t="shared" ca="1" si="225"/>
        <v/>
      </c>
      <c r="AF878" s="118"/>
    </row>
    <row r="879" spans="3:32" ht="20.100000000000001" customHeight="1">
      <c r="C879" t="str" cm="1">
        <f t="array" ref="C879">IFERROR(_xlfn.TEXTSPLIT(B879,"^"),"")</f>
        <v/>
      </c>
      <c r="F879" s="5" t="str" cm="1">
        <f t="array" aca="1" ref="F879" ca="1">IFERROR(INDEX(MSA_Title,MATCH(E879,MSA_Code,0)),"")</f>
        <v/>
      </c>
      <c r="G879" s="117" cm="1">
        <f t="array" aca="1" ref="G879" ca="1">SUMIFS(Proposed_Hours,Proposed_Labor_Category,$D879,Proposed_Company,$C879,Proposed_MSA_Code,$E879)</f>
        <v>0</v>
      </c>
      <c r="H879" s="7" t="str">
        <f t="shared" ca="1" si="217"/>
        <v/>
      </c>
      <c r="I879" s="4" t="str" cm="1">
        <f t="array" aca="1" ref="I879" ca="1">IFERROR(IF(SUMIFS(Proposed_Direct_Cost,Proposed_Labor_Category,$D879,Proposed_Company,$C879,Proposed_MSA_Code,$E879)=0,"Not Proposed",SUMIFS(Proposed_Direct_Cost,Proposed_Labor_Category,$D879,Proposed_Company,$C879,Proposed_MSA_Code,$E879)),"")</f>
        <v>Not Proposed</v>
      </c>
      <c r="J879" s="117" cm="1">
        <f t="array" aca="1" ref="J879" ca="1">SUMIFS(Invoice_Hours,Invoice_Labor_Category,$D879,Invoice_Company,$C879,Invoice_MSA_Code,$E879)</f>
        <v>0</v>
      </c>
      <c r="K879" s="7" t="str">
        <f t="shared" ca="1" si="218"/>
        <v/>
      </c>
      <c r="L879" s="222" cm="1">
        <f t="array" aca="1" ref="L879" ca="1">IFERROR(SUMIFS(Invoice_Direct_Cost,Invoice_Labor_Category,$D879,Invoice_Company,$C879,Invoice_MSA_Code,$E879),"")</f>
        <v>0</v>
      </c>
      <c r="M879" s="7" t="str">
        <f t="shared" ca="1" si="219"/>
        <v/>
      </c>
      <c r="N879" s="220" t="str">
        <f t="shared" ca="1" si="224"/>
        <v/>
      </c>
      <c r="O879" s="7" t="str">
        <f t="shared" ca="1" si="220"/>
        <v/>
      </c>
      <c r="P879" s="7" t="str">
        <f t="shared" ca="1" si="221"/>
        <v/>
      </c>
      <c r="Q879" s="7" t="str">
        <f t="shared" ca="1" si="222"/>
        <v/>
      </c>
      <c r="R879" s="7" t="str">
        <f t="shared" ca="1" si="223"/>
        <v/>
      </c>
      <c r="S879" s="7" t="str">
        <f t="shared" ca="1" si="210"/>
        <v/>
      </c>
      <c r="T879" s="7" t="str">
        <f t="shared" ca="1" si="211"/>
        <v/>
      </c>
      <c r="V879" s="120" cm="1">
        <f t="array" aca="1" ref="V879" ca="1">SUMIFS(Invoice_Hours,Invoice_Labor_Category,$D879,Invoice_Company,$C879,Invoice_MSA_Code,$E879)</f>
        <v>0</v>
      </c>
      <c r="W879" s="121" t="str">
        <f t="shared" ca="1" si="212"/>
        <v/>
      </c>
      <c r="X879" s="151" t="str">
        <f t="shared" ca="1" si="213"/>
        <v/>
      </c>
      <c r="Z879" s="172"/>
      <c r="AB879" t="str">
        <f t="shared" si="214"/>
        <v/>
      </c>
      <c r="AC879" t="str">
        <f t="shared" si="215"/>
        <v/>
      </c>
      <c r="AD879" t="str">
        <f t="shared" ca="1" si="216"/>
        <v/>
      </c>
      <c r="AE879" s="4" t="str">
        <f t="shared" ca="1" si="225"/>
        <v/>
      </c>
      <c r="AF879" s="118"/>
    </row>
    <row r="880" spans="3:32" ht="20.100000000000001" customHeight="1">
      <c r="C880" t="str" cm="1">
        <f t="array" ref="C880">IFERROR(_xlfn.TEXTSPLIT(B880,"^"),"")</f>
        <v/>
      </c>
      <c r="F880" s="5" t="str" cm="1">
        <f t="array" aca="1" ref="F880" ca="1">IFERROR(INDEX(MSA_Title,MATCH(E880,MSA_Code,0)),"")</f>
        <v/>
      </c>
      <c r="G880" s="117" cm="1">
        <f t="array" aca="1" ref="G880" ca="1">SUMIFS(Proposed_Hours,Proposed_Labor_Category,$D880,Proposed_Company,$C880,Proposed_MSA_Code,$E880)</f>
        <v>0</v>
      </c>
      <c r="H880" s="7" t="str">
        <f t="shared" ca="1" si="217"/>
        <v/>
      </c>
      <c r="I880" s="4" t="str" cm="1">
        <f t="array" aca="1" ref="I880" ca="1">IFERROR(IF(SUMIFS(Proposed_Direct_Cost,Proposed_Labor_Category,$D880,Proposed_Company,$C880,Proposed_MSA_Code,$E880)=0,"Not Proposed",SUMIFS(Proposed_Direct_Cost,Proposed_Labor_Category,$D880,Proposed_Company,$C880,Proposed_MSA_Code,$E880)),"")</f>
        <v>Not Proposed</v>
      </c>
      <c r="J880" s="117" cm="1">
        <f t="array" aca="1" ref="J880" ca="1">SUMIFS(Invoice_Hours,Invoice_Labor_Category,$D880,Invoice_Company,$C880,Invoice_MSA_Code,$E880)</f>
        <v>0</v>
      </c>
      <c r="K880" s="7" t="str">
        <f t="shared" ca="1" si="218"/>
        <v/>
      </c>
      <c r="L880" s="222" cm="1">
        <f t="array" aca="1" ref="L880" ca="1">IFERROR(SUMIFS(Invoice_Direct_Cost,Invoice_Labor_Category,$D880,Invoice_Company,$C880,Invoice_MSA_Code,$E880),"")</f>
        <v>0</v>
      </c>
      <c r="M880" s="7" t="str">
        <f t="shared" ca="1" si="219"/>
        <v/>
      </c>
      <c r="N880" s="220" t="str">
        <f t="shared" ca="1" si="224"/>
        <v/>
      </c>
      <c r="O880" s="7" t="str">
        <f t="shared" ca="1" si="220"/>
        <v/>
      </c>
      <c r="P880" s="7" t="str">
        <f t="shared" ca="1" si="221"/>
        <v/>
      </c>
      <c r="Q880" s="7" t="str">
        <f t="shared" ca="1" si="222"/>
        <v/>
      </c>
      <c r="R880" s="7" t="str">
        <f t="shared" ca="1" si="223"/>
        <v/>
      </c>
      <c r="S880" s="7" t="str">
        <f t="shared" ca="1" si="210"/>
        <v/>
      </c>
      <c r="T880" s="7" t="str">
        <f t="shared" ca="1" si="211"/>
        <v/>
      </c>
      <c r="V880" s="120" cm="1">
        <f t="array" aca="1" ref="V880" ca="1">SUMIFS(Invoice_Hours,Invoice_Labor_Category,$D880,Invoice_Company,$C880,Invoice_MSA_Code,$E880)</f>
        <v>0</v>
      </c>
      <c r="W880" s="121" t="str">
        <f t="shared" ca="1" si="212"/>
        <v/>
      </c>
      <c r="X880" s="152" t="str">
        <f t="shared" ca="1" si="213"/>
        <v/>
      </c>
      <c r="Z880" s="172"/>
      <c r="AB880" t="str">
        <f t="shared" si="214"/>
        <v/>
      </c>
      <c r="AC880" t="str">
        <f t="shared" si="215"/>
        <v/>
      </c>
      <c r="AD880" t="str">
        <f t="shared" ca="1" si="216"/>
        <v/>
      </c>
      <c r="AE880" s="4" t="str">
        <f t="shared" ca="1" si="225"/>
        <v/>
      </c>
      <c r="AF880" s="118"/>
    </row>
    <row r="881" spans="3:32" ht="20.100000000000001" customHeight="1">
      <c r="C881" t="str" cm="1">
        <f t="array" ref="C881">IFERROR(_xlfn.TEXTSPLIT(B881,"^"),"")</f>
        <v/>
      </c>
      <c r="F881" s="5" t="str" cm="1">
        <f t="array" aca="1" ref="F881" ca="1">IFERROR(INDEX(MSA_Title,MATCH(E881,MSA_Code,0)),"")</f>
        <v/>
      </c>
      <c r="G881" s="117" cm="1">
        <f t="array" aca="1" ref="G881" ca="1">SUMIFS(Proposed_Hours,Proposed_Labor_Category,$D881,Proposed_Company,$C881,Proposed_MSA_Code,$E881)</f>
        <v>0</v>
      </c>
      <c r="H881" s="7" t="str">
        <f t="shared" ca="1" si="217"/>
        <v/>
      </c>
      <c r="I881" s="4" t="str" cm="1">
        <f t="array" aca="1" ref="I881" ca="1">IFERROR(IF(SUMIFS(Proposed_Direct_Cost,Proposed_Labor_Category,$D881,Proposed_Company,$C881,Proposed_MSA_Code,$E881)=0,"Not Proposed",SUMIFS(Proposed_Direct_Cost,Proposed_Labor_Category,$D881,Proposed_Company,$C881,Proposed_MSA_Code,$E881)),"")</f>
        <v>Not Proposed</v>
      </c>
      <c r="J881" s="117" cm="1">
        <f t="array" aca="1" ref="J881" ca="1">SUMIFS(Invoice_Hours,Invoice_Labor_Category,$D881,Invoice_Company,$C881,Invoice_MSA_Code,$E881)</f>
        <v>0</v>
      </c>
      <c r="K881" s="7" t="str">
        <f t="shared" ca="1" si="218"/>
        <v/>
      </c>
      <c r="L881" s="222" cm="1">
        <f t="array" aca="1" ref="L881" ca="1">IFERROR(SUMIFS(Invoice_Direct_Cost,Invoice_Labor_Category,$D881,Invoice_Company,$C881,Invoice_MSA_Code,$E881),"")</f>
        <v>0</v>
      </c>
      <c r="M881" s="7" t="str">
        <f t="shared" ca="1" si="219"/>
        <v/>
      </c>
      <c r="N881" s="220" t="str">
        <f t="shared" ca="1" si="224"/>
        <v/>
      </c>
      <c r="O881" s="7" t="str">
        <f t="shared" ca="1" si="220"/>
        <v/>
      </c>
      <c r="P881" s="7" t="str">
        <f t="shared" ca="1" si="221"/>
        <v/>
      </c>
      <c r="Q881" s="7" t="str">
        <f t="shared" ca="1" si="222"/>
        <v/>
      </c>
      <c r="R881" s="7" t="str">
        <f t="shared" ca="1" si="223"/>
        <v/>
      </c>
      <c r="S881" s="7" t="str">
        <f t="shared" ca="1" si="210"/>
        <v/>
      </c>
      <c r="T881" s="7" t="str">
        <f t="shared" ca="1" si="211"/>
        <v/>
      </c>
      <c r="V881" s="120" cm="1">
        <f t="array" aca="1" ref="V881" ca="1">SUMIFS(Invoice_Hours,Invoice_Labor_Category,$D881,Invoice_Company,$C881,Invoice_MSA_Code,$E881)</f>
        <v>0</v>
      </c>
      <c r="W881" s="121" t="str">
        <f t="shared" ca="1" si="212"/>
        <v/>
      </c>
      <c r="X881" s="151" t="str">
        <f t="shared" ca="1" si="213"/>
        <v/>
      </c>
      <c r="Z881" s="172"/>
      <c r="AB881" t="str">
        <f t="shared" si="214"/>
        <v/>
      </c>
      <c r="AC881" t="str">
        <f t="shared" si="215"/>
        <v/>
      </c>
      <c r="AD881" t="str">
        <f t="shared" ca="1" si="216"/>
        <v/>
      </c>
      <c r="AE881" s="4" t="str">
        <f t="shared" ca="1" si="225"/>
        <v/>
      </c>
      <c r="AF881" s="118"/>
    </row>
    <row r="882" spans="3:32" ht="20.100000000000001" customHeight="1">
      <c r="C882" t="str" cm="1">
        <f t="array" ref="C882">IFERROR(_xlfn.TEXTSPLIT(B882,"^"),"")</f>
        <v/>
      </c>
      <c r="F882" s="5" t="str" cm="1">
        <f t="array" aca="1" ref="F882" ca="1">IFERROR(INDEX(MSA_Title,MATCH(E882,MSA_Code,0)),"")</f>
        <v/>
      </c>
      <c r="G882" s="117" cm="1">
        <f t="array" aca="1" ref="G882" ca="1">SUMIFS(Proposed_Hours,Proposed_Labor_Category,$D882,Proposed_Company,$C882,Proposed_MSA_Code,$E882)</f>
        <v>0</v>
      </c>
      <c r="H882" s="7" t="str">
        <f t="shared" ca="1" si="217"/>
        <v/>
      </c>
      <c r="I882" s="4" t="str" cm="1">
        <f t="array" aca="1" ref="I882" ca="1">IFERROR(IF(SUMIFS(Proposed_Direct_Cost,Proposed_Labor_Category,$D882,Proposed_Company,$C882,Proposed_MSA_Code,$E882)=0,"Not Proposed",SUMIFS(Proposed_Direct_Cost,Proposed_Labor_Category,$D882,Proposed_Company,$C882,Proposed_MSA_Code,$E882)),"")</f>
        <v>Not Proposed</v>
      </c>
      <c r="J882" s="117" cm="1">
        <f t="array" aca="1" ref="J882" ca="1">SUMIFS(Invoice_Hours,Invoice_Labor_Category,$D882,Invoice_Company,$C882,Invoice_MSA_Code,$E882)</f>
        <v>0</v>
      </c>
      <c r="K882" s="7" t="str">
        <f t="shared" ca="1" si="218"/>
        <v/>
      </c>
      <c r="L882" s="222" cm="1">
        <f t="array" aca="1" ref="L882" ca="1">IFERROR(SUMIFS(Invoice_Direct_Cost,Invoice_Labor_Category,$D882,Invoice_Company,$C882,Invoice_MSA_Code,$E882),"")</f>
        <v>0</v>
      </c>
      <c r="M882" s="7" t="str">
        <f t="shared" ca="1" si="219"/>
        <v/>
      </c>
      <c r="N882" s="220" t="str">
        <f t="shared" ca="1" si="224"/>
        <v/>
      </c>
      <c r="O882" s="7" t="str">
        <f t="shared" ca="1" si="220"/>
        <v/>
      </c>
      <c r="P882" s="7" t="str">
        <f t="shared" ca="1" si="221"/>
        <v/>
      </c>
      <c r="Q882" s="7" t="str">
        <f t="shared" ca="1" si="222"/>
        <v/>
      </c>
      <c r="R882" s="7" t="str">
        <f t="shared" ca="1" si="223"/>
        <v/>
      </c>
      <c r="S882" s="7" t="str">
        <f t="shared" ca="1" si="210"/>
        <v/>
      </c>
      <c r="T882" s="7" t="str">
        <f t="shared" ca="1" si="211"/>
        <v/>
      </c>
      <c r="V882" s="120" cm="1">
        <f t="array" aca="1" ref="V882" ca="1">SUMIFS(Invoice_Hours,Invoice_Labor_Category,$D882,Invoice_Company,$C882,Invoice_MSA_Code,$E882)</f>
        <v>0</v>
      </c>
      <c r="W882" s="121" t="str">
        <f t="shared" ca="1" si="212"/>
        <v/>
      </c>
      <c r="X882" s="152" t="str">
        <f t="shared" ca="1" si="213"/>
        <v/>
      </c>
      <c r="Z882" s="172"/>
      <c r="AB882" t="str">
        <f t="shared" si="214"/>
        <v/>
      </c>
      <c r="AC882" t="str">
        <f t="shared" si="215"/>
        <v/>
      </c>
      <c r="AD882" t="str">
        <f t="shared" ca="1" si="216"/>
        <v/>
      </c>
      <c r="AE882" s="4" t="str">
        <f t="shared" ca="1" si="225"/>
        <v/>
      </c>
      <c r="AF882" s="118"/>
    </row>
    <row r="883" spans="3:32" ht="20.100000000000001" customHeight="1">
      <c r="C883" t="str" cm="1">
        <f t="array" ref="C883">IFERROR(_xlfn.TEXTSPLIT(B883,"^"),"")</f>
        <v/>
      </c>
      <c r="F883" s="5" t="str" cm="1">
        <f t="array" aca="1" ref="F883" ca="1">IFERROR(INDEX(MSA_Title,MATCH(E883,MSA_Code,0)),"")</f>
        <v/>
      </c>
      <c r="G883" s="117" cm="1">
        <f t="array" aca="1" ref="G883" ca="1">SUMIFS(Proposed_Hours,Proposed_Labor_Category,$D883,Proposed_Company,$C883,Proposed_MSA_Code,$E883)</f>
        <v>0</v>
      </c>
      <c r="H883" s="7" t="str">
        <f t="shared" ca="1" si="217"/>
        <v/>
      </c>
      <c r="I883" s="4" t="str" cm="1">
        <f t="array" aca="1" ref="I883" ca="1">IFERROR(IF(SUMIFS(Proposed_Direct_Cost,Proposed_Labor_Category,$D883,Proposed_Company,$C883,Proposed_MSA_Code,$E883)=0,"Not Proposed",SUMIFS(Proposed_Direct_Cost,Proposed_Labor_Category,$D883,Proposed_Company,$C883,Proposed_MSA_Code,$E883)),"")</f>
        <v>Not Proposed</v>
      </c>
      <c r="J883" s="117" cm="1">
        <f t="array" aca="1" ref="J883" ca="1">SUMIFS(Invoice_Hours,Invoice_Labor_Category,$D883,Invoice_Company,$C883,Invoice_MSA_Code,$E883)</f>
        <v>0</v>
      </c>
      <c r="K883" s="7" t="str">
        <f t="shared" ca="1" si="218"/>
        <v/>
      </c>
      <c r="L883" s="222" cm="1">
        <f t="array" aca="1" ref="L883" ca="1">IFERROR(SUMIFS(Invoice_Direct_Cost,Invoice_Labor_Category,$D883,Invoice_Company,$C883,Invoice_MSA_Code,$E883),"")</f>
        <v>0</v>
      </c>
      <c r="M883" s="7" t="str">
        <f t="shared" ca="1" si="219"/>
        <v/>
      </c>
      <c r="N883" s="220" t="str">
        <f t="shared" ca="1" si="224"/>
        <v/>
      </c>
      <c r="O883" s="7" t="str">
        <f t="shared" ca="1" si="220"/>
        <v/>
      </c>
      <c r="P883" s="7" t="str">
        <f t="shared" ca="1" si="221"/>
        <v/>
      </c>
      <c r="Q883" s="7" t="str">
        <f t="shared" ca="1" si="222"/>
        <v/>
      </c>
      <c r="R883" s="7" t="str">
        <f t="shared" ca="1" si="223"/>
        <v/>
      </c>
      <c r="S883" s="7" t="str">
        <f t="shared" ca="1" si="210"/>
        <v/>
      </c>
      <c r="T883" s="7" t="str">
        <f t="shared" ca="1" si="211"/>
        <v/>
      </c>
      <c r="V883" s="120" cm="1">
        <f t="array" aca="1" ref="V883" ca="1">SUMIFS(Invoice_Hours,Invoice_Labor_Category,$D883,Invoice_Company,$C883,Invoice_MSA_Code,$E883)</f>
        <v>0</v>
      </c>
      <c r="W883" s="121" t="str">
        <f t="shared" ca="1" si="212"/>
        <v/>
      </c>
      <c r="X883" s="151" t="str">
        <f t="shared" ca="1" si="213"/>
        <v/>
      </c>
      <c r="Z883" s="172"/>
      <c r="AB883" t="str">
        <f t="shared" si="214"/>
        <v/>
      </c>
      <c r="AC883" t="str">
        <f t="shared" si="215"/>
        <v/>
      </c>
      <c r="AD883" t="str">
        <f t="shared" ca="1" si="216"/>
        <v/>
      </c>
      <c r="AE883" s="4" t="str">
        <f t="shared" ca="1" si="225"/>
        <v/>
      </c>
      <c r="AF883" s="118"/>
    </row>
    <row r="884" spans="3:32" ht="20.100000000000001" customHeight="1">
      <c r="C884" t="str" cm="1">
        <f t="array" ref="C884">IFERROR(_xlfn.TEXTSPLIT(B884,"^"),"")</f>
        <v/>
      </c>
      <c r="F884" s="5" t="str" cm="1">
        <f t="array" aca="1" ref="F884" ca="1">IFERROR(INDEX(MSA_Title,MATCH(E884,MSA_Code,0)),"")</f>
        <v/>
      </c>
      <c r="G884" s="117" cm="1">
        <f t="array" aca="1" ref="G884" ca="1">SUMIFS(Proposed_Hours,Proposed_Labor_Category,$D884,Proposed_Company,$C884,Proposed_MSA_Code,$E884)</f>
        <v>0</v>
      </c>
      <c r="H884" s="7" t="str">
        <f t="shared" ca="1" si="217"/>
        <v/>
      </c>
      <c r="I884" s="4" t="str" cm="1">
        <f t="array" aca="1" ref="I884" ca="1">IFERROR(IF(SUMIFS(Proposed_Direct_Cost,Proposed_Labor_Category,$D884,Proposed_Company,$C884,Proposed_MSA_Code,$E884)=0,"Not Proposed",SUMIFS(Proposed_Direct_Cost,Proposed_Labor_Category,$D884,Proposed_Company,$C884,Proposed_MSA_Code,$E884)),"")</f>
        <v>Not Proposed</v>
      </c>
      <c r="J884" s="117" cm="1">
        <f t="array" aca="1" ref="J884" ca="1">SUMIFS(Invoice_Hours,Invoice_Labor_Category,$D884,Invoice_Company,$C884,Invoice_MSA_Code,$E884)</f>
        <v>0</v>
      </c>
      <c r="K884" s="7" t="str">
        <f t="shared" ca="1" si="218"/>
        <v/>
      </c>
      <c r="L884" s="222" cm="1">
        <f t="array" aca="1" ref="L884" ca="1">IFERROR(SUMIFS(Invoice_Direct_Cost,Invoice_Labor_Category,$D884,Invoice_Company,$C884,Invoice_MSA_Code,$E884),"")</f>
        <v>0</v>
      </c>
      <c r="M884" s="7" t="str">
        <f t="shared" ca="1" si="219"/>
        <v/>
      </c>
      <c r="N884" s="220" t="str">
        <f t="shared" ca="1" si="224"/>
        <v/>
      </c>
      <c r="O884" s="7" t="str">
        <f t="shared" ca="1" si="220"/>
        <v/>
      </c>
      <c r="P884" s="7" t="str">
        <f t="shared" ca="1" si="221"/>
        <v/>
      </c>
      <c r="Q884" s="7" t="str">
        <f t="shared" ca="1" si="222"/>
        <v/>
      </c>
      <c r="R884" s="7" t="str">
        <f t="shared" ca="1" si="223"/>
        <v/>
      </c>
      <c r="S884" s="7" t="str">
        <f t="shared" ca="1" si="210"/>
        <v/>
      </c>
      <c r="T884" s="7" t="str">
        <f t="shared" ca="1" si="211"/>
        <v/>
      </c>
      <c r="V884" s="120" cm="1">
        <f t="array" aca="1" ref="V884" ca="1">SUMIFS(Invoice_Hours,Invoice_Labor_Category,$D884,Invoice_Company,$C884,Invoice_MSA_Code,$E884)</f>
        <v>0</v>
      </c>
      <c r="W884" s="121" t="str">
        <f t="shared" ca="1" si="212"/>
        <v/>
      </c>
      <c r="X884" s="152" t="str">
        <f t="shared" ca="1" si="213"/>
        <v/>
      </c>
      <c r="Z884" s="172"/>
      <c r="AB884" t="str">
        <f t="shared" si="214"/>
        <v/>
      </c>
      <c r="AC884" t="str">
        <f t="shared" si="215"/>
        <v/>
      </c>
      <c r="AD884" t="str">
        <f t="shared" ca="1" si="216"/>
        <v/>
      </c>
      <c r="AE884" s="4" t="str">
        <f t="shared" ca="1" si="225"/>
        <v/>
      </c>
      <c r="AF884" s="118"/>
    </row>
    <row r="885" spans="3:32" ht="20.100000000000001" customHeight="1">
      <c r="C885" t="str" cm="1">
        <f t="array" ref="C885">IFERROR(_xlfn.TEXTSPLIT(B885,"^"),"")</f>
        <v/>
      </c>
      <c r="F885" s="5" t="str" cm="1">
        <f t="array" aca="1" ref="F885" ca="1">IFERROR(INDEX(MSA_Title,MATCH(E885,MSA_Code,0)),"")</f>
        <v/>
      </c>
      <c r="G885" s="117" cm="1">
        <f t="array" aca="1" ref="G885" ca="1">SUMIFS(Proposed_Hours,Proposed_Labor_Category,$D885,Proposed_Company,$C885,Proposed_MSA_Code,$E885)</f>
        <v>0</v>
      </c>
      <c r="H885" s="7" t="str">
        <f t="shared" ca="1" si="217"/>
        <v/>
      </c>
      <c r="I885" s="4" t="str" cm="1">
        <f t="array" aca="1" ref="I885" ca="1">IFERROR(IF(SUMIFS(Proposed_Direct_Cost,Proposed_Labor_Category,$D885,Proposed_Company,$C885,Proposed_MSA_Code,$E885)=0,"Not Proposed",SUMIFS(Proposed_Direct_Cost,Proposed_Labor_Category,$D885,Proposed_Company,$C885,Proposed_MSA_Code,$E885)),"")</f>
        <v>Not Proposed</v>
      </c>
      <c r="J885" s="117" cm="1">
        <f t="array" aca="1" ref="J885" ca="1">SUMIFS(Invoice_Hours,Invoice_Labor_Category,$D885,Invoice_Company,$C885,Invoice_MSA_Code,$E885)</f>
        <v>0</v>
      </c>
      <c r="K885" s="7" t="str">
        <f t="shared" ca="1" si="218"/>
        <v/>
      </c>
      <c r="L885" s="222" cm="1">
        <f t="array" aca="1" ref="L885" ca="1">IFERROR(SUMIFS(Invoice_Direct_Cost,Invoice_Labor_Category,$D885,Invoice_Company,$C885,Invoice_MSA_Code,$E885),"")</f>
        <v>0</v>
      </c>
      <c r="M885" s="7" t="str">
        <f t="shared" ca="1" si="219"/>
        <v/>
      </c>
      <c r="N885" s="220" t="str">
        <f t="shared" ca="1" si="224"/>
        <v/>
      </c>
      <c r="O885" s="7" t="str">
        <f t="shared" ca="1" si="220"/>
        <v/>
      </c>
      <c r="P885" s="7" t="str">
        <f t="shared" ca="1" si="221"/>
        <v/>
      </c>
      <c r="Q885" s="7" t="str">
        <f t="shared" ca="1" si="222"/>
        <v/>
      </c>
      <c r="R885" s="7" t="str">
        <f t="shared" ca="1" si="223"/>
        <v/>
      </c>
      <c r="S885" s="7" t="str">
        <f t="shared" ca="1" si="210"/>
        <v/>
      </c>
      <c r="T885" s="7" t="str">
        <f t="shared" ca="1" si="211"/>
        <v/>
      </c>
      <c r="V885" s="120" cm="1">
        <f t="array" aca="1" ref="V885" ca="1">SUMIFS(Invoice_Hours,Invoice_Labor_Category,$D885,Invoice_Company,$C885,Invoice_MSA_Code,$E885)</f>
        <v>0</v>
      </c>
      <c r="W885" s="121" t="str">
        <f t="shared" ca="1" si="212"/>
        <v/>
      </c>
      <c r="X885" s="151" t="str">
        <f t="shared" ca="1" si="213"/>
        <v/>
      </c>
      <c r="Z885" s="172"/>
      <c r="AB885" t="str">
        <f t="shared" si="214"/>
        <v/>
      </c>
      <c r="AC885" t="str">
        <f t="shared" si="215"/>
        <v/>
      </c>
      <c r="AD885" t="str">
        <f t="shared" ca="1" si="216"/>
        <v/>
      </c>
      <c r="AE885" s="4" t="str">
        <f t="shared" ca="1" si="225"/>
        <v/>
      </c>
      <c r="AF885" s="118"/>
    </row>
    <row r="886" spans="3:32" ht="20.100000000000001" customHeight="1">
      <c r="C886" t="str" cm="1">
        <f t="array" ref="C886">IFERROR(_xlfn.TEXTSPLIT(B886,"^"),"")</f>
        <v/>
      </c>
      <c r="F886" s="5" t="str" cm="1">
        <f t="array" aca="1" ref="F886" ca="1">IFERROR(INDEX(MSA_Title,MATCH(E886,MSA_Code,0)),"")</f>
        <v/>
      </c>
      <c r="G886" s="117" cm="1">
        <f t="array" aca="1" ref="G886" ca="1">SUMIFS(Proposed_Hours,Proposed_Labor_Category,$D886,Proposed_Company,$C886,Proposed_MSA_Code,$E886)</f>
        <v>0</v>
      </c>
      <c r="H886" s="7" t="str">
        <f t="shared" ca="1" si="217"/>
        <v/>
      </c>
      <c r="I886" s="4" t="str" cm="1">
        <f t="array" aca="1" ref="I886" ca="1">IFERROR(IF(SUMIFS(Proposed_Direct_Cost,Proposed_Labor_Category,$D886,Proposed_Company,$C886,Proposed_MSA_Code,$E886)=0,"Not Proposed",SUMIFS(Proposed_Direct_Cost,Proposed_Labor_Category,$D886,Proposed_Company,$C886,Proposed_MSA_Code,$E886)),"")</f>
        <v>Not Proposed</v>
      </c>
      <c r="J886" s="117" cm="1">
        <f t="array" aca="1" ref="J886" ca="1">SUMIFS(Invoice_Hours,Invoice_Labor_Category,$D886,Invoice_Company,$C886,Invoice_MSA_Code,$E886)</f>
        <v>0</v>
      </c>
      <c r="K886" s="7" t="str">
        <f t="shared" ca="1" si="218"/>
        <v/>
      </c>
      <c r="L886" s="222" cm="1">
        <f t="array" aca="1" ref="L886" ca="1">IFERROR(SUMIFS(Invoice_Direct_Cost,Invoice_Labor_Category,$D886,Invoice_Company,$C886,Invoice_MSA_Code,$E886),"")</f>
        <v>0</v>
      </c>
      <c r="M886" s="7" t="str">
        <f t="shared" ca="1" si="219"/>
        <v/>
      </c>
      <c r="N886" s="220" t="str">
        <f t="shared" ca="1" si="224"/>
        <v/>
      </c>
      <c r="O886" s="7" t="str">
        <f t="shared" ca="1" si="220"/>
        <v/>
      </c>
      <c r="P886" s="7" t="str">
        <f t="shared" ca="1" si="221"/>
        <v/>
      </c>
      <c r="Q886" s="7" t="str">
        <f t="shared" ca="1" si="222"/>
        <v/>
      </c>
      <c r="R886" s="7" t="str">
        <f t="shared" ca="1" si="223"/>
        <v/>
      </c>
      <c r="S886" s="7" t="str">
        <f t="shared" ca="1" si="210"/>
        <v/>
      </c>
      <c r="T886" s="7" t="str">
        <f t="shared" ca="1" si="211"/>
        <v/>
      </c>
      <c r="V886" s="120" cm="1">
        <f t="array" aca="1" ref="V886" ca="1">SUMIFS(Invoice_Hours,Invoice_Labor_Category,$D886,Invoice_Company,$C886,Invoice_MSA_Code,$E886)</f>
        <v>0</v>
      </c>
      <c r="W886" s="121" t="str">
        <f t="shared" ca="1" si="212"/>
        <v/>
      </c>
      <c r="X886" s="152" t="str">
        <f t="shared" ca="1" si="213"/>
        <v/>
      </c>
      <c r="Z886" s="172"/>
      <c r="AB886" t="str">
        <f t="shared" si="214"/>
        <v/>
      </c>
      <c r="AC886" t="str">
        <f t="shared" si="215"/>
        <v/>
      </c>
      <c r="AD886" t="str">
        <f t="shared" ca="1" si="216"/>
        <v/>
      </c>
      <c r="AE886" s="4" t="str">
        <f t="shared" ca="1" si="225"/>
        <v/>
      </c>
      <c r="AF886" s="118"/>
    </row>
    <row r="887" spans="3:32" ht="20.100000000000001" customHeight="1">
      <c r="C887" t="str" cm="1">
        <f t="array" ref="C887">IFERROR(_xlfn.TEXTSPLIT(B887,"^"),"")</f>
        <v/>
      </c>
      <c r="F887" s="5" t="str" cm="1">
        <f t="array" aca="1" ref="F887" ca="1">IFERROR(INDEX(MSA_Title,MATCH(E887,MSA_Code,0)),"")</f>
        <v/>
      </c>
      <c r="G887" s="117" cm="1">
        <f t="array" aca="1" ref="G887" ca="1">SUMIFS(Proposed_Hours,Proposed_Labor_Category,$D887,Proposed_Company,$C887,Proposed_MSA_Code,$E887)</f>
        <v>0</v>
      </c>
      <c r="H887" s="7" t="str">
        <f t="shared" ca="1" si="217"/>
        <v/>
      </c>
      <c r="I887" s="4" t="str" cm="1">
        <f t="array" aca="1" ref="I887" ca="1">IFERROR(IF(SUMIFS(Proposed_Direct_Cost,Proposed_Labor_Category,$D887,Proposed_Company,$C887,Proposed_MSA_Code,$E887)=0,"Not Proposed",SUMIFS(Proposed_Direct_Cost,Proposed_Labor_Category,$D887,Proposed_Company,$C887,Proposed_MSA_Code,$E887)),"")</f>
        <v>Not Proposed</v>
      </c>
      <c r="J887" s="117" cm="1">
        <f t="array" aca="1" ref="J887" ca="1">SUMIFS(Invoice_Hours,Invoice_Labor_Category,$D887,Invoice_Company,$C887,Invoice_MSA_Code,$E887)</f>
        <v>0</v>
      </c>
      <c r="K887" s="7" t="str">
        <f t="shared" ca="1" si="218"/>
        <v/>
      </c>
      <c r="L887" s="222" cm="1">
        <f t="array" aca="1" ref="L887" ca="1">IFERROR(SUMIFS(Invoice_Direct_Cost,Invoice_Labor_Category,$D887,Invoice_Company,$C887,Invoice_MSA_Code,$E887),"")</f>
        <v>0</v>
      </c>
      <c r="M887" s="7" t="str">
        <f t="shared" ca="1" si="219"/>
        <v/>
      </c>
      <c r="N887" s="220" t="str">
        <f t="shared" ca="1" si="224"/>
        <v/>
      </c>
      <c r="O887" s="7" t="str">
        <f t="shared" ca="1" si="220"/>
        <v/>
      </c>
      <c r="P887" s="7" t="str">
        <f t="shared" ca="1" si="221"/>
        <v/>
      </c>
      <c r="Q887" s="7" t="str">
        <f t="shared" ca="1" si="222"/>
        <v/>
      </c>
      <c r="R887" s="7" t="str">
        <f t="shared" ca="1" si="223"/>
        <v/>
      </c>
      <c r="S887" s="7" t="str">
        <f t="shared" ca="1" si="210"/>
        <v/>
      </c>
      <c r="T887" s="7" t="str">
        <f t="shared" ca="1" si="211"/>
        <v/>
      </c>
      <c r="V887" s="120" cm="1">
        <f t="array" aca="1" ref="V887" ca="1">SUMIFS(Invoice_Hours,Invoice_Labor_Category,$D887,Invoice_Company,$C887,Invoice_MSA_Code,$E887)</f>
        <v>0</v>
      </c>
      <c r="W887" s="121" t="str">
        <f t="shared" ca="1" si="212"/>
        <v/>
      </c>
      <c r="X887" s="151" t="str">
        <f t="shared" ca="1" si="213"/>
        <v/>
      </c>
      <c r="Z887" s="172"/>
      <c r="AB887" t="str">
        <f t="shared" si="214"/>
        <v/>
      </c>
      <c r="AC887" t="str">
        <f t="shared" si="215"/>
        <v/>
      </c>
      <c r="AD887" t="str">
        <f t="shared" ca="1" si="216"/>
        <v/>
      </c>
      <c r="AE887" s="4" t="str">
        <f t="shared" ca="1" si="225"/>
        <v/>
      </c>
      <c r="AF887" s="118"/>
    </row>
    <row r="888" spans="3:32" ht="20.100000000000001" customHeight="1">
      <c r="C888" t="str" cm="1">
        <f t="array" ref="C888">IFERROR(_xlfn.TEXTSPLIT(B888,"^"),"")</f>
        <v/>
      </c>
      <c r="F888" s="5" t="str" cm="1">
        <f t="array" aca="1" ref="F888" ca="1">IFERROR(INDEX(MSA_Title,MATCH(E888,MSA_Code,0)),"")</f>
        <v/>
      </c>
      <c r="G888" s="117" cm="1">
        <f t="array" aca="1" ref="G888" ca="1">SUMIFS(Proposed_Hours,Proposed_Labor_Category,$D888,Proposed_Company,$C888,Proposed_MSA_Code,$E888)</f>
        <v>0</v>
      </c>
      <c r="H888" s="7" t="str">
        <f t="shared" ca="1" si="217"/>
        <v/>
      </c>
      <c r="I888" s="4" t="str" cm="1">
        <f t="array" aca="1" ref="I888" ca="1">IFERROR(IF(SUMIFS(Proposed_Direct_Cost,Proposed_Labor_Category,$D888,Proposed_Company,$C888,Proposed_MSA_Code,$E888)=0,"Not Proposed",SUMIFS(Proposed_Direct_Cost,Proposed_Labor_Category,$D888,Proposed_Company,$C888,Proposed_MSA_Code,$E888)),"")</f>
        <v>Not Proposed</v>
      </c>
      <c r="J888" s="117" cm="1">
        <f t="array" aca="1" ref="J888" ca="1">SUMIFS(Invoice_Hours,Invoice_Labor_Category,$D888,Invoice_Company,$C888,Invoice_MSA_Code,$E888)</f>
        <v>0</v>
      </c>
      <c r="K888" s="7" t="str">
        <f t="shared" ca="1" si="218"/>
        <v/>
      </c>
      <c r="L888" s="222" cm="1">
        <f t="array" aca="1" ref="L888" ca="1">IFERROR(SUMIFS(Invoice_Direct_Cost,Invoice_Labor_Category,$D888,Invoice_Company,$C888,Invoice_MSA_Code,$E888),"")</f>
        <v>0</v>
      </c>
      <c r="M888" s="7" t="str">
        <f t="shared" ca="1" si="219"/>
        <v/>
      </c>
      <c r="N888" s="220" t="str">
        <f t="shared" ca="1" si="224"/>
        <v/>
      </c>
      <c r="O888" s="7" t="str">
        <f t="shared" ca="1" si="220"/>
        <v/>
      </c>
      <c r="P888" s="7" t="str">
        <f t="shared" ca="1" si="221"/>
        <v/>
      </c>
      <c r="Q888" s="7" t="str">
        <f t="shared" ca="1" si="222"/>
        <v/>
      </c>
      <c r="R888" s="7" t="str">
        <f t="shared" ca="1" si="223"/>
        <v/>
      </c>
      <c r="S888" s="7" t="str">
        <f t="shared" ca="1" si="210"/>
        <v/>
      </c>
      <c r="T888" s="7" t="str">
        <f t="shared" ca="1" si="211"/>
        <v/>
      </c>
      <c r="V888" s="120" cm="1">
        <f t="array" aca="1" ref="V888" ca="1">SUMIFS(Invoice_Hours,Invoice_Labor_Category,$D888,Invoice_Company,$C888,Invoice_MSA_Code,$E888)</f>
        <v>0</v>
      </c>
      <c r="W888" s="121" t="str">
        <f t="shared" ca="1" si="212"/>
        <v/>
      </c>
      <c r="X888" s="152" t="str">
        <f t="shared" ca="1" si="213"/>
        <v/>
      </c>
      <c r="Z888" s="172"/>
      <c r="AB888" t="str">
        <f t="shared" si="214"/>
        <v/>
      </c>
      <c r="AC888" t="str">
        <f t="shared" si="215"/>
        <v/>
      </c>
      <c r="AD888" t="str">
        <f t="shared" ca="1" si="216"/>
        <v/>
      </c>
      <c r="AE888" s="4" t="str">
        <f t="shared" ca="1" si="225"/>
        <v/>
      </c>
      <c r="AF888" s="118"/>
    </row>
    <row r="889" spans="3:32" ht="20.100000000000001" customHeight="1">
      <c r="C889" t="str" cm="1">
        <f t="array" ref="C889">IFERROR(_xlfn.TEXTSPLIT(B889,"^"),"")</f>
        <v/>
      </c>
      <c r="F889" s="5" t="str" cm="1">
        <f t="array" aca="1" ref="F889" ca="1">IFERROR(INDEX(MSA_Title,MATCH(E889,MSA_Code,0)),"")</f>
        <v/>
      </c>
      <c r="G889" s="117" cm="1">
        <f t="array" aca="1" ref="G889" ca="1">SUMIFS(Proposed_Hours,Proposed_Labor_Category,$D889,Proposed_Company,$C889,Proposed_MSA_Code,$E889)</f>
        <v>0</v>
      </c>
      <c r="H889" s="7" t="str">
        <f t="shared" ca="1" si="217"/>
        <v/>
      </c>
      <c r="I889" s="4" t="str" cm="1">
        <f t="array" aca="1" ref="I889" ca="1">IFERROR(IF(SUMIFS(Proposed_Direct_Cost,Proposed_Labor_Category,$D889,Proposed_Company,$C889,Proposed_MSA_Code,$E889)=0,"Not Proposed",SUMIFS(Proposed_Direct_Cost,Proposed_Labor_Category,$D889,Proposed_Company,$C889,Proposed_MSA_Code,$E889)),"")</f>
        <v>Not Proposed</v>
      </c>
      <c r="J889" s="117" cm="1">
        <f t="array" aca="1" ref="J889" ca="1">SUMIFS(Invoice_Hours,Invoice_Labor_Category,$D889,Invoice_Company,$C889,Invoice_MSA_Code,$E889)</f>
        <v>0</v>
      </c>
      <c r="K889" s="7" t="str">
        <f t="shared" ca="1" si="218"/>
        <v/>
      </c>
      <c r="L889" s="222" cm="1">
        <f t="array" aca="1" ref="L889" ca="1">IFERROR(SUMIFS(Invoice_Direct_Cost,Invoice_Labor_Category,$D889,Invoice_Company,$C889,Invoice_MSA_Code,$E889),"")</f>
        <v>0</v>
      </c>
      <c r="M889" s="7" t="str">
        <f t="shared" ca="1" si="219"/>
        <v/>
      </c>
      <c r="N889" s="220" t="str">
        <f t="shared" ca="1" si="224"/>
        <v/>
      </c>
      <c r="O889" s="7" t="str">
        <f t="shared" ca="1" si="220"/>
        <v/>
      </c>
      <c r="P889" s="7" t="str">
        <f t="shared" ca="1" si="221"/>
        <v/>
      </c>
      <c r="Q889" s="7" t="str">
        <f t="shared" ca="1" si="222"/>
        <v/>
      </c>
      <c r="R889" s="7" t="str">
        <f t="shared" ca="1" si="223"/>
        <v/>
      </c>
      <c r="S889" s="7" t="str">
        <f t="shared" ca="1" si="210"/>
        <v/>
      </c>
      <c r="T889" s="7" t="str">
        <f t="shared" ca="1" si="211"/>
        <v/>
      </c>
      <c r="V889" s="120" cm="1">
        <f t="array" aca="1" ref="V889" ca="1">SUMIFS(Invoice_Hours,Invoice_Labor_Category,$D889,Invoice_Company,$C889,Invoice_MSA_Code,$E889)</f>
        <v>0</v>
      </c>
      <c r="W889" s="121" t="str">
        <f t="shared" ca="1" si="212"/>
        <v/>
      </c>
      <c r="X889" s="151" t="str">
        <f t="shared" ca="1" si="213"/>
        <v/>
      </c>
      <c r="Z889" s="172"/>
      <c r="AB889" t="str">
        <f t="shared" si="214"/>
        <v/>
      </c>
      <c r="AC889" t="str">
        <f t="shared" si="215"/>
        <v/>
      </c>
      <c r="AD889" t="str">
        <f t="shared" ca="1" si="216"/>
        <v/>
      </c>
      <c r="AE889" s="4" t="str">
        <f t="shared" ca="1" si="225"/>
        <v/>
      </c>
      <c r="AF889" s="118"/>
    </row>
    <row r="890" spans="3:32" ht="20.100000000000001" customHeight="1">
      <c r="C890" t="str" cm="1">
        <f t="array" ref="C890">IFERROR(_xlfn.TEXTSPLIT(B890,"^"),"")</f>
        <v/>
      </c>
      <c r="F890" s="5" t="str" cm="1">
        <f t="array" aca="1" ref="F890" ca="1">IFERROR(INDEX(MSA_Title,MATCH(E890,MSA_Code,0)),"")</f>
        <v/>
      </c>
      <c r="G890" s="117" cm="1">
        <f t="array" aca="1" ref="G890" ca="1">SUMIFS(Proposed_Hours,Proposed_Labor_Category,$D890,Proposed_Company,$C890,Proposed_MSA_Code,$E890)</f>
        <v>0</v>
      </c>
      <c r="H890" s="7" t="str">
        <f t="shared" ca="1" si="217"/>
        <v/>
      </c>
      <c r="I890" s="4" t="str" cm="1">
        <f t="array" aca="1" ref="I890" ca="1">IFERROR(IF(SUMIFS(Proposed_Direct_Cost,Proposed_Labor_Category,$D890,Proposed_Company,$C890,Proposed_MSA_Code,$E890)=0,"Not Proposed",SUMIFS(Proposed_Direct_Cost,Proposed_Labor_Category,$D890,Proposed_Company,$C890,Proposed_MSA_Code,$E890)),"")</f>
        <v>Not Proposed</v>
      </c>
      <c r="J890" s="117" cm="1">
        <f t="array" aca="1" ref="J890" ca="1">SUMIFS(Invoice_Hours,Invoice_Labor_Category,$D890,Invoice_Company,$C890,Invoice_MSA_Code,$E890)</f>
        <v>0</v>
      </c>
      <c r="K890" s="7" t="str">
        <f t="shared" ca="1" si="218"/>
        <v/>
      </c>
      <c r="L890" s="222" cm="1">
        <f t="array" aca="1" ref="L890" ca="1">IFERROR(SUMIFS(Invoice_Direct_Cost,Invoice_Labor_Category,$D890,Invoice_Company,$C890,Invoice_MSA_Code,$E890),"")</f>
        <v>0</v>
      </c>
      <c r="M890" s="7" t="str">
        <f t="shared" ca="1" si="219"/>
        <v/>
      </c>
      <c r="N890" s="220" t="str">
        <f t="shared" ca="1" si="224"/>
        <v/>
      </c>
      <c r="O890" s="7" t="str">
        <f t="shared" ca="1" si="220"/>
        <v/>
      </c>
      <c r="P890" s="7" t="str">
        <f t="shared" ca="1" si="221"/>
        <v/>
      </c>
      <c r="Q890" s="7" t="str">
        <f t="shared" ca="1" si="222"/>
        <v/>
      </c>
      <c r="R890" s="7" t="str">
        <f t="shared" ca="1" si="223"/>
        <v/>
      </c>
      <c r="S890" s="7" t="str">
        <f t="shared" ca="1" si="210"/>
        <v/>
      </c>
      <c r="T890" s="7" t="str">
        <f t="shared" ca="1" si="211"/>
        <v/>
      </c>
      <c r="V890" s="120" cm="1">
        <f t="array" aca="1" ref="V890" ca="1">SUMIFS(Invoice_Hours,Invoice_Labor_Category,$D890,Invoice_Company,$C890,Invoice_MSA_Code,$E890)</f>
        <v>0</v>
      </c>
      <c r="W890" s="121" t="str">
        <f t="shared" ca="1" si="212"/>
        <v/>
      </c>
      <c r="X890" s="152" t="str">
        <f t="shared" ca="1" si="213"/>
        <v/>
      </c>
      <c r="Z890" s="172"/>
      <c r="AB890" t="str">
        <f t="shared" si="214"/>
        <v/>
      </c>
      <c r="AC890" t="str">
        <f t="shared" si="215"/>
        <v/>
      </c>
      <c r="AD890" t="str">
        <f t="shared" ca="1" si="216"/>
        <v/>
      </c>
      <c r="AE890" s="4" t="str">
        <f t="shared" ca="1" si="225"/>
        <v/>
      </c>
      <c r="AF890" s="118"/>
    </row>
    <row r="891" spans="3:32" ht="20.100000000000001" customHeight="1">
      <c r="C891" t="str" cm="1">
        <f t="array" ref="C891">IFERROR(_xlfn.TEXTSPLIT(B891,"^"),"")</f>
        <v/>
      </c>
      <c r="F891" s="5" t="str" cm="1">
        <f t="array" aca="1" ref="F891" ca="1">IFERROR(INDEX(MSA_Title,MATCH(E891,MSA_Code,0)),"")</f>
        <v/>
      </c>
      <c r="G891" s="117" cm="1">
        <f t="array" aca="1" ref="G891" ca="1">SUMIFS(Proposed_Hours,Proposed_Labor_Category,$D891,Proposed_Company,$C891,Proposed_MSA_Code,$E891)</f>
        <v>0</v>
      </c>
      <c r="H891" s="7" t="str">
        <f t="shared" ca="1" si="217"/>
        <v/>
      </c>
      <c r="I891" s="4" t="str" cm="1">
        <f t="array" aca="1" ref="I891" ca="1">IFERROR(IF(SUMIFS(Proposed_Direct_Cost,Proposed_Labor_Category,$D891,Proposed_Company,$C891,Proposed_MSA_Code,$E891)=0,"Not Proposed",SUMIFS(Proposed_Direct_Cost,Proposed_Labor_Category,$D891,Proposed_Company,$C891,Proposed_MSA_Code,$E891)),"")</f>
        <v>Not Proposed</v>
      </c>
      <c r="J891" s="117" cm="1">
        <f t="array" aca="1" ref="J891" ca="1">SUMIFS(Invoice_Hours,Invoice_Labor_Category,$D891,Invoice_Company,$C891,Invoice_MSA_Code,$E891)</f>
        <v>0</v>
      </c>
      <c r="K891" s="7" t="str">
        <f t="shared" ca="1" si="218"/>
        <v/>
      </c>
      <c r="L891" s="222" cm="1">
        <f t="array" aca="1" ref="L891" ca="1">IFERROR(SUMIFS(Invoice_Direct_Cost,Invoice_Labor_Category,$D891,Invoice_Company,$C891,Invoice_MSA_Code,$E891),"")</f>
        <v>0</v>
      </c>
      <c r="M891" s="7" t="str">
        <f t="shared" ca="1" si="219"/>
        <v/>
      </c>
      <c r="N891" s="220" t="str">
        <f t="shared" ca="1" si="224"/>
        <v/>
      </c>
      <c r="O891" s="7" t="str">
        <f t="shared" ca="1" si="220"/>
        <v/>
      </c>
      <c r="P891" s="7" t="str">
        <f t="shared" ca="1" si="221"/>
        <v/>
      </c>
      <c r="Q891" s="7" t="str">
        <f t="shared" ca="1" si="222"/>
        <v/>
      </c>
      <c r="R891" s="7" t="str">
        <f t="shared" ca="1" si="223"/>
        <v/>
      </c>
      <c r="S891" s="7" t="str">
        <f t="shared" ca="1" si="210"/>
        <v/>
      </c>
      <c r="T891" s="7" t="str">
        <f t="shared" ca="1" si="211"/>
        <v/>
      </c>
      <c r="V891" s="120" cm="1">
        <f t="array" aca="1" ref="V891" ca="1">SUMIFS(Invoice_Hours,Invoice_Labor_Category,$D891,Invoice_Company,$C891,Invoice_MSA_Code,$E891)</f>
        <v>0</v>
      </c>
      <c r="W891" s="121" t="str">
        <f t="shared" ca="1" si="212"/>
        <v/>
      </c>
      <c r="X891" s="151" t="str">
        <f t="shared" ca="1" si="213"/>
        <v/>
      </c>
      <c r="Z891" s="172"/>
      <c r="AB891" t="str">
        <f t="shared" si="214"/>
        <v/>
      </c>
      <c r="AC891" t="str">
        <f t="shared" si="215"/>
        <v/>
      </c>
      <c r="AD891" t="str">
        <f t="shared" ca="1" si="216"/>
        <v/>
      </c>
      <c r="AE891" s="4" t="str">
        <f t="shared" ca="1" si="225"/>
        <v/>
      </c>
      <c r="AF891" s="118"/>
    </row>
    <row r="892" spans="3:32" ht="20.100000000000001" customHeight="1">
      <c r="C892" t="str" cm="1">
        <f t="array" ref="C892">IFERROR(_xlfn.TEXTSPLIT(B892,"^"),"")</f>
        <v/>
      </c>
      <c r="F892" s="5" t="str" cm="1">
        <f t="array" aca="1" ref="F892" ca="1">IFERROR(INDEX(MSA_Title,MATCH(E892,MSA_Code,0)),"")</f>
        <v/>
      </c>
      <c r="G892" s="117" cm="1">
        <f t="array" aca="1" ref="G892" ca="1">SUMIFS(Proposed_Hours,Proposed_Labor_Category,$D892,Proposed_Company,$C892,Proposed_MSA_Code,$E892)</f>
        <v>0</v>
      </c>
      <c r="H892" s="7" t="str">
        <f t="shared" ca="1" si="217"/>
        <v/>
      </c>
      <c r="I892" s="4" t="str" cm="1">
        <f t="array" aca="1" ref="I892" ca="1">IFERROR(IF(SUMIFS(Proposed_Direct_Cost,Proposed_Labor_Category,$D892,Proposed_Company,$C892,Proposed_MSA_Code,$E892)=0,"Not Proposed",SUMIFS(Proposed_Direct_Cost,Proposed_Labor_Category,$D892,Proposed_Company,$C892,Proposed_MSA_Code,$E892)),"")</f>
        <v>Not Proposed</v>
      </c>
      <c r="J892" s="117" cm="1">
        <f t="array" aca="1" ref="J892" ca="1">SUMIFS(Invoice_Hours,Invoice_Labor_Category,$D892,Invoice_Company,$C892,Invoice_MSA_Code,$E892)</f>
        <v>0</v>
      </c>
      <c r="K892" s="7" t="str">
        <f t="shared" ca="1" si="218"/>
        <v/>
      </c>
      <c r="L892" s="222" cm="1">
        <f t="array" aca="1" ref="L892" ca="1">IFERROR(SUMIFS(Invoice_Direct_Cost,Invoice_Labor_Category,$D892,Invoice_Company,$C892,Invoice_MSA_Code,$E892),"")</f>
        <v>0</v>
      </c>
      <c r="M892" s="7" t="str">
        <f t="shared" ca="1" si="219"/>
        <v/>
      </c>
      <c r="N892" s="220" t="str">
        <f t="shared" ca="1" si="224"/>
        <v/>
      </c>
      <c r="O892" s="7" t="str">
        <f t="shared" ca="1" si="220"/>
        <v/>
      </c>
      <c r="P892" s="7" t="str">
        <f t="shared" ca="1" si="221"/>
        <v/>
      </c>
      <c r="Q892" s="7" t="str">
        <f t="shared" ca="1" si="222"/>
        <v/>
      </c>
      <c r="R892" s="7" t="str">
        <f t="shared" ca="1" si="223"/>
        <v/>
      </c>
      <c r="S892" s="7" t="str">
        <f t="shared" ca="1" si="210"/>
        <v/>
      </c>
      <c r="T892" s="7" t="str">
        <f t="shared" ca="1" si="211"/>
        <v/>
      </c>
      <c r="V892" s="120" cm="1">
        <f t="array" aca="1" ref="V892" ca="1">SUMIFS(Invoice_Hours,Invoice_Labor_Category,$D892,Invoice_Company,$C892,Invoice_MSA_Code,$E892)</f>
        <v>0</v>
      </c>
      <c r="W892" s="121" t="str">
        <f t="shared" ca="1" si="212"/>
        <v/>
      </c>
      <c r="X892" s="152" t="str">
        <f t="shared" ca="1" si="213"/>
        <v/>
      </c>
      <c r="Z892" s="172"/>
      <c r="AB892" t="str">
        <f t="shared" si="214"/>
        <v/>
      </c>
      <c r="AC892" t="str">
        <f t="shared" si="215"/>
        <v/>
      </c>
      <c r="AD892" t="str">
        <f t="shared" ca="1" si="216"/>
        <v/>
      </c>
      <c r="AE892" s="4" t="str">
        <f t="shared" ca="1" si="225"/>
        <v/>
      </c>
      <c r="AF892" s="118"/>
    </row>
    <row r="893" spans="3:32" ht="20.100000000000001" customHeight="1">
      <c r="C893" t="str" cm="1">
        <f t="array" ref="C893">IFERROR(_xlfn.TEXTSPLIT(B893,"^"),"")</f>
        <v/>
      </c>
      <c r="F893" s="5" t="str" cm="1">
        <f t="array" aca="1" ref="F893" ca="1">IFERROR(INDEX(MSA_Title,MATCH(E893,MSA_Code,0)),"")</f>
        <v/>
      </c>
      <c r="G893" s="117" cm="1">
        <f t="array" aca="1" ref="G893" ca="1">SUMIFS(Proposed_Hours,Proposed_Labor_Category,$D893,Proposed_Company,$C893,Proposed_MSA_Code,$E893)</f>
        <v>0</v>
      </c>
      <c r="H893" s="7" t="str">
        <f t="shared" ca="1" si="217"/>
        <v/>
      </c>
      <c r="I893" s="4" t="str" cm="1">
        <f t="array" aca="1" ref="I893" ca="1">IFERROR(IF(SUMIFS(Proposed_Direct_Cost,Proposed_Labor_Category,$D893,Proposed_Company,$C893,Proposed_MSA_Code,$E893)=0,"Not Proposed",SUMIFS(Proposed_Direct_Cost,Proposed_Labor_Category,$D893,Proposed_Company,$C893,Proposed_MSA_Code,$E893)),"")</f>
        <v>Not Proposed</v>
      </c>
      <c r="J893" s="117" cm="1">
        <f t="array" aca="1" ref="J893" ca="1">SUMIFS(Invoice_Hours,Invoice_Labor_Category,$D893,Invoice_Company,$C893,Invoice_MSA_Code,$E893)</f>
        <v>0</v>
      </c>
      <c r="K893" s="7" t="str">
        <f t="shared" ca="1" si="218"/>
        <v/>
      </c>
      <c r="L893" s="222" cm="1">
        <f t="array" aca="1" ref="L893" ca="1">IFERROR(SUMIFS(Invoice_Direct_Cost,Invoice_Labor_Category,$D893,Invoice_Company,$C893,Invoice_MSA_Code,$E893),"")</f>
        <v>0</v>
      </c>
      <c r="M893" s="7" t="str">
        <f t="shared" ca="1" si="219"/>
        <v/>
      </c>
      <c r="N893" s="220" t="str">
        <f t="shared" ca="1" si="224"/>
        <v/>
      </c>
      <c r="O893" s="7" t="str">
        <f t="shared" ca="1" si="220"/>
        <v/>
      </c>
      <c r="P893" s="7" t="str">
        <f t="shared" ca="1" si="221"/>
        <v/>
      </c>
      <c r="Q893" s="7" t="str">
        <f t="shared" ca="1" si="222"/>
        <v/>
      </c>
      <c r="R893" s="7" t="str">
        <f t="shared" ca="1" si="223"/>
        <v/>
      </c>
      <c r="S893" s="7" t="str">
        <f t="shared" ca="1" si="210"/>
        <v/>
      </c>
      <c r="T893" s="7" t="str">
        <f t="shared" ca="1" si="211"/>
        <v/>
      </c>
      <c r="V893" s="120" cm="1">
        <f t="array" aca="1" ref="V893" ca="1">SUMIFS(Invoice_Hours,Invoice_Labor_Category,$D893,Invoice_Company,$C893,Invoice_MSA_Code,$E893)</f>
        <v>0</v>
      </c>
      <c r="W893" s="121" t="str">
        <f t="shared" ca="1" si="212"/>
        <v/>
      </c>
      <c r="X893" s="151" t="str">
        <f t="shared" ca="1" si="213"/>
        <v/>
      </c>
      <c r="Z893" s="172"/>
      <c r="AB893" t="str">
        <f t="shared" si="214"/>
        <v/>
      </c>
      <c r="AC893" t="str">
        <f t="shared" si="215"/>
        <v/>
      </c>
      <c r="AD893" t="str">
        <f t="shared" ca="1" si="216"/>
        <v/>
      </c>
      <c r="AE893" s="4" t="str">
        <f t="shared" ca="1" si="225"/>
        <v/>
      </c>
      <c r="AF893" s="118"/>
    </row>
    <row r="894" spans="3:32" ht="20.100000000000001" customHeight="1">
      <c r="C894" t="str" cm="1">
        <f t="array" ref="C894">IFERROR(_xlfn.TEXTSPLIT(B894,"^"),"")</f>
        <v/>
      </c>
      <c r="F894" s="5" t="str" cm="1">
        <f t="array" aca="1" ref="F894" ca="1">IFERROR(INDEX(MSA_Title,MATCH(E894,MSA_Code,0)),"")</f>
        <v/>
      </c>
      <c r="G894" s="117" cm="1">
        <f t="array" aca="1" ref="G894" ca="1">SUMIFS(Proposed_Hours,Proposed_Labor_Category,$D894,Proposed_Company,$C894,Proposed_MSA_Code,$E894)</f>
        <v>0</v>
      </c>
      <c r="H894" s="7" t="str">
        <f t="shared" ca="1" si="217"/>
        <v/>
      </c>
      <c r="I894" s="4" t="str" cm="1">
        <f t="array" aca="1" ref="I894" ca="1">IFERROR(IF(SUMIFS(Proposed_Direct_Cost,Proposed_Labor_Category,$D894,Proposed_Company,$C894,Proposed_MSA_Code,$E894)=0,"Not Proposed",SUMIFS(Proposed_Direct_Cost,Proposed_Labor_Category,$D894,Proposed_Company,$C894,Proposed_MSA_Code,$E894)),"")</f>
        <v>Not Proposed</v>
      </c>
      <c r="J894" s="117" cm="1">
        <f t="array" aca="1" ref="J894" ca="1">SUMIFS(Invoice_Hours,Invoice_Labor_Category,$D894,Invoice_Company,$C894,Invoice_MSA_Code,$E894)</f>
        <v>0</v>
      </c>
      <c r="K894" s="7" t="str">
        <f t="shared" ca="1" si="218"/>
        <v/>
      </c>
      <c r="L894" s="222" cm="1">
        <f t="array" aca="1" ref="L894" ca="1">IFERROR(SUMIFS(Invoice_Direct_Cost,Invoice_Labor_Category,$D894,Invoice_Company,$C894,Invoice_MSA_Code,$E894),"")</f>
        <v>0</v>
      </c>
      <c r="M894" s="7" t="str">
        <f t="shared" ca="1" si="219"/>
        <v/>
      </c>
      <c r="N894" s="220" t="str">
        <f t="shared" ca="1" si="224"/>
        <v/>
      </c>
      <c r="O894" s="7" t="str">
        <f t="shared" ca="1" si="220"/>
        <v/>
      </c>
      <c r="P894" s="7" t="str">
        <f t="shared" ca="1" si="221"/>
        <v/>
      </c>
      <c r="Q894" s="7" t="str">
        <f t="shared" ca="1" si="222"/>
        <v/>
      </c>
      <c r="R894" s="7" t="str">
        <f t="shared" ca="1" si="223"/>
        <v/>
      </c>
      <c r="S894" s="7" t="str">
        <f t="shared" ca="1" si="210"/>
        <v/>
      </c>
      <c r="T894" s="7" t="str">
        <f t="shared" ca="1" si="211"/>
        <v/>
      </c>
      <c r="V894" s="120" cm="1">
        <f t="array" aca="1" ref="V894" ca="1">SUMIFS(Invoice_Hours,Invoice_Labor_Category,$D894,Invoice_Company,$C894,Invoice_MSA_Code,$E894)</f>
        <v>0</v>
      </c>
      <c r="W894" s="121" t="str">
        <f t="shared" ca="1" si="212"/>
        <v/>
      </c>
      <c r="X894" s="152" t="str">
        <f t="shared" ca="1" si="213"/>
        <v/>
      </c>
      <c r="Z894" s="172"/>
      <c r="AB894" t="str">
        <f t="shared" si="214"/>
        <v/>
      </c>
      <c r="AC894" t="str">
        <f t="shared" si="215"/>
        <v/>
      </c>
      <c r="AD894" t="str">
        <f t="shared" ca="1" si="216"/>
        <v/>
      </c>
      <c r="AE894" s="4" t="str">
        <f t="shared" ca="1" si="225"/>
        <v/>
      </c>
      <c r="AF894" s="118"/>
    </row>
    <row r="895" spans="3:32" ht="20.100000000000001" customHeight="1">
      <c r="C895" t="str" cm="1">
        <f t="array" ref="C895">IFERROR(_xlfn.TEXTSPLIT(B895,"^"),"")</f>
        <v/>
      </c>
      <c r="F895" s="5" t="str" cm="1">
        <f t="array" aca="1" ref="F895" ca="1">IFERROR(INDEX(MSA_Title,MATCH(E895,MSA_Code,0)),"")</f>
        <v/>
      </c>
      <c r="G895" s="117" cm="1">
        <f t="array" aca="1" ref="G895" ca="1">SUMIFS(Proposed_Hours,Proposed_Labor_Category,$D895,Proposed_Company,$C895,Proposed_MSA_Code,$E895)</f>
        <v>0</v>
      </c>
      <c r="H895" s="7" t="str">
        <f t="shared" ca="1" si="217"/>
        <v/>
      </c>
      <c r="I895" s="4" t="str" cm="1">
        <f t="array" aca="1" ref="I895" ca="1">IFERROR(IF(SUMIFS(Proposed_Direct_Cost,Proposed_Labor_Category,$D895,Proposed_Company,$C895,Proposed_MSA_Code,$E895)=0,"Not Proposed",SUMIFS(Proposed_Direct_Cost,Proposed_Labor_Category,$D895,Proposed_Company,$C895,Proposed_MSA_Code,$E895)),"")</f>
        <v>Not Proposed</v>
      </c>
      <c r="J895" s="117" cm="1">
        <f t="array" aca="1" ref="J895" ca="1">SUMIFS(Invoice_Hours,Invoice_Labor_Category,$D895,Invoice_Company,$C895,Invoice_MSA_Code,$E895)</f>
        <v>0</v>
      </c>
      <c r="K895" s="7" t="str">
        <f t="shared" ca="1" si="218"/>
        <v/>
      </c>
      <c r="L895" s="222" cm="1">
        <f t="array" aca="1" ref="L895" ca="1">IFERROR(SUMIFS(Invoice_Direct_Cost,Invoice_Labor_Category,$D895,Invoice_Company,$C895,Invoice_MSA_Code,$E895),"")</f>
        <v>0</v>
      </c>
      <c r="M895" s="7" t="str">
        <f t="shared" ca="1" si="219"/>
        <v/>
      </c>
      <c r="N895" s="220" t="str">
        <f t="shared" ca="1" si="224"/>
        <v/>
      </c>
      <c r="O895" s="7" t="str">
        <f t="shared" ca="1" si="220"/>
        <v/>
      </c>
      <c r="P895" s="7" t="str">
        <f t="shared" ca="1" si="221"/>
        <v/>
      </c>
      <c r="Q895" s="7" t="str">
        <f t="shared" ca="1" si="222"/>
        <v/>
      </c>
      <c r="R895" s="7" t="str">
        <f t="shared" ca="1" si="223"/>
        <v/>
      </c>
      <c r="S895" s="7" t="str">
        <f t="shared" ca="1" si="210"/>
        <v/>
      </c>
      <c r="T895" s="7" t="str">
        <f t="shared" ca="1" si="211"/>
        <v/>
      </c>
      <c r="V895" s="120" cm="1">
        <f t="array" aca="1" ref="V895" ca="1">SUMIFS(Invoice_Hours,Invoice_Labor_Category,$D895,Invoice_Company,$C895,Invoice_MSA_Code,$E895)</f>
        <v>0</v>
      </c>
      <c r="W895" s="121" t="str">
        <f t="shared" ca="1" si="212"/>
        <v/>
      </c>
      <c r="X895" s="151" t="str">
        <f t="shared" ca="1" si="213"/>
        <v/>
      </c>
      <c r="Z895" s="172"/>
      <c r="AB895" t="str">
        <f t="shared" si="214"/>
        <v/>
      </c>
      <c r="AC895" t="str">
        <f t="shared" si="215"/>
        <v/>
      </c>
      <c r="AD895" t="str">
        <f t="shared" ca="1" si="216"/>
        <v/>
      </c>
      <c r="AE895" s="4" t="str">
        <f t="shared" ca="1" si="225"/>
        <v/>
      </c>
      <c r="AF895" s="118"/>
    </row>
    <row r="896" spans="3:32" ht="20.100000000000001" customHeight="1">
      <c r="C896" t="str" cm="1">
        <f t="array" ref="C896">IFERROR(_xlfn.TEXTSPLIT(B896,"^"),"")</f>
        <v/>
      </c>
      <c r="F896" s="5" t="str" cm="1">
        <f t="array" aca="1" ref="F896" ca="1">IFERROR(INDEX(MSA_Title,MATCH(E896,MSA_Code,0)),"")</f>
        <v/>
      </c>
      <c r="G896" s="117" cm="1">
        <f t="array" aca="1" ref="G896" ca="1">SUMIFS(Proposed_Hours,Proposed_Labor_Category,$D896,Proposed_Company,$C896,Proposed_MSA_Code,$E896)</f>
        <v>0</v>
      </c>
      <c r="H896" s="7" t="str">
        <f t="shared" ca="1" si="217"/>
        <v/>
      </c>
      <c r="I896" s="4" t="str" cm="1">
        <f t="array" aca="1" ref="I896" ca="1">IFERROR(IF(SUMIFS(Proposed_Direct_Cost,Proposed_Labor_Category,$D896,Proposed_Company,$C896,Proposed_MSA_Code,$E896)=0,"Not Proposed",SUMIFS(Proposed_Direct_Cost,Proposed_Labor_Category,$D896,Proposed_Company,$C896,Proposed_MSA_Code,$E896)),"")</f>
        <v>Not Proposed</v>
      </c>
      <c r="J896" s="117" cm="1">
        <f t="array" aca="1" ref="J896" ca="1">SUMIFS(Invoice_Hours,Invoice_Labor_Category,$D896,Invoice_Company,$C896,Invoice_MSA_Code,$E896)</f>
        <v>0</v>
      </c>
      <c r="K896" s="7" t="str">
        <f t="shared" ca="1" si="218"/>
        <v/>
      </c>
      <c r="L896" s="222" cm="1">
        <f t="array" aca="1" ref="L896" ca="1">IFERROR(SUMIFS(Invoice_Direct_Cost,Invoice_Labor_Category,$D896,Invoice_Company,$C896,Invoice_MSA_Code,$E896),"")</f>
        <v>0</v>
      </c>
      <c r="M896" s="7" t="str">
        <f t="shared" ca="1" si="219"/>
        <v/>
      </c>
      <c r="N896" s="220" t="str">
        <f t="shared" ca="1" si="224"/>
        <v/>
      </c>
      <c r="O896" s="7" t="str">
        <f t="shared" ca="1" si="220"/>
        <v/>
      </c>
      <c r="P896" s="7" t="str">
        <f t="shared" ca="1" si="221"/>
        <v/>
      </c>
      <c r="Q896" s="7" t="str">
        <f t="shared" ca="1" si="222"/>
        <v/>
      </c>
      <c r="R896" s="7" t="str">
        <f t="shared" ca="1" si="223"/>
        <v/>
      </c>
      <c r="S896" s="7" t="str">
        <f t="shared" ca="1" si="210"/>
        <v/>
      </c>
      <c r="T896" s="7" t="str">
        <f t="shared" ca="1" si="211"/>
        <v/>
      </c>
      <c r="V896" s="120" cm="1">
        <f t="array" aca="1" ref="V896" ca="1">SUMIFS(Invoice_Hours,Invoice_Labor_Category,$D896,Invoice_Company,$C896,Invoice_MSA_Code,$E896)</f>
        <v>0</v>
      </c>
      <c r="W896" s="121" t="str">
        <f t="shared" ca="1" si="212"/>
        <v/>
      </c>
      <c r="X896" s="152" t="str">
        <f t="shared" ca="1" si="213"/>
        <v/>
      </c>
      <c r="Z896" s="172"/>
      <c r="AB896" t="str">
        <f t="shared" si="214"/>
        <v/>
      </c>
      <c r="AC896" t="str">
        <f t="shared" si="215"/>
        <v/>
      </c>
      <c r="AD896" t="str">
        <f t="shared" ca="1" si="216"/>
        <v/>
      </c>
      <c r="AE896" s="4" t="str">
        <f t="shared" ca="1" si="225"/>
        <v/>
      </c>
      <c r="AF896" s="118"/>
    </row>
    <row r="897" spans="3:32" ht="20.100000000000001" customHeight="1">
      <c r="C897" t="str" cm="1">
        <f t="array" ref="C897">IFERROR(_xlfn.TEXTSPLIT(B897,"^"),"")</f>
        <v/>
      </c>
      <c r="F897" s="5" t="str" cm="1">
        <f t="array" aca="1" ref="F897" ca="1">IFERROR(INDEX(MSA_Title,MATCH(E897,MSA_Code,0)),"")</f>
        <v/>
      </c>
      <c r="G897" s="117" cm="1">
        <f t="array" aca="1" ref="G897" ca="1">SUMIFS(Proposed_Hours,Proposed_Labor_Category,$D897,Proposed_Company,$C897,Proposed_MSA_Code,$E897)</f>
        <v>0</v>
      </c>
      <c r="H897" s="7" t="str">
        <f t="shared" ca="1" si="217"/>
        <v/>
      </c>
      <c r="I897" s="4" t="str" cm="1">
        <f t="array" aca="1" ref="I897" ca="1">IFERROR(IF(SUMIFS(Proposed_Direct_Cost,Proposed_Labor_Category,$D897,Proposed_Company,$C897,Proposed_MSA_Code,$E897)=0,"Not Proposed",SUMIFS(Proposed_Direct_Cost,Proposed_Labor_Category,$D897,Proposed_Company,$C897,Proposed_MSA_Code,$E897)),"")</f>
        <v>Not Proposed</v>
      </c>
      <c r="J897" s="117" cm="1">
        <f t="array" aca="1" ref="J897" ca="1">SUMIFS(Invoice_Hours,Invoice_Labor_Category,$D897,Invoice_Company,$C897,Invoice_MSA_Code,$E897)</f>
        <v>0</v>
      </c>
      <c r="K897" s="7" t="str">
        <f t="shared" ca="1" si="218"/>
        <v/>
      </c>
      <c r="L897" s="222" cm="1">
        <f t="array" aca="1" ref="L897" ca="1">IFERROR(SUMIFS(Invoice_Direct_Cost,Invoice_Labor_Category,$D897,Invoice_Company,$C897,Invoice_MSA_Code,$E897),"")</f>
        <v>0</v>
      </c>
      <c r="M897" s="7" t="str">
        <f t="shared" ca="1" si="219"/>
        <v/>
      </c>
      <c r="N897" s="220" t="str">
        <f t="shared" ca="1" si="224"/>
        <v/>
      </c>
      <c r="O897" s="7" t="str">
        <f t="shared" ca="1" si="220"/>
        <v/>
      </c>
      <c r="P897" s="7" t="str">
        <f t="shared" ca="1" si="221"/>
        <v/>
      </c>
      <c r="Q897" s="7" t="str">
        <f t="shared" ca="1" si="222"/>
        <v/>
      </c>
      <c r="R897" s="7" t="str">
        <f t="shared" ca="1" si="223"/>
        <v/>
      </c>
      <c r="S897" s="7" t="str">
        <f t="shared" ca="1" si="210"/>
        <v/>
      </c>
      <c r="T897" s="7" t="str">
        <f t="shared" ca="1" si="211"/>
        <v/>
      </c>
      <c r="V897" s="120" cm="1">
        <f t="array" aca="1" ref="V897" ca="1">SUMIFS(Invoice_Hours,Invoice_Labor_Category,$D897,Invoice_Company,$C897,Invoice_MSA_Code,$E897)</f>
        <v>0</v>
      </c>
      <c r="W897" s="121" t="str">
        <f t="shared" ca="1" si="212"/>
        <v/>
      </c>
      <c r="X897" s="151" t="str">
        <f t="shared" ca="1" si="213"/>
        <v/>
      </c>
      <c r="Z897" s="172"/>
      <c r="AB897" t="str">
        <f t="shared" si="214"/>
        <v/>
      </c>
      <c r="AC897" t="str">
        <f t="shared" si="215"/>
        <v/>
      </c>
      <c r="AD897" t="str">
        <f t="shared" ca="1" si="216"/>
        <v/>
      </c>
      <c r="AE897" s="4" t="str">
        <f t="shared" ca="1" si="225"/>
        <v/>
      </c>
      <c r="AF897" s="118"/>
    </row>
    <row r="898" spans="3:32" ht="20.100000000000001" customHeight="1">
      <c r="C898" t="str" cm="1">
        <f t="array" ref="C898">IFERROR(_xlfn.TEXTSPLIT(B898,"^"),"")</f>
        <v/>
      </c>
      <c r="F898" s="5" t="str" cm="1">
        <f t="array" aca="1" ref="F898" ca="1">IFERROR(INDEX(MSA_Title,MATCH(E898,MSA_Code,0)),"")</f>
        <v/>
      </c>
      <c r="G898" s="117" cm="1">
        <f t="array" aca="1" ref="G898" ca="1">SUMIFS(Proposed_Hours,Proposed_Labor_Category,$D898,Proposed_Company,$C898,Proposed_MSA_Code,$E898)</f>
        <v>0</v>
      </c>
      <c r="H898" s="7" t="str">
        <f t="shared" ca="1" si="217"/>
        <v/>
      </c>
      <c r="I898" s="4" t="str" cm="1">
        <f t="array" aca="1" ref="I898" ca="1">IFERROR(IF(SUMIFS(Proposed_Direct_Cost,Proposed_Labor_Category,$D898,Proposed_Company,$C898,Proposed_MSA_Code,$E898)=0,"Not Proposed",SUMIFS(Proposed_Direct_Cost,Proposed_Labor_Category,$D898,Proposed_Company,$C898,Proposed_MSA_Code,$E898)),"")</f>
        <v>Not Proposed</v>
      </c>
      <c r="J898" s="117" cm="1">
        <f t="array" aca="1" ref="J898" ca="1">SUMIFS(Invoice_Hours,Invoice_Labor_Category,$D898,Invoice_Company,$C898,Invoice_MSA_Code,$E898)</f>
        <v>0</v>
      </c>
      <c r="K898" s="7" t="str">
        <f t="shared" ca="1" si="218"/>
        <v/>
      </c>
      <c r="L898" s="222" cm="1">
        <f t="array" aca="1" ref="L898" ca="1">IFERROR(SUMIFS(Invoice_Direct_Cost,Invoice_Labor_Category,$D898,Invoice_Company,$C898,Invoice_MSA_Code,$E898),"")</f>
        <v>0</v>
      </c>
      <c r="M898" s="7" t="str">
        <f t="shared" ca="1" si="219"/>
        <v/>
      </c>
      <c r="N898" s="220" t="str">
        <f t="shared" ca="1" si="224"/>
        <v/>
      </c>
      <c r="O898" s="7" t="str">
        <f t="shared" ca="1" si="220"/>
        <v/>
      </c>
      <c r="P898" s="7" t="str">
        <f t="shared" ca="1" si="221"/>
        <v/>
      </c>
      <c r="Q898" s="7" t="str">
        <f t="shared" ca="1" si="222"/>
        <v/>
      </c>
      <c r="R898" s="7" t="str">
        <f t="shared" ca="1" si="223"/>
        <v/>
      </c>
      <c r="S898" s="7" t="str">
        <f t="shared" ca="1" si="210"/>
        <v/>
      </c>
      <c r="T898" s="7" t="str">
        <f t="shared" ca="1" si="211"/>
        <v/>
      </c>
      <c r="V898" s="120" cm="1">
        <f t="array" aca="1" ref="V898" ca="1">SUMIFS(Invoice_Hours,Invoice_Labor_Category,$D898,Invoice_Company,$C898,Invoice_MSA_Code,$E898)</f>
        <v>0</v>
      </c>
      <c r="W898" s="121" t="str">
        <f t="shared" ca="1" si="212"/>
        <v/>
      </c>
      <c r="X898" s="152" t="str">
        <f t="shared" ca="1" si="213"/>
        <v/>
      </c>
      <c r="Z898" s="172"/>
      <c r="AB898" t="str">
        <f t="shared" si="214"/>
        <v/>
      </c>
      <c r="AC898" t="str">
        <f t="shared" si="215"/>
        <v/>
      </c>
      <c r="AD898" t="str">
        <f t="shared" ca="1" si="216"/>
        <v/>
      </c>
      <c r="AE898" s="4" t="str">
        <f t="shared" ca="1" si="225"/>
        <v/>
      </c>
      <c r="AF898" s="118"/>
    </row>
    <row r="899" spans="3:32" ht="20.100000000000001" customHeight="1">
      <c r="C899" t="str" cm="1">
        <f t="array" ref="C899">IFERROR(_xlfn.TEXTSPLIT(B899,"^"),"")</f>
        <v/>
      </c>
      <c r="F899" s="5" t="str" cm="1">
        <f t="array" aca="1" ref="F899" ca="1">IFERROR(INDEX(MSA_Title,MATCH(E899,MSA_Code,0)),"")</f>
        <v/>
      </c>
      <c r="G899" s="117" cm="1">
        <f t="array" aca="1" ref="G899" ca="1">SUMIFS(Proposed_Hours,Proposed_Labor_Category,$D899,Proposed_Company,$C899,Proposed_MSA_Code,$E899)</f>
        <v>0</v>
      </c>
      <c r="H899" s="7" t="str">
        <f t="shared" ca="1" si="217"/>
        <v/>
      </c>
      <c r="I899" s="4" t="str" cm="1">
        <f t="array" aca="1" ref="I899" ca="1">IFERROR(IF(SUMIFS(Proposed_Direct_Cost,Proposed_Labor_Category,$D899,Proposed_Company,$C899,Proposed_MSA_Code,$E899)=0,"Not Proposed",SUMIFS(Proposed_Direct_Cost,Proposed_Labor_Category,$D899,Proposed_Company,$C899,Proposed_MSA_Code,$E899)),"")</f>
        <v>Not Proposed</v>
      </c>
      <c r="J899" s="117" cm="1">
        <f t="array" aca="1" ref="J899" ca="1">SUMIFS(Invoice_Hours,Invoice_Labor_Category,$D899,Invoice_Company,$C899,Invoice_MSA_Code,$E899)</f>
        <v>0</v>
      </c>
      <c r="K899" s="7" t="str">
        <f t="shared" ca="1" si="218"/>
        <v/>
      </c>
      <c r="L899" s="222" cm="1">
        <f t="array" aca="1" ref="L899" ca="1">IFERROR(SUMIFS(Invoice_Direct_Cost,Invoice_Labor_Category,$D899,Invoice_Company,$C899,Invoice_MSA_Code,$E899),"")</f>
        <v>0</v>
      </c>
      <c r="M899" s="7" t="str">
        <f t="shared" ca="1" si="219"/>
        <v/>
      </c>
      <c r="N899" s="220" t="str">
        <f t="shared" ca="1" si="224"/>
        <v/>
      </c>
      <c r="O899" s="7" t="str">
        <f t="shared" ca="1" si="220"/>
        <v/>
      </c>
      <c r="P899" s="7" t="str">
        <f t="shared" ca="1" si="221"/>
        <v/>
      </c>
      <c r="Q899" s="7" t="str">
        <f t="shared" ca="1" si="222"/>
        <v/>
      </c>
      <c r="R899" s="7" t="str">
        <f t="shared" ca="1" si="223"/>
        <v/>
      </c>
      <c r="S899" s="7" t="str">
        <f t="shared" ref="S899:S962" ca="1" si="226">IFERROR(IF(N899&lt;0,-O899,""),"")</f>
        <v/>
      </c>
      <c r="T899" s="7" t="str">
        <f t="shared" ref="T899:T962" ca="1" si="227">IFERROR(IF(AND(K899&lt;&gt;"",H899&lt;&gt;"",K899=H899),L899,""),"")</f>
        <v/>
      </c>
      <c r="V899" s="120" cm="1">
        <f t="array" aca="1" ref="V899" ca="1">SUMIFS(Invoice_Hours,Invoice_Labor_Category,$D899,Invoice_Company,$C899,Invoice_MSA_Code,$E899)</f>
        <v>0</v>
      </c>
      <c r="W899" s="121" t="str">
        <f t="shared" ref="W899:W962" ca="1" si="228">IFERROR(IF(AND(H899&lt;&gt;0,K899&gt;H899,(K899-H899)/H899&gt;0.05),(K899-H899),""),"")</f>
        <v/>
      </c>
      <c r="X899" s="151" t="str">
        <f t="shared" ref="X899:X962" ca="1" si="229">IFERROR(IF(H899="",K899*J899,W899*V899),"")</f>
        <v/>
      </c>
      <c r="Z899" s="172"/>
      <c r="AB899" t="str">
        <f t="shared" ref="AB899:AB962" si="230">IF(C899=0,"",C899)</f>
        <v/>
      </c>
      <c r="AC899" t="str">
        <f t="shared" ref="AC899:AC962" si="231">IF(D899=0,"",D899)</f>
        <v/>
      </c>
      <c r="AD899" t="str">
        <f t="shared" ref="AD899:AD962" ca="1" si="232">IF(F899=0,"",F899)</f>
        <v/>
      </c>
      <c r="AE899" s="4" t="str">
        <f t="shared" ca="1" si="225"/>
        <v/>
      </c>
      <c r="AF899" s="118"/>
    </row>
    <row r="900" spans="3:32" ht="20.100000000000001" customHeight="1">
      <c r="C900" t="str" cm="1">
        <f t="array" ref="C900">IFERROR(_xlfn.TEXTSPLIT(B900,"^"),"")</f>
        <v/>
      </c>
      <c r="F900" s="5" t="str" cm="1">
        <f t="array" aca="1" ref="F900" ca="1">IFERROR(INDEX(MSA_Title,MATCH(E900,MSA_Code,0)),"")</f>
        <v/>
      </c>
      <c r="G900" s="117" cm="1">
        <f t="array" aca="1" ref="G900" ca="1">SUMIFS(Proposed_Hours,Proposed_Labor_Category,$D900,Proposed_Company,$C900,Proposed_MSA_Code,$E900)</f>
        <v>0</v>
      </c>
      <c r="H900" s="7" t="str">
        <f t="shared" ref="H900:H963" ca="1" si="233">IFERROR(I900/G900,"")</f>
        <v/>
      </c>
      <c r="I900" s="4" t="str" cm="1">
        <f t="array" aca="1" ref="I900" ca="1">IFERROR(IF(SUMIFS(Proposed_Direct_Cost,Proposed_Labor_Category,$D900,Proposed_Company,$C900,Proposed_MSA_Code,$E900)=0,"Not Proposed",SUMIFS(Proposed_Direct_Cost,Proposed_Labor_Category,$D900,Proposed_Company,$C900,Proposed_MSA_Code,$E900)),"")</f>
        <v>Not Proposed</v>
      </c>
      <c r="J900" s="117" cm="1">
        <f t="array" aca="1" ref="J900" ca="1">SUMIFS(Invoice_Hours,Invoice_Labor_Category,$D900,Invoice_Company,$C900,Invoice_MSA_Code,$E900)</f>
        <v>0</v>
      </c>
      <c r="K900" s="7" t="str">
        <f t="shared" ref="K900:K963" ca="1" si="234">IFERROR(L900/J900,"")</f>
        <v/>
      </c>
      <c r="L900" s="222" cm="1">
        <f t="array" aca="1" ref="L900" ca="1">IFERROR(SUMIFS(Invoice_Direct_Cost,Invoice_Labor_Category,$D900,Invoice_Company,$C900,Invoice_MSA_Code,$E900),"")</f>
        <v>0</v>
      </c>
      <c r="M900" s="7" t="str">
        <f t="shared" ref="M900:M963" ca="1" si="235">IFERROR(K900-H900,"")</f>
        <v/>
      </c>
      <c r="N900" s="220" t="str">
        <f t="shared" ca="1" si="224"/>
        <v/>
      </c>
      <c r="O900" s="7" t="str">
        <f t="shared" ref="O900:O963" ca="1" si="236">IFERROR(M900*J900,"")</f>
        <v/>
      </c>
      <c r="P900" s="7" t="str">
        <f t="shared" ref="P900:P963" ca="1" si="237">IFERROR(IF(N900&gt;5%,O900*((N900-5%)/N900),""),"")</f>
        <v/>
      </c>
      <c r="Q900" s="7" t="str">
        <f t="shared" ref="Q900:Q963" ca="1" si="238">IFERROR(IF(N900&gt;0,O900*(MIN(N900,5%)/N900),""),"")</f>
        <v/>
      </c>
      <c r="R900" s="7" t="str">
        <f t="shared" ref="R900:R963" ca="1" si="239">IFERROR(IF(AND(K900&gt;0,H900="",L900&lt;&gt;0),L900,""),"")</f>
        <v/>
      </c>
      <c r="S900" s="7" t="str">
        <f t="shared" ca="1" si="226"/>
        <v/>
      </c>
      <c r="T900" s="7" t="str">
        <f t="shared" ca="1" si="227"/>
        <v/>
      </c>
      <c r="V900" s="120" cm="1">
        <f t="array" aca="1" ref="V900" ca="1">SUMIFS(Invoice_Hours,Invoice_Labor_Category,$D900,Invoice_Company,$C900,Invoice_MSA_Code,$E900)</f>
        <v>0</v>
      </c>
      <c r="W900" s="121" t="str">
        <f t="shared" ca="1" si="228"/>
        <v/>
      </c>
      <c r="X900" s="152" t="str">
        <f t="shared" ca="1" si="229"/>
        <v/>
      </c>
      <c r="Z900" s="172"/>
      <c r="AB900" t="str">
        <f t="shared" si="230"/>
        <v/>
      </c>
      <c r="AC900" t="str">
        <f t="shared" si="231"/>
        <v/>
      </c>
      <c r="AD900" t="str">
        <f t="shared" ca="1" si="232"/>
        <v/>
      </c>
      <c r="AE900" s="4" t="str">
        <f t="shared" ca="1" si="225"/>
        <v/>
      </c>
      <c r="AF900" s="118"/>
    </row>
    <row r="901" spans="3:32" ht="20.100000000000001" customHeight="1">
      <c r="C901" t="str" cm="1">
        <f t="array" ref="C901">IFERROR(_xlfn.TEXTSPLIT(B901,"^"),"")</f>
        <v/>
      </c>
      <c r="F901" s="5" t="str" cm="1">
        <f t="array" aca="1" ref="F901" ca="1">IFERROR(INDEX(MSA_Title,MATCH(E901,MSA_Code,0)),"")</f>
        <v/>
      </c>
      <c r="G901" s="117" cm="1">
        <f t="array" aca="1" ref="G901" ca="1">SUMIFS(Proposed_Hours,Proposed_Labor_Category,$D901,Proposed_Company,$C901,Proposed_MSA_Code,$E901)</f>
        <v>0</v>
      </c>
      <c r="H901" s="7" t="str">
        <f t="shared" ca="1" si="233"/>
        <v/>
      </c>
      <c r="I901" s="4" t="str" cm="1">
        <f t="array" aca="1" ref="I901" ca="1">IFERROR(IF(SUMIFS(Proposed_Direct_Cost,Proposed_Labor_Category,$D901,Proposed_Company,$C901,Proposed_MSA_Code,$E901)=0,"Not Proposed",SUMIFS(Proposed_Direct_Cost,Proposed_Labor_Category,$D901,Proposed_Company,$C901,Proposed_MSA_Code,$E901)),"")</f>
        <v>Not Proposed</v>
      </c>
      <c r="J901" s="117" cm="1">
        <f t="array" aca="1" ref="J901" ca="1">SUMIFS(Invoice_Hours,Invoice_Labor_Category,$D901,Invoice_Company,$C901,Invoice_MSA_Code,$E901)</f>
        <v>0</v>
      </c>
      <c r="K901" s="7" t="str">
        <f t="shared" ca="1" si="234"/>
        <v/>
      </c>
      <c r="L901" s="222" cm="1">
        <f t="array" aca="1" ref="L901" ca="1">IFERROR(SUMIFS(Invoice_Direct_Cost,Invoice_Labor_Category,$D901,Invoice_Company,$C901,Invoice_MSA_Code,$E901),"")</f>
        <v>0</v>
      </c>
      <c r="M901" s="7" t="str">
        <f t="shared" ca="1" si="235"/>
        <v/>
      </c>
      <c r="N901" s="220" t="str">
        <f t="shared" ref="N901:N964" ca="1" si="240">IFERROR(M901/H901,"")</f>
        <v/>
      </c>
      <c r="O901" s="7" t="str">
        <f t="shared" ca="1" si="236"/>
        <v/>
      </c>
      <c r="P901" s="7" t="str">
        <f t="shared" ca="1" si="237"/>
        <v/>
      </c>
      <c r="Q901" s="7" t="str">
        <f t="shared" ca="1" si="238"/>
        <v/>
      </c>
      <c r="R901" s="7" t="str">
        <f t="shared" ca="1" si="239"/>
        <v/>
      </c>
      <c r="S901" s="7" t="str">
        <f t="shared" ca="1" si="226"/>
        <v/>
      </c>
      <c r="T901" s="7" t="str">
        <f t="shared" ca="1" si="227"/>
        <v/>
      </c>
      <c r="V901" s="120" cm="1">
        <f t="array" aca="1" ref="V901" ca="1">SUMIFS(Invoice_Hours,Invoice_Labor_Category,$D901,Invoice_Company,$C901,Invoice_MSA_Code,$E901)</f>
        <v>0</v>
      </c>
      <c r="W901" s="121" t="str">
        <f t="shared" ca="1" si="228"/>
        <v/>
      </c>
      <c r="X901" s="151" t="str">
        <f t="shared" ca="1" si="229"/>
        <v/>
      </c>
      <c r="Z901" s="172"/>
      <c r="AB901" t="str">
        <f t="shared" si="230"/>
        <v/>
      </c>
      <c r="AC901" t="str">
        <f t="shared" si="231"/>
        <v/>
      </c>
      <c r="AD901" t="str">
        <f t="shared" ca="1" si="232"/>
        <v/>
      </c>
      <c r="AE901" s="4" t="str">
        <f t="shared" ca="1" si="225"/>
        <v/>
      </c>
      <c r="AF901" s="118"/>
    </row>
    <row r="902" spans="3:32" ht="20.100000000000001" customHeight="1">
      <c r="C902" t="str" cm="1">
        <f t="array" ref="C902">IFERROR(_xlfn.TEXTSPLIT(B902,"^"),"")</f>
        <v/>
      </c>
      <c r="F902" s="5" t="str" cm="1">
        <f t="array" aca="1" ref="F902" ca="1">IFERROR(INDEX(MSA_Title,MATCH(E902,MSA_Code,0)),"")</f>
        <v/>
      </c>
      <c r="G902" s="117" cm="1">
        <f t="array" aca="1" ref="G902" ca="1">SUMIFS(Proposed_Hours,Proposed_Labor_Category,$D902,Proposed_Company,$C902,Proposed_MSA_Code,$E902)</f>
        <v>0</v>
      </c>
      <c r="H902" s="7" t="str">
        <f t="shared" ca="1" si="233"/>
        <v/>
      </c>
      <c r="I902" s="4" t="str" cm="1">
        <f t="array" aca="1" ref="I902" ca="1">IFERROR(IF(SUMIFS(Proposed_Direct_Cost,Proposed_Labor_Category,$D902,Proposed_Company,$C902,Proposed_MSA_Code,$E902)=0,"Not Proposed",SUMIFS(Proposed_Direct_Cost,Proposed_Labor_Category,$D902,Proposed_Company,$C902,Proposed_MSA_Code,$E902)),"")</f>
        <v>Not Proposed</v>
      </c>
      <c r="J902" s="117" cm="1">
        <f t="array" aca="1" ref="J902" ca="1">SUMIFS(Invoice_Hours,Invoice_Labor_Category,$D902,Invoice_Company,$C902,Invoice_MSA_Code,$E902)</f>
        <v>0</v>
      </c>
      <c r="K902" s="7" t="str">
        <f t="shared" ca="1" si="234"/>
        <v/>
      </c>
      <c r="L902" s="222" cm="1">
        <f t="array" aca="1" ref="L902" ca="1">IFERROR(SUMIFS(Invoice_Direct_Cost,Invoice_Labor_Category,$D902,Invoice_Company,$C902,Invoice_MSA_Code,$E902),"")</f>
        <v>0</v>
      </c>
      <c r="M902" s="7" t="str">
        <f t="shared" ca="1" si="235"/>
        <v/>
      </c>
      <c r="N902" s="220" t="str">
        <f t="shared" ca="1" si="240"/>
        <v/>
      </c>
      <c r="O902" s="7" t="str">
        <f t="shared" ca="1" si="236"/>
        <v/>
      </c>
      <c r="P902" s="7" t="str">
        <f t="shared" ca="1" si="237"/>
        <v/>
      </c>
      <c r="Q902" s="7" t="str">
        <f t="shared" ca="1" si="238"/>
        <v/>
      </c>
      <c r="R902" s="7" t="str">
        <f t="shared" ca="1" si="239"/>
        <v/>
      </c>
      <c r="S902" s="7" t="str">
        <f t="shared" ca="1" si="226"/>
        <v/>
      </c>
      <c r="T902" s="7" t="str">
        <f t="shared" ca="1" si="227"/>
        <v/>
      </c>
      <c r="V902" s="120" cm="1">
        <f t="array" aca="1" ref="V902" ca="1">SUMIFS(Invoice_Hours,Invoice_Labor_Category,$D902,Invoice_Company,$C902,Invoice_MSA_Code,$E902)</f>
        <v>0</v>
      </c>
      <c r="W902" s="121" t="str">
        <f t="shared" ca="1" si="228"/>
        <v/>
      </c>
      <c r="X902" s="152" t="str">
        <f t="shared" ca="1" si="229"/>
        <v/>
      </c>
      <c r="Z902" s="172"/>
      <c r="AB902" t="str">
        <f t="shared" si="230"/>
        <v/>
      </c>
      <c r="AC902" t="str">
        <f t="shared" si="231"/>
        <v/>
      </c>
      <c r="AD902" t="str">
        <f t="shared" ca="1" si="232"/>
        <v/>
      </c>
      <c r="AE902" s="4" t="str">
        <f t="shared" ca="1" si="225"/>
        <v/>
      </c>
      <c r="AF902" s="118"/>
    </row>
    <row r="903" spans="3:32" ht="20.100000000000001" customHeight="1">
      <c r="C903" t="str" cm="1">
        <f t="array" ref="C903">IFERROR(_xlfn.TEXTSPLIT(B903,"^"),"")</f>
        <v/>
      </c>
      <c r="F903" s="5" t="str" cm="1">
        <f t="array" aca="1" ref="F903" ca="1">IFERROR(INDEX(MSA_Title,MATCH(E903,MSA_Code,0)),"")</f>
        <v/>
      </c>
      <c r="G903" s="117" cm="1">
        <f t="array" aca="1" ref="G903" ca="1">SUMIFS(Proposed_Hours,Proposed_Labor_Category,$D903,Proposed_Company,$C903,Proposed_MSA_Code,$E903)</f>
        <v>0</v>
      </c>
      <c r="H903" s="7" t="str">
        <f t="shared" ca="1" si="233"/>
        <v/>
      </c>
      <c r="I903" s="4" t="str" cm="1">
        <f t="array" aca="1" ref="I903" ca="1">IFERROR(IF(SUMIFS(Proposed_Direct_Cost,Proposed_Labor_Category,$D903,Proposed_Company,$C903,Proposed_MSA_Code,$E903)=0,"Not Proposed",SUMIFS(Proposed_Direct_Cost,Proposed_Labor_Category,$D903,Proposed_Company,$C903,Proposed_MSA_Code,$E903)),"")</f>
        <v>Not Proposed</v>
      </c>
      <c r="J903" s="117" cm="1">
        <f t="array" aca="1" ref="J903" ca="1">SUMIFS(Invoice_Hours,Invoice_Labor_Category,$D903,Invoice_Company,$C903,Invoice_MSA_Code,$E903)</f>
        <v>0</v>
      </c>
      <c r="K903" s="7" t="str">
        <f t="shared" ca="1" si="234"/>
        <v/>
      </c>
      <c r="L903" s="222" cm="1">
        <f t="array" aca="1" ref="L903" ca="1">IFERROR(SUMIFS(Invoice_Direct_Cost,Invoice_Labor_Category,$D903,Invoice_Company,$C903,Invoice_MSA_Code,$E903),"")</f>
        <v>0</v>
      </c>
      <c r="M903" s="7" t="str">
        <f t="shared" ca="1" si="235"/>
        <v/>
      </c>
      <c r="N903" s="220" t="str">
        <f t="shared" ca="1" si="240"/>
        <v/>
      </c>
      <c r="O903" s="7" t="str">
        <f t="shared" ca="1" si="236"/>
        <v/>
      </c>
      <c r="P903" s="7" t="str">
        <f t="shared" ca="1" si="237"/>
        <v/>
      </c>
      <c r="Q903" s="7" t="str">
        <f t="shared" ca="1" si="238"/>
        <v/>
      </c>
      <c r="R903" s="7" t="str">
        <f t="shared" ca="1" si="239"/>
        <v/>
      </c>
      <c r="S903" s="7" t="str">
        <f t="shared" ca="1" si="226"/>
        <v/>
      </c>
      <c r="T903" s="7" t="str">
        <f t="shared" ca="1" si="227"/>
        <v/>
      </c>
      <c r="V903" s="120" cm="1">
        <f t="array" aca="1" ref="V903" ca="1">SUMIFS(Invoice_Hours,Invoice_Labor_Category,$D903,Invoice_Company,$C903,Invoice_MSA_Code,$E903)</f>
        <v>0</v>
      </c>
      <c r="W903" s="121" t="str">
        <f t="shared" ca="1" si="228"/>
        <v/>
      </c>
      <c r="X903" s="151" t="str">
        <f t="shared" ca="1" si="229"/>
        <v/>
      </c>
      <c r="Z903" s="172"/>
      <c r="AB903" t="str">
        <f t="shared" si="230"/>
        <v/>
      </c>
      <c r="AC903" t="str">
        <f t="shared" si="231"/>
        <v/>
      </c>
      <c r="AD903" t="str">
        <f t="shared" ca="1" si="232"/>
        <v/>
      </c>
      <c r="AE903" s="4" t="str">
        <f t="shared" ca="1" si="225"/>
        <v/>
      </c>
      <c r="AF903" s="118"/>
    </row>
    <row r="904" spans="3:32" ht="20.100000000000001" customHeight="1">
      <c r="C904" t="str" cm="1">
        <f t="array" ref="C904">IFERROR(_xlfn.TEXTSPLIT(B904,"^"),"")</f>
        <v/>
      </c>
      <c r="F904" s="5" t="str" cm="1">
        <f t="array" aca="1" ref="F904" ca="1">IFERROR(INDEX(MSA_Title,MATCH(E904,MSA_Code,0)),"")</f>
        <v/>
      </c>
      <c r="G904" s="117" cm="1">
        <f t="array" aca="1" ref="G904" ca="1">SUMIFS(Proposed_Hours,Proposed_Labor_Category,$D904,Proposed_Company,$C904,Proposed_MSA_Code,$E904)</f>
        <v>0</v>
      </c>
      <c r="H904" s="7" t="str">
        <f t="shared" ca="1" si="233"/>
        <v/>
      </c>
      <c r="I904" s="4" t="str" cm="1">
        <f t="array" aca="1" ref="I904" ca="1">IFERROR(IF(SUMIFS(Proposed_Direct_Cost,Proposed_Labor_Category,$D904,Proposed_Company,$C904,Proposed_MSA_Code,$E904)=0,"Not Proposed",SUMIFS(Proposed_Direct_Cost,Proposed_Labor_Category,$D904,Proposed_Company,$C904,Proposed_MSA_Code,$E904)),"")</f>
        <v>Not Proposed</v>
      </c>
      <c r="J904" s="117" cm="1">
        <f t="array" aca="1" ref="J904" ca="1">SUMIFS(Invoice_Hours,Invoice_Labor_Category,$D904,Invoice_Company,$C904,Invoice_MSA_Code,$E904)</f>
        <v>0</v>
      </c>
      <c r="K904" s="7" t="str">
        <f t="shared" ca="1" si="234"/>
        <v/>
      </c>
      <c r="L904" s="222" cm="1">
        <f t="array" aca="1" ref="L904" ca="1">IFERROR(SUMIFS(Invoice_Direct_Cost,Invoice_Labor_Category,$D904,Invoice_Company,$C904,Invoice_MSA_Code,$E904),"")</f>
        <v>0</v>
      </c>
      <c r="M904" s="7" t="str">
        <f t="shared" ca="1" si="235"/>
        <v/>
      </c>
      <c r="N904" s="220" t="str">
        <f t="shared" ca="1" si="240"/>
        <v/>
      </c>
      <c r="O904" s="7" t="str">
        <f t="shared" ca="1" si="236"/>
        <v/>
      </c>
      <c r="P904" s="7" t="str">
        <f t="shared" ca="1" si="237"/>
        <v/>
      </c>
      <c r="Q904" s="7" t="str">
        <f t="shared" ca="1" si="238"/>
        <v/>
      </c>
      <c r="R904" s="7" t="str">
        <f t="shared" ca="1" si="239"/>
        <v/>
      </c>
      <c r="S904" s="7" t="str">
        <f t="shared" ca="1" si="226"/>
        <v/>
      </c>
      <c r="T904" s="7" t="str">
        <f t="shared" ca="1" si="227"/>
        <v/>
      </c>
      <c r="V904" s="120" cm="1">
        <f t="array" aca="1" ref="V904" ca="1">SUMIFS(Invoice_Hours,Invoice_Labor_Category,$D904,Invoice_Company,$C904,Invoice_MSA_Code,$E904)</f>
        <v>0</v>
      </c>
      <c r="W904" s="121" t="str">
        <f t="shared" ca="1" si="228"/>
        <v/>
      </c>
      <c r="X904" s="152" t="str">
        <f t="shared" ca="1" si="229"/>
        <v/>
      </c>
      <c r="Z904" s="172"/>
      <c r="AB904" t="str">
        <f t="shared" si="230"/>
        <v/>
      </c>
      <c r="AC904" t="str">
        <f t="shared" si="231"/>
        <v/>
      </c>
      <c r="AD904" t="str">
        <f t="shared" ca="1" si="232"/>
        <v/>
      </c>
      <c r="AE904" s="4" t="str">
        <f t="shared" ca="1" si="225"/>
        <v/>
      </c>
      <c r="AF904" s="118"/>
    </row>
    <row r="905" spans="3:32" ht="20.100000000000001" customHeight="1">
      <c r="C905" t="str" cm="1">
        <f t="array" ref="C905">IFERROR(_xlfn.TEXTSPLIT(B905,"^"),"")</f>
        <v/>
      </c>
      <c r="F905" s="5" t="str" cm="1">
        <f t="array" aca="1" ref="F905" ca="1">IFERROR(INDEX(MSA_Title,MATCH(E905,MSA_Code,0)),"")</f>
        <v/>
      </c>
      <c r="G905" s="117" cm="1">
        <f t="array" aca="1" ref="G905" ca="1">SUMIFS(Proposed_Hours,Proposed_Labor_Category,$D905,Proposed_Company,$C905,Proposed_MSA_Code,$E905)</f>
        <v>0</v>
      </c>
      <c r="H905" s="7" t="str">
        <f t="shared" ca="1" si="233"/>
        <v/>
      </c>
      <c r="I905" s="4" t="str" cm="1">
        <f t="array" aca="1" ref="I905" ca="1">IFERROR(IF(SUMIFS(Proposed_Direct_Cost,Proposed_Labor_Category,$D905,Proposed_Company,$C905,Proposed_MSA_Code,$E905)=0,"Not Proposed",SUMIFS(Proposed_Direct_Cost,Proposed_Labor_Category,$D905,Proposed_Company,$C905,Proposed_MSA_Code,$E905)),"")</f>
        <v>Not Proposed</v>
      </c>
      <c r="J905" s="117" cm="1">
        <f t="array" aca="1" ref="J905" ca="1">SUMIFS(Invoice_Hours,Invoice_Labor_Category,$D905,Invoice_Company,$C905,Invoice_MSA_Code,$E905)</f>
        <v>0</v>
      </c>
      <c r="K905" s="7" t="str">
        <f t="shared" ca="1" si="234"/>
        <v/>
      </c>
      <c r="L905" s="222" cm="1">
        <f t="array" aca="1" ref="L905" ca="1">IFERROR(SUMIFS(Invoice_Direct_Cost,Invoice_Labor_Category,$D905,Invoice_Company,$C905,Invoice_MSA_Code,$E905),"")</f>
        <v>0</v>
      </c>
      <c r="M905" s="7" t="str">
        <f t="shared" ca="1" si="235"/>
        <v/>
      </c>
      <c r="N905" s="220" t="str">
        <f t="shared" ca="1" si="240"/>
        <v/>
      </c>
      <c r="O905" s="7" t="str">
        <f t="shared" ca="1" si="236"/>
        <v/>
      </c>
      <c r="P905" s="7" t="str">
        <f t="shared" ca="1" si="237"/>
        <v/>
      </c>
      <c r="Q905" s="7" t="str">
        <f t="shared" ca="1" si="238"/>
        <v/>
      </c>
      <c r="R905" s="7" t="str">
        <f t="shared" ca="1" si="239"/>
        <v/>
      </c>
      <c r="S905" s="7" t="str">
        <f t="shared" ca="1" si="226"/>
        <v/>
      </c>
      <c r="T905" s="7" t="str">
        <f t="shared" ca="1" si="227"/>
        <v/>
      </c>
      <c r="V905" s="120" cm="1">
        <f t="array" aca="1" ref="V905" ca="1">SUMIFS(Invoice_Hours,Invoice_Labor_Category,$D905,Invoice_Company,$C905,Invoice_MSA_Code,$E905)</f>
        <v>0</v>
      </c>
      <c r="W905" s="121" t="str">
        <f t="shared" ca="1" si="228"/>
        <v/>
      </c>
      <c r="X905" s="151" t="str">
        <f t="shared" ca="1" si="229"/>
        <v/>
      </c>
      <c r="Z905" s="172"/>
      <c r="AB905" t="str">
        <f t="shared" si="230"/>
        <v/>
      </c>
      <c r="AC905" t="str">
        <f t="shared" si="231"/>
        <v/>
      </c>
      <c r="AD905" t="str">
        <f t="shared" ca="1" si="232"/>
        <v/>
      </c>
      <c r="AE905" s="4" t="str">
        <f t="shared" ca="1" si="225"/>
        <v/>
      </c>
      <c r="AF905" s="118"/>
    </row>
    <row r="906" spans="3:32" ht="20.100000000000001" customHeight="1">
      <c r="C906" t="str" cm="1">
        <f t="array" ref="C906">IFERROR(_xlfn.TEXTSPLIT(B906,"^"),"")</f>
        <v/>
      </c>
      <c r="F906" s="5" t="str" cm="1">
        <f t="array" aca="1" ref="F906" ca="1">IFERROR(INDEX(MSA_Title,MATCH(E906,MSA_Code,0)),"")</f>
        <v/>
      </c>
      <c r="G906" s="117" cm="1">
        <f t="array" aca="1" ref="G906" ca="1">SUMIFS(Proposed_Hours,Proposed_Labor_Category,$D906,Proposed_Company,$C906,Proposed_MSA_Code,$E906)</f>
        <v>0</v>
      </c>
      <c r="H906" s="7" t="str">
        <f t="shared" ca="1" si="233"/>
        <v/>
      </c>
      <c r="I906" s="4" t="str" cm="1">
        <f t="array" aca="1" ref="I906" ca="1">IFERROR(IF(SUMIFS(Proposed_Direct_Cost,Proposed_Labor_Category,$D906,Proposed_Company,$C906,Proposed_MSA_Code,$E906)=0,"Not Proposed",SUMIFS(Proposed_Direct_Cost,Proposed_Labor_Category,$D906,Proposed_Company,$C906,Proposed_MSA_Code,$E906)),"")</f>
        <v>Not Proposed</v>
      </c>
      <c r="J906" s="117" cm="1">
        <f t="array" aca="1" ref="J906" ca="1">SUMIFS(Invoice_Hours,Invoice_Labor_Category,$D906,Invoice_Company,$C906,Invoice_MSA_Code,$E906)</f>
        <v>0</v>
      </c>
      <c r="K906" s="7" t="str">
        <f t="shared" ca="1" si="234"/>
        <v/>
      </c>
      <c r="L906" s="222" cm="1">
        <f t="array" aca="1" ref="L906" ca="1">IFERROR(SUMIFS(Invoice_Direct_Cost,Invoice_Labor_Category,$D906,Invoice_Company,$C906,Invoice_MSA_Code,$E906),"")</f>
        <v>0</v>
      </c>
      <c r="M906" s="7" t="str">
        <f t="shared" ca="1" si="235"/>
        <v/>
      </c>
      <c r="N906" s="220" t="str">
        <f t="shared" ca="1" si="240"/>
        <v/>
      </c>
      <c r="O906" s="7" t="str">
        <f t="shared" ca="1" si="236"/>
        <v/>
      </c>
      <c r="P906" s="7" t="str">
        <f t="shared" ca="1" si="237"/>
        <v/>
      </c>
      <c r="Q906" s="7" t="str">
        <f t="shared" ca="1" si="238"/>
        <v/>
      </c>
      <c r="R906" s="7" t="str">
        <f t="shared" ca="1" si="239"/>
        <v/>
      </c>
      <c r="S906" s="7" t="str">
        <f t="shared" ca="1" si="226"/>
        <v/>
      </c>
      <c r="T906" s="7" t="str">
        <f t="shared" ca="1" si="227"/>
        <v/>
      </c>
      <c r="V906" s="120" cm="1">
        <f t="array" aca="1" ref="V906" ca="1">SUMIFS(Invoice_Hours,Invoice_Labor_Category,$D906,Invoice_Company,$C906,Invoice_MSA_Code,$E906)</f>
        <v>0</v>
      </c>
      <c r="W906" s="121" t="str">
        <f t="shared" ca="1" si="228"/>
        <v/>
      </c>
      <c r="X906" s="152" t="str">
        <f t="shared" ca="1" si="229"/>
        <v/>
      </c>
      <c r="Z906" s="172"/>
      <c r="AB906" t="str">
        <f t="shared" si="230"/>
        <v/>
      </c>
      <c r="AC906" t="str">
        <f t="shared" si="231"/>
        <v/>
      </c>
      <c r="AD906" t="str">
        <f t="shared" ca="1" si="232"/>
        <v/>
      </c>
      <c r="AE906" s="4" t="str">
        <f t="shared" ca="1" si="225"/>
        <v/>
      </c>
      <c r="AF906" s="118"/>
    </row>
    <row r="907" spans="3:32" ht="20.100000000000001" customHeight="1">
      <c r="C907" t="str" cm="1">
        <f t="array" ref="C907">IFERROR(_xlfn.TEXTSPLIT(B907,"^"),"")</f>
        <v/>
      </c>
      <c r="F907" s="5" t="str" cm="1">
        <f t="array" aca="1" ref="F907" ca="1">IFERROR(INDEX(MSA_Title,MATCH(E907,MSA_Code,0)),"")</f>
        <v/>
      </c>
      <c r="G907" s="117" cm="1">
        <f t="array" aca="1" ref="G907" ca="1">SUMIFS(Proposed_Hours,Proposed_Labor_Category,$D907,Proposed_Company,$C907,Proposed_MSA_Code,$E907)</f>
        <v>0</v>
      </c>
      <c r="H907" s="7" t="str">
        <f t="shared" ca="1" si="233"/>
        <v/>
      </c>
      <c r="I907" s="4" t="str" cm="1">
        <f t="array" aca="1" ref="I907" ca="1">IFERROR(IF(SUMIFS(Proposed_Direct_Cost,Proposed_Labor_Category,$D907,Proposed_Company,$C907,Proposed_MSA_Code,$E907)=0,"Not Proposed",SUMIFS(Proposed_Direct_Cost,Proposed_Labor_Category,$D907,Proposed_Company,$C907,Proposed_MSA_Code,$E907)),"")</f>
        <v>Not Proposed</v>
      </c>
      <c r="J907" s="117" cm="1">
        <f t="array" aca="1" ref="J907" ca="1">SUMIFS(Invoice_Hours,Invoice_Labor_Category,$D907,Invoice_Company,$C907,Invoice_MSA_Code,$E907)</f>
        <v>0</v>
      </c>
      <c r="K907" s="7" t="str">
        <f t="shared" ca="1" si="234"/>
        <v/>
      </c>
      <c r="L907" s="222" cm="1">
        <f t="array" aca="1" ref="L907" ca="1">IFERROR(SUMIFS(Invoice_Direct_Cost,Invoice_Labor_Category,$D907,Invoice_Company,$C907,Invoice_MSA_Code,$E907),"")</f>
        <v>0</v>
      </c>
      <c r="M907" s="7" t="str">
        <f t="shared" ca="1" si="235"/>
        <v/>
      </c>
      <c r="N907" s="220" t="str">
        <f t="shared" ca="1" si="240"/>
        <v/>
      </c>
      <c r="O907" s="7" t="str">
        <f t="shared" ca="1" si="236"/>
        <v/>
      </c>
      <c r="P907" s="7" t="str">
        <f t="shared" ca="1" si="237"/>
        <v/>
      </c>
      <c r="Q907" s="7" t="str">
        <f t="shared" ca="1" si="238"/>
        <v/>
      </c>
      <c r="R907" s="7" t="str">
        <f t="shared" ca="1" si="239"/>
        <v/>
      </c>
      <c r="S907" s="7" t="str">
        <f t="shared" ca="1" si="226"/>
        <v/>
      </c>
      <c r="T907" s="7" t="str">
        <f t="shared" ca="1" si="227"/>
        <v/>
      </c>
      <c r="V907" s="120" cm="1">
        <f t="array" aca="1" ref="V907" ca="1">SUMIFS(Invoice_Hours,Invoice_Labor_Category,$D907,Invoice_Company,$C907,Invoice_MSA_Code,$E907)</f>
        <v>0</v>
      </c>
      <c r="W907" s="121" t="str">
        <f t="shared" ca="1" si="228"/>
        <v/>
      </c>
      <c r="X907" s="151" t="str">
        <f t="shared" ca="1" si="229"/>
        <v/>
      </c>
      <c r="Z907" s="172"/>
      <c r="AB907" t="str">
        <f t="shared" si="230"/>
        <v/>
      </c>
      <c r="AC907" t="str">
        <f t="shared" si="231"/>
        <v/>
      </c>
      <c r="AD907" t="str">
        <f t="shared" ca="1" si="232"/>
        <v/>
      </c>
      <c r="AE907" s="4" t="str">
        <f t="shared" ca="1" si="225"/>
        <v/>
      </c>
      <c r="AF907" s="118"/>
    </row>
    <row r="908" spans="3:32" ht="20.100000000000001" customHeight="1">
      <c r="C908" t="str" cm="1">
        <f t="array" ref="C908">IFERROR(_xlfn.TEXTSPLIT(B908,"^"),"")</f>
        <v/>
      </c>
      <c r="F908" s="5" t="str" cm="1">
        <f t="array" aca="1" ref="F908" ca="1">IFERROR(INDEX(MSA_Title,MATCH(E908,MSA_Code,0)),"")</f>
        <v/>
      </c>
      <c r="G908" s="117" cm="1">
        <f t="array" aca="1" ref="G908" ca="1">SUMIFS(Proposed_Hours,Proposed_Labor_Category,$D908,Proposed_Company,$C908,Proposed_MSA_Code,$E908)</f>
        <v>0</v>
      </c>
      <c r="H908" s="7" t="str">
        <f t="shared" ca="1" si="233"/>
        <v/>
      </c>
      <c r="I908" s="4" t="str" cm="1">
        <f t="array" aca="1" ref="I908" ca="1">IFERROR(IF(SUMIFS(Proposed_Direct_Cost,Proposed_Labor_Category,$D908,Proposed_Company,$C908,Proposed_MSA_Code,$E908)=0,"Not Proposed",SUMIFS(Proposed_Direct_Cost,Proposed_Labor_Category,$D908,Proposed_Company,$C908,Proposed_MSA_Code,$E908)),"")</f>
        <v>Not Proposed</v>
      </c>
      <c r="J908" s="117" cm="1">
        <f t="array" aca="1" ref="J908" ca="1">SUMIFS(Invoice_Hours,Invoice_Labor_Category,$D908,Invoice_Company,$C908,Invoice_MSA_Code,$E908)</f>
        <v>0</v>
      </c>
      <c r="K908" s="7" t="str">
        <f t="shared" ca="1" si="234"/>
        <v/>
      </c>
      <c r="L908" s="222" cm="1">
        <f t="array" aca="1" ref="L908" ca="1">IFERROR(SUMIFS(Invoice_Direct_Cost,Invoice_Labor_Category,$D908,Invoice_Company,$C908,Invoice_MSA_Code,$E908),"")</f>
        <v>0</v>
      </c>
      <c r="M908" s="7" t="str">
        <f t="shared" ca="1" si="235"/>
        <v/>
      </c>
      <c r="N908" s="220" t="str">
        <f t="shared" ca="1" si="240"/>
        <v/>
      </c>
      <c r="O908" s="7" t="str">
        <f t="shared" ca="1" si="236"/>
        <v/>
      </c>
      <c r="P908" s="7" t="str">
        <f t="shared" ca="1" si="237"/>
        <v/>
      </c>
      <c r="Q908" s="7" t="str">
        <f t="shared" ca="1" si="238"/>
        <v/>
      </c>
      <c r="R908" s="7" t="str">
        <f t="shared" ca="1" si="239"/>
        <v/>
      </c>
      <c r="S908" s="7" t="str">
        <f t="shared" ca="1" si="226"/>
        <v/>
      </c>
      <c r="T908" s="7" t="str">
        <f t="shared" ca="1" si="227"/>
        <v/>
      </c>
      <c r="V908" s="120" cm="1">
        <f t="array" aca="1" ref="V908" ca="1">SUMIFS(Invoice_Hours,Invoice_Labor_Category,$D908,Invoice_Company,$C908,Invoice_MSA_Code,$E908)</f>
        <v>0</v>
      </c>
      <c r="W908" s="121" t="str">
        <f t="shared" ca="1" si="228"/>
        <v/>
      </c>
      <c r="X908" s="152" t="str">
        <f t="shared" ca="1" si="229"/>
        <v/>
      </c>
      <c r="Z908" s="172"/>
      <c r="AB908" t="str">
        <f t="shared" si="230"/>
        <v/>
      </c>
      <c r="AC908" t="str">
        <f t="shared" si="231"/>
        <v/>
      </c>
      <c r="AD908" t="str">
        <f t="shared" ca="1" si="232"/>
        <v/>
      </c>
      <c r="AE908" s="4" t="str">
        <f t="shared" ca="1" si="225"/>
        <v/>
      </c>
      <c r="AF908" s="118"/>
    </row>
    <row r="909" spans="3:32" ht="20.100000000000001" customHeight="1">
      <c r="C909" t="str" cm="1">
        <f t="array" ref="C909">IFERROR(_xlfn.TEXTSPLIT(B909,"^"),"")</f>
        <v/>
      </c>
      <c r="F909" s="5" t="str" cm="1">
        <f t="array" aca="1" ref="F909" ca="1">IFERROR(INDEX(MSA_Title,MATCH(E909,MSA_Code,0)),"")</f>
        <v/>
      </c>
      <c r="G909" s="117" cm="1">
        <f t="array" aca="1" ref="G909" ca="1">SUMIFS(Proposed_Hours,Proposed_Labor_Category,$D909,Proposed_Company,$C909,Proposed_MSA_Code,$E909)</f>
        <v>0</v>
      </c>
      <c r="H909" s="7" t="str">
        <f t="shared" ca="1" si="233"/>
        <v/>
      </c>
      <c r="I909" s="4" t="str" cm="1">
        <f t="array" aca="1" ref="I909" ca="1">IFERROR(IF(SUMIFS(Proposed_Direct_Cost,Proposed_Labor_Category,$D909,Proposed_Company,$C909,Proposed_MSA_Code,$E909)=0,"Not Proposed",SUMIFS(Proposed_Direct_Cost,Proposed_Labor_Category,$D909,Proposed_Company,$C909,Proposed_MSA_Code,$E909)),"")</f>
        <v>Not Proposed</v>
      </c>
      <c r="J909" s="117" cm="1">
        <f t="array" aca="1" ref="J909" ca="1">SUMIFS(Invoice_Hours,Invoice_Labor_Category,$D909,Invoice_Company,$C909,Invoice_MSA_Code,$E909)</f>
        <v>0</v>
      </c>
      <c r="K909" s="7" t="str">
        <f t="shared" ca="1" si="234"/>
        <v/>
      </c>
      <c r="L909" s="222" cm="1">
        <f t="array" aca="1" ref="L909" ca="1">IFERROR(SUMIFS(Invoice_Direct_Cost,Invoice_Labor_Category,$D909,Invoice_Company,$C909,Invoice_MSA_Code,$E909),"")</f>
        <v>0</v>
      </c>
      <c r="M909" s="7" t="str">
        <f t="shared" ca="1" si="235"/>
        <v/>
      </c>
      <c r="N909" s="220" t="str">
        <f t="shared" ca="1" si="240"/>
        <v/>
      </c>
      <c r="O909" s="7" t="str">
        <f t="shared" ca="1" si="236"/>
        <v/>
      </c>
      <c r="P909" s="7" t="str">
        <f t="shared" ca="1" si="237"/>
        <v/>
      </c>
      <c r="Q909" s="7" t="str">
        <f t="shared" ca="1" si="238"/>
        <v/>
      </c>
      <c r="R909" s="7" t="str">
        <f t="shared" ca="1" si="239"/>
        <v/>
      </c>
      <c r="S909" s="7" t="str">
        <f t="shared" ca="1" si="226"/>
        <v/>
      </c>
      <c r="T909" s="7" t="str">
        <f t="shared" ca="1" si="227"/>
        <v/>
      </c>
      <c r="V909" s="120" cm="1">
        <f t="array" aca="1" ref="V909" ca="1">SUMIFS(Invoice_Hours,Invoice_Labor_Category,$D909,Invoice_Company,$C909,Invoice_MSA_Code,$E909)</f>
        <v>0</v>
      </c>
      <c r="W909" s="121" t="str">
        <f t="shared" ca="1" si="228"/>
        <v/>
      </c>
      <c r="X909" s="151" t="str">
        <f t="shared" ca="1" si="229"/>
        <v/>
      </c>
      <c r="Z909" s="172"/>
      <c r="AB909" t="str">
        <f t="shared" si="230"/>
        <v/>
      </c>
      <c r="AC909" t="str">
        <f t="shared" si="231"/>
        <v/>
      </c>
      <c r="AD909" t="str">
        <f t="shared" ca="1" si="232"/>
        <v/>
      </c>
      <c r="AE909" s="4" t="str">
        <f t="shared" ca="1" si="225"/>
        <v/>
      </c>
      <c r="AF909" s="118"/>
    </row>
    <row r="910" spans="3:32" ht="20.100000000000001" customHeight="1">
      <c r="C910" t="str" cm="1">
        <f t="array" ref="C910">IFERROR(_xlfn.TEXTSPLIT(B910,"^"),"")</f>
        <v/>
      </c>
      <c r="F910" s="5" t="str" cm="1">
        <f t="array" aca="1" ref="F910" ca="1">IFERROR(INDEX(MSA_Title,MATCH(E910,MSA_Code,0)),"")</f>
        <v/>
      </c>
      <c r="G910" s="117" cm="1">
        <f t="array" aca="1" ref="G910" ca="1">SUMIFS(Proposed_Hours,Proposed_Labor_Category,$D910,Proposed_Company,$C910,Proposed_MSA_Code,$E910)</f>
        <v>0</v>
      </c>
      <c r="H910" s="7" t="str">
        <f t="shared" ca="1" si="233"/>
        <v/>
      </c>
      <c r="I910" s="4" t="str" cm="1">
        <f t="array" aca="1" ref="I910" ca="1">IFERROR(IF(SUMIFS(Proposed_Direct_Cost,Proposed_Labor_Category,$D910,Proposed_Company,$C910,Proposed_MSA_Code,$E910)=0,"Not Proposed",SUMIFS(Proposed_Direct_Cost,Proposed_Labor_Category,$D910,Proposed_Company,$C910,Proposed_MSA_Code,$E910)),"")</f>
        <v>Not Proposed</v>
      </c>
      <c r="J910" s="117" cm="1">
        <f t="array" aca="1" ref="J910" ca="1">SUMIFS(Invoice_Hours,Invoice_Labor_Category,$D910,Invoice_Company,$C910,Invoice_MSA_Code,$E910)</f>
        <v>0</v>
      </c>
      <c r="K910" s="7" t="str">
        <f t="shared" ca="1" si="234"/>
        <v/>
      </c>
      <c r="L910" s="222" cm="1">
        <f t="array" aca="1" ref="L910" ca="1">IFERROR(SUMIFS(Invoice_Direct_Cost,Invoice_Labor_Category,$D910,Invoice_Company,$C910,Invoice_MSA_Code,$E910),"")</f>
        <v>0</v>
      </c>
      <c r="M910" s="7" t="str">
        <f t="shared" ca="1" si="235"/>
        <v/>
      </c>
      <c r="N910" s="220" t="str">
        <f t="shared" ca="1" si="240"/>
        <v/>
      </c>
      <c r="O910" s="7" t="str">
        <f t="shared" ca="1" si="236"/>
        <v/>
      </c>
      <c r="P910" s="7" t="str">
        <f t="shared" ca="1" si="237"/>
        <v/>
      </c>
      <c r="Q910" s="7" t="str">
        <f t="shared" ca="1" si="238"/>
        <v/>
      </c>
      <c r="R910" s="7" t="str">
        <f t="shared" ca="1" si="239"/>
        <v/>
      </c>
      <c r="S910" s="7" t="str">
        <f t="shared" ca="1" si="226"/>
        <v/>
      </c>
      <c r="T910" s="7" t="str">
        <f t="shared" ca="1" si="227"/>
        <v/>
      </c>
      <c r="V910" s="120" cm="1">
        <f t="array" aca="1" ref="V910" ca="1">SUMIFS(Invoice_Hours,Invoice_Labor_Category,$D910,Invoice_Company,$C910,Invoice_MSA_Code,$E910)</f>
        <v>0</v>
      </c>
      <c r="W910" s="121" t="str">
        <f t="shared" ca="1" si="228"/>
        <v/>
      </c>
      <c r="X910" s="152" t="str">
        <f t="shared" ca="1" si="229"/>
        <v/>
      </c>
      <c r="Z910" s="172"/>
      <c r="AB910" t="str">
        <f t="shared" si="230"/>
        <v/>
      </c>
      <c r="AC910" t="str">
        <f t="shared" si="231"/>
        <v/>
      </c>
      <c r="AD910" t="str">
        <f t="shared" ca="1" si="232"/>
        <v/>
      </c>
      <c r="AE910" s="4" t="str">
        <f t="shared" ca="1" si="225"/>
        <v/>
      </c>
      <c r="AF910" s="118"/>
    </row>
    <row r="911" spans="3:32" ht="20.100000000000001" customHeight="1">
      <c r="C911" t="str" cm="1">
        <f t="array" ref="C911">IFERROR(_xlfn.TEXTSPLIT(B911,"^"),"")</f>
        <v/>
      </c>
      <c r="F911" s="5" t="str" cm="1">
        <f t="array" aca="1" ref="F911" ca="1">IFERROR(INDEX(MSA_Title,MATCH(E911,MSA_Code,0)),"")</f>
        <v/>
      </c>
      <c r="G911" s="117" cm="1">
        <f t="array" aca="1" ref="G911" ca="1">SUMIFS(Proposed_Hours,Proposed_Labor_Category,$D911,Proposed_Company,$C911,Proposed_MSA_Code,$E911)</f>
        <v>0</v>
      </c>
      <c r="H911" s="7" t="str">
        <f t="shared" ca="1" si="233"/>
        <v/>
      </c>
      <c r="I911" s="4" t="str" cm="1">
        <f t="array" aca="1" ref="I911" ca="1">IFERROR(IF(SUMIFS(Proposed_Direct_Cost,Proposed_Labor_Category,$D911,Proposed_Company,$C911,Proposed_MSA_Code,$E911)=0,"Not Proposed",SUMIFS(Proposed_Direct_Cost,Proposed_Labor_Category,$D911,Proposed_Company,$C911,Proposed_MSA_Code,$E911)),"")</f>
        <v>Not Proposed</v>
      </c>
      <c r="J911" s="117" cm="1">
        <f t="array" aca="1" ref="J911" ca="1">SUMIFS(Invoice_Hours,Invoice_Labor_Category,$D911,Invoice_Company,$C911,Invoice_MSA_Code,$E911)</f>
        <v>0</v>
      </c>
      <c r="K911" s="7" t="str">
        <f t="shared" ca="1" si="234"/>
        <v/>
      </c>
      <c r="L911" s="222" cm="1">
        <f t="array" aca="1" ref="L911" ca="1">IFERROR(SUMIFS(Invoice_Direct_Cost,Invoice_Labor_Category,$D911,Invoice_Company,$C911,Invoice_MSA_Code,$E911),"")</f>
        <v>0</v>
      </c>
      <c r="M911" s="7" t="str">
        <f t="shared" ca="1" si="235"/>
        <v/>
      </c>
      <c r="N911" s="220" t="str">
        <f t="shared" ca="1" si="240"/>
        <v/>
      </c>
      <c r="O911" s="7" t="str">
        <f t="shared" ca="1" si="236"/>
        <v/>
      </c>
      <c r="P911" s="7" t="str">
        <f t="shared" ca="1" si="237"/>
        <v/>
      </c>
      <c r="Q911" s="7" t="str">
        <f t="shared" ca="1" si="238"/>
        <v/>
      </c>
      <c r="R911" s="7" t="str">
        <f t="shared" ca="1" si="239"/>
        <v/>
      </c>
      <c r="S911" s="7" t="str">
        <f t="shared" ca="1" si="226"/>
        <v/>
      </c>
      <c r="T911" s="7" t="str">
        <f t="shared" ca="1" si="227"/>
        <v/>
      </c>
      <c r="V911" s="120" cm="1">
        <f t="array" aca="1" ref="V911" ca="1">SUMIFS(Invoice_Hours,Invoice_Labor_Category,$D911,Invoice_Company,$C911,Invoice_MSA_Code,$E911)</f>
        <v>0</v>
      </c>
      <c r="W911" s="121" t="str">
        <f t="shared" ca="1" si="228"/>
        <v/>
      </c>
      <c r="X911" s="151" t="str">
        <f t="shared" ca="1" si="229"/>
        <v/>
      </c>
      <c r="Z911" s="172"/>
      <c r="AB911" t="str">
        <f t="shared" si="230"/>
        <v/>
      </c>
      <c r="AC911" t="str">
        <f t="shared" si="231"/>
        <v/>
      </c>
      <c r="AD911" t="str">
        <f t="shared" ca="1" si="232"/>
        <v/>
      </c>
      <c r="AE911" s="4" t="str">
        <f t="shared" ca="1" si="225"/>
        <v/>
      </c>
      <c r="AF911" s="118"/>
    </row>
    <row r="912" spans="3:32" ht="20.100000000000001" customHeight="1">
      <c r="C912" t="str" cm="1">
        <f t="array" ref="C912">IFERROR(_xlfn.TEXTSPLIT(B912,"^"),"")</f>
        <v/>
      </c>
      <c r="F912" s="5" t="str" cm="1">
        <f t="array" aca="1" ref="F912" ca="1">IFERROR(INDEX(MSA_Title,MATCH(E912,MSA_Code,0)),"")</f>
        <v/>
      </c>
      <c r="G912" s="117" cm="1">
        <f t="array" aca="1" ref="G912" ca="1">SUMIFS(Proposed_Hours,Proposed_Labor_Category,$D912,Proposed_Company,$C912,Proposed_MSA_Code,$E912)</f>
        <v>0</v>
      </c>
      <c r="H912" s="7" t="str">
        <f t="shared" ca="1" si="233"/>
        <v/>
      </c>
      <c r="I912" s="4" t="str" cm="1">
        <f t="array" aca="1" ref="I912" ca="1">IFERROR(IF(SUMIFS(Proposed_Direct_Cost,Proposed_Labor_Category,$D912,Proposed_Company,$C912,Proposed_MSA_Code,$E912)=0,"Not Proposed",SUMIFS(Proposed_Direct_Cost,Proposed_Labor_Category,$D912,Proposed_Company,$C912,Proposed_MSA_Code,$E912)),"")</f>
        <v>Not Proposed</v>
      </c>
      <c r="J912" s="117" cm="1">
        <f t="array" aca="1" ref="J912" ca="1">SUMIFS(Invoice_Hours,Invoice_Labor_Category,$D912,Invoice_Company,$C912,Invoice_MSA_Code,$E912)</f>
        <v>0</v>
      </c>
      <c r="K912" s="7" t="str">
        <f t="shared" ca="1" si="234"/>
        <v/>
      </c>
      <c r="L912" s="222" cm="1">
        <f t="array" aca="1" ref="L912" ca="1">IFERROR(SUMIFS(Invoice_Direct_Cost,Invoice_Labor_Category,$D912,Invoice_Company,$C912,Invoice_MSA_Code,$E912),"")</f>
        <v>0</v>
      </c>
      <c r="M912" s="7" t="str">
        <f t="shared" ca="1" si="235"/>
        <v/>
      </c>
      <c r="N912" s="220" t="str">
        <f t="shared" ca="1" si="240"/>
        <v/>
      </c>
      <c r="O912" s="7" t="str">
        <f t="shared" ca="1" si="236"/>
        <v/>
      </c>
      <c r="P912" s="7" t="str">
        <f t="shared" ca="1" si="237"/>
        <v/>
      </c>
      <c r="Q912" s="7" t="str">
        <f t="shared" ca="1" si="238"/>
        <v/>
      </c>
      <c r="R912" s="7" t="str">
        <f t="shared" ca="1" si="239"/>
        <v/>
      </c>
      <c r="S912" s="7" t="str">
        <f t="shared" ca="1" si="226"/>
        <v/>
      </c>
      <c r="T912" s="7" t="str">
        <f t="shared" ca="1" si="227"/>
        <v/>
      </c>
      <c r="V912" s="120" cm="1">
        <f t="array" aca="1" ref="V912" ca="1">SUMIFS(Invoice_Hours,Invoice_Labor_Category,$D912,Invoice_Company,$C912,Invoice_MSA_Code,$E912)</f>
        <v>0</v>
      </c>
      <c r="W912" s="121" t="str">
        <f t="shared" ca="1" si="228"/>
        <v/>
      </c>
      <c r="X912" s="152" t="str">
        <f t="shared" ca="1" si="229"/>
        <v/>
      </c>
      <c r="Z912" s="172"/>
      <c r="AB912" t="str">
        <f t="shared" si="230"/>
        <v/>
      </c>
      <c r="AC912" t="str">
        <f t="shared" si="231"/>
        <v/>
      </c>
      <c r="AD912" t="str">
        <f t="shared" ca="1" si="232"/>
        <v/>
      </c>
      <c r="AE912" s="4" t="str">
        <f t="shared" ca="1" si="225"/>
        <v/>
      </c>
      <c r="AF912" s="118"/>
    </row>
    <row r="913" spans="3:32" ht="20.100000000000001" customHeight="1">
      <c r="C913" t="str" cm="1">
        <f t="array" ref="C913">IFERROR(_xlfn.TEXTSPLIT(B913,"^"),"")</f>
        <v/>
      </c>
      <c r="F913" s="5" t="str" cm="1">
        <f t="array" aca="1" ref="F913" ca="1">IFERROR(INDEX(MSA_Title,MATCH(E913,MSA_Code,0)),"")</f>
        <v/>
      </c>
      <c r="G913" s="117" cm="1">
        <f t="array" aca="1" ref="G913" ca="1">SUMIFS(Proposed_Hours,Proposed_Labor_Category,$D913,Proposed_Company,$C913,Proposed_MSA_Code,$E913)</f>
        <v>0</v>
      </c>
      <c r="H913" s="7" t="str">
        <f t="shared" ca="1" si="233"/>
        <v/>
      </c>
      <c r="I913" s="4" t="str" cm="1">
        <f t="array" aca="1" ref="I913" ca="1">IFERROR(IF(SUMIFS(Proposed_Direct_Cost,Proposed_Labor_Category,$D913,Proposed_Company,$C913,Proposed_MSA_Code,$E913)=0,"Not Proposed",SUMIFS(Proposed_Direct_Cost,Proposed_Labor_Category,$D913,Proposed_Company,$C913,Proposed_MSA_Code,$E913)),"")</f>
        <v>Not Proposed</v>
      </c>
      <c r="J913" s="117" cm="1">
        <f t="array" aca="1" ref="J913" ca="1">SUMIFS(Invoice_Hours,Invoice_Labor_Category,$D913,Invoice_Company,$C913,Invoice_MSA_Code,$E913)</f>
        <v>0</v>
      </c>
      <c r="K913" s="7" t="str">
        <f t="shared" ca="1" si="234"/>
        <v/>
      </c>
      <c r="L913" s="222" cm="1">
        <f t="array" aca="1" ref="L913" ca="1">IFERROR(SUMIFS(Invoice_Direct_Cost,Invoice_Labor_Category,$D913,Invoice_Company,$C913,Invoice_MSA_Code,$E913),"")</f>
        <v>0</v>
      </c>
      <c r="M913" s="7" t="str">
        <f t="shared" ca="1" si="235"/>
        <v/>
      </c>
      <c r="N913" s="220" t="str">
        <f t="shared" ca="1" si="240"/>
        <v/>
      </c>
      <c r="O913" s="7" t="str">
        <f t="shared" ca="1" si="236"/>
        <v/>
      </c>
      <c r="P913" s="7" t="str">
        <f t="shared" ca="1" si="237"/>
        <v/>
      </c>
      <c r="Q913" s="7" t="str">
        <f t="shared" ca="1" si="238"/>
        <v/>
      </c>
      <c r="R913" s="7" t="str">
        <f t="shared" ca="1" si="239"/>
        <v/>
      </c>
      <c r="S913" s="7" t="str">
        <f t="shared" ca="1" si="226"/>
        <v/>
      </c>
      <c r="T913" s="7" t="str">
        <f t="shared" ca="1" si="227"/>
        <v/>
      </c>
      <c r="V913" s="120" cm="1">
        <f t="array" aca="1" ref="V913" ca="1">SUMIFS(Invoice_Hours,Invoice_Labor_Category,$D913,Invoice_Company,$C913,Invoice_MSA_Code,$E913)</f>
        <v>0</v>
      </c>
      <c r="W913" s="121" t="str">
        <f t="shared" ca="1" si="228"/>
        <v/>
      </c>
      <c r="X913" s="151" t="str">
        <f t="shared" ca="1" si="229"/>
        <v/>
      </c>
      <c r="Z913" s="172"/>
      <c r="AB913" t="str">
        <f t="shared" si="230"/>
        <v/>
      </c>
      <c r="AC913" t="str">
        <f t="shared" si="231"/>
        <v/>
      </c>
      <c r="AD913" t="str">
        <f t="shared" ca="1" si="232"/>
        <v/>
      </c>
      <c r="AE913" s="4" t="str">
        <f t="shared" ca="1" si="225"/>
        <v/>
      </c>
      <c r="AF913" s="118"/>
    </row>
    <row r="914" spans="3:32" ht="20.100000000000001" customHeight="1">
      <c r="C914" t="str" cm="1">
        <f t="array" ref="C914">IFERROR(_xlfn.TEXTSPLIT(B914,"^"),"")</f>
        <v/>
      </c>
      <c r="F914" s="5" t="str" cm="1">
        <f t="array" aca="1" ref="F914" ca="1">IFERROR(INDEX(MSA_Title,MATCH(E914,MSA_Code,0)),"")</f>
        <v/>
      </c>
      <c r="G914" s="117" cm="1">
        <f t="array" aca="1" ref="G914" ca="1">SUMIFS(Proposed_Hours,Proposed_Labor_Category,$D914,Proposed_Company,$C914,Proposed_MSA_Code,$E914)</f>
        <v>0</v>
      </c>
      <c r="H914" s="7" t="str">
        <f t="shared" ca="1" si="233"/>
        <v/>
      </c>
      <c r="I914" s="4" t="str" cm="1">
        <f t="array" aca="1" ref="I914" ca="1">IFERROR(IF(SUMIFS(Proposed_Direct_Cost,Proposed_Labor_Category,$D914,Proposed_Company,$C914,Proposed_MSA_Code,$E914)=0,"Not Proposed",SUMIFS(Proposed_Direct_Cost,Proposed_Labor_Category,$D914,Proposed_Company,$C914,Proposed_MSA_Code,$E914)),"")</f>
        <v>Not Proposed</v>
      </c>
      <c r="J914" s="117" cm="1">
        <f t="array" aca="1" ref="J914" ca="1">SUMIFS(Invoice_Hours,Invoice_Labor_Category,$D914,Invoice_Company,$C914,Invoice_MSA_Code,$E914)</f>
        <v>0</v>
      </c>
      <c r="K914" s="7" t="str">
        <f t="shared" ca="1" si="234"/>
        <v/>
      </c>
      <c r="L914" s="222" cm="1">
        <f t="array" aca="1" ref="L914" ca="1">IFERROR(SUMIFS(Invoice_Direct_Cost,Invoice_Labor_Category,$D914,Invoice_Company,$C914,Invoice_MSA_Code,$E914),"")</f>
        <v>0</v>
      </c>
      <c r="M914" s="7" t="str">
        <f t="shared" ca="1" si="235"/>
        <v/>
      </c>
      <c r="N914" s="220" t="str">
        <f t="shared" ca="1" si="240"/>
        <v/>
      </c>
      <c r="O914" s="7" t="str">
        <f t="shared" ca="1" si="236"/>
        <v/>
      </c>
      <c r="P914" s="7" t="str">
        <f t="shared" ca="1" si="237"/>
        <v/>
      </c>
      <c r="Q914" s="7" t="str">
        <f t="shared" ca="1" si="238"/>
        <v/>
      </c>
      <c r="R914" s="7" t="str">
        <f t="shared" ca="1" si="239"/>
        <v/>
      </c>
      <c r="S914" s="7" t="str">
        <f t="shared" ca="1" si="226"/>
        <v/>
      </c>
      <c r="T914" s="7" t="str">
        <f t="shared" ca="1" si="227"/>
        <v/>
      </c>
      <c r="V914" s="120" cm="1">
        <f t="array" aca="1" ref="V914" ca="1">SUMIFS(Invoice_Hours,Invoice_Labor_Category,$D914,Invoice_Company,$C914,Invoice_MSA_Code,$E914)</f>
        <v>0</v>
      </c>
      <c r="W914" s="121" t="str">
        <f t="shared" ca="1" si="228"/>
        <v/>
      </c>
      <c r="X914" s="152" t="str">
        <f t="shared" ca="1" si="229"/>
        <v/>
      </c>
      <c r="Z914" s="172"/>
      <c r="AB914" t="str">
        <f t="shared" si="230"/>
        <v/>
      </c>
      <c r="AC914" t="str">
        <f t="shared" si="231"/>
        <v/>
      </c>
      <c r="AD914" t="str">
        <f t="shared" ca="1" si="232"/>
        <v/>
      </c>
      <c r="AE914" s="4" t="str">
        <f t="shared" ca="1" si="225"/>
        <v/>
      </c>
      <c r="AF914" s="118"/>
    </row>
    <row r="915" spans="3:32" ht="20.100000000000001" customHeight="1">
      <c r="C915" t="str" cm="1">
        <f t="array" ref="C915">IFERROR(_xlfn.TEXTSPLIT(B915,"^"),"")</f>
        <v/>
      </c>
      <c r="F915" s="5" t="str" cm="1">
        <f t="array" aca="1" ref="F915" ca="1">IFERROR(INDEX(MSA_Title,MATCH(E915,MSA_Code,0)),"")</f>
        <v/>
      </c>
      <c r="G915" s="117" cm="1">
        <f t="array" aca="1" ref="G915" ca="1">SUMIFS(Proposed_Hours,Proposed_Labor_Category,$D915,Proposed_Company,$C915,Proposed_MSA_Code,$E915)</f>
        <v>0</v>
      </c>
      <c r="H915" s="7" t="str">
        <f t="shared" ca="1" si="233"/>
        <v/>
      </c>
      <c r="I915" s="4" t="str" cm="1">
        <f t="array" aca="1" ref="I915" ca="1">IFERROR(IF(SUMIFS(Proposed_Direct_Cost,Proposed_Labor_Category,$D915,Proposed_Company,$C915,Proposed_MSA_Code,$E915)=0,"Not Proposed",SUMIFS(Proposed_Direct_Cost,Proposed_Labor_Category,$D915,Proposed_Company,$C915,Proposed_MSA_Code,$E915)),"")</f>
        <v>Not Proposed</v>
      </c>
      <c r="J915" s="117" cm="1">
        <f t="array" aca="1" ref="J915" ca="1">SUMIFS(Invoice_Hours,Invoice_Labor_Category,$D915,Invoice_Company,$C915,Invoice_MSA_Code,$E915)</f>
        <v>0</v>
      </c>
      <c r="K915" s="7" t="str">
        <f t="shared" ca="1" si="234"/>
        <v/>
      </c>
      <c r="L915" s="222" cm="1">
        <f t="array" aca="1" ref="L915" ca="1">IFERROR(SUMIFS(Invoice_Direct_Cost,Invoice_Labor_Category,$D915,Invoice_Company,$C915,Invoice_MSA_Code,$E915),"")</f>
        <v>0</v>
      </c>
      <c r="M915" s="7" t="str">
        <f t="shared" ca="1" si="235"/>
        <v/>
      </c>
      <c r="N915" s="220" t="str">
        <f t="shared" ca="1" si="240"/>
        <v/>
      </c>
      <c r="O915" s="7" t="str">
        <f t="shared" ca="1" si="236"/>
        <v/>
      </c>
      <c r="P915" s="7" t="str">
        <f t="shared" ca="1" si="237"/>
        <v/>
      </c>
      <c r="Q915" s="7" t="str">
        <f t="shared" ca="1" si="238"/>
        <v/>
      </c>
      <c r="R915" s="7" t="str">
        <f t="shared" ca="1" si="239"/>
        <v/>
      </c>
      <c r="S915" s="7" t="str">
        <f t="shared" ca="1" si="226"/>
        <v/>
      </c>
      <c r="T915" s="7" t="str">
        <f t="shared" ca="1" si="227"/>
        <v/>
      </c>
      <c r="V915" s="120" cm="1">
        <f t="array" aca="1" ref="V915" ca="1">SUMIFS(Invoice_Hours,Invoice_Labor_Category,$D915,Invoice_Company,$C915,Invoice_MSA_Code,$E915)</f>
        <v>0</v>
      </c>
      <c r="W915" s="121" t="str">
        <f t="shared" ca="1" si="228"/>
        <v/>
      </c>
      <c r="X915" s="151" t="str">
        <f t="shared" ca="1" si="229"/>
        <v/>
      </c>
      <c r="Z915" s="172"/>
      <c r="AB915" t="str">
        <f t="shared" si="230"/>
        <v/>
      </c>
      <c r="AC915" t="str">
        <f t="shared" si="231"/>
        <v/>
      </c>
      <c r="AD915" t="str">
        <f t="shared" ca="1" si="232"/>
        <v/>
      </c>
      <c r="AE915" s="4" t="str">
        <f t="shared" ca="1" si="225"/>
        <v/>
      </c>
      <c r="AF915" s="118"/>
    </row>
    <row r="916" spans="3:32" ht="20.100000000000001" customHeight="1">
      <c r="C916" t="str" cm="1">
        <f t="array" ref="C916">IFERROR(_xlfn.TEXTSPLIT(B916,"^"),"")</f>
        <v/>
      </c>
      <c r="F916" s="5" t="str" cm="1">
        <f t="array" aca="1" ref="F916" ca="1">IFERROR(INDEX(MSA_Title,MATCH(E916,MSA_Code,0)),"")</f>
        <v/>
      </c>
      <c r="G916" s="117" cm="1">
        <f t="array" aca="1" ref="G916" ca="1">SUMIFS(Proposed_Hours,Proposed_Labor_Category,$D916,Proposed_Company,$C916,Proposed_MSA_Code,$E916)</f>
        <v>0</v>
      </c>
      <c r="H916" s="7" t="str">
        <f t="shared" ca="1" si="233"/>
        <v/>
      </c>
      <c r="I916" s="4" t="str" cm="1">
        <f t="array" aca="1" ref="I916" ca="1">IFERROR(IF(SUMIFS(Proposed_Direct_Cost,Proposed_Labor_Category,$D916,Proposed_Company,$C916,Proposed_MSA_Code,$E916)=0,"Not Proposed",SUMIFS(Proposed_Direct_Cost,Proposed_Labor_Category,$D916,Proposed_Company,$C916,Proposed_MSA_Code,$E916)),"")</f>
        <v>Not Proposed</v>
      </c>
      <c r="J916" s="117" cm="1">
        <f t="array" aca="1" ref="J916" ca="1">SUMIFS(Invoice_Hours,Invoice_Labor_Category,$D916,Invoice_Company,$C916,Invoice_MSA_Code,$E916)</f>
        <v>0</v>
      </c>
      <c r="K916" s="7" t="str">
        <f t="shared" ca="1" si="234"/>
        <v/>
      </c>
      <c r="L916" s="222" cm="1">
        <f t="array" aca="1" ref="L916" ca="1">IFERROR(SUMIFS(Invoice_Direct_Cost,Invoice_Labor_Category,$D916,Invoice_Company,$C916,Invoice_MSA_Code,$E916),"")</f>
        <v>0</v>
      </c>
      <c r="M916" s="7" t="str">
        <f t="shared" ca="1" si="235"/>
        <v/>
      </c>
      <c r="N916" s="220" t="str">
        <f t="shared" ca="1" si="240"/>
        <v/>
      </c>
      <c r="O916" s="7" t="str">
        <f t="shared" ca="1" si="236"/>
        <v/>
      </c>
      <c r="P916" s="7" t="str">
        <f t="shared" ca="1" si="237"/>
        <v/>
      </c>
      <c r="Q916" s="7" t="str">
        <f t="shared" ca="1" si="238"/>
        <v/>
      </c>
      <c r="R916" s="7" t="str">
        <f t="shared" ca="1" si="239"/>
        <v/>
      </c>
      <c r="S916" s="7" t="str">
        <f t="shared" ca="1" si="226"/>
        <v/>
      </c>
      <c r="T916" s="7" t="str">
        <f t="shared" ca="1" si="227"/>
        <v/>
      </c>
      <c r="V916" s="120" cm="1">
        <f t="array" aca="1" ref="V916" ca="1">SUMIFS(Invoice_Hours,Invoice_Labor_Category,$D916,Invoice_Company,$C916,Invoice_MSA_Code,$E916)</f>
        <v>0</v>
      </c>
      <c r="W916" s="121" t="str">
        <f t="shared" ca="1" si="228"/>
        <v/>
      </c>
      <c r="X916" s="152" t="str">
        <f t="shared" ca="1" si="229"/>
        <v/>
      </c>
      <c r="Z916" s="172"/>
      <c r="AB916" t="str">
        <f t="shared" si="230"/>
        <v/>
      </c>
      <c r="AC916" t="str">
        <f t="shared" si="231"/>
        <v/>
      </c>
      <c r="AD916" t="str">
        <f t="shared" ca="1" si="232"/>
        <v/>
      </c>
      <c r="AE916" s="4" t="str">
        <f t="shared" ca="1" si="225"/>
        <v/>
      </c>
      <c r="AF916" s="118"/>
    </row>
    <row r="917" spans="3:32" ht="20.100000000000001" customHeight="1">
      <c r="C917" t="str" cm="1">
        <f t="array" ref="C917">IFERROR(_xlfn.TEXTSPLIT(B917,"^"),"")</f>
        <v/>
      </c>
      <c r="F917" s="5" t="str" cm="1">
        <f t="array" aca="1" ref="F917" ca="1">IFERROR(INDEX(MSA_Title,MATCH(E917,MSA_Code,0)),"")</f>
        <v/>
      </c>
      <c r="G917" s="117" cm="1">
        <f t="array" aca="1" ref="G917" ca="1">SUMIFS(Proposed_Hours,Proposed_Labor_Category,$D917,Proposed_Company,$C917,Proposed_MSA_Code,$E917)</f>
        <v>0</v>
      </c>
      <c r="H917" s="7" t="str">
        <f t="shared" ca="1" si="233"/>
        <v/>
      </c>
      <c r="I917" s="4" t="str" cm="1">
        <f t="array" aca="1" ref="I917" ca="1">IFERROR(IF(SUMIFS(Proposed_Direct_Cost,Proposed_Labor_Category,$D917,Proposed_Company,$C917,Proposed_MSA_Code,$E917)=0,"Not Proposed",SUMIFS(Proposed_Direct_Cost,Proposed_Labor_Category,$D917,Proposed_Company,$C917,Proposed_MSA_Code,$E917)),"")</f>
        <v>Not Proposed</v>
      </c>
      <c r="J917" s="117" cm="1">
        <f t="array" aca="1" ref="J917" ca="1">SUMIFS(Invoice_Hours,Invoice_Labor_Category,$D917,Invoice_Company,$C917,Invoice_MSA_Code,$E917)</f>
        <v>0</v>
      </c>
      <c r="K917" s="7" t="str">
        <f t="shared" ca="1" si="234"/>
        <v/>
      </c>
      <c r="L917" s="222" cm="1">
        <f t="array" aca="1" ref="L917" ca="1">IFERROR(SUMIFS(Invoice_Direct_Cost,Invoice_Labor_Category,$D917,Invoice_Company,$C917,Invoice_MSA_Code,$E917),"")</f>
        <v>0</v>
      </c>
      <c r="M917" s="7" t="str">
        <f t="shared" ca="1" si="235"/>
        <v/>
      </c>
      <c r="N917" s="220" t="str">
        <f t="shared" ca="1" si="240"/>
        <v/>
      </c>
      <c r="O917" s="7" t="str">
        <f t="shared" ca="1" si="236"/>
        <v/>
      </c>
      <c r="P917" s="7" t="str">
        <f t="shared" ca="1" si="237"/>
        <v/>
      </c>
      <c r="Q917" s="7" t="str">
        <f t="shared" ca="1" si="238"/>
        <v/>
      </c>
      <c r="R917" s="7" t="str">
        <f t="shared" ca="1" si="239"/>
        <v/>
      </c>
      <c r="S917" s="7" t="str">
        <f t="shared" ca="1" si="226"/>
        <v/>
      </c>
      <c r="T917" s="7" t="str">
        <f t="shared" ca="1" si="227"/>
        <v/>
      </c>
      <c r="V917" s="120" cm="1">
        <f t="array" aca="1" ref="V917" ca="1">SUMIFS(Invoice_Hours,Invoice_Labor_Category,$D917,Invoice_Company,$C917,Invoice_MSA_Code,$E917)</f>
        <v>0</v>
      </c>
      <c r="W917" s="121" t="str">
        <f t="shared" ca="1" si="228"/>
        <v/>
      </c>
      <c r="X917" s="151" t="str">
        <f t="shared" ca="1" si="229"/>
        <v/>
      </c>
      <c r="Z917" s="172"/>
      <c r="AB917" t="str">
        <f t="shared" si="230"/>
        <v/>
      </c>
      <c r="AC917" t="str">
        <f t="shared" si="231"/>
        <v/>
      </c>
      <c r="AD917" t="str">
        <f t="shared" ca="1" si="232"/>
        <v/>
      </c>
      <c r="AE917" s="4" t="str">
        <f t="shared" ca="1" si="225"/>
        <v/>
      </c>
      <c r="AF917" s="118"/>
    </row>
    <row r="918" spans="3:32" ht="20.100000000000001" customHeight="1">
      <c r="C918" t="str" cm="1">
        <f t="array" ref="C918">IFERROR(_xlfn.TEXTSPLIT(B918,"^"),"")</f>
        <v/>
      </c>
      <c r="F918" s="5" t="str" cm="1">
        <f t="array" aca="1" ref="F918" ca="1">IFERROR(INDEX(MSA_Title,MATCH(E918,MSA_Code,0)),"")</f>
        <v/>
      </c>
      <c r="G918" s="117" cm="1">
        <f t="array" aca="1" ref="G918" ca="1">SUMIFS(Proposed_Hours,Proposed_Labor_Category,$D918,Proposed_Company,$C918,Proposed_MSA_Code,$E918)</f>
        <v>0</v>
      </c>
      <c r="H918" s="7" t="str">
        <f t="shared" ca="1" si="233"/>
        <v/>
      </c>
      <c r="I918" s="4" t="str" cm="1">
        <f t="array" aca="1" ref="I918" ca="1">IFERROR(IF(SUMIFS(Proposed_Direct_Cost,Proposed_Labor_Category,$D918,Proposed_Company,$C918,Proposed_MSA_Code,$E918)=0,"Not Proposed",SUMIFS(Proposed_Direct_Cost,Proposed_Labor_Category,$D918,Proposed_Company,$C918,Proposed_MSA_Code,$E918)),"")</f>
        <v>Not Proposed</v>
      </c>
      <c r="J918" s="117" cm="1">
        <f t="array" aca="1" ref="J918" ca="1">SUMIFS(Invoice_Hours,Invoice_Labor_Category,$D918,Invoice_Company,$C918,Invoice_MSA_Code,$E918)</f>
        <v>0</v>
      </c>
      <c r="K918" s="7" t="str">
        <f t="shared" ca="1" si="234"/>
        <v/>
      </c>
      <c r="L918" s="222" cm="1">
        <f t="array" aca="1" ref="L918" ca="1">IFERROR(SUMIFS(Invoice_Direct_Cost,Invoice_Labor_Category,$D918,Invoice_Company,$C918,Invoice_MSA_Code,$E918),"")</f>
        <v>0</v>
      </c>
      <c r="M918" s="7" t="str">
        <f t="shared" ca="1" si="235"/>
        <v/>
      </c>
      <c r="N918" s="220" t="str">
        <f t="shared" ca="1" si="240"/>
        <v/>
      </c>
      <c r="O918" s="7" t="str">
        <f t="shared" ca="1" si="236"/>
        <v/>
      </c>
      <c r="P918" s="7" t="str">
        <f t="shared" ca="1" si="237"/>
        <v/>
      </c>
      <c r="Q918" s="7" t="str">
        <f t="shared" ca="1" si="238"/>
        <v/>
      </c>
      <c r="R918" s="7" t="str">
        <f t="shared" ca="1" si="239"/>
        <v/>
      </c>
      <c r="S918" s="7" t="str">
        <f t="shared" ca="1" si="226"/>
        <v/>
      </c>
      <c r="T918" s="7" t="str">
        <f t="shared" ca="1" si="227"/>
        <v/>
      </c>
      <c r="V918" s="120" cm="1">
        <f t="array" aca="1" ref="V918" ca="1">SUMIFS(Invoice_Hours,Invoice_Labor_Category,$D918,Invoice_Company,$C918,Invoice_MSA_Code,$E918)</f>
        <v>0</v>
      </c>
      <c r="W918" s="121" t="str">
        <f t="shared" ca="1" si="228"/>
        <v/>
      </c>
      <c r="X918" s="152" t="str">
        <f t="shared" ca="1" si="229"/>
        <v/>
      </c>
      <c r="Z918" s="172"/>
      <c r="AB918" t="str">
        <f t="shared" si="230"/>
        <v/>
      </c>
      <c r="AC918" t="str">
        <f t="shared" si="231"/>
        <v/>
      </c>
      <c r="AD918" t="str">
        <f t="shared" ca="1" si="232"/>
        <v/>
      </c>
      <c r="AE918" s="4" t="str">
        <f t="shared" ca="1" si="225"/>
        <v/>
      </c>
      <c r="AF918" s="118"/>
    </row>
    <row r="919" spans="3:32" ht="20.100000000000001" customHeight="1">
      <c r="C919" t="str" cm="1">
        <f t="array" ref="C919">IFERROR(_xlfn.TEXTSPLIT(B919,"^"),"")</f>
        <v/>
      </c>
      <c r="F919" s="5" t="str" cm="1">
        <f t="array" aca="1" ref="F919" ca="1">IFERROR(INDEX(MSA_Title,MATCH(E919,MSA_Code,0)),"")</f>
        <v/>
      </c>
      <c r="G919" s="117" cm="1">
        <f t="array" aca="1" ref="G919" ca="1">SUMIFS(Proposed_Hours,Proposed_Labor_Category,$D919,Proposed_Company,$C919,Proposed_MSA_Code,$E919)</f>
        <v>0</v>
      </c>
      <c r="H919" s="7" t="str">
        <f t="shared" ca="1" si="233"/>
        <v/>
      </c>
      <c r="I919" s="4" t="str" cm="1">
        <f t="array" aca="1" ref="I919" ca="1">IFERROR(IF(SUMIFS(Proposed_Direct_Cost,Proposed_Labor_Category,$D919,Proposed_Company,$C919,Proposed_MSA_Code,$E919)=0,"Not Proposed",SUMIFS(Proposed_Direct_Cost,Proposed_Labor_Category,$D919,Proposed_Company,$C919,Proposed_MSA_Code,$E919)),"")</f>
        <v>Not Proposed</v>
      </c>
      <c r="J919" s="117" cm="1">
        <f t="array" aca="1" ref="J919" ca="1">SUMIFS(Invoice_Hours,Invoice_Labor_Category,$D919,Invoice_Company,$C919,Invoice_MSA_Code,$E919)</f>
        <v>0</v>
      </c>
      <c r="K919" s="7" t="str">
        <f t="shared" ca="1" si="234"/>
        <v/>
      </c>
      <c r="L919" s="222" cm="1">
        <f t="array" aca="1" ref="L919" ca="1">IFERROR(SUMIFS(Invoice_Direct_Cost,Invoice_Labor_Category,$D919,Invoice_Company,$C919,Invoice_MSA_Code,$E919),"")</f>
        <v>0</v>
      </c>
      <c r="M919" s="7" t="str">
        <f t="shared" ca="1" si="235"/>
        <v/>
      </c>
      <c r="N919" s="220" t="str">
        <f t="shared" ca="1" si="240"/>
        <v/>
      </c>
      <c r="O919" s="7" t="str">
        <f t="shared" ca="1" si="236"/>
        <v/>
      </c>
      <c r="P919" s="7" t="str">
        <f t="shared" ca="1" si="237"/>
        <v/>
      </c>
      <c r="Q919" s="7" t="str">
        <f t="shared" ca="1" si="238"/>
        <v/>
      </c>
      <c r="R919" s="7" t="str">
        <f t="shared" ca="1" si="239"/>
        <v/>
      </c>
      <c r="S919" s="7" t="str">
        <f t="shared" ca="1" si="226"/>
        <v/>
      </c>
      <c r="T919" s="7" t="str">
        <f t="shared" ca="1" si="227"/>
        <v/>
      </c>
      <c r="V919" s="120" cm="1">
        <f t="array" aca="1" ref="V919" ca="1">SUMIFS(Invoice_Hours,Invoice_Labor_Category,$D919,Invoice_Company,$C919,Invoice_MSA_Code,$E919)</f>
        <v>0</v>
      </c>
      <c r="W919" s="121" t="str">
        <f t="shared" ca="1" si="228"/>
        <v/>
      </c>
      <c r="X919" s="151" t="str">
        <f t="shared" ca="1" si="229"/>
        <v/>
      </c>
      <c r="Z919" s="172"/>
      <c r="AB919" t="str">
        <f t="shared" si="230"/>
        <v/>
      </c>
      <c r="AC919" t="str">
        <f t="shared" si="231"/>
        <v/>
      </c>
      <c r="AD919" t="str">
        <f t="shared" ca="1" si="232"/>
        <v/>
      </c>
      <c r="AE919" s="4" t="str">
        <f t="shared" ca="1" si="225"/>
        <v/>
      </c>
      <c r="AF919" s="118"/>
    </row>
    <row r="920" spans="3:32" ht="20.100000000000001" customHeight="1">
      <c r="C920" t="str" cm="1">
        <f t="array" ref="C920">IFERROR(_xlfn.TEXTSPLIT(B920,"^"),"")</f>
        <v/>
      </c>
      <c r="F920" s="5" t="str" cm="1">
        <f t="array" aca="1" ref="F920" ca="1">IFERROR(INDEX(MSA_Title,MATCH(E920,MSA_Code,0)),"")</f>
        <v/>
      </c>
      <c r="G920" s="117" cm="1">
        <f t="array" aca="1" ref="G920" ca="1">SUMIFS(Proposed_Hours,Proposed_Labor_Category,$D920,Proposed_Company,$C920,Proposed_MSA_Code,$E920)</f>
        <v>0</v>
      </c>
      <c r="H920" s="7" t="str">
        <f t="shared" ca="1" si="233"/>
        <v/>
      </c>
      <c r="I920" s="4" t="str" cm="1">
        <f t="array" aca="1" ref="I920" ca="1">IFERROR(IF(SUMIFS(Proposed_Direct_Cost,Proposed_Labor_Category,$D920,Proposed_Company,$C920,Proposed_MSA_Code,$E920)=0,"Not Proposed",SUMIFS(Proposed_Direct_Cost,Proposed_Labor_Category,$D920,Proposed_Company,$C920,Proposed_MSA_Code,$E920)),"")</f>
        <v>Not Proposed</v>
      </c>
      <c r="J920" s="117" cm="1">
        <f t="array" aca="1" ref="J920" ca="1">SUMIFS(Invoice_Hours,Invoice_Labor_Category,$D920,Invoice_Company,$C920,Invoice_MSA_Code,$E920)</f>
        <v>0</v>
      </c>
      <c r="K920" s="7" t="str">
        <f t="shared" ca="1" si="234"/>
        <v/>
      </c>
      <c r="L920" s="222" cm="1">
        <f t="array" aca="1" ref="L920" ca="1">IFERROR(SUMIFS(Invoice_Direct_Cost,Invoice_Labor_Category,$D920,Invoice_Company,$C920,Invoice_MSA_Code,$E920),"")</f>
        <v>0</v>
      </c>
      <c r="M920" s="7" t="str">
        <f t="shared" ca="1" si="235"/>
        <v/>
      </c>
      <c r="N920" s="220" t="str">
        <f t="shared" ca="1" si="240"/>
        <v/>
      </c>
      <c r="O920" s="7" t="str">
        <f t="shared" ca="1" si="236"/>
        <v/>
      </c>
      <c r="P920" s="7" t="str">
        <f t="shared" ca="1" si="237"/>
        <v/>
      </c>
      <c r="Q920" s="7" t="str">
        <f t="shared" ca="1" si="238"/>
        <v/>
      </c>
      <c r="R920" s="7" t="str">
        <f t="shared" ca="1" si="239"/>
        <v/>
      </c>
      <c r="S920" s="7" t="str">
        <f t="shared" ca="1" si="226"/>
        <v/>
      </c>
      <c r="T920" s="7" t="str">
        <f t="shared" ca="1" si="227"/>
        <v/>
      </c>
      <c r="V920" s="120" cm="1">
        <f t="array" aca="1" ref="V920" ca="1">SUMIFS(Invoice_Hours,Invoice_Labor_Category,$D920,Invoice_Company,$C920,Invoice_MSA_Code,$E920)</f>
        <v>0</v>
      </c>
      <c r="W920" s="121" t="str">
        <f t="shared" ca="1" si="228"/>
        <v/>
      </c>
      <c r="X920" s="152" t="str">
        <f t="shared" ca="1" si="229"/>
        <v/>
      </c>
      <c r="Z920" s="172"/>
      <c r="AB920" t="str">
        <f t="shared" si="230"/>
        <v/>
      </c>
      <c r="AC920" t="str">
        <f t="shared" si="231"/>
        <v/>
      </c>
      <c r="AD920" t="str">
        <f t="shared" ca="1" si="232"/>
        <v/>
      </c>
      <c r="AE920" s="4" t="str">
        <f t="shared" ca="1" si="225"/>
        <v/>
      </c>
      <c r="AF920" s="118"/>
    </row>
    <row r="921" spans="3:32" ht="20.100000000000001" customHeight="1">
      <c r="C921" t="str" cm="1">
        <f t="array" ref="C921">IFERROR(_xlfn.TEXTSPLIT(B921,"^"),"")</f>
        <v/>
      </c>
      <c r="F921" s="5" t="str" cm="1">
        <f t="array" aca="1" ref="F921" ca="1">IFERROR(INDEX(MSA_Title,MATCH(E921,MSA_Code,0)),"")</f>
        <v/>
      </c>
      <c r="G921" s="117" cm="1">
        <f t="array" aca="1" ref="G921" ca="1">SUMIFS(Proposed_Hours,Proposed_Labor_Category,$D921,Proposed_Company,$C921,Proposed_MSA_Code,$E921)</f>
        <v>0</v>
      </c>
      <c r="H921" s="7" t="str">
        <f t="shared" ca="1" si="233"/>
        <v/>
      </c>
      <c r="I921" s="4" t="str" cm="1">
        <f t="array" aca="1" ref="I921" ca="1">IFERROR(IF(SUMIFS(Proposed_Direct_Cost,Proposed_Labor_Category,$D921,Proposed_Company,$C921,Proposed_MSA_Code,$E921)=0,"Not Proposed",SUMIFS(Proposed_Direct_Cost,Proposed_Labor_Category,$D921,Proposed_Company,$C921,Proposed_MSA_Code,$E921)),"")</f>
        <v>Not Proposed</v>
      </c>
      <c r="J921" s="117" cm="1">
        <f t="array" aca="1" ref="J921" ca="1">SUMIFS(Invoice_Hours,Invoice_Labor_Category,$D921,Invoice_Company,$C921,Invoice_MSA_Code,$E921)</f>
        <v>0</v>
      </c>
      <c r="K921" s="7" t="str">
        <f t="shared" ca="1" si="234"/>
        <v/>
      </c>
      <c r="L921" s="222" cm="1">
        <f t="array" aca="1" ref="L921" ca="1">IFERROR(SUMIFS(Invoice_Direct_Cost,Invoice_Labor_Category,$D921,Invoice_Company,$C921,Invoice_MSA_Code,$E921),"")</f>
        <v>0</v>
      </c>
      <c r="M921" s="7" t="str">
        <f t="shared" ca="1" si="235"/>
        <v/>
      </c>
      <c r="N921" s="220" t="str">
        <f t="shared" ca="1" si="240"/>
        <v/>
      </c>
      <c r="O921" s="7" t="str">
        <f t="shared" ca="1" si="236"/>
        <v/>
      </c>
      <c r="P921" s="7" t="str">
        <f t="shared" ca="1" si="237"/>
        <v/>
      </c>
      <c r="Q921" s="7" t="str">
        <f t="shared" ca="1" si="238"/>
        <v/>
      </c>
      <c r="R921" s="7" t="str">
        <f t="shared" ca="1" si="239"/>
        <v/>
      </c>
      <c r="S921" s="7" t="str">
        <f t="shared" ca="1" si="226"/>
        <v/>
      </c>
      <c r="T921" s="7" t="str">
        <f t="shared" ca="1" si="227"/>
        <v/>
      </c>
      <c r="V921" s="120" cm="1">
        <f t="array" aca="1" ref="V921" ca="1">SUMIFS(Invoice_Hours,Invoice_Labor_Category,$D921,Invoice_Company,$C921,Invoice_MSA_Code,$E921)</f>
        <v>0</v>
      </c>
      <c r="W921" s="121" t="str">
        <f t="shared" ca="1" si="228"/>
        <v/>
      </c>
      <c r="X921" s="151" t="str">
        <f t="shared" ca="1" si="229"/>
        <v/>
      </c>
      <c r="Z921" s="172"/>
      <c r="AB921" t="str">
        <f t="shared" si="230"/>
        <v/>
      </c>
      <c r="AC921" t="str">
        <f t="shared" si="231"/>
        <v/>
      </c>
      <c r="AD921" t="str">
        <f t="shared" ca="1" si="232"/>
        <v/>
      </c>
      <c r="AE921" s="4" t="str">
        <f t="shared" ca="1" si="225"/>
        <v/>
      </c>
      <c r="AF921" s="118"/>
    </row>
    <row r="922" spans="3:32" ht="20.100000000000001" customHeight="1">
      <c r="C922" t="str" cm="1">
        <f t="array" ref="C922">IFERROR(_xlfn.TEXTSPLIT(B922,"^"),"")</f>
        <v/>
      </c>
      <c r="F922" s="5" t="str" cm="1">
        <f t="array" aca="1" ref="F922" ca="1">IFERROR(INDEX(MSA_Title,MATCH(E922,MSA_Code,0)),"")</f>
        <v/>
      </c>
      <c r="G922" s="117" cm="1">
        <f t="array" aca="1" ref="G922" ca="1">SUMIFS(Proposed_Hours,Proposed_Labor_Category,$D922,Proposed_Company,$C922,Proposed_MSA_Code,$E922)</f>
        <v>0</v>
      </c>
      <c r="H922" s="7" t="str">
        <f t="shared" ca="1" si="233"/>
        <v/>
      </c>
      <c r="I922" s="4" t="str" cm="1">
        <f t="array" aca="1" ref="I922" ca="1">IFERROR(IF(SUMIFS(Proposed_Direct_Cost,Proposed_Labor_Category,$D922,Proposed_Company,$C922,Proposed_MSA_Code,$E922)=0,"Not Proposed",SUMIFS(Proposed_Direct_Cost,Proposed_Labor_Category,$D922,Proposed_Company,$C922,Proposed_MSA_Code,$E922)),"")</f>
        <v>Not Proposed</v>
      </c>
      <c r="J922" s="117" cm="1">
        <f t="array" aca="1" ref="J922" ca="1">SUMIFS(Invoice_Hours,Invoice_Labor_Category,$D922,Invoice_Company,$C922,Invoice_MSA_Code,$E922)</f>
        <v>0</v>
      </c>
      <c r="K922" s="7" t="str">
        <f t="shared" ca="1" si="234"/>
        <v/>
      </c>
      <c r="L922" s="222" cm="1">
        <f t="array" aca="1" ref="L922" ca="1">IFERROR(SUMIFS(Invoice_Direct_Cost,Invoice_Labor_Category,$D922,Invoice_Company,$C922,Invoice_MSA_Code,$E922),"")</f>
        <v>0</v>
      </c>
      <c r="M922" s="7" t="str">
        <f t="shared" ca="1" si="235"/>
        <v/>
      </c>
      <c r="N922" s="220" t="str">
        <f t="shared" ca="1" si="240"/>
        <v/>
      </c>
      <c r="O922" s="7" t="str">
        <f t="shared" ca="1" si="236"/>
        <v/>
      </c>
      <c r="P922" s="7" t="str">
        <f t="shared" ca="1" si="237"/>
        <v/>
      </c>
      <c r="Q922" s="7" t="str">
        <f t="shared" ca="1" si="238"/>
        <v/>
      </c>
      <c r="R922" s="7" t="str">
        <f t="shared" ca="1" si="239"/>
        <v/>
      </c>
      <c r="S922" s="7" t="str">
        <f t="shared" ca="1" si="226"/>
        <v/>
      </c>
      <c r="T922" s="7" t="str">
        <f t="shared" ca="1" si="227"/>
        <v/>
      </c>
      <c r="V922" s="120" cm="1">
        <f t="array" aca="1" ref="V922" ca="1">SUMIFS(Invoice_Hours,Invoice_Labor_Category,$D922,Invoice_Company,$C922,Invoice_MSA_Code,$E922)</f>
        <v>0</v>
      </c>
      <c r="W922" s="121" t="str">
        <f t="shared" ca="1" si="228"/>
        <v/>
      </c>
      <c r="X922" s="152" t="str">
        <f t="shared" ca="1" si="229"/>
        <v/>
      </c>
      <c r="Z922" s="172"/>
      <c r="AB922" t="str">
        <f t="shared" si="230"/>
        <v/>
      </c>
      <c r="AC922" t="str">
        <f t="shared" si="231"/>
        <v/>
      </c>
      <c r="AD922" t="str">
        <f t="shared" ca="1" si="232"/>
        <v/>
      </c>
      <c r="AE922" s="4" t="str">
        <f t="shared" ca="1" si="225"/>
        <v/>
      </c>
      <c r="AF922" s="118"/>
    </row>
    <row r="923" spans="3:32" ht="20.100000000000001" customHeight="1">
      <c r="C923" t="str" cm="1">
        <f t="array" ref="C923">IFERROR(_xlfn.TEXTSPLIT(B923,"^"),"")</f>
        <v/>
      </c>
      <c r="F923" s="5" t="str" cm="1">
        <f t="array" aca="1" ref="F923" ca="1">IFERROR(INDEX(MSA_Title,MATCH(E923,MSA_Code,0)),"")</f>
        <v/>
      </c>
      <c r="G923" s="117" cm="1">
        <f t="array" aca="1" ref="G923" ca="1">SUMIFS(Proposed_Hours,Proposed_Labor_Category,$D923,Proposed_Company,$C923,Proposed_MSA_Code,$E923)</f>
        <v>0</v>
      </c>
      <c r="H923" s="7" t="str">
        <f t="shared" ca="1" si="233"/>
        <v/>
      </c>
      <c r="I923" s="4" t="str" cm="1">
        <f t="array" aca="1" ref="I923" ca="1">IFERROR(IF(SUMIFS(Proposed_Direct_Cost,Proposed_Labor_Category,$D923,Proposed_Company,$C923,Proposed_MSA_Code,$E923)=0,"Not Proposed",SUMIFS(Proposed_Direct_Cost,Proposed_Labor_Category,$D923,Proposed_Company,$C923,Proposed_MSA_Code,$E923)),"")</f>
        <v>Not Proposed</v>
      </c>
      <c r="J923" s="117" cm="1">
        <f t="array" aca="1" ref="J923" ca="1">SUMIFS(Invoice_Hours,Invoice_Labor_Category,$D923,Invoice_Company,$C923,Invoice_MSA_Code,$E923)</f>
        <v>0</v>
      </c>
      <c r="K923" s="7" t="str">
        <f t="shared" ca="1" si="234"/>
        <v/>
      </c>
      <c r="L923" s="222" cm="1">
        <f t="array" aca="1" ref="L923" ca="1">IFERROR(SUMIFS(Invoice_Direct_Cost,Invoice_Labor_Category,$D923,Invoice_Company,$C923,Invoice_MSA_Code,$E923),"")</f>
        <v>0</v>
      </c>
      <c r="M923" s="7" t="str">
        <f t="shared" ca="1" si="235"/>
        <v/>
      </c>
      <c r="N923" s="220" t="str">
        <f t="shared" ca="1" si="240"/>
        <v/>
      </c>
      <c r="O923" s="7" t="str">
        <f t="shared" ca="1" si="236"/>
        <v/>
      </c>
      <c r="P923" s="7" t="str">
        <f t="shared" ca="1" si="237"/>
        <v/>
      </c>
      <c r="Q923" s="7" t="str">
        <f t="shared" ca="1" si="238"/>
        <v/>
      </c>
      <c r="R923" s="7" t="str">
        <f t="shared" ca="1" si="239"/>
        <v/>
      </c>
      <c r="S923" s="7" t="str">
        <f t="shared" ca="1" si="226"/>
        <v/>
      </c>
      <c r="T923" s="7" t="str">
        <f t="shared" ca="1" si="227"/>
        <v/>
      </c>
      <c r="V923" s="120" cm="1">
        <f t="array" aca="1" ref="V923" ca="1">SUMIFS(Invoice_Hours,Invoice_Labor_Category,$D923,Invoice_Company,$C923,Invoice_MSA_Code,$E923)</f>
        <v>0</v>
      </c>
      <c r="W923" s="121" t="str">
        <f t="shared" ca="1" si="228"/>
        <v/>
      </c>
      <c r="X923" s="151" t="str">
        <f t="shared" ca="1" si="229"/>
        <v/>
      </c>
      <c r="Z923" s="172"/>
      <c r="AB923" t="str">
        <f t="shared" si="230"/>
        <v/>
      </c>
      <c r="AC923" t="str">
        <f t="shared" si="231"/>
        <v/>
      </c>
      <c r="AD923" t="str">
        <f t="shared" ca="1" si="232"/>
        <v/>
      </c>
      <c r="AE923" s="4" t="str">
        <f t="shared" ca="1" si="225"/>
        <v/>
      </c>
      <c r="AF923" s="118"/>
    </row>
    <row r="924" spans="3:32" ht="20.100000000000001" customHeight="1">
      <c r="C924" t="str" cm="1">
        <f t="array" ref="C924">IFERROR(_xlfn.TEXTSPLIT(B924,"^"),"")</f>
        <v/>
      </c>
      <c r="F924" s="5" t="str" cm="1">
        <f t="array" aca="1" ref="F924" ca="1">IFERROR(INDEX(MSA_Title,MATCH(E924,MSA_Code,0)),"")</f>
        <v/>
      </c>
      <c r="G924" s="117" cm="1">
        <f t="array" aca="1" ref="G924" ca="1">SUMIFS(Proposed_Hours,Proposed_Labor_Category,$D924,Proposed_Company,$C924,Proposed_MSA_Code,$E924)</f>
        <v>0</v>
      </c>
      <c r="H924" s="7" t="str">
        <f t="shared" ca="1" si="233"/>
        <v/>
      </c>
      <c r="I924" s="4" t="str" cm="1">
        <f t="array" aca="1" ref="I924" ca="1">IFERROR(IF(SUMIFS(Proposed_Direct_Cost,Proposed_Labor_Category,$D924,Proposed_Company,$C924,Proposed_MSA_Code,$E924)=0,"Not Proposed",SUMIFS(Proposed_Direct_Cost,Proposed_Labor_Category,$D924,Proposed_Company,$C924,Proposed_MSA_Code,$E924)),"")</f>
        <v>Not Proposed</v>
      </c>
      <c r="J924" s="117" cm="1">
        <f t="array" aca="1" ref="J924" ca="1">SUMIFS(Invoice_Hours,Invoice_Labor_Category,$D924,Invoice_Company,$C924,Invoice_MSA_Code,$E924)</f>
        <v>0</v>
      </c>
      <c r="K924" s="7" t="str">
        <f t="shared" ca="1" si="234"/>
        <v/>
      </c>
      <c r="L924" s="222" cm="1">
        <f t="array" aca="1" ref="L924" ca="1">IFERROR(SUMIFS(Invoice_Direct_Cost,Invoice_Labor_Category,$D924,Invoice_Company,$C924,Invoice_MSA_Code,$E924),"")</f>
        <v>0</v>
      </c>
      <c r="M924" s="7" t="str">
        <f t="shared" ca="1" si="235"/>
        <v/>
      </c>
      <c r="N924" s="220" t="str">
        <f t="shared" ca="1" si="240"/>
        <v/>
      </c>
      <c r="O924" s="7" t="str">
        <f t="shared" ca="1" si="236"/>
        <v/>
      </c>
      <c r="P924" s="7" t="str">
        <f t="shared" ca="1" si="237"/>
        <v/>
      </c>
      <c r="Q924" s="7" t="str">
        <f t="shared" ca="1" si="238"/>
        <v/>
      </c>
      <c r="R924" s="7" t="str">
        <f t="shared" ca="1" si="239"/>
        <v/>
      </c>
      <c r="S924" s="7" t="str">
        <f t="shared" ca="1" si="226"/>
        <v/>
      </c>
      <c r="T924" s="7" t="str">
        <f t="shared" ca="1" si="227"/>
        <v/>
      </c>
      <c r="V924" s="120" cm="1">
        <f t="array" aca="1" ref="V924" ca="1">SUMIFS(Invoice_Hours,Invoice_Labor_Category,$D924,Invoice_Company,$C924,Invoice_MSA_Code,$E924)</f>
        <v>0</v>
      </c>
      <c r="W924" s="121" t="str">
        <f t="shared" ca="1" si="228"/>
        <v/>
      </c>
      <c r="X924" s="152" t="str">
        <f t="shared" ca="1" si="229"/>
        <v/>
      </c>
      <c r="Z924" s="172"/>
      <c r="AB924" t="str">
        <f t="shared" si="230"/>
        <v/>
      </c>
      <c r="AC924" t="str">
        <f t="shared" si="231"/>
        <v/>
      </c>
      <c r="AD924" t="str">
        <f t="shared" ca="1" si="232"/>
        <v/>
      </c>
      <c r="AE924" s="4" t="str">
        <f t="shared" ca="1" si="225"/>
        <v/>
      </c>
      <c r="AF924" s="118"/>
    </row>
    <row r="925" spans="3:32" ht="20.100000000000001" customHeight="1">
      <c r="C925" t="str" cm="1">
        <f t="array" ref="C925">IFERROR(_xlfn.TEXTSPLIT(B925,"^"),"")</f>
        <v/>
      </c>
      <c r="F925" s="5" t="str" cm="1">
        <f t="array" aca="1" ref="F925" ca="1">IFERROR(INDEX(MSA_Title,MATCH(E925,MSA_Code,0)),"")</f>
        <v/>
      </c>
      <c r="G925" s="117" cm="1">
        <f t="array" aca="1" ref="G925" ca="1">SUMIFS(Proposed_Hours,Proposed_Labor_Category,$D925,Proposed_Company,$C925,Proposed_MSA_Code,$E925)</f>
        <v>0</v>
      </c>
      <c r="H925" s="7" t="str">
        <f t="shared" ca="1" si="233"/>
        <v/>
      </c>
      <c r="I925" s="4" t="str" cm="1">
        <f t="array" aca="1" ref="I925" ca="1">IFERROR(IF(SUMIFS(Proposed_Direct_Cost,Proposed_Labor_Category,$D925,Proposed_Company,$C925,Proposed_MSA_Code,$E925)=0,"Not Proposed",SUMIFS(Proposed_Direct_Cost,Proposed_Labor_Category,$D925,Proposed_Company,$C925,Proposed_MSA_Code,$E925)),"")</f>
        <v>Not Proposed</v>
      </c>
      <c r="J925" s="117" cm="1">
        <f t="array" aca="1" ref="J925" ca="1">SUMIFS(Invoice_Hours,Invoice_Labor_Category,$D925,Invoice_Company,$C925,Invoice_MSA_Code,$E925)</f>
        <v>0</v>
      </c>
      <c r="K925" s="7" t="str">
        <f t="shared" ca="1" si="234"/>
        <v/>
      </c>
      <c r="L925" s="222" cm="1">
        <f t="array" aca="1" ref="L925" ca="1">IFERROR(SUMIFS(Invoice_Direct_Cost,Invoice_Labor_Category,$D925,Invoice_Company,$C925,Invoice_MSA_Code,$E925),"")</f>
        <v>0</v>
      </c>
      <c r="M925" s="7" t="str">
        <f t="shared" ca="1" si="235"/>
        <v/>
      </c>
      <c r="N925" s="220" t="str">
        <f t="shared" ca="1" si="240"/>
        <v/>
      </c>
      <c r="O925" s="7" t="str">
        <f t="shared" ca="1" si="236"/>
        <v/>
      </c>
      <c r="P925" s="7" t="str">
        <f t="shared" ca="1" si="237"/>
        <v/>
      </c>
      <c r="Q925" s="7" t="str">
        <f t="shared" ca="1" si="238"/>
        <v/>
      </c>
      <c r="R925" s="7" t="str">
        <f t="shared" ca="1" si="239"/>
        <v/>
      </c>
      <c r="S925" s="7" t="str">
        <f t="shared" ca="1" si="226"/>
        <v/>
      </c>
      <c r="T925" s="7" t="str">
        <f t="shared" ca="1" si="227"/>
        <v/>
      </c>
      <c r="V925" s="120" cm="1">
        <f t="array" aca="1" ref="V925" ca="1">SUMIFS(Invoice_Hours,Invoice_Labor_Category,$D925,Invoice_Company,$C925,Invoice_MSA_Code,$E925)</f>
        <v>0</v>
      </c>
      <c r="W925" s="121" t="str">
        <f t="shared" ca="1" si="228"/>
        <v/>
      </c>
      <c r="X925" s="151" t="str">
        <f t="shared" ca="1" si="229"/>
        <v/>
      </c>
      <c r="Z925" s="172"/>
      <c r="AB925" t="str">
        <f t="shared" si="230"/>
        <v/>
      </c>
      <c r="AC925" t="str">
        <f t="shared" si="231"/>
        <v/>
      </c>
      <c r="AD925" t="str">
        <f t="shared" ca="1" si="232"/>
        <v/>
      </c>
      <c r="AE925" s="4" t="str">
        <f t="shared" ca="1" si="225"/>
        <v/>
      </c>
      <c r="AF925" s="118"/>
    </row>
    <row r="926" spans="3:32" ht="20.100000000000001" customHeight="1">
      <c r="C926" t="str" cm="1">
        <f t="array" ref="C926">IFERROR(_xlfn.TEXTSPLIT(B926,"^"),"")</f>
        <v/>
      </c>
      <c r="F926" s="5" t="str" cm="1">
        <f t="array" aca="1" ref="F926" ca="1">IFERROR(INDEX(MSA_Title,MATCH(E926,MSA_Code,0)),"")</f>
        <v/>
      </c>
      <c r="G926" s="117" cm="1">
        <f t="array" aca="1" ref="G926" ca="1">SUMIFS(Proposed_Hours,Proposed_Labor_Category,$D926,Proposed_Company,$C926,Proposed_MSA_Code,$E926)</f>
        <v>0</v>
      </c>
      <c r="H926" s="7" t="str">
        <f t="shared" ca="1" si="233"/>
        <v/>
      </c>
      <c r="I926" s="4" t="str" cm="1">
        <f t="array" aca="1" ref="I926" ca="1">IFERROR(IF(SUMIFS(Proposed_Direct_Cost,Proposed_Labor_Category,$D926,Proposed_Company,$C926,Proposed_MSA_Code,$E926)=0,"Not Proposed",SUMIFS(Proposed_Direct_Cost,Proposed_Labor_Category,$D926,Proposed_Company,$C926,Proposed_MSA_Code,$E926)),"")</f>
        <v>Not Proposed</v>
      </c>
      <c r="J926" s="117" cm="1">
        <f t="array" aca="1" ref="J926" ca="1">SUMIFS(Invoice_Hours,Invoice_Labor_Category,$D926,Invoice_Company,$C926,Invoice_MSA_Code,$E926)</f>
        <v>0</v>
      </c>
      <c r="K926" s="7" t="str">
        <f t="shared" ca="1" si="234"/>
        <v/>
      </c>
      <c r="L926" s="222" cm="1">
        <f t="array" aca="1" ref="L926" ca="1">IFERROR(SUMIFS(Invoice_Direct_Cost,Invoice_Labor_Category,$D926,Invoice_Company,$C926,Invoice_MSA_Code,$E926),"")</f>
        <v>0</v>
      </c>
      <c r="M926" s="7" t="str">
        <f t="shared" ca="1" si="235"/>
        <v/>
      </c>
      <c r="N926" s="220" t="str">
        <f t="shared" ca="1" si="240"/>
        <v/>
      </c>
      <c r="O926" s="7" t="str">
        <f t="shared" ca="1" si="236"/>
        <v/>
      </c>
      <c r="P926" s="7" t="str">
        <f t="shared" ca="1" si="237"/>
        <v/>
      </c>
      <c r="Q926" s="7" t="str">
        <f t="shared" ca="1" si="238"/>
        <v/>
      </c>
      <c r="R926" s="7" t="str">
        <f t="shared" ca="1" si="239"/>
        <v/>
      </c>
      <c r="S926" s="7" t="str">
        <f t="shared" ca="1" si="226"/>
        <v/>
      </c>
      <c r="T926" s="7" t="str">
        <f t="shared" ca="1" si="227"/>
        <v/>
      </c>
      <c r="V926" s="120" cm="1">
        <f t="array" aca="1" ref="V926" ca="1">SUMIFS(Invoice_Hours,Invoice_Labor_Category,$D926,Invoice_Company,$C926,Invoice_MSA_Code,$E926)</f>
        <v>0</v>
      </c>
      <c r="W926" s="121" t="str">
        <f t="shared" ca="1" si="228"/>
        <v/>
      </c>
      <c r="X926" s="152" t="str">
        <f t="shared" ca="1" si="229"/>
        <v/>
      </c>
      <c r="Z926" s="172"/>
      <c r="AB926" t="str">
        <f t="shared" si="230"/>
        <v/>
      </c>
      <c r="AC926" t="str">
        <f t="shared" si="231"/>
        <v/>
      </c>
      <c r="AD926" t="str">
        <f t="shared" ca="1" si="232"/>
        <v/>
      </c>
      <c r="AE926" s="4" t="str">
        <f t="shared" ref="AE926:AE989" ca="1" si="241">X926</f>
        <v/>
      </c>
      <c r="AF926" s="118"/>
    </row>
    <row r="927" spans="3:32" ht="20.100000000000001" customHeight="1">
      <c r="C927" t="str" cm="1">
        <f t="array" ref="C927">IFERROR(_xlfn.TEXTSPLIT(B927,"^"),"")</f>
        <v/>
      </c>
      <c r="F927" s="5" t="str" cm="1">
        <f t="array" aca="1" ref="F927" ca="1">IFERROR(INDEX(MSA_Title,MATCH(E927,MSA_Code,0)),"")</f>
        <v/>
      </c>
      <c r="G927" s="117" cm="1">
        <f t="array" aca="1" ref="G927" ca="1">SUMIFS(Proposed_Hours,Proposed_Labor_Category,$D927,Proposed_Company,$C927,Proposed_MSA_Code,$E927)</f>
        <v>0</v>
      </c>
      <c r="H927" s="7" t="str">
        <f t="shared" ca="1" si="233"/>
        <v/>
      </c>
      <c r="I927" s="4" t="str" cm="1">
        <f t="array" aca="1" ref="I927" ca="1">IFERROR(IF(SUMIFS(Proposed_Direct_Cost,Proposed_Labor_Category,$D927,Proposed_Company,$C927,Proposed_MSA_Code,$E927)=0,"Not Proposed",SUMIFS(Proposed_Direct_Cost,Proposed_Labor_Category,$D927,Proposed_Company,$C927,Proposed_MSA_Code,$E927)),"")</f>
        <v>Not Proposed</v>
      </c>
      <c r="J927" s="117" cm="1">
        <f t="array" aca="1" ref="J927" ca="1">SUMIFS(Invoice_Hours,Invoice_Labor_Category,$D927,Invoice_Company,$C927,Invoice_MSA_Code,$E927)</f>
        <v>0</v>
      </c>
      <c r="K927" s="7" t="str">
        <f t="shared" ca="1" si="234"/>
        <v/>
      </c>
      <c r="L927" s="222" cm="1">
        <f t="array" aca="1" ref="L927" ca="1">IFERROR(SUMIFS(Invoice_Direct_Cost,Invoice_Labor_Category,$D927,Invoice_Company,$C927,Invoice_MSA_Code,$E927),"")</f>
        <v>0</v>
      </c>
      <c r="M927" s="7" t="str">
        <f t="shared" ca="1" si="235"/>
        <v/>
      </c>
      <c r="N927" s="220" t="str">
        <f t="shared" ca="1" si="240"/>
        <v/>
      </c>
      <c r="O927" s="7" t="str">
        <f t="shared" ca="1" si="236"/>
        <v/>
      </c>
      <c r="P927" s="7" t="str">
        <f t="shared" ca="1" si="237"/>
        <v/>
      </c>
      <c r="Q927" s="7" t="str">
        <f t="shared" ca="1" si="238"/>
        <v/>
      </c>
      <c r="R927" s="7" t="str">
        <f t="shared" ca="1" si="239"/>
        <v/>
      </c>
      <c r="S927" s="7" t="str">
        <f t="shared" ca="1" si="226"/>
        <v/>
      </c>
      <c r="T927" s="7" t="str">
        <f t="shared" ca="1" si="227"/>
        <v/>
      </c>
      <c r="V927" s="120" cm="1">
        <f t="array" aca="1" ref="V927" ca="1">SUMIFS(Invoice_Hours,Invoice_Labor_Category,$D927,Invoice_Company,$C927,Invoice_MSA_Code,$E927)</f>
        <v>0</v>
      </c>
      <c r="W927" s="121" t="str">
        <f t="shared" ca="1" si="228"/>
        <v/>
      </c>
      <c r="X927" s="151" t="str">
        <f t="shared" ca="1" si="229"/>
        <v/>
      </c>
      <c r="Z927" s="172"/>
      <c r="AB927" t="str">
        <f t="shared" si="230"/>
        <v/>
      </c>
      <c r="AC927" t="str">
        <f t="shared" si="231"/>
        <v/>
      </c>
      <c r="AD927" t="str">
        <f t="shared" ca="1" si="232"/>
        <v/>
      </c>
      <c r="AE927" s="4" t="str">
        <f t="shared" ca="1" si="241"/>
        <v/>
      </c>
      <c r="AF927" s="118"/>
    </row>
    <row r="928" spans="3:32" ht="20.100000000000001" customHeight="1">
      <c r="C928" t="str" cm="1">
        <f t="array" ref="C928">IFERROR(_xlfn.TEXTSPLIT(B928,"^"),"")</f>
        <v/>
      </c>
      <c r="F928" s="5" t="str" cm="1">
        <f t="array" aca="1" ref="F928" ca="1">IFERROR(INDEX(MSA_Title,MATCH(E928,MSA_Code,0)),"")</f>
        <v/>
      </c>
      <c r="G928" s="117" cm="1">
        <f t="array" aca="1" ref="G928" ca="1">SUMIFS(Proposed_Hours,Proposed_Labor_Category,$D928,Proposed_Company,$C928,Proposed_MSA_Code,$E928)</f>
        <v>0</v>
      </c>
      <c r="H928" s="7" t="str">
        <f t="shared" ca="1" si="233"/>
        <v/>
      </c>
      <c r="I928" s="4" t="str" cm="1">
        <f t="array" aca="1" ref="I928" ca="1">IFERROR(IF(SUMIFS(Proposed_Direct_Cost,Proposed_Labor_Category,$D928,Proposed_Company,$C928,Proposed_MSA_Code,$E928)=0,"Not Proposed",SUMIFS(Proposed_Direct_Cost,Proposed_Labor_Category,$D928,Proposed_Company,$C928,Proposed_MSA_Code,$E928)),"")</f>
        <v>Not Proposed</v>
      </c>
      <c r="J928" s="117" cm="1">
        <f t="array" aca="1" ref="J928" ca="1">SUMIFS(Invoice_Hours,Invoice_Labor_Category,$D928,Invoice_Company,$C928,Invoice_MSA_Code,$E928)</f>
        <v>0</v>
      </c>
      <c r="K928" s="7" t="str">
        <f t="shared" ca="1" si="234"/>
        <v/>
      </c>
      <c r="L928" s="222" cm="1">
        <f t="array" aca="1" ref="L928" ca="1">IFERROR(SUMIFS(Invoice_Direct_Cost,Invoice_Labor_Category,$D928,Invoice_Company,$C928,Invoice_MSA_Code,$E928),"")</f>
        <v>0</v>
      </c>
      <c r="M928" s="7" t="str">
        <f t="shared" ca="1" si="235"/>
        <v/>
      </c>
      <c r="N928" s="220" t="str">
        <f t="shared" ca="1" si="240"/>
        <v/>
      </c>
      <c r="O928" s="7" t="str">
        <f t="shared" ca="1" si="236"/>
        <v/>
      </c>
      <c r="P928" s="7" t="str">
        <f t="shared" ca="1" si="237"/>
        <v/>
      </c>
      <c r="Q928" s="7" t="str">
        <f t="shared" ca="1" si="238"/>
        <v/>
      </c>
      <c r="R928" s="7" t="str">
        <f t="shared" ca="1" si="239"/>
        <v/>
      </c>
      <c r="S928" s="7" t="str">
        <f t="shared" ca="1" si="226"/>
        <v/>
      </c>
      <c r="T928" s="7" t="str">
        <f t="shared" ca="1" si="227"/>
        <v/>
      </c>
      <c r="V928" s="120" cm="1">
        <f t="array" aca="1" ref="V928" ca="1">SUMIFS(Invoice_Hours,Invoice_Labor_Category,$D928,Invoice_Company,$C928,Invoice_MSA_Code,$E928)</f>
        <v>0</v>
      </c>
      <c r="W928" s="121" t="str">
        <f t="shared" ca="1" si="228"/>
        <v/>
      </c>
      <c r="X928" s="152" t="str">
        <f t="shared" ca="1" si="229"/>
        <v/>
      </c>
      <c r="Z928" s="172"/>
      <c r="AB928" t="str">
        <f t="shared" si="230"/>
        <v/>
      </c>
      <c r="AC928" t="str">
        <f t="shared" si="231"/>
        <v/>
      </c>
      <c r="AD928" t="str">
        <f t="shared" ca="1" si="232"/>
        <v/>
      </c>
      <c r="AE928" s="4" t="str">
        <f t="shared" ca="1" si="241"/>
        <v/>
      </c>
      <c r="AF928" s="118"/>
    </row>
    <row r="929" spans="3:32" ht="20.100000000000001" customHeight="1">
      <c r="C929" t="str" cm="1">
        <f t="array" ref="C929">IFERROR(_xlfn.TEXTSPLIT(B929,"^"),"")</f>
        <v/>
      </c>
      <c r="F929" s="5" t="str" cm="1">
        <f t="array" aca="1" ref="F929" ca="1">IFERROR(INDEX(MSA_Title,MATCH(E929,MSA_Code,0)),"")</f>
        <v/>
      </c>
      <c r="G929" s="117" cm="1">
        <f t="array" aca="1" ref="G929" ca="1">SUMIFS(Proposed_Hours,Proposed_Labor_Category,$D929,Proposed_Company,$C929,Proposed_MSA_Code,$E929)</f>
        <v>0</v>
      </c>
      <c r="H929" s="7" t="str">
        <f t="shared" ca="1" si="233"/>
        <v/>
      </c>
      <c r="I929" s="4" t="str" cm="1">
        <f t="array" aca="1" ref="I929" ca="1">IFERROR(IF(SUMIFS(Proposed_Direct_Cost,Proposed_Labor_Category,$D929,Proposed_Company,$C929,Proposed_MSA_Code,$E929)=0,"Not Proposed",SUMIFS(Proposed_Direct_Cost,Proposed_Labor_Category,$D929,Proposed_Company,$C929,Proposed_MSA_Code,$E929)),"")</f>
        <v>Not Proposed</v>
      </c>
      <c r="J929" s="117" cm="1">
        <f t="array" aca="1" ref="J929" ca="1">SUMIFS(Invoice_Hours,Invoice_Labor_Category,$D929,Invoice_Company,$C929,Invoice_MSA_Code,$E929)</f>
        <v>0</v>
      </c>
      <c r="K929" s="7" t="str">
        <f t="shared" ca="1" si="234"/>
        <v/>
      </c>
      <c r="L929" s="222" cm="1">
        <f t="array" aca="1" ref="L929" ca="1">IFERROR(SUMIFS(Invoice_Direct_Cost,Invoice_Labor_Category,$D929,Invoice_Company,$C929,Invoice_MSA_Code,$E929),"")</f>
        <v>0</v>
      </c>
      <c r="M929" s="7" t="str">
        <f t="shared" ca="1" si="235"/>
        <v/>
      </c>
      <c r="N929" s="220" t="str">
        <f t="shared" ca="1" si="240"/>
        <v/>
      </c>
      <c r="O929" s="7" t="str">
        <f t="shared" ca="1" si="236"/>
        <v/>
      </c>
      <c r="P929" s="7" t="str">
        <f t="shared" ca="1" si="237"/>
        <v/>
      </c>
      <c r="Q929" s="7" t="str">
        <f t="shared" ca="1" si="238"/>
        <v/>
      </c>
      <c r="R929" s="7" t="str">
        <f t="shared" ca="1" si="239"/>
        <v/>
      </c>
      <c r="S929" s="7" t="str">
        <f t="shared" ca="1" si="226"/>
        <v/>
      </c>
      <c r="T929" s="7" t="str">
        <f t="shared" ca="1" si="227"/>
        <v/>
      </c>
      <c r="V929" s="120" cm="1">
        <f t="array" aca="1" ref="V929" ca="1">SUMIFS(Invoice_Hours,Invoice_Labor_Category,$D929,Invoice_Company,$C929,Invoice_MSA_Code,$E929)</f>
        <v>0</v>
      </c>
      <c r="W929" s="121" t="str">
        <f t="shared" ca="1" si="228"/>
        <v/>
      </c>
      <c r="X929" s="151" t="str">
        <f t="shared" ca="1" si="229"/>
        <v/>
      </c>
      <c r="Z929" s="172"/>
      <c r="AB929" t="str">
        <f t="shared" si="230"/>
        <v/>
      </c>
      <c r="AC929" t="str">
        <f t="shared" si="231"/>
        <v/>
      </c>
      <c r="AD929" t="str">
        <f t="shared" ca="1" si="232"/>
        <v/>
      </c>
      <c r="AE929" s="4" t="str">
        <f t="shared" ca="1" si="241"/>
        <v/>
      </c>
      <c r="AF929" s="118"/>
    </row>
    <row r="930" spans="3:32" ht="20.100000000000001" customHeight="1">
      <c r="C930" t="str" cm="1">
        <f t="array" ref="C930">IFERROR(_xlfn.TEXTSPLIT(B930,"^"),"")</f>
        <v/>
      </c>
      <c r="F930" s="5" t="str" cm="1">
        <f t="array" aca="1" ref="F930" ca="1">IFERROR(INDEX(MSA_Title,MATCH(E930,MSA_Code,0)),"")</f>
        <v/>
      </c>
      <c r="G930" s="117" cm="1">
        <f t="array" aca="1" ref="G930" ca="1">SUMIFS(Proposed_Hours,Proposed_Labor_Category,$D930,Proposed_Company,$C930,Proposed_MSA_Code,$E930)</f>
        <v>0</v>
      </c>
      <c r="H930" s="7" t="str">
        <f t="shared" ca="1" si="233"/>
        <v/>
      </c>
      <c r="I930" s="4" t="str" cm="1">
        <f t="array" aca="1" ref="I930" ca="1">IFERROR(IF(SUMIFS(Proposed_Direct_Cost,Proposed_Labor_Category,$D930,Proposed_Company,$C930,Proposed_MSA_Code,$E930)=0,"Not Proposed",SUMIFS(Proposed_Direct_Cost,Proposed_Labor_Category,$D930,Proposed_Company,$C930,Proposed_MSA_Code,$E930)),"")</f>
        <v>Not Proposed</v>
      </c>
      <c r="J930" s="117" cm="1">
        <f t="array" aca="1" ref="J930" ca="1">SUMIFS(Invoice_Hours,Invoice_Labor_Category,$D930,Invoice_Company,$C930,Invoice_MSA_Code,$E930)</f>
        <v>0</v>
      </c>
      <c r="K930" s="7" t="str">
        <f t="shared" ca="1" si="234"/>
        <v/>
      </c>
      <c r="L930" s="222" cm="1">
        <f t="array" aca="1" ref="L930" ca="1">IFERROR(SUMIFS(Invoice_Direct_Cost,Invoice_Labor_Category,$D930,Invoice_Company,$C930,Invoice_MSA_Code,$E930),"")</f>
        <v>0</v>
      </c>
      <c r="M930" s="7" t="str">
        <f t="shared" ca="1" si="235"/>
        <v/>
      </c>
      <c r="N930" s="220" t="str">
        <f t="shared" ca="1" si="240"/>
        <v/>
      </c>
      <c r="O930" s="7" t="str">
        <f t="shared" ca="1" si="236"/>
        <v/>
      </c>
      <c r="P930" s="7" t="str">
        <f t="shared" ca="1" si="237"/>
        <v/>
      </c>
      <c r="Q930" s="7" t="str">
        <f t="shared" ca="1" si="238"/>
        <v/>
      </c>
      <c r="R930" s="7" t="str">
        <f t="shared" ca="1" si="239"/>
        <v/>
      </c>
      <c r="S930" s="7" t="str">
        <f t="shared" ca="1" si="226"/>
        <v/>
      </c>
      <c r="T930" s="7" t="str">
        <f t="shared" ca="1" si="227"/>
        <v/>
      </c>
      <c r="V930" s="120" cm="1">
        <f t="array" aca="1" ref="V930" ca="1">SUMIFS(Invoice_Hours,Invoice_Labor_Category,$D930,Invoice_Company,$C930,Invoice_MSA_Code,$E930)</f>
        <v>0</v>
      </c>
      <c r="W930" s="121" t="str">
        <f t="shared" ca="1" si="228"/>
        <v/>
      </c>
      <c r="X930" s="152" t="str">
        <f t="shared" ca="1" si="229"/>
        <v/>
      </c>
      <c r="Z930" s="172"/>
      <c r="AB930" t="str">
        <f t="shared" si="230"/>
        <v/>
      </c>
      <c r="AC930" t="str">
        <f t="shared" si="231"/>
        <v/>
      </c>
      <c r="AD930" t="str">
        <f t="shared" ca="1" si="232"/>
        <v/>
      </c>
      <c r="AE930" s="4" t="str">
        <f t="shared" ca="1" si="241"/>
        <v/>
      </c>
      <c r="AF930" s="118"/>
    </row>
    <row r="931" spans="3:32" ht="20.100000000000001" customHeight="1">
      <c r="C931" t="str" cm="1">
        <f t="array" ref="C931">IFERROR(_xlfn.TEXTSPLIT(B931,"^"),"")</f>
        <v/>
      </c>
      <c r="F931" s="5" t="str" cm="1">
        <f t="array" aca="1" ref="F931" ca="1">IFERROR(INDEX(MSA_Title,MATCH(E931,MSA_Code,0)),"")</f>
        <v/>
      </c>
      <c r="G931" s="117" cm="1">
        <f t="array" aca="1" ref="G931" ca="1">SUMIFS(Proposed_Hours,Proposed_Labor_Category,$D931,Proposed_Company,$C931,Proposed_MSA_Code,$E931)</f>
        <v>0</v>
      </c>
      <c r="H931" s="7" t="str">
        <f t="shared" ca="1" si="233"/>
        <v/>
      </c>
      <c r="I931" s="4" t="str" cm="1">
        <f t="array" aca="1" ref="I931" ca="1">IFERROR(IF(SUMIFS(Proposed_Direct_Cost,Proposed_Labor_Category,$D931,Proposed_Company,$C931,Proposed_MSA_Code,$E931)=0,"Not Proposed",SUMIFS(Proposed_Direct_Cost,Proposed_Labor_Category,$D931,Proposed_Company,$C931,Proposed_MSA_Code,$E931)),"")</f>
        <v>Not Proposed</v>
      </c>
      <c r="J931" s="117" cm="1">
        <f t="array" aca="1" ref="J931" ca="1">SUMIFS(Invoice_Hours,Invoice_Labor_Category,$D931,Invoice_Company,$C931,Invoice_MSA_Code,$E931)</f>
        <v>0</v>
      </c>
      <c r="K931" s="7" t="str">
        <f t="shared" ca="1" si="234"/>
        <v/>
      </c>
      <c r="L931" s="222" cm="1">
        <f t="array" aca="1" ref="L931" ca="1">IFERROR(SUMIFS(Invoice_Direct_Cost,Invoice_Labor_Category,$D931,Invoice_Company,$C931,Invoice_MSA_Code,$E931),"")</f>
        <v>0</v>
      </c>
      <c r="M931" s="7" t="str">
        <f t="shared" ca="1" si="235"/>
        <v/>
      </c>
      <c r="N931" s="220" t="str">
        <f t="shared" ca="1" si="240"/>
        <v/>
      </c>
      <c r="O931" s="7" t="str">
        <f t="shared" ca="1" si="236"/>
        <v/>
      </c>
      <c r="P931" s="7" t="str">
        <f t="shared" ca="1" si="237"/>
        <v/>
      </c>
      <c r="Q931" s="7" t="str">
        <f t="shared" ca="1" si="238"/>
        <v/>
      </c>
      <c r="R931" s="7" t="str">
        <f t="shared" ca="1" si="239"/>
        <v/>
      </c>
      <c r="S931" s="7" t="str">
        <f t="shared" ca="1" si="226"/>
        <v/>
      </c>
      <c r="T931" s="7" t="str">
        <f t="shared" ca="1" si="227"/>
        <v/>
      </c>
      <c r="V931" s="120" cm="1">
        <f t="array" aca="1" ref="V931" ca="1">SUMIFS(Invoice_Hours,Invoice_Labor_Category,$D931,Invoice_Company,$C931,Invoice_MSA_Code,$E931)</f>
        <v>0</v>
      </c>
      <c r="W931" s="121" t="str">
        <f t="shared" ca="1" si="228"/>
        <v/>
      </c>
      <c r="X931" s="151" t="str">
        <f t="shared" ca="1" si="229"/>
        <v/>
      </c>
      <c r="Z931" s="172"/>
      <c r="AB931" t="str">
        <f t="shared" si="230"/>
        <v/>
      </c>
      <c r="AC931" t="str">
        <f t="shared" si="231"/>
        <v/>
      </c>
      <c r="AD931" t="str">
        <f t="shared" ca="1" si="232"/>
        <v/>
      </c>
      <c r="AE931" s="4" t="str">
        <f t="shared" ca="1" si="241"/>
        <v/>
      </c>
      <c r="AF931" s="118"/>
    </row>
    <row r="932" spans="3:32" ht="20.100000000000001" customHeight="1">
      <c r="C932" t="str" cm="1">
        <f t="array" ref="C932">IFERROR(_xlfn.TEXTSPLIT(B932,"^"),"")</f>
        <v/>
      </c>
      <c r="F932" s="5" t="str" cm="1">
        <f t="array" aca="1" ref="F932" ca="1">IFERROR(INDEX(MSA_Title,MATCH(E932,MSA_Code,0)),"")</f>
        <v/>
      </c>
      <c r="G932" s="117" cm="1">
        <f t="array" aca="1" ref="G932" ca="1">SUMIFS(Proposed_Hours,Proposed_Labor_Category,$D932,Proposed_Company,$C932,Proposed_MSA_Code,$E932)</f>
        <v>0</v>
      </c>
      <c r="H932" s="7" t="str">
        <f t="shared" ca="1" si="233"/>
        <v/>
      </c>
      <c r="I932" s="4" t="str" cm="1">
        <f t="array" aca="1" ref="I932" ca="1">IFERROR(IF(SUMIFS(Proposed_Direct_Cost,Proposed_Labor_Category,$D932,Proposed_Company,$C932,Proposed_MSA_Code,$E932)=0,"Not Proposed",SUMIFS(Proposed_Direct_Cost,Proposed_Labor_Category,$D932,Proposed_Company,$C932,Proposed_MSA_Code,$E932)),"")</f>
        <v>Not Proposed</v>
      </c>
      <c r="J932" s="117" cm="1">
        <f t="array" aca="1" ref="J932" ca="1">SUMIFS(Invoice_Hours,Invoice_Labor_Category,$D932,Invoice_Company,$C932,Invoice_MSA_Code,$E932)</f>
        <v>0</v>
      </c>
      <c r="K932" s="7" t="str">
        <f t="shared" ca="1" si="234"/>
        <v/>
      </c>
      <c r="L932" s="222" cm="1">
        <f t="array" aca="1" ref="L932" ca="1">IFERROR(SUMIFS(Invoice_Direct_Cost,Invoice_Labor_Category,$D932,Invoice_Company,$C932,Invoice_MSA_Code,$E932),"")</f>
        <v>0</v>
      </c>
      <c r="M932" s="7" t="str">
        <f t="shared" ca="1" si="235"/>
        <v/>
      </c>
      <c r="N932" s="220" t="str">
        <f t="shared" ca="1" si="240"/>
        <v/>
      </c>
      <c r="O932" s="7" t="str">
        <f t="shared" ca="1" si="236"/>
        <v/>
      </c>
      <c r="P932" s="7" t="str">
        <f t="shared" ca="1" si="237"/>
        <v/>
      </c>
      <c r="Q932" s="7" t="str">
        <f t="shared" ca="1" si="238"/>
        <v/>
      </c>
      <c r="R932" s="7" t="str">
        <f t="shared" ca="1" si="239"/>
        <v/>
      </c>
      <c r="S932" s="7" t="str">
        <f t="shared" ca="1" si="226"/>
        <v/>
      </c>
      <c r="T932" s="7" t="str">
        <f t="shared" ca="1" si="227"/>
        <v/>
      </c>
      <c r="V932" s="120" cm="1">
        <f t="array" aca="1" ref="V932" ca="1">SUMIFS(Invoice_Hours,Invoice_Labor_Category,$D932,Invoice_Company,$C932,Invoice_MSA_Code,$E932)</f>
        <v>0</v>
      </c>
      <c r="W932" s="121" t="str">
        <f t="shared" ca="1" si="228"/>
        <v/>
      </c>
      <c r="X932" s="152" t="str">
        <f t="shared" ca="1" si="229"/>
        <v/>
      </c>
      <c r="Z932" s="172"/>
      <c r="AB932" t="str">
        <f t="shared" si="230"/>
        <v/>
      </c>
      <c r="AC932" t="str">
        <f t="shared" si="231"/>
        <v/>
      </c>
      <c r="AD932" t="str">
        <f t="shared" ca="1" si="232"/>
        <v/>
      </c>
      <c r="AE932" s="4" t="str">
        <f t="shared" ca="1" si="241"/>
        <v/>
      </c>
      <c r="AF932" s="118"/>
    </row>
    <row r="933" spans="3:32" ht="20.100000000000001" customHeight="1">
      <c r="C933" t="str" cm="1">
        <f t="array" ref="C933">IFERROR(_xlfn.TEXTSPLIT(B933,"^"),"")</f>
        <v/>
      </c>
      <c r="F933" s="5" t="str" cm="1">
        <f t="array" aca="1" ref="F933" ca="1">IFERROR(INDEX(MSA_Title,MATCH(E933,MSA_Code,0)),"")</f>
        <v/>
      </c>
      <c r="G933" s="117" cm="1">
        <f t="array" aca="1" ref="G933" ca="1">SUMIFS(Proposed_Hours,Proposed_Labor_Category,$D933,Proposed_Company,$C933,Proposed_MSA_Code,$E933)</f>
        <v>0</v>
      </c>
      <c r="H933" s="7" t="str">
        <f t="shared" ca="1" si="233"/>
        <v/>
      </c>
      <c r="I933" s="4" t="str" cm="1">
        <f t="array" aca="1" ref="I933" ca="1">IFERROR(IF(SUMIFS(Proposed_Direct_Cost,Proposed_Labor_Category,$D933,Proposed_Company,$C933,Proposed_MSA_Code,$E933)=0,"Not Proposed",SUMIFS(Proposed_Direct_Cost,Proposed_Labor_Category,$D933,Proposed_Company,$C933,Proposed_MSA_Code,$E933)),"")</f>
        <v>Not Proposed</v>
      </c>
      <c r="J933" s="117" cm="1">
        <f t="array" aca="1" ref="J933" ca="1">SUMIFS(Invoice_Hours,Invoice_Labor_Category,$D933,Invoice_Company,$C933,Invoice_MSA_Code,$E933)</f>
        <v>0</v>
      </c>
      <c r="K933" s="7" t="str">
        <f t="shared" ca="1" si="234"/>
        <v/>
      </c>
      <c r="L933" s="222" cm="1">
        <f t="array" aca="1" ref="L933" ca="1">IFERROR(SUMIFS(Invoice_Direct_Cost,Invoice_Labor_Category,$D933,Invoice_Company,$C933,Invoice_MSA_Code,$E933),"")</f>
        <v>0</v>
      </c>
      <c r="M933" s="7" t="str">
        <f t="shared" ca="1" si="235"/>
        <v/>
      </c>
      <c r="N933" s="220" t="str">
        <f t="shared" ca="1" si="240"/>
        <v/>
      </c>
      <c r="O933" s="7" t="str">
        <f t="shared" ca="1" si="236"/>
        <v/>
      </c>
      <c r="P933" s="7" t="str">
        <f t="shared" ca="1" si="237"/>
        <v/>
      </c>
      <c r="Q933" s="7" t="str">
        <f t="shared" ca="1" si="238"/>
        <v/>
      </c>
      <c r="R933" s="7" t="str">
        <f t="shared" ca="1" si="239"/>
        <v/>
      </c>
      <c r="S933" s="7" t="str">
        <f t="shared" ca="1" si="226"/>
        <v/>
      </c>
      <c r="T933" s="7" t="str">
        <f t="shared" ca="1" si="227"/>
        <v/>
      </c>
      <c r="V933" s="120" cm="1">
        <f t="array" aca="1" ref="V933" ca="1">SUMIFS(Invoice_Hours,Invoice_Labor_Category,$D933,Invoice_Company,$C933,Invoice_MSA_Code,$E933)</f>
        <v>0</v>
      </c>
      <c r="W933" s="121" t="str">
        <f t="shared" ca="1" si="228"/>
        <v/>
      </c>
      <c r="X933" s="151" t="str">
        <f t="shared" ca="1" si="229"/>
        <v/>
      </c>
      <c r="Z933" s="172"/>
      <c r="AB933" t="str">
        <f t="shared" si="230"/>
        <v/>
      </c>
      <c r="AC933" t="str">
        <f t="shared" si="231"/>
        <v/>
      </c>
      <c r="AD933" t="str">
        <f t="shared" ca="1" si="232"/>
        <v/>
      </c>
      <c r="AE933" s="4" t="str">
        <f t="shared" ca="1" si="241"/>
        <v/>
      </c>
      <c r="AF933" s="118"/>
    </row>
    <row r="934" spans="3:32" ht="20.100000000000001" customHeight="1">
      <c r="C934" t="str" cm="1">
        <f t="array" ref="C934">IFERROR(_xlfn.TEXTSPLIT(B934,"^"),"")</f>
        <v/>
      </c>
      <c r="F934" s="5" t="str" cm="1">
        <f t="array" aca="1" ref="F934" ca="1">IFERROR(INDEX(MSA_Title,MATCH(E934,MSA_Code,0)),"")</f>
        <v/>
      </c>
      <c r="G934" s="117" cm="1">
        <f t="array" aca="1" ref="G934" ca="1">SUMIFS(Proposed_Hours,Proposed_Labor_Category,$D934,Proposed_Company,$C934,Proposed_MSA_Code,$E934)</f>
        <v>0</v>
      </c>
      <c r="H934" s="7" t="str">
        <f t="shared" ca="1" si="233"/>
        <v/>
      </c>
      <c r="I934" s="4" t="str" cm="1">
        <f t="array" aca="1" ref="I934" ca="1">IFERROR(IF(SUMIFS(Proposed_Direct_Cost,Proposed_Labor_Category,$D934,Proposed_Company,$C934,Proposed_MSA_Code,$E934)=0,"Not Proposed",SUMIFS(Proposed_Direct_Cost,Proposed_Labor_Category,$D934,Proposed_Company,$C934,Proposed_MSA_Code,$E934)),"")</f>
        <v>Not Proposed</v>
      </c>
      <c r="J934" s="117" cm="1">
        <f t="array" aca="1" ref="J934" ca="1">SUMIFS(Invoice_Hours,Invoice_Labor_Category,$D934,Invoice_Company,$C934,Invoice_MSA_Code,$E934)</f>
        <v>0</v>
      </c>
      <c r="K934" s="7" t="str">
        <f t="shared" ca="1" si="234"/>
        <v/>
      </c>
      <c r="L934" s="222" cm="1">
        <f t="array" aca="1" ref="L934" ca="1">IFERROR(SUMIFS(Invoice_Direct_Cost,Invoice_Labor_Category,$D934,Invoice_Company,$C934,Invoice_MSA_Code,$E934),"")</f>
        <v>0</v>
      </c>
      <c r="M934" s="7" t="str">
        <f t="shared" ca="1" si="235"/>
        <v/>
      </c>
      <c r="N934" s="220" t="str">
        <f t="shared" ca="1" si="240"/>
        <v/>
      </c>
      <c r="O934" s="7" t="str">
        <f t="shared" ca="1" si="236"/>
        <v/>
      </c>
      <c r="P934" s="7" t="str">
        <f t="shared" ca="1" si="237"/>
        <v/>
      </c>
      <c r="Q934" s="7" t="str">
        <f t="shared" ca="1" si="238"/>
        <v/>
      </c>
      <c r="R934" s="7" t="str">
        <f t="shared" ca="1" si="239"/>
        <v/>
      </c>
      <c r="S934" s="7" t="str">
        <f t="shared" ca="1" si="226"/>
        <v/>
      </c>
      <c r="T934" s="7" t="str">
        <f t="shared" ca="1" si="227"/>
        <v/>
      </c>
      <c r="V934" s="120" cm="1">
        <f t="array" aca="1" ref="V934" ca="1">SUMIFS(Invoice_Hours,Invoice_Labor_Category,$D934,Invoice_Company,$C934,Invoice_MSA_Code,$E934)</f>
        <v>0</v>
      </c>
      <c r="W934" s="121" t="str">
        <f t="shared" ca="1" si="228"/>
        <v/>
      </c>
      <c r="X934" s="152" t="str">
        <f t="shared" ca="1" si="229"/>
        <v/>
      </c>
      <c r="Z934" s="172"/>
      <c r="AB934" t="str">
        <f t="shared" si="230"/>
        <v/>
      </c>
      <c r="AC934" t="str">
        <f t="shared" si="231"/>
        <v/>
      </c>
      <c r="AD934" t="str">
        <f t="shared" ca="1" si="232"/>
        <v/>
      </c>
      <c r="AE934" s="4" t="str">
        <f t="shared" ca="1" si="241"/>
        <v/>
      </c>
      <c r="AF934" s="118"/>
    </row>
    <row r="935" spans="3:32" ht="20.100000000000001" customHeight="1">
      <c r="C935" t="str" cm="1">
        <f t="array" ref="C935">IFERROR(_xlfn.TEXTSPLIT(B935,"^"),"")</f>
        <v/>
      </c>
      <c r="F935" s="5" t="str" cm="1">
        <f t="array" aca="1" ref="F935" ca="1">IFERROR(INDEX(MSA_Title,MATCH(E935,MSA_Code,0)),"")</f>
        <v/>
      </c>
      <c r="G935" s="117" cm="1">
        <f t="array" aca="1" ref="G935" ca="1">SUMIFS(Proposed_Hours,Proposed_Labor_Category,$D935,Proposed_Company,$C935,Proposed_MSA_Code,$E935)</f>
        <v>0</v>
      </c>
      <c r="H935" s="7" t="str">
        <f t="shared" ca="1" si="233"/>
        <v/>
      </c>
      <c r="I935" s="4" t="str" cm="1">
        <f t="array" aca="1" ref="I935" ca="1">IFERROR(IF(SUMIFS(Proposed_Direct_Cost,Proposed_Labor_Category,$D935,Proposed_Company,$C935,Proposed_MSA_Code,$E935)=0,"Not Proposed",SUMIFS(Proposed_Direct_Cost,Proposed_Labor_Category,$D935,Proposed_Company,$C935,Proposed_MSA_Code,$E935)),"")</f>
        <v>Not Proposed</v>
      </c>
      <c r="J935" s="117" cm="1">
        <f t="array" aca="1" ref="J935" ca="1">SUMIFS(Invoice_Hours,Invoice_Labor_Category,$D935,Invoice_Company,$C935,Invoice_MSA_Code,$E935)</f>
        <v>0</v>
      </c>
      <c r="K935" s="7" t="str">
        <f t="shared" ca="1" si="234"/>
        <v/>
      </c>
      <c r="L935" s="222" cm="1">
        <f t="array" aca="1" ref="L935" ca="1">IFERROR(SUMIFS(Invoice_Direct_Cost,Invoice_Labor_Category,$D935,Invoice_Company,$C935,Invoice_MSA_Code,$E935),"")</f>
        <v>0</v>
      </c>
      <c r="M935" s="7" t="str">
        <f t="shared" ca="1" si="235"/>
        <v/>
      </c>
      <c r="N935" s="220" t="str">
        <f t="shared" ca="1" si="240"/>
        <v/>
      </c>
      <c r="O935" s="7" t="str">
        <f t="shared" ca="1" si="236"/>
        <v/>
      </c>
      <c r="P935" s="7" t="str">
        <f t="shared" ca="1" si="237"/>
        <v/>
      </c>
      <c r="Q935" s="7" t="str">
        <f t="shared" ca="1" si="238"/>
        <v/>
      </c>
      <c r="R935" s="7" t="str">
        <f t="shared" ca="1" si="239"/>
        <v/>
      </c>
      <c r="S935" s="7" t="str">
        <f t="shared" ca="1" si="226"/>
        <v/>
      </c>
      <c r="T935" s="7" t="str">
        <f t="shared" ca="1" si="227"/>
        <v/>
      </c>
      <c r="V935" s="120" cm="1">
        <f t="array" aca="1" ref="V935" ca="1">SUMIFS(Invoice_Hours,Invoice_Labor_Category,$D935,Invoice_Company,$C935,Invoice_MSA_Code,$E935)</f>
        <v>0</v>
      </c>
      <c r="W935" s="121" t="str">
        <f t="shared" ca="1" si="228"/>
        <v/>
      </c>
      <c r="X935" s="151" t="str">
        <f t="shared" ca="1" si="229"/>
        <v/>
      </c>
      <c r="Z935" s="172"/>
      <c r="AB935" t="str">
        <f t="shared" si="230"/>
        <v/>
      </c>
      <c r="AC935" t="str">
        <f t="shared" si="231"/>
        <v/>
      </c>
      <c r="AD935" t="str">
        <f t="shared" ca="1" si="232"/>
        <v/>
      </c>
      <c r="AE935" s="4" t="str">
        <f t="shared" ca="1" si="241"/>
        <v/>
      </c>
      <c r="AF935" s="118"/>
    </row>
    <row r="936" spans="3:32" ht="20.100000000000001" customHeight="1">
      <c r="C936" t="str" cm="1">
        <f t="array" ref="C936">IFERROR(_xlfn.TEXTSPLIT(B936,"^"),"")</f>
        <v/>
      </c>
      <c r="F936" s="5" t="str" cm="1">
        <f t="array" aca="1" ref="F936" ca="1">IFERROR(INDEX(MSA_Title,MATCH(E936,MSA_Code,0)),"")</f>
        <v/>
      </c>
      <c r="G936" s="117" cm="1">
        <f t="array" aca="1" ref="G936" ca="1">SUMIFS(Proposed_Hours,Proposed_Labor_Category,$D936,Proposed_Company,$C936,Proposed_MSA_Code,$E936)</f>
        <v>0</v>
      </c>
      <c r="H936" s="7" t="str">
        <f t="shared" ca="1" si="233"/>
        <v/>
      </c>
      <c r="I936" s="4" t="str" cm="1">
        <f t="array" aca="1" ref="I936" ca="1">IFERROR(IF(SUMIFS(Proposed_Direct_Cost,Proposed_Labor_Category,$D936,Proposed_Company,$C936,Proposed_MSA_Code,$E936)=0,"Not Proposed",SUMIFS(Proposed_Direct_Cost,Proposed_Labor_Category,$D936,Proposed_Company,$C936,Proposed_MSA_Code,$E936)),"")</f>
        <v>Not Proposed</v>
      </c>
      <c r="J936" s="117" cm="1">
        <f t="array" aca="1" ref="J936" ca="1">SUMIFS(Invoice_Hours,Invoice_Labor_Category,$D936,Invoice_Company,$C936,Invoice_MSA_Code,$E936)</f>
        <v>0</v>
      </c>
      <c r="K936" s="7" t="str">
        <f t="shared" ca="1" si="234"/>
        <v/>
      </c>
      <c r="L936" s="222" cm="1">
        <f t="array" aca="1" ref="L936" ca="1">IFERROR(SUMIFS(Invoice_Direct_Cost,Invoice_Labor_Category,$D936,Invoice_Company,$C936,Invoice_MSA_Code,$E936),"")</f>
        <v>0</v>
      </c>
      <c r="M936" s="7" t="str">
        <f t="shared" ca="1" si="235"/>
        <v/>
      </c>
      <c r="N936" s="220" t="str">
        <f t="shared" ca="1" si="240"/>
        <v/>
      </c>
      <c r="O936" s="7" t="str">
        <f t="shared" ca="1" si="236"/>
        <v/>
      </c>
      <c r="P936" s="7" t="str">
        <f t="shared" ca="1" si="237"/>
        <v/>
      </c>
      <c r="Q936" s="7" t="str">
        <f t="shared" ca="1" si="238"/>
        <v/>
      </c>
      <c r="R936" s="7" t="str">
        <f t="shared" ca="1" si="239"/>
        <v/>
      </c>
      <c r="S936" s="7" t="str">
        <f t="shared" ca="1" si="226"/>
        <v/>
      </c>
      <c r="T936" s="7" t="str">
        <f t="shared" ca="1" si="227"/>
        <v/>
      </c>
      <c r="V936" s="120" cm="1">
        <f t="array" aca="1" ref="V936" ca="1">SUMIFS(Invoice_Hours,Invoice_Labor_Category,$D936,Invoice_Company,$C936,Invoice_MSA_Code,$E936)</f>
        <v>0</v>
      </c>
      <c r="W936" s="121" t="str">
        <f t="shared" ca="1" si="228"/>
        <v/>
      </c>
      <c r="X936" s="152" t="str">
        <f t="shared" ca="1" si="229"/>
        <v/>
      </c>
      <c r="Z936" s="172"/>
      <c r="AB936" t="str">
        <f t="shared" si="230"/>
        <v/>
      </c>
      <c r="AC936" t="str">
        <f t="shared" si="231"/>
        <v/>
      </c>
      <c r="AD936" t="str">
        <f t="shared" ca="1" si="232"/>
        <v/>
      </c>
      <c r="AE936" s="4" t="str">
        <f t="shared" ca="1" si="241"/>
        <v/>
      </c>
      <c r="AF936" s="118"/>
    </row>
    <row r="937" spans="3:32" ht="20.100000000000001" customHeight="1">
      <c r="C937" t="str" cm="1">
        <f t="array" ref="C937">IFERROR(_xlfn.TEXTSPLIT(B937,"^"),"")</f>
        <v/>
      </c>
      <c r="F937" s="5" t="str" cm="1">
        <f t="array" aca="1" ref="F937" ca="1">IFERROR(INDEX(MSA_Title,MATCH(E937,MSA_Code,0)),"")</f>
        <v/>
      </c>
      <c r="G937" s="117" cm="1">
        <f t="array" aca="1" ref="G937" ca="1">SUMIFS(Proposed_Hours,Proposed_Labor_Category,$D937,Proposed_Company,$C937,Proposed_MSA_Code,$E937)</f>
        <v>0</v>
      </c>
      <c r="H937" s="7" t="str">
        <f t="shared" ca="1" si="233"/>
        <v/>
      </c>
      <c r="I937" s="4" t="str" cm="1">
        <f t="array" aca="1" ref="I937" ca="1">IFERROR(IF(SUMIFS(Proposed_Direct_Cost,Proposed_Labor_Category,$D937,Proposed_Company,$C937,Proposed_MSA_Code,$E937)=0,"Not Proposed",SUMIFS(Proposed_Direct_Cost,Proposed_Labor_Category,$D937,Proposed_Company,$C937,Proposed_MSA_Code,$E937)),"")</f>
        <v>Not Proposed</v>
      </c>
      <c r="J937" s="117" cm="1">
        <f t="array" aca="1" ref="J937" ca="1">SUMIFS(Invoice_Hours,Invoice_Labor_Category,$D937,Invoice_Company,$C937,Invoice_MSA_Code,$E937)</f>
        <v>0</v>
      </c>
      <c r="K937" s="7" t="str">
        <f t="shared" ca="1" si="234"/>
        <v/>
      </c>
      <c r="L937" s="222" cm="1">
        <f t="array" aca="1" ref="L937" ca="1">IFERROR(SUMIFS(Invoice_Direct_Cost,Invoice_Labor_Category,$D937,Invoice_Company,$C937,Invoice_MSA_Code,$E937),"")</f>
        <v>0</v>
      </c>
      <c r="M937" s="7" t="str">
        <f t="shared" ca="1" si="235"/>
        <v/>
      </c>
      <c r="N937" s="220" t="str">
        <f t="shared" ca="1" si="240"/>
        <v/>
      </c>
      <c r="O937" s="7" t="str">
        <f t="shared" ca="1" si="236"/>
        <v/>
      </c>
      <c r="P937" s="7" t="str">
        <f t="shared" ca="1" si="237"/>
        <v/>
      </c>
      <c r="Q937" s="7" t="str">
        <f t="shared" ca="1" si="238"/>
        <v/>
      </c>
      <c r="R937" s="7" t="str">
        <f t="shared" ca="1" si="239"/>
        <v/>
      </c>
      <c r="S937" s="7" t="str">
        <f t="shared" ca="1" si="226"/>
        <v/>
      </c>
      <c r="T937" s="7" t="str">
        <f t="shared" ca="1" si="227"/>
        <v/>
      </c>
      <c r="V937" s="120" cm="1">
        <f t="array" aca="1" ref="V937" ca="1">SUMIFS(Invoice_Hours,Invoice_Labor_Category,$D937,Invoice_Company,$C937,Invoice_MSA_Code,$E937)</f>
        <v>0</v>
      </c>
      <c r="W937" s="121" t="str">
        <f t="shared" ca="1" si="228"/>
        <v/>
      </c>
      <c r="X937" s="151" t="str">
        <f t="shared" ca="1" si="229"/>
        <v/>
      </c>
      <c r="Z937" s="172"/>
      <c r="AB937" t="str">
        <f t="shared" si="230"/>
        <v/>
      </c>
      <c r="AC937" t="str">
        <f t="shared" si="231"/>
        <v/>
      </c>
      <c r="AD937" t="str">
        <f t="shared" ca="1" si="232"/>
        <v/>
      </c>
      <c r="AE937" s="4" t="str">
        <f t="shared" ca="1" si="241"/>
        <v/>
      </c>
      <c r="AF937" s="118"/>
    </row>
    <row r="938" spans="3:32" ht="20.100000000000001" customHeight="1">
      <c r="C938" t="str" cm="1">
        <f t="array" ref="C938">IFERROR(_xlfn.TEXTSPLIT(B938,"^"),"")</f>
        <v/>
      </c>
      <c r="F938" s="5" t="str" cm="1">
        <f t="array" aca="1" ref="F938" ca="1">IFERROR(INDEX(MSA_Title,MATCH(E938,MSA_Code,0)),"")</f>
        <v/>
      </c>
      <c r="G938" s="117" cm="1">
        <f t="array" aca="1" ref="G938" ca="1">SUMIFS(Proposed_Hours,Proposed_Labor_Category,$D938,Proposed_Company,$C938,Proposed_MSA_Code,$E938)</f>
        <v>0</v>
      </c>
      <c r="H938" s="7" t="str">
        <f t="shared" ca="1" si="233"/>
        <v/>
      </c>
      <c r="I938" s="4" t="str" cm="1">
        <f t="array" aca="1" ref="I938" ca="1">IFERROR(IF(SUMIFS(Proposed_Direct_Cost,Proposed_Labor_Category,$D938,Proposed_Company,$C938,Proposed_MSA_Code,$E938)=0,"Not Proposed",SUMIFS(Proposed_Direct_Cost,Proposed_Labor_Category,$D938,Proposed_Company,$C938,Proposed_MSA_Code,$E938)),"")</f>
        <v>Not Proposed</v>
      </c>
      <c r="J938" s="117" cm="1">
        <f t="array" aca="1" ref="J938" ca="1">SUMIFS(Invoice_Hours,Invoice_Labor_Category,$D938,Invoice_Company,$C938,Invoice_MSA_Code,$E938)</f>
        <v>0</v>
      </c>
      <c r="K938" s="7" t="str">
        <f t="shared" ca="1" si="234"/>
        <v/>
      </c>
      <c r="L938" s="222" cm="1">
        <f t="array" aca="1" ref="L938" ca="1">IFERROR(SUMIFS(Invoice_Direct_Cost,Invoice_Labor_Category,$D938,Invoice_Company,$C938,Invoice_MSA_Code,$E938),"")</f>
        <v>0</v>
      </c>
      <c r="M938" s="7" t="str">
        <f t="shared" ca="1" si="235"/>
        <v/>
      </c>
      <c r="N938" s="220" t="str">
        <f t="shared" ca="1" si="240"/>
        <v/>
      </c>
      <c r="O938" s="7" t="str">
        <f t="shared" ca="1" si="236"/>
        <v/>
      </c>
      <c r="P938" s="7" t="str">
        <f t="shared" ca="1" si="237"/>
        <v/>
      </c>
      <c r="Q938" s="7" t="str">
        <f t="shared" ca="1" si="238"/>
        <v/>
      </c>
      <c r="R938" s="7" t="str">
        <f t="shared" ca="1" si="239"/>
        <v/>
      </c>
      <c r="S938" s="7" t="str">
        <f t="shared" ca="1" si="226"/>
        <v/>
      </c>
      <c r="T938" s="7" t="str">
        <f t="shared" ca="1" si="227"/>
        <v/>
      </c>
      <c r="V938" s="120" cm="1">
        <f t="array" aca="1" ref="V938" ca="1">SUMIFS(Invoice_Hours,Invoice_Labor_Category,$D938,Invoice_Company,$C938,Invoice_MSA_Code,$E938)</f>
        <v>0</v>
      </c>
      <c r="W938" s="121" t="str">
        <f t="shared" ca="1" si="228"/>
        <v/>
      </c>
      <c r="X938" s="152" t="str">
        <f t="shared" ca="1" si="229"/>
        <v/>
      </c>
      <c r="Z938" s="172"/>
      <c r="AB938" t="str">
        <f t="shared" si="230"/>
        <v/>
      </c>
      <c r="AC938" t="str">
        <f t="shared" si="231"/>
        <v/>
      </c>
      <c r="AD938" t="str">
        <f t="shared" ca="1" si="232"/>
        <v/>
      </c>
      <c r="AE938" s="4" t="str">
        <f t="shared" ca="1" si="241"/>
        <v/>
      </c>
      <c r="AF938" s="118"/>
    </row>
    <row r="939" spans="3:32" ht="20.100000000000001" customHeight="1">
      <c r="C939" t="str" cm="1">
        <f t="array" ref="C939">IFERROR(_xlfn.TEXTSPLIT(B939,"^"),"")</f>
        <v/>
      </c>
      <c r="F939" s="5" t="str" cm="1">
        <f t="array" aca="1" ref="F939" ca="1">IFERROR(INDEX(MSA_Title,MATCH(E939,MSA_Code,0)),"")</f>
        <v/>
      </c>
      <c r="G939" s="117" cm="1">
        <f t="array" aca="1" ref="G939" ca="1">SUMIFS(Proposed_Hours,Proposed_Labor_Category,$D939,Proposed_Company,$C939,Proposed_MSA_Code,$E939)</f>
        <v>0</v>
      </c>
      <c r="H939" s="7" t="str">
        <f t="shared" ca="1" si="233"/>
        <v/>
      </c>
      <c r="I939" s="4" t="str" cm="1">
        <f t="array" aca="1" ref="I939" ca="1">IFERROR(IF(SUMIFS(Proposed_Direct_Cost,Proposed_Labor_Category,$D939,Proposed_Company,$C939,Proposed_MSA_Code,$E939)=0,"Not Proposed",SUMIFS(Proposed_Direct_Cost,Proposed_Labor_Category,$D939,Proposed_Company,$C939,Proposed_MSA_Code,$E939)),"")</f>
        <v>Not Proposed</v>
      </c>
      <c r="J939" s="117" cm="1">
        <f t="array" aca="1" ref="J939" ca="1">SUMIFS(Invoice_Hours,Invoice_Labor_Category,$D939,Invoice_Company,$C939,Invoice_MSA_Code,$E939)</f>
        <v>0</v>
      </c>
      <c r="K939" s="7" t="str">
        <f t="shared" ca="1" si="234"/>
        <v/>
      </c>
      <c r="L939" s="222" cm="1">
        <f t="array" aca="1" ref="L939" ca="1">IFERROR(SUMIFS(Invoice_Direct_Cost,Invoice_Labor_Category,$D939,Invoice_Company,$C939,Invoice_MSA_Code,$E939),"")</f>
        <v>0</v>
      </c>
      <c r="M939" s="7" t="str">
        <f t="shared" ca="1" si="235"/>
        <v/>
      </c>
      <c r="N939" s="220" t="str">
        <f t="shared" ca="1" si="240"/>
        <v/>
      </c>
      <c r="O939" s="7" t="str">
        <f t="shared" ca="1" si="236"/>
        <v/>
      </c>
      <c r="P939" s="7" t="str">
        <f t="shared" ca="1" si="237"/>
        <v/>
      </c>
      <c r="Q939" s="7" t="str">
        <f t="shared" ca="1" si="238"/>
        <v/>
      </c>
      <c r="R939" s="7" t="str">
        <f t="shared" ca="1" si="239"/>
        <v/>
      </c>
      <c r="S939" s="7" t="str">
        <f t="shared" ca="1" si="226"/>
        <v/>
      </c>
      <c r="T939" s="7" t="str">
        <f t="shared" ca="1" si="227"/>
        <v/>
      </c>
      <c r="V939" s="120" cm="1">
        <f t="array" aca="1" ref="V939" ca="1">SUMIFS(Invoice_Hours,Invoice_Labor_Category,$D939,Invoice_Company,$C939,Invoice_MSA_Code,$E939)</f>
        <v>0</v>
      </c>
      <c r="W939" s="121" t="str">
        <f t="shared" ca="1" si="228"/>
        <v/>
      </c>
      <c r="X939" s="151" t="str">
        <f t="shared" ca="1" si="229"/>
        <v/>
      </c>
      <c r="Z939" s="172"/>
      <c r="AB939" t="str">
        <f t="shared" si="230"/>
        <v/>
      </c>
      <c r="AC939" t="str">
        <f t="shared" si="231"/>
        <v/>
      </c>
      <c r="AD939" t="str">
        <f t="shared" ca="1" si="232"/>
        <v/>
      </c>
      <c r="AE939" s="4" t="str">
        <f t="shared" ca="1" si="241"/>
        <v/>
      </c>
      <c r="AF939" s="118"/>
    </row>
    <row r="940" spans="3:32" ht="20.100000000000001" customHeight="1">
      <c r="C940" t="str" cm="1">
        <f t="array" ref="C940">IFERROR(_xlfn.TEXTSPLIT(B940,"^"),"")</f>
        <v/>
      </c>
      <c r="F940" s="5" t="str" cm="1">
        <f t="array" aca="1" ref="F940" ca="1">IFERROR(INDEX(MSA_Title,MATCH(E940,MSA_Code,0)),"")</f>
        <v/>
      </c>
      <c r="G940" s="117" cm="1">
        <f t="array" aca="1" ref="G940" ca="1">SUMIFS(Proposed_Hours,Proposed_Labor_Category,$D940,Proposed_Company,$C940,Proposed_MSA_Code,$E940)</f>
        <v>0</v>
      </c>
      <c r="H940" s="7" t="str">
        <f t="shared" ca="1" si="233"/>
        <v/>
      </c>
      <c r="I940" s="4" t="str" cm="1">
        <f t="array" aca="1" ref="I940" ca="1">IFERROR(IF(SUMIFS(Proposed_Direct_Cost,Proposed_Labor_Category,$D940,Proposed_Company,$C940,Proposed_MSA_Code,$E940)=0,"Not Proposed",SUMIFS(Proposed_Direct_Cost,Proposed_Labor_Category,$D940,Proposed_Company,$C940,Proposed_MSA_Code,$E940)),"")</f>
        <v>Not Proposed</v>
      </c>
      <c r="J940" s="117" cm="1">
        <f t="array" aca="1" ref="J940" ca="1">SUMIFS(Invoice_Hours,Invoice_Labor_Category,$D940,Invoice_Company,$C940,Invoice_MSA_Code,$E940)</f>
        <v>0</v>
      </c>
      <c r="K940" s="7" t="str">
        <f t="shared" ca="1" si="234"/>
        <v/>
      </c>
      <c r="L940" s="222" cm="1">
        <f t="array" aca="1" ref="L940" ca="1">IFERROR(SUMIFS(Invoice_Direct_Cost,Invoice_Labor_Category,$D940,Invoice_Company,$C940,Invoice_MSA_Code,$E940),"")</f>
        <v>0</v>
      </c>
      <c r="M940" s="7" t="str">
        <f t="shared" ca="1" si="235"/>
        <v/>
      </c>
      <c r="N940" s="220" t="str">
        <f t="shared" ca="1" si="240"/>
        <v/>
      </c>
      <c r="O940" s="7" t="str">
        <f t="shared" ca="1" si="236"/>
        <v/>
      </c>
      <c r="P940" s="7" t="str">
        <f t="shared" ca="1" si="237"/>
        <v/>
      </c>
      <c r="Q940" s="7" t="str">
        <f t="shared" ca="1" si="238"/>
        <v/>
      </c>
      <c r="R940" s="7" t="str">
        <f t="shared" ca="1" si="239"/>
        <v/>
      </c>
      <c r="S940" s="7" t="str">
        <f t="shared" ca="1" si="226"/>
        <v/>
      </c>
      <c r="T940" s="7" t="str">
        <f t="shared" ca="1" si="227"/>
        <v/>
      </c>
      <c r="V940" s="120" cm="1">
        <f t="array" aca="1" ref="V940" ca="1">SUMIFS(Invoice_Hours,Invoice_Labor_Category,$D940,Invoice_Company,$C940,Invoice_MSA_Code,$E940)</f>
        <v>0</v>
      </c>
      <c r="W940" s="121" t="str">
        <f t="shared" ca="1" si="228"/>
        <v/>
      </c>
      <c r="X940" s="152" t="str">
        <f t="shared" ca="1" si="229"/>
        <v/>
      </c>
      <c r="Z940" s="172"/>
      <c r="AB940" t="str">
        <f t="shared" si="230"/>
        <v/>
      </c>
      <c r="AC940" t="str">
        <f t="shared" si="231"/>
        <v/>
      </c>
      <c r="AD940" t="str">
        <f t="shared" ca="1" si="232"/>
        <v/>
      </c>
      <c r="AE940" s="4" t="str">
        <f t="shared" ca="1" si="241"/>
        <v/>
      </c>
      <c r="AF940" s="118"/>
    </row>
    <row r="941" spans="3:32" ht="20.100000000000001" customHeight="1">
      <c r="C941" t="str" cm="1">
        <f t="array" ref="C941">IFERROR(_xlfn.TEXTSPLIT(B941,"^"),"")</f>
        <v/>
      </c>
      <c r="F941" s="5" t="str" cm="1">
        <f t="array" aca="1" ref="F941" ca="1">IFERROR(INDEX(MSA_Title,MATCH(E941,MSA_Code,0)),"")</f>
        <v/>
      </c>
      <c r="G941" s="117" cm="1">
        <f t="array" aca="1" ref="G941" ca="1">SUMIFS(Proposed_Hours,Proposed_Labor_Category,$D941,Proposed_Company,$C941,Proposed_MSA_Code,$E941)</f>
        <v>0</v>
      </c>
      <c r="H941" s="7" t="str">
        <f t="shared" ca="1" si="233"/>
        <v/>
      </c>
      <c r="I941" s="4" t="str" cm="1">
        <f t="array" aca="1" ref="I941" ca="1">IFERROR(IF(SUMIFS(Proposed_Direct_Cost,Proposed_Labor_Category,$D941,Proposed_Company,$C941,Proposed_MSA_Code,$E941)=0,"Not Proposed",SUMIFS(Proposed_Direct_Cost,Proposed_Labor_Category,$D941,Proposed_Company,$C941,Proposed_MSA_Code,$E941)),"")</f>
        <v>Not Proposed</v>
      </c>
      <c r="J941" s="117" cm="1">
        <f t="array" aca="1" ref="J941" ca="1">SUMIFS(Invoice_Hours,Invoice_Labor_Category,$D941,Invoice_Company,$C941,Invoice_MSA_Code,$E941)</f>
        <v>0</v>
      </c>
      <c r="K941" s="7" t="str">
        <f t="shared" ca="1" si="234"/>
        <v/>
      </c>
      <c r="L941" s="222" cm="1">
        <f t="array" aca="1" ref="L941" ca="1">IFERROR(SUMIFS(Invoice_Direct_Cost,Invoice_Labor_Category,$D941,Invoice_Company,$C941,Invoice_MSA_Code,$E941),"")</f>
        <v>0</v>
      </c>
      <c r="M941" s="7" t="str">
        <f t="shared" ca="1" si="235"/>
        <v/>
      </c>
      <c r="N941" s="220" t="str">
        <f t="shared" ca="1" si="240"/>
        <v/>
      </c>
      <c r="O941" s="7" t="str">
        <f t="shared" ca="1" si="236"/>
        <v/>
      </c>
      <c r="P941" s="7" t="str">
        <f t="shared" ca="1" si="237"/>
        <v/>
      </c>
      <c r="Q941" s="7" t="str">
        <f t="shared" ca="1" si="238"/>
        <v/>
      </c>
      <c r="R941" s="7" t="str">
        <f t="shared" ca="1" si="239"/>
        <v/>
      </c>
      <c r="S941" s="7" t="str">
        <f t="shared" ca="1" si="226"/>
        <v/>
      </c>
      <c r="T941" s="7" t="str">
        <f t="shared" ca="1" si="227"/>
        <v/>
      </c>
      <c r="V941" s="120" cm="1">
        <f t="array" aca="1" ref="V941" ca="1">SUMIFS(Invoice_Hours,Invoice_Labor_Category,$D941,Invoice_Company,$C941,Invoice_MSA_Code,$E941)</f>
        <v>0</v>
      </c>
      <c r="W941" s="121" t="str">
        <f t="shared" ca="1" si="228"/>
        <v/>
      </c>
      <c r="X941" s="151" t="str">
        <f t="shared" ca="1" si="229"/>
        <v/>
      </c>
      <c r="Z941" s="172"/>
      <c r="AB941" t="str">
        <f t="shared" si="230"/>
        <v/>
      </c>
      <c r="AC941" t="str">
        <f t="shared" si="231"/>
        <v/>
      </c>
      <c r="AD941" t="str">
        <f t="shared" ca="1" si="232"/>
        <v/>
      </c>
      <c r="AE941" s="4" t="str">
        <f t="shared" ca="1" si="241"/>
        <v/>
      </c>
      <c r="AF941" s="118"/>
    </row>
    <row r="942" spans="3:32" ht="20.100000000000001" customHeight="1">
      <c r="C942" t="str" cm="1">
        <f t="array" ref="C942">IFERROR(_xlfn.TEXTSPLIT(B942,"^"),"")</f>
        <v/>
      </c>
      <c r="F942" s="5" t="str" cm="1">
        <f t="array" aca="1" ref="F942" ca="1">IFERROR(INDEX(MSA_Title,MATCH(E942,MSA_Code,0)),"")</f>
        <v/>
      </c>
      <c r="G942" s="117" cm="1">
        <f t="array" aca="1" ref="G942" ca="1">SUMIFS(Proposed_Hours,Proposed_Labor_Category,$D942,Proposed_Company,$C942,Proposed_MSA_Code,$E942)</f>
        <v>0</v>
      </c>
      <c r="H942" s="7" t="str">
        <f t="shared" ca="1" si="233"/>
        <v/>
      </c>
      <c r="I942" s="4" t="str" cm="1">
        <f t="array" aca="1" ref="I942" ca="1">IFERROR(IF(SUMIFS(Proposed_Direct_Cost,Proposed_Labor_Category,$D942,Proposed_Company,$C942,Proposed_MSA_Code,$E942)=0,"Not Proposed",SUMIFS(Proposed_Direct_Cost,Proposed_Labor_Category,$D942,Proposed_Company,$C942,Proposed_MSA_Code,$E942)),"")</f>
        <v>Not Proposed</v>
      </c>
      <c r="J942" s="117" cm="1">
        <f t="array" aca="1" ref="J942" ca="1">SUMIFS(Invoice_Hours,Invoice_Labor_Category,$D942,Invoice_Company,$C942,Invoice_MSA_Code,$E942)</f>
        <v>0</v>
      </c>
      <c r="K942" s="7" t="str">
        <f t="shared" ca="1" si="234"/>
        <v/>
      </c>
      <c r="L942" s="222" cm="1">
        <f t="array" aca="1" ref="L942" ca="1">IFERROR(SUMIFS(Invoice_Direct_Cost,Invoice_Labor_Category,$D942,Invoice_Company,$C942,Invoice_MSA_Code,$E942),"")</f>
        <v>0</v>
      </c>
      <c r="M942" s="7" t="str">
        <f t="shared" ca="1" si="235"/>
        <v/>
      </c>
      <c r="N942" s="220" t="str">
        <f t="shared" ca="1" si="240"/>
        <v/>
      </c>
      <c r="O942" s="7" t="str">
        <f t="shared" ca="1" si="236"/>
        <v/>
      </c>
      <c r="P942" s="7" t="str">
        <f t="shared" ca="1" si="237"/>
        <v/>
      </c>
      <c r="Q942" s="7" t="str">
        <f t="shared" ca="1" si="238"/>
        <v/>
      </c>
      <c r="R942" s="7" t="str">
        <f t="shared" ca="1" si="239"/>
        <v/>
      </c>
      <c r="S942" s="7" t="str">
        <f t="shared" ca="1" si="226"/>
        <v/>
      </c>
      <c r="T942" s="7" t="str">
        <f t="shared" ca="1" si="227"/>
        <v/>
      </c>
      <c r="V942" s="120" cm="1">
        <f t="array" aca="1" ref="V942" ca="1">SUMIFS(Invoice_Hours,Invoice_Labor_Category,$D942,Invoice_Company,$C942,Invoice_MSA_Code,$E942)</f>
        <v>0</v>
      </c>
      <c r="W942" s="121" t="str">
        <f t="shared" ca="1" si="228"/>
        <v/>
      </c>
      <c r="X942" s="152" t="str">
        <f t="shared" ca="1" si="229"/>
        <v/>
      </c>
      <c r="Z942" s="172"/>
      <c r="AB942" t="str">
        <f t="shared" si="230"/>
        <v/>
      </c>
      <c r="AC942" t="str">
        <f t="shared" si="231"/>
        <v/>
      </c>
      <c r="AD942" t="str">
        <f t="shared" ca="1" si="232"/>
        <v/>
      </c>
      <c r="AE942" s="4" t="str">
        <f t="shared" ca="1" si="241"/>
        <v/>
      </c>
      <c r="AF942" s="118"/>
    </row>
    <row r="943" spans="3:32" ht="20.100000000000001" customHeight="1">
      <c r="C943" t="str" cm="1">
        <f t="array" ref="C943">IFERROR(_xlfn.TEXTSPLIT(B943,"^"),"")</f>
        <v/>
      </c>
      <c r="F943" s="5" t="str" cm="1">
        <f t="array" aca="1" ref="F943" ca="1">IFERROR(INDEX(MSA_Title,MATCH(E943,MSA_Code,0)),"")</f>
        <v/>
      </c>
      <c r="G943" s="117" cm="1">
        <f t="array" aca="1" ref="G943" ca="1">SUMIFS(Proposed_Hours,Proposed_Labor_Category,$D943,Proposed_Company,$C943,Proposed_MSA_Code,$E943)</f>
        <v>0</v>
      </c>
      <c r="H943" s="7" t="str">
        <f t="shared" ca="1" si="233"/>
        <v/>
      </c>
      <c r="I943" s="4" t="str" cm="1">
        <f t="array" aca="1" ref="I943" ca="1">IFERROR(IF(SUMIFS(Proposed_Direct_Cost,Proposed_Labor_Category,$D943,Proposed_Company,$C943,Proposed_MSA_Code,$E943)=0,"Not Proposed",SUMIFS(Proposed_Direct_Cost,Proposed_Labor_Category,$D943,Proposed_Company,$C943,Proposed_MSA_Code,$E943)),"")</f>
        <v>Not Proposed</v>
      </c>
      <c r="J943" s="117" cm="1">
        <f t="array" aca="1" ref="J943" ca="1">SUMIFS(Invoice_Hours,Invoice_Labor_Category,$D943,Invoice_Company,$C943,Invoice_MSA_Code,$E943)</f>
        <v>0</v>
      </c>
      <c r="K943" s="7" t="str">
        <f t="shared" ca="1" si="234"/>
        <v/>
      </c>
      <c r="L943" s="222" cm="1">
        <f t="array" aca="1" ref="L943" ca="1">IFERROR(SUMIFS(Invoice_Direct_Cost,Invoice_Labor_Category,$D943,Invoice_Company,$C943,Invoice_MSA_Code,$E943),"")</f>
        <v>0</v>
      </c>
      <c r="M943" s="7" t="str">
        <f t="shared" ca="1" si="235"/>
        <v/>
      </c>
      <c r="N943" s="220" t="str">
        <f t="shared" ca="1" si="240"/>
        <v/>
      </c>
      <c r="O943" s="7" t="str">
        <f t="shared" ca="1" si="236"/>
        <v/>
      </c>
      <c r="P943" s="7" t="str">
        <f t="shared" ca="1" si="237"/>
        <v/>
      </c>
      <c r="Q943" s="7" t="str">
        <f t="shared" ca="1" si="238"/>
        <v/>
      </c>
      <c r="R943" s="7" t="str">
        <f t="shared" ca="1" si="239"/>
        <v/>
      </c>
      <c r="S943" s="7" t="str">
        <f t="shared" ca="1" si="226"/>
        <v/>
      </c>
      <c r="T943" s="7" t="str">
        <f t="shared" ca="1" si="227"/>
        <v/>
      </c>
      <c r="V943" s="120" cm="1">
        <f t="array" aca="1" ref="V943" ca="1">SUMIFS(Invoice_Hours,Invoice_Labor_Category,$D943,Invoice_Company,$C943,Invoice_MSA_Code,$E943)</f>
        <v>0</v>
      </c>
      <c r="W943" s="121" t="str">
        <f t="shared" ca="1" si="228"/>
        <v/>
      </c>
      <c r="X943" s="151" t="str">
        <f t="shared" ca="1" si="229"/>
        <v/>
      </c>
      <c r="Z943" s="172"/>
      <c r="AB943" t="str">
        <f t="shared" si="230"/>
        <v/>
      </c>
      <c r="AC943" t="str">
        <f t="shared" si="231"/>
        <v/>
      </c>
      <c r="AD943" t="str">
        <f t="shared" ca="1" si="232"/>
        <v/>
      </c>
      <c r="AE943" s="4" t="str">
        <f t="shared" ca="1" si="241"/>
        <v/>
      </c>
      <c r="AF943" s="118"/>
    </row>
    <row r="944" spans="3:32" ht="20.100000000000001" customHeight="1">
      <c r="C944" t="str" cm="1">
        <f t="array" ref="C944">IFERROR(_xlfn.TEXTSPLIT(B944,"^"),"")</f>
        <v/>
      </c>
      <c r="F944" s="5" t="str" cm="1">
        <f t="array" aca="1" ref="F944" ca="1">IFERROR(INDEX(MSA_Title,MATCH(E944,MSA_Code,0)),"")</f>
        <v/>
      </c>
      <c r="G944" s="117" cm="1">
        <f t="array" aca="1" ref="G944" ca="1">SUMIFS(Proposed_Hours,Proposed_Labor_Category,$D944,Proposed_Company,$C944,Proposed_MSA_Code,$E944)</f>
        <v>0</v>
      </c>
      <c r="H944" s="7" t="str">
        <f t="shared" ca="1" si="233"/>
        <v/>
      </c>
      <c r="I944" s="4" t="str" cm="1">
        <f t="array" aca="1" ref="I944" ca="1">IFERROR(IF(SUMIFS(Proposed_Direct_Cost,Proposed_Labor_Category,$D944,Proposed_Company,$C944,Proposed_MSA_Code,$E944)=0,"Not Proposed",SUMIFS(Proposed_Direct_Cost,Proposed_Labor_Category,$D944,Proposed_Company,$C944,Proposed_MSA_Code,$E944)),"")</f>
        <v>Not Proposed</v>
      </c>
      <c r="J944" s="117" cm="1">
        <f t="array" aca="1" ref="J944" ca="1">SUMIFS(Invoice_Hours,Invoice_Labor_Category,$D944,Invoice_Company,$C944,Invoice_MSA_Code,$E944)</f>
        <v>0</v>
      </c>
      <c r="K944" s="7" t="str">
        <f t="shared" ca="1" si="234"/>
        <v/>
      </c>
      <c r="L944" s="222" cm="1">
        <f t="array" aca="1" ref="L944" ca="1">IFERROR(SUMIFS(Invoice_Direct_Cost,Invoice_Labor_Category,$D944,Invoice_Company,$C944,Invoice_MSA_Code,$E944),"")</f>
        <v>0</v>
      </c>
      <c r="M944" s="7" t="str">
        <f t="shared" ca="1" si="235"/>
        <v/>
      </c>
      <c r="N944" s="220" t="str">
        <f t="shared" ca="1" si="240"/>
        <v/>
      </c>
      <c r="O944" s="7" t="str">
        <f t="shared" ca="1" si="236"/>
        <v/>
      </c>
      <c r="P944" s="7" t="str">
        <f t="shared" ca="1" si="237"/>
        <v/>
      </c>
      <c r="Q944" s="7" t="str">
        <f t="shared" ca="1" si="238"/>
        <v/>
      </c>
      <c r="R944" s="7" t="str">
        <f t="shared" ca="1" si="239"/>
        <v/>
      </c>
      <c r="S944" s="7" t="str">
        <f t="shared" ca="1" si="226"/>
        <v/>
      </c>
      <c r="T944" s="7" t="str">
        <f t="shared" ca="1" si="227"/>
        <v/>
      </c>
      <c r="V944" s="120" cm="1">
        <f t="array" aca="1" ref="V944" ca="1">SUMIFS(Invoice_Hours,Invoice_Labor_Category,$D944,Invoice_Company,$C944,Invoice_MSA_Code,$E944)</f>
        <v>0</v>
      </c>
      <c r="W944" s="121" t="str">
        <f t="shared" ca="1" si="228"/>
        <v/>
      </c>
      <c r="X944" s="152" t="str">
        <f t="shared" ca="1" si="229"/>
        <v/>
      </c>
      <c r="Z944" s="172"/>
      <c r="AB944" t="str">
        <f t="shared" si="230"/>
        <v/>
      </c>
      <c r="AC944" t="str">
        <f t="shared" si="231"/>
        <v/>
      </c>
      <c r="AD944" t="str">
        <f t="shared" ca="1" si="232"/>
        <v/>
      </c>
      <c r="AE944" s="4" t="str">
        <f t="shared" ca="1" si="241"/>
        <v/>
      </c>
      <c r="AF944" s="118"/>
    </row>
    <row r="945" spans="3:32" ht="20.100000000000001" customHeight="1">
      <c r="C945" t="str" cm="1">
        <f t="array" ref="C945">IFERROR(_xlfn.TEXTSPLIT(B945,"^"),"")</f>
        <v/>
      </c>
      <c r="F945" s="5" t="str" cm="1">
        <f t="array" aca="1" ref="F945" ca="1">IFERROR(INDEX(MSA_Title,MATCH(E945,MSA_Code,0)),"")</f>
        <v/>
      </c>
      <c r="G945" s="117" cm="1">
        <f t="array" aca="1" ref="G945" ca="1">SUMIFS(Proposed_Hours,Proposed_Labor_Category,$D945,Proposed_Company,$C945,Proposed_MSA_Code,$E945)</f>
        <v>0</v>
      </c>
      <c r="H945" s="7" t="str">
        <f t="shared" ca="1" si="233"/>
        <v/>
      </c>
      <c r="I945" s="4" t="str" cm="1">
        <f t="array" aca="1" ref="I945" ca="1">IFERROR(IF(SUMIFS(Proposed_Direct_Cost,Proposed_Labor_Category,$D945,Proposed_Company,$C945,Proposed_MSA_Code,$E945)=0,"Not Proposed",SUMIFS(Proposed_Direct_Cost,Proposed_Labor_Category,$D945,Proposed_Company,$C945,Proposed_MSA_Code,$E945)),"")</f>
        <v>Not Proposed</v>
      </c>
      <c r="J945" s="117" cm="1">
        <f t="array" aca="1" ref="J945" ca="1">SUMIFS(Invoice_Hours,Invoice_Labor_Category,$D945,Invoice_Company,$C945,Invoice_MSA_Code,$E945)</f>
        <v>0</v>
      </c>
      <c r="K945" s="7" t="str">
        <f t="shared" ca="1" si="234"/>
        <v/>
      </c>
      <c r="L945" s="222" cm="1">
        <f t="array" aca="1" ref="L945" ca="1">IFERROR(SUMIFS(Invoice_Direct_Cost,Invoice_Labor_Category,$D945,Invoice_Company,$C945,Invoice_MSA_Code,$E945),"")</f>
        <v>0</v>
      </c>
      <c r="M945" s="7" t="str">
        <f t="shared" ca="1" si="235"/>
        <v/>
      </c>
      <c r="N945" s="220" t="str">
        <f t="shared" ca="1" si="240"/>
        <v/>
      </c>
      <c r="O945" s="7" t="str">
        <f t="shared" ca="1" si="236"/>
        <v/>
      </c>
      <c r="P945" s="7" t="str">
        <f t="shared" ca="1" si="237"/>
        <v/>
      </c>
      <c r="Q945" s="7" t="str">
        <f t="shared" ca="1" si="238"/>
        <v/>
      </c>
      <c r="R945" s="7" t="str">
        <f t="shared" ca="1" si="239"/>
        <v/>
      </c>
      <c r="S945" s="7" t="str">
        <f t="shared" ca="1" si="226"/>
        <v/>
      </c>
      <c r="T945" s="7" t="str">
        <f t="shared" ca="1" si="227"/>
        <v/>
      </c>
      <c r="V945" s="120" cm="1">
        <f t="array" aca="1" ref="V945" ca="1">SUMIFS(Invoice_Hours,Invoice_Labor_Category,$D945,Invoice_Company,$C945,Invoice_MSA_Code,$E945)</f>
        <v>0</v>
      </c>
      <c r="W945" s="121" t="str">
        <f t="shared" ca="1" si="228"/>
        <v/>
      </c>
      <c r="X945" s="151" t="str">
        <f t="shared" ca="1" si="229"/>
        <v/>
      </c>
      <c r="Z945" s="172"/>
      <c r="AB945" t="str">
        <f t="shared" si="230"/>
        <v/>
      </c>
      <c r="AC945" t="str">
        <f t="shared" si="231"/>
        <v/>
      </c>
      <c r="AD945" t="str">
        <f t="shared" ca="1" si="232"/>
        <v/>
      </c>
      <c r="AE945" s="4" t="str">
        <f t="shared" ca="1" si="241"/>
        <v/>
      </c>
      <c r="AF945" s="118"/>
    </row>
    <row r="946" spans="3:32" ht="20.100000000000001" customHeight="1">
      <c r="C946" t="str" cm="1">
        <f t="array" ref="C946">IFERROR(_xlfn.TEXTSPLIT(B946,"^"),"")</f>
        <v/>
      </c>
      <c r="F946" s="5" t="str" cm="1">
        <f t="array" aca="1" ref="F946" ca="1">IFERROR(INDEX(MSA_Title,MATCH(E946,MSA_Code,0)),"")</f>
        <v/>
      </c>
      <c r="G946" s="117" cm="1">
        <f t="array" aca="1" ref="G946" ca="1">SUMIFS(Proposed_Hours,Proposed_Labor_Category,$D946,Proposed_Company,$C946,Proposed_MSA_Code,$E946)</f>
        <v>0</v>
      </c>
      <c r="H946" s="7" t="str">
        <f t="shared" ca="1" si="233"/>
        <v/>
      </c>
      <c r="I946" s="4" t="str" cm="1">
        <f t="array" aca="1" ref="I946" ca="1">IFERROR(IF(SUMIFS(Proposed_Direct_Cost,Proposed_Labor_Category,$D946,Proposed_Company,$C946,Proposed_MSA_Code,$E946)=0,"Not Proposed",SUMIFS(Proposed_Direct_Cost,Proposed_Labor_Category,$D946,Proposed_Company,$C946,Proposed_MSA_Code,$E946)),"")</f>
        <v>Not Proposed</v>
      </c>
      <c r="J946" s="117" cm="1">
        <f t="array" aca="1" ref="J946" ca="1">SUMIFS(Invoice_Hours,Invoice_Labor_Category,$D946,Invoice_Company,$C946,Invoice_MSA_Code,$E946)</f>
        <v>0</v>
      </c>
      <c r="K946" s="7" t="str">
        <f t="shared" ca="1" si="234"/>
        <v/>
      </c>
      <c r="L946" s="222" cm="1">
        <f t="array" aca="1" ref="L946" ca="1">IFERROR(SUMIFS(Invoice_Direct_Cost,Invoice_Labor_Category,$D946,Invoice_Company,$C946,Invoice_MSA_Code,$E946),"")</f>
        <v>0</v>
      </c>
      <c r="M946" s="7" t="str">
        <f t="shared" ca="1" si="235"/>
        <v/>
      </c>
      <c r="N946" s="220" t="str">
        <f t="shared" ca="1" si="240"/>
        <v/>
      </c>
      <c r="O946" s="7" t="str">
        <f t="shared" ca="1" si="236"/>
        <v/>
      </c>
      <c r="P946" s="7" t="str">
        <f t="shared" ca="1" si="237"/>
        <v/>
      </c>
      <c r="Q946" s="7" t="str">
        <f t="shared" ca="1" si="238"/>
        <v/>
      </c>
      <c r="R946" s="7" t="str">
        <f t="shared" ca="1" si="239"/>
        <v/>
      </c>
      <c r="S946" s="7" t="str">
        <f t="shared" ca="1" si="226"/>
        <v/>
      </c>
      <c r="T946" s="7" t="str">
        <f t="shared" ca="1" si="227"/>
        <v/>
      </c>
      <c r="V946" s="120" cm="1">
        <f t="array" aca="1" ref="V946" ca="1">SUMIFS(Invoice_Hours,Invoice_Labor_Category,$D946,Invoice_Company,$C946,Invoice_MSA_Code,$E946)</f>
        <v>0</v>
      </c>
      <c r="W946" s="121" t="str">
        <f t="shared" ca="1" si="228"/>
        <v/>
      </c>
      <c r="X946" s="152" t="str">
        <f t="shared" ca="1" si="229"/>
        <v/>
      </c>
      <c r="Z946" s="172"/>
      <c r="AB946" t="str">
        <f t="shared" si="230"/>
        <v/>
      </c>
      <c r="AC946" t="str">
        <f t="shared" si="231"/>
        <v/>
      </c>
      <c r="AD946" t="str">
        <f t="shared" ca="1" si="232"/>
        <v/>
      </c>
      <c r="AE946" s="4" t="str">
        <f t="shared" ca="1" si="241"/>
        <v/>
      </c>
      <c r="AF946" s="118"/>
    </row>
    <row r="947" spans="3:32" ht="20.100000000000001" customHeight="1">
      <c r="C947" t="str" cm="1">
        <f t="array" ref="C947">IFERROR(_xlfn.TEXTSPLIT(B947,"^"),"")</f>
        <v/>
      </c>
      <c r="F947" s="5" t="str" cm="1">
        <f t="array" aca="1" ref="F947" ca="1">IFERROR(INDEX(MSA_Title,MATCH(E947,MSA_Code,0)),"")</f>
        <v/>
      </c>
      <c r="G947" s="117" cm="1">
        <f t="array" aca="1" ref="G947" ca="1">SUMIFS(Proposed_Hours,Proposed_Labor_Category,$D947,Proposed_Company,$C947,Proposed_MSA_Code,$E947)</f>
        <v>0</v>
      </c>
      <c r="H947" s="7" t="str">
        <f t="shared" ca="1" si="233"/>
        <v/>
      </c>
      <c r="I947" s="4" t="str" cm="1">
        <f t="array" aca="1" ref="I947" ca="1">IFERROR(IF(SUMIFS(Proposed_Direct_Cost,Proposed_Labor_Category,$D947,Proposed_Company,$C947,Proposed_MSA_Code,$E947)=0,"Not Proposed",SUMIFS(Proposed_Direct_Cost,Proposed_Labor_Category,$D947,Proposed_Company,$C947,Proposed_MSA_Code,$E947)),"")</f>
        <v>Not Proposed</v>
      </c>
      <c r="J947" s="117" cm="1">
        <f t="array" aca="1" ref="J947" ca="1">SUMIFS(Invoice_Hours,Invoice_Labor_Category,$D947,Invoice_Company,$C947,Invoice_MSA_Code,$E947)</f>
        <v>0</v>
      </c>
      <c r="K947" s="7" t="str">
        <f t="shared" ca="1" si="234"/>
        <v/>
      </c>
      <c r="L947" s="222" cm="1">
        <f t="array" aca="1" ref="L947" ca="1">IFERROR(SUMIFS(Invoice_Direct_Cost,Invoice_Labor_Category,$D947,Invoice_Company,$C947,Invoice_MSA_Code,$E947),"")</f>
        <v>0</v>
      </c>
      <c r="M947" s="7" t="str">
        <f t="shared" ca="1" si="235"/>
        <v/>
      </c>
      <c r="N947" s="220" t="str">
        <f t="shared" ca="1" si="240"/>
        <v/>
      </c>
      <c r="O947" s="7" t="str">
        <f t="shared" ca="1" si="236"/>
        <v/>
      </c>
      <c r="P947" s="7" t="str">
        <f t="shared" ca="1" si="237"/>
        <v/>
      </c>
      <c r="Q947" s="7" t="str">
        <f t="shared" ca="1" si="238"/>
        <v/>
      </c>
      <c r="R947" s="7" t="str">
        <f t="shared" ca="1" si="239"/>
        <v/>
      </c>
      <c r="S947" s="7" t="str">
        <f t="shared" ca="1" si="226"/>
        <v/>
      </c>
      <c r="T947" s="7" t="str">
        <f t="shared" ca="1" si="227"/>
        <v/>
      </c>
      <c r="V947" s="120" cm="1">
        <f t="array" aca="1" ref="V947" ca="1">SUMIFS(Invoice_Hours,Invoice_Labor_Category,$D947,Invoice_Company,$C947,Invoice_MSA_Code,$E947)</f>
        <v>0</v>
      </c>
      <c r="W947" s="121" t="str">
        <f t="shared" ca="1" si="228"/>
        <v/>
      </c>
      <c r="X947" s="151" t="str">
        <f t="shared" ca="1" si="229"/>
        <v/>
      </c>
      <c r="Z947" s="172"/>
      <c r="AB947" t="str">
        <f t="shared" si="230"/>
        <v/>
      </c>
      <c r="AC947" t="str">
        <f t="shared" si="231"/>
        <v/>
      </c>
      <c r="AD947" t="str">
        <f t="shared" ca="1" si="232"/>
        <v/>
      </c>
      <c r="AE947" s="4" t="str">
        <f t="shared" ca="1" si="241"/>
        <v/>
      </c>
      <c r="AF947" s="118"/>
    </row>
    <row r="948" spans="3:32" ht="20.100000000000001" customHeight="1">
      <c r="C948" t="str" cm="1">
        <f t="array" ref="C948">IFERROR(_xlfn.TEXTSPLIT(B948,"^"),"")</f>
        <v/>
      </c>
      <c r="F948" s="5" t="str" cm="1">
        <f t="array" aca="1" ref="F948" ca="1">IFERROR(INDEX(MSA_Title,MATCH(E948,MSA_Code,0)),"")</f>
        <v/>
      </c>
      <c r="G948" s="117" cm="1">
        <f t="array" aca="1" ref="G948" ca="1">SUMIFS(Proposed_Hours,Proposed_Labor_Category,$D948,Proposed_Company,$C948,Proposed_MSA_Code,$E948)</f>
        <v>0</v>
      </c>
      <c r="H948" s="7" t="str">
        <f t="shared" ca="1" si="233"/>
        <v/>
      </c>
      <c r="I948" s="4" t="str" cm="1">
        <f t="array" aca="1" ref="I948" ca="1">IFERROR(IF(SUMIFS(Proposed_Direct_Cost,Proposed_Labor_Category,$D948,Proposed_Company,$C948,Proposed_MSA_Code,$E948)=0,"Not Proposed",SUMIFS(Proposed_Direct_Cost,Proposed_Labor_Category,$D948,Proposed_Company,$C948,Proposed_MSA_Code,$E948)),"")</f>
        <v>Not Proposed</v>
      </c>
      <c r="J948" s="117" cm="1">
        <f t="array" aca="1" ref="J948" ca="1">SUMIFS(Invoice_Hours,Invoice_Labor_Category,$D948,Invoice_Company,$C948,Invoice_MSA_Code,$E948)</f>
        <v>0</v>
      </c>
      <c r="K948" s="7" t="str">
        <f t="shared" ca="1" si="234"/>
        <v/>
      </c>
      <c r="L948" s="222" cm="1">
        <f t="array" aca="1" ref="L948" ca="1">IFERROR(SUMIFS(Invoice_Direct_Cost,Invoice_Labor_Category,$D948,Invoice_Company,$C948,Invoice_MSA_Code,$E948),"")</f>
        <v>0</v>
      </c>
      <c r="M948" s="7" t="str">
        <f t="shared" ca="1" si="235"/>
        <v/>
      </c>
      <c r="N948" s="220" t="str">
        <f t="shared" ca="1" si="240"/>
        <v/>
      </c>
      <c r="O948" s="7" t="str">
        <f t="shared" ca="1" si="236"/>
        <v/>
      </c>
      <c r="P948" s="7" t="str">
        <f t="shared" ca="1" si="237"/>
        <v/>
      </c>
      <c r="Q948" s="7" t="str">
        <f t="shared" ca="1" si="238"/>
        <v/>
      </c>
      <c r="R948" s="7" t="str">
        <f t="shared" ca="1" si="239"/>
        <v/>
      </c>
      <c r="S948" s="7" t="str">
        <f t="shared" ca="1" si="226"/>
        <v/>
      </c>
      <c r="T948" s="7" t="str">
        <f t="shared" ca="1" si="227"/>
        <v/>
      </c>
      <c r="V948" s="120" cm="1">
        <f t="array" aca="1" ref="V948" ca="1">SUMIFS(Invoice_Hours,Invoice_Labor_Category,$D948,Invoice_Company,$C948,Invoice_MSA_Code,$E948)</f>
        <v>0</v>
      </c>
      <c r="W948" s="121" t="str">
        <f t="shared" ca="1" si="228"/>
        <v/>
      </c>
      <c r="X948" s="152" t="str">
        <f t="shared" ca="1" si="229"/>
        <v/>
      </c>
      <c r="Z948" s="172"/>
      <c r="AB948" t="str">
        <f t="shared" si="230"/>
        <v/>
      </c>
      <c r="AC948" t="str">
        <f t="shared" si="231"/>
        <v/>
      </c>
      <c r="AD948" t="str">
        <f t="shared" ca="1" si="232"/>
        <v/>
      </c>
      <c r="AE948" s="4" t="str">
        <f t="shared" ca="1" si="241"/>
        <v/>
      </c>
      <c r="AF948" s="118"/>
    </row>
    <row r="949" spans="3:32" ht="20.100000000000001" customHeight="1">
      <c r="C949" t="str" cm="1">
        <f t="array" ref="C949">IFERROR(_xlfn.TEXTSPLIT(B949,"^"),"")</f>
        <v/>
      </c>
      <c r="F949" s="5" t="str" cm="1">
        <f t="array" aca="1" ref="F949" ca="1">IFERROR(INDEX(MSA_Title,MATCH(E949,MSA_Code,0)),"")</f>
        <v/>
      </c>
      <c r="G949" s="117" cm="1">
        <f t="array" aca="1" ref="G949" ca="1">SUMIFS(Proposed_Hours,Proposed_Labor_Category,$D949,Proposed_Company,$C949,Proposed_MSA_Code,$E949)</f>
        <v>0</v>
      </c>
      <c r="H949" s="7" t="str">
        <f t="shared" ca="1" si="233"/>
        <v/>
      </c>
      <c r="I949" s="4" t="str" cm="1">
        <f t="array" aca="1" ref="I949" ca="1">IFERROR(IF(SUMIFS(Proposed_Direct_Cost,Proposed_Labor_Category,$D949,Proposed_Company,$C949,Proposed_MSA_Code,$E949)=0,"Not Proposed",SUMIFS(Proposed_Direct_Cost,Proposed_Labor_Category,$D949,Proposed_Company,$C949,Proposed_MSA_Code,$E949)),"")</f>
        <v>Not Proposed</v>
      </c>
      <c r="J949" s="117" cm="1">
        <f t="array" aca="1" ref="J949" ca="1">SUMIFS(Invoice_Hours,Invoice_Labor_Category,$D949,Invoice_Company,$C949,Invoice_MSA_Code,$E949)</f>
        <v>0</v>
      </c>
      <c r="K949" s="7" t="str">
        <f t="shared" ca="1" si="234"/>
        <v/>
      </c>
      <c r="L949" s="222" cm="1">
        <f t="array" aca="1" ref="L949" ca="1">IFERROR(SUMIFS(Invoice_Direct_Cost,Invoice_Labor_Category,$D949,Invoice_Company,$C949,Invoice_MSA_Code,$E949),"")</f>
        <v>0</v>
      </c>
      <c r="M949" s="7" t="str">
        <f t="shared" ca="1" si="235"/>
        <v/>
      </c>
      <c r="N949" s="220" t="str">
        <f t="shared" ca="1" si="240"/>
        <v/>
      </c>
      <c r="O949" s="7" t="str">
        <f t="shared" ca="1" si="236"/>
        <v/>
      </c>
      <c r="P949" s="7" t="str">
        <f t="shared" ca="1" si="237"/>
        <v/>
      </c>
      <c r="Q949" s="7" t="str">
        <f t="shared" ca="1" si="238"/>
        <v/>
      </c>
      <c r="R949" s="7" t="str">
        <f t="shared" ca="1" si="239"/>
        <v/>
      </c>
      <c r="S949" s="7" t="str">
        <f t="shared" ca="1" si="226"/>
        <v/>
      </c>
      <c r="T949" s="7" t="str">
        <f t="shared" ca="1" si="227"/>
        <v/>
      </c>
      <c r="V949" s="120" cm="1">
        <f t="array" aca="1" ref="V949" ca="1">SUMIFS(Invoice_Hours,Invoice_Labor_Category,$D949,Invoice_Company,$C949,Invoice_MSA_Code,$E949)</f>
        <v>0</v>
      </c>
      <c r="W949" s="121" t="str">
        <f t="shared" ca="1" si="228"/>
        <v/>
      </c>
      <c r="X949" s="151" t="str">
        <f t="shared" ca="1" si="229"/>
        <v/>
      </c>
      <c r="Z949" s="172"/>
      <c r="AB949" t="str">
        <f t="shared" si="230"/>
        <v/>
      </c>
      <c r="AC949" t="str">
        <f t="shared" si="231"/>
        <v/>
      </c>
      <c r="AD949" t="str">
        <f t="shared" ca="1" si="232"/>
        <v/>
      </c>
      <c r="AE949" s="4" t="str">
        <f t="shared" ca="1" si="241"/>
        <v/>
      </c>
      <c r="AF949" s="118"/>
    </row>
    <row r="950" spans="3:32" ht="20.100000000000001" customHeight="1">
      <c r="C950" t="str" cm="1">
        <f t="array" ref="C950">IFERROR(_xlfn.TEXTSPLIT(B950,"^"),"")</f>
        <v/>
      </c>
      <c r="F950" s="5" t="str" cm="1">
        <f t="array" aca="1" ref="F950" ca="1">IFERROR(INDEX(MSA_Title,MATCH(E950,MSA_Code,0)),"")</f>
        <v/>
      </c>
      <c r="G950" s="117" cm="1">
        <f t="array" aca="1" ref="G950" ca="1">SUMIFS(Proposed_Hours,Proposed_Labor_Category,$D950,Proposed_Company,$C950,Proposed_MSA_Code,$E950)</f>
        <v>0</v>
      </c>
      <c r="H950" s="7" t="str">
        <f t="shared" ca="1" si="233"/>
        <v/>
      </c>
      <c r="I950" s="4" t="str" cm="1">
        <f t="array" aca="1" ref="I950" ca="1">IFERROR(IF(SUMIFS(Proposed_Direct_Cost,Proposed_Labor_Category,$D950,Proposed_Company,$C950,Proposed_MSA_Code,$E950)=0,"Not Proposed",SUMIFS(Proposed_Direct_Cost,Proposed_Labor_Category,$D950,Proposed_Company,$C950,Proposed_MSA_Code,$E950)),"")</f>
        <v>Not Proposed</v>
      </c>
      <c r="J950" s="117" cm="1">
        <f t="array" aca="1" ref="J950" ca="1">SUMIFS(Invoice_Hours,Invoice_Labor_Category,$D950,Invoice_Company,$C950,Invoice_MSA_Code,$E950)</f>
        <v>0</v>
      </c>
      <c r="K950" s="7" t="str">
        <f t="shared" ca="1" si="234"/>
        <v/>
      </c>
      <c r="L950" s="222" cm="1">
        <f t="array" aca="1" ref="L950" ca="1">IFERROR(SUMIFS(Invoice_Direct_Cost,Invoice_Labor_Category,$D950,Invoice_Company,$C950,Invoice_MSA_Code,$E950),"")</f>
        <v>0</v>
      </c>
      <c r="M950" s="7" t="str">
        <f t="shared" ca="1" si="235"/>
        <v/>
      </c>
      <c r="N950" s="220" t="str">
        <f t="shared" ca="1" si="240"/>
        <v/>
      </c>
      <c r="O950" s="7" t="str">
        <f t="shared" ca="1" si="236"/>
        <v/>
      </c>
      <c r="P950" s="7" t="str">
        <f t="shared" ca="1" si="237"/>
        <v/>
      </c>
      <c r="Q950" s="7" t="str">
        <f t="shared" ca="1" si="238"/>
        <v/>
      </c>
      <c r="R950" s="7" t="str">
        <f t="shared" ca="1" si="239"/>
        <v/>
      </c>
      <c r="S950" s="7" t="str">
        <f t="shared" ca="1" si="226"/>
        <v/>
      </c>
      <c r="T950" s="7" t="str">
        <f t="shared" ca="1" si="227"/>
        <v/>
      </c>
      <c r="V950" s="120" cm="1">
        <f t="array" aca="1" ref="V950" ca="1">SUMIFS(Invoice_Hours,Invoice_Labor_Category,$D950,Invoice_Company,$C950,Invoice_MSA_Code,$E950)</f>
        <v>0</v>
      </c>
      <c r="W950" s="121" t="str">
        <f t="shared" ca="1" si="228"/>
        <v/>
      </c>
      <c r="X950" s="152" t="str">
        <f t="shared" ca="1" si="229"/>
        <v/>
      </c>
      <c r="Z950" s="172"/>
      <c r="AB950" t="str">
        <f t="shared" si="230"/>
        <v/>
      </c>
      <c r="AC950" t="str">
        <f t="shared" si="231"/>
        <v/>
      </c>
      <c r="AD950" t="str">
        <f t="shared" ca="1" si="232"/>
        <v/>
      </c>
      <c r="AE950" s="4" t="str">
        <f t="shared" ca="1" si="241"/>
        <v/>
      </c>
      <c r="AF950" s="118"/>
    </row>
    <row r="951" spans="3:32" ht="20.100000000000001" customHeight="1">
      <c r="C951" t="str" cm="1">
        <f t="array" ref="C951">IFERROR(_xlfn.TEXTSPLIT(B951,"^"),"")</f>
        <v/>
      </c>
      <c r="F951" s="5" t="str" cm="1">
        <f t="array" aca="1" ref="F951" ca="1">IFERROR(INDEX(MSA_Title,MATCH(E951,MSA_Code,0)),"")</f>
        <v/>
      </c>
      <c r="G951" s="117" cm="1">
        <f t="array" aca="1" ref="G951" ca="1">SUMIFS(Proposed_Hours,Proposed_Labor_Category,$D951,Proposed_Company,$C951,Proposed_MSA_Code,$E951)</f>
        <v>0</v>
      </c>
      <c r="H951" s="7" t="str">
        <f t="shared" ca="1" si="233"/>
        <v/>
      </c>
      <c r="I951" s="4" t="str" cm="1">
        <f t="array" aca="1" ref="I951" ca="1">IFERROR(IF(SUMIFS(Proposed_Direct_Cost,Proposed_Labor_Category,$D951,Proposed_Company,$C951,Proposed_MSA_Code,$E951)=0,"Not Proposed",SUMIFS(Proposed_Direct_Cost,Proposed_Labor_Category,$D951,Proposed_Company,$C951,Proposed_MSA_Code,$E951)),"")</f>
        <v>Not Proposed</v>
      </c>
      <c r="J951" s="117" cm="1">
        <f t="array" aca="1" ref="J951" ca="1">SUMIFS(Invoice_Hours,Invoice_Labor_Category,$D951,Invoice_Company,$C951,Invoice_MSA_Code,$E951)</f>
        <v>0</v>
      </c>
      <c r="K951" s="7" t="str">
        <f t="shared" ca="1" si="234"/>
        <v/>
      </c>
      <c r="L951" s="222" cm="1">
        <f t="array" aca="1" ref="L951" ca="1">IFERROR(SUMIFS(Invoice_Direct_Cost,Invoice_Labor_Category,$D951,Invoice_Company,$C951,Invoice_MSA_Code,$E951),"")</f>
        <v>0</v>
      </c>
      <c r="M951" s="7" t="str">
        <f t="shared" ca="1" si="235"/>
        <v/>
      </c>
      <c r="N951" s="220" t="str">
        <f t="shared" ca="1" si="240"/>
        <v/>
      </c>
      <c r="O951" s="7" t="str">
        <f t="shared" ca="1" si="236"/>
        <v/>
      </c>
      <c r="P951" s="7" t="str">
        <f t="shared" ca="1" si="237"/>
        <v/>
      </c>
      <c r="Q951" s="7" t="str">
        <f t="shared" ca="1" si="238"/>
        <v/>
      </c>
      <c r="R951" s="7" t="str">
        <f t="shared" ca="1" si="239"/>
        <v/>
      </c>
      <c r="S951" s="7" t="str">
        <f t="shared" ca="1" si="226"/>
        <v/>
      </c>
      <c r="T951" s="7" t="str">
        <f t="shared" ca="1" si="227"/>
        <v/>
      </c>
      <c r="V951" s="120" cm="1">
        <f t="array" aca="1" ref="V951" ca="1">SUMIFS(Invoice_Hours,Invoice_Labor_Category,$D951,Invoice_Company,$C951,Invoice_MSA_Code,$E951)</f>
        <v>0</v>
      </c>
      <c r="W951" s="121" t="str">
        <f t="shared" ca="1" si="228"/>
        <v/>
      </c>
      <c r="X951" s="151" t="str">
        <f t="shared" ca="1" si="229"/>
        <v/>
      </c>
      <c r="Z951" s="172"/>
      <c r="AB951" t="str">
        <f t="shared" si="230"/>
        <v/>
      </c>
      <c r="AC951" t="str">
        <f t="shared" si="231"/>
        <v/>
      </c>
      <c r="AD951" t="str">
        <f t="shared" ca="1" si="232"/>
        <v/>
      </c>
      <c r="AE951" s="4" t="str">
        <f t="shared" ca="1" si="241"/>
        <v/>
      </c>
      <c r="AF951" s="118"/>
    </row>
    <row r="952" spans="3:32" ht="20.100000000000001" customHeight="1">
      <c r="C952" t="str" cm="1">
        <f t="array" ref="C952">IFERROR(_xlfn.TEXTSPLIT(B952,"^"),"")</f>
        <v/>
      </c>
      <c r="F952" s="5" t="str" cm="1">
        <f t="array" aca="1" ref="F952" ca="1">IFERROR(INDEX(MSA_Title,MATCH(E952,MSA_Code,0)),"")</f>
        <v/>
      </c>
      <c r="G952" s="117" cm="1">
        <f t="array" aca="1" ref="G952" ca="1">SUMIFS(Proposed_Hours,Proposed_Labor_Category,$D952,Proposed_Company,$C952,Proposed_MSA_Code,$E952)</f>
        <v>0</v>
      </c>
      <c r="H952" s="7" t="str">
        <f t="shared" ca="1" si="233"/>
        <v/>
      </c>
      <c r="I952" s="4" t="str" cm="1">
        <f t="array" aca="1" ref="I952" ca="1">IFERROR(IF(SUMIFS(Proposed_Direct_Cost,Proposed_Labor_Category,$D952,Proposed_Company,$C952,Proposed_MSA_Code,$E952)=0,"Not Proposed",SUMIFS(Proposed_Direct_Cost,Proposed_Labor_Category,$D952,Proposed_Company,$C952,Proposed_MSA_Code,$E952)),"")</f>
        <v>Not Proposed</v>
      </c>
      <c r="J952" s="117" cm="1">
        <f t="array" aca="1" ref="J952" ca="1">SUMIFS(Invoice_Hours,Invoice_Labor_Category,$D952,Invoice_Company,$C952,Invoice_MSA_Code,$E952)</f>
        <v>0</v>
      </c>
      <c r="K952" s="7" t="str">
        <f t="shared" ca="1" si="234"/>
        <v/>
      </c>
      <c r="L952" s="222" cm="1">
        <f t="array" aca="1" ref="L952" ca="1">IFERROR(SUMIFS(Invoice_Direct_Cost,Invoice_Labor_Category,$D952,Invoice_Company,$C952,Invoice_MSA_Code,$E952),"")</f>
        <v>0</v>
      </c>
      <c r="M952" s="7" t="str">
        <f t="shared" ca="1" si="235"/>
        <v/>
      </c>
      <c r="N952" s="220" t="str">
        <f t="shared" ca="1" si="240"/>
        <v/>
      </c>
      <c r="O952" s="7" t="str">
        <f t="shared" ca="1" si="236"/>
        <v/>
      </c>
      <c r="P952" s="7" t="str">
        <f t="shared" ca="1" si="237"/>
        <v/>
      </c>
      <c r="Q952" s="7" t="str">
        <f t="shared" ca="1" si="238"/>
        <v/>
      </c>
      <c r="R952" s="7" t="str">
        <f t="shared" ca="1" si="239"/>
        <v/>
      </c>
      <c r="S952" s="7" t="str">
        <f t="shared" ca="1" si="226"/>
        <v/>
      </c>
      <c r="T952" s="7" t="str">
        <f t="shared" ca="1" si="227"/>
        <v/>
      </c>
      <c r="V952" s="120" cm="1">
        <f t="array" aca="1" ref="V952" ca="1">SUMIFS(Invoice_Hours,Invoice_Labor_Category,$D952,Invoice_Company,$C952,Invoice_MSA_Code,$E952)</f>
        <v>0</v>
      </c>
      <c r="W952" s="121" t="str">
        <f t="shared" ca="1" si="228"/>
        <v/>
      </c>
      <c r="X952" s="152" t="str">
        <f t="shared" ca="1" si="229"/>
        <v/>
      </c>
      <c r="Z952" s="172"/>
      <c r="AB952" t="str">
        <f t="shared" si="230"/>
        <v/>
      </c>
      <c r="AC952" t="str">
        <f t="shared" si="231"/>
        <v/>
      </c>
      <c r="AD952" t="str">
        <f t="shared" ca="1" si="232"/>
        <v/>
      </c>
      <c r="AE952" s="4" t="str">
        <f t="shared" ca="1" si="241"/>
        <v/>
      </c>
      <c r="AF952" s="118"/>
    </row>
    <row r="953" spans="3:32" ht="20.100000000000001" customHeight="1">
      <c r="C953" t="str" cm="1">
        <f t="array" ref="C953">IFERROR(_xlfn.TEXTSPLIT(B953,"^"),"")</f>
        <v/>
      </c>
      <c r="F953" s="5" t="str" cm="1">
        <f t="array" aca="1" ref="F953" ca="1">IFERROR(INDEX(MSA_Title,MATCH(E953,MSA_Code,0)),"")</f>
        <v/>
      </c>
      <c r="G953" s="117" cm="1">
        <f t="array" aca="1" ref="G953" ca="1">SUMIFS(Proposed_Hours,Proposed_Labor_Category,$D953,Proposed_Company,$C953,Proposed_MSA_Code,$E953)</f>
        <v>0</v>
      </c>
      <c r="H953" s="7" t="str">
        <f t="shared" ca="1" si="233"/>
        <v/>
      </c>
      <c r="I953" s="4" t="str" cm="1">
        <f t="array" aca="1" ref="I953" ca="1">IFERROR(IF(SUMIFS(Proposed_Direct_Cost,Proposed_Labor_Category,$D953,Proposed_Company,$C953,Proposed_MSA_Code,$E953)=0,"Not Proposed",SUMIFS(Proposed_Direct_Cost,Proposed_Labor_Category,$D953,Proposed_Company,$C953,Proposed_MSA_Code,$E953)),"")</f>
        <v>Not Proposed</v>
      </c>
      <c r="J953" s="117" cm="1">
        <f t="array" aca="1" ref="J953" ca="1">SUMIFS(Invoice_Hours,Invoice_Labor_Category,$D953,Invoice_Company,$C953,Invoice_MSA_Code,$E953)</f>
        <v>0</v>
      </c>
      <c r="K953" s="7" t="str">
        <f t="shared" ca="1" si="234"/>
        <v/>
      </c>
      <c r="L953" s="222" cm="1">
        <f t="array" aca="1" ref="L953" ca="1">IFERROR(SUMIFS(Invoice_Direct_Cost,Invoice_Labor_Category,$D953,Invoice_Company,$C953,Invoice_MSA_Code,$E953),"")</f>
        <v>0</v>
      </c>
      <c r="M953" s="7" t="str">
        <f t="shared" ca="1" si="235"/>
        <v/>
      </c>
      <c r="N953" s="220" t="str">
        <f t="shared" ca="1" si="240"/>
        <v/>
      </c>
      <c r="O953" s="7" t="str">
        <f t="shared" ca="1" si="236"/>
        <v/>
      </c>
      <c r="P953" s="7" t="str">
        <f t="shared" ca="1" si="237"/>
        <v/>
      </c>
      <c r="Q953" s="7" t="str">
        <f t="shared" ca="1" si="238"/>
        <v/>
      </c>
      <c r="R953" s="7" t="str">
        <f t="shared" ca="1" si="239"/>
        <v/>
      </c>
      <c r="S953" s="7" t="str">
        <f t="shared" ca="1" si="226"/>
        <v/>
      </c>
      <c r="T953" s="7" t="str">
        <f t="shared" ca="1" si="227"/>
        <v/>
      </c>
      <c r="V953" s="120" cm="1">
        <f t="array" aca="1" ref="V953" ca="1">SUMIFS(Invoice_Hours,Invoice_Labor_Category,$D953,Invoice_Company,$C953,Invoice_MSA_Code,$E953)</f>
        <v>0</v>
      </c>
      <c r="W953" s="121" t="str">
        <f t="shared" ca="1" si="228"/>
        <v/>
      </c>
      <c r="X953" s="151" t="str">
        <f t="shared" ca="1" si="229"/>
        <v/>
      </c>
      <c r="Z953" s="172"/>
      <c r="AB953" t="str">
        <f t="shared" si="230"/>
        <v/>
      </c>
      <c r="AC953" t="str">
        <f t="shared" si="231"/>
        <v/>
      </c>
      <c r="AD953" t="str">
        <f t="shared" ca="1" si="232"/>
        <v/>
      </c>
      <c r="AE953" s="4" t="str">
        <f t="shared" ca="1" si="241"/>
        <v/>
      </c>
      <c r="AF953" s="118"/>
    </row>
    <row r="954" spans="3:32" ht="20.100000000000001" customHeight="1">
      <c r="C954" t="str" cm="1">
        <f t="array" ref="C954">IFERROR(_xlfn.TEXTSPLIT(B954,"^"),"")</f>
        <v/>
      </c>
      <c r="F954" s="5" t="str" cm="1">
        <f t="array" aca="1" ref="F954" ca="1">IFERROR(INDEX(MSA_Title,MATCH(E954,MSA_Code,0)),"")</f>
        <v/>
      </c>
      <c r="G954" s="117" cm="1">
        <f t="array" aca="1" ref="G954" ca="1">SUMIFS(Proposed_Hours,Proposed_Labor_Category,$D954,Proposed_Company,$C954,Proposed_MSA_Code,$E954)</f>
        <v>0</v>
      </c>
      <c r="H954" s="7" t="str">
        <f t="shared" ca="1" si="233"/>
        <v/>
      </c>
      <c r="I954" s="4" t="str" cm="1">
        <f t="array" aca="1" ref="I954" ca="1">IFERROR(IF(SUMIFS(Proposed_Direct_Cost,Proposed_Labor_Category,$D954,Proposed_Company,$C954,Proposed_MSA_Code,$E954)=0,"Not Proposed",SUMIFS(Proposed_Direct_Cost,Proposed_Labor_Category,$D954,Proposed_Company,$C954,Proposed_MSA_Code,$E954)),"")</f>
        <v>Not Proposed</v>
      </c>
      <c r="J954" s="117" cm="1">
        <f t="array" aca="1" ref="J954" ca="1">SUMIFS(Invoice_Hours,Invoice_Labor_Category,$D954,Invoice_Company,$C954,Invoice_MSA_Code,$E954)</f>
        <v>0</v>
      </c>
      <c r="K954" s="7" t="str">
        <f t="shared" ca="1" si="234"/>
        <v/>
      </c>
      <c r="L954" s="222" cm="1">
        <f t="array" aca="1" ref="L954" ca="1">IFERROR(SUMIFS(Invoice_Direct_Cost,Invoice_Labor_Category,$D954,Invoice_Company,$C954,Invoice_MSA_Code,$E954),"")</f>
        <v>0</v>
      </c>
      <c r="M954" s="7" t="str">
        <f t="shared" ca="1" si="235"/>
        <v/>
      </c>
      <c r="N954" s="220" t="str">
        <f t="shared" ca="1" si="240"/>
        <v/>
      </c>
      <c r="O954" s="7" t="str">
        <f t="shared" ca="1" si="236"/>
        <v/>
      </c>
      <c r="P954" s="7" t="str">
        <f t="shared" ca="1" si="237"/>
        <v/>
      </c>
      <c r="Q954" s="7" t="str">
        <f t="shared" ca="1" si="238"/>
        <v/>
      </c>
      <c r="R954" s="7" t="str">
        <f t="shared" ca="1" si="239"/>
        <v/>
      </c>
      <c r="S954" s="7" t="str">
        <f t="shared" ca="1" si="226"/>
        <v/>
      </c>
      <c r="T954" s="7" t="str">
        <f t="shared" ca="1" si="227"/>
        <v/>
      </c>
      <c r="V954" s="120" cm="1">
        <f t="array" aca="1" ref="V954" ca="1">SUMIFS(Invoice_Hours,Invoice_Labor_Category,$D954,Invoice_Company,$C954,Invoice_MSA_Code,$E954)</f>
        <v>0</v>
      </c>
      <c r="W954" s="121" t="str">
        <f t="shared" ca="1" si="228"/>
        <v/>
      </c>
      <c r="X954" s="152" t="str">
        <f t="shared" ca="1" si="229"/>
        <v/>
      </c>
      <c r="Z954" s="172"/>
      <c r="AB954" t="str">
        <f t="shared" si="230"/>
        <v/>
      </c>
      <c r="AC954" t="str">
        <f t="shared" si="231"/>
        <v/>
      </c>
      <c r="AD954" t="str">
        <f t="shared" ca="1" si="232"/>
        <v/>
      </c>
      <c r="AE954" s="4" t="str">
        <f t="shared" ca="1" si="241"/>
        <v/>
      </c>
      <c r="AF954" s="118"/>
    </row>
    <row r="955" spans="3:32" ht="20.100000000000001" customHeight="1">
      <c r="C955" t="str" cm="1">
        <f t="array" ref="C955">IFERROR(_xlfn.TEXTSPLIT(B955,"^"),"")</f>
        <v/>
      </c>
      <c r="F955" s="5" t="str" cm="1">
        <f t="array" aca="1" ref="F955" ca="1">IFERROR(INDEX(MSA_Title,MATCH(E955,MSA_Code,0)),"")</f>
        <v/>
      </c>
      <c r="G955" s="117" cm="1">
        <f t="array" aca="1" ref="G955" ca="1">SUMIFS(Proposed_Hours,Proposed_Labor_Category,$D955,Proposed_Company,$C955,Proposed_MSA_Code,$E955)</f>
        <v>0</v>
      </c>
      <c r="H955" s="7" t="str">
        <f t="shared" ca="1" si="233"/>
        <v/>
      </c>
      <c r="I955" s="4" t="str" cm="1">
        <f t="array" aca="1" ref="I955" ca="1">IFERROR(IF(SUMIFS(Proposed_Direct_Cost,Proposed_Labor_Category,$D955,Proposed_Company,$C955,Proposed_MSA_Code,$E955)=0,"Not Proposed",SUMIFS(Proposed_Direct_Cost,Proposed_Labor_Category,$D955,Proposed_Company,$C955,Proposed_MSA_Code,$E955)),"")</f>
        <v>Not Proposed</v>
      </c>
      <c r="J955" s="117" cm="1">
        <f t="array" aca="1" ref="J955" ca="1">SUMIFS(Invoice_Hours,Invoice_Labor_Category,$D955,Invoice_Company,$C955,Invoice_MSA_Code,$E955)</f>
        <v>0</v>
      </c>
      <c r="K955" s="7" t="str">
        <f t="shared" ca="1" si="234"/>
        <v/>
      </c>
      <c r="L955" s="222" cm="1">
        <f t="array" aca="1" ref="L955" ca="1">IFERROR(SUMIFS(Invoice_Direct_Cost,Invoice_Labor_Category,$D955,Invoice_Company,$C955,Invoice_MSA_Code,$E955),"")</f>
        <v>0</v>
      </c>
      <c r="M955" s="7" t="str">
        <f t="shared" ca="1" si="235"/>
        <v/>
      </c>
      <c r="N955" s="220" t="str">
        <f t="shared" ca="1" si="240"/>
        <v/>
      </c>
      <c r="O955" s="7" t="str">
        <f t="shared" ca="1" si="236"/>
        <v/>
      </c>
      <c r="P955" s="7" t="str">
        <f t="shared" ca="1" si="237"/>
        <v/>
      </c>
      <c r="Q955" s="7" t="str">
        <f t="shared" ca="1" si="238"/>
        <v/>
      </c>
      <c r="R955" s="7" t="str">
        <f t="shared" ca="1" si="239"/>
        <v/>
      </c>
      <c r="S955" s="7" t="str">
        <f t="shared" ca="1" si="226"/>
        <v/>
      </c>
      <c r="T955" s="7" t="str">
        <f t="shared" ca="1" si="227"/>
        <v/>
      </c>
      <c r="V955" s="120" cm="1">
        <f t="array" aca="1" ref="V955" ca="1">SUMIFS(Invoice_Hours,Invoice_Labor_Category,$D955,Invoice_Company,$C955,Invoice_MSA_Code,$E955)</f>
        <v>0</v>
      </c>
      <c r="W955" s="121" t="str">
        <f t="shared" ca="1" si="228"/>
        <v/>
      </c>
      <c r="X955" s="151" t="str">
        <f t="shared" ca="1" si="229"/>
        <v/>
      </c>
      <c r="Z955" s="172"/>
      <c r="AB955" t="str">
        <f t="shared" si="230"/>
        <v/>
      </c>
      <c r="AC955" t="str">
        <f t="shared" si="231"/>
        <v/>
      </c>
      <c r="AD955" t="str">
        <f t="shared" ca="1" si="232"/>
        <v/>
      </c>
      <c r="AE955" s="4" t="str">
        <f t="shared" ca="1" si="241"/>
        <v/>
      </c>
      <c r="AF955" s="118"/>
    </row>
    <row r="956" spans="3:32" ht="20.100000000000001" customHeight="1">
      <c r="C956" t="str" cm="1">
        <f t="array" ref="C956">IFERROR(_xlfn.TEXTSPLIT(B956,"^"),"")</f>
        <v/>
      </c>
      <c r="F956" s="5" t="str" cm="1">
        <f t="array" aca="1" ref="F956" ca="1">IFERROR(INDEX(MSA_Title,MATCH(E956,MSA_Code,0)),"")</f>
        <v/>
      </c>
      <c r="G956" s="117" cm="1">
        <f t="array" aca="1" ref="G956" ca="1">SUMIFS(Proposed_Hours,Proposed_Labor_Category,$D956,Proposed_Company,$C956,Proposed_MSA_Code,$E956)</f>
        <v>0</v>
      </c>
      <c r="H956" s="7" t="str">
        <f t="shared" ca="1" si="233"/>
        <v/>
      </c>
      <c r="I956" s="4" t="str" cm="1">
        <f t="array" aca="1" ref="I956" ca="1">IFERROR(IF(SUMIFS(Proposed_Direct_Cost,Proposed_Labor_Category,$D956,Proposed_Company,$C956,Proposed_MSA_Code,$E956)=0,"Not Proposed",SUMIFS(Proposed_Direct_Cost,Proposed_Labor_Category,$D956,Proposed_Company,$C956,Proposed_MSA_Code,$E956)),"")</f>
        <v>Not Proposed</v>
      </c>
      <c r="J956" s="117" cm="1">
        <f t="array" aca="1" ref="J956" ca="1">SUMIFS(Invoice_Hours,Invoice_Labor_Category,$D956,Invoice_Company,$C956,Invoice_MSA_Code,$E956)</f>
        <v>0</v>
      </c>
      <c r="K956" s="7" t="str">
        <f t="shared" ca="1" si="234"/>
        <v/>
      </c>
      <c r="L956" s="222" cm="1">
        <f t="array" aca="1" ref="L956" ca="1">IFERROR(SUMIFS(Invoice_Direct_Cost,Invoice_Labor_Category,$D956,Invoice_Company,$C956,Invoice_MSA_Code,$E956),"")</f>
        <v>0</v>
      </c>
      <c r="M956" s="7" t="str">
        <f t="shared" ca="1" si="235"/>
        <v/>
      </c>
      <c r="N956" s="220" t="str">
        <f t="shared" ca="1" si="240"/>
        <v/>
      </c>
      <c r="O956" s="7" t="str">
        <f t="shared" ca="1" si="236"/>
        <v/>
      </c>
      <c r="P956" s="7" t="str">
        <f t="shared" ca="1" si="237"/>
        <v/>
      </c>
      <c r="Q956" s="7" t="str">
        <f t="shared" ca="1" si="238"/>
        <v/>
      </c>
      <c r="R956" s="7" t="str">
        <f t="shared" ca="1" si="239"/>
        <v/>
      </c>
      <c r="S956" s="7" t="str">
        <f t="shared" ca="1" si="226"/>
        <v/>
      </c>
      <c r="T956" s="7" t="str">
        <f t="shared" ca="1" si="227"/>
        <v/>
      </c>
      <c r="V956" s="120" cm="1">
        <f t="array" aca="1" ref="V956" ca="1">SUMIFS(Invoice_Hours,Invoice_Labor_Category,$D956,Invoice_Company,$C956,Invoice_MSA_Code,$E956)</f>
        <v>0</v>
      </c>
      <c r="W956" s="121" t="str">
        <f t="shared" ca="1" si="228"/>
        <v/>
      </c>
      <c r="X956" s="152" t="str">
        <f t="shared" ca="1" si="229"/>
        <v/>
      </c>
      <c r="Z956" s="172"/>
      <c r="AB956" t="str">
        <f t="shared" si="230"/>
        <v/>
      </c>
      <c r="AC956" t="str">
        <f t="shared" si="231"/>
        <v/>
      </c>
      <c r="AD956" t="str">
        <f t="shared" ca="1" si="232"/>
        <v/>
      </c>
      <c r="AE956" s="4" t="str">
        <f t="shared" ca="1" si="241"/>
        <v/>
      </c>
      <c r="AF956" s="118"/>
    </row>
    <row r="957" spans="3:32" ht="20.100000000000001" customHeight="1">
      <c r="C957" t="str" cm="1">
        <f t="array" ref="C957">IFERROR(_xlfn.TEXTSPLIT(B957,"^"),"")</f>
        <v/>
      </c>
      <c r="F957" s="5" t="str" cm="1">
        <f t="array" aca="1" ref="F957" ca="1">IFERROR(INDEX(MSA_Title,MATCH(E957,MSA_Code,0)),"")</f>
        <v/>
      </c>
      <c r="G957" s="117" cm="1">
        <f t="array" aca="1" ref="G957" ca="1">SUMIFS(Proposed_Hours,Proposed_Labor_Category,$D957,Proposed_Company,$C957,Proposed_MSA_Code,$E957)</f>
        <v>0</v>
      </c>
      <c r="H957" s="7" t="str">
        <f t="shared" ca="1" si="233"/>
        <v/>
      </c>
      <c r="I957" s="4" t="str" cm="1">
        <f t="array" aca="1" ref="I957" ca="1">IFERROR(IF(SUMIFS(Proposed_Direct_Cost,Proposed_Labor_Category,$D957,Proposed_Company,$C957,Proposed_MSA_Code,$E957)=0,"Not Proposed",SUMIFS(Proposed_Direct_Cost,Proposed_Labor_Category,$D957,Proposed_Company,$C957,Proposed_MSA_Code,$E957)),"")</f>
        <v>Not Proposed</v>
      </c>
      <c r="J957" s="117" cm="1">
        <f t="array" aca="1" ref="J957" ca="1">SUMIFS(Invoice_Hours,Invoice_Labor_Category,$D957,Invoice_Company,$C957,Invoice_MSA_Code,$E957)</f>
        <v>0</v>
      </c>
      <c r="K957" s="7" t="str">
        <f t="shared" ca="1" si="234"/>
        <v/>
      </c>
      <c r="L957" s="222" cm="1">
        <f t="array" aca="1" ref="L957" ca="1">IFERROR(SUMIFS(Invoice_Direct_Cost,Invoice_Labor_Category,$D957,Invoice_Company,$C957,Invoice_MSA_Code,$E957),"")</f>
        <v>0</v>
      </c>
      <c r="M957" s="7" t="str">
        <f t="shared" ca="1" si="235"/>
        <v/>
      </c>
      <c r="N957" s="220" t="str">
        <f t="shared" ca="1" si="240"/>
        <v/>
      </c>
      <c r="O957" s="7" t="str">
        <f t="shared" ca="1" si="236"/>
        <v/>
      </c>
      <c r="P957" s="7" t="str">
        <f t="shared" ca="1" si="237"/>
        <v/>
      </c>
      <c r="Q957" s="7" t="str">
        <f t="shared" ca="1" si="238"/>
        <v/>
      </c>
      <c r="R957" s="7" t="str">
        <f t="shared" ca="1" si="239"/>
        <v/>
      </c>
      <c r="S957" s="7" t="str">
        <f t="shared" ca="1" si="226"/>
        <v/>
      </c>
      <c r="T957" s="7" t="str">
        <f t="shared" ca="1" si="227"/>
        <v/>
      </c>
      <c r="V957" s="120" cm="1">
        <f t="array" aca="1" ref="V957" ca="1">SUMIFS(Invoice_Hours,Invoice_Labor_Category,$D957,Invoice_Company,$C957,Invoice_MSA_Code,$E957)</f>
        <v>0</v>
      </c>
      <c r="W957" s="121" t="str">
        <f t="shared" ca="1" si="228"/>
        <v/>
      </c>
      <c r="X957" s="151" t="str">
        <f t="shared" ca="1" si="229"/>
        <v/>
      </c>
      <c r="Z957" s="172"/>
      <c r="AB957" t="str">
        <f t="shared" si="230"/>
        <v/>
      </c>
      <c r="AC957" t="str">
        <f t="shared" si="231"/>
        <v/>
      </c>
      <c r="AD957" t="str">
        <f t="shared" ca="1" si="232"/>
        <v/>
      </c>
      <c r="AE957" s="4" t="str">
        <f t="shared" ca="1" si="241"/>
        <v/>
      </c>
      <c r="AF957" s="118"/>
    </row>
    <row r="958" spans="3:32" ht="20.100000000000001" customHeight="1">
      <c r="C958" t="str" cm="1">
        <f t="array" ref="C958">IFERROR(_xlfn.TEXTSPLIT(B958,"^"),"")</f>
        <v/>
      </c>
      <c r="F958" s="5" t="str" cm="1">
        <f t="array" aca="1" ref="F958" ca="1">IFERROR(INDEX(MSA_Title,MATCH(E958,MSA_Code,0)),"")</f>
        <v/>
      </c>
      <c r="G958" s="117" cm="1">
        <f t="array" aca="1" ref="G958" ca="1">SUMIFS(Proposed_Hours,Proposed_Labor_Category,$D958,Proposed_Company,$C958,Proposed_MSA_Code,$E958)</f>
        <v>0</v>
      </c>
      <c r="H958" s="7" t="str">
        <f t="shared" ca="1" si="233"/>
        <v/>
      </c>
      <c r="I958" s="4" t="str" cm="1">
        <f t="array" aca="1" ref="I958" ca="1">IFERROR(IF(SUMIFS(Proposed_Direct_Cost,Proposed_Labor_Category,$D958,Proposed_Company,$C958,Proposed_MSA_Code,$E958)=0,"Not Proposed",SUMIFS(Proposed_Direct_Cost,Proposed_Labor_Category,$D958,Proposed_Company,$C958,Proposed_MSA_Code,$E958)),"")</f>
        <v>Not Proposed</v>
      </c>
      <c r="J958" s="117" cm="1">
        <f t="array" aca="1" ref="J958" ca="1">SUMIFS(Invoice_Hours,Invoice_Labor_Category,$D958,Invoice_Company,$C958,Invoice_MSA_Code,$E958)</f>
        <v>0</v>
      </c>
      <c r="K958" s="7" t="str">
        <f t="shared" ca="1" si="234"/>
        <v/>
      </c>
      <c r="L958" s="222" cm="1">
        <f t="array" aca="1" ref="L958" ca="1">IFERROR(SUMIFS(Invoice_Direct_Cost,Invoice_Labor_Category,$D958,Invoice_Company,$C958,Invoice_MSA_Code,$E958),"")</f>
        <v>0</v>
      </c>
      <c r="M958" s="7" t="str">
        <f t="shared" ca="1" si="235"/>
        <v/>
      </c>
      <c r="N958" s="220" t="str">
        <f t="shared" ca="1" si="240"/>
        <v/>
      </c>
      <c r="O958" s="7" t="str">
        <f t="shared" ca="1" si="236"/>
        <v/>
      </c>
      <c r="P958" s="7" t="str">
        <f t="shared" ca="1" si="237"/>
        <v/>
      </c>
      <c r="Q958" s="7" t="str">
        <f t="shared" ca="1" si="238"/>
        <v/>
      </c>
      <c r="R958" s="7" t="str">
        <f t="shared" ca="1" si="239"/>
        <v/>
      </c>
      <c r="S958" s="7" t="str">
        <f t="shared" ca="1" si="226"/>
        <v/>
      </c>
      <c r="T958" s="7" t="str">
        <f t="shared" ca="1" si="227"/>
        <v/>
      </c>
      <c r="V958" s="120" cm="1">
        <f t="array" aca="1" ref="V958" ca="1">SUMIFS(Invoice_Hours,Invoice_Labor_Category,$D958,Invoice_Company,$C958,Invoice_MSA_Code,$E958)</f>
        <v>0</v>
      </c>
      <c r="W958" s="121" t="str">
        <f t="shared" ca="1" si="228"/>
        <v/>
      </c>
      <c r="X958" s="152" t="str">
        <f t="shared" ca="1" si="229"/>
        <v/>
      </c>
      <c r="Z958" s="172"/>
      <c r="AB958" t="str">
        <f t="shared" si="230"/>
        <v/>
      </c>
      <c r="AC958" t="str">
        <f t="shared" si="231"/>
        <v/>
      </c>
      <c r="AD958" t="str">
        <f t="shared" ca="1" si="232"/>
        <v/>
      </c>
      <c r="AE958" s="4" t="str">
        <f t="shared" ca="1" si="241"/>
        <v/>
      </c>
      <c r="AF958" s="118"/>
    </row>
    <row r="959" spans="3:32" ht="20.100000000000001" customHeight="1">
      <c r="C959" t="str" cm="1">
        <f t="array" ref="C959">IFERROR(_xlfn.TEXTSPLIT(B959,"^"),"")</f>
        <v/>
      </c>
      <c r="F959" s="5" t="str" cm="1">
        <f t="array" aca="1" ref="F959" ca="1">IFERROR(INDEX(MSA_Title,MATCH(E959,MSA_Code,0)),"")</f>
        <v/>
      </c>
      <c r="G959" s="117" cm="1">
        <f t="array" aca="1" ref="G959" ca="1">SUMIFS(Proposed_Hours,Proposed_Labor_Category,$D959,Proposed_Company,$C959,Proposed_MSA_Code,$E959)</f>
        <v>0</v>
      </c>
      <c r="H959" s="7" t="str">
        <f t="shared" ca="1" si="233"/>
        <v/>
      </c>
      <c r="I959" s="4" t="str" cm="1">
        <f t="array" aca="1" ref="I959" ca="1">IFERROR(IF(SUMIFS(Proposed_Direct_Cost,Proposed_Labor_Category,$D959,Proposed_Company,$C959,Proposed_MSA_Code,$E959)=0,"Not Proposed",SUMIFS(Proposed_Direct_Cost,Proposed_Labor_Category,$D959,Proposed_Company,$C959,Proposed_MSA_Code,$E959)),"")</f>
        <v>Not Proposed</v>
      </c>
      <c r="J959" s="117" cm="1">
        <f t="array" aca="1" ref="J959" ca="1">SUMIFS(Invoice_Hours,Invoice_Labor_Category,$D959,Invoice_Company,$C959,Invoice_MSA_Code,$E959)</f>
        <v>0</v>
      </c>
      <c r="K959" s="7" t="str">
        <f t="shared" ca="1" si="234"/>
        <v/>
      </c>
      <c r="L959" s="222" cm="1">
        <f t="array" aca="1" ref="L959" ca="1">IFERROR(SUMIFS(Invoice_Direct_Cost,Invoice_Labor_Category,$D959,Invoice_Company,$C959,Invoice_MSA_Code,$E959),"")</f>
        <v>0</v>
      </c>
      <c r="M959" s="7" t="str">
        <f t="shared" ca="1" si="235"/>
        <v/>
      </c>
      <c r="N959" s="220" t="str">
        <f t="shared" ca="1" si="240"/>
        <v/>
      </c>
      <c r="O959" s="7" t="str">
        <f t="shared" ca="1" si="236"/>
        <v/>
      </c>
      <c r="P959" s="7" t="str">
        <f t="shared" ca="1" si="237"/>
        <v/>
      </c>
      <c r="Q959" s="7" t="str">
        <f t="shared" ca="1" si="238"/>
        <v/>
      </c>
      <c r="R959" s="7" t="str">
        <f t="shared" ca="1" si="239"/>
        <v/>
      </c>
      <c r="S959" s="7" t="str">
        <f t="shared" ca="1" si="226"/>
        <v/>
      </c>
      <c r="T959" s="7" t="str">
        <f t="shared" ca="1" si="227"/>
        <v/>
      </c>
      <c r="V959" s="120" cm="1">
        <f t="array" aca="1" ref="V959" ca="1">SUMIFS(Invoice_Hours,Invoice_Labor_Category,$D959,Invoice_Company,$C959,Invoice_MSA_Code,$E959)</f>
        <v>0</v>
      </c>
      <c r="W959" s="121" t="str">
        <f t="shared" ca="1" si="228"/>
        <v/>
      </c>
      <c r="X959" s="151" t="str">
        <f t="shared" ca="1" si="229"/>
        <v/>
      </c>
      <c r="Z959" s="172"/>
      <c r="AB959" t="str">
        <f t="shared" si="230"/>
        <v/>
      </c>
      <c r="AC959" t="str">
        <f t="shared" si="231"/>
        <v/>
      </c>
      <c r="AD959" t="str">
        <f t="shared" ca="1" si="232"/>
        <v/>
      </c>
      <c r="AE959" s="4" t="str">
        <f t="shared" ca="1" si="241"/>
        <v/>
      </c>
      <c r="AF959" s="118"/>
    </row>
    <row r="960" spans="3:32" ht="20.100000000000001" customHeight="1">
      <c r="C960" t="str" cm="1">
        <f t="array" ref="C960">IFERROR(_xlfn.TEXTSPLIT(B960,"^"),"")</f>
        <v/>
      </c>
      <c r="F960" s="5" t="str" cm="1">
        <f t="array" aca="1" ref="F960" ca="1">IFERROR(INDEX(MSA_Title,MATCH(E960,MSA_Code,0)),"")</f>
        <v/>
      </c>
      <c r="G960" s="117" cm="1">
        <f t="array" aca="1" ref="G960" ca="1">SUMIFS(Proposed_Hours,Proposed_Labor_Category,$D960,Proposed_Company,$C960,Proposed_MSA_Code,$E960)</f>
        <v>0</v>
      </c>
      <c r="H960" s="7" t="str">
        <f t="shared" ca="1" si="233"/>
        <v/>
      </c>
      <c r="I960" s="4" t="str" cm="1">
        <f t="array" aca="1" ref="I960" ca="1">IFERROR(IF(SUMIFS(Proposed_Direct_Cost,Proposed_Labor_Category,$D960,Proposed_Company,$C960,Proposed_MSA_Code,$E960)=0,"Not Proposed",SUMIFS(Proposed_Direct_Cost,Proposed_Labor_Category,$D960,Proposed_Company,$C960,Proposed_MSA_Code,$E960)),"")</f>
        <v>Not Proposed</v>
      </c>
      <c r="J960" s="117" cm="1">
        <f t="array" aca="1" ref="J960" ca="1">SUMIFS(Invoice_Hours,Invoice_Labor_Category,$D960,Invoice_Company,$C960,Invoice_MSA_Code,$E960)</f>
        <v>0</v>
      </c>
      <c r="K960" s="7" t="str">
        <f t="shared" ca="1" si="234"/>
        <v/>
      </c>
      <c r="L960" s="222" cm="1">
        <f t="array" aca="1" ref="L960" ca="1">IFERROR(SUMIFS(Invoice_Direct_Cost,Invoice_Labor_Category,$D960,Invoice_Company,$C960,Invoice_MSA_Code,$E960),"")</f>
        <v>0</v>
      </c>
      <c r="M960" s="7" t="str">
        <f t="shared" ca="1" si="235"/>
        <v/>
      </c>
      <c r="N960" s="220" t="str">
        <f t="shared" ca="1" si="240"/>
        <v/>
      </c>
      <c r="O960" s="7" t="str">
        <f t="shared" ca="1" si="236"/>
        <v/>
      </c>
      <c r="P960" s="7" t="str">
        <f t="shared" ca="1" si="237"/>
        <v/>
      </c>
      <c r="Q960" s="7" t="str">
        <f t="shared" ca="1" si="238"/>
        <v/>
      </c>
      <c r="R960" s="7" t="str">
        <f t="shared" ca="1" si="239"/>
        <v/>
      </c>
      <c r="S960" s="7" t="str">
        <f t="shared" ca="1" si="226"/>
        <v/>
      </c>
      <c r="T960" s="7" t="str">
        <f t="shared" ca="1" si="227"/>
        <v/>
      </c>
      <c r="V960" s="120" cm="1">
        <f t="array" aca="1" ref="V960" ca="1">SUMIFS(Invoice_Hours,Invoice_Labor_Category,$D960,Invoice_Company,$C960,Invoice_MSA_Code,$E960)</f>
        <v>0</v>
      </c>
      <c r="W960" s="121" t="str">
        <f t="shared" ca="1" si="228"/>
        <v/>
      </c>
      <c r="X960" s="152" t="str">
        <f t="shared" ca="1" si="229"/>
        <v/>
      </c>
      <c r="Z960" s="172"/>
      <c r="AB960" t="str">
        <f t="shared" si="230"/>
        <v/>
      </c>
      <c r="AC960" t="str">
        <f t="shared" si="231"/>
        <v/>
      </c>
      <c r="AD960" t="str">
        <f t="shared" ca="1" si="232"/>
        <v/>
      </c>
      <c r="AE960" s="4" t="str">
        <f t="shared" ca="1" si="241"/>
        <v/>
      </c>
      <c r="AF960" s="118"/>
    </row>
    <row r="961" spans="3:32" ht="20.100000000000001" customHeight="1">
      <c r="C961" t="str" cm="1">
        <f t="array" ref="C961">IFERROR(_xlfn.TEXTSPLIT(B961,"^"),"")</f>
        <v/>
      </c>
      <c r="F961" s="5" t="str" cm="1">
        <f t="array" aca="1" ref="F961" ca="1">IFERROR(INDEX(MSA_Title,MATCH(E961,MSA_Code,0)),"")</f>
        <v/>
      </c>
      <c r="G961" s="117" cm="1">
        <f t="array" aca="1" ref="G961" ca="1">SUMIFS(Proposed_Hours,Proposed_Labor_Category,$D961,Proposed_Company,$C961,Proposed_MSA_Code,$E961)</f>
        <v>0</v>
      </c>
      <c r="H961" s="7" t="str">
        <f t="shared" ca="1" si="233"/>
        <v/>
      </c>
      <c r="I961" s="4" t="str" cm="1">
        <f t="array" aca="1" ref="I961" ca="1">IFERROR(IF(SUMIFS(Proposed_Direct_Cost,Proposed_Labor_Category,$D961,Proposed_Company,$C961,Proposed_MSA_Code,$E961)=0,"Not Proposed",SUMIFS(Proposed_Direct_Cost,Proposed_Labor_Category,$D961,Proposed_Company,$C961,Proposed_MSA_Code,$E961)),"")</f>
        <v>Not Proposed</v>
      </c>
      <c r="J961" s="117" cm="1">
        <f t="array" aca="1" ref="J961" ca="1">SUMIFS(Invoice_Hours,Invoice_Labor_Category,$D961,Invoice_Company,$C961,Invoice_MSA_Code,$E961)</f>
        <v>0</v>
      </c>
      <c r="K961" s="7" t="str">
        <f t="shared" ca="1" si="234"/>
        <v/>
      </c>
      <c r="L961" s="222" cm="1">
        <f t="array" aca="1" ref="L961" ca="1">IFERROR(SUMIFS(Invoice_Direct_Cost,Invoice_Labor_Category,$D961,Invoice_Company,$C961,Invoice_MSA_Code,$E961),"")</f>
        <v>0</v>
      </c>
      <c r="M961" s="7" t="str">
        <f t="shared" ca="1" si="235"/>
        <v/>
      </c>
      <c r="N961" s="220" t="str">
        <f t="shared" ca="1" si="240"/>
        <v/>
      </c>
      <c r="O961" s="7" t="str">
        <f t="shared" ca="1" si="236"/>
        <v/>
      </c>
      <c r="P961" s="7" t="str">
        <f t="shared" ca="1" si="237"/>
        <v/>
      </c>
      <c r="Q961" s="7" t="str">
        <f t="shared" ca="1" si="238"/>
        <v/>
      </c>
      <c r="R961" s="7" t="str">
        <f t="shared" ca="1" si="239"/>
        <v/>
      </c>
      <c r="S961" s="7" t="str">
        <f t="shared" ca="1" si="226"/>
        <v/>
      </c>
      <c r="T961" s="7" t="str">
        <f t="shared" ca="1" si="227"/>
        <v/>
      </c>
      <c r="V961" s="120" cm="1">
        <f t="array" aca="1" ref="V961" ca="1">SUMIFS(Invoice_Hours,Invoice_Labor_Category,$D961,Invoice_Company,$C961,Invoice_MSA_Code,$E961)</f>
        <v>0</v>
      </c>
      <c r="W961" s="121" t="str">
        <f t="shared" ca="1" si="228"/>
        <v/>
      </c>
      <c r="X961" s="151" t="str">
        <f t="shared" ca="1" si="229"/>
        <v/>
      </c>
      <c r="Z961" s="172"/>
      <c r="AB961" t="str">
        <f t="shared" si="230"/>
        <v/>
      </c>
      <c r="AC961" t="str">
        <f t="shared" si="231"/>
        <v/>
      </c>
      <c r="AD961" t="str">
        <f t="shared" ca="1" si="232"/>
        <v/>
      </c>
      <c r="AE961" s="4" t="str">
        <f t="shared" ca="1" si="241"/>
        <v/>
      </c>
      <c r="AF961" s="118"/>
    </row>
    <row r="962" spans="3:32" ht="20.100000000000001" customHeight="1">
      <c r="C962" t="str" cm="1">
        <f t="array" ref="C962">IFERROR(_xlfn.TEXTSPLIT(B962,"^"),"")</f>
        <v/>
      </c>
      <c r="F962" s="5" t="str" cm="1">
        <f t="array" aca="1" ref="F962" ca="1">IFERROR(INDEX(MSA_Title,MATCH(E962,MSA_Code,0)),"")</f>
        <v/>
      </c>
      <c r="G962" s="117" cm="1">
        <f t="array" aca="1" ref="G962" ca="1">SUMIFS(Proposed_Hours,Proposed_Labor_Category,$D962,Proposed_Company,$C962,Proposed_MSA_Code,$E962)</f>
        <v>0</v>
      </c>
      <c r="H962" s="7" t="str">
        <f t="shared" ca="1" si="233"/>
        <v/>
      </c>
      <c r="I962" s="4" t="str" cm="1">
        <f t="array" aca="1" ref="I962" ca="1">IFERROR(IF(SUMIFS(Proposed_Direct_Cost,Proposed_Labor_Category,$D962,Proposed_Company,$C962,Proposed_MSA_Code,$E962)=0,"Not Proposed",SUMIFS(Proposed_Direct_Cost,Proposed_Labor_Category,$D962,Proposed_Company,$C962,Proposed_MSA_Code,$E962)),"")</f>
        <v>Not Proposed</v>
      </c>
      <c r="J962" s="117" cm="1">
        <f t="array" aca="1" ref="J962" ca="1">SUMIFS(Invoice_Hours,Invoice_Labor_Category,$D962,Invoice_Company,$C962,Invoice_MSA_Code,$E962)</f>
        <v>0</v>
      </c>
      <c r="K962" s="7" t="str">
        <f t="shared" ca="1" si="234"/>
        <v/>
      </c>
      <c r="L962" s="222" cm="1">
        <f t="array" aca="1" ref="L962" ca="1">IFERROR(SUMIFS(Invoice_Direct_Cost,Invoice_Labor_Category,$D962,Invoice_Company,$C962,Invoice_MSA_Code,$E962),"")</f>
        <v>0</v>
      </c>
      <c r="M962" s="7" t="str">
        <f t="shared" ca="1" si="235"/>
        <v/>
      </c>
      <c r="N962" s="220" t="str">
        <f t="shared" ca="1" si="240"/>
        <v/>
      </c>
      <c r="O962" s="7" t="str">
        <f t="shared" ca="1" si="236"/>
        <v/>
      </c>
      <c r="P962" s="7" t="str">
        <f t="shared" ca="1" si="237"/>
        <v/>
      </c>
      <c r="Q962" s="7" t="str">
        <f t="shared" ca="1" si="238"/>
        <v/>
      </c>
      <c r="R962" s="7" t="str">
        <f t="shared" ca="1" si="239"/>
        <v/>
      </c>
      <c r="S962" s="7" t="str">
        <f t="shared" ca="1" si="226"/>
        <v/>
      </c>
      <c r="T962" s="7" t="str">
        <f t="shared" ca="1" si="227"/>
        <v/>
      </c>
      <c r="V962" s="120" cm="1">
        <f t="array" aca="1" ref="V962" ca="1">SUMIFS(Invoice_Hours,Invoice_Labor_Category,$D962,Invoice_Company,$C962,Invoice_MSA_Code,$E962)</f>
        <v>0</v>
      </c>
      <c r="W962" s="121" t="str">
        <f t="shared" ca="1" si="228"/>
        <v/>
      </c>
      <c r="X962" s="152" t="str">
        <f t="shared" ca="1" si="229"/>
        <v/>
      </c>
      <c r="Z962" s="172"/>
      <c r="AB962" t="str">
        <f t="shared" si="230"/>
        <v/>
      </c>
      <c r="AC962" t="str">
        <f t="shared" si="231"/>
        <v/>
      </c>
      <c r="AD962" t="str">
        <f t="shared" ca="1" si="232"/>
        <v/>
      </c>
      <c r="AE962" s="4" t="str">
        <f t="shared" ca="1" si="241"/>
        <v/>
      </c>
      <c r="AF962" s="118"/>
    </row>
    <row r="963" spans="3:32" ht="20.100000000000001" customHeight="1">
      <c r="C963" t="str" cm="1">
        <f t="array" ref="C963">IFERROR(_xlfn.TEXTSPLIT(B963,"^"),"")</f>
        <v/>
      </c>
      <c r="F963" s="5" t="str" cm="1">
        <f t="array" aca="1" ref="F963" ca="1">IFERROR(INDEX(MSA_Title,MATCH(E963,MSA_Code,0)),"")</f>
        <v/>
      </c>
      <c r="G963" s="117" cm="1">
        <f t="array" aca="1" ref="G963" ca="1">SUMIFS(Proposed_Hours,Proposed_Labor_Category,$D963,Proposed_Company,$C963,Proposed_MSA_Code,$E963)</f>
        <v>0</v>
      </c>
      <c r="H963" s="7" t="str">
        <f t="shared" ca="1" si="233"/>
        <v/>
      </c>
      <c r="I963" s="4" t="str" cm="1">
        <f t="array" aca="1" ref="I963" ca="1">IFERROR(IF(SUMIFS(Proposed_Direct_Cost,Proposed_Labor_Category,$D963,Proposed_Company,$C963,Proposed_MSA_Code,$E963)=0,"Not Proposed",SUMIFS(Proposed_Direct_Cost,Proposed_Labor_Category,$D963,Proposed_Company,$C963,Proposed_MSA_Code,$E963)),"")</f>
        <v>Not Proposed</v>
      </c>
      <c r="J963" s="117" cm="1">
        <f t="array" aca="1" ref="J963" ca="1">SUMIFS(Invoice_Hours,Invoice_Labor_Category,$D963,Invoice_Company,$C963,Invoice_MSA_Code,$E963)</f>
        <v>0</v>
      </c>
      <c r="K963" s="7" t="str">
        <f t="shared" ca="1" si="234"/>
        <v/>
      </c>
      <c r="L963" s="222" cm="1">
        <f t="array" aca="1" ref="L963" ca="1">IFERROR(SUMIFS(Invoice_Direct_Cost,Invoice_Labor_Category,$D963,Invoice_Company,$C963,Invoice_MSA_Code,$E963),"")</f>
        <v>0</v>
      </c>
      <c r="M963" s="7" t="str">
        <f t="shared" ca="1" si="235"/>
        <v/>
      </c>
      <c r="N963" s="220" t="str">
        <f t="shared" ca="1" si="240"/>
        <v/>
      </c>
      <c r="O963" s="7" t="str">
        <f t="shared" ca="1" si="236"/>
        <v/>
      </c>
      <c r="P963" s="7" t="str">
        <f t="shared" ca="1" si="237"/>
        <v/>
      </c>
      <c r="Q963" s="7" t="str">
        <f t="shared" ca="1" si="238"/>
        <v/>
      </c>
      <c r="R963" s="7" t="str">
        <f t="shared" ca="1" si="239"/>
        <v/>
      </c>
      <c r="S963" s="7" t="str">
        <f t="shared" ref="S963:S1026" ca="1" si="242">IFERROR(IF(N963&lt;0,-O963,""),"")</f>
        <v/>
      </c>
      <c r="T963" s="7" t="str">
        <f t="shared" ref="T963:T1026" ca="1" si="243">IFERROR(IF(AND(K963&lt;&gt;"",H963&lt;&gt;"",K963=H963),L963,""),"")</f>
        <v/>
      </c>
      <c r="V963" s="120" cm="1">
        <f t="array" aca="1" ref="V963" ca="1">SUMIFS(Invoice_Hours,Invoice_Labor_Category,$D963,Invoice_Company,$C963,Invoice_MSA_Code,$E963)</f>
        <v>0</v>
      </c>
      <c r="W963" s="121" t="str">
        <f t="shared" ref="W963:W1026" ca="1" si="244">IFERROR(IF(AND(H963&lt;&gt;0,K963&gt;H963,(K963-H963)/H963&gt;0.05),(K963-H963),""),"")</f>
        <v/>
      </c>
      <c r="X963" s="151" t="str">
        <f t="shared" ref="X963:X1026" ca="1" si="245">IFERROR(IF(H963="",K963*J963,W963*V963),"")</f>
        <v/>
      </c>
      <c r="Z963" s="172"/>
      <c r="AB963" t="str">
        <f t="shared" ref="AB963:AB1026" si="246">IF(C963=0,"",C963)</f>
        <v/>
      </c>
      <c r="AC963" t="str">
        <f t="shared" ref="AC963:AC1026" si="247">IF(D963=0,"",D963)</f>
        <v/>
      </c>
      <c r="AD963" t="str">
        <f t="shared" ref="AD963:AD1026" ca="1" si="248">IF(F963=0,"",F963)</f>
        <v/>
      </c>
      <c r="AE963" s="4" t="str">
        <f t="shared" ca="1" si="241"/>
        <v/>
      </c>
      <c r="AF963" s="118"/>
    </row>
    <row r="964" spans="3:32" ht="20.100000000000001" customHeight="1">
      <c r="C964" t="str" cm="1">
        <f t="array" ref="C964">IFERROR(_xlfn.TEXTSPLIT(B964,"^"),"")</f>
        <v/>
      </c>
      <c r="F964" s="5" t="str" cm="1">
        <f t="array" aca="1" ref="F964" ca="1">IFERROR(INDEX(MSA_Title,MATCH(E964,MSA_Code,0)),"")</f>
        <v/>
      </c>
      <c r="G964" s="117" cm="1">
        <f t="array" aca="1" ref="G964" ca="1">SUMIFS(Proposed_Hours,Proposed_Labor_Category,$D964,Proposed_Company,$C964,Proposed_MSA_Code,$E964)</f>
        <v>0</v>
      </c>
      <c r="H964" s="7" t="str">
        <f t="shared" ref="H964:H1027" ca="1" si="249">IFERROR(I964/G964,"")</f>
        <v/>
      </c>
      <c r="I964" s="4" t="str" cm="1">
        <f t="array" aca="1" ref="I964" ca="1">IFERROR(IF(SUMIFS(Proposed_Direct_Cost,Proposed_Labor_Category,$D964,Proposed_Company,$C964,Proposed_MSA_Code,$E964)=0,"Not Proposed",SUMIFS(Proposed_Direct_Cost,Proposed_Labor_Category,$D964,Proposed_Company,$C964,Proposed_MSA_Code,$E964)),"")</f>
        <v>Not Proposed</v>
      </c>
      <c r="J964" s="117" cm="1">
        <f t="array" aca="1" ref="J964" ca="1">SUMIFS(Invoice_Hours,Invoice_Labor_Category,$D964,Invoice_Company,$C964,Invoice_MSA_Code,$E964)</f>
        <v>0</v>
      </c>
      <c r="K964" s="7" t="str">
        <f t="shared" ref="K964:K1027" ca="1" si="250">IFERROR(L964/J964,"")</f>
        <v/>
      </c>
      <c r="L964" s="222" cm="1">
        <f t="array" aca="1" ref="L964" ca="1">IFERROR(SUMIFS(Invoice_Direct_Cost,Invoice_Labor_Category,$D964,Invoice_Company,$C964,Invoice_MSA_Code,$E964),"")</f>
        <v>0</v>
      </c>
      <c r="M964" s="7" t="str">
        <f t="shared" ref="M964:M1027" ca="1" si="251">IFERROR(K964-H964,"")</f>
        <v/>
      </c>
      <c r="N964" s="220" t="str">
        <f t="shared" ca="1" si="240"/>
        <v/>
      </c>
      <c r="O964" s="7" t="str">
        <f t="shared" ref="O964:O1027" ca="1" si="252">IFERROR(M964*J964,"")</f>
        <v/>
      </c>
      <c r="P964" s="7" t="str">
        <f t="shared" ref="P964:P1027" ca="1" si="253">IFERROR(IF(N964&gt;5%,O964*((N964-5%)/N964),""),"")</f>
        <v/>
      </c>
      <c r="Q964" s="7" t="str">
        <f t="shared" ref="Q964:Q1027" ca="1" si="254">IFERROR(IF(N964&gt;0,O964*(MIN(N964,5%)/N964),""),"")</f>
        <v/>
      </c>
      <c r="R964" s="7" t="str">
        <f t="shared" ref="R964:R1027" ca="1" si="255">IFERROR(IF(AND(K964&gt;0,H964="",L964&lt;&gt;0),L964,""),"")</f>
        <v/>
      </c>
      <c r="S964" s="7" t="str">
        <f t="shared" ca="1" si="242"/>
        <v/>
      </c>
      <c r="T964" s="7" t="str">
        <f t="shared" ca="1" si="243"/>
        <v/>
      </c>
      <c r="V964" s="120" cm="1">
        <f t="array" aca="1" ref="V964" ca="1">SUMIFS(Invoice_Hours,Invoice_Labor_Category,$D964,Invoice_Company,$C964,Invoice_MSA_Code,$E964)</f>
        <v>0</v>
      </c>
      <c r="W964" s="121" t="str">
        <f t="shared" ca="1" si="244"/>
        <v/>
      </c>
      <c r="X964" s="152" t="str">
        <f t="shared" ca="1" si="245"/>
        <v/>
      </c>
      <c r="Z964" s="172"/>
      <c r="AB964" t="str">
        <f t="shared" si="246"/>
        <v/>
      </c>
      <c r="AC964" t="str">
        <f t="shared" si="247"/>
        <v/>
      </c>
      <c r="AD964" t="str">
        <f t="shared" ca="1" si="248"/>
        <v/>
      </c>
      <c r="AE964" s="4" t="str">
        <f t="shared" ca="1" si="241"/>
        <v/>
      </c>
      <c r="AF964" s="118"/>
    </row>
    <row r="965" spans="3:32" ht="20.100000000000001" customHeight="1">
      <c r="C965" t="str" cm="1">
        <f t="array" ref="C965">IFERROR(_xlfn.TEXTSPLIT(B965,"^"),"")</f>
        <v/>
      </c>
      <c r="F965" s="5" t="str" cm="1">
        <f t="array" aca="1" ref="F965" ca="1">IFERROR(INDEX(MSA_Title,MATCH(E965,MSA_Code,0)),"")</f>
        <v/>
      </c>
      <c r="G965" s="117" cm="1">
        <f t="array" aca="1" ref="G965" ca="1">SUMIFS(Proposed_Hours,Proposed_Labor_Category,$D965,Proposed_Company,$C965,Proposed_MSA_Code,$E965)</f>
        <v>0</v>
      </c>
      <c r="H965" s="7" t="str">
        <f t="shared" ca="1" si="249"/>
        <v/>
      </c>
      <c r="I965" s="4" t="str" cm="1">
        <f t="array" aca="1" ref="I965" ca="1">IFERROR(IF(SUMIFS(Proposed_Direct_Cost,Proposed_Labor_Category,$D965,Proposed_Company,$C965,Proposed_MSA_Code,$E965)=0,"Not Proposed",SUMIFS(Proposed_Direct_Cost,Proposed_Labor_Category,$D965,Proposed_Company,$C965,Proposed_MSA_Code,$E965)),"")</f>
        <v>Not Proposed</v>
      </c>
      <c r="J965" s="117" cm="1">
        <f t="array" aca="1" ref="J965" ca="1">SUMIFS(Invoice_Hours,Invoice_Labor_Category,$D965,Invoice_Company,$C965,Invoice_MSA_Code,$E965)</f>
        <v>0</v>
      </c>
      <c r="K965" s="7" t="str">
        <f t="shared" ca="1" si="250"/>
        <v/>
      </c>
      <c r="L965" s="222" cm="1">
        <f t="array" aca="1" ref="L965" ca="1">IFERROR(SUMIFS(Invoice_Direct_Cost,Invoice_Labor_Category,$D965,Invoice_Company,$C965,Invoice_MSA_Code,$E965),"")</f>
        <v>0</v>
      </c>
      <c r="M965" s="7" t="str">
        <f t="shared" ca="1" si="251"/>
        <v/>
      </c>
      <c r="N965" s="220" t="str">
        <f t="shared" ref="N965:N1028" ca="1" si="256">IFERROR(M965/H965,"")</f>
        <v/>
      </c>
      <c r="O965" s="7" t="str">
        <f t="shared" ca="1" si="252"/>
        <v/>
      </c>
      <c r="P965" s="7" t="str">
        <f t="shared" ca="1" si="253"/>
        <v/>
      </c>
      <c r="Q965" s="7" t="str">
        <f t="shared" ca="1" si="254"/>
        <v/>
      </c>
      <c r="R965" s="7" t="str">
        <f t="shared" ca="1" si="255"/>
        <v/>
      </c>
      <c r="S965" s="7" t="str">
        <f t="shared" ca="1" si="242"/>
        <v/>
      </c>
      <c r="T965" s="7" t="str">
        <f t="shared" ca="1" si="243"/>
        <v/>
      </c>
      <c r="V965" s="120" cm="1">
        <f t="array" aca="1" ref="V965" ca="1">SUMIFS(Invoice_Hours,Invoice_Labor_Category,$D965,Invoice_Company,$C965,Invoice_MSA_Code,$E965)</f>
        <v>0</v>
      </c>
      <c r="W965" s="121" t="str">
        <f t="shared" ca="1" si="244"/>
        <v/>
      </c>
      <c r="X965" s="151" t="str">
        <f t="shared" ca="1" si="245"/>
        <v/>
      </c>
      <c r="Z965" s="172"/>
      <c r="AB965" t="str">
        <f t="shared" si="246"/>
        <v/>
      </c>
      <c r="AC965" t="str">
        <f t="shared" si="247"/>
        <v/>
      </c>
      <c r="AD965" t="str">
        <f t="shared" ca="1" si="248"/>
        <v/>
      </c>
      <c r="AE965" s="4" t="str">
        <f t="shared" ca="1" si="241"/>
        <v/>
      </c>
      <c r="AF965" s="118"/>
    </row>
    <row r="966" spans="3:32" ht="20.100000000000001" customHeight="1">
      <c r="C966" t="str" cm="1">
        <f t="array" ref="C966">IFERROR(_xlfn.TEXTSPLIT(B966,"^"),"")</f>
        <v/>
      </c>
      <c r="F966" s="5" t="str" cm="1">
        <f t="array" aca="1" ref="F966" ca="1">IFERROR(INDEX(MSA_Title,MATCH(E966,MSA_Code,0)),"")</f>
        <v/>
      </c>
      <c r="G966" s="117" cm="1">
        <f t="array" aca="1" ref="G966" ca="1">SUMIFS(Proposed_Hours,Proposed_Labor_Category,$D966,Proposed_Company,$C966,Proposed_MSA_Code,$E966)</f>
        <v>0</v>
      </c>
      <c r="H966" s="7" t="str">
        <f t="shared" ca="1" si="249"/>
        <v/>
      </c>
      <c r="I966" s="4" t="str" cm="1">
        <f t="array" aca="1" ref="I966" ca="1">IFERROR(IF(SUMIFS(Proposed_Direct_Cost,Proposed_Labor_Category,$D966,Proposed_Company,$C966,Proposed_MSA_Code,$E966)=0,"Not Proposed",SUMIFS(Proposed_Direct_Cost,Proposed_Labor_Category,$D966,Proposed_Company,$C966,Proposed_MSA_Code,$E966)),"")</f>
        <v>Not Proposed</v>
      </c>
      <c r="J966" s="117" cm="1">
        <f t="array" aca="1" ref="J966" ca="1">SUMIFS(Invoice_Hours,Invoice_Labor_Category,$D966,Invoice_Company,$C966,Invoice_MSA_Code,$E966)</f>
        <v>0</v>
      </c>
      <c r="K966" s="7" t="str">
        <f t="shared" ca="1" si="250"/>
        <v/>
      </c>
      <c r="L966" s="222" cm="1">
        <f t="array" aca="1" ref="L966" ca="1">IFERROR(SUMIFS(Invoice_Direct_Cost,Invoice_Labor_Category,$D966,Invoice_Company,$C966,Invoice_MSA_Code,$E966),"")</f>
        <v>0</v>
      </c>
      <c r="M966" s="7" t="str">
        <f t="shared" ca="1" si="251"/>
        <v/>
      </c>
      <c r="N966" s="220" t="str">
        <f t="shared" ca="1" si="256"/>
        <v/>
      </c>
      <c r="O966" s="7" t="str">
        <f t="shared" ca="1" si="252"/>
        <v/>
      </c>
      <c r="P966" s="7" t="str">
        <f t="shared" ca="1" si="253"/>
        <v/>
      </c>
      <c r="Q966" s="7" t="str">
        <f t="shared" ca="1" si="254"/>
        <v/>
      </c>
      <c r="R966" s="7" t="str">
        <f t="shared" ca="1" si="255"/>
        <v/>
      </c>
      <c r="S966" s="7" t="str">
        <f t="shared" ca="1" si="242"/>
        <v/>
      </c>
      <c r="T966" s="7" t="str">
        <f t="shared" ca="1" si="243"/>
        <v/>
      </c>
      <c r="V966" s="120" cm="1">
        <f t="array" aca="1" ref="V966" ca="1">SUMIFS(Invoice_Hours,Invoice_Labor_Category,$D966,Invoice_Company,$C966,Invoice_MSA_Code,$E966)</f>
        <v>0</v>
      </c>
      <c r="W966" s="121" t="str">
        <f t="shared" ca="1" si="244"/>
        <v/>
      </c>
      <c r="X966" s="152" t="str">
        <f t="shared" ca="1" si="245"/>
        <v/>
      </c>
      <c r="Z966" s="172"/>
      <c r="AB966" t="str">
        <f t="shared" si="246"/>
        <v/>
      </c>
      <c r="AC966" t="str">
        <f t="shared" si="247"/>
        <v/>
      </c>
      <c r="AD966" t="str">
        <f t="shared" ca="1" si="248"/>
        <v/>
      </c>
      <c r="AE966" s="4" t="str">
        <f t="shared" ca="1" si="241"/>
        <v/>
      </c>
      <c r="AF966" s="118"/>
    </row>
    <row r="967" spans="3:32" ht="20.100000000000001" customHeight="1">
      <c r="C967" t="str" cm="1">
        <f t="array" ref="C967">IFERROR(_xlfn.TEXTSPLIT(B967,"^"),"")</f>
        <v/>
      </c>
      <c r="F967" s="5" t="str" cm="1">
        <f t="array" aca="1" ref="F967" ca="1">IFERROR(INDEX(MSA_Title,MATCH(E967,MSA_Code,0)),"")</f>
        <v/>
      </c>
      <c r="G967" s="117" cm="1">
        <f t="array" aca="1" ref="G967" ca="1">SUMIFS(Proposed_Hours,Proposed_Labor_Category,$D967,Proposed_Company,$C967,Proposed_MSA_Code,$E967)</f>
        <v>0</v>
      </c>
      <c r="H967" s="7" t="str">
        <f t="shared" ca="1" si="249"/>
        <v/>
      </c>
      <c r="I967" s="4" t="str" cm="1">
        <f t="array" aca="1" ref="I967" ca="1">IFERROR(IF(SUMIFS(Proposed_Direct_Cost,Proposed_Labor_Category,$D967,Proposed_Company,$C967,Proposed_MSA_Code,$E967)=0,"Not Proposed",SUMIFS(Proposed_Direct_Cost,Proposed_Labor_Category,$D967,Proposed_Company,$C967,Proposed_MSA_Code,$E967)),"")</f>
        <v>Not Proposed</v>
      </c>
      <c r="J967" s="117" cm="1">
        <f t="array" aca="1" ref="J967" ca="1">SUMIFS(Invoice_Hours,Invoice_Labor_Category,$D967,Invoice_Company,$C967,Invoice_MSA_Code,$E967)</f>
        <v>0</v>
      </c>
      <c r="K967" s="7" t="str">
        <f t="shared" ca="1" si="250"/>
        <v/>
      </c>
      <c r="L967" s="222" cm="1">
        <f t="array" aca="1" ref="L967" ca="1">IFERROR(SUMIFS(Invoice_Direct_Cost,Invoice_Labor_Category,$D967,Invoice_Company,$C967,Invoice_MSA_Code,$E967),"")</f>
        <v>0</v>
      </c>
      <c r="M967" s="7" t="str">
        <f t="shared" ca="1" si="251"/>
        <v/>
      </c>
      <c r="N967" s="220" t="str">
        <f t="shared" ca="1" si="256"/>
        <v/>
      </c>
      <c r="O967" s="7" t="str">
        <f t="shared" ca="1" si="252"/>
        <v/>
      </c>
      <c r="P967" s="7" t="str">
        <f t="shared" ca="1" si="253"/>
        <v/>
      </c>
      <c r="Q967" s="7" t="str">
        <f t="shared" ca="1" si="254"/>
        <v/>
      </c>
      <c r="R967" s="7" t="str">
        <f t="shared" ca="1" si="255"/>
        <v/>
      </c>
      <c r="S967" s="7" t="str">
        <f t="shared" ca="1" si="242"/>
        <v/>
      </c>
      <c r="T967" s="7" t="str">
        <f t="shared" ca="1" si="243"/>
        <v/>
      </c>
      <c r="V967" s="120" cm="1">
        <f t="array" aca="1" ref="V967" ca="1">SUMIFS(Invoice_Hours,Invoice_Labor_Category,$D967,Invoice_Company,$C967,Invoice_MSA_Code,$E967)</f>
        <v>0</v>
      </c>
      <c r="W967" s="121" t="str">
        <f t="shared" ca="1" si="244"/>
        <v/>
      </c>
      <c r="X967" s="151" t="str">
        <f t="shared" ca="1" si="245"/>
        <v/>
      </c>
      <c r="Z967" s="172"/>
      <c r="AB967" t="str">
        <f t="shared" si="246"/>
        <v/>
      </c>
      <c r="AC967" t="str">
        <f t="shared" si="247"/>
        <v/>
      </c>
      <c r="AD967" t="str">
        <f t="shared" ca="1" si="248"/>
        <v/>
      </c>
      <c r="AE967" s="4" t="str">
        <f t="shared" ca="1" si="241"/>
        <v/>
      </c>
      <c r="AF967" s="118"/>
    </row>
    <row r="968" spans="3:32" ht="20.100000000000001" customHeight="1">
      <c r="C968" t="str" cm="1">
        <f t="array" ref="C968">IFERROR(_xlfn.TEXTSPLIT(B968,"^"),"")</f>
        <v/>
      </c>
      <c r="F968" s="5" t="str" cm="1">
        <f t="array" aca="1" ref="F968" ca="1">IFERROR(INDEX(MSA_Title,MATCH(E968,MSA_Code,0)),"")</f>
        <v/>
      </c>
      <c r="G968" s="117" cm="1">
        <f t="array" aca="1" ref="G968" ca="1">SUMIFS(Proposed_Hours,Proposed_Labor_Category,$D968,Proposed_Company,$C968,Proposed_MSA_Code,$E968)</f>
        <v>0</v>
      </c>
      <c r="H968" s="7" t="str">
        <f t="shared" ca="1" si="249"/>
        <v/>
      </c>
      <c r="I968" s="4" t="str" cm="1">
        <f t="array" aca="1" ref="I968" ca="1">IFERROR(IF(SUMIFS(Proposed_Direct_Cost,Proposed_Labor_Category,$D968,Proposed_Company,$C968,Proposed_MSA_Code,$E968)=0,"Not Proposed",SUMIFS(Proposed_Direct_Cost,Proposed_Labor_Category,$D968,Proposed_Company,$C968,Proposed_MSA_Code,$E968)),"")</f>
        <v>Not Proposed</v>
      </c>
      <c r="J968" s="117" cm="1">
        <f t="array" aca="1" ref="J968" ca="1">SUMIFS(Invoice_Hours,Invoice_Labor_Category,$D968,Invoice_Company,$C968,Invoice_MSA_Code,$E968)</f>
        <v>0</v>
      </c>
      <c r="K968" s="7" t="str">
        <f t="shared" ca="1" si="250"/>
        <v/>
      </c>
      <c r="L968" s="222" cm="1">
        <f t="array" aca="1" ref="L968" ca="1">IFERROR(SUMIFS(Invoice_Direct_Cost,Invoice_Labor_Category,$D968,Invoice_Company,$C968,Invoice_MSA_Code,$E968),"")</f>
        <v>0</v>
      </c>
      <c r="M968" s="7" t="str">
        <f t="shared" ca="1" si="251"/>
        <v/>
      </c>
      <c r="N968" s="220" t="str">
        <f t="shared" ca="1" si="256"/>
        <v/>
      </c>
      <c r="O968" s="7" t="str">
        <f t="shared" ca="1" si="252"/>
        <v/>
      </c>
      <c r="P968" s="7" t="str">
        <f t="shared" ca="1" si="253"/>
        <v/>
      </c>
      <c r="Q968" s="7" t="str">
        <f t="shared" ca="1" si="254"/>
        <v/>
      </c>
      <c r="R968" s="7" t="str">
        <f t="shared" ca="1" si="255"/>
        <v/>
      </c>
      <c r="S968" s="7" t="str">
        <f t="shared" ca="1" si="242"/>
        <v/>
      </c>
      <c r="T968" s="7" t="str">
        <f t="shared" ca="1" si="243"/>
        <v/>
      </c>
      <c r="V968" s="120" cm="1">
        <f t="array" aca="1" ref="V968" ca="1">SUMIFS(Invoice_Hours,Invoice_Labor_Category,$D968,Invoice_Company,$C968,Invoice_MSA_Code,$E968)</f>
        <v>0</v>
      </c>
      <c r="W968" s="121" t="str">
        <f t="shared" ca="1" si="244"/>
        <v/>
      </c>
      <c r="X968" s="152" t="str">
        <f t="shared" ca="1" si="245"/>
        <v/>
      </c>
      <c r="Z968" s="172"/>
      <c r="AB968" t="str">
        <f t="shared" si="246"/>
        <v/>
      </c>
      <c r="AC968" t="str">
        <f t="shared" si="247"/>
        <v/>
      </c>
      <c r="AD968" t="str">
        <f t="shared" ca="1" si="248"/>
        <v/>
      </c>
      <c r="AE968" s="4" t="str">
        <f t="shared" ca="1" si="241"/>
        <v/>
      </c>
      <c r="AF968" s="118"/>
    </row>
    <row r="969" spans="3:32" ht="20.100000000000001" customHeight="1">
      <c r="C969" t="str" cm="1">
        <f t="array" ref="C969">IFERROR(_xlfn.TEXTSPLIT(B969,"^"),"")</f>
        <v/>
      </c>
      <c r="F969" s="5" t="str" cm="1">
        <f t="array" aca="1" ref="F969" ca="1">IFERROR(INDEX(MSA_Title,MATCH(E969,MSA_Code,0)),"")</f>
        <v/>
      </c>
      <c r="G969" s="117" cm="1">
        <f t="array" aca="1" ref="G969" ca="1">SUMIFS(Proposed_Hours,Proposed_Labor_Category,$D969,Proposed_Company,$C969,Proposed_MSA_Code,$E969)</f>
        <v>0</v>
      </c>
      <c r="H969" s="7" t="str">
        <f t="shared" ca="1" si="249"/>
        <v/>
      </c>
      <c r="I969" s="4" t="str" cm="1">
        <f t="array" aca="1" ref="I969" ca="1">IFERROR(IF(SUMIFS(Proposed_Direct_Cost,Proposed_Labor_Category,$D969,Proposed_Company,$C969,Proposed_MSA_Code,$E969)=0,"Not Proposed",SUMIFS(Proposed_Direct_Cost,Proposed_Labor_Category,$D969,Proposed_Company,$C969,Proposed_MSA_Code,$E969)),"")</f>
        <v>Not Proposed</v>
      </c>
      <c r="J969" s="117" cm="1">
        <f t="array" aca="1" ref="J969" ca="1">SUMIFS(Invoice_Hours,Invoice_Labor_Category,$D969,Invoice_Company,$C969,Invoice_MSA_Code,$E969)</f>
        <v>0</v>
      </c>
      <c r="K969" s="7" t="str">
        <f t="shared" ca="1" si="250"/>
        <v/>
      </c>
      <c r="L969" s="222" cm="1">
        <f t="array" aca="1" ref="L969" ca="1">IFERROR(SUMIFS(Invoice_Direct_Cost,Invoice_Labor_Category,$D969,Invoice_Company,$C969,Invoice_MSA_Code,$E969),"")</f>
        <v>0</v>
      </c>
      <c r="M969" s="7" t="str">
        <f t="shared" ca="1" si="251"/>
        <v/>
      </c>
      <c r="N969" s="220" t="str">
        <f t="shared" ca="1" si="256"/>
        <v/>
      </c>
      <c r="O969" s="7" t="str">
        <f t="shared" ca="1" si="252"/>
        <v/>
      </c>
      <c r="P969" s="7" t="str">
        <f t="shared" ca="1" si="253"/>
        <v/>
      </c>
      <c r="Q969" s="7" t="str">
        <f t="shared" ca="1" si="254"/>
        <v/>
      </c>
      <c r="R969" s="7" t="str">
        <f t="shared" ca="1" si="255"/>
        <v/>
      </c>
      <c r="S969" s="7" t="str">
        <f t="shared" ca="1" si="242"/>
        <v/>
      </c>
      <c r="T969" s="7" t="str">
        <f t="shared" ca="1" si="243"/>
        <v/>
      </c>
      <c r="V969" s="120" cm="1">
        <f t="array" aca="1" ref="V969" ca="1">SUMIFS(Invoice_Hours,Invoice_Labor_Category,$D969,Invoice_Company,$C969,Invoice_MSA_Code,$E969)</f>
        <v>0</v>
      </c>
      <c r="W969" s="121" t="str">
        <f t="shared" ca="1" si="244"/>
        <v/>
      </c>
      <c r="X969" s="151" t="str">
        <f t="shared" ca="1" si="245"/>
        <v/>
      </c>
      <c r="Z969" s="172"/>
      <c r="AB969" t="str">
        <f t="shared" si="246"/>
        <v/>
      </c>
      <c r="AC969" t="str">
        <f t="shared" si="247"/>
        <v/>
      </c>
      <c r="AD969" t="str">
        <f t="shared" ca="1" si="248"/>
        <v/>
      </c>
      <c r="AE969" s="4" t="str">
        <f t="shared" ca="1" si="241"/>
        <v/>
      </c>
      <c r="AF969" s="118"/>
    </row>
    <row r="970" spans="3:32" ht="20.100000000000001" customHeight="1">
      <c r="C970" t="str" cm="1">
        <f t="array" ref="C970">IFERROR(_xlfn.TEXTSPLIT(B970,"^"),"")</f>
        <v/>
      </c>
      <c r="F970" s="5" t="str" cm="1">
        <f t="array" aca="1" ref="F970" ca="1">IFERROR(INDEX(MSA_Title,MATCH(E970,MSA_Code,0)),"")</f>
        <v/>
      </c>
      <c r="G970" s="117" cm="1">
        <f t="array" aca="1" ref="G970" ca="1">SUMIFS(Proposed_Hours,Proposed_Labor_Category,$D970,Proposed_Company,$C970,Proposed_MSA_Code,$E970)</f>
        <v>0</v>
      </c>
      <c r="H970" s="7" t="str">
        <f t="shared" ca="1" si="249"/>
        <v/>
      </c>
      <c r="I970" s="4" t="str" cm="1">
        <f t="array" aca="1" ref="I970" ca="1">IFERROR(IF(SUMIFS(Proposed_Direct_Cost,Proposed_Labor_Category,$D970,Proposed_Company,$C970,Proposed_MSA_Code,$E970)=0,"Not Proposed",SUMIFS(Proposed_Direct_Cost,Proposed_Labor_Category,$D970,Proposed_Company,$C970,Proposed_MSA_Code,$E970)),"")</f>
        <v>Not Proposed</v>
      </c>
      <c r="J970" s="117" cm="1">
        <f t="array" aca="1" ref="J970" ca="1">SUMIFS(Invoice_Hours,Invoice_Labor_Category,$D970,Invoice_Company,$C970,Invoice_MSA_Code,$E970)</f>
        <v>0</v>
      </c>
      <c r="K970" s="7" t="str">
        <f t="shared" ca="1" si="250"/>
        <v/>
      </c>
      <c r="L970" s="222" cm="1">
        <f t="array" aca="1" ref="L970" ca="1">IFERROR(SUMIFS(Invoice_Direct_Cost,Invoice_Labor_Category,$D970,Invoice_Company,$C970,Invoice_MSA_Code,$E970),"")</f>
        <v>0</v>
      </c>
      <c r="M970" s="7" t="str">
        <f t="shared" ca="1" si="251"/>
        <v/>
      </c>
      <c r="N970" s="220" t="str">
        <f t="shared" ca="1" si="256"/>
        <v/>
      </c>
      <c r="O970" s="7" t="str">
        <f t="shared" ca="1" si="252"/>
        <v/>
      </c>
      <c r="P970" s="7" t="str">
        <f t="shared" ca="1" si="253"/>
        <v/>
      </c>
      <c r="Q970" s="7" t="str">
        <f t="shared" ca="1" si="254"/>
        <v/>
      </c>
      <c r="R970" s="7" t="str">
        <f t="shared" ca="1" si="255"/>
        <v/>
      </c>
      <c r="S970" s="7" t="str">
        <f t="shared" ca="1" si="242"/>
        <v/>
      </c>
      <c r="T970" s="7" t="str">
        <f t="shared" ca="1" si="243"/>
        <v/>
      </c>
      <c r="V970" s="120" cm="1">
        <f t="array" aca="1" ref="V970" ca="1">SUMIFS(Invoice_Hours,Invoice_Labor_Category,$D970,Invoice_Company,$C970,Invoice_MSA_Code,$E970)</f>
        <v>0</v>
      </c>
      <c r="W970" s="121" t="str">
        <f t="shared" ca="1" si="244"/>
        <v/>
      </c>
      <c r="X970" s="152" t="str">
        <f t="shared" ca="1" si="245"/>
        <v/>
      </c>
      <c r="Z970" s="172"/>
      <c r="AB970" t="str">
        <f t="shared" si="246"/>
        <v/>
      </c>
      <c r="AC970" t="str">
        <f t="shared" si="247"/>
        <v/>
      </c>
      <c r="AD970" t="str">
        <f t="shared" ca="1" si="248"/>
        <v/>
      </c>
      <c r="AE970" s="4" t="str">
        <f t="shared" ca="1" si="241"/>
        <v/>
      </c>
      <c r="AF970" s="118"/>
    </row>
    <row r="971" spans="3:32" ht="20.100000000000001" customHeight="1">
      <c r="C971" t="str" cm="1">
        <f t="array" ref="C971">IFERROR(_xlfn.TEXTSPLIT(B971,"^"),"")</f>
        <v/>
      </c>
      <c r="F971" s="5" t="str" cm="1">
        <f t="array" aca="1" ref="F971" ca="1">IFERROR(INDEX(MSA_Title,MATCH(E971,MSA_Code,0)),"")</f>
        <v/>
      </c>
      <c r="G971" s="117" cm="1">
        <f t="array" aca="1" ref="G971" ca="1">SUMIFS(Proposed_Hours,Proposed_Labor_Category,$D971,Proposed_Company,$C971,Proposed_MSA_Code,$E971)</f>
        <v>0</v>
      </c>
      <c r="H971" s="7" t="str">
        <f t="shared" ca="1" si="249"/>
        <v/>
      </c>
      <c r="I971" s="4" t="str" cm="1">
        <f t="array" aca="1" ref="I971" ca="1">IFERROR(IF(SUMIFS(Proposed_Direct_Cost,Proposed_Labor_Category,$D971,Proposed_Company,$C971,Proposed_MSA_Code,$E971)=0,"Not Proposed",SUMIFS(Proposed_Direct_Cost,Proposed_Labor_Category,$D971,Proposed_Company,$C971,Proposed_MSA_Code,$E971)),"")</f>
        <v>Not Proposed</v>
      </c>
      <c r="J971" s="117" cm="1">
        <f t="array" aca="1" ref="J971" ca="1">SUMIFS(Invoice_Hours,Invoice_Labor_Category,$D971,Invoice_Company,$C971,Invoice_MSA_Code,$E971)</f>
        <v>0</v>
      </c>
      <c r="K971" s="7" t="str">
        <f t="shared" ca="1" si="250"/>
        <v/>
      </c>
      <c r="L971" s="222" cm="1">
        <f t="array" aca="1" ref="L971" ca="1">IFERROR(SUMIFS(Invoice_Direct_Cost,Invoice_Labor_Category,$D971,Invoice_Company,$C971,Invoice_MSA_Code,$E971),"")</f>
        <v>0</v>
      </c>
      <c r="M971" s="7" t="str">
        <f t="shared" ca="1" si="251"/>
        <v/>
      </c>
      <c r="N971" s="220" t="str">
        <f t="shared" ca="1" si="256"/>
        <v/>
      </c>
      <c r="O971" s="7" t="str">
        <f t="shared" ca="1" si="252"/>
        <v/>
      </c>
      <c r="P971" s="7" t="str">
        <f t="shared" ca="1" si="253"/>
        <v/>
      </c>
      <c r="Q971" s="7" t="str">
        <f t="shared" ca="1" si="254"/>
        <v/>
      </c>
      <c r="R971" s="7" t="str">
        <f t="shared" ca="1" si="255"/>
        <v/>
      </c>
      <c r="S971" s="7" t="str">
        <f t="shared" ca="1" si="242"/>
        <v/>
      </c>
      <c r="T971" s="7" t="str">
        <f t="shared" ca="1" si="243"/>
        <v/>
      </c>
      <c r="V971" s="120" cm="1">
        <f t="array" aca="1" ref="V971" ca="1">SUMIFS(Invoice_Hours,Invoice_Labor_Category,$D971,Invoice_Company,$C971,Invoice_MSA_Code,$E971)</f>
        <v>0</v>
      </c>
      <c r="W971" s="121" t="str">
        <f t="shared" ca="1" si="244"/>
        <v/>
      </c>
      <c r="X971" s="151" t="str">
        <f t="shared" ca="1" si="245"/>
        <v/>
      </c>
      <c r="Z971" s="172"/>
      <c r="AB971" t="str">
        <f t="shared" si="246"/>
        <v/>
      </c>
      <c r="AC971" t="str">
        <f t="shared" si="247"/>
        <v/>
      </c>
      <c r="AD971" t="str">
        <f t="shared" ca="1" si="248"/>
        <v/>
      </c>
      <c r="AE971" s="4" t="str">
        <f t="shared" ca="1" si="241"/>
        <v/>
      </c>
      <c r="AF971" s="118"/>
    </row>
    <row r="972" spans="3:32" ht="20.100000000000001" customHeight="1">
      <c r="C972" t="str" cm="1">
        <f t="array" ref="C972">IFERROR(_xlfn.TEXTSPLIT(B972,"^"),"")</f>
        <v/>
      </c>
      <c r="F972" s="5" t="str" cm="1">
        <f t="array" aca="1" ref="F972" ca="1">IFERROR(INDEX(MSA_Title,MATCH(E972,MSA_Code,0)),"")</f>
        <v/>
      </c>
      <c r="G972" s="117" cm="1">
        <f t="array" aca="1" ref="G972" ca="1">SUMIFS(Proposed_Hours,Proposed_Labor_Category,$D972,Proposed_Company,$C972,Proposed_MSA_Code,$E972)</f>
        <v>0</v>
      </c>
      <c r="H972" s="7" t="str">
        <f t="shared" ca="1" si="249"/>
        <v/>
      </c>
      <c r="I972" s="4" t="str" cm="1">
        <f t="array" aca="1" ref="I972" ca="1">IFERROR(IF(SUMIFS(Proposed_Direct_Cost,Proposed_Labor_Category,$D972,Proposed_Company,$C972,Proposed_MSA_Code,$E972)=0,"Not Proposed",SUMIFS(Proposed_Direct_Cost,Proposed_Labor_Category,$D972,Proposed_Company,$C972,Proposed_MSA_Code,$E972)),"")</f>
        <v>Not Proposed</v>
      </c>
      <c r="J972" s="117" cm="1">
        <f t="array" aca="1" ref="J972" ca="1">SUMIFS(Invoice_Hours,Invoice_Labor_Category,$D972,Invoice_Company,$C972,Invoice_MSA_Code,$E972)</f>
        <v>0</v>
      </c>
      <c r="K972" s="7" t="str">
        <f t="shared" ca="1" si="250"/>
        <v/>
      </c>
      <c r="L972" s="222" cm="1">
        <f t="array" aca="1" ref="L972" ca="1">IFERROR(SUMIFS(Invoice_Direct_Cost,Invoice_Labor_Category,$D972,Invoice_Company,$C972,Invoice_MSA_Code,$E972),"")</f>
        <v>0</v>
      </c>
      <c r="M972" s="7" t="str">
        <f t="shared" ca="1" si="251"/>
        <v/>
      </c>
      <c r="N972" s="220" t="str">
        <f t="shared" ca="1" si="256"/>
        <v/>
      </c>
      <c r="O972" s="7" t="str">
        <f t="shared" ca="1" si="252"/>
        <v/>
      </c>
      <c r="P972" s="7" t="str">
        <f t="shared" ca="1" si="253"/>
        <v/>
      </c>
      <c r="Q972" s="7" t="str">
        <f t="shared" ca="1" si="254"/>
        <v/>
      </c>
      <c r="R972" s="7" t="str">
        <f t="shared" ca="1" si="255"/>
        <v/>
      </c>
      <c r="S972" s="7" t="str">
        <f t="shared" ca="1" si="242"/>
        <v/>
      </c>
      <c r="T972" s="7" t="str">
        <f t="shared" ca="1" si="243"/>
        <v/>
      </c>
      <c r="V972" s="120" cm="1">
        <f t="array" aca="1" ref="V972" ca="1">SUMIFS(Invoice_Hours,Invoice_Labor_Category,$D972,Invoice_Company,$C972,Invoice_MSA_Code,$E972)</f>
        <v>0</v>
      </c>
      <c r="W972" s="121" t="str">
        <f t="shared" ca="1" si="244"/>
        <v/>
      </c>
      <c r="X972" s="152" t="str">
        <f t="shared" ca="1" si="245"/>
        <v/>
      </c>
      <c r="Z972" s="172"/>
      <c r="AB972" t="str">
        <f t="shared" si="246"/>
        <v/>
      </c>
      <c r="AC972" t="str">
        <f t="shared" si="247"/>
        <v/>
      </c>
      <c r="AD972" t="str">
        <f t="shared" ca="1" si="248"/>
        <v/>
      </c>
      <c r="AE972" s="4" t="str">
        <f t="shared" ca="1" si="241"/>
        <v/>
      </c>
      <c r="AF972" s="118"/>
    </row>
    <row r="973" spans="3:32" ht="20.100000000000001" customHeight="1">
      <c r="C973" t="str" cm="1">
        <f t="array" ref="C973">IFERROR(_xlfn.TEXTSPLIT(B973,"^"),"")</f>
        <v/>
      </c>
      <c r="F973" s="5" t="str" cm="1">
        <f t="array" aca="1" ref="F973" ca="1">IFERROR(INDEX(MSA_Title,MATCH(E973,MSA_Code,0)),"")</f>
        <v/>
      </c>
      <c r="G973" s="117" cm="1">
        <f t="array" aca="1" ref="G973" ca="1">SUMIFS(Proposed_Hours,Proposed_Labor_Category,$D973,Proposed_Company,$C973,Proposed_MSA_Code,$E973)</f>
        <v>0</v>
      </c>
      <c r="H973" s="7" t="str">
        <f t="shared" ca="1" si="249"/>
        <v/>
      </c>
      <c r="I973" s="4" t="str" cm="1">
        <f t="array" aca="1" ref="I973" ca="1">IFERROR(IF(SUMIFS(Proposed_Direct_Cost,Proposed_Labor_Category,$D973,Proposed_Company,$C973,Proposed_MSA_Code,$E973)=0,"Not Proposed",SUMIFS(Proposed_Direct_Cost,Proposed_Labor_Category,$D973,Proposed_Company,$C973,Proposed_MSA_Code,$E973)),"")</f>
        <v>Not Proposed</v>
      </c>
      <c r="J973" s="117" cm="1">
        <f t="array" aca="1" ref="J973" ca="1">SUMIFS(Invoice_Hours,Invoice_Labor_Category,$D973,Invoice_Company,$C973,Invoice_MSA_Code,$E973)</f>
        <v>0</v>
      </c>
      <c r="K973" s="7" t="str">
        <f t="shared" ca="1" si="250"/>
        <v/>
      </c>
      <c r="L973" s="222" cm="1">
        <f t="array" aca="1" ref="L973" ca="1">IFERROR(SUMIFS(Invoice_Direct_Cost,Invoice_Labor_Category,$D973,Invoice_Company,$C973,Invoice_MSA_Code,$E973),"")</f>
        <v>0</v>
      </c>
      <c r="M973" s="7" t="str">
        <f t="shared" ca="1" si="251"/>
        <v/>
      </c>
      <c r="N973" s="220" t="str">
        <f t="shared" ca="1" si="256"/>
        <v/>
      </c>
      <c r="O973" s="7" t="str">
        <f t="shared" ca="1" si="252"/>
        <v/>
      </c>
      <c r="P973" s="7" t="str">
        <f t="shared" ca="1" si="253"/>
        <v/>
      </c>
      <c r="Q973" s="7" t="str">
        <f t="shared" ca="1" si="254"/>
        <v/>
      </c>
      <c r="R973" s="7" t="str">
        <f t="shared" ca="1" si="255"/>
        <v/>
      </c>
      <c r="S973" s="7" t="str">
        <f t="shared" ca="1" si="242"/>
        <v/>
      </c>
      <c r="T973" s="7" t="str">
        <f t="shared" ca="1" si="243"/>
        <v/>
      </c>
      <c r="V973" s="120" cm="1">
        <f t="array" aca="1" ref="V973" ca="1">SUMIFS(Invoice_Hours,Invoice_Labor_Category,$D973,Invoice_Company,$C973,Invoice_MSA_Code,$E973)</f>
        <v>0</v>
      </c>
      <c r="W973" s="121" t="str">
        <f t="shared" ca="1" si="244"/>
        <v/>
      </c>
      <c r="X973" s="151" t="str">
        <f t="shared" ca="1" si="245"/>
        <v/>
      </c>
      <c r="Z973" s="172"/>
      <c r="AB973" t="str">
        <f t="shared" si="246"/>
        <v/>
      </c>
      <c r="AC973" t="str">
        <f t="shared" si="247"/>
        <v/>
      </c>
      <c r="AD973" t="str">
        <f t="shared" ca="1" si="248"/>
        <v/>
      </c>
      <c r="AE973" s="4" t="str">
        <f t="shared" ca="1" si="241"/>
        <v/>
      </c>
      <c r="AF973" s="118"/>
    </row>
    <row r="974" spans="3:32" ht="20.100000000000001" customHeight="1">
      <c r="C974" t="str" cm="1">
        <f t="array" ref="C974">IFERROR(_xlfn.TEXTSPLIT(B974,"^"),"")</f>
        <v/>
      </c>
      <c r="F974" s="5" t="str" cm="1">
        <f t="array" aca="1" ref="F974" ca="1">IFERROR(INDEX(MSA_Title,MATCH(E974,MSA_Code,0)),"")</f>
        <v/>
      </c>
      <c r="G974" s="117" cm="1">
        <f t="array" aca="1" ref="G974" ca="1">SUMIFS(Proposed_Hours,Proposed_Labor_Category,$D974,Proposed_Company,$C974,Proposed_MSA_Code,$E974)</f>
        <v>0</v>
      </c>
      <c r="H974" s="7" t="str">
        <f t="shared" ca="1" si="249"/>
        <v/>
      </c>
      <c r="I974" s="4" t="str" cm="1">
        <f t="array" aca="1" ref="I974" ca="1">IFERROR(IF(SUMIFS(Proposed_Direct_Cost,Proposed_Labor_Category,$D974,Proposed_Company,$C974,Proposed_MSA_Code,$E974)=0,"Not Proposed",SUMIFS(Proposed_Direct_Cost,Proposed_Labor_Category,$D974,Proposed_Company,$C974,Proposed_MSA_Code,$E974)),"")</f>
        <v>Not Proposed</v>
      </c>
      <c r="J974" s="117" cm="1">
        <f t="array" aca="1" ref="J974" ca="1">SUMIFS(Invoice_Hours,Invoice_Labor_Category,$D974,Invoice_Company,$C974,Invoice_MSA_Code,$E974)</f>
        <v>0</v>
      </c>
      <c r="K974" s="7" t="str">
        <f t="shared" ca="1" si="250"/>
        <v/>
      </c>
      <c r="L974" s="222" cm="1">
        <f t="array" aca="1" ref="L974" ca="1">IFERROR(SUMIFS(Invoice_Direct_Cost,Invoice_Labor_Category,$D974,Invoice_Company,$C974,Invoice_MSA_Code,$E974),"")</f>
        <v>0</v>
      </c>
      <c r="M974" s="7" t="str">
        <f t="shared" ca="1" si="251"/>
        <v/>
      </c>
      <c r="N974" s="220" t="str">
        <f t="shared" ca="1" si="256"/>
        <v/>
      </c>
      <c r="O974" s="7" t="str">
        <f t="shared" ca="1" si="252"/>
        <v/>
      </c>
      <c r="P974" s="7" t="str">
        <f t="shared" ca="1" si="253"/>
        <v/>
      </c>
      <c r="Q974" s="7" t="str">
        <f t="shared" ca="1" si="254"/>
        <v/>
      </c>
      <c r="R974" s="7" t="str">
        <f t="shared" ca="1" si="255"/>
        <v/>
      </c>
      <c r="S974" s="7" t="str">
        <f t="shared" ca="1" si="242"/>
        <v/>
      </c>
      <c r="T974" s="7" t="str">
        <f t="shared" ca="1" si="243"/>
        <v/>
      </c>
      <c r="V974" s="120" cm="1">
        <f t="array" aca="1" ref="V974" ca="1">SUMIFS(Invoice_Hours,Invoice_Labor_Category,$D974,Invoice_Company,$C974,Invoice_MSA_Code,$E974)</f>
        <v>0</v>
      </c>
      <c r="W974" s="121" t="str">
        <f t="shared" ca="1" si="244"/>
        <v/>
      </c>
      <c r="X974" s="152" t="str">
        <f t="shared" ca="1" si="245"/>
        <v/>
      </c>
      <c r="Z974" s="172"/>
      <c r="AB974" t="str">
        <f t="shared" si="246"/>
        <v/>
      </c>
      <c r="AC974" t="str">
        <f t="shared" si="247"/>
        <v/>
      </c>
      <c r="AD974" t="str">
        <f t="shared" ca="1" si="248"/>
        <v/>
      </c>
      <c r="AE974" s="4" t="str">
        <f t="shared" ca="1" si="241"/>
        <v/>
      </c>
      <c r="AF974" s="118"/>
    </row>
    <row r="975" spans="3:32" ht="20.100000000000001" customHeight="1">
      <c r="C975" t="str" cm="1">
        <f t="array" ref="C975">IFERROR(_xlfn.TEXTSPLIT(B975,"^"),"")</f>
        <v/>
      </c>
      <c r="F975" s="5" t="str" cm="1">
        <f t="array" aca="1" ref="F975" ca="1">IFERROR(INDEX(MSA_Title,MATCH(E975,MSA_Code,0)),"")</f>
        <v/>
      </c>
      <c r="G975" s="117" cm="1">
        <f t="array" aca="1" ref="G975" ca="1">SUMIFS(Proposed_Hours,Proposed_Labor_Category,$D975,Proposed_Company,$C975,Proposed_MSA_Code,$E975)</f>
        <v>0</v>
      </c>
      <c r="H975" s="7" t="str">
        <f t="shared" ca="1" si="249"/>
        <v/>
      </c>
      <c r="I975" s="4" t="str" cm="1">
        <f t="array" aca="1" ref="I975" ca="1">IFERROR(IF(SUMIFS(Proposed_Direct_Cost,Proposed_Labor_Category,$D975,Proposed_Company,$C975,Proposed_MSA_Code,$E975)=0,"Not Proposed",SUMIFS(Proposed_Direct_Cost,Proposed_Labor_Category,$D975,Proposed_Company,$C975,Proposed_MSA_Code,$E975)),"")</f>
        <v>Not Proposed</v>
      </c>
      <c r="J975" s="117" cm="1">
        <f t="array" aca="1" ref="J975" ca="1">SUMIFS(Invoice_Hours,Invoice_Labor_Category,$D975,Invoice_Company,$C975,Invoice_MSA_Code,$E975)</f>
        <v>0</v>
      </c>
      <c r="K975" s="7" t="str">
        <f t="shared" ca="1" si="250"/>
        <v/>
      </c>
      <c r="L975" s="222" cm="1">
        <f t="array" aca="1" ref="L975" ca="1">IFERROR(SUMIFS(Invoice_Direct_Cost,Invoice_Labor_Category,$D975,Invoice_Company,$C975,Invoice_MSA_Code,$E975),"")</f>
        <v>0</v>
      </c>
      <c r="M975" s="7" t="str">
        <f t="shared" ca="1" si="251"/>
        <v/>
      </c>
      <c r="N975" s="220" t="str">
        <f t="shared" ca="1" si="256"/>
        <v/>
      </c>
      <c r="O975" s="7" t="str">
        <f t="shared" ca="1" si="252"/>
        <v/>
      </c>
      <c r="P975" s="7" t="str">
        <f t="shared" ca="1" si="253"/>
        <v/>
      </c>
      <c r="Q975" s="7" t="str">
        <f t="shared" ca="1" si="254"/>
        <v/>
      </c>
      <c r="R975" s="7" t="str">
        <f t="shared" ca="1" si="255"/>
        <v/>
      </c>
      <c r="S975" s="7" t="str">
        <f t="shared" ca="1" si="242"/>
        <v/>
      </c>
      <c r="T975" s="7" t="str">
        <f t="shared" ca="1" si="243"/>
        <v/>
      </c>
      <c r="V975" s="120" cm="1">
        <f t="array" aca="1" ref="V975" ca="1">SUMIFS(Invoice_Hours,Invoice_Labor_Category,$D975,Invoice_Company,$C975,Invoice_MSA_Code,$E975)</f>
        <v>0</v>
      </c>
      <c r="W975" s="121" t="str">
        <f t="shared" ca="1" si="244"/>
        <v/>
      </c>
      <c r="X975" s="151" t="str">
        <f t="shared" ca="1" si="245"/>
        <v/>
      </c>
      <c r="Z975" s="172"/>
      <c r="AB975" t="str">
        <f t="shared" si="246"/>
        <v/>
      </c>
      <c r="AC975" t="str">
        <f t="shared" si="247"/>
        <v/>
      </c>
      <c r="AD975" t="str">
        <f t="shared" ca="1" si="248"/>
        <v/>
      </c>
      <c r="AE975" s="4" t="str">
        <f t="shared" ca="1" si="241"/>
        <v/>
      </c>
      <c r="AF975" s="118"/>
    </row>
    <row r="976" spans="3:32" ht="20.100000000000001" customHeight="1">
      <c r="C976" t="str" cm="1">
        <f t="array" ref="C976">IFERROR(_xlfn.TEXTSPLIT(B976,"^"),"")</f>
        <v/>
      </c>
      <c r="F976" s="5" t="str" cm="1">
        <f t="array" aca="1" ref="F976" ca="1">IFERROR(INDEX(MSA_Title,MATCH(E976,MSA_Code,0)),"")</f>
        <v/>
      </c>
      <c r="G976" s="117" cm="1">
        <f t="array" aca="1" ref="G976" ca="1">SUMIFS(Proposed_Hours,Proposed_Labor_Category,$D976,Proposed_Company,$C976,Proposed_MSA_Code,$E976)</f>
        <v>0</v>
      </c>
      <c r="H976" s="7" t="str">
        <f t="shared" ca="1" si="249"/>
        <v/>
      </c>
      <c r="I976" s="4" t="str" cm="1">
        <f t="array" aca="1" ref="I976" ca="1">IFERROR(IF(SUMIFS(Proposed_Direct_Cost,Proposed_Labor_Category,$D976,Proposed_Company,$C976,Proposed_MSA_Code,$E976)=0,"Not Proposed",SUMIFS(Proposed_Direct_Cost,Proposed_Labor_Category,$D976,Proposed_Company,$C976,Proposed_MSA_Code,$E976)),"")</f>
        <v>Not Proposed</v>
      </c>
      <c r="J976" s="117" cm="1">
        <f t="array" aca="1" ref="J976" ca="1">SUMIFS(Invoice_Hours,Invoice_Labor_Category,$D976,Invoice_Company,$C976,Invoice_MSA_Code,$E976)</f>
        <v>0</v>
      </c>
      <c r="K976" s="7" t="str">
        <f t="shared" ca="1" si="250"/>
        <v/>
      </c>
      <c r="L976" s="222" cm="1">
        <f t="array" aca="1" ref="L976" ca="1">IFERROR(SUMIFS(Invoice_Direct_Cost,Invoice_Labor_Category,$D976,Invoice_Company,$C976,Invoice_MSA_Code,$E976),"")</f>
        <v>0</v>
      </c>
      <c r="M976" s="7" t="str">
        <f t="shared" ca="1" si="251"/>
        <v/>
      </c>
      <c r="N976" s="220" t="str">
        <f t="shared" ca="1" si="256"/>
        <v/>
      </c>
      <c r="O976" s="7" t="str">
        <f t="shared" ca="1" si="252"/>
        <v/>
      </c>
      <c r="P976" s="7" t="str">
        <f t="shared" ca="1" si="253"/>
        <v/>
      </c>
      <c r="Q976" s="7" t="str">
        <f t="shared" ca="1" si="254"/>
        <v/>
      </c>
      <c r="R976" s="7" t="str">
        <f t="shared" ca="1" si="255"/>
        <v/>
      </c>
      <c r="S976" s="7" t="str">
        <f t="shared" ca="1" si="242"/>
        <v/>
      </c>
      <c r="T976" s="7" t="str">
        <f t="shared" ca="1" si="243"/>
        <v/>
      </c>
      <c r="V976" s="120" cm="1">
        <f t="array" aca="1" ref="V976" ca="1">SUMIFS(Invoice_Hours,Invoice_Labor_Category,$D976,Invoice_Company,$C976,Invoice_MSA_Code,$E976)</f>
        <v>0</v>
      </c>
      <c r="W976" s="121" t="str">
        <f t="shared" ca="1" si="244"/>
        <v/>
      </c>
      <c r="X976" s="152" t="str">
        <f t="shared" ca="1" si="245"/>
        <v/>
      </c>
      <c r="Z976" s="172"/>
      <c r="AB976" t="str">
        <f t="shared" si="246"/>
        <v/>
      </c>
      <c r="AC976" t="str">
        <f t="shared" si="247"/>
        <v/>
      </c>
      <c r="AD976" t="str">
        <f t="shared" ca="1" si="248"/>
        <v/>
      </c>
      <c r="AE976" s="4" t="str">
        <f t="shared" ca="1" si="241"/>
        <v/>
      </c>
      <c r="AF976" s="118"/>
    </row>
    <row r="977" spans="3:32" ht="20.100000000000001" customHeight="1">
      <c r="C977" t="str" cm="1">
        <f t="array" ref="C977">IFERROR(_xlfn.TEXTSPLIT(B977,"^"),"")</f>
        <v/>
      </c>
      <c r="F977" s="5" t="str" cm="1">
        <f t="array" aca="1" ref="F977" ca="1">IFERROR(INDEX(MSA_Title,MATCH(E977,MSA_Code,0)),"")</f>
        <v/>
      </c>
      <c r="G977" s="117" cm="1">
        <f t="array" aca="1" ref="G977" ca="1">SUMIFS(Proposed_Hours,Proposed_Labor_Category,$D977,Proposed_Company,$C977,Proposed_MSA_Code,$E977)</f>
        <v>0</v>
      </c>
      <c r="H977" s="7" t="str">
        <f t="shared" ca="1" si="249"/>
        <v/>
      </c>
      <c r="I977" s="4" t="str" cm="1">
        <f t="array" aca="1" ref="I977" ca="1">IFERROR(IF(SUMIFS(Proposed_Direct_Cost,Proposed_Labor_Category,$D977,Proposed_Company,$C977,Proposed_MSA_Code,$E977)=0,"Not Proposed",SUMIFS(Proposed_Direct_Cost,Proposed_Labor_Category,$D977,Proposed_Company,$C977,Proposed_MSA_Code,$E977)),"")</f>
        <v>Not Proposed</v>
      </c>
      <c r="J977" s="117" cm="1">
        <f t="array" aca="1" ref="J977" ca="1">SUMIFS(Invoice_Hours,Invoice_Labor_Category,$D977,Invoice_Company,$C977,Invoice_MSA_Code,$E977)</f>
        <v>0</v>
      </c>
      <c r="K977" s="7" t="str">
        <f t="shared" ca="1" si="250"/>
        <v/>
      </c>
      <c r="L977" s="222" cm="1">
        <f t="array" aca="1" ref="L977" ca="1">IFERROR(SUMIFS(Invoice_Direct_Cost,Invoice_Labor_Category,$D977,Invoice_Company,$C977,Invoice_MSA_Code,$E977),"")</f>
        <v>0</v>
      </c>
      <c r="M977" s="7" t="str">
        <f t="shared" ca="1" si="251"/>
        <v/>
      </c>
      <c r="N977" s="220" t="str">
        <f t="shared" ca="1" si="256"/>
        <v/>
      </c>
      <c r="O977" s="7" t="str">
        <f t="shared" ca="1" si="252"/>
        <v/>
      </c>
      <c r="P977" s="7" t="str">
        <f t="shared" ca="1" si="253"/>
        <v/>
      </c>
      <c r="Q977" s="7" t="str">
        <f t="shared" ca="1" si="254"/>
        <v/>
      </c>
      <c r="R977" s="7" t="str">
        <f t="shared" ca="1" si="255"/>
        <v/>
      </c>
      <c r="S977" s="7" t="str">
        <f t="shared" ca="1" si="242"/>
        <v/>
      </c>
      <c r="T977" s="7" t="str">
        <f t="shared" ca="1" si="243"/>
        <v/>
      </c>
      <c r="V977" s="120" cm="1">
        <f t="array" aca="1" ref="V977" ca="1">SUMIFS(Invoice_Hours,Invoice_Labor_Category,$D977,Invoice_Company,$C977,Invoice_MSA_Code,$E977)</f>
        <v>0</v>
      </c>
      <c r="W977" s="121" t="str">
        <f t="shared" ca="1" si="244"/>
        <v/>
      </c>
      <c r="X977" s="151" t="str">
        <f t="shared" ca="1" si="245"/>
        <v/>
      </c>
      <c r="Z977" s="172"/>
      <c r="AB977" t="str">
        <f t="shared" si="246"/>
        <v/>
      </c>
      <c r="AC977" t="str">
        <f t="shared" si="247"/>
        <v/>
      </c>
      <c r="AD977" t="str">
        <f t="shared" ca="1" si="248"/>
        <v/>
      </c>
      <c r="AE977" s="4" t="str">
        <f t="shared" ca="1" si="241"/>
        <v/>
      </c>
      <c r="AF977" s="118"/>
    </row>
    <row r="978" spans="3:32" ht="20.100000000000001" customHeight="1">
      <c r="C978" t="str" cm="1">
        <f t="array" ref="C978">IFERROR(_xlfn.TEXTSPLIT(B978,"^"),"")</f>
        <v/>
      </c>
      <c r="F978" s="5" t="str" cm="1">
        <f t="array" aca="1" ref="F978" ca="1">IFERROR(INDEX(MSA_Title,MATCH(E978,MSA_Code,0)),"")</f>
        <v/>
      </c>
      <c r="G978" s="117" cm="1">
        <f t="array" aca="1" ref="G978" ca="1">SUMIFS(Proposed_Hours,Proposed_Labor_Category,$D978,Proposed_Company,$C978,Proposed_MSA_Code,$E978)</f>
        <v>0</v>
      </c>
      <c r="H978" s="7" t="str">
        <f t="shared" ca="1" si="249"/>
        <v/>
      </c>
      <c r="I978" s="4" t="str" cm="1">
        <f t="array" aca="1" ref="I978" ca="1">IFERROR(IF(SUMIFS(Proposed_Direct_Cost,Proposed_Labor_Category,$D978,Proposed_Company,$C978,Proposed_MSA_Code,$E978)=0,"Not Proposed",SUMIFS(Proposed_Direct_Cost,Proposed_Labor_Category,$D978,Proposed_Company,$C978,Proposed_MSA_Code,$E978)),"")</f>
        <v>Not Proposed</v>
      </c>
      <c r="J978" s="117" cm="1">
        <f t="array" aca="1" ref="J978" ca="1">SUMIFS(Invoice_Hours,Invoice_Labor_Category,$D978,Invoice_Company,$C978,Invoice_MSA_Code,$E978)</f>
        <v>0</v>
      </c>
      <c r="K978" s="7" t="str">
        <f t="shared" ca="1" si="250"/>
        <v/>
      </c>
      <c r="L978" s="222" cm="1">
        <f t="array" aca="1" ref="L978" ca="1">IFERROR(SUMIFS(Invoice_Direct_Cost,Invoice_Labor_Category,$D978,Invoice_Company,$C978,Invoice_MSA_Code,$E978),"")</f>
        <v>0</v>
      </c>
      <c r="M978" s="7" t="str">
        <f t="shared" ca="1" si="251"/>
        <v/>
      </c>
      <c r="N978" s="220" t="str">
        <f t="shared" ca="1" si="256"/>
        <v/>
      </c>
      <c r="O978" s="7" t="str">
        <f t="shared" ca="1" si="252"/>
        <v/>
      </c>
      <c r="P978" s="7" t="str">
        <f t="shared" ca="1" si="253"/>
        <v/>
      </c>
      <c r="Q978" s="7" t="str">
        <f t="shared" ca="1" si="254"/>
        <v/>
      </c>
      <c r="R978" s="7" t="str">
        <f t="shared" ca="1" si="255"/>
        <v/>
      </c>
      <c r="S978" s="7" t="str">
        <f t="shared" ca="1" si="242"/>
        <v/>
      </c>
      <c r="T978" s="7" t="str">
        <f t="shared" ca="1" si="243"/>
        <v/>
      </c>
      <c r="V978" s="120" cm="1">
        <f t="array" aca="1" ref="V978" ca="1">SUMIFS(Invoice_Hours,Invoice_Labor_Category,$D978,Invoice_Company,$C978,Invoice_MSA_Code,$E978)</f>
        <v>0</v>
      </c>
      <c r="W978" s="121" t="str">
        <f t="shared" ca="1" si="244"/>
        <v/>
      </c>
      <c r="X978" s="152" t="str">
        <f t="shared" ca="1" si="245"/>
        <v/>
      </c>
      <c r="Z978" s="172"/>
      <c r="AB978" t="str">
        <f t="shared" si="246"/>
        <v/>
      </c>
      <c r="AC978" t="str">
        <f t="shared" si="247"/>
        <v/>
      </c>
      <c r="AD978" t="str">
        <f t="shared" ca="1" si="248"/>
        <v/>
      </c>
      <c r="AE978" s="4" t="str">
        <f t="shared" ca="1" si="241"/>
        <v/>
      </c>
      <c r="AF978" s="118"/>
    </row>
    <row r="979" spans="3:32" ht="20.100000000000001" customHeight="1">
      <c r="C979" t="str" cm="1">
        <f t="array" ref="C979">IFERROR(_xlfn.TEXTSPLIT(B979,"^"),"")</f>
        <v/>
      </c>
      <c r="F979" s="5" t="str" cm="1">
        <f t="array" aca="1" ref="F979" ca="1">IFERROR(INDEX(MSA_Title,MATCH(E979,MSA_Code,0)),"")</f>
        <v/>
      </c>
      <c r="G979" s="117" cm="1">
        <f t="array" aca="1" ref="G979" ca="1">SUMIFS(Proposed_Hours,Proposed_Labor_Category,$D979,Proposed_Company,$C979,Proposed_MSA_Code,$E979)</f>
        <v>0</v>
      </c>
      <c r="H979" s="7" t="str">
        <f t="shared" ca="1" si="249"/>
        <v/>
      </c>
      <c r="I979" s="4" t="str" cm="1">
        <f t="array" aca="1" ref="I979" ca="1">IFERROR(IF(SUMIFS(Proposed_Direct_Cost,Proposed_Labor_Category,$D979,Proposed_Company,$C979,Proposed_MSA_Code,$E979)=0,"Not Proposed",SUMIFS(Proposed_Direct_Cost,Proposed_Labor_Category,$D979,Proposed_Company,$C979,Proposed_MSA_Code,$E979)),"")</f>
        <v>Not Proposed</v>
      </c>
      <c r="J979" s="117" cm="1">
        <f t="array" aca="1" ref="J979" ca="1">SUMIFS(Invoice_Hours,Invoice_Labor_Category,$D979,Invoice_Company,$C979,Invoice_MSA_Code,$E979)</f>
        <v>0</v>
      </c>
      <c r="K979" s="7" t="str">
        <f t="shared" ca="1" si="250"/>
        <v/>
      </c>
      <c r="L979" s="222" cm="1">
        <f t="array" aca="1" ref="L979" ca="1">IFERROR(SUMIFS(Invoice_Direct_Cost,Invoice_Labor_Category,$D979,Invoice_Company,$C979,Invoice_MSA_Code,$E979),"")</f>
        <v>0</v>
      </c>
      <c r="M979" s="7" t="str">
        <f t="shared" ca="1" si="251"/>
        <v/>
      </c>
      <c r="N979" s="220" t="str">
        <f t="shared" ca="1" si="256"/>
        <v/>
      </c>
      <c r="O979" s="7" t="str">
        <f t="shared" ca="1" si="252"/>
        <v/>
      </c>
      <c r="P979" s="7" t="str">
        <f t="shared" ca="1" si="253"/>
        <v/>
      </c>
      <c r="Q979" s="7" t="str">
        <f t="shared" ca="1" si="254"/>
        <v/>
      </c>
      <c r="R979" s="7" t="str">
        <f t="shared" ca="1" si="255"/>
        <v/>
      </c>
      <c r="S979" s="7" t="str">
        <f t="shared" ca="1" si="242"/>
        <v/>
      </c>
      <c r="T979" s="7" t="str">
        <f t="shared" ca="1" si="243"/>
        <v/>
      </c>
      <c r="V979" s="120" cm="1">
        <f t="array" aca="1" ref="V979" ca="1">SUMIFS(Invoice_Hours,Invoice_Labor_Category,$D979,Invoice_Company,$C979,Invoice_MSA_Code,$E979)</f>
        <v>0</v>
      </c>
      <c r="W979" s="121" t="str">
        <f t="shared" ca="1" si="244"/>
        <v/>
      </c>
      <c r="X979" s="151" t="str">
        <f t="shared" ca="1" si="245"/>
        <v/>
      </c>
      <c r="Z979" s="172"/>
      <c r="AB979" t="str">
        <f t="shared" si="246"/>
        <v/>
      </c>
      <c r="AC979" t="str">
        <f t="shared" si="247"/>
        <v/>
      </c>
      <c r="AD979" t="str">
        <f t="shared" ca="1" si="248"/>
        <v/>
      </c>
      <c r="AE979" s="4" t="str">
        <f t="shared" ca="1" si="241"/>
        <v/>
      </c>
      <c r="AF979" s="118"/>
    </row>
    <row r="980" spans="3:32" ht="20.100000000000001" customHeight="1">
      <c r="C980" t="str" cm="1">
        <f t="array" ref="C980">IFERROR(_xlfn.TEXTSPLIT(B980,"^"),"")</f>
        <v/>
      </c>
      <c r="F980" s="5" t="str" cm="1">
        <f t="array" aca="1" ref="F980" ca="1">IFERROR(INDEX(MSA_Title,MATCH(E980,MSA_Code,0)),"")</f>
        <v/>
      </c>
      <c r="G980" s="117" cm="1">
        <f t="array" aca="1" ref="G980" ca="1">SUMIFS(Proposed_Hours,Proposed_Labor_Category,$D980,Proposed_Company,$C980,Proposed_MSA_Code,$E980)</f>
        <v>0</v>
      </c>
      <c r="H980" s="7" t="str">
        <f t="shared" ca="1" si="249"/>
        <v/>
      </c>
      <c r="I980" s="4" t="str" cm="1">
        <f t="array" aca="1" ref="I980" ca="1">IFERROR(IF(SUMIFS(Proposed_Direct_Cost,Proposed_Labor_Category,$D980,Proposed_Company,$C980,Proposed_MSA_Code,$E980)=0,"Not Proposed",SUMIFS(Proposed_Direct_Cost,Proposed_Labor_Category,$D980,Proposed_Company,$C980,Proposed_MSA_Code,$E980)),"")</f>
        <v>Not Proposed</v>
      </c>
      <c r="J980" s="117" cm="1">
        <f t="array" aca="1" ref="J980" ca="1">SUMIFS(Invoice_Hours,Invoice_Labor_Category,$D980,Invoice_Company,$C980,Invoice_MSA_Code,$E980)</f>
        <v>0</v>
      </c>
      <c r="K980" s="7" t="str">
        <f t="shared" ca="1" si="250"/>
        <v/>
      </c>
      <c r="L980" s="222" cm="1">
        <f t="array" aca="1" ref="L980" ca="1">IFERROR(SUMIFS(Invoice_Direct_Cost,Invoice_Labor_Category,$D980,Invoice_Company,$C980,Invoice_MSA_Code,$E980),"")</f>
        <v>0</v>
      </c>
      <c r="M980" s="7" t="str">
        <f t="shared" ca="1" si="251"/>
        <v/>
      </c>
      <c r="N980" s="220" t="str">
        <f t="shared" ca="1" si="256"/>
        <v/>
      </c>
      <c r="O980" s="7" t="str">
        <f t="shared" ca="1" si="252"/>
        <v/>
      </c>
      <c r="P980" s="7" t="str">
        <f t="shared" ca="1" si="253"/>
        <v/>
      </c>
      <c r="Q980" s="7" t="str">
        <f t="shared" ca="1" si="254"/>
        <v/>
      </c>
      <c r="R980" s="7" t="str">
        <f t="shared" ca="1" si="255"/>
        <v/>
      </c>
      <c r="S980" s="7" t="str">
        <f t="shared" ca="1" si="242"/>
        <v/>
      </c>
      <c r="T980" s="7" t="str">
        <f t="shared" ca="1" si="243"/>
        <v/>
      </c>
      <c r="V980" s="120" cm="1">
        <f t="array" aca="1" ref="V980" ca="1">SUMIFS(Invoice_Hours,Invoice_Labor_Category,$D980,Invoice_Company,$C980,Invoice_MSA_Code,$E980)</f>
        <v>0</v>
      </c>
      <c r="W980" s="121" t="str">
        <f t="shared" ca="1" si="244"/>
        <v/>
      </c>
      <c r="X980" s="152" t="str">
        <f t="shared" ca="1" si="245"/>
        <v/>
      </c>
      <c r="Z980" s="172"/>
      <c r="AB980" t="str">
        <f t="shared" si="246"/>
        <v/>
      </c>
      <c r="AC980" t="str">
        <f t="shared" si="247"/>
        <v/>
      </c>
      <c r="AD980" t="str">
        <f t="shared" ca="1" si="248"/>
        <v/>
      </c>
      <c r="AE980" s="4" t="str">
        <f t="shared" ca="1" si="241"/>
        <v/>
      </c>
      <c r="AF980" s="118"/>
    </row>
    <row r="981" spans="3:32" ht="20.100000000000001" customHeight="1">
      <c r="C981" t="str" cm="1">
        <f t="array" ref="C981">IFERROR(_xlfn.TEXTSPLIT(B981,"^"),"")</f>
        <v/>
      </c>
      <c r="F981" s="5" t="str" cm="1">
        <f t="array" aca="1" ref="F981" ca="1">IFERROR(INDEX(MSA_Title,MATCH(E981,MSA_Code,0)),"")</f>
        <v/>
      </c>
      <c r="G981" s="117" cm="1">
        <f t="array" aca="1" ref="G981" ca="1">SUMIFS(Proposed_Hours,Proposed_Labor_Category,$D981,Proposed_Company,$C981,Proposed_MSA_Code,$E981)</f>
        <v>0</v>
      </c>
      <c r="H981" s="7" t="str">
        <f t="shared" ca="1" si="249"/>
        <v/>
      </c>
      <c r="I981" s="4" t="str" cm="1">
        <f t="array" aca="1" ref="I981" ca="1">IFERROR(IF(SUMIFS(Proposed_Direct_Cost,Proposed_Labor_Category,$D981,Proposed_Company,$C981,Proposed_MSA_Code,$E981)=0,"Not Proposed",SUMIFS(Proposed_Direct_Cost,Proposed_Labor_Category,$D981,Proposed_Company,$C981,Proposed_MSA_Code,$E981)),"")</f>
        <v>Not Proposed</v>
      </c>
      <c r="J981" s="117" cm="1">
        <f t="array" aca="1" ref="J981" ca="1">SUMIFS(Invoice_Hours,Invoice_Labor_Category,$D981,Invoice_Company,$C981,Invoice_MSA_Code,$E981)</f>
        <v>0</v>
      </c>
      <c r="K981" s="7" t="str">
        <f t="shared" ca="1" si="250"/>
        <v/>
      </c>
      <c r="L981" s="222" cm="1">
        <f t="array" aca="1" ref="L981" ca="1">IFERROR(SUMIFS(Invoice_Direct_Cost,Invoice_Labor_Category,$D981,Invoice_Company,$C981,Invoice_MSA_Code,$E981),"")</f>
        <v>0</v>
      </c>
      <c r="M981" s="7" t="str">
        <f t="shared" ca="1" si="251"/>
        <v/>
      </c>
      <c r="N981" s="220" t="str">
        <f t="shared" ca="1" si="256"/>
        <v/>
      </c>
      <c r="O981" s="7" t="str">
        <f t="shared" ca="1" si="252"/>
        <v/>
      </c>
      <c r="P981" s="7" t="str">
        <f t="shared" ca="1" si="253"/>
        <v/>
      </c>
      <c r="Q981" s="7" t="str">
        <f t="shared" ca="1" si="254"/>
        <v/>
      </c>
      <c r="R981" s="7" t="str">
        <f t="shared" ca="1" si="255"/>
        <v/>
      </c>
      <c r="S981" s="7" t="str">
        <f t="shared" ca="1" si="242"/>
        <v/>
      </c>
      <c r="T981" s="7" t="str">
        <f t="shared" ca="1" si="243"/>
        <v/>
      </c>
      <c r="V981" s="120" cm="1">
        <f t="array" aca="1" ref="V981" ca="1">SUMIFS(Invoice_Hours,Invoice_Labor_Category,$D981,Invoice_Company,$C981,Invoice_MSA_Code,$E981)</f>
        <v>0</v>
      </c>
      <c r="W981" s="121" t="str">
        <f t="shared" ca="1" si="244"/>
        <v/>
      </c>
      <c r="X981" s="151" t="str">
        <f t="shared" ca="1" si="245"/>
        <v/>
      </c>
      <c r="Z981" s="172"/>
      <c r="AB981" t="str">
        <f t="shared" si="246"/>
        <v/>
      </c>
      <c r="AC981" t="str">
        <f t="shared" si="247"/>
        <v/>
      </c>
      <c r="AD981" t="str">
        <f t="shared" ca="1" si="248"/>
        <v/>
      </c>
      <c r="AE981" s="4" t="str">
        <f t="shared" ca="1" si="241"/>
        <v/>
      </c>
      <c r="AF981" s="118"/>
    </row>
    <row r="982" spans="3:32" ht="20.100000000000001" customHeight="1">
      <c r="C982" t="str" cm="1">
        <f t="array" ref="C982">IFERROR(_xlfn.TEXTSPLIT(B982,"^"),"")</f>
        <v/>
      </c>
      <c r="F982" s="5" t="str" cm="1">
        <f t="array" aca="1" ref="F982" ca="1">IFERROR(INDEX(MSA_Title,MATCH(E982,MSA_Code,0)),"")</f>
        <v/>
      </c>
      <c r="G982" s="117" cm="1">
        <f t="array" aca="1" ref="G982" ca="1">SUMIFS(Proposed_Hours,Proposed_Labor_Category,$D982,Proposed_Company,$C982,Proposed_MSA_Code,$E982)</f>
        <v>0</v>
      </c>
      <c r="H982" s="7" t="str">
        <f t="shared" ca="1" si="249"/>
        <v/>
      </c>
      <c r="I982" s="4" t="str" cm="1">
        <f t="array" aca="1" ref="I982" ca="1">IFERROR(IF(SUMIFS(Proposed_Direct_Cost,Proposed_Labor_Category,$D982,Proposed_Company,$C982,Proposed_MSA_Code,$E982)=0,"Not Proposed",SUMIFS(Proposed_Direct_Cost,Proposed_Labor_Category,$D982,Proposed_Company,$C982,Proposed_MSA_Code,$E982)),"")</f>
        <v>Not Proposed</v>
      </c>
      <c r="J982" s="117" cm="1">
        <f t="array" aca="1" ref="J982" ca="1">SUMIFS(Invoice_Hours,Invoice_Labor_Category,$D982,Invoice_Company,$C982,Invoice_MSA_Code,$E982)</f>
        <v>0</v>
      </c>
      <c r="K982" s="7" t="str">
        <f t="shared" ca="1" si="250"/>
        <v/>
      </c>
      <c r="L982" s="222" cm="1">
        <f t="array" aca="1" ref="L982" ca="1">IFERROR(SUMIFS(Invoice_Direct_Cost,Invoice_Labor_Category,$D982,Invoice_Company,$C982,Invoice_MSA_Code,$E982),"")</f>
        <v>0</v>
      </c>
      <c r="M982" s="7" t="str">
        <f t="shared" ca="1" si="251"/>
        <v/>
      </c>
      <c r="N982" s="220" t="str">
        <f t="shared" ca="1" si="256"/>
        <v/>
      </c>
      <c r="O982" s="7" t="str">
        <f t="shared" ca="1" si="252"/>
        <v/>
      </c>
      <c r="P982" s="7" t="str">
        <f t="shared" ca="1" si="253"/>
        <v/>
      </c>
      <c r="Q982" s="7" t="str">
        <f t="shared" ca="1" si="254"/>
        <v/>
      </c>
      <c r="R982" s="7" t="str">
        <f t="shared" ca="1" si="255"/>
        <v/>
      </c>
      <c r="S982" s="7" t="str">
        <f t="shared" ca="1" si="242"/>
        <v/>
      </c>
      <c r="T982" s="7" t="str">
        <f t="shared" ca="1" si="243"/>
        <v/>
      </c>
      <c r="V982" s="120" cm="1">
        <f t="array" aca="1" ref="V982" ca="1">SUMIFS(Invoice_Hours,Invoice_Labor_Category,$D982,Invoice_Company,$C982,Invoice_MSA_Code,$E982)</f>
        <v>0</v>
      </c>
      <c r="W982" s="121" t="str">
        <f t="shared" ca="1" si="244"/>
        <v/>
      </c>
      <c r="X982" s="152" t="str">
        <f t="shared" ca="1" si="245"/>
        <v/>
      </c>
      <c r="Z982" s="172"/>
      <c r="AB982" t="str">
        <f t="shared" si="246"/>
        <v/>
      </c>
      <c r="AC982" t="str">
        <f t="shared" si="247"/>
        <v/>
      </c>
      <c r="AD982" t="str">
        <f t="shared" ca="1" si="248"/>
        <v/>
      </c>
      <c r="AE982" s="4" t="str">
        <f t="shared" ca="1" si="241"/>
        <v/>
      </c>
      <c r="AF982" s="118"/>
    </row>
    <row r="983" spans="3:32" ht="20.100000000000001" customHeight="1">
      <c r="C983" t="str" cm="1">
        <f t="array" ref="C983">IFERROR(_xlfn.TEXTSPLIT(B983,"^"),"")</f>
        <v/>
      </c>
      <c r="F983" s="5" t="str" cm="1">
        <f t="array" aca="1" ref="F983" ca="1">IFERROR(INDEX(MSA_Title,MATCH(E983,MSA_Code,0)),"")</f>
        <v/>
      </c>
      <c r="G983" s="117" cm="1">
        <f t="array" aca="1" ref="G983" ca="1">SUMIFS(Proposed_Hours,Proposed_Labor_Category,$D983,Proposed_Company,$C983,Proposed_MSA_Code,$E983)</f>
        <v>0</v>
      </c>
      <c r="H983" s="7" t="str">
        <f t="shared" ca="1" si="249"/>
        <v/>
      </c>
      <c r="I983" s="4" t="str" cm="1">
        <f t="array" aca="1" ref="I983" ca="1">IFERROR(IF(SUMIFS(Proposed_Direct_Cost,Proposed_Labor_Category,$D983,Proposed_Company,$C983,Proposed_MSA_Code,$E983)=0,"Not Proposed",SUMIFS(Proposed_Direct_Cost,Proposed_Labor_Category,$D983,Proposed_Company,$C983,Proposed_MSA_Code,$E983)),"")</f>
        <v>Not Proposed</v>
      </c>
      <c r="J983" s="117" cm="1">
        <f t="array" aca="1" ref="J983" ca="1">SUMIFS(Invoice_Hours,Invoice_Labor_Category,$D983,Invoice_Company,$C983,Invoice_MSA_Code,$E983)</f>
        <v>0</v>
      </c>
      <c r="K983" s="7" t="str">
        <f t="shared" ca="1" si="250"/>
        <v/>
      </c>
      <c r="L983" s="222" cm="1">
        <f t="array" aca="1" ref="L983" ca="1">IFERROR(SUMIFS(Invoice_Direct_Cost,Invoice_Labor_Category,$D983,Invoice_Company,$C983,Invoice_MSA_Code,$E983),"")</f>
        <v>0</v>
      </c>
      <c r="M983" s="7" t="str">
        <f t="shared" ca="1" si="251"/>
        <v/>
      </c>
      <c r="N983" s="220" t="str">
        <f t="shared" ca="1" si="256"/>
        <v/>
      </c>
      <c r="O983" s="7" t="str">
        <f t="shared" ca="1" si="252"/>
        <v/>
      </c>
      <c r="P983" s="7" t="str">
        <f t="shared" ca="1" si="253"/>
        <v/>
      </c>
      <c r="Q983" s="7" t="str">
        <f t="shared" ca="1" si="254"/>
        <v/>
      </c>
      <c r="R983" s="7" t="str">
        <f t="shared" ca="1" si="255"/>
        <v/>
      </c>
      <c r="S983" s="7" t="str">
        <f t="shared" ca="1" si="242"/>
        <v/>
      </c>
      <c r="T983" s="7" t="str">
        <f t="shared" ca="1" si="243"/>
        <v/>
      </c>
      <c r="V983" s="120" cm="1">
        <f t="array" aca="1" ref="V983" ca="1">SUMIFS(Invoice_Hours,Invoice_Labor_Category,$D983,Invoice_Company,$C983,Invoice_MSA_Code,$E983)</f>
        <v>0</v>
      </c>
      <c r="W983" s="121" t="str">
        <f t="shared" ca="1" si="244"/>
        <v/>
      </c>
      <c r="X983" s="151" t="str">
        <f t="shared" ca="1" si="245"/>
        <v/>
      </c>
      <c r="Z983" s="172"/>
      <c r="AB983" t="str">
        <f t="shared" si="246"/>
        <v/>
      </c>
      <c r="AC983" t="str">
        <f t="shared" si="247"/>
        <v/>
      </c>
      <c r="AD983" t="str">
        <f t="shared" ca="1" si="248"/>
        <v/>
      </c>
      <c r="AE983" s="4" t="str">
        <f t="shared" ca="1" si="241"/>
        <v/>
      </c>
      <c r="AF983" s="118"/>
    </row>
    <row r="984" spans="3:32" ht="20.100000000000001" customHeight="1">
      <c r="C984" t="str" cm="1">
        <f t="array" ref="C984">IFERROR(_xlfn.TEXTSPLIT(B984,"^"),"")</f>
        <v/>
      </c>
      <c r="F984" s="5" t="str" cm="1">
        <f t="array" aca="1" ref="F984" ca="1">IFERROR(INDEX(MSA_Title,MATCH(E984,MSA_Code,0)),"")</f>
        <v/>
      </c>
      <c r="G984" s="117" cm="1">
        <f t="array" aca="1" ref="G984" ca="1">SUMIFS(Proposed_Hours,Proposed_Labor_Category,$D984,Proposed_Company,$C984,Proposed_MSA_Code,$E984)</f>
        <v>0</v>
      </c>
      <c r="H984" s="7" t="str">
        <f t="shared" ca="1" si="249"/>
        <v/>
      </c>
      <c r="I984" s="4" t="str" cm="1">
        <f t="array" aca="1" ref="I984" ca="1">IFERROR(IF(SUMIFS(Proposed_Direct_Cost,Proposed_Labor_Category,$D984,Proposed_Company,$C984,Proposed_MSA_Code,$E984)=0,"Not Proposed",SUMIFS(Proposed_Direct_Cost,Proposed_Labor_Category,$D984,Proposed_Company,$C984,Proposed_MSA_Code,$E984)),"")</f>
        <v>Not Proposed</v>
      </c>
      <c r="J984" s="117" cm="1">
        <f t="array" aca="1" ref="J984" ca="1">SUMIFS(Invoice_Hours,Invoice_Labor_Category,$D984,Invoice_Company,$C984,Invoice_MSA_Code,$E984)</f>
        <v>0</v>
      </c>
      <c r="K984" s="7" t="str">
        <f t="shared" ca="1" si="250"/>
        <v/>
      </c>
      <c r="L984" s="222" cm="1">
        <f t="array" aca="1" ref="L984" ca="1">IFERROR(SUMIFS(Invoice_Direct_Cost,Invoice_Labor_Category,$D984,Invoice_Company,$C984,Invoice_MSA_Code,$E984),"")</f>
        <v>0</v>
      </c>
      <c r="M984" s="7" t="str">
        <f t="shared" ca="1" si="251"/>
        <v/>
      </c>
      <c r="N984" s="220" t="str">
        <f t="shared" ca="1" si="256"/>
        <v/>
      </c>
      <c r="O984" s="7" t="str">
        <f t="shared" ca="1" si="252"/>
        <v/>
      </c>
      <c r="P984" s="7" t="str">
        <f t="shared" ca="1" si="253"/>
        <v/>
      </c>
      <c r="Q984" s="7" t="str">
        <f t="shared" ca="1" si="254"/>
        <v/>
      </c>
      <c r="R984" s="7" t="str">
        <f t="shared" ca="1" si="255"/>
        <v/>
      </c>
      <c r="S984" s="7" t="str">
        <f t="shared" ca="1" si="242"/>
        <v/>
      </c>
      <c r="T984" s="7" t="str">
        <f t="shared" ca="1" si="243"/>
        <v/>
      </c>
      <c r="V984" s="120" cm="1">
        <f t="array" aca="1" ref="V984" ca="1">SUMIFS(Invoice_Hours,Invoice_Labor_Category,$D984,Invoice_Company,$C984,Invoice_MSA_Code,$E984)</f>
        <v>0</v>
      </c>
      <c r="W984" s="121" t="str">
        <f t="shared" ca="1" si="244"/>
        <v/>
      </c>
      <c r="X984" s="152" t="str">
        <f t="shared" ca="1" si="245"/>
        <v/>
      </c>
      <c r="Z984" s="172"/>
      <c r="AB984" t="str">
        <f t="shared" si="246"/>
        <v/>
      </c>
      <c r="AC984" t="str">
        <f t="shared" si="247"/>
        <v/>
      </c>
      <c r="AD984" t="str">
        <f t="shared" ca="1" si="248"/>
        <v/>
      </c>
      <c r="AE984" s="4" t="str">
        <f t="shared" ca="1" si="241"/>
        <v/>
      </c>
      <c r="AF984" s="118"/>
    </row>
    <row r="985" spans="3:32" ht="20.100000000000001" customHeight="1">
      <c r="C985" t="str" cm="1">
        <f t="array" ref="C985">IFERROR(_xlfn.TEXTSPLIT(B985,"^"),"")</f>
        <v/>
      </c>
      <c r="F985" s="5" t="str" cm="1">
        <f t="array" aca="1" ref="F985" ca="1">IFERROR(INDEX(MSA_Title,MATCH(E985,MSA_Code,0)),"")</f>
        <v/>
      </c>
      <c r="G985" s="117" cm="1">
        <f t="array" aca="1" ref="G985" ca="1">SUMIFS(Proposed_Hours,Proposed_Labor_Category,$D985,Proposed_Company,$C985,Proposed_MSA_Code,$E985)</f>
        <v>0</v>
      </c>
      <c r="H985" s="7" t="str">
        <f t="shared" ca="1" si="249"/>
        <v/>
      </c>
      <c r="I985" s="4" t="str" cm="1">
        <f t="array" aca="1" ref="I985" ca="1">IFERROR(IF(SUMIFS(Proposed_Direct_Cost,Proposed_Labor_Category,$D985,Proposed_Company,$C985,Proposed_MSA_Code,$E985)=0,"Not Proposed",SUMIFS(Proposed_Direct_Cost,Proposed_Labor_Category,$D985,Proposed_Company,$C985,Proposed_MSA_Code,$E985)),"")</f>
        <v>Not Proposed</v>
      </c>
      <c r="J985" s="117" cm="1">
        <f t="array" aca="1" ref="J985" ca="1">SUMIFS(Invoice_Hours,Invoice_Labor_Category,$D985,Invoice_Company,$C985,Invoice_MSA_Code,$E985)</f>
        <v>0</v>
      </c>
      <c r="K985" s="7" t="str">
        <f t="shared" ca="1" si="250"/>
        <v/>
      </c>
      <c r="L985" s="222" cm="1">
        <f t="array" aca="1" ref="L985" ca="1">IFERROR(SUMIFS(Invoice_Direct_Cost,Invoice_Labor_Category,$D985,Invoice_Company,$C985,Invoice_MSA_Code,$E985),"")</f>
        <v>0</v>
      </c>
      <c r="M985" s="7" t="str">
        <f t="shared" ca="1" si="251"/>
        <v/>
      </c>
      <c r="N985" s="220" t="str">
        <f t="shared" ca="1" si="256"/>
        <v/>
      </c>
      <c r="O985" s="7" t="str">
        <f t="shared" ca="1" si="252"/>
        <v/>
      </c>
      <c r="P985" s="7" t="str">
        <f t="shared" ca="1" si="253"/>
        <v/>
      </c>
      <c r="Q985" s="7" t="str">
        <f t="shared" ca="1" si="254"/>
        <v/>
      </c>
      <c r="R985" s="7" t="str">
        <f t="shared" ca="1" si="255"/>
        <v/>
      </c>
      <c r="S985" s="7" t="str">
        <f t="shared" ca="1" si="242"/>
        <v/>
      </c>
      <c r="T985" s="7" t="str">
        <f t="shared" ca="1" si="243"/>
        <v/>
      </c>
      <c r="V985" s="120" cm="1">
        <f t="array" aca="1" ref="V985" ca="1">SUMIFS(Invoice_Hours,Invoice_Labor_Category,$D985,Invoice_Company,$C985,Invoice_MSA_Code,$E985)</f>
        <v>0</v>
      </c>
      <c r="W985" s="121" t="str">
        <f t="shared" ca="1" si="244"/>
        <v/>
      </c>
      <c r="X985" s="151" t="str">
        <f t="shared" ca="1" si="245"/>
        <v/>
      </c>
      <c r="Z985" s="172"/>
      <c r="AB985" t="str">
        <f t="shared" si="246"/>
        <v/>
      </c>
      <c r="AC985" t="str">
        <f t="shared" si="247"/>
        <v/>
      </c>
      <c r="AD985" t="str">
        <f t="shared" ca="1" si="248"/>
        <v/>
      </c>
      <c r="AE985" s="4" t="str">
        <f t="shared" ca="1" si="241"/>
        <v/>
      </c>
      <c r="AF985" s="118"/>
    </row>
    <row r="986" spans="3:32" ht="20.100000000000001" customHeight="1">
      <c r="C986" t="str" cm="1">
        <f t="array" ref="C986">IFERROR(_xlfn.TEXTSPLIT(B986,"^"),"")</f>
        <v/>
      </c>
      <c r="F986" s="5" t="str" cm="1">
        <f t="array" aca="1" ref="F986" ca="1">IFERROR(INDEX(MSA_Title,MATCH(E986,MSA_Code,0)),"")</f>
        <v/>
      </c>
      <c r="G986" s="117" cm="1">
        <f t="array" aca="1" ref="G986" ca="1">SUMIFS(Proposed_Hours,Proposed_Labor_Category,$D986,Proposed_Company,$C986,Proposed_MSA_Code,$E986)</f>
        <v>0</v>
      </c>
      <c r="H986" s="7" t="str">
        <f t="shared" ca="1" si="249"/>
        <v/>
      </c>
      <c r="I986" s="4" t="str" cm="1">
        <f t="array" aca="1" ref="I986" ca="1">IFERROR(IF(SUMIFS(Proposed_Direct_Cost,Proposed_Labor_Category,$D986,Proposed_Company,$C986,Proposed_MSA_Code,$E986)=0,"Not Proposed",SUMIFS(Proposed_Direct_Cost,Proposed_Labor_Category,$D986,Proposed_Company,$C986,Proposed_MSA_Code,$E986)),"")</f>
        <v>Not Proposed</v>
      </c>
      <c r="J986" s="117" cm="1">
        <f t="array" aca="1" ref="J986" ca="1">SUMIFS(Invoice_Hours,Invoice_Labor_Category,$D986,Invoice_Company,$C986,Invoice_MSA_Code,$E986)</f>
        <v>0</v>
      </c>
      <c r="K986" s="7" t="str">
        <f t="shared" ca="1" si="250"/>
        <v/>
      </c>
      <c r="L986" s="222" cm="1">
        <f t="array" aca="1" ref="L986" ca="1">IFERROR(SUMIFS(Invoice_Direct_Cost,Invoice_Labor_Category,$D986,Invoice_Company,$C986,Invoice_MSA_Code,$E986),"")</f>
        <v>0</v>
      </c>
      <c r="M986" s="7" t="str">
        <f t="shared" ca="1" si="251"/>
        <v/>
      </c>
      <c r="N986" s="220" t="str">
        <f t="shared" ca="1" si="256"/>
        <v/>
      </c>
      <c r="O986" s="7" t="str">
        <f t="shared" ca="1" si="252"/>
        <v/>
      </c>
      <c r="P986" s="7" t="str">
        <f t="shared" ca="1" si="253"/>
        <v/>
      </c>
      <c r="Q986" s="7" t="str">
        <f t="shared" ca="1" si="254"/>
        <v/>
      </c>
      <c r="R986" s="7" t="str">
        <f t="shared" ca="1" si="255"/>
        <v/>
      </c>
      <c r="S986" s="7" t="str">
        <f t="shared" ca="1" si="242"/>
        <v/>
      </c>
      <c r="T986" s="7" t="str">
        <f t="shared" ca="1" si="243"/>
        <v/>
      </c>
      <c r="V986" s="120" cm="1">
        <f t="array" aca="1" ref="V986" ca="1">SUMIFS(Invoice_Hours,Invoice_Labor_Category,$D986,Invoice_Company,$C986,Invoice_MSA_Code,$E986)</f>
        <v>0</v>
      </c>
      <c r="W986" s="121" t="str">
        <f t="shared" ca="1" si="244"/>
        <v/>
      </c>
      <c r="X986" s="152" t="str">
        <f t="shared" ca="1" si="245"/>
        <v/>
      </c>
      <c r="Z986" s="172"/>
      <c r="AB986" t="str">
        <f t="shared" si="246"/>
        <v/>
      </c>
      <c r="AC986" t="str">
        <f t="shared" si="247"/>
        <v/>
      </c>
      <c r="AD986" t="str">
        <f t="shared" ca="1" si="248"/>
        <v/>
      </c>
      <c r="AE986" s="4" t="str">
        <f t="shared" ca="1" si="241"/>
        <v/>
      </c>
      <c r="AF986" s="118"/>
    </row>
    <row r="987" spans="3:32" ht="20.100000000000001" customHeight="1">
      <c r="C987" t="str" cm="1">
        <f t="array" ref="C987">IFERROR(_xlfn.TEXTSPLIT(B987,"^"),"")</f>
        <v/>
      </c>
      <c r="F987" s="5" t="str" cm="1">
        <f t="array" aca="1" ref="F987" ca="1">IFERROR(INDEX(MSA_Title,MATCH(E987,MSA_Code,0)),"")</f>
        <v/>
      </c>
      <c r="G987" s="117" cm="1">
        <f t="array" aca="1" ref="G987" ca="1">SUMIFS(Proposed_Hours,Proposed_Labor_Category,$D987,Proposed_Company,$C987,Proposed_MSA_Code,$E987)</f>
        <v>0</v>
      </c>
      <c r="H987" s="7" t="str">
        <f t="shared" ca="1" si="249"/>
        <v/>
      </c>
      <c r="I987" s="4" t="str" cm="1">
        <f t="array" aca="1" ref="I987" ca="1">IFERROR(IF(SUMIFS(Proposed_Direct_Cost,Proposed_Labor_Category,$D987,Proposed_Company,$C987,Proposed_MSA_Code,$E987)=0,"Not Proposed",SUMIFS(Proposed_Direct_Cost,Proposed_Labor_Category,$D987,Proposed_Company,$C987,Proposed_MSA_Code,$E987)),"")</f>
        <v>Not Proposed</v>
      </c>
      <c r="J987" s="117" cm="1">
        <f t="array" aca="1" ref="J987" ca="1">SUMIFS(Invoice_Hours,Invoice_Labor_Category,$D987,Invoice_Company,$C987,Invoice_MSA_Code,$E987)</f>
        <v>0</v>
      </c>
      <c r="K987" s="7" t="str">
        <f t="shared" ca="1" si="250"/>
        <v/>
      </c>
      <c r="L987" s="222" cm="1">
        <f t="array" aca="1" ref="L987" ca="1">IFERROR(SUMIFS(Invoice_Direct_Cost,Invoice_Labor_Category,$D987,Invoice_Company,$C987,Invoice_MSA_Code,$E987),"")</f>
        <v>0</v>
      </c>
      <c r="M987" s="7" t="str">
        <f t="shared" ca="1" si="251"/>
        <v/>
      </c>
      <c r="N987" s="220" t="str">
        <f t="shared" ca="1" si="256"/>
        <v/>
      </c>
      <c r="O987" s="7" t="str">
        <f t="shared" ca="1" si="252"/>
        <v/>
      </c>
      <c r="P987" s="7" t="str">
        <f t="shared" ca="1" si="253"/>
        <v/>
      </c>
      <c r="Q987" s="7" t="str">
        <f t="shared" ca="1" si="254"/>
        <v/>
      </c>
      <c r="R987" s="7" t="str">
        <f t="shared" ca="1" si="255"/>
        <v/>
      </c>
      <c r="S987" s="7" t="str">
        <f t="shared" ca="1" si="242"/>
        <v/>
      </c>
      <c r="T987" s="7" t="str">
        <f t="shared" ca="1" si="243"/>
        <v/>
      </c>
      <c r="V987" s="120" cm="1">
        <f t="array" aca="1" ref="V987" ca="1">SUMIFS(Invoice_Hours,Invoice_Labor_Category,$D987,Invoice_Company,$C987,Invoice_MSA_Code,$E987)</f>
        <v>0</v>
      </c>
      <c r="W987" s="121" t="str">
        <f t="shared" ca="1" si="244"/>
        <v/>
      </c>
      <c r="X987" s="151" t="str">
        <f t="shared" ca="1" si="245"/>
        <v/>
      </c>
      <c r="Z987" s="172"/>
      <c r="AB987" t="str">
        <f t="shared" si="246"/>
        <v/>
      </c>
      <c r="AC987" t="str">
        <f t="shared" si="247"/>
        <v/>
      </c>
      <c r="AD987" t="str">
        <f t="shared" ca="1" si="248"/>
        <v/>
      </c>
      <c r="AE987" s="4" t="str">
        <f t="shared" ca="1" si="241"/>
        <v/>
      </c>
      <c r="AF987" s="118"/>
    </row>
    <row r="988" spans="3:32" ht="20.100000000000001" customHeight="1">
      <c r="C988" t="str" cm="1">
        <f t="array" ref="C988">IFERROR(_xlfn.TEXTSPLIT(B988,"^"),"")</f>
        <v/>
      </c>
      <c r="F988" s="5" t="str" cm="1">
        <f t="array" aca="1" ref="F988" ca="1">IFERROR(INDEX(MSA_Title,MATCH(E988,MSA_Code,0)),"")</f>
        <v/>
      </c>
      <c r="G988" s="117" cm="1">
        <f t="array" aca="1" ref="G988" ca="1">SUMIFS(Proposed_Hours,Proposed_Labor_Category,$D988,Proposed_Company,$C988,Proposed_MSA_Code,$E988)</f>
        <v>0</v>
      </c>
      <c r="H988" s="7" t="str">
        <f t="shared" ca="1" si="249"/>
        <v/>
      </c>
      <c r="I988" s="4" t="str" cm="1">
        <f t="array" aca="1" ref="I988" ca="1">IFERROR(IF(SUMIFS(Proposed_Direct_Cost,Proposed_Labor_Category,$D988,Proposed_Company,$C988,Proposed_MSA_Code,$E988)=0,"Not Proposed",SUMIFS(Proposed_Direct_Cost,Proposed_Labor_Category,$D988,Proposed_Company,$C988,Proposed_MSA_Code,$E988)),"")</f>
        <v>Not Proposed</v>
      </c>
      <c r="J988" s="117" cm="1">
        <f t="array" aca="1" ref="J988" ca="1">SUMIFS(Invoice_Hours,Invoice_Labor_Category,$D988,Invoice_Company,$C988,Invoice_MSA_Code,$E988)</f>
        <v>0</v>
      </c>
      <c r="K988" s="7" t="str">
        <f t="shared" ca="1" si="250"/>
        <v/>
      </c>
      <c r="L988" s="222" cm="1">
        <f t="array" aca="1" ref="L988" ca="1">IFERROR(SUMIFS(Invoice_Direct_Cost,Invoice_Labor_Category,$D988,Invoice_Company,$C988,Invoice_MSA_Code,$E988),"")</f>
        <v>0</v>
      </c>
      <c r="M988" s="7" t="str">
        <f t="shared" ca="1" si="251"/>
        <v/>
      </c>
      <c r="N988" s="220" t="str">
        <f t="shared" ca="1" si="256"/>
        <v/>
      </c>
      <c r="O988" s="7" t="str">
        <f t="shared" ca="1" si="252"/>
        <v/>
      </c>
      <c r="P988" s="7" t="str">
        <f t="shared" ca="1" si="253"/>
        <v/>
      </c>
      <c r="Q988" s="7" t="str">
        <f t="shared" ca="1" si="254"/>
        <v/>
      </c>
      <c r="R988" s="7" t="str">
        <f t="shared" ca="1" si="255"/>
        <v/>
      </c>
      <c r="S988" s="7" t="str">
        <f t="shared" ca="1" si="242"/>
        <v/>
      </c>
      <c r="T988" s="7" t="str">
        <f t="shared" ca="1" si="243"/>
        <v/>
      </c>
      <c r="V988" s="120" cm="1">
        <f t="array" aca="1" ref="V988" ca="1">SUMIFS(Invoice_Hours,Invoice_Labor_Category,$D988,Invoice_Company,$C988,Invoice_MSA_Code,$E988)</f>
        <v>0</v>
      </c>
      <c r="W988" s="121" t="str">
        <f t="shared" ca="1" si="244"/>
        <v/>
      </c>
      <c r="X988" s="152" t="str">
        <f t="shared" ca="1" si="245"/>
        <v/>
      </c>
      <c r="Z988" s="172"/>
      <c r="AB988" t="str">
        <f t="shared" si="246"/>
        <v/>
      </c>
      <c r="AC988" t="str">
        <f t="shared" si="247"/>
        <v/>
      </c>
      <c r="AD988" t="str">
        <f t="shared" ca="1" si="248"/>
        <v/>
      </c>
      <c r="AE988" s="4" t="str">
        <f t="shared" ca="1" si="241"/>
        <v/>
      </c>
      <c r="AF988" s="118"/>
    </row>
    <row r="989" spans="3:32" ht="20.100000000000001" customHeight="1">
      <c r="C989" t="str" cm="1">
        <f t="array" ref="C989">IFERROR(_xlfn.TEXTSPLIT(B989,"^"),"")</f>
        <v/>
      </c>
      <c r="F989" s="5" t="str" cm="1">
        <f t="array" aca="1" ref="F989" ca="1">IFERROR(INDEX(MSA_Title,MATCH(E989,MSA_Code,0)),"")</f>
        <v/>
      </c>
      <c r="G989" s="117" cm="1">
        <f t="array" aca="1" ref="G989" ca="1">SUMIFS(Proposed_Hours,Proposed_Labor_Category,$D989,Proposed_Company,$C989,Proposed_MSA_Code,$E989)</f>
        <v>0</v>
      </c>
      <c r="H989" s="7" t="str">
        <f t="shared" ca="1" si="249"/>
        <v/>
      </c>
      <c r="I989" s="4" t="str" cm="1">
        <f t="array" aca="1" ref="I989" ca="1">IFERROR(IF(SUMIFS(Proposed_Direct_Cost,Proposed_Labor_Category,$D989,Proposed_Company,$C989,Proposed_MSA_Code,$E989)=0,"Not Proposed",SUMIFS(Proposed_Direct_Cost,Proposed_Labor_Category,$D989,Proposed_Company,$C989,Proposed_MSA_Code,$E989)),"")</f>
        <v>Not Proposed</v>
      </c>
      <c r="J989" s="117" cm="1">
        <f t="array" aca="1" ref="J989" ca="1">SUMIFS(Invoice_Hours,Invoice_Labor_Category,$D989,Invoice_Company,$C989,Invoice_MSA_Code,$E989)</f>
        <v>0</v>
      </c>
      <c r="K989" s="7" t="str">
        <f t="shared" ca="1" si="250"/>
        <v/>
      </c>
      <c r="L989" s="222" cm="1">
        <f t="array" aca="1" ref="L989" ca="1">IFERROR(SUMIFS(Invoice_Direct_Cost,Invoice_Labor_Category,$D989,Invoice_Company,$C989,Invoice_MSA_Code,$E989),"")</f>
        <v>0</v>
      </c>
      <c r="M989" s="7" t="str">
        <f t="shared" ca="1" si="251"/>
        <v/>
      </c>
      <c r="N989" s="220" t="str">
        <f t="shared" ca="1" si="256"/>
        <v/>
      </c>
      <c r="O989" s="7" t="str">
        <f t="shared" ca="1" si="252"/>
        <v/>
      </c>
      <c r="P989" s="7" t="str">
        <f t="shared" ca="1" si="253"/>
        <v/>
      </c>
      <c r="Q989" s="7" t="str">
        <f t="shared" ca="1" si="254"/>
        <v/>
      </c>
      <c r="R989" s="7" t="str">
        <f t="shared" ca="1" si="255"/>
        <v/>
      </c>
      <c r="S989" s="7" t="str">
        <f t="shared" ca="1" si="242"/>
        <v/>
      </c>
      <c r="T989" s="7" t="str">
        <f t="shared" ca="1" si="243"/>
        <v/>
      </c>
      <c r="V989" s="120" cm="1">
        <f t="array" aca="1" ref="V989" ca="1">SUMIFS(Invoice_Hours,Invoice_Labor_Category,$D989,Invoice_Company,$C989,Invoice_MSA_Code,$E989)</f>
        <v>0</v>
      </c>
      <c r="W989" s="121" t="str">
        <f t="shared" ca="1" si="244"/>
        <v/>
      </c>
      <c r="X989" s="151" t="str">
        <f t="shared" ca="1" si="245"/>
        <v/>
      </c>
      <c r="Z989" s="172"/>
      <c r="AB989" t="str">
        <f t="shared" si="246"/>
        <v/>
      </c>
      <c r="AC989" t="str">
        <f t="shared" si="247"/>
        <v/>
      </c>
      <c r="AD989" t="str">
        <f t="shared" ca="1" si="248"/>
        <v/>
      </c>
      <c r="AE989" s="4" t="str">
        <f t="shared" ca="1" si="241"/>
        <v/>
      </c>
      <c r="AF989" s="118"/>
    </row>
    <row r="990" spans="3:32" ht="20.100000000000001" customHeight="1">
      <c r="C990" t="str" cm="1">
        <f t="array" ref="C990">IFERROR(_xlfn.TEXTSPLIT(B990,"^"),"")</f>
        <v/>
      </c>
      <c r="F990" s="5" t="str" cm="1">
        <f t="array" aca="1" ref="F990" ca="1">IFERROR(INDEX(MSA_Title,MATCH(E990,MSA_Code,0)),"")</f>
        <v/>
      </c>
      <c r="G990" s="117" cm="1">
        <f t="array" aca="1" ref="G990" ca="1">SUMIFS(Proposed_Hours,Proposed_Labor_Category,$D990,Proposed_Company,$C990,Proposed_MSA_Code,$E990)</f>
        <v>0</v>
      </c>
      <c r="H990" s="7" t="str">
        <f t="shared" ca="1" si="249"/>
        <v/>
      </c>
      <c r="I990" s="4" t="str" cm="1">
        <f t="array" aca="1" ref="I990" ca="1">IFERROR(IF(SUMIFS(Proposed_Direct_Cost,Proposed_Labor_Category,$D990,Proposed_Company,$C990,Proposed_MSA_Code,$E990)=0,"Not Proposed",SUMIFS(Proposed_Direct_Cost,Proposed_Labor_Category,$D990,Proposed_Company,$C990,Proposed_MSA_Code,$E990)),"")</f>
        <v>Not Proposed</v>
      </c>
      <c r="J990" s="117" cm="1">
        <f t="array" aca="1" ref="J990" ca="1">SUMIFS(Invoice_Hours,Invoice_Labor_Category,$D990,Invoice_Company,$C990,Invoice_MSA_Code,$E990)</f>
        <v>0</v>
      </c>
      <c r="K990" s="7" t="str">
        <f t="shared" ca="1" si="250"/>
        <v/>
      </c>
      <c r="L990" s="222" cm="1">
        <f t="array" aca="1" ref="L990" ca="1">IFERROR(SUMIFS(Invoice_Direct_Cost,Invoice_Labor_Category,$D990,Invoice_Company,$C990,Invoice_MSA_Code,$E990),"")</f>
        <v>0</v>
      </c>
      <c r="M990" s="7" t="str">
        <f t="shared" ca="1" si="251"/>
        <v/>
      </c>
      <c r="N990" s="220" t="str">
        <f t="shared" ca="1" si="256"/>
        <v/>
      </c>
      <c r="O990" s="7" t="str">
        <f t="shared" ca="1" si="252"/>
        <v/>
      </c>
      <c r="P990" s="7" t="str">
        <f t="shared" ca="1" si="253"/>
        <v/>
      </c>
      <c r="Q990" s="7" t="str">
        <f t="shared" ca="1" si="254"/>
        <v/>
      </c>
      <c r="R990" s="7" t="str">
        <f t="shared" ca="1" si="255"/>
        <v/>
      </c>
      <c r="S990" s="7" t="str">
        <f t="shared" ca="1" si="242"/>
        <v/>
      </c>
      <c r="T990" s="7" t="str">
        <f t="shared" ca="1" si="243"/>
        <v/>
      </c>
      <c r="V990" s="120" cm="1">
        <f t="array" aca="1" ref="V990" ca="1">SUMIFS(Invoice_Hours,Invoice_Labor_Category,$D990,Invoice_Company,$C990,Invoice_MSA_Code,$E990)</f>
        <v>0</v>
      </c>
      <c r="W990" s="121" t="str">
        <f t="shared" ca="1" si="244"/>
        <v/>
      </c>
      <c r="X990" s="152" t="str">
        <f t="shared" ca="1" si="245"/>
        <v/>
      </c>
      <c r="Z990" s="172"/>
      <c r="AB990" t="str">
        <f t="shared" si="246"/>
        <v/>
      </c>
      <c r="AC990" t="str">
        <f t="shared" si="247"/>
        <v/>
      </c>
      <c r="AD990" t="str">
        <f t="shared" ca="1" si="248"/>
        <v/>
      </c>
      <c r="AE990" s="4" t="str">
        <f t="shared" ref="AE990:AE1053" ca="1" si="257">X990</f>
        <v/>
      </c>
      <c r="AF990" s="118"/>
    </row>
    <row r="991" spans="3:32" ht="20.100000000000001" customHeight="1">
      <c r="C991" t="str" cm="1">
        <f t="array" ref="C991">IFERROR(_xlfn.TEXTSPLIT(B991,"^"),"")</f>
        <v/>
      </c>
      <c r="F991" s="5" t="str" cm="1">
        <f t="array" aca="1" ref="F991" ca="1">IFERROR(INDEX(MSA_Title,MATCH(E991,MSA_Code,0)),"")</f>
        <v/>
      </c>
      <c r="G991" s="117" cm="1">
        <f t="array" aca="1" ref="G991" ca="1">SUMIFS(Proposed_Hours,Proposed_Labor_Category,$D991,Proposed_Company,$C991,Proposed_MSA_Code,$E991)</f>
        <v>0</v>
      </c>
      <c r="H991" s="7" t="str">
        <f t="shared" ca="1" si="249"/>
        <v/>
      </c>
      <c r="I991" s="4" t="str" cm="1">
        <f t="array" aca="1" ref="I991" ca="1">IFERROR(IF(SUMIFS(Proposed_Direct_Cost,Proposed_Labor_Category,$D991,Proposed_Company,$C991,Proposed_MSA_Code,$E991)=0,"Not Proposed",SUMIFS(Proposed_Direct_Cost,Proposed_Labor_Category,$D991,Proposed_Company,$C991,Proposed_MSA_Code,$E991)),"")</f>
        <v>Not Proposed</v>
      </c>
      <c r="J991" s="117" cm="1">
        <f t="array" aca="1" ref="J991" ca="1">SUMIFS(Invoice_Hours,Invoice_Labor_Category,$D991,Invoice_Company,$C991,Invoice_MSA_Code,$E991)</f>
        <v>0</v>
      </c>
      <c r="K991" s="7" t="str">
        <f t="shared" ca="1" si="250"/>
        <v/>
      </c>
      <c r="L991" s="222" cm="1">
        <f t="array" aca="1" ref="L991" ca="1">IFERROR(SUMIFS(Invoice_Direct_Cost,Invoice_Labor_Category,$D991,Invoice_Company,$C991,Invoice_MSA_Code,$E991),"")</f>
        <v>0</v>
      </c>
      <c r="M991" s="7" t="str">
        <f t="shared" ca="1" si="251"/>
        <v/>
      </c>
      <c r="N991" s="220" t="str">
        <f t="shared" ca="1" si="256"/>
        <v/>
      </c>
      <c r="O991" s="7" t="str">
        <f t="shared" ca="1" si="252"/>
        <v/>
      </c>
      <c r="P991" s="7" t="str">
        <f t="shared" ca="1" si="253"/>
        <v/>
      </c>
      <c r="Q991" s="7" t="str">
        <f t="shared" ca="1" si="254"/>
        <v/>
      </c>
      <c r="R991" s="7" t="str">
        <f t="shared" ca="1" si="255"/>
        <v/>
      </c>
      <c r="S991" s="7" t="str">
        <f t="shared" ca="1" si="242"/>
        <v/>
      </c>
      <c r="T991" s="7" t="str">
        <f t="shared" ca="1" si="243"/>
        <v/>
      </c>
      <c r="V991" s="120" cm="1">
        <f t="array" aca="1" ref="V991" ca="1">SUMIFS(Invoice_Hours,Invoice_Labor_Category,$D991,Invoice_Company,$C991,Invoice_MSA_Code,$E991)</f>
        <v>0</v>
      </c>
      <c r="W991" s="121" t="str">
        <f t="shared" ca="1" si="244"/>
        <v/>
      </c>
      <c r="X991" s="151" t="str">
        <f t="shared" ca="1" si="245"/>
        <v/>
      </c>
      <c r="Z991" s="172"/>
      <c r="AB991" t="str">
        <f t="shared" si="246"/>
        <v/>
      </c>
      <c r="AC991" t="str">
        <f t="shared" si="247"/>
        <v/>
      </c>
      <c r="AD991" t="str">
        <f t="shared" ca="1" si="248"/>
        <v/>
      </c>
      <c r="AE991" s="4" t="str">
        <f t="shared" ca="1" si="257"/>
        <v/>
      </c>
      <c r="AF991" s="118"/>
    </row>
    <row r="992" spans="3:32" ht="20.100000000000001" customHeight="1">
      <c r="C992" t="str" cm="1">
        <f t="array" ref="C992">IFERROR(_xlfn.TEXTSPLIT(B992,"^"),"")</f>
        <v/>
      </c>
      <c r="F992" s="5" t="str" cm="1">
        <f t="array" aca="1" ref="F992" ca="1">IFERROR(INDEX(MSA_Title,MATCH(E992,MSA_Code,0)),"")</f>
        <v/>
      </c>
      <c r="G992" s="117" cm="1">
        <f t="array" aca="1" ref="G992" ca="1">SUMIFS(Proposed_Hours,Proposed_Labor_Category,$D992,Proposed_Company,$C992,Proposed_MSA_Code,$E992)</f>
        <v>0</v>
      </c>
      <c r="H992" s="7" t="str">
        <f t="shared" ca="1" si="249"/>
        <v/>
      </c>
      <c r="I992" s="4" t="str" cm="1">
        <f t="array" aca="1" ref="I992" ca="1">IFERROR(IF(SUMIFS(Proposed_Direct_Cost,Proposed_Labor_Category,$D992,Proposed_Company,$C992,Proposed_MSA_Code,$E992)=0,"Not Proposed",SUMIFS(Proposed_Direct_Cost,Proposed_Labor_Category,$D992,Proposed_Company,$C992,Proposed_MSA_Code,$E992)),"")</f>
        <v>Not Proposed</v>
      </c>
      <c r="J992" s="117" cm="1">
        <f t="array" aca="1" ref="J992" ca="1">SUMIFS(Invoice_Hours,Invoice_Labor_Category,$D992,Invoice_Company,$C992,Invoice_MSA_Code,$E992)</f>
        <v>0</v>
      </c>
      <c r="K992" s="7" t="str">
        <f t="shared" ca="1" si="250"/>
        <v/>
      </c>
      <c r="L992" s="222" cm="1">
        <f t="array" aca="1" ref="L992" ca="1">IFERROR(SUMIFS(Invoice_Direct_Cost,Invoice_Labor_Category,$D992,Invoice_Company,$C992,Invoice_MSA_Code,$E992),"")</f>
        <v>0</v>
      </c>
      <c r="M992" s="7" t="str">
        <f t="shared" ca="1" si="251"/>
        <v/>
      </c>
      <c r="N992" s="220" t="str">
        <f t="shared" ca="1" si="256"/>
        <v/>
      </c>
      <c r="O992" s="7" t="str">
        <f t="shared" ca="1" si="252"/>
        <v/>
      </c>
      <c r="P992" s="7" t="str">
        <f t="shared" ca="1" si="253"/>
        <v/>
      </c>
      <c r="Q992" s="7" t="str">
        <f t="shared" ca="1" si="254"/>
        <v/>
      </c>
      <c r="R992" s="7" t="str">
        <f t="shared" ca="1" si="255"/>
        <v/>
      </c>
      <c r="S992" s="7" t="str">
        <f t="shared" ca="1" si="242"/>
        <v/>
      </c>
      <c r="T992" s="7" t="str">
        <f t="shared" ca="1" si="243"/>
        <v/>
      </c>
      <c r="V992" s="120" cm="1">
        <f t="array" aca="1" ref="V992" ca="1">SUMIFS(Invoice_Hours,Invoice_Labor_Category,$D992,Invoice_Company,$C992,Invoice_MSA_Code,$E992)</f>
        <v>0</v>
      </c>
      <c r="W992" s="121" t="str">
        <f t="shared" ca="1" si="244"/>
        <v/>
      </c>
      <c r="X992" s="152" t="str">
        <f t="shared" ca="1" si="245"/>
        <v/>
      </c>
      <c r="Z992" s="172"/>
      <c r="AB992" t="str">
        <f t="shared" si="246"/>
        <v/>
      </c>
      <c r="AC992" t="str">
        <f t="shared" si="247"/>
        <v/>
      </c>
      <c r="AD992" t="str">
        <f t="shared" ca="1" si="248"/>
        <v/>
      </c>
      <c r="AE992" s="4" t="str">
        <f t="shared" ca="1" si="257"/>
        <v/>
      </c>
      <c r="AF992" s="118"/>
    </row>
    <row r="993" spans="3:32" ht="20.100000000000001" customHeight="1">
      <c r="C993" t="str" cm="1">
        <f t="array" ref="C993">IFERROR(_xlfn.TEXTSPLIT(B993,"^"),"")</f>
        <v/>
      </c>
      <c r="F993" s="5" t="str" cm="1">
        <f t="array" aca="1" ref="F993" ca="1">IFERROR(INDEX(MSA_Title,MATCH(E993,MSA_Code,0)),"")</f>
        <v/>
      </c>
      <c r="G993" s="117" cm="1">
        <f t="array" aca="1" ref="G993" ca="1">SUMIFS(Proposed_Hours,Proposed_Labor_Category,$D993,Proposed_Company,$C993,Proposed_MSA_Code,$E993)</f>
        <v>0</v>
      </c>
      <c r="H993" s="7" t="str">
        <f t="shared" ca="1" si="249"/>
        <v/>
      </c>
      <c r="I993" s="4" t="str" cm="1">
        <f t="array" aca="1" ref="I993" ca="1">IFERROR(IF(SUMIFS(Proposed_Direct_Cost,Proposed_Labor_Category,$D993,Proposed_Company,$C993,Proposed_MSA_Code,$E993)=0,"Not Proposed",SUMIFS(Proposed_Direct_Cost,Proposed_Labor_Category,$D993,Proposed_Company,$C993,Proposed_MSA_Code,$E993)),"")</f>
        <v>Not Proposed</v>
      </c>
      <c r="J993" s="117" cm="1">
        <f t="array" aca="1" ref="J993" ca="1">SUMIFS(Invoice_Hours,Invoice_Labor_Category,$D993,Invoice_Company,$C993,Invoice_MSA_Code,$E993)</f>
        <v>0</v>
      </c>
      <c r="K993" s="7" t="str">
        <f t="shared" ca="1" si="250"/>
        <v/>
      </c>
      <c r="L993" s="222" cm="1">
        <f t="array" aca="1" ref="L993" ca="1">IFERROR(SUMIFS(Invoice_Direct_Cost,Invoice_Labor_Category,$D993,Invoice_Company,$C993,Invoice_MSA_Code,$E993),"")</f>
        <v>0</v>
      </c>
      <c r="M993" s="7" t="str">
        <f t="shared" ca="1" si="251"/>
        <v/>
      </c>
      <c r="N993" s="220" t="str">
        <f t="shared" ca="1" si="256"/>
        <v/>
      </c>
      <c r="O993" s="7" t="str">
        <f t="shared" ca="1" si="252"/>
        <v/>
      </c>
      <c r="P993" s="7" t="str">
        <f t="shared" ca="1" si="253"/>
        <v/>
      </c>
      <c r="Q993" s="7" t="str">
        <f t="shared" ca="1" si="254"/>
        <v/>
      </c>
      <c r="R993" s="7" t="str">
        <f t="shared" ca="1" si="255"/>
        <v/>
      </c>
      <c r="S993" s="7" t="str">
        <f t="shared" ca="1" si="242"/>
        <v/>
      </c>
      <c r="T993" s="7" t="str">
        <f t="shared" ca="1" si="243"/>
        <v/>
      </c>
      <c r="V993" s="120" cm="1">
        <f t="array" aca="1" ref="V993" ca="1">SUMIFS(Invoice_Hours,Invoice_Labor_Category,$D993,Invoice_Company,$C993,Invoice_MSA_Code,$E993)</f>
        <v>0</v>
      </c>
      <c r="W993" s="121" t="str">
        <f t="shared" ca="1" si="244"/>
        <v/>
      </c>
      <c r="X993" s="151" t="str">
        <f t="shared" ca="1" si="245"/>
        <v/>
      </c>
      <c r="Z993" s="172"/>
      <c r="AB993" t="str">
        <f t="shared" si="246"/>
        <v/>
      </c>
      <c r="AC993" t="str">
        <f t="shared" si="247"/>
        <v/>
      </c>
      <c r="AD993" t="str">
        <f t="shared" ca="1" si="248"/>
        <v/>
      </c>
      <c r="AE993" s="4" t="str">
        <f t="shared" ca="1" si="257"/>
        <v/>
      </c>
      <c r="AF993" s="118"/>
    </row>
    <row r="994" spans="3:32" ht="20.100000000000001" customHeight="1">
      <c r="C994" t="str" cm="1">
        <f t="array" ref="C994">IFERROR(_xlfn.TEXTSPLIT(B994,"^"),"")</f>
        <v/>
      </c>
      <c r="F994" s="5" t="str" cm="1">
        <f t="array" aca="1" ref="F994" ca="1">IFERROR(INDEX(MSA_Title,MATCH(E994,MSA_Code,0)),"")</f>
        <v/>
      </c>
      <c r="G994" s="117" cm="1">
        <f t="array" aca="1" ref="G994" ca="1">SUMIFS(Proposed_Hours,Proposed_Labor_Category,$D994,Proposed_Company,$C994,Proposed_MSA_Code,$E994)</f>
        <v>0</v>
      </c>
      <c r="H994" s="7" t="str">
        <f t="shared" ca="1" si="249"/>
        <v/>
      </c>
      <c r="I994" s="4" t="str" cm="1">
        <f t="array" aca="1" ref="I994" ca="1">IFERROR(IF(SUMIFS(Proposed_Direct_Cost,Proposed_Labor_Category,$D994,Proposed_Company,$C994,Proposed_MSA_Code,$E994)=0,"Not Proposed",SUMIFS(Proposed_Direct_Cost,Proposed_Labor_Category,$D994,Proposed_Company,$C994,Proposed_MSA_Code,$E994)),"")</f>
        <v>Not Proposed</v>
      </c>
      <c r="J994" s="117" cm="1">
        <f t="array" aca="1" ref="J994" ca="1">SUMIFS(Invoice_Hours,Invoice_Labor_Category,$D994,Invoice_Company,$C994,Invoice_MSA_Code,$E994)</f>
        <v>0</v>
      </c>
      <c r="K994" s="7" t="str">
        <f t="shared" ca="1" si="250"/>
        <v/>
      </c>
      <c r="L994" s="222" cm="1">
        <f t="array" aca="1" ref="L994" ca="1">IFERROR(SUMIFS(Invoice_Direct_Cost,Invoice_Labor_Category,$D994,Invoice_Company,$C994,Invoice_MSA_Code,$E994),"")</f>
        <v>0</v>
      </c>
      <c r="M994" s="7" t="str">
        <f t="shared" ca="1" si="251"/>
        <v/>
      </c>
      <c r="N994" s="220" t="str">
        <f t="shared" ca="1" si="256"/>
        <v/>
      </c>
      <c r="O994" s="7" t="str">
        <f t="shared" ca="1" si="252"/>
        <v/>
      </c>
      <c r="P994" s="7" t="str">
        <f t="shared" ca="1" si="253"/>
        <v/>
      </c>
      <c r="Q994" s="7" t="str">
        <f t="shared" ca="1" si="254"/>
        <v/>
      </c>
      <c r="R994" s="7" t="str">
        <f t="shared" ca="1" si="255"/>
        <v/>
      </c>
      <c r="S994" s="7" t="str">
        <f t="shared" ca="1" si="242"/>
        <v/>
      </c>
      <c r="T994" s="7" t="str">
        <f t="shared" ca="1" si="243"/>
        <v/>
      </c>
      <c r="V994" s="120" cm="1">
        <f t="array" aca="1" ref="V994" ca="1">SUMIFS(Invoice_Hours,Invoice_Labor_Category,$D994,Invoice_Company,$C994,Invoice_MSA_Code,$E994)</f>
        <v>0</v>
      </c>
      <c r="W994" s="121" t="str">
        <f t="shared" ca="1" si="244"/>
        <v/>
      </c>
      <c r="X994" s="152" t="str">
        <f t="shared" ca="1" si="245"/>
        <v/>
      </c>
      <c r="Z994" s="172"/>
      <c r="AB994" t="str">
        <f t="shared" si="246"/>
        <v/>
      </c>
      <c r="AC994" t="str">
        <f t="shared" si="247"/>
        <v/>
      </c>
      <c r="AD994" t="str">
        <f t="shared" ca="1" si="248"/>
        <v/>
      </c>
      <c r="AE994" s="4" t="str">
        <f t="shared" ca="1" si="257"/>
        <v/>
      </c>
      <c r="AF994" s="118"/>
    </row>
    <row r="995" spans="3:32" ht="20.100000000000001" customHeight="1">
      <c r="C995" t="str" cm="1">
        <f t="array" ref="C995">IFERROR(_xlfn.TEXTSPLIT(B995,"^"),"")</f>
        <v/>
      </c>
      <c r="F995" s="5" t="str" cm="1">
        <f t="array" aca="1" ref="F995" ca="1">IFERROR(INDEX(MSA_Title,MATCH(E995,MSA_Code,0)),"")</f>
        <v/>
      </c>
      <c r="G995" s="117" cm="1">
        <f t="array" aca="1" ref="G995" ca="1">SUMIFS(Proposed_Hours,Proposed_Labor_Category,$D995,Proposed_Company,$C995,Proposed_MSA_Code,$E995)</f>
        <v>0</v>
      </c>
      <c r="H995" s="7" t="str">
        <f t="shared" ca="1" si="249"/>
        <v/>
      </c>
      <c r="I995" s="4" t="str" cm="1">
        <f t="array" aca="1" ref="I995" ca="1">IFERROR(IF(SUMIFS(Proposed_Direct_Cost,Proposed_Labor_Category,$D995,Proposed_Company,$C995,Proposed_MSA_Code,$E995)=0,"Not Proposed",SUMIFS(Proposed_Direct_Cost,Proposed_Labor_Category,$D995,Proposed_Company,$C995,Proposed_MSA_Code,$E995)),"")</f>
        <v>Not Proposed</v>
      </c>
      <c r="J995" s="117" cm="1">
        <f t="array" aca="1" ref="J995" ca="1">SUMIFS(Invoice_Hours,Invoice_Labor_Category,$D995,Invoice_Company,$C995,Invoice_MSA_Code,$E995)</f>
        <v>0</v>
      </c>
      <c r="K995" s="7" t="str">
        <f t="shared" ca="1" si="250"/>
        <v/>
      </c>
      <c r="L995" s="222" cm="1">
        <f t="array" aca="1" ref="L995" ca="1">IFERROR(SUMIFS(Invoice_Direct_Cost,Invoice_Labor_Category,$D995,Invoice_Company,$C995,Invoice_MSA_Code,$E995),"")</f>
        <v>0</v>
      </c>
      <c r="M995" s="7" t="str">
        <f t="shared" ca="1" si="251"/>
        <v/>
      </c>
      <c r="N995" s="220" t="str">
        <f t="shared" ca="1" si="256"/>
        <v/>
      </c>
      <c r="O995" s="7" t="str">
        <f t="shared" ca="1" si="252"/>
        <v/>
      </c>
      <c r="P995" s="7" t="str">
        <f t="shared" ca="1" si="253"/>
        <v/>
      </c>
      <c r="Q995" s="7" t="str">
        <f t="shared" ca="1" si="254"/>
        <v/>
      </c>
      <c r="R995" s="7" t="str">
        <f t="shared" ca="1" si="255"/>
        <v/>
      </c>
      <c r="S995" s="7" t="str">
        <f t="shared" ca="1" si="242"/>
        <v/>
      </c>
      <c r="T995" s="7" t="str">
        <f t="shared" ca="1" si="243"/>
        <v/>
      </c>
      <c r="V995" s="120" cm="1">
        <f t="array" aca="1" ref="V995" ca="1">SUMIFS(Invoice_Hours,Invoice_Labor_Category,$D995,Invoice_Company,$C995,Invoice_MSA_Code,$E995)</f>
        <v>0</v>
      </c>
      <c r="W995" s="121" t="str">
        <f t="shared" ca="1" si="244"/>
        <v/>
      </c>
      <c r="X995" s="151" t="str">
        <f t="shared" ca="1" si="245"/>
        <v/>
      </c>
      <c r="Z995" s="172"/>
      <c r="AB995" t="str">
        <f t="shared" si="246"/>
        <v/>
      </c>
      <c r="AC995" t="str">
        <f t="shared" si="247"/>
        <v/>
      </c>
      <c r="AD995" t="str">
        <f t="shared" ca="1" si="248"/>
        <v/>
      </c>
      <c r="AE995" s="4" t="str">
        <f t="shared" ca="1" si="257"/>
        <v/>
      </c>
      <c r="AF995" s="118"/>
    </row>
    <row r="996" spans="3:32" ht="20.100000000000001" customHeight="1">
      <c r="C996" t="str" cm="1">
        <f t="array" ref="C996">IFERROR(_xlfn.TEXTSPLIT(B996,"^"),"")</f>
        <v/>
      </c>
      <c r="F996" s="5" t="str" cm="1">
        <f t="array" aca="1" ref="F996" ca="1">IFERROR(INDEX(MSA_Title,MATCH(E996,MSA_Code,0)),"")</f>
        <v/>
      </c>
      <c r="G996" s="117" cm="1">
        <f t="array" aca="1" ref="G996" ca="1">SUMIFS(Proposed_Hours,Proposed_Labor_Category,$D996,Proposed_Company,$C996,Proposed_MSA_Code,$E996)</f>
        <v>0</v>
      </c>
      <c r="H996" s="7" t="str">
        <f t="shared" ca="1" si="249"/>
        <v/>
      </c>
      <c r="I996" s="4" t="str" cm="1">
        <f t="array" aca="1" ref="I996" ca="1">IFERROR(IF(SUMIFS(Proposed_Direct_Cost,Proposed_Labor_Category,$D996,Proposed_Company,$C996,Proposed_MSA_Code,$E996)=0,"Not Proposed",SUMIFS(Proposed_Direct_Cost,Proposed_Labor_Category,$D996,Proposed_Company,$C996,Proposed_MSA_Code,$E996)),"")</f>
        <v>Not Proposed</v>
      </c>
      <c r="J996" s="117" cm="1">
        <f t="array" aca="1" ref="J996" ca="1">SUMIFS(Invoice_Hours,Invoice_Labor_Category,$D996,Invoice_Company,$C996,Invoice_MSA_Code,$E996)</f>
        <v>0</v>
      </c>
      <c r="K996" s="7" t="str">
        <f t="shared" ca="1" si="250"/>
        <v/>
      </c>
      <c r="L996" s="222" cm="1">
        <f t="array" aca="1" ref="L996" ca="1">IFERROR(SUMIFS(Invoice_Direct_Cost,Invoice_Labor_Category,$D996,Invoice_Company,$C996,Invoice_MSA_Code,$E996),"")</f>
        <v>0</v>
      </c>
      <c r="M996" s="7" t="str">
        <f t="shared" ca="1" si="251"/>
        <v/>
      </c>
      <c r="N996" s="220" t="str">
        <f t="shared" ca="1" si="256"/>
        <v/>
      </c>
      <c r="O996" s="7" t="str">
        <f t="shared" ca="1" si="252"/>
        <v/>
      </c>
      <c r="P996" s="7" t="str">
        <f t="shared" ca="1" si="253"/>
        <v/>
      </c>
      <c r="Q996" s="7" t="str">
        <f t="shared" ca="1" si="254"/>
        <v/>
      </c>
      <c r="R996" s="7" t="str">
        <f t="shared" ca="1" si="255"/>
        <v/>
      </c>
      <c r="S996" s="7" t="str">
        <f t="shared" ca="1" si="242"/>
        <v/>
      </c>
      <c r="T996" s="7" t="str">
        <f t="shared" ca="1" si="243"/>
        <v/>
      </c>
      <c r="V996" s="120" cm="1">
        <f t="array" aca="1" ref="V996" ca="1">SUMIFS(Invoice_Hours,Invoice_Labor_Category,$D996,Invoice_Company,$C996,Invoice_MSA_Code,$E996)</f>
        <v>0</v>
      </c>
      <c r="W996" s="121" t="str">
        <f t="shared" ca="1" si="244"/>
        <v/>
      </c>
      <c r="X996" s="152" t="str">
        <f t="shared" ca="1" si="245"/>
        <v/>
      </c>
      <c r="Z996" s="172"/>
      <c r="AB996" t="str">
        <f t="shared" si="246"/>
        <v/>
      </c>
      <c r="AC996" t="str">
        <f t="shared" si="247"/>
        <v/>
      </c>
      <c r="AD996" t="str">
        <f t="shared" ca="1" si="248"/>
        <v/>
      </c>
      <c r="AE996" s="4" t="str">
        <f t="shared" ca="1" si="257"/>
        <v/>
      </c>
      <c r="AF996" s="118"/>
    </row>
    <row r="997" spans="3:32" ht="20.100000000000001" customHeight="1">
      <c r="C997" t="str" cm="1">
        <f t="array" ref="C997">IFERROR(_xlfn.TEXTSPLIT(B997,"^"),"")</f>
        <v/>
      </c>
      <c r="F997" s="5" t="str" cm="1">
        <f t="array" aca="1" ref="F997" ca="1">IFERROR(INDEX(MSA_Title,MATCH(E997,MSA_Code,0)),"")</f>
        <v/>
      </c>
      <c r="G997" s="117" cm="1">
        <f t="array" aca="1" ref="G997" ca="1">SUMIFS(Proposed_Hours,Proposed_Labor_Category,$D997,Proposed_Company,$C997,Proposed_MSA_Code,$E997)</f>
        <v>0</v>
      </c>
      <c r="H997" s="7" t="str">
        <f t="shared" ca="1" si="249"/>
        <v/>
      </c>
      <c r="I997" s="4" t="str" cm="1">
        <f t="array" aca="1" ref="I997" ca="1">IFERROR(IF(SUMIFS(Proposed_Direct_Cost,Proposed_Labor_Category,$D997,Proposed_Company,$C997,Proposed_MSA_Code,$E997)=0,"Not Proposed",SUMIFS(Proposed_Direct_Cost,Proposed_Labor_Category,$D997,Proposed_Company,$C997,Proposed_MSA_Code,$E997)),"")</f>
        <v>Not Proposed</v>
      </c>
      <c r="J997" s="117" cm="1">
        <f t="array" aca="1" ref="J997" ca="1">SUMIFS(Invoice_Hours,Invoice_Labor_Category,$D997,Invoice_Company,$C997,Invoice_MSA_Code,$E997)</f>
        <v>0</v>
      </c>
      <c r="K997" s="7" t="str">
        <f t="shared" ca="1" si="250"/>
        <v/>
      </c>
      <c r="L997" s="222" cm="1">
        <f t="array" aca="1" ref="L997" ca="1">IFERROR(SUMIFS(Invoice_Direct_Cost,Invoice_Labor_Category,$D997,Invoice_Company,$C997,Invoice_MSA_Code,$E997),"")</f>
        <v>0</v>
      </c>
      <c r="M997" s="7" t="str">
        <f t="shared" ca="1" si="251"/>
        <v/>
      </c>
      <c r="N997" s="220" t="str">
        <f t="shared" ca="1" si="256"/>
        <v/>
      </c>
      <c r="O997" s="7" t="str">
        <f t="shared" ca="1" si="252"/>
        <v/>
      </c>
      <c r="P997" s="7" t="str">
        <f t="shared" ca="1" si="253"/>
        <v/>
      </c>
      <c r="Q997" s="7" t="str">
        <f t="shared" ca="1" si="254"/>
        <v/>
      </c>
      <c r="R997" s="7" t="str">
        <f t="shared" ca="1" si="255"/>
        <v/>
      </c>
      <c r="S997" s="7" t="str">
        <f t="shared" ca="1" si="242"/>
        <v/>
      </c>
      <c r="T997" s="7" t="str">
        <f t="shared" ca="1" si="243"/>
        <v/>
      </c>
      <c r="V997" s="120" cm="1">
        <f t="array" aca="1" ref="V997" ca="1">SUMIFS(Invoice_Hours,Invoice_Labor_Category,$D997,Invoice_Company,$C997,Invoice_MSA_Code,$E997)</f>
        <v>0</v>
      </c>
      <c r="W997" s="121" t="str">
        <f t="shared" ca="1" si="244"/>
        <v/>
      </c>
      <c r="X997" s="151" t="str">
        <f t="shared" ca="1" si="245"/>
        <v/>
      </c>
      <c r="Z997" s="172"/>
      <c r="AB997" t="str">
        <f t="shared" si="246"/>
        <v/>
      </c>
      <c r="AC997" t="str">
        <f t="shared" si="247"/>
        <v/>
      </c>
      <c r="AD997" t="str">
        <f t="shared" ca="1" si="248"/>
        <v/>
      </c>
      <c r="AE997" s="4" t="str">
        <f t="shared" ca="1" si="257"/>
        <v/>
      </c>
      <c r="AF997" s="118"/>
    </row>
    <row r="998" spans="3:32" ht="20.100000000000001" customHeight="1">
      <c r="C998" t="str" cm="1">
        <f t="array" ref="C998">IFERROR(_xlfn.TEXTSPLIT(B998,"^"),"")</f>
        <v/>
      </c>
      <c r="F998" s="5" t="str" cm="1">
        <f t="array" aca="1" ref="F998" ca="1">IFERROR(INDEX(MSA_Title,MATCH(E998,MSA_Code,0)),"")</f>
        <v/>
      </c>
      <c r="G998" s="117" cm="1">
        <f t="array" aca="1" ref="G998" ca="1">SUMIFS(Proposed_Hours,Proposed_Labor_Category,$D998,Proposed_Company,$C998,Proposed_MSA_Code,$E998)</f>
        <v>0</v>
      </c>
      <c r="H998" s="7" t="str">
        <f t="shared" ca="1" si="249"/>
        <v/>
      </c>
      <c r="I998" s="4" t="str" cm="1">
        <f t="array" aca="1" ref="I998" ca="1">IFERROR(IF(SUMIFS(Proposed_Direct_Cost,Proposed_Labor_Category,$D998,Proposed_Company,$C998,Proposed_MSA_Code,$E998)=0,"Not Proposed",SUMIFS(Proposed_Direct_Cost,Proposed_Labor_Category,$D998,Proposed_Company,$C998,Proposed_MSA_Code,$E998)),"")</f>
        <v>Not Proposed</v>
      </c>
      <c r="J998" s="117" cm="1">
        <f t="array" aca="1" ref="J998" ca="1">SUMIFS(Invoice_Hours,Invoice_Labor_Category,$D998,Invoice_Company,$C998,Invoice_MSA_Code,$E998)</f>
        <v>0</v>
      </c>
      <c r="K998" s="7" t="str">
        <f t="shared" ca="1" si="250"/>
        <v/>
      </c>
      <c r="L998" s="222" cm="1">
        <f t="array" aca="1" ref="L998" ca="1">IFERROR(SUMIFS(Invoice_Direct_Cost,Invoice_Labor_Category,$D998,Invoice_Company,$C998,Invoice_MSA_Code,$E998),"")</f>
        <v>0</v>
      </c>
      <c r="M998" s="7" t="str">
        <f t="shared" ca="1" si="251"/>
        <v/>
      </c>
      <c r="N998" s="220" t="str">
        <f t="shared" ca="1" si="256"/>
        <v/>
      </c>
      <c r="O998" s="7" t="str">
        <f t="shared" ca="1" si="252"/>
        <v/>
      </c>
      <c r="P998" s="7" t="str">
        <f t="shared" ca="1" si="253"/>
        <v/>
      </c>
      <c r="Q998" s="7" t="str">
        <f t="shared" ca="1" si="254"/>
        <v/>
      </c>
      <c r="R998" s="7" t="str">
        <f t="shared" ca="1" si="255"/>
        <v/>
      </c>
      <c r="S998" s="7" t="str">
        <f t="shared" ca="1" si="242"/>
        <v/>
      </c>
      <c r="T998" s="7" t="str">
        <f t="shared" ca="1" si="243"/>
        <v/>
      </c>
      <c r="V998" s="120" cm="1">
        <f t="array" aca="1" ref="V998" ca="1">SUMIFS(Invoice_Hours,Invoice_Labor_Category,$D998,Invoice_Company,$C998,Invoice_MSA_Code,$E998)</f>
        <v>0</v>
      </c>
      <c r="W998" s="121" t="str">
        <f t="shared" ca="1" si="244"/>
        <v/>
      </c>
      <c r="X998" s="152" t="str">
        <f t="shared" ca="1" si="245"/>
        <v/>
      </c>
      <c r="Z998" s="172"/>
      <c r="AB998" t="str">
        <f t="shared" si="246"/>
        <v/>
      </c>
      <c r="AC998" t="str">
        <f t="shared" si="247"/>
        <v/>
      </c>
      <c r="AD998" t="str">
        <f t="shared" ca="1" si="248"/>
        <v/>
      </c>
      <c r="AE998" s="4" t="str">
        <f t="shared" ca="1" si="257"/>
        <v/>
      </c>
      <c r="AF998" s="118"/>
    </row>
    <row r="999" spans="3:32" ht="20.100000000000001" customHeight="1">
      <c r="C999" t="str" cm="1">
        <f t="array" ref="C999">IFERROR(_xlfn.TEXTSPLIT(B999,"^"),"")</f>
        <v/>
      </c>
      <c r="F999" s="5" t="str" cm="1">
        <f t="array" aca="1" ref="F999" ca="1">IFERROR(INDEX(MSA_Title,MATCH(E999,MSA_Code,0)),"")</f>
        <v/>
      </c>
      <c r="G999" s="117" cm="1">
        <f t="array" aca="1" ref="G999" ca="1">SUMIFS(Proposed_Hours,Proposed_Labor_Category,$D999,Proposed_Company,$C999,Proposed_MSA_Code,$E999)</f>
        <v>0</v>
      </c>
      <c r="H999" s="7" t="str">
        <f t="shared" ca="1" si="249"/>
        <v/>
      </c>
      <c r="I999" s="4" t="str" cm="1">
        <f t="array" aca="1" ref="I999" ca="1">IFERROR(IF(SUMIFS(Proposed_Direct_Cost,Proposed_Labor_Category,$D999,Proposed_Company,$C999,Proposed_MSA_Code,$E999)=0,"Not Proposed",SUMIFS(Proposed_Direct_Cost,Proposed_Labor_Category,$D999,Proposed_Company,$C999,Proposed_MSA_Code,$E999)),"")</f>
        <v>Not Proposed</v>
      </c>
      <c r="J999" s="117" cm="1">
        <f t="array" aca="1" ref="J999" ca="1">SUMIFS(Invoice_Hours,Invoice_Labor_Category,$D999,Invoice_Company,$C999,Invoice_MSA_Code,$E999)</f>
        <v>0</v>
      </c>
      <c r="K999" s="7" t="str">
        <f t="shared" ca="1" si="250"/>
        <v/>
      </c>
      <c r="L999" s="222" cm="1">
        <f t="array" aca="1" ref="L999" ca="1">IFERROR(SUMIFS(Invoice_Direct_Cost,Invoice_Labor_Category,$D999,Invoice_Company,$C999,Invoice_MSA_Code,$E999),"")</f>
        <v>0</v>
      </c>
      <c r="M999" s="7" t="str">
        <f t="shared" ca="1" si="251"/>
        <v/>
      </c>
      <c r="N999" s="220" t="str">
        <f t="shared" ca="1" si="256"/>
        <v/>
      </c>
      <c r="O999" s="7" t="str">
        <f t="shared" ca="1" si="252"/>
        <v/>
      </c>
      <c r="P999" s="7" t="str">
        <f t="shared" ca="1" si="253"/>
        <v/>
      </c>
      <c r="Q999" s="7" t="str">
        <f t="shared" ca="1" si="254"/>
        <v/>
      </c>
      <c r="R999" s="7" t="str">
        <f t="shared" ca="1" si="255"/>
        <v/>
      </c>
      <c r="S999" s="7" t="str">
        <f t="shared" ca="1" si="242"/>
        <v/>
      </c>
      <c r="T999" s="7" t="str">
        <f t="shared" ca="1" si="243"/>
        <v/>
      </c>
      <c r="V999" s="120" cm="1">
        <f t="array" aca="1" ref="V999" ca="1">SUMIFS(Invoice_Hours,Invoice_Labor_Category,$D999,Invoice_Company,$C999,Invoice_MSA_Code,$E999)</f>
        <v>0</v>
      </c>
      <c r="W999" s="121" t="str">
        <f t="shared" ca="1" si="244"/>
        <v/>
      </c>
      <c r="X999" s="151" t="str">
        <f t="shared" ca="1" si="245"/>
        <v/>
      </c>
      <c r="Z999" s="172"/>
      <c r="AB999" t="str">
        <f t="shared" si="246"/>
        <v/>
      </c>
      <c r="AC999" t="str">
        <f t="shared" si="247"/>
        <v/>
      </c>
      <c r="AD999" t="str">
        <f t="shared" ca="1" si="248"/>
        <v/>
      </c>
      <c r="AE999" s="4" t="str">
        <f t="shared" ca="1" si="257"/>
        <v/>
      </c>
      <c r="AF999" s="118"/>
    </row>
    <row r="1000" spans="3:32" ht="20.100000000000001" customHeight="1">
      <c r="C1000" t="str" cm="1">
        <f t="array" ref="C1000">IFERROR(_xlfn.TEXTSPLIT(B1000,"^"),"")</f>
        <v/>
      </c>
      <c r="F1000" s="5" t="str" cm="1">
        <f t="array" aca="1" ref="F1000" ca="1">IFERROR(INDEX(MSA_Title,MATCH(E1000,MSA_Code,0)),"")</f>
        <v/>
      </c>
      <c r="G1000" s="117" cm="1">
        <f t="array" aca="1" ref="G1000" ca="1">SUMIFS(Proposed_Hours,Proposed_Labor_Category,$D1000,Proposed_Company,$C1000,Proposed_MSA_Code,$E1000)</f>
        <v>0</v>
      </c>
      <c r="H1000" s="7" t="str">
        <f t="shared" ca="1" si="249"/>
        <v/>
      </c>
      <c r="I1000" s="4" t="str" cm="1">
        <f t="array" aca="1" ref="I1000" ca="1">IFERROR(IF(SUMIFS(Proposed_Direct_Cost,Proposed_Labor_Category,$D1000,Proposed_Company,$C1000,Proposed_MSA_Code,$E1000)=0,"Not Proposed",SUMIFS(Proposed_Direct_Cost,Proposed_Labor_Category,$D1000,Proposed_Company,$C1000,Proposed_MSA_Code,$E1000)),"")</f>
        <v>Not Proposed</v>
      </c>
      <c r="J1000" s="117" cm="1">
        <f t="array" aca="1" ref="J1000" ca="1">SUMIFS(Invoice_Hours,Invoice_Labor_Category,$D1000,Invoice_Company,$C1000,Invoice_MSA_Code,$E1000)</f>
        <v>0</v>
      </c>
      <c r="K1000" s="7" t="str">
        <f t="shared" ca="1" si="250"/>
        <v/>
      </c>
      <c r="L1000" s="222" cm="1">
        <f t="array" aca="1" ref="L1000" ca="1">IFERROR(SUMIFS(Invoice_Direct_Cost,Invoice_Labor_Category,$D1000,Invoice_Company,$C1000,Invoice_MSA_Code,$E1000),"")</f>
        <v>0</v>
      </c>
      <c r="M1000" s="7" t="str">
        <f t="shared" ca="1" si="251"/>
        <v/>
      </c>
      <c r="N1000" s="220" t="str">
        <f t="shared" ca="1" si="256"/>
        <v/>
      </c>
      <c r="O1000" s="7" t="str">
        <f t="shared" ca="1" si="252"/>
        <v/>
      </c>
      <c r="P1000" s="7" t="str">
        <f t="shared" ca="1" si="253"/>
        <v/>
      </c>
      <c r="Q1000" s="7" t="str">
        <f t="shared" ca="1" si="254"/>
        <v/>
      </c>
      <c r="R1000" s="7" t="str">
        <f t="shared" ca="1" si="255"/>
        <v/>
      </c>
      <c r="S1000" s="7" t="str">
        <f t="shared" ca="1" si="242"/>
        <v/>
      </c>
      <c r="T1000" s="7" t="str">
        <f t="shared" ca="1" si="243"/>
        <v/>
      </c>
      <c r="V1000" s="120" cm="1">
        <f t="array" aca="1" ref="V1000" ca="1">SUMIFS(Invoice_Hours,Invoice_Labor_Category,$D1000,Invoice_Company,$C1000,Invoice_MSA_Code,$E1000)</f>
        <v>0</v>
      </c>
      <c r="W1000" s="121" t="str">
        <f t="shared" ca="1" si="244"/>
        <v/>
      </c>
      <c r="X1000" s="152" t="str">
        <f t="shared" ca="1" si="245"/>
        <v/>
      </c>
      <c r="Z1000" s="172"/>
      <c r="AB1000" t="str">
        <f t="shared" si="246"/>
        <v/>
      </c>
      <c r="AC1000" t="str">
        <f t="shared" si="247"/>
        <v/>
      </c>
      <c r="AD1000" t="str">
        <f t="shared" ca="1" si="248"/>
        <v/>
      </c>
      <c r="AE1000" s="4" t="str">
        <f t="shared" ca="1" si="257"/>
        <v/>
      </c>
      <c r="AF1000" s="118"/>
    </row>
    <row r="1001" spans="3:32" ht="20.100000000000001" customHeight="1">
      <c r="C1001" t="str" cm="1">
        <f t="array" ref="C1001">IFERROR(_xlfn.TEXTSPLIT(B1001,"^"),"")</f>
        <v/>
      </c>
      <c r="F1001" s="5"/>
      <c r="G1001" s="117" cm="1">
        <f t="array" aca="1" ref="G1001" ca="1">SUMIFS(Proposed_Hours,Proposed_Labor_Category,$D1001,Proposed_Company,$C1001,Proposed_MSA_Code,$E1001)</f>
        <v>0</v>
      </c>
      <c r="H1001" s="7" t="str">
        <f t="shared" ca="1" si="249"/>
        <v/>
      </c>
      <c r="I1001" s="4" t="str" cm="1">
        <f t="array" aca="1" ref="I1001" ca="1">IFERROR(IF(SUMIFS(Proposed_Direct_Cost,Proposed_Labor_Category,$D1001,Proposed_Company,$C1001,Proposed_MSA_Code,$E1001)=0,"Not Proposed",SUMIFS(Proposed_Direct_Cost,Proposed_Labor_Category,$D1001,Proposed_Company,$C1001,Proposed_MSA_Code,$E1001)),"")</f>
        <v>Not Proposed</v>
      </c>
      <c r="J1001" s="117" cm="1">
        <f t="array" aca="1" ref="J1001" ca="1">SUMIFS(Invoice_Hours,Invoice_Labor_Category,$D1001,Invoice_Company,$C1001,Invoice_MSA_Code,$E1001)</f>
        <v>0</v>
      </c>
      <c r="K1001" s="7" t="str">
        <f t="shared" ca="1" si="250"/>
        <v/>
      </c>
      <c r="L1001" s="222" cm="1">
        <f t="array" aca="1" ref="L1001" ca="1">IFERROR(SUMIFS(Invoice_Direct_Cost,Invoice_Labor_Category,$D1001,Invoice_Company,$C1001,Invoice_MSA_Code,$E1001),"")</f>
        <v>0</v>
      </c>
      <c r="M1001" s="7" t="str">
        <f t="shared" ca="1" si="251"/>
        <v/>
      </c>
      <c r="N1001" s="220" t="str">
        <f t="shared" ca="1" si="256"/>
        <v/>
      </c>
      <c r="O1001" s="7" t="str">
        <f t="shared" ca="1" si="252"/>
        <v/>
      </c>
      <c r="P1001" s="7" t="str">
        <f t="shared" ca="1" si="253"/>
        <v/>
      </c>
      <c r="Q1001" s="7" t="str">
        <f t="shared" ca="1" si="254"/>
        <v/>
      </c>
      <c r="R1001" s="7" t="str">
        <f t="shared" ca="1" si="255"/>
        <v/>
      </c>
      <c r="S1001" s="7" t="str">
        <f t="shared" ca="1" si="242"/>
        <v/>
      </c>
      <c r="T1001" s="7" t="str">
        <f t="shared" ca="1" si="243"/>
        <v/>
      </c>
      <c r="V1001" s="120" cm="1">
        <f t="array" aca="1" ref="V1001" ca="1">SUMIFS(Invoice_Hours,Invoice_Labor_Category,$D1001,Invoice_Company,$C1001,Invoice_MSA_Code,$E1001)</f>
        <v>0</v>
      </c>
      <c r="W1001" s="121" t="str">
        <f t="shared" ca="1" si="244"/>
        <v/>
      </c>
      <c r="X1001" s="151" t="str">
        <f t="shared" ca="1" si="245"/>
        <v/>
      </c>
      <c r="AB1001" t="str">
        <f t="shared" si="246"/>
        <v/>
      </c>
      <c r="AC1001" t="str">
        <f t="shared" si="247"/>
        <v/>
      </c>
      <c r="AD1001" t="str">
        <f t="shared" si="248"/>
        <v/>
      </c>
      <c r="AE1001" s="4" t="str">
        <f t="shared" ca="1" si="257"/>
        <v/>
      </c>
    </row>
    <row r="1002" spans="3:32" ht="20.100000000000001" customHeight="1">
      <c r="C1002" t="str" cm="1">
        <f t="array" ref="C1002">IFERROR(_xlfn.TEXTSPLIT(B1002,"^"),"")</f>
        <v/>
      </c>
      <c r="F1002" s="5"/>
      <c r="G1002" s="117" cm="1">
        <f t="array" aca="1" ref="G1002" ca="1">SUMIFS(Proposed_Hours,Proposed_Labor_Category,$D1002,Proposed_Company,$C1002,Proposed_MSA_Code,$E1002)</f>
        <v>0</v>
      </c>
      <c r="H1002" s="7" t="str">
        <f t="shared" ca="1" si="249"/>
        <v/>
      </c>
      <c r="I1002" s="4" t="str" cm="1">
        <f t="array" aca="1" ref="I1002" ca="1">IFERROR(IF(SUMIFS(Proposed_Direct_Cost,Proposed_Labor_Category,$D1002,Proposed_Company,$C1002,Proposed_MSA_Code,$E1002)=0,"Not Proposed",SUMIFS(Proposed_Direct_Cost,Proposed_Labor_Category,$D1002,Proposed_Company,$C1002,Proposed_MSA_Code,$E1002)),"")</f>
        <v>Not Proposed</v>
      </c>
      <c r="J1002" s="117" cm="1">
        <f t="array" aca="1" ref="J1002" ca="1">SUMIFS(Invoice_Hours,Invoice_Labor_Category,$D1002,Invoice_Company,$C1002,Invoice_MSA_Code,$E1002)</f>
        <v>0</v>
      </c>
      <c r="K1002" s="7" t="str">
        <f t="shared" ca="1" si="250"/>
        <v/>
      </c>
      <c r="L1002" s="222" cm="1">
        <f t="array" aca="1" ref="L1002" ca="1">IFERROR(SUMIFS(Invoice_Direct_Cost,Invoice_Labor_Category,$D1002,Invoice_Company,$C1002,Invoice_MSA_Code,$E1002),"")</f>
        <v>0</v>
      </c>
      <c r="M1002" s="7" t="str">
        <f t="shared" ca="1" si="251"/>
        <v/>
      </c>
      <c r="N1002" s="220" t="str">
        <f t="shared" ca="1" si="256"/>
        <v/>
      </c>
      <c r="O1002" s="7" t="str">
        <f t="shared" ca="1" si="252"/>
        <v/>
      </c>
      <c r="P1002" s="7" t="str">
        <f t="shared" ca="1" si="253"/>
        <v/>
      </c>
      <c r="Q1002" s="7" t="str">
        <f t="shared" ca="1" si="254"/>
        <v/>
      </c>
      <c r="R1002" s="7" t="str">
        <f t="shared" ca="1" si="255"/>
        <v/>
      </c>
      <c r="S1002" s="7" t="str">
        <f t="shared" ca="1" si="242"/>
        <v/>
      </c>
      <c r="T1002" s="7" t="str">
        <f t="shared" ca="1" si="243"/>
        <v/>
      </c>
      <c r="V1002" s="120" cm="1">
        <f t="array" aca="1" ref="V1002" ca="1">SUMIFS(Invoice_Hours,Invoice_Labor_Category,$D1002,Invoice_Company,$C1002,Invoice_MSA_Code,$E1002)</f>
        <v>0</v>
      </c>
      <c r="W1002" s="121" t="str">
        <f t="shared" ca="1" si="244"/>
        <v/>
      </c>
      <c r="X1002" s="152" t="str">
        <f t="shared" ca="1" si="245"/>
        <v/>
      </c>
      <c r="AB1002" t="str">
        <f t="shared" si="246"/>
        <v/>
      </c>
      <c r="AC1002" t="str">
        <f t="shared" si="247"/>
        <v/>
      </c>
      <c r="AD1002" t="str">
        <f t="shared" si="248"/>
        <v/>
      </c>
      <c r="AE1002" s="4" t="str">
        <f t="shared" ca="1" si="257"/>
        <v/>
      </c>
    </row>
    <row r="1003" spans="3:32" ht="20.100000000000001" customHeight="1">
      <c r="C1003" t="str" cm="1">
        <f t="array" ref="C1003">IFERROR(_xlfn.TEXTSPLIT(B1003,"^"),"")</f>
        <v/>
      </c>
      <c r="F1003" s="5"/>
      <c r="G1003" s="117" cm="1">
        <f t="array" aca="1" ref="G1003" ca="1">SUMIFS(Proposed_Hours,Proposed_Labor_Category,$D1003,Proposed_Company,$C1003,Proposed_MSA_Code,$E1003)</f>
        <v>0</v>
      </c>
      <c r="H1003" s="7" t="str">
        <f t="shared" ca="1" si="249"/>
        <v/>
      </c>
      <c r="I1003" s="4" t="str" cm="1">
        <f t="array" aca="1" ref="I1003" ca="1">IFERROR(IF(SUMIFS(Proposed_Direct_Cost,Proposed_Labor_Category,$D1003,Proposed_Company,$C1003,Proposed_MSA_Code,$E1003)=0,"Not Proposed",SUMIFS(Proposed_Direct_Cost,Proposed_Labor_Category,$D1003,Proposed_Company,$C1003,Proposed_MSA_Code,$E1003)),"")</f>
        <v>Not Proposed</v>
      </c>
      <c r="J1003" s="117" cm="1">
        <f t="array" aca="1" ref="J1003" ca="1">SUMIFS(Invoice_Hours,Invoice_Labor_Category,$D1003,Invoice_Company,$C1003,Invoice_MSA_Code,$E1003)</f>
        <v>0</v>
      </c>
      <c r="K1003" s="7" t="str">
        <f t="shared" ca="1" si="250"/>
        <v/>
      </c>
      <c r="L1003" s="222" cm="1">
        <f t="array" aca="1" ref="L1003" ca="1">IFERROR(SUMIFS(Invoice_Direct_Cost,Invoice_Labor_Category,$D1003,Invoice_Company,$C1003,Invoice_MSA_Code,$E1003),"")</f>
        <v>0</v>
      </c>
      <c r="M1003" s="7" t="str">
        <f t="shared" ca="1" si="251"/>
        <v/>
      </c>
      <c r="N1003" s="220" t="str">
        <f t="shared" ca="1" si="256"/>
        <v/>
      </c>
      <c r="O1003" s="7" t="str">
        <f t="shared" ca="1" si="252"/>
        <v/>
      </c>
      <c r="P1003" s="7" t="str">
        <f t="shared" ca="1" si="253"/>
        <v/>
      </c>
      <c r="Q1003" s="7" t="str">
        <f t="shared" ca="1" si="254"/>
        <v/>
      </c>
      <c r="R1003" s="7" t="str">
        <f t="shared" ca="1" si="255"/>
        <v/>
      </c>
      <c r="S1003" s="7" t="str">
        <f t="shared" ca="1" si="242"/>
        <v/>
      </c>
      <c r="T1003" s="7" t="str">
        <f t="shared" ca="1" si="243"/>
        <v/>
      </c>
      <c r="V1003" s="120" cm="1">
        <f t="array" aca="1" ref="V1003" ca="1">SUMIFS(Invoice_Hours,Invoice_Labor_Category,$D1003,Invoice_Company,$C1003,Invoice_MSA_Code,$E1003)</f>
        <v>0</v>
      </c>
      <c r="W1003" s="121" t="str">
        <f t="shared" ca="1" si="244"/>
        <v/>
      </c>
      <c r="X1003" s="151" t="str">
        <f t="shared" ca="1" si="245"/>
        <v/>
      </c>
      <c r="AB1003" t="str">
        <f t="shared" si="246"/>
        <v/>
      </c>
      <c r="AC1003" t="str">
        <f t="shared" si="247"/>
        <v/>
      </c>
      <c r="AD1003" t="str">
        <f t="shared" si="248"/>
        <v/>
      </c>
      <c r="AE1003" s="4" t="str">
        <f t="shared" ca="1" si="257"/>
        <v/>
      </c>
    </row>
    <row r="1004" spans="3:32" ht="20.100000000000001" customHeight="1">
      <c r="C1004" t="str" cm="1">
        <f t="array" ref="C1004">IFERROR(_xlfn.TEXTSPLIT(B1004,"^"),"")</f>
        <v/>
      </c>
      <c r="F1004" s="5"/>
      <c r="G1004" s="117" cm="1">
        <f t="array" aca="1" ref="G1004" ca="1">SUMIFS(Proposed_Hours,Proposed_Labor_Category,$D1004,Proposed_Company,$C1004,Proposed_MSA_Code,$E1004)</f>
        <v>0</v>
      </c>
      <c r="H1004" s="7" t="str">
        <f t="shared" ca="1" si="249"/>
        <v/>
      </c>
      <c r="I1004" s="4" t="str" cm="1">
        <f t="array" aca="1" ref="I1004" ca="1">IFERROR(IF(SUMIFS(Proposed_Direct_Cost,Proposed_Labor_Category,$D1004,Proposed_Company,$C1004,Proposed_MSA_Code,$E1004)=0,"Not Proposed",SUMIFS(Proposed_Direct_Cost,Proposed_Labor_Category,$D1004,Proposed_Company,$C1004,Proposed_MSA_Code,$E1004)),"")</f>
        <v>Not Proposed</v>
      </c>
      <c r="J1004" s="117" cm="1">
        <f t="array" aca="1" ref="J1004" ca="1">SUMIFS(Invoice_Hours,Invoice_Labor_Category,$D1004,Invoice_Company,$C1004,Invoice_MSA_Code,$E1004)</f>
        <v>0</v>
      </c>
      <c r="K1004" s="7" t="str">
        <f t="shared" ca="1" si="250"/>
        <v/>
      </c>
      <c r="L1004" s="222" cm="1">
        <f t="array" aca="1" ref="L1004" ca="1">IFERROR(SUMIFS(Invoice_Direct_Cost,Invoice_Labor_Category,$D1004,Invoice_Company,$C1004,Invoice_MSA_Code,$E1004),"")</f>
        <v>0</v>
      </c>
      <c r="M1004" s="7" t="str">
        <f t="shared" ca="1" si="251"/>
        <v/>
      </c>
      <c r="N1004" s="220" t="str">
        <f t="shared" ca="1" si="256"/>
        <v/>
      </c>
      <c r="O1004" s="7" t="str">
        <f t="shared" ca="1" si="252"/>
        <v/>
      </c>
      <c r="P1004" s="7" t="str">
        <f t="shared" ca="1" si="253"/>
        <v/>
      </c>
      <c r="Q1004" s="7" t="str">
        <f t="shared" ca="1" si="254"/>
        <v/>
      </c>
      <c r="R1004" s="7" t="str">
        <f t="shared" ca="1" si="255"/>
        <v/>
      </c>
      <c r="S1004" s="7" t="str">
        <f t="shared" ca="1" si="242"/>
        <v/>
      </c>
      <c r="T1004" s="7" t="str">
        <f t="shared" ca="1" si="243"/>
        <v/>
      </c>
      <c r="V1004" s="120" cm="1">
        <f t="array" aca="1" ref="V1004" ca="1">SUMIFS(Invoice_Hours,Invoice_Labor_Category,$D1004,Invoice_Company,$C1004,Invoice_MSA_Code,$E1004)</f>
        <v>0</v>
      </c>
      <c r="W1004" s="121" t="str">
        <f t="shared" ca="1" si="244"/>
        <v/>
      </c>
      <c r="X1004" s="152" t="str">
        <f t="shared" ca="1" si="245"/>
        <v/>
      </c>
      <c r="AB1004" t="str">
        <f t="shared" si="246"/>
        <v/>
      </c>
      <c r="AC1004" t="str">
        <f t="shared" si="247"/>
        <v/>
      </c>
      <c r="AD1004" t="str">
        <f t="shared" si="248"/>
        <v/>
      </c>
      <c r="AE1004" s="4" t="str">
        <f t="shared" ca="1" si="257"/>
        <v/>
      </c>
    </row>
    <row r="1005" spans="3:32" ht="20.100000000000001" customHeight="1">
      <c r="C1005" t="str" cm="1">
        <f t="array" ref="C1005">IFERROR(_xlfn.TEXTSPLIT(B1005,"^"),"")</f>
        <v/>
      </c>
      <c r="F1005" s="5"/>
      <c r="G1005" s="117" cm="1">
        <f t="array" aca="1" ref="G1005" ca="1">SUMIFS(Proposed_Hours,Proposed_Labor_Category,$D1005,Proposed_Company,$C1005,Proposed_MSA_Code,$E1005)</f>
        <v>0</v>
      </c>
      <c r="H1005" s="7" t="str">
        <f t="shared" ca="1" si="249"/>
        <v/>
      </c>
      <c r="I1005" s="4" t="str" cm="1">
        <f t="array" aca="1" ref="I1005" ca="1">IFERROR(IF(SUMIFS(Proposed_Direct_Cost,Proposed_Labor_Category,$D1005,Proposed_Company,$C1005,Proposed_MSA_Code,$E1005)=0,"Not Proposed",SUMIFS(Proposed_Direct_Cost,Proposed_Labor_Category,$D1005,Proposed_Company,$C1005,Proposed_MSA_Code,$E1005)),"")</f>
        <v>Not Proposed</v>
      </c>
      <c r="J1005" s="117" cm="1">
        <f t="array" aca="1" ref="J1005" ca="1">SUMIFS(Invoice_Hours,Invoice_Labor_Category,$D1005,Invoice_Company,$C1005,Invoice_MSA_Code,$E1005)</f>
        <v>0</v>
      </c>
      <c r="K1005" s="7" t="str">
        <f t="shared" ca="1" si="250"/>
        <v/>
      </c>
      <c r="L1005" s="222" cm="1">
        <f t="array" aca="1" ref="L1005" ca="1">IFERROR(SUMIFS(Invoice_Direct_Cost,Invoice_Labor_Category,$D1005,Invoice_Company,$C1005,Invoice_MSA_Code,$E1005),"")</f>
        <v>0</v>
      </c>
      <c r="M1005" s="7" t="str">
        <f t="shared" ca="1" si="251"/>
        <v/>
      </c>
      <c r="N1005" s="220" t="str">
        <f t="shared" ca="1" si="256"/>
        <v/>
      </c>
      <c r="O1005" s="7" t="str">
        <f t="shared" ca="1" si="252"/>
        <v/>
      </c>
      <c r="P1005" s="7" t="str">
        <f t="shared" ca="1" si="253"/>
        <v/>
      </c>
      <c r="Q1005" s="7" t="str">
        <f t="shared" ca="1" si="254"/>
        <v/>
      </c>
      <c r="R1005" s="7" t="str">
        <f t="shared" ca="1" si="255"/>
        <v/>
      </c>
      <c r="S1005" s="7" t="str">
        <f t="shared" ca="1" si="242"/>
        <v/>
      </c>
      <c r="T1005" s="7" t="str">
        <f t="shared" ca="1" si="243"/>
        <v/>
      </c>
      <c r="V1005" s="120" cm="1">
        <f t="array" aca="1" ref="V1005" ca="1">SUMIFS(Invoice_Hours,Invoice_Labor_Category,$D1005,Invoice_Company,$C1005,Invoice_MSA_Code,$E1005)</f>
        <v>0</v>
      </c>
      <c r="W1005" s="121" t="str">
        <f t="shared" ca="1" si="244"/>
        <v/>
      </c>
      <c r="X1005" s="151" t="str">
        <f t="shared" ca="1" si="245"/>
        <v/>
      </c>
      <c r="AB1005" t="str">
        <f t="shared" si="246"/>
        <v/>
      </c>
      <c r="AC1005" t="str">
        <f t="shared" si="247"/>
        <v/>
      </c>
      <c r="AD1005" t="str">
        <f t="shared" si="248"/>
        <v/>
      </c>
      <c r="AE1005" s="4" t="str">
        <f t="shared" ca="1" si="257"/>
        <v/>
      </c>
    </row>
    <row r="1006" spans="3:32" ht="20.100000000000001" customHeight="1">
      <c r="C1006" t="str" cm="1">
        <f t="array" ref="C1006">IFERROR(_xlfn.TEXTSPLIT(B1006,"^"),"")</f>
        <v/>
      </c>
      <c r="F1006" s="5"/>
      <c r="G1006" s="117" cm="1">
        <f t="array" aca="1" ref="G1006" ca="1">SUMIFS(Proposed_Hours,Proposed_Labor_Category,$D1006,Proposed_Company,$C1006,Proposed_MSA_Code,$E1006)</f>
        <v>0</v>
      </c>
      <c r="H1006" s="7" t="str">
        <f t="shared" ca="1" si="249"/>
        <v/>
      </c>
      <c r="I1006" s="4" t="str" cm="1">
        <f t="array" aca="1" ref="I1006" ca="1">IFERROR(IF(SUMIFS(Proposed_Direct_Cost,Proposed_Labor_Category,$D1006,Proposed_Company,$C1006,Proposed_MSA_Code,$E1006)=0,"Not Proposed",SUMIFS(Proposed_Direct_Cost,Proposed_Labor_Category,$D1006,Proposed_Company,$C1006,Proposed_MSA_Code,$E1006)),"")</f>
        <v>Not Proposed</v>
      </c>
      <c r="J1006" s="117" cm="1">
        <f t="array" aca="1" ref="J1006" ca="1">SUMIFS(Invoice_Hours,Invoice_Labor_Category,$D1006,Invoice_Company,$C1006,Invoice_MSA_Code,$E1006)</f>
        <v>0</v>
      </c>
      <c r="K1006" s="7" t="str">
        <f t="shared" ca="1" si="250"/>
        <v/>
      </c>
      <c r="L1006" s="222" cm="1">
        <f t="array" aca="1" ref="L1006" ca="1">IFERROR(SUMIFS(Invoice_Direct_Cost,Invoice_Labor_Category,$D1006,Invoice_Company,$C1006,Invoice_MSA_Code,$E1006),"")</f>
        <v>0</v>
      </c>
      <c r="M1006" s="7" t="str">
        <f t="shared" ca="1" si="251"/>
        <v/>
      </c>
      <c r="N1006" s="220" t="str">
        <f t="shared" ca="1" si="256"/>
        <v/>
      </c>
      <c r="O1006" s="7" t="str">
        <f t="shared" ca="1" si="252"/>
        <v/>
      </c>
      <c r="P1006" s="7" t="str">
        <f t="shared" ca="1" si="253"/>
        <v/>
      </c>
      <c r="Q1006" s="7" t="str">
        <f t="shared" ca="1" si="254"/>
        <v/>
      </c>
      <c r="R1006" s="7" t="str">
        <f t="shared" ca="1" si="255"/>
        <v/>
      </c>
      <c r="S1006" s="7" t="str">
        <f t="shared" ca="1" si="242"/>
        <v/>
      </c>
      <c r="T1006" s="7" t="str">
        <f t="shared" ca="1" si="243"/>
        <v/>
      </c>
      <c r="V1006" s="120" cm="1">
        <f t="array" aca="1" ref="V1006" ca="1">SUMIFS(Invoice_Hours,Invoice_Labor_Category,$D1006,Invoice_Company,$C1006,Invoice_MSA_Code,$E1006)</f>
        <v>0</v>
      </c>
      <c r="W1006" s="121" t="str">
        <f t="shared" ca="1" si="244"/>
        <v/>
      </c>
      <c r="X1006" s="152" t="str">
        <f t="shared" ca="1" si="245"/>
        <v/>
      </c>
      <c r="AB1006" t="str">
        <f t="shared" si="246"/>
        <v/>
      </c>
      <c r="AC1006" t="str">
        <f t="shared" si="247"/>
        <v/>
      </c>
      <c r="AD1006" t="str">
        <f t="shared" si="248"/>
        <v/>
      </c>
      <c r="AE1006" s="4" t="str">
        <f t="shared" ca="1" si="257"/>
        <v/>
      </c>
    </row>
    <row r="1007" spans="3:32" ht="20.100000000000001" customHeight="1">
      <c r="C1007" t="str" cm="1">
        <f t="array" ref="C1007">IFERROR(_xlfn.TEXTSPLIT(B1007,"^"),"")</f>
        <v/>
      </c>
      <c r="F1007" s="5"/>
      <c r="G1007" s="117" cm="1">
        <f t="array" aca="1" ref="G1007" ca="1">SUMIFS(Proposed_Hours,Proposed_Labor_Category,$D1007,Proposed_Company,$C1007,Proposed_MSA_Code,$E1007)</f>
        <v>0</v>
      </c>
      <c r="H1007" s="7" t="str">
        <f t="shared" ca="1" si="249"/>
        <v/>
      </c>
      <c r="I1007" s="4" t="str" cm="1">
        <f t="array" aca="1" ref="I1007" ca="1">IFERROR(IF(SUMIFS(Proposed_Direct_Cost,Proposed_Labor_Category,$D1007,Proposed_Company,$C1007,Proposed_MSA_Code,$E1007)=0,"Not Proposed",SUMIFS(Proposed_Direct_Cost,Proposed_Labor_Category,$D1007,Proposed_Company,$C1007,Proposed_MSA_Code,$E1007)),"")</f>
        <v>Not Proposed</v>
      </c>
      <c r="J1007" s="117" cm="1">
        <f t="array" aca="1" ref="J1007" ca="1">SUMIFS(Invoice_Hours,Invoice_Labor_Category,$D1007,Invoice_Company,$C1007,Invoice_MSA_Code,$E1007)</f>
        <v>0</v>
      </c>
      <c r="K1007" s="7" t="str">
        <f t="shared" ca="1" si="250"/>
        <v/>
      </c>
      <c r="L1007" s="222" cm="1">
        <f t="array" aca="1" ref="L1007" ca="1">IFERROR(SUMIFS(Invoice_Direct_Cost,Invoice_Labor_Category,$D1007,Invoice_Company,$C1007,Invoice_MSA_Code,$E1007),"")</f>
        <v>0</v>
      </c>
      <c r="M1007" s="7" t="str">
        <f t="shared" ca="1" si="251"/>
        <v/>
      </c>
      <c r="N1007" s="220" t="str">
        <f t="shared" ca="1" si="256"/>
        <v/>
      </c>
      <c r="O1007" s="7" t="str">
        <f t="shared" ca="1" si="252"/>
        <v/>
      </c>
      <c r="P1007" s="7" t="str">
        <f t="shared" ca="1" si="253"/>
        <v/>
      </c>
      <c r="Q1007" s="7" t="str">
        <f t="shared" ca="1" si="254"/>
        <v/>
      </c>
      <c r="R1007" s="7" t="str">
        <f t="shared" ca="1" si="255"/>
        <v/>
      </c>
      <c r="S1007" s="7" t="str">
        <f t="shared" ca="1" si="242"/>
        <v/>
      </c>
      <c r="T1007" s="7" t="str">
        <f t="shared" ca="1" si="243"/>
        <v/>
      </c>
      <c r="V1007" s="120" cm="1">
        <f t="array" aca="1" ref="V1007" ca="1">SUMIFS(Invoice_Hours,Invoice_Labor_Category,$D1007,Invoice_Company,$C1007,Invoice_MSA_Code,$E1007)</f>
        <v>0</v>
      </c>
      <c r="W1007" s="121" t="str">
        <f t="shared" ca="1" si="244"/>
        <v/>
      </c>
      <c r="X1007" s="151" t="str">
        <f t="shared" ca="1" si="245"/>
        <v/>
      </c>
      <c r="AB1007" t="str">
        <f t="shared" si="246"/>
        <v/>
      </c>
      <c r="AC1007" t="str">
        <f t="shared" si="247"/>
        <v/>
      </c>
      <c r="AD1007" t="str">
        <f t="shared" si="248"/>
        <v/>
      </c>
      <c r="AE1007" s="4" t="str">
        <f t="shared" ca="1" si="257"/>
        <v/>
      </c>
    </row>
    <row r="1008" spans="3:32" ht="20.100000000000001" customHeight="1">
      <c r="C1008" t="str" cm="1">
        <f t="array" ref="C1008">IFERROR(_xlfn.TEXTSPLIT(B1008,"^"),"")</f>
        <v/>
      </c>
      <c r="F1008" s="5"/>
      <c r="G1008" s="117" cm="1">
        <f t="array" aca="1" ref="G1008" ca="1">SUMIFS(Proposed_Hours,Proposed_Labor_Category,$D1008,Proposed_Company,$C1008,Proposed_MSA_Code,$E1008)</f>
        <v>0</v>
      </c>
      <c r="H1008" s="7" t="str">
        <f t="shared" ca="1" si="249"/>
        <v/>
      </c>
      <c r="I1008" s="4" t="str" cm="1">
        <f t="array" aca="1" ref="I1008" ca="1">IFERROR(IF(SUMIFS(Proposed_Direct_Cost,Proposed_Labor_Category,$D1008,Proposed_Company,$C1008,Proposed_MSA_Code,$E1008)=0,"Not Proposed",SUMIFS(Proposed_Direct_Cost,Proposed_Labor_Category,$D1008,Proposed_Company,$C1008,Proposed_MSA_Code,$E1008)),"")</f>
        <v>Not Proposed</v>
      </c>
      <c r="J1008" s="117" cm="1">
        <f t="array" aca="1" ref="J1008" ca="1">SUMIFS(Invoice_Hours,Invoice_Labor_Category,$D1008,Invoice_Company,$C1008,Invoice_MSA_Code,$E1008)</f>
        <v>0</v>
      </c>
      <c r="K1008" s="7" t="str">
        <f t="shared" ca="1" si="250"/>
        <v/>
      </c>
      <c r="L1008" s="222" cm="1">
        <f t="array" aca="1" ref="L1008" ca="1">IFERROR(SUMIFS(Invoice_Direct_Cost,Invoice_Labor_Category,$D1008,Invoice_Company,$C1008,Invoice_MSA_Code,$E1008),"")</f>
        <v>0</v>
      </c>
      <c r="M1008" s="7" t="str">
        <f t="shared" ca="1" si="251"/>
        <v/>
      </c>
      <c r="N1008" s="220" t="str">
        <f t="shared" ca="1" si="256"/>
        <v/>
      </c>
      <c r="O1008" s="7" t="str">
        <f t="shared" ca="1" si="252"/>
        <v/>
      </c>
      <c r="P1008" s="7" t="str">
        <f t="shared" ca="1" si="253"/>
        <v/>
      </c>
      <c r="Q1008" s="7" t="str">
        <f t="shared" ca="1" si="254"/>
        <v/>
      </c>
      <c r="R1008" s="7" t="str">
        <f t="shared" ca="1" si="255"/>
        <v/>
      </c>
      <c r="S1008" s="7" t="str">
        <f t="shared" ca="1" si="242"/>
        <v/>
      </c>
      <c r="T1008" s="7" t="str">
        <f t="shared" ca="1" si="243"/>
        <v/>
      </c>
      <c r="V1008" s="120" cm="1">
        <f t="array" aca="1" ref="V1008" ca="1">SUMIFS(Invoice_Hours,Invoice_Labor_Category,$D1008,Invoice_Company,$C1008,Invoice_MSA_Code,$E1008)</f>
        <v>0</v>
      </c>
      <c r="W1008" s="121" t="str">
        <f t="shared" ca="1" si="244"/>
        <v/>
      </c>
      <c r="X1008" s="152" t="str">
        <f t="shared" ca="1" si="245"/>
        <v/>
      </c>
      <c r="AB1008" t="str">
        <f t="shared" si="246"/>
        <v/>
      </c>
      <c r="AC1008" t="str">
        <f t="shared" si="247"/>
        <v/>
      </c>
      <c r="AD1008" t="str">
        <f t="shared" si="248"/>
        <v/>
      </c>
      <c r="AE1008" s="4" t="str">
        <f t="shared" ca="1" si="257"/>
        <v/>
      </c>
    </row>
    <row r="1009" spans="2:31" ht="20.100000000000001" customHeight="1">
      <c r="C1009" t="str" cm="1">
        <f t="array" ref="C1009">IFERROR(_xlfn.TEXTSPLIT(B1009,"^"),"")</f>
        <v/>
      </c>
      <c r="F1009" s="5"/>
      <c r="G1009" s="117" cm="1">
        <f t="array" aca="1" ref="G1009" ca="1">SUMIFS(Proposed_Hours,Proposed_Labor_Category,$D1009,Proposed_Company,$C1009,Proposed_MSA_Code,$E1009)</f>
        <v>0</v>
      </c>
      <c r="H1009" s="7" t="str">
        <f t="shared" ca="1" si="249"/>
        <v/>
      </c>
      <c r="I1009" s="4" t="str" cm="1">
        <f t="array" aca="1" ref="I1009" ca="1">IFERROR(IF(SUMIFS(Proposed_Direct_Cost,Proposed_Labor_Category,$D1009,Proposed_Company,$C1009,Proposed_MSA_Code,$E1009)=0,"Not Proposed",SUMIFS(Proposed_Direct_Cost,Proposed_Labor_Category,$D1009,Proposed_Company,$C1009,Proposed_MSA_Code,$E1009)),"")</f>
        <v>Not Proposed</v>
      </c>
      <c r="J1009" s="117" cm="1">
        <f t="array" aca="1" ref="J1009" ca="1">SUMIFS(Invoice_Hours,Invoice_Labor_Category,$D1009,Invoice_Company,$C1009,Invoice_MSA_Code,$E1009)</f>
        <v>0</v>
      </c>
      <c r="K1009" s="7" t="str">
        <f t="shared" ca="1" si="250"/>
        <v/>
      </c>
      <c r="L1009" s="222" cm="1">
        <f t="array" aca="1" ref="L1009" ca="1">IFERROR(SUMIFS(Invoice_Direct_Cost,Invoice_Labor_Category,$D1009,Invoice_Company,$C1009,Invoice_MSA_Code,$E1009),"")</f>
        <v>0</v>
      </c>
      <c r="M1009" s="7" t="str">
        <f t="shared" ca="1" si="251"/>
        <v/>
      </c>
      <c r="N1009" s="220" t="str">
        <f t="shared" ca="1" si="256"/>
        <v/>
      </c>
      <c r="O1009" s="7" t="str">
        <f t="shared" ca="1" si="252"/>
        <v/>
      </c>
      <c r="P1009" s="7" t="str">
        <f t="shared" ca="1" si="253"/>
        <v/>
      </c>
      <c r="Q1009" s="7" t="str">
        <f t="shared" ca="1" si="254"/>
        <v/>
      </c>
      <c r="R1009" s="7" t="str">
        <f t="shared" ca="1" si="255"/>
        <v/>
      </c>
      <c r="S1009" s="7" t="str">
        <f t="shared" ca="1" si="242"/>
        <v/>
      </c>
      <c r="T1009" s="7" t="str">
        <f t="shared" ca="1" si="243"/>
        <v/>
      </c>
      <c r="V1009" s="120" cm="1">
        <f t="array" aca="1" ref="V1009" ca="1">SUMIFS(Invoice_Hours,Invoice_Labor_Category,$D1009,Invoice_Company,$C1009,Invoice_MSA_Code,$E1009)</f>
        <v>0</v>
      </c>
      <c r="W1009" s="121" t="str">
        <f t="shared" ca="1" si="244"/>
        <v/>
      </c>
      <c r="X1009" s="151" t="str">
        <f t="shared" ca="1" si="245"/>
        <v/>
      </c>
      <c r="AB1009" t="str">
        <f t="shared" si="246"/>
        <v/>
      </c>
      <c r="AC1009" t="str">
        <f t="shared" si="247"/>
        <v/>
      </c>
      <c r="AD1009" t="str">
        <f t="shared" si="248"/>
        <v/>
      </c>
      <c r="AE1009" s="4" t="str">
        <f t="shared" ca="1" si="257"/>
        <v/>
      </c>
    </row>
    <row r="1010" spans="2:31" ht="20.100000000000001" customHeight="1">
      <c r="C1010" t="str" cm="1">
        <f t="array" ref="C1010">IFERROR(_xlfn.TEXTSPLIT(B1010,"^"),"")</f>
        <v/>
      </c>
      <c r="F1010" s="5"/>
      <c r="G1010" s="117" cm="1">
        <f t="array" aca="1" ref="G1010" ca="1">SUMIFS(Proposed_Hours,Proposed_Labor_Category,$D1010,Proposed_Company,$C1010,Proposed_MSA_Code,$E1010)</f>
        <v>0</v>
      </c>
      <c r="H1010" s="7" t="str">
        <f t="shared" ca="1" si="249"/>
        <v/>
      </c>
      <c r="I1010" s="4" t="str" cm="1">
        <f t="array" aca="1" ref="I1010" ca="1">IFERROR(IF(SUMIFS(Proposed_Direct_Cost,Proposed_Labor_Category,$D1010,Proposed_Company,$C1010,Proposed_MSA_Code,$E1010)=0,"Not Proposed",SUMIFS(Proposed_Direct_Cost,Proposed_Labor_Category,$D1010,Proposed_Company,$C1010,Proposed_MSA_Code,$E1010)),"")</f>
        <v>Not Proposed</v>
      </c>
      <c r="J1010" s="117" cm="1">
        <f t="array" aca="1" ref="J1010" ca="1">SUMIFS(Invoice_Hours,Invoice_Labor_Category,$D1010,Invoice_Company,$C1010,Invoice_MSA_Code,$E1010)</f>
        <v>0</v>
      </c>
      <c r="K1010" s="7" t="str">
        <f t="shared" ca="1" si="250"/>
        <v/>
      </c>
      <c r="L1010" s="222" cm="1">
        <f t="array" aca="1" ref="L1010" ca="1">IFERROR(SUMIFS(Invoice_Direct_Cost,Invoice_Labor_Category,$D1010,Invoice_Company,$C1010,Invoice_MSA_Code,$E1010),"")</f>
        <v>0</v>
      </c>
      <c r="M1010" s="7" t="str">
        <f t="shared" ca="1" si="251"/>
        <v/>
      </c>
      <c r="N1010" s="220" t="str">
        <f t="shared" ca="1" si="256"/>
        <v/>
      </c>
      <c r="O1010" s="7" t="str">
        <f t="shared" ca="1" si="252"/>
        <v/>
      </c>
      <c r="P1010" s="7" t="str">
        <f t="shared" ca="1" si="253"/>
        <v/>
      </c>
      <c r="Q1010" s="7" t="str">
        <f t="shared" ca="1" si="254"/>
        <v/>
      </c>
      <c r="R1010" s="7" t="str">
        <f t="shared" ca="1" si="255"/>
        <v/>
      </c>
      <c r="S1010" s="7" t="str">
        <f t="shared" ca="1" si="242"/>
        <v/>
      </c>
      <c r="T1010" s="7" t="str">
        <f t="shared" ca="1" si="243"/>
        <v/>
      </c>
      <c r="V1010" s="120" cm="1">
        <f t="array" aca="1" ref="V1010" ca="1">SUMIFS(Invoice_Hours,Invoice_Labor_Category,$D1010,Invoice_Company,$C1010,Invoice_MSA_Code,$E1010)</f>
        <v>0</v>
      </c>
      <c r="W1010" s="121" t="str">
        <f t="shared" ca="1" si="244"/>
        <v/>
      </c>
      <c r="X1010" s="152" t="str">
        <f t="shared" ca="1" si="245"/>
        <v/>
      </c>
      <c r="AB1010" t="str">
        <f t="shared" si="246"/>
        <v/>
      </c>
      <c r="AC1010" t="str">
        <f t="shared" si="247"/>
        <v/>
      </c>
      <c r="AD1010" t="str">
        <f t="shared" si="248"/>
        <v/>
      </c>
      <c r="AE1010" s="4" t="str">
        <f t="shared" ca="1" si="257"/>
        <v/>
      </c>
    </row>
    <row r="1011" spans="2:31" ht="20.100000000000001" customHeight="1">
      <c r="C1011" t="str" cm="1">
        <f t="array" ref="C1011">IFERROR(_xlfn.TEXTSPLIT(B1011,"^"),"")</f>
        <v/>
      </c>
      <c r="F1011" s="5"/>
      <c r="G1011" s="117" cm="1">
        <f t="array" aca="1" ref="G1011" ca="1">SUMIFS(Proposed_Hours,Proposed_Labor_Category,$D1011,Proposed_Company,$C1011,Proposed_MSA_Code,$E1011)</f>
        <v>0</v>
      </c>
      <c r="H1011" s="7" t="str">
        <f t="shared" ca="1" si="249"/>
        <v/>
      </c>
      <c r="I1011" s="4" t="str" cm="1">
        <f t="array" aca="1" ref="I1011" ca="1">IFERROR(IF(SUMIFS(Proposed_Direct_Cost,Proposed_Labor_Category,$D1011,Proposed_Company,$C1011,Proposed_MSA_Code,$E1011)=0,"Not Proposed",SUMIFS(Proposed_Direct_Cost,Proposed_Labor_Category,$D1011,Proposed_Company,$C1011,Proposed_MSA_Code,$E1011)),"")</f>
        <v>Not Proposed</v>
      </c>
      <c r="J1011" s="117" cm="1">
        <f t="array" aca="1" ref="J1011" ca="1">SUMIFS(Invoice_Hours,Invoice_Labor_Category,$D1011,Invoice_Company,$C1011,Invoice_MSA_Code,$E1011)</f>
        <v>0</v>
      </c>
      <c r="K1011" s="7" t="str">
        <f t="shared" ca="1" si="250"/>
        <v/>
      </c>
      <c r="L1011" s="222" cm="1">
        <f t="array" aca="1" ref="L1011" ca="1">IFERROR(SUMIFS(Invoice_Direct_Cost,Invoice_Labor_Category,$D1011,Invoice_Company,$C1011,Invoice_MSA_Code,$E1011),"")</f>
        <v>0</v>
      </c>
      <c r="M1011" s="7" t="str">
        <f t="shared" ca="1" si="251"/>
        <v/>
      </c>
      <c r="N1011" s="220" t="str">
        <f t="shared" ca="1" si="256"/>
        <v/>
      </c>
      <c r="O1011" s="7" t="str">
        <f t="shared" ca="1" si="252"/>
        <v/>
      </c>
      <c r="P1011" s="7" t="str">
        <f t="shared" ca="1" si="253"/>
        <v/>
      </c>
      <c r="Q1011" s="7" t="str">
        <f t="shared" ca="1" si="254"/>
        <v/>
      </c>
      <c r="R1011" s="7" t="str">
        <f t="shared" ca="1" si="255"/>
        <v/>
      </c>
      <c r="S1011" s="7" t="str">
        <f t="shared" ca="1" si="242"/>
        <v/>
      </c>
      <c r="T1011" s="7" t="str">
        <f t="shared" ca="1" si="243"/>
        <v/>
      </c>
      <c r="V1011" s="120" cm="1">
        <f t="array" aca="1" ref="V1011" ca="1">SUMIFS(Invoice_Hours,Invoice_Labor_Category,$D1011,Invoice_Company,$C1011,Invoice_MSA_Code,$E1011)</f>
        <v>0</v>
      </c>
      <c r="W1011" s="121" t="str">
        <f t="shared" ca="1" si="244"/>
        <v/>
      </c>
      <c r="X1011" s="151" t="str">
        <f t="shared" ca="1" si="245"/>
        <v/>
      </c>
      <c r="AB1011" t="str">
        <f t="shared" si="246"/>
        <v/>
      </c>
      <c r="AC1011" t="str">
        <f t="shared" si="247"/>
        <v/>
      </c>
      <c r="AD1011" t="str">
        <f t="shared" si="248"/>
        <v/>
      </c>
      <c r="AE1011" s="4" t="str">
        <f t="shared" ca="1" si="257"/>
        <v/>
      </c>
    </row>
    <row r="1012" spans="2:31" ht="20.100000000000001" customHeight="1">
      <c r="C1012" t="str" cm="1">
        <f t="array" ref="C1012">IFERROR(_xlfn.TEXTSPLIT(B1012,"^"),"")</f>
        <v/>
      </c>
      <c r="F1012" s="5"/>
      <c r="G1012" s="117" cm="1">
        <f t="array" aca="1" ref="G1012" ca="1">SUMIFS(Proposed_Hours,Proposed_Labor_Category,$D1012,Proposed_Company,$C1012,Proposed_MSA_Code,$E1012)</f>
        <v>0</v>
      </c>
      <c r="H1012" s="7" t="str">
        <f t="shared" ca="1" si="249"/>
        <v/>
      </c>
      <c r="I1012" s="4" t="str" cm="1">
        <f t="array" aca="1" ref="I1012" ca="1">IFERROR(IF(SUMIFS(Proposed_Direct_Cost,Proposed_Labor_Category,$D1012,Proposed_Company,$C1012,Proposed_MSA_Code,$E1012)=0,"Not Proposed",SUMIFS(Proposed_Direct_Cost,Proposed_Labor_Category,$D1012,Proposed_Company,$C1012,Proposed_MSA_Code,$E1012)),"")</f>
        <v>Not Proposed</v>
      </c>
      <c r="J1012" s="117" cm="1">
        <f t="array" aca="1" ref="J1012" ca="1">SUMIFS(Invoice_Hours,Invoice_Labor_Category,$D1012,Invoice_Company,$C1012,Invoice_MSA_Code,$E1012)</f>
        <v>0</v>
      </c>
      <c r="K1012" s="7" t="str">
        <f t="shared" ca="1" si="250"/>
        <v/>
      </c>
      <c r="L1012" s="222" cm="1">
        <f t="array" aca="1" ref="L1012" ca="1">IFERROR(SUMIFS(Invoice_Direct_Cost,Invoice_Labor_Category,$D1012,Invoice_Company,$C1012,Invoice_MSA_Code,$E1012),"")</f>
        <v>0</v>
      </c>
      <c r="M1012" s="7" t="str">
        <f t="shared" ca="1" si="251"/>
        <v/>
      </c>
      <c r="N1012" s="220" t="str">
        <f t="shared" ca="1" si="256"/>
        <v/>
      </c>
      <c r="O1012" s="7" t="str">
        <f t="shared" ca="1" si="252"/>
        <v/>
      </c>
      <c r="P1012" s="7" t="str">
        <f t="shared" ca="1" si="253"/>
        <v/>
      </c>
      <c r="Q1012" s="7" t="str">
        <f t="shared" ca="1" si="254"/>
        <v/>
      </c>
      <c r="R1012" s="7" t="str">
        <f t="shared" ca="1" si="255"/>
        <v/>
      </c>
      <c r="S1012" s="7" t="str">
        <f t="shared" ca="1" si="242"/>
        <v/>
      </c>
      <c r="T1012" s="7" t="str">
        <f t="shared" ca="1" si="243"/>
        <v/>
      </c>
      <c r="V1012" s="120" cm="1">
        <f t="array" aca="1" ref="V1012" ca="1">SUMIFS(Invoice_Hours,Invoice_Labor_Category,$D1012,Invoice_Company,$C1012,Invoice_MSA_Code,$E1012)</f>
        <v>0</v>
      </c>
      <c r="W1012" s="121" t="str">
        <f t="shared" ca="1" si="244"/>
        <v/>
      </c>
      <c r="X1012" s="152" t="str">
        <f t="shared" ca="1" si="245"/>
        <v/>
      </c>
      <c r="AB1012" t="str">
        <f t="shared" si="246"/>
        <v/>
      </c>
      <c r="AC1012" t="str">
        <f t="shared" si="247"/>
        <v/>
      </c>
      <c r="AD1012" t="str">
        <f t="shared" si="248"/>
        <v/>
      </c>
      <c r="AE1012" s="4" t="str">
        <f t="shared" ca="1" si="257"/>
        <v/>
      </c>
    </row>
    <row r="1013" spans="2:31" ht="20.100000000000001" customHeight="1">
      <c r="C1013" t="str" cm="1">
        <f t="array" ref="C1013">IFERROR(_xlfn.TEXTSPLIT(B1013,"^"),"")</f>
        <v/>
      </c>
      <c r="F1013" s="5"/>
      <c r="G1013" s="117" cm="1">
        <f t="array" aca="1" ref="G1013" ca="1">SUMIFS(Proposed_Hours,Proposed_Labor_Category,$D1013,Proposed_Company,$C1013,Proposed_MSA_Code,$E1013)</f>
        <v>0</v>
      </c>
      <c r="H1013" s="7" t="str">
        <f t="shared" ca="1" si="249"/>
        <v/>
      </c>
      <c r="I1013" s="4" t="str" cm="1">
        <f t="array" aca="1" ref="I1013" ca="1">IFERROR(IF(SUMIFS(Proposed_Direct_Cost,Proposed_Labor_Category,$D1013,Proposed_Company,$C1013,Proposed_MSA_Code,$E1013)=0,"Not Proposed",SUMIFS(Proposed_Direct_Cost,Proposed_Labor_Category,$D1013,Proposed_Company,$C1013,Proposed_MSA_Code,$E1013)),"")</f>
        <v>Not Proposed</v>
      </c>
      <c r="J1013" s="117" cm="1">
        <f t="array" aca="1" ref="J1013" ca="1">SUMIFS(Invoice_Hours,Invoice_Labor_Category,$D1013,Invoice_Company,$C1013,Invoice_MSA_Code,$E1013)</f>
        <v>0</v>
      </c>
      <c r="K1013" s="7" t="str">
        <f t="shared" ca="1" si="250"/>
        <v/>
      </c>
      <c r="L1013" s="222" cm="1">
        <f t="array" aca="1" ref="L1013" ca="1">IFERROR(SUMIFS(Invoice_Direct_Cost,Invoice_Labor_Category,$D1013,Invoice_Company,$C1013,Invoice_MSA_Code,$E1013),"")</f>
        <v>0</v>
      </c>
      <c r="M1013" s="7" t="str">
        <f t="shared" ca="1" si="251"/>
        <v/>
      </c>
      <c r="N1013" s="220" t="str">
        <f t="shared" ca="1" si="256"/>
        <v/>
      </c>
      <c r="O1013" s="7" t="str">
        <f t="shared" ca="1" si="252"/>
        <v/>
      </c>
      <c r="P1013" s="7" t="str">
        <f t="shared" ca="1" si="253"/>
        <v/>
      </c>
      <c r="Q1013" s="7" t="str">
        <f t="shared" ca="1" si="254"/>
        <v/>
      </c>
      <c r="R1013" s="7" t="str">
        <f t="shared" ca="1" si="255"/>
        <v/>
      </c>
      <c r="S1013" s="7" t="str">
        <f t="shared" ca="1" si="242"/>
        <v/>
      </c>
      <c r="T1013" s="7" t="str">
        <f t="shared" ca="1" si="243"/>
        <v/>
      </c>
      <c r="V1013" s="120" cm="1">
        <f t="array" aca="1" ref="V1013" ca="1">SUMIFS(Invoice_Hours,Invoice_Labor_Category,$D1013,Invoice_Company,$C1013,Invoice_MSA_Code,$E1013)</f>
        <v>0</v>
      </c>
      <c r="W1013" s="121" t="str">
        <f t="shared" ca="1" si="244"/>
        <v/>
      </c>
      <c r="X1013" s="151" t="str">
        <f t="shared" ca="1" si="245"/>
        <v/>
      </c>
      <c r="AB1013" t="str">
        <f t="shared" si="246"/>
        <v/>
      </c>
      <c r="AC1013" t="str">
        <f t="shared" si="247"/>
        <v/>
      </c>
      <c r="AD1013" t="str">
        <f t="shared" si="248"/>
        <v/>
      </c>
      <c r="AE1013" s="4" t="str">
        <f t="shared" ca="1" si="257"/>
        <v/>
      </c>
    </row>
    <row r="1014" spans="2:31" ht="20.100000000000001" customHeight="1">
      <c r="E1014" s="8"/>
      <c r="F1014" s="5"/>
      <c r="G1014" s="117" cm="1">
        <f t="array" aca="1" ref="G1014" ca="1">SUMIFS(Proposed_Hours,Proposed_Labor_Category,$D1014,Proposed_Company,$C1014,Proposed_MSA_Code,$E1014)</f>
        <v>0</v>
      </c>
      <c r="H1014" s="7" t="str">
        <f t="shared" ca="1" si="249"/>
        <v/>
      </c>
      <c r="I1014" s="4" t="str" cm="1">
        <f t="array" aca="1" ref="I1014" ca="1">IFERROR(IF(SUMIFS(Proposed_Direct_Cost,Proposed_Labor_Category,$D1014,Proposed_Company,$C1014,Proposed_MSA_Code,$E1014)=0,"Not Proposed",SUMIFS(Proposed_Direct_Cost,Proposed_Labor_Category,$D1014,Proposed_Company,$C1014,Proposed_MSA_Code,$E1014)),"")</f>
        <v>Not Proposed</v>
      </c>
      <c r="J1014" s="117" cm="1">
        <f t="array" aca="1" ref="J1014" ca="1">SUMIFS(Invoice_Hours,Invoice_Labor_Category,$D1014,Invoice_Company,$C1014,Invoice_MSA_Code,$E1014)</f>
        <v>0</v>
      </c>
      <c r="K1014" s="7" t="str">
        <f t="shared" ca="1" si="250"/>
        <v/>
      </c>
      <c r="L1014" s="222" cm="1">
        <f t="array" aca="1" ref="L1014" ca="1">IFERROR(SUMIFS(Invoice_Direct_Cost,Invoice_Labor_Category,$D1014,Invoice_Company,$C1014,Invoice_MSA_Code,$E1014),"")</f>
        <v>0</v>
      </c>
      <c r="M1014" s="7" t="str">
        <f t="shared" ca="1" si="251"/>
        <v/>
      </c>
      <c r="N1014" s="220" t="str">
        <f t="shared" ca="1" si="256"/>
        <v/>
      </c>
      <c r="O1014" s="7" t="str">
        <f t="shared" ca="1" si="252"/>
        <v/>
      </c>
      <c r="P1014" s="7" t="str">
        <f t="shared" ca="1" si="253"/>
        <v/>
      </c>
      <c r="Q1014" s="7" t="str">
        <f t="shared" ca="1" si="254"/>
        <v/>
      </c>
      <c r="R1014" s="7" t="str">
        <f t="shared" ca="1" si="255"/>
        <v/>
      </c>
      <c r="S1014" s="7" t="str">
        <f t="shared" ca="1" si="242"/>
        <v/>
      </c>
      <c r="T1014" s="7" t="str">
        <f t="shared" ca="1" si="243"/>
        <v/>
      </c>
      <c r="V1014" s="120" cm="1">
        <f t="array" aca="1" ref="V1014" ca="1">SUMIFS(Invoice_Hours,Invoice_Labor_Category,$D1014,Invoice_Company,$C1014,Invoice_MSA_Code,$E1014)</f>
        <v>0</v>
      </c>
      <c r="W1014" s="121" t="str">
        <f t="shared" ca="1" si="244"/>
        <v/>
      </c>
      <c r="X1014" s="152" t="str">
        <f t="shared" ca="1" si="245"/>
        <v/>
      </c>
      <c r="AB1014" t="str">
        <f t="shared" si="246"/>
        <v/>
      </c>
      <c r="AC1014" t="str">
        <f t="shared" si="247"/>
        <v/>
      </c>
      <c r="AD1014" t="str">
        <f t="shared" si="248"/>
        <v/>
      </c>
      <c r="AE1014" s="4" t="str">
        <f t="shared" ca="1" si="257"/>
        <v/>
      </c>
    </row>
    <row r="1015" spans="2:31" ht="20.100000000000001" customHeight="1">
      <c r="E1015" s="8"/>
      <c r="F1015" s="5"/>
      <c r="G1015" s="117" cm="1">
        <f t="array" aca="1" ref="G1015" ca="1">SUMIFS(Proposed_Hours,Proposed_Labor_Category,$D1015,Proposed_Company,$C1015,Proposed_MSA_Code,$E1015)</f>
        <v>0</v>
      </c>
      <c r="H1015" s="7" t="str">
        <f t="shared" ca="1" si="249"/>
        <v/>
      </c>
      <c r="I1015" s="4" t="str" cm="1">
        <f t="array" aca="1" ref="I1015" ca="1">IFERROR(IF(SUMIFS(Proposed_Direct_Cost,Proposed_Labor_Category,$D1015,Proposed_Company,$C1015,Proposed_MSA_Code,$E1015)=0,"Not Proposed",SUMIFS(Proposed_Direct_Cost,Proposed_Labor_Category,$D1015,Proposed_Company,$C1015,Proposed_MSA_Code,$E1015)),"")</f>
        <v>Not Proposed</v>
      </c>
      <c r="J1015" s="117" cm="1">
        <f t="array" aca="1" ref="J1015" ca="1">SUMIFS(Invoice_Hours,Invoice_Labor_Category,$D1015,Invoice_Company,$C1015,Invoice_MSA_Code,$E1015)</f>
        <v>0</v>
      </c>
      <c r="K1015" s="7" t="str">
        <f t="shared" ca="1" si="250"/>
        <v/>
      </c>
      <c r="L1015" s="222" cm="1">
        <f t="array" aca="1" ref="L1015" ca="1">IFERROR(SUMIFS(Invoice_Direct_Cost,Invoice_Labor_Category,$D1015,Invoice_Company,$C1015,Invoice_MSA_Code,$E1015),"")</f>
        <v>0</v>
      </c>
      <c r="M1015" s="7" t="str">
        <f t="shared" ca="1" si="251"/>
        <v/>
      </c>
      <c r="N1015" s="220" t="str">
        <f t="shared" ca="1" si="256"/>
        <v/>
      </c>
      <c r="O1015" s="7" t="str">
        <f t="shared" ca="1" si="252"/>
        <v/>
      </c>
      <c r="P1015" s="7" t="str">
        <f t="shared" ca="1" si="253"/>
        <v/>
      </c>
      <c r="Q1015" s="7" t="str">
        <f t="shared" ca="1" si="254"/>
        <v/>
      </c>
      <c r="R1015" s="7" t="str">
        <f t="shared" ca="1" si="255"/>
        <v/>
      </c>
      <c r="S1015" s="7" t="str">
        <f t="shared" ca="1" si="242"/>
        <v/>
      </c>
      <c r="T1015" s="7" t="str">
        <f t="shared" ca="1" si="243"/>
        <v/>
      </c>
      <c r="V1015" s="120" cm="1">
        <f t="array" aca="1" ref="V1015" ca="1">SUMIFS(Invoice_Hours,Invoice_Labor_Category,$D1015,Invoice_Company,$C1015,Invoice_MSA_Code,$E1015)</f>
        <v>0</v>
      </c>
      <c r="W1015" s="121" t="str">
        <f t="shared" ca="1" si="244"/>
        <v/>
      </c>
      <c r="X1015" s="151" t="str">
        <f t="shared" ca="1" si="245"/>
        <v/>
      </c>
      <c r="AB1015" t="str">
        <f t="shared" si="246"/>
        <v/>
      </c>
      <c r="AC1015" t="str">
        <f t="shared" si="247"/>
        <v/>
      </c>
      <c r="AD1015" t="str">
        <f t="shared" si="248"/>
        <v/>
      </c>
      <c r="AE1015" s="4" t="str">
        <f t="shared" ca="1" si="257"/>
        <v/>
      </c>
    </row>
    <row r="1016" spans="2:31" ht="20.100000000000001" customHeight="1">
      <c r="B1016" s="5"/>
      <c r="E1016" s="8"/>
      <c r="F1016" s="5"/>
      <c r="G1016" s="117" cm="1">
        <f t="array" aca="1" ref="G1016" ca="1">SUMIFS(Proposed_Hours,Proposed_Labor_Category,$D1016,Proposed_Company,$C1016,Proposed_MSA_Code,$E1016)</f>
        <v>0</v>
      </c>
      <c r="H1016" s="7" t="str">
        <f t="shared" ca="1" si="249"/>
        <v/>
      </c>
      <c r="I1016" s="4" t="str" cm="1">
        <f t="array" aca="1" ref="I1016" ca="1">IFERROR(IF(SUMIFS(Proposed_Direct_Cost,Proposed_Labor_Category,$D1016,Proposed_Company,$C1016,Proposed_MSA_Code,$E1016)=0,"Not Proposed",SUMIFS(Proposed_Direct_Cost,Proposed_Labor_Category,$D1016,Proposed_Company,$C1016,Proposed_MSA_Code,$E1016)),"")</f>
        <v>Not Proposed</v>
      </c>
      <c r="J1016" s="117" cm="1">
        <f t="array" aca="1" ref="J1016" ca="1">SUMIFS(Invoice_Hours,Invoice_Labor_Category,$D1016,Invoice_Company,$C1016,Invoice_MSA_Code,$E1016)</f>
        <v>0</v>
      </c>
      <c r="K1016" s="7" t="str">
        <f t="shared" ca="1" si="250"/>
        <v/>
      </c>
      <c r="L1016" s="222" cm="1">
        <f t="array" aca="1" ref="L1016" ca="1">IFERROR(SUMIFS(Invoice_Direct_Cost,Invoice_Labor_Category,$D1016,Invoice_Company,$C1016,Invoice_MSA_Code,$E1016),"")</f>
        <v>0</v>
      </c>
      <c r="M1016" s="7" t="str">
        <f t="shared" ca="1" si="251"/>
        <v/>
      </c>
      <c r="N1016" s="220" t="str">
        <f t="shared" ca="1" si="256"/>
        <v/>
      </c>
      <c r="O1016" s="7" t="str">
        <f t="shared" ca="1" si="252"/>
        <v/>
      </c>
      <c r="P1016" s="7" t="str">
        <f t="shared" ca="1" si="253"/>
        <v/>
      </c>
      <c r="Q1016" s="7" t="str">
        <f t="shared" ca="1" si="254"/>
        <v/>
      </c>
      <c r="R1016" s="7" t="str">
        <f t="shared" ca="1" si="255"/>
        <v/>
      </c>
      <c r="S1016" s="7" t="str">
        <f t="shared" ca="1" si="242"/>
        <v/>
      </c>
      <c r="T1016" s="7" t="str">
        <f t="shared" ca="1" si="243"/>
        <v/>
      </c>
      <c r="V1016" s="120" cm="1">
        <f t="array" aca="1" ref="V1016" ca="1">SUMIFS(Invoice_Hours,Invoice_Labor_Category,$D1016,Invoice_Company,$C1016,Invoice_MSA_Code,$E1016)</f>
        <v>0</v>
      </c>
      <c r="W1016" s="121" t="str">
        <f t="shared" ca="1" si="244"/>
        <v/>
      </c>
      <c r="X1016" s="152" t="str">
        <f t="shared" ca="1" si="245"/>
        <v/>
      </c>
      <c r="AB1016" t="str">
        <f t="shared" si="246"/>
        <v/>
      </c>
      <c r="AC1016" t="str">
        <f t="shared" si="247"/>
        <v/>
      </c>
      <c r="AD1016" t="str">
        <f t="shared" si="248"/>
        <v/>
      </c>
      <c r="AE1016" s="4" t="str">
        <f t="shared" ca="1" si="257"/>
        <v/>
      </c>
    </row>
    <row r="1017" spans="2:31" ht="20.100000000000001" customHeight="1">
      <c r="B1017" s="5"/>
      <c r="E1017" s="8"/>
      <c r="F1017" s="5"/>
      <c r="G1017" s="117" cm="1">
        <f t="array" aca="1" ref="G1017" ca="1">SUMIFS(Proposed_Hours,Proposed_Labor_Category,$D1017,Proposed_Company,$C1017,Proposed_MSA_Code,$E1017)</f>
        <v>0</v>
      </c>
      <c r="H1017" s="7" t="str">
        <f t="shared" ca="1" si="249"/>
        <v/>
      </c>
      <c r="I1017" s="4" t="str" cm="1">
        <f t="array" aca="1" ref="I1017" ca="1">IFERROR(IF(SUMIFS(Proposed_Direct_Cost,Proposed_Labor_Category,$D1017,Proposed_Company,$C1017,Proposed_MSA_Code,$E1017)=0,"Not Proposed",SUMIFS(Proposed_Direct_Cost,Proposed_Labor_Category,$D1017,Proposed_Company,$C1017,Proposed_MSA_Code,$E1017)),"")</f>
        <v>Not Proposed</v>
      </c>
      <c r="J1017" s="117" cm="1">
        <f t="array" aca="1" ref="J1017" ca="1">SUMIFS(Invoice_Hours,Invoice_Labor_Category,$D1017,Invoice_Company,$C1017,Invoice_MSA_Code,$E1017)</f>
        <v>0</v>
      </c>
      <c r="K1017" s="7" t="str">
        <f t="shared" ca="1" si="250"/>
        <v/>
      </c>
      <c r="L1017" s="222" cm="1">
        <f t="array" aca="1" ref="L1017" ca="1">IFERROR(SUMIFS(Invoice_Direct_Cost,Invoice_Labor_Category,$D1017,Invoice_Company,$C1017,Invoice_MSA_Code,$E1017),"")</f>
        <v>0</v>
      </c>
      <c r="M1017" s="7" t="str">
        <f t="shared" ca="1" si="251"/>
        <v/>
      </c>
      <c r="N1017" s="220" t="str">
        <f t="shared" ca="1" si="256"/>
        <v/>
      </c>
      <c r="O1017" s="7" t="str">
        <f t="shared" ca="1" si="252"/>
        <v/>
      </c>
      <c r="P1017" s="7" t="str">
        <f t="shared" ca="1" si="253"/>
        <v/>
      </c>
      <c r="Q1017" s="7" t="str">
        <f t="shared" ca="1" si="254"/>
        <v/>
      </c>
      <c r="R1017" s="7" t="str">
        <f t="shared" ca="1" si="255"/>
        <v/>
      </c>
      <c r="S1017" s="7" t="str">
        <f t="shared" ca="1" si="242"/>
        <v/>
      </c>
      <c r="T1017" s="7" t="str">
        <f t="shared" ca="1" si="243"/>
        <v/>
      </c>
      <c r="V1017" s="120" cm="1">
        <f t="array" aca="1" ref="V1017" ca="1">SUMIFS(Invoice_Hours,Invoice_Labor_Category,$D1017,Invoice_Company,$C1017,Invoice_MSA_Code,$E1017)</f>
        <v>0</v>
      </c>
      <c r="W1017" s="121" t="str">
        <f t="shared" ca="1" si="244"/>
        <v/>
      </c>
      <c r="X1017" s="151" t="str">
        <f t="shared" ca="1" si="245"/>
        <v/>
      </c>
      <c r="AB1017" t="str">
        <f t="shared" si="246"/>
        <v/>
      </c>
      <c r="AC1017" t="str">
        <f t="shared" si="247"/>
        <v/>
      </c>
      <c r="AD1017" t="str">
        <f t="shared" si="248"/>
        <v/>
      </c>
      <c r="AE1017" s="4" t="str">
        <f t="shared" ca="1" si="257"/>
        <v/>
      </c>
    </row>
    <row r="1018" spans="2:31" ht="20.100000000000001" customHeight="1">
      <c r="B1018" s="5"/>
      <c r="E1018" s="8"/>
      <c r="F1018" s="5"/>
      <c r="G1018" s="117" cm="1">
        <f t="array" aca="1" ref="G1018" ca="1">SUMIFS(Proposed_Hours,Proposed_Labor_Category,$D1018,Proposed_Company,$C1018,Proposed_MSA_Code,$E1018)</f>
        <v>0</v>
      </c>
      <c r="H1018" s="7" t="str">
        <f t="shared" ca="1" si="249"/>
        <v/>
      </c>
      <c r="I1018" s="4" t="str" cm="1">
        <f t="array" aca="1" ref="I1018" ca="1">IFERROR(IF(SUMIFS(Proposed_Direct_Cost,Proposed_Labor_Category,$D1018,Proposed_Company,$C1018,Proposed_MSA_Code,$E1018)=0,"Not Proposed",SUMIFS(Proposed_Direct_Cost,Proposed_Labor_Category,$D1018,Proposed_Company,$C1018,Proposed_MSA_Code,$E1018)),"")</f>
        <v>Not Proposed</v>
      </c>
      <c r="J1018" s="117" cm="1">
        <f t="array" aca="1" ref="J1018" ca="1">SUMIFS(Invoice_Hours,Invoice_Labor_Category,$D1018,Invoice_Company,$C1018,Invoice_MSA_Code,$E1018)</f>
        <v>0</v>
      </c>
      <c r="K1018" s="7" t="str">
        <f t="shared" ca="1" si="250"/>
        <v/>
      </c>
      <c r="L1018" s="222" cm="1">
        <f t="array" aca="1" ref="L1018" ca="1">IFERROR(SUMIFS(Invoice_Direct_Cost,Invoice_Labor_Category,$D1018,Invoice_Company,$C1018,Invoice_MSA_Code,$E1018),"")</f>
        <v>0</v>
      </c>
      <c r="M1018" s="7" t="str">
        <f t="shared" ca="1" si="251"/>
        <v/>
      </c>
      <c r="N1018" s="220" t="str">
        <f t="shared" ca="1" si="256"/>
        <v/>
      </c>
      <c r="O1018" s="7" t="str">
        <f t="shared" ca="1" si="252"/>
        <v/>
      </c>
      <c r="P1018" s="7" t="str">
        <f t="shared" ca="1" si="253"/>
        <v/>
      </c>
      <c r="Q1018" s="7" t="str">
        <f t="shared" ca="1" si="254"/>
        <v/>
      </c>
      <c r="R1018" s="7" t="str">
        <f t="shared" ca="1" si="255"/>
        <v/>
      </c>
      <c r="S1018" s="7" t="str">
        <f t="shared" ca="1" si="242"/>
        <v/>
      </c>
      <c r="T1018" s="7" t="str">
        <f t="shared" ca="1" si="243"/>
        <v/>
      </c>
      <c r="V1018" s="120" cm="1">
        <f t="array" aca="1" ref="V1018" ca="1">SUMIFS(Invoice_Hours,Invoice_Labor_Category,$D1018,Invoice_Company,$C1018,Invoice_MSA_Code,$E1018)</f>
        <v>0</v>
      </c>
      <c r="W1018" s="121" t="str">
        <f t="shared" ca="1" si="244"/>
        <v/>
      </c>
      <c r="X1018" s="152" t="str">
        <f t="shared" ca="1" si="245"/>
        <v/>
      </c>
      <c r="AB1018" t="str">
        <f t="shared" si="246"/>
        <v/>
      </c>
      <c r="AC1018" t="str">
        <f t="shared" si="247"/>
        <v/>
      </c>
      <c r="AD1018" t="str">
        <f t="shared" si="248"/>
        <v/>
      </c>
      <c r="AE1018" s="4" t="str">
        <f t="shared" ca="1" si="257"/>
        <v/>
      </c>
    </row>
    <row r="1019" spans="2:31" ht="20.100000000000001" customHeight="1">
      <c r="B1019" s="5"/>
      <c r="E1019" s="8"/>
      <c r="F1019" s="5"/>
      <c r="G1019" s="117" cm="1">
        <f t="array" aca="1" ref="G1019" ca="1">SUMIFS(Proposed_Hours,Proposed_Labor_Category,$D1019,Proposed_Company,$C1019,Proposed_MSA_Code,$E1019)</f>
        <v>0</v>
      </c>
      <c r="H1019" s="7" t="str">
        <f t="shared" ca="1" si="249"/>
        <v/>
      </c>
      <c r="I1019" s="4" t="str" cm="1">
        <f t="array" aca="1" ref="I1019" ca="1">IFERROR(IF(SUMIFS(Proposed_Direct_Cost,Proposed_Labor_Category,$D1019,Proposed_Company,$C1019,Proposed_MSA_Code,$E1019)=0,"Not Proposed",SUMIFS(Proposed_Direct_Cost,Proposed_Labor_Category,$D1019,Proposed_Company,$C1019,Proposed_MSA_Code,$E1019)),"")</f>
        <v>Not Proposed</v>
      </c>
      <c r="J1019" s="117" cm="1">
        <f t="array" aca="1" ref="J1019" ca="1">SUMIFS(Invoice_Hours,Invoice_Labor_Category,$D1019,Invoice_Company,$C1019,Invoice_MSA_Code,$E1019)</f>
        <v>0</v>
      </c>
      <c r="K1019" s="7" t="str">
        <f t="shared" ca="1" si="250"/>
        <v/>
      </c>
      <c r="L1019" s="222" cm="1">
        <f t="array" aca="1" ref="L1019" ca="1">IFERROR(SUMIFS(Invoice_Direct_Cost,Invoice_Labor_Category,$D1019,Invoice_Company,$C1019,Invoice_MSA_Code,$E1019),"")</f>
        <v>0</v>
      </c>
      <c r="M1019" s="7" t="str">
        <f t="shared" ca="1" si="251"/>
        <v/>
      </c>
      <c r="N1019" s="220" t="str">
        <f t="shared" ca="1" si="256"/>
        <v/>
      </c>
      <c r="O1019" s="7" t="str">
        <f t="shared" ca="1" si="252"/>
        <v/>
      </c>
      <c r="P1019" s="7" t="str">
        <f t="shared" ca="1" si="253"/>
        <v/>
      </c>
      <c r="Q1019" s="7" t="str">
        <f t="shared" ca="1" si="254"/>
        <v/>
      </c>
      <c r="R1019" s="7" t="str">
        <f t="shared" ca="1" si="255"/>
        <v/>
      </c>
      <c r="S1019" s="7" t="str">
        <f t="shared" ca="1" si="242"/>
        <v/>
      </c>
      <c r="T1019" s="7" t="str">
        <f t="shared" ca="1" si="243"/>
        <v/>
      </c>
      <c r="V1019" s="120" cm="1">
        <f t="array" aca="1" ref="V1019" ca="1">SUMIFS(Invoice_Hours,Invoice_Labor_Category,$D1019,Invoice_Company,$C1019,Invoice_MSA_Code,$E1019)</f>
        <v>0</v>
      </c>
      <c r="W1019" s="121" t="str">
        <f t="shared" ca="1" si="244"/>
        <v/>
      </c>
      <c r="X1019" s="151" t="str">
        <f t="shared" ca="1" si="245"/>
        <v/>
      </c>
      <c r="AB1019" t="str">
        <f t="shared" si="246"/>
        <v/>
      </c>
      <c r="AC1019" t="str">
        <f t="shared" si="247"/>
        <v/>
      </c>
      <c r="AD1019" t="str">
        <f t="shared" si="248"/>
        <v/>
      </c>
      <c r="AE1019" s="4" t="str">
        <f t="shared" ca="1" si="257"/>
        <v/>
      </c>
    </row>
    <row r="1020" spans="2:31" ht="20.100000000000001" customHeight="1">
      <c r="B1020" s="5"/>
      <c r="E1020" s="8"/>
      <c r="F1020" s="5"/>
      <c r="G1020" s="117" cm="1">
        <f t="array" aca="1" ref="G1020" ca="1">SUMIFS(Proposed_Hours,Proposed_Labor_Category,$D1020,Proposed_Company,$C1020,Proposed_MSA_Code,$E1020)</f>
        <v>0</v>
      </c>
      <c r="H1020" s="7" t="str">
        <f t="shared" ca="1" si="249"/>
        <v/>
      </c>
      <c r="I1020" s="4" t="str" cm="1">
        <f t="array" aca="1" ref="I1020" ca="1">IFERROR(IF(SUMIFS(Proposed_Direct_Cost,Proposed_Labor_Category,$D1020,Proposed_Company,$C1020,Proposed_MSA_Code,$E1020)=0,"Not Proposed",SUMIFS(Proposed_Direct_Cost,Proposed_Labor_Category,$D1020,Proposed_Company,$C1020,Proposed_MSA_Code,$E1020)),"")</f>
        <v>Not Proposed</v>
      </c>
      <c r="J1020" s="117" cm="1">
        <f t="array" aca="1" ref="J1020" ca="1">SUMIFS(Invoice_Hours,Invoice_Labor_Category,$D1020,Invoice_Company,$C1020,Invoice_MSA_Code,$E1020)</f>
        <v>0</v>
      </c>
      <c r="K1020" s="7" t="str">
        <f t="shared" ca="1" si="250"/>
        <v/>
      </c>
      <c r="L1020" s="222" cm="1">
        <f t="array" aca="1" ref="L1020" ca="1">IFERROR(SUMIFS(Invoice_Direct_Cost,Invoice_Labor_Category,$D1020,Invoice_Company,$C1020,Invoice_MSA_Code,$E1020),"")</f>
        <v>0</v>
      </c>
      <c r="M1020" s="7" t="str">
        <f t="shared" ca="1" si="251"/>
        <v/>
      </c>
      <c r="N1020" s="220" t="str">
        <f t="shared" ca="1" si="256"/>
        <v/>
      </c>
      <c r="O1020" s="7" t="str">
        <f t="shared" ca="1" si="252"/>
        <v/>
      </c>
      <c r="P1020" s="7" t="str">
        <f t="shared" ca="1" si="253"/>
        <v/>
      </c>
      <c r="Q1020" s="7" t="str">
        <f t="shared" ca="1" si="254"/>
        <v/>
      </c>
      <c r="R1020" s="7" t="str">
        <f t="shared" ca="1" si="255"/>
        <v/>
      </c>
      <c r="S1020" s="7" t="str">
        <f t="shared" ca="1" si="242"/>
        <v/>
      </c>
      <c r="T1020" s="7" t="str">
        <f t="shared" ca="1" si="243"/>
        <v/>
      </c>
      <c r="V1020" s="120" cm="1">
        <f t="array" aca="1" ref="V1020" ca="1">SUMIFS(Invoice_Hours,Invoice_Labor_Category,$D1020,Invoice_Company,$C1020,Invoice_MSA_Code,$E1020)</f>
        <v>0</v>
      </c>
      <c r="W1020" s="121" t="str">
        <f t="shared" ca="1" si="244"/>
        <v/>
      </c>
      <c r="X1020" s="152" t="str">
        <f t="shared" ca="1" si="245"/>
        <v/>
      </c>
      <c r="AB1020" t="str">
        <f t="shared" si="246"/>
        <v/>
      </c>
      <c r="AC1020" t="str">
        <f t="shared" si="247"/>
        <v/>
      </c>
      <c r="AD1020" t="str">
        <f t="shared" si="248"/>
        <v/>
      </c>
      <c r="AE1020" s="4" t="str">
        <f t="shared" ca="1" si="257"/>
        <v/>
      </c>
    </row>
    <row r="1021" spans="2:31" ht="20.100000000000001" customHeight="1">
      <c r="B1021" s="5"/>
      <c r="E1021" s="8"/>
      <c r="F1021" s="5"/>
      <c r="G1021" s="117" cm="1">
        <f t="array" aca="1" ref="G1021" ca="1">SUMIFS(Proposed_Hours,Proposed_Labor_Category,$D1021,Proposed_Company,$C1021,Proposed_MSA_Code,$E1021)</f>
        <v>0</v>
      </c>
      <c r="H1021" s="7" t="str">
        <f t="shared" ca="1" si="249"/>
        <v/>
      </c>
      <c r="I1021" s="4" t="str" cm="1">
        <f t="array" aca="1" ref="I1021" ca="1">IFERROR(IF(SUMIFS(Proposed_Direct_Cost,Proposed_Labor_Category,$D1021,Proposed_Company,$C1021,Proposed_MSA_Code,$E1021)=0,"Not Proposed",SUMIFS(Proposed_Direct_Cost,Proposed_Labor_Category,$D1021,Proposed_Company,$C1021,Proposed_MSA_Code,$E1021)),"")</f>
        <v>Not Proposed</v>
      </c>
      <c r="J1021" s="117" cm="1">
        <f t="array" aca="1" ref="J1021" ca="1">SUMIFS(Invoice_Hours,Invoice_Labor_Category,$D1021,Invoice_Company,$C1021,Invoice_MSA_Code,$E1021)</f>
        <v>0</v>
      </c>
      <c r="K1021" s="7" t="str">
        <f t="shared" ca="1" si="250"/>
        <v/>
      </c>
      <c r="L1021" s="222" cm="1">
        <f t="array" aca="1" ref="L1021" ca="1">IFERROR(SUMIFS(Invoice_Direct_Cost,Invoice_Labor_Category,$D1021,Invoice_Company,$C1021,Invoice_MSA_Code,$E1021),"")</f>
        <v>0</v>
      </c>
      <c r="M1021" s="7" t="str">
        <f t="shared" ca="1" si="251"/>
        <v/>
      </c>
      <c r="N1021" s="220" t="str">
        <f t="shared" ca="1" si="256"/>
        <v/>
      </c>
      <c r="O1021" s="7" t="str">
        <f t="shared" ca="1" si="252"/>
        <v/>
      </c>
      <c r="P1021" s="7" t="str">
        <f t="shared" ca="1" si="253"/>
        <v/>
      </c>
      <c r="Q1021" s="7" t="str">
        <f t="shared" ca="1" si="254"/>
        <v/>
      </c>
      <c r="R1021" s="7" t="str">
        <f t="shared" ca="1" si="255"/>
        <v/>
      </c>
      <c r="S1021" s="7" t="str">
        <f t="shared" ca="1" si="242"/>
        <v/>
      </c>
      <c r="T1021" s="7" t="str">
        <f t="shared" ca="1" si="243"/>
        <v/>
      </c>
      <c r="V1021" s="120" cm="1">
        <f t="array" aca="1" ref="V1021" ca="1">SUMIFS(Invoice_Hours,Invoice_Labor_Category,$D1021,Invoice_Company,$C1021,Invoice_MSA_Code,$E1021)</f>
        <v>0</v>
      </c>
      <c r="W1021" s="121" t="str">
        <f t="shared" ca="1" si="244"/>
        <v/>
      </c>
      <c r="X1021" s="151" t="str">
        <f t="shared" ca="1" si="245"/>
        <v/>
      </c>
      <c r="AB1021" t="str">
        <f t="shared" si="246"/>
        <v/>
      </c>
      <c r="AC1021" t="str">
        <f t="shared" si="247"/>
        <v/>
      </c>
      <c r="AD1021" t="str">
        <f t="shared" si="248"/>
        <v/>
      </c>
      <c r="AE1021" s="4" t="str">
        <f t="shared" ca="1" si="257"/>
        <v/>
      </c>
    </row>
    <row r="1022" spans="2:31" ht="20.100000000000001" customHeight="1">
      <c r="B1022" s="5"/>
      <c r="E1022" s="8"/>
      <c r="F1022" s="5"/>
      <c r="G1022" s="117" cm="1">
        <f t="array" aca="1" ref="G1022" ca="1">SUMIFS(Proposed_Hours,Proposed_Labor_Category,$D1022,Proposed_Company,$C1022,Proposed_MSA_Code,$E1022)</f>
        <v>0</v>
      </c>
      <c r="H1022" s="7" t="str">
        <f t="shared" ca="1" si="249"/>
        <v/>
      </c>
      <c r="I1022" s="4" t="str" cm="1">
        <f t="array" aca="1" ref="I1022" ca="1">IFERROR(IF(SUMIFS(Proposed_Direct_Cost,Proposed_Labor_Category,$D1022,Proposed_Company,$C1022,Proposed_MSA_Code,$E1022)=0,"Not Proposed",SUMIFS(Proposed_Direct_Cost,Proposed_Labor_Category,$D1022,Proposed_Company,$C1022,Proposed_MSA_Code,$E1022)),"")</f>
        <v>Not Proposed</v>
      </c>
      <c r="J1022" s="117" cm="1">
        <f t="array" aca="1" ref="J1022" ca="1">SUMIFS(Invoice_Hours,Invoice_Labor_Category,$D1022,Invoice_Company,$C1022,Invoice_MSA_Code,$E1022)</f>
        <v>0</v>
      </c>
      <c r="K1022" s="7" t="str">
        <f t="shared" ca="1" si="250"/>
        <v/>
      </c>
      <c r="L1022" s="222" cm="1">
        <f t="array" aca="1" ref="L1022" ca="1">IFERROR(SUMIFS(Invoice_Direct_Cost,Invoice_Labor_Category,$D1022,Invoice_Company,$C1022,Invoice_MSA_Code,$E1022),"")</f>
        <v>0</v>
      </c>
      <c r="M1022" s="7" t="str">
        <f t="shared" ca="1" si="251"/>
        <v/>
      </c>
      <c r="N1022" s="220" t="str">
        <f t="shared" ca="1" si="256"/>
        <v/>
      </c>
      <c r="O1022" s="7" t="str">
        <f t="shared" ca="1" si="252"/>
        <v/>
      </c>
      <c r="P1022" s="7" t="str">
        <f t="shared" ca="1" si="253"/>
        <v/>
      </c>
      <c r="Q1022" s="7" t="str">
        <f t="shared" ca="1" si="254"/>
        <v/>
      </c>
      <c r="R1022" s="7" t="str">
        <f t="shared" ca="1" si="255"/>
        <v/>
      </c>
      <c r="S1022" s="7" t="str">
        <f t="shared" ca="1" si="242"/>
        <v/>
      </c>
      <c r="T1022" s="7" t="str">
        <f t="shared" ca="1" si="243"/>
        <v/>
      </c>
      <c r="V1022" s="120" cm="1">
        <f t="array" aca="1" ref="V1022" ca="1">SUMIFS(Invoice_Hours,Invoice_Labor_Category,$D1022,Invoice_Company,$C1022,Invoice_MSA_Code,$E1022)</f>
        <v>0</v>
      </c>
      <c r="W1022" s="121" t="str">
        <f t="shared" ca="1" si="244"/>
        <v/>
      </c>
      <c r="X1022" s="152" t="str">
        <f t="shared" ca="1" si="245"/>
        <v/>
      </c>
      <c r="AB1022" t="str">
        <f t="shared" si="246"/>
        <v/>
      </c>
      <c r="AC1022" t="str">
        <f t="shared" si="247"/>
        <v/>
      </c>
      <c r="AD1022" t="str">
        <f t="shared" si="248"/>
        <v/>
      </c>
      <c r="AE1022" s="4" t="str">
        <f t="shared" ca="1" si="257"/>
        <v/>
      </c>
    </row>
    <row r="1023" spans="2:31" ht="20.100000000000001" customHeight="1">
      <c r="B1023" s="5"/>
      <c r="E1023" s="8"/>
      <c r="F1023" s="5"/>
      <c r="G1023" s="117" cm="1">
        <f t="array" aca="1" ref="G1023" ca="1">SUMIFS(Proposed_Hours,Proposed_Labor_Category,$D1023,Proposed_Company,$C1023,Proposed_MSA_Code,$E1023)</f>
        <v>0</v>
      </c>
      <c r="H1023" s="7" t="str">
        <f t="shared" ca="1" si="249"/>
        <v/>
      </c>
      <c r="I1023" s="4" t="str" cm="1">
        <f t="array" aca="1" ref="I1023" ca="1">IFERROR(IF(SUMIFS(Proposed_Direct_Cost,Proposed_Labor_Category,$D1023,Proposed_Company,$C1023,Proposed_MSA_Code,$E1023)=0,"Not Proposed",SUMIFS(Proposed_Direct_Cost,Proposed_Labor_Category,$D1023,Proposed_Company,$C1023,Proposed_MSA_Code,$E1023)),"")</f>
        <v>Not Proposed</v>
      </c>
      <c r="J1023" s="117" cm="1">
        <f t="array" aca="1" ref="J1023" ca="1">SUMIFS(Invoice_Hours,Invoice_Labor_Category,$D1023,Invoice_Company,$C1023,Invoice_MSA_Code,$E1023)</f>
        <v>0</v>
      </c>
      <c r="K1023" s="7" t="str">
        <f t="shared" ca="1" si="250"/>
        <v/>
      </c>
      <c r="L1023" s="222" cm="1">
        <f t="array" aca="1" ref="L1023" ca="1">IFERROR(SUMIFS(Invoice_Direct_Cost,Invoice_Labor_Category,$D1023,Invoice_Company,$C1023,Invoice_MSA_Code,$E1023),"")</f>
        <v>0</v>
      </c>
      <c r="M1023" s="7" t="str">
        <f t="shared" ca="1" si="251"/>
        <v/>
      </c>
      <c r="N1023" s="220" t="str">
        <f t="shared" ca="1" si="256"/>
        <v/>
      </c>
      <c r="O1023" s="7" t="str">
        <f t="shared" ca="1" si="252"/>
        <v/>
      </c>
      <c r="P1023" s="7" t="str">
        <f t="shared" ca="1" si="253"/>
        <v/>
      </c>
      <c r="Q1023" s="7" t="str">
        <f t="shared" ca="1" si="254"/>
        <v/>
      </c>
      <c r="R1023" s="7" t="str">
        <f t="shared" ca="1" si="255"/>
        <v/>
      </c>
      <c r="S1023" s="7" t="str">
        <f t="shared" ca="1" si="242"/>
        <v/>
      </c>
      <c r="T1023" s="7" t="str">
        <f t="shared" ca="1" si="243"/>
        <v/>
      </c>
      <c r="V1023" s="120" cm="1">
        <f t="array" aca="1" ref="V1023" ca="1">SUMIFS(Invoice_Hours,Invoice_Labor_Category,$D1023,Invoice_Company,$C1023,Invoice_MSA_Code,$E1023)</f>
        <v>0</v>
      </c>
      <c r="W1023" s="121" t="str">
        <f t="shared" ca="1" si="244"/>
        <v/>
      </c>
      <c r="X1023" s="151" t="str">
        <f t="shared" ca="1" si="245"/>
        <v/>
      </c>
      <c r="AB1023" t="str">
        <f t="shared" si="246"/>
        <v/>
      </c>
      <c r="AC1023" t="str">
        <f t="shared" si="247"/>
        <v/>
      </c>
      <c r="AD1023" t="str">
        <f t="shared" si="248"/>
        <v/>
      </c>
      <c r="AE1023" s="4" t="str">
        <f t="shared" ca="1" si="257"/>
        <v/>
      </c>
    </row>
    <row r="1024" spans="2:31" ht="20.100000000000001" customHeight="1">
      <c r="B1024" s="5"/>
      <c r="E1024" s="8"/>
      <c r="F1024" s="5"/>
      <c r="G1024" s="117" cm="1">
        <f t="array" aca="1" ref="G1024" ca="1">SUMIFS(Proposed_Hours,Proposed_Labor_Category,$D1024,Proposed_Company,$C1024,Proposed_MSA_Code,$E1024)</f>
        <v>0</v>
      </c>
      <c r="H1024" s="7" t="str">
        <f t="shared" ca="1" si="249"/>
        <v/>
      </c>
      <c r="I1024" s="4" t="str" cm="1">
        <f t="array" aca="1" ref="I1024" ca="1">IFERROR(IF(SUMIFS(Proposed_Direct_Cost,Proposed_Labor_Category,$D1024,Proposed_Company,$C1024,Proposed_MSA_Code,$E1024)=0,"Not Proposed",SUMIFS(Proposed_Direct_Cost,Proposed_Labor_Category,$D1024,Proposed_Company,$C1024,Proposed_MSA_Code,$E1024)),"")</f>
        <v>Not Proposed</v>
      </c>
      <c r="J1024" s="117" cm="1">
        <f t="array" aca="1" ref="J1024" ca="1">SUMIFS(Invoice_Hours,Invoice_Labor_Category,$D1024,Invoice_Company,$C1024,Invoice_MSA_Code,$E1024)</f>
        <v>0</v>
      </c>
      <c r="K1024" s="7" t="str">
        <f t="shared" ca="1" si="250"/>
        <v/>
      </c>
      <c r="L1024" s="222" cm="1">
        <f t="array" aca="1" ref="L1024" ca="1">IFERROR(SUMIFS(Invoice_Direct_Cost,Invoice_Labor_Category,$D1024,Invoice_Company,$C1024,Invoice_MSA_Code,$E1024),"")</f>
        <v>0</v>
      </c>
      <c r="M1024" s="7" t="str">
        <f t="shared" ca="1" si="251"/>
        <v/>
      </c>
      <c r="N1024" s="220" t="str">
        <f t="shared" ca="1" si="256"/>
        <v/>
      </c>
      <c r="O1024" s="7" t="str">
        <f t="shared" ca="1" si="252"/>
        <v/>
      </c>
      <c r="P1024" s="7" t="str">
        <f t="shared" ca="1" si="253"/>
        <v/>
      </c>
      <c r="Q1024" s="7" t="str">
        <f t="shared" ca="1" si="254"/>
        <v/>
      </c>
      <c r="R1024" s="7" t="str">
        <f t="shared" ca="1" si="255"/>
        <v/>
      </c>
      <c r="S1024" s="7" t="str">
        <f t="shared" ca="1" si="242"/>
        <v/>
      </c>
      <c r="T1024" s="7" t="str">
        <f t="shared" ca="1" si="243"/>
        <v/>
      </c>
      <c r="V1024" s="120" cm="1">
        <f t="array" aca="1" ref="V1024" ca="1">SUMIFS(Invoice_Hours,Invoice_Labor_Category,$D1024,Invoice_Company,$C1024,Invoice_MSA_Code,$E1024)</f>
        <v>0</v>
      </c>
      <c r="W1024" s="121" t="str">
        <f t="shared" ca="1" si="244"/>
        <v/>
      </c>
      <c r="X1024" s="152" t="str">
        <f t="shared" ca="1" si="245"/>
        <v/>
      </c>
      <c r="AB1024" t="str">
        <f t="shared" si="246"/>
        <v/>
      </c>
      <c r="AC1024" t="str">
        <f t="shared" si="247"/>
        <v/>
      </c>
      <c r="AD1024" t="str">
        <f t="shared" si="248"/>
        <v/>
      </c>
      <c r="AE1024" s="4" t="str">
        <f t="shared" ca="1" si="257"/>
        <v/>
      </c>
    </row>
    <row r="1025" spans="2:31" ht="20.100000000000001" customHeight="1">
      <c r="B1025" s="5"/>
      <c r="E1025" s="8"/>
      <c r="F1025" s="5"/>
      <c r="G1025" s="117" cm="1">
        <f t="array" aca="1" ref="G1025" ca="1">SUMIFS(Proposed_Hours,Proposed_Labor_Category,$D1025,Proposed_Company,$C1025,Proposed_MSA_Code,$E1025)</f>
        <v>0</v>
      </c>
      <c r="H1025" s="7" t="str">
        <f t="shared" ca="1" si="249"/>
        <v/>
      </c>
      <c r="I1025" s="4" t="str" cm="1">
        <f t="array" aca="1" ref="I1025" ca="1">IFERROR(IF(SUMIFS(Proposed_Direct_Cost,Proposed_Labor_Category,$D1025,Proposed_Company,$C1025,Proposed_MSA_Code,$E1025)=0,"Not Proposed",SUMIFS(Proposed_Direct_Cost,Proposed_Labor_Category,$D1025,Proposed_Company,$C1025,Proposed_MSA_Code,$E1025)),"")</f>
        <v>Not Proposed</v>
      </c>
      <c r="J1025" s="117" cm="1">
        <f t="array" aca="1" ref="J1025" ca="1">SUMIFS(Invoice_Hours,Invoice_Labor_Category,$D1025,Invoice_Company,$C1025,Invoice_MSA_Code,$E1025)</f>
        <v>0</v>
      </c>
      <c r="K1025" s="7" t="str">
        <f t="shared" ca="1" si="250"/>
        <v/>
      </c>
      <c r="L1025" s="222" cm="1">
        <f t="array" aca="1" ref="L1025" ca="1">IFERROR(SUMIFS(Invoice_Direct_Cost,Invoice_Labor_Category,$D1025,Invoice_Company,$C1025,Invoice_MSA_Code,$E1025),"")</f>
        <v>0</v>
      </c>
      <c r="M1025" s="7" t="str">
        <f t="shared" ca="1" si="251"/>
        <v/>
      </c>
      <c r="N1025" s="220" t="str">
        <f t="shared" ca="1" si="256"/>
        <v/>
      </c>
      <c r="O1025" s="7" t="str">
        <f t="shared" ca="1" si="252"/>
        <v/>
      </c>
      <c r="P1025" s="7" t="str">
        <f t="shared" ca="1" si="253"/>
        <v/>
      </c>
      <c r="Q1025" s="7" t="str">
        <f t="shared" ca="1" si="254"/>
        <v/>
      </c>
      <c r="R1025" s="7" t="str">
        <f t="shared" ca="1" si="255"/>
        <v/>
      </c>
      <c r="S1025" s="7" t="str">
        <f t="shared" ca="1" si="242"/>
        <v/>
      </c>
      <c r="T1025" s="7" t="str">
        <f t="shared" ca="1" si="243"/>
        <v/>
      </c>
      <c r="V1025" s="120" cm="1">
        <f t="array" aca="1" ref="V1025" ca="1">SUMIFS(Invoice_Hours,Invoice_Labor_Category,$D1025,Invoice_Company,$C1025,Invoice_MSA_Code,$E1025)</f>
        <v>0</v>
      </c>
      <c r="W1025" s="121" t="str">
        <f t="shared" ca="1" si="244"/>
        <v/>
      </c>
      <c r="X1025" s="151" t="str">
        <f t="shared" ca="1" si="245"/>
        <v/>
      </c>
      <c r="AB1025" t="str">
        <f t="shared" si="246"/>
        <v/>
      </c>
      <c r="AC1025" t="str">
        <f t="shared" si="247"/>
        <v/>
      </c>
      <c r="AD1025" t="str">
        <f t="shared" si="248"/>
        <v/>
      </c>
      <c r="AE1025" s="4" t="str">
        <f t="shared" ca="1" si="257"/>
        <v/>
      </c>
    </row>
    <row r="1026" spans="2:31" ht="20.100000000000001" customHeight="1">
      <c r="B1026" s="5"/>
      <c r="E1026" s="8"/>
      <c r="F1026" s="5"/>
      <c r="G1026" s="117" cm="1">
        <f t="array" aca="1" ref="G1026" ca="1">SUMIFS(Proposed_Hours,Proposed_Labor_Category,$D1026,Proposed_Company,$C1026,Proposed_MSA_Code,$E1026)</f>
        <v>0</v>
      </c>
      <c r="H1026" s="7" t="str">
        <f t="shared" ca="1" si="249"/>
        <v/>
      </c>
      <c r="I1026" s="4" t="str" cm="1">
        <f t="array" aca="1" ref="I1026" ca="1">IFERROR(IF(SUMIFS(Proposed_Direct_Cost,Proposed_Labor_Category,$D1026,Proposed_Company,$C1026,Proposed_MSA_Code,$E1026)=0,"Not Proposed",SUMIFS(Proposed_Direct_Cost,Proposed_Labor_Category,$D1026,Proposed_Company,$C1026,Proposed_MSA_Code,$E1026)),"")</f>
        <v>Not Proposed</v>
      </c>
      <c r="J1026" s="117" cm="1">
        <f t="array" aca="1" ref="J1026" ca="1">SUMIFS(Invoice_Hours,Invoice_Labor_Category,$D1026,Invoice_Company,$C1026,Invoice_MSA_Code,$E1026)</f>
        <v>0</v>
      </c>
      <c r="K1026" s="7" t="str">
        <f t="shared" ca="1" si="250"/>
        <v/>
      </c>
      <c r="L1026" s="222" cm="1">
        <f t="array" aca="1" ref="L1026" ca="1">IFERROR(SUMIFS(Invoice_Direct_Cost,Invoice_Labor_Category,$D1026,Invoice_Company,$C1026,Invoice_MSA_Code,$E1026),"")</f>
        <v>0</v>
      </c>
      <c r="M1026" s="7" t="str">
        <f t="shared" ca="1" si="251"/>
        <v/>
      </c>
      <c r="N1026" s="220" t="str">
        <f t="shared" ca="1" si="256"/>
        <v/>
      </c>
      <c r="O1026" s="7" t="str">
        <f t="shared" ca="1" si="252"/>
        <v/>
      </c>
      <c r="P1026" s="7" t="str">
        <f t="shared" ca="1" si="253"/>
        <v/>
      </c>
      <c r="Q1026" s="7" t="str">
        <f t="shared" ca="1" si="254"/>
        <v/>
      </c>
      <c r="R1026" s="7" t="str">
        <f t="shared" ca="1" si="255"/>
        <v/>
      </c>
      <c r="S1026" s="7" t="str">
        <f t="shared" ca="1" si="242"/>
        <v/>
      </c>
      <c r="T1026" s="7" t="str">
        <f t="shared" ca="1" si="243"/>
        <v/>
      </c>
      <c r="V1026" s="120" cm="1">
        <f t="array" aca="1" ref="V1026" ca="1">SUMIFS(Invoice_Hours,Invoice_Labor_Category,$D1026,Invoice_Company,$C1026,Invoice_MSA_Code,$E1026)</f>
        <v>0</v>
      </c>
      <c r="W1026" s="121" t="str">
        <f t="shared" ca="1" si="244"/>
        <v/>
      </c>
      <c r="X1026" s="152" t="str">
        <f t="shared" ca="1" si="245"/>
        <v/>
      </c>
      <c r="AB1026" t="str">
        <f t="shared" si="246"/>
        <v/>
      </c>
      <c r="AC1026" t="str">
        <f t="shared" si="247"/>
        <v/>
      </c>
      <c r="AD1026" t="str">
        <f t="shared" si="248"/>
        <v/>
      </c>
      <c r="AE1026" s="4" t="str">
        <f t="shared" ca="1" si="257"/>
        <v/>
      </c>
    </row>
    <row r="1027" spans="2:31" ht="20.100000000000001" customHeight="1">
      <c r="B1027" s="5"/>
      <c r="E1027" s="8"/>
      <c r="F1027" s="5"/>
      <c r="G1027" s="117" cm="1">
        <f t="array" aca="1" ref="G1027" ca="1">SUMIFS(Proposed_Hours,Proposed_Labor_Category,$D1027,Proposed_Company,$C1027,Proposed_MSA_Code,$E1027)</f>
        <v>0</v>
      </c>
      <c r="H1027" s="7" t="str">
        <f t="shared" ca="1" si="249"/>
        <v/>
      </c>
      <c r="I1027" s="4" t="str" cm="1">
        <f t="array" aca="1" ref="I1027" ca="1">IFERROR(IF(SUMIFS(Proposed_Direct_Cost,Proposed_Labor_Category,$D1027,Proposed_Company,$C1027,Proposed_MSA_Code,$E1027)=0,"Not Proposed",SUMIFS(Proposed_Direct_Cost,Proposed_Labor_Category,$D1027,Proposed_Company,$C1027,Proposed_MSA_Code,$E1027)),"")</f>
        <v>Not Proposed</v>
      </c>
      <c r="J1027" s="117" cm="1">
        <f t="array" aca="1" ref="J1027" ca="1">SUMIFS(Invoice_Hours,Invoice_Labor_Category,$D1027,Invoice_Company,$C1027,Invoice_MSA_Code,$E1027)</f>
        <v>0</v>
      </c>
      <c r="K1027" s="7" t="str">
        <f t="shared" ca="1" si="250"/>
        <v/>
      </c>
      <c r="L1027" s="222" cm="1">
        <f t="array" aca="1" ref="L1027" ca="1">IFERROR(SUMIFS(Invoice_Direct_Cost,Invoice_Labor_Category,$D1027,Invoice_Company,$C1027,Invoice_MSA_Code,$E1027),"")</f>
        <v>0</v>
      </c>
      <c r="M1027" s="7" t="str">
        <f t="shared" ca="1" si="251"/>
        <v/>
      </c>
      <c r="N1027" s="220" t="str">
        <f t="shared" ca="1" si="256"/>
        <v/>
      </c>
      <c r="O1027" s="7" t="str">
        <f t="shared" ca="1" si="252"/>
        <v/>
      </c>
      <c r="P1027" s="7" t="str">
        <f t="shared" ca="1" si="253"/>
        <v/>
      </c>
      <c r="Q1027" s="7" t="str">
        <f t="shared" ca="1" si="254"/>
        <v/>
      </c>
      <c r="R1027" s="7" t="str">
        <f t="shared" ca="1" si="255"/>
        <v/>
      </c>
      <c r="S1027" s="7" t="str">
        <f t="shared" ref="S1027:S1090" ca="1" si="258">IFERROR(IF(N1027&lt;0,-O1027,""),"")</f>
        <v/>
      </c>
      <c r="T1027" s="7" t="str">
        <f t="shared" ref="T1027:T1090" ca="1" si="259">IFERROR(IF(AND(K1027&lt;&gt;"",H1027&lt;&gt;"",K1027=H1027),L1027,""),"")</f>
        <v/>
      </c>
      <c r="V1027" s="120" cm="1">
        <f t="array" aca="1" ref="V1027" ca="1">SUMIFS(Invoice_Hours,Invoice_Labor_Category,$D1027,Invoice_Company,$C1027,Invoice_MSA_Code,$E1027)</f>
        <v>0</v>
      </c>
      <c r="W1027" s="121" t="str">
        <f t="shared" ref="W1027:W1090" ca="1" si="260">IFERROR(IF(AND(H1027&lt;&gt;0,K1027&gt;H1027,(K1027-H1027)/H1027&gt;0.05),(K1027-H1027),""),"")</f>
        <v/>
      </c>
      <c r="X1027" s="151" t="str">
        <f t="shared" ref="X1027:X1090" ca="1" si="261">IFERROR(IF(H1027="",K1027*J1027,W1027*V1027),"")</f>
        <v/>
      </c>
      <c r="AB1027" t="str">
        <f t="shared" ref="AB1027:AB1090" si="262">IF(C1027=0,"",C1027)</f>
        <v/>
      </c>
      <c r="AC1027" t="str">
        <f t="shared" ref="AC1027:AC1090" si="263">IF(D1027=0,"",D1027)</f>
        <v/>
      </c>
      <c r="AD1027" t="str">
        <f t="shared" ref="AD1027:AD1090" si="264">IF(F1027=0,"",F1027)</f>
        <v/>
      </c>
      <c r="AE1027" s="4" t="str">
        <f t="shared" ca="1" si="257"/>
        <v/>
      </c>
    </row>
    <row r="1028" spans="2:31" ht="20.100000000000001" customHeight="1">
      <c r="B1028" s="5"/>
      <c r="E1028" s="8"/>
      <c r="F1028" s="5"/>
      <c r="G1028" s="117" cm="1">
        <f t="array" aca="1" ref="G1028" ca="1">SUMIFS(Proposed_Hours,Proposed_Labor_Category,$D1028,Proposed_Company,$C1028,Proposed_MSA_Code,$E1028)</f>
        <v>0</v>
      </c>
      <c r="H1028" s="7" t="str">
        <f t="shared" ref="H1028:H1091" ca="1" si="265">IFERROR(I1028/G1028,"")</f>
        <v/>
      </c>
      <c r="I1028" s="4" t="str" cm="1">
        <f t="array" aca="1" ref="I1028" ca="1">IFERROR(IF(SUMIFS(Proposed_Direct_Cost,Proposed_Labor_Category,$D1028,Proposed_Company,$C1028,Proposed_MSA_Code,$E1028)=0,"Not Proposed",SUMIFS(Proposed_Direct_Cost,Proposed_Labor_Category,$D1028,Proposed_Company,$C1028,Proposed_MSA_Code,$E1028)),"")</f>
        <v>Not Proposed</v>
      </c>
      <c r="J1028" s="117" cm="1">
        <f t="array" aca="1" ref="J1028" ca="1">SUMIFS(Invoice_Hours,Invoice_Labor_Category,$D1028,Invoice_Company,$C1028,Invoice_MSA_Code,$E1028)</f>
        <v>0</v>
      </c>
      <c r="K1028" s="7" t="str">
        <f t="shared" ref="K1028:K1091" ca="1" si="266">IFERROR(L1028/J1028,"")</f>
        <v/>
      </c>
      <c r="L1028" s="222" cm="1">
        <f t="array" aca="1" ref="L1028" ca="1">IFERROR(SUMIFS(Invoice_Direct_Cost,Invoice_Labor_Category,$D1028,Invoice_Company,$C1028,Invoice_MSA_Code,$E1028),"")</f>
        <v>0</v>
      </c>
      <c r="M1028" s="7" t="str">
        <f t="shared" ref="M1028:M1091" ca="1" si="267">IFERROR(K1028-H1028,"")</f>
        <v/>
      </c>
      <c r="N1028" s="220" t="str">
        <f t="shared" ca="1" si="256"/>
        <v/>
      </c>
      <c r="O1028" s="7" t="str">
        <f t="shared" ref="O1028:O1091" ca="1" si="268">IFERROR(M1028*J1028,"")</f>
        <v/>
      </c>
      <c r="P1028" s="7" t="str">
        <f t="shared" ref="P1028:P1091" ca="1" si="269">IFERROR(IF(N1028&gt;5%,O1028*((N1028-5%)/N1028),""),"")</f>
        <v/>
      </c>
      <c r="Q1028" s="7" t="str">
        <f t="shared" ref="Q1028:Q1091" ca="1" si="270">IFERROR(IF(N1028&gt;0,O1028*(MIN(N1028,5%)/N1028),""),"")</f>
        <v/>
      </c>
      <c r="R1028" s="7" t="str">
        <f t="shared" ref="R1028:R1091" ca="1" si="271">IFERROR(IF(AND(K1028&gt;0,H1028="",L1028&lt;&gt;0),L1028,""),"")</f>
        <v/>
      </c>
      <c r="S1028" s="7" t="str">
        <f t="shared" ca="1" si="258"/>
        <v/>
      </c>
      <c r="T1028" s="7" t="str">
        <f t="shared" ca="1" si="259"/>
        <v/>
      </c>
      <c r="V1028" s="120" cm="1">
        <f t="array" aca="1" ref="V1028" ca="1">SUMIFS(Invoice_Hours,Invoice_Labor_Category,$D1028,Invoice_Company,$C1028,Invoice_MSA_Code,$E1028)</f>
        <v>0</v>
      </c>
      <c r="W1028" s="121" t="str">
        <f t="shared" ca="1" si="260"/>
        <v/>
      </c>
      <c r="X1028" s="152" t="str">
        <f t="shared" ca="1" si="261"/>
        <v/>
      </c>
      <c r="AB1028" t="str">
        <f t="shared" si="262"/>
        <v/>
      </c>
      <c r="AC1028" t="str">
        <f t="shared" si="263"/>
        <v/>
      </c>
      <c r="AD1028" t="str">
        <f t="shared" si="264"/>
        <v/>
      </c>
      <c r="AE1028" s="4" t="str">
        <f t="shared" ca="1" si="257"/>
        <v/>
      </c>
    </row>
    <row r="1029" spans="2:31" ht="20.100000000000001" customHeight="1">
      <c r="B1029" s="5"/>
      <c r="E1029" s="8"/>
      <c r="F1029" s="5"/>
      <c r="G1029" s="117" cm="1">
        <f t="array" aca="1" ref="G1029" ca="1">SUMIFS(Proposed_Hours,Proposed_Labor_Category,$D1029,Proposed_Company,$C1029,Proposed_MSA_Code,$E1029)</f>
        <v>0</v>
      </c>
      <c r="H1029" s="7" t="str">
        <f t="shared" ca="1" si="265"/>
        <v/>
      </c>
      <c r="I1029" s="4" t="str" cm="1">
        <f t="array" aca="1" ref="I1029" ca="1">IFERROR(IF(SUMIFS(Proposed_Direct_Cost,Proposed_Labor_Category,$D1029,Proposed_Company,$C1029,Proposed_MSA_Code,$E1029)=0,"Not Proposed",SUMIFS(Proposed_Direct_Cost,Proposed_Labor_Category,$D1029,Proposed_Company,$C1029,Proposed_MSA_Code,$E1029)),"")</f>
        <v>Not Proposed</v>
      </c>
      <c r="J1029" s="117" cm="1">
        <f t="array" aca="1" ref="J1029" ca="1">SUMIFS(Invoice_Hours,Invoice_Labor_Category,$D1029,Invoice_Company,$C1029,Invoice_MSA_Code,$E1029)</f>
        <v>0</v>
      </c>
      <c r="K1029" s="7" t="str">
        <f t="shared" ca="1" si="266"/>
        <v/>
      </c>
      <c r="L1029" s="222" cm="1">
        <f t="array" aca="1" ref="L1029" ca="1">IFERROR(SUMIFS(Invoice_Direct_Cost,Invoice_Labor_Category,$D1029,Invoice_Company,$C1029,Invoice_MSA_Code,$E1029),"")</f>
        <v>0</v>
      </c>
      <c r="M1029" s="7" t="str">
        <f t="shared" ca="1" si="267"/>
        <v/>
      </c>
      <c r="N1029" s="220" t="str">
        <f t="shared" ref="N1029:N1092" ca="1" si="272">IFERROR(M1029/H1029,"")</f>
        <v/>
      </c>
      <c r="O1029" s="7" t="str">
        <f t="shared" ca="1" si="268"/>
        <v/>
      </c>
      <c r="P1029" s="7" t="str">
        <f t="shared" ca="1" si="269"/>
        <v/>
      </c>
      <c r="Q1029" s="7" t="str">
        <f t="shared" ca="1" si="270"/>
        <v/>
      </c>
      <c r="R1029" s="7" t="str">
        <f t="shared" ca="1" si="271"/>
        <v/>
      </c>
      <c r="S1029" s="7" t="str">
        <f t="shared" ca="1" si="258"/>
        <v/>
      </c>
      <c r="T1029" s="7" t="str">
        <f t="shared" ca="1" si="259"/>
        <v/>
      </c>
      <c r="V1029" s="120" cm="1">
        <f t="array" aca="1" ref="V1029" ca="1">SUMIFS(Invoice_Hours,Invoice_Labor_Category,$D1029,Invoice_Company,$C1029,Invoice_MSA_Code,$E1029)</f>
        <v>0</v>
      </c>
      <c r="W1029" s="121" t="str">
        <f t="shared" ca="1" si="260"/>
        <v/>
      </c>
      <c r="X1029" s="151" t="str">
        <f t="shared" ca="1" si="261"/>
        <v/>
      </c>
      <c r="AB1029" t="str">
        <f t="shared" si="262"/>
        <v/>
      </c>
      <c r="AC1029" t="str">
        <f t="shared" si="263"/>
        <v/>
      </c>
      <c r="AD1029" t="str">
        <f t="shared" si="264"/>
        <v/>
      </c>
      <c r="AE1029" s="4" t="str">
        <f t="shared" ca="1" si="257"/>
        <v/>
      </c>
    </row>
    <row r="1030" spans="2:31" ht="20.100000000000001" customHeight="1">
      <c r="B1030" s="5"/>
      <c r="E1030" s="8"/>
      <c r="F1030" s="5"/>
      <c r="G1030" s="117" cm="1">
        <f t="array" aca="1" ref="G1030" ca="1">SUMIFS(Proposed_Hours,Proposed_Labor_Category,$D1030,Proposed_Company,$C1030,Proposed_MSA_Code,$E1030)</f>
        <v>0</v>
      </c>
      <c r="H1030" s="7" t="str">
        <f t="shared" ca="1" si="265"/>
        <v/>
      </c>
      <c r="I1030" s="4" t="str" cm="1">
        <f t="array" aca="1" ref="I1030" ca="1">IFERROR(IF(SUMIFS(Proposed_Direct_Cost,Proposed_Labor_Category,$D1030,Proposed_Company,$C1030,Proposed_MSA_Code,$E1030)=0,"Not Proposed",SUMIFS(Proposed_Direct_Cost,Proposed_Labor_Category,$D1030,Proposed_Company,$C1030,Proposed_MSA_Code,$E1030)),"")</f>
        <v>Not Proposed</v>
      </c>
      <c r="J1030" s="117" cm="1">
        <f t="array" aca="1" ref="J1030" ca="1">SUMIFS(Invoice_Hours,Invoice_Labor_Category,$D1030,Invoice_Company,$C1030,Invoice_MSA_Code,$E1030)</f>
        <v>0</v>
      </c>
      <c r="K1030" s="7" t="str">
        <f t="shared" ca="1" si="266"/>
        <v/>
      </c>
      <c r="L1030" s="222" cm="1">
        <f t="array" aca="1" ref="L1030" ca="1">IFERROR(SUMIFS(Invoice_Direct_Cost,Invoice_Labor_Category,$D1030,Invoice_Company,$C1030,Invoice_MSA_Code,$E1030),"")</f>
        <v>0</v>
      </c>
      <c r="M1030" s="7" t="str">
        <f t="shared" ca="1" si="267"/>
        <v/>
      </c>
      <c r="N1030" s="220" t="str">
        <f t="shared" ca="1" si="272"/>
        <v/>
      </c>
      <c r="O1030" s="7" t="str">
        <f t="shared" ca="1" si="268"/>
        <v/>
      </c>
      <c r="P1030" s="7" t="str">
        <f t="shared" ca="1" si="269"/>
        <v/>
      </c>
      <c r="Q1030" s="7" t="str">
        <f t="shared" ca="1" si="270"/>
        <v/>
      </c>
      <c r="R1030" s="7" t="str">
        <f t="shared" ca="1" si="271"/>
        <v/>
      </c>
      <c r="S1030" s="7" t="str">
        <f t="shared" ca="1" si="258"/>
        <v/>
      </c>
      <c r="T1030" s="7" t="str">
        <f t="shared" ca="1" si="259"/>
        <v/>
      </c>
      <c r="V1030" s="120" cm="1">
        <f t="array" aca="1" ref="V1030" ca="1">SUMIFS(Invoice_Hours,Invoice_Labor_Category,$D1030,Invoice_Company,$C1030,Invoice_MSA_Code,$E1030)</f>
        <v>0</v>
      </c>
      <c r="W1030" s="121" t="str">
        <f t="shared" ca="1" si="260"/>
        <v/>
      </c>
      <c r="X1030" s="152" t="str">
        <f t="shared" ca="1" si="261"/>
        <v/>
      </c>
      <c r="AB1030" t="str">
        <f t="shared" si="262"/>
        <v/>
      </c>
      <c r="AC1030" t="str">
        <f t="shared" si="263"/>
        <v/>
      </c>
      <c r="AD1030" t="str">
        <f t="shared" si="264"/>
        <v/>
      </c>
      <c r="AE1030" s="4" t="str">
        <f t="shared" ca="1" si="257"/>
        <v/>
      </c>
    </row>
    <row r="1031" spans="2:31" ht="20.100000000000001" customHeight="1">
      <c r="B1031" s="5"/>
      <c r="E1031" s="8"/>
      <c r="F1031" s="5"/>
      <c r="G1031" s="117" cm="1">
        <f t="array" aca="1" ref="G1031" ca="1">SUMIFS(Proposed_Hours,Proposed_Labor_Category,$D1031,Proposed_Company,$C1031,Proposed_MSA_Code,$E1031)</f>
        <v>0</v>
      </c>
      <c r="H1031" s="7" t="str">
        <f t="shared" ca="1" si="265"/>
        <v/>
      </c>
      <c r="I1031" s="4" t="str" cm="1">
        <f t="array" aca="1" ref="I1031" ca="1">IFERROR(IF(SUMIFS(Proposed_Direct_Cost,Proposed_Labor_Category,$D1031,Proposed_Company,$C1031,Proposed_MSA_Code,$E1031)=0,"Not Proposed",SUMIFS(Proposed_Direct_Cost,Proposed_Labor_Category,$D1031,Proposed_Company,$C1031,Proposed_MSA_Code,$E1031)),"")</f>
        <v>Not Proposed</v>
      </c>
      <c r="J1031" s="117" cm="1">
        <f t="array" aca="1" ref="J1031" ca="1">SUMIFS(Invoice_Hours,Invoice_Labor_Category,$D1031,Invoice_Company,$C1031,Invoice_MSA_Code,$E1031)</f>
        <v>0</v>
      </c>
      <c r="K1031" s="7" t="str">
        <f t="shared" ca="1" si="266"/>
        <v/>
      </c>
      <c r="L1031" s="222" cm="1">
        <f t="array" aca="1" ref="L1031" ca="1">IFERROR(SUMIFS(Invoice_Direct_Cost,Invoice_Labor_Category,$D1031,Invoice_Company,$C1031,Invoice_MSA_Code,$E1031),"")</f>
        <v>0</v>
      </c>
      <c r="M1031" s="7" t="str">
        <f t="shared" ca="1" si="267"/>
        <v/>
      </c>
      <c r="N1031" s="220" t="str">
        <f t="shared" ca="1" si="272"/>
        <v/>
      </c>
      <c r="O1031" s="7" t="str">
        <f t="shared" ca="1" si="268"/>
        <v/>
      </c>
      <c r="P1031" s="7" t="str">
        <f t="shared" ca="1" si="269"/>
        <v/>
      </c>
      <c r="Q1031" s="7" t="str">
        <f t="shared" ca="1" si="270"/>
        <v/>
      </c>
      <c r="R1031" s="7" t="str">
        <f t="shared" ca="1" si="271"/>
        <v/>
      </c>
      <c r="S1031" s="7" t="str">
        <f t="shared" ca="1" si="258"/>
        <v/>
      </c>
      <c r="T1031" s="7" t="str">
        <f t="shared" ca="1" si="259"/>
        <v/>
      </c>
      <c r="V1031" s="120" cm="1">
        <f t="array" aca="1" ref="V1031" ca="1">SUMIFS(Invoice_Hours,Invoice_Labor_Category,$D1031,Invoice_Company,$C1031,Invoice_MSA_Code,$E1031)</f>
        <v>0</v>
      </c>
      <c r="W1031" s="121" t="str">
        <f t="shared" ca="1" si="260"/>
        <v/>
      </c>
      <c r="X1031" s="151" t="str">
        <f t="shared" ca="1" si="261"/>
        <v/>
      </c>
      <c r="AB1031" t="str">
        <f t="shared" si="262"/>
        <v/>
      </c>
      <c r="AC1031" t="str">
        <f t="shared" si="263"/>
        <v/>
      </c>
      <c r="AD1031" t="str">
        <f t="shared" si="264"/>
        <v/>
      </c>
      <c r="AE1031" s="4" t="str">
        <f t="shared" ca="1" si="257"/>
        <v/>
      </c>
    </row>
    <row r="1032" spans="2:31" ht="20.100000000000001" customHeight="1">
      <c r="B1032" s="5"/>
      <c r="E1032" s="8"/>
      <c r="F1032" s="5"/>
      <c r="G1032" s="117" cm="1">
        <f t="array" aca="1" ref="G1032" ca="1">SUMIFS(Proposed_Hours,Proposed_Labor_Category,$D1032,Proposed_Company,$C1032,Proposed_MSA_Code,$E1032)</f>
        <v>0</v>
      </c>
      <c r="H1032" s="7" t="str">
        <f t="shared" ca="1" si="265"/>
        <v/>
      </c>
      <c r="I1032" s="4" t="str" cm="1">
        <f t="array" aca="1" ref="I1032" ca="1">IFERROR(IF(SUMIFS(Proposed_Direct_Cost,Proposed_Labor_Category,$D1032,Proposed_Company,$C1032,Proposed_MSA_Code,$E1032)=0,"Not Proposed",SUMIFS(Proposed_Direct_Cost,Proposed_Labor_Category,$D1032,Proposed_Company,$C1032,Proposed_MSA_Code,$E1032)),"")</f>
        <v>Not Proposed</v>
      </c>
      <c r="J1032" s="117" cm="1">
        <f t="array" aca="1" ref="J1032" ca="1">SUMIFS(Invoice_Hours,Invoice_Labor_Category,$D1032,Invoice_Company,$C1032,Invoice_MSA_Code,$E1032)</f>
        <v>0</v>
      </c>
      <c r="K1032" s="7" t="str">
        <f t="shared" ca="1" si="266"/>
        <v/>
      </c>
      <c r="L1032" s="222" cm="1">
        <f t="array" aca="1" ref="L1032" ca="1">IFERROR(SUMIFS(Invoice_Direct_Cost,Invoice_Labor_Category,$D1032,Invoice_Company,$C1032,Invoice_MSA_Code,$E1032),"")</f>
        <v>0</v>
      </c>
      <c r="M1032" s="7" t="str">
        <f t="shared" ca="1" si="267"/>
        <v/>
      </c>
      <c r="N1032" s="220" t="str">
        <f t="shared" ca="1" si="272"/>
        <v/>
      </c>
      <c r="O1032" s="7" t="str">
        <f t="shared" ca="1" si="268"/>
        <v/>
      </c>
      <c r="P1032" s="7" t="str">
        <f t="shared" ca="1" si="269"/>
        <v/>
      </c>
      <c r="Q1032" s="7" t="str">
        <f t="shared" ca="1" si="270"/>
        <v/>
      </c>
      <c r="R1032" s="7" t="str">
        <f t="shared" ca="1" si="271"/>
        <v/>
      </c>
      <c r="S1032" s="7" t="str">
        <f t="shared" ca="1" si="258"/>
        <v/>
      </c>
      <c r="T1032" s="7" t="str">
        <f t="shared" ca="1" si="259"/>
        <v/>
      </c>
      <c r="V1032" s="120" cm="1">
        <f t="array" aca="1" ref="V1032" ca="1">SUMIFS(Invoice_Hours,Invoice_Labor_Category,$D1032,Invoice_Company,$C1032,Invoice_MSA_Code,$E1032)</f>
        <v>0</v>
      </c>
      <c r="W1032" s="121" t="str">
        <f t="shared" ca="1" si="260"/>
        <v/>
      </c>
      <c r="X1032" s="152" t="str">
        <f t="shared" ca="1" si="261"/>
        <v/>
      </c>
      <c r="AB1032" t="str">
        <f t="shared" si="262"/>
        <v/>
      </c>
      <c r="AC1032" t="str">
        <f t="shared" si="263"/>
        <v/>
      </c>
      <c r="AD1032" t="str">
        <f t="shared" si="264"/>
        <v/>
      </c>
      <c r="AE1032" s="4" t="str">
        <f t="shared" ca="1" si="257"/>
        <v/>
      </c>
    </row>
    <row r="1033" spans="2:31" ht="20.100000000000001" customHeight="1">
      <c r="B1033" s="5"/>
      <c r="E1033" s="8"/>
      <c r="F1033" s="5"/>
      <c r="G1033" s="117" cm="1">
        <f t="array" aca="1" ref="G1033" ca="1">SUMIFS(Proposed_Hours,Proposed_Labor_Category,$D1033,Proposed_Company,$C1033,Proposed_MSA_Code,$E1033)</f>
        <v>0</v>
      </c>
      <c r="H1033" s="7" t="str">
        <f t="shared" ca="1" si="265"/>
        <v/>
      </c>
      <c r="I1033" s="4" t="str" cm="1">
        <f t="array" aca="1" ref="I1033" ca="1">IFERROR(IF(SUMIFS(Proposed_Direct_Cost,Proposed_Labor_Category,$D1033,Proposed_Company,$C1033,Proposed_MSA_Code,$E1033)=0,"Not Proposed",SUMIFS(Proposed_Direct_Cost,Proposed_Labor_Category,$D1033,Proposed_Company,$C1033,Proposed_MSA_Code,$E1033)),"")</f>
        <v>Not Proposed</v>
      </c>
      <c r="J1033" s="117" cm="1">
        <f t="array" aca="1" ref="J1033" ca="1">SUMIFS(Invoice_Hours,Invoice_Labor_Category,$D1033,Invoice_Company,$C1033,Invoice_MSA_Code,$E1033)</f>
        <v>0</v>
      </c>
      <c r="K1033" s="7" t="str">
        <f t="shared" ca="1" si="266"/>
        <v/>
      </c>
      <c r="L1033" s="222" cm="1">
        <f t="array" aca="1" ref="L1033" ca="1">IFERROR(SUMIFS(Invoice_Direct_Cost,Invoice_Labor_Category,$D1033,Invoice_Company,$C1033,Invoice_MSA_Code,$E1033),"")</f>
        <v>0</v>
      </c>
      <c r="M1033" s="7" t="str">
        <f t="shared" ca="1" si="267"/>
        <v/>
      </c>
      <c r="N1033" s="220" t="str">
        <f t="shared" ca="1" si="272"/>
        <v/>
      </c>
      <c r="O1033" s="7" t="str">
        <f t="shared" ca="1" si="268"/>
        <v/>
      </c>
      <c r="P1033" s="7" t="str">
        <f t="shared" ca="1" si="269"/>
        <v/>
      </c>
      <c r="Q1033" s="7" t="str">
        <f t="shared" ca="1" si="270"/>
        <v/>
      </c>
      <c r="R1033" s="7" t="str">
        <f t="shared" ca="1" si="271"/>
        <v/>
      </c>
      <c r="S1033" s="7" t="str">
        <f t="shared" ca="1" si="258"/>
        <v/>
      </c>
      <c r="T1033" s="7" t="str">
        <f t="shared" ca="1" si="259"/>
        <v/>
      </c>
      <c r="V1033" s="120" cm="1">
        <f t="array" aca="1" ref="V1033" ca="1">SUMIFS(Invoice_Hours,Invoice_Labor_Category,$D1033,Invoice_Company,$C1033,Invoice_MSA_Code,$E1033)</f>
        <v>0</v>
      </c>
      <c r="W1033" s="121" t="str">
        <f t="shared" ca="1" si="260"/>
        <v/>
      </c>
      <c r="X1033" s="151" t="str">
        <f t="shared" ca="1" si="261"/>
        <v/>
      </c>
      <c r="AB1033" t="str">
        <f t="shared" si="262"/>
        <v/>
      </c>
      <c r="AC1033" t="str">
        <f t="shared" si="263"/>
        <v/>
      </c>
      <c r="AD1033" t="str">
        <f t="shared" si="264"/>
        <v/>
      </c>
      <c r="AE1033" s="4" t="str">
        <f t="shared" ca="1" si="257"/>
        <v/>
      </c>
    </row>
    <row r="1034" spans="2:31" ht="20.100000000000001" customHeight="1">
      <c r="B1034" s="5"/>
      <c r="E1034" s="8"/>
      <c r="F1034" s="5"/>
      <c r="G1034" s="117" cm="1">
        <f t="array" aca="1" ref="G1034" ca="1">SUMIFS(Proposed_Hours,Proposed_Labor_Category,$D1034,Proposed_Company,$C1034,Proposed_MSA_Code,$E1034)</f>
        <v>0</v>
      </c>
      <c r="H1034" s="7" t="str">
        <f t="shared" ca="1" si="265"/>
        <v/>
      </c>
      <c r="I1034" s="4" t="str" cm="1">
        <f t="array" aca="1" ref="I1034" ca="1">IFERROR(IF(SUMIFS(Proposed_Direct_Cost,Proposed_Labor_Category,$D1034,Proposed_Company,$C1034,Proposed_MSA_Code,$E1034)=0,"Not Proposed",SUMIFS(Proposed_Direct_Cost,Proposed_Labor_Category,$D1034,Proposed_Company,$C1034,Proposed_MSA_Code,$E1034)),"")</f>
        <v>Not Proposed</v>
      </c>
      <c r="J1034" s="117" cm="1">
        <f t="array" aca="1" ref="J1034" ca="1">SUMIFS(Invoice_Hours,Invoice_Labor_Category,$D1034,Invoice_Company,$C1034,Invoice_MSA_Code,$E1034)</f>
        <v>0</v>
      </c>
      <c r="K1034" s="7" t="str">
        <f t="shared" ca="1" si="266"/>
        <v/>
      </c>
      <c r="L1034" s="222" cm="1">
        <f t="array" aca="1" ref="L1034" ca="1">IFERROR(SUMIFS(Invoice_Direct_Cost,Invoice_Labor_Category,$D1034,Invoice_Company,$C1034,Invoice_MSA_Code,$E1034),"")</f>
        <v>0</v>
      </c>
      <c r="M1034" s="7" t="str">
        <f t="shared" ca="1" si="267"/>
        <v/>
      </c>
      <c r="N1034" s="220" t="str">
        <f t="shared" ca="1" si="272"/>
        <v/>
      </c>
      <c r="O1034" s="7" t="str">
        <f t="shared" ca="1" si="268"/>
        <v/>
      </c>
      <c r="P1034" s="7" t="str">
        <f t="shared" ca="1" si="269"/>
        <v/>
      </c>
      <c r="Q1034" s="7" t="str">
        <f t="shared" ca="1" si="270"/>
        <v/>
      </c>
      <c r="R1034" s="7" t="str">
        <f t="shared" ca="1" si="271"/>
        <v/>
      </c>
      <c r="S1034" s="7" t="str">
        <f t="shared" ca="1" si="258"/>
        <v/>
      </c>
      <c r="T1034" s="7" t="str">
        <f t="shared" ca="1" si="259"/>
        <v/>
      </c>
      <c r="V1034" s="120" cm="1">
        <f t="array" aca="1" ref="V1034" ca="1">SUMIFS(Invoice_Hours,Invoice_Labor_Category,$D1034,Invoice_Company,$C1034,Invoice_MSA_Code,$E1034)</f>
        <v>0</v>
      </c>
      <c r="W1034" s="121" t="str">
        <f t="shared" ca="1" si="260"/>
        <v/>
      </c>
      <c r="X1034" s="152" t="str">
        <f t="shared" ca="1" si="261"/>
        <v/>
      </c>
      <c r="AB1034" t="str">
        <f t="shared" si="262"/>
        <v/>
      </c>
      <c r="AC1034" t="str">
        <f t="shared" si="263"/>
        <v/>
      </c>
      <c r="AD1034" t="str">
        <f t="shared" si="264"/>
        <v/>
      </c>
      <c r="AE1034" s="4" t="str">
        <f t="shared" ca="1" si="257"/>
        <v/>
      </c>
    </row>
    <row r="1035" spans="2:31" ht="20.100000000000001" customHeight="1">
      <c r="B1035" s="5"/>
      <c r="E1035" s="8"/>
      <c r="F1035" s="5"/>
      <c r="G1035" s="117" cm="1">
        <f t="array" aca="1" ref="G1035" ca="1">SUMIFS(Proposed_Hours,Proposed_Labor_Category,$D1035,Proposed_Company,$C1035,Proposed_MSA_Code,$E1035)</f>
        <v>0</v>
      </c>
      <c r="H1035" s="7" t="str">
        <f t="shared" ca="1" si="265"/>
        <v/>
      </c>
      <c r="I1035" s="4" t="str" cm="1">
        <f t="array" aca="1" ref="I1035" ca="1">IFERROR(IF(SUMIFS(Proposed_Direct_Cost,Proposed_Labor_Category,$D1035,Proposed_Company,$C1035,Proposed_MSA_Code,$E1035)=0,"Not Proposed",SUMIFS(Proposed_Direct_Cost,Proposed_Labor_Category,$D1035,Proposed_Company,$C1035,Proposed_MSA_Code,$E1035)),"")</f>
        <v>Not Proposed</v>
      </c>
      <c r="J1035" s="117" cm="1">
        <f t="array" aca="1" ref="J1035" ca="1">SUMIFS(Invoice_Hours,Invoice_Labor_Category,$D1035,Invoice_Company,$C1035,Invoice_MSA_Code,$E1035)</f>
        <v>0</v>
      </c>
      <c r="K1035" s="7" t="str">
        <f t="shared" ca="1" si="266"/>
        <v/>
      </c>
      <c r="L1035" s="222" cm="1">
        <f t="array" aca="1" ref="L1035" ca="1">IFERROR(SUMIFS(Invoice_Direct_Cost,Invoice_Labor_Category,$D1035,Invoice_Company,$C1035,Invoice_MSA_Code,$E1035),"")</f>
        <v>0</v>
      </c>
      <c r="M1035" s="7" t="str">
        <f t="shared" ca="1" si="267"/>
        <v/>
      </c>
      <c r="N1035" s="220" t="str">
        <f t="shared" ca="1" si="272"/>
        <v/>
      </c>
      <c r="O1035" s="7" t="str">
        <f t="shared" ca="1" si="268"/>
        <v/>
      </c>
      <c r="P1035" s="7" t="str">
        <f t="shared" ca="1" si="269"/>
        <v/>
      </c>
      <c r="Q1035" s="7" t="str">
        <f t="shared" ca="1" si="270"/>
        <v/>
      </c>
      <c r="R1035" s="7" t="str">
        <f t="shared" ca="1" si="271"/>
        <v/>
      </c>
      <c r="S1035" s="7" t="str">
        <f t="shared" ca="1" si="258"/>
        <v/>
      </c>
      <c r="T1035" s="7" t="str">
        <f t="shared" ca="1" si="259"/>
        <v/>
      </c>
      <c r="V1035" s="120" cm="1">
        <f t="array" aca="1" ref="V1035" ca="1">SUMIFS(Invoice_Hours,Invoice_Labor_Category,$D1035,Invoice_Company,$C1035,Invoice_MSA_Code,$E1035)</f>
        <v>0</v>
      </c>
      <c r="W1035" s="121" t="str">
        <f t="shared" ca="1" si="260"/>
        <v/>
      </c>
      <c r="X1035" s="151" t="str">
        <f t="shared" ca="1" si="261"/>
        <v/>
      </c>
      <c r="AB1035" t="str">
        <f t="shared" si="262"/>
        <v/>
      </c>
      <c r="AC1035" t="str">
        <f t="shared" si="263"/>
        <v/>
      </c>
      <c r="AD1035" t="str">
        <f t="shared" si="264"/>
        <v/>
      </c>
      <c r="AE1035" s="4" t="str">
        <f t="shared" ca="1" si="257"/>
        <v/>
      </c>
    </row>
    <row r="1036" spans="2:31" ht="20.100000000000001" customHeight="1">
      <c r="B1036" s="5"/>
      <c r="E1036" s="8"/>
      <c r="F1036" s="5"/>
      <c r="G1036" s="117" cm="1">
        <f t="array" aca="1" ref="G1036" ca="1">SUMIFS(Proposed_Hours,Proposed_Labor_Category,$D1036,Proposed_Company,$C1036,Proposed_MSA_Code,$E1036)</f>
        <v>0</v>
      </c>
      <c r="H1036" s="7" t="str">
        <f t="shared" ca="1" si="265"/>
        <v/>
      </c>
      <c r="I1036" s="4" t="str" cm="1">
        <f t="array" aca="1" ref="I1036" ca="1">IFERROR(IF(SUMIFS(Proposed_Direct_Cost,Proposed_Labor_Category,$D1036,Proposed_Company,$C1036,Proposed_MSA_Code,$E1036)=0,"Not Proposed",SUMIFS(Proposed_Direct_Cost,Proposed_Labor_Category,$D1036,Proposed_Company,$C1036,Proposed_MSA_Code,$E1036)),"")</f>
        <v>Not Proposed</v>
      </c>
      <c r="J1036" s="117" cm="1">
        <f t="array" aca="1" ref="J1036" ca="1">SUMIFS(Invoice_Hours,Invoice_Labor_Category,$D1036,Invoice_Company,$C1036,Invoice_MSA_Code,$E1036)</f>
        <v>0</v>
      </c>
      <c r="K1036" s="7" t="str">
        <f t="shared" ca="1" si="266"/>
        <v/>
      </c>
      <c r="L1036" s="222" cm="1">
        <f t="array" aca="1" ref="L1036" ca="1">IFERROR(SUMIFS(Invoice_Direct_Cost,Invoice_Labor_Category,$D1036,Invoice_Company,$C1036,Invoice_MSA_Code,$E1036),"")</f>
        <v>0</v>
      </c>
      <c r="M1036" s="7" t="str">
        <f t="shared" ca="1" si="267"/>
        <v/>
      </c>
      <c r="N1036" s="220" t="str">
        <f t="shared" ca="1" si="272"/>
        <v/>
      </c>
      <c r="O1036" s="7" t="str">
        <f t="shared" ca="1" si="268"/>
        <v/>
      </c>
      <c r="P1036" s="7" t="str">
        <f t="shared" ca="1" si="269"/>
        <v/>
      </c>
      <c r="Q1036" s="7" t="str">
        <f t="shared" ca="1" si="270"/>
        <v/>
      </c>
      <c r="R1036" s="7" t="str">
        <f t="shared" ca="1" si="271"/>
        <v/>
      </c>
      <c r="S1036" s="7" t="str">
        <f t="shared" ca="1" si="258"/>
        <v/>
      </c>
      <c r="T1036" s="7" t="str">
        <f t="shared" ca="1" si="259"/>
        <v/>
      </c>
      <c r="V1036" s="120" cm="1">
        <f t="array" aca="1" ref="V1036" ca="1">SUMIFS(Invoice_Hours,Invoice_Labor_Category,$D1036,Invoice_Company,$C1036,Invoice_MSA_Code,$E1036)</f>
        <v>0</v>
      </c>
      <c r="W1036" s="121" t="str">
        <f t="shared" ca="1" si="260"/>
        <v/>
      </c>
      <c r="X1036" s="152" t="str">
        <f t="shared" ca="1" si="261"/>
        <v/>
      </c>
      <c r="AB1036" t="str">
        <f t="shared" si="262"/>
        <v/>
      </c>
      <c r="AC1036" t="str">
        <f t="shared" si="263"/>
        <v/>
      </c>
      <c r="AD1036" t="str">
        <f t="shared" si="264"/>
        <v/>
      </c>
      <c r="AE1036" s="4" t="str">
        <f t="shared" ca="1" si="257"/>
        <v/>
      </c>
    </row>
    <row r="1037" spans="2:31" ht="20.100000000000001" customHeight="1">
      <c r="B1037" s="5"/>
      <c r="E1037" s="8"/>
      <c r="F1037" s="5"/>
      <c r="G1037" s="117" cm="1">
        <f t="array" aca="1" ref="G1037" ca="1">SUMIFS(Proposed_Hours,Proposed_Labor_Category,$D1037,Proposed_Company,$C1037,Proposed_MSA_Code,$E1037)</f>
        <v>0</v>
      </c>
      <c r="H1037" s="7" t="str">
        <f t="shared" ca="1" si="265"/>
        <v/>
      </c>
      <c r="I1037" s="4" t="str" cm="1">
        <f t="array" aca="1" ref="I1037" ca="1">IFERROR(IF(SUMIFS(Proposed_Direct_Cost,Proposed_Labor_Category,$D1037,Proposed_Company,$C1037,Proposed_MSA_Code,$E1037)=0,"Not Proposed",SUMIFS(Proposed_Direct_Cost,Proposed_Labor_Category,$D1037,Proposed_Company,$C1037,Proposed_MSA_Code,$E1037)),"")</f>
        <v>Not Proposed</v>
      </c>
      <c r="J1037" s="117" cm="1">
        <f t="array" aca="1" ref="J1037" ca="1">SUMIFS(Invoice_Hours,Invoice_Labor_Category,$D1037,Invoice_Company,$C1037,Invoice_MSA_Code,$E1037)</f>
        <v>0</v>
      </c>
      <c r="K1037" s="7" t="str">
        <f t="shared" ca="1" si="266"/>
        <v/>
      </c>
      <c r="L1037" s="222" cm="1">
        <f t="array" aca="1" ref="L1037" ca="1">IFERROR(SUMIFS(Invoice_Direct_Cost,Invoice_Labor_Category,$D1037,Invoice_Company,$C1037,Invoice_MSA_Code,$E1037),"")</f>
        <v>0</v>
      </c>
      <c r="M1037" s="7" t="str">
        <f t="shared" ca="1" si="267"/>
        <v/>
      </c>
      <c r="N1037" s="220" t="str">
        <f t="shared" ca="1" si="272"/>
        <v/>
      </c>
      <c r="O1037" s="7" t="str">
        <f t="shared" ca="1" si="268"/>
        <v/>
      </c>
      <c r="P1037" s="7" t="str">
        <f t="shared" ca="1" si="269"/>
        <v/>
      </c>
      <c r="Q1037" s="7" t="str">
        <f t="shared" ca="1" si="270"/>
        <v/>
      </c>
      <c r="R1037" s="7" t="str">
        <f t="shared" ca="1" si="271"/>
        <v/>
      </c>
      <c r="S1037" s="7" t="str">
        <f t="shared" ca="1" si="258"/>
        <v/>
      </c>
      <c r="T1037" s="7" t="str">
        <f t="shared" ca="1" si="259"/>
        <v/>
      </c>
      <c r="V1037" s="120" cm="1">
        <f t="array" aca="1" ref="V1037" ca="1">SUMIFS(Invoice_Hours,Invoice_Labor_Category,$D1037,Invoice_Company,$C1037,Invoice_MSA_Code,$E1037)</f>
        <v>0</v>
      </c>
      <c r="W1037" s="121" t="str">
        <f t="shared" ca="1" si="260"/>
        <v/>
      </c>
      <c r="X1037" s="151" t="str">
        <f t="shared" ca="1" si="261"/>
        <v/>
      </c>
      <c r="AB1037" t="str">
        <f t="shared" si="262"/>
        <v/>
      </c>
      <c r="AC1037" t="str">
        <f t="shared" si="263"/>
        <v/>
      </c>
      <c r="AD1037" t="str">
        <f t="shared" si="264"/>
        <v/>
      </c>
      <c r="AE1037" s="4" t="str">
        <f t="shared" ca="1" si="257"/>
        <v/>
      </c>
    </row>
    <row r="1038" spans="2:31" ht="20.100000000000001" customHeight="1">
      <c r="B1038" s="5"/>
      <c r="E1038" s="8"/>
      <c r="F1038" s="5"/>
      <c r="G1038" s="117" cm="1">
        <f t="array" aca="1" ref="G1038" ca="1">SUMIFS(Proposed_Hours,Proposed_Labor_Category,$D1038,Proposed_Company,$C1038,Proposed_MSA_Code,$E1038)</f>
        <v>0</v>
      </c>
      <c r="H1038" s="7" t="str">
        <f t="shared" ca="1" si="265"/>
        <v/>
      </c>
      <c r="I1038" s="4" t="str" cm="1">
        <f t="array" aca="1" ref="I1038" ca="1">IFERROR(IF(SUMIFS(Proposed_Direct_Cost,Proposed_Labor_Category,$D1038,Proposed_Company,$C1038,Proposed_MSA_Code,$E1038)=0,"Not Proposed",SUMIFS(Proposed_Direct_Cost,Proposed_Labor_Category,$D1038,Proposed_Company,$C1038,Proposed_MSA_Code,$E1038)),"")</f>
        <v>Not Proposed</v>
      </c>
      <c r="J1038" s="117" cm="1">
        <f t="array" aca="1" ref="J1038" ca="1">SUMIFS(Invoice_Hours,Invoice_Labor_Category,$D1038,Invoice_Company,$C1038,Invoice_MSA_Code,$E1038)</f>
        <v>0</v>
      </c>
      <c r="K1038" s="7" t="str">
        <f t="shared" ca="1" si="266"/>
        <v/>
      </c>
      <c r="L1038" s="222" cm="1">
        <f t="array" aca="1" ref="L1038" ca="1">IFERROR(SUMIFS(Invoice_Direct_Cost,Invoice_Labor_Category,$D1038,Invoice_Company,$C1038,Invoice_MSA_Code,$E1038),"")</f>
        <v>0</v>
      </c>
      <c r="M1038" s="7" t="str">
        <f t="shared" ca="1" si="267"/>
        <v/>
      </c>
      <c r="N1038" s="220" t="str">
        <f t="shared" ca="1" si="272"/>
        <v/>
      </c>
      <c r="O1038" s="7" t="str">
        <f t="shared" ca="1" si="268"/>
        <v/>
      </c>
      <c r="P1038" s="7" t="str">
        <f t="shared" ca="1" si="269"/>
        <v/>
      </c>
      <c r="Q1038" s="7" t="str">
        <f t="shared" ca="1" si="270"/>
        <v/>
      </c>
      <c r="R1038" s="7" t="str">
        <f t="shared" ca="1" si="271"/>
        <v/>
      </c>
      <c r="S1038" s="7" t="str">
        <f t="shared" ca="1" si="258"/>
        <v/>
      </c>
      <c r="T1038" s="7" t="str">
        <f t="shared" ca="1" si="259"/>
        <v/>
      </c>
      <c r="V1038" s="120" cm="1">
        <f t="array" aca="1" ref="V1038" ca="1">SUMIFS(Invoice_Hours,Invoice_Labor_Category,$D1038,Invoice_Company,$C1038,Invoice_MSA_Code,$E1038)</f>
        <v>0</v>
      </c>
      <c r="W1038" s="121" t="str">
        <f t="shared" ca="1" si="260"/>
        <v/>
      </c>
      <c r="X1038" s="152" t="str">
        <f t="shared" ca="1" si="261"/>
        <v/>
      </c>
      <c r="AB1038" t="str">
        <f t="shared" si="262"/>
        <v/>
      </c>
      <c r="AC1038" t="str">
        <f t="shared" si="263"/>
        <v/>
      </c>
      <c r="AD1038" t="str">
        <f t="shared" si="264"/>
        <v/>
      </c>
      <c r="AE1038" s="4" t="str">
        <f t="shared" ca="1" si="257"/>
        <v/>
      </c>
    </row>
    <row r="1039" spans="2:31" ht="20.100000000000001" customHeight="1">
      <c r="B1039" s="5"/>
      <c r="E1039" s="8"/>
      <c r="F1039" s="5"/>
      <c r="G1039" s="117" cm="1">
        <f t="array" aca="1" ref="G1039" ca="1">SUMIFS(Proposed_Hours,Proposed_Labor_Category,$D1039,Proposed_Company,$C1039,Proposed_MSA_Code,$E1039)</f>
        <v>0</v>
      </c>
      <c r="H1039" s="7" t="str">
        <f t="shared" ca="1" si="265"/>
        <v/>
      </c>
      <c r="I1039" s="4" t="str" cm="1">
        <f t="array" aca="1" ref="I1039" ca="1">IFERROR(IF(SUMIFS(Proposed_Direct_Cost,Proposed_Labor_Category,$D1039,Proposed_Company,$C1039,Proposed_MSA_Code,$E1039)=0,"Not Proposed",SUMIFS(Proposed_Direct_Cost,Proposed_Labor_Category,$D1039,Proposed_Company,$C1039,Proposed_MSA_Code,$E1039)),"")</f>
        <v>Not Proposed</v>
      </c>
      <c r="J1039" s="117" cm="1">
        <f t="array" aca="1" ref="J1039" ca="1">SUMIFS(Invoice_Hours,Invoice_Labor_Category,$D1039,Invoice_Company,$C1039,Invoice_MSA_Code,$E1039)</f>
        <v>0</v>
      </c>
      <c r="K1039" s="7" t="str">
        <f t="shared" ca="1" si="266"/>
        <v/>
      </c>
      <c r="L1039" s="222" cm="1">
        <f t="array" aca="1" ref="L1039" ca="1">IFERROR(SUMIFS(Invoice_Direct_Cost,Invoice_Labor_Category,$D1039,Invoice_Company,$C1039,Invoice_MSA_Code,$E1039),"")</f>
        <v>0</v>
      </c>
      <c r="M1039" s="7" t="str">
        <f t="shared" ca="1" si="267"/>
        <v/>
      </c>
      <c r="N1039" s="220" t="str">
        <f t="shared" ca="1" si="272"/>
        <v/>
      </c>
      <c r="O1039" s="7" t="str">
        <f t="shared" ca="1" si="268"/>
        <v/>
      </c>
      <c r="P1039" s="7" t="str">
        <f t="shared" ca="1" si="269"/>
        <v/>
      </c>
      <c r="Q1039" s="7" t="str">
        <f t="shared" ca="1" si="270"/>
        <v/>
      </c>
      <c r="R1039" s="7" t="str">
        <f t="shared" ca="1" si="271"/>
        <v/>
      </c>
      <c r="S1039" s="7" t="str">
        <f t="shared" ca="1" si="258"/>
        <v/>
      </c>
      <c r="T1039" s="7" t="str">
        <f t="shared" ca="1" si="259"/>
        <v/>
      </c>
      <c r="V1039" s="120" cm="1">
        <f t="array" aca="1" ref="V1039" ca="1">SUMIFS(Invoice_Hours,Invoice_Labor_Category,$D1039,Invoice_Company,$C1039,Invoice_MSA_Code,$E1039)</f>
        <v>0</v>
      </c>
      <c r="W1039" s="121" t="str">
        <f t="shared" ca="1" si="260"/>
        <v/>
      </c>
      <c r="X1039" s="151" t="str">
        <f t="shared" ca="1" si="261"/>
        <v/>
      </c>
      <c r="AB1039" t="str">
        <f t="shared" si="262"/>
        <v/>
      </c>
      <c r="AC1039" t="str">
        <f t="shared" si="263"/>
        <v/>
      </c>
      <c r="AD1039" t="str">
        <f t="shared" si="264"/>
        <v/>
      </c>
      <c r="AE1039" s="4" t="str">
        <f t="shared" ca="1" si="257"/>
        <v/>
      </c>
    </row>
    <row r="1040" spans="2:31" ht="20.100000000000001" customHeight="1">
      <c r="B1040" s="5"/>
      <c r="E1040" s="8"/>
      <c r="F1040" s="5"/>
      <c r="G1040" s="117" cm="1">
        <f t="array" aca="1" ref="G1040" ca="1">SUMIFS(Proposed_Hours,Proposed_Labor_Category,$D1040,Proposed_Company,$C1040,Proposed_MSA_Code,$E1040)</f>
        <v>0</v>
      </c>
      <c r="H1040" s="7" t="str">
        <f t="shared" ca="1" si="265"/>
        <v/>
      </c>
      <c r="I1040" s="4" t="str" cm="1">
        <f t="array" aca="1" ref="I1040" ca="1">IFERROR(IF(SUMIFS(Proposed_Direct_Cost,Proposed_Labor_Category,$D1040,Proposed_Company,$C1040,Proposed_MSA_Code,$E1040)=0,"Not Proposed",SUMIFS(Proposed_Direct_Cost,Proposed_Labor_Category,$D1040,Proposed_Company,$C1040,Proposed_MSA_Code,$E1040)),"")</f>
        <v>Not Proposed</v>
      </c>
      <c r="J1040" s="117" cm="1">
        <f t="array" aca="1" ref="J1040" ca="1">SUMIFS(Invoice_Hours,Invoice_Labor_Category,$D1040,Invoice_Company,$C1040,Invoice_MSA_Code,$E1040)</f>
        <v>0</v>
      </c>
      <c r="K1040" s="7" t="str">
        <f t="shared" ca="1" si="266"/>
        <v/>
      </c>
      <c r="L1040" s="222" cm="1">
        <f t="array" aca="1" ref="L1040" ca="1">IFERROR(SUMIFS(Invoice_Direct_Cost,Invoice_Labor_Category,$D1040,Invoice_Company,$C1040,Invoice_MSA_Code,$E1040),"")</f>
        <v>0</v>
      </c>
      <c r="M1040" s="7" t="str">
        <f t="shared" ca="1" si="267"/>
        <v/>
      </c>
      <c r="N1040" s="220" t="str">
        <f t="shared" ca="1" si="272"/>
        <v/>
      </c>
      <c r="O1040" s="7" t="str">
        <f t="shared" ca="1" si="268"/>
        <v/>
      </c>
      <c r="P1040" s="7" t="str">
        <f t="shared" ca="1" si="269"/>
        <v/>
      </c>
      <c r="Q1040" s="7" t="str">
        <f t="shared" ca="1" si="270"/>
        <v/>
      </c>
      <c r="R1040" s="7" t="str">
        <f t="shared" ca="1" si="271"/>
        <v/>
      </c>
      <c r="S1040" s="7" t="str">
        <f t="shared" ca="1" si="258"/>
        <v/>
      </c>
      <c r="T1040" s="7" t="str">
        <f t="shared" ca="1" si="259"/>
        <v/>
      </c>
      <c r="V1040" s="120" cm="1">
        <f t="array" aca="1" ref="V1040" ca="1">SUMIFS(Invoice_Hours,Invoice_Labor_Category,$D1040,Invoice_Company,$C1040,Invoice_MSA_Code,$E1040)</f>
        <v>0</v>
      </c>
      <c r="W1040" s="121" t="str">
        <f t="shared" ca="1" si="260"/>
        <v/>
      </c>
      <c r="X1040" s="152" t="str">
        <f t="shared" ca="1" si="261"/>
        <v/>
      </c>
      <c r="AB1040" t="str">
        <f t="shared" si="262"/>
        <v/>
      </c>
      <c r="AC1040" t="str">
        <f t="shared" si="263"/>
        <v/>
      </c>
      <c r="AD1040" t="str">
        <f t="shared" si="264"/>
        <v/>
      </c>
      <c r="AE1040" s="4" t="str">
        <f t="shared" ca="1" si="257"/>
        <v/>
      </c>
    </row>
    <row r="1041" spans="2:31" ht="20.100000000000001" customHeight="1">
      <c r="B1041" s="5"/>
      <c r="E1041" s="8"/>
      <c r="F1041" s="5"/>
      <c r="G1041" s="117" cm="1">
        <f t="array" aca="1" ref="G1041" ca="1">SUMIFS(Proposed_Hours,Proposed_Labor_Category,$D1041,Proposed_Company,$C1041,Proposed_MSA_Code,$E1041)</f>
        <v>0</v>
      </c>
      <c r="H1041" s="7" t="str">
        <f t="shared" ca="1" si="265"/>
        <v/>
      </c>
      <c r="I1041" s="4" t="str" cm="1">
        <f t="array" aca="1" ref="I1041" ca="1">IFERROR(IF(SUMIFS(Proposed_Direct_Cost,Proposed_Labor_Category,$D1041,Proposed_Company,$C1041,Proposed_MSA_Code,$E1041)=0,"Not Proposed",SUMIFS(Proposed_Direct_Cost,Proposed_Labor_Category,$D1041,Proposed_Company,$C1041,Proposed_MSA_Code,$E1041)),"")</f>
        <v>Not Proposed</v>
      </c>
      <c r="J1041" s="117" cm="1">
        <f t="array" aca="1" ref="J1041" ca="1">SUMIFS(Invoice_Hours,Invoice_Labor_Category,$D1041,Invoice_Company,$C1041,Invoice_MSA_Code,$E1041)</f>
        <v>0</v>
      </c>
      <c r="K1041" s="7" t="str">
        <f t="shared" ca="1" si="266"/>
        <v/>
      </c>
      <c r="L1041" s="222" cm="1">
        <f t="array" aca="1" ref="L1041" ca="1">IFERROR(SUMIFS(Invoice_Direct_Cost,Invoice_Labor_Category,$D1041,Invoice_Company,$C1041,Invoice_MSA_Code,$E1041),"")</f>
        <v>0</v>
      </c>
      <c r="M1041" s="7" t="str">
        <f t="shared" ca="1" si="267"/>
        <v/>
      </c>
      <c r="N1041" s="220" t="str">
        <f t="shared" ca="1" si="272"/>
        <v/>
      </c>
      <c r="O1041" s="7" t="str">
        <f t="shared" ca="1" si="268"/>
        <v/>
      </c>
      <c r="P1041" s="7" t="str">
        <f t="shared" ca="1" si="269"/>
        <v/>
      </c>
      <c r="Q1041" s="7" t="str">
        <f t="shared" ca="1" si="270"/>
        <v/>
      </c>
      <c r="R1041" s="7" t="str">
        <f t="shared" ca="1" si="271"/>
        <v/>
      </c>
      <c r="S1041" s="7" t="str">
        <f t="shared" ca="1" si="258"/>
        <v/>
      </c>
      <c r="T1041" s="7" t="str">
        <f t="shared" ca="1" si="259"/>
        <v/>
      </c>
      <c r="V1041" s="120" cm="1">
        <f t="array" aca="1" ref="V1041" ca="1">SUMIFS(Invoice_Hours,Invoice_Labor_Category,$D1041,Invoice_Company,$C1041,Invoice_MSA_Code,$E1041)</f>
        <v>0</v>
      </c>
      <c r="W1041" s="121" t="str">
        <f t="shared" ca="1" si="260"/>
        <v/>
      </c>
      <c r="X1041" s="151" t="str">
        <f t="shared" ca="1" si="261"/>
        <v/>
      </c>
      <c r="AB1041" t="str">
        <f t="shared" si="262"/>
        <v/>
      </c>
      <c r="AC1041" t="str">
        <f t="shared" si="263"/>
        <v/>
      </c>
      <c r="AD1041" t="str">
        <f t="shared" si="264"/>
        <v/>
      </c>
      <c r="AE1041" s="4" t="str">
        <f t="shared" ca="1" si="257"/>
        <v/>
      </c>
    </row>
    <row r="1042" spans="2:31" ht="20.100000000000001" customHeight="1">
      <c r="B1042" s="5"/>
      <c r="E1042" s="8"/>
      <c r="F1042" s="5"/>
      <c r="G1042" s="117" cm="1">
        <f t="array" aca="1" ref="G1042" ca="1">SUMIFS(Proposed_Hours,Proposed_Labor_Category,$D1042,Proposed_Company,$C1042,Proposed_MSA_Code,$E1042)</f>
        <v>0</v>
      </c>
      <c r="H1042" s="7" t="str">
        <f t="shared" ca="1" si="265"/>
        <v/>
      </c>
      <c r="I1042" s="4" t="str" cm="1">
        <f t="array" aca="1" ref="I1042" ca="1">IFERROR(IF(SUMIFS(Proposed_Direct_Cost,Proposed_Labor_Category,$D1042,Proposed_Company,$C1042,Proposed_MSA_Code,$E1042)=0,"Not Proposed",SUMIFS(Proposed_Direct_Cost,Proposed_Labor_Category,$D1042,Proposed_Company,$C1042,Proposed_MSA_Code,$E1042)),"")</f>
        <v>Not Proposed</v>
      </c>
      <c r="J1042" s="117" cm="1">
        <f t="array" aca="1" ref="J1042" ca="1">SUMIFS(Invoice_Hours,Invoice_Labor_Category,$D1042,Invoice_Company,$C1042,Invoice_MSA_Code,$E1042)</f>
        <v>0</v>
      </c>
      <c r="K1042" s="7" t="str">
        <f t="shared" ca="1" si="266"/>
        <v/>
      </c>
      <c r="L1042" s="222" cm="1">
        <f t="array" aca="1" ref="L1042" ca="1">IFERROR(SUMIFS(Invoice_Direct_Cost,Invoice_Labor_Category,$D1042,Invoice_Company,$C1042,Invoice_MSA_Code,$E1042),"")</f>
        <v>0</v>
      </c>
      <c r="M1042" s="7" t="str">
        <f t="shared" ca="1" si="267"/>
        <v/>
      </c>
      <c r="N1042" s="220" t="str">
        <f t="shared" ca="1" si="272"/>
        <v/>
      </c>
      <c r="O1042" s="7" t="str">
        <f t="shared" ca="1" si="268"/>
        <v/>
      </c>
      <c r="P1042" s="7" t="str">
        <f t="shared" ca="1" si="269"/>
        <v/>
      </c>
      <c r="Q1042" s="7" t="str">
        <f t="shared" ca="1" si="270"/>
        <v/>
      </c>
      <c r="R1042" s="7" t="str">
        <f t="shared" ca="1" si="271"/>
        <v/>
      </c>
      <c r="S1042" s="7" t="str">
        <f t="shared" ca="1" si="258"/>
        <v/>
      </c>
      <c r="T1042" s="7" t="str">
        <f t="shared" ca="1" si="259"/>
        <v/>
      </c>
      <c r="V1042" s="120" cm="1">
        <f t="array" aca="1" ref="V1042" ca="1">SUMIFS(Invoice_Hours,Invoice_Labor_Category,$D1042,Invoice_Company,$C1042,Invoice_MSA_Code,$E1042)</f>
        <v>0</v>
      </c>
      <c r="W1042" s="121" t="str">
        <f t="shared" ca="1" si="260"/>
        <v/>
      </c>
      <c r="X1042" s="152" t="str">
        <f t="shared" ca="1" si="261"/>
        <v/>
      </c>
      <c r="AB1042" t="str">
        <f t="shared" si="262"/>
        <v/>
      </c>
      <c r="AC1042" t="str">
        <f t="shared" si="263"/>
        <v/>
      </c>
      <c r="AD1042" t="str">
        <f t="shared" si="264"/>
        <v/>
      </c>
      <c r="AE1042" s="4" t="str">
        <f t="shared" ca="1" si="257"/>
        <v/>
      </c>
    </row>
    <row r="1043" spans="2:31" ht="20.100000000000001" customHeight="1">
      <c r="B1043" s="5"/>
      <c r="E1043" s="8"/>
      <c r="F1043" s="5"/>
      <c r="G1043" s="117" cm="1">
        <f t="array" aca="1" ref="G1043" ca="1">SUMIFS(Proposed_Hours,Proposed_Labor_Category,$D1043,Proposed_Company,$C1043,Proposed_MSA_Code,$E1043)</f>
        <v>0</v>
      </c>
      <c r="H1043" s="7" t="str">
        <f t="shared" ca="1" si="265"/>
        <v/>
      </c>
      <c r="I1043" s="4" t="str" cm="1">
        <f t="array" aca="1" ref="I1043" ca="1">IFERROR(IF(SUMIFS(Proposed_Direct_Cost,Proposed_Labor_Category,$D1043,Proposed_Company,$C1043,Proposed_MSA_Code,$E1043)=0,"Not Proposed",SUMIFS(Proposed_Direct_Cost,Proposed_Labor_Category,$D1043,Proposed_Company,$C1043,Proposed_MSA_Code,$E1043)),"")</f>
        <v>Not Proposed</v>
      </c>
      <c r="J1043" s="117" cm="1">
        <f t="array" aca="1" ref="J1043" ca="1">SUMIFS(Invoice_Hours,Invoice_Labor_Category,$D1043,Invoice_Company,$C1043,Invoice_MSA_Code,$E1043)</f>
        <v>0</v>
      </c>
      <c r="K1043" s="7" t="str">
        <f t="shared" ca="1" si="266"/>
        <v/>
      </c>
      <c r="L1043" s="222" cm="1">
        <f t="array" aca="1" ref="L1043" ca="1">IFERROR(SUMIFS(Invoice_Direct_Cost,Invoice_Labor_Category,$D1043,Invoice_Company,$C1043,Invoice_MSA_Code,$E1043),"")</f>
        <v>0</v>
      </c>
      <c r="M1043" s="7" t="str">
        <f t="shared" ca="1" si="267"/>
        <v/>
      </c>
      <c r="N1043" s="220" t="str">
        <f t="shared" ca="1" si="272"/>
        <v/>
      </c>
      <c r="O1043" s="7" t="str">
        <f t="shared" ca="1" si="268"/>
        <v/>
      </c>
      <c r="P1043" s="7" t="str">
        <f t="shared" ca="1" si="269"/>
        <v/>
      </c>
      <c r="Q1043" s="7" t="str">
        <f t="shared" ca="1" si="270"/>
        <v/>
      </c>
      <c r="R1043" s="7" t="str">
        <f t="shared" ca="1" si="271"/>
        <v/>
      </c>
      <c r="S1043" s="7" t="str">
        <f t="shared" ca="1" si="258"/>
        <v/>
      </c>
      <c r="T1043" s="7" t="str">
        <f t="shared" ca="1" si="259"/>
        <v/>
      </c>
      <c r="V1043" s="120" cm="1">
        <f t="array" aca="1" ref="V1043" ca="1">SUMIFS(Invoice_Hours,Invoice_Labor_Category,$D1043,Invoice_Company,$C1043,Invoice_MSA_Code,$E1043)</f>
        <v>0</v>
      </c>
      <c r="W1043" s="121" t="str">
        <f t="shared" ca="1" si="260"/>
        <v/>
      </c>
      <c r="X1043" s="151" t="str">
        <f t="shared" ca="1" si="261"/>
        <v/>
      </c>
      <c r="AB1043" t="str">
        <f t="shared" si="262"/>
        <v/>
      </c>
      <c r="AC1043" t="str">
        <f t="shared" si="263"/>
        <v/>
      </c>
      <c r="AD1043" t="str">
        <f t="shared" si="264"/>
        <v/>
      </c>
      <c r="AE1043" s="4" t="str">
        <f t="shared" ca="1" si="257"/>
        <v/>
      </c>
    </row>
    <row r="1044" spans="2:31" ht="20.100000000000001" customHeight="1">
      <c r="B1044" s="5"/>
      <c r="E1044" s="8"/>
      <c r="F1044" s="5"/>
      <c r="G1044" s="117" cm="1">
        <f t="array" aca="1" ref="G1044" ca="1">SUMIFS(Proposed_Hours,Proposed_Labor_Category,$D1044,Proposed_Company,$C1044,Proposed_MSA_Code,$E1044)</f>
        <v>0</v>
      </c>
      <c r="H1044" s="7" t="str">
        <f t="shared" ca="1" si="265"/>
        <v/>
      </c>
      <c r="I1044" s="4" t="str" cm="1">
        <f t="array" aca="1" ref="I1044" ca="1">IFERROR(IF(SUMIFS(Proposed_Direct_Cost,Proposed_Labor_Category,$D1044,Proposed_Company,$C1044,Proposed_MSA_Code,$E1044)=0,"Not Proposed",SUMIFS(Proposed_Direct_Cost,Proposed_Labor_Category,$D1044,Proposed_Company,$C1044,Proposed_MSA_Code,$E1044)),"")</f>
        <v>Not Proposed</v>
      </c>
      <c r="J1044" s="117" cm="1">
        <f t="array" aca="1" ref="J1044" ca="1">SUMIFS(Invoice_Hours,Invoice_Labor_Category,$D1044,Invoice_Company,$C1044,Invoice_MSA_Code,$E1044)</f>
        <v>0</v>
      </c>
      <c r="K1044" s="7" t="str">
        <f t="shared" ca="1" si="266"/>
        <v/>
      </c>
      <c r="L1044" s="222" cm="1">
        <f t="array" aca="1" ref="L1044" ca="1">IFERROR(SUMIFS(Invoice_Direct_Cost,Invoice_Labor_Category,$D1044,Invoice_Company,$C1044,Invoice_MSA_Code,$E1044),"")</f>
        <v>0</v>
      </c>
      <c r="M1044" s="7" t="str">
        <f t="shared" ca="1" si="267"/>
        <v/>
      </c>
      <c r="N1044" s="220" t="str">
        <f t="shared" ca="1" si="272"/>
        <v/>
      </c>
      <c r="O1044" s="7" t="str">
        <f t="shared" ca="1" si="268"/>
        <v/>
      </c>
      <c r="P1044" s="7" t="str">
        <f t="shared" ca="1" si="269"/>
        <v/>
      </c>
      <c r="Q1044" s="7" t="str">
        <f t="shared" ca="1" si="270"/>
        <v/>
      </c>
      <c r="R1044" s="7" t="str">
        <f t="shared" ca="1" si="271"/>
        <v/>
      </c>
      <c r="S1044" s="7" t="str">
        <f t="shared" ca="1" si="258"/>
        <v/>
      </c>
      <c r="T1044" s="7" t="str">
        <f t="shared" ca="1" si="259"/>
        <v/>
      </c>
      <c r="V1044" s="120" cm="1">
        <f t="array" aca="1" ref="V1044" ca="1">SUMIFS(Invoice_Hours,Invoice_Labor_Category,$D1044,Invoice_Company,$C1044,Invoice_MSA_Code,$E1044)</f>
        <v>0</v>
      </c>
      <c r="W1044" s="121" t="str">
        <f t="shared" ca="1" si="260"/>
        <v/>
      </c>
      <c r="X1044" s="152" t="str">
        <f t="shared" ca="1" si="261"/>
        <v/>
      </c>
      <c r="AB1044" t="str">
        <f t="shared" si="262"/>
        <v/>
      </c>
      <c r="AC1044" t="str">
        <f t="shared" si="263"/>
        <v/>
      </c>
      <c r="AD1044" t="str">
        <f t="shared" si="264"/>
        <v/>
      </c>
      <c r="AE1044" s="4" t="str">
        <f t="shared" ca="1" si="257"/>
        <v/>
      </c>
    </row>
    <row r="1045" spans="2:31" ht="20.100000000000001" customHeight="1">
      <c r="B1045" s="5"/>
      <c r="E1045" s="8"/>
      <c r="F1045" s="5"/>
      <c r="G1045" s="117" cm="1">
        <f t="array" aca="1" ref="G1045" ca="1">SUMIFS(Proposed_Hours,Proposed_Labor_Category,$D1045,Proposed_Company,$C1045,Proposed_MSA_Code,$E1045)</f>
        <v>0</v>
      </c>
      <c r="H1045" s="7" t="str">
        <f t="shared" ca="1" si="265"/>
        <v/>
      </c>
      <c r="I1045" s="4" t="str" cm="1">
        <f t="array" aca="1" ref="I1045" ca="1">IFERROR(IF(SUMIFS(Proposed_Direct_Cost,Proposed_Labor_Category,$D1045,Proposed_Company,$C1045,Proposed_MSA_Code,$E1045)=0,"Not Proposed",SUMIFS(Proposed_Direct_Cost,Proposed_Labor_Category,$D1045,Proposed_Company,$C1045,Proposed_MSA_Code,$E1045)),"")</f>
        <v>Not Proposed</v>
      </c>
      <c r="J1045" s="117" cm="1">
        <f t="array" aca="1" ref="J1045" ca="1">SUMIFS(Invoice_Hours,Invoice_Labor_Category,$D1045,Invoice_Company,$C1045,Invoice_MSA_Code,$E1045)</f>
        <v>0</v>
      </c>
      <c r="K1045" s="7" t="str">
        <f t="shared" ca="1" si="266"/>
        <v/>
      </c>
      <c r="L1045" s="222" cm="1">
        <f t="array" aca="1" ref="L1045" ca="1">IFERROR(SUMIFS(Invoice_Direct_Cost,Invoice_Labor_Category,$D1045,Invoice_Company,$C1045,Invoice_MSA_Code,$E1045),"")</f>
        <v>0</v>
      </c>
      <c r="M1045" s="7" t="str">
        <f t="shared" ca="1" si="267"/>
        <v/>
      </c>
      <c r="N1045" s="220" t="str">
        <f t="shared" ca="1" si="272"/>
        <v/>
      </c>
      <c r="O1045" s="7" t="str">
        <f t="shared" ca="1" si="268"/>
        <v/>
      </c>
      <c r="P1045" s="7" t="str">
        <f t="shared" ca="1" si="269"/>
        <v/>
      </c>
      <c r="Q1045" s="7" t="str">
        <f t="shared" ca="1" si="270"/>
        <v/>
      </c>
      <c r="R1045" s="7" t="str">
        <f t="shared" ca="1" si="271"/>
        <v/>
      </c>
      <c r="S1045" s="7" t="str">
        <f t="shared" ca="1" si="258"/>
        <v/>
      </c>
      <c r="T1045" s="7" t="str">
        <f t="shared" ca="1" si="259"/>
        <v/>
      </c>
      <c r="V1045" s="120" cm="1">
        <f t="array" aca="1" ref="V1045" ca="1">SUMIFS(Invoice_Hours,Invoice_Labor_Category,$D1045,Invoice_Company,$C1045,Invoice_MSA_Code,$E1045)</f>
        <v>0</v>
      </c>
      <c r="W1045" s="121" t="str">
        <f t="shared" ca="1" si="260"/>
        <v/>
      </c>
      <c r="X1045" s="151" t="str">
        <f t="shared" ca="1" si="261"/>
        <v/>
      </c>
      <c r="AB1045" t="str">
        <f t="shared" si="262"/>
        <v/>
      </c>
      <c r="AC1045" t="str">
        <f t="shared" si="263"/>
        <v/>
      </c>
      <c r="AD1045" t="str">
        <f t="shared" si="264"/>
        <v/>
      </c>
      <c r="AE1045" s="4" t="str">
        <f t="shared" ca="1" si="257"/>
        <v/>
      </c>
    </row>
    <row r="1046" spans="2:31" ht="20.100000000000001" customHeight="1">
      <c r="B1046" s="5"/>
      <c r="E1046" s="8"/>
      <c r="F1046" s="5"/>
      <c r="G1046" s="117" cm="1">
        <f t="array" aca="1" ref="G1046" ca="1">SUMIFS(Proposed_Hours,Proposed_Labor_Category,$D1046,Proposed_Company,$C1046,Proposed_MSA_Code,$E1046)</f>
        <v>0</v>
      </c>
      <c r="H1046" s="7" t="str">
        <f t="shared" ca="1" si="265"/>
        <v/>
      </c>
      <c r="I1046" s="4" t="str" cm="1">
        <f t="array" aca="1" ref="I1046" ca="1">IFERROR(IF(SUMIFS(Proposed_Direct_Cost,Proposed_Labor_Category,$D1046,Proposed_Company,$C1046,Proposed_MSA_Code,$E1046)=0,"Not Proposed",SUMIFS(Proposed_Direct_Cost,Proposed_Labor_Category,$D1046,Proposed_Company,$C1046,Proposed_MSA_Code,$E1046)),"")</f>
        <v>Not Proposed</v>
      </c>
      <c r="J1046" s="117" cm="1">
        <f t="array" aca="1" ref="J1046" ca="1">SUMIFS(Invoice_Hours,Invoice_Labor_Category,$D1046,Invoice_Company,$C1046,Invoice_MSA_Code,$E1046)</f>
        <v>0</v>
      </c>
      <c r="K1046" s="7" t="str">
        <f t="shared" ca="1" si="266"/>
        <v/>
      </c>
      <c r="L1046" s="222" cm="1">
        <f t="array" aca="1" ref="L1046" ca="1">IFERROR(SUMIFS(Invoice_Direct_Cost,Invoice_Labor_Category,$D1046,Invoice_Company,$C1046,Invoice_MSA_Code,$E1046),"")</f>
        <v>0</v>
      </c>
      <c r="M1046" s="7" t="str">
        <f t="shared" ca="1" si="267"/>
        <v/>
      </c>
      <c r="N1046" s="220" t="str">
        <f t="shared" ca="1" si="272"/>
        <v/>
      </c>
      <c r="O1046" s="7" t="str">
        <f t="shared" ca="1" si="268"/>
        <v/>
      </c>
      <c r="P1046" s="7" t="str">
        <f t="shared" ca="1" si="269"/>
        <v/>
      </c>
      <c r="Q1046" s="7" t="str">
        <f t="shared" ca="1" si="270"/>
        <v/>
      </c>
      <c r="R1046" s="7" t="str">
        <f t="shared" ca="1" si="271"/>
        <v/>
      </c>
      <c r="S1046" s="7" t="str">
        <f t="shared" ca="1" si="258"/>
        <v/>
      </c>
      <c r="T1046" s="7" t="str">
        <f t="shared" ca="1" si="259"/>
        <v/>
      </c>
      <c r="V1046" s="120" cm="1">
        <f t="array" aca="1" ref="V1046" ca="1">SUMIFS(Invoice_Hours,Invoice_Labor_Category,$D1046,Invoice_Company,$C1046,Invoice_MSA_Code,$E1046)</f>
        <v>0</v>
      </c>
      <c r="W1046" s="121" t="str">
        <f t="shared" ca="1" si="260"/>
        <v/>
      </c>
      <c r="X1046" s="152" t="str">
        <f t="shared" ca="1" si="261"/>
        <v/>
      </c>
      <c r="AB1046" t="str">
        <f t="shared" si="262"/>
        <v/>
      </c>
      <c r="AC1046" t="str">
        <f t="shared" si="263"/>
        <v/>
      </c>
      <c r="AD1046" t="str">
        <f t="shared" si="264"/>
        <v/>
      </c>
      <c r="AE1046" s="4" t="str">
        <f t="shared" ca="1" si="257"/>
        <v/>
      </c>
    </row>
    <row r="1047" spans="2:31" ht="20.100000000000001" customHeight="1">
      <c r="B1047" s="5"/>
      <c r="E1047" s="8"/>
      <c r="F1047" s="5"/>
      <c r="G1047" s="117" cm="1">
        <f t="array" aca="1" ref="G1047" ca="1">SUMIFS(Proposed_Hours,Proposed_Labor_Category,$D1047,Proposed_Company,$C1047,Proposed_MSA_Code,$E1047)</f>
        <v>0</v>
      </c>
      <c r="H1047" s="7" t="str">
        <f t="shared" ca="1" si="265"/>
        <v/>
      </c>
      <c r="I1047" s="4" t="str" cm="1">
        <f t="array" aca="1" ref="I1047" ca="1">IFERROR(IF(SUMIFS(Proposed_Direct_Cost,Proposed_Labor_Category,$D1047,Proposed_Company,$C1047,Proposed_MSA_Code,$E1047)=0,"Not Proposed",SUMIFS(Proposed_Direct_Cost,Proposed_Labor_Category,$D1047,Proposed_Company,$C1047,Proposed_MSA_Code,$E1047)),"")</f>
        <v>Not Proposed</v>
      </c>
      <c r="J1047" s="117" cm="1">
        <f t="array" aca="1" ref="J1047" ca="1">SUMIFS(Invoice_Hours,Invoice_Labor_Category,$D1047,Invoice_Company,$C1047,Invoice_MSA_Code,$E1047)</f>
        <v>0</v>
      </c>
      <c r="K1047" s="7" t="str">
        <f t="shared" ca="1" si="266"/>
        <v/>
      </c>
      <c r="L1047" s="222" cm="1">
        <f t="array" aca="1" ref="L1047" ca="1">IFERROR(SUMIFS(Invoice_Direct_Cost,Invoice_Labor_Category,$D1047,Invoice_Company,$C1047,Invoice_MSA_Code,$E1047),"")</f>
        <v>0</v>
      </c>
      <c r="M1047" s="7" t="str">
        <f t="shared" ca="1" si="267"/>
        <v/>
      </c>
      <c r="N1047" s="220" t="str">
        <f t="shared" ca="1" si="272"/>
        <v/>
      </c>
      <c r="O1047" s="7" t="str">
        <f t="shared" ca="1" si="268"/>
        <v/>
      </c>
      <c r="P1047" s="7" t="str">
        <f t="shared" ca="1" si="269"/>
        <v/>
      </c>
      <c r="Q1047" s="7" t="str">
        <f t="shared" ca="1" si="270"/>
        <v/>
      </c>
      <c r="R1047" s="7" t="str">
        <f t="shared" ca="1" si="271"/>
        <v/>
      </c>
      <c r="S1047" s="7" t="str">
        <f t="shared" ca="1" si="258"/>
        <v/>
      </c>
      <c r="T1047" s="7" t="str">
        <f t="shared" ca="1" si="259"/>
        <v/>
      </c>
      <c r="V1047" s="120" cm="1">
        <f t="array" aca="1" ref="V1047" ca="1">SUMIFS(Invoice_Hours,Invoice_Labor_Category,$D1047,Invoice_Company,$C1047,Invoice_MSA_Code,$E1047)</f>
        <v>0</v>
      </c>
      <c r="W1047" s="121" t="str">
        <f t="shared" ca="1" si="260"/>
        <v/>
      </c>
      <c r="X1047" s="151" t="str">
        <f t="shared" ca="1" si="261"/>
        <v/>
      </c>
      <c r="AB1047" t="str">
        <f t="shared" si="262"/>
        <v/>
      </c>
      <c r="AC1047" t="str">
        <f t="shared" si="263"/>
        <v/>
      </c>
      <c r="AD1047" t="str">
        <f t="shared" si="264"/>
        <v/>
      </c>
      <c r="AE1047" s="4" t="str">
        <f t="shared" ca="1" si="257"/>
        <v/>
      </c>
    </row>
    <row r="1048" spans="2:31" ht="20.100000000000001" customHeight="1">
      <c r="B1048" s="5"/>
      <c r="E1048" s="8"/>
      <c r="F1048" s="5"/>
      <c r="G1048" s="117" cm="1">
        <f t="array" aca="1" ref="G1048" ca="1">SUMIFS(Proposed_Hours,Proposed_Labor_Category,$D1048,Proposed_Company,$C1048,Proposed_MSA_Code,$E1048)</f>
        <v>0</v>
      </c>
      <c r="H1048" s="7" t="str">
        <f t="shared" ca="1" si="265"/>
        <v/>
      </c>
      <c r="I1048" s="4" t="str" cm="1">
        <f t="array" aca="1" ref="I1048" ca="1">IFERROR(IF(SUMIFS(Proposed_Direct_Cost,Proposed_Labor_Category,$D1048,Proposed_Company,$C1048,Proposed_MSA_Code,$E1048)=0,"Not Proposed",SUMIFS(Proposed_Direct_Cost,Proposed_Labor_Category,$D1048,Proposed_Company,$C1048,Proposed_MSA_Code,$E1048)),"")</f>
        <v>Not Proposed</v>
      </c>
      <c r="J1048" s="117" cm="1">
        <f t="array" aca="1" ref="J1048" ca="1">SUMIFS(Invoice_Hours,Invoice_Labor_Category,$D1048,Invoice_Company,$C1048,Invoice_MSA_Code,$E1048)</f>
        <v>0</v>
      </c>
      <c r="K1048" s="7" t="str">
        <f t="shared" ca="1" si="266"/>
        <v/>
      </c>
      <c r="L1048" s="222" cm="1">
        <f t="array" aca="1" ref="L1048" ca="1">IFERROR(SUMIFS(Invoice_Direct_Cost,Invoice_Labor_Category,$D1048,Invoice_Company,$C1048,Invoice_MSA_Code,$E1048),"")</f>
        <v>0</v>
      </c>
      <c r="M1048" s="7" t="str">
        <f t="shared" ca="1" si="267"/>
        <v/>
      </c>
      <c r="N1048" s="220" t="str">
        <f t="shared" ca="1" si="272"/>
        <v/>
      </c>
      <c r="O1048" s="7" t="str">
        <f t="shared" ca="1" si="268"/>
        <v/>
      </c>
      <c r="P1048" s="7" t="str">
        <f t="shared" ca="1" si="269"/>
        <v/>
      </c>
      <c r="Q1048" s="7" t="str">
        <f t="shared" ca="1" si="270"/>
        <v/>
      </c>
      <c r="R1048" s="7" t="str">
        <f t="shared" ca="1" si="271"/>
        <v/>
      </c>
      <c r="S1048" s="7" t="str">
        <f t="shared" ca="1" si="258"/>
        <v/>
      </c>
      <c r="T1048" s="7" t="str">
        <f t="shared" ca="1" si="259"/>
        <v/>
      </c>
      <c r="V1048" s="120" cm="1">
        <f t="array" aca="1" ref="V1048" ca="1">SUMIFS(Invoice_Hours,Invoice_Labor_Category,$D1048,Invoice_Company,$C1048,Invoice_MSA_Code,$E1048)</f>
        <v>0</v>
      </c>
      <c r="W1048" s="121" t="str">
        <f t="shared" ca="1" si="260"/>
        <v/>
      </c>
      <c r="X1048" s="152" t="str">
        <f t="shared" ca="1" si="261"/>
        <v/>
      </c>
      <c r="AB1048" t="str">
        <f t="shared" si="262"/>
        <v/>
      </c>
      <c r="AC1048" t="str">
        <f t="shared" si="263"/>
        <v/>
      </c>
      <c r="AD1048" t="str">
        <f t="shared" si="264"/>
        <v/>
      </c>
      <c r="AE1048" s="4" t="str">
        <f t="shared" ca="1" si="257"/>
        <v/>
      </c>
    </row>
    <row r="1049" spans="2:31" ht="20.100000000000001" customHeight="1">
      <c r="B1049" s="5"/>
      <c r="E1049" s="8"/>
      <c r="F1049" s="5"/>
      <c r="G1049" s="117" cm="1">
        <f t="array" aca="1" ref="G1049" ca="1">SUMIFS(Proposed_Hours,Proposed_Labor_Category,$D1049,Proposed_Company,$C1049,Proposed_MSA_Code,$E1049)</f>
        <v>0</v>
      </c>
      <c r="H1049" s="7" t="str">
        <f t="shared" ca="1" si="265"/>
        <v/>
      </c>
      <c r="I1049" s="4" t="str" cm="1">
        <f t="array" aca="1" ref="I1049" ca="1">IFERROR(IF(SUMIFS(Proposed_Direct_Cost,Proposed_Labor_Category,$D1049,Proposed_Company,$C1049,Proposed_MSA_Code,$E1049)=0,"Not Proposed",SUMIFS(Proposed_Direct_Cost,Proposed_Labor_Category,$D1049,Proposed_Company,$C1049,Proposed_MSA_Code,$E1049)),"")</f>
        <v>Not Proposed</v>
      </c>
      <c r="J1049" s="117" cm="1">
        <f t="array" aca="1" ref="J1049" ca="1">SUMIFS(Invoice_Hours,Invoice_Labor_Category,$D1049,Invoice_Company,$C1049,Invoice_MSA_Code,$E1049)</f>
        <v>0</v>
      </c>
      <c r="K1049" s="7" t="str">
        <f t="shared" ca="1" si="266"/>
        <v/>
      </c>
      <c r="L1049" s="222" cm="1">
        <f t="array" aca="1" ref="L1049" ca="1">IFERROR(SUMIFS(Invoice_Direct_Cost,Invoice_Labor_Category,$D1049,Invoice_Company,$C1049,Invoice_MSA_Code,$E1049),"")</f>
        <v>0</v>
      </c>
      <c r="M1049" s="7" t="str">
        <f t="shared" ca="1" si="267"/>
        <v/>
      </c>
      <c r="N1049" s="220" t="str">
        <f t="shared" ca="1" si="272"/>
        <v/>
      </c>
      <c r="O1049" s="7" t="str">
        <f t="shared" ca="1" si="268"/>
        <v/>
      </c>
      <c r="P1049" s="7" t="str">
        <f t="shared" ca="1" si="269"/>
        <v/>
      </c>
      <c r="Q1049" s="7" t="str">
        <f t="shared" ca="1" si="270"/>
        <v/>
      </c>
      <c r="R1049" s="7" t="str">
        <f t="shared" ca="1" si="271"/>
        <v/>
      </c>
      <c r="S1049" s="7" t="str">
        <f t="shared" ca="1" si="258"/>
        <v/>
      </c>
      <c r="T1049" s="7" t="str">
        <f t="shared" ca="1" si="259"/>
        <v/>
      </c>
      <c r="V1049" s="120" cm="1">
        <f t="array" aca="1" ref="V1049" ca="1">SUMIFS(Invoice_Hours,Invoice_Labor_Category,$D1049,Invoice_Company,$C1049,Invoice_MSA_Code,$E1049)</f>
        <v>0</v>
      </c>
      <c r="W1049" s="121" t="str">
        <f t="shared" ca="1" si="260"/>
        <v/>
      </c>
      <c r="X1049" s="151" t="str">
        <f t="shared" ca="1" si="261"/>
        <v/>
      </c>
      <c r="AB1049" t="str">
        <f t="shared" si="262"/>
        <v/>
      </c>
      <c r="AC1049" t="str">
        <f t="shared" si="263"/>
        <v/>
      </c>
      <c r="AD1049" t="str">
        <f t="shared" si="264"/>
        <v/>
      </c>
      <c r="AE1049" s="4" t="str">
        <f t="shared" ca="1" si="257"/>
        <v/>
      </c>
    </row>
    <row r="1050" spans="2:31" ht="20.100000000000001" customHeight="1">
      <c r="B1050" s="5"/>
      <c r="E1050" s="8"/>
      <c r="F1050" s="5"/>
      <c r="G1050" s="117" cm="1">
        <f t="array" aca="1" ref="G1050" ca="1">SUMIFS(Proposed_Hours,Proposed_Labor_Category,$D1050,Proposed_Company,$C1050,Proposed_MSA_Code,$E1050)</f>
        <v>0</v>
      </c>
      <c r="H1050" s="7" t="str">
        <f t="shared" ca="1" si="265"/>
        <v/>
      </c>
      <c r="I1050" s="4" t="str" cm="1">
        <f t="array" aca="1" ref="I1050" ca="1">IFERROR(IF(SUMIFS(Proposed_Direct_Cost,Proposed_Labor_Category,$D1050,Proposed_Company,$C1050,Proposed_MSA_Code,$E1050)=0,"Not Proposed",SUMIFS(Proposed_Direct_Cost,Proposed_Labor_Category,$D1050,Proposed_Company,$C1050,Proposed_MSA_Code,$E1050)),"")</f>
        <v>Not Proposed</v>
      </c>
      <c r="J1050" s="117" cm="1">
        <f t="array" aca="1" ref="J1050" ca="1">SUMIFS(Invoice_Hours,Invoice_Labor_Category,$D1050,Invoice_Company,$C1050,Invoice_MSA_Code,$E1050)</f>
        <v>0</v>
      </c>
      <c r="K1050" s="7" t="str">
        <f t="shared" ca="1" si="266"/>
        <v/>
      </c>
      <c r="L1050" s="222" cm="1">
        <f t="array" aca="1" ref="L1050" ca="1">IFERROR(SUMIFS(Invoice_Direct_Cost,Invoice_Labor_Category,$D1050,Invoice_Company,$C1050,Invoice_MSA_Code,$E1050),"")</f>
        <v>0</v>
      </c>
      <c r="M1050" s="7" t="str">
        <f t="shared" ca="1" si="267"/>
        <v/>
      </c>
      <c r="N1050" s="220" t="str">
        <f t="shared" ca="1" si="272"/>
        <v/>
      </c>
      <c r="O1050" s="7" t="str">
        <f t="shared" ca="1" si="268"/>
        <v/>
      </c>
      <c r="P1050" s="7" t="str">
        <f t="shared" ca="1" si="269"/>
        <v/>
      </c>
      <c r="Q1050" s="7" t="str">
        <f t="shared" ca="1" si="270"/>
        <v/>
      </c>
      <c r="R1050" s="7" t="str">
        <f t="shared" ca="1" si="271"/>
        <v/>
      </c>
      <c r="S1050" s="7" t="str">
        <f t="shared" ca="1" si="258"/>
        <v/>
      </c>
      <c r="T1050" s="7" t="str">
        <f t="shared" ca="1" si="259"/>
        <v/>
      </c>
      <c r="V1050" s="120" cm="1">
        <f t="array" aca="1" ref="V1050" ca="1">SUMIFS(Invoice_Hours,Invoice_Labor_Category,$D1050,Invoice_Company,$C1050,Invoice_MSA_Code,$E1050)</f>
        <v>0</v>
      </c>
      <c r="W1050" s="121" t="str">
        <f t="shared" ca="1" si="260"/>
        <v/>
      </c>
      <c r="X1050" s="152" t="str">
        <f t="shared" ca="1" si="261"/>
        <v/>
      </c>
      <c r="AB1050" t="str">
        <f t="shared" si="262"/>
        <v/>
      </c>
      <c r="AC1050" t="str">
        <f t="shared" si="263"/>
        <v/>
      </c>
      <c r="AD1050" t="str">
        <f t="shared" si="264"/>
        <v/>
      </c>
      <c r="AE1050" s="4" t="str">
        <f t="shared" ca="1" si="257"/>
        <v/>
      </c>
    </row>
    <row r="1051" spans="2:31" ht="20.100000000000001" customHeight="1">
      <c r="B1051" s="5"/>
      <c r="E1051" s="8"/>
      <c r="F1051" s="5"/>
      <c r="G1051" s="117" cm="1">
        <f t="array" aca="1" ref="G1051" ca="1">SUMIFS(Proposed_Hours,Proposed_Labor_Category,$D1051,Proposed_Company,$C1051,Proposed_MSA_Code,$E1051)</f>
        <v>0</v>
      </c>
      <c r="H1051" s="7" t="str">
        <f t="shared" ca="1" si="265"/>
        <v/>
      </c>
      <c r="I1051" s="4" t="str" cm="1">
        <f t="array" aca="1" ref="I1051" ca="1">IFERROR(IF(SUMIFS(Proposed_Direct_Cost,Proposed_Labor_Category,$D1051,Proposed_Company,$C1051,Proposed_MSA_Code,$E1051)=0,"Not Proposed",SUMIFS(Proposed_Direct_Cost,Proposed_Labor_Category,$D1051,Proposed_Company,$C1051,Proposed_MSA_Code,$E1051)),"")</f>
        <v>Not Proposed</v>
      </c>
      <c r="J1051" s="117" cm="1">
        <f t="array" aca="1" ref="J1051" ca="1">SUMIFS(Invoice_Hours,Invoice_Labor_Category,$D1051,Invoice_Company,$C1051,Invoice_MSA_Code,$E1051)</f>
        <v>0</v>
      </c>
      <c r="K1051" s="7" t="str">
        <f t="shared" ca="1" si="266"/>
        <v/>
      </c>
      <c r="L1051" s="222" cm="1">
        <f t="array" aca="1" ref="L1051" ca="1">IFERROR(SUMIFS(Invoice_Direct_Cost,Invoice_Labor_Category,$D1051,Invoice_Company,$C1051,Invoice_MSA_Code,$E1051),"")</f>
        <v>0</v>
      </c>
      <c r="M1051" s="7" t="str">
        <f t="shared" ca="1" si="267"/>
        <v/>
      </c>
      <c r="N1051" s="220" t="str">
        <f t="shared" ca="1" si="272"/>
        <v/>
      </c>
      <c r="O1051" s="7" t="str">
        <f t="shared" ca="1" si="268"/>
        <v/>
      </c>
      <c r="P1051" s="7" t="str">
        <f t="shared" ca="1" si="269"/>
        <v/>
      </c>
      <c r="Q1051" s="7" t="str">
        <f t="shared" ca="1" si="270"/>
        <v/>
      </c>
      <c r="R1051" s="7" t="str">
        <f t="shared" ca="1" si="271"/>
        <v/>
      </c>
      <c r="S1051" s="7" t="str">
        <f t="shared" ca="1" si="258"/>
        <v/>
      </c>
      <c r="T1051" s="7" t="str">
        <f t="shared" ca="1" si="259"/>
        <v/>
      </c>
      <c r="V1051" s="120" cm="1">
        <f t="array" aca="1" ref="V1051" ca="1">SUMIFS(Invoice_Hours,Invoice_Labor_Category,$D1051,Invoice_Company,$C1051,Invoice_MSA_Code,$E1051)</f>
        <v>0</v>
      </c>
      <c r="W1051" s="121" t="str">
        <f t="shared" ca="1" si="260"/>
        <v/>
      </c>
      <c r="X1051" s="151" t="str">
        <f t="shared" ca="1" si="261"/>
        <v/>
      </c>
      <c r="AB1051" t="str">
        <f t="shared" si="262"/>
        <v/>
      </c>
      <c r="AC1051" t="str">
        <f t="shared" si="263"/>
        <v/>
      </c>
      <c r="AD1051" t="str">
        <f t="shared" si="264"/>
        <v/>
      </c>
      <c r="AE1051" s="4" t="str">
        <f t="shared" ca="1" si="257"/>
        <v/>
      </c>
    </row>
    <row r="1052" spans="2:31" ht="20.100000000000001" customHeight="1">
      <c r="B1052" s="5"/>
      <c r="E1052" s="8"/>
      <c r="F1052" s="5"/>
      <c r="G1052" s="117" cm="1">
        <f t="array" aca="1" ref="G1052" ca="1">SUMIFS(Proposed_Hours,Proposed_Labor_Category,$D1052,Proposed_Company,$C1052,Proposed_MSA_Code,$E1052)</f>
        <v>0</v>
      </c>
      <c r="H1052" s="7" t="str">
        <f t="shared" ca="1" si="265"/>
        <v/>
      </c>
      <c r="I1052" s="4" t="str" cm="1">
        <f t="array" aca="1" ref="I1052" ca="1">IFERROR(IF(SUMIFS(Proposed_Direct_Cost,Proposed_Labor_Category,$D1052,Proposed_Company,$C1052,Proposed_MSA_Code,$E1052)=0,"Not Proposed",SUMIFS(Proposed_Direct_Cost,Proposed_Labor_Category,$D1052,Proposed_Company,$C1052,Proposed_MSA_Code,$E1052)),"")</f>
        <v>Not Proposed</v>
      </c>
      <c r="J1052" s="117" cm="1">
        <f t="array" aca="1" ref="J1052" ca="1">SUMIFS(Invoice_Hours,Invoice_Labor_Category,$D1052,Invoice_Company,$C1052,Invoice_MSA_Code,$E1052)</f>
        <v>0</v>
      </c>
      <c r="K1052" s="7" t="str">
        <f t="shared" ca="1" si="266"/>
        <v/>
      </c>
      <c r="L1052" s="222" cm="1">
        <f t="array" aca="1" ref="L1052" ca="1">IFERROR(SUMIFS(Invoice_Direct_Cost,Invoice_Labor_Category,$D1052,Invoice_Company,$C1052,Invoice_MSA_Code,$E1052),"")</f>
        <v>0</v>
      </c>
      <c r="M1052" s="7" t="str">
        <f t="shared" ca="1" si="267"/>
        <v/>
      </c>
      <c r="N1052" s="220" t="str">
        <f t="shared" ca="1" si="272"/>
        <v/>
      </c>
      <c r="O1052" s="7" t="str">
        <f t="shared" ca="1" si="268"/>
        <v/>
      </c>
      <c r="P1052" s="7" t="str">
        <f t="shared" ca="1" si="269"/>
        <v/>
      </c>
      <c r="Q1052" s="7" t="str">
        <f t="shared" ca="1" si="270"/>
        <v/>
      </c>
      <c r="R1052" s="7" t="str">
        <f t="shared" ca="1" si="271"/>
        <v/>
      </c>
      <c r="S1052" s="7" t="str">
        <f t="shared" ca="1" si="258"/>
        <v/>
      </c>
      <c r="T1052" s="7" t="str">
        <f t="shared" ca="1" si="259"/>
        <v/>
      </c>
      <c r="V1052" s="120" cm="1">
        <f t="array" aca="1" ref="V1052" ca="1">SUMIFS(Invoice_Hours,Invoice_Labor_Category,$D1052,Invoice_Company,$C1052,Invoice_MSA_Code,$E1052)</f>
        <v>0</v>
      </c>
      <c r="W1052" s="121" t="str">
        <f t="shared" ca="1" si="260"/>
        <v/>
      </c>
      <c r="X1052" s="152" t="str">
        <f t="shared" ca="1" si="261"/>
        <v/>
      </c>
      <c r="AB1052" t="str">
        <f t="shared" si="262"/>
        <v/>
      </c>
      <c r="AC1052" t="str">
        <f t="shared" si="263"/>
        <v/>
      </c>
      <c r="AD1052" t="str">
        <f t="shared" si="264"/>
        <v/>
      </c>
      <c r="AE1052" s="4" t="str">
        <f t="shared" ca="1" si="257"/>
        <v/>
      </c>
    </row>
    <row r="1053" spans="2:31" ht="20.100000000000001" customHeight="1">
      <c r="B1053" s="5"/>
      <c r="E1053" s="8"/>
      <c r="F1053" s="5"/>
      <c r="G1053" s="117" cm="1">
        <f t="array" aca="1" ref="G1053" ca="1">SUMIFS(Proposed_Hours,Proposed_Labor_Category,$D1053,Proposed_Company,$C1053,Proposed_MSA_Code,$E1053)</f>
        <v>0</v>
      </c>
      <c r="H1053" s="7" t="str">
        <f t="shared" ca="1" si="265"/>
        <v/>
      </c>
      <c r="I1053" s="4" t="str" cm="1">
        <f t="array" aca="1" ref="I1053" ca="1">IFERROR(IF(SUMIFS(Proposed_Direct_Cost,Proposed_Labor_Category,$D1053,Proposed_Company,$C1053,Proposed_MSA_Code,$E1053)=0,"Not Proposed",SUMIFS(Proposed_Direct_Cost,Proposed_Labor_Category,$D1053,Proposed_Company,$C1053,Proposed_MSA_Code,$E1053)),"")</f>
        <v>Not Proposed</v>
      </c>
      <c r="J1053" s="117" cm="1">
        <f t="array" aca="1" ref="J1053" ca="1">SUMIFS(Invoice_Hours,Invoice_Labor_Category,$D1053,Invoice_Company,$C1053,Invoice_MSA_Code,$E1053)</f>
        <v>0</v>
      </c>
      <c r="K1053" s="7" t="str">
        <f t="shared" ca="1" si="266"/>
        <v/>
      </c>
      <c r="L1053" s="222" cm="1">
        <f t="array" aca="1" ref="L1053" ca="1">IFERROR(SUMIFS(Invoice_Direct_Cost,Invoice_Labor_Category,$D1053,Invoice_Company,$C1053,Invoice_MSA_Code,$E1053),"")</f>
        <v>0</v>
      </c>
      <c r="M1053" s="7" t="str">
        <f t="shared" ca="1" si="267"/>
        <v/>
      </c>
      <c r="N1053" s="220" t="str">
        <f t="shared" ca="1" si="272"/>
        <v/>
      </c>
      <c r="O1053" s="7" t="str">
        <f t="shared" ca="1" si="268"/>
        <v/>
      </c>
      <c r="P1053" s="7" t="str">
        <f t="shared" ca="1" si="269"/>
        <v/>
      </c>
      <c r="Q1053" s="7" t="str">
        <f t="shared" ca="1" si="270"/>
        <v/>
      </c>
      <c r="R1053" s="7" t="str">
        <f t="shared" ca="1" si="271"/>
        <v/>
      </c>
      <c r="S1053" s="7" t="str">
        <f t="shared" ca="1" si="258"/>
        <v/>
      </c>
      <c r="T1053" s="7" t="str">
        <f t="shared" ca="1" si="259"/>
        <v/>
      </c>
      <c r="V1053" s="120" cm="1">
        <f t="array" aca="1" ref="V1053" ca="1">SUMIFS(Invoice_Hours,Invoice_Labor_Category,$D1053,Invoice_Company,$C1053,Invoice_MSA_Code,$E1053)</f>
        <v>0</v>
      </c>
      <c r="W1053" s="121" t="str">
        <f t="shared" ca="1" si="260"/>
        <v/>
      </c>
      <c r="X1053" s="151" t="str">
        <f t="shared" ca="1" si="261"/>
        <v/>
      </c>
      <c r="AB1053" t="str">
        <f t="shared" si="262"/>
        <v/>
      </c>
      <c r="AC1053" t="str">
        <f t="shared" si="263"/>
        <v/>
      </c>
      <c r="AD1053" t="str">
        <f t="shared" si="264"/>
        <v/>
      </c>
      <c r="AE1053" s="4" t="str">
        <f t="shared" ca="1" si="257"/>
        <v/>
      </c>
    </row>
    <row r="1054" spans="2:31" ht="20.100000000000001" customHeight="1">
      <c r="B1054" s="5"/>
      <c r="E1054" s="8"/>
      <c r="F1054" s="5"/>
      <c r="G1054" s="117" cm="1">
        <f t="array" aca="1" ref="G1054" ca="1">SUMIFS(Proposed_Hours,Proposed_Labor_Category,$D1054,Proposed_Company,$C1054,Proposed_MSA_Code,$E1054)</f>
        <v>0</v>
      </c>
      <c r="H1054" s="7" t="str">
        <f t="shared" ca="1" si="265"/>
        <v/>
      </c>
      <c r="I1054" s="4" t="str" cm="1">
        <f t="array" aca="1" ref="I1054" ca="1">IFERROR(IF(SUMIFS(Proposed_Direct_Cost,Proposed_Labor_Category,$D1054,Proposed_Company,$C1054,Proposed_MSA_Code,$E1054)=0,"Not Proposed",SUMIFS(Proposed_Direct_Cost,Proposed_Labor_Category,$D1054,Proposed_Company,$C1054,Proposed_MSA_Code,$E1054)),"")</f>
        <v>Not Proposed</v>
      </c>
      <c r="J1054" s="117" cm="1">
        <f t="array" aca="1" ref="J1054" ca="1">SUMIFS(Invoice_Hours,Invoice_Labor_Category,$D1054,Invoice_Company,$C1054,Invoice_MSA_Code,$E1054)</f>
        <v>0</v>
      </c>
      <c r="K1054" s="7" t="str">
        <f t="shared" ca="1" si="266"/>
        <v/>
      </c>
      <c r="L1054" s="222" cm="1">
        <f t="array" aca="1" ref="L1054" ca="1">IFERROR(SUMIFS(Invoice_Direct_Cost,Invoice_Labor_Category,$D1054,Invoice_Company,$C1054,Invoice_MSA_Code,$E1054),"")</f>
        <v>0</v>
      </c>
      <c r="M1054" s="7" t="str">
        <f t="shared" ca="1" si="267"/>
        <v/>
      </c>
      <c r="N1054" s="220" t="str">
        <f t="shared" ca="1" si="272"/>
        <v/>
      </c>
      <c r="O1054" s="7" t="str">
        <f t="shared" ca="1" si="268"/>
        <v/>
      </c>
      <c r="P1054" s="7" t="str">
        <f t="shared" ca="1" si="269"/>
        <v/>
      </c>
      <c r="Q1054" s="7" t="str">
        <f t="shared" ca="1" si="270"/>
        <v/>
      </c>
      <c r="R1054" s="7" t="str">
        <f t="shared" ca="1" si="271"/>
        <v/>
      </c>
      <c r="S1054" s="7" t="str">
        <f t="shared" ca="1" si="258"/>
        <v/>
      </c>
      <c r="T1054" s="7" t="str">
        <f t="shared" ca="1" si="259"/>
        <v/>
      </c>
      <c r="V1054" s="120" cm="1">
        <f t="array" aca="1" ref="V1054" ca="1">SUMIFS(Invoice_Hours,Invoice_Labor_Category,$D1054,Invoice_Company,$C1054,Invoice_MSA_Code,$E1054)</f>
        <v>0</v>
      </c>
      <c r="W1054" s="121" t="str">
        <f t="shared" ca="1" si="260"/>
        <v/>
      </c>
      <c r="X1054" s="152" t="str">
        <f t="shared" ca="1" si="261"/>
        <v/>
      </c>
      <c r="AB1054" t="str">
        <f t="shared" si="262"/>
        <v/>
      </c>
      <c r="AC1054" t="str">
        <f t="shared" si="263"/>
        <v/>
      </c>
      <c r="AD1054" t="str">
        <f t="shared" si="264"/>
        <v/>
      </c>
      <c r="AE1054" s="4" t="str">
        <f t="shared" ref="AE1054:AE1117" ca="1" si="273">X1054</f>
        <v/>
      </c>
    </row>
    <row r="1055" spans="2:31" ht="20.100000000000001" customHeight="1">
      <c r="E1055" s="8"/>
      <c r="F1055" s="5"/>
      <c r="G1055" s="117" cm="1">
        <f t="array" aca="1" ref="G1055" ca="1">SUMIFS(Proposed_Hours,Proposed_Labor_Category,$D1055,Proposed_Company,$C1055,Proposed_MSA_Code,$E1055)</f>
        <v>0</v>
      </c>
      <c r="H1055" s="7" t="str">
        <f t="shared" ca="1" si="265"/>
        <v/>
      </c>
      <c r="I1055" s="4" t="str" cm="1">
        <f t="array" aca="1" ref="I1055" ca="1">IFERROR(IF(SUMIFS(Proposed_Direct_Cost,Proposed_Labor_Category,$D1055,Proposed_Company,$C1055,Proposed_MSA_Code,$E1055)=0,"Not Proposed",SUMIFS(Proposed_Direct_Cost,Proposed_Labor_Category,$D1055,Proposed_Company,$C1055,Proposed_MSA_Code,$E1055)),"")</f>
        <v>Not Proposed</v>
      </c>
      <c r="J1055" s="117" cm="1">
        <f t="array" aca="1" ref="J1055" ca="1">SUMIFS(Invoice_Hours,Invoice_Labor_Category,$D1055,Invoice_Company,$C1055,Invoice_MSA_Code,$E1055)</f>
        <v>0</v>
      </c>
      <c r="K1055" s="7" t="str">
        <f t="shared" ca="1" si="266"/>
        <v/>
      </c>
      <c r="L1055" s="222" cm="1">
        <f t="array" aca="1" ref="L1055" ca="1">IFERROR(SUMIFS(Invoice_Direct_Cost,Invoice_Labor_Category,$D1055,Invoice_Company,$C1055,Invoice_MSA_Code,$E1055),"")</f>
        <v>0</v>
      </c>
      <c r="M1055" s="7" t="str">
        <f t="shared" ca="1" si="267"/>
        <v/>
      </c>
      <c r="N1055" s="220" t="str">
        <f t="shared" ca="1" si="272"/>
        <v/>
      </c>
      <c r="O1055" s="7" t="str">
        <f t="shared" ca="1" si="268"/>
        <v/>
      </c>
      <c r="P1055" s="7" t="str">
        <f t="shared" ca="1" si="269"/>
        <v/>
      </c>
      <c r="Q1055" s="7" t="str">
        <f t="shared" ca="1" si="270"/>
        <v/>
      </c>
      <c r="R1055" s="7" t="str">
        <f t="shared" ca="1" si="271"/>
        <v/>
      </c>
      <c r="S1055" s="7" t="str">
        <f t="shared" ca="1" si="258"/>
        <v/>
      </c>
      <c r="T1055" s="7" t="str">
        <f t="shared" ca="1" si="259"/>
        <v/>
      </c>
      <c r="V1055" s="120" cm="1">
        <f t="array" aca="1" ref="V1055" ca="1">SUMIFS(Invoice_Hours,Invoice_Labor_Category,$D1055,Invoice_Company,$C1055,Invoice_MSA_Code,$E1055)</f>
        <v>0</v>
      </c>
      <c r="W1055" s="121" t="str">
        <f t="shared" ca="1" si="260"/>
        <v/>
      </c>
      <c r="X1055" s="151" t="str">
        <f t="shared" ca="1" si="261"/>
        <v/>
      </c>
      <c r="AB1055" t="str">
        <f t="shared" si="262"/>
        <v/>
      </c>
      <c r="AC1055" t="str">
        <f t="shared" si="263"/>
        <v/>
      </c>
      <c r="AD1055" t="str">
        <f t="shared" si="264"/>
        <v/>
      </c>
      <c r="AE1055" s="4" t="str">
        <f t="shared" ca="1" si="273"/>
        <v/>
      </c>
    </row>
    <row r="1056" spans="2:31" ht="20.100000000000001" customHeight="1">
      <c r="E1056" s="8"/>
      <c r="F1056" s="5"/>
      <c r="G1056" s="117" cm="1">
        <f t="array" aca="1" ref="G1056" ca="1">SUMIFS(Proposed_Hours,Proposed_Labor_Category,$D1056,Proposed_Company,$C1056,Proposed_MSA_Code,$E1056)</f>
        <v>0</v>
      </c>
      <c r="H1056" s="7" t="str">
        <f t="shared" ca="1" si="265"/>
        <v/>
      </c>
      <c r="I1056" s="4" t="str" cm="1">
        <f t="array" aca="1" ref="I1056" ca="1">IFERROR(IF(SUMIFS(Proposed_Direct_Cost,Proposed_Labor_Category,$D1056,Proposed_Company,$C1056,Proposed_MSA_Code,$E1056)=0,"Not Proposed",SUMIFS(Proposed_Direct_Cost,Proposed_Labor_Category,$D1056,Proposed_Company,$C1056,Proposed_MSA_Code,$E1056)),"")</f>
        <v>Not Proposed</v>
      </c>
      <c r="J1056" s="117" cm="1">
        <f t="array" aca="1" ref="J1056" ca="1">SUMIFS(Invoice_Hours,Invoice_Labor_Category,$D1056,Invoice_Company,$C1056,Invoice_MSA_Code,$E1056)</f>
        <v>0</v>
      </c>
      <c r="K1056" s="7" t="str">
        <f t="shared" ca="1" si="266"/>
        <v/>
      </c>
      <c r="L1056" s="222" cm="1">
        <f t="array" aca="1" ref="L1056" ca="1">IFERROR(SUMIFS(Invoice_Direct_Cost,Invoice_Labor_Category,$D1056,Invoice_Company,$C1056,Invoice_MSA_Code,$E1056),"")</f>
        <v>0</v>
      </c>
      <c r="M1056" s="7" t="str">
        <f t="shared" ca="1" si="267"/>
        <v/>
      </c>
      <c r="N1056" s="220" t="str">
        <f t="shared" ca="1" si="272"/>
        <v/>
      </c>
      <c r="O1056" s="7" t="str">
        <f t="shared" ca="1" si="268"/>
        <v/>
      </c>
      <c r="P1056" s="7" t="str">
        <f t="shared" ca="1" si="269"/>
        <v/>
      </c>
      <c r="Q1056" s="7" t="str">
        <f t="shared" ca="1" si="270"/>
        <v/>
      </c>
      <c r="R1056" s="7" t="str">
        <f t="shared" ca="1" si="271"/>
        <v/>
      </c>
      <c r="S1056" s="7" t="str">
        <f t="shared" ca="1" si="258"/>
        <v/>
      </c>
      <c r="T1056" s="7" t="str">
        <f t="shared" ca="1" si="259"/>
        <v/>
      </c>
      <c r="V1056" s="120" cm="1">
        <f t="array" aca="1" ref="V1056" ca="1">SUMIFS(Invoice_Hours,Invoice_Labor_Category,$D1056,Invoice_Company,$C1056,Invoice_MSA_Code,$E1056)</f>
        <v>0</v>
      </c>
      <c r="W1056" s="121" t="str">
        <f t="shared" ca="1" si="260"/>
        <v/>
      </c>
      <c r="X1056" s="152" t="str">
        <f t="shared" ca="1" si="261"/>
        <v/>
      </c>
      <c r="AB1056" t="str">
        <f t="shared" si="262"/>
        <v/>
      </c>
      <c r="AC1056" t="str">
        <f t="shared" si="263"/>
        <v/>
      </c>
      <c r="AD1056" t="str">
        <f t="shared" si="264"/>
        <v/>
      </c>
      <c r="AE1056" s="4" t="str">
        <f t="shared" ca="1" si="273"/>
        <v/>
      </c>
    </row>
    <row r="1057" spans="5:31" ht="20.100000000000001" customHeight="1">
      <c r="E1057" s="8"/>
      <c r="F1057" s="5"/>
      <c r="G1057" s="117" cm="1">
        <f t="array" aca="1" ref="G1057" ca="1">SUMIFS(Proposed_Hours,Proposed_Labor_Category,$D1057,Proposed_Company,$C1057,Proposed_MSA_Code,$E1057)</f>
        <v>0</v>
      </c>
      <c r="H1057" s="7" t="str">
        <f t="shared" ca="1" si="265"/>
        <v/>
      </c>
      <c r="I1057" s="4" t="str" cm="1">
        <f t="array" aca="1" ref="I1057" ca="1">IFERROR(IF(SUMIFS(Proposed_Direct_Cost,Proposed_Labor_Category,$D1057,Proposed_Company,$C1057,Proposed_MSA_Code,$E1057)=0,"Not Proposed",SUMIFS(Proposed_Direct_Cost,Proposed_Labor_Category,$D1057,Proposed_Company,$C1057,Proposed_MSA_Code,$E1057)),"")</f>
        <v>Not Proposed</v>
      </c>
      <c r="J1057" s="117" cm="1">
        <f t="array" aca="1" ref="J1057" ca="1">SUMIFS(Invoice_Hours,Invoice_Labor_Category,$D1057,Invoice_Company,$C1057,Invoice_MSA_Code,$E1057)</f>
        <v>0</v>
      </c>
      <c r="K1057" s="7" t="str">
        <f t="shared" ca="1" si="266"/>
        <v/>
      </c>
      <c r="L1057" s="222" cm="1">
        <f t="array" aca="1" ref="L1057" ca="1">IFERROR(SUMIFS(Invoice_Direct_Cost,Invoice_Labor_Category,$D1057,Invoice_Company,$C1057,Invoice_MSA_Code,$E1057),"")</f>
        <v>0</v>
      </c>
      <c r="M1057" s="7" t="str">
        <f t="shared" ca="1" si="267"/>
        <v/>
      </c>
      <c r="N1057" s="220" t="str">
        <f t="shared" ca="1" si="272"/>
        <v/>
      </c>
      <c r="O1057" s="7" t="str">
        <f t="shared" ca="1" si="268"/>
        <v/>
      </c>
      <c r="P1057" s="7" t="str">
        <f t="shared" ca="1" si="269"/>
        <v/>
      </c>
      <c r="Q1057" s="7" t="str">
        <f t="shared" ca="1" si="270"/>
        <v/>
      </c>
      <c r="R1057" s="7" t="str">
        <f t="shared" ca="1" si="271"/>
        <v/>
      </c>
      <c r="S1057" s="7" t="str">
        <f t="shared" ca="1" si="258"/>
        <v/>
      </c>
      <c r="T1057" s="7" t="str">
        <f t="shared" ca="1" si="259"/>
        <v/>
      </c>
      <c r="V1057" s="120" cm="1">
        <f t="array" aca="1" ref="V1057" ca="1">SUMIFS(Invoice_Hours,Invoice_Labor_Category,$D1057,Invoice_Company,$C1057,Invoice_MSA_Code,$E1057)</f>
        <v>0</v>
      </c>
      <c r="W1057" s="121" t="str">
        <f t="shared" ca="1" si="260"/>
        <v/>
      </c>
      <c r="X1057" s="151" t="str">
        <f t="shared" ca="1" si="261"/>
        <v/>
      </c>
      <c r="AB1057" t="str">
        <f t="shared" si="262"/>
        <v/>
      </c>
      <c r="AC1057" t="str">
        <f t="shared" si="263"/>
        <v/>
      </c>
      <c r="AD1057" t="str">
        <f t="shared" si="264"/>
        <v/>
      </c>
      <c r="AE1057" s="4" t="str">
        <f t="shared" ca="1" si="273"/>
        <v/>
      </c>
    </row>
    <row r="1058" spans="5:31" ht="20.100000000000001" customHeight="1">
      <c r="E1058" s="8"/>
      <c r="F1058" s="5"/>
      <c r="G1058" s="117" cm="1">
        <f t="array" aca="1" ref="G1058" ca="1">SUMIFS(Proposed_Hours,Proposed_Labor_Category,$D1058,Proposed_Company,$C1058,Proposed_MSA_Code,$E1058)</f>
        <v>0</v>
      </c>
      <c r="H1058" s="7" t="str">
        <f t="shared" ca="1" si="265"/>
        <v/>
      </c>
      <c r="I1058" s="4" t="str" cm="1">
        <f t="array" aca="1" ref="I1058" ca="1">IFERROR(IF(SUMIFS(Proposed_Direct_Cost,Proposed_Labor_Category,$D1058,Proposed_Company,$C1058,Proposed_MSA_Code,$E1058)=0,"Not Proposed",SUMIFS(Proposed_Direct_Cost,Proposed_Labor_Category,$D1058,Proposed_Company,$C1058,Proposed_MSA_Code,$E1058)),"")</f>
        <v>Not Proposed</v>
      </c>
      <c r="J1058" s="117" cm="1">
        <f t="array" aca="1" ref="J1058" ca="1">SUMIFS(Invoice_Hours,Invoice_Labor_Category,$D1058,Invoice_Company,$C1058,Invoice_MSA_Code,$E1058)</f>
        <v>0</v>
      </c>
      <c r="K1058" s="7" t="str">
        <f t="shared" ca="1" si="266"/>
        <v/>
      </c>
      <c r="L1058" s="222" cm="1">
        <f t="array" aca="1" ref="L1058" ca="1">IFERROR(SUMIFS(Invoice_Direct_Cost,Invoice_Labor_Category,$D1058,Invoice_Company,$C1058,Invoice_MSA_Code,$E1058),"")</f>
        <v>0</v>
      </c>
      <c r="M1058" s="7" t="str">
        <f t="shared" ca="1" si="267"/>
        <v/>
      </c>
      <c r="N1058" s="220" t="str">
        <f t="shared" ca="1" si="272"/>
        <v/>
      </c>
      <c r="O1058" s="7" t="str">
        <f t="shared" ca="1" si="268"/>
        <v/>
      </c>
      <c r="P1058" s="7" t="str">
        <f t="shared" ca="1" si="269"/>
        <v/>
      </c>
      <c r="Q1058" s="7" t="str">
        <f t="shared" ca="1" si="270"/>
        <v/>
      </c>
      <c r="R1058" s="7" t="str">
        <f t="shared" ca="1" si="271"/>
        <v/>
      </c>
      <c r="S1058" s="7" t="str">
        <f t="shared" ca="1" si="258"/>
        <v/>
      </c>
      <c r="T1058" s="7" t="str">
        <f t="shared" ca="1" si="259"/>
        <v/>
      </c>
      <c r="V1058" s="120" cm="1">
        <f t="array" aca="1" ref="V1058" ca="1">SUMIFS(Invoice_Hours,Invoice_Labor_Category,$D1058,Invoice_Company,$C1058,Invoice_MSA_Code,$E1058)</f>
        <v>0</v>
      </c>
      <c r="W1058" s="121" t="str">
        <f t="shared" ca="1" si="260"/>
        <v/>
      </c>
      <c r="X1058" s="152" t="str">
        <f t="shared" ca="1" si="261"/>
        <v/>
      </c>
      <c r="AB1058" t="str">
        <f t="shared" si="262"/>
        <v/>
      </c>
      <c r="AC1058" t="str">
        <f t="shared" si="263"/>
        <v/>
      </c>
      <c r="AD1058" t="str">
        <f t="shared" si="264"/>
        <v/>
      </c>
      <c r="AE1058" s="4" t="str">
        <f t="shared" ca="1" si="273"/>
        <v/>
      </c>
    </row>
    <row r="1059" spans="5:31" ht="20.100000000000001" customHeight="1">
      <c r="E1059" s="8"/>
      <c r="F1059" s="5"/>
      <c r="G1059" s="117" cm="1">
        <f t="array" aca="1" ref="G1059" ca="1">SUMIFS(Proposed_Hours,Proposed_Labor_Category,$D1059,Proposed_Company,$C1059,Proposed_MSA_Code,$E1059)</f>
        <v>0</v>
      </c>
      <c r="H1059" s="7" t="str">
        <f t="shared" ca="1" si="265"/>
        <v/>
      </c>
      <c r="I1059" s="4" t="str" cm="1">
        <f t="array" aca="1" ref="I1059" ca="1">IFERROR(IF(SUMIFS(Proposed_Direct_Cost,Proposed_Labor_Category,$D1059,Proposed_Company,$C1059,Proposed_MSA_Code,$E1059)=0,"Not Proposed",SUMIFS(Proposed_Direct_Cost,Proposed_Labor_Category,$D1059,Proposed_Company,$C1059,Proposed_MSA_Code,$E1059)),"")</f>
        <v>Not Proposed</v>
      </c>
      <c r="J1059" s="117" cm="1">
        <f t="array" aca="1" ref="J1059" ca="1">SUMIFS(Invoice_Hours,Invoice_Labor_Category,$D1059,Invoice_Company,$C1059,Invoice_MSA_Code,$E1059)</f>
        <v>0</v>
      </c>
      <c r="K1059" s="7" t="str">
        <f t="shared" ca="1" si="266"/>
        <v/>
      </c>
      <c r="L1059" s="222" cm="1">
        <f t="array" aca="1" ref="L1059" ca="1">IFERROR(SUMIFS(Invoice_Direct_Cost,Invoice_Labor_Category,$D1059,Invoice_Company,$C1059,Invoice_MSA_Code,$E1059),"")</f>
        <v>0</v>
      </c>
      <c r="M1059" s="7" t="str">
        <f t="shared" ca="1" si="267"/>
        <v/>
      </c>
      <c r="N1059" s="220" t="str">
        <f t="shared" ca="1" si="272"/>
        <v/>
      </c>
      <c r="O1059" s="7" t="str">
        <f t="shared" ca="1" si="268"/>
        <v/>
      </c>
      <c r="P1059" s="7" t="str">
        <f t="shared" ca="1" si="269"/>
        <v/>
      </c>
      <c r="Q1059" s="7" t="str">
        <f t="shared" ca="1" si="270"/>
        <v/>
      </c>
      <c r="R1059" s="7" t="str">
        <f t="shared" ca="1" si="271"/>
        <v/>
      </c>
      <c r="S1059" s="7" t="str">
        <f t="shared" ca="1" si="258"/>
        <v/>
      </c>
      <c r="T1059" s="7" t="str">
        <f t="shared" ca="1" si="259"/>
        <v/>
      </c>
      <c r="V1059" s="120" cm="1">
        <f t="array" aca="1" ref="V1059" ca="1">SUMIFS(Invoice_Hours,Invoice_Labor_Category,$D1059,Invoice_Company,$C1059,Invoice_MSA_Code,$E1059)</f>
        <v>0</v>
      </c>
      <c r="W1059" s="121" t="str">
        <f t="shared" ca="1" si="260"/>
        <v/>
      </c>
      <c r="X1059" s="151" t="str">
        <f t="shared" ca="1" si="261"/>
        <v/>
      </c>
      <c r="AB1059" t="str">
        <f t="shared" si="262"/>
        <v/>
      </c>
      <c r="AC1059" t="str">
        <f t="shared" si="263"/>
        <v/>
      </c>
      <c r="AD1059" t="str">
        <f t="shared" si="264"/>
        <v/>
      </c>
      <c r="AE1059" s="4" t="str">
        <f t="shared" ca="1" si="273"/>
        <v/>
      </c>
    </row>
    <row r="1060" spans="5:31" ht="20.100000000000001" customHeight="1">
      <c r="E1060" s="8"/>
      <c r="F1060" s="5"/>
      <c r="G1060" s="117" cm="1">
        <f t="array" aca="1" ref="G1060" ca="1">SUMIFS(Proposed_Hours,Proposed_Labor_Category,$D1060,Proposed_Company,$C1060,Proposed_MSA_Code,$E1060)</f>
        <v>0</v>
      </c>
      <c r="H1060" s="7" t="str">
        <f t="shared" ca="1" si="265"/>
        <v/>
      </c>
      <c r="I1060" s="4" t="str" cm="1">
        <f t="array" aca="1" ref="I1060" ca="1">IFERROR(IF(SUMIFS(Proposed_Direct_Cost,Proposed_Labor_Category,$D1060,Proposed_Company,$C1060,Proposed_MSA_Code,$E1060)=0,"Not Proposed",SUMIFS(Proposed_Direct_Cost,Proposed_Labor_Category,$D1060,Proposed_Company,$C1060,Proposed_MSA_Code,$E1060)),"")</f>
        <v>Not Proposed</v>
      </c>
      <c r="J1060" s="117" cm="1">
        <f t="array" aca="1" ref="J1060" ca="1">SUMIFS(Invoice_Hours,Invoice_Labor_Category,$D1060,Invoice_Company,$C1060,Invoice_MSA_Code,$E1060)</f>
        <v>0</v>
      </c>
      <c r="K1060" s="7" t="str">
        <f t="shared" ca="1" si="266"/>
        <v/>
      </c>
      <c r="L1060" s="222" cm="1">
        <f t="array" aca="1" ref="L1060" ca="1">IFERROR(SUMIFS(Invoice_Direct_Cost,Invoice_Labor_Category,$D1060,Invoice_Company,$C1060,Invoice_MSA_Code,$E1060),"")</f>
        <v>0</v>
      </c>
      <c r="M1060" s="7" t="str">
        <f t="shared" ca="1" si="267"/>
        <v/>
      </c>
      <c r="N1060" s="220" t="str">
        <f t="shared" ca="1" si="272"/>
        <v/>
      </c>
      <c r="O1060" s="7" t="str">
        <f t="shared" ca="1" si="268"/>
        <v/>
      </c>
      <c r="P1060" s="7" t="str">
        <f t="shared" ca="1" si="269"/>
        <v/>
      </c>
      <c r="Q1060" s="7" t="str">
        <f t="shared" ca="1" si="270"/>
        <v/>
      </c>
      <c r="R1060" s="7" t="str">
        <f t="shared" ca="1" si="271"/>
        <v/>
      </c>
      <c r="S1060" s="7" t="str">
        <f t="shared" ca="1" si="258"/>
        <v/>
      </c>
      <c r="T1060" s="7" t="str">
        <f t="shared" ca="1" si="259"/>
        <v/>
      </c>
      <c r="V1060" s="120" cm="1">
        <f t="array" aca="1" ref="V1060" ca="1">SUMIFS(Invoice_Hours,Invoice_Labor_Category,$D1060,Invoice_Company,$C1060,Invoice_MSA_Code,$E1060)</f>
        <v>0</v>
      </c>
      <c r="W1060" s="121" t="str">
        <f t="shared" ca="1" si="260"/>
        <v/>
      </c>
      <c r="X1060" s="152" t="str">
        <f t="shared" ca="1" si="261"/>
        <v/>
      </c>
      <c r="AB1060" t="str">
        <f t="shared" si="262"/>
        <v/>
      </c>
      <c r="AC1060" t="str">
        <f t="shared" si="263"/>
        <v/>
      </c>
      <c r="AD1060" t="str">
        <f t="shared" si="264"/>
        <v/>
      </c>
      <c r="AE1060" s="4" t="str">
        <f t="shared" ca="1" si="273"/>
        <v/>
      </c>
    </row>
    <row r="1061" spans="5:31" ht="20.100000000000001" customHeight="1">
      <c r="E1061" s="8"/>
      <c r="F1061" s="5"/>
      <c r="G1061" s="117" cm="1">
        <f t="array" aca="1" ref="G1061" ca="1">SUMIFS(Proposed_Hours,Proposed_Labor_Category,$D1061,Proposed_Company,$C1061,Proposed_MSA_Code,$E1061)</f>
        <v>0</v>
      </c>
      <c r="H1061" s="7" t="str">
        <f t="shared" ca="1" si="265"/>
        <v/>
      </c>
      <c r="I1061" s="4" t="str" cm="1">
        <f t="array" aca="1" ref="I1061" ca="1">IFERROR(IF(SUMIFS(Proposed_Direct_Cost,Proposed_Labor_Category,$D1061,Proposed_Company,$C1061,Proposed_MSA_Code,$E1061)=0,"Not Proposed",SUMIFS(Proposed_Direct_Cost,Proposed_Labor_Category,$D1061,Proposed_Company,$C1061,Proposed_MSA_Code,$E1061)),"")</f>
        <v>Not Proposed</v>
      </c>
      <c r="J1061" s="117" cm="1">
        <f t="array" aca="1" ref="J1061" ca="1">SUMIFS(Invoice_Hours,Invoice_Labor_Category,$D1061,Invoice_Company,$C1061,Invoice_MSA_Code,$E1061)</f>
        <v>0</v>
      </c>
      <c r="K1061" s="7" t="str">
        <f t="shared" ca="1" si="266"/>
        <v/>
      </c>
      <c r="L1061" s="222" cm="1">
        <f t="array" aca="1" ref="L1061" ca="1">IFERROR(SUMIFS(Invoice_Direct_Cost,Invoice_Labor_Category,$D1061,Invoice_Company,$C1061,Invoice_MSA_Code,$E1061),"")</f>
        <v>0</v>
      </c>
      <c r="M1061" s="7" t="str">
        <f t="shared" ca="1" si="267"/>
        <v/>
      </c>
      <c r="N1061" s="220" t="str">
        <f t="shared" ca="1" si="272"/>
        <v/>
      </c>
      <c r="O1061" s="7" t="str">
        <f t="shared" ca="1" si="268"/>
        <v/>
      </c>
      <c r="P1061" s="7" t="str">
        <f t="shared" ca="1" si="269"/>
        <v/>
      </c>
      <c r="Q1061" s="7" t="str">
        <f t="shared" ca="1" si="270"/>
        <v/>
      </c>
      <c r="R1061" s="7" t="str">
        <f t="shared" ca="1" si="271"/>
        <v/>
      </c>
      <c r="S1061" s="7" t="str">
        <f t="shared" ca="1" si="258"/>
        <v/>
      </c>
      <c r="T1061" s="7" t="str">
        <f t="shared" ca="1" si="259"/>
        <v/>
      </c>
      <c r="V1061" s="120" cm="1">
        <f t="array" aca="1" ref="V1061" ca="1">SUMIFS(Invoice_Hours,Invoice_Labor_Category,$D1061,Invoice_Company,$C1061,Invoice_MSA_Code,$E1061)</f>
        <v>0</v>
      </c>
      <c r="W1061" s="121" t="str">
        <f t="shared" ca="1" si="260"/>
        <v/>
      </c>
      <c r="X1061" s="151" t="str">
        <f t="shared" ca="1" si="261"/>
        <v/>
      </c>
      <c r="AB1061" t="str">
        <f t="shared" si="262"/>
        <v/>
      </c>
      <c r="AC1061" t="str">
        <f t="shared" si="263"/>
        <v/>
      </c>
      <c r="AD1061" t="str">
        <f t="shared" si="264"/>
        <v/>
      </c>
      <c r="AE1061" s="4" t="str">
        <f t="shared" ca="1" si="273"/>
        <v/>
      </c>
    </row>
    <row r="1062" spans="5:31" ht="20.100000000000001" customHeight="1">
      <c r="E1062" s="8"/>
      <c r="F1062" s="5"/>
      <c r="G1062" s="117" cm="1">
        <f t="array" aca="1" ref="G1062" ca="1">SUMIFS(Proposed_Hours,Proposed_Labor_Category,$D1062,Proposed_Company,$C1062,Proposed_MSA_Code,$E1062)</f>
        <v>0</v>
      </c>
      <c r="H1062" s="7" t="str">
        <f t="shared" ca="1" si="265"/>
        <v/>
      </c>
      <c r="I1062" s="4" t="str" cm="1">
        <f t="array" aca="1" ref="I1062" ca="1">IFERROR(IF(SUMIFS(Proposed_Direct_Cost,Proposed_Labor_Category,$D1062,Proposed_Company,$C1062,Proposed_MSA_Code,$E1062)=0,"Not Proposed",SUMIFS(Proposed_Direct_Cost,Proposed_Labor_Category,$D1062,Proposed_Company,$C1062,Proposed_MSA_Code,$E1062)),"")</f>
        <v>Not Proposed</v>
      </c>
      <c r="J1062" s="117" cm="1">
        <f t="array" aca="1" ref="J1062" ca="1">SUMIFS(Invoice_Hours,Invoice_Labor_Category,$D1062,Invoice_Company,$C1062,Invoice_MSA_Code,$E1062)</f>
        <v>0</v>
      </c>
      <c r="K1062" s="7" t="str">
        <f t="shared" ca="1" si="266"/>
        <v/>
      </c>
      <c r="L1062" s="222" cm="1">
        <f t="array" aca="1" ref="L1062" ca="1">IFERROR(SUMIFS(Invoice_Direct_Cost,Invoice_Labor_Category,$D1062,Invoice_Company,$C1062,Invoice_MSA_Code,$E1062),"")</f>
        <v>0</v>
      </c>
      <c r="M1062" s="7" t="str">
        <f t="shared" ca="1" si="267"/>
        <v/>
      </c>
      <c r="N1062" s="220" t="str">
        <f t="shared" ca="1" si="272"/>
        <v/>
      </c>
      <c r="O1062" s="7" t="str">
        <f t="shared" ca="1" si="268"/>
        <v/>
      </c>
      <c r="P1062" s="7" t="str">
        <f t="shared" ca="1" si="269"/>
        <v/>
      </c>
      <c r="Q1062" s="7" t="str">
        <f t="shared" ca="1" si="270"/>
        <v/>
      </c>
      <c r="R1062" s="7" t="str">
        <f t="shared" ca="1" si="271"/>
        <v/>
      </c>
      <c r="S1062" s="7" t="str">
        <f t="shared" ca="1" si="258"/>
        <v/>
      </c>
      <c r="T1062" s="7" t="str">
        <f t="shared" ca="1" si="259"/>
        <v/>
      </c>
      <c r="V1062" s="120" cm="1">
        <f t="array" aca="1" ref="V1062" ca="1">SUMIFS(Invoice_Hours,Invoice_Labor_Category,$D1062,Invoice_Company,$C1062,Invoice_MSA_Code,$E1062)</f>
        <v>0</v>
      </c>
      <c r="W1062" s="121" t="str">
        <f t="shared" ca="1" si="260"/>
        <v/>
      </c>
      <c r="X1062" s="152" t="str">
        <f t="shared" ca="1" si="261"/>
        <v/>
      </c>
      <c r="AB1062" t="str">
        <f t="shared" si="262"/>
        <v/>
      </c>
      <c r="AC1062" t="str">
        <f t="shared" si="263"/>
        <v/>
      </c>
      <c r="AD1062" t="str">
        <f t="shared" si="264"/>
        <v/>
      </c>
      <c r="AE1062" s="4" t="str">
        <f t="shared" ca="1" si="273"/>
        <v/>
      </c>
    </row>
    <row r="1063" spans="5:31" ht="20.100000000000001" customHeight="1">
      <c r="E1063" s="8"/>
      <c r="F1063" s="5"/>
      <c r="G1063" s="117" cm="1">
        <f t="array" aca="1" ref="G1063" ca="1">SUMIFS(Proposed_Hours,Proposed_Labor_Category,$D1063,Proposed_Company,$C1063,Proposed_MSA_Code,$E1063)</f>
        <v>0</v>
      </c>
      <c r="H1063" s="7" t="str">
        <f t="shared" ca="1" si="265"/>
        <v/>
      </c>
      <c r="I1063" s="4" t="str" cm="1">
        <f t="array" aca="1" ref="I1063" ca="1">IFERROR(IF(SUMIFS(Proposed_Direct_Cost,Proposed_Labor_Category,$D1063,Proposed_Company,$C1063,Proposed_MSA_Code,$E1063)=0,"Not Proposed",SUMIFS(Proposed_Direct_Cost,Proposed_Labor_Category,$D1063,Proposed_Company,$C1063,Proposed_MSA_Code,$E1063)),"")</f>
        <v>Not Proposed</v>
      </c>
      <c r="J1063" s="117" cm="1">
        <f t="array" aca="1" ref="J1063" ca="1">SUMIFS(Invoice_Hours,Invoice_Labor_Category,$D1063,Invoice_Company,$C1063,Invoice_MSA_Code,$E1063)</f>
        <v>0</v>
      </c>
      <c r="K1063" s="7" t="str">
        <f t="shared" ca="1" si="266"/>
        <v/>
      </c>
      <c r="L1063" s="222" cm="1">
        <f t="array" aca="1" ref="L1063" ca="1">IFERROR(SUMIFS(Invoice_Direct_Cost,Invoice_Labor_Category,$D1063,Invoice_Company,$C1063,Invoice_MSA_Code,$E1063),"")</f>
        <v>0</v>
      </c>
      <c r="M1063" s="7" t="str">
        <f t="shared" ca="1" si="267"/>
        <v/>
      </c>
      <c r="N1063" s="220" t="str">
        <f t="shared" ca="1" si="272"/>
        <v/>
      </c>
      <c r="O1063" s="7" t="str">
        <f t="shared" ca="1" si="268"/>
        <v/>
      </c>
      <c r="P1063" s="7" t="str">
        <f t="shared" ca="1" si="269"/>
        <v/>
      </c>
      <c r="Q1063" s="7" t="str">
        <f t="shared" ca="1" si="270"/>
        <v/>
      </c>
      <c r="R1063" s="7" t="str">
        <f t="shared" ca="1" si="271"/>
        <v/>
      </c>
      <c r="S1063" s="7" t="str">
        <f t="shared" ca="1" si="258"/>
        <v/>
      </c>
      <c r="T1063" s="7" t="str">
        <f t="shared" ca="1" si="259"/>
        <v/>
      </c>
      <c r="V1063" s="120" cm="1">
        <f t="array" aca="1" ref="V1063" ca="1">SUMIFS(Invoice_Hours,Invoice_Labor_Category,$D1063,Invoice_Company,$C1063,Invoice_MSA_Code,$E1063)</f>
        <v>0</v>
      </c>
      <c r="W1063" s="121" t="str">
        <f t="shared" ca="1" si="260"/>
        <v/>
      </c>
      <c r="X1063" s="151" t="str">
        <f t="shared" ca="1" si="261"/>
        <v/>
      </c>
      <c r="AB1063" t="str">
        <f t="shared" si="262"/>
        <v/>
      </c>
      <c r="AC1063" t="str">
        <f t="shared" si="263"/>
        <v/>
      </c>
      <c r="AD1063" t="str">
        <f t="shared" si="264"/>
        <v/>
      </c>
      <c r="AE1063" s="4" t="str">
        <f t="shared" ca="1" si="273"/>
        <v/>
      </c>
    </row>
    <row r="1064" spans="5:31" ht="20.100000000000001" customHeight="1">
      <c r="E1064" s="8"/>
      <c r="F1064" s="5"/>
      <c r="G1064" s="117" cm="1">
        <f t="array" aca="1" ref="G1064" ca="1">SUMIFS(Proposed_Hours,Proposed_Labor_Category,$D1064,Proposed_Company,$C1064,Proposed_MSA_Code,$E1064)</f>
        <v>0</v>
      </c>
      <c r="H1064" s="7" t="str">
        <f t="shared" ca="1" si="265"/>
        <v/>
      </c>
      <c r="I1064" s="4" t="str" cm="1">
        <f t="array" aca="1" ref="I1064" ca="1">IFERROR(IF(SUMIFS(Proposed_Direct_Cost,Proposed_Labor_Category,$D1064,Proposed_Company,$C1064,Proposed_MSA_Code,$E1064)=0,"Not Proposed",SUMIFS(Proposed_Direct_Cost,Proposed_Labor_Category,$D1064,Proposed_Company,$C1064,Proposed_MSA_Code,$E1064)),"")</f>
        <v>Not Proposed</v>
      </c>
      <c r="J1064" s="117" cm="1">
        <f t="array" aca="1" ref="J1064" ca="1">SUMIFS(Invoice_Hours,Invoice_Labor_Category,$D1064,Invoice_Company,$C1064,Invoice_MSA_Code,$E1064)</f>
        <v>0</v>
      </c>
      <c r="K1064" s="7" t="str">
        <f t="shared" ca="1" si="266"/>
        <v/>
      </c>
      <c r="L1064" s="222" cm="1">
        <f t="array" aca="1" ref="L1064" ca="1">IFERROR(SUMIFS(Invoice_Direct_Cost,Invoice_Labor_Category,$D1064,Invoice_Company,$C1064,Invoice_MSA_Code,$E1064),"")</f>
        <v>0</v>
      </c>
      <c r="M1064" s="7" t="str">
        <f t="shared" ca="1" si="267"/>
        <v/>
      </c>
      <c r="N1064" s="220" t="str">
        <f t="shared" ca="1" si="272"/>
        <v/>
      </c>
      <c r="O1064" s="7" t="str">
        <f t="shared" ca="1" si="268"/>
        <v/>
      </c>
      <c r="P1064" s="7" t="str">
        <f t="shared" ca="1" si="269"/>
        <v/>
      </c>
      <c r="Q1064" s="7" t="str">
        <f t="shared" ca="1" si="270"/>
        <v/>
      </c>
      <c r="R1064" s="7" t="str">
        <f t="shared" ca="1" si="271"/>
        <v/>
      </c>
      <c r="S1064" s="7" t="str">
        <f t="shared" ca="1" si="258"/>
        <v/>
      </c>
      <c r="T1064" s="7" t="str">
        <f t="shared" ca="1" si="259"/>
        <v/>
      </c>
      <c r="V1064" s="120" cm="1">
        <f t="array" aca="1" ref="V1064" ca="1">SUMIFS(Invoice_Hours,Invoice_Labor_Category,$D1064,Invoice_Company,$C1064,Invoice_MSA_Code,$E1064)</f>
        <v>0</v>
      </c>
      <c r="W1064" s="121" t="str">
        <f t="shared" ca="1" si="260"/>
        <v/>
      </c>
      <c r="X1064" s="152" t="str">
        <f t="shared" ca="1" si="261"/>
        <v/>
      </c>
      <c r="AB1064" t="str">
        <f t="shared" si="262"/>
        <v/>
      </c>
      <c r="AC1064" t="str">
        <f t="shared" si="263"/>
        <v/>
      </c>
      <c r="AD1064" t="str">
        <f t="shared" si="264"/>
        <v/>
      </c>
      <c r="AE1064" s="4" t="str">
        <f t="shared" ca="1" si="273"/>
        <v/>
      </c>
    </row>
    <row r="1065" spans="5:31" ht="20.100000000000001" customHeight="1">
      <c r="E1065" s="8"/>
      <c r="F1065" s="5"/>
      <c r="G1065" s="117" cm="1">
        <f t="array" aca="1" ref="G1065" ca="1">SUMIFS(Proposed_Hours,Proposed_Labor_Category,$D1065,Proposed_Company,$C1065,Proposed_MSA_Code,$E1065)</f>
        <v>0</v>
      </c>
      <c r="H1065" s="7" t="str">
        <f t="shared" ca="1" si="265"/>
        <v/>
      </c>
      <c r="I1065" s="4" t="str" cm="1">
        <f t="array" aca="1" ref="I1065" ca="1">IFERROR(IF(SUMIFS(Proposed_Direct_Cost,Proposed_Labor_Category,$D1065,Proposed_Company,$C1065,Proposed_MSA_Code,$E1065)=0,"Not Proposed",SUMIFS(Proposed_Direct_Cost,Proposed_Labor_Category,$D1065,Proposed_Company,$C1065,Proposed_MSA_Code,$E1065)),"")</f>
        <v>Not Proposed</v>
      </c>
      <c r="J1065" s="117" cm="1">
        <f t="array" aca="1" ref="J1065" ca="1">SUMIFS(Invoice_Hours,Invoice_Labor_Category,$D1065,Invoice_Company,$C1065,Invoice_MSA_Code,$E1065)</f>
        <v>0</v>
      </c>
      <c r="K1065" s="7" t="str">
        <f t="shared" ca="1" si="266"/>
        <v/>
      </c>
      <c r="L1065" s="222" cm="1">
        <f t="array" aca="1" ref="L1065" ca="1">IFERROR(SUMIFS(Invoice_Direct_Cost,Invoice_Labor_Category,$D1065,Invoice_Company,$C1065,Invoice_MSA_Code,$E1065),"")</f>
        <v>0</v>
      </c>
      <c r="M1065" s="7" t="str">
        <f t="shared" ca="1" si="267"/>
        <v/>
      </c>
      <c r="N1065" s="220" t="str">
        <f t="shared" ca="1" si="272"/>
        <v/>
      </c>
      <c r="O1065" s="7" t="str">
        <f t="shared" ca="1" si="268"/>
        <v/>
      </c>
      <c r="P1065" s="7" t="str">
        <f t="shared" ca="1" si="269"/>
        <v/>
      </c>
      <c r="Q1065" s="7" t="str">
        <f t="shared" ca="1" si="270"/>
        <v/>
      </c>
      <c r="R1065" s="7" t="str">
        <f t="shared" ca="1" si="271"/>
        <v/>
      </c>
      <c r="S1065" s="7" t="str">
        <f t="shared" ca="1" si="258"/>
        <v/>
      </c>
      <c r="T1065" s="7" t="str">
        <f t="shared" ca="1" si="259"/>
        <v/>
      </c>
      <c r="V1065" s="120" cm="1">
        <f t="array" aca="1" ref="V1065" ca="1">SUMIFS(Invoice_Hours,Invoice_Labor_Category,$D1065,Invoice_Company,$C1065,Invoice_MSA_Code,$E1065)</f>
        <v>0</v>
      </c>
      <c r="W1065" s="121" t="str">
        <f t="shared" ca="1" si="260"/>
        <v/>
      </c>
      <c r="X1065" s="151" t="str">
        <f t="shared" ca="1" si="261"/>
        <v/>
      </c>
      <c r="AB1065" t="str">
        <f t="shared" si="262"/>
        <v/>
      </c>
      <c r="AC1065" t="str">
        <f t="shared" si="263"/>
        <v/>
      </c>
      <c r="AD1065" t="str">
        <f t="shared" si="264"/>
        <v/>
      </c>
      <c r="AE1065" s="4" t="str">
        <f t="shared" ca="1" si="273"/>
        <v/>
      </c>
    </row>
    <row r="1066" spans="5:31" ht="20.100000000000001" customHeight="1">
      <c r="E1066" s="8"/>
      <c r="F1066" s="5"/>
      <c r="G1066" s="117" cm="1">
        <f t="array" aca="1" ref="G1066" ca="1">SUMIFS(Proposed_Hours,Proposed_Labor_Category,$D1066,Proposed_Company,$C1066,Proposed_MSA_Code,$E1066)</f>
        <v>0</v>
      </c>
      <c r="H1066" s="7" t="str">
        <f t="shared" ca="1" si="265"/>
        <v/>
      </c>
      <c r="I1066" s="4" t="str" cm="1">
        <f t="array" aca="1" ref="I1066" ca="1">IFERROR(IF(SUMIFS(Proposed_Direct_Cost,Proposed_Labor_Category,$D1066,Proposed_Company,$C1066,Proposed_MSA_Code,$E1066)=0,"Not Proposed",SUMIFS(Proposed_Direct_Cost,Proposed_Labor_Category,$D1066,Proposed_Company,$C1066,Proposed_MSA_Code,$E1066)),"")</f>
        <v>Not Proposed</v>
      </c>
      <c r="J1066" s="117" cm="1">
        <f t="array" aca="1" ref="J1066" ca="1">SUMIFS(Invoice_Hours,Invoice_Labor_Category,$D1066,Invoice_Company,$C1066,Invoice_MSA_Code,$E1066)</f>
        <v>0</v>
      </c>
      <c r="K1066" s="7" t="str">
        <f t="shared" ca="1" si="266"/>
        <v/>
      </c>
      <c r="L1066" s="222" cm="1">
        <f t="array" aca="1" ref="L1066" ca="1">IFERROR(SUMIFS(Invoice_Direct_Cost,Invoice_Labor_Category,$D1066,Invoice_Company,$C1066,Invoice_MSA_Code,$E1066),"")</f>
        <v>0</v>
      </c>
      <c r="M1066" s="7" t="str">
        <f t="shared" ca="1" si="267"/>
        <v/>
      </c>
      <c r="N1066" s="220" t="str">
        <f t="shared" ca="1" si="272"/>
        <v/>
      </c>
      <c r="O1066" s="7" t="str">
        <f t="shared" ca="1" si="268"/>
        <v/>
      </c>
      <c r="P1066" s="7" t="str">
        <f t="shared" ca="1" si="269"/>
        <v/>
      </c>
      <c r="Q1066" s="7" t="str">
        <f t="shared" ca="1" si="270"/>
        <v/>
      </c>
      <c r="R1066" s="7" t="str">
        <f t="shared" ca="1" si="271"/>
        <v/>
      </c>
      <c r="S1066" s="7" t="str">
        <f t="shared" ca="1" si="258"/>
        <v/>
      </c>
      <c r="T1066" s="7" t="str">
        <f t="shared" ca="1" si="259"/>
        <v/>
      </c>
      <c r="V1066" s="120" cm="1">
        <f t="array" aca="1" ref="V1066" ca="1">SUMIFS(Invoice_Hours,Invoice_Labor_Category,$D1066,Invoice_Company,$C1066,Invoice_MSA_Code,$E1066)</f>
        <v>0</v>
      </c>
      <c r="W1066" s="121" t="str">
        <f t="shared" ca="1" si="260"/>
        <v/>
      </c>
      <c r="X1066" s="152" t="str">
        <f t="shared" ca="1" si="261"/>
        <v/>
      </c>
      <c r="AB1066" t="str">
        <f t="shared" si="262"/>
        <v/>
      </c>
      <c r="AC1066" t="str">
        <f t="shared" si="263"/>
        <v/>
      </c>
      <c r="AD1066" t="str">
        <f t="shared" si="264"/>
        <v/>
      </c>
      <c r="AE1066" s="4" t="str">
        <f t="shared" ca="1" si="273"/>
        <v/>
      </c>
    </row>
    <row r="1067" spans="5:31" ht="20.100000000000001" customHeight="1">
      <c r="E1067" s="8"/>
      <c r="F1067" s="5"/>
      <c r="G1067" s="117" cm="1">
        <f t="array" aca="1" ref="G1067" ca="1">SUMIFS(Proposed_Hours,Proposed_Labor_Category,$D1067,Proposed_Company,$C1067,Proposed_MSA_Code,$E1067)</f>
        <v>0</v>
      </c>
      <c r="H1067" s="7" t="str">
        <f t="shared" ca="1" si="265"/>
        <v/>
      </c>
      <c r="I1067" s="4" t="str" cm="1">
        <f t="array" aca="1" ref="I1067" ca="1">IFERROR(IF(SUMIFS(Proposed_Direct_Cost,Proposed_Labor_Category,$D1067,Proposed_Company,$C1067,Proposed_MSA_Code,$E1067)=0,"Not Proposed",SUMIFS(Proposed_Direct_Cost,Proposed_Labor_Category,$D1067,Proposed_Company,$C1067,Proposed_MSA_Code,$E1067)),"")</f>
        <v>Not Proposed</v>
      </c>
      <c r="J1067" s="117" cm="1">
        <f t="array" aca="1" ref="J1067" ca="1">SUMIFS(Invoice_Hours,Invoice_Labor_Category,$D1067,Invoice_Company,$C1067,Invoice_MSA_Code,$E1067)</f>
        <v>0</v>
      </c>
      <c r="K1067" s="7" t="str">
        <f t="shared" ca="1" si="266"/>
        <v/>
      </c>
      <c r="L1067" s="222" cm="1">
        <f t="array" aca="1" ref="L1067" ca="1">IFERROR(SUMIFS(Invoice_Direct_Cost,Invoice_Labor_Category,$D1067,Invoice_Company,$C1067,Invoice_MSA_Code,$E1067),"")</f>
        <v>0</v>
      </c>
      <c r="M1067" s="7" t="str">
        <f t="shared" ca="1" si="267"/>
        <v/>
      </c>
      <c r="N1067" s="220" t="str">
        <f t="shared" ca="1" si="272"/>
        <v/>
      </c>
      <c r="O1067" s="7" t="str">
        <f t="shared" ca="1" si="268"/>
        <v/>
      </c>
      <c r="P1067" s="7" t="str">
        <f t="shared" ca="1" si="269"/>
        <v/>
      </c>
      <c r="Q1067" s="7" t="str">
        <f t="shared" ca="1" si="270"/>
        <v/>
      </c>
      <c r="R1067" s="7" t="str">
        <f t="shared" ca="1" si="271"/>
        <v/>
      </c>
      <c r="S1067" s="7" t="str">
        <f t="shared" ca="1" si="258"/>
        <v/>
      </c>
      <c r="T1067" s="7" t="str">
        <f t="shared" ca="1" si="259"/>
        <v/>
      </c>
      <c r="V1067" s="120" cm="1">
        <f t="array" aca="1" ref="V1067" ca="1">SUMIFS(Invoice_Hours,Invoice_Labor_Category,$D1067,Invoice_Company,$C1067,Invoice_MSA_Code,$E1067)</f>
        <v>0</v>
      </c>
      <c r="W1067" s="121" t="str">
        <f t="shared" ca="1" si="260"/>
        <v/>
      </c>
      <c r="X1067" s="151" t="str">
        <f t="shared" ca="1" si="261"/>
        <v/>
      </c>
      <c r="AB1067" t="str">
        <f t="shared" si="262"/>
        <v/>
      </c>
      <c r="AC1067" t="str">
        <f t="shared" si="263"/>
        <v/>
      </c>
      <c r="AD1067" t="str">
        <f t="shared" si="264"/>
        <v/>
      </c>
      <c r="AE1067" s="4" t="str">
        <f t="shared" ca="1" si="273"/>
        <v/>
      </c>
    </row>
    <row r="1068" spans="5:31" ht="20.100000000000001" customHeight="1">
      <c r="E1068" s="8"/>
      <c r="F1068" s="5"/>
      <c r="G1068" s="117" cm="1">
        <f t="array" aca="1" ref="G1068" ca="1">SUMIFS(Proposed_Hours,Proposed_Labor_Category,$D1068,Proposed_Company,$C1068,Proposed_MSA_Code,$E1068)</f>
        <v>0</v>
      </c>
      <c r="H1068" s="7" t="str">
        <f t="shared" ca="1" si="265"/>
        <v/>
      </c>
      <c r="I1068" s="4" t="str" cm="1">
        <f t="array" aca="1" ref="I1068" ca="1">IFERROR(IF(SUMIFS(Proposed_Direct_Cost,Proposed_Labor_Category,$D1068,Proposed_Company,$C1068,Proposed_MSA_Code,$E1068)=0,"Not Proposed",SUMIFS(Proposed_Direct_Cost,Proposed_Labor_Category,$D1068,Proposed_Company,$C1068,Proposed_MSA_Code,$E1068)),"")</f>
        <v>Not Proposed</v>
      </c>
      <c r="J1068" s="117" cm="1">
        <f t="array" aca="1" ref="J1068" ca="1">SUMIFS(Invoice_Hours,Invoice_Labor_Category,$D1068,Invoice_Company,$C1068,Invoice_MSA_Code,$E1068)</f>
        <v>0</v>
      </c>
      <c r="K1068" s="7" t="str">
        <f t="shared" ca="1" si="266"/>
        <v/>
      </c>
      <c r="L1068" s="222" cm="1">
        <f t="array" aca="1" ref="L1068" ca="1">IFERROR(SUMIFS(Invoice_Direct_Cost,Invoice_Labor_Category,$D1068,Invoice_Company,$C1068,Invoice_MSA_Code,$E1068),"")</f>
        <v>0</v>
      </c>
      <c r="M1068" s="7" t="str">
        <f t="shared" ca="1" si="267"/>
        <v/>
      </c>
      <c r="N1068" s="220" t="str">
        <f t="shared" ca="1" si="272"/>
        <v/>
      </c>
      <c r="O1068" s="7" t="str">
        <f t="shared" ca="1" si="268"/>
        <v/>
      </c>
      <c r="P1068" s="7" t="str">
        <f t="shared" ca="1" si="269"/>
        <v/>
      </c>
      <c r="Q1068" s="7" t="str">
        <f t="shared" ca="1" si="270"/>
        <v/>
      </c>
      <c r="R1068" s="7" t="str">
        <f t="shared" ca="1" si="271"/>
        <v/>
      </c>
      <c r="S1068" s="7" t="str">
        <f t="shared" ca="1" si="258"/>
        <v/>
      </c>
      <c r="T1068" s="7" t="str">
        <f t="shared" ca="1" si="259"/>
        <v/>
      </c>
      <c r="V1068" s="120" cm="1">
        <f t="array" aca="1" ref="V1068" ca="1">SUMIFS(Invoice_Hours,Invoice_Labor_Category,$D1068,Invoice_Company,$C1068,Invoice_MSA_Code,$E1068)</f>
        <v>0</v>
      </c>
      <c r="W1068" s="121" t="str">
        <f t="shared" ca="1" si="260"/>
        <v/>
      </c>
      <c r="X1068" s="152" t="str">
        <f t="shared" ca="1" si="261"/>
        <v/>
      </c>
      <c r="AB1068" t="str">
        <f t="shared" si="262"/>
        <v/>
      </c>
      <c r="AC1068" t="str">
        <f t="shared" si="263"/>
        <v/>
      </c>
      <c r="AD1068" t="str">
        <f t="shared" si="264"/>
        <v/>
      </c>
      <c r="AE1068" s="4" t="str">
        <f t="shared" ca="1" si="273"/>
        <v/>
      </c>
    </row>
    <row r="1069" spans="5:31" ht="20.100000000000001" customHeight="1">
      <c r="E1069" s="8"/>
      <c r="F1069" s="5"/>
      <c r="G1069" s="117" cm="1">
        <f t="array" aca="1" ref="G1069" ca="1">SUMIFS(Proposed_Hours,Proposed_Labor_Category,$D1069,Proposed_Company,$C1069,Proposed_MSA_Code,$E1069)</f>
        <v>0</v>
      </c>
      <c r="H1069" s="7" t="str">
        <f t="shared" ca="1" si="265"/>
        <v/>
      </c>
      <c r="I1069" s="4" t="str" cm="1">
        <f t="array" aca="1" ref="I1069" ca="1">IFERROR(IF(SUMIFS(Proposed_Direct_Cost,Proposed_Labor_Category,$D1069,Proposed_Company,$C1069,Proposed_MSA_Code,$E1069)=0,"Not Proposed",SUMIFS(Proposed_Direct_Cost,Proposed_Labor_Category,$D1069,Proposed_Company,$C1069,Proposed_MSA_Code,$E1069)),"")</f>
        <v>Not Proposed</v>
      </c>
      <c r="J1069" s="117" cm="1">
        <f t="array" aca="1" ref="J1069" ca="1">SUMIFS(Invoice_Hours,Invoice_Labor_Category,$D1069,Invoice_Company,$C1069,Invoice_MSA_Code,$E1069)</f>
        <v>0</v>
      </c>
      <c r="K1069" s="7" t="str">
        <f t="shared" ca="1" si="266"/>
        <v/>
      </c>
      <c r="L1069" s="222" cm="1">
        <f t="array" aca="1" ref="L1069" ca="1">IFERROR(SUMIFS(Invoice_Direct_Cost,Invoice_Labor_Category,$D1069,Invoice_Company,$C1069,Invoice_MSA_Code,$E1069),"")</f>
        <v>0</v>
      </c>
      <c r="M1069" s="7" t="str">
        <f t="shared" ca="1" si="267"/>
        <v/>
      </c>
      <c r="N1069" s="220" t="str">
        <f t="shared" ca="1" si="272"/>
        <v/>
      </c>
      <c r="O1069" s="7" t="str">
        <f t="shared" ca="1" si="268"/>
        <v/>
      </c>
      <c r="P1069" s="7" t="str">
        <f t="shared" ca="1" si="269"/>
        <v/>
      </c>
      <c r="Q1069" s="7" t="str">
        <f t="shared" ca="1" si="270"/>
        <v/>
      </c>
      <c r="R1069" s="7" t="str">
        <f t="shared" ca="1" si="271"/>
        <v/>
      </c>
      <c r="S1069" s="7" t="str">
        <f t="shared" ca="1" si="258"/>
        <v/>
      </c>
      <c r="T1069" s="7" t="str">
        <f t="shared" ca="1" si="259"/>
        <v/>
      </c>
      <c r="V1069" s="120" cm="1">
        <f t="array" aca="1" ref="V1069" ca="1">SUMIFS(Invoice_Hours,Invoice_Labor_Category,$D1069,Invoice_Company,$C1069,Invoice_MSA_Code,$E1069)</f>
        <v>0</v>
      </c>
      <c r="W1069" s="121" t="str">
        <f t="shared" ca="1" si="260"/>
        <v/>
      </c>
      <c r="X1069" s="151" t="str">
        <f t="shared" ca="1" si="261"/>
        <v/>
      </c>
      <c r="AB1069" t="str">
        <f t="shared" si="262"/>
        <v/>
      </c>
      <c r="AC1069" t="str">
        <f t="shared" si="263"/>
        <v/>
      </c>
      <c r="AD1069" t="str">
        <f t="shared" si="264"/>
        <v/>
      </c>
      <c r="AE1069" s="4" t="str">
        <f t="shared" ca="1" si="273"/>
        <v/>
      </c>
    </row>
    <row r="1070" spans="5:31" ht="20.100000000000001" customHeight="1">
      <c r="E1070" s="8"/>
      <c r="F1070" s="5"/>
      <c r="G1070" s="117" cm="1">
        <f t="array" aca="1" ref="G1070" ca="1">SUMIFS(Proposed_Hours,Proposed_Labor_Category,$D1070,Proposed_Company,$C1070,Proposed_MSA_Code,$E1070)</f>
        <v>0</v>
      </c>
      <c r="H1070" s="7" t="str">
        <f t="shared" ca="1" si="265"/>
        <v/>
      </c>
      <c r="I1070" s="4" t="str" cm="1">
        <f t="array" aca="1" ref="I1070" ca="1">IFERROR(IF(SUMIFS(Proposed_Direct_Cost,Proposed_Labor_Category,$D1070,Proposed_Company,$C1070,Proposed_MSA_Code,$E1070)=0,"Not Proposed",SUMIFS(Proposed_Direct_Cost,Proposed_Labor_Category,$D1070,Proposed_Company,$C1070,Proposed_MSA_Code,$E1070)),"")</f>
        <v>Not Proposed</v>
      </c>
      <c r="J1070" s="117" cm="1">
        <f t="array" aca="1" ref="J1070" ca="1">SUMIFS(Invoice_Hours,Invoice_Labor_Category,$D1070,Invoice_Company,$C1070,Invoice_MSA_Code,$E1070)</f>
        <v>0</v>
      </c>
      <c r="K1070" s="7" t="str">
        <f t="shared" ca="1" si="266"/>
        <v/>
      </c>
      <c r="L1070" s="222" cm="1">
        <f t="array" aca="1" ref="L1070" ca="1">IFERROR(SUMIFS(Invoice_Direct_Cost,Invoice_Labor_Category,$D1070,Invoice_Company,$C1070,Invoice_MSA_Code,$E1070),"")</f>
        <v>0</v>
      </c>
      <c r="M1070" s="7" t="str">
        <f t="shared" ca="1" si="267"/>
        <v/>
      </c>
      <c r="N1070" s="220" t="str">
        <f t="shared" ca="1" si="272"/>
        <v/>
      </c>
      <c r="O1070" s="7" t="str">
        <f t="shared" ca="1" si="268"/>
        <v/>
      </c>
      <c r="P1070" s="7" t="str">
        <f t="shared" ca="1" si="269"/>
        <v/>
      </c>
      <c r="Q1070" s="7" t="str">
        <f t="shared" ca="1" si="270"/>
        <v/>
      </c>
      <c r="R1070" s="7" t="str">
        <f t="shared" ca="1" si="271"/>
        <v/>
      </c>
      <c r="S1070" s="7" t="str">
        <f t="shared" ca="1" si="258"/>
        <v/>
      </c>
      <c r="T1070" s="7" t="str">
        <f t="shared" ca="1" si="259"/>
        <v/>
      </c>
      <c r="V1070" s="120" cm="1">
        <f t="array" aca="1" ref="V1070" ca="1">SUMIFS(Invoice_Hours,Invoice_Labor_Category,$D1070,Invoice_Company,$C1070,Invoice_MSA_Code,$E1070)</f>
        <v>0</v>
      </c>
      <c r="W1070" s="121" t="str">
        <f t="shared" ca="1" si="260"/>
        <v/>
      </c>
      <c r="X1070" s="152" t="str">
        <f t="shared" ca="1" si="261"/>
        <v/>
      </c>
      <c r="AB1070" t="str">
        <f t="shared" si="262"/>
        <v/>
      </c>
      <c r="AC1070" t="str">
        <f t="shared" si="263"/>
        <v/>
      </c>
      <c r="AD1070" t="str">
        <f t="shared" si="264"/>
        <v/>
      </c>
      <c r="AE1070" s="4" t="str">
        <f t="shared" ca="1" si="273"/>
        <v/>
      </c>
    </row>
    <row r="1071" spans="5:31" ht="20.100000000000001" customHeight="1">
      <c r="E1071" s="8"/>
      <c r="F1071" s="5"/>
      <c r="G1071" s="117" cm="1">
        <f t="array" aca="1" ref="G1071" ca="1">SUMIFS(Proposed_Hours,Proposed_Labor_Category,$D1071,Proposed_Company,$C1071,Proposed_MSA_Code,$E1071)</f>
        <v>0</v>
      </c>
      <c r="H1071" s="7" t="str">
        <f t="shared" ca="1" si="265"/>
        <v/>
      </c>
      <c r="I1071" s="4" t="str" cm="1">
        <f t="array" aca="1" ref="I1071" ca="1">IFERROR(IF(SUMIFS(Proposed_Direct_Cost,Proposed_Labor_Category,$D1071,Proposed_Company,$C1071,Proposed_MSA_Code,$E1071)=0,"Not Proposed",SUMIFS(Proposed_Direct_Cost,Proposed_Labor_Category,$D1071,Proposed_Company,$C1071,Proposed_MSA_Code,$E1071)),"")</f>
        <v>Not Proposed</v>
      </c>
      <c r="J1071" s="117" cm="1">
        <f t="array" aca="1" ref="J1071" ca="1">SUMIFS(Invoice_Hours,Invoice_Labor_Category,$D1071,Invoice_Company,$C1071,Invoice_MSA_Code,$E1071)</f>
        <v>0</v>
      </c>
      <c r="K1071" s="7" t="str">
        <f t="shared" ca="1" si="266"/>
        <v/>
      </c>
      <c r="L1071" s="222" cm="1">
        <f t="array" aca="1" ref="L1071" ca="1">IFERROR(SUMIFS(Invoice_Direct_Cost,Invoice_Labor_Category,$D1071,Invoice_Company,$C1071,Invoice_MSA_Code,$E1071),"")</f>
        <v>0</v>
      </c>
      <c r="M1071" s="7" t="str">
        <f t="shared" ca="1" si="267"/>
        <v/>
      </c>
      <c r="N1071" s="220" t="str">
        <f t="shared" ca="1" si="272"/>
        <v/>
      </c>
      <c r="O1071" s="7" t="str">
        <f t="shared" ca="1" si="268"/>
        <v/>
      </c>
      <c r="P1071" s="7" t="str">
        <f t="shared" ca="1" si="269"/>
        <v/>
      </c>
      <c r="Q1071" s="7" t="str">
        <f t="shared" ca="1" si="270"/>
        <v/>
      </c>
      <c r="R1071" s="7" t="str">
        <f t="shared" ca="1" si="271"/>
        <v/>
      </c>
      <c r="S1071" s="7" t="str">
        <f t="shared" ca="1" si="258"/>
        <v/>
      </c>
      <c r="T1071" s="7" t="str">
        <f t="shared" ca="1" si="259"/>
        <v/>
      </c>
      <c r="V1071" s="120" cm="1">
        <f t="array" aca="1" ref="V1071" ca="1">SUMIFS(Invoice_Hours,Invoice_Labor_Category,$D1071,Invoice_Company,$C1071,Invoice_MSA_Code,$E1071)</f>
        <v>0</v>
      </c>
      <c r="W1071" s="121" t="str">
        <f t="shared" ca="1" si="260"/>
        <v/>
      </c>
      <c r="X1071" s="151" t="str">
        <f t="shared" ca="1" si="261"/>
        <v/>
      </c>
      <c r="AB1071" t="str">
        <f t="shared" si="262"/>
        <v/>
      </c>
      <c r="AC1071" t="str">
        <f t="shared" si="263"/>
        <v/>
      </c>
      <c r="AD1071" t="str">
        <f t="shared" si="264"/>
        <v/>
      </c>
      <c r="AE1071" s="4" t="str">
        <f t="shared" ca="1" si="273"/>
        <v/>
      </c>
    </row>
    <row r="1072" spans="5:31" ht="20.100000000000001" customHeight="1">
      <c r="E1072" s="8"/>
      <c r="F1072" s="5"/>
      <c r="G1072" s="117" cm="1">
        <f t="array" aca="1" ref="G1072" ca="1">SUMIFS(Proposed_Hours,Proposed_Labor_Category,$D1072,Proposed_Company,$C1072,Proposed_MSA_Code,$E1072)</f>
        <v>0</v>
      </c>
      <c r="H1072" s="7" t="str">
        <f t="shared" ca="1" si="265"/>
        <v/>
      </c>
      <c r="I1072" s="4" t="str" cm="1">
        <f t="array" aca="1" ref="I1072" ca="1">IFERROR(IF(SUMIFS(Proposed_Direct_Cost,Proposed_Labor_Category,$D1072,Proposed_Company,$C1072,Proposed_MSA_Code,$E1072)=0,"Not Proposed",SUMIFS(Proposed_Direct_Cost,Proposed_Labor_Category,$D1072,Proposed_Company,$C1072,Proposed_MSA_Code,$E1072)),"")</f>
        <v>Not Proposed</v>
      </c>
      <c r="J1072" s="117" cm="1">
        <f t="array" aca="1" ref="J1072" ca="1">SUMIFS(Invoice_Hours,Invoice_Labor_Category,$D1072,Invoice_Company,$C1072,Invoice_MSA_Code,$E1072)</f>
        <v>0</v>
      </c>
      <c r="K1072" s="7" t="str">
        <f t="shared" ca="1" si="266"/>
        <v/>
      </c>
      <c r="L1072" s="222" cm="1">
        <f t="array" aca="1" ref="L1072" ca="1">IFERROR(SUMIFS(Invoice_Direct_Cost,Invoice_Labor_Category,$D1072,Invoice_Company,$C1072,Invoice_MSA_Code,$E1072),"")</f>
        <v>0</v>
      </c>
      <c r="M1072" s="7" t="str">
        <f t="shared" ca="1" si="267"/>
        <v/>
      </c>
      <c r="N1072" s="220" t="str">
        <f t="shared" ca="1" si="272"/>
        <v/>
      </c>
      <c r="O1072" s="7" t="str">
        <f t="shared" ca="1" si="268"/>
        <v/>
      </c>
      <c r="P1072" s="7" t="str">
        <f t="shared" ca="1" si="269"/>
        <v/>
      </c>
      <c r="Q1072" s="7" t="str">
        <f t="shared" ca="1" si="270"/>
        <v/>
      </c>
      <c r="R1072" s="7" t="str">
        <f t="shared" ca="1" si="271"/>
        <v/>
      </c>
      <c r="S1072" s="7" t="str">
        <f t="shared" ca="1" si="258"/>
        <v/>
      </c>
      <c r="T1072" s="7" t="str">
        <f t="shared" ca="1" si="259"/>
        <v/>
      </c>
      <c r="V1072" s="120" cm="1">
        <f t="array" aca="1" ref="V1072" ca="1">SUMIFS(Invoice_Hours,Invoice_Labor_Category,$D1072,Invoice_Company,$C1072,Invoice_MSA_Code,$E1072)</f>
        <v>0</v>
      </c>
      <c r="W1072" s="121" t="str">
        <f t="shared" ca="1" si="260"/>
        <v/>
      </c>
      <c r="X1072" s="152" t="str">
        <f t="shared" ca="1" si="261"/>
        <v/>
      </c>
      <c r="AB1072" t="str">
        <f t="shared" si="262"/>
        <v/>
      </c>
      <c r="AC1072" t="str">
        <f t="shared" si="263"/>
        <v/>
      </c>
      <c r="AD1072" t="str">
        <f t="shared" si="264"/>
        <v/>
      </c>
      <c r="AE1072" s="4" t="str">
        <f t="shared" ca="1" si="273"/>
        <v/>
      </c>
    </row>
    <row r="1073" spans="5:31" ht="20.100000000000001" customHeight="1">
      <c r="E1073" s="8"/>
      <c r="F1073" s="5"/>
      <c r="G1073" s="117" cm="1">
        <f t="array" aca="1" ref="G1073" ca="1">SUMIFS(Proposed_Hours,Proposed_Labor_Category,$D1073,Proposed_Company,$C1073,Proposed_MSA_Code,$E1073)</f>
        <v>0</v>
      </c>
      <c r="H1073" s="7" t="str">
        <f t="shared" ca="1" si="265"/>
        <v/>
      </c>
      <c r="I1073" s="4" t="str" cm="1">
        <f t="array" aca="1" ref="I1073" ca="1">IFERROR(IF(SUMIFS(Proposed_Direct_Cost,Proposed_Labor_Category,$D1073,Proposed_Company,$C1073,Proposed_MSA_Code,$E1073)=0,"Not Proposed",SUMIFS(Proposed_Direct_Cost,Proposed_Labor_Category,$D1073,Proposed_Company,$C1073,Proposed_MSA_Code,$E1073)),"")</f>
        <v>Not Proposed</v>
      </c>
      <c r="J1073" s="117" cm="1">
        <f t="array" aca="1" ref="J1073" ca="1">SUMIFS(Invoice_Hours,Invoice_Labor_Category,$D1073,Invoice_Company,$C1073,Invoice_MSA_Code,$E1073)</f>
        <v>0</v>
      </c>
      <c r="K1073" s="7" t="str">
        <f t="shared" ca="1" si="266"/>
        <v/>
      </c>
      <c r="L1073" s="222" cm="1">
        <f t="array" aca="1" ref="L1073" ca="1">IFERROR(SUMIFS(Invoice_Direct_Cost,Invoice_Labor_Category,$D1073,Invoice_Company,$C1073,Invoice_MSA_Code,$E1073),"")</f>
        <v>0</v>
      </c>
      <c r="M1073" s="7" t="str">
        <f t="shared" ca="1" si="267"/>
        <v/>
      </c>
      <c r="N1073" s="220" t="str">
        <f t="shared" ca="1" si="272"/>
        <v/>
      </c>
      <c r="O1073" s="7" t="str">
        <f t="shared" ca="1" si="268"/>
        <v/>
      </c>
      <c r="P1073" s="7" t="str">
        <f t="shared" ca="1" si="269"/>
        <v/>
      </c>
      <c r="Q1073" s="7" t="str">
        <f t="shared" ca="1" si="270"/>
        <v/>
      </c>
      <c r="R1073" s="7" t="str">
        <f t="shared" ca="1" si="271"/>
        <v/>
      </c>
      <c r="S1073" s="7" t="str">
        <f t="shared" ca="1" si="258"/>
        <v/>
      </c>
      <c r="T1073" s="7" t="str">
        <f t="shared" ca="1" si="259"/>
        <v/>
      </c>
      <c r="V1073" s="120" cm="1">
        <f t="array" aca="1" ref="V1073" ca="1">SUMIFS(Invoice_Hours,Invoice_Labor_Category,$D1073,Invoice_Company,$C1073,Invoice_MSA_Code,$E1073)</f>
        <v>0</v>
      </c>
      <c r="W1073" s="121" t="str">
        <f t="shared" ca="1" si="260"/>
        <v/>
      </c>
      <c r="X1073" s="151" t="str">
        <f t="shared" ca="1" si="261"/>
        <v/>
      </c>
      <c r="AB1073" t="str">
        <f t="shared" si="262"/>
        <v/>
      </c>
      <c r="AC1073" t="str">
        <f t="shared" si="263"/>
        <v/>
      </c>
      <c r="AD1073" t="str">
        <f t="shared" si="264"/>
        <v/>
      </c>
      <c r="AE1073" s="4" t="str">
        <f t="shared" ca="1" si="273"/>
        <v/>
      </c>
    </row>
    <row r="1074" spans="5:31" ht="20.100000000000001" customHeight="1">
      <c r="E1074" s="8"/>
      <c r="F1074" s="5"/>
      <c r="G1074" s="117" cm="1">
        <f t="array" aca="1" ref="G1074" ca="1">SUMIFS(Proposed_Hours,Proposed_Labor_Category,$D1074,Proposed_Company,$C1074,Proposed_MSA_Code,$E1074)</f>
        <v>0</v>
      </c>
      <c r="H1074" s="7" t="str">
        <f t="shared" ca="1" si="265"/>
        <v/>
      </c>
      <c r="I1074" s="4" t="str" cm="1">
        <f t="array" aca="1" ref="I1074" ca="1">IFERROR(IF(SUMIFS(Proposed_Direct_Cost,Proposed_Labor_Category,$D1074,Proposed_Company,$C1074,Proposed_MSA_Code,$E1074)=0,"Not Proposed",SUMIFS(Proposed_Direct_Cost,Proposed_Labor_Category,$D1074,Proposed_Company,$C1074,Proposed_MSA_Code,$E1074)),"")</f>
        <v>Not Proposed</v>
      </c>
      <c r="J1074" s="117" cm="1">
        <f t="array" aca="1" ref="J1074" ca="1">SUMIFS(Invoice_Hours,Invoice_Labor_Category,$D1074,Invoice_Company,$C1074,Invoice_MSA_Code,$E1074)</f>
        <v>0</v>
      </c>
      <c r="K1074" s="7" t="str">
        <f t="shared" ca="1" si="266"/>
        <v/>
      </c>
      <c r="L1074" s="222" cm="1">
        <f t="array" aca="1" ref="L1074" ca="1">IFERROR(SUMIFS(Invoice_Direct_Cost,Invoice_Labor_Category,$D1074,Invoice_Company,$C1074,Invoice_MSA_Code,$E1074),"")</f>
        <v>0</v>
      </c>
      <c r="M1074" s="7" t="str">
        <f t="shared" ca="1" si="267"/>
        <v/>
      </c>
      <c r="N1074" s="220" t="str">
        <f t="shared" ca="1" si="272"/>
        <v/>
      </c>
      <c r="O1074" s="7" t="str">
        <f t="shared" ca="1" si="268"/>
        <v/>
      </c>
      <c r="P1074" s="7" t="str">
        <f t="shared" ca="1" si="269"/>
        <v/>
      </c>
      <c r="Q1074" s="7" t="str">
        <f t="shared" ca="1" si="270"/>
        <v/>
      </c>
      <c r="R1074" s="7" t="str">
        <f t="shared" ca="1" si="271"/>
        <v/>
      </c>
      <c r="S1074" s="7" t="str">
        <f t="shared" ca="1" si="258"/>
        <v/>
      </c>
      <c r="T1074" s="7" t="str">
        <f t="shared" ca="1" si="259"/>
        <v/>
      </c>
      <c r="V1074" s="120" cm="1">
        <f t="array" aca="1" ref="V1074" ca="1">SUMIFS(Invoice_Hours,Invoice_Labor_Category,$D1074,Invoice_Company,$C1074,Invoice_MSA_Code,$E1074)</f>
        <v>0</v>
      </c>
      <c r="W1074" s="121" t="str">
        <f t="shared" ca="1" si="260"/>
        <v/>
      </c>
      <c r="X1074" s="152" t="str">
        <f t="shared" ca="1" si="261"/>
        <v/>
      </c>
      <c r="AB1074" t="str">
        <f t="shared" si="262"/>
        <v/>
      </c>
      <c r="AC1074" t="str">
        <f t="shared" si="263"/>
        <v/>
      </c>
      <c r="AD1074" t="str">
        <f t="shared" si="264"/>
        <v/>
      </c>
      <c r="AE1074" s="4" t="str">
        <f t="shared" ca="1" si="273"/>
        <v/>
      </c>
    </row>
    <row r="1075" spans="5:31" ht="20.100000000000001" customHeight="1">
      <c r="E1075" s="8"/>
      <c r="F1075" s="5"/>
      <c r="G1075" s="117" cm="1">
        <f t="array" aca="1" ref="G1075" ca="1">SUMIFS(Proposed_Hours,Proposed_Labor_Category,$D1075,Proposed_Company,$C1075,Proposed_MSA_Code,$E1075)</f>
        <v>0</v>
      </c>
      <c r="H1075" s="7" t="str">
        <f t="shared" ca="1" si="265"/>
        <v/>
      </c>
      <c r="I1075" s="4" t="str" cm="1">
        <f t="array" aca="1" ref="I1075" ca="1">IFERROR(IF(SUMIFS(Proposed_Direct_Cost,Proposed_Labor_Category,$D1075,Proposed_Company,$C1075,Proposed_MSA_Code,$E1075)=0,"Not Proposed",SUMIFS(Proposed_Direct_Cost,Proposed_Labor_Category,$D1075,Proposed_Company,$C1075,Proposed_MSA_Code,$E1075)),"")</f>
        <v>Not Proposed</v>
      </c>
      <c r="J1075" s="117" cm="1">
        <f t="array" aca="1" ref="J1075" ca="1">SUMIFS(Invoice_Hours,Invoice_Labor_Category,$D1075,Invoice_Company,$C1075,Invoice_MSA_Code,$E1075)</f>
        <v>0</v>
      </c>
      <c r="K1075" s="7" t="str">
        <f t="shared" ca="1" si="266"/>
        <v/>
      </c>
      <c r="L1075" s="222" cm="1">
        <f t="array" aca="1" ref="L1075" ca="1">IFERROR(SUMIFS(Invoice_Direct_Cost,Invoice_Labor_Category,$D1075,Invoice_Company,$C1075,Invoice_MSA_Code,$E1075),"")</f>
        <v>0</v>
      </c>
      <c r="M1075" s="7" t="str">
        <f t="shared" ca="1" si="267"/>
        <v/>
      </c>
      <c r="N1075" s="220" t="str">
        <f t="shared" ca="1" si="272"/>
        <v/>
      </c>
      <c r="O1075" s="7" t="str">
        <f t="shared" ca="1" si="268"/>
        <v/>
      </c>
      <c r="P1075" s="7" t="str">
        <f t="shared" ca="1" si="269"/>
        <v/>
      </c>
      <c r="Q1075" s="7" t="str">
        <f t="shared" ca="1" si="270"/>
        <v/>
      </c>
      <c r="R1075" s="7" t="str">
        <f t="shared" ca="1" si="271"/>
        <v/>
      </c>
      <c r="S1075" s="7" t="str">
        <f t="shared" ca="1" si="258"/>
        <v/>
      </c>
      <c r="T1075" s="7" t="str">
        <f t="shared" ca="1" si="259"/>
        <v/>
      </c>
      <c r="V1075" s="120" cm="1">
        <f t="array" aca="1" ref="V1075" ca="1">SUMIFS(Invoice_Hours,Invoice_Labor_Category,$D1075,Invoice_Company,$C1075,Invoice_MSA_Code,$E1075)</f>
        <v>0</v>
      </c>
      <c r="W1075" s="121" t="str">
        <f t="shared" ca="1" si="260"/>
        <v/>
      </c>
      <c r="X1075" s="151" t="str">
        <f t="shared" ca="1" si="261"/>
        <v/>
      </c>
      <c r="AB1075" t="str">
        <f t="shared" si="262"/>
        <v/>
      </c>
      <c r="AC1075" t="str">
        <f t="shared" si="263"/>
        <v/>
      </c>
      <c r="AD1075" t="str">
        <f t="shared" si="264"/>
        <v/>
      </c>
      <c r="AE1075" s="4" t="str">
        <f t="shared" ca="1" si="273"/>
        <v/>
      </c>
    </row>
    <row r="1076" spans="5:31" ht="20.100000000000001" customHeight="1">
      <c r="E1076" s="8"/>
      <c r="F1076" s="5"/>
      <c r="G1076" s="117" cm="1">
        <f t="array" aca="1" ref="G1076" ca="1">SUMIFS(Proposed_Hours,Proposed_Labor_Category,$D1076,Proposed_Company,$C1076,Proposed_MSA_Code,$E1076)</f>
        <v>0</v>
      </c>
      <c r="H1076" s="7" t="str">
        <f t="shared" ca="1" si="265"/>
        <v/>
      </c>
      <c r="I1076" s="4" t="str" cm="1">
        <f t="array" aca="1" ref="I1076" ca="1">IFERROR(IF(SUMIFS(Proposed_Direct_Cost,Proposed_Labor_Category,$D1076,Proposed_Company,$C1076,Proposed_MSA_Code,$E1076)=0,"Not Proposed",SUMIFS(Proposed_Direct_Cost,Proposed_Labor_Category,$D1076,Proposed_Company,$C1076,Proposed_MSA_Code,$E1076)),"")</f>
        <v>Not Proposed</v>
      </c>
      <c r="J1076" s="117" cm="1">
        <f t="array" aca="1" ref="J1076" ca="1">SUMIFS(Invoice_Hours,Invoice_Labor_Category,$D1076,Invoice_Company,$C1076,Invoice_MSA_Code,$E1076)</f>
        <v>0</v>
      </c>
      <c r="K1076" s="7" t="str">
        <f t="shared" ca="1" si="266"/>
        <v/>
      </c>
      <c r="L1076" s="222" cm="1">
        <f t="array" aca="1" ref="L1076" ca="1">IFERROR(SUMIFS(Invoice_Direct_Cost,Invoice_Labor_Category,$D1076,Invoice_Company,$C1076,Invoice_MSA_Code,$E1076),"")</f>
        <v>0</v>
      </c>
      <c r="M1076" s="7" t="str">
        <f t="shared" ca="1" si="267"/>
        <v/>
      </c>
      <c r="N1076" s="220" t="str">
        <f t="shared" ca="1" si="272"/>
        <v/>
      </c>
      <c r="O1076" s="7" t="str">
        <f t="shared" ca="1" si="268"/>
        <v/>
      </c>
      <c r="P1076" s="7" t="str">
        <f t="shared" ca="1" si="269"/>
        <v/>
      </c>
      <c r="Q1076" s="7" t="str">
        <f t="shared" ca="1" si="270"/>
        <v/>
      </c>
      <c r="R1076" s="7" t="str">
        <f t="shared" ca="1" si="271"/>
        <v/>
      </c>
      <c r="S1076" s="7" t="str">
        <f t="shared" ca="1" si="258"/>
        <v/>
      </c>
      <c r="T1076" s="7" t="str">
        <f t="shared" ca="1" si="259"/>
        <v/>
      </c>
      <c r="V1076" s="120" cm="1">
        <f t="array" aca="1" ref="V1076" ca="1">SUMIFS(Invoice_Hours,Invoice_Labor_Category,$D1076,Invoice_Company,$C1076,Invoice_MSA_Code,$E1076)</f>
        <v>0</v>
      </c>
      <c r="W1076" s="121" t="str">
        <f t="shared" ca="1" si="260"/>
        <v/>
      </c>
      <c r="X1076" s="152" t="str">
        <f t="shared" ca="1" si="261"/>
        <v/>
      </c>
      <c r="AB1076" t="str">
        <f t="shared" si="262"/>
        <v/>
      </c>
      <c r="AC1076" t="str">
        <f t="shared" si="263"/>
        <v/>
      </c>
      <c r="AD1076" t="str">
        <f t="shared" si="264"/>
        <v/>
      </c>
      <c r="AE1076" s="4" t="str">
        <f t="shared" ca="1" si="273"/>
        <v/>
      </c>
    </row>
    <row r="1077" spans="5:31" ht="20.100000000000001" customHeight="1">
      <c r="E1077" s="8"/>
      <c r="F1077" s="5"/>
      <c r="G1077" s="117" cm="1">
        <f t="array" aca="1" ref="G1077" ca="1">SUMIFS(Proposed_Hours,Proposed_Labor_Category,$D1077,Proposed_Company,$C1077,Proposed_MSA_Code,$E1077)</f>
        <v>0</v>
      </c>
      <c r="H1077" s="7" t="str">
        <f t="shared" ca="1" si="265"/>
        <v/>
      </c>
      <c r="I1077" s="4" t="str" cm="1">
        <f t="array" aca="1" ref="I1077" ca="1">IFERROR(IF(SUMIFS(Proposed_Direct_Cost,Proposed_Labor_Category,$D1077,Proposed_Company,$C1077,Proposed_MSA_Code,$E1077)=0,"Not Proposed",SUMIFS(Proposed_Direct_Cost,Proposed_Labor_Category,$D1077,Proposed_Company,$C1077,Proposed_MSA_Code,$E1077)),"")</f>
        <v>Not Proposed</v>
      </c>
      <c r="J1077" s="117" cm="1">
        <f t="array" aca="1" ref="J1077" ca="1">SUMIFS(Invoice_Hours,Invoice_Labor_Category,$D1077,Invoice_Company,$C1077,Invoice_MSA_Code,$E1077)</f>
        <v>0</v>
      </c>
      <c r="K1077" s="7" t="str">
        <f t="shared" ca="1" si="266"/>
        <v/>
      </c>
      <c r="L1077" s="222" cm="1">
        <f t="array" aca="1" ref="L1077" ca="1">IFERROR(SUMIFS(Invoice_Direct_Cost,Invoice_Labor_Category,$D1077,Invoice_Company,$C1077,Invoice_MSA_Code,$E1077),"")</f>
        <v>0</v>
      </c>
      <c r="M1077" s="7" t="str">
        <f t="shared" ca="1" si="267"/>
        <v/>
      </c>
      <c r="N1077" s="220" t="str">
        <f t="shared" ca="1" si="272"/>
        <v/>
      </c>
      <c r="O1077" s="7" t="str">
        <f t="shared" ca="1" si="268"/>
        <v/>
      </c>
      <c r="P1077" s="7" t="str">
        <f t="shared" ca="1" si="269"/>
        <v/>
      </c>
      <c r="Q1077" s="7" t="str">
        <f t="shared" ca="1" si="270"/>
        <v/>
      </c>
      <c r="R1077" s="7" t="str">
        <f t="shared" ca="1" si="271"/>
        <v/>
      </c>
      <c r="S1077" s="7" t="str">
        <f t="shared" ca="1" si="258"/>
        <v/>
      </c>
      <c r="T1077" s="7" t="str">
        <f t="shared" ca="1" si="259"/>
        <v/>
      </c>
      <c r="V1077" s="120" cm="1">
        <f t="array" aca="1" ref="V1077" ca="1">SUMIFS(Invoice_Hours,Invoice_Labor_Category,$D1077,Invoice_Company,$C1077,Invoice_MSA_Code,$E1077)</f>
        <v>0</v>
      </c>
      <c r="W1077" s="121" t="str">
        <f t="shared" ca="1" si="260"/>
        <v/>
      </c>
      <c r="X1077" s="151" t="str">
        <f t="shared" ca="1" si="261"/>
        <v/>
      </c>
      <c r="AB1077" t="str">
        <f t="shared" si="262"/>
        <v/>
      </c>
      <c r="AC1077" t="str">
        <f t="shared" si="263"/>
        <v/>
      </c>
      <c r="AD1077" t="str">
        <f t="shared" si="264"/>
        <v/>
      </c>
      <c r="AE1077" s="4" t="str">
        <f t="shared" ca="1" si="273"/>
        <v/>
      </c>
    </row>
    <row r="1078" spans="5:31" ht="20.100000000000001" customHeight="1">
      <c r="E1078" s="8"/>
      <c r="F1078" s="5"/>
      <c r="G1078" s="117" cm="1">
        <f t="array" aca="1" ref="G1078" ca="1">SUMIFS(Proposed_Hours,Proposed_Labor_Category,$D1078,Proposed_Company,$C1078,Proposed_MSA_Code,$E1078)</f>
        <v>0</v>
      </c>
      <c r="H1078" s="7" t="str">
        <f t="shared" ca="1" si="265"/>
        <v/>
      </c>
      <c r="I1078" s="4" t="str" cm="1">
        <f t="array" aca="1" ref="I1078" ca="1">IFERROR(IF(SUMIFS(Proposed_Direct_Cost,Proposed_Labor_Category,$D1078,Proposed_Company,$C1078,Proposed_MSA_Code,$E1078)=0,"Not Proposed",SUMIFS(Proposed_Direct_Cost,Proposed_Labor_Category,$D1078,Proposed_Company,$C1078,Proposed_MSA_Code,$E1078)),"")</f>
        <v>Not Proposed</v>
      </c>
      <c r="J1078" s="117" cm="1">
        <f t="array" aca="1" ref="J1078" ca="1">SUMIFS(Invoice_Hours,Invoice_Labor_Category,$D1078,Invoice_Company,$C1078,Invoice_MSA_Code,$E1078)</f>
        <v>0</v>
      </c>
      <c r="K1078" s="7" t="str">
        <f t="shared" ca="1" si="266"/>
        <v/>
      </c>
      <c r="L1078" s="222" cm="1">
        <f t="array" aca="1" ref="L1078" ca="1">IFERROR(SUMIFS(Invoice_Direct_Cost,Invoice_Labor_Category,$D1078,Invoice_Company,$C1078,Invoice_MSA_Code,$E1078),"")</f>
        <v>0</v>
      </c>
      <c r="M1078" s="7" t="str">
        <f t="shared" ca="1" si="267"/>
        <v/>
      </c>
      <c r="N1078" s="220" t="str">
        <f t="shared" ca="1" si="272"/>
        <v/>
      </c>
      <c r="O1078" s="7" t="str">
        <f t="shared" ca="1" si="268"/>
        <v/>
      </c>
      <c r="P1078" s="7" t="str">
        <f t="shared" ca="1" si="269"/>
        <v/>
      </c>
      <c r="Q1078" s="7" t="str">
        <f t="shared" ca="1" si="270"/>
        <v/>
      </c>
      <c r="R1078" s="7" t="str">
        <f t="shared" ca="1" si="271"/>
        <v/>
      </c>
      <c r="S1078" s="7" t="str">
        <f t="shared" ca="1" si="258"/>
        <v/>
      </c>
      <c r="T1078" s="7" t="str">
        <f t="shared" ca="1" si="259"/>
        <v/>
      </c>
      <c r="V1078" s="120" cm="1">
        <f t="array" aca="1" ref="V1078" ca="1">SUMIFS(Invoice_Hours,Invoice_Labor_Category,$D1078,Invoice_Company,$C1078,Invoice_MSA_Code,$E1078)</f>
        <v>0</v>
      </c>
      <c r="W1078" s="121" t="str">
        <f t="shared" ca="1" si="260"/>
        <v/>
      </c>
      <c r="X1078" s="152" t="str">
        <f t="shared" ca="1" si="261"/>
        <v/>
      </c>
      <c r="AB1078" t="str">
        <f t="shared" si="262"/>
        <v/>
      </c>
      <c r="AC1078" t="str">
        <f t="shared" si="263"/>
        <v/>
      </c>
      <c r="AD1078" t="str">
        <f t="shared" si="264"/>
        <v/>
      </c>
      <c r="AE1078" s="4" t="str">
        <f t="shared" ca="1" si="273"/>
        <v/>
      </c>
    </row>
    <row r="1079" spans="5:31" ht="20.100000000000001" customHeight="1">
      <c r="E1079" s="8"/>
      <c r="F1079" s="5"/>
      <c r="G1079" s="117" cm="1">
        <f t="array" aca="1" ref="G1079" ca="1">SUMIFS(Proposed_Hours,Proposed_Labor_Category,$D1079,Proposed_Company,$C1079,Proposed_MSA_Code,$E1079)</f>
        <v>0</v>
      </c>
      <c r="H1079" s="7" t="str">
        <f t="shared" ca="1" si="265"/>
        <v/>
      </c>
      <c r="I1079" s="4" t="str" cm="1">
        <f t="array" aca="1" ref="I1079" ca="1">IFERROR(IF(SUMIFS(Proposed_Direct_Cost,Proposed_Labor_Category,$D1079,Proposed_Company,$C1079,Proposed_MSA_Code,$E1079)=0,"Not Proposed",SUMIFS(Proposed_Direct_Cost,Proposed_Labor_Category,$D1079,Proposed_Company,$C1079,Proposed_MSA_Code,$E1079)),"")</f>
        <v>Not Proposed</v>
      </c>
      <c r="J1079" s="117" cm="1">
        <f t="array" aca="1" ref="J1079" ca="1">SUMIFS(Invoice_Hours,Invoice_Labor_Category,$D1079,Invoice_Company,$C1079,Invoice_MSA_Code,$E1079)</f>
        <v>0</v>
      </c>
      <c r="K1079" s="7" t="str">
        <f t="shared" ca="1" si="266"/>
        <v/>
      </c>
      <c r="L1079" s="222" cm="1">
        <f t="array" aca="1" ref="L1079" ca="1">IFERROR(SUMIFS(Invoice_Direct_Cost,Invoice_Labor_Category,$D1079,Invoice_Company,$C1079,Invoice_MSA_Code,$E1079),"")</f>
        <v>0</v>
      </c>
      <c r="M1079" s="7" t="str">
        <f t="shared" ca="1" si="267"/>
        <v/>
      </c>
      <c r="N1079" s="220" t="str">
        <f t="shared" ca="1" si="272"/>
        <v/>
      </c>
      <c r="O1079" s="7" t="str">
        <f t="shared" ca="1" si="268"/>
        <v/>
      </c>
      <c r="P1079" s="7" t="str">
        <f t="shared" ca="1" si="269"/>
        <v/>
      </c>
      <c r="Q1079" s="7" t="str">
        <f t="shared" ca="1" si="270"/>
        <v/>
      </c>
      <c r="R1079" s="7" t="str">
        <f t="shared" ca="1" si="271"/>
        <v/>
      </c>
      <c r="S1079" s="7" t="str">
        <f t="shared" ca="1" si="258"/>
        <v/>
      </c>
      <c r="T1079" s="7" t="str">
        <f t="shared" ca="1" si="259"/>
        <v/>
      </c>
      <c r="V1079" s="120" cm="1">
        <f t="array" aca="1" ref="V1079" ca="1">SUMIFS(Invoice_Hours,Invoice_Labor_Category,$D1079,Invoice_Company,$C1079,Invoice_MSA_Code,$E1079)</f>
        <v>0</v>
      </c>
      <c r="W1079" s="121" t="str">
        <f t="shared" ca="1" si="260"/>
        <v/>
      </c>
      <c r="X1079" s="151" t="str">
        <f t="shared" ca="1" si="261"/>
        <v/>
      </c>
      <c r="AB1079" t="str">
        <f t="shared" si="262"/>
        <v/>
      </c>
      <c r="AC1079" t="str">
        <f t="shared" si="263"/>
        <v/>
      </c>
      <c r="AD1079" t="str">
        <f t="shared" si="264"/>
        <v/>
      </c>
      <c r="AE1079" s="4" t="str">
        <f t="shared" ca="1" si="273"/>
        <v/>
      </c>
    </row>
    <row r="1080" spans="5:31" ht="20.100000000000001" customHeight="1">
      <c r="E1080" s="8"/>
      <c r="F1080" s="5"/>
      <c r="G1080" s="117" cm="1">
        <f t="array" aca="1" ref="G1080" ca="1">SUMIFS(Proposed_Hours,Proposed_Labor_Category,$D1080,Proposed_Company,$C1080,Proposed_MSA_Code,$E1080)</f>
        <v>0</v>
      </c>
      <c r="H1080" s="7" t="str">
        <f t="shared" ca="1" si="265"/>
        <v/>
      </c>
      <c r="I1080" s="4" t="str" cm="1">
        <f t="array" aca="1" ref="I1080" ca="1">IFERROR(IF(SUMIFS(Proposed_Direct_Cost,Proposed_Labor_Category,$D1080,Proposed_Company,$C1080,Proposed_MSA_Code,$E1080)=0,"Not Proposed",SUMIFS(Proposed_Direct_Cost,Proposed_Labor_Category,$D1080,Proposed_Company,$C1080,Proposed_MSA_Code,$E1080)),"")</f>
        <v>Not Proposed</v>
      </c>
      <c r="J1080" s="117" cm="1">
        <f t="array" aca="1" ref="J1080" ca="1">SUMIFS(Invoice_Hours,Invoice_Labor_Category,$D1080,Invoice_Company,$C1080,Invoice_MSA_Code,$E1080)</f>
        <v>0</v>
      </c>
      <c r="K1080" s="7" t="str">
        <f t="shared" ca="1" si="266"/>
        <v/>
      </c>
      <c r="L1080" s="222" cm="1">
        <f t="array" aca="1" ref="L1080" ca="1">IFERROR(SUMIFS(Invoice_Direct_Cost,Invoice_Labor_Category,$D1080,Invoice_Company,$C1080,Invoice_MSA_Code,$E1080),"")</f>
        <v>0</v>
      </c>
      <c r="M1080" s="7" t="str">
        <f t="shared" ca="1" si="267"/>
        <v/>
      </c>
      <c r="N1080" s="220" t="str">
        <f t="shared" ca="1" si="272"/>
        <v/>
      </c>
      <c r="O1080" s="7" t="str">
        <f t="shared" ca="1" si="268"/>
        <v/>
      </c>
      <c r="P1080" s="7" t="str">
        <f t="shared" ca="1" si="269"/>
        <v/>
      </c>
      <c r="Q1080" s="7" t="str">
        <f t="shared" ca="1" si="270"/>
        <v/>
      </c>
      <c r="R1080" s="7" t="str">
        <f t="shared" ca="1" si="271"/>
        <v/>
      </c>
      <c r="S1080" s="7" t="str">
        <f t="shared" ca="1" si="258"/>
        <v/>
      </c>
      <c r="T1080" s="7" t="str">
        <f t="shared" ca="1" si="259"/>
        <v/>
      </c>
      <c r="V1080" s="120" cm="1">
        <f t="array" aca="1" ref="V1080" ca="1">SUMIFS(Invoice_Hours,Invoice_Labor_Category,$D1080,Invoice_Company,$C1080,Invoice_MSA_Code,$E1080)</f>
        <v>0</v>
      </c>
      <c r="W1080" s="121" t="str">
        <f t="shared" ca="1" si="260"/>
        <v/>
      </c>
      <c r="X1080" s="152" t="str">
        <f t="shared" ca="1" si="261"/>
        <v/>
      </c>
      <c r="AB1080" t="str">
        <f t="shared" si="262"/>
        <v/>
      </c>
      <c r="AC1080" t="str">
        <f t="shared" si="263"/>
        <v/>
      </c>
      <c r="AD1080" t="str">
        <f t="shared" si="264"/>
        <v/>
      </c>
      <c r="AE1080" s="4" t="str">
        <f t="shared" ca="1" si="273"/>
        <v/>
      </c>
    </row>
    <row r="1081" spans="5:31" ht="20.100000000000001" customHeight="1">
      <c r="E1081" s="8"/>
      <c r="F1081" s="5"/>
      <c r="G1081" s="117" cm="1">
        <f t="array" aca="1" ref="G1081" ca="1">SUMIFS(Proposed_Hours,Proposed_Labor_Category,$D1081,Proposed_Company,$C1081,Proposed_MSA_Code,$E1081)</f>
        <v>0</v>
      </c>
      <c r="H1081" s="7" t="str">
        <f t="shared" ca="1" si="265"/>
        <v/>
      </c>
      <c r="I1081" s="4" t="str" cm="1">
        <f t="array" aca="1" ref="I1081" ca="1">IFERROR(IF(SUMIFS(Proposed_Direct_Cost,Proposed_Labor_Category,$D1081,Proposed_Company,$C1081,Proposed_MSA_Code,$E1081)=0,"Not Proposed",SUMIFS(Proposed_Direct_Cost,Proposed_Labor_Category,$D1081,Proposed_Company,$C1081,Proposed_MSA_Code,$E1081)),"")</f>
        <v>Not Proposed</v>
      </c>
      <c r="J1081" s="117" cm="1">
        <f t="array" aca="1" ref="J1081" ca="1">SUMIFS(Invoice_Hours,Invoice_Labor_Category,$D1081,Invoice_Company,$C1081,Invoice_MSA_Code,$E1081)</f>
        <v>0</v>
      </c>
      <c r="K1081" s="7" t="str">
        <f t="shared" ca="1" si="266"/>
        <v/>
      </c>
      <c r="L1081" s="222" cm="1">
        <f t="array" aca="1" ref="L1081" ca="1">IFERROR(SUMIFS(Invoice_Direct_Cost,Invoice_Labor_Category,$D1081,Invoice_Company,$C1081,Invoice_MSA_Code,$E1081),"")</f>
        <v>0</v>
      </c>
      <c r="M1081" s="7" t="str">
        <f t="shared" ca="1" si="267"/>
        <v/>
      </c>
      <c r="N1081" s="220" t="str">
        <f t="shared" ca="1" si="272"/>
        <v/>
      </c>
      <c r="O1081" s="7" t="str">
        <f t="shared" ca="1" si="268"/>
        <v/>
      </c>
      <c r="P1081" s="7" t="str">
        <f t="shared" ca="1" si="269"/>
        <v/>
      </c>
      <c r="Q1081" s="7" t="str">
        <f t="shared" ca="1" si="270"/>
        <v/>
      </c>
      <c r="R1081" s="7" t="str">
        <f t="shared" ca="1" si="271"/>
        <v/>
      </c>
      <c r="S1081" s="7" t="str">
        <f t="shared" ca="1" si="258"/>
        <v/>
      </c>
      <c r="T1081" s="7" t="str">
        <f t="shared" ca="1" si="259"/>
        <v/>
      </c>
      <c r="V1081" s="120" cm="1">
        <f t="array" aca="1" ref="V1081" ca="1">SUMIFS(Invoice_Hours,Invoice_Labor_Category,$D1081,Invoice_Company,$C1081,Invoice_MSA_Code,$E1081)</f>
        <v>0</v>
      </c>
      <c r="W1081" s="121" t="str">
        <f t="shared" ca="1" si="260"/>
        <v/>
      </c>
      <c r="X1081" s="151" t="str">
        <f t="shared" ca="1" si="261"/>
        <v/>
      </c>
      <c r="AB1081" t="str">
        <f t="shared" si="262"/>
        <v/>
      </c>
      <c r="AC1081" t="str">
        <f t="shared" si="263"/>
        <v/>
      </c>
      <c r="AD1081" t="str">
        <f t="shared" si="264"/>
        <v/>
      </c>
      <c r="AE1081" s="4" t="str">
        <f t="shared" ca="1" si="273"/>
        <v/>
      </c>
    </row>
    <row r="1082" spans="5:31" ht="20.100000000000001" customHeight="1">
      <c r="E1082" s="8"/>
      <c r="F1082" s="5"/>
      <c r="G1082" s="117" cm="1">
        <f t="array" aca="1" ref="G1082" ca="1">SUMIFS(Proposed_Hours,Proposed_Labor_Category,$D1082,Proposed_Company,$C1082,Proposed_MSA_Code,$E1082)</f>
        <v>0</v>
      </c>
      <c r="H1082" s="7" t="str">
        <f t="shared" ca="1" si="265"/>
        <v/>
      </c>
      <c r="I1082" s="4" t="str" cm="1">
        <f t="array" aca="1" ref="I1082" ca="1">IFERROR(IF(SUMIFS(Proposed_Direct_Cost,Proposed_Labor_Category,$D1082,Proposed_Company,$C1082,Proposed_MSA_Code,$E1082)=0,"Not Proposed",SUMIFS(Proposed_Direct_Cost,Proposed_Labor_Category,$D1082,Proposed_Company,$C1082,Proposed_MSA_Code,$E1082)),"")</f>
        <v>Not Proposed</v>
      </c>
      <c r="J1082" s="117" cm="1">
        <f t="array" aca="1" ref="J1082" ca="1">SUMIFS(Invoice_Hours,Invoice_Labor_Category,$D1082,Invoice_Company,$C1082,Invoice_MSA_Code,$E1082)</f>
        <v>0</v>
      </c>
      <c r="K1082" s="7" t="str">
        <f t="shared" ca="1" si="266"/>
        <v/>
      </c>
      <c r="L1082" s="222" cm="1">
        <f t="array" aca="1" ref="L1082" ca="1">IFERROR(SUMIFS(Invoice_Direct_Cost,Invoice_Labor_Category,$D1082,Invoice_Company,$C1082,Invoice_MSA_Code,$E1082),"")</f>
        <v>0</v>
      </c>
      <c r="M1082" s="7" t="str">
        <f t="shared" ca="1" si="267"/>
        <v/>
      </c>
      <c r="N1082" s="220" t="str">
        <f t="shared" ca="1" si="272"/>
        <v/>
      </c>
      <c r="O1082" s="7" t="str">
        <f t="shared" ca="1" si="268"/>
        <v/>
      </c>
      <c r="P1082" s="7" t="str">
        <f t="shared" ca="1" si="269"/>
        <v/>
      </c>
      <c r="Q1082" s="7" t="str">
        <f t="shared" ca="1" si="270"/>
        <v/>
      </c>
      <c r="R1082" s="7" t="str">
        <f t="shared" ca="1" si="271"/>
        <v/>
      </c>
      <c r="S1082" s="7" t="str">
        <f t="shared" ca="1" si="258"/>
        <v/>
      </c>
      <c r="T1082" s="7" t="str">
        <f t="shared" ca="1" si="259"/>
        <v/>
      </c>
      <c r="V1082" s="120" cm="1">
        <f t="array" aca="1" ref="V1082" ca="1">SUMIFS(Invoice_Hours,Invoice_Labor_Category,$D1082,Invoice_Company,$C1082,Invoice_MSA_Code,$E1082)</f>
        <v>0</v>
      </c>
      <c r="W1082" s="121" t="str">
        <f t="shared" ca="1" si="260"/>
        <v/>
      </c>
      <c r="X1082" s="152" t="str">
        <f t="shared" ca="1" si="261"/>
        <v/>
      </c>
      <c r="AB1082" t="str">
        <f t="shared" si="262"/>
        <v/>
      </c>
      <c r="AC1082" t="str">
        <f t="shared" si="263"/>
        <v/>
      </c>
      <c r="AD1082" t="str">
        <f t="shared" si="264"/>
        <v/>
      </c>
      <c r="AE1082" s="4" t="str">
        <f t="shared" ca="1" si="273"/>
        <v/>
      </c>
    </row>
    <row r="1083" spans="5:31" ht="20.100000000000001" customHeight="1">
      <c r="E1083" s="8"/>
      <c r="F1083" s="5"/>
      <c r="G1083" s="117" cm="1">
        <f t="array" aca="1" ref="G1083" ca="1">SUMIFS(Proposed_Hours,Proposed_Labor_Category,$D1083,Proposed_Company,$C1083,Proposed_MSA_Code,$E1083)</f>
        <v>0</v>
      </c>
      <c r="H1083" s="7" t="str">
        <f t="shared" ca="1" si="265"/>
        <v/>
      </c>
      <c r="I1083" s="4" t="str" cm="1">
        <f t="array" aca="1" ref="I1083" ca="1">IFERROR(IF(SUMIFS(Proposed_Direct_Cost,Proposed_Labor_Category,$D1083,Proposed_Company,$C1083,Proposed_MSA_Code,$E1083)=0,"Not Proposed",SUMIFS(Proposed_Direct_Cost,Proposed_Labor_Category,$D1083,Proposed_Company,$C1083,Proposed_MSA_Code,$E1083)),"")</f>
        <v>Not Proposed</v>
      </c>
      <c r="J1083" s="117" cm="1">
        <f t="array" aca="1" ref="J1083" ca="1">SUMIFS(Invoice_Hours,Invoice_Labor_Category,$D1083,Invoice_Company,$C1083,Invoice_MSA_Code,$E1083)</f>
        <v>0</v>
      </c>
      <c r="K1083" s="7" t="str">
        <f t="shared" ca="1" si="266"/>
        <v/>
      </c>
      <c r="L1083" s="222" cm="1">
        <f t="array" aca="1" ref="L1083" ca="1">IFERROR(SUMIFS(Invoice_Direct_Cost,Invoice_Labor_Category,$D1083,Invoice_Company,$C1083,Invoice_MSA_Code,$E1083),"")</f>
        <v>0</v>
      </c>
      <c r="M1083" s="7" t="str">
        <f t="shared" ca="1" si="267"/>
        <v/>
      </c>
      <c r="N1083" s="220" t="str">
        <f t="shared" ca="1" si="272"/>
        <v/>
      </c>
      <c r="O1083" s="7" t="str">
        <f t="shared" ca="1" si="268"/>
        <v/>
      </c>
      <c r="P1083" s="7" t="str">
        <f t="shared" ca="1" si="269"/>
        <v/>
      </c>
      <c r="Q1083" s="7" t="str">
        <f t="shared" ca="1" si="270"/>
        <v/>
      </c>
      <c r="R1083" s="7" t="str">
        <f t="shared" ca="1" si="271"/>
        <v/>
      </c>
      <c r="S1083" s="7" t="str">
        <f t="shared" ca="1" si="258"/>
        <v/>
      </c>
      <c r="T1083" s="7" t="str">
        <f t="shared" ca="1" si="259"/>
        <v/>
      </c>
      <c r="V1083" s="120" cm="1">
        <f t="array" aca="1" ref="V1083" ca="1">SUMIFS(Invoice_Hours,Invoice_Labor_Category,$D1083,Invoice_Company,$C1083,Invoice_MSA_Code,$E1083)</f>
        <v>0</v>
      </c>
      <c r="W1083" s="121" t="str">
        <f t="shared" ca="1" si="260"/>
        <v/>
      </c>
      <c r="X1083" s="151" t="str">
        <f t="shared" ca="1" si="261"/>
        <v/>
      </c>
      <c r="AB1083" t="str">
        <f t="shared" si="262"/>
        <v/>
      </c>
      <c r="AC1083" t="str">
        <f t="shared" si="263"/>
        <v/>
      </c>
      <c r="AD1083" t="str">
        <f t="shared" si="264"/>
        <v/>
      </c>
      <c r="AE1083" s="4" t="str">
        <f t="shared" ca="1" si="273"/>
        <v/>
      </c>
    </row>
    <row r="1084" spans="5:31" ht="20.100000000000001" customHeight="1">
      <c r="E1084" s="8"/>
      <c r="F1084" s="5"/>
      <c r="G1084" s="117" cm="1">
        <f t="array" aca="1" ref="G1084" ca="1">SUMIFS(Proposed_Hours,Proposed_Labor_Category,$D1084,Proposed_Company,$C1084,Proposed_MSA_Code,$E1084)</f>
        <v>0</v>
      </c>
      <c r="H1084" s="7" t="str">
        <f t="shared" ca="1" si="265"/>
        <v/>
      </c>
      <c r="I1084" s="4" t="str" cm="1">
        <f t="array" aca="1" ref="I1084" ca="1">IFERROR(IF(SUMIFS(Proposed_Direct_Cost,Proposed_Labor_Category,$D1084,Proposed_Company,$C1084,Proposed_MSA_Code,$E1084)=0,"Not Proposed",SUMIFS(Proposed_Direct_Cost,Proposed_Labor_Category,$D1084,Proposed_Company,$C1084,Proposed_MSA_Code,$E1084)),"")</f>
        <v>Not Proposed</v>
      </c>
      <c r="J1084" s="117" cm="1">
        <f t="array" aca="1" ref="J1084" ca="1">SUMIFS(Invoice_Hours,Invoice_Labor_Category,$D1084,Invoice_Company,$C1084,Invoice_MSA_Code,$E1084)</f>
        <v>0</v>
      </c>
      <c r="K1084" s="7" t="str">
        <f t="shared" ca="1" si="266"/>
        <v/>
      </c>
      <c r="L1084" s="222" cm="1">
        <f t="array" aca="1" ref="L1084" ca="1">IFERROR(SUMIFS(Invoice_Direct_Cost,Invoice_Labor_Category,$D1084,Invoice_Company,$C1084,Invoice_MSA_Code,$E1084),"")</f>
        <v>0</v>
      </c>
      <c r="M1084" s="7" t="str">
        <f t="shared" ca="1" si="267"/>
        <v/>
      </c>
      <c r="N1084" s="220" t="str">
        <f t="shared" ca="1" si="272"/>
        <v/>
      </c>
      <c r="O1084" s="7" t="str">
        <f t="shared" ca="1" si="268"/>
        <v/>
      </c>
      <c r="P1084" s="7" t="str">
        <f t="shared" ca="1" si="269"/>
        <v/>
      </c>
      <c r="Q1084" s="7" t="str">
        <f t="shared" ca="1" si="270"/>
        <v/>
      </c>
      <c r="R1084" s="7" t="str">
        <f t="shared" ca="1" si="271"/>
        <v/>
      </c>
      <c r="S1084" s="7" t="str">
        <f t="shared" ca="1" si="258"/>
        <v/>
      </c>
      <c r="T1084" s="7" t="str">
        <f t="shared" ca="1" si="259"/>
        <v/>
      </c>
      <c r="V1084" s="120" cm="1">
        <f t="array" aca="1" ref="V1084" ca="1">SUMIFS(Invoice_Hours,Invoice_Labor_Category,$D1084,Invoice_Company,$C1084,Invoice_MSA_Code,$E1084)</f>
        <v>0</v>
      </c>
      <c r="W1084" s="121" t="str">
        <f t="shared" ca="1" si="260"/>
        <v/>
      </c>
      <c r="X1084" s="152" t="str">
        <f t="shared" ca="1" si="261"/>
        <v/>
      </c>
      <c r="AB1084" t="str">
        <f t="shared" si="262"/>
        <v/>
      </c>
      <c r="AC1084" t="str">
        <f t="shared" si="263"/>
        <v/>
      </c>
      <c r="AD1084" t="str">
        <f t="shared" si="264"/>
        <v/>
      </c>
      <c r="AE1084" s="4" t="str">
        <f t="shared" ca="1" si="273"/>
        <v/>
      </c>
    </row>
    <row r="1085" spans="5:31" ht="20.100000000000001" customHeight="1">
      <c r="E1085" s="8"/>
      <c r="F1085" s="5"/>
      <c r="G1085" s="117" cm="1">
        <f t="array" aca="1" ref="G1085" ca="1">SUMIFS(Proposed_Hours,Proposed_Labor_Category,$D1085,Proposed_Company,$C1085,Proposed_MSA_Code,$E1085)</f>
        <v>0</v>
      </c>
      <c r="H1085" s="7" t="str">
        <f t="shared" ca="1" si="265"/>
        <v/>
      </c>
      <c r="I1085" s="4" t="str" cm="1">
        <f t="array" aca="1" ref="I1085" ca="1">IFERROR(IF(SUMIFS(Proposed_Direct_Cost,Proposed_Labor_Category,$D1085,Proposed_Company,$C1085,Proposed_MSA_Code,$E1085)=0,"Not Proposed",SUMIFS(Proposed_Direct_Cost,Proposed_Labor_Category,$D1085,Proposed_Company,$C1085,Proposed_MSA_Code,$E1085)),"")</f>
        <v>Not Proposed</v>
      </c>
      <c r="J1085" s="117" cm="1">
        <f t="array" aca="1" ref="J1085" ca="1">SUMIFS(Invoice_Hours,Invoice_Labor_Category,$D1085,Invoice_Company,$C1085,Invoice_MSA_Code,$E1085)</f>
        <v>0</v>
      </c>
      <c r="K1085" s="7" t="str">
        <f t="shared" ca="1" si="266"/>
        <v/>
      </c>
      <c r="L1085" s="222" cm="1">
        <f t="array" aca="1" ref="L1085" ca="1">IFERROR(SUMIFS(Invoice_Direct_Cost,Invoice_Labor_Category,$D1085,Invoice_Company,$C1085,Invoice_MSA_Code,$E1085),"")</f>
        <v>0</v>
      </c>
      <c r="M1085" s="7" t="str">
        <f t="shared" ca="1" si="267"/>
        <v/>
      </c>
      <c r="N1085" s="220" t="str">
        <f t="shared" ca="1" si="272"/>
        <v/>
      </c>
      <c r="O1085" s="7" t="str">
        <f t="shared" ca="1" si="268"/>
        <v/>
      </c>
      <c r="P1085" s="7" t="str">
        <f t="shared" ca="1" si="269"/>
        <v/>
      </c>
      <c r="Q1085" s="7" t="str">
        <f t="shared" ca="1" si="270"/>
        <v/>
      </c>
      <c r="R1085" s="7" t="str">
        <f t="shared" ca="1" si="271"/>
        <v/>
      </c>
      <c r="S1085" s="7" t="str">
        <f t="shared" ca="1" si="258"/>
        <v/>
      </c>
      <c r="T1085" s="7" t="str">
        <f t="shared" ca="1" si="259"/>
        <v/>
      </c>
      <c r="V1085" s="120" cm="1">
        <f t="array" aca="1" ref="V1085" ca="1">SUMIFS(Invoice_Hours,Invoice_Labor_Category,$D1085,Invoice_Company,$C1085,Invoice_MSA_Code,$E1085)</f>
        <v>0</v>
      </c>
      <c r="W1085" s="121" t="str">
        <f t="shared" ca="1" si="260"/>
        <v/>
      </c>
      <c r="X1085" s="151" t="str">
        <f t="shared" ca="1" si="261"/>
        <v/>
      </c>
      <c r="AB1085" t="str">
        <f t="shared" si="262"/>
        <v/>
      </c>
      <c r="AC1085" t="str">
        <f t="shared" si="263"/>
        <v/>
      </c>
      <c r="AD1085" t="str">
        <f t="shared" si="264"/>
        <v/>
      </c>
      <c r="AE1085" s="4" t="str">
        <f t="shared" ca="1" si="273"/>
        <v/>
      </c>
    </row>
    <row r="1086" spans="5:31" ht="20.100000000000001" customHeight="1">
      <c r="E1086" s="8"/>
      <c r="F1086" s="5"/>
      <c r="G1086" s="117" cm="1">
        <f t="array" aca="1" ref="G1086" ca="1">SUMIFS(Proposed_Hours,Proposed_Labor_Category,$D1086,Proposed_Company,$C1086,Proposed_MSA_Code,$E1086)</f>
        <v>0</v>
      </c>
      <c r="H1086" s="7" t="str">
        <f t="shared" ca="1" si="265"/>
        <v/>
      </c>
      <c r="I1086" s="4" t="str" cm="1">
        <f t="array" aca="1" ref="I1086" ca="1">IFERROR(IF(SUMIFS(Proposed_Direct_Cost,Proposed_Labor_Category,$D1086,Proposed_Company,$C1086,Proposed_MSA_Code,$E1086)=0,"Not Proposed",SUMIFS(Proposed_Direct_Cost,Proposed_Labor_Category,$D1086,Proposed_Company,$C1086,Proposed_MSA_Code,$E1086)),"")</f>
        <v>Not Proposed</v>
      </c>
      <c r="J1086" s="117" cm="1">
        <f t="array" aca="1" ref="J1086" ca="1">SUMIFS(Invoice_Hours,Invoice_Labor_Category,$D1086,Invoice_Company,$C1086,Invoice_MSA_Code,$E1086)</f>
        <v>0</v>
      </c>
      <c r="K1086" s="7" t="str">
        <f t="shared" ca="1" si="266"/>
        <v/>
      </c>
      <c r="L1086" s="222" cm="1">
        <f t="array" aca="1" ref="L1086" ca="1">IFERROR(SUMIFS(Invoice_Direct_Cost,Invoice_Labor_Category,$D1086,Invoice_Company,$C1086,Invoice_MSA_Code,$E1086),"")</f>
        <v>0</v>
      </c>
      <c r="M1086" s="7" t="str">
        <f t="shared" ca="1" si="267"/>
        <v/>
      </c>
      <c r="N1086" s="220" t="str">
        <f t="shared" ca="1" si="272"/>
        <v/>
      </c>
      <c r="O1086" s="7" t="str">
        <f t="shared" ca="1" si="268"/>
        <v/>
      </c>
      <c r="P1086" s="7" t="str">
        <f t="shared" ca="1" si="269"/>
        <v/>
      </c>
      <c r="Q1086" s="7" t="str">
        <f t="shared" ca="1" si="270"/>
        <v/>
      </c>
      <c r="R1086" s="7" t="str">
        <f t="shared" ca="1" si="271"/>
        <v/>
      </c>
      <c r="S1086" s="7" t="str">
        <f t="shared" ca="1" si="258"/>
        <v/>
      </c>
      <c r="T1086" s="7" t="str">
        <f t="shared" ca="1" si="259"/>
        <v/>
      </c>
      <c r="V1086" s="120" cm="1">
        <f t="array" aca="1" ref="V1086" ca="1">SUMIFS(Invoice_Hours,Invoice_Labor_Category,$D1086,Invoice_Company,$C1086,Invoice_MSA_Code,$E1086)</f>
        <v>0</v>
      </c>
      <c r="W1086" s="121" t="str">
        <f t="shared" ca="1" si="260"/>
        <v/>
      </c>
      <c r="X1086" s="152" t="str">
        <f t="shared" ca="1" si="261"/>
        <v/>
      </c>
      <c r="AB1086" t="str">
        <f t="shared" si="262"/>
        <v/>
      </c>
      <c r="AC1086" t="str">
        <f t="shared" si="263"/>
        <v/>
      </c>
      <c r="AD1086" t="str">
        <f t="shared" si="264"/>
        <v/>
      </c>
      <c r="AE1086" s="4" t="str">
        <f t="shared" ca="1" si="273"/>
        <v/>
      </c>
    </row>
    <row r="1087" spans="5:31" ht="20.100000000000001" customHeight="1">
      <c r="E1087" s="8"/>
      <c r="F1087" s="5"/>
      <c r="G1087" s="117" cm="1">
        <f t="array" aca="1" ref="G1087" ca="1">SUMIFS(Proposed_Hours,Proposed_Labor_Category,$D1087,Proposed_Company,$C1087,Proposed_MSA_Code,$E1087)</f>
        <v>0</v>
      </c>
      <c r="H1087" s="7" t="str">
        <f t="shared" ca="1" si="265"/>
        <v/>
      </c>
      <c r="I1087" s="4" t="str" cm="1">
        <f t="array" aca="1" ref="I1087" ca="1">IFERROR(IF(SUMIFS(Proposed_Direct_Cost,Proposed_Labor_Category,$D1087,Proposed_Company,$C1087,Proposed_MSA_Code,$E1087)=0,"Not Proposed",SUMIFS(Proposed_Direct_Cost,Proposed_Labor_Category,$D1087,Proposed_Company,$C1087,Proposed_MSA_Code,$E1087)),"")</f>
        <v>Not Proposed</v>
      </c>
      <c r="J1087" s="117" cm="1">
        <f t="array" aca="1" ref="J1087" ca="1">SUMIFS(Invoice_Hours,Invoice_Labor_Category,$D1087,Invoice_Company,$C1087,Invoice_MSA_Code,$E1087)</f>
        <v>0</v>
      </c>
      <c r="K1087" s="7" t="str">
        <f t="shared" ca="1" si="266"/>
        <v/>
      </c>
      <c r="L1087" s="222" cm="1">
        <f t="array" aca="1" ref="L1087" ca="1">IFERROR(SUMIFS(Invoice_Direct_Cost,Invoice_Labor_Category,$D1087,Invoice_Company,$C1087,Invoice_MSA_Code,$E1087),"")</f>
        <v>0</v>
      </c>
      <c r="M1087" s="7" t="str">
        <f t="shared" ca="1" si="267"/>
        <v/>
      </c>
      <c r="N1087" s="220" t="str">
        <f t="shared" ca="1" si="272"/>
        <v/>
      </c>
      <c r="O1087" s="7" t="str">
        <f t="shared" ca="1" si="268"/>
        <v/>
      </c>
      <c r="P1087" s="7" t="str">
        <f t="shared" ca="1" si="269"/>
        <v/>
      </c>
      <c r="Q1087" s="7" t="str">
        <f t="shared" ca="1" si="270"/>
        <v/>
      </c>
      <c r="R1087" s="7" t="str">
        <f t="shared" ca="1" si="271"/>
        <v/>
      </c>
      <c r="S1087" s="7" t="str">
        <f t="shared" ca="1" si="258"/>
        <v/>
      </c>
      <c r="T1087" s="7" t="str">
        <f t="shared" ca="1" si="259"/>
        <v/>
      </c>
      <c r="V1087" s="120" cm="1">
        <f t="array" aca="1" ref="V1087" ca="1">SUMIFS(Invoice_Hours,Invoice_Labor_Category,$D1087,Invoice_Company,$C1087,Invoice_MSA_Code,$E1087)</f>
        <v>0</v>
      </c>
      <c r="W1087" s="121" t="str">
        <f t="shared" ca="1" si="260"/>
        <v/>
      </c>
      <c r="X1087" s="151" t="str">
        <f t="shared" ca="1" si="261"/>
        <v/>
      </c>
      <c r="AB1087" t="str">
        <f t="shared" si="262"/>
        <v/>
      </c>
      <c r="AC1087" t="str">
        <f t="shared" si="263"/>
        <v/>
      </c>
      <c r="AD1087" t="str">
        <f t="shared" si="264"/>
        <v/>
      </c>
      <c r="AE1087" s="4" t="str">
        <f t="shared" ca="1" si="273"/>
        <v/>
      </c>
    </row>
    <row r="1088" spans="5:31" ht="20.100000000000001" customHeight="1">
      <c r="E1088" s="8"/>
      <c r="F1088" s="5"/>
      <c r="G1088" s="117" cm="1">
        <f t="array" aca="1" ref="G1088" ca="1">SUMIFS(Proposed_Hours,Proposed_Labor_Category,$D1088,Proposed_Company,$C1088,Proposed_MSA_Code,$E1088)</f>
        <v>0</v>
      </c>
      <c r="H1088" s="7" t="str">
        <f t="shared" ca="1" si="265"/>
        <v/>
      </c>
      <c r="I1088" s="4" t="str" cm="1">
        <f t="array" aca="1" ref="I1088" ca="1">IFERROR(IF(SUMIFS(Proposed_Direct_Cost,Proposed_Labor_Category,$D1088,Proposed_Company,$C1088,Proposed_MSA_Code,$E1088)=0,"Not Proposed",SUMIFS(Proposed_Direct_Cost,Proposed_Labor_Category,$D1088,Proposed_Company,$C1088,Proposed_MSA_Code,$E1088)),"")</f>
        <v>Not Proposed</v>
      </c>
      <c r="J1088" s="117" cm="1">
        <f t="array" aca="1" ref="J1088" ca="1">SUMIFS(Invoice_Hours,Invoice_Labor_Category,$D1088,Invoice_Company,$C1088,Invoice_MSA_Code,$E1088)</f>
        <v>0</v>
      </c>
      <c r="K1088" s="7" t="str">
        <f t="shared" ca="1" si="266"/>
        <v/>
      </c>
      <c r="L1088" s="222" cm="1">
        <f t="array" aca="1" ref="L1088" ca="1">IFERROR(SUMIFS(Invoice_Direct_Cost,Invoice_Labor_Category,$D1088,Invoice_Company,$C1088,Invoice_MSA_Code,$E1088),"")</f>
        <v>0</v>
      </c>
      <c r="M1088" s="7" t="str">
        <f t="shared" ca="1" si="267"/>
        <v/>
      </c>
      <c r="N1088" s="220" t="str">
        <f t="shared" ca="1" si="272"/>
        <v/>
      </c>
      <c r="O1088" s="7" t="str">
        <f t="shared" ca="1" si="268"/>
        <v/>
      </c>
      <c r="P1088" s="7" t="str">
        <f t="shared" ca="1" si="269"/>
        <v/>
      </c>
      <c r="Q1088" s="7" t="str">
        <f t="shared" ca="1" si="270"/>
        <v/>
      </c>
      <c r="R1088" s="7" t="str">
        <f t="shared" ca="1" si="271"/>
        <v/>
      </c>
      <c r="S1088" s="7" t="str">
        <f t="shared" ca="1" si="258"/>
        <v/>
      </c>
      <c r="T1088" s="7" t="str">
        <f t="shared" ca="1" si="259"/>
        <v/>
      </c>
      <c r="V1088" s="120" cm="1">
        <f t="array" aca="1" ref="V1088" ca="1">SUMIFS(Invoice_Hours,Invoice_Labor_Category,$D1088,Invoice_Company,$C1088,Invoice_MSA_Code,$E1088)</f>
        <v>0</v>
      </c>
      <c r="W1088" s="121" t="str">
        <f t="shared" ca="1" si="260"/>
        <v/>
      </c>
      <c r="X1088" s="152" t="str">
        <f t="shared" ca="1" si="261"/>
        <v/>
      </c>
      <c r="AB1088" t="str">
        <f t="shared" si="262"/>
        <v/>
      </c>
      <c r="AC1088" t="str">
        <f t="shared" si="263"/>
        <v/>
      </c>
      <c r="AD1088" t="str">
        <f t="shared" si="264"/>
        <v/>
      </c>
      <c r="AE1088" s="4" t="str">
        <f t="shared" ca="1" si="273"/>
        <v/>
      </c>
    </row>
    <row r="1089" spans="5:31" ht="20.100000000000001" customHeight="1">
      <c r="E1089" s="8"/>
      <c r="F1089" s="5"/>
      <c r="G1089" s="117" cm="1">
        <f t="array" aca="1" ref="G1089" ca="1">SUMIFS(Proposed_Hours,Proposed_Labor_Category,$D1089,Proposed_Company,$C1089,Proposed_MSA_Code,$E1089)</f>
        <v>0</v>
      </c>
      <c r="H1089" s="7" t="str">
        <f t="shared" ca="1" si="265"/>
        <v/>
      </c>
      <c r="I1089" s="4" t="str" cm="1">
        <f t="array" aca="1" ref="I1089" ca="1">IFERROR(IF(SUMIFS(Proposed_Direct_Cost,Proposed_Labor_Category,$D1089,Proposed_Company,$C1089,Proposed_MSA_Code,$E1089)=0,"Not Proposed",SUMIFS(Proposed_Direct_Cost,Proposed_Labor_Category,$D1089,Proposed_Company,$C1089,Proposed_MSA_Code,$E1089)),"")</f>
        <v>Not Proposed</v>
      </c>
      <c r="J1089" s="117" cm="1">
        <f t="array" aca="1" ref="J1089" ca="1">SUMIFS(Invoice_Hours,Invoice_Labor_Category,$D1089,Invoice_Company,$C1089,Invoice_MSA_Code,$E1089)</f>
        <v>0</v>
      </c>
      <c r="K1089" s="7" t="str">
        <f t="shared" ca="1" si="266"/>
        <v/>
      </c>
      <c r="L1089" s="222" cm="1">
        <f t="array" aca="1" ref="L1089" ca="1">IFERROR(SUMIFS(Invoice_Direct_Cost,Invoice_Labor_Category,$D1089,Invoice_Company,$C1089,Invoice_MSA_Code,$E1089),"")</f>
        <v>0</v>
      </c>
      <c r="M1089" s="7" t="str">
        <f t="shared" ca="1" si="267"/>
        <v/>
      </c>
      <c r="N1089" s="220" t="str">
        <f t="shared" ca="1" si="272"/>
        <v/>
      </c>
      <c r="O1089" s="7" t="str">
        <f t="shared" ca="1" si="268"/>
        <v/>
      </c>
      <c r="P1089" s="7" t="str">
        <f t="shared" ca="1" si="269"/>
        <v/>
      </c>
      <c r="Q1089" s="7" t="str">
        <f t="shared" ca="1" si="270"/>
        <v/>
      </c>
      <c r="R1089" s="7" t="str">
        <f t="shared" ca="1" si="271"/>
        <v/>
      </c>
      <c r="S1089" s="7" t="str">
        <f t="shared" ca="1" si="258"/>
        <v/>
      </c>
      <c r="T1089" s="7" t="str">
        <f t="shared" ca="1" si="259"/>
        <v/>
      </c>
      <c r="V1089" s="120" cm="1">
        <f t="array" aca="1" ref="V1089" ca="1">SUMIFS(Invoice_Hours,Invoice_Labor_Category,$D1089,Invoice_Company,$C1089,Invoice_MSA_Code,$E1089)</f>
        <v>0</v>
      </c>
      <c r="W1089" s="121" t="str">
        <f t="shared" ca="1" si="260"/>
        <v/>
      </c>
      <c r="X1089" s="151" t="str">
        <f t="shared" ca="1" si="261"/>
        <v/>
      </c>
      <c r="AB1089" t="str">
        <f t="shared" si="262"/>
        <v/>
      </c>
      <c r="AC1089" t="str">
        <f t="shared" si="263"/>
        <v/>
      </c>
      <c r="AD1089" t="str">
        <f t="shared" si="264"/>
        <v/>
      </c>
      <c r="AE1089" s="4" t="str">
        <f t="shared" ca="1" si="273"/>
        <v/>
      </c>
    </row>
    <row r="1090" spans="5:31" ht="20.100000000000001" customHeight="1">
      <c r="E1090" s="8"/>
      <c r="F1090" s="5"/>
      <c r="G1090" s="117" cm="1">
        <f t="array" aca="1" ref="G1090" ca="1">SUMIFS(Proposed_Hours,Proposed_Labor_Category,$D1090,Proposed_Company,$C1090,Proposed_MSA_Code,$E1090)</f>
        <v>0</v>
      </c>
      <c r="H1090" s="7" t="str">
        <f t="shared" ca="1" si="265"/>
        <v/>
      </c>
      <c r="I1090" s="4" t="str" cm="1">
        <f t="array" aca="1" ref="I1090" ca="1">IFERROR(IF(SUMIFS(Proposed_Direct_Cost,Proposed_Labor_Category,$D1090,Proposed_Company,$C1090,Proposed_MSA_Code,$E1090)=0,"Not Proposed",SUMIFS(Proposed_Direct_Cost,Proposed_Labor_Category,$D1090,Proposed_Company,$C1090,Proposed_MSA_Code,$E1090)),"")</f>
        <v>Not Proposed</v>
      </c>
      <c r="J1090" s="117" cm="1">
        <f t="array" aca="1" ref="J1090" ca="1">SUMIFS(Invoice_Hours,Invoice_Labor_Category,$D1090,Invoice_Company,$C1090,Invoice_MSA_Code,$E1090)</f>
        <v>0</v>
      </c>
      <c r="K1090" s="7" t="str">
        <f t="shared" ca="1" si="266"/>
        <v/>
      </c>
      <c r="L1090" s="222" cm="1">
        <f t="array" aca="1" ref="L1090" ca="1">IFERROR(SUMIFS(Invoice_Direct_Cost,Invoice_Labor_Category,$D1090,Invoice_Company,$C1090,Invoice_MSA_Code,$E1090),"")</f>
        <v>0</v>
      </c>
      <c r="M1090" s="7" t="str">
        <f t="shared" ca="1" si="267"/>
        <v/>
      </c>
      <c r="N1090" s="220" t="str">
        <f t="shared" ca="1" si="272"/>
        <v/>
      </c>
      <c r="O1090" s="7" t="str">
        <f t="shared" ca="1" si="268"/>
        <v/>
      </c>
      <c r="P1090" s="7" t="str">
        <f t="shared" ca="1" si="269"/>
        <v/>
      </c>
      <c r="Q1090" s="7" t="str">
        <f t="shared" ca="1" si="270"/>
        <v/>
      </c>
      <c r="R1090" s="7" t="str">
        <f t="shared" ca="1" si="271"/>
        <v/>
      </c>
      <c r="S1090" s="7" t="str">
        <f t="shared" ca="1" si="258"/>
        <v/>
      </c>
      <c r="T1090" s="7" t="str">
        <f t="shared" ca="1" si="259"/>
        <v/>
      </c>
      <c r="V1090" s="120" cm="1">
        <f t="array" aca="1" ref="V1090" ca="1">SUMIFS(Invoice_Hours,Invoice_Labor_Category,$D1090,Invoice_Company,$C1090,Invoice_MSA_Code,$E1090)</f>
        <v>0</v>
      </c>
      <c r="W1090" s="121" t="str">
        <f t="shared" ca="1" si="260"/>
        <v/>
      </c>
      <c r="X1090" s="152" t="str">
        <f t="shared" ca="1" si="261"/>
        <v/>
      </c>
      <c r="AB1090" t="str">
        <f t="shared" si="262"/>
        <v/>
      </c>
      <c r="AC1090" t="str">
        <f t="shared" si="263"/>
        <v/>
      </c>
      <c r="AD1090" t="str">
        <f t="shared" si="264"/>
        <v/>
      </c>
      <c r="AE1090" s="4" t="str">
        <f t="shared" ca="1" si="273"/>
        <v/>
      </c>
    </row>
    <row r="1091" spans="5:31" ht="20.100000000000001" customHeight="1">
      <c r="E1091" s="8"/>
      <c r="F1091" s="5"/>
      <c r="G1091" s="117" cm="1">
        <f t="array" aca="1" ref="G1091" ca="1">SUMIFS(Proposed_Hours,Proposed_Labor_Category,$D1091,Proposed_Company,$C1091,Proposed_MSA_Code,$E1091)</f>
        <v>0</v>
      </c>
      <c r="H1091" s="7" t="str">
        <f t="shared" ca="1" si="265"/>
        <v/>
      </c>
      <c r="I1091" s="4" t="str" cm="1">
        <f t="array" aca="1" ref="I1091" ca="1">IFERROR(IF(SUMIFS(Proposed_Direct_Cost,Proposed_Labor_Category,$D1091,Proposed_Company,$C1091,Proposed_MSA_Code,$E1091)=0,"Not Proposed",SUMIFS(Proposed_Direct_Cost,Proposed_Labor_Category,$D1091,Proposed_Company,$C1091,Proposed_MSA_Code,$E1091)),"")</f>
        <v>Not Proposed</v>
      </c>
      <c r="J1091" s="117" cm="1">
        <f t="array" aca="1" ref="J1091" ca="1">SUMIFS(Invoice_Hours,Invoice_Labor_Category,$D1091,Invoice_Company,$C1091,Invoice_MSA_Code,$E1091)</f>
        <v>0</v>
      </c>
      <c r="K1091" s="7" t="str">
        <f t="shared" ca="1" si="266"/>
        <v/>
      </c>
      <c r="L1091" s="222" cm="1">
        <f t="array" aca="1" ref="L1091" ca="1">IFERROR(SUMIFS(Invoice_Direct_Cost,Invoice_Labor_Category,$D1091,Invoice_Company,$C1091,Invoice_MSA_Code,$E1091),"")</f>
        <v>0</v>
      </c>
      <c r="M1091" s="7" t="str">
        <f t="shared" ca="1" si="267"/>
        <v/>
      </c>
      <c r="N1091" s="220" t="str">
        <f t="shared" ca="1" si="272"/>
        <v/>
      </c>
      <c r="O1091" s="7" t="str">
        <f t="shared" ca="1" si="268"/>
        <v/>
      </c>
      <c r="P1091" s="7" t="str">
        <f t="shared" ca="1" si="269"/>
        <v/>
      </c>
      <c r="Q1091" s="7" t="str">
        <f t="shared" ca="1" si="270"/>
        <v/>
      </c>
      <c r="R1091" s="7" t="str">
        <f t="shared" ca="1" si="271"/>
        <v/>
      </c>
      <c r="S1091" s="7" t="str">
        <f t="shared" ref="S1091:S1154" ca="1" si="274">IFERROR(IF(N1091&lt;0,-O1091,""),"")</f>
        <v/>
      </c>
      <c r="T1091" s="7" t="str">
        <f t="shared" ref="T1091:T1154" ca="1" si="275">IFERROR(IF(AND(K1091&lt;&gt;"",H1091&lt;&gt;"",K1091=H1091),L1091,""),"")</f>
        <v/>
      </c>
      <c r="V1091" s="120" cm="1">
        <f t="array" aca="1" ref="V1091" ca="1">SUMIFS(Invoice_Hours,Invoice_Labor_Category,$D1091,Invoice_Company,$C1091,Invoice_MSA_Code,$E1091)</f>
        <v>0</v>
      </c>
      <c r="W1091" s="121" t="str">
        <f t="shared" ref="W1091:W1154" ca="1" si="276">IFERROR(IF(AND(H1091&lt;&gt;0,K1091&gt;H1091,(K1091-H1091)/H1091&gt;0.05),(K1091-H1091),""),"")</f>
        <v/>
      </c>
      <c r="X1091" s="151" t="str">
        <f t="shared" ref="X1091:X1154" ca="1" si="277">IFERROR(IF(H1091="",K1091*J1091,W1091*V1091),"")</f>
        <v/>
      </c>
      <c r="AB1091" t="str">
        <f t="shared" ref="AB1091:AB1154" si="278">IF(C1091=0,"",C1091)</f>
        <v/>
      </c>
      <c r="AC1091" t="str">
        <f t="shared" ref="AC1091:AC1154" si="279">IF(D1091=0,"",D1091)</f>
        <v/>
      </c>
      <c r="AD1091" t="str">
        <f t="shared" ref="AD1091:AD1154" si="280">IF(F1091=0,"",F1091)</f>
        <v/>
      </c>
      <c r="AE1091" s="4" t="str">
        <f t="shared" ca="1" si="273"/>
        <v/>
      </c>
    </row>
    <row r="1092" spans="5:31" ht="20.100000000000001" customHeight="1">
      <c r="E1092" s="8"/>
      <c r="F1092" s="5"/>
      <c r="G1092" s="117" cm="1">
        <f t="array" aca="1" ref="G1092" ca="1">SUMIFS(Proposed_Hours,Proposed_Labor_Category,$D1092,Proposed_Company,$C1092,Proposed_MSA_Code,$E1092)</f>
        <v>0</v>
      </c>
      <c r="H1092" s="7" t="str">
        <f t="shared" ref="H1092:H1155" ca="1" si="281">IFERROR(I1092/G1092,"")</f>
        <v/>
      </c>
      <c r="I1092" s="4" t="str" cm="1">
        <f t="array" aca="1" ref="I1092" ca="1">IFERROR(IF(SUMIFS(Proposed_Direct_Cost,Proposed_Labor_Category,$D1092,Proposed_Company,$C1092,Proposed_MSA_Code,$E1092)=0,"Not Proposed",SUMIFS(Proposed_Direct_Cost,Proposed_Labor_Category,$D1092,Proposed_Company,$C1092,Proposed_MSA_Code,$E1092)),"")</f>
        <v>Not Proposed</v>
      </c>
      <c r="J1092" s="117" cm="1">
        <f t="array" aca="1" ref="J1092" ca="1">SUMIFS(Invoice_Hours,Invoice_Labor_Category,$D1092,Invoice_Company,$C1092,Invoice_MSA_Code,$E1092)</f>
        <v>0</v>
      </c>
      <c r="K1092" s="7" t="str">
        <f t="shared" ref="K1092:K1155" ca="1" si="282">IFERROR(L1092/J1092,"")</f>
        <v/>
      </c>
      <c r="L1092" s="222" cm="1">
        <f t="array" aca="1" ref="L1092" ca="1">IFERROR(SUMIFS(Invoice_Direct_Cost,Invoice_Labor_Category,$D1092,Invoice_Company,$C1092,Invoice_MSA_Code,$E1092),"")</f>
        <v>0</v>
      </c>
      <c r="M1092" s="7" t="str">
        <f t="shared" ref="M1092:M1155" ca="1" si="283">IFERROR(K1092-H1092,"")</f>
        <v/>
      </c>
      <c r="N1092" s="220" t="str">
        <f t="shared" ca="1" si="272"/>
        <v/>
      </c>
      <c r="O1092" s="7" t="str">
        <f t="shared" ref="O1092:O1155" ca="1" si="284">IFERROR(M1092*J1092,"")</f>
        <v/>
      </c>
      <c r="P1092" s="7" t="str">
        <f t="shared" ref="P1092:P1155" ca="1" si="285">IFERROR(IF(N1092&gt;5%,O1092*((N1092-5%)/N1092),""),"")</f>
        <v/>
      </c>
      <c r="Q1092" s="7" t="str">
        <f t="shared" ref="Q1092:Q1155" ca="1" si="286">IFERROR(IF(N1092&gt;0,O1092*(MIN(N1092,5%)/N1092),""),"")</f>
        <v/>
      </c>
      <c r="R1092" s="7" t="str">
        <f t="shared" ref="R1092:R1155" ca="1" si="287">IFERROR(IF(AND(K1092&gt;0,H1092="",L1092&lt;&gt;0),L1092,""),"")</f>
        <v/>
      </c>
      <c r="S1092" s="7" t="str">
        <f t="shared" ca="1" si="274"/>
        <v/>
      </c>
      <c r="T1092" s="7" t="str">
        <f t="shared" ca="1" si="275"/>
        <v/>
      </c>
      <c r="V1092" s="120" cm="1">
        <f t="array" aca="1" ref="V1092" ca="1">SUMIFS(Invoice_Hours,Invoice_Labor_Category,$D1092,Invoice_Company,$C1092,Invoice_MSA_Code,$E1092)</f>
        <v>0</v>
      </c>
      <c r="W1092" s="121" t="str">
        <f t="shared" ca="1" si="276"/>
        <v/>
      </c>
      <c r="X1092" s="152" t="str">
        <f t="shared" ca="1" si="277"/>
        <v/>
      </c>
      <c r="AB1092" t="str">
        <f t="shared" si="278"/>
        <v/>
      </c>
      <c r="AC1092" t="str">
        <f t="shared" si="279"/>
        <v/>
      </c>
      <c r="AD1092" t="str">
        <f t="shared" si="280"/>
        <v/>
      </c>
      <c r="AE1092" s="4" t="str">
        <f t="shared" ca="1" si="273"/>
        <v/>
      </c>
    </row>
    <row r="1093" spans="5:31" ht="20.100000000000001" customHeight="1">
      <c r="E1093" s="8"/>
      <c r="F1093" s="5"/>
      <c r="G1093" s="117" cm="1">
        <f t="array" aca="1" ref="G1093" ca="1">SUMIFS(Proposed_Hours,Proposed_Labor_Category,$D1093,Proposed_Company,$C1093,Proposed_MSA_Code,$E1093)</f>
        <v>0</v>
      </c>
      <c r="H1093" s="7" t="str">
        <f t="shared" ca="1" si="281"/>
        <v/>
      </c>
      <c r="I1093" s="4" t="str" cm="1">
        <f t="array" aca="1" ref="I1093" ca="1">IFERROR(IF(SUMIFS(Proposed_Direct_Cost,Proposed_Labor_Category,$D1093,Proposed_Company,$C1093,Proposed_MSA_Code,$E1093)=0,"Not Proposed",SUMIFS(Proposed_Direct_Cost,Proposed_Labor_Category,$D1093,Proposed_Company,$C1093,Proposed_MSA_Code,$E1093)),"")</f>
        <v>Not Proposed</v>
      </c>
      <c r="J1093" s="117" cm="1">
        <f t="array" aca="1" ref="J1093" ca="1">SUMIFS(Invoice_Hours,Invoice_Labor_Category,$D1093,Invoice_Company,$C1093,Invoice_MSA_Code,$E1093)</f>
        <v>0</v>
      </c>
      <c r="K1093" s="7" t="str">
        <f t="shared" ca="1" si="282"/>
        <v/>
      </c>
      <c r="L1093" s="222" cm="1">
        <f t="array" aca="1" ref="L1093" ca="1">IFERROR(SUMIFS(Invoice_Direct_Cost,Invoice_Labor_Category,$D1093,Invoice_Company,$C1093,Invoice_MSA_Code,$E1093),"")</f>
        <v>0</v>
      </c>
      <c r="M1093" s="7" t="str">
        <f t="shared" ca="1" si="283"/>
        <v/>
      </c>
      <c r="N1093" s="220" t="str">
        <f t="shared" ref="N1093:N1156" ca="1" si="288">IFERROR(M1093/H1093,"")</f>
        <v/>
      </c>
      <c r="O1093" s="7" t="str">
        <f t="shared" ca="1" si="284"/>
        <v/>
      </c>
      <c r="P1093" s="7" t="str">
        <f t="shared" ca="1" si="285"/>
        <v/>
      </c>
      <c r="Q1093" s="7" t="str">
        <f t="shared" ca="1" si="286"/>
        <v/>
      </c>
      <c r="R1093" s="7" t="str">
        <f t="shared" ca="1" si="287"/>
        <v/>
      </c>
      <c r="S1093" s="7" t="str">
        <f t="shared" ca="1" si="274"/>
        <v/>
      </c>
      <c r="T1093" s="7" t="str">
        <f t="shared" ca="1" si="275"/>
        <v/>
      </c>
      <c r="V1093" s="120" cm="1">
        <f t="array" aca="1" ref="V1093" ca="1">SUMIFS(Invoice_Hours,Invoice_Labor_Category,$D1093,Invoice_Company,$C1093,Invoice_MSA_Code,$E1093)</f>
        <v>0</v>
      </c>
      <c r="W1093" s="121" t="str">
        <f t="shared" ca="1" si="276"/>
        <v/>
      </c>
      <c r="X1093" s="151" t="str">
        <f t="shared" ca="1" si="277"/>
        <v/>
      </c>
      <c r="AB1093" t="str">
        <f t="shared" si="278"/>
        <v/>
      </c>
      <c r="AC1093" t="str">
        <f t="shared" si="279"/>
        <v/>
      </c>
      <c r="AD1093" t="str">
        <f t="shared" si="280"/>
        <v/>
      </c>
      <c r="AE1093" s="4" t="str">
        <f t="shared" ca="1" si="273"/>
        <v/>
      </c>
    </row>
    <row r="1094" spans="5:31" ht="20.100000000000001" customHeight="1">
      <c r="E1094" s="8"/>
      <c r="F1094" s="5"/>
      <c r="G1094" s="117" cm="1">
        <f t="array" aca="1" ref="G1094" ca="1">SUMIFS(Proposed_Hours,Proposed_Labor_Category,$D1094,Proposed_Company,$C1094,Proposed_MSA_Code,$E1094)</f>
        <v>0</v>
      </c>
      <c r="H1094" s="7" t="str">
        <f t="shared" ca="1" si="281"/>
        <v/>
      </c>
      <c r="I1094" s="4" t="str" cm="1">
        <f t="array" aca="1" ref="I1094" ca="1">IFERROR(IF(SUMIFS(Proposed_Direct_Cost,Proposed_Labor_Category,$D1094,Proposed_Company,$C1094,Proposed_MSA_Code,$E1094)=0,"Not Proposed",SUMIFS(Proposed_Direct_Cost,Proposed_Labor_Category,$D1094,Proposed_Company,$C1094,Proposed_MSA_Code,$E1094)),"")</f>
        <v>Not Proposed</v>
      </c>
      <c r="J1094" s="117" cm="1">
        <f t="array" aca="1" ref="J1094" ca="1">SUMIFS(Invoice_Hours,Invoice_Labor_Category,$D1094,Invoice_Company,$C1094,Invoice_MSA_Code,$E1094)</f>
        <v>0</v>
      </c>
      <c r="K1094" s="7" t="str">
        <f t="shared" ca="1" si="282"/>
        <v/>
      </c>
      <c r="L1094" s="222" cm="1">
        <f t="array" aca="1" ref="L1094" ca="1">IFERROR(SUMIFS(Invoice_Direct_Cost,Invoice_Labor_Category,$D1094,Invoice_Company,$C1094,Invoice_MSA_Code,$E1094),"")</f>
        <v>0</v>
      </c>
      <c r="M1094" s="7" t="str">
        <f t="shared" ca="1" si="283"/>
        <v/>
      </c>
      <c r="N1094" s="220" t="str">
        <f t="shared" ca="1" si="288"/>
        <v/>
      </c>
      <c r="O1094" s="7" t="str">
        <f t="shared" ca="1" si="284"/>
        <v/>
      </c>
      <c r="P1094" s="7" t="str">
        <f t="shared" ca="1" si="285"/>
        <v/>
      </c>
      <c r="Q1094" s="7" t="str">
        <f t="shared" ca="1" si="286"/>
        <v/>
      </c>
      <c r="R1094" s="7" t="str">
        <f t="shared" ca="1" si="287"/>
        <v/>
      </c>
      <c r="S1094" s="7" t="str">
        <f t="shared" ca="1" si="274"/>
        <v/>
      </c>
      <c r="T1094" s="7" t="str">
        <f t="shared" ca="1" si="275"/>
        <v/>
      </c>
      <c r="V1094" s="120" cm="1">
        <f t="array" aca="1" ref="V1094" ca="1">SUMIFS(Invoice_Hours,Invoice_Labor_Category,$D1094,Invoice_Company,$C1094,Invoice_MSA_Code,$E1094)</f>
        <v>0</v>
      </c>
      <c r="W1094" s="121" t="str">
        <f t="shared" ca="1" si="276"/>
        <v/>
      </c>
      <c r="X1094" s="152" t="str">
        <f t="shared" ca="1" si="277"/>
        <v/>
      </c>
      <c r="AB1094" t="str">
        <f t="shared" si="278"/>
        <v/>
      </c>
      <c r="AC1094" t="str">
        <f t="shared" si="279"/>
        <v/>
      </c>
      <c r="AD1094" t="str">
        <f t="shared" si="280"/>
        <v/>
      </c>
      <c r="AE1094" s="4" t="str">
        <f t="shared" ca="1" si="273"/>
        <v/>
      </c>
    </row>
    <row r="1095" spans="5:31" ht="20.100000000000001" customHeight="1">
      <c r="E1095" s="8"/>
      <c r="F1095" s="5"/>
      <c r="G1095" s="117" cm="1">
        <f t="array" aca="1" ref="G1095" ca="1">SUMIFS(Proposed_Hours,Proposed_Labor_Category,$D1095,Proposed_Company,$C1095,Proposed_MSA_Code,$E1095)</f>
        <v>0</v>
      </c>
      <c r="H1095" s="7" t="str">
        <f t="shared" ca="1" si="281"/>
        <v/>
      </c>
      <c r="I1095" s="4" t="str" cm="1">
        <f t="array" aca="1" ref="I1095" ca="1">IFERROR(IF(SUMIFS(Proposed_Direct_Cost,Proposed_Labor_Category,$D1095,Proposed_Company,$C1095,Proposed_MSA_Code,$E1095)=0,"Not Proposed",SUMIFS(Proposed_Direct_Cost,Proposed_Labor_Category,$D1095,Proposed_Company,$C1095,Proposed_MSA_Code,$E1095)),"")</f>
        <v>Not Proposed</v>
      </c>
      <c r="J1095" s="117" cm="1">
        <f t="array" aca="1" ref="J1095" ca="1">SUMIFS(Invoice_Hours,Invoice_Labor_Category,$D1095,Invoice_Company,$C1095,Invoice_MSA_Code,$E1095)</f>
        <v>0</v>
      </c>
      <c r="K1095" s="7" t="str">
        <f t="shared" ca="1" si="282"/>
        <v/>
      </c>
      <c r="L1095" s="222" cm="1">
        <f t="array" aca="1" ref="L1095" ca="1">IFERROR(SUMIFS(Invoice_Direct_Cost,Invoice_Labor_Category,$D1095,Invoice_Company,$C1095,Invoice_MSA_Code,$E1095),"")</f>
        <v>0</v>
      </c>
      <c r="M1095" s="7" t="str">
        <f t="shared" ca="1" si="283"/>
        <v/>
      </c>
      <c r="N1095" s="220" t="str">
        <f t="shared" ca="1" si="288"/>
        <v/>
      </c>
      <c r="O1095" s="7" t="str">
        <f t="shared" ca="1" si="284"/>
        <v/>
      </c>
      <c r="P1095" s="7" t="str">
        <f t="shared" ca="1" si="285"/>
        <v/>
      </c>
      <c r="Q1095" s="7" t="str">
        <f t="shared" ca="1" si="286"/>
        <v/>
      </c>
      <c r="R1095" s="7" t="str">
        <f t="shared" ca="1" si="287"/>
        <v/>
      </c>
      <c r="S1095" s="7" t="str">
        <f t="shared" ca="1" si="274"/>
        <v/>
      </c>
      <c r="T1095" s="7" t="str">
        <f t="shared" ca="1" si="275"/>
        <v/>
      </c>
      <c r="V1095" s="120" cm="1">
        <f t="array" aca="1" ref="V1095" ca="1">SUMIFS(Invoice_Hours,Invoice_Labor_Category,$D1095,Invoice_Company,$C1095,Invoice_MSA_Code,$E1095)</f>
        <v>0</v>
      </c>
      <c r="W1095" s="121" t="str">
        <f t="shared" ca="1" si="276"/>
        <v/>
      </c>
      <c r="X1095" s="151" t="str">
        <f t="shared" ca="1" si="277"/>
        <v/>
      </c>
      <c r="AB1095" t="str">
        <f t="shared" si="278"/>
        <v/>
      </c>
      <c r="AC1095" t="str">
        <f t="shared" si="279"/>
        <v/>
      </c>
      <c r="AD1095" t="str">
        <f t="shared" si="280"/>
        <v/>
      </c>
      <c r="AE1095" s="4" t="str">
        <f t="shared" ca="1" si="273"/>
        <v/>
      </c>
    </row>
    <row r="1096" spans="5:31" ht="20.100000000000001" customHeight="1">
      <c r="E1096" s="8"/>
      <c r="F1096" s="5"/>
      <c r="G1096" s="117" cm="1">
        <f t="array" aca="1" ref="G1096" ca="1">SUMIFS(Proposed_Hours,Proposed_Labor_Category,$D1096,Proposed_Company,$C1096,Proposed_MSA_Code,$E1096)</f>
        <v>0</v>
      </c>
      <c r="H1096" s="7" t="str">
        <f t="shared" ca="1" si="281"/>
        <v/>
      </c>
      <c r="I1096" s="4" t="str" cm="1">
        <f t="array" aca="1" ref="I1096" ca="1">IFERROR(IF(SUMIFS(Proposed_Direct_Cost,Proposed_Labor_Category,$D1096,Proposed_Company,$C1096,Proposed_MSA_Code,$E1096)=0,"Not Proposed",SUMIFS(Proposed_Direct_Cost,Proposed_Labor_Category,$D1096,Proposed_Company,$C1096,Proposed_MSA_Code,$E1096)),"")</f>
        <v>Not Proposed</v>
      </c>
      <c r="J1096" s="117" cm="1">
        <f t="array" aca="1" ref="J1096" ca="1">SUMIFS(Invoice_Hours,Invoice_Labor_Category,$D1096,Invoice_Company,$C1096,Invoice_MSA_Code,$E1096)</f>
        <v>0</v>
      </c>
      <c r="K1096" s="7" t="str">
        <f t="shared" ca="1" si="282"/>
        <v/>
      </c>
      <c r="L1096" s="222" cm="1">
        <f t="array" aca="1" ref="L1096" ca="1">IFERROR(SUMIFS(Invoice_Direct_Cost,Invoice_Labor_Category,$D1096,Invoice_Company,$C1096,Invoice_MSA_Code,$E1096),"")</f>
        <v>0</v>
      </c>
      <c r="M1096" s="7" t="str">
        <f t="shared" ca="1" si="283"/>
        <v/>
      </c>
      <c r="N1096" s="220" t="str">
        <f t="shared" ca="1" si="288"/>
        <v/>
      </c>
      <c r="O1096" s="7" t="str">
        <f t="shared" ca="1" si="284"/>
        <v/>
      </c>
      <c r="P1096" s="7" t="str">
        <f t="shared" ca="1" si="285"/>
        <v/>
      </c>
      <c r="Q1096" s="7" t="str">
        <f t="shared" ca="1" si="286"/>
        <v/>
      </c>
      <c r="R1096" s="7" t="str">
        <f t="shared" ca="1" si="287"/>
        <v/>
      </c>
      <c r="S1096" s="7" t="str">
        <f t="shared" ca="1" si="274"/>
        <v/>
      </c>
      <c r="T1096" s="7" t="str">
        <f t="shared" ca="1" si="275"/>
        <v/>
      </c>
      <c r="V1096" s="120" cm="1">
        <f t="array" aca="1" ref="V1096" ca="1">SUMIFS(Invoice_Hours,Invoice_Labor_Category,$D1096,Invoice_Company,$C1096,Invoice_MSA_Code,$E1096)</f>
        <v>0</v>
      </c>
      <c r="W1096" s="121" t="str">
        <f t="shared" ca="1" si="276"/>
        <v/>
      </c>
      <c r="X1096" s="152" t="str">
        <f t="shared" ca="1" si="277"/>
        <v/>
      </c>
      <c r="AB1096" t="str">
        <f t="shared" si="278"/>
        <v/>
      </c>
      <c r="AC1096" t="str">
        <f t="shared" si="279"/>
        <v/>
      </c>
      <c r="AD1096" t="str">
        <f t="shared" si="280"/>
        <v/>
      </c>
      <c r="AE1096" s="4" t="str">
        <f t="shared" ca="1" si="273"/>
        <v/>
      </c>
    </row>
    <row r="1097" spans="5:31" ht="20.100000000000001" customHeight="1">
      <c r="E1097" s="8"/>
      <c r="F1097" s="5"/>
      <c r="G1097" s="117" cm="1">
        <f t="array" aca="1" ref="G1097" ca="1">SUMIFS(Proposed_Hours,Proposed_Labor_Category,$D1097,Proposed_Company,$C1097,Proposed_MSA_Code,$E1097)</f>
        <v>0</v>
      </c>
      <c r="H1097" s="7" t="str">
        <f t="shared" ca="1" si="281"/>
        <v/>
      </c>
      <c r="I1097" s="4" t="str" cm="1">
        <f t="array" aca="1" ref="I1097" ca="1">IFERROR(IF(SUMIFS(Proposed_Direct_Cost,Proposed_Labor_Category,$D1097,Proposed_Company,$C1097,Proposed_MSA_Code,$E1097)=0,"Not Proposed",SUMIFS(Proposed_Direct_Cost,Proposed_Labor_Category,$D1097,Proposed_Company,$C1097,Proposed_MSA_Code,$E1097)),"")</f>
        <v>Not Proposed</v>
      </c>
      <c r="J1097" s="117" cm="1">
        <f t="array" aca="1" ref="J1097" ca="1">SUMIFS(Invoice_Hours,Invoice_Labor_Category,$D1097,Invoice_Company,$C1097,Invoice_MSA_Code,$E1097)</f>
        <v>0</v>
      </c>
      <c r="K1097" s="7" t="str">
        <f t="shared" ca="1" si="282"/>
        <v/>
      </c>
      <c r="L1097" s="222" cm="1">
        <f t="array" aca="1" ref="L1097" ca="1">IFERROR(SUMIFS(Invoice_Direct_Cost,Invoice_Labor_Category,$D1097,Invoice_Company,$C1097,Invoice_MSA_Code,$E1097),"")</f>
        <v>0</v>
      </c>
      <c r="M1097" s="7" t="str">
        <f t="shared" ca="1" si="283"/>
        <v/>
      </c>
      <c r="N1097" s="220" t="str">
        <f t="shared" ca="1" si="288"/>
        <v/>
      </c>
      <c r="O1097" s="7" t="str">
        <f t="shared" ca="1" si="284"/>
        <v/>
      </c>
      <c r="P1097" s="7" t="str">
        <f t="shared" ca="1" si="285"/>
        <v/>
      </c>
      <c r="Q1097" s="7" t="str">
        <f t="shared" ca="1" si="286"/>
        <v/>
      </c>
      <c r="R1097" s="7" t="str">
        <f t="shared" ca="1" si="287"/>
        <v/>
      </c>
      <c r="S1097" s="7" t="str">
        <f t="shared" ca="1" si="274"/>
        <v/>
      </c>
      <c r="T1097" s="7" t="str">
        <f t="shared" ca="1" si="275"/>
        <v/>
      </c>
      <c r="V1097" s="120" cm="1">
        <f t="array" aca="1" ref="V1097" ca="1">SUMIFS(Invoice_Hours,Invoice_Labor_Category,$D1097,Invoice_Company,$C1097,Invoice_MSA_Code,$E1097)</f>
        <v>0</v>
      </c>
      <c r="W1097" s="121" t="str">
        <f t="shared" ca="1" si="276"/>
        <v/>
      </c>
      <c r="X1097" s="151" t="str">
        <f t="shared" ca="1" si="277"/>
        <v/>
      </c>
      <c r="AB1097" t="str">
        <f t="shared" si="278"/>
        <v/>
      </c>
      <c r="AC1097" t="str">
        <f t="shared" si="279"/>
        <v/>
      </c>
      <c r="AD1097" t="str">
        <f t="shared" si="280"/>
        <v/>
      </c>
      <c r="AE1097" s="4" t="str">
        <f t="shared" ca="1" si="273"/>
        <v/>
      </c>
    </row>
    <row r="1098" spans="5:31" ht="20.100000000000001" customHeight="1">
      <c r="E1098" s="8"/>
      <c r="F1098" s="5"/>
      <c r="G1098" s="117" cm="1">
        <f t="array" aca="1" ref="G1098" ca="1">SUMIFS(Proposed_Hours,Proposed_Labor_Category,$D1098,Proposed_Company,$C1098,Proposed_MSA_Code,$E1098)</f>
        <v>0</v>
      </c>
      <c r="H1098" s="7" t="str">
        <f t="shared" ca="1" si="281"/>
        <v/>
      </c>
      <c r="I1098" s="4" t="str" cm="1">
        <f t="array" aca="1" ref="I1098" ca="1">IFERROR(IF(SUMIFS(Proposed_Direct_Cost,Proposed_Labor_Category,$D1098,Proposed_Company,$C1098,Proposed_MSA_Code,$E1098)=0,"Not Proposed",SUMIFS(Proposed_Direct_Cost,Proposed_Labor_Category,$D1098,Proposed_Company,$C1098,Proposed_MSA_Code,$E1098)),"")</f>
        <v>Not Proposed</v>
      </c>
      <c r="J1098" s="117" cm="1">
        <f t="array" aca="1" ref="J1098" ca="1">SUMIFS(Invoice_Hours,Invoice_Labor_Category,$D1098,Invoice_Company,$C1098,Invoice_MSA_Code,$E1098)</f>
        <v>0</v>
      </c>
      <c r="K1098" s="7" t="str">
        <f t="shared" ca="1" si="282"/>
        <v/>
      </c>
      <c r="L1098" s="222" cm="1">
        <f t="array" aca="1" ref="L1098" ca="1">IFERROR(SUMIFS(Invoice_Direct_Cost,Invoice_Labor_Category,$D1098,Invoice_Company,$C1098,Invoice_MSA_Code,$E1098),"")</f>
        <v>0</v>
      </c>
      <c r="M1098" s="7" t="str">
        <f t="shared" ca="1" si="283"/>
        <v/>
      </c>
      <c r="N1098" s="220" t="str">
        <f t="shared" ca="1" si="288"/>
        <v/>
      </c>
      <c r="O1098" s="7" t="str">
        <f t="shared" ca="1" si="284"/>
        <v/>
      </c>
      <c r="P1098" s="7" t="str">
        <f t="shared" ca="1" si="285"/>
        <v/>
      </c>
      <c r="Q1098" s="7" t="str">
        <f t="shared" ca="1" si="286"/>
        <v/>
      </c>
      <c r="R1098" s="7" t="str">
        <f t="shared" ca="1" si="287"/>
        <v/>
      </c>
      <c r="S1098" s="7" t="str">
        <f t="shared" ca="1" si="274"/>
        <v/>
      </c>
      <c r="T1098" s="7" t="str">
        <f t="shared" ca="1" si="275"/>
        <v/>
      </c>
      <c r="V1098" s="120" cm="1">
        <f t="array" aca="1" ref="V1098" ca="1">SUMIFS(Invoice_Hours,Invoice_Labor_Category,$D1098,Invoice_Company,$C1098,Invoice_MSA_Code,$E1098)</f>
        <v>0</v>
      </c>
      <c r="W1098" s="121" t="str">
        <f t="shared" ca="1" si="276"/>
        <v/>
      </c>
      <c r="X1098" s="152" t="str">
        <f t="shared" ca="1" si="277"/>
        <v/>
      </c>
      <c r="AB1098" t="str">
        <f t="shared" si="278"/>
        <v/>
      </c>
      <c r="AC1098" t="str">
        <f t="shared" si="279"/>
        <v/>
      </c>
      <c r="AD1098" t="str">
        <f t="shared" si="280"/>
        <v/>
      </c>
      <c r="AE1098" s="4" t="str">
        <f t="shared" ca="1" si="273"/>
        <v/>
      </c>
    </row>
    <row r="1099" spans="5:31" ht="20.100000000000001" customHeight="1">
      <c r="E1099" s="8"/>
      <c r="F1099" s="5"/>
      <c r="G1099" s="117" cm="1">
        <f t="array" aca="1" ref="G1099" ca="1">SUMIFS(Proposed_Hours,Proposed_Labor_Category,$D1099,Proposed_Company,$C1099,Proposed_MSA_Code,$E1099)</f>
        <v>0</v>
      </c>
      <c r="H1099" s="7" t="str">
        <f t="shared" ca="1" si="281"/>
        <v/>
      </c>
      <c r="I1099" s="4" t="str" cm="1">
        <f t="array" aca="1" ref="I1099" ca="1">IFERROR(IF(SUMIFS(Proposed_Direct_Cost,Proposed_Labor_Category,$D1099,Proposed_Company,$C1099,Proposed_MSA_Code,$E1099)=0,"Not Proposed",SUMIFS(Proposed_Direct_Cost,Proposed_Labor_Category,$D1099,Proposed_Company,$C1099,Proposed_MSA_Code,$E1099)),"")</f>
        <v>Not Proposed</v>
      </c>
      <c r="J1099" s="117" cm="1">
        <f t="array" aca="1" ref="J1099" ca="1">SUMIFS(Invoice_Hours,Invoice_Labor_Category,$D1099,Invoice_Company,$C1099,Invoice_MSA_Code,$E1099)</f>
        <v>0</v>
      </c>
      <c r="K1099" s="7" t="str">
        <f t="shared" ca="1" si="282"/>
        <v/>
      </c>
      <c r="L1099" s="222" cm="1">
        <f t="array" aca="1" ref="L1099" ca="1">IFERROR(SUMIFS(Invoice_Direct_Cost,Invoice_Labor_Category,$D1099,Invoice_Company,$C1099,Invoice_MSA_Code,$E1099),"")</f>
        <v>0</v>
      </c>
      <c r="M1099" s="7" t="str">
        <f t="shared" ca="1" si="283"/>
        <v/>
      </c>
      <c r="N1099" s="220" t="str">
        <f t="shared" ca="1" si="288"/>
        <v/>
      </c>
      <c r="O1099" s="7" t="str">
        <f t="shared" ca="1" si="284"/>
        <v/>
      </c>
      <c r="P1099" s="7" t="str">
        <f t="shared" ca="1" si="285"/>
        <v/>
      </c>
      <c r="Q1099" s="7" t="str">
        <f t="shared" ca="1" si="286"/>
        <v/>
      </c>
      <c r="R1099" s="7" t="str">
        <f t="shared" ca="1" si="287"/>
        <v/>
      </c>
      <c r="S1099" s="7" t="str">
        <f t="shared" ca="1" si="274"/>
        <v/>
      </c>
      <c r="T1099" s="7" t="str">
        <f t="shared" ca="1" si="275"/>
        <v/>
      </c>
      <c r="V1099" s="120" cm="1">
        <f t="array" aca="1" ref="V1099" ca="1">SUMIFS(Invoice_Hours,Invoice_Labor_Category,$D1099,Invoice_Company,$C1099,Invoice_MSA_Code,$E1099)</f>
        <v>0</v>
      </c>
      <c r="W1099" s="121" t="str">
        <f t="shared" ca="1" si="276"/>
        <v/>
      </c>
      <c r="X1099" s="151" t="str">
        <f t="shared" ca="1" si="277"/>
        <v/>
      </c>
      <c r="AB1099" t="str">
        <f t="shared" si="278"/>
        <v/>
      </c>
      <c r="AC1099" t="str">
        <f t="shared" si="279"/>
        <v/>
      </c>
      <c r="AD1099" t="str">
        <f t="shared" si="280"/>
        <v/>
      </c>
      <c r="AE1099" s="4" t="str">
        <f t="shared" ca="1" si="273"/>
        <v/>
      </c>
    </row>
    <row r="1100" spans="5:31" ht="20.100000000000001" customHeight="1">
      <c r="E1100" s="8"/>
      <c r="F1100" s="5"/>
      <c r="G1100" s="117" cm="1">
        <f t="array" aca="1" ref="G1100" ca="1">SUMIFS(Proposed_Hours,Proposed_Labor_Category,$D1100,Proposed_Company,$C1100,Proposed_MSA_Code,$E1100)</f>
        <v>0</v>
      </c>
      <c r="H1100" s="7" t="str">
        <f t="shared" ca="1" si="281"/>
        <v/>
      </c>
      <c r="I1100" s="4" t="str" cm="1">
        <f t="array" aca="1" ref="I1100" ca="1">IFERROR(IF(SUMIFS(Proposed_Direct_Cost,Proposed_Labor_Category,$D1100,Proposed_Company,$C1100,Proposed_MSA_Code,$E1100)=0,"Not Proposed",SUMIFS(Proposed_Direct_Cost,Proposed_Labor_Category,$D1100,Proposed_Company,$C1100,Proposed_MSA_Code,$E1100)),"")</f>
        <v>Not Proposed</v>
      </c>
      <c r="J1100" s="117" cm="1">
        <f t="array" aca="1" ref="J1100" ca="1">SUMIFS(Invoice_Hours,Invoice_Labor_Category,$D1100,Invoice_Company,$C1100,Invoice_MSA_Code,$E1100)</f>
        <v>0</v>
      </c>
      <c r="K1100" s="7" t="str">
        <f t="shared" ca="1" si="282"/>
        <v/>
      </c>
      <c r="L1100" s="222" cm="1">
        <f t="array" aca="1" ref="L1100" ca="1">IFERROR(SUMIFS(Invoice_Direct_Cost,Invoice_Labor_Category,$D1100,Invoice_Company,$C1100,Invoice_MSA_Code,$E1100),"")</f>
        <v>0</v>
      </c>
      <c r="M1100" s="7" t="str">
        <f t="shared" ca="1" si="283"/>
        <v/>
      </c>
      <c r="N1100" s="220" t="str">
        <f t="shared" ca="1" si="288"/>
        <v/>
      </c>
      <c r="O1100" s="7" t="str">
        <f t="shared" ca="1" si="284"/>
        <v/>
      </c>
      <c r="P1100" s="7" t="str">
        <f t="shared" ca="1" si="285"/>
        <v/>
      </c>
      <c r="Q1100" s="7" t="str">
        <f t="shared" ca="1" si="286"/>
        <v/>
      </c>
      <c r="R1100" s="7" t="str">
        <f t="shared" ca="1" si="287"/>
        <v/>
      </c>
      <c r="S1100" s="7" t="str">
        <f t="shared" ca="1" si="274"/>
        <v/>
      </c>
      <c r="T1100" s="7" t="str">
        <f t="shared" ca="1" si="275"/>
        <v/>
      </c>
      <c r="V1100" s="120" cm="1">
        <f t="array" aca="1" ref="V1100" ca="1">SUMIFS(Invoice_Hours,Invoice_Labor_Category,$D1100,Invoice_Company,$C1100,Invoice_MSA_Code,$E1100)</f>
        <v>0</v>
      </c>
      <c r="W1100" s="121" t="str">
        <f t="shared" ca="1" si="276"/>
        <v/>
      </c>
      <c r="X1100" s="152" t="str">
        <f t="shared" ca="1" si="277"/>
        <v/>
      </c>
      <c r="AB1100" t="str">
        <f t="shared" si="278"/>
        <v/>
      </c>
      <c r="AC1100" t="str">
        <f t="shared" si="279"/>
        <v/>
      </c>
      <c r="AD1100" t="str">
        <f t="shared" si="280"/>
        <v/>
      </c>
      <c r="AE1100" s="4" t="str">
        <f t="shared" ca="1" si="273"/>
        <v/>
      </c>
    </row>
    <row r="1101" spans="5:31" ht="20.100000000000001" customHeight="1">
      <c r="E1101" s="8"/>
      <c r="F1101" s="5"/>
      <c r="G1101" s="117" cm="1">
        <f t="array" aca="1" ref="G1101" ca="1">SUMIFS(Proposed_Hours,Proposed_Labor_Category,$D1101,Proposed_Company,$C1101,Proposed_MSA_Code,$E1101)</f>
        <v>0</v>
      </c>
      <c r="H1101" s="7" t="str">
        <f t="shared" ca="1" si="281"/>
        <v/>
      </c>
      <c r="I1101" s="4" t="str" cm="1">
        <f t="array" aca="1" ref="I1101" ca="1">IFERROR(IF(SUMIFS(Proposed_Direct_Cost,Proposed_Labor_Category,$D1101,Proposed_Company,$C1101,Proposed_MSA_Code,$E1101)=0,"Not Proposed",SUMIFS(Proposed_Direct_Cost,Proposed_Labor_Category,$D1101,Proposed_Company,$C1101,Proposed_MSA_Code,$E1101)),"")</f>
        <v>Not Proposed</v>
      </c>
      <c r="J1101" s="117" cm="1">
        <f t="array" aca="1" ref="J1101" ca="1">SUMIFS(Invoice_Hours,Invoice_Labor_Category,$D1101,Invoice_Company,$C1101,Invoice_MSA_Code,$E1101)</f>
        <v>0</v>
      </c>
      <c r="K1101" s="7" t="str">
        <f t="shared" ca="1" si="282"/>
        <v/>
      </c>
      <c r="L1101" s="222" cm="1">
        <f t="array" aca="1" ref="L1101" ca="1">IFERROR(SUMIFS(Invoice_Direct_Cost,Invoice_Labor_Category,$D1101,Invoice_Company,$C1101,Invoice_MSA_Code,$E1101),"")</f>
        <v>0</v>
      </c>
      <c r="M1101" s="7" t="str">
        <f t="shared" ca="1" si="283"/>
        <v/>
      </c>
      <c r="N1101" s="220" t="str">
        <f t="shared" ca="1" si="288"/>
        <v/>
      </c>
      <c r="O1101" s="7" t="str">
        <f t="shared" ca="1" si="284"/>
        <v/>
      </c>
      <c r="P1101" s="7" t="str">
        <f t="shared" ca="1" si="285"/>
        <v/>
      </c>
      <c r="Q1101" s="7" t="str">
        <f t="shared" ca="1" si="286"/>
        <v/>
      </c>
      <c r="R1101" s="7" t="str">
        <f t="shared" ca="1" si="287"/>
        <v/>
      </c>
      <c r="S1101" s="7" t="str">
        <f t="shared" ca="1" si="274"/>
        <v/>
      </c>
      <c r="T1101" s="7" t="str">
        <f t="shared" ca="1" si="275"/>
        <v/>
      </c>
      <c r="V1101" s="120" cm="1">
        <f t="array" aca="1" ref="V1101" ca="1">SUMIFS(Invoice_Hours,Invoice_Labor_Category,$D1101,Invoice_Company,$C1101,Invoice_MSA_Code,$E1101)</f>
        <v>0</v>
      </c>
      <c r="W1101" s="121" t="str">
        <f t="shared" ca="1" si="276"/>
        <v/>
      </c>
      <c r="X1101" s="151" t="str">
        <f t="shared" ca="1" si="277"/>
        <v/>
      </c>
      <c r="AB1101" t="str">
        <f t="shared" si="278"/>
        <v/>
      </c>
      <c r="AC1101" t="str">
        <f t="shared" si="279"/>
        <v/>
      </c>
      <c r="AD1101" t="str">
        <f t="shared" si="280"/>
        <v/>
      </c>
      <c r="AE1101" s="4" t="str">
        <f t="shared" ca="1" si="273"/>
        <v/>
      </c>
    </row>
    <row r="1102" spans="5:31" ht="20.100000000000001" customHeight="1">
      <c r="E1102" s="8"/>
      <c r="F1102" s="5"/>
      <c r="G1102" s="117" cm="1">
        <f t="array" aca="1" ref="G1102" ca="1">SUMIFS(Proposed_Hours,Proposed_Labor_Category,$D1102,Proposed_Company,$C1102,Proposed_MSA_Code,$E1102)</f>
        <v>0</v>
      </c>
      <c r="H1102" s="7" t="str">
        <f t="shared" ca="1" si="281"/>
        <v/>
      </c>
      <c r="I1102" s="4" t="str" cm="1">
        <f t="array" aca="1" ref="I1102" ca="1">IFERROR(IF(SUMIFS(Proposed_Direct_Cost,Proposed_Labor_Category,$D1102,Proposed_Company,$C1102,Proposed_MSA_Code,$E1102)=0,"Not Proposed",SUMIFS(Proposed_Direct_Cost,Proposed_Labor_Category,$D1102,Proposed_Company,$C1102,Proposed_MSA_Code,$E1102)),"")</f>
        <v>Not Proposed</v>
      </c>
      <c r="J1102" s="117" cm="1">
        <f t="array" aca="1" ref="J1102" ca="1">SUMIFS(Invoice_Hours,Invoice_Labor_Category,$D1102,Invoice_Company,$C1102,Invoice_MSA_Code,$E1102)</f>
        <v>0</v>
      </c>
      <c r="K1102" s="7" t="str">
        <f t="shared" ca="1" si="282"/>
        <v/>
      </c>
      <c r="L1102" s="222" cm="1">
        <f t="array" aca="1" ref="L1102" ca="1">IFERROR(SUMIFS(Invoice_Direct_Cost,Invoice_Labor_Category,$D1102,Invoice_Company,$C1102,Invoice_MSA_Code,$E1102),"")</f>
        <v>0</v>
      </c>
      <c r="M1102" s="7" t="str">
        <f t="shared" ca="1" si="283"/>
        <v/>
      </c>
      <c r="N1102" s="220" t="str">
        <f t="shared" ca="1" si="288"/>
        <v/>
      </c>
      <c r="O1102" s="7" t="str">
        <f t="shared" ca="1" si="284"/>
        <v/>
      </c>
      <c r="P1102" s="7" t="str">
        <f t="shared" ca="1" si="285"/>
        <v/>
      </c>
      <c r="Q1102" s="7" t="str">
        <f t="shared" ca="1" si="286"/>
        <v/>
      </c>
      <c r="R1102" s="7" t="str">
        <f t="shared" ca="1" si="287"/>
        <v/>
      </c>
      <c r="S1102" s="7" t="str">
        <f t="shared" ca="1" si="274"/>
        <v/>
      </c>
      <c r="T1102" s="7" t="str">
        <f t="shared" ca="1" si="275"/>
        <v/>
      </c>
      <c r="V1102" s="120" cm="1">
        <f t="array" aca="1" ref="V1102" ca="1">SUMIFS(Invoice_Hours,Invoice_Labor_Category,$D1102,Invoice_Company,$C1102,Invoice_MSA_Code,$E1102)</f>
        <v>0</v>
      </c>
      <c r="W1102" s="121" t="str">
        <f t="shared" ca="1" si="276"/>
        <v/>
      </c>
      <c r="X1102" s="152" t="str">
        <f t="shared" ca="1" si="277"/>
        <v/>
      </c>
      <c r="AB1102" t="str">
        <f t="shared" si="278"/>
        <v/>
      </c>
      <c r="AC1102" t="str">
        <f t="shared" si="279"/>
        <v/>
      </c>
      <c r="AD1102" t="str">
        <f t="shared" si="280"/>
        <v/>
      </c>
      <c r="AE1102" s="4" t="str">
        <f t="shared" ca="1" si="273"/>
        <v/>
      </c>
    </row>
    <row r="1103" spans="5:31" ht="20.100000000000001" customHeight="1">
      <c r="E1103" s="8"/>
      <c r="F1103" s="5"/>
      <c r="G1103" s="117" cm="1">
        <f t="array" aca="1" ref="G1103" ca="1">SUMIFS(Proposed_Hours,Proposed_Labor_Category,$D1103,Proposed_Company,$C1103,Proposed_MSA_Code,$E1103)</f>
        <v>0</v>
      </c>
      <c r="H1103" s="7" t="str">
        <f t="shared" ca="1" si="281"/>
        <v/>
      </c>
      <c r="I1103" s="4" t="str" cm="1">
        <f t="array" aca="1" ref="I1103" ca="1">IFERROR(IF(SUMIFS(Proposed_Direct_Cost,Proposed_Labor_Category,$D1103,Proposed_Company,$C1103,Proposed_MSA_Code,$E1103)=0,"Not Proposed",SUMIFS(Proposed_Direct_Cost,Proposed_Labor_Category,$D1103,Proposed_Company,$C1103,Proposed_MSA_Code,$E1103)),"")</f>
        <v>Not Proposed</v>
      </c>
      <c r="J1103" s="117" cm="1">
        <f t="array" aca="1" ref="J1103" ca="1">SUMIFS(Invoice_Hours,Invoice_Labor_Category,$D1103,Invoice_Company,$C1103,Invoice_MSA_Code,$E1103)</f>
        <v>0</v>
      </c>
      <c r="K1103" s="7" t="str">
        <f t="shared" ca="1" si="282"/>
        <v/>
      </c>
      <c r="L1103" s="222" cm="1">
        <f t="array" aca="1" ref="L1103" ca="1">IFERROR(SUMIFS(Invoice_Direct_Cost,Invoice_Labor_Category,$D1103,Invoice_Company,$C1103,Invoice_MSA_Code,$E1103),"")</f>
        <v>0</v>
      </c>
      <c r="M1103" s="7" t="str">
        <f t="shared" ca="1" si="283"/>
        <v/>
      </c>
      <c r="N1103" s="220" t="str">
        <f t="shared" ca="1" si="288"/>
        <v/>
      </c>
      <c r="O1103" s="7" t="str">
        <f t="shared" ca="1" si="284"/>
        <v/>
      </c>
      <c r="P1103" s="7" t="str">
        <f t="shared" ca="1" si="285"/>
        <v/>
      </c>
      <c r="Q1103" s="7" t="str">
        <f t="shared" ca="1" si="286"/>
        <v/>
      </c>
      <c r="R1103" s="7" t="str">
        <f t="shared" ca="1" si="287"/>
        <v/>
      </c>
      <c r="S1103" s="7" t="str">
        <f t="shared" ca="1" si="274"/>
        <v/>
      </c>
      <c r="T1103" s="7" t="str">
        <f t="shared" ca="1" si="275"/>
        <v/>
      </c>
      <c r="V1103" s="120" cm="1">
        <f t="array" aca="1" ref="V1103" ca="1">SUMIFS(Invoice_Hours,Invoice_Labor_Category,$D1103,Invoice_Company,$C1103,Invoice_MSA_Code,$E1103)</f>
        <v>0</v>
      </c>
      <c r="W1103" s="121" t="str">
        <f t="shared" ca="1" si="276"/>
        <v/>
      </c>
      <c r="X1103" s="151" t="str">
        <f t="shared" ca="1" si="277"/>
        <v/>
      </c>
      <c r="AB1103" t="str">
        <f t="shared" si="278"/>
        <v/>
      </c>
      <c r="AC1103" t="str">
        <f t="shared" si="279"/>
        <v/>
      </c>
      <c r="AD1103" t="str">
        <f t="shared" si="280"/>
        <v/>
      </c>
      <c r="AE1103" s="4" t="str">
        <f t="shared" ca="1" si="273"/>
        <v/>
      </c>
    </row>
    <row r="1104" spans="5:31" ht="20.100000000000001" customHeight="1">
      <c r="E1104" s="8"/>
      <c r="F1104" s="5"/>
      <c r="G1104" s="117" cm="1">
        <f t="array" aca="1" ref="G1104" ca="1">SUMIFS(Proposed_Hours,Proposed_Labor_Category,$D1104,Proposed_Company,$C1104,Proposed_MSA_Code,$E1104)</f>
        <v>0</v>
      </c>
      <c r="H1104" s="7" t="str">
        <f t="shared" ca="1" si="281"/>
        <v/>
      </c>
      <c r="I1104" s="4" t="str" cm="1">
        <f t="array" aca="1" ref="I1104" ca="1">IFERROR(IF(SUMIFS(Proposed_Direct_Cost,Proposed_Labor_Category,$D1104,Proposed_Company,$C1104,Proposed_MSA_Code,$E1104)=0,"Not Proposed",SUMIFS(Proposed_Direct_Cost,Proposed_Labor_Category,$D1104,Proposed_Company,$C1104,Proposed_MSA_Code,$E1104)),"")</f>
        <v>Not Proposed</v>
      </c>
      <c r="J1104" s="117" cm="1">
        <f t="array" aca="1" ref="J1104" ca="1">SUMIFS(Invoice_Hours,Invoice_Labor_Category,$D1104,Invoice_Company,$C1104,Invoice_MSA_Code,$E1104)</f>
        <v>0</v>
      </c>
      <c r="K1104" s="7" t="str">
        <f t="shared" ca="1" si="282"/>
        <v/>
      </c>
      <c r="L1104" s="222" cm="1">
        <f t="array" aca="1" ref="L1104" ca="1">IFERROR(SUMIFS(Invoice_Direct_Cost,Invoice_Labor_Category,$D1104,Invoice_Company,$C1104,Invoice_MSA_Code,$E1104),"")</f>
        <v>0</v>
      </c>
      <c r="M1104" s="7" t="str">
        <f t="shared" ca="1" si="283"/>
        <v/>
      </c>
      <c r="N1104" s="220" t="str">
        <f t="shared" ca="1" si="288"/>
        <v/>
      </c>
      <c r="O1104" s="7" t="str">
        <f t="shared" ca="1" si="284"/>
        <v/>
      </c>
      <c r="P1104" s="7" t="str">
        <f t="shared" ca="1" si="285"/>
        <v/>
      </c>
      <c r="Q1104" s="7" t="str">
        <f t="shared" ca="1" si="286"/>
        <v/>
      </c>
      <c r="R1104" s="7" t="str">
        <f t="shared" ca="1" si="287"/>
        <v/>
      </c>
      <c r="S1104" s="7" t="str">
        <f t="shared" ca="1" si="274"/>
        <v/>
      </c>
      <c r="T1104" s="7" t="str">
        <f t="shared" ca="1" si="275"/>
        <v/>
      </c>
      <c r="V1104" s="120" cm="1">
        <f t="array" aca="1" ref="V1104" ca="1">SUMIFS(Invoice_Hours,Invoice_Labor_Category,$D1104,Invoice_Company,$C1104,Invoice_MSA_Code,$E1104)</f>
        <v>0</v>
      </c>
      <c r="W1104" s="121" t="str">
        <f t="shared" ca="1" si="276"/>
        <v/>
      </c>
      <c r="X1104" s="152" t="str">
        <f t="shared" ca="1" si="277"/>
        <v/>
      </c>
      <c r="AB1104" t="str">
        <f t="shared" si="278"/>
        <v/>
      </c>
      <c r="AC1104" t="str">
        <f t="shared" si="279"/>
        <v/>
      </c>
      <c r="AD1104" t="str">
        <f t="shared" si="280"/>
        <v/>
      </c>
      <c r="AE1104" s="4" t="str">
        <f t="shared" ca="1" si="273"/>
        <v/>
      </c>
    </row>
    <row r="1105" spans="5:31" ht="20.100000000000001" customHeight="1">
      <c r="E1105" s="8"/>
      <c r="F1105" s="5"/>
      <c r="G1105" s="117" cm="1">
        <f t="array" aca="1" ref="G1105" ca="1">SUMIFS(Proposed_Hours,Proposed_Labor_Category,$D1105,Proposed_Company,$C1105,Proposed_MSA_Code,$E1105)</f>
        <v>0</v>
      </c>
      <c r="H1105" s="7" t="str">
        <f t="shared" ca="1" si="281"/>
        <v/>
      </c>
      <c r="I1105" s="4" t="str" cm="1">
        <f t="array" aca="1" ref="I1105" ca="1">IFERROR(IF(SUMIFS(Proposed_Direct_Cost,Proposed_Labor_Category,$D1105,Proposed_Company,$C1105,Proposed_MSA_Code,$E1105)=0,"Not Proposed",SUMIFS(Proposed_Direct_Cost,Proposed_Labor_Category,$D1105,Proposed_Company,$C1105,Proposed_MSA_Code,$E1105)),"")</f>
        <v>Not Proposed</v>
      </c>
      <c r="J1105" s="117" cm="1">
        <f t="array" aca="1" ref="J1105" ca="1">SUMIFS(Invoice_Hours,Invoice_Labor_Category,$D1105,Invoice_Company,$C1105,Invoice_MSA_Code,$E1105)</f>
        <v>0</v>
      </c>
      <c r="K1105" s="7" t="str">
        <f t="shared" ca="1" si="282"/>
        <v/>
      </c>
      <c r="L1105" s="222" cm="1">
        <f t="array" aca="1" ref="L1105" ca="1">IFERROR(SUMIFS(Invoice_Direct_Cost,Invoice_Labor_Category,$D1105,Invoice_Company,$C1105,Invoice_MSA_Code,$E1105),"")</f>
        <v>0</v>
      </c>
      <c r="M1105" s="7" t="str">
        <f t="shared" ca="1" si="283"/>
        <v/>
      </c>
      <c r="N1105" s="220" t="str">
        <f t="shared" ca="1" si="288"/>
        <v/>
      </c>
      <c r="O1105" s="7" t="str">
        <f t="shared" ca="1" si="284"/>
        <v/>
      </c>
      <c r="P1105" s="7" t="str">
        <f t="shared" ca="1" si="285"/>
        <v/>
      </c>
      <c r="Q1105" s="7" t="str">
        <f t="shared" ca="1" si="286"/>
        <v/>
      </c>
      <c r="R1105" s="7" t="str">
        <f t="shared" ca="1" si="287"/>
        <v/>
      </c>
      <c r="S1105" s="7" t="str">
        <f t="shared" ca="1" si="274"/>
        <v/>
      </c>
      <c r="T1105" s="7" t="str">
        <f t="shared" ca="1" si="275"/>
        <v/>
      </c>
      <c r="V1105" s="120" cm="1">
        <f t="array" aca="1" ref="V1105" ca="1">SUMIFS(Invoice_Hours,Invoice_Labor_Category,$D1105,Invoice_Company,$C1105,Invoice_MSA_Code,$E1105)</f>
        <v>0</v>
      </c>
      <c r="W1105" s="121" t="str">
        <f t="shared" ca="1" si="276"/>
        <v/>
      </c>
      <c r="X1105" s="151" t="str">
        <f t="shared" ca="1" si="277"/>
        <v/>
      </c>
      <c r="AB1105" t="str">
        <f t="shared" si="278"/>
        <v/>
      </c>
      <c r="AC1105" t="str">
        <f t="shared" si="279"/>
        <v/>
      </c>
      <c r="AD1105" t="str">
        <f t="shared" si="280"/>
        <v/>
      </c>
      <c r="AE1105" s="4" t="str">
        <f t="shared" ca="1" si="273"/>
        <v/>
      </c>
    </row>
    <row r="1106" spans="5:31" ht="20.100000000000001" customHeight="1">
      <c r="E1106" s="8"/>
      <c r="F1106" s="5"/>
      <c r="G1106" s="117" cm="1">
        <f t="array" aca="1" ref="G1106" ca="1">SUMIFS(Proposed_Hours,Proposed_Labor_Category,$D1106,Proposed_Company,$C1106,Proposed_MSA_Code,$E1106)</f>
        <v>0</v>
      </c>
      <c r="H1106" s="7" t="str">
        <f t="shared" ca="1" si="281"/>
        <v/>
      </c>
      <c r="I1106" s="4" t="str" cm="1">
        <f t="array" aca="1" ref="I1106" ca="1">IFERROR(IF(SUMIFS(Proposed_Direct_Cost,Proposed_Labor_Category,$D1106,Proposed_Company,$C1106,Proposed_MSA_Code,$E1106)=0,"Not Proposed",SUMIFS(Proposed_Direct_Cost,Proposed_Labor_Category,$D1106,Proposed_Company,$C1106,Proposed_MSA_Code,$E1106)),"")</f>
        <v>Not Proposed</v>
      </c>
      <c r="J1106" s="117" cm="1">
        <f t="array" aca="1" ref="J1106" ca="1">SUMIFS(Invoice_Hours,Invoice_Labor_Category,$D1106,Invoice_Company,$C1106,Invoice_MSA_Code,$E1106)</f>
        <v>0</v>
      </c>
      <c r="K1106" s="7" t="str">
        <f t="shared" ca="1" si="282"/>
        <v/>
      </c>
      <c r="L1106" s="222" cm="1">
        <f t="array" aca="1" ref="L1106" ca="1">IFERROR(SUMIFS(Invoice_Direct_Cost,Invoice_Labor_Category,$D1106,Invoice_Company,$C1106,Invoice_MSA_Code,$E1106),"")</f>
        <v>0</v>
      </c>
      <c r="M1106" s="7" t="str">
        <f t="shared" ca="1" si="283"/>
        <v/>
      </c>
      <c r="N1106" s="220" t="str">
        <f t="shared" ca="1" si="288"/>
        <v/>
      </c>
      <c r="O1106" s="7" t="str">
        <f t="shared" ca="1" si="284"/>
        <v/>
      </c>
      <c r="P1106" s="7" t="str">
        <f t="shared" ca="1" si="285"/>
        <v/>
      </c>
      <c r="Q1106" s="7" t="str">
        <f t="shared" ca="1" si="286"/>
        <v/>
      </c>
      <c r="R1106" s="7" t="str">
        <f t="shared" ca="1" si="287"/>
        <v/>
      </c>
      <c r="S1106" s="7" t="str">
        <f t="shared" ca="1" si="274"/>
        <v/>
      </c>
      <c r="T1106" s="7" t="str">
        <f t="shared" ca="1" si="275"/>
        <v/>
      </c>
      <c r="V1106" s="120" cm="1">
        <f t="array" aca="1" ref="V1106" ca="1">SUMIFS(Invoice_Hours,Invoice_Labor_Category,$D1106,Invoice_Company,$C1106,Invoice_MSA_Code,$E1106)</f>
        <v>0</v>
      </c>
      <c r="W1106" s="121" t="str">
        <f t="shared" ca="1" si="276"/>
        <v/>
      </c>
      <c r="X1106" s="152" t="str">
        <f t="shared" ca="1" si="277"/>
        <v/>
      </c>
      <c r="AB1106" t="str">
        <f t="shared" si="278"/>
        <v/>
      </c>
      <c r="AC1106" t="str">
        <f t="shared" si="279"/>
        <v/>
      </c>
      <c r="AD1106" t="str">
        <f t="shared" si="280"/>
        <v/>
      </c>
      <c r="AE1106" s="4" t="str">
        <f t="shared" ca="1" si="273"/>
        <v/>
      </c>
    </row>
    <row r="1107" spans="5:31" ht="20.100000000000001" customHeight="1">
      <c r="E1107" s="8"/>
      <c r="F1107" s="5"/>
      <c r="G1107" s="117" cm="1">
        <f t="array" aca="1" ref="G1107" ca="1">SUMIFS(Proposed_Hours,Proposed_Labor_Category,$D1107,Proposed_Company,$C1107,Proposed_MSA_Code,$E1107)</f>
        <v>0</v>
      </c>
      <c r="H1107" s="7" t="str">
        <f t="shared" ca="1" si="281"/>
        <v/>
      </c>
      <c r="I1107" s="4" t="str" cm="1">
        <f t="array" aca="1" ref="I1107" ca="1">IFERROR(IF(SUMIFS(Proposed_Direct_Cost,Proposed_Labor_Category,$D1107,Proposed_Company,$C1107,Proposed_MSA_Code,$E1107)=0,"Not Proposed",SUMIFS(Proposed_Direct_Cost,Proposed_Labor_Category,$D1107,Proposed_Company,$C1107,Proposed_MSA_Code,$E1107)),"")</f>
        <v>Not Proposed</v>
      </c>
      <c r="J1107" s="117" cm="1">
        <f t="array" aca="1" ref="J1107" ca="1">SUMIFS(Invoice_Hours,Invoice_Labor_Category,$D1107,Invoice_Company,$C1107,Invoice_MSA_Code,$E1107)</f>
        <v>0</v>
      </c>
      <c r="K1107" s="7" t="str">
        <f t="shared" ca="1" si="282"/>
        <v/>
      </c>
      <c r="L1107" s="222" cm="1">
        <f t="array" aca="1" ref="L1107" ca="1">IFERROR(SUMIFS(Invoice_Direct_Cost,Invoice_Labor_Category,$D1107,Invoice_Company,$C1107,Invoice_MSA_Code,$E1107),"")</f>
        <v>0</v>
      </c>
      <c r="M1107" s="7" t="str">
        <f t="shared" ca="1" si="283"/>
        <v/>
      </c>
      <c r="N1107" s="220" t="str">
        <f t="shared" ca="1" si="288"/>
        <v/>
      </c>
      <c r="O1107" s="7" t="str">
        <f t="shared" ca="1" si="284"/>
        <v/>
      </c>
      <c r="P1107" s="7" t="str">
        <f t="shared" ca="1" si="285"/>
        <v/>
      </c>
      <c r="Q1107" s="7" t="str">
        <f t="shared" ca="1" si="286"/>
        <v/>
      </c>
      <c r="R1107" s="7" t="str">
        <f t="shared" ca="1" si="287"/>
        <v/>
      </c>
      <c r="S1107" s="7" t="str">
        <f t="shared" ca="1" si="274"/>
        <v/>
      </c>
      <c r="T1107" s="7" t="str">
        <f t="shared" ca="1" si="275"/>
        <v/>
      </c>
      <c r="V1107" s="120" cm="1">
        <f t="array" aca="1" ref="V1107" ca="1">SUMIFS(Invoice_Hours,Invoice_Labor_Category,$D1107,Invoice_Company,$C1107,Invoice_MSA_Code,$E1107)</f>
        <v>0</v>
      </c>
      <c r="W1107" s="121" t="str">
        <f t="shared" ca="1" si="276"/>
        <v/>
      </c>
      <c r="X1107" s="151" t="str">
        <f t="shared" ca="1" si="277"/>
        <v/>
      </c>
      <c r="AB1107" t="str">
        <f t="shared" si="278"/>
        <v/>
      </c>
      <c r="AC1107" t="str">
        <f t="shared" si="279"/>
        <v/>
      </c>
      <c r="AD1107" t="str">
        <f t="shared" si="280"/>
        <v/>
      </c>
      <c r="AE1107" s="4" t="str">
        <f t="shared" ca="1" si="273"/>
        <v/>
      </c>
    </row>
    <row r="1108" spans="5:31" ht="20.100000000000001" customHeight="1">
      <c r="E1108" s="8"/>
      <c r="F1108" s="5"/>
      <c r="G1108" s="117" cm="1">
        <f t="array" aca="1" ref="G1108" ca="1">SUMIFS(Proposed_Hours,Proposed_Labor_Category,$D1108,Proposed_Company,$C1108,Proposed_MSA_Code,$E1108)</f>
        <v>0</v>
      </c>
      <c r="H1108" s="7" t="str">
        <f t="shared" ca="1" si="281"/>
        <v/>
      </c>
      <c r="I1108" s="4" t="str" cm="1">
        <f t="array" aca="1" ref="I1108" ca="1">IFERROR(IF(SUMIFS(Proposed_Direct_Cost,Proposed_Labor_Category,$D1108,Proposed_Company,$C1108,Proposed_MSA_Code,$E1108)=0,"Not Proposed",SUMIFS(Proposed_Direct_Cost,Proposed_Labor_Category,$D1108,Proposed_Company,$C1108,Proposed_MSA_Code,$E1108)),"")</f>
        <v>Not Proposed</v>
      </c>
      <c r="J1108" s="117" cm="1">
        <f t="array" aca="1" ref="J1108" ca="1">SUMIFS(Invoice_Hours,Invoice_Labor_Category,$D1108,Invoice_Company,$C1108,Invoice_MSA_Code,$E1108)</f>
        <v>0</v>
      </c>
      <c r="K1108" s="7" t="str">
        <f t="shared" ca="1" si="282"/>
        <v/>
      </c>
      <c r="L1108" s="222" cm="1">
        <f t="array" aca="1" ref="L1108" ca="1">IFERROR(SUMIFS(Invoice_Direct_Cost,Invoice_Labor_Category,$D1108,Invoice_Company,$C1108,Invoice_MSA_Code,$E1108),"")</f>
        <v>0</v>
      </c>
      <c r="M1108" s="7" t="str">
        <f t="shared" ca="1" si="283"/>
        <v/>
      </c>
      <c r="N1108" s="220" t="str">
        <f t="shared" ca="1" si="288"/>
        <v/>
      </c>
      <c r="O1108" s="7" t="str">
        <f t="shared" ca="1" si="284"/>
        <v/>
      </c>
      <c r="P1108" s="7" t="str">
        <f t="shared" ca="1" si="285"/>
        <v/>
      </c>
      <c r="Q1108" s="7" t="str">
        <f t="shared" ca="1" si="286"/>
        <v/>
      </c>
      <c r="R1108" s="7" t="str">
        <f t="shared" ca="1" si="287"/>
        <v/>
      </c>
      <c r="S1108" s="7" t="str">
        <f t="shared" ca="1" si="274"/>
        <v/>
      </c>
      <c r="T1108" s="7" t="str">
        <f t="shared" ca="1" si="275"/>
        <v/>
      </c>
      <c r="V1108" s="120" cm="1">
        <f t="array" aca="1" ref="V1108" ca="1">SUMIFS(Invoice_Hours,Invoice_Labor_Category,$D1108,Invoice_Company,$C1108,Invoice_MSA_Code,$E1108)</f>
        <v>0</v>
      </c>
      <c r="W1108" s="121" t="str">
        <f t="shared" ca="1" si="276"/>
        <v/>
      </c>
      <c r="X1108" s="152" t="str">
        <f t="shared" ca="1" si="277"/>
        <v/>
      </c>
      <c r="AB1108" t="str">
        <f t="shared" si="278"/>
        <v/>
      </c>
      <c r="AC1108" t="str">
        <f t="shared" si="279"/>
        <v/>
      </c>
      <c r="AD1108" t="str">
        <f t="shared" si="280"/>
        <v/>
      </c>
      <c r="AE1108" s="4" t="str">
        <f t="shared" ca="1" si="273"/>
        <v/>
      </c>
    </row>
    <row r="1109" spans="5:31" ht="20.100000000000001" customHeight="1">
      <c r="E1109" s="8"/>
      <c r="F1109" s="5"/>
      <c r="G1109" s="117" cm="1">
        <f t="array" aca="1" ref="G1109" ca="1">SUMIFS(Proposed_Hours,Proposed_Labor_Category,$D1109,Proposed_Company,$C1109,Proposed_MSA_Code,$E1109)</f>
        <v>0</v>
      </c>
      <c r="H1109" s="7" t="str">
        <f t="shared" ca="1" si="281"/>
        <v/>
      </c>
      <c r="I1109" s="4" t="str" cm="1">
        <f t="array" aca="1" ref="I1109" ca="1">IFERROR(IF(SUMIFS(Proposed_Direct_Cost,Proposed_Labor_Category,$D1109,Proposed_Company,$C1109,Proposed_MSA_Code,$E1109)=0,"Not Proposed",SUMIFS(Proposed_Direct_Cost,Proposed_Labor_Category,$D1109,Proposed_Company,$C1109,Proposed_MSA_Code,$E1109)),"")</f>
        <v>Not Proposed</v>
      </c>
      <c r="J1109" s="117" cm="1">
        <f t="array" aca="1" ref="J1109" ca="1">SUMIFS(Invoice_Hours,Invoice_Labor_Category,$D1109,Invoice_Company,$C1109,Invoice_MSA_Code,$E1109)</f>
        <v>0</v>
      </c>
      <c r="K1109" s="7" t="str">
        <f t="shared" ca="1" si="282"/>
        <v/>
      </c>
      <c r="L1109" s="222" cm="1">
        <f t="array" aca="1" ref="L1109" ca="1">IFERROR(SUMIFS(Invoice_Direct_Cost,Invoice_Labor_Category,$D1109,Invoice_Company,$C1109,Invoice_MSA_Code,$E1109),"")</f>
        <v>0</v>
      </c>
      <c r="M1109" s="7" t="str">
        <f t="shared" ca="1" si="283"/>
        <v/>
      </c>
      <c r="N1109" s="220" t="str">
        <f t="shared" ca="1" si="288"/>
        <v/>
      </c>
      <c r="O1109" s="7" t="str">
        <f t="shared" ca="1" si="284"/>
        <v/>
      </c>
      <c r="P1109" s="7" t="str">
        <f t="shared" ca="1" si="285"/>
        <v/>
      </c>
      <c r="Q1109" s="7" t="str">
        <f t="shared" ca="1" si="286"/>
        <v/>
      </c>
      <c r="R1109" s="7" t="str">
        <f t="shared" ca="1" si="287"/>
        <v/>
      </c>
      <c r="S1109" s="7" t="str">
        <f t="shared" ca="1" si="274"/>
        <v/>
      </c>
      <c r="T1109" s="7" t="str">
        <f t="shared" ca="1" si="275"/>
        <v/>
      </c>
      <c r="V1109" s="120" cm="1">
        <f t="array" aca="1" ref="V1109" ca="1">SUMIFS(Invoice_Hours,Invoice_Labor_Category,$D1109,Invoice_Company,$C1109,Invoice_MSA_Code,$E1109)</f>
        <v>0</v>
      </c>
      <c r="W1109" s="121" t="str">
        <f t="shared" ca="1" si="276"/>
        <v/>
      </c>
      <c r="X1109" s="151" t="str">
        <f t="shared" ca="1" si="277"/>
        <v/>
      </c>
      <c r="AB1109" t="str">
        <f t="shared" si="278"/>
        <v/>
      </c>
      <c r="AC1109" t="str">
        <f t="shared" si="279"/>
        <v/>
      </c>
      <c r="AD1109" t="str">
        <f t="shared" si="280"/>
        <v/>
      </c>
      <c r="AE1109" s="4" t="str">
        <f t="shared" ca="1" si="273"/>
        <v/>
      </c>
    </row>
    <row r="1110" spans="5:31" ht="20.100000000000001" customHeight="1">
      <c r="E1110" s="8"/>
      <c r="F1110" s="5"/>
      <c r="G1110" s="117" cm="1">
        <f t="array" aca="1" ref="G1110" ca="1">SUMIFS(Proposed_Hours,Proposed_Labor_Category,$D1110,Proposed_Company,$C1110,Proposed_MSA_Code,$E1110)</f>
        <v>0</v>
      </c>
      <c r="H1110" s="7" t="str">
        <f t="shared" ca="1" si="281"/>
        <v/>
      </c>
      <c r="I1110" s="4" t="str" cm="1">
        <f t="array" aca="1" ref="I1110" ca="1">IFERROR(IF(SUMIFS(Proposed_Direct_Cost,Proposed_Labor_Category,$D1110,Proposed_Company,$C1110,Proposed_MSA_Code,$E1110)=0,"Not Proposed",SUMIFS(Proposed_Direct_Cost,Proposed_Labor_Category,$D1110,Proposed_Company,$C1110,Proposed_MSA_Code,$E1110)),"")</f>
        <v>Not Proposed</v>
      </c>
      <c r="J1110" s="117" cm="1">
        <f t="array" aca="1" ref="J1110" ca="1">SUMIFS(Invoice_Hours,Invoice_Labor_Category,$D1110,Invoice_Company,$C1110,Invoice_MSA_Code,$E1110)</f>
        <v>0</v>
      </c>
      <c r="K1110" s="7" t="str">
        <f t="shared" ca="1" si="282"/>
        <v/>
      </c>
      <c r="L1110" s="222" cm="1">
        <f t="array" aca="1" ref="L1110" ca="1">IFERROR(SUMIFS(Invoice_Direct_Cost,Invoice_Labor_Category,$D1110,Invoice_Company,$C1110,Invoice_MSA_Code,$E1110),"")</f>
        <v>0</v>
      </c>
      <c r="M1110" s="7" t="str">
        <f t="shared" ca="1" si="283"/>
        <v/>
      </c>
      <c r="N1110" s="220" t="str">
        <f t="shared" ca="1" si="288"/>
        <v/>
      </c>
      <c r="O1110" s="7" t="str">
        <f t="shared" ca="1" si="284"/>
        <v/>
      </c>
      <c r="P1110" s="7" t="str">
        <f t="shared" ca="1" si="285"/>
        <v/>
      </c>
      <c r="Q1110" s="7" t="str">
        <f t="shared" ca="1" si="286"/>
        <v/>
      </c>
      <c r="R1110" s="7" t="str">
        <f t="shared" ca="1" si="287"/>
        <v/>
      </c>
      <c r="S1110" s="7" t="str">
        <f t="shared" ca="1" si="274"/>
        <v/>
      </c>
      <c r="T1110" s="7" t="str">
        <f t="shared" ca="1" si="275"/>
        <v/>
      </c>
      <c r="V1110" s="120" cm="1">
        <f t="array" aca="1" ref="V1110" ca="1">SUMIFS(Invoice_Hours,Invoice_Labor_Category,$D1110,Invoice_Company,$C1110,Invoice_MSA_Code,$E1110)</f>
        <v>0</v>
      </c>
      <c r="W1110" s="121" t="str">
        <f t="shared" ca="1" si="276"/>
        <v/>
      </c>
      <c r="X1110" s="152" t="str">
        <f t="shared" ca="1" si="277"/>
        <v/>
      </c>
      <c r="AB1110" t="str">
        <f t="shared" si="278"/>
        <v/>
      </c>
      <c r="AC1110" t="str">
        <f t="shared" si="279"/>
        <v/>
      </c>
      <c r="AD1110" t="str">
        <f t="shared" si="280"/>
        <v/>
      </c>
      <c r="AE1110" s="4" t="str">
        <f t="shared" ca="1" si="273"/>
        <v/>
      </c>
    </row>
    <row r="1111" spans="5:31" ht="20.100000000000001" customHeight="1">
      <c r="E1111" s="8"/>
      <c r="F1111" s="5"/>
      <c r="G1111" s="117" cm="1">
        <f t="array" aca="1" ref="G1111" ca="1">SUMIFS(Proposed_Hours,Proposed_Labor_Category,$D1111,Proposed_Company,$C1111,Proposed_MSA_Code,$E1111)</f>
        <v>0</v>
      </c>
      <c r="H1111" s="7" t="str">
        <f t="shared" ca="1" si="281"/>
        <v/>
      </c>
      <c r="I1111" s="4" t="str" cm="1">
        <f t="array" aca="1" ref="I1111" ca="1">IFERROR(IF(SUMIFS(Proposed_Direct_Cost,Proposed_Labor_Category,$D1111,Proposed_Company,$C1111,Proposed_MSA_Code,$E1111)=0,"Not Proposed",SUMIFS(Proposed_Direct_Cost,Proposed_Labor_Category,$D1111,Proposed_Company,$C1111,Proposed_MSA_Code,$E1111)),"")</f>
        <v>Not Proposed</v>
      </c>
      <c r="J1111" s="117" cm="1">
        <f t="array" aca="1" ref="J1111" ca="1">SUMIFS(Invoice_Hours,Invoice_Labor_Category,$D1111,Invoice_Company,$C1111,Invoice_MSA_Code,$E1111)</f>
        <v>0</v>
      </c>
      <c r="K1111" s="7" t="str">
        <f t="shared" ca="1" si="282"/>
        <v/>
      </c>
      <c r="L1111" s="222" cm="1">
        <f t="array" aca="1" ref="L1111" ca="1">IFERROR(SUMIFS(Invoice_Direct_Cost,Invoice_Labor_Category,$D1111,Invoice_Company,$C1111,Invoice_MSA_Code,$E1111),"")</f>
        <v>0</v>
      </c>
      <c r="M1111" s="7" t="str">
        <f t="shared" ca="1" si="283"/>
        <v/>
      </c>
      <c r="N1111" s="220" t="str">
        <f t="shared" ca="1" si="288"/>
        <v/>
      </c>
      <c r="O1111" s="7" t="str">
        <f t="shared" ca="1" si="284"/>
        <v/>
      </c>
      <c r="P1111" s="7" t="str">
        <f t="shared" ca="1" si="285"/>
        <v/>
      </c>
      <c r="Q1111" s="7" t="str">
        <f t="shared" ca="1" si="286"/>
        <v/>
      </c>
      <c r="R1111" s="7" t="str">
        <f t="shared" ca="1" si="287"/>
        <v/>
      </c>
      <c r="S1111" s="7" t="str">
        <f t="shared" ca="1" si="274"/>
        <v/>
      </c>
      <c r="T1111" s="7" t="str">
        <f t="shared" ca="1" si="275"/>
        <v/>
      </c>
      <c r="V1111" s="120" cm="1">
        <f t="array" aca="1" ref="V1111" ca="1">SUMIFS(Invoice_Hours,Invoice_Labor_Category,$D1111,Invoice_Company,$C1111,Invoice_MSA_Code,$E1111)</f>
        <v>0</v>
      </c>
      <c r="W1111" s="121" t="str">
        <f t="shared" ca="1" si="276"/>
        <v/>
      </c>
      <c r="X1111" s="151" t="str">
        <f t="shared" ca="1" si="277"/>
        <v/>
      </c>
      <c r="AB1111" t="str">
        <f t="shared" si="278"/>
        <v/>
      </c>
      <c r="AC1111" t="str">
        <f t="shared" si="279"/>
        <v/>
      </c>
      <c r="AD1111" t="str">
        <f t="shared" si="280"/>
        <v/>
      </c>
      <c r="AE1111" s="4" t="str">
        <f t="shared" ca="1" si="273"/>
        <v/>
      </c>
    </row>
    <row r="1112" spans="5:31" ht="20.100000000000001" customHeight="1">
      <c r="E1112" s="8"/>
      <c r="F1112" s="5"/>
      <c r="G1112" s="117" cm="1">
        <f t="array" aca="1" ref="G1112" ca="1">SUMIFS(Proposed_Hours,Proposed_Labor_Category,$D1112,Proposed_Company,$C1112,Proposed_MSA_Code,$E1112)</f>
        <v>0</v>
      </c>
      <c r="H1112" s="7" t="str">
        <f t="shared" ca="1" si="281"/>
        <v/>
      </c>
      <c r="I1112" s="4" t="str" cm="1">
        <f t="array" aca="1" ref="I1112" ca="1">IFERROR(IF(SUMIFS(Proposed_Direct_Cost,Proposed_Labor_Category,$D1112,Proposed_Company,$C1112,Proposed_MSA_Code,$E1112)=0,"Not Proposed",SUMIFS(Proposed_Direct_Cost,Proposed_Labor_Category,$D1112,Proposed_Company,$C1112,Proposed_MSA_Code,$E1112)),"")</f>
        <v>Not Proposed</v>
      </c>
      <c r="J1112" s="117" cm="1">
        <f t="array" aca="1" ref="J1112" ca="1">SUMIFS(Invoice_Hours,Invoice_Labor_Category,$D1112,Invoice_Company,$C1112,Invoice_MSA_Code,$E1112)</f>
        <v>0</v>
      </c>
      <c r="K1112" s="7" t="str">
        <f t="shared" ca="1" si="282"/>
        <v/>
      </c>
      <c r="L1112" s="222" cm="1">
        <f t="array" aca="1" ref="L1112" ca="1">IFERROR(SUMIFS(Invoice_Direct_Cost,Invoice_Labor_Category,$D1112,Invoice_Company,$C1112,Invoice_MSA_Code,$E1112),"")</f>
        <v>0</v>
      </c>
      <c r="M1112" s="7" t="str">
        <f t="shared" ca="1" si="283"/>
        <v/>
      </c>
      <c r="N1112" s="220" t="str">
        <f t="shared" ca="1" si="288"/>
        <v/>
      </c>
      <c r="O1112" s="7" t="str">
        <f t="shared" ca="1" si="284"/>
        <v/>
      </c>
      <c r="P1112" s="7" t="str">
        <f t="shared" ca="1" si="285"/>
        <v/>
      </c>
      <c r="Q1112" s="7" t="str">
        <f t="shared" ca="1" si="286"/>
        <v/>
      </c>
      <c r="R1112" s="7" t="str">
        <f t="shared" ca="1" si="287"/>
        <v/>
      </c>
      <c r="S1112" s="7" t="str">
        <f t="shared" ca="1" si="274"/>
        <v/>
      </c>
      <c r="T1112" s="7" t="str">
        <f t="shared" ca="1" si="275"/>
        <v/>
      </c>
      <c r="V1112" s="120" cm="1">
        <f t="array" aca="1" ref="V1112" ca="1">SUMIFS(Invoice_Hours,Invoice_Labor_Category,$D1112,Invoice_Company,$C1112,Invoice_MSA_Code,$E1112)</f>
        <v>0</v>
      </c>
      <c r="W1112" s="121" t="str">
        <f t="shared" ca="1" si="276"/>
        <v/>
      </c>
      <c r="X1112" s="152" t="str">
        <f t="shared" ca="1" si="277"/>
        <v/>
      </c>
      <c r="AB1112" t="str">
        <f t="shared" si="278"/>
        <v/>
      </c>
      <c r="AC1112" t="str">
        <f t="shared" si="279"/>
        <v/>
      </c>
      <c r="AD1112" t="str">
        <f t="shared" si="280"/>
        <v/>
      </c>
      <c r="AE1112" s="4" t="str">
        <f t="shared" ca="1" si="273"/>
        <v/>
      </c>
    </row>
    <row r="1113" spans="5:31" ht="20.100000000000001" customHeight="1">
      <c r="E1113" s="8"/>
      <c r="F1113" s="5"/>
      <c r="G1113" s="117" cm="1">
        <f t="array" aca="1" ref="G1113" ca="1">SUMIFS(Proposed_Hours,Proposed_Labor_Category,$D1113,Proposed_Company,$C1113,Proposed_MSA_Code,$E1113)</f>
        <v>0</v>
      </c>
      <c r="H1113" s="7" t="str">
        <f t="shared" ca="1" si="281"/>
        <v/>
      </c>
      <c r="I1113" s="4" t="str" cm="1">
        <f t="array" aca="1" ref="I1113" ca="1">IFERROR(IF(SUMIFS(Proposed_Direct_Cost,Proposed_Labor_Category,$D1113,Proposed_Company,$C1113,Proposed_MSA_Code,$E1113)=0,"Not Proposed",SUMIFS(Proposed_Direct_Cost,Proposed_Labor_Category,$D1113,Proposed_Company,$C1113,Proposed_MSA_Code,$E1113)),"")</f>
        <v>Not Proposed</v>
      </c>
      <c r="J1113" s="117" cm="1">
        <f t="array" aca="1" ref="J1113" ca="1">SUMIFS(Invoice_Hours,Invoice_Labor_Category,$D1113,Invoice_Company,$C1113,Invoice_MSA_Code,$E1113)</f>
        <v>0</v>
      </c>
      <c r="K1113" s="7" t="str">
        <f t="shared" ca="1" si="282"/>
        <v/>
      </c>
      <c r="L1113" s="222" cm="1">
        <f t="array" aca="1" ref="L1113" ca="1">IFERROR(SUMIFS(Invoice_Direct_Cost,Invoice_Labor_Category,$D1113,Invoice_Company,$C1113,Invoice_MSA_Code,$E1113),"")</f>
        <v>0</v>
      </c>
      <c r="M1113" s="7" t="str">
        <f t="shared" ca="1" si="283"/>
        <v/>
      </c>
      <c r="N1113" s="220" t="str">
        <f t="shared" ca="1" si="288"/>
        <v/>
      </c>
      <c r="O1113" s="7" t="str">
        <f t="shared" ca="1" si="284"/>
        <v/>
      </c>
      <c r="P1113" s="7" t="str">
        <f t="shared" ca="1" si="285"/>
        <v/>
      </c>
      <c r="Q1113" s="7" t="str">
        <f t="shared" ca="1" si="286"/>
        <v/>
      </c>
      <c r="R1113" s="7" t="str">
        <f t="shared" ca="1" si="287"/>
        <v/>
      </c>
      <c r="S1113" s="7" t="str">
        <f t="shared" ca="1" si="274"/>
        <v/>
      </c>
      <c r="T1113" s="7" t="str">
        <f t="shared" ca="1" si="275"/>
        <v/>
      </c>
      <c r="V1113" s="120" cm="1">
        <f t="array" aca="1" ref="V1113" ca="1">SUMIFS(Invoice_Hours,Invoice_Labor_Category,$D1113,Invoice_Company,$C1113,Invoice_MSA_Code,$E1113)</f>
        <v>0</v>
      </c>
      <c r="W1113" s="121" t="str">
        <f t="shared" ca="1" si="276"/>
        <v/>
      </c>
      <c r="X1113" s="151" t="str">
        <f t="shared" ca="1" si="277"/>
        <v/>
      </c>
      <c r="AB1113" t="str">
        <f t="shared" si="278"/>
        <v/>
      </c>
      <c r="AC1113" t="str">
        <f t="shared" si="279"/>
        <v/>
      </c>
      <c r="AD1113" t="str">
        <f t="shared" si="280"/>
        <v/>
      </c>
      <c r="AE1113" s="4" t="str">
        <f t="shared" ca="1" si="273"/>
        <v/>
      </c>
    </row>
    <row r="1114" spans="5:31" ht="20.100000000000001" customHeight="1">
      <c r="E1114" s="8"/>
      <c r="F1114" s="5"/>
      <c r="G1114" s="117" cm="1">
        <f t="array" aca="1" ref="G1114" ca="1">SUMIFS(Proposed_Hours,Proposed_Labor_Category,$D1114,Proposed_Company,$C1114,Proposed_MSA_Code,$E1114)</f>
        <v>0</v>
      </c>
      <c r="H1114" s="7" t="str">
        <f t="shared" ca="1" si="281"/>
        <v/>
      </c>
      <c r="I1114" s="4" t="str" cm="1">
        <f t="array" aca="1" ref="I1114" ca="1">IFERROR(IF(SUMIFS(Proposed_Direct_Cost,Proposed_Labor_Category,$D1114,Proposed_Company,$C1114,Proposed_MSA_Code,$E1114)=0,"Not Proposed",SUMIFS(Proposed_Direct_Cost,Proposed_Labor_Category,$D1114,Proposed_Company,$C1114,Proposed_MSA_Code,$E1114)),"")</f>
        <v>Not Proposed</v>
      </c>
      <c r="J1114" s="117" cm="1">
        <f t="array" aca="1" ref="J1114" ca="1">SUMIFS(Invoice_Hours,Invoice_Labor_Category,$D1114,Invoice_Company,$C1114,Invoice_MSA_Code,$E1114)</f>
        <v>0</v>
      </c>
      <c r="K1114" s="7" t="str">
        <f t="shared" ca="1" si="282"/>
        <v/>
      </c>
      <c r="L1114" s="222" cm="1">
        <f t="array" aca="1" ref="L1114" ca="1">IFERROR(SUMIFS(Invoice_Direct_Cost,Invoice_Labor_Category,$D1114,Invoice_Company,$C1114,Invoice_MSA_Code,$E1114),"")</f>
        <v>0</v>
      </c>
      <c r="M1114" s="7" t="str">
        <f t="shared" ca="1" si="283"/>
        <v/>
      </c>
      <c r="N1114" s="220" t="str">
        <f t="shared" ca="1" si="288"/>
        <v/>
      </c>
      <c r="O1114" s="7" t="str">
        <f t="shared" ca="1" si="284"/>
        <v/>
      </c>
      <c r="P1114" s="7" t="str">
        <f t="shared" ca="1" si="285"/>
        <v/>
      </c>
      <c r="Q1114" s="7" t="str">
        <f t="shared" ca="1" si="286"/>
        <v/>
      </c>
      <c r="R1114" s="7" t="str">
        <f t="shared" ca="1" si="287"/>
        <v/>
      </c>
      <c r="S1114" s="7" t="str">
        <f t="shared" ca="1" si="274"/>
        <v/>
      </c>
      <c r="T1114" s="7" t="str">
        <f t="shared" ca="1" si="275"/>
        <v/>
      </c>
      <c r="V1114" s="120" cm="1">
        <f t="array" aca="1" ref="V1114" ca="1">SUMIFS(Invoice_Hours,Invoice_Labor_Category,$D1114,Invoice_Company,$C1114,Invoice_MSA_Code,$E1114)</f>
        <v>0</v>
      </c>
      <c r="W1114" s="121" t="str">
        <f t="shared" ca="1" si="276"/>
        <v/>
      </c>
      <c r="X1114" s="152" t="str">
        <f t="shared" ca="1" si="277"/>
        <v/>
      </c>
      <c r="AB1114" t="str">
        <f t="shared" si="278"/>
        <v/>
      </c>
      <c r="AC1114" t="str">
        <f t="shared" si="279"/>
        <v/>
      </c>
      <c r="AD1114" t="str">
        <f t="shared" si="280"/>
        <v/>
      </c>
      <c r="AE1114" s="4" t="str">
        <f t="shared" ca="1" si="273"/>
        <v/>
      </c>
    </row>
    <row r="1115" spans="5:31" ht="20.100000000000001" customHeight="1">
      <c r="E1115" s="8"/>
      <c r="F1115" s="5"/>
      <c r="G1115" s="117" cm="1">
        <f t="array" aca="1" ref="G1115" ca="1">SUMIFS(Proposed_Hours,Proposed_Labor_Category,$D1115,Proposed_Company,$C1115,Proposed_MSA_Code,$E1115)</f>
        <v>0</v>
      </c>
      <c r="H1115" s="7" t="str">
        <f t="shared" ca="1" si="281"/>
        <v/>
      </c>
      <c r="I1115" s="4" t="str" cm="1">
        <f t="array" aca="1" ref="I1115" ca="1">IFERROR(IF(SUMIFS(Proposed_Direct_Cost,Proposed_Labor_Category,$D1115,Proposed_Company,$C1115,Proposed_MSA_Code,$E1115)=0,"Not Proposed",SUMIFS(Proposed_Direct_Cost,Proposed_Labor_Category,$D1115,Proposed_Company,$C1115,Proposed_MSA_Code,$E1115)),"")</f>
        <v>Not Proposed</v>
      </c>
      <c r="J1115" s="117" cm="1">
        <f t="array" aca="1" ref="J1115" ca="1">SUMIFS(Invoice_Hours,Invoice_Labor_Category,$D1115,Invoice_Company,$C1115,Invoice_MSA_Code,$E1115)</f>
        <v>0</v>
      </c>
      <c r="K1115" s="7" t="str">
        <f t="shared" ca="1" si="282"/>
        <v/>
      </c>
      <c r="L1115" s="222" cm="1">
        <f t="array" aca="1" ref="L1115" ca="1">IFERROR(SUMIFS(Invoice_Direct_Cost,Invoice_Labor_Category,$D1115,Invoice_Company,$C1115,Invoice_MSA_Code,$E1115),"")</f>
        <v>0</v>
      </c>
      <c r="M1115" s="7" t="str">
        <f t="shared" ca="1" si="283"/>
        <v/>
      </c>
      <c r="N1115" s="220" t="str">
        <f t="shared" ca="1" si="288"/>
        <v/>
      </c>
      <c r="O1115" s="7" t="str">
        <f t="shared" ca="1" si="284"/>
        <v/>
      </c>
      <c r="P1115" s="7" t="str">
        <f t="shared" ca="1" si="285"/>
        <v/>
      </c>
      <c r="Q1115" s="7" t="str">
        <f t="shared" ca="1" si="286"/>
        <v/>
      </c>
      <c r="R1115" s="7" t="str">
        <f t="shared" ca="1" si="287"/>
        <v/>
      </c>
      <c r="S1115" s="7" t="str">
        <f t="shared" ca="1" si="274"/>
        <v/>
      </c>
      <c r="T1115" s="7" t="str">
        <f t="shared" ca="1" si="275"/>
        <v/>
      </c>
      <c r="V1115" s="120" cm="1">
        <f t="array" aca="1" ref="V1115" ca="1">SUMIFS(Invoice_Hours,Invoice_Labor_Category,$D1115,Invoice_Company,$C1115,Invoice_MSA_Code,$E1115)</f>
        <v>0</v>
      </c>
      <c r="W1115" s="121" t="str">
        <f t="shared" ca="1" si="276"/>
        <v/>
      </c>
      <c r="X1115" s="151" t="str">
        <f t="shared" ca="1" si="277"/>
        <v/>
      </c>
      <c r="AB1115" t="str">
        <f t="shared" si="278"/>
        <v/>
      </c>
      <c r="AC1115" t="str">
        <f t="shared" si="279"/>
        <v/>
      </c>
      <c r="AD1115" t="str">
        <f t="shared" si="280"/>
        <v/>
      </c>
      <c r="AE1115" s="4" t="str">
        <f t="shared" ca="1" si="273"/>
        <v/>
      </c>
    </row>
    <row r="1116" spans="5:31" ht="20.100000000000001" customHeight="1">
      <c r="E1116" s="8"/>
      <c r="F1116" s="5"/>
      <c r="G1116" s="117" cm="1">
        <f t="array" aca="1" ref="G1116" ca="1">SUMIFS(Proposed_Hours,Proposed_Labor_Category,$D1116,Proposed_Company,$C1116,Proposed_MSA_Code,$E1116)</f>
        <v>0</v>
      </c>
      <c r="H1116" s="7" t="str">
        <f t="shared" ca="1" si="281"/>
        <v/>
      </c>
      <c r="I1116" s="4" t="str" cm="1">
        <f t="array" aca="1" ref="I1116" ca="1">IFERROR(IF(SUMIFS(Proposed_Direct_Cost,Proposed_Labor_Category,$D1116,Proposed_Company,$C1116,Proposed_MSA_Code,$E1116)=0,"Not Proposed",SUMIFS(Proposed_Direct_Cost,Proposed_Labor_Category,$D1116,Proposed_Company,$C1116,Proposed_MSA_Code,$E1116)),"")</f>
        <v>Not Proposed</v>
      </c>
      <c r="J1116" s="117" cm="1">
        <f t="array" aca="1" ref="J1116" ca="1">SUMIFS(Invoice_Hours,Invoice_Labor_Category,$D1116,Invoice_Company,$C1116,Invoice_MSA_Code,$E1116)</f>
        <v>0</v>
      </c>
      <c r="K1116" s="7" t="str">
        <f t="shared" ca="1" si="282"/>
        <v/>
      </c>
      <c r="L1116" s="222" cm="1">
        <f t="array" aca="1" ref="L1116" ca="1">IFERROR(SUMIFS(Invoice_Direct_Cost,Invoice_Labor_Category,$D1116,Invoice_Company,$C1116,Invoice_MSA_Code,$E1116),"")</f>
        <v>0</v>
      </c>
      <c r="M1116" s="7" t="str">
        <f t="shared" ca="1" si="283"/>
        <v/>
      </c>
      <c r="N1116" s="220" t="str">
        <f t="shared" ca="1" si="288"/>
        <v/>
      </c>
      <c r="O1116" s="7" t="str">
        <f t="shared" ca="1" si="284"/>
        <v/>
      </c>
      <c r="P1116" s="7" t="str">
        <f t="shared" ca="1" si="285"/>
        <v/>
      </c>
      <c r="Q1116" s="7" t="str">
        <f t="shared" ca="1" si="286"/>
        <v/>
      </c>
      <c r="R1116" s="7" t="str">
        <f t="shared" ca="1" si="287"/>
        <v/>
      </c>
      <c r="S1116" s="7" t="str">
        <f t="shared" ca="1" si="274"/>
        <v/>
      </c>
      <c r="T1116" s="7" t="str">
        <f t="shared" ca="1" si="275"/>
        <v/>
      </c>
      <c r="V1116" s="120" cm="1">
        <f t="array" aca="1" ref="V1116" ca="1">SUMIFS(Invoice_Hours,Invoice_Labor_Category,$D1116,Invoice_Company,$C1116,Invoice_MSA_Code,$E1116)</f>
        <v>0</v>
      </c>
      <c r="W1116" s="121" t="str">
        <f t="shared" ca="1" si="276"/>
        <v/>
      </c>
      <c r="X1116" s="152" t="str">
        <f t="shared" ca="1" si="277"/>
        <v/>
      </c>
      <c r="AB1116" t="str">
        <f t="shared" si="278"/>
        <v/>
      </c>
      <c r="AC1116" t="str">
        <f t="shared" si="279"/>
        <v/>
      </c>
      <c r="AD1116" t="str">
        <f t="shared" si="280"/>
        <v/>
      </c>
      <c r="AE1116" s="4" t="str">
        <f t="shared" ca="1" si="273"/>
        <v/>
      </c>
    </row>
    <row r="1117" spans="5:31" ht="20.100000000000001" customHeight="1">
      <c r="E1117" s="8"/>
      <c r="F1117" s="5"/>
      <c r="G1117" s="117" cm="1">
        <f t="array" aca="1" ref="G1117" ca="1">SUMIFS(Proposed_Hours,Proposed_Labor_Category,$D1117,Proposed_Company,$C1117,Proposed_MSA_Code,$E1117)</f>
        <v>0</v>
      </c>
      <c r="H1117" s="7" t="str">
        <f t="shared" ca="1" si="281"/>
        <v/>
      </c>
      <c r="I1117" s="4" t="str" cm="1">
        <f t="array" aca="1" ref="I1117" ca="1">IFERROR(IF(SUMIFS(Proposed_Direct_Cost,Proposed_Labor_Category,$D1117,Proposed_Company,$C1117,Proposed_MSA_Code,$E1117)=0,"Not Proposed",SUMIFS(Proposed_Direct_Cost,Proposed_Labor_Category,$D1117,Proposed_Company,$C1117,Proposed_MSA_Code,$E1117)),"")</f>
        <v>Not Proposed</v>
      </c>
      <c r="J1117" s="117" cm="1">
        <f t="array" aca="1" ref="J1117" ca="1">SUMIFS(Invoice_Hours,Invoice_Labor_Category,$D1117,Invoice_Company,$C1117,Invoice_MSA_Code,$E1117)</f>
        <v>0</v>
      </c>
      <c r="K1117" s="7" t="str">
        <f t="shared" ca="1" si="282"/>
        <v/>
      </c>
      <c r="L1117" s="222" cm="1">
        <f t="array" aca="1" ref="L1117" ca="1">IFERROR(SUMIFS(Invoice_Direct_Cost,Invoice_Labor_Category,$D1117,Invoice_Company,$C1117,Invoice_MSA_Code,$E1117),"")</f>
        <v>0</v>
      </c>
      <c r="M1117" s="7" t="str">
        <f t="shared" ca="1" si="283"/>
        <v/>
      </c>
      <c r="N1117" s="220" t="str">
        <f t="shared" ca="1" si="288"/>
        <v/>
      </c>
      <c r="O1117" s="7" t="str">
        <f t="shared" ca="1" si="284"/>
        <v/>
      </c>
      <c r="P1117" s="7" t="str">
        <f t="shared" ca="1" si="285"/>
        <v/>
      </c>
      <c r="Q1117" s="7" t="str">
        <f t="shared" ca="1" si="286"/>
        <v/>
      </c>
      <c r="R1117" s="7" t="str">
        <f t="shared" ca="1" si="287"/>
        <v/>
      </c>
      <c r="S1117" s="7" t="str">
        <f t="shared" ca="1" si="274"/>
        <v/>
      </c>
      <c r="T1117" s="7" t="str">
        <f t="shared" ca="1" si="275"/>
        <v/>
      </c>
      <c r="V1117" s="120" cm="1">
        <f t="array" aca="1" ref="V1117" ca="1">SUMIFS(Invoice_Hours,Invoice_Labor_Category,$D1117,Invoice_Company,$C1117,Invoice_MSA_Code,$E1117)</f>
        <v>0</v>
      </c>
      <c r="W1117" s="121" t="str">
        <f t="shared" ca="1" si="276"/>
        <v/>
      </c>
      <c r="X1117" s="151" t="str">
        <f t="shared" ca="1" si="277"/>
        <v/>
      </c>
      <c r="AB1117" t="str">
        <f t="shared" si="278"/>
        <v/>
      </c>
      <c r="AC1117" t="str">
        <f t="shared" si="279"/>
        <v/>
      </c>
      <c r="AD1117" t="str">
        <f t="shared" si="280"/>
        <v/>
      </c>
      <c r="AE1117" s="4" t="str">
        <f t="shared" ca="1" si="273"/>
        <v/>
      </c>
    </row>
    <row r="1118" spans="5:31" ht="20.100000000000001" customHeight="1">
      <c r="E1118" s="8"/>
      <c r="F1118" s="5"/>
      <c r="G1118" s="117" cm="1">
        <f t="array" aca="1" ref="G1118" ca="1">SUMIFS(Proposed_Hours,Proposed_Labor_Category,$D1118,Proposed_Company,$C1118,Proposed_MSA_Code,$E1118)</f>
        <v>0</v>
      </c>
      <c r="H1118" s="7" t="str">
        <f t="shared" ca="1" si="281"/>
        <v/>
      </c>
      <c r="I1118" s="4" t="str" cm="1">
        <f t="array" aca="1" ref="I1118" ca="1">IFERROR(IF(SUMIFS(Proposed_Direct_Cost,Proposed_Labor_Category,$D1118,Proposed_Company,$C1118,Proposed_MSA_Code,$E1118)=0,"Not Proposed",SUMIFS(Proposed_Direct_Cost,Proposed_Labor_Category,$D1118,Proposed_Company,$C1118,Proposed_MSA_Code,$E1118)),"")</f>
        <v>Not Proposed</v>
      </c>
      <c r="J1118" s="117" cm="1">
        <f t="array" aca="1" ref="J1118" ca="1">SUMIFS(Invoice_Hours,Invoice_Labor_Category,$D1118,Invoice_Company,$C1118,Invoice_MSA_Code,$E1118)</f>
        <v>0</v>
      </c>
      <c r="K1118" s="7" t="str">
        <f t="shared" ca="1" si="282"/>
        <v/>
      </c>
      <c r="L1118" s="222" cm="1">
        <f t="array" aca="1" ref="L1118" ca="1">IFERROR(SUMIFS(Invoice_Direct_Cost,Invoice_Labor_Category,$D1118,Invoice_Company,$C1118,Invoice_MSA_Code,$E1118),"")</f>
        <v>0</v>
      </c>
      <c r="M1118" s="7" t="str">
        <f t="shared" ca="1" si="283"/>
        <v/>
      </c>
      <c r="N1118" s="220" t="str">
        <f t="shared" ca="1" si="288"/>
        <v/>
      </c>
      <c r="O1118" s="7" t="str">
        <f t="shared" ca="1" si="284"/>
        <v/>
      </c>
      <c r="P1118" s="7" t="str">
        <f t="shared" ca="1" si="285"/>
        <v/>
      </c>
      <c r="Q1118" s="7" t="str">
        <f t="shared" ca="1" si="286"/>
        <v/>
      </c>
      <c r="R1118" s="7" t="str">
        <f t="shared" ca="1" si="287"/>
        <v/>
      </c>
      <c r="S1118" s="7" t="str">
        <f t="shared" ca="1" si="274"/>
        <v/>
      </c>
      <c r="T1118" s="7" t="str">
        <f t="shared" ca="1" si="275"/>
        <v/>
      </c>
      <c r="V1118" s="120" cm="1">
        <f t="array" aca="1" ref="V1118" ca="1">SUMIFS(Invoice_Hours,Invoice_Labor_Category,$D1118,Invoice_Company,$C1118,Invoice_MSA_Code,$E1118)</f>
        <v>0</v>
      </c>
      <c r="W1118" s="121" t="str">
        <f t="shared" ca="1" si="276"/>
        <v/>
      </c>
      <c r="X1118" s="152" t="str">
        <f t="shared" ca="1" si="277"/>
        <v/>
      </c>
      <c r="AB1118" t="str">
        <f t="shared" si="278"/>
        <v/>
      </c>
      <c r="AC1118" t="str">
        <f t="shared" si="279"/>
        <v/>
      </c>
      <c r="AD1118" t="str">
        <f t="shared" si="280"/>
        <v/>
      </c>
      <c r="AE1118" s="4" t="str">
        <f t="shared" ref="AE1118:AE1181" ca="1" si="289">X1118</f>
        <v/>
      </c>
    </row>
    <row r="1119" spans="5:31" ht="20.100000000000001" customHeight="1">
      <c r="E1119" s="8"/>
      <c r="F1119" s="5"/>
      <c r="G1119" s="117" cm="1">
        <f t="array" aca="1" ref="G1119" ca="1">SUMIFS(Proposed_Hours,Proposed_Labor_Category,$D1119,Proposed_Company,$C1119,Proposed_MSA_Code,$E1119)</f>
        <v>0</v>
      </c>
      <c r="H1119" s="7" t="str">
        <f t="shared" ca="1" si="281"/>
        <v/>
      </c>
      <c r="I1119" s="4" t="str" cm="1">
        <f t="array" aca="1" ref="I1119" ca="1">IFERROR(IF(SUMIFS(Proposed_Direct_Cost,Proposed_Labor_Category,$D1119,Proposed_Company,$C1119,Proposed_MSA_Code,$E1119)=0,"Not Proposed",SUMIFS(Proposed_Direct_Cost,Proposed_Labor_Category,$D1119,Proposed_Company,$C1119,Proposed_MSA_Code,$E1119)),"")</f>
        <v>Not Proposed</v>
      </c>
      <c r="J1119" s="117" cm="1">
        <f t="array" aca="1" ref="J1119" ca="1">SUMIFS(Invoice_Hours,Invoice_Labor_Category,$D1119,Invoice_Company,$C1119,Invoice_MSA_Code,$E1119)</f>
        <v>0</v>
      </c>
      <c r="K1119" s="7" t="str">
        <f t="shared" ca="1" si="282"/>
        <v/>
      </c>
      <c r="L1119" s="222" cm="1">
        <f t="array" aca="1" ref="L1119" ca="1">IFERROR(SUMIFS(Invoice_Direct_Cost,Invoice_Labor_Category,$D1119,Invoice_Company,$C1119,Invoice_MSA_Code,$E1119),"")</f>
        <v>0</v>
      </c>
      <c r="M1119" s="7" t="str">
        <f t="shared" ca="1" si="283"/>
        <v/>
      </c>
      <c r="N1119" s="220" t="str">
        <f t="shared" ca="1" si="288"/>
        <v/>
      </c>
      <c r="O1119" s="7" t="str">
        <f t="shared" ca="1" si="284"/>
        <v/>
      </c>
      <c r="P1119" s="7" t="str">
        <f t="shared" ca="1" si="285"/>
        <v/>
      </c>
      <c r="Q1119" s="7" t="str">
        <f t="shared" ca="1" si="286"/>
        <v/>
      </c>
      <c r="R1119" s="7" t="str">
        <f t="shared" ca="1" si="287"/>
        <v/>
      </c>
      <c r="S1119" s="7" t="str">
        <f t="shared" ca="1" si="274"/>
        <v/>
      </c>
      <c r="T1119" s="7" t="str">
        <f t="shared" ca="1" si="275"/>
        <v/>
      </c>
      <c r="V1119" s="120" cm="1">
        <f t="array" aca="1" ref="V1119" ca="1">SUMIFS(Invoice_Hours,Invoice_Labor_Category,$D1119,Invoice_Company,$C1119,Invoice_MSA_Code,$E1119)</f>
        <v>0</v>
      </c>
      <c r="W1119" s="121" t="str">
        <f t="shared" ca="1" si="276"/>
        <v/>
      </c>
      <c r="X1119" s="151" t="str">
        <f t="shared" ca="1" si="277"/>
        <v/>
      </c>
      <c r="AB1119" t="str">
        <f t="shared" si="278"/>
        <v/>
      </c>
      <c r="AC1119" t="str">
        <f t="shared" si="279"/>
        <v/>
      </c>
      <c r="AD1119" t="str">
        <f t="shared" si="280"/>
        <v/>
      </c>
      <c r="AE1119" s="4" t="str">
        <f t="shared" ca="1" si="289"/>
        <v/>
      </c>
    </row>
    <row r="1120" spans="5:31" ht="20.100000000000001" customHeight="1">
      <c r="E1120" s="8"/>
      <c r="F1120" s="5"/>
      <c r="G1120" s="117" cm="1">
        <f t="array" aca="1" ref="G1120" ca="1">SUMIFS(Proposed_Hours,Proposed_Labor_Category,$D1120,Proposed_Company,$C1120,Proposed_MSA_Code,$E1120)</f>
        <v>0</v>
      </c>
      <c r="H1120" s="7" t="str">
        <f t="shared" ca="1" si="281"/>
        <v/>
      </c>
      <c r="I1120" s="4" t="str" cm="1">
        <f t="array" aca="1" ref="I1120" ca="1">IFERROR(IF(SUMIFS(Proposed_Direct_Cost,Proposed_Labor_Category,$D1120,Proposed_Company,$C1120,Proposed_MSA_Code,$E1120)=0,"Not Proposed",SUMIFS(Proposed_Direct_Cost,Proposed_Labor_Category,$D1120,Proposed_Company,$C1120,Proposed_MSA_Code,$E1120)),"")</f>
        <v>Not Proposed</v>
      </c>
      <c r="J1120" s="117" cm="1">
        <f t="array" aca="1" ref="J1120" ca="1">SUMIFS(Invoice_Hours,Invoice_Labor_Category,$D1120,Invoice_Company,$C1120,Invoice_MSA_Code,$E1120)</f>
        <v>0</v>
      </c>
      <c r="K1120" s="7" t="str">
        <f t="shared" ca="1" si="282"/>
        <v/>
      </c>
      <c r="L1120" s="222" cm="1">
        <f t="array" aca="1" ref="L1120" ca="1">IFERROR(SUMIFS(Invoice_Direct_Cost,Invoice_Labor_Category,$D1120,Invoice_Company,$C1120,Invoice_MSA_Code,$E1120),"")</f>
        <v>0</v>
      </c>
      <c r="M1120" s="7" t="str">
        <f t="shared" ca="1" si="283"/>
        <v/>
      </c>
      <c r="N1120" s="220" t="str">
        <f t="shared" ca="1" si="288"/>
        <v/>
      </c>
      <c r="O1120" s="7" t="str">
        <f t="shared" ca="1" si="284"/>
        <v/>
      </c>
      <c r="P1120" s="7" t="str">
        <f t="shared" ca="1" si="285"/>
        <v/>
      </c>
      <c r="Q1120" s="7" t="str">
        <f t="shared" ca="1" si="286"/>
        <v/>
      </c>
      <c r="R1120" s="7" t="str">
        <f t="shared" ca="1" si="287"/>
        <v/>
      </c>
      <c r="S1120" s="7" t="str">
        <f t="shared" ca="1" si="274"/>
        <v/>
      </c>
      <c r="T1120" s="7" t="str">
        <f t="shared" ca="1" si="275"/>
        <v/>
      </c>
      <c r="V1120" s="120" cm="1">
        <f t="array" aca="1" ref="V1120" ca="1">SUMIFS(Invoice_Hours,Invoice_Labor_Category,$D1120,Invoice_Company,$C1120,Invoice_MSA_Code,$E1120)</f>
        <v>0</v>
      </c>
      <c r="W1120" s="121" t="str">
        <f t="shared" ca="1" si="276"/>
        <v/>
      </c>
      <c r="X1120" s="152" t="str">
        <f t="shared" ca="1" si="277"/>
        <v/>
      </c>
      <c r="AB1120" t="str">
        <f t="shared" si="278"/>
        <v/>
      </c>
      <c r="AC1120" t="str">
        <f t="shared" si="279"/>
        <v/>
      </c>
      <c r="AD1120" t="str">
        <f t="shared" si="280"/>
        <v/>
      </c>
      <c r="AE1120" s="4" t="str">
        <f t="shared" ca="1" si="289"/>
        <v/>
      </c>
    </row>
    <row r="1121" spans="5:31" ht="20.100000000000001" customHeight="1">
      <c r="E1121" s="8"/>
      <c r="F1121" s="5"/>
      <c r="G1121" s="117" cm="1">
        <f t="array" aca="1" ref="G1121" ca="1">SUMIFS(Proposed_Hours,Proposed_Labor_Category,$D1121,Proposed_Company,$C1121,Proposed_MSA_Code,$E1121)</f>
        <v>0</v>
      </c>
      <c r="H1121" s="7" t="str">
        <f t="shared" ca="1" si="281"/>
        <v/>
      </c>
      <c r="I1121" s="4" t="str" cm="1">
        <f t="array" aca="1" ref="I1121" ca="1">IFERROR(IF(SUMIFS(Proposed_Direct_Cost,Proposed_Labor_Category,$D1121,Proposed_Company,$C1121,Proposed_MSA_Code,$E1121)=0,"Not Proposed",SUMIFS(Proposed_Direct_Cost,Proposed_Labor_Category,$D1121,Proposed_Company,$C1121,Proposed_MSA_Code,$E1121)),"")</f>
        <v>Not Proposed</v>
      </c>
      <c r="J1121" s="117" cm="1">
        <f t="array" aca="1" ref="J1121" ca="1">SUMIFS(Invoice_Hours,Invoice_Labor_Category,$D1121,Invoice_Company,$C1121,Invoice_MSA_Code,$E1121)</f>
        <v>0</v>
      </c>
      <c r="K1121" s="7" t="str">
        <f t="shared" ca="1" si="282"/>
        <v/>
      </c>
      <c r="L1121" s="222" cm="1">
        <f t="array" aca="1" ref="L1121" ca="1">IFERROR(SUMIFS(Invoice_Direct_Cost,Invoice_Labor_Category,$D1121,Invoice_Company,$C1121,Invoice_MSA_Code,$E1121),"")</f>
        <v>0</v>
      </c>
      <c r="M1121" s="7" t="str">
        <f t="shared" ca="1" si="283"/>
        <v/>
      </c>
      <c r="N1121" s="220" t="str">
        <f t="shared" ca="1" si="288"/>
        <v/>
      </c>
      <c r="O1121" s="7" t="str">
        <f t="shared" ca="1" si="284"/>
        <v/>
      </c>
      <c r="P1121" s="7" t="str">
        <f t="shared" ca="1" si="285"/>
        <v/>
      </c>
      <c r="Q1121" s="7" t="str">
        <f t="shared" ca="1" si="286"/>
        <v/>
      </c>
      <c r="R1121" s="7" t="str">
        <f t="shared" ca="1" si="287"/>
        <v/>
      </c>
      <c r="S1121" s="7" t="str">
        <f t="shared" ca="1" si="274"/>
        <v/>
      </c>
      <c r="T1121" s="7" t="str">
        <f t="shared" ca="1" si="275"/>
        <v/>
      </c>
      <c r="V1121" s="120" cm="1">
        <f t="array" aca="1" ref="V1121" ca="1">SUMIFS(Invoice_Hours,Invoice_Labor_Category,$D1121,Invoice_Company,$C1121,Invoice_MSA_Code,$E1121)</f>
        <v>0</v>
      </c>
      <c r="W1121" s="121" t="str">
        <f t="shared" ca="1" si="276"/>
        <v/>
      </c>
      <c r="X1121" s="151" t="str">
        <f t="shared" ca="1" si="277"/>
        <v/>
      </c>
      <c r="AB1121" t="str">
        <f t="shared" si="278"/>
        <v/>
      </c>
      <c r="AC1121" t="str">
        <f t="shared" si="279"/>
        <v/>
      </c>
      <c r="AD1121" t="str">
        <f t="shared" si="280"/>
        <v/>
      </c>
      <c r="AE1121" s="4" t="str">
        <f t="shared" ca="1" si="289"/>
        <v/>
      </c>
    </row>
    <row r="1122" spans="5:31" ht="20.100000000000001" customHeight="1">
      <c r="E1122" s="8"/>
      <c r="F1122" s="5"/>
      <c r="G1122" s="117" cm="1">
        <f t="array" aca="1" ref="G1122" ca="1">SUMIFS(Proposed_Hours,Proposed_Labor_Category,$D1122,Proposed_Company,$C1122,Proposed_MSA_Code,$E1122)</f>
        <v>0</v>
      </c>
      <c r="H1122" s="7" t="str">
        <f t="shared" ca="1" si="281"/>
        <v/>
      </c>
      <c r="I1122" s="4" t="str" cm="1">
        <f t="array" aca="1" ref="I1122" ca="1">IFERROR(IF(SUMIFS(Proposed_Direct_Cost,Proposed_Labor_Category,$D1122,Proposed_Company,$C1122,Proposed_MSA_Code,$E1122)=0,"Not Proposed",SUMIFS(Proposed_Direct_Cost,Proposed_Labor_Category,$D1122,Proposed_Company,$C1122,Proposed_MSA_Code,$E1122)),"")</f>
        <v>Not Proposed</v>
      </c>
      <c r="J1122" s="117" cm="1">
        <f t="array" aca="1" ref="J1122" ca="1">SUMIFS(Invoice_Hours,Invoice_Labor_Category,$D1122,Invoice_Company,$C1122,Invoice_MSA_Code,$E1122)</f>
        <v>0</v>
      </c>
      <c r="K1122" s="7" t="str">
        <f t="shared" ca="1" si="282"/>
        <v/>
      </c>
      <c r="L1122" s="222" cm="1">
        <f t="array" aca="1" ref="L1122" ca="1">IFERROR(SUMIFS(Invoice_Direct_Cost,Invoice_Labor_Category,$D1122,Invoice_Company,$C1122,Invoice_MSA_Code,$E1122),"")</f>
        <v>0</v>
      </c>
      <c r="M1122" s="7" t="str">
        <f t="shared" ca="1" si="283"/>
        <v/>
      </c>
      <c r="N1122" s="220" t="str">
        <f t="shared" ca="1" si="288"/>
        <v/>
      </c>
      <c r="O1122" s="7" t="str">
        <f t="shared" ca="1" si="284"/>
        <v/>
      </c>
      <c r="P1122" s="7" t="str">
        <f t="shared" ca="1" si="285"/>
        <v/>
      </c>
      <c r="Q1122" s="7" t="str">
        <f t="shared" ca="1" si="286"/>
        <v/>
      </c>
      <c r="R1122" s="7" t="str">
        <f t="shared" ca="1" si="287"/>
        <v/>
      </c>
      <c r="S1122" s="7" t="str">
        <f t="shared" ca="1" si="274"/>
        <v/>
      </c>
      <c r="T1122" s="7" t="str">
        <f t="shared" ca="1" si="275"/>
        <v/>
      </c>
      <c r="V1122" s="120" cm="1">
        <f t="array" aca="1" ref="V1122" ca="1">SUMIFS(Invoice_Hours,Invoice_Labor_Category,$D1122,Invoice_Company,$C1122,Invoice_MSA_Code,$E1122)</f>
        <v>0</v>
      </c>
      <c r="W1122" s="121" t="str">
        <f t="shared" ca="1" si="276"/>
        <v/>
      </c>
      <c r="X1122" s="152" t="str">
        <f t="shared" ca="1" si="277"/>
        <v/>
      </c>
      <c r="AB1122" t="str">
        <f t="shared" si="278"/>
        <v/>
      </c>
      <c r="AC1122" t="str">
        <f t="shared" si="279"/>
        <v/>
      </c>
      <c r="AD1122" t="str">
        <f t="shared" si="280"/>
        <v/>
      </c>
      <c r="AE1122" s="4" t="str">
        <f t="shared" ca="1" si="289"/>
        <v/>
      </c>
    </row>
    <row r="1123" spans="5:31" ht="20.100000000000001" customHeight="1">
      <c r="E1123" s="8"/>
      <c r="F1123" s="5"/>
      <c r="G1123" s="117" cm="1">
        <f t="array" aca="1" ref="G1123" ca="1">SUMIFS(Proposed_Hours,Proposed_Labor_Category,$D1123,Proposed_Company,$C1123,Proposed_MSA_Code,$E1123)</f>
        <v>0</v>
      </c>
      <c r="H1123" s="7" t="str">
        <f t="shared" ca="1" si="281"/>
        <v/>
      </c>
      <c r="I1123" s="4" t="str" cm="1">
        <f t="array" aca="1" ref="I1123" ca="1">IFERROR(IF(SUMIFS(Proposed_Direct_Cost,Proposed_Labor_Category,$D1123,Proposed_Company,$C1123,Proposed_MSA_Code,$E1123)=0,"Not Proposed",SUMIFS(Proposed_Direct_Cost,Proposed_Labor_Category,$D1123,Proposed_Company,$C1123,Proposed_MSA_Code,$E1123)),"")</f>
        <v>Not Proposed</v>
      </c>
      <c r="J1123" s="117" cm="1">
        <f t="array" aca="1" ref="J1123" ca="1">SUMIFS(Invoice_Hours,Invoice_Labor_Category,$D1123,Invoice_Company,$C1123,Invoice_MSA_Code,$E1123)</f>
        <v>0</v>
      </c>
      <c r="K1123" s="7" t="str">
        <f t="shared" ca="1" si="282"/>
        <v/>
      </c>
      <c r="L1123" s="222" cm="1">
        <f t="array" aca="1" ref="L1123" ca="1">IFERROR(SUMIFS(Invoice_Direct_Cost,Invoice_Labor_Category,$D1123,Invoice_Company,$C1123,Invoice_MSA_Code,$E1123),"")</f>
        <v>0</v>
      </c>
      <c r="M1123" s="7" t="str">
        <f t="shared" ca="1" si="283"/>
        <v/>
      </c>
      <c r="N1123" s="220" t="str">
        <f t="shared" ca="1" si="288"/>
        <v/>
      </c>
      <c r="O1123" s="7" t="str">
        <f t="shared" ca="1" si="284"/>
        <v/>
      </c>
      <c r="P1123" s="7" t="str">
        <f t="shared" ca="1" si="285"/>
        <v/>
      </c>
      <c r="Q1123" s="7" t="str">
        <f t="shared" ca="1" si="286"/>
        <v/>
      </c>
      <c r="R1123" s="7" t="str">
        <f t="shared" ca="1" si="287"/>
        <v/>
      </c>
      <c r="S1123" s="7" t="str">
        <f t="shared" ca="1" si="274"/>
        <v/>
      </c>
      <c r="T1123" s="7" t="str">
        <f t="shared" ca="1" si="275"/>
        <v/>
      </c>
      <c r="V1123" s="120" cm="1">
        <f t="array" aca="1" ref="V1123" ca="1">SUMIFS(Invoice_Hours,Invoice_Labor_Category,$D1123,Invoice_Company,$C1123,Invoice_MSA_Code,$E1123)</f>
        <v>0</v>
      </c>
      <c r="W1123" s="121" t="str">
        <f t="shared" ca="1" si="276"/>
        <v/>
      </c>
      <c r="X1123" s="151" t="str">
        <f t="shared" ca="1" si="277"/>
        <v/>
      </c>
      <c r="AB1123" t="str">
        <f t="shared" si="278"/>
        <v/>
      </c>
      <c r="AC1123" t="str">
        <f t="shared" si="279"/>
        <v/>
      </c>
      <c r="AD1123" t="str">
        <f t="shared" si="280"/>
        <v/>
      </c>
      <c r="AE1123" s="4" t="str">
        <f t="shared" ca="1" si="289"/>
        <v/>
      </c>
    </row>
    <row r="1124" spans="5:31" ht="20.100000000000001" customHeight="1">
      <c r="E1124" s="8"/>
      <c r="F1124" s="5"/>
      <c r="G1124" s="117" cm="1">
        <f t="array" aca="1" ref="G1124" ca="1">SUMIFS(Proposed_Hours,Proposed_Labor_Category,$D1124,Proposed_Company,$C1124,Proposed_MSA_Code,$E1124)</f>
        <v>0</v>
      </c>
      <c r="H1124" s="7" t="str">
        <f t="shared" ca="1" si="281"/>
        <v/>
      </c>
      <c r="I1124" s="4" t="str" cm="1">
        <f t="array" aca="1" ref="I1124" ca="1">IFERROR(IF(SUMIFS(Proposed_Direct_Cost,Proposed_Labor_Category,$D1124,Proposed_Company,$C1124,Proposed_MSA_Code,$E1124)=0,"Not Proposed",SUMIFS(Proposed_Direct_Cost,Proposed_Labor_Category,$D1124,Proposed_Company,$C1124,Proposed_MSA_Code,$E1124)),"")</f>
        <v>Not Proposed</v>
      </c>
      <c r="J1124" s="117" cm="1">
        <f t="array" aca="1" ref="J1124" ca="1">SUMIFS(Invoice_Hours,Invoice_Labor_Category,$D1124,Invoice_Company,$C1124,Invoice_MSA_Code,$E1124)</f>
        <v>0</v>
      </c>
      <c r="K1124" s="7" t="str">
        <f t="shared" ca="1" si="282"/>
        <v/>
      </c>
      <c r="L1124" s="222" cm="1">
        <f t="array" aca="1" ref="L1124" ca="1">IFERROR(SUMIFS(Invoice_Direct_Cost,Invoice_Labor_Category,$D1124,Invoice_Company,$C1124,Invoice_MSA_Code,$E1124),"")</f>
        <v>0</v>
      </c>
      <c r="M1124" s="7" t="str">
        <f t="shared" ca="1" si="283"/>
        <v/>
      </c>
      <c r="N1124" s="220" t="str">
        <f t="shared" ca="1" si="288"/>
        <v/>
      </c>
      <c r="O1124" s="7" t="str">
        <f t="shared" ca="1" si="284"/>
        <v/>
      </c>
      <c r="P1124" s="7" t="str">
        <f t="shared" ca="1" si="285"/>
        <v/>
      </c>
      <c r="Q1124" s="7" t="str">
        <f t="shared" ca="1" si="286"/>
        <v/>
      </c>
      <c r="R1124" s="7" t="str">
        <f t="shared" ca="1" si="287"/>
        <v/>
      </c>
      <c r="S1124" s="7" t="str">
        <f t="shared" ca="1" si="274"/>
        <v/>
      </c>
      <c r="T1124" s="7" t="str">
        <f t="shared" ca="1" si="275"/>
        <v/>
      </c>
      <c r="V1124" s="120" cm="1">
        <f t="array" aca="1" ref="V1124" ca="1">SUMIFS(Invoice_Hours,Invoice_Labor_Category,$D1124,Invoice_Company,$C1124,Invoice_MSA_Code,$E1124)</f>
        <v>0</v>
      </c>
      <c r="W1124" s="121" t="str">
        <f t="shared" ca="1" si="276"/>
        <v/>
      </c>
      <c r="X1124" s="152" t="str">
        <f t="shared" ca="1" si="277"/>
        <v/>
      </c>
      <c r="AB1124" t="str">
        <f t="shared" si="278"/>
        <v/>
      </c>
      <c r="AC1124" t="str">
        <f t="shared" si="279"/>
        <v/>
      </c>
      <c r="AD1124" t="str">
        <f t="shared" si="280"/>
        <v/>
      </c>
      <c r="AE1124" s="4" t="str">
        <f t="shared" ca="1" si="289"/>
        <v/>
      </c>
    </row>
    <row r="1125" spans="5:31" ht="20.100000000000001" customHeight="1">
      <c r="E1125" s="8"/>
      <c r="F1125" s="5"/>
      <c r="G1125" s="117" cm="1">
        <f t="array" aca="1" ref="G1125" ca="1">SUMIFS(Proposed_Hours,Proposed_Labor_Category,$D1125,Proposed_Company,$C1125,Proposed_MSA_Code,$E1125)</f>
        <v>0</v>
      </c>
      <c r="H1125" s="7" t="str">
        <f t="shared" ca="1" si="281"/>
        <v/>
      </c>
      <c r="I1125" s="4" t="str" cm="1">
        <f t="array" aca="1" ref="I1125" ca="1">IFERROR(IF(SUMIFS(Proposed_Direct_Cost,Proposed_Labor_Category,$D1125,Proposed_Company,$C1125,Proposed_MSA_Code,$E1125)=0,"Not Proposed",SUMIFS(Proposed_Direct_Cost,Proposed_Labor_Category,$D1125,Proposed_Company,$C1125,Proposed_MSA_Code,$E1125)),"")</f>
        <v>Not Proposed</v>
      </c>
      <c r="J1125" s="117" cm="1">
        <f t="array" aca="1" ref="J1125" ca="1">SUMIFS(Invoice_Hours,Invoice_Labor_Category,$D1125,Invoice_Company,$C1125,Invoice_MSA_Code,$E1125)</f>
        <v>0</v>
      </c>
      <c r="K1125" s="7" t="str">
        <f t="shared" ca="1" si="282"/>
        <v/>
      </c>
      <c r="L1125" s="222" cm="1">
        <f t="array" aca="1" ref="L1125" ca="1">IFERROR(SUMIFS(Invoice_Direct_Cost,Invoice_Labor_Category,$D1125,Invoice_Company,$C1125,Invoice_MSA_Code,$E1125),"")</f>
        <v>0</v>
      </c>
      <c r="M1125" s="7" t="str">
        <f t="shared" ca="1" si="283"/>
        <v/>
      </c>
      <c r="N1125" s="220" t="str">
        <f t="shared" ca="1" si="288"/>
        <v/>
      </c>
      <c r="O1125" s="7" t="str">
        <f t="shared" ca="1" si="284"/>
        <v/>
      </c>
      <c r="P1125" s="7" t="str">
        <f t="shared" ca="1" si="285"/>
        <v/>
      </c>
      <c r="Q1125" s="7" t="str">
        <f t="shared" ca="1" si="286"/>
        <v/>
      </c>
      <c r="R1125" s="7" t="str">
        <f t="shared" ca="1" si="287"/>
        <v/>
      </c>
      <c r="S1125" s="7" t="str">
        <f t="shared" ca="1" si="274"/>
        <v/>
      </c>
      <c r="T1125" s="7" t="str">
        <f t="shared" ca="1" si="275"/>
        <v/>
      </c>
      <c r="V1125" s="120" cm="1">
        <f t="array" aca="1" ref="V1125" ca="1">SUMIFS(Invoice_Hours,Invoice_Labor_Category,$D1125,Invoice_Company,$C1125,Invoice_MSA_Code,$E1125)</f>
        <v>0</v>
      </c>
      <c r="W1125" s="121" t="str">
        <f t="shared" ca="1" si="276"/>
        <v/>
      </c>
      <c r="X1125" s="151" t="str">
        <f t="shared" ca="1" si="277"/>
        <v/>
      </c>
      <c r="AB1125" t="str">
        <f t="shared" si="278"/>
        <v/>
      </c>
      <c r="AC1125" t="str">
        <f t="shared" si="279"/>
        <v/>
      </c>
      <c r="AD1125" t="str">
        <f t="shared" si="280"/>
        <v/>
      </c>
      <c r="AE1125" s="4" t="str">
        <f t="shared" ca="1" si="289"/>
        <v/>
      </c>
    </row>
    <row r="1126" spans="5:31" ht="20.100000000000001" customHeight="1">
      <c r="E1126" s="8"/>
      <c r="F1126" s="5"/>
      <c r="G1126" s="117" cm="1">
        <f t="array" aca="1" ref="G1126" ca="1">SUMIFS(Proposed_Hours,Proposed_Labor_Category,$D1126,Proposed_Company,$C1126,Proposed_MSA_Code,$E1126)</f>
        <v>0</v>
      </c>
      <c r="H1126" s="7" t="str">
        <f t="shared" ca="1" si="281"/>
        <v/>
      </c>
      <c r="I1126" s="4" t="str" cm="1">
        <f t="array" aca="1" ref="I1126" ca="1">IFERROR(IF(SUMIFS(Proposed_Direct_Cost,Proposed_Labor_Category,$D1126,Proposed_Company,$C1126,Proposed_MSA_Code,$E1126)=0,"Not Proposed",SUMIFS(Proposed_Direct_Cost,Proposed_Labor_Category,$D1126,Proposed_Company,$C1126,Proposed_MSA_Code,$E1126)),"")</f>
        <v>Not Proposed</v>
      </c>
      <c r="J1126" s="117" cm="1">
        <f t="array" aca="1" ref="J1126" ca="1">SUMIFS(Invoice_Hours,Invoice_Labor_Category,$D1126,Invoice_Company,$C1126,Invoice_MSA_Code,$E1126)</f>
        <v>0</v>
      </c>
      <c r="K1126" s="7" t="str">
        <f t="shared" ca="1" si="282"/>
        <v/>
      </c>
      <c r="L1126" s="222" cm="1">
        <f t="array" aca="1" ref="L1126" ca="1">IFERROR(SUMIFS(Invoice_Direct_Cost,Invoice_Labor_Category,$D1126,Invoice_Company,$C1126,Invoice_MSA_Code,$E1126),"")</f>
        <v>0</v>
      </c>
      <c r="M1126" s="7" t="str">
        <f t="shared" ca="1" si="283"/>
        <v/>
      </c>
      <c r="N1126" s="220" t="str">
        <f t="shared" ca="1" si="288"/>
        <v/>
      </c>
      <c r="O1126" s="7" t="str">
        <f t="shared" ca="1" si="284"/>
        <v/>
      </c>
      <c r="P1126" s="7" t="str">
        <f t="shared" ca="1" si="285"/>
        <v/>
      </c>
      <c r="Q1126" s="7" t="str">
        <f t="shared" ca="1" si="286"/>
        <v/>
      </c>
      <c r="R1126" s="7" t="str">
        <f t="shared" ca="1" si="287"/>
        <v/>
      </c>
      <c r="S1126" s="7" t="str">
        <f t="shared" ca="1" si="274"/>
        <v/>
      </c>
      <c r="T1126" s="7" t="str">
        <f t="shared" ca="1" si="275"/>
        <v/>
      </c>
      <c r="V1126" s="120" cm="1">
        <f t="array" aca="1" ref="V1126" ca="1">SUMIFS(Invoice_Hours,Invoice_Labor_Category,$D1126,Invoice_Company,$C1126,Invoice_MSA_Code,$E1126)</f>
        <v>0</v>
      </c>
      <c r="W1126" s="121" t="str">
        <f t="shared" ca="1" si="276"/>
        <v/>
      </c>
      <c r="X1126" s="152" t="str">
        <f t="shared" ca="1" si="277"/>
        <v/>
      </c>
      <c r="AB1126" t="str">
        <f t="shared" si="278"/>
        <v/>
      </c>
      <c r="AC1126" t="str">
        <f t="shared" si="279"/>
        <v/>
      </c>
      <c r="AD1126" t="str">
        <f t="shared" si="280"/>
        <v/>
      </c>
      <c r="AE1126" s="4" t="str">
        <f t="shared" ca="1" si="289"/>
        <v/>
      </c>
    </row>
    <row r="1127" spans="5:31" ht="20.100000000000001" customHeight="1">
      <c r="E1127" s="8"/>
      <c r="F1127" s="5"/>
      <c r="G1127" s="117" cm="1">
        <f t="array" aca="1" ref="G1127" ca="1">SUMIFS(Proposed_Hours,Proposed_Labor_Category,$D1127,Proposed_Company,$C1127,Proposed_MSA_Code,$E1127)</f>
        <v>0</v>
      </c>
      <c r="H1127" s="7" t="str">
        <f t="shared" ca="1" si="281"/>
        <v/>
      </c>
      <c r="I1127" s="4" t="str" cm="1">
        <f t="array" aca="1" ref="I1127" ca="1">IFERROR(IF(SUMIFS(Proposed_Direct_Cost,Proposed_Labor_Category,$D1127,Proposed_Company,$C1127,Proposed_MSA_Code,$E1127)=0,"Not Proposed",SUMIFS(Proposed_Direct_Cost,Proposed_Labor_Category,$D1127,Proposed_Company,$C1127,Proposed_MSA_Code,$E1127)),"")</f>
        <v>Not Proposed</v>
      </c>
      <c r="J1127" s="117" cm="1">
        <f t="array" aca="1" ref="J1127" ca="1">SUMIFS(Invoice_Hours,Invoice_Labor_Category,$D1127,Invoice_Company,$C1127,Invoice_MSA_Code,$E1127)</f>
        <v>0</v>
      </c>
      <c r="K1127" s="7" t="str">
        <f t="shared" ca="1" si="282"/>
        <v/>
      </c>
      <c r="L1127" s="222" cm="1">
        <f t="array" aca="1" ref="L1127" ca="1">IFERROR(SUMIFS(Invoice_Direct_Cost,Invoice_Labor_Category,$D1127,Invoice_Company,$C1127,Invoice_MSA_Code,$E1127),"")</f>
        <v>0</v>
      </c>
      <c r="M1127" s="7" t="str">
        <f t="shared" ca="1" si="283"/>
        <v/>
      </c>
      <c r="N1127" s="220" t="str">
        <f t="shared" ca="1" si="288"/>
        <v/>
      </c>
      <c r="O1127" s="7" t="str">
        <f t="shared" ca="1" si="284"/>
        <v/>
      </c>
      <c r="P1127" s="7" t="str">
        <f t="shared" ca="1" si="285"/>
        <v/>
      </c>
      <c r="Q1127" s="7" t="str">
        <f t="shared" ca="1" si="286"/>
        <v/>
      </c>
      <c r="R1127" s="7" t="str">
        <f t="shared" ca="1" si="287"/>
        <v/>
      </c>
      <c r="S1127" s="7" t="str">
        <f t="shared" ca="1" si="274"/>
        <v/>
      </c>
      <c r="T1127" s="7" t="str">
        <f t="shared" ca="1" si="275"/>
        <v/>
      </c>
      <c r="V1127" s="120" cm="1">
        <f t="array" aca="1" ref="V1127" ca="1">SUMIFS(Invoice_Hours,Invoice_Labor_Category,$D1127,Invoice_Company,$C1127,Invoice_MSA_Code,$E1127)</f>
        <v>0</v>
      </c>
      <c r="W1127" s="121" t="str">
        <f t="shared" ca="1" si="276"/>
        <v/>
      </c>
      <c r="X1127" s="151" t="str">
        <f t="shared" ca="1" si="277"/>
        <v/>
      </c>
      <c r="AB1127" t="str">
        <f t="shared" si="278"/>
        <v/>
      </c>
      <c r="AC1127" t="str">
        <f t="shared" si="279"/>
        <v/>
      </c>
      <c r="AD1127" t="str">
        <f t="shared" si="280"/>
        <v/>
      </c>
      <c r="AE1127" s="4" t="str">
        <f t="shared" ca="1" si="289"/>
        <v/>
      </c>
    </row>
    <row r="1128" spans="5:31" ht="20.100000000000001" customHeight="1">
      <c r="E1128" s="8"/>
      <c r="F1128" s="5"/>
      <c r="G1128" s="117" cm="1">
        <f t="array" aca="1" ref="G1128" ca="1">SUMIFS(Proposed_Hours,Proposed_Labor_Category,$D1128,Proposed_Company,$C1128,Proposed_MSA_Code,$E1128)</f>
        <v>0</v>
      </c>
      <c r="H1128" s="7" t="str">
        <f t="shared" ca="1" si="281"/>
        <v/>
      </c>
      <c r="I1128" s="4" t="str" cm="1">
        <f t="array" aca="1" ref="I1128" ca="1">IFERROR(IF(SUMIFS(Proposed_Direct_Cost,Proposed_Labor_Category,$D1128,Proposed_Company,$C1128,Proposed_MSA_Code,$E1128)=0,"Not Proposed",SUMIFS(Proposed_Direct_Cost,Proposed_Labor_Category,$D1128,Proposed_Company,$C1128,Proposed_MSA_Code,$E1128)),"")</f>
        <v>Not Proposed</v>
      </c>
      <c r="J1128" s="117" cm="1">
        <f t="array" aca="1" ref="J1128" ca="1">SUMIFS(Invoice_Hours,Invoice_Labor_Category,$D1128,Invoice_Company,$C1128,Invoice_MSA_Code,$E1128)</f>
        <v>0</v>
      </c>
      <c r="K1128" s="7" t="str">
        <f t="shared" ca="1" si="282"/>
        <v/>
      </c>
      <c r="L1128" s="222" cm="1">
        <f t="array" aca="1" ref="L1128" ca="1">IFERROR(SUMIFS(Invoice_Direct_Cost,Invoice_Labor_Category,$D1128,Invoice_Company,$C1128,Invoice_MSA_Code,$E1128),"")</f>
        <v>0</v>
      </c>
      <c r="M1128" s="7" t="str">
        <f t="shared" ca="1" si="283"/>
        <v/>
      </c>
      <c r="N1128" s="220" t="str">
        <f t="shared" ca="1" si="288"/>
        <v/>
      </c>
      <c r="O1128" s="7" t="str">
        <f t="shared" ca="1" si="284"/>
        <v/>
      </c>
      <c r="P1128" s="7" t="str">
        <f t="shared" ca="1" si="285"/>
        <v/>
      </c>
      <c r="Q1128" s="7" t="str">
        <f t="shared" ca="1" si="286"/>
        <v/>
      </c>
      <c r="R1128" s="7" t="str">
        <f t="shared" ca="1" si="287"/>
        <v/>
      </c>
      <c r="S1128" s="7" t="str">
        <f t="shared" ca="1" si="274"/>
        <v/>
      </c>
      <c r="T1128" s="7" t="str">
        <f t="shared" ca="1" si="275"/>
        <v/>
      </c>
      <c r="V1128" s="120" cm="1">
        <f t="array" aca="1" ref="V1128" ca="1">SUMIFS(Invoice_Hours,Invoice_Labor_Category,$D1128,Invoice_Company,$C1128,Invoice_MSA_Code,$E1128)</f>
        <v>0</v>
      </c>
      <c r="W1128" s="121" t="str">
        <f t="shared" ca="1" si="276"/>
        <v/>
      </c>
      <c r="X1128" s="152" t="str">
        <f t="shared" ca="1" si="277"/>
        <v/>
      </c>
      <c r="AB1128" t="str">
        <f t="shared" si="278"/>
        <v/>
      </c>
      <c r="AC1128" t="str">
        <f t="shared" si="279"/>
        <v/>
      </c>
      <c r="AD1128" t="str">
        <f t="shared" si="280"/>
        <v/>
      </c>
      <c r="AE1128" s="4" t="str">
        <f t="shared" ca="1" si="289"/>
        <v/>
      </c>
    </row>
    <row r="1129" spans="5:31" ht="20.100000000000001" customHeight="1">
      <c r="E1129" s="8"/>
      <c r="F1129" s="5"/>
      <c r="G1129" s="117" cm="1">
        <f t="array" aca="1" ref="G1129" ca="1">SUMIFS(Proposed_Hours,Proposed_Labor_Category,$D1129,Proposed_Company,$C1129,Proposed_MSA_Code,$E1129)</f>
        <v>0</v>
      </c>
      <c r="H1129" s="7" t="str">
        <f t="shared" ca="1" si="281"/>
        <v/>
      </c>
      <c r="I1129" s="4" t="str" cm="1">
        <f t="array" aca="1" ref="I1129" ca="1">IFERROR(IF(SUMIFS(Proposed_Direct_Cost,Proposed_Labor_Category,$D1129,Proposed_Company,$C1129,Proposed_MSA_Code,$E1129)=0,"Not Proposed",SUMIFS(Proposed_Direct_Cost,Proposed_Labor_Category,$D1129,Proposed_Company,$C1129,Proposed_MSA_Code,$E1129)),"")</f>
        <v>Not Proposed</v>
      </c>
      <c r="J1129" s="117" cm="1">
        <f t="array" aca="1" ref="J1129" ca="1">SUMIFS(Invoice_Hours,Invoice_Labor_Category,$D1129,Invoice_Company,$C1129,Invoice_MSA_Code,$E1129)</f>
        <v>0</v>
      </c>
      <c r="K1129" s="7" t="str">
        <f t="shared" ca="1" si="282"/>
        <v/>
      </c>
      <c r="L1129" s="222" cm="1">
        <f t="array" aca="1" ref="L1129" ca="1">IFERROR(SUMIFS(Invoice_Direct_Cost,Invoice_Labor_Category,$D1129,Invoice_Company,$C1129,Invoice_MSA_Code,$E1129),"")</f>
        <v>0</v>
      </c>
      <c r="M1129" s="7" t="str">
        <f t="shared" ca="1" si="283"/>
        <v/>
      </c>
      <c r="N1129" s="220" t="str">
        <f t="shared" ca="1" si="288"/>
        <v/>
      </c>
      <c r="O1129" s="7" t="str">
        <f t="shared" ca="1" si="284"/>
        <v/>
      </c>
      <c r="P1129" s="7" t="str">
        <f t="shared" ca="1" si="285"/>
        <v/>
      </c>
      <c r="Q1129" s="7" t="str">
        <f t="shared" ca="1" si="286"/>
        <v/>
      </c>
      <c r="R1129" s="7" t="str">
        <f t="shared" ca="1" si="287"/>
        <v/>
      </c>
      <c r="S1129" s="7" t="str">
        <f t="shared" ca="1" si="274"/>
        <v/>
      </c>
      <c r="T1129" s="7" t="str">
        <f t="shared" ca="1" si="275"/>
        <v/>
      </c>
      <c r="V1129" s="120" cm="1">
        <f t="array" aca="1" ref="V1129" ca="1">SUMIFS(Invoice_Hours,Invoice_Labor_Category,$D1129,Invoice_Company,$C1129,Invoice_MSA_Code,$E1129)</f>
        <v>0</v>
      </c>
      <c r="W1129" s="121" t="str">
        <f t="shared" ca="1" si="276"/>
        <v/>
      </c>
      <c r="X1129" s="151" t="str">
        <f t="shared" ca="1" si="277"/>
        <v/>
      </c>
      <c r="AB1129" t="str">
        <f t="shared" si="278"/>
        <v/>
      </c>
      <c r="AC1129" t="str">
        <f t="shared" si="279"/>
        <v/>
      </c>
      <c r="AD1129" t="str">
        <f t="shared" si="280"/>
        <v/>
      </c>
      <c r="AE1129" s="4" t="str">
        <f t="shared" ca="1" si="289"/>
        <v/>
      </c>
    </row>
    <row r="1130" spans="5:31" ht="20.100000000000001" customHeight="1">
      <c r="E1130" s="8"/>
      <c r="F1130" s="5"/>
      <c r="G1130" s="117" cm="1">
        <f t="array" aca="1" ref="G1130" ca="1">SUMIFS(Proposed_Hours,Proposed_Labor_Category,$D1130,Proposed_Company,$C1130,Proposed_MSA_Code,$E1130)</f>
        <v>0</v>
      </c>
      <c r="H1130" s="7" t="str">
        <f t="shared" ca="1" si="281"/>
        <v/>
      </c>
      <c r="I1130" s="4" t="str" cm="1">
        <f t="array" aca="1" ref="I1130" ca="1">IFERROR(IF(SUMIFS(Proposed_Direct_Cost,Proposed_Labor_Category,$D1130,Proposed_Company,$C1130,Proposed_MSA_Code,$E1130)=0,"Not Proposed",SUMIFS(Proposed_Direct_Cost,Proposed_Labor_Category,$D1130,Proposed_Company,$C1130,Proposed_MSA_Code,$E1130)),"")</f>
        <v>Not Proposed</v>
      </c>
      <c r="J1130" s="117" cm="1">
        <f t="array" aca="1" ref="J1130" ca="1">SUMIFS(Invoice_Hours,Invoice_Labor_Category,$D1130,Invoice_Company,$C1130,Invoice_MSA_Code,$E1130)</f>
        <v>0</v>
      </c>
      <c r="K1130" s="7" t="str">
        <f t="shared" ca="1" si="282"/>
        <v/>
      </c>
      <c r="L1130" s="222" cm="1">
        <f t="array" aca="1" ref="L1130" ca="1">IFERROR(SUMIFS(Invoice_Direct_Cost,Invoice_Labor_Category,$D1130,Invoice_Company,$C1130,Invoice_MSA_Code,$E1130),"")</f>
        <v>0</v>
      </c>
      <c r="M1130" s="7" t="str">
        <f t="shared" ca="1" si="283"/>
        <v/>
      </c>
      <c r="N1130" s="220" t="str">
        <f t="shared" ca="1" si="288"/>
        <v/>
      </c>
      <c r="O1130" s="7" t="str">
        <f t="shared" ca="1" si="284"/>
        <v/>
      </c>
      <c r="P1130" s="7" t="str">
        <f t="shared" ca="1" si="285"/>
        <v/>
      </c>
      <c r="Q1130" s="7" t="str">
        <f t="shared" ca="1" si="286"/>
        <v/>
      </c>
      <c r="R1130" s="7" t="str">
        <f t="shared" ca="1" si="287"/>
        <v/>
      </c>
      <c r="S1130" s="7" t="str">
        <f t="shared" ca="1" si="274"/>
        <v/>
      </c>
      <c r="T1130" s="7" t="str">
        <f t="shared" ca="1" si="275"/>
        <v/>
      </c>
      <c r="V1130" s="120" cm="1">
        <f t="array" aca="1" ref="V1130" ca="1">SUMIFS(Invoice_Hours,Invoice_Labor_Category,$D1130,Invoice_Company,$C1130,Invoice_MSA_Code,$E1130)</f>
        <v>0</v>
      </c>
      <c r="W1130" s="121" t="str">
        <f t="shared" ca="1" si="276"/>
        <v/>
      </c>
      <c r="X1130" s="152" t="str">
        <f t="shared" ca="1" si="277"/>
        <v/>
      </c>
      <c r="AB1130" t="str">
        <f t="shared" si="278"/>
        <v/>
      </c>
      <c r="AC1130" t="str">
        <f t="shared" si="279"/>
        <v/>
      </c>
      <c r="AD1130" t="str">
        <f t="shared" si="280"/>
        <v/>
      </c>
      <c r="AE1130" s="4" t="str">
        <f t="shared" ca="1" si="289"/>
        <v/>
      </c>
    </row>
    <row r="1131" spans="5:31" ht="20.100000000000001" customHeight="1">
      <c r="E1131" s="8"/>
      <c r="F1131" s="5"/>
      <c r="G1131" s="117" cm="1">
        <f t="array" aca="1" ref="G1131" ca="1">SUMIFS(Proposed_Hours,Proposed_Labor_Category,$D1131,Proposed_Company,$C1131,Proposed_MSA_Code,$E1131)</f>
        <v>0</v>
      </c>
      <c r="H1131" s="7" t="str">
        <f t="shared" ca="1" si="281"/>
        <v/>
      </c>
      <c r="I1131" s="4" t="str" cm="1">
        <f t="array" aca="1" ref="I1131" ca="1">IFERROR(IF(SUMIFS(Proposed_Direct_Cost,Proposed_Labor_Category,$D1131,Proposed_Company,$C1131,Proposed_MSA_Code,$E1131)=0,"Not Proposed",SUMIFS(Proposed_Direct_Cost,Proposed_Labor_Category,$D1131,Proposed_Company,$C1131,Proposed_MSA_Code,$E1131)),"")</f>
        <v>Not Proposed</v>
      </c>
      <c r="J1131" s="117" cm="1">
        <f t="array" aca="1" ref="J1131" ca="1">SUMIFS(Invoice_Hours,Invoice_Labor_Category,$D1131,Invoice_Company,$C1131,Invoice_MSA_Code,$E1131)</f>
        <v>0</v>
      </c>
      <c r="K1131" s="7" t="str">
        <f t="shared" ca="1" si="282"/>
        <v/>
      </c>
      <c r="L1131" s="222" cm="1">
        <f t="array" aca="1" ref="L1131" ca="1">IFERROR(SUMIFS(Invoice_Direct_Cost,Invoice_Labor_Category,$D1131,Invoice_Company,$C1131,Invoice_MSA_Code,$E1131),"")</f>
        <v>0</v>
      </c>
      <c r="M1131" s="7" t="str">
        <f t="shared" ca="1" si="283"/>
        <v/>
      </c>
      <c r="N1131" s="220" t="str">
        <f t="shared" ca="1" si="288"/>
        <v/>
      </c>
      <c r="O1131" s="7" t="str">
        <f t="shared" ca="1" si="284"/>
        <v/>
      </c>
      <c r="P1131" s="7" t="str">
        <f t="shared" ca="1" si="285"/>
        <v/>
      </c>
      <c r="Q1131" s="7" t="str">
        <f t="shared" ca="1" si="286"/>
        <v/>
      </c>
      <c r="R1131" s="7" t="str">
        <f t="shared" ca="1" si="287"/>
        <v/>
      </c>
      <c r="S1131" s="7" t="str">
        <f t="shared" ca="1" si="274"/>
        <v/>
      </c>
      <c r="T1131" s="7" t="str">
        <f t="shared" ca="1" si="275"/>
        <v/>
      </c>
      <c r="V1131" s="120" cm="1">
        <f t="array" aca="1" ref="V1131" ca="1">SUMIFS(Invoice_Hours,Invoice_Labor_Category,$D1131,Invoice_Company,$C1131,Invoice_MSA_Code,$E1131)</f>
        <v>0</v>
      </c>
      <c r="W1131" s="121" t="str">
        <f t="shared" ca="1" si="276"/>
        <v/>
      </c>
      <c r="X1131" s="151" t="str">
        <f t="shared" ca="1" si="277"/>
        <v/>
      </c>
      <c r="AB1131" t="str">
        <f t="shared" si="278"/>
        <v/>
      </c>
      <c r="AC1131" t="str">
        <f t="shared" si="279"/>
        <v/>
      </c>
      <c r="AD1131" t="str">
        <f t="shared" si="280"/>
        <v/>
      </c>
      <c r="AE1131" s="4" t="str">
        <f t="shared" ca="1" si="289"/>
        <v/>
      </c>
    </row>
    <row r="1132" spans="5:31" ht="20.100000000000001" customHeight="1">
      <c r="E1132" s="8"/>
      <c r="F1132" s="5"/>
      <c r="G1132" s="117" cm="1">
        <f t="array" aca="1" ref="G1132" ca="1">SUMIFS(Proposed_Hours,Proposed_Labor_Category,$D1132,Proposed_Company,$C1132,Proposed_MSA_Code,$E1132)</f>
        <v>0</v>
      </c>
      <c r="H1132" s="7" t="str">
        <f t="shared" ca="1" si="281"/>
        <v/>
      </c>
      <c r="I1132" s="4" t="str" cm="1">
        <f t="array" aca="1" ref="I1132" ca="1">IFERROR(IF(SUMIFS(Proposed_Direct_Cost,Proposed_Labor_Category,$D1132,Proposed_Company,$C1132,Proposed_MSA_Code,$E1132)=0,"Not Proposed",SUMIFS(Proposed_Direct_Cost,Proposed_Labor_Category,$D1132,Proposed_Company,$C1132,Proposed_MSA_Code,$E1132)),"")</f>
        <v>Not Proposed</v>
      </c>
      <c r="J1132" s="117" cm="1">
        <f t="array" aca="1" ref="J1132" ca="1">SUMIFS(Invoice_Hours,Invoice_Labor_Category,$D1132,Invoice_Company,$C1132,Invoice_MSA_Code,$E1132)</f>
        <v>0</v>
      </c>
      <c r="K1132" s="7" t="str">
        <f t="shared" ca="1" si="282"/>
        <v/>
      </c>
      <c r="L1132" s="222" cm="1">
        <f t="array" aca="1" ref="L1132" ca="1">IFERROR(SUMIFS(Invoice_Direct_Cost,Invoice_Labor_Category,$D1132,Invoice_Company,$C1132,Invoice_MSA_Code,$E1132),"")</f>
        <v>0</v>
      </c>
      <c r="M1132" s="7" t="str">
        <f t="shared" ca="1" si="283"/>
        <v/>
      </c>
      <c r="N1132" s="220" t="str">
        <f t="shared" ca="1" si="288"/>
        <v/>
      </c>
      <c r="O1132" s="7" t="str">
        <f t="shared" ca="1" si="284"/>
        <v/>
      </c>
      <c r="P1132" s="7" t="str">
        <f t="shared" ca="1" si="285"/>
        <v/>
      </c>
      <c r="Q1132" s="7" t="str">
        <f t="shared" ca="1" si="286"/>
        <v/>
      </c>
      <c r="R1132" s="7" t="str">
        <f t="shared" ca="1" si="287"/>
        <v/>
      </c>
      <c r="S1132" s="7" t="str">
        <f t="shared" ca="1" si="274"/>
        <v/>
      </c>
      <c r="T1132" s="7" t="str">
        <f t="shared" ca="1" si="275"/>
        <v/>
      </c>
      <c r="V1132" s="120" cm="1">
        <f t="array" aca="1" ref="V1132" ca="1">SUMIFS(Invoice_Hours,Invoice_Labor_Category,$D1132,Invoice_Company,$C1132,Invoice_MSA_Code,$E1132)</f>
        <v>0</v>
      </c>
      <c r="W1132" s="121" t="str">
        <f t="shared" ca="1" si="276"/>
        <v/>
      </c>
      <c r="X1132" s="152" t="str">
        <f t="shared" ca="1" si="277"/>
        <v/>
      </c>
      <c r="AB1132" t="str">
        <f t="shared" si="278"/>
        <v/>
      </c>
      <c r="AC1132" t="str">
        <f t="shared" si="279"/>
        <v/>
      </c>
      <c r="AD1132" t="str">
        <f t="shared" si="280"/>
        <v/>
      </c>
      <c r="AE1132" s="4" t="str">
        <f t="shared" ca="1" si="289"/>
        <v/>
      </c>
    </row>
    <row r="1133" spans="5:31" ht="20.100000000000001" customHeight="1">
      <c r="E1133" s="8"/>
      <c r="F1133" s="5"/>
      <c r="G1133" s="117" cm="1">
        <f t="array" aca="1" ref="G1133" ca="1">SUMIFS(Proposed_Hours,Proposed_Labor_Category,$D1133,Proposed_Company,$C1133,Proposed_MSA_Code,$E1133)</f>
        <v>0</v>
      </c>
      <c r="H1133" s="7" t="str">
        <f t="shared" ca="1" si="281"/>
        <v/>
      </c>
      <c r="I1133" s="4" t="str" cm="1">
        <f t="array" aca="1" ref="I1133" ca="1">IFERROR(IF(SUMIFS(Proposed_Direct_Cost,Proposed_Labor_Category,$D1133,Proposed_Company,$C1133,Proposed_MSA_Code,$E1133)=0,"Not Proposed",SUMIFS(Proposed_Direct_Cost,Proposed_Labor_Category,$D1133,Proposed_Company,$C1133,Proposed_MSA_Code,$E1133)),"")</f>
        <v>Not Proposed</v>
      </c>
      <c r="J1133" s="117" cm="1">
        <f t="array" aca="1" ref="J1133" ca="1">SUMIFS(Invoice_Hours,Invoice_Labor_Category,$D1133,Invoice_Company,$C1133,Invoice_MSA_Code,$E1133)</f>
        <v>0</v>
      </c>
      <c r="K1133" s="7" t="str">
        <f t="shared" ca="1" si="282"/>
        <v/>
      </c>
      <c r="L1133" s="222" cm="1">
        <f t="array" aca="1" ref="L1133" ca="1">IFERROR(SUMIFS(Invoice_Direct_Cost,Invoice_Labor_Category,$D1133,Invoice_Company,$C1133,Invoice_MSA_Code,$E1133),"")</f>
        <v>0</v>
      </c>
      <c r="M1133" s="7" t="str">
        <f t="shared" ca="1" si="283"/>
        <v/>
      </c>
      <c r="N1133" s="220" t="str">
        <f t="shared" ca="1" si="288"/>
        <v/>
      </c>
      <c r="O1133" s="7" t="str">
        <f t="shared" ca="1" si="284"/>
        <v/>
      </c>
      <c r="P1133" s="7" t="str">
        <f t="shared" ca="1" si="285"/>
        <v/>
      </c>
      <c r="Q1133" s="7" t="str">
        <f t="shared" ca="1" si="286"/>
        <v/>
      </c>
      <c r="R1133" s="7" t="str">
        <f t="shared" ca="1" si="287"/>
        <v/>
      </c>
      <c r="S1133" s="7" t="str">
        <f t="shared" ca="1" si="274"/>
        <v/>
      </c>
      <c r="T1133" s="7" t="str">
        <f t="shared" ca="1" si="275"/>
        <v/>
      </c>
      <c r="V1133" s="120" cm="1">
        <f t="array" aca="1" ref="V1133" ca="1">SUMIFS(Invoice_Hours,Invoice_Labor_Category,$D1133,Invoice_Company,$C1133,Invoice_MSA_Code,$E1133)</f>
        <v>0</v>
      </c>
      <c r="W1133" s="121" t="str">
        <f t="shared" ca="1" si="276"/>
        <v/>
      </c>
      <c r="X1133" s="151" t="str">
        <f t="shared" ca="1" si="277"/>
        <v/>
      </c>
      <c r="AB1133" t="str">
        <f t="shared" si="278"/>
        <v/>
      </c>
      <c r="AC1133" t="str">
        <f t="shared" si="279"/>
        <v/>
      </c>
      <c r="AD1133" t="str">
        <f t="shared" si="280"/>
        <v/>
      </c>
      <c r="AE1133" s="4" t="str">
        <f t="shared" ca="1" si="289"/>
        <v/>
      </c>
    </row>
    <row r="1134" spans="5:31" ht="20.100000000000001" customHeight="1">
      <c r="E1134" s="8"/>
      <c r="F1134" s="5"/>
      <c r="G1134" s="117" cm="1">
        <f t="array" aca="1" ref="G1134" ca="1">SUMIFS(Proposed_Hours,Proposed_Labor_Category,$D1134,Proposed_Company,$C1134,Proposed_MSA_Code,$E1134)</f>
        <v>0</v>
      </c>
      <c r="H1134" s="7" t="str">
        <f t="shared" ca="1" si="281"/>
        <v/>
      </c>
      <c r="I1134" s="4" t="str" cm="1">
        <f t="array" aca="1" ref="I1134" ca="1">IFERROR(IF(SUMIFS(Proposed_Direct_Cost,Proposed_Labor_Category,$D1134,Proposed_Company,$C1134,Proposed_MSA_Code,$E1134)=0,"Not Proposed",SUMIFS(Proposed_Direct_Cost,Proposed_Labor_Category,$D1134,Proposed_Company,$C1134,Proposed_MSA_Code,$E1134)),"")</f>
        <v>Not Proposed</v>
      </c>
      <c r="J1134" s="117" cm="1">
        <f t="array" aca="1" ref="J1134" ca="1">SUMIFS(Invoice_Hours,Invoice_Labor_Category,$D1134,Invoice_Company,$C1134,Invoice_MSA_Code,$E1134)</f>
        <v>0</v>
      </c>
      <c r="K1134" s="7" t="str">
        <f t="shared" ca="1" si="282"/>
        <v/>
      </c>
      <c r="L1134" s="222" cm="1">
        <f t="array" aca="1" ref="L1134" ca="1">IFERROR(SUMIFS(Invoice_Direct_Cost,Invoice_Labor_Category,$D1134,Invoice_Company,$C1134,Invoice_MSA_Code,$E1134),"")</f>
        <v>0</v>
      </c>
      <c r="M1134" s="7" t="str">
        <f t="shared" ca="1" si="283"/>
        <v/>
      </c>
      <c r="N1134" s="220" t="str">
        <f t="shared" ca="1" si="288"/>
        <v/>
      </c>
      <c r="O1134" s="7" t="str">
        <f t="shared" ca="1" si="284"/>
        <v/>
      </c>
      <c r="P1134" s="7" t="str">
        <f t="shared" ca="1" si="285"/>
        <v/>
      </c>
      <c r="Q1134" s="7" t="str">
        <f t="shared" ca="1" si="286"/>
        <v/>
      </c>
      <c r="R1134" s="7" t="str">
        <f t="shared" ca="1" si="287"/>
        <v/>
      </c>
      <c r="S1134" s="7" t="str">
        <f t="shared" ca="1" si="274"/>
        <v/>
      </c>
      <c r="T1134" s="7" t="str">
        <f t="shared" ca="1" si="275"/>
        <v/>
      </c>
      <c r="V1134" s="120" cm="1">
        <f t="array" aca="1" ref="V1134" ca="1">SUMIFS(Invoice_Hours,Invoice_Labor_Category,$D1134,Invoice_Company,$C1134,Invoice_MSA_Code,$E1134)</f>
        <v>0</v>
      </c>
      <c r="W1134" s="121" t="str">
        <f t="shared" ca="1" si="276"/>
        <v/>
      </c>
      <c r="X1134" s="152" t="str">
        <f t="shared" ca="1" si="277"/>
        <v/>
      </c>
      <c r="AB1134" t="str">
        <f t="shared" si="278"/>
        <v/>
      </c>
      <c r="AC1134" t="str">
        <f t="shared" si="279"/>
        <v/>
      </c>
      <c r="AD1134" t="str">
        <f t="shared" si="280"/>
        <v/>
      </c>
      <c r="AE1134" s="4" t="str">
        <f t="shared" ca="1" si="289"/>
        <v/>
      </c>
    </row>
    <row r="1135" spans="5:31" ht="20.100000000000001" customHeight="1">
      <c r="E1135" s="8"/>
      <c r="F1135" s="5"/>
      <c r="G1135" s="117" cm="1">
        <f t="array" aca="1" ref="G1135" ca="1">SUMIFS(Proposed_Hours,Proposed_Labor_Category,$D1135,Proposed_Company,$C1135,Proposed_MSA_Code,$E1135)</f>
        <v>0</v>
      </c>
      <c r="H1135" s="7" t="str">
        <f t="shared" ca="1" si="281"/>
        <v/>
      </c>
      <c r="I1135" s="4" t="str" cm="1">
        <f t="array" aca="1" ref="I1135" ca="1">IFERROR(IF(SUMIFS(Proposed_Direct_Cost,Proposed_Labor_Category,$D1135,Proposed_Company,$C1135,Proposed_MSA_Code,$E1135)=0,"Not Proposed",SUMIFS(Proposed_Direct_Cost,Proposed_Labor_Category,$D1135,Proposed_Company,$C1135,Proposed_MSA_Code,$E1135)),"")</f>
        <v>Not Proposed</v>
      </c>
      <c r="J1135" s="117" cm="1">
        <f t="array" aca="1" ref="J1135" ca="1">SUMIFS(Invoice_Hours,Invoice_Labor_Category,$D1135,Invoice_Company,$C1135,Invoice_MSA_Code,$E1135)</f>
        <v>0</v>
      </c>
      <c r="K1135" s="7" t="str">
        <f t="shared" ca="1" si="282"/>
        <v/>
      </c>
      <c r="L1135" s="222" cm="1">
        <f t="array" aca="1" ref="L1135" ca="1">IFERROR(SUMIFS(Invoice_Direct_Cost,Invoice_Labor_Category,$D1135,Invoice_Company,$C1135,Invoice_MSA_Code,$E1135),"")</f>
        <v>0</v>
      </c>
      <c r="M1135" s="7" t="str">
        <f t="shared" ca="1" si="283"/>
        <v/>
      </c>
      <c r="N1135" s="220" t="str">
        <f t="shared" ca="1" si="288"/>
        <v/>
      </c>
      <c r="O1135" s="7" t="str">
        <f t="shared" ca="1" si="284"/>
        <v/>
      </c>
      <c r="P1135" s="7" t="str">
        <f t="shared" ca="1" si="285"/>
        <v/>
      </c>
      <c r="Q1135" s="7" t="str">
        <f t="shared" ca="1" si="286"/>
        <v/>
      </c>
      <c r="R1135" s="7" t="str">
        <f t="shared" ca="1" si="287"/>
        <v/>
      </c>
      <c r="S1135" s="7" t="str">
        <f t="shared" ca="1" si="274"/>
        <v/>
      </c>
      <c r="T1135" s="7" t="str">
        <f t="shared" ca="1" si="275"/>
        <v/>
      </c>
      <c r="V1135" s="120" cm="1">
        <f t="array" aca="1" ref="V1135" ca="1">SUMIFS(Invoice_Hours,Invoice_Labor_Category,$D1135,Invoice_Company,$C1135,Invoice_MSA_Code,$E1135)</f>
        <v>0</v>
      </c>
      <c r="W1135" s="121" t="str">
        <f t="shared" ca="1" si="276"/>
        <v/>
      </c>
      <c r="X1135" s="151" t="str">
        <f t="shared" ca="1" si="277"/>
        <v/>
      </c>
      <c r="AB1135" t="str">
        <f t="shared" si="278"/>
        <v/>
      </c>
      <c r="AC1135" t="str">
        <f t="shared" si="279"/>
        <v/>
      </c>
      <c r="AD1135" t="str">
        <f t="shared" si="280"/>
        <v/>
      </c>
      <c r="AE1135" s="4" t="str">
        <f t="shared" ca="1" si="289"/>
        <v/>
      </c>
    </row>
    <row r="1136" spans="5:31" ht="20.100000000000001" customHeight="1">
      <c r="E1136" s="8"/>
      <c r="F1136" s="5"/>
      <c r="G1136" s="117" cm="1">
        <f t="array" aca="1" ref="G1136" ca="1">SUMIFS(Proposed_Hours,Proposed_Labor_Category,$D1136,Proposed_Company,$C1136,Proposed_MSA_Code,$E1136)</f>
        <v>0</v>
      </c>
      <c r="H1136" s="7" t="str">
        <f t="shared" ca="1" si="281"/>
        <v/>
      </c>
      <c r="I1136" s="4" t="str" cm="1">
        <f t="array" aca="1" ref="I1136" ca="1">IFERROR(IF(SUMIFS(Proposed_Direct_Cost,Proposed_Labor_Category,$D1136,Proposed_Company,$C1136,Proposed_MSA_Code,$E1136)=0,"Not Proposed",SUMIFS(Proposed_Direct_Cost,Proposed_Labor_Category,$D1136,Proposed_Company,$C1136,Proposed_MSA_Code,$E1136)),"")</f>
        <v>Not Proposed</v>
      </c>
      <c r="J1136" s="117" cm="1">
        <f t="array" aca="1" ref="J1136" ca="1">SUMIFS(Invoice_Hours,Invoice_Labor_Category,$D1136,Invoice_Company,$C1136,Invoice_MSA_Code,$E1136)</f>
        <v>0</v>
      </c>
      <c r="K1136" s="7" t="str">
        <f t="shared" ca="1" si="282"/>
        <v/>
      </c>
      <c r="L1136" s="222" cm="1">
        <f t="array" aca="1" ref="L1136" ca="1">IFERROR(SUMIFS(Invoice_Direct_Cost,Invoice_Labor_Category,$D1136,Invoice_Company,$C1136,Invoice_MSA_Code,$E1136),"")</f>
        <v>0</v>
      </c>
      <c r="M1136" s="7" t="str">
        <f t="shared" ca="1" si="283"/>
        <v/>
      </c>
      <c r="N1136" s="220" t="str">
        <f t="shared" ca="1" si="288"/>
        <v/>
      </c>
      <c r="O1136" s="7" t="str">
        <f t="shared" ca="1" si="284"/>
        <v/>
      </c>
      <c r="P1136" s="7" t="str">
        <f t="shared" ca="1" si="285"/>
        <v/>
      </c>
      <c r="Q1136" s="7" t="str">
        <f t="shared" ca="1" si="286"/>
        <v/>
      </c>
      <c r="R1136" s="7" t="str">
        <f t="shared" ca="1" si="287"/>
        <v/>
      </c>
      <c r="S1136" s="7" t="str">
        <f t="shared" ca="1" si="274"/>
        <v/>
      </c>
      <c r="T1136" s="7" t="str">
        <f t="shared" ca="1" si="275"/>
        <v/>
      </c>
      <c r="V1136" s="120" cm="1">
        <f t="array" aca="1" ref="V1136" ca="1">SUMIFS(Invoice_Hours,Invoice_Labor_Category,$D1136,Invoice_Company,$C1136,Invoice_MSA_Code,$E1136)</f>
        <v>0</v>
      </c>
      <c r="W1136" s="121" t="str">
        <f t="shared" ca="1" si="276"/>
        <v/>
      </c>
      <c r="X1136" s="152" t="str">
        <f t="shared" ca="1" si="277"/>
        <v/>
      </c>
      <c r="AB1136" t="str">
        <f t="shared" si="278"/>
        <v/>
      </c>
      <c r="AC1136" t="str">
        <f t="shared" si="279"/>
        <v/>
      </c>
      <c r="AD1136" t="str">
        <f t="shared" si="280"/>
        <v/>
      </c>
      <c r="AE1136" s="4" t="str">
        <f t="shared" ca="1" si="289"/>
        <v/>
      </c>
    </row>
    <row r="1137" spans="5:31" ht="20.100000000000001" customHeight="1">
      <c r="E1137" s="8"/>
      <c r="F1137" s="5"/>
      <c r="G1137" s="117" cm="1">
        <f t="array" aca="1" ref="G1137" ca="1">SUMIFS(Proposed_Hours,Proposed_Labor_Category,$D1137,Proposed_Company,$C1137,Proposed_MSA_Code,$E1137)</f>
        <v>0</v>
      </c>
      <c r="H1137" s="7" t="str">
        <f t="shared" ca="1" si="281"/>
        <v/>
      </c>
      <c r="I1137" s="4" t="str" cm="1">
        <f t="array" aca="1" ref="I1137" ca="1">IFERROR(IF(SUMIFS(Proposed_Direct_Cost,Proposed_Labor_Category,$D1137,Proposed_Company,$C1137,Proposed_MSA_Code,$E1137)=0,"Not Proposed",SUMIFS(Proposed_Direct_Cost,Proposed_Labor_Category,$D1137,Proposed_Company,$C1137,Proposed_MSA_Code,$E1137)),"")</f>
        <v>Not Proposed</v>
      </c>
      <c r="J1137" s="117" cm="1">
        <f t="array" aca="1" ref="J1137" ca="1">SUMIFS(Invoice_Hours,Invoice_Labor_Category,$D1137,Invoice_Company,$C1137,Invoice_MSA_Code,$E1137)</f>
        <v>0</v>
      </c>
      <c r="K1137" s="7" t="str">
        <f t="shared" ca="1" si="282"/>
        <v/>
      </c>
      <c r="L1137" s="222" cm="1">
        <f t="array" aca="1" ref="L1137" ca="1">IFERROR(SUMIFS(Invoice_Direct_Cost,Invoice_Labor_Category,$D1137,Invoice_Company,$C1137,Invoice_MSA_Code,$E1137),"")</f>
        <v>0</v>
      </c>
      <c r="M1137" s="7" t="str">
        <f t="shared" ca="1" si="283"/>
        <v/>
      </c>
      <c r="N1137" s="220" t="str">
        <f t="shared" ca="1" si="288"/>
        <v/>
      </c>
      <c r="O1137" s="7" t="str">
        <f t="shared" ca="1" si="284"/>
        <v/>
      </c>
      <c r="P1137" s="7" t="str">
        <f t="shared" ca="1" si="285"/>
        <v/>
      </c>
      <c r="Q1137" s="7" t="str">
        <f t="shared" ca="1" si="286"/>
        <v/>
      </c>
      <c r="R1137" s="7" t="str">
        <f t="shared" ca="1" si="287"/>
        <v/>
      </c>
      <c r="S1137" s="7" t="str">
        <f t="shared" ca="1" si="274"/>
        <v/>
      </c>
      <c r="T1137" s="7" t="str">
        <f t="shared" ca="1" si="275"/>
        <v/>
      </c>
      <c r="V1137" s="120" cm="1">
        <f t="array" aca="1" ref="V1137" ca="1">SUMIFS(Invoice_Hours,Invoice_Labor_Category,$D1137,Invoice_Company,$C1137,Invoice_MSA_Code,$E1137)</f>
        <v>0</v>
      </c>
      <c r="W1137" s="121" t="str">
        <f t="shared" ca="1" si="276"/>
        <v/>
      </c>
      <c r="X1137" s="151" t="str">
        <f t="shared" ca="1" si="277"/>
        <v/>
      </c>
      <c r="AB1137" t="str">
        <f t="shared" si="278"/>
        <v/>
      </c>
      <c r="AC1137" t="str">
        <f t="shared" si="279"/>
        <v/>
      </c>
      <c r="AD1137" t="str">
        <f t="shared" si="280"/>
        <v/>
      </c>
      <c r="AE1137" s="4" t="str">
        <f t="shared" ca="1" si="289"/>
        <v/>
      </c>
    </row>
    <row r="1138" spans="5:31" ht="20.100000000000001" customHeight="1">
      <c r="E1138" s="8"/>
      <c r="F1138" s="5"/>
      <c r="G1138" s="117" cm="1">
        <f t="array" aca="1" ref="G1138" ca="1">SUMIFS(Proposed_Hours,Proposed_Labor_Category,$D1138,Proposed_Company,$C1138,Proposed_MSA_Code,$E1138)</f>
        <v>0</v>
      </c>
      <c r="H1138" s="7" t="str">
        <f t="shared" ca="1" si="281"/>
        <v/>
      </c>
      <c r="I1138" s="4" t="str" cm="1">
        <f t="array" aca="1" ref="I1138" ca="1">IFERROR(IF(SUMIFS(Proposed_Direct_Cost,Proposed_Labor_Category,$D1138,Proposed_Company,$C1138,Proposed_MSA_Code,$E1138)=0,"Not Proposed",SUMIFS(Proposed_Direct_Cost,Proposed_Labor_Category,$D1138,Proposed_Company,$C1138,Proposed_MSA_Code,$E1138)),"")</f>
        <v>Not Proposed</v>
      </c>
      <c r="J1138" s="117" cm="1">
        <f t="array" aca="1" ref="J1138" ca="1">SUMIFS(Invoice_Hours,Invoice_Labor_Category,$D1138,Invoice_Company,$C1138,Invoice_MSA_Code,$E1138)</f>
        <v>0</v>
      </c>
      <c r="K1138" s="7" t="str">
        <f t="shared" ca="1" si="282"/>
        <v/>
      </c>
      <c r="L1138" s="222" cm="1">
        <f t="array" aca="1" ref="L1138" ca="1">IFERROR(SUMIFS(Invoice_Direct_Cost,Invoice_Labor_Category,$D1138,Invoice_Company,$C1138,Invoice_MSA_Code,$E1138),"")</f>
        <v>0</v>
      </c>
      <c r="M1138" s="7" t="str">
        <f t="shared" ca="1" si="283"/>
        <v/>
      </c>
      <c r="N1138" s="220" t="str">
        <f t="shared" ca="1" si="288"/>
        <v/>
      </c>
      <c r="O1138" s="7" t="str">
        <f t="shared" ca="1" si="284"/>
        <v/>
      </c>
      <c r="P1138" s="7" t="str">
        <f t="shared" ca="1" si="285"/>
        <v/>
      </c>
      <c r="Q1138" s="7" t="str">
        <f t="shared" ca="1" si="286"/>
        <v/>
      </c>
      <c r="R1138" s="7" t="str">
        <f t="shared" ca="1" si="287"/>
        <v/>
      </c>
      <c r="S1138" s="7" t="str">
        <f t="shared" ca="1" si="274"/>
        <v/>
      </c>
      <c r="T1138" s="7" t="str">
        <f t="shared" ca="1" si="275"/>
        <v/>
      </c>
      <c r="V1138" s="120" cm="1">
        <f t="array" aca="1" ref="V1138" ca="1">SUMIFS(Invoice_Hours,Invoice_Labor_Category,$D1138,Invoice_Company,$C1138,Invoice_MSA_Code,$E1138)</f>
        <v>0</v>
      </c>
      <c r="W1138" s="121" t="str">
        <f t="shared" ca="1" si="276"/>
        <v/>
      </c>
      <c r="X1138" s="152" t="str">
        <f t="shared" ca="1" si="277"/>
        <v/>
      </c>
      <c r="AB1138" t="str">
        <f t="shared" si="278"/>
        <v/>
      </c>
      <c r="AC1138" t="str">
        <f t="shared" si="279"/>
        <v/>
      </c>
      <c r="AD1138" t="str">
        <f t="shared" si="280"/>
        <v/>
      </c>
      <c r="AE1138" s="4" t="str">
        <f t="shared" ca="1" si="289"/>
        <v/>
      </c>
    </row>
    <row r="1139" spans="5:31" ht="20.100000000000001" customHeight="1">
      <c r="E1139" s="8"/>
      <c r="F1139" s="5"/>
      <c r="G1139" s="117" cm="1">
        <f t="array" aca="1" ref="G1139" ca="1">SUMIFS(Proposed_Hours,Proposed_Labor_Category,$D1139,Proposed_Company,$C1139,Proposed_MSA_Code,$E1139)</f>
        <v>0</v>
      </c>
      <c r="H1139" s="7" t="str">
        <f t="shared" ca="1" si="281"/>
        <v/>
      </c>
      <c r="I1139" s="4" t="str" cm="1">
        <f t="array" aca="1" ref="I1139" ca="1">IFERROR(IF(SUMIFS(Proposed_Direct_Cost,Proposed_Labor_Category,$D1139,Proposed_Company,$C1139,Proposed_MSA_Code,$E1139)=0,"Not Proposed",SUMIFS(Proposed_Direct_Cost,Proposed_Labor_Category,$D1139,Proposed_Company,$C1139,Proposed_MSA_Code,$E1139)),"")</f>
        <v>Not Proposed</v>
      </c>
      <c r="J1139" s="117" cm="1">
        <f t="array" aca="1" ref="J1139" ca="1">SUMIFS(Invoice_Hours,Invoice_Labor_Category,$D1139,Invoice_Company,$C1139,Invoice_MSA_Code,$E1139)</f>
        <v>0</v>
      </c>
      <c r="K1139" s="7" t="str">
        <f t="shared" ca="1" si="282"/>
        <v/>
      </c>
      <c r="L1139" s="222" cm="1">
        <f t="array" aca="1" ref="L1139" ca="1">IFERROR(SUMIFS(Invoice_Direct_Cost,Invoice_Labor_Category,$D1139,Invoice_Company,$C1139,Invoice_MSA_Code,$E1139),"")</f>
        <v>0</v>
      </c>
      <c r="M1139" s="7" t="str">
        <f t="shared" ca="1" si="283"/>
        <v/>
      </c>
      <c r="N1139" s="220" t="str">
        <f t="shared" ca="1" si="288"/>
        <v/>
      </c>
      <c r="O1139" s="7" t="str">
        <f t="shared" ca="1" si="284"/>
        <v/>
      </c>
      <c r="P1139" s="7" t="str">
        <f t="shared" ca="1" si="285"/>
        <v/>
      </c>
      <c r="Q1139" s="7" t="str">
        <f t="shared" ca="1" si="286"/>
        <v/>
      </c>
      <c r="R1139" s="7" t="str">
        <f t="shared" ca="1" si="287"/>
        <v/>
      </c>
      <c r="S1139" s="7" t="str">
        <f t="shared" ca="1" si="274"/>
        <v/>
      </c>
      <c r="T1139" s="7" t="str">
        <f t="shared" ca="1" si="275"/>
        <v/>
      </c>
      <c r="V1139" s="120" cm="1">
        <f t="array" aca="1" ref="V1139" ca="1">SUMIFS(Invoice_Hours,Invoice_Labor_Category,$D1139,Invoice_Company,$C1139,Invoice_MSA_Code,$E1139)</f>
        <v>0</v>
      </c>
      <c r="W1139" s="121" t="str">
        <f t="shared" ca="1" si="276"/>
        <v/>
      </c>
      <c r="X1139" s="151" t="str">
        <f t="shared" ca="1" si="277"/>
        <v/>
      </c>
      <c r="AB1139" t="str">
        <f t="shared" si="278"/>
        <v/>
      </c>
      <c r="AC1139" t="str">
        <f t="shared" si="279"/>
        <v/>
      </c>
      <c r="AD1139" t="str">
        <f t="shared" si="280"/>
        <v/>
      </c>
      <c r="AE1139" s="4" t="str">
        <f t="shared" ca="1" si="289"/>
        <v/>
      </c>
    </row>
    <row r="1140" spans="5:31" ht="20.100000000000001" customHeight="1">
      <c r="E1140" s="8"/>
      <c r="F1140" s="5"/>
      <c r="G1140" s="117" cm="1">
        <f t="array" aca="1" ref="G1140" ca="1">SUMIFS(Proposed_Hours,Proposed_Labor_Category,$D1140,Proposed_Company,$C1140,Proposed_MSA_Code,$E1140)</f>
        <v>0</v>
      </c>
      <c r="H1140" s="7" t="str">
        <f t="shared" ca="1" si="281"/>
        <v/>
      </c>
      <c r="I1140" s="4" t="str" cm="1">
        <f t="array" aca="1" ref="I1140" ca="1">IFERROR(IF(SUMIFS(Proposed_Direct_Cost,Proposed_Labor_Category,$D1140,Proposed_Company,$C1140,Proposed_MSA_Code,$E1140)=0,"Not Proposed",SUMIFS(Proposed_Direct_Cost,Proposed_Labor_Category,$D1140,Proposed_Company,$C1140,Proposed_MSA_Code,$E1140)),"")</f>
        <v>Not Proposed</v>
      </c>
      <c r="J1140" s="117" cm="1">
        <f t="array" aca="1" ref="J1140" ca="1">SUMIFS(Invoice_Hours,Invoice_Labor_Category,$D1140,Invoice_Company,$C1140,Invoice_MSA_Code,$E1140)</f>
        <v>0</v>
      </c>
      <c r="K1140" s="7" t="str">
        <f t="shared" ca="1" si="282"/>
        <v/>
      </c>
      <c r="L1140" s="222" cm="1">
        <f t="array" aca="1" ref="L1140" ca="1">IFERROR(SUMIFS(Invoice_Direct_Cost,Invoice_Labor_Category,$D1140,Invoice_Company,$C1140,Invoice_MSA_Code,$E1140),"")</f>
        <v>0</v>
      </c>
      <c r="M1140" s="7" t="str">
        <f t="shared" ca="1" si="283"/>
        <v/>
      </c>
      <c r="N1140" s="220" t="str">
        <f t="shared" ca="1" si="288"/>
        <v/>
      </c>
      <c r="O1140" s="7" t="str">
        <f t="shared" ca="1" si="284"/>
        <v/>
      </c>
      <c r="P1140" s="7" t="str">
        <f t="shared" ca="1" si="285"/>
        <v/>
      </c>
      <c r="Q1140" s="7" t="str">
        <f t="shared" ca="1" si="286"/>
        <v/>
      </c>
      <c r="R1140" s="7" t="str">
        <f t="shared" ca="1" si="287"/>
        <v/>
      </c>
      <c r="S1140" s="7" t="str">
        <f t="shared" ca="1" si="274"/>
        <v/>
      </c>
      <c r="T1140" s="7" t="str">
        <f t="shared" ca="1" si="275"/>
        <v/>
      </c>
      <c r="V1140" s="120" cm="1">
        <f t="array" aca="1" ref="V1140" ca="1">SUMIFS(Invoice_Hours,Invoice_Labor_Category,$D1140,Invoice_Company,$C1140,Invoice_MSA_Code,$E1140)</f>
        <v>0</v>
      </c>
      <c r="W1140" s="121" t="str">
        <f t="shared" ca="1" si="276"/>
        <v/>
      </c>
      <c r="X1140" s="152" t="str">
        <f t="shared" ca="1" si="277"/>
        <v/>
      </c>
      <c r="AB1140" t="str">
        <f t="shared" si="278"/>
        <v/>
      </c>
      <c r="AC1140" t="str">
        <f t="shared" si="279"/>
        <v/>
      </c>
      <c r="AD1140" t="str">
        <f t="shared" si="280"/>
        <v/>
      </c>
      <c r="AE1140" s="4" t="str">
        <f t="shared" ca="1" si="289"/>
        <v/>
      </c>
    </row>
    <row r="1141" spans="5:31" ht="20.100000000000001" customHeight="1">
      <c r="E1141" s="8"/>
      <c r="F1141" s="5"/>
      <c r="G1141" s="117" cm="1">
        <f t="array" aca="1" ref="G1141" ca="1">SUMIFS(Proposed_Hours,Proposed_Labor_Category,$D1141,Proposed_Company,$C1141,Proposed_MSA_Code,$E1141)</f>
        <v>0</v>
      </c>
      <c r="H1141" s="7" t="str">
        <f t="shared" ca="1" si="281"/>
        <v/>
      </c>
      <c r="I1141" s="4" t="str" cm="1">
        <f t="array" aca="1" ref="I1141" ca="1">IFERROR(IF(SUMIFS(Proposed_Direct_Cost,Proposed_Labor_Category,$D1141,Proposed_Company,$C1141,Proposed_MSA_Code,$E1141)=0,"Not Proposed",SUMIFS(Proposed_Direct_Cost,Proposed_Labor_Category,$D1141,Proposed_Company,$C1141,Proposed_MSA_Code,$E1141)),"")</f>
        <v>Not Proposed</v>
      </c>
      <c r="J1141" s="117" cm="1">
        <f t="array" aca="1" ref="J1141" ca="1">SUMIFS(Invoice_Hours,Invoice_Labor_Category,$D1141,Invoice_Company,$C1141,Invoice_MSA_Code,$E1141)</f>
        <v>0</v>
      </c>
      <c r="K1141" s="7" t="str">
        <f t="shared" ca="1" si="282"/>
        <v/>
      </c>
      <c r="L1141" s="222" cm="1">
        <f t="array" aca="1" ref="L1141" ca="1">IFERROR(SUMIFS(Invoice_Direct_Cost,Invoice_Labor_Category,$D1141,Invoice_Company,$C1141,Invoice_MSA_Code,$E1141),"")</f>
        <v>0</v>
      </c>
      <c r="M1141" s="7" t="str">
        <f t="shared" ca="1" si="283"/>
        <v/>
      </c>
      <c r="N1141" s="220" t="str">
        <f t="shared" ca="1" si="288"/>
        <v/>
      </c>
      <c r="O1141" s="7" t="str">
        <f t="shared" ca="1" si="284"/>
        <v/>
      </c>
      <c r="P1141" s="7" t="str">
        <f t="shared" ca="1" si="285"/>
        <v/>
      </c>
      <c r="Q1141" s="7" t="str">
        <f t="shared" ca="1" si="286"/>
        <v/>
      </c>
      <c r="R1141" s="7" t="str">
        <f t="shared" ca="1" si="287"/>
        <v/>
      </c>
      <c r="S1141" s="7" t="str">
        <f t="shared" ca="1" si="274"/>
        <v/>
      </c>
      <c r="T1141" s="7" t="str">
        <f t="shared" ca="1" si="275"/>
        <v/>
      </c>
      <c r="V1141" s="120" cm="1">
        <f t="array" aca="1" ref="V1141" ca="1">SUMIFS(Invoice_Hours,Invoice_Labor_Category,$D1141,Invoice_Company,$C1141,Invoice_MSA_Code,$E1141)</f>
        <v>0</v>
      </c>
      <c r="W1141" s="121" t="str">
        <f t="shared" ca="1" si="276"/>
        <v/>
      </c>
      <c r="X1141" s="151" t="str">
        <f t="shared" ca="1" si="277"/>
        <v/>
      </c>
      <c r="AB1141" t="str">
        <f t="shared" si="278"/>
        <v/>
      </c>
      <c r="AC1141" t="str">
        <f t="shared" si="279"/>
        <v/>
      </c>
      <c r="AD1141" t="str">
        <f t="shared" si="280"/>
        <v/>
      </c>
      <c r="AE1141" s="4" t="str">
        <f t="shared" ca="1" si="289"/>
        <v/>
      </c>
    </row>
    <row r="1142" spans="5:31" ht="20.100000000000001" customHeight="1">
      <c r="E1142" s="8"/>
      <c r="F1142" s="5"/>
      <c r="G1142" s="117" cm="1">
        <f t="array" aca="1" ref="G1142" ca="1">SUMIFS(Proposed_Hours,Proposed_Labor_Category,$D1142,Proposed_Company,$C1142,Proposed_MSA_Code,$E1142)</f>
        <v>0</v>
      </c>
      <c r="H1142" s="7" t="str">
        <f t="shared" ca="1" si="281"/>
        <v/>
      </c>
      <c r="I1142" s="4" t="str" cm="1">
        <f t="array" aca="1" ref="I1142" ca="1">IFERROR(IF(SUMIFS(Proposed_Direct_Cost,Proposed_Labor_Category,$D1142,Proposed_Company,$C1142,Proposed_MSA_Code,$E1142)=0,"Not Proposed",SUMIFS(Proposed_Direct_Cost,Proposed_Labor_Category,$D1142,Proposed_Company,$C1142,Proposed_MSA_Code,$E1142)),"")</f>
        <v>Not Proposed</v>
      </c>
      <c r="J1142" s="117" cm="1">
        <f t="array" aca="1" ref="J1142" ca="1">SUMIFS(Invoice_Hours,Invoice_Labor_Category,$D1142,Invoice_Company,$C1142,Invoice_MSA_Code,$E1142)</f>
        <v>0</v>
      </c>
      <c r="K1142" s="7" t="str">
        <f t="shared" ca="1" si="282"/>
        <v/>
      </c>
      <c r="L1142" s="222" cm="1">
        <f t="array" aca="1" ref="L1142" ca="1">IFERROR(SUMIFS(Invoice_Direct_Cost,Invoice_Labor_Category,$D1142,Invoice_Company,$C1142,Invoice_MSA_Code,$E1142),"")</f>
        <v>0</v>
      </c>
      <c r="M1142" s="7" t="str">
        <f t="shared" ca="1" si="283"/>
        <v/>
      </c>
      <c r="N1142" s="220" t="str">
        <f t="shared" ca="1" si="288"/>
        <v/>
      </c>
      <c r="O1142" s="7" t="str">
        <f t="shared" ca="1" si="284"/>
        <v/>
      </c>
      <c r="P1142" s="7" t="str">
        <f t="shared" ca="1" si="285"/>
        <v/>
      </c>
      <c r="Q1142" s="7" t="str">
        <f t="shared" ca="1" si="286"/>
        <v/>
      </c>
      <c r="R1142" s="7" t="str">
        <f t="shared" ca="1" si="287"/>
        <v/>
      </c>
      <c r="S1142" s="7" t="str">
        <f t="shared" ca="1" si="274"/>
        <v/>
      </c>
      <c r="T1142" s="7" t="str">
        <f t="shared" ca="1" si="275"/>
        <v/>
      </c>
      <c r="V1142" s="120" cm="1">
        <f t="array" aca="1" ref="V1142" ca="1">SUMIFS(Invoice_Hours,Invoice_Labor_Category,$D1142,Invoice_Company,$C1142,Invoice_MSA_Code,$E1142)</f>
        <v>0</v>
      </c>
      <c r="W1142" s="121" t="str">
        <f t="shared" ca="1" si="276"/>
        <v/>
      </c>
      <c r="X1142" s="152" t="str">
        <f t="shared" ca="1" si="277"/>
        <v/>
      </c>
      <c r="AB1142" t="str">
        <f t="shared" si="278"/>
        <v/>
      </c>
      <c r="AC1142" t="str">
        <f t="shared" si="279"/>
        <v/>
      </c>
      <c r="AD1142" t="str">
        <f t="shared" si="280"/>
        <v/>
      </c>
      <c r="AE1142" s="4" t="str">
        <f t="shared" ca="1" si="289"/>
        <v/>
      </c>
    </row>
    <row r="1143" spans="5:31" ht="20.100000000000001" customHeight="1">
      <c r="E1143" s="8"/>
      <c r="F1143" s="5"/>
      <c r="G1143" s="117" cm="1">
        <f t="array" aca="1" ref="G1143" ca="1">SUMIFS(Proposed_Hours,Proposed_Labor_Category,$D1143,Proposed_Company,$C1143,Proposed_MSA_Code,$E1143)</f>
        <v>0</v>
      </c>
      <c r="H1143" s="7" t="str">
        <f t="shared" ca="1" si="281"/>
        <v/>
      </c>
      <c r="I1143" s="4" t="str" cm="1">
        <f t="array" aca="1" ref="I1143" ca="1">IFERROR(IF(SUMIFS(Proposed_Direct_Cost,Proposed_Labor_Category,$D1143,Proposed_Company,$C1143,Proposed_MSA_Code,$E1143)=0,"Not Proposed",SUMIFS(Proposed_Direct_Cost,Proposed_Labor_Category,$D1143,Proposed_Company,$C1143,Proposed_MSA_Code,$E1143)),"")</f>
        <v>Not Proposed</v>
      </c>
      <c r="J1143" s="117" cm="1">
        <f t="array" aca="1" ref="J1143" ca="1">SUMIFS(Invoice_Hours,Invoice_Labor_Category,$D1143,Invoice_Company,$C1143,Invoice_MSA_Code,$E1143)</f>
        <v>0</v>
      </c>
      <c r="K1143" s="7" t="str">
        <f t="shared" ca="1" si="282"/>
        <v/>
      </c>
      <c r="L1143" s="222" cm="1">
        <f t="array" aca="1" ref="L1143" ca="1">IFERROR(SUMIFS(Invoice_Direct_Cost,Invoice_Labor_Category,$D1143,Invoice_Company,$C1143,Invoice_MSA_Code,$E1143),"")</f>
        <v>0</v>
      </c>
      <c r="M1143" s="7" t="str">
        <f t="shared" ca="1" si="283"/>
        <v/>
      </c>
      <c r="N1143" s="220" t="str">
        <f t="shared" ca="1" si="288"/>
        <v/>
      </c>
      <c r="O1143" s="7" t="str">
        <f t="shared" ca="1" si="284"/>
        <v/>
      </c>
      <c r="P1143" s="7" t="str">
        <f t="shared" ca="1" si="285"/>
        <v/>
      </c>
      <c r="Q1143" s="7" t="str">
        <f t="shared" ca="1" si="286"/>
        <v/>
      </c>
      <c r="R1143" s="7" t="str">
        <f t="shared" ca="1" si="287"/>
        <v/>
      </c>
      <c r="S1143" s="7" t="str">
        <f t="shared" ca="1" si="274"/>
        <v/>
      </c>
      <c r="T1143" s="7" t="str">
        <f t="shared" ca="1" si="275"/>
        <v/>
      </c>
      <c r="V1143" s="120" cm="1">
        <f t="array" aca="1" ref="V1143" ca="1">SUMIFS(Invoice_Hours,Invoice_Labor_Category,$D1143,Invoice_Company,$C1143,Invoice_MSA_Code,$E1143)</f>
        <v>0</v>
      </c>
      <c r="W1143" s="121" t="str">
        <f t="shared" ca="1" si="276"/>
        <v/>
      </c>
      <c r="X1143" s="151" t="str">
        <f t="shared" ca="1" si="277"/>
        <v/>
      </c>
      <c r="AB1143" t="str">
        <f t="shared" si="278"/>
        <v/>
      </c>
      <c r="AC1143" t="str">
        <f t="shared" si="279"/>
        <v/>
      </c>
      <c r="AD1143" t="str">
        <f t="shared" si="280"/>
        <v/>
      </c>
      <c r="AE1143" s="4" t="str">
        <f t="shared" ca="1" si="289"/>
        <v/>
      </c>
    </row>
    <row r="1144" spans="5:31" ht="20.100000000000001" customHeight="1">
      <c r="E1144" s="8"/>
      <c r="F1144" s="5"/>
      <c r="G1144" s="117" cm="1">
        <f t="array" aca="1" ref="G1144" ca="1">SUMIFS(Proposed_Hours,Proposed_Labor_Category,$D1144,Proposed_Company,$C1144,Proposed_MSA_Code,$E1144)</f>
        <v>0</v>
      </c>
      <c r="H1144" s="7" t="str">
        <f t="shared" ca="1" si="281"/>
        <v/>
      </c>
      <c r="I1144" s="4" t="str" cm="1">
        <f t="array" aca="1" ref="I1144" ca="1">IFERROR(IF(SUMIFS(Proposed_Direct_Cost,Proposed_Labor_Category,$D1144,Proposed_Company,$C1144,Proposed_MSA_Code,$E1144)=0,"Not Proposed",SUMIFS(Proposed_Direct_Cost,Proposed_Labor_Category,$D1144,Proposed_Company,$C1144,Proposed_MSA_Code,$E1144)),"")</f>
        <v>Not Proposed</v>
      </c>
      <c r="J1144" s="117" cm="1">
        <f t="array" aca="1" ref="J1144" ca="1">SUMIFS(Invoice_Hours,Invoice_Labor_Category,$D1144,Invoice_Company,$C1144,Invoice_MSA_Code,$E1144)</f>
        <v>0</v>
      </c>
      <c r="K1144" s="7" t="str">
        <f t="shared" ca="1" si="282"/>
        <v/>
      </c>
      <c r="L1144" s="222" cm="1">
        <f t="array" aca="1" ref="L1144" ca="1">IFERROR(SUMIFS(Invoice_Direct_Cost,Invoice_Labor_Category,$D1144,Invoice_Company,$C1144,Invoice_MSA_Code,$E1144),"")</f>
        <v>0</v>
      </c>
      <c r="M1144" s="7" t="str">
        <f t="shared" ca="1" si="283"/>
        <v/>
      </c>
      <c r="N1144" s="220" t="str">
        <f t="shared" ca="1" si="288"/>
        <v/>
      </c>
      <c r="O1144" s="7" t="str">
        <f t="shared" ca="1" si="284"/>
        <v/>
      </c>
      <c r="P1144" s="7" t="str">
        <f t="shared" ca="1" si="285"/>
        <v/>
      </c>
      <c r="Q1144" s="7" t="str">
        <f t="shared" ca="1" si="286"/>
        <v/>
      </c>
      <c r="R1144" s="7" t="str">
        <f t="shared" ca="1" si="287"/>
        <v/>
      </c>
      <c r="S1144" s="7" t="str">
        <f t="shared" ca="1" si="274"/>
        <v/>
      </c>
      <c r="T1144" s="7" t="str">
        <f t="shared" ca="1" si="275"/>
        <v/>
      </c>
      <c r="V1144" s="120" cm="1">
        <f t="array" aca="1" ref="V1144" ca="1">SUMIFS(Invoice_Hours,Invoice_Labor_Category,$D1144,Invoice_Company,$C1144,Invoice_MSA_Code,$E1144)</f>
        <v>0</v>
      </c>
      <c r="W1144" s="121" t="str">
        <f t="shared" ca="1" si="276"/>
        <v/>
      </c>
      <c r="X1144" s="152" t="str">
        <f t="shared" ca="1" si="277"/>
        <v/>
      </c>
      <c r="AB1144" t="str">
        <f t="shared" si="278"/>
        <v/>
      </c>
      <c r="AC1144" t="str">
        <f t="shared" si="279"/>
        <v/>
      </c>
      <c r="AD1144" t="str">
        <f t="shared" si="280"/>
        <v/>
      </c>
      <c r="AE1144" s="4" t="str">
        <f t="shared" ca="1" si="289"/>
        <v/>
      </c>
    </row>
    <row r="1145" spans="5:31" ht="20.100000000000001" customHeight="1">
      <c r="E1145" s="8"/>
      <c r="F1145" s="5"/>
      <c r="G1145" s="117" cm="1">
        <f t="array" aca="1" ref="G1145" ca="1">SUMIFS(Proposed_Hours,Proposed_Labor_Category,$D1145,Proposed_Company,$C1145,Proposed_MSA_Code,$E1145)</f>
        <v>0</v>
      </c>
      <c r="H1145" s="7" t="str">
        <f t="shared" ca="1" si="281"/>
        <v/>
      </c>
      <c r="I1145" s="4" t="str" cm="1">
        <f t="array" aca="1" ref="I1145" ca="1">IFERROR(IF(SUMIFS(Proposed_Direct_Cost,Proposed_Labor_Category,$D1145,Proposed_Company,$C1145,Proposed_MSA_Code,$E1145)=0,"Not Proposed",SUMIFS(Proposed_Direct_Cost,Proposed_Labor_Category,$D1145,Proposed_Company,$C1145,Proposed_MSA_Code,$E1145)),"")</f>
        <v>Not Proposed</v>
      </c>
      <c r="J1145" s="117" cm="1">
        <f t="array" aca="1" ref="J1145" ca="1">SUMIFS(Invoice_Hours,Invoice_Labor_Category,$D1145,Invoice_Company,$C1145,Invoice_MSA_Code,$E1145)</f>
        <v>0</v>
      </c>
      <c r="K1145" s="7" t="str">
        <f t="shared" ca="1" si="282"/>
        <v/>
      </c>
      <c r="L1145" s="222" cm="1">
        <f t="array" aca="1" ref="L1145" ca="1">IFERROR(SUMIFS(Invoice_Direct_Cost,Invoice_Labor_Category,$D1145,Invoice_Company,$C1145,Invoice_MSA_Code,$E1145),"")</f>
        <v>0</v>
      </c>
      <c r="M1145" s="7" t="str">
        <f t="shared" ca="1" si="283"/>
        <v/>
      </c>
      <c r="N1145" s="220" t="str">
        <f t="shared" ca="1" si="288"/>
        <v/>
      </c>
      <c r="O1145" s="7" t="str">
        <f t="shared" ca="1" si="284"/>
        <v/>
      </c>
      <c r="P1145" s="7" t="str">
        <f t="shared" ca="1" si="285"/>
        <v/>
      </c>
      <c r="Q1145" s="7" t="str">
        <f t="shared" ca="1" si="286"/>
        <v/>
      </c>
      <c r="R1145" s="7" t="str">
        <f t="shared" ca="1" si="287"/>
        <v/>
      </c>
      <c r="S1145" s="7" t="str">
        <f t="shared" ca="1" si="274"/>
        <v/>
      </c>
      <c r="T1145" s="7" t="str">
        <f t="shared" ca="1" si="275"/>
        <v/>
      </c>
      <c r="V1145" s="120" cm="1">
        <f t="array" aca="1" ref="V1145" ca="1">SUMIFS(Invoice_Hours,Invoice_Labor_Category,$D1145,Invoice_Company,$C1145,Invoice_MSA_Code,$E1145)</f>
        <v>0</v>
      </c>
      <c r="W1145" s="121" t="str">
        <f t="shared" ca="1" si="276"/>
        <v/>
      </c>
      <c r="X1145" s="151" t="str">
        <f t="shared" ca="1" si="277"/>
        <v/>
      </c>
      <c r="AB1145" t="str">
        <f t="shared" si="278"/>
        <v/>
      </c>
      <c r="AC1145" t="str">
        <f t="shared" si="279"/>
        <v/>
      </c>
      <c r="AD1145" t="str">
        <f t="shared" si="280"/>
        <v/>
      </c>
      <c r="AE1145" s="4" t="str">
        <f t="shared" ca="1" si="289"/>
        <v/>
      </c>
    </row>
    <row r="1146" spans="5:31" ht="20.100000000000001" customHeight="1">
      <c r="E1146" s="8"/>
      <c r="F1146" s="5"/>
      <c r="G1146" s="117" cm="1">
        <f t="array" aca="1" ref="G1146" ca="1">SUMIFS(Proposed_Hours,Proposed_Labor_Category,$D1146,Proposed_Company,$C1146,Proposed_MSA_Code,$E1146)</f>
        <v>0</v>
      </c>
      <c r="H1146" s="7" t="str">
        <f t="shared" ca="1" si="281"/>
        <v/>
      </c>
      <c r="I1146" s="4" t="str" cm="1">
        <f t="array" aca="1" ref="I1146" ca="1">IFERROR(IF(SUMIFS(Proposed_Direct_Cost,Proposed_Labor_Category,$D1146,Proposed_Company,$C1146,Proposed_MSA_Code,$E1146)=0,"Not Proposed",SUMIFS(Proposed_Direct_Cost,Proposed_Labor_Category,$D1146,Proposed_Company,$C1146,Proposed_MSA_Code,$E1146)),"")</f>
        <v>Not Proposed</v>
      </c>
      <c r="J1146" s="117" cm="1">
        <f t="array" aca="1" ref="J1146" ca="1">SUMIFS(Invoice_Hours,Invoice_Labor_Category,$D1146,Invoice_Company,$C1146,Invoice_MSA_Code,$E1146)</f>
        <v>0</v>
      </c>
      <c r="K1146" s="7" t="str">
        <f t="shared" ca="1" si="282"/>
        <v/>
      </c>
      <c r="L1146" s="222" cm="1">
        <f t="array" aca="1" ref="L1146" ca="1">IFERROR(SUMIFS(Invoice_Direct_Cost,Invoice_Labor_Category,$D1146,Invoice_Company,$C1146,Invoice_MSA_Code,$E1146),"")</f>
        <v>0</v>
      </c>
      <c r="M1146" s="7" t="str">
        <f t="shared" ca="1" si="283"/>
        <v/>
      </c>
      <c r="N1146" s="220" t="str">
        <f t="shared" ca="1" si="288"/>
        <v/>
      </c>
      <c r="O1146" s="7" t="str">
        <f t="shared" ca="1" si="284"/>
        <v/>
      </c>
      <c r="P1146" s="7" t="str">
        <f t="shared" ca="1" si="285"/>
        <v/>
      </c>
      <c r="Q1146" s="7" t="str">
        <f t="shared" ca="1" si="286"/>
        <v/>
      </c>
      <c r="R1146" s="7" t="str">
        <f t="shared" ca="1" si="287"/>
        <v/>
      </c>
      <c r="S1146" s="7" t="str">
        <f t="shared" ca="1" si="274"/>
        <v/>
      </c>
      <c r="T1146" s="7" t="str">
        <f t="shared" ca="1" si="275"/>
        <v/>
      </c>
      <c r="V1146" s="120" cm="1">
        <f t="array" aca="1" ref="V1146" ca="1">SUMIFS(Invoice_Hours,Invoice_Labor_Category,$D1146,Invoice_Company,$C1146,Invoice_MSA_Code,$E1146)</f>
        <v>0</v>
      </c>
      <c r="W1146" s="121" t="str">
        <f t="shared" ca="1" si="276"/>
        <v/>
      </c>
      <c r="X1146" s="152" t="str">
        <f t="shared" ca="1" si="277"/>
        <v/>
      </c>
      <c r="AB1146" t="str">
        <f t="shared" si="278"/>
        <v/>
      </c>
      <c r="AC1146" t="str">
        <f t="shared" si="279"/>
        <v/>
      </c>
      <c r="AD1146" t="str">
        <f t="shared" si="280"/>
        <v/>
      </c>
      <c r="AE1146" s="4" t="str">
        <f t="shared" ca="1" si="289"/>
        <v/>
      </c>
    </row>
    <row r="1147" spans="5:31" ht="20.100000000000001" customHeight="1">
      <c r="E1147" s="8"/>
      <c r="F1147" s="5"/>
      <c r="G1147" s="117" cm="1">
        <f t="array" aca="1" ref="G1147" ca="1">SUMIFS(Proposed_Hours,Proposed_Labor_Category,$D1147,Proposed_Company,$C1147,Proposed_MSA_Code,$E1147)</f>
        <v>0</v>
      </c>
      <c r="H1147" s="7" t="str">
        <f t="shared" ca="1" si="281"/>
        <v/>
      </c>
      <c r="I1147" s="4" t="str" cm="1">
        <f t="array" aca="1" ref="I1147" ca="1">IFERROR(IF(SUMIFS(Proposed_Direct_Cost,Proposed_Labor_Category,$D1147,Proposed_Company,$C1147,Proposed_MSA_Code,$E1147)=0,"Not Proposed",SUMIFS(Proposed_Direct_Cost,Proposed_Labor_Category,$D1147,Proposed_Company,$C1147,Proposed_MSA_Code,$E1147)),"")</f>
        <v>Not Proposed</v>
      </c>
      <c r="J1147" s="117" cm="1">
        <f t="array" aca="1" ref="J1147" ca="1">SUMIFS(Invoice_Hours,Invoice_Labor_Category,$D1147,Invoice_Company,$C1147,Invoice_MSA_Code,$E1147)</f>
        <v>0</v>
      </c>
      <c r="K1147" s="7" t="str">
        <f t="shared" ca="1" si="282"/>
        <v/>
      </c>
      <c r="L1147" s="222" cm="1">
        <f t="array" aca="1" ref="L1147" ca="1">IFERROR(SUMIFS(Invoice_Direct_Cost,Invoice_Labor_Category,$D1147,Invoice_Company,$C1147,Invoice_MSA_Code,$E1147),"")</f>
        <v>0</v>
      </c>
      <c r="M1147" s="7" t="str">
        <f t="shared" ca="1" si="283"/>
        <v/>
      </c>
      <c r="N1147" s="220" t="str">
        <f t="shared" ca="1" si="288"/>
        <v/>
      </c>
      <c r="O1147" s="7" t="str">
        <f t="shared" ca="1" si="284"/>
        <v/>
      </c>
      <c r="P1147" s="7" t="str">
        <f t="shared" ca="1" si="285"/>
        <v/>
      </c>
      <c r="Q1147" s="7" t="str">
        <f t="shared" ca="1" si="286"/>
        <v/>
      </c>
      <c r="R1147" s="7" t="str">
        <f t="shared" ca="1" si="287"/>
        <v/>
      </c>
      <c r="S1147" s="7" t="str">
        <f t="shared" ca="1" si="274"/>
        <v/>
      </c>
      <c r="T1147" s="7" t="str">
        <f t="shared" ca="1" si="275"/>
        <v/>
      </c>
      <c r="V1147" s="120" cm="1">
        <f t="array" aca="1" ref="V1147" ca="1">SUMIFS(Invoice_Hours,Invoice_Labor_Category,$D1147,Invoice_Company,$C1147,Invoice_MSA_Code,$E1147)</f>
        <v>0</v>
      </c>
      <c r="W1147" s="121" t="str">
        <f t="shared" ca="1" si="276"/>
        <v/>
      </c>
      <c r="X1147" s="151" t="str">
        <f t="shared" ca="1" si="277"/>
        <v/>
      </c>
      <c r="AB1147" t="str">
        <f t="shared" si="278"/>
        <v/>
      </c>
      <c r="AC1147" t="str">
        <f t="shared" si="279"/>
        <v/>
      </c>
      <c r="AD1147" t="str">
        <f t="shared" si="280"/>
        <v/>
      </c>
      <c r="AE1147" s="4" t="str">
        <f t="shared" ca="1" si="289"/>
        <v/>
      </c>
    </row>
    <row r="1148" spans="5:31" ht="20.100000000000001" customHeight="1">
      <c r="E1148" s="8"/>
      <c r="F1148" s="5"/>
      <c r="G1148" s="117" cm="1">
        <f t="array" aca="1" ref="G1148" ca="1">SUMIFS(Proposed_Hours,Proposed_Labor_Category,$D1148,Proposed_Company,$C1148,Proposed_MSA_Code,$E1148)</f>
        <v>0</v>
      </c>
      <c r="H1148" s="7" t="str">
        <f t="shared" ca="1" si="281"/>
        <v/>
      </c>
      <c r="I1148" s="4" t="str" cm="1">
        <f t="array" aca="1" ref="I1148" ca="1">IFERROR(IF(SUMIFS(Proposed_Direct_Cost,Proposed_Labor_Category,$D1148,Proposed_Company,$C1148,Proposed_MSA_Code,$E1148)=0,"Not Proposed",SUMIFS(Proposed_Direct_Cost,Proposed_Labor_Category,$D1148,Proposed_Company,$C1148,Proposed_MSA_Code,$E1148)),"")</f>
        <v>Not Proposed</v>
      </c>
      <c r="J1148" s="117" cm="1">
        <f t="array" aca="1" ref="J1148" ca="1">SUMIFS(Invoice_Hours,Invoice_Labor_Category,$D1148,Invoice_Company,$C1148,Invoice_MSA_Code,$E1148)</f>
        <v>0</v>
      </c>
      <c r="K1148" s="7" t="str">
        <f t="shared" ca="1" si="282"/>
        <v/>
      </c>
      <c r="L1148" s="222" cm="1">
        <f t="array" aca="1" ref="L1148" ca="1">IFERROR(SUMIFS(Invoice_Direct_Cost,Invoice_Labor_Category,$D1148,Invoice_Company,$C1148,Invoice_MSA_Code,$E1148),"")</f>
        <v>0</v>
      </c>
      <c r="M1148" s="7" t="str">
        <f t="shared" ca="1" si="283"/>
        <v/>
      </c>
      <c r="N1148" s="220" t="str">
        <f t="shared" ca="1" si="288"/>
        <v/>
      </c>
      <c r="O1148" s="7" t="str">
        <f t="shared" ca="1" si="284"/>
        <v/>
      </c>
      <c r="P1148" s="7" t="str">
        <f t="shared" ca="1" si="285"/>
        <v/>
      </c>
      <c r="Q1148" s="7" t="str">
        <f t="shared" ca="1" si="286"/>
        <v/>
      </c>
      <c r="R1148" s="7" t="str">
        <f t="shared" ca="1" si="287"/>
        <v/>
      </c>
      <c r="S1148" s="7" t="str">
        <f t="shared" ca="1" si="274"/>
        <v/>
      </c>
      <c r="T1148" s="7" t="str">
        <f t="shared" ca="1" si="275"/>
        <v/>
      </c>
      <c r="V1148" s="120" cm="1">
        <f t="array" aca="1" ref="V1148" ca="1">SUMIFS(Invoice_Hours,Invoice_Labor_Category,$D1148,Invoice_Company,$C1148,Invoice_MSA_Code,$E1148)</f>
        <v>0</v>
      </c>
      <c r="W1148" s="121" t="str">
        <f t="shared" ca="1" si="276"/>
        <v/>
      </c>
      <c r="X1148" s="152" t="str">
        <f t="shared" ca="1" si="277"/>
        <v/>
      </c>
      <c r="AB1148" t="str">
        <f t="shared" si="278"/>
        <v/>
      </c>
      <c r="AC1148" t="str">
        <f t="shared" si="279"/>
        <v/>
      </c>
      <c r="AD1148" t="str">
        <f t="shared" si="280"/>
        <v/>
      </c>
      <c r="AE1148" s="4" t="str">
        <f t="shared" ca="1" si="289"/>
        <v/>
      </c>
    </row>
    <row r="1149" spans="5:31" ht="20.100000000000001" customHeight="1">
      <c r="E1149" s="8"/>
      <c r="F1149" s="5"/>
      <c r="G1149" s="117" cm="1">
        <f t="array" aca="1" ref="G1149" ca="1">SUMIFS(Proposed_Hours,Proposed_Labor_Category,$D1149,Proposed_Company,$C1149,Proposed_MSA_Code,$E1149)</f>
        <v>0</v>
      </c>
      <c r="H1149" s="7" t="str">
        <f t="shared" ca="1" si="281"/>
        <v/>
      </c>
      <c r="I1149" s="4" t="str" cm="1">
        <f t="array" aca="1" ref="I1149" ca="1">IFERROR(IF(SUMIFS(Proposed_Direct_Cost,Proposed_Labor_Category,$D1149,Proposed_Company,$C1149,Proposed_MSA_Code,$E1149)=0,"Not Proposed",SUMIFS(Proposed_Direct_Cost,Proposed_Labor_Category,$D1149,Proposed_Company,$C1149,Proposed_MSA_Code,$E1149)),"")</f>
        <v>Not Proposed</v>
      </c>
      <c r="J1149" s="117" cm="1">
        <f t="array" aca="1" ref="J1149" ca="1">SUMIFS(Invoice_Hours,Invoice_Labor_Category,$D1149,Invoice_Company,$C1149,Invoice_MSA_Code,$E1149)</f>
        <v>0</v>
      </c>
      <c r="K1149" s="7" t="str">
        <f t="shared" ca="1" si="282"/>
        <v/>
      </c>
      <c r="L1149" s="222" cm="1">
        <f t="array" aca="1" ref="L1149" ca="1">IFERROR(SUMIFS(Invoice_Direct_Cost,Invoice_Labor_Category,$D1149,Invoice_Company,$C1149,Invoice_MSA_Code,$E1149),"")</f>
        <v>0</v>
      </c>
      <c r="M1149" s="7" t="str">
        <f t="shared" ca="1" si="283"/>
        <v/>
      </c>
      <c r="N1149" s="220" t="str">
        <f t="shared" ca="1" si="288"/>
        <v/>
      </c>
      <c r="O1149" s="7" t="str">
        <f t="shared" ca="1" si="284"/>
        <v/>
      </c>
      <c r="P1149" s="7" t="str">
        <f t="shared" ca="1" si="285"/>
        <v/>
      </c>
      <c r="Q1149" s="7" t="str">
        <f t="shared" ca="1" si="286"/>
        <v/>
      </c>
      <c r="R1149" s="7" t="str">
        <f t="shared" ca="1" si="287"/>
        <v/>
      </c>
      <c r="S1149" s="7" t="str">
        <f t="shared" ca="1" si="274"/>
        <v/>
      </c>
      <c r="T1149" s="7" t="str">
        <f t="shared" ca="1" si="275"/>
        <v/>
      </c>
      <c r="V1149" s="120" cm="1">
        <f t="array" aca="1" ref="V1149" ca="1">SUMIFS(Invoice_Hours,Invoice_Labor_Category,$D1149,Invoice_Company,$C1149,Invoice_MSA_Code,$E1149)</f>
        <v>0</v>
      </c>
      <c r="W1149" s="121" t="str">
        <f t="shared" ca="1" si="276"/>
        <v/>
      </c>
      <c r="X1149" s="151" t="str">
        <f t="shared" ca="1" si="277"/>
        <v/>
      </c>
      <c r="AB1149" t="str">
        <f t="shared" si="278"/>
        <v/>
      </c>
      <c r="AC1149" t="str">
        <f t="shared" si="279"/>
        <v/>
      </c>
      <c r="AD1149" t="str">
        <f t="shared" si="280"/>
        <v/>
      </c>
      <c r="AE1149" s="4" t="str">
        <f t="shared" ca="1" si="289"/>
        <v/>
      </c>
    </row>
    <row r="1150" spans="5:31" ht="20.100000000000001" customHeight="1">
      <c r="E1150" s="8"/>
      <c r="F1150" s="5"/>
      <c r="G1150" s="117" cm="1">
        <f t="array" aca="1" ref="G1150" ca="1">SUMIFS(Proposed_Hours,Proposed_Labor_Category,$D1150,Proposed_Company,$C1150,Proposed_MSA_Code,$E1150)</f>
        <v>0</v>
      </c>
      <c r="H1150" s="7" t="str">
        <f t="shared" ca="1" si="281"/>
        <v/>
      </c>
      <c r="I1150" s="4" t="str" cm="1">
        <f t="array" aca="1" ref="I1150" ca="1">IFERROR(IF(SUMIFS(Proposed_Direct_Cost,Proposed_Labor_Category,$D1150,Proposed_Company,$C1150,Proposed_MSA_Code,$E1150)=0,"Not Proposed",SUMIFS(Proposed_Direct_Cost,Proposed_Labor_Category,$D1150,Proposed_Company,$C1150,Proposed_MSA_Code,$E1150)),"")</f>
        <v>Not Proposed</v>
      </c>
      <c r="J1150" s="117" cm="1">
        <f t="array" aca="1" ref="J1150" ca="1">SUMIFS(Invoice_Hours,Invoice_Labor_Category,$D1150,Invoice_Company,$C1150,Invoice_MSA_Code,$E1150)</f>
        <v>0</v>
      </c>
      <c r="K1150" s="7" t="str">
        <f t="shared" ca="1" si="282"/>
        <v/>
      </c>
      <c r="L1150" s="222" cm="1">
        <f t="array" aca="1" ref="L1150" ca="1">IFERROR(SUMIFS(Invoice_Direct_Cost,Invoice_Labor_Category,$D1150,Invoice_Company,$C1150,Invoice_MSA_Code,$E1150),"")</f>
        <v>0</v>
      </c>
      <c r="M1150" s="7" t="str">
        <f t="shared" ca="1" si="283"/>
        <v/>
      </c>
      <c r="N1150" s="220" t="str">
        <f t="shared" ca="1" si="288"/>
        <v/>
      </c>
      <c r="O1150" s="7" t="str">
        <f t="shared" ca="1" si="284"/>
        <v/>
      </c>
      <c r="P1150" s="7" t="str">
        <f t="shared" ca="1" si="285"/>
        <v/>
      </c>
      <c r="Q1150" s="7" t="str">
        <f t="shared" ca="1" si="286"/>
        <v/>
      </c>
      <c r="R1150" s="7" t="str">
        <f t="shared" ca="1" si="287"/>
        <v/>
      </c>
      <c r="S1150" s="7" t="str">
        <f t="shared" ca="1" si="274"/>
        <v/>
      </c>
      <c r="T1150" s="7" t="str">
        <f t="shared" ca="1" si="275"/>
        <v/>
      </c>
      <c r="V1150" s="120" cm="1">
        <f t="array" aca="1" ref="V1150" ca="1">SUMIFS(Invoice_Hours,Invoice_Labor_Category,$D1150,Invoice_Company,$C1150,Invoice_MSA_Code,$E1150)</f>
        <v>0</v>
      </c>
      <c r="W1150" s="121" t="str">
        <f t="shared" ca="1" si="276"/>
        <v/>
      </c>
      <c r="X1150" s="152" t="str">
        <f t="shared" ca="1" si="277"/>
        <v/>
      </c>
      <c r="AB1150" t="str">
        <f t="shared" si="278"/>
        <v/>
      </c>
      <c r="AC1150" t="str">
        <f t="shared" si="279"/>
        <v/>
      </c>
      <c r="AD1150" t="str">
        <f t="shared" si="280"/>
        <v/>
      </c>
      <c r="AE1150" s="4" t="str">
        <f t="shared" ca="1" si="289"/>
        <v/>
      </c>
    </row>
    <row r="1151" spans="5:31" ht="20.100000000000001" customHeight="1">
      <c r="E1151" s="8"/>
      <c r="F1151" s="5"/>
      <c r="G1151" s="117" cm="1">
        <f t="array" aca="1" ref="G1151" ca="1">SUMIFS(Proposed_Hours,Proposed_Labor_Category,$D1151,Proposed_Company,$C1151,Proposed_MSA_Code,$E1151)</f>
        <v>0</v>
      </c>
      <c r="H1151" s="7" t="str">
        <f t="shared" ca="1" si="281"/>
        <v/>
      </c>
      <c r="I1151" s="4" t="str" cm="1">
        <f t="array" aca="1" ref="I1151" ca="1">IFERROR(IF(SUMIFS(Proposed_Direct_Cost,Proposed_Labor_Category,$D1151,Proposed_Company,$C1151,Proposed_MSA_Code,$E1151)=0,"Not Proposed",SUMIFS(Proposed_Direct_Cost,Proposed_Labor_Category,$D1151,Proposed_Company,$C1151,Proposed_MSA_Code,$E1151)),"")</f>
        <v>Not Proposed</v>
      </c>
      <c r="J1151" s="117" cm="1">
        <f t="array" aca="1" ref="J1151" ca="1">SUMIFS(Invoice_Hours,Invoice_Labor_Category,$D1151,Invoice_Company,$C1151,Invoice_MSA_Code,$E1151)</f>
        <v>0</v>
      </c>
      <c r="K1151" s="7" t="str">
        <f t="shared" ca="1" si="282"/>
        <v/>
      </c>
      <c r="L1151" s="222" cm="1">
        <f t="array" aca="1" ref="L1151" ca="1">IFERROR(SUMIFS(Invoice_Direct_Cost,Invoice_Labor_Category,$D1151,Invoice_Company,$C1151,Invoice_MSA_Code,$E1151),"")</f>
        <v>0</v>
      </c>
      <c r="M1151" s="7" t="str">
        <f t="shared" ca="1" si="283"/>
        <v/>
      </c>
      <c r="N1151" s="220" t="str">
        <f t="shared" ca="1" si="288"/>
        <v/>
      </c>
      <c r="O1151" s="7" t="str">
        <f t="shared" ca="1" si="284"/>
        <v/>
      </c>
      <c r="P1151" s="7" t="str">
        <f t="shared" ca="1" si="285"/>
        <v/>
      </c>
      <c r="Q1151" s="7" t="str">
        <f t="shared" ca="1" si="286"/>
        <v/>
      </c>
      <c r="R1151" s="7" t="str">
        <f t="shared" ca="1" si="287"/>
        <v/>
      </c>
      <c r="S1151" s="7" t="str">
        <f t="shared" ca="1" si="274"/>
        <v/>
      </c>
      <c r="T1151" s="7" t="str">
        <f t="shared" ca="1" si="275"/>
        <v/>
      </c>
      <c r="V1151" s="120" cm="1">
        <f t="array" aca="1" ref="V1151" ca="1">SUMIFS(Invoice_Hours,Invoice_Labor_Category,$D1151,Invoice_Company,$C1151,Invoice_MSA_Code,$E1151)</f>
        <v>0</v>
      </c>
      <c r="W1151" s="121" t="str">
        <f t="shared" ca="1" si="276"/>
        <v/>
      </c>
      <c r="X1151" s="151" t="str">
        <f t="shared" ca="1" si="277"/>
        <v/>
      </c>
      <c r="AB1151" t="str">
        <f t="shared" si="278"/>
        <v/>
      </c>
      <c r="AC1151" t="str">
        <f t="shared" si="279"/>
        <v/>
      </c>
      <c r="AD1151" t="str">
        <f t="shared" si="280"/>
        <v/>
      </c>
      <c r="AE1151" s="4" t="str">
        <f t="shared" ca="1" si="289"/>
        <v/>
      </c>
    </row>
    <row r="1152" spans="5:31" ht="20.100000000000001" customHeight="1">
      <c r="E1152" s="8"/>
      <c r="F1152" s="5"/>
      <c r="G1152" s="117" cm="1">
        <f t="array" aca="1" ref="G1152" ca="1">SUMIFS(Proposed_Hours,Proposed_Labor_Category,$D1152,Proposed_Company,$C1152,Proposed_MSA_Code,$E1152)</f>
        <v>0</v>
      </c>
      <c r="H1152" s="7" t="str">
        <f t="shared" ca="1" si="281"/>
        <v/>
      </c>
      <c r="I1152" s="4" t="str" cm="1">
        <f t="array" aca="1" ref="I1152" ca="1">IFERROR(IF(SUMIFS(Proposed_Direct_Cost,Proposed_Labor_Category,$D1152,Proposed_Company,$C1152,Proposed_MSA_Code,$E1152)=0,"Not Proposed",SUMIFS(Proposed_Direct_Cost,Proposed_Labor_Category,$D1152,Proposed_Company,$C1152,Proposed_MSA_Code,$E1152)),"")</f>
        <v>Not Proposed</v>
      </c>
      <c r="J1152" s="117" cm="1">
        <f t="array" aca="1" ref="J1152" ca="1">SUMIFS(Invoice_Hours,Invoice_Labor_Category,$D1152,Invoice_Company,$C1152,Invoice_MSA_Code,$E1152)</f>
        <v>0</v>
      </c>
      <c r="K1152" s="7" t="str">
        <f t="shared" ca="1" si="282"/>
        <v/>
      </c>
      <c r="L1152" s="222" cm="1">
        <f t="array" aca="1" ref="L1152" ca="1">IFERROR(SUMIFS(Invoice_Direct_Cost,Invoice_Labor_Category,$D1152,Invoice_Company,$C1152,Invoice_MSA_Code,$E1152),"")</f>
        <v>0</v>
      </c>
      <c r="M1152" s="7" t="str">
        <f t="shared" ca="1" si="283"/>
        <v/>
      </c>
      <c r="N1152" s="220" t="str">
        <f t="shared" ca="1" si="288"/>
        <v/>
      </c>
      <c r="O1152" s="7" t="str">
        <f t="shared" ca="1" si="284"/>
        <v/>
      </c>
      <c r="P1152" s="7" t="str">
        <f t="shared" ca="1" si="285"/>
        <v/>
      </c>
      <c r="Q1152" s="7" t="str">
        <f t="shared" ca="1" si="286"/>
        <v/>
      </c>
      <c r="R1152" s="7" t="str">
        <f t="shared" ca="1" si="287"/>
        <v/>
      </c>
      <c r="S1152" s="7" t="str">
        <f t="shared" ca="1" si="274"/>
        <v/>
      </c>
      <c r="T1152" s="7" t="str">
        <f t="shared" ca="1" si="275"/>
        <v/>
      </c>
      <c r="V1152" s="120" cm="1">
        <f t="array" aca="1" ref="V1152" ca="1">SUMIFS(Invoice_Hours,Invoice_Labor_Category,$D1152,Invoice_Company,$C1152,Invoice_MSA_Code,$E1152)</f>
        <v>0</v>
      </c>
      <c r="W1152" s="121" t="str">
        <f t="shared" ca="1" si="276"/>
        <v/>
      </c>
      <c r="X1152" s="152" t="str">
        <f t="shared" ca="1" si="277"/>
        <v/>
      </c>
      <c r="AB1152" t="str">
        <f t="shared" si="278"/>
        <v/>
      </c>
      <c r="AC1152" t="str">
        <f t="shared" si="279"/>
        <v/>
      </c>
      <c r="AD1152" t="str">
        <f t="shared" si="280"/>
        <v/>
      </c>
      <c r="AE1152" s="4" t="str">
        <f t="shared" ca="1" si="289"/>
        <v/>
      </c>
    </row>
    <row r="1153" spans="4:31" ht="20.100000000000001" customHeight="1">
      <c r="E1153" s="8"/>
      <c r="F1153" s="5"/>
      <c r="G1153" s="117" cm="1">
        <f t="array" aca="1" ref="G1153" ca="1">SUMIFS(Proposed_Hours,Proposed_Labor_Category,$D1153,Proposed_Company,$C1153,Proposed_MSA_Code,$E1153)</f>
        <v>0</v>
      </c>
      <c r="H1153" s="7" t="str">
        <f t="shared" ca="1" si="281"/>
        <v/>
      </c>
      <c r="I1153" s="4" t="str" cm="1">
        <f t="array" aca="1" ref="I1153" ca="1">IFERROR(IF(SUMIFS(Proposed_Direct_Cost,Proposed_Labor_Category,$D1153,Proposed_Company,$C1153,Proposed_MSA_Code,$E1153)=0,"Not Proposed",SUMIFS(Proposed_Direct_Cost,Proposed_Labor_Category,$D1153,Proposed_Company,$C1153,Proposed_MSA_Code,$E1153)),"")</f>
        <v>Not Proposed</v>
      </c>
      <c r="J1153" s="117" cm="1">
        <f t="array" aca="1" ref="J1153" ca="1">SUMIFS(Invoice_Hours,Invoice_Labor_Category,$D1153,Invoice_Company,$C1153,Invoice_MSA_Code,$E1153)</f>
        <v>0</v>
      </c>
      <c r="K1153" s="7" t="str">
        <f t="shared" ca="1" si="282"/>
        <v/>
      </c>
      <c r="L1153" s="222" cm="1">
        <f t="array" aca="1" ref="L1153" ca="1">IFERROR(SUMIFS(Invoice_Direct_Cost,Invoice_Labor_Category,$D1153,Invoice_Company,$C1153,Invoice_MSA_Code,$E1153),"")</f>
        <v>0</v>
      </c>
      <c r="M1153" s="7" t="str">
        <f t="shared" ca="1" si="283"/>
        <v/>
      </c>
      <c r="N1153" s="220" t="str">
        <f t="shared" ca="1" si="288"/>
        <v/>
      </c>
      <c r="O1153" s="7" t="str">
        <f t="shared" ca="1" si="284"/>
        <v/>
      </c>
      <c r="P1153" s="7" t="str">
        <f t="shared" ca="1" si="285"/>
        <v/>
      </c>
      <c r="Q1153" s="7" t="str">
        <f t="shared" ca="1" si="286"/>
        <v/>
      </c>
      <c r="R1153" s="7" t="str">
        <f t="shared" ca="1" si="287"/>
        <v/>
      </c>
      <c r="S1153" s="7" t="str">
        <f t="shared" ca="1" si="274"/>
        <v/>
      </c>
      <c r="T1153" s="7" t="str">
        <f t="shared" ca="1" si="275"/>
        <v/>
      </c>
      <c r="V1153" s="120" cm="1">
        <f t="array" aca="1" ref="V1153" ca="1">SUMIFS(Invoice_Hours,Invoice_Labor_Category,$D1153,Invoice_Company,$C1153,Invoice_MSA_Code,$E1153)</f>
        <v>0</v>
      </c>
      <c r="W1153" s="121" t="str">
        <f t="shared" ca="1" si="276"/>
        <v/>
      </c>
      <c r="X1153" s="151" t="str">
        <f t="shared" ca="1" si="277"/>
        <v/>
      </c>
      <c r="AB1153" t="str">
        <f t="shared" si="278"/>
        <v/>
      </c>
      <c r="AC1153" t="str">
        <f t="shared" si="279"/>
        <v/>
      </c>
      <c r="AD1153" t="str">
        <f t="shared" si="280"/>
        <v/>
      </c>
      <c r="AE1153" s="4" t="str">
        <f t="shared" ca="1" si="289"/>
        <v/>
      </c>
    </row>
    <row r="1154" spans="4:31" ht="20.100000000000001" customHeight="1">
      <c r="E1154" s="8"/>
      <c r="F1154" s="5"/>
      <c r="G1154" s="117" cm="1">
        <f t="array" aca="1" ref="G1154" ca="1">SUMIFS(Proposed_Hours,Proposed_Labor_Category,$D1154,Proposed_Company,$C1154,Proposed_MSA_Code,$E1154)</f>
        <v>0</v>
      </c>
      <c r="H1154" s="7" t="str">
        <f t="shared" ca="1" si="281"/>
        <v/>
      </c>
      <c r="I1154" s="4" t="str" cm="1">
        <f t="array" aca="1" ref="I1154" ca="1">IFERROR(IF(SUMIFS(Proposed_Direct_Cost,Proposed_Labor_Category,$D1154,Proposed_Company,$C1154,Proposed_MSA_Code,$E1154)=0,"Not Proposed",SUMIFS(Proposed_Direct_Cost,Proposed_Labor_Category,$D1154,Proposed_Company,$C1154,Proposed_MSA_Code,$E1154)),"")</f>
        <v>Not Proposed</v>
      </c>
      <c r="J1154" s="117" cm="1">
        <f t="array" aca="1" ref="J1154" ca="1">SUMIFS(Invoice_Hours,Invoice_Labor_Category,$D1154,Invoice_Company,$C1154,Invoice_MSA_Code,$E1154)</f>
        <v>0</v>
      </c>
      <c r="K1154" s="7" t="str">
        <f t="shared" ca="1" si="282"/>
        <v/>
      </c>
      <c r="L1154" s="222" cm="1">
        <f t="array" aca="1" ref="L1154" ca="1">IFERROR(SUMIFS(Invoice_Direct_Cost,Invoice_Labor_Category,$D1154,Invoice_Company,$C1154,Invoice_MSA_Code,$E1154),"")</f>
        <v>0</v>
      </c>
      <c r="M1154" s="7" t="str">
        <f t="shared" ca="1" si="283"/>
        <v/>
      </c>
      <c r="N1154" s="220" t="str">
        <f t="shared" ca="1" si="288"/>
        <v/>
      </c>
      <c r="O1154" s="7" t="str">
        <f t="shared" ca="1" si="284"/>
        <v/>
      </c>
      <c r="P1154" s="7" t="str">
        <f t="shared" ca="1" si="285"/>
        <v/>
      </c>
      <c r="Q1154" s="7" t="str">
        <f t="shared" ca="1" si="286"/>
        <v/>
      </c>
      <c r="R1154" s="7" t="str">
        <f t="shared" ca="1" si="287"/>
        <v/>
      </c>
      <c r="S1154" s="7" t="str">
        <f t="shared" ca="1" si="274"/>
        <v/>
      </c>
      <c r="T1154" s="7" t="str">
        <f t="shared" ca="1" si="275"/>
        <v/>
      </c>
      <c r="V1154" s="120" cm="1">
        <f t="array" aca="1" ref="V1154" ca="1">SUMIFS(Invoice_Hours,Invoice_Labor_Category,$D1154,Invoice_Company,$C1154,Invoice_MSA_Code,$E1154)</f>
        <v>0</v>
      </c>
      <c r="W1154" s="121" t="str">
        <f t="shared" ca="1" si="276"/>
        <v/>
      </c>
      <c r="X1154" s="152" t="str">
        <f t="shared" ca="1" si="277"/>
        <v/>
      </c>
      <c r="AB1154" t="str">
        <f t="shared" si="278"/>
        <v/>
      </c>
      <c r="AC1154" t="str">
        <f t="shared" si="279"/>
        <v/>
      </c>
      <c r="AD1154" t="str">
        <f t="shared" si="280"/>
        <v/>
      </c>
      <c r="AE1154" s="4" t="str">
        <f t="shared" ca="1" si="289"/>
        <v/>
      </c>
    </row>
    <row r="1155" spans="4:31" ht="20.100000000000001" customHeight="1">
      <c r="E1155" s="8"/>
      <c r="F1155" s="5"/>
      <c r="G1155" s="117" cm="1">
        <f t="array" aca="1" ref="G1155" ca="1">SUMIFS(Proposed_Hours,Proposed_Labor_Category,$D1155,Proposed_Company,$C1155,Proposed_MSA_Code,$E1155)</f>
        <v>0</v>
      </c>
      <c r="H1155" s="7" t="str">
        <f t="shared" ca="1" si="281"/>
        <v/>
      </c>
      <c r="I1155" s="4" t="str" cm="1">
        <f t="array" aca="1" ref="I1155" ca="1">IFERROR(IF(SUMIFS(Proposed_Direct_Cost,Proposed_Labor_Category,$D1155,Proposed_Company,$C1155,Proposed_MSA_Code,$E1155)=0,"Not Proposed",SUMIFS(Proposed_Direct_Cost,Proposed_Labor_Category,$D1155,Proposed_Company,$C1155,Proposed_MSA_Code,$E1155)),"")</f>
        <v>Not Proposed</v>
      </c>
      <c r="J1155" s="117" cm="1">
        <f t="array" aca="1" ref="J1155" ca="1">SUMIFS(Invoice_Hours,Invoice_Labor_Category,$D1155,Invoice_Company,$C1155,Invoice_MSA_Code,$E1155)</f>
        <v>0</v>
      </c>
      <c r="K1155" s="7" t="str">
        <f t="shared" ca="1" si="282"/>
        <v/>
      </c>
      <c r="L1155" s="222" cm="1">
        <f t="array" aca="1" ref="L1155" ca="1">IFERROR(SUMIFS(Invoice_Direct_Cost,Invoice_Labor_Category,$D1155,Invoice_Company,$C1155,Invoice_MSA_Code,$E1155),"")</f>
        <v>0</v>
      </c>
      <c r="M1155" s="7" t="str">
        <f t="shared" ca="1" si="283"/>
        <v/>
      </c>
      <c r="N1155" s="220" t="str">
        <f t="shared" ca="1" si="288"/>
        <v/>
      </c>
      <c r="O1155" s="7" t="str">
        <f t="shared" ca="1" si="284"/>
        <v/>
      </c>
      <c r="P1155" s="7" t="str">
        <f t="shared" ca="1" si="285"/>
        <v/>
      </c>
      <c r="Q1155" s="7" t="str">
        <f t="shared" ca="1" si="286"/>
        <v/>
      </c>
      <c r="R1155" s="7" t="str">
        <f t="shared" ca="1" si="287"/>
        <v/>
      </c>
      <c r="S1155" s="7" t="str">
        <f t="shared" ref="S1155:S1218" ca="1" si="290">IFERROR(IF(N1155&lt;0,-O1155,""),"")</f>
        <v/>
      </c>
      <c r="T1155" s="7" t="str">
        <f t="shared" ref="T1155:T1218" ca="1" si="291">IFERROR(IF(AND(K1155&lt;&gt;"",H1155&lt;&gt;"",K1155=H1155),L1155,""),"")</f>
        <v/>
      </c>
      <c r="V1155" s="120" cm="1">
        <f t="array" aca="1" ref="V1155" ca="1">SUMIFS(Invoice_Hours,Invoice_Labor_Category,$D1155,Invoice_Company,$C1155,Invoice_MSA_Code,$E1155)</f>
        <v>0</v>
      </c>
      <c r="W1155" s="121" t="str">
        <f t="shared" ref="W1155:W1218" ca="1" si="292">IFERROR(IF(AND(H1155&lt;&gt;0,K1155&gt;H1155,(K1155-H1155)/H1155&gt;0.05),(K1155-H1155),""),"")</f>
        <v/>
      </c>
      <c r="X1155" s="151" t="str">
        <f t="shared" ref="X1155:X1218" ca="1" si="293">IFERROR(IF(H1155="",K1155*J1155,W1155*V1155),"")</f>
        <v/>
      </c>
      <c r="AB1155" t="str">
        <f t="shared" ref="AB1155:AB1218" si="294">IF(C1155=0,"",C1155)</f>
        <v/>
      </c>
      <c r="AC1155" t="str">
        <f t="shared" ref="AC1155:AC1218" si="295">IF(D1155=0,"",D1155)</f>
        <v/>
      </c>
      <c r="AD1155" t="str">
        <f t="shared" ref="AD1155:AD1218" si="296">IF(F1155=0,"",F1155)</f>
        <v/>
      </c>
      <c r="AE1155" s="4" t="str">
        <f t="shared" ca="1" si="289"/>
        <v/>
      </c>
    </row>
    <row r="1156" spans="4:31" ht="20.100000000000001" customHeight="1">
      <c r="E1156" s="8"/>
      <c r="F1156" s="5"/>
      <c r="G1156" s="117" cm="1">
        <f t="array" aca="1" ref="G1156" ca="1">SUMIFS(Proposed_Hours,Proposed_Labor_Category,$D1156,Proposed_Company,$C1156,Proposed_MSA_Code,$E1156)</f>
        <v>0</v>
      </c>
      <c r="H1156" s="7" t="str">
        <f t="shared" ref="H1156:H1219" ca="1" si="297">IFERROR(I1156/G1156,"")</f>
        <v/>
      </c>
      <c r="I1156" s="4" t="str" cm="1">
        <f t="array" aca="1" ref="I1156" ca="1">IFERROR(IF(SUMIFS(Proposed_Direct_Cost,Proposed_Labor_Category,$D1156,Proposed_Company,$C1156,Proposed_MSA_Code,$E1156)=0,"Not Proposed",SUMIFS(Proposed_Direct_Cost,Proposed_Labor_Category,$D1156,Proposed_Company,$C1156,Proposed_MSA_Code,$E1156)),"")</f>
        <v>Not Proposed</v>
      </c>
      <c r="J1156" s="117" cm="1">
        <f t="array" aca="1" ref="J1156" ca="1">SUMIFS(Invoice_Hours,Invoice_Labor_Category,$D1156,Invoice_Company,$C1156,Invoice_MSA_Code,$E1156)</f>
        <v>0</v>
      </c>
      <c r="K1156" s="7" t="str">
        <f t="shared" ref="K1156:K1219" ca="1" si="298">IFERROR(L1156/J1156,"")</f>
        <v/>
      </c>
      <c r="L1156" s="222" cm="1">
        <f t="array" aca="1" ref="L1156" ca="1">IFERROR(SUMIFS(Invoice_Direct_Cost,Invoice_Labor_Category,$D1156,Invoice_Company,$C1156,Invoice_MSA_Code,$E1156),"")</f>
        <v>0</v>
      </c>
      <c r="M1156" s="7" t="str">
        <f t="shared" ref="M1156:M1219" ca="1" si="299">IFERROR(K1156-H1156,"")</f>
        <v/>
      </c>
      <c r="N1156" s="220" t="str">
        <f t="shared" ca="1" si="288"/>
        <v/>
      </c>
      <c r="O1156" s="7" t="str">
        <f t="shared" ref="O1156:O1219" ca="1" si="300">IFERROR(M1156*J1156,"")</f>
        <v/>
      </c>
      <c r="P1156" s="7" t="str">
        <f t="shared" ref="P1156:P1219" ca="1" si="301">IFERROR(IF(N1156&gt;5%,O1156*((N1156-5%)/N1156),""),"")</f>
        <v/>
      </c>
      <c r="Q1156" s="7" t="str">
        <f t="shared" ref="Q1156:Q1219" ca="1" si="302">IFERROR(IF(N1156&gt;0,O1156*(MIN(N1156,5%)/N1156),""),"")</f>
        <v/>
      </c>
      <c r="R1156" s="7" t="str">
        <f t="shared" ref="R1156:R1219" ca="1" si="303">IFERROR(IF(AND(K1156&gt;0,H1156="",L1156&lt;&gt;0),L1156,""),"")</f>
        <v/>
      </c>
      <c r="S1156" s="7" t="str">
        <f t="shared" ca="1" si="290"/>
        <v/>
      </c>
      <c r="T1156" s="7" t="str">
        <f t="shared" ca="1" si="291"/>
        <v/>
      </c>
      <c r="V1156" s="120" cm="1">
        <f t="array" aca="1" ref="V1156" ca="1">SUMIFS(Invoice_Hours,Invoice_Labor_Category,$D1156,Invoice_Company,$C1156,Invoice_MSA_Code,$E1156)</f>
        <v>0</v>
      </c>
      <c r="W1156" s="121" t="str">
        <f t="shared" ca="1" si="292"/>
        <v/>
      </c>
      <c r="X1156" s="152" t="str">
        <f t="shared" ca="1" si="293"/>
        <v/>
      </c>
      <c r="AB1156" t="str">
        <f t="shared" si="294"/>
        <v/>
      </c>
      <c r="AC1156" t="str">
        <f t="shared" si="295"/>
        <v/>
      </c>
      <c r="AD1156" t="str">
        <f t="shared" si="296"/>
        <v/>
      </c>
      <c r="AE1156" s="4" t="str">
        <f t="shared" ca="1" si="289"/>
        <v/>
      </c>
    </row>
    <row r="1157" spans="4:31" ht="20.100000000000001" customHeight="1">
      <c r="E1157" s="8"/>
      <c r="F1157" s="5"/>
      <c r="G1157" s="117" cm="1">
        <f t="array" aca="1" ref="G1157" ca="1">SUMIFS(Proposed_Hours,Proposed_Labor_Category,$D1157,Proposed_Company,$C1157,Proposed_MSA_Code,$E1157)</f>
        <v>0</v>
      </c>
      <c r="H1157" s="7" t="str">
        <f t="shared" ca="1" si="297"/>
        <v/>
      </c>
      <c r="I1157" s="4" t="str" cm="1">
        <f t="array" aca="1" ref="I1157" ca="1">IFERROR(IF(SUMIFS(Proposed_Direct_Cost,Proposed_Labor_Category,$D1157,Proposed_Company,$C1157,Proposed_MSA_Code,$E1157)=0,"Not Proposed",SUMIFS(Proposed_Direct_Cost,Proposed_Labor_Category,$D1157,Proposed_Company,$C1157,Proposed_MSA_Code,$E1157)),"")</f>
        <v>Not Proposed</v>
      </c>
      <c r="J1157" s="117" cm="1">
        <f t="array" aca="1" ref="J1157" ca="1">SUMIFS(Invoice_Hours,Invoice_Labor_Category,$D1157,Invoice_Company,$C1157,Invoice_MSA_Code,$E1157)</f>
        <v>0</v>
      </c>
      <c r="K1157" s="7" t="str">
        <f t="shared" ca="1" si="298"/>
        <v/>
      </c>
      <c r="L1157" s="222" cm="1">
        <f t="array" aca="1" ref="L1157" ca="1">IFERROR(SUMIFS(Invoice_Direct_Cost,Invoice_Labor_Category,$D1157,Invoice_Company,$C1157,Invoice_MSA_Code,$E1157),"")</f>
        <v>0</v>
      </c>
      <c r="M1157" s="7" t="str">
        <f t="shared" ca="1" si="299"/>
        <v/>
      </c>
      <c r="N1157" s="220" t="str">
        <f t="shared" ref="N1157:N1220" ca="1" si="304">IFERROR(M1157/H1157,"")</f>
        <v/>
      </c>
      <c r="O1157" s="7" t="str">
        <f t="shared" ca="1" si="300"/>
        <v/>
      </c>
      <c r="P1157" s="7" t="str">
        <f t="shared" ca="1" si="301"/>
        <v/>
      </c>
      <c r="Q1157" s="7" t="str">
        <f t="shared" ca="1" si="302"/>
        <v/>
      </c>
      <c r="R1157" s="7" t="str">
        <f t="shared" ca="1" si="303"/>
        <v/>
      </c>
      <c r="S1157" s="7" t="str">
        <f t="shared" ca="1" si="290"/>
        <v/>
      </c>
      <c r="T1157" s="7" t="str">
        <f t="shared" ca="1" si="291"/>
        <v/>
      </c>
      <c r="V1157" s="120" cm="1">
        <f t="array" aca="1" ref="V1157" ca="1">SUMIFS(Invoice_Hours,Invoice_Labor_Category,$D1157,Invoice_Company,$C1157,Invoice_MSA_Code,$E1157)</f>
        <v>0</v>
      </c>
      <c r="W1157" s="121" t="str">
        <f t="shared" ca="1" si="292"/>
        <v/>
      </c>
      <c r="X1157" s="151" t="str">
        <f t="shared" ca="1" si="293"/>
        <v/>
      </c>
      <c r="AB1157" t="str">
        <f t="shared" si="294"/>
        <v/>
      </c>
      <c r="AC1157" t="str">
        <f t="shared" si="295"/>
        <v/>
      </c>
      <c r="AD1157" t="str">
        <f t="shared" si="296"/>
        <v/>
      </c>
      <c r="AE1157" s="4" t="str">
        <f t="shared" ca="1" si="289"/>
        <v/>
      </c>
    </row>
    <row r="1158" spans="4:31" ht="20.100000000000001" customHeight="1">
      <c r="D1158" s="5"/>
      <c r="E1158" s="8"/>
      <c r="F1158" s="5"/>
      <c r="G1158" s="117" cm="1">
        <f t="array" aca="1" ref="G1158" ca="1">SUMIFS(Proposed_Hours,Proposed_Labor_Category,$D1158,Proposed_Company,$C1158,Proposed_MSA_Code,$E1158)</f>
        <v>0</v>
      </c>
      <c r="H1158" s="7" t="str">
        <f t="shared" ca="1" si="297"/>
        <v/>
      </c>
      <c r="I1158" s="4" t="str" cm="1">
        <f t="array" aca="1" ref="I1158" ca="1">IFERROR(IF(SUMIFS(Proposed_Direct_Cost,Proposed_Labor_Category,$D1158,Proposed_Company,$C1158,Proposed_MSA_Code,$E1158)=0,"Not Proposed",SUMIFS(Proposed_Direct_Cost,Proposed_Labor_Category,$D1158,Proposed_Company,$C1158,Proposed_MSA_Code,$E1158)),"")</f>
        <v>Not Proposed</v>
      </c>
      <c r="J1158" s="117" cm="1">
        <f t="array" aca="1" ref="J1158" ca="1">SUMIFS(Invoice_Hours,Invoice_Labor_Category,$D1158,Invoice_Company,$C1158,Invoice_MSA_Code,$E1158)</f>
        <v>0</v>
      </c>
      <c r="K1158" s="7" t="str">
        <f t="shared" ca="1" si="298"/>
        <v/>
      </c>
      <c r="L1158" s="222" cm="1">
        <f t="array" aca="1" ref="L1158" ca="1">IFERROR(SUMIFS(Invoice_Direct_Cost,Invoice_Labor_Category,$D1158,Invoice_Company,$C1158,Invoice_MSA_Code,$E1158),"")</f>
        <v>0</v>
      </c>
      <c r="M1158" s="7" t="str">
        <f t="shared" ca="1" si="299"/>
        <v/>
      </c>
      <c r="N1158" s="220" t="str">
        <f t="shared" ca="1" si="304"/>
        <v/>
      </c>
      <c r="O1158" s="7" t="str">
        <f t="shared" ca="1" si="300"/>
        <v/>
      </c>
      <c r="P1158" s="7" t="str">
        <f t="shared" ca="1" si="301"/>
        <v/>
      </c>
      <c r="Q1158" s="7" t="str">
        <f t="shared" ca="1" si="302"/>
        <v/>
      </c>
      <c r="R1158" s="7" t="str">
        <f t="shared" ca="1" si="303"/>
        <v/>
      </c>
      <c r="S1158" s="7" t="str">
        <f t="shared" ca="1" si="290"/>
        <v/>
      </c>
      <c r="T1158" s="7" t="str">
        <f t="shared" ca="1" si="291"/>
        <v/>
      </c>
      <c r="V1158" s="120" cm="1">
        <f t="array" aca="1" ref="V1158" ca="1">SUMIFS(Invoice_Hours,Invoice_Labor_Category,$D1158,Invoice_Company,$C1158,Invoice_MSA_Code,$E1158)</f>
        <v>0</v>
      </c>
      <c r="W1158" s="121" t="str">
        <f t="shared" ca="1" si="292"/>
        <v/>
      </c>
      <c r="X1158" s="152" t="str">
        <f t="shared" ca="1" si="293"/>
        <v/>
      </c>
      <c r="AB1158" t="str">
        <f t="shared" si="294"/>
        <v/>
      </c>
      <c r="AC1158" t="str">
        <f t="shared" si="295"/>
        <v/>
      </c>
      <c r="AD1158" t="str">
        <f t="shared" si="296"/>
        <v/>
      </c>
      <c r="AE1158" s="4" t="str">
        <f t="shared" ca="1" si="289"/>
        <v/>
      </c>
    </row>
    <row r="1159" spans="4:31" ht="20.100000000000001" customHeight="1">
      <c r="D1159" s="5"/>
      <c r="E1159" s="8"/>
      <c r="F1159" s="5"/>
      <c r="G1159" s="117" cm="1">
        <f t="array" aca="1" ref="G1159" ca="1">SUMIFS(Proposed_Hours,Proposed_Labor_Category,$D1159,Proposed_Company,$C1159,Proposed_MSA_Code,$E1159)</f>
        <v>0</v>
      </c>
      <c r="H1159" s="7" t="str">
        <f t="shared" ca="1" si="297"/>
        <v/>
      </c>
      <c r="I1159" s="4" t="str" cm="1">
        <f t="array" aca="1" ref="I1159" ca="1">IFERROR(IF(SUMIFS(Proposed_Direct_Cost,Proposed_Labor_Category,$D1159,Proposed_Company,$C1159,Proposed_MSA_Code,$E1159)=0,"Not Proposed",SUMIFS(Proposed_Direct_Cost,Proposed_Labor_Category,$D1159,Proposed_Company,$C1159,Proposed_MSA_Code,$E1159)),"")</f>
        <v>Not Proposed</v>
      </c>
      <c r="J1159" s="117" cm="1">
        <f t="array" aca="1" ref="J1159" ca="1">SUMIFS(Invoice_Hours,Invoice_Labor_Category,$D1159,Invoice_Company,$C1159,Invoice_MSA_Code,$E1159)</f>
        <v>0</v>
      </c>
      <c r="K1159" s="7" t="str">
        <f t="shared" ca="1" si="298"/>
        <v/>
      </c>
      <c r="L1159" s="222" cm="1">
        <f t="array" aca="1" ref="L1159" ca="1">IFERROR(SUMIFS(Invoice_Direct_Cost,Invoice_Labor_Category,$D1159,Invoice_Company,$C1159,Invoice_MSA_Code,$E1159),"")</f>
        <v>0</v>
      </c>
      <c r="M1159" s="7" t="str">
        <f t="shared" ca="1" si="299"/>
        <v/>
      </c>
      <c r="N1159" s="220" t="str">
        <f t="shared" ca="1" si="304"/>
        <v/>
      </c>
      <c r="O1159" s="7" t="str">
        <f t="shared" ca="1" si="300"/>
        <v/>
      </c>
      <c r="P1159" s="7" t="str">
        <f t="shared" ca="1" si="301"/>
        <v/>
      </c>
      <c r="Q1159" s="7" t="str">
        <f t="shared" ca="1" si="302"/>
        <v/>
      </c>
      <c r="R1159" s="7" t="str">
        <f t="shared" ca="1" si="303"/>
        <v/>
      </c>
      <c r="S1159" s="7" t="str">
        <f t="shared" ca="1" si="290"/>
        <v/>
      </c>
      <c r="T1159" s="7" t="str">
        <f t="shared" ca="1" si="291"/>
        <v/>
      </c>
      <c r="V1159" s="120" cm="1">
        <f t="array" aca="1" ref="V1159" ca="1">SUMIFS(Invoice_Hours,Invoice_Labor_Category,$D1159,Invoice_Company,$C1159,Invoice_MSA_Code,$E1159)</f>
        <v>0</v>
      </c>
      <c r="W1159" s="121" t="str">
        <f t="shared" ca="1" si="292"/>
        <v/>
      </c>
      <c r="X1159" s="151" t="str">
        <f t="shared" ca="1" si="293"/>
        <v/>
      </c>
      <c r="AB1159" t="str">
        <f t="shared" si="294"/>
        <v/>
      </c>
      <c r="AC1159" t="str">
        <f t="shared" si="295"/>
        <v/>
      </c>
      <c r="AD1159" t="str">
        <f t="shared" si="296"/>
        <v/>
      </c>
      <c r="AE1159" s="4" t="str">
        <f t="shared" ca="1" si="289"/>
        <v/>
      </c>
    </row>
    <row r="1160" spans="4:31" ht="20.100000000000001" customHeight="1">
      <c r="D1160" s="5"/>
      <c r="E1160" s="8"/>
      <c r="F1160" s="5"/>
      <c r="G1160" s="117" cm="1">
        <f t="array" aca="1" ref="G1160" ca="1">SUMIFS(Proposed_Hours,Proposed_Labor_Category,$D1160,Proposed_Company,$C1160,Proposed_MSA_Code,$E1160)</f>
        <v>0</v>
      </c>
      <c r="H1160" s="7" t="str">
        <f t="shared" ca="1" si="297"/>
        <v/>
      </c>
      <c r="I1160" s="4" t="str" cm="1">
        <f t="array" aca="1" ref="I1160" ca="1">IFERROR(IF(SUMIFS(Proposed_Direct_Cost,Proposed_Labor_Category,$D1160,Proposed_Company,$C1160,Proposed_MSA_Code,$E1160)=0,"Not Proposed",SUMIFS(Proposed_Direct_Cost,Proposed_Labor_Category,$D1160,Proposed_Company,$C1160,Proposed_MSA_Code,$E1160)),"")</f>
        <v>Not Proposed</v>
      </c>
      <c r="J1160" s="117" cm="1">
        <f t="array" aca="1" ref="J1160" ca="1">SUMIFS(Invoice_Hours,Invoice_Labor_Category,$D1160,Invoice_Company,$C1160,Invoice_MSA_Code,$E1160)</f>
        <v>0</v>
      </c>
      <c r="K1160" s="7" t="str">
        <f t="shared" ca="1" si="298"/>
        <v/>
      </c>
      <c r="L1160" s="222" cm="1">
        <f t="array" aca="1" ref="L1160" ca="1">IFERROR(SUMIFS(Invoice_Direct_Cost,Invoice_Labor_Category,$D1160,Invoice_Company,$C1160,Invoice_MSA_Code,$E1160),"")</f>
        <v>0</v>
      </c>
      <c r="M1160" s="7" t="str">
        <f t="shared" ca="1" si="299"/>
        <v/>
      </c>
      <c r="N1160" s="220" t="str">
        <f t="shared" ca="1" si="304"/>
        <v/>
      </c>
      <c r="O1160" s="7" t="str">
        <f t="shared" ca="1" si="300"/>
        <v/>
      </c>
      <c r="P1160" s="7" t="str">
        <f t="shared" ca="1" si="301"/>
        <v/>
      </c>
      <c r="Q1160" s="7" t="str">
        <f t="shared" ca="1" si="302"/>
        <v/>
      </c>
      <c r="R1160" s="7" t="str">
        <f t="shared" ca="1" si="303"/>
        <v/>
      </c>
      <c r="S1160" s="7" t="str">
        <f t="shared" ca="1" si="290"/>
        <v/>
      </c>
      <c r="T1160" s="7" t="str">
        <f t="shared" ca="1" si="291"/>
        <v/>
      </c>
      <c r="V1160" s="120" cm="1">
        <f t="array" aca="1" ref="V1160" ca="1">SUMIFS(Invoice_Hours,Invoice_Labor_Category,$D1160,Invoice_Company,$C1160,Invoice_MSA_Code,$E1160)</f>
        <v>0</v>
      </c>
      <c r="W1160" s="121" t="str">
        <f t="shared" ca="1" si="292"/>
        <v/>
      </c>
      <c r="X1160" s="152" t="str">
        <f t="shared" ca="1" si="293"/>
        <v/>
      </c>
      <c r="AB1160" t="str">
        <f t="shared" si="294"/>
        <v/>
      </c>
      <c r="AC1160" t="str">
        <f t="shared" si="295"/>
        <v/>
      </c>
      <c r="AD1160" t="str">
        <f t="shared" si="296"/>
        <v/>
      </c>
      <c r="AE1160" s="4" t="str">
        <f t="shared" ca="1" si="289"/>
        <v/>
      </c>
    </row>
    <row r="1161" spans="4:31" ht="20.100000000000001" customHeight="1">
      <c r="D1161" s="5"/>
      <c r="E1161" s="8"/>
      <c r="F1161" s="5"/>
      <c r="G1161" s="117" cm="1">
        <f t="array" aca="1" ref="G1161" ca="1">SUMIFS(Proposed_Hours,Proposed_Labor_Category,$D1161,Proposed_Company,$C1161,Proposed_MSA_Code,$E1161)</f>
        <v>0</v>
      </c>
      <c r="H1161" s="7" t="str">
        <f t="shared" ca="1" si="297"/>
        <v/>
      </c>
      <c r="I1161" s="4" t="str" cm="1">
        <f t="array" aca="1" ref="I1161" ca="1">IFERROR(IF(SUMIFS(Proposed_Direct_Cost,Proposed_Labor_Category,$D1161,Proposed_Company,$C1161,Proposed_MSA_Code,$E1161)=0,"Not Proposed",SUMIFS(Proposed_Direct_Cost,Proposed_Labor_Category,$D1161,Proposed_Company,$C1161,Proposed_MSA_Code,$E1161)),"")</f>
        <v>Not Proposed</v>
      </c>
      <c r="J1161" s="117" cm="1">
        <f t="array" aca="1" ref="J1161" ca="1">SUMIFS(Invoice_Hours,Invoice_Labor_Category,$D1161,Invoice_Company,$C1161,Invoice_MSA_Code,$E1161)</f>
        <v>0</v>
      </c>
      <c r="K1161" s="7" t="str">
        <f t="shared" ca="1" si="298"/>
        <v/>
      </c>
      <c r="L1161" s="222" cm="1">
        <f t="array" aca="1" ref="L1161" ca="1">IFERROR(SUMIFS(Invoice_Direct_Cost,Invoice_Labor_Category,$D1161,Invoice_Company,$C1161,Invoice_MSA_Code,$E1161),"")</f>
        <v>0</v>
      </c>
      <c r="M1161" s="7" t="str">
        <f t="shared" ca="1" si="299"/>
        <v/>
      </c>
      <c r="N1161" s="220" t="str">
        <f t="shared" ca="1" si="304"/>
        <v/>
      </c>
      <c r="O1161" s="7" t="str">
        <f t="shared" ca="1" si="300"/>
        <v/>
      </c>
      <c r="P1161" s="7" t="str">
        <f t="shared" ca="1" si="301"/>
        <v/>
      </c>
      <c r="Q1161" s="7" t="str">
        <f t="shared" ca="1" si="302"/>
        <v/>
      </c>
      <c r="R1161" s="7" t="str">
        <f t="shared" ca="1" si="303"/>
        <v/>
      </c>
      <c r="S1161" s="7" t="str">
        <f t="shared" ca="1" si="290"/>
        <v/>
      </c>
      <c r="T1161" s="7" t="str">
        <f t="shared" ca="1" si="291"/>
        <v/>
      </c>
      <c r="V1161" s="120" cm="1">
        <f t="array" aca="1" ref="V1161" ca="1">SUMIFS(Invoice_Hours,Invoice_Labor_Category,$D1161,Invoice_Company,$C1161,Invoice_MSA_Code,$E1161)</f>
        <v>0</v>
      </c>
      <c r="W1161" s="121" t="str">
        <f t="shared" ca="1" si="292"/>
        <v/>
      </c>
      <c r="X1161" s="151" t="str">
        <f t="shared" ca="1" si="293"/>
        <v/>
      </c>
      <c r="AB1161" t="str">
        <f t="shared" si="294"/>
        <v/>
      </c>
      <c r="AC1161" t="str">
        <f t="shared" si="295"/>
        <v/>
      </c>
      <c r="AD1161" t="str">
        <f t="shared" si="296"/>
        <v/>
      </c>
      <c r="AE1161" s="4" t="str">
        <f t="shared" ca="1" si="289"/>
        <v/>
      </c>
    </row>
    <row r="1162" spans="4:31" ht="20.100000000000001" customHeight="1">
      <c r="D1162" s="5"/>
      <c r="E1162" s="8"/>
      <c r="F1162" s="5"/>
      <c r="G1162" s="117" cm="1">
        <f t="array" aca="1" ref="G1162" ca="1">SUMIFS(Proposed_Hours,Proposed_Labor_Category,$D1162,Proposed_Company,$C1162,Proposed_MSA_Code,$E1162)</f>
        <v>0</v>
      </c>
      <c r="H1162" s="7" t="str">
        <f t="shared" ca="1" si="297"/>
        <v/>
      </c>
      <c r="I1162" s="4" t="str" cm="1">
        <f t="array" aca="1" ref="I1162" ca="1">IFERROR(IF(SUMIFS(Proposed_Direct_Cost,Proposed_Labor_Category,$D1162,Proposed_Company,$C1162,Proposed_MSA_Code,$E1162)=0,"Not Proposed",SUMIFS(Proposed_Direct_Cost,Proposed_Labor_Category,$D1162,Proposed_Company,$C1162,Proposed_MSA_Code,$E1162)),"")</f>
        <v>Not Proposed</v>
      </c>
      <c r="J1162" s="117" cm="1">
        <f t="array" aca="1" ref="J1162" ca="1">SUMIFS(Invoice_Hours,Invoice_Labor_Category,$D1162,Invoice_Company,$C1162,Invoice_MSA_Code,$E1162)</f>
        <v>0</v>
      </c>
      <c r="K1162" s="7" t="str">
        <f t="shared" ca="1" si="298"/>
        <v/>
      </c>
      <c r="L1162" s="222" cm="1">
        <f t="array" aca="1" ref="L1162" ca="1">IFERROR(SUMIFS(Invoice_Direct_Cost,Invoice_Labor_Category,$D1162,Invoice_Company,$C1162,Invoice_MSA_Code,$E1162),"")</f>
        <v>0</v>
      </c>
      <c r="M1162" s="7" t="str">
        <f t="shared" ca="1" si="299"/>
        <v/>
      </c>
      <c r="N1162" s="220" t="str">
        <f t="shared" ca="1" si="304"/>
        <v/>
      </c>
      <c r="O1162" s="7" t="str">
        <f t="shared" ca="1" si="300"/>
        <v/>
      </c>
      <c r="P1162" s="7" t="str">
        <f t="shared" ca="1" si="301"/>
        <v/>
      </c>
      <c r="Q1162" s="7" t="str">
        <f t="shared" ca="1" si="302"/>
        <v/>
      </c>
      <c r="R1162" s="7" t="str">
        <f t="shared" ca="1" si="303"/>
        <v/>
      </c>
      <c r="S1162" s="7" t="str">
        <f t="shared" ca="1" si="290"/>
        <v/>
      </c>
      <c r="T1162" s="7" t="str">
        <f t="shared" ca="1" si="291"/>
        <v/>
      </c>
      <c r="V1162" s="120" cm="1">
        <f t="array" aca="1" ref="V1162" ca="1">SUMIFS(Invoice_Hours,Invoice_Labor_Category,$D1162,Invoice_Company,$C1162,Invoice_MSA_Code,$E1162)</f>
        <v>0</v>
      </c>
      <c r="W1162" s="121" t="str">
        <f t="shared" ca="1" si="292"/>
        <v/>
      </c>
      <c r="X1162" s="152" t="str">
        <f t="shared" ca="1" si="293"/>
        <v/>
      </c>
      <c r="AB1162" t="str">
        <f t="shared" si="294"/>
        <v/>
      </c>
      <c r="AC1162" t="str">
        <f t="shared" si="295"/>
        <v/>
      </c>
      <c r="AD1162" t="str">
        <f t="shared" si="296"/>
        <v/>
      </c>
      <c r="AE1162" s="4" t="str">
        <f t="shared" ca="1" si="289"/>
        <v/>
      </c>
    </row>
    <row r="1163" spans="4:31" ht="20.100000000000001" customHeight="1">
      <c r="D1163" s="5"/>
      <c r="E1163" s="8"/>
      <c r="F1163" s="5"/>
      <c r="G1163" s="117" cm="1">
        <f t="array" aca="1" ref="G1163" ca="1">SUMIFS(Proposed_Hours,Proposed_Labor_Category,$D1163,Proposed_Company,$C1163,Proposed_MSA_Code,$E1163)</f>
        <v>0</v>
      </c>
      <c r="H1163" s="7" t="str">
        <f t="shared" ca="1" si="297"/>
        <v/>
      </c>
      <c r="I1163" s="4" t="str" cm="1">
        <f t="array" aca="1" ref="I1163" ca="1">IFERROR(IF(SUMIFS(Proposed_Direct_Cost,Proposed_Labor_Category,$D1163,Proposed_Company,$C1163,Proposed_MSA_Code,$E1163)=0,"Not Proposed",SUMIFS(Proposed_Direct_Cost,Proposed_Labor_Category,$D1163,Proposed_Company,$C1163,Proposed_MSA_Code,$E1163)),"")</f>
        <v>Not Proposed</v>
      </c>
      <c r="J1163" s="117" cm="1">
        <f t="array" aca="1" ref="J1163" ca="1">SUMIFS(Invoice_Hours,Invoice_Labor_Category,$D1163,Invoice_Company,$C1163,Invoice_MSA_Code,$E1163)</f>
        <v>0</v>
      </c>
      <c r="K1163" s="7" t="str">
        <f t="shared" ca="1" si="298"/>
        <v/>
      </c>
      <c r="L1163" s="222" cm="1">
        <f t="array" aca="1" ref="L1163" ca="1">IFERROR(SUMIFS(Invoice_Direct_Cost,Invoice_Labor_Category,$D1163,Invoice_Company,$C1163,Invoice_MSA_Code,$E1163),"")</f>
        <v>0</v>
      </c>
      <c r="M1163" s="7" t="str">
        <f t="shared" ca="1" si="299"/>
        <v/>
      </c>
      <c r="N1163" s="220" t="str">
        <f t="shared" ca="1" si="304"/>
        <v/>
      </c>
      <c r="O1163" s="7" t="str">
        <f t="shared" ca="1" si="300"/>
        <v/>
      </c>
      <c r="P1163" s="7" t="str">
        <f t="shared" ca="1" si="301"/>
        <v/>
      </c>
      <c r="Q1163" s="7" t="str">
        <f t="shared" ca="1" si="302"/>
        <v/>
      </c>
      <c r="R1163" s="7" t="str">
        <f t="shared" ca="1" si="303"/>
        <v/>
      </c>
      <c r="S1163" s="7" t="str">
        <f t="shared" ca="1" si="290"/>
        <v/>
      </c>
      <c r="T1163" s="7" t="str">
        <f t="shared" ca="1" si="291"/>
        <v/>
      </c>
      <c r="V1163" s="120" cm="1">
        <f t="array" aca="1" ref="V1163" ca="1">SUMIFS(Invoice_Hours,Invoice_Labor_Category,$D1163,Invoice_Company,$C1163,Invoice_MSA_Code,$E1163)</f>
        <v>0</v>
      </c>
      <c r="W1163" s="121" t="str">
        <f t="shared" ca="1" si="292"/>
        <v/>
      </c>
      <c r="X1163" s="151" t="str">
        <f t="shared" ca="1" si="293"/>
        <v/>
      </c>
      <c r="AB1163" t="str">
        <f t="shared" si="294"/>
        <v/>
      </c>
      <c r="AC1163" t="str">
        <f t="shared" si="295"/>
        <v/>
      </c>
      <c r="AD1163" t="str">
        <f t="shared" si="296"/>
        <v/>
      </c>
      <c r="AE1163" s="4" t="str">
        <f t="shared" ca="1" si="289"/>
        <v/>
      </c>
    </row>
    <row r="1164" spans="4:31" ht="20.100000000000001" customHeight="1">
      <c r="D1164" s="5"/>
      <c r="E1164" s="8"/>
      <c r="F1164" s="5"/>
      <c r="G1164" s="117" cm="1">
        <f t="array" aca="1" ref="G1164" ca="1">SUMIFS(Proposed_Hours,Proposed_Labor_Category,$D1164,Proposed_Company,$C1164,Proposed_MSA_Code,$E1164)</f>
        <v>0</v>
      </c>
      <c r="H1164" s="7" t="str">
        <f t="shared" ca="1" si="297"/>
        <v/>
      </c>
      <c r="I1164" s="4" t="str" cm="1">
        <f t="array" aca="1" ref="I1164" ca="1">IFERROR(IF(SUMIFS(Proposed_Direct_Cost,Proposed_Labor_Category,$D1164,Proposed_Company,$C1164,Proposed_MSA_Code,$E1164)=0,"Not Proposed",SUMIFS(Proposed_Direct_Cost,Proposed_Labor_Category,$D1164,Proposed_Company,$C1164,Proposed_MSA_Code,$E1164)),"")</f>
        <v>Not Proposed</v>
      </c>
      <c r="J1164" s="117" cm="1">
        <f t="array" aca="1" ref="J1164" ca="1">SUMIFS(Invoice_Hours,Invoice_Labor_Category,$D1164,Invoice_Company,$C1164,Invoice_MSA_Code,$E1164)</f>
        <v>0</v>
      </c>
      <c r="K1164" s="7" t="str">
        <f t="shared" ca="1" si="298"/>
        <v/>
      </c>
      <c r="L1164" s="222" cm="1">
        <f t="array" aca="1" ref="L1164" ca="1">IFERROR(SUMIFS(Invoice_Direct_Cost,Invoice_Labor_Category,$D1164,Invoice_Company,$C1164,Invoice_MSA_Code,$E1164),"")</f>
        <v>0</v>
      </c>
      <c r="M1164" s="7" t="str">
        <f t="shared" ca="1" si="299"/>
        <v/>
      </c>
      <c r="N1164" s="220" t="str">
        <f t="shared" ca="1" si="304"/>
        <v/>
      </c>
      <c r="O1164" s="7" t="str">
        <f t="shared" ca="1" si="300"/>
        <v/>
      </c>
      <c r="P1164" s="7" t="str">
        <f t="shared" ca="1" si="301"/>
        <v/>
      </c>
      <c r="Q1164" s="7" t="str">
        <f t="shared" ca="1" si="302"/>
        <v/>
      </c>
      <c r="R1164" s="7" t="str">
        <f t="shared" ca="1" si="303"/>
        <v/>
      </c>
      <c r="S1164" s="7" t="str">
        <f t="shared" ca="1" si="290"/>
        <v/>
      </c>
      <c r="T1164" s="7" t="str">
        <f t="shared" ca="1" si="291"/>
        <v/>
      </c>
      <c r="V1164" s="120" cm="1">
        <f t="array" aca="1" ref="V1164" ca="1">SUMIFS(Invoice_Hours,Invoice_Labor_Category,$D1164,Invoice_Company,$C1164,Invoice_MSA_Code,$E1164)</f>
        <v>0</v>
      </c>
      <c r="W1164" s="121" t="str">
        <f t="shared" ca="1" si="292"/>
        <v/>
      </c>
      <c r="X1164" s="152" t="str">
        <f t="shared" ca="1" si="293"/>
        <v/>
      </c>
      <c r="AB1164" t="str">
        <f t="shared" si="294"/>
        <v/>
      </c>
      <c r="AC1164" t="str">
        <f t="shared" si="295"/>
        <v/>
      </c>
      <c r="AD1164" t="str">
        <f t="shared" si="296"/>
        <v/>
      </c>
      <c r="AE1164" s="4" t="str">
        <f t="shared" ca="1" si="289"/>
        <v/>
      </c>
    </row>
    <row r="1165" spans="4:31" ht="20.100000000000001" customHeight="1">
      <c r="D1165" s="5"/>
      <c r="E1165" s="8"/>
      <c r="F1165" s="5"/>
      <c r="G1165" s="117" cm="1">
        <f t="array" aca="1" ref="G1165" ca="1">SUMIFS(Proposed_Hours,Proposed_Labor_Category,$D1165,Proposed_Company,$C1165,Proposed_MSA_Code,$E1165)</f>
        <v>0</v>
      </c>
      <c r="H1165" s="7" t="str">
        <f t="shared" ca="1" si="297"/>
        <v/>
      </c>
      <c r="I1165" s="4" t="str" cm="1">
        <f t="array" aca="1" ref="I1165" ca="1">IFERROR(IF(SUMIFS(Proposed_Direct_Cost,Proposed_Labor_Category,$D1165,Proposed_Company,$C1165,Proposed_MSA_Code,$E1165)=0,"Not Proposed",SUMIFS(Proposed_Direct_Cost,Proposed_Labor_Category,$D1165,Proposed_Company,$C1165,Proposed_MSA_Code,$E1165)),"")</f>
        <v>Not Proposed</v>
      </c>
      <c r="J1165" s="117" cm="1">
        <f t="array" aca="1" ref="J1165" ca="1">SUMIFS(Invoice_Hours,Invoice_Labor_Category,$D1165,Invoice_Company,$C1165,Invoice_MSA_Code,$E1165)</f>
        <v>0</v>
      </c>
      <c r="K1165" s="7" t="str">
        <f t="shared" ca="1" si="298"/>
        <v/>
      </c>
      <c r="L1165" s="222" cm="1">
        <f t="array" aca="1" ref="L1165" ca="1">IFERROR(SUMIFS(Invoice_Direct_Cost,Invoice_Labor_Category,$D1165,Invoice_Company,$C1165,Invoice_MSA_Code,$E1165),"")</f>
        <v>0</v>
      </c>
      <c r="M1165" s="7" t="str">
        <f t="shared" ca="1" si="299"/>
        <v/>
      </c>
      <c r="N1165" s="220" t="str">
        <f t="shared" ca="1" si="304"/>
        <v/>
      </c>
      <c r="O1165" s="7" t="str">
        <f t="shared" ca="1" si="300"/>
        <v/>
      </c>
      <c r="P1165" s="7" t="str">
        <f t="shared" ca="1" si="301"/>
        <v/>
      </c>
      <c r="Q1165" s="7" t="str">
        <f t="shared" ca="1" si="302"/>
        <v/>
      </c>
      <c r="R1165" s="7" t="str">
        <f t="shared" ca="1" si="303"/>
        <v/>
      </c>
      <c r="S1165" s="7" t="str">
        <f t="shared" ca="1" si="290"/>
        <v/>
      </c>
      <c r="T1165" s="7" t="str">
        <f t="shared" ca="1" si="291"/>
        <v/>
      </c>
      <c r="V1165" s="120" cm="1">
        <f t="array" aca="1" ref="V1165" ca="1">SUMIFS(Invoice_Hours,Invoice_Labor_Category,$D1165,Invoice_Company,$C1165,Invoice_MSA_Code,$E1165)</f>
        <v>0</v>
      </c>
      <c r="W1165" s="121" t="str">
        <f t="shared" ca="1" si="292"/>
        <v/>
      </c>
      <c r="X1165" s="151" t="str">
        <f t="shared" ca="1" si="293"/>
        <v/>
      </c>
      <c r="AB1165" t="str">
        <f t="shared" si="294"/>
        <v/>
      </c>
      <c r="AC1165" t="str">
        <f t="shared" si="295"/>
        <v/>
      </c>
      <c r="AD1165" t="str">
        <f t="shared" si="296"/>
        <v/>
      </c>
      <c r="AE1165" s="4" t="str">
        <f t="shared" ca="1" si="289"/>
        <v/>
      </c>
    </row>
    <row r="1166" spans="4:31" ht="20.100000000000001" customHeight="1">
      <c r="D1166" s="5"/>
      <c r="E1166" s="8"/>
      <c r="F1166" s="5"/>
      <c r="G1166" s="117" cm="1">
        <f t="array" aca="1" ref="G1166" ca="1">SUMIFS(Proposed_Hours,Proposed_Labor_Category,$D1166,Proposed_Company,$C1166,Proposed_MSA_Code,$E1166)</f>
        <v>0</v>
      </c>
      <c r="H1166" s="7" t="str">
        <f t="shared" ca="1" si="297"/>
        <v/>
      </c>
      <c r="I1166" s="4" t="str" cm="1">
        <f t="array" aca="1" ref="I1166" ca="1">IFERROR(IF(SUMIFS(Proposed_Direct_Cost,Proposed_Labor_Category,$D1166,Proposed_Company,$C1166,Proposed_MSA_Code,$E1166)=0,"Not Proposed",SUMIFS(Proposed_Direct_Cost,Proposed_Labor_Category,$D1166,Proposed_Company,$C1166,Proposed_MSA_Code,$E1166)),"")</f>
        <v>Not Proposed</v>
      </c>
      <c r="J1166" s="117" cm="1">
        <f t="array" aca="1" ref="J1166" ca="1">SUMIFS(Invoice_Hours,Invoice_Labor_Category,$D1166,Invoice_Company,$C1166,Invoice_MSA_Code,$E1166)</f>
        <v>0</v>
      </c>
      <c r="K1166" s="7" t="str">
        <f t="shared" ca="1" si="298"/>
        <v/>
      </c>
      <c r="L1166" s="222" cm="1">
        <f t="array" aca="1" ref="L1166" ca="1">IFERROR(SUMIFS(Invoice_Direct_Cost,Invoice_Labor_Category,$D1166,Invoice_Company,$C1166,Invoice_MSA_Code,$E1166),"")</f>
        <v>0</v>
      </c>
      <c r="M1166" s="7" t="str">
        <f t="shared" ca="1" si="299"/>
        <v/>
      </c>
      <c r="N1166" s="220" t="str">
        <f t="shared" ca="1" si="304"/>
        <v/>
      </c>
      <c r="O1166" s="7" t="str">
        <f t="shared" ca="1" si="300"/>
        <v/>
      </c>
      <c r="P1166" s="7" t="str">
        <f t="shared" ca="1" si="301"/>
        <v/>
      </c>
      <c r="Q1166" s="7" t="str">
        <f t="shared" ca="1" si="302"/>
        <v/>
      </c>
      <c r="R1166" s="7" t="str">
        <f t="shared" ca="1" si="303"/>
        <v/>
      </c>
      <c r="S1166" s="7" t="str">
        <f t="shared" ca="1" si="290"/>
        <v/>
      </c>
      <c r="T1166" s="7" t="str">
        <f t="shared" ca="1" si="291"/>
        <v/>
      </c>
      <c r="V1166" s="120" cm="1">
        <f t="array" aca="1" ref="V1166" ca="1">SUMIFS(Invoice_Hours,Invoice_Labor_Category,$D1166,Invoice_Company,$C1166,Invoice_MSA_Code,$E1166)</f>
        <v>0</v>
      </c>
      <c r="W1166" s="121" t="str">
        <f t="shared" ca="1" si="292"/>
        <v/>
      </c>
      <c r="X1166" s="152" t="str">
        <f t="shared" ca="1" si="293"/>
        <v/>
      </c>
      <c r="AB1166" t="str">
        <f t="shared" si="294"/>
        <v/>
      </c>
      <c r="AC1166" t="str">
        <f t="shared" si="295"/>
        <v/>
      </c>
      <c r="AD1166" t="str">
        <f t="shared" si="296"/>
        <v/>
      </c>
      <c r="AE1166" s="4" t="str">
        <f t="shared" ca="1" si="289"/>
        <v/>
      </c>
    </row>
    <row r="1167" spans="4:31" ht="20.100000000000001" customHeight="1">
      <c r="D1167" s="5"/>
      <c r="E1167" s="8"/>
      <c r="F1167" s="5"/>
      <c r="G1167" s="117" cm="1">
        <f t="array" aca="1" ref="G1167" ca="1">SUMIFS(Proposed_Hours,Proposed_Labor_Category,$D1167,Proposed_Company,$C1167,Proposed_MSA_Code,$E1167)</f>
        <v>0</v>
      </c>
      <c r="H1167" s="7" t="str">
        <f t="shared" ca="1" si="297"/>
        <v/>
      </c>
      <c r="I1167" s="4" t="str" cm="1">
        <f t="array" aca="1" ref="I1167" ca="1">IFERROR(IF(SUMIFS(Proposed_Direct_Cost,Proposed_Labor_Category,$D1167,Proposed_Company,$C1167,Proposed_MSA_Code,$E1167)=0,"Not Proposed",SUMIFS(Proposed_Direct_Cost,Proposed_Labor_Category,$D1167,Proposed_Company,$C1167,Proposed_MSA_Code,$E1167)),"")</f>
        <v>Not Proposed</v>
      </c>
      <c r="J1167" s="117" cm="1">
        <f t="array" aca="1" ref="J1167" ca="1">SUMIFS(Invoice_Hours,Invoice_Labor_Category,$D1167,Invoice_Company,$C1167,Invoice_MSA_Code,$E1167)</f>
        <v>0</v>
      </c>
      <c r="K1167" s="7" t="str">
        <f t="shared" ca="1" si="298"/>
        <v/>
      </c>
      <c r="L1167" s="222" cm="1">
        <f t="array" aca="1" ref="L1167" ca="1">IFERROR(SUMIFS(Invoice_Direct_Cost,Invoice_Labor_Category,$D1167,Invoice_Company,$C1167,Invoice_MSA_Code,$E1167),"")</f>
        <v>0</v>
      </c>
      <c r="M1167" s="7" t="str">
        <f t="shared" ca="1" si="299"/>
        <v/>
      </c>
      <c r="N1167" s="220" t="str">
        <f t="shared" ca="1" si="304"/>
        <v/>
      </c>
      <c r="O1167" s="7" t="str">
        <f t="shared" ca="1" si="300"/>
        <v/>
      </c>
      <c r="P1167" s="7" t="str">
        <f t="shared" ca="1" si="301"/>
        <v/>
      </c>
      <c r="Q1167" s="7" t="str">
        <f t="shared" ca="1" si="302"/>
        <v/>
      </c>
      <c r="R1167" s="7" t="str">
        <f t="shared" ca="1" si="303"/>
        <v/>
      </c>
      <c r="S1167" s="7" t="str">
        <f t="shared" ca="1" si="290"/>
        <v/>
      </c>
      <c r="T1167" s="7" t="str">
        <f t="shared" ca="1" si="291"/>
        <v/>
      </c>
      <c r="V1167" s="120" cm="1">
        <f t="array" aca="1" ref="V1167" ca="1">SUMIFS(Invoice_Hours,Invoice_Labor_Category,$D1167,Invoice_Company,$C1167,Invoice_MSA_Code,$E1167)</f>
        <v>0</v>
      </c>
      <c r="W1167" s="121" t="str">
        <f t="shared" ca="1" si="292"/>
        <v/>
      </c>
      <c r="X1167" s="151" t="str">
        <f t="shared" ca="1" si="293"/>
        <v/>
      </c>
      <c r="AB1167" t="str">
        <f t="shared" si="294"/>
        <v/>
      </c>
      <c r="AC1167" t="str">
        <f t="shared" si="295"/>
        <v/>
      </c>
      <c r="AD1167" t="str">
        <f t="shared" si="296"/>
        <v/>
      </c>
      <c r="AE1167" s="4" t="str">
        <f t="shared" ca="1" si="289"/>
        <v/>
      </c>
    </row>
    <row r="1168" spans="4:31" ht="20.100000000000001" customHeight="1">
      <c r="D1168" s="5"/>
      <c r="E1168" s="8"/>
      <c r="F1168" s="5"/>
      <c r="G1168" s="117" cm="1">
        <f t="array" aca="1" ref="G1168" ca="1">SUMIFS(Proposed_Hours,Proposed_Labor_Category,$D1168,Proposed_Company,$C1168,Proposed_MSA_Code,$E1168)</f>
        <v>0</v>
      </c>
      <c r="H1168" s="7" t="str">
        <f t="shared" ca="1" si="297"/>
        <v/>
      </c>
      <c r="I1168" s="4" t="str" cm="1">
        <f t="array" aca="1" ref="I1168" ca="1">IFERROR(IF(SUMIFS(Proposed_Direct_Cost,Proposed_Labor_Category,$D1168,Proposed_Company,$C1168,Proposed_MSA_Code,$E1168)=0,"Not Proposed",SUMIFS(Proposed_Direct_Cost,Proposed_Labor_Category,$D1168,Proposed_Company,$C1168,Proposed_MSA_Code,$E1168)),"")</f>
        <v>Not Proposed</v>
      </c>
      <c r="J1168" s="117" cm="1">
        <f t="array" aca="1" ref="J1168" ca="1">SUMIFS(Invoice_Hours,Invoice_Labor_Category,$D1168,Invoice_Company,$C1168,Invoice_MSA_Code,$E1168)</f>
        <v>0</v>
      </c>
      <c r="K1168" s="7" t="str">
        <f t="shared" ca="1" si="298"/>
        <v/>
      </c>
      <c r="L1168" s="222" cm="1">
        <f t="array" aca="1" ref="L1168" ca="1">IFERROR(SUMIFS(Invoice_Direct_Cost,Invoice_Labor_Category,$D1168,Invoice_Company,$C1168,Invoice_MSA_Code,$E1168),"")</f>
        <v>0</v>
      </c>
      <c r="M1168" s="7" t="str">
        <f t="shared" ca="1" si="299"/>
        <v/>
      </c>
      <c r="N1168" s="220" t="str">
        <f t="shared" ca="1" si="304"/>
        <v/>
      </c>
      <c r="O1168" s="7" t="str">
        <f t="shared" ca="1" si="300"/>
        <v/>
      </c>
      <c r="P1168" s="7" t="str">
        <f t="shared" ca="1" si="301"/>
        <v/>
      </c>
      <c r="Q1168" s="7" t="str">
        <f t="shared" ca="1" si="302"/>
        <v/>
      </c>
      <c r="R1168" s="7" t="str">
        <f t="shared" ca="1" si="303"/>
        <v/>
      </c>
      <c r="S1168" s="7" t="str">
        <f t="shared" ca="1" si="290"/>
        <v/>
      </c>
      <c r="T1168" s="7" t="str">
        <f t="shared" ca="1" si="291"/>
        <v/>
      </c>
      <c r="V1168" s="120" cm="1">
        <f t="array" aca="1" ref="V1168" ca="1">SUMIFS(Invoice_Hours,Invoice_Labor_Category,$D1168,Invoice_Company,$C1168,Invoice_MSA_Code,$E1168)</f>
        <v>0</v>
      </c>
      <c r="W1168" s="121" t="str">
        <f t="shared" ca="1" si="292"/>
        <v/>
      </c>
      <c r="X1168" s="152" t="str">
        <f t="shared" ca="1" si="293"/>
        <v/>
      </c>
      <c r="AB1168" t="str">
        <f t="shared" si="294"/>
        <v/>
      </c>
      <c r="AC1168" t="str">
        <f t="shared" si="295"/>
        <v/>
      </c>
      <c r="AD1168" t="str">
        <f t="shared" si="296"/>
        <v/>
      </c>
      <c r="AE1168" s="4" t="str">
        <f t="shared" ca="1" si="289"/>
        <v/>
      </c>
    </row>
    <row r="1169" spans="4:31" ht="20.100000000000001" customHeight="1">
      <c r="D1169" s="5"/>
      <c r="E1169" s="8"/>
      <c r="F1169" s="5"/>
      <c r="G1169" s="117" cm="1">
        <f t="array" aca="1" ref="G1169" ca="1">SUMIFS(Proposed_Hours,Proposed_Labor_Category,$D1169,Proposed_Company,$C1169,Proposed_MSA_Code,$E1169)</f>
        <v>0</v>
      </c>
      <c r="H1169" s="7" t="str">
        <f t="shared" ca="1" si="297"/>
        <v/>
      </c>
      <c r="I1169" s="4" t="str" cm="1">
        <f t="array" aca="1" ref="I1169" ca="1">IFERROR(IF(SUMIFS(Proposed_Direct_Cost,Proposed_Labor_Category,$D1169,Proposed_Company,$C1169,Proposed_MSA_Code,$E1169)=0,"Not Proposed",SUMIFS(Proposed_Direct_Cost,Proposed_Labor_Category,$D1169,Proposed_Company,$C1169,Proposed_MSA_Code,$E1169)),"")</f>
        <v>Not Proposed</v>
      </c>
      <c r="J1169" s="117" cm="1">
        <f t="array" aca="1" ref="J1169" ca="1">SUMIFS(Invoice_Hours,Invoice_Labor_Category,$D1169,Invoice_Company,$C1169,Invoice_MSA_Code,$E1169)</f>
        <v>0</v>
      </c>
      <c r="K1169" s="7" t="str">
        <f t="shared" ca="1" si="298"/>
        <v/>
      </c>
      <c r="L1169" s="222" cm="1">
        <f t="array" aca="1" ref="L1169" ca="1">IFERROR(SUMIFS(Invoice_Direct_Cost,Invoice_Labor_Category,$D1169,Invoice_Company,$C1169,Invoice_MSA_Code,$E1169),"")</f>
        <v>0</v>
      </c>
      <c r="M1169" s="7" t="str">
        <f t="shared" ca="1" si="299"/>
        <v/>
      </c>
      <c r="N1169" s="220" t="str">
        <f t="shared" ca="1" si="304"/>
        <v/>
      </c>
      <c r="O1169" s="7" t="str">
        <f t="shared" ca="1" si="300"/>
        <v/>
      </c>
      <c r="P1169" s="7" t="str">
        <f t="shared" ca="1" si="301"/>
        <v/>
      </c>
      <c r="Q1169" s="7" t="str">
        <f t="shared" ca="1" si="302"/>
        <v/>
      </c>
      <c r="R1169" s="7" t="str">
        <f t="shared" ca="1" si="303"/>
        <v/>
      </c>
      <c r="S1169" s="7" t="str">
        <f t="shared" ca="1" si="290"/>
        <v/>
      </c>
      <c r="T1169" s="7" t="str">
        <f t="shared" ca="1" si="291"/>
        <v/>
      </c>
      <c r="V1169" s="120" cm="1">
        <f t="array" aca="1" ref="V1169" ca="1">SUMIFS(Invoice_Hours,Invoice_Labor_Category,$D1169,Invoice_Company,$C1169,Invoice_MSA_Code,$E1169)</f>
        <v>0</v>
      </c>
      <c r="W1169" s="121" t="str">
        <f t="shared" ca="1" si="292"/>
        <v/>
      </c>
      <c r="X1169" s="151" t="str">
        <f t="shared" ca="1" si="293"/>
        <v/>
      </c>
      <c r="AB1169" t="str">
        <f t="shared" si="294"/>
        <v/>
      </c>
      <c r="AC1169" t="str">
        <f t="shared" si="295"/>
        <v/>
      </c>
      <c r="AD1169" t="str">
        <f t="shared" si="296"/>
        <v/>
      </c>
      <c r="AE1169" s="4" t="str">
        <f t="shared" ca="1" si="289"/>
        <v/>
      </c>
    </row>
    <row r="1170" spans="4:31" ht="20.100000000000001" customHeight="1">
      <c r="D1170" s="5"/>
      <c r="E1170" s="8"/>
      <c r="F1170" s="5"/>
      <c r="G1170" s="117" cm="1">
        <f t="array" aca="1" ref="G1170" ca="1">SUMIFS(Proposed_Hours,Proposed_Labor_Category,$D1170,Proposed_Company,$C1170,Proposed_MSA_Code,$E1170)</f>
        <v>0</v>
      </c>
      <c r="H1170" s="7" t="str">
        <f t="shared" ca="1" si="297"/>
        <v/>
      </c>
      <c r="I1170" s="4" t="str" cm="1">
        <f t="array" aca="1" ref="I1170" ca="1">IFERROR(IF(SUMIFS(Proposed_Direct_Cost,Proposed_Labor_Category,$D1170,Proposed_Company,$C1170,Proposed_MSA_Code,$E1170)=0,"Not Proposed",SUMIFS(Proposed_Direct_Cost,Proposed_Labor_Category,$D1170,Proposed_Company,$C1170,Proposed_MSA_Code,$E1170)),"")</f>
        <v>Not Proposed</v>
      </c>
      <c r="J1170" s="117" cm="1">
        <f t="array" aca="1" ref="J1170" ca="1">SUMIFS(Invoice_Hours,Invoice_Labor_Category,$D1170,Invoice_Company,$C1170,Invoice_MSA_Code,$E1170)</f>
        <v>0</v>
      </c>
      <c r="K1170" s="7" t="str">
        <f t="shared" ca="1" si="298"/>
        <v/>
      </c>
      <c r="L1170" s="222" cm="1">
        <f t="array" aca="1" ref="L1170" ca="1">IFERROR(SUMIFS(Invoice_Direct_Cost,Invoice_Labor_Category,$D1170,Invoice_Company,$C1170,Invoice_MSA_Code,$E1170),"")</f>
        <v>0</v>
      </c>
      <c r="M1170" s="7" t="str">
        <f t="shared" ca="1" si="299"/>
        <v/>
      </c>
      <c r="N1170" s="220" t="str">
        <f t="shared" ca="1" si="304"/>
        <v/>
      </c>
      <c r="O1170" s="7" t="str">
        <f t="shared" ca="1" si="300"/>
        <v/>
      </c>
      <c r="P1170" s="7" t="str">
        <f t="shared" ca="1" si="301"/>
        <v/>
      </c>
      <c r="Q1170" s="7" t="str">
        <f t="shared" ca="1" si="302"/>
        <v/>
      </c>
      <c r="R1170" s="7" t="str">
        <f t="shared" ca="1" si="303"/>
        <v/>
      </c>
      <c r="S1170" s="7" t="str">
        <f t="shared" ca="1" si="290"/>
        <v/>
      </c>
      <c r="T1170" s="7" t="str">
        <f t="shared" ca="1" si="291"/>
        <v/>
      </c>
      <c r="V1170" s="120" cm="1">
        <f t="array" aca="1" ref="V1170" ca="1">SUMIFS(Invoice_Hours,Invoice_Labor_Category,$D1170,Invoice_Company,$C1170,Invoice_MSA_Code,$E1170)</f>
        <v>0</v>
      </c>
      <c r="W1170" s="121" t="str">
        <f t="shared" ca="1" si="292"/>
        <v/>
      </c>
      <c r="X1170" s="152" t="str">
        <f t="shared" ca="1" si="293"/>
        <v/>
      </c>
      <c r="AB1170" t="str">
        <f t="shared" si="294"/>
        <v/>
      </c>
      <c r="AC1170" t="str">
        <f t="shared" si="295"/>
        <v/>
      </c>
      <c r="AD1170" t="str">
        <f t="shared" si="296"/>
        <v/>
      </c>
      <c r="AE1170" s="4" t="str">
        <f t="shared" ca="1" si="289"/>
        <v/>
      </c>
    </row>
    <row r="1171" spans="4:31" ht="20.100000000000001" customHeight="1">
      <c r="D1171" s="5"/>
      <c r="E1171" s="8"/>
      <c r="F1171" s="5"/>
      <c r="G1171" s="117" cm="1">
        <f t="array" aca="1" ref="G1171" ca="1">SUMIFS(Proposed_Hours,Proposed_Labor_Category,$D1171,Proposed_Company,$C1171,Proposed_MSA_Code,$E1171)</f>
        <v>0</v>
      </c>
      <c r="H1171" s="7" t="str">
        <f t="shared" ca="1" si="297"/>
        <v/>
      </c>
      <c r="I1171" s="4" t="str" cm="1">
        <f t="array" aca="1" ref="I1171" ca="1">IFERROR(IF(SUMIFS(Proposed_Direct_Cost,Proposed_Labor_Category,$D1171,Proposed_Company,$C1171,Proposed_MSA_Code,$E1171)=0,"Not Proposed",SUMIFS(Proposed_Direct_Cost,Proposed_Labor_Category,$D1171,Proposed_Company,$C1171,Proposed_MSA_Code,$E1171)),"")</f>
        <v>Not Proposed</v>
      </c>
      <c r="J1171" s="117" cm="1">
        <f t="array" aca="1" ref="J1171" ca="1">SUMIFS(Invoice_Hours,Invoice_Labor_Category,$D1171,Invoice_Company,$C1171,Invoice_MSA_Code,$E1171)</f>
        <v>0</v>
      </c>
      <c r="K1171" s="7" t="str">
        <f t="shared" ca="1" si="298"/>
        <v/>
      </c>
      <c r="L1171" s="222" cm="1">
        <f t="array" aca="1" ref="L1171" ca="1">IFERROR(SUMIFS(Invoice_Direct_Cost,Invoice_Labor_Category,$D1171,Invoice_Company,$C1171,Invoice_MSA_Code,$E1171),"")</f>
        <v>0</v>
      </c>
      <c r="M1171" s="7" t="str">
        <f t="shared" ca="1" si="299"/>
        <v/>
      </c>
      <c r="N1171" s="220" t="str">
        <f t="shared" ca="1" si="304"/>
        <v/>
      </c>
      <c r="O1171" s="7" t="str">
        <f t="shared" ca="1" si="300"/>
        <v/>
      </c>
      <c r="P1171" s="7" t="str">
        <f t="shared" ca="1" si="301"/>
        <v/>
      </c>
      <c r="Q1171" s="7" t="str">
        <f t="shared" ca="1" si="302"/>
        <v/>
      </c>
      <c r="R1171" s="7" t="str">
        <f t="shared" ca="1" si="303"/>
        <v/>
      </c>
      <c r="S1171" s="7" t="str">
        <f t="shared" ca="1" si="290"/>
        <v/>
      </c>
      <c r="T1171" s="7" t="str">
        <f t="shared" ca="1" si="291"/>
        <v/>
      </c>
      <c r="V1171" s="120" cm="1">
        <f t="array" aca="1" ref="V1171" ca="1">SUMIFS(Invoice_Hours,Invoice_Labor_Category,$D1171,Invoice_Company,$C1171,Invoice_MSA_Code,$E1171)</f>
        <v>0</v>
      </c>
      <c r="W1171" s="121" t="str">
        <f t="shared" ca="1" si="292"/>
        <v/>
      </c>
      <c r="X1171" s="151" t="str">
        <f t="shared" ca="1" si="293"/>
        <v/>
      </c>
      <c r="AB1171" t="str">
        <f t="shared" si="294"/>
        <v/>
      </c>
      <c r="AC1171" t="str">
        <f t="shared" si="295"/>
        <v/>
      </c>
      <c r="AD1171" t="str">
        <f t="shared" si="296"/>
        <v/>
      </c>
      <c r="AE1171" s="4" t="str">
        <f t="shared" ca="1" si="289"/>
        <v/>
      </c>
    </row>
    <row r="1172" spans="4:31" ht="20.100000000000001" customHeight="1">
      <c r="D1172" s="5"/>
      <c r="E1172" s="8"/>
      <c r="F1172" s="5"/>
      <c r="G1172" s="117" cm="1">
        <f t="array" aca="1" ref="G1172" ca="1">SUMIFS(Proposed_Hours,Proposed_Labor_Category,$D1172,Proposed_Company,$C1172,Proposed_MSA_Code,$E1172)</f>
        <v>0</v>
      </c>
      <c r="H1172" s="7" t="str">
        <f t="shared" ca="1" si="297"/>
        <v/>
      </c>
      <c r="I1172" s="4" t="str" cm="1">
        <f t="array" aca="1" ref="I1172" ca="1">IFERROR(IF(SUMIFS(Proposed_Direct_Cost,Proposed_Labor_Category,$D1172,Proposed_Company,$C1172,Proposed_MSA_Code,$E1172)=0,"Not Proposed",SUMIFS(Proposed_Direct_Cost,Proposed_Labor_Category,$D1172,Proposed_Company,$C1172,Proposed_MSA_Code,$E1172)),"")</f>
        <v>Not Proposed</v>
      </c>
      <c r="J1172" s="117" cm="1">
        <f t="array" aca="1" ref="J1172" ca="1">SUMIFS(Invoice_Hours,Invoice_Labor_Category,$D1172,Invoice_Company,$C1172,Invoice_MSA_Code,$E1172)</f>
        <v>0</v>
      </c>
      <c r="K1172" s="7" t="str">
        <f t="shared" ca="1" si="298"/>
        <v/>
      </c>
      <c r="L1172" s="222" cm="1">
        <f t="array" aca="1" ref="L1172" ca="1">IFERROR(SUMIFS(Invoice_Direct_Cost,Invoice_Labor_Category,$D1172,Invoice_Company,$C1172,Invoice_MSA_Code,$E1172),"")</f>
        <v>0</v>
      </c>
      <c r="M1172" s="7" t="str">
        <f t="shared" ca="1" si="299"/>
        <v/>
      </c>
      <c r="N1172" s="220" t="str">
        <f t="shared" ca="1" si="304"/>
        <v/>
      </c>
      <c r="O1172" s="7" t="str">
        <f t="shared" ca="1" si="300"/>
        <v/>
      </c>
      <c r="P1172" s="7" t="str">
        <f t="shared" ca="1" si="301"/>
        <v/>
      </c>
      <c r="Q1172" s="7" t="str">
        <f t="shared" ca="1" si="302"/>
        <v/>
      </c>
      <c r="R1172" s="7" t="str">
        <f t="shared" ca="1" si="303"/>
        <v/>
      </c>
      <c r="S1172" s="7" t="str">
        <f t="shared" ca="1" si="290"/>
        <v/>
      </c>
      <c r="T1172" s="7" t="str">
        <f t="shared" ca="1" si="291"/>
        <v/>
      </c>
      <c r="V1172" s="120" cm="1">
        <f t="array" aca="1" ref="V1172" ca="1">SUMIFS(Invoice_Hours,Invoice_Labor_Category,$D1172,Invoice_Company,$C1172,Invoice_MSA_Code,$E1172)</f>
        <v>0</v>
      </c>
      <c r="W1172" s="121" t="str">
        <f t="shared" ca="1" si="292"/>
        <v/>
      </c>
      <c r="X1172" s="152" t="str">
        <f t="shared" ca="1" si="293"/>
        <v/>
      </c>
      <c r="AB1172" t="str">
        <f t="shared" si="294"/>
        <v/>
      </c>
      <c r="AC1172" t="str">
        <f t="shared" si="295"/>
        <v/>
      </c>
      <c r="AD1172" t="str">
        <f t="shared" si="296"/>
        <v/>
      </c>
      <c r="AE1172" s="4" t="str">
        <f t="shared" ca="1" si="289"/>
        <v/>
      </c>
    </row>
    <row r="1173" spans="4:31" ht="20.100000000000001" customHeight="1">
      <c r="D1173" s="5"/>
      <c r="E1173" s="8"/>
      <c r="F1173" s="5"/>
      <c r="G1173" s="117" cm="1">
        <f t="array" aca="1" ref="G1173" ca="1">SUMIFS(Proposed_Hours,Proposed_Labor_Category,$D1173,Proposed_Company,$C1173,Proposed_MSA_Code,$E1173)</f>
        <v>0</v>
      </c>
      <c r="H1173" s="7" t="str">
        <f t="shared" ca="1" si="297"/>
        <v/>
      </c>
      <c r="I1173" s="4" t="str" cm="1">
        <f t="array" aca="1" ref="I1173" ca="1">IFERROR(IF(SUMIFS(Proposed_Direct_Cost,Proposed_Labor_Category,$D1173,Proposed_Company,$C1173,Proposed_MSA_Code,$E1173)=0,"Not Proposed",SUMIFS(Proposed_Direct_Cost,Proposed_Labor_Category,$D1173,Proposed_Company,$C1173,Proposed_MSA_Code,$E1173)),"")</f>
        <v>Not Proposed</v>
      </c>
      <c r="J1173" s="117" cm="1">
        <f t="array" aca="1" ref="J1173" ca="1">SUMIFS(Invoice_Hours,Invoice_Labor_Category,$D1173,Invoice_Company,$C1173,Invoice_MSA_Code,$E1173)</f>
        <v>0</v>
      </c>
      <c r="K1173" s="7" t="str">
        <f t="shared" ca="1" si="298"/>
        <v/>
      </c>
      <c r="L1173" s="222" cm="1">
        <f t="array" aca="1" ref="L1173" ca="1">IFERROR(SUMIFS(Invoice_Direct_Cost,Invoice_Labor_Category,$D1173,Invoice_Company,$C1173,Invoice_MSA_Code,$E1173),"")</f>
        <v>0</v>
      </c>
      <c r="M1173" s="7" t="str">
        <f t="shared" ca="1" si="299"/>
        <v/>
      </c>
      <c r="N1173" s="220" t="str">
        <f t="shared" ca="1" si="304"/>
        <v/>
      </c>
      <c r="O1173" s="7" t="str">
        <f t="shared" ca="1" si="300"/>
        <v/>
      </c>
      <c r="P1173" s="7" t="str">
        <f t="shared" ca="1" si="301"/>
        <v/>
      </c>
      <c r="Q1173" s="7" t="str">
        <f t="shared" ca="1" si="302"/>
        <v/>
      </c>
      <c r="R1173" s="7" t="str">
        <f t="shared" ca="1" si="303"/>
        <v/>
      </c>
      <c r="S1173" s="7" t="str">
        <f t="shared" ca="1" si="290"/>
        <v/>
      </c>
      <c r="T1173" s="7" t="str">
        <f t="shared" ca="1" si="291"/>
        <v/>
      </c>
      <c r="V1173" s="120" cm="1">
        <f t="array" aca="1" ref="V1173" ca="1">SUMIFS(Invoice_Hours,Invoice_Labor_Category,$D1173,Invoice_Company,$C1173,Invoice_MSA_Code,$E1173)</f>
        <v>0</v>
      </c>
      <c r="W1173" s="121" t="str">
        <f t="shared" ca="1" si="292"/>
        <v/>
      </c>
      <c r="X1173" s="151" t="str">
        <f t="shared" ca="1" si="293"/>
        <v/>
      </c>
      <c r="AB1173" t="str">
        <f t="shared" si="294"/>
        <v/>
      </c>
      <c r="AC1173" t="str">
        <f t="shared" si="295"/>
        <v/>
      </c>
      <c r="AD1173" t="str">
        <f t="shared" si="296"/>
        <v/>
      </c>
      <c r="AE1173" s="4" t="str">
        <f t="shared" ca="1" si="289"/>
        <v/>
      </c>
    </row>
    <row r="1174" spans="4:31" ht="20.100000000000001" customHeight="1">
      <c r="D1174" s="5"/>
      <c r="E1174" s="8"/>
      <c r="F1174" s="5"/>
      <c r="G1174" s="117" cm="1">
        <f t="array" aca="1" ref="G1174" ca="1">SUMIFS(Proposed_Hours,Proposed_Labor_Category,$D1174,Proposed_Company,$C1174,Proposed_MSA_Code,$E1174)</f>
        <v>0</v>
      </c>
      <c r="H1174" s="7" t="str">
        <f t="shared" ca="1" si="297"/>
        <v/>
      </c>
      <c r="I1174" s="4" t="str" cm="1">
        <f t="array" aca="1" ref="I1174" ca="1">IFERROR(IF(SUMIFS(Proposed_Direct_Cost,Proposed_Labor_Category,$D1174,Proposed_Company,$C1174,Proposed_MSA_Code,$E1174)=0,"Not Proposed",SUMIFS(Proposed_Direct_Cost,Proposed_Labor_Category,$D1174,Proposed_Company,$C1174,Proposed_MSA_Code,$E1174)),"")</f>
        <v>Not Proposed</v>
      </c>
      <c r="J1174" s="117" cm="1">
        <f t="array" aca="1" ref="J1174" ca="1">SUMIFS(Invoice_Hours,Invoice_Labor_Category,$D1174,Invoice_Company,$C1174,Invoice_MSA_Code,$E1174)</f>
        <v>0</v>
      </c>
      <c r="K1174" s="7" t="str">
        <f t="shared" ca="1" si="298"/>
        <v/>
      </c>
      <c r="L1174" s="222" cm="1">
        <f t="array" aca="1" ref="L1174" ca="1">IFERROR(SUMIFS(Invoice_Direct_Cost,Invoice_Labor_Category,$D1174,Invoice_Company,$C1174,Invoice_MSA_Code,$E1174),"")</f>
        <v>0</v>
      </c>
      <c r="M1174" s="7" t="str">
        <f t="shared" ca="1" si="299"/>
        <v/>
      </c>
      <c r="N1174" s="220" t="str">
        <f t="shared" ca="1" si="304"/>
        <v/>
      </c>
      <c r="O1174" s="7" t="str">
        <f t="shared" ca="1" si="300"/>
        <v/>
      </c>
      <c r="P1174" s="7" t="str">
        <f t="shared" ca="1" si="301"/>
        <v/>
      </c>
      <c r="Q1174" s="7" t="str">
        <f t="shared" ca="1" si="302"/>
        <v/>
      </c>
      <c r="R1174" s="7" t="str">
        <f t="shared" ca="1" si="303"/>
        <v/>
      </c>
      <c r="S1174" s="7" t="str">
        <f t="shared" ca="1" si="290"/>
        <v/>
      </c>
      <c r="T1174" s="7" t="str">
        <f t="shared" ca="1" si="291"/>
        <v/>
      </c>
      <c r="V1174" s="120" cm="1">
        <f t="array" aca="1" ref="V1174" ca="1">SUMIFS(Invoice_Hours,Invoice_Labor_Category,$D1174,Invoice_Company,$C1174,Invoice_MSA_Code,$E1174)</f>
        <v>0</v>
      </c>
      <c r="W1174" s="121" t="str">
        <f t="shared" ca="1" si="292"/>
        <v/>
      </c>
      <c r="X1174" s="152" t="str">
        <f t="shared" ca="1" si="293"/>
        <v/>
      </c>
      <c r="AB1174" t="str">
        <f t="shared" si="294"/>
        <v/>
      </c>
      <c r="AC1174" t="str">
        <f t="shared" si="295"/>
        <v/>
      </c>
      <c r="AD1174" t="str">
        <f t="shared" si="296"/>
        <v/>
      </c>
      <c r="AE1174" s="4" t="str">
        <f t="shared" ca="1" si="289"/>
        <v/>
      </c>
    </row>
    <row r="1175" spans="4:31" ht="20.100000000000001" customHeight="1">
      <c r="D1175" s="5"/>
      <c r="E1175" s="8"/>
      <c r="F1175" s="5"/>
      <c r="G1175" s="117" cm="1">
        <f t="array" aca="1" ref="G1175" ca="1">SUMIFS(Proposed_Hours,Proposed_Labor_Category,$D1175,Proposed_Company,$C1175,Proposed_MSA_Code,$E1175)</f>
        <v>0</v>
      </c>
      <c r="H1175" s="7" t="str">
        <f t="shared" ca="1" si="297"/>
        <v/>
      </c>
      <c r="I1175" s="4" t="str" cm="1">
        <f t="array" aca="1" ref="I1175" ca="1">IFERROR(IF(SUMIFS(Proposed_Direct_Cost,Proposed_Labor_Category,$D1175,Proposed_Company,$C1175,Proposed_MSA_Code,$E1175)=0,"Not Proposed",SUMIFS(Proposed_Direct_Cost,Proposed_Labor_Category,$D1175,Proposed_Company,$C1175,Proposed_MSA_Code,$E1175)),"")</f>
        <v>Not Proposed</v>
      </c>
      <c r="J1175" s="117" cm="1">
        <f t="array" aca="1" ref="J1175" ca="1">SUMIFS(Invoice_Hours,Invoice_Labor_Category,$D1175,Invoice_Company,$C1175,Invoice_MSA_Code,$E1175)</f>
        <v>0</v>
      </c>
      <c r="K1175" s="7" t="str">
        <f t="shared" ca="1" si="298"/>
        <v/>
      </c>
      <c r="L1175" s="222" cm="1">
        <f t="array" aca="1" ref="L1175" ca="1">IFERROR(SUMIFS(Invoice_Direct_Cost,Invoice_Labor_Category,$D1175,Invoice_Company,$C1175,Invoice_MSA_Code,$E1175),"")</f>
        <v>0</v>
      </c>
      <c r="M1175" s="7" t="str">
        <f t="shared" ca="1" si="299"/>
        <v/>
      </c>
      <c r="N1175" s="220" t="str">
        <f t="shared" ca="1" si="304"/>
        <v/>
      </c>
      <c r="O1175" s="7" t="str">
        <f t="shared" ca="1" si="300"/>
        <v/>
      </c>
      <c r="P1175" s="7" t="str">
        <f t="shared" ca="1" si="301"/>
        <v/>
      </c>
      <c r="Q1175" s="7" t="str">
        <f t="shared" ca="1" si="302"/>
        <v/>
      </c>
      <c r="R1175" s="7" t="str">
        <f t="shared" ca="1" si="303"/>
        <v/>
      </c>
      <c r="S1175" s="7" t="str">
        <f t="shared" ca="1" si="290"/>
        <v/>
      </c>
      <c r="T1175" s="7" t="str">
        <f t="shared" ca="1" si="291"/>
        <v/>
      </c>
      <c r="V1175" s="120" cm="1">
        <f t="array" aca="1" ref="V1175" ca="1">SUMIFS(Invoice_Hours,Invoice_Labor_Category,$D1175,Invoice_Company,$C1175,Invoice_MSA_Code,$E1175)</f>
        <v>0</v>
      </c>
      <c r="W1175" s="121" t="str">
        <f t="shared" ca="1" si="292"/>
        <v/>
      </c>
      <c r="X1175" s="151" t="str">
        <f t="shared" ca="1" si="293"/>
        <v/>
      </c>
      <c r="AB1175" t="str">
        <f t="shared" si="294"/>
        <v/>
      </c>
      <c r="AC1175" t="str">
        <f t="shared" si="295"/>
        <v/>
      </c>
      <c r="AD1175" t="str">
        <f t="shared" si="296"/>
        <v/>
      </c>
      <c r="AE1175" s="4" t="str">
        <f t="shared" ca="1" si="289"/>
        <v/>
      </c>
    </row>
    <row r="1176" spans="4:31" ht="20.100000000000001" customHeight="1">
      <c r="D1176" s="5"/>
      <c r="E1176" s="8"/>
      <c r="F1176" s="5"/>
      <c r="G1176" s="117" cm="1">
        <f t="array" aca="1" ref="G1176" ca="1">SUMIFS(Proposed_Hours,Proposed_Labor_Category,$D1176,Proposed_Company,$C1176,Proposed_MSA_Code,$E1176)</f>
        <v>0</v>
      </c>
      <c r="H1176" s="7" t="str">
        <f t="shared" ca="1" si="297"/>
        <v/>
      </c>
      <c r="I1176" s="4" t="str" cm="1">
        <f t="array" aca="1" ref="I1176" ca="1">IFERROR(IF(SUMIFS(Proposed_Direct_Cost,Proposed_Labor_Category,$D1176,Proposed_Company,$C1176,Proposed_MSA_Code,$E1176)=0,"Not Proposed",SUMIFS(Proposed_Direct_Cost,Proposed_Labor_Category,$D1176,Proposed_Company,$C1176,Proposed_MSA_Code,$E1176)),"")</f>
        <v>Not Proposed</v>
      </c>
      <c r="J1176" s="117" cm="1">
        <f t="array" aca="1" ref="J1176" ca="1">SUMIFS(Invoice_Hours,Invoice_Labor_Category,$D1176,Invoice_Company,$C1176,Invoice_MSA_Code,$E1176)</f>
        <v>0</v>
      </c>
      <c r="K1176" s="7" t="str">
        <f t="shared" ca="1" si="298"/>
        <v/>
      </c>
      <c r="L1176" s="222" cm="1">
        <f t="array" aca="1" ref="L1176" ca="1">IFERROR(SUMIFS(Invoice_Direct_Cost,Invoice_Labor_Category,$D1176,Invoice_Company,$C1176,Invoice_MSA_Code,$E1176),"")</f>
        <v>0</v>
      </c>
      <c r="M1176" s="7" t="str">
        <f t="shared" ca="1" si="299"/>
        <v/>
      </c>
      <c r="N1176" s="220" t="str">
        <f t="shared" ca="1" si="304"/>
        <v/>
      </c>
      <c r="O1176" s="7" t="str">
        <f t="shared" ca="1" si="300"/>
        <v/>
      </c>
      <c r="P1176" s="7" t="str">
        <f t="shared" ca="1" si="301"/>
        <v/>
      </c>
      <c r="Q1176" s="7" t="str">
        <f t="shared" ca="1" si="302"/>
        <v/>
      </c>
      <c r="R1176" s="7" t="str">
        <f t="shared" ca="1" si="303"/>
        <v/>
      </c>
      <c r="S1176" s="7" t="str">
        <f t="shared" ca="1" si="290"/>
        <v/>
      </c>
      <c r="T1176" s="7" t="str">
        <f t="shared" ca="1" si="291"/>
        <v/>
      </c>
      <c r="V1176" s="120" cm="1">
        <f t="array" aca="1" ref="V1176" ca="1">SUMIFS(Invoice_Hours,Invoice_Labor_Category,$D1176,Invoice_Company,$C1176,Invoice_MSA_Code,$E1176)</f>
        <v>0</v>
      </c>
      <c r="W1176" s="121" t="str">
        <f t="shared" ca="1" si="292"/>
        <v/>
      </c>
      <c r="X1176" s="152" t="str">
        <f t="shared" ca="1" si="293"/>
        <v/>
      </c>
      <c r="AB1176" t="str">
        <f t="shared" si="294"/>
        <v/>
      </c>
      <c r="AC1176" t="str">
        <f t="shared" si="295"/>
        <v/>
      </c>
      <c r="AD1176" t="str">
        <f t="shared" si="296"/>
        <v/>
      </c>
      <c r="AE1176" s="4" t="str">
        <f t="shared" ca="1" si="289"/>
        <v/>
      </c>
    </row>
    <row r="1177" spans="4:31" ht="20.100000000000001" customHeight="1">
      <c r="D1177" s="5"/>
      <c r="E1177" s="8"/>
      <c r="F1177" s="5"/>
      <c r="G1177" s="117" cm="1">
        <f t="array" aca="1" ref="G1177" ca="1">SUMIFS(Proposed_Hours,Proposed_Labor_Category,$D1177,Proposed_Company,$C1177,Proposed_MSA_Code,$E1177)</f>
        <v>0</v>
      </c>
      <c r="H1177" s="7" t="str">
        <f t="shared" ca="1" si="297"/>
        <v/>
      </c>
      <c r="I1177" s="4" t="str" cm="1">
        <f t="array" aca="1" ref="I1177" ca="1">IFERROR(IF(SUMIFS(Proposed_Direct_Cost,Proposed_Labor_Category,$D1177,Proposed_Company,$C1177,Proposed_MSA_Code,$E1177)=0,"Not Proposed",SUMIFS(Proposed_Direct_Cost,Proposed_Labor_Category,$D1177,Proposed_Company,$C1177,Proposed_MSA_Code,$E1177)),"")</f>
        <v>Not Proposed</v>
      </c>
      <c r="J1177" s="117" cm="1">
        <f t="array" aca="1" ref="J1177" ca="1">SUMIFS(Invoice_Hours,Invoice_Labor_Category,$D1177,Invoice_Company,$C1177,Invoice_MSA_Code,$E1177)</f>
        <v>0</v>
      </c>
      <c r="K1177" s="7" t="str">
        <f t="shared" ca="1" si="298"/>
        <v/>
      </c>
      <c r="L1177" s="222" cm="1">
        <f t="array" aca="1" ref="L1177" ca="1">IFERROR(SUMIFS(Invoice_Direct_Cost,Invoice_Labor_Category,$D1177,Invoice_Company,$C1177,Invoice_MSA_Code,$E1177),"")</f>
        <v>0</v>
      </c>
      <c r="M1177" s="7" t="str">
        <f t="shared" ca="1" si="299"/>
        <v/>
      </c>
      <c r="N1177" s="220" t="str">
        <f t="shared" ca="1" si="304"/>
        <v/>
      </c>
      <c r="O1177" s="7" t="str">
        <f t="shared" ca="1" si="300"/>
        <v/>
      </c>
      <c r="P1177" s="7" t="str">
        <f t="shared" ca="1" si="301"/>
        <v/>
      </c>
      <c r="Q1177" s="7" t="str">
        <f t="shared" ca="1" si="302"/>
        <v/>
      </c>
      <c r="R1177" s="7" t="str">
        <f t="shared" ca="1" si="303"/>
        <v/>
      </c>
      <c r="S1177" s="7" t="str">
        <f t="shared" ca="1" si="290"/>
        <v/>
      </c>
      <c r="T1177" s="7" t="str">
        <f t="shared" ca="1" si="291"/>
        <v/>
      </c>
      <c r="V1177" s="120" cm="1">
        <f t="array" aca="1" ref="V1177" ca="1">SUMIFS(Invoice_Hours,Invoice_Labor_Category,$D1177,Invoice_Company,$C1177,Invoice_MSA_Code,$E1177)</f>
        <v>0</v>
      </c>
      <c r="W1177" s="121" t="str">
        <f t="shared" ca="1" si="292"/>
        <v/>
      </c>
      <c r="X1177" s="151" t="str">
        <f t="shared" ca="1" si="293"/>
        <v/>
      </c>
      <c r="AB1177" t="str">
        <f t="shared" si="294"/>
        <v/>
      </c>
      <c r="AC1177" t="str">
        <f t="shared" si="295"/>
        <v/>
      </c>
      <c r="AD1177" t="str">
        <f t="shared" si="296"/>
        <v/>
      </c>
      <c r="AE1177" s="4" t="str">
        <f t="shared" ca="1" si="289"/>
        <v/>
      </c>
    </row>
    <row r="1178" spans="4:31" ht="20.100000000000001" customHeight="1">
      <c r="D1178" s="5"/>
      <c r="E1178" s="8"/>
      <c r="F1178" s="5"/>
      <c r="G1178" s="117" cm="1">
        <f t="array" aca="1" ref="G1178" ca="1">SUMIFS(Proposed_Hours,Proposed_Labor_Category,$D1178,Proposed_Company,$C1178,Proposed_MSA_Code,$E1178)</f>
        <v>0</v>
      </c>
      <c r="H1178" s="7" t="str">
        <f t="shared" ca="1" si="297"/>
        <v/>
      </c>
      <c r="I1178" s="4" t="str" cm="1">
        <f t="array" aca="1" ref="I1178" ca="1">IFERROR(IF(SUMIFS(Proposed_Direct_Cost,Proposed_Labor_Category,$D1178,Proposed_Company,$C1178,Proposed_MSA_Code,$E1178)=0,"Not Proposed",SUMIFS(Proposed_Direct_Cost,Proposed_Labor_Category,$D1178,Proposed_Company,$C1178,Proposed_MSA_Code,$E1178)),"")</f>
        <v>Not Proposed</v>
      </c>
      <c r="J1178" s="117" cm="1">
        <f t="array" aca="1" ref="J1178" ca="1">SUMIFS(Invoice_Hours,Invoice_Labor_Category,$D1178,Invoice_Company,$C1178,Invoice_MSA_Code,$E1178)</f>
        <v>0</v>
      </c>
      <c r="K1178" s="7" t="str">
        <f t="shared" ca="1" si="298"/>
        <v/>
      </c>
      <c r="L1178" s="222" cm="1">
        <f t="array" aca="1" ref="L1178" ca="1">IFERROR(SUMIFS(Invoice_Direct_Cost,Invoice_Labor_Category,$D1178,Invoice_Company,$C1178,Invoice_MSA_Code,$E1178),"")</f>
        <v>0</v>
      </c>
      <c r="M1178" s="7" t="str">
        <f t="shared" ca="1" si="299"/>
        <v/>
      </c>
      <c r="N1178" s="220" t="str">
        <f t="shared" ca="1" si="304"/>
        <v/>
      </c>
      <c r="O1178" s="7" t="str">
        <f t="shared" ca="1" si="300"/>
        <v/>
      </c>
      <c r="P1178" s="7" t="str">
        <f t="shared" ca="1" si="301"/>
        <v/>
      </c>
      <c r="Q1178" s="7" t="str">
        <f t="shared" ca="1" si="302"/>
        <v/>
      </c>
      <c r="R1178" s="7" t="str">
        <f t="shared" ca="1" si="303"/>
        <v/>
      </c>
      <c r="S1178" s="7" t="str">
        <f t="shared" ca="1" si="290"/>
        <v/>
      </c>
      <c r="T1178" s="7" t="str">
        <f t="shared" ca="1" si="291"/>
        <v/>
      </c>
      <c r="V1178" s="120" cm="1">
        <f t="array" aca="1" ref="V1178" ca="1">SUMIFS(Invoice_Hours,Invoice_Labor_Category,$D1178,Invoice_Company,$C1178,Invoice_MSA_Code,$E1178)</f>
        <v>0</v>
      </c>
      <c r="W1178" s="121" t="str">
        <f t="shared" ca="1" si="292"/>
        <v/>
      </c>
      <c r="X1178" s="152" t="str">
        <f t="shared" ca="1" si="293"/>
        <v/>
      </c>
      <c r="AB1178" t="str">
        <f t="shared" si="294"/>
        <v/>
      </c>
      <c r="AC1178" t="str">
        <f t="shared" si="295"/>
        <v/>
      </c>
      <c r="AD1178" t="str">
        <f t="shared" si="296"/>
        <v/>
      </c>
      <c r="AE1178" s="4" t="str">
        <f t="shared" ca="1" si="289"/>
        <v/>
      </c>
    </row>
    <row r="1179" spans="4:31" ht="20.100000000000001" customHeight="1">
      <c r="D1179" s="5"/>
      <c r="E1179" s="8"/>
      <c r="F1179" s="5"/>
      <c r="G1179" s="117" cm="1">
        <f t="array" aca="1" ref="G1179" ca="1">SUMIFS(Proposed_Hours,Proposed_Labor_Category,$D1179,Proposed_Company,$C1179,Proposed_MSA_Code,$E1179)</f>
        <v>0</v>
      </c>
      <c r="H1179" s="7" t="str">
        <f t="shared" ca="1" si="297"/>
        <v/>
      </c>
      <c r="I1179" s="4" t="str" cm="1">
        <f t="array" aca="1" ref="I1179" ca="1">IFERROR(IF(SUMIFS(Proposed_Direct_Cost,Proposed_Labor_Category,$D1179,Proposed_Company,$C1179,Proposed_MSA_Code,$E1179)=0,"Not Proposed",SUMIFS(Proposed_Direct_Cost,Proposed_Labor_Category,$D1179,Proposed_Company,$C1179,Proposed_MSA_Code,$E1179)),"")</f>
        <v>Not Proposed</v>
      </c>
      <c r="J1179" s="117" cm="1">
        <f t="array" aca="1" ref="J1179" ca="1">SUMIFS(Invoice_Hours,Invoice_Labor_Category,$D1179,Invoice_Company,$C1179,Invoice_MSA_Code,$E1179)</f>
        <v>0</v>
      </c>
      <c r="K1179" s="7" t="str">
        <f t="shared" ca="1" si="298"/>
        <v/>
      </c>
      <c r="L1179" s="222" cm="1">
        <f t="array" aca="1" ref="L1179" ca="1">IFERROR(SUMIFS(Invoice_Direct_Cost,Invoice_Labor_Category,$D1179,Invoice_Company,$C1179,Invoice_MSA_Code,$E1179),"")</f>
        <v>0</v>
      </c>
      <c r="M1179" s="7" t="str">
        <f t="shared" ca="1" si="299"/>
        <v/>
      </c>
      <c r="N1179" s="220" t="str">
        <f t="shared" ca="1" si="304"/>
        <v/>
      </c>
      <c r="O1179" s="7" t="str">
        <f t="shared" ca="1" si="300"/>
        <v/>
      </c>
      <c r="P1179" s="7" t="str">
        <f t="shared" ca="1" si="301"/>
        <v/>
      </c>
      <c r="Q1179" s="7" t="str">
        <f t="shared" ca="1" si="302"/>
        <v/>
      </c>
      <c r="R1179" s="7" t="str">
        <f t="shared" ca="1" si="303"/>
        <v/>
      </c>
      <c r="S1179" s="7" t="str">
        <f t="shared" ca="1" si="290"/>
        <v/>
      </c>
      <c r="T1179" s="7" t="str">
        <f t="shared" ca="1" si="291"/>
        <v/>
      </c>
      <c r="V1179" s="120" cm="1">
        <f t="array" aca="1" ref="V1179" ca="1">SUMIFS(Invoice_Hours,Invoice_Labor_Category,$D1179,Invoice_Company,$C1179,Invoice_MSA_Code,$E1179)</f>
        <v>0</v>
      </c>
      <c r="W1179" s="121" t="str">
        <f t="shared" ca="1" si="292"/>
        <v/>
      </c>
      <c r="X1179" s="151" t="str">
        <f t="shared" ca="1" si="293"/>
        <v/>
      </c>
      <c r="AB1179" t="str">
        <f t="shared" si="294"/>
        <v/>
      </c>
      <c r="AC1179" t="str">
        <f t="shared" si="295"/>
        <v/>
      </c>
      <c r="AD1179" t="str">
        <f t="shared" si="296"/>
        <v/>
      </c>
      <c r="AE1179" s="4" t="str">
        <f t="shared" ca="1" si="289"/>
        <v/>
      </c>
    </row>
    <row r="1180" spans="4:31" ht="20.100000000000001" customHeight="1">
      <c r="D1180" s="5"/>
      <c r="E1180" s="8"/>
      <c r="F1180" s="5"/>
      <c r="G1180" s="117" cm="1">
        <f t="array" aca="1" ref="G1180" ca="1">SUMIFS(Proposed_Hours,Proposed_Labor_Category,$D1180,Proposed_Company,$C1180,Proposed_MSA_Code,$E1180)</f>
        <v>0</v>
      </c>
      <c r="H1180" s="7" t="str">
        <f t="shared" ca="1" si="297"/>
        <v/>
      </c>
      <c r="I1180" s="4" t="str" cm="1">
        <f t="array" aca="1" ref="I1180" ca="1">IFERROR(IF(SUMIFS(Proposed_Direct_Cost,Proposed_Labor_Category,$D1180,Proposed_Company,$C1180,Proposed_MSA_Code,$E1180)=0,"Not Proposed",SUMIFS(Proposed_Direct_Cost,Proposed_Labor_Category,$D1180,Proposed_Company,$C1180,Proposed_MSA_Code,$E1180)),"")</f>
        <v>Not Proposed</v>
      </c>
      <c r="J1180" s="117" cm="1">
        <f t="array" aca="1" ref="J1180" ca="1">SUMIFS(Invoice_Hours,Invoice_Labor_Category,$D1180,Invoice_Company,$C1180,Invoice_MSA_Code,$E1180)</f>
        <v>0</v>
      </c>
      <c r="K1180" s="7" t="str">
        <f t="shared" ca="1" si="298"/>
        <v/>
      </c>
      <c r="L1180" s="222" cm="1">
        <f t="array" aca="1" ref="L1180" ca="1">IFERROR(SUMIFS(Invoice_Direct_Cost,Invoice_Labor_Category,$D1180,Invoice_Company,$C1180,Invoice_MSA_Code,$E1180),"")</f>
        <v>0</v>
      </c>
      <c r="M1180" s="7" t="str">
        <f t="shared" ca="1" si="299"/>
        <v/>
      </c>
      <c r="N1180" s="220" t="str">
        <f t="shared" ca="1" si="304"/>
        <v/>
      </c>
      <c r="O1180" s="7" t="str">
        <f t="shared" ca="1" si="300"/>
        <v/>
      </c>
      <c r="P1180" s="7" t="str">
        <f t="shared" ca="1" si="301"/>
        <v/>
      </c>
      <c r="Q1180" s="7" t="str">
        <f t="shared" ca="1" si="302"/>
        <v/>
      </c>
      <c r="R1180" s="7" t="str">
        <f t="shared" ca="1" si="303"/>
        <v/>
      </c>
      <c r="S1180" s="7" t="str">
        <f t="shared" ca="1" si="290"/>
        <v/>
      </c>
      <c r="T1180" s="7" t="str">
        <f t="shared" ca="1" si="291"/>
        <v/>
      </c>
      <c r="V1180" s="120" cm="1">
        <f t="array" aca="1" ref="V1180" ca="1">SUMIFS(Invoice_Hours,Invoice_Labor_Category,$D1180,Invoice_Company,$C1180,Invoice_MSA_Code,$E1180)</f>
        <v>0</v>
      </c>
      <c r="W1180" s="121" t="str">
        <f t="shared" ca="1" si="292"/>
        <v/>
      </c>
      <c r="X1180" s="152" t="str">
        <f t="shared" ca="1" si="293"/>
        <v/>
      </c>
      <c r="AB1180" t="str">
        <f t="shared" si="294"/>
        <v/>
      </c>
      <c r="AC1180" t="str">
        <f t="shared" si="295"/>
        <v/>
      </c>
      <c r="AD1180" t="str">
        <f t="shared" si="296"/>
        <v/>
      </c>
      <c r="AE1180" s="4" t="str">
        <f t="shared" ca="1" si="289"/>
        <v/>
      </c>
    </row>
    <row r="1181" spans="4:31" ht="20.100000000000001" customHeight="1">
      <c r="D1181" s="5"/>
      <c r="E1181" s="8"/>
      <c r="F1181" s="5"/>
      <c r="G1181" s="117" cm="1">
        <f t="array" aca="1" ref="G1181" ca="1">SUMIFS(Proposed_Hours,Proposed_Labor_Category,$D1181,Proposed_Company,$C1181,Proposed_MSA_Code,$E1181)</f>
        <v>0</v>
      </c>
      <c r="H1181" s="7" t="str">
        <f t="shared" ca="1" si="297"/>
        <v/>
      </c>
      <c r="I1181" s="4" t="str" cm="1">
        <f t="array" aca="1" ref="I1181" ca="1">IFERROR(IF(SUMIFS(Proposed_Direct_Cost,Proposed_Labor_Category,$D1181,Proposed_Company,$C1181,Proposed_MSA_Code,$E1181)=0,"Not Proposed",SUMIFS(Proposed_Direct_Cost,Proposed_Labor_Category,$D1181,Proposed_Company,$C1181,Proposed_MSA_Code,$E1181)),"")</f>
        <v>Not Proposed</v>
      </c>
      <c r="J1181" s="117" cm="1">
        <f t="array" aca="1" ref="J1181" ca="1">SUMIFS(Invoice_Hours,Invoice_Labor_Category,$D1181,Invoice_Company,$C1181,Invoice_MSA_Code,$E1181)</f>
        <v>0</v>
      </c>
      <c r="K1181" s="7" t="str">
        <f t="shared" ca="1" si="298"/>
        <v/>
      </c>
      <c r="L1181" s="222" cm="1">
        <f t="array" aca="1" ref="L1181" ca="1">IFERROR(SUMIFS(Invoice_Direct_Cost,Invoice_Labor_Category,$D1181,Invoice_Company,$C1181,Invoice_MSA_Code,$E1181),"")</f>
        <v>0</v>
      </c>
      <c r="M1181" s="7" t="str">
        <f t="shared" ca="1" si="299"/>
        <v/>
      </c>
      <c r="N1181" s="220" t="str">
        <f t="shared" ca="1" si="304"/>
        <v/>
      </c>
      <c r="O1181" s="7" t="str">
        <f t="shared" ca="1" si="300"/>
        <v/>
      </c>
      <c r="P1181" s="7" t="str">
        <f t="shared" ca="1" si="301"/>
        <v/>
      </c>
      <c r="Q1181" s="7" t="str">
        <f t="shared" ca="1" si="302"/>
        <v/>
      </c>
      <c r="R1181" s="7" t="str">
        <f t="shared" ca="1" si="303"/>
        <v/>
      </c>
      <c r="S1181" s="7" t="str">
        <f t="shared" ca="1" si="290"/>
        <v/>
      </c>
      <c r="T1181" s="7" t="str">
        <f t="shared" ca="1" si="291"/>
        <v/>
      </c>
      <c r="V1181" s="120" cm="1">
        <f t="array" aca="1" ref="V1181" ca="1">SUMIFS(Invoice_Hours,Invoice_Labor_Category,$D1181,Invoice_Company,$C1181,Invoice_MSA_Code,$E1181)</f>
        <v>0</v>
      </c>
      <c r="W1181" s="121" t="str">
        <f t="shared" ca="1" si="292"/>
        <v/>
      </c>
      <c r="X1181" s="151" t="str">
        <f t="shared" ca="1" si="293"/>
        <v/>
      </c>
      <c r="AB1181" t="str">
        <f t="shared" si="294"/>
        <v/>
      </c>
      <c r="AC1181" t="str">
        <f t="shared" si="295"/>
        <v/>
      </c>
      <c r="AD1181" t="str">
        <f t="shared" si="296"/>
        <v/>
      </c>
      <c r="AE1181" s="4" t="str">
        <f t="shared" ca="1" si="289"/>
        <v/>
      </c>
    </row>
    <row r="1182" spans="4:31" ht="20.100000000000001" customHeight="1">
      <c r="D1182" s="5"/>
      <c r="E1182" s="8"/>
      <c r="F1182" s="5"/>
      <c r="G1182" s="117" cm="1">
        <f t="array" aca="1" ref="G1182" ca="1">SUMIFS(Proposed_Hours,Proposed_Labor_Category,$D1182,Proposed_Company,$C1182,Proposed_MSA_Code,$E1182)</f>
        <v>0</v>
      </c>
      <c r="H1182" s="7" t="str">
        <f t="shared" ca="1" si="297"/>
        <v/>
      </c>
      <c r="I1182" s="4" t="str" cm="1">
        <f t="array" aca="1" ref="I1182" ca="1">IFERROR(IF(SUMIFS(Proposed_Direct_Cost,Proposed_Labor_Category,$D1182,Proposed_Company,$C1182,Proposed_MSA_Code,$E1182)=0,"Not Proposed",SUMIFS(Proposed_Direct_Cost,Proposed_Labor_Category,$D1182,Proposed_Company,$C1182,Proposed_MSA_Code,$E1182)),"")</f>
        <v>Not Proposed</v>
      </c>
      <c r="J1182" s="117" cm="1">
        <f t="array" aca="1" ref="J1182" ca="1">SUMIFS(Invoice_Hours,Invoice_Labor_Category,$D1182,Invoice_Company,$C1182,Invoice_MSA_Code,$E1182)</f>
        <v>0</v>
      </c>
      <c r="K1182" s="7" t="str">
        <f t="shared" ca="1" si="298"/>
        <v/>
      </c>
      <c r="L1182" s="222" cm="1">
        <f t="array" aca="1" ref="L1182" ca="1">IFERROR(SUMIFS(Invoice_Direct_Cost,Invoice_Labor_Category,$D1182,Invoice_Company,$C1182,Invoice_MSA_Code,$E1182),"")</f>
        <v>0</v>
      </c>
      <c r="M1182" s="7" t="str">
        <f t="shared" ca="1" si="299"/>
        <v/>
      </c>
      <c r="N1182" s="220" t="str">
        <f t="shared" ca="1" si="304"/>
        <v/>
      </c>
      <c r="O1182" s="7" t="str">
        <f t="shared" ca="1" si="300"/>
        <v/>
      </c>
      <c r="P1182" s="7" t="str">
        <f t="shared" ca="1" si="301"/>
        <v/>
      </c>
      <c r="Q1182" s="7" t="str">
        <f t="shared" ca="1" si="302"/>
        <v/>
      </c>
      <c r="R1182" s="7" t="str">
        <f t="shared" ca="1" si="303"/>
        <v/>
      </c>
      <c r="S1182" s="7" t="str">
        <f t="shared" ca="1" si="290"/>
        <v/>
      </c>
      <c r="T1182" s="7" t="str">
        <f t="shared" ca="1" si="291"/>
        <v/>
      </c>
      <c r="V1182" s="120" cm="1">
        <f t="array" aca="1" ref="V1182" ca="1">SUMIFS(Invoice_Hours,Invoice_Labor_Category,$D1182,Invoice_Company,$C1182,Invoice_MSA_Code,$E1182)</f>
        <v>0</v>
      </c>
      <c r="W1182" s="121" t="str">
        <f t="shared" ca="1" si="292"/>
        <v/>
      </c>
      <c r="X1182" s="152" t="str">
        <f t="shared" ca="1" si="293"/>
        <v/>
      </c>
      <c r="AB1182" t="str">
        <f t="shared" si="294"/>
        <v/>
      </c>
      <c r="AC1182" t="str">
        <f t="shared" si="295"/>
        <v/>
      </c>
      <c r="AD1182" t="str">
        <f t="shared" si="296"/>
        <v/>
      </c>
      <c r="AE1182" s="4" t="str">
        <f t="shared" ref="AE1182:AE1245" ca="1" si="305">X1182</f>
        <v/>
      </c>
    </row>
    <row r="1183" spans="4:31" ht="20.100000000000001" customHeight="1">
      <c r="D1183" s="5"/>
      <c r="E1183" s="8"/>
      <c r="F1183" s="5"/>
      <c r="G1183" s="117" cm="1">
        <f t="array" aca="1" ref="G1183" ca="1">SUMIFS(Proposed_Hours,Proposed_Labor_Category,$D1183,Proposed_Company,$C1183,Proposed_MSA_Code,$E1183)</f>
        <v>0</v>
      </c>
      <c r="H1183" s="7" t="str">
        <f t="shared" ca="1" si="297"/>
        <v/>
      </c>
      <c r="I1183" s="4" t="str" cm="1">
        <f t="array" aca="1" ref="I1183" ca="1">IFERROR(IF(SUMIFS(Proposed_Direct_Cost,Proposed_Labor_Category,$D1183,Proposed_Company,$C1183,Proposed_MSA_Code,$E1183)=0,"Not Proposed",SUMIFS(Proposed_Direct_Cost,Proposed_Labor_Category,$D1183,Proposed_Company,$C1183,Proposed_MSA_Code,$E1183)),"")</f>
        <v>Not Proposed</v>
      </c>
      <c r="J1183" s="117" cm="1">
        <f t="array" aca="1" ref="J1183" ca="1">SUMIFS(Invoice_Hours,Invoice_Labor_Category,$D1183,Invoice_Company,$C1183,Invoice_MSA_Code,$E1183)</f>
        <v>0</v>
      </c>
      <c r="K1183" s="7" t="str">
        <f t="shared" ca="1" si="298"/>
        <v/>
      </c>
      <c r="L1183" s="222" cm="1">
        <f t="array" aca="1" ref="L1183" ca="1">IFERROR(SUMIFS(Invoice_Direct_Cost,Invoice_Labor_Category,$D1183,Invoice_Company,$C1183,Invoice_MSA_Code,$E1183),"")</f>
        <v>0</v>
      </c>
      <c r="M1183" s="7" t="str">
        <f t="shared" ca="1" si="299"/>
        <v/>
      </c>
      <c r="N1183" s="220" t="str">
        <f t="shared" ca="1" si="304"/>
        <v/>
      </c>
      <c r="O1183" s="7" t="str">
        <f t="shared" ca="1" si="300"/>
        <v/>
      </c>
      <c r="P1183" s="7" t="str">
        <f t="shared" ca="1" si="301"/>
        <v/>
      </c>
      <c r="Q1183" s="7" t="str">
        <f t="shared" ca="1" si="302"/>
        <v/>
      </c>
      <c r="R1183" s="7" t="str">
        <f t="shared" ca="1" si="303"/>
        <v/>
      </c>
      <c r="S1183" s="7" t="str">
        <f t="shared" ca="1" si="290"/>
        <v/>
      </c>
      <c r="T1183" s="7" t="str">
        <f t="shared" ca="1" si="291"/>
        <v/>
      </c>
      <c r="V1183" s="120" cm="1">
        <f t="array" aca="1" ref="V1183" ca="1">SUMIFS(Invoice_Hours,Invoice_Labor_Category,$D1183,Invoice_Company,$C1183,Invoice_MSA_Code,$E1183)</f>
        <v>0</v>
      </c>
      <c r="W1183" s="121" t="str">
        <f t="shared" ca="1" si="292"/>
        <v/>
      </c>
      <c r="X1183" s="151" t="str">
        <f t="shared" ca="1" si="293"/>
        <v/>
      </c>
      <c r="AB1183" t="str">
        <f t="shared" si="294"/>
        <v/>
      </c>
      <c r="AC1183" t="str">
        <f t="shared" si="295"/>
        <v/>
      </c>
      <c r="AD1183" t="str">
        <f t="shared" si="296"/>
        <v/>
      </c>
      <c r="AE1183" s="4" t="str">
        <f t="shared" ca="1" si="305"/>
        <v/>
      </c>
    </row>
    <row r="1184" spans="4:31" ht="20.100000000000001" customHeight="1">
      <c r="D1184" s="5"/>
      <c r="E1184" s="8"/>
      <c r="F1184" s="5"/>
      <c r="G1184" s="117" cm="1">
        <f t="array" aca="1" ref="G1184" ca="1">SUMIFS(Proposed_Hours,Proposed_Labor_Category,$D1184,Proposed_Company,$C1184,Proposed_MSA_Code,$E1184)</f>
        <v>0</v>
      </c>
      <c r="H1184" s="7" t="str">
        <f t="shared" ca="1" si="297"/>
        <v/>
      </c>
      <c r="I1184" s="4" t="str" cm="1">
        <f t="array" aca="1" ref="I1184" ca="1">IFERROR(IF(SUMIFS(Proposed_Direct_Cost,Proposed_Labor_Category,$D1184,Proposed_Company,$C1184,Proposed_MSA_Code,$E1184)=0,"Not Proposed",SUMIFS(Proposed_Direct_Cost,Proposed_Labor_Category,$D1184,Proposed_Company,$C1184,Proposed_MSA_Code,$E1184)),"")</f>
        <v>Not Proposed</v>
      </c>
      <c r="J1184" s="117" cm="1">
        <f t="array" aca="1" ref="J1184" ca="1">SUMIFS(Invoice_Hours,Invoice_Labor_Category,$D1184,Invoice_Company,$C1184,Invoice_MSA_Code,$E1184)</f>
        <v>0</v>
      </c>
      <c r="K1184" s="7" t="str">
        <f t="shared" ca="1" si="298"/>
        <v/>
      </c>
      <c r="L1184" s="222" cm="1">
        <f t="array" aca="1" ref="L1184" ca="1">IFERROR(SUMIFS(Invoice_Direct_Cost,Invoice_Labor_Category,$D1184,Invoice_Company,$C1184,Invoice_MSA_Code,$E1184),"")</f>
        <v>0</v>
      </c>
      <c r="M1184" s="7" t="str">
        <f t="shared" ca="1" si="299"/>
        <v/>
      </c>
      <c r="N1184" s="220" t="str">
        <f t="shared" ca="1" si="304"/>
        <v/>
      </c>
      <c r="O1184" s="7" t="str">
        <f t="shared" ca="1" si="300"/>
        <v/>
      </c>
      <c r="P1184" s="7" t="str">
        <f t="shared" ca="1" si="301"/>
        <v/>
      </c>
      <c r="Q1184" s="7" t="str">
        <f t="shared" ca="1" si="302"/>
        <v/>
      </c>
      <c r="R1184" s="7" t="str">
        <f t="shared" ca="1" si="303"/>
        <v/>
      </c>
      <c r="S1184" s="7" t="str">
        <f t="shared" ca="1" si="290"/>
        <v/>
      </c>
      <c r="T1184" s="7" t="str">
        <f t="shared" ca="1" si="291"/>
        <v/>
      </c>
      <c r="V1184" s="120" cm="1">
        <f t="array" aca="1" ref="V1184" ca="1">SUMIFS(Invoice_Hours,Invoice_Labor_Category,$D1184,Invoice_Company,$C1184,Invoice_MSA_Code,$E1184)</f>
        <v>0</v>
      </c>
      <c r="W1184" s="121" t="str">
        <f t="shared" ca="1" si="292"/>
        <v/>
      </c>
      <c r="X1184" s="152" t="str">
        <f t="shared" ca="1" si="293"/>
        <v/>
      </c>
      <c r="AB1184" t="str">
        <f t="shared" si="294"/>
        <v/>
      </c>
      <c r="AC1184" t="str">
        <f t="shared" si="295"/>
        <v/>
      </c>
      <c r="AD1184" t="str">
        <f t="shared" si="296"/>
        <v/>
      </c>
      <c r="AE1184" s="4" t="str">
        <f t="shared" ca="1" si="305"/>
        <v/>
      </c>
    </row>
    <row r="1185" spans="4:31" ht="20.100000000000001" customHeight="1">
      <c r="D1185" s="5"/>
      <c r="E1185" s="8"/>
      <c r="F1185" s="5"/>
      <c r="G1185" s="117" cm="1">
        <f t="array" aca="1" ref="G1185" ca="1">SUMIFS(Proposed_Hours,Proposed_Labor_Category,$D1185,Proposed_Company,$C1185,Proposed_MSA_Code,$E1185)</f>
        <v>0</v>
      </c>
      <c r="H1185" s="7" t="str">
        <f t="shared" ca="1" si="297"/>
        <v/>
      </c>
      <c r="I1185" s="4" t="str" cm="1">
        <f t="array" aca="1" ref="I1185" ca="1">IFERROR(IF(SUMIFS(Proposed_Direct_Cost,Proposed_Labor_Category,$D1185,Proposed_Company,$C1185,Proposed_MSA_Code,$E1185)=0,"Not Proposed",SUMIFS(Proposed_Direct_Cost,Proposed_Labor_Category,$D1185,Proposed_Company,$C1185,Proposed_MSA_Code,$E1185)),"")</f>
        <v>Not Proposed</v>
      </c>
      <c r="J1185" s="117" cm="1">
        <f t="array" aca="1" ref="J1185" ca="1">SUMIFS(Invoice_Hours,Invoice_Labor_Category,$D1185,Invoice_Company,$C1185,Invoice_MSA_Code,$E1185)</f>
        <v>0</v>
      </c>
      <c r="K1185" s="7" t="str">
        <f t="shared" ca="1" si="298"/>
        <v/>
      </c>
      <c r="L1185" s="222" cm="1">
        <f t="array" aca="1" ref="L1185" ca="1">IFERROR(SUMIFS(Invoice_Direct_Cost,Invoice_Labor_Category,$D1185,Invoice_Company,$C1185,Invoice_MSA_Code,$E1185),"")</f>
        <v>0</v>
      </c>
      <c r="M1185" s="7" t="str">
        <f t="shared" ca="1" si="299"/>
        <v/>
      </c>
      <c r="N1185" s="220" t="str">
        <f t="shared" ca="1" si="304"/>
        <v/>
      </c>
      <c r="O1185" s="7" t="str">
        <f t="shared" ca="1" si="300"/>
        <v/>
      </c>
      <c r="P1185" s="7" t="str">
        <f t="shared" ca="1" si="301"/>
        <v/>
      </c>
      <c r="Q1185" s="7" t="str">
        <f t="shared" ca="1" si="302"/>
        <v/>
      </c>
      <c r="R1185" s="7" t="str">
        <f t="shared" ca="1" si="303"/>
        <v/>
      </c>
      <c r="S1185" s="7" t="str">
        <f t="shared" ca="1" si="290"/>
        <v/>
      </c>
      <c r="T1185" s="7" t="str">
        <f t="shared" ca="1" si="291"/>
        <v/>
      </c>
      <c r="V1185" s="120" cm="1">
        <f t="array" aca="1" ref="V1185" ca="1">SUMIFS(Invoice_Hours,Invoice_Labor_Category,$D1185,Invoice_Company,$C1185,Invoice_MSA_Code,$E1185)</f>
        <v>0</v>
      </c>
      <c r="W1185" s="121" t="str">
        <f t="shared" ca="1" si="292"/>
        <v/>
      </c>
      <c r="X1185" s="151" t="str">
        <f t="shared" ca="1" si="293"/>
        <v/>
      </c>
      <c r="AB1185" t="str">
        <f t="shared" si="294"/>
        <v/>
      </c>
      <c r="AC1185" t="str">
        <f t="shared" si="295"/>
        <v/>
      </c>
      <c r="AD1185" t="str">
        <f t="shared" si="296"/>
        <v/>
      </c>
      <c r="AE1185" s="4" t="str">
        <f t="shared" ca="1" si="305"/>
        <v/>
      </c>
    </row>
    <row r="1186" spans="4:31" ht="20.100000000000001" customHeight="1">
      <c r="D1186" s="5"/>
      <c r="E1186" s="8"/>
      <c r="F1186" s="5"/>
      <c r="G1186" s="117" cm="1">
        <f t="array" aca="1" ref="G1186" ca="1">SUMIFS(Proposed_Hours,Proposed_Labor_Category,$D1186,Proposed_Company,$C1186,Proposed_MSA_Code,$E1186)</f>
        <v>0</v>
      </c>
      <c r="H1186" s="7" t="str">
        <f t="shared" ca="1" si="297"/>
        <v/>
      </c>
      <c r="I1186" s="4" t="str" cm="1">
        <f t="array" aca="1" ref="I1186" ca="1">IFERROR(IF(SUMIFS(Proposed_Direct_Cost,Proposed_Labor_Category,$D1186,Proposed_Company,$C1186,Proposed_MSA_Code,$E1186)=0,"Not Proposed",SUMIFS(Proposed_Direct_Cost,Proposed_Labor_Category,$D1186,Proposed_Company,$C1186,Proposed_MSA_Code,$E1186)),"")</f>
        <v>Not Proposed</v>
      </c>
      <c r="J1186" s="117" cm="1">
        <f t="array" aca="1" ref="J1186" ca="1">SUMIFS(Invoice_Hours,Invoice_Labor_Category,$D1186,Invoice_Company,$C1186,Invoice_MSA_Code,$E1186)</f>
        <v>0</v>
      </c>
      <c r="K1186" s="7" t="str">
        <f t="shared" ca="1" si="298"/>
        <v/>
      </c>
      <c r="L1186" s="222" cm="1">
        <f t="array" aca="1" ref="L1186" ca="1">IFERROR(SUMIFS(Invoice_Direct_Cost,Invoice_Labor_Category,$D1186,Invoice_Company,$C1186,Invoice_MSA_Code,$E1186),"")</f>
        <v>0</v>
      </c>
      <c r="M1186" s="7" t="str">
        <f t="shared" ca="1" si="299"/>
        <v/>
      </c>
      <c r="N1186" s="220" t="str">
        <f t="shared" ca="1" si="304"/>
        <v/>
      </c>
      <c r="O1186" s="7" t="str">
        <f t="shared" ca="1" si="300"/>
        <v/>
      </c>
      <c r="P1186" s="7" t="str">
        <f t="shared" ca="1" si="301"/>
        <v/>
      </c>
      <c r="Q1186" s="7" t="str">
        <f t="shared" ca="1" si="302"/>
        <v/>
      </c>
      <c r="R1186" s="7" t="str">
        <f t="shared" ca="1" si="303"/>
        <v/>
      </c>
      <c r="S1186" s="7" t="str">
        <f t="shared" ca="1" si="290"/>
        <v/>
      </c>
      <c r="T1186" s="7" t="str">
        <f t="shared" ca="1" si="291"/>
        <v/>
      </c>
      <c r="V1186" s="120" cm="1">
        <f t="array" aca="1" ref="V1186" ca="1">SUMIFS(Invoice_Hours,Invoice_Labor_Category,$D1186,Invoice_Company,$C1186,Invoice_MSA_Code,$E1186)</f>
        <v>0</v>
      </c>
      <c r="W1186" s="121" t="str">
        <f t="shared" ca="1" si="292"/>
        <v/>
      </c>
      <c r="X1186" s="152" t="str">
        <f t="shared" ca="1" si="293"/>
        <v/>
      </c>
      <c r="AB1186" t="str">
        <f t="shared" si="294"/>
        <v/>
      </c>
      <c r="AC1186" t="str">
        <f t="shared" si="295"/>
        <v/>
      </c>
      <c r="AD1186" t="str">
        <f t="shared" si="296"/>
        <v/>
      </c>
      <c r="AE1186" s="4" t="str">
        <f t="shared" ca="1" si="305"/>
        <v/>
      </c>
    </row>
    <row r="1187" spans="4:31" ht="20.100000000000001" customHeight="1">
      <c r="D1187" s="5"/>
      <c r="E1187" s="8"/>
      <c r="F1187" s="5"/>
      <c r="G1187" s="117" cm="1">
        <f t="array" aca="1" ref="G1187" ca="1">SUMIFS(Proposed_Hours,Proposed_Labor_Category,$D1187,Proposed_Company,$C1187,Proposed_MSA_Code,$E1187)</f>
        <v>0</v>
      </c>
      <c r="H1187" s="7" t="str">
        <f t="shared" ca="1" si="297"/>
        <v/>
      </c>
      <c r="I1187" s="4" t="str" cm="1">
        <f t="array" aca="1" ref="I1187" ca="1">IFERROR(IF(SUMIFS(Proposed_Direct_Cost,Proposed_Labor_Category,$D1187,Proposed_Company,$C1187,Proposed_MSA_Code,$E1187)=0,"Not Proposed",SUMIFS(Proposed_Direct_Cost,Proposed_Labor_Category,$D1187,Proposed_Company,$C1187,Proposed_MSA_Code,$E1187)),"")</f>
        <v>Not Proposed</v>
      </c>
      <c r="J1187" s="117" cm="1">
        <f t="array" aca="1" ref="J1187" ca="1">SUMIFS(Invoice_Hours,Invoice_Labor_Category,$D1187,Invoice_Company,$C1187,Invoice_MSA_Code,$E1187)</f>
        <v>0</v>
      </c>
      <c r="K1187" s="7" t="str">
        <f t="shared" ca="1" si="298"/>
        <v/>
      </c>
      <c r="L1187" s="222" cm="1">
        <f t="array" aca="1" ref="L1187" ca="1">IFERROR(SUMIFS(Invoice_Direct_Cost,Invoice_Labor_Category,$D1187,Invoice_Company,$C1187,Invoice_MSA_Code,$E1187),"")</f>
        <v>0</v>
      </c>
      <c r="M1187" s="7" t="str">
        <f t="shared" ca="1" si="299"/>
        <v/>
      </c>
      <c r="N1187" s="220" t="str">
        <f t="shared" ca="1" si="304"/>
        <v/>
      </c>
      <c r="O1187" s="7" t="str">
        <f t="shared" ca="1" si="300"/>
        <v/>
      </c>
      <c r="P1187" s="7" t="str">
        <f t="shared" ca="1" si="301"/>
        <v/>
      </c>
      <c r="Q1187" s="7" t="str">
        <f t="shared" ca="1" si="302"/>
        <v/>
      </c>
      <c r="R1187" s="7" t="str">
        <f t="shared" ca="1" si="303"/>
        <v/>
      </c>
      <c r="S1187" s="7" t="str">
        <f t="shared" ca="1" si="290"/>
        <v/>
      </c>
      <c r="T1187" s="7" t="str">
        <f t="shared" ca="1" si="291"/>
        <v/>
      </c>
      <c r="V1187" s="120" cm="1">
        <f t="array" aca="1" ref="V1187" ca="1">SUMIFS(Invoice_Hours,Invoice_Labor_Category,$D1187,Invoice_Company,$C1187,Invoice_MSA_Code,$E1187)</f>
        <v>0</v>
      </c>
      <c r="W1187" s="121" t="str">
        <f t="shared" ca="1" si="292"/>
        <v/>
      </c>
      <c r="X1187" s="151" t="str">
        <f t="shared" ca="1" si="293"/>
        <v/>
      </c>
      <c r="AB1187" t="str">
        <f t="shared" si="294"/>
        <v/>
      </c>
      <c r="AC1187" t="str">
        <f t="shared" si="295"/>
        <v/>
      </c>
      <c r="AD1187" t="str">
        <f t="shared" si="296"/>
        <v/>
      </c>
      <c r="AE1187" s="4" t="str">
        <f t="shared" ca="1" si="305"/>
        <v/>
      </c>
    </row>
    <row r="1188" spans="4:31" ht="20.100000000000001" customHeight="1">
      <c r="D1188" s="5"/>
      <c r="E1188" s="8"/>
      <c r="F1188" s="5"/>
      <c r="G1188" s="117" cm="1">
        <f t="array" aca="1" ref="G1188" ca="1">SUMIFS(Proposed_Hours,Proposed_Labor_Category,$D1188,Proposed_Company,$C1188,Proposed_MSA_Code,$E1188)</f>
        <v>0</v>
      </c>
      <c r="H1188" s="7" t="str">
        <f t="shared" ca="1" si="297"/>
        <v/>
      </c>
      <c r="I1188" s="4" t="str" cm="1">
        <f t="array" aca="1" ref="I1188" ca="1">IFERROR(IF(SUMIFS(Proposed_Direct_Cost,Proposed_Labor_Category,$D1188,Proposed_Company,$C1188,Proposed_MSA_Code,$E1188)=0,"Not Proposed",SUMIFS(Proposed_Direct_Cost,Proposed_Labor_Category,$D1188,Proposed_Company,$C1188,Proposed_MSA_Code,$E1188)),"")</f>
        <v>Not Proposed</v>
      </c>
      <c r="J1188" s="117" cm="1">
        <f t="array" aca="1" ref="J1188" ca="1">SUMIFS(Invoice_Hours,Invoice_Labor_Category,$D1188,Invoice_Company,$C1188,Invoice_MSA_Code,$E1188)</f>
        <v>0</v>
      </c>
      <c r="K1188" s="7" t="str">
        <f t="shared" ca="1" si="298"/>
        <v/>
      </c>
      <c r="L1188" s="222" cm="1">
        <f t="array" aca="1" ref="L1188" ca="1">IFERROR(SUMIFS(Invoice_Direct_Cost,Invoice_Labor_Category,$D1188,Invoice_Company,$C1188,Invoice_MSA_Code,$E1188),"")</f>
        <v>0</v>
      </c>
      <c r="M1188" s="7" t="str">
        <f t="shared" ca="1" si="299"/>
        <v/>
      </c>
      <c r="N1188" s="220" t="str">
        <f t="shared" ca="1" si="304"/>
        <v/>
      </c>
      <c r="O1188" s="7" t="str">
        <f t="shared" ca="1" si="300"/>
        <v/>
      </c>
      <c r="P1188" s="7" t="str">
        <f t="shared" ca="1" si="301"/>
        <v/>
      </c>
      <c r="Q1188" s="7" t="str">
        <f t="shared" ca="1" si="302"/>
        <v/>
      </c>
      <c r="R1188" s="7" t="str">
        <f t="shared" ca="1" si="303"/>
        <v/>
      </c>
      <c r="S1188" s="7" t="str">
        <f t="shared" ca="1" si="290"/>
        <v/>
      </c>
      <c r="T1188" s="7" t="str">
        <f t="shared" ca="1" si="291"/>
        <v/>
      </c>
      <c r="V1188" s="120" cm="1">
        <f t="array" aca="1" ref="V1188" ca="1">SUMIFS(Invoice_Hours,Invoice_Labor_Category,$D1188,Invoice_Company,$C1188,Invoice_MSA_Code,$E1188)</f>
        <v>0</v>
      </c>
      <c r="W1188" s="121" t="str">
        <f t="shared" ca="1" si="292"/>
        <v/>
      </c>
      <c r="X1188" s="152" t="str">
        <f t="shared" ca="1" si="293"/>
        <v/>
      </c>
      <c r="AB1188" t="str">
        <f t="shared" si="294"/>
        <v/>
      </c>
      <c r="AC1188" t="str">
        <f t="shared" si="295"/>
        <v/>
      </c>
      <c r="AD1188" t="str">
        <f t="shared" si="296"/>
        <v/>
      </c>
      <c r="AE1188" s="4" t="str">
        <f t="shared" ca="1" si="305"/>
        <v/>
      </c>
    </row>
    <row r="1189" spans="4:31" ht="20.100000000000001" customHeight="1">
      <c r="D1189" s="5"/>
      <c r="E1189" s="8"/>
      <c r="F1189" s="5"/>
      <c r="G1189" s="117" cm="1">
        <f t="array" aca="1" ref="G1189" ca="1">SUMIFS(Proposed_Hours,Proposed_Labor_Category,$D1189,Proposed_Company,$C1189,Proposed_MSA_Code,$E1189)</f>
        <v>0</v>
      </c>
      <c r="H1189" s="7" t="str">
        <f t="shared" ca="1" si="297"/>
        <v/>
      </c>
      <c r="I1189" s="4" t="str" cm="1">
        <f t="array" aca="1" ref="I1189" ca="1">IFERROR(IF(SUMIFS(Proposed_Direct_Cost,Proposed_Labor_Category,$D1189,Proposed_Company,$C1189,Proposed_MSA_Code,$E1189)=0,"Not Proposed",SUMIFS(Proposed_Direct_Cost,Proposed_Labor_Category,$D1189,Proposed_Company,$C1189,Proposed_MSA_Code,$E1189)),"")</f>
        <v>Not Proposed</v>
      </c>
      <c r="J1189" s="117" cm="1">
        <f t="array" aca="1" ref="J1189" ca="1">SUMIFS(Invoice_Hours,Invoice_Labor_Category,$D1189,Invoice_Company,$C1189,Invoice_MSA_Code,$E1189)</f>
        <v>0</v>
      </c>
      <c r="K1189" s="7" t="str">
        <f t="shared" ca="1" si="298"/>
        <v/>
      </c>
      <c r="L1189" s="222" cm="1">
        <f t="array" aca="1" ref="L1189" ca="1">IFERROR(SUMIFS(Invoice_Direct_Cost,Invoice_Labor_Category,$D1189,Invoice_Company,$C1189,Invoice_MSA_Code,$E1189),"")</f>
        <v>0</v>
      </c>
      <c r="M1189" s="7" t="str">
        <f t="shared" ca="1" si="299"/>
        <v/>
      </c>
      <c r="N1189" s="220" t="str">
        <f t="shared" ca="1" si="304"/>
        <v/>
      </c>
      <c r="O1189" s="7" t="str">
        <f t="shared" ca="1" si="300"/>
        <v/>
      </c>
      <c r="P1189" s="7" t="str">
        <f t="shared" ca="1" si="301"/>
        <v/>
      </c>
      <c r="Q1189" s="7" t="str">
        <f t="shared" ca="1" si="302"/>
        <v/>
      </c>
      <c r="R1189" s="7" t="str">
        <f t="shared" ca="1" si="303"/>
        <v/>
      </c>
      <c r="S1189" s="7" t="str">
        <f t="shared" ca="1" si="290"/>
        <v/>
      </c>
      <c r="T1189" s="7" t="str">
        <f t="shared" ca="1" si="291"/>
        <v/>
      </c>
      <c r="V1189" s="120" cm="1">
        <f t="array" aca="1" ref="V1189" ca="1">SUMIFS(Invoice_Hours,Invoice_Labor_Category,$D1189,Invoice_Company,$C1189,Invoice_MSA_Code,$E1189)</f>
        <v>0</v>
      </c>
      <c r="W1189" s="121" t="str">
        <f t="shared" ca="1" si="292"/>
        <v/>
      </c>
      <c r="X1189" s="151" t="str">
        <f t="shared" ca="1" si="293"/>
        <v/>
      </c>
      <c r="AB1189" t="str">
        <f t="shared" si="294"/>
        <v/>
      </c>
      <c r="AC1189" t="str">
        <f t="shared" si="295"/>
        <v/>
      </c>
      <c r="AD1189" t="str">
        <f t="shared" si="296"/>
        <v/>
      </c>
      <c r="AE1189" s="4" t="str">
        <f t="shared" ca="1" si="305"/>
        <v/>
      </c>
    </row>
    <row r="1190" spans="4:31" ht="20.100000000000001" customHeight="1">
      <c r="D1190" s="5"/>
      <c r="E1190" s="8"/>
      <c r="F1190" s="5"/>
      <c r="G1190" s="117" cm="1">
        <f t="array" aca="1" ref="G1190" ca="1">SUMIFS(Proposed_Hours,Proposed_Labor_Category,$D1190,Proposed_Company,$C1190,Proposed_MSA_Code,$E1190)</f>
        <v>0</v>
      </c>
      <c r="H1190" s="7" t="str">
        <f t="shared" ca="1" si="297"/>
        <v/>
      </c>
      <c r="I1190" s="4" t="str" cm="1">
        <f t="array" aca="1" ref="I1190" ca="1">IFERROR(IF(SUMIFS(Proposed_Direct_Cost,Proposed_Labor_Category,$D1190,Proposed_Company,$C1190,Proposed_MSA_Code,$E1190)=0,"Not Proposed",SUMIFS(Proposed_Direct_Cost,Proposed_Labor_Category,$D1190,Proposed_Company,$C1190,Proposed_MSA_Code,$E1190)),"")</f>
        <v>Not Proposed</v>
      </c>
      <c r="J1190" s="117" cm="1">
        <f t="array" aca="1" ref="J1190" ca="1">SUMIFS(Invoice_Hours,Invoice_Labor_Category,$D1190,Invoice_Company,$C1190,Invoice_MSA_Code,$E1190)</f>
        <v>0</v>
      </c>
      <c r="K1190" s="7" t="str">
        <f t="shared" ca="1" si="298"/>
        <v/>
      </c>
      <c r="L1190" s="222" cm="1">
        <f t="array" aca="1" ref="L1190" ca="1">IFERROR(SUMIFS(Invoice_Direct_Cost,Invoice_Labor_Category,$D1190,Invoice_Company,$C1190,Invoice_MSA_Code,$E1190),"")</f>
        <v>0</v>
      </c>
      <c r="M1190" s="7" t="str">
        <f t="shared" ca="1" si="299"/>
        <v/>
      </c>
      <c r="N1190" s="220" t="str">
        <f t="shared" ca="1" si="304"/>
        <v/>
      </c>
      <c r="O1190" s="7" t="str">
        <f t="shared" ca="1" si="300"/>
        <v/>
      </c>
      <c r="P1190" s="7" t="str">
        <f t="shared" ca="1" si="301"/>
        <v/>
      </c>
      <c r="Q1190" s="7" t="str">
        <f t="shared" ca="1" si="302"/>
        <v/>
      </c>
      <c r="R1190" s="7" t="str">
        <f t="shared" ca="1" si="303"/>
        <v/>
      </c>
      <c r="S1190" s="7" t="str">
        <f t="shared" ca="1" si="290"/>
        <v/>
      </c>
      <c r="T1190" s="7" t="str">
        <f t="shared" ca="1" si="291"/>
        <v/>
      </c>
      <c r="V1190" s="120" cm="1">
        <f t="array" aca="1" ref="V1190" ca="1">SUMIFS(Invoice_Hours,Invoice_Labor_Category,$D1190,Invoice_Company,$C1190,Invoice_MSA_Code,$E1190)</f>
        <v>0</v>
      </c>
      <c r="W1190" s="121" t="str">
        <f t="shared" ca="1" si="292"/>
        <v/>
      </c>
      <c r="X1190" s="152" t="str">
        <f t="shared" ca="1" si="293"/>
        <v/>
      </c>
      <c r="AB1190" t="str">
        <f t="shared" si="294"/>
        <v/>
      </c>
      <c r="AC1190" t="str">
        <f t="shared" si="295"/>
        <v/>
      </c>
      <c r="AD1190" t="str">
        <f t="shared" si="296"/>
        <v/>
      </c>
      <c r="AE1190" s="4" t="str">
        <f t="shared" ca="1" si="305"/>
        <v/>
      </c>
    </row>
    <row r="1191" spans="4:31" ht="20.100000000000001" customHeight="1">
      <c r="D1191" s="5"/>
      <c r="E1191" s="8"/>
      <c r="F1191" s="5"/>
      <c r="G1191" s="117" cm="1">
        <f t="array" aca="1" ref="G1191" ca="1">SUMIFS(Proposed_Hours,Proposed_Labor_Category,$D1191,Proposed_Company,$C1191,Proposed_MSA_Code,$E1191)</f>
        <v>0</v>
      </c>
      <c r="H1191" s="7" t="str">
        <f t="shared" ca="1" si="297"/>
        <v/>
      </c>
      <c r="I1191" s="4" t="str" cm="1">
        <f t="array" aca="1" ref="I1191" ca="1">IFERROR(IF(SUMIFS(Proposed_Direct_Cost,Proposed_Labor_Category,$D1191,Proposed_Company,$C1191,Proposed_MSA_Code,$E1191)=0,"Not Proposed",SUMIFS(Proposed_Direct_Cost,Proposed_Labor_Category,$D1191,Proposed_Company,$C1191,Proposed_MSA_Code,$E1191)),"")</f>
        <v>Not Proposed</v>
      </c>
      <c r="J1191" s="117" cm="1">
        <f t="array" aca="1" ref="J1191" ca="1">SUMIFS(Invoice_Hours,Invoice_Labor_Category,$D1191,Invoice_Company,$C1191,Invoice_MSA_Code,$E1191)</f>
        <v>0</v>
      </c>
      <c r="K1191" s="7" t="str">
        <f t="shared" ca="1" si="298"/>
        <v/>
      </c>
      <c r="L1191" s="222" cm="1">
        <f t="array" aca="1" ref="L1191" ca="1">IFERROR(SUMIFS(Invoice_Direct_Cost,Invoice_Labor_Category,$D1191,Invoice_Company,$C1191,Invoice_MSA_Code,$E1191),"")</f>
        <v>0</v>
      </c>
      <c r="M1191" s="7" t="str">
        <f t="shared" ca="1" si="299"/>
        <v/>
      </c>
      <c r="N1191" s="220" t="str">
        <f t="shared" ca="1" si="304"/>
        <v/>
      </c>
      <c r="O1191" s="7" t="str">
        <f t="shared" ca="1" si="300"/>
        <v/>
      </c>
      <c r="P1191" s="7" t="str">
        <f t="shared" ca="1" si="301"/>
        <v/>
      </c>
      <c r="Q1191" s="7" t="str">
        <f t="shared" ca="1" si="302"/>
        <v/>
      </c>
      <c r="R1191" s="7" t="str">
        <f t="shared" ca="1" si="303"/>
        <v/>
      </c>
      <c r="S1191" s="7" t="str">
        <f t="shared" ca="1" si="290"/>
        <v/>
      </c>
      <c r="T1191" s="7" t="str">
        <f t="shared" ca="1" si="291"/>
        <v/>
      </c>
      <c r="V1191" s="120" cm="1">
        <f t="array" aca="1" ref="V1191" ca="1">SUMIFS(Invoice_Hours,Invoice_Labor_Category,$D1191,Invoice_Company,$C1191,Invoice_MSA_Code,$E1191)</f>
        <v>0</v>
      </c>
      <c r="W1191" s="121" t="str">
        <f t="shared" ca="1" si="292"/>
        <v/>
      </c>
      <c r="X1191" s="151" t="str">
        <f t="shared" ca="1" si="293"/>
        <v/>
      </c>
      <c r="AB1191" t="str">
        <f t="shared" si="294"/>
        <v/>
      </c>
      <c r="AC1191" t="str">
        <f t="shared" si="295"/>
        <v/>
      </c>
      <c r="AD1191" t="str">
        <f t="shared" si="296"/>
        <v/>
      </c>
      <c r="AE1191" s="4" t="str">
        <f t="shared" ca="1" si="305"/>
        <v/>
      </c>
    </row>
    <row r="1192" spans="4:31" ht="20.100000000000001" customHeight="1">
      <c r="D1192" s="5"/>
      <c r="E1192" s="8"/>
      <c r="F1192" s="5"/>
      <c r="G1192" s="117" cm="1">
        <f t="array" aca="1" ref="G1192" ca="1">SUMIFS(Proposed_Hours,Proposed_Labor_Category,$D1192,Proposed_Company,$C1192,Proposed_MSA_Code,$E1192)</f>
        <v>0</v>
      </c>
      <c r="H1192" s="7" t="str">
        <f t="shared" ca="1" si="297"/>
        <v/>
      </c>
      <c r="I1192" s="4" t="str" cm="1">
        <f t="array" aca="1" ref="I1192" ca="1">IFERROR(IF(SUMIFS(Proposed_Direct_Cost,Proposed_Labor_Category,$D1192,Proposed_Company,$C1192,Proposed_MSA_Code,$E1192)=0,"Not Proposed",SUMIFS(Proposed_Direct_Cost,Proposed_Labor_Category,$D1192,Proposed_Company,$C1192,Proposed_MSA_Code,$E1192)),"")</f>
        <v>Not Proposed</v>
      </c>
      <c r="J1192" s="117" cm="1">
        <f t="array" aca="1" ref="J1192" ca="1">SUMIFS(Invoice_Hours,Invoice_Labor_Category,$D1192,Invoice_Company,$C1192,Invoice_MSA_Code,$E1192)</f>
        <v>0</v>
      </c>
      <c r="K1192" s="7" t="str">
        <f t="shared" ca="1" si="298"/>
        <v/>
      </c>
      <c r="L1192" s="222" cm="1">
        <f t="array" aca="1" ref="L1192" ca="1">IFERROR(SUMIFS(Invoice_Direct_Cost,Invoice_Labor_Category,$D1192,Invoice_Company,$C1192,Invoice_MSA_Code,$E1192),"")</f>
        <v>0</v>
      </c>
      <c r="M1192" s="7" t="str">
        <f t="shared" ca="1" si="299"/>
        <v/>
      </c>
      <c r="N1192" s="220" t="str">
        <f t="shared" ca="1" si="304"/>
        <v/>
      </c>
      <c r="O1192" s="7" t="str">
        <f t="shared" ca="1" si="300"/>
        <v/>
      </c>
      <c r="P1192" s="7" t="str">
        <f t="shared" ca="1" si="301"/>
        <v/>
      </c>
      <c r="Q1192" s="7" t="str">
        <f t="shared" ca="1" si="302"/>
        <v/>
      </c>
      <c r="R1192" s="7" t="str">
        <f t="shared" ca="1" si="303"/>
        <v/>
      </c>
      <c r="S1192" s="7" t="str">
        <f t="shared" ca="1" si="290"/>
        <v/>
      </c>
      <c r="T1192" s="7" t="str">
        <f t="shared" ca="1" si="291"/>
        <v/>
      </c>
      <c r="V1192" s="120" cm="1">
        <f t="array" aca="1" ref="V1192" ca="1">SUMIFS(Invoice_Hours,Invoice_Labor_Category,$D1192,Invoice_Company,$C1192,Invoice_MSA_Code,$E1192)</f>
        <v>0</v>
      </c>
      <c r="W1192" s="121" t="str">
        <f t="shared" ca="1" si="292"/>
        <v/>
      </c>
      <c r="X1192" s="152" t="str">
        <f t="shared" ca="1" si="293"/>
        <v/>
      </c>
      <c r="AB1192" t="str">
        <f t="shared" si="294"/>
        <v/>
      </c>
      <c r="AC1192" t="str">
        <f t="shared" si="295"/>
        <v/>
      </c>
      <c r="AD1192" t="str">
        <f t="shared" si="296"/>
        <v/>
      </c>
      <c r="AE1192" s="4" t="str">
        <f t="shared" ca="1" si="305"/>
        <v/>
      </c>
    </row>
    <row r="1193" spans="4:31" ht="20.100000000000001" customHeight="1">
      <c r="D1193" s="5"/>
      <c r="E1193" s="8"/>
      <c r="F1193" s="5"/>
      <c r="G1193" s="117" cm="1">
        <f t="array" aca="1" ref="G1193" ca="1">SUMIFS(Proposed_Hours,Proposed_Labor_Category,$D1193,Proposed_Company,$C1193,Proposed_MSA_Code,$E1193)</f>
        <v>0</v>
      </c>
      <c r="H1193" s="7" t="str">
        <f t="shared" ca="1" si="297"/>
        <v/>
      </c>
      <c r="I1193" s="4" t="str" cm="1">
        <f t="array" aca="1" ref="I1193" ca="1">IFERROR(IF(SUMIFS(Proposed_Direct_Cost,Proposed_Labor_Category,$D1193,Proposed_Company,$C1193,Proposed_MSA_Code,$E1193)=0,"Not Proposed",SUMIFS(Proposed_Direct_Cost,Proposed_Labor_Category,$D1193,Proposed_Company,$C1193,Proposed_MSA_Code,$E1193)),"")</f>
        <v>Not Proposed</v>
      </c>
      <c r="J1193" s="117" cm="1">
        <f t="array" aca="1" ref="J1193" ca="1">SUMIFS(Invoice_Hours,Invoice_Labor_Category,$D1193,Invoice_Company,$C1193,Invoice_MSA_Code,$E1193)</f>
        <v>0</v>
      </c>
      <c r="K1193" s="7" t="str">
        <f t="shared" ca="1" si="298"/>
        <v/>
      </c>
      <c r="L1193" s="222" cm="1">
        <f t="array" aca="1" ref="L1193" ca="1">IFERROR(SUMIFS(Invoice_Direct_Cost,Invoice_Labor_Category,$D1193,Invoice_Company,$C1193,Invoice_MSA_Code,$E1193),"")</f>
        <v>0</v>
      </c>
      <c r="M1193" s="7" t="str">
        <f t="shared" ca="1" si="299"/>
        <v/>
      </c>
      <c r="N1193" s="220" t="str">
        <f t="shared" ca="1" si="304"/>
        <v/>
      </c>
      <c r="O1193" s="7" t="str">
        <f t="shared" ca="1" si="300"/>
        <v/>
      </c>
      <c r="P1193" s="7" t="str">
        <f t="shared" ca="1" si="301"/>
        <v/>
      </c>
      <c r="Q1193" s="7" t="str">
        <f t="shared" ca="1" si="302"/>
        <v/>
      </c>
      <c r="R1193" s="7" t="str">
        <f t="shared" ca="1" si="303"/>
        <v/>
      </c>
      <c r="S1193" s="7" t="str">
        <f t="shared" ca="1" si="290"/>
        <v/>
      </c>
      <c r="T1193" s="7" t="str">
        <f t="shared" ca="1" si="291"/>
        <v/>
      </c>
      <c r="V1193" s="120" cm="1">
        <f t="array" aca="1" ref="V1193" ca="1">SUMIFS(Invoice_Hours,Invoice_Labor_Category,$D1193,Invoice_Company,$C1193,Invoice_MSA_Code,$E1193)</f>
        <v>0</v>
      </c>
      <c r="W1193" s="121" t="str">
        <f t="shared" ca="1" si="292"/>
        <v/>
      </c>
      <c r="X1193" s="151" t="str">
        <f t="shared" ca="1" si="293"/>
        <v/>
      </c>
      <c r="AB1193" t="str">
        <f t="shared" si="294"/>
        <v/>
      </c>
      <c r="AC1193" t="str">
        <f t="shared" si="295"/>
        <v/>
      </c>
      <c r="AD1193" t="str">
        <f t="shared" si="296"/>
        <v/>
      </c>
      <c r="AE1193" s="4" t="str">
        <f t="shared" ca="1" si="305"/>
        <v/>
      </c>
    </row>
    <row r="1194" spans="4:31" ht="20.100000000000001" customHeight="1">
      <c r="D1194" s="5"/>
      <c r="E1194" s="8"/>
      <c r="F1194" s="5"/>
      <c r="G1194" s="117" cm="1">
        <f t="array" aca="1" ref="G1194" ca="1">SUMIFS(Proposed_Hours,Proposed_Labor_Category,$D1194,Proposed_Company,$C1194,Proposed_MSA_Code,$E1194)</f>
        <v>0</v>
      </c>
      <c r="H1194" s="7" t="str">
        <f t="shared" ca="1" si="297"/>
        <v/>
      </c>
      <c r="I1194" s="4" t="str" cm="1">
        <f t="array" aca="1" ref="I1194" ca="1">IFERROR(IF(SUMIFS(Proposed_Direct_Cost,Proposed_Labor_Category,$D1194,Proposed_Company,$C1194,Proposed_MSA_Code,$E1194)=0,"Not Proposed",SUMIFS(Proposed_Direct_Cost,Proposed_Labor_Category,$D1194,Proposed_Company,$C1194,Proposed_MSA_Code,$E1194)),"")</f>
        <v>Not Proposed</v>
      </c>
      <c r="J1194" s="117" cm="1">
        <f t="array" aca="1" ref="J1194" ca="1">SUMIFS(Invoice_Hours,Invoice_Labor_Category,$D1194,Invoice_Company,$C1194,Invoice_MSA_Code,$E1194)</f>
        <v>0</v>
      </c>
      <c r="K1194" s="7" t="str">
        <f t="shared" ca="1" si="298"/>
        <v/>
      </c>
      <c r="L1194" s="222" cm="1">
        <f t="array" aca="1" ref="L1194" ca="1">IFERROR(SUMIFS(Invoice_Direct_Cost,Invoice_Labor_Category,$D1194,Invoice_Company,$C1194,Invoice_MSA_Code,$E1194),"")</f>
        <v>0</v>
      </c>
      <c r="M1194" s="7" t="str">
        <f t="shared" ca="1" si="299"/>
        <v/>
      </c>
      <c r="N1194" s="220" t="str">
        <f t="shared" ca="1" si="304"/>
        <v/>
      </c>
      <c r="O1194" s="7" t="str">
        <f t="shared" ca="1" si="300"/>
        <v/>
      </c>
      <c r="P1194" s="7" t="str">
        <f t="shared" ca="1" si="301"/>
        <v/>
      </c>
      <c r="Q1194" s="7" t="str">
        <f t="shared" ca="1" si="302"/>
        <v/>
      </c>
      <c r="R1194" s="7" t="str">
        <f t="shared" ca="1" si="303"/>
        <v/>
      </c>
      <c r="S1194" s="7" t="str">
        <f t="shared" ca="1" si="290"/>
        <v/>
      </c>
      <c r="T1194" s="7" t="str">
        <f t="shared" ca="1" si="291"/>
        <v/>
      </c>
      <c r="V1194" s="120" cm="1">
        <f t="array" aca="1" ref="V1194" ca="1">SUMIFS(Invoice_Hours,Invoice_Labor_Category,$D1194,Invoice_Company,$C1194,Invoice_MSA_Code,$E1194)</f>
        <v>0</v>
      </c>
      <c r="W1194" s="121" t="str">
        <f t="shared" ca="1" si="292"/>
        <v/>
      </c>
      <c r="X1194" s="152" t="str">
        <f t="shared" ca="1" si="293"/>
        <v/>
      </c>
      <c r="AB1194" t="str">
        <f t="shared" si="294"/>
        <v/>
      </c>
      <c r="AC1194" t="str">
        <f t="shared" si="295"/>
        <v/>
      </c>
      <c r="AD1194" t="str">
        <f t="shared" si="296"/>
        <v/>
      </c>
      <c r="AE1194" s="4" t="str">
        <f t="shared" ca="1" si="305"/>
        <v/>
      </c>
    </row>
    <row r="1195" spans="4:31" ht="20.100000000000001" customHeight="1">
      <c r="D1195" s="5"/>
      <c r="E1195" s="8"/>
      <c r="F1195" s="5"/>
      <c r="G1195" s="117" cm="1">
        <f t="array" aca="1" ref="G1195" ca="1">SUMIFS(Proposed_Hours,Proposed_Labor_Category,$D1195,Proposed_Company,$C1195,Proposed_MSA_Code,$E1195)</f>
        <v>0</v>
      </c>
      <c r="H1195" s="7" t="str">
        <f t="shared" ca="1" si="297"/>
        <v/>
      </c>
      <c r="I1195" s="4" t="str" cm="1">
        <f t="array" aca="1" ref="I1195" ca="1">IFERROR(IF(SUMIFS(Proposed_Direct_Cost,Proposed_Labor_Category,$D1195,Proposed_Company,$C1195,Proposed_MSA_Code,$E1195)=0,"Not Proposed",SUMIFS(Proposed_Direct_Cost,Proposed_Labor_Category,$D1195,Proposed_Company,$C1195,Proposed_MSA_Code,$E1195)),"")</f>
        <v>Not Proposed</v>
      </c>
      <c r="J1195" s="117" cm="1">
        <f t="array" aca="1" ref="J1195" ca="1">SUMIFS(Invoice_Hours,Invoice_Labor_Category,$D1195,Invoice_Company,$C1195,Invoice_MSA_Code,$E1195)</f>
        <v>0</v>
      </c>
      <c r="K1195" s="7" t="str">
        <f t="shared" ca="1" si="298"/>
        <v/>
      </c>
      <c r="L1195" s="222" cm="1">
        <f t="array" aca="1" ref="L1195" ca="1">IFERROR(SUMIFS(Invoice_Direct_Cost,Invoice_Labor_Category,$D1195,Invoice_Company,$C1195,Invoice_MSA_Code,$E1195),"")</f>
        <v>0</v>
      </c>
      <c r="M1195" s="7" t="str">
        <f t="shared" ca="1" si="299"/>
        <v/>
      </c>
      <c r="N1195" s="220" t="str">
        <f t="shared" ca="1" si="304"/>
        <v/>
      </c>
      <c r="O1195" s="7" t="str">
        <f t="shared" ca="1" si="300"/>
        <v/>
      </c>
      <c r="P1195" s="7" t="str">
        <f t="shared" ca="1" si="301"/>
        <v/>
      </c>
      <c r="Q1195" s="7" t="str">
        <f t="shared" ca="1" si="302"/>
        <v/>
      </c>
      <c r="R1195" s="7" t="str">
        <f t="shared" ca="1" si="303"/>
        <v/>
      </c>
      <c r="S1195" s="7" t="str">
        <f t="shared" ca="1" si="290"/>
        <v/>
      </c>
      <c r="T1195" s="7" t="str">
        <f t="shared" ca="1" si="291"/>
        <v/>
      </c>
      <c r="V1195" s="120" cm="1">
        <f t="array" aca="1" ref="V1195" ca="1">SUMIFS(Invoice_Hours,Invoice_Labor_Category,$D1195,Invoice_Company,$C1195,Invoice_MSA_Code,$E1195)</f>
        <v>0</v>
      </c>
      <c r="W1195" s="121" t="str">
        <f t="shared" ca="1" si="292"/>
        <v/>
      </c>
      <c r="X1195" s="151" t="str">
        <f t="shared" ca="1" si="293"/>
        <v/>
      </c>
      <c r="AB1195" t="str">
        <f t="shared" si="294"/>
        <v/>
      </c>
      <c r="AC1195" t="str">
        <f t="shared" si="295"/>
        <v/>
      </c>
      <c r="AD1195" t="str">
        <f t="shared" si="296"/>
        <v/>
      </c>
      <c r="AE1195" s="4" t="str">
        <f t="shared" ca="1" si="305"/>
        <v/>
      </c>
    </row>
    <row r="1196" spans="4:31" ht="20.100000000000001" customHeight="1">
      <c r="D1196" s="5"/>
      <c r="E1196" s="8"/>
      <c r="F1196" s="5"/>
      <c r="G1196" s="117" cm="1">
        <f t="array" aca="1" ref="G1196" ca="1">SUMIFS(Proposed_Hours,Proposed_Labor_Category,$D1196,Proposed_Company,$C1196,Proposed_MSA_Code,$E1196)</f>
        <v>0</v>
      </c>
      <c r="H1196" s="7" t="str">
        <f t="shared" ca="1" si="297"/>
        <v/>
      </c>
      <c r="I1196" s="4" t="str" cm="1">
        <f t="array" aca="1" ref="I1196" ca="1">IFERROR(IF(SUMIFS(Proposed_Direct_Cost,Proposed_Labor_Category,$D1196,Proposed_Company,$C1196,Proposed_MSA_Code,$E1196)=0,"Not Proposed",SUMIFS(Proposed_Direct_Cost,Proposed_Labor_Category,$D1196,Proposed_Company,$C1196,Proposed_MSA_Code,$E1196)),"")</f>
        <v>Not Proposed</v>
      </c>
      <c r="J1196" s="117" cm="1">
        <f t="array" aca="1" ref="J1196" ca="1">SUMIFS(Invoice_Hours,Invoice_Labor_Category,$D1196,Invoice_Company,$C1196,Invoice_MSA_Code,$E1196)</f>
        <v>0</v>
      </c>
      <c r="K1196" s="7" t="str">
        <f t="shared" ca="1" si="298"/>
        <v/>
      </c>
      <c r="L1196" s="222" cm="1">
        <f t="array" aca="1" ref="L1196" ca="1">IFERROR(SUMIFS(Invoice_Direct_Cost,Invoice_Labor_Category,$D1196,Invoice_Company,$C1196,Invoice_MSA_Code,$E1196),"")</f>
        <v>0</v>
      </c>
      <c r="M1196" s="7" t="str">
        <f t="shared" ca="1" si="299"/>
        <v/>
      </c>
      <c r="N1196" s="220" t="str">
        <f t="shared" ca="1" si="304"/>
        <v/>
      </c>
      <c r="O1196" s="7" t="str">
        <f t="shared" ca="1" si="300"/>
        <v/>
      </c>
      <c r="P1196" s="7" t="str">
        <f t="shared" ca="1" si="301"/>
        <v/>
      </c>
      <c r="Q1196" s="7" t="str">
        <f t="shared" ca="1" si="302"/>
        <v/>
      </c>
      <c r="R1196" s="7" t="str">
        <f t="shared" ca="1" si="303"/>
        <v/>
      </c>
      <c r="S1196" s="7" t="str">
        <f t="shared" ca="1" si="290"/>
        <v/>
      </c>
      <c r="T1196" s="7" t="str">
        <f t="shared" ca="1" si="291"/>
        <v/>
      </c>
      <c r="V1196" s="120" cm="1">
        <f t="array" aca="1" ref="V1196" ca="1">SUMIFS(Invoice_Hours,Invoice_Labor_Category,$D1196,Invoice_Company,$C1196,Invoice_MSA_Code,$E1196)</f>
        <v>0</v>
      </c>
      <c r="W1196" s="121" t="str">
        <f t="shared" ca="1" si="292"/>
        <v/>
      </c>
      <c r="X1196" s="152" t="str">
        <f t="shared" ca="1" si="293"/>
        <v/>
      </c>
      <c r="AB1196" t="str">
        <f t="shared" si="294"/>
        <v/>
      </c>
      <c r="AC1196" t="str">
        <f t="shared" si="295"/>
        <v/>
      </c>
      <c r="AD1196" t="str">
        <f t="shared" si="296"/>
        <v/>
      </c>
      <c r="AE1196" s="4" t="str">
        <f t="shared" ca="1" si="305"/>
        <v/>
      </c>
    </row>
    <row r="1197" spans="4:31" ht="20.100000000000001" customHeight="1">
      <c r="D1197" s="5"/>
      <c r="E1197" s="8"/>
      <c r="F1197" s="5"/>
      <c r="G1197" s="117" cm="1">
        <f t="array" aca="1" ref="G1197" ca="1">SUMIFS(Proposed_Hours,Proposed_Labor_Category,$D1197,Proposed_Company,$C1197,Proposed_MSA_Code,$E1197)</f>
        <v>0</v>
      </c>
      <c r="H1197" s="7" t="str">
        <f t="shared" ca="1" si="297"/>
        <v/>
      </c>
      <c r="I1197" s="4" t="str" cm="1">
        <f t="array" aca="1" ref="I1197" ca="1">IFERROR(IF(SUMIFS(Proposed_Direct_Cost,Proposed_Labor_Category,$D1197,Proposed_Company,$C1197,Proposed_MSA_Code,$E1197)=0,"Not Proposed",SUMIFS(Proposed_Direct_Cost,Proposed_Labor_Category,$D1197,Proposed_Company,$C1197,Proposed_MSA_Code,$E1197)),"")</f>
        <v>Not Proposed</v>
      </c>
      <c r="J1197" s="117" cm="1">
        <f t="array" aca="1" ref="J1197" ca="1">SUMIFS(Invoice_Hours,Invoice_Labor_Category,$D1197,Invoice_Company,$C1197,Invoice_MSA_Code,$E1197)</f>
        <v>0</v>
      </c>
      <c r="K1197" s="7" t="str">
        <f t="shared" ca="1" si="298"/>
        <v/>
      </c>
      <c r="L1197" s="222" cm="1">
        <f t="array" aca="1" ref="L1197" ca="1">IFERROR(SUMIFS(Invoice_Direct_Cost,Invoice_Labor_Category,$D1197,Invoice_Company,$C1197,Invoice_MSA_Code,$E1197),"")</f>
        <v>0</v>
      </c>
      <c r="M1197" s="7" t="str">
        <f t="shared" ca="1" si="299"/>
        <v/>
      </c>
      <c r="N1197" s="220" t="str">
        <f t="shared" ca="1" si="304"/>
        <v/>
      </c>
      <c r="O1197" s="7" t="str">
        <f t="shared" ca="1" si="300"/>
        <v/>
      </c>
      <c r="P1197" s="7" t="str">
        <f t="shared" ca="1" si="301"/>
        <v/>
      </c>
      <c r="Q1197" s="7" t="str">
        <f t="shared" ca="1" si="302"/>
        <v/>
      </c>
      <c r="R1197" s="7" t="str">
        <f t="shared" ca="1" si="303"/>
        <v/>
      </c>
      <c r="S1197" s="7" t="str">
        <f t="shared" ca="1" si="290"/>
        <v/>
      </c>
      <c r="T1197" s="7" t="str">
        <f t="shared" ca="1" si="291"/>
        <v/>
      </c>
      <c r="V1197" s="120" cm="1">
        <f t="array" aca="1" ref="V1197" ca="1">SUMIFS(Invoice_Hours,Invoice_Labor_Category,$D1197,Invoice_Company,$C1197,Invoice_MSA_Code,$E1197)</f>
        <v>0</v>
      </c>
      <c r="W1197" s="121" t="str">
        <f t="shared" ca="1" si="292"/>
        <v/>
      </c>
      <c r="X1197" s="151" t="str">
        <f t="shared" ca="1" si="293"/>
        <v/>
      </c>
      <c r="AB1197" t="str">
        <f t="shared" si="294"/>
        <v/>
      </c>
      <c r="AC1197" t="str">
        <f t="shared" si="295"/>
        <v/>
      </c>
      <c r="AD1197" t="str">
        <f t="shared" si="296"/>
        <v/>
      </c>
      <c r="AE1197" s="4" t="str">
        <f t="shared" ca="1" si="305"/>
        <v/>
      </c>
    </row>
    <row r="1198" spans="4:31" ht="20.100000000000001" customHeight="1">
      <c r="D1198" s="5"/>
      <c r="E1198" s="8"/>
      <c r="F1198" s="5"/>
      <c r="G1198" s="117" cm="1">
        <f t="array" aca="1" ref="G1198" ca="1">SUMIFS(Proposed_Hours,Proposed_Labor_Category,$D1198,Proposed_Company,$C1198,Proposed_MSA_Code,$E1198)</f>
        <v>0</v>
      </c>
      <c r="H1198" s="7" t="str">
        <f t="shared" ca="1" si="297"/>
        <v/>
      </c>
      <c r="I1198" s="4" t="str" cm="1">
        <f t="array" aca="1" ref="I1198" ca="1">IFERROR(IF(SUMIFS(Proposed_Direct_Cost,Proposed_Labor_Category,$D1198,Proposed_Company,$C1198,Proposed_MSA_Code,$E1198)=0,"Not Proposed",SUMIFS(Proposed_Direct_Cost,Proposed_Labor_Category,$D1198,Proposed_Company,$C1198,Proposed_MSA_Code,$E1198)),"")</f>
        <v>Not Proposed</v>
      </c>
      <c r="J1198" s="117" cm="1">
        <f t="array" aca="1" ref="J1198" ca="1">SUMIFS(Invoice_Hours,Invoice_Labor_Category,$D1198,Invoice_Company,$C1198,Invoice_MSA_Code,$E1198)</f>
        <v>0</v>
      </c>
      <c r="K1198" s="7" t="str">
        <f t="shared" ca="1" si="298"/>
        <v/>
      </c>
      <c r="L1198" s="222" cm="1">
        <f t="array" aca="1" ref="L1198" ca="1">IFERROR(SUMIFS(Invoice_Direct_Cost,Invoice_Labor_Category,$D1198,Invoice_Company,$C1198,Invoice_MSA_Code,$E1198),"")</f>
        <v>0</v>
      </c>
      <c r="M1198" s="7" t="str">
        <f t="shared" ca="1" si="299"/>
        <v/>
      </c>
      <c r="N1198" s="220" t="str">
        <f t="shared" ca="1" si="304"/>
        <v/>
      </c>
      <c r="O1198" s="7" t="str">
        <f t="shared" ca="1" si="300"/>
        <v/>
      </c>
      <c r="P1198" s="7" t="str">
        <f t="shared" ca="1" si="301"/>
        <v/>
      </c>
      <c r="Q1198" s="7" t="str">
        <f t="shared" ca="1" si="302"/>
        <v/>
      </c>
      <c r="R1198" s="7" t="str">
        <f t="shared" ca="1" si="303"/>
        <v/>
      </c>
      <c r="S1198" s="7" t="str">
        <f t="shared" ca="1" si="290"/>
        <v/>
      </c>
      <c r="T1198" s="7" t="str">
        <f t="shared" ca="1" si="291"/>
        <v/>
      </c>
      <c r="V1198" s="120" cm="1">
        <f t="array" aca="1" ref="V1198" ca="1">SUMIFS(Invoice_Hours,Invoice_Labor_Category,$D1198,Invoice_Company,$C1198,Invoice_MSA_Code,$E1198)</f>
        <v>0</v>
      </c>
      <c r="W1198" s="121" t="str">
        <f t="shared" ca="1" si="292"/>
        <v/>
      </c>
      <c r="X1198" s="152" t="str">
        <f t="shared" ca="1" si="293"/>
        <v/>
      </c>
      <c r="AB1198" t="str">
        <f t="shared" si="294"/>
        <v/>
      </c>
      <c r="AC1198" t="str">
        <f t="shared" si="295"/>
        <v/>
      </c>
      <c r="AD1198" t="str">
        <f t="shared" si="296"/>
        <v/>
      </c>
      <c r="AE1198" s="4" t="str">
        <f t="shared" ca="1" si="305"/>
        <v/>
      </c>
    </row>
    <row r="1199" spans="4:31" ht="20.100000000000001" customHeight="1">
      <c r="D1199" s="5"/>
      <c r="E1199" s="8"/>
      <c r="F1199" s="5"/>
      <c r="G1199" s="117" cm="1">
        <f t="array" aca="1" ref="G1199" ca="1">SUMIFS(Proposed_Hours,Proposed_Labor_Category,$D1199,Proposed_Company,$C1199,Proposed_MSA_Code,$E1199)</f>
        <v>0</v>
      </c>
      <c r="H1199" s="7" t="str">
        <f t="shared" ca="1" si="297"/>
        <v/>
      </c>
      <c r="I1199" s="4" t="str" cm="1">
        <f t="array" aca="1" ref="I1199" ca="1">IFERROR(IF(SUMIFS(Proposed_Direct_Cost,Proposed_Labor_Category,$D1199,Proposed_Company,$C1199,Proposed_MSA_Code,$E1199)=0,"Not Proposed",SUMIFS(Proposed_Direct_Cost,Proposed_Labor_Category,$D1199,Proposed_Company,$C1199,Proposed_MSA_Code,$E1199)),"")</f>
        <v>Not Proposed</v>
      </c>
      <c r="J1199" s="117" cm="1">
        <f t="array" aca="1" ref="J1199" ca="1">SUMIFS(Invoice_Hours,Invoice_Labor_Category,$D1199,Invoice_Company,$C1199,Invoice_MSA_Code,$E1199)</f>
        <v>0</v>
      </c>
      <c r="K1199" s="7" t="str">
        <f t="shared" ca="1" si="298"/>
        <v/>
      </c>
      <c r="L1199" s="222" cm="1">
        <f t="array" aca="1" ref="L1199" ca="1">IFERROR(SUMIFS(Invoice_Direct_Cost,Invoice_Labor_Category,$D1199,Invoice_Company,$C1199,Invoice_MSA_Code,$E1199),"")</f>
        <v>0</v>
      </c>
      <c r="M1199" s="7" t="str">
        <f t="shared" ca="1" si="299"/>
        <v/>
      </c>
      <c r="N1199" s="220" t="str">
        <f t="shared" ca="1" si="304"/>
        <v/>
      </c>
      <c r="O1199" s="7" t="str">
        <f t="shared" ca="1" si="300"/>
        <v/>
      </c>
      <c r="P1199" s="7" t="str">
        <f t="shared" ca="1" si="301"/>
        <v/>
      </c>
      <c r="Q1199" s="7" t="str">
        <f t="shared" ca="1" si="302"/>
        <v/>
      </c>
      <c r="R1199" s="7" t="str">
        <f t="shared" ca="1" si="303"/>
        <v/>
      </c>
      <c r="S1199" s="7" t="str">
        <f t="shared" ca="1" si="290"/>
        <v/>
      </c>
      <c r="T1199" s="7" t="str">
        <f t="shared" ca="1" si="291"/>
        <v/>
      </c>
      <c r="V1199" s="120" cm="1">
        <f t="array" aca="1" ref="V1199" ca="1">SUMIFS(Invoice_Hours,Invoice_Labor_Category,$D1199,Invoice_Company,$C1199,Invoice_MSA_Code,$E1199)</f>
        <v>0</v>
      </c>
      <c r="W1199" s="121" t="str">
        <f t="shared" ca="1" si="292"/>
        <v/>
      </c>
      <c r="X1199" s="151" t="str">
        <f t="shared" ca="1" si="293"/>
        <v/>
      </c>
      <c r="AB1199" t="str">
        <f t="shared" si="294"/>
        <v/>
      </c>
      <c r="AC1199" t="str">
        <f t="shared" si="295"/>
        <v/>
      </c>
      <c r="AD1199" t="str">
        <f t="shared" si="296"/>
        <v/>
      </c>
      <c r="AE1199" s="4" t="str">
        <f t="shared" ca="1" si="305"/>
        <v/>
      </c>
    </row>
    <row r="1200" spans="4:31" ht="20.100000000000001" customHeight="1">
      <c r="D1200" s="5"/>
      <c r="E1200" s="8"/>
      <c r="F1200" s="5"/>
      <c r="G1200" s="117" cm="1">
        <f t="array" aca="1" ref="G1200" ca="1">SUMIFS(Proposed_Hours,Proposed_Labor_Category,$D1200,Proposed_Company,$C1200,Proposed_MSA_Code,$E1200)</f>
        <v>0</v>
      </c>
      <c r="H1200" s="7" t="str">
        <f t="shared" ca="1" si="297"/>
        <v/>
      </c>
      <c r="I1200" s="4" t="str" cm="1">
        <f t="array" aca="1" ref="I1200" ca="1">IFERROR(IF(SUMIFS(Proposed_Direct_Cost,Proposed_Labor_Category,$D1200,Proposed_Company,$C1200,Proposed_MSA_Code,$E1200)=0,"Not Proposed",SUMIFS(Proposed_Direct_Cost,Proposed_Labor_Category,$D1200,Proposed_Company,$C1200,Proposed_MSA_Code,$E1200)),"")</f>
        <v>Not Proposed</v>
      </c>
      <c r="J1200" s="117" cm="1">
        <f t="array" aca="1" ref="J1200" ca="1">SUMIFS(Invoice_Hours,Invoice_Labor_Category,$D1200,Invoice_Company,$C1200,Invoice_MSA_Code,$E1200)</f>
        <v>0</v>
      </c>
      <c r="K1200" s="7" t="str">
        <f t="shared" ca="1" si="298"/>
        <v/>
      </c>
      <c r="L1200" s="222" cm="1">
        <f t="array" aca="1" ref="L1200" ca="1">IFERROR(SUMIFS(Invoice_Direct_Cost,Invoice_Labor_Category,$D1200,Invoice_Company,$C1200,Invoice_MSA_Code,$E1200),"")</f>
        <v>0</v>
      </c>
      <c r="M1200" s="7" t="str">
        <f t="shared" ca="1" si="299"/>
        <v/>
      </c>
      <c r="N1200" s="220" t="str">
        <f t="shared" ca="1" si="304"/>
        <v/>
      </c>
      <c r="O1200" s="7" t="str">
        <f t="shared" ca="1" si="300"/>
        <v/>
      </c>
      <c r="P1200" s="7" t="str">
        <f t="shared" ca="1" si="301"/>
        <v/>
      </c>
      <c r="Q1200" s="7" t="str">
        <f t="shared" ca="1" si="302"/>
        <v/>
      </c>
      <c r="R1200" s="7" t="str">
        <f t="shared" ca="1" si="303"/>
        <v/>
      </c>
      <c r="S1200" s="7" t="str">
        <f t="shared" ca="1" si="290"/>
        <v/>
      </c>
      <c r="T1200" s="7" t="str">
        <f t="shared" ca="1" si="291"/>
        <v/>
      </c>
      <c r="V1200" s="120" cm="1">
        <f t="array" aca="1" ref="V1200" ca="1">SUMIFS(Invoice_Hours,Invoice_Labor_Category,$D1200,Invoice_Company,$C1200,Invoice_MSA_Code,$E1200)</f>
        <v>0</v>
      </c>
      <c r="W1200" s="121" t="str">
        <f t="shared" ca="1" si="292"/>
        <v/>
      </c>
      <c r="X1200" s="152" t="str">
        <f t="shared" ca="1" si="293"/>
        <v/>
      </c>
      <c r="AB1200" t="str">
        <f t="shared" si="294"/>
        <v/>
      </c>
      <c r="AC1200" t="str">
        <f t="shared" si="295"/>
        <v/>
      </c>
      <c r="AD1200" t="str">
        <f t="shared" si="296"/>
        <v/>
      </c>
      <c r="AE1200" s="4" t="str">
        <f t="shared" ca="1" si="305"/>
        <v/>
      </c>
    </row>
    <row r="1201" spans="4:31" ht="20.100000000000001" customHeight="1">
      <c r="D1201" s="5"/>
      <c r="E1201" s="8"/>
      <c r="F1201" s="5"/>
      <c r="G1201" s="117" cm="1">
        <f t="array" aca="1" ref="G1201" ca="1">SUMIFS(Proposed_Hours,Proposed_Labor_Category,$D1201,Proposed_Company,$C1201,Proposed_MSA_Code,$E1201)</f>
        <v>0</v>
      </c>
      <c r="H1201" s="7" t="str">
        <f t="shared" ca="1" si="297"/>
        <v/>
      </c>
      <c r="I1201" s="4" t="str" cm="1">
        <f t="array" aca="1" ref="I1201" ca="1">IFERROR(IF(SUMIFS(Proposed_Direct_Cost,Proposed_Labor_Category,$D1201,Proposed_Company,$C1201,Proposed_MSA_Code,$E1201)=0,"Not Proposed",SUMIFS(Proposed_Direct_Cost,Proposed_Labor_Category,$D1201,Proposed_Company,$C1201,Proposed_MSA_Code,$E1201)),"")</f>
        <v>Not Proposed</v>
      </c>
      <c r="J1201" s="117" cm="1">
        <f t="array" aca="1" ref="J1201" ca="1">SUMIFS(Invoice_Hours,Invoice_Labor_Category,$D1201,Invoice_Company,$C1201,Invoice_MSA_Code,$E1201)</f>
        <v>0</v>
      </c>
      <c r="K1201" s="7" t="str">
        <f t="shared" ca="1" si="298"/>
        <v/>
      </c>
      <c r="L1201" s="222" cm="1">
        <f t="array" aca="1" ref="L1201" ca="1">IFERROR(SUMIFS(Invoice_Direct_Cost,Invoice_Labor_Category,$D1201,Invoice_Company,$C1201,Invoice_MSA_Code,$E1201),"")</f>
        <v>0</v>
      </c>
      <c r="M1201" s="7" t="str">
        <f t="shared" ca="1" si="299"/>
        <v/>
      </c>
      <c r="N1201" s="220" t="str">
        <f t="shared" ca="1" si="304"/>
        <v/>
      </c>
      <c r="O1201" s="7" t="str">
        <f t="shared" ca="1" si="300"/>
        <v/>
      </c>
      <c r="P1201" s="7" t="str">
        <f t="shared" ca="1" si="301"/>
        <v/>
      </c>
      <c r="Q1201" s="7" t="str">
        <f t="shared" ca="1" si="302"/>
        <v/>
      </c>
      <c r="R1201" s="7" t="str">
        <f t="shared" ca="1" si="303"/>
        <v/>
      </c>
      <c r="S1201" s="7" t="str">
        <f t="shared" ca="1" si="290"/>
        <v/>
      </c>
      <c r="T1201" s="7" t="str">
        <f t="shared" ca="1" si="291"/>
        <v/>
      </c>
      <c r="V1201" s="120" cm="1">
        <f t="array" aca="1" ref="V1201" ca="1">SUMIFS(Invoice_Hours,Invoice_Labor_Category,$D1201,Invoice_Company,$C1201,Invoice_MSA_Code,$E1201)</f>
        <v>0</v>
      </c>
      <c r="W1201" s="121" t="str">
        <f t="shared" ca="1" si="292"/>
        <v/>
      </c>
      <c r="X1201" s="151" t="str">
        <f t="shared" ca="1" si="293"/>
        <v/>
      </c>
      <c r="AB1201" t="str">
        <f t="shared" si="294"/>
        <v/>
      </c>
      <c r="AC1201" t="str">
        <f t="shared" si="295"/>
        <v/>
      </c>
      <c r="AD1201" t="str">
        <f t="shared" si="296"/>
        <v/>
      </c>
      <c r="AE1201" s="4" t="str">
        <f t="shared" ca="1" si="305"/>
        <v/>
      </c>
    </row>
    <row r="1202" spans="4:31" ht="20.100000000000001" customHeight="1">
      <c r="D1202" s="5"/>
      <c r="E1202" s="8"/>
      <c r="F1202" s="5"/>
      <c r="G1202" s="117" cm="1">
        <f t="array" aca="1" ref="G1202" ca="1">SUMIFS(Proposed_Hours,Proposed_Labor_Category,$D1202,Proposed_Company,$C1202,Proposed_MSA_Code,$E1202)</f>
        <v>0</v>
      </c>
      <c r="H1202" s="7" t="str">
        <f t="shared" ca="1" si="297"/>
        <v/>
      </c>
      <c r="I1202" s="4" t="str" cm="1">
        <f t="array" aca="1" ref="I1202" ca="1">IFERROR(IF(SUMIFS(Proposed_Direct_Cost,Proposed_Labor_Category,$D1202,Proposed_Company,$C1202,Proposed_MSA_Code,$E1202)=0,"Not Proposed",SUMIFS(Proposed_Direct_Cost,Proposed_Labor_Category,$D1202,Proposed_Company,$C1202,Proposed_MSA_Code,$E1202)),"")</f>
        <v>Not Proposed</v>
      </c>
      <c r="J1202" s="117" cm="1">
        <f t="array" aca="1" ref="J1202" ca="1">SUMIFS(Invoice_Hours,Invoice_Labor_Category,$D1202,Invoice_Company,$C1202,Invoice_MSA_Code,$E1202)</f>
        <v>0</v>
      </c>
      <c r="K1202" s="7" t="str">
        <f t="shared" ca="1" si="298"/>
        <v/>
      </c>
      <c r="L1202" s="222" cm="1">
        <f t="array" aca="1" ref="L1202" ca="1">IFERROR(SUMIFS(Invoice_Direct_Cost,Invoice_Labor_Category,$D1202,Invoice_Company,$C1202,Invoice_MSA_Code,$E1202),"")</f>
        <v>0</v>
      </c>
      <c r="M1202" s="7" t="str">
        <f t="shared" ca="1" si="299"/>
        <v/>
      </c>
      <c r="N1202" s="220" t="str">
        <f t="shared" ca="1" si="304"/>
        <v/>
      </c>
      <c r="O1202" s="7" t="str">
        <f t="shared" ca="1" si="300"/>
        <v/>
      </c>
      <c r="P1202" s="7" t="str">
        <f t="shared" ca="1" si="301"/>
        <v/>
      </c>
      <c r="Q1202" s="7" t="str">
        <f t="shared" ca="1" si="302"/>
        <v/>
      </c>
      <c r="R1202" s="7" t="str">
        <f t="shared" ca="1" si="303"/>
        <v/>
      </c>
      <c r="S1202" s="7" t="str">
        <f t="shared" ca="1" si="290"/>
        <v/>
      </c>
      <c r="T1202" s="7" t="str">
        <f t="shared" ca="1" si="291"/>
        <v/>
      </c>
      <c r="V1202" s="120" cm="1">
        <f t="array" aca="1" ref="V1202" ca="1">SUMIFS(Invoice_Hours,Invoice_Labor_Category,$D1202,Invoice_Company,$C1202,Invoice_MSA_Code,$E1202)</f>
        <v>0</v>
      </c>
      <c r="W1202" s="121" t="str">
        <f t="shared" ca="1" si="292"/>
        <v/>
      </c>
      <c r="X1202" s="152" t="str">
        <f t="shared" ca="1" si="293"/>
        <v/>
      </c>
      <c r="AB1202" t="str">
        <f t="shared" si="294"/>
        <v/>
      </c>
      <c r="AC1202" t="str">
        <f t="shared" si="295"/>
        <v/>
      </c>
      <c r="AD1202" t="str">
        <f t="shared" si="296"/>
        <v/>
      </c>
      <c r="AE1202" s="4" t="str">
        <f t="shared" ca="1" si="305"/>
        <v/>
      </c>
    </row>
    <row r="1203" spans="4:31" ht="20.100000000000001" customHeight="1">
      <c r="D1203" s="5"/>
      <c r="E1203" s="8"/>
      <c r="F1203" s="5"/>
      <c r="G1203" s="117" cm="1">
        <f t="array" aca="1" ref="G1203" ca="1">SUMIFS(Proposed_Hours,Proposed_Labor_Category,$D1203,Proposed_Company,$C1203,Proposed_MSA_Code,$E1203)</f>
        <v>0</v>
      </c>
      <c r="H1203" s="7" t="str">
        <f t="shared" ca="1" si="297"/>
        <v/>
      </c>
      <c r="I1203" s="4" t="str" cm="1">
        <f t="array" aca="1" ref="I1203" ca="1">IFERROR(IF(SUMIFS(Proposed_Direct_Cost,Proposed_Labor_Category,$D1203,Proposed_Company,$C1203,Proposed_MSA_Code,$E1203)=0,"Not Proposed",SUMIFS(Proposed_Direct_Cost,Proposed_Labor_Category,$D1203,Proposed_Company,$C1203,Proposed_MSA_Code,$E1203)),"")</f>
        <v>Not Proposed</v>
      </c>
      <c r="J1203" s="117" cm="1">
        <f t="array" aca="1" ref="J1203" ca="1">SUMIFS(Invoice_Hours,Invoice_Labor_Category,$D1203,Invoice_Company,$C1203,Invoice_MSA_Code,$E1203)</f>
        <v>0</v>
      </c>
      <c r="K1203" s="7" t="str">
        <f t="shared" ca="1" si="298"/>
        <v/>
      </c>
      <c r="L1203" s="222" cm="1">
        <f t="array" aca="1" ref="L1203" ca="1">IFERROR(SUMIFS(Invoice_Direct_Cost,Invoice_Labor_Category,$D1203,Invoice_Company,$C1203,Invoice_MSA_Code,$E1203),"")</f>
        <v>0</v>
      </c>
      <c r="M1203" s="7" t="str">
        <f t="shared" ca="1" si="299"/>
        <v/>
      </c>
      <c r="N1203" s="220" t="str">
        <f t="shared" ca="1" si="304"/>
        <v/>
      </c>
      <c r="O1203" s="7" t="str">
        <f t="shared" ca="1" si="300"/>
        <v/>
      </c>
      <c r="P1203" s="7" t="str">
        <f t="shared" ca="1" si="301"/>
        <v/>
      </c>
      <c r="Q1203" s="7" t="str">
        <f t="shared" ca="1" si="302"/>
        <v/>
      </c>
      <c r="R1203" s="7" t="str">
        <f t="shared" ca="1" si="303"/>
        <v/>
      </c>
      <c r="S1203" s="7" t="str">
        <f t="shared" ca="1" si="290"/>
        <v/>
      </c>
      <c r="T1203" s="7" t="str">
        <f t="shared" ca="1" si="291"/>
        <v/>
      </c>
      <c r="V1203" s="120" cm="1">
        <f t="array" aca="1" ref="V1203" ca="1">SUMIFS(Invoice_Hours,Invoice_Labor_Category,$D1203,Invoice_Company,$C1203,Invoice_MSA_Code,$E1203)</f>
        <v>0</v>
      </c>
      <c r="W1203" s="121" t="str">
        <f t="shared" ca="1" si="292"/>
        <v/>
      </c>
      <c r="X1203" s="151" t="str">
        <f t="shared" ca="1" si="293"/>
        <v/>
      </c>
      <c r="AB1203" t="str">
        <f t="shared" si="294"/>
        <v/>
      </c>
      <c r="AC1203" t="str">
        <f t="shared" si="295"/>
        <v/>
      </c>
      <c r="AD1203" t="str">
        <f t="shared" si="296"/>
        <v/>
      </c>
      <c r="AE1203" s="4" t="str">
        <f t="shared" ca="1" si="305"/>
        <v/>
      </c>
    </row>
    <row r="1204" spans="4:31" ht="20.100000000000001" customHeight="1">
      <c r="D1204" s="5"/>
      <c r="E1204" s="8"/>
      <c r="F1204" s="5"/>
      <c r="G1204" s="117" cm="1">
        <f t="array" aca="1" ref="G1204" ca="1">SUMIFS(Proposed_Hours,Proposed_Labor_Category,$D1204,Proposed_Company,$C1204,Proposed_MSA_Code,$E1204)</f>
        <v>0</v>
      </c>
      <c r="H1204" s="7" t="str">
        <f t="shared" ca="1" si="297"/>
        <v/>
      </c>
      <c r="I1204" s="4" t="str" cm="1">
        <f t="array" aca="1" ref="I1204" ca="1">IFERROR(IF(SUMIFS(Proposed_Direct_Cost,Proposed_Labor_Category,$D1204,Proposed_Company,$C1204,Proposed_MSA_Code,$E1204)=0,"Not Proposed",SUMIFS(Proposed_Direct_Cost,Proposed_Labor_Category,$D1204,Proposed_Company,$C1204,Proposed_MSA_Code,$E1204)),"")</f>
        <v>Not Proposed</v>
      </c>
      <c r="J1204" s="117" cm="1">
        <f t="array" aca="1" ref="J1204" ca="1">SUMIFS(Invoice_Hours,Invoice_Labor_Category,$D1204,Invoice_Company,$C1204,Invoice_MSA_Code,$E1204)</f>
        <v>0</v>
      </c>
      <c r="K1204" s="7" t="str">
        <f t="shared" ca="1" si="298"/>
        <v/>
      </c>
      <c r="L1204" s="222" cm="1">
        <f t="array" aca="1" ref="L1204" ca="1">IFERROR(SUMIFS(Invoice_Direct_Cost,Invoice_Labor_Category,$D1204,Invoice_Company,$C1204,Invoice_MSA_Code,$E1204),"")</f>
        <v>0</v>
      </c>
      <c r="M1204" s="7" t="str">
        <f t="shared" ca="1" si="299"/>
        <v/>
      </c>
      <c r="N1204" s="220" t="str">
        <f t="shared" ca="1" si="304"/>
        <v/>
      </c>
      <c r="O1204" s="7" t="str">
        <f t="shared" ca="1" si="300"/>
        <v/>
      </c>
      <c r="P1204" s="7" t="str">
        <f t="shared" ca="1" si="301"/>
        <v/>
      </c>
      <c r="Q1204" s="7" t="str">
        <f t="shared" ca="1" si="302"/>
        <v/>
      </c>
      <c r="R1204" s="7" t="str">
        <f t="shared" ca="1" si="303"/>
        <v/>
      </c>
      <c r="S1204" s="7" t="str">
        <f t="shared" ca="1" si="290"/>
        <v/>
      </c>
      <c r="T1204" s="7" t="str">
        <f t="shared" ca="1" si="291"/>
        <v/>
      </c>
      <c r="V1204" s="120" cm="1">
        <f t="array" aca="1" ref="V1204" ca="1">SUMIFS(Invoice_Hours,Invoice_Labor_Category,$D1204,Invoice_Company,$C1204,Invoice_MSA_Code,$E1204)</f>
        <v>0</v>
      </c>
      <c r="W1204" s="121" t="str">
        <f t="shared" ca="1" si="292"/>
        <v/>
      </c>
      <c r="X1204" s="152" t="str">
        <f t="shared" ca="1" si="293"/>
        <v/>
      </c>
      <c r="AB1204" t="str">
        <f t="shared" si="294"/>
        <v/>
      </c>
      <c r="AC1204" t="str">
        <f t="shared" si="295"/>
        <v/>
      </c>
      <c r="AD1204" t="str">
        <f t="shared" si="296"/>
        <v/>
      </c>
      <c r="AE1204" s="4" t="str">
        <f t="shared" ca="1" si="305"/>
        <v/>
      </c>
    </row>
    <row r="1205" spans="4:31" ht="20.100000000000001" customHeight="1">
      <c r="D1205" s="5"/>
      <c r="E1205" s="8"/>
      <c r="F1205" s="5"/>
      <c r="G1205" s="117" cm="1">
        <f t="array" aca="1" ref="G1205" ca="1">SUMIFS(Proposed_Hours,Proposed_Labor_Category,$D1205,Proposed_Company,$C1205,Proposed_MSA_Code,$E1205)</f>
        <v>0</v>
      </c>
      <c r="H1205" s="7" t="str">
        <f t="shared" ca="1" si="297"/>
        <v/>
      </c>
      <c r="I1205" s="4" t="str" cm="1">
        <f t="array" aca="1" ref="I1205" ca="1">IFERROR(IF(SUMIFS(Proposed_Direct_Cost,Proposed_Labor_Category,$D1205,Proposed_Company,$C1205,Proposed_MSA_Code,$E1205)=0,"Not Proposed",SUMIFS(Proposed_Direct_Cost,Proposed_Labor_Category,$D1205,Proposed_Company,$C1205,Proposed_MSA_Code,$E1205)),"")</f>
        <v>Not Proposed</v>
      </c>
      <c r="J1205" s="117" cm="1">
        <f t="array" aca="1" ref="J1205" ca="1">SUMIFS(Invoice_Hours,Invoice_Labor_Category,$D1205,Invoice_Company,$C1205,Invoice_MSA_Code,$E1205)</f>
        <v>0</v>
      </c>
      <c r="K1205" s="7" t="str">
        <f t="shared" ca="1" si="298"/>
        <v/>
      </c>
      <c r="L1205" s="222" cm="1">
        <f t="array" aca="1" ref="L1205" ca="1">IFERROR(SUMIFS(Invoice_Direct_Cost,Invoice_Labor_Category,$D1205,Invoice_Company,$C1205,Invoice_MSA_Code,$E1205),"")</f>
        <v>0</v>
      </c>
      <c r="M1205" s="7" t="str">
        <f t="shared" ca="1" si="299"/>
        <v/>
      </c>
      <c r="N1205" s="220" t="str">
        <f t="shared" ca="1" si="304"/>
        <v/>
      </c>
      <c r="O1205" s="7" t="str">
        <f t="shared" ca="1" si="300"/>
        <v/>
      </c>
      <c r="P1205" s="7" t="str">
        <f t="shared" ca="1" si="301"/>
        <v/>
      </c>
      <c r="Q1205" s="7" t="str">
        <f t="shared" ca="1" si="302"/>
        <v/>
      </c>
      <c r="R1205" s="7" t="str">
        <f t="shared" ca="1" si="303"/>
        <v/>
      </c>
      <c r="S1205" s="7" t="str">
        <f t="shared" ca="1" si="290"/>
        <v/>
      </c>
      <c r="T1205" s="7" t="str">
        <f t="shared" ca="1" si="291"/>
        <v/>
      </c>
      <c r="V1205" s="120" cm="1">
        <f t="array" aca="1" ref="V1205" ca="1">SUMIFS(Invoice_Hours,Invoice_Labor_Category,$D1205,Invoice_Company,$C1205,Invoice_MSA_Code,$E1205)</f>
        <v>0</v>
      </c>
      <c r="W1205" s="121" t="str">
        <f t="shared" ca="1" si="292"/>
        <v/>
      </c>
      <c r="X1205" s="151" t="str">
        <f t="shared" ca="1" si="293"/>
        <v/>
      </c>
      <c r="AB1205" t="str">
        <f t="shared" si="294"/>
        <v/>
      </c>
      <c r="AC1205" t="str">
        <f t="shared" si="295"/>
        <v/>
      </c>
      <c r="AD1205" t="str">
        <f t="shared" si="296"/>
        <v/>
      </c>
      <c r="AE1205" s="4" t="str">
        <f t="shared" ca="1" si="305"/>
        <v/>
      </c>
    </row>
    <row r="1206" spans="4:31" ht="20.100000000000001" customHeight="1">
      <c r="D1206" s="5"/>
      <c r="E1206" s="8"/>
      <c r="F1206" s="5"/>
      <c r="G1206" s="117" cm="1">
        <f t="array" aca="1" ref="G1206" ca="1">SUMIFS(Proposed_Hours,Proposed_Labor_Category,$D1206,Proposed_Company,$C1206,Proposed_MSA_Code,$E1206)</f>
        <v>0</v>
      </c>
      <c r="H1206" s="7" t="str">
        <f t="shared" ca="1" si="297"/>
        <v/>
      </c>
      <c r="I1206" s="4" t="str" cm="1">
        <f t="array" aca="1" ref="I1206" ca="1">IFERROR(IF(SUMIFS(Proposed_Direct_Cost,Proposed_Labor_Category,$D1206,Proposed_Company,$C1206,Proposed_MSA_Code,$E1206)=0,"Not Proposed",SUMIFS(Proposed_Direct_Cost,Proposed_Labor_Category,$D1206,Proposed_Company,$C1206,Proposed_MSA_Code,$E1206)),"")</f>
        <v>Not Proposed</v>
      </c>
      <c r="J1206" s="117" cm="1">
        <f t="array" aca="1" ref="J1206" ca="1">SUMIFS(Invoice_Hours,Invoice_Labor_Category,$D1206,Invoice_Company,$C1206,Invoice_MSA_Code,$E1206)</f>
        <v>0</v>
      </c>
      <c r="K1206" s="7" t="str">
        <f t="shared" ca="1" si="298"/>
        <v/>
      </c>
      <c r="L1206" s="222" cm="1">
        <f t="array" aca="1" ref="L1206" ca="1">IFERROR(SUMIFS(Invoice_Direct_Cost,Invoice_Labor_Category,$D1206,Invoice_Company,$C1206,Invoice_MSA_Code,$E1206),"")</f>
        <v>0</v>
      </c>
      <c r="M1206" s="7" t="str">
        <f t="shared" ca="1" si="299"/>
        <v/>
      </c>
      <c r="N1206" s="220" t="str">
        <f t="shared" ca="1" si="304"/>
        <v/>
      </c>
      <c r="O1206" s="7" t="str">
        <f t="shared" ca="1" si="300"/>
        <v/>
      </c>
      <c r="P1206" s="7" t="str">
        <f t="shared" ca="1" si="301"/>
        <v/>
      </c>
      <c r="Q1206" s="7" t="str">
        <f t="shared" ca="1" si="302"/>
        <v/>
      </c>
      <c r="R1206" s="7" t="str">
        <f t="shared" ca="1" si="303"/>
        <v/>
      </c>
      <c r="S1206" s="7" t="str">
        <f t="shared" ca="1" si="290"/>
        <v/>
      </c>
      <c r="T1206" s="7" t="str">
        <f t="shared" ca="1" si="291"/>
        <v/>
      </c>
      <c r="V1206" s="120" cm="1">
        <f t="array" aca="1" ref="V1206" ca="1">SUMIFS(Invoice_Hours,Invoice_Labor_Category,$D1206,Invoice_Company,$C1206,Invoice_MSA_Code,$E1206)</f>
        <v>0</v>
      </c>
      <c r="W1206" s="121" t="str">
        <f t="shared" ca="1" si="292"/>
        <v/>
      </c>
      <c r="X1206" s="152" t="str">
        <f t="shared" ca="1" si="293"/>
        <v/>
      </c>
      <c r="AB1206" t="str">
        <f t="shared" si="294"/>
        <v/>
      </c>
      <c r="AC1206" t="str">
        <f t="shared" si="295"/>
        <v/>
      </c>
      <c r="AD1206" t="str">
        <f t="shared" si="296"/>
        <v/>
      </c>
      <c r="AE1206" s="4" t="str">
        <f t="shared" ca="1" si="305"/>
        <v/>
      </c>
    </row>
    <row r="1207" spans="4:31" ht="20.100000000000001" customHeight="1">
      <c r="D1207" s="5"/>
      <c r="E1207" s="8"/>
      <c r="F1207" s="5"/>
      <c r="G1207" s="117" cm="1">
        <f t="array" aca="1" ref="G1207" ca="1">SUMIFS(Proposed_Hours,Proposed_Labor_Category,$D1207,Proposed_Company,$C1207,Proposed_MSA_Code,$E1207)</f>
        <v>0</v>
      </c>
      <c r="H1207" s="7" t="str">
        <f t="shared" ca="1" si="297"/>
        <v/>
      </c>
      <c r="I1207" s="4" t="str" cm="1">
        <f t="array" aca="1" ref="I1207" ca="1">IFERROR(IF(SUMIFS(Proposed_Direct_Cost,Proposed_Labor_Category,$D1207,Proposed_Company,$C1207,Proposed_MSA_Code,$E1207)=0,"Not Proposed",SUMIFS(Proposed_Direct_Cost,Proposed_Labor_Category,$D1207,Proposed_Company,$C1207,Proposed_MSA_Code,$E1207)),"")</f>
        <v>Not Proposed</v>
      </c>
      <c r="J1207" s="117" cm="1">
        <f t="array" aca="1" ref="J1207" ca="1">SUMIFS(Invoice_Hours,Invoice_Labor_Category,$D1207,Invoice_Company,$C1207,Invoice_MSA_Code,$E1207)</f>
        <v>0</v>
      </c>
      <c r="K1207" s="7" t="str">
        <f t="shared" ca="1" si="298"/>
        <v/>
      </c>
      <c r="L1207" s="222" cm="1">
        <f t="array" aca="1" ref="L1207" ca="1">IFERROR(SUMIFS(Invoice_Direct_Cost,Invoice_Labor_Category,$D1207,Invoice_Company,$C1207,Invoice_MSA_Code,$E1207),"")</f>
        <v>0</v>
      </c>
      <c r="M1207" s="7" t="str">
        <f t="shared" ca="1" si="299"/>
        <v/>
      </c>
      <c r="N1207" s="220" t="str">
        <f t="shared" ca="1" si="304"/>
        <v/>
      </c>
      <c r="O1207" s="7" t="str">
        <f t="shared" ca="1" si="300"/>
        <v/>
      </c>
      <c r="P1207" s="7" t="str">
        <f t="shared" ca="1" si="301"/>
        <v/>
      </c>
      <c r="Q1207" s="7" t="str">
        <f t="shared" ca="1" si="302"/>
        <v/>
      </c>
      <c r="R1207" s="7" t="str">
        <f t="shared" ca="1" si="303"/>
        <v/>
      </c>
      <c r="S1207" s="7" t="str">
        <f t="shared" ca="1" si="290"/>
        <v/>
      </c>
      <c r="T1207" s="7" t="str">
        <f t="shared" ca="1" si="291"/>
        <v/>
      </c>
      <c r="V1207" s="120" cm="1">
        <f t="array" aca="1" ref="V1207" ca="1">SUMIFS(Invoice_Hours,Invoice_Labor_Category,$D1207,Invoice_Company,$C1207,Invoice_MSA_Code,$E1207)</f>
        <v>0</v>
      </c>
      <c r="W1207" s="121" t="str">
        <f t="shared" ca="1" si="292"/>
        <v/>
      </c>
      <c r="X1207" s="151" t="str">
        <f t="shared" ca="1" si="293"/>
        <v/>
      </c>
      <c r="AB1207" t="str">
        <f t="shared" si="294"/>
        <v/>
      </c>
      <c r="AC1207" t="str">
        <f t="shared" si="295"/>
        <v/>
      </c>
      <c r="AD1207" t="str">
        <f t="shared" si="296"/>
        <v/>
      </c>
      <c r="AE1207" s="4" t="str">
        <f t="shared" ca="1" si="305"/>
        <v/>
      </c>
    </row>
    <row r="1208" spans="4:31" ht="20.100000000000001" customHeight="1">
      <c r="D1208" s="5"/>
      <c r="E1208" s="8"/>
      <c r="F1208" s="5"/>
      <c r="G1208" s="117" cm="1">
        <f t="array" aca="1" ref="G1208" ca="1">SUMIFS(Proposed_Hours,Proposed_Labor_Category,$D1208,Proposed_Company,$C1208,Proposed_MSA_Code,$E1208)</f>
        <v>0</v>
      </c>
      <c r="H1208" s="7" t="str">
        <f t="shared" ca="1" si="297"/>
        <v/>
      </c>
      <c r="I1208" s="4" t="str" cm="1">
        <f t="array" aca="1" ref="I1208" ca="1">IFERROR(IF(SUMIFS(Proposed_Direct_Cost,Proposed_Labor_Category,$D1208,Proposed_Company,$C1208,Proposed_MSA_Code,$E1208)=0,"Not Proposed",SUMIFS(Proposed_Direct_Cost,Proposed_Labor_Category,$D1208,Proposed_Company,$C1208,Proposed_MSA_Code,$E1208)),"")</f>
        <v>Not Proposed</v>
      </c>
      <c r="J1208" s="117" cm="1">
        <f t="array" aca="1" ref="J1208" ca="1">SUMIFS(Invoice_Hours,Invoice_Labor_Category,$D1208,Invoice_Company,$C1208,Invoice_MSA_Code,$E1208)</f>
        <v>0</v>
      </c>
      <c r="K1208" s="7" t="str">
        <f t="shared" ca="1" si="298"/>
        <v/>
      </c>
      <c r="L1208" s="222" cm="1">
        <f t="array" aca="1" ref="L1208" ca="1">IFERROR(SUMIFS(Invoice_Direct_Cost,Invoice_Labor_Category,$D1208,Invoice_Company,$C1208,Invoice_MSA_Code,$E1208),"")</f>
        <v>0</v>
      </c>
      <c r="M1208" s="7" t="str">
        <f t="shared" ca="1" si="299"/>
        <v/>
      </c>
      <c r="N1208" s="220" t="str">
        <f t="shared" ca="1" si="304"/>
        <v/>
      </c>
      <c r="O1208" s="7" t="str">
        <f t="shared" ca="1" si="300"/>
        <v/>
      </c>
      <c r="P1208" s="7" t="str">
        <f t="shared" ca="1" si="301"/>
        <v/>
      </c>
      <c r="Q1208" s="7" t="str">
        <f t="shared" ca="1" si="302"/>
        <v/>
      </c>
      <c r="R1208" s="7" t="str">
        <f t="shared" ca="1" si="303"/>
        <v/>
      </c>
      <c r="S1208" s="7" t="str">
        <f t="shared" ca="1" si="290"/>
        <v/>
      </c>
      <c r="T1208" s="7" t="str">
        <f t="shared" ca="1" si="291"/>
        <v/>
      </c>
      <c r="V1208" s="120" cm="1">
        <f t="array" aca="1" ref="V1208" ca="1">SUMIFS(Invoice_Hours,Invoice_Labor_Category,$D1208,Invoice_Company,$C1208,Invoice_MSA_Code,$E1208)</f>
        <v>0</v>
      </c>
      <c r="W1208" s="121" t="str">
        <f t="shared" ca="1" si="292"/>
        <v/>
      </c>
      <c r="X1208" s="152" t="str">
        <f t="shared" ca="1" si="293"/>
        <v/>
      </c>
      <c r="AB1208" t="str">
        <f t="shared" si="294"/>
        <v/>
      </c>
      <c r="AC1208" t="str">
        <f t="shared" si="295"/>
        <v/>
      </c>
      <c r="AD1208" t="str">
        <f t="shared" si="296"/>
        <v/>
      </c>
      <c r="AE1208" s="4" t="str">
        <f t="shared" ca="1" si="305"/>
        <v/>
      </c>
    </row>
    <row r="1209" spans="4:31" ht="20.100000000000001" customHeight="1">
      <c r="D1209" s="5"/>
      <c r="E1209" s="8"/>
      <c r="F1209" s="5"/>
      <c r="G1209" s="117" cm="1">
        <f t="array" aca="1" ref="G1209" ca="1">SUMIFS(Proposed_Hours,Proposed_Labor_Category,$D1209,Proposed_Company,$C1209,Proposed_MSA_Code,$E1209)</f>
        <v>0</v>
      </c>
      <c r="H1209" s="7" t="str">
        <f t="shared" ca="1" si="297"/>
        <v/>
      </c>
      <c r="I1209" s="4" t="str" cm="1">
        <f t="array" aca="1" ref="I1209" ca="1">IFERROR(IF(SUMIFS(Proposed_Direct_Cost,Proposed_Labor_Category,$D1209,Proposed_Company,$C1209,Proposed_MSA_Code,$E1209)=0,"Not Proposed",SUMIFS(Proposed_Direct_Cost,Proposed_Labor_Category,$D1209,Proposed_Company,$C1209,Proposed_MSA_Code,$E1209)),"")</f>
        <v>Not Proposed</v>
      </c>
      <c r="J1209" s="117" cm="1">
        <f t="array" aca="1" ref="J1209" ca="1">SUMIFS(Invoice_Hours,Invoice_Labor_Category,$D1209,Invoice_Company,$C1209,Invoice_MSA_Code,$E1209)</f>
        <v>0</v>
      </c>
      <c r="K1209" s="7" t="str">
        <f t="shared" ca="1" si="298"/>
        <v/>
      </c>
      <c r="L1209" s="222" cm="1">
        <f t="array" aca="1" ref="L1209" ca="1">IFERROR(SUMIFS(Invoice_Direct_Cost,Invoice_Labor_Category,$D1209,Invoice_Company,$C1209,Invoice_MSA_Code,$E1209),"")</f>
        <v>0</v>
      </c>
      <c r="M1209" s="7" t="str">
        <f t="shared" ca="1" si="299"/>
        <v/>
      </c>
      <c r="N1209" s="220" t="str">
        <f t="shared" ca="1" si="304"/>
        <v/>
      </c>
      <c r="O1209" s="7" t="str">
        <f t="shared" ca="1" si="300"/>
        <v/>
      </c>
      <c r="P1209" s="7" t="str">
        <f t="shared" ca="1" si="301"/>
        <v/>
      </c>
      <c r="Q1209" s="7" t="str">
        <f t="shared" ca="1" si="302"/>
        <v/>
      </c>
      <c r="R1209" s="7" t="str">
        <f t="shared" ca="1" si="303"/>
        <v/>
      </c>
      <c r="S1209" s="7" t="str">
        <f t="shared" ca="1" si="290"/>
        <v/>
      </c>
      <c r="T1209" s="7" t="str">
        <f t="shared" ca="1" si="291"/>
        <v/>
      </c>
      <c r="V1209" s="120" cm="1">
        <f t="array" aca="1" ref="V1209" ca="1">SUMIFS(Invoice_Hours,Invoice_Labor_Category,$D1209,Invoice_Company,$C1209,Invoice_MSA_Code,$E1209)</f>
        <v>0</v>
      </c>
      <c r="W1209" s="121" t="str">
        <f t="shared" ca="1" si="292"/>
        <v/>
      </c>
      <c r="X1209" s="151" t="str">
        <f t="shared" ca="1" si="293"/>
        <v/>
      </c>
      <c r="AB1209" t="str">
        <f t="shared" si="294"/>
        <v/>
      </c>
      <c r="AC1209" t="str">
        <f t="shared" si="295"/>
        <v/>
      </c>
      <c r="AD1209" t="str">
        <f t="shared" si="296"/>
        <v/>
      </c>
      <c r="AE1209" s="4" t="str">
        <f t="shared" ca="1" si="305"/>
        <v/>
      </c>
    </row>
    <row r="1210" spans="4:31" ht="20.100000000000001" customHeight="1">
      <c r="D1210" s="5"/>
      <c r="E1210" s="8"/>
      <c r="F1210" s="5"/>
      <c r="G1210" s="117" cm="1">
        <f t="array" aca="1" ref="G1210" ca="1">SUMIFS(Proposed_Hours,Proposed_Labor_Category,$D1210,Proposed_Company,$C1210,Proposed_MSA_Code,$E1210)</f>
        <v>0</v>
      </c>
      <c r="H1210" s="7" t="str">
        <f t="shared" ca="1" si="297"/>
        <v/>
      </c>
      <c r="I1210" s="4" t="str" cm="1">
        <f t="array" aca="1" ref="I1210" ca="1">IFERROR(IF(SUMIFS(Proposed_Direct_Cost,Proposed_Labor_Category,$D1210,Proposed_Company,$C1210,Proposed_MSA_Code,$E1210)=0,"Not Proposed",SUMIFS(Proposed_Direct_Cost,Proposed_Labor_Category,$D1210,Proposed_Company,$C1210,Proposed_MSA_Code,$E1210)),"")</f>
        <v>Not Proposed</v>
      </c>
      <c r="J1210" s="117" cm="1">
        <f t="array" aca="1" ref="J1210" ca="1">SUMIFS(Invoice_Hours,Invoice_Labor_Category,$D1210,Invoice_Company,$C1210,Invoice_MSA_Code,$E1210)</f>
        <v>0</v>
      </c>
      <c r="K1210" s="7" t="str">
        <f t="shared" ca="1" si="298"/>
        <v/>
      </c>
      <c r="L1210" s="222" cm="1">
        <f t="array" aca="1" ref="L1210" ca="1">IFERROR(SUMIFS(Invoice_Direct_Cost,Invoice_Labor_Category,$D1210,Invoice_Company,$C1210,Invoice_MSA_Code,$E1210),"")</f>
        <v>0</v>
      </c>
      <c r="M1210" s="7" t="str">
        <f t="shared" ca="1" si="299"/>
        <v/>
      </c>
      <c r="N1210" s="220" t="str">
        <f t="shared" ca="1" si="304"/>
        <v/>
      </c>
      <c r="O1210" s="7" t="str">
        <f t="shared" ca="1" si="300"/>
        <v/>
      </c>
      <c r="P1210" s="7" t="str">
        <f t="shared" ca="1" si="301"/>
        <v/>
      </c>
      <c r="Q1210" s="7" t="str">
        <f t="shared" ca="1" si="302"/>
        <v/>
      </c>
      <c r="R1210" s="7" t="str">
        <f t="shared" ca="1" si="303"/>
        <v/>
      </c>
      <c r="S1210" s="7" t="str">
        <f t="shared" ca="1" si="290"/>
        <v/>
      </c>
      <c r="T1210" s="7" t="str">
        <f t="shared" ca="1" si="291"/>
        <v/>
      </c>
      <c r="V1210" s="120" cm="1">
        <f t="array" aca="1" ref="V1210" ca="1">SUMIFS(Invoice_Hours,Invoice_Labor_Category,$D1210,Invoice_Company,$C1210,Invoice_MSA_Code,$E1210)</f>
        <v>0</v>
      </c>
      <c r="W1210" s="121" t="str">
        <f t="shared" ca="1" si="292"/>
        <v/>
      </c>
      <c r="X1210" s="152" t="str">
        <f t="shared" ca="1" si="293"/>
        <v/>
      </c>
      <c r="AB1210" t="str">
        <f t="shared" si="294"/>
        <v/>
      </c>
      <c r="AC1210" t="str">
        <f t="shared" si="295"/>
        <v/>
      </c>
      <c r="AD1210" t="str">
        <f t="shared" si="296"/>
        <v/>
      </c>
      <c r="AE1210" s="4" t="str">
        <f t="shared" ca="1" si="305"/>
        <v/>
      </c>
    </row>
    <row r="1211" spans="4:31" ht="20.100000000000001" customHeight="1">
      <c r="D1211" s="5"/>
      <c r="E1211" s="8"/>
      <c r="F1211" s="5"/>
      <c r="G1211" s="117" cm="1">
        <f t="array" aca="1" ref="G1211" ca="1">SUMIFS(Proposed_Hours,Proposed_Labor_Category,$D1211,Proposed_Company,$C1211,Proposed_MSA_Code,$E1211)</f>
        <v>0</v>
      </c>
      <c r="H1211" s="7" t="str">
        <f t="shared" ca="1" si="297"/>
        <v/>
      </c>
      <c r="I1211" s="4" t="str" cm="1">
        <f t="array" aca="1" ref="I1211" ca="1">IFERROR(IF(SUMIFS(Proposed_Direct_Cost,Proposed_Labor_Category,$D1211,Proposed_Company,$C1211,Proposed_MSA_Code,$E1211)=0,"Not Proposed",SUMIFS(Proposed_Direct_Cost,Proposed_Labor_Category,$D1211,Proposed_Company,$C1211,Proposed_MSA_Code,$E1211)),"")</f>
        <v>Not Proposed</v>
      </c>
      <c r="J1211" s="117" cm="1">
        <f t="array" aca="1" ref="J1211" ca="1">SUMIFS(Invoice_Hours,Invoice_Labor_Category,$D1211,Invoice_Company,$C1211,Invoice_MSA_Code,$E1211)</f>
        <v>0</v>
      </c>
      <c r="K1211" s="7" t="str">
        <f t="shared" ca="1" si="298"/>
        <v/>
      </c>
      <c r="L1211" s="222" cm="1">
        <f t="array" aca="1" ref="L1211" ca="1">IFERROR(SUMIFS(Invoice_Direct_Cost,Invoice_Labor_Category,$D1211,Invoice_Company,$C1211,Invoice_MSA_Code,$E1211),"")</f>
        <v>0</v>
      </c>
      <c r="M1211" s="7" t="str">
        <f t="shared" ca="1" si="299"/>
        <v/>
      </c>
      <c r="N1211" s="220" t="str">
        <f t="shared" ca="1" si="304"/>
        <v/>
      </c>
      <c r="O1211" s="7" t="str">
        <f t="shared" ca="1" si="300"/>
        <v/>
      </c>
      <c r="P1211" s="7" t="str">
        <f t="shared" ca="1" si="301"/>
        <v/>
      </c>
      <c r="Q1211" s="7" t="str">
        <f t="shared" ca="1" si="302"/>
        <v/>
      </c>
      <c r="R1211" s="7" t="str">
        <f t="shared" ca="1" si="303"/>
        <v/>
      </c>
      <c r="S1211" s="7" t="str">
        <f t="shared" ca="1" si="290"/>
        <v/>
      </c>
      <c r="T1211" s="7" t="str">
        <f t="shared" ca="1" si="291"/>
        <v/>
      </c>
      <c r="V1211" s="120" cm="1">
        <f t="array" aca="1" ref="V1211" ca="1">SUMIFS(Invoice_Hours,Invoice_Labor_Category,$D1211,Invoice_Company,$C1211,Invoice_MSA_Code,$E1211)</f>
        <v>0</v>
      </c>
      <c r="W1211" s="121" t="str">
        <f t="shared" ca="1" si="292"/>
        <v/>
      </c>
      <c r="X1211" s="151" t="str">
        <f t="shared" ca="1" si="293"/>
        <v/>
      </c>
      <c r="AB1211" t="str">
        <f t="shared" si="294"/>
        <v/>
      </c>
      <c r="AC1211" t="str">
        <f t="shared" si="295"/>
        <v/>
      </c>
      <c r="AD1211" t="str">
        <f t="shared" si="296"/>
        <v/>
      </c>
      <c r="AE1211" s="4" t="str">
        <f t="shared" ca="1" si="305"/>
        <v/>
      </c>
    </row>
    <row r="1212" spans="4:31" ht="20.100000000000001" customHeight="1">
      <c r="D1212" s="5"/>
      <c r="E1212" s="8"/>
      <c r="F1212" s="5"/>
      <c r="G1212" s="117" cm="1">
        <f t="array" aca="1" ref="G1212" ca="1">SUMIFS(Proposed_Hours,Proposed_Labor_Category,$D1212,Proposed_Company,$C1212,Proposed_MSA_Code,$E1212)</f>
        <v>0</v>
      </c>
      <c r="H1212" s="7" t="str">
        <f t="shared" ca="1" si="297"/>
        <v/>
      </c>
      <c r="I1212" s="4" t="str" cm="1">
        <f t="array" aca="1" ref="I1212" ca="1">IFERROR(IF(SUMIFS(Proposed_Direct_Cost,Proposed_Labor_Category,$D1212,Proposed_Company,$C1212,Proposed_MSA_Code,$E1212)=0,"Not Proposed",SUMIFS(Proposed_Direct_Cost,Proposed_Labor_Category,$D1212,Proposed_Company,$C1212,Proposed_MSA_Code,$E1212)),"")</f>
        <v>Not Proposed</v>
      </c>
      <c r="J1212" s="117" cm="1">
        <f t="array" aca="1" ref="J1212" ca="1">SUMIFS(Invoice_Hours,Invoice_Labor_Category,$D1212,Invoice_Company,$C1212,Invoice_MSA_Code,$E1212)</f>
        <v>0</v>
      </c>
      <c r="K1212" s="7" t="str">
        <f t="shared" ca="1" si="298"/>
        <v/>
      </c>
      <c r="L1212" s="222" cm="1">
        <f t="array" aca="1" ref="L1212" ca="1">IFERROR(SUMIFS(Invoice_Direct_Cost,Invoice_Labor_Category,$D1212,Invoice_Company,$C1212,Invoice_MSA_Code,$E1212),"")</f>
        <v>0</v>
      </c>
      <c r="M1212" s="7" t="str">
        <f t="shared" ca="1" si="299"/>
        <v/>
      </c>
      <c r="N1212" s="220" t="str">
        <f t="shared" ca="1" si="304"/>
        <v/>
      </c>
      <c r="O1212" s="7" t="str">
        <f t="shared" ca="1" si="300"/>
        <v/>
      </c>
      <c r="P1212" s="7" t="str">
        <f t="shared" ca="1" si="301"/>
        <v/>
      </c>
      <c r="Q1212" s="7" t="str">
        <f t="shared" ca="1" si="302"/>
        <v/>
      </c>
      <c r="R1212" s="7" t="str">
        <f t="shared" ca="1" si="303"/>
        <v/>
      </c>
      <c r="S1212" s="7" t="str">
        <f t="shared" ca="1" si="290"/>
        <v/>
      </c>
      <c r="T1212" s="7" t="str">
        <f t="shared" ca="1" si="291"/>
        <v/>
      </c>
      <c r="V1212" s="120" cm="1">
        <f t="array" aca="1" ref="V1212" ca="1">SUMIFS(Invoice_Hours,Invoice_Labor_Category,$D1212,Invoice_Company,$C1212,Invoice_MSA_Code,$E1212)</f>
        <v>0</v>
      </c>
      <c r="W1212" s="121" t="str">
        <f t="shared" ca="1" si="292"/>
        <v/>
      </c>
      <c r="X1212" s="152" t="str">
        <f t="shared" ca="1" si="293"/>
        <v/>
      </c>
      <c r="AB1212" t="str">
        <f t="shared" si="294"/>
        <v/>
      </c>
      <c r="AC1212" t="str">
        <f t="shared" si="295"/>
        <v/>
      </c>
      <c r="AD1212" t="str">
        <f t="shared" si="296"/>
        <v/>
      </c>
      <c r="AE1212" s="4" t="str">
        <f t="shared" ca="1" si="305"/>
        <v/>
      </c>
    </row>
    <row r="1213" spans="4:31" ht="20.100000000000001" customHeight="1">
      <c r="D1213" s="5"/>
      <c r="E1213" s="8"/>
      <c r="F1213" s="5"/>
      <c r="G1213" s="117" cm="1">
        <f t="array" aca="1" ref="G1213" ca="1">SUMIFS(Proposed_Hours,Proposed_Labor_Category,$D1213,Proposed_Company,$C1213,Proposed_MSA_Code,$E1213)</f>
        <v>0</v>
      </c>
      <c r="H1213" s="7" t="str">
        <f t="shared" ca="1" si="297"/>
        <v/>
      </c>
      <c r="I1213" s="4" t="str" cm="1">
        <f t="array" aca="1" ref="I1213" ca="1">IFERROR(IF(SUMIFS(Proposed_Direct_Cost,Proposed_Labor_Category,$D1213,Proposed_Company,$C1213,Proposed_MSA_Code,$E1213)=0,"Not Proposed",SUMIFS(Proposed_Direct_Cost,Proposed_Labor_Category,$D1213,Proposed_Company,$C1213,Proposed_MSA_Code,$E1213)),"")</f>
        <v>Not Proposed</v>
      </c>
      <c r="J1213" s="117" cm="1">
        <f t="array" aca="1" ref="J1213" ca="1">SUMIFS(Invoice_Hours,Invoice_Labor_Category,$D1213,Invoice_Company,$C1213,Invoice_MSA_Code,$E1213)</f>
        <v>0</v>
      </c>
      <c r="K1213" s="7" t="str">
        <f t="shared" ca="1" si="298"/>
        <v/>
      </c>
      <c r="L1213" s="222" cm="1">
        <f t="array" aca="1" ref="L1213" ca="1">IFERROR(SUMIFS(Invoice_Direct_Cost,Invoice_Labor_Category,$D1213,Invoice_Company,$C1213,Invoice_MSA_Code,$E1213),"")</f>
        <v>0</v>
      </c>
      <c r="M1213" s="7" t="str">
        <f t="shared" ca="1" si="299"/>
        <v/>
      </c>
      <c r="N1213" s="220" t="str">
        <f t="shared" ca="1" si="304"/>
        <v/>
      </c>
      <c r="O1213" s="7" t="str">
        <f t="shared" ca="1" si="300"/>
        <v/>
      </c>
      <c r="P1213" s="7" t="str">
        <f t="shared" ca="1" si="301"/>
        <v/>
      </c>
      <c r="Q1213" s="7" t="str">
        <f t="shared" ca="1" si="302"/>
        <v/>
      </c>
      <c r="R1213" s="7" t="str">
        <f t="shared" ca="1" si="303"/>
        <v/>
      </c>
      <c r="S1213" s="7" t="str">
        <f t="shared" ca="1" si="290"/>
        <v/>
      </c>
      <c r="T1213" s="7" t="str">
        <f t="shared" ca="1" si="291"/>
        <v/>
      </c>
      <c r="V1213" s="120" cm="1">
        <f t="array" aca="1" ref="V1213" ca="1">SUMIFS(Invoice_Hours,Invoice_Labor_Category,$D1213,Invoice_Company,$C1213,Invoice_MSA_Code,$E1213)</f>
        <v>0</v>
      </c>
      <c r="W1213" s="121" t="str">
        <f t="shared" ca="1" si="292"/>
        <v/>
      </c>
      <c r="X1213" s="151" t="str">
        <f t="shared" ca="1" si="293"/>
        <v/>
      </c>
      <c r="AB1213" t="str">
        <f t="shared" si="294"/>
        <v/>
      </c>
      <c r="AC1213" t="str">
        <f t="shared" si="295"/>
        <v/>
      </c>
      <c r="AD1213" t="str">
        <f t="shared" si="296"/>
        <v/>
      </c>
      <c r="AE1213" s="4" t="str">
        <f t="shared" ca="1" si="305"/>
        <v/>
      </c>
    </row>
    <row r="1214" spans="4:31" ht="20.100000000000001" customHeight="1">
      <c r="D1214" s="5"/>
      <c r="E1214" s="8"/>
      <c r="F1214" s="5"/>
      <c r="G1214" s="117" cm="1">
        <f t="array" aca="1" ref="G1214" ca="1">SUMIFS(Proposed_Hours,Proposed_Labor_Category,$D1214,Proposed_Company,$C1214,Proposed_MSA_Code,$E1214)</f>
        <v>0</v>
      </c>
      <c r="H1214" s="7" t="str">
        <f t="shared" ca="1" si="297"/>
        <v/>
      </c>
      <c r="I1214" s="4" t="str" cm="1">
        <f t="array" aca="1" ref="I1214" ca="1">IFERROR(IF(SUMIFS(Proposed_Direct_Cost,Proposed_Labor_Category,$D1214,Proposed_Company,$C1214,Proposed_MSA_Code,$E1214)=0,"Not Proposed",SUMIFS(Proposed_Direct_Cost,Proposed_Labor_Category,$D1214,Proposed_Company,$C1214,Proposed_MSA_Code,$E1214)),"")</f>
        <v>Not Proposed</v>
      </c>
      <c r="J1214" s="117" cm="1">
        <f t="array" aca="1" ref="J1214" ca="1">SUMIFS(Invoice_Hours,Invoice_Labor_Category,$D1214,Invoice_Company,$C1214,Invoice_MSA_Code,$E1214)</f>
        <v>0</v>
      </c>
      <c r="K1214" s="7" t="str">
        <f t="shared" ca="1" si="298"/>
        <v/>
      </c>
      <c r="L1214" s="222" cm="1">
        <f t="array" aca="1" ref="L1214" ca="1">IFERROR(SUMIFS(Invoice_Direct_Cost,Invoice_Labor_Category,$D1214,Invoice_Company,$C1214,Invoice_MSA_Code,$E1214),"")</f>
        <v>0</v>
      </c>
      <c r="M1214" s="7" t="str">
        <f t="shared" ca="1" si="299"/>
        <v/>
      </c>
      <c r="N1214" s="220" t="str">
        <f t="shared" ca="1" si="304"/>
        <v/>
      </c>
      <c r="O1214" s="7" t="str">
        <f t="shared" ca="1" si="300"/>
        <v/>
      </c>
      <c r="P1214" s="7" t="str">
        <f t="shared" ca="1" si="301"/>
        <v/>
      </c>
      <c r="Q1214" s="7" t="str">
        <f t="shared" ca="1" si="302"/>
        <v/>
      </c>
      <c r="R1214" s="7" t="str">
        <f t="shared" ca="1" si="303"/>
        <v/>
      </c>
      <c r="S1214" s="7" t="str">
        <f t="shared" ca="1" si="290"/>
        <v/>
      </c>
      <c r="T1214" s="7" t="str">
        <f t="shared" ca="1" si="291"/>
        <v/>
      </c>
      <c r="V1214" s="120" cm="1">
        <f t="array" aca="1" ref="V1214" ca="1">SUMIFS(Invoice_Hours,Invoice_Labor_Category,$D1214,Invoice_Company,$C1214,Invoice_MSA_Code,$E1214)</f>
        <v>0</v>
      </c>
      <c r="W1214" s="121" t="str">
        <f t="shared" ca="1" si="292"/>
        <v/>
      </c>
      <c r="X1214" s="152" t="str">
        <f t="shared" ca="1" si="293"/>
        <v/>
      </c>
      <c r="AB1214" t="str">
        <f t="shared" si="294"/>
        <v/>
      </c>
      <c r="AC1214" t="str">
        <f t="shared" si="295"/>
        <v/>
      </c>
      <c r="AD1214" t="str">
        <f t="shared" si="296"/>
        <v/>
      </c>
      <c r="AE1214" s="4" t="str">
        <f t="shared" ca="1" si="305"/>
        <v/>
      </c>
    </row>
    <row r="1215" spans="4:31" ht="20.100000000000001" customHeight="1">
      <c r="D1215" s="5"/>
      <c r="E1215" s="8"/>
      <c r="F1215" s="5"/>
      <c r="G1215" s="117" cm="1">
        <f t="array" aca="1" ref="G1215" ca="1">SUMIFS(Proposed_Hours,Proposed_Labor_Category,$D1215,Proposed_Company,$C1215,Proposed_MSA_Code,$E1215)</f>
        <v>0</v>
      </c>
      <c r="H1215" s="7" t="str">
        <f t="shared" ca="1" si="297"/>
        <v/>
      </c>
      <c r="I1215" s="4" t="str" cm="1">
        <f t="array" aca="1" ref="I1215" ca="1">IFERROR(IF(SUMIFS(Proposed_Direct_Cost,Proposed_Labor_Category,$D1215,Proposed_Company,$C1215,Proposed_MSA_Code,$E1215)=0,"Not Proposed",SUMIFS(Proposed_Direct_Cost,Proposed_Labor_Category,$D1215,Proposed_Company,$C1215,Proposed_MSA_Code,$E1215)),"")</f>
        <v>Not Proposed</v>
      </c>
      <c r="J1215" s="117" cm="1">
        <f t="array" aca="1" ref="J1215" ca="1">SUMIFS(Invoice_Hours,Invoice_Labor_Category,$D1215,Invoice_Company,$C1215,Invoice_MSA_Code,$E1215)</f>
        <v>0</v>
      </c>
      <c r="K1215" s="7" t="str">
        <f t="shared" ca="1" si="298"/>
        <v/>
      </c>
      <c r="L1215" s="222" cm="1">
        <f t="array" aca="1" ref="L1215" ca="1">IFERROR(SUMIFS(Invoice_Direct_Cost,Invoice_Labor_Category,$D1215,Invoice_Company,$C1215,Invoice_MSA_Code,$E1215),"")</f>
        <v>0</v>
      </c>
      <c r="M1215" s="7" t="str">
        <f t="shared" ca="1" si="299"/>
        <v/>
      </c>
      <c r="N1215" s="220" t="str">
        <f t="shared" ca="1" si="304"/>
        <v/>
      </c>
      <c r="O1215" s="7" t="str">
        <f t="shared" ca="1" si="300"/>
        <v/>
      </c>
      <c r="P1215" s="7" t="str">
        <f t="shared" ca="1" si="301"/>
        <v/>
      </c>
      <c r="Q1215" s="7" t="str">
        <f t="shared" ca="1" si="302"/>
        <v/>
      </c>
      <c r="R1215" s="7" t="str">
        <f t="shared" ca="1" si="303"/>
        <v/>
      </c>
      <c r="S1215" s="7" t="str">
        <f t="shared" ca="1" si="290"/>
        <v/>
      </c>
      <c r="T1215" s="7" t="str">
        <f t="shared" ca="1" si="291"/>
        <v/>
      </c>
      <c r="V1215" s="120" cm="1">
        <f t="array" aca="1" ref="V1215" ca="1">SUMIFS(Invoice_Hours,Invoice_Labor_Category,$D1215,Invoice_Company,$C1215,Invoice_MSA_Code,$E1215)</f>
        <v>0</v>
      </c>
      <c r="W1215" s="121" t="str">
        <f t="shared" ca="1" si="292"/>
        <v/>
      </c>
      <c r="X1215" s="151" t="str">
        <f t="shared" ca="1" si="293"/>
        <v/>
      </c>
      <c r="AB1215" t="str">
        <f t="shared" si="294"/>
        <v/>
      </c>
      <c r="AC1215" t="str">
        <f t="shared" si="295"/>
        <v/>
      </c>
      <c r="AD1215" t="str">
        <f t="shared" si="296"/>
        <v/>
      </c>
      <c r="AE1215" s="4" t="str">
        <f t="shared" ca="1" si="305"/>
        <v/>
      </c>
    </row>
    <row r="1216" spans="4:31" ht="20.100000000000001" customHeight="1">
      <c r="D1216" s="5"/>
      <c r="E1216" s="8"/>
      <c r="F1216" s="5"/>
      <c r="G1216" s="117" cm="1">
        <f t="array" aca="1" ref="G1216" ca="1">SUMIFS(Proposed_Hours,Proposed_Labor_Category,$D1216,Proposed_Company,$C1216,Proposed_MSA_Code,$E1216)</f>
        <v>0</v>
      </c>
      <c r="H1216" s="7" t="str">
        <f t="shared" ca="1" si="297"/>
        <v/>
      </c>
      <c r="I1216" s="4" t="str" cm="1">
        <f t="array" aca="1" ref="I1216" ca="1">IFERROR(IF(SUMIFS(Proposed_Direct_Cost,Proposed_Labor_Category,$D1216,Proposed_Company,$C1216,Proposed_MSA_Code,$E1216)=0,"Not Proposed",SUMIFS(Proposed_Direct_Cost,Proposed_Labor_Category,$D1216,Proposed_Company,$C1216,Proposed_MSA_Code,$E1216)),"")</f>
        <v>Not Proposed</v>
      </c>
      <c r="J1216" s="117" cm="1">
        <f t="array" aca="1" ref="J1216" ca="1">SUMIFS(Invoice_Hours,Invoice_Labor_Category,$D1216,Invoice_Company,$C1216,Invoice_MSA_Code,$E1216)</f>
        <v>0</v>
      </c>
      <c r="K1216" s="7" t="str">
        <f t="shared" ca="1" si="298"/>
        <v/>
      </c>
      <c r="L1216" s="222" cm="1">
        <f t="array" aca="1" ref="L1216" ca="1">IFERROR(SUMIFS(Invoice_Direct_Cost,Invoice_Labor_Category,$D1216,Invoice_Company,$C1216,Invoice_MSA_Code,$E1216),"")</f>
        <v>0</v>
      </c>
      <c r="M1216" s="7" t="str">
        <f t="shared" ca="1" si="299"/>
        <v/>
      </c>
      <c r="N1216" s="220" t="str">
        <f t="shared" ca="1" si="304"/>
        <v/>
      </c>
      <c r="O1216" s="7" t="str">
        <f t="shared" ca="1" si="300"/>
        <v/>
      </c>
      <c r="P1216" s="7" t="str">
        <f t="shared" ca="1" si="301"/>
        <v/>
      </c>
      <c r="Q1216" s="7" t="str">
        <f t="shared" ca="1" si="302"/>
        <v/>
      </c>
      <c r="R1216" s="7" t="str">
        <f t="shared" ca="1" si="303"/>
        <v/>
      </c>
      <c r="S1216" s="7" t="str">
        <f t="shared" ca="1" si="290"/>
        <v/>
      </c>
      <c r="T1216" s="7" t="str">
        <f t="shared" ca="1" si="291"/>
        <v/>
      </c>
      <c r="V1216" s="120" cm="1">
        <f t="array" aca="1" ref="V1216" ca="1">SUMIFS(Invoice_Hours,Invoice_Labor_Category,$D1216,Invoice_Company,$C1216,Invoice_MSA_Code,$E1216)</f>
        <v>0</v>
      </c>
      <c r="W1216" s="121" t="str">
        <f t="shared" ca="1" si="292"/>
        <v/>
      </c>
      <c r="X1216" s="152" t="str">
        <f t="shared" ca="1" si="293"/>
        <v/>
      </c>
      <c r="AB1216" t="str">
        <f t="shared" si="294"/>
        <v/>
      </c>
      <c r="AC1216" t="str">
        <f t="shared" si="295"/>
        <v/>
      </c>
      <c r="AD1216" t="str">
        <f t="shared" si="296"/>
        <v/>
      </c>
      <c r="AE1216" s="4" t="str">
        <f t="shared" ca="1" si="305"/>
        <v/>
      </c>
    </row>
    <row r="1217" spans="4:31" ht="20.100000000000001" customHeight="1">
      <c r="D1217" s="5"/>
      <c r="E1217" s="8"/>
      <c r="F1217" s="5"/>
      <c r="G1217" s="117" cm="1">
        <f t="array" aca="1" ref="G1217" ca="1">SUMIFS(Proposed_Hours,Proposed_Labor_Category,$D1217,Proposed_Company,$C1217,Proposed_MSA_Code,$E1217)</f>
        <v>0</v>
      </c>
      <c r="H1217" s="7" t="str">
        <f t="shared" ca="1" si="297"/>
        <v/>
      </c>
      <c r="I1217" s="4" t="str" cm="1">
        <f t="array" aca="1" ref="I1217" ca="1">IFERROR(IF(SUMIFS(Proposed_Direct_Cost,Proposed_Labor_Category,$D1217,Proposed_Company,$C1217,Proposed_MSA_Code,$E1217)=0,"Not Proposed",SUMIFS(Proposed_Direct_Cost,Proposed_Labor_Category,$D1217,Proposed_Company,$C1217,Proposed_MSA_Code,$E1217)),"")</f>
        <v>Not Proposed</v>
      </c>
      <c r="J1217" s="117" cm="1">
        <f t="array" aca="1" ref="J1217" ca="1">SUMIFS(Invoice_Hours,Invoice_Labor_Category,$D1217,Invoice_Company,$C1217,Invoice_MSA_Code,$E1217)</f>
        <v>0</v>
      </c>
      <c r="K1217" s="7" t="str">
        <f t="shared" ca="1" si="298"/>
        <v/>
      </c>
      <c r="L1217" s="222" cm="1">
        <f t="array" aca="1" ref="L1217" ca="1">IFERROR(SUMIFS(Invoice_Direct_Cost,Invoice_Labor_Category,$D1217,Invoice_Company,$C1217,Invoice_MSA_Code,$E1217),"")</f>
        <v>0</v>
      </c>
      <c r="M1217" s="7" t="str">
        <f t="shared" ca="1" si="299"/>
        <v/>
      </c>
      <c r="N1217" s="220" t="str">
        <f t="shared" ca="1" si="304"/>
        <v/>
      </c>
      <c r="O1217" s="7" t="str">
        <f t="shared" ca="1" si="300"/>
        <v/>
      </c>
      <c r="P1217" s="7" t="str">
        <f t="shared" ca="1" si="301"/>
        <v/>
      </c>
      <c r="Q1217" s="7" t="str">
        <f t="shared" ca="1" si="302"/>
        <v/>
      </c>
      <c r="R1217" s="7" t="str">
        <f t="shared" ca="1" si="303"/>
        <v/>
      </c>
      <c r="S1217" s="7" t="str">
        <f t="shared" ca="1" si="290"/>
        <v/>
      </c>
      <c r="T1217" s="7" t="str">
        <f t="shared" ca="1" si="291"/>
        <v/>
      </c>
      <c r="V1217" s="120" cm="1">
        <f t="array" aca="1" ref="V1217" ca="1">SUMIFS(Invoice_Hours,Invoice_Labor_Category,$D1217,Invoice_Company,$C1217,Invoice_MSA_Code,$E1217)</f>
        <v>0</v>
      </c>
      <c r="W1217" s="121" t="str">
        <f t="shared" ca="1" si="292"/>
        <v/>
      </c>
      <c r="X1217" s="151" t="str">
        <f t="shared" ca="1" si="293"/>
        <v/>
      </c>
      <c r="AB1217" t="str">
        <f t="shared" si="294"/>
        <v/>
      </c>
      <c r="AC1217" t="str">
        <f t="shared" si="295"/>
        <v/>
      </c>
      <c r="AD1217" t="str">
        <f t="shared" si="296"/>
        <v/>
      </c>
      <c r="AE1217" s="4" t="str">
        <f t="shared" ca="1" si="305"/>
        <v/>
      </c>
    </row>
    <row r="1218" spans="4:31" ht="20.100000000000001" customHeight="1">
      <c r="D1218" s="5"/>
      <c r="E1218" s="8"/>
      <c r="F1218" s="5"/>
      <c r="G1218" s="117" cm="1">
        <f t="array" aca="1" ref="G1218" ca="1">SUMIFS(Proposed_Hours,Proposed_Labor_Category,$D1218,Proposed_Company,$C1218,Proposed_MSA_Code,$E1218)</f>
        <v>0</v>
      </c>
      <c r="H1218" s="7" t="str">
        <f t="shared" ca="1" si="297"/>
        <v/>
      </c>
      <c r="I1218" s="4" t="str" cm="1">
        <f t="array" aca="1" ref="I1218" ca="1">IFERROR(IF(SUMIFS(Proposed_Direct_Cost,Proposed_Labor_Category,$D1218,Proposed_Company,$C1218,Proposed_MSA_Code,$E1218)=0,"Not Proposed",SUMIFS(Proposed_Direct_Cost,Proposed_Labor_Category,$D1218,Proposed_Company,$C1218,Proposed_MSA_Code,$E1218)),"")</f>
        <v>Not Proposed</v>
      </c>
      <c r="J1218" s="117" cm="1">
        <f t="array" aca="1" ref="J1218" ca="1">SUMIFS(Invoice_Hours,Invoice_Labor_Category,$D1218,Invoice_Company,$C1218,Invoice_MSA_Code,$E1218)</f>
        <v>0</v>
      </c>
      <c r="K1218" s="7" t="str">
        <f t="shared" ca="1" si="298"/>
        <v/>
      </c>
      <c r="L1218" s="222" cm="1">
        <f t="array" aca="1" ref="L1218" ca="1">IFERROR(SUMIFS(Invoice_Direct_Cost,Invoice_Labor_Category,$D1218,Invoice_Company,$C1218,Invoice_MSA_Code,$E1218),"")</f>
        <v>0</v>
      </c>
      <c r="M1218" s="7" t="str">
        <f t="shared" ca="1" si="299"/>
        <v/>
      </c>
      <c r="N1218" s="220" t="str">
        <f t="shared" ca="1" si="304"/>
        <v/>
      </c>
      <c r="O1218" s="7" t="str">
        <f t="shared" ca="1" si="300"/>
        <v/>
      </c>
      <c r="P1218" s="7" t="str">
        <f t="shared" ca="1" si="301"/>
        <v/>
      </c>
      <c r="Q1218" s="7" t="str">
        <f t="shared" ca="1" si="302"/>
        <v/>
      </c>
      <c r="R1218" s="7" t="str">
        <f t="shared" ca="1" si="303"/>
        <v/>
      </c>
      <c r="S1218" s="7" t="str">
        <f t="shared" ca="1" si="290"/>
        <v/>
      </c>
      <c r="T1218" s="7" t="str">
        <f t="shared" ca="1" si="291"/>
        <v/>
      </c>
      <c r="V1218" s="120" cm="1">
        <f t="array" aca="1" ref="V1218" ca="1">SUMIFS(Invoice_Hours,Invoice_Labor_Category,$D1218,Invoice_Company,$C1218,Invoice_MSA_Code,$E1218)</f>
        <v>0</v>
      </c>
      <c r="W1218" s="121" t="str">
        <f t="shared" ca="1" si="292"/>
        <v/>
      </c>
      <c r="X1218" s="152" t="str">
        <f t="shared" ca="1" si="293"/>
        <v/>
      </c>
      <c r="AB1218" t="str">
        <f t="shared" si="294"/>
        <v/>
      </c>
      <c r="AC1218" t="str">
        <f t="shared" si="295"/>
        <v/>
      </c>
      <c r="AD1218" t="str">
        <f t="shared" si="296"/>
        <v/>
      </c>
      <c r="AE1218" s="4" t="str">
        <f t="shared" ca="1" si="305"/>
        <v/>
      </c>
    </row>
    <row r="1219" spans="4:31" ht="20.100000000000001" customHeight="1">
      <c r="D1219" s="5"/>
      <c r="E1219" s="8"/>
      <c r="F1219" s="5"/>
      <c r="G1219" s="117" cm="1">
        <f t="array" aca="1" ref="G1219" ca="1">SUMIFS(Proposed_Hours,Proposed_Labor_Category,$D1219,Proposed_Company,$C1219,Proposed_MSA_Code,$E1219)</f>
        <v>0</v>
      </c>
      <c r="H1219" s="7" t="str">
        <f t="shared" ca="1" si="297"/>
        <v/>
      </c>
      <c r="I1219" s="4" t="str" cm="1">
        <f t="array" aca="1" ref="I1219" ca="1">IFERROR(IF(SUMIFS(Proposed_Direct_Cost,Proposed_Labor_Category,$D1219,Proposed_Company,$C1219,Proposed_MSA_Code,$E1219)=0,"Not Proposed",SUMIFS(Proposed_Direct_Cost,Proposed_Labor_Category,$D1219,Proposed_Company,$C1219,Proposed_MSA_Code,$E1219)),"")</f>
        <v>Not Proposed</v>
      </c>
      <c r="J1219" s="117" cm="1">
        <f t="array" aca="1" ref="J1219" ca="1">SUMIFS(Invoice_Hours,Invoice_Labor_Category,$D1219,Invoice_Company,$C1219,Invoice_MSA_Code,$E1219)</f>
        <v>0</v>
      </c>
      <c r="K1219" s="7" t="str">
        <f t="shared" ca="1" si="298"/>
        <v/>
      </c>
      <c r="L1219" s="222" cm="1">
        <f t="array" aca="1" ref="L1219" ca="1">IFERROR(SUMIFS(Invoice_Direct_Cost,Invoice_Labor_Category,$D1219,Invoice_Company,$C1219,Invoice_MSA_Code,$E1219),"")</f>
        <v>0</v>
      </c>
      <c r="M1219" s="7" t="str">
        <f t="shared" ca="1" si="299"/>
        <v/>
      </c>
      <c r="N1219" s="220" t="str">
        <f t="shared" ca="1" si="304"/>
        <v/>
      </c>
      <c r="O1219" s="7" t="str">
        <f t="shared" ca="1" si="300"/>
        <v/>
      </c>
      <c r="P1219" s="7" t="str">
        <f t="shared" ca="1" si="301"/>
        <v/>
      </c>
      <c r="Q1219" s="7" t="str">
        <f t="shared" ca="1" si="302"/>
        <v/>
      </c>
      <c r="R1219" s="7" t="str">
        <f t="shared" ca="1" si="303"/>
        <v/>
      </c>
      <c r="S1219" s="7" t="str">
        <f t="shared" ref="S1219:S1282" ca="1" si="306">IFERROR(IF(N1219&lt;0,-O1219,""),"")</f>
        <v/>
      </c>
      <c r="T1219" s="7" t="str">
        <f t="shared" ref="T1219:T1282" ca="1" si="307">IFERROR(IF(AND(K1219&lt;&gt;"",H1219&lt;&gt;"",K1219=H1219),L1219,""),"")</f>
        <v/>
      </c>
      <c r="V1219" s="120" cm="1">
        <f t="array" aca="1" ref="V1219" ca="1">SUMIFS(Invoice_Hours,Invoice_Labor_Category,$D1219,Invoice_Company,$C1219,Invoice_MSA_Code,$E1219)</f>
        <v>0</v>
      </c>
      <c r="W1219" s="121" t="str">
        <f t="shared" ref="W1219:W1282" ca="1" si="308">IFERROR(IF(AND(H1219&lt;&gt;0,K1219&gt;H1219,(K1219-H1219)/H1219&gt;0.05),(K1219-H1219),""),"")</f>
        <v/>
      </c>
      <c r="X1219" s="151" t="str">
        <f t="shared" ref="X1219:X1282" ca="1" si="309">IFERROR(IF(H1219="",K1219*J1219,W1219*V1219),"")</f>
        <v/>
      </c>
      <c r="AB1219" t="str">
        <f t="shared" ref="AB1219:AB1282" si="310">IF(C1219=0,"",C1219)</f>
        <v/>
      </c>
      <c r="AC1219" t="str">
        <f t="shared" ref="AC1219:AC1282" si="311">IF(D1219=0,"",D1219)</f>
        <v/>
      </c>
      <c r="AD1219" t="str">
        <f t="shared" ref="AD1219:AD1282" si="312">IF(F1219=0,"",F1219)</f>
        <v/>
      </c>
      <c r="AE1219" s="4" t="str">
        <f t="shared" ca="1" si="305"/>
        <v/>
      </c>
    </row>
    <row r="1220" spans="4:31" ht="20.100000000000001" customHeight="1">
      <c r="D1220" s="5"/>
      <c r="E1220" s="8"/>
      <c r="F1220" s="5"/>
      <c r="G1220" s="117" cm="1">
        <f t="array" aca="1" ref="G1220" ca="1">SUMIFS(Proposed_Hours,Proposed_Labor_Category,$D1220,Proposed_Company,$C1220,Proposed_MSA_Code,$E1220)</f>
        <v>0</v>
      </c>
      <c r="H1220" s="7" t="str">
        <f t="shared" ref="H1220:H1283" ca="1" si="313">IFERROR(I1220/G1220,"")</f>
        <v/>
      </c>
      <c r="I1220" s="4" t="str" cm="1">
        <f t="array" aca="1" ref="I1220" ca="1">IFERROR(IF(SUMIFS(Proposed_Direct_Cost,Proposed_Labor_Category,$D1220,Proposed_Company,$C1220,Proposed_MSA_Code,$E1220)=0,"Not Proposed",SUMIFS(Proposed_Direct_Cost,Proposed_Labor_Category,$D1220,Proposed_Company,$C1220,Proposed_MSA_Code,$E1220)),"")</f>
        <v>Not Proposed</v>
      </c>
      <c r="J1220" s="117" cm="1">
        <f t="array" aca="1" ref="J1220" ca="1">SUMIFS(Invoice_Hours,Invoice_Labor_Category,$D1220,Invoice_Company,$C1220,Invoice_MSA_Code,$E1220)</f>
        <v>0</v>
      </c>
      <c r="K1220" s="7" t="str">
        <f t="shared" ref="K1220:K1283" ca="1" si="314">IFERROR(L1220/J1220,"")</f>
        <v/>
      </c>
      <c r="L1220" s="222" cm="1">
        <f t="array" aca="1" ref="L1220" ca="1">IFERROR(SUMIFS(Invoice_Direct_Cost,Invoice_Labor_Category,$D1220,Invoice_Company,$C1220,Invoice_MSA_Code,$E1220),"")</f>
        <v>0</v>
      </c>
      <c r="M1220" s="7" t="str">
        <f t="shared" ref="M1220:M1283" ca="1" si="315">IFERROR(K1220-H1220,"")</f>
        <v/>
      </c>
      <c r="N1220" s="220" t="str">
        <f t="shared" ca="1" si="304"/>
        <v/>
      </c>
      <c r="O1220" s="7" t="str">
        <f t="shared" ref="O1220:O1283" ca="1" si="316">IFERROR(M1220*J1220,"")</f>
        <v/>
      </c>
      <c r="P1220" s="7" t="str">
        <f t="shared" ref="P1220:P1283" ca="1" si="317">IFERROR(IF(N1220&gt;5%,O1220*((N1220-5%)/N1220),""),"")</f>
        <v/>
      </c>
      <c r="Q1220" s="7" t="str">
        <f t="shared" ref="Q1220:Q1283" ca="1" si="318">IFERROR(IF(N1220&gt;0,O1220*(MIN(N1220,5%)/N1220),""),"")</f>
        <v/>
      </c>
      <c r="R1220" s="7" t="str">
        <f t="shared" ref="R1220:R1283" ca="1" si="319">IFERROR(IF(AND(K1220&gt;0,H1220="",L1220&lt;&gt;0),L1220,""),"")</f>
        <v/>
      </c>
      <c r="S1220" s="7" t="str">
        <f t="shared" ca="1" si="306"/>
        <v/>
      </c>
      <c r="T1220" s="7" t="str">
        <f t="shared" ca="1" si="307"/>
        <v/>
      </c>
      <c r="V1220" s="120" cm="1">
        <f t="array" aca="1" ref="V1220" ca="1">SUMIFS(Invoice_Hours,Invoice_Labor_Category,$D1220,Invoice_Company,$C1220,Invoice_MSA_Code,$E1220)</f>
        <v>0</v>
      </c>
      <c r="W1220" s="121" t="str">
        <f t="shared" ca="1" si="308"/>
        <v/>
      </c>
      <c r="X1220" s="152" t="str">
        <f t="shared" ca="1" si="309"/>
        <v/>
      </c>
      <c r="AB1220" t="str">
        <f t="shared" si="310"/>
        <v/>
      </c>
      <c r="AC1220" t="str">
        <f t="shared" si="311"/>
        <v/>
      </c>
      <c r="AD1220" t="str">
        <f t="shared" si="312"/>
        <v/>
      </c>
      <c r="AE1220" s="4" t="str">
        <f t="shared" ca="1" si="305"/>
        <v/>
      </c>
    </row>
    <row r="1221" spans="4:31" ht="20.100000000000001" customHeight="1">
      <c r="D1221" s="5"/>
      <c r="E1221" s="8"/>
      <c r="F1221" s="5"/>
      <c r="G1221" s="117" cm="1">
        <f t="array" aca="1" ref="G1221" ca="1">SUMIFS(Proposed_Hours,Proposed_Labor_Category,$D1221,Proposed_Company,$C1221,Proposed_MSA_Code,$E1221)</f>
        <v>0</v>
      </c>
      <c r="H1221" s="7" t="str">
        <f t="shared" ca="1" si="313"/>
        <v/>
      </c>
      <c r="I1221" s="4" t="str" cm="1">
        <f t="array" aca="1" ref="I1221" ca="1">IFERROR(IF(SUMIFS(Proposed_Direct_Cost,Proposed_Labor_Category,$D1221,Proposed_Company,$C1221,Proposed_MSA_Code,$E1221)=0,"Not Proposed",SUMIFS(Proposed_Direct_Cost,Proposed_Labor_Category,$D1221,Proposed_Company,$C1221,Proposed_MSA_Code,$E1221)),"")</f>
        <v>Not Proposed</v>
      </c>
      <c r="J1221" s="117" cm="1">
        <f t="array" aca="1" ref="J1221" ca="1">SUMIFS(Invoice_Hours,Invoice_Labor_Category,$D1221,Invoice_Company,$C1221,Invoice_MSA_Code,$E1221)</f>
        <v>0</v>
      </c>
      <c r="K1221" s="7" t="str">
        <f t="shared" ca="1" si="314"/>
        <v/>
      </c>
      <c r="L1221" s="222" cm="1">
        <f t="array" aca="1" ref="L1221" ca="1">IFERROR(SUMIFS(Invoice_Direct_Cost,Invoice_Labor_Category,$D1221,Invoice_Company,$C1221,Invoice_MSA_Code,$E1221),"")</f>
        <v>0</v>
      </c>
      <c r="M1221" s="7" t="str">
        <f t="shared" ca="1" si="315"/>
        <v/>
      </c>
      <c r="N1221" s="220" t="str">
        <f t="shared" ref="N1221:N1284" ca="1" si="320">IFERROR(M1221/H1221,"")</f>
        <v/>
      </c>
      <c r="O1221" s="7" t="str">
        <f t="shared" ca="1" si="316"/>
        <v/>
      </c>
      <c r="P1221" s="7" t="str">
        <f t="shared" ca="1" si="317"/>
        <v/>
      </c>
      <c r="Q1221" s="7" t="str">
        <f t="shared" ca="1" si="318"/>
        <v/>
      </c>
      <c r="R1221" s="7" t="str">
        <f t="shared" ca="1" si="319"/>
        <v/>
      </c>
      <c r="S1221" s="7" t="str">
        <f t="shared" ca="1" si="306"/>
        <v/>
      </c>
      <c r="T1221" s="7" t="str">
        <f t="shared" ca="1" si="307"/>
        <v/>
      </c>
      <c r="V1221" s="120" cm="1">
        <f t="array" aca="1" ref="V1221" ca="1">SUMIFS(Invoice_Hours,Invoice_Labor_Category,$D1221,Invoice_Company,$C1221,Invoice_MSA_Code,$E1221)</f>
        <v>0</v>
      </c>
      <c r="W1221" s="121" t="str">
        <f t="shared" ca="1" si="308"/>
        <v/>
      </c>
      <c r="X1221" s="151" t="str">
        <f t="shared" ca="1" si="309"/>
        <v/>
      </c>
      <c r="AB1221" t="str">
        <f t="shared" si="310"/>
        <v/>
      </c>
      <c r="AC1221" t="str">
        <f t="shared" si="311"/>
        <v/>
      </c>
      <c r="AD1221" t="str">
        <f t="shared" si="312"/>
        <v/>
      </c>
      <c r="AE1221" s="4" t="str">
        <f t="shared" ca="1" si="305"/>
        <v/>
      </c>
    </row>
    <row r="1222" spans="4:31" ht="20.100000000000001" customHeight="1">
      <c r="D1222" s="5"/>
      <c r="E1222" s="8"/>
      <c r="F1222" s="5"/>
      <c r="G1222" s="117" cm="1">
        <f t="array" aca="1" ref="G1222" ca="1">SUMIFS(Proposed_Hours,Proposed_Labor_Category,$D1222,Proposed_Company,$C1222,Proposed_MSA_Code,$E1222)</f>
        <v>0</v>
      </c>
      <c r="H1222" s="7" t="str">
        <f t="shared" ca="1" si="313"/>
        <v/>
      </c>
      <c r="I1222" s="4" t="str" cm="1">
        <f t="array" aca="1" ref="I1222" ca="1">IFERROR(IF(SUMIFS(Proposed_Direct_Cost,Proposed_Labor_Category,$D1222,Proposed_Company,$C1222,Proposed_MSA_Code,$E1222)=0,"Not Proposed",SUMIFS(Proposed_Direct_Cost,Proposed_Labor_Category,$D1222,Proposed_Company,$C1222,Proposed_MSA_Code,$E1222)),"")</f>
        <v>Not Proposed</v>
      </c>
      <c r="J1222" s="117" cm="1">
        <f t="array" aca="1" ref="J1222" ca="1">SUMIFS(Invoice_Hours,Invoice_Labor_Category,$D1222,Invoice_Company,$C1222,Invoice_MSA_Code,$E1222)</f>
        <v>0</v>
      </c>
      <c r="K1222" s="7" t="str">
        <f t="shared" ca="1" si="314"/>
        <v/>
      </c>
      <c r="L1222" s="222" cm="1">
        <f t="array" aca="1" ref="L1222" ca="1">IFERROR(SUMIFS(Invoice_Direct_Cost,Invoice_Labor_Category,$D1222,Invoice_Company,$C1222,Invoice_MSA_Code,$E1222),"")</f>
        <v>0</v>
      </c>
      <c r="M1222" s="7" t="str">
        <f t="shared" ca="1" si="315"/>
        <v/>
      </c>
      <c r="N1222" s="220" t="str">
        <f t="shared" ca="1" si="320"/>
        <v/>
      </c>
      <c r="O1222" s="7" t="str">
        <f t="shared" ca="1" si="316"/>
        <v/>
      </c>
      <c r="P1222" s="7" t="str">
        <f t="shared" ca="1" si="317"/>
        <v/>
      </c>
      <c r="Q1222" s="7" t="str">
        <f t="shared" ca="1" si="318"/>
        <v/>
      </c>
      <c r="R1222" s="7" t="str">
        <f t="shared" ca="1" si="319"/>
        <v/>
      </c>
      <c r="S1222" s="7" t="str">
        <f t="shared" ca="1" si="306"/>
        <v/>
      </c>
      <c r="T1222" s="7" t="str">
        <f t="shared" ca="1" si="307"/>
        <v/>
      </c>
      <c r="V1222" s="120" cm="1">
        <f t="array" aca="1" ref="V1222" ca="1">SUMIFS(Invoice_Hours,Invoice_Labor_Category,$D1222,Invoice_Company,$C1222,Invoice_MSA_Code,$E1222)</f>
        <v>0</v>
      </c>
      <c r="W1222" s="121" t="str">
        <f t="shared" ca="1" si="308"/>
        <v/>
      </c>
      <c r="X1222" s="152" t="str">
        <f t="shared" ca="1" si="309"/>
        <v/>
      </c>
      <c r="AB1222" t="str">
        <f t="shared" si="310"/>
        <v/>
      </c>
      <c r="AC1222" t="str">
        <f t="shared" si="311"/>
        <v/>
      </c>
      <c r="AD1222" t="str">
        <f t="shared" si="312"/>
        <v/>
      </c>
      <c r="AE1222" s="4" t="str">
        <f t="shared" ca="1" si="305"/>
        <v/>
      </c>
    </row>
    <row r="1223" spans="4:31" ht="20.100000000000001" customHeight="1">
      <c r="F1223" s="5"/>
      <c r="G1223" s="117" cm="1">
        <f t="array" aca="1" ref="G1223" ca="1">SUMIFS(Proposed_Hours,Proposed_Labor_Category,$D1223,Proposed_Company,$C1223,Proposed_MSA_Code,$E1223)</f>
        <v>0</v>
      </c>
      <c r="H1223" s="7" t="str">
        <f t="shared" ca="1" si="313"/>
        <v/>
      </c>
      <c r="I1223" s="4" t="str" cm="1">
        <f t="array" aca="1" ref="I1223" ca="1">IFERROR(IF(SUMIFS(Proposed_Direct_Cost,Proposed_Labor_Category,$D1223,Proposed_Company,$C1223,Proposed_MSA_Code,$E1223)=0,"Not Proposed",SUMIFS(Proposed_Direct_Cost,Proposed_Labor_Category,$D1223,Proposed_Company,$C1223,Proposed_MSA_Code,$E1223)),"")</f>
        <v>Not Proposed</v>
      </c>
      <c r="J1223" s="117" cm="1">
        <f t="array" aca="1" ref="J1223" ca="1">SUMIFS(Invoice_Hours,Invoice_Labor_Category,$D1223,Invoice_Company,$C1223,Invoice_MSA_Code,$E1223)</f>
        <v>0</v>
      </c>
      <c r="K1223" s="7" t="str">
        <f t="shared" ca="1" si="314"/>
        <v/>
      </c>
      <c r="L1223" s="222" cm="1">
        <f t="array" aca="1" ref="L1223" ca="1">IFERROR(SUMIFS(Invoice_Direct_Cost,Invoice_Labor_Category,$D1223,Invoice_Company,$C1223,Invoice_MSA_Code,$E1223),"")</f>
        <v>0</v>
      </c>
      <c r="M1223" s="7" t="str">
        <f t="shared" ca="1" si="315"/>
        <v/>
      </c>
      <c r="N1223" s="220" t="str">
        <f t="shared" ca="1" si="320"/>
        <v/>
      </c>
      <c r="O1223" s="7" t="str">
        <f t="shared" ca="1" si="316"/>
        <v/>
      </c>
      <c r="P1223" s="7" t="str">
        <f t="shared" ca="1" si="317"/>
        <v/>
      </c>
      <c r="Q1223" s="7" t="str">
        <f t="shared" ca="1" si="318"/>
        <v/>
      </c>
      <c r="R1223" s="7" t="str">
        <f t="shared" ca="1" si="319"/>
        <v/>
      </c>
      <c r="S1223" s="7" t="str">
        <f t="shared" ca="1" si="306"/>
        <v/>
      </c>
      <c r="T1223" s="7" t="str">
        <f t="shared" ca="1" si="307"/>
        <v/>
      </c>
      <c r="V1223" s="120" cm="1">
        <f t="array" aca="1" ref="V1223" ca="1">SUMIFS(Invoice_Hours,Invoice_Labor_Category,$D1223,Invoice_Company,$C1223,Invoice_MSA_Code,$E1223)</f>
        <v>0</v>
      </c>
      <c r="W1223" s="121" t="str">
        <f t="shared" ca="1" si="308"/>
        <v/>
      </c>
      <c r="X1223" s="151" t="str">
        <f t="shared" ca="1" si="309"/>
        <v/>
      </c>
      <c r="AB1223" t="str">
        <f t="shared" si="310"/>
        <v/>
      </c>
      <c r="AC1223" t="str">
        <f t="shared" si="311"/>
        <v/>
      </c>
      <c r="AD1223" t="str">
        <f t="shared" si="312"/>
        <v/>
      </c>
      <c r="AE1223" s="4" t="str">
        <f t="shared" ca="1" si="305"/>
        <v/>
      </c>
    </row>
    <row r="1224" spans="4:31" ht="20.100000000000001" customHeight="1">
      <c r="F1224" s="5"/>
      <c r="G1224" s="117" cm="1">
        <f t="array" aca="1" ref="G1224" ca="1">SUMIFS(Proposed_Hours,Proposed_Labor_Category,$D1224,Proposed_Company,$C1224,Proposed_MSA_Code,$E1224)</f>
        <v>0</v>
      </c>
      <c r="H1224" s="7" t="str">
        <f t="shared" ca="1" si="313"/>
        <v/>
      </c>
      <c r="I1224" s="4" t="str" cm="1">
        <f t="array" aca="1" ref="I1224" ca="1">IFERROR(IF(SUMIFS(Proposed_Direct_Cost,Proposed_Labor_Category,$D1224,Proposed_Company,$C1224,Proposed_MSA_Code,$E1224)=0,"Not Proposed",SUMIFS(Proposed_Direct_Cost,Proposed_Labor_Category,$D1224,Proposed_Company,$C1224,Proposed_MSA_Code,$E1224)),"")</f>
        <v>Not Proposed</v>
      </c>
      <c r="J1224" s="117" cm="1">
        <f t="array" aca="1" ref="J1224" ca="1">SUMIFS(Invoice_Hours,Invoice_Labor_Category,$D1224,Invoice_Company,$C1224,Invoice_MSA_Code,$E1224)</f>
        <v>0</v>
      </c>
      <c r="K1224" s="7" t="str">
        <f t="shared" ca="1" si="314"/>
        <v/>
      </c>
      <c r="L1224" s="222" cm="1">
        <f t="array" aca="1" ref="L1224" ca="1">IFERROR(SUMIFS(Invoice_Direct_Cost,Invoice_Labor_Category,$D1224,Invoice_Company,$C1224,Invoice_MSA_Code,$E1224),"")</f>
        <v>0</v>
      </c>
      <c r="M1224" s="7" t="str">
        <f t="shared" ca="1" si="315"/>
        <v/>
      </c>
      <c r="N1224" s="220" t="str">
        <f t="shared" ca="1" si="320"/>
        <v/>
      </c>
      <c r="O1224" s="7" t="str">
        <f t="shared" ca="1" si="316"/>
        <v/>
      </c>
      <c r="P1224" s="7" t="str">
        <f t="shared" ca="1" si="317"/>
        <v/>
      </c>
      <c r="Q1224" s="7" t="str">
        <f t="shared" ca="1" si="318"/>
        <v/>
      </c>
      <c r="R1224" s="7" t="str">
        <f t="shared" ca="1" si="319"/>
        <v/>
      </c>
      <c r="S1224" s="7" t="str">
        <f t="shared" ca="1" si="306"/>
        <v/>
      </c>
      <c r="T1224" s="7" t="str">
        <f t="shared" ca="1" si="307"/>
        <v/>
      </c>
      <c r="V1224" s="120" cm="1">
        <f t="array" aca="1" ref="V1224" ca="1">SUMIFS(Invoice_Hours,Invoice_Labor_Category,$D1224,Invoice_Company,$C1224,Invoice_MSA_Code,$E1224)</f>
        <v>0</v>
      </c>
      <c r="W1224" s="121" t="str">
        <f t="shared" ca="1" si="308"/>
        <v/>
      </c>
      <c r="X1224" s="152" t="str">
        <f t="shared" ca="1" si="309"/>
        <v/>
      </c>
      <c r="AB1224" t="str">
        <f t="shared" si="310"/>
        <v/>
      </c>
      <c r="AC1224" t="str">
        <f t="shared" si="311"/>
        <v/>
      </c>
      <c r="AD1224" t="str">
        <f t="shared" si="312"/>
        <v/>
      </c>
      <c r="AE1224" s="4" t="str">
        <f t="shared" ca="1" si="305"/>
        <v/>
      </c>
    </row>
    <row r="1225" spans="4:31" ht="20.100000000000001" customHeight="1">
      <c r="F1225" s="5"/>
      <c r="G1225" s="117" cm="1">
        <f t="array" aca="1" ref="G1225" ca="1">SUMIFS(Proposed_Hours,Proposed_Labor_Category,$D1225,Proposed_Company,$C1225,Proposed_MSA_Code,$E1225)</f>
        <v>0</v>
      </c>
      <c r="H1225" s="7" t="str">
        <f t="shared" ca="1" si="313"/>
        <v/>
      </c>
      <c r="I1225" s="4" t="str" cm="1">
        <f t="array" aca="1" ref="I1225" ca="1">IFERROR(IF(SUMIFS(Proposed_Direct_Cost,Proposed_Labor_Category,$D1225,Proposed_Company,$C1225,Proposed_MSA_Code,$E1225)=0,"Not Proposed",SUMIFS(Proposed_Direct_Cost,Proposed_Labor_Category,$D1225,Proposed_Company,$C1225,Proposed_MSA_Code,$E1225)),"")</f>
        <v>Not Proposed</v>
      </c>
      <c r="J1225" s="117" cm="1">
        <f t="array" aca="1" ref="J1225" ca="1">SUMIFS(Invoice_Hours,Invoice_Labor_Category,$D1225,Invoice_Company,$C1225,Invoice_MSA_Code,$E1225)</f>
        <v>0</v>
      </c>
      <c r="K1225" s="7" t="str">
        <f t="shared" ca="1" si="314"/>
        <v/>
      </c>
      <c r="L1225" s="222" cm="1">
        <f t="array" aca="1" ref="L1225" ca="1">IFERROR(SUMIFS(Invoice_Direct_Cost,Invoice_Labor_Category,$D1225,Invoice_Company,$C1225,Invoice_MSA_Code,$E1225),"")</f>
        <v>0</v>
      </c>
      <c r="M1225" s="7" t="str">
        <f t="shared" ca="1" si="315"/>
        <v/>
      </c>
      <c r="N1225" s="220" t="str">
        <f t="shared" ca="1" si="320"/>
        <v/>
      </c>
      <c r="O1225" s="7" t="str">
        <f t="shared" ca="1" si="316"/>
        <v/>
      </c>
      <c r="P1225" s="7" t="str">
        <f t="shared" ca="1" si="317"/>
        <v/>
      </c>
      <c r="Q1225" s="7" t="str">
        <f t="shared" ca="1" si="318"/>
        <v/>
      </c>
      <c r="R1225" s="7" t="str">
        <f t="shared" ca="1" si="319"/>
        <v/>
      </c>
      <c r="S1225" s="7" t="str">
        <f t="shared" ca="1" si="306"/>
        <v/>
      </c>
      <c r="T1225" s="7" t="str">
        <f t="shared" ca="1" si="307"/>
        <v/>
      </c>
      <c r="V1225" s="120" cm="1">
        <f t="array" aca="1" ref="V1225" ca="1">SUMIFS(Invoice_Hours,Invoice_Labor_Category,$D1225,Invoice_Company,$C1225,Invoice_MSA_Code,$E1225)</f>
        <v>0</v>
      </c>
      <c r="W1225" s="121" t="str">
        <f t="shared" ca="1" si="308"/>
        <v/>
      </c>
      <c r="X1225" s="151" t="str">
        <f t="shared" ca="1" si="309"/>
        <v/>
      </c>
      <c r="AB1225" t="str">
        <f t="shared" si="310"/>
        <v/>
      </c>
      <c r="AC1225" t="str">
        <f t="shared" si="311"/>
        <v/>
      </c>
      <c r="AD1225" t="str">
        <f t="shared" si="312"/>
        <v/>
      </c>
      <c r="AE1225" s="4" t="str">
        <f t="shared" ca="1" si="305"/>
        <v/>
      </c>
    </row>
    <row r="1226" spans="4:31" ht="20.100000000000001" customHeight="1">
      <c r="F1226" s="5"/>
      <c r="G1226" s="117" cm="1">
        <f t="array" aca="1" ref="G1226" ca="1">SUMIFS(Proposed_Hours,Proposed_Labor_Category,$D1226,Proposed_Company,$C1226,Proposed_MSA_Code,$E1226)</f>
        <v>0</v>
      </c>
      <c r="H1226" s="7" t="str">
        <f t="shared" ca="1" si="313"/>
        <v/>
      </c>
      <c r="I1226" s="4" t="str" cm="1">
        <f t="array" aca="1" ref="I1226" ca="1">IFERROR(IF(SUMIFS(Proposed_Direct_Cost,Proposed_Labor_Category,$D1226,Proposed_Company,$C1226,Proposed_MSA_Code,$E1226)=0,"Not Proposed",SUMIFS(Proposed_Direct_Cost,Proposed_Labor_Category,$D1226,Proposed_Company,$C1226,Proposed_MSA_Code,$E1226)),"")</f>
        <v>Not Proposed</v>
      </c>
      <c r="J1226" s="117" cm="1">
        <f t="array" aca="1" ref="J1226" ca="1">SUMIFS(Invoice_Hours,Invoice_Labor_Category,$D1226,Invoice_Company,$C1226,Invoice_MSA_Code,$E1226)</f>
        <v>0</v>
      </c>
      <c r="K1226" s="7" t="str">
        <f t="shared" ca="1" si="314"/>
        <v/>
      </c>
      <c r="L1226" s="222" cm="1">
        <f t="array" aca="1" ref="L1226" ca="1">IFERROR(SUMIFS(Invoice_Direct_Cost,Invoice_Labor_Category,$D1226,Invoice_Company,$C1226,Invoice_MSA_Code,$E1226),"")</f>
        <v>0</v>
      </c>
      <c r="M1226" s="7" t="str">
        <f t="shared" ca="1" si="315"/>
        <v/>
      </c>
      <c r="N1226" s="220" t="str">
        <f t="shared" ca="1" si="320"/>
        <v/>
      </c>
      <c r="O1226" s="7" t="str">
        <f t="shared" ca="1" si="316"/>
        <v/>
      </c>
      <c r="P1226" s="7" t="str">
        <f t="shared" ca="1" si="317"/>
        <v/>
      </c>
      <c r="Q1226" s="7" t="str">
        <f t="shared" ca="1" si="318"/>
        <v/>
      </c>
      <c r="R1226" s="7" t="str">
        <f t="shared" ca="1" si="319"/>
        <v/>
      </c>
      <c r="S1226" s="7" t="str">
        <f t="shared" ca="1" si="306"/>
        <v/>
      </c>
      <c r="T1226" s="7" t="str">
        <f t="shared" ca="1" si="307"/>
        <v/>
      </c>
      <c r="V1226" s="120" cm="1">
        <f t="array" aca="1" ref="V1226" ca="1">SUMIFS(Invoice_Hours,Invoice_Labor_Category,$D1226,Invoice_Company,$C1226,Invoice_MSA_Code,$E1226)</f>
        <v>0</v>
      </c>
      <c r="W1226" s="121" t="str">
        <f t="shared" ca="1" si="308"/>
        <v/>
      </c>
      <c r="X1226" s="152" t="str">
        <f t="shared" ca="1" si="309"/>
        <v/>
      </c>
      <c r="AB1226" t="str">
        <f t="shared" si="310"/>
        <v/>
      </c>
      <c r="AC1226" t="str">
        <f t="shared" si="311"/>
        <v/>
      </c>
      <c r="AD1226" t="str">
        <f t="shared" si="312"/>
        <v/>
      </c>
      <c r="AE1226" s="4" t="str">
        <f t="shared" ca="1" si="305"/>
        <v/>
      </c>
    </row>
    <row r="1227" spans="4:31" ht="20.100000000000001" customHeight="1">
      <c r="F1227" s="5"/>
      <c r="G1227" s="117" cm="1">
        <f t="array" aca="1" ref="G1227" ca="1">SUMIFS(Proposed_Hours,Proposed_Labor_Category,$D1227,Proposed_Company,$C1227,Proposed_MSA_Code,$E1227)</f>
        <v>0</v>
      </c>
      <c r="H1227" s="7" t="str">
        <f t="shared" ca="1" si="313"/>
        <v/>
      </c>
      <c r="I1227" s="4" t="str" cm="1">
        <f t="array" aca="1" ref="I1227" ca="1">IFERROR(IF(SUMIFS(Proposed_Direct_Cost,Proposed_Labor_Category,$D1227,Proposed_Company,$C1227,Proposed_MSA_Code,$E1227)=0,"Not Proposed",SUMIFS(Proposed_Direct_Cost,Proposed_Labor_Category,$D1227,Proposed_Company,$C1227,Proposed_MSA_Code,$E1227)),"")</f>
        <v>Not Proposed</v>
      </c>
      <c r="J1227" s="117" cm="1">
        <f t="array" aca="1" ref="J1227" ca="1">SUMIFS(Invoice_Hours,Invoice_Labor_Category,$D1227,Invoice_Company,$C1227,Invoice_MSA_Code,$E1227)</f>
        <v>0</v>
      </c>
      <c r="K1227" s="7" t="str">
        <f t="shared" ca="1" si="314"/>
        <v/>
      </c>
      <c r="L1227" s="222" cm="1">
        <f t="array" aca="1" ref="L1227" ca="1">IFERROR(SUMIFS(Invoice_Direct_Cost,Invoice_Labor_Category,$D1227,Invoice_Company,$C1227,Invoice_MSA_Code,$E1227),"")</f>
        <v>0</v>
      </c>
      <c r="M1227" s="7" t="str">
        <f t="shared" ca="1" si="315"/>
        <v/>
      </c>
      <c r="N1227" s="220" t="str">
        <f t="shared" ca="1" si="320"/>
        <v/>
      </c>
      <c r="O1227" s="7" t="str">
        <f t="shared" ca="1" si="316"/>
        <v/>
      </c>
      <c r="P1227" s="7" t="str">
        <f t="shared" ca="1" si="317"/>
        <v/>
      </c>
      <c r="Q1227" s="7" t="str">
        <f t="shared" ca="1" si="318"/>
        <v/>
      </c>
      <c r="R1227" s="7" t="str">
        <f t="shared" ca="1" si="319"/>
        <v/>
      </c>
      <c r="S1227" s="7" t="str">
        <f t="shared" ca="1" si="306"/>
        <v/>
      </c>
      <c r="T1227" s="7" t="str">
        <f t="shared" ca="1" si="307"/>
        <v/>
      </c>
      <c r="V1227" s="120" cm="1">
        <f t="array" aca="1" ref="V1227" ca="1">SUMIFS(Invoice_Hours,Invoice_Labor_Category,$D1227,Invoice_Company,$C1227,Invoice_MSA_Code,$E1227)</f>
        <v>0</v>
      </c>
      <c r="W1227" s="121" t="str">
        <f t="shared" ca="1" si="308"/>
        <v/>
      </c>
      <c r="X1227" s="151" t="str">
        <f t="shared" ca="1" si="309"/>
        <v/>
      </c>
      <c r="AB1227" t="str">
        <f t="shared" si="310"/>
        <v/>
      </c>
      <c r="AC1227" t="str">
        <f t="shared" si="311"/>
        <v/>
      </c>
      <c r="AD1227" t="str">
        <f t="shared" si="312"/>
        <v/>
      </c>
      <c r="AE1227" s="4" t="str">
        <f t="shared" ca="1" si="305"/>
        <v/>
      </c>
    </row>
    <row r="1228" spans="4:31" ht="20.100000000000001" customHeight="1">
      <c r="F1228" s="5"/>
      <c r="G1228" s="117" cm="1">
        <f t="array" aca="1" ref="G1228" ca="1">SUMIFS(Proposed_Hours,Proposed_Labor_Category,$D1228,Proposed_Company,$C1228,Proposed_MSA_Code,$E1228)</f>
        <v>0</v>
      </c>
      <c r="H1228" s="7" t="str">
        <f t="shared" ca="1" si="313"/>
        <v/>
      </c>
      <c r="I1228" s="4" t="str" cm="1">
        <f t="array" aca="1" ref="I1228" ca="1">IFERROR(IF(SUMIFS(Proposed_Direct_Cost,Proposed_Labor_Category,$D1228,Proposed_Company,$C1228,Proposed_MSA_Code,$E1228)=0,"Not Proposed",SUMIFS(Proposed_Direct_Cost,Proposed_Labor_Category,$D1228,Proposed_Company,$C1228,Proposed_MSA_Code,$E1228)),"")</f>
        <v>Not Proposed</v>
      </c>
      <c r="J1228" s="117" cm="1">
        <f t="array" aca="1" ref="J1228" ca="1">SUMIFS(Invoice_Hours,Invoice_Labor_Category,$D1228,Invoice_Company,$C1228,Invoice_MSA_Code,$E1228)</f>
        <v>0</v>
      </c>
      <c r="K1228" s="7" t="str">
        <f t="shared" ca="1" si="314"/>
        <v/>
      </c>
      <c r="L1228" s="222" cm="1">
        <f t="array" aca="1" ref="L1228" ca="1">IFERROR(SUMIFS(Invoice_Direct_Cost,Invoice_Labor_Category,$D1228,Invoice_Company,$C1228,Invoice_MSA_Code,$E1228),"")</f>
        <v>0</v>
      </c>
      <c r="M1228" s="7" t="str">
        <f t="shared" ca="1" si="315"/>
        <v/>
      </c>
      <c r="N1228" s="220" t="str">
        <f t="shared" ca="1" si="320"/>
        <v/>
      </c>
      <c r="O1228" s="7" t="str">
        <f t="shared" ca="1" si="316"/>
        <v/>
      </c>
      <c r="P1228" s="7" t="str">
        <f t="shared" ca="1" si="317"/>
        <v/>
      </c>
      <c r="Q1228" s="7" t="str">
        <f t="shared" ca="1" si="318"/>
        <v/>
      </c>
      <c r="R1228" s="7" t="str">
        <f t="shared" ca="1" si="319"/>
        <v/>
      </c>
      <c r="S1228" s="7" t="str">
        <f t="shared" ca="1" si="306"/>
        <v/>
      </c>
      <c r="T1228" s="7" t="str">
        <f t="shared" ca="1" si="307"/>
        <v/>
      </c>
      <c r="V1228" s="120" cm="1">
        <f t="array" aca="1" ref="V1228" ca="1">SUMIFS(Invoice_Hours,Invoice_Labor_Category,$D1228,Invoice_Company,$C1228,Invoice_MSA_Code,$E1228)</f>
        <v>0</v>
      </c>
      <c r="W1228" s="121" t="str">
        <f t="shared" ca="1" si="308"/>
        <v/>
      </c>
      <c r="X1228" s="152" t="str">
        <f t="shared" ca="1" si="309"/>
        <v/>
      </c>
      <c r="AB1228" t="str">
        <f t="shared" si="310"/>
        <v/>
      </c>
      <c r="AC1228" t="str">
        <f t="shared" si="311"/>
        <v/>
      </c>
      <c r="AD1228" t="str">
        <f t="shared" si="312"/>
        <v/>
      </c>
      <c r="AE1228" s="4" t="str">
        <f t="shared" ca="1" si="305"/>
        <v/>
      </c>
    </row>
    <row r="1229" spans="4:31" ht="20.100000000000001" customHeight="1">
      <c r="F1229" s="5"/>
      <c r="G1229" s="117" cm="1">
        <f t="array" aca="1" ref="G1229" ca="1">SUMIFS(Proposed_Hours,Proposed_Labor_Category,$D1229,Proposed_Company,$C1229,Proposed_MSA_Code,$E1229)</f>
        <v>0</v>
      </c>
      <c r="H1229" s="7" t="str">
        <f t="shared" ca="1" si="313"/>
        <v/>
      </c>
      <c r="I1229" s="4" t="str" cm="1">
        <f t="array" aca="1" ref="I1229" ca="1">IFERROR(IF(SUMIFS(Proposed_Direct_Cost,Proposed_Labor_Category,$D1229,Proposed_Company,$C1229,Proposed_MSA_Code,$E1229)=0,"Not Proposed",SUMIFS(Proposed_Direct_Cost,Proposed_Labor_Category,$D1229,Proposed_Company,$C1229,Proposed_MSA_Code,$E1229)),"")</f>
        <v>Not Proposed</v>
      </c>
      <c r="J1229" s="117" cm="1">
        <f t="array" aca="1" ref="J1229" ca="1">SUMIFS(Invoice_Hours,Invoice_Labor_Category,$D1229,Invoice_Company,$C1229,Invoice_MSA_Code,$E1229)</f>
        <v>0</v>
      </c>
      <c r="K1229" s="7" t="str">
        <f t="shared" ca="1" si="314"/>
        <v/>
      </c>
      <c r="L1229" s="222" cm="1">
        <f t="array" aca="1" ref="L1229" ca="1">IFERROR(SUMIFS(Invoice_Direct_Cost,Invoice_Labor_Category,$D1229,Invoice_Company,$C1229,Invoice_MSA_Code,$E1229),"")</f>
        <v>0</v>
      </c>
      <c r="M1229" s="7" t="str">
        <f t="shared" ca="1" si="315"/>
        <v/>
      </c>
      <c r="N1229" s="220" t="str">
        <f t="shared" ca="1" si="320"/>
        <v/>
      </c>
      <c r="O1229" s="7" t="str">
        <f t="shared" ca="1" si="316"/>
        <v/>
      </c>
      <c r="P1229" s="7" t="str">
        <f t="shared" ca="1" si="317"/>
        <v/>
      </c>
      <c r="Q1229" s="7" t="str">
        <f t="shared" ca="1" si="318"/>
        <v/>
      </c>
      <c r="R1229" s="7" t="str">
        <f t="shared" ca="1" si="319"/>
        <v/>
      </c>
      <c r="S1229" s="7" t="str">
        <f t="shared" ca="1" si="306"/>
        <v/>
      </c>
      <c r="T1229" s="7" t="str">
        <f t="shared" ca="1" si="307"/>
        <v/>
      </c>
      <c r="V1229" s="120" cm="1">
        <f t="array" aca="1" ref="V1229" ca="1">SUMIFS(Invoice_Hours,Invoice_Labor_Category,$D1229,Invoice_Company,$C1229,Invoice_MSA_Code,$E1229)</f>
        <v>0</v>
      </c>
      <c r="W1229" s="121" t="str">
        <f t="shared" ca="1" si="308"/>
        <v/>
      </c>
      <c r="X1229" s="151" t="str">
        <f t="shared" ca="1" si="309"/>
        <v/>
      </c>
      <c r="AB1229" t="str">
        <f t="shared" si="310"/>
        <v/>
      </c>
      <c r="AC1229" t="str">
        <f t="shared" si="311"/>
        <v/>
      </c>
      <c r="AD1229" t="str">
        <f t="shared" si="312"/>
        <v/>
      </c>
      <c r="AE1229" s="4" t="str">
        <f t="shared" ca="1" si="305"/>
        <v/>
      </c>
    </row>
    <row r="1230" spans="4:31" ht="20.100000000000001" customHeight="1">
      <c r="F1230" s="5"/>
      <c r="G1230" s="117" cm="1">
        <f t="array" aca="1" ref="G1230" ca="1">SUMIFS(Proposed_Hours,Proposed_Labor_Category,$D1230,Proposed_Company,$C1230,Proposed_MSA_Code,$E1230)</f>
        <v>0</v>
      </c>
      <c r="H1230" s="7" t="str">
        <f t="shared" ca="1" si="313"/>
        <v/>
      </c>
      <c r="I1230" s="4" t="str" cm="1">
        <f t="array" aca="1" ref="I1230" ca="1">IFERROR(IF(SUMIFS(Proposed_Direct_Cost,Proposed_Labor_Category,$D1230,Proposed_Company,$C1230,Proposed_MSA_Code,$E1230)=0,"Not Proposed",SUMIFS(Proposed_Direct_Cost,Proposed_Labor_Category,$D1230,Proposed_Company,$C1230,Proposed_MSA_Code,$E1230)),"")</f>
        <v>Not Proposed</v>
      </c>
      <c r="J1230" s="117" cm="1">
        <f t="array" aca="1" ref="J1230" ca="1">SUMIFS(Invoice_Hours,Invoice_Labor_Category,$D1230,Invoice_Company,$C1230,Invoice_MSA_Code,$E1230)</f>
        <v>0</v>
      </c>
      <c r="K1230" s="7" t="str">
        <f t="shared" ca="1" si="314"/>
        <v/>
      </c>
      <c r="L1230" s="222" cm="1">
        <f t="array" aca="1" ref="L1230" ca="1">IFERROR(SUMIFS(Invoice_Direct_Cost,Invoice_Labor_Category,$D1230,Invoice_Company,$C1230,Invoice_MSA_Code,$E1230),"")</f>
        <v>0</v>
      </c>
      <c r="M1230" s="7" t="str">
        <f t="shared" ca="1" si="315"/>
        <v/>
      </c>
      <c r="N1230" s="220" t="str">
        <f t="shared" ca="1" si="320"/>
        <v/>
      </c>
      <c r="O1230" s="7" t="str">
        <f t="shared" ca="1" si="316"/>
        <v/>
      </c>
      <c r="P1230" s="7" t="str">
        <f t="shared" ca="1" si="317"/>
        <v/>
      </c>
      <c r="Q1230" s="7" t="str">
        <f t="shared" ca="1" si="318"/>
        <v/>
      </c>
      <c r="R1230" s="7" t="str">
        <f t="shared" ca="1" si="319"/>
        <v/>
      </c>
      <c r="S1230" s="7" t="str">
        <f t="shared" ca="1" si="306"/>
        <v/>
      </c>
      <c r="T1230" s="7" t="str">
        <f t="shared" ca="1" si="307"/>
        <v/>
      </c>
      <c r="V1230" s="120" cm="1">
        <f t="array" aca="1" ref="V1230" ca="1">SUMIFS(Invoice_Hours,Invoice_Labor_Category,$D1230,Invoice_Company,$C1230,Invoice_MSA_Code,$E1230)</f>
        <v>0</v>
      </c>
      <c r="W1230" s="121" t="str">
        <f t="shared" ca="1" si="308"/>
        <v/>
      </c>
      <c r="X1230" s="152" t="str">
        <f t="shared" ca="1" si="309"/>
        <v/>
      </c>
      <c r="AB1230" t="str">
        <f t="shared" si="310"/>
        <v/>
      </c>
      <c r="AC1230" t="str">
        <f t="shared" si="311"/>
        <v/>
      </c>
      <c r="AD1230" t="str">
        <f t="shared" si="312"/>
        <v/>
      </c>
      <c r="AE1230" s="4" t="str">
        <f t="shared" ca="1" si="305"/>
        <v/>
      </c>
    </row>
    <row r="1231" spans="4:31" ht="20.100000000000001" customHeight="1">
      <c r="G1231" s="117" cm="1">
        <f t="array" aca="1" ref="G1231" ca="1">SUMIFS(Proposed_Hours,Proposed_Labor_Category,$D1231,Proposed_Company,$C1231,Proposed_MSA_Code,$E1231)</f>
        <v>0</v>
      </c>
      <c r="H1231" s="7" t="str">
        <f t="shared" ca="1" si="313"/>
        <v/>
      </c>
      <c r="I1231" s="4" t="str" cm="1">
        <f t="array" aca="1" ref="I1231" ca="1">IFERROR(IF(SUMIFS(Proposed_Direct_Cost,Proposed_Labor_Category,$D1231,Proposed_Company,$C1231,Proposed_MSA_Code,$E1231)=0,"Not Proposed",SUMIFS(Proposed_Direct_Cost,Proposed_Labor_Category,$D1231,Proposed_Company,$C1231,Proposed_MSA_Code,$E1231)),"")</f>
        <v>Not Proposed</v>
      </c>
      <c r="J1231" s="117" cm="1">
        <f t="array" aca="1" ref="J1231" ca="1">SUMIFS(Invoice_Hours,Invoice_Labor_Category,$D1231,Invoice_Company,$C1231,Invoice_MSA_Code,$E1231)</f>
        <v>0</v>
      </c>
      <c r="K1231" s="7" t="str">
        <f t="shared" ca="1" si="314"/>
        <v/>
      </c>
      <c r="L1231" s="222" cm="1">
        <f t="array" aca="1" ref="L1231" ca="1">IFERROR(SUMIFS(Invoice_Direct_Cost,Invoice_Labor_Category,$D1231,Invoice_Company,$C1231,Invoice_MSA_Code,$E1231),"")</f>
        <v>0</v>
      </c>
      <c r="M1231" s="7" t="str">
        <f t="shared" ca="1" si="315"/>
        <v/>
      </c>
      <c r="N1231" s="220" t="str">
        <f t="shared" ca="1" si="320"/>
        <v/>
      </c>
      <c r="O1231" s="7" t="str">
        <f t="shared" ca="1" si="316"/>
        <v/>
      </c>
      <c r="P1231" s="7" t="str">
        <f t="shared" ca="1" si="317"/>
        <v/>
      </c>
      <c r="Q1231" s="7" t="str">
        <f t="shared" ca="1" si="318"/>
        <v/>
      </c>
      <c r="R1231" s="7" t="str">
        <f t="shared" ca="1" si="319"/>
        <v/>
      </c>
      <c r="S1231" s="7" t="str">
        <f t="shared" ca="1" si="306"/>
        <v/>
      </c>
      <c r="T1231" s="7" t="str">
        <f t="shared" ca="1" si="307"/>
        <v/>
      </c>
      <c r="V1231" s="120" cm="1">
        <f t="array" aca="1" ref="V1231" ca="1">SUMIFS(Invoice_Hours,Invoice_Labor_Category,$D1231,Invoice_Company,$C1231,Invoice_MSA_Code,$E1231)</f>
        <v>0</v>
      </c>
      <c r="W1231" s="121" t="str">
        <f t="shared" ca="1" si="308"/>
        <v/>
      </c>
      <c r="X1231" s="151" t="str">
        <f t="shared" ca="1" si="309"/>
        <v/>
      </c>
      <c r="AB1231" t="str">
        <f t="shared" si="310"/>
        <v/>
      </c>
      <c r="AC1231" t="str">
        <f t="shared" si="311"/>
        <v/>
      </c>
      <c r="AD1231" t="str">
        <f t="shared" si="312"/>
        <v/>
      </c>
      <c r="AE1231" s="4" t="str">
        <f t="shared" ca="1" si="305"/>
        <v/>
      </c>
    </row>
    <row r="1232" spans="4:31" ht="20.100000000000001" customHeight="1">
      <c r="G1232" s="117" cm="1">
        <f t="array" aca="1" ref="G1232" ca="1">SUMIFS(Proposed_Hours,Proposed_Labor_Category,$D1232,Proposed_Company,$C1232,Proposed_MSA_Code,$E1232)</f>
        <v>0</v>
      </c>
      <c r="H1232" s="7" t="str">
        <f t="shared" ca="1" si="313"/>
        <v/>
      </c>
      <c r="I1232" s="4" t="str" cm="1">
        <f t="array" aca="1" ref="I1232" ca="1">IFERROR(IF(SUMIFS(Proposed_Direct_Cost,Proposed_Labor_Category,$D1232,Proposed_Company,$C1232,Proposed_MSA_Code,$E1232)=0,"Not Proposed",SUMIFS(Proposed_Direct_Cost,Proposed_Labor_Category,$D1232,Proposed_Company,$C1232,Proposed_MSA_Code,$E1232)),"")</f>
        <v>Not Proposed</v>
      </c>
      <c r="J1232" s="117" cm="1">
        <f t="array" aca="1" ref="J1232" ca="1">SUMIFS(Invoice_Hours,Invoice_Labor_Category,$D1232,Invoice_Company,$C1232,Invoice_MSA_Code,$E1232)</f>
        <v>0</v>
      </c>
      <c r="K1232" s="7" t="str">
        <f t="shared" ca="1" si="314"/>
        <v/>
      </c>
      <c r="L1232" s="222" cm="1">
        <f t="array" aca="1" ref="L1232" ca="1">IFERROR(SUMIFS(Invoice_Direct_Cost,Invoice_Labor_Category,$D1232,Invoice_Company,$C1232,Invoice_MSA_Code,$E1232),"")</f>
        <v>0</v>
      </c>
      <c r="M1232" s="7" t="str">
        <f t="shared" ca="1" si="315"/>
        <v/>
      </c>
      <c r="N1232" s="220" t="str">
        <f t="shared" ca="1" si="320"/>
        <v/>
      </c>
      <c r="O1232" s="7" t="str">
        <f t="shared" ca="1" si="316"/>
        <v/>
      </c>
      <c r="P1232" s="7" t="str">
        <f t="shared" ca="1" si="317"/>
        <v/>
      </c>
      <c r="Q1232" s="7" t="str">
        <f t="shared" ca="1" si="318"/>
        <v/>
      </c>
      <c r="R1232" s="7" t="str">
        <f t="shared" ca="1" si="319"/>
        <v/>
      </c>
      <c r="S1232" s="7" t="str">
        <f t="shared" ca="1" si="306"/>
        <v/>
      </c>
      <c r="T1232" s="7" t="str">
        <f t="shared" ca="1" si="307"/>
        <v/>
      </c>
      <c r="V1232" s="120" cm="1">
        <f t="array" aca="1" ref="V1232" ca="1">SUMIFS(Invoice_Hours,Invoice_Labor_Category,$D1232,Invoice_Company,$C1232,Invoice_MSA_Code,$E1232)</f>
        <v>0</v>
      </c>
      <c r="W1232" s="121" t="str">
        <f t="shared" ca="1" si="308"/>
        <v/>
      </c>
      <c r="X1232" s="152" t="str">
        <f t="shared" ca="1" si="309"/>
        <v/>
      </c>
      <c r="AB1232" t="str">
        <f t="shared" si="310"/>
        <v/>
      </c>
      <c r="AC1232" t="str">
        <f t="shared" si="311"/>
        <v/>
      </c>
      <c r="AD1232" t="str">
        <f t="shared" si="312"/>
        <v/>
      </c>
      <c r="AE1232" s="4" t="str">
        <f t="shared" ca="1" si="305"/>
        <v/>
      </c>
    </row>
    <row r="1233" spans="7:31" ht="20.100000000000001" customHeight="1">
      <c r="G1233" s="117" cm="1">
        <f t="array" aca="1" ref="G1233" ca="1">SUMIFS(Proposed_Hours,Proposed_Labor_Category,$D1233,Proposed_Company,$C1233,Proposed_MSA_Code,$E1233)</f>
        <v>0</v>
      </c>
      <c r="H1233" s="7" t="str">
        <f t="shared" ca="1" si="313"/>
        <v/>
      </c>
      <c r="I1233" s="4" t="str" cm="1">
        <f t="array" aca="1" ref="I1233" ca="1">IFERROR(IF(SUMIFS(Proposed_Direct_Cost,Proposed_Labor_Category,$D1233,Proposed_Company,$C1233,Proposed_MSA_Code,$E1233)=0,"Not Proposed",SUMIFS(Proposed_Direct_Cost,Proposed_Labor_Category,$D1233,Proposed_Company,$C1233,Proposed_MSA_Code,$E1233)),"")</f>
        <v>Not Proposed</v>
      </c>
      <c r="J1233" s="117" cm="1">
        <f t="array" aca="1" ref="J1233" ca="1">SUMIFS(Invoice_Hours,Invoice_Labor_Category,$D1233,Invoice_Company,$C1233,Invoice_MSA_Code,$E1233)</f>
        <v>0</v>
      </c>
      <c r="K1233" s="7" t="str">
        <f t="shared" ca="1" si="314"/>
        <v/>
      </c>
      <c r="L1233" s="222" cm="1">
        <f t="array" aca="1" ref="L1233" ca="1">IFERROR(SUMIFS(Invoice_Direct_Cost,Invoice_Labor_Category,$D1233,Invoice_Company,$C1233,Invoice_MSA_Code,$E1233),"")</f>
        <v>0</v>
      </c>
      <c r="M1233" s="7" t="str">
        <f t="shared" ca="1" si="315"/>
        <v/>
      </c>
      <c r="N1233" s="220" t="str">
        <f t="shared" ca="1" si="320"/>
        <v/>
      </c>
      <c r="O1233" s="7" t="str">
        <f t="shared" ca="1" si="316"/>
        <v/>
      </c>
      <c r="P1233" s="7" t="str">
        <f t="shared" ca="1" si="317"/>
        <v/>
      </c>
      <c r="Q1233" s="7" t="str">
        <f t="shared" ca="1" si="318"/>
        <v/>
      </c>
      <c r="R1233" s="7" t="str">
        <f t="shared" ca="1" si="319"/>
        <v/>
      </c>
      <c r="S1233" s="7" t="str">
        <f t="shared" ca="1" si="306"/>
        <v/>
      </c>
      <c r="T1233" s="7" t="str">
        <f t="shared" ca="1" si="307"/>
        <v/>
      </c>
      <c r="V1233" s="120" cm="1">
        <f t="array" aca="1" ref="V1233" ca="1">SUMIFS(Invoice_Hours,Invoice_Labor_Category,$D1233,Invoice_Company,$C1233,Invoice_MSA_Code,$E1233)</f>
        <v>0</v>
      </c>
      <c r="W1233" s="121" t="str">
        <f t="shared" ca="1" si="308"/>
        <v/>
      </c>
      <c r="X1233" s="151" t="str">
        <f t="shared" ca="1" si="309"/>
        <v/>
      </c>
      <c r="AB1233" t="str">
        <f t="shared" si="310"/>
        <v/>
      </c>
      <c r="AC1233" t="str">
        <f t="shared" si="311"/>
        <v/>
      </c>
      <c r="AD1233" t="str">
        <f t="shared" si="312"/>
        <v/>
      </c>
      <c r="AE1233" s="4" t="str">
        <f t="shared" ca="1" si="305"/>
        <v/>
      </c>
    </row>
    <row r="1234" spans="7:31" ht="20.100000000000001" customHeight="1">
      <c r="G1234" s="117" cm="1">
        <f t="array" aca="1" ref="G1234" ca="1">SUMIFS(Proposed_Hours,Proposed_Labor_Category,$D1234,Proposed_Company,$C1234,Proposed_MSA_Code,$E1234)</f>
        <v>0</v>
      </c>
      <c r="H1234" s="7" t="str">
        <f t="shared" ca="1" si="313"/>
        <v/>
      </c>
      <c r="I1234" s="4" t="str" cm="1">
        <f t="array" aca="1" ref="I1234" ca="1">IFERROR(IF(SUMIFS(Proposed_Direct_Cost,Proposed_Labor_Category,$D1234,Proposed_Company,$C1234,Proposed_MSA_Code,$E1234)=0,"Not Proposed",SUMIFS(Proposed_Direct_Cost,Proposed_Labor_Category,$D1234,Proposed_Company,$C1234,Proposed_MSA_Code,$E1234)),"")</f>
        <v>Not Proposed</v>
      </c>
      <c r="J1234" s="117" cm="1">
        <f t="array" aca="1" ref="J1234" ca="1">SUMIFS(Invoice_Hours,Invoice_Labor_Category,$D1234,Invoice_Company,$C1234,Invoice_MSA_Code,$E1234)</f>
        <v>0</v>
      </c>
      <c r="K1234" s="7" t="str">
        <f t="shared" ca="1" si="314"/>
        <v/>
      </c>
      <c r="L1234" s="222" cm="1">
        <f t="array" aca="1" ref="L1234" ca="1">IFERROR(SUMIFS(Invoice_Direct_Cost,Invoice_Labor_Category,$D1234,Invoice_Company,$C1234,Invoice_MSA_Code,$E1234),"")</f>
        <v>0</v>
      </c>
      <c r="M1234" s="7" t="str">
        <f t="shared" ca="1" si="315"/>
        <v/>
      </c>
      <c r="N1234" s="220" t="str">
        <f t="shared" ca="1" si="320"/>
        <v/>
      </c>
      <c r="O1234" s="7" t="str">
        <f t="shared" ca="1" si="316"/>
        <v/>
      </c>
      <c r="P1234" s="7" t="str">
        <f t="shared" ca="1" si="317"/>
        <v/>
      </c>
      <c r="Q1234" s="7" t="str">
        <f t="shared" ca="1" si="318"/>
        <v/>
      </c>
      <c r="R1234" s="7" t="str">
        <f t="shared" ca="1" si="319"/>
        <v/>
      </c>
      <c r="S1234" s="7" t="str">
        <f t="shared" ca="1" si="306"/>
        <v/>
      </c>
      <c r="T1234" s="7" t="str">
        <f t="shared" ca="1" si="307"/>
        <v/>
      </c>
      <c r="V1234" s="120" cm="1">
        <f t="array" aca="1" ref="V1234" ca="1">SUMIFS(Invoice_Hours,Invoice_Labor_Category,$D1234,Invoice_Company,$C1234,Invoice_MSA_Code,$E1234)</f>
        <v>0</v>
      </c>
      <c r="W1234" s="121" t="str">
        <f t="shared" ca="1" si="308"/>
        <v/>
      </c>
      <c r="X1234" s="152" t="str">
        <f t="shared" ca="1" si="309"/>
        <v/>
      </c>
      <c r="AB1234" t="str">
        <f t="shared" si="310"/>
        <v/>
      </c>
      <c r="AC1234" t="str">
        <f t="shared" si="311"/>
        <v/>
      </c>
      <c r="AD1234" t="str">
        <f t="shared" si="312"/>
        <v/>
      </c>
      <c r="AE1234" s="4" t="str">
        <f t="shared" ca="1" si="305"/>
        <v/>
      </c>
    </row>
    <row r="1235" spans="7:31" ht="20.100000000000001" customHeight="1">
      <c r="G1235" s="117" cm="1">
        <f t="array" aca="1" ref="G1235" ca="1">SUMIFS(Proposed_Hours,Proposed_Labor_Category,$D1235,Proposed_Company,$C1235,Proposed_MSA_Code,$E1235)</f>
        <v>0</v>
      </c>
      <c r="H1235" s="7" t="str">
        <f t="shared" ca="1" si="313"/>
        <v/>
      </c>
      <c r="I1235" s="4" t="str" cm="1">
        <f t="array" aca="1" ref="I1235" ca="1">IFERROR(IF(SUMIFS(Proposed_Direct_Cost,Proposed_Labor_Category,$D1235,Proposed_Company,$C1235,Proposed_MSA_Code,$E1235)=0,"Not Proposed",SUMIFS(Proposed_Direct_Cost,Proposed_Labor_Category,$D1235,Proposed_Company,$C1235,Proposed_MSA_Code,$E1235)),"")</f>
        <v>Not Proposed</v>
      </c>
      <c r="J1235" s="117" cm="1">
        <f t="array" aca="1" ref="J1235" ca="1">SUMIFS(Invoice_Hours,Invoice_Labor_Category,$D1235,Invoice_Company,$C1235,Invoice_MSA_Code,$E1235)</f>
        <v>0</v>
      </c>
      <c r="K1235" s="7" t="str">
        <f t="shared" ca="1" si="314"/>
        <v/>
      </c>
      <c r="L1235" s="222" cm="1">
        <f t="array" aca="1" ref="L1235" ca="1">IFERROR(SUMIFS(Invoice_Direct_Cost,Invoice_Labor_Category,$D1235,Invoice_Company,$C1235,Invoice_MSA_Code,$E1235),"")</f>
        <v>0</v>
      </c>
      <c r="M1235" s="7" t="str">
        <f t="shared" ca="1" si="315"/>
        <v/>
      </c>
      <c r="N1235" s="220" t="str">
        <f t="shared" ca="1" si="320"/>
        <v/>
      </c>
      <c r="O1235" s="7" t="str">
        <f t="shared" ca="1" si="316"/>
        <v/>
      </c>
      <c r="P1235" s="7" t="str">
        <f t="shared" ca="1" si="317"/>
        <v/>
      </c>
      <c r="Q1235" s="7" t="str">
        <f t="shared" ca="1" si="318"/>
        <v/>
      </c>
      <c r="R1235" s="7" t="str">
        <f t="shared" ca="1" si="319"/>
        <v/>
      </c>
      <c r="S1235" s="7" t="str">
        <f t="shared" ca="1" si="306"/>
        <v/>
      </c>
      <c r="T1235" s="7" t="str">
        <f t="shared" ca="1" si="307"/>
        <v/>
      </c>
      <c r="V1235" s="120" cm="1">
        <f t="array" aca="1" ref="V1235" ca="1">SUMIFS(Invoice_Hours,Invoice_Labor_Category,$D1235,Invoice_Company,$C1235,Invoice_MSA_Code,$E1235)</f>
        <v>0</v>
      </c>
      <c r="W1235" s="121" t="str">
        <f t="shared" ca="1" si="308"/>
        <v/>
      </c>
      <c r="X1235" s="151" t="str">
        <f t="shared" ca="1" si="309"/>
        <v/>
      </c>
      <c r="AB1235" t="str">
        <f t="shared" si="310"/>
        <v/>
      </c>
      <c r="AC1235" t="str">
        <f t="shared" si="311"/>
        <v/>
      </c>
      <c r="AD1235" t="str">
        <f t="shared" si="312"/>
        <v/>
      </c>
      <c r="AE1235" s="4" t="str">
        <f t="shared" ca="1" si="305"/>
        <v/>
      </c>
    </row>
    <row r="1236" spans="7:31" ht="20.100000000000001" customHeight="1">
      <c r="G1236" s="117" cm="1">
        <f t="array" aca="1" ref="G1236" ca="1">SUMIFS(Proposed_Hours,Proposed_Labor_Category,$D1236,Proposed_Company,$C1236,Proposed_MSA_Code,$E1236)</f>
        <v>0</v>
      </c>
      <c r="H1236" s="7" t="str">
        <f t="shared" ca="1" si="313"/>
        <v/>
      </c>
      <c r="I1236" s="4" t="str" cm="1">
        <f t="array" aca="1" ref="I1236" ca="1">IFERROR(IF(SUMIFS(Proposed_Direct_Cost,Proposed_Labor_Category,$D1236,Proposed_Company,$C1236,Proposed_MSA_Code,$E1236)=0,"Not Proposed",SUMIFS(Proposed_Direct_Cost,Proposed_Labor_Category,$D1236,Proposed_Company,$C1236,Proposed_MSA_Code,$E1236)),"")</f>
        <v>Not Proposed</v>
      </c>
      <c r="J1236" s="117" cm="1">
        <f t="array" aca="1" ref="J1236" ca="1">SUMIFS(Invoice_Hours,Invoice_Labor_Category,$D1236,Invoice_Company,$C1236,Invoice_MSA_Code,$E1236)</f>
        <v>0</v>
      </c>
      <c r="K1236" s="7" t="str">
        <f t="shared" ca="1" si="314"/>
        <v/>
      </c>
      <c r="L1236" s="222" cm="1">
        <f t="array" aca="1" ref="L1236" ca="1">IFERROR(SUMIFS(Invoice_Direct_Cost,Invoice_Labor_Category,$D1236,Invoice_Company,$C1236,Invoice_MSA_Code,$E1236),"")</f>
        <v>0</v>
      </c>
      <c r="M1236" s="7" t="str">
        <f t="shared" ca="1" si="315"/>
        <v/>
      </c>
      <c r="N1236" s="220" t="str">
        <f t="shared" ca="1" si="320"/>
        <v/>
      </c>
      <c r="O1236" s="7" t="str">
        <f t="shared" ca="1" si="316"/>
        <v/>
      </c>
      <c r="P1236" s="7" t="str">
        <f t="shared" ca="1" si="317"/>
        <v/>
      </c>
      <c r="Q1236" s="7" t="str">
        <f t="shared" ca="1" si="318"/>
        <v/>
      </c>
      <c r="R1236" s="7" t="str">
        <f t="shared" ca="1" si="319"/>
        <v/>
      </c>
      <c r="S1236" s="7" t="str">
        <f t="shared" ca="1" si="306"/>
        <v/>
      </c>
      <c r="T1236" s="7" t="str">
        <f t="shared" ca="1" si="307"/>
        <v/>
      </c>
      <c r="V1236" s="120" cm="1">
        <f t="array" aca="1" ref="V1236" ca="1">SUMIFS(Invoice_Hours,Invoice_Labor_Category,$D1236,Invoice_Company,$C1236,Invoice_MSA_Code,$E1236)</f>
        <v>0</v>
      </c>
      <c r="W1236" s="121" t="str">
        <f t="shared" ca="1" si="308"/>
        <v/>
      </c>
      <c r="X1236" s="152" t="str">
        <f t="shared" ca="1" si="309"/>
        <v/>
      </c>
      <c r="AB1236" t="str">
        <f t="shared" si="310"/>
        <v/>
      </c>
      <c r="AC1236" t="str">
        <f t="shared" si="311"/>
        <v/>
      </c>
      <c r="AD1236" t="str">
        <f t="shared" si="312"/>
        <v/>
      </c>
      <c r="AE1236" s="4" t="str">
        <f t="shared" ca="1" si="305"/>
        <v/>
      </c>
    </row>
    <row r="1237" spans="7:31" ht="20.100000000000001" customHeight="1">
      <c r="G1237" s="117" cm="1">
        <f t="array" aca="1" ref="G1237" ca="1">SUMIFS(Proposed_Hours,Proposed_Labor_Category,$D1237,Proposed_Company,$C1237,Proposed_MSA_Code,$E1237)</f>
        <v>0</v>
      </c>
      <c r="H1237" s="7" t="str">
        <f t="shared" ca="1" si="313"/>
        <v/>
      </c>
      <c r="I1237" s="4" t="str" cm="1">
        <f t="array" aca="1" ref="I1237" ca="1">IFERROR(IF(SUMIFS(Proposed_Direct_Cost,Proposed_Labor_Category,$D1237,Proposed_Company,$C1237,Proposed_MSA_Code,$E1237)=0,"Not Proposed",SUMIFS(Proposed_Direct_Cost,Proposed_Labor_Category,$D1237,Proposed_Company,$C1237,Proposed_MSA_Code,$E1237)),"")</f>
        <v>Not Proposed</v>
      </c>
      <c r="J1237" s="117" cm="1">
        <f t="array" aca="1" ref="J1237" ca="1">SUMIFS(Invoice_Hours,Invoice_Labor_Category,$D1237,Invoice_Company,$C1237,Invoice_MSA_Code,$E1237)</f>
        <v>0</v>
      </c>
      <c r="K1237" s="7" t="str">
        <f t="shared" ca="1" si="314"/>
        <v/>
      </c>
      <c r="L1237" s="222" cm="1">
        <f t="array" aca="1" ref="L1237" ca="1">IFERROR(SUMIFS(Invoice_Direct_Cost,Invoice_Labor_Category,$D1237,Invoice_Company,$C1237,Invoice_MSA_Code,$E1237),"")</f>
        <v>0</v>
      </c>
      <c r="M1237" s="7" t="str">
        <f t="shared" ca="1" si="315"/>
        <v/>
      </c>
      <c r="N1237" s="220" t="str">
        <f t="shared" ca="1" si="320"/>
        <v/>
      </c>
      <c r="O1237" s="7" t="str">
        <f t="shared" ca="1" si="316"/>
        <v/>
      </c>
      <c r="P1237" s="7" t="str">
        <f t="shared" ca="1" si="317"/>
        <v/>
      </c>
      <c r="Q1237" s="7" t="str">
        <f t="shared" ca="1" si="318"/>
        <v/>
      </c>
      <c r="R1237" s="7" t="str">
        <f t="shared" ca="1" si="319"/>
        <v/>
      </c>
      <c r="S1237" s="7" t="str">
        <f t="shared" ca="1" si="306"/>
        <v/>
      </c>
      <c r="T1237" s="7" t="str">
        <f t="shared" ca="1" si="307"/>
        <v/>
      </c>
      <c r="V1237" s="120" cm="1">
        <f t="array" aca="1" ref="V1237" ca="1">SUMIFS(Invoice_Hours,Invoice_Labor_Category,$D1237,Invoice_Company,$C1237,Invoice_MSA_Code,$E1237)</f>
        <v>0</v>
      </c>
      <c r="W1237" s="121" t="str">
        <f t="shared" ca="1" si="308"/>
        <v/>
      </c>
      <c r="X1237" s="151" t="str">
        <f t="shared" ca="1" si="309"/>
        <v/>
      </c>
      <c r="AB1237" t="str">
        <f t="shared" si="310"/>
        <v/>
      </c>
      <c r="AC1237" t="str">
        <f t="shared" si="311"/>
        <v/>
      </c>
      <c r="AD1237" t="str">
        <f t="shared" si="312"/>
        <v/>
      </c>
      <c r="AE1237" s="4" t="str">
        <f t="shared" ca="1" si="305"/>
        <v/>
      </c>
    </row>
    <row r="1238" spans="7:31" ht="20.100000000000001" customHeight="1">
      <c r="G1238" s="117" cm="1">
        <f t="array" aca="1" ref="G1238" ca="1">SUMIFS(Proposed_Hours,Proposed_Labor_Category,$D1238,Proposed_Company,$C1238,Proposed_MSA_Code,$E1238)</f>
        <v>0</v>
      </c>
      <c r="H1238" s="7" t="str">
        <f t="shared" ca="1" si="313"/>
        <v/>
      </c>
      <c r="I1238" s="4" t="str" cm="1">
        <f t="array" aca="1" ref="I1238" ca="1">IFERROR(IF(SUMIFS(Proposed_Direct_Cost,Proposed_Labor_Category,$D1238,Proposed_Company,$C1238,Proposed_MSA_Code,$E1238)=0,"Not Proposed",SUMIFS(Proposed_Direct_Cost,Proposed_Labor_Category,$D1238,Proposed_Company,$C1238,Proposed_MSA_Code,$E1238)),"")</f>
        <v>Not Proposed</v>
      </c>
      <c r="J1238" s="117" cm="1">
        <f t="array" aca="1" ref="J1238" ca="1">SUMIFS(Invoice_Hours,Invoice_Labor_Category,$D1238,Invoice_Company,$C1238,Invoice_MSA_Code,$E1238)</f>
        <v>0</v>
      </c>
      <c r="K1238" s="7" t="str">
        <f t="shared" ca="1" si="314"/>
        <v/>
      </c>
      <c r="L1238" s="222" cm="1">
        <f t="array" aca="1" ref="L1238" ca="1">IFERROR(SUMIFS(Invoice_Direct_Cost,Invoice_Labor_Category,$D1238,Invoice_Company,$C1238,Invoice_MSA_Code,$E1238),"")</f>
        <v>0</v>
      </c>
      <c r="M1238" s="7" t="str">
        <f t="shared" ca="1" si="315"/>
        <v/>
      </c>
      <c r="N1238" s="220" t="str">
        <f t="shared" ca="1" si="320"/>
        <v/>
      </c>
      <c r="O1238" s="7" t="str">
        <f t="shared" ca="1" si="316"/>
        <v/>
      </c>
      <c r="P1238" s="7" t="str">
        <f t="shared" ca="1" si="317"/>
        <v/>
      </c>
      <c r="Q1238" s="7" t="str">
        <f t="shared" ca="1" si="318"/>
        <v/>
      </c>
      <c r="R1238" s="7" t="str">
        <f t="shared" ca="1" si="319"/>
        <v/>
      </c>
      <c r="S1238" s="7" t="str">
        <f t="shared" ca="1" si="306"/>
        <v/>
      </c>
      <c r="T1238" s="7" t="str">
        <f t="shared" ca="1" si="307"/>
        <v/>
      </c>
      <c r="V1238" s="120" cm="1">
        <f t="array" aca="1" ref="V1238" ca="1">SUMIFS(Invoice_Hours,Invoice_Labor_Category,$D1238,Invoice_Company,$C1238,Invoice_MSA_Code,$E1238)</f>
        <v>0</v>
      </c>
      <c r="W1238" s="121" t="str">
        <f t="shared" ca="1" si="308"/>
        <v/>
      </c>
      <c r="X1238" s="152" t="str">
        <f t="shared" ca="1" si="309"/>
        <v/>
      </c>
      <c r="AB1238" t="str">
        <f t="shared" si="310"/>
        <v/>
      </c>
      <c r="AC1238" t="str">
        <f t="shared" si="311"/>
        <v/>
      </c>
      <c r="AD1238" t="str">
        <f t="shared" si="312"/>
        <v/>
      </c>
      <c r="AE1238" s="4" t="str">
        <f t="shared" ca="1" si="305"/>
        <v/>
      </c>
    </row>
    <row r="1239" spans="7:31" ht="20.100000000000001" customHeight="1">
      <c r="G1239" s="117" cm="1">
        <f t="array" aca="1" ref="G1239" ca="1">SUMIFS(Proposed_Hours,Proposed_Labor_Category,$D1239,Proposed_Company,$C1239,Proposed_MSA_Code,$E1239)</f>
        <v>0</v>
      </c>
      <c r="H1239" s="7" t="str">
        <f t="shared" ca="1" si="313"/>
        <v/>
      </c>
      <c r="I1239" s="4" t="str" cm="1">
        <f t="array" aca="1" ref="I1239" ca="1">IFERROR(IF(SUMIFS(Proposed_Direct_Cost,Proposed_Labor_Category,$D1239,Proposed_Company,$C1239,Proposed_MSA_Code,$E1239)=0,"Not Proposed",SUMIFS(Proposed_Direct_Cost,Proposed_Labor_Category,$D1239,Proposed_Company,$C1239,Proposed_MSA_Code,$E1239)),"")</f>
        <v>Not Proposed</v>
      </c>
      <c r="J1239" s="117" cm="1">
        <f t="array" aca="1" ref="J1239" ca="1">SUMIFS(Invoice_Hours,Invoice_Labor_Category,$D1239,Invoice_Company,$C1239,Invoice_MSA_Code,$E1239)</f>
        <v>0</v>
      </c>
      <c r="K1239" s="7" t="str">
        <f t="shared" ca="1" si="314"/>
        <v/>
      </c>
      <c r="L1239" s="222" cm="1">
        <f t="array" aca="1" ref="L1239" ca="1">IFERROR(SUMIFS(Invoice_Direct_Cost,Invoice_Labor_Category,$D1239,Invoice_Company,$C1239,Invoice_MSA_Code,$E1239),"")</f>
        <v>0</v>
      </c>
      <c r="M1239" s="7" t="str">
        <f t="shared" ca="1" si="315"/>
        <v/>
      </c>
      <c r="N1239" s="220" t="str">
        <f t="shared" ca="1" si="320"/>
        <v/>
      </c>
      <c r="O1239" s="7" t="str">
        <f t="shared" ca="1" si="316"/>
        <v/>
      </c>
      <c r="P1239" s="7" t="str">
        <f t="shared" ca="1" si="317"/>
        <v/>
      </c>
      <c r="Q1239" s="7" t="str">
        <f t="shared" ca="1" si="318"/>
        <v/>
      </c>
      <c r="R1239" s="7" t="str">
        <f t="shared" ca="1" si="319"/>
        <v/>
      </c>
      <c r="S1239" s="7" t="str">
        <f t="shared" ca="1" si="306"/>
        <v/>
      </c>
      <c r="T1239" s="7" t="str">
        <f t="shared" ca="1" si="307"/>
        <v/>
      </c>
      <c r="V1239" s="120" cm="1">
        <f t="array" aca="1" ref="V1239" ca="1">SUMIFS(Invoice_Hours,Invoice_Labor_Category,$D1239,Invoice_Company,$C1239,Invoice_MSA_Code,$E1239)</f>
        <v>0</v>
      </c>
      <c r="W1239" s="121" t="str">
        <f t="shared" ca="1" si="308"/>
        <v/>
      </c>
      <c r="X1239" s="151" t="str">
        <f t="shared" ca="1" si="309"/>
        <v/>
      </c>
      <c r="AB1239" t="str">
        <f t="shared" si="310"/>
        <v/>
      </c>
      <c r="AC1239" t="str">
        <f t="shared" si="311"/>
        <v/>
      </c>
      <c r="AD1239" t="str">
        <f t="shared" si="312"/>
        <v/>
      </c>
      <c r="AE1239" s="4" t="str">
        <f t="shared" ca="1" si="305"/>
        <v/>
      </c>
    </row>
    <row r="1240" spans="7:31" ht="20.100000000000001" customHeight="1">
      <c r="G1240" s="117" cm="1">
        <f t="array" aca="1" ref="G1240" ca="1">SUMIFS(Proposed_Hours,Proposed_Labor_Category,$D1240,Proposed_Company,$C1240,Proposed_MSA_Code,$E1240)</f>
        <v>0</v>
      </c>
      <c r="H1240" s="7" t="str">
        <f t="shared" ca="1" si="313"/>
        <v/>
      </c>
      <c r="I1240" s="4" t="str" cm="1">
        <f t="array" aca="1" ref="I1240" ca="1">IFERROR(IF(SUMIFS(Proposed_Direct_Cost,Proposed_Labor_Category,$D1240,Proposed_Company,$C1240,Proposed_MSA_Code,$E1240)=0,"Not Proposed",SUMIFS(Proposed_Direct_Cost,Proposed_Labor_Category,$D1240,Proposed_Company,$C1240,Proposed_MSA_Code,$E1240)),"")</f>
        <v>Not Proposed</v>
      </c>
      <c r="J1240" s="117" cm="1">
        <f t="array" aca="1" ref="J1240" ca="1">SUMIFS(Invoice_Hours,Invoice_Labor_Category,$D1240,Invoice_Company,$C1240,Invoice_MSA_Code,$E1240)</f>
        <v>0</v>
      </c>
      <c r="K1240" s="7" t="str">
        <f t="shared" ca="1" si="314"/>
        <v/>
      </c>
      <c r="L1240" s="222" cm="1">
        <f t="array" aca="1" ref="L1240" ca="1">IFERROR(SUMIFS(Invoice_Direct_Cost,Invoice_Labor_Category,$D1240,Invoice_Company,$C1240,Invoice_MSA_Code,$E1240),"")</f>
        <v>0</v>
      </c>
      <c r="M1240" s="7" t="str">
        <f t="shared" ca="1" si="315"/>
        <v/>
      </c>
      <c r="N1240" s="220" t="str">
        <f t="shared" ca="1" si="320"/>
        <v/>
      </c>
      <c r="O1240" s="7" t="str">
        <f t="shared" ca="1" si="316"/>
        <v/>
      </c>
      <c r="P1240" s="7" t="str">
        <f t="shared" ca="1" si="317"/>
        <v/>
      </c>
      <c r="Q1240" s="7" t="str">
        <f t="shared" ca="1" si="318"/>
        <v/>
      </c>
      <c r="R1240" s="7" t="str">
        <f t="shared" ca="1" si="319"/>
        <v/>
      </c>
      <c r="S1240" s="7" t="str">
        <f t="shared" ca="1" si="306"/>
        <v/>
      </c>
      <c r="T1240" s="7" t="str">
        <f t="shared" ca="1" si="307"/>
        <v/>
      </c>
      <c r="V1240" s="120" cm="1">
        <f t="array" aca="1" ref="V1240" ca="1">SUMIFS(Invoice_Hours,Invoice_Labor_Category,$D1240,Invoice_Company,$C1240,Invoice_MSA_Code,$E1240)</f>
        <v>0</v>
      </c>
      <c r="W1240" s="121" t="str">
        <f t="shared" ca="1" si="308"/>
        <v/>
      </c>
      <c r="X1240" s="152" t="str">
        <f t="shared" ca="1" si="309"/>
        <v/>
      </c>
      <c r="AB1240" t="str">
        <f t="shared" si="310"/>
        <v/>
      </c>
      <c r="AC1240" t="str">
        <f t="shared" si="311"/>
        <v/>
      </c>
      <c r="AD1240" t="str">
        <f t="shared" si="312"/>
        <v/>
      </c>
      <c r="AE1240" s="4" t="str">
        <f t="shared" ca="1" si="305"/>
        <v/>
      </c>
    </row>
    <row r="1241" spans="7:31" ht="20.100000000000001" customHeight="1">
      <c r="G1241" s="117" cm="1">
        <f t="array" aca="1" ref="G1241" ca="1">SUMIFS(Proposed_Hours,Proposed_Labor_Category,$D1241,Proposed_Company,$C1241,Proposed_MSA_Code,$E1241)</f>
        <v>0</v>
      </c>
      <c r="H1241" s="7" t="str">
        <f t="shared" ca="1" si="313"/>
        <v/>
      </c>
      <c r="I1241" s="4" t="str" cm="1">
        <f t="array" aca="1" ref="I1241" ca="1">IFERROR(IF(SUMIFS(Proposed_Direct_Cost,Proposed_Labor_Category,$D1241,Proposed_Company,$C1241,Proposed_MSA_Code,$E1241)=0,"Not Proposed",SUMIFS(Proposed_Direct_Cost,Proposed_Labor_Category,$D1241,Proposed_Company,$C1241,Proposed_MSA_Code,$E1241)),"")</f>
        <v>Not Proposed</v>
      </c>
      <c r="J1241" s="117" cm="1">
        <f t="array" aca="1" ref="J1241" ca="1">SUMIFS(Invoice_Hours,Invoice_Labor_Category,$D1241,Invoice_Company,$C1241,Invoice_MSA_Code,$E1241)</f>
        <v>0</v>
      </c>
      <c r="K1241" s="7" t="str">
        <f t="shared" ca="1" si="314"/>
        <v/>
      </c>
      <c r="L1241" s="222" cm="1">
        <f t="array" aca="1" ref="L1241" ca="1">IFERROR(SUMIFS(Invoice_Direct_Cost,Invoice_Labor_Category,$D1241,Invoice_Company,$C1241,Invoice_MSA_Code,$E1241),"")</f>
        <v>0</v>
      </c>
      <c r="M1241" s="7" t="str">
        <f t="shared" ca="1" si="315"/>
        <v/>
      </c>
      <c r="N1241" s="220" t="str">
        <f t="shared" ca="1" si="320"/>
        <v/>
      </c>
      <c r="O1241" s="7" t="str">
        <f t="shared" ca="1" si="316"/>
        <v/>
      </c>
      <c r="P1241" s="7" t="str">
        <f t="shared" ca="1" si="317"/>
        <v/>
      </c>
      <c r="Q1241" s="7" t="str">
        <f t="shared" ca="1" si="318"/>
        <v/>
      </c>
      <c r="R1241" s="7" t="str">
        <f t="shared" ca="1" si="319"/>
        <v/>
      </c>
      <c r="S1241" s="7" t="str">
        <f t="shared" ca="1" si="306"/>
        <v/>
      </c>
      <c r="T1241" s="7" t="str">
        <f t="shared" ca="1" si="307"/>
        <v/>
      </c>
      <c r="V1241" s="120" cm="1">
        <f t="array" aca="1" ref="V1241" ca="1">SUMIFS(Invoice_Hours,Invoice_Labor_Category,$D1241,Invoice_Company,$C1241,Invoice_MSA_Code,$E1241)</f>
        <v>0</v>
      </c>
      <c r="W1241" s="121" t="str">
        <f t="shared" ca="1" si="308"/>
        <v/>
      </c>
      <c r="X1241" s="151" t="str">
        <f t="shared" ca="1" si="309"/>
        <v/>
      </c>
      <c r="AB1241" t="str">
        <f t="shared" si="310"/>
        <v/>
      </c>
      <c r="AC1241" t="str">
        <f t="shared" si="311"/>
        <v/>
      </c>
      <c r="AD1241" t="str">
        <f t="shared" si="312"/>
        <v/>
      </c>
      <c r="AE1241" s="4" t="str">
        <f t="shared" ca="1" si="305"/>
        <v/>
      </c>
    </row>
    <row r="1242" spans="7:31" ht="20.100000000000001" customHeight="1">
      <c r="G1242" s="117" cm="1">
        <f t="array" aca="1" ref="G1242" ca="1">SUMIFS(Proposed_Hours,Proposed_Labor_Category,$D1242,Proposed_Company,$C1242,Proposed_MSA_Code,$E1242)</f>
        <v>0</v>
      </c>
      <c r="H1242" s="7" t="str">
        <f t="shared" ca="1" si="313"/>
        <v/>
      </c>
      <c r="I1242" s="4" t="str" cm="1">
        <f t="array" aca="1" ref="I1242" ca="1">IFERROR(IF(SUMIFS(Proposed_Direct_Cost,Proposed_Labor_Category,$D1242,Proposed_Company,$C1242,Proposed_MSA_Code,$E1242)=0,"Not Proposed",SUMIFS(Proposed_Direct_Cost,Proposed_Labor_Category,$D1242,Proposed_Company,$C1242,Proposed_MSA_Code,$E1242)),"")</f>
        <v>Not Proposed</v>
      </c>
      <c r="J1242" s="117" cm="1">
        <f t="array" aca="1" ref="J1242" ca="1">SUMIFS(Invoice_Hours,Invoice_Labor_Category,$D1242,Invoice_Company,$C1242,Invoice_MSA_Code,$E1242)</f>
        <v>0</v>
      </c>
      <c r="K1242" s="7" t="str">
        <f t="shared" ca="1" si="314"/>
        <v/>
      </c>
      <c r="L1242" s="222" cm="1">
        <f t="array" aca="1" ref="L1242" ca="1">IFERROR(SUMIFS(Invoice_Direct_Cost,Invoice_Labor_Category,$D1242,Invoice_Company,$C1242,Invoice_MSA_Code,$E1242),"")</f>
        <v>0</v>
      </c>
      <c r="M1242" s="7" t="str">
        <f t="shared" ca="1" si="315"/>
        <v/>
      </c>
      <c r="N1242" s="220" t="str">
        <f t="shared" ca="1" si="320"/>
        <v/>
      </c>
      <c r="O1242" s="7" t="str">
        <f t="shared" ca="1" si="316"/>
        <v/>
      </c>
      <c r="P1242" s="7" t="str">
        <f t="shared" ca="1" si="317"/>
        <v/>
      </c>
      <c r="Q1242" s="7" t="str">
        <f t="shared" ca="1" si="318"/>
        <v/>
      </c>
      <c r="R1242" s="7" t="str">
        <f t="shared" ca="1" si="319"/>
        <v/>
      </c>
      <c r="S1242" s="7" t="str">
        <f t="shared" ca="1" si="306"/>
        <v/>
      </c>
      <c r="T1242" s="7" t="str">
        <f t="shared" ca="1" si="307"/>
        <v/>
      </c>
      <c r="V1242" s="120" cm="1">
        <f t="array" aca="1" ref="V1242" ca="1">SUMIFS(Invoice_Hours,Invoice_Labor_Category,$D1242,Invoice_Company,$C1242,Invoice_MSA_Code,$E1242)</f>
        <v>0</v>
      </c>
      <c r="W1242" s="121" t="str">
        <f t="shared" ca="1" si="308"/>
        <v/>
      </c>
      <c r="X1242" s="152" t="str">
        <f t="shared" ca="1" si="309"/>
        <v/>
      </c>
      <c r="AB1242" t="str">
        <f t="shared" si="310"/>
        <v/>
      </c>
      <c r="AC1242" t="str">
        <f t="shared" si="311"/>
        <v/>
      </c>
      <c r="AD1242" t="str">
        <f t="shared" si="312"/>
        <v/>
      </c>
      <c r="AE1242" s="4" t="str">
        <f t="shared" ca="1" si="305"/>
        <v/>
      </c>
    </row>
    <row r="1243" spans="7:31" ht="20.100000000000001" customHeight="1">
      <c r="G1243" s="117" cm="1">
        <f t="array" aca="1" ref="G1243" ca="1">SUMIFS(Proposed_Hours,Proposed_Labor_Category,$D1243,Proposed_Company,$C1243,Proposed_MSA_Code,$E1243)</f>
        <v>0</v>
      </c>
      <c r="H1243" s="7" t="str">
        <f t="shared" ca="1" si="313"/>
        <v/>
      </c>
      <c r="I1243" s="4" t="str" cm="1">
        <f t="array" aca="1" ref="I1243" ca="1">IFERROR(IF(SUMIFS(Proposed_Direct_Cost,Proposed_Labor_Category,$D1243,Proposed_Company,$C1243,Proposed_MSA_Code,$E1243)=0,"Not Proposed",SUMIFS(Proposed_Direct_Cost,Proposed_Labor_Category,$D1243,Proposed_Company,$C1243,Proposed_MSA_Code,$E1243)),"")</f>
        <v>Not Proposed</v>
      </c>
      <c r="J1243" s="117" cm="1">
        <f t="array" aca="1" ref="J1243" ca="1">SUMIFS(Invoice_Hours,Invoice_Labor_Category,$D1243,Invoice_Company,$C1243,Invoice_MSA_Code,$E1243)</f>
        <v>0</v>
      </c>
      <c r="K1243" s="7" t="str">
        <f t="shared" ca="1" si="314"/>
        <v/>
      </c>
      <c r="L1243" s="222" cm="1">
        <f t="array" aca="1" ref="L1243" ca="1">IFERROR(SUMIFS(Invoice_Direct_Cost,Invoice_Labor_Category,$D1243,Invoice_Company,$C1243,Invoice_MSA_Code,$E1243),"")</f>
        <v>0</v>
      </c>
      <c r="M1243" s="7" t="str">
        <f t="shared" ca="1" si="315"/>
        <v/>
      </c>
      <c r="N1243" s="220" t="str">
        <f t="shared" ca="1" si="320"/>
        <v/>
      </c>
      <c r="O1243" s="7" t="str">
        <f t="shared" ca="1" si="316"/>
        <v/>
      </c>
      <c r="P1243" s="7" t="str">
        <f t="shared" ca="1" si="317"/>
        <v/>
      </c>
      <c r="Q1243" s="7" t="str">
        <f t="shared" ca="1" si="318"/>
        <v/>
      </c>
      <c r="R1243" s="7" t="str">
        <f t="shared" ca="1" si="319"/>
        <v/>
      </c>
      <c r="S1243" s="7" t="str">
        <f t="shared" ca="1" si="306"/>
        <v/>
      </c>
      <c r="T1243" s="7" t="str">
        <f t="shared" ca="1" si="307"/>
        <v/>
      </c>
      <c r="V1243" s="120" cm="1">
        <f t="array" aca="1" ref="V1243" ca="1">SUMIFS(Invoice_Hours,Invoice_Labor_Category,$D1243,Invoice_Company,$C1243,Invoice_MSA_Code,$E1243)</f>
        <v>0</v>
      </c>
      <c r="W1243" s="121" t="str">
        <f t="shared" ca="1" si="308"/>
        <v/>
      </c>
      <c r="X1243" s="151" t="str">
        <f t="shared" ca="1" si="309"/>
        <v/>
      </c>
      <c r="AB1243" t="str">
        <f t="shared" si="310"/>
        <v/>
      </c>
      <c r="AC1243" t="str">
        <f t="shared" si="311"/>
        <v/>
      </c>
      <c r="AD1243" t="str">
        <f t="shared" si="312"/>
        <v/>
      </c>
      <c r="AE1243" s="4" t="str">
        <f t="shared" ca="1" si="305"/>
        <v/>
      </c>
    </row>
    <row r="1244" spans="7:31" ht="20.100000000000001" customHeight="1">
      <c r="G1244" s="117" cm="1">
        <f t="array" aca="1" ref="G1244" ca="1">SUMIFS(Proposed_Hours,Proposed_Labor_Category,$D1244,Proposed_Company,$C1244,Proposed_MSA_Code,$E1244)</f>
        <v>0</v>
      </c>
      <c r="H1244" s="7" t="str">
        <f t="shared" ca="1" si="313"/>
        <v/>
      </c>
      <c r="I1244" s="4" t="str" cm="1">
        <f t="array" aca="1" ref="I1244" ca="1">IFERROR(IF(SUMIFS(Proposed_Direct_Cost,Proposed_Labor_Category,$D1244,Proposed_Company,$C1244,Proposed_MSA_Code,$E1244)=0,"Not Proposed",SUMIFS(Proposed_Direct_Cost,Proposed_Labor_Category,$D1244,Proposed_Company,$C1244,Proposed_MSA_Code,$E1244)),"")</f>
        <v>Not Proposed</v>
      </c>
      <c r="J1244" s="117" cm="1">
        <f t="array" aca="1" ref="J1244" ca="1">SUMIFS(Invoice_Hours,Invoice_Labor_Category,$D1244,Invoice_Company,$C1244,Invoice_MSA_Code,$E1244)</f>
        <v>0</v>
      </c>
      <c r="K1244" s="7" t="str">
        <f t="shared" ca="1" si="314"/>
        <v/>
      </c>
      <c r="L1244" s="222" cm="1">
        <f t="array" aca="1" ref="L1244" ca="1">IFERROR(SUMIFS(Invoice_Direct_Cost,Invoice_Labor_Category,$D1244,Invoice_Company,$C1244,Invoice_MSA_Code,$E1244),"")</f>
        <v>0</v>
      </c>
      <c r="M1244" s="7" t="str">
        <f t="shared" ca="1" si="315"/>
        <v/>
      </c>
      <c r="N1244" s="220" t="str">
        <f t="shared" ca="1" si="320"/>
        <v/>
      </c>
      <c r="O1244" s="7" t="str">
        <f t="shared" ca="1" si="316"/>
        <v/>
      </c>
      <c r="P1244" s="7" t="str">
        <f t="shared" ca="1" si="317"/>
        <v/>
      </c>
      <c r="Q1244" s="7" t="str">
        <f t="shared" ca="1" si="318"/>
        <v/>
      </c>
      <c r="R1244" s="7" t="str">
        <f t="shared" ca="1" si="319"/>
        <v/>
      </c>
      <c r="S1244" s="7" t="str">
        <f t="shared" ca="1" si="306"/>
        <v/>
      </c>
      <c r="T1244" s="7" t="str">
        <f t="shared" ca="1" si="307"/>
        <v/>
      </c>
      <c r="V1244" s="120" cm="1">
        <f t="array" aca="1" ref="V1244" ca="1">SUMIFS(Invoice_Hours,Invoice_Labor_Category,$D1244,Invoice_Company,$C1244,Invoice_MSA_Code,$E1244)</f>
        <v>0</v>
      </c>
      <c r="W1244" s="121" t="str">
        <f t="shared" ca="1" si="308"/>
        <v/>
      </c>
      <c r="X1244" s="152" t="str">
        <f t="shared" ca="1" si="309"/>
        <v/>
      </c>
      <c r="AB1244" t="str">
        <f t="shared" si="310"/>
        <v/>
      </c>
      <c r="AC1244" t="str">
        <f t="shared" si="311"/>
        <v/>
      </c>
      <c r="AD1244" t="str">
        <f t="shared" si="312"/>
        <v/>
      </c>
      <c r="AE1244" s="4" t="str">
        <f t="shared" ca="1" si="305"/>
        <v/>
      </c>
    </row>
    <row r="1245" spans="7:31" ht="20.100000000000001" customHeight="1">
      <c r="G1245" s="117" cm="1">
        <f t="array" aca="1" ref="G1245" ca="1">SUMIFS(Proposed_Hours,Proposed_Labor_Category,$D1245,Proposed_Company,$C1245,Proposed_MSA_Code,$E1245)</f>
        <v>0</v>
      </c>
      <c r="H1245" s="7" t="str">
        <f t="shared" ca="1" si="313"/>
        <v/>
      </c>
      <c r="I1245" s="4" t="str" cm="1">
        <f t="array" aca="1" ref="I1245" ca="1">IFERROR(IF(SUMIFS(Proposed_Direct_Cost,Proposed_Labor_Category,$D1245,Proposed_Company,$C1245,Proposed_MSA_Code,$E1245)=0,"Not Proposed",SUMIFS(Proposed_Direct_Cost,Proposed_Labor_Category,$D1245,Proposed_Company,$C1245,Proposed_MSA_Code,$E1245)),"")</f>
        <v>Not Proposed</v>
      </c>
      <c r="J1245" s="117" cm="1">
        <f t="array" aca="1" ref="J1245" ca="1">SUMIFS(Invoice_Hours,Invoice_Labor_Category,$D1245,Invoice_Company,$C1245,Invoice_MSA_Code,$E1245)</f>
        <v>0</v>
      </c>
      <c r="K1245" s="7" t="str">
        <f t="shared" ca="1" si="314"/>
        <v/>
      </c>
      <c r="L1245" s="222" cm="1">
        <f t="array" aca="1" ref="L1245" ca="1">IFERROR(SUMIFS(Invoice_Direct_Cost,Invoice_Labor_Category,$D1245,Invoice_Company,$C1245,Invoice_MSA_Code,$E1245),"")</f>
        <v>0</v>
      </c>
      <c r="M1245" s="7" t="str">
        <f t="shared" ca="1" si="315"/>
        <v/>
      </c>
      <c r="N1245" s="220" t="str">
        <f t="shared" ca="1" si="320"/>
        <v/>
      </c>
      <c r="O1245" s="7" t="str">
        <f t="shared" ca="1" si="316"/>
        <v/>
      </c>
      <c r="P1245" s="7" t="str">
        <f t="shared" ca="1" si="317"/>
        <v/>
      </c>
      <c r="Q1245" s="7" t="str">
        <f t="shared" ca="1" si="318"/>
        <v/>
      </c>
      <c r="R1245" s="7" t="str">
        <f t="shared" ca="1" si="319"/>
        <v/>
      </c>
      <c r="S1245" s="7" t="str">
        <f t="shared" ca="1" si="306"/>
        <v/>
      </c>
      <c r="T1245" s="7" t="str">
        <f t="shared" ca="1" si="307"/>
        <v/>
      </c>
      <c r="V1245" s="120" cm="1">
        <f t="array" aca="1" ref="V1245" ca="1">SUMIFS(Invoice_Hours,Invoice_Labor_Category,$D1245,Invoice_Company,$C1245,Invoice_MSA_Code,$E1245)</f>
        <v>0</v>
      </c>
      <c r="W1245" s="121" t="str">
        <f t="shared" ca="1" si="308"/>
        <v/>
      </c>
      <c r="X1245" s="151" t="str">
        <f t="shared" ca="1" si="309"/>
        <v/>
      </c>
      <c r="AB1245" t="str">
        <f t="shared" si="310"/>
        <v/>
      </c>
      <c r="AC1245" t="str">
        <f t="shared" si="311"/>
        <v/>
      </c>
      <c r="AD1245" t="str">
        <f t="shared" si="312"/>
        <v/>
      </c>
      <c r="AE1245" s="4" t="str">
        <f t="shared" ca="1" si="305"/>
        <v/>
      </c>
    </row>
    <row r="1246" spans="7:31" ht="20.100000000000001" customHeight="1">
      <c r="G1246" s="117" cm="1">
        <f t="array" aca="1" ref="G1246" ca="1">SUMIFS(Proposed_Hours,Proposed_Labor_Category,$D1246,Proposed_Company,$C1246,Proposed_MSA_Code,$E1246)</f>
        <v>0</v>
      </c>
      <c r="H1246" s="7" t="str">
        <f t="shared" ca="1" si="313"/>
        <v/>
      </c>
      <c r="I1246" s="4" t="str" cm="1">
        <f t="array" aca="1" ref="I1246" ca="1">IFERROR(IF(SUMIFS(Proposed_Direct_Cost,Proposed_Labor_Category,$D1246,Proposed_Company,$C1246,Proposed_MSA_Code,$E1246)=0,"Not Proposed",SUMIFS(Proposed_Direct_Cost,Proposed_Labor_Category,$D1246,Proposed_Company,$C1246,Proposed_MSA_Code,$E1246)),"")</f>
        <v>Not Proposed</v>
      </c>
      <c r="J1246" s="117" cm="1">
        <f t="array" aca="1" ref="J1246" ca="1">SUMIFS(Invoice_Hours,Invoice_Labor_Category,$D1246,Invoice_Company,$C1246,Invoice_MSA_Code,$E1246)</f>
        <v>0</v>
      </c>
      <c r="K1246" s="7" t="str">
        <f t="shared" ca="1" si="314"/>
        <v/>
      </c>
      <c r="L1246" s="222" cm="1">
        <f t="array" aca="1" ref="L1246" ca="1">IFERROR(SUMIFS(Invoice_Direct_Cost,Invoice_Labor_Category,$D1246,Invoice_Company,$C1246,Invoice_MSA_Code,$E1246),"")</f>
        <v>0</v>
      </c>
      <c r="M1246" s="7" t="str">
        <f t="shared" ca="1" si="315"/>
        <v/>
      </c>
      <c r="N1246" s="220" t="str">
        <f t="shared" ca="1" si="320"/>
        <v/>
      </c>
      <c r="O1246" s="7" t="str">
        <f t="shared" ca="1" si="316"/>
        <v/>
      </c>
      <c r="P1246" s="7" t="str">
        <f t="shared" ca="1" si="317"/>
        <v/>
      </c>
      <c r="Q1246" s="7" t="str">
        <f t="shared" ca="1" si="318"/>
        <v/>
      </c>
      <c r="R1246" s="7" t="str">
        <f t="shared" ca="1" si="319"/>
        <v/>
      </c>
      <c r="S1246" s="7" t="str">
        <f t="shared" ca="1" si="306"/>
        <v/>
      </c>
      <c r="T1246" s="7" t="str">
        <f t="shared" ca="1" si="307"/>
        <v/>
      </c>
      <c r="V1246" s="120" cm="1">
        <f t="array" aca="1" ref="V1246" ca="1">SUMIFS(Invoice_Hours,Invoice_Labor_Category,$D1246,Invoice_Company,$C1246,Invoice_MSA_Code,$E1246)</f>
        <v>0</v>
      </c>
      <c r="W1246" s="121" t="str">
        <f t="shared" ca="1" si="308"/>
        <v/>
      </c>
      <c r="X1246" s="152" t="str">
        <f t="shared" ca="1" si="309"/>
        <v/>
      </c>
      <c r="AB1246" t="str">
        <f t="shared" si="310"/>
        <v/>
      </c>
      <c r="AC1246" t="str">
        <f t="shared" si="311"/>
        <v/>
      </c>
      <c r="AD1246" t="str">
        <f t="shared" si="312"/>
        <v/>
      </c>
      <c r="AE1246" s="4" t="str">
        <f t="shared" ref="AE1246:AE1309" ca="1" si="321">X1246</f>
        <v/>
      </c>
    </row>
    <row r="1247" spans="7:31" ht="20.100000000000001" customHeight="1">
      <c r="G1247" s="117" cm="1">
        <f t="array" aca="1" ref="G1247" ca="1">SUMIFS(Proposed_Hours,Proposed_Labor_Category,$D1247,Proposed_Company,$C1247,Proposed_MSA_Code,$E1247)</f>
        <v>0</v>
      </c>
      <c r="H1247" s="7" t="str">
        <f t="shared" ca="1" si="313"/>
        <v/>
      </c>
      <c r="I1247" s="4" t="str" cm="1">
        <f t="array" aca="1" ref="I1247" ca="1">IFERROR(IF(SUMIFS(Proposed_Direct_Cost,Proposed_Labor_Category,$D1247,Proposed_Company,$C1247,Proposed_MSA_Code,$E1247)=0,"Not Proposed",SUMIFS(Proposed_Direct_Cost,Proposed_Labor_Category,$D1247,Proposed_Company,$C1247,Proposed_MSA_Code,$E1247)),"")</f>
        <v>Not Proposed</v>
      </c>
      <c r="J1247" s="117" cm="1">
        <f t="array" aca="1" ref="J1247" ca="1">SUMIFS(Invoice_Hours,Invoice_Labor_Category,$D1247,Invoice_Company,$C1247,Invoice_MSA_Code,$E1247)</f>
        <v>0</v>
      </c>
      <c r="K1247" s="7" t="str">
        <f t="shared" ca="1" si="314"/>
        <v/>
      </c>
      <c r="L1247" s="222" cm="1">
        <f t="array" aca="1" ref="L1247" ca="1">IFERROR(SUMIFS(Invoice_Direct_Cost,Invoice_Labor_Category,$D1247,Invoice_Company,$C1247,Invoice_MSA_Code,$E1247),"")</f>
        <v>0</v>
      </c>
      <c r="M1247" s="7" t="str">
        <f t="shared" ca="1" si="315"/>
        <v/>
      </c>
      <c r="N1247" s="220" t="str">
        <f t="shared" ca="1" si="320"/>
        <v/>
      </c>
      <c r="O1247" s="7" t="str">
        <f t="shared" ca="1" si="316"/>
        <v/>
      </c>
      <c r="P1247" s="7" t="str">
        <f t="shared" ca="1" si="317"/>
        <v/>
      </c>
      <c r="Q1247" s="7" t="str">
        <f t="shared" ca="1" si="318"/>
        <v/>
      </c>
      <c r="R1247" s="7" t="str">
        <f t="shared" ca="1" si="319"/>
        <v/>
      </c>
      <c r="S1247" s="7" t="str">
        <f t="shared" ca="1" si="306"/>
        <v/>
      </c>
      <c r="T1247" s="7" t="str">
        <f t="shared" ca="1" si="307"/>
        <v/>
      </c>
      <c r="V1247" s="120" cm="1">
        <f t="array" aca="1" ref="V1247" ca="1">SUMIFS(Invoice_Hours,Invoice_Labor_Category,$D1247,Invoice_Company,$C1247,Invoice_MSA_Code,$E1247)</f>
        <v>0</v>
      </c>
      <c r="W1247" s="121" t="str">
        <f t="shared" ca="1" si="308"/>
        <v/>
      </c>
      <c r="X1247" s="151" t="str">
        <f t="shared" ca="1" si="309"/>
        <v/>
      </c>
      <c r="AB1247" t="str">
        <f t="shared" si="310"/>
        <v/>
      </c>
      <c r="AC1247" t="str">
        <f t="shared" si="311"/>
        <v/>
      </c>
      <c r="AD1247" t="str">
        <f t="shared" si="312"/>
        <v/>
      </c>
      <c r="AE1247" s="4" t="str">
        <f t="shared" ca="1" si="321"/>
        <v/>
      </c>
    </row>
    <row r="1248" spans="7:31" ht="20.100000000000001" customHeight="1">
      <c r="G1248" s="117" cm="1">
        <f t="array" aca="1" ref="G1248" ca="1">SUMIFS(Proposed_Hours,Proposed_Labor_Category,$D1248,Proposed_Company,$C1248,Proposed_MSA_Code,$E1248)</f>
        <v>0</v>
      </c>
      <c r="H1248" s="7" t="str">
        <f t="shared" ca="1" si="313"/>
        <v/>
      </c>
      <c r="I1248" s="4" t="str" cm="1">
        <f t="array" aca="1" ref="I1248" ca="1">IFERROR(IF(SUMIFS(Proposed_Direct_Cost,Proposed_Labor_Category,$D1248,Proposed_Company,$C1248,Proposed_MSA_Code,$E1248)=0,"Not Proposed",SUMIFS(Proposed_Direct_Cost,Proposed_Labor_Category,$D1248,Proposed_Company,$C1248,Proposed_MSA_Code,$E1248)),"")</f>
        <v>Not Proposed</v>
      </c>
      <c r="J1248" s="117" cm="1">
        <f t="array" aca="1" ref="J1248" ca="1">SUMIFS(Invoice_Hours,Invoice_Labor_Category,$D1248,Invoice_Company,$C1248,Invoice_MSA_Code,$E1248)</f>
        <v>0</v>
      </c>
      <c r="K1248" s="7" t="str">
        <f t="shared" ca="1" si="314"/>
        <v/>
      </c>
      <c r="L1248" s="222" cm="1">
        <f t="array" aca="1" ref="L1248" ca="1">IFERROR(SUMIFS(Invoice_Direct_Cost,Invoice_Labor_Category,$D1248,Invoice_Company,$C1248,Invoice_MSA_Code,$E1248),"")</f>
        <v>0</v>
      </c>
      <c r="M1248" s="7" t="str">
        <f t="shared" ca="1" si="315"/>
        <v/>
      </c>
      <c r="N1248" s="220" t="str">
        <f t="shared" ca="1" si="320"/>
        <v/>
      </c>
      <c r="O1248" s="7" t="str">
        <f t="shared" ca="1" si="316"/>
        <v/>
      </c>
      <c r="P1248" s="7" t="str">
        <f t="shared" ca="1" si="317"/>
        <v/>
      </c>
      <c r="Q1248" s="7" t="str">
        <f t="shared" ca="1" si="318"/>
        <v/>
      </c>
      <c r="R1248" s="7" t="str">
        <f t="shared" ca="1" si="319"/>
        <v/>
      </c>
      <c r="S1248" s="7" t="str">
        <f t="shared" ca="1" si="306"/>
        <v/>
      </c>
      <c r="T1248" s="7" t="str">
        <f t="shared" ca="1" si="307"/>
        <v/>
      </c>
      <c r="V1248" s="120" cm="1">
        <f t="array" aca="1" ref="V1248" ca="1">SUMIFS(Invoice_Hours,Invoice_Labor_Category,$D1248,Invoice_Company,$C1248,Invoice_MSA_Code,$E1248)</f>
        <v>0</v>
      </c>
      <c r="W1248" s="121" t="str">
        <f t="shared" ca="1" si="308"/>
        <v/>
      </c>
      <c r="X1248" s="152" t="str">
        <f t="shared" ca="1" si="309"/>
        <v/>
      </c>
      <c r="AB1248" t="str">
        <f t="shared" si="310"/>
        <v/>
      </c>
      <c r="AC1248" t="str">
        <f t="shared" si="311"/>
        <v/>
      </c>
      <c r="AD1248" t="str">
        <f t="shared" si="312"/>
        <v/>
      </c>
      <c r="AE1248" s="4" t="str">
        <f t="shared" ca="1" si="321"/>
        <v/>
      </c>
    </row>
    <row r="1249" spans="7:31" ht="20.100000000000001" customHeight="1">
      <c r="G1249" s="117" cm="1">
        <f t="array" aca="1" ref="G1249" ca="1">SUMIFS(Proposed_Hours,Proposed_Labor_Category,$D1249,Proposed_Company,$C1249,Proposed_MSA_Code,$E1249)</f>
        <v>0</v>
      </c>
      <c r="H1249" s="7" t="str">
        <f t="shared" ca="1" si="313"/>
        <v/>
      </c>
      <c r="I1249" s="4" t="str" cm="1">
        <f t="array" aca="1" ref="I1249" ca="1">IFERROR(IF(SUMIFS(Proposed_Direct_Cost,Proposed_Labor_Category,$D1249,Proposed_Company,$C1249,Proposed_MSA_Code,$E1249)=0,"Not Proposed",SUMIFS(Proposed_Direct_Cost,Proposed_Labor_Category,$D1249,Proposed_Company,$C1249,Proposed_MSA_Code,$E1249)),"")</f>
        <v>Not Proposed</v>
      </c>
      <c r="J1249" s="117" cm="1">
        <f t="array" aca="1" ref="J1249" ca="1">SUMIFS(Invoice_Hours,Invoice_Labor_Category,$D1249,Invoice_Company,$C1249,Invoice_MSA_Code,$E1249)</f>
        <v>0</v>
      </c>
      <c r="K1249" s="7" t="str">
        <f t="shared" ca="1" si="314"/>
        <v/>
      </c>
      <c r="L1249" s="222" cm="1">
        <f t="array" aca="1" ref="L1249" ca="1">IFERROR(SUMIFS(Invoice_Direct_Cost,Invoice_Labor_Category,$D1249,Invoice_Company,$C1249,Invoice_MSA_Code,$E1249),"")</f>
        <v>0</v>
      </c>
      <c r="M1249" s="7" t="str">
        <f t="shared" ca="1" si="315"/>
        <v/>
      </c>
      <c r="N1249" s="220" t="str">
        <f t="shared" ca="1" si="320"/>
        <v/>
      </c>
      <c r="O1249" s="7" t="str">
        <f t="shared" ca="1" si="316"/>
        <v/>
      </c>
      <c r="P1249" s="7" t="str">
        <f t="shared" ca="1" si="317"/>
        <v/>
      </c>
      <c r="Q1249" s="7" t="str">
        <f t="shared" ca="1" si="318"/>
        <v/>
      </c>
      <c r="R1249" s="7" t="str">
        <f t="shared" ca="1" si="319"/>
        <v/>
      </c>
      <c r="S1249" s="7" t="str">
        <f t="shared" ca="1" si="306"/>
        <v/>
      </c>
      <c r="T1249" s="7" t="str">
        <f t="shared" ca="1" si="307"/>
        <v/>
      </c>
      <c r="V1249" s="120" cm="1">
        <f t="array" aca="1" ref="V1249" ca="1">SUMIFS(Invoice_Hours,Invoice_Labor_Category,$D1249,Invoice_Company,$C1249,Invoice_MSA_Code,$E1249)</f>
        <v>0</v>
      </c>
      <c r="W1249" s="121" t="str">
        <f t="shared" ca="1" si="308"/>
        <v/>
      </c>
      <c r="X1249" s="151" t="str">
        <f t="shared" ca="1" si="309"/>
        <v/>
      </c>
      <c r="AB1249" t="str">
        <f t="shared" si="310"/>
        <v/>
      </c>
      <c r="AC1249" t="str">
        <f t="shared" si="311"/>
        <v/>
      </c>
      <c r="AD1249" t="str">
        <f t="shared" si="312"/>
        <v/>
      </c>
      <c r="AE1249" s="4" t="str">
        <f t="shared" ca="1" si="321"/>
        <v/>
      </c>
    </row>
    <row r="1250" spans="7:31" ht="20.100000000000001" customHeight="1">
      <c r="G1250" s="117" cm="1">
        <f t="array" aca="1" ref="G1250" ca="1">SUMIFS(Proposed_Hours,Proposed_Labor_Category,$D1250,Proposed_Company,$C1250,Proposed_MSA_Code,$E1250)</f>
        <v>0</v>
      </c>
      <c r="H1250" s="7" t="str">
        <f t="shared" ca="1" si="313"/>
        <v/>
      </c>
      <c r="I1250" s="4" t="str" cm="1">
        <f t="array" aca="1" ref="I1250" ca="1">IFERROR(IF(SUMIFS(Proposed_Direct_Cost,Proposed_Labor_Category,$D1250,Proposed_Company,$C1250,Proposed_MSA_Code,$E1250)=0,"Not Proposed",SUMIFS(Proposed_Direct_Cost,Proposed_Labor_Category,$D1250,Proposed_Company,$C1250,Proposed_MSA_Code,$E1250)),"")</f>
        <v>Not Proposed</v>
      </c>
      <c r="J1250" s="117" cm="1">
        <f t="array" aca="1" ref="J1250" ca="1">SUMIFS(Invoice_Hours,Invoice_Labor_Category,$D1250,Invoice_Company,$C1250,Invoice_MSA_Code,$E1250)</f>
        <v>0</v>
      </c>
      <c r="K1250" s="7" t="str">
        <f t="shared" ca="1" si="314"/>
        <v/>
      </c>
      <c r="L1250" s="222" cm="1">
        <f t="array" aca="1" ref="L1250" ca="1">IFERROR(SUMIFS(Invoice_Direct_Cost,Invoice_Labor_Category,$D1250,Invoice_Company,$C1250,Invoice_MSA_Code,$E1250),"")</f>
        <v>0</v>
      </c>
      <c r="M1250" s="7" t="str">
        <f t="shared" ca="1" si="315"/>
        <v/>
      </c>
      <c r="N1250" s="220" t="str">
        <f t="shared" ca="1" si="320"/>
        <v/>
      </c>
      <c r="O1250" s="7" t="str">
        <f t="shared" ca="1" si="316"/>
        <v/>
      </c>
      <c r="P1250" s="7" t="str">
        <f t="shared" ca="1" si="317"/>
        <v/>
      </c>
      <c r="Q1250" s="7" t="str">
        <f t="shared" ca="1" si="318"/>
        <v/>
      </c>
      <c r="R1250" s="7" t="str">
        <f t="shared" ca="1" si="319"/>
        <v/>
      </c>
      <c r="S1250" s="7" t="str">
        <f t="shared" ca="1" si="306"/>
        <v/>
      </c>
      <c r="T1250" s="7" t="str">
        <f t="shared" ca="1" si="307"/>
        <v/>
      </c>
      <c r="V1250" s="120" cm="1">
        <f t="array" aca="1" ref="V1250" ca="1">SUMIFS(Invoice_Hours,Invoice_Labor_Category,$D1250,Invoice_Company,$C1250,Invoice_MSA_Code,$E1250)</f>
        <v>0</v>
      </c>
      <c r="W1250" s="121" t="str">
        <f t="shared" ca="1" si="308"/>
        <v/>
      </c>
      <c r="X1250" s="152" t="str">
        <f t="shared" ca="1" si="309"/>
        <v/>
      </c>
      <c r="AB1250" t="str">
        <f t="shared" si="310"/>
        <v/>
      </c>
      <c r="AC1250" t="str">
        <f t="shared" si="311"/>
        <v/>
      </c>
      <c r="AD1250" t="str">
        <f t="shared" si="312"/>
        <v/>
      </c>
      <c r="AE1250" s="4" t="str">
        <f t="shared" ca="1" si="321"/>
        <v/>
      </c>
    </row>
    <row r="1251" spans="7:31" ht="20.100000000000001" customHeight="1">
      <c r="G1251" s="117" cm="1">
        <f t="array" aca="1" ref="G1251" ca="1">SUMIFS(Proposed_Hours,Proposed_Labor_Category,$D1251,Proposed_Company,$C1251,Proposed_MSA_Code,$E1251)</f>
        <v>0</v>
      </c>
      <c r="H1251" s="7" t="str">
        <f t="shared" ca="1" si="313"/>
        <v/>
      </c>
      <c r="I1251" s="4" t="str" cm="1">
        <f t="array" aca="1" ref="I1251" ca="1">IFERROR(IF(SUMIFS(Proposed_Direct_Cost,Proposed_Labor_Category,$D1251,Proposed_Company,$C1251,Proposed_MSA_Code,$E1251)=0,"Not Proposed",SUMIFS(Proposed_Direct_Cost,Proposed_Labor_Category,$D1251,Proposed_Company,$C1251,Proposed_MSA_Code,$E1251)),"")</f>
        <v>Not Proposed</v>
      </c>
      <c r="J1251" s="117" cm="1">
        <f t="array" aca="1" ref="J1251" ca="1">SUMIFS(Invoice_Hours,Invoice_Labor_Category,$D1251,Invoice_Company,$C1251,Invoice_MSA_Code,$E1251)</f>
        <v>0</v>
      </c>
      <c r="K1251" s="7" t="str">
        <f t="shared" ca="1" si="314"/>
        <v/>
      </c>
      <c r="L1251" s="222" cm="1">
        <f t="array" aca="1" ref="L1251" ca="1">IFERROR(SUMIFS(Invoice_Direct_Cost,Invoice_Labor_Category,$D1251,Invoice_Company,$C1251,Invoice_MSA_Code,$E1251),"")</f>
        <v>0</v>
      </c>
      <c r="M1251" s="7" t="str">
        <f t="shared" ca="1" si="315"/>
        <v/>
      </c>
      <c r="N1251" s="220" t="str">
        <f t="shared" ca="1" si="320"/>
        <v/>
      </c>
      <c r="O1251" s="7" t="str">
        <f t="shared" ca="1" si="316"/>
        <v/>
      </c>
      <c r="P1251" s="7" t="str">
        <f t="shared" ca="1" si="317"/>
        <v/>
      </c>
      <c r="Q1251" s="7" t="str">
        <f t="shared" ca="1" si="318"/>
        <v/>
      </c>
      <c r="R1251" s="7" t="str">
        <f t="shared" ca="1" si="319"/>
        <v/>
      </c>
      <c r="S1251" s="7" t="str">
        <f t="shared" ca="1" si="306"/>
        <v/>
      </c>
      <c r="T1251" s="7" t="str">
        <f t="shared" ca="1" si="307"/>
        <v/>
      </c>
      <c r="V1251" s="120" cm="1">
        <f t="array" aca="1" ref="V1251" ca="1">SUMIFS(Invoice_Hours,Invoice_Labor_Category,$D1251,Invoice_Company,$C1251,Invoice_MSA_Code,$E1251)</f>
        <v>0</v>
      </c>
      <c r="W1251" s="121" t="str">
        <f t="shared" ca="1" si="308"/>
        <v/>
      </c>
      <c r="X1251" s="151" t="str">
        <f t="shared" ca="1" si="309"/>
        <v/>
      </c>
      <c r="AB1251" t="str">
        <f t="shared" si="310"/>
        <v/>
      </c>
      <c r="AC1251" t="str">
        <f t="shared" si="311"/>
        <v/>
      </c>
      <c r="AD1251" t="str">
        <f t="shared" si="312"/>
        <v/>
      </c>
      <c r="AE1251" s="4" t="str">
        <f t="shared" ca="1" si="321"/>
        <v/>
      </c>
    </row>
    <row r="1252" spans="7:31" ht="20.100000000000001" customHeight="1">
      <c r="G1252" s="117" cm="1">
        <f t="array" aca="1" ref="G1252" ca="1">SUMIFS(Proposed_Hours,Proposed_Labor_Category,$D1252,Proposed_Company,$C1252,Proposed_MSA_Code,$E1252)</f>
        <v>0</v>
      </c>
      <c r="H1252" s="7" t="str">
        <f t="shared" ca="1" si="313"/>
        <v/>
      </c>
      <c r="I1252" s="4" t="str" cm="1">
        <f t="array" aca="1" ref="I1252" ca="1">IFERROR(IF(SUMIFS(Proposed_Direct_Cost,Proposed_Labor_Category,$D1252,Proposed_Company,$C1252,Proposed_MSA_Code,$E1252)=0,"Not Proposed",SUMIFS(Proposed_Direct_Cost,Proposed_Labor_Category,$D1252,Proposed_Company,$C1252,Proposed_MSA_Code,$E1252)),"")</f>
        <v>Not Proposed</v>
      </c>
      <c r="J1252" s="117" cm="1">
        <f t="array" aca="1" ref="J1252" ca="1">SUMIFS(Invoice_Hours,Invoice_Labor_Category,$D1252,Invoice_Company,$C1252,Invoice_MSA_Code,$E1252)</f>
        <v>0</v>
      </c>
      <c r="K1252" s="7" t="str">
        <f t="shared" ca="1" si="314"/>
        <v/>
      </c>
      <c r="L1252" s="222" cm="1">
        <f t="array" aca="1" ref="L1252" ca="1">IFERROR(SUMIFS(Invoice_Direct_Cost,Invoice_Labor_Category,$D1252,Invoice_Company,$C1252,Invoice_MSA_Code,$E1252),"")</f>
        <v>0</v>
      </c>
      <c r="M1252" s="7" t="str">
        <f t="shared" ca="1" si="315"/>
        <v/>
      </c>
      <c r="N1252" s="220" t="str">
        <f t="shared" ca="1" si="320"/>
        <v/>
      </c>
      <c r="O1252" s="7" t="str">
        <f t="shared" ca="1" si="316"/>
        <v/>
      </c>
      <c r="P1252" s="7" t="str">
        <f t="shared" ca="1" si="317"/>
        <v/>
      </c>
      <c r="Q1252" s="7" t="str">
        <f t="shared" ca="1" si="318"/>
        <v/>
      </c>
      <c r="R1252" s="7" t="str">
        <f t="shared" ca="1" si="319"/>
        <v/>
      </c>
      <c r="S1252" s="7" t="str">
        <f t="shared" ca="1" si="306"/>
        <v/>
      </c>
      <c r="T1252" s="7" t="str">
        <f t="shared" ca="1" si="307"/>
        <v/>
      </c>
      <c r="V1252" s="120" cm="1">
        <f t="array" aca="1" ref="V1252" ca="1">SUMIFS(Invoice_Hours,Invoice_Labor_Category,$D1252,Invoice_Company,$C1252,Invoice_MSA_Code,$E1252)</f>
        <v>0</v>
      </c>
      <c r="W1252" s="121" t="str">
        <f t="shared" ca="1" si="308"/>
        <v/>
      </c>
      <c r="X1252" s="152" t="str">
        <f t="shared" ca="1" si="309"/>
        <v/>
      </c>
      <c r="AB1252" t="str">
        <f t="shared" si="310"/>
        <v/>
      </c>
      <c r="AC1252" t="str">
        <f t="shared" si="311"/>
        <v/>
      </c>
      <c r="AD1252" t="str">
        <f t="shared" si="312"/>
        <v/>
      </c>
      <c r="AE1252" s="4" t="str">
        <f t="shared" ca="1" si="321"/>
        <v/>
      </c>
    </row>
    <row r="1253" spans="7:31" ht="20.100000000000001" customHeight="1">
      <c r="G1253" s="117" cm="1">
        <f t="array" aca="1" ref="G1253" ca="1">SUMIFS(Proposed_Hours,Proposed_Labor_Category,$D1253,Proposed_Company,$C1253,Proposed_MSA_Code,$E1253)</f>
        <v>0</v>
      </c>
      <c r="H1253" s="7" t="str">
        <f t="shared" ca="1" si="313"/>
        <v/>
      </c>
      <c r="I1253" s="4" t="str" cm="1">
        <f t="array" aca="1" ref="I1253" ca="1">IFERROR(IF(SUMIFS(Proposed_Direct_Cost,Proposed_Labor_Category,$D1253,Proposed_Company,$C1253,Proposed_MSA_Code,$E1253)=0,"Not Proposed",SUMIFS(Proposed_Direct_Cost,Proposed_Labor_Category,$D1253,Proposed_Company,$C1253,Proposed_MSA_Code,$E1253)),"")</f>
        <v>Not Proposed</v>
      </c>
      <c r="J1253" s="117" cm="1">
        <f t="array" aca="1" ref="J1253" ca="1">SUMIFS(Invoice_Hours,Invoice_Labor_Category,$D1253,Invoice_Company,$C1253,Invoice_MSA_Code,$E1253)</f>
        <v>0</v>
      </c>
      <c r="K1253" s="7" t="str">
        <f t="shared" ca="1" si="314"/>
        <v/>
      </c>
      <c r="L1253" s="222" cm="1">
        <f t="array" aca="1" ref="L1253" ca="1">IFERROR(SUMIFS(Invoice_Direct_Cost,Invoice_Labor_Category,$D1253,Invoice_Company,$C1253,Invoice_MSA_Code,$E1253),"")</f>
        <v>0</v>
      </c>
      <c r="M1253" s="7" t="str">
        <f t="shared" ca="1" si="315"/>
        <v/>
      </c>
      <c r="N1253" s="220" t="str">
        <f t="shared" ca="1" si="320"/>
        <v/>
      </c>
      <c r="O1253" s="7" t="str">
        <f t="shared" ca="1" si="316"/>
        <v/>
      </c>
      <c r="P1253" s="7" t="str">
        <f t="shared" ca="1" si="317"/>
        <v/>
      </c>
      <c r="Q1253" s="7" t="str">
        <f t="shared" ca="1" si="318"/>
        <v/>
      </c>
      <c r="R1253" s="7" t="str">
        <f t="shared" ca="1" si="319"/>
        <v/>
      </c>
      <c r="S1253" s="7" t="str">
        <f t="shared" ca="1" si="306"/>
        <v/>
      </c>
      <c r="T1253" s="7" t="str">
        <f t="shared" ca="1" si="307"/>
        <v/>
      </c>
      <c r="V1253" s="120" cm="1">
        <f t="array" aca="1" ref="V1253" ca="1">SUMIFS(Invoice_Hours,Invoice_Labor_Category,$D1253,Invoice_Company,$C1253,Invoice_MSA_Code,$E1253)</f>
        <v>0</v>
      </c>
      <c r="W1253" s="121" t="str">
        <f t="shared" ca="1" si="308"/>
        <v/>
      </c>
      <c r="X1253" s="151" t="str">
        <f t="shared" ca="1" si="309"/>
        <v/>
      </c>
      <c r="AB1253" t="str">
        <f t="shared" si="310"/>
        <v/>
      </c>
      <c r="AC1253" t="str">
        <f t="shared" si="311"/>
        <v/>
      </c>
      <c r="AD1253" t="str">
        <f t="shared" si="312"/>
        <v/>
      </c>
      <c r="AE1253" s="4" t="str">
        <f t="shared" ca="1" si="321"/>
        <v/>
      </c>
    </row>
    <row r="1254" spans="7:31" ht="20.100000000000001" customHeight="1">
      <c r="G1254" s="117" cm="1">
        <f t="array" aca="1" ref="G1254" ca="1">SUMIFS(Proposed_Hours,Proposed_Labor_Category,$D1254,Proposed_Company,$C1254,Proposed_MSA_Code,$E1254)</f>
        <v>0</v>
      </c>
      <c r="H1254" s="7" t="str">
        <f t="shared" ca="1" si="313"/>
        <v/>
      </c>
      <c r="I1254" s="4" t="str" cm="1">
        <f t="array" aca="1" ref="I1254" ca="1">IFERROR(IF(SUMIFS(Proposed_Direct_Cost,Proposed_Labor_Category,$D1254,Proposed_Company,$C1254,Proposed_MSA_Code,$E1254)=0,"Not Proposed",SUMIFS(Proposed_Direct_Cost,Proposed_Labor_Category,$D1254,Proposed_Company,$C1254,Proposed_MSA_Code,$E1254)),"")</f>
        <v>Not Proposed</v>
      </c>
      <c r="J1254" s="117" cm="1">
        <f t="array" aca="1" ref="J1254" ca="1">SUMIFS(Invoice_Hours,Invoice_Labor_Category,$D1254,Invoice_Company,$C1254,Invoice_MSA_Code,$E1254)</f>
        <v>0</v>
      </c>
      <c r="K1254" s="7" t="str">
        <f t="shared" ca="1" si="314"/>
        <v/>
      </c>
      <c r="L1254" s="222" cm="1">
        <f t="array" aca="1" ref="L1254" ca="1">IFERROR(SUMIFS(Invoice_Direct_Cost,Invoice_Labor_Category,$D1254,Invoice_Company,$C1254,Invoice_MSA_Code,$E1254),"")</f>
        <v>0</v>
      </c>
      <c r="M1254" s="7" t="str">
        <f t="shared" ca="1" si="315"/>
        <v/>
      </c>
      <c r="N1254" s="220" t="str">
        <f t="shared" ca="1" si="320"/>
        <v/>
      </c>
      <c r="O1254" s="7" t="str">
        <f t="shared" ca="1" si="316"/>
        <v/>
      </c>
      <c r="P1254" s="7" t="str">
        <f t="shared" ca="1" si="317"/>
        <v/>
      </c>
      <c r="Q1254" s="7" t="str">
        <f t="shared" ca="1" si="318"/>
        <v/>
      </c>
      <c r="R1254" s="7" t="str">
        <f t="shared" ca="1" si="319"/>
        <v/>
      </c>
      <c r="S1254" s="7" t="str">
        <f t="shared" ca="1" si="306"/>
        <v/>
      </c>
      <c r="T1254" s="7" t="str">
        <f t="shared" ca="1" si="307"/>
        <v/>
      </c>
      <c r="V1254" s="120" cm="1">
        <f t="array" aca="1" ref="V1254" ca="1">SUMIFS(Invoice_Hours,Invoice_Labor_Category,$D1254,Invoice_Company,$C1254,Invoice_MSA_Code,$E1254)</f>
        <v>0</v>
      </c>
      <c r="W1254" s="121" t="str">
        <f t="shared" ca="1" si="308"/>
        <v/>
      </c>
      <c r="X1254" s="152" t="str">
        <f t="shared" ca="1" si="309"/>
        <v/>
      </c>
      <c r="AB1254" t="str">
        <f t="shared" si="310"/>
        <v/>
      </c>
      <c r="AC1254" t="str">
        <f t="shared" si="311"/>
        <v/>
      </c>
      <c r="AD1254" t="str">
        <f t="shared" si="312"/>
        <v/>
      </c>
      <c r="AE1254" s="4" t="str">
        <f t="shared" ca="1" si="321"/>
        <v/>
      </c>
    </row>
    <row r="1255" spans="7:31" ht="20.100000000000001" customHeight="1">
      <c r="G1255" s="117" cm="1">
        <f t="array" aca="1" ref="G1255" ca="1">SUMIFS(Proposed_Hours,Proposed_Labor_Category,$D1255,Proposed_Company,$C1255,Proposed_MSA_Code,$E1255)</f>
        <v>0</v>
      </c>
      <c r="H1255" s="7" t="str">
        <f t="shared" ca="1" si="313"/>
        <v/>
      </c>
      <c r="I1255" s="4" t="str" cm="1">
        <f t="array" aca="1" ref="I1255" ca="1">IFERROR(IF(SUMIFS(Proposed_Direct_Cost,Proposed_Labor_Category,$D1255,Proposed_Company,$C1255,Proposed_MSA_Code,$E1255)=0,"Not Proposed",SUMIFS(Proposed_Direct_Cost,Proposed_Labor_Category,$D1255,Proposed_Company,$C1255,Proposed_MSA_Code,$E1255)),"")</f>
        <v>Not Proposed</v>
      </c>
      <c r="J1255" s="117" cm="1">
        <f t="array" aca="1" ref="J1255" ca="1">SUMIFS(Invoice_Hours,Invoice_Labor_Category,$D1255,Invoice_Company,$C1255,Invoice_MSA_Code,$E1255)</f>
        <v>0</v>
      </c>
      <c r="K1255" s="7" t="str">
        <f t="shared" ca="1" si="314"/>
        <v/>
      </c>
      <c r="L1255" s="222" cm="1">
        <f t="array" aca="1" ref="L1255" ca="1">IFERROR(SUMIFS(Invoice_Direct_Cost,Invoice_Labor_Category,$D1255,Invoice_Company,$C1255,Invoice_MSA_Code,$E1255),"")</f>
        <v>0</v>
      </c>
      <c r="M1255" s="7" t="str">
        <f t="shared" ca="1" si="315"/>
        <v/>
      </c>
      <c r="N1255" s="220" t="str">
        <f t="shared" ca="1" si="320"/>
        <v/>
      </c>
      <c r="O1255" s="7" t="str">
        <f t="shared" ca="1" si="316"/>
        <v/>
      </c>
      <c r="P1255" s="7" t="str">
        <f t="shared" ca="1" si="317"/>
        <v/>
      </c>
      <c r="Q1255" s="7" t="str">
        <f t="shared" ca="1" si="318"/>
        <v/>
      </c>
      <c r="R1255" s="7" t="str">
        <f t="shared" ca="1" si="319"/>
        <v/>
      </c>
      <c r="S1255" s="7" t="str">
        <f t="shared" ca="1" si="306"/>
        <v/>
      </c>
      <c r="T1255" s="7" t="str">
        <f t="shared" ca="1" si="307"/>
        <v/>
      </c>
      <c r="V1255" s="120" cm="1">
        <f t="array" aca="1" ref="V1255" ca="1">SUMIFS(Invoice_Hours,Invoice_Labor_Category,$D1255,Invoice_Company,$C1255,Invoice_MSA_Code,$E1255)</f>
        <v>0</v>
      </c>
      <c r="W1255" s="121" t="str">
        <f t="shared" ca="1" si="308"/>
        <v/>
      </c>
      <c r="X1255" s="151" t="str">
        <f t="shared" ca="1" si="309"/>
        <v/>
      </c>
      <c r="AB1255" t="str">
        <f t="shared" si="310"/>
        <v/>
      </c>
      <c r="AC1255" t="str">
        <f t="shared" si="311"/>
        <v/>
      </c>
      <c r="AD1255" t="str">
        <f t="shared" si="312"/>
        <v/>
      </c>
      <c r="AE1255" s="4" t="str">
        <f t="shared" ca="1" si="321"/>
        <v/>
      </c>
    </row>
    <row r="1256" spans="7:31" ht="20.100000000000001" customHeight="1">
      <c r="G1256" s="117" cm="1">
        <f t="array" aca="1" ref="G1256" ca="1">SUMIFS(Proposed_Hours,Proposed_Labor_Category,$D1256,Proposed_Company,$C1256,Proposed_MSA_Code,$E1256)</f>
        <v>0</v>
      </c>
      <c r="H1256" s="7" t="str">
        <f t="shared" ca="1" si="313"/>
        <v/>
      </c>
      <c r="I1256" s="4" t="str" cm="1">
        <f t="array" aca="1" ref="I1256" ca="1">IFERROR(IF(SUMIFS(Proposed_Direct_Cost,Proposed_Labor_Category,$D1256,Proposed_Company,$C1256,Proposed_MSA_Code,$E1256)=0,"Not Proposed",SUMIFS(Proposed_Direct_Cost,Proposed_Labor_Category,$D1256,Proposed_Company,$C1256,Proposed_MSA_Code,$E1256)),"")</f>
        <v>Not Proposed</v>
      </c>
      <c r="J1256" s="117" cm="1">
        <f t="array" aca="1" ref="J1256" ca="1">SUMIFS(Invoice_Hours,Invoice_Labor_Category,$D1256,Invoice_Company,$C1256,Invoice_MSA_Code,$E1256)</f>
        <v>0</v>
      </c>
      <c r="K1256" s="7" t="str">
        <f t="shared" ca="1" si="314"/>
        <v/>
      </c>
      <c r="L1256" s="222" cm="1">
        <f t="array" aca="1" ref="L1256" ca="1">IFERROR(SUMIFS(Invoice_Direct_Cost,Invoice_Labor_Category,$D1256,Invoice_Company,$C1256,Invoice_MSA_Code,$E1256),"")</f>
        <v>0</v>
      </c>
      <c r="M1256" s="7" t="str">
        <f t="shared" ca="1" si="315"/>
        <v/>
      </c>
      <c r="N1256" s="220" t="str">
        <f t="shared" ca="1" si="320"/>
        <v/>
      </c>
      <c r="O1256" s="7" t="str">
        <f t="shared" ca="1" si="316"/>
        <v/>
      </c>
      <c r="P1256" s="7" t="str">
        <f t="shared" ca="1" si="317"/>
        <v/>
      </c>
      <c r="Q1256" s="7" t="str">
        <f t="shared" ca="1" si="318"/>
        <v/>
      </c>
      <c r="R1256" s="7" t="str">
        <f t="shared" ca="1" si="319"/>
        <v/>
      </c>
      <c r="S1256" s="7" t="str">
        <f t="shared" ca="1" si="306"/>
        <v/>
      </c>
      <c r="T1256" s="7" t="str">
        <f t="shared" ca="1" si="307"/>
        <v/>
      </c>
      <c r="V1256" s="120" cm="1">
        <f t="array" aca="1" ref="V1256" ca="1">SUMIFS(Invoice_Hours,Invoice_Labor_Category,$D1256,Invoice_Company,$C1256,Invoice_MSA_Code,$E1256)</f>
        <v>0</v>
      </c>
      <c r="W1256" s="121" t="str">
        <f t="shared" ca="1" si="308"/>
        <v/>
      </c>
      <c r="X1256" s="152" t="str">
        <f t="shared" ca="1" si="309"/>
        <v/>
      </c>
      <c r="AB1256" t="str">
        <f t="shared" si="310"/>
        <v/>
      </c>
      <c r="AC1256" t="str">
        <f t="shared" si="311"/>
        <v/>
      </c>
      <c r="AD1256" t="str">
        <f t="shared" si="312"/>
        <v/>
      </c>
      <c r="AE1256" s="4" t="str">
        <f t="shared" ca="1" si="321"/>
        <v/>
      </c>
    </row>
    <row r="1257" spans="7:31" ht="20.100000000000001" customHeight="1">
      <c r="G1257" s="117" cm="1">
        <f t="array" aca="1" ref="G1257" ca="1">SUMIFS(Proposed_Hours,Proposed_Labor_Category,$D1257,Proposed_Company,$C1257,Proposed_MSA_Code,$E1257)</f>
        <v>0</v>
      </c>
      <c r="H1257" s="7" t="str">
        <f t="shared" ca="1" si="313"/>
        <v/>
      </c>
      <c r="I1257" s="4" t="str" cm="1">
        <f t="array" aca="1" ref="I1257" ca="1">IFERROR(IF(SUMIFS(Proposed_Direct_Cost,Proposed_Labor_Category,$D1257,Proposed_Company,$C1257,Proposed_MSA_Code,$E1257)=0,"Not Proposed",SUMIFS(Proposed_Direct_Cost,Proposed_Labor_Category,$D1257,Proposed_Company,$C1257,Proposed_MSA_Code,$E1257)),"")</f>
        <v>Not Proposed</v>
      </c>
      <c r="J1257" s="117" cm="1">
        <f t="array" aca="1" ref="J1257" ca="1">SUMIFS(Invoice_Hours,Invoice_Labor_Category,$D1257,Invoice_Company,$C1257,Invoice_MSA_Code,$E1257)</f>
        <v>0</v>
      </c>
      <c r="K1257" s="7" t="str">
        <f t="shared" ca="1" si="314"/>
        <v/>
      </c>
      <c r="L1257" s="222" cm="1">
        <f t="array" aca="1" ref="L1257" ca="1">IFERROR(SUMIFS(Invoice_Direct_Cost,Invoice_Labor_Category,$D1257,Invoice_Company,$C1257,Invoice_MSA_Code,$E1257),"")</f>
        <v>0</v>
      </c>
      <c r="M1257" s="7" t="str">
        <f t="shared" ca="1" si="315"/>
        <v/>
      </c>
      <c r="N1257" s="220" t="str">
        <f t="shared" ca="1" si="320"/>
        <v/>
      </c>
      <c r="O1257" s="7" t="str">
        <f t="shared" ca="1" si="316"/>
        <v/>
      </c>
      <c r="P1257" s="7" t="str">
        <f t="shared" ca="1" si="317"/>
        <v/>
      </c>
      <c r="Q1257" s="7" t="str">
        <f t="shared" ca="1" si="318"/>
        <v/>
      </c>
      <c r="R1257" s="7" t="str">
        <f t="shared" ca="1" si="319"/>
        <v/>
      </c>
      <c r="S1257" s="7" t="str">
        <f t="shared" ca="1" si="306"/>
        <v/>
      </c>
      <c r="T1257" s="7" t="str">
        <f t="shared" ca="1" si="307"/>
        <v/>
      </c>
      <c r="V1257" s="120" cm="1">
        <f t="array" aca="1" ref="V1257" ca="1">SUMIFS(Invoice_Hours,Invoice_Labor_Category,$D1257,Invoice_Company,$C1257,Invoice_MSA_Code,$E1257)</f>
        <v>0</v>
      </c>
      <c r="W1257" s="121" t="str">
        <f t="shared" ca="1" si="308"/>
        <v/>
      </c>
      <c r="X1257" s="151" t="str">
        <f t="shared" ca="1" si="309"/>
        <v/>
      </c>
      <c r="AB1257" t="str">
        <f t="shared" si="310"/>
        <v/>
      </c>
      <c r="AC1257" t="str">
        <f t="shared" si="311"/>
        <v/>
      </c>
      <c r="AD1257" t="str">
        <f t="shared" si="312"/>
        <v/>
      </c>
      <c r="AE1257" s="4" t="str">
        <f t="shared" ca="1" si="321"/>
        <v/>
      </c>
    </row>
    <row r="1258" spans="7:31" ht="20.100000000000001" customHeight="1">
      <c r="G1258" s="117" cm="1">
        <f t="array" aca="1" ref="G1258" ca="1">SUMIFS(Proposed_Hours,Proposed_Labor_Category,$D1258,Proposed_Company,$C1258,Proposed_MSA_Code,$E1258)</f>
        <v>0</v>
      </c>
      <c r="H1258" s="7" t="str">
        <f t="shared" ca="1" si="313"/>
        <v/>
      </c>
      <c r="I1258" s="4" t="str" cm="1">
        <f t="array" aca="1" ref="I1258" ca="1">IFERROR(IF(SUMIFS(Proposed_Direct_Cost,Proposed_Labor_Category,$D1258,Proposed_Company,$C1258,Proposed_MSA_Code,$E1258)=0,"Not Proposed",SUMIFS(Proposed_Direct_Cost,Proposed_Labor_Category,$D1258,Proposed_Company,$C1258,Proposed_MSA_Code,$E1258)),"")</f>
        <v>Not Proposed</v>
      </c>
      <c r="J1258" s="117" cm="1">
        <f t="array" aca="1" ref="J1258" ca="1">SUMIFS(Invoice_Hours,Invoice_Labor_Category,$D1258,Invoice_Company,$C1258,Invoice_MSA_Code,$E1258)</f>
        <v>0</v>
      </c>
      <c r="K1258" s="7" t="str">
        <f t="shared" ca="1" si="314"/>
        <v/>
      </c>
      <c r="L1258" s="222" cm="1">
        <f t="array" aca="1" ref="L1258" ca="1">IFERROR(SUMIFS(Invoice_Direct_Cost,Invoice_Labor_Category,$D1258,Invoice_Company,$C1258,Invoice_MSA_Code,$E1258),"")</f>
        <v>0</v>
      </c>
      <c r="M1258" s="7" t="str">
        <f t="shared" ca="1" si="315"/>
        <v/>
      </c>
      <c r="N1258" s="220" t="str">
        <f t="shared" ca="1" si="320"/>
        <v/>
      </c>
      <c r="O1258" s="7" t="str">
        <f t="shared" ca="1" si="316"/>
        <v/>
      </c>
      <c r="P1258" s="7" t="str">
        <f t="shared" ca="1" si="317"/>
        <v/>
      </c>
      <c r="Q1258" s="7" t="str">
        <f t="shared" ca="1" si="318"/>
        <v/>
      </c>
      <c r="R1258" s="7" t="str">
        <f t="shared" ca="1" si="319"/>
        <v/>
      </c>
      <c r="S1258" s="7" t="str">
        <f t="shared" ca="1" si="306"/>
        <v/>
      </c>
      <c r="T1258" s="7" t="str">
        <f t="shared" ca="1" si="307"/>
        <v/>
      </c>
      <c r="V1258" s="120" cm="1">
        <f t="array" aca="1" ref="V1258" ca="1">SUMIFS(Invoice_Hours,Invoice_Labor_Category,$D1258,Invoice_Company,$C1258,Invoice_MSA_Code,$E1258)</f>
        <v>0</v>
      </c>
      <c r="W1258" s="121" t="str">
        <f t="shared" ca="1" si="308"/>
        <v/>
      </c>
      <c r="X1258" s="152" t="str">
        <f t="shared" ca="1" si="309"/>
        <v/>
      </c>
      <c r="AB1258" t="str">
        <f t="shared" si="310"/>
        <v/>
      </c>
      <c r="AC1258" t="str">
        <f t="shared" si="311"/>
        <v/>
      </c>
      <c r="AD1258" t="str">
        <f t="shared" si="312"/>
        <v/>
      </c>
      <c r="AE1258" s="4" t="str">
        <f t="shared" ca="1" si="321"/>
        <v/>
      </c>
    </row>
    <row r="1259" spans="7:31" ht="20.100000000000001" customHeight="1">
      <c r="G1259" s="117" cm="1">
        <f t="array" aca="1" ref="G1259" ca="1">SUMIFS(Proposed_Hours,Proposed_Labor_Category,$D1259,Proposed_Company,$C1259,Proposed_MSA_Code,$E1259)</f>
        <v>0</v>
      </c>
      <c r="H1259" s="7" t="str">
        <f t="shared" ca="1" si="313"/>
        <v/>
      </c>
      <c r="I1259" s="4" t="str" cm="1">
        <f t="array" aca="1" ref="I1259" ca="1">IFERROR(IF(SUMIFS(Proposed_Direct_Cost,Proposed_Labor_Category,$D1259,Proposed_Company,$C1259,Proposed_MSA_Code,$E1259)=0,"Not Proposed",SUMIFS(Proposed_Direct_Cost,Proposed_Labor_Category,$D1259,Proposed_Company,$C1259,Proposed_MSA_Code,$E1259)),"")</f>
        <v>Not Proposed</v>
      </c>
      <c r="J1259" s="117" cm="1">
        <f t="array" aca="1" ref="J1259" ca="1">SUMIFS(Invoice_Hours,Invoice_Labor_Category,$D1259,Invoice_Company,$C1259,Invoice_MSA_Code,$E1259)</f>
        <v>0</v>
      </c>
      <c r="K1259" s="7" t="str">
        <f t="shared" ca="1" si="314"/>
        <v/>
      </c>
      <c r="L1259" s="222" cm="1">
        <f t="array" aca="1" ref="L1259" ca="1">IFERROR(SUMIFS(Invoice_Direct_Cost,Invoice_Labor_Category,$D1259,Invoice_Company,$C1259,Invoice_MSA_Code,$E1259),"")</f>
        <v>0</v>
      </c>
      <c r="M1259" s="7" t="str">
        <f t="shared" ca="1" si="315"/>
        <v/>
      </c>
      <c r="N1259" s="220" t="str">
        <f t="shared" ca="1" si="320"/>
        <v/>
      </c>
      <c r="O1259" s="7" t="str">
        <f t="shared" ca="1" si="316"/>
        <v/>
      </c>
      <c r="P1259" s="7" t="str">
        <f t="shared" ca="1" si="317"/>
        <v/>
      </c>
      <c r="Q1259" s="7" t="str">
        <f t="shared" ca="1" si="318"/>
        <v/>
      </c>
      <c r="R1259" s="7" t="str">
        <f t="shared" ca="1" si="319"/>
        <v/>
      </c>
      <c r="S1259" s="7" t="str">
        <f t="shared" ca="1" si="306"/>
        <v/>
      </c>
      <c r="T1259" s="7" t="str">
        <f t="shared" ca="1" si="307"/>
        <v/>
      </c>
      <c r="V1259" s="120" cm="1">
        <f t="array" aca="1" ref="V1259" ca="1">SUMIFS(Invoice_Hours,Invoice_Labor_Category,$D1259,Invoice_Company,$C1259,Invoice_MSA_Code,$E1259)</f>
        <v>0</v>
      </c>
      <c r="W1259" s="121" t="str">
        <f t="shared" ca="1" si="308"/>
        <v/>
      </c>
      <c r="X1259" s="151" t="str">
        <f t="shared" ca="1" si="309"/>
        <v/>
      </c>
      <c r="AB1259" t="str">
        <f t="shared" si="310"/>
        <v/>
      </c>
      <c r="AC1259" t="str">
        <f t="shared" si="311"/>
        <v/>
      </c>
      <c r="AD1259" t="str">
        <f t="shared" si="312"/>
        <v/>
      </c>
      <c r="AE1259" s="4" t="str">
        <f t="shared" ca="1" si="321"/>
        <v/>
      </c>
    </row>
    <row r="1260" spans="7:31" ht="20.100000000000001" customHeight="1">
      <c r="G1260" s="117" cm="1">
        <f t="array" aca="1" ref="G1260" ca="1">SUMIFS(Proposed_Hours,Proposed_Labor_Category,$D1260,Proposed_Company,$C1260,Proposed_MSA_Code,$E1260)</f>
        <v>0</v>
      </c>
      <c r="H1260" s="7" t="str">
        <f t="shared" ca="1" si="313"/>
        <v/>
      </c>
      <c r="I1260" s="4" t="str" cm="1">
        <f t="array" aca="1" ref="I1260" ca="1">IFERROR(IF(SUMIFS(Proposed_Direct_Cost,Proposed_Labor_Category,$D1260,Proposed_Company,$C1260,Proposed_MSA_Code,$E1260)=0,"Not Proposed",SUMIFS(Proposed_Direct_Cost,Proposed_Labor_Category,$D1260,Proposed_Company,$C1260,Proposed_MSA_Code,$E1260)),"")</f>
        <v>Not Proposed</v>
      </c>
      <c r="J1260" s="117" cm="1">
        <f t="array" aca="1" ref="J1260" ca="1">SUMIFS(Invoice_Hours,Invoice_Labor_Category,$D1260,Invoice_Company,$C1260,Invoice_MSA_Code,$E1260)</f>
        <v>0</v>
      </c>
      <c r="K1260" s="7" t="str">
        <f t="shared" ca="1" si="314"/>
        <v/>
      </c>
      <c r="L1260" s="222" cm="1">
        <f t="array" aca="1" ref="L1260" ca="1">IFERROR(SUMIFS(Invoice_Direct_Cost,Invoice_Labor_Category,$D1260,Invoice_Company,$C1260,Invoice_MSA_Code,$E1260),"")</f>
        <v>0</v>
      </c>
      <c r="M1260" s="7" t="str">
        <f t="shared" ca="1" si="315"/>
        <v/>
      </c>
      <c r="N1260" s="220" t="str">
        <f t="shared" ca="1" si="320"/>
        <v/>
      </c>
      <c r="O1260" s="7" t="str">
        <f t="shared" ca="1" si="316"/>
        <v/>
      </c>
      <c r="P1260" s="7" t="str">
        <f t="shared" ca="1" si="317"/>
        <v/>
      </c>
      <c r="Q1260" s="7" t="str">
        <f t="shared" ca="1" si="318"/>
        <v/>
      </c>
      <c r="R1260" s="7" t="str">
        <f t="shared" ca="1" si="319"/>
        <v/>
      </c>
      <c r="S1260" s="7" t="str">
        <f t="shared" ca="1" si="306"/>
        <v/>
      </c>
      <c r="T1260" s="7" t="str">
        <f t="shared" ca="1" si="307"/>
        <v/>
      </c>
      <c r="V1260" s="120" cm="1">
        <f t="array" aca="1" ref="V1260" ca="1">SUMIFS(Invoice_Hours,Invoice_Labor_Category,$D1260,Invoice_Company,$C1260,Invoice_MSA_Code,$E1260)</f>
        <v>0</v>
      </c>
      <c r="W1260" s="121" t="str">
        <f t="shared" ca="1" si="308"/>
        <v/>
      </c>
      <c r="X1260" s="152" t="str">
        <f t="shared" ca="1" si="309"/>
        <v/>
      </c>
      <c r="AB1260" t="str">
        <f t="shared" si="310"/>
        <v/>
      </c>
      <c r="AC1260" t="str">
        <f t="shared" si="311"/>
        <v/>
      </c>
      <c r="AD1260" t="str">
        <f t="shared" si="312"/>
        <v/>
      </c>
      <c r="AE1260" s="4" t="str">
        <f t="shared" ca="1" si="321"/>
        <v/>
      </c>
    </row>
    <row r="1261" spans="7:31" ht="20.100000000000001" customHeight="1">
      <c r="G1261" s="117" cm="1">
        <f t="array" aca="1" ref="G1261" ca="1">SUMIFS(Proposed_Hours,Proposed_Labor_Category,$D1261,Proposed_Company,$C1261,Proposed_MSA_Code,$E1261)</f>
        <v>0</v>
      </c>
      <c r="H1261" s="7" t="str">
        <f t="shared" ca="1" si="313"/>
        <v/>
      </c>
      <c r="I1261" s="4" t="str" cm="1">
        <f t="array" aca="1" ref="I1261" ca="1">IFERROR(IF(SUMIFS(Proposed_Direct_Cost,Proposed_Labor_Category,$D1261,Proposed_Company,$C1261,Proposed_MSA_Code,$E1261)=0,"Not Proposed",SUMIFS(Proposed_Direct_Cost,Proposed_Labor_Category,$D1261,Proposed_Company,$C1261,Proposed_MSA_Code,$E1261)),"")</f>
        <v>Not Proposed</v>
      </c>
      <c r="J1261" s="117" cm="1">
        <f t="array" aca="1" ref="J1261" ca="1">SUMIFS(Invoice_Hours,Invoice_Labor_Category,$D1261,Invoice_Company,$C1261,Invoice_MSA_Code,$E1261)</f>
        <v>0</v>
      </c>
      <c r="K1261" s="7" t="str">
        <f t="shared" ca="1" si="314"/>
        <v/>
      </c>
      <c r="L1261" s="222" cm="1">
        <f t="array" aca="1" ref="L1261" ca="1">IFERROR(SUMIFS(Invoice_Direct_Cost,Invoice_Labor_Category,$D1261,Invoice_Company,$C1261,Invoice_MSA_Code,$E1261),"")</f>
        <v>0</v>
      </c>
      <c r="M1261" s="7" t="str">
        <f t="shared" ca="1" si="315"/>
        <v/>
      </c>
      <c r="N1261" s="220" t="str">
        <f t="shared" ca="1" si="320"/>
        <v/>
      </c>
      <c r="O1261" s="7" t="str">
        <f t="shared" ca="1" si="316"/>
        <v/>
      </c>
      <c r="P1261" s="7" t="str">
        <f t="shared" ca="1" si="317"/>
        <v/>
      </c>
      <c r="Q1261" s="7" t="str">
        <f t="shared" ca="1" si="318"/>
        <v/>
      </c>
      <c r="R1261" s="7" t="str">
        <f t="shared" ca="1" si="319"/>
        <v/>
      </c>
      <c r="S1261" s="7" t="str">
        <f t="shared" ca="1" si="306"/>
        <v/>
      </c>
      <c r="T1261" s="7" t="str">
        <f t="shared" ca="1" si="307"/>
        <v/>
      </c>
      <c r="V1261" s="120" cm="1">
        <f t="array" aca="1" ref="V1261" ca="1">SUMIFS(Invoice_Hours,Invoice_Labor_Category,$D1261,Invoice_Company,$C1261,Invoice_MSA_Code,$E1261)</f>
        <v>0</v>
      </c>
      <c r="W1261" s="121" t="str">
        <f t="shared" ca="1" si="308"/>
        <v/>
      </c>
      <c r="X1261" s="151" t="str">
        <f t="shared" ca="1" si="309"/>
        <v/>
      </c>
      <c r="AB1261" t="str">
        <f t="shared" si="310"/>
        <v/>
      </c>
      <c r="AC1261" t="str">
        <f t="shared" si="311"/>
        <v/>
      </c>
      <c r="AD1261" t="str">
        <f t="shared" si="312"/>
        <v/>
      </c>
      <c r="AE1261" s="4" t="str">
        <f t="shared" ca="1" si="321"/>
        <v/>
      </c>
    </row>
    <row r="1262" spans="7:31" ht="20.100000000000001" customHeight="1">
      <c r="G1262" s="117" cm="1">
        <f t="array" aca="1" ref="G1262" ca="1">SUMIFS(Proposed_Hours,Proposed_Labor_Category,$D1262,Proposed_Company,$C1262,Proposed_MSA_Code,$E1262)</f>
        <v>0</v>
      </c>
      <c r="H1262" s="7" t="str">
        <f t="shared" ca="1" si="313"/>
        <v/>
      </c>
      <c r="I1262" s="4" t="str" cm="1">
        <f t="array" aca="1" ref="I1262" ca="1">IFERROR(IF(SUMIFS(Proposed_Direct_Cost,Proposed_Labor_Category,$D1262,Proposed_Company,$C1262,Proposed_MSA_Code,$E1262)=0,"Not Proposed",SUMIFS(Proposed_Direct_Cost,Proposed_Labor_Category,$D1262,Proposed_Company,$C1262,Proposed_MSA_Code,$E1262)),"")</f>
        <v>Not Proposed</v>
      </c>
      <c r="J1262" s="117" cm="1">
        <f t="array" aca="1" ref="J1262" ca="1">SUMIFS(Invoice_Hours,Invoice_Labor_Category,$D1262,Invoice_Company,$C1262,Invoice_MSA_Code,$E1262)</f>
        <v>0</v>
      </c>
      <c r="K1262" s="7" t="str">
        <f t="shared" ca="1" si="314"/>
        <v/>
      </c>
      <c r="L1262" s="222" cm="1">
        <f t="array" aca="1" ref="L1262" ca="1">IFERROR(SUMIFS(Invoice_Direct_Cost,Invoice_Labor_Category,$D1262,Invoice_Company,$C1262,Invoice_MSA_Code,$E1262),"")</f>
        <v>0</v>
      </c>
      <c r="M1262" s="7" t="str">
        <f t="shared" ca="1" si="315"/>
        <v/>
      </c>
      <c r="N1262" s="220" t="str">
        <f t="shared" ca="1" si="320"/>
        <v/>
      </c>
      <c r="O1262" s="7" t="str">
        <f t="shared" ca="1" si="316"/>
        <v/>
      </c>
      <c r="P1262" s="7" t="str">
        <f t="shared" ca="1" si="317"/>
        <v/>
      </c>
      <c r="Q1262" s="7" t="str">
        <f t="shared" ca="1" si="318"/>
        <v/>
      </c>
      <c r="R1262" s="7" t="str">
        <f t="shared" ca="1" si="319"/>
        <v/>
      </c>
      <c r="S1262" s="7" t="str">
        <f t="shared" ca="1" si="306"/>
        <v/>
      </c>
      <c r="T1262" s="7" t="str">
        <f t="shared" ca="1" si="307"/>
        <v/>
      </c>
      <c r="V1262" s="120" cm="1">
        <f t="array" aca="1" ref="V1262" ca="1">SUMIFS(Invoice_Hours,Invoice_Labor_Category,$D1262,Invoice_Company,$C1262,Invoice_MSA_Code,$E1262)</f>
        <v>0</v>
      </c>
      <c r="W1262" s="121" t="str">
        <f t="shared" ca="1" si="308"/>
        <v/>
      </c>
      <c r="X1262" s="152" t="str">
        <f t="shared" ca="1" si="309"/>
        <v/>
      </c>
      <c r="AB1262" t="str">
        <f t="shared" si="310"/>
        <v/>
      </c>
      <c r="AC1262" t="str">
        <f t="shared" si="311"/>
        <v/>
      </c>
      <c r="AD1262" t="str">
        <f t="shared" si="312"/>
        <v/>
      </c>
      <c r="AE1262" s="4" t="str">
        <f t="shared" ca="1" si="321"/>
        <v/>
      </c>
    </row>
    <row r="1263" spans="7:31" ht="20.100000000000001" customHeight="1">
      <c r="G1263" s="117" cm="1">
        <f t="array" aca="1" ref="G1263" ca="1">SUMIFS(Proposed_Hours,Proposed_Labor_Category,$D1263,Proposed_Company,$C1263,Proposed_MSA_Code,$E1263)</f>
        <v>0</v>
      </c>
      <c r="H1263" s="7" t="str">
        <f t="shared" ca="1" si="313"/>
        <v/>
      </c>
      <c r="I1263" s="4" t="str" cm="1">
        <f t="array" aca="1" ref="I1263" ca="1">IFERROR(IF(SUMIFS(Proposed_Direct_Cost,Proposed_Labor_Category,$D1263,Proposed_Company,$C1263,Proposed_MSA_Code,$E1263)=0,"Not Proposed",SUMIFS(Proposed_Direct_Cost,Proposed_Labor_Category,$D1263,Proposed_Company,$C1263,Proposed_MSA_Code,$E1263)),"")</f>
        <v>Not Proposed</v>
      </c>
      <c r="J1263" s="117" cm="1">
        <f t="array" aca="1" ref="J1263" ca="1">SUMIFS(Invoice_Hours,Invoice_Labor_Category,$D1263,Invoice_Company,$C1263,Invoice_MSA_Code,$E1263)</f>
        <v>0</v>
      </c>
      <c r="K1263" s="7" t="str">
        <f t="shared" ca="1" si="314"/>
        <v/>
      </c>
      <c r="L1263" s="222" cm="1">
        <f t="array" aca="1" ref="L1263" ca="1">IFERROR(SUMIFS(Invoice_Direct_Cost,Invoice_Labor_Category,$D1263,Invoice_Company,$C1263,Invoice_MSA_Code,$E1263),"")</f>
        <v>0</v>
      </c>
      <c r="M1263" s="7" t="str">
        <f t="shared" ca="1" si="315"/>
        <v/>
      </c>
      <c r="N1263" s="220" t="str">
        <f t="shared" ca="1" si="320"/>
        <v/>
      </c>
      <c r="O1263" s="7" t="str">
        <f t="shared" ca="1" si="316"/>
        <v/>
      </c>
      <c r="P1263" s="7" t="str">
        <f t="shared" ca="1" si="317"/>
        <v/>
      </c>
      <c r="Q1263" s="7" t="str">
        <f t="shared" ca="1" si="318"/>
        <v/>
      </c>
      <c r="R1263" s="7" t="str">
        <f t="shared" ca="1" si="319"/>
        <v/>
      </c>
      <c r="S1263" s="7" t="str">
        <f t="shared" ca="1" si="306"/>
        <v/>
      </c>
      <c r="T1263" s="7" t="str">
        <f t="shared" ca="1" si="307"/>
        <v/>
      </c>
      <c r="V1263" s="120" cm="1">
        <f t="array" aca="1" ref="V1263" ca="1">SUMIFS(Invoice_Hours,Invoice_Labor_Category,$D1263,Invoice_Company,$C1263,Invoice_MSA_Code,$E1263)</f>
        <v>0</v>
      </c>
      <c r="W1263" s="121" t="str">
        <f t="shared" ca="1" si="308"/>
        <v/>
      </c>
      <c r="X1263" s="151" t="str">
        <f t="shared" ca="1" si="309"/>
        <v/>
      </c>
      <c r="AB1263" t="str">
        <f t="shared" si="310"/>
        <v/>
      </c>
      <c r="AC1263" t="str">
        <f t="shared" si="311"/>
        <v/>
      </c>
      <c r="AD1263" t="str">
        <f t="shared" si="312"/>
        <v/>
      </c>
      <c r="AE1263" s="4" t="str">
        <f t="shared" ca="1" si="321"/>
        <v/>
      </c>
    </row>
    <row r="1264" spans="7:31" ht="20.100000000000001" customHeight="1">
      <c r="G1264" s="117" cm="1">
        <f t="array" aca="1" ref="G1264" ca="1">SUMIFS(Proposed_Hours,Proposed_Labor_Category,$D1264,Proposed_Company,$C1264,Proposed_MSA_Code,$E1264)</f>
        <v>0</v>
      </c>
      <c r="H1264" s="7" t="str">
        <f t="shared" ca="1" si="313"/>
        <v/>
      </c>
      <c r="I1264" s="4" t="str" cm="1">
        <f t="array" aca="1" ref="I1264" ca="1">IFERROR(IF(SUMIFS(Proposed_Direct_Cost,Proposed_Labor_Category,$D1264,Proposed_Company,$C1264,Proposed_MSA_Code,$E1264)=0,"Not Proposed",SUMIFS(Proposed_Direct_Cost,Proposed_Labor_Category,$D1264,Proposed_Company,$C1264,Proposed_MSA_Code,$E1264)),"")</f>
        <v>Not Proposed</v>
      </c>
      <c r="J1264" s="117" cm="1">
        <f t="array" aca="1" ref="J1264" ca="1">SUMIFS(Invoice_Hours,Invoice_Labor_Category,$D1264,Invoice_Company,$C1264,Invoice_MSA_Code,$E1264)</f>
        <v>0</v>
      </c>
      <c r="K1264" s="7" t="str">
        <f t="shared" ca="1" si="314"/>
        <v/>
      </c>
      <c r="L1264" s="222" cm="1">
        <f t="array" aca="1" ref="L1264" ca="1">IFERROR(SUMIFS(Invoice_Direct_Cost,Invoice_Labor_Category,$D1264,Invoice_Company,$C1264,Invoice_MSA_Code,$E1264),"")</f>
        <v>0</v>
      </c>
      <c r="M1264" s="7" t="str">
        <f t="shared" ca="1" si="315"/>
        <v/>
      </c>
      <c r="N1264" s="220" t="str">
        <f t="shared" ca="1" si="320"/>
        <v/>
      </c>
      <c r="O1264" s="7" t="str">
        <f t="shared" ca="1" si="316"/>
        <v/>
      </c>
      <c r="P1264" s="7" t="str">
        <f t="shared" ca="1" si="317"/>
        <v/>
      </c>
      <c r="Q1264" s="7" t="str">
        <f t="shared" ca="1" si="318"/>
        <v/>
      </c>
      <c r="R1264" s="7" t="str">
        <f t="shared" ca="1" si="319"/>
        <v/>
      </c>
      <c r="S1264" s="7" t="str">
        <f t="shared" ca="1" si="306"/>
        <v/>
      </c>
      <c r="T1264" s="7" t="str">
        <f t="shared" ca="1" si="307"/>
        <v/>
      </c>
      <c r="V1264" s="120" cm="1">
        <f t="array" aca="1" ref="V1264" ca="1">SUMIFS(Invoice_Hours,Invoice_Labor_Category,$D1264,Invoice_Company,$C1264,Invoice_MSA_Code,$E1264)</f>
        <v>0</v>
      </c>
      <c r="W1264" s="121" t="str">
        <f t="shared" ca="1" si="308"/>
        <v/>
      </c>
      <c r="X1264" s="152" t="str">
        <f t="shared" ca="1" si="309"/>
        <v/>
      </c>
      <c r="AB1264" t="str">
        <f t="shared" si="310"/>
        <v/>
      </c>
      <c r="AC1264" t="str">
        <f t="shared" si="311"/>
        <v/>
      </c>
      <c r="AD1264" t="str">
        <f t="shared" si="312"/>
        <v/>
      </c>
      <c r="AE1264" s="4" t="str">
        <f t="shared" ca="1" si="321"/>
        <v/>
      </c>
    </row>
    <row r="1265" spans="7:31" ht="20.100000000000001" customHeight="1">
      <c r="G1265" s="117" cm="1">
        <f t="array" aca="1" ref="G1265" ca="1">SUMIFS(Proposed_Hours,Proposed_Labor_Category,$D1265,Proposed_Company,$C1265,Proposed_MSA_Code,$E1265)</f>
        <v>0</v>
      </c>
      <c r="H1265" s="7" t="str">
        <f t="shared" ca="1" si="313"/>
        <v/>
      </c>
      <c r="I1265" s="4" t="str" cm="1">
        <f t="array" aca="1" ref="I1265" ca="1">IFERROR(IF(SUMIFS(Proposed_Direct_Cost,Proposed_Labor_Category,$D1265,Proposed_Company,$C1265,Proposed_MSA_Code,$E1265)=0,"Not Proposed",SUMIFS(Proposed_Direct_Cost,Proposed_Labor_Category,$D1265,Proposed_Company,$C1265,Proposed_MSA_Code,$E1265)),"")</f>
        <v>Not Proposed</v>
      </c>
      <c r="J1265" s="117" cm="1">
        <f t="array" aca="1" ref="J1265" ca="1">SUMIFS(Invoice_Hours,Invoice_Labor_Category,$D1265,Invoice_Company,$C1265,Invoice_MSA_Code,$E1265)</f>
        <v>0</v>
      </c>
      <c r="K1265" s="7" t="str">
        <f t="shared" ca="1" si="314"/>
        <v/>
      </c>
      <c r="L1265" s="222" cm="1">
        <f t="array" aca="1" ref="L1265" ca="1">IFERROR(SUMIFS(Invoice_Direct_Cost,Invoice_Labor_Category,$D1265,Invoice_Company,$C1265,Invoice_MSA_Code,$E1265),"")</f>
        <v>0</v>
      </c>
      <c r="M1265" s="7" t="str">
        <f t="shared" ca="1" si="315"/>
        <v/>
      </c>
      <c r="N1265" s="220" t="str">
        <f t="shared" ca="1" si="320"/>
        <v/>
      </c>
      <c r="O1265" s="7" t="str">
        <f t="shared" ca="1" si="316"/>
        <v/>
      </c>
      <c r="P1265" s="7" t="str">
        <f t="shared" ca="1" si="317"/>
        <v/>
      </c>
      <c r="Q1265" s="7" t="str">
        <f t="shared" ca="1" si="318"/>
        <v/>
      </c>
      <c r="R1265" s="7" t="str">
        <f t="shared" ca="1" si="319"/>
        <v/>
      </c>
      <c r="S1265" s="7" t="str">
        <f t="shared" ca="1" si="306"/>
        <v/>
      </c>
      <c r="T1265" s="7" t="str">
        <f t="shared" ca="1" si="307"/>
        <v/>
      </c>
      <c r="V1265" s="120" cm="1">
        <f t="array" aca="1" ref="V1265" ca="1">SUMIFS(Invoice_Hours,Invoice_Labor_Category,$D1265,Invoice_Company,$C1265,Invoice_MSA_Code,$E1265)</f>
        <v>0</v>
      </c>
      <c r="W1265" s="121" t="str">
        <f t="shared" ca="1" si="308"/>
        <v/>
      </c>
      <c r="X1265" s="151" t="str">
        <f t="shared" ca="1" si="309"/>
        <v/>
      </c>
      <c r="AB1265" t="str">
        <f t="shared" si="310"/>
        <v/>
      </c>
      <c r="AC1265" t="str">
        <f t="shared" si="311"/>
        <v/>
      </c>
      <c r="AD1265" t="str">
        <f t="shared" si="312"/>
        <v/>
      </c>
      <c r="AE1265" s="4" t="str">
        <f t="shared" ca="1" si="321"/>
        <v/>
      </c>
    </row>
    <row r="1266" spans="7:31" ht="20.100000000000001" customHeight="1">
      <c r="G1266" s="117" cm="1">
        <f t="array" aca="1" ref="G1266" ca="1">SUMIFS(Proposed_Hours,Proposed_Labor_Category,$D1266,Proposed_Company,$C1266,Proposed_MSA_Code,$E1266)</f>
        <v>0</v>
      </c>
      <c r="H1266" s="7" t="str">
        <f t="shared" ca="1" si="313"/>
        <v/>
      </c>
      <c r="I1266" s="4" t="str" cm="1">
        <f t="array" aca="1" ref="I1266" ca="1">IFERROR(IF(SUMIFS(Proposed_Direct_Cost,Proposed_Labor_Category,$D1266,Proposed_Company,$C1266,Proposed_MSA_Code,$E1266)=0,"Not Proposed",SUMIFS(Proposed_Direct_Cost,Proposed_Labor_Category,$D1266,Proposed_Company,$C1266,Proposed_MSA_Code,$E1266)),"")</f>
        <v>Not Proposed</v>
      </c>
      <c r="J1266" s="117" cm="1">
        <f t="array" aca="1" ref="J1266" ca="1">SUMIFS(Invoice_Hours,Invoice_Labor_Category,$D1266,Invoice_Company,$C1266,Invoice_MSA_Code,$E1266)</f>
        <v>0</v>
      </c>
      <c r="K1266" s="7" t="str">
        <f t="shared" ca="1" si="314"/>
        <v/>
      </c>
      <c r="L1266" s="222" cm="1">
        <f t="array" aca="1" ref="L1266" ca="1">IFERROR(SUMIFS(Invoice_Direct_Cost,Invoice_Labor_Category,$D1266,Invoice_Company,$C1266,Invoice_MSA_Code,$E1266),"")</f>
        <v>0</v>
      </c>
      <c r="M1266" s="7" t="str">
        <f t="shared" ca="1" si="315"/>
        <v/>
      </c>
      <c r="N1266" s="220" t="str">
        <f t="shared" ca="1" si="320"/>
        <v/>
      </c>
      <c r="O1266" s="7" t="str">
        <f t="shared" ca="1" si="316"/>
        <v/>
      </c>
      <c r="P1266" s="7" t="str">
        <f t="shared" ca="1" si="317"/>
        <v/>
      </c>
      <c r="Q1266" s="7" t="str">
        <f t="shared" ca="1" si="318"/>
        <v/>
      </c>
      <c r="R1266" s="7" t="str">
        <f t="shared" ca="1" si="319"/>
        <v/>
      </c>
      <c r="S1266" s="7" t="str">
        <f t="shared" ca="1" si="306"/>
        <v/>
      </c>
      <c r="T1266" s="7" t="str">
        <f t="shared" ca="1" si="307"/>
        <v/>
      </c>
      <c r="V1266" s="120" cm="1">
        <f t="array" aca="1" ref="V1266" ca="1">SUMIFS(Invoice_Hours,Invoice_Labor_Category,$D1266,Invoice_Company,$C1266,Invoice_MSA_Code,$E1266)</f>
        <v>0</v>
      </c>
      <c r="W1266" s="121" t="str">
        <f t="shared" ca="1" si="308"/>
        <v/>
      </c>
      <c r="X1266" s="152" t="str">
        <f t="shared" ca="1" si="309"/>
        <v/>
      </c>
      <c r="AB1266" t="str">
        <f t="shared" si="310"/>
        <v/>
      </c>
      <c r="AC1266" t="str">
        <f t="shared" si="311"/>
        <v/>
      </c>
      <c r="AD1266" t="str">
        <f t="shared" si="312"/>
        <v/>
      </c>
      <c r="AE1266" s="4" t="str">
        <f t="shared" ca="1" si="321"/>
        <v/>
      </c>
    </row>
    <row r="1267" spans="7:31" ht="20.100000000000001" customHeight="1">
      <c r="G1267" s="117" cm="1">
        <f t="array" aca="1" ref="G1267" ca="1">SUMIFS(Proposed_Hours,Proposed_Labor_Category,$D1267,Proposed_Company,$C1267,Proposed_MSA_Code,$E1267)</f>
        <v>0</v>
      </c>
      <c r="H1267" s="7" t="str">
        <f t="shared" ca="1" si="313"/>
        <v/>
      </c>
      <c r="I1267" s="4" t="str" cm="1">
        <f t="array" aca="1" ref="I1267" ca="1">IFERROR(IF(SUMIFS(Proposed_Direct_Cost,Proposed_Labor_Category,$D1267,Proposed_Company,$C1267,Proposed_MSA_Code,$E1267)=0,"Not Proposed",SUMIFS(Proposed_Direct_Cost,Proposed_Labor_Category,$D1267,Proposed_Company,$C1267,Proposed_MSA_Code,$E1267)),"")</f>
        <v>Not Proposed</v>
      </c>
      <c r="J1267" s="117" cm="1">
        <f t="array" aca="1" ref="J1267" ca="1">SUMIFS(Invoice_Hours,Invoice_Labor_Category,$D1267,Invoice_Company,$C1267,Invoice_MSA_Code,$E1267)</f>
        <v>0</v>
      </c>
      <c r="K1267" s="7" t="str">
        <f t="shared" ca="1" si="314"/>
        <v/>
      </c>
      <c r="L1267" s="222" cm="1">
        <f t="array" aca="1" ref="L1267" ca="1">IFERROR(SUMIFS(Invoice_Direct_Cost,Invoice_Labor_Category,$D1267,Invoice_Company,$C1267,Invoice_MSA_Code,$E1267),"")</f>
        <v>0</v>
      </c>
      <c r="M1267" s="7" t="str">
        <f t="shared" ca="1" si="315"/>
        <v/>
      </c>
      <c r="N1267" s="220" t="str">
        <f t="shared" ca="1" si="320"/>
        <v/>
      </c>
      <c r="O1267" s="7" t="str">
        <f t="shared" ca="1" si="316"/>
        <v/>
      </c>
      <c r="P1267" s="7" t="str">
        <f t="shared" ca="1" si="317"/>
        <v/>
      </c>
      <c r="Q1267" s="7" t="str">
        <f t="shared" ca="1" si="318"/>
        <v/>
      </c>
      <c r="R1267" s="7" t="str">
        <f t="shared" ca="1" si="319"/>
        <v/>
      </c>
      <c r="S1267" s="7" t="str">
        <f t="shared" ca="1" si="306"/>
        <v/>
      </c>
      <c r="T1267" s="7" t="str">
        <f t="shared" ca="1" si="307"/>
        <v/>
      </c>
      <c r="V1267" s="120" cm="1">
        <f t="array" aca="1" ref="V1267" ca="1">SUMIFS(Invoice_Hours,Invoice_Labor_Category,$D1267,Invoice_Company,$C1267,Invoice_MSA_Code,$E1267)</f>
        <v>0</v>
      </c>
      <c r="W1267" s="121" t="str">
        <f t="shared" ca="1" si="308"/>
        <v/>
      </c>
      <c r="X1267" s="151" t="str">
        <f t="shared" ca="1" si="309"/>
        <v/>
      </c>
      <c r="AB1267" t="str">
        <f t="shared" si="310"/>
        <v/>
      </c>
      <c r="AC1267" t="str">
        <f t="shared" si="311"/>
        <v/>
      </c>
      <c r="AD1267" t="str">
        <f t="shared" si="312"/>
        <v/>
      </c>
      <c r="AE1267" s="4" t="str">
        <f t="shared" ca="1" si="321"/>
        <v/>
      </c>
    </row>
    <row r="1268" spans="7:31" ht="20.100000000000001" customHeight="1">
      <c r="G1268" s="117" cm="1">
        <f t="array" aca="1" ref="G1268" ca="1">SUMIFS(Proposed_Hours,Proposed_Labor_Category,$D1268,Proposed_Company,$C1268,Proposed_MSA_Code,$E1268)</f>
        <v>0</v>
      </c>
      <c r="H1268" s="7" t="str">
        <f t="shared" ca="1" si="313"/>
        <v/>
      </c>
      <c r="I1268" s="4" t="str" cm="1">
        <f t="array" aca="1" ref="I1268" ca="1">IFERROR(IF(SUMIFS(Proposed_Direct_Cost,Proposed_Labor_Category,$D1268,Proposed_Company,$C1268,Proposed_MSA_Code,$E1268)=0,"Not Proposed",SUMIFS(Proposed_Direct_Cost,Proposed_Labor_Category,$D1268,Proposed_Company,$C1268,Proposed_MSA_Code,$E1268)),"")</f>
        <v>Not Proposed</v>
      </c>
      <c r="J1268" s="117" cm="1">
        <f t="array" aca="1" ref="J1268" ca="1">SUMIFS(Invoice_Hours,Invoice_Labor_Category,$D1268,Invoice_Company,$C1268,Invoice_MSA_Code,$E1268)</f>
        <v>0</v>
      </c>
      <c r="K1268" s="7" t="str">
        <f t="shared" ca="1" si="314"/>
        <v/>
      </c>
      <c r="L1268" s="222" cm="1">
        <f t="array" aca="1" ref="L1268" ca="1">IFERROR(SUMIFS(Invoice_Direct_Cost,Invoice_Labor_Category,$D1268,Invoice_Company,$C1268,Invoice_MSA_Code,$E1268),"")</f>
        <v>0</v>
      </c>
      <c r="M1268" s="7" t="str">
        <f t="shared" ca="1" si="315"/>
        <v/>
      </c>
      <c r="N1268" s="220" t="str">
        <f t="shared" ca="1" si="320"/>
        <v/>
      </c>
      <c r="O1268" s="7" t="str">
        <f t="shared" ca="1" si="316"/>
        <v/>
      </c>
      <c r="P1268" s="7" t="str">
        <f t="shared" ca="1" si="317"/>
        <v/>
      </c>
      <c r="Q1268" s="7" t="str">
        <f t="shared" ca="1" si="318"/>
        <v/>
      </c>
      <c r="R1268" s="7" t="str">
        <f t="shared" ca="1" si="319"/>
        <v/>
      </c>
      <c r="S1268" s="7" t="str">
        <f t="shared" ca="1" si="306"/>
        <v/>
      </c>
      <c r="T1268" s="7" t="str">
        <f t="shared" ca="1" si="307"/>
        <v/>
      </c>
      <c r="V1268" s="120" cm="1">
        <f t="array" aca="1" ref="V1268" ca="1">SUMIFS(Invoice_Hours,Invoice_Labor_Category,$D1268,Invoice_Company,$C1268,Invoice_MSA_Code,$E1268)</f>
        <v>0</v>
      </c>
      <c r="W1268" s="121" t="str">
        <f t="shared" ca="1" si="308"/>
        <v/>
      </c>
      <c r="X1268" s="152" t="str">
        <f t="shared" ca="1" si="309"/>
        <v/>
      </c>
      <c r="AB1268" t="str">
        <f t="shared" si="310"/>
        <v/>
      </c>
      <c r="AC1268" t="str">
        <f t="shared" si="311"/>
        <v/>
      </c>
      <c r="AD1268" t="str">
        <f t="shared" si="312"/>
        <v/>
      </c>
      <c r="AE1268" s="4" t="str">
        <f t="shared" ca="1" si="321"/>
        <v/>
      </c>
    </row>
    <row r="1269" spans="7:31" ht="20.100000000000001" customHeight="1">
      <c r="G1269" s="117" cm="1">
        <f t="array" aca="1" ref="G1269" ca="1">SUMIFS(Proposed_Hours,Proposed_Labor_Category,$D1269,Proposed_Company,$C1269,Proposed_MSA_Code,$E1269)</f>
        <v>0</v>
      </c>
      <c r="H1269" s="7" t="str">
        <f t="shared" ca="1" si="313"/>
        <v/>
      </c>
      <c r="I1269" s="4" t="str" cm="1">
        <f t="array" aca="1" ref="I1269" ca="1">IFERROR(IF(SUMIFS(Proposed_Direct_Cost,Proposed_Labor_Category,$D1269,Proposed_Company,$C1269,Proposed_MSA_Code,$E1269)=0,"Not Proposed",SUMIFS(Proposed_Direct_Cost,Proposed_Labor_Category,$D1269,Proposed_Company,$C1269,Proposed_MSA_Code,$E1269)),"")</f>
        <v>Not Proposed</v>
      </c>
      <c r="J1269" s="117" cm="1">
        <f t="array" aca="1" ref="J1269" ca="1">SUMIFS(Invoice_Hours,Invoice_Labor_Category,$D1269,Invoice_Company,$C1269,Invoice_MSA_Code,$E1269)</f>
        <v>0</v>
      </c>
      <c r="K1269" s="7" t="str">
        <f t="shared" ca="1" si="314"/>
        <v/>
      </c>
      <c r="L1269" s="222" cm="1">
        <f t="array" aca="1" ref="L1269" ca="1">IFERROR(SUMIFS(Invoice_Direct_Cost,Invoice_Labor_Category,$D1269,Invoice_Company,$C1269,Invoice_MSA_Code,$E1269),"")</f>
        <v>0</v>
      </c>
      <c r="M1269" s="7" t="str">
        <f t="shared" ca="1" si="315"/>
        <v/>
      </c>
      <c r="N1269" s="220" t="str">
        <f t="shared" ca="1" si="320"/>
        <v/>
      </c>
      <c r="O1269" s="7" t="str">
        <f t="shared" ca="1" si="316"/>
        <v/>
      </c>
      <c r="P1269" s="7" t="str">
        <f t="shared" ca="1" si="317"/>
        <v/>
      </c>
      <c r="Q1269" s="7" t="str">
        <f t="shared" ca="1" si="318"/>
        <v/>
      </c>
      <c r="R1269" s="7" t="str">
        <f t="shared" ca="1" si="319"/>
        <v/>
      </c>
      <c r="S1269" s="7" t="str">
        <f t="shared" ca="1" si="306"/>
        <v/>
      </c>
      <c r="T1269" s="7" t="str">
        <f t="shared" ca="1" si="307"/>
        <v/>
      </c>
      <c r="V1269" s="120" cm="1">
        <f t="array" aca="1" ref="V1269" ca="1">SUMIFS(Invoice_Hours,Invoice_Labor_Category,$D1269,Invoice_Company,$C1269,Invoice_MSA_Code,$E1269)</f>
        <v>0</v>
      </c>
      <c r="W1269" s="121" t="str">
        <f t="shared" ca="1" si="308"/>
        <v/>
      </c>
      <c r="X1269" s="151" t="str">
        <f t="shared" ca="1" si="309"/>
        <v/>
      </c>
      <c r="AB1269" t="str">
        <f t="shared" si="310"/>
        <v/>
      </c>
      <c r="AC1269" t="str">
        <f t="shared" si="311"/>
        <v/>
      </c>
      <c r="AD1269" t="str">
        <f t="shared" si="312"/>
        <v/>
      </c>
      <c r="AE1269" s="4" t="str">
        <f t="shared" ca="1" si="321"/>
        <v/>
      </c>
    </row>
    <row r="1270" spans="7:31" ht="20.100000000000001" customHeight="1">
      <c r="G1270" s="117" cm="1">
        <f t="array" aca="1" ref="G1270" ca="1">SUMIFS(Proposed_Hours,Proposed_Labor_Category,$D1270,Proposed_Company,$C1270,Proposed_MSA_Code,$E1270)</f>
        <v>0</v>
      </c>
      <c r="H1270" s="7" t="str">
        <f t="shared" ca="1" si="313"/>
        <v/>
      </c>
      <c r="I1270" s="4" t="str" cm="1">
        <f t="array" aca="1" ref="I1270" ca="1">IFERROR(IF(SUMIFS(Proposed_Direct_Cost,Proposed_Labor_Category,$D1270,Proposed_Company,$C1270,Proposed_MSA_Code,$E1270)=0,"Not Proposed",SUMIFS(Proposed_Direct_Cost,Proposed_Labor_Category,$D1270,Proposed_Company,$C1270,Proposed_MSA_Code,$E1270)),"")</f>
        <v>Not Proposed</v>
      </c>
      <c r="J1270" s="117" cm="1">
        <f t="array" aca="1" ref="J1270" ca="1">SUMIFS(Invoice_Hours,Invoice_Labor_Category,$D1270,Invoice_Company,$C1270,Invoice_MSA_Code,$E1270)</f>
        <v>0</v>
      </c>
      <c r="K1270" s="7" t="str">
        <f t="shared" ca="1" si="314"/>
        <v/>
      </c>
      <c r="L1270" s="222" cm="1">
        <f t="array" aca="1" ref="L1270" ca="1">IFERROR(SUMIFS(Invoice_Direct_Cost,Invoice_Labor_Category,$D1270,Invoice_Company,$C1270,Invoice_MSA_Code,$E1270),"")</f>
        <v>0</v>
      </c>
      <c r="M1270" s="7" t="str">
        <f t="shared" ca="1" si="315"/>
        <v/>
      </c>
      <c r="N1270" s="220" t="str">
        <f t="shared" ca="1" si="320"/>
        <v/>
      </c>
      <c r="O1270" s="7" t="str">
        <f t="shared" ca="1" si="316"/>
        <v/>
      </c>
      <c r="P1270" s="7" t="str">
        <f t="shared" ca="1" si="317"/>
        <v/>
      </c>
      <c r="Q1270" s="7" t="str">
        <f t="shared" ca="1" si="318"/>
        <v/>
      </c>
      <c r="R1270" s="7" t="str">
        <f t="shared" ca="1" si="319"/>
        <v/>
      </c>
      <c r="S1270" s="7" t="str">
        <f t="shared" ca="1" si="306"/>
        <v/>
      </c>
      <c r="T1270" s="7" t="str">
        <f t="shared" ca="1" si="307"/>
        <v/>
      </c>
      <c r="V1270" s="120" cm="1">
        <f t="array" aca="1" ref="V1270" ca="1">SUMIFS(Invoice_Hours,Invoice_Labor_Category,$D1270,Invoice_Company,$C1270,Invoice_MSA_Code,$E1270)</f>
        <v>0</v>
      </c>
      <c r="W1270" s="121" t="str">
        <f t="shared" ca="1" si="308"/>
        <v/>
      </c>
      <c r="X1270" s="152" t="str">
        <f t="shared" ca="1" si="309"/>
        <v/>
      </c>
      <c r="AB1270" t="str">
        <f t="shared" si="310"/>
        <v/>
      </c>
      <c r="AC1270" t="str">
        <f t="shared" si="311"/>
        <v/>
      </c>
      <c r="AD1270" t="str">
        <f t="shared" si="312"/>
        <v/>
      </c>
      <c r="AE1270" s="4" t="str">
        <f t="shared" ca="1" si="321"/>
        <v/>
      </c>
    </row>
    <row r="1271" spans="7:31" ht="20.100000000000001" customHeight="1">
      <c r="G1271" s="117" cm="1">
        <f t="array" aca="1" ref="G1271" ca="1">SUMIFS(Proposed_Hours,Proposed_Labor_Category,$D1271,Proposed_Company,$C1271,Proposed_MSA_Code,$E1271)</f>
        <v>0</v>
      </c>
      <c r="H1271" s="7" t="str">
        <f t="shared" ca="1" si="313"/>
        <v/>
      </c>
      <c r="I1271" s="4" t="str" cm="1">
        <f t="array" aca="1" ref="I1271" ca="1">IFERROR(IF(SUMIFS(Proposed_Direct_Cost,Proposed_Labor_Category,$D1271,Proposed_Company,$C1271,Proposed_MSA_Code,$E1271)=0,"Not Proposed",SUMIFS(Proposed_Direct_Cost,Proposed_Labor_Category,$D1271,Proposed_Company,$C1271,Proposed_MSA_Code,$E1271)),"")</f>
        <v>Not Proposed</v>
      </c>
      <c r="J1271" s="117" cm="1">
        <f t="array" aca="1" ref="J1271" ca="1">SUMIFS(Invoice_Hours,Invoice_Labor_Category,$D1271,Invoice_Company,$C1271,Invoice_MSA_Code,$E1271)</f>
        <v>0</v>
      </c>
      <c r="K1271" s="7" t="str">
        <f t="shared" ca="1" si="314"/>
        <v/>
      </c>
      <c r="L1271" s="222" cm="1">
        <f t="array" aca="1" ref="L1271" ca="1">IFERROR(SUMIFS(Invoice_Direct_Cost,Invoice_Labor_Category,$D1271,Invoice_Company,$C1271,Invoice_MSA_Code,$E1271),"")</f>
        <v>0</v>
      </c>
      <c r="M1271" s="7" t="str">
        <f t="shared" ca="1" si="315"/>
        <v/>
      </c>
      <c r="N1271" s="220" t="str">
        <f t="shared" ca="1" si="320"/>
        <v/>
      </c>
      <c r="O1271" s="7" t="str">
        <f t="shared" ca="1" si="316"/>
        <v/>
      </c>
      <c r="P1271" s="7" t="str">
        <f t="shared" ca="1" si="317"/>
        <v/>
      </c>
      <c r="Q1271" s="7" t="str">
        <f t="shared" ca="1" si="318"/>
        <v/>
      </c>
      <c r="R1271" s="7" t="str">
        <f t="shared" ca="1" si="319"/>
        <v/>
      </c>
      <c r="S1271" s="7" t="str">
        <f t="shared" ca="1" si="306"/>
        <v/>
      </c>
      <c r="T1271" s="7" t="str">
        <f t="shared" ca="1" si="307"/>
        <v/>
      </c>
      <c r="V1271" s="120" cm="1">
        <f t="array" aca="1" ref="V1271" ca="1">SUMIFS(Invoice_Hours,Invoice_Labor_Category,$D1271,Invoice_Company,$C1271,Invoice_MSA_Code,$E1271)</f>
        <v>0</v>
      </c>
      <c r="W1271" s="121" t="str">
        <f t="shared" ca="1" si="308"/>
        <v/>
      </c>
      <c r="X1271" s="151" t="str">
        <f t="shared" ca="1" si="309"/>
        <v/>
      </c>
      <c r="AB1271" t="str">
        <f t="shared" si="310"/>
        <v/>
      </c>
      <c r="AC1271" t="str">
        <f t="shared" si="311"/>
        <v/>
      </c>
      <c r="AD1271" t="str">
        <f t="shared" si="312"/>
        <v/>
      </c>
      <c r="AE1271" s="4" t="str">
        <f t="shared" ca="1" si="321"/>
        <v/>
      </c>
    </row>
    <row r="1272" spans="7:31" ht="20.100000000000001" customHeight="1">
      <c r="G1272" s="117" cm="1">
        <f t="array" aca="1" ref="G1272" ca="1">SUMIFS(Proposed_Hours,Proposed_Labor_Category,$D1272,Proposed_Company,$C1272,Proposed_MSA_Code,$E1272)</f>
        <v>0</v>
      </c>
      <c r="H1272" s="7" t="str">
        <f t="shared" ca="1" si="313"/>
        <v/>
      </c>
      <c r="I1272" s="4" t="str" cm="1">
        <f t="array" aca="1" ref="I1272" ca="1">IFERROR(IF(SUMIFS(Proposed_Direct_Cost,Proposed_Labor_Category,$D1272,Proposed_Company,$C1272,Proposed_MSA_Code,$E1272)=0,"Not Proposed",SUMIFS(Proposed_Direct_Cost,Proposed_Labor_Category,$D1272,Proposed_Company,$C1272,Proposed_MSA_Code,$E1272)),"")</f>
        <v>Not Proposed</v>
      </c>
      <c r="J1272" s="117" cm="1">
        <f t="array" aca="1" ref="J1272" ca="1">SUMIFS(Invoice_Hours,Invoice_Labor_Category,$D1272,Invoice_Company,$C1272,Invoice_MSA_Code,$E1272)</f>
        <v>0</v>
      </c>
      <c r="K1272" s="7" t="str">
        <f t="shared" ca="1" si="314"/>
        <v/>
      </c>
      <c r="L1272" s="222" cm="1">
        <f t="array" aca="1" ref="L1272" ca="1">IFERROR(SUMIFS(Invoice_Direct_Cost,Invoice_Labor_Category,$D1272,Invoice_Company,$C1272,Invoice_MSA_Code,$E1272),"")</f>
        <v>0</v>
      </c>
      <c r="M1272" s="7" t="str">
        <f t="shared" ca="1" si="315"/>
        <v/>
      </c>
      <c r="N1272" s="220" t="str">
        <f t="shared" ca="1" si="320"/>
        <v/>
      </c>
      <c r="O1272" s="7" t="str">
        <f t="shared" ca="1" si="316"/>
        <v/>
      </c>
      <c r="P1272" s="7" t="str">
        <f t="shared" ca="1" si="317"/>
        <v/>
      </c>
      <c r="Q1272" s="7" t="str">
        <f t="shared" ca="1" si="318"/>
        <v/>
      </c>
      <c r="R1272" s="7" t="str">
        <f t="shared" ca="1" si="319"/>
        <v/>
      </c>
      <c r="S1272" s="7" t="str">
        <f t="shared" ca="1" si="306"/>
        <v/>
      </c>
      <c r="T1272" s="7" t="str">
        <f t="shared" ca="1" si="307"/>
        <v/>
      </c>
      <c r="V1272" s="120" cm="1">
        <f t="array" aca="1" ref="V1272" ca="1">SUMIFS(Invoice_Hours,Invoice_Labor_Category,$D1272,Invoice_Company,$C1272,Invoice_MSA_Code,$E1272)</f>
        <v>0</v>
      </c>
      <c r="W1272" s="121" t="str">
        <f t="shared" ca="1" si="308"/>
        <v/>
      </c>
      <c r="X1272" s="152" t="str">
        <f t="shared" ca="1" si="309"/>
        <v/>
      </c>
      <c r="AB1272" t="str">
        <f t="shared" si="310"/>
        <v/>
      </c>
      <c r="AC1272" t="str">
        <f t="shared" si="311"/>
        <v/>
      </c>
      <c r="AD1272" t="str">
        <f t="shared" si="312"/>
        <v/>
      </c>
      <c r="AE1272" s="4" t="str">
        <f t="shared" ca="1" si="321"/>
        <v/>
      </c>
    </row>
    <row r="1273" spans="7:31" ht="20.100000000000001" customHeight="1">
      <c r="G1273" s="117" cm="1">
        <f t="array" aca="1" ref="G1273" ca="1">SUMIFS(Proposed_Hours,Proposed_Labor_Category,$D1273,Proposed_Company,$C1273,Proposed_MSA_Code,$E1273)</f>
        <v>0</v>
      </c>
      <c r="H1273" s="7" t="str">
        <f t="shared" ca="1" si="313"/>
        <v/>
      </c>
      <c r="I1273" s="4" t="str" cm="1">
        <f t="array" aca="1" ref="I1273" ca="1">IFERROR(IF(SUMIFS(Proposed_Direct_Cost,Proposed_Labor_Category,$D1273,Proposed_Company,$C1273,Proposed_MSA_Code,$E1273)=0,"Not Proposed",SUMIFS(Proposed_Direct_Cost,Proposed_Labor_Category,$D1273,Proposed_Company,$C1273,Proposed_MSA_Code,$E1273)),"")</f>
        <v>Not Proposed</v>
      </c>
      <c r="J1273" s="117" cm="1">
        <f t="array" aca="1" ref="J1273" ca="1">SUMIFS(Invoice_Hours,Invoice_Labor_Category,$D1273,Invoice_Company,$C1273,Invoice_MSA_Code,$E1273)</f>
        <v>0</v>
      </c>
      <c r="K1273" s="7" t="str">
        <f t="shared" ca="1" si="314"/>
        <v/>
      </c>
      <c r="L1273" s="222" cm="1">
        <f t="array" aca="1" ref="L1273" ca="1">IFERROR(SUMIFS(Invoice_Direct_Cost,Invoice_Labor_Category,$D1273,Invoice_Company,$C1273,Invoice_MSA_Code,$E1273),"")</f>
        <v>0</v>
      </c>
      <c r="M1273" s="7" t="str">
        <f t="shared" ca="1" si="315"/>
        <v/>
      </c>
      <c r="N1273" s="220" t="str">
        <f t="shared" ca="1" si="320"/>
        <v/>
      </c>
      <c r="O1273" s="7" t="str">
        <f t="shared" ca="1" si="316"/>
        <v/>
      </c>
      <c r="P1273" s="7" t="str">
        <f t="shared" ca="1" si="317"/>
        <v/>
      </c>
      <c r="Q1273" s="7" t="str">
        <f t="shared" ca="1" si="318"/>
        <v/>
      </c>
      <c r="R1273" s="7" t="str">
        <f t="shared" ca="1" si="319"/>
        <v/>
      </c>
      <c r="S1273" s="7" t="str">
        <f t="shared" ca="1" si="306"/>
        <v/>
      </c>
      <c r="T1273" s="7" t="str">
        <f t="shared" ca="1" si="307"/>
        <v/>
      </c>
      <c r="V1273" s="120" cm="1">
        <f t="array" aca="1" ref="V1273" ca="1">SUMIFS(Invoice_Hours,Invoice_Labor_Category,$D1273,Invoice_Company,$C1273,Invoice_MSA_Code,$E1273)</f>
        <v>0</v>
      </c>
      <c r="W1273" s="121" t="str">
        <f t="shared" ca="1" si="308"/>
        <v/>
      </c>
      <c r="X1273" s="151" t="str">
        <f t="shared" ca="1" si="309"/>
        <v/>
      </c>
      <c r="AB1273" t="str">
        <f t="shared" si="310"/>
        <v/>
      </c>
      <c r="AC1273" t="str">
        <f t="shared" si="311"/>
        <v/>
      </c>
      <c r="AD1273" t="str">
        <f t="shared" si="312"/>
        <v/>
      </c>
      <c r="AE1273" s="4" t="str">
        <f t="shared" ca="1" si="321"/>
        <v/>
      </c>
    </row>
    <row r="1274" spans="7:31" ht="20.100000000000001" customHeight="1">
      <c r="G1274" s="117" cm="1">
        <f t="array" aca="1" ref="G1274" ca="1">SUMIFS(Proposed_Hours,Proposed_Labor_Category,$D1274,Proposed_Company,$C1274,Proposed_MSA_Code,$E1274)</f>
        <v>0</v>
      </c>
      <c r="H1274" s="7" t="str">
        <f t="shared" ca="1" si="313"/>
        <v/>
      </c>
      <c r="I1274" s="4" t="str" cm="1">
        <f t="array" aca="1" ref="I1274" ca="1">IFERROR(IF(SUMIFS(Proposed_Direct_Cost,Proposed_Labor_Category,$D1274,Proposed_Company,$C1274,Proposed_MSA_Code,$E1274)=0,"Not Proposed",SUMIFS(Proposed_Direct_Cost,Proposed_Labor_Category,$D1274,Proposed_Company,$C1274,Proposed_MSA_Code,$E1274)),"")</f>
        <v>Not Proposed</v>
      </c>
      <c r="J1274" s="117" cm="1">
        <f t="array" aca="1" ref="J1274" ca="1">SUMIFS(Invoice_Hours,Invoice_Labor_Category,$D1274,Invoice_Company,$C1274,Invoice_MSA_Code,$E1274)</f>
        <v>0</v>
      </c>
      <c r="K1274" s="7" t="str">
        <f t="shared" ca="1" si="314"/>
        <v/>
      </c>
      <c r="L1274" s="222" cm="1">
        <f t="array" aca="1" ref="L1274" ca="1">IFERROR(SUMIFS(Invoice_Direct_Cost,Invoice_Labor_Category,$D1274,Invoice_Company,$C1274,Invoice_MSA_Code,$E1274),"")</f>
        <v>0</v>
      </c>
      <c r="M1274" s="7" t="str">
        <f t="shared" ca="1" si="315"/>
        <v/>
      </c>
      <c r="N1274" s="220" t="str">
        <f t="shared" ca="1" si="320"/>
        <v/>
      </c>
      <c r="O1274" s="7" t="str">
        <f t="shared" ca="1" si="316"/>
        <v/>
      </c>
      <c r="P1274" s="7" t="str">
        <f t="shared" ca="1" si="317"/>
        <v/>
      </c>
      <c r="Q1274" s="7" t="str">
        <f t="shared" ca="1" si="318"/>
        <v/>
      </c>
      <c r="R1274" s="7" t="str">
        <f t="shared" ca="1" si="319"/>
        <v/>
      </c>
      <c r="S1274" s="7" t="str">
        <f t="shared" ca="1" si="306"/>
        <v/>
      </c>
      <c r="T1274" s="7" t="str">
        <f t="shared" ca="1" si="307"/>
        <v/>
      </c>
      <c r="V1274" s="120" cm="1">
        <f t="array" aca="1" ref="V1274" ca="1">SUMIFS(Invoice_Hours,Invoice_Labor_Category,$D1274,Invoice_Company,$C1274,Invoice_MSA_Code,$E1274)</f>
        <v>0</v>
      </c>
      <c r="W1274" s="121" t="str">
        <f t="shared" ca="1" si="308"/>
        <v/>
      </c>
      <c r="X1274" s="152" t="str">
        <f t="shared" ca="1" si="309"/>
        <v/>
      </c>
      <c r="AB1274" t="str">
        <f t="shared" si="310"/>
        <v/>
      </c>
      <c r="AC1274" t="str">
        <f t="shared" si="311"/>
        <v/>
      </c>
      <c r="AD1274" t="str">
        <f t="shared" si="312"/>
        <v/>
      </c>
      <c r="AE1274" s="4" t="str">
        <f t="shared" ca="1" si="321"/>
        <v/>
      </c>
    </row>
    <row r="1275" spans="7:31" ht="20.100000000000001" customHeight="1">
      <c r="G1275" s="117" cm="1">
        <f t="array" aca="1" ref="G1275" ca="1">SUMIFS(Proposed_Hours,Proposed_Labor_Category,$D1275,Proposed_Company,$C1275,Proposed_MSA_Code,$E1275)</f>
        <v>0</v>
      </c>
      <c r="H1275" s="7" t="str">
        <f t="shared" ca="1" si="313"/>
        <v/>
      </c>
      <c r="I1275" s="4" t="str" cm="1">
        <f t="array" aca="1" ref="I1275" ca="1">IFERROR(IF(SUMIFS(Proposed_Direct_Cost,Proposed_Labor_Category,$D1275,Proposed_Company,$C1275,Proposed_MSA_Code,$E1275)=0,"Not Proposed",SUMIFS(Proposed_Direct_Cost,Proposed_Labor_Category,$D1275,Proposed_Company,$C1275,Proposed_MSA_Code,$E1275)),"")</f>
        <v>Not Proposed</v>
      </c>
      <c r="J1275" s="117" cm="1">
        <f t="array" aca="1" ref="J1275" ca="1">SUMIFS(Invoice_Hours,Invoice_Labor_Category,$D1275,Invoice_Company,$C1275,Invoice_MSA_Code,$E1275)</f>
        <v>0</v>
      </c>
      <c r="K1275" s="7" t="str">
        <f t="shared" ca="1" si="314"/>
        <v/>
      </c>
      <c r="L1275" s="222" cm="1">
        <f t="array" aca="1" ref="L1275" ca="1">IFERROR(SUMIFS(Invoice_Direct_Cost,Invoice_Labor_Category,$D1275,Invoice_Company,$C1275,Invoice_MSA_Code,$E1275),"")</f>
        <v>0</v>
      </c>
      <c r="M1275" s="7" t="str">
        <f t="shared" ca="1" si="315"/>
        <v/>
      </c>
      <c r="N1275" s="220" t="str">
        <f t="shared" ca="1" si="320"/>
        <v/>
      </c>
      <c r="O1275" s="7" t="str">
        <f t="shared" ca="1" si="316"/>
        <v/>
      </c>
      <c r="P1275" s="7" t="str">
        <f t="shared" ca="1" si="317"/>
        <v/>
      </c>
      <c r="Q1275" s="7" t="str">
        <f t="shared" ca="1" si="318"/>
        <v/>
      </c>
      <c r="R1275" s="7" t="str">
        <f t="shared" ca="1" si="319"/>
        <v/>
      </c>
      <c r="S1275" s="7" t="str">
        <f t="shared" ca="1" si="306"/>
        <v/>
      </c>
      <c r="T1275" s="7" t="str">
        <f t="shared" ca="1" si="307"/>
        <v/>
      </c>
      <c r="V1275" s="120" cm="1">
        <f t="array" aca="1" ref="V1275" ca="1">SUMIFS(Invoice_Hours,Invoice_Labor_Category,$D1275,Invoice_Company,$C1275,Invoice_MSA_Code,$E1275)</f>
        <v>0</v>
      </c>
      <c r="W1275" s="121" t="str">
        <f t="shared" ca="1" si="308"/>
        <v/>
      </c>
      <c r="X1275" s="151" t="str">
        <f t="shared" ca="1" si="309"/>
        <v/>
      </c>
      <c r="AB1275" t="str">
        <f t="shared" si="310"/>
        <v/>
      </c>
      <c r="AC1275" t="str">
        <f t="shared" si="311"/>
        <v/>
      </c>
      <c r="AD1275" t="str">
        <f t="shared" si="312"/>
        <v/>
      </c>
      <c r="AE1275" s="4" t="str">
        <f t="shared" ca="1" si="321"/>
        <v/>
      </c>
    </row>
    <row r="1276" spans="7:31" ht="20.100000000000001" customHeight="1">
      <c r="G1276" s="117" cm="1">
        <f t="array" aca="1" ref="G1276" ca="1">SUMIFS(Proposed_Hours,Proposed_Labor_Category,$D1276,Proposed_Company,$C1276,Proposed_MSA_Code,$E1276)</f>
        <v>0</v>
      </c>
      <c r="H1276" s="7" t="str">
        <f t="shared" ca="1" si="313"/>
        <v/>
      </c>
      <c r="I1276" s="4" t="str" cm="1">
        <f t="array" aca="1" ref="I1276" ca="1">IFERROR(IF(SUMIFS(Proposed_Direct_Cost,Proposed_Labor_Category,$D1276,Proposed_Company,$C1276,Proposed_MSA_Code,$E1276)=0,"Not Proposed",SUMIFS(Proposed_Direct_Cost,Proposed_Labor_Category,$D1276,Proposed_Company,$C1276,Proposed_MSA_Code,$E1276)),"")</f>
        <v>Not Proposed</v>
      </c>
      <c r="J1276" s="117" cm="1">
        <f t="array" aca="1" ref="J1276" ca="1">SUMIFS(Invoice_Hours,Invoice_Labor_Category,$D1276,Invoice_Company,$C1276,Invoice_MSA_Code,$E1276)</f>
        <v>0</v>
      </c>
      <c r="K1276" s="7" t="str">
        <f t="shared" ca="1" si="314"/>
        <v/>
      </c>
      <c r="L1276" s="222" cm="1">
        <f t="array" aca="1" ref="L1276" ca="1">IFERROR(SUMIFS(Invoice_Direct_Cost,Invoice_Labor_Category,$D1276,Invoice_Company,$C1276,Invoice_MSA_Code,$E1276),"")</f>
        <v>0</v>
      </c>
      <c r="M1276" s="7" t="str">
        <f t="shared" ca="1" si="315"/>
        <v/>
      </c>
      <c r="N1276" s="220" t="str">
        <f t="shared" ca="1" si="320"/>
        <v/>
      </c>
      <c r="O1276" s="7" t="str">
        <f t="shared" ca="1" si="316"/>
        <v/>
      </c>
      <c r="P1276" s="7" t="str">
        <f t="shared" ca="1" si="317"/>
        <v/>
      </c>
      <c r="Q1276" s="7" t="str">
        <f t="shared" ca="1" si="318"/>
        <v/>
      </c>
      <c r="R1276" s="7" t="str">
        <f t="shared" ca="1" si="319"/>
        <v/>
      </c>
      <c r="S1276" s="7" t="str">
        <f t="shared" ca="1" si="306"/>
        <v/>
      </c>
      <c r="T1276" s="7" t="str">
        <f t="shared" ca="1" si="307"/>
        <v/>
      </c>
      <c r="V1276" s="120" cm="1">
        <f t="array" aca="1" ref="V1276" ca="1">SUMIFS(Invoice_Hours,Invoice_Labor_Category,$D1276,Invoice_Company,$C1276,Invoice_MSA_Code,$E1276)</f>
        <v>0</v>
      </c>
      <c r="W1276" s="121" t="str">
        <f t="shared" ca="1" si="308"/>
        <v/>
      </c>
      <c r="X1276" s="152" t="str">
        <f t="shared" ca="1" si="309"/>
        <v/>
      </c>
      <c r="AB1276" t="str">
        <f t="shared" si="310"/>
        <v/>
      </c>
      <c r="AC1276" t="str">
        <f t="shared" si="311"/>
        <v/>
      </c>
      <c r="AD1276" t="str">
        <f t="shared" si="312"/>
        <v/>
      </c>
      <c r="AE1276" s="4" t="str">
        <f t="shared" ca="1" si="321"/>
        <v/>
      </c>
    </row>
    <row r="1277" spans="7:31" ht="20.100000000000001" customHeight="1">
      <c r="G1277" s="117" cm="1">
        <f t="array" aca="1" ref="G1277" ca="1">SUMIFS(Proposed_Hours,Proposed_Labor_Category,$D1277,Proposed_Company,$C1277,Proposed_MSA_Code,$E1277)</f>
        <v>0</v>
      </c>
      <c r="H1277" s="7" t="str">
        <f t="shared" ca="1" si="313"/>
        <v/>
      </c>
      <c r="I1277" s="4" t="str" cm="1">
        <f t="array" aca="1" ref="I1277" ca="1">IFERROR(IF(SUMIFS(Proposed_Direct_Cost,Proposed_Labor_Category,$D1277,Proposed_Company,$C1277,Proposed_MSA_Code,$E1277)=0,"Not Proposed",SUMIFS(Proposed_Direct_Cost,Proposed_Labor_Category,$D1277,Proposed_Company,$C1277,Proposed_MSA_Code,$E1277)),"")</f>
        <v>Not Proposed</v>
      </c>
      <c r="J1277" s="117" cm="1">
        <f t="array" aca="1" ref="J1277" ca="1">SUMIFS(Invoice_Hours,Invoice_Labor_Category,$D1277,Invoice_Company,$C1277,Invoice_MSA_Code,$E1277)</f>
        <v>0</v>
      </c>
      <c r="K1277" s="7" t="str">
        <f t="shared" ca="1" si="314"/>
        <v/>
      </c>
      <c r="L1277" s="222" cm="1">
        <f t="array" aca="1" ref="L1277" ca="1">IFERROR(SUMIFS(Invoice_Direct_Cost,Invoice_Labor_Category,$D1277,Invoice_Company,$C1277,Invoice_MSA_Code,$E1277),"")</f>
        <v>0</v>
      </c>
      <c r="M1277" s="7" t="str">
        <f t="shared" ca="1" si="315"/>
        <v/>
      </c>
      <c r="N1277" s="220" t="str">
        <f t="shared" ca="1" si="320"/>
        <v/>
      </c>
      <c r="O1277" s="7" t="str">
        <f t="shared" ca="1" si="316"/>
        <v/>
      </c>
      <c r="P1277" s="7" t="str">
        <f t="shared" ca="1" si="317"/>
        <v/>
      </c>
      <c r="Q1277" s="7" t="str">
        <f t="shared" ca="1" si="318"/>
        <v/>
      </c>
      <c r="R1277" s="7" t="str">
        <f t="shared" ca="1" si="319"/>
        <v/>
      </c>
      <c r="S1277" s="7" t="str">
        <f t="shared" ca="1" si="306"/>
        <v/>
      </c>
      <c r="T1277" s="7" t="str">
        <f t="shared" ca="1" si="307"/>
        <v/>
      </c>
      <c r="V1277" s="120" cm="1">
        <f t="array" aca="1" ref="V1277" ca="1">SUMIFS(Invoice_Hours,Invoice_Labor_Category,$D1277,Invoice_Company,$C1277,Invoice_MSA_Code,$E1277)</f>
        <v>0</v>
      </c>
      <c r="W1277" s="121" t="str">
        <f t="shared" ca="1" si="308"/>
        <v/>
      </c>
      <c r="X1277" s="151" t="str">
        <f t="shared" ca="1" si="309"/>
        <v/>
      </c>
      <c r="AB1277" t="str">
        <f t="shared" si="310"/>
        <v/>
      </c>
      <c r="AC1277" t="str">
        <f t="shared" si="311"/>
        <v/>
      </c>
      <c r="AD1277" t="str">
        <f t="shared" si="312"/>
        <v/>
      </c>
      <c r="AE1277" s="4" t="str">
        <f t="shared" ca="1" si="321"/>
        <v/>
      </c>
    </row>
    <row r="1278" spans="7:31" ht="20.100000000000001" customHeight="1">
      <c r="G1278" s="117" cm="1">
        <f t="array" aca="1" ref="G1278" ca="1">SUMIFS(Proposed_Hours,Proposed_Labor_Category,$D1278,Proposed_Company,$C1278,Proposed_MSA_Code,$E1278)</f>
        <v>0</v>
      </c>
      <c r="H1278" s="7" t="str">
        <f t="shared" ca="1" si="313"/>
        <v/>
      </c>
      <c r="I1278" s="4" t="str" cm="1">
        <f t="array" aca="1" ref="I1278" ca="1">IFERROR(IF(SUMIFS(Proposed_Direct_Cost,Proposed_Labor_Category,$D1278,Proposed_Company,$C1278,Proposed_MSA_Code,$E1278)=0,"Not Proposed",SUMIFS(Proposed_Direct_Cost,Proposed_Labor_Category,$D1278,Proposed_Company,$C1278,Proposed_MSA_Code,$E1278)),"")</f>
        <v>Not Proposed</v>
      </c>
      <c r="J1278" s="117" cm="1">
        <f t="array" aca="1" ref="J1278" ca="1">SUMIFS(Invoice_Hours,Invoice_Labor_Category,$D1278,Invoice_Company,$C1278,Invoice_MSA_Code,$E1278)</f>
        <v>0</v>
      </c>
      <c r="K1278" s="7" t="str">
        <f t="shared" ca="1" si="314"/>
        <v/>
      </c>
      <c r="L1278" s="222" cm="1">
        <f t="array" aca="1" ref="L1278" ca="1">IFERROR(SUMIFS(Invoice_Direct_Cost,Invoice_Labor_Category,$D1278,Invoice_Company,$C1278,Invoice_MSA_Code,$E1278),"")</f>
        <v>0</v>
      </c>
      <c r="M1278" s="7" t="str">
        <f t="shared" ca="1" si="315"/>
        <v/>
      </c>
      <c r="N1278" s="220" t="str">
        <f t="shared" ca="1" si="320"/>
        <v/>
      </c>
      <c r="O1278" s="7" t="str">
        <f t="shared" ca="1" si="316"/>
        <v/>
      </c>
      <c r="P1278" s="7" t="str">
        <f t="shared" ca="1" si="317"/>
        <v/>
      </c>
      <c r="Q1278" s="7" t="str">
        <f t="shared" ca="1" si="318"/>
        <v/>
      </c>
      <c r="R1278" s="7" t="str">
        <f t="shared" ca="1" si="319"/>
        <v/>
      </c>
      <c r="S1278" s="7" t="str">
        <f t="shared" ca="1" si="306"/>
        <v/>
      </c>
      <c r="T1278" s="7" t="str">
        <f t="shared" ca="1" si="307"/>
        <v/>
      </c>
      <c r="V1278" s="120" cm="1">
        <f t="array" aca="1" ref="V1278" ca="1">SUMIFS(Invoice_Hours,Invoice_Labor_Category,$D1278,Invoice_Company,$C1278,Invoice_MSA_Code,$E1278)</f>
        <v>0</v>
      </c>
      <c r="W1278" s="121" t="str">
        <f t="shared" ca="1" si="308"/>
        <v/>
      </c>
      <c r="X1278" s="152" t="str">
        <f t="shared" ca="1" si="309"/>
        <v/>
      </c>
      <c r="AB1278" t="str">
        <f t="shared" si="310"/>
        <v/>
      </c>
      <c r="AC1278" t="str">
        <f t="shared" si="311"/>
        <v/>
      </c>
      <c r="AD1278" t="str">
        <f t="shared" si="312"/>
        <v/>
      </c>
      <c r="AE1278" s="4" t="str">
        <f t="shared" ca="1" si="321"/>
        <v/>
      </c>
    </row>
    <row r="1279" spans="7:31" ht="20.100000000000001" customHeight="1">
      <c r="G1279" s="117" cm="1">
        <f t="array" aca="1" ref="G1279" ca="1">SUMIFS(Proposed_Hours,Proposed_Labor_Category,$D1279,Proposed_Company,$C1279,Proposed_MSA_Code,$E1279)</f>
        <v>0</v>
      </c>
      <c r="H1279" s="7" t="str">
        <f t="shared" ca="1" si="313"/>
        <v/>
      </c>
      <c r="I1279" s="4" t="str" cm="1">
        <f t="array" aca="1" ref="I1279" ca="1">IFERROR(IF(SUMIFS(Proposed_Direct_Cost,Proposed_Labor_Category,$D1279,Proposed_Company,$C1279,Proposed_MSA_Code,$E1279)=0,"Not Proposed",SUMIFS(Proposed_Direct_Cost,Proposed_Labor_Category,$D1279,Proposed_Company,$C1279,Proposed_MSA_Code,$E1279)),"")</f>
        <v>Not Proposed</v>
      </c>
      <c r="J1279" s="117" cm="1">
        <f t="array" aca="1" ref="J1279" ca="1">SUMIFS(Invoice_Hours,Invoice_Labor_Category,$D1279,Invoice_Company,$C1279,Invoice_MSA_Code,$E1279)</f>
        <v>0</v>
      </c>
      <c r="K1279" s="7" t="str">
        <f t="shared" ca="1" si="314"/>
        <v/>
      </c>
      <c r="L1279" s="222" cm="1">
        <f t="array" aca="1" ref="L1279" ca="1">IFERROR(SUMIFS(Invoice_Direct_Cost,Invoice_Labor_Category,$D1279,Invoice_Company,$C1279,Invoice_MSA_Code,$E1279),"")</f>
        <v>0</v>
      </c>
      <c r="M1279" s="7" t="str">
        <f t="shared" ca="1" si="315"/>
        <v/>
      </c>
      <c r="N1279" s="220" t="str">
        <f t="shared" ca="1" si="320"/>
        <v/>
      </c>
      <c r="O1279" s="7" t="str">
        <f t="shared" ca="1" si="316"/>
        <v/>
      </c>
      <c r="P1279" s="7" t="str">
        <f t="shared" ca="1" si="317"/>
        <v/>
      </c>
      <c r="Q1279" s="7" t="str">
        <f t="shared" ca="1" si="318"/>
        <v/>
      </c>
      <c r="R1279" s="7" t="str">
        <f t="shared" ca="1" si="319"/>
        <v/>
      </c>
      <c r="S1279" s="7" t="str">
        <f t="shared" ca="1" si="306"/>
        <v/>
      </c>
      <c r="T1279" s="7" t="str">
        <f t="shared" ca="1" si="307"/>
        <v/>
      </c>
      <c r="V1279" s="120" cm="1">
        <f t="array" aca="1" ref="V1279" ca="1">SUMIFS(Invoice_Hours,Invoice_Labor_Category,$D1279,Invoice_Company,$C1279,Invoice_MSA_Code,$E1279)</f>
        <v>0</v>
      </c>
      <c r="W1279" s="121" t="str">
        <f t="shared" ca="1" si="308"/>
        <v/>
      </c>
      <c r="X1279" s="151" t="str">
        <f t="shared" ca="1" si="309"/>
        <v/>
      </c>
      <c r="AB1279" t="str">
        <f t="shared" si="310"/>
        <v/>
      </c>
      <c r="AC1279" t="str">
        <f t="shared" si="311"/>
        <v/>
      </c>
      <c r="AD1279" t="str">
        <f t="shared" si="312"/>
        <v/>
      </c>
      <c r="AE1279" s="4" t="str">
        <f t="shared" ca="1" si="321"/>
        <v/>
      </c>
    </row>
    <row r="1280" spans="7:31" ht="20.100000000000001" customHeight="1">
      <c r="G1280" s="117" cm="1">
        <f t="array" aca="1" ref="G1280" ca="1">SUMIFS(Proposed_Hours,Proposed_Labor_Category,$D1280,Proposed_Company,$C1280,Proposed_MSA_Code,$E1280)</f>
        <v>0</v>
      </c>
      <c r="H1280" s="7" t="str">
        <f t="shared" ca="1" si="313"/>
        <v/>
      </c>
      <c r="I1280" s="4" t="str" cm="1">
        <f t="array" aca="1" ref="I1280" ca="1">IFERROR(IF(SUMIFS(Proposed_Direct_Cost,Proposed_Labor_Category,$D1280,Proposed_Company,$C1280,Proposed_MSA_Code,$E1280)=0,"Not Proposed",SUMIFS(Proposed_Direct_Cost,Proposed_Labor_Category,$D1280,Proposed_Company,$C1280,Proposed_MSA_Code,$E1280)),"")</f>
        <v>Not Proposed</v>
      </c>
      <c r="J1280" s="117" cm="1">
        <f t="array" aca="1" ref="J1280" ca="1">SUMIFS(Invoice_Hours,Invoice_Labor_Category,$D1280,Invoice_Company,$C1280,Invoice_MSA_Code,$E1280)</f>
        <v>0</v>
      </c>
      <c r="K1280" s="7" t="str">
        <f t="shared" ca="1" si="314"/>
        <v/>
      </c>
      <c r="L1280" s="222" cm="1">
        <f t="array" aca="1" ref="L1280" ca="1">IFERROR(SUMIFS(Invoice_Direct_Cost,Invoice_Labor_Category,$D1280,Invoice_Company,$C1280,Invoice_MSA_Code,$E1280),"")</f>
        <v>0</v>
      </c>
      <c r="M1280" s="7" t="str">
        <f t="shared" ca="1" si="315"/>
        <v/>
      </c>
      <c r="N1280" s="220" t="str">
        <f t="shared" ca="1" si="320"/>
        <v/>
      </c>
      <c r="O1280" s="7" t="str">
        <f t="shared" ca="1" si="316"/>
        <v/>
      </c>
      <c r="P1280" s="7" t="str">
        <f t="shared" ca="1" si="317"/>
        <v/>
      </c>
      <c r="Q1280" s="7" t="str">
        <f t="shared" ca="1" si="318"/>
        <v/>
      </c>
      <c r="R1280" s="7" t="str">
        <f t="shared" ca="1" si="319"/>
        <v/>
      </c>
      <c r="S1280" s="7" t="str">
        <f t="shared" ca="1" si="306"/>
        <v/>
      </c>
      <c r="T1280" s="7" t="str">
        <f t="shared" ca="1" si="307"/>
        <v/>
      </c>
      <c r="V1280" s="120" cm="1">
        <f t="array" aca="1" ref="V1280" ca="1">SUMIFS(Invoice_Hours,Invoice_Labor_Category,$D1280,Invoice_Company,$C1280,Invoice_MSA_Code,$E1280)</f>
        <v>0</v>
      </c>
      <c r="W1280" s="121" t="str">
        <f t="shared" ca="1" si="308"/>
        <v/>
      </c>
      <c r="X1280" s="152" t="str">
        <f t="shared" ca="1" si="309"/>
        <v/>
      </c>
      <c r="AB1280" t="str">
        <f t="shared" si="310"/>
        <v/>
      </c>
      <c r="AC1280" t="str">
        <f t="shared" si="311"/>
        <v/>
      </c>
      <c r="AD1280" t="str">
        <f t="shared" si="312"/>
        <v/>
      </c>
      <c r="AE1280" s="4" t="str">
        <f t="shared" ca="1" si="321"/>
        <v/>
      </c>
    </row>
    <row r="1281" spans="7:31" ht="20.100000000000001" customHeight="1">
      <c r="G1281" s="117" cm="1">
        <f t="array" aca="1" ref="G1281" ca="1">SUMIFS(Proposed_Hours,Proposed_Labor_Category,$D1281,Proposed_Company,$C1281,Proposed_MSA_Code,$E1281)</f>
        <v>0</v>
      </c>
      <c r="H1281" s="7" t="str">
        <f t="shared" ca="1" si="313"/>
        <v/>
      </c>
      <c r="I1281" s="4" t="str" cm="1">
        <f t="array" aca="1" ref="I1281" ca="1">IFERROR(IF(SUMIFS(Proposed_Direct_Cost,Proposed_Labor_Category,$D1281,Proposed_Company,$C1281,Proposed_MSA_Code,$E1281)=0,"Not Proposed",SUMIFS(Proposed_Direct_Cost,Proposed_Labor_Category,$D1281,Proposed_Company,$C1281,Proposed_MSA_Code,$E1281)),"")</f>
        <v>Not Proposed</v>
      </c>
      <c r="J1281" s="117" cm="1">
        <f t="array" aca="1" ref="J1281" ca="1">SUMIFS(Invoice_Hours,Invoice_Labor_Category,$D1281,Invoice_Company,$C1281,Invoice_MSA_Code,$E1281)</f>
        <v>0</v>
      </c>
      <c r="K1281" s="7" t="str">
        <f t="shared" ca="1" si="314"/>
        <v/>
      </c>
      <c r="L1281" s="222" cm="1">
        <f t="array" aca="1" ref="L1281" ca="1">IFERROR(SUMIFS(Invoice_Direct_Cost,Invoice_Labor_Category,$D1281,Invoice_Company,$C1281,Invoice_MSA_Code,$E1281),"")</f>
        <v>0</v>
      </c>
      <c r="M1281" s="7" t="str">
        <f t="shared" ca="1" si="315"/>
        <v/>
      </c>
      <c r="N1281" s="220" t="str">
        <f t="shared" ca="1" si="320"/>
        <v/>
      </c>
      <c r="O1281" s="7" t="str">
        <f t="shared" ca="1" si="316"/>
        <v/>
      </c>
      <c r="P1281" s="7" t="str">
        <f t="shared" ca="1" si="317"/>
        <v/>
      </c>
      <c r="Q1281" s="7" t="str">
        <f t="shared" ca="1" si="318"/>
        <v/>
      </c>
      <c r="R1281" s="7" t="str">
        <f t="shared" ca="1" si="319"/>
        <v/>
      </c>
      <c r="S1281" s="7" t="str">
        <f t="shared" ca="1" si="306"/>
        <v/>
      </c>
      <c r="T1281" s="7" t="str">
        <f t="shared" ca="1" si="307"/>
        <v/>
      </c>
      <c r="V1281" s="120" cm="1">
        <f t="array" aca="1" ref="V1281" ca="1">SUMIFS(Invoice_Hours,Invoice_Labor_Category,$D1281,Invoice_Company,$C1281,Invoice_MSA_Code,$E1281)</f>
        <v>0</v>
      </c>
      <c r="W1281" s="121" t="str">
        <f t="shared" ca="1" si="308"/>
        <v/>
      </c>
      <c r="X1281" s="151" t="str">
        <f t="shared" ca="1" si="309"/>
        <v/>
      </c>
      <c r="AB1281" t="str">
        <f t="shared" si="310"/>
        <v/>
      </c>
      <c r="AC1281" t="str">
        <f t="shared" si="311"/>
        <v/>
      </c>
      <c r="AD1281" t="str">
        <f t="shared" si="312"/>
        <v/>
      </c>
      <c r="AE1281" s="4" t="str">
        <f t="shared" ca="1" si="321"/>
        <v/>
      </c>
    </row>
    <row r="1282" spans="7:31" ht="20.100000000000001" customHeight="1">
      <c r="G1282" s="117" cm="1">
        <f t="array" aca="1" ref="G1282" ca="1">SUMIFS(Proposed_Hours,Proposed_Labor_Category,$D1282,Proposed_Company,$C1282,Proposed_MSA_Code,$E1282)</f>
        <v>0</v>
      </c>
      <c r="H1282" s="7" t="str">
        <f t="shared" ca="1" si="313"/>
        <v/>
      </c>
      <c r="I1282" s="4" t="str" cm="1">
        <f t="array" aca="1" ref="I1282" ca="1">IFERROR(IF(SUMIFS(Proposed_Direct_Cost,Proposed_Labor_Category,$D1282,Proposed_Company,$C1282,Proposed_MSA_Code,$E1282)=0,"Not Proposed",SUMIFS(Proposed_Direct_Cost,Proposed_Labor_Category,$D1282,Proposed_Company,$C1282,Proposed_MSA_Code,$E1282)),"")</f>
        <v>Not Proposed</v>
      </c>
      <c r="J1282" s="117" cm="1">
        <f t="array" aca="1" ref="J1282" ca="1">SUMIFS(Invoice_Hours,Invoice_Labor_Category,$D1282,Invoice_Company,$C1282,Invoice_MSA_Code,$E1282)</f>
        <v>0</v>
      </c>
      <c r="K1282" s="7" t="str">
        <f t="shared" ca="1" si="314"/>
        <v/>
      </c>
      <c r="L1282" s="222" cm="1">
        <f t="array" aca="1" ref="L1282" ca="1">IFERROR(SUMIFS(Invoice_Direct_Cost,Invoice_Labor_Category,$D1282,Invoice_Company,$C1282,Invoice_MSA_Code,$E1282),"")</f>
        <v>0</v>
      </c>
      <c r="M1282" s="7" t="str">
        <f t="shared" ca="1" si="315"/>
        <v/>
      </c>
      <c r="N1282" s="220" t="str">
        <f t="shared" ca="1" si="320"/>
        <v/>
      </c>
      <c r="O1282" s="7" t="str">
        <f t="shared" ca="1" si="316"/>
        <v/>
      </c>
      <c r="P1282" s="7" t="str">
        <f t="shared" ca="1" si="317"/>
        <v/>
      </c>
      <c r="Q1282" s="7" t="str">
        <f t="shared" ca="1" si="318"/>
        <v/>
      </c>
      <c r="R1282" s="7" t="str">
        <f t="shared" ca="1" si="319"/>
        <v/>
      </c>
      <c r="S1282" s="7" t="str">
        <f t="shared" ca="1" si="306"/>
        <v/>
      </c>
      <c r="T1282" s="7" t="str">
        <f t="shared" ca="1" si="307"/>
        <v/>
      </c>
      <c r="V1282" s="120" cm="1">
        <f t="array" aca="1" ref="V1282" ca="1">SUMIFS(Invoice_Hours,Invoice_Labor_Category,$D1282,Invoice_Company,$C1282,Invoice_MSA_Code,$E1282)</f>
        <v>0</v>
      </c>
      <c r="W1282" s="121" t="str">
        <f t="shared" ca="1" si="308"/>
        <v/>
      </c>
      <c r="X1282" s="152" t="str">
        <f t="shared" ca="1" si="309"/>
        <v/>
      </c>
      <c r="AB1282" t="str">
        <f t="shared" si="310"/>
        <v/>
      </c>
      <c r="AC1282" t="str">
        <f t="shared" si="311"/>
        <v/>
      </c>
      <c r="AD1282" t="str">
        <f t="shared" si="312"/>
        <v/>
      </c>
      <c r="AE1282" s="4" t="str">
        <f t="shared" ca="1" si="321"/>
        <v/>
      </c>
    </row>
    <row r="1283" spans="7:31" ht="20.100000000000001" customHeight="1">
      <c r="G1283" s="117" cm="1">
        <f t="array" aca="1" ref="G1283" ca="1">SUMIFS(Proposed_Hours,Proposed_Labor_Category,$D1283,Proposed_Company,$C1283,Proposed_MSA_Code,$E1283)</f>
        <v>0</v>
      </c>
      <c r="H1283" s="7" t="str">
        <f t="shared" ca="1" si="313"/>
        <v/>
      </c>
      <c r="I1283" s="4" t="str" cm="1">
        <f t="array" aca="1" ref="I1283" ca="1">IFERROR(IF(SUMIFS(Proposed_Direct_Cost,Proposed_Labor_Category,$D1283,Proposed_Company,$C1283,Proposed_MSA_Code,$E1283)=0,"Not Proposed",SUMIFS(Proposed_Direct_Cost,Proposed_Labor_Category,$D1283,Proposed_Company,$C1283,Proposed_MSA_Code,$E1283)),"")</f>
        <v>Not Proposed</v>
      </c>
      <c r="J1283" s="117" cm="1">
        <f t="array" aca="1" ref="J1283" ca="1">SUMIFS(Invoice_Hours,Invoice_Labor_Category,$D1283,Invoice_Company,$C1283,Invoice_MSA_Code,$E1283)</f>
        <v>0</v>
      </c>
      <c r="K1283" s="7" t="str">
        <f t="shared" ca="1" si="314"/>
        <v/>
      </c>
      <c r="L1283" s="222" cm="1">
        <f t="array" aca="1" ref="L1283" ca="1">IFERROR(SUMIFS(Invoice_Direct_Cost,Invoice_Labor_Category,$D1283,Invoice_Company,$C1283,Invoice_MSA_Code,$E1283),"")</f>
        <v>0</v>
      </c>
      <c r="M1283" s="7" t="str">
        <f t="shared" ca="1" si="315"/>
        <v/>
      </c>
      <c r="N1283" s="220" t="str">
        <f t="shared" ca="1" si="320"/>
        <v/>
      </c>
      <c r="O1283" s="7" t="str">
        <f t="shared" ca="1" si="316"/>
        <v/>
      </c>
      <c r="P1283" s="7" t="str">
        <f t="shared" ca="1" si="317"/>
        <v/>
      </c>
      <c r="Q1283" s="7" t="str">
        <f t="shared" ca="1" si="318"/>
        <v/>
      </c>
      <c r="R1283" s="7" t="str">
        <f t="shared" ca="1" si="319"/>
        <v/>
      </c>
      <c r="S1283" s="7" t="str">
        <f t="shared" ref="S1283:S1346" ca="1" si="322">IFERROR(IF(N1283&lt;0,-O1283,""),"")</f>
        <v/>
      </c>
      <c r="T1283" s="7" t="str">
        <f t="shared" ref="T1283:T1346" ca="1" si="323">IFERROR(IF(AND(K1283&lt;&gt;"",H1283&lt;&gt;"",K1283=H1283),L1283,""),"")</f>
        <v/>
      </c>
      <c r="V1283" s="120" cm="1">
        <f t="array" aca="1" ref="V1283" ca="1">SUMIFS(Invoice_Hours,Invoice_Labor_Category,$D1283,Invoice_Company,$C1283,Invoice_MSA_Code,$E1283)</f>
        <v>0</v>
      </c>
      <c r="W1283" s="121" t="str">
        <f t="shared" ref="W1283:W1346" ca="1" si="324">IFERROR(IF(AND(H1283&lt;&gt;0,K1283&gt;H1283,(K1283-H1283)/H1283&gt;0.05),(K1283-H1283),""),"")</f>
        <v/>
      </c>
      <c r="X1283" s="151" t="str">
        <f t="shared" ref="X1283:X1346" ca="1" si="325">IFERROR(IF(H1283="",K1283*J1283,W1283*V1283),"")</f>
        <v/>
      </c>
      <c r="AB1283" t="str">
        <f t="shared" ref="AB1283:AB1346" si="326">IF(C1283=0,"",C1283)</f>
        <v/>
      </c>
      <c r="AC1283" t="str">
        <f t="shared" ref="AC1283:AC1346" si="327">IF(D1283=0,"",D1283)</f>
        <v/>
      </c>
      <c r="AD1283" t="str">
        <f t="shared" ref="AD1283:AD1346" si="328">IF(F1283=0,"",F1283)</f>
        <v/>
      </c>
      <c r="AE1283" s="4" t="str">
        <f t="shared" ca="1" si="321"/>
        <v/>
      </c>
    </row>
    <row r="1284" spans="7:31" ht="20.100000000000001" customHeight="1">
      <c r="G1284" s="117" cm="1">
        <f t="array" aca="1" ref="G1284" ca="1">SUMIFS(Proposed_Hours,Proposed_Labor_Category,$D1284,Proposed_Company,$C1284,Proposed_MSA_Code,$E1284)</f>
        <v>0</v>
      </c>
      <c r="H1284" s="7" t="str">
        <f t="shared" ref="H1284:H1347" ca="1" si="329">IFERROR(I1284/G1284,"")</f>
        <v/>
      </c>
      <c r="I1284" s="4" t="str" cm="1">
        <f t="array" aca="1" ref="I1284" ca="1">IFERROR(IF(SUMIFS(Proposed_Direct_Cost,Proposed_Labor_Category,$D1284,Proposed_Company,$C1284,Proposed_MSA_Code,$E1284)=0,"Not Proposed",SUMIFS(Proposed_Direct_Cost,Proposed_Labor_Category,$D1284,Proposed_Company,$C1284,Proposed_MSA_Code,$E1284)),"")</f>
        <v>Not Proposed</v>
      </c>
      <c r="J1284" s="117" cm="1">
        <f t="array" aca="1" ref="J1284" ca="1">SUMIFS(Invoice_Hours,Invoice_Labor_Category,$D1284,Invoice_Company,$C1284,Invoice_MSA_Code,$E1284)</f>
        <v>0</v>
      </c>
      <c r="K1284" s="7" t="str">
        <f t="shared" ref="K1284:K1347" ca="1" si="330">IFERROR(L1284/J1284,"")</f>
        <v/>
      </c>
      <c r="L1284" s="222" cm="1">
        <f t="array" aca="1" ref="L1284" ca="1">IFERROR(SUMIFS(Invoice_Direct_Cost,Invoice_Labor_Category,$D1284,Invoice_Company,$C1284,Invoice_MSA_Code,$E1284),"")</f>
        <v>0</v>
      </c>
      <c r="M1284" s="7" t="str">
        <f t="shared" ref="M1284:M1347" ca="1" si="331">IFERROR(K1284-H1284,"")</f>
        <v/>
      </c>
      <c r="N1284" s="220" t="str">
        <f t="shared" ca="1" si="320"/>
        <v/>
      </c>
      <c r="O1284" s="7" t="str">
        <f t="shared" ref="O1284:O1347" ca="1" si="332">IFERROR(M1284*J1284,"")</f>
        <v/>
      </c>
      <c r="P1284" s="7" t="str">
        <f t="shared" ref="P1284:P1347" ca="1" si="333">IFERROR(IF(N1284&gt;5%,O1284*((N1284-5%)/N1284),""),"")</f>
        <v/>
      </c>
      <c r="Q1284" s="7" t="str">
        <f t="shared" ref="Q1284:Q1347" ca="1" si="334">IFERROR(IF(N1284&gt;0,O1284*(MIN(N1284,5%)/N1284),""),"")</f>
        <v/>
      </c>
      <c r="R1284" s="7" t="str">
        <f t="shared" ref="R1284:R1347" ca="1" si="335">IFERROR(IF(AND(K1284&gt;0,H1284="",L1284&lt;&gt;0),L1284,""),"")</f>
        <v/>
      </c>
      <c r="S1284" s="7" t="str">
        <f t="shared" ca="1" si="322"/>
        <v/>
      </c>
      <c r="T1284" s="7" t="str">
        <f t="shared" ca="1" si="323"/>
        <v/>
      </c>
      <c r="V1284" s="120" cm="1">
        <f t="array" aca="1" ref="V1284" ca="1">SUMIFS(Invoice_Hours,Invoice_Labor_Category,$D1284,Invoice_Company,$C1284,Invoice_MSA_Code,$E1284)</f>
        <v>0</v>
      </c>
      <c r="W1284" s="121" t="str">
        <f t="shared" ca="1" si="324"/>
        <v/>
      </c>
      <c r="X1284" s="152" t="str">
        <f t="shared" ca="1" si="325"/>
        <v/>
      </c>
      <c r="AB1284" t="str">
        <f t="shared" si="326"/>
        <v/>
      </c>
      <c r="AC1284" t="str">
        <f t="shared" si="327"/>
        <v/>
      </c>
      <c r="AD1284" t="str">
        <f t="shared" si="328"/>
        <v/>
      </c>
      <c r="AE1284" s="4" t="str">
        <f t="shared" ca="1" si="321"/>
        <v/>
      </c>
    </row>
    <row r="1285" spans="7:31" ht="20.100000000000001" customHeight="1">
      <c r="G1285" s="117" cm="1">
        <f t="array" aca="1" ref="G1285" ca="1">SUMIFS(Proposed_Hours,Proposed_Labor_Category,$D1285,Proposed_Company,$C1285,Proposed_MSA_Code,$E1285)</f>
        <v>0</v>
      </c>
      <c r="H1285" s="7" t="str">
        <f t="shared" ca="1" si="329"/>
        <v/>
      </c>
      <c r="I1285" s="4" t="str" cm="1">
        <f t="array" aca="1" ref="I1285" ca="1">IFERROR(IF(SUMIFS(Proposed_Direct_Cost,Proposed_Labor_Category,$D1285,Proposed_Company,$C1285,Proposed_MSA_Code,$E1285)=0,"Not Proposed",SUMIFS(Proposed_Direct_Cost,Proposed_Labor_Category,$D1285,Proposed_Company,$C1285,Proposed_MSA_Code,$E1285)),"")</f>
        <v>Not Proposed</v>
      </c>
      <c r="J1285" s="117" cm="1">
        <f t="array" aca="1" ref="J1285" ca="1">SUMIFS(Invoice_Hours,Invoice_Labor_Category,$D1285,Invoice_Company,$C1285,Invoice_MSA_Code,$E1285)</f>
        <v>0</v>
      </c>
      <c r="K1285" s="7" t="str">
        <f t="shared" ca="1" si="330"/>
        <v/>
      </c>
      <c r="L1285" s="222" cm="1">
        <f t="array" aca="1" ref="L1285" ca="1">IFERROR(SUMIFS(Invoice_Direct_Cost,Invoice_Labor_Category,$D1285,Invoice_Company,$C1285,Invoice_MSA_Code,$E1285),"")</f>
        <v>0</v>
      </c>
      <c r="M1285" s="7" t="str">
        <f t="shared" ca="1" si="331"/>
        <v/>
      </c>
      <c r="N1285" s="220" t="str">
        <f t="shared" ref="N1285:N1348" ca="1" si="336">IFERROR(M1285/H1285,"")</f>
        <v/>
      </c>
      <c r="O1285" s="7" t="str">
        <f t="shared" ca="1" si="332"/>
        <v/>
      </c>
      <c r="P1285" s="7" t="str">
        <f t="shared" ca="1" si="333"/>
        <v/>
      </c>
      <c r="Q1285" s="7" t="str">
        <f t="shared" ca="1" si="334"/>
        <v/>
      </c>
      <c r="R1285" s="7" t="str">
        <f t="shared" ca="1" si="335"/>
        <v/>
      </c>
      <c r="S1285" s="7" t="str">
        <f t="shared" ca="1" si="322"/>
        <v/>
      </c>
      <c r="T1285" s="7" t="str">
        <f t="shared" ca="1" si="323"/>
        <v/>
      </c>
      <c r="V1285" s="120" cm="1">
        <f t="array" aca="1" ref="V1285" ca="1">SUMIFS(Invoice_Hours,Invoice_Labor_Category,$D1285,Invoice_Company,$C1285,Invoice_MSA_Code,$E1285)</f>
        <v>0</v>
      </c>
      <c r="W1285" s="121" t="str">
        <f t="shared" ca="1" si="324"/>
        <v/>
      </c>
      <c r="X1285" s="151" t="str">
        <f t="shared" ca="1" si="325"/>
        <v/>
      </c>
      <c r="AB1285" t="str">
        <f t="shared" si="326"/>
        <v/>
      </c>
      <c r="AC1285" t="str">
        <f t="shared" si="327"/>
        <v/>
      </c>
      <c r="AD1285" t="str">
        <f t="shared" si="328"/>
        <v/>
      </c>
      <c r="AE1285" s="4" t="str">
        <f t="shared" ca="1" si="321"/>
        <v/>
      </c>
    </row>
    <row r="1286" spans="7:31" ht="20.100000000000001" customHeight="1">
      <c r="G1286" s="117" cm="1">
        <f t="array" aca="1" ref="G1286" ca="1">SUMIFS(Proposed_Hours,Proposed_Labor_Category,$D1286,Proposed_Company,$C1286,Proposed_MSA_Code,$E1286)</f>
        <v>0</v>
      </c>
      <c r="H1286" s="7" t="str">
        <f t="shared" ca="1" si="329"/>
        <v/>
      </c>
      <c r="I1286" s="4" t="str" cm="1">
        <f t="array" aca="1" ref="I1286" ca="1">IFERROR(IF(SUMIFS(Proposed_Direct_Cost,Proposed_Labor_Category,$D1286,Proposed_Company,$C1286,Proposed_MSA_Code,$E1286)=0,"Not Proposed",SUMIFS(Proposed_Direct_Cost,Proposed_Labor_Category,$D1286,Proposed_Company,$C1286,Proposed_MSA_Code,$E1286)),"")</f>
        <v>Not Proposed</v>
      </c>
      <c r="J1286" s="117" cm="1">
        <f t="array" aca="1" ref="J1286" ca="1">SUMIFS(Invoice_Hours,Invoice_Labor_Category,$D1286,Invoice_Company,$C1286,Invoice_MSA_Code,$E1286)</f>
        <v>0</v>
      </c>
      <c r="K1286" s="7" t="str">
        <f t="shared" ca="1" si="330"/>
        <v/>
      </c>
      <c r="L1286" s="222" cm="1">
        <f t="array" aca="1" ref="L1286" ca="1">IFERROR(SUMIFS(Invoice_Direct_Cost,Invoice_Labor_Category,$D1286,Invoice_Company,$C1286,Invoice_MSA_Code,$E1286),"")</f>
        <v>0</v>
      </c>
      <c r="M1286" s="7" t="str">
        <f t="shared" ca="1" si="331"/>
        <v/>
      </c>
      <c r="N1286" s="220" t="str">
        <f t="shared" ca="1" si="336"/>
        <v/>
      </c>
      <c r="O1286" s="7" t="str">
        <f t="shared" ca="1" si="332"/>
        <v/>
      </c>
      <c r="P1286" s="7" t="str">
        <f t="shared" ca="1" si="333"/>
        <v/>
      </c>
      <c r="Q1286" s="7" t="str">
        <f t="shared" ca="1" si="334"/>
        <v/>
      </c>
      <c r="R1286" s="7" t="str">
        <f t="shared" ca="1" si="335"/>
        <v/>
      </c>
      <c r="S1286" s="7" t="str">
        <f t="shared" ca="1" si="322"/>
        <v/>
      </c>
      <c r="T1286" s="7" t="str">
        <f t="shared" ca="1" si="323"/>
        <v/>
      </c>
      <c r="V1286" s="120" cm="1">
        <f t="array" aca="1" ref="V1286" ca="1">SUMIFS(Invoice_Hours,Invoice_Labor_Category,$D1286,Invoice_Company,$C1286,Invoice_MSA_Code,$E1286)</f>
        <v>0</v>
      </c>
      <c r="W1286" s="121" t="str">
        <f t="shared" ca="1" si="324"/>
        <v/>
      </c>
      <c r="X1286" s="152" t="str">
        <f t="shared" ca="1" si="325"/>
        <v/>
      </c>
      <c r="AB1286" t="str">
        <f t="shared" si="326"/>
        <v/>
      </c>
      <c r="AC1286" t="str">
        <f t="shared" si="327"/>
        <v/>
      </c>
      <c r="AD1286" t="str">
        <f t="shared" si="328"/>
        <v/>
      </c>
      <c r="AE1286" s="4" t="str">
        <f t="shared" ca="1" si="321"/>
        <v/>
      </c>
    </row>
    <row r="1287" spans="7:31" ht="20.100000000000001" customHeight="1">
      <c r="G1287" s="117" cm="1">
        <f t="array" aca="1" ref="G1287" ca="1">SUMIFS(Proposed_Hours,Proposed_Labor_Category,$D1287,Proposed_Company,$C1287,Proposed_MSA_Code,$E1287)</f>
        <v>0</v>
      </c>
      <c r="H1287" s="7" t="str">
        <f t="shared" ca="1" si="329"/>
        <v/>
      </c>
      <c r="I1287" s="4" t="str" cm="1">
        <f t="array" aca="1" ref="I1287" ca="1">IFERROR(IF(SUMIFS(Proposed_Direct_Cost,Proposed_Labor_Category,$D1287,Proposed_Company,$C1287,Proposed_MSA_Code,$E1287)=0,"Not Proposed",SUMIFS(Proposed_Direct_Cost,Proposed_Labor_Category,$D1287,Proposed_Company,$C1287,Proposed_MSA_Code,$E1287)),"")</f>
        <v>Not Proposed</v>
      </c>
      <c r="J1287" s="117" cm="1">
        <f t="array" aca="1" ref="J1287" ca="1">SUMIFS(Invoice_Hours,Invoice_Labor_Category,$D1287,Invoice_Company,$C1287,Invoice_MSA_Code,$E1287)</f>
        <v>0</v>
      </c>
      <c r="K1287" s="7" t="str">
        <f t="shared" ca="1" si="330"/>
        <v/>
      </c>
      <c r="L1287" s="222" cm="1">
        <f t="array" aca="1" ref="L1287" ca="1">IFERROR(SUMIFS(Invoice_Direct_Cost,Invoice_Labor_Category,$D1287,Invoice_Company,$C1287,Invoice_MSA_Code,$E1287),"")</f>
        <v>0</v>
      </c>
      <c r="M1287" s="7" t="str">
        <f t="shared" ca="1" si="331"/>
        <v/>
      </c>
      <c r="N1287" s="220" t="str">
        <f t="shared" ca="1" si="336"/>
        <v/>
      </c>
      <c r="O1287" s="7" t="str">
        <f t="shared" ca="1" si="332"/>
        <v/>
      </c>
      <c r="P1287" s="7" t="str">
        <f t="shared" ca="1" si="333"/>
        <v/>
      </c>
      <c r="Q1287" s="7" t="str">
        <f t="shared" ca="1" si="334"/>
        <v/>
      </c>
      <c r="R1287" s="7" t="str">
        <f t="shared" ca="1" si="335"/>
        <v/>
      </c>
      <c r="S1287" s="7" t="str">
        <f t="shared" ca="1" si="322"/>
        <v/>
      </c>
      <c r="T1287" s="7" t="str">
        <f t="shared" ca="1" si="323"/>
        <v/>
      </c>
      <c r="V1287" s="120" cm="1">
        <f t="array" aca="1" ref="V1287" ca="1">SUMIFS(Invoice_Hours,Invoice_Labor_Category,$D1287,Invoice_Company,$C1287,Invoice_MSA_Code,$E1287)</f>
        <v>0</v>
      </c>
      <c r="W1287" s="121" t="str">
        <f t="shared" ca="1" si="324"/>
        <v/>
      </c>
      <c r="X1287" s="151" t="str">
        <f t="shared" ca="1" si="325"/>
        <v/>
      </c>
      <c r="AB1287" t="str">
        <f t="shared" si="326"/>
        <v/>
      </c>
      <c r="AC1287" t="str">
        <f t="shared" si="327"/>
        <v/>
      </c>
      <c r="AD1287" t="str">
        <f t="shared" si="328"/>
        <v/>
      </c>
      <c r="AE1287" s="4" t="str">
        <f t="shared" ca="1" si="321"/>
        <v/>
      </c>
    </row>
    <row r="1288" spans="7:31" ht="20.100000000000001" customHeight="1">
      <c r="G1288" s="117" cm="1">
        <f t="array" aca="1" ref="G1288" ca="1">SUMIFS(Proposed_Hours,Proposed_Labor_Category,$D1288,Proposed_Company,$C1288,Proposed_MSA_Code,$E1288)</f>
        <v>0</v>
      </c>
      <c r="H1288" s="7" t="str">
        <f t="shared" ca="1" si="329"/>
        <v/>
      </c>
      <c r="I1288" s="4" t="str" cm="1">
        <f t="array" aca="1" ref="I1288" ca="1">IFERROR(IF(SUMIFS(Proposed_Direct_Cost,Proposed_Labor_Category,$D1288,Proposed_Company,$C1288,Proposed_MSA_Code,$E1288)=0,"Not Proposed",SUMIFS(Proposed_Direct_Cost,Proposed_Labor_Category,$D1288,Proposed_Company,$C1288,Proposed_MSA_Code,$E1288)),"")</f>
        <v>Not Proposed</v>
      </c>
      <c r="J1288" s="117" cm="1">
        <f t="array" aca="1" ref="J1288" ca="1">SUMIFS(Invoice_Hours,Invoice_Labor_Category,$D1288,Invoice_Company,$C1288,Invoice_MSA_Code,$E1288)</f>
        <v>0</v>
      </c>
      <c r="K1288" s="7" t="str">
        <f t="shared" ca="1" si="330"/>
        <v/>
      </c>
      <c r="L1288" s="222" cm="1">
        <f t="array" aca="1" ref="L1288" ca="1">IFERROR(SUMIFS(Invoice_Direct_Cost,Invoice_Labor_Category,$D1288,Invoice_Company,$C1288,Invoice_MSA_Code,$E1288),"")</f>
        <v>0</v>
      </c>
      <c r="M1288" s="7" t="str">
        <f t="shared" ca="1" si="331"/>
        <v/>
      </c>
      <c r="N1288" s="220" t="str">
        <f t="shared" ca="1" si="336"/>
        <v/>
      </c>
      <c r="O1288" s="7" t="str">
        <f t="shared" ca="1" si="332"/>
        <v/>
      </c>
      <c r="P1288" s="7" t="str">
        <f t="shared" ca="1" si="333"/>
        <v/>
      </c>
      <c r="Q1288" s="7" t="str">
        <f t="shared" ca="1" si="334"/>
        <v/>
      </c>
      <c r="R1288" s="7" t="str">
        <f t="shared" ca="1" si="335"/>
        <v/>
      </c>
      <c r="S1288" s="7" t="str">
        <f t="shared" ca="1" si="322"/>
        <v/>
      </c>
      <c r="T1288" s="7" t="str">
        <f t="shared" ca="1" si="323"/>
        <v/>
      </c>
      <c r="V1288" s="120" cm="1">
        <f t="array" aca="1" ref="V1288" ca="1">SUMIFS(Invoice_Hours,Invoice_Labor_Category,$D1288,Invoice_Company,$C1288,Invoice_MSA_Code,$E1288)</f>
        <v>0</v>
      </c>
      <c r="W1288" s="121" t="str">
        <f t="shared" ca="1" si="324"/>
        <v/>
      </c>
      <c r="X1288" s="152" t="str">
        <f t="shared" ca="1" si="325"/>
        <v/>
      </c>
      <c r="AB1288" t="str">
        <f t="shared" si="326"/>
        <v/>
      </c>
      <c r="AC1288" t="str">
        <f t="shared" si="327"/>
        <v/>
      </c>
      <c r="AD1288" t="str">
        <f t="shared" si="328"/>
        <v/>
      </c>
      <c r="AE1288" s="4" t="str">
        <f t="shared" ca="1" si="321"/>
        <v/>
      </c>
    </row>
    <row r="1289" spans="7:31" ht="20.100000000000001" customHeight="1">
      <c r="G1289" s="117" cm="1">
        <f t="array" aca="1" ref="G1289" ca="1">SUMIFS(Proposed_Hours,Proposed_Labor_Category,$D1289,Proposed_Company,$C1289,Proposed_MSA_Code,$E1289)</f>
        <v>0</v>
      </c>
      <c r="H1289" s="7" t="str">
        <f t="shared" ca="1" si="329"/>
        <v/>
      </c>
      <c r="I1289" s="4" t="str" cm="1">
        <f t="array" aca="1" ref="I1289" ca="1">IFERROR(IF(SUMIFS(Proposed_Direct_Cost,Proposed_Labor_Category,$D1289,Proposed_Company,$C1289,Proposed_MSA_Code,$E1289)=0,"Not Proposed",SUMIFS(Proposed_Direct_Cost,Proposed_Labor_Category,$D1289,Proposed_Company,$C1289,Proposed_MSA_Code,$E1289)),"")</f>
        <v>Not Proposed</v>
      </c>
      <c r="J1289" s="117" cm="1">
        <f t="array" aca="1" ref="J1289" ca="1">SUMIFS(Invoice_Hours,Invoice_Labor_Category,$D1289,Invoice_Company,$C1289,Invoice_MSA_Code,$E1289)</f>
        <v>0</v>
      </c>
      <c r="K1289" s="7" t="str">
        <f t="shared" ca="1" si="330"/>
        <v/>
      </c>
      <c r="L1289" s="222" cm="1">
        <f t="array" aca="1" ref="L1289" ca="1">IFERROR(SUMIFS(Invoice_Direct_Cost,Invoice_Labor_Category,$D1289,Invoice_Company,$C1289,Invoice_MSA_Code,$E1289),"")</f>
        <v>0</v>
      </c>
      <c r="M1289" s="7" t="str">
        <f t="shared" ca="1" si="331"/>
        <v/>
      </c>
      <c r="N1289" s="220" t="str">
        <f t="shared" ca="1" si="336"/>
        <v/>
      </c>
      <c r="O1289" s="7" t="str">
        <f t="shared" ca="1" si="332"/>
        <v/>
      </c>
      <c r="P1289" s="7" t="str">
        <f t="shared" ca="1" si="333"/>
        <v/>
      </c>
      <c r="Q1289" s="7" t="str">
        <f t="shared" ca="1" si="334"/>
        <v/>
      </c>
      <c r="R1289" s="7" t="str">
        <f t="shared" ca="1" si="335"/>
        <v/>
      </c>
      <c r="S1289" s="7" t="str">
        <f t="shared" ca="1" si="322"/>
        <v/>
      </c>
      <c r="T1289" s="7" t="str">
        <f t="shared" ca="1" si="323"/>
        <v/>
      </c>
      <c r="V1289" s="120" cm="1">
        <f t="array" aca="1" ref="V1289" ca="1">SUMIFS(Invoice_Hours,Invoice_Labor_Category,$D1289,Invoice_Company,$C1289,Invoice_MSA_Code,$E1289)</f>
        <v>0</v>
      </c>
      <c r="W1289" s="121" t="str">
        <f t="shared" ca="1" si="324"/>
        <v/>
      </c>
      <c r="X1289" s="151" t="str">
        <f t="shared" ca="1" si="325"/>
        <v/>
      </c>
      <c r="AB1289" t="str">
        <f t="shared" si="326"/>
        <v/>
      </c>
      <c r="AC1289" t="str">
        <f t="shared" si="327"/>
        <v/>
      </c>
      <c r="AD1289" t="str">
        <f t="shared" si="328"/>
        <v/>
      </c>
      <c r="AE1289" s="4" t="str">
        <f t="shared" ca="1" si="321"/>
        <v/>
      </c>
    </row>
    <row r="1290" spans="7:31" ht="20.100000000000001" customHeight="1">
      <c r="G1290" s="117" cm="1">
        <f t="array" aca="1" ref="G1290" ca="1">SUMIFS(Proposed_Hours,Proposed_Labor_Category,$D1290,Proposed_Company,$C1290,Proposed_MSA_Code,$E1290)</f>
        <v>0</v>
      </c>
      <c r="H1290" s="7" t="str">
        <f t="shared" ca="1" si="329"/>
        <v/>
      </c>
      <c r="I1290" s="4" t="str" cm="1">
        <f t="array" aca="1" ref="I1290" ca="1">IFERROR(IF(SUMIFS(Proposed_Direct_Cost,Proposed_Labor_Category,$D1290,Proposed_Company,$C1290,Proposed_MSA_Code,$E1290)=0,"Not Proposed",SUMIFS(Proposed_Direct_Cost,Proposed_Labor_Category,$D1290,Proposed_Company,$C1290,Proposed_MSA_Code,$E1290)),"")</f>
        <v>Not Proposed</v>
      </c>
      <c r="J1290" s="117" cm="1">
        <f t="array" aca="1" ref="J1290" ca="1">SUMIFS(Invoice_Hours,Invoice_Labor_Category,$D1290,Invoice_Company,$C1290,Invoice_MSA_Code,$E1290)</f>
        <v>0</v>
      </c>
      <c r="K1290" s="7" t="str">
        <f t="shared" ca="1" si="330"/>
        <v/>
      </c>
      <c r="L1290" s="222" cm="1">
        <f t="array" aca="1" ref="L1290" ca="1">IFERROR(SUMIFS(Invoice_Direct_Cost,Invoice_Labor_Category,$D1290,Invoice_Company,$C1290,Invoice_MSA_Code,$E1290),"")</f>
        <v>0</v>
      </c>
      <c r="M1290" s="7" t="str">
        <f t="shared" ca="1" si="331"/>
        <v/>
      </c>
      <c r="N1290" s="220" t="str">
        <f t="shared" ca="1" si="336"/>
        <v/>
      </c>
      <c r="O1290" s="7" t="str">
        <f t="shared" ca="1" si="332"/>
        <v/>
      </c>
      <c r="P1290" s="7" t="str">
        <f t="shared" ca="1" si="333"/>
        <v/>
      </c>
      <c r="Q1290" s="7" t="str">
        <f t="shared" ca="1" si="334"/>
        <v/>
      </c>
      <c r="R1290" s="7" t="str">
        <f t="shared" ca="1" si="335"/>
        <v/>
      </c>
      <c r="S1290" s="7" t="str">
        <f t="shared" ca="1" si="322"/>
        <v/>
      </c>
      <c r="T1290" s="7" t="str">
        <f t="shared" ca="1" si="323"/>
        <v/>
      </c>
      <c r="V1290" s="120" cm="1">
        <f t="array" aca="1" ref="V1290" ca="1">SUMIFS(Invoice_Hours,Invoice_Labor_Category,$D1290,Invoice_Company,$C1290,Invoice_MSA_Code,$E1290)</f>
        <v>0</v>
      </c>
      <c r="W1290" s="121" t="str">
        <f t="shared" ca="1" si="324"/>
        <v/>
      </c>
      <c r="X1290" s="152" t="str">
        <f t="shared" ca="1" si="325"/>
        <v/>
      </c>
      <c r="AB1290" t="str">
        <f t="shared" si="326"/>
        <v/>
      </c>
      <c r="AC1290" t="str">
        <f t="shared" si="327"/>
        <v/>
      </c>
      <c r="AD1290" t="str">
        <f t="shared" si="328"/>
        <v/>
      </c>
      <c r="AE1290" s="4" t="str">
        <f t="shared" ca="1" si="321"/>
        <v/>
      </c>
    </row>
    <row r="1291" spans="7:31" ht="20.100000000000001" customHeight="1">
      <c r="G1291" s="117" cm="1">
        <f t="array" aca="1" ref="G1291" ca="1">SUMIFS(Proposed_Hours,Proposed_Labor_Category,$D1291,Proposed_Company,$C1291,Proposed_MSA_Code,$E1291)</f>
        <v>0</v>
      </c>
      <c r="H1291" s="7" t="str">
        <f t="shared" ca="1" si="329"/>
        <v/>
      </c>
      <c r="I1291" s="4" t="str" cm="1">
        <f t="array" aca="1" ref="I1291" ca="1">IFERROR(IF(SUMIFS(Proposed_Direct_Cost,Proposed_Labor_Category,$D1291,Proposed_Company,$C1291,Proposed_MSA_Code,$E1291)=0,"Not Proposed",SUMIFS(Proposed_Direct_Cost,Proposed_Labor_Category,$D1291,Proposed_Company,$C1291,Proposed_MSA_Code,$E1291)),"")</f>
        <v>Not Proposed</v>
      </c>
      <c r="J1291" s="117" cm="1">
        <f t="array" aca="1" ref="J1291" ca="1">SUMIFS(Invoice_Hours,Invoice_Labor_Category,$D1291,Invoice_Company,$C1291,Invoice_MSA_Code,$E1291)</f>
        <v>0</v>
      </c>
      <c r="K1291" s="7" t="str">
        <f t="shared" ca="1" si="330"/>
        <v/>
      </c>
      <c r="L1291" s="222" cm="1">
        <f t="array" aca="1" ref="L1291" ca="1">IFERROR(SUMIFS(Invoice_Direct_Cost,Invoice_Labor_Category,$D1291,Invoice_Company,$C1291,Invoice_MSA_Code,$E1291),"")</f>
        <v>0</v>
      </c>
      <c r="M1291" s="7" t="str">
        <f t="shared" ca="1" si="331"/>
        <v/>
      </c>
      <c r="N1291" s="220" t="str">
        <f t="shared" ca="1" si="336"/>
        <v/>
      </c>
      <c r="O1291" s="7" t="str">
        <f t="shared" ca="1" si="332"/>
        <v/>
      </c>
      <c r="P1291" s="7" t="str">
        <f t="shared" ca="1" si="333"/>
        <v/>
      </c>
      <c r="Q1291" s="7" t="str">
        <f t="shared" ca="1" si="334"/>
        <v/>
      </c>
      <c r="R1291" s="7" t="str">
        <f t="shared" ca="1" si="335"/>
        <v/>
      </c>
      <c r="S1291" s="7" t="str">
        <f t="shared" ca="1" si="322"/>
        <v/>
      </c>
      <c r="T1291" s="7" t="str">
        <f t="shared" ca="1" si="323"/>
        <v/>
      </c>
      <c r="V1291" s="120" cm="1">
        <f t="array" aca="1" ref="V1291" ca="1">SUMIFS(Invoice_Hours,Invoice_Labor_Category,$D1291,Invoice_Company,$C1291,Invoice_MSA_Code,$E1291)</f>
        <v>0</v>
      </c>
      <c r="W1291" s="121" t="str">
        <f t="shared" ca="1" si="324"/>
        <v/>
      </c>
      <c r="X1291" s="151" t="str">
        <f t="shared" ca="1" si="325"/>
        <v/>
      </c>
      <c r="AB1291" t="str">
        <f t="shared" si="326"/>
        <v/>
      </c>
      <c r="AC1291" t="str">
        <f t="shared" si="327"/>
        <v/>
      </c>
      <c r="AD1291" t="str">
        <f t="shared" si="328"/>
        <v/>
      </c>
      <c r="AE1291" s="4" t="str">
        <f t="shared" ca="1" si="321"/>
        <v/>
      </c>
    </row>
    <row r="1292" spans="7:31" ht="20.100000000000001" customHeight="1">
      <c r="G1292" s="117" cm="1">
        <f t="array" aca="1" ref="G1292" ca="1">SUMIFS(Proposed_Hours,Proposed_Labor_Category,$D1292,Proposed_Company,$C1292,Proposed_MSA_Code,$E1292)</f>
        <v>0</v>
      </c>
      <c r="H1292" s="7" t="str">
        <f t="shared" ca="1" si="329"/>
        <v/>
      </c>
      <c r="I1292" s="4" t="str" cm="1">
        <f t="array" aca="1" ref="I1292" ca="1">IFERROR(IF(SUMIFS(Proposed_Direct_Cost,Proposed_Labor_Category,$D1292,Proposed_Company,$C1292,Proposed_MSA_Code,$E1292)=0,"Not Proposed",SUMIFS(Proposed_Direct_Cost,Proposed_Labor_Category,$D1292,Proposed_Company,$C1292,Proposed_MSA_Code,$E1292)),"")</f>
        <v>Not Proposed</v>
      </c>
      <c r="J1292" s="117" cm="1">
        <f t="array" aca="1" ref="J1292" ca="1">SUMIFS(Invoice_Hours,Invoice_Labor_Category,$D1292,Invoice_Company,$C1292,Invoice_MSA_Code,$E1292)</f>
        <v>0</v>
      </c>
      <c r="K1292" s="7" t="str">
        <f t="shared" ca="1" si="330"/>
        <v/>
      </c>
      <c r="L1292" s="222" cm="1">
        <f t="array" aca="1" ref="L1292" ca="1">IFERROR(SUMIFS(Invoice_Direct_Cost,Invoice_Labor_Category,$D1292,Invoice_Company,$C1292,Invoice_MSA_Code,$E1292),"")</f>
        <v>0</v>
      </c>
      <c r="M1292" s="7" t="str">
        <f t="shared" ca="1" si="331"/>
        <v/>
      </c>
      <c r="N1292" s="220" t="str">
        <f t="shared" ca="1" si="336"/>
        <v/>
      </c>
      <c r="O1292" s="7" t="str">
        <f t="shared" ca="1" si="332"/>
        <v/>
      </c>
      <c r="P1292" s="7" t="str">
        <f t="shared" ca="1" si="333"/>
        <v/>
      </c>
      <c r="Q1292" s="7" t="str">
        <f t="shared" ca="1" si="334"/>
        <v/>
      </c>
      <c r="R1292" s="7" t="str">
        <f t="shared" ca="1" si="335"/>
        <v/>
      </c>
      <c r="S1292" s="7" t="str">
        <f t="shared" ca="1" si="322"/>
        <v/>
      </c>
      <c r="T1292" s="7" t="str">
        <f t="shared" ca="1" si="323"/>
        <v/>
      </c>
      <c r="V1292" s="120" cm="1">
        <f t="array" aca="1" ref="V1292" ca="1">SUMIFS(Invoice_Hours,Invoice_Labor_Category,$D1292,Invoice_Company,$C1292,Invoice_MSA_Code,$E1292)</f>
        <v>0</v>
      </c>
      <c r="W1292" s="121" t="str">
        <f t="shared" ca="1" si="324"/>
        <v/>
      </c>
      <c r="X1292" s="152" t="str">
        <f t="shared" ca="1" si="325"/>
        <v/>
      </c>
      <c r="AB1292" t="str">
        <f t="shared" si="326"/>
        <v/>
      </c>
      <c r="AC1292" t="str">
        <f t="shared" si="327"/>
        <v/>
      </c>
      <c r="AD1292" t="str">
        <f t="shared" si="328"/>
        <v/>
      </c>
      <c r="AE1292" s="4" t="str">
        <f t="shared" ca="1" si="321"/>
        <v/>
      </c>
    </row>
    <row r="1293" spans="7:31" ht="20.100000000000001" customHeight="1">
      <c r="G1293" s="117" cm="1">
        <f t="array" aca="1" ref="G1293" ca="1">SUMIFS(Proposed_Hours,Proposed_Labor_Category,$D1293,Proposed_Company,$C1293,Proposed_MSA_Code,$E1293)</f>
        <v>0</v>
      </c>
      <c r="H1293" s="7" t="str">
        <f t="shared" ca="1" si="329"/>
        <v/>
      </c>
      <c r="I1293" s="4" t="str" cm="1">
        <f t="array" aca="1" ref="I1293" ca="1">IFERROR(IF(SUMIFS(Proposed_Direct_Cost,Proposed_Labor_Category,$D1293,Proposed_Company,$C1293,Proposed_MSA_Code,$E1293)=0,"Not Proposed",SUMIFS(Proposed_Direct_Cost,Proposed_Labor_Category,$D1293,Proposed_Company,$C1293,Proposed_MSA_Code,$E1293)),"")</f>
        <v>Not Proposed</v>
      </c>
      <c r="J1293" s="117" cm="1">
        <f t="array" aca="1" ref="J1293" ca="1">SUMIFS(Invoice_Hours,Invoice_Labor_Category,$D1293,Invoice_Company,$C1293,Invoice_MSA_Code,$E1293)</f>
        <v>0</v>
      </c>
      <c r="K1293" s="7" t="str">
        <f t="shared" ca="1" si="330"/>
        <v/>
      </c>
      <c r="L1293" s="222" cm="1">
        <f t="array" aca="1" ref="L1293" ca="1">IFERROR(SUMIFS(Invoice_Direct_Cost,Invoice_Labor_Category,$D1293,Invoice_Company,$C1293,Invoice_MSA_Code,$E1293),"")</f>
        <v>0</v>
      </c>
      <c r="M1293" s="7" t="str">
        <f t="shared" ca="1" si="331"/>
        <v/>
      </c>
      <c r="N1293" s="220" t="str">
        <f t="shared" ca="1" si="336"/>
        <v/>
      </c>
      <c r="O1293" s="7" t="str">
        <f t="shared" ca="1" si="332"/>
        <v/>
      </c>
      <c r="P1293" s="7" t="str">
        <f t="shared" ca="1" si="333"/>
        <v/>
      </c>
      <c r="Q1293" s="7" t="str">
        <f t="shared" ca="1" si="334"/>
        <v/>
      </c>
      <c r="R1293" s="7" t="str">
        <f t="shared" ca="1" si="335"/>
        <v/>
      </c>
      <c r="S1293" s="7" t="str">
        <f t="shared" ca="1" si="322"/>
        <v/>
      </c>
      <c r="T1293" s="7" t="str">
        <f t="shared" ca="1" si="323"/>
        <v/>
      </c>
      <c r="V1293" s="120" cm="1">
        <f t="array" aca="1" ref="V1293" ca="1">SUMIFS(Invoice_Hours,Invoice_Labor_Category,$D1293,Invoice_Company,$C1293,Invoice_MSA_Code,$E1293)</f>
        <v>0</v>
      </c>
      <c r="W1293" s="121" t="str">
        <f t="shared" ca="1" si="324"/>
        <v/>
      </c>
      <c r="X1293" s="151" t="str">
        <f t="shared" ca="1" si="325"/>
        <v/>
      </c>
      <c r="AB1293" t="str">
        <f t="shared" si="326"/>
        <v/>
      </c>
      <c r="AC1293" t="str">
        <f t="shared" si="327"/>
        <v/>
      </c>
      <c r="AD1293" t="str">
        <f t="shared" si="328"/>
        <v/>
      </c>
      <c r="AE1293" s="4" t="str">
        <f t="shared" ca="1" si="321"/>
        <v/>
      </c>
    </row>
    <row r="1294" spans="7:31" ht="20.100000000000001" customHeight="1">
      <c r="G1294" s="117" cm="1">
        <f t="array" aca="1" ref="G1294" ca="1">SUMIFS(Proposed_Hours,Proposed_Labor_Category,$D1294,Proposed_Company,$C1294,Proposed_MSA_Code,$E1294)</f>
        <v>0</v>
      </c>
      <c r="H1294" s="7" t="str">
        <f t="shared" ca="1" si="329"/>
        <v/>
      </c>
      <c r="I1294" s="4" t="str" cm="1">
        <f t="array" aca="1" ref="I1294" ca="1">IFERROR(IF(SUMIFS(Proposed_Direct_Cost,Proposed_Labor_Category,$D1294,Proposed_Company,$C1294,Proposed_MSA_Code,$E1294)=0,"Not Proposed",SUMIFS(Proposed_Direct_Cost,Proposed_Labor_Category,$D1294,Proposed_Company,$C1294,Proposed_MSA_Code,$E1294)),"")</f>
        <v>Not Proposed</v>
      </c>
      <c r="J1294" s="117" cm="1">
        <f t="array" aca="1" ref="J1294" ca="1">SUMIFS(Invoice_Hours,Invoice_Labor_Category,$D1294,Invoice_Company,$C1294,Invoice_MSA_Code,$E1294)</f>
        <v>0</v>
      </c>
      <c r="K1294" s="7" t="str">
        <f t="shared" ca="1" si="330"/>
        <v/>
      </c>
      <c r="L1294" s="222" cm="1">
        <f t="array" aca="1" ref="L1294" ca="1">IFERROR(SUMIFS(Invoice_Direct_Cost,Invoice_Labor_Category,$D1294,Invoice_Company,$C1294,Invoice_MSA_Code,$E1294),"")</f>
        <v>0</v>
      </c>
      <c r="M1294" s="7" t="str">
        <f t="shared" ca="1" si="331"/>
        <v/>
      </c>
      <c r="N1294" s="220" t="str">
        <f t="shared" ca="1" si="336"/>
        <v/>
      </c>
      <c r="O1294" s="7" t="str">
        <f t="shared" ca="1" si="332"/>
        <v/>
      </c>
      <c r="P1294" s="7" t="str">
        <f t="shared" ca="1" si="333"/>
        <v/>
      </c>
      <c r="Q1294" s="7" t="str">
        <f t="shared" ca="1" si="334"/>
        <v/>
      </c>
      <c r="R1294" s="7" t="str">
        <f t="shared" ca="1" si="335"/>
        <v/>
      </c>
      <c r="S1294" s="7" t="str">
        <f t="shared" ca="1" si="322"/>
        <v/>
      </c>
      <c r="T1294" s="7" t="str">
        <f t="shared" ca="1" si="323"/>
        <v/>
      </c>
      <c r="V1294" s="120" cm="1">
        <f t="array" aca="1" ref="V1294" ca="1">SUMIFS(Invoice_Hours,Invoice_Labor_Category,$D1294,Invoice_Company,$C1294,Invoice_MSA_Code,$E1294)</f>
        <v>0</v>
      </c>
      <c r="W1294" s="121" t="str">
        <f t="shared" ca="1" si="324"/>
        <v/>
      </c>
      <c r="X1294" s="152" t="str">
        <f t="shared" ca="1" si="325"/>
        <v/>
      </c>
      <c r="AB1294" t="str">
        <f t="shared" si="326"/>
        <v/>
      </c>
      <c r="AC1294" t="str">
        <f t="shared" si="327"/>
        <v/>
      </c>
      <c r="AD1294" t="str">
        <f t="shared" si="328"/>
        <v/>
      </c>
      <c r="AE1294" s="4" t="str">
        <f t="shared" ca="1" si="321"/>
        <v/>
      </c>
    </row>
    <row r="1295" spans="7:31" ht="20.100000000000001" customHeight="1">
      <c r="G1295" s="117" cm="1">
        <f t="array" aca="1" ref="G1295" ca="1">SUMIFS(Proposed_Hours,Proposed_Labor_Category,$D1295,Proposed_Company,$C1295,Proposed_MSA_Code,$E1295)</f>
        <v>0</v>
      </c>
      <c r="H1295" s="7" t="str">
        <f t="shared" ca="1" si="329"/>
        <v/>
      </c>
      <c r="I1295" s="4" t="str" cm="1">
        <f t="array" aca="1" ref="I1295" ca="1">IFERROR(IF(SUMIFS(Proposed_Direct_Cost,Proposed_Labor_Category,$D1295,Proposed_Company,$C1295,Proposed_MSA_Code,$E1295)=0,"Not Proposed",SUMIFS(Proposed_Direct_Cost,Proposed_Labor_Category,$D1295,Proposed_Company,$C1295,Proposed_MSA_Code,$E1295)),"")</f>
        <v>Not Proposed</v>
      </c>
      <c r="J1295" s="117" cm="1">
        <f t="array" aca="1" ref="J1295" ca="1">SUMIFS(Invoice_Hours,Invoice_Labor_Category,$D1295,Invoice_Company,$C1295,Invoice_MSA_Code,$E1295)</f>
        <v>0</v>
      </c>
      <c r="K1295" s="7" t="str">
        <f t="shared" ca="1" si="330"/>
        <v/>
      </c>
      <c r="L1295" s="222" cm="1">
        <f t="array" aca="1" ref="L1295" ca="1">IFERROR(SUMIFS(Invoice_Direct_Cost,Invoice_Labor_Category,$D1295,Invoice_Company,$C1295,Invoice_MSA_Code,$E1295),"")</f>
        <v>0</v>
      </c>
      <c r="M1295" s="7" t="str">
        <f t="shared" ca="1" si="331"/>
        <v/>
      </c>
      <c r="N1295" s="220" t="str">
        <f t="shared" ca="1" si="336"/>
        <v/>
      </c>
      <c r="O1295" s="7" t="str">
        <f t="shared" ca="1" si="332"/>
        <v/>
      </c>
      <c r="P1295" s="7" t="str">
        <f t="shared" ca="1" si="333"/>
        <v/>
      </c>
      <c r="Q1295" s="7" t="str">
        <f t="shared" ca="1" si="334"/>
        <v/>
      </c>
      <c r="R1295" s="7" t="str">
        <f t="shared" ca="1" si="335"/>
        <v/>
      </c>
      <c r="S1295" s="7" t="str">
        <f t="shared" ca="1" si="322"/>
        <v/>
      </c>
      <c r="T1295" s="7" t="str">
        <f t="shared" ca="1" si="323"/>
        <v/>
      </c>
      <c r="V1295" s="120" cm="1">
        <f t="array" aca="1" ref="V1295" ca="1">SUMIFS(Invoice_Hours,Invoice_Labor_Category,$D1295,Invoice_Company,$C1295,Invoice_MSA_Code,$E1295)</f>
        <v>0</v>
      </c>
      <c r="W1295" s="121" t="str">
        <f t="shared" ca="1" si="324"/>
        <v/>
      </c>
      <c r="X1295" s="151" t="str">
        <f t="shared" ca="1" si="325"/>
        <v/>
      </c>
      <c r="AB1295" t="str">
        <f t="shared" si="326"/>
        <v/>
      </c>
      <c r="AC1295" t="str">
        <f t="shared" si="327"/>
        <v/>
      </c>
      <c r="AD1295" t="str">
        <f t="shared" si="328"/>
        <v/>
      </c>
      <c r="AE1295" s="4" t="str">
        <f t="shared" ca="1" si="321"/>
        <v/>
      </c>
    </row>
    <row r="1296" spans="7:31" ht="20.100000000000001" customHeight="1">
      <c r="G1296" s="117" cm="1">
        <f t="array" aca="1" ref="G1296" ca="1">SUMIFS(Proposed_Hours,Proposed_Labor_Category,$D1296,Proposed_Company,$C1296,Proposed_MSA_Code,$E1296)</f>
        <v>0</v>
      </c>
      <c r="H1296" s="7" t="str">
        <f t="shared" ca="1" si="329"/>
        <v/>
      </c>
      <c r="I1296" s="4" t="str" cm="1">
        <f t="array" aca="1" ref="I1296" ca="1">IFERROR(IF(SUMIFS(Proposed_Direct_Cost,Proposed_Labor_Category,$D1296,Proposed_Company,$C1296,Proposed_MSA_Code,$E1296)=0,"Not Proposed",SUMIFS(Proposed_Direct_Cost,Proposed_Labor_Category,$D1296,Proposed_Company,$C1296,Proposed_MSA_Code,$E1296)),"")</f>
        <v>Not Proposed</v>
      </c>
      <c r="J1296" s="117" cm="1">
        <f t="array" aca="1" ref="J1296" ca="1">SUMIFS(Invoice_Hours,Invoice_Labor_Category,$D1296,Invoice_Company,$C1296,Invoice_MSA_Code,$E1296)</f>
        <v>0</v>
      </c>
      <c r="K1296" s="7" t="str">
        <f t="shared" ca="1" si="330"/>
        <v/>
      </c>
      <c r="L1296" s="222" cm="1">
        <f t="array" aca="1" ref="L1296" ca="1">IFERROR(SUMIFS(Invoice_Direct_Cost,Invoice_Labor_Category,$D1296,Invoice_Company,$C1296,Invoice_MSA_Code,$E1296),"")</f>
        <v>0</v>
      </c>
      <c r="M1296" s="7" t="str">
        <f t="shared" ca="1" si="331"/>
        <v/>
      </c>
      <c r="N1296" s="220" t="str">
        <f t="shared" ca="1" si="336"/>
        <v/>
      </c>
      <c r="O1296" s="7" t="str">
        <f t="shared" ca="1" si="332"/>
        <v/>
      </c>
      <c r="P1296" s="7" t="str">
        <f t="shared" ca="1" si="333"/>
        <v/>
      </c>
      <c r="Q1296" s="7" t="str">
        <f t="shared" ca="1" si="334"/>
        <v/>
      </c>
      <c r="R1296" s="7" t="str">
        <f t="shared" ca="1" si="335"/>
        <v/>
      </c>
      <c r="S1296" s="7" t="str">
        <f t="shared" ca="1" si="322"/>
        <v/>
      </c>
      <c r="T1296" s="7" t="str">
        <f t="shared" ca="1" si="323"/>
        <v/>
      </c>
      <c r="V1296" s="120" cm="1">
        <f t="array" aca="1" ref="V1296" ca="1">SUMIFS(Invoice_Hours,Invoice_Labor_Category,$D1296,Invoice_Company,$C1296,Invoice_MSA_Code,$E1296)</f>
        <v>0</v>
      </c>
      <c r="W1296" s="121" t="str">
        <f t="shared" ca="1" si="324"/>
        <v/>
      </c>
      <c r="X1296" s="152" t="str">
        <f t="shared" ca="1" si="325"/>
        <v/>
      </c>
      <c r="AB1296" t="str">
        <f t="shared" si="326"/>
        <v/>
      </c>
      <c r="AC1296" t="str">
        <f t="shared" si="327"/>
        <v/>
      </c>
      <c r="AD1296" t="str">
        <f t="shared" si="328"/>
        <v/>
      </c>
      <c r="AE1296" s="4" t="str">
        <f t="shared" ca="1" si="321"/>
        <v/>
      </c>
    </row>
    <row r="1297" spans="7:31" ht="20.100000000000001" customHeight="1">
      <c r="G1297" s="117" cm="1">
        <f t="array" aca="1" ref="G1297" ca="1">SUMIFS(Proposed_Hours,Proposed_Labor_Category,$D1297,Proposed_Company,$C1297,Proposed_MSA_Code,$E1297)</f>
        <v>0</v>
      </c>
      <c r="H1297" s="7" t="str">
        <f t="shared" ca="1" si="329"/>
        <v/>
      </c>
      <c r="I1297" s="4" t="str" cm="1">
        <f t="array" aca="1" ref="I1297" ca="1">IFERROR(IF(SUMIFS(Proposed_Direct_Cost,Proposed_Labor_Category,$D1297,Proposed_Company,$C1297,Proposed_MSA_Code,$E1297)=0,"Not Proposed",SUMIFS(Proposed_Direct_Cost,Proposed_Labor_Category,$D1297,Proposed_Company,$C1297,Proposed_MSA_Code,$E1297)),"")</f>
        <v>Not Proposed</v>
      </c>
      <c r="J1297" s="117" cm="1">
        <f t="array" aca="1" ref="J1297" ca="1">SUMIFS(Invoice_Hours,Invoice_Labor_Category,$D1297,Invoice_Company,$C1297,Invoice_MSA_Code,$E1297)</f>
        <v>0</v>
      </c>
      <c r="K1297" s="7" t="str">
        <f t="shared" ca="1" si="330"/>
        <v/>
      </c>
      <c r="L1297" s="222" cm="1">
        <f t="array" aca="1" ref="L1297" ca="1">IFERROR(SUMIFS(Invoice_Direct_Cost,Invoice_Labor_Category,$D1297,Invoice_Company,$C1297,Invoice_MSA_Code,$E1297),"")</f>
        <v>0</v>
      </c>
      <c r="M1297" s="7" t="str">
        <f t="shared" ca="1" si="331"/>
        <v/>
      </c>
      <c r="N1297" s="220" t="str">
        <f t="shared" ca="1" si="336"/>
        <v/>
      </c>
      <c r="O1297" s="7" t="str">
        <f t="shared" ca="1" si="332"/>
        <v/>
      </c>
      <c r="P1297" s="7" t="str">
        <f t="shared" ca="1" si="333"/>
        <v/>
      </c>
      <c r="Q1297" s="7" t="str">
        <f t="shared" ca="1" si="334"/>
        <v/>
      </c>
      <c r="R1297" s="7" t="str">
        <f t="shared" ca="1" si="335"/>
        <v/>
      </c>
      <c r="S1297" s="7" t="str">
        <f t="shared" ca="1" si="322"/>
        <v/>
      </c>
      <c r="T1297" s="7" t="str">
        <f t="shared" ca="1" si="323"/>
        <v/>
      </c>
      <c r="V1297" s="120" cm="1">
        <f t="array" aca="1" ref="V1297" ca="1">SUMIFS(Invoice_Hours,Invoice_Labor_Category,$D1297,Invoice_Company,$C1297,Invoice_MSA_Code,$E1297)</f>
        <v>0</v>
      </c>
      <c r="W1297" s="121" t="str">
        <f t="shared" ca="1" si="324"/>
        <v/>
      </c>
      <c r="X1297" s="151" t="str">
        <f t="shared" ca="1" si="325"/>
        <v/>
      </c>
      <c r="AB1297" t="str">
        <f t="shared" si="326"/>
        <v/>
      </c>
      <c r="AC1297" t="str">
        <f t="shared" si="327"/>
        <v/>
      </c>
      <c r="AD1297" t="str">
        <f t="shared" si="328"/>
        <v/>
      </c>
      <c r="AE1297" s="4" t="str">
        <f t="shared" ca="1" si="321"/>
        <v/>
      </c>
    </row>
    <row r="1298" spans="7:31" ht="20.100000000000001" customHeight="1">
      <c r="G1298" s="117" cm="1">
        <f t="array" aca="1" ref="G1298" ca="1">SUMIFS(Proposed_Hours,Proposed_Labor_Category,$D1298,Proposed_Company,$C1298,Proposed_MSA_Code,$E1298)</f>
        <v>0</v>
      </c>
      <c r="H1298" s="7" t="str">
        <f t="shared" ca="1" si="329"/>
        <v/>
      </c>
      <c r="I1298" s="4" t="str" cm="1">
        <f t="array" aca="1" ref="I1298" ca="1">IFERROR(IF(SUMIFS(Proposed_Direct_Cost,Proposed_Labor_Category,$D1298,Proposed_Company,$C1298,Proposed_MSA_Code,$E1298)=0,"Not Proposed",SUMIFS(Proposed_Direct_Cost,Proposed_Labor_Category,$D1298,Proposed_Company,$C1298,Proposed_MSA_Code,$E1298)),"")</f>
        <v>Not Proposed</v>
      </c>
      <c r="J1298" s="117" cm="1">
        <f t="array" aca="1" ref="J1298" ca="1">SUMIFS(Invoice_Hours,Invoice_Labor_Category,$D1298,Invoice_Company,$C1298,Invoice_MSA_Code,$E1298)</f>
        <v>0</v>
      </c>
      <c r="K1298" s="7" t="str">
        <f t="shared" ca="1" si="330"/>
        <v/>
      </c>
      <c r="L1298" s="222" cm="1">
        <f t="array" aca="1" ref="L1298" ca="1">IFERROR(SUMIFS(Invoice_Direct_Cost,Invoice_Labor_Category,$D1298,Invoice_Company,$C1298,Invoice_MSA_Code,$E1298),"")</f>
        <v>0</v>
      </c>
      <c r="M1298" s="7" t="str">
        <f t="shared" ca="1" si="331"/>
        <v/>
      </c>
      <c r="N1298" s="220" t="str">
        <f t="shared" ca="1" si="336"/>
        <v/>
      </c>
      <c r="O1298" s="7" t="str">
        <f t="shared" ca="1" si="332"/>
        <v/>
      </c>
      <c r="P1298" s="7" t="str">
        <f t="shared" ca="1" si="333"/>
        <v/>
      </c>
      <c r="Q1298" s="7" t="str">
        <f t="shared" ca="1" si="334"/>
        <v/>
      </c>
      <c r="R1298" s="7" t="str">
        <f t="shared" ca="1" si="335"/>
        <v/>
      </c>
      <c r="S1298" s="7" t="str">
        <f t="shared" ca="1" si="322"/>
        <v/>
      </c>
      <c r="T1298" s="7" t="str">
        <f t="shared" ca="1" si="323"/>
        <v/>
      </c>
      <c r="V1298" s="120" cm="1">
        <f t="array" aca="1" ref="V1298" ca="1">SUMIFS(Invoice_Hours,Invoice_Labor_Category,$D1298,Invoice_Company,$C1298,Invoice_MSA_Code,$E1298)</f>
        <v>0</v>
      </c>
      <c r="W1298" s="121" t="str">
        <f t="shared" ca="1" si="324"/>
        <v/>
      </c>
      <c r="X1298" s="152" t="str">
        <f t="shared" ca="1" si="325"/>
        <v/>
      </c>
      <c r="AB1298" t="str">
        <f t="shared" si="326"/>
        <v/>
      </c>
      <c r="AC1298" t="str">
        <f t="shared" si="327"/>
        <v/>
      </c>
      <c r="AD1298" t="str">
        <f t="shared" si="328"/>
        <v/>
      </c>
      <c r="AE1298" s="4" t="str">
        <f t="shared" ca="1" si="321"/>
        <v/>
      </c>
    </row>
    <row r="1299" spans="7:31" ht="20.100000000000001" customHeight="1">
      <c r="G1299" s="117" cm="1">
        <f t="array" aca="1" ref="G1299" ca="1">SUMIFS(Proposed_Hours,Proposed_Labor_Category,$D1299,Proposed_Company,$C1299,Proposed_MSA_Code,$E1299)</f>
        <v>0</v>
      </c>
      <c r="H1299" s="7" t="str">
        <f t="shared" ca="1" si="329"/>
        <v/>
      </c>
      <c r="I1299" s="4" t="str" cm="1">
        <f t="array" aca="1" ref="I1299" ca="1">IFERROR(IF(SUMIFS(Proposed_Direct_Cost,Proposed_Labor_Category,$D1299,Proposed_Company,$C1299,Proposed_MSA_Code,$E1299)=0,"Not Proposed",SUMIFS(Proposed_Direct_Cost,Proposed_Labor_Category,$D1299,Proposed_Company,$C1299,Proposed_MSA_Code,$E1299)),"")</f>
        <v>Not Proposed</v>
      </c>
      <c r="J1299" s="117" cm="1">
        <f t="array" aca="1" ref="J1299" ca="1">SUMIFS(Invoice_Hours,Invoice_Labor_Category,$D1299,Invoice_Company,$C1299,Invoice_MSA_Code,$E1299)</f>
        <v>0</v>
      </c>
      <c r="K1299" s="7" t="str">
        <f t="shared" ca="1" si="330"/>
        <v/>
      </c>
      <c r="L1299" s="222" cm="1">
        <f t="array" aca="1" ref="L1299" ca="1">IFERROR(SUMIFS(Invoice_Direct_Cost,Invoice_Labor_Category,$D1299,Invoice_Company,$C1299,Invoice_MSA_Code,$E1299),"")</f>
        <v>0</v>
      </c>
      <c r="M1299" s="7" t="str">
        <f t="shared" ca="1" si="331"/>
        <v/>
      </c>
      <c r="N1299" s="220" t="str">
        <f t="shared" ca="1" si="336"/>
        <v/>
      </c>
      <c r="O1299" s="7" t="str">
        <f t="shared" ca="1" si="332"/>
        <v/>
      </c>
      <c r="P1299" s="7" t="str">
        <f t="shared" ca="1" si="333"/>
        <v/>
      </c>
      <c r="Q1299" s="7" t="str">
        <f t="shared" ca="1" si="334"/>
        <v/>
      </c>
      <c r="R1299" s="7" t="str">
        <f t="shared" ca="1" si="335"/>
        <v/>
      </c>
      <c r="S1299" s="7" t="str">
        <f t="shared" ca="1" si="322"/>
        <v/>
      </c>
      <c r="T1299" s="7" t="str">
        <f t="shared" ca="1" si="323"/>
        <v/>
      </c>
      <c r="V1299" s="120" cm="1">
        <f t="array" aca="1" ref="V1299" ca="1">SUMIFS(Invoice_Hours,Invoice_Labor_Category,$D1299,Invoice_Company,$C1299,Invoice_MSA_Code,$E1299)</f>
        <v>0</v>
      </c>
      <c r="W1299" s="121" t="str">
        <f t="shared" ca="1" si="324"/>
        <v/>
      </c>
      <c r="X1299" s="151" t="str">
        <f t="shared" ca="1" si="325"/>
        <v/>
      </c>
      <c r="AB1299" t="str">
        <f t="shared" si="326"/>
        <v/>
      </c>
      <c r="AC1299" t="str">
        <f t="shared" si="327"/>
        <v/>
      </c>
      <c r="AD1299" t="str">
        <f t="shared" si="328"/>
        <v/>
      </c>
      <c r="AE1299" s="4" t="str">
        <f t="shared" ca="1" si="321"/>
        <v/>
      </c>
    </row>
    <row r="1300" spans="7:31" ht="20.100000000000001" customHeight="1">
      <c r="G1300" s="117" cm="1">
        <f t="array" aca="1" ref="G1300" ca="1">SUMIFS(Proposed_Hours,Proposed_Labor_Category,$D1300,Proposed_Company,$C1300,Proposed_MSA_Code,$E1300)</f>
        <v>0</v>
      </c>
      <c r="H1300" s="7" t="str">
        <f t="shared" ca="1" si="329"/>
        <v/>
      </c>
      <c r="I1300" s="4" t="str" cm="1">
        <f t="array" aca="1" ref="I1300" ca="1">IFERROR(IF(SUMIFS(Proposed_Direct_Cost,Proposed_Labor_Category,$D1300,Proposed_Company,$C1300,Proposed_MSA_Code,$E1300)=0,"Not Proposed",SUMIFS(Proposed_Direct_Cost,Proposed_Labor_Category,$D1300,Proposed_Company,$C1300,Proposed_MSA_Code,$E1300)),"")</f>
        <v>Not Proposed</v>
      </c>
      <c r="J1300" s="117" cm="1">
        <f t="array" aca="1" ref="J1300" ca="1">SUMIFS(Invoice_Hours,Invoice_Labor_Category,$D1300,Invoice_Company,$C1300,Invoice_MSA_Code,$E1300)</f>
        <v>0</v>
      </c>
      <c r="K1300" s="7" t="str">
        <f t="shared" ca="1" si="330"/>
        <v/>
      </c>
      <c r="L1300" s="222" cm="1">
        <f t="array" aca="1" ref="L1300" ca="1">IFERROR(SUMIFS(Invoice_Direct_Cost,Invoice_Labor_Category,$D1300,Invoice_Company,$C1300,Invoice_MSA_Code,$E1300),"")</f>
        <v>0</v>
      </c>
      <c r="M1300" s="7" t="str">
        <f t="shared" ca="1" si="331"/>
        <v/>
      </c>
      <c r="N1300" s="220" t="str">
        <f t="shared" ca="1" si="336"/>
        <v/>
      </c>
      <c r="O1300" s="7" t="str">
        <f t="shared" ca="1" si="332"/>
        <v/>
      </c>
      <c r="P1300" s="7" t="str">
        <f t="shared" ca="1" si="333"/>
        <v/>
      </c>
      <c r="Q1300" s="7" t="str">
        <f t="shared" ca="1" si="334"/>
        <v/>
      </c>
      <c r="R1300" s="7" t="str">
        <f t="shared" ca="1" si="335"/>
        <v/>
      </c>
      <c r="S1300" s="7" t="str">
        <f t="shared" ca="1" si="322"/>
        <v/>
      </c>
      <c r="T1300" s="7" t="str">
        <f t="shared" ca="1" si="323"/>
        <v/>
      </c>
      <c r="V1300" s="120" cm="1">
        <f t="array" aca="1" ref="V1300" ca="1">SUMIFS(Invoice_Hours,Invoice_Labor_Category,$D1300,Invoice_Company,$C1300,Invoice_MSA_Code,$E1300)</f>
        <v>0</v>
      </c>
      <c r="W1300" s="121" t="str">
        <f t="shared" ca="1" si="324"/>
        <v/>
      </c>
      <c r="X1300" s="152" t="str">
        <f t="shared" ca="1" si="325"/>
        <v/>
      </c>
      <c r="AB1300" t="str">
        <f t="shared" si="326"/>
        <v/>
      </c>
      <c r="AC1300" t="str">
        <f t="shared" si="327"/>
        <v/>
      </c>
      <c r="AD1300" t="str">
        <f t="shared" si="328"/>
        <v/>
      </c>
      <c r="AE1300" s="4" t="str">
        <f t="shared" ca="1" si="321"/>
        <v/>
      </c>
    </row>
    <row r="1301" spans="7:31" ht="20.100000000000001" customHeight="1">
      <c r="G1301" s="117" cm="1">
        <f t="array" aca="1" ref="G1301" ca="1">SUMIFS(Proposed_Hours,Proposed_Labor_Category,$D1301,Proposed_Company,$C1301,Proposed_MSA_Code,$E1301)</f>
        <v>0</v>
      </c>
      <c r="H1301" s="7" t="str">
        <f t="shared" ca="1" si="329"/>
        <v/>
      </c>
      <c r="I1301" s="4" t="str" cm="1">
        <f t="array" aca="1" ref="I1301" ca="1">IFERROR(IF(SUMIFS(Proposed_Direct_Cost,Proposed_Labor_Category,$D1301,Proposed_Company,$C1301,Proposed_MSA_Code,$E1301)=0,"Not Proposed",SUMIFS(Proposed_Direct_Cost,Proposed_Labor_Category,$D1301,Proposed_Company,$C1301,Proposed_MSA_Code,$E1301)),"")</f>
        <v>Not Proposed</v>
      </c>
      <c r="J1301" s="117" cm="1">
        <f t="array" aca="1" ref="J1301" ca="1">SUMIFS(Invoice_Hours,Invoice_Labor_Category,$D1301,Invoice_Company,$C1301,Invoice_MSA_Code,$E1301)</f>
        <v>0</v>
      </c>
      <c r="K1301" s="7" t="str">
        <f t="shared" ca="1" si="330"/>
        <v/>
      </c>
      <c r="L1301" s="222" cm="1">
        <f t="array" aca="1" ref="L1301" ca="1">IFERROR(SUMIFS(Invoice_Direct_Cost,Invoice_Labor_Category,$D1301,Invoice_Company,$C1301,Invoice_MSA_Code,$E1301),"")</f>
        <v>0</v>
      </c>
      <c r="M1301" s="7" t="str">
        <f t="shared" ca="1" si="331"/>
        <v/>
      </c>
      <c r="N1301" s="220" t="str">
        <f t="shared" ca="1" si="336"/>
        <v/>
      </c>
      <c r="O1301" s="7" t="str">
        <f t="shared" ca="1" si="332"/>
        <v/>
      </c>
      <c r="P1301" s="7" t="str">
        <f t="shared" ca="1" si="333"/>
        <v/>
      </c>
      <c r="Q1301" s="7" t="str">
        <f t="shared" ca="1" si="334"/>
        <v/>
      </c>
      <c r="R1301" s="7" t="str">
        <f t="shared" ca="1" si="335"/>
        <v/>
      </c>
      <c r="S1301" s="7" t="str">
        <f t="shared" ca="1" si="322"/>
        <v/>
      </c>
      <c r="T1301" s="7" t="str">
        <f t="shared" ca="1" si="323"/>
        <v/>
      </c>
      <c r="V1301" s="120" cm="1">
        <f t="array" aca="1" ref="V1301" ca="1">SUMIFS(Invoice_Hours,Invoice_Labor_Category,$D1301,Invoice_Company,$C1301,Invoice_MSA_Code,$E1301)</f>
        <v>0</v>
      </c>
      <c r="W1301" s="121" t="str">
        <f t="shared" ca="1" si="324"/>
        <v/>
      </c>
      <c r="X1301" s="151" t="str">
        <f t="shared" ca="1" si="325"/>
        <v/>
      </c>
      <c r="AB1301" t="str">
        <f t="shared" si="326"/>
        <v/>
      </c>
      <c r="AC1301" t="str">
        <f t="shared" si="327"/>
        <v/>
      </c>
      <c r="AD1301" t="str">
        <f t="shared" si="328"/>
        <v/>
      </c>
      <c r="AE1301" s="4" t="str">
        <f t="shared" ca="1" si="321"/>
        <v/>
      </c>
    </row>
    <row r="1302" spans="7:31" ht="20.100000000000001" customHeight="1">
      <c r="G1302" s="117" cm="1">
        <f t="array" aca="1" ref="G1302" ca="1">SUMIFS(Proposed_Hours,Proposed_Labor_Category,$D1302,Proposed_Company,$C1302,Proposed_MSA_Code,$E1302)</f>
        <v>0</v>
      </c>
      <c r="H1302" s="7" t="str">
        <f t="shared" ca="1" si="329"/>
        <v/>
      </c>
      <c r="I1302" s="4" t="str" cm="1">
        <f t="array" aca="1" ref="I1302" ca="1">IFERROR(IF(SUMIFS(Proposed_Direct_Cost,Proposed_Labor_Category,$D1302,Proposed_Company,$C1302,Proposed_MSA_Code,$E1302)=0,"Not Proposed",SUMIFS(Proposed_Direct_Cost,Proposed_Labor_Category,$D1302,Proposed_Company,$C1302,Proposed_MSA_Code,$E1302)),"")</f>
        <v>Not Proposed</v>
      </c>
      <c r="J1302" s="117" cm="1">
        <f t="array" aca="1" ref="J1302" ca="1">SUMIFS(Invoice_Hours,Invoice_Labor_Category,$D1302,Invoice_Company,$C1302,Invoice_MSA_Code,$E1302)</f>
        <v>0</v>
      </c>
      <c r="K1302" s="7" t="str">
        <f t="shared" ca="1" si="330"/>
        <v/>
      </c>
      <c r="L1302" s="222" cm="1">
        <f t="array" aca="1" ref="L1302" ca="1">IFERROR(SUMIFS(Invoice_Direct_Cost,Invoice_Labor_Category,$D1302,Invoice_Company,$C1302,Invoice_MSA_Code,$E1302),"")</f>
        <v>0</v>
      </c>
      <c r="M1302" s="7" t="str">
        <f t="shared" ca="1" si="331"/>
        <v/>
      </c>
      <c r="N1302" s="220" t="str">
        <f t="shared" ca="1" si="336"/>
        <v/>
      </c>
      <c r="O1302" s="7" t="str">
        <f t="shared" ca="1" si="332"/>
        <v/>
      </c>
      <c r="P1302" s="7" t="str">
        <f t="shared" ca="1" si="333"/>
        <v/>
      </c>
      <c r="Q1302" s="7" t="str">
        <f t="shared" ca="1" si="334"/>
        <v/>
      </c>
      <c r="R1302" s="7" t="str">
        <f t="shared" ca="1" si="335"/>
        <v/>
      </c>
      <c r="S1302" s="7" t="str">
        <f t="shared" ca="1" si="322"/>
        <v/>
      </c>
      <c r="T1302" s="7" t="str">
        <f t="shared" ca="1" si="323"/>
        <v/>
      </c>
      <c r="V1302" s="120" cm="1">
        <f t="array" aca="1" ref="V1302" ca="1">SUMIFS(Invoice_Hours,Invoice_Labor_Category,$D1302,Invoice_Company,$C1302,Invoice_MSA_Code,$E1302)</f>
        <v>0</v>
      </c>
      <c r="W1302" s="121" t="str">
        <f t="shared" ca="1" si="324"/>
        <v/>
      </c>
      <c r="X1302" s="152" t="str">
        <f t="shared" ca="1" si="325"/>
        <v/>
      </c>
      <c r="AB1302" t="str">
        <f t="shared" si="326"/>
        <v/>
      </c>
      <c r="AC1302" t="str">
        <f t="shared" si="327"/>
        <v/>
      </c>
      <c r="AD1302" t="str">
        <f t="shared" si="328"/>
        <v/>
      </c>
      <c r="AE1302" s="4" t="str">
        <f t="shared" ca="1" si="321"/>
        <v/>
      </c>
    </row>
    <row r="1303" spans="7:31" ht="20.100000000000001" customHeight="1">
      <c r="G1303" s="117" cm="1">
        <f t="array" aca="1" ref="G1303" ca="1">SUMIFS(Proposed_Hours,Proposed_Labor_Category,$D1303,Proposed_Company,$C1303,Proposed_MSA_Code,$E1303)</f>
        <v>0</v>
      </c>
      <c r="H1303" s="7" t="str">
        <f t="shared" ca="1" si="329"/>
        <v/>
      </c>
      <c r="I1303" s="4" t="str" cm="1">
        <f t="array" aca="1" ref="I1303" ca="1">IFERROR(IF(SUMIFS(Proposed_Direct_Cost,Proposed_Labor_Category,$D1303,Proposed_Company,$C1303,Proposed_MSA_Code,$E1303)=0,"Not Proposed",SUMIFS(Proposed_Direct_Cost,Proposed_Labor_Category,$D1303,Proposed_Company,$C1303,Proposed_MSA_Code,$E1303)),"")</f>
        <v>Not Proposed</v>
      </c>
      <c r="J1303" s="117" cm="1">
        <f t="array" aca="1" ref="J1303" ca="1">SUMIFS(Invoice_Hours,Invoice_Labor_Category,$D1303,Invoice_Company,$C1303,Invoice_MSA_Code,$E1303)</f>
        <v>0</v>
      </c>
      <c r="K1303" s="7" t="str">
        <f t="shared" ca="1" si="330"/>
        <v/>
      </c>
      <c r="L1303" s="222" cm="1">
        <f t="array" aca="1" ref="L1303" ca="1">IFERROR(SUMIFS(Invoice_Direct_Cost,Invoice_Labor_Category,$D1303,Invoice_Company,$C1303,Invoice_MSA_Code,$E1303),"")</f>
        <v>0</v>
      </c>
      <c r="M1303" s="7" t="str">
        <f t="shared" ca="1" si="331"/>
        <v/>
      </c>
      <c r="N1303" s="220" t="str">
        <f t="shared" ca="1" si="336"/>
        <v/>
      </c>
      <c r="O1303" s="7" t="str">
        <f t="shared" ca="1" si="332"/>
        <v/>
      </c>
      <c r="P1303" s="7" t="str">
        <f t="shared" ca="1" si="333"/>
        <v/>
      </c>
      <c r="Q1303" s="7" t="str">
        <f t="shared" ca="1" si="334"/>
        <v/>
      </c>
      <c r="R1303" s="7" t="str">
        <f t="shared" ca="1" si="335"/>
        <v/>
      </c>
      <c r="S1303" s="7" t="str">
        <f t="shared" ca="1" si="322"/>
        <v/>
      </c>
      <c r="T1303" s="7" t="str">
        <f t="shared" ca="1" si="323"/>
        <v/>
      </c>
      <c r="V1303" s="120" cm="1">
        <f t="array" aca="1" ref="V1303" ca="1">SUMIFS(Invoice_Hours,Invoice_Labor_Category,$D1303,Invoice_Company,$C1303,Invoice_MSA_Code,$E1303)</f>
        <v>0</v>
      </c>
      <c r="W1303" s="121" t="str">
        <f t="shared" ca="1" si="324"/>
        <v/>
      </c>
      <c r="X1303" s="151" t="str">
        <f t="shared" ca="1" si="325"/>
        <v/>
      </c>
      <c r="AB1303" t="str">
        <f t="shared" si="326"/>
        <v/>
      </c>
      <c r="AC1303" t="str">
        <f t="shared" si="327"/>
        <v/>
      </c>
      <c r="AD1303" t="str">
        <f t="shared" si="328"/>
        <v/>
      </c>
      <c r="AE1303" s="4" t="str">
        <f t="shared" ca="1" si="321"/>
        <v/>
      </c>
    </row>
    <row r="1304" spans="7:31" ht="20.100000000000001" customHeight="1">
      <c r="G1304" s="117" cm="1">
        <f t="array" aca="1" ref="G1304" ca="1">SUMIFS(Proposed_Hours,Proposed_Labor_Category,$D1304,Proposed_Company,$C1304,Proposed_MSA_Code,$E1304)</f>
        <v>0</v>
      </c>
      <c r="H1304" s="7" t="str">
        <f t="shared" ca="1" si="329"/>
        <v/>
      </c>
      <c r="I1304" s="4" t="str" cm="1">
        <f t="array" aca="1" ref="I1304" ca="1">IFERROR(IF(SUMIFS(Proposed_Direct_Cost,Proposed_Labor_Category,$D1304,Proposed_Company,$C1304,Proposed_MSA_Code,$E1304)=0,"Not Proposed",SUMIFS(Proposed_Direct_Cost,Proposed_Labor_Category,$D1304,Proposed_Company,$C1304,Proposed_MSA_Code,$E1304)),"")</f>
        <v>Not Proposed</v>
      </c>
      <c r="J1304" s="117" cm="1">
        <f t="array" aca="1" ref="J1304" ca="1">SUMIFS(Invoice_Hours,Invoice_Labor_Category,$D1304,Invoice_Company,$C1304,Invoice_MSA_Code,$E1304)</f>
        <v>0</v>
      </c>
      <c r="K1304" s="7" t="str">
        <f t="shared" ca="1" si="330"/>
        <v/>
      </c>
      <c r="L1304" s="222" cm="1">
        <f t="array" aca="1" ref="L1304" ca="1">IFERROR(SUMIFS(Invoice_Direct_Cost,Invoice_Labor_Category,$D1304,Invoice_Company,$C1304,Invoice_MSA_Code,$E1304),"")</f>
        <v>0</v>
      </c>
      <c r="M1304" s="7" t="str">
        <f t="shared" ca="1" si="331"/>
        <v/>
      </c>
      <c r="N1304" s="220" t="str">
        <f t="shared" ca="1" si="336"/>
        <v/>
      </c>
      <c r="O1304" s="7" t="str">
        <f t="shared" ca="1" si="332"/>
        <v/>
      </c>
      <c r="P1304" s="7" t="str">
        <f t="shared" ca="1" si="333"/>
        <v/>
      </c>
      <c r="Q1304" s="7" t="str">
        <f t="shared" ca="1" si="334"/>
        <v/>
      </c>
      <c r="R1304" s="7" t="str">
        <f t="shared" ca="1" si="335"/>
        <v/>
      </c>
      <c r="S1304" s="7" t="str">
        <f t="shared" ca="1" si="322"/>
        <v/>
      </c>
      <c r="T1304" s="7" t="str">
        <f t="shared" ca="1" si="323"/>
        <v/>
      </c>
      <c r="V1304" s="120" cm="1">
        <f t="array" aca="1" ref="V1304" ca="1">SUMIFS(Invoice_Hours,Invoice_Labor_Category,$D1304,Invoice_Company,$C1304,Invoice_MSA_Code,$E1304)</f>
        <v>0</v>
      </c>
      <c r="W1304" s="121" t="str">
        <f t="shared" ca="1" si="324"/>
        <v/>
      </c>
      <c r="X1304" s="152" t="str">
        <f t="shared" ca="1" si="325"/>
        <v/>
      </c>
      <c r="AB1304" t="str">
        <f t="shared" si="326"/>
        <v/>
      </c>
      <c r="AC1304" t="str">
        <f t="shared" si="327"/>
        <v/>
      </c>
      <c r="AD1304" t="str">
        <f t="shared" si="328"/>
        <v/>
      </c>
      <c r="AE1304" s="4" t="str">
        <f t="shared" ca="1" si="321"/>
        <v/>
      </c>
    </row>
    <row r="1305" spans="7:31" ht="20.100000000000001" customHeight="1">
      <c r="G1305" s="117" cm="1">
        <f t="array" aca="1" ref="G1305" ca="1">SUMIFS(Proposed_Hours,Proposed_Labor_Category,$D1305,Proposed_Company,$C1305,Proposed_MSA_Code,$E1305)</f>
        <v>0</v>
      </c>
      <c r="H1305" s="7" t="str">
        <f t="shared" ca="1" si="329"/>
        <v/>
      </c>
      <c r="I1305" s="4" t="str" cm="1">
        <f t="array" aca="1" ref="I1305" ca="1">IFERROR(IF(SUMIFS(Proposed_Direct_Cost,Proposed_Labor_Category,$D1305,Proposed_Company,$C1305,Proposed_MSA_Code,$E1305)=0,"Not Proposed",SUMIFS(Proposed_Direct_Cost,Proposed_Labor_Category,$D1305,Proposed_Company,$C1305,Proposed_MSA_Code,$E1305)),"")</f>
        <v>Not Proposed</v>
      </c>
      <c r="J1305" s="117" cm="1">
        <f t="array" aca="1" ref="J1305" ca="1">SUMIFS(Invoice_Hours,Invoice_Labor_Category,$D1305,Invoice_Company,$C1305,Invoice_MSA_Code,$E1305)</f>
        <v>0</v>
      </c>
      <c r="K1305" s="7" t="str">
        <f t="shared" ca="1" si="330"/>
        <v/>
      </c>
      <c r="L1305" s="222" cm="1">
        <f t="array" aca="1" ref="L1305" ca="1">IFERROR(SUMIFS(Invoice_Direct_Cost,Invoice_Labor_Category,$D1305,Invoice_Company,$C1305,Invoice_MSA_Code,$E1305),"")</f>
        <v>0</v>
      </c>
      <c r="M1305" s="7" t="str">
        <f t="shared" ca="1" si="331"/>
        <v/>
      </c>
      <c r="N1305" s="220" t="str">
        <f t="shared" ca="1" si="336"/>
        <v/>
      </c>
      <c r="O1305" s="7" t="str">
        <f t="shared" ca="1" si="332"/>
        <v/>
      </c>
      <c r="P1305" s="7" t="str">
        <f t="shared" ca="1" si="333"/>
        <v/>
      </c>
      <c r="Q1305" s="7" t="str">
        <f t="shared" ca="1" si="334"/>
        <v/>
      </c>
      <c r="R1305" s="7" t="str">
        <f t="shared" ca="1" si="335"/>
        <v/>
      </c>
      <c r="S1305" s="7" t="str">
        <f t="shared" ca="1" si="322"/>
        <v/>
      </c>
      <c r="T1305" s="7" t="str">
        <f t="shared" ca="1" si="323"/>
        <v/>
      </c>
      <c r="V1305" s="120" cm="1">
        <f t="array" aca="1" ref="V1305" ca="1">SUMIFS(Invoice_Hours,Invoice_Labor_Category,$D1305,Invoice_Company,$C1305,Invoice_MSA_Code,$E1305)</f>
        <v>0</v>
      </c>
      <c r="W1305" s="121" t="str">
        <f t="shared" ca="1" si="324"/>
        <v/>
      </c>
      <c r="X1305" s="151" t="str">
        <f t="shared" ca="1" si="325"/>
        <v/>
      </c>
      <c r="AB1305" t="str">
        <f t="shared" si="326"/>
        <v/>
      </c>
      <c r="AC1305" t="str">
        <f t="shared" si="327"/>
        <v/>
      </c>
      <c r="AD1305" t="str">
        <f t="shared" si="328"/>
        <v/>
      </c>
      <c r="AE1305" s="4" t="str">
        <f t="shared" ca="1" si="321"/>
        <v/>
      </c>
    </row>
    <row r="1306" spans="7:31" ht="20.100000000000001" customHeight="1">
      <c r="G1306" s="117" cm="1">
        <f t="array" aca="1" ref="G1306" ca="1">SUMIFS(Proposed_Hours,Proposed_Labor_Category,$D1306,Proposed_Company,$C1306,Proposed_MSA_Code,$E1306)</f>
        <v>0</v>
      </c>
      <c r="H1306" s="7" t="str">
        <f t="shared" ca="1" si="329"/>
        <v/>
      </c>
      <c r="I1306" s="4" t="str" cm="1">
        <f t="array" aca="1" ref="I1306" ca="1">IFERROR(IF(SUMIFS(Proposed_Direct_Cost,Proposed_Labor_Category,$D1306,Proposed_Company,$C1306,Proposed_MSA_Code,$E1306)=0,"Not Proposed",SUMIFS(Proposed_Direct_Cost,Proposed_Labor_Category,$D1306,Proposed_Company,$C1306,Proposed_MSA_Code,$E1306)),"")</f>
        <v>Not Proposed</v>
      </c>
      <c r="J1306" s="117" cm="1">
        <f t="array" aca="1" ref="J1306" ca="1">SUMIFS(Invoice_Hours,Invoice_Labor_Category,$D1306,Invoice_Company,$C1306,Invoice_MSA_Code,$E1306)</f>
        <v>0</v>
      </c>
      <c r="K1306" s="7" t="str">
        <f t="shared" ca="1" si="330"/>
        <v/>
      </c>
      <c r="L1306" s="222" cm="1">
        <f t="array" aca="1" ref="L1306" ca="1">IFERROR(SUMIFS(Invoice_Direct_Cost,Invoice_Labor_Category,$D1306,Invoice_Company,$C1306,Invoice_MSA_Code,$E1306),"")</f>
        <v>0</v>
      </c>
      <c r="M1306" s="7" t="str">
        <f t="shared" ca="1" si="331"/>
        <v/>
      </c>
      <c r="N1306" s="220" t="str">
        <f t="shared" ca="1" si="336"/>
        <v/>
      </c>
      <c r="O1306" s="7" t="str">
        <f t="shared" ca="1" si="332"/>
        <v/>
      </c>
      <c r="P1306" s="7" t="str">
        <f t="shared" ca="1" si="333"/>
        <v/>
      </c>
      <c r="Q1306" s="7" t="str">
        <f t="shared" ca="1" si="334"/>
        <v/>
      </c>
      <c r="R1306" s="7" t="str">
        <f t="shared" ca="1" si="335"/>
        <v/>
      </c>
      <c r="S1306" s="7" t="str">
        <f t="shared" ca="1" si="322"/>
        <v/>
      </c>
      <c r="T1306" s="7" t="str">
        <f t="shared" ca="1" si="323"/>
        <v/>
      </c>
      <c r="V1306" s="120" cm="1">
        <f t="array" aca="1" ref="V1306" ca="1">SUMIFS(Invoice_Hours,Invoice_Labor_Category,$D1306,Invoice_Company,$C1306,Invoice_MSA_Code,$E1306)</f>
        <v>0</v>
      </c>
      <c r="W1306" s="121" t="str">
        <f t="shared" ca="1" si="324"/>
        <v/>
      </c>
      <c r="X1306" s="152" t="str">
        <f t="shared" ca="1" si="325"/>
        <v/>
      </c>
      <c r="AB1306" t="str">
        <f t="shared" si="326"/>
        <v/>
      </c>
      <c r="AC1306" t="str">
        <f t="shared" si="327"/>
        <v/>
      </c>
      <c r="AD1306" t="str">
        <f t="shared" si="328"/>
        <v/>
      </c>
      <c r="AE1306" s="4" t="str">
        <f t="shared" ca="1" si="321"/>
        <v/>
      </c>
    </row>
    <row r="1307" spans="7:31" ht="20.100000000000001" customHeight="1">
      <c r="G1307" s="117" cm="1">
        <f t="array" aca="1" ref="G1307" ca="1">SUMIFS(Proposed_Hours,Proposed_Labor_Category,$D1307,Proposed_Company,$C1307,Proposed_MSA_Code,$E1307)</f>
        <v>0</v>
      </c>
      <c r="H1307" s="7" t="str">
        <f t="shared" ca="1" si="329"/>
        <v/>
      </c>
      <c r="I1307" s="4" t="str" cm="1">
        <f t="array" aca="1" ref="I1307" ca="1">IFERROR(IF(SUMIFS(Proposed_Direct_Cost,Proposed_Labor_Category,$D1307,Proposed_Company,$C1307,Proposed_MSA_Code,$E1307)=0,"Not Proposed",SUMIFS(Proposed_Direct_Cost,Proposed_Labor_Category,$D1307,Proposed_Company,$C1307,Proposed_MSA_Code,$E1307)),"")</f>
        <v>Not Proposed</v>
      </c>
      <c r="J1307" s="117" cm="1">
        <f t="array" aca="1" ref="J1307" ca="1">SUMIFS(Invoice_Hours,Invoice_Labor_Category,$D1307,Invoice_Company,$C1307,Invoice_MSA_Code,$E1307)</f>
        <v>0</v>
      </c>
      <c r="K1307" s="7" t="str">
        <f t="shared" ca="1" si="330"/>
        <v/>
      </c>
      <c r="L1307" s="222" cm="1">
        <f t="array" aca="1" ref="L1307" ca="1">IFERROR(SUMIFS(Invoice_Direct_Cost,Invoice_Labor_Category,$D1307,Invoice_Company,$C1307,Invoice_MSA_Code,$E1307),"")</f>
        <v>0</v>
      </c>
      <c r="M1307" s="7" t="str">
        <f t="shared" ca="1" si="331"/>
        <v/>
      </c>
      <c r="N1307" s="220" t="str">
        <f t="shared" ca="1" si="336"/>
        <v/>
      </c>
      <c r="O1307" s="7" t="str">
        <f t="shared" ca="1" si="332"/>
        <v/>
      </c>
      <c r="P1307" s="7" t="str">
        <f t="shared" ca="1" si="333"/>
        <v/>
      </c>
      <c r="Q1307" s="7" t="str">
        <f t="shared" ca="1" si="334"/>
        <v/>
      </c>
      <c r="R1307" s="7" t="str">
        <f t="shared" ca="1" si="335"/>
        <v/>
      </c>
      <c r="S1307" s="7" t="str">
        <f t="shared" ca="1" si="322"/>
        <v/>
      </c>
      <c r="T1307" s="7" t="str">
        <f t="shared" ca="1" si="323"/>
        <v/>
      </c>
      <c r="V1307" s="120" cm="1">
        <f t="array" aca="1" ref="V1307" ca="1">SUMIFS(Invoice_Hours,Invoice_Labor_Category,$D1307,Invoice_Company,$C1307,Invoice_MSA_Code,$E1307)</f>
        <v>0</v>
      </c>
      <c r="W1307" s="121" t="str">
        <f t="shared" ca="1" si="324"/>
        <v/>
      </c>
      <c r="X1307" s="151" t="str">
        <f t="shared" ca="1" si="325"/>
        <v/>
      </c>
      <c r="AB1307" t="str">
        <f t="shared" si="326"/>
        <v/>
      </c>
      <c r="AC1307" t="str">
        <f t="shared" si="327"/>
        <v/>
      </c>
      <c r="AD1307" t="str">
        <f t="shared" si="328"/>
        <v/>
      </c>
      <c r="AE1307" s="4" t="str">
        <f t="shared" ca="1" si="321"/>
        <v/>
      </c>
    </row>
    <row r="1308" spans="7:31" ht="20.100000000000001" customHeight="1">
      <c r="G1308" s="117" cm="1">
        <f t="array" aca="1" ref="G1308" ca="1">SUMIFS(Proposed_Hours,Proposed_Labor_Category,$D1308,Proposed_Company,$C1308,Proposed_MSA_Code,$E1308)</f>
        <v>0</v>
      </c>
      <c r="H1308" s="7" t="str">
        <f t="shared" ca="1" si="329"/>
        <v/>
      </c>
      <c r="I1308" s="4" t="str" cm="1">
        <f t="array" aca="1" ref="I1308" ca="1">IFERROR(IF(SUMIFS(Proposed_Direct_Cost,Proposed_Labor_Category,$D1308,Proposed_Company,$C1308,Proposed_MSA_Code,$E1308)=0,"Not Proposed",SUMIFS(Proposed_Direct_Cost,Proposed_Labor_Category,$D1308,Proposed_Company,$C1308,Proposed_MSA_Code,$E1308)),"")</f>
        <v>Not Proposed</v>
      </c>
      <c r="J1308" s="117" cm="1">
        <f t="array" aca="1" ref="J1308" ca="1">SUMIFS(Invoice_Hours,Invoice_Labor_Category,$D1308,Invoice_Company,$C1308,Invoice_MSA_Code,$E1308)</f>
        <v>0</v>
      </c>
      <c r="K1308" s="7" t="str">
        <f t="shared" ca="1" si="330"/>
        <v/>
      </c>
      <c r="L1308" s="222" cm="1">
        <f t="array" aca="1" ref="L1308" ca="1">IFERROR(SUMIFS(Invoice_Direct_Cost,Invoice_Labor_Category,$D1308,Invoice_Company,$C1308,Invoice_MSA_Code,$E1308),"")</f>
        <v>0</v>
      </c>
      <c r="M1308" s="7" t="str">
        <f t="shared" ca="1" si="331"/>
        <v/>
      </c>
      <c r="N1308" s="220" t="str">
        <f t="shared" ca="1" si="336"/>
        <v/>
      </c>
      <c r="O1308" s="7" t="str">
        <f t="shared" ca="1" si="332"/>
        <v/>
      </c>
      <c r="P1308" s="7" t="str">
        <f t="shared" ca="1" si="333"/>
        <v/>
      </c>
      <c r="Q1308" s="7" t="str">
        <f t="shared" ca="1" si="334"/>
        <v/>
      </c>
      <c r="R1308" s="7" t="str">
        <f t="shared" ca="1" si="335"/>
        <v/>
      </c>
      <c r="S1308" s="7" t="str">
        <f t="shared" ca="1" si="322"/>
        <v/>
      </c>
      <c r="T1308" s="7" t="str">
        <f t="shared" ca="1" si="323"/>
        <v/>
      </c>
      <c r="V1308" s="120" cm="1">
        <f t="array" aca="1" ref="V1308" ca="1">SUMIFS(Invoice_Hours,Invoice_Labor_Category,$D1308,Invoice_Company,$C1308,Invoice_MSA_Code,$E1308)</f>
        <v>0</v>
      </c>
      <c r="W1308" s="121" t="str">
        <f t="shared" ca="1" si="324"/>
        <v/>
      </c>
      <c r="X1308" s="152" t="str">
        <f t="shared" ca="1" si="325"/>
        <v/>
      </c>
      <c r="AB1308" t="str">
        <f t="shared" si="326"/>
        <v/>
      </c>
      <c r="AC1308" t="str">
        <f t="shared" si="327"/>
        <v/>
      </c>
      <c r="AD1308" t="str">
        <f t="shared" si="328"/>
        <v/>
      </c>
      <c r="AE1308" s="4" t="str">
        <f t="shared" ca="1" si="321"/>
        <v/>
      </c>
    </row>
    <row r="1309" spans="7:31" ht="20.100000000000001" customHeight="1">
      <c r="G1309" s="117" cm="1">
        <f t="array" aca="1" ref="G1309" ca="1">SUMIFS(Proposed_Hours,Proposed_Labor_Category,$D1309,Proposed_Company,$C1309,Proposed_MSA_Code,$E1309)</f>
        <v>0</v>
      </c>
      <c r="H1309" s="7" t="str">
        <f t="shared" ca="1" si="329"/>
        <v/>
      </c>
      <c r="I1309" s="4" t="str" cm="1">
        <f t="array" aca="1" ref="I1309" ca="1">IFERROR(IF(SUMIFS(Proposed_Direct_Cost,Proposed_Labor_Category,$D1309,Proposed_Company,$C1309,Proposed_MSA_Code,$E1309)=0,"Not Proposed",SUMIFS(Proposed_Direct_Cost,Proposed_Labor_Category,$D1309,Proposed_Company,$C1309,Proposed_MSA_Code,$E1309)),"")</f>
        <v>Not Proposed</v>
      </c>
      <c r="J1309" s="117" cm="1">
        <f t="array" aca="1" ref="J1309" ca="1">SUMIFS(Invoice_Hours,Invoice_Labor_Category,$D1309,Invoice_Company,$C1309,Invoice_MSA_Code,$E1309)</f>
        <v>0</v>
      </c>
      <c r="K1309" s="7" t="str">
        <f t="shared" ca="1" si="330"/>
        <v/>
      </c>
      <c r="L1309" s="222" cm="1">
        <f t="array" aca="1" ref="L1309" ca="1">IFERROR(SUMIFS(Invoice_Direct_Cost,Invoice_Labor_Category,$D1309,Invoice_Company,$C1309,Invoice_MSA_Code,$E1309),"")</f>
        <v>0</v>
      </c>
      <c r="M1309" s="7" t="str">
        <f t="shared" ca="1" si="331"/>
        <v/>
      </c>
      <c r="N1309" s="220" t="str">
        <f t="shared" ca="1" si="336"/>
        <v/>
      </c>
      <c r="O1309" s="7" t="str">
        <f t="shared" ca="1" si="332"/>
        <v/>
      </c>
      <c r="P1309" s="7" t="str">
        <f t="shared" ca="1" si="333"/>
        <v/>
      </c>
      <c r="Q1309" s="7" t="str">
        <f t="shared" ca="1" si="334"/>
        <v/>
      </c>
      <c r="R1309" s="7" t="str">
        <f t="shared" ca="1" si="335"/>
        <v/>
      </c>
      <c r="S1309" s="7" t="str">
        <f t="shared" ca="1" si="322"/>
        <v/>
      </c>
      <c r="T1309" s="7" t="str">
        <f t="shared" ca="1" si="323"/>
        <v/>
      </c>
      <c r="V1309" s="120" cm="1">
        <f t="array" aca="1" ref="V1309" ca="1">SUMIFS(Invoice_Hours,Invoice_Labor_Category,$D1309,Invoice_Company,$C1309,Invoice_MSA_Code,$E1309)</f>
        <v>0</v>
      </c>
      <c r="W1309" s="121" t="str">
        <f t="shared" ca="1" si="324"/>
        <v/>
      </c>
      <c r="X1309" s="151" t="str">
        <f t="shared" ca="1" si="325"/>
        <v/>
      </c>
      <c r="AB1309" t="str">
        <f t="shared" si="326"/>
        <v/>
      </c>
      <c r="AC1309" t="str">
        <f t="shared" si="327"/>
        <v/>
      </c>
      <c r="AD1309" t="str">
        <f t="shared" si="328"/>
        <v/>
      </c>
      <c r="AE1309" s="4" t="str">
        <f t="shared" ca="1" si="321"/>
        <v/>
      </c>
    </row>
    <row r="1310" spans="7:31" ht="20.100000000000001" customHeight="1">
      <c r="G1310" s="117" cm="1">
        <f t="array" aca="1" ref="G1310" ca="1">SUMIFS(Proposed_Hours,Proposed_Labor_Category,$D1310,Proposed_Company,$C1310,Proposed_MSA_Code,$E1310)</f>
        <v>0</v>
      </c>
      <c r="H1310" s="7" t="str">
        <f t="shared" ca="1" si="329"/>
        <v/>
      </c>
      <c r="I1310" s="4" t="str" cm="1">
        <f t="array" aca="1" ref="I1310" ca="1">IFERROR(IF(SUMIFS(Proposed_Direct_Cost,Proposed_Labor_Category,$D1310,Proposed_Company,$C1310,Proposed_MSA_Code,$E1310)=0,"Not Proposed",SUMIFS(Proposed_Direct_Cost,Proposed_Labor_Category,$D1310,Proposed_Company,$C1310,Proposed_MSA_Code,$E1310)),"")</f>
        <v>Not Proposed</v>
      </c>
      <c r="J1310" s="117" cm="1">
        <f t="array" aca="1" ref="J1310" ca="1">SUMIFS(Invoice_Hours,Invoice_Labor_Category,$D1310,Invoice_Company,$C1310,Invoice_MSA_Code,$E1310)</f>
        <v>0</v>
      </c>
      <c r="K1310" s="7" t="str">
        <f t="shared" ca="1" si="330"/>
        <v/>
      </c>
      <c r="L1310" s="222" cm="1">
        <f t="array" aca="1" ref="L1310" ca="1">IFERROR(SUMIFS(Invoice_Direct_Cost,Invoice_Labor_Category,$D1310,Invoice_Company,$C1310,Invoice_MSA_Code,$E1310),"")</f>
        <v>0</v>
      </c>
      <c r="M1310" s="7" t="str">
        <f t="shared" ca="1" si="331"/>
        <v/>
      </c>
      <c r="N1310" s="220" t="str">
        <f t="shared" ca="1" si="336"/>
        <v/>
      </c>
      <c r="O1310" s="7" t="str">
        <f t="shared" ca="1" si="332"/>
        <v/>
      </c>
      <c r="P1310" s="7" t="str">
        <f t="shared" ca="1" si="333"/>
        <v/>
      </c>
      <c r="Q1310" s="7" t="str">
        <f t="shared" ca="1" si="334"/>
        <v/>
      </c>
      <c r="R1310" s="7" t="str">
        <f t="shared" ca="1" si="335"/>
        <v/>
      </c>
      <c r="S1310" s="7" t="str">
        <f t="shared" ca="1" si="322"/>
        <v/>
      </c>
      <c r="T1310" s="7" t="str">
        <f t="shared" ca="1" si="323"/>
        <v/>
      </c>
      <c r="V1310" s="120" cm="1">
        <f t="array" aca="1" ref="V1310" ca="1">SUMIFS(Invoice_Hours,Invoice_Labor_Category,$D1310,Invoice_Company,$C1310,Invoice_MSA_Code,$E1310)</f>
        <v>0</v>
      </c>
      <c r="W1310" s="121" t="str">
        <f t="shared" ca="1" si="324"/>
        <v/>
      </c>
      <c r="X1310" s="152" t="str">
        <f t="shared" ca="1" si="325"/>
        <v/>
      </c>
      <c r="AB1310" t="str">
        <f t="shared" si="326"/>
        <v/>
      </c>
      <c r="AC1310" t="str">
        <f t="shared" si="327"/>
        <v/>
      </c>
      <c r="AD1310" t="str">
        <f t="shared" si="328"/>
        <v/>
      </c>
      <c r="AE1310" s="4" t="str">
        <f t="shared" ref="AE1310:AE1373" ca="1" si="337">X1310</f>
        <v/>
      </c>
    </row>
    <row r="1311" spans="7:31" ht="20.100000000000001" customHeight="1">
      <c r="G1311" s="117" cm="1">
        <f t="array" aca="1" ref="G1311" ca="1">SUMIFS(Proposed_Hours,Proposed_Labor_Category,$D1311,Proposed_Company,$C1311,Proposed_MSA_Code,$E1311)</f>
        <v>0</v>
      </c>
      <c r="H1311" s="7" t="str">
        <f t="shared" ca="1" si="329"/>
        <v/>
      </c>
      <c r="I1311" s="4" t="str" cm="1">
        <f t="array" aca="1" ref="I1311" ca="1">IFERROR(IF(SUMIFS(Proposed_Direct_Cost,Proposed_Labor_Category,$D1311,Proposed_Company,$C1311,Proposed_MSA_Code,$E1311)=0,"Not Proposed",SUMIFS(Proposed_Direct_Cost,Proposed_Labor_Category,$D1311,Proposed_Company,$C1311,Proposed_MSA_Code,$E1311)),"")</f>
        <v>Not Proposed</v>
      </c>
      <c r="J1311" s="117" cm="1">
        <f t="array" aca="1" ref="J1311" ca="1">SUMIFS(Invoice_Hours,Invoice_Labor_Category,$D1311,Invoice_Company,$C1311,Invoice_MSA_Code,$E1311)</f>
        <v>0</v>
      </c>
      <c r="K1311" s="7" t="str">
        <f t="shared" ca="1" si="330"/>
        <v/>
      </c>
      <c r="L1311" s="222" cm="1">
        <f t="array" aca="1" ref="L1311" ca="1">IFERROR(SUMIFS(Invoice_Direct_Cost,Invoice_Labor_Category,$D1311,Invoice_Company,$C1311,Invoice_MSA_Code,$E1311),"")</f>
        <v>0</v>
      </c>
      <c r="M1311" s="7" t="str">
        <f t="shared" ca="1" si="331"/>
        <v/>
      </c>
      <c r="N1311" s="220" t="str">
        <f t="shared" ca="1" si="336"/>
        <v/>
      </c>
      <c r="O1311" s="7" t="str">
        <f t="shared" ca="1" si="332"/>
        <v/>
      </c>
      <c r="P1311" s="7" t="str">
        <f t="shared" ca="1" si="333"/>
        <v/>
      </c>
      <c r="Q1311" s="7" t="str">
        <f t="shared" ca="1" si="334"/>
        <v/>
      </c>
      <c r="R1311" s="7" t="str">
        <f t="shared" ca="1" si="335"/>
        <v/>
      </c>
      <c r="S1311" s="7" t="str">
        <f t="shared" ca="1" si="322"/>
        <v/>
      </c>
      <c r="T1311" s="7" t="str">
        <f t="shared" ca="1" si="323"/>
        <v/>
      </c>
      <c r="V1311" s="120" cm="1">
        <f t="array" aca="1" ref="V1311" ca="1">SUMIFS(Invoice_Hours,Invoice_Labor_Category,$D1311,Invoice_Company,$C1311,Invoice_MSA_Code,$E1311)</f>
        <v>0</v>
      </c>
      <c r="W1311" s="121" t="str">
        <f t="shared" ca="1" si="324"/>
        <v/>
      </c>
      <c r="X1311" s="151" t="str">
        <f t="shared" ca="1" si="325"/>
        <v/>
      </c>
      <c r="AB1311" t="str">
        <f t="shared" si="326"/>
        <v/>
      </c>
      <c r="AC1311" t="str">
        <f t="shared" si="327"/>
        <v/>
      </c>
      <c r="AD1311" t="str">
        <f t="shared" si="328"/>
        <v/>
      </c>
      <c r="AE1311" s="4" t="str">
        <f t="shared" ca="1" si="337"/>
        <v/>
      </c>
    </row>
    <row r="1312" spans="7:31" ht="20.100000000000001" customHeight="1">
      <c r="G1312" s="117" cm="1">
        <f t="array" aca="1" ref="G1312" ca="1">SUMIFS(Proposed_Hours,Proposed_Labor_Category,$D1312,Proposed_Company,$C1312,Proposed_MSA_Code,$E1312)</f>
        <v>0</v>
      </c>
      <c r="H1312" s="7" t="str">
        <f t="shared" ca="1" si="329"/>
        <v/>
      </c>
      <c r="I1312" s="4" t="str" cm="1">
        <f t="array" aca="1" ref="I1312" ca="1">IFERROR(IF(SUMIFS(Proposed_Direct_Cost,Proposed_Labor_Category,$D1312,Proposed_Company,$C1312,Proposed_MSA_Code,$E1312)=0,"Not Proposed",SUMIFS(Proposed_Direct_Cost,Proposed_Labor_Category,$D1312,Proposed_Company,$C1312,Proposed_MSA_Code,$E1312)),"")</f>
        <v>Not Proposed</v>
      </c>
      <c r="J1312" s="117" cm="1">
        <f t="array" aca="1" ref="J1312" ca="1">SUMIFS(Invoice_Hours,Invoice_Labor_Category,$D1312,Invoice_Company,$C1312,Invoice_MSA_Code,$E1312)</f>
        <v>0</v>
      </c>
      <c r="K1312" s="7" t="str">
        <f t="shared" ca="1" si="330"/>
        <v/>
      </c>
      <c r="L1312" s="222" cm="1">
        <f t="array" aca="1" ref="L1312" ca="1">IFERROR(SUMIFS(Invoice_Direct_Cost,Invoice_Labor_Category,$D1312,Invoice_Company,$C1312,Invoice_MSA_Code,$E1312),"")</f>
        <v>0</v>
      </c>
      <c r="M1312" s="7" t="str">
        <f t="shared" ca="1" si="331"/>
        <v/>
      </c>
      <c r="N1312" s="220" t="str">
        <f t="shared" ca="1" si="336"/>
        <v/>
      </c>
      <c r="O1312" s="7" t="str">
        <f t="shared" ca="1" si="332"/>
        <v/>
      </c>
      <c r="P1312" s="7" t="str">
        <f t="shared" ca="1" si="333"/>
        <v/>
      </c>
      <c r="Q1312" s="7" t="str">
        <f t="shared" ca="1" si="334"/>
        <v/>
      </c>
      <c r="R1312" s="7" t="str">
        <f t="shared" ca="1" si="335"/>
        <v/>
      </c>
      <c r="S1312" s="7" t="str">
        <f t="shared" ca="1" si="322"/>
        <v/>
      </c>
      <c r="T1312" s="7" t="str">
        <f t="shared" ca="1" si="323"/>
        <v/>
      </c>
      <c r="V1312" s="120" cm="1">
        <f t="array" aca="1" ref="V1312" ca="1">SUMIFS(Invoice_Hours,Invoice_Labor_Category,$D1312,Invoice_Company,$C1312,Invoice_MSA_Code,$E1312)</f>
        <v>0</v>
      </c>
      <c r="W1312" s="121" t="str">
        <f t="shared" ca="1" si="324"/>
        <v/>
      </c>
      <c r="X1312" s="152" t="str">
        <f t="shared" ca="1" si="325"/>
        <v/>
      </c>
      <c r="AB1312" t="str">
        <f t="shared" si="326"/>
        <v/>
      </c>
      <c r="AC1312" t="str">
        <f t="shared" si="327"/>
        <v/>
      </c>
      <c r="AD1312" t="str">
        <f t="shared" si="328"/>
        <v/>
      </c>
      <c r="AE1312" s="4" t="str">
        <f t="shared" ca="1" si="337"/>
        <v/>
      </c>
    </row>
    <row r="1313" spans="7:31" ht="20.100000000000001" customHeight="1">
      <c r="G1313" s="117" cm="1">
        <f t="array" aca="1" ref="G1313" ca="1">SUMIFS(Proposed_Hours,Proposed_Labor_Category,$D1313,Proposed_Company,$C1313,Proposed_MSA_Code,$E1313)</f>
        <v>0</v>
      </c>
      <c r="H1313" s="7" t="str">
        <f t="shared" ca="1" si="329"/>
        <v/>
      </c>
      <c r="I1313" s="4" t="str" cm="1">
        <f t="array" aca="1" ref="I1313" ca="1">IFERROR(IF(SUMIFS(Proposed_Direct_Cost,Proposed_Labor_Category,$D1313,Proposed_Company,$C1313,Proposed_MSA_Code,$E1313)=0,"Not Proposed",SUMIFS(Proposed_Direct_Cost,Proposed_Labor_Category,$D1313,Proposed_Company,$C1313,Proposed_MSA_Code,$E1313)),"")</f>
        <v>Not Proposed</v>
      </c>
      <c r="J1313" s="117" cm="1">
        <f t="array" aca="1" ref="J1313" ca="1">SUMIFS(Invoice_Hours,Invoice_Labor_Category,$D1313,Invoice_Company,$C1313,Invoice_MSA_Code,$E1313)</f>
        <v>0</v>
      </c>
      <c r="K1313" s="7" t="str">
        <f t="shared" ca="1" si="330"/>
        <v/>
      </c>
      <c r="L1313" s="222" cm="1">
        <f t="array" aca="1" ref="L1313" ca="1">IFERROR(SUMIFS(Invoice_Direct_Cost,Invoice_Labor_Category,$D1313,Invoice_Company,$C1313,Invoice_MSA_Code,$E1313),"")</f>
        <v>0</v>
      </c>
      <c r="M1313" s="7" t="str">
        <f t="shared" ca="1" si="331"/>
        <v/>
      </c>
      <c r="N1313" s="220" t="str">
        <f t="shared" ca="1" si="336"/>
        <v/>
      </c>
      <c r="O1313" s="7" t="str">
        <f t="shared" ca="1" si="332"/>
        <v/>
      </c>
      <c r="P1313" s="7" t="str">
        <f t="shared" ca="1" si="333"/>
        <v/>
      </c>
      <c r="Q1313" s="7" t="str">
        <f t="shared" ca="1" si="334"/>
        <v/>
      </c>
      <c r="R1313" s="7" t="str">
        <f t="shared" ca="1" si="335"/>
        <v/>
      </c>
      <c r="S1313" s="7" t="str">
        <f t="shared" ca="1" si="322"/>
        <v/>
      </c>
      <c r="T1313" s="7" t="str">
        <f t="shared" ca="1" si="323"/>
        <v/>
      </c>
      <c r="V1313" s="120" cm="1">
        <f t="array" aca="1" ref="V1313" ca="1">SUMIFS(Invoice_Hours,Invoice_Labor_Category,$D1313,Invoice_Company,$C1313,Invoice_MSA_Code,$E1313)</f>
        <v>0</v>
      </c>
      <c r="W1313" s="121" t="str">
        <f t="shared" ca="1" si="324"/>
        <v/>
      </c>
      <c r="X1313" s="151" t="str">
        <f t="shared" ca="1" si="325"/>
        <v/>
      </c>
      <c r="AB1313" t="str">
        <f t="shared" si="326"/>
        <v/>
      </c>
      <c r="AC1313" t="str">
        <f t="shared" si="327"/>
        <v/>
      </c>
      <c r="AD1313" t="str">
        <f t="shared" si="328"/>
        <v/>
      </c>
      <c r="AE1313" s="4" t="str">
        <f t="shared" ca="1" si="337"/>
        <v/>
      </c>
    </row>
    <row r="1314" spans="7:31" ht="20.100000000000001" customHeight="1">
      <c r="G1314" s="117" cm="1">
        <f t="array" aca="1" ref="G1314" ca="1">SUMIFS(Proposed_Hours,Proposed_Labor_Category,$D1314,Proposed_Company,$C1314,Proposed_MSA_Code,$E1314)</f>
        <v>0</v>
      </c>
      <c r="H1314" s="7" t="str">
        <f t="shared" ca="1" si="329"/>
        <v/>
      </c>
      <c r="I1314" s="4" t="str" cm="1">
        <f t="array" aca="1" ref="I1314" ca="1">IFERROR(IF(SUMIFS(Proposed_Direct_Cost,Proposed_Labor_Category,$D1314,Proposed_Company,$C1314,Proposed_MSA_Code,$E1314)=0,"Not Proposed",SUMIFS(Proposed_Direct_Cost,Proposed_Labor_Category,$D1314,Proposed_Company,$C1314,Proposed_MSA_Code,$E1314)),"")</f>
        <v>Not Proposed</v>
      </c>
      <c r="J1314" s="117" cm="1">
        <f t="array" aca="1" ref="J1314" ca="1">SUMIFS(Invoice_Hours,Invoice_Labor_Category,$D1314,Invoice_Company,$C1314,Invoice_MSA_Code,$E1314)</f>
        <v>0</v>
      </c>
      <c r="K1314" s="7" t="str">
        <f t="shared" ca="1" si="330"/>
        <v/>
      </c>
      <c r="L1314" s="222" cm="1">
        <f t="array" aca="1" ref="L1314" ca="1">IFERROR(SUMIFS(Invoice_Direct_Cost,Invoice_Labor_Category,$D1314,Invoice_Company,$C1314,Invoice_MSA_Code,$E1314),"")</f>
        <v>0</v>
      </c>
      <c r="M1314" s="7" t="str">
        <f t="shared" ca="1" si="331"/>
        <v/>
      </c>
      <c r="N1314" s="220" t="str">
        <f t="shared" ca="1" si="336"/>
        <v/>
      </c>
      <c r="O1314" s="7" t="str">
        <f t="shared" ca="1" si="332"/>
        <v/>
      </c>
      <c r="P1314" s="7" t="str">
        <f t="shared" ca="1" si="333"/>
        <v/>
      </c>
      <c r="Q1314" s="7" t="str">
        <f t="shared" ca="1" si="334"/>
        <v/>
      </c>
      <c r="R1314" s="7" t="str">
        <f t="shared" ca="1" si="335"/>
        <v/>
      </c>
      <c r="S1314" s="7" t="str">
        <f t="shared" ca="1" si="322"/>
        <v/>
      </c>
      <c r="T1314" s="7" t="str">
        <f t="shared" ca="1" si="323"/>
        <v/>
      </c>
      <c r="V1314" s="120" cm="1">
        <f t="array" aca="1" ref="V1314" ca="1">SUMIFS(Invoice_Hours,Invoice_Labor_Category,$D1314,Invoice_Company,$C1314,Invoice_MSA_Code,$E1314)</f>
        <v>0</v>
      </c>
      <c r="W1314" s="121" t="str">
        <f t="shared" ca="1" si="324"/>
        <v/>
      </c>
      <c r="X1314" s="152" t="str">
        <f t="shared" ca="1" si="325"/>
        <v/>
      </c>
      <c r="AB1314" t="str">
        <f t="shared" si="326"/>
        <v/>
      </c>
      <c r="AC1314" t="str">
        <f t="shared" si="327"/>
        <v/>
      </c>
      <c r="AD1314" t="str">
        <f t="shared" si="328"/>
        <v/>
      </c>
      <c r="AE1314" s="4" t="str">
        <f t="shared" ca="1" si="337"/>
        <v/>
      </c>
    </row>
    <row r="1315" spans="7:31" ht="20.100000000000001" customHeight="1">
      <c r="G1315" s="117" cm="1">
        <f t="array" aca="1" ref="G1315" ca="1">SUMIFS(Proposed_Hours,Proposed_Labor_Category,$D1315,Proposed_Company,$C1315,Proposed_MSA_Code,$E1315)</f>
        <v>0</v>
      </c>
      <c r="H1315" s="7" t="str">
        <f t="shared" ca="1" si="329"/>
        <v/>
      </c>
      <c r="I1315" s="4" t="str" cm="1">
        <f t="array" aca="1" ref="I1315" ca="1">IFERROR(IF(SUMIFS(Proposed_Direct_Cost,Proposed_Labor_Category,$D1315,Proposed_Company,$C1315,Proposed_MSA_Code,$E1315)=0,"Not Proposed",SUMIFS(Proposed_Direct_Cost,Proposed_Labor_Category,$D1315,Proposed_Company,$C1315,Proposed_MSA_Code,$E1315)),"")</f>
        <v>Not Proposed</v>
      </c>
      <c r="J1315" s="117" cm="1">
        <f t="array" aca="1" ref="J1315" ca="1">SUMIFS(Invoice_Hours,Invoice_Labor_Category,$D1315,Invoice_Company,$C1315,Invoice_MSA_Code,$E1315)</f>
        <v>0</v>
      </c>
      <c r="K1315" s="7" t="str">
        <f t="shared" ca="1" si="330"/>
        <v/>
      </c>
      <c r="L1315" s="222" cm="1">
        <f t="array" aca="1" ref="L1315" ca="1">IFERROR(SUMIFS(Invoice_Direct_Cost,Invoice_Labor_Category,$D1315,Invoice_Company,$C1315,Invoice_MSA_Code,$E1315),"")</f>
        <v>0</v>
      </c>
      <c r="M1315" s="7" t="str">
        <f t="shared" ca="1" si="331"/>
        <v/>
      </c>
      <c r="N1315" s="220" t="str">
        <f t="shared" ca="1" si="336"/>
        <v/>
      </c>
      <c r="O1315" s="7" t="str">
        <f t="shared" ca="1" si="332"/>
        <v/>
      </c>
      <c r="P1315" s="7" t="str">
        <f t="shared" ca="1" si="333"/>
        <v/>
      </c>
      <c r="Q1315" s="7" t="str">
        <f t="shared" ca="1" si="334"/>
        <v/>
      </c>
      <c r="R1315" s="7" t="str">
        <f t="shared" ca="1" si="335"/>
        <v/>
      </c>
      <c r="S1315" s="7" t="str">
        <f t="shared" ca="1" si="322"/>
        <v/>
      </c>
      <c r="T1315" s="7" t="str">
        <f t="shared" ca="1" si="323"/>
        <v/>
      </c>
      <c r="V1315" s="120" cm="1">
        <f t="array" aca="1" ref="V1315" ca="1">SUMIFS(Invoice_Hours,Invoice_Labor_Category,$D1315,Invoice_Company,$C1315,Invoice_MSA_Code,$E1315)</f>
        <v>0</v>
      </c>
      <c r="W1315" s="121" t="str">
        <f t="shared" ca="1" si="324"/>
        <v/>
      </c>
      <c r="X1315" s="151" t="str">
        <f t="shared" ca="1" si="325"/>
        <v/>
      </c>
      <c r="AB1315" t="str">
        <f t="shared" si="326"/>
        <v/>
      </c>
      <c r="AC1315" t="str">
        <f t="shared" si="327"/>
        <v/>
      </c>
      <c r="AD1315" t="str">
        <f t="shared" si="328"/>
        <v/>
      </c>
      <c r="AE1315" s="4" t="str">
        <f t="shared" ca="1" si="337"/>
        <v/>
      </c>
    </row>
    <row r="1316" spans="7:31" ht="20.100000000000001" customHeight="1">
      <c r="G1316" s="117" cm="1">
        <f t="array" aca="1" ref="G1316" ca="1">SUMIFS(Proposed_Hours,Proposed_Labor_Category,$D1316,Proposed_Company,$C1316,Proposed_MSA_Code,$E1316)</f>
        <v>0</v>
      </c>
      <c r="H1316" s="7" t="str">
        <f t="shared" ca="1" si="329"/>
        <v/>
      </c>
      <c r="I1316" s="4" t="str" cm="1">
        <f t="array" aca="1" ref="I1316" ca="1">IFERROR(IF(SUMIFS(Proposed_Direct_Cost,Proposed_Labor_Category,$D1316,Proposed_Company,$C1316,Proposed_MSA_Code,$E1316)=0,"Not Proposed",SUMIFS(Proposed_Direct_Cost,Proposed_Labor_Category,$D1316,Proposed_Company,$C1316,Proposed_MSA_Code,$E1316)),"")</f>
        <v>Not Proposed</v>
      </c>
      <c r="J1316" s="117" cm="1">
        <f t="array" aca="1" ref="J1316" ca="1">SUMIFS(Invoice_Hours,Invoice_Labor_Category,$D1316,Invoice_Company,$C1316,Invoice_MSA_Code,$E1316)</f>
        <v>0</v>
      </c>
      <c r="K1316" s="7" t="str">
        <f t="shared" ca="1" si="330"/>
        <v/>
      </c>
      <c r="L1316" s="222" cm="1">
        <f t="array" aca="1" ref="L1316" ca="1">IFERROR(SUMIFS(Invoice_Direct_Cost,Invoice_Labor_Category,$D1316,Invoice_Company,$C1316,Invoice_MSA_Code,$E1316),"")</f>
        <v>0</v>
      </c>
      <c r="M1316" s="7" t="str">
        <f t="shared" ca="1" si="331"/>
        <v/>
      </c>
      <c r="N1316" s="220" t="str">
        <f t="shared" ca="1" si="336"/>
        <v/>
      </c>
      <c r="O1316" s="7" t="str">
        <f t="shared" ca="1" si="332"/>
        <v/>
      </c>
      <c r="P1316" s="7" t="str">
        <f t="shared" ca="1" si="333"/>
        <v/>
      </c>
      <c r="Q1316" s="7" t="str">
        <f t="shared" ca="1" si="334"/>
        <v/>
      </c>
      <c r="R1316" s="7" t="str">
        <f t="shared" ca="1" si="335"/>
        <v/>
      </c>
      <c r="S1316" s="7" t="str">
        <f t="shared" ca="1" si="322"/>
        <v/>
      </c>
      <c r="T1316" s="7" t="str">
        <f t="shared" ca="1" si="323"/>
        <v/>
      </c>
      <c r="V1316" s="120" cm="1">
        <f t="array" aca="1" ref="V1316" ca="1">SUMIFS(Invoice_Hours,Invoice_Labor_Category,$D1316,Invoice_Company,$C1316,Invoice_MSA_Code,$E1316)</f>
        <v>0</v>
      </c>
      <c r="W1316" s="121" t="str">
        <f t="shared" ca="1" si="324"/>
        <v/>
      </c>
      <c r="X1316" s="152" t="str">
        <f t="shared" ca="1" si="325"/>
        <v/>
      </c>
      <c r="AB1316" t="str">
        <f t="shared" si="326"/>
        <v/>
      </c>
      <c r="AC1316" t="str">
        <f t="shared" si="327"/>
        <v/>
      </c>
      <c r="AD1316" t="str">
        <f t="shared" si="328"/>
        <v/>
      </c>
      <c r="AE1316" s="4" t="str">
        <f t="shared" ca="1" si="337"/>
        <v/>
      </c>
    </row>
    <row r="1317" spans="7:31" ht="20.100000000000001" customHeight="1">
      <c r="G1317" s="117" cm="1">
        <f t="array" aca="1" ref="G1317" ca="1">SUMIFS(Proposed_Hours,Proposed_Labor_Category,$D1317,Proposed_Company,$C1317,Proposed_MSA_Code,$E1317)</f>
        <v>0</v>
      </c>
      <c r="H1317" s="7" t="str">
        <f t="shared" ca="1" si="329"/>
        <v/>
      </c>
      <c r="I1317" s="4" t="str" cm="1">
        <f t="array" aca="1" ref="I1317" ca="1">IFERROR(IF(SUMIFS(Proposed_Direct_Cost,Proposed_Labor_Category,$D1317,Proposed_Company,$C1317,Proposed_MSA_Code,$E1317)=0,"Not Proposed",SUMIFS(Proposed_Direct_Cost,Proposed_Labor_Category,$D1317,Proposed_Company,$C1317,Proposed_MSA_Code,$E1317)),"")</f>
        <v>Not Proposed</v>
      </c>
      <c r="J1317" s="117" cm="1">
        <f t="array" aca="1" ref="J1317" ca="1">SUMIFS(Invoice_Hours,Invoice_Labor_Category,$D1317,Invoice_Company,$C1317,Invoice_MSA_Code,$E1317)</f>
        <v>0</v>
      </c>
      <c r="K1317" s="7" t="str">
        <f t="shared" ca="1" si="330"/>
        <v/>
      </c>
      <c r="L1317" s="222" cm="1">
        <f t="array" aca="1" ref="L1317" ca="1">IFERROR(SUMIFS(Invoice_Direct_Cost,Invoice_Labor_Category,$D1317,Invoice_Company,$C1317,Invoice_MSA_Code,$E1317),"")</f>
        <v>0</v>
      </c>
      <c r="M1317" s="7" t="str">
        <f t="shared" ca="1" si="331"/>
        <v/>
      </c>
      <c r="N1317" s="220" t="str">
        <f t="shared" ca="1" si="336"/>
        <v/>
      </c>
      <c r="O1317" s="7" t="str">
        <f t="shared" ca="1" si="332"/>
        <v/>
      </c>
      <c r="P1317" s="7" t="str">
        <f t="shared" ca="1" si="333"/>
        <v/>
      </c>
      <c r="Q1317" s="7" t="str">
        <f t="shared" ca="1" si="334"/>
        <v/>
      </c>
      <c r="R1317" s="7" t="str">
        <f t="shared" ca="1" si="335"/>
        <v/>
      </c>
      <c r="S1317" s="7" t="str">
        <f t="shared" ca="1" si="322"/>
        <v/>
      </c>
      <c r="T1317" s="7" t="str">
        <f t="shared" ca="1" si="323"/>
        <v/>
      </c>
      <c r="V1317" s="120" cm="1">
        <f t="array" aca="1" ref="V1317" ca="1">SUMIFS(Invoice_Hours,Invoice_Labor_Category,$D1317,Invoice_Company,$C1317,Invoice_MSA_Code,$E1317)</f>
        <v>0</v>
      </c>
      <c r="W1317" s="121" t="str">
        <f t="shared" ca="1" si="324"/>
        <v/>
      </c>
      <c r="X1317" s="151" t="str">
        <f t="shared" ca="1" si="325"/>
        <v/>
      </c>
      <c r="AB1317" t="str">
        <f t="shared" si="326"/>
        <v/>
      </c>
      <c r="AC1317" t="str">
        <f t="shared" si="327"/>
        <v/>
      </c>
      <c r="AD1317" t="str">
        <f t="shared" si="328"/>
        <v/>
      </c>
      <c r="AE1317" s="4" t="str">
        <f t="shared" ca="1" si="337"/>
        <v/>
      </c>
    </row>
    <row r="1318" spans="7:31" ht="20.100000000000001" customHeight="1">
      <c r="G1318" s="117" cm="1">
        <f t="array" aca="1" ref="G1318" ca="1">SUMIFS(Proposed_Hours,Proposed_Labor_Category,$D1318,Proposed_Company,$C1318,Proposed_MSA_Code,$E1318)</f>
        <v>0</v>
      </c>
      <c r="H1318" s="7" t="str">
        <f t="shared" ca="1" si="329"/>
        <v/>
      </c>
      <c r="I1318" s="4" t="str" cm="1">
        <f t="array" aca="1" ref="I1318" ca="1">IFERROR(IF(SUMIFS(Proposed_Direct_Cost,Proposed_Labor_Category,$D1318,Proposed_Company,$C1318,Proposed_MSA_Code,$E1318)=0,"Not Proposed",SUMIFS(Proposed_Direct_Cost,Proposed_Labor_Category,$D1318,Proposed_Company,$C1318,Proposed_MSA_Code,$E1318)),"")</f>
        <v>Not Proposed</v>
      </c>
      <c r="J1318" s="117" cm="1">
        <f t="array" aca="1" ref="J1318" ca="1">SUMIFS(Invoice_Hours,Invoice_Labor_Category,$D1318,Invoice_Company,$C1318,Invoice_MSA_Code,$E1318)</f>
        <v>0</v>
      </c>
      <c r="K1318" s="7" t="str">
        <f t="shared" ca="1" si="330"/>
        <v/>
      </c>
      <c r="L1318" s="222" cm="1">
        <f t="array" aca="1" ref="L1318" ca="1">IFERROR(SUMIFS(Invoice_Direct_Cost,Invoice_Labor_Category,$D1318,Invoice_Company,$C1318,Invoice_MSA_Code,$E1318),"")</f>
        <v>0</v>
      </c>
      <c r="M1318" s="7" t="str">
        <f t="shared" ca="1" si="331"/>
        <v/>
      </c>
      <c r="N1318" s="220" t="str">
        <f t="shared" ca="1" si="336"/>
        <v/>
      </c>
      <c r="O1318" s="7" t="str">
        <f t="shared" ca="1" si="332"/>
        <v/>
      </c>
      <c r="P1318" s="7" t="str">
        <f t="shared" ca="1" si="333"/>
        <v/>
      </c>
      <c r="Q1318" s="7" t="str">
        <f t="shared" ca="1" si="334"/>
        <v/>
      </c>
      <c r="R1318" s="7" t="str">
        <f t="shared" ca="1" si="335"/>
        <v/>
      </c>
      <c r="S1318" s="7" t="str">
        <f t="shared" ca="1" si="322"/>
        <v/>
      </c>
      <c r="T1318" s="7" t="str">
        <f t="shared" ca="1" si="323"/>
        <v/>
      </c>
      <c r="V1318" s="120" cm="1">
        <f t="array" aca="1" ref="V1318" ca="1">SUMIFS(Invoice_Hours,Invoice_Labor_Category,$D1318,Invoice_Company,$C1318,Invoice_MSA_Code,$E1318)</f>
        <v>0</v>
      </c>
      <c r="W1318" s="121" t="str">
        <f t="shared" ca="1" si="324"/>
        <v/>
      </c>
      <c r="X1318" s="152" t="str">
        <f t="shared" ca="1" si="325"/>
        <v/>
      </c>
      <c r="AB1318" t="str">
        <f t="shared" si="326"/>
        <v/>
      </c>
      <c r="AC1318" t="str">
        <f t="shared" si="327"/>
        <v/>
      </c>
      <c r="AD1318" t="str">
        <f t="shared" si="328"/>
        <v/>
      </c>
      <c r="AE1318" s="4" t="str">
        <f t="shared" ca="1" si="337"/>
        <v/>
      </c>
    </row>
    <row r="1319" spans="7:31" ht="20.100000000000001" customHeight="1">
      <c r="G1319" s="117" cm="1">
        <f t="array" aca="1" ref="G1319" ca="1">SUMIFS(Proposed_Hours,Proposed_Labor_Category,$D1319,Proposed_Company,$C1319,Proposed_MSA_Code,$E1319)</f>
        <v>0</v>
      </c>
      <c r="H1319" s="7" t="str">
        <f t="shared" ca="1" si="329"/>
        <v/>
      </c>
      <c r="I1319" s="4" t="str" cm="1">
        <f t="array" aca="1" ref="I1319" ca="1">IFERROR(IF(SUMIFS(Proposed_Direct_Cost,Proposed_Labor_Category,$D1319,Proposed_Company,$C1319,Proposed_MSA_Code,$E1319)=0,"Not Proposed",SUMIFS(Proposed_Direct_Cost,Proposed_Labor_Category,$D1319,Proposed_Company,$C1319,Proposed_MSA_Code,$E1319)),"")</f>
        <v>Not Proposed</v>
      </c>
      <c r="J1319" s="117" cm="1">
        <f t="array" aca="1" ref="J1319" ca="1">SUMIFS(Invoice_Hours,Invoice_Labor_Category,$D1319,Invoice_Company,$C1319,Invoice_MSA_Code,$E1319)</f>
        <v>0</v>
      </c>
      <c r="K1319" s="7" t="str">
        <f t="shared" ca="1" si="330"/>
        <v/>
      </c>
      <c r="L1319" s="222" cm="1">
        <f t="array" aca="1" ref="L1319" ca="1">IFERROR(SUMIFS(Invoice_Direct_Cost,Invoice_Labor_Category,$D1319,Invoice_Company,$C1319,Invoice_MSA_Code,$E1319),"")</f>
        <v>0</v>
      </c>
      <c r="M1319" s="7" t="str">
        <f t="shared" ca="1" si="331"/>
        <v/>
      </c>
      <c r="N1319" s="220" t="str">
        <f t="shared" ca="1" si="336"/>
        <v/>
      </c>
      <c r="O1319" s="7" t="str">
        <f t="shared" ca="1" si="332"/>
        <v/>
      </c>
      <c r="P1319" s="7" t="str">
        <f t="shared" ca="1" si="333"/>
        <v/>
      </c>
      <c r="Q1319" s="7" t="str">
        <f t="shared" ca="1" si="334"/>
        <v/>
      </c>
      <c r="R1319" s="7" t="str">
        <f t="shared" ca="1" si="335"/>
        <v/>
      </c>
      <c r="S1319" s="7" t="str">
        <f t="shared" ca="1" si="322"/>
        <v/>
      </c>
      <c r="T1319" s="7" t="str">
        <f t="shared" ca="1" si="323"/>
        <v/>
      </c>
      <c r="V1319" s="120" cm="1">
        <f t="array" aca="1" ref="V1319" ca="1">SUMIFS(Invoice_Hours,Invoice_Labor_Category,$D1319,Invoice_Company,$C1319,Invoice_MSA_Code,$E1319)</f>
        <v>0</v>
      </c>
      <c r="W1319" s="121" t="str">
        <f t="shared" ca="1" si="324"/>
        <v/>
      </c>
      <c r="X1319" s="151" t="str">
        <f t="shared" ca="1" si="325"/>
        <v/>
      </c>
      <c r="AB1319" t="str">
        <f t="shared" si="326"/>
        <v/>
      </c>
      <c r="AC1319" t="str">
        <f t="shared" si="327"/>
        <v/>
      </c>
      <c r="AD1319" t="str">
        <f t="shared" si="328"/>
        <v/>
      </c>
      <c r="AE1319" s="4" t="str">
        <f t="shared" ca="1" si="337"/>
        <v/>
      </c>
    </row>
    <row r="1320" spans="7:31" ht="20.100000000000001" customHeight="1">
      <c r="G1320" s="117" cm="1">
        <f t="array" aca="1" ref="G1320" ca="1">SUMIFS(Proposed_Hours,Proposed_Labor_Category,$D1320,Proposed_Company,$C1320,Proposed_MSA_Code,$E1320)</f>
        <v>0</v>
      </c>
      <c r="H1320" s="7" t="str">
        <f t="shared" ca="1" si="329"/>
        <v/>
      </c>
      <c r="I1320" s="4" t="str" cm="1">
        <f t="array" aca="1" ref="I1320" ca="1">IFERROR(IF(SUMIFS(Proposed_Direct_Cost,Proposed_Labor_Category,$D1320,Proposed_Company,$C1320,Proposed_MSA_Code,$E1320)=0,"Not Proposed",SUMIFS(Proposed_Direct_Cost,Proposed_Labor_Category,$D1320,Proposed_Company,$C1320,Proposed_MSA_Code,$E1320)),"")</f>
        <v>Not Proposed</v>
      </c>
      <c r="J1320" s="117" cm="1">
        <f t="array" aca="1" ref="J1320" ca="1">SUMIFS(Invoice_Hours,Invoice_Labor_Category,$D1320,Invoice_Company,$C1320,Invoice_MSA_Code,$E1320)</f>
        <v>0</v>
      </c>
      <c r="K1320" s="7" t="str">
        <f t="shared" ca="1" si="330"/>
        <v/>
      </c>
      <c r="L1320" s="222" cm="1">
        <f t="array" aca="1" ref="L1320" ca="1">IFERROR(SUMIFS(Invoice_Direct_Cost,Invoice_Labor_Category,$D1320,Invoice_Company,$C1320,Invoice_MSA_Code,$E1320),"")</f>
        <v>0</v>
      </c>
      <c r="M1320" s="7" t="str">
        <f t="shared" ca="1" si="331"/>
        <v/>
      </c>
      <c r="N1320" s="220" t="str">
        <f t="shared" ca="1" si="336"/>
        <v/>
      </c>
      <c r="O1320" s="7" t="str">
        <f t="shared" ca="1" si="332"/>
        <v/>
      </c>
      <c r="P1320" s="7" t="str">
        <f t="shared" ca="1" si="333"/>
        <v/>
      </c>
      <c r="Q1320" s="7" t="str">
        <f t="shared" ca="1" si="334"/>
        <v/>
      </c>
      <c r="R1320" s="7" t="str">
        <f t="shared" ca="1" si="335"/>
        <v/>
      </c>
      <c r="S1320" s="7" t="str">
        <f t="shared" ca="1" si="322"/>
        <v/>
      </c>
      <c r="T1320" s="7" t="str">
        <f t="shared" ca="1" si="323"/>
        <v/>
      </c>
      <c r="V1320" s="120" cm="1">
        <f t="array" aca="1" ref="V1320" ca="1">SUMIFS(Invoice_Hours,Invoice_Labor_Category,$D1320,Invoice_Company,$C1320,Invoice_MSA_Code,$E1320)</f>
        <v>0</v>
      </c>
      <c r="W1320" s="121" t="str">
        <f t="shared" ca="1" si="324"/>
        <v/>
      </c>
      <c r="X1320" s="152" t="str">
        <f t="shared" ca="1" si="325"/>
        <v/>
      </c>
      <c r="AB1320" t="str">
        <f t="shared" si="326"/>
        <v/>
      </c>
      <c r="AC1320" t="str">
        <f t="shared" si="327"/>
        <v/>
      </c>
      <c r="AD1320" t="str">
        <f t="shared" si="328"/>
        <v/>
      </c>
      <c r="AE1320" s="4" t="str">
        <f t="shared" ca="1" si="337"/>
        <v/>
      </c>
    </row>
    <row r="1321" spans="7:31" ht="20.100000000000001" customHeight="1">
      <c r="G1321" s="117" cm="1">
        <f t="array" aca="1" ref="G1321" ca="1">SUMIFS(Proposed_Hours,Proposed_Labor_Category,$D1321,Proposed_Company,$C1321,Proposed_MSA_Code,$E1321)</f>
        <v>0</v>
      </c>
      <c r="H1321" s="7" t="str">
        <f t="shared" ca="1" si="329"/>
        <v/>
      </c>
      <c r="I1321" s="4" t="str" cm="1">
        <f t="array" aca="1" ref="I1321" ca="1">IFERROR(IF(SUMIFS(Proposed_Direct_Cost,Proposed_Labor_Category,$D1321,Proposed_Company,$C1321,Proposed_MSA_Code,$E1321)=0,"Not Proposed",SUMIFS(Proposed_Direct_Cost,Proposed_Labor_Category,$D1321,Proposed_Company,$C1321,Proposed_MSA_Code,$E1321)),"")</f>
        <v>Not Proposed</v>
      </c>
      <c r="J1321" s="117" cm="1">
        <f t="array" aca="1" ref="J1321" ca="1">SUMIFS(Invoice_Hours,Invoice_Labor_Category,$D1321,Invoice_Company,$C1321,Invoice_MSA_Code,$E1321)</f>
        <v>0</v>
      </c>
      <c r="K1321" s="7" t="str">
        <f t="shared" ca="1" si="330"/>
        <v/>
      </c>
      <c r="L1321" s="222" cm="1">
        <f t="array" aca="1" ref="L1321" ca="1">IFERROR(SUMIFS(Invoice_Direct_Cost,Invoice_Labor_Category,$D1321,Invoice_Company,$C1321,Invoice_MSA_Code,$E1321),"")</f>
        <v>0</v>
      </c>
      <c r="M1321" s="7" t="str">
        <f t="shared" ca="1" si="331"/>
        <v/>
      </c>
      <c r="N1321" s="220" t="str">
        <f t="shared" ca="1" si="336"/>
        <v/>
      </c>
      <c r="O1321" s="7" t="str">
        <f t="shared" ca="1" si="332"/>
        <v/>
      </c>
      <c r="P1321" s="7" t="str">
        <f t="shared" ca="1" si="333"/>
        <v/>
      </c>
      <c r="Q1321" s="7" t="str">
        <f t="shared" ca="1" si="334"/>
        <v/>
      </c>
      <c r="R1321" s="7" t="str">
        <f t="shared" ca="1" si="335"/>
        <v/>
      </c>
      <c r="S1321" s="7" t="str">
        <f t="shared" ca="1" si="322"/>
        <v/>
      </c>
      <c r="T1321" s="7" t="str">
        <f t="shared" ca="1" si="323"/>
        <v/>
      </c>
      <c r="V1321" s="120" cm="1">
        <f t="array" aca="1" ref="V1321" ca="1">SUMIFS(Invoice_Hours,Invoice_Labor_Category,$D1321,Invoice_Company,$C1321,Invoice_MSA_Code,$E1321)</f>
        <v>0</v>
      </c>
      <c r="W1321" s="121" t="str">
        <f t="shared" ca="1" si="324"/>
        <v/>
      </c>
      <c r="X1321" s="151" t="str">
        <f t="shared" ca="1" si="325"/>
        <v/>
      </c>
      <c r="AB1321" t="str">
        <f t="shared" si="326"/>
        <v/>
      </c>
      <c r="AC1321" t="str">
        <f t="shared" si="327"/>
        <v/>
      </c>
      <c r="AD1321" t="str">
        <f t="shared" si="328"/>
        <v/>
      </c>
      <c r="AE1321" s="4" t="str">
        <f t="shared" ca="1" si="337"/>
        <v/>
      </c>
    </row>
    <row r="1322" spans="7:31" ht="20.100000000000001" customHeight="1">
      <c r="G1322" s="117" cm="1">
        <f t="array" aca="1" ref="G1322" ca="1">SUMIFS(Proposed_Hours,Proposed_Labor_Category,$D1322,Proposed_Company,$C1322,Proposed_MSA_Code,$E1322)</f>
        <v>0</v>
      </c>
      <c r="H1322" s="7" t="str">
        <f t="shared" ca="1" si="329"/>
        <v/>
      </c>
      <c r="I1322" s="4" t="str" cm="1">
        <f t="array" aca="1" ref="I1322" ca="1">IFERROR(IF(SUMIFS(Proposed_Direct_Cost,Proposed_Labor_Category,$D1322,Proposed_Company,$C1322,Proposed_MSA_Code,$E1322)=0,"Not Proposed",SUMIFS(Proposed_Direct_Cost,Proposed_Labor_Category,$D1322,Proposed_Company,$C1322,Proposed_MSA_Code,$E1322)),"")</f>
        <v>Not Proposed</v>
      </c>
      <c r="J1322" s="117" cm="1">
        <f t="array" aca="1" ref="J1322" ca="1">SUMIFS(Invoice_Hours,Invoice_Labor_Category,$D1322,Invoice_Company,$C1322,Invoice_MSA_Code,$E1322)</f>
        <v>0</v>
      </c>
      <c r="K1322" s="7" t="str">
        <f t="shared" ca="1" si="330"/>
        <v/>
      </c>
      <c r="L1322" s="222" cm="1">
        <f t="array" aca="1" ref="L1322" ca="1">IFERROR(SUMIFS(Invoice_Direct_Cost,Invoice_Labor_Category,$D1322,Invoice_Company,$C1322,Invoice_MSA_Code,$E1322),"")</f>
        <v>0</v>
      </c>
      <c r="M1322" s="7" t="str">
        <f t="shared" ca="1" si="331"/>
        <v/>
      </c>
      <c r="N1322" s="220" t="str">
        <f t="shared" ca="1" si="336"/>
        <v/>
      </c>
      <c r="O1322" s="7" t="str">
        <f t="shared" ca="1" si="332"/>
        <v/>
      </c>
      <c r="P1322" s="7" t="str">
        <f t="shared" ca="1" si="333"/>
        <v/>
      </c>
      <c r="Q1322" s="7" t="str">
        <f t="shared" ca="1" si="334"/>
        <v/>
      </c>
      <c r="R1322" s="7" t="str">
        <f t="shared" ca="1" si="335"/>
        <v/>
      </c>
      <c r="S1322" s="7" t="str">
        <f t="shared" ca="1" si="322"/>
        <v/>
      </c>
      <c r="T1322" s="7" t="str">
        <f t="shared" ca="1" si="323"/>
        <v/>
      </c>
      <c r="V1322" s="120" cm="1">
        <f t="array" aca="1" ref="V1322" ca="1">SUMIFS(Invoice_Hours,Invoice_Labor_Category,$D1322,Invoice_Company,$C1322,Invoice_MSA_Code,$E1322)</f>
        <v>0</v>
      </c>
      <c r="W1322" s="121" t="str">
        <f t="shared" ca="1" si="324"/>
        <v/>
      </c>
      <c r="X1322" s="152" t="str">
        <f t="shared" ca="1" si="325"/>
        <v/>
      </c>
      <c r="AB1322" t="str">
        <f t="shared" si="326"/>
        <v/>
      </c>
      <c r="AC1322" t="str">
        <f t="shared" si="327"/>
        <v/>
      </c>
      <c r="AD1322" t="str">
        <f t="shared" si="328"/>
        <v/>
      </c>
      <c r="AE1322" s="4" t="str">
        <f t="shared" ca="1" si="337"/>
        <v/>
      </c>
    </row>
    <row r="1323" spans="7:31" ht="20.100000000000001" customHeight="1">
      <c r="G1323" s="117" cm="1">
        <f t="array" aca="1" ref="G1323" ca="1">SUMIFS(Proposed_Hours,Proposed_Labor_Category,$D1323,Proposed_Company,$C1323,Proposed_MSA_Code,$E1323)</f>
        <v>0</v>
      </c>
      <c r="H1323" s="7" t="str">
        <f t="shared" ca="1" si="329"/>
        <v/>
      </c>
      <c r="I1323" s="4" t="str" cm="1">
        <f t="array" aca="1" ref="I1323" ca="1">IFERROR(IF(SUMIFS(Proposed_Direct_Cost,Proposed_Labor_Category,$D1323,Proposed_Company,$C1323,Proposed_MSA_Code,$E1323)=0,"Not Proposed",SUMIFS(Proposed_Direct_Cost,Proposed_Labor_Category,$D1323,Proposed_Company,$C1323,Proposed_MSA_Code,$E1323)),"")</f>
        <v>Not Proposed</v>
      </c>
      <c r="J1323" s="117" cm="1">
        <f t="array" aca="1" ref="J1323" ca="1">SUMIFS(Invoice_Hours,Invoice_Labor_Category,$D1323,Invoice_Company,$C1323,Invoice_MSA_Code,$E1323)</f>
        <v>0</v>
      </c>
      <c r="K1323" s="7" t="str">
        <f t="shared" ca="1" si="330"/>
        <v/>
      </c>
      <c r="L1323" s="222" cm="1">
        <f t="array" aca="1" ref="L1323" ca="1">IFERROR(SUMIFS(Invoice_Direct_Cost,Invoice_Labor_Category,$D1323,Invoice_Company,$C1323,Invoice_MSA_Code,$E1323),"")</f>
        <v>0</v>
      </c>
      <c r="M1323" s="7" t="str">
        <f t="shared" ca="1" si="331"/>
        <v/>
      </c>
      <c r="N1323" s="220" t="str">
        <f t="shared" ca="1" si="336"/>
        <v/>
      </c>
      <c r="O1323" s="7" t="str">
        <f t="shared" ca="1" si="332"/>
        <v/>
      </c>
      <c r="P1323" s="7" t="str">
        <f t="shared" ca="1" si="333"/>
        <v/>
      </c>
      <c r="Q1323" s="7" t="str">
        <f t="shared" ca="1" si="334"/>
        <v/>
      </c>
      <c r="R1323" s="7" t="str">
        <f t="shared" ca="1" si="335"/>
        <v/>
      </c>
      <c r="S1323" s="7" t="str">
        <f t="shared" ca="1" si="322"/>
        <v/>
      </c>
      <c r="T1323" s="7" t="str">
        <f t="shared" ca="1" si="323"/>
        <v/>
      </c>
      <c r="V1323" s="120" cm="1">
        <f t="array" aca="1" ref="V1323" ca="1">SUMIFS(Invoice_Hours,Invoice_Labor_Category,$D1323,Invoice_Company,$C1323,Invoice_MSA_Code,$E1323)</f>
        <v>0</v>
      </c>
      <c r="W1323" s="121" t="str">
        <f t="shared" ca="1" si="324"/>
        <v/>
      </c>
      <c r="X1323" s="151" t="str">
        <f t="shared" ca="1" si="325"/>
        <v/>
      </c>
      <c r="AB1323" t="str">
        <f t="shared" si="326"/>
        <v/>
      </c>
      <c r="AC1323" t="str">
        <f t="shared" si="327"/>
        <v/>
      </c>
      <c r="AD1323" t="str">
        <f t="shared" si="328"/>
        <v/>
      </c>
      <c r="AE1323" s="4" t="str">
        <f t="shared" ca="1" si="337"/>
        <v/>
      </c>
    </row>
    <row r="1324" spans="7:31" ht="20.100000000000001" customHeight="1">
      <c r="G1324" s="117" cm="1">
        <f t="array" aca="1" ref="G1324" ca="1">SUMIFS(Proposed_Hours,Proposed_Labor_Category,$D1324,Proposed_Company,$C1324,Proposed_MSA_Code,$E1324)</f>
        <v>0</v>
      </c>
      <c r="H1324" s="7" t="str">
        <f t="shared" ca="1" si="329"/>
        <v/>
      </c>
      <c r="I1324" s="4" t="str" cm="1">
        <f t="array" aca="1" ref="I1324" ca="1">IFERROR(IF(SUMIFS(Proposed_Direct_Cost,Proposed_Labor_Category,$D1324,Proposed_Company,$C1324,Proposed_MSA_Code,$E1324)=0,"Not Proposed",SUMIFS(Proposed_Direct_Cost,Proposed_Labor_Category,$D1324,Proposed_Company,$C1324,Proposed_MSA_Code,$E1324)),"")</f>
        <v>Not Proposed</v>
      </c>
      <c r="J1324" s="117" cm="1">
        <f t="array" aca="1" ref="J1324" ca="1">SUMIFS(Invoice_Hours,Invoice_Labor_Category,$D1324,Invoice_Company,$C1324,Invoice_MSA_Code,$E1324)</f>
        <v>0</v>
      </c>
      <c r="K1324" s="7" t="str">
        <f t="shared" ca="1" si="330"/>
        <v/>
      </c>
      <c r="L1324" s="222" cm="1">
        <f t="array" aca="1" ref="L1324" ca="1">IFERROR(SUMIFS(Invoice_Direct_Cost,Invoice_Labor_Category,$D1324,Invoice_Company,$C1324,Invoice_MSA_Code,$E1324),"")</f>
        <v>0</v>
      </c>
      <c r="M1324" s="7" t="str">
        <f t="shared" ca="1" si="331"/>
        <v/>
      </c>
      <c r="N1324" s="220" t="str">
        <f t="shared" ca="1" si="336"/>
        <v/>
      </c>
      <c r="O1324" s="7" t="str">
        <f t="shared" ca="1" si="332"/>
        <v/>
      </c>
      <c r="P1324" s="7" t="str">
        <f t="shared" ca="1" si="333"/>
        <v/>
      </c>
      <c r="Q1324" s="7" t="str">
        <f t="shared" ca="1" si="334"/>
        <v/>
      </c>
      <c r="R1324" s="7" t="str">
        <f t="shared" ca="1" si="335"/>
        <v/>
      </c>
      <c r="S1324" s="7" t="str">
        <f t="shared" ca="1" si="322"/>
        <v/>
      </c>
      <c r="T1324" s="7" t="str">
        <f t="shared" ca="1" si="323"/>
        <v/>
      </c>
      <c r="V1324" s="120" cm="1">
        <f t="array" aca="1" ref="V1324" ca="1">SUMIFS(Invoice_Hours,Invoice_Labor_Category,$D1324,Invoice_Company,$C1324,Invoice_MSA_Code,$E1324)</f>
        <v>0</v>
      </c>
      <c r="W1324" s="121" t="str">
        <f t="shared" ca="1" si="324"/>
        <v/>
      </c>
      <c r="X1324" s="152" t="str">
        <f t="shared" ca="1" si="325"/>
        <v/>
      </c>
      <c r="AB1324" t="str">
        <f t="shared" si="326"/>
        <v/>
      </c>
      <c r="AC1324" t="str">
        <f t="shared" si="327"/>
        <v/>
      </c>
      <c r="AD1324" t="str">
        <f t="shared" si="328"/>
        <v/>
      </c>
      <c r="AE1324" s="4" t="str">
        <f t="shared" ca="1" si="337"/>
        <v/>
      </c>
    </row>
    <row r="1325" spans="7:31" ht="20.100000000000001" customHeight="1">
      <c r="G1325" s="117" cm="1">
        <f t="array" aca="1" ref="G1325" ca="1">SUMIFS(Proposed_Hours,Proposed_Labor_Category,$D1325,Proposed_Company,$C1325,Proposed_MSA_Code,$E1325)</f>
        <v>0</v>
      </c>
      <c r="H1325" s="7" t="str">
        <f t="shared" ca="1" si="329"/>
        <v/>
      </c>
      <c r="I1325" s="4" t="str" cm="1">
        <f t="array" aca="1" ref="I1325" ca="1">IFERROR(IF(SUMIFS(Proposed_Direct_Cost,Proposed_Labor_Category,$D1325,Proposed_Company,$C1325,Proposed_MSA_Code,$E1325)=0,"Not Proposed",SUMIFS(Proposed_Direct_Cost,Proposed_Labor_Category,$D1325,Proposed_Company,$C1325,Proposed_MSA_Code,$E1325)),"")</f>
        <v>Not Proposed</v>
      </c>
      <c r="J1325" s="117" cm="1">
        <f t="array" aca="1" ref="J1325" ca="1">SUMIFS(Invoice_Hours,Invoice_Labor_Category,$D1325,Invoice_Company,$C1325,Invoice_MSA_Code,$E1325)</f>
        <v>0</v>
      </c>
      <c r="K1325" s="7" t="str">
        <f t="shared" ca="1" si="330"/>
        <v/>
      </c>
      <c r="L1325" s="222" cm="1">
        <f t="array" aca="1" ref="L1325" ca="1">IFERROR(SUMIFS(Invoice_Direct_Cost,Invoice_Labor_Category,$D1325,Invoice_Company,$C1325,Invoice_MSA_Code,$E1325),"")</f>
        <v>0</v>
      </c>
      <c r="M1325" s="7" t="str">
        <f t="shared" ca="1" si="331"/>
        <v/>
      </c>
      <c r="N1325" s="220" t="str">
        <f t="shared" ca="1" si="336"/>
        <v/>
      </c>
      <c r="O1325" s="7" t="str">
        <f t="shared" ca="1" si="332"/>
        <v/>
      </c>
      <c r="P1325" s="7" t="str">
        <f t="shared" ca="1" si="333"/>
        <v/>
      </c>
      <c r="Q1325" s="7" t="str">
        <f t="shared" ca="1" si="334"/>
        <v/>
      </c>
      <c r="R1325" s="7" t="str">
        <f t="shared" ca="1" si="335"/>
        <v/>
      </c>
      <c r="S1325" s="7" t="str">
        <f t="shared" ca="1" si="322"/>
        <v/>
      </c>
      <c r="T1325" s="7" t="str">
        <f t="shared" ca="1" si="323"/>
        <v/>
      </c>
      <c r="V1325" s="120" cm="1">
        <f t="array" aca="1" ref="V1325" ca="1">SUMIFS(Invoice_Hours,Invoice_Labor_Category,$D1325,Invoice_Company,$C1325,Invoice_MSA_Code,$E1325)</f>
        <v>0</v>
      </c>
      <c r="W1325" s="121" t="str">
        <f t="shared" ca="1" si="324"/>
        <v/>
      </c>
      <c r="X1325" s="151" t="str">
        <f t="shared" ca="1" si="325"/>
        <v/>
      </c>
      <c r="AB1325" t="str">
        <f t="shared" si="326"/>
        <v/>
      </c>
      <c r="AC1325" t="str">
        <f t="shared" si="327"/>
        <v/>
      </c>
      <c r="AD1325" t="str">
        <f t="shared" si="328"/>
        <v/>
      </c>
      <c r="AE1325" s="4" t="str">
        <f t="shared" ca="1" si="337"/>
        <v/>
      </c>
    </row>
    <row r="1326" spans="7:31" ht="20.100000000000001" customHeight="1">
      <c r="G1326" s="117" cm="1">
        <f t="array" aca="1" ref="G1326" ca="1">SUMIFS(Proposed_Hours,Proposed_Labor_Category,$D1326,Proposed_Company,$C1326,Proposed_MSA_Code,$E1326)</f>
        <v>0</v>
      </c>
      <c r="H1326" s="7" t="str">
        <f t="shared" ca="1" si="329"/>
        <v/>
      </c>
      <c r="I1326" s="4" t="str" cm="1">
        <f t="array" aca="1" ref="I1326" ca="1">IFERROR(IF(SUMIFS(Proposed_Direct_Cost,Proposed_Labor_Category,$D1326,Proposed_Company,$C1326,Proposed_MSA_Code,$E1326)=0,"Not Proposed",SUMIFS(Proposed_Direct_Cost,Proposed_Labor_Category,$D1326,Proposed_Company,$C1326,Proposed_MSA_Code,$E1326)),"")</f>
        <v>Not Proposed</v>
      </c>
      <c r="J1326" s="117" cm="1">
        <f t="array" aca="1" ref="J1326" ca="1">SUMIFS(Invoice_Hours,Invoice_Labor_Category,$D1326,Invoice_Company,$C1326,Invoice_MSA_Code,$E1326)</f>
        <v>0</v>
      </c>
      <c r="K1326" s="7" t="str">
        <f t="shared" ca="1" si="330"/>
        <v/>
      </c>
      <c r="L1326" s="222" cm="1">
        <f t="array" aca="1" ref="L1326" ca="1">IFERROR(SUMIFS(Invoice_Direct_Cost,Invoice_Labor_Category,$D1326,Invoice_Company,$C1326,Invoice_MSA_Code,$E1326),"")</f>
        <v>0</v>
      </c>
      <c r="M1326" s="7" t="str">
        <f t="shared" ca="1" si="331"/>
        <v/>
      </c>
      <c r="N1326" s="220" t="str">
        <f t="shared" ca="1" si="336"/>
        <v/>
      </c>
      <c r="O1326" s="7" t="str">
        <f t="shared" ca="1" si="332"/>
        <v/>
      </c>
      <c r="P1326" s="7" t="str">
        <f t="shared" ca="1" si="333"/>
        <v/>
      </c>
      <c r="Q1326" s="7" t="str">
        <f t="shared" ca="1" si="334"/>
        <v/>
      </c>
      <c r="R1326" s="7" t="str">
        <f t="shared" ca="1" si="335"/>
        <v/>
      </c>
      <c r="S1326" s="7" t="str">
        <f t="shared" ca="1" si="322"/>
        <v/>
      </c>
      <c r="T1326" s="7" t="str">
        <f t="shared" ca="1" si="323"/>
        <v/>
      </c>
      <c r="V1326" s="120" cm="1">
        <f t="array" aca="1" ref="V1326" ca="1">SUMIFS(Invoice_Hours,Invoice_Labor_Category,$D1326,Invoice_Company,$C1326,Invoice_MSA_Code,$E1326)</f>
        <v>0</v>
      </c>
      <c r="W1326" s="121" t="str">
        <f t="shared" ca="1" si="324"/>
        <v/>
      </c>
      <c r="X1326" s="152" t="str">
        <f t="shared" ca="1" si="325"/>
        <v/>
      </c>
      <c r="AB1326" t="str">
        <f t="shared" si="326"/>
        <v/>
      </c>
      <c r="AC1326" t="str">
        <f t="shared" si="327"/>
        <v/>
      </c>
      <c r="AD1326" t="str">
        <f t="shared" si="328"/>
        <v/>
      </c>
      <c r="AE1326" s="4" t="str">
        <f t="shared" ca="1" si="337"/>
        <v/>
      </c>
    </row>
    <row r="1327" spans="7:31" ht="20.100000000000001" customHeight="1">
      <c r="G1327" s="117" cm="1">
        <f t="array" aca="1" ref="G1327" ca="1">SUMIFS(Proposed_Hours,Proposed_Labor_Category,$D1327,Proposed_Company,$C1327,Proposed_MSA_Code,$E1327)</f>
        <v>0</v>
      </c>
      <c r="H1327" s="7" t="str">
        <f t="shared" ca="1" si="329"/>
        <v/>
      </c>
      <c r="I1327" s="4" t="str" cm="1">
        <f t="array" aca="1" ref="I1327" ca="1">IFERROR(IF(SUMIFS(Proposed_Direct_Cost,Proposed_Labor_Category,$D1327,Proposed_Company,$C1327,Proposed_MSA_Code,$E1327)=0,"Not Proposed",SUMIFS(Proposed_Direct_Cost,Proposed_Labor_Category,$D1327,Proposed_Company,$C1327,Proposed_MSA_Code,$E1327)),"")</f>
        <v>Not Proposed</v>
      </c>
      <c r="J1327" s="117" cm="1">
        <f t="array" aca="1" ref="J1327" ca="1">SUMIFS(Invoice_Hours,Invoice_Labor_Category,$D1327,Invoice_Company,$C1327,Invoice_MSA_Code,$E1327)</f>
        <v>0</v>
      </c>
      <c r="K1327" s="7" t="str">
        <f t="shared" ca="1" si="330"/>
        <v/>
      </c>
      <c r="L1327" s="222" cm="1">
        <f t="array" aca="1" ref="L1327" ca="1">IFERROR(SUMIFS(Invoice_Direct_Cost,Invoice_Labor_Category,$D1327,Invoice_Company,$C1327,Invoice_MSA_Code,$E1327),"")</f>
        <v>0</v>
      </c>
      <c r="M1327" s="7" t="str">
        <f t="shared" ca="1" si="331"/>
        <v/>
      </c>
      <c r="N1327" s="220" t="str">
        <f t="shared" ca="1" si="336"/>
        <v/>
      </c>
      <c r="O1327" s="7" t="str">
        <f t="shared" ca="1" si="332"/>
        <v/>
      </c>
      <c r="P1327" s="7" t="str">
        <f t="shared" ca="1" si="333"/>
        <v/>
      </c>
      <c r="Q1327" s="7" t="str">
        <f t="shared" ca="1" si="334"/>
        <v/>
      </c>
      <c r="R1327" s="7" t="str">
        <f t="shared" ca="1" si="335"/>
        <v/>
      </c>
      <c r="S1327" s="7" t="str">
        <f t="shared" ca="1" si="322"/>
        <v/>
      </c>
      <c r="T1327" s="7" t="str">
        <f t="shared" ca="1" si="323"/>
        <v/>
      </c>
      <c r="V1327" s="120" cm="1">
        <f t="array" aca="1" ref="V1327" ca="1">SUMIFS(Invoice_Hours,Invoice_Labor_Category,$D1327,Invoice_Company,$C1327,Invoice_MSA_Code,$E1327)</f>
        <v>0</v>
      </c>
      <c r="W1327" s="121" t="str">
        <f t="shared" ca="1" si="324"/>
        <v/>
      </c>
      <c r="X1327" s="151" t="str">
        <f t="shared" ca="1" si="325"/>
        <v/>
      </c>
      <c r="AB1327" t="str">
        <f t="shared" si="326"/>
        <v/>
      </c>
      <c r="AC1327" t="str">
        <f t="shared" si="327"/>
        <v/>
      </c>
      <c r="AD1327" t="str">
        <f t="shared" si="328"/>
        <v/>
      </c>
      <c r="AE1327" s="4" t="str">
        <f t="shared" ca="1" si="337"/>
        <v/>
      </c>
    </row>
    <row r="1328" spans="7:31" ht="20.100000000000001" customHeight="1">
      <c r="G1328" s="117" cm="1">
        <f t="array" aca="1" ref="G1328" ca="1">SUMIFS(Proposed_Hours,Proposed_Labor_Category,$D1328,Proposed_Company,$C1328,Proposed_MSA_Code,$E1328)</f>
        <v>0</v>
      </c>
      <c r="H1328" s="7" t="str">
        <f t="shared" ca="1" si="329"/>
        <v/>
      </c>
      <c r="I1328" s="4" t="str" cm="1">
        <f t="array" aca="1" ref="I1328" ca="1">IFERROR(IF(SUMIFS(Proposed_Direct_Cost,Proposed_Labor_Category,$D1328,Proposed_Company,$C1328,Proposed_MSA_Code,$E1328)=0,"Not Proposed",SUMIFS(Proposed_Direct_Cost,Proposed_Labor_Category,$D1328,Proposed_Company,$C1328,Proposed_MSA_Code,$E1328)),"")</f>
        <v>Not Proposed</v>
      </c>
      <c r="J1328" s="117" cm="1">
        <f t="array" aca="1" ref="J1328" ca="1">SUMIFS(Invoice_Hours,Invoice_Labor_Category,$D1328,Invoice_Company,$C1328,Invoice_MSA_Code,$E1328)</f>
        <v>0</v>
      </c>
      <c r="K1328" s="7" t="str">
        <f t="shared" ca="1" si="330"/>
        <v/>
      </c>
      <c r="L1328" s="222" cm="1">
        <f t="array" aca="1" ref="L1328" ca="1">IFERROR(SUMIFS(Invoice_Direct_Cost,Invoice_Labor_Category,$D1328,Invoice_Company,$C1328,Invoice_MSA_Code,$E1328),"")</f>
        <v>0</v>
      </c>
      <c r="M1328" s="7" t="str">
        <f t="shared" ca="1" si="331"/>
        <v/>
      </c>
      <c r="N1328" s="220" t="str">
        <f t="shared" ca="1" si="336"/>
        <v/>
      </c>
      <c r="O1328" s="7" t="str">
        <f t="shared" ca="1" si="332"/>
        <v/>
      </c>
      <c r="P1328" s="7" t="str">
        <f t="shared" ca="1" si="333"/>
        <v/>
      </c>
      <c r="Q1328" s="7" t="str">
        <f t="shared" ca="1" si="334"/>
        <v/>
      </c>
      <c r="R1328" s="7" t="str">
        <f t="shared" ca="1" si="335"/>
        <v/>
      </c>
      <c r="S1328" s="7" t="str">
        <f t="shared" ca="1" si="322"/>
        <v/>
      </c>
      <c r="T1328" s="7" t="str">
        <f t="shared" ca="1" si="323"/>
        <v/>
      </c>
      <c r="V1328" s="120" cm="1">
        <f t="array" aca="1" ref="V1328" ca="1">SUMIFS(Invoice_Hours,Invoice_Labor_Category,$D1328,Invoice_Company,$C1328,Invoice_MSA_Code,$E1328)</f>
        <v>0</v>
      </c>
      <c r="W1328" s="121" t="str">
        <f t="shared" ca="1" si="324"/>
        <v/>
      </c>
      <c r="X1328" s="152" t="str">
        <f t="shared" ca="1" si="325"/>
        <v/>
      </c>
      <c r="AB1328" t="str">
        <f t="shared" si="326"/>
        <v/>
      </c>
      <c r="AC1328" t="str">
        <f t="shared" si="327"/>
        <v/>
      </c>
      <c r="AD1328" t="str">
        <f t="shared" si="328"/>
        <v/>
      </c>
      <c r="AE1328" s="4" t="str">
        <f t="shared" ca="1" si="337"/>
        <v/>
      </c>
    </row>
    <row r="1329" spans="7:31" ht="20.100000000000001" customHeight="1">
      <c r="G1329" s="117" cm="1">
        <f t="array" aca="1" ref="G1329" ca="1">SUMIFS(Proposed_Hours,Proposed_Labor_Category,$D1329,Proposed_Company,$C1329,Proposed_MSA_Code,$E1329)</f>
        <v>0</v>
      </c>
      <c r="H1329" s="7" t="str">
        <f t="shared" ca="1" si="329"/>
        <v/>
      </c>
      <c r="I1329" s="4" t="str" cm="1">
        <f t="array" aca="1" ref="I1329" ca="1">IFERROR(IF(SUMIFS(Proposed_Direct_Cost,Proposed_Labor_Category,$D1329,Proposed_Company,$C1329,Proposed_MSA_Code,$E1329)=0,"Not Proposed",SUMIFS(Proposed_Direct_Cost,Proposed_Labor_Category,$D1329,Proposed_Company,$C1329,Proposed_MSA_Code,$E1329)),"")</f>
        <v>Not Proposed</v>
      </c>
      <c r="J1329" s="117" cm="1">
        <f t="array" aca="1" ref="J1329" ca="1">SUMIFS(Invoice_Hours,Invoice_Labor_Category,$D1329,Invoice_Company,$C1329,Invoice_MSA_Code,$E1329)</f>
        <v>0</v>
      </c>
      <c r="K1329" s="7" t="str">
        <f t="shared" ca="1" si="330"/>
        <v/>
      </c>
      <c r="L1329" s="222" cm="1">
        <f t="array" aca="1" ref="L1329" ca="1">IFERROR(SUMIFS(Invoice_Direct_Cost,Invoice_Labor_Category,$D1329,Invoice_Company,$C1329,Invoice_MSA_Code,$E1329),"")</f>
        <v>0</v>
      </c>
      <c r="M1329" s="7" t="str">
        <f t="shared" ca="1" si="331"/>
        <v/>
      </c>
      <c r="N1329" s="220" t="str">
        <f t="shared" ca="1" si="336"/>
        <v/>
      </c>
      <c r="O1329" s="7" t="str">
        <f t="shared" ca="1" si="332"/>
        <v/>
      </c>
      <c r="P1329" s="7" t="str">
        <f t="shared" ca="1" si="333"/>
        <v/>
      </c>
      <c r="Q1329" s="7" t="str">
        <f t="shared" ca="1" si="334"/>
        <v/>
      </c>
      <c r="R1329" s="7" t="str">
        <f t="shared" ca="1" si="335"/>
        <v/>
      </c>
      <c r="S1329" s="7" t="str">
        <f t="shared" ca="1" si="322"/>
        <v/>
      </c>
      <c r="T1329" s="7" t="str">
        <f t="shared" ca="1" si="323"/>
        <v/>
      </c>
      <c r="V1329" s="120" cm="1">
        <f t="array" aca="1" ref="V1329" ca="1">SUMIFS(Invoice_Hours,Invoice_Labor_Category,$D1329,Invoice_Company,$C1329,Invoice_MSA_Code,$E1329)</f>
        <v>0</v>
      </c>
      <c r="W1329" s="121" t="str">
        <f t="shared" ca="1" si="324"/>
        <v/>
      </c>
      <c r="X1329" s="151" t="str">
        <f t="shared" ca="1" si="325"/>
        <v/>
      </c>
      <c r="AB1329" t="str">
        <f t="shared" si="326"/>
        <v/>
      </c>
      <c r="AC1329" t="str">
        <f t="shared" si="327"/>
        <v/>
      </c>
      <c r="AD1329" t="str">
        <f t="shared" si="328"/>
        <v/>
      </c>
      <c r="AE1329" s="4" t="str">
        <f t="shared" ca="1" si="337"/>
        <v/>
      </c>
    </row>
    <row r="1330" spans="7:31" ht="20.100000000000001" customHeight="1">
      <c r="G1330" s="117" cm="1">
        <f t="array" aca="1" ref="G1330" ca="1">SUMIFS(Proposed_Hours,Proposed_Labor_Category,$D1330,Proposed_Company,$C1330,Proposed_MSA_Code,$E1330)</f>
        <v>0</v>
      </c>
      <c r="H1330" s="7" t="str">
        <f t="shared" ca="1" si="329"/>
        <v/>
      </c>
      <c r="I1330" s="4" t="str" cm="1">
        <f t="array" aca="1" ref="I1330" ca="1">IFERROR(IF(SUMIFS(Proposed_Direct_Cost,Proposed_Labor_Category,$D1330,Proposed_Company,$C1330,Proposed_MSA_Code,$E1330)=0,"Not Proposed",SUMIFS(Proposed_Direct_Cost,Proposed_Labor_Category,$D1330,Proposed_Company,$C1330,Proposed_MSA_Code,$E1330)),"")</f>
        <v>Not Proposed</v>
      </c>
      <c r="J1330" s="117" cm="1">
        <f t="array" aca="1" ref="J1330" ca="1">SUMIFS(Invoice_Hours,Invoice_Labor_Category,$D1330,Invoice_Company,$C1330,Invoice_MSA_Code,$E1330)</f>
        <v>0</v>
      </c>
      <c r="K1330" s="7" t="str">
        <f t="shared" ca="1" si="330"/>
        <v/>
      </c>
      <c r="L1330" s="222" cm="1">
        <f t="array" aca="1" ref="L1330" ca="1">IFERROR(SUMIFS(Invoice_Direct_Cost,Invoice_Labor_Category,$D1330,Invoice_Company,$C1330,Invoice_MSA_Code,$E1330),"")</f>
        <v>0</v>
      </c>
      <c r="M1330" s="7" t="str">
        <f t="shared" ca="1" si="331"/>
        <v/>
      </c>
      <c r="N1330" s="220" t="str">
        <f t="shared" ca="1" si="336"/>
        <v/>
      </c>
      <c r="O1330" s="7" t="str">
        <f t="shared" ca="1" si="332"/>
        <v/>
      </c>
      <c r="P1330" s="7" t="str">
        <f t="shared" ca="1" si="333"/>
        <v/>
      </c>
      <c r="Q1330" s="7" t="str">
        <f t="shared" ca="1" si="334"/>
        <v/>
      </c>
      <c r="R1330" s="7" t="str">
        <f t="shared" ca="1" si="335"/>
        <v/>
      </c>
      <c r="S1330" s="7" t="str">
        <f t="shared" ca="1" si="322"/>
        <v/>
      </c>
      <c r="T1330" s="7" t="str">
        <f t="shared" ca="1" si="323"/>
        <v/>
      </c>
      <c r="V1330" s="120" cm="1">
        <f t="array" aca="1" ref="V1330" ca="1">SUMIFS(Invoice_Hours,Invoice_Labor_Category,$D1330,Invoice_Company,$C1330,Invoice_MSA_Code,$E1330)</f>
        <v>0</v>
      </c>
      <c r="W1330" s="121" t="str">
        <f t="shared" ca="1" si="324"/>
        <v/>
      </c>
      <c r="X1330" s="152" t="str">
        <f t="shared" ca="1" si="325"/>
        <v/>
      </c>
      <c r="AB1330" t="str">
        <f t="shared" si="326"/>
        <v/>
      </c>
      <c r="AC1330" t="str">
        <f t="shared" si="327"/>
        <v/>
      </c>
      <c r="AD1330" t="str">
        <f t="shared" si="328"/>
        <v/>
      </c>
      <c r="AE1330" s="4" t="str">
        <f t="shared" ca="1" si="337"/>
        <v/>
      </c>
    </row>
    <row r="1331" spans="7:31" ht="20.100000000000001" customHeight="1">
      <c r="G1331" s="117" cm="1">
        <f t="array" aca="1" ref="G1331" ca="1">SUMIFS(Proposed_Hours,Proposed_Labor_Category,$D1331,Proposed_Company,$C1331,Proposed_MSA_Code,$E1331)</f>
        <v>0</v>
      </c>
      <c r="H1331" s="7" t="str">
        <f t="shared" ca="1" si="329"/>
        <v/>
      </c>
      <c r="I1331" s="4" t="str" cm="1">
        <f t="array" aca="1" ref="I1331" ca="1">IFERROR(IF(SUMIFS(Proposed_Direct_Cost,Proposed_Labor_Category,$D1331,Proposed_Company,$C1331,Proposed_MSA_Code,$E1331)=0,"Not Proposed",SUMIFS(Proposed_Direct_Cost,Proposed_Labor_Category,$D1331,Proposed_Company,$C1331,Proposed_MSA_Code,$E1331)),"")</f>
        <v>Not Proposed</v>
      </c>
      <c r="J1331" s="117" cm="1">
        <f t="array" aca="1" ref="J1331" ca="1">SUMIFS(Invoice_Hours,Invoice_Labor_Category,$D1331,Invoice_Company,$C1331,Invoice_MSA_Code,$E1331)</f>
        <v>0</v>
      </c>
      <c r="K1331" s="7" t="str">
        <f t="shared" ca="1" si="330"/>
        <v/>
      </c>
      <c r="L1331" s="222" cm="1">
        <f t="array" aca="1" ref="L1331" ca="1">IFERROR(SUMIFS(Invoice_Direct_Cost,Invoice_Labor_Category,$D1331,Invoice_Company,$C1331,Invoice_MSA_Code,$E1331),"")</f>
        <v>0</v>
      </c>
      <c r="M1331" s="7" t="str">
        <f t="shared" ca="1" si="331"/>
        <v/>
      </c>
      <c r="N1331" s="220" t="str">
        <f t="shared" ca="1" si="336"/>
        <v/>
      </c>
      <c r="O1331" s="7" t="str">
        <f t="shared" ca="1" si="332"/>
        <v/>
      </c>
      <c r="P1331" s="7" t="str">
        <f t="shared" ca="1" si="333"/>
        <v/>
      </c>
      <c r="Q1331" s="7" t="str">
        <f t="shared" ca="1" si="334"/>
        <v/>
      </c>
      <c r="R1331" s="7" t="str">
        <f t="shared" ca="1" si="335"/>
        <v/>
      </c>
      <c r="S1331" s="7" t="str">
        <f t="shared" ca="1" si="322"/>
        <v/>
      </c>
      <c r="T1331" s="7" t="str">
        <f t="shared" ca="1" si="323"/>
        <v/>
      </c>
      <c r="V1331" s="120" cm="1">
        <f t="array" aca="1" ref="V1331" ca="1">SUMIFS(Invoice_Hours,Invoice_Labor_Category,$D1331,Invoice_Company,$C1331,Invoice_MSA_Code,$E1331)</f>
        <v>0</v>
      </c>
      <c r="W1331" s="121" t="str">
        <f t="shared" ca="1" si="324"/>
        <v/>
      </c>
      <c r="X1331" s="151" t="str">
        <f t="shared" ca="1" si="325"/>
        <v/>
      </c>
      <c r="AB1331" t="str">
        <f t="shared" si="326"/>
        <v/>
      </c>
      <c r="AC1331" t="str">
        <f t="shared" si="327"/>
        <v/>
      </c>
      <c r="AD1331" t="str">
        <f t="shared" si="328"/>
        <v/>
      </c>
      <c r="AE1331" s="4" t="str">
        <f t="shared" ca="1" si="337"/>
        <v/>
      </c>
    </row>
    <row r="1332" spans="7:31" ht="20.100000000000001" customHeight="1">
      <c r="G1332" s="117" cm="1">
        <f t="array" aca="1" ref="G1332" ca="1">SUMIFS(Proposed_Hours,Proposed_Labor_Category,$D1332,Proposed_Company,$C1332,Proposed_MSA_Code,$E1332)</f>
        <v>0</v>
      </c>
      <c r="H1332" s="7" t="str">
        <f t="shared" ca="1" si="329"/>
        <v/>
      </c>
      <c r="I1332" s="4" t="str" cm="1">
        <f t="array" aca="1" ref="I1332" ca="1">IFERROR(IF(SUMIFS(Proposed_Direct_Cost,Proposed_Labor_Category,$D1332,Proposed_Company,$C1332,Proposed_MSA_Code,$E1332)=0,"Not Proposed",SUMIFS(Proposed_Direct_Cost,Proposed_Labor_Category,$D1332,Proposed_Company,$C1332,Proposed_MSA_Code,$E1332)),"")</f>
        <v>Not Proposed</v>
      </c>
      <c r="J1332" s="117" cm="1">
        <f t="array" aca="1" ref="J1332" ca="1">SUMIFS(Invoice_Hours,Invoice_Labor_Category,$D1332,Invoice_Company,$C1332,Invoice_MSA_Code,$E1332)</f>
        <v>0</v>
      </c>
      <c r="K1332" s="7" t="str">
        <f t="shared" ca="1" si="330"/>
        <v/>
      </c>
      <c r="L1332" s="222" cm="1">
        <f t="array" aca="1" ref="L1332" ca="1">IFERROR(SUMIFS(Invoice_Direct_Cost,Invoice_Labor_Category,$D1332,Invoice_Company,$C1332,Invoice_MSA_Code,$E1332),"")</f>
        <v>0</v>
      </c>
      <c r="M1332" s="7" t="str">
        <f t="shared" ca="1" si="331"/>
        <v/>
      </c>
      <c r="N1332" s="220" t="str">
        <f t="shared" ca="1" si="336"/>
        <v/>
      </c>
      <c r="O1332" s="7" t="str">
        <f t="shared" ca="1" si="332"/>
        <v/>
      </c>
      <c r="P1332" s="7" t="str">
        <f t="shared" ca="1" si="333"/>
        <v/>
      </c>
      <c r="Q1332" s="7" t="str">
        <f t="shared" ca="1" si="334"/>
        <v/>
      </c>
      <c r="R1332" s="7" t="str">
        <f t="shared" ca="1" si="335"/>
        <v/>
      </c>
      <c r="S1332" s="7" t="str">
        <f t="shared" ca="1" si="322"/>
        <v/>
      </c>
      <c r="T1332" s="7" t="str">
        <f t="shared" ca="1" si="323"/>
        <v/>
      </c>
      <c r="V1332" s="120" cm="1">
        <f t="array" aca="1" ref="V1332" ca="1">SUMIFS(Invoice_Hours,Invoice_Labor_Category,$D1332,Invoice_Company,$C1332,Invoice_MSA_Code,$E1332)</f>
        <v>0</v>
      </c>
      <c r="W1332" s="121" t="str">
        <f t="shared" ca="1" si="324"/>
        <v/>
      </c>
      <c r="X1332" s="152" t="str">
        <f t="shared" ca="1" si="325"/>
        <v/>
      </c>
      <c r="AB1332" t="str">
        <f t="shared" si="326"/>
        <v/>
      </c>
      <c r="AC1332" t="str">
        <f t="shared" si="327"/>
        <v/>
      </c>
      <c r="AD1332" t="str">
        <f t="shared" si="328"/>
        <v/>
      </c>
      <c r="AE1332" s="4" t="str">
        <f t="shared" ca="1" si="337"/>
        <v/>
      </c>
    </row>
    <row r="1333" spans="7:31" ht="20.100000000000001" customHeight="1">
      <c r="G1333" s="117" cm="1">
        <f t="array" aca="1" ref="G1333" ca="1">SUMIFS(Proposed_Hours,Proposed_Labor_Category,$D1333,Proposed_Company,$C1333,Proposed_MSA_Code,$E1333)</f>
        <v>0</v>
      </c>
      <c r="H1333" s="7" t="str">
        <f t="shared" ca="1" si="329"/>
        <v/>
      </c>
      <c r="I1333" s="4" t="str" cm="1">
        <f t="array" aca="1" ref="I1333" ca="1">IFERROR(IF(SUMIFS(Proposed_Direct_Cost,Proposed_Labor_Category,$D1333,Proposed_Company,$C1333,Proposed_MSA_Code,$E1333)=0,"Not Proposed",SUMIFS(Proposed_Direct_Cost,Proposed_Labor_Category,$D1333,Proposed_Company,$C1333,Proposed_MSA_Code,$E1333)),"")</f>
        <v>Not Proposed</v>
      </c>
      <c r="J1333" s="117" cm="1">
        <f t="array" aca="1" ref="J1333" ca="1">SUMIFS(Invoice_Hours,Invoice_Labor_Category,$D1333,Invoice_Company,$C1333,Invoice_MSA_Code,$E1333)</f>
        <v>0</v>
      </c>
      <c r="K1333" s="7" t="str">
        <f t="shared" ca="1" si="330"/>
        <v/>
      </c>
      <c r="L1333" s="222" cm="1">
        <f t="array" aca="1" ref="L1333" ca="1">IFERROR(SUMIFS(Invoice_Direct_Cost,Invoice_Labor_Category,$D1333,Invoice_Company,$C1333,Invoice_MSA_Code,$E1333),"")</f>
        <v>0</v>
      </c>
      <c r="M1333" s="7" t="str">
        <f t="shared" ca="1" si="331"/>
        <v/>
      </c>
      <c r="N1333" s="220" t="str">
        <f t="shared" ca="1" si="336"/>
        <v/>
      </c>
      <c r="O1333" s="7" t="str">
        <f t="shared" ca="1" si="332"/>
        <v/>
      </c>
      <c r="P1333" s="7" t="str">
        <f t="shared" ca="1" si="333"/>
        <v/>
      </c>
      <c r="Q1333" s="7" t="str">
        <f t="shared" ca="1" si="334"/>
        <v/>
      </c>
      <c r="R1333" s="7" t="str">
        <f t="shared" ca="1" si="335"/>
        <v/>
      </c>
      <c r="S1333" s="7" t="str">
        <f t="shared" ca="1" si="322"/>
        <v/>
      </c>
      <c r="T1333" s="7" t="str">
        <f t="shared" ca="1" si="323"/>
        <v/>
      </c>
      <c r="V1333" s="120" cm="1">
        <f t="array" aca="1" ref="V1333" ca="1">SUMIFS(Invoice_Hours,Invoice_Labor_Category,$D1333,Invoice_Company,$C1333,Invoice_MSA_Code,$E1333)</f>
        <v>0</v>
      </c>
      <c r="W1333" s="121" t="str">
        <f t="shared" ca="1" si="324"/>
        <v/>
      </c>
      <c r="X1333" s="151" t="str">
        <f t="shared" ca="1" si="325"/>
        <v/>
      </c>
      <c r="AB1333" t="str">
        <f t="shared" si="326"/>
        <v/>
      </c>
      <c r="AC1333" t="str">
        <f t="shared" si="327"/>
        <v/>
      </c>
      <c r="AD1333" t="str">
        <f t="shared" si="328"/>
        <v/>
      </c>
      <c r="AE1333" s="4" t="str">
        <f t="shared" ca="1" si="337"/>
        <v/>
      </c>
    </row>
    <row r="1334" spans="7:31" ht="20.100000000000001" customHeight="1">
      <c r="G1334" s="117" cm="1">
        <f t="array" aca="1" ref="G1334" ca="1">SUMIFS(Proposed_Hours,Proposed_Labor_Category,$D1334,Proposed_Company,$C1334,Proposed_MSA_Code,$E1334)</f>
        <v>0</v>
      </c>
      <c r="H1334" s="7" t="str">
        <f t="shared" ca="1" si="329"/>
        <v/>
      </c>
      <c r="I1334" s="4" t="str" cm="1">
        <f t="array" aca="1" ref="I1334" ca="1">IFERROR(IF(SUMIFS(Proposed_Direct_Cost,Proposed_Labor_Category,$D1334,Proposed_Company,$C1334,Proposed_MSA_Code,$E1334)=0,"Not Proposed",SUMIFS(Proposed_Direct_Cost,Proposed_Labor_Category,$D1334,Proposed_Company,$C1334,Proposed_MSA_Code,$E1334)),"")</f>
        <v>Not Proposed</v>
      </c>
      <c r="J1334" s="117" cm="1">
        <f t="array" aca="1" ref="J1334" ca="1">SUMIFS(Invoice_Hours,Invoice_Labor_Category,$D1334,Invoice_Company,$C1334,Invoice_MSA_Code,$E1334)</f>
        <v>0</v>
      </c>
      <c r="K1334" s="7" t="str">
        <f t="shared" ca="1" si="330"/>
        <v/>
      </c>
      <c r="L1334" s="222" cm="1">
        <f t="array" aca="1" ref="L1334" ca="1">IFERROR(SUMIFS(Invoice_Direct_Cost,Invoice_Labor_Category,$D1334,Invoice_Company,$C1334,Invoice_MSA_Code,$E1334),"")</f>
        <v>0</v>
      </c>
      <c r="M1334" s="7" t="str">
        <f t="shared" ca="1" si="331"/>
        <v/>
      </c>
      <c r="N1334" s="220" t="str">
        <f t="shared" ca="1" si="336"/>
        <v/>
      </c>
      <c r="O1334" s="7" t="str">
        <f t="shared" ca="1" si="332"/>
        <v/>
      </c>
      <c r="P1334" s="7" t="str">
        <f t="shared" ca="1" si="333"/>
        <v/>
      </c>
      <c r="Q1334" s="7" t="str">
        <f t="shared" ca="1" si="334"/>
        <v/>
      </c>
      <c r="R1334" s="7" t="str">
        <f t="shared" ca="1" si="335"/>
        <v/>
      </c>
      <c r="S1334" s="7" t="str">
        <f t="shared" ca="1" si="322"/>
        <v/>
      </c>
      <c r="T1334" s="7" t="str">
        <f t="shared" ca="1" si="323"/>
        <v/>
      </c>
      <c r="V1334" s="120" cm="1">
        <f t="array" aca="1" ref="V1334" ca="1">SUMIFS(Invoice_Hours,Invoice_Labor_Category,$D1334,Invoice_Company,$C1334,Invoice_MSA_Code,$E1334)</f>
        <v>0</v>
      </c>
      <c r="W1334" s="121" t="str">
        <f t="shared" ca="1" si="324"/>
        <v/>
      </c>
      <c r="X1334" s="152" t="str">
        <f t="shared" ca="1" si="325"/>
        <v/>
      </c>
      <c r="AB1334" t="str">
        <f t="shared" si="326"/>
        <v/>
      </c>
      <c r="AC1334" t="str">
        <f t="shared" si="327"/>
        <v/>
      </c>
      <c r="AD1334" t="str">
        <f t="shared" si="328"/>
        <v/>
      </c>
      <c r="AE1334" s="4" t="str">
        <f t="shared" ca="1" si="337"/>
        <v/>
      </c>
    </row>
    <row r="1335" spans="7:31" ht="20.100000000000001" customHeight="1">
      <c r="G1335" s="117" cm="1">
        <f t="array" aca="1" ref="G1335" ca="1">SUMIFS(Proposed_Hours,Proposed_Labor_Category,$D1335,Proposed_Company,$C1335,Proposed_MSA_Code,$E1335)</f>
        <v>0</v>
      </c>
      <c r="H1335" s="7" t="str">
        <f t="shared" ca="1" si="329"/>
        <v/>
      </c>
      <c r="I1335" s="4" t="str" cm="1">
        <f t="array" aca="1" ref="I1335" ca="1">IFERROR(IF(SUMIFS(Proposed_Direct_Cost,Proposed_Labor_Category,$D1335,Proposed_Company,$C1335,Proposed_MSA_Code,$E1335)=0,"Not Proposed",SUMIFS(Proposed_Direct_Cost,Proposed_Labor_Category,$D1335,Proposed_Company,$C1335,Proposed_MSA_Code,$E1335)),"")</f>
        <v>Not Proposed</v>
      </c>
      <c r="J1335" s="117" cm="1">
        <f t="array" aca="1" ref="J1335" ca="1">SUMIFS(Invoice_Hours,Invoice_Labor_Category,$D1335,Invoice_Company,$C1335,Invoice_MSA_Code,$E1335)</f>
        <v>0</v>
      </c>
      <c r="K1335" s="7" t="str">
        <f t="shared" ca="1" si="330"/>
        <v/>
      </c>
      <c r="L1335" s="222" cm="1">
        <f t="array" aca="1" ref="L1335" ca="1">IFERROR(SUMIFS(Invoice_Direct_Cost,Invoice_Labor_Category,$D1335,Invoice_Company,$C1335,Invoice_MSA_Code,$E1335),"")</f>
        <v>0</v>
      </c>
      <c r="M1335" s="7" t="str">
        <f t="shared" ca="1" si="331"/>
        <v/>
      </c>
      <c r="N1335" s="220" t="str">
        <f t="shared" ca="1" si="336"/>
        <v/>
      </c>
      <c r="O1335" s="7" t="str">
        <f t="shared" ca="1" si="332"/>
        <v/>
      </c>
      <c r="P1335" s="7" t="str">
        <f t="shared" ca="1" si="333"/>
        <v/>
      </c>
      <c r="Q1335" s="7" t="str">
        <f t="shared" ca="1" si="334"/>
        <v/>
      </c>
      <c r="R1335" s="7" t="str">
        <f t="shared" ca="1" si="335"/>
        <v/>
      </c>
      <c r="S1335" s="7" t="str">
        <f t="shared" ca="1" si="322"/>
        <v/>
      </c>
      <c r="T1335" s="7" t="str">
        <f t="shared" ca="1" si="323"/>
        <v/>
      </c>
      <c r="V1335" s="120" cm="1">
        <f t="array" aca="1" ref="V1335" ca="1">SUMIFS(Invoice_Hours,Invoice_Labor_Category,$D1335,Invoice_Company,$C1335,Invoice_MSA_Code,$E1335)</f>
        <v>0</v>
      </c>
      <c r="W1335" s="121" t="str">
        <f t="shared" ca="1" si="324"/>
        <v/>
      </c>
      <c r="X1335" s="151" t="str">
        <f t="shared" ca="1" si="325"/>
        <v/>
      </c>
      <c r="AB1335" t="str">
        <f t="shared" si="326"/>
        <v/>
      </c>
      <c r="AC1335" t="str">
        <f t="shared" si="327"/>
        <v/>
      </c>
      <c r="AD1335" t="str">
        <f t="shared" si="328"/>
        <v/>
      </c>
      <c r="AE1335" s="4" t="str">
        <f t="shared" ca="1" si="337"/>
        <v/>
      </c>
    </row>
    <row r="1336" spans="7:31" ht="20.100000000000001" customHeight="1">
      <c r="G1336" s="117" cm="1">
        <f t="array" aca="1" ref="G1336" ca="1">SUMIFS(Proposed_Hours,Proposed_Labor_Category,$D1336,Proposed_Company,$C1336,Proposed_MSA_Code,$E1336)</f>
        <v>0</v>
      </c>
      <c r="H1336" s="7" t="str">
        <f t="shared" ca="1" si="329"/>
        <v/>
      </c>
      <c r="I1336" s="4" t="str" cm="1">
        <f t="array" aca="1" ref="I1336" ca="1">IFERROR(IF(SUMIFS(Proposed_Direct_Cost,Proposed_Labor_Category,$D1336,Proposed_Company,$C1336,Proposed_MSA_Code,$E1336)=0,"Not Proposed",SUMIFS(Proposed_Direct_Cost,Proposed_Labor_Category,$D1336,Proposed_Company,$C1336,Proposed_MSA_Code,$E1336)),"")</f>
        <v>Not Proposed</v>
      </c>
      <c r="J1336" s="117" cm="1">
        <f t="array" aca="1" ref="J1336" ca="1">SUMIFS(Invoice_Hours,Invoice_Labor_Category,$D1336,Invoice_Company,$C1336,Invoice_MSA_Code,$E1336)</f>
        <v>0</v>
      </c>
      <c r="K1336" s="7" t="str">
        <f t="shared" ca="1" si="330"/>
        <v/>
      </c>
      <c r="L1336" s="222" cm="1">
        <f t="array" aca="1" ref="L1336" ca="1">IFERROR(SUMIFS(Invoice_Direct_Cost,Invoice_Labor_Category,$D1336,Invoice_Company,$C1336,Invoice_MSA_Code,$E1336),"")</f>
        <v>0</v>
      </c>
      <c r="M1336" s="7" t="str">
        <f t="shared" ca="1" si="331"/>
        <v/>
      </c>
      <c r="N1336" s="220" t="str">
        <f t="shared" ca="1" si="336"/>
        <v/>
      </c>
      <c r="O1336" s="7" t="str">
        <f t="shared" ca="1" si="332"/>
        <v/>
      </c>
      <c r="P1336" s="7" t="str">
        <f t="shared" ca="1" si="333"/>
        <v/>
      </c>
      <c r="Q1336" s="7" t="str">
        <f t="shared" ca="1" si="334"/>
        <v/>
      </c>
      <c r="R1336" s="7" t="str">
        <f t="shared" ca="1" si="335"/>
        <v/>
      </c>
      <c r="S1336" s="7" t="str">
        <f t="shared" ca="1" si="322"/>
        <v/>
      </c>
      <c r="T1336" s="7" t="str">
        <f t="shared" ca="1" si="323"/>
        <v/>
      </c>
      <c r="V1336" s="120" cm="1">
        <f t="array" aca="1" ref="V1336" ca="1">SUMIFS(Invoice_Hours,Invoice_Labor_Category,$D1336,Invoice_Company,$C1336,Invoice_MSA_Code,$E1336)</f>
        <v>0</v>
      </c>
      <c r="W1336" s="121" t="str">
        <f t="shared" ca="1" si="324"/>
        <v/>
      </c>
      <c r="X1336" s="152" t="str">
        <f t="shared" ca="1" si="325"/>
        <v/>
      </c>
      <c r="AB1336" t="str">
        <f t="shared" si="326"/>
        <v/>
      </c>
      <c r="AC1336" t="str">
        <f t="shared" si="327"/>
        <v/>
      </c>
      <c r="AD1336" t="str">
        <f t="shared" si="328"/>
        <v/>
      </c>
      <c r="AE1336" s="4" t="str">
        <f t="shared" ca="1" si="337"/>
        <v/>
      </c>
    </row>
    <row r="1337" spans="7:31" ht="20.100000000000001" customHeight="1">
      <c r="G1337" s="117" cm="1">
        <f t="array" aca="1" ref="G1337" ca="1">SUMIFS(Proposed_Hours,Proposed_Labor_Category,$D1337,Proposed_Company,$C1337,Proposed_MSA_Code,$E1337)</f>
        <v>0</v>
      </c>
      <c r="H1337" s="7" t="str">
        <f t="shared" ca="1" si="329"/>
        <v/>
      </c>
      <c r="I1337" s="4" t="str" cm="1">
        <f t="array" aca="1" ref="I1337" ca="1">IFERROR(IF(SUMIFS(Proposed_Direct_Cost,Proposed_Labor_Category,$D1337,Proposed_Company,$C1337,Proposed_MSA_Code,$E1337)=0,"Not Proposed",SUMIFS(Proposed_Direct_Cost,Proposed_Labor_Category,$D1337,Proposed_Company,$C1337,Proposed_MSA_Code,$E1337)),"")</f>
        <v>Not Proposed</v>
      </c>
      <c r="J1337" s="117" cm="1">
        <f t="array" aca="1" ref="J1337" ca="1">SUMIFS(Invoice_Hours,Invoice_Labor_Category,$D1337,Invoice_Company,$C1337,Invoice_MSA_Code,$E1337)</f>
        <v>0</v>
      </c>
      <c r="K1337" s="7" t="str">
        <f t="shared" ca="1" si="330"/>
        <v/>
      </c>
      <c r="L1337" s="222" cm="1">
        <f t="array" aca="1" ref="L1337" ca="1">IFERROR(SUMIFS(Invoice_Direct_Cost,Invoice_Labor_Category,$D1337,Invoice_Company,$C1337,Invoice_MSA_Code,$E1337),"")</f>
        <v>0</v>
      </c>
      <c r="M1337" s="7" t="str">
        <f t="shared" ca="1" si="331"/>
        <v/>
      </c>
      <c r="N1337" s="220" t="str">
        <f t="shared" ca="1" si="336"/>
        <v/>
      </c>
      <c r="O1337" s="7" t="str">
        <f t="shared" ca="1" si="332"/>
        <v/>
      </c>
      <c r="P1337" s="7" t="str">
        <f t="shared" ca="1" si="333"/>
        <v/>
      </c>
      <c r="Q1337" s="7" t="str">
        <f t="shared" ca="1" si="334"/>
        <v/>
      </c>
      <c r="R1337" s="7" t="str">
        <f t="shared" ca="1" si="335"/>
        <v/>
      </c>
      <c r="S1337" s="7" t="str">
        <f t="shared" ca="1" si="322"/>
        <v/>
      </c>
      <c r="T1337" s="7" t="str">
        <f t="shared" ca="1" si="323"/>
        <v/>
      </c>
      <c r="V1337" s="120" cm="1">
        <f t="array" aca="1" ref="V1337" ca="1">SUMIFS(Invoice_Hours,Invoice_Labor_Category,$D1337,Invoice_Company,$C1337,Invoice_MSA_Code,$E1337)</f>
        <v>0</v>
      </c>
      <c r="W1337" s="121" t="str">
        <f t="shared" ca="1" si="324"/>
        <v/>
      </c>
      <c r="X1337" s="151" t="str">
        <f t="shared" ca="1" si="325"/>
        <v/>
      </c>
      <c r="AB1337" t="str">
        <f t="shared" si="326"/>
        <v/>
      </c>
      <c r="AC1337" t="str">
        <f t="shared" si="327"/>
        <v/>
      </c>
      <c r="AD1337" t="str">
        <f t="shared" si="328"/>
        <v/>
      </c>
      <c r="AE1337" s="4" t="str">
        <f t="shared" ca="1" si="337"/>
        <v/>
      </c>
    </row>
    <row r="1338" spans="7:31" ht="20.100000000000001" customHeight="1">
      <c r="G1338" s="117" cm="1">
        <f t="array" aca="1" ref="G1338" ca="1">SUMIFS(Proposed_Hours,Proposed_Labor_Category,$D1338,Proposed_Company,$C1338,Proposed_MSA_Code,$E1338)</f>
        <v>0</v>
      </c>
      <c r="H1338" s="7" t="str">
        <f t="shared" ca="1" si="329"/>
        <v/>
      </c>
      <c r="I1338" s="4" t="str" cm="1">
        <f t="array" aca="1" ref="I1338" ca="1">IFERROR(IF(SUMIFS(Proposed_Direct_Cost,Proposed_Labor_Category,$D1338,Proposed_Company,$C1338,Proposed_MSA_Code,$E1338)=0,"Not Proposed",SUMIFS(Proposed_Direct_Cost,Proposed_Labor_Category,$D1338,Proposed_Company,$C1338,Proposed_MSA_Code,$E1338)),"")</f>
        <v>Not Proposed</v>
      </c>
      <c r="J1338" s="117" cm="1">
        <f t="array" aca="1" ref="J1338" ca="1">SUMIFS(Invoice_Hours,Invoice_Labor_Category,$D1338,Invoice_Company,$C1338,Invoice_MSA_Code,$E1338)</f>
        <v>0</v>
      </c>
      <c r="K1338" s="7" t="str">
        <f t="shared" ca="1" si="330"/>
        <v/>
      </c>
      <c r="L1338" s="222" cm="1">
        <f t="array" aca="1" ref="L1338" ca="1">IFERROR(SUMIFS(Invoice_Direct_Cost,Invoice_Labor_Category,$D1338,Invoice_Company,$C1338,Invoice_MSA_Code,$E1338),"")</f>
        <v>0</v>
      </c>
      <c r="M1338" s="7" t="str">
        <f t="shared" ca="1" si="331"/>
        <v/>
      </c>
      <c r="N1338" s="220" t="str">
        <f t="shared" ca="1" si="336"/>
        <v/>
      </c>
      <c r="O1338" s="7" t="str">
        <f t="shared" ca="1" si="332"/>
        <v/>
      </c>
      <c r="P1338" s="7" t="str">
        <f t="shared" ca="1" si="333"/>
        <v/>
      </c>
      <c r="Q1338" s="7" t="str">
        <f t="shared" ca="1" si="334"/>
        <v/>
      </c>
      <c r="R1338" s="7" t="str">
        <f t="shared" ca="1" si="335"/>
        <v/>
      </c>
      <c r="S1338" s="7" t="str">
        <f t="shared" ca="1" si="322"/>
        <v/>
      </c>
      <c r="T1338" s="7" t="str">
        <f t="shared" ca="1" si="323"/>
        <v/>
      </c>
      <c r="V1338" s="120" cm="1">
        <f t="array" aca="1" ref="V1338" ca="1">SUMIFS(Invoice_Hours,Invoice_Labor_Category,$D1338,Invoice_Company,$C1338,Invoice_MSA_Code,$E1338)</f>
        <v>0</v>
      </c>
      <c r="W1338" s="121" t="str">
        <f t="shared" ca="1" si="324"/>
        <v/>
      </c>
      <c r="X1338" s="152" t="str">
        <f t="shared" ca="1" si="325"/>
        <v/>
      </c>
      <c r="AB1338" t="str">
        <f t="shared" si="326"/>
        <v/>
      </c>
      <c r="AC1338" t="str">
        <f t="shared" si="327"/>
        <v/>
      </c>
      <c r="AD1338" t="str">
        <f t="shared" si="328"/>
        <v/>
      </c>
      <c r="AE1338" s="4" t="str">
        <f t="shared" ca="1" si="337"/>
        <v/>
      </c>
    </row>
    <row r="1339" spans="7:31" ht="20.100000000000001" customHeight="1">
      <c r="G1339" s="117" cm="1">
        <f t="array" aca="1" ref="G1339" ca="1">SUMIFS(Proposed_Hours,Proposed_Labor_Category,$D1339,Proposed_Company,$C1339,Proposed_MSA_Code,$E1339)</f>
        <v>0</v>
      </c>
      <c r="H1339" s="7" t="str">
        <f t="shared" ca="1" si="329"/>
        <v/>
      </c>
      <c r="I1339" s="4" t="str" cm="1">
        <f t="array" aca="1" ref="I1339" ca="1">IFERROR(IF(SUMIFS(Proposed_Direct_Cost,Proposed_Labor_Category,$D1339,Proposed_Company,$C1339,Proposed_MSA_Code,$E1339)=0,"Not Proposed",SUMIFS(Proposed_Direct_Cost,Proposed_Labor_Category,$D1339,Proposed_Company,$C1339,Proposed_MSA_Code,$E1339)),"")</f>
        <v>Not Proposed</v>
      </c>
      <c r="J1339" s="117" cm="1">
        <f t="array" aca="1" ref="J1339" ca="1">SUMIFS(Invoice_Hours,Invoice_Labor_Category,$D1339,Invoice_Company,$C1339,Invoice_MSA_Code,$E1339)</f>
        <v>0</v>
      </c>
      <c r="K1339" s="7" t="str">
        <f t="shared" ca="1" si="330"/>
        <v/>
      </c>
      <c r="L1339" s="222" cm="1">
        <f t="array" aca="1" ref="L1339" ca="1">IFERROR(SUMIFS(Invoice_Direct_Cost,Invoice_Labor_Category,$D1339,Invoice_Company,$C1339,Invoice_MSA_Code,$E1339),"")</f>
        <v>0</v>
      </c>
      <c r="M1339" s="7" t="str">
        <f t="shared" ca="1" si="331"/>
        <v/>
      </c>
      <c r="N1339" s="220" t="str">
        <f t="shared" ca="1" si="336"/>
        <v/>
      </c>
      <c r="O1339" s="7" t="str">
        <f t="shared" ca="1" si="332"/>
        <v/>
      </c>
      <c r="P1339" s="7" t="str">
        <f t="shared" ca="1" si="333"/>
        <v/>
      </c>
      <c r="Q1339" s="7" t="str">
        <f t="shared" ca="1" si="334"/>
        <v/>
      </c>
      <c r="R1339" s="7" t="str">
        <f t="shared" ca="1" si="335"/>
        <v/>
      </c>
      <c r="S1339" s="7" t="str">
        <f t="shared" ca="1" si="322"/>
        <v/>
      </c>
      <c r="T1339" s="7" t="str">
        <f t="shared" ca="1" si="323"/>
        <v/>
      </c>
      <c r="V1339" s="120" cm="1">
        <f t="array" aca="1" ref="V1339" ca="1">SUMIFS(Invoice_Hours,Invoice_Labor_Category,$D1339,Invoice_Company,$C1339,Invoice_MSA_Code,$E1339)</f>
        <v>0</v>
      </c>
      <c r="W1339" s="121" t="str">
        <f t="shared" ca="1" si="324"/>
        <v/>
      </c>
      <c r="X1339" s="151" t="str">
        <f t="shared" ca="1" si="325"/>
        <v/>
      </c>
      <c r="AB1339" t="str">
        <f t="shared" si="326"/>
        <v/>
      </c>
      <c r="AC1339" t="str">
        <f t="shared" si="327"/>
        <v/>
      </c>
      <c r="AD1339" t="str">
        <f t="shared" si="328"/>
        <v/>
      </c>
      <c r="AE1339" s="4" t="str">
        <f t="shared" ca="1" si="337"/>
        <v/>
      </c>
    </row>
    <row r="1340" spans="7:31" ht="20.100000000000001" customHeight="1">
      <c r="G1340" s="117" cm="1">
        <f t="array" aca="1" ref="G1340" ca="1">SUMIFS(Proposed_Hours,Proposed_Labor_Category,$D1340,Proposed_Company,$C1340,Proposed_MSA_Code,$E1340)</f>
        <v>0</v>
      </c>
      <c r="H1340" s="7" t="str">
        <f t="shared" ca="1" si="329"/>
        <v/>
      </c>
      <c r="I1340" s="4" t="str" cm="1">
        <f t="array" aca="1" ref="I1340" ca="1">IFERROR(IF(SUMIFS(Proposed_Direct_Cost,Proposed_Labor_Category,$D1340,Proposed_Company,$C1340,Proposed_MSA_Code,$E1340)=0,"Not Proposed",SUMIFS(Proposed_Direct_Cost,Proposed_Labor_Category,$D1340,Proposed_Company,$C1340,Proposed_MSA_Code,$E1340)),"")</f>
        <v>Not Proposed</v>
      </c>
      <c r="J1340" s="117" cm="1">
        <f t="array" aca="1" ref="J1340" ca="1">SUMIFS(Invoice_Hours,Invoice_Labor_Category,$D1340,Invoice_Company,$C1340,Invoice_MSA_Code,$E1340)</f>
        <v>0</v>
      </c>
      <c r="K1340" s="7" t="str">
        <f t="shared" ca="1" si="330"/>
        <v/>
      </c>
      <c r="L1340" s="222" cm="1">
        <f t="array" aca="1" ref="L1340" ca="1">IFERROR(SUMIFS(Invoice_Direct_Cost,Invoice_Labor_Category,$D1340,Invoice_Company,$C1340,Invoice_MSA_Code,$E1340),"")</f>
        <v>0</v>
      </c>
      <c r="M1340" s="7" t="str">
        <f t="shared" ca="1" si="331"/>
        <v/>
      </c>
      <c r="N1340" s="220" t="str">
        <f t="shared" ca="1" si="336"/>
        <v/>
      </c>
      <c r="O1340" s="7" t="str">
        <f t="shared" ca="1" si="332"/>
        <v/>
      </c>
      <c r="P1340" s="7" t="str">
        <f t="shared" ca="1" si="333"/>
        <v/>
      </c>
      <c r="Q1340" s="7" t="str">
        <f t="shared" ca="1" si="334"/>
        <v/>
      </c>
      <c r="R1340" s="7" t="str">
        <f t="shared" ca="1" si="335"/>
        <v/>
      </c>
      <c r="S1340" s="7" t="str">
        <f t="shared" ca="1" si="322"/>
        <v/>
      </c>
      <c r="T1340" s="7" t="str">
        <f t="shared" ca="1" si="323"/>
        <v/>
      </c>
      <c r="V1340" s="120" cm="1">
        <f t="array" aca="1" ref="V1340" ca="1">SUMIFS(Invoice_Hours,Invoice_Labor_Category,$D1340,Invoice_Company,$C1340,Invoice_MSA_Code,$E1340)</f>
        <v>0</v>
      </c>
      <c r="W1340" s="121" t="str">
        <f t="shared" ca="1" si="324"/>
        <v/>
      </c>
      <c r="X1340" s="152" t="str">
        <f t="shared" ca="1" si="325"/>
        <v/>
      </c>
      <c r="AB1340" t="str">
        <f t="shared" si="326"/>
        <v/>
      </c>
      <c r="AC1340" t="str">
        <f t="shared" si="327"/>
        <v/>
      </c>
      <c r="AD1340" t="str">
        <f t="shared" si="328"/>
        <v/>
      </c>
      <c r="AE1340" s="4" t="str">
        <f t="shared" ca="1" si="337"/>
        <v/>
      </c>
    </row>
    <row r="1341" spans="7:31" ht="20.100000000000001" customHeight="1">
      <c r="G1341" s="117" cm="1">
        <f t="array" aca="1" ref="G1341" ca="1">SUMIFS(Proposed_Hours,Proposed_Labor_Category,$D1341,Proposed_Company,$C1341,Proposed_MSA_Code,$E1341)</f>
        <v>0</v>
      </c>
      <c r="H1341" s="7" t="str">
        <f t="shared" ca="1" si="329"/>
        <v/>
      </c>
      <c r="I1341" s="4" t="str" cm="1">
        <f t="array" aca="1" ref="I1341" ca="1">IFERROR(IF(SUMIFS(Proposed_Direct_Cost,Proposed_Labor_Category,$D1341,Proposed_Company,$C1341,Proposed_MSA_Code,$E1341)=0,"Not Proposed",SUMIFS(Proposed_Direct_Cost,Proposed_Labor_Category,$D1341,Proposed_Company,$C1341,Proposed_MSA_Code,$E1341)),"")</f>
        <v>Not Proposed</v>
      </c>
      <c r="J1341" s="117" cm="1">
        <f t="array" aca="1" ref="J1341" ca="1">SUMIFS(Invoice_Hours,Invoice_Labor_Category,$D1341,Invoice_Company,$C1341,Invoice_MSA_Code,$E1341)</f>
        <v>0</v>
      </c>
      <c r="K1341" s="7" t="str">
        <f t="shared" ca="1" si="330"/>
        <v/>
      </c>
      <c r="L1341" s="222" cm="1">
        <f t="array" aca="1" ref="L1341" ca="1">IFERROR(SUMIFS(Invoice_Direct_Cost,Invoice_Labor_Category,$D1341,Invoice_Company,$C1341,Invoice_MSA_Code,$E1341),"")</f>
        <v>0</v>
      </c>
      <c r="M1341" s="7" t="str">
        <f t="shared" ca="1" si="331"/>
        <v/>
      </c>
      <c r="N1341" s="220" t="str">
        <f t="shared" ca="1" si="336"/>
        <v/>
      </c>
      <c r="O1341" s="7" t="str">
        <f t="shared" ca="1" si="332"/>
        <v/>
      </c>
      <c r="P1341" s="7" t="str">
        <f t="shared" ca="1" si="333"/>
        <v/>
      </c>
      <c r="Q1341" s="7" t="str">
        <f t="shared" ca="1" si="334"/>
        <v/>
      </c>
      <c r="R1341" s="7" t="str">
        <f t="shared" ca="1" si="335"/>
        <v/>
      </c>
      <c r="S1341" s="7" t="str">
        <f t="shared" ca="1" si="322"/>
        <v/>
      </c>
      <c r="T1341" s="7" t="str">
        <f t="shared" ca="1" si="323"/>
        <v/>
      </c>
      <c r="V1341" s="120" cm="1">
        <f t="array" aca="1" ref="V1341" ca="1">SUMIFS(Invoice_Hours,Invoice_Labor_Category,$D1341,Invoice_Company,$C1341,Invoice_MSA_Code,$E1341)</f>
        <v>0</v>
      </c>
      <c r="W1341" s="121" t="str">
        <f t="shared" ca="1" si="324"/>
        <v/>
      </c>
      <c r="X1341" s="151" t="str">
        <f t="shared" ca="1" si="325"/>
        <v/>
      </c>
      <c r="AB1341" t="str">
        <f t="shared" si="326"/>
        <v/>
      </c>
      <c r="AC1341" t="str">
        <f t="shared" si="327"/>
        <v/>
      </c>
      <c r="AD1341" t="str">
        <f t="shared" si="328"/>
        <v/>
      </c>
      <c r="AE1341" s="4" t="str">
        <f t="shared" ca="1" si="337"/>
        <v/>
      </c>
    </row>
    <row r="1342" spans="7:31" ht="20.100000000000001" customHeight="1">
      <c r="G1342" s="117" cm="1">
        <f t="array" aca="1" ref="G1342" ca="1">SUMIFS(Proposed_Hours,Proposed_Labor_Category,$D1342,Proposed_Company,$C1342,Proposed_MSA_Code,$E1342)</f>
        <v>0</v>
      </c>
      <c r="H1342" s="7" t="str">
        <f t="shared" ca="1" si="329"/>
        <v/>
      </c>
      <c r="I1342" s="4" t="str" cm="1">
        <f t="array" aca="1" ref="I1342" ca="1">IFERROR(IF(SUMIFS(Proposed_Direct_Cost,Proposed_Labor_Category,$D1342,Proposed_Company,$C1342,Proposed_MSA_Code,$E1342)=0,"Not Proposed",SUMIFS(Proposed_Direct_Cost,Proposed_Labor_Category,$D1342,Proposed_Company,$C1342,Proposed_MSA_Code,$E1342)),"")</f>
        <v>Not Proposed</v>
      </c>
      <c r="J1342" s="117" cm="1">
        <f t="array" aca="1" ref="J1342" ca="1">SUMIFS(Invoice_Hours,Invoice_Labor_Category,$D1342,Invoice_Company,$C1342,Invoice_MSA_Code,$E1342)</f>
        <v>0</v>
      </c>
      <c r="K1342" s="7" t="str">
        <f t="shared" ca="1" si="330"/>
        <v/>
      </c>
      <c r="L1342" s="222" cm="1">
        <f t="array" aca="1" ref="L1342" ca="1">IFERROR(SUMIFS(Invoice_Direct_Cost,Invoice_Labor_Category,$D1342,Invoice_Company,$C1342,Invoice_MSA_Code,$E1342),"")</f>
        <v>0</v>
      </c>
      <c r="M1342" s="7" t="str">
        <f t="shared" ca="1" si="331"/>
        <v/>
      </c>
      <c r="N1342" s="220" t="str">
        <f t="shared" ca="1" si="336"/>
        <v/>
      </c>
      <c r="O1342" s="7" t="str">
        <f t="shared" ca="1" si="332"/>
        <v/>
      </c>
      <c r="P1342" s="7" t="str">
        <f t="shared" ca="1" si="333"/>
        <v/>
      </c>
      <c r="Q1342" s="7" t="str">
        <f t="shared" ca="1" si="334"/>
        <v/>
      </c>
      <c r="R1342" s="7" t="str">
        <f t="shared" ca="1" si="335"/>
        <v/>
      </c>
      <c r="S1342" s="7" t="str">
        <f t="shared" ca="1" si="322"/>
        <v/>
      </c>
      <c r="T1342" s="7" t="str">
        <f t="shared" ca="1" si="323"/>
        <v/>
      </c>
      <c r="V1342" s="120" cm="1">
        <f t="array" aca="1" ref="V1342" ca="1">SUMIFS(Invoice_Hours,Invoice_Labor_Category,$D1342,Invoice_Company,$C1342,Invoice_MSA_Code,$E1342)</f>
        <v>0</v>
      </c>
      <c r="W1342" s="121" t="str">
        <f t="shared" ca="1" si="324"/>
        <v/>
      </c>
      <c r="X1342" s="152" t="str">
        <f t="shared" ca="1" si="325"/>
        <v/>
      </c>
      <c r="AB1342" t="str">
        <f t="shared" si="326"/>
        <v/>
      </c>
      <c r="AC1342" t="str">
        <f t="shared" si="327"/>
        <v/>
      </c>
      <c r="AD1342" t="str">
        <f t="shared" si="328"/>
        <v/>
      </c>
      <c r="AE1342" s="4" t="str">
        <f t="shared" ca="1" si="337"/>
        <v/>
      </c>
    </row>
    <row r="1343" spans="7:31" ht="20.100000000000001" customHeight="1">
      <c r="G1343" s="117" cm="1">
        <f t="array" aca="1" ref="G1343" ca="1">SUMIFS(Proposed_Hours,Proposed_Labor_Category,$D1343,Proposed_Company,$C1343,Proposed_MSA_Code,$E1343)</f>
        <v>0</v>
      </c>
      <c r="H1343" s="7" t="str">
        <f t="shared" ca="1" si="329"/>
        <v/>
      </c>
      <c r="I1343" s="4" t="str" cm="1">
        <f t="array" aca="1" ref="I1343" ca="1">IFERROR(IF(SUMIFS(Proposed_Direct_Cost,Proposed_Labor_Category,$D1343,Proposed_Company,$C1343,Proposed_MSA_Code,$E1343)=0,"Not Proposed",SUMIFS(Proposed_Direct_Cost,Proposed_Labor_Category,$D1343,Proposed_Company,$C1343,Proposed_MSA_Code,$E1343)),"")</f>
        <v>Not Proposed</v>
      </c>
      <c r="J1343" s="117" cm="1">
        <f t="array" aca="1" ref="J1343" ca="1">SUMIFS(Invoice_Hours,Invoice_Labor_Category,$D1343,Invoice_Company,$C1343,Invoice_MSA_Code,$E1343)</f>
        <v>0</v>
      </c>
      <c r="K1343" s="7" t="str">
        <f t="shared" ca="1" si="330"/>
        <v/>
      </c>
      <c r="L1343" s="222" cm="1">
        <f t="array" aca="1" ref="L1343" ca="1">IFERROR(SUMIFS(Invoice_Direct_Cost,Invoice_Labor_Category,$D1343,Invoice_Company,$C1343,Invoice_MSA_Code,$E1343),"")</f>
        <v>0</v>
      </c>
      <c r="M1343" s="7" t="str">
        <f t="shared" ca="1" si="331"/>
        <v/>
      </c>
      <c r="N1343" s="220" t="str">
        <f t="shared" ca="1" si="336"/>
        <v/>
      </c>
      <c r="O1343" s="7" t="str">
        <f t="shared" ca="1" si="332"/>
        <v/>
      </c>
      <c r="P1343" s="7" t="str">
        <f t="shared" ca="1" si="333"/>
        <v/>
      </c>
      <c r="Q1343" s="7" t="str">
        <f t="shared" ca="1" si="334"/>
        <v/>
      </c>
      <c r="R1343" s="7" t="str">
        <f t="shared" ca="1" si="335"/>
        <v/>
      </c>
      <c r="S1343" s="7" t="str">
        <f t="shared" ca="1" si="322"/>
        <v/>
      </c>
      <c r="T1343" s="7" t="str">
        <f t="shared" ca="1" si="323"/>
        <v/>
      </c>
      <c r="V1343" s="120" cm="1">
        <f t="array" aca="1" ref="V1343" ca="1">SUMIFS(Invoice_Hours,Invoice_Labor_Category,$D1343,Invoice_Company,$C1343,Invoice_MSA_Code,$E1343)</f>
        <v>0</v>
      </c>
      <c r="W1343" s="121" t="str">
        <f t="shared" ca="1" si="324"/>
        <v/>
      </c>
      <c r="X1343" s="151" t="str">
        <f t="shared" ca="1" si="325"/>
        <v/>
      </c>
      <c r="AB1343" t="str">
        <f t="shared" si="326"/>
        <v/>
      </c>
      <c r="AC1343" t="str">
        <f t="shared" si="327"/>
        <v/>
      </c>
      <c r="AD1343" t="str">
        <f t="shared" si="328"/>
        <v/>
      </c>
      <c r="AE1343" s="4" t="str">
        <f t="shared" ca="1" si="337"/>
        <v/>
      </c>
    </row>
    <row r="1344" spans="7:31" ht="20.100000000000001" customHeight="1">
      <c r="G1344" s="117" cm="1">
        <f t="array" aca="1" ref="G1344" ca="1">SUMIFS(Proposed_Hours,Proposed_Labor_Category,$D1344,Proposed_Company,$C1344,Proposed_MSA_Code,$E1344)</f>
        <v>0</v>
      </c>
      <c r="H1344" s="7" t="str">
        <f t="shared" ca="1" si="329"/>
        <v/>
      </c>
      <c r="I1344" s="4" t="str" cm="1">
        <f t="array" aca="1" ref="I1344" ca="1">IFERROR(IF(SUMIFS(Proposed_Direct_Cost,Proposed_Labor_Category,$D1344,Proposed_Company,$C1344,Proposed_MSA_Code,$E1344)=0,"Not Proposed",SUMIFS(Proposed_Direct_Cost,Proposed_Labor_Category,$D1344,Proposed_Company,$C1344,Proposed_MSA_Code,$E1344)),"")</f>
        <v>Not Proposed</v>
      </c>
      <c r="J1344" s="117" cm="1">
        <f t="array" aca="1" ref="J1344" ca="1">SUMIFS(Invoice_Hours,Invoice_Labor_Category,$D1344,Invoice_Company,$C1344,Invoice_MSA_Code,$E1344)</f>
        <v>0</v>
      </c>
      <c r="K1344" s="7" t="str">
        <f t="shared" ca="1" si="330"/>
        <v/>
      </c>
      <c r="L1344" s="222" cm="1">
        <f t="array" aca="1" ref="L1344" ca="1">IFERROR(SUMIFS(Invoice_Direct_Cost,Invoice_Labor_Category,$D1344,Invoice_Company,$C1344,Invoice_MSA_Code,$E1344),"")</f>
        <v>0</v>
      </c>
      <c r="M1344" s="7" t="str">
        <f t="shared" ca="1" si="331"/>
        <v/>
      </c>
      <c r="N1344" s="220" t="str">
        <f t="shared" ca="1" si="336"/>
        <v/>
      </c>
      <c r="O1344" s="7" t="str">
        <f t="shared" ca="1" si="332"/>
        <v/>
      </c>
      <c r="P1344" s="7" t="str">
        <f t="shared" ca="1" si="333"/>
        <v/>
      </c>
      <c r="Q1344" s="7" t="str">
        <f t="shared" ca="1" si="334"/>
        <v/>
      </c>
      <c r="R1344" s="7" t="str">
        <f t="shared" ca="1" si="335"/>
        <v/>
      </c>
      <c r="S1344" s="7" t="str">
        <f t="shared" ca="1" si="322"/>
        <v/>
      </c>
      <c r="T1344" s="7" t="str">
        <f t="shared" ca="1" si="323"/>
        <v/>
      </c>
      <c r="V1344" s="120" cm="1">
        <f t="array" aca="1" ref="V1344" ca="1">SUMIFS(Invoice_Hours,Invoice_Labor_Category,$D1344,Invoice_Company,$C1344,Invoice_MSA_Code,$E1344)</f>
        <v>0</v>
      </c>
      <c r="W1344" s="121" t="str">
        <f t="shared" ca="1" si="324"/>
        <v/>
      </c>
      <c r="X1344" s="152" t="str">
        <f t="shared" ca="1" si="325"/>
        <v/>
      </c>
      <c r="AB1344" t="str">
        <f t="shared" si="326"/>
        <v/>
      </c>
      <c r="AC1344" t="str">
        <f t="shared" si="327"/>
        <v/>
      </c>
      <c r="AD1344" t="str">
        <f t="shared" si="328"/>
        <v/>
      </c>
      <c r="AE1344" s="4" t="str">
        <f t="shared" ca="1" si="337"/>
        <v/>
      </c>
    </row>
    <row r="1345" spans="7:31" ht="20.100000000000001" customHeight="1">
      <c r="G1345" s="117" cm="1">
        <f t="array" aca="1" ref="G1345" ca="1">SUMIFS(Proposed_Hours,Proposed_Labor_Category,$D1345,Proposed_Company,$C1345,Proposed_MSA_Code,$E1345)</f>
        <v>0</v>
      </c>
      <c r="H1345" s="7" t="str">
        <f t="shared" ca="1" si="329"/>
        <v/>
      </c>
      <c r="I1345" s="4" t="str" cm="1">
        <f t="array" aca="1" ref="I1345" ca="1">IFERROR(IF(SUMIFS(Proposed_Direct_Cost,Proposed_Labor_Category,$D1345,Proposed_Company,$C1345,Proposed_MSA_Code,$E1345)=0,"Not Proposed",SUMIFS(Proposed_Direct_Cost,Proposed_Labor_Category,$D1345,Proposed_Company,$C1345,Proposed_MSA_Code,$E1345)),"")</f>
        <v>Not Proposed</v>
      </c>
      <c r="J1345" s="117" cm="1">
        <f t="array" aca="1" ref="J1345" ca="1">SUMIFS(Invoice_Hours,Invoice_Labor_Category,$D1345,Invoice_Company,$C1345,Invoice_MSA_Code,$E1345)</f>
        <v>0</v>
      </c>
      <c r="K1345" s="7" t="str">
        <f t="shared" ca="1" si="330"/>
        <v/>
      </c>
      <c r="L1345" s="222" cm="1">
        <f t="array" aca="1" ref="L1345" ca="1">IFERROR(SUMIFS(Invoice_Direct_Cost,Invoice_Labor_Category,$D1345,Invoice_Company,$C1345,Invoice_MSA_Code,$E1345),"")</f>
        <v>0</v>
      </c>
      <c r="M1345" s="7" t="str">
        <f t="shared" ca="1" si="331"/>
        <v/>
      </c>
      <c r="N1345" s="220" t="str">
        <f t="shared" ca="1" si="336"/>
        <v/>
      </c>
      <c r="O1345" s="7" t="str">
        <f t="shared" ca="1" si="332"/>
        <v/>
      </c>
      <c r="P1345" s="7" t="str">
        <f t="shared" ca="1" si="333"/>
        <v/>
      </c>
      <c r="Q1345" s="7" t="str">
        <f t="shared" ca="1" si="334"/>
        <v/>
      </c>
      <c r="R1345" s="7" t="str">
        <f t="shared" ca="1" si="335"/>
        <v/>
      </c>
      <c r="S1345" s="7" t="str">
        <f t="shared" ca="1" si="322"/>
        <v/>
      </c>
      <c r="T1345" s="7" t="str">
        <f t="shared" ca="1" si="323"/>
        <v/>
      </c>
      <c r="V1345" s="120" cm="1">
        <f t="array" aca="1" ref="V1345" ca="1">SUMIFS(Invoice_Hours,Invoice_Labor_Category,$D1345,Invoice_Company,$C1345,Invoice_MSA_Code,$E1345)</f>
        <v>0</v>
      </c>
      <c r="W1345" s="121" t="str">
        <f t="shared" ca="1" si="324"/>
        <v/>
      </c>
      <c r="X1345" s="151" t="str">
        <f t="shared" ca="1" si="325"/>
        <v/>
      </c>
      <c r="AB1345" t="str">
        <f t="shared" si="326"/>
        <v/>
      </c>
      <c r="AC1345" t="str">
        <f t="shared" si="327"/>
        <v/>
      </c>
      <c r="AD1345" t="str">
        <f t="shared" si="328"/>
        <v/>
      </c>
      <c r="AE1345" s="4" t="str">
        <f t="shared" ca="1" si="337"/>
        <v/>
      </c>
    </row>
    <row r="1346" spans="7:31" ht="20.100000000000001" customHeight="1">
      <c r="G1346" s="117" cm="1">
        <f t="array" aca="1" ref="G1346" ca="1">SUMIFS(Proposed_Hours,Proposed_Labor_Category,$D1346,Proposed_Company,$C1346,Proposed_MSA_Code,$E1346)</f>
        <v>0</v>
      </c>
      <c r="H1346" s="7" t="str">
        <f t="shared" ca="1" si="329"/>
        <v/>
      </c>
      <c r="I1346" s="4" t="str" cm="1">
        <f t="array" aca="1" ref="I1346" ca="1">IFERROR(IF(SUMIFS(Proposed_Direct_Cost,Proposed_Labor_Category,$D1346,Proposed_Company,$C1346,Proposed_MSA_Code,$E1346)=0,"Not Proposed",SUMIFS(Proposed_Direct_Cost,Proposed_Labor_Category,$D1346,Proposed_Company,$C1346,Proposed_MSA_Code,$E1346)),"")</f>
        <v>Not Proposed</v>
      </c>
      <c r="J1346" s="117" cm="1">
        <f t="array" aca="1" ref="J1346" ca="1">SUMIFS(Invoice_Hours,Invoice_Labor_Category,$D1346,Invoice_Company,$C1346,Invoice_MSA_Code,$E1346)</f>
        <v>0</v>
      </c>
      <c r="K1346" s="7" t="str">
        <f t="shared" ca="1" si="330"/>
        <v/>
      </c>
      <c r="L1346" s="222" cm="1">
        <f t="array" aca="1" ref="L1346" ca="1">IFERROR(SUMIFS(Invoice_Direct_Cost,Invoice_Labor_Category,$D1346,Invoice_Company,$C1346,Invoice_MSA_Code,$E1346),"")</f>
        <v>0</v>
      </c>
      <c r="M1346" s="7" t="str">
        <f t="shared" ca="1" si="331"/>
        <v/>
      </c>
      <c r="N1346" s="220" t="str">
        <f t="shared" ca="1" si="336"/>
        <v/>
      </c>
      <c r="O1346" s="7" t="str">
        <f t="shared" ca="1" si="332"/>
        <v/>
      </c>
      <c r="P1346" s="7" t="str">
        <f t="shared" ca="1" si="333"/>
        <v/>
      </c>
      <c r="Q1346" s="7" t="str">
        <f t="shared" ca="1" si="334"/>
        <v/>
      </c>
      <c r="R1346" s="7" t="str">
        <f t="shared" ca="1" si="335"/>
        <v/>
      </c>
      <c r="S1346" s="7" t="str">
        <f t="shared" ca="1" si="322"/>
        <v/>
      </c>
      <c r="T1346" s="7" t="str">
        <f t="shared" ca="1" si="323"/>
        <v/>
      </c>
      <c r="V1346" s="120" cm="1">
        <f t="array" aca="1" ref="V1346" ca="1">SUMIFS(Invoice_Hours,Invoice_Labor_Category,$D1346,Invoice_Company,$C1346,Invoice_MSA_Code,$E1346)</f>
        <v>0</v>
      </c>
      <c r="W1346" s="121" t="str">
        <f t="shared" ca="1" si="324"/>
        <v/>
      </c>
      <c r="X1346" s="152" t="str">
        <f t="shared" ca="1" si="325"/>
        <v/>
      </c>
      <c r="AB1346" t="str">
        <f t="shared" si="326"/>
        <v/>
      </c>
      <c r="AC1346" t="str">
        <f t="shared" si="327"/>
        <v/>
      </c>
      <c r="AD1346" t="str">
        <f t="shared" si="328"/>
        <v/>
      </c>
      <c r="AE1346" s="4" t="str">
        <f t="shared" ca="1" si="337"/>
        <v/>
      </c>
    </row>
    <row r="1347" spans="7:31" ht="20.100000000000001" customHeight="1">
      <c r="G1347" s="117" cm="1">
        <f t="array" aca="1" ref="G1347" ca="1">SUMIFS(Proposed_Hours,Proposed_Labor_Category,$D1347,Proposed_Company,$C1347,Proposed_MSA_Code,$E1347)</f>
        <v>0</v>
      </c>
      <c r="H1347" s="7" t="str">
        <f t="shared" ca="1" si="329"/>
        <v/>
      </c>
      <c r="I1347" s="4" t="str" cm="1">
        <f t="array" aca="1" ref="I1347" ca="1">IFERROR(IF(SUMIFS(Proposed_Direct_Cost,Proposed_Labor_Category,$D1347,Proposed_Company,$C1347,Proposed_MSA_Code,$E1347)=0,"Not Proposed",SUMIFS(Proposed_Direct_Cost,Proposed_Labor_Category,$D1347,Proposed_Company,$C1347,Proposed_MSA_Code,$E1347)),"")</f>
        <v>Not Proposed</v>
      </c>
      <c r="J1347" s="117" cm="1">
        <f t="array" aca="1" ref="J1347" ca="1">SUMIFS(Invoice_Hours,Invoice_Labor_Category,$D1347,Invoice_Company,$C1347,Invoice_MSA_Code,$E1347)</f>
        <v>0</v>
      </c>
      <c r="K1347" s="7" t="str">
        <f t="shared" ca="1" si="330"/>
        <v/>
      </c>
      <c r="L1347" s="222" cm="1">
        <f t="array" aca="1" ref="L1347" ca="1">IFERROR(SUMIFS(Invoice_Direct_Cost,Invoice_Labor_Category,$D1347,Invoice_Company,$C1347,Invoice_MSA_Code,$E1347),"")</f>
        <v>0</v>
      </c>
      <c r="M1347" s="7" t="str">
        <f t="shared" ca="1" si="331"/>
        <v/>
      </c>
      <c r="N1347" s="220" t="str">
        <f t="shared" ca="1" si="336"/>
        <v/>
      </c>
      <c r="O1347" s="7" t="str">
        <f t="shared" ca="1" si="332"/>
        <v/>
      </c>
      <c r="P1347" s="7" t="str">
        <f t="shared" ca="1" si="333"/>
        <v/>
      </c>
      <c r="Q1347" s="7" t="str">
        <f t="shared" ca="1" si="334"/>
        <v/>
      </c>
      <c r="R1347" s="7" t="str">
        <f t="shared" ca="1" si="335"/>
        <v/>
      </c>
      <c r="S1347" s="7" t="str">
        <f t="shared" ref="S1347:S1410" ca="1" si="338">IFERROR(IF(N1347&lt;0,-O1347,""),"")</f>
        <v/>
      </c>
      <c r="T1347" s="7" t="str">
        <f t="shared" ref="T1347:T1410" ca="1" si="339">IFERROR(IF(AND(K1347&lt;&gt;"",H1347&lt;&gt;"",K1347=H1347),L1347,""),"")</f>
        <v/>
      </c>
      <c r="V1347" s="120" cm="1">
        <f t="array" aca="1" ref="V1347" ca="1">SUMIFS(Invoice_Hours,Invoice_Labor_Category,$D1347,Invoice_Company,$C1347,Invoice_MSA_Code,$E1347)</f>
        <v>0</v>
      </c>
      <c r="W1347" s="121" t="str">
        <f t="shared" ref="W1347:W1410" ca="1" si="340">IFERROR(IF(AND(H1347&lt;&gt;0,K1347&gt;H1347,(K1347-H1347)/H1347&gt;0.05),(K1347-H1347),""),"")</f>
        <v/>
      </c>
      <c r="X1347" s="151" t="str">
        <f t="shared" ref="X1347:X1410" ca="1" si="341">IFERROR(IF(H1347="",K1347*J1347,W1347*V1347),"")</f>
        <v/>
      </c>
      <c r="AB1347" t="str">
        <f t="shared" ref="AB1347:AB1410" si="342">IF(C1347=0,"",C1347)</f>
        <v/>
      </c>
      <c r="AC1347" t="str">
        <f t="shared" ref="AC1347:AC1410" si="343">IF(D1347=0,"",D1347)</f>
        <v/>
      </c>
      <c r="AD1347" t="str">
        <f t="shared" ref="AD1347:AD1410" si="344">IF(F1347=0,"",F1347)</f>
        <v/>
      </c>
      <c r="AE1347" s="4" t="str">
        <f t="shared" ca="1" si="337"/>
        <v/>
      </c>
    </row>
    <row r="1348" spans="7:31" ht="20.100000000000001" customHeight="1">
      <c r="G1348" s="117" cm="1">
        <f t="array" aca="1" ref="G1348" ca="1">SUMIFS(Proposed_Hours,Proposed_Labor_Category,$D1348,Proposed_Company,$C1348,Proposed_MSA_Code,$E1348)</f>
        <v>0</v>
      </c>
      <c r="H1348" s="7" t="str">
        <f t="shared" ref="H1348:H1411" ca="1" si="345">IFERROR(I1348/G1348,"")</f>
        <v/>
      </c>
      <c r="I1348" s="4" t="str" cm="1">
        <f t="array" aca="1" ref="I1348" ca="1">IFERROR(IF(SUMIFS(Proposed_Direct_Cost,Proposed_Labor_Category,$D1348,Proposed_Company,$C1348,Proposed_MSA_Code,$E1348)=0,"Not Proposed",SUMIFS(Proposed_Direct_Cost,Proposed_Labor_Category,$D1348,Proposed_Company,$C1348,Proposed_MSA_Code,$E1348)),"")</f>
        <v>Not Proposed</v>
      </c>
      <c r="J1348" s="117" cm="1">
        <f t="array" aca="1" ref="J1348" ca="1">SUMIFS(Invoice_Hours,Invoice_Labor_Category,$D1348,Invoice_Company,$C1348,Invoice_MSA_Code,$E1348)</f>
        <v>0</v>
      </c>
      <c r="K1348" s="7" t="str">
        <f t="shared" ref="K1348:K1411" ca="1" si="346">IFERROR(L1348/J1348,"")</f>
        <v/>
      </c>
      <c r="L1348" s="222" cm="1">
        <f t="array" aca="1" ref="L1348" ca="1">IFERROR(SUMIFS(Invoice_Direct_Cost,Invoice_Labor_Category,$D1348,Invoice_Company,$C1348,Invoice_MSA_Code,$E1348),"")</f>
        <v>0</v>
      </c>
      <c r="M1348" s="7" t="str">
        <f t="shared" ref="M1348:M1411" ca="1" si="347">IFERROR(K1348-H1348,"")</f>
        <v/>
      </c>
      <c r="N1348" s="220" t="str">
        <f t="shared" ca="1" si="336"/>
        <v/>
      </c>
      <c r="O1348" s="7" t="str">
        <f t="shared" ref="O1348:O1411" ca="1" si="348">IFERROR(M1348*J1348,"")</f>
        <v/>
      </c>
      <c r="P1348" s="7" t="str">
        <f t="shared" ref="P1348:P1411" ca="1" si="349">IFERROR(IF(N1348&gt;5%,O1348*((N1348-5%)/N1348),""),"")</f>
        <v/>
      </c>
      <c r="Q1348" s="7" t="str">
        <f t="shared" ref="Q1348:Q1411" ca="1" si="350">IFERROR(IF(N1348&gt;0,O1348*(MIN(N1348,5%)/N1348),""),"")</f>
        <v/>
      </c>
      <c r="R1348" s="7" t="str">
        <f t="shared" ref="R1348:R1411" ca="1" si="351">IFERROR(IF(AND(K1348&gt;0,H1348="",L1348&lt;&gt;0),L1348,""),"")</f>
        <v/>
      </c>
      <c r="S1348" s="7" t="str">
        <f t="shared" ca="1" si="338"/>
        <v/>
      </c>
      <c r="T1348" s="7" t="str">
        <f t="shared" ca="1" si="339"/>
        <v/>
      </c>
      <c r="V1348" s="120" cm="1">
        <f t="array" aca="1" ref="V1348" ca="1">SUMIFS(Invoice_Hours,Invoice_Labor_Category,$D1348,Invoice_Company,$C1348,Invoice_MSA_Code,$E1348)</f>
        <v>0</v>
      </c>
      <c r="W1348" s="121" t="str">
        <f t="shared" ca="1" si="340"/>
        <v/>
      </c>
      <c r="X1348" s="152" t="str">
        <f t="shared" ca="1" si="341"/>
        <v/>
      </c>
      <c r="AB1348" t="str">
        <f t="shared" si="342"/>
        <v/>
      </c>
      <c r="AC1348" t="str">
        <f t="shared" si="343"/>
        <v/>
      </c>
      <c r="AD1348" t="str">
        <f t="shared" si="344"/>
        <v/>
      </c>
      <c r="AE1348" s="4" t="str">
        <f t="shared" ca="1" si="337"/>
        <v/>
      </c>
    </row>
    <row r="1349" spans="7:31" ht="20.100000000000001" customHeight="1">
      <c r="G1349" s="117" cm="1">
        <f t="array" aca="1" ref="G1349" ca="1">SUMIFS(Proposed_Hours,Proposed_Labor_Category,$D1349,Proposed_Company,$C1349,Proposed_MSA_Code,$E1349)</f>
        <v>0</v>
      </c>
      <c r="H1349" s="7" t="str">
        <f t="shared" ca="1" si="345"/>
        <v/>
      </c>
      <c r="I1349" s="4" t="str" cm="1">
        <f t="array" aca="1" ref="I1349" ca="1">IFERROR(IF(SUMIFS(Proposed_Direct_Cost,Proposed_Labor_Category,$D1349,Proposed_Company,$C1349,Proposed_MSA_Code,$E1349)=0,"Not Proposed",SUMIFS(Proposed_Direct_Cost,Proposed_Labor_Category,$D1349,Proposed_Company,$C1349,Proposed_MSA_Code,$E1349)),"")</f>
        <v>Not Proposed</v>
      </c>
      <c r="J1349" s="117" cm="1">
        <f t="array" aca="1" ref="J1349" ca="1">SUMIFS(Invoice_Hours,Invoice_Labor_Category,$D1349,Invoice_Company,$C1349,Invoice_MSA_Code,$E1349)</f>
        <v>0</v>
      </c>
      <c r="K1349" s="7" t="str">
        <f t="shared" ca="1" si="346"/>
        <v/>
      </c>
      <c r="L1349" s="222" cm="1">
        <f t="array" aca="1" ref="L1349" ca="1">IFERROR(SUMIFS(Invoice_Direct_Cost,Invoice_Labor_Category,$D1349,Invoice_Company,$C1349,Invoice_MSA_Code,$E1349),"")</f>
        <v>0</v>
      </c>
      <c r="M1349" s="7" t="str">
        <f t="shared" ca="1" si="347"/>
        <v/>
      </c>
      <c r="N1349" s="220" t="str">
        <f t="shared" ref="N1349:N1412" ca="1" si="352">IFERROR(M1349/H1349,"")</f>
        <v/>
      </c>
      <c r="O1349" s="7" t="str">
        <f t="shared" ca="1" si="348"/>
        <v/>
      </c>
      <c r="P1349" s="7" t="str">
        <f t="shared" ca="1" si="349"/>
        <v/>
      </c>
      <c r="Q1349" s="7" t="str">
        <f t="shared" ca="1" si="350"/>
        <v/>
      </c>
      <c r="R1349" s="7" t="str">
        <f t="shared" ca="1" si="351"/>
        <v/>
      </c>
      <c r="S1349" s="7" t="str">
        <f t="shared" ca="1" si="338"/>
        <v/>
      </c>
      <c r="T1349" s="7" t="str">
        <f t="shared" ca="1" si="339"/>
        <v/>
      </c>
      <c r="V1349" s="120" cm="1">
        <f t="array" aca="1" ref="V1349" ca="1">SUMIFS(Invoice_Hours,Invoice_Labor_Category,$D1349,Invoice_Company,$C1349,Invoice_MSA_Code,$E1349)</f>
        <v>0</v>
      </c>
      <c r="W1349" s="121" t="str">
        <f t="shared" ca="1" si="340"/>
        <v/>
      </c>
      <c r="X1349" s="151" t="str">
        <f t="shared" ca="1" si="341"/>
        <v/>
      </c>
      <c r="AB1349" t="str">
        <f t="shared" si="342"/>
        <v/>
      </c>
      <c r="AC1349" t="str">
        <f t="shared" si="343"/>
        <v/>
      </c>
      <c r="AD1349" t="str">
        <f t="shared" si="344"/>
        <v/>
      </c>
      <c r="AE1349" s="4" t="str">
        <f t="shared" ca="1" si="337"/>
        <v/>
      </c>
    </row>
    <row r="1350" spans="7:31" ht="20.100000000000001" customHeight="1">
      <c r="G1350" s="117" cm="1">
        <f t="array" aca="1" ref="G1350" ca="1">SUMIFS(Proposed_Hours,Proposed_Labor_Category,$D1350,Proposed_Company,$C1350,Proposed_MSA_Code,$E1350)</f>
        <v>0</v>
      </c>
      <c r="H1350" s="7" t="str">
        <f t="shared" ca="1" si="345"/>
        <v/>
      </c>
      <c r="I1350" s="4" t="str" cm="1">
        <f t="array" aca="1" ref="I1350" ca="1">IFERROR(IF(SUMIFS(Proposed_Direct_Cost,Proposed_Labor_Category,$D1350,Proposed_Company,$C1350,Proposed_MSA_Code,$E1350)=0,"Not Proposed",SUMIFS(Proposed_Direct_Cost,Proposed_Labor_Category,$D1350,Proposed_Company,$C1350,Proposed_MSA_Code,$E1350)),"")</f>
        <v>Not Proposed</v>
      </c>
      <c r="J1350" s="117" cm="1">
        <f t="array" aca="1" ref="J1350" ca="1">SUMIFS(Invoice_Hours,Invoice_Labor_Category,$D1350,Invoice_Company,$C1350,Invoice_MSA_Code,$E1350)</f>
        <v>0</v>
      </c>
      <c r="K1350" s="7" t="str">
        <f t="shared" ca="1" si="346"/>
        <v/>
      </c>
      <c r="L1350" s="222" cm="1">
        <f t="array" aca="1" ref="L1350" ca="1">IFERROR(SUMIFS(Invoice_Direct_Cost,Invoice_Labor_Category,$D1350,Invoice_Company,$C1350,Invoice_MSA_Code,$E1350),"")</f>
        <v>0</v>
      </c>
      <c r="M1350" s="7" t="str">
        <f t="shared" ca="1" si="347"/>
        <v/>
      </c>
      <c r="N1350" s="220" t="str">
        <f t="shared" ca="1" si="352"/>
        <v/>
      </c>
      <c r="O1350" s="7" t="str">
        <f t="shared" ca="1" si="348"/>
        <v/>
      </c>
      <c r="P1350" s="7" t="str">
        <f t="shared" ca="1" si="349"/>
        <v/>
      </c>
      <c r="Q1350" s="7" t="str">
        <f t="shared" ca="1" si="350"/>
        <v/>
      </c>
      <c r="R1350" s="7" t="str">
        <f t="shared" ca="1" si="351"/>
        <v/>
      </c>
      <c r="S1350" s="7" t="str">
        <f t="shared" ca="1" si="338"/>
        <v/>
      </c>
      <c r="T1350" s="7" t="str">
        <f t="shared" ca="1" si="339"/>
        <v/>
      </c>
      <c r="V1350" s="120" cm="1">
        <f t="array" aca="1" ref="V1350" ca="1">SUMIFS(Invoice_Hours,Invoice_Labor_Category,$D1350,Invoice_Company,$C1350,Invoice_MSA_Code,$E1350)</f>
        <v>0</v>
      </c>
      <c r="W1350" s="121" t="str">
        <f t="shared" ca="1" si="340"/>
        <v/>
      </c>
      <c r="X1350" s="152" t="str">
        <f t="shared" ca="1" si="341"/>
        <v/>
      </c>
      <c r="AB1350" t="str">
        <f t="shared" si="342"/>
        <v/>
      </c>
      <c r="AC1350" t="str">
        <f t="shared" si="343"/>
        <v/>
      </c>
      <c r="AD1350" t="str">
        <f t="shared" si="344"/>
        <v/>
      </c>
      <c r="AE1350" s="4" t="str">
        <f t="shared" ca="1" si="337"/>
        <v/>
      </c>
    </row>
    <row r="1351" spans="7:31" ht="20.100000000000001" customHeight="1">
      <c r="G1351" s="117" cm="1">
        <f t="array" aca="1" ref="G1351" ca="1">SUMIFS(Proposed_Hours,Proposed_Labor_Category,$D1351,Proposed_Company,$C1351,Proposed_MSA_Code,$E1351)</f>
        <v>0</v>
      </c>
      <c r="H1351" s="7" t="str">
        <f t="shared" ca="1" si="345"/>
        <v/>
      </c>
      <c r="I1351" s="4" t="str" cm="1">
        <f t="array" aca="1" ref="I1351" ca="1">IFERROR(IF(SUMIFS(Proposed_Direct_Cost,Proposed_Labor_Category,$D1351,Proposed_Company,$C1351,Proposed_MSA_Code,$E1351)=0,"Not Proposed",SUMIFS(Proposed_Direct_Cost,Proposed_Labor_Category,$D1351,Proposed_Company,$C1351,Proposed_MSA_Code,$E1351)),"")</f>
        <v>Not Proposed</v>
      </c>
      <c r="J1351" s="117" cm="1">
        <f t="array" aca="1" ref="J1351" ca="1">SUMIFS(Invoice_Hours,Invoice_Labor_Category,$D1351,Invoice_Company,$C1351,Invoice_MSA_Code,$E1351)</f>
        <v>0</v>
      </c>
      <c r="K1351" s="7" t="str">
        <f t="shared" ca="1" si="346"/>
        <v/>
      </c>
      <c r="L1351" s="222" cm="1">
        <f t="array" aca="1" ref="L1351" ca="1">IFERROR(SUMIFS(Invoice_Direct_Cost,Invoice_Labor_Category,$D1351,Invoice_Company,$C1351,Invoice_MSA_Code,$E1351),"")</f>
        <v>0</v>
      </c>
      <c r="M1351" s="7" t="str">
        <f t="shared" ca="1" si="347"/>
        <v/>
      </c>
      <c r="N1351" s="220" t="str">
        <f t="shared" ca="1" si="352"/>
        <v/>
      </c>
      <c r="O1351" s="7" t="str">
        <f t="shared" ca="1" si="348"/>
        <v/>
      </c>
      <c r="P1351" s="7" t="str">
        <f t="shared" ca="1" si="349"/>
        <v/>
      </c>
      <c r="Q1351" s="7" t="str">
        <f t="shared" ca="1" si="350"/>
        <v/>
      </c>
      <c r="R1351" s="7" t="str">
        <f t="shared" ca="1" si="351"/>
        <v/>
      </c>
      <c r="S1351" s="7" t="str">
        <f t="shared" ca="1" si="338"/>
        <v/>
      </c>
      <c r="T1351" s="7" t="str">
        <f t="shared" ca="1" si="339"/>
        <v/>
      </c>
      <c r="V1351" s="120" cm="1">
        <f t="array" aca="1" ref="V1351" ca="1">SUMIFS(Invoice_Hours,Invoice_Labor_Category,$D1351,Invoice_Company,$C1351,Invoice_MSA_Code,$E1351)</f>
        <v>0</v>
      </c>
      <c r="W1351" s="121" t="str">
        <f t="shared" ca="1" si="340"/>
        <v/>
      </c>
      <c r="X1351" s="151" t="str">
        <f t="shared" ca="1" si="341"/>
        <v/>
      </c>
      <c r="AB1351" t="str">
        <f t="shared" si="342"/>
        <v/>
      </c>
      <c r="AC1351" t="str">
        <f t="shared" si="343"/>
        <v/>
      </c>
      <c r="AD1351" t="str">
        <f t="shared" si="344"/>
        <v/>
      </c>
      <c r="AE1351" s="4" t="str">
        <f t="shared" ca="1" si="337"/>
        <v/>
      </c>
    </row>
    <row r="1352" spans="7:31" ht="20.100000000000001" customHeight="1">
      <c r="G1352" s="117" cm="1">
        <f t="array" aca="1" ref="G1352" ca="1">SUMIFS(Proposed_Hours,Proposed_Labor_Category,$D1352,Proposed_Company,$C1352,Proposed_MSA_Code,$E1352)</f>
        <v>0</v>
      </c>
      <c r="H1352" s="7" t="str">
        <f t="shared" ca="1" si="345"/>
        <v/>
      </c>
      <c r="I1352" s="4" t="str" cm="1">
        <f t="array" aca="1" ref="I1352" ca="1">IFERROR(IF(SUMIFS(Proposed_Direct_Cost,Proposed_Labor_Category,$D1352,Proposed_Company,$C1352,Proposed_MSA_Code,$E1352)=0,"Not Proposed",SUMIFS(Proposed_Direct_Cost,Proposed_Labor_Category,$D1352,Proposed_Company,$C1352,Proposed_MSA_Code,$E1352)),"")</f>
        <v>Not Proposed</v>
      </c>
      <c r="J1352" s="117" cm="1">
        <f t="array" aca="1" ref="J1352" ca="1">SUMIFS(Invoice_Hours,Invoice_Labor_Category,$D1352,Invoice_Company,$C1352,Invoice_MSA_Code,$E1352)</f>
        <v>0</v>
      </c>
      <c r="K1352" s="7" t="str">
        <f t="shared" ca="1" si="346"/>
        <v/>
      </c>
      <c r="L1352" s="222" cm="1">
        <f t="array" aca="1" ref="L1352" ca="1">IFERROR(SUMIFS(Invoice_Direct_Cost,Invoice_Labor_Category,$D1352,Invoice_Company,$C1352,Invoice_MSA_Code,$E1352),"")</f>
        <v>0</v>
      </c>
      <c r="M1352" s="7" t="str">
        <f t="shared" ca="1" si="347"/>
        <v/>
      </c>
      <c r="N1352" s="220" t="str">
        <f t="shared" ca="1" si="352"/>
        <v/>
      </c>
      <c r="O1352" s="7" t="str">
        <f t="shared" ca="1" si="348"/>
        <v/>
      </c>
      <c r="P1352" s="7" t="str">
        <f t="shared" ca="1" si="349"/>
        <v/>
      </c>
      <c r="Q1352" s="7" t="str">
        <f t="shared" ca="1" si="350"/>
        <v/>
      </c>
      <c r="R1352" s="7" t="str">
        <f t="shared" ca="1" si="351"/>
        <v/>
      </c>
      <c r="S1352" s="7" t="str">
        <f t="shared" ca="1" si="338"/>
        <v/>
      </c>
      <c r="T1352" s="7" t="str">
        <f t="shared" ca="1" si="339"/>
        <v/>
      </c>
      <c r="V1352" s="120" cm="1">
        <f t="array" aca="1" ref="V1352" ca="1">SUMIFS(Invoice_Hours,Invoice_Labor_Category,$D1352,Invoice_Company,$C1352,Invoice_MSA_Code,$E1352)</f>
        <v>0</v>
      </c>
      <c r="W1352" s="121" t="str">
        <f t="shared" ca="1" si="340"/>
        <v/>
      </c>
      <c r="X1352" s="152" t="str">
        <f t="shared" ca="1" si="341"/>
        <v/>
      </c>
      <c r="AB1352" t="str">
        <f t="shared" si="342"/>
        <v/>
      </c>
      <c r="AC1352" t="str">
        <f t="shared" si="343"/>
        <v/>
      </c>
      <c r="AD1352" t="str">
        <f t="shared" si="344"/>
        <v/>
      </c>
      <c r="AE1352" s="4" t="str">
        <f t="shared" ca="1" si="337"/>
        <v/>
      </c>
    </row>
    <row r="1353" spans="7:31" ht="20.100000000000001" customHeight="1">
      <c r="G1353" s="117" cm="1">
        <f t="array" aca="1" ref="G1353" ca="1">SUMIFS(Proposed_Hours,Proposed_Labor_Category,$D1353,Proposed_Company,$C1353,Proposed_MSA_Code,$E1353)</f>
        <v>0</v>
      </c>
      <c r="H1353" s="7" t="str">
        <f t="shared" ca="1" si="345"/>
        <v/>
      </c>
      <c r="I1353" s="4" t="str" cm="1">
        <f t="array" aca="1" ref="I1353" ca="1">IFERROR(IF(SUMIFS(Proposed_Direct_Cost,Proposed_Labor_Category,$D1353,Proposed_Company,$C1353,Proposed_MSA_Code,$E1353)=0,"Not Proposed",SUMIFS(Proposed_Direct_Cost,Proposed_Labor_Category,$D1353,Proposed_Company,$C1353,Proposed_MSA_Code,$E1353)),"")</f>
        <v>Not Proposed</v>
      </c>
      <c r="J1353" s="117" cm="1">
        <f t="array" aca="1" ref="J1353" ca="1">SUMIFS(Invoice_Hours,Invoice_Labor_Category,$D1353,Invoice_Company,$C1353,Invoice_MSA_Code,$E1353)</f>
        <v>0</v>
      </c>
      <c r="K1353" s="7" t="str">
        <f t="shared" ca="1" si="346"/>
        <v/>
      </c>
      <c r="L1353" s="222" cm="1">
        <f t="array" aca="1" ref="L1353" ca="1">IFERROR(SUMIFS(Invoice_Direct_Cost,Invoice_Labor_Category,$D1353,Invoice_Company,$C1353,Invoice_MSA_Code,$E1353),"")</f>
        <v>0</v>
      </c>
      <c r="M1353" s="7" t="str">
        <f t="shared" ca="1" si="347"/>
        <v/>
      </c>
      <c r="N1353" s="220" t="str">
        <f t="shared" ca="1" si="352"/>
        <v/>
      </c>
      <c r="O1353" s="7" t="str">
        <f t="shared" ca="1" si="348"/>
        <v/>
      </c>
      <c r="P1353" s="7" t="str">
        <f t="shared" ca="1" si="349"/>
        <v/>
      </c>
      <c r="Q1353" s="7" t="str">
        <f t="shared" ca="1" si="350"/>
        <v/>
      </c>
      <c r="R1353" s="7" t="str">
        <f t="shared" ca="1" si="351"/>
        <v/>
      </c>
      <c r="S1353" s="7" t="str">
        <f t="shared" ca="1" si="338"/>
        <v/>
      </c>
      <c r="T1353" s="7" t="str">
        <f t="shared" ca="1" si="339"/>
        <v/>
      </c>
      <c r="V1353" s="120" cm="1">
        <f t="array" aca="1" ref="V1353" ca="1">SUMIFS(Invoice_Hours,Invoice_Labor_Category,$D1353,Invoice_Company,$C1353,Invoice_MSA_Code,$E1353)</f>
        <v>0</v>
      </c>
      <c r="W1353" s="121" t="str">
        <f t="shared" ca="1" si="340"/>
        <v/>
      </c>
      <c r="X1353" s="151" t="str">
        <f t="shared" ca="1" si="341"/>
        <v/>
      </c>
      <c r="AB1353" t="str">
        <f t="shared" si="342"/>
        <v/>
      </c>
      <c r="AC1353" t="str">
        <f t="shared" si="343"/>
        <v/>
      </c>
      <c r="AD1353" t="str">
        <f t="shared" si="344"/>
        <v/>
      </c>
      <c r="AE1353" s="4" t="str">
        <f t="shared" ca="1" si="337"/>
        <v/>
      </c>
    </row>
    <row r="1354" spans="7:31" ht="20.100000000000001" customHeight="1">
      <c r="G1354" s="117" cm="1">
        <f t="array" aca="1" ref="G1354" ca="1">SUMIFS(Proposed_Hours,Proposed_Labor_Category,$D1354,Proposed_Company,$C1354,Proposed_MSA_Code,$E1354)</f>
        <v>0</v>
      </c>
      <c r="H1354" s="7" t="str">
        <f t="shared" ca="1" si="345"/>
        <v/>
      </c>
      <c r="I1354" s="4" t="str" cm="1">
        <f t="array" aca="1" ref="I1354" ca="1">IFERROR(IF(SUMIFS(Proposed_Direct_Cost,Proposed_Labor_Category,$D1354,Proposed_Company,$C1354,Proposed_MSA_Code,$E1354)=0,"Not Proposed",SUMIFS(Proposed_Direct_Cost,Proposed_Labor_Category,$D1354,Proposed_Company,$C1354,Proposed_MSA_Code,$E1354)),"")</f>
        <v>Not Proposed</v>
      </c>
      <c r="J1354" s="117" cm="1">
        <f t="array" aca="1" ref="J1354" ca="1">SUMIFS(Invoice_Hours,Invoice_Labor_Category,$D1354,Invoice_Company,$C1354,Invoice_MSA_Code,$E1354)</f>
        <v>0</v>
      </c>
      <c r="K1354" s="7" t="str">
        <f t="shared" ca="1" si="346"/>
        <v/>
      </c>
      <c r="L1354" s="222" cm="1">
        <f t="array" aca="1" ref="L1354" ca="1">IFERROR(SUMIFS(Invoice_Direct_Cost,Invoice_Labor_Category,$D1354,Invoice_Company,$C1354,Invoice_MSA_Code,$E1354),"")</f>
        <v>0</v>
      </c>
      <c r="M1354" s="7" t="str">
        <f t="shared" ca="1" si="347"/>
        <v/>
      </c>
      <c r="N1354" s="220" t="str">
        <f t="shared" ca="1" si="352"/>
        <v/>
      </c>
      <c r="O1354" s="7" t="str">
        <f t="shared" ca="1" si="348"/>
        <v/>
      </c>
      <c r="P1354" s="7" t="str">
        <f t="shared" ca="1" si="349"/>
        <v/>
      </c>
      <c r="Q1354" s="7" t="str">
        <f t="shared" ca="1" si="350"/>
        <v/>
      </c>
      <c r="R1354" s="7" t="str">
        <f t="shared" ca="1" si="351"/>
        <v/>
      </c>
      <c r="S1354" s="7" t="str">
        <f t="shared" ca="1" si="338"/>
        <v/>
      </c>
      <c r="T1354" s="7" t="str">
        <f t="shared" ca="1" si="339"/>
        <v/>
      </c>
      <c r="V1354" s="120" cm="1">
        <f t="array" aca="1" ref="V1354" ca="1">SUMIFS(Invoice_Hours,Invoice_Labor_Category,$D1354,Invoice_Company,$C1354,Invoice_MSA_Code,$E1354)</f>
        <v>0</v>
      </c>
      <c r="W1354" s="121" t="str">
        <f t="shared" ca="1" si="340"/>
        <v/>
      </c>
      <c r="X1354" s="152" t="str">
        <f t="shared" ca="1" si="341"/>
        <v/>
      </c>
      <c r="AB1354" t="str">
        <f t="shared" si="342"/>
        <v/>
      </c>
      <c r="AC1354" t="str">
        <f t="shared" si="343"/>
        <v/>
      </c>
      <c r="AD1354" t="str">
        <f t="shared" si="344"/>
        <v/>
      </c>
      <c r="AE1354" s="4" t="str">
        <f t="shared" ca="1" si="337"/>
        <v/>
      </c>
    </row>
    <row r="1355" spans="7:31" ht="20.100000000000001" customHeight="1">
      <c r="G1355" s="117" cm="1">
        <f t="array" aca="1" ref="G1355" ca="1">SUMIFS(Proposed_Hours,Proposed_Labor_Category,$D1355,Proposed_Company,$C1355,Proposed_MSA_Code,$E1355)</f>
        <v>0</v>
      </c>
      <c r="H1355" s="7" t="str">
        <f t="shared" ca="1" si="345"/>
        <v/>
      </c>
      <c r="I1355" s="4" t="str" cm="1">
        <f t="array" aca="1" ref="I1355" ca="1">IFERROR(IF(SUMIFS(Proposed_Direct_Cost,Proposed_Labor_Category,$D1355,Proposed_Company,$C1355,Proposed_MSA_Code,$E1355)=0,"Not Proposed",SUMIFS(Proposed_Direct_Cost,Proposed_Labor_Category,$D1355,Proposed_Company,$C1355,Proposed_MSA_Code,$E1355)),"")</f>
        <v>Not Proposed</v>
      </c>
      <c r="J1355" s="117" cm="1">
        <f t="array" aca="1" ref="J1355" ca="1">SUMIFS(Invoice_Hours,Invoice_Labor_Category,$D1355,Invoice_Company,$C1355,Invoice_MSA_Code,$E1355)</f>
        <v>0</v>
      </c>
      <c r="K1355" s="7" t="str">
        <f t="shared" ca="1" si="346"/>
        <v/>
      </c>
      <c r="L1355" s="222" cm="1">
        <f t="array" aca="1" ref="L1355" ca="1">IFERROR(SUMIFS(Invoice_Direct_Cost,Invoice_Labor_Category,$D1355,Invoice_Company,$C1355,Invoice_MSA_Code,$E1355),"")</f>
        <v>0</v>
      </c>
      <c r="M1355" s="7" t="str">
        <f t="shared" ca="1" si="347"/>
        <v/>
      </c>
      <c r="N1355" s="220" t="str">
        <f t="shared" ca="1" si="352"/>
        <v/>
      </c>
      <c r="O1355" s="7" t="str">
        <f t="shared" ca="1" si="348"/>
        <v/>
      </c>
      <c r="P1355" s="7" t="str">
        <f t="shared" ca="1" si="349"/>
        <v/>
      </c>
      <c r="Q1355" s="7" t="str">
        <f t="shared" ca="1" si="350"/>
        <v/>
      </c>
      <c r="R1355" s="7" t="str">
        <f t="shared" ca="1" si="351"/>
        <v/>
      </c>
      <c r="S1355" s="7" t="str">
        <f t="shared" ca="1" si="338"/>
        <v/>
      </c>
      <c r="T1355" s="7" t="str">
        <f t="shared" ca="1" si="339"/>
        <v/>
      </c>
      <c r="V1355" s="120" cm="1">
        <f t="array" aca="1" ref="V1355" ca="1">SUMIFS(Invoice_Hours,Invoice_Labor_Category,$D1355,Invoice_Company,$C1355,Invoice_MSA_Code,$E1355)</f>
        <v>0</v>
      </c>
      <c r="W1355" s="121" t="str">
        <f t="shared" ca="1" si="340"/>
        <v/>
      </c>
      <c r="X1355" s="151" t="str">
        <f t="shared" ca="1" si="341"/>
        <v/>
      </c>
      <c r="AB1355" t="str">
        <f t="shared" si="342"/>
        <v/>
      </c>
      <c r="AC1355" t="str">
        <f t="shared" si="343"/>
        <v/>
      </c>
      <c r="AD1355" t="str">
        <f t="shared" si="344"/>
        <v/>
      </c>
      <c r="AE1355" s="4" t="str">
        <f t="shared" ca="1" si="337"/>
        <v/>
      </c>
    </row>
    <row r="1356" spans="7:31" ht="20.100000000000001" customHeight="1">
      <c r="G1356" s="117" cm="1">
        <f t="array" aca="1" ref="G1356" ca="1">SUMIFS(Proposed_Hours,Proposed_Labor_Category,$D1356,Proposed_Company,$C1356,Proposed_MSA_Code,$E1356)</f>
        <v>0</v>
      </c>
      <c r="H1356" s="7" t="str">
        <f t="shared" ca="1" si="345"/>
        <v/>
      </c>
      <c r="I1356" s="4" t="str" cm="1">
        <f t="array" aca="1" ref="I1356" ca="1">IFERROR(IF(SUMIFS(Proposed_Direct_Cost,Proposed_Labor_Category,$D1356,Proposed_Company,$C1356,Proposed_MSA_Code,$E1356)=0,"Not Proposed",SUMIFS(Proposed_Direct_Cost,Proposed_Labor_Category,$D1356,Proposed_Company,$C1356,Proposed_MSA_Code,$E1356)),"")</f>
        <v>Not Proposed</v>
      </c>
      <c r="J1356" s="117" cm="1">
        <f t="array" aca="1" ref="J1356" ca="1">SUMIFS(Invoice_Hours,Invoice_Labor_Category,$D1356,Invoice_Company,$C1356,Invoice_MSA_Code,$E1356)</f>
        <v>0</v>
      </c>
      <c r="K1356" s="7" t="str">
        <f t="shared" ca="1" si="346"/>
        <v/>
      </c>
      <c r="L1356" s="222" cm="1">
        <f t="array" aca="1" ref="L1356" ca="1">IFERROR(SUMIFS(Invoice_Direct_Cost,Invoice_Labor_Category,$D1356,Invoice_Company,$C1356,Invoice_MSA_Code,$E1356),"")</f>
        <v>0</v>
      </c>
      <c r="M1356" s="7" t="str">
        <f t="shared" ca="1" si="347"/>
        <v/>
      </c>
      <c r="N1356" s="220" t="str">
        <f t="shared" ca="1" si="352"/>
        <v/>
      </c>
      <c r="O1356" s="7" t="str">
        <f t="shared" ca="1" si="348"/>
        <v/>
      </c>
      <c r="P1356" s="7" t="str">
        <f t="shared" ca="1" si="349"/>
        <v/>
      </c>
      <c r="Q1356" s="7" t="str">
        <f t="shared" ca="1" si="350"/>
        <v/>
      </c>
      <c r="R1356" s="7" t="str">
        <f t="shared" ca="1" si="351"/>
        <v/>
      </c>
      <c r="S1356" s="7" t="str">
        <f t="shared" ca="1" si="338"/>
        <v/>
      </c>
      <c r="T1356" s="7" t="str">
        <f t="shared" ca="1" si="339"/>
        <v/>
      </c>
      <c r="V1356" s="120" cm="1">
        <f t="array" aca="1" ref="V1356" ca="1">SUMIFS(Invoice_Hours,Invoice_Labor_Category,$D1356,Invoice_Company,$C1356,Invoice_MSA_Code,$E1356)</f>
        <v>0</v>
      </c>
      <c r="W1356" s="121" t="str">
        <f t="shared" ca="1" si="340"/>
        <v/>
      </c>
      <c r="X1356" s="152" t="str">
        <f t="shared" ca="1" si="341"/>
        <v/>
      </c>
      <c r="AB1356" t="str">
        <f t="shared" si="342"/>
        <v/>
      </c>
      <c r="AC1356" t="str">
        <f t="shared" si="343"/>
        <v/>
      </c>
      <c r="AD1356" t="str">
        <f t="shared" si="344"/>
        <v/>
      </c>
      <c r="AE1356" s="4" t="str">
        <f t="shared" ca="1" si="337"/>
        <v/>
      </c>
    </row>
    <row r="1357" spans="7:31" ht="20.100000000000001" customHeight="1">
      <c r="G1357" s="117" cm="1">
        <f t="array" aca="1" ref="G1357" ca="1">SUMIFS(Proposed_Hours,Proposed_Labor_Category,$D1357,Proposed_Company,$C1357,Proposed_MSA_Code,$E1357)</f>
        <v>0</v>
      </c>
      <c r="H1357" s="7" t="str">
        <f t="shared" ca="1" si="345"/>
        <v/>
      </c>
      <c r="I1357" s="4" t="str" cm="1">
        <f t="array" aca="1" ref="I1357" ca="1">IFERROR(IF(SUMIFS(Proposed_Direct_Cost,Proposed_Labor_Category,$D1357,Proposed_Company,$C1357,Proposed_MSA_Code,$E1357)=0,"Not Proposed",SUMIFS(Proposed_Direct_Cost,Proposed_Labor_Category,$D1357,Proposed_Company,$C1357,Proposed_MSA_Code,$E1357)),"")</f>
        <v>Not Proposed</v>
      </c>
      <c r="J1357" s="117" cm="1">
        <f t="array" aca="1" ref="J1357" ca="1">SUMIFS(Invoice_Hours,Invoice_Labor_Category,$D1357,Invoice_Company,$C1357,Invoice_MSA_Code,$E1357)</f>
        <v>0</v>
      </c>
      <c r="K1357" s="7" t="str">
        <f t="shared" ca="1" si="346"/>
        <v/>
      </c>
      <c r="L1357" s="222" cm="1">
        <f t="array" aca="1" ref="L1357" ca="1">IFERROR(SUMIFS(Invoice_Direct_Cost,Invoice_Labor_Category,$D1357,Invoice_Company,$C1357,Invoice_MSA_Code,$E1357),"")</f>
        <v>0</v>
      </c>
      <c r="M1357" s="7" t="str">
        <f t="shared" ca="1" si="347"/>
        <v/>
      </c>
      <c r="N1357" s="220" t="str">
        <f t="shared" ca="1" si="352"/>
        <v/>
      </c>
      <c r="O1357" s="7" t="str">
        <f t="shared" ca="1" si="348"/>
        <v/>
      </c>
      <c r="P1357" s="7" t="str">
        <f t="shared" ca="1" si="349"/>
        <v/>
      </c>
      <c r="Q1357" s="7" t="str">
        <f t="shared" ca="1" si="350"/>
        <v/>
      </c>
      <c r="R1357" s="7" t="str">
        <f t="shared" ca="1" si="351"/>
        <v/>
      </c>
      <c r="S1357" s="7" t="str">
        <f t="shared" ca="1" si="338"/>
        <v/>
      </c>
      <c r="T1357" s="7" t="str">
        <f t="shared" ca="1" si="339"/>
        <v/>
      </c>
      <c r="V1357" s="120" cm="1">
        <f t="array" aca="1" ref="V1357" ca="1">SUMIFS(Invoice_Hours,Invoice_Labor_Category,$D1357,Invoice_Company,$C1357,Invoice_MSA_Code,$E1357)</f>
        <v>0</v>
      </c>
      <c r="W1357" s="121" t="str">
        <f t="shared" ca="1" si="340"/>
        <v/>
      </c>
      <c r="X1357" s="151" t="str">
        <f t="shared" ca="1" si="341"/>
        <v/>
      </c>
      <c r="AB1357" t="str">
        <f t="shared" si="342"/>
        <v/>
      </c>
      <c r="AC1357" t="str">
        <f t="shared" si="343"/>
        <v/>
      </c>
      <c r="AD1357" t="str">
        <f t="shared" si="344"/>
        <v/>
      </c>
      <c r="AE1357" s="4" t="str">
        <f t="shared" ca="1" si="337"/>
        <v/>
      </c>
    </row>
    <row r="1358" spans="7:31" ht="20.100000000000001" customHeight="1">
      <c r="G1358" s="117" cm="1">
        <f t="array" aca="1" ref="G1358" ca="1">SUMIFS(Proposed_Hours,Proposed_Labor_Category,$D1358,Proposed_Company,$C1358,Proposed_MSA_Code,$E1358)</f>
        <v>0</v>
      </c>
      <c r="H1358" s="7" t="str">
        <f t="shared" ca="1" si="345"/>
        <v/>
      </c>
      <c r="I1358" s="4" t="str" cm="1">
        <f t="array" aca="1" ref="I1358" ca="1">IFERROR(IF(SUMIFS(Proposed_Direct_Cost,Proposed_Labor_Category,$D1358,Proposed_Company,$C1358,Proposed_MSA_Code,$E1358)=0,"Not Proposed",SUMIFS(Proposed_Direct_Cost,Proposed_Labor_Category,$D1358,Proposed_Company,$C1358,Proposed_MSA_Code,$E1358)),"")</f>
        <v>Not Proposed</v>
      </c>
      <c r="J1358" s="117" cm="1">
        <f t="array" aca="1" ref="J1358" ca="1">SUMIFS(Invoice_Hours,Invoice_Labor_Category,$D1358,Invoice_Company,$C1358,Invoice_MSA_Code,$E1358)</f>
        <v>0</v>
      </c>
      <c r="K1358" s="7" t="str">
        <f t="shared" ca="1" si="346"/>
        <v/>
      </c>
      <c r="L1358" s="222" cm="1">
        <f t="array" aca="1" ref="L1358" ca="1">IFERROR(SUMIFS(Invoice_Direct_Cost,Invoice_Labor_Category,$D1358,Invoice_Company,$C1358,Invoice_MSA_Code,$E1358),"")</f>
        <v>0</v>
      </c>
      <c r="M1358" s="7" t="str">
        <f t="shared" ca="1" si="347"/>
        <v/>
      </c>
      <c r="N1358" s="220" t="str">
        <f t="shared" ca="1" si="352"/>
        <v/>
      </c>
      <c r="O1358" s="7" t="str">
        <f t="shared" ca="1" si="348"/>
        <v/>
      </c>
      <c r="P1358" s="7" t="str">
        <f t="shared" ca="1" si="349"/>
        <v/>
      </c>
      <c r="Q1358" s="7" t="str">
        <f t="shared" ca="1" si="350"/>
        <v/>
      </c>
      <c r="R1358" s="7" t="str">
        <f t="shared" ca="1" si="351"/>
        <v/>
      </c>
      <c r="S1358" s="7" t="str">
        <f t="shared" ca="1" si="338"/>
        <v/>
      </c>
      <c r="T1358" s="7" t="str">
        <f t="shared" ca="1" si="339"/>
        <v/>
      </c>
      <c r="V1358" s="120" cm="1">
        <f t="array" aca="1" ref="V1358" ca="1">SUMIFS(Invoice_Hours,Invoice_Labor_Category,$D1358,Invoice_Company,$C1358,Invoice_MSA_Code,$E1358)</f>
        <v>0</v>
      </c>
      <c r="W1358" s="121" t="str">
        <f t="shared" ca="1" si="340"/>
        <v/>
      </c>
      <c r="X1358" s="152" t="str">
        <f t="shared" ca="1" si="341"/>
        <v/>
      </c>
      <c r="AB1358" t="str">
        <f t="shared" si="342"/>
        <v/>
      </c>
      <c r="AC1358" t="str">
        <f t="shared" si="343"/>
        <v/>
      </c>
      <c r="AD1358" t="str">
        <f t="shared" si="344"/>
        <v/>
      </c>
      <c r="AE1358" s="4" t="str">
        <f t="shared" ca="1" si="337"/>
        <v/>
      </c>
    </row>
    <row r="1359" spans="7:31" ht="20.100000000000001" customHeight="1">
      <c r="G1359" s="117" cm="1">
        <f t="array" aca="1" ref="G1359" ca="1">SUMIFS(Proposed_Hours,Proposed_Labor_Category,$D1359,Proposed_Company,$C1359,Proposed_MSA_Code,$E1359)</f>
        <v>0</v>
      </c>
      <c r="H1359" s="7" t="str">
        <f t="shared" ca="1" si="345"/>
        <v/>
      </c>
      <c r="I1359" s="4" t="str" cm="1">
        <f t="array" aca="1" ref="I1359" ca="1">IFERROR(IF(SUMIFS(Proposed_Direct_Cost,Proposed_Labor_Category,$D1359,Proposed_Company,$C1359,Proposed_MSA_Code,$E1359)=0,"Not Proposed",SUMIFS(Proposed_Direct_Cost,Proposed_Labor_Category,$D1359,Proposed_Company,$C1359,Proposed_MSA_Code,$E1359)),"")</f>
        <v>Not Proposed</v>
      </c>
      <c r="J1359" s="117" cm="1">
        <f t="array" aca="1" ref="J1359" ca="1">SUMIFS(Invoice_Hours,Invoice_Labor_Category,$D1359,Invoice_Company,$C1359,Invoice_MSA_Code,$E1359)</f>
        <v>0</v>
      </c>
      <c r="K1359" s="7" t="str">
        <f t="shared" ca="1" si="346"/>
        <v/>
      </c>
      <c r="L1359" s="222" cm="1">
        <f t="array" aca="1" ref="L1359" ca="1">IFERROR(SUMIFS(Invoice_Direct_Cost,Invoice_Labor_Category,$D1359,Invoice_Company,$C1359,Invoice_MSA_Code,$E1359),"")</f>
        <v>0</v>
      </c>
      <c r="M1359" s="7" t="str">
        <f t="shared" ca="1" si="347"/>
        <v/>
      </c>
      <c r="N1359" s="220" t="str">
        <f t="shared" ca="1" si="352"/>
        <v/>
      </c>
      <c r="O1359" s="7" t="str">
        <f t="shared" ca="1" si="348"/>
        <v/>
      </c>
      <c r="P1359" s="7" t="str">
        <f t="shared" ca="1" si="349"/>
        <v/>
      </c>
      <c r="Q1359" s="7" t="str">
        <f t="shared" ca="1" si="350"/>
        <v/>
      </c>
      <c r="R1359" s="7" t="str">
        <f t="shared" ca="1" si="351"/>
        <v/>
      </c>
      <c r="S1359" s="7" t="str">
        <f t="shared" ca="1" si="338"/>
        <v/>
      </c>
      <c r="T1359" s="7" t="str">
        <f t="shared" ca="1" si="339"/>
        <v/>
      </c>
      <c r="V1359" s="120" cm="1">
        <f t="array" aca="1" ref="V1359" ca="1">SUMIFS(Invoice_Hours,Invoice_Labor_Category,$D1359,Invoice_Company,$C1359,Invoice_MSA_Code,$E1359)</f>
        <v>0</v>
      </c>
      <c r="W1359" s="121" t="str">
        <f t="shared" ca="1" si="340"/>
        <v/>
      </c>
      <c r="X1359" s="151" t="str">
        <f t="shared" ca="1" si="341"/>
        <v/>
      </c>
      <c r="AB1359" t="str">
        <f t="shared" si="342"/>
        <v/>
      </c>
      <c r="AC1359" t="str">
        <f t="shared" si="343"/>
        <v/>
      </c>
      <c r="AD1359" t="str">
        <f t="shared" si="344"/>
        <v/>
      </c>
      <c r="AE1359" s="4" t="str">
        <f t="shared" ca="1" si="337"/>
        <v/>
      </c>
    </row>
    <row r="1360" spans="7:31" ht="20.100000000000001" customHeight="1">
      <c r="G1360" s="117" cm="1">
        <f t="array" aca="1" ref="G1360" ca="1">SUMIFS(Proposed_Hours,Proposed_Labor_Category,$D1360,Proposed_Company,$C1360,Proposed_MSA_Code,$E1360)</f>
        <v>0</v>
      </c>
      <c r="H1360" s="7" t="str">
        <f t="shared" ca="1" si="345"/>
        <v/>
      </c>
      <c r="I1360" s="4" t="str" cm="1">
        <f t="array" aca="1" ref="I1360" ca="1">IFERROR(IF(SUMIFS(Proposed_Direct_Cost,Proposed_Labor_Category,$D1360,Proposed_Company,$C1360,Proposed_MSA_Code,$E1360)=0,"Not Proposed",SUMIFS(Proposed_Direct_Cost,Proposed_Labor_Category,$D1360,Proposed_Company,$C1360,Proposed_MSA_Code,$E1360)),"")</f>
        <v>Not Proposed</v>
      </c>
      <c r="J1360" s="117" cm="1">
        <f t="array" aca="1" ref="J1360" ca="1">SUMIFS(Invoice_Hours,Invoice_Labor_Category,$D1360,Invoice_Company,$C1360,Invoice_MSA_Code,$E1360)</f>
        <v>0</v>
      </c>
      <c r="K1360" s="7" t="str">
        <f t="shared" ca="1" si="346"/>
        <v/>
      </c>
      <c r="L1360" s="222" cm="1">
        <f t="array" aca="1" ref="L1360" ca="1">IFERROR(SUMIFS(Invoice_Direct_Cost,Invoice_Labor_Category,$D1360,Invoice_Company,$C1360,Invoice_MSA_Code,$E1360),"")</f>
        <v>0</v>
      </c>
      <c r="M1360" s="7" t="str">
        <f t="shared" ca="1" si="347"/>
        <v/>
      </c>
      <c r="N1360" s="220" t="str">
        <f t="shared" ca="1" si="352"/>
        <v/>
      </c>
      <c r="O1360" s="7" t="str">
        <f t="shared" ca="1" si="348"/>
        <v/>
      </c>
      <c r="P1360" s="7" t="str">
        <f t="shared" ca="1" si="349"/>
        <v/>
      </c>
      <c r="Q1360" s="7" t="str">
        <f t="shared" ca="1" si="350"/>
        <v/>
      </c>
      <c r="R1360" s="7" t="str">
        <f t="shared" ca="1" si="351"/>
        <v/>
      </c>
      <c r="S1360" s="7" t="str">
        <f t="shared" ca="1" si="338"/>
        <v/>
      </c>
      <c r="T1360" s="7" t="str">
        <f t="shared" ca="1" si="339"/>
        <v/>
      </c>
      <c r="V1360" s="120" cm="1">
        <f t="array" aca="1" ref="V1360" ca="1">SUMIFS(Invoice_Hours,Invoice_Labor_Category,$D1360,Invoice_Company,$C1360,Invoice_MSA_Code,$E1360)</f>
        <v>0</v>
      </c>
      <c r="W1360" s="121" t="str">
        <f t="shared" ca="1" si="340"/>
        <v/>
      </c>
      <c r="X1360" s="152" t="str">
        <f t="shared" ca="1" si="341"/>
        <v/>
      </c>
      <c r="AB1360" t="str">
        <f t="shared" si="342"/>
        <v/>
      </c>
      <c r="AC1360" t="str">
        <f t="shared" si="343"/>
        <v/>
      </c>
      <c r="AD1360" t="str">
        <f t="shared" si="344"/>
        <v/>
      </c>
      <c r="AE1360" s="4" t="str">
        <f t="shared" ca="1" si="337"/>
        <v/>
      </c>
    </row>
    <row r="1361" spans="7:31" ht="20.100000000000001" customHeight="1">
      <c r="G1361" s="117" cm="1">
        <f t="array" aca="1" ref="G1361" ca="1">SUMIFS(Proposed_Hours,Proposed_Labor_Category,$D1361,Proposed_Company,$C1361,Proposed_MSA_Code,$E1361)</f>
        <v>0</v>
      </c>
      <c r="H1361" s="7" t="str">
        <f t="shared" ca="1" si="345"/>
        <v/>
      </c>
      <c r="I1361" s="4" t="str" cm="1">
        <f t="array" aca="1" ref="I1361" ca="1">IFERROR(IF(SUMIFS(Proposed_Direct_Cost,Proposed_Labor_Category,$D1361,Proposed_Company,$C1361,Proposed_MSA_Code,$E1361)=0,"Not Proposed",SUMIFS(Proposed_Direct_Cost,Proposed_Labor_Category,$D1361,Proposed_Company,$C1361,Proposed_MSA_Code,$E1361)),"")</f>
        <v>Not Proposed</v>
      </c>
      <c r="J1361" s="117" cm="1">
        <f t="array" aca="1" ref="J1361" ca="1">SUMIFS(Invoice_Hours,Invoice_Labor_Category,$D1361,Invoice_Company,$C1361,Invoice_MSA_Code,$E1361)</f>
        <v>0</v>
      </c>
      <c r="K1361" s="7" t="str">
        <f t="shared" ca="1" si="346"/>
        <v/>
      </c>
      <c r="L1361" s="222" cm="1">
        <f t="array" aca="1" ref="L1361" ca="1">IFERROR(SUMIFS(Invoice_Direct_Cost,Invoice_Labor_Category,$D1361,Invoice_Company,$C1361,Invoice_MSA_Code,$E1361),"")</f>
        <v>0</v>
      </c>
      <c r="M1361" s="7" t="str">
        <f t="shared" ca="1" si="347"/>
        <v/>
      </c>
      <c r="N1361" s="220" t="str">
        <f t="shared" ca="1" si="352"/>
        <v/>
      </c>
      <c r="O1361" s="7" t="str">
        <f t="shared" ca="1" si="348"/>
        <v/>
      </c>
      <c r="P1361" s="7" t="str">
        <f t="shared" ca="1" si="349"/>
        <v/>
      </c>
      <c r="Q1361" s="7" t="str">
        <f t="shared" ca="1" si="350"/>
        <v/>
      </c>
      <c r="R1361" s="7" t="str">
        <f t="shared" ca="1" si="351"/>
        <v/>
      </c>
      <c r="S1361" s="7" t="str">
        <f t="shared" ca="1" si="338"/>
        <v/>
      </c>
      <c r="T1361" s="7" t="str">
        <f t="shared" ca="1" si="339"/>
        <v/>
      </c>
      <c r="V1361" s="120" cm="1">
        <f t="array" aca="1" ref="V1361" ca="1">SUMIFS(Invoice_Hours,Invoice_Labor_Category,$D1361,Invoice_Company,$C1361,Invoice_MSA_Code,$E1361)</f>
        <v>0</v>
      </c>
      <c r="W1361" s="121" t="str">
        <f t="shared" ca="1" si="340"/>
        <v/>
      </c>
      <c r="X1361" s="151" t="str">
        <f t="shared" ca="1" si="341"/>
        <v/>
      </c>
      <c r="AB1361" t="str">
        <f t="shared" si="342"/>
        <v/>
      </c>
      <c r="AC1361" t="str">
        <f t="shared" si="343"/>
        <v/>
      </c>
      <c r="AD1361" t="str">
        <f t="shared" si="344"/>
        <v/>
      </c>
      <c r="AE1361" s="4" t="str">
        <f t="shared" ca="1" si="337"/>
        <v/>
      </c>
    </row>
    <row r="1362" spans="7:31" ht="20.100000000000001" customHeight="1">
      <c r="G1362" s="117" cm="1">
        <f t="array" aca="1" ref="G1362" ca="1">SUMIFS(Proposed_Hours,Proposed_Labor_Category,$D1362,Proposed_Company,$C1362,Proposed_MSA_Code,$E1362)</f>
        <v>0</v>
      </c>
      <c r="H1362" s="7" t="str">
        <f t="shared" ca="1" si="345"/>
        <v/>
      </c>
      <c r="I1362" s="4" t="str" cm="1">
        <f t="array" aca="1" ref="I1362" ca="1">IFERROR(IF(SUMIFS(Proposed_Direct_Cost,Proposed_Labor_Category,$D1362,Proposed_Company,$C1362,Proposed_MSA_Code,$E1362)=0,"Not Proposed",SUMIFS(Proposed_Direct_Cost,Proposed_Labor_Category,$D1362,Proposed_Company,$C1362,Proposed_MSA_Code,$E1362)),"")</f>
        <v>Not Proposed</v>
      </c>
      <c r="J1362" s="117" cm="1">
        <f t="array" aca="1" ref="J1362" ca="1">SUMIFS(Invoice_Hours,Invoice_Labor_Category,$D1362,Invoice_Company,$C1362,Invoice_MSA_Code,$E1362)</f>
        <v>0</v>
      </c>
      <c r="K1362" s="7" t="str">
        <f t="shared" ca="1" si="346"/>
        <v/>
      </c>
      <c r="L1362" s="222" cm="1">
        <f t="array" aca="1" ref="L1362" ca="1">IFERROR(SUMIFS(Invoice_Direct_Cost,Invoice_Labor_Category,$D1362,Invoice_Company,$C1362,Invoice_MSA_Code,$E1362),"")</f>
        <v>0</v>
      </c>
      <c r="M1362" s="7" t="str">
        <f t="shared" ca="1" si="347"/>
        <v/>
      </c>
      <c r="N1362" s="220" t="str">
        <f t="shared" ca="1" si="352"/>
        <v/>
      </c>
      <c r="O1362" s="7" t="str">
        <f t="shared" ca="1" si="348"/>
        <v/>
      </c>
      <c r="P1362" s="7" t="str">
        <f t="shared" ca="1" si="349"/>
        <v/>
      </c>
      <c r="Q1362" s="7" t="str">
        <f t="shared" ca="1" si="350"/>
        <v/>
      </c>
      <c r="R1362" s="7" t="str">
        <f t="shared" ca="1" si="351"/>
        <v/>
      </c>
      <c r="S1362" s="7" t="str">
        <f t="shared" ca="1" si="338"/>
        <v/>
      </c>
      <c r="T1362" s="7" t="str">
        <f t="shared" ca="1" si="339"/>
        <v/>
      </c>
      <c r="V1362" s="120" cm="1">
        <f t="array" aca="1" ref="V1362" ca="1">SUMIFS(Invoice_Hours,Invoice_Labor_Category,$D1362,Invoice_Company,$C1362,Invoice_MSA_Code,$E1362)</f>
        <v>0</v>
      </c>
      <c r="W1362" s="121" t="str">
        <f t="shared" ca="1" si="340"/>
        <v/>
      </c>
      <c r="X1362" s="152" t="str">
        <f t="shared" ca="1" si="341"/>
        <v/>
      </c>
      <c r="AB1362" t="str">
        <f t="shared" si="342"/>
        <v/>
      </c>
      <c r="AC1362" t="str">
        <f t="shared" si="343"/>
        <v/>
      </c>
      <c r="AD1362" t="str">
        <f t="shared" si="344"/>
        <v/>
      </c>
      <c r="AE1362" s="4" t="str">
        <f t="shared" ca="1" si="337"/>
        <v/>
      </c>
    </row>
    <row r="1363" spans="7:31" ht="20.100000000000001" customHeight="1">
      <c r="G1363" s="117" cm="1">
        <f t="array" aca="1" ref="G1363" ca="1">SUMIFS(Proposed_Hours,Proposed_Labor_Category,$D1363,Proposed_Company,$C1363,Proposed_MSA_Code,$E1363)</f>
        <v>0</v>
      </c>
      <c r="H1363" s="7" t="str">
        <f t="shared" ca="1" si="345"/>
        <v/>
      </c>
      <c r="I1363" s="4" t="str" cm="1">
        <f t="array" aca="1" ref="I1363" ca="1">IFERROR(IF(SUMIFS(Proposed_Direct_Cost,Proposed_Labor_Category,$D1363,Proposed_Company,$C1363,Proposed_MSA_Code,$E1363)=0,"Not Proposed",SUMIFS(Proposed_Direct_Cost,Proposed_Labor_Category,$D1363,Proposed_Company,$C1363,Proposed_MSA_Code,$E1363)),"")</f>
        <v>Not Proposed</v>
      </c>
      <c r="J1363" s="117" cm="1">
        <f t="array" aca="1" ref="J1363" ca="1">SUMIFS(Invoice_Hours,Invoice_Labor_Category,$D1363,Invoice_Company,$C1363,Invoice_MSA_Code,$E1363)</f>
        <v>0</v>
      </c>
      <c r="K1363" s="7" t="str">
        <f t="shared" ca="1" si="346"/>
        <v/>
      </c>
      <c r="L1363" s="222" cm="1">
        <f t="array" aca="1" ref="L1363" ca="1">IFERROR(SUMIFS(Invoice_Direct_Cost,Invoice_Labor_Category,$D1363,Invoice_Company,$C1363,Invoice_MSA_Code,$E1363),"")</f>
        <v>0</v>
      </c>
      <c r="M1363" s="7" t="str">
        <f t="shared" ca="1" si="347"/>
        <v/>
      </c>
      <c r="N1363" s="220" t="str">
        <f t="shared" ca="1" si="352"/>
        <v/>
      </c>
      <c r="O1363" s="7" t="str">
        <f t="shared" ca="1" si="348"/>
        <v/>
      </c>
      <c r="P1363" s="7" t="str">
        <f t="shared" ca="1" si="349"/>
        <v/>
      </c>
      <c r="Q1363" s="7" t="str">
        <f t="shared" ca="1" si="350"/>
        <v/>
      </c>
      <c r="R1363" s="7" t="str">
        <f t="shared" ca="1" si="351"/>
        <v/>
      </c>
      <c r="S1363" s="7" t="str">
        <f t="shared" ca="1" si="338"/>
        <v/>
      </c>
      <c r="T1363" s="7" t="str">
        <f t="shared" ca="1" si="339"/>
        <v/>
      </c>
      <c r="V1363" s="120" cm="1">
        <f t="array" aca="1" ref="V1363" ca="1">SUMIFS(Invoice_Hours,Invoice_Labor_Category,$D1363,Invoice_Company,$C1363,Invoice_MSA_Code,$E1363)</f>
        <v>0</v>
      </c>
      <c r="W1363" s="121" t="str">
        <f t="shared" ca="1" si="340"/>
        <v/>
      </c>
      <c r="X1363" s="151" t="str">
        <f t="shared" ca="1" si="341"/>
        <v/>
      </c>
      <c r="AB1363" t="str">
        <f t="shared" si="342"/>
        <v/>
      </c>
      <c r="AC1363" t="str">
        <f t="shared" si="343"/>
        <v/>
      </c>
      <c r="AD1363" t="str">
        <f t="shared" si="344"/>
        <v/>
      </c>
      <c r="AE1363" s="4" t="str">
        <f t="shared" ca="1" si="337"/>
        <v/>
      </c>
    </row>
    <row r="1364" spans="7:31" ht="20.100000000000001" customHeight="1">
      <c r="G1364" s="117" cm="1">
        <f t="array" aca="1" ref="G1364" ca="1">SUMIFS(Proposed_Hours,Proposed_Labor_Category,$D1364,Proposed_Company,$C1364,Proposed_MSA_Code,$E1364)</f>
        <v>0</v>
      </c>
      <c r="H1364" s="7" t="str">
        <f t="shared" ca="1" si="345"/>
        <v/>
      </c>
      <c r="I1364" s="4" t="str" cm="1">
        <f t="array" aca="1" ref="I1364" ca="1">IFERROR(IF(SUMIFS(Proposed_Direct_Cost,Proposed_Labor_Category,$D1364,Proposed_Company,$C1364,Proposed_MSA_Code,$E1364)=0,"Not Proposed",SUMIFS(Proposed_Direct_Cost,Proposed_Labor_Category,$D1364,Proposed_Company,$C1364,Proposed_MSA_Code,$E1364)),"")</f>
        <v>Not Proposed</v>
      </c>
      <c r="J1364" s="117" cm="1">
        <f t="array" aca="1" ref="J1364" ca="1">SUMIFS(Invoice_Hours,Invoice_Labor_Category,$D1364,Invoice_Company,$C1364,Invoice_MSA_Code,$E1364)</f>
        <v>0</v>
      </c>
      <c r="K1364" s="7" t="str">
        <f t="shared" ca="1" si="346"/>
        <v/>
      </c>
      <c r="L1364" s="222" cm="1">
        <f t="array" aca="1" ref="L1364" ca="1">IFERROR(SUMIFS(Invoice_Direct_Cost,Invoice_Labor_Category,$D1364,Invoice_Company,$C1364,Invoice_MSA_Code,$E1364),"")</f>
        <v>0</v>
      </c>
      <c r="M1364" s="7" t="str">
        <f t="shared" ca="1" si="347"/>
        <v/>
      </c>
      <c r="N1364" s="220" t="str">
        <f t="shared" ca="1" si="352"/>
        <v/>
      </c>
      <c r="O1364" s="7" t="str">
        <f t="shared" ca="1" si="348"/>
        <v/>
      </c>
      <c r="P1364" s="7" t="str">
        <f t="shared" ca="1" si="349"/>
        <v/>
      </c>
      <c r="Q1364" s="7" t="str">
        <f t="shared" ca="1" si="350"/>
        <v/>
      </c>
      <c r="R1364" s="7" t="str">
        <f t="shared" ca="1" si="351"/>
        <v/>
      </c>
      <c r="S1364" s="7" t="str">
        <f t="shared" ca="1" si="338"/>
        <v/>
      </c>
      <c r="T1364" s="7" t="str">
        <f t="shared" ca="1" si="339"/>
        <v/>
      </c>
      <c r="V1364" s="120" cm="1">
        <f t="array" aca="1" ref="V1364" ca="1">SUMIFS(Invoice_Hours,Invoice_Labor_Category,$D1364,Invoice_Company,$C1364,Invoice_MSA_Code,$E1364)</f>
        <v>0</v>
      </c>
      <c r="W1364" s="121" t="str">
        <f t="shared" ca="1" si="340"/>
        <v/>
      </c>
      <c r="X1364" s="152" t="str">
        <f t="shared" ca="1" si="341"/>
        <v/>
      </c>
      <c r="AB1364" t="str">
        <f t="shared" si="342"/>
        <v/>
      </c>
      <c r="AC1364" t="str">
        <f t="shared" si="343"/>
        <v/>
      </c>
      <c r="AD1364" t="str">
        <f t="shared" si="344"/>
        <v/>
      </c>
      <c r="AE1364" s="4" t="str">
        <f t="shared" ca="1" si="337"/>
        <v/>
      </c>
    </row>
    <row r="1365" spans="7:31" ht="20.100000000000001" customHeight="1">
      <c r="G1365" s="117" cm="1">
        <f t="array" aca="1" ref="G1365" ca="1">SUMIFS(Proposed_Hours,Proposed_Labor_Category,$D1365,Proposed_Company,$C1365,Proposed_MSA_Code,$E1365)</f>
        <v>0</v>
      </c>
      <c r="H1365" s="7" t="str">
        <f t="shared" ca="1" si="345"/>
        <v/>
      </c>
      <c r="I1365" s="4" t="str" cm="1">
        <f t="array" aca="1" ref="I1365" ca="1">IFERROR(IF(SUMIFS(Proposed_Direct_Cost,Proposed_Labor_Category,$D1365,Proposed_Company,$C1365,Proposed_MSA_Code,$E1365)=0,"Not Proposed",SUMIFS(Proposed_Direct_Cost,Proposed_Labor_Category,$D1365,Proposed_Company,$C1365,Proposed_MSA_Code,$E1365)),"")</f>
        <v>Not Proposed</v>
      </c>
      <c r="J1365" s="117" cm="1">
        <f t="array" aca="1" ref="J1365" ca="1">SUMIFS(Invoice_Hours,Invoice_Labor_Category,$D1365,Invoice_Company,$C1365,Invoice_MSA_Code,$E1365)</f>
        <v>0</v>
      </c>
      <c r="K1365" s="7" t="str">
        <f t="shared" ca="1" si="346"/>
        <v/>
      </c>
      <c r="L1365" s="222" cm="1">
        <f t="array" aca="1" ref="L1365" ca="1">IFERROR(SUMIFS(Invoice_Direct_Cost,Invoice_Labor_Category,$D1365,Invoice_Company,$C1365,Invoice_MSA_Code,$E1365),"")</f>
        <v>0</v>
      </c>
      <c r="M1365" s="7" t="str">
        <f t="shared" ca="1" si="347"/>
        <v/>
      </c>
      <c r="N1365" s="220" t="str">
        <f t="shared" ca="1" si="352"/>
        <v/>
      </c>
      <c r="O1365" s="7" t="str">
        <f t="shared" ca="1" si="348"/>
        <v/>
      </c>
      <c r="P1365" s="7" t="str">
        <f t="shared" ca="1" si="349"/>
        <v/>
      </c>
      <c r="Q1365" s="7" t="str">
        <f t="shared" ca="1" si="350"/>
        <v/>
      </c>
      <c r="R1365" s="7" t="str">
        <f t="shared" ca="1" si="351"/>
        <v/>
      </c>
      <c r="S1365" s="7" t="str">
        <f t="shared" ca="1" si="338"/>
        <v/>
      </c>
      <c r="T1365" s="7" t="str">
        <f t="shared" ca="1" si="339"/>
        <v/>
      </c>
      <c r="V1365" s="120" cm="1">
        <f t="array" aca="1" ref="V1365" ca="1">SUMIFS(Invoice_Hours,Invoice_Labor_Category,$D1365,Invoice_Company,$C1365,Invoice_MSA_Code,$E1365)</f>
        <v>0</v>
      </c>
      <c r="W1365" s="121" t="str">
        <f t="shared" ca="1" si="340"/>
        <v/>
      </c>
      <c r="X1365" s="151" t="str">
        <f t="shared" ca="1" si="341"/>
        <v/>
      </c>
      <c r="AB1365" t="str">
        <f t="shared" si="342"/>
        <v/>
      </c>
      <c r="AC1365" t="str">
        <f t="shared" si="343"/>
        <v/>
      </c>
      <c r="AD1365" t="str">
        <f t="shared" si="344"/>
        <v/>
      </c>
      <c r="AE1365" s="4" t="str">
        <f t="shared" ca="1" si="337"/>
        <v/>
      </c>
    </row>
    <row r="1366" spans="7:31" ht="20.100000000000001" customHeight="1">
      <c r="G1366" s="117" cm="1">
        <f t="array" aca="1" ref="G1366" ca="1">SUMIFS(Proposed_Hours,Proposed_Labor_Category,$D1366,Proposed_Company,$C1366,Proposed_MSA_Code,$E1366)</f>
        <v>0</v>
      </c>
      <c r="H1366" s="7" t="str">
        <f t="shared" ca="1" si="345"/>
        <v/>
      </c>
      <c r="I1366" s="4" t="str" cm="1">
        <f t="array" aca="1" ref="I1366" ca="1">IFERROR(IF(SUMIFS(Proposed_Direct_Cost,Proposed_Labor_Category,$D1366,Proposed_Company,$C1366,Proposed_MSA_Code,$E1366)=0,"Not Proposed",SUMIFS(Proposed_Direct_Cost,Proposed_Labor_Category,$D1366,Proposed_Company,$C1366,Proposed_MSA_Code,$E1366)),"")</f>
        <v>Not Proposed</v>
      </c>
      <c r="J1366" s="117" cm="1">
        <f t="array" aca="1" ref="J1366" ca="1">SUMIFS(Invoice_Hours,Invoice_Labor_Category,$D1366,Invoice_Company,$C1366,Invoice_MSA_Code,$E1366)</f>
        <v>0</v>
      </c>
      <c r="K1366" s="7" t="str">
        <f t="shared" ca="1" si="346"/>
        <v/>
      </c>
      <c r="L1366" s="222" cm="1">
        <f t="array" aca="1" ref="L1366" ca="1">IFERROR(SUMIFS(Invoice_Direct_Cost,Invoice_Labor_Category,$D1366,Invoice_Company,$C1366,Invoice_MSA_Code,$E1366),"")</f>
        <v>0</v>
      </c>
      <c r="M1366" s="7" t="str">
        <f t="shared" ca="1" si="347"/>
        <v/>
      </c>
      <c r="N1366" s="220" t="str">
        <f t="shared" ca="1" si="352"/>
        <v/>
      </c>
      <c r="O1366" s="7" t="str">
        <f t="shared" ca="1" si="348"/>
        <v/>
      </c>
      <c r="P1366" s="7" t="str">
        <f t="shared" ca="1" si="349"/>
        <v/>
      </c>
      <c r="Q1366" s="7" t="str">
        <f t="shared" ca="1" si="350"/>
        <v/>
      </c>
      <c r="R1366" s="7" t="str">
        <f t="shared" ca="1" si="351"/>
        <v/>
      </c>
      <c r="S1366" s="7" t="str">
        <f t="shared" ca="1" si="338"/>
        <v/>
      </c>
      <c r="T1366" s="7" t="str">
        <f t="shared" ca="1" si="339"/>
        <v/>
      </c>
      <c r="V1366" s="120" cm="1">
        <f t="array" aca="1" ref="V1366" ca="1">SUMIFS(Invoice_Hours,Invoice_Labor_Category,$D1366,Invoice_Company,$C1366,Invoice_MSA_Code,$E1366)</f>
        <v>0</v>
      </c>
      <c r="W1366" s="121" t="str">
        <f t="shared" ca="1" si="340"/>
        <v/>
      </c>
      <c r="X1366" s="152" t="str">
        <f t="shared" ca="1" si="341"/>
        <v/>
      </c>
      <c r="AB1366" t="str">
        <f t="shared" si="342"/>
        <v/>
      </c>
      <c r="AC1366" t="str">
        <f t="shared" si="343"/>
        <v/>
      </c>
      <c r="AD1366" t="str">
        <f t="shared" si="344"/>
        <v/>
      </c>
      <c r="AE1366" s="4" t="str">
        <f t="shared" ca="1" si="337"/>
        <v/>
      </c>
    </row>
    <row r="1367" spans="7:31" ht="20.100000000000001" customHeight="1">
      <c r="G1367" s="117" cm="1">
        <f t="array" aca="1" ref="G1367" ca="1">SUMIFS(Proposed_Hours,Proposed_Labor_Category,$D1367,Proposed_Company,$C1367,Proposed_MSA_Code,$E1367)</f>
        <v>0</v>
      </c>
      <c r="H1367" s="7" t="str">
        <f t="shared" ca="1" si="345"/>
        <v/>
      </c>
      <c r="I1367" s="4" t="str" cm="1">
        <f t="array" aca="1" ref="I1367" ca="1">IFERROR(IF(SUMIFS(Proposed_Direct_Cost,Proposed_Labor_Category,$D1367,Proposed_Company,$C1367,Proposed_MSA_Code,$E1367)=0,"Not Proposed",SUMIFS(Proposed_Direct_Cost,Proposed_Labor_Category,$D1367,Proposed_Company,$C1367,Proposed_MSA_Code,$E1367)),"")</f>
        <v>Not Proposed</v>
      </c>
      <c r="J1367" s="117" cm="1">
        <f t="array" aca="1" ref="J1367" ca="1">SUMIFS(Invoice_Hours,Invoice_Labor_Category,$D1367,Invoice_Company,$C1367,Invoice_MSA_Code,$E1367)</f>
        <v>0</v>
      </c>
      <c r="K1367" s="7" t="str">
        <f t="shared" ca="1" si="346"/>
        <v/>
      </c>
      <c r="L1367" s="222" cm="1">
        <f t="array" aca="1" ref="L1367" ca="1">IFERROR(SUMIFS(Invoice_Direct_Cost,Invoice_Labor_Category,$D1367,Invoice_Company,$C1367,Invoice_MSA_Code,$E1367),"")</f>
        <v>0</v>
      </c>
      <c r="M1367" s="7" t="str">
        <f t="shared" ca="1" si="347"/>
        <v/>
      </c>
      <c r="N1367" s="220" t="str">
        <f t="shared" ca="1" si="352"/>
        <v/>
      </c>
      <c r="O1367" s="7" t="str">
        <f t="shared" ca="1" si="348"/>
        <v/>
      </c>
      <c r="P1367" s="7" t="str">
        <f t="shared" ca="1" si="349"/>
        <v/>
      </c>
      <c r="Q1367" s="7" t="str">
        <f t="shared" ca="1" si="350"/>
        <v/>
      </c>
      <c r="R1367" s="7" t="str">
        <f t="shared" ca="1" si="351"/>
        <v/>
      </c>
      <c r="S1367" s="7" t="str">
        <f t="shared" ca="1" si="338"/>
        <v/>
      </c>
      <c r="T1367" s="7" t="str">
        <f t="shared" ca="1" si="339"/>
        <v/>
      </c>
      <c r="V1367" s="120" cm="1">
        <f t="array" aca="1" ref="V1367" ca="1">SUMIFS(Invoice_Hours,Invoice_Labor_Category,$D1367,Invoice_Company,$C1367,Invoice_MSA_Code,$E1367)</f>
        <v>0</v>
      </c>
      <c r="W1367" s="121" t="str">
        <f t="shared" ca="1" si="340"/>
        <v/>
      </c>
      <c r="X1367" s="151" t="str">
        <f t="shared" ca="1" si="341"/>
        <v/>
      </c>
      <c r="AB1367" t="str">
        <f t="shared" si="342"/>
        <v/>
      </c>
      <c r="AC1367" t="str">
        <f t="shared" si="343"/>
        <v/>
      </c>
      <c r="AD1367" t="str">
        <f t="shared" si="344"/>
        <v/>
      </c>
      <c r="AE1367" s="4" t="str">
        <f t="shared" ca="1" si="337"/>
        <v/>
      </c>
    </row>
    <row r="1368" spans="7:31" ht="20.100000000000001" customHeight="1">
      <c r="G1368" s="117" cm="1">
        <f t="array" aca="1" ref="G1368" ca="1">SUMIFS(Proposed_Hours,Proposed_Labor_Category,$D1368,Proposed_Company,$C1368,Proposed_MSA_Code,$E1368)</f>
        <v>0</v>
      </c>
      <c r="H1368" s="7" t="str">
        <f t="shared" ca="1" si="345"/>
        <v/>
      </c>
      <c r="I1368" s="4" t="str" cm="1">
        <f t="array" aca="1" ref="I1368" ca="1">IFERROR(IF(SUMIFS(Proposed_Direct_Cost,Proposed_Labor_Category,$D1368,Proposed_Company,$C1368,Proposed_MSA_Code,$E1368)=0,"Not Proposed",SUMIFS(Proposed_Direct_Cost,Proposed_Labor_Category,$D1368,Proposed_Company,$C1368,Proposed_MSA_Code,$E1368)),"")</f>
        <v>Not Proposed</v>
      </c>
      <c r="J1368" s="117" cm="1">
        <f t="array" aca="1" ref="J1368" ca="1">SUMIFS(Invoice_Hours,Invoice_Labor_Category,$D1368,Invoice_Company,$C1368,Invoice_MSA_Code,$E1368)</f>
        <v>0</v>
      </c>
      <c r="K1368" s="7" t="str">
        <f t="shared" ca="1" si="346"/>
        <v/>
      </c>
      <c r="L1368" s="222" cm="1">
        <f t="array" aca="1" ref="L1368" ca="1">IFERROR(SUMIFS(Invoice_Direct_Cost,Invoice_Labor_Category,$D1368,Invoice_Company,$C1368,Invoice_MSA_Code,$E1368),"")</f>
        <v>0</v>
      </c>
      <c r="M1368" s="7" t="str">
        <f t="shared" ca="1" si="347"/>
        <v/>
      </c>
      <c r="N1368" s="220" t="str">
        <f t="shared" ca="1" si="352"/>
        <v/>
      </c>
      <c r="O1368" s="7" t="str">
        <f t="shared" ca="1" si="348"/>
        <v/>
      </c>
      <c r="P1368" s="7" t="str">
        <f t="shared" ca="1" si="349"/>
        <v/>
      </c>
      <c r="Q1368" s="7" t="str">
        <f t="shared" ca="1" si="350"/>
        <v/>
      </c>
      <c r="R1368" s="7" t="str">
        <f t="shared" ca="1" si="351"/>
        <v/>
      </c>
      <c r="S1368" s="7" t="str">
        <f t="shared" ca="1" si="338"/>
        <v/>
      </c>
      <c r="T1368" s="7" t="str">
        <f t="shared" ca="1" si="339"/>
        <v/>
      </c>
      <c r="V1368" s="120" cm="1">
        <f t="array" aca="1" ref="V1368" ca="1">SUMIFS(Invoice_Hours,Invoice_Labor_Category,$D1368,Invoice_Company,$C1368,Invoice_MSA_Code,$E1368)</f>
        <v>0</v>
      </c>
      <c r="W1368" s="121" t="str">
        <f t="shared" ca="1" si="340"/>
        <v/>
      </c>
      <c r="X1368" s="152" t="str">
        <f t="shared" ca="1" si="341"/>
        <v/>
      </c>
      <c r="AB1368" t="str">
        <f t="shared" si="342"/>
        <v/>
      </c>
      <c r="AC1368" t="str">
        <f t="shared" si="343"/>
        <v/>
      </c>
      <c r="AD1368" t="str">
        <f t="shared" si="344"/>
        <v/>
      </c>
      <c r="AE1368" s="4" t="str">
        <f t="shared" ca="1" si="337"/>
        <v/>
      </c>
    </row>
    <row r="1369" spans="7:31" ht="20.100000000000001" customHeight="1">
      <c r="G1369" s="117" cm="1">
        <f t="array" aca="1" ref="G1369" ca="1">SUMIFS(Proposed_Hours,Proposed_Labor_Category,$D1369,Proposed_Company,$C1369,Proposed_MSA_Code,$E1369)</f>
        <v>0</v>
      </c>
      <c r="H1369" s="7" t="str">
        <f t="shared" ca="1" si="345"/>
        <v/>
      </c>
      <c r="I1369" s="4" t="str" cm="1">
        <f t="array" aca="1" ref="I1369" ca="1">IFERROR(IF(SUMIFS(Proposed_Direct_Cost,Proposed_Labor_Category,$D1369,Proposed_Company,$C1369,Proposed_MSA_Code,$E1369)=0,"Not Proposed",SUMIFS(Proposed_Direct_Cost,Proposed_Labor_Category,$D1369,Proposed_Company,$C1369,Proposed_MSA_Code,$E1369)),"")</f>
        <v>Not Proposed</v>
      </c>
      <c r="J1369" s="117" cm="1">
        <f t="array" aca="1" ref="J1369" ca="1">SUMIFS(Invoice_Hours,Invoice_Labor_Category,$D1369,Invoice_Company,$C1369,Invoice_MSA_Code,$E1369)</f>
        <v>0</v>
      </c>
      <c r="K1369" s="7" t="str">
        <f t="shared" ca="1" si="346"/>
        <v/>
      </c>
      <c r="L1369" s="222" cm="1">
        <f t="array" aca="1" ref="L1369" ca="1">IFERROR(SUMIFS(Invoice_Direct_Cost,Invoice_Labor_Category,$D1369,Invoice_Company,$C1369,Invoice_MSA_Code,$E1369),"")</f>
        <v>0</v>
      </c>
      <c r="M1369" s="7" t="str">
        <f t="shared" ca="1" si="347"/>
        <v/>
      </c>
      <c r="N1369" s="220" t="str">
        <f t="shared" ca="1" si="352"/>
        <v/>
      </c>
      <c r="O1369" s="7" t="str">
        <f t="shared" ca="1" si="348"/>
        <v/>
      </c>
      <c r="P1369" s="7" t="str">
        <f t="shared" ca="1" si="349"/>
        <v/>
      </c>
      <c r="Q1369" s="7" t="str">
        <f t="shared" ca="1" si="350"/>
        <v/>
      </c>
      <c r="R1369" s="7" t="str">
        <f t="shared" ca="1" si="351"/>
        <v/>
      </c>
      <c r="S1369" s="7" t="str">
        <f t="shared" ca="1" si="338"/>
        <v/>
      </c>
      <c r="T1369" s="7" t="str">
        <f t="shared" ca="1" si="339"/>
        <v/>
      </c>
      <c r="V1369" s="120" cm="1">
        <f t="array" aca="1" ref="V1369" ca="1">SUMIFS(Invoice_Hours,Invoice_Labor_Category,$D1369,Invoice_Company,$C1369,Invoice_MSA_Code,$E1369)</f>
        <v>0</v>
      </c>
      <c r="W1369" s="121" t="str">
        <f t="shared" ca="1" si="340"/>
        <v/>
      </c>
      <c r="X1369" s="151" t="str">
        <f t="shared" ca="1" si="341"/>
        <v/>
      </c>
      <c r="AB1369" t="str">
        <f t="shared" si="342"/>
        <v/>
      </c>
      <c r="AC1369" t="str">
        <f t="shared" si="343"/>
        <v/>
      </c>
      <c r="AD1369" t="str">
        <f t="shared" si="344"/>
        <v/>
      </c>
      <c r="AE1369" s="4" t="str">
        <f t="shared" ca="1" si="337"/>
        <v/>
      </c>
    </row>
    <row r="1370" spans="7:31" ht="20.100000000000001" customHeight="1">
      <c r="G1370" s="117" cm="1">
        <f t="array" aca="1" ref="G1370" ca="1">SUMIFS(Proposed_Hours,Proposed_Labor_Category,$D1370,Proposed_Company,$C1370,Proposed_MSA_Code,$E1370)</f>
        <v>0</v>
      </c>
      <c r="H1370" s="7" t="str">
        <f t="shared" ca="1" si="345"/>
        <v/>
      </c>
      <c r="I1370" s="4" t="str" cm="1">
        <f t="array" aca="1" ref="I1370" ca="1">IFERROR(IF(SUMIFS(Proposed_Direct_Cost,Proposed_Labor_Category,$D1370,Proposed_Company,$C1370,Proposed_MSA_Code,$E1370)=0,"Not Proposed",SUMIFS(Proposed_Direct_Cost,Proposed_Labor_Category,$D1370,Proposed_Company,$C1370,Proposed_MSA_Code,$E1370)),"")</f>
        <v>Not Proposed</v>
      </c>
      <c r="J1370" s="117" cm="1">
        <f t="array" aca="1" ref="J1370" ca="1">SUMIFS(Invoice_Hours,Invoice_Labor_Category,$D1370,Invoice_Company,$C1370,Invoice_MSA_Code,$E1370)</f>
        <v>0</v>
      </c>
      <c r="K1370" s="7" t="str">
        <f t="shared" ca="1" si="346"/>
        <v/>
      </c>
      <c r="L1370" s="222" cm="1">
        <f t="array" aca="1" ref="L1370" ca="1">IFERROR(SUMIFS(Invoice_Direct_Cost,Invoice_Labor_Category,$D1370,Invoice_Company,$C1370,Invoice_MSA_Code,$E1370),"")</f>
        <v>0</v>
      </c>
      <c r="M1370" s="7" t="str">
        <f t="shared" ca="1" si="347"/>
        <v/>
      </c>
      <c r="N1370" s="220" t="str">
        <f t="shared" ca="1" si="352"/>
        <v/>
      </c>
      <c r="O1370" s="7" t="str">
        <f t="shared" ca="1" si="348"/>
        <v/>
      </c>
      <c r="P1370" s="7" t="str">
        <f t="shared" ca="1" si="349"/>
        <v/>
      </c>
      <c r="Q1370" s="7" t="str">
        <f t="shared" ca="1" si="350"/>
        <v/>
      </c>
      <c r="R1370" s="7" t="str">
        <f t="shared" ca="1" si="351"/>
        <v/>
      </c>
      <c r="S1370" s="7" t="str">
        <f t="shared" ca="1" si="338"/>
        <v/>
      </c>
      <c r="T1370" s="7" t="str">
        <f t="shared" ca="1" si="339"/>
        <v/>
      </c>
      <c r="V1370" s="120" cm="1">
        <f t="array" aca="1" ref="V1370" ca="1">SUMIFS(Invoice_Hours,Invoice_Labor_Category,$D1370,Invoice_Company,$C1370,Invoice_MSA_Code,$E1370)</f>
        <v>0</v>
      </c>
      <c r="W1370" s="121" t="str">
        <f t="shared" ca="1" si="340"/>
        <v/>
      </c>
      <c r="X1370" s="152" t="str">
        <f t="shared" ca="1" si="341"/>
        <v/>
      </c>
      <c r="AB1370" t="str">
        <f t="shared" si="342"/>
        <v/>
      </c>
      <c r="AC1370" t="str">
        <f t="shared" si="343"/>
        <v/>
      </c>
      <c r="AD1370" t="str">
        <f t="shared" si="344"/>
        <v/>
      </c>
      <c r="AE1370" s="4" t="str">
        <f t="shared" ca="1" si="337"/>
        <v/>
      </c>
    </row>
    <row r="1371" spans="7:31" ht="20.100000000000001" customHeight="1">
      <c r="G1371" s="117" cm="1">
        <f t="array" aca="1" ref="G1371" ca="1">SUMIFS(Proposed_Hours,Proposed_Labor_Category,$D1371,Proposed_Company,$C1371,Proposed_MSA_Code,$E1371)</f>
        <v>0</v>
      </c>
      <c r="H1371" s="7" t="str">
        <f t="shared" ca="1" si="345"/>
        <v/>
      </c>
      <c r="I1371" s="4" t="str" cm="1">
        <f t="array" aca="1" ref="I1371" ca="1">IFERROR(IF(SUMIFS(Proposed_Direct_Cost,Proposed_Labor_Category,$D1371,Proposed_Company,$C1371,Proposed_MSA_Code,$E1371)=0,"Not Proposed",SUMIFS(Proposed_Direct_Cost,Proposed_Labor_Category,$D1371,Proposed_Company,$C1371,Proposed_MSA_Code,$E1371)),"")</f>
        <v>Not Proposed</v>
      </c>
      <c r="J1371" s="117" cm="1">
        <f t="array" aca="1" ref="J1371" ca="1">SUMIFS(Invoice_Hours,Invoice_Labor_Category,$D1371,Invoice_Company,$C1371,Invoice_MSA_Code,$E1371)</f>
        <v>0</v>
      </c>
      <c r="K1371" s="7" t="str">
        <f t="shared" ca="1" si="346"/>
        <v/>
      </c>
      <c r="L1371" s="222" cm="1">
        <f t="array" aca="1" ref="L1371" ca="1">IFERROR(SUMIFS(Invoice_Direct_Cost,Invoice_Labor_Category,$D1371,Invoice_Company,$C1371,Invoice_MSA_Code,$E1371),"")</f>
        <v>0</v>
      </c>
      <c r="M1371" s="7" t="str">
        <f t="shared" ca="1" si="347"/>
        <v/>
      </c>
      <c r="N1371" s="220" t="str">
        <f t="shared" ca="1" si="352"/>
        <v/>
      </c>
      <c r="O1371" s="7" t="str">
        <f t="shared" ca="1" si="348"/>
        <v/>
      </c>
      <c r="P1371" s="7" t="str">
        <f t="shared" ca="1" si="349"/>
        <v/>
      </c>
      <c r="Q1371" s="7" t="str">
        <f t="shared" ca="1" si="350"/>
        <v/>
      </c>
      <c r="R1371" s="7" t="str">
        <f t="shared" ca="1" si="351"/>
        <v/>
      </c>
      <c r="S1371" s="7" t="str">
        <f t="shared" ca="1" si="338"/>
        <v/>
      </c>
      <c r="T1371" s="7" t="str">
        <f t="shared" ca="1" si="339"/>
        <v/>
      </c>
      <c r="V1371" s="120" cm="1">
        <f t="array" aca="1" ref="V1371" ca="1">SUMIFS(Invoice_Hours,Invoice_Labor_Category,$D1371,Invoice_Company,$C1371,Invoice_MSA_Code,$E1371)</f>
        <v>0</v>
      </c>
      <c r="W1371" s="121" t="str">
        <f t="shared" ca="1" si="340"/>
        <v/>
      </c>
      <c r="X1371" s="151" t="str">
        <f t="shared" ca="1" si="341"/>
        <v/>
      </c>
      <c r="AB1371" t="str">
        <f t="shared" si="342"/>
        <v/>
      </c>
      <c r="AC1371" t="str">
        <f t="shared" si="343"/>
        <v/>
      </c>
      <c r="AD1371" t="str">
        <f t="shared" si="344"/>
        <v/>
      </c>
      <c r="AE1371" s="4" t="str">
        <f t="shared" ca="1" si="337"/>
        <v/>
      </c>
    </row>
    <row r="1372" spans="7:31" ht="20.100000000000001" customHeight="1">
      <c r="G1372" s="117" cm="1">
        <f t="array" aca="1" ref="G1372" ca="1">SUMIFS(Proposed_Hours,Proposed_Labor_Category,$D1372,Proposed_Company,$C1372,Proposed_MSA_Code,$E1372)</f>
        <v>0</v>
      </c>
      <c r="H1372" s="7" t="str">
        <f t="shared" ca="1" si="345"/>
        <v/>
      </c>
      <c r="I1372" s="4" t="str" cm="1">
        <f t="array" aca="1" ref="I1372" ca="1">IFERROR(IF(SUMIFS(Proposed_Direct_Cost,Proposed_Labor_Category,$D1372,Proposed_Company,$C1372,Proposed_MSA_Code,$E1372)=0,"Not Proposed",SUMIFS(Proposed_Direct_Cost,Proposed_Labor_Category,$D1372,Proposed_Company,$C1372,Proposed_MSA_Code,$E1372)),"")</f>
        <v>Not Proposed</v>
      </c>
      <c r="J1372" s="117" cm="1">
        <f t="array" aca="1" ref="J1372" ca="1">SUMIFS(Invoice_Hours,Invoice_Labor_Category,$D1372,Invoice_Company,$C1372,Invoice_MSA_Code,$E1372)</f>
        <v>0</v>
      </c>
      <c r="K1372" s="7" t="str">
        <f t="shared" ca="1" si="346"/>
        <v/>
      </c>
      <c r="L1372" s="222" cm="1">
        <f t="array" aca="1" ref="L1372" ca="1">IFERROR(SUMIFS(Invoice_Direct_Cost,Invoice_Labor_Category,$D1372,Invoice_Company,$C1372,Invoice_MSA_Code,$E1372),"")</f>
        <v>0</v>
      </c>
      <c r="M1372" s="7" t="str">
        <f t="shared" ca="1" si="347"/>
        <v/>
      </c>
      <c r="N1372" s="220" t="str">
        <f t="shared" ca="1" si="352"/>
        <v/>
      </c>
      <c r="O1372" s="7" t="str">
        <f t="shared" ca="1" si="348"/>
        <v/>
      </c>
      <c r="P1372" s="7" t="str">
        <f t="shared" ca="1" si="349"/>
        <v/>
      </c>
      <c r="Q1372" s="7" t="str">
        <f t="shared" ca="1" si="350"/>
        <v/>
      </c>
      <c r="R1372" s="7" t="str">
        <f t="shared" ca="1" si="351"/>
        <v/>
      </c>
      <c r="S1372" s="7" t="str">
        <f t="shared" ca="1" si="338"/>
        <v/>
      </c>
      <c r="T1372" s="7" t="str">
        <f t="shared" ca="1" si="339"/>
        <v/>
      </c>
      <c r="V1372" s="120" cm="1">
        <f t="array" aca="1" ref="V1372" ca="1">SUMIFS(Invoice_Hours,Invoice_Labor_Category,$D1372,Invoice_Company,$C1372,Invoice_MSA_Code,$E1372)</f>
        <v>0</v>
      </c>
      <c r="W1372" s="121" t="str">
        <f t="shared" ca="1" si="340"/>
        <v/>
      </c>
      <c r="X1372" s="152" t="str">
        <f t="shared" ca="1" si="341"/>
        <v/>
      </c>
      <c r="AB1372" t="str">
        <f t="shared" si="342"/>
        <v/>
      </c>
      <c r="AC1372" t="str">
        <f t="shared" si="343"/>
        <v/>
      </c>
      <c r="AD1372" t="str">
        <f t="shared" si="344"/>
        <v/>
      </c>
      <c r="AE1372" s="4" t="str">
        <f t="shared" ca="1" si="337"/>
        <v/>
      </c>
    </row>
    <row r="1373" spans="7:31" ht="20.100000000000001" customHeight="1">
      <c r="G1373" s="117" cm="1">
        <f t="array" aca="1" ref="G1373" ca="1">SUMIFS(Proposed_Hours,Proposed_Labor_Category,$D1373,Proposed_Company,$C1373,Proposed_MSA_Code,$E1373)</f>
        <v>0</v>
      </c>
      <c r="H1373" s="7" t="str">
        <f t="shared" ca="1" si="345"/>
        <v/>
      </c>
      <c r="I1373" s="4" t="str" cm="1">
        <f t="array" aca="1" ref="I1373" ca="1">IFERROR(IF(SUMIFS(Proposed_Direct_Cost,Proposed_Labor_Category,$D1373,Proposed_Company,$C1373,Proposed_MSA_Code,$E1373)=0,"Not Proposed",SUMIFS(Proposed_Direct_Cost,Proposed_Labor_Category,$D1373,Proposed_Company,$C1373,Proposed_MSA_Code,$E1373)),"")</f>
        <v>Not Proposed</v>
      </c>
      <c r="J1373" s="117" cm="1">
        <f t="array" aca="1" ref="J1373" ca="1">SUMIFS(Invoice_Hours,Invoice_Labor_Category,$D1373,Invoice_Company,$C1373,Invoice_MSA_Code,$E1373)</f>
        <v>0</v>
      </c>
      <c r="K1373" s="7" t="str">
        <f t="shared" ca="1" si="346"/>
        <v/>
      </c>
      <c r="L1373" s="222" cm="1">
        <f t="array" aca="1" ref="L1373" ca="1">IFERROR(SUMIFS(Invoice_Direct_Cost,Invoice_Labor_Category,$D1373,Invoice_Company,$C1373,Invoice_MSA_Code,$E1373),"")</f>
        <v>0</v>
      </c>
      <c r="M1373" s="7" t="str">
        <f t="shared" ca="1" si="347"/>
        <v/>
      </c>
      <c r="N1373" s="220" t="str">
        <f t="shared" ca="1" si="352"/>
        <v/>
      </c>
      <c r="O1373" s="7" t="str">
        <f t="shared" ca="1" si="348"/>
        <v/>
      </c>
      <c r="P1373" s="7" t="str">
        <f t="shared" ca="1" si="349"/>
        <v/>
      </c>
      <c r="Q1373" s="7" t="str">
        <f t="shared" ca="1" si="350"/>
        <v/>
      </c>
      <c r="R1373" s="7" t="str">
        <f t="shared" ca="1" si="351"/>
        <v/>
      </c>
      <c r="S1373" s="7" t="str">
        <f t="shared" ca="1" si="338"/>
        <v/>
      </c>
      <c r="T1373" s="7" t="str">
        <f t="shared" ca="1" si="339"/>
        <v/>
      </c>
      <c r="V1373" s="120" cm="1">
        <f t="array" aca="1" ref="V1373" ca="1">SUMIFS(Invoice_Hours,Invoice_Labor_Category,$D1373,Invoice_Company,$C1373,Invoice_MSA_Code,$E1373)</f>
        <v>0</v>
      </c>
      <c r="W1373" s="121" t="str">
        <f t="shared" ca="1" si="340"/>
        <v/>
      </c>
      <c r="X1373" s="151" t="str">
        <f t="shared" ca="1" si="341"/>
        <v/>
      </c>
      <c r="AB1373" t="str">
        <f t="shared" si="342"/>
        <v/>
      </c>
      <c r="AC1373" t="str">
        <f t="shared" si="343"/>
        <v/>
      </c>
      <c r="AD1373" t="str">
        <f t="shared" si="344"/>
        <v/>
      </c>
      <c r="AE1373" s="4" t="str">
        <f t="shared" ca="1" si="337"/>
        <v/>
      </c>
    </row>
    <row r="1374" spans="7:31" ht="20.100000000000001" customHeight="1">
      <c r="G1374" s="117" cm="1">
        <f t="array" aca="1" ref="G1374" ca="1">SUMIFS(Proposed_Hours,Proposed_Labor_Category,$D1374,Proposed_Company,$C1374,Proposed_MSA_Code,$E1374)</f>
        <v>0</v>
      </c>
      <c r="H1374" s="7" t="str">
        <f t="shared" ca="1" si="345"/>
        <v/>
      </c>
      <c r="I1374" s="4" t="str" cm="1">
        <f t="array" aca="1" ref="I1374" ca="1">IFERROR(IF(SUMIFS(Proposed_Direct_Cost,Proposed_Labor_Category,$D1374,Proposed_Company,$C1374,Proposed_MSA_Code,$E1374)=0,"Not Proposed",SUMIFS(Proposed_Direct_Cost,Proposed_Labor_Category,$D1374,Proposed_Company,$C1374,Proposed_MSA_Code,$E1374)),"")</f>
        <v>Not Proposed</v>
      </c>
      <c r="J1374" s="117" cm="1">
        <f t="array" aca="1" ref="J1374" ca="1">SUMIFS(Invoice_Hours,Invoice_Labor_Category,$D1374,Invoice_Company,$C1374,Invoice_MSA_Code,$E1374)</f>
        <v>0</v>
      </c>
      <c r="K1374" s="7" t="str">
        <f t="shared" ca="1" si="346"/>
        <v/>
      </c>
      <c r="L1374" s="222" cm="1">
        <f t="array" aca="1" ref="L1374" ca="1">IFERROR(SUMIFS(Invoice_Direct_Cost,Invoice_Labor_Category,$D1374,Invoice_Company,$C1374,Invoice_MSA_Code,$E1374),"")</f>
        <v>0</v>
      </c>
      <c r="M1374" s="7" t="str">
        <f t="shared" ca="1" si="347"/>
        <v/>
      </c>
      <c r="N1374" s="220" t="str">
        <f t="shared" ca="1" si="352"/>
        <v/>
      </c>
      <c r="O1374" s="7" t="str">
        <f t="shared" ca="1" si="348"/>
        <v/>
      </c>
      <c r="P1374" s="7" t="str">
        <f t="shared" ca="1" si="349"/>
        <v/>
      </c>
      <c r="Q1374" s="7" t="str">
        <f t="shared" ca="1" si="350"/>
        <v/>
      </c>
      <c r="R1374" s="7" t="str">
        <f t="shared" ca="1" si="351"/>
        <v/>
      </c>
      <c r="S1374" s="7" t="str">
        <f t="shared" ca="1" si="338"/>
        <v/>
      </c>
      <c r="T1374" s="7" t="str">
        <f t="shared" ca="1" si="339"/>
        <v/>
      </c>
      <c r="V1374" s="120" cm="1">
        <f t="array" aca="1" ref="V1374" ca="1">SUMIFS(Invoice_Hours,Invoice_Labor_Category,$D1374,Invoice_Company,$C1374,Invoice_MSA_Code,$E1374)</f>
        <v>0</v>
      </c>
      <c r="W1374" s="121" t="str">
        <f t="shared" ca="1" si="340"/>
        <v/>
      </c>
      <c r="X1374" s="152" t="str">
        <f t="shared" ca="1" si="341"/>
        <v/>
      </c>
      <c r="AB1374" t="str">
        <f t="shared" si="342"/>
        <v/>
      </c>
      <c r="AC1374" t="str">
        <f t="shared" si="343"/>
        <v/>
      </c>
      <c r="AD1374" t="str">
        <f t="shared" si="344"/>
        <v/>
      </c>
      <c r="AE1374" s="4" t="str">
        <f t="shared" ref="AE1374:AE1437" ca="1" si="353">X1374</f>
        <v/>
      </c>
    </row>
    <row r="1375" spans="7:31" ht="20.100000000000001" customHeight="1">
      <c r="G1375" s="117" cm="1">
        <f t="array" aca="1" ref="G1375" ca="1">SUMIFS(Proposed_Hours,Proposed_Labor_Category,$D1375,Proposed_Company,$C1375,Proposed_MSA_Code,$E1375)</f>
        <v>0</v>
      </c>
      <c r="H1375" s="7" t="str">
        <f t="shared" ca="1" si="345"/>
        <v/>
      </c>
      <c r="I1375" s="4" t="str" cm="1">
        <f t="array" aca="1" ref="I1375" ca="1">IFERROR(IF(SUMIFS(Proposed_Direct_Cost,Proposed_Labor_Category,$D1375,Proposed_Company,$C1375,Proposed_MSA_Code,$E1375)=0,"Not Proposed",SUMIFS(Proposed_Direct_Cost,Proposed_Labor_Category,$D1375,Proposed_Company,$C1375,Proposed_MSA_Code,$E1375)),"")</f>
        <v>Not Proposed</v>
      </c>
      <c r="J1375" s="117" cm="1">
        <f t="array" aca="1" ref="J1375" ca="1">SUMIFS(Invoice_Hours,Invoice_Labor_Category,$D1375,Invoice_Company,$C1375,Invoice_MSA_Code,$E1375)</f>
        <v>0</v>
      </c>
      <c r="K1375" s="7" t="str">
        <f t="shared" ca="1" si="346"/>
        <v/>
      </c>
      <c r="L1375" s="222" cm="1">
        <f t="array" aca="1" ref="L1375" ca="1">IFERROR(SUMIFS(Invoice_Direct_Cost,Invoice_Labor_Category,$D1375,Invoice_Company,$C1375,Invoice_MSA_Code,$E1375),"")</f>
        <v>0</v>
      </c>
      <c r="M1375" s="7" t="str">
        <f t="shared" ca="1" si="347"/>
        <v/>
      </c>
      <c r="N1375" s="220" t="str">
        <f t="shared" ca="1" si="352"/>
        <v/>
      </c>
      <c r="O1375" s="7" t="str">
        <f t="shared" ca="1" si="348"/>
        <v/>
      </c>
      <c r="P1375" s="7" t="str">
        <f t="shared" ca="1" si="349"/>
        <v/>
      </c>
      <c r="Q1375" s="7" t="str">
        <f t="shared" ca="1" si="350"/>
        <v/>
      </c>
      <c r="R1375" s="7" t="str">
        <f t="shared" ca="1" si="351"/>
        <v/>
      </c>
      <c r="S1375" s="7" t="str">
        <f t="shared" ca="1" si="338"/>
        <v/>
      </c>
      <c r="T1375" s="7" t="str">
        <f t="shared" ca="1" si="339"/>
        <v/>
      </c>
      <c r="V1375" s="120" cm="1">
        <f t="array" aca="1" ref="V1375" ca="1">SUMIFS(Invoice_Hours,Invoice_Labor_Category,$D1375,Invoice_Company,$C1375,Invoice_MSA_Code,$E1375)</f>
        <v>0</v>
      </c>
      <c r="W1375" s="121" t="str">
        <f t="shared" ca="1" si="340"/>
        <v/>
      </c>
      <c r="X1375" s="151" t="str">
        <f t="shared" ca="1" si="341"/>
        <v/>
      </c>
      <c r="AB1375" t="str">
        <f t="shared" si="342"/>
        <v/>
      </c>
      <c r="AC1375" t="str">
        <f t="shared" si="343"/>
        <v/>
      </c>
      <c r="AD1375" t="str">
        <f t="shared" si="344"/>
        <v/>
      </c>
      <c r="AE1375" s="4" t="str">
        <f t="shared" ca="1" si="353"/>
        <v/>
      </c>
    </row>
    <row r="1376" spans="7:31" ht="20.100000000000001" customHeight="1">
      <c r="G1376" s="117" cm="1">
        <f t="array" aca="1" ref="G1376" ca="1">SUMIFS(Proposed_Hours,Proposed_Labor_Category,$D1376,Proposed_Company,$C1376,Proposed_MSA_Code,$E1376)</f>
        <v>0</v>
      </c>
      <c r="H1376" s="7" t="str">
        <f t="shared" ca="1" si="345"/>
        <v/>
      </c>
      <c r="I1376" s="4" t="str" cm="1">
        <f t="array" aca="1" ref="I1376" ca="1">IFERROR(IF(SUMIFS(Proposed_Direct_Cost,Proposed_Labor_Category,$D1376,Proposed_Company,$C1376,Proposed_MSA_Code,$E1376)=0,"Not Proposed",SUMIFS(Proposed_Direct_Cost,Proposed_Labor_Category,$D1376,Proposed_Company,$C1376,Proposed_MSA_Code,$E1376)),"")</f>
        <v>Not Proposed</v>
      </c>
      <c r="J1376" s="117" cm="1">
        <f t="array" aca="1" ref="J1376" ca="1">SUMIFS(Invoice_Hours,Invoice_Labor_Category,$D1376,Invoice_Company,$C1376,Invoice_MSA_Code,$E1376)</f>
        <v>0</v>
      </c>
      <c r="K1376" s="7" t="str">
        <f t="shared" ca="1" si="346"/>
        <v/>
      </c>
      <c r="L1376" s="222" cm="1">
        <f t="array" aca="1" ref="L1376" ca="1">IFERROR(SUMIFS(Invoice_Direct_Cost,Invoice_Labor_Category,$D1376,Invoice_Company,$C1376,Invoice_MSA_Code,$E1376),"")</f>
        <v>0</v>
      </c>
      <c r="M1376" s="7" t="str">
        <f t="shared" ca="1" si="347"/>
        <v/>
      </c>
      <c r="N1376" s="220" t="str">
        <f t="shared" ca="1" si="352"/>
        <v/>
      </c>
      <c r="O1376" s="7" t="str">
        <f t="shared" ca="1" si="348"/>
        <v/>
      </c>
      <c r="P1376" s="7" t="str">
        <f t="shared" ca="1" si="349"/>
        <v/>
      </c>
      <c r="Q1376" s="7" t="str">
        <f t="shared" ca="1" si="350"/>
        <v/>
      </c>
      <c r="R1376" s="7" t="str">
        <f t="shared" ca="1" si="351"/>
        <v/>
      </c>
      <c r="S1376" s="7" t="str">
        <f t="shared" ca="1" si="338"/>
        <v/>
      </c>
      <c r="T1376" s="7" t="str">
        <f t="shared" ca="1" si="339"/>
        <v/>
      </c>
      <c r="V1376" s="120" cm="1">
        <f t="array" aca="1" ref="V1376" ca="1">SUMIFS(Invoice_Hours,Invoice_Labor_Category,$D1376,Invoice_Company,$C1376,Invoice_MSA_Code,$E1376)</f>
        <v>0</v>
      </c>
      <c r="W1376" s="121" t="str">
        <f t="shared" ca="1" si="340"/>
        <v/>
      </c>
      <c r="X1376" s="152" t="str">
        <f t="shared" ca="1" si="341"/>
        <v/>
      </c>
      <c r="AB1376" t="str">
        <f t="shared" si="342"/>
        <v/>
      </c>
      <c r="AC1376" t="str">
        <f t="shared" si="343"/>
        <v/>
      </c>
      <c r="AD1376" t="str">
        <f t="shared" si="344"/>
        <v/>
      </c>
      <c r="AE1376" s="4" t="str">
        <f t="shared" ca="1" si="353"/>
        <v/>
      </c>
    </row>
    <row r="1377" spans="7:31" ht="20.100000000000001" customHeight="1">
      <c r="G1377" s="117" cm="1">
        <f t="array" aca="1" ref="G1377" ca="1">SUMIFS(Proposed_Hours,Proposed_Labor_Category,$D1377,Proposed_Company,$C1377,Proposed_MSA_Code,$E1377)</f>
        <v>0</v>
      </c>
      <c r="H1377" s="7" t="str">
        <f t="shared" ca="1" si="345"/>
        <v/>
      </c>
      <c r="I1377" s="4" t="str" cm="1">
        <f t="array" aca="1" ref="I1377" ca="1">IFERROR(IF(SUMIFS(Proposed_Direct_Cost,Proposed_Labor_Category,$D1377,Proposed_Company,$C1377,Proposed_MSA_Code,$E1377)=0,"Not Proposed",SUMIFS(Proposed_Direct_Cost,Proposed_Labor_Category,$D1377,Proposed_Company,$C1377,Proposed_MSA_Code,$E1377)),"")</f>
        <v>Not Proposed</v>
      </c>
      <c r="J1377" s="117" cm="1">
        <f t="array" aca="1" ref="J1377" ca="1">SUMIFS(Invoice_Hours,Invoice_Labor_Category,$D1377,Invoice_Company,$C1377,Invoice_MSA_Code,$E1377)</f>
        <v>0</v>
      </c>
      <c r="K1377" s="7" t="str">
        <f t="shared" ca="1" si="346"/>
        <v/>
      </c>
      <c r="L1377" s="222" cm="1">
        <f t="array" aca="1" ref="L1377" ca="1">IFERROR(SUMIFS(Invoice_Direct_Cost,Invoice_Labor_Category,$D1377,Invoice_Company,$C1377,Invoice_MSA_Code,$E1377),"")</f>
        <v>0</v>
      </c>
      <c r="M1377" s="7" t="str">
        <f t="shared" ca="1" si="347"/>
        <v/>
      </c>
      <c r="N1377" s="220" t="str">
        <f t="shared" ca="1" si="352"/>
        <v/>
      </c>
      <c r="O1377" s="7" t="str">
        <f t="shared" ca="1" si="348"/>
        <v/>
      </c>
      <c r="P1377" s="7" t="str">
        <f t="shared" ca="1" si="349"/>
        <v/>
      </c>
      <c r="Q1377" s="7" t="str">
        <f t="shared" ca="1" si="350"/>
        <v/>
      </c>
      <c r="R1377" s="7" t="str">
        <f t="shared" ca="1" si="351"/>
        <v/>
      </c>
      <c r="S1377" s="7" t="str">
        <f t="shared" ca="1" si="338"/>
        <v/>
      </c>
      <c r="T1377" s="7" t="str">
        <f t="shared" ca="1" si="339"/>
        <v/>
      </c>
      <c r="V1377" s="120" cm="1">
        <f t="array" aca="1" ref="V1377" ca="1">SUMIFS(Invoice_Hours,Invoice_Labor_Category,$D1377,Invoice_Company,$C1377,Invoice_MSA_Code,$E1377)</f>
        <v>0</v>
      </c>
      <c r="W1377" s="121" t="str">
        <f t="shared" ca="1" si="340"/>
        <v/>
      </c>
      <c r="X1377" s="151" t="str">
        <f t="shared" ca="1" si="341"/>
        <v/>
      </c>
      <c r="AB1377" t="str">
        <f t="shared" si="342"/>
        <v/>
      </c>
      <c r="AC1377" t="str">
        <f t="shared" si="343"/>
        <v/>
      </c>
      <c r="AD1377" t="str">
        <f t="shared" si="344"/>
        <v/>
      </c>
      <c r="AE1377" s="4" t="str">
        <f t="shared" ca="1" si="353"/>
        <v/>
      </c>
    </row>
    <row r="1378" spans="7:31" ht="20.100000000000001" customHeight="1">
      <c r="G1378" s="117" cm="1">
        <f t="array" aca="1" ref="G1378" ca="1">SUMIFS(Proposed_Hours,Proposed_Labor_Category,$D1378,Proposed_Company,$C1378,Proposed_MSA_Code,$E1378)</f>
        <v>0</v>
      </c>
      <c r="H1378" s="7" t="str">
        <f t="shared" ca="1" si="345"/>
        <v/>
      </c>
      <c r="I1378" s="4" t="str" cm="1">
        <f t="array" aca="1" ref="I1378" ca="1">IFERROR(IF(SUMIFS(Proposed_Direct_Cost,Proposed_Labor_Category,$D1378,Proposed_Company,$C1378,Proposed_MSA_Code,$E1378)=0,"Not Proposed",SUMIFS(Proposed_Direct_Cost,Proposed_Labor_Category,$D1378,Proposed_Company,$C1378,Proposed_MSA_Code,$E1378)),"")</f>
        <v>Not Proposed</v>
      </c>
      <c r="J1378" s="117" cm="1">
        <f t="array" aca="1" ref="J1378" ca="1">SUMIFS(Invoice_Hours,Invoice_Labor_Category,$D1378,Invoice_Company,$C1378,Invoice_MSA_Code,$E1378)</f>
        <v>0</v>
      </c>
      <c r="K1378" s="7" t="str">
        <f t="shared" ca="1" si="346"/>
        <v/>
      </c>
      <c r="L1378" s="222" cm="1">
        <f t="array" aca="1" ref="L1378" ca="1">IFERROR(SUMIFS(Invoice_Direct_Cost,Invoice_Labor_Category,$D1378,Invoice_Company,$C1378,Invoice_MSA_Code,$E1378),"")</f>
        <v>0</v>
      </c>
      <c r="M1378" s="7" t="str">
        <f t="shared" ca="1" si="347"/>
        <v/>
      </c>
      <c r="N1378" s="220" t="str">
        <f t="shared" ca="1" si="352"/>
        <v/>
      </c>
      <c r="O1378" s="7" t="str">
        <f t="shared" ca="1" si="348"/>
        <v/>
      </c>
      <c r="P1378" s="7" t="str">
        <f t="shared" ca="1" si="349"/>
        <v/>
      </c>
      <c r="Q1378" s="7" t="str">
        <f t="shared" ca="1" si="350"/>
        <v/>
      </c>
      <c r="R1378" s="7" t="str">
        <f t="shared" ca="1" si="351"/>
        <v/>
      </c>
      <c r="S1378" s="7" t="str">
        <f t="shared" ca="1" si="338"/>
        <v/>
      </c>
      <c r="T1378" s="7" t="str">
        <f t="shared" ca="1" si="339"/>
        <v/>
      </c>
      <c r="V1378" s="120" cm="1">
        <f t="array" aca="1" ref="V1378" ca="1">SUMIFS(Invoice_Hours,Invoice_Labor_Category,$D1378,Invoice_Company,$C1378,Invoice_MSA_Code,$E1378)</f>
        <v>0</v>
      </c>
      <c r="W1378" s="121" t="str">
        <f t="shared" ca="1" si="340"/>
        <v/>
      </c>
      <c r="X1378" s="152" t="str">
        <f t="shared" ca="1" si="341"/>
        <v/>
      </c>
      <c r="AB1378" t="str">
        <f t="shared" si="342"/>
        <v/>
      </c>
      <c r="AC1378" t="str">
        <f t="shared" si="343"/>
        <v/>
      </c>
      <c r="AD1378" t="str">
        <f t="shared" si="344"/>
        <v/>
      </c>
      <c r="AE1378" s="4" t="str">
        <f t="shared" ca="1" si="353"/>
        <v/>
      </c>
    </row>
    <row r="1379" spans="7:31" ht="20.100000000000001" customHeight="1">
      <c r="G1379" s="117" cm="1">
        <f t="array" aca="1" ref="G1379" ca="1">SUMIFS(Proposed_Hours,Proposed_Labor_Category,$D1379,Proposed_Company,$C1379,Proposed_MSA_Code,$E1379)</f>
        <v>0</v>
      </c>
      <c r="H1379" s="7" t="str">
        <f t="shared" ca="1" si="345"/>
        <v/>
      </c>
      <c r="I1379" s="4" t="str" cm="1">
        <f t="array" aca="1" ref="I1379" ca="1">IFERROR(IF(SUMIFS(Proposed_Direct_Cost,Proposed_Labor_Category,$D1379,Proposed_Company,$C1379,Proposed_MSA_Code,$E1379)=0,"Not Proposed",SUMIFS(Proposed_Direct_Cost,Proposed_Labor_Category,$D1379,Proposed_Company,$C1379,Proposed_MSA_Code,$E1379)),"")</f>
        <v>Not Proposed</v>
      </c>
      <c r="J1379" s="117" cm="1">
        <f t="array" aca="1" ref="J1379" ca="1">SUMIFS(Invoice_Hours,Invoice_Labor_Category,$D1379,Invoice_Company,$C1379,Invoice_MSA_Code,$E1379)</f>
        <v>0</v>
      </c>
      <c r="K1379" s="7" t="str">
        <f t="shared" ca="1" si="346"/>
        <v/>
      </c>
      <c r="L1379" s="222" cm="1">
        <f t="array" aca="1" ref="L1379" ca="1">IFERROR(SUMIFS(Invoice_Direct_Cost,Invoice_Labor_Category,$D1379,Invoice_Company,$C1379,Invoice_MSA_Code,$E1379),"")</f>
        <v>0</v>
      </c>
      <c r="M1379" s="7" t="str">
        <f t="shared" ca="1" si="347"/>
        <v/>
      </c>
      <c r="N1379" s="220" t="str">
        <f t="shared" ca="1" si="352"/>
        <v/>
      </c>
      <c r="O1379" s="7" t="str">
        <f t="shared" ca="1" si="348"/>
        <v/>
      </c>
      <c r="P1379" s="7" t="str">
        <f t="shared" ca="1" si="349"/>
        <v/>
      </c>
      <c r="Q1379" s="7" t="str">
        <f t="shared" ca="1" si="350"/>
        <v/>
      </c>
      <c r="R1379" s="7" t="str">
        <f t="shared" ca="1" si="351"/>
        <v/>
      </c>
      <c r="S1379" s="7" t="str">
        <f t="shared" ca="1" si="338"/>
        <v/>
      </c>
      <c r="T1379" s="7" t="str">
        <f t="shared" ca="1" si="339"/>
        <v/>
      </c>
      <c r="V1379" s="120" cm="1">
        <f t="array" aca="1" ref="V1379" ca="1">SUMIFS(Invoice_Hours,Invoice_Labor_Category,$D1379,Invoice_Company,$C1379,Invoice_MSA_Code,$E1379)</f>
        <v>0</v>
      </c>
      <c r="W1379" s="121" t="str">
        <f t="shared" ca="1" si="340"/>
        <v/>
      </c>
      <c r="X1379" s="151" t="str">
        <f t="shared" ca="1" si="341"/>
        <v/>
      </c>
      <c r="AB1379" t="str">
        <f t="shared" si="342"/>
        <v/>
      </c>
      <c r="AC1379" t="str">
        <f t="shared" si="343"/>
        <v/>
      </c>
      <c r="AD1379" t="str">
        <f t="shared" si="344"/>
        <v/>
      </c>
      <c r="AE1379" s="4" t="str">
        <f t="shared" ca="1" si="353"/>
        <v/>
      </c>
    </row>
    <row r="1380" spans="7:31" ht="20.100000000000001" customHeight="1">
      <c r="G1380" s="117" cm="1">
        <f t="array" aca="1" ref="G1380" ca="1">SUMIFS(Proposed_Hours,Proposed_Labor_Category,$D1380,Proposed_Company,$C1380,Proposed_MSA_Code,$E1380)</f>
        <v>0</v>
      </c>
      <c r="H1380" s="7" t="str">
        <f t="shared" ca="1" si="345"/>
        <v/>
      </c>
      <c r="I1380" s="4" t="str" cm="1">
        <f t="array" aca="1" ref="I1380" ca="1">IFERROR(IF(SUMIFS(Proposed_Direct_Cost,Proposed_Labor_Category,$D1380,Proposed_Company,$C1380,Proposed_MSA_Code,$E1380)=0,"Not Proposed",SUMIFS(Proposed_Direct_Cost,Proposed_Labor_Category,$D1380,Proposed_Company,$C1380,Proposed_MSA_Code,$E1380)),"")</f>
        <v>Not Proposed</v>
      </c>
      <c r="J1380" s="117" cm="1">
        <f t="array" aca="1" ref="J1380" ca="1">SUMIFS(Invoice_Hours,Invoice_Labor_Category,$D1380,Invoice_Company,$C1380,Invoice_MSA_Code,$E1380)</f>
        <v>0</v>
      </c>
      <c r="K1380" s="7" t="str">
        <f t="shared" ca="1" si="346"/>
        <v/>
      </c>
      <c r="L1380" s="222" cm="1">
        <f t="array" aca="1" ref="L1380" ca="1">IFERROR(SUMIFS(Invoice_Direct_Cost,Invoice_Labor_Category,$D1380,Invoice_Company,$C1380,Invoice_MSA_Code,$E1380),"")</f>
        <v>0</v>
      </c>
      <c r="M1380" s="7" t="str">
        <f t="shared" ca="1" si="347"/>
        <v/>
      </c>
      <c r="N1380" s="220" t="str">
        <f t="shared" ca="1" si="352"/>
        <v/>
      </c>
      <c r="O1380" s="7" t="str">
        <f t="shared" ca="1" si="348"/>
        <v/>
      </c>
      <c r="P1380" s="7" t="str">
        <f t="shared" ca="1" si="349"/>
        <v/>
      </c>
      <c r="Q1380" s="7" t="str">
        <f t="shared" ca="1" si="350"/>
        <v/>
      </c>
      <c r="R1380" s="7" t="str">
        <f t="shared" ca="1" si="351"/>
        <v/>
      </c>
      <c r="S1380" s="7" t="str">
        <f t="shared" ca="1" si="338"/>
        <v/>
      </c>
      <c r="T1380" s="7" t="str">
        <f t="shared" ca="1" si="339"/>
        <v/>
      </c>
      <c r="V1380" s="120" cm="1">
        <f t="array" aca="1" ref="V1380" ca="1">SUMIFS(Invoice_Hours,Invoice_Labor_Category,$D1380,Invoice_Company,$C1380,Invoice_MSA_Code,$E1380)</f>
        <v>0</v>
      </c>
      <c r="W1380" s="121" t="str">
        <f t="shared" ca="1" si="340"/>
        <v/>
      </c>
      <c r="X1380" s="152" t="str">
        <f t="shared" ca="1" si="341"/>
        <v/>
      </c>
      <c r="AB1380" t="str">
        <f t="shared" si="342"/>
        <v/>
      </c>
      <c r="AC1380" t="str">
        <f t="shared" si="343"/>
        <v/>
      </c>
      <c r="AD1380" t="str">
        <f t="shared" si="344"/>
        <v/>
      </c>
      <c r="AE1380" s="4" t="str">
        <f t="shared" ca="1" si="353"/>
        <v/>
      </c>
    </row>
    <row r="1381" spans="7:31" ht="20.100000000000001" customHeight="1">
      <c r="G1381" s="117" cm="1">
        <f t="array" aca="1" ref="G1381" ca="1">SUMIFS(Proposed_Hours,Proposed_Labor_Category,$D1381,Proposed_Company,$C1381,Proposed_MSA_Code,$E1381)</f>
        <v>0</v>
      </c>
      <c r="H1381" s="7" t="str">
        <f t="shared" ca="1" si="345"/>
        <v/>
      </c>
      <c r="I1381" s="4" t="str" cm="1">
        <f t="array" aca="1" ref="I1381" ca="1">IFERROR(IF(SUMIFS(Proposed_Direct_Cost,Proposed_Labor_Category,$D1381,Proposed_Company,$C1381,Proposed_MSA_Code,$E1381)=0,"Not Proposed",SUMIFS(Proposed_Direct_Cost,Proposed_Labor_Category,$D1381,Proposed_Company,$C1381,Proposed_MSA_Code,$E1381)),"")</f>
        <v>Not Proposed</v>
      </c>
      <c r="J1381" s="117" cm="1">
        <f t="array" aca="1" ref="J1381" ca="1">SUMIFS(Invoice_Hours,Invoice_Labor_Category,$D1381,Invoice_Company,$C1381,Invoice_MSA_Code,$E1381)</f>
        <v>0</v>
      </c>
      <c r="K1381" s="7" t="str">
        <f t="shared" ca="1" si="346"/>
        <v/>
      </c>
      <c r="L1381" s="222" cm="1">
        <f t="array" aca="1" ref="L1381" ca="1">IFERROR(SUMIFS(Invoice_Direct_Cost,Invoice_Labor_Category,$D1381,Invoice_Company,$C1381,Invoice_MSA_Code,$E1381),"")</f>
        <v>0</v>
      </c>
      <c r="M1381" s="7" t="str">
        <f t="shared" ca="1" si="347"/>
        <v/>
      </c>
      <c r="N1381" s="220" t="str">
        <f t="shared" ca="1" si="352"/>
        <v/>
      </c>
      <c r="O1381" s="7" t="str">
        <f t="shared" ca="1" si="348"/>
        <v/>
      </c>
      <c r="P1381" s="7" t="str">
        <f t="shared" ca="1" si="349"/>
        <v/>
      </c>
      <c r="Q1381" s="7" t="str">
        <f t="shared" ca="1" si="350"/>
        <v/>
      </c>
      <c r="R1381" s="7" t="str">
        <f t="shared" ca="1" si="351"/>
        <v/>
      </c>
      <c r="S1381" s="7" t="str">
        <f t="shared" ca="1" si="338"/>
        <v/>
      </c>
      <c r="T1381" s="7" t="str">
        <f t="shared" ca="1" si="339"/>
        <v/>
      </c>
      <c r="V1381" s="120" cm="1">
        <f t="array" aca="1" ref="V1381" ca="1">SUMIFS(Invoice_Hours,Invoice_Labor_Category,$D1381,Invoice_Company,$C1381,Invoice_MSA_Code,$E1381)</f>
        <v>0</v>
      </c>
      <c r="W1381" s="121" t="str">
        <f t="shared" ca="1" si="340"/>
        <v/>
      </c>
      <c r="X1381" s="151" t="str">
        <f t="shared" ca="1" si="341"/>
        <v/>
      </c>
      <c r="AB1381" t="str">
        <f t="shared" si="342"/>
        <v/>
      </c>
      <c r="AC1381" t="str">
        <f t="shared" si="343"/>
        <v/>
      </c>
      <c r="AD1381" t="str">
        <f t="shared" si="344"/>
        <v/>
      </c>
      <c r="AE1381" s="4" t="str">
        <f t="shared" ca="1" si="353"/>
        <v/>
      </c>
    </row>
    <row r="1382" spans="7:31" ht="20.100000000000001" customHeight="1">
      <c r="G1382" s="117" cm="1">
        <f t="array" aca="1" ref="G1382" ca="1">SUMIFS(Proposed_Hours,Proposed_Labor_Category,$D1382,Proposed_Company,$C1382,Proposed_MSA_Code,$E1382)</f>
        <v>0</v>
      </c>
      <c r="H1382" s="7" t="str">
        <f t="shared" ca="1" si="345"/>
        <v/>
      </c>
      <c r="I1382" s="4" t="str" cm="1">
        <f t="array" aca="1" ref="I1382" ca="1">IFERROR(IF(SUMIFS(Proposed_Direct_Cost,Proposed_Labor_Category,$D1382,Proposed_Company,$C1382,Proposed_MSA_Code,$E1382)=0,"Not Proposed",SUMIFS(Proposed_Direct_Cost,Proposed_Labor_Category,$D1382,Proposed_Company,$C1382,Proposed_MSA_Code,$E1382)),"")</f>
        <v>Not Proposed</v>
      </c>
      <c r="J1382" s="117" cm="1">
        <f t="array" aca="1" ref="J1382" ca="1">SUMIFS(Invoice_Hours,Invoice_Labor_Category,$D1382,Invoice_Company,$C1382,Invoice_MSA_Code,$E1382)</f>
        <v>0</v>
      </c>
      <c r="K1382" s="7" t="str">
        <f t="shared" ca="1" si="346"/>
        <v/>
      </c>
      <c r="L1382" s="222" cm="1">
        <f t="array" aca="1" ref="L1382" ca="1">IFERROR(SUMIFS(Invoice_Direct_Cost,Invoice_Labor_Category,$D1382,Invoice_Company,$C1382,Invoice_MSA_Code,$E1382),"")</f>
        <v>0</v>
      </c>
      <c r="M1382" s="7" t="str">
        <f t="shared" ca="1" si="347"/>
        <v/>
      </c>
      <c r="N1382" s="220" t="str">
        <f t="shared" ca="1" si="352"/>
        <v/>
      </c>
      <c r="O1382" s="7" t="str">
        <f t="shared" ca="1" si="348"/>
        <v/>
      </c>
      <c r="P1382" s="7" t="str">
        <f t="shared" ca="1" si="349"/>
        <v/>
      </c>
      <c r="Q1382" s="7" t="str">
        <f t="shared" ca="1" si="350"/>
        <v/>
      </c>
      <c r="R1382" s="7" t="str">
        <f t="shared" ca="1" si="351"/>
        <v/>
      </c>
      <c r="S1382" s="7" t="str">
        <f t="shared" ca="1" si="338"/>
        <v/>
      </c>
      <c r="T1382" s="7" t="str">
        <f t="shared" ca="1" si="339"/>
        <v/>
      </c>
      <c r="V1382" s="120" cm="1">
        <f t="array" aca="1" ref="V1382" ca="1">SUMIFS(Invoice_Hours,Invoice_Labor_Category,$D1382,Invoice_Company,$C1382,Invoice_MSA_Code,$E1382)</f>
        <v>0</v>
      </c>
      <c r="W1382" s="121" t="str">
        <f t="shared" ca="1" si="340"/>
        <v/>
      </c>
      <c r="X1382" s="152" t="str">
        <f t="shared" ca="1" si="341"/>
        <v/>
      </c>
      <c r="AB1382" t="str">
        <f t="shared" si="342"/>
        <v/>
      </c>
      <c r="AC1382" t="str">
        <f t="shared" si="343"/>
        <v/>
      </c>
      <c r="AD1382" t="str">
        <f t="shared" si="344"/>
        <v/>
      </c>
      <c r="AE1382" s="4" t="str">
        <f t="shared" ca="1" si="353"/>
        <v/>
      </c>
    </row>
    <row r="1383" spans="7:31" ht="20.100000000000001" customHeight="1">
      <c r="G1383" s="117" cm="1">
        <f t="array" aca="1" ref="G1383" ca="1">SUMIFS(Proposed_Hours,Proposed_Labor_Category,$D1383,Proposed_Company,$C1383,Proposed_MSA_Code,$E1383)</f>
        <v>0</v>
      </c>
      <c r="H1383" s="7" t="str">
        <f t="shared" ca="1" si="345"/>
        <v/>
      </c>
      <c r="I1383" s="4" t="str" cm="1">
        <f t="array" aca="1" ref="I1383" ca="1">IFERROR(IF(SUMIFS(Proposed_Direct_Cost,Proposed_Labor_Category,$D1383,Proposed_Company,$C1383,Proposed_MSA_Code,$E1383)=0,"Not Proposed",SUMIFS(Proposed_Direct_Cost,Proposed_Labor_Category,$D1383,Proposed_Company,$C1383,Proposed_MSA_Code,$E1383)),"")</f>
        <v>Not Proposed</v>
      </c>
      <c r="J1383" s="117" cm="1">
        <f t="array" aca="1" ref="J1383" ca="1">SUMIFS(Invoice_Hours,Invoice_Labor_Category,$D1383,Invoice_Company,$C1383,Invoice_MSA_Code,$E1383)</f>
        <v>0</v>
      </c>
      <c r="K1383" s="7" t="str">
        <f t="shared" ca="1" si="346"/>
        <v/>
      </c>
      <c r="L1383" s="222" cm="1">
        <f t="array" aca="1" ref="L1383" ca="1">IFERROR(SUMIFS(Invoice_Direct_Cost,Invoice_Labor_Category,$D1383,Invoice_Company,$C1383,Invoice_MSA_Code,$E1383),"")</f>
        <v>0</v>
      </c>
      <c r="M1383" s="7" t="str">
        <f t="shared" ca="1" si="347"/>
        <v/>
      </c>
      <c r="N1383" s="220" t="str">
        <f t="shared" ca="1" si="352"/>
        <v/>
      </c>
      <c r="O1383" s="7" t="str">
        <f t="shared" ca="1" si="348"/>
        <v/>
      </c>
      <c r="P1383" s="7" t="str">
        <f t="shared" ca="1" si="349"/>
        <v/>
      </c>
      <c r="Q1383" s="7" t="str">
        <f t="shared" ca="1" si="350"/>
        <v/>
      </c>
      <c r="R1383" s="7" t="str">
        <f t="shared" ca="1" si="351"/>
        <v/>
      </c>
      <c r="S1383" s="7" t="str">
        <f t="shared" ca="1" si="338"/>
        <v/>
      </c>
      <c r="T1383" s="7" t="str">
        <f t="shared" ca="1" si="339"/>
        <v/>
      </c>
      <c r="V1383" s="120" cm="1">
        <f t="array" aca="1" ref="V1383" ca="1">SUMIFS(Invoice_Hours,Invoice_Labor_Category,$D1383,Invoice_Company,$C1383,Invoice_MSA_Code,$E1383)</f>
        <v>0</v>
      </c>
      <c r="W1383" s="121" t="str">
        <f t="shared" ca="1" si="340"/>
        <v/>
      </c>
      <c r="X1383" s="151" t="str">
        <f t="shared" ca="1" si="341"/>
        <v/>
      </c>
      <c r="AB1383" t="str">
        <f t="shared" si="342"/>
        <v/>
      </c>
      <c r="AC1383" t="str">
        <f t="shared" si="343"/>
        <v/>
      </c>
      <c r="AD1383" t="str">
        <f t="shared" si="344"/>
        <v/>
      </c>
      <c r="AE1383" s="4" t="str">
        <f t="shared" ca="1" si="353"/>
        <v/>
      </c>
    </row>
    <row r="1384" spans="7:31" ht="20.100000000000001" customHeight="1">
      <c r="G1384" s="117" cm="1">
        <f t="array" aca="1" ref="G1384" ca="1">SUMIFS(Proposed_Hours,Proposed_Labor_Category,$D1384,Proposed_Company,$C1384,Proposed_MSA_Code,$E1384)</f>
        <v>0</v>
      </c>
      <c r="H1384" s="7" t="str">
        <f t="shared" ca="1" si="345"/>
        <v/>
      </c>
      <c r="I1384" s="4" t="str" cm="1">
        <f t="array" aca="1" ref="I1384" ca="1">IFERROR(IF(SUMIFS(Proposed_Direct_Cost,Proposed_Labor_Category,$D1384,Proposed_Company,$C1384,Proposed_MSA_Code,$E1384)=0,"Not Proposed",SUMIFS(Proposed_Direct_Cost,Proposed_Labor_Category,$D1384,Proposed_Company,$C1384,Proposed_MSA_Code,$E1384)),"")</f>
        <v>Not Proposed</v>
      </c>
      <c r="J1384" s="117" cm="1">
        <f t="array" aca="1" ref="J1384" ca="1">SUMIFS(Invoice_Hours,Invoice_Labor_Category,$D1384,Invoice_Company,$C1384,Invoice_MSA_Code,$E1384)</f>
        <v>0</v>
      </c>
      <c r="K1384" s="7" t="str">
        <f t="shared" ca="1" si="346"/>
        <v/>
      </c>
      <c r="L1384" s="222" cm="1">
        <f t="array" aca="1" ref="L1384" ca="1">IFERROR(SUMIFS(Invoice_Direct_Cost,Invoice_Labor_Category,$D1384,Invoice_Company,$C1384,Invoice_MSA_Code,$E1384),"")</f>
        <v>0</v>
      </c>
      <c r="M1384" s="7" t="str">
        <f t="shared" ca="1" si="347"/>
        <v/>
      </c>
      <c r="N1384" s="220" t="str">
        <f t="shared" ca="1" si="352"/>
        <v/>
      </c>
      <c r="O1384" s="7" t="str">
        <f t="shared" ca="1" si="348"/>
        <v/>
      </c>
      <c r="P1384" s="7" t="str">
        <f t="shared" ca="1" si="349"/>
        <v/>
      </c>
      <c r="Q1384" s="7" t="str">
        <f t="shared" ca="1" si="350"/>
        <v/>
      </c>
      <c r="R1384" s="7" t="str">
        <f t="shared" ca="1" si="351"/>
        <v/>
      </c>
      <c r="S1384" s="7" t="str">
        <f t="shared" ca="1" si="338"/>
        <v/>
      </c>
      <c r="T1384" s="7" t="str">
        <f t="shared" ca="1" si="339"/>
        <v/>
      </c>
      <c r="V1384" s="120" cm="1">
        <f t="array" aca="1" ref="V1384" ca="1">SUMIFS(Invoice_Hours,Invoice_Labor_Category,$D1384,Invoice_Company,$C1384,Invoice_MSA_Code,$E1384)</f>
        <v>0</v>
      </c>
      <c r="W1384" s="121" t="str">
        <f t="shared" ca="1" si="340"/>
        <v/>
      </c>
      <c r="X1384" s="152" t="str">
        <f t="shared" ca="1" si="341"/>
        <v/>
      </c>
      <c r="AB1384" t="str">
        <f t="shared" si="342"/>
        <v/>
      </c>
      <c r="AC1384" t="str">
        <f t="shared" si="343"/>
        <v/>
      </c>
      <c r="AD1384" t="str">
        <f t="shared" si="344"/>
        <v/>
      </c>
      <c r="AE1384" s="4" t="str">
        <f t="shared" ca="1" si="353"/>
        <v/>
      </c>
    </row>
    <row r="1385" spans="7:31" ht="20.100000000000001" customHeight="1">
      <c r="G1385" s="117" cm="1">
        <f t="array" aca="1" ref="G1385" ca="1">SUMIFS(Proposed_Hours,Proposed_Labor_Category,$D1385,Proposed_Company,$C1385,Proposed_MSA_Code,$E1385)</f>
        <v>0</v>
      </c>
      <c r="H1385" s="7" t="str">
        <f t="shared" ca="1" si="345"/>
        <v/>
      </c>
      <c r="I1385" s="4" t="str" cm="1">
        <f t="array" aca="1" ref="I1385" ca="1">IFERROR(IF(SUMIFS(Proposed_Direct_Cost,Proposed_Labor_Category,$D1385,Proposed_Company,$C1385,Proposed_MSA_Code,$E1385)=0,"Not Proposed",SUMIFS(Proposed_Direct_Cost,Proposed_Labor_Category,$D1385,Proposed_Company,$C1385,Proposed_MSA_Code,$E1385)),"")</f>
        <v>Not Proposed</v>
      </c>
      <c r="J1385" s="117" cm="1">
        <f t="array" aca="1" ref="J1385" ca="1">SUMIFS(Invoice_Hours,Invoice_Labor_Category,$D1385,Invoice_Company,$C1385,Invoice_MSA_Code,$E1385)</f>
        <v>0</v>
      </c>
      <c r="K1385" s="7" t="str">
        <f t="shared" ca="1" si="346"/>
        <v/>
      </c>
      <c r="L1385" s="222" cm="1">
        <f t="array" aca="1" ref="L1385" ca="1">IFERROR(SUMIFS(Invoice_Direct_Cost,Invoice_Labor_Category,$D1385,Invoice_Company,$C1385,Invoice_MSA_Code,$E1385),"")</f>
        <v>0</v>
      </c>
      <c r="M1385" s="7" t="str">
        <f t="shared" ca="1" si="347"/>
        <v/>
      </c>
      <c r="N1385" s="220" t="str">
        <f t="shared" ca="1" si="352"/>
        <v/>
      </c>
      <c r="O1385" s="7" t="str">
        <f t="shared" ca="1" si="348"/>
        <v/>
      </c>
      <c r="P1385" s="7" t="str">
        <f t="shared" ca="1" si="349"/>
        <v/>
      </c>
      <c r="Q1385" s="7" t="str">
        <f t="shared" ca="1" si="350"/>
        <v/>
      </c>
      <c r="R1385" s="7" t="str">
        <f t="shared" ca="1" si="351"/>
        <v/>
      </c>
      <c r="S1385" s="7" t="str">
        <f t="shared" ca="1" si="338"/>
        <v/>
      </c>
      <c r="T1385" s="7" t="str">
        <f t="shared" ca="1" si="339"/>
        <v/>
      </c>
      <c r="V1385" s="120" cm="1">
        <f t="array" aca="1" ref="V1385" ca="1">SUMIFS(Invoice_Hours,Invoice_Labor_Category,$D1385,Invoice_Company,$C1385,Invoice_MSA_Code,$E1385)</f>
        <v>0</v>
      </c>
      <c r="W1385" s="121" t="str">
        <f t="shared" ca="1" si="340"/>
        <v/>
      </c>
      <c r="X1385" s="151" t="str">
        <f t="shared" ca="1" si="341"/>
        <v/>
      </c>
      <c r="AB1385" t="str">
        <f t="shared" si="342"/>
        <v/>
      </c>
      <c r="AC1385" t="str">
        <f t="shared" si="343"/>
        <v/>
      </c>
      <c r="AD1385" t="str">
        <f t="shared" si="344"/>
        <v/>
      </c>
      <c r="AE1385" s="4" t="str">
        <f t="shared" ca="1" si="353"/>
        <v/>
      </c>
    </row>
    <row r="1386" spans="7:31" ht="20.100000000000001" customHeight="1">
      <c r="G1386" s="117" cm="1">
        <f t="array" aca="1" ref="G1386" ca="1">SUMIFS(Proposed_Hours,Proposed_Labor_Category,$D1386,Proposed_Company,$C1386,Proposed_MSA_Code,$E1386)</f>
        <v>0</v>
      </c>
      <c r="H1386" s="7" t="str">
        <f t="shared" ca="1" si="345"/>
        <v/>
      </c>
      <c r="I1386" s="4" t="str" cm="1">
        <f t="array" aca="1" ref="I1386" ca="1">IFERROR(IF(SUMIFS(Proposed_Direct_Cost,Proposed_Labor_Category,$D1386,Proposed_Company,$C1386,Proposed_MSA_Code,$E1386)=0,"Not Proposed",SUMIFS(Proposed_Direct_Cost,Proposed_Labor_Category,$D1386,Proposed_Company,$C1386,Proposed_MSA_Code,$E1386)),"")</f>
        <v>Not Proposed</v>
      </c>
      <c r="J1386" s="117" cm="1">
        <f t="array" aca="1" ref="J1386" ca="1">SUMIFS(Invoice_Hours,Invoice_Labor_Category,$D1386,Invoice_Company,$C1386,Invoice_MSA_Code,$E1386)</f>
        <v>0</v>
      </c>
      <c r="K1386" s="7" t="str">
        <f t="shared" ca="1" si="346"/>
        <v/>
      </c>
      <c r="L1386" s="222" cm="1">
        <f t="array" aca="1" ref="L1386" ca="1">IFERROR(SUMIFS(Invoice_Direct_Cost,Invoice_Labor_Category,$D1386,Invoice_Company,$C1386,Invoice_MSA_Code,$E1386),"")</f>
        <v>0</v>
      </c>
      <c r="M1386" s="7" t="str">
        <f t="shared" ca="1" si="347"/>
        <v/>
      </c>
      <c r="N1386" s="220" t="str">
        <f t="shared" ca="1" si="352"/>
        <v/>
      </c>
      <c r="O1386" s="7" t="str">
        <f t="shared" ca="1" si="348"/>
        <v/>
      </c>
      <c r="P1386" s="7" t="str">
        <f t="shared" ca="1" si="349"/>
        <v/>
      </c>
      <c r="Q1386" s="7" t="str">
        <f t="shared" ca="1" si="350"/>
        <v/>
      </c>
      <c r="R1386" s="7" t="str">
        <f t="shared" ca="1" si="351"/>
        <v/>
      </c>
      <c r="S1386" s="7" t="str">
        <f t="shared" ca="1" si="338"/>
        <v/>
      </c>
      <c r="T1386" s="7" t="str">
        <f t="shared" ca="1" si="339"/>
        <v/>
      </c>
      <c r="V1386" s="120" cm="1">
        <f t="array" aca="1" ref="V1386" ca="1">SUMIFS(Invoice_Hours,Invoice_Labor_Category,$D1386,Invoice_Company,$C1386,Invoice_MSA_Code,$E1386)</f>
        <v>0</v>
      </c>
      <c r="W1386" s="121" t="str">
        <f t="shared" ca="1" si="340"/>
        <v/>
      </c>
      <c r="X1386" s="152" t="str">
        <f t="shared" ca="1" si="341"/>
        <v/>
      </c>
      <c r="AB1386" t="str">
        <f t="shared" si="342"/>
        <v/>
      </c>
      <c r="AC1386" t="str">
        <f t="shared" si="343"/>
        <v/>
      </c>
      <c r="AD1386" t="str">
        <f t="shared" si="344"/>
        <v/>
      </c>
      <c r="AE1386" s="4" t="str">
        <f t="shared" ca="1" si="353"/>
        <v/>
      </c>
    </row>
    <row r="1387" spans="7:31" ht="20.100000000000001" customHeight="1">
      <c r="G1387" s="117" cm="1">
        <f t="array" aca="1" ref="G1387" ca="1">SUMIFS(Proposed_Hours,Proposed_Labor_Category,$D1387,Proposed_Company,$C1387,Proposed_MSA_Code,$E1387)</f>
        <v>0</v>
      </c>
      <c r="H1387" s="7" t="str">
        <f t="shared" ca="1" si="345"/>
        <v/>
      </c>
      <c r="I1387" s="4" t="str" cm="1">
        <f t="array" aca="1" ref="I1387" ca="1">IFERROR(IF(SUMIFS(Proposed_Direct_Cost,Proposed_Labor_Category,$D1387,Proposed_Company,$C1387,Proposed_MSA_Code,$E1387)=0,"Not Proposed",SUMIFS(Proposed_Direct_Cost,Proposed_Labor_Category,$D1387,Proposed_Company,$C1387,Proposed_MSA_Code,$E1387)),"")</f>
        <v>Not Proposed</v>
      </c>
      <c r="J1387" s="117" cm="1">
        <f t="array" aca="1" ref="J1387" ca="1">SUMIFS(Invoice_Hours,Invoice_Labor_Category,$D1387,Invoice_Company,$C1387,Invoice_MSA_Code,$E1387)</f>
        <v>0</v>
      </c>
      <c r="K1387" s="7" t="str">
        <f t="shared" ca="1" si="346"/>
        <v/>
      </c>
      <c r="L1387" s="222" cm="1">
        <f t="array" aca="1" ref="L1387" ca="1">IFERROR(SUMIFS(Invoice_Direct_Cost,Invoice_Labor_Category,$D1387,Invoice_Company,$C1387,Invoice_MSA_Code,$E1387),"")</f>
        <v>0</v>
      </c>
      <c r="M1387" s="7" t="str">
        <f t="shared" ca="1" si="347"/>
        <v/>
      </c>
      <c r="N1387" s="220" t="str">
        <f t="shared" ca="1" si="352"/>
        <v/>
      </c>
      <c r="O1387" s="7" t="str">
        <f t="shared" ca="1" si="348"/>
        <v/>
      </c>
      <c r="P1387" s="7" t="str">
        <f t="shared" ca="1" si="349"/>
        <v/>
      </c>
      <c r="Q1387" s="7" t="str">
        <f t="shared" ca="1" si="350"/>
        <v/>
      </c>
      <c r="R1387" s="7" t="str">
        <f t="shared" ca="1" si="351"/>
        <v/>
      </c>
      <c r="S1387" s="7" t="str">
        <f t="shared" ca="1" si="338"/>
        <v/>
      </c>
      <c r="T1387" s="7" t="str">
        <f t="shared" ca="1" si="339"/>
        <v/>
      </c>
      <c r="V1387" s="120" cm="1">
        <f t="array" aca="1" ref="V1387" ca="1">SUMIFS(Invoice_Hours,Invoice_Labor_Category,$D1387,Invoice_Company,$C1387,Invoice_MSA_Code,$E1387)</f>
        <v>0</v>
      </c>
      <c r="W1387" s="121" t="str">
        <f t="shared" ca="1" si="340"/>
        <v/>
      </c>
      <c r="X1387" s="151" t="str">
        <f t="shared" ca="1" si="341"/>
        <v/>
      </c>
      <c r="AB1387" t="str">
        <f t="shared" si="342"/>
        <v/>
      </c>
      <c r="AC1387" t="str">
        <f t="shared" si="343"/>
        <v/>
      </c>
      <c r="AD1387" t="str">
        <f t="shared" si="344"/>
        <v/>
      </c>
      <c r="AE1387" s="4" t="str">
        <f t="shared" ca="1" si="353"/>
        <v/>
      </c>
    </row>
    <row r="1388" spans="7:31" ht="20.100000000000001" customHeight="1">
      <c r="G1388" s="117" cm="1">
        <f t="array" aca="1" ref="G1388" ca="1">SUMIFS(Proposed_Hours,Proposed_Labor_Category,$D1388,Proposed_Company,$C1388,Proposed_MSA_Code,$E1388)</f>
        <v>0</v>
      </c>
      <c r="H1388" s="7" t="str">
        <f t="shared" ca="1" si="345"/>
        <v/>
      </c>
      <c r="I1388" s="4" t="str" cm="1">
        <f t="array" aca="1" ref="I1388" ca="1">IFERROR(IF(SUMIFS(Proposed_Direct_Cost,Proposed_Labor_Category,$D1388,Proposed_Company,$C1388,Proposed_MSA_Code,$E1388)=0,"Not Proposed",SUMIFS(Proposed_Direct_Cost,Proposed_Labor_Category,$D1388,Proposed_Company,$C1388,Proposed_MSA_Code,$E1388)),"")</f>
        <v>Not Proposed</v>
      </c>
      <c r="J1388" s="117" cm="1">
        <f t="array" aca="1" ref="J1388" ca="1">SUMIFS(Invoice_Hours,Invoice_Labor_Category,$D1388,Invoice_Company,$C1388,Invoice_MSA_Code,$E1388)</f>
        <v>0</v>
      </c>
      <c r="K1388" s="7" t="str">
        <f t="shared" ca="1" si="346"/>
        <v/>
      </c>
      <c r="L1388" s="222" cm="1">
        <f t="array" aca="1" ref="L1388" ca="1">IFERROR(SUMIFS(Invoice_Direct_Cost,Invoice_Labor_Category,$D1388,Invoice_Company,$C1388,Invoice_MSA_Code,$E1388),"")</f>
        <v>0</v>
      </c>
      <c r="M1388" s="7" t="str">
        <f t="shared" ca="1" si="347"/>
        <v/>
      </c>
      <c r="N1388" s="220" t="str">
        <f t="shared" ca="1" si="352"/>
        <v/>
      </c>
      <c r="O1388" s="7" t="str">
        <f t="shared" ca="1" si="348"/>
        <v/>
      </c>
      <c r="P1388" s="7" t="str">
        <f t="shared" ca="1" si="349"/>
        <v/>
      </c>
      <c r="Q1388" s="7" t="str">
        <f t="shared" ca="1" si="350"/>
        <v/>
      </c>
      <c r="R1388" s="7" t="str">
        <f t="shared" ca="1" si="351"/>
        <v/>
      </c>
      <c r="S1388" s="7" t="str">
        <f t="shared" ca="1" si="338"/>
        <v/>
      </c>
      <c r="T1388" s="7" t="str">
        <f t="shared" ca="1" si="339"/>
        <v/>
      </c>
      <c r="V1388" s="120" cm="1">
        <f t="array" aca="1" ref="V1388" ca="1">SUMIFS(Invoice_Hours,Invoice_Labor_Category,$D1388,Invoice_Company,$C1388,Invoice_MSA_Code,$E1388)</f>
        <v>0</v>
      </c>
      <c r="W1388" s="121" t="str">
        <f t="shared" ca="1" si="340"/>
        <v/>
      </c>
      <c r="X1388" s="152" t="str">
        <f t="shared" ca="1" si="341"/>
        <v/>
      </c>
      <c r="AB1388" t="str">
        <f t="shared" si="342"/>
        <v/>
      </c>
      <c r="AC1388" t="str">
        <f t="shared" si="343"/>
        <v/>
      </c>
      <c r="AD1388" t="str">
        <f t="shared" si="344"/>
        <v/>
      </c>
      <c r="AE1388" s="4" t="str">
        <f t="shared" ca="1" si="353"/>
        <v/>
      </c>
    </row>
    <row r="1389" spans="7:31" ht="20.100000000000001" customHeight="1">
      <c r="G1389" s="117" cm="1">
        <f t="array" aca="1" ref="G1389" ca="1">SUMIFS(Proposed_Hours,Proposed_Labor_Category,$D1389,Proposed_Company,$C1389,Proposed_MSA_Code,$E1389)</f>
        <v>0</v>
      </c>
      <c r="H1389" s="7" t="str">
        <f t="shared" ca="1" si="345"/>
        <v/>
      </c>
      <c r="I1389" s="4" t="str" cm="1">
        <f t="array" aca="1" ref="I1389" ca="1">IFERROR(IF(SUMIFS(Proposed_Direct_Cost,Proposed_Labor_Category,$D1389,Proposed_Company,$C1389,Proposed_MSA_Code,$E1389)=0,"Not Proposed",SUMIFS(Proposed_Direct_Cost,Proposed_Labor_Category,$D1389,Proposed_Company,$C1389,Proposed_MSA_Code,$E1389)),"")</f>
        <v>Not Proposed</v>
      </c>
      <c r="J1389" s="117" cm="1">
        <f t="array" aca="1" ref="J1389" ca="1">SUMIFS(Invoice_Hours,Invoice_Labor_Category,$D1389,Invoice_Company,$C1389,Invoice_MSA_Code,$E1389)</f>
        <v>0</v>
      </c>
      <c r="K1389" s="7" t="str">
        <f t="shared" ca="1" si="346"/>
        <v/>
      </c>
      <c r="L1389" s="222" cm="1">
        <f t="array" aca="1" ref="L1389" ca="1">IFERROR(SUMIFS(Invoice_Direct_Cost,Invoice_Labor_Category,$D1389,Invoice_Company,$C1389,Invoice_MSA_Code,$E1389),"")</f>
        <v>0</v>
      </c>
      <c r="M1389" s="7" t="str">
        <f t="shared" ca="1" si="347"/>
        <v/>
      </c>
      <c r="N1389" s="220" t="str">
        <f t="shared" ca="1" si="352"/>
        <v/>
      </c>
      <c r="O1389" s="7" t="str">
        <f t="shared" ca="1" si="348"/>
        <v/>
      </c>
      <c r="P1389" s="7" t="str">
        <f t="shared" ca="1" si="349"/>
        <v/>
      </c>
      <c r="Q1389" s="7" t="str">
        <f t="shared" ca="1" si="350"/>
        <v/>
      </c>
      <c r="R1389" s="7" t="str">
        <f t="shared" ca="1" si="351"/>
        <v/>
      </c>
      <c r="S1389" s="7" t="str">
        <f t="shared" ca="1" si="338"/>
        <v/>
      </c>
      <c r="T1389" s="7" t="str">
        <f t="shared" ca="1" si="339"/>
        <v/>
      </c>
      <c r="V1389" s="120" cm="1">
        <f t="array" aca="1" ref="V1389" ca="1">SUMIFS(Invoice_Hours,Invoice_Labor_Category,$D1389,Invoice_Company,$C1389,Invoice_MSA_Code,$E1389)</f>
        <v>0</v>
      </c>
      <c r="W1389" s="121" t="str">
        <f t="shared" ca="1" si="340"/>
        <v/>
      </c>
      <c r="X1389" s="151" t="str">
        <f t="shared" ca="1" si="341"/>
        <v/>
      </c>
      <c r="AB1389" t="str">
        <f t="shared" si="342"/>
        <v/>
      </c>
      <c r="AC1389" t="str">
        <f t="shared" si="343"/>
        <v/>
      </c>
      <c r="AD1389" t="str">
        <f t="shared" si="344"/>
        <v/>
      </c>
      <c r="AE1389" s="4" t="str">
        <f t="shared" ca="1" si="353"/>
        <v/>
      </c>
    </row>
    <row r="1390" spans="7:31" ht="20.100000000000001" customHeight="1">
      <c r="G1390" s="117" cm="1">
        <f t="array" aca="1" ref="G1390" ca="1">SUMIFS(Proposed_Hours,Proposed_Labor_Category,$D1390,Proposed_Company,$C1390,Proposed_MSA_Code,$E1390)</f>
        <v>0</v>
      </c>
      <c r="H1390" s="7" t="str">
        <f t="shared" ca="1" si="345"/>
        <v/>
      </c>
      <c r="I1390" s="4" t="str" cm="1">
        <f t="array" aca="1" ref="I1390" ca="1">IFERROR(IF(SUMIFS(Proposed_Direct_Cost,Proposed_Labor_Category,$D1390,Proposed_Company,$C1390,Proposed_MSA_Code,$E1390)=0,"Not Proposed",SUMIFS(Proposed_Direct_Cost,Proposed_Labor_Category,$D1390,Proposed_Company,$C1390,Proposed_MSA_Code,$E1390)),"")</f>
        <v>Not Proposed</v>
      </c>
      <c r="J1390" s="117" cm="1">
        <f t="array" aca="1" ref="J1390" ca="1">SUMIFS(Invoice_Hours,Invoice_Labor_Category,$D1390,Invoice_Company,$C1390,Invoice_MSA_Code,$E1390)</f>
        <v>0</v>
      </c>
      <c r="K1390" s="7" t="str">
        <f t="shared" ca="1" si="346"/>
        <v/>
      </c>
      <c r="L1390" s="222" cm="1">
        <f t="array" aca="1" ref="L1390" ca="1">IFERROR(SUMIFS(Invoice_Direct_Cost,Invoice_Labor_Category,$D1390,Invoice_Company,$C1390,Invoice_MSA_Code,$E1390),"")</f>
        <v>0</v>
      </c>
      <c r="M1390" s="7" t="str">
        <f t="shared" ca="1" si="347"/>
        <v/>
      </c>
      <c r="N1390" s="220" t="str">
        <f t="shared" ca="1" si="352"/>
        <v/>
      </c>
      <c r="O1390" s="7" t="str">
        <f t="shared" ca="1" si="348"/>
        <v/>
      </c>
      <c r="P1390" s="7" t="str">
        <f t="shared" ca="1" si="349"/>
        <v/>
      </c>
      <c r="Q1390" s="7" t="str">
        <f t="shared" ca="1" si="350"/>
        <v/>
      </c>
      <c r="R1390" s="7" t="str">
        <f t="shared" ca="1" si="351"/>
        <v/>
      </c>
      <c r="S1390" s="7" t="str">
        <f t="shared" ca="1" si="338"/>
        <v/>
      </c>
      <c r="T1390" s="7" t="str">
        <f t="shared" ca="1" si="339"/>
        <v/>
      </c>
      <c r="V1390" s="120" cm="1">
        <f t="array" aca="1" ref="V1390" ca="1">SUMIFS(Invoice_Hours,Invoice_Labor_Category,$D1390,Invoice_Company,$C1390,Invoice_MSA_Code,$E1390)</f>
        <v>0</v>
      </c>
      <c r="W1390" s="121" t="str">
        <f t="shared" ca="1" si="340"/>
        <v/>
      </c>
      <c r="X1390" s="152" t="str">
        <f t="shared" ca="1" si="341"/>
        <v/>
      </c>
      <c r="AB1390" t="str">
        <f t="shared" si="342"/>
        <v/>
      </c>
      <c r="AC1390" t="str">
        <f t="shared" si="343"/>
        <v/>
      </c>
      <c r="AD1390" t="str">
        <f t="shared" si="344"/>
        <v/>
      </c>
      <c r="AE1390" s="4" t="str">
        <f t="shared" ca="1" si="353"/>
        <v/>
      </c>
    </row>
    <row r="1391" spans="7:31" ht="20.100000000000001" customHeight="1">
      <c r="G1391" s="117" cm="1">
        <f t="array" aca="1" ref="G1391" ca="1">SUMIFS(Proposed_Hours,Proposed_Labor_Category,$D1391,Proposed_Company,$C1391,Proposed_MSA_Code,$E1391)</f>
        <v>0</v>
      </c>
      <c r="H1391" s="7" t="str">
        <f t="shared" ca="1" si="345"/>
        <v/>
      </c>
      <c r="I1391" s="4" t="str" cm="1">
        <f t="array" aca="1" ref="I1391" ca="1">IFERROR(IF(SUMIFS(Proposed_Direct_Cost,Proposed_Labor_Category,$D1391,Proposed_Company,$C1391,Proposed_MSA_Code,$E1391)=0,"Not Proposed",SUMIFS(Proposed_Direct_Cost,Proposed_Labor_Category,$D1391,Proposed_Company,$C1391,Proposed_MSA_Code,$E1391)),"")</f>
        <v>Not Proposed</v>
      </c>
      <c r="J1391" s="117" cm="1">
        <f t="array" aca="1" ref="J1391" ca="1">SUMIFS(Invoice_Hours,Invoice_Labor_Category,$D1391,Invoice_Company,$C1391,Invoice_MSA_Code,$E1391)</f>
        <v>0</v>
      </c>
      <c r="K1391" s="7" t="str">
        <f t="shared" ca="1" si="346"/>
        <v/>
      </c>
      <c r="L1391" s="222" cm="1">
        <f t="array" aca="1" ref="L1391" ca="1">IFERROR(SUMIFS(Invoice_Direct_Cost,Invoice_Labor_Category,$D1391,Invoice_Company,$C1391,Invoice_MSA_Code,$E1391),"")</f>
        <v>0</v>
      </c>
      <c r="M1391" s="7" t="str">
        <f t="shared" ca="1" si="347"/>
        <v/>
      </c>
      <c r="N1391" s="220" t="str">
        <f t="shared" ca="1" si="352"/>
        <v/>
      </c>
      <c r="O1391" s="7" t="str">
        <f t="shared" ca="1" si="348"/>
        <v/>
      </c>
      <c r="P1391" s="7" t="str">
        <f t="shared" ca="1" si="349"/>
        <v/>
      </c>
      <c r="Q1391" s="7" t="str">
        <f t="shared" ca="1" si="350"/>
        <v/>
      </c>
      <c r="R1391" s="7" t="str">
        <f t="shared" ca="1" si="351"/>
        <v/>
      </c>
      <c r="S1391" s="7" t="str">
        <f t="shared" ca="1" si="338"/>
        <v/>
      </c>
      <c r="T1391" s="7" t="str">
        <f t="shared" ca="1" si="339"/>
        <v/>
      </c>
      <c r="V1391" s="120" cm="1">
        <f t="array" aca="1" ref="V1391" ca="1">SUMIFS(Invoice_Hours,Invoice_Labor_Category,$D1391,Invoice_Company,$C1391,Invoice_MSA_Code,$E1391)</f>
        <v>0</v>
      </c>
      <c r="W1391" s="121" t="str">
        <f t="shared" ca="1" si="340"/>
        <v/>
      </c>
      <c r="X1391" s="151" t="str">
        <f t="shared" ca="1" si="341"/>
        <v/>
      </c>
      <c r="AB1391" t="str">
        <f t="shared" si="342"/>
        <v/>
      </c>
      <c r="AC1391" t="str">
        <f t="shared" si="343"/>
        <v/>
      </c>
      <c r="AD1391" t="str">
        <f t="shared" si="344"/>
        <v/>
      </c>
      <c r="AE1391" s="4" t="str">
        <f t="shared" ca="1" si="353"/>
        <v/>
      </c>
    </row>
    <row r="1392" spans="7:31" ht="20.100000000000001" customHeight="1">
      <c r="G1392" s="117" cm="1">
        <f t="array" aca="1" ref="G1392" ca="1">SUMIFS(Proposed_Hours,Proposed_Labor_Category,$D1392,Proposed_Company,$C1392,Proposed_MSA_Code,$E1392)</f>
        <v>0</v>
      </c>
      <c r="H1392" s="7" t="str">
        <f t="shared" ca="1" si="345"/>
        <v/>
      </c>
      <c r="I1392" s="4" t="str" cm="1">
        <f t="array" aca="1" ref="I1392" ca="1">IFERROR(IF(SUMIFS(Proposed_Direct_Cost,Proposed_Labor_Category,$D1392,Proposed_Company,$C1392,Proposed_MSA_Code,$E1392)=0,"Not Proposed",SUMIFS(Proposed_Direct_Cost,Proposed_Labor_Category,$D1392,Proposed_Company,$C1392,Proposed_MSA_Code,$E1392)),"")</f>
        <v>Not Proposed</v>
      </c>
      <c r="J1392" s="117" cm="1">
        <f t="array" aca="1" ref="J1392" ca="1">SUMIFS(Invoice_Hours,Invoice_Labor_Category,$D1392,Invoice_Company,$C1392,Invoice_MSA_Code,$E1392)</f>
        <v>0</v>
      </c>
      <c r="K1392" s="7" t="str">
        <f t="shared" ca="1" si="346"/>
        <v/>
      </c>
      <c r="L1392" s="222" cm="1">
        <f t="array" aca="1" ref="L1392" ca="1">IFERROR(SUMIFS(Invoice_Direct_Cost,Invoice_Labor_Category,$D1392,Invoice_Company,$C1392,Invoice_MSA_Code,$E1392),"")</f>
        <v>0</v>
      </c>
      <c r="M1392" s="7" t="str">
        <f t="shared" ca="1" si="347"/>
        <v/>
      </c>
      <c r="N1392" s="220" t="str">
        <f t="shared" ca="1" si="352"/>
        <v/>
      </c>
      <c r="O1392" s="7" t="str">
        <f t="shared" ca="1" si="348"/>
        <v/>
      </c>
      <c r="P1392" s="7" t="str">
        <f t="shared" ca="1" si="349"/>
        <v/>
      </c>
      <c r="Q1392" s="7" t="str">
        <f t="shared" ca="1" si="350"/>
        <v/>
      </c>
      <c r="R1392" s="7" t="str">
        <f t="shared" ca="1" si="351"/>
        <v/>
      </c>
      <c r="S1392" s="7" t="str">
        <f t="shared" ca="1" si="338"/>
        <v/>
      </c>
      <c r="T1392" s="7" t="str">
        <f t="shared" ca="1" si="339"/>
        <v/>
      </c>
      <c r="V1392" s="120" cm="1">
        <f t="array" aca="1" ref="V1392" ca="1">SUMIFS(Invoice_Hours,Invoice_Labor_Category,$D1392,Invoice_Company,$C1392,Invoice_MSA_Code,$E1392)</f>
        <v>0</v>
      </c>
      <c r="W1392" s="121" t="str">
        <f t="shared" ca="1" si="340"/>
        <v/>
      </c>
      <c r="X1392" s="152" t="str">
        <f t="shared" ca="1" si="341"/>
        <v/>
      </c>
      <c r="AB1392" t="str">
        <f t="shared" si="342"/>
        <v/>
      </c>
      <c r="AC1392" t="str">
        <f t="shared" si="343"/>
        <v/>
      </c>
      <c r="AD1392" t="str">
        <f t="shared" si="344"/>
        <v/>
      </c>
      <c r="AE1392" s="4" t="str">
        <f t="shared" ca="1" si="353"/>
        <v/>
      </c>
    </row>
    <row r="1393" spans="7:31" ht="20.100000000000001" customHeight="1">
      <c r="G1393" s="117" cm="1">
        <f t="array" aca="1" ref="G1393" ca="1">SUMIFS(Proposed_Hours,Proposed_Labor_Category,$D1393,Proposed_Company,$C1393,Proposed_MSA_Code,$E1393)</f>
        <v>0</v>
      </c>
      <c r="H1393" s="7" t="str">
        <f t="shared" ca="1" si="345"/>
        <v/>
      </c>
      <c r="I1393" s="4" t="str" cm="1">
        <f t="array" aca="1" ref="I1393" ca="1">IFERROR(IF(SUMIFS(Proposed_Direct_Cost,Proposed_Labor_Category,$D1393,Proposed_Company,$C1393,Proposed_MSA_Code,$E1393)=0,"Not Proposed",SUMIFS(Proposed_Direct_Cost,Proposed_Labor_Category,$D1393,Proposed_Company,$C1393,Proposed_MSA_Code,$E1393)),"")</f>
        <v>Not Proposed</v>
      </c>
      <c r="J1393" s="117" cm="1">
        <f t="array" aca="1" ref="J1393" ca="1">SUMIFS(Invoice_Hours,Invoice_Labor_Category,$D1393,Invoice_Company,$C1393,Invoice_MSA_Code,$E1393)</f>
        <v>0</v>
      </c>
      <c r="K1393" s="7" t="str">
        <f t="shared" ca="1" si="346"/>
        <v/>
      </c>
      <c r="L1393" s="222" cm="1">
        <f t="array" aca="1" ref="L1393" ca="1">IFERROR(SUMIFS(Invoice_Direct_Cost,Invoice_Labor_Category,$D1393,Invoice_Company,$C1393,Invoice_MSA_Code,$E1393),"")</f>
        <v>0</v>
      </c>
      <c r="M1393" s="7" t="str">
        <f t="shared" ca="1" si="347"/>
        <v/>
      </c>
      <c r="N1393" s="220" t="str">
        <f t="shared" ca="1" si="352"/>
        <v/>
      </c>
      <c r="O1393" s="7" t="str">
        <f t="shared" ca="1" si="348"/>
        <v/>
      </c>
      <c r="P1393" s="7" t="str">
        <f t="shared" ca="1" si="349"/>
        <v/>
      </c>
      <c r="Q1393" s="7" t="str">
        <f t="shared" ca="1" si="350"/>
        <v/>
      </c>
      <c r="R1393" s="7" t="str">
        <f t="shared" ca="1" si="351"/>
        <v/>
      </c>
      <c r="S1393" s="7" t="str">
        <f t="shared" ca="1" si="338"/>
        <v/>
      </c>
      <c r="T1393" s="7" t="str">
        <f t="shared" ca="1" si="339"/>
        <v/>
      </c>
      <c r="V1393" s="120" cm="1">
        <f t="array" aca="1" ref="V1393" ca="1">SUMIFS(Invoice_Hours,Invoice_Labor_Category,$D1393,Invoice_Company,$C1393,Invoice_MSA_Code,$E1393)</f>
        <v>0</v>
      </c>
      <c r="W1393" s="121" t="str">
        <f t="shared" ca="1" si="340"/>
        <v/>
      </c>
      <c r="X1393" s="151" t="str">
        <f t="shared" ca="1" si="341"/>
        <v/>
      </c>
      <c r="AB1393" t="str">
        <f t="shared" si="342"/>
        <v/>
      </c>
      <c r="AC1393" t="str">
        <f t="shared" si="343"/>
        <v/>
      </c>
      <c r="AD1393" t="str">
        <f t="shared" si="344"/>
        <v/>
      </c>
      <c r="AE1393" s="4" t="str">
        <f t="shared" ca="1" si="353"/>
        <v/>
      </c>
    </row>
    <row r="1394" spans="7:31" ht="20.100000000000001" customHeight="1">
      <c r="G1394" s="117" cm="1">
        <f t="array" aca="1" ref="G1394" ca="1">SUMIFS(Proposed_Hours,Proposed_Labor_Category,$D1394,Proposed_Company,$C1394,Proposed_MSA_Code,$E1394)</f>
        <v>0</v>
      </c>
      <c r="H1394" s="7" t="str">
        <f t="shared" ca="1" si="345"/>
        <v/>
      </c>
      <c r="I1394" s="4" t="str" cm="1">
        <f t="array" aca="1" ref="I1394" ca="1">IFERROR(IF(SUMIFS(Proposed_Direct_Cost,Proposed_Labor_Category,$D1394,Proposed_Company,$C1394,Proposed_MSA_Code,$E1394)=0,"Not Proposed",SUMIFS(Proposed_Direct_Cost,Proposed_Labor_Category,$D1394,Proposed_Company,$C1394,Proposed_MSA_Code,$E1394)),"")</f>
        <v>Not Proposed</v>
      </c>
      <c r="J1394" s="117" cm="1">
        <f t="array" aca="1" ref="J1394" ca="1">SUMIFS(Invoice_Hours,Invoice_Labor_Category,$D1394,Invoice_Company,$C1394,Invoice_MSA_Code,$E1394)</f>
        <v>0</v>
      </c>
      <c r="K1394" s="7" t="str">
        <f t="shared" ca="1" si="346"/>
        <v/>
      </c>
      <c r="L1394" s="222" cm="1">
        <f t="array" aca="1" ref="L1394" ca="1">IFERROR(SUMIFS(Invoice_Direct_Cost,Invoice_Labor_Category,$D1394,Invoice_Company,$C1394,Invoice_MSA_Code,$E1394),"")</f>
        <v>0</v>
      </c>
      <c r="M1394" s="7" t="str">
        <f t="shared" ca="1" si="347"/>
        <v/>
      </c>
      <c r="N1394" s="220" t="str">
        <f t="shared" ca="1" si="352"/>
        <v/>
      </c>
      <c r="O1394" s="7" t="str">
        <f t="shared" ca="1" si="348"/>
        <v/>
      </c>
      <c r="P1394" s="7" t="str">
        <f t="shared" ca="1" si="349"/>
        <v/>
      </c>
      <c r="Q1394" s="7" t="str">
        <f t="shared" ca="1" si="350"/>
        <v/>
      </c>
      <c r="R1394" s="7" t="str">
        <f t="shared" ca="1" si="351"/>
        <v/>
      </c>
      <c r="S1394" s="7" t="str">
        <f t="shared" ca="1" si="338"/>
        <v/>
      </c>
      <c r="T1394" s="7" t="str">
        <f t="shared" ca="1" si="339"/>
        <v/>
      </c>
      <c r="V1394" s="120" cm="1">
        <f t="array" aca="1" ref="V1394" ca="1">SUMIFS(Invoice_Hours,Invoice_Labor_Category,$D1394,Invoice_Company,$C1394,Invoice_MSA_Code,$E1394)</f>
        <v>0</v>
      </c>
      <c r="W1394" s="121" t="str">
        <f t="shared" ca="1" si="340"/>
        <v/>
      </c>
      <c r="X1394" s="152" t="str">
        <f t="shared" ca="1" si="341"/>
        <v/>
      </c>
      <c r="AB1394" t="str">
        <f t="shared" si="342"/>
        <v/>
      </c>
      <c r="AC1394" t="str">
        <f t="shared" si="343"/>
        <v/>
      </c>
      <c r="AD1394" t="str">
        <f t="shared" si="344"/>
        <v/>
      </c>
      <c r="AE1394" s="4" t="str">
        <f t="shared" ca="1" si="353"/>
        <v/>
      </c>
    </row>
    <row r="1395" spans="7:31" ht="20.100000000000001" customHeight="1">
      <c r="G1395" s="117" cm="1">
        <f t="array" aca="1" ref="G1395" ca="1">SUMIFS(Proposed_Hours,Proposed_Labor_Category,$D1395,Proposed_Company,$C1395,Proposed_MSA_Code,$E1395)</f>
        <v>0</v>
      </c>
      <c r="H1395" s="7" t="str">
        <f t="shared" ca="1" si="345"/>
        <v/>
      </c>
      <c r="I1395" s="4" t="str" cm="1">
        <f t="array" aca="1" ref="I1395" ca="1">IFERROR(IF(SUMIFS(Proposed_Direct_Cost,Proposed_Labor_Category,$D1395,Proposed_Company,$C1395,Proposed_MSA_Code,$E1395)=0,"Not Proposed",SUMIFS(Proposed_Direct_Cost,Proposed_Labor_Category,$D1395,Proposed_Company,$C1395,Proposed_MSA_Code,$E1395)),"")</f>
        <v>Not Proposed</v>
      </c>
      <c r="J1395" s="117" cm="1">
        <f t="array" aca="1" ref="J1395" ca="1">SUMIFS(Invoice_Hours,Invoice_Labor_Category,$D1395,Invoice_Company,$C1395,Invoice_MSA_Code,$E1395)</f>
        <v>0</v>
      </c>
      <c r="K1395" s="7" t="str">
        <f t="shared" ca="1" si="346"/>
        <v/>
      </c>
      <c r="L1395" s="222" cm="1">
        <f t="array" aca="1" ref="L1395" ca="1">IFERROR(SUMIFS(Invoice_Direct_Cost,Invoice_Labor_Category,$D1395,Invoice_Company,$C1395,Invoice_MSA_Code,$E1395),"")</f>
        <v>0</v>
      </c>
      <c r="M1395" s="7" t="str">
        <f t="shared" ca="1" si="347"/>
        <v/>
      </c>
      <c r="N1395" s="220" t="str">
        <f t="shared" ca="1" si="352"/>
        <v/>
      </c>
      <c r="O1395" s="7" t="str">
        <f t="shared" ca="1" si="348"/>
        <v/>
      </c>
      <c r="P1395" s="7" t="str">
        <f t="shared" ca="1" si="349"/>
        <v/>
      </c>
      <c r="Q1395" s="7" t="str">
        <f t="shared" ca="1" si="350"/>
        <v/>
      </c>
      <c r="R1395" s="7" t="str">
        <f t="shared" ca="1" si="351"/>
        <v/>
      </c>
      <c r="S1395" s="7" t="str">
        <f t="shared" ca="1" si="338"/>
        <v/>
      </c>
      <c r="T1395" s="7" t="str">
        <f t="shared" ca="1" si="339"/>
        <v/>
      </c>
      <c r="V1395" s="120" cm="1">
        <f t="array" aca="1" ref="V1395" ca="1">SUMIFS(Invoice_Hours,Invoice_Labor_Category,$D1395,Invoice_Company,$C1395,Invoice_MSA_Code,$E1395)</f>
        <v>0</v>
      </c>
      <c r="W1395" s="121" t="str">
        <f t="shared" ca="1" si="340"/>
        <v/>
      </c>
      <c r="X1395" s="151" t="str">
        <f t="shared" ca="1" si="341"/>
        <v/>
      </c>
      <c r="AB1395" t="str">
        <f t="shared" si="342"/>
        <v/>
      </c>
      <c r="AC1395" t="str">
        <f t="shared" si="343"/>
        <v/>
      </c>
      <c r="AD1395" t="str">
        <f t="shared" si="344"/>
        <v/>
      </c>
      <c r="AE1395" s="4" t="str">
        <f t="shared" ca="1" si="353"/>
        <v/>
      </c>
    </row>
    <row r="1396" spans="7:31" ht="20.100000000000001" customHeight="1">
      <c r="G1396" s="117" cm="1">
        <f t="array" aca="1" ref="G1396" ca="1">SUMIFS(Proposed_Hours,Proposed_Labor_Category,$D1396,Proposed_Company,$C1396,Proposed_MSA_Code,$E1396)</f>
        <v>0</v>
      </c>
      <c r="H1396" s="7" t="str">
        <f t="shared" ca="1" si="345"/>
        <v/>
      </c>
      <c r="I1396" s="4" t="str" cm="1">
        <f t="array" aca="1" ref="I1396" ca="1">IFERROR(IF(SUMIFS(Proposed_Direct_Cost,Proposed_Labor_Category,$D1396,Proposed_Company,$C1396,Proposed_MSA_Code,$E1396)=0,"Not Proposed",SUMIFS(Proposed_Direct_Cost,Proposed_Labor_Category,$D1396,Proposed_Company,$C1396,Proposed_MSA_Code,$E1396)),"")</f>
        <v>Not Proposed</v>
      </c>
      <c r="J1396" s="117" cm="1">
        <f t="array" aca="1" ref="J1396" ca="1">SUMIFS(Invoice_Hours,Invoice_Labor_Category,$D1396,Invoice_Company,$C1396,Invoice_MSA_Code,$E1396)</f>
        <v>0</v>
      </c>
      <c r="K1396" s="7" t="str">
        <f t="shared" ca="1" si="346"/>
        <v/>
      </c>
      <c r="L1396" s="222" cm="1">
        <f t="array" aca="1" ref="L1396" ca="1">IFERROR(SUMIFS(Invoice_Direct_Cost,Invoice_Labor_Category,$D1396,Invoice_Company,$C1396,Invoice_MSA_Code,$E1396),"")</f>
        <v>0</v>
      </c>
      <c r="M1396" s="7" t="str">
        <f t="shared" ca="1" si="347"/>
        <v/>
      </c>
      <c r="N1396" s="220" t="str">
        <f t="shared" ca="1" si="352"/>
        <v/>
      </c>
      <c r="O1396" s="7" t="str">
        <f t="shared" ca="1" si="348"/>
        <v/>
      </c>
      <c r="P1396" s="7" t="str">
        <f t="shared" ca="1" si="349"/>
        <v/>
      </c>
      <c r="Q1396" s="7" t="str">
        <f t="shared" ca="1" si="350"/>
        <v/>
      </c>
      <c r="R1396" s="7" t="str">
        <f t="shared" ca="1" si="351"/>
        <v/>
      </c>
      <c r="S1396" s="7" t="str">
        <f t="shared" ca="1" si="338"/>
        <v/>
      </c>
      <c r="T1396" s="7" t="str">
        <f t="shared" ca="1" si="339"/>
        <v/>
      </c>
      <c r="V1396" s="120" cm="1">
        <f t="array" aca="1" ref="V1396" ca="1">SUMIFS(Invoice_Hours,Invoice_Labor_Category,$D1396,Invoice_Company,$C1396,Invoice_MSA_Code,$E1396)</f>
        <v>0</v>
      </c>
      <c r="W1396" s="121" t="str">
        <f t="shared" ca="1" si="340"/>
        <v/>
      </c>
      <c r="X1396" s="152" t="str">
        <f t="shared" ca="1" si="341"/>
        <v/>
      </c>
      <c r="AB1396" t="str">
        <f t="shared" si="342"/>
        <v/>
      </c>
      <c r="AC1396" t="str">
        <f t="shared" si="343"/>
        <v/>
      </c>
      <c r="AD1396" t="str">
        <f t="shared" si="344"/>
        <v/>
      </c>
      <c r="AE1396" s="4" t="str">
        <f t="shared" ca="1" si="353"/>
        <v/>
      </c>
    </row>
    <row r="1397" spans="7:31" ht="20.100000000000001" customHeight="1">
      <c r="G1397" s="117" cm="1">
        <f t="array" aca="1" ref="G1397" ca="1">SUMIFS(Proposed_Hours,Proposed_Labor_Category,$D1397,Proposed_Company,$C1397,Proposed_MSA_Code,$E1397)</f>
        <v>0</v>
      </c>
      <c r="H1397" s="7" t="str">
        <f t="shared" ca="1" si="345"/>
        <v/>
      </c>
      <c r="I1397" s="4" t="str" cm="1">
        <f t="array" aca="1" ref="I1397" ca="1">IFERROR(IF(SUMIFS(Proposed_Direct_Cost,Proposed_Labor_Category,$D1397,Proposed_Company,$C1397,Proposed_MSA_Code,$E1397)=0,"Not Proposed",SUMIFS(Proposed_Direct_Cost,Proposed_Labor_Category,$D1397,Proposed_Company,$C1397,Proposed_MSA_Code,$E1397)),"")</f>
        <v>Not Proposed</v>
      </c>
      <c r="J1397" s="117" cm="1">
        <f t="array" aca="1" ref="J1397" ca="1">SUMIFS(Invoice_Hours,Invoice_Labor_Category,$D1397,Invoice_Company,$C1397,Invoice_MSA_Code,$E1397)</f>
        <v>0</v>
      </c>
      <c r="K1397" s="7" t="str">
        <f t="shared" ca="1" si="346"/>
        <v/>
      </c>
      <c r="L1397" s="222" cm="1">
        <f t="array" aca="1" ref="L1397" ca="1">IFERROR(SUMIFS(Invoice_Direct_Cost,Invoice_Labor_Category,$D1397,Invoice_Company,$C1397,Invoice_MSA_Code,$E1397),"")</f>
        <v>0</v>
      </c>
      <c r="M1397" s="7" t="str">
        <f t="shared" ca="1" si="347"/>
        <v/>
      </c>
      <c r="N1397" s="220" t="str">
        <f t="shared" ca="1" si="352"/>
        <v/>
      </c>
      <c r="O1397" s="7" t="str">
        <f t="shared" ca="1" si="348"/>
        <v/>
      </c>
      <c r="P1397" s="7" t="str">
        <f t="shared" ca="1" si="349"/>
        <v/>
      </c>
      <c r="Q1397" s="7" t="str">
        <f t="shared" ca="1" si="350"/>
        <v/>
      </c>
      <c r="R1397" s="7" t="str">
        <f t="shared" ca="1" si="351"/>
        <v/>
      </c>
      <c r="S1397" s="7" t="str">
        <f t="shared" ca="1" si="338"/>
        <v/>
      </c>
      <c r="T1397" s="7" t="str">
        <f t="shared" ca="1" si="339"/>
        <v/>
      </c>
      <c r="V1397" s="120" cm="1">
        <f t="array" aca="1" ref="V1397" ca="1">SUMIFS(Invoice_Hours,Invoice_Labor_Category,$D1397,Invoice_Company,$C1397,Invoice_MSA_Code,$E1397)</f>
        <v>0</v>
      </c>
      <c r="W1397" s="121" t="str">
        <f t="shared" ca="1" si="340"/>
        <v/>
      </c>
      <c r="X1397" s="151" t="str">
        <f t="shared" ca="1" si="341"/>
        <v/>
      </c>
      <c r="AB1397" t="str">
        <f t="shared" si="342"/>
        <v/>
      </c>
      <c r="AC1397" t="str">
        <f t="shared" si="343"/>
        <v/>
      </c>
      <c r="AD1397" t="str">
        <f t="shared" si="344"/>
        <v/>
      </c>
      <c r="AE1397" s="4" t="str">
        <f t="shared" ca="1" si="353"/>
        <v/>
      </c>
    </row>
    <row r="1398" spans="7:31" ht="20.100000000000001" customHeight="1">
      <c r="G1398" s="117" cm="1">
        <f t="array" aca="1" ref="G1398" ca="1">SUMIFS(Proposed_Hours,Proposed_Labor_Category,$D1398,Proposed_Company,$C1398,Proposed_MSA_Code,$E1398)</f>
        <v>0</v>
      </c>
      <c r="H1398" s="7" t="str">
        <f t="shared" ca="1" si="345"/>
        <v/>
      </c>
      <c r="I1398" s="4" t="str" cm="1">
        <f t="array" aca="1" ref="I1398" ca="1">IFERROR(IF(SUMIFS(Proposed_Direct_Cost,Proposed_Labor_Category,$D1398,Proposed_Company,$C1398,Proposed_MSA_Code,$E1398)=0,"Not Proposed",SUMIFS(Proposed_Direct_Cost,Proposed_Labor_Category,$D1398,Proposed_Company,$C1398,Proposed_MSA_Code,$E1398)),"")</f>
        <v>Not Proposed</v>
      </c>
      <c r="J1398" s="117" cm="1">
        <f t="array" aca="1" ref="J1398" ca="1">SUMIFS(Invoice_Hours,Invoice_Labor_Category,$D1398,Invoice_Company,$C1398,Invoice_MSA_Code,$E1398)</f>
        <v>0</v>
      </c>
      <c r="K1398" s="7" t="str">
        <f t="shared" ca="1" si="346"/>
        <v/>
      </c>
      <c r="L1398" s="222" cm="1">
        <f t="array" aca="1" ref="L1398" ca="1">IFERROR(SUMIFS(Invoice_Direct_Cost,Invoice_Labor_Category,$D1398,Invoice_Company,$C1398,Invoice_MSA_Code,$E1398),"")</f>
        <v>0</v>
      </c>
      <c r="M1398" s="7" t="str">
        <f t="shared" ca="1" si="347"/>
        <v/>
      </c>
      <c r="N1398" s="220" t="str">
        <f t="shared" ca="1" si="352"/>
        <v/>
      </c>
      <c r="O1398" s="7" t="str">
        <f t="shared" ca="1" si="348"/>
        <v/>
      </c>
      <c r="P1398" s="7" t="str">
        <f t="shared" ca="1" si="349"/>
        <v/>
      </c>
      <c r="Q1398" s="7" t="str">
        <f t="shared" ca="1" si="350"/>
        <v/>
      </c>
      <c r="R1398" s="7" t="str">
        <f t="shared" ca="1" si="351"/>
        <v/>
      </c>
      <c r="S1398" s="7" t="str">
        <f t="shared" ca="1" si="338"/>
        <v/>
      </c>
      <c r="T1398" s="7" t="str">
        <f t="shared" ca="1" si="339"/>
        <v/>
      </c>
      <c r="V1398" s="120" cm="1">
        <f t="array" aca="1" ref="V1398" ca="1">SUMIFS(Invoice_Hours,Invoice_Labor_Category,$D1398,Invoice_Company,$C1398,Invoice_MSA_Code,$E1398)</f>
        <v>0</v>
      </c>
      <c r="W1398" s="121" t="str">
        <f t="shared" ca="1" si="340"/>
        <v/>
      </c>
      <c r="X1398" s="152" t="str">
        <f t="shared" ca="1" si="341"/>
        <v/>
      </c>
      <c r="AB1398" t="str">
        <f t="shared" si="342"/>
        <v/>
      </c>
      <c r="AC1398" t="str">
        <f t="shared" si="343"/>
        <v/>
      </c>
      <c r="AD1398" t="str">
        <f t="shared" si="344"/>
        <v/>
      </c>
      <c r="AE1398" s="4" t="str">
        <f t="shared" ca="1" si="353"/>
        <v/>
      </c>
    </row>
    <row r="1399" spans="7:31" ht="20.100000000000001" customHeight="1">
      <c r="G1399" s="117" cm="1">
        <f t="array" aca="1" ref="G1399" ca="1">SUMIFS(Proposed_Hours,Proposed_Labor_Category,$D1399,Proposed_Company,$C1399,Proposed_MSA_Code,$E1399)</f>
        <v>0</v>
      </c>
      <c r="H1399" s="7" t="str">
        <f t="shared" ca="1" si="345"/>
        <v/>
      </c>
      <c r="I1399" s="4" t="str" cm="1">
        <f t="array" aca="1" ref="I1399" ca="1">IFERROR(IF(SUMIFS(Proposed_Direct_Cost,Proposed_Labor_Category,$D1399,Proposed_Company,$C1399,Proposed_MSA_Code,$E1399)=0,"Not Proposed",SUMIFS(Proposed_Direct_Cost,Proposed_Labor_Category,$D1399,Proposed_Company,$C1399,Proposed_MSA_Code,$E1399)),"")</f>
        <v>Not Proposed</v>
      </c>
      <c r="J1399" s="117" cm="1">
        <f t="array" aca="1" ref="J1399" ca="1">SUMIFS(Invoice_Hours,Invoice_Labor_Category,$D1399,Invoice_Company,$C1399,Invoice_MSA_Code,$E1399)</f>
        <v>0</v>
      </c>
      <c r="K1399" s="7" t="str">
        <f t="shared" ca="1" si="346"/>
        <v/>
      </c>
      <c r="L1399" s="222" cm="1">
        <f t="array" aca="1" ref="L1399" ca="1">IFERROR(SUMIFS(Invoice_Direct_Cost,Invoice_Labor_Category,$D1399,Invoice_Company,$C1399,Invoice_MSA_Code,$E1399),"")</f>
        <v>0</v>
      </c>
      <c r="M1399" s="7" t="str">
        <f t="shared" ca="1" si="347"/>
        <v/>
      </c>
      <c r="N1399" s="220" t="str">
        <f t="shared" ca="1" si="352"/>
        <v/>
      </c>
      <c r="O1399" s="7" t="str">
        <f t="shared" ca="1" si="348"/>
        <v/>
      </c>
      <c r="P1399" s="7" t="str">
        <f t="shared" ca="1" si="349"/>
        <v/>
      </c>
      <c r="Q1399" s="7" t="str">
        <f t="shared" ca="1" si="350"/>
        <v/>
      </c>
      <c r="R1399" s="7" t="str">
        <f t="shared" ca="1" si="351"/>
        <v/>
      </c>
      <c r="S1399" s="7" t="str">
        <f t="shared" ca="1" si="338"/>
        <v/>
      </c>
      <c r="T1399" s="7" t="str">
        <f t="shared" ca="1" si="339"/>
        <v/>
      </c>
      <c r="V1399" s="120" cm="1">
        <f t="array" aca="1" ref="V1399" ca="1">SUMIFS(Invoice_Hours,Invoice_Labor_Category,$D1399,Invoice_Company,$C1399,Invoice_MSA_Code,$E1399)</f>
        <v>0</v>
      </c>
      <c r="W1399" s="121" t="str">
        <f t="shared" ca="1" si="340"/>
        <v/>
      </c>
      <c r="X1399" s="151" t="str">
        <f t="shared" ca="1" si="341"/>
        <v/>
      </c>
      <c r="AB1399" t="str">
        <f t="shared" si="342"/>
        <v/>
      </c>
      <c r="AC1399" t="str">
        <f t="shared" si="343"/>
        <v/>
      </c>
      <c r="AD1399" t="str">
        <f t="shared" si="344"/>
        <v/>
      </c>
      <c r="AE1399" s="4" t="str">
        <f t="shared" ca="1" si="353"/>
        <v/>
      </c>
    </row>
    <row r="1400" spans="7:31" ht="20.100000000000001" customHeight="1">
      <c r="G1400" s="117" cm="1">
        <f t="array" aca="1" ref="G1400" ca="1">SUMIFS(Proposed_Hours,Proposed_Labor_Category,$D1400,Proposed_Company,$C1400,Proposed_MSA_Code,$E1400)</f>
        <v>0</v>
      </c>
      <c r="H1400" s="7" t="str">
        <f t="shared" ca="1" si="345"/>
        <v/>
      </c>
      <c r="I1400" s="4" t="str" cm="1">
        <f t="array" aca="1" ref="I1400" ca="1">IFERROR(IF(SUMIFS(Proposed_Direct_Cost,Proposed_Labor_Category,$D1400,Proposed_Company,$C1400,Proposed_MSA_Code,$E1400)=0,"Not Proposed",SUMIFS(Proposed_Direct_Cost,Proposed_Labor_Category,$D1400,Proposed_Company,$C1400,Proposed_MSA_Code,$E1400)),"")</f>
        <v>Not Proposed</v>
      </c>
      <c r="J1400" s="117" cm="1">
        <f t="array" aca="1" ref="J1400" ca="1">SUMIFS(Invoice_Hours,Invoice_Labor_Category,$D1400,Invoice_Company,$C1400,Invoice_MSA_Code,$E1400)</f>
        <v>0</v>
      </c>
      <c r="K1400" s="7" t="str">
        <f t="shared" ca="1" si="346"/>
        <v/>
      </c>
      <c r="L1400" s="222" cm="1">
        <f t="array" aca="1" ref="L1400" ca="1">IFERROR(SUMIFS(Invoice_Direct_Cost,Invoice_Labor_Category,$D1400,Invoice_Company,$C1400,Invoice_MSA_Code,$E1400),"")</f>
        <v>0</v>
      </c>
      <c r="M1400" s="7" t="str">
        <f t="shared" ca="1" si="347"/>
        <v/>
      </c>
      <c r="N1400" s="220" t="str">
        <f t="shared" ca="1" si="352"/>
        <v/>
      </c>
      <c r="O1400" s="7" t="str">
        <f t="shared" ca="1" si="348"/>
        <v/>
      </c>
      <c r="P1400" s="7" t="str">
        <f t="shared" ca="1" si="349"/>
        <v/>
      </c>
      <c r="Q1400" s="7" t="str">
        <f t="shared" ca="1" si="350"/>
        <v/>
      </c>
      <c r="R1400" s="7" t="str">
        <f t="shared" ca="1" si="351"/>
        <v/>
      </c>
      <c r="S1400" s="7" t="str">
        <f t="shared" ca="1" si="338"/>
        <v/>
      </c>
      <c r="T1400" s="7" t="str">
        <f t="shared" ca="1" si="339"/>
        <v/>
      </c>
      <c r="V1400" s="120" cm="1">
        <f t="array" aca="1" ref="V1400" ca="1">SUMIFS(Invoice_Hours,Invoice_Labor_Category,$D1400,Invoice_Company,$C1400,Invoice_MSA_Code,$E1400)</f>
        <v>0</v>
      </c>
      <c r="W1400" s="121" t="str">
        <f t="shared" ca="1" si="340"/>
        <v/>
      </c>
      <c r="X1400" s="152" t="str">
        <f t="shared" ca="1" si="341"/>
        <v/>
      </c>
      <c r="AB1400" t="str">
        <f t="shared" si="342"/>
        <v/>
      </c>
      <c r="AC1400" t="str">
        <f t="shared" si="343"/>
        <v/>
      </c>
      <c r="AD1400" t="str">
        <f t="shared" si="344"/>
        <v/>
      </c>
      <c r="AE1400" s="4" t="str">
        <f t="shared" ca="1" si="353"/>
        <v/>
      </c>
    </row>
    <row r="1401" spans="7:31" ht="20.100000000000001" customHeight="1">
      <c r="G1401" s="117" cm="1">
        <f t="array" aca="1" ref="G1401" ca="1">SUMIFS(Proposed_Hours,Proposed_Labor_Category,$D1401,Proposed_Company,$C1401,Proposed_MSA_Code,$E1401)</f>
        <v>0</v>
      </c>
      <c r="H1401" s="7" t="str">
        <f t="shared" ca="1" si="345"/>
        <v/>
      </c>
      <c r="I1401" s="4" t="str" cm="1">
        <f t="array" aca="1" ref="I1401" ca="1">IFERROR(IF(SUMIFS(Proposed_Direct_Cost,Proposed_Labor_Category,$D1401,Proposed_Company,$C1401,Proposed_MSA_Code,$E1401)=0,"Not Proposed",SUMIFS(Proposed_Direct_Cost,Proposed_Labor_Category,$D1401,Proposed_Company,$C1401,Proposed_MSA_Code,$E1401)),"")</f>
        <v>Not Proposed</v>
      </c>
      <c r="J1401" s="117" cm="1">
        <f t="array" aca="1" ref="J1401" ca="1">SUMIFS(Invoice_Hours,Invoice_Labor_Category,$D1401,Invoice_Company,$C1401,Invoice_MSA_Code,$E1401)</f>
        <v>0</v>
      </c>
      <c r="K1401" s="7" t="str">
        <f t="shared" ca="1" si="346"/>
        <v/>
      </c>
      <c r="L1401" s="222" cm="1">
        <f t="array" aca="1" ref="L1401" ca="1">IFERROR(SUMIFS(Invoice_Direct_Cost,Invoice_Labor_Category,$D1401,Invoice_Company,$C1401,Invoice_MSA_Code,$E1401),"")</f>
        <v>0</v>
      </c>
      <c r="M1401" s="7" t="str">
        <f t="shared" ca="1" si="347"/>
        <v/>
      </c>
      <c r="N1401" s="220" t="str">
        <f t="shared" ca="1" si="352"/>
        <v/>
      </c>
      <c r="O1401" s="7" t="str">
        <f t="shared" ca="1" si="348"/>
        <v/>
      </c>
      <c r="P1401" s="7" t="str">
        <f t="shared" ca="1" si="349"/>
        <v/>
      </c>
      <c r="Q1401" s="7" t="str">
        <f t="shared" ca="1" si="350"/>
        <v/>
      </c>
      <c r="R1401" s="7" t="str">
        <f t="shared" ca="1" si="351"/>
        <v/>
      </c>
      <c r="S1401" s="7" t="str">
        <f t="shared" ca="1" si="338"/>
        <v/>
      </c>
      <c r="T1401" s="7" t="str">
        <f t="shared" ca="1" si="339"/>
        <v/>
      </c>
      <c r="V1401" s="120" cm="1">
        <f t="array" aca="1" ref="V1401" ca="1">SUMIFS(Invoice_Hours,Invoice_Labor_Category,$D1401,Invoice_Company,$C1401,Invoice_MSA_Code,$E1401)</f>
        <v>0</v>
      </c>
      <c r="W1401" s="121" t="str">
        <f t="shared" ca="1" si="340"/>
        <v/>
      </c>
      <c r="X1401" s="151" t="str">
        <f t="shared" ca="1" si="341"/>
        <v/>
      </c>
      <c r="AB1401" t="str">
        <f t="shared" si="342"/>
        <v/>
      </c>
      <c r="AC1401" t="str">
        <f t="shared" si="343"/>
        <v/>
      </c>
      <c r="AD1401" t="str">
        <f t="shared" si="344"/>
        <v/>
      </c>
      <c r="AE1401" s="4" t="str">
        <f t="shared" ca="1" si="353"/>
        <v/>
      </c>
    </row>
    <row r="1402" spans="7:31" ht="20.100000000000001" customHeight="1">
      <c r="G1402" s="117" cm="1">
        <f t="array" aca="1" ref="G1402" ca="1">SUMIFS(Proposed_Hours,Proposed_Labor_Category,$D1402,Proposed_Company,$C1402,Proposed_MSA_Code,$E1402)</f>
        <v>0</v>
      </c>
      <c r="H1402" s="7" t="str">
        <f t="shared" ca="1" si="345"/>
        <v/>
      </c>
      <c r="I1402" s="4" t="str" cm="1">
        <f t="array" aca="1" ref="I1402" ca="1">IFERROR(IF(SUMIFS(Proposed_Direct_Cost,Proposed_Labor_Category,$D1402,Proposed_Company,$C1402,Proposed_MSA_Code,$E1402)=0,"Not Proposed",SUMIFS(Proposed_Direct_Cost,Proposed_Labor_Category,$D1402,Proposed_Company,$C1402,Proposed_MSA_Code,$E1402)),"")</f>
        <v>Not Proposed</v>
      </c>
      <c r="J1402" s="117" cm="1">
        <f t="array" aca="1" ref="J1402" ca="1">SUMIFS(Invoice_Hours,Invoice_Labor_Category,$D1402,Invoice_Company,$C1402,Invoice_MSA_Code,$E1402)</f>
        <v>0</v>
      </c>
      <c r="K1402" s="7" t="str">
        <f t="shared" ca="1" si="346"/>
        <v/>
      </c>
      <c r="L1402" s="222" cm="1">
        <f t="array" aca="1" ref="L1402" ca="1">IFERROR(SUMIFS(Invoice_Direct_Cost,Invoice_Labor_Category,$D1402,Invoice_Company,$C1402,Invoice_MSA_Code,$E1402),"")</f>
        <v>0</v>
      </c>
      <c r="M1402" s="7" t="str">
        <f t="shared" ca="1" si="347"/>
        <v/>
      </c>
      <c r="N1402" s="220" t="str">
        <f t="shared" ca="1" si="352"/>
        <v/>
      </c>
      <c r="O1402" s="7" t="str">
        <f t="shared" ca="1" si="348"/>
        <v/>
      </c>
      <c r="P1402" s="7" t="str">
        <f t="shared" ca="1" si="349"/>
        <v/>
      </c>
      <c r="Q1402" s="7" t="str">
        <f t="shared" ca="1" si="350"/>
        <v/>
      </c>
      <c r="R1402" s="7" t="str">
        <f t="shared" ca="1" si="351"/>
        <v/>
      </c>
      <c r="S1402" s="7" t="str">
        <f t="shared" ca="1" si="338"/>
        <v/>
      </c>
      <c r="T1402" s="7" t="str">
        <f t="shared" ca="1" si="339"/>
        <v/>
      </c>
      <c r="V1402" s="120" cm="1">
        <f t="array" aca="1" ref="V1402" ca="1">SUMIFS(Invoice_Hours,Invoice_Labor_Category,$D1402,Invoice_Company,$C1402,Invoice_MSA_Code,$E1402)</f>
        <v>0</v>
      </c>
      <c r="W1402" s="121" t="str">
        <f t="shared" ca="1" si="340"/>
        <v/>
      </c>
      <c r="X1402" s="152" t="str">
        <f t="shared" ca="1" si="341"/>
        <v/>
      </c>
      <c r="AB1402" t="str">
        <f t="shared" si="342"/>
        <v/>
      </c>
      <c r="AC1402" t="str">
        <f t="shared" si="343"/>
        <v/>
      </c>
      <c r="AD1402" t="str">
        <f t="shared" si="344"/>
        <v/>
      </c>
      <c r="AE1402" s="4" t="str">
        <f t="shared" ca="1" si="353"/>
        <v/>
      </c>
    </row>
    <row r="1403" spans="7:31" ht="20.100000000000001" customHeight="1">
      <c r="G1403" s="117" cm="1">
        <f t="array" aca="1" ref="G1403" ca="1">SUMIFS(Proposed_Hours,Proposed_Labor_Category,$D1403,Proposed_Company,$C1403,Proposed_MSA_Code,$E1403)</f>
        <v>0</v>
      </c>
      <c r="H1403" s="7" t="str">
        <f t="shared" ca="1" si="345"/>
        <v/>
      </c>
      <c r="I1403" s="4" t="str" cm="1">
        <f t="array" aca="1" ref="I1403" ca="1">IFERROR(IF(SUMIFS(Proposed_Direct_Cost,Proposed_Labor_Category,$D1403,Proposed_Company,$C1403,Proposed_MSA_Code,$E1403)=0,"Not Proposed",SUMIFS(Proposed_Direct_Cost,Proposed_Labor_Category,$D1403,Proposed_Company,$C1403,Proposed_MSA_Code,$E1403)),"")</f>
        <v>Not Proposed</v>
      </c>
      <c r="J1403" s="117" cm="1">
        <f t="array" aca="1" ref="J1403" ca="1">SUMIFS(Invoice_Hours,Invoice_Labor_Category,$D1403,Invoice_Company,$C1403,Invoice_MSA_Code,$E1403)</f>
        <v>0</v>
      </c>
      <c r="K1403" s="7" t="str">
        <f t="shared" ca="1" si="346"/>
        <v/>
      </c>
      <c r="L1403" s="222" cm="1">
        <f t="array" aca="1" ref="L1403" ca="1">IFERROR(SUMIFS(Invoice_Direct_Cost,Invoice_Labor_Category,$D1403,Invoice_Company,$C1403,Invoice_MSA_Code,$E1403),"")</f>
        <v>0</v>
      </c>
      <c r="M1403" s="7" t="str">
        <f t="shared" ca="1" si="347"/>
        <v/>
      </c>
      <c r="N1403" s="220" t="str">
        <f t="shared" ca="1" si="352"/>
        <v/>
      </c>
      <c r="O1403" s="7" t="str">
        <f t="shared" ca="1" si="348"/>
        <v/>
      </c>
      <c r="P1403" s="7" t="str">
        <f t="shared" ca="1" si="349"/>
        <v/>
      </c>
      <c r="Q1403" s="7" t="str">
        <f t="shared" ca="1" si="350"/>
        <v/>
      </c>
      <c r="R1403" s="7" t="str">
        <f t="shared" ca="1" si="351"/>
        <v/>
      </c>
      <c r="S1403" s="7" t="str">
        <f t="shared" ca="1" si="338"/>
        <v/>
      </c>
      <c r="T1403" s="7" t="str">
        <f t="shared" ca="1" si="339"/>
        <v/>
      </c>
      <c r="V1403" s="120" cm="1">
        <f t="array" aca="1" ref="V1403" ca="1">SUMIFS(Invoice_Hours,Invoice_Labor_Category,$D1403,Invoice_Company,$C1403,Invoice_MSA_Code,$E1403)</f>
        <v>0</v>
      </c>
      <c r="W1403" s="121" t="str">
        <f t="shared" ca="1" si="340"/>
        <v/>
      </c>
      <c r="X1403" s="151" t="str">
        <f t="shared" ca="1" si="341"/>
        <v/>
      </c>
      <c r="AB1403" t="str">
        <f t="shared" si="342"/>
        <v/>
      </c>
      <c r="AC1403" t="str">
        <f t="shared" si="343"/>
        <v/>
      </c>
      <c r="AD1403" t="str">
        <f t="shared" si="344"/>
        <v/>
      </c>
      <c r="AE1403" s="4" t="str">
        <f t="shared" ca="1" si="353"/>
        <v/>
      </c>
    </row>
    <row r="1404" spans="7:31" ht="20.100000000000001" customHeight="1">
      <c r="G1404" s="117" cm="1">
        <f t="array" aca="1" ref="G1404" ca="1">SUMIFS(Proposed_Hours,Proposed_Labor_Category,$D1404,Proposed_Company,$C1404,Proposed_MSA_Code,$E1404)</f>
        <v>0</v>
      </c>
      <c r="H1404" s="7" t="str">
        <f t="shared" ca="1" si="345"/>
        <v/>
      </c>
      <c r="I1404" s="4" t="str" cm="1">
        <f t="array" aca="1" ref="I1404" ca="1">IFERROR(IF(SUMIFS(Proposed_Direct_Cost,Proposed_Labor_Category,$D1404,Proposed_Company,$C1404,Proposed_MSA_Code,$E1404)=0,"Not Proposed",SUMIFS(Proposed_Direct_Cost,Proposed_Labor_Category,$D1404,Proposed_Company,$C1404,Proposed_MSA_Code,$E1404)),"")</f>
        <v>Not Proposed</v>
      </c>
      <c r="J1404" s="117" cm="1">
        <f t="array" aca="1" ref="J1404" ca="1">SUMIFS(Invoice_Hours,Invoice_Labor_Category,$D1404,Invoice_Company,$C1404,Invoice_MSA_Code,$E1404)</f>
        <v>0</v>
      </c>
      <c r="K1404" s="7" t="str">
        <f t="shared" ca="1" si="346"/>
        <v/>
      </c>
      <c r="L1404" s="222" cm="1">
        <f t="array" aca="1" ref="L1404" ca="1">IFERROR(SUMIFS(Invoice_Direct_Cost,Invoice_Labor_Category,$D1404,Invoice_Company,$C1404,Invoice_MSA_Code,$E1404),"")</f>
        <v>0</v>
      </c>
      <c r="M1404" s="7" t="str">
        <f t="shared" ca="1" si="347"/>
        <v/>
      </c>
      <c r="N1404" s="220" t="str">
        <f t="shared" ca="1" si="352"/>
        <v/>
      </c>
      <c r="O1404" s="7" t="str">
        <f t="shared" ca="1" si="348"/>
        <v/>
      </c>
      <c r="P1404" s="7" t="str">
        <f t="shared" ca="1" si="349"/>
        <v/>
      </c>
      <c r="Q1404" s="7" t="str">
        <f t="shared" ca="1" si="350"/>
        <v/>
      </c>
      <c r="R1404" s="7" t="str">
        <f t="shared" ca="1" si="351"/>
        <v/>
      </c>
      <c r="S1404" s="7" t="str">
        <f t="shared" ca="1" si="338"/>
        <v/>
      </c>
      <c r="T1404" s="7" t="str">
        <f t="shared" ca="1" si="339"/>
        <v/>
      </c>
      <c r="V1404" s="120" cm="1">
        <f t="array" aca="1" ref="V1404" ca="1">SUMIFS(Invoice_Hours,Invoice_Labor_Category,$D1404,Invoice_Company,$C1404,Invoice_MSA_Code,$E1404)</f>
        <v>0</v>
      </c>
      <c r="W1404" s="121" t="str">
        <f t="shared" ca="1" si="340"/>
        <v/>
      </c>
      <c r="X1404" s="152" t="str">
        <f t="shared" ca="1" si="341"/>
        <v/>
      </c>
      <c r="AB1404" t="str">
        <f t="shared" si="342"/>
        <v/>
      </c>
      <c r="AC1404" t="str">
        <f t="shared" si="343"/>
        <v/>
      </c>
      <c r="AD1404" t="str">
        <f t="shared" si="344"/>
        <v/>
      </c>
      <c r="AE1404" s="4" t="str">
        <f t="shared" ca="1" si="353"/>
        <v/>
      </c>
    </row>
    <row r="1405" spans="7:31" ht="20.100000000000001" customHeight="1">
      <c r="G1405" s="117" cm="1">
        <f t="array" aca="1" ref="G1405" ca="1">SUMIFS(Proposed_Hours,Proposed_Labor_Category,$D1405,Proposed_Company,$C1405,Proposed_MSA_Code,$E1405)</f>
        <v>0</v>
      </c>
      <c r="H1405" s="7" t="str">
        <f t="shared" ca="1" si="345"/>
        <v/>
      </c>
      <c r="I1405" s="4" t="str" cm="1">
        <f t="array" aca="1" ref="I1405" ca="1">IFERROR(IF(SUMIFS(Proposed_Direct_Cost,Proposed_Labor_Category,$D1405,Proposed_Company,$C1405,Proposed_MSA_Code,$E1405)=0,"Not Proposed",SUMIFS(Proposed_Direct_Cost,Proposed_Labor_Category,$D1405,Proposed_Company,$C1405,Proposed_MSA_Code,$E1405)),"")</f>
        <v>Not Proposed</v>
      </c>
      <c r="J1405" s="117" cm="1">
        <f t="array" aca="1" ref="J1405" ca="1">SUMIFS(Invoice_Hours,Invoice_Labor_Category,$D1405,Invoice_Company,$C1405,Invoice_MSA_Code,$E1405)</f>
        <v>0</v>
      </c>
      <c r="K1405" s="7" t="str">
        <f t="shared" ca="1" si="346"/>
        <v/>
      </c>
      <c r="L1405" s="222" cm="1">
        <f t="array" aca="1" ref="L1405" ca="1">IFERROR(SUMIFS(Invoice_Direct_Cost,Invoice_Labor_Category,$D1405,Invoice_Company,$C1405,Invoice_MSA_Code,$E1405),"")</f>
        <v>0</v>
      </c>
      <c r="M1405" s="7" t="str">
        <f t="shared" ca="1" si="347"/>
        <v/>
      </c>
      <c r="N1405" s="220" t="str">
        <f t="shared" ca="1" si="352"/>
        <v/>
      </c>
      <c r="O1405" s="7" t="str">
        <f t="shared" ca="1" si="348"/>
        <v/>
      </c>
      <c r="P1405" s="7" t="str">
        <f t="shared" ca="1" si="349"/>
        <v/>
      </c>
      <c r="Q1405" s="7" t="str">
        <f t="shared" ca="1" si="350"/>
        <v/>
      </c>
      <c r="R1405" s="7" t="str">
        <f t="shared" ca="1" si="351"/>
        <v/>
      </c>
      <c r="S1405" s="7" t="str">
        <f t="shared" ca="1" si="338"/>
        <v/>
      </c>
      <c r="T1405" s="7" t="str">
        <f t="shared" ca="1" si="339"/>
        <v/>
      </c>
      <c r="V1405" s="120" cm="1">
        <f t="array" aca="1" ref="V1405" ca="1">SUMIFS(Invoice_Hours,Invoice_Labor_Category,$D1405,Invoice_Company,$C1405,Invoice_MSA_Code,$E1405)</f>
        <v>0</v>
      </c>
      <c r="W1405" s="121" t="str">
        <f t="shared" ca="1" si="340"/>
        <v/>
      </c>
      <c r="X1405" s="151" t="str">
        <f t="shared" ca="1" si="341"/>
        <v/>
      </c>
      <c r="AB1405" t="str">
        <f t="shared" si="342"/>
        <v/>
      </c>
      <c r="AC1405" t="str">
        <f t="shared" si="343"/>
        <v/>
      </c>
      <c r="AD1405" t="str">
        <f t="shared" si="344"/>
        <v/>
      </c>
      <c r="AE1405" s="4" t="str">
        <f t="shared" ca="1" si="353"/>
        <v/>
      </c>
    </row>
    <row r="1406" spans="7:31" ht="20.100000000000001" customHeight="1">
      <c r="G1406" s="117" cm="1">
        <f t="array" aca="1" ref="G1406" ca="1">SUMIFS(Proposed_Hours,Proposed_Labor_Category,$D1406,Proposed_Company,$C1406,Proposed_MSA_Code,$E1406)</f>
        <v>0</v>
      </c>
      <c r="H1406" s="7" t="str">
        <f t="shared" ca="1" si="345"/>
        <v/>
      </c>
      <c r="I1406" s="4" t="str" cm="1">
        <f t="array" aca="1" ref="I1406" ca="1">IFERROR(IF(SUMIFS(Proposed_Direct_Cost,Proposed_Labor_Category,$D1406,Proposed_Company,$C1406,Proposed_MSA_Code,$E1406)=0,"Not Proposed",SUMIFS(Proposed_Direct_Cost,Proposed_Labor_Category,$D1406,Proposed_Company,$C1406,Proposed_MSA_Code,$E1406)),"")</f>
        <v>Not Proposed</v>
      </c>
      <c r="J1406" s="117" cm="1">
        <f t="array" aca="1" ref="J1406" ca="1">SUMIFS(Invoice_Hours,Invoice_Labor_Category,$D1406,Invoice_Company,$C1406,Invoice_MSA_Code,$E1406)</f>
        <v>0</v>
      </c>
      <c r="K1406" s="7" t="str">
        <f t="shared" ca="1" si="346"/>
        <v/>
      </c>
      <c r="L1406" s="222" cm="1">
        <f t="array" aca="1" ref="L1406" ca="1">IFERROR(SUMIFS(Invoice_Direct_Cost,Invoice_Labor_Category,$D1406,Invoice_Company,$C1406,Invoice_MSA_Code,$E1406),"")</f>
        <v>0</v>
      </c>
      <c r="M1406" s="7" t="str">
        <f t="shared" ca="1" si="347"/>
        <v/>
      </c>
      <c r="N1406" s="220" t="str">
        <f t="shared" ca="1" si="352"/>
        <v/>
      </c>
      <c r="O1406" s="7" t="str">
        <f t="shared" ca="1" si="348"/>
        <v/>
      </c>
      <c r="P1406" s="7" t="str">
        <f t="shared" ca="1" si="349"/>
        <v/>
      </c>
      <c r="Q1406" s="7" t="str">
        <f t="shared" ca="1" si="350"/>
        <v/>
      </c>
      <c r="R1406" s="7" t="str">
        <f t="shared" ca="1" si="351"/>
        <v/>
      </c>
      <c r="S1406" s="7" t="str">
        <f t="shared" ca="1" si="338"/>
        <v/>
      </c>
      <c r="T1406" s="7" t="str">
        <f t="shared" ca="1" si="339"/>
        <v/>
      </c>
      <c r="V1406" s="120" cm="1">
        <f t="array" aca="1" ref="V1406" ca="1">SUMIFS(Invoice_Hours,Invoice_Labor_Category,$D1406,Invoice_Company,$C1406,Invoice_MSA_Code,$E1406)</f>
        <v>0</v>
      </c>
      <c r="W1406" s="121" t="str">
        <f t="shared" ca="1" si="340"/>
        <v/>
      </c>
      <c r="X1406" s="152" t="str">
        <f t="shared" ca="1" si="341"/>
        <v/>
      </c>
      <c r="AB1406" t="str">
        <f t="shared" si="342"/>
        <v/>
      </c>
      <c r="AC1406" t="str">
        <f t="shared" si="343"/>
        <v/>
      </c>
      <c r="AD1406" t="str">
        <f t="shared" si="344"/>
        <v/>
      </c>
      <c r="AE1406" s="4" t="str">
        <f t="shared" ca="1" si="353"/>
        <v/>
      </c>
    </row>
    <row r="1407" spans="7:31" ht="20.100000000000001" customHeight="1">
      <c r="G1407" s="117" cm="1">
        <f t="array" aca="1" ref="G1407" ca="1">SUMIFS(Proposed_Hours,Proposed_Labor_Category,$D1407,Proposed_Company,$C1407,Proposed_MSA_Code,$E1407)</f>
        <v>0</v>
      </c>
      <c r="H1407" s="7" t="str">
        <f t="shared" ca="1" si="345"/>
        <v/>
      </c>
      <c r="I1407" s="4" t="str" cm="1">
        <f t="array" aca="1" ref="I1407" ca="1">IFERROR(IF(SUMIFS(Proposed_Direct_Cost,Proposed_Labor_Category,$D1407,Proposed_Company,$C1407,Proposed_MSA_Code,$E1407)=0,"Not Proposed",SUMIFS(Proposed_Direct_Cost,Proposed_Labor_Category,$D1407,Proposed_Company,$C1407,Proposed_MSA_Code,$E1407)),"")</f>
        <v>Not Proposed</v>
      </c>
      <c r="J1407" s="117" cm="1">
        <f t="array" aca="1" ref="J1407" ca="1">SUMIFS(Invoice_Hours,Invoice_Labor_Category,$D1407,Invoice_Company,$C1407,Invoice_MSA_Code,$E1407)</f>
        <v>0</v>
      </c>
      <c r="K1407" s="7" t="str">
        <f t="shared" ca="1" si="346"/>
        <v/>
      </c>
      <c r="L1407" s="222" cm="1">
        <f t="array" aca="1" ref="L1407" ca="1">IFERROR(SUMIFS(Invoice_Direct_Cost,Invoice_Labor_Category,$D1407,Invoice_Company,$C1407,Invoice_MSA_Code,$E1407),"")</f>
        <v>0</v>
      </c>
      <c r="M1407" s="7" t="str">
        <f t="shared" ca="1" si="347"/>
        <v/>
      </c>
      <c r="N1407" s="220" t="str">
        <f t="shared" ca="1" si="352"/>
        <v/>
      </c>
      <c r="O1407" s="7" t="str">
        <f t="shared" ca="1" si="348"/>
        <v/>
      </c>
      <c r="P1407" s="7" t="str">
        <f t="shared" ca="1" si="349"/>
        <v/>
      </c>
      <c r="Q1407" s="7" t="str">
        <f t="shared" ca="1" si="350"/>
        <v/>
      </c>
      <c r="R1407" s="7" t="str">
        <f t="shared" ca="1" si="351"/>
        <v/>
      </c>
      <c r="S1407" s="7" t="str">
        <f t="shared" ca="1" si="338"/>
        <v/>
      </c>
      <c r="T1407" s="7" t="str">
        <f t="shared" ca="1" si="339"/>
        <v/>
      </c>
      <c r="V1407" s="120" cm="1">
        <f t="array" aca="1" ref="V1407" ca="1">SUMIFS(Invoice_Hours,Invoice_Labor_Category,$D1407,Invoice_Company,$C1407,Invoice_MSA_Code,$E1407)</f>
        <v>0</v>
      </c>
      <c r="W1407" s="121" t="str">
        <f t="shared" ca="1" si="340"/>
        <v/>
      </c>
      <c r="X1407" s="151" t="str">
        <f t="shared" ca="1" si="341"/>
        <v/>
      </c>
      <c r="AB1407" t="str">
        <f t="shared" si="342"/>
        <v/>
      </c>
      <c r="AC1407" t="str">
        <f t="shared" si="343"/>
        <v/>
      </c>
      <c r="AD1407" t="str">
        <f t="shared" si="344"/>
        <v/>
      </c>
      <c r="AE1407" s="4" t="str">
        <f t="shared" ca="1" si="353"/>
        <v/>
      </c>
    </row>
    <row r="1408" spans="7:31" ht="20.100000000000001" customHeight="1">
      <c r="G1408" s="117" cm="1">
        <f t="array" aca="1" ref="G1408" ca="1">SUMIFS(Proposed_Hours,Proposed_Labor_Category,$D1408,Proposed_Company,$C1408,Proposed_MSA_Code,$E1408)</f>
        <v>0</v>
      </c>
      <c r="H1408" s="7" t="str">
        <f t="shared" ca="1" si="345"/>
        <v/>
      </c>
      <c r="I1408" s="4" t="str" cm="1">
        <f t="array" aca="1" ref="I1408" ca="1">IFERROR(IF(SUMIFS(Proposed_Direct_Cost,Proposed_Labor_Category,$D1408,Proposed_Company,$C1408,Proposed_MSA_Code,$E1408)=0,"Not Proposed",SUMIFS(Proposed_Direct_Cost,Proposed_Labor_Category,$D1408,Proposed_Company,$C1408,Proposed_MSA_Code,$E1408)),"")</f>
        <v>Not Proposed</v>
      </c>
      <c r="J1408" s="117" cm="1">
        <f t="array" aca="1" ref="J1408" ca="1">SUMIFS(Invoice_Hours,Invoice_Labor_Category,$D1408,Invoice_Company,$C1408,Invoice_MSA_Code,$E1408)</f>
        <v>0</v>
      </c>
      <c r="K1408" s="7" t="str">
        <f t="shared" ca="1" si="346"/>
        <v/>
      </c>
      <c r="L1408" s="222" cm="1">
        <f t="array" aca="1" ref="L1408" ca="1">IFERROR(SUMIFS(Invoice_Direct_Cost,Invoice_Labor_Category,$D1408,Invoice_Company,$C1408,Invoice_MSA_Code,$E1408),"")</f>
        <v>0</v>
      </c>
      <c r="M1408" s="7" t="str">
        <f t="shared" ca="1" si="347"/>
        <v/>
      </c>
      <c r="N1408" s="220" t="str">
        <f t="shared" ca="1" si="352"/>
        <v/>
      </c>
      <c r="O1408" s="7" t="str">
        <f t="shared" ca="1" si="348"/>
        <v/>
      </c>
      <c r="P1408" s="7" t="str">
        <f t="shared" ca="1" si="349"/>
        <v/>
      </c>
      <c r="Q1408" s="7" t="str">
        <f t="shared" ca="1" si="350"/>
        <v/>
      </c>
      <c r="R1408" s="7" t="str">
        <f t="shared" ca="1" si="351"/>
        <v/>
      </c>
      <c r="S1408" s="7" t="str">
        <f t="shared" ca="1" si="338"/>
        <v/>
      </c>
      <c r="T1408" s="7" t="str">
        <f t="shared" ca="1" si="339"/>
        <v/>
      </c>
      <c r="V1408" s="120" cm="1">
        <f t="array" aca="1" ref="V1408" ca="1">SUMIFS(Invoice_Hours,Invoice_Labor_Category,$D1408,Invoice_Company,$C1408,Invoice_MSA_Code,$E1408)</f>
        <v>0</v>
      </c>
      <c r="W1408" s="121" t="str">
        <f t="shared" ca="1" si="340"/>
        <v/>
      </c>
      <c r="X1408" s="152" t="str">
        <f t="shared" ca="1" si="341"/>
        <v/>
      </c>
      <c r="AB1408" t="str">
        <f t="shared" si="342"/>
        <v/>
      </c>
      <c r="AC1408" t="str">
        <f t="shared" si="343"/>
        <v/>
      </c>
      <c r="AD1408" t="str">
        <f t="shared" si="344"/>
        <v/>
      </c>
      <c r="AE1408" s="4" t="str">
        <f t="shared" ca="1" si="353"/>
        <v/>
      </c>
    </row>
    <row r="1409" spans="7:31" ht="20.100000000000001" customHeight="1">
      <c r="G1409" s="117" cm="1">
        <f t="array" aca="1" ref="G1409" ca="1">SUMIFS(Proposed_Hours,Proposed_Labor_Category,$D1409,Proposed_Company,$C1409,Proposed_MSA_Code,$E1409)</f>
        <v>0</v>
      </c>
      <c r="H1409" s="7" t="str">
        <f t="shared" ca="1" si="345"/>
        <v/>
      </c>
      <c r="I1409" s="4" t="str" cm="1">
        <f t="array" aca="1" ref="I1409" ca="1">IFERROR(IF(SUMIFS(Proposed_Direct_Cost,Proposed_Labor_Category,$D1409,Proposed_Company,$C1409,Proposed_MSA_Code,$E1409)=0,"Not Proposed",SUMIFS(Proposed_Direct_Cost,Proposed_Labor_Category,$D1409,Proposed_Company,$C1409,Proposed_MSA_Code,$E1409)),"")</f>
        <v>Not Proposed</v>
      </c>
      <c r="J1409" s="117" cm="1">
        <f t="array" aca="1" ref="J1409" ca="1">SUMIFS(Invoice_Hours,Invoice_Labor_Category,$D1409,Invoice_Company,$C1409,Invoice_MSA_Code,$E1409)</f>
        <v>0</v>
      </c>
      <c r="K1409" s="7" t="str">
        <f t="shared" ca="1" si="346"/>
        <v/>
      </c>
      <c r="L1409" s="222" cm="1">
        <f t="array" aca="1" ref="L1409" ca="1">IFERROR(SUMIFS(Invoice_Direct_Cost,Invoice_Labor_Category,$D1409,Invoice_Company,$C1409,Invoice_MSA_Code,$E1409),"")</f>
        <v>0</v>
      </c>
      <c r="M1409" s="7" t="str">
        <f t="shared" ca="1" si="347"/>
        <v/>
      </c>
      <c r="N1409" s="220" t="str">
        <f t="shared" ca="1" si="352"/>
        <v/>
      </c>
      <c r="O1409" s="7" t="str">
        <f t="shared" ca="1" si="348"/>
        <v/>
      </c>
      <c r="P1409" s="7" t="str">
        <f t="shared" ca="1" si="349"/>
        <v/>
      </c>
      <c r="Q1409" s="7" t="str">
        <f t="shared" ca="1" si="350"/>
        <v/>
      </c>
      <c r="R1409" s="7" t="str">
        <f t="shared" ca="1" si="351"/>
        <v/>
      </c>
      <c r="S1409" s="7" t="str">
        <f t="shared" ca="1" si="338"/>
        <v/>
      </c>
      <c r="T1409" s="7" t="str">
        <f t="shared" ca="1" si="339"/>
        <v/>
      </c>
      <c r="V1409" s="120" cm="1">
        <f t="array" aca="1" ref="V1409" ca="1">SUMIFS(Invoice_Hours,Invoice_Labor_Category,$D1409,Invoice_Company,$C1409,Invoice_MSA_Code,$E1409)</f>
        <v>0</v>
      </c>
      <c r="W1409" s="121" t="str">
        <f t="shared" ca="1" si="340"/>
        <v/>
      </c>
      <c r="X1409" s="151" t="str">
        <f t="shared" ca="1" si="341"/>
        <v/>
      </c>
      <c r="AB1409" t="str">
        <f t="shared" si="342"/>
        <v/>
      </c>
      <c r="AC1409" t="str">
        <f t="shared" si="343"/>
        <v/>
      </c>
      <c r="AD1409" t="str">
        <f t="shared" si="344"/>
        <v/>
      </c>
      <c r="AE1409" s="4" t="str">
        <f t="shared" ca="1" si="353"/>
        <v/>
      </c>
    </row>
    <row r="1410" spans="7:31" ht="20.100000000000001" customHeight="1">
      <c r="G1410" s="117" cm="1">
        <f t="array" aca="1" ref="G1410" ca="1">SUMIFS(Proposed_Hours,Proposed_Labor_Category,$D1410,Proposed_Company,$C1410,Proposed_MSA_Code,$E1410)</f>
        <v>0</v>
      </c>
      <c r="H1410" s="7" t="str">
        <f t="shared" ca="1" si="345"/>
        <v/>
      </c>
      <c r="I1410" s="4" t="str" cm="1">
        <f t="array" aca="1" ref="I1410" ca="1">IFERROR(IF(SUMIFS(Proposed_Direct_Cost,Proposed_Labor_Category,$D1410,Proposed_Company,$C1410,Proposed_MSA_Code,$E1410)=0,"Not Proposed",SUMIFS(Proposed_Direct_Cost,Proposed_Labor_Category,$D1410,Proposed_Company,$C1410,Proposed_MSA_Code,$E1410)),"")</f>
        <v>Not Proposed</v>
      </c>
      <c r="J1410" s="117" cm="1">
        <f t="array" aca="1" ref="J1410" ca="1">SUMIFS(Invoice_Hours,Invoice_Labor_Category,$D1410,Invoice_Company,$C1410,Invoice_MSA_Code,$E1410)</f>
        <v>0</v>
      </c>
      <c r="K1410" s="7" t="str">
        <f t="shared" ca="1" si="346"/>
        <v/>
      </c>
      <c r="L1410" s="222" cm="1">
        <f t="array" aca="1" ref="L1410" ca="1">IFERROR(SUMIFS(Invoice_Direct_Cost,Invoice_Labor_Category,$D1410,Invoice_Company,$C1410,Invoice_MSA_Code,$E1410),"")</f>
        <v>0</v>
      </c>
      <c r="M1410" s="7" t="str">
        <f t="shared" ca="1" si="347"/>
        <v/>
      </c>
      <c r="N1410" s="220" t="str">
        <f t="shared" ca="1" si="352"/>
        <v/>
      </c>
      <c r="O1410" s="7" t="str">
        <f t="shared" ca="1" si="348"/>
        <v/>
      </c>
      <c r="P1410" s="7" t="str">
        <f t="shared" ca="1" si="349"/>
        <v/>
      </c>
      <c r="Q1410" s="7" t="str">
        <f t="shared" ca="1" si="350"/>
        <v/>
      </c>
      <c r="R1410" s="7" t="str">
        <f t="shared" ca="1" si="351"/>
        <v/>
      </c>
      <c r="S1410" s="7" t="str">
        <f t="shared" ca="1" si="338"/>
        <v/>
      </c>
      <c r="T1410" s="7" t="str">
        <f t="shared" ca="1" si="339"/>
        <v/>
      </c>
      <c r="V1410" s="120" cm="1">
        <f t="array" aca="1" ref="V1410" ca="1">SUMIFS(Invoice_Hours,Invoice_Labor_Category,$D1410,Invoice_Company,$C1410,Invoice_MSA_Code,$E1410)</f>
        <v>0</v>
      </c>
      <c r="W1410" s="121" t="str">
        <f t="shared" ca="1" si="340"/>
        <v/>
      </c>
      <c r="X1410" s="152" t="str">
        <f t="shared" ca="1" si="341"/>
        <v/>
      </c>
      <c r="AB1410" t="str">
        <f t="shared" si="342"/>
        <v/>
      </c>
      <c r="AC1410" t="str">
        <f t="shared" si="343"/>
        <v/>
      </c>
      <c r="AD1410" t="str">
        <f t="shared" si="344"/>
        <v/>
      </c>
      <c r="AE1410" s="4" t="str">
        <f t="shared" ca="1" si="353"/>
        <v/>
      </c>
    </row>
    <row r="1411" spans="7:31" ht="20.100000000000001" customHeight="1">
      <c r="G1411" s="117" cm="1">
        <f t="array" aca="1" ref="G1411" ca="1">SUMIFS(Proposed_Hours,Proposed_Labor_Category,$D1411,Proposed_Company,$C1411,Proposed_MSA_Code,$E1411)</f>
        <v>0</v>
      </c>
      <c r="H1411" s="7" t="str">
        <f t="shared" ca="1" si="345"/>
        <v/>
      </c>
      <c r="I1411" s="4" t="str" cm="1">
        <f t="array" aca="1" ref="I1411" ca="1">IFERROR(IF(SUMIFS(Proposed_Direct_Cost,Proposed_Labor_Category,$D1411,Proposed_Company,$C1411,Proposed_MSA_Code,$E1411)=0,"Not Proposed",SUMIFS(Proposed_Direct_Cost,Proposed_Labor_Category,$D1411,Proposed_Company,$C1411,Proposed_MSA_Code,$E1411)),"")</f>
        <v>Not Proposed</v>
      </c>
      <c r="J1411" s="117" cm="1">
        <f t="array" aca="1" ref="J1411" ca="1">SUMIFS(Invoice_Hours,Invoice_Labor_Category,$D1411,Invoice_Company,$C1411,Invoice_MSA_Code,$E1411)</f>
        <v>0</v>
      </c>
      <c r="K1411" s="7" t="str">
        <f t="shared" ca="1" si="346"/>
        <v/>
      </c>
      <c r="L1411" s="222" cm="1">
        <f t="array" aca="1" ref="L1411" ca="1">IFERROR(SUMIFS(Invoice_Direct_Cost,Invoice_Labor_Category,$D1411,Invoice_Company,$C1411,Invoice_MSA_Code,$E1411),"")</f>
        <v>0</v>
      </c>
      <c r="M1411" s="7" t="str">
        <f t="shared" ca="1" si="347"/>
        <v/>
      </c>
      <c r="N1411" s="220" t="str">
        <f t="shared" ca="1" si="352"/>
        <v/>
      </c>
      <c r="O1411" s="7" t="str">
        <f t="shared" ca="1" si="348"/>
        <v/>
      </c>
      <c r="P1411" s="7" t="str">
        <f t="shared" ca="1" si="349"/>
        <v/>
      </c>
      <c r="Q1411" s="7" t="str">
        <f t="shared" ca="1" si="350"/>
        <v/>
      </c>
      <c r="R1411" s="7" t="str">
        <f t="shared" ca="1" si="351"/>
        <v/>
      </c>
      <c r="S1411" s="7" t="str">
        <f t="shared" ref="S1411:S1474" ca="1" si="354">IFERROR(IF(N1411&lt;0,-O1411,""),"")</f>
        <v/>
      </c>
      <c r="T1411" s="7" t="str">
        <f t="shared" ref="T1411:T1474" ca="1" si="355">IFERROR(IF(AND(K1411&lt;&gt;"",H1411&lt;&gt;"",K1411=H1411),L1411,""),"")</f>
        <v/>
      </c>
      <c r="V1411" s="120" cm="1">
        <f t="array" aca="1" ref="V1411" ca="1">SUMIFS(Invoice_Hours,Invoice_Labor_Category,$D1411,Invoice_Company,$C1411,Invoice_MSA_Code,$E1411)</f>
        <v>0</v>
      </c>
      <c r="W1411" s="121" t="str">
        <f t="shared" ref="W1411:W1474" ca="1" si="356">IFERROR(IF(AND(H1411&lt;&gt;0,K1411&gt;H1411,(K1411-H1411)/H1411&gt;0.05),(K1411-H1411),""),"")</f>
        <v/>
      </c>
      <c r="X1411" s="151" t="str">
        <f t="shared" ref="X1411:X1474" ca="1" si="357">IFERROR(IF(H1411="",K1411*J1411,W1411*V1411),"")</f>
        <v/>
      </c>
      <c r="AB1411" t="str">
        <f t="shared" ref="AB1411:AB1474" si="358">IF(C1411=0,"",C1411)</f>
        <v/>
      </c>
      <c r="AC1411" t="str">
        <f t="shared" ref="AC1411:AC1474" si="359">IF(D1411=0,"",D1411)</f>
        <v/>
      </c>
      <c r="AD1411" t="str">
        <f t="shared" ref="AD1411:AD1474" si="360">IF(F1411=0,"",F1411)</f>
        <v/>
      </c>
      <c r="AE1411" s="4" t="str">
        <f t="shared" ca="1" si="353"/>
        <v/>
      </c>
    </row>
    <row r="1412" spans="7:31" ht="20.100000000000001" customHeight="1">
      <c r="G1412" s="117" cm="1">
        <f t="array" aca="1" ref="G1412" ca="1">SUMIFS(Proposed_Hours,Proposed_Labor_Category,$D1412,Proposed_Company,$C1412,Proposed_MSA_Code,$E1412)</f>
        <v>0</v>
      </c>
      <c r="H1412" s="7" t="str">
        <f t="shared" ref="H1412:H1475" ca="1" si="361">IFERROR(I1412/G1412,"")</f>
        <v/>
      </c>
      <c r="I1412" s="4" t="str" cm="1">
        <f t="array" aca="1" ref="I1412" ca="1">IFERROR(IF(SUMIFS(Proposed_Direct_Cost,Proposed_Labor_Category,$D1412,Proposed_Company,$C1412,Proposed_MSA_Code,$E1412)=0,"Not Proposed",SUMIFS(Proposed_Direct_Cost,Proposed_Labor_Category,$D1412,Proposed_Company,$C1412,Proposed_MSA_Code,$E1412)),"")</f>
        <v>Not Proposed</v>
      </c>
      <c r="J1412" s="117" cm="1">
        <f t="array" aca="1" ref="J1412" ca="1">SUMIFS(Invoice_Hours,Invoice_Labor_Category,$D1412,Invoice_Company,$C1412,Invoice_MSA_Code,$E1412)</f>
        <v>0</v>
      </c>
      <c r="K1412" s="7" t="str">
        <f t="shared" ref="K1412:K1475" ca="1" si="362">IFERROR(L1412/J1412,"")</f>
        <v/>
      </c>
      <c r="L1412" s="222" cm="1">
        <f t="array" aca="1" ref="L1412" ca="1">IFERROR(SUMIFS(Invoice_Direct_Cost,Invoice_Labor_Category,$D1412,Invoice_Company,$C1412,Invoice_MSA_Code,$E1412),"")</f>
        <v>0</v>
      </c>
      <c r="M1412" s="7" t="str">
        <f t="shared" ref="M1412:M1475" ca="1" si="363">IFERROR(K1412-H1412,"")</f>
        <v/>
      </c>
      <c r="N1412" s="220" t="str">
        <f t="shared" ca="1" si="352"/>
        <v/>
      </c>
      <c r="O1412" s="7" t="str">
        <f t="shared" ref="O1412:O1475" ca="1" si="364">IFERROR(M1412*J1412,"")</f>
        <v/>
      </c>
      <c r="P1412" s="7" t="str">
        <f t="shared" ref="P1412:P1475" ca="1" si="365">IFERROR(IF(N1412&gt;5%,O1412*((N1412-5%)/N1412),""),"")</f>
        <v/>
      </c>
      <c r="Q1412" s="7" t="str">
        <f t="shared" ref="Q1412:Q1475" ca="1" si="366">IFERROR(IF(N1412&gt;0,O1412*(MIN(N1412,5%)/N1412),""),"")</f>
        <v/>
      </c>
      <c r="R1412" s="7" t="str">
        <f t="shared" ref="R1412:R1475" ca="1" si="367">IFERROR(IF(AND(K1412&gt;0,H1412="",L1412&lt;&gt;0),L1412,""),"")</f>
        <v/>
      </c>
      <c r="S1412" s="7" t="str">
        <f t="shared" ca="1" si="354"/>
        <v/>
      </c>
      <c r="T1412" s="7" t="str">
        <f t="shared" ca="1" si="355"/>
        <v/>
      </c>
      <c r="V1412" s="120" cm="1">
        <f t="array" aca="1" ref="V1412" ca="1">SUMIFS(Invoice_Hours,Invoice_Labor_Category,$D1412,Invoice_Company,$C1412,Invoice_MSA_Code,$E1412)</f>
        <v>0</v>
      </c>
      <c r="W1412" s="121" t="str">
        <f t="shared" ca="1" si="356"/>
        <v/>
      </c>
      <c r="X1412" s="152" t="str">
        <f t="shared" ca="1" si="357"/>
        <v/>
      </c>
      <c r="AB1412" t="str">
        <f t="shared" si="358"/>
        <v/>
      </c>
      <c r="AC1412" t="str">
        <f t="shared" si="359"/>
        <v/>
      </c>
      <c r="AD1412" t="str">
        <f t="shared" si="360"/>
        <v/>
      </c>
      <c r="AE1412" s="4" t="str">
        <f t="shared" ca="1" si="353"/>
        <v/>
      </c>
    </row>
    <row r="1413" spans="7:31" ht="20.100000000000001" customHeight="1">
      <c r="G1413" s="117" cm="1">
        <f t="array" aca="1" ref="G1413" ca="1">SUMIFS(Proposed_Hours,Proposed_Labor_Category,$D1413,Proposed_Company,$C1413,Proposed_MSA_Code,$E1413)</f>
        <v>0</v>
      </c>
      <c r="H1413" s="7" t="str">
        <f t="shared" ca="1" si="361"/>
        <v/>
      </c>
      <c r="I1413" s="4" t="str" cm="1">
        <f t="array" aca="1" ref="I1413" ca="1">IFERROR(IF(SUMIFS(Proposed_Direct_Cost,Proposed_Labor_Category,$D1413,Proposed_Company,$C1413,Proposed_MSA_Code,$E1413)=0,"Not Proposed",SUMIFS(Proposed_Direct_Cost,Proposed_Labor_Category,$D1413,Proposed_Company,$C1413,Proposed_MSA_Code,$E1413)),"")</f>
        <v>Not Proposed</v>
      </c>
      <c r="J1413" s="117" cm="1">
        <f t="array" aca="1" ref="J1413" ca="1">SUMIFS(Invoice_Hours,Invoice_Labor_Category,$D1413,Invoice_Company,$C1413,Invoice_MSA_Code,$E1413)</f>
        <v>0</v>
      </c>
      <c r="K1413" s="7" t="str">
        <f t="shared" ca="1" si="362"/>
        <v/>
      </c>
      <c r="L1413" s="222" cm="1">
        <f t="array" aca="1" ref="L1413" ca="1">IFERROR(SUMIFS(Invoice_Direct_Cost,Invoice_Labor_Category,$D1413,Invoice_Company,$C1413,Invoice_MSA_Code,$E1413),"")</f>
        <v>0</v>
      </c>
      <c r="M1413" s="7" t="str">
        <f t="shared" ca="1" si="363"/>
        <v/>
      </c>
      <c r="N1413" s="220" t="str">
        <f t="shared" ref="N1413:N1476" ca="1" si="368">IFERROR(M1413/H1413,"")</f>
        <v/>
      </c>
      <c r="O1413" s="7" t="str">
        <f t="shared" ca="1" si="364"/>
        <v/>
      </c>
      <c r="P1413" s="7" t="str">
        <f t="shared" ca="1" si="365"/>
        <v/>
      </c>
      <c r="Q1413" s="7" t="str">
        <f t="shared" ca="1" si="366"/>
        <v/>
      </c>
      <c r="R1413" s="7" t="str">
        <f t="shared" ca="1" si="367"/>
        <v/>
      </c>
      <c r="S1413" s="7" t="str">
        <f t="shared" ca="1" si="354"/>
        <v/>
      </c>
      <c r="T1413" s="7" t="str">
        <f t="shared" ca="1" si="355"/>
        <v/>
      </c>
      <c r="V1413" s="120" cm="1">
        <f t="array" aca="1" ref="V1413" ca="1">SUMIFS(Invoice_Hours,Invoice_Labor_Category,$D1413,Invoice_Company,$C1413,Invoice_MSA_Code,$E1413)</f>
        <v>0</v>
      </c>
      <c r="W1413" s="121" t="str">
        <f t="shared" ca="1" si="356"/>
        <v/>
      </c>
      <c r="X1413" s="151" t="str">
        <f t="shared" ca="1" si="357"/>
        <v/>
      </c>
      <c r="AB1413" t="str">
        <f t="shared" si="358"/>
        <v/>
      </c>
      <c r="AC1413" t="str">
        <f t="shared" si="359"/>
        <v/>
      </c>
      <c r="AD1413" t="str">
        <f t="shared" si="360"/>
        <v/>
      </c>
      <c r="AE1413" s="4" t="str">
        <f t="shared" ca="1" si="353"/>
        <v/>
      </c>
    </row>
    <row r="1414" spans="7:31" ht="20.100000000000001" customHeight="1">
      <c r="G1414" s="117" cm="1">
        <f t="array" aca="1" ref="G1414" ca="1">SUMIFS(Proposed_Hours,Proposed_Labor_Category,$D1414,Proposed_Company,$C1414,Proposed_MSA_Code,$E1414)</f>
        <v>0</v>
      </c>
      <c r="H1414" s="7" t="str">
        <f t="shared" ca="1" si="361"/>
        <v/>
      </c>
      <c r="I1414" s="4" t="str" cm="1">
        <f t="array" aca="1" ref="I1414" ca="1">IFERROR(IF(SUMIFS(Proposed_Direct_Cost,Proposed_Labor_Category,$D1414,Proposed_Company,$C1414,Proposed_MSA_Code,$E1414)=0,"Not Proposed",SUMIFS(Proposed_Direct_Cost,Proposed_Labor_Category,$D1414,Proposed_Company,$C1414,Proposed_MSA_Code,$E1414)),"")</f>
        <v>Not Proposed</v>
      </c>
      <c r="J1414" s="117" cm="1">
        <f t="array" aca="1" ref="J1414" ca="1">SUMIFS(Invoice_Hours,Invoice_Labor_Category,$D1414,Invoice_Company,$C1414,Invoice_MSA_Code,$E1414)</f>
        <v>0</v>
      </c>
      <c r="K1414" s="7" t="str">
        <f t="shared" ca="1" si="362"/>
        <v/>
      </c>
      <c r="L1414" s="222" cm="1">
        <f t="array" aca="1" ref="L1414" ca="1">IFERROR(SUMIFS(Invoice_Direct_Cost,Invoice_Labor_Category,$D1414,Invoice_Company,$C1414,Invoice_MSA_Code,$E1414),"")</f>
        <v>0</v>
      </c>
      <c r="M1414" s="7" t="str">
        <f t="shared" ca="1" si="363"/>
        <v/>
      </c>
      <c r="N1414" s="220" t="str">
        <f t="shared" ca="1" si="368"/>
        <v/>
      </c>
      <c r="O1414" s="7" t="str">
        <f t="shared" ca="1" si="364"/>
        <v/>
      </c>
      <c r="P1414" s="7" t="str">
        <f t="shared" ca="1" si="365"/>
        <v/>
      </c>
      <c r="Q1414" s="7" t="str">
        <f t="shared" ca="1" si="366"/>
        <v/>
      </c>
      <c r="R1414" s="7" t="str">
        <f t="shared" ca="1" si="367"/>
        <v/>
      </c>
      <c r="S1414" s="7" t="str">
        <f t="shared" ca="1" si="354"/>
        <v/>
      </c>
      <c r="T1414" s="7" t="str">
        <f t="shared" ca="1" si="355"/>
        <v/>
      </c>
      <c r="V1414" s="120" cm="1">
        <f t="array" aca="1" ref="V1414" ca="1">SUMIFS(Invoice_Hours,Invoice_Labor_Category,$D1414,Invoice_Company,$C1414,Invoice_MSA_Code,$E1414)</f>
        <v>0</v>
      </c>
      <c r="W1414" s="121" t="str">
        <f t="shared" ca="1" si="356"/>
        <v/>
      </c>
      <c r="X1414" s="152" t="str">
        <f t="shared" ca="1" si="357"/>
        <v/>
      </c>
      <c r="AB1414" t="str">
        <f t="shared" si="358"/>
        <v/>
      </c>
      <c r="AC1414" t="str">
        <f t="shared" si="359"/>
        <v/>
      </c>
      <c r="AD1414" t="str">
        <f t="shared" si="360"/>
        <v/>
      </c>
      <c r="AE1414" s="4" t="str">
        <f t="shared" ca="1" si="353"/>
        <v/>
      </c>
    </row>
    <row r="1415" spans="7:31" ht="20.100000000000001" customHeight="1">
      <c r="G1415" s="117" cm="1">
        <f t="array" aca="1" ref="G1415" ca="1">SUMIFS(Proposed_Hours,Proposed_Labor_Category,$D1415,Proposed_Company,$C1415,Proposed_MSA_Code,$E1415)</f>
        <v>0</v>
      </c>
      <c r="H1415" s="7" t="str">
        <f t="shared" ca="1" si="361"/>
        <v/>
      </c>
      <c r="I1415" s="4" t="str" cm="1">
        <f t="array" aca="1" ref="I1415" ca="1">IFERROR(IF(SUMIFS(Proposed_Direct_Cost,Proposed_Labor_Category,$D1415,Proposed_Company,$C1415,Proposed_MSA_Code,$E1415)=0,"Not Proposed",SUMIFS(Proposed_Direct_Cost,Proposed_Labor_Category,$D1415,Proposed_Company,$C1415,Proposed_MSA_Code,$E1415)),"")</f>
        <v>Not Proposed</v>
      </c>
      <c r="J1415" s="117" cm="1">
        <f t="array" aca="1" ref="J1415" ca="1">SUMIFS(Invoice_Hours,Invoice_Labor_Category,$D1415,Invoice_Company,$C1415,Invoice_MSA_Code,$E1415)</f>
        <v>0</v>
      </c>
      <c r="K1415" s="7" t="str">
        <f t="shared" ca="1" si="362"/>
        <v/>
      </c>
      <c r="L1415" s="222" cm="1">
        <f t="array" aca="1" ref="L1415" ca="1">IFERROR(SUMIFS(Invoice_Direct_Cost,Invoice_Labor_Category,$D1415,Invoice_Company,$C1415,Invoice_MSA_Code,$E1415),"")</f>
        <v>0</v>
      </c>
      <c r="M1415" s="7" t="str">
        <f t="shared" ca="1" si="363"/>
        <v/>
      </c>
      <c r="N1415" s="220" t="str">
        <f t="shared" ca="1" si="368"/>
        <v/>
      </c>
      <c r="O1415" s="7" t="str">
        <f t="shared" ca="1" si="364"/>
        <v/>
      </c>
      <c r="P1415" s="7" t="str">
        <f t="shared" ca="1" si="365"/>
        <v/>
      </c>
      <c r="Q1415" s="7" t="str">
        <f t="shared" ca="1" si="366"/>
        <v/>
      </c>
      <c r="R1415" s="7" t="str">
        <f t="shared" ca="1" si="367"/>
        <v/>
      </c>
      <c r="S1415" s="7" t="str">
        <f t="shared" ca="1" si="354"/>
        <v/>
      </c>
      <c r="T1415" s="7" t="str">
        <f t="shared" ca="1" si="355"/>
        <v/>
      </c>
      <c r="V1415" s="120" cm="1">
        <f t="array" aca="1" ref="V1415" ca="1">SUMIFS(Invoice_Hours,Invoice_Labor_Category,$D1415,Invoice_Company,$C1415,Invoice_MSA_Code,$E1415)</f>
        <v>0</v>
      </c>
      <c r="W1415" s="121" t="str">
        <f t="shared" ca="1" si="356"/>
        <v/>
      </c>
      <c r="X1415" s="151" t="str">
        <f t="shared" ca="1" si="357"/>
        <v/>
      </c>
      <c r="AB1415" t="str">
        <f t="shared" si="358"/>
        <v/>
      </c>
      <c r="AC1415" t="str">
        <f t="shared" si="359"/>
        <v/>
      </c>
      <c r="AD1415" t="str">
        <f t="shared" si="360"/>
        <v/>
      </c>
      <c r="AE1415" s="4" t="str">
        <f t="shared" ca="1" si="353"/>
        <v/>
      </c>
    </row>
    <row r="1416" spans="7:31" ht="20.100000000000001" customHeight="1">
      <c r="G1416" s="117" cm="1">
        <f t="array" aca="1" ref="G1416" ca="1">SUMIFS(Proposed_Hours,Proposed_Labor_Category,$D1416,Proposed_Company,$C1416,Proposed_MSA_Code,$E1416)</f>
        <v>0</v>
      </c>
      <c r="H1416" s="7" t="str">
        <f t="shared" ca="1" si="361"/>
        <v/>
      </c>
      <c r="I1416" s="4" t="str" cm="1">
        <f t="array" aca="1" ref="I1416" ca="1">IFERROR(IF(SUMIFS(Proposed_Direct_Cost,Proposed_Labor_Category,$D1416,Proposed_Company,$C1416,Proposed_MSA_Code,$E1416)=0,"Not Proposed",SUMIFS(Proposed_Direct_Cost,Proposed_Labor_Category,$D1416,Proposed_Company,$C1416,Proposed_MSA_Code,$E1416)),"")</f>
        <v>Not Proposed</v>
      </c>
      <c r="J1416" s="117" cm="1">
        <f t="array" aca="1" ref="J1416" ca="1">SUMIFS(Invoice_Hours,Invoice_Labor_Category,$D1416,Invoice_Company,$C1416,Invoice_MSA_Code,$E1416)</f>
        <v>0</v>
      </c>
      <c r="K1416" s="7" t="str">
        <f t="shared" ca="1" si="362"/>
        <v/>
      </c>
      <c r="L1416" s="222" cm="1">
        <f t="array" aca="1" ref="L1416" ca="1">IFERROR(SUMIFS(Invoice_Direct_Cost,Invoice_Labor_Category,$D1416,Invoice_Company,$C1416,Invoice_MSA_Code,$E1416),"")</f>
        <v>0</v>
      </c>
      <c r="M1416" s="7" t="str">
        <f t="shared" ca="1" si="363"/>
        <v/>
      </c>
      <c r="N1416" s="220" t="str">
        <f t="shared" ca="1" si="368"/>
        <v/>
      </c>
      <c r="O1416" s="7" t="str">
        <f t="shared" ca="1" si="364"/>
        <v/>
      </c>
      <c r="P1416" s="7" t="str">
        <f t="shared" ca="1" si="365"/>
        <v/>
      </c>
      <c r="Q1416" s="7" t="str">
        <f t="shared" ca="1" si="366"/>
        <v/>
      </c>
      <c r="R1416" s="7" t="str">
        <f t="shared" ca="1" si="367"/>
        <v/>
      </c>
      <c r="S1416" s="7" t="str">
        <f t="shared" ca="1" si="354"/>
        <v/>
      </c>
      <c r="T1416" s="7" t="str">
        <f t="shared" ca="1" si="355"/>
        <v/>
      </c>
      <c r="V1416" s="120" cm="1">
        <f t="array" aca="1" ref="V1416" ca="1">SUMIFS(Invoice_Hours,Invoice_Labor_Category,$D1416,Invoice_Company,$C1416,Invoice_MSA_Code,$E1416)</f>
        <v>0</v>
      </c>
      <c r="W1416" s="121" t="str">
        <f t="shared" ca="1" si="356"/>
        <v/>
      </c>
      <c r="X1416" s="152" t="str">
        <f t="shared" ca="1" si="357"/>
        <v/>
      </c>
      <c r="AB1416" t="str">
        <f t="shared" si="358"/>
        <v/>
      </c>
      <c r="AC1416" t="str">
        <f t="shared" si="359"/>
        <v/>
      </c>
      <c r="AD1416" t="str">
        <f t="shared" si="360"/>
        <v/>
      </c>
      <c r="AE1416" s="4" t="str">
        <f t="shared" ca="1" si="353"/>
        <v/>
      </c>
    </row>
    <row r="1417" spans="7:31" ht="20.100000000000001" customHeight="1">
      <c r="G1417" s="117" cm="1">
        <f t="array" aca="1" ref="G1417" ca="1">SUMIFS(Proposed_Hours,Proposed_Labor_Category,$D1417,Proposed_Company,$C1417,Proposed_MSA_Code,$E1417)</f>
        <v>0</v>
      </c>
      <c r="H1417" s="7" t="str">
        <f t="shared" ca="1" si="361"/>
        <v/>
      </c>
      <c r="I1417" s="4" t="str" cm="1">
        <f t="array" aca="1" ref="I1417" ca="1">IFERROR(IF(SUMIFS(Proposed_Direct_Cost,Proposed_Labor_Category,$D1417,Proposed_Company,$C1417,Proposed_MSA_Code,$E1417)=0,"Not Proposed",SUMIFS(Proposed_Direct_Cost,Proposed_Labor_Category,$D1417,Proposed_Company,$C1417,Proposed_MSA_Code,$E1417)),"")</f>
        <v>Not Proposed</v>
      </c>
      <c r="J1417" s="117" cm="1">
        <f t="array" aca="1" ref="J1417" ca="1">SUMIFS(Invoice_Hours,Invoice_Labor_Category,$D1417,Invoice_Company,$C1417,Invoice_MSA_Code,$E1417)</f>
        <v>0</v>
      </c>
      <c r="K1417" s="7" t="str">
        <f t="shared" ca="1" si="362"/>
        <v/>
      </c>
      <c r="L1417" s="222" cm="1">
        <f t="array" aca="1" ref="L1417" ca="1">IFERROR(SUMIFS(Invoice_Direct_Cost,Invoice_Labor_Category,$D1417,Invoice_Company,$C1417,Invoice_MSA_Code,$E1417),"")</f>
        <v>0</v>
      </c>
      <c r="M1417" s="7" t="str">
        <f t="shared" ca="1" si="363"/>
        <v/>
      </c>
      <c r="N1417" s="220" t="str">
        <f t="shared" ca="1" si="368"/>
        <v/>
      </c>
      <c r="O1417" s="7" t="str">
        <f t="shared" ca="1" si="364"/>
        <v/>
      </c>
      <c r="P1417" s="7" t="str">
        <f t="shared" ca="1" si="365"/>
        <v/>
      </c>
      <c r="Q1417" s="7" t="str">
        <f t="shared" ca="1" si="366"/>
        <v/>
      </c>
      <c r="R1417" s="7" t="str">
        <f t="shared" ca="1" si="367"/>
        <v/>
      </c>
      <c r="S1417" s="7" t="str">
        <f t="shared" ca="1" si="354"/>
        <v/>
      </c>
      <c r="T1417" s="7" t="str">
        <f t="shared" ca="1" si="355"/>
        <v/>
      </c>
      <c r="V1417" s="120" cm="1">
        <f t="array" aca="1" ref="V1417" ca="1">SUMIFS(Invoice_Hours,Invoice_Labor_Category,$D1417,Invoice_Company,$C1417,Invoice_MSA_Code,$E1417)</f>
        <v>0</v>
      </c>
      <c r="W1417" s="121" t="str">
        <f t="shared" ca="1" si="356"/>
        <v/>
      </c>
      <c r="X1417" s="151" t="str">
        <f t="shared" ca="1" si="357"/>
        <v/>
      </c>
      <c r="AB1417" t="str">
        <f t="shared" si="358"/>
        <v/>
      </c>
      <c r="AC1417" t="str">
        <f t="shared" si="359"/>
        <v/>
      </c>
      <c r="AD1417" t="str">
        <f t="shared" si="360"/>
        <v/>
      </c>
      <c r="AE1417" s="4" t="str">
        <f t="shared" ca="1" si="353"/>
        <v/>
      </c>
    </row>
    <row r="1418" spans="7:31" ht="20.100000000000001" customHeight="1">
      <c r="G1418" s="117" cm="1">
        <f t="array" aca="1" ref="G1418" ca="1">SUMIFS(Proposed_Hours,Proposed_Labor_Category,$D1418,Proposed_Company,$C1418,Proposed_MSA_Code,$E1418)</f>
        <v>0</v>
      </c>
      <c r="H1418" s="7" t="str">
        <f t="shared" ca="1" si="361"/>
        <v/>
      </c>
      <c r="I1418" s="4" t="str" cm="1">
        <f t="array" aca="1" ref="I1418" ca="1">IFERROR(IF(SUMIFS(Proposed_Direct_Cost,Proposed_Labor_Category,$D1418,Proposed_Company,$C1418,Proposed_MSA_Code,$E1418)=0,"Not Proposed",SUMIFS(Proposed_Direct_Cost,Proposed_Labor_Category,$D1418,Proposed_Company,$C1418,Proposed_MSA_Code,$E1418)),"")</f>
        <v>Not Proposed</v>
      </c>
      <c r="J1418" s="117" cm="1">
        <f t="array" aca="1" ref="J1418" ca="1">SUMIFS(Invoice_Hours,Invoice_Labor_Category,$D1418,Invoice_Company,$C1418,Invoice_MSA_Code,$E1418)</f>
        <v>0</v>
      </c>
      <c r="K1418" s="7" t="str">
        <f t="shared" ca="1" si="362"/>
        <v/>
      </c>
      <c r="L1418" s="222" cm="1">
        <f t="array" aca="1" ref="L1418" ca="1">IFERROR(SUMIFS(Invoice_Direct_Cost,Invoice_Labor_Category,$D1418,Invoice_Company,$C1418,Invoice_MSA_Code,$E1418),"")</f>
        <v>0</v>
      </c>
      <c r="M1418" s="7" t="str">
        <f t="shared" ca="1" si="363"/>
        <v/>
      </c>
      <c r="N1418" s="220" t="str">
        <f t="shared" ca="1" si="368"/>
        <v/>
      </c>
      <c r="O1418" s="7" t="str">
        <f t="shared" ca="1" si="364"/>
        <v/>
      </c>
      <c r="P1418" s="7" t="str">
        <f t="shared" ca="1" si="365"/>
        <v/>
      </c>
      <c r="Q1418" s="7" t="str">
        <f t="shared" ca="1" si="366"/>
        <v/>
      </c>
      <c r="R1418" s="7" t="str">
        <f t="shared" ca="1" si="367"/>
        <v/>
      </c>
      <c r="S1418" s="7" t="str">
        <f t="shared" ca="1" si="354"/>
        <v/>
      </c>
      <c r="T1418" s="7" t="str">
        <f t="shared" ca="1" si="355"/>
        <v/>
      </c>
      <c r="V1418" s="120" cm="1">
        <f t="array" aca="1" ref="V1418" ca="1">SUMIFS(Invoice_Hours,Invoice_Labor_Category,$D1418,Invoice_Company,$C1418,Invoice_MSA_Code,$E1418)</f>
        <v>0</v>
      </c>
      <c r="W1418" s="121" t="str">
        <f t="shared" ca="1" si="356"/>
        <v/>
      </c>
      <c r="X1418" s="152" t="str">
        <f t="shared" ca="1" si="357"/>
        <v/>
      </c>
      <c r="AB1418" t="str">
        <f t="shared" si="358"/>
        <v/>
      </c>
      <c r="AC1418" t="str">
        <f t="shared" si="359"/>
        <v/>
      </c>
      <c r="AD1418" t="str">
        <f t="shared" si="360"/>
        <v/>
      </c>
      <c r="AE1418" s="4" t="str">
        <f t="shared" ca="1" si="353"/>
        <v/>
      </c>
    </row>
    <row r="1419" spans="7:31" ht="20.100000000000001" customHeight="1">
      <c r="G1419" s="117" cm="1">
        <f t="array" aca="1" ref="G1419" ca="1">SUMIFS(Proposed_Hours,Proposed_Labor_Category,$D1419,Proposed_Company,$C1419,Proposed_MSA_Code,$E1419)</f>
        <v>0</v>
      </c>
      <c r="H1419" s="7" t="str">
        <f t="shared" ca="1" si="361"/>
        <v/>
      </c>
      <c r="I1419" s="4" t="str" cm="1">
        <f t="array" aca="1" ref="I1419" ca="1">IFERROR(IF(SUMIFS(Proposed_Direct_Cost,Proposed_Labor_Category,$D1419,Proposed_Company,$C1419,Proposed_MSA_Code,$E1419)=0,"Not Proposed",SUMIFS(Proposed_Direct_Cost,Proposed_Labor_Category,$D1419,Proposed_Company,$C1419,Proposed_MSA_Code,$E1419)),"")</f>
        <v>Not Proposed</v>
      </c>
      <c r="J1419" s="117" cm="1">
        <f t="array" aca="1" ref="J1419" ca="1">SUMIFS(Invoice_Hours,Invoice_Labor_Category,$D1419,Invoice_Company,$C1419,Invoice_MSA_Code,$E1419)</f>
        <v>0</v>
      </c>
      <c r="K1419" s="7" t="str">
        <f t="shared" ca="1" si="362"/>
        <v/>
      </c>
      <c r="L1419" s="222" cm="1">
        <f t="array" aca="1" ref="L1419" ca="1">IFERROR(SUMIFS(Invoice_Direct_Cost,Invoice_Labor_Category,$D1419,Invoice_Company,$C1419,Invoice_MSA_Code,$E1419),"")</f>
        <v>0</v>
      </c>
      <c r="M1419" s="7" t="str">
        <f t="shared" ca="1" si="363"/>
        <v/>
      </c>
      <c r="N1419" s="220" t="str">
        <f t="shared" ca="1" si="368"/>
        <v/>
      </c>
      <c r="O1419" s="7" t="str">
        <f t="shared" ca="1" si="364"/>
        <v/>
      </c>
      <c r="P1419" s="7" t="str">
        <f t="shared" ca="1" si="365"/>
        <v/>
      </c>
      <c r="Q1419" s="7" t="str">
        <f t="shared" ca="1" si="366"/>
        <v/>
      </c>
      <c r="R1419" s="7" t="str">
        <f t="shared" ca="1" si="367"/>
        <v/>
      </c>
      <c r="S1419" s="7" t="str">
        <f t="shared" ca="1" si="354"/>
        <v/>
      </c>
      <c r="T1419" s="7" t="str">
        <f t="shared" ca="1" si="355"/>
        <v/>
      </c>
      <c r="V1419" s="120" cm="1">
        <f t="array" aca="1" ref="V1419" ca="1">SUMIFS(Invoice_Hours,Invoice_Labor_Category,$D1419,Invoice_Company,$C1419,Invoice_MSA_Code,$E1419)</f>
        <v>0</v>
      </c>
      <c r="W1419" s="121" t="str">
        <f t="shared" ca="1" si="356"/>
        <v/>
      </c>
      <c r="X1419" s="151" t="str">
        <f t="shared" ca="1" si="357"/>
        <v/>
      </c>
      <c r="AB1419" t="str">
        <f t="shared" si="358"/>
        <v/>
      </c>
      <c r="AC1419" t="str">
        <f t="shared" si="359"/>
        <v/>
      </c>
      <c r="AD1419" t="str">
        <f t="shared" si="360"/>
        <v/>
      </c>
      <c r="AE1419" s="4" t="str">
        <f t="shared" ca="1" si="353"/>
        <v/>
      </c>
    </row>
    <row r="1420" spans="7:31" ht="20.100000000000001" customHeight="1">
      <c r="G1420" s="117" cm="1">
        <f t="array" aca="1" ref="G1420" ca="1">SUMIFS(Proposed_Hours,Proposed_Labor_Category,$D1420,Proposed_Company,$C1420,Proposed_MSA_Code,$E1420)</f>
        <v>0</v>
      </c>
      <c r="H1420" s="7" t="str">
        <f t="shared" ca="1" si="361"/>
        <v/>
      </c>
      <c r="I1420" s="4" t="str" cm="1">
        <f t="array" aca="1" ref="I1420" ca="1">IFERROR(IF(SUMIFS(Proposed_Direct_Cost,Proposed_Labor_Category,$D1420,Proposed_Company,$C1420,Proposed_MSA_Code,$E1420)=0,"Not Proposed",SUMIFS(Proposed_Direct_Cost,Proposed_Labor_Category,$D1420,Proposed_Company,$C1420,Proposed_MSA_Code,$E1420)),"")</f>
        <v>Not Proposed</v>
      </c>
      <c r="J1420" s="117" cm="1">
        <f t="array" aca="1" ref="J1420" ca="1">SUMIFS(Invoice_Hours,Invoice_Labor_Category,$D1420,Invoice_Company,$C1420,Invoice_MSA_Code,$E1420)</f>
        <v>0</v>
      </c>
      <c r="K1420" s="7" t="str">
        <f t="shared" ca="1" si="362"/>
        <v/>
      </c>
      <c r="L1420" s="222" cm="1">
        <f t="array" aca="1" ref="L1420" ca="1">IFERROR(SUMIFS(Invoice_Direct_Cost,Invoice_Labor_Category,$D1420,Invoice_Company,$C1420,Invoice_MSA_Code,$E1420),"")</f>
        <v>0</v>
      </c>
      <c r="M1420" s="7" t="str">
        <f t="shared" ca="1" si="363"/>
        <v/>
      </c>
      <c r="N1420" s="220" t="str">
        <f t="shared" ca="1" si="368"/>
        <v/>
      </c>
      <c r="O1420" s="7" t="str">
        <f t="shared" ca="1" si="364"/>
        <v/>
      </c>
      <c r="P1420" s="7" t="str">
        <f t="shared" ca="1" si="365"/>
        <v/>
      </c>
      <c r="Q1420" s="7" t="str">
        <f t="shared" ca="1" si="366"/>
        <v/>
      </c>
      <c r="R1420" s="7" t="str">
        <f t="shared" ca="1" si="367"/>
        <v/>
      </c>
      <c r="S1420" s="7" t="str">
        <f t="shared" ca="1" si="354"/>
        <v/>
      </c>
      <c r="T1420" s="7" t="str">
        <f t="shared" ca="1" si="355"/>
        <v/>
      </c>
      <c r="V1420" s="120" cm="1">
        <f t="array" aca="1" ref="V1420" ca="1">SUMIFS(Invoice_Hours,Invoice_Labor_Category,$D1420,Invoice_Company,$C1420,Invoice_MSA_Code,$E1420)</f>
        <v>0</v>
      </c>
      <c r="W1420" s="121" t="str">
        <f t="shared" ca="1" si="356"/>
        <v/>
      </c>
      <c r="X1420" s="152" t="str">
        <f t="shared" ca="1" si="357"/>
        <v/>
      </c>
      <c r="AB1420" t="str">
        <f t="shared" si="358"/>
        <v/>
      </c>
      <c r="AC1420" t="str">
        <f t="shared" si="359"/>
        <v/>
      </c>
      <c r="AD1420" t="str">
        <f t="shared" si="360"/>
        <v/>
      </c>
      <c r="AE1420" s="4" t="str">
        <f t="shared" ca="1" si="353"/>
        <v/>
      </c>
    </row>
    <row r="1421" spans="7:31" ht="20.100000000000001" customHeight="1">
      <c r="G1421" s="117" cm="1">
        <f t="array" aca="1" ref="G1421" ca="1">SUMIFS(Proposed_Hours,Proposed_Labor_Category,$D1421,Proposed_Company,$C1421,Proposed_MSA_Code,$E1421)</f>
        <v>0</v>
      </c>
      <c r="H1421" s="7" t="str">
        <f t="shared" ca="1" si="361"/>
        <v/>
      </c>
      <c r="I1421" s="4" t="str" cm="1">
        <f t="array" aca="1" ref="I1421" ca="1">IFERROR(IF(SUMIFS(Proposed_Direct_Cost,Proposed_Labor_Category,$D1421,Proposed_Company,$C1421,Proposed_MSA_Code,$E1421)=0,"Not Proposed",SUMIFS(Proposed_Direct_Cost,Proposed_Labor_Category,$D1421,Proposed_Company,$C1421,Proposed_MSA_Code,$E1421)),"")</f>
        <v>Not Proposed</v>
      </c>
      <c r="J1421" s="117" cm="1">
        <f t="array" aca="1" ref="J1421" ca="1">SUMIFS(Invoice_Hours,Invoice_Labor_Category,$D1421,Invoice_Company,$C1421,Invoice_MSA_Code,$E1421)</f>
        <v>0</v>
      </c>
      <c r="K1421" s="7" t="str">
        <f t="shared" ca="1" si="362"/>
        <v/>
      </c>
      <c r="L1421" s="222" cm="1">
        <f t="array" aca="1" ref="L1421" ca="1">IFERROR(SUMIFS(Invoice_Direct_Cost,Invoice_Labor_Category,$D1421,Invoice_Company,$C1421,Invoice_MSA_Code,$E1421),"")</f>
        <v>0</v>
      </c>
      <c r="M1421" s="7" t="str">
        <f t="shared" ca="1" si="363"/>
        <v/>
      </c>
      <c r="N1421" s="220" t="str">
        <f t="shared" ca="1" si="368"/>
        <v/>
      </c>
      <c r="O1421" s="7" t="str">
        <f t="shared" ca="1" si="364"/>
        <v/>
      </c>
      <c r="P1421" s="7" t="str">
        <f t="shared" ca="1" si="365"/>
        <v/>
      </c>
      <c r="Q1421" s="7" t="str">
        <f t="shared" ca="1" si="366"/>
        <v/>
      </c>
      <c r="R1421" s="7" t="str">
        <f t="shared" ca="1" si="367"/>
        <v/>
      </c>
      <c r="S1421" s="7" t="str">
        <f t="shared" ca="1" si="354"/>
        <v/>
      </c>
      <c r="T1421" s="7" t="str">
        <f t="shared" ca="1" si="355"/>
        <v/>
      </c>
      <c r="V1421" s="120" cm="1">
        <f t="array" aca="1" ref="V1421" ca="1">SUMIFS(Invoice_Hours,Invoice_Labor_Category,$D1421,Invoice_Company,$C1421,Invoice_MSA_Code,$E1421)</f>
        <v>0</v>
      </c>
      <c r="W1421" s="121" t="str">
        <f t="shared" ca="1" si="356"/>
        <v/>
      </c>
      <c r="X1421" s="151" t="str">
        <f t="shared" ca="1" si="357"/>
        <v/>
      </c>
      <c r="AB1421" t="str">
        <f t="shared" si="358"/>
        <v/>
      </c>
      <c r="AC1421" t="str">
        <f t="shared" si="359"/>
        <v/>
      </c>
      <c r="AD1421" t="str">
        <f t="shared" si="360"/>
        <v/>
      </c>
      <c r="AE1421" s="4" t="str">
        <f t="shared" ca="1" si="353"/>
        <v/>
      </c>
    </row>
    <row r="1422" spans="7:31" ht="20.100000000000001" customHeight="1">
      <c r="G1422" s="117" cm="1">
        <f t="array" aca="1" ref="G1422" ca="1">SUMIFS(Proposed_Hours,Proposed_Labor_Category,$D1422,Proposed_Company,$C1422,Proposed_MSA_Code,$E1422)</f>
        <v>0</v>
      </c>
      <c r="H1422" s="7" t="str">
        <f t="shared" ca="1" si="361"/>
        <v/>
      </c>
      <c r="I1422" s="4" t="str" cm="1">
        <f t="array" aca="1" ref="I1422" ca="1">IFERROR(IF(SUMIFS(Proposed_Direct_Cost,Proposed_Labor_Category,$D1422,Proposed_Company,$C1422,Proposed_MSA_Code,$E1422)=0,"Not Proposed",SUMIFS(Proposed_Direct_Cost,Proposed_Labor_Category,$D1422,Proposed_Company,$C1422,Proposed_MSA_Code,$E1422)),"")</f>
        <v>Not Proposed</v>
      </c>
      <c r="J1422" s="117" cm="1">
        <f t="array" aca="1" ref="J1422" ca="1">SUMIFS(Invoice_Hours,Invoice_Labor_Category,$D1422,Invoice_Company,$C1422,Invoice_MSA_Code,$E1422)</f>
        <v>0</v>
      </c>
      <c r="K1422" s="7" t="str">
        <f t="shared" ca="1" si="362"/>
        <v/>
      </c>
      <c r="L1422" s="222" cm="1">
        <f t="array" aca="1" ref="L1422" ca="1">IFERROR(SUMIFS(Invoice_Direct_Cost,Invoice_Labor_Category,$D1422,Invoice_Company,$C1422,Invoice_MSA_Code,$E1422),"")</f>
        <v>0</v>
      </c>
      <c r="M1422" s="7" t="str">
        <f t="shared" ca="1" si="363"/>
        <v/>
      </c>
      <c r="N1422" s="220" t="str">
        <f t="shared" ca="1" si="368"/>
        <v/>
      </c>
      <c r="O1422" s="7" t="str">
        <f t="shared" ca="1" si="364"/>
        <v/>
      </c>
      <c r="P1422" s="7" t="str">
        <f t="shared" ca="1" si="365"/>
        <v/>
      </c>
      <c r="Q1422" s="7" t="str">
        <f t="shared" ca="1" si="366"/>
        <v/>
      </c>
      <c r="R1422" s="7" t="str">
        <f t="shared" ca="1" si="367"/>
        <v/>
      </c>
      <c r="S1422" s="7" t="str">
        <f t="shared" ca="1" si="354"/>
        <v/>
      </c>
      <c r="T1422" s="7" t="str">
        <f t="shared" ca="1" si="355"/>
        <v/>
      </c>
      <c r="V1422" s="120" cm="1">
        <f t="array" aca="1" ref="V1422" ca="1">SUMIFS(Invoice_Hours,Invoice_Labor_Category,$D1422,Invoice_Company,$C1422,Invoice_MSA_Code,$E1422)</f>
        <v>0</v>
      </c>
      <c r="W1422" s="121" t="str">
        <f t="shared" ca="1" si="356"/>
        <v/>
      </c>
      <c r="X1422" s="152" t="str">
        <f t="shared" ca="1" si="357"/>
        <v/>
      </c>
      <c r="AB1422" t="str">
        <f t="shared" si="358"/>
        <v/>
      </c>
      <c r="AC1422" t="str">
        <f t="shared" si="359"/>
        <v/>
      </c>
      <c r="AD1422" t="str">
        <f t="shared" si="360"/>
        <v/>
      </c>
      <c r="AE1422" s="4" t="str">
        <f t="shared" ca="1" si="353"/>
        <v/>
      </c>
    </row>
    <row r="1423" spans="7:31" ht="20.100000000000001" customHeight="1">
      <c r="G1423" s="117" cm="1">
        <f t="array" aca="1" ref="G1423" ca="1">SUMIFS(Proposed_Hours,Proposed_Labor_Category,$D1423,Proposed_Company,$C1423,Proposed_MSA_Code,$E1423)</f>
        <v>0</v>
      </c>
      <c r="H1423" s="7" t="str">
        <f t="shared" ca="1" si="361"/>
        <v/>
      </c>
      <c r="I1423" s="4" t="str" cm="1">
        <f t="array" aca="1" ref="I1423" ca="1">IFERROR(IF(SUMIFS(Proposed_Direct_Cost,Proposed_Labor_Category,$D1423,Proposed_Company,$C1423,Proposed_MSA_Code,$E1423)=0,"Not Proposed",SUMIFS(Proposed_Direct_Cost,Proposed_Labor_Category,$D1423,Proposed_Company,$C1423,Proposed_MSA_Code,$E1423)),"")</f>
        <v>Not Proposed</v>
      </c>
      <c r="J1423" s="117" cm="1">
        <f t="array" aca="1" ref="J1423" ca="1">SUMIFS(Invoice_Hours,Invoice_Labor_Category,$D1423,Invoice_Company,$C1423,Invoice_MSA_Code,$E1423)</f>
        <v>0</v>
      </c>
      <c r="K1423" s="7" t="str">
        <f t="shared" ca="1" si="362"/>
        <v/>
      </c>
      <c r="L1423" s="222" cm="1">
        <f t="array" aca="1" ref="L1423" ca="1">IFERROR(SUMIFS(Invoice_Direct_Cost,Invoice_Labor_Category,$D1423,Invoice_Company,$C1423,Invoice_MSA_Code,$E1423),"")</f>
        <v>0</v>
      </c>
      <c r="M1423" s="7" t="str">
        <f t="shared" ca="1" si="363"/>
        <v/>
      </c>
      <c r="N1423" s="220" t="str">
        <f t="shared" ca="1" si="368"/>
        <v/>
      </c>
      <c r="O1423" s="7" t="str">
        <f t="shared" ca="1" si="364"/>
        <v/>
      </c>
      <c r="P1423" s="7" t="str">
        <f t="shared" ca="1" si="365"/>
        <v/>
      </c>
      <c r="Q1423" s="7" t="str">
        <f t="shared" ca="1" si="366"/>
        <v/>
      </c>
      <c r="R1423" s="7" t="str">
        <f t="shared" ca="1" si="367"/>
        <v/>
      </c>
      <c r="S1423" s="7" t="str">
        <f t="shared" ca="1" si="354"/>
        <v/>
      </c>
      <c r="T1423" s="7" t="str">
        <f t="shared" ca="1" si="355"/>
        <v/>
      </c>
      <c r="V1423" s="120" cm="1">
        <f t="array" aca="1" ref="V1423" ca="1">SUMIFS(Invoice_Hours,Invoice_Labor_Category,$D1423,Invoice_Company,$C1423,Invoice_MSA_Code,$E1423)</f>
        <v>0</v>
      </c>
      <c r="W1423" s="121" t="str">
        <f t="shared" ca="1" si="356"/>
        <v/>
      </c>
      <c r="X1423" s="151" t="str">
        <f t="shared" ca="1" si="357"/>
        <v/>
      </c>
      <c r="AB1423" t="str">
        <f t="shared" si="358"/>
        <v/>
      </c>
      <c r="AC1423" t="str">
        <f t="shared" si="359"/>
        <v/>
      </c>
      <c r="AD1423" t="str">
        <f t="shared" si="360"/>
        <v/>
      </c>
      <c r="AE1423" s="4" t="str">
        <f t="shared" ca="1" si="353"/>
        <v/>
      </c>
    </row>
    <row r="1424" spans="7:31" ht="20.100000000000001" customHeight="1">
      <c r="G1424" s="117" cm="1">
        <f t="array" aca="1" ref="G1424" ca="1">SUMIFS(Proposed_Hours,Proposed_Labor_Category,$D1424,Proposed_Company,$C1424,Proposed_MSA_Code,$E1424)</f>
        <v>0</v>
      </c>
      <c r="H1424" s="7" t="str">
        <f t="shared" ca="1" si="361"/>
        <v/>
      </c>
      <c r="I1424" s="4" t="str" cm="1">
        <f t="array" aca="1" ref="I1424" ca="1">IFERROR(IF(SUMIFS(Proposed_Direct_Cost,Proposed_Labor_Category,$D1424,Proposed_Company,$C1424,Proposed_MSA_Code,$E1424)=0,"Not Proposed",SUMIFS(Proposed_Direct_Cost,Proposed_Labor_Category,$D1424,Proposed_Company,$C1424,Proposed_MSA_Code,$E1424)),"")</f>
        <v>Not Proposed</v>
      </c>
      <c r="J1424" s="117" cm="1">
        <f t="array" aca="1" ref="J1424" ca="1">SUMIFS(Invoice_Hours,Invoice_Labor_Category,$D1424,Invoice_Company,$C1424,Invoice_MSA_Code,$E1424)</f>
        <v>0</v>
      </c>
      <c r="K1424" s="7" t="str">
        <f t="shared" ca="1" si="362"/>
        <v/>
      </c>
      <c r="L1424" s="222" cm="1">
        <f t="array" aca="1" ref="L1424" ca="1">IFERROR(SUMIFS(Invoice_Direct_Cost,Invoice_Labor_Category,$D1424,Invoice_Company,$C1424,Invoice_MSA_Code,$E1424),"")</f>
        <v>0</v>
      </c>
      <c r="M1424" s="7" t="str">
        <f t="shared" ca="1" si="363"/>
        <v/>
      </c>
      <c r="N1424" s="220" t="str">
        <f t="shared" ca="1" si="368"/>
        <v/>
      </c>
      <c r="O1424" s="7" t="str">
        <f t="shared" ca="1" si="364"/>
        <v/>
      </c>
      <c r="P1424" s="7" t="str">
        <f t="shared" ca="1" si="365"/>
        <v/>
      </c>
      <c r="Q1424" s="7" t="str">
        <f t="shared" ca="1" si="366"/>
        <v/>
      </c>
      <c r="R1424" s="7" t="str">
        <f t="shared" ca="1" si="367"/>
        <v/>
      </c>
      <c r="S1424" s="7" t="str">
        <f t="shared" ca="1" si="354"/>
        <v/>
      </c>
      <c r="T1424" s="7" t="str">
        <f t="shared" ca="1" si="355"/>
        <v/>
      </c>
      <c r="V1424" s="120" cm="1">
        <f t="array" aca="1" ref="V1424" ca="1">SUMIFS(Invoice_Hours,Invoice_Labor_Category,$D1424,Invoice_Company,$C1424,Invoice_MSA_Code,$E1424)</f>
        <v>0</v>
      </c>
      <c r="W1424" s="121" t="str">
        <f t="shared" ca="1" si="356"/>
        <v/>
      </c>
      <c r="X1424" s="152" t="str">
        <f t="shared" ca="1" si="357"/>
        <v/>
      </c>
      <c r="AB1424" t="str">
        <f t="shared" si="358"/>
        <v/>
      </c>
      <c r="AC1424" t="str">
        <f t="shared" si="359"/>
        <v/>
      </c>
      <c r="AD1424" t="str">
        <f t="shared" si="360"/>
        <v/>
      </c>
      <c r="AE1424" s="4" t="str">
        <f t="shared" ca="1" si="353"/>
        <v/>
      </c>
    </row>
    <row r="1425" spans="7:31" ht="20.100000000000001" customHeight="1">
      <c r="G1425" s="117" cm="1">
        <f t="array" aca="1" ref="G1425" ca="1">SUMIFS(Proposed_Hours,Proposed_Labor_Category,$D1425,Proposed_Company,$C1425,Proposed_MSA_Code,$E1425)</f>
        <v>0</v>
      </c>
      <c r="H1425" s="7" t="str">
        <f t="shared" ca="1" si="361"/>
        <v/>
      </c>
      <c r="I1425" s="4" t="str" cm="1">
        <f t="array" aca="1" ref="I1425" ca="1">IFERROR(IF(SUMIFS(Proposed_Direct_Cost,Proposed_Labor_Category,$D1425,Proposed_Company,$C1425,Proposed_MSA_Code,$E1425)=0,"Not Proposed",SUMIFS(Proposed_Direct_Cost,Proposed_Labor_Category,$D1425,Proposed_Company,$C1425,Proposed_MSA_Code,$E1425)),"")</f>
        <v>Not Proposed</v>
      </c>
      <c r="J1425" s="117" cm="1">
        <f t="array" aca="1" ref="J1425" ca="1">SUMIFS(Invoice_Hours,Invoice_Labor_Category,$D1425,Invoice_Company,$C1425,Invoice_MSA_Code,$E1425)</f>
        <v>0</v>
      </c>
      <c r="K1425" s="7" t="str">
        <f t="shared" ca="1" si="362"/>
        <v/>
      </c>
      <c r="L1425" s="222" cm="1">
        <f t="array" aca="1" ref="L1425" ca="1">IFERROR(SUMIFS(Invoice_Direct_Cost,Invoice_Labor_Category,$D1425,Invoice_Company,$C1425,Invoice_MSA_Code,$E1425),"")</f>
        <v>0</v>
      </c>
      <c r="M1425" s="7" t="str">
        <f t="shared" ca="1" si="363"/>
        <v/>
      </c>
      <c r="N1425" s="220" t="str">
        <f t="shared" ca="1" si="368"/>
        <v/>
      </c>
      <c r="O1425" s="7" t="str">
        <f t="shared" ca="1" si="364"/>
        <v/>
      </c>
      <c r="P1425" s="7" t="str">
        <f t="shared" ca="1" si="365"/>
        <v/>
      </c>
      <c r="Q1425" s="7" t="str">
        <f t="shared" ca="1" si="366"/>
        <v/>
      </c>
      <c r="R1425" s="7" t="str">
        <f t="shared" ca="1" si="367"/>
        <v/>
      </c>
      <c r="S1425" s="7" t="str">
        <f t="shared" ca="1" si="354"/>
        <v/>
      </c>
      <c r="T1425" s="7" t="str">
        <f t="shared" ca="1" si="355"/>
        <v/>
      </c>
      <c r="V1425" s="120" cm="1">
        <f t="array" aca="1" ref="V1425" ca="1">SUMIFS(Invoice_Hours,Invoice_Labor_Category,$D1425,Invoice_Company,$C1425,Invoice_MSA_Code,$E1425)</f>
        <v>0</v>
      </c>
      <c r="W1425" s="121" t="str">
        <f t="shared" ca="1" si="356"/>
        <v/>
      </c>
      <c r="X1425" s="151" t="str">
        <f t="shared" ca="1" si="357"/>
        <v/>
      </c>
      <c r="AB1425" t="str">
        <f t="shared" si="358"/>
        <v/>
      </c>
      <c r="AC1425" t="str">
        <f t="shared" si="359"/>
        <v/>
      </c>
      <c r="AD1425" t="str">
        <f t="shared" si="360"/>
        <v/>
      </c>
      <c r="AE1425" s="4" t="str">
        <f t="shared" ca="1" si="353"/>
        <v/>
      </c>
    </row>
    <row r="1426" spans="7:31" ht="20.100000000000001" customHeight="1">
      <c r="G1426" s="117" cm="1">
        <f t="array" aca="1" ref="G1426" ca="1">SUMIFS(Proposed_Hours,Proposed_Labor_Category,$D1426,Proposed_Company,$C1426,Proposed_MSA_Code,$E1426)</f>
        <v>0</v>
      </c>
      <c r="H1426" s="7" t="str">
        <f t="shared" ca="1" si="361"/>
        <v/>
      </c>
      <c r="I1426" s="4" t="str" cm="1">
        <f t="array" aca="1" ref="I1426" ca="1">IFERROR(IF(SUMIFS(Proposed_Direct_Cost,Proposed_Labor_Category,$D1426,Proposed_Company,$C1426,Proposed_MSA_Code,$E1426)=0,"Not Proposed",SUMIFS(Proposed_Direct_Cost,Proposed_Labor_Category,$D1426,Proposed_Company,$C1426,Proposed_MSA_Code,$E1426)),"")</f>
        <v>Not Proposed</v>
      </c>
      <c r="J1426" s="117" cm="1">
        <f t="array" aca="1" ref="J1426" ca="1">SUMIFS(Invoice_Hours,Invoice_Labor_Category,$D1426,Invoice_Company,$C1426,Invoice_MSA_Code,$E1426)</f>
        <v>0</v>
      </c>
      <c r="K1426" s="7" t="str">
        <f t="shared" ca="1" si="362"/>
        <v/>
      </c>
      <c r="L1426" s="222" cm="1">
        <f t="array" aca="1" ref="L1426" ca="1">IFERROR(SUMIFS(Invoice_Direct_Cost,Invoice_Labor_Category,$D1426,Invoice_Company,$C1426,Invoice_MSA_Code,$E1426),"")</f>
        <v>0</v>
      </c>
      <c r="M1426" s="7" t="str">
        <f t="shared" ca="1" si="363"/>
        <v/>
      </c>
      <c r="N1426" s="220" t="str">
        <f t="shared" ca="1" si="368"/>
        <v/>
      </c>
      <c r="O1426" s="7" t="str">
        <f t="shared" ca="1" si="364"/>
        <v/>
      </c>
      <c r="P1426" s="7" t="str">
        <f t="shared" ca="1" si="365"/>
        <v/>
      </c>
      <c r="Q1426" s="7" t="str">
        <f t="shared" ca="1" si="366"/>
        <v/>
      </c>
      <c r="R1426" s="7" t="str">
        <f t="shared" ca="1" si="367"/>
        <v/>
      </c>
      <c r="S1426" s="7" t="str">
        <f t="shared" ca="1" si="354"/>
        <v/>
      </c>
      <c r="T1426" s="7" t="str">
        <f t="shared" ca="1" si="355"/>
        <v/>
      </c>
      <c r="V1426" s="120" cm="1">
        <f t="array" aca="1" ref="V1426" ca="1">SUMIFS(Invoice_Hours,Invoice_Labor_Category,$D1426,Invoice_Company,$C1426,Invoice_MSA_Code,$E1426)</f>
        <v>0</v>
      </c>
      <c r="W1426" s="121" t="str">
        <f t="shared" ca="1" si="356"/>
        <v/>
      </c>
      <c r="X1426" s="152" t="str">
        <f t="shared" ca="1" si="357"/>
        <v/>
      </c>
      <c r="AB1426" t="str">
        <f t="shared" si="358"/>
        <v/>
      </c>
      <c r="AC1426" t="str">
        <f t="shared" si="359"/>
        <v/>
      </c>
      <c r="AD1426" t="str">
        <f t="shared" si="360"/>
        <v/>
      </c>
      <c r="AE1426" s="4" t="str">
        <f t="shared" ca="1" si="353"/>
        <v/>
      </c>
    </row>
    <row r="1427" spans="7:31" ht="20.100000000000001" customHeight="1">
      <c r="G1427" s="117" cm="1">
        <f t="array" aca="1" ref="G1427" ca="1">SUMIFS(Proposed_Hours,Proposed_Labor_Category,$D1427,Proposed_Company,$C1427,Proposed_MSA_Code,$E1427)</f>
        <v>0</v>
      </c>
      <c r="H1427" s="7" t="str">
        <f t="shared" ca="1" si="361"/>
        <v/>
      </c>
      <c r="I1427" s="4" t="str" cm="1">
        <f t="array" aca="1" ref="I1427" ca="1">IFERROR(IF(SUMIFS(Proposed_Direct_Cost,Proposed_Labor_Category,$D1427,Proposed_Company,$C1427,Proposed_MSA_Code,$E1427)=0,"Not Proposed",SUMIFS(Proposed_Direct_Cost,Proposed_Labor_Category,$D1427,Proposed_Company,$C1427,Proposed_MSA_Code,$E1427)),"")</f>
        <v>Not Proposed</v>
      </c>
      <c r="J1427" s="117" cm="1">
        <f t="array" aca="1" ref="J1427" ca="1">SUMIFS(Invoice_Hours,Invoice_Labor_Category,$D1427,Invoice_Company,$C1427,Invoice_MSA_Code,$E1427)</f>
        <v>0</v>
      </c>
      <c r="K1427" s="7" t="str">
        <f t="shared" ca="1" si="362"/>
        <v/>
      </c>
      <c r="L1427" s="222" cm="1">
        <f t="array" aca="1" ref="L1427" ca="1">IFERROR(SUMIFS(Invoice_Direct_Cost,Invoice_Labor_Category,$D1427,Invoice_Company,$C1427,Invoice_MSA_Code,$E1427),"")</f>
        <v>0</v>
      </c>
      <c r="M1427" s="7" t="str">
        <f t="shared" ca="1" si="363"/>
        <v/>
      </c>
      <c r="N1427" s="220" t="str">
        <f t="shared" ca="1" si="368"/>
        <v/>
      </c>
      <c r="O1427" s="7" t="str">
        <f t="shared" ca="1" si="364"/>
        <v/>
      </c>
      <c r="P1427" s="7" t="str">
        <f t="shared" ca="1" si="365"/>
        <v/>
      </c>
      <c r="Q1427" s="7" t="str">
        <f t="shared" ca="1" si="366"/>
        <v/>
      </c>
      <c r="R1427" s="7" t="str">
        <f t="shared" ca="1" si="367"/>
        <v/>
      </c>
      <c r="S1427" s="7" t="str">
        <f t="shared" ca="1" si="354"/>
        <v/>
      </c>
      <c r="T1427" s="7" t="str">
        <f t="shared" ca="1" si="355"/>
        <v/>
      </c>
      <c r="V1427" s="120" cm="1">
        <f t="array" aca="1" ref="V1427" ca="1">SUMIFS(Invoice_Hours,Invoice_Labor_Category,$D1427,Invoice_Company,$C1427,Invoice_MSA_Code,$E1427)</f>
        <v>0</v>
      </c>
      <c r="W1427" s="121" t="str">
        <f t="shared" ca="1" si="356"/>
        <v/>
      </c>
      <c r="X1427" s="151" t="str">
        <f t="shared" ca="1" si="357"/>
        <v/>
      </c>
      <c r="AB1427" t="str">
        <f t="shared" si="358"/>
        <v/>
      </c>
      <c r="AC1427" t="str">
        <f t="shared" si="359"/>
        <v/>
      </c>
      <c r="AD1427" t="str">
        <f t="shared" si="360"/>
        <v/>
      </c>
      <c r="AE1427" s="4" t="str">
        <f t="shared" ca="1" si="353"/>
        <v/>
      </c>
    </row>
    <row r="1428" spans="7:31" ht="20.100000000000001" customHeight="1">
      <c r="G1428" s="117" cm="1">
        <f t="array" aca="1" ref="G1428" ca="1">SUMIFS(Proposed_Hours,Proposed_Labor_Category,$D1428,Proposed_Company,$C1428,Proposed_MSA_Code,$E1428)</f>
        <v>0</v>
      </c>
      <c r="H1428" s="7" t="str">
        <f t="shared" ca="1" si="361"/>
        <v/>
      </c>
      <c r="I1428" s="4" t="str" cm="1">
        <f t="array" aca="1" ref="I1428" ca="1">IFERROR(IF(SUMIFS(Proposed_Direct_Cost,Proposed_Labor_Category,$D1428,Proposed_Company,$C1428,Proposed_MSA_Code,$E1428)=0,"Not Proposed",SUMIFS(Proposed_Direct_Cost,Proposed_Labor_Category,$D1428,Proposed_Company,$C1428,Proposed_MSA_Code,$E1428)),"")</f>
        <v>Not Proposed</v>
      </c>
      <c r="J1428" s="117" cm="1">
        <f t="array" aca="1" ref="J1428" ca="1">SUMIFS(Invoice_Hours,Invoice_Labor_Category,$D1428,Invoice_Company,$C1428,Invoice_MSA_Code,$E1428)</f>
        <v>0</v>
      </c>
      <c r="K1428" s="7" t="str">
        <f t="shared" ca="1" si="362"/>
        <v/>
      </c>
      <c r="L1428" s="222" cm="1">
        <f t="array" aca="1" ref="L1428" ca="1">IFERROR(SUMIFS(Invoice_Direct_Cost,Invoice_Labor_Category,$D1428,Invoice_Company,$C1428,Invoice_MSA_Code,$E1428),"")</f>
        <v>0</v>
      </c>
      <c r="M1428" s="7" t="str">
        <f t="shared" ca="1" si="363"/>
        <v/>
      </c>
      <c r="N1428" s="220" t="str">
        <f t="shared" ca="1" si="368"/>
        <v/>
      </c>
      <c r="O1428" s="7" t="str">
        <f t="shared" ca="1" si="364"/>
        <v/>
      </c>
      <c r="P1428" s="7" t="str">
        <f t="shared" ca="1" si="365"/>
        <v/>
      </c>
      <c r="Q1428" s="7" t="str">
        <f t="shared" ca="1" si="366"/>
        <v/>
      </c>
      <c r="R1428" s="7" t="str">
        <f t="shared" ca="1" si="367"/>
        <v/>
      </c>
      <c r="S1428" s="7" t="str">
        <f t="shared" ca="1" si="354"/>
        <v/>
      </c>
      <c r="T1428" s="7" t="str">
        <f t="shared" ca="1" si="355"/>
        <v/>
      </c>
      <c r="V1428" s="120" cm="1">
        <f t="array" aca="1" ref="V1428" ca="1">SUMIFS(Invoice_Hours,Invoice_Labor_Category,$D1428,Invoice_Company,$C1428,Invoice_MSA_Code,$E1428)</f>
        <v>0</v>
      </c>
      <c r="W1428" s="121" t="str">
        <f t="shared" ca="1" si="356"/>
        <v/>
      </c>
      <c r="X1428" s="152" t="str">
        <f t="shared" ca="1" si="357"/>
        <v/>
      </c>
      <c r="AB1428" t="str">
        <f t="shared" si="358"/>
        <v/>
      </c>
      <c r="AC1428" t="str">
        <f t="shared" si="359"/>
        <v/>
      </c>
      <c r="AD1428" t="str">
        <f t="shared" si="360"/>
        <v/>
      </c>
      <c r="AE1428" s="4" t="str">
        <f t="shared" ca="1" si="353"/>
        <v/>
      </c>
    </row>
    <row r="1429" spans="7:31" ht="20.100000000000001" customHeight="1">
      <c r="G1429" s="117" cm="1">
        <f t="array" aca="1" ref="G1429" ca="1">SUMIFS(Proposed_Hours,Proposed_Labor_Category,$D1429,Proposed_Company,$C1429,Proposed_MSA_Code,$E1429)</f>
        <v>0</v>
      </c>
      <c r="H1429" s="7" t="str">
        <f t="shared" ca="1" si="361"/>
        <v/>
      </c>
      <c r="I1429" s="4" t="str" cm="1">
        <f t="array" aca="1" ref="I1429" ca="1">IFERROR(IF(SUMIFS(Proposed_Direct_Cost,Proposed_Labor_Category,$D1429,Proposed_Company,$C1429,Proposed_MSA_Code,$E1429)=0,"Not Proposed",SUMIFS(Proposed_Direct_Cost,Proposed_Labor_Category,$D1429,Proposed_Company,$C1429,Proposed_MSA_Code,$E1429)),"")</f>
        <v>Not Proposed</v>
      </c>
      <c r="J1429" s="117" cm="1">
        <f t="array" aca="1" ref="J1429" ca="1">SUMIFS(Invoice_Hours,Invoice_Labor_Category,$D1429,Invoice_Company,$C1429,Invoice_MSA_Code,$E1429)</f>
        <v>0</v>
      </c>
      <c r="K1429" s="7" t="str">
        <f t="shared" ca="1" si="362"/>
        <v/>
      </c>
      <c r="L1429" s="222" cm="1">
        <f t="array" aca="1" ref="L1429" ca="1">IFERROR(SUMIFS(Invoice_Direct_Cost,Invoice_Labor_Category,$D1429,Invoice_Company,$C1429,Invoice_MSA_Code,$E1429),"")</f>
        <v>0</v>
      </c>
      <c r="M1429" s="7" t="str">
        <f t="shared" ca="1" si="363"/>
        <v/>
      </c>
      <c r="N1429" s="220" t="str">
        <f t="shared" ca="1" si="368"/>
        <v/>
      </c>
      <c r="O1429" s="7" t="str">
        <f t="shared" ca="1" si="364"/>
        <v/>
      </c>
      <c r="P1429" s="7" t="str">
        <f t="shared" ca="1" si="365"/>
        <v/>
      </c>
      <c r="Q1429" s="7" t="str">
        <f t="shared" ca="1" si="366"/>
        <v/>
      </c>
      <c r="R1429" s="7" t="str">
        <f t="shared" ca="1" si="367"/>
        <v/>
      </c>
      <c r="S1429" s="7" t="str">
        <f t="shared" ca="1" si="354"/>
        <v/>
      </c>
      <c r="T1429" s="7" t="str">
        <f t="shared" ca="1" si="355"/>
        <v/>
      </c>
      <c r="V1429" s="120" cm="1">
        <f t="array" aca="1" ref="V1429" ca="1">SUMIFS(Invoice_Hours,Invoice_Labor_Category,$D1429,Invoice_Company,$C1429,Invoice_MSA_Code,$E1429)</f>
        <v>0</v>
      </c>
      <c r="W1429" s="121" t="str">
        <f t="shared" ca="1" si="356"/>
        <v/>
      </c>
      <c r="X1429" s="151" t="str">
        <f t="shared" ca="1" si="357"/>
        <v/>
      </c>
      <c r="AB1429" t="str">
        <f t="shared" si="358"/>
        <v/>
      </c>
      <c r="AC1429" t="str">
        <f t="shared" si="359"/>
        <v/>
      </c>
      <c r="AD1429" t="str">
        <f t="shared" si="360"/>
        <v/>
      </c>
      <c r="AE1429" s="4" t="str">
        <f t="shared" ca="1" si="353"/>
        <v/>
      </c>
    </row>
    <row r="1430" spans="7:31" ht="20.100000000000001" customHeight="1">
      <c r="G1430" s="117" cm="1">
        <f t="array" aca="1" ref="G1430" ca="1">SUMIFS(Proposed_Hours,Proposed_Labor_Category,$D1430,Proposed_Company,$C1430,Proposed_MSA_Code,$E1430)</f>
        <v>0</v>
      </c>
      <c r="H1430" s="7" t="str">
        <f t="shared" ca="1" si="361"/>
        <v/>
      </c>
      <c r="I1430" s="4" t="str" cm="1">
        <f t="array" aca="1" ref="I1430" ca="1">IFERROR(IF(SUMIFS(Proposed_Direct_Cost,Proposed_Labor_Category,$D1430,Proposed_Company,$C1430,Proposed_MSA_Code,$E1430)=0,"Not Proposed",SUMIFS(Proposed_Direct_Cost,Proposed_Labor_Category,$D1430,Proposed_Company,$C1430,Proposed_MSA_Code,$E1430)),"")</f>
        <v>Not Proposed</v>
      </c>
      <c r="J1430" s="117" cm="1">
        <f t="array" aca="1" ref="J1430" ca="1">SUMIFS(Invoice_Hours,Invoice_Labor_Category,$D1430,Invoice_Company,$C1430,Invoice_MSA_Code,$E1430)</f>
        <v>0</v>
      </c>
      <c r="K1430" s="7" t="str">
        <f t="shared" ca="1" si="362"/>
        <v/>
      </c>
      <c r="L1430" s="222" cm="1">
        <f t="array" aca="1" ref="L1430" ca="1">IFERROR(SUMIFS(Invoice_Direct_Cost,Invoice_Labor_Category,$D1430,Invoice_Company,$C1430,Invoice_MSA_Code,$E1430),"")</f>
        <v>0</v>
      </c>
      <c r="M1430" s="7" t="str">
        <f t="shared" ca="1" si="363"/>
        <v/>
      </c>
      <c r="N1430" s="220" t="str">
        <f t="shared" ca="1" si="368"/>
        <v/>
      </c>
      <c r="O1430" s="7" t="str">
        <f t="shared" ca="1" si="364"/>
        <v/>
      </c>
      <c r="P1430" s="7" t="str">
        <f t="shared" ca="1" si="365"/>
        <v/>
      </c>
      <c r="Q1430" s="7" t="str">
        <f t="shared" ca="1" si="366"/>
        <v/>
      </c>
      <c r="R1430" s="7" t="str">
        <f t="shared" ca="1" si="367"/>
        <v/>
      </c>
      <c r="S1430" s="7" t="str">
        <f t="shared" ca="1" si="354"/>
        <v/>
      </c>
      <c r="T1430" s="7" t="str">
        <f t="shared" ca="1" si="355"/>
        <v/>
      </c>
      <c r="V1430" s="120" cm="1">
        <f t="array" aca="1" ref="V1430" ca="1">SUMIFS(Invoice_Hours,Invoice_Labor_Category,$D1430,Invoice_Company,$C1430,Invoice_MSA_Code,$E1430)</f>
        <v>0</v>
      </c>
      <c r="W1430" s="121" t="str">
        <f t="shared" ca="1" si="356"/>
        <v/>
      </c>
      <c r="X1430" s="152" t="str">
        <f t="shared" ca="1" si="357"/>
        <v/>
      </c>
      <c r="AB1430" t="str">
        <f t="shared" si="358"/>
        <v/>
      </c>
      <c r="AC1430" t="str">
        <f t="shared" si="359"/>
        <v/>
      </c>
      <c r="AD1430" t="str">
        <f t="shared" si="360"/>
        <v/>
      </c>
      <c r="AE1430" s="4" t="str">
        <f t="shared" ca="1" si="353"/>
        <v/>
      </c>
    </row>
    <row r="1431" spans="7:31" ht="20.100000000000001" customHeight="1">
      <c r="G1431" s="117" cm="1">
        <f t="array" aca="1" ref="G1431" ca="1">SUMIFS(Proposed_Hours,Proposed_Labor_Category,$D1431,Proposed_Company,$C1431,Proposed_MSA_Code,$E1431)</f>
        <v>0</v>
      </c>
      <c r="H1431" s="7" t="str">
        <f t="shared" ca="1" si="361"/>
        <v/>
      </c>
      <c r="I1431" s="4" t="str" cm="1">
        <f t="array" aca="1" ref="I1431" ca="1">IFERROR(IF(SUMIFS(Proposed_Direct_Cost,Proposed_Labor_Category,$D1431,Proposed_Company,$C1431,Proposed_MSA_Code,$E1431)=0,"Not Proposed",SUMIFS(Proposed_Direct_Cost,Proposed_Labor_Category,$D1431,Proposed_Company,$C1431,Proposed_MSA_Code,$E1431)),"")</f>
        <v>Not Proposed</v>
      </c>
      <c r="J1431" s="117" cm="1">
        <f t="array" aca="1" ref="J1431" ca="1">SUMIFS(Invoice_Hours,Invoice_Labor_Category,$D1431,Invoice_Company,$C1431,Invoice_MSA_Code,$E1431)</f>
        <v>0</v>
      </c>
      <c r="K1431" s="7" t="str">
        <f t="shared" ca="1" si="362"/>
        <v/>
      </c>
      <c r="L1431" s="222" cm="1">
        <f t="array" aca="1" ref="L1431" ca="1">IFERROR(SUMIFS(Invoice_Direct_Cost,Invoice_Labor_Category,$D1431,Invoice_Company,$C1431,Invoice_MSA_Code,$E1431),"")</f>
        <v>0</v>
      </c>
      <c r="M1431" s="7" t="str">
        <f t="shared" ca="1" si="363"/>
        <v/>
      </c>
      <c r="N1431" s="220" t="str">
        <f t="shared" ca="1" si="368"/>
        <v/>
      </c>
      <c r="O1431" s="7" t="str">
        <f t="shared" ca="1" si="364"/>
        <v/>
      </c>
      <c r="P1431" s="7" t="str">
        <f t="shared" ca="1" si="365"/>
        <v/>
      </c>
      <c r="Q1431" s="7" t="str">
        <f t="shared" ca="1" si="366"/>
        <v/>
      </c>
      <c r="R1431" s="7" t="str">
        <f t="shared" ca="1" si="367"/>
        <v/>
      </c>
      <c r="S1431" s="7" t="str">
        <f t="shared" ca="1" si="354"/>
        <v/>
      </c>
      <c r="T1431" s="7" t="str">
        <f t="shared" ca="1" si="355"/>
        <v/>
      </c>
      <c r="V1431" s="120" cm="1">
        <f t="array" aca="1" ref="V1431" ca="1">SUMIFS(Invoice_Hours,Invoice_Labor_Category,$D1431,Invoice_Company,$C1431,Invoice_MSA_Code,$E1431)</f>
        <v>0</v>
      </c>
      <c r="W1431" s="121" t="str">
        <f t="shared" ca="1" si="356"/>
        <v/>
      </c>
      <c r="X1431" s="151" t="str">
        <f t="shared" ca="1" si="357"/>
        <v/>
      </c>
      <c r="AB1431" t="str">
        <f t="shared" si="358"/>
        <v/>
      </c>
      <c r="AC1431" t="str">
        <f t="shared" si="359"/>
        <v/>
      </c>
      <c r="AD1431" t="str">
        <f t="shared" si="360"/>
        <v/>
      </c>
      <c r="AE1431" s="4" t="str">
        <f t="shared" ca="1" si="353"/>
        <v/>
      </c>
    </row>
    <row r="1432" spans="7:31" ht="20.100000000000001" customHeight="1">
      <c r="G1432" s="117" cm="1">
        <f t="array" aca="1" ref="G1432" ca="1">SUMIFS(Proposed_Hours,Proposed_Labor_Category,$D1432,Proposed_Company,$C1432,Proposed_MSA_Code,$E1432)</f>
        <v>0</v>
      </c>
      <c r="H1432" s="7" t="str">
        <f t="shared" ca="1" si="361"/>
        <v/>
      </c>
      <c r="I1432" s="4" t="str" cm="1">
        <f t="array" aca="1" ref="I1432" ca="1">IFERROR(IF(SUMIFS(Proposed_Direct_Cost,Proposed_Labor_Category,$D1432,Proposed_Company,$C1432,Proposed_MSA_Code,$E1432)=0,"Not Proposed",SUMIFS(Proposed_Direct_Cost,Proposed_Labor_Category,$D1432,Proposed_Company,$C1432,Proposed_MSA_Code,$E1432)),"")</f>
        <v>Not Proposed</v>
      </c>
      <c r="J1432" s="117" cm="1">
        <f t="array" aca="1" ref="J1432" ca="1">SUMIFS(Invoice_Hours,Invoice_Labor_Category,$D1432,Invoice_Company,$C1432,Invoice_MSA_Code,$E1432)</f>
        <v>0</v>
      </c>
      <c r="K1432" s="7" t="str">
        <f t="shared" ca="1" si="362"/>
        <v/>
      </c>
      <c r="L1432" s="222" cm="1">
        <f t="array" aca="1" ref="L1432" ca="1">IFERROR(SUMIFS(Invoice_Direct_Cost,Invoice_Labor_Category,$D1432,Invoice_Company,$C1432,Invoice_MSA_Code,$E1432),"")</f>
        <v>0</v>
      </c>
      <c r="M1432" s="7" t="str">
        <f t="shared" ca="1" si="363"/>
        <v/>
      </c>
      <c r="N1432" s="220" t="str">
        <f t="shared" ca="1" si="368"/>
        <v/>
      </c>
      <c r="O1432" s="7" t="str">
        <f t="shared" ca="1" si="364"/>
        <v/>
      </c>
      <c r="P1432" s="7" t="str">
        <f t="shared" ca="1" si="365"/>
        <v/>
      </c>
      <c r="Q1432" s="7" t="str">
        <f t="shared" ca="1" si="366"/>
        <v/>
      </c>
      <c r="R1432" s="7" t="str">
        <f t="shared" ca="1" si="367"/>
        <v/>
      </c>
      <c r="S1432" s="7" t="str">
        <f t="shared" ca="1" si="354"/>
        <v/>
      </c>
      <c r="T1432" s="7" t="str">
        <f t="shared" ca="1" si="355"/>
        <v/>
      </c>
      <c r="V1432" s="120" cm="1">
        <f t="array" aca="1" ref="V1432" ca="1">SUMIFS(Invoice_Hours,Invoice_Labor_Category,$D1432,Invoice_Company,$C1432,Invoice_MSA_Code,$E1432)</f>
        <v>0</v>
      </c>
      <c r="W1432" s="121" t="str">
        <f t="shared" ca="1" si="356"/>
        <v/>
      </c>
      <c r="X1432" s="152" t="str">
        <f t="shared" ca="1" si="357"/>
        <v/>
      </c>
      <c r="AB1432" t="str">
        <f t="shared" si="358"/>
        <v/>
      </c>
      <c r="AC1432" t="str">
        <f t="shared" si="359"/>
        <v/>
      </c>
      <c r="AD1432" t="str">
        <f t="shared" si="360"/>
        <v/>
      </c>
      <c r="AE1432" s="4" t="str">
        <f t="shared" ca="1" si="353"/>
        <v/>
      </c>
    </row>
    <row r="1433" spans="7:31" ht="20.100000000000001" customHeight="1">
      <c r="G1433" s="117" cm="1">
        <f t="array" aca="1" ref="G1433" ca="1">SUMIFS(Proposed_Hours,Proposed_Labor_Category,$D1433,Proposed_Company,$C1433,Proposed_MSA_Code,$E1433)</f>
        <v>0</v>
      </c>
      <c r="H1433" s="7" t="str">
        <f t="shared" ca="1" si="361"/>
        <v/>
      </c>
      <c r="I1433" s="4" t="str" cm="1">
        <f t="array" aca="1" ref="I1433" ca="1">IFERROR(IF(SUMIFS(Proposed_Direct_Cost,Proposed_Labor_Category,$D1433,Proposed_Company,$C1433,Proposed_MSA_Code,$E1433)=0,"Not Proposed",SUMIFS(Proposed_Direct_Cost,Proposed_Labor_Category,$D1433,Proposed_Company,$C1433,Proposed_MSA_Code,$E1433)),"")</f>
        <v>Not Proposed</v>
      </c>
      <c r="J1433" s="117" cm="1">
        <f t="array" aca="1" ref="J1433" ca="1">SUMIFS(Invoice_Hours,Invoice_Labor_Category,$D1433,Invoice_Company,$C1433,Invoice_MSA_Code,$E1433)</f>
        <v>0</v>
      </c>
      <c r="K1433" s="7" t="str">
        <f t="shared" ca="1" si="362"/>
        <v/>
      </c>
      <c r="L1433" s="222" cm="1">
        <f t="array" aca="1" ref="L1433" ca="1">IFERROR(SUMIFS(Invoice_Direct_Cost,Invoice_Labor_Category,$D1433,Invoice_Company,$C1433,Invoice_MSA_Code,$E1433),"")</f>
        <v>0</v>
      </c>
      <c r="M1433" s="7" t="str">
        <f t="shared" ca="1" si="363"/>
        <v/>
      </c>
      <c r="N1433" s="220" t="str">
        <f t="shared" ca="1" si="368"/>
        <v/>
      </c>
      <c r="O1433" s="7" t="str">
        <f t="shared" ca="1" si="364"/>
        <v/>
      </c>
      <c r="P1433" s="7" t="str">
        <f t="shared" ca="1" si="365"/>
        <v/>
      </c>
      <c r="Q1433" s="7" t="str">
        <f t="shared" ca="1" si="366"/>
        <v/>
      </c>
      <c r="R1433" s="7" t="str">
        <f t="shared" ca="1" si="367"/>
        <v/>
      </c>
      <c r="S1433" s="7" t="str">
        <f t="shared" ca="1" si="354"/>
        <v/>
      </c>
      <c r="T1433" s="7" t="str">
        <f t="shared" ca="1" si="355"/>
        <v/>
      </c>
      <c r="V1433" s="120" cm="1">
        <f t="array" aca="1" ref="V1433" ca="1">SUMIFS(Invoice_Hours,Invoice_Labor_Category,$D1433,Invoice_Company,$C1433,Invoice_MSA_Code,$E1433)</f>
        <v>0</v>
      </c>
      <c r="W1433" s="121" t="str">
        <f t="shared" ca="1" si="356"/>
        <v/>
      </c>
      <c r="X1433" s="151" t="str">
        <f t="shared" ca="1" si="357"/>
        <v/>
      </c>
      <c r="AB1433" t="str">
        <f t="shared" si="358"/>
        <v/>
      </c>
      <c r="AC1433" t="str">
        <f t="shared" si="359"/>
        <v/>
      </c>
      <c r="AD1433" t="str">
        <f t="shared" si="360"/>
        <v/>
      </c>
      <c r="AE1433" s="4" t="str">
        <f t="shared" ca="1" si="353"/>
        <v/>
      </c>
    </row>
    <row r="1434" spans="7:31" ht="20.100000000000001" customHeight="1">
      <c r="G1434" s="117" cm="1">
        <f t="array" aca="1" ref="G1434" ca="1">SUMIFS(Proposed_Hours,Proposed_Labor_Category,$D1434,Proposed_Company,$C1434,Proposed_MSA_Code,$E1434)</f>
        <v>0</v>
      </c>
      <c r="H1434" s="7" t="str">
        <f t="shared" ca="1" si="361"/>
        <v/>
      </c>
      <c r="I1434" s="4" t="str" cm="1">
        <f t="array" aca="1" ref="I1434" ca="1">IFERROR(IF(SUMIFS(Proposed_Direct_Cost,Proposed_Labor_Category,$D1434,Proposed_Company,$C1434,Proposed_MSA_Code,$E1434)=0,"Not Proposed",SUMIFS(Proposed_Direct_Cost,Proposed_Labor_Category,$D1434,Proposed_Company,$C1434,Proposed_MSA_Code,$E1434)),"")</f>
        <v>Not Proposed</v>
      </c>
      <c r="J1434" s="117" cm="1">
        <f t="array" aca="1" ref="J1434" ca="1">SUMIFS(Invoice_Hours,Invoice_Labor_Category,$D1434,Invoice_Company,$C1434,Invoice_MSA_Code,$E1434)</f>
        <v>0</v>
      </c>
      <c r="K1434" s="7" t="str">
        <f t="shared" ca="1" si="362"/>
        <v/>
      </c>
      <c r="L1434" s="222" cm="1">
        <f t="array" aca="1" ref="L1434" ca="1">IFERROR(SUMIFS(Invoice_Direct_Cost,Invoice_Labor_Category,$D1434,Invoice_Company,$C1434,Invoice_MSA_Code,$E1434),"")</f>
        <v>0</v>
      </c>
      <c r="M1434" s="7" t="str">
        <f t="shared" ca="1" si="363"/>
        <v/>
      </c>
      <c r="N1434" s="220" t="str">
        <f t="shared" ca="1" si="368"/>
        <v/>
      </c>
      <c r="O1434" s="7" t="str">
        <f t="shared" ca="1" si="364"/>
        <v/>
      </c>
      <c r="P1434" s="7" t="str">
        <f t="shared" ca="1" si="365"/>
        <v/>
      </c>
      <c r="Q1434" s="7" t="str">
        <f t="shared" ca="1" si="366"/>
        <v/>
      </c>
      <c r="R1434" s="7" t="str">
        <f t="shared" ca="1" si="367"/>
        <v/>
      </c>
      <c r="S1434" s="7" t="str">
        <f t="shared" ca="1" si="354"/>
        <v/>
      </c>
      <c r="T1434" s="7" t="str">
        <f t="shared" ca="1" si="355"/>
        <v/>
      </c>
      <c r="V1434" s="120" cm="1">
        <f t="array" aca="1" ref="V1434" ca="1">SUMIFS(Invoice_Hours,Invoice_Labor_Category,$D1434,Invoice_Company,$C1434,Invoice_MSA_Code,$E1434)</f>
        <v>0</v>
      </c>
      <c r="W1434" s="121" t="str">
        <f t="shared" ca="1" si="356"/>
        <v/>
      </c>
      <c r="X1434" s="152" t="str">
        <f t="shared" ca="1" si="357"/>
        <v/>
      </c>
      <c r="AB1434" t="str">
        <f t="shared" si="358"/>
        <v/>
      </c>
      <c r="AC1434" t="str">
        <f t="shared" si="359"/>
        <v/>
      </c>
      <c r="AD1434" t="str">
        <f t="shared" si="360"/>
        <v/>
      </c>
      <c r="AE1434" s="4" t="str">
        <f t="shared" ca="1" si="353"/>
        <v/>
      </c>
    </row>
    <row r="1435" spans="7:31" ht="20.100000000000001" customHeight="1">
      <c r="G1435" s="117" cm="1">
        <f t="array" aca="1" ref="G1435" ca="1">SUMIFS(Proposed_Hours,Proposed_Labor_Category,$D1435,Proposed_Company,$C1435,Proposed_MSA_Code,$E1435)</f>
        <v>0</v>
      </c>
      <c r="H1435" s="7" t="str">
        <f t="shared" ca="1" si="361"/>
        <v/>
      </c>
      <c r="I1435" s="4" t="str" cm="1">
        <f t="array" aca="1" ref="I1435" ca="1">IFERROR(IF(SUMIFS(Proposed_Direct_Cost,Proposed_Labor_Category,$D1435,Proposed_Company,$C1435,Proposed_MSA_Code,$E1435)=0,"Not Proposed",SUMIFS(Proposed_Direct_Cost,Proposed_Labor_Category,$D1435,Proposed_Company,$C1435,Proposed_MSA_Code,$E1435)),"")</f>
        <v>Not Proposed</v>
      </c>
      <c r="J1435" s="117" cm="1">
        <f t="array" aca="1" ref="J1435" ca="1">SUMIFS(Invoice_Hours,Invoice_Labor_Category,$D1435,Invoice_Company,$C1435,Invoice_MSA_Code,$E1435)</f>
        <v>0</v>
      </c>
      <c r="K1435" s="7" t="str">
        <f t="shared" ca="1" si="362"/>
        <v/>
      </c>
      <c r="L1435" s="222" cm="1">
        <f t="array" aca="1" ref="L1435" ca="1">IFERROR(SUMIFS(Invoice_Direct_Cost,Invoice_Labor_Category,$D1435,Invoice_Company,$C1435,Invoice_MSA_Code,$E1435),"")</f>
        <v>0</v>
      </c>
      <c r="M1435" s="7" t="str">
        <f t="shared" ca="1" si="363"/>
        <v/>
      </c>
      <c r="N1435" s="220" t="str">
        <f t="shared" ca="1" si="368"/>
        <v/>
      </c>
      <c r="O1435" s="7" t="str">
        <f t="shared" ca="1" si="364"/>
        <v/>
      </c>
      <c r="P1435" s="7" t="str">
        <f t="shared" ca="1" si="365"/>
        <v/>
      </c>
      <c r="Q1435" s="7" t="str">
        <f t="shared" ca="1" si="366"/>
        <v/>
      </c>
      <c r="R1435" s="7" t="str">
        <f t="shared" ca="1" si="367"/>
        <v/>
      </c>
      <c r="S1435" s="7" t="str">
        <f t="shared" ca="1" si="354"/>
        <v/>
      </c>
      <c r="T1435" s="7" t="str">
        <f t="shared" ca="1" si="355"/>
        <v/>
      </c>
      <c r="V1435" s="120" cm="1">
        <f t="array" aca="1" ref="V1435" ca="1">SUMIFS(Invoice_Hours,Invoice_Labor_Category,$D1435,Invoice_Company,$C1435,Invoice_MSA_Code,$E1435)</f>
        <v>0</v>
      </c>
      <c r="W1435" s="121" t="str">
        <f t="shared" ca="1" si="356"/>
        <v/>
      </c>
      <c r="X1435" s="151" t="str">
        <f t="shared" ca="1" si="357"/>
        <v/>
      </c>
      <c r="AB1435" t="str">
        <f t="shared" si="358"/>
        <v/>
      </c>
      <c r="AC1435" t="str">
        <f t="shared" si="359"/>
        <v/>
      </c>
      <c r="AD1435" t="str">
        <f t="shared" si="360"/>
        <v/>
      </c>
      <c r="AE1435" s="4" t="str">
        <f t="shared" ca="1" si="353"/>
        <v/>
      </c>
    </row>
    <row r="1436" spans="7:31" ht="20.100000000000001" customHeight="1">
      <c r="G1436" s="117" cm="1">
        <f t="array" aca="1" ref="G1436" ca="1">SUMIFS(Proposed_Hours,Proposed_Labor_Category,$D1436,Proposed_Company,$C1436,Proposed_MSA_Code,$E1436)</f>
        <v>0</v>
      </c>
      <c r="H1436" s="7" t="str">
        <f t="shared" ca="1" si="361"/>
        <v/>
      </c>
      <c r="I1436" s="4" t="str" cm="1">
        <f t="array" aca="1" ref="I1436" ca="1">IFERROR(IF(SUMIFS(Proposed_Direct_Cost,Proposed_Labor_Category,$D1436,Proposed_Company,$C1436,Proposed_MSA_Code,$E1436)=0,"Not Proposed",SUMIFS(Proposed_Direct_Cost,Proposed_Labor_Category,$D1436,Proposed_Company,$C1436,Proposed_MSA_Code,$E1436)),"")</f>
        <v>Not Proposed</v>
      </c>
      <c r="J1436" s="117" cm="1">
        <f t="array" aca="1" ref="J1436" ca="1">SUMIFS(Invoice_Hours,Invoice_Labor_Category,$D1436,Invoice_Company,$C1436,Invoice_MSA_Code,$E1436)</f>
        <v>0</v>
      </c>
      <c r="K1436" s="7" t="str">
        <f t="shared" ca="1" si="362"/>
        <v/>
      </c>
      <c r="L1436" s="222" cm="1">
        <f t="array" aca="1" ref="L1436" ca="1">IFERROR(SUMIFS(Invoice_Direct_Cost,Invoice_Labor_Category,$D1436,Invoice_Company,$C1436,Invoice_MSA_Code,$E1436),"")</f>
        <v>0</v>
      </c>
      <c r="M1436" s="7" t="str">
        <f t="shared" ca="1" si="363"/>
        <v/>
      </c>
      <c r="N1436" s="220" t="str">
        <f t="shared" ca="1" si="368"/>
        <v/>
      </c>
      <c r="O1436" s="7" t="str">
        <f t="shared" ca="1" si="364"/>
        <v/>
      </c>
      <c r="P1436" s="7" t="str">
        <f t="shared" ca="1" si="365"/>
        <v/>
      </c>
      <c r="Q1436" s="7" t="str">
        <f t="shared" ca="1" si="366"/>
        <v/>
      </c>
      <c r="R1436" s="7" t="str">
        <f t="shared" ca="1" si="367"/>
        <v/>
      </c>
      <c r="S1436" s="7" t="str">
        <f t="shared" ca="1" si="354"/>
        <v/>
      </c>
      <c r="T1436" s="7" t="str">
        <f t="shared" ca="1" si="355"/>
        <v/>
      </c>
      <c r="V1436" s="120" cm="1">
        <f t="array" aca="1" ref="V1436" ca="1">SUMIFS(Invoice_Hours,Invoice_Labor_Category,$D1436,Invoice_Company,$C1436,Invoice_MSA_Code,$E1436)</f>
        <v>0</v>
      </c>
      <c r="W1436" s="121" t="str">
        <f t="shared" ca="1" si="356"/>
        <v/>
      </c>
      <c r="X1436" s="152" t="str">
        <f t="shared" ca="1" si="357"/>
        <v/>
      </c>
      <c r="AB1436" t="str">
        <f t="shared" si="358"/>
        <v/>
      </c>
      <c r="AC1436" t="str">
        <f t="shared" si="359"/>
        <v/>
      </c>
      <c r="AD1436" t="str">
        <f t="shared" si="360"/>
        <v/>
      </c>
      <c r="AE1436" s="4" t="str">
        <f t="shared" ca="1" si="353"/>
        <v/>
      </c>
    </row>
    <row r="1437" spans="7:31" ht="20.100000000000001" customHeight="1">
      <c r="G1437" s="117" cm="1">
        <f t="array" aca="1" ref="G1437" ca="1">SUMIFS(Proposed_Hours,Proposed_Labor_Category,$D1437,Proposed_Company,$C1437,Proposed_MSA_Code,$E1437)</f>
        <v>0</v>
      </c>
      <c r="H1437" s="7" t="str">
        <f t="shared" ca="1" si="361"/>
        <v/>
      </c>
      <c r="I1437" s="4" t="str" cm="1">
        <f t="array" aca="1" ref="I1437" ca="1">IFERROR(IF(SUMIFS(Proposed_Direct_Cost,Proposed_Labor_Category,$D1437,Proposed_Company,$C1437,Proposed_MSA_Code,$E1437)=0,"Not Proposed",SUMIFS(Proposed_Direct_Cost,Proposed_Labor_Category,$D1437,Proposed_Company,$C1437,Proposed_MSA_Code,$E1437)),"")</f>
        <v>Not Proposed</v>
      </c>
      <c r="J1437" s="117" cm="1">
        <f t="array" aca="1" ref="J1437" ca="1">SUMIFS(Invoice_Hours,Invoice_Labor_Category,$D1437,Invoice_Company,$C1437,Invoice_MSA_Code,$E1437)</f>
        <v>0</v>
      </c>
      <c r="K1437" s="7" t="str">
        <f t="shared" ca="1" si="362"/>
        <v/>
      </c>
      <c r="L1437" s="222" cm="1">
        <f t="array" aca="1" ref="L1437" ca="1">IFERROR(SUMIFS(Invoice_Direct_Cost,Invoice_Labor_Category,$D1437,Invoice_Company,$C1437,Invoice_MSA_Code,$E1437),"")</f>
        <v>0</v>
      </c>
      <c r="M1437" s="7" t="str">
        <f t="shared" ca="1" si="363"/>
        <v/>
      </c>
      <c r="N1437" s="220" t="str">
        <f t="shared" ca="1" si="368"/>
        <v/>
      </c>
      <c r="O1437" s="7" t="str">
        <f t="shared" ca="1" si="364"/>
        <v/>
      </c>
      <c r="P1437" s="7" t="str">
        <f t="shared" ca="1" si="365"/>
        <v/>
      </c>
      <c r="Q1437" s="7" t="str">
        <f t="shared" ca="1" si="366"/>
        <v/>
      </c>
      <c r="R1437" s="7" t="str">
        <f t="shared" ca="1" si="367"/>
        <v/>
      </c>
      <c r="S1437" s="7" t="str">
        <f t="shared" ca="1" si="354"/>
        <v/>
      </c>
      <c r="T1437" s="7" t="str">
        <f t="shared" ca="1" si="355"/>
        <v/>
      </c>
      <c r="V1437" s="120" cm="1">
        <f t="array" aca="1" ref="V1437" ca="1">SUMIFS(Invoice_Hours,Invoice_Labor_Category,$D1437,Invoice_Company,$C1437,Invoice_MSA_Code,$E1437)</f>
        <v>0</v>
      </c>
      <c r="W1437" s="121" t="str">
        <f t="shared" ca="1" si="356"/>
        <v/>
      </c>
      <c r="X1437" s="151" t="str">
        <f t="shared" ca="1" si="357"/>
        <v/>
      </c>
      <c r="AB1437" t="str">
        <f t="shared" si="358"/>
        <v/>
      </c>
      <c r="AC1437" t="str">
        <f t="shared" si="359"/>
        <v/>
      </c>
      <c r="AD1437" t="str">
        <f t="shared" si="360"/>
        <v/>
      </c>
      <c r="AE1437" s="4" t="str">
        <f t="shared" ca="1" si="353"/>
        <v/>
      </c>
    </row>
    <row r="1438" spans="7:31" ht="20.100000000000001" customHeight="1">
      <c r="G1438" s="117" cm="1">
        <f t="array" aca="1" ref="G1438" ca="1">SUMIFS(Proposed_Hours,Proposed_Labor_Category,$D1438,Proposed_Company,$C1438,Proposed_MSA_Code,$E1438)</f>
        <v>0</v>
      </c>
      <c r="H1438" s="7" t="str">
        <f t="shared" ca="1" si="361"/>
        <v/>
      </c>
      <c r="I1438" s="4" t="str" cm="1">
        <f t="array" aca="1" ref="I1438" ca="1">IFERROR(IF(SUMIFS(Proposed_Direct_Cost,Proposed_Labor_Category,$D1438,Proposed_Company,$C1438,Proposed_MSA_Code,$E1438)=0,"Not Proposed",SUMIFS(Proposed_Direct_Cost,Proposed_Labor_Category,$D1438,Proposed_Company,$C1438,Proposed_MSA_Code,$E1438)),"")</f>
        <v>Not Proposed</v>
      </c>
      <c r="J1438" s="117" cm="1">
        <f t="array" aca="1" ref="J1438" ca="1">SUMIFS(Invoice_Hours,Invoice_Labor_Category,$D1438,Invoice_Company,$C1438,Invoice_MSA_Code,$E1438)</f>
        <v>0</v>
      </c>
      <c r="K1438" s="7" t="str">
        <f t="shared" ca="1" si="362"/>
        <v/>
      </c>
      <c r="L1438" s="222" cm="1">
        <f t="array" aca="1" ref="L1438" ca="1">IFERROR(SUMIFS(Invoice_Direct_Cost,Invoice_Labor_Category,$D1438,Invoice_Company,$C1438,Invoice_MSA_Code,$E1438),"")</f>
        <v>0</v>
      </c>
      <c r="M1438" s="7" t="str">
        <f t="shared" ca="1" si="363"/>
        <v/>
      </c>
      <c r="N1438" s="220" t="str">
        <f t="shared" ca="1" si="368"/>
        <v/>
      </c>
      <c r="O1438" s="7" t="str">
        <f t="shared" ca="1" si="364"/>
        <v/>
      </c>
      <c r="P1438" s="7" t="str">
        <f t="shared" ca="1" si="365"/>
        <v/>
      </c>
      <c r="Q1438" s="7" t="str">
        <f t="shared" ca="1" si="366"/>
        <v/>
      </c>
      <c r="R1438" s="7" t="str">
        <f t="shared" ca="1" si="367"/>
        <v/>
      </c>
      <c r="S1438" s="7" t="str">
        <f t="shared" ca="1" si="354"/>
        <v/>
      </c>
      <c r="T1438" s="7" t="str">
        <f t="shared" ca="1" si="355"/>
        <v/>
      </c>
      <c r="V1438" s="120" cm="1">
        <f t="array" aca="1" ref="V1438" ca="1">SUMIFS(Invoice_Hours,Invoice_Labor_Category,$D1438,Invoice_Company,$C1438,Invoice_MSA_Code,$E1438)</f>
        <v>0</v>
      </c>
      <c r="W1438" s="121" t="str">
        <f t="shared" ca="1" si="356"/>
        <v/>
      </c>
      <c r="X1438" s="152" t="str">
        <f t="shared" ca="1" si="357"/>
        <v/>
      </c>
      <c r="AB1438" t="str">
        <f t="shared" si="358"/>
        <v/>
      </c>
      <c r="AC1438" t="str">
        <f t="shared" si="359"/>
        <v/>
      </c>
      <c r="AD1438" t="str">
        <f t="shared" si="360"/>
        <v/>
      </c>
      <c r="AE1438" s="4" t="str">
        <f t="shared" ref="AE1438:AE1501" ca="1" si="369">X1438</f>
        <v/>
      </c>
    </row>
    <row r="1439" spans="7:31" ht="20.100000000000001" customHeight="1">
      <c r="G1439" s="117" cm="1">
        <f t="array" aca="1" ref="G1439" ca="1">SUMIFS(Proposed_Hours,Proposed_Labor_Category,$D1439,Proposed_Company,$C1439,Proposed_MSA_Code,$E1439)</f>
        <v>0</v>
      </c>
      <c r="H1439" s="7" t="str">
        <f t="shared" ca="1" si="361"/>
        <v/>
      </c>
      <c r="I1439" s="4" t="str" cm="1">
        <f t="array" aca="1" ref="I1439" ca="1">IFERROR(IF(SUMIFS(Proposed_Direct_Cost,Proposed_Labor_Category,$D1439,Proposed_Company,$C1439,Proposed_MSA_Code,$E1439)=0,"Not Proposed",SUMIFS(Proposed_Direct_Cost,Proposed_Labor_Category,$D1439,Proposed_Company,$C1439,Proposed_MSA_Code,$E1439)),"")</f>
        <v>Not Proposed</v>
      </c>
      <c r="J1439" s="117" cm="1">
        <f t="array" aca="1" ref="J1439" ca="1">SUMIFS(Invoice_Hours,Invoice_Labor_Category,$D1439,Invoice_Company,$C1439,Invoice_MSA_Code,$E1439)</f>
        <v>0</v>
      </c>
      <c r="K1439" s="7" t="str">
        <f t="shared" ca="1" si="362"/>
        <v/>
      </c>
      <c r="L1439" s="222" cm="1">
        <f t="array" aca="1" ref="L1439" ca="1">IFERROR(SUMIFS(Invoice_Direct_Cost,Invoice_Labor_Category,$D1439,Invoice_Company,$C1439,Invoice_MSA_Code,$E1439),"")</f>
        <v>0</v>
      </c>
      <c r="M1439" s="7" t="str">
        <f t="shared" ca="1" si="363"/>
        <v/>
      </c>
      <c r="N1439" s="220" t="str">
        <f t="shared" ca="1" si="368"/>
        <v/>
      </c>
      <c r="O1439" s="7" t="str">
        <f t="shared" ca="1" si="364"/>
        <v/>
      </c>
      <c r="P1439" s="7" t="str">
        <f t="shared" ca="1" si="365"/>
        <v/>
      </c>
      <c r="Q1439" s="7" t="str">
        <f t="shared" ca="1" si="366"/>
        <v/>
      </c>
      <c r="R1439" s="7" t="str">
        <f t="shared" ca="1" si="367"/>
        <v/>
      </c>
      <c r="S1439" s="7" t="str">
        <f t="shared" ca="1" si="354"/>
        <v/>
      </c>
      <c r="T1439" s="7" t="str">
        <f t="shared" ca="1" si="355"/>
        <v/>
      </c>
      <c r="V1439" s="120" cm="1">
        <f t="array" aca="1" ref="V1439" ca="1">SUMIFS(Invoice_Hours,Invoice_Labor_Category,$D1439,Invoice_Company,$C1439,Invoice_MSA_Code,$E1439)</f>
        <v>0</v>
      </c>
      <c r="W1439" s="121" t="str">
        <f t="shared" ca="1" si="356"/>
        <v/>
      </c>
      <c r="X1439" s="151" t="str">
        <f t="shared" ca="1" si="357"/>
        <v/>
      </c>
      <c r="AB1439" t="str">
        <f t="shared" si="358"/>
        <v/>
      </c>
      <c r="AC1439" t="str">
        <f t="shared" si="359"/>
        <v/>
      </c>
      <c r="AD1439" t="str">
        <f t="shared" si="360"/>
        <v/>
      </c>
      <c r="AE1439" s="4" t="str">
        <f t="shared" ca="1" si="369"/>
        <v/>
      </c>
    </row>
    <row r="1440" spans="7:31" ht="20.100000000000001" customHeight="1">
      <c r="G1440" s="117" cm="1">
        <f t="array" aca="1" ref="G1440" ca="1">SUMIFS(Proposed_Hours,Proposed_Labor_Category,$D1440,Proposed_Company,$C1440,Proposed_MSA_Code,$E1440)</f>
        <v>0</v>
      </c>
      <c r="H1440" s="7" t="str">
        <f t="shared" ca="1" si="361"/>
        <v/>
      </c>
      <c r="I1440" s="4" t="str" cm="1">
        <f t="array" aca="1" ref="I1440" ca="1">IFERROR(IF(SUMIFS(Proposed_Direct_Cost,Proposed_Labor_Category,$D1440,Proposed_Company,$C1440,Proposed_MSA_Code,$E1440)=0,"Not Proposed",SUMIFS(Proposed_Direct_Cost,Proposed_Labor_Category,$D1440,Proposed_Company,$C1440,Proposed_MSA_Code,$E1440)),"")</f>
        <v>Not Proposed</v>
      </c>
      <c r="J1440" s="117" cm="1">
        <f t="array" aca="1" ref="J1440" ca="1">SUMIFS(Invoice_Hours,Invoice_Labor_Category,$D1440,Invoice_Company,$C1440,Invoice_MSA_Code,$E1440)</f>
        <v>0</v>
      </c>
      <c r="K1440" s="7" t="str">
        <f t="shared" ca="1" si="362"/>
        <v/>
      </c>
      <c r="L1440" s="222" cm="1">
        <f t="array" aca="1" ref="L1440" ca="1">IFERROR(SUMIFS(Invoice_Direct_Cost,Invoice_Labor_Category,$D1440,Invoice_Company,$C1440,Invoice_MSA_Code,$E1440),"")</f>
        <v>0</v>
      </c>
      <c r="M1440" s="7" t="str">
        <f t="shared" ca="1" si="363"/>
        <v/>
      </c>
      <c r="N1440" s="220" t="str">
        <f t="shared" ca="1" si="368"/>
        <v/>
      </c>
      <c r="O1440" s="7" t="str">
        <f t="shared" ca="1" si="364"/>
        <v/>
      </c>
      <c r="P1440" s="7" t="str">
        <f t="shared" ca="1" si="365"/>
        <v/>
      </c>
      <c r="Q1440" s="7" t="str">
        <f t="shared" ca="1" si="366"/>
        <v/>
      </c>
      <c r="R1440" s="7" t="str">
        <f t="shared" ca="1" si="367"/>
        <v/>
      </c>
      <c r="S1440" s="7" t="str">
        <f t="shared" ca="1" si="354"/>
        <v/>
      </c>
      <c r="T1440" s="7" t="str">
        <f t="shared" ca="1" si="355"/>
        <v/>
      </c>
      <c r="V1440" s="120" cm="1">
        <f t="array" aca="1" ref="V1440" ca="1">SUMIFS(Invoice_Hours,Invoice_Labor_Category,$D1440,Invoice_Company,$C1440,Invoice_MSA_Code,$E1440)</f>
        <v>0</v>
      </c>
      <c r="W1440" s="121" t="str">
        <f t="shared" ca="1" si="356"/>
        <v/>
      </c>
      <c r="X1440" s="152" t="str">
        <f t="shared" ca="1" si="357"/>
        <v/>
      </c>
      <c r="AB1440" t="str">
        <f t="shared" si="358"/>
        <v/>
      </c>
      <c r="AC1440" t="str">
        <f t="shared" si="359"/>
        <v/>
      </c>
      <c r="AD1440" t="str">
        <f t="shared" si="360"/>
        <v/>
      </c>
      <c r="AE1440" s="4" t="str">
        <f t="shared" ca="1" si="369"/>
        <v/>
      </c>
    </row>
    <row r="1441" spans="7:31" ht="20.100000000000001" customHeight="1">
      <c r="G1441" s="117" cm="1">
        <f t="array" aca="1" ref="G1441" ca="1">SUMIFS(Proposed_Hours,Proposed_Labor_Category,$D1441,Proposed_Company,$C1441,Proposed_MSA_Code,$E1441)</f>
        <v>0</v>
      </c>
      <c r="H1441" s="7" t="str">
        <f t="shared" ca="1" si="361"/>
        <v/>
      </c>
      <c r="I1441" s="4" t="str" cm="1">
        <f t="array" aca="1" ref="I1441" ca="1">IFERROR(IF(SUMIFS(Proposed_Direct_Cost,Proposed_Labor_Category,$D1441,Proposed_Company,$C1441,Proposed_MSA_Code,$E1441)=0,"Not Proposed",SUMIFS(Proposed_Direct_Cost,Proposed_Labor_Category,$D1441,Proposed_Company,$C1441,Proposed_MSA_Code,$E1441)),"")</f>
        <v>Not Proposed</v>
      </c>
      <c r="J1441" s="117" cm="1">
        <f t="array" aca="1" ref="J1441" ca="1">SUMIFS(Invoice_Hours,Invoice_Labor_Category,$D1441,Invoice_Company,$C1441,Invoice_MSA_Code,$E1441)</f>
        <v>0</v>
      </c>
      <c r="K1441" s="7" t="str">
        <f t="shared" ca="1" si="362"/>
        <v/>
      </c>
      <c r="L1441" s="222" cm="1">
        <f t="array" aca="1" ref="L1441" ca="1">IFERROR(SUMIFS(Invoice_Direct_Cost,Invoice_Labor_Category,$D1441,Invoice_Company,$C1441,Invoice_MSA_Code,$E1441),"")</f>
        <v>0</v>
      </c>
      <c r="M1441" s="7" t="str">
        <f t="shared" ca="1" si="363"/>
        <v/>
      </c>
      <c r="N1441" s="220" t="str">
        <f t="shared" ca="1" si="368"/>
        <v/>
      </c>
      <c r="O1441" s="7" t="str">
        <f t="shared" ca="1" si="364"/>
        <v/>
      </c>
      <c r="P1441" s="7" t="str">
        <f t="shared" ca="1" si="365"/>
        <v/>
      </c>
      <c r="Q1441" s="7" t="str">
        <f t="shared" ca="1" si="366"/>
        <v/>
      </c>
      <c r="R1441" s="7" t="str">
        <f t="shared" ca="1" si="367"/>
        <v/>
      </c>
      <c r="S1441" s="7" t="str">
        <f t="shared" ca="1" si="354"/>
        <v/>
      </c>
      <c r="T1441" s="7" t="str">
        <f t="shared" ca="1" si="355"/>
        <v/>
      </c>
      <c r="V1441" s="120" cm="1">
        <f t="array" aca="1" ref="V1441" ca="1">SUMIFS(Invoice_Hours,Invoice_Labor_Category,$D1441,Invoice_Company,$C1441,Invoice_MSA_Code,$E1441)</f>
        <v>0</v>
      </c>
      <c r="W1441" s="121" t="str">
        <f t="shared" ca="1" si="356"/>
        <v/>
      </c>
      <c r="X1441" s="151" t="str">
        <f t="shared" ca="1" si="357"/>
        <v/>
      </c>
      <c r="AB1441" t="str">
        <f t="shared" si="358"/>
        <v/>
      </c>
      <c r="AC1441" t="str">
        <f t="shared" si="359"/>
        <v/>
      </c>
      <c r="AD1441" t="str">
        <f t="shared" si="360"/>
        <v/>
      </c>
      <c r="AE1441" s="4" t="str">
        <f t="shared" ca="1" si="369"/>
        <v/>
      </c>
    </row>
    <row r="1442" spans="7:31" ht="20.100000000000001" customHeight="1">
      <c r="G1442" s="117" cm="1">
        <f t="array" aca="1" ref="G1442" ca="1">SUMIFS(Proposed_Hours,Proposed_Labor_Category,$D1442,Proposed_Company,$C1442,Proposed_MSA_Code,$E1442)</f>
        <v>0</v>
      </c>
      <c r="H1442" s="7" t="str">
        <f t="shared" ca="1" si="361"/>
        <v/>
      </c>
      <c r="I1442" s="4" t="str" cm="1">
        <f t="array" aca="1" ref="I1442" ca="1">IFERROR(IF(SUMIFS(Proposed_Direct_Cost,Proposed_Labor_Category,$D1442,Proposed_Company,$C1442,Proposed_MSA_Code,$E1442)=0,"Not Proposed",SUMIFS(Proposed_Direct_Cost,Proposed_Labor_Category,$D1442,Proposed_Company,$C1442,Proposed_MSA_Code,$E1442)),"")</f>
        <v>Not Proposed</v>
      </c>
      <c r="J1442" s="117" cm="1">
        <f t="array" aca="1" ref="J1442" ca="1">SUMIFS(Invoice_Hours,Invoice_Labor_Category,$D1442,Invoice_Company,$C1442,Invoice_MSA_Code,$E1442)</f>
        <v>0</v>
      </c>
      <c r="K1442" s="7" t="str">
        <f t="shared" ca="1" si="362"/>
        <v/>
      </c>
      <c r="L1442" s="222" cm="1">
        <f t="array" aca="1" ref="L1442" ca="1">IFERROR(SUMIFS(Invoice_Direct_Cost,Invoice_Labor_Category,$D1442,Invoice_Company,$C1442,Invoice_MSA_Code,$E1442),"")</f>
        <v>0</v>
      </c>
      <c r="M1442" s="7" t="str">
        <f t="shared" ca="1" si="363"/>
        <v/>
      </c>
      <c r="N1442" s="220" t="str">
        <f t="shared" ca="1" si="368"/>
        <v/>
      </c>
      <c r="O1442" s="7" t="str">
        <f t="shared" ca="1" si="364"/>
        <v/>
      </c>
      <c r="P1442" s="7" t="str">
        <f t="shared" ca="1" si="365"/>
        <v/>
      </c>
      <c r="Q1442" s="7" t="str">
        <f t="shared" ca="1" si="366"/>
        <v/>
      </c>
      <c r="R1442" s="7" t="str">
        <f t="shared" ca="1" si="367"/>
        <v/>
      </c>
      <c r="S1442" s="7" t="str">
        <f t="shared" ca="1" si="354"/>
        <v/>
      </c>
      <c r="T1442" s="7" t="str">
        <f t="shared" ca="1" si="355"/>
        <v/>
      </c>
      <c r="V1442" s="120" cm="1">
        <f t="array" aca="1" ref="V1442" ca="1">SUMIFS(Invoice_Hours,Invoice_Labor_Category,$D1442,Invoice_Company,$C1442,Invoice_MSA_Code,$E1442)</f>
        <v>0</v>
      </c>
      <c r="W1442" s="121" t="str">
        <f t="shared" ca="1" si="356"/>
        <v/>
      </c>
      <c r="X1442" s="152" t="str">
        <f t="shared" ca="1" si="357"/>
        <v/>
      </c>
      <c r="AB1442" t="str">
        <f t="shared" si="358"/>
        <v/>
      </c>
      <c r="AC1442" t="str">
        <f t="shared" si="359"/>
        <v/>
      </c>
      <c r="AD1442" t="str">
        <f t="shared" si="360"/>
        <v/>
      </c>
      <c r="AE1442" s="4" t="str">
        <f t="shared" ca="1" si="369"/>
        <v/>
      </c>
    </row>
    <row r="1443" spans="7:31" ht="20.100000000000001" customHeight="1">
      <c r="G1443" s="117" cm="1">
        <f t="array" aca="1" ref="G1443" ca="1">SUMIFS(Proposed_Hours,Proposed_Labor_Category,$D1443,Proposed_Company,$C1443,Proposed_MSA_Code,$E1443)</f>
        <v>0</v>
      </c>
      <c r="H1443" s="7" t="str">
        <f t="shared" ca="1" si="361"/>
        <v/>
      </c>
      <c r="I1443" s="4" t="str" cm="1">
        <f t="array" aca="1" ref="I1443" ca="1">IFERROR(IF(SUMIFS(Proposed_Direct_Cost,Proposed_Labor_Category,$D1443,Proposed_Company,$C1443,Proposed_MSA_Code,$E1443)=0,"Not Proposed",SUMIFS(Proposed_Direct_Cost,Proposed_Labor_Category,$D1443,Proposed_Company,$C1443,Proposed_MSA_Code,$E1443)),"")</f>
        <v>Not Proposed</v>
      </c>
      <c r="J1443" s="117" cm="1">
        <f t="array" aca="1" ref="J1443" ca="1">SUMIFS(Invoice_Hours,Invoice_Labor_Category,$D1443,Invoice_Company,$C1443,Invoice_MSA_Code,$E1443)</f>
        <v>0</v>
      </c>
      <c r="K1443" s="7" t="str">
        <f t="shared" ca="1" si="362"/>
        <v/>
      </c>
      <c r="L1443" s="222" cm="1">
        <f t="array" aca="1" ref="L1443" ca="1">IFERROR(SUMIFS(Invoice_Direct_Cost,Invoice_Labor_Category,$D1443,Invoice_Company,$C1443,Invoice_MSA_Code,$E1443),"")</f>
        <v>0</v>
      </c>
      <c r="M1443" s="7" t="str">
        <f t="shared" ca="1" si="363"/>
        <v/>
      </c>
      <c r="N1443" s="220" t="str">
        <f t="shared" ca="1" si="368"/>
        <v/>
      </c>
      <c r="O1443" s="7" t="str">
        <f t="shared" ca="1" si="364"/>
        <v/>
      </c>
      <c r="P1443" s="7" t="str">
        <f t="shared" ca="1" si="365"/>
        <v/>
      </c>
      <c r="Q1443" s="7" t="str">
        <f t="shared" ca="1" si="366"/>
        <v/>
      </c>
      <c r="R1443" s="7" t="str">
        <f t="shared" ca="1" si="367"/>
        <v/>
      </c>
      <c r="S1443" s="7" t="str">
        <f t="shared" ca="1" si="354"/>
        <v/>
      </c>
      <c r="T1443" s="7" t="str">
        <f t="shared" ca="1" si="355"/>
        <v/>
      </c>
      <c r="V1443" s="120" cm="1">
        <f t="array" aca="1" ref="V1443" ca="1">SUMIFS(Invoice_Hours,Invoice_Labor_Category,$D1443,Invoice_Company,$C1443,Invoice_MSA_Code,$E1443)</f>
        <v>0</v>
      </c>
      <c r="W1443" s="121" t="str">
        <f t="shared" ca="1" si="356"/>
        <v/>
      </c>
      <c r="X1443" s="151" t="str">
        <f t="shared" ca="1" si="357"/>
        <v/>
      </c>
      <c r="AB1443" t="str">
        <f t="shared" si="358"/>
        <v/>
      </c>
      <c r="AC1443" t="str">
        <f t="shared" si="359"/>
        <v/>
      </c>
      <c r="AD1443" t="str">
        <f t="shared" si="360"/>
        <v/>
      </c>
      <c r="AE1443" s="4" t="str">
        <f t="shared" ca="1" si="369"/>
        <v/>
      </c>
    </row>
    <row r="1444" spans="7:31" ht="20.100000000000001" customHeight="1">
      <c r="G1444" s="117" cm="1">
        <f t="array" aca="1" ref="G1444" ca="1">SUMIFS(Proposed_Hours,Proposed_Labor_Category,$D1444,Proposed_Company,$C1444,Proposed_MSA_Code,$E1444)</f>
        <v>0</v>
      </c>
      <c r="H1444" s="7" t="str">
        <f t="shared" ca="1" si="361"/>
        <v/>
      </c>
      <c r="I1444" s="4" t="str" cm="1">
        <f t="array" aca="1" ref="I1444" ca="1">IFERROR(IF(SUMIFS(Proposed_Direct_Cost,Proposed_Labor_Category,$D1444,Proposed_Company,$C1444,Proposed_MSA_Code,$E1444)=0,"Not Proposed",SUMIFS(Proposed_Direct_Cost,Proposed_Labor_Category,$D1444,Proposed_Company,$C1444,Proposed_MSA_Code,$E1444)),"")</f>
        <v>Not Proposed</v>
      </c>
      <c r="J1444" s="117" cm="1">
        <f t="array" aca="1" ref="J1444" ca="1">SUMIFS(Invoice_Hours,Invoice_Labor_Category,$D1444,Invoice_Company,$C1444,Invoice_MSA_Code,$E1444)</f>
        <v>0</v>
      </c>
      <c r="K1444" s="7" t="str">
        <f t="shared" ca="1" si="362"/>
        <v/>
      </c>
      <c r="L1444" s="222" cm="1">
        <f t="array" aca="1" ref="L1444" ca="1">IFERROR(SUMIFS(Invoice_Direct_Cost,Invoice_Labor_Category,$D1444,Invoice_Company,$C1444,Invoice_MSA_Code,$E1444),"")</f>
        <v>0</v>
      </c>
      <c r="M1444" s="7" t="str">
        <f t="shared" ca="1" si="363"/>
        <v/>
      </c>
      <c r="N1444" s="220" t="str">
        <f t="shared" ca="1" si="368"/>
        <v/>
      </c>
      <c r="O1444" s="7" t="str">
        <f t="shared" ca="1" si="364"/>
        <v/>
      </c>
      <c r="P1444" s="7" t="str">
        <f t="shared" ca="1" si="365"/>
        <v/>
      </c>
      <c r="Q1444" s="7" t="str">
        <f t="shared" ca="1" si="366"/>
        <v/>
      </c>
      <c r="R1444" s="7" t="str">
        <f t="shared" ca="1" si="367"/>
        <v/>
      </c>
      <c r="S1444" s="7" t="str">
        <f t="shared" ca="1" si="354"/>
        <v/>
      </c>
      <c r="T1444" s="7" t="str">
        <f t="shared" ca="1" si="355"/>
        <v/>
      </c>
      <c r="V1444" s="120" cm="1">
        <f t="array" aca="1" ref="V1444" ca="1">SUMIFS(Invoice_Hours,Invoice_Labor_Category,$D1444,Invoice_Company,$C1444,Invoice_MSA_Code,$E1444)</f>
        <v>0</v>
      </c>
      <c r="W1444" s="121" t="str">
        <f t="shared" ca="1" si="356"/>
        <v/>
      </c>
      <c r="X1444" s="152" t="str">
        <f t="shared" ca="1" si="357"/>
        <v/>
      </c>
      <c r="AB1444" t="str">
        <f t="shared" si="358"/>
        <v/>
      </c>
      <c r="AC1444" t="str">
        <f t="shared" si="359"/>
        <v/>
      </c>
      <c r="AD1444" t="str">
        <f t="shared" si="360"/>
        <v/>
      </c>
      <c r="AE1444" s="4" t="str">
        <f t="shared" ca="1" si="369"/>
        <v/>
      </c>
    </row>
    <row r="1445" spans="7:31" ht="20.100000000000001" customHeight="1">
      <c r="G1445" s="117" cm="1">
        <f t="array" aca="1" ref="G1445" ca="1">SUMIFS(Proposed_Hours,Proposed_Labor_Category,$D1445,Proposed_Company,$C1445,Proposed_MSA_Code,$E1445)</f>
        <v>0</v>
      </c>
      <c r="H1445" s="7" t="str">
        <f t="shared" ca="1" si="361"/>
        <v/>
      </c>
      <c r="I1445" s="4" t="str" cm="1">
        <f t="array" aca="1" ref="I1445" ca="1">IFERROR(IF(SUMIFS(Proposed_Direct_Cost,Proposed_Labor_Category,$D1445,Proposed_Company,$C1445,Proposed_MSA_Code,$E1445)=0,"Not Proposed",SUMIFS(Proposed_Direct_Cost,Proposed_Labor_Category,$D1445,Proposed_Company,$C1445,Proposed_MSA_Code,$E1445)),"")</f>
        <v>Not Proposed</v>
      </c>
      <c r="J1445" s="117" cm="1">
        <f t="array" aca="1" ref="J1445" ca="1">SUMIFS(Invoice_Hours,Invoice_Labor_Category,$D1445,Invoice_Company,$C1445,Invoice_MSA_Code,$E1445)</f>
        <v>0</v>
      </c>
      <c r="K1445" s="7" t="str">
        <f t="shared" ca="1" si="362"/>
        <v/>
      </c>
      <c r="L1445" s="222" cm="1">
        <f t="array" aca="1" ref="L1445" ca="1">IFERROR(SUMIFS(Invoice_Direct_Cost,Invoice_Labor_Category,$D1445,Invoice_Company,$C1445,Invoice_MSA_Code,$E1445),"")</f>
        <v>0</v>
      </c>
      <c r="M1445" s="7" t="str">
        <f t="shared" ca="1" si="363"/>
        <v/>
      </c>
      <c r="N1445" s="220" t="str">
        <f t="shared" ca="1" si="368"/>
        <v/>
      </c>
      <c r="O1445" s="7" t="str">
        <f t="shared" ca="1" si="364"/>
        <v/>
      </c>
      <c r="P1445" s="7" t="str">
        <f t="shared" ca="1" si="365"/>
        <v/>
      </c>
      <c r="Q1445" s="7" t="str">
        <f t="shared" ca="1" si="366"/>
        <v/>
      </c>
      <c r="R1445" s="7" t="str">
        <f t="shared" ca="1" si="367"/>
        <v/>
      </c>
      <c r="S1445" s="7" t="str">
        <f t="shared" ca="1" si="354"/>
        <v/>
      </c>
      <c r="T1445" s="7" t="str">
        <f t="shared" ca="1" si="355"/>
        <v/>
      </c>
      <c r="V1445" s="120" cm="1">
        <f t="array" aca="1" ref="V1445" ca="1">SUMIFS(Invoice_Hours,Invoice_Labor_Category,$D1445,Invoice_Company,$C1445,Invoice_MSA_Code,$E1445)</f>
        <v>0</v>
      </c>
      <c r="W1445" s="121" t="str">
        <f t="shared" ca="1" si="356"/>
        <v/>
      </c>
      <c r="X1445" s="151" t="str">
        <f t="shared" ca="1" si="357"/>
        <v/>
      </c>
      <c r="AB1445" t="str">
        <f t="shared" si="358"/>
        <v/>
      </c>
      <c r="AC1445" t="str">
        <f t="shared" si="359"/>
        <v/>
      </c>
      <c r="AD1445" t="str">
        <f t="shared" si="360"/>
        <v/>
      </c>
      <c r="AE1445" s="4" t="str">
        <f t="shared" ca="1" si="369"/>
        <v/>
      </c>
    </row>
    <row r="1446" spans="7:31" ht="20.100000000000001" customHeight="1">
      <c r="G1446" s="117" cm="1">
        <f t="array" aca="1" ref="G1446" ca="1">SUMIFS(Proposed_Hours,Proposed_Labor_Category,$D1446,Proposed_Company,$C1446,Proposed_MSA_Code,$E1446)</f>
        <v>0</v>
      </c>
      <c r="H1446" s="7" t="str">
        <f t="shared" ca="1" si="361"/>
        <v/>
      </c>
      <c r="I1446" s="4" t="str" cm="1">
        <f t="array" aca="1" ref="I1446" ca="1">IFERROR(IF(SUMIFS(Proposed_Direct_Cost,Proposed_Labor_Category,$D1446,Proposed_Company,$C1446,Proposed_MSA_Code,$E1446)=0,"Not Proposed",SUMIFS(Proposed_Direct_Cost,Proposed_Labor_Category,$D1446,Proposed_Company,$C1446,Proposed_MSA_Code,$E1446)),"")</f>
        <v>Not Proposed</v>
      </c>
      <c r="J1446" s="117" cm="1">
        <f t="array" aca="1" ref="J1446" ca="1">SUMIFS(Invoice_Hours,Invoice_Labor_Category,$D1446,Invoice_Company,$C1446,Invoice_MSA_Code,$E1446)</f>
        <v>0</v>
      </c>
      <c r="K1446" s="7" t="str">
        <f t="shared" ca="1" si="362"/>
        <v/>
      </c>
      <c r="L1446" s="222" cm="1">
        <f t="array" aca="1" ref="L1446" ca="1">IFERROR(SUMIFS(Invoice_Direct_Cost,Invoice_Labor_Category,$D1446,Invoice_Company,$C1446,Invoice_MSA_Code,$E1446),"")</f>
        <v>0</v>
      </c>
      <c r="M1446" s="7" t="str">
        <f t="shared" ca="1" si="363"/>
        <v/>
      </c>
      <c r="N1446" s="220" t="str">
        <f t="shared" ca="1" si="368"/>
        <v/>
      </c>
      <c r="O1446" s="7" t="str">
        <f t="shared" ca="1" si="364"/>
        <v/>
      </c>
      <c r="P1446" s="7" t="str">
        <f t="shared" ca="1" si="365"/>
        <v/>
      </c>
      <c r="Q1446" s="7" t="str">
        <f t="shared" ca="1" si="366"/>
        <v/>
      </c>
      <c r="R1446" s="7" t="str">
        <f t="shared" ca="1" si="367"/>
        <v/>
      </c>
      <c r="S1446" s="7" t="str">
        <f t="shared" ca="1" si="354"/>
        <v/>
      </c>
      <c r="T1446" s="7" t="str">
        <f t="shared" ca="1" si="355"/>
        <v/>
      </c>
      <c r="V1446" s="120" cm="1">
        <f t="array" aca="1" ref="V1446" ca="1">SUMIFS(Invoice_Hours,Invoice_Labor_Category,$D1446,Invoice_Company,$C1446,Invoice_MSA_Code,$E1446)</f>
        <v>0</v>
      </c>
      <c r="W1446" s="121" t="str">
        <f t="shared" ca="1" si="356"/>
        <v/>
      </c>
      <c r="X1446" s="152" t="str">
        <f t="shared" ca="1" si="357"/>
        <v/>
      </c>
      <c r="AB1446" t="str">
        <f t="shared" si="358"/>
        <v/>
      </c>
      <c r="AC1446" t="str">
        <f t="shared" si="359"/>
        <v/>
      </c>
      <c r="AD1446" t="str">
        <f t="shared" si="360"/>
        <v/>
      </c>
      <c r="AE1446" s="4" t="str">
        <f t="shared" ca="1" si="369"/>
        <v/>
      </c>
    </row>
    <row r="1447" spans="7:31" ht="20.100000000000001" customHeight="1">
      <c r="G1447" s="117" cm="1">
        <f t="array" aca="1" ref="G1447" ca="1">SUMIFS(Proposed_Hours,Proposed_Labor_Category,$D1447,Proposed_Company,$C1447,Proposed_MSA_Code,$E1447)</f>
        <v>0</v>
      </c>
      <c r="H1447" s="7" t="str">
        <f t="shared" ca="1" si="361"/>
        <v/>
      </c>
      <c r="I1447" s="4" t="str" cm="1">
        <f t="array" aca="1" ref="I1447" ca="1">IFERROR(IF(SUMIFS(Proposed_Direct_Cost,Proposed_Labor_Category,$D1447,Proposed_Company,$C1447,Proposed_MSA_Code,$E1447)=0,"Not Proposed",SUMIFS(Proposed_Direct_Cost,Proposed_Labor_Category,$D1447,Proposed_Company,$C1447,Proposed_MSA_Code,$E1447)),"")</f>
        <v>Not Proposed</v>
      </c>
      <c r="J1447" s="117" cm="1">
        <f t="array" aca="1" ref="J1447" ca="1">SUMIFS(Invoice_Hours,Invoice_Labor_Category,$D1447,Invoice_Company,$C1447,Invoice_MSA_Code,$E1447)</f>
        <v>0</v>
      </c>
      <c r="K1447" s="7" t="str">
        <f t="shared" ca="1" si="362"/>
        <v/>
      </c>
      <c r="L1447" s="222" cm="1">
        <f t="array" aca="1" ref="L1447" ca="1">IFERROR(SUMIFS(Invoice_Direct_Cost,Invoice_Labor_Category,$D1447,Invoice_Company,$C1447,Invoice_MSA_Code,$E1447),"")</f>
        <v>0</v>
      </c>
      <c r="M1447" s="7" t="str">
        <f t="shared" ca="1" si="363"/>
        <v/>
      </c>
      <c r="N1447" s="220" t="str">
        <f t="shared" ca="1" si="368"/>
        <v/>
      </c>
      <c r="O1447" s="7" t="str">
        <f t="shared" ca="1" si="364"/>
        <v/>
      </c>
      <c r="P1447" s="7" t="str">
        <f t="shared" ca="1" si="365"/>
        <v/>
      </c>
      <c r="Q1447" s="7" t="str">
        <f t="shared" ca="1" si="366"/>
        <v/>
      </c>
      <c r="R1447" s="7" t="str">
        <f t="shared" ca="1" si="367"/>
        <v/>
      </c>
      <c r="S1447" s="7" t="str">
        <f t="shared" ca="1" si="354"/>
        <v/>
      </c>
      <c r="T1447" s="7" t="str">
        <f t="shared" ca="1" si="355"/>
        <v/>
      </c>
      <c r="V1447" s="120" cm="1">
        <f t="array" aca="1" ref="V1447" ca="1">SUMIFS(Invoice_Hours,Invoice_Labor_Category,$D1447,Invoice_Company,$C1447,Invoice_MSA_Code,$E1447)</f>
        <v>0</v>
      </c>
      <c r="W1447" s="121" t="str">
        <f t="shared" ca="1" si="356"/>
        <v/>
      </c>
      <c r="X1447" s="151" t="str">
        <f t="shared" ca="1" si="357"/>
        <v/>
      </c>
      <c r="AB1447" t="str">
        <f t="shared" si="358"/>
        <v/>
      </c>
      <c r="AC1447" t="str">
        <f t="shared" si="359"/>
        <v/>
      </c>
      <c r="AD1447" t="str">
        <f t="shared" si="360"/>
        <v/>
      </c>
      <c r="AE1447" s="4" t="str">
        <f t="shared" ca="1" si="369"/>
        <v/>
      </c>
    </row>
    <row r="1448" spans="7:31" ht="20.100000000000001" customHeight="1">
      <c r="G1448" s="117" cm="1">
        <f t="array" aca="1" ref="G1448" ca="1">SUMIFS(Proposed_Hours,Proposed_Labor_Category,$D1448,Proposed_Company,$C1448,Proposed_MSA_Code,$E1448)</f>
        <v>0</v>
      </c>
      <c r="H1448" s="7" t="str">
        <f t="shared" ca="1" si="361"/>
        <v/>
      </c>
      <c r="I1448" s="4" t="str" cm="1">
        <f t="array" aca="1" ref="I1448" ca="1">IFERROR(IF(SUMIFS(Proposed_Direct_Cost,Proposed_Labor_Category,$D1448,Proposed_Company,$C1448,Proposed_MSA_Code,$E1448)=0,"Not Proposed",SUMIFS(Proposed_Direct_Cost,Proposed_Labor_Category,$D1448,Proposed_Company,$C1448,Proposed_MSA_Code,$E1448)),"")</f>
        <v>Not Proposed</v>
      </c>
      <c r="J1448" s="117" cm="1">
        <f t="array" aca="1" ref="J1448" ca="1">SUMIFS(Invoice_Hours,Invoice_Labor_Category,$D1448,Invoice_Company,$C1448,Invoice_MSA_Code,$E1448)</f>
        <v>0</v>
      </c>
      <c r="K1448" s="7" t="str">
        <f t="shared" ca="1" si="362"/>
        <v/>
      </c>
      <c r="L1448" s="222" cm="1">
        <f t="array" aca="1" ref="L1448" ca="1">IFERROR(SUMIFS(Invoice_Direct_Cost,Invoice_Labor_Category,$D1448,Invoice_Company,$C1448,Invoice_MSA_Code,$E1448),"")</f>
        <v>0</v>
      </c>
      <c r="M1448" s="7" t="str">
        <f t="shared" ca="1" si="363"/>
        <v/>
      </c>
      <c r="N1448" s="220" t="str">
        <f t="shared" ca="1" si="368"/>
        <v/>
      </c>
      <c r="O1448" s="7" t="str">
        <f t="shared" ca="1" si="364"/>
        <v/>
      </c>
      <c r="P1448" s="7" t="str">
        <f t="shared" ca="1" si="365"/>
        <v/>
      </c>
      <c r="Q1448" s="7" t="str">
        <f t="shared" ca="1" si="366"/>
        <v/>
      </c>
      <c r="R1448" s="7" t="str">
        <f t="shared" ca="1" si="367"/>
        <v/>
      </c>
      <c r="S1448" s="7" t="str">
        <f t="shared" ca="1" si="354"/>
        <v/>
      </c>
      <c r="T1448" s="7" t="str">
        <f t="shared" ca="1" si="355"/>
        <v/>
      </c>
      <c r="V1448" s="120" cm="1">
        <f t="array" aca="1" ref="V1448" ca="1">SUMIFS(Invoice_Hours,Invoice_Labor_Category,$D1448,Invoice_Company,$C1448,Invoice_MSA_Code,$E1448)</f>
        <v>0</v>
      </c>
      <c r="W1448" s="121" t="str">
        <f t="shared" ca="1" si="356"/>
        <v/>
      </c>
      <c r="X1448" s="152" t="str">
        <f t="shared" ca="1" si="357"/>
        <v/>
      </c>
      <c r="AB1448" t="str">
        <f t="shared" si="358"/>
        <v/>
      </c>
      <c r="AC1448" t="str">
        <f t="shared" si="359"/>
        <v/>
      </c>
      <c r="AD1448" t="str">
        <f t="shared" si="360"/>
        <v/>
      </c>
      <c r="AE1448" s="4" t="str">
        <f t="shared" ca="1" si="369"/>
        <v/>
      </c>
    </row>
    <row r="1449" spans="7:31" ht="20.100000000000001" customHeight="1">
      <c r="G1449" s="117" cm="1">
        <f t="array" aca="1" ref="G1449" ca="1">SUMIFS(Proposed_Hours,Proposed_Labor_Category,$D1449,Proposed_Company,$C1449,Proposed_MSA_Code,$E1449)</f>
        <v>0</v>
      </c>
      <c r="H1449" s="7" t="str">
        <f t="shared" ca="1" si="361"/>
        <v/>
      </c>
      <c r="I1449" s="4" t="str" cm="1">
        <f t="array" aca="1" ref="I1449" ca="1">IFERROR(IF(SUMIFS(Proposed_Direct_Cost,Proposed_Labor_Category,$D1449,Proposed_Company,$C1449,Proposed_MSA_Code,$E1449)=0,"Not Proposed",SUMIFS(Proposed_Direct_Cost,Proposed_Labor_Category,$D1449,Proposed_Company,$C1449,Proposed_MSA_Code,$E1449)),"")</f>
        <v>Not Proposed</v>
      </c>
      <c r="J1449" s="117" cm="1">
        <f t="array" aca="1" ref="J1449" ca="1">SUMIFS(Invoice_Hours,Invoice_Labor_Category,$D1449,Invoice_Company,$C1449,Invoice_MSA_Code,$E1449)</f>
        <v>0</v>
      </c>
      <c r="K1449" s="7" t="str">
        <f t="shared" ca="1" si="362"/>
        <v/>
      </c>
      <c r="L1449" s="222" cm="1">
        <f t="array" aca="1" ref="L1449" ca="1">IFERROR(SUMIFS(Invoice_Direct_Cost,Invoice_Labor_Category,$D1449,Invoice_Company,$C1449,Invoice_MSA_Code,$E1449),"")</f>
        <v>0</v>
      </c>
      <c r="M1449" s="7" t="str">
        <f t="shared" ca="1" si="363"/>
        <v/>
      </c>
      <c r="N1449" s="220" t="str">
        <f t="shared" ca="1" si="368"/>
        <v/>
      </c>
      <c r="O1449" s="7" t="str">
        <f t="shared" ca="1" si="364"/>
        <v/>
      </c>
      <c r="P1449" s="7" t="str">
        <f t="shared" ca="1" si="365"/>
        <v/>
      </c>
      <c r="Q1449" s="7" t="str">
        <f t="shared" ca="1" si="366"/>
        <v/>
      </c>
      <c r="R1449" s="7" t="str">
        <f t="shared" ca="1" si="367"/>
        <v/>
      </c>
      <c r="S1449" s="7" t="str">
        <f t="shared" ca="1" si="354"/>
        <v/>
      </c>
      <c r="T1449" s="7" t="str">
        <f t="shared" ca="1" si="355"/>
        <v/>
      </c>
      <c r="V1449" s="120" cm="1">
        <f t="array" aca="1" ref="V1449" ca="1">SUMIFS(Invoice_Hours,Invoice_Labor_Category,$D1449,Invoice_Company,$C1449,Invoice_MSA_Code,$E1449)</f>
        <v>0</v>
      </c>
      <c r="W1449" s="121" t="str">
        <f t="shared" ca="1" si="356"/>
        <v/>
      </c>
      <c r="X1449" s="151" t="str">
        <f t="shared" ca="1" si="357"/>
        <v/>
      </c>
      <c r="AB1449" t="str">
        <f t="shared" si="358"/>
        <v/>
      </c>
      <c r="AC1449" t="str">
        <f t="shared" si="359"/>
        <v/>
      </c>
      <c r="AD1449" t="str">
        <f t="shared" si="360"/>
        <v/>
      </c>
      <c r="AE1449" s="4" t="str">
        <f t="shared" ca="1" si="369"/>
        <v/>
      </c>
    </row>
    <row r="1450" spans="7:31" ht="20.100000000000001" customHeight="1">
      <c r="G1450" s="117" cm="1">
        <f t="array" aca="1" ref="G1450" ca="1">SUMIFS(Proposed_Hours,Proposed_Labor_Category,$D1450,Proposed_Company,$C1450,Proposed_MSA_Code,$E1450)</f>
        <v>0</v>
      </c>
      <c r="H1450" s="7" t="str">
        <f t="shared" ca="1" si="361"/>
        <v/>
      </c>
      <c r="I1450" s="4" t="str" cm="1">
        <f t="array" aca="1" ref="I1450" ca="1">IFERROR(IF(SUMIFS(Proposed_Direct_Cost,Proposed_Labor_Category,$D1450,Proposed_Company,$C1450,Proposed_MSA_Code,$E1450)=0,"Not Proposed",SUMIFS(Proposed_Direct_Cost,Proposed_Labor_Category,$D1450,Proposed_Company,$C1450,Proposed_MSA_Code,$E1450)),"")</f>
        <v>Not Proposed</v>
      </c>
      <c r="J1450" s="117" cm="1">
        <f t="array" aca="1" ref="J1450" ca="1">SUMIFS(Invoice_Hours,Invoice_Labor_Category,$D1450,Invoice_Company,$C1450,Invoice_MSA_Code,$E1450)</f>
        <v>0</v>
      </c>
      <c r="K1450" s="7" t="str">
        <f t="shared" ca="1" si="362"/>
        <v/>
      </c>
      <c r="L1450" s="222" cm="1">
        <f t="array" aca="1" ref="L1450" ca="1">IFERROR(SUMIFS(Invoice_Direct_Cost,Invoice_Labor_Category,$D1450,Invoice_Company,$C1450,Invoice_MSA_Code,$E1450),"")</f>
        <v>0</v>
      </c>
      <c r="M1450" s="7" t="str">
        <f t="shared" ca="1" si="363"/>
        <v/>
      </c>
      <c r="N1450" s="220" t="str">
        <f t="shared" ca="1" si="368"/>
        <v/>
      </c>
      <c r="O1450" s="7" t="str">
        <f t="shared" ca="1" si="364"/>
        <v/>
      </c>
      <c r="P1450" s="7" t="str">
        <f t="shared" ca="1" si="365"/>
        <v/>
      </c>
      <c r="Q1450" s="7" t="str">
        <f t="shared" ca="1" si="366"/>
        <v/>
      </c>
      <c r="R1450" s="7" t="str">
        <f t="shared" ca="1" si="367"/>
        <v/>
      </c>
      <c r="S1450" s="7" t="str">
        <f t="shared" ca="1" si="354"/>
        <v/>
      </c>
      <c r="T1450" s="7" t="str">
        <f t="shared" ca="1" si="355"/>
        <v/>
      </c>
      <c r="V1450" s="120" cm="1">
        <f t="array" aca="1" ref="V1450" ca="1">SUMIFS(Invoice_Hours,Invoice_Labor_Category,$D1450,Invoice_Company,$C1450,Invoice_MSA_Code,$E1450)</f>
        <v>0</v>
      </c>
      <c r="W1450" s="121" t="str">
        <f t="shared" ca="1" si="356"/>
        <v/>
      </c>
      <c r="X1450" s="152" t="str">
        <f t="shared" ca="1" si="357"/>
        <v/>
      </c>
      <c r="AB1450" t="str">
        <f t="shared" si="358"/>
        <v/>
      </c>
      <c r="AC1450" t="str">
        <f t="shared" si="359"/>
        <v/>
      </c>
      <c r="AD1450" t="str">
        <f t="shared" si="360"/>
        <v/>
      </c>
      <c r="AE1450" s="4" t="str">
        <f t="shared" ca="1" si="369"/>
        <v/>
      </c>
    </row>
    <row r="1451" spans="7:31" ht="20.100000000000001" customHeight="1">
      <c r="G1451" s="117" cm="1">
        <f t="array" aca="1" ref="G1451" ca="1">SUMIFS(Proposed_Hours,Proposed_Labor_Category,$D1451,Proposed_Company,$C1451,Proposed_MSA_Code,$E1451)</f>
        <v>0</v>
      </c>
      <c r="H1451" s="7" t="str">
        <f t="shared" ca="1" si="361"/>
        <v/>
      </c>
      <c r="I1451" s="4" t="str" cm="1">
        <f t="array" aca="1" ref="I1451" ca="1">IFERROR(IF(SUMIFS(Proposed_Direct_Cost,Proposed_Labor_Category,$D1451,Proposed_Company,$C1451,Proposed_MSA_Code,$E1451)=0,"Not Proposed",SUMIFS(Proposed_Direct_Cost,Proposed_Labor_Category,$D1451,Proposed_Company,$C1451,Proposed_MSA_Code,$E1451)),"")</f>
        <v>Not Proposed</v>
      </c>
      <c r="J1451" s="117" cm="1">
        <f t="array" aca="1" ref="J1451" ca="1">SUMIFS(Invoice_Hours,Invoice_Labor_Category,$D1451,Invoice_Company,$C1451,Invoice_MSA_Code,$E1451)</f>
        <v>0</v>
      </c>
      <c r="K1451" s="7" t="str">
        <f t="shared" ca="1" si="362"/>
        <v/>
      </c>
      <c r="L1451" s="222" cm="1">
        <f t="array" aca="1" ref="L1451" ca="1">IFERROR(SUMIFS(Invoice_Direct_Cost,Invoice_Labor_Category,$D1451,Invoice_Company,$C1451,Invoice_MSA_Code,$E1451),"")</f>
        <v>0</v>
      </c>
      <c r="M1451" s="7" t="str">
        <f t="shared" ca="1" si="363"/>
        <v/>
      </c>
      <c r="N1451" s="220" t="str">
        <f t="shared" ca="1" si="368"/>
        <v/>
      </c>
      <c r="O1451" s="7" t="str">
        <f t="shared" ca="1" si="364"/>
        <v/>
      </c>
      <c r="P1451" s="7" t="str">
        <f t="shared" ca="1" si="365"/>
        <v/>
      </c>
      <c r="Q1451" s="7" t="str">
        <f t="shared" ca="1" si="366"/>
        <v/>
      </c>
      <c r="R1451" s="7" t="str">
        <f t="shared" ca="1" si="367"/>
        <v/>
      </c>
      <c r="S1451" s="7" t="str">
        <f t="shared" ca="1" si="354"/>
        <v/>
      </c>
      <c r="T1451" s="7" t="str">
        <f t="shared" ca="1" si="355"/>
        <v/>
      </c>
      <c r="V1451" s="120" cm="1">
        <f t="array" aca="1" ref="V1451" ca="1">SUMIFS(Invoice_Hours,Invoice_Labor_Category,$D1451,Invoice_Company,$C1451,Invoice_MSA_Code,$E1451)</f>
        <v>0</v>
      </c>
      <c r="W1451" s="121" t="str">
        <f t="shared" ca="1" si="356"/>
        <v/>
      </c>
      <c r="X1451" s="151" t="str">
        <f t="shared" ca="1" si="357"/>
        <v/>
      </c>
      <c r="AB1451" t="str">
        <f t="shared" si="358"/>
        <v/>
      </c>
      <c r="AC1451" t="str">
        <f t="shared" si="359"/>
        <v/>
      </c>
      <c r="AD1451" t="str">
        <f t="shared" si="360"/>
        <v/>
      </c>
      <c r="AE1451" s="4" t="str">
        <f t="shared" ca="1" si="369"/>
        <v/>
      </c>
    </row>
    <row r="1452" spans="7:31" ht="20.100000000000001" customHeight="1">
      <c r="G1452" s="117" cm="1">
        <f t="array" aca="1" ref="G1452" ca="1">SUMIFS(Proposed_Hours,Proposed_Labor_Category,$D1452,Proposed_Company,$C1452,Proposed_MSA_Code,$E1452)</f>
        <v>0</v>
      </c>
      <c r="H1452" s="7" t="str">
        <f t="shared" ca="1" si="361"/>
        <v/>
      </c>
      <c r="I1452" s="4" t="str" cm="1">
        <f t="array" aca="1" ref="I1452" ca="1">IFERROR(IF(SUMIFS(Proposed_Direct_Cost,Proposed_Labor_Category,$D1452,Proposed_Company,$C1452,Proposed_MSA_Code,$E1452)=0,"Not Proposed",SUMIFS(Proposed_Direct_Cost,Proposed_Labor_Category,$D1452,Proposed_Company,$C1452,Proposed_MSA_Code,$E1452)),"")</f>
        <v>Not Proposed</v>
      </c>
      <c r="J1452" s="117" cm="1">
        <f t="array" aca="1" ref="J1452" ca="1">SUMIFS(Invoice_Hours,Invoice_Labor_Category,$D1452,Invoice_Company,$C1452,Invoice_MSA_Code,$E1452)</f>
        <v>0</v>
      </c>
      <c r="K1452" s="7" t="str">
        <f t="shared" ca="1" si="362"/>
        <v/>
      </c>
      <c r="L1452" s="222" cm="1">
        <f t="array" aca="1" ref="L1452" ca="1">IFERROR(SUMIFS(Invoice_Direct_Cost,Invoice_Labor_Category,$D1452,Invoice_Company,$C1452,Invoice_MSA_Code,$E1452),"")</f>
        <v>0</v>
      </c>
      <c r="M1452" s="7" t="str">
        <f t="shared" ca="1" si="363"/>
        <v/>
      </c>
      <c r="N1452" s="220" t="str">
        <f t="shared" ca="1" si="368"/>
        <v/>
      </c>
      <c r="O1452" s="7" t="str">
        <f t="shared" ca="1" si="364"/>
        <v/>
      </c>
      <c r="P1452" s="7" t="str">
        <f t="shared" ca="1" si="365"/>
        <v/>
      </c>
      <c r="Q1452" s="7" t="str">
        <f t="shared" ca="1" si="366"/>
        <v/>
      </c>
      <c r="R1452" s="7" t="str">
        <f t="shared" ca="1" si="367"/>
        <v/>
      </c>
      <c r="S1452" s="7" t="str">
        <f t="shared" ca="1" si="354"/>
        <v/>
      </c>
      <c r="T1452" s="7" t="str">
        <f t="shared" ca="1" si="355"/>
        <v/>
      </c>
      <c r="V1452" s="120" cm="1">
        <f t="array" aca="1" ref="V1452" ca="1">SUMIFS(Invoice_Hours,Invoice_Labor_Category,$D1452,Invoice_Company,$C1452,Invoice_MSA_Code,$E1452)</f>
        <v>0</v>
      </c>
      <c r="W1452" s="121" t="str">
        <f t="shared" ca="1" si="356"/>
        <v/>
      </c>
      <c r="X1452" s="152" t="str">
        <f t="shared" ca="1" si="357"/>
        <v/>
      </c>
      <c r="AB1452" t="str">
        <f t="shared" si="358"/>
        <v/>
      </c>
      <c r="AC1452" t="str">
        <f t="shared" si="359"/>
        <v/>
      </c>
      <c r="AD1452" t="str">
        <f t="shared" si="360"/>
        <v/>
      </c>
      <c r="AE1452" s="4" t="str">
        <f t="shared" ca="1" si="369"/>
        <v/>
      </c>
    </row>
    <row r="1453" spans="7:31" ht="20.100000000000001" customHeight="1">
      <c r="G1453" s="117" cm="1">
        <f t="array" aca="1" ref="G1453" ca="1">SUMIFS(Proposed_Hours,Proposed_Labor_Category,$D1453,Proposed_Company,$C1453,Proposed_MSA_Code,$E1453)</f>
        <v>0</v>
      </c>
      <c r="H1453" s="7" t="str">
        <f t="shared" ca="1" si="361"/>
        <v/>
      </c>
      <c r="I1453" s="4" t="str" cm="1">
        <f t="array" aca="1" ref="I1453" ca="1">IFERROR(IF(SUMIFS(Proposed_Direct_Cost,Proposed_Labor_Category,$D1453,Proposed_Company,$C1453,Proposed_MSA_Code,$E1453)=0,"Not Proposed",SUMIFS(Proposed_Direct_Cost,Proposed_Labor_Category,$D1453,Proposed_Company,$C1453,Proposed_MSA_Code,$E1453)),"")</f>
        <v>Not Proposed</v>
      </c>
      <c r="J1453" s="117" cm="1">
        <f t="array" aca="1" ref="J1453" ca="1">SUMIFS(Invoice_Hours,Invoice_Labor_Category,$D1453,Invoice_Company,$C1453,Invoice_MSA_Code,$E1453)</f>
        <v>0</v>
      </c>
      <c r="K1453" s="7" t="str">
        <f t="shared" ca="1" si="362"/>
        <v/>
      </c>
      <c r="L1453" s="222" cm="1">
        <f t="array" aca="1" ref="L1453" ca="1">IFERROR(SUMIFS(Invoice_Direct_Cost,Invoice_Labor_Category,$D1453,Invoice_Company,$C1453,Invoice_MSA_Code,$E1453),"")</f>
        <v>0</v>
      </c>
      <c r="M1453" s="7" t="str">
        <f t="shared" ca="1" si="363"/>
        <v/>
      </c>
      <c r="N1453" s="220" t="str">
        <f t="shared" ca="1" si="368"/>
        <v/>
      </c>
      <c r="O1453" s="7" t="str">
        <f t="shared" ca="1" si="364"/>
        <v/>
      </c>
      <c r="P1453" s="7" t="str">
        <f t="shared" ca="1" si="365"/>
        <v/>
      </c>
      <c r="Q1453" s="7" t="str">
        <f t="shared" ca="1" si="366"/>
        <v/>
      </c>
      <c r="R1453" s="7" t="str">
        <f t="shared" ca="1" si="367"/>
        <v/>
      </c>
      <c r="S1453" s="7" t="str">
        <f t="shared" ca="1" si="354"/>
        <v/>
      </c>
      <c r="T1453" s="7" t="str">
        <f t="shared" ca="1" si="355"/>
        <v/>
      </c>
      <c r="V1453" s="120" cm="1">
        <f t="array" aca="1" ref="V1453" ca="1">SUMIFS(Invoice_Hours,Invoice_Labor_Category,$D1453,Invoice_Company,$C1453,Invoice_MSA_Code,$E1453)</f>
        <v>0</v>
      </c>
      <c r="W1453" s="121" t="str">
        <f t="shared" ca="1" si="356"/>
        <v/>
      </c>
      <c r="X1453" s="151" t="str">
        <f t="shared" ca="1" si="357"/>
        <v/>
      </c>
      <c r="AB1453" t="str">
        <f t="shared" si="358"/>
        <v/>
      </c>
      <c r="AC1453" t="str">
        <f t="shared" si="359"/>
        <v/>
      </c>
      <c r="AD1453" t="str">
        <f t="shared" si="360"/>
        <v/>
      </c>
      <c r="AE1453" s="4" t="str">
        <f t="shared" ca="1" si="369"/>
        <v/>
      </c>
    </row>
    <row r="1454" spans="7:31" ht="20.100000000000001" customHeight="1">
      <c r="G1454" s="117" cm="1">
        <f t="array" aca="1" ref="G1454" ca="1">SUMIFS(Proposed_Hours,Proposed_Labor_Category,$D1454,Proposed_Company,$C1454,Proposed_MSA_Code,$E1454)</f>
        <v>0</v>
      </c>
      <c r="H1454" s="7" t="str">
        <f t="shared" ca="1" si="361"/>
        <v/>
      </c>
      <c r="I1454" s="4" t="str" cm="1">
        <f t="array" aca="1" ref="I1454" ca="1">IFERROR(IF(SUMIFS(Proposed_Direct_Cost,Proposed_Labor_Category,$D1454,Proposed_Company,$C1454,Proposed_MSA_Code,$E1454)=0,"Not Proposed",SUMIFS(Proposed_Direct_Cost,Proposed_Labor_Category,$D1454,Proposed_Company,$C1454,Proposed_MSA_Code,$E1454)),"")</f>
        <v>Not Proposed</v>
      </c>
      <c r="J1454" s="117" cm="1">
        <f t="array" aca="1" ref="J1454" ca="1">SUMIFS(Invoice_Hours,Invoice_Labor_Category,$D1454,Invoice_Company,$C1454,Invoice_MSA_Code,$E1454)</f>
        <v>0</v>
      </c>
      <c r="K1454" s="7" t="str">
        <f t="shared" ca="1" si="362"/>
        <v/>
      </c>
      <c r="L1454" s="222" cm="1">
        <f t="array" aca="1" ref="L1454" ca="1">IFERROR(SUMIFS(Invoice_Direct_Cost,Invoice_Labor_Category,$D1454,Invoice_Company,$C1454,Invoice_MSA_Code,$E1454),"")</f>
        <v>0</v>
      </c>
      <c r="M1454" s="7" t="str">
        <f t="shared" ca="1" si="363"/>
        <v/>
      </c>
      <c r="N1454" s="220" t="str">
        <f t="shared" ca="1" si="368"/>
        <v/>
      </c>
      <c r="O1454" s="7" t="str">
        <f t="shared" ca="1" si="364"/>
        <v/>
      </c>
      <c r="P1454" s="7" t="str">
        <f t="shared" ca="1" si="365"/>
        <v/>
      </c>
      <c r="Q1454" s="7" t="str">
        <f t="shared" ca="1" si="366"/>
        <v/>
      </c>
      <c r="R1454" s="7" t="str">
        <f t="shared" ca="1" si="367"/>
        <v/>
      </c>
      <c r="S1454" s="7" t="str">
        <f t="shared" ca="1" si="354"/>
        <v/>
      </c>
      <c r="T1454" s="7" t="str">
        <f t="shared" ca="1" si="355"/>
        <v/>
      </c>
      <c r="V1454" s="120" cm="1">
        <f t="array" aca="1" ref="V1454" ca="1">SUMIFS(Invoice_Hours,Invoice_Labor_Category,$D1454,Invoice_Company,$C1454,Invoice_MSA_Code,$E1454)</f>
        <v>0</v>
      </c>
      <c r="W1454" s="121" t="str">
        <f t="shared" ca="1" si="356"/>
        <v/>
      </c>
      <c r="X1454" s="152" t="str">
        <f t="shared" ca="1" si="357"/>
        <v/>
      </c>
      <c r="AB1454" t="str">
        <f t="shared" si="358"/>
        <v/>
      </c>
      <c r="AC1454" t="str">
        <f t="shared" si="359"/>
        <v/>
      </c>
      <c r="AD1454" t="str">
        <f t="shared" si="360"/>
        <v/>
      </c>
      <c r="AE1454" s="4" t="str">
        <f t="shared" ca="1" si="369"/>
        <v/>
      </c>
    </row>
    <row r="1455" spans="7:31" ht="20.100000000000001" customHeight="1">
      <c r="G1455" s="117" cm="1">
        <f t="array" aca="1" ref="G1455" ca="1">SUMIFS(Proposed_Hours,Proposed_Labor_Category,$D1455,Proposed_Company,$C1455,Proposed_MSA_Code,$E1455)</f>
        <v>0</v>
      </c>
      <c r="H1455" s="7" t="str">
        <f t="shared" ca="1" si="361"/>
        <v/>
      </c>
      <c r="I1455" s="4" t="str" cm="1">
        <f t="array" aca="1" ref="I1455" ca="1">IFERROR(IF(SUMIFS(Proposed_Direct_Cost,Proposed_Labor_Category,$D1455,Proposed_Company,$C1455,Proposed_MSA_Code,$E1455)=0,"Not Proposed",SUMIFS(Proposed_Direct_Cost,Proposed_Labor_Category,$D1455,Proposed_Company,$C1455,Proposed_MSA_Code,$E1455)),"")</f>
        <v>Not Proposed</v>
      </c>
      <c r="J1455" s="117" cm="1">
        <f t="array" aca="1" ref="J1455" ca="1">SUMIFS(Invoice_Hours,Invoice_Labor_Category,$D1455,Invoice_Company,$C1455,Invoice_MSA_Code,$E1455)</f>
        <v>0</v>
      </c>
      <c r="K1455" s="7" t="str">
        <f t="shared" ca="1" si="362"/>
        <v/>
      </c>
      <c r="L1455" s="222" cm="1">
        <f t="array" aca="1" ref="L1455" ca="1">IFERROR(SUMIFS(Invoice_Direct_Cost,Invoice_Labor_Category,$D1455,Invoice_Company,$C1455,Invoice_MSA_Code,$E1455),"")</f>
        <v>0</v>
      </c>
      <c r="M1455" s="7" t="str">
        <f t="shared" ca="1" si="363"/>
        <v/>
      </c>
      <c r="N1455" s="220" t="str">
        <f t="shared" ca="1" si="368"/>
        <v/>
      </c>
      <c r="O1455" s="7" t="str">
        <f t="shared" ca="1" si="364"/>
        <v/>
      </c>
      <c r="P1455" s="7" t="str">
        <f t="shared" ca="1" si="365"/>
        <v/>
      </c>
      <c r="Q1455" s="7" t="str">
        <f t="shared" ca="1" si="366"/>
        <v/>
      </c>
      <c r="R1455" s="7" t="str">
        <f t="shared" ca="1" si="367"/>
        <v/>
      </c>
      <c r="S1455" s="7" t="str">
        <f t="shared" ca="1" si="354"/>
        <v/>
      </c>
      <c r="T1455" s="7" t="str">
        <f t="shared" ca="1" si="355"/>
        <v/>
      </c>
      <c r="V1455" s="120" cm="1">
        <f t="array" aca="1" ref="V1455" ca="1">SUMIFS(Invoice_Hours,Invoice_Labor_Category,$D1455,Invoice_Company,$C1455,Invoice_MSA_Code,$E1455)</f>
        <v>0</v>
      </c>
      <c r="W1455" s="121" t="str">
        <f t="shared" ca="1" si="356"/>
        <v/>
      </c>
      <c r="X1455" s="151" t="str">
        <f t="shared" ca="1" si="357"/>
        <v/>
      </c>
      <c r="AB1455" t="str">
        <f t="shared" si="358"/>
        <v/>
      </c>
      <c r="AC1455" t="str">
        <f t="shared" si="359"/>
        <v/>
      </c>
      <c r="AD1455" t="str">
        <f t="shared" si="360"/>
        <v/>
      </c>
      <c r="AE1455" s="4" t="str">
        <f t="shared" ca="1" si="369"/>
        <v/>
      </c>
    </row>
    <row r="1456" spans="7:31" ht="20.100000000000001" customHeight="1">
      <c r="G1456" s="117" cm="1">
        <f t="array" aca="1" ref="G1456" ca="1">SUMIFS(Proposed_Hours,Proposed_Labor_Category,$D1456,Proposed_Company,$C1456,Proposed_MSA_Code,$E1456)</f>
        <v>0</v>
      </c>
      <c r="H1456" s="7" t="str">
        <f t="shared" ca="1" si="361"/>
        <v/>
      </c>
      <c r="I1456" s="4" t="str" cm="1">
        <f t="array" aca="1" ref="I1456" ca="1">IFERROR(IF(SUMIFS(Proposed_Direct_Cost,Proposed_Labor_Category,$D1456,Proposed_Company,$C1456,Proposed_MSA_Code,$E1456)=0,"Not Proposed",SUMIFS(Proposed_Direct_Cost,Proposed_Labor_Category,$D1456,Proposed_Company,$C1456,Proposed_MSA_Code,$E1456)),"")</f>
        <v>Not Proposed</v>
      </c>
      <c r="J1456" s="117" cm="1">
        <f t="array" aca="1" ref="J1456" ca="1">SUMIFS(Invoice_Hours,Invoice_Labor_Category,$D1456,Invoice_Company,$C1456,Invoice_MSA_Code,$E1456)</f>
        <v>0</v>
      </c>
      <c r="K1456" s="7" t="str">
        <f t="shared" ca="1" si="362"/>
        <v/>
      </c>
      <c r="L1456" s="222" cm="1">
        <f t="array" aca="1" ref="L1456" ca="1">IFERROR(SUMIFS(Invoice_Direct_Cost,Invoice_Labor_Category,$D1456,Invoice_Company,$C1456,Invoice_MSA_Code,$E1456),"")</f>
        <v>0</v>
      </c>
      <c r="M1456" s="7" t="str">
        <f t="shared" ca="1" si="363"/>
        <v/>
      </c>
      <c r="N1456" s="220" t="str">
        <f t="shared" ca="1" si="368"/>
        <v/>
      </c>
      <c r="O1456" s="7" t="str">
        <f t="shared" ca="1" si="364"/>
        <v/>
      </c>
      <c r="P1456" s="7" t="str">
        <f t="shared" ca="1" si="365"/>
        <v/>
      </c>
      <c r="Q1456" s="7" t="str">
        <f t="shared" ca="1" si="366"/>
        <v/>
      </c>
      <c r="R1456" s="7" t="str">
        <f t="shared" ca="1" si="367"/>
        <v/>
      </c>
      <c r="S1456" s="7" t="str">
        <f t="shared" ca="1" si="354"/>
        <v/>
      </c>
      <c r="T1456" s="7" t="str">
        <f t="shared" ca="1" si="355"/>
        <v/>
      </c>
      <c r="V1456" s="120" cm="1">
        <f t="array" aca="1" ref="V1456" ca="1">SUMIFS(Invoice_Hours,Invoice_Labor_Category,$D1456,Invoice_Company,$C1456,Invoice_MSA_Code,$E1456)</f>
        <v>0</v>
      </c>
      <c r="W1456" s="121" t="str">
        <f t="shared" ca="1" si="356"/>
        <v/>
      </c>
      <c r="X1456" s="152" t="str">
        <f t="shared" ca="1" si="357"/>
        <v/>
      </c>
      <c r="AB1456" t="str">
        <f t="shared" si="358"/>
        <v/>
      </c>
      <c r="AC1456" t="str">
        <f t="shared" si="359"/>
        <v/>
      </c>
      <c r="AD1456" t="str">
        <f t="shared" si="360"/>
        <v/>
      </c>
      <c r="AE1456" s="4" t="str">
        <f t="shared" ca="1" si="369"/>
        <v/>
      </c>
    </row>
    <row r="1457" spans="7:31" ht="20.100000000000001" customHeight="1">
      <c r="G1457" s="117" cm="1">
        <f t="array" aca="1" ref="G1457" ca="1">SUMIFS(Proposed_Hours,Proposed_Labor_Category,$D1457,Proposed_Company,$C1457,Proposed_MSA_Code,$E1457)</f>
        <v>0</v>
      </c>
      <c r="H1457" s="7" t="str">
        <f t="shared" ca="1" si="361"/>
        <v/>
      </c>
      <c r="I1457" s="4" t="str" cm="1">
        <f t="array" aca="1" ref="I1457" ca="1">IFERROR(IF(SUMIFS(Proposed_Direct_Cost,Proposed_Labor_Category,$D1457,Proposed_Company,$C1457,Proposed_MSA_Code,$E1457)=0,"Not Proposed",SUMIFS(Proposed_Direct_Cost,Proposed_Labor_Category,$D1457,Proposed_Company,$C1457,Proposed_MSA_Code,$E1457)),"")</f>
        <v>Not Proposed</v>
      </c>
      <c r="J1457" s="117" cm="1">
        <f t="array" aca="1" ref="J1457" ca="1">SUMIFS(Invoice_Hours,Invoice_Labor_Category,$D1457,Invoice_Company,$C1457,Invoice_MSA_Code,$E1457)</f>
        <v>0</v>
      </c>
      <c r="K1457" s="7" t="str">
        <f t="shared" ca="1" si="362"/>
        <v/>
      </c>
      <c r="L1457" s="222" cm="1">
        <f t="array" aca="1" ref="L1457" ca="1">IFERROR(SUMIFS(Invoice_Direct_Cost,Invoice_Labor_Category,$D1457,Invoice_Company,$C1457,Invoice_MSA_Code,$E1457),"")</f>
        <v>0</v>
      </c>
      <c r="M1457" s="7" t="str">
        <f t="shared" ca="1" si="363"/>
        <v/>
      </c>
      <c r="N1457" s="220" t="str">
        <f t="shared" ca="1" si="368"/>
        <v/>
      </c>
      <c r="O1457" s="7" t="str">
        <f t="shared" ca="1" si="364"/>
        <v/>
      </c>
      <c r="P1457" s="7" t="str">
        <f t="shared" ca="1" si="365"/>
        <v/>
      </c>
      <c r="Q1457" s="7" t="str">
        <f t="shared" ca="1" si="366"/>
        <v/>
      </c>
      <c r="R1457" s="7" t="str">
        <f t="shared" ca="1" si="367"/>
        <v/>
      </c>
      <c r="S1457" s="7" t="str">
        <f t="shared" ca="1" si="354"/>
        <v/>
      </c>
      <c r="T1457" s="7" t="str">
        <f t="shared" ca="1" si="355"/>
        <v/>
      </c>
      <c r="V1457" s="120" cm="1">
        <f t="array" aca="1" ref="V1457" ca="1">SUMIFS(Invoice_Hours,Invoice_Labor_Category,$D1457,Invoice_Company,$C1457,Invoice_MSA_Code,$E1457)</f>
        <v>0</v>
      </c>
      <c r="W1457" s="121" t="str">
        <f t="shared" ca="1" si="356"/>
        <v/>
      </c>
      <c r="X1457" s="151" t="str">
        <f t="shared" ca="1" si="357"/>
        <v/>
      </c>
      <c r="AB1457" t="str">
        <f t="shared" si="358"/>
        <v/>
      </c>
      <c r="AC1457" t="str">
        <f t="shared" si="359"/>
        <v/>
      </c>
      <c r="AD1457" t="str">
        <f t="shared" si="360"/>
        <v/>
      </c>
      <c r="AE1457" s="4" t="str">
        <f t="shared" ca="1" si="369"/>
        <v/>
      </c>
    </row>
    <row r="1458" spans="7:31" ht="20.100000000000001" customHeight="1">
      <c r="G1458" s="117" cm="1">
        <f t="array" aca="1" ref="G1458" ca="1">SUMIFS(Proposed_Hours,Proposed_Labor_Category,$D1458,Proposed_Company,$C1458,Proposed_MSA_Code,$E1458)</f>
        <v>0</v>
      </c>
      <c r="H1458" s="7" t="str">
        <f t="shared" ca="1" si="361"/>
        <v/>
      </c>
      <c r="I1458" s="4" t="str" cm="1">
        <f t="array" aca="1" ref="I1458" ca="1">IFERROR(IF(SUMIFS(Proposed_Direct_Cost,Proposed_Labor_Category,$D1458,Proposed_Company,$C1458,Proposed_MSA_Code,$E1458)=0,"Not Proposed",SUMIFS(Proposed_Direct_Cost,Proposed_Labor_Category,$D1458,Proposed_Company,$C1458,Proposed_MSA_Code,$E1458)),"")</f>
        <v>Not Proposed</v>
      </c>
      <c r="J1458" s="117" cm="1">
        <f t="array" aca="1" ref="J1458" ca="1">SUMIFS(Invoice_Hours,Invoice_Labor_Category,$D1458,Invoice_Company,$C1458,Invoice_MSA_Code,$E1458)</f>
        <v>0</v>
      </c>
      <c r="K1458" s="7" t="str">
        <f t="shared" ca="1" si="362"/>
        <v/>
      </c>
      <c r="L1458" s="222" cm="1">
        <f t="array" aca="1" ref="L1458" ca="1">IFERROR(SUMIFS(Invoice_Direct_Cost,Invoice_Labor_Category,$D1458,Invoice_Company,$C1458,Invoice_MSA_Code,$E1458),"")</f>
        <v>0</v>
      </c>
      <c r="M1458" s="7" t="str">
        <f t="shared" ca="1" si="363"/>
        <v/>
      </c>
      <c r="N1458" s="220" t="str">
        <f t="shared" ca="1" si="368"/>
        <v/>
      </c>
      <c r="O1458" s="7" t="str">
        <f t="shared" ca="1" si="364"/>
        <v/>
      </c>
      <c r="P1458" s="7" t="str">
        <f t="shared" ca="1" si="365"/>
        <v/>
      </c>
      <c r="Q1458" s="7" t="str">
        <f t="shared" ca="1" si="366"/>
        <v/>
      </c>
      <c r="R1458" s="7" t="str">
        <f t="shared" ca="1" si="367"/>
        <v/>
      </c>
      <c r="S1458" s="7" t="str">
        <f t="shared" ca="1" si="354"/>
        <v/>
      </c>
      <c r="T1458" s="7" t="str">
        <f t="shared" ca="1" si="355"/>
        <v/>
      </c>
      <c r="V1458" s="120" cm="1">
        <f t="array" aca="1" ref="V1458" ca="1">SUMIFS(Invoice_Hours,Invoice_Labor_Category,$D1458,Invoice_Company,$C1458,Invoice_MSA_Code,$E1458)</f>
        <v>0</v>
      </c>
      <c r="W1458" s="121" t="str">
        <f t="shared" ca="1" si="356"/>
        <v/>
      </c>
      <c r="X1458" s="152" t="str">
        <f t="shared" ca="1" si="357"/>
        <v/>
      </c>
      <c r="AB1458" t="str">
        <f t="shared" si="358"/>
        <v/>
      </c>
      <c r="AC1458" t="str">
        <f t="shared" si="359"/>
        <v/>
      </c>
      <c r="AD1458" t="str">
        <f t="shared" si="360"/>
        <v/>
      </c>
      <c r="AE1458" s="4" t="str">
        <f t="shared" ca="1" si="369"/>
        <v/>
      </c>
    </row>
    <row r="1459" spans="7:31" ht="20.100000000000001" customHeight="1">
      <c r="G1459" s="117" cm="1">
        <f t="array" aca="1" ref="G1459" ca="1">SUMIFS(Proposed_Hours,Proposed_Labor_Category,$D1459,Proposed_Company,$C1459,Proposed_MSA_Code,$E1459)</f>
        <v>0</v>
      </c>
      <c r="H1459" s="7" t="str">
        <f t="shared" ca="1" si="361"/>
        <v/>
      </c>
      <c r="I1459" s="4" t="str" cm="1">
        <f t="array" aca="1" ref="I1459" ca="1">IFERROR(IF(SUMIFS(Proposed_Direct_Cost,Proposed_Labor_Category,$D1459,Proposed_Company,$C1459,Proposed_MSA_Code,$E1459)=0,"Not Proposed",SUMIFS(Proposed_Direct_Cost,Proposed_Labor_Category,$D1459,Proposed_Company,$C1459,Proposed_MSA_Code,$E1459)),"")</f>
        <v>Not Proposed</v>
      </c>
      <c r="J1459" s="117" cm="1">
        <f t="array" aca="1" ref="J1459" ca="1">SUMIFS(Invoice_Hours,Invoice_Labor_Category,$D1459,Invoice_Company,$C1459,Invoice_MSA_Code,$E1459)</f>
        <v>0</v>
      </c>
      <c r="K1459" s="7" t="str">
        <f t="shared" ca="1" si="362"/>
        <v/>
      </c>
      <c r="L1459" s="222" cm="1">
        <f t="array" aca="1" ref="L1459" ca="1">IFERROR(SUMIFS(Invoice_Direct_Cost,Invoice_Labor_Category,$D1459,Invoice_Company,$C1459,Invoice_MSA_Code,$E1459),"")</f>
        <v>0</v>
      </c>
      <c r="M1459" s="7" t="str">
        <f t="shared" ca="1" si="363"/>
        <v/>
      </c>
      <c r="N1459" s="220" t="str">
        <f t="shared" ca="1" si="368"/>
        <v/>
      </c>
      <c r="O1459" s="7" t="str">
        <f t="shared" ca="1" si="364"/>
        <v/>
      </c>
      <c r="P1459" s="7" t="str">
        <f t="shared" ca="1" si="365"/>
        <v/>
      </c>
      <c r="Q1459" s="7" t="str">
        <f t="shared" ca="1" si="366"/>
        <v/>
      </c>
      <c r="R1459" s="7" t="str">
        <f t="shared" ca="1" si="367"/>
        <v/>
      </c>
      <c r="S1459" s="7" t="str">
        <f t="shared" ca="1" si="354"/>
        <v/>
      </c>
      <c r="T1459" s="7" t="str">
        <f t="shared" ca="1" si="355"/>
        <v/>
      </c>
      <c r="V1459" s="120" cm="1">
        <f t="array" aca="1" ref="V1459" ca="1">SUMIFS(Invoice_Hours,Invoice_Labor_Category,$D1459,Invoice_Company,$C1459,Invoice_MSA_Code,$E1459)</f>
        <v>0</v>
      </c>
      <c r="W1459" s="121" t="str">
        <f t="shared" ca="1" si="356"/>
        <v/>
      </c>
      <c r="X1459" s="151" t="str">
        <f t="shared" ca="1" si="357"/>
        <v/>
      </c>
      <c r="AB1459" t="str">
        <f t="shared" si="358"/>
        <v/>
      </c>
      <c r="AC1459" t="str">
        <f t="shared" si="359"/>
        <v/>
      </c>
      <c r="AD1459" t="str">
        <f t="shared" si="360"/>
        <v/>
      </c>
      <c r="AE1459" s="4" t="str">
        <f t="shared" ca="1" si="369"/>
        <v/>
      </c>
    </row>
    <row r="1460" spans="7:31" ht="20.100000000000001" customHeight="1">
      <c r="G1460" s="117" cm="1">
        <f t="array" aca="1" ref="G1460" ca="1">SUMIFS(Proposed_Hours,Proposed_Labor_Category,$D1460,Proposed_Company,$C1460,Proposed_MSA_Code,$E1460)</f>
        <v>0</v>
      </c>
      <c r="H1460" s="7" t="str">
        <f t="shared" ca="1" si="361"/>
        <v/>
      </c>
      <c r="I1460" s="4" t="str" cm="1">
        <f t="array" aca="1" ref="I1460" ca="1">IFERROR(IF(SUMIFS(Proposed_Direct_Cost,Proposed_Labor_Category,$D1460,Proposed_Company,$C1460,Proposed_MSA_Code,$E1460)=0,"Not Proposed",SUMIFS(Proposed_Direct_Cost,Proposed_Labor_Category,$D1460,Proposed_Company,$C1460,Proposed_MSA_Code,$E1460)),"")</f>
        <v>Not Proposed</v>
      </c>
      <c r="J1460" s="117" cm="1">
        <f t="array" aca="1" ref="J1460" ca="1">SUMIFS(Invoice_Hours,Invoice_Labor_Category,$D1460,Invoice_Company,$C1460,Invoice_MSA_Code,$E1460)</f>
        <v>0</v>
      </c>
      <c r="K1460" s="7" t="str">
        <f t="shared" ca="1" si="362"/>
        <v/>
      </c>
      <c r="L1460" s="222" cm="1">
        <f t="array" aca="1" ref="L1460" ca="1">IFERROR(SUMIFS(Invoice_Direct_Cost,Invoice_Labor_Category,$D1460,Invoice_Company,$C1460,Invoice_MSA_Code,$E1460),"")</f>
        <v>0</v>
      </c>
      <c r="M1460" s="7" t="str">
        <f t="shared" ca="1" si="363"/>
        <v/>
      </c>
      <c r="N1460" s="220" t="str">
        <f t="shared" ca="1" si="368"/>
        <v/>
      </c>
      <c r="O1460" s="7" t="str">
        <f t="shared" ca="1" si="364"/>
        <v/>
      </c>
      <c r="P1460" s="7" t="str">
        <f t="shared" ca="1" si="365"/>
        <v/>
      </c>
      <c r="Q1460" s="7" t="str">
        <f t="shared" ca="1" si="366"/>
        <v/>
      </c>
      <c r="R1460" s="7" t="str">
        <f t="shared" ca="1" si="367"/>
        <v/>
      </c>
      <c r="S1460" s="7" t="str">
        <f t="shared" ca="1" si="354"/>
        <v/>
      </c>
      <c r="T1460" s="7" t="str">
        <f t="shared" ca="1" si="355"/>
        <v/>
      </c>
      <c r="V1460" s="120" cm="1">
        <f t="array" aca="1" ref="V1460" ca="1">SUMIFS(Invoice_Hours,Invoice_Labor_Category,$D1460,Invoice_Company,$C1460,Invoice_MSA_Code,$E1460)</f>
        <v>0</v>
      </c>
      <c r="W1460" s="121" t="str">
        <f t="shared" ca="1" si="356"/>
        <v/>
      </c>
      <c r="X1460" s="152" t="str">
        <f t="shared" ca="1" si="357"/>
        <v/>
      </c>
      <c r="AB1460" t="str">
        <f t="shared" si="358"/>
        <v/>
      </c>
      <c r="AC1460" t="str">
        <f t="shared" si="359"/>
        <v/>
      </c>
      <c r="AD1460" t="str">
        <f t="shared" si="360"/>
        <v/>
      </c>
      <c r="AE1460" s="4" t="str">
        <f t="shared" ca="1" si="369"/>
        <v/>
      </c>
    </row>
    <row r="1461" spans="7:31" ht="20.100000000000001" customHeight="1">
      <c r="G1461" s="117" cm="1">
        <f t="array" aca="1" ref="G1461" ca="1">SUMIFS(Proposed_Hours,Proposed_Labor_Category,$D1461,Proposed_Company,$C1461,Proposed_MSA_Code,$E1461)</f>
        <v>0</v>
      </c>
      <c r="H1461" s="7" t="str">
        <f t="shared" ca="1" si="361"/>
        <v/>
      </c>
      <c r="I1461" s="4" t="str" cm="1">
        <f t="array" aca="1" ref="I1461" ca="1">IFERROR(IF(SUMIFS(Proposed_Direct_Cost,Proposed_Labor_Category,$D1461,Proposed_Company,$C1461,Proposed_MSA_Code,$E1461)=0,"Not Proposed",SUMIFS(Proposed_Direct_Cost,Proposed_Labor_Category,$D1461,Proposed_Company,$C1461,Proposed_MSA_Code,$E1461)),"")</f>
        <v>Not Proposed</v>
      </c>
      <c r="J1461" s="117" cm="1">
        <f t="array" aca="1" ref="J1461" ca="1">SUMIFS(Invoice_Hours,Invoice_Labor_Category,$D1461,Invoice_Company,$C1461,Invoice_MSA_Code,$E1461)</f>
        <v>0</v>
      </c>
      <c r="K1461" s="7" t="str">
        <f t="shared" ca="1" si="362"/>
        <v/>
      </c>
      <c r="L1461" s="222" cm="1">
        <f t="array" aca="1" ref="L1461" ca="1">IFERROR(SUMIFS(Invoice_Direct_Cost,Invoice_Labor_Category,$D1461,Invoice_Company,$C1461,Invoice_MSA_Code,$E1461),"")</f>
        <v>0</v>
      </c>
      <c r="M1461" s="7" t="str">
        <f t="shared" ca="1" si="363"/>
        <v/>
      </c>
      <c r="N1461" s="220" t="str">
        <f t="shared" ca="1" si="368"/>
        <v/>
      </c>
      <c r="O1461" s="7" t="str">
        <f t="shared" ca="1" si="364"/>
        <v/>
      </c>
      <c r="P1461" s="7" t="str">
        <f t="shared" ca="1" si="365"/>
        <v/>
      </c>
      <c r="Q1461" s="7" t="str">
        <f t="shared" ca="1" si="366"/>
        <v/>
      </c>
      <c r="R1461" s="7" t="str">
        <f t="shared" ca="1" si="367"/>
        <v/>
      </c>
      <c r="S1461" s="7" t="str">
        <f t="shared" ca="1" si="354"/>
        <v/>
      </c>
      <c r="T1461" s="7" t="str">
        <f t="shared" ca="1" si="355"/>
        <v/>
      </c>
      <c r="V1461" s="120" cm="1">
        <f t="array" aca="1" ref="V1461" ca="1">SUMIFS(Invoice_Hours,Invoice_Labor_Category,$D1461,Invoice_Company,$C1461,Invoice_MSA_Code,$E1461)</f>
        <v>0</v>
      </c>
      <c r="W1461" s="121" t="str">
        <f t="shared" ca="1" si="356"/>
        <v/>
      </c>
      <c r="X1461" s="151" t="str">
        <f t="shared" ca="1" si="357"/>
        <v/>
      </c>
      <c r="AB1461" t="str">
        <f t="shared" si="358"/>
        <v/>
      </c>
      <c r="AC1461" t="str">
        <f t="shared" si="359"/>
        <v/>
      </c>
      <c r="AD1461" t="str">
        <f t="shared" si="360"/>
        <v/>
      </c>
      <c r="AE1461" s="4" t="str">
        <f t="shared" ca="1" si="369"/>
        <v/>
      </c>
    </row>
    <row r="1462" spans="7:31" ht="20.100000000000001" customHeight="1">
      <c r="G1462" s="117" cm="1">
        <f t="array" aca="1" ref="G1462" ca="1">SUMIFS(Proposed_Hours,Proposed_Labor_Category,$D1462,Proposed_Company,$C1462,Proposed_MSA_Code,$E1462)</f>
        <v>0</v>
      </c>
      <c r="H1462" s="7" t="str">
        <f t="shared" ca="1" si="361"/>
        <v/>
      </c>
      <c r="I1462" s="4" t="str" cm="1">
        <f t="array" aca="1" ref="I1462" ca="1">IFERROR(IF(SUMIFS(Proposed_Direct_Cost,Proposed_Labor_Category,$D1462,Proposed_Company,$C1462,Proposed_MSA_Code,$E1462)=0,"Not Proposed",SUMIFS(Proposed_Direct_Cost,Proposed_Labor_Category,$D1462,Proposed_Company,$C1462,Proposed_MSA_Code,$E1462)),"")</f>
        <v>Not Proposed</v>
      </c>
      <c r="J1462" s="117" cm="1">
        <f t="array" aca="1" ref="J1462" ca="1">SUMIFS(Invoice_Hours,Invoice_Labor_Category,$D1462,Invoice_Company,$C1462,Invoice_MSA_Code,$E1462)</f>
        <v>0</v>
      </c>
      <c r="K1462" s="7" t="str">
        <f t="shared" ca="1" si="362"/>
        <v/>
      </c>
      <c r="L1462" s="222" cm="1">
        <f t="array" aca="1" ref="L1462" ca="1">IFERROR(SUMIFS(Invoice_Direct_Cost,Invoice_Labor_Category,$D1462,Invoice_Company,$C1462,Invoice_MSA_Code,$E1462),"")</f>
        <v>0</v>
      </c>
      <c r="M1462" s="7" t="str">
        <f t="shared" ca="1" si="363"/>
        <v/>
      </c>
      <c r="N1462" s="220" t="str">
        <f t="shared" ca="1" si="368"/>
        <v/>
      </c>
      <c r="O1462" s="7" t="str">
        <f t="shared" ca="1" si="364"/>
        <v/>
      </c>
      <c r="P1462" s="7" t="str">
        <f t="shared" ca="1" si="365"/>
        <v/>
      </c>
      <c r="Q1462" s="7" t="str">
        <f t="shared" ca="1" si="366"/>
        <v/>
      </c>
      <c r="R1462" s="7" t="str">
        <f t="shared" ca="1" si="367"/>
        <v/>
      </c>
      <c r="S1462" s="7" t="str">
        <f t="shared" ca="1" si="354"/>
        <v/>
      </c>
      <c r="T1462" s="7" t="str">
        <f t="shared" ca="1" si="355"/>
        <v/>
      </c>
      <c r="V1462" s="120" cm="1">
        <f t="array" aca="1" ref="V1462" ca="1">SUMIFS(Invoice_Hours,Invoice_Labor_Category,$D1462,Invoice_Company,$C1462,Invoice_MSA_Code,$E1462)</f>
        <v>0</v>
      </c>
      <c r="W1462" s="121" t="str">
        <f t="shared" ca="1" si="356"/>
        <v/>
      </c>
      <c r="X1462" s="152" t="str">
        <f t="shared" ca="1" si="357"/>
        <v/>
      </c>
      <c r="AB1462" t="str">
        <f t="shared" si="358"/>
        <v/>
      </c>
      <c r="AC1462" t="str">
        <f t="shared" si="359"/>
        <v/>
      </c>
      <c r="AD1462" t="str">
        <f t="shared" si="360"/>
        <v/>
      </c>
      <c r="AE1462" s="4" t="str">
        <f t="shared" ca="1" si="369"/>
        <v/>
      </c>
    </row>
    <row r="1463" spans="7:31" ht="20.100000000000001" customHeight="1">
      <c r="G1463" s="117" cm="1">
        <f t="array" aca="1" ref="G1463" ca="1">SUMIFS(Proposed_Hours,Proposed_Labor_Category,$D1463,Proposed_Company,$C1463,Proposed_MSA_Code,$E1463)</f>
        <v>0</v>
      </c>
      <c r="H1463" s="7" t="str">
        <f t="shared" ca="1" si="361"/>
        <v/>
      </c>
      <c r="I1463" s="4" t="str" cm="1">
        <f t="array" aca="1" ref="I1463" ca="1">IFERROR(IF(SUMIFS(Proposed_Direct_Cost,Proposed_Labor_Category,$D1463,Proposed_Company,$C1463,Proposed_MSA_Code,$E1463)=0,"Not Proposed",SUMIFS(Proposed_Direct_Cost,Proposed_Labor_Category,$D1463,Proposed_Company,$C1463,Proposed_MSA_Code,$E1463)),"")</f>
        <v>Not Proposed</v>
      </c>
      <c r="J1463" s="117" cm="1">
        <f t="array" aca="1" ref="J1463" ca="1">SUMIFS(Invoice_Hours,Invoice_Labor_Category,$D1463,Invoice_Company,$C1463,Invoice_MSA_Code,$E1463)</f>
        <v>0</v>
      </c>
      <c r="K1463" s="7" t="str">
        <f t="shared" ca="1" si="362"/>
        <v/>
      </c>
      <c r="L1463" s="222" cm="1">
        <f t="array" aca="1" ref="L1463" ca="1">IFERROR(SUMIFS(Invoice_Direct_Cost,Invoice_Labor_Category,$D1463,Invoice_Company,$C1463,Invoice_MSA_Code,$E1463),"")</f>
        <v>0</v>
      </c>
      <c r="M1463" s="7" t="str">
        <f t="shared" ca="1" si="363"/>
        <v/>
      </c>
      <c r="N1463" s="220" t="str">
        <f t="shared" ca="1" si="368"/>
        <v/>
      </c>
      <c r="O1463" s="7" t="str">
        <f t="shared" ca="1" si="364"/>
        <v/>
      </c>
      <c r="P1463" s="7" t="str">
        <f t="shared" ca="1" si="365"/>
        <v/>
      </c>
      <c r="Q1463" s="7" t="str">
        <f t="shared" ca="1" si="366"/>
        <v/>
      </c>
      <c r="R1463" s="7" t="str">
        <f t="shared" ca="1" si="367"/>
        <v/>
      </c>
      <c r="S1463" s="7" t="str">
        <f t="shared" ca="1" si="354"/>
        <v/>
      </c>
      <c r="T1463" s="7" t="str">
        <f t="shared" ca="1" si="355"/>
        <v/>
      </c>
      <c r="V1463" s="120" cm="1">
        <f t="array" aca="1" ref="V1463" ca="1">SUMIFS(Invoice_Hours,Invoice_Labor_Category,$D1463,Invoice_Company,$C1463,Invoice_MSA_Code,$E1463)</f>
        <v>0</v>
      </c>
      <c r="W1463" s="121" t="str">
        <f t="shared" ca="1" si="356"/>
        <v/>
      </c>
      <c r="X1463" s="151" t="str">
        <f t="shared" ca="1" si="357"/>
        <v/>
      </c>
      <c r="AB1463" t="str">
        <f t="shared" si="358"/>
        <v/>
      </c>
      <c r="AC1463" t="str">
        <f t="shared" si="359"/>
        <v/>
      </c>
      <c r="AD1463" t="str">
        <f t="shared" si="360"/>
        <v/>
      </c>
      <c r="AE1463" s="4" t="str">
        <f t="shared" ca="1" si="369"/>
        <v/>
      </c>
    </row>
    <row r="1464" spans="7:31" ht="20.100000000000001" customHeight="1">
      <c r="G1464" s="117" cm="1">
        <f t="array" aca="1" ref="G1464" ca="1">SUMIFS(Proposed_Hours,Proposed_Labor_Category,$D1464,Proposed_Company,$C1464,Proposed_MSA_Code,$E1464)</f>
        <v>0</v>
      </c>
      <c r="H1464" s="7" t="str">
        <f t="shared" ca="1" si="361"/>
        <v/>
      </c>
      <c r="I1464" s="4" t="str" cm="1">
        <f t="array" aca="1" ref="I1464" ca="1">IFERROR(IF(SUMIFS(Proposed_Direct_Cost,Proposed_Labor_Category,$D1464,Proposed_Company,$C1464,Proposed_MSA_Code,$E1464)=0,"Not Proposed",SUMIFS(Proposed_Direct_Cost,Proposed_Labor_Category,$D1464,Proposed_Company,$C1464,Proposed_MSA_Code,$E1464)),"")</f>
        <v>Not Proposed</v>
      </c>
      <c r="J1464" s="117" cm="1">
        <f t="array" aca="1" ref="J1464" ca="1">SUMIFS(Invoice_Hours,Invoice_Labor_Category,$D1464,Invoice_Company,$C1464,Invoice_MSA_Code,$E1464)</f>
        <v>0</v>
      </c>
      <c r="K1464" s="7" t="str">
        <f t="shared" ca="1" si="362"/>
        <v/>
      </c>
      <c r="L1464" s="222" cm="1">
        <f t="array" aca="1" ref="L1464" ca="1">IFERROR(SUMIFS(Invoice_Direct_Cost,Invoice_Labor_Category,$D1464,Invoice_Company,$C1464,Invoice_MSA_Code,$E1464),"")</f>
        <v>0</v>
      </c>
      <c r="M1464" s="7" t="str">
        <f t="shared" ca="1" si="363"/>
        <v/>
      </c>
      <c r="N1464" s="220" t="str">
        <f t="shared" ca="1" si="368"/>
        <v/>
      </c>
      <c r="O1464" s="7" t="str">
        <f t="shared" ca="1" si="364"/>
        <v/>
      </c>
      <c r="P1464" s="7" t="str">
        <f t="shared" ca="1" si="365"/>
        <v/>
      </c>
      <c r="Q1464" s="7" t="str">
        <f t="shared" ca="1" si="366"/>
        <v/>
      </c>
      <c r="R1464" s="7" t="str">
        <f t="shared" ca="1" si="367"/>
        <v/>
      </c>
      <c r="S1464" s="7" t="str">
        <f t="shared" ca="1" si="354"/>
        <v/>
      </c>
      <c r="T1464" s="7" t="str">
        <f t="shared" ca="1" si="355"/>
        <v/>
      </c>
      <c r="V1464" s="120" cm="1">
        <f t="array" aca="1" ref="V1464" ca="1">SUMIFS(Invoice_Hours,Invoice_Labor_Category,$D1464,Invoice_Company,$C1464,Invoice_MSA_Code,$E1464)</f>
        <v>0</v>
      </c>
      <c r="W1464" s="121" t="str">
        <f t="shared" ca="1" si="356"/>
        <v/>
      </c>
      <c r="X1464" s="152" t="str">
        <f t="shared" ca="1" si="357"/>
        <v/>
      </c>
      <c r="AB1464" t="str">
        <f t="shared" si="358"/>
        <v/>
      </c>
      <c r="AC1464" t="str">
        <f t="shared" si="359"/>
        <v/>
      </c>
      <c r="AD1464" t="str">
        <f t="shared" si="360"/>
        <v/>
      </c>
      <c r="AE1464" s="4" t="str">
        <f t="shared" ca="1" si="369"/>
        <v/>
      </c>
    </row>
    <row r="1465" spans="7:31" ht="20.100000000000001" customHeight="1">
      <c r="G1465" s="117" cm="1">
        <f t="array" aca="1" ref="G1465" ca="1">SUMIFS(Proposed_Hours,Proposed_Labor_Category,$D1465,Proposed_Company,$C1465,Proposed_MSA_Code,$E1465)</f>
        <v>0</v>
      </c>
      <c r="H1465" s="7" t="str">
        <f t="shared" ca="1" si="361"/>
        <v/>
      </c>
      <c r="I1465" s="4" t="str" cm="1">
        <f t="array" aca="1" ref="I1465" ca="1">IFERROR(IF(SUMIFS(Proposed_Direct_Cost,Proposed_Labor_Category,$D1465,Proposed_Company,$C1465,Proposed_MSA_Code,$E1465)=0,"Not Proposed",SUMIFS(Proposed_Direct_Cost,Proposed_Labor_Category,$D1465,Proposed_Company,$C1465,Proposed_MSA_Code,$E1465)),"")</f>
        <v>Not Proposed</v>
      </c>
      <c r="J1465" s="117" cm="1">
        <f t="array" aca="1" ref="J1465" ca="1">SUMIFS(Invoice_Hours,Invoice_Labor_Category,$D1465,Invoice_Company,$C1465,Invoice_MSA_Code,$E1465)</f>
        <v>0</v>
      </c>
      <c r="K1465" s="7" t="str">
        <f t="shared" ca="1" si="362"/>
        <v/>
      </c>
      <c r="L1465" s="222" cm="1">
        <f t="array" aca="1" ref="L1465" ca="1">IFERROR(SUMIFS(Invoice_Direct_Cost,Invoice_Labor_Category,$D1465,Invoice_Company,$C1465,Invoice_MSA_Code,$E1465),"")</f>
        <v>0</v>
      </c>
      <c r="M1465" s="7" t="str">
        <f t="shared" ca="1" si="363"/>
        <v/>
      </c>
      <c r="N1465" s="220" t="str">
        <f t="shared" ca="1" si="368"/>
        <v/>
      </c>
      <c r="O1465" s="7" t="str">
        <f t="shared" ca="1" si="364"/>
        <v/>
      </c>
      <c r="P1465" s="7" t="str">
        <f t="shared" ca="1" si="365"/>
        <v/>
      </c>
      <c r="Q1465" s="7" t="str">
        <f t="shared" ca="1" si="366"/>
        <v/>
      </c>
      <c r="R1465" s="7" t="str">
        <f t="shared" ca="1" si="367"/>
        <v/>
      </c>
      <c r="S1465" s="7" t="str">
        <f t="shared" ca="1" si="354"/>
        <v/>
      </c>
      <c r="T1465" s="7" t="str">
        <f t="shared" ca="1" si="355"/>
        <v/>
      </c>
      <c r="V1465" s="120" cm="1">
        <f t="array" aca="1" ref="V1465" ca="1">SUMIFS(Invoice_Hours,Invoice_Labor_Category,$D1465,Invoice_Company,$C1465,Invoice_MSA_Code,$E1465)</f>
        <v>0</v>
      </c>
      <c r="W1465" s="121" t="str">
        <f t="shared" ca="1" si="356"/>
        <v/>
      </c>
      <c r="X1465" s="151" t="str">
        <f t="shared" ca="1" si="357"/>
        <v/>
      </c>
      <c r="AB1465" t="str">
        <f t="shared" si="358"/>
        <v/>
      </c>
      <c r="AC1465" t="str">
        <f t="shared" si="359"/>
        <v/>
      </c>
      <c r="AD1465" t="str">
        <f t="shared" si="360"/>
        <v/>
      </c>
      <c r="AE1465" s="4" t="str">
        <f t="shared" ca="1" si="369"/>
        <v/>
      </c>
    </row>
    <row r="1466" spans="7:31" ht="20.100000000000001" customHeight="1">
      <c r="G1466" s="117" cm="1">
        <f t="array" aca="1" ref="G1466" ca="1">SUMIFS(Proposed_Hours,Proposed_Labor_Category,$D1466,Proposed_Company,$C1466,Proposed_MSA_Code,$E1466)</f>
        <v>0</v>
      </c>
      <c r="H1466" s="7" t="str">
        <f t="shared" ca="1" si="361"/>
        <v/>
      </c>
      <c r="I1466" s="4" t="str" cm="1">
        <f t="array" aca="1" ref="I1466" ca="1">IFERROR(IF(SUMIFS(Proposed_Direct_Cost,Proposed_Labor_Category,$D1466,Proposed_Company,$C1466,Proposed_MSA_Code,$E1466)=0,"Not Proposed",SUMIFS(Proposed_Direct_Cost,Proposed_Labor_Category,$D1466,Proposed_Company,$C1466,Proposed_MSA_Code,$E1466)),"")</f>
        <v>Not Proposed</v>
      </c>
      <c r="J1466" s="117" cm="1">
        <f t="array" aca="1" ref="J1466" ca="1">SUMIFS(Invoice_Hours,Invoice_Labor_Category,$D1466,Invoice_Company,$C1466,Invoice_MSA_Code,$E1466)</f>
        <v>0</v>
      </c>
      <c r="K1466" s="7" t="str">
        <f t="shared" ca="1" si="362"/>
        <v/>
      </c>
      <c r="L1466" s="222" cm="1">
        <f t="array" aca="1" ref="L1466" ca="1">IFERROR(SUMIFS(Invoice_Direct_Cost,Invoice_Labor_Category,$D1466,Invoice_Company,$C1466,Invoice_MSA_Code,$E1466),"")</f>
        <v>0</v>
      </c>
      <c r="M1466" s="7" t="str">
        <f t="shared" ca="1" si="363"/>
        <v/>
      </c>
      <c r="N1466" s="220" t="str">
        <f t="shared" ca="1" si="368"/>
        <v/>
      </c>
      <c r="O1466" s="7" t="str">
        <f t="shared" ca="1" si="364"/>
        <v/>
      </c>
      <c r="P1466" s="7" t="str">
        <f t="shared" ca="1" si="365"/>
        <v/>
      </c>
      <c r="Q1466" s="7" t="str">
        <f t="shared" ca="1" si="366"/>
        <v/>
      </c>
      <c r="R1466" s="7" t="str">
        <f t="shared" ca="1" si="367"/>
        <v/>
      </c>
      <c r="S1466" s="7" t="str">
        <f t="shared" ca="1" si="354"/>
        <v/>
      </c>
      <c r="T1466" s="7" t="str">
        <f t="shared" ca="1" si="355"/>
        <v/>
      </c>
      <c r="V1466" s="120" cm="1">
        <f t="array" aca="1" ref="V1466" ca="1">SUMIFS(Invoice_Hours,Invoice_Labor_Category,$D1466,Invoice_Company,$C1466,Invoice_MSA_Code,$E1466)</f>
        <v>0</v>
      </c>
      <c r="W1466" s="121" t="str">
        <f t="shared" ca="1" si="356"/>
        <v/>
      </c>
      <c r="X1466" s="152" t="str">
        <f t="shared" ca="1" si="357"/>
        <v/>
      </c>
      <c r="AB1466" t="str">
        <f t="shared" si="358"/>
        <v/>
      </c>
      <c r="AC1466" t="str">
        <f t="shared" si="359"/>
        <v/>
      </c>
      <c r="AD1466" t="str">
        <f t="shared" si="360"/>
        <v/>
      </c>
      <c r="AE1466" s="4" t="str">
        <f t="shared" ca="1" si="369"/>
        <v/>
      </c>
    </row>
    <row r="1467" spans="7:31" ht="20.100000000000001" customHeight="1">
      <c r="G1467" s="117" cm="1">
        <f t="array" aca="1" ref="G1467" ca="1">SUMIFS(Proposed_Hours,Proposed_Labor_Category,$D1467,Proposed_Company,$C1467,Proposed_MSA_Code,$E1467)</f>
        <v>0</v>
      </c>
      <c r="H1467" s="7" t="str">
        <f t="shared" ca="1" si="361"/>
        <v/>
      </c>
      <c r="I1467" s="4" t="str" cm="1">
        <f t="array" aca="1" ref="I1467" ca="1">IFERROR(IF(SUMIFS(Proposed_Direct_Cost,Proposed_Labor_Category,$D1467,Proposed_Company,$C1467,Proposed_MSA_Code,$E1467)=0,"Not Proposed",SUMIFS(Proposed_Direct_Cost,Proposed_Labor_Category,$D1467,Proposed_Company,$C1467,Proposed_MSA_Code,$E1467)),"")</f>
        <v>Not Proposed</v>
      </c>
      <c r="J1467" s="117" cm="1">
        <f t="array" aca="1" ref="J1467" ca="1">SUMIFS(Invoice_Hours,Invoice_Labor_Category,$D1467,Invoice_Company,$C1467,Invoice_MSA_Code,$E1467)</f>
        <v>0</v>
      </c>
      <c r="K1467" s="7" t="str">
        <f t="shared" ca="1" si="362"/>
        <v/>
      </c>
      <c r="L1467" s="222" cm="1">
        <f t="array" aca="1" ref="L1467" ca="1">IFERROR(SUMIFS(Invoice_Direct_Cost,Invoice_Labor_Category,$D1467,Invoice_Company,$C1467,Invoice_MSA_Code,$E1467),"")</f>
        <v>0</v>
      </c>
      <c r="M1467" s="7" t="str">
        <f t="shared" ca="1" si="363"/>
        <v/>
      </c>
      <c r="N1467" s="220" t="str">
        <f t="shared" ca="1" si="368"/>
        <v/>
      </c>
      <c r="O1467" s="7" t="str">
        <f t="shared" ca="1" si="364"/>
        <v/>
      </c>
      <c r="P1467" s="7" t="str">
        <f t="shared" ca="1" si="365"/>
        <v/>
      </c>
      <c r="Q1467" s="7" t="str">
        <f t="shared" ca="1" si="366"/>
        <v/>
      </c>
      <c r="R1467" s="7" t="str">
        <f t="shared" ca="1" si="367"/>
        <v/>
      </c>
      <c r="S1467" s="7" t="str">
        <f t="shared" ca="1" si="354"/>
        <v/>
      </c>
      <c r="T1467" s="7" t="str">
        <f t="shared" ca="1" si="355"/>
        <v/>
      </c>
      <c r="V1467" s="120" cm="1">
        <f t="array" aca="1" ref="V1467" ca="1">SUMIFS(Invoice_Hours,Invoice_Labor_Category,$D1467,Invoice_Company,$C1467,Invoice_MSA_Code,$E1467)</f>
        <v>0</v>
      </c>
      <c r="W1467" s="121" t="str">
        <f t="shared" ca="1" si="356"/>
        <v/>
      </c>
      <c r="X1467" s="151" t="str">
        <f t="shared" ca="1" si="357"/>
        <v/>
      </c>
      <c r="AB1467" t="str">
        <f t="shared" si="358"/>
        <v/>
      </c>
      <c r="AC1467" t="str">
        <f t="shared" si="359"/>
        <v/>
      </c>
      <c r="AD1467" t="str">
        <f t="shared" si="360"/>
        <v/>
      </c>
      <c r="AE1467" s="4" t="str">
        <f t="shared" ca="1" si="369"/>
        <v/>
      </c>
    </row>
    <row r="1468" spans="7:31" ht="20.100000000000001" customHeight="1">
      <c r="G1468" s="117" cm="1">
        <f t="array" aca="1" ref="G1468" ca="1">SUMIFS(Proposed_Hours,Proposed_Labor_Category,$D1468,Proposed_Company,$C1468,Proposed_MSA_Code,$E1468)</f>
        <v>0</v>
      </c>
      <c r="H1468" s="7" t="str">
        <f t="shared" ca="1" si="361"/>
        <v/>
      </c>
      <c r="I1468" s="4" t="str" cm="1">
        <f t="array" aca="1" ref="I1468" ca="1">IFERROR(IF(SUMIFS(Proposed_Direct_Cost,Proposed_Labor_Category,$D1468,Proposed_Company,$C1468,Proposed_MSA_Code,$E1468)=0,"Not Proposed",SUMIFS(Proposed_Direct_Cost,Proposed_Labor_Category,$D1468,Proposed_Company,$C1468,Proposed_MSA_Code,$E1468)),"")</f>
        <v>Not Proposed</v>
      </c>
      <c r="J1468" s="117" cm="1">
        <f t="array" aca="1" ref="J1468" ca="1">SUMIFS(Invoice_Hours,Invoice_Labor_Category,$D1468,Invoice_Company,$C1468,Invoice_MSA_Code,$E1468)</f>
        <v>0</v>
      </c>
      <c r="K1468" s="7" t="str">
        <f t="shared" ca="1" si="362"/>
        <v/>
      </c>
      <c r="L1468" s="222" cm="1">
        <f t="array" aca="1" ref="L1468" ca="1">IFERROR(SUMIFS(Invoice_Direct_Cost,Invoice_Labor_Category,$D1468,Invoice_Company,$C1468,Invoice_MSA_Code,$E1468),"")</f>
        <v>0</v>
      </c>
      <c r="M1468" s="7" t="str">
        <f t="shared" ca="1" si="363"/>
        <v/>
      </c>
      <c r="N1468" s="220" t="str">
        <f t="shared" ca="1" si="368"/>
        <v/>
      </c>
      <c r="O1468" s="7" t="str">
        <f t="shared" ca="1" si="364"/>
        <v/>
      </c>
      <c r="P1468" s="7" t="str">
        <f t="shared" ca="1" si="365"/>
        <v/>
      </c>
      <c r="Q1468" s="7" t="str">
        <f t="shared" ca="1" si="366"/>
        <v/>
      </c>
      <c r="R1468" s="7" t="str">
        <f t="shared" ca="1" si="367"/>
        <v/>
      </c>
      <c r="S1468" s="7" t="str">
        <f t="shared" ca="1" si="354"/>
        <v/>
      </c>
      <c r="T1468" s="7" t="str">
        <f t="shared" ca="1" si="355"/>
        <v/>
      </c>
      <c r="V1468" s="120" cm="1">
        <f t="array" aca="1" ref="V1468" ca="1">SUMIFS(Invoice_Hours,Invoice_Labor_Category,$D1468,Invoice_Company,$C1468,Invoice_MSA_Code,$E1468)</f>
        <v>0</v>
      </c>
      <c r="W1468" s="121" t="str">
        <f t="shared" ca="1" si="356"/>
        <v/>
      </c>
      <c r="X1468" s="152" t="str">
        <f t="shared" ca="1" si="357"/>
        <v/>
      </c>
      <c r="AB1468" t="str">
        <f t="shared" si="358"/>
        <v/>
      </c>
      <c r="AC1468" t="str">
        <f t="shared" si="359"/>
        <v/>
      </c>
      <c r="AD1468" t="str">
        <f t="shared" si="360"/>
        <v/>
      </c>
      <c r="AE1468" s="4" t="str">
        <f t="shared" ca="1" si="369"/>
        <v/>
      </c>
    </row>
    <row r="1469" spans="7:31" ht="20.100000000000001" customHeight="1">
      <c r="G1469" s="117" cm="1">
        <f t="array" aca="1" ref="G1469" ca="1">SUMIFS(Proposed_Hours,Proposed_Labor_Category,$D1469,Proposed_Company,$C1469,Proposed_MSA_Code,$E1469)</f>
        <v>0</v>
      </c>
      <c r="H1469" s="7" t="str">
        <f t="shared" ca="1" si="361"/>
        <v/>
      </c>
      <c r="I1469" s="4" t="str" cm="1">
        <f t="array" aca="1" ref="I1469" ca="1">IFERROR(IF(SUMIFS(Proposed_Direct_Cost,Proposed_Labor_Category,$D1469,Proposed_Company,$C1469,Proposed_MSA_Code,$E1469)=0,"Not Proposed",SUMIFS(Proposed_Direct_Cost,Proposed_Labor_Category,$D1469,Proposed_Company,$C1469,Proposed_MSA_Code,$E1469)),"")</f>
        <v>Not Proposed</v>
      </c>
      <c r="J1469" s="117" cm="1">
        <f t="array" aca="1" ref="J1469" ca="1">SUMIFS(Invoice_Hours,Invoice_Labor_Category,$D1469,Invoice_Company,$C1469,Invoice_MSA_Code,$E1469)</f>
        <v>0</v>
      </c>
      <c r="K1469" s="7" t="str">
        <f t="shared" ca="1" si="362"/>
        <v/>
      </c>
      <c r="L1469" s="222" cm="1">
        <f t="array" aca="1" ref="L1469" ca="1">IFERROR(SUMIFS(Invoice_Direct_Cost,Invoice_Labor_Category,$D1469,Invoice_Company,$C1469,Invoice_MSA_Code,$E1469),"")</f>
        <v>0</v>
      </c>
      <c r="M1469" s="7" t="str">
        <f t="shared" ca="1" si="363"/>
        <v/>
      </c>
      <c r="N1469" s="220" t="str">
        <f t="shared" ca="1" si="368"/>
        <v/>
      </c>
      <c r="O1469" s="7" t="str">
        <f t="shared" ca="1" si="364"/>
        <v/>
      </c>
      <c r="P1469" s="7" t="str">
        <f t="shared" ca="1" si="365"/>
        <v/>
      </c>
      <c r="Q1469" s="7" t="str">
        <f t="shared" ca="1" si="366"/>
        <v/>
      </c>
      <c r="R1469" s="7" t="str">
        <f t="shared" ca="1" si="367"/>
        <v/>
      </c>
      <c r="S1469" s="7" t="str">
        <f t="shared" ca="1" si="354"/>
        <v/>
      </c>
      <c r="T1469" s="7" t="str">
        <f t="shared" ca="1" si="355"/>
        <v/>
      </c>
      <c r="V1469" s="120" cm="1">
        <f t="array" aca="1" ref="V1469" ca="1">SUMIFS(Invoice_Hours,Invoice_Labor_Category,$D1469,Invoice_Company,$C1469,Invoice_MSA_Code,$E1469)</f>
        <v>0</v>
      </c>
      <c r="W1469" s="121" t="str">
        <f t="shared" ca="1" si="356"/>
        <v/>
      </c>
      <c r="X1469" s="151" t="str">
        <f t="shared" ca="1" si="357"/>
        <v/>
      </c>
      <c r="AB1469" t="str">
        <f t="shared" si="358"/>
        <v/>
      </c>
      <c r="AC1469" t="str">
        <f t="shared" si="359"/>
        <v/>
      </c>
      <c r="AD1469" t="str">
        <f t="shared" si="360"/>
        <v/>
      </c>
      <c r="AE1469" s="4" t="str">
        <f t="shared" ca="1" si="369"/>
        <v/>
      </c>
    </row>
    <row r="1470" spans="7:31" ht="20.100000000000001" customHeight="1">
      <c r="G1470" s="117" cm="1">
        <f t="array" aca="1" ref="G1470" ca="1">SUMIFS(Proposed_Hours,Proposed_Labor_Category,$D1470,Proposed_Company,$C1470,Proposed_MSA_Code,$E1470)</f>
        <v>0</v>
      </c>
      <c r="H1470" s="7" t="str">
        <f t="shared" ca="1" si="361"/>
        <v/>
      </c>
      <c r="I1470" s="4" t="str" cm="1">
        <f t="array" aca="1" ref="I1470" ca="1">IFERROR(IF(SUMIFS(Proposed_Direct_Cost,Proposed_Labor_Category,$D1470,Proposed_Company,$C1470,Proposed_MSA_Code,$E1470)=0,"Not Proposed",SUMIFS(Proposed_Direct_Cost,Proposed_Labor_Category,$D1470,Proposed_Company,$C1470,Proposed_MSA_Code,$E1470)),"")</f>
        <v>Not Proposed</v>
      </c>
      <c r="J1470" s="117" cm="1">
        <f t="array" aca="1" ref="J1470" ca="1">SUMIFS(Invoice_Hours,Invoice_Labor_Category,$D1470,Invoice_Company,$C1470,Invoice_MSA_Code,$E1470)</f>
        <v>0</v>
      </c>
      <c r="K1470" s="7" t="str">
        <f t="shared" ca="1" si="362"/>
        <v/>
      </c>
      <c r="L1470" s="222" cm="1">
        <f t="array" aca="1" ref="L1470" ca="1">IFERROR(SUMIFS(Invoice_Direct_Cost,Invoice_Labor_Category,$D1470,Invoice_Company,$C1470,Invoice_MSA_Code,$E1470),"")</f>
        <v>0</v>
      </c>
      <c r="M1470" s="7" t="str">
        <f t="shared" ca="1" si="363"/>
        <v/>
      </c>
      <c r="N1470" s="220" t="str">
        <f t="shared" ca="1" si="368"/>
        <v/>
      </c>
      <c r="O1470" s="7" t="str">
        <f t="shared" ca="1" si="364"/>
        <v/>
      </c>
      <c r="P1470" s="7" t="str">
        <f t="shared" ca="1" si="365"/>
        <v/>
      </c>
      <c r="Q1470" s="7" t="str">
        <f t="shared" ca="1" si="366"/>
        <v/>
      </c>
      <c r="R1470" s="7" t="str">
        <f t="shared" ca="1" si="367"/>
        <v/>
      </c>
      <c r="S1470" s="7" t="str">
        <f t="shared" ca="1" si="354"/>
        <v/>
      </c>
      <c r="T1470" s="7" t="str">
        <f t="shared" ca="1" si="355"/>
        <v/>
      </c>
      <c r="V1470" s="120" cm="1">
        <f t="array" aca="1" ref="V1470" ca="1">SUMIFS(Invoice_Hours,Invoice_Labor_Category,$D1470,Invoice_Company,$C1470,Invoice_MSA_Code,$E1470)</f>
        <v>0</v>
      </c>
      <c r="W1470" s="121" t="str">
        <f t="shared" ca="1" si="356"/>
        <v/>
      </c>
      <c r="X1470" s="152" t="str">
        <f t="shared" ca="1" si="357"/>
        <v/>
      </c>
      <c r="AB1470" t="str">
        <f t="shared" si="358"/>
        <v/>
      </c>
      <c r="AC1470" t="str">
        <f t="shared" si="359"/>
        <v/>
      </c>
      <c r="AD1470" t="str">
        <f t="shared" si="360"/>
        <v/>
      </c>
      <c r="AE1470" s="4" t="str">
        <f t="shared" ca="1" si="369"/>
        <v/>
      </c>
    </row>
    <row r="1471" spans="7:31" ht="20.100000000000001" customHeight="1">
      <c r="G1471" s="117" cm="1">
        <f t="array" aca="1" ref="G1471" ca="1">SUMIFS(Proposed_Hours,Proposed_Labor_Category,$D1471,Proposed_Company,$C1471,Proposed_MSA_Code,$E1471)</f>
        <v>0</v>
      </c>
      <c r="H1471" s="7" t="str">
        <f t="shared" ca="1" si="361"/>
        <v/>
      </c>
      <c r="I1471" s="4" t="str" cm="1">
        <f t="array" aca="1" ref="I1471" ca="1">IFERROR(IF(SUMIFS(Proposed_Direct_Cost,Proposed_Labor_Category,$D1471,Proposed_Company,$C1471,Proposed_MSA_Code,$E1471)=0,"Not Proposed",SUMIFS(Proposed_Direct_Cost,Proposed_Labor_Category,$D1471,Proposed_Company,$C1471,Proposed_MSA_Code,$E1471)),"")</f>
        <v>Not Proposed</v>
      </c>
      <c r="J1471" s="117" cm="1">
        <f t="array" aca="1" ref="J1471" ca="1">SUMIFS(Invoice_Hours,Invoice_Labor_Category,$D1471,Invoice_Company,$C1471,Invoice_MSA_Code,$E1471)</f>
        <v>0</v>
      </c>
      <c r="K1471" s="7" t="str">
        <f t="shared" ca="1" si="362"/>
        <v/>
      </c>
      <c r="L1471" s="222" cm="1">
        <f t="array" aca="1" ref="L1471" ca="1">IFERROR(SUMIFS(Invoice_Direct_Cost,Invoice_Labor_Category,$D1471,Invoice_Company,$C1471,Invoice_MSA_Code,$E1471),"")</f>
        <v>0</v>
      </c>
      <c r="M1471" s="7" t="str">
        <f t="shared" ca="1" si="363"/>
        <v/>
      </c>
      <c r="N1471" s="220" t="str">
        <f t="shared" ca="1" si="368"/>
        <v/>
      </c>
      <c r="O1471" s="7" t="str">
        <f t="shared" ca="1" si="364"/>
        <v/>
      </c>
      <c r="P1471" s="7" t="str">
        <f t="shared" ca="1" si="365"/>
        <v/>
      </c>
      <c r="Q1471" s="7" t="str">
        <f t="shared" ca="1" si="366"/>
        <v/>
      </c>
      <c r="R1471" s="7" t="str">
        <f t="shared" ca="1" si="367"/>
        <v/>
      </c>
      <c r="S1471" s="7" t="str">
        <f t="shared" ca="1" si="354"/>
        <v/>
      </c>
      <c r="T1471" s="7" t="str">
        <f t="shared" ca="1" si="355"/>
        <v/>
      </c>
      <c r="V1471" s="120" cm="1">
        <f t="array" aca="1" ref="V1471" ca="1">SUMIFS(Invoice_Hours,Invoice_Labor_Category,$D1471,Invoice_Company,$C1471,Invoice_MSA_Code,$E1471)</f>
        <v>0</v>
      </c>
      <c r="W1471" s="121" t="str">
        <f t="shared" ca="1" si="356"/>
        <v/>
      </c>
      <c r="X1471" s="151" t="str">
        <f t="shared" ca="1" si="357"/>
        <v/>
      </c>
      <c r="AB1471" t="str">
        <f t="shared" si="358"/>
        <v/>
      </c>
      <c r="AC1471" t="str">
        <f t="shared" si="359"/>
        <v/>
      </c>
      <c r="AD1471" t="str">
        <f t="shared" si="360"/>
        <v/>
      </c>
      <c r="AE1471" s="4" t="str">
        <f t="shared" ca="1" si="369"/>
        <v/>
      </c>
    </row>
    <row r="1472" spans="7:31" ht="20.100000000000001" customHeight="1">
      <c r="G1472" s="117" cm="1">
        <f t="array" aca="1" ref="G1472" ca="1">SUMIFS(Proposed_Hours,Proposed_Labor_Category,$D1472,Proposed_Company,$C1472,Proposed_MSA_Code,$E1472)</f>
        <v>0</v>
      </c>
      <c r="H1472" s="7" t="str">
        <f t="shared" ca="1" si="361"/>
        <v/>
      </c>
      <c r="I1472" s="4" t="str" cm="1">
        <f t="array" aca="1" ref="I1472" ca="1">IFERROR(IF(SUMIFS(Proposed_Direct_Cost,Proposed_Labor_Category,$D1472,Proposed_Company,$C1472,Proposed_MSA_Code,$E1472)=0,"Not Proposed",SUMIFS(Proposed_Direct_Cost,Proposed_Labor_Category,$D1472,Proposed_Company,$C1472,Proposed_MSA_Code,$E1472)),"")</f>
        <v>Not Proposed</v>
      </c>
      <c r="J1472" s="117" cm="1">
        <f t="array" aca="1" ref="J1472" ca="1">SUMIFS(Invoice_Hours,Invoice_Labor_Category,$D1472,Invoice_Company,$C1472,Invoice_MSA_Code,$E1472)</f>
        <v>0</v>
      </c>
      <c r="K1472" s="7" t="str">
        <f t="shared" ca="1" si="362"/>
        <v/>
      </c>
      <c r="L1472" s="222" cm="1">
        <f t="array" aca="1" ref="L1472" ca="1">IFERROR(SUMIFS(Invoice_Direct_Cost,Invoice_Labor_Category,$D1472,Invoice_Company,$C1472,Invoice_MSA_Code,$E1472),"")</f>
        <v>0</v>
      </c>
      <c r="M1472" s="7" t="str">
        <f t="shared" ca="1" si="363"/>
        <v/>
      </c>
      <c r="N1472" s="220" t="str">
        <f t="shared" ca="1" si="368"/>
        <v/>
      </c>
      <c r="O1472" s="7" t="str">
        <f t="shared" ca="1" si="364"/>
        <v/>
      </c>
      <c r="P1472" s="7" t="str">
        <f t="shared" ca="1" si="365"/>
        <v/>
      </c>
      <c r="Q1472" s="7" t="str">
        <f t="shared" ca="1" si="366"/>
        <v/>
      </c>
      <c r="R1472" s="7" t="str">
        <f t="shared" ca="1" si="367"/>
        <v/>
      </c>
      <c r="S1472" s="7" t="str">
        <f t="shared" ca="1" si="354"/>
        <v/>
      </c>
      <c r="T1472" s="7" t="str">
        <f t="shared" ca="1" si="355"/>
        <v/>
      </c>
      <c r="V1472" s="120" cm="1">
        <f t="array" aca="1" ref="V1472" ca="1">SUMIFS(Invoice_Hours,Invoice_Labor_Category,$D1472,Invoice_Company,$C1472,Invoice_MSA_Code,$E1472)</f>
        <v>0</v>
      </c>
      <c r="W1472" s="121" t="str">
        <f t="shared" ca="1" si="356"/>
        <v/>
      </c>
      <c r="X1472" s="152" t="str">
        <f t="shared" ca="1" si="357"/>
        <v/>
      </c>
      <c r="AB1472" t="str">
        <f t="shared" si="358"/>
        <v/>
      </c>
      <c r="AC1472" t="str">
        <f t="shared" si="359"/>
        <v/>
      </c>
      <c r="AD1472" t="str">
        <f t="shared" si="360"/>
        <v/>
      </c>
      <c r="AE1472" s="4" t="str">
        <f t="shared" ca="1" si="369"/>
        <v/>
      </c>
    </row>
    <row r="1473" spans="7:31" ht="20.100000000000001" customHeight="1">
      <c r="G1473" s="117" cm="1">
        <f t="array" aca="1" ref="G1473" ca="1">SUMIFS(Proposed_Hours,Proposed_Labor_Category,$D1473,Proposed_Company,$C1473,Proposed_MSA_Code,$E1473)</f>
        <v>0</v>
      </c>
      <c r="H1473" s="7" t="str">
        <f t="shared" ca="1" si="361"/>
        <v/>
      </c>
      <c r="I1473" s="4" t="str" cm="1">
        <f t="array" aca="1" ref="I1473" ca="1">IFERROR(IF(SUMIFS(Proposed_Direct_Cost,Proposed_Labor_Category,$D1473,Proposed_Company,$C1473,Proposed_MSA_Code,$E1473)=0,"Not Proposed",SUMIFS(Proposed_Direct_Cost,Proposed_Labor_Category,$D1473,Proposed_Company,$C1473,Proposed_MSA_Code,$E1473)),"")</f>
        <v>Not Proposed</v>
      </c>
      <c r="J1473" s="117" cm="1">
        <f t="array" aca="1" ref="J1473" ca="1">SUMIFS(Invoice_Hours,Invoice_Labor_Category,$D1473,Invoice_Company,$C1473,Invoice_MSA_Code,$E1473)</f>
        <v>0</v>
      </c>
      <c r="K1473" s="7" t="str">
        <f t="shared" ca="1" si="362"/>
        <v/>
      </c>
      <c r="L1473" s="222" cm="1">
        <f t="array" aca="1" ref="L1473" ca="1">IFERROR(SUMIFS(Invoice_Direct_Cost,Invoice_Labor_Category,$D1473,Invoice_Company,$C1473,Invoice_MSA_Code,$E1473),"")</f>
        <v>0</v>
      </c>
      <c r="M1473" s="7" t="str">
        <f t="shared" ca="1" si="363"/>
        <v/>
      </c>
      <c r="N1473" s="220" t="str">
        <f t="shared" ca="1" si="368"/>
        <v/>
      </c>
      <c r="O1473" s="7" t="str">
        <f t="shared" ca="1" si="364"/>
        <v/>
      </c>
      <c r="P1473" s="7" t="str">
        <f t="shared" ca="1" si="365"/>
        <v/>
      </c>
      <c r="Q1473" s="7" t="str">
        <f t="shared" ca="1" si="366"/>
        <v/>
      </c>
      <c r="R1473" s="7" t="str">
        <f t="shared" ca="1" si="367"/>
        <v/>
      </c>
      <c r="S1473" s="7" t="str">
        <f t="shared" ca="1" si="354"/>
        <v/>
      </c>
      <c r="T1473" s="7" t="str">
        <f t="shared" ca="1" si="355"/>
        <v/>
      </c>
      <c r="V1473" s="120" cm="1">
        <f t="array" aca="1" ref="V1473" ca="1">SUMIFS(Invoice_Hours,Invoice_Labor_Category,$D1473,Invoice_Company,$C1473,Invoice_MSA_Code,$E1473)</f>
        <v>0</v>
      </c>
      <c r="W1473" s="121" t="str">
        <f t="shared" ca="1" si="356"/>
        <v/>
      </c>
      <c r="X1473" s="151" t="str">
        <f t="shared" ca="1" si="357"/>
        <v/>
      </c>
      <c r="AB1473" t="str">
        <f t="shared" si="358"/>
        <v/>
      </c>
      <c r="AC1473" t="str">
        <f t="shared" si="359"/>
        <v/>
      </c>
      <c r="AD1473" t="str">
        <f t="shared" si="360"/>
        <v/>
      </c>
      <c r="AE1473" s="4" t="str">
        <f t="shared" ca="1" si="369"/>
        <v/>
      </c>
    </row>
    <row r="1474" spans="7:31" ht="20.100000000000001" customHeight="1">
      <c r="G1474" s="117" cm="1">
        <f t="array" aca="1" ref="G1474" ca="1">SUMIFS(Proposed_Hours,Proposed_Labor_Category,$D1474,Proposed_Company,$C1474,Proposed_MSA_Code,$E1474)</f>
        <v>0</v>
      </c>
      <c r="H1474" s="7" t="str">
        <f t="shared" ca="1" si="361"/>
        <v/>
      </c>
      <c r="I1474" s="4" t="str" cm="1">
        <f t="array" aca="1" ref="I1474" ca="1">IFERROR(IF(SUMIFS(Proposed_Direct_Cost,Proposed_Labor_Category,$D1474,Proposed_Company,$C1474,Proposed_MSA_Code,$E1474)=0,"Not Proposed",SUMIFS(Proposed_Direct_Cost,Proposed_Labor_Category,$D1474,Proposed_Company,$C1474,Proposed_MSA_Code,$E1474)),"")</f>
        <v>Not Proposed</v>
      </c>
      <c r="J1474" s="117" cm="1">
        <f t="array" aca="1" ref="J1474" ca="1">SUMIFS(Invoice_Hours,Invoice_Labor_Category,$D1474,Invoice_Company,$C1474,Invoice_MSA_Code,$E1474)</f>
        <v>0</v>
      </c>
      <c r="K1474" s="7" t="str">
        <f t="shared" ca="1" si="362"/>
        <v/>
      </c>
      <c r="L1474" s="222" cm="1">
        <f t="array" aca="1" ref="L1474" ca="1">IFERROR(SUMIFS(Invoice_Direct_Cost,Invoice_Labor_Category,$D1474,Invoice_Company,$C1474,Invoice_MSA_Code,$E1474),"")</f>
        <v>0</v>
      </c>
      <c r="M1474" s="7" t="str">
        <f t="shared" ca="1" si="363"/>
        <v/>
      </c>
      <c r="N1474" s="220" t="str">
        <f t="shared" ca="1" si="368"/>
        <v/>
      </c>
      <c r="O1474" s="7" t="str">
        <f t="shared" ca="1" si="364"/>
        <v/>
      </c>
      <c r="P1474" s="7" t="str">
        <f t="shared" ca="1" si="365"/>
        <v/>
      </c>
      <c r="Q1474" s="7" t="str">
        <f t="shared" ca="1" si="366"/>
        <v/>
      </c>
      <c r="R1474" s="7" t="str">
        <f t="shared" ca="1" si="367"/>
        <v/>
      </c>
      <c r="S1474" s="7" t="str">
        <f t="shared" ca="1" si="354"/>
        <v/>
      </c>
      <c r="T1474" s="7" t="str">
        <f t="shared" ca="1" si="355"/>
        <v/>
      </c>
      <c r="V1474" s="120" cm="1">
        <f t="array" aca="1" ref="V1474" ca="1">SUMIFS(Invoice_Hours,Invoice_Labor_Category,$D1474,Invoice_Company,$C1474,Invoice_MSA_Code,$E1474)</f>
        <v>0</v>
      </c>
      <c r="W1474" s="121" t="str">
        <f t="shared" ca="1" si="356"/>
        <v/>
      </c>
      <c r="X1474" s="152" t="str">
        <f t="shared" ca="1" si="357"/>
        <v/>
      </c>
      <c r="AB1474" t="str">
        <f t="shared" si="358"/>
        <v/>
      </c>
      <c r="AC1474" t="str">
        <f t="shared" si="359"/>
        <v/>
      </c>
      <c r="AD1474" t="str">
        <f t="shared" si="360"/>
        <v/>
      </c>
      <c r="AE1474" s="4" t="str">
        <f t="shared" ca="1" si="369"/>
        <v/>
      </c>
    </row>
    <row r="1475" spans="7:31" ht="20.100000000000001" customHeight="1">
      <c r="G1475" s="117" cm="1">
        <f t="array" aca="1" ref="G1475" ca="1">SUMIFS(Proposed_Hours,Proposed_Labor_Category,$D1475,Proposed_Company,$C1475,Proposed_MSA_Code,$E1475)</f>
        <v>0</v>
      </c>
      <c r="H1475" s="7" t="str">
        <f t="shared" ca="1" si="361"/>
        <v/>
      </c>
      <c r="I1475" s="4" t="str" cm="1">
        <f t="array" aca="1" ref="I1475" ca="1">IFERROR(IF(SUMIFS(Proposed_Direct_Cost,Proposed_Labor_Category,$D1475,Proposed_Company,$C1475,Proposed_MSA_Code,$E1475)=0,"Not Proposed",SUMIFS(Proposed_Direct_Cost,Proposed_Labor_Category,$D1475,Proposed_Company,$C1475,Proposed_MSA_Code,$E1475)),"")</f>
        <v>Not Proposed</v>
      </c>
      <c r="J1475" s="117" cm="1">
        <f t="array" aca="1" ref="J1475" ca="1">SUMIFS(Invoice_Hours,Invoice_Labor_Category,$D1475,Invoice_Company,$C1475,Invoice_MSA_Code,$E1475)</f>
        <v>0</v>
      </c>
      <c r="K1475" s="7" t="str">
        <f t="shared" ca="1" si="362"/>
        <v/>
      </c>
      <c r="L1475" s="222" cm="1">
        <f t="array" aca="1" ref="L1475" ca="1">IFERROR(SUMIFS(Invoice_Direct_Cost,Invoice_Labor_Category,$D1475,Invoice_Company,$C1475,Invoice_MSA_Code,$E1475),"")</f>
        <v>0</v>
      </c>
      <c r="M1475" s="7" t="str">
        <f t="shared" ca="1" si="363"/>
        <v/>
      </c>
      <c r="N1475" s="220" t="str">
        <f t="shared" ca="1" si="368"/>
        <v/>
      </c>
      <c r="O1475" s="7" t="str">
        <f t="shared" ca="1" si="364"/>
        <v/>
      </c>
      <c r="P1475" s="7" t="str">
        <f t="shared" ca="1" si="365"/>
        <v/>
      </c>
      <c r="Q1475" s="7" t="str">
        <f t="shared" ca="1" si="366"/>
        <v/>
      </c>
      <c r="R1475" s="7" t="str">
        <f t="shared" ca="1" si="367"/>
        <v/>
      </c>
      <c r="S1475" s="7" t="str">
        <f t="shared" ref="S1475:S1538" ca="1" si="370">IFERROR(IF(N1475&lt;0,-O1475,""),"")</f>
        <v/>
      </c>
      <c r="T1475" s="7" t="str">
        <f t="shared" ref="T1475:T1538" ca="1" si="371">IFERROR(IF(AND(K1475&lt;&gt;"",H1475&lt;&gt;"",K1475=H1475),L1475,""),"")</f>
        <v/>
      </c>
      <c r="V1475" s="120" cm="1">
        <f t="array" aca="1" ref="V1475" ca="1">SUMIFS(Invoice_Hours,Invoice_Labor_Category,$D1475,Invoice_Company,$C1475,Invoice_MSA_Code,$E1475)</f>
        <v>0</v>
      </c>
      <c r="W1475" s="121" t="str">
        <f t="shared" ref="W1475:W1538" ca="1" si="372">IFERROR(IF(AND(H1475&lt;&gt;0,K1475&gt;H1475,(K1475-H1475)/H1475&gt;0.05),(K1475-H1475),""),"")</f>
        <v/>
      </c>
      <c r="X1475" s="151" t="str">
        <f t="shared" ref="X1475:X1538" ca="1" si="373">IFERROR(IF(H1475="",K1475*J1475,W1475*V1475),"")</f>
        <v/>
      </c>
      <c r="AB1475" t="str">
        <f t="shared" ref="AB1475:AB1538" si="374">IF(C1475=0,"",C1475)</f>
        <v/>
      </c>
      <c r="AC1475" t="str">
        <f t="shared" ref="AC1475:AC1538" si="375">IF(D1475=0,"",D1475)</f>
        <v/>
      </c>
      <c r="AD1475" t="str">
        <f t="shared" ref="AD1475:AD1538" si="376">IF(F1475=0,"",F1475)</f>
        <v/>
      </c>
      <c r="AE1475" s="4" t="str">
        <f t="shared" ca="1" si="369"/>
        <v/>
      </c>
    </row>
    <row r="1476" spans="7:31" ht="20.100000000000001" customHeight="1">
      <c r="G1476" s="117" cm="1">
        <f t="array" aca="1" ref="G1476" ca="1">SUMIFS(Proposed_Hours,Proposed_Labor_Category,$D1476,Proposed_Company,$C1476,Proposed_MSA_Code,$E1476)</f>
        <v>0</v>
      </c>
      <c r="H1476" s="7" t="str">
        <f t="shared" ref="H1476:H1539" ca="1" si="377">IFERROR(I1476/G1476,"")</f>
        <v/>
      </c>
      <c r="I1476" s="4" t="str" cm="1">
        <f t="array" aca="1" ref="I1476" ca="1">IFERROR(IF(SUMIFS(Proposed_Direct_Cost,Proposed_Labor_Category,$D1476,Proposed_Company,$C1476,Proposed_MSA_Code,$E1476)=0,"Not Proposed",SUMIFS(Proposed_Direct_Cost,Proposed_Labor_Category,$D1476,Proposed_Company,$C1476,Proposed_MSA_Code,$E1476)),"")</f>
        <v>Not Proposed</v>
      </c>
      <c r="J1476" s="117" cm="1">
        <f t="array" aca="1" ref="J1476" ca="1">SUMIFS(Invoice_Hours,Invoice_Labor_Category,$D1476,Invoice_Company,$C1476,Invoice_MSA_Code,$E1476)</f>
        <v>0</v>
      </c>
      <c r="K1476" s="7" t="str">
        <f t="shared" ref="K1476:K1539" ca="1" si="378">IFERROR(L1476/J1476,"")</f>
        <v/>
      </c>
      <c r="L1476" s="222" cm="1">
        <f t="array" aca="1" ref="L1476" ca="1">IFERROR(SUMIFS(Invoice_Direct_Cost,Invoice_Labor_Category,$D1476,Invoice_Company,$C1476,Invoice_MSA_Code,$E1476),"")</f>
        <v>0</v>
      </c>
      <c r="M1476" s="7" t="str">
        <f t="shared" ref="M1476:M1539" ca="1" si="379">IFERROR(K1476-H1476,"")</f>
        <v/>
      </c>
      <c r="N1476" s="220" t="str">
        <f t="shared" ca="1" si="368"/>
        <v/>
      </c>
      <c r="O1476" s="7" t="str">
        <f t="shared" ref="O1476:O1539" ca="1" si="380">IFERROR(M1476*J1476,"")</f>
        <v/>
      </c>
      <c r="P1476" s="7" t="str">
        <f t="shared" ref="P1476:P1539" ca="1" si="381">IFERROR(IF(N1476&gt;5%,O1476*((N1476-5%)/N1476),""),"")</f>
        <v/>
      </c>
      <c r="Q1476" s="7" t="str">
        <f t="shared" ref="Q1476:Q1539" ca="1" si="382">IFERROR(IF(N1476&gt;0,O1476*(MIN(N1476,5%)/N1476),""),"")</f>
        <v/>
      </c>
      <c r="R1476" s="7" t="str">
        <f t="shared" ref="R1476:R1539" ca="1" si="383">IFERROR(IF(AND(K1476&gt;0,H1476="",L1476&lt;&gt;0),L1476,""),"")</f>
        <v/>
      </c>
      <c r="S1476" s="7" t="str">
        <f t="shared" ca="1" si="370"/>
        <v/>
      </c>
      <c r="T1476" s="7" t="str">
        <f t="shared" ca="1" si="371"/>
        <v/>
      </c>
      <c r="V1476" s="120" cm="1">
        <f t="array" aca="1" ref="V1476" ca="1">SUMIFS(Invoice_Hours,Invoice_Labor_Category,$D1476,Invoice_Company,$C1476,Invoice_MSA_Code,$E1476)</f>
        <v>0</v>
      </c>
      <c r="W1476" s="121" t="str">
        <f t="shared" ca="1" si="372"/>
        <v/>
      </c>
      <c r="X1476" s="152" t="str">
        <f t="shared" ca="1" si="373"/>
        <v/>
      </c>
      <c r="AB1476" t="str">
        <f t="shared" si="374"/>
        <v/>
      </c>
      <c r="AC1476" t="str">
        <f t="shared" si="375"/>
        <v/>
      </c>
      <c r="AD1476" t="str">
        <f t="shared" si="376"/>
        <v/>
      </c>
      <c r="AE1476" s="4" t="str">
        <f t="shared" ca="1" si="369"/>
        <v/>
      </c>
    </row>
    <row r="1477" spans="7:31" ht="20.100000000000001" customHeight="1">
      <c r="G1477" s="117" cm="1">
        <f t="array" aca="1" ref="G1477" ca="1">SUMIFS(Proposed_Hours,Proposed_Labor_Category,$D1477,Proposed_Company,$C1477,Proposed_MSA_Code,$E1477)</f>
        <v>0</v>
      </c>
      <c r="H1477" s="7" t="str">
        <f t="shared" ca="1" si="377"/>
        <v/>
      </c>
      <c r="I1477" s="4" t="str" cm="1">
        <f t="array" aca="1" ref="I1477" ca="1">IFERROR(IF(SUMIFS(Proposed_Direct_Cost,Proposed_Labor_Category,$D1477,Proposed_Company,$C1477,Proposed_MSA_Code,$E1477)=0,"Not Proposed",SUMIFS(Proposed_Direct_Cost,Proposed_Labor_Category,$D1477,Proposed_Company,$C1477,Proposed_MSA_Code,$E1477)),"")</f>
        <v>Not Proposed</v>
      </c>
      <c r="J1477" s="117" cm="1">
        <f t="array" aca="1" ref="J1477" ca="1">SUMIFS(Invoice_Hours,Invoice_Labor_Category,$D1477,Invoice_Company,$C1477,Invoice_MSA_Code,$E1477)</f>
        <v>0</v>
      </c>
      <c r="K1477" s="7" t="str">
        <f t="shared" ca="1" si="378"/>
        <v/>
      </c>
      <c r="L1477" s="222" cm="1">
        <f t="array" aca="1" ref="L1477" ca="1">IFERROR(SUMIFS(Invoice_Direct_Cost,Invoice_Labor_Category,$D1477,Invoice_Company,$C1477,Invoice_MSA_Code,$E1477),"")</f>
        <v>0</v>
      </c>
      <c r="M1477" s="7" t="str">
        <f t="shared" ca="1" si="379"/>
        <v/>
      </c>
      <c r="N1477" s="220" t="str">
        <f t="shared" ref="N1477:N1540" ca="1" si="384">IFERROR(M1477/H1477,"")</f>
        <v/>
      </c>
      <c r="O1477" s="7" t="str">
        <f t="shared" ca="1" si="380"/>
        <v/>
      </c>
      <c r="P1477" s="7" t="str">
        <f t="shared" ca="1" si="381"/>
        <v/>
      </c>
      <c r="Q1477" s="7" t="str">
        <f t="shared" ca="1" si="382"/>
        <v/>
      </c>
      <c r="R1477" s="7" t="str">
        <f t="shared" ca="1" si="383"/>
        <v/>
      </c>
      <c r="S1477" s="7" t="str">
        <f t="shared" ca="1" si="370"/>
        <v/>
      </c>
      <c r="T1477" s="7" t="str">
        <f t="shared" ca="1" si="371"/>
        <v/>
      </c>
      <c r="V1477" s="120" cm="1">
        <f t="array" aca="1" ref="V1477" ca="1">SUMIFS(Invoice_Hours,Invoice_Labor_Category,$D1477,Invoice_Company,$C1477,Invoice_MSA_Code,$E1477)</f>
        <v>0</v>
      </c>
      <c r="W1477" s="121" t="str">
        <f t="shared" ca="1" si="372"/>
        <v/>
      </c>
      <c r="X1477" s="151" t="str">
        <f t="shared" ca="1" si="373"/>
        <v/>
      </c>
      <c r="AB1477" t="str">
        <f t="shared" si="374"/>
        <v/>
      </c>
      <c r="AC1477" t="str">
        <f t="shared" si="375"/>
        <v/>
      </c>
      <c r="AD1477" t="str">
        <f t="shared" si="376"/>
        <v/>
      </c>
      <c r="AE1477" s="4" t="str">
        <f t="shared" ca="1" si="369"/>
        <v/>
      </c>
    </row>
    <row r="1478" spans="7:31" ht="20.100000000000001" customHeight="1">
      <c r="G1478" s="117" cm="1">
        <f t="array" aca="1" ref="G1478" ca="1">SUMIFS(Proposed_Hours,Proposed_Labor_Category,$D1478,Proposed_Company,$C1478,Proposed_MSA_Code,$E1478)</f>
        <v>0</v>
      </c>
      <c r="H1478" s="7" t="str">
        <f t="shared" ca="1" si="377"/>
        <v/>
      </c>
      <c r="I1478" s="4" t="str" cm="1">
        <f t="array" aca="1" ref="I1478" ca="1">IFERROR(IF(SUMIFS(Proposed_Direct_Cost,Proposed_Labor_Category,$D1478,Proposed_Company,$C1478,Proposed_MSA_Code,$E1478)=0,"Not Proposed",SUMIFS(Proposed_Direct_Cost,Proposed_Labor_Category,$D1478,Proposed_Company,$C1478,Proposed_MSA_Code,$E1478)),"")</f>
        <v>Not Proposed</v>
      </c>
      <c r="J1478" s="117" cm="1">
        <f t="array" aca="1" ref="J1478" ca="1">SUMIFS(Invoice_Hours,Invoice_Labor_Category,$D1478,Invoice_Company,$C1478,Invoice_MSA_Code,$E1478)</f>
        <v>0</v>
      </c>
      <c r="K1478" s="7" t="str">
        <f t="shared" ca="1" si="378"/>
        <v/>
      </c>
      <c r="L1478" s="222" cm="1">
        <f t="array" aca="1" ref="L1478" ca="1">IFERROR(SUMIFS(Invoice_Direct_Cost,Invoice_Labor_Category,$D1478,Invoice_Company,$C1478,Invoice_MSA_Code,$E1478),"")</f>
        <v>0</v>
      </c>
      <c r="M1478" s="7" t="str">
        <f t="shared" ca="1" si="379"/>
        <v/>
      </c>
      <c r="N1478" s="220" t="str">
        <f t="shared" ca="1" si="384"/>
        <v/>
      </c>
      <c r="O1478" s="7" t="str">
        <f t="shared" ca="1" si="380"/>
        <v/>
      </c>
      <c r="P1478" s="7" t="str">
        <f t="shared" ca="1" si="381"/>
        <v/>
      </c>
      <c r="Q1478" s="7" t="str">
        <f t="shared" ca="1" si="382"/>
        <v/>
      </c>
      <c r="R1478" s="7" t="str">
        <f t="shared" ca="1" si="383"/>
        <v/>
      </c>
      <c r="S1478" s="7" t="str">
        <f t="shared" ca="1" si="370"/>
        <v/>
      </c>
      <c r="T1478" s="7" t="str">
        <f t="shared" ca="1" si="371"/>
        <v/>
      </c>
      <c r="V1478" s="120" cm="1">
        <f t="array" aca="1" ref="V1478" ca="1">SUMIFS(Invoice_Hours,Invoice_Labor_Category,$D1478,Invoice_Company,$C1478,Invoice_MSA_Code,$E1478)</f>
        <v>0</v>
      </c>
      <c r="W1478" s="121" t="str">
        <f t="shared" ca="1" si="372"/>
        <v/>
      </c>
      <c r="X1478" s="152" t="str">
        <f t="shared" ca="1" si="373"/>
        <v/>
      </c>
      <c r="AB1478" t="str">
        <f t="shared" si="374"/>
        <v/>
      </c>
      <c r="AC1478" t="str">
        <f t="shared" si="375"/>
        <v/>
      </c>
      <c r="AD1478" t="str">
        <f t="shared" si="376"/>
        <v/>
      </c>
      <c r="AE1478" s="4" t="str">
        <f t="shared" ca="1" si="369"/>
        <v/>
      </c>
    </row>
    <row r="1479" spans="7:31" ht="20.100000000000001" customHeight="1">
      <c r="G1479" s="117" cm="1">
        <f t="array" aca="1" ref="G1479" ca="1">SUMIFS(Proposed_Hours,Proposed_Labor_Category,$D1479,Proposed_Company,$C1479,Proposed_MSA_Code,$E1479)</f>
        <v>0</v>
      </c>
      <c r="H1479" s="7" t="str">
        <f t="shared" ca="1" si="377"/>
        <v/>
      </c>
      <c r="I1479" s="4" t="str" cm="1">
        <f t="array" aca="1" ref="I1479" ca="1">IFERROR(IF(SUMIFS(Proposed_Direct_Cost,Proposed_Labor_Category,$D1479,Proposed_Company,$C1479,Proposed_MSA_Code,$E1479)=0,"Not Proposed",SUMIFS(Proposed_Direct_Cost,Proposed_Labor_Category,$D1479,Proposed_Company,$C1479,Proposed_MSA_Code,$E1479)),"")</f>
        <v>Not Proposed</v>
      </c>
      <c r="J1479" s="117" cm="1">
        <f t="array" aca="1" ref="J1479" ca="1">SUMIFS(Invoice_Hours,Invoice_Labor_Category,$D1479,Invoice_Company,$C1479,Invoice_MSA_Code,$E1479)</f>
        <v>0</v>
      </c>
      <c r="K1479" s="7" t="str">
        <f t="shared" ca="1" si="378"/>
        <v/>
      </c>
      <c r="L1479" s="222" cm="1">
        <f t="array" aca="1" ref="L1479" ca="1">IFERROR(SUMIFS(Invoice_Direct_Cost,Invoice_Labor_Category,$D1479,Invoice_Company,$C1479,Invoice_MSA_Code,$E1479),"")</f>
        <v>0</v>
      </c>
      <c r="M1479" s="7" t="str">
        <f t="shared" ca="1" si="379"/>
        <v/>
      </c>
      <c r="N1479" s="220" t="str">
        <f t="shared" ca="1" si="384"/>
        <v/>
      </c>
      <c r="O1479" s="7" t="str">
        <f t="shared" ca="1" si="380"/>
        <v/>
      </c>
      <c r="P1479" s="7" t="str">
        <f t="shared" ca="1" si="381"/>
        <v/>
      </c>
      <c r="Q1479" s="7" t="str">
        <f t="shared" ca="1" si="382"/>
        <v/>
      </c>
      <c r="R1479" s="7" t="str">
        <f t="shared" ca="1" si="383"/>
        <v/>
      </c>
      <c r="S1479" s="7" t="str">
        <f t="shared" ca="1" si="370"/>
        <v/>
      </c>
      <c r="T1479" s="7" t="str">
        <f t="shared" ca="1" si="371"/>
        <v/>
      </c>
      <c r="V1479" s="120" cm="1">
        <f t="array" aca="1" ref="V1479" ca="1">SUMIFS(Invoice_Hours,Invoice_Labor_Category,$D1479,Invoice_Company,$C1479,Invoice_MSA_Code,$E1479)</f>
        <v>0</v>
      </c>
      <c r="W1479" s="121" t="str">
        <f t="shared" ca="1" si="372"/>
        <v/>
      </c>
      <c r="X1479" s="151" t="str">
        <f t="shared" ca="1" si="373"/>
        <v/>
      </c>
      <c r="AB1479" t="str">
        <f t="shared" si="374"/>
        <v/>
      </c>
      <c r="AC1479" t="str">
        <f t="shared" si="375"/>
        <v/>
      </c>
      <c r="AD1479" t="str">
        <f t="shared" si="376"/>
        <v/>
      </c>
      <c r="AE1479" s="4" t="str">
        <f t="shared" ca="1" si="369"/>
        <v/>
      </c>
    </row>
    <row r="1480" spans="7:31" ht="20.100000000000001" customHeight="1">
      <c r="G1480" s="117" cm="1">
        <f t="array" aca="1" ref="G1480" ca="1">SUMIFS(Proposed_Hours,Proposed_Labor_Category,$D1480,Proposed_Company,$C1480,Proposed_MSA_Code,$E1480)</f>
        <v>0</v>
      </c>
      <c r="H1480" s="7" t="str">
        <f t="shared" ca="1" si="377"/>
        <v/>
      </c>
      <c r="I1480" s="4" t="str" cm="1">
        <f t="array" aca="1" ref="I1480" ca="1">IFERROR(IF(SUMIFS(Proposed_Direct_Cost,Proposed_Labor_Category,$D1480,Proposed_Company,$C1480,Proposed_MSA_Code,$E1480)=0,"Not Proposed",SUMIFS(Proposed_Direct_Cost,Proposed_Labor_Category,$D1480,Proposed_Company,$C1480,Proposed_MSA_Code,$E1480)),"")</f>
        <v>Not Proposed</v>
      </c>
      <c r="J1480" s="117" cm="1">
        <f t="array" aca="1" ref="J1480" ca="1">SUMIFS(Invoice_Hours,Invoice_Labor_Category,$D1480,Invoice_Company,$C1480,Invoice_MSA_Code,$E1480)</f>
        <v>0</v>
      </c>
      <c r="K1480" s="7" t="str">
        <f t="shared" ca="1" si="378"/>
        <v/>
      </c>
      <c r="L1480" s="222" cm="1">
        <f t="array" aca="1" ref="L1480" ca="1">IFERROR(SUMIFS(Invoice_Direct_Cost,Invoice_Labor_Category,$D1480,Invoice_Company,$C1480,Invoice_MSA_Code,$E1480),"")</f>
        <v>0</v>
      </c>
      <c r="M1480" s="7" t="str">
        <f t="shared" ca="1" si="379"/>
        <v/>
      </c>
      <c r="N1480" s="220" t="str">
        <f t="shared" ca="1" si="384"/>
        <v/>
      </c>
      <c r="O1480" s="7" t="str">
        <f t="shared" ca="1" si="380"/>
        <v/>
      </c>
      <c r="P1480" s="7" t="str">
        <f t="shared" ca="1" si="381"/>
        <v/>
      </c>
      <c r="Q1480" s="7" t="str">
        <f t="shared" ca="1" si="382"/>
        <v/>
      </c>
      <c r="R1480" s="7" t="str">
        <f t="shared" ca="1" si="383"/>
        <v/>
      </c>
      <c r="S1480" s="7" t="str">
        <f t="shared" ca="1" si="370"/>
        <v/>
      </c>
      <c r="T1480" s="7" t="str">
        <f t="shared" ca="1" si="371"/>
        <v/>
      </c>
      <c r="V1480" s="120" cm="1">
        <f t="array" aca="1" ref="V1480" ca="1">SUMIFS(Invoice_Hours,Invoice_Labor_Category,$D1480,Invoice_Company,$C1480,Invoice_MSA_Code,$E1480)</f>
        <v>0</v>
      </c>
      <c r="W1480" s="121" t="str">
        <f t="shared" ca="1" si="372"/>
        <v/>
      </c>
      <c r="X1480" s="152" t="str">
        <f t="shared" ca="1" si="373"/>
        <v/>
      </c>
      <c r="AB1480" t="str">
        <f t="shared" si="374"/>
        <v/>
      </c>
      <c r="AC1480" t="str">
        <f t="shared" si="375"/>
        <v/>
      </c>
      <c r="AD1480" t="str">
        <f t="shared" si="376"/>
        <v/>
      </c>
      <c r="AE1480" s="4" t="str">
        <f t="shared" ca="1" si="369"/>
        <v/>
      </c>
    </row>
    <row r="1481" spans="7:31" ht="20.100000000000001" customHeight="1">
      <c r="G1481" s="117" cm="1">
        <f t="array" aca="1" ref="G1481" ca="1">SUMIFS(Proposed_Hours,Proposed_Labor_Category,$D1481,Proposed_Company,$C1481,Proposed_MSA_Code,$E1481)</f>
        <v>0</v>
      </c>
      <c r="H1481" s="7" t="str">
        <f t="shared" ca="1" si="377"/>
        <v/>
      </c>
      <c r="I1481" s="4" t="str" cm="1">
        <f t="array" aca="1" ref="I1481" ca="1">IFERROR(IF(SUMIFS(Proposed_Direct_Cost,Proposed_Labor_Category,$D1481,Proposed_Company,$C1481,Proposed_MSA_Code,$E1481)=0,"Not Proposed",SUMIFS(Proposed_Direct_Cost,Proposed_Labor_Category,$D1481,Proposed_Company,$C1481,Proposed_MSA_Code,$E1481)),"")</f>
        <v>Not Proposed</v>
      </c>
      <c r="J1481" s="117" cm="1">
        <f t="array" aca="1" ref="J1481" ca="1">SUMIFS(Invoice_Hours,Invoice_Labor_Category,$D1481,Invoice_Company,$C1481,Invoice_MSA_Code,$E1481)</f>
        <v>0</v>
      </c>
      <c r="K1481" s="7" t="str">
        <f t="shared" ca="1" si="378"/>
        <v/>
      </c>
      <c r="L1481" s="222" cm="1">
        <f t="array" aca="1" ref="L1481" ca="1">IFERROR(SUMIFS(Invoice_Direct_Cost,Invoice_Labor_Category,$D1481,Invoice_Company,$C1481,Invoice_MSA_Code,$E1481),"")</f>
        <v>0</v>
      </c>
      <c r="M1481" s="7" t="str">
        <f t="shared" ca="1" si="379"/>
        <v/>
      </c>
      <c r="N1481" s="220" t="str">
        <f t="shared" ca="1" si="384"/>
        <v/>
      </c>
      <c r="O1481" s="7" t="str">
        <f t="shared" ca="1" si="380"/>
        <v/>
      </c>
      <c r="P1481" s="7" t="str">
        <f t="shared" ca="1" si="381"/>
        <v/>
      </c>
      <c r="Q1481" s="7" t="str">
        <f t="shared" ca="1" si="382"/>
        <v/>
      </c>
      <c r="R1481" s="7" t="str">
        <f t="shared" ca="1" si="383"/>
        <v/>
      </c>
      <c r="S1481" s="7" t="str">
        <f t="shared" ca="1" si="370"/>
        <v/>
      </c>
      <c r="T1481" s="7" t="str">
        <f t="shared" ca="1" si="371"/>
        <v/>
      </c>
      <c r="V1481" s="120" cm="1">
        <f t="array" aca="1" ref="V1481" ca="1">SUMIFS(Invoice_Hours,Invoice_Labor_Category,$D1481,Invoice_Company,$C1481,Invoice_MSA_Code,$E1481)</f>
        <v>0</v>
      </c>
      <c r="W1481" s="121" t="str">
        <f t="shared" ca="1" si="372"/>
        <v/>
      </c>
      <c r="X1481" s="151" t="str">
        <f t="shared" ca="1" si="373"/>
        <v/>
      </c>
      <c r="AB1481" t="str">
        <f t="shared" si="374"/>
        <v/>
      </c>
      <c r="AC1481" t="str">
        <f t="shared" si="375"/>
        <v/>
      </c>
      <c r="AD1481" t="str">
        <f t="shared" si="376"/>
        <v/>
      </c>
      <c r="AE1481" s="4" t="str">
        <f t="shared" ca="1" si="369"/>
        <v/>
      </c>
    </row>
    <row r="1482" spans="7:31" ht="20.100000000000001" customHeight="1">
      <c r="G1482" s="117" cm="1">
        <f t="array" aca="1" ref="G1482" ca="1">SUMIFS(Proposed_Hours,Proposed_Labor_Category,$D1482,Proposed_Company,$C1482,Proposed_MSA_Code,$E1482)</f>
        <v>0</v>
      </c>
      <c r="H1482" s="7" t="str">
        <f t="shared" ca="1" si="377"/>
        <v/>
      </c>
      <c r="I1482" s="4" t="str" cm="1">
        <f t="array" aca="1" ref="I1482" ca="1">IFERROR(IF(SUMIFS(Proposed_Direct_Cost,Proposed_Labor_Category,$D1482,Proposed_Company,$C1482,Proposed_MSA_Code,$E1482)=0,"Not Proposed",SUMIFS(Proposed_Direct_Cost,Proposed_Labor_Category,$D1482,Proposed_Company,$C1482,Proposed_MSA_Code,$E1482)),"")</f>
        <v>Not Proposed</v>
      </c>
      <c r="J1482" s="117" cm="1">
        <f t="array" aca="1" ref="J1482" ca="1">SUMIFS(Invoice_Hours,Invoice_Labor_Category,$D1482,Invoice_Company,$C1482,Invoice_MSA_Code,$E1482)</f>
        <v>0</v>
      </c>
      <c r="K1482" s="7" t="str">
        <f t="shared" ca="1" si="378"/>
        <v/>
      </c>
      <c r="L1482" s="222" cm="1">
        <f t="array" aca="1" ref="L1482" ca="1">IFERROR(SUMIFS(Invoice_Direct_Cost,Invoice_Labor_Category,$D1482,Invoice_Company,$C1482,Invoice_MSA_Code,$E1482),"")</f>
        <v>0</v>
      </c>
      <c r="M1482" s="7" t="str">
        <f t="shared" ca="1" si="379"/>
        <v/>
      </c>
      <c r="N1482" s="220" t="str">
        <f t="shared" ca="1" si="384"/>
        <v/>
      </c>
      <c r="O1482" s="7" t="str">
        <f t="shared" ca="1" si="380"/>
        <v/>
      </c>
      <c r="P1482" s="7" t="str">
        <f t="shared" ca="1" si="381"/>
        <v/>
      </c>
      <c r="Q1482" s="7" t="str">
        <f t="shared" ca="1" si="382"/>
        <v/>
      </c>
      <c r="R1482" s="7" t="str">
        <f t="shared" ca="1" si="383"/>
        <v/>
      </c>
      <c r="S1482" s="7" t="str">
        <f t="shared" ca="1" si="370"/>
        <v/>
      </c>
      <c r="T1482" s="7" t="str">
        <f t="shared" ca="1" si="371"/>
        <v/>
      </c>
      <c r="V1482" s="120" cm="1">
        <f t="array" aca="1" ref="V1482" ca="1">SUMIFS(Invoice_Hours,Invoice_Labor_Category,$D1482,Invoice_Company,$C1482,Invoice_MSA_Code,$E1482)</f>
        <v>0</v>
      </c>
      <c r="W1482" s="121" t="str">
        <f t="shared" ca="1" si="372"/>
        <v/>
      </c>
      <c r="X1482" s="152" t="str">
        <f t="shared" ca="1" si="373"/>
        <v/>
      </c>
      <c r="AB1482" t="str">
        <f t="shared" si="374"/>
        <v/>
      </c>
      <c r="AC1482" t="str">
        <f t="shared" si="375"/>
        <v/>
      </c>
      <c r="AD1482" t="str">
        <f t="shared" si="376"/>
        <v/>
      </c>
      <c r="AE1482" s="4" t="str">
        <f t="shared" ca="1" si="369"/>
        <v/>
      </c>
    </row>
    <row r="1483" spans="7:31" ht="20.100000000000001" customHeight="1">
      <c r="G1483" s="117" cm="1">
        <f t="array" aca="1" ref="G1483" ca="1">SUMIFS(Proposed_Hours,Proposed_Labor_Category,$D1483,Proposed_Company,$C1483,Proposed_MSA_Code,$E1483)</f>
        <v>0</v>
      </c>
      <c r="H1483" s="7" t="str">
        <f t="shared" ca="1" si="377"/>
        <v/>
      </c>
      <c r="I1483" s="4" t="str" cm="1">
        <f t="array" aca="1" ref="I1483" ca="1">IFERROR(IF(SUMIFS(Proposed_Direct_Cost,Proposed_Labor_Category,$D1483,Proposed_Company,$C1483,Proposed_MSA_Code,$E1483)=0,"Not Proposed",SUMIFS(Proposed_Direct_Cost,Proposed_Labor_Category,$D1483,Proposed_Company,$C1483,Proposed_MSA_Code,$E1483)),"")</f>
        <v>Not Proposed</v>
      </c>
      <c r="J1483" s="117" cm="1">
        <f t="array" aca="1" ref="J1483" ca="1">SUMIFS(Invoice_Hours,Invoice_Labor_Category,$D1483,Invoice_Company,$C1483,Invoice_MSA_Code,$E1483)</f>
        <v>0</v>
      </c>
      <c r="K1483" s="7" t="str">
        <f t="shared" ca="1" si="378"/>
        <v/>
      </c>
      <c r="L1483" s="222" cm="1">
        <f t="array" aca="1" ref="L1483" ca="1">IFERROR(SUMIFS(Invoice_Direct_Cost,Invoice_Labor_Category,$D1483,Invoice_Company,$C1483,Invoice_MSA_Code,$E1483),"")</f>
        <v>0</v>
      </c>
      <c r="M1483" s="7" t="str">
        <f t="shared" ca="1" si="379"/>
        <v/>
      </c>
      <c r="N1483" s="220" t="str">
        <f t="shared" ca="1" si="384"/>
        <v/>
      </c>
      <c r="O1483" s="7" t="str">
        <f t="shared" ca="1" si="380"/>
        <v/>
      </c>
      <c r="P1483" s="7" t="str">
        <f t="shared" ca="1" si="381"/>
        <v/>
      </c>
      <c r="Q1483" s="7" t="str">
        <f t="shared" ca="1" si="382"/>
        <v/>
      </c>
      <c r="R1483" s="7" t="str">
        <f t="shared" ca="1" si="383"/>
        <v/>
      </c>
      <c r="S1483" s="7" t="str">
        <f t="shared" ca="1" si="370"/>
        <v/>
      </c>
      <c r="T1483" s="7" t="str">
        <f t="shared" ca="1" si="371"/>
        <v/>
      </c>
      <c r="V1483" s="120" cm="1">
        <f t="array" aca="1" ref="V1483" ca="1">SUMIFS(Invoice_Hours,Invoice_Labor_Category,$D1483,Invoice_Company,$C1483,Invoice_MSA_Code,$E1483)</f>
        <v>0</v>
      </c>
      <c r="W1483" s="121" t="str">
        <f t="shared" ca="1" si="372"/>
        <v/>
      </c>
      <c r="X1483" s="151" t="str">
        <f t="shared" ca="1" si="373"/>
        <v/>
      </c>
      <c r="AB1483" t="str">
        <f t="shared" si="374"/>
        <v/>
      </c>
      <c r="AC1483" t="str">
        <f t="shared" si="375"/>
        <v/>
      </c>
      <c r="AD1483" t="str">
        <f t="shared" si="376"/>
        <v/>
      </c>
      <c r="AE1483" s="4" t="str">
        <f t="shared" ca="1" si="369"/>
        <v/>
      </c>
    </row>
    <row r="1484" spans="7:31" ht="20.100000000000001" customHeight="1">
      <c r="G1484" s="117" cm="1">
        <f t="array" aca="1" ref="G1484" ca="1">SUMIFS(Proposed_Hours,Proposed_Labor_Category,$D1484,Proposed_Company,$C1484,Proposed_MSA_Code,$E1484)</f>
        <v>0</v>
      </c>
      <c r="H1484" s="7" t="str">
        <f t="shared" ca="1" si="377"/>
        <v/>
      </c>
      <c r="I1484" s="4" t="str" cm="1">
        <f t="array" aca="1" ref="I1484" ca="1">IFERROR(IF(SUMIFS(Proposed_Direct_Cost,Proposed_Labor_Category,$D1484,Proposed_Company,$C1484,Proposed_MSA_Code,$E1484)=0,"Not Proposed",SUMIFS(Proposed_Direct_Cost,Proposed_Labor_Category,$D1484,Proposed_Company,$C1484,Proposed_MSA_Code,$E1484)),"")</f>
        <v>Not Proposed</v>
      </c>
      <c r="J1484" s="117" cm="1">
        <f t="array" aca="1" ref="J1484" ca="1">SUMIFS(Invoice_Hours,Invoice_Labor_Category,$D1484,Invoice_Company,$C1484,Invoice_MSA_Code,$E1484)</f>
        <v>0</v>
      </c>
      <c r="K1484" s="7" t="str">
        <f t="shared" ca="1" si="378"/>
        <v/>
      </c>
      <c r="L1484" s="222" cm="1">
        <f t="array" aca="1" ref="L1484" ca="1">IFERROR(SUMIFS(Invoice_Direct_Cost,Invoice_Labor_Category,$D1484,Invoice_Company,$C1484,Invoice_MSA_Code,$E1484),"")</f>
        <v>0</v>
      </c>
      <c r="M1484" s="7" t="str">
        <f t="shared" ca="1" si="379"/>
        <v/>
      </c>
      <c r="N1484" s="220" t="str">
        <f t="shared" ca="1" si="384"/>
        <v/>
      </c>
      <c r="O1484" s="7" t="str">
        <f t="shared" ca="1" si="380"/>
        <v/>
      </c>
      <c r="P1484" s="7" t="str">
        <f t="shared" ca="1" si="381"/>
        <v/>
      </c>
      <c r="Q1484" s="7" t="str">
        <f t="shared" ca="1" si="382"/>
        <v/>
      </c>
      <c r="R1484" s="7" t="str">
        <f t="shared" ca="1" si="383"/>
        <v/>
      </c>
      <c r="S1484" s="7" t="str">
        <f t="shared" ca="1" si="370"/>
        <v/>
      </c>
      <c r="T1484" s="7" t="str">
        <f t="shared" ca="1" si="371"/>
        <v/>
      </c>
      <c r="V1484" s="120" cm="1">
        <f t="array" aca="1" ref="V1484" ca="1">SUMIFS(Invoice_Hours,Invoice_Labor_Category,$D1484,Invoice_Company,$C1484,Invoice_MSA_Code,$E1484)</f>
        <v>0</v>
      </c>
      <c r="W1484" s="121" t="str">
        <f t="shared" ca="1" si="372"/>
        <v/>
      </c>
      <c r="X1484" s="152" t="str">
        <f t="shared" ca="1" si="373"/>
        <v/>
      </c>
      <c r="AB1484" t="str">
        <f t="shared" si="374"/>
        <v/>
      </c>
      <c r="AC1484" t="str">
        <f t="shared" si="375"/>
        <v/>
      </c>
      <c r="AD1484" t="str">
        <f t="shared" si="376"/>
        <v/>
      </c>
      <c r="AE1484" s="4" t="str">
        <f t="shared" ca="1" si="369"/>
        <v/>
      </c>
    </row>
    <row r="1485" spans="7:31" ht="20.100000000000001" customHeight="1">
      <c r="G1485" s="117" cm="1">
        <f t="array" aca="1" ref="G1485" ca="1">SUMIFS(Proposed_Hours,Proposed_Labor_Category,$D1485,Proposed_Company,$C1485,Proposed_MSA_Code,$E1485)</f>
        <v>0</v>
      </c>
      <c r="H1485" s="7" t="str">
        <f t="shared" ca="1" si="377"/>
        <v/>
      </c>
      <c r="I1485" s="4" t="str" cm="1">
        <f t="array" aca="1" ref="I1485" ca="1">IFERROR(IF(SUMIFS(Proposed_Direct_Cost,Proposed_Labor_Category,$D1485,Proposed_Company,$C1485,Proposed_MSA_Code,$E1485)=0,"Not Proposed",SUMIFS(Proposed_Direct_Cost,Proposed_Labor_Category,$D1485,Proposed_Company,$C1485,Proposed_MSA_Code,$E1485)),"")</f>
        <v>Not Proposed</v>
      </c>
      <c r="J1485" s="117" cm="1">
        <f t="array" aca="1" ref="J1485" ca="1">SUMIFS(Invoice_Hours,Invoice_Labor_Category,$D1485,Invoice_Company,$C1485,Invoice_MSA_Code,$E1485)</f>
        <v>0</v>
      </c>
      <c r="K1485" s="7" t="str">
        <f t="shared" ca="1" si="378"/>
        <v/>
      </c>
      <c r="L1485" s="222" cm="1">
        <f t="array" aca="1" ref="L1485" ca="1">IFERROR(SUMIFS(Invoice_Direct_Cost,Invoice_Labor_Category,$D1485,Invoice_Company,$C1485,Invoice_MSA_Code,$E1485),"")</f>
        <v>0</v>
      </c>
      <c r="M1485" s="7" t="str">
        <f t="shared" ca="1" si="379"/>
        <v/>
      </c>
      <c r="N1485" s="220" t="str">
        <f t="shared" ca="1" si="384"/>
        <v/>
      </c>
      <c r="O1485" s="7" t="str">
        <f t="shared" ca="1" si="380"/>
        <v/>
      </c>
      <c r="P1485" s="7" t="str">
        <f t="shared" ca="1" si="381"/>
        <v/>
      </c>
      <c r="Q1485" s="7" t="str">
        <f t="shared" ca="1" si="382"/>
        <v/>
      </c>
      <c r="R1485" s="7" t="str">
        <f t="shared" ca="1" si="383"/>
        <v/>
      </c>
      <c r="S1485" s="7" t="str">
        <f t="shared" ca="1" si="370"/>
        <v/>
      </c>
      <c r="T1485" s="7" t="str">
        <f t="shared" ca="1" si="371"/>
        <v/>
      </c>
      <c r="V1485" s="120" cm="1">
        <f t="array" aca="1" ref="V1485" ca="1">SUMIFS(Invoice_Hours,Invoice_Labor_Category,$D1485,Invoice_Company,$C1485,Invoice_MSA_Code,$E1485)</f>
        <v>0</v>
      </c>
      <c r="W1485" s="121" t="str">
        <f t="shared" ca="1" si="372"/>
        <v/>
      </c>
      <c r="X1485" s="151" t="str">
        <f t="shared" ca="1" si="373"/>
        <v/>
      </c>
      <c r="AB1485" t="str">
        <f t="shared" si="374"/>
        <v/>
      </c>
      <c r="AC1485" t="str">
        <f t="shared" si="375"/>
        <v/>
      </c>
      <c r="AD1485" t="str">
        <f t="shared" si="376"/>
        <v/>
      </c>
      <c r="AE1485" s="4" t="str">
        <f t="shared" ca="1" si="369"/>
        <v/>
      </c>
    </row>
    <row r="1486" spans="7:31" ht="20.100000000000001" customHeight="1">
      <c r="G1486" s="117" cm="1">
        <f t="array" aca="1" ref="G1486" ca="1">SUMIFS(Proposed_Hours,Proposed_Labor_Category,$D1486,Proposed_Company,$C1486,Proposed_MSA_Code,$E1486)</f>
        <v>0</v>
      </c>
      <c r="H1486" s="7" t="str">
        <f t="shared" ca="1" si="377"/>
        <v/>
      </c>
      <c r="I1486" s="4" t="str" cm="1">
        <f t="array" aca="1" ref="I1486" ca="1">IFERROR(IF(SUMIFS(Proposed_Direct_Cost,Proposed_Labor_Category,$D1486,Proposed_Company,$C1486,Proposed_MSA_Code,$E1486)=0,"Not Proposed",SUMIFS(Proposed_Direct_Cost,Proposed_Labor_Category,$D1486,Proposed_Company,$C1486,Proposed_MSA_Code,$E1486)),"")</f>
        <v>Not Proposed</v>
      </c>
      <c r="J1486" s="117" cm="1">
        <f t="array" aca="1" ref="J1486" ca="1">SUMIFS(Invoice_Hours,Invoice_Labor_Category,$D1486,Invoice_Company,$C1486,Invoice_MSA_Code,$E1486)</f>
        <v>0</v>
      </c>
      <c r="K1486" s="7" t="str">
        <f t="shared" ca="1" si="378"/>
        <v/>
      </c>
      <c r="L1486" s="222" cm="1">
        <f t="array" aca="1" ref="L1486" ca="1">IFERROR(SUMIFS(Invoice_Direct_Cost,Invoice_Labor_Category,$D1486,Invoice_Company,$C1486,Invoice_MSA_Code,$E1486),"")</f>
        <v>0</v>
      </c>
      <c r="M1486" s="7" t="str">
        <f t="shared" ca="1" si="379"/>
        <v/>
      </c>
      <c r="N1486" s="220" t="str">
        <f t="shared" ca="1" si="384"/>
        <v/>
      </c>
      <c r="O1486" s="7" t="str">
        <f t="shared" ca="1" si="380"/>
        <v/>
      </c>
      <c r="P1486" s="7" t="str">
        <f t="shared" ca="1" si="381"/>
        <v/>
      </c>
      <c r="Q1486" s="7" t="str">
        <f t="shared" ca="1" si="382"/>
        <v/>
      </c>
      <c r="R1486" s="7" t="str">
        <f t="shared" ca="1" si="383"/>
        <v/>
      </c>
      <c r="S1486" s="7" t="str">
        <f t="shared" ca="1" si="370"/>
        <v/>
      </c>
      <c r="T1486" s="7" t="str">
        <f t="shared" ca="1" si="371"/>
        <v/>
      </c>
      <c r="V1486" s="120" cm="1">
        <f t="array" aca="1" ref="V1486" ca="1">SUMIFS(Invoice_Hours,Invoice_Labor_Category,$D1486,Invoice_Company,$C1486,Invoice_MSA_Code,$E1486)</f>
        <v>0</v>
      </c>
      <c r="W1486" s="121" t="str">
        <f t="shared" ca="1" si="372"/>
        <v/>
      </c>
      <c r="X1486" s="152" t="str">
        <f t="shared" ca="1" si="373"/>
        <v/>
      </c>
      <c r="AB1486" t="str">
        <f t="shared" si="374"/>
        <v/>
      </c>
      <c r="AC1486" t="str">
        <f t="shared" si="375"/>
        <v/>
      </c>
      <c r="AD1486" t="str">
        <f t="shared" si="376"/>
        <v/>
      </c>
      <c r="AE1486" s="4" t="str">
        <f t="shared" ca="1" si="369"/>
        <v/>
      </c>
    </row>
    <row r="1487" spans="7:31" ht="20.100000000000001" customHeight="1">
      <c r="G1487" s="117" cm="1">
        <f t="array" aca="1" ref="G1487" ca="1">SUMIFS(Proposed_Hours,Proposed_Labor_Category,$D1487,Proposed_Company,$C1487,Proposed_MSA_Code,$E1487)</f>
        <v>0</v>
      </c>
      <c r="H1487" s="7" t="str">
        <f t="shared" ca="1" si="377"/>
        <v/>
      </c>
      <c r="I1487" s="4" t="str" cm="1">
        <f t="array" aca="1" ref="I1487" ca="1">IFERROR(IF(SUMIFS(Proposed_Direct_Cost,Proposed_Labor_Category,$D1487,Proposed_Company,$C1487,Proposed_MSA_Code,$E1487)=0,"Not Proposed",SUMIFS(Proposed_Direct_Cost,Proposed_Labor_Category,$D1487,Proposed_Company,$C1487,Proposed_MSA_Code,$E1487)),"")</f>
        <v>Not Proposed</v>
      </c>
      <c r="J1487" s="117" cm="1">
        <f t="array" aca="1" ref="J1487" ca="1">SUMIFS(Invoice_Hours,Invoice_Labor_Category,$D1487,Invoice_Company,$C1487,Invoice_MSA_Code,$E1487)</f>
        <v>0</v>
      </c>
      <c r="K1487" s="7" t="str">
        <f t="shared" ca="1" si="378"/>
        <v/>
      </c>
      <c r="L1487" s="222" cm="1">
        <f t="array" aca="1" ref="L1487" ca="1">IFERROR(SUMIFS(Invoice_Direct_Cost,Invoice_Labor_Category,$D1487,Invoice_Company,$C1487,Invoice_MSA_Code,$E1487),"")</f>
        <v>0</v>
      </c>
      <c r="M1487" s="7" t="str">
        <f t="shared" ca="1" si="379"/>
        <v/>
      </c>
      <c r="N1487" s="220" t="str">
        <f t="shared" ca="1" si="384"/>
        <v/>
      </c>
      <c r="O1487" s="7" t="str">
        <f t="shared" ca="1" si="380"/>
        <v/>
      </c>
      <c r="P1487" s="7" t="str">
        <f t="shared" ca="1" si="381"/>
        <v/>
      </c>
      <c r="Q1487" s="7" t="str">
        <f t="shared" ca="1" si="382"/>
        <v/>
      </c>
      <c r="R1487" s="7" t="str">
        <f t="shared" ca="1" si="383"/>
        <v/>
      </c>
      <c r="S1487" s="7" t="str">
        <f t="shared" ca="1" si="370"/>
        <v/>
      </c>
      <c r="T1487" s="7" t="str">
        <f t="shared" ca="1" si="371"/>
        <v/>
      </c>
      <c r="V1487" s="120" cm="1">
        <f t="array" aca="1" ref="V1487" ca="1">SUMIFS(Invoice_Hours,Invoice_Labor_Category,$D1487,Invoice_Company,$C1487,Invoice_MSA_Code,$E1487)</f>
        <v>0</v>
      </c>
      <c r="W1487" s="121" t="str">
        <f t="shared" ca="1" si="372"/>
        <v/>
      </c>
      <c r="X1487" s="151" t="str">
        <f t="shared" ca="1" si="373"/>
        <v/>
      </c>
      <c r="AB1487" t="str">
        <f t="shared" si="374"/>
        <v/>
      </c>
      <c r="AC1487" t="str">
        <f t="shared" si="375"/>
        <v/>
      </c>
      <c r="AD1487" t="str">
        <f t="shared" si="376"/>
        <v/>
      </c>
      <c r="AE1487" s="4" t="str">
        <f t="shared" ca="1" si="369"/>
        <v/>
      </c>
    </row>
    <row r="1488" spans="7:31" ht="20.100000000000001" customHeight="1">
      <c r="G1488" s="117" cm="1">
        <f t="array" aca="1" ref="G1488" ca="1">SUMIFS(Proposed_Hours,Proposed_Labor_Category,$D1488,Proposed_Company,$C1488,Proposed_MSA_Code,$E1488)</f>
        <v>0</v>
      </c>
      <c r="H1488" s="7" t="str">
        <f t="shared" ca="1" si="377"/>
        <v/>
      </c>
      <c r="I1488" s="4" t="str" cm="1">
        <f t="array" aca="1" ref="I1488" ca="1">IFERROR(IF(SUMIFS(Proposed_Direct_Cost,Proposed_Labor_Category,$D1488,Proposed_Company,$C1488,Proposed_MSA_Code,$E1488)=0,"Not Proposed",SUMIFS(Proposed_Direct_Cost,Proposed_Labor_Category,$D1488,Proposed_Company,$C1488,Proposed_MSA_Code,$E1488)),"")</f>
        <v>Not Proposed</v>
      </c>
      <c r="J1488" s="117" cm="1">
        <f t="array" aca="1" ref="J1488" ca="1">SUMIFS(Invoice_Hours,Invoice_Labor_Category,$D1488,Invoice_Company,$C1488,Invoice_MSA_Code,$E1488)</f>
        <v>0</v>
      </c>
      <c r="K1488" s="7" t="str">
        <f t="shared" ca="1" si="378"/>
        <v/>
      </c>
      <c r="L1488" s="222" cm="1">
        <f t="array" aca="1" ref="L1488" ca="1">IFERROR(SUMIFS(Invoice_Direct_Cost,Invoice_Labor_Category,$D1488,Invoice_Company,$C1488,Invoice_MSA_Code,$E1488),"")</f>
        <v>0</v>
      </c>
      <c r="M1488" s="7" t="str">
        <f t="shared" ca="1" si="379"/>
        <v/>
      </c>
      <c r="N1488" s="220" t="str">
        <f t="shared" ca="1" si="384"/>
        <v/>
      </c>
      <c r="O1488" s="7" t="str">
        <f t="shared" ca="1" si="380"/>
        <v/>
      </c>
      <c r="P1488" s="7" t="str">
        <f t="shared" ca="1" si="381"/>
        <v/>
      </c>
      <c r="Q1488" s="7" t="str">
        <f t="shared" ca="1" si="382"/>
        <v/>
      </c>
      <c r="R1488" s="7" t="str">
        <f t="shared" ca="1" si="383"/>
        <v/>
      </c>
      <c r="S1488" s="7" t="str">
        <f t="shared" ca="1" si="370"/>
        <v/>
      </c>
      <c r="T1488" s="7" t="str">
        <f t="shared" ca="1" si="371"/>
        <v/>
      </c>
      <c r="V1488" s="120" cm="1">
        <f t="array" aca="1" ref="V1488" ca="1">SUMIFS(Invoice_Hours,Invoice_Labor_Category,$D1488,Invoice_Company,$C1488,Invoice_MSA_Code,$E1488)</f>
        <v>0</v>
      </c>
      <c r="W1488" s="121" t="str">
        <f t="shared" ca="1" si="372"/>
        <v/>
      </c>
      <c r="X1488" s="152" t="str">
        <f t="shared" ca="1" si="373"/>
        <v/>
      </c>
      <c r="AB1488" t="str">
        <f t="shared" si="374"/>
        <v/>
      </c>
      <c r="AC1488" t="str">
        <f t="shared" si="375"/>
        <v/>
      </c>
      <c r="AD1488" t="str">
        <f t="shared" si="376"/>
        <v/>
      </c>
      <c r="AE1488" s="4" t="str">
        <f t="shared" ca="1" si="369"/>
        <v/>
      </c>
    </row>
    <row r="1489" spans="7:31" ht="20.100000000000001" customHeight="1">
      <c r="G1489" s="117" cm="1">
        <f t="array" aca="1" ref="G1489" ca="1">SUMIFS(Proposed_Hours,Proposed_Labor_Category,$D1489,Proposed_Company,$C1489,Proposed_MSA_Code,$E1489)</f>
        <v>0</v>
      </c>
      <c r="H1489" s="7" t="str">
        <f t="shared" ca="1" si="377"/>
        <v/>
      </c>
      <c r="I1489" s="4" t="str" cm="1">
        <f t="array" aca="1" ref="I1489" ca="1">IFERROR(IF(SUMIFS(Proposed_Direct_Cost,Proposed_Labor_Category,$D1489,Proposed_Company,$C1489,Proposed_MSA_Code,$E1489)=0,"Not Proposed",SUMIFS(Proposed_Direct_Cost,Proposed_Labor_Category,$D1489,Proposed_Company,$C1489,Proposed_MSA_Code,$E1489)),"")</f>
        <v>Not Proposed</v>
      </c>
      <c r="J1489" s="117" cm="1">
        <f t="array" aca="1" ref="J1489" ca="1">SUMIFS(Invoice_Hours,Invoice_Labor_Category,$D1489,Invoice_Company,$C1489,Invoice_MSA_Code,$E1489)</f>
        <v>0</v>
      </c>
      <c r="K1489" s="7" t="str">
        <f t="shared" ca="1" si="378"/>
        <v/>
      </c>
      <c r="L1489" s="222" cm="1">
        <f t="array" aca="1" ref="L1489" ca="1">IFERROR(SUMIFS(Invoice_Direct_Cost,Invoice_Labor_Category,$D1489,Invoice_Company,$C1489,Invoice_MSA_Code,$E1489),"")</f>
        <v>0</v>
      </c>
      <c r="M1489" s="7" t="str">
        <f t="shared" ca="1" si="379"/>
        <v/>
      </c>
      <c r="N1489" s="220" t="str">
        <f t="shared" ca="1" si="384"/>
        <v/>
      </c>
      <c r="O1489" s="7" t="str">
        <f t="shared" ca="1" si="380"/>
        <v/>
      </c>
      <c r="P1489" s="7" t="str">
        <f t="shared" ca="1" si="381"/>
        <v/>
      </c>
      <c r="Q1489" s="7" t="str">
        <f t="shared" ca="1" si="382"/>
        <v/>
      </c>
      <c r="R1489" s="7" t="str">
        <f t="shared" ca="1" si="383"/>
        <v/>
      </c>
      <c r="S1489" s="7" t="str">
        <f t="shared" ca="1" si="370"/>
        <v/>
      </c>
      <c r="T1489" s="7" t="str">
        <f t="shared" ca="1" si="371"/>
        <v/>
      </c>
      <c r="V1489" s="120" cm="1">
        <f t="array" aca="1" ref="V1489" ca="1">SUMIFS(Invoice_Hours,Invoice_Labor_Category,$D1489,Invoice_Company,$C1489,Invoice_MSA_Code,$E1489)</f>
        <v>0</v>
      </c>
      <c r="W1489" s="121" t="str">
        <f t="shared" ca="1" si="372"/>
        <v/>
      </c>
      <c r="X1489" s="151" t="str">
        <f t="shared" ca="1" si="373"/>
        <v/>
      </c>
      <c r="AB1489" t="str">
        <f t="shared" si="374"/>
        <v/>
      </c>
      <c r="AC1489" t="str">
        <f t="shared" si="375"/>
        <v/>
      </c>
      <c r="AD1489" t="str">
        <f t="shared" si="376"/>
        <v/>
      </c>
      <c r="AE1489" s="4" t="str">
        <f t="shared" ca="1" si="369"/>
        <v/>
      </c>
    </row>
    <row r="1490" spans="7:31" ht="20.100000000000001" customHeight="1">
      <c r="G1490" s="117" cm="1">
        <f t="array" aca="1" ref="G1490" ca="1">SUMIFS(Proposed_Hours,Proposed_Labor_Category,$D1490,Proposed_Company,$C1490,Proposed_MSA_Code,$E1490)</f>
        <v>0</v>
      </c>
      <c r="H1490" s="7" t="str">
        <f t="shared" ca="1" si="377"/>
        <v/>
      </c>
      <c r="I1490" s="4" t="str" cm="1">
        <f t="array" aca="1" ref="I1490" ca="1">IFERROR(IF(SUMIFS(Proposed_Direct_Cost,Proposed_Labor_Category,$D1490,Proposed_Company,$C1490,Proposed_MSA_Code,$E1490)=0,"Not Proposed",SUMIFS(Proposed_Direct_Cost,Proposed_Labor_Category,$D1490,Proposed_Company,$C1490,Proposed_MSA_Code,$E1490)),"")</f>
        <v>Not Proposed</v>
      </c>
      <c r="J1490" s="117" cm="1">
        <f t="array" aca="1" ref="J1490" ca="1">SUMIFS(Invoice_Hours,Invoice_Labor_Category,$D1490,Invoice_Company,$C1490,Invoice_MSA_Code,$E1490)</f>
        <v>0</v>
      </c>
      <c r="K1490" s="7" t="str">
        <f t="shared" ca="1" si="378"/>
        <v/>
      </c>
      <c r="L1490" s="222" cm="1">
        <f t="array" aca="1" ref="L1490" ca="1">IFERROR(SUMIFS(Invoice_Direct_Cost,Invoice_Labor_Category,$D1490,Invoice_Company,$C1490,Invoice_MSA_Code,$E1490),"")</f>
        <v>0</v>
      </c>
      <c r="M1490" s="7" t="str">
        <f t="shared" ca="1" si="379"/>
        <v/>
      </c>
      <c r="N1490" s="220" t="str">
        <f t="shared" ca="1" si="384"/>
        <v/>
      </c>
      <c r="O1490" s="7" t="str">
        <f t="shared" ca="1" si="380"/>
        <v/>
      </c>
      <c r="P1490" s="7" t="str">
        <f t="shared" ca="1" si="381"/>
        <v/>
      </c>
      <c r="Q1490" s="7" t="str">
        <f t="shared" ca="1" si="382"/>
        <v/>
      </c>
      <c r="R1490" s="7" t="str">
        <f t="shared" ca="1" si="383"/>
        <v/>
      </c>
      <c r="S1490" s="7" t="str">
        <f t="shared" ca="1" si="370"/>
        <v/>
      </c>
      <c r="T1490" s="7" t="str">
        <f t="shared" ca="1" si="371"/>
        <v/>
      </c>
      <c r="V1490" s="120" cm="1">
        <f t="array" aca="1" ref="V1490" ca="1">SUMIFS(Invoice_Hours,Invoice_Labor_Category,$D1490,Invoice_Company,$C1490,Invoice_MSA_Code,$E1490)</f>
        <v>0</v>
      </c>
      <c r="W1490" s="121" t="str">
        <f t="shared" ca="1" si="372"/>
        <v/>
      </c>
      <c r="X1490" s="152" t="str">
        <f t="shared" ca="1" si="373"/>
        <v/>
      </c>
      <c r="AB1490" t="str">
        <f t="shared" si="374"/>
        <v/>
      </c>
      <c r="AC1490" t="str">
        <f t="shared" si="375"/>
        <v/>
      </c>
      <c r="AD1490" t="str">
        <f t="shared" si="376"/>
        <v/>
      </c>
      <c r="AE1490" s="4" t="str">
        <f t="shared" ca="1" si="369"/>
        <v/>
      </c>
    </row>
    <row r="1491" spans="7:31" ht="20.100000000000001" customHeight="1">
      <c r="G1491" s="117" cm="1">
        <f t="array" aca="1" ref="G1491" ca="1">SUMIFS(Proposed_Hours,Proposed_Labor_Category,$D1491,Proposed_Company,$C1491,Proposed_MSA_Code,$E1491)</f>
        <v>0</v>
      </c>
      <c r="H1491" s="7" t="str">
        <f t="shared" ca="1" si="377"/>
        <v/>
      </c>
      <c r="I1491" s="4" t="str" cm="1">
        <f t="array" aca="1" ref="I1491" ca="1">IFERROR(IF(SUMIFS(Proposed_Direct_Cost,Proposed_Labor_Category,$D1491,Proposed_Company,$C1491,Proposed_MSA_Code,$E1491)=0,"Not Proposed",SUMIFS(Proposed_Direct_Cost,Proposed_Labor_Category,$D1491,Proposed_Company,$C1491,Proposed_MSA_Code,$E1491)),"")</f>
        <v>Not Proposed</v>
      </c>
      <c r="J1491" s="117" cm="1">
        <f t="array" aca="1" ref="J1491" ca="1">SUMIFS(Invoice_Hours,Invoice_Labor_Category,$D1491,Invoice_Company,$C1491,Invoice_MSA_Code,$E1491)</f>
        <v>0</v>
      </c>
      <c r="K1491" s="7" t="str">
        <f t="shared" ca="1" si="378"/>
        <v/>
      </c>
      <c r="L1491" s="222" cm="1">
        <f t="array" aca="1" ref="L1491" ca="1">IFERROR(SUMIFS(Invoice_Direct_Cost,Invoice_Labor_Category,$D1491,Invoice_Company,$C1491,Invoice_MSA_Code,$E1491),"")</f>
        <v>0</v>
      </c>
      <c r="M1491" s="7" t="str">
        <f t="shared" ca="1" si="379"/>
        <v/>
      </c>
      <c r="N1491" s="220" t="str">
        <f t="shared" ca="1" si="384"/>
        <v/>
      </c>
      <c r="O1491" s="7" t="str">
        <f t="shared" ca="1" si="380"/>
        <v/>
      </c>
      <c r="P1491" s="7" t="str">
        <f t="shared" ca="1" si="381"/>
        <v/>
      </c>
      <c r="Q1491" s="7" t="str">
        <f t="shared" ca="1" si="382"/>
        <v/>
      </c>
      <c r="R1491" s="7" t="str">
        <f t="shared" ca="1" si="383"/>
        <v/>
      </c>
      <c r="S1491" s="7" t="str">
        <f t="shared" ca="1" si="370"/>
        <v/>
      </c>
      <c r="T1491" s="7" t="str">
        <f t="shared" ca="1" si="371"/>
        <v/>
      </c>
      <c r="V1491" s="120" cm="1">
        <f t="array" aca="1" ref="V1491" ca="1">SUMIFS(Invoice_Hours,Invoice_Labor_Category,$D1491,Invoice_Company,$C1491,Invoice_MSA_Code,$E1491)</f>
        <v>0</v>
      </c>
      <c r="W1491" s="121" t="str">
        <f t="shared" ca="1" si="372"/>
        <v/>
      </c>
      <c r="X1491" s="151" t="str">
        <f t="shared" ca="1" si="373"/>
        <v/>
      </c>
      <c r="AB1491" t="str">
        <f t="shared" si="374"/>
        <v/>
      </c>
      <c r="AC1491" t="str">
        <f t="shared" si="375"/>
        <v/>
      </c>
      <c r="AD1491" t="str">
        <f t="shared" si="376"/>
        <v/>
      </c>
      <c r="AE1491" s="4" t="str">
        <f t="shared" ca="1" si="369"/>
        <v/>
      </c>
    </row>
    <row r="1492" spans="7:31" ht="20.100000000000001" customHeight="1">
      <c r="G1492" s="117" cm="1">
        <f t="array" aca="1" ref="G1492" ca="1">SUMIFS(Proposed_Hours,Proposed_Labor_Category,$D1492,Proposed_Company,$C1492,Proposed_MSA_Code,$E1492)</f>
        <v>0</v>
      </c>
      <c r="H1492" s="7" t="str">
        <f t="shared" ca="1" si="377"/>
        <v/>
      </c>
      <c r="I1492" s="4" t="str" cm="1">
        <f t="array" aca="1" ref="I1492" ca="1">IFERROR(IF(SUMIFS(Proposed_Direct_Cost,Proposed_Labor_Category,$D1492,Proposed_Company,$C1492,Proposed_MSA_Code,$E1492)=0,"Not Proposed",SUMIFS(Proposed_Direct_Cost,Proposed_Labor_Category,$D1492,Proposed_Company,$C1492,Proposed_MSA_Code,$E1492)),"")</f>
        <v>Not Proposed</v>
      </c>
      <c r="J1492" s="117" cm="1">
        <f t="array" aca="1" ref="J1492" ca="1">SUMIFS(Invoice_Hours,Invoice_Labor_Category,$D1492,Invoice_Company,$C1492,Invoice_MSA_Code,$E1492)</f>
        <v>0</v>
      </c>
      <c r="K1492" s="7" t="str">
        <f t="shared" ca="1" si="378"/>
        <v/>
      </c>
      <c r="L1492" s="222" cm="1">
        <f t="array" aca="1" ref="L1492" ca="1">IFERROR(SUMIFS(Invoice_Direct_Cost,Invoice_Labor_Category,$D1492,Invoice_Company,$C1492,Invoice_MSA_Code,$E1492),"")</f>
        <v>0</v>
      </c>
      <c r="M1492" s="7" t="str">
        <f t="shared" ca="1" si="379"/>
        <v/>
      </c>
      <c r="N1492" s="220" t="str">
        <f t="shared" ca="1" si="384"/>
        <v/>
      </c>
      <c r="O1492" s="7" t="str">
        <f t="shared" ca="1" si="380"/>
        <v/>
      </c>
      <c r="P1492" s="7" t="str">
        <f t="shared" ca="1" si="381"/>
        <v/>
      </c>
      <c r="Q1492" s="7" t="str">
        <f t="shared" ca="1" si="382"/>
        <v/>
      </c>
      <c r="R1492" s="7" t="str">
        <f t="shared" ca="1" si="383"/>
        <v/>
      </c>
      <c r="S1492" s="7" t="str">
        <f t="shared" ca="1" si="370"/>
        <v/>
      </c>
      <c r="T1492" s="7" t="str">
        <f t="shared" ca="1" si="371"/>
        <v/>
      </c>
      <c r="V1492" s="120" cm="1">
        <f t="array" aca="1" ref="V1492" ca="1">SUMIFS(Invoice_Hours,Invoice_Labor_Category,$D1492,Invoice_Company,$C1492,Invoice_MSA_Code,$E1492)</f>
        <v>0</v>
      </c>
      <c r="W1492" s="121" t="str">
        <f t="shared" ca="1" si="372"/>
        <v/>
      </c>
      <c r="X1492" s="152" t="str">
        <f t="shared" ca="1" si="373"/>
        <v/>
      </c>
      <c r="AB1492" t="str">
        <f t="shared" si="374"/>
        <v/>
      </c>
      <c r="AC1492" t="str">
        <f t="shared" si="375"/>
        <v/>
      </c>
      <c r="AD1492" t="str">
        <f t="shared" si="376"/>
        <v/>
      </c>
      <c r="AE1492" s="4" t="str">
        <f t="shared" ca="1" si="369"/>
        <v/>
      </c>
    </row>
    <row r="1493" spans="7:31" ht="20.100000000000001" customHeight="1">
      <c r="G1493" s="117" cm="1">
        <f t="array" aca="1" ref="G1493" ca="1">SUMIFS(Proposed_Hours,Proposed_Labor_Category,$D1493,Proposed_Company,$C1493,Proposed_MSA_Code,$E1493)</f>
        <v>0</v>
      </c>
      <c r="H1493" s="7" t="str">
        <f t="shared" ca="1" si="377"/>
        <v/>
      </c>
      <c r="I1493" s="4" t="str" cm="1">
        <f t="array" aca="1" ref="I1493" ca="1">IFERROR(IF(SUMIFS(Proposed_Direct_Cost,Proposed_Labor_Category,$D1493,Proposed_Company,$C1493,Proposed_MSA_Code,$E1493)=0,"Not Proposed",SUMIFS(Proposed_Direct_Cost,Proposed_Labor_Category,$D1493,Proposed_Company,$C1493,Proposed_MSA_Code,$E1493)),"")</f>
        <v>Not Proposed</v>
      </c>
      <c r="J1493" s="117" cm="1">
        <f t="array" aca="1" ref="J1493" ca="1">SUMIFS(Invoice_Hours,Invoice_Labor_Category,$D1493,Invoice_Company,$C1493,Invoice_MSA_Code,$E1493)</f>
        <v>0</v>
      </c>
      <c r="K1493" s="7" t="str">
        <f t="shared" ca="1" si="378"/>
        <v/>
      </c>
      <c r="L1493" s="222" cm="1">
        <f t="array" aca="1" ref="L1493" ca="1">IFERROR(SUMIFS(Invoice_Direct_Cost,Invoice_Labor_Category,$D1493,Invoice_Company,$C1493,Invoice_MSA_Code,$E1493),"")</f>
        <v>0</v>
      </c>
      <c r="M1493" s="7" t="str">
        <f t="shared" ca="1" si="379"/>
        <v/>
      </c>
      <c r="N1493" s="220" t="str">
        <f t="shared" ca="1" si="384"/>
        <v/>
      </c>
      <c r="O1493" s="7" t="str">
        <f t="shared" ca="1" si="380"/>
        <v/>
      </c>
      <c r="P1493" s="7" t="str">
        <f t="shared" ca="1" si="381"/>
        <v/>
      </c>
      <c r="Q1493" s="7" t="str">
        <f t="shared" ca="1" si="382"/>
        <v/>
      </c>
      <c r="R1493" s="7" t="str">
        <f t="shared" ca="1" si="383"/>
        <v/>
      </c>
      <c r="S1493" s="7" t="str">
        <f t="shared" ca="1" si="370"/>
        <v/>
      </c>
      <c r="T1493" s="7" t="str">
        <f t="shared" ca="1" si="371"/>
        <v/>
      </c>
      <c r="V1493" s="120" cm="1">
        <f t="array" aca="1" ref="V1493" ca="1">SUMIFS(Invoice_Hours,Invoice_Labor_Category,$D1493,Invoice_Company,$C1493,Invoice_MSA_Code,$E1493)</f>
        <v>0</v>
      </c>
      <c r="W1493" s="121" t="str">
        <f t="shared" ca="1" si="372"/>
        <v/>
      </c>
      <c r="X1493" s="151" t="str">
        <f t="shared" ca="1" si="373"/>
        <v/>
      </c>
      <c r="AB1493" t="str">
        <f t="shared" si="374"/>
        <v/>
      </c>
      <c r="AC1493" t="str">
        <f t="shared" si="375"/>
        <v/>
      </c>
      <c r="AD1493" t="str">
        <f t="shared" si="376"/>
        <v/>
      </c>
      <c r="AE1493" s="4" t="str">
        <f t="shared" ca="1" si="369"/>
        <v/>
      </c>
    </row>
    <row r="1494" spans="7:31" ht="20.100000000000001" customHeight="1">
      <c r="G1494" s="117" cm="1">
        <f t="array" aca="1" ref="G1494" ca="1">SUMIFS(Proposed_Hours,Proposed_Labor_Category,$D1494,Proposed_Company,$C1494,Proposed_MSA_Code,$E1494)</f>
        <v>0</v>
      </c>
      <c r="H1494" s="7" t="str">
        <f t="shared" ca="1" si="377"/>
        <v/>
      </c>
      <c r="I1494" s="4" t="str" cm="1">
        <f t="array" aca="1" ref="I1494" ca="1">IFERROR(IF(SUMIFS(Proposed_Direct_Cost,Proposed_Labor_Category,$D1494,Proposed_Company,$C1494,Proposed_MSA_Code,$E1494)=0,"Not Proposed",SUMIFS(Proposed_Direct_Cost,Proposed_Labor_Category,$D1494,Proposed_Company,$C1494,Proposed_MSA_Code,$E1494)),"")</f>
        <v>Not Proposed</v>
      </c>
      <c r="J1494" s="117" cm="1">
        <f t="array" aca="1" ref="J1494" ca="1">SUMIFS(Invoice_Hours,Invoice_Labor_Category,$D1494,Invoice_Company,$C1494,Invoice_MSA_Code,$E1494)</f>
        <v>0</v>
      </c>
      <c r="K1494" s="7" t="str">
        <f t="shared" ca="1" si="378"/>
        <v/>
      </c>
      <c r="L1494" s="222" cm="1">
        <f t="array" aca="1" ref="L1494" ca="1">IFERROR(SUMIFS(Invoice_Direct_Cost,Invoice_Labor_Category,$D1494,Invoice_Company,$C1494,Invoice_MSA_Code,$E1494),"")</f>
        <v>0</v>
      </c>
      <c r="M1494" s="7" t="str">
        <f t="shared" ca="1" si="379"/>
        <v/>
      </c>
      <c r="N1494" s="220" t="str">
        <f t="shared" ca="1" si="384"/>
        <v/>
      </c>
      <c r="O1494" s="7" t="str">
        <f t="shared" ca="1" si="380"/>
        <v/>
      </c>
      <c r="P1494" s="7" t="str">
        <f t="shared" ca="1" si="381"/>
        <v/>
      </c>
      <c r="Q1494" s="7" t="str">
        <f t="shared" ca="1" si="382"/>
        <v/>
      </c>
      <c r="R1494" s="7" t="str">
        <f t="shared" ca="1" si="383"/>
        <v/>
      </c>
      <c r="S1494" s="7" t="str">
        <f t="shared" ca="1" si="370"/>
        <v/>
      </c>
      <c r="T1494" s="7" t="str">
        <f t="shared" ca="1" si="371"/>
        <v/>
      </c>
      <c r="V1494" s="120" cm="1">
        <f t="array" aca="1" ref="V1494" ca="1">SUMIFS(Invoice_Hours,Invoice_Labor_Category,$D1494,Invoice_Company,$C1494,Invoice_MSA_Code,$E1494)</f>
        <v>0</v>
      </c>
      <c r="W1494" s="121" t="str">
        <f t="shared" ca="1" si="372"/>
        <v/>
      </c>
      <c r="X1494" s="152" t="str">
        <f t="shared" ca="1" si="373"/>
        <v/>
      </c>
      <c r="AB1494" t="str">
        <f t="shared" si="374"/>
        <v/>
      </c>
      <c r="AC1494" t="str">
        <f t="shared" si="375"/>
        <v/>
      </c>
      <c r="AD1494" t="str">
        <f t="shared" si="376"/>
        <v/>
      </c>
      <c r="AE1494" s="4" t="str">
        <f t="shared" ca="1" si="369"/>
        <v/>
      </c>
    </row>
    <row r="1495" spans="7:31" ht="20.100000000000001" customHeight="1">
      <c r="G1495" s="117" cm="1">
        <f t="array" aca="1" ref="G1495" ca="1">SUMIFS(Proposed_Hours,Proposed_Labor_Category,$D1495,Proposed_Company,$C1495,Proposed_MSA_Code,$E1495)</f>
        <v>0</v>
      </c>
      <c r="H1495" s="7" t="str">
        <f t="shared" ca="1" si="377"/>
        <v/>
      </c>
      <c r="I1495" s="4" t="str" cm="1">
        <f t="array" aca="1" ref="I1495" ca="1">IFERROR(IF(SUMIFS(Proposed_Direct_Cost,Proposed_Labor_Category,$D1495,Proposed_Company,$C1495,Proposed_MSA_Code,$E1495)=0,"Not Proposed",SUMIFS(Proposed_Direct_Cost,Proposed_Labor_Category,$D1495,Proposed_Company,$C1495,Proposed_MSA_Code,$E1495)),"")</f>
        <v>Not Proposed</v>
      </c>
      <c r="J1495" s="117" cm="1">
        <f t="array" aca="1" ref="J1495" ca="1">SUMIFS(Invoice_Hours,Invoice_Labor_Category,$D1495,Invoice_Company,$C1495,Invoice_MSA_Code,$E1495)</f>
        <v>0</v>
      </c>
      <c r="K1495" s="7" t="str">
        <f t="shared" ca="1" si="378"/>
        <v/>
      </c>
      <c r="L1495" s="222" cm="1">
        <f t="array" aca="1" ref="L1495" ca="1">IFERROR(SUMIFS(Invoice_Direct_Cost,Invoice_Labor_Category,$D1495,Invoice_Company,$C1495,Invoice_MSA_Code,$E1495),"")</f>
        <v>0</v>
      </c>
      <c r="M1495" s="7" t="str">
        <f t="shared" ca="1" si="379"/>
        <v/>
      </c>
      <c r="N1495" s="220" t="str">
        <f t="shared" ca="1" si="384"/>
        <v/>
      </c>
      <c r="O1495" s="7" t="str">
        <f t="shared" ca="1" si="380"/>
        <v/>
      </c>
      <c r="P1495" s="7" t="str">
        <f t="shared" ca="1" si="381"/>
        <v/>
      </c>
      <c r="Q1495" s="7" t="str">
        <f t="shared" ca="1" si="382"/>
        <v/>
      </c>
      <c r="R1495" s="7" t="str">
        <f t="shared" ca="1" si="383"/>
        <v/>
      </c>
      <c r="S1495" s="7" t="str">
        <f t="shared" ca="1" si="370"/>
        <v/>
      </c>
      <c r="T1495" s="7" t="str">
        <f t="shared" ca="1" si="371"/>
        <v/>
      </c>
      <c r="V1495" s="120" cm="1">
        <f t="array" aca="1" ref="V1495" ca="1">SUMIFS(Invoice_Hours,Invoice_Labor_Category,$D1495,Invoice_Company,$C1495,Invoice_MSA_Code,$E1495)</f>
        <v>0</v>
      </c>
      <c r="W1495" s="121" t="str">
        <f t="shared" ca="1" si="372"/>
        <v/>
      </c>
      <c r="X1495" s="151" t="str">
        <f t="shared" ca="1" si="373"/>
        <v/>
      </c>
      <c r="AB1495" t="str">
        <f t="shared" si="374"/>
        <v/>
      </c>
      <c r="AC1495" t="str">
        <f t="shared" si="375"/>
        <v/>
      </c>
      <c r="AD1495" t="str">
        <f t="shared" si="376"/>
        <v/>
      </c>
      <c r="AE1495" s="4" t="str">
        <f t="shared" ca="1" si="369"/>
        <v/>
      </c>
    </row>
    <row r="1496" spans="7:31" ht="20.100000000000001" customHeight="1">
      <c r="G1496" s="117" cm="1">
        <f t="array" aca="1" ref="G1496" ca="1">SUMIFS(Proposed_Hours,Proposed_Labor_Category,$D1496,Proposed_Company,$C1496,Proposed_MSA_Code,$E1496)</f>
        <v>0</v>
      </c>
      <c r="H1496" s="7" t="str">
        <f t="shared" ca="1" si="377"/>
        <v/>
      </c>
      <c r="I1496" s="4" t="str" cm="1">
        <f t="array" aca="1" ref="I1496" ca="1">IFERROR(IF(SUMIFS(Proposed_Direct_Cost,Proposed_Labor_Category,$D1496,Proposed_Company,$C1496,Proposed_MSA_Code,$E1496)=0,"Not Proposed",SUMIFS(Proposed_Direct_Cost,Proposed_Labor_Category,$D1496,Proposed_Company,$C1496,Proposed_MSA_Code,$E1496)),"")</f>
        <v>Not Proposed</v>
      </c>
      <c r="J1496" s="117" cm="1">
        <f t="array" aca="1" ref="J1496" ca="1">SUMIFS(Invoice_Hours,Invoice_Labor_Category,$D1496,Invoice_Company,$C1496,Invoice_MSA_Code,$E1496)</f>
        <v>0</v>
      </c>
      <c r="K1496" s="7" t="str">
        <f t="shared" ca="1" si="378"/>
        <v/>
      </c>
      <c r="L1496" s="222" cm="1">
        <f t="array" aca="1" ref="L1496" ca="1">IFERROR(SUMIFS(Invoice_Direct_Cost,Invoice_Labor_Category,$D1496,Invoice_Company,$C1496,Invoice_MSA_Code,$E1496),"")</f>
        <v>0</v>
      </c>
      <c r="M1496" s="7" t="str">
        <f t="shared" ca="1" si="379"/>
        <v/>
      </c>
      <c r="N1496" s="220" t="str">
        <f t="shared" ca="1" si="384"/>
        <v/>
      </c>
      <c r="O1496" s="7" t="str">
        <f t="shared" ca="1" si="380"/>
        <v/>
      </c>
      <c r="P1496" s="7" t="str">
        <f t="shared" ca="1" si="381"/>
        <v/>
      </c>
      <c r="Q1496" s="7" t="str">
        <f t="shared" ca="1" si="382"/>
        <v/>
      </c>
      <c r="R1496" s="7" t="str">
        <f t="shared" ca="1" si="383"/>
        <v/>
      </c>
      <c r="S1496" s="7" t="str">
        <f t="shared" ca="1" si="370"/>
        <v/>
      </c>
      <c r="T1496" s="7" t="str">
        <f t="shared" ca="1" si="371"/>
        <v/>
      </c>
      <c r="V1496" s="120" cm="1">
        <f t="array" aca="1" ref="V1496" ca="1">SUMIFS(Invoice_Hours,Invoice_Labor_Category,$D1496,Invoice_Company,$C1496,Invoice_MSA_Code,$E1496)</f>
        <v>0</v>
      </c>
      <c r="W1496" s="121" t="str">
        <f t="shared" ca="1" si="372"/>
        <v/>
      </c>
      <c r="X1496" s="152" t="str">
        <f t="shared" ca="1" si="373"/>
        <v/>
      </c>
      <c r="AB1496" t="str">
        <f t="shared" si="374"/>
        <v/>
      </c>
      <c r="AC1496" t="str">
        <f t="shared" si="375"/>
        <v/>
      </c>
      <c r="AD1496" t="str">
        <f t="shared" si="376"/>
        <v/>
      </c>
      <c r="AE1496" s="4" t="str">
        <f t="shared" ca="1" si="369"/>
        <v/>
      </c>
    </row>
    <row r="1497" spans="7:31" ht="20.100000000000001" customHeight="1">
      <c r="G1497" s="117" cm="1">
        <f t="array" aca="1" ref="G1497" ca="1">SUMIFS(Proposed_Hours,Proposed_Labor_Category,$D1497,Proposed_Company,$C1497,Proposed_MSA_Code,$E1497)</f>
        <v>0</v>
      </c>
      <c r="H1497" s="7" t="str">
        <f t="shared" ca="1" si="377"/>
        <v/>
      </c>
      <c r="I1497" s="4" t="str" cm="1">
        <f t="array" aca="1" ref="I1497" ca="1">IFERROR(IF(SUMIFS(Proposed_Direct_Cost,Proposed_Labor_Category,$D1497,Proposed_Company,$C1497,Proposed_MSA_Code,$E1497)=0,"Not Proposed",SUMIFS(Proposed_Direct_Cost,Proposed_Labor_Category,$D1497,Proposed_Company,$C1497,Proposed_MSA_Code,$E1497)),"")</f>
        <v>Not Proposed</v>
      </c>
      <c r="J1497" s="117" cm="1">
        <f t="array" aca="1" ref="J1497" ca="1">SUMIFS(Invoice_Hours,Invoice_Labor_Category,$D1497,Invoice_Company,$C1497,Invoice_MSA_Code,$E1497)</f>
        <v>0</v>
      </c>
      <c r="K1497" s="7" t="str">
        <f t="shared" ca="1" si="378"/>
        <v/>
      </c>
      <c r="L1497" s="222" cm="1">
        <f t="array" aca="1" ref="L1497" ca="1">IFERROR(SUMIFS(Invoice_Direct_Cost,Invoice_Labor_Category,$D1497,Invoice_Company,$C1497,Invoice_MSA_Code,$E1497),"")</f>
        <v>0</v>
      </c>
      <c r="M1497" s="7" t="str">
        <f t="shared" ca="1" si="379"/>
        <v/>
      </c>
      <c r="N1497" s="220" t="str">
        <f t="shared" ca="1" si="384"/>
        <v/>
      </c>
      <c r="O1497" s="7" t="str">
        <f t="shared" ca="1" si="380"/>
        <v/>
      </c>
      <c r="P1497" s="7" t="str">
        <f t="shared" ca="1" si="381"/>
        <v/>
      </c>
      <c r="Q1497" s="7" t="str">
        <f t="shared" ca="1" si="382"/>
        <v/>
      </c>
      <c r="R1497" s="7" t="str">
        <f t="shared" ca="1" si="383"/>
        <v/>
      </c>
      <c r="S1497" s="7" t="str">
        <f t="shared" ca="1" si="370"/>
        <v/>
      </c>
      <c r="T1497" s="7" t="str">
        <f t="shared" ca="1" si="371"/>
        <v/>
      </c>
      <c r="V1497" s="120" cm="1">
        <f t="array" aca="1" ref="V1497" ca="1">SUMIFS(Invoice_Hours,Invoice_Labor_Category,$D1497,Invoice_Company,$C1497,Invoice_MSA_Code,$E1497)</f>
        <v>0</v>
      </c>
      <c r="W1497" s="121" t="str">
        <f t="shared" ca="1" si="372"/>
        <v/>
      </c>
      <c r="X1497" s="151" t="str">
        <f t="shared" ca="1" si="373"/>
        <v/>
      </c>
      <c r="AB1497" t="str">
        <f t="shared" si="374"/>
        <v/>
      </c>
      <c r="AC1497" t="str">
        <f t="shared" si="375"/>
        <v/>
      </c>
      <c r="AD1497" t="str">
        <f t="shared" si="376"/>
        <v/>
      </c>
      <c r="AE1497" s="4" t="str">
        <f t="shared" ca="1" si="369"/>
        <v/>
      </c>
    </row>
    <row r="1498" spans="7:31" ht="20.100000000000001" customHeight="1">
      <c r="G1498" s="117" cm="1">
        <f t="array" aca="1" ref="G1498" ca="1">SUMIFS(Proposed_Hours,Proposed_Labor_Category,$D1498,Proposed_Company,$C1498,Proposed_MSA_Code,$E1498)</f>
        <v>0</v>
      </c>
      <c r="H1498" s="7" t="str">
        <f t="shared" ca="1" si="377"/>
        <v/>
      </c>
      <c r="I1498" s="4" t="str" cm="1">
        <f t="array" aca="1" ref="I1498" ca="1">IFERROR(IF(SUMIFS(Proposed_Direct_Cost,Proposed_Labor_Category,$D1498,Proposed_Company,$C1498,Proposed_MSA_Code,$E1498)=0,"Not Proposed",SUMIFS(Proposed_Direct_Cost,Proposed_Labor_Category,$D1498,Proposed_Company,$C1498,Proposed_MSA_Code,$E1498)),"")</f>
        <v>Not Proposed</v>
      </c>
      <c r="J1498" s="117" cm="1">
        <f t="array" aca="1" ref="J1498" ca="1">SUMIFS(Invoice_Hours,Invoice_Labor_Category,$D1498,Invoice_Company,$C1498,Invoice_MSA_Code,$E1498)</f>
        <v>0</v>
      </c>
      <c r="K1498" s="7" t="str">
        <f t="shared" ca="1" si="378"/>
        <v/>
      </c>
      <c r="L1498" s="222" cm="1">
        <f t="array" aca="1" ref="L1498" ca="1">IFERROR(SUMIFS(Invoice_Direct_Cost,Invoice_Labor_Category,$D1498,Invoice_Company,$C1498,Invoice_MSA_Code,$E1498),"")</f>
        <v>0</v>
      </c>
      <c r="M1498" s="7" t="str">
        <f t="shared" ca="1" si="379"/>
        <v/>
      </c>
      <c r="N1498" s="220" t="str">
        <f t="shared" ca="1" si="384"/>
        <v/>
      </c>
      <c r="O1498" s="7" t="str">
        <f t="shared" ca="1" si="380"/>
        <v/>
      </c>
      <c r="P1498" s="7" t="str">
        <f t="shared" ca="1" si="381"/>
        <v/>
      </c>
      <c r="Q1498" s="7" t="str">
        <f t="shared" ca="1" si="382"/>
        <v/>
      </c>
      <c r="R1498" s="7" t="str">
        <f t="shared" ca="1" si="383"/>
        <v/>
      </c>
      <c r="S1498" s="7" t="str">
        <f t="shared" ca="1" si="370"/>
        <v/>
      </c>
      <c r="T1498" s="7" t="str">
        <f t="shared" ca="1" si="371"/>
        <v/>
      </c>
      <c r="V1498" s="120" cm="1">
        <f t="array" aca="1" ref="V1498" ca="1">SUMIFS(Invoice_Hours,Invoice_Labor_Category,$D1498,Invoice_Company,$C1498,Invoice_MSA_Code,$E1498)</f>
        <v>0</v>
      </c>
      <c r="W1498" s="121" t="str">
        <f t="shared" ca="1" si="372"/>
        <v/>
      </c>
      <c r="X1498" s="152" t="str">
        <f t="shared" ca="1" si="373"/>
        <v/>
      </c>
      <c r="AB1498" t="str">
        <f t="shared" si="374"/>
        <v/>
      </c>
      <c r="AC1498" t="str">
        <f t="shared" si="375"/>
        <v/>
      </c>
      <c r="AD1498" t="str">
        <f t="shared" si="376"/>
        <v/>
      </c>
      <c r="AE1498" s="4" t="str">
        <f t="shared" ca="1" si="369"/>
        <v/>
      </c>
    </row>
    <row r="1499" spans="7:31" ht="20.100000000000001" customHeight="1">
      <c r="G1499" s="117" cm="1">
        <f t="array" aca="1" ref="G1499" ca="1">SUMIFS(Proposed_Hours,Proposed_Labor_Category,$D1499,Proposed_Company,$C1499,Proposed_MSA_Code,$E1499)</f>
        <v>0</v>
      </c>
      <c r="H1499" s="7" t="str">
        <f t="shared" ca="1" si="377"/>
        <v/>
      </c>
      <c r="I1499" s="4" t="str" cm="1">
        <f t="array" aca="1" ref="I1499" ca="1">IFERROR(IF(SUMIFS(Proposed_Direct_Cost,Proposed_Labor_Category,$D1499,Proposed_Company,$C1499,Proposed_MSA_Code,$E1499)=0,"Not Proposed",SUMIFS(Proposed_Direct_Cost,Proposed_Labor_Category,$D1499,Proposed_Company,$C1499,Proposed_MSA_Code,$E1499)),"")</f>
        <v>Not Proposed</v>
      </c>
      <c r="J1499" s="117" cm="1">
        <f t="array" aca="1" ref="J1499" ca="1">SUMIFS(Invoice_Hours,Invoice_Labor_Category,$D1499,Invoice_Company,$C1499,Invoice_MSA_Code,$E1499)</f>
        <v>0</v>
      </c>
      <c r="K1499" s="7" t="str">
        <f t="shared" ca="1" si="378"/>
        <v/>
      </c>
      <c r="L1499" s="222" cm="1">
        <f t="array" aca="1" ref="L1499" ca="1">IFERROR(SUMIFS(Invoice_Direct_Cost,Invoice_Labor_Category,$D1499,Invoice_Company,$C1499,Invoice_MSA_Code,$E1499),"")</f>
        <v>0</v>
      </c>
      <c r="M1499" s="7" t="str">
        <f t="shared" ca="1" si="379"/>
        <v/>
      </c>
      <c r="N1499" s="220" t="str">
        <f t="shared" ca="1" si="384"/>
        <v/>
      </c>
      <c r="O1499" s="7" t="str">
        <f t="shared" ca="1" si="380"/>
        <v/>
      </c>
      <c r="P1499" s="7" t="str">
        <f t="shared" ca="1" si="381"/>
        <v/>
      </c>
      <c r="Q1499" s="7" t="str">
        <f t="shared" ca="1" si="382"/>
        <v/>
      </c>
      <c r="R1499" s="7" t="str">
        <f t="shared" ca="1" si="383"/>
        <v/>
      </c>
      <c r="S1499" s="7" t="str">
        <f t="shared" ca="1" si="370"/>
        <v/>
      </c>
      <c r="T1499" s="7" t="str">
        <f t="shared" ca="1" si="371"/>
        <v/>
      </c>
      <c r="V1499" s="120" cm="1">
        <f t="array" aca="1" ref="V1499" ca="1">SUMIFS(Invoice_Hours,Invoice_Labor_Category,$D1499,Invoice_Company,$C1499,Invoice_MSA_Code,$E1499)</f>
        <v>0</v>
      </c>
      <c r="W1499" s="121" t="str">
        <f t="shared" ca="1" si="372"/>
        <v/>
      </c>
      <c r="X1499" s="151" t="str">
        <f t="shared" ca="1" si="373"/>
        <v/>
      </c>
      <c r="AB1499" t="str">
        <f t="shared" si="374"/>
        <v/>
      </c>
      <c r="AC1499" t="str">
        <f t="shared" si="375"/>
        <v/>
      </c>
      <c r="AD1499" t="str">
        <f t="shared" si="376"/>
        <v/>
      </c>
      <c r="AE1499" s="4" t="str">
        <f t="shared" ca="1" si="369"/>
        <v/>
      </c>
    </row>
    <row r="1500" spans="7:31" ht="20.100000000000001" customHeight="1">
      <c r="G1500" s="117" cm="1">
        <f t="array" aca="1" ref="G1500" ca="1">SUMIFS(Proposed_Hours,Proposed_Labor_Category,$D1500,Proposed_Company,$C1500,Proposed_MSA_Code,$E1500)</f>
        <v>0</v>
      </c>
      <c r="H1500" s="7" t="str">
        <f t="shared" ca="1" si="377"/>
        <v/>
      </c>
      <c r="I1500" s="4" t="str" cm="1">
        <f t="array" aca="1" ref="I1500" ca="1">IFERROR(IF(SUMIFS(Proposed_Direct_Cost,Proposed_Labor_Category,$D1500,Proposed_Company,$C1500,Proposed_MSA_Code,$E1500)=0,"Not Proposed",SUMIFS(Proposed_Direct_Cost,Proposed_Labor_Category,$D1500,Proposed_Company,$C1500,Proposed_MSA_Code,$E1500)),"")</f>
        <v>Not Proposed</v>
      </c>
      <c r="J1500" s="117" cm="1">
        <f t="array" aca="1" ref="J1500" ca="1">SUMIFS(Invoice_Hours,Invoice_Labor_Category,$D1500,Invoice_Company,$C1500,Invoice_MSA_Code,$E1500)</f>
        <v>0</v>
      </c>
      <c r="K1500" s="7" t="str">
        <f t="shared" ca="1" si="378"/>
        <v/>
      </c>
      <c r="L1500" s="222" cm="1">
        <f t="array" aca="1" ref="L1500" ca="1">IFERROR(SUMIFS(Invoice_Direct_Cost,Invoice_Labor_Category,$D1500,Invoice_Company,$C1500,Invoice_MSA_Code,$E1500),"")</f>
        <v>0</v>
      </c>
      <c r="M1500" s="7" t="str">
        <f t="shared" ca="1" si="379"/>
        <v/>
      </c>
      <c r="N1500" s="220" t="str">
        <f t="shared" ca="1" si="384"/>
        <v/>
      </c>
      <c r="O1500" s="7" t="str">
        <f t="shared" ca="1" si="380"/>
        <v/>
      </c>
      <c r="P1500" s="7" t="str">
        <f t="shared" ca="1" si="381"/>
        <v/>
      </c>
      <c r="Q1500" s="7" t="str">
        <f t="shared" ca="1" si="382"/>
        <v/>
      </c>
      <c r="R1500" s="7" t="str">
        <f t="shared" ca="1" si="383"/>
        <v/>
      </c>
      <c r="S1500" s="7" t="str">
        <f t="shared" ca="1" si="370"/>
        <v/>
      </c>
      <c r="T1500" s="7" t="str">
        <f t="shared" ca="1" si="371"/>
        <v/>
      </c>
      <c r="V1500" s="120" cm="1">
        <f t="array" aca="1" ref="V1500" ca="1">SUMIFS(Invoice_Hours,Invoice_Labor_Category,$D1500,Invoice_Company,$C1500,Invoice_MSA_Code,$E1500)</f>
        <v>0</v>
      </c>
      <c r="W1500" s="121" t="str">
        <f t="shared" ca="1" si="372"/>
        <v/>
      </c>
      <c r="X1500" s="152" t="str">
        <f t="shared" ca="1" si="373"/>
        <v/>
      </c>
      <c r="AB1500" t="str">
        <f t="shared" si="374"/>
        <v/>
      </c>
      <c r="AC1500" t="str">
        <f t="shared" si="375"/>
        <v/>
      </c>
      <c r="AD1500" t="str">
        <f t="shared" si="376"/>
        <v/>
      </c>
      <c r="AE1500" s="4" t="str">
        <f t="shared" ca="1" si="369"/>
        <v/>
      </c>
    </row>
    <row r="1501" spans="7:31" ht="20.100000000000001" customHeight="1">
      <c r="G1501" s="117" cm="1">
        <f t="array" aca="1" ref="G1501" ca="1">SUMIFS(Proposed_Hours,Proposed_Labor_Category,$D1501,Proposed_Company,$C1501,Proposed_MSA_Code,$E1501)</f>
        <v>0</v>
      </c>
      <c r="H1501" s="7" t="str">
        <f t="shared" ca="1" si="377"/>
        <v/>
      </c>
      <c r="I1501" s="4" t="str" cm="1">
        <f t="array" aca="1" ref="I1501" ca="1">IFERROR(IF(SUMIFS(Proposed_Direct_Cost,Proposed_Labor_Category,$D1501,Proposed_Company,$C1501,Proposed_MSA_Code,$E1501)=0,"Not Proposed",SUMIFS(Proposed_Direct_Cost,Proposed_Labor_Category,$D1501,Proposed_Company,$C1501,Proposed_MSA_Code,$E1501)),"")</f>
        <v>Not Proposed</v>
      </c>
      <c r="J1501" s="117" cm="1">
        <f t="array" aca="1" ref="J1501" ca="1">SUMIFS(Invoice_Hours,Invoice_Labor_Category,$D1501,Invoice_Company,$C1501,Invoice_MSA_Code,$E1501)</f>
        <v>0</v>
      </c>
      <c r="K1501" s="7" t="str">
        <f t="shared" ca="1" si="378"/>
        <v/>
      </c>
      <c r="L1501" s="222" cm="1">
        <f t="array" aca="1" ref="L1501" ca="1">IFERROR(SUMIFS(Invoice_Direct_Cost,Invoice_Labor_Category,$D1501,Invoice_Company,$C1501,Invoice_MSA_Code,$E1501),"")</f>
        <v>0</v>
      </c>
      <c r="M1501" s="7" t="str">
        <f t="shared" ca="1" si="379"/>
        <v/>
      </c>
      <c r="N1501" s="220" t="str">
        <f t="shared" ca="1" si="384"/>
        <v/>
      </c>
      <c r="O1501" s="7" t="str">
        <f t="shared" ca="1" si="380"/>
        <v/>
      </c>
      <c r="P1501" s="7" t="str">
        <f t="shared" ca="1" si="381"/>
        <v/>
      </c>
      <c r="Q1501" s="7" t="str">
        <f t="shared" ca="1" si="382"/>
        <v/>
      </c>
      <c r="R1501" s="7" t="str">
        <f t="shared" ca="1" si="383"/>
        <v/>
      </c>
      <c r="S1501" s="7" t="str">
        <f t="shared" ca="1" si="370"/>
        <v/>
      </c>
      <c r="T1501" s="7" t="str">
        <f t="shared" ca="1" si="371"/>
        <v/>
      </c>
      <c r="V1501" s="120" cm="1">
        <f t="array" aca="1" ref="V1501" ca="1">SUMIFS(Invoice_Hours,Invoice_Labor_Category,$D1501,Invoice_Company,$C1501,Invoice_MSA_Code,$E1501)</f>
        <v>0</v>
      </c>
      <c r="W1501" s="121" t="str">
        <f t="shared" ca="1" si="372"/>
        <v/>
      </c>
      <c r="X1501" s="151" t="str">
        <f t="shared" ca="1" si="373"/>
        <v/>
      </c>
      <c r="AB1501" t="str">
        <f t="shared" si="374"/>
        <v/>
      </c>
      <c r="AC1501" t="str">
        <f t="shared" si="375"/>
        <v/>
      </c>
      <c r="AD1501" t="str">
        <f t="shared" si="376"/>
        <v/>
      </c>
      <c r="AE1501" s="4" t="str">
        <f t="shared" ca="1" si="369"/>
        <v/>
      </c>
    </row>
    <row r="1502" spans="7:31" ht="20.100000000000001" customHeight="1">
      <c r="G1502" s="117" cm="1">
        <f t="array" aca="1" ref="G1502" ca="1">SUMIFS(Proposed_Hours,Proposed_Labor_Category,$D1502,Proposed_Company,$C1502,Proposed_MSA_Code,$E1502)</f>
        <v>0</v>
      </c>
      <c r="H1502" s="7" t="str">
        <f t="shared" ca="1" si="377"/>
        <v/>
      </c>
      <c r="I1502" s="4" t="str" cm="1">
        <f t="array" aca="1" ref="I1502" ca="1">IFERROR(IF(SUMIFS(Proposed_Direct_Cost,Proposed_Labor_Category,$D1502,Proposed_Company,$C1502,Proposed_MSA_Code,$E1502)=0,"Not Proposed",SUMIFS(Proposed_Direct_Cost,Proposed_Labor_Category,$D1502,Proposed_Company,$C1502,Proposed_MSA_Code,$E1502)),"")</f>
        <v>Not Proposed</v>
      </c>
      <c r="J1502" s="117" cm="1">
        <f t="array" aca="1" ref="J1502" ca="1">SUMIFS(Invoice_Hours,Invoice_Labor_Category,$D1502,Invoice_Company,$C1502,Invoice_MSA_Code,$E1502)</f>
        <v>0</v>
      </c>
      <c r="K1502" s="7" t="str">
        <f t="shared" ca="1" si="378"/>
        <v/>
      </c>
      <c r="L1502" s="222" cm="1">
        <f t="array" aca="1" ref="L1502" ca="1">IFERROR(SUMIFS(Invoice_Direct_Cost,Invoice_Labor_Category,$D1502,Invoice_Company,$C1502,Invoice_MSA_Code,$E1502),"")</f>
        <v>0</v>
      </c>
      <c r="M1502" s="7" t="str">
        <f t="shared" ca="1" si="379"/>
        <v/>
      </c>
      <c r="N1502" s="220" t="str">
        <f t="shared" ca="1" si="384"/>
        <v/>
      </c>
      <c r="O1502" s="7" t="str">
        <f t="shared" ca="1" si="380"/>
        <v/>
      </c>
      <c r="P1502" s="7" t="str">
        <f t="shared" ca="1" si="381"/>
        <v/>
      </c>
      <c r="Q1502" s="7" t="str">
        <f t="shared" ca="1" si="382"/>
        <v/>
      </c>
      <c r="R1502" s="7" t="str">
        <f t="shared" ca="1" si="383"/>
        <v/>
      </c>
      <c r="S1502" s="7" t="str">
        <f t="shared" ca="1" si="370"/>
        <v/>
      </c>
      <c r="T1502" s="7" t="str">
        <f t="shared" ca="1" si="371"/>
        <v/>
      </c>
      <c r="V1502" s="120" cm="1">
        <f t="array" aca="1" ref="V1502" ca="1">SUMIFS(Invoice_Hours,Invoice_Labor_Category,$D1502,Invoice_Company,$C1502,Invoice_MSA_Code,$E1502)</f>
        <v>0</v>
      </c>
      <c r="W1502" s="121" t="str">
        <f t="shared" ca="1" si="372"/>
        <v/>
      </c>
      <c r="X1502" s="152" t="str">
        <f t="shared" ca="1" si="373"/>
        <v/>
      </c>
      <c r="AB1502" t="str">
        <f t="shared" si="374"/>
        <v/>
      </c>
      <c r="AC1502" t="str">
        <f t="shared" si="375"/>
        <v/>
      </c>
      <c r="AD1502" t="str">
        <f t="shared" si="376"/>
        <v/>
      </c>
      <c r="AE1502" s="4" t="str">
        <f t="shared" ref="AE1502:AE1565" ca="1" si="385">X1502</f>
        <v/>
      </c>
    </row>
    <row r="1503" spans="7:31" ht="20.100000000000001" customHeight="1">
      <c r="G1503" s="117" cm="1">
        <f t="array" aca="1" ref="G1503" ca="1">SUMIFS(Proposed_Hours,Proposed_Labor_Category,$D1503,Proposed_Company,$C1503,Proposed_MSA_Code,$E1503)</f>
        <v>0</v>
      </c>
      <c r="H1503" s="7" t="str">
        <f t="shared" ca="1" si="377"/>
        <v/>
      </c>
      <c r="I1503" s="4" t="str" cm="1">
        <f t="array" aca="1" ref="I1503" ca="1">IFERROR(IF(SUMIFS(Proposed_Direct_Cost,Proposed_Labor_Category,$D1503,Proposed_Company,$C1503,Proposed_MSA_Code,$E1503)=0,"Not Proposed",SUMIFS(Proposed_Direct_Cost,Proposed_Labor_Category,$D1503,Proposed_Company,$C1503,Proposed_MSA_Code,$E1503)),"")</f>
        <v>Not Proposed</v>
      </c>
      <c r="J1503" s="117" cm="1">
        <f t="array" aca="1" ref="J1503" ca="1">SUMIFS(Invoice_Hours,Invoice_Labor_Category,$D1503,Invoice_Company,$C1503,Invoice_MSA_Code,$E1503)</f>
        <v>0</v>
      </c>
      <c r="K1503" s="7" t="str">
        <f t="shared" ca="1" si="378"/>
        <v/>
      </c>
      <c r="L1503" s="222" cm="1">
        <f t="array" aca="1" ref="L1503" ca="1">IFERROR(SUMIFS(Invoice_Direct_Cost,Invoice_Labor_Category,$D1503,Invoice_Company,$C1503,Invoice_MSA_Code,$E1503),"")</f>
        <v>0</v>
      </c>
      <c r="M1503" s="7" t="str">
        <f t="shared" ca="1" si="379"/>
        <v/>
      </c>
      <c r="N1503" s="220" t="str">
        <f t="shared" ca="1" si="384"/>
        <v/>
      </c>
      <c r="O1503" s="7" t="str">
        <f t="shared" ca="1" si="380"/>
        <v/>
      </c>
      <c r="P1503" s="7" t="str">
        <f t="shared" ca="1" si="381"/>
        <v/>
      </c>
      <c r="Q1503" s="7" t="str">
        <f t="shared" ca="1" si="382"/>
        <v/>
      </c>
      <c r="R1503" s="7" t="str">
        <f t="shared" ca="1" si="383"/>
        <v/>
      </c>
      <c r="S1503" s="7" t="str">
        <f t="shared" ca="1" si="370"/>
        <v/>
      </c>
      <c r="T1503" s="7" t="str">
        <f t="shared" ca="1" si="371"/>
        <v/>
      </c>
      <c r="V1503" s="120" cm="1">
        <f t="array" aca="1" ref="V1503" ca="1">SUMIFS(Invoice_Hours,Invoice_Labor_Category,$D1503,Invoice_Company,$C1503,Invoice_MSA_Code,$E1503)</f>
        <v>0</v>
      </c>
      <c r="W1503" s="121" t="str">
        <f t="shared" ca="1" si="372"/>
        <v/>
      </c>
      <c r="X1503" s="151" t="str">
        <f t="shared" ca="1" si="373"/>
        <v/>
      </c>
      <c r="AB1503" t="str">
        <f t="shared" si="374"/>
        <v/>
      </c>
      <c r="AC1503" t="str">
        <f t="shared" si="375"/>
        <v/>
      </c>
      <c r="AD1503" t="str">
        <f t="shared" si="376"/>
        <v/>
      </c>
      <c r="AE1503" s="4" t="str">
        <f t="shared" ca="1" si="385"/>
        <v/>
      </c>
    </row>
    <row r="1504" spans="7:31" ht="20.100000000000001" customHeight="1">
      <c r="G1504" s="117" cm="1">
        <f t="array" aca="1" ref="G1504" ca="1">SUMIFS(Proposed_Hours,Proposed_Labor_Category,$D1504,Proposed_Company,$C1504,Proposed_MSA_Code,$E1504)</f>
        <v>0</v>
      </c>
      <c r="H1504" s="7" t="str">
        <f t="shared" ca="1" si="377"/>
        <v/>
      </c>
      <c r="I1504" s="4" t="str" cm="1">
        <f t="array" aca="1" ref="I1504" ca="1">IFERROR(IF(SUMIFS(Proposed_Direct_Cost,Proposed_Labor_Category,$D1504,Proposed_Company,$C1504,Proposed_MSA_Code,$E1504)=0,"Not Proposed",SUMIFS(Proposed_Direct_Cost,Proposed_Labor_Category,$D1504,Proposed_Company,$C1504,Proposed_MSA_Code,$E1504)),"")</f>
        <v>Not Proposed</v>
      </c>
      <c r="J1504" s="117" cm="1">
        <f t="array" aca="1" ref="J1504" ca="1">SUMIFS(Invoice_Hours,Invoice_Labor_Category,$D1504,Invoice_Company,$C1504,Invoice_MSA_Code,$E1504)</f>
        <v>0</v>
      </c>
      <c r="K1504" s="7" t="str">
        <f t="shared" ca="1" si="378"/>
        <v/>
      </c>
      <c r="L1504" s="222" cm="1">
        <f t="array" aca="1" ref="L1504" ca="1">IFERROR(SUMIFS(Invoice_Direct_Cost,Invoice_Labor_Category,$D1504,Invoice_Company,$C1504,Invoice_MSA_Code,$E1504),"")</f>
        <v>0</v>
      </c>
      <c r="M1504" s="7" t="str">
        <f t="shared" ca="1" si="379"/>
        <v/>
      </c>
      <c r="N1504" s="220" t="str">
        <f t="shared" ca="1" si="384"/>
        <v/>
      </c>
      <c r="O1504" s="7" t="str">
        <f t="shared" ca="1" si="380"/>
        <v/>
      </c>
      <c r="P1504" s="7" t="str">
        <f t="shared" ca="1" si="381"/>
        <v/>
      </c>
      <c r="Q1504" s="7" t="str">
        <f t="shared" ca="1" si="382"/>
        <v/>
      </c>
      <c r="R1504" s="7" t="str">
        <f t="shared" ca="1" si="383"/>
        <v/>
      </c>
      <c r="S1504" s="7" t="str">
        <f t="shared" ca="1" si="370"/>
        <v/>
      </c>
      <c r="T1504" s="7" t="str">
        <f t="shared" ca="1" si="371"/>
        <v/>
      </c>
      <c r="V1504" s="120" cm="1">
        <f t="array" aca="1" ref="V1504" ca="1">SUMIFS(Invoice_Hours,Invoice_Labor_Category,$D1504,Invoice_Company,$C1504,Invoice_MSA_Code,$E1504)</f>
        <v>0</v>
      </c>
      <c r="W1504" s="121" t="str">
        <f t="shared" ca="1" si="372"/>
        <v/>
      </c>
      <c r="X1504" s="152" t="str">
        <f t="shared" ca="1" si="373"/>
        <v/>
      </c>
      <c r="AB1504" t="str">
        <f t="shared" si="374"/>
        <v/>
      </c>
      <c r="AC1504" t="str">
        <f t="shared" si="375"/>
        <v/>
      </c>
      <c r="AD1504" t="str">
        <f t="shared" si="376"/>
        <v/>
      </c>
      <c r="AE1504" s="4" t="str">
        <f t="shared" ca="1" si="385"/>
        <v/>
      </c>
    </row>
    <row r="1505" spans="7:31" ht="20.100000000000001" customHeight="1">
      <c r="G1505" s="117" cm="1">
        <f t="array" aca="1" ref="G1505" ca="1">SUMIFS(Proposed_Hours,Proposed_Labor_Category,$D1505,Proposed_Company,$C1505,Proposed_MSA_Code,$E1505)</f>
        <v>0</v>
      </c>
      <c r="H1505" s="7" t="str">
        <f t="shared" ca="1" si="377"/>
        <v/>
      </c>
      <c r="I1505" s="4" t="str" cm="1">
        <f t="array" aca="1" ref="I1505" ca="1">IFERROR(IF(SUMIFS(Proposed_Direct_Cost,Proposed_Labor_Category,$D1505,Proposed_Company,$C1505,Proposed_MSA_Code,$E1505)=0,"Not Proposed",SUMIFS(Proposed_Direct_Cost,Proposed_Labor_Category,$D1505,Proposed_Company,$C1505,Proposed_MSA_Code,$E1505)),"")</f>
        <v>Not Proposed</v>
      </c>
      <c r="J1505" s="117" cm="1">
        <f t="array" aca="1" ref="J1505" ca="1">SUMIFS(Invoice_Hours,Invoice_Labor_Category,$D1505,Invoice_Company,$C1505,Invoice_MSA_Code,$E1505)</f>
        <v>0</v>
      </c>
      <c r="K1505" s="7" t="str">
        <f t="shared" ca="1" si="378"/>
        <v/>
      </c>
      <c r="L1505" s="222" cm="1">
        <f t="array" aca="1" ref="L1505" ca="1">IFERROR(SUMIFS(Invoice_Direct_Cost,Invoice_Labor_Category,$D1505,Invoice_Company,$C1505,Invoice_MSA_Code,$E1505),"")</f>
        <v>0</v>
      </c>
      <c r="M1505" s="7" t="str">
        <f t="shared" ca="1" si="379"/>
        <v/>
      </c>
      <c r="N1505" s="220" t="str">
        <f t="shared" ca="1" si="384"/>
        <v/>
      </c>
      <c r="O1505" s="7" t="str">
        <f t="shared" ca="1" si="380"/>
        <v/>
      </c>
      <c r="P1505" s="7" t="str">
        <f t="shared" ca="1" si="381"/>
        <v/>
      </c>
      <c r="Q1505" s="7" t="str">
        <f t="shared" ca="1" si="382"/>
        <v/>
      </c>
      <c r="R1505" s="7" t="str">
        <f t="shared" ca="1" si="383"/>
        <v/>
      </c>
      <c r="S1505" s="7" t="str">
        <f t="shared" ca="1" si="370"/>
        <v/>
      </c>
      <c r="T1505" s="7" t="str">
        <f t="shared" ca="1" si="371"/>
        <v/>
      </c>
      <c r="V1505" s="120" cm="1">
        <f t="array" aca="1" ref="V1505" ca="1">SUMIFS(Invoice_Hours,Invoice_Labor_Category,$D1505,Invoice_Company,$C1505,Invoice_MSA_Code,$E1505)</f>
        <v>0</v>
      </c>
      <c r="W1505" s="121" t="str">
        <f t="shared" ca="1" si="372"/>
        <v/>
      </c>
      <c r="X1505" s="151" t="str">
        <f t="shared" ca="1" si="373"/>
        <v/>
      </c>
      <c r="AB1505" t="str">
        <f t="shared" si="374"/>
        <v/>
      </c>
      <c r="AC1505" t="str">
        <f t="shared" si="375"/>
        <v/>
      </c>
      <c r="AD1505" t="str">
        <f t="shared" si="376"/>
        <v/>
      </c>
      <c r="AE1505" s="4" t="str">
        <f t="shared" ca="1" si="385"/>
        <v/>
      </c>
    </row>
    <row r="1506" spans="7:31" ht="20.100000000000001" customHeight="1">
      <c r="G1506" s="117" cm="1">
        <f t="array" aca="1" ref="G1506" ca="1">SUMIFS(Proposed_Hours,Proposed_Labor_Category,$D1506,Proposed_Company,$C1506,Proposed_MSA_Code,$E1506)</f>
        <v>0</v>
      </c>
      <c r="H1506" s="7" t="str">
        <f t="shared" ca="1" si="377"/>
        <v/>
      </c>
      <c r="I1506" s="4" t="str" cm="1">
        <f t="array" aca="1" ref="I1506" ca="1">IFERROR(IF(SUMIFS(Proposed_Direct_Cost,Proposed_Labor_Category,$D1506,Proposed_Company,$C1506,Proposed_MSA_Code,$E1506)=0,"Not Proposed",SUMIFS(Proposed_Direct_Cost,Proposed_Labor_Category,$D1506,Proposed_Company,$C1506,Proposed_MSA_Code,$E1506)),"")</f>
        <v>Not Proposed</v>
      </c>
      <c r="J1506" s="117" cm="1">
        <f t="array" aca="1" ref="J1506" ca="1">SUMIFS(Invoice_Hours,Invoice_Labor_Category,$D1506,Invoice_Company,$C1506,Invoice_MSA_Code,$E1506)</f>
        <v>0</v>
      </c>
      <c r="K1506" s="7" t="str">
        <f t="shared" ca="1" si="378"/>
        <v/>
      </c>
      <c r="L1506" s="222" cm="1">
        <f t="array" aca="1" ref="L1506" ca="1">IFERROR(SUMIFS(Invoice_Direct_Cost,Invoice_Labor_Category,$D1506,Invoice_Company,$C1506,Invoice_MSA_Code,$E1506),"")</f>
        <v>0</v>
      </c>
      <c r="M1506" s="7" t="str">
        <f t="shared" ca="1" si="379"/>
        <v/>
      </c>
      <c r="N1506" s="220" t="str">
        <f t="shared" ca="1" si="384"/>
        <v/>
      </c>
      <c r="O1506" s="7" t="str">
        <f t="shared" ca="1" si="380"/>
        <v/>
      </c>
      <c r="P1506" s="7" t="str">
        <f t="shared" ca="1" si="381"/>
        <v/>
      </c>
      <c r="Q1506" s="7" t="str">
        <f t="shared" ca="1" si="382"/>
        <v/>
      </c>
      <c r="R1506" s="7" t="str">
        <f t="shared" ca="1" si="383"/>
        <v/>
      </c>
      <c r="S1506" s="7" t="str">
        <f t="shared" ca="1" si="370"/>
        <v/>
      </c>
      <c r="T1506" s="7" t="str">
        <f t="shared" ca="1" si="371"/>
        <v/>
      </c>
      <c r="V1506" s="120" cm="1">
        <f t="array" aca="1" ref="V1506" ca="1">SUMIFS(Invoice_Hours,Invoice_Labor_Category,$D1506,Invoice_Company,$C1506,Invoice_MSA_Code,$E1506)</f>
        <v>0</v>
      </c>
      <c r="W1506" s="121" t="str">
        <f t="shared" ca="1" si="372"/>
        <v/>
      </c>
      <c r="X1506" s="152" t="str">
        <f t="shared" ca="1" si="373"/>
        <v/>
      </c>
      <c r="AB1506" t="str">
        <f t="shared" si="374"/>
        <v/>
      </c>
      <c r="AC1506" t="str">
        <f t="shared" si="375"/>
        <v/>
      </c>
      <c r="AD1506" t="str">
        <f t="shared" si="376"/>
        <v/>
      </c>
      <c r="AE1506" s="4" t="str">
        <f t="shared" ca="1" si="385"/>
        <v/>
      </c>
    </row>
    <row r="1507" spans="7:31" ht="20.100000000000001" customHeight="1">
      <c r="G1507" s="117" cm="1">
        <f t="array" aca="1" ref="G1507" ca="1">SUMIFS(Proposed_Hours,Proposed_Labor_Category,$D1507,Proposed_Company,$C1507,Proposed_MSA_Code,$E1507)</f>
        <v>0</v>
      </c>
      <c r="H1507" s="7" t="str">
        <f t="shared" ca="1" si="377"/>
        <v/>
      </c>
      <c r="I1507" s="4" t="str" cm="1">
        <f t="array" aca="1" ref="I1507" ca="1">IFERROR(IF(SUMIFS(Proposed_Direct_Cost,Proposed_Labor_Category,$D1507,Proposed_Company,$C1507,Proposed_MSA_Code,$E1507)=0,"Not Proposed",SUMIFS(Proposed_Direct_Cost,Proposed_Labor_Category,$D1507,Proposed_Company,$C1507,Proposed_MSA_Code,$E1507)),"")</f>
        <v>Not Proposed</v>
      </c>
      <c r="J1507" s="117" cm="1">
        <f t="array" aca="1" ref="J1507" ca="1">SUMIFS(Invoice_Hours,Invoice_Labor_Category,$D1507,Invoice_Company,$C1507,Invoice_MSA_Code,$E1507)</f>
        <v>0</v>
      </c>
      <c r="K1507" s="7" t="str">
        <f t="shared" ca="1" si="378"/>
        <v/>
      </c>
      <c r="L1507" s="222" cm="1">
        <f t="array" aca="1" ref="L1507" ca="1">IFERROR(SUMIFS(Invoice_Direct_Cost,Invoice_Labor_Category,$D1507,Invoice_Company,$C1507,Invoice_MSA_Code,$E1507),"")</f>
        <v>0</v>
      </c>
      <c r="M1507" s="7" t="str">
        <f t="shared" ca="1" si="379"/>
        <v/>
      </c>
      <c r="N1507" s="220" t="str">
        <f t="shared" ca="1" si="384"/>
        <v/>
      </c>
      <c r="O1507" s="7" t="str">
        <f t="shared" ca="1" si="380"/>
        <v/>
      </c>
      <c r="P1507" s="7" t="str">
        <f t="shared" ca="1" si="381"/>
        <v/>
      </c>
      <c r="Q1507" s="7" t="str">
        <f t="shared" ca="1" si="382"/>
        <v/>
      </c>
      <c r="R1507" s="7" t="str">
        <f t="shared" ca="1" si="383"/>
        <v/>
      </c>
      <c r="S1507" s="7" t="str">
        <f t="shared" ca="1" si="370"/>
        <v/>
      </c>
      <c r="T1507" s="7" t="str">
        <f t="shared" ca="1" si="371"/>
        <v/>
      </c>
      <c r="V1507" s="120" cm="1">
        <f t="array" aca="1" ref="V1507" ca="1">SUMIFS(Invoice_Hours,Invoice_Labor_Category,$D1507,Invoice_Company,$C1507,Invoice_MSA_Code,$E1507)</f>
        <v>0</v>
      </c>
      <c r="W1507" s="121" t="str">
        <f t="shared" ca="1" si="372"/>
        <v/>
      </c>
      <c r="X1507" s="151" t="str">
        <f t="shared" ca="1" si="373"/>
        <v/>
      </c>
      <c r="AB1507" t="str">
        <f t="shared" si="374"/>
        <v/>
      </c>
      <c r="AC1507" t="str">
        <f t="shared" si="375"/>
        <v/>
      </c>
      <c r="AD1507" t="str">
        <f t="shared" si="376"/>
        <v/>
      </c>
      <c r="AE1507" s="4" t="str">
        <f t="shared" ca="1" si="385"/>
        <v/>
      </c>
    </row>
    <row r="1508" spans="7:31" ht="20.100000000000001" customHeight="1">
      <c r="G1508" s="117" cm="1">
        <f t="array" aca="1" ref="G1508" ca="1">SUMIFS(Proposed_Hours,Proposed_Labor_Category,$D1508,Proposed_Company,$C1508,Proposed_MSA_Code,$E1508)</f>
        <v>0</v>
      </c>
      <c r="H1508" s="7" t="str">
        <f t="shared" ca="1" si="377"/>
        <v/>
      </c>
      <c r="I1508" s="4" t="str" cm="1">
        <f t="array" aca="1" ref="I1508" ca="1">IFERROR(IF(SUMIFS(Proposed_Direct_Cost,Proposed_Labor_Category,$D1508,Proposed_Company,$C1508,Proposed_MSA_Code,$E1508)=0,"Not Proposed",SUMIFS(Proposed_Direct_Cost,Proposed_Labor_Category,$D1508,Proposed_Company,$C1508,Proposed_MSA_Code,$E1508)),"")</f>
        <v>Not Proposed</v>
      </c>
      <c r="J1508" s="117" cm="1">
        <f t="array" aca="1" ref="J1508" ca="1">SUMIFS(Invoice_Hours,Invoice_Labor_Category,$D1508,Invoice_Company,$C1508,Invoice_MSA_Code,$E1508)</f>
        <v>0</v>
      </c>
      <c r="K1508" s="7" t="str">
        <f t="shared" ca="1" si="378"/>
        <v/>
      </c>
      <c r="L1508" s="222" cm="1">
        <f t="array" aca="1" ref="L1508" ca="1">IFERROR(SUMIFS(Invoice_Direct_Cost,Invoice_Labor_Category,$D1508,Invoice_Company,$C1508,Invoice_MSA_Code,$E1508),"")</f>
        <v>0</v>
      </c>
      <c r="M1508" s="7" t="str">
        <f t="shared" ca="1" si="379"/>
        <v/>
      </c>
      <c r="N1508" s="220" t="str">
        <f t="shared" ca="1" si="384"/>
        <v/>
      </c>
      <c r="O1508" s="7" t="str">
        <f t="shared" ca="1" si="380"/>
        <v/>
      </c>
      <c r="P1508" s="7" t="str">
        <f t="shared" ca="1" si="381"/>
        <v/>
      </c>
      <c r="Q1508" s="7" t="str">
        <f t="shared" ca="1" si="382"/>
        <v/>
      </c>
      <c r="R1508" s="7" t="str">
        <f t="shared" ca="1" si="383"/>
        <v/>
      </c>
      <c r="S1508" s="7" t="str">
        <f t="shared" ca="1" si="370"/>
        <v/>
      </c>
      <c r="T1508" s="7" t="str">
        <f t="shared" ca="1" si="371"/>
        <v/>
      </c>
      <c r="V1508" s="120" cm="1">
        <f t="array" aca="1" ref="V1508" ca="1">SUMIFS(Invoice_Hours,Invoice_Labor_Category,$D1508,Invoice_Company,$C1508,Invoice_MSA_Code,$E1508)</f>
        <v>0</v>
      </c>
      <c r="W1508" s="121" t="str">
        <f t="shared" ca="1" si="372"/>
        <v/>
      </c>
      <c r="X1508" s="152" t="str">
        <f t="shared" ca="1" si="373"/>
        <v/>
      </c>
      <c r="AB1508" t="str">
        <f t="shared" si="374"/>
        <v/>
      </c>
      <c r="AC1508" t="str">
        <f t="shared" si="375"/>
        <v/>
      </c>
      <c r="AD1508" t="str">
        <f t="shared" si="376"/>
        <v/>
      </c>
      <c r="AE1508" s="4" t="str">
        <f t="shared" ca="1" si="385"/>
        <v/>
      </c>
    </row>
    <row r="1509" spans="7:31" ht="20.100000000000001" customHeight="1">
      <c r="G1509" s="117" cm="1">
        <f t="array" aca="1" ref="G1509" ca="1">SUMIFS(Proposed_Hours,Proposed_Labor_Category,$D1509,Proposed_Company,$C1509,Proposed_MSA_Code,$E1509)</f>
        <v>0</v>
      </c>
      <c r="H1509" s="7" t="str">
        <f t="shared" ca="1" si="377"/>
        <v/>
      </c>
      <c r="I1509" s="4" t="str" cm="1">
        <f t="array" aca="1" ref="I1509" ca="1">IFERROR(IF(SUMIFS(Proposed_Direct_Cost,Proposed_Labor_Category,$D1509,Proposed_Company,$C1509,Proposed_MSA_Code,$E1509)=0,"Not Proposed",SUMIFS(Proposed_Direct_Cost,Proposed_Labor_Category,$D1509,Proposed_Company,$C1509,Proposed_MSA_Code,$E1509)),"")</f>
        <v>Not Proposed</v>
      </c>
      <c r="J1509" s="117" cm="1">
        <f t="array" aca="1" ref="J1509" ca="1">SUMIFS(Invoice_Hours,Invoice_Labor_Category,$D1509,Invoice_Company,$C1509,Invoice_MSA_Code,$E1509)</f>
        <v>0</v>
      </c>
      <c r="K1509" s="7" t="str">
        <f t="shared" ca="1" si="378"/>
        <v/>
      </c>
      <c r="L1509" s="222" cm="1">
        <f t="array" aca="1" ref="L1509" ca="1">IFERROR(SUMIFS(Invoice_Direct_Cost,Invoice_Labor_Category,$D1509,Invoice_Company,$C1509,Invoice_MSA_Code,$E1509),"")</f>
        <v>0</v>
      </c>
      <c r="M1509" s="7" t="str">
        <f t="shared" ca="1" si="379"/>
        <v/>
      </c>
      <c r="N1509" s="220" t="str">
        <f t="shared" ca="1" si="384"/>
        <v/>
      </c>
      <c r="O1509" s="7" t="str">
        <f t="shared" ca="1" si="380"/>
        <v/>
      </c>
      <c r="P1509" s="7" t="str">
        <f t="shared" ca="1" si="381"/>
        <v/>
      </c>
      <c r="Q1509" s="7" t="str">
        <f t="shared" ca="1" si="382"/>
        <v/>
      </c>
      <c r="R1509" s="7" t="str">
        <f t="shared" ca="1" si="383"/>
        <v/>
      </c>
      <c r="S1509" s="7" t="str">
        <f t="shared" ca="1" si="370"/>
        <v/>
      </c>
      <c r="T1509" s="7" t="str">
        <f t="shared" ca="1" si="371"/>
        <v/>
      </c>
      <c r="V1509" s="120" cm="1">
        <f t="array" aca="1" ref="V1509" ca="1">SUMIFS(Invoice_Hours,Invoice_Labor_Category,$D1509,Invoice_Company,$C1509,Invoice_MSA_Code,$E1509)</f>
        <v>0</v>
      </c>
      <c r="W1509" s="121" t="str">
        <f t="shared" ca="1" si="372"/>
        <v/>
      </c>
      <c r="X1509" s="151" t="str">
        <f t="shared" ca="1" si="373"/>
        <v/>
      </c>
      <c r="AB1509" t="str">
        <f t="shared" si="374"/>
        <v/>
      </c>
      <c r="AC1509" t="str">
        <f t="shared" si="375"/>
        <v/>
      </c>
      <c r="AD1509" t="str">
        <f t="shared" si="376"/>
        <v/>
      </c>
      <c r="AE1509" s="4" t="str">
        <f t="shared" ca="1" si="385"/>
        <v/>
      </c>
    </row>
    <row r="1510" spans="7:31" ht="20.100000000000001" customHeight="1">
      <c r="G1510" s="117" cm="1">
        <f t="array" aca="1" ref="G1510" ca="1">SUMIFS(Proposed_Hours,Proposed_Labor_Category,$D1510,Proposed_Company,$C1510,Proposed_MSA_Code,$E1510)</f>
        <v>0</v>
      </c>
      <c r="H1510" s="7" t="str">
        <f t="shared" ca="1" si="377"/>
        <v/>
      </c>
      <c r="I1510" s="4" t="str" cm="1">
        <f t="array" aca="1" ref="I1510" ca="1">IFERROR(IF(SUMIFS(Proposed_Direct_Cost,Proposed_Labor_Category,$D1510,Proposed_Company,$C1510,Proposed_MSA_Code,$E1510)=0,"Not Proposed",SUMIFS(Proposed_Direct_Cost,Proposed_Labor_Category,$D1510,Proposed_Company,$C1510,Proposed_MSA_Code,$E1510)),"")</f>
        <v>Not Proposed</v>
      </c>
      <c r="J1510" s="117" cm="1">
        <f t="array" aca="1" ref="J1510" ca="1">SUMIFS(Invoice_Hours,Invoice_Labor_Category,$D1510,Invoice_Company,$C1510,Invoice_MSA_Code,$E1510)</f>
        <v>0</v>
      </c>
      <c r="K1510" s="7" t="str">
        <f t="shared" ca="1" si="378"/>
        <v/>
      </c>
      <c r="L1510" s="222" cm="1">
        <f t="array" aca="1" ref="L1510" ca="1">IFERROR(SUMIFS(Invoice_Direct_Cost,Invoice_Labor_Category,$D1510,Invoice_Company,$C1510,Invoice_MSA_Code,$E1510),"")</f>
        <v>0</v>
      </c>
      <c r="M1510" s="7" t="str">
        <f t="shared" ca="1" si="379"/>
        <v/>
      </c>
      <c r="N1510" s="220" t="str">
        <f t="shared" ca="1" si="384"/>
        <v/>
      </c>
      <c r="O1510" s="7" t="str">
        <f t="shared" ca="1" si="380"/>
        <v/>
      </c>
      <c r="P1510" s="7" t="str">
        <f t="shared" ca="1" si="381"/>
        <v/>
      </c>
      <c r="Q1510" s="7" t="str">
        <f t="shared" ca="1" si="382"/>
        <v/>
      </c>
      <c r="R1510" s="7" t="str">
        <f t="shared" ca="1" si="383"/>
        <v/>
      </c>
      <c r="S1510" s="7" t="str">
        <f t="shared" ca="1" si="370"/>
        <v/>
      </c>
      <c r="T1510" s="7" t="str">
        <f t="shared" ca="1" si="371"/>
        <v/>
      </c>
      <c r="V1510" s="120" cm="1">
        <f t="array" aca="1" ref="V1510" ca="1">SUMIFS(Invoice_Hours,Invoice_Labor_Category,$D1510,Invoice_Company,$C1510,Invoice_MSA_Code,$E1510)</f>
        <v>0</v>
      </c>
      <c r="W1510" s="121" t="str">
        <f t="shared" ca="1" si="372"/>
        <v/>
      </c>
      <c r="X1510" s="152" t="str">
        <f t="shared" ca="1" si="373"/>
        <v/>
      </c>
      <c r="AB1510" t="str">
        <f t="shared" si="374"/>
        <v/>
      </c>
      <c r="AC1510" t="str">
        <f t="shared" si="375"/>
        <v/>
      </c>
      <c r="AD1510" t="str">
        <f t="shared" si="376"/>
        <v/>
      </c>
      <c r="AE1510" s="4" t="str">
        <f t="shared" ca="1" si="385"/>
        <v/>
      </c>
    </row>
    <row r="1511" spans="7:31" ht="20.100000000000001" customHeight="1">
      <c r="G1511" s="117" cm="1">
        <f t="array" aca="1" ref="G1511" ca="1">SUMIFS(Proposed_Hours,Proposed_Labor_Category,$D1511,Proposed_Company,$C1511,Proposed_MSA_Code,$E1511)</f>
        <v>0</v>
      </c>
      <c r="H1511" s="7" t="str">
        <f t="shared" ca="1" si="377"/>
        <v/>
      </c>
      <c r="I1511" s="4" t="str" cm="1">
        <f t="array" aca="1" ref="I1511" ca="1">IFERROR(IF(SUMIFS(Proposed_Direct_Cost,Proposed_Labor_Category,$D1511,Proposed_Company,$C1511,Proposed_MSA_Code,$E1511)=0,"Not Proposed",SUMIFS(Proposed_Direct_Cost,Proposed_Labor_Category,$D1511,Proposed_Company,$C1511,Proposed_MSA_Code,$E1511)),"")</f>
        <v>Not Proposed</v>
      </c>
      <c r="J1511" s="117" cm="1">
        <f t="array" aca="1" ref="J1511" ca="1">SUMIFS(Invoice_Hours,Invoice_Labor_Category,$D1511,Invoice_Company,$C1511,Invoice_MSA_Code,$E1511)</f>
        <v>0</v>
      </c>
      <c r="K1511" s="7" t="str">
        <f t="shared" ca="1" si="378"/>
        <v/>
      </c>
      <c r="L1511" s="222" cm="1">
        <f t="array" aca="1" ref="L1511" ca="1">IFERROR(SUMIFS(Invoice_Direct_Cost,Invoice_Labor_Category,$D1511,Invoice_Company,$C1511,Invoice_MSA_Code,$E1511),"")</f>
        <v>0</v>
      </c>
      <c r="M1511" s="7" t="str">
        <f t="shared" ca="1" si="379"/>
        <v/>
      </c>
      <c r="N1511" s="220" t="str">
        <f t="shared" ca="1" si="384"/>
        <v/>
      </c>
      <c r="O1511" s="7" t="str">
        <f t="shared" ca="1" si="380"/>
        <v/>
      </c>
      <c r="P1511" s="7" t="str">
        <f t="shared" ca="1" si="381"/>
        <v/>
      </c>
      <c r="Q1511" s="7" t="str">
        <f t="shared" ca="1" si="382"/>
        <v/>
      </c>
      <c r="R1511" s="7" t="str">
        <f t="shared" ca="1" si="383"/>
        <v/>
      </c>
      <c r="S1511" s="7" t="str">
        <f t="shared" ca="1" si="370"/>
        <v/>
      </c>
      <c r="T1511" s="7" t="str">
        <f t="shared" ca="1" si="371"/>
        <v/>
      </c>
      <c r="V1511" s="120" cm="1">
        <f t="array" aca="1" ref="V1511" ca="1">SUMIFS(Invoice_Hours,Invoice_Labor_Category,$D1511,Invoice_Company,$C1511,Invoice_MSA_Code,$E1511)</f>
        <v>0</v>
      </c>
      <c r="W1511" s="121" t="str">
        <f t="shared" ca="1" si="372"/>
        <v/>
      </c>
      <c r="X1511" s="151" t="str">
        <f t="shared" ca="1" si="373"/>
        <v/>
      </c>
      <c r="AB1511" t="str">
        <f t="shared" si="374"/>
        <v/>
      </c>
      <c r="AC1511" t="str">
        <f t="shared" si="375"/>
        <v/>
      </c>
      <c r="AD1511" t="str">
        <f t="shared" si="376"/>
        <v/>
      </c>
      <c r="AE1511" s="4" t="str">
        <f t="shared" ca="1" si="385"/>
        <v/>
      </c>
    </row>
    <row r="1512" spans="7:31" ht="20.100000000000001" customHeight="1">
      <c r="G1512" s="117" cm="1">
        <f t="array" aca="1" ref="G1512" ca="1">SUMIFS(Proposed_Hours,Proposed_Labor_Category,$D1512,Proposed_Company,$C1512,Proposed_MSA_Code,$E1512)</f>
        <v>0</v>
      </c>
      <c r="H1512" s="7" t="str">
        <f t="shared" ca="1" si="377"/>
        <v/>
      </c>
      <c r="I1512" s="4" t="str" cm="1">
        <f t="array" aca="1" ref="I1512" ca="1">IFERROR(IF(SUMIFS(Proposed_Direct_Cost,Proposed_Labor_Category,$D1512,Proposed_Company,$C1512,Proposed_MSA_Code,$E1512)=0,"Not Proposed",SUMIFS(Proposed_Direct_Cost,Proposed_Labor_Category,$D1512,Proposed_Company,$C1512,Proposed_MSA_Code,$E1512)),"")</f>
        <v>Not Proposed</v>
      </c>
      <c r="J1512" s="117" cm="1">
        <f t="array" aca="1" ref="J1512" ca="1">SUMIFS(Invoice_Hours,Invoice_Labor_Category,$D1512,Invoice_Company,$C1512,Invoice_MSA_Code,$E1512)</f>
        <v>0</v>
      </c>
      <c r="K1512" s="7" t="str">
        <f t="shared" ca="1" si="378"/>
        <v/>
      </c>
      <c r="L1512" s="222" cm="1">
        <f t="array" aca="1" ref="L1512" ca="1">IFERROR(SUMIFS(Invoice_Direct_Cost,Invoice_Labor_Category,$D1512,Invoice_Company,$C1512,Invoice_MSA_Code,$E1512),"")</f>
        <v>0</v>
      </c>
      <c r="M1512" s="7" t="str">
        <f t="shared" ca="1" si="379"/>
        <v/>
      </c>
      <c r="N1512" s="220" t="str">
        <f t="shared" ca="1" si="384"/>
        <v/>
      </c>
      <c r="O1512" s="7" t="str">
        <f t="shared" ca="1" si="380"/>
        <v/>
      </c>
      <c r="P1512" s="7" t="str">
        <f t="shared" ca="1" si="381"/>
        <v/>
      </c>
      <c r="Q1512" s="7" t="str">
        <f t="shared" ca="1" si="382"/>
        <v/>
      </c>
      <c r="R1512" s="7" t="str">
        <f t="shared" ca="1" si="383"/>
        <v/>
      </c>
      <c r="S1512" s="7" t="str">
        <f t="shared" ca="1" si="370"/>
        <v/>
      </c>
      <c r="T1512" s="7" t="str">
        <f t="shared" ca="1" si="371"/>
        <v/>
      </c>
      <c r="V1512" s="120" cm="1">
        <f t="array" aca="1" ref="V1512" ca="1">SUMIFS(Invoice_Hours,Invoice_Labor_Category,$D1512,Invoice_Company,$C1512,Invoice_MSA_Code,$E1512)</f>
        <v>0</v>
      </c>
      <c r="W1512" s="121" t="str">
        <f t="shared" ca="1" si="372"/>
        <v/>
      </c>
      <c r="X1512" s="152" t="str">
        <f t="shared" ca="1" si="373"/>
        <v/>
      </c>
      <c r="AB1512" t="str">
        <f t="shared" si="374"/>
        <v/>
      </c>
      <c r="AC1512" t="str">
        <f t="shared" si="375"/>
        <v/>
      </c>
      <c r="AD1512" t="str">
        <f t="shared" si="376"/>
        <v/>
      </c>
      <c r="AE1512" s="4" t="str">
        <f t="shared" ca="1" si="385"/>
        <v/>
      </c>
    </row>
    <row r="1513" spans="7:31" ht="20.100000000000001" customHeight="1">
      <c r="G1513" s="117" cm="1">
        <f t="array" aca="1" ref="G1513" ca="1">SUMIFS(Proposed_Hours,Proposed_Labor_Category,$D1513,Proposed_Company,$C1513,Proposed_MSA_Code,$E1513)</f>
        <v>0</v>
      </c>
      <c r="H1513" s="7" t="str">
        <f t="shared" ca="1" si="377"/>
        <v/>
      </c>
      <c r="I1513" s="4" t="str" cm="1">
        <f t="array" aca="1" ref="I1513" ca="1">IFERROR(IF(SUMIFS(Proposed_Direct_Cost,Proposed_Labor_Category,$D1513,Proposed_Company,$C1513,Proposed_MSA_Code,$E1513)=0,"Not Proposed",SUMIFS(Proposed_Direct_Cost,Proposed_Labor_Category,$D1513,Proposed_Company,$C1513,Proposed_MSA_Code,$E1513)),"")</f>
        <v>Not Proposed</v>
      </c>
      <c r="J1513" s="117" cm="1">
        <f t="array" aca="1" ref="J1513" ca="1">SUMIFS(Invoice_Hours,Invoice_Labor_Category,$D1513,Invoice_Company,$C1513,Invoice_MSA_Code,$E1513)</f>
        <v>0</v>
      </c>
      <c r="K1513" s="7" t="str">
        <f t="shared" ca="1" si="378"/>
        <v/>
      </c>
      <c r="L1513" s="222" cm="1">
        <f t="array" aca="1" ref="L1513" ca="1">IFERROR(SUMIFS(Invoice_Direct_Cost,Invoice_Labor_Category,$D1513,Invoice_Company,$C1513,Invoice_MSA_Code,$E1513),"")</f>
        <v>0</v>
      </c>
      <c r="M1513" s="7" t="str">
        <f t="shared" ca="1" si="379"/>
        <v/>
      </c>
      <c r="N1513" s="220" t="str">
        <f t="shared" ca="1" si="384"/>
        <v/>
      </c>
      <c r="O1513" s="7" t="str">
        <f t="shared" ca="1" si="380"/>
        <v/>
      </c>
      <c r="P1513" s="7" t="str">
        <f t="shared" ca="1" si="381"/>
        <v/>
      </c>
      <c r="Q1513" s="7" t="str">
        <f t="shared" ca="1" si="382"/>
        <v/>
      </c>
      <c r="R1513" s="7" t="str">
        <f t="shared" ca="1" si="383"/>
        <v/>
      </c>
      <c r="S1513" s="7" t="str">
        <f t="shared" ca="1" si="370"/>
        <v/>
      </c>
      <c r="T1513" s="7" t="str">
        <f t="shared" ca="1" si="371"/>
        <v/>
      </c>
      <c r="V1513" s="120" cm="1">
        <f t="array" aca="1" ref="V1513" ca="1">SUMIFS(Invoice_Hours,Invoice_Labor_Category,$D1513,Invoice_Company,$C1513,Invoice_MSA_Code,$E1513)</f>
        <v>0</v>
      </c>
      <c r="W1513" s="121" t="str">
        <f t="shared" ca="1" si="372"/>
        <v/>
      </c>
      <c r="X1513" s="151" t="str">
        <f t="shared" ca="1" si="373"/>
        <v/>
      </c>
      <c r="AB1513" t="str">
        <f t="shared" si="374"/>
        <v/>
      </c>
      <c r="AC1513" t="str">
        <f t="shared" si="375"/>
        <v/>
      </c>
      <c r="AD1513" t="str">
        <f t="shared" si="376"/>
        <v/>
      </c>
      <c r="AE1513" s="4" t="str">
        <f t="shared" ca="1" si="385"/>
        <v/>
      </c>
    </row>
    <row r="1514" spans="7:31" ht="20.100000000000001" customHeight="1">
      <c r="G1514" s="117" cm="1">
        <f t="array" aca="1" ref="G1514" ca="1">SUMIFS(Proposed_Hours,Proposed_Labor_Category,$D1514,Proposed_Company,$C1514,Proposed_MSA_Code,$E1514)</f>
        <v>0</v>
      </c>
      <c r="H1514" s="7" t="str">
        <f t="shared" ca="1" si="377"/>
        <v/>
      </c>
      <c r="I1514" s="4" t="str" cm="1">
        <f t="array" aca="1" ref="I1514" ca="1">IFERROR(IF(SUMIFS(Proposed_Direct_Cost,Proposed_Labor_Category,$D1514,Proposed_Company,$C1514,Proposed_MSA_Code,$E1514)=0,"Not Proposed",SUMIFS(Proposed_Direct_Cost,Proposed_Labor_Category,$D1514,Proposed_Company,$C1514,Proposed_MSA_Code,$E1514)),"")</f>
        <v>Not Proposed</v>
      </c>
      <c r="J1514" s="117" cm="1">
        <f t="array" aca="1" ref="J1514" ca="1">SUMIFS(Invoice_Hours,Invoice_Labor_Category,$D1514,Invoice_Company,$C1514,Invoice_MSA_Code,$E1514)</f>
        <v>0</v>
      </c>
      <c r="K1514" s="7" t="str">
        <f t="shared" ca="1" si="378"/>
        <v/>
      </c>
      <c r="L1514" s="222" cm="1">
        <f t="array" aca="1" ref="L1514" ca="1">IFERROR(SUMIFS(Invoice_Direct_Cost,Invoice_Labor_Category,$D1514,Invoice_Company,$C1514,Invoice_MSA_Code,$E1514),"")</f>
        <v>0</v>
      </c>
      <c r="M1514" s="7" t="str">
        <f t="shared" ca="1" si="379"/>
        <v/>
      </c>
      <c r="N1514" s="220" t="str">
        <f t="shared" ca="1" si="384"/>
        <v/>
      </c>
      <c r="O1514" s="7" t="str">
        <f t="shared" ca="1" si="380"/>
        <v/>
      </c>
      <c r="P1514" s="7" t="str">
        <f t="shared" ca="1" si="381"/>
        <v/>
      </c>
      <c r="Q1514" s="7" t="str">
        <f t="shared" ca="1" si="382"/>
        <v/>
      </c>
      <c r="R1514" s="7" t="str">
        <f t="shared" ca="1" si="383"/>
        <v/>
      </c>
      <c r="S1514" s="7" t="str">
        <f t="shared" ca="1" si="370"/>
        <v/>
      </c>
      <c r="T1514" s="7" t="str">
        <f t="shared" ca="1" si="371"/>
        <v/>
      </c>
      <c r="V1514" s="120" cm="1">
        <f t="array" aca="1" ref="V1514" ca="1">SUMIFS(Invoice_Hours,Invoice_Labor_Category,$D1514,Invoice_Company,$C1514,Invoice_MSA_Code,$E1514)</f>
        <v>0</v>
      </c>
      <c r="W1514" s="121" t="str">
        <f t="shared" ca="1" si="372"/>
        <v/>
      </c>
      <c r="X1514" s="152" t="str">
        <f t="shared" ca="1" si="373"/>
        <v/>
      </c>
      <c r="AB1514" t="str">
        <f t="shared" si="374"/>
        <v/>
      </c>
      <c r="AC1514" t="str">
        <f t="shared" si="375"/>
        <v/>
      </c>
      <c r="AD1514" t="str">
        <f t="shared" si="376"/>
        <v/>
      </c>
      <c r="AE1514" s="4" t="str">
        <f t="shared" ca="1" si="385"/>
        <v/>
      </c>
    </row>
    <row r="1515" spans="7:31" ht="20.100000000000001" customHeight="1">
      <c r="G1515" s="117" cm="1">
        <f t="array" aca="1" ref="G1515" ca="1">SUMIFS(Proposed_Hours,Proposed_Labor_Category,$D1515,Proposed_Company,$C1515,Proposed_MSA_Code,$E1515)</f>
        <v>0</v>
      </c>
      <c r="H1515" s="7" t="str">
        <f t="shared" ca="1" si="377"/>
        <v/>
      </c>
      <c r="I1515" s="4" t="str" cm="1">
        <f t="array" aca="1" ref="I1515" ca="1">IFERROR(IF(SUMIFS(Proposed_Direct_Cost,Proposed_Labor_Category,$D1515,Proposed_Company,$C1515,Proposed_MSA_Code,$E1515)=0,"Not Proposed",SUMIFS(Proposed_Direct_Cost,Proposed_Labor_Category,$D1515,Proposed_Company,$C1515,Proposed_MSA_Code,$E1515)),"")</f>
        <v>Not Proposed</v>
      </c>
      <c r="J1515" s="117" cm="1">
        <f t="array" aca="1" ref="J1515" ca="1">SUMIFS(Invoice_Hours,Invoice_Labor_Category,$D1515,Invoice_Company,$C1515,Invoice_MSA_Code,$E1515)</f>
        <v>0</v>
      </c>
      <c r="K1515" s="7" t="str">
        <f t="shared" ca="1" si="378"/>
        <v/>
      </c>
      <c r="L1515" s="222" cm="1">
        <f t="array" aca="1" ref="L1515" ca="1">IFERROR(SUMIFS(Invoice_Direct_Cost,Invoice_Labor_Category,$D1515,Invoice_Company,$C1515,Invoice_MSA_Code,$E1515),"")</f>
        <v>0</v>
      </c>
      <c r="M1515" s="7" t="str">
        <f t="shared" ca="1" si="379"/>
        <v/>
      </c>
      <c r="N1515" s="220" t="str">
        <f t="shared" ca="1" si="384"/>
        <v/>
      </c>
      <c r="O1515" s="7" t="str">
        <f t="shared" ca="1" si="380"/>
        <v/>
      </c>
      <c r="P1515" s="7" t="str">
        <f t="shared" ca="1" si="381"/>
        <v/>
      </c>
      <c r="Q1515" s="7" t="str">
        <f t="shared" ca="1" si="382"/>
        <v/>
      </c>
      <c r="R1515" s="7" t="str">
        <f t="shared" ca="1" si="383"/>
        <v/>
      </c>
      <c r="S1515" s="7" t="str">
        <f t="shared" ca="1" si="370"/>
        <v/>
      </c>
      <c r="T1515" s="7" t="str">
        <f t="shared" ca="1" si="371"/>
        <v/>
      </c>
      <c r="V1515" s="120" cm="1">
        <f t="array" aca="1" ref="V1515" ca="1">SUMIFS(Invoice_Hours,Invoice_Labor_Category,$D1515,Invoice_Company,$C1515,Invoice_MSA_Code,$E1515)</f>
        <v>0</v>
      </c>
      <c r="W1515" s="121" t="str">
        <f t="shared" ca="1" si="372"/>
        <v/>
      </c>
      <c r="X1515" s="151" t="str">
        <f t="shared" ca="1" si="373"/>
        <v/>
      </c>
      <c r="AB1515" t="str">
        <f t="shared" si="374"/>
        <v/>
      </c>
      <c r="AC1515" t="str">
        <f t="shared" si="375"/>
        <v/>
      </c>
      <c r="AD1515" t="str">
        <f t="shared" si="376"/>
        <v/>
      </c>
      <c r="AE1515" s="4" t="str">
        <f t="shared" ca="1" si="385"/>
        <v/>
      </c>
    </row>
    <row r="1516" spans="7:31" ht="20.100000000000001" customHeight="1">
      <c r="G1516" s="117" cm="1">
        <f t="array" aca="1" ref="G1516" ca="1">SUMIFS(Proposed_Hours,Proposed_Labor_Category,$D1516,Proposed_Company,$C1516,Proposed_MSA_Code,$E1516)</f>
        <v>0</v>
      </c>
      <c r="H1516" s="7" t="str">
        <f t="shared" ca="1" si="377"/>
        <v/>
      </c>
      <c r="I1516" s="4" t="str" cm="1">
        <f t="array" aca="1" ref="I1516" ca="1">IFERROR(IF(SUMIFS(Proposed_Direct_Cost,Proposed_Labor_Category,$D1516,Proposed_Company,$C1516,Proposed_MSA_Code,$E1516)=0,"Not Proposed",SUMIFS(Proposed_Direct_Cost,Proposed_Labor_Category,$D1516,Proposed_Company,$C1516,Proposed_MSA_Code,$E1516)),"")</f>
        <v>Not Proposed</v>
      </c>
      <c r="J1516" s="117" cm="1">
        <f t="array" aca="1" ref="J1516" ca="1">SUMIFS(Invoice_Hours,Invoice_Labor_Category,$D1516,Invoice_Company,$C1516,Invoice_MSA_Code,$E1516)</f>
        <v>0</v>
      </c>
      <c r="K1516" s="7" t="str">
        <f t="shared" ca="1" si="378"/>
        <v/>
      </c>
      <c r="L1516" s="222" cm="1">
        <f t="array" aca="1" ref="L1516" ca="1">IFERROR(SUMIFS(Invoice_Direct_Cost,Invoice_Labor_Category,$D1516,Invoice_Company,$C1516,Invoice_MSA_Code,$E1516),"")</f>
        <v>0</v>
      </c>
      <c r="M1516" s="7" t="str">
        <f t="shared" ca="1" si="379"/>
        <v/>
      </c>
      <c r="N1516" s="220" t="str">
        <f t="shared" ca="1" si="384"/>
        <v/>
      </c>
      <c r="O1516" s="7" t="str">
        <f t="shared" ca="1" si="380"/>
        <v/>
      </c>
      <c r="P1516" s="7" t="str">
        <f t="shared" ca="1" si="381"/>
        <v/>
      </c>
      <c r="Q1516" s="7" t="str">
        <f t="shared" ca="1" si="382"/>
        <v/>
      </c>
      <c r="R1516" s="7" t="str">
        <f t="shared" ca="1" si="383"/>
        <v/>
      </c>
      <c r="S1516" s="7" t="str">
        <f t="shared" ca="1" si="370"/>
        <v/>
      </c>
      <c r="T1516" s="7" t="str">
        <f t="shared" ca="1" si="371"/>
        <v/>
      </c>
      <c r="V1516" s="120" cm="1">
        <f t="array" aca="1" ref="V1516" ca="1">SUMIFS(Invoice_Hours,Invoice_Labor_Category,$D1516,Invoice_Company,$C1516,Invoice_MSA_Code,$E1516)</f>
        <v>0</v>
      </c>
      <c r="W1516" s="121" t="str">
        <f t="shared" ca="1" si="372"/>
        <v/>
      </c>
      <c r="X1516" s="152" t="str">
        <f t="shared" ca="1" si="373"/>
        <v/>
      </c>
      <c r="AB1516" t="str">
        <f t="shared" si="374"/>
        <v/>
      </c>
      <c r="AC1516" t="str">
        <f t="shared" si="375"/>
        <v/>
      </c>
      <c r="AD1516" t="str">
        <f t="shared" si="376"/>
        <v/>
      </c>
      <c r="AE1516" s="4" t="str">
        <f t="shared" ca="1" si="385"/>
        <v/>
      </c>
    </row>
    <row r="1517" spans="7:31" ht="20.100000000000001" customHeight="1">
      <c r="G1517" s="117" cm="1">
        <f t="array" aca="1" ref="G1517" ca="1">SUMIFS(Proposed_Hours,Proposed_Labor_Category,$D1517,Proposed_Company,$C1517,Proposed_MSA_Code,$E1517)</f>
        <v>0</v>
      </c>
      <c r="H1517" s="7" t="str">
        <f t="shared" ca="1" si="377"/>
        <v/>
      </c>
      <c r="I1517" s="4" t="str" cm="1">
        <f t="array" aca="1" ref="I1517" ca="1">IFERROR(IF(SUMIFS(Proposed_Direct_Cost,Proposed_Labor_Category,$D1517,Proposed_Company,$C1517,Proposed_MSA_Code,$E1517)=0,"Not Proposed",SUMIFS(Proposed_Direct_Cost,Proposed_Labor_Category,$D1517,Proposed_Company,$C1517,Proposed_MSA_Code,$E1517)),"")</f>
        <v>Not Proposed</v>
      </c>
      <c r="J1517" s="117" cm="1">
        <f t="array" aca="1" ref="J1517" ca="1">SUMIFS(Invoice_Hours,Invoice_Labor_Category,$D1517,Invoice_Company,$C1517,Invoice_MSA_Code,$E1517)</f>
        <v>0</v>
      </c>
      <c r="K1517" s="7" t="str">
        <f t="shared" ca="1" si="378"/>
        <v/>
      </c>
      <c r="L1517" s="222" cm="1">
        <f t="array" aca="1" ref="L1517" ca="1">IFERROR(SUMIFS(Invoice_Direct_Cost,Invoice_Labor_Category,$D1517,Invoice_Company,$C1517,Invoice_MSA_Code,$E1517),"")</f>
        <v>0</v>
      </c>
      <c r="M1517" s="7" t="str">
        <f t="shared" ca="1" si="379"/>
        <v/>
      </c>
      <c r="N1517" s="220" t="str">
        <f t="shared" ca="1" si="384"/>
        <v/>
      </c>
      <c r="O1517" s="7" t="str">
        <f t="shared" ca="1" si="380"/>
        <v/>
      </c>
      <c r="P1517" s="7" t="str">
        <f t="shared" ca="1" si="381"/>
        <v/>
      </c>
      <c r="Q1517" s="7" t="str">
        <f t="shared" ca="1" si="382"/>
        <v/>
      </c>
      <c r="R1517" s="7" t="str">
        <f t="shared" ca="1" si="383"/>
        <v/>
      </c>
      <c r="S1517" s="7" t="str">
        <f t="shared" ca="1" si="370"/>
        <v/>
      </c>
      <c r="T1517" s="7" t="str">
        <f t="shared" ca="1" si="371"/>
        <v/>
      </c>
      <c r="V1517" s="120" cm="1">
        <f t="array" aca="1" ref="V1517" ca="1">SUMIFS(Invoice_Hours,Invoice_Labor_Category,$D1517,Invoice_Company,$C1517,Invoice_MSA_Code,$E1517)</f>
        <v>0</v>
      </c>
      <c r="W1517" s="121" t="str">
        <f t="shared" ca="1" si="372"/>
        <v/>
      </c>
      <c r="X1517" s="151" t="str">
        <f t="shared" ca="1" si="373"/>
        <v/>
      </c>
      <c r="AB1517" t="str">
        <f t="shared" si="374"/>
        <v/>
      </c>
      <c r="AC1517" t="str">
        <f t="shared" si="375"/>
        <v/>
      </c>
      <c r="AD1517" t="str">
        <f t="shared" si="376"/>
        <v/>
      </c>
      <c r="AE1517" s="4" t="str">
        <f t="shared" ca="1" si="385"/>
        <v/>
      </c>
    </row>
    <row r="1518" spans="7:31" ht="20.100000000000001" customHeight="1">
      <c r="G1518" s="117" cm="1">
        <f t="array" aca="1" ref="G1518" ca="1">SUMIFS(Proposed_Hours,Proposed_Labor_Category,$D1518,Proposed_Company,$C1518,Proposed_MSA_Code,$E1518)</f>
        <v>0</v>
      </c>
      <c r="H1518" s="7" t="str">
        <f t="shared" ca="1" si="377"/>
        <v/>
      </c>
      <c r="I1518" s="4" t="str" cm="1">
        <f t="array" aca="1" ref="I1518" ca="1">IFERROR(IF(SUMIFS(Proposed_Direct_Cost,Proposed_Labor_Category,$D1518,Proposed_Company,$C1518,Proposed_MSA_Code,$E1518)=0,"Not Proposed",SUMIFS(Proposed_Direct_Cost,Proposed_Labor_Category,$D1518,Proposed_Company,$C1518,Proposed_MSA_Code,$E1518)),"")</f>
        <v>Not Proposed</v>
      </c>
      <c r="J1518" s="117" cm="1">
        <f t="array" aca="1" ref="J1518" ca="1">SUMIFS(Invoice_Hours,Invoice_Labor_Category,$D1518,Invoice_Company,$C1518,Invoice_MSA_Code,$E1518)</f>
        <v>0</v>
      </c>
      <c r="K1518" s="7" t="str">
        <f t="shared" ca="1" si="378"/>
        <v/>
      </c>
      <c r="L1518" s="222" cm="1">
        <f t="array" aca="1" ref="L1518" ca="1">IFERROR(SUMIFS(Invoice_Direct_Cost,Invoice_Labor_Category,$D1518,Invoice_Company,$C1518,Invoice_MSA_Code,$E1518),"")</f>
        <v>0</v>
      </c>
      <c r="M1518" s="7" t="str">
        <f t="shared" ca="1" si="379"/>
        <v/>
      </c>
      <c r="N1518" s="220" t="str">
        <f t="shared" ca="1" si="384"/>
        <v/>
      </c>
      <c r="O1518" s="7" t="str">
        <f t="shared" ca="1" si="380"/>
        <v/>
      </c>
      <c r="P1518" s="7" t="str">
        <f t="shared" ca="1" si="381"/>
        <v/>
      </c>
      <c r="Q1518" s="7" t="str">
        <f t="shared" ca="1" si="382"/>
        <v/>
      </c>
      <c r="R1518" s="7" t="str">
        <f t="shared" ca="1" si="383"/>
        <v/>
      </c>
      <c r="S1518" s="7" t="str">
        <f t="shared" ca="1" si="370"/>
        <v/>
      </c>
      <c r="T1518" s="7" t="str">
        <f t="shared" ca="1" si="371"/>
        <v/>
      </c>
      <c r="V1518" s="120" cm="1">
        <f t="array" aca="1" ref="V1518" ca="1">SUMIFS(Invoice_Hours,Invoice_Labor_Category,$D1518,Invoice_Company,$C1518,Invoice_MSA_Code,$E1518)</f>
        <v>0</v>
      </c>
      <c r="W1518" s="121" t="str">
        <f t="shared" ca="1" si="372"/>
        <v/>
      </c>
      <c r="X1518" s="152" t="str">
        <f t="shared" ca="1" si="373"/>
        <v/>
      </c>
      <c r="AB1518" t="str">
        <f t="shared" si="374"/>
        <v/>
      </c>
      <c r="AC1518" t="str">
        <f t="shared" si="375"/>
        <v/>
      </c>
      <c r="AD1518" t="str">
        <f t="shared" si="376"/>
        <v/>
      </c>
      <c r="AE1518" s="4" t="str">
        <f t="shared" ca="1" si="385"/>
        <v/>
      </c>
    </row>
    <row r="1519" spans="7:31" ht="20.100000000000001" customHeight="1">
      <c r="G1519" s="117" cm="1">
        <f t="array" aca="1" ref="G1519" ca="1">SUMIFS(Proposed_Hours,Proposed_Labor_Category,$D1519,Proposed_Company,$C1519,Proposed_MSA_Code,$E1519)</f>
        <v>0</v>
      </c>
      <c r="H1519" s="7" t="str">
        <f t="shared" ca="1" si="377"/>
        <v/>
      </c>
      <c r="I1519" s="4" t="str" cm="1">
        <f t="array" aca="1" ref="I1519" ca="1">IFERROR(IF(SUMIFS(Proposed_Direct_Cost,Proposed_Labor_Category,$D1519,Proposed_Company,$C1519,Proposed_MSA_Code,$E1519)=0,"Not Proposed",SUMIFS(Proposed_Direct_Cost,Proposed_Labor_Category,$D1519,Proposed_Company,$C1519,Proposed_MSA_Code,$E1519)),"")</f>
        <v>Not Proposed</v>
      </c>
      <c r="J1519" s="117" cm="1">
        <f t="array" aca="1" ref="J1519" ca="1">SUMIFS(Invoice_Hours,Invoice_Labor_Category,$D1519,Invoice_Company,$C1519,Invoice_MSA_Code,$E1519)</f>
        <v>0</v>
      </c>
      <c r="K1519" s="7" t="str">
        <f t="shared" ca="1" si="378"/>
        <v/>
      </c>
      <c r="L1519" s="222" cm="1">
        <f t="array" aca="1" ref="L1519" ca="1">IFERROR(SUMIFS(Invoice_Direct_Cost,Invoice_Labor_Category,$D1519,Invoice_Company,$C1519,Invoice_MSA_Code,$E1519),"")</f>
        <v>0</v>
      </c>
      <c r="M1519" s="7" t="str">
        <f t="shared" ca="1" si="379"/>
        <v/>
      </c>
      <c r="N1519" s="220" t="str">
        <f t="shared" ca="1" si="384"/>
        <v/>
      </c>
      <c r="O1519" s="7" t="str">
        <f t="shared" ca="1" si="380"/>
        <v/>
      </c>
      <c r="P1519" s="7" t="str">
        <f t="shared" ca="1" si="381"/>
        <v/>
      </c>
      <c r="Q1519" s="7" t="str">
        <f t="shared" ca="1" si="382"/>
        <v/>
      </c>
      <c r="R1519" s="7" t="str">
        <f t="shared" ca="1" si="383"/>
        <v/>
      </c>
      <c r="S1519" s="7" t="str">
        <f t="shared" ca="1" si="370"/>
        <v/>
      </c>
      <c r="T1519" s="7" t="str">
        <f t="shared" ca="1" si="371"/>
        <v/>
      </c>
      <c r="V1519" s="120" cm="1">
        <f t="array" aca="1" ref="V1519" ca="1">SUMIFS(Invoice_Hours,Invoice_Labor_Category,$D1519,Invoice_Company,$C1519,Invoice_MSA_Code,$E1519)</f>
        <v>0</v>
      </c>
      <c r="W1519" s="121" t="str">
        <f t="shared" ca="1" si="372"/>
        <v/>
      </c>
      <c r="X1519" s="151" t="str">
        <f t="shared" ca="1" si="373"/>
        <v/>
      </c>
      <c r="AB1519" t="str">
        <f t="shared" si="374"/>
        <v/>
      </c>
      <c r="AC1519" t="str">
        <f t="shared" si="375"/>
        <v/>
      </c>
      <c r="AD1519" t="str">
        <f t="shared" si="376"/>
        <v/>
      </c>
      <c r="AE1519" s="4" t="str">
        <f t="shared" ca="1" si="385"/>
        <v/>
      </c>
    </row>
    <row r="1520" spans="7:31" ht="20.100000000000001" customHeight="1">
      <c r="G1520" s="117" cm="1">
        <f t="array" aca="1" ref="G1520" ca="1">SUMIFS(Proposed_Hours,Proposed_Labor_Category,$D1520,Proposed_Company,$C1520,Proposed_MSA_Code,$E1520)</f>
        <v>0</v>
      </c>
      <c r="H1520" s="7" t="str">
        <f t="shared" ca="1" si="377"/>
        <v/>
      </c>
      <c r="I1520" s="4" t="str" cm="1">
        <f t="array" aca="1" ref="I1520" ca="1">IFERROR(IF(SUMIFS(Proposed_Direct_Cost,Proposed_Labor_Category,$D1520,Proposed_Company,$C1520,Proposed_MSA_Code,$E1520)=0,"Not Proposed",SUMIFS(Proposed_Direct_Cost,Proposed_Labor_Category,$D1520,Proposed_Company,$C1520,Proposed_MSA_Code,$E1520)),"")</f>
        <v>Not Proposed</v>
      </c>
      <c r="J1520" s="117" cm="1">
        <f t="array" aca="1" ref="J1520" ca="1">SUMIFS(Invoice_Hours,Invoice_Labor_Category,$D1520,Invoice_Company,$C1520,Invoice_MSA_Code,$E1520)</f>
        <v>0</v>
      </c>
      <c r="K1520" s="7" t="str">
        <f t="shared" ca="1" si="378"/>
        <v/>
      </c>
      <c r="L1520" s="222" cm="1">
        <f t="array" aca="1" ref="L1520" ca="1">IFERROR(SUMIFS(Invoice_Direct_Cost,Invoice_Labor_Category,$D1520,Invoice_Company,$C1520,Invoice_MSA_Code,$E1520),"")</f>
        <v>0</v>
      </c>
      <c r="M1520" s="7" t="str">
        <f t="shared" ca="1" si="379"/>
        <v/>
      </c>
      <c r="N1520" s="220" t="str">
        <f t="shared" ca="1" si="384"/>
        <v/>
      </c>
      <c r="O1520" s="7" t="str">
        <f t="shared" ca="1" si="380"/>
        <v/>
      </c>
      <c r="P1520" s="7" t="str">
        <f t="shared" ca="1" si="381"/>
        <v/>
      </c>
      <c r="Q1520" s="7" t="str">
        <f t="shared" ca="1" si="382"/>
        <v/>
      </c>
      <c r="R1520" s="7" t="str">
        <f t="shared" ca="1" si="383"/>
        <v/>
      </c>
      <c r="S1520" s="7" t="str">
        <f t="shared" ca="1" si="370"/>
        <v/>
      </c>
      <c r="T1520" s="7" t="str">
        <f t="shared" ca="1" si="371"/>
        <v/>
      </c>
      <c r="V1520" s="120" cm="1">
        <f t="array" aca="1" ref="V1520" ca="1">SUMIFS(Invoice_Hours,Invoice_Labor_Category,$D1520,Invoice_Company,$C1520,Invoice_MSA_Code,$E1520)</f>
        <v>0</v>
      </c>
      <c r="W1520" s="121" t="str">
        <f t="shared" ca="1" si="372"/>
        <v/>
      </c>
      <c r="X1520" s="152" t="str">
        <f t="shared" ca="1" si="373"/>
        <v/>
      </c>
      <c r="AB1520" t="str">
        <f t="shared" si="374"/>
        <v/>
      </c>
      <c r="AC1520" t="str">
        <f t="shared" si="375"/>
        <v/>
      </c>
      <c r="AD1520" t="str">
        <f t="shared" si="376"/>
        <v/>
      </c>
      <c r="AE1520" s="4" t="str">
        <f t="shared" ca="1" si="385"/>
        <v/>
      </c>
    </row>
    <row r="1521" spans="7:31" ht="20.100000000000001" customHeight="1">
      <c r="G1521" s="117" cm="1">
        <f t="array" aca="1" ref="G1521" ca="1">SUMIFS(Proposed_Hours,Proposed_Labor_Category,$D1521,Proposed_Company,$C1521,Proposed_MSA_Code,$E1521)</f>
        <v>0</v>
      </c>
      <c r="H1521" s="7" t="str">
        <f t="shared" ca="1" si="377"/>
        <v/>
      </c>
      <c r="I1521" s="4" t="str" cm="1">
        <f t="array" aca="1" ref="I1521" ca="1">IFERROR(IF(SUMIFS(Proposed_Direct_Cost,Proposed_Labor_Category,$D1521,Proposed_Company,$C1521,Proposed_MSA_Code,$E1521)=0,"Not Proposed",SUMIFS(Proposed_Direct_Cost,Proposed_Labor_Category,$D1521,Proposed_Company,$C1521,Proposed_MSA_Code,$E1521)),"")</f>
        <v>Not Proposed</v>
      </c>
      <c r="J1521" s="117" cm="1">
        <f t="array" aca="1" ref="J1521" ca="1">SUMIFS(Invoice_Hours,Invoice_Labor_Category,$D1521,Invoice_Company,$C1521,Invoice_MSA_Code,$E1521)</f>
        <v>0</v>
      </c>
      <c r="K1521" s="7" t="str">
        <f t="shared" ca="1" si="378"/>
        <v/>
      </c>
      <c r="L1521" s="222" cm="1">
        <f t="array" aca="1" ref="L1521" ca="1">IFERROR(SUMIFS(Invoice_Direct_Cost,Invoice_Labor_Category,$D1521,Invoice_Company,$C1521,Invoice_MSA_Code,$E1521),"")</f>
        <v>0</v>
      </c>
      <c r="M1521" s="7" t="str">
        <f t="shared" ca="1" si="379"/>
        <v/>
      </c>
      <c r="N1521" s="220" t="str">
        <f t="shared" ca="1" si="384"/>
        <v/>
      </c>
      <c r="O1521" s="7" t="str">
        <f t="shared" ca="1" si="380"/>
        <v/>
      </c>
      <c r="P1521" s="7" t="str">
        <f t="shared" ca="1" si="381"/>
        <v/>
      </c>
      <c r="Q1521" s="7" t="str">
        <f t="shared" ca="1" si="382"/>
        <v/>
      </c>
      <c r="R1521" s="7" t="str">
        <f t="shared" ca="1" si="383"/>
        <v/>
      </c>
      <c r="S1521" s="7" t="str">
        <f t="shared" ca="1" si="370"/>
        <v/>
      </c>
      <c r="T1521" s="7" t="str">
        <f t="shared" ca="1" si="371"/>
        <v/>
      </c>
      <c r="V1521" s="120" cm="1">
        <f t="array" aca="1" ref="V1521" ca="1">SUMIFS(Invoice_Hours,Invoice_Labor_Category,$D1521,Invoice_Company,$C1521,Invoice_MSA_Code,$E1521)</f>
        <v>0</v>
      </c>
      <c r="W1521" s="121" t="str">
        <f t="shared" ca="1" si="372"/>
        <v/>
      </c>
      <c r="X1521" s="151" t="str">
        <f t="shared" ca="1" si="373"/>
        <v/>
      </c>
      <c r="AB1521" t="str">
        <f t="shared" si="374"/>
        <v/>
      </c>
      <c r="AC1521" t="str">
        <f t="shared" si="375"/>
        <v/>
      </c>
      <c r="AD1521" t="str">
        <f t="shared" si="376"/>
        <v/>
      </c>
      <c r="AE1521" s="4" t="str">
        <f t="shared" ca="1" si="385"/>
        <v/>
      </c>
    </row>
    <row r="1522" spans="7:31" ht="20.100000000000001" customHeight="1">
      <c r="G1522" s="117" cm="1">
        <f t="array" aca="1" ref="G1522" ca="1">SUMIFS(Proposed_Hours,Proposed_Labor_Category,$D1522,Proposed_Company,$C1522,Proposed_MSA_Code,$E1522)</f>
        <v>0</v>
      </c>
      <c r="H1522" s="7" t="str">
        <f t="shared" ca="1" si="377"/>
        <v/>
      </c>
      <c r="I1522" s="4" t="str" cm="1">
        <f t="array" aca="1" ref="I1522" ca="1">IFERROR(IF(SUMIFS(Proposed_Direct_Cost,Proposed_Labor_Category,$D1522,Proposed_Company,$C1522,Proposed_MSA_Code,$E1522)=0,"Not Proposed",SUMIFS(Proposed_Direct_Cost,Proposed_Labor_Category,$D1522,Proposed_Company,$C1522,Proposed_MSA_Code,$E1522)),"")</f>
        <v>Not Proposed</v>
      </c>
      <c r="J1522" s="117" cm="1">
        <f t="array" aca="1" ref="J1522" ca="1">SUMIFS(Invoice_Hours,Invoice_Labor_Category,$D1522,Invoice_Company,$C1522,Invoice_MSA_Code,$E1522)</f>
        <v>0</v>
      </c>
      <c r="K1522" s="7" t="str">
        <f t="shared" ca="1" si="378"/>
        <v/>
      </c>
      <c r="L1522" s="222" cm="1">
        <f t="array" aca="1" ref="L1522" ca="1">IFERROR(SUMIFS(Invoice_Direct_Cost,Invoice_Labor_Category,$D1522,Invoice_Company,$C1522,Invoice_MSA_Code,$E1522),"")</f>
        <v>0</v>
      </c>
      <c r="M1522" s="7" t="str">
        <f t="shared" ca="1" si="379"/>
        <v/>
      </c>
      <c r="N1522" s="220" t="str">
        <f t="shared" ca="1" si="384"/>
        <v/>
      </c>
      <c r="O1522" s="7" t="str">
        <f t="shared" ca="1" si="380"/>
        <v/>
      </c>
      <c r="P1522" s="7" t="str">
        <f t="shared" ca="1" si="381"/>
        <v/>
      </c>
      <c r="Q1522" s="7" t="str">
        <f t="shared" ca="1" si="382"/>
        <v/>
      </c>
      <c r="R1522" s="7" t="str">
        <f t="shared" ca="1" si="383"/>
        <v/>
      </c>
      <c r="S1522" s="7" t="str">
        <f t="shared" ca="1" si="370"/>
        <v/>
      </c>
      <c r="T1522" s="7" t="str">
        <f t="shared" ca="1" si="371"/>
        <v/>
      </c>
      <c r="V1522" s="120" cm="1">
        <f t="array" aca="1" ref="V1522" ca="1">SUMIFS(Invoice_Hours,Invoice_Labor_Category,$D1522,Invoice_Company,$C1522,Invoice_MSA_Code,$E1522)</f>
        <v>0</v>
      </c>
      <c r="W1522" s="121" t="str">
        <f t="shared" ca="1" si="372"/>
        <v/>
      </c>
      <c r="X1522" s="152" t="str">
        <f t="shared" ca="1" si="373"/>
        <v/>
      </c>
      <c r="AB1522" t="str">
        <f t="shared" si="374"/>
        <v/>
      </c>
      <c r="AC1522" t="str">
        <f t="shared" si="375"/>
        <v/>
      </c>
      <c r="AD1522" t="str">
        <f t="shared" si="376"/>
        <v/>
      </c>
      <c r="AE1522" s="4" t="str">
        <f t="shared" ca="1" si="385"/>
        <v/>
      </c>
    </row>
    <row r="1523" spans="7:31" ht="20.100000000000001" customHeight="1">
      <c r="G1523" s="117" cm="1">
        <f t="array" aca="1" ref="G1523" ca="1">SUMIFS(Proposed_Hours,Proposed_Labor_Category,$D1523,Proposed_Company,$C1523,Proposed_MSA_Code,$E1523)</f>
        <v>0</v>
      </c>
      <c r="H1523" s="7" t="str">
        <f t="shared" ca="1" si="377"/>
        <v/>
      </c>
      <c r="I1523" s="4" t="str" cm="1">
        <f t="array" aca="1" ref="I1523" ca="1">IFERROR(IF(SUMIFS(Proposed_Direct_Cost,Proposed_Labor_Category,$D1523,Proposed_Company,$C1523,Proposed_MSA_Code,$E1523)=0,"Not Proposed",SUMIFS(Proposed_Direct_Cost,Proposed_Labor_Category,$D1523,Proposed_Company,$C1523,Proposed_MSA_Code,$E1523)),"")</f>
        <v>Not Proposed</v>
      </c>
      <c r="J1523" s="117" cm="1">
        <f t="array" aca="1" ref="J1523" ca="1">SUMIFS(Invoice_Hours,Invoice_Labor_Category,$D1523,Invoice_Company,$C1523,Invoice_MSA_Code,$E1523)</f>
        <v>0</v>
      </c>
      <c r="K1523" s="7" t="str">
        <f t="shared" ca="1" si="378"/>
        <v/>
      </c>
      <c r="L1523" s="222" cm="1">
        <f t="array" aca="1" ref="L1523" ca="1">IFERROR(SUMIFS(Invoice_Direct_Cost,Invoice_Labor_Category,$D1523,Invoice_Company,$C1523,Invoice_MSA_Code,$E1523),"")</f>
        <v>0</v>
      </c>
      <c r="M1523" s="7" t="str">
        <f t="shared" ca="1" si="379"/>
        <v/>
      </c>
      <c r="N1523" s="220" t="str">
        <f t="shared" ca="1" si="384"/>
        <v/>
      </c>
      <c r="O1523" s="7" t="str">
        <f t="shared" ca="1" si="380"/>
        <v/>
      </c>
      <c r="P1523" s="7" t="str">
        <f t="shared" ca="1" si="381"/>
        <v/>
      </c>
      <c r="Q1523" s="7" t="str">
        <f t="shared" ca="1" si="382"/>
        <v/>
      </c>
      <c r="R1523" s="7" t="str">
        <f t="shared" ca="1" si="383"/>
        <v/>
      </c>
      <c r="S1523" s="7" t="str">
        <f t="shared" ca="1" si="370"/>
        <v/>
      </c>
      <c r="T1523" s="7" t="str">
        <f t="shared" ca="1" si="371"/>
        <v/>
      </c>
      <c r="V1523" s="120" cm="1">
        <f t="array" aca="1" ref="V1523" ca="1">SUMIFS(Invoice_Hours,Invoice_Labor_Category,$D1523,Invoice_Company,$C1523,Invoice_MSA_Code,$E1523)</f>
        <v>0</v>
      </c>
      <c r="W1523" s="121" t="str">
        <f t="shared" ca="1" si="372"/>
        <v/>
      </c>
      <c r="X1523" s="151" t="str">
        <f t="shared" ca="1" si="373"/>
        <v/>
      </c>
      <c r="AB1523" t="str">
        <f t="shared" si="374"/>
        <v/>
      </c>
      <c r="AC1523" t="str">
        <f t="shared" si="375"/>
        <v/>
      </c>
      <c r="AD1523" t="str">
        <f t="shared" si="376"/>
        <v/>
      </c>
      <c r="AE1523" s="4" t="str">
        <f t="shared" ca="1" si="385"/>
        <v/>
      </c>
    </row>
    <row r="1524" spans="7:31" ht="20.100000000000001" customHeight="1">
      <c r="G1524" s="117" cm="1">
        <f t="array" aca="1" ref="G1524" ca="1">SUMIFS(Proposed_Hours,Proposed_Labor_Category,$D1524,Proposed_Company,$C1524,Proposed_MSA_Code,$E1524)</f>
        <v>0</v>
      </c>
      <c r="H1524" s="7" t="str">
        <f t="shared" ca="1" si="377"/>
        <v/>
      </c>
      <c r="I1524" s="4" t="str" cm="1">
        <f t="array" aca="1" ref="I1524" ca="1">IFERROR(IF(SUMIFS(Proposed_Direct_Cost,Proposed_Labor_Category,$D1524,Proposed_Company,$C1524,Proposed_MSA_Code,$E1524)=0,"Not Proposed",SUMIFS(Proposed_Direct_Cost,Proposed_Labor_Category,$D1524,Proposed_Company,$C1524,Proposed_MSA_Code,$E1524)),"")</f>
        <v>Not Proposed</v>
      </c>
      <c r="J1524" s="117" cm="1">
        <f t="array" aca="1" ref="J1524" ca="1">SUMIFS(Invoice_Hours,Invoice_Labor_Category,$D1524,Invoice_Company,$C1524,Invoice_MSA_Code,$E1524)</f>
        <v>0</v>
      </c>
      <c r="K1524" s="7" t="str">
        <f t="shared" ca="1" si="378"/>
        <v/>
      </c>
      <c r="L1524" s="222" cm="1">
        <f t="array" aca="1" ref="L1524" ca="1">IFERROR(SUMIFS(Invoice_Direct_Cost,Invoice_Labor_Category,$D1524,Invoice_Company,$C1524,Invoice_MSA_Code,$E1524),"")</f>
        <v>0</v>
      </c>
      <c r="M1524" s="7" t="str">
        <f t="shared" ca="1" si="379"/>
        <v/>
      </c>
      <c r="N1524" s="220" t="str">
        <f t="shared" ca="1" si="384"/>
        <v/>
      </c>
      <c r="O1524" s="7" t="str">
        <f t="shared" ca="1" si="380"/>
        <v/>
      </c>
      <c r="P1524" s="7" t="str">
        <f t="shared" ca="1" si="381"/>
        <v/>
      </c>
      <c r="Q1524" s="7" t="str">
        <f t="shared" ca="1" si="382"/>
        <v/>
      </c>
      <c r="R1524" s="7" t="str">
        <f t="shared" ca="1" si="383"/>
        <v/>
      </c>
      <c r="S1524" s="7" t="str">
        <f t="shared" ca="1" si="370"/>
        <v/>
      </c>
      <c r="T1524" s="7" t="str">
        <f t="shared" ca="1" si="371"/>
        <v/>
      </c>
      <c r="V1524" s="120" cm="1">
        <f t="array" aca="1" ref="V1524" ca="1">SUMIFS(Invoice_Hours,Invoice_Labor_Category,$D1524,Invoice_Company,$C1524,Invoice_MSA_Code,$E1524)</f>
        <v>0</v>
      </c>
      <c r="W1524" s="121" t="str">
        <f t="shared" ca="1" si="372"/>
        <v/>
      </c>
      <c r="X1524" s="152" t="str">
        <f t="shared" ca="1" si="373"/>
        <v/>
      </c>
      <c r="AB1524" t="str">
        <f t="shared" si="374"/>
        <v/>
      </c>
      <c r="AC1524" t="str">
        <f t="shared" si="375"/>
        <v/>
      </c>
      <c r="AD1524" t="str">
        <f t="shared" si="376"/>
        <v/>
      </c>
      <c r="AE1524" s="4" t="str">
        <f t="shared" ca="1" si="385"/>
        <v/>
      </c>
    </row>
    <row r="1525" spans="7:31" ht="20.100000000000001" customHeight="1">
      <c r="G1525" s="117" cm="1">
        <f t="array" aca="1" ref="G1525" ca="1">SUMIFS(Proposed_Hours,Proposed_Labor_Category,$D1525,Proposed_Company,$C1525,Proposed_MSA_Code,$E1525)</f>
        <v>0</v>
      </c>
      <c r="H1525" s="7" t="str">
        <f t="shared" ca="1" si="377"/>
        <v/>
      </c>
      <c r="I1525" s="4" t="str" cm="1">
        <f t="array" aca="1" ref="I1525" ca="1">IFERROR(IF(SUMIFS(Proposed_Direct_Cost,Proposed_Labor_Category,$D1525,Proposed_Company,$C1525,Proposed_MSA_Code,$E1525)=0,"Not Proposed",SUMIFS(Proposed_Direct_Cost,Proposed_Labor_Category,$D1525,Proposed_Company,$C1525,Proposed_MSA_Code,$E1525)),"")</f>
        <v>Not Proposed</v>
      </c>
      <c r="J1525" s="117" cm="1">
        <f t="array" aca="1" ref="J1525" ca="1">SUMIFS(Invoice_Hours,Invoice_Labor_Category,$D1525,Invoice_Company,$C1525,Invoice_MSA_Code,$E1525)</f>
        <v>0</v>
      </c>
      <c r="K1525" s="7" t="str">
        <f t="shared" ca="1" si="378"/>
        <v/>
      </c>
      <c r="L1525" s="222" cm="1">
        <f t="array" aca="1" ref="L1525" ca="1">IFERROR(SUMIFS(Invoice_Direct_Cost,Invoice_Labor_Category,$D1525,Invoice_Company,$C1525,Invoice_MSA_Code,$E1525),"")</f>
        <v>0</v>
      </c>
      <c r="M1525" s="7" t="str">
        <f t="shared" ca="1" si="379"/>
        <v/>
      </c>
      <c r="N1525" s="220" t="str">
        <f t="shared" ca="1" si="384"/>
        <v/>
      </c>
      <c r="O1525" s="7" t="str">
        <f t="shared" ca="1" si="380"/>
        <v/>
      </c>
      <c r="P1525" s="7" t="str">
        <f t="shared" ca="1" si="381"/>
        <v/>
      </c>
      <c r="Q1525" s="7" t="str">
        <f t="shared" ca="1" si="382"/>
        <v/>
      </c>
      <c r="R1525" s="7" t="str">
        <f t="shared" ca="1" si="383"/>
        <v/>
      </c>
      <c r="S1525" s="7" t="str">
        <f t="shared" ca="1" si="370"/>
        <v/>
      </c>
      <c r="T1525" s="7" t="str">
        <f t="shared" ca="1" si="371"/>
        <v/>
      </c>
      <c r="V1525" s="120" cm="1">
        <f t="array" aca="1" ref="V1525" ca="1">SUMIFS(Invoice_Hours,Invoice_Labor_Category,$D1525,Invoice_Company,$C1525,Invoice_MSA_Code,$E1525)</f>
        <v>0</v>
      </c>
      <c r="W1525" s="121" t="str">
        <f t="shared" ca="1" si="372"/>
        <v/>
      </c>
      <c r="X1525" s="151" t="str">
        <f t="shared" ca="1" si="373"/>
        <v/>
      </c>
      <c r="AB1525" t="str">
        <f t="shared" si="374"/>
        <v/>
      </c>
      <c r="AC1525" t="str">
        <f t="shared" si="375"/>
        <v/>
      </c>
      <c r="AD1525" t="str">
        <f t="shared" si="376"/>
        <v/>
      </c>
      <c r="AE1525" s="4" t="str">
        <f t="shared" ca="1" si="385"/>
        <v/>
      </c>
    </row>
    <row r="1526" spans="7:31" ht="20.100000000000001" customHeight="1">
      <c r="G1526" s="117" cm="1">
        <f t="array" aca="1" ref="G1526" ca="1">SUMIFS(Proposed_Hours,Proposed_Labor_Category,$D1526,Proposed_Company,$C1526,Proposed_MSA_Code,$E1526)</f>
        <v>0</v>
      </c>
      <c r="H1526" s="7" t="str">
        <f t="shared" ca="1" si="377"/>
        <v/>
      </c>
      <c r="I1526" s="4" t="str" cm="1">
        <f t="array" aca="1" ref="I1526" ca="1">IFERROR(IF(SUMIFS(Proposed_Direct_Cost,Proposed_Labor_Category,$D1526,Proposed_Company,$C1526,Proposed_MSA_Code,$E1526)=0,"Not Proposed",SUMIFS(Proposed_Direct_Cost,Proposed_Labor_Category,$D1526,Proposed_Company,$C1526,Proposed_MSA_Code,$E1526)),"")</f>
        <v>Not Proposed</v>
      </c>
      <c r="J1526" s="117" cm="1">
        <f t="array" aca="1" ref="J1526" ca="1">SUMIFS(Invoice_Hours,Invoice_Labor_Category,$D1526,Invoice_Company,$C1526,Invoice_MSA_Code,$E1526)</f>
        <v>0</v>
      </c>
      <c r="K1526" s="7" t="str">
        <f t="shared" ca="1" si="378"/>
        <v/>
      </c>
      <c r="L1526" s="222" cm="1">
        <f t="array" aca="1" ref="L1526" ca="1">IFERROR(SUMIFS(Invoice_Direct_Cost,Invoice_Labor_Category,$D1526,Invoice_Company,$C1526,Invoice_MSA_Code,$E1526),"")</f>
        <v>0</v>
      </c>
      <c r="M1526" s="7" t="str">
        <f t="shared" ca="1" si="379"/>
        <v/>
      </c>
      <c r="N1526" s="220" t="str">
        <f t="shared" ca="1" si="384"/>
        <v/>
      </c>
      <c r="O1526" s="7" t="str">
        <f t="shared" ca="1" si="380"/>
        <v/>
      </c>
      <c r="P1526" s="7" t="str">
        <f t="shared" ca="1" si="381"/>
        <v/>
      </c>
      <c r="Q1526" s="7" t="str">
        <f t="shared" ca="1" si="382"/>
        <v/>
      </c>
      <c r="R1526" s="7" t="str">
        <f t="shared" ca="1" si="383"/>
        <v/>
      </c>
      <c r="S1526" s="7" t="str">
        <f t="shared" ca="1" si="370"/>
        <v/>
      </c>
      <c r="T1526" s="7" t="str">
        <f t="shared" ca="1" si="371"/>
        <v/>
      </c>
      <c r="V1526" s="120" cm="1">
        <f t="array" aca="1" ref="V1526" ca="1">SUMIFS(Invoice_Hours,Invoice_Labor_Category,$D1526,Invoice_Company,$C1526,Invoice_MSA_Code,$E1526)</f>
        <v>0</v>
      </c>
      <c r="W1526" s="121" t="str">
        <f t="shared" ca="1" si="372"/>
        <v/>
      </c>
      <c r="X1526" s="152" t="str">
        <f t="shared" ca="1" si="373"/>
        <v/>
      </c>
      <c r="AB1526" t="str">
        <f t="shared" si="374"/>
        <v/>
      </c>
      <c r="AC1526" t="str">
        <f t="shared" si="375"/>
        <v/>
      </c>
      <c r="AD1526" t="str">
        <f t="shared" si="376"/>
        <v/>
      </c>
      <c r="AE1526" s="4" t="str">
        <f t="shared" ca="1" si="385"/>
        <v/>
      </c>
    </row>
    <row r="1527" spans="7:31" ht="20.100000000000001" customHeight="1">
      <c r="G1527" s="117" cm="1">
        <f t="array" aca="1" ref="G1527" ca="1">SUMIFS(Proposed_Hours,Proposed_Labor_Category,$D1527,Proposed_Company,$C1527,Proposed_MSA_Code,$E1527)</f>
        <v>0</v>
      </c>
      <c r="H1527" s="7" t="str">
        <f t="shared" ca="1" si="377"/>
        <v/>
      </c>
      <c r="I1527" s="4" t="str" cm="1">
        <f t="array" aca="1" ref="I1527" ca="1">IFERROR(IF(SUMIFS(Proposed_Direct_Cost,Proposed_Labor_Category,$D1527,Proposed_Company,$C1527,Proposed_MSA_Code,$E1527)=0,"Not Proposed",SUMIFS(Proposed_Direct_Cost,Proposed_Labor_Category,$D1527,Proposed_Company,$C1527,Proposed_MSA_Code,$E1527)),"")</f>
        <v>Not Proposed</v>
      </c>
      <c r="J1527" s="117" cm="1">
        <f t="array" aca="1" ref="J1527" ca="1">SUMIFS(Invoice_Hours,Invoice_Labor_Category,$D1527,Invoice_Company,$C1527,Invoice_MSA_Code,$E1527)</f>
        <v>0</v>
      </c>
      <c r="K1527" s="7" t="str">
        <f t="shared" ca="1" si="378"/>
        <v/>
      </c>
      <c r="L1527" s="222" cm="1">
        <f t="array" aca="1" ref="L1527" ca="1">IFERROR(SUMIFS(Invoice_Direct_Cost,Invoice_Labor_Category,$D1527,Invoice_Company,$C1527,Invoice_MSA_Code,$E1527),"")</f>
        <v>0</v>
      </c>
      <c r="M1527" s="7" t="str">
        <f t="shared" ca="1" si="379"/>
        <v/>
      </c>
      <c r="N1527" s="220" t="str">
        <f t="shared" ca="1" si="384"/>
        <v/>
      </c>
      <c r="O1527" s="7" t="str">
        <f t="shared" ca="1" si="380"/>
        <v/>
      </c>
      <c r="P1527" s="7" t="str">
        <f t="shared" ca="1" si="381"/>
        <v/>
      </c>
      <c r="Q1527" s="7" t="str">
        <f t="shared" ca="1" si="382"/>
        <v/>
      </c>
      <c r="R1527" s="7" t="str">
        <f t="shared" ca="1" si="383"/>
        <v/>
      </c>
      <c r="S1527" s="7" t="str">
        <f t="shared" ca="1" si="370"/>
        <v/>
      </c>
      <c r="T1527" s="7" t="str">
        <f t="shared" ca="1" si="371"/>
        <v/>
      </c>
      <c r="V1527" s="120" cm="1">
        <f t="array" aca="1" ref="V1527" ca="1">SUMIFS(Invoice_Hours,Invoice_Labor_Category,$D1527,Invoice_Company,$C1527,Invoice_MSA_Code,$E1527)</f>
        <v>0</v>
      </c>
      <c r="W1527" s="121" t="str">
        <f t="shared" ca="1" si="372"/>
        <v/>
      </c>
      <c r="X1527" s="151" t="str">
        <f t="shared" ca="1" si="373"/>
        <v/>
      </c>
      <c r="AB1527" t="str">
        <f t="shared" si="374"/>
        <v/>
      </c>
      <c r="AC1527" t="str">
        <f t="shared" si="375"/>
        <v/>
      </c>
      <c r="AD1527" t="str">
        <f t="shared" si="376"/>
        <v/>
      </c>
      <c r="AE1527" s="4" t="str">
        <f t="shared" ca="1" si="385"/>
        <v/>
      </c>
    </row>
    <row r="1528" spans="7:31" ht="20.100000000000001" customHeight="1">
      <c r="G1528" s="117" cm="1">
        <f t="array" aca="1" ref="G1528" ca="1">SUMIFS(Proposed_Hours,Proposed_Labor_Category,$D1528,Proposed_Company,$C1528,Proposed_MSA_Code,$E1528)</f>
        <v>0</v>
      </c>
      <c r="H1528" s="7" t="str">
        <f t="shared" ca="1" si="377"/>
        <v/>
      </c>
      <c r="I1528" s="4" t="str" cm="1">
        <f t="array" aca="1" ref="I1528" ca="1">IFERROR(IF(SUMIFS(Proposed_Direct_Cost,Proposed_Labor_Category,$D1528,Proposed_Company,$C1528,Proposed_MSA_Code,$E1528)=0,"Not Proposed",SUMIFS(Proposed_Direct_Cost,Proposed_Labor_Category,$D1528,Proposed_Company,$C1528,Proposed_MSA_Code,$E1528)),"")</f>
        <v>Not Proposed</v>
      </c>
      <c r="J1528" s="117" cm="1">
        <f t="array" aca="1" ref="J1528" ca="1">SUMIFS(Invoice_Hours,Invoice_Labor_Category,$D1528,Invoice_Company,$C1528,Invoice_MSA_Code,$E1528)</f>
        <v>0</v>
      </c>
      <c r="K1528" s="7" t="str">
        <f t="shared" ca="1" si="378"/>
        <v/>
      </c>
      <c r="L1528" s="222" cm="1">
        <f t="array" aca="1" ref="L1528" ca="1">IFERROR(SUMIFS(Invoice_Direct_Cost,Invoice_Labor_Category,$D1528,Invoice_Company,$C1528,Invoice_MSA_Code,$E1528),"")</f>
        <v>0</v>
      </c>
      <c r="M1528" s="7" t="str">
        <f t="shared" ca="1" si="379"/>
        <v/>
      </c>
      <c r="N1528" s="220" t="str">
        <f t="shared" ca="1" si="384"/>
        <v/>
      </c>
      <c r="O1528" s="7" t="str">
        <f t="shared" ca="1" si="380"/>
        <v/>
      </c>
      <c r="P1528" s="7" t="str">
        <f t="shared" ca="1" si="381"/>
        <v/>
      </c>
      <c r="Q1528" s="7" t="str">
        <f t="shared" ca="1" si="382"/>
        <v/>
      </c>
      <c r="R1528" s="7" t="str">
        <f t="shared" ca="1" si="383"/>
        <v/>
      </c>
      <c r="S1528" s="7" t="str">
        <f t="shared" ca="1" si="370"/>
        <v/>
      </c>
      <c r="T1528" s="7" t="str">
        <f t="shared" ca="1" si="371"/>
        <v/>
      </c>
      <c r="V1528" s="120" cm="1">
        <f t="array" aca="1" ref="V1528" ca="1">SUMIFS(Invoice_Hours,Invoice_Labor_Category,$D1528,Invoice_Company,$C1528,Invoice_MSA_Code,$E1528)</f>
        <v>0</v>
      </c>
      <c r="W1528" s="121" t="str">
        <f t="shared" ca="1" si="372"/>
        <v/>
      </c>
      <c r="X1528" s="152" t="str">
        <f t="shared" ca="1" si="373"/>
        <v/>
      </c>
      <c r="AB1528" t="str">
        <f t="shared" si="374"/>
        <v/>
      </c>
      <c r="AC1528" t="str">
        <f t="shared" si="375"/>
        <v/>
      </c>
      <c r="AD1528" t="str">
        <f t="shared" si="376"/>
        <v/>
      </c>
      <c r="AE1528" s="4" t="str">
        <f t="shared" ca="1" si="385"/>
        <v/>
      </c>
    </row>
    <row r="1529" spans="7:31" ht="20.100000000000001" customHeight="1">
      <c r="G1529" s="117" cm="1">
        <f t="array" aca="1" ref="G1529" ca="1">SUMIFS(Proposed_Hours,Proposed_Labor_Category,$D1529,Proposed_Company,$C1529,Proposed_MSA_Code,$E1529)</f>
        <v>0</v>
      </c>
      <c r="H1529" s="7" t="str">
        <f t="shared" ca="1" si="377"/>
        <v/>
      </c>
      <c r="I1529" s="4" t="str" cm="1">
        <f t="array" aca="1" ref="I1529" ca="1">IFERROR(IF(SUMIFS(Proposed_Direct_Cost,Proposed_Labor_Category,$D1529,Proposed_Company,$C1529,Proposed_MSA_Code,$E1529)=0,"Not Proposed",SUMIFS(Proposed_Direct_Cost,Proposed_Labor_Category,$D1529,Proposed_Company,$C1529,Proposed_MSA_Code,$E1529)),"")</f>
        <v>Not Proposed</v>
      </c>
      <c r="J1529" s="117" cm="1">
        <f t="array" aca="1" ref="J1529" ca="1">SUMIFS(Invoice_Hours,Invoice_Labor_Category,$D1529,Invoice_Company,$C1529,Invoice_MSA_Code,$E1529)</f>
        <v>0</v>
      </c>
      <c r="K1529" s="7" t="str">
        <f t="shared" ca="1" si="378"/>
        <v/>
      </c>
      <c r="L1529" s="222" cm="1">
        <f t="array" aca="1" ref="L1529" ca="1">IFERROR(SUMIFS(Invoice_Direct_Cost,Invoice_Labor_Category,$D1529,Invoice_Company,$C1529,Invoice_MSA_Code,$E1529),"")</f>
        <v>0</v>
      </c>
      <c r="M1529" s="7" t="str">
        <f t="shared" ca="1" si="379"/>
        <v/>
      </c>
      <c r="N1529" s="220" t="str">
        <f t="shared" ca="1" si="384"/>
        <v/>
      </c>
      <c r="O1529" s="7" t="str">
        <f t="shared" ca="1" si="380"/>
        <v/>
      </c>
      <c r="P1529" s="7" t="str">
        <f t="shared" ca="1" si="381"/>
        <v/>
      </c>
      <c r="Q1529" s="7" t="str">
        <f t="shared" ca="1" si="382"/>
        <v/>
      </c>
      <c r="R1529" s="7" t="str">
        <f t="shared" ca="1" si="383"/>
        <v/>
      </c>
      <c r="S1529" s="7" t="str">
        <f t="shared" ca="1" si="370"/>
        <v/>
      </c>
      <c r="T1529" s="7" t="str">
        <f t="shared" ca="1" si="371"/>
        <v/>
      </c>
      <c r="V1529" s="120" cm="1">
        <f t="array" aca="1" ref="V1529" ca="1">SUMIFS(Invoice_Hours,Invoice_Labor_Category,$D1529,Invoice_Company,$C1529,Invoice_MSA_Code,$E1529)</f>
        <v>0</v>
      </c>
      <c r="W1529" s="121" t="str">
        <f t="shared" ca="1" si="372"/>
        <v/>
      </c>
      <c r="X1529" s="151" t="str">
        <f t="shared" ca="1" si="373"/>
        <v/>
      </c>
      <c r="AB1529" t="str">
        <f t="shared" si="374"/>
        <v/>
      </c>
      <c r="AC1529" t="str">
        <f t="shared" si="375"/>
        <v/>
      </c>
      <c r="AD1529" t="str">
        <f t="shared" si="376"/>
        <v/>
      </c>
      <c r="AE1529" s="4" t="str">
        <f t="shared" ca="1" si="385"/>
        <v/>
      </c>
    </row>
    <row r="1530" spans="7:31" ht="20.100000000000001" customHeight="1">
      <c r="G1530" s="117" cm="1">
        <f t="array" aca="1" ref="G1530" ca="1">SUMIFS(Proposed_Hours,Proposed_Labor_Category,$D1530,Proposed_Company,$C1530,Proposed_MSA_Code,$E1530)</f>
        <v>0</v>
      </c>
      <c r="H1530" s="7" t="str">
        <f t="shared" ca="1" si="377"/>
        <v/>
      </c>
      <c r="I1530" s="4" t="str" cm="1">
        <f t="array" aca="1" ref="I1530" ca="1">IFERROR(IF(SUMIFS(Proposed_Direct_Cost,Proposed_Labor_Category,$D1530,Proposed_Company,$C1530,Proposed_MSA_Code,$E1530)=0,"Not Proposed",SUMIFS(Proposed_Direct_Cost,Proposed_Labor_Category,$D1530,Proposed_Company,$C1530,Proposed_MSA_Code,$E1530)),"")</f>
        <v>Not Proposed</v>
      </c>
      <c r="J1530" s="117" cm="1">
        <f t="array" aca="1" ref="J1530" ca="1">SUMIFS(Invoice_Hours,Invoice_Labor_Category,$D1530,Invoice_Company,$C1530,Invoice_MSA_Code,$E1530)</f>
        <v>0</v>
      </c>
      <c r="K1530" s="7" t="str">
        <f t="shared" ca="1" si="378"/>
        <v/>
      </c>
      <c r="L1530" s="222" cm="1">
        <f t="array" aca="1" ref="L1530" ca="1">IFERROR(SUMIFS(Invoice_Direct_Cost,Invoice_Labor_Category,$D1530,Invoice_Company,$C1530,Invoice_MSA_Code,$E1530),"")</f>
        <v>0</v>
      </c>
      <c r="M1530" s="7" t="str">
        <f t="shared" ca="1" si="379"/>
        <v/>
      </c>
      <c r="N1530" s="220" t="str">
        <f t="shared" ca="1" si="384"/>
        <v/>
      </c>
      <c r="O1530" s="7" t="str">
        <f t="shared" ca="1" si="380"/>
        <v/>
      </c>
      <c r="P1530" s="7" t="str">
        <f t="shared" ca="1" si="381"/>
        <v/>
      </c>
      <c r="Q1530" s="7" t="str">
        <f t="shared" ca="1" si="382"/>
        <v/>
      </c>
      <c r="R1530" s="7" t="str">
        <f t="shared" ca="1" si="383"/>
        <v/>
      </c>
      <c r="S1530" s="7" t="str">
        <f t="shared" ca="1" si="370"/>
        <v/>
      </c>
      <c r="T1530" s="7" t="str">
        <f t="shared" ca="1" si="371"/>
        <v/>
      </c>
      <c r="V1530" s="120" cm="1">
        <f t="array" aca="1" ref="V1530" ca="1">SUMIFS(Invoice_Hours,Invoice_Labor_Category,$D1530,Invoice_Company,$C1530,Invoice_MSA_Code,$E1530)</f>
        <v>0</v>
      </c>
      <c r="W1530" s="121" t="str">
        <f t="shared" ca="1" si="372"/>
        <v/>
      </c>
      <c r="X1530" s="152" t="str">
        <f t="shared" ca="1" si="373"/>
        <v/>
      </c>
      <c r="AB1530" t="str">
        <f t="shared" si="374"/>
        <v/>
      </c>
      <c r="AC1530" t="str">
        <f t="shared" si="375"/>
        <v/>
      </c>
      <c r="AD1530" t="str">
        <f t="shared" si="376"/>
        <v/>
      </c>
      <c r="AE1530" s="4" t="str">
        <f t="shared" ca="1" si="385"/>
        <v/>
      </c>
    </row>
    <row r="1531" spans="7:31" ht="20.100000000000001" customHeight="1">
      <c r="G1531" s="117" cm="1">
        <f t="array" aca="1" ref="G1531" ca="1">SUMIFS(Proposed_Hours,Proposed_Labor_Category,$D1531,Proposed_Company,$C1531,Proposed_MSA_Code,$E1531)</f>
        <v>0</v>
      </c>
      <c r="H1531" s="7" t="str">
        <f t="shared" ca="1" si="377"/>
        <v/>
      </c>
      <c r="I1531" s="4" t="str" cm="1">
        <f t="array" aca="1" ref="I1531" ca="1">IFERROR(IF(SUMIFS(Proposed_Direct_Cost,Proposed_Labor_Category,$D1531,Proposed_Company,$C1531,Proposed_MSA_Code,$E1531)=0,"Not Proposed",SUMIFS(Proposed_Direct_Cost,Proposed_Labor_Category,$D1531,Proposed_Company,$C1531,Proposed_MSA_Code,$E1531)),"")</f>
        <v>Not Proposed</v>
      </c>
      <c r="J1531" s="117" cm="1">
        <f t="array" aca="1" ref="J1531" ca="1">SUMIFS(Invoice_Hours,Invoice_Labor_Category,$D1531,Invoice_Company,$C1531,Invoice_MSA_Code,$E1531)</f>
        <v>0</v>
      </c>
      <c r="K1531" s="7" t="str">
        <f t="shared" ca="1" si="378"/>
        <v/>
      </c>
      <c r="L1531" s="222" cm="1">
        <f t="array" aca="1" ref="L1531" ca="1">IFERROR(SUMIFS(Invoice_Direct_Cost,Invoice_Labor_Category,$D1531,Invoice_Company,$C1531,Invoice_MSA_Code,$E1531),"")</f>
        <v>0</v>
      </c>
      <c r="M1531" s="7" t="str">
        <f t="shared" ca="1" si="379"/>
        <v/>
      </c>
      <c r="N1531" s="220" t="str">
        <f t="shared" ca="1" si="384"/>
        <v/>
      </c>
      <c r="O1531" s="7" t="str">
        <f t="shared" ca="1" si="380"/>
        <v/>
      </c>
      <c r="P1531" s="7" t="str">
        <f t="shared" ca="1" si="381"/>
        <v/>
      </c>
      <c r="Q1531" s="7" t="str">
        <f t="shared" ca="1" si="382"/>
        <v/>
      </c>
      <c r="R1531" s="7" t="str">
        <f t="shared" ca="1" si="383"/>
        <v/>
      </c>
      <c r="S1531" s="7" t="str">
        <f t="shared" ca="1" si="370"/>
        <v/>
      </c>
      <c r="T1531" s="7" t="str">
        <f t="shared" ca="1" si="371"/>
        <v/>
      </c>
      <c r="V1531" s="120" cm="1">
        <f t="array" aca="1" ref="V1531" ca="1">SUMIFS(Invoice_Hours,Invoice_Labor_Category,$D1531,Invoice_Company,$C1531,Invoice_MSA_Code,$E1531)</f>
        <v>0</v>
      </c>
      <c r="W1531" s="121" t="str">
        <f t="shared" ca="1" si="372"/>
        <v/>
      </c>
      <c r="X1531" s="151" t="str">
        <f t="shared" ca="1" si="373"/>
        <v/>
      </c>
      <c r="AB1531" t="str">
        <f t="shared" si="374"/>
        <v/>
      </c>
      <c r="AC1531" t="str">
        <f t="shared" si="375"/>
        <v/>
      </c>
      <c r="AD1531" t="str">
        <f t="shared" si="376"/>
        <v/>
      </c>
      <c r="AE1531" s="4" t="str">
        <f t="shared" ca="1" si="385"/>
        <v/>
      </c>
    </row>
    <row r="1532" spans="7:31" ht="20.100000000000001" customHeight="1">
      <c r="G1532" s="117" cm="1">
        <f t="array" aca="1" ref="G1532" ca="1">SUMIFS(Proposed_Hours,Proposed_Labor_Category,$D1532,Proposed_Company,$C1532,Proposed_MSA_Code,$E1532)</f>
        <v>0</v>
      </c>
      <c r="H1532" s="7" t="str">
        <f t="shared" ca="1" si="377"/>
        <v/>
      </c>
      <c r="I1532" s="4" t="str" cm="1">
        <f t="array" aca="1" ref="I1532" ca="1">IFERROR(IF(SUMIFS(Proposed_Direct_Cost,Proposed_Labor_Category,$D1532,Proposed_Company,$C1532,Proposed_MSA_Code,$E1532)=0,"Not Proposed",SUMIFS(Proposed_Direct_Cost,Proposed_Labor_Category,$D1532,Proposed_Company,$C1532,Proposed_MSA_Code,$E1532)),"")</f>
        <v>Not Proposed</v>
      </c>
      <c r="J1532" s="117" cm="1">
        <f t="array" aca="1" ref="J1532" ca="1">SUMIFS(Invoice_Hours,Invoice_Labor_Category,$D1532,Invoice_Company,$C1532,Invoice_MSA_Code,$E1532)</f>
        <v>0</v>
      </c>
      <c r="K1532" s="7" t="str">
        <f t="shared" ca="1" si="378"/>
        <v/>
      </c>
      <c r="L1532" s="222" cm="1">
        <f t="array" aca="1" ref="L1532" ca="1">IFERROR(SUMIFS(Invoice_Direct_Cost,Invoice_Labor_Category,$D1532,Invoice_Company,$C1532,Invoice_MSA_Code,$E1532),"")</f>
        <v>0</v>
      </c>
      <c r="M1532" s="7" t="str">
        <f t="shared" ca="1" si="379"/>
        <v/>
      </c>
      <c r="N1532" s="220" t="str">
        <f t="shared" ca="1" si="384"/>
        <v/>
      </c>
      <c r="O1532" s="7" t="str">
        <f t="shared" ca="1" si="380"/>
        <v/>
      </c>
      <c r="P1532" s="7" t="str">
        <f t="shared" ca="1" si="381"/>
        <v/>
      </c>
      <c r="Q1532" s="7" t="str">
        <f t="shared" ca="1" si="382"/>
        <v/>
      </c>
      <c r="R1532" s="7" t="str">
        <f t="shared" ca="1" si="383"/>
        <v/>
      </c>
      <c r="S1532" s="7" t="str">
        <f t="shared" ca="1" si="370"/>
        <v/>
      </c>
      <c r="T1532" s="7" t="str">
        <f t="shared" ca="1" si="371"/>
        <v/>
      </c>
      <c r="V1532" s="120" cm="1">
        <f t="array" aca="1" ref="V1532" ca="1">SUMIFS(Invoice_Hours,Invoice_Labor_Category,$D1532,Invoice_Company,$C1532,Invoice_MSA_Code,$E1532)</f>
        <v>0</v>
      </c>
      <c r="W1532" s="121" t="str">
        <f t="shared" ca="1" si="372"/>
        <v/>
      </c>
      <c r="X1532" s="152" t="str">
        <f t="shared" ca="1" si="373"/>
        <v/>
      </c>
      <c r="AB1532" t="str">
        <f t="shared" si="374"/>
        <v/>
      </c>
      <c r="AC1532" t="str">
        <f t="shared" si="375"/>
        <v/>
      </c>
      <c r="AD1532" t="str">
        <f t="shared" si="376"/>
        <v/>
      </c>
      <c r="AE1532" s="4" t="str">
        <f t="shared" ca="1" si="385"/>
        <v/>
      </c>
    </row>
    <row r="1533" spans="7:31" ht="20.100000000000001" customHeight="1">
      <c r="G1533" s="117" cm="1">
        <f t="array" aca="1" ref="G1533" ca="1">SUMIFS(Proposed_Hours,Proposed_Labor_Category,$D1533,Proposed_Company,$C1533,Proposed_MSA_Code,$E1533)</f>
        <v>0</v>
      </c>
      <c r="H1533" s="7" t="str">
        <f t="shared" ca="1" si="377"/>
        <v/>
      </c>
      <c r="I1533" s="4" t="str" cm="1">
        <f t="array" aca="1" ref="I1533" ca="1">IFERROR(IF(SUMIFS(Proposed_Direct_Cost,Proposed_Labor_Category,$D1533,Proposed_Company,$C1533,Proposed_MSA_Code,$E1533)=0,"Not Proposed",SUMIFS(Proposed_Direct_Cost,Proposed_Labor_Category,$D1533,Proposed_Company,$C1533,Proposed_MSA_Code,$E1533)),"")</f>
        <v>Not Proposed</v>
      </c>
      <c r="J1533" s="117" cm="1">
        <f t="array" aca="1" ref="J1533" ca="1">SUMIFS(Invoice_Hours,Invoice_Labor_Category,$D1533,Invoice_Company,$C1533,Invoice_MSA_Code,$E1533)</f>
        <v>0</v>
      </c>
      <c r="K1533" s="7" t="str">
        <f t="shared" ca="1" si="378"/>
        <v/>
      </c>
      <c r="L1533" s="222" cm="1">
        <f t="array" aca="1" ref="L1533" ca="1">IFERROR(SUMIFS(Invoice_Direct_Cost,Invoice_Labor_Category,$D1533,Invoice_Company,$C1533,Invoice_MSA_Code,$E1533),"")</f>
        <v>0</v>
      </c>
      <c r="M1533" s="7" t="str">
        <f t="shared" ca="1" si="379"/>
        <v/>
      </c>
      <c r="N1533" s="220" t="str">
        <f t="shared" ca="1" si="384"/>
        <v/>
      </c>
      <c r="O1533" s="7" t="str">
        <f t="shared" ca="1" si="380"/>
        <v/>
      </c>
      <c r="P1533" s="7" t="str">
        <f t="shared" ca="1" si="381"/>
        <v/>
      </c>
      <c r="Q1533" s="7" t="str">
        <f t="shared" ca="1" si="382"/>
        <v/>
      </c>
      <c r="R1533" s="7" t="str">
        <f t="shared" ca="1" si="383"/>
        <v/>
      </c>
      <c r="S1533" s="7" t="str">
        <f t="shared" ca="1" si="370"/>
        <v/>
      </c>
      <c r="T1533" s="7" t="str">
        <f t="shared" ca="1" si="371"/>
        <v/>
      </c>
      <c r="V1533" s="120" cm="1">
        <f t="array" aca="1" ref="V1533" ca="1">SUMIFS(Invoice_Hours,Invoice_Labor_Category,$D1533,Invoice_Company,$C1533,Invoice_MSA_Code,$E1533)</f>
        <v>0</v>
      </c>
      <c r="W1533" s="121" t="str">
        <f t="shared" ca="1" si="372"/>
        <v/>
      </c>
      <c r="X1533" s="151" t="str">
        <f t="shared" ca="1" si="373"/>
        <v/>
      </c>
      <c r="AB1533" t="str">
        <f t="shared" si="374"/>
        <v/>
      </c>
      <c r="AC1533" t="str">
        <f t="shared" si="375"/>
        <v/>
      </c>
      <c r="AD1533" t="str">
        <f t="shared" si="376"/>
        <v/>
      </c>
      <c r="AE1533" s="4" t="str">
        <f t="shared" ca="1" si="385"/>
        <v/>
      </c>
    </row>
    <row r="1534" spans="7:31" ht="20.100000000000001" customHeight="1">
      <c r="G1534" s="117" cm="1">
        <f t="array" aca="1" ref="G1534" ca="1">SUMIFS(Proposed_Hours,Proposed_Labor_Category,$D1534,Proposed_Company,$C1534,Proposed_MSA_Code,$E1534)</f>
        <v>0</v>
      </c>
      <c r="H1534" s="7" t="str">
        <f t="shared" ca="1" si="377"/>
        <v/>
      </c>
      <c r="I1534" s="4" t="str" cm="1">
        <f t="array" aca="1" ref="I1534" ca="1">IFERROR(IF(SUMIFS(Proposed_Direct_Cost,Proposed_Labor_Category,$D1534,Proposed_Company,$C1534,Proposed_MSA_Code,$E1534)=0,"Not Proposed",SUMIFS(Proposed_Direct_Cost,Proposed_Labor_Category,$D1534,Proposed_Company,$C1534,Proposed_MSA_Code,$E1534)),"")</f>
        <v>Not Proposed</v>
      </c>
      <c r="J1534" s="117" cm="1">
        <f t="array" aca="1" ref="J1534" ca="1">SUMIFS(Invoice_Hours,Invoice_Labor_Category,$D1534,Invoice_Company,$C1534,Invoice_MSA_Code,$E1534)</f>
        <v>0</v>
      </c>
      <c r="K1534" s="7" t="str">
        <f t="shared" ca="1" si="378"/>
        <v/>
      </c>
      <c r="L1534" s="222" cm="1">
        <f t="array" aca="1" ref="L1534" ca="1">IFERROR(SUMIFS(Invoice_Direct_Cost,Invoice_Labor_Category,$D1534,Invoice_Company,$C1534,Invoice_MSA_Code,$E1534),"")</f>
        <v>0</v>
      </c>
      <c r="M1534" s="7" t="str">
        <f t="shared" ca="1" si="379"/>
        <v/>
      </c>
      <c r="N1534" s="220" t="str">
        <f t="shared" ca="1" si="384"/>
        <v/>
      </c>
      <c r="O1534" s="7" t="str">
        <f t="shared" ca="1" si="380"/>
        <v/>
      </c>
      <c r="P1534" s="7" t="str">
        <f t="shared" ca="1" si="381"/>
        <v/>
      </c>
      <c r="Q1534" s="7" t="str">
        <f t="shared" ca="1" si="382"/>
        <v/>
      </c>
      <c r="R1534" s="7" t="str">
        <f t="shared" ca="1" si="383"/>
        <v/>
      </c>
      <c r="S1534" s="7" t="str">
        <f t="shared" ca="1" si="370"/>
        <v/>
      </c>
      <c r="T1534" s="7" t="str">
        <f t="shared" ca="1" si="371"/>
        <v/>
      </c>
      <c r="V1534" s="120" cm="1">
        <f t="array" aca="1" ref="V1534" ca="1">SUMIFS(Invoice_Hours,Invoice_Labor_Category,$D1534,Invoice_Company,$C1534,Invoice_MSA_Code,$E1534)</f>
        <v>0</v>
      </c>
      <c r="W1534" s="121" t="str">
        <f t="shared" ca="1" si="372"/>
        <v/>
      </c>
      <c r="X1534" s="152" t="str">
        <f t="shared" ca="1" si="373"/>
        <v/>
      </c>
      <c r="AB1534" t="str">
        <f t="shared" si="374"/>
        <v/>
      </c>
      <c r="AC1534" t="str">
        <f t="shared" si="375"/>
        <v/>
      </c>
      <c r="AD1534" t="str">
        <f t="shared" si="376"/>
        <v/>
      </c>
      <c r="AE1534" s="4" t="str">
        <f t="shared" ca="1" si="385"/>
        <v/>
      </c>
    </row>
    <row r="1535" spans="7:31" ht="20.100000000000001" customHeight="1">
      <c r="G1535" s="117" cm="1">
        <f t="array" aca="1" ref="G1535" ca="1">SUMIFS(Proposed_Hours,Proposed_Labor_Category,$D1535,Proposed_Company,$C1535,Proposed_MSA_Code,$E1535)</f>
        <v>0</v>
      </c>
      <c r="H1535" s="7" t="str">
        <f t="shared" ca="1" si="377"/>
        <v/>
      </c>
      <c r="I1535" s="4" t="str" cm="1">
        <f t="array" aca="1" ref="I1535" ca="1">IFERROR(IF(SUMIFS(Proposed_Direct_Cost,Proposed_Labor_Category,$D1535,Proposed_Company,$C1535,Proposed_MSA_Code,$E1535)=0,"Not Proposed",SUMIFS(Proposed_Direct_Cost,Proposed_Labor_Category,$D1535,Proposed_Company,$C1535,Proposed_MSA_Code,$E1535)),"")</f>
        <v>Not Proposed</v>
      </c>
      <c r="J1535" s="117" cm="1">
        <f t="array" aca="1" ref="J1535" ca="1">SUMIFS(Invoice_Hours,Invoice_Labor_Category,$D1535,Invoice_Company,$C1535,Invoice_MSA_Code,$E1535)</f>
        <v>0</v>
      </c>
      <c r="K1535" s="7" t="str">
        <f t="shared" ca="1" si="378"/>
        <v/>
      </c>
      <c r="L1535" s="222" cm="1">
        <f t="array" aca="1" ref="L1535" ca="1">IFERROR(SUMIFS(Invoice_Direct_Cost,Invoice_Labor_Category,$D1535,Invoice_Company,$C1535,Invoice_MSA_Code,$E1535),"")</f>
        <v>0</v>
      </c>
      <c r="M1535" s="7" t="str">
        <f t="shared" ca="1" si="379"/>
        <v/>
      </c>
      <c r="N1535" s="220" t="str">
        <f t="shared" ca="1" si="384"/>
        <v/>
      </c>
      <c r="O1535" s="7" t="str">
        <f t="shared" ca="1" si="380"/>
        <v/>
      </c>
      <c r="P1535" s="7" t="str">
        <f t="shared" ca="1" si="381"/>
        <v/>
      </c>
      <c r="Q1535" s="7" t="str">
        <f t="shared" ca="1" si="382"/>
        <v/>
      </c>
      <c r="R1535" s="7" t="str">
        <f t="shared" ca="1" si="383"/>
        <v/>
      </c>
      <c r="S1535" s="7" t="str">
        <f t="shared" ca="1" si="370"/>
        <v/>
      </c>
      <c r="T1535" s="7" t="str">
        <f t="shared" ca="1" si="371"/>
        <v/>
      </c>
      <c r="V1535" s="120" cm="1">
        <f t="array" aca="1" ref="V1535" ca="1">SUMIFS(Invoice_Hours,Invoice_Labor_Category,$D1535,Invoice_Company,$C1535,Invoice_MSA_Code,$E1535)</f>
        <v>0</v>
      </c>
      <c r="W1535" s="121" t="str">
        <f t="shared" ca="1" si="372"/>
        <v/>
      </c>
      <c r="X1535" s="151" t="str">
        <f t="shared" ca="1" si="373"/>
        <v/>
      </c>
      <c r="AB1535" t="str">
        <f t="shared" si="374"/>
        <v/>
      </c>
      <c r="AC1535" t="str">
        <f t="shared" si="375"/>
        <v/>
      </c>
      <c r="AD1535" t="str">
        <f t="shared" si="376"/>
        <v/>
      </c>
      <c r="AE1535" s="4" t="str">
        <f t="shared" ca="1" si="385"/>
        <v/>
      </c>
    </row>
    <row r="1536" spans="7:31" ht="20.100000000000001" customHeight="1">
      <c r="G1536" s="117" cm="1">
        <f t="array" aca="1" ref="G1536" ca="1">SUMIFS(Proposed_Hours,Proposed_Labor_Category,$D1536,Proposed_Company,$C1536,Proposed_MSA_Code,$E1536)</f>
        <v>0</v>
      </c>
      <c r="H1536" s="7" t="str">
        <f t="shared" ca="1" si="377"/>
        <v/>
      </c>
      <c r="I1536" s="4" t="str" cm="1">
        <f t="array" aca="1" ref="I1536" ca="1">IFERROR(IF(SUMIFS(Proposed_Direct_Cost,Proposed_Labor_Category,$D1536,Proposed_Company,$C1536,Proposed_MSA_Code,$E1536)=0,"Not Proposed",SUMIFS(Proposed_Direct_Cost,Proposed_Labor_Category,$D1536,Proposed_Company,$C1536,Proposed_MSA_Code,$E1536)),"")</f>
        <v>Not Proposed</v>
      </c>
      <c r="J1536" s="117" cm="1">
        <f t="array" aca="1" ref="J1536" ca="1">SUMIFS(Invoice_Hours,Invoice_Labor_Category,$D1536,Invoice_Company,$C1536,Invoice_MSA_Code,$E1536)</f>
        <v>0</v>
      </c>
      <c r="K1536" s="7" t="str">
        <f t="shared" ca="1" si="378"/>
        <v/>
      </c>
      <c r="L1536" s="222" cm="1">
        <f t="array" aca="1" ref="L1536" ca="1">IFERROR(SUMIFS(Invoice_Direct_Cost,Invoice_Labor_Category,$D1536,Invoice_Company,$C1536,Invoice_MSA_Code,$E1536),"")</f>
        <v>0</v>
      </c>
      <c r="M1536" s="7" t="str">
        <f t="shared" ca="1" si="379"/>
        <v/>
      </c>
      <c r="N1536" s="220" t="str">
        <f t="shared" ca="1" si="384"/>
        <v/>
      </c>
      <c r="O1536" s="7" t="str">
        <f t="shared" ca="1" si="380"/>
        <v/>
      </c>
      <c r="P1536" s="7" t="str">
        <f t="shared" ca="1" si="381"/>
        <v/>
      </c>
      <c r="Q1536" s="7" t="str">
        <f t="shared" ca="1" si="382"/>
        <v/>
      </c>
      <c r="R1536" s="7" t="str">
        <f t="shared" ca="1" si="383"/>
        <v/>
      </c>
      <c r="S1536" s="7" t="str">
        <f t="shared" ca="1" si="370"/>
        <v/>
      </c>
      <c r="T1536" s="7" t="str">
        <f t="shared" ca="1" si="371"/>
        <v/>
      </c>
      <c r="V1536" s="120" cm="1">
        <f t="array" aca="1" ref="V1536" ca="1">SUMIFS(Invoice_Hours,Invoice_Labor_Category,$D1536,Invoice_Company,$C1536,Invoice_MSA_Code,$E1536)</f>
        <v>0</v>
      </c>
      <c r="W1536" s="121" t="str">
        <f t="shared" ca="1" si="372"/>
        <v/>
      </c>
      <c r="X1536" s="152" t="str">
        <f t="shared" ca="1" si="373"/>
        <v/>
      </c>
      <c r="AB1536" t="str">
        <f t="shared" si="374"/>
        <v/>
      </c>
      <c r="AC1536" t="str">
        <f t="shared" si="375"/>
        <v/>
      </c>
      <c r="AD1536" t="str">
        <f t="shared" si="376"/>
        <v/>
      </c>
      <c r="AE1536" s="4" t="str">
        <f t="shared" ca="1" si="385"/>
        <v/>
      </c>
    </row>
    <row r="1537" spans="7:31" ht="20.100000000000001" customHeight="1">
      <c r="G1537" s="117" cm="1">
        <f t="array" aca="1" ref="G1537" ca="1">SUMIFS(Proposed_Hours,Proposed_Labor_Category,$D1537,Proposed_Company,$C1537,Proposed_MSA_Code,$E1537)</f>
        <v>0</v>
      </c>
      <c r="H1537" s="7" t="str">
        <f t="shared" ca="1" si="377"/>
        <v/>
      </c>
      <c r="I1537" s="4" t="str" cm="1">
        <f t="array" aca="1" ref="I1537" ca="1">IFERROR(IF(SUMIFS(Proposed_Direct_Cost,Proposed_Labor_Category,$D1537,Proposed_Company,$C1537,Proposed_MSA_Code,$E1537)=0,"Not Proposed",SUMIFS(Proposed_Direct_Cost,Proposed_Labor_Category,$D1537,Proposed_Company,$C1537,Proposed_MSA_Code,$E1537)),"")</f>
        <v>Not Proposed</v>
      </c>
      <c r="J1537" s="117" cm="1">
        <f t="array" aca="1" ref="J1537" ca="1">SUMIFS(Invoice_Hours,Invoice_Labor_Category,$D1537,Invoice_Company,$C1537,Invoice_MSA_Code,$E1537)</f>
        <v>0</v>
      </c>
      <c r="K1537" s="7" t="str">
        <f t="shared" ca="1" si="378"/>
        <v/>
      </c>
      <c r="L1537" s="222" cm="1">
        <f t="array" aca="1" ref="L1537" ca="1">IFERROR(SUMIFS(Invoice_Direct_Cost,Invoice_Labor_Category,$D1537,Invoice_Company,$C1537,Invoice_MSA_Code,$E1537),"")</f>
        <v>0</v>
      </c>
      <c r="M1537" s="7" t="str">
        <f t="shared" ca="1" si="379"/>
        <v/>
      </c>
      <c r="N1537" s="220" t="str">
        <f t="shared" ca="1" si="384"/>
        <v/>
      </c>
      <c r="O1537" s="7" t="str">
        <f t="shared" ca="1" si="380"/>
        <v/>
      </c>
      <c r="P1537" s="7" t="str">
        <f t="shared" ca="1" si="381"/>
        <v/>
      </c>
      <c r="Q1537" s="7" t="str">
        <f t="shared" ca="1" si="382"/>
        <v/>
      </c>
      <c r="R1537" s="7" t="str">
        <f t="shared" ca="1" si="383"/>
        <v/>
      </c>
      <c r="S1537" s="7" t="str">
        <f t="shared" ca="1" si="370"/>
        <v/>
      </c>
      <c r="T1537" s="7" t="str">
        <f t="shared" ca="1" si="371"/>
        <v/>
      </c>
      <c r="V1537" s="120" cm="1">
        <f t="array" aca="1" ref="V1537" ca="1">SUMIFS(Invoice_Hours,Invoice_Labor_Category,$D1537,Invoice_Company,$C1537,Invoice_MSA_Code,$E1537)</f>
        <v>0</v>
      </c>
      <c r="W1537" s="121" t="str">
        <f t="shared" ca="1" si="372"/>
        <v/>
      </c>
      <c r="X1537" s="151" t="str">
        <f t="shared" ca="1" si="373"/>
        <v/>
      </c>
      <c r="AB1537" t="str">
        <f t="shared" si="374"/>
        <v/>
      </c>
      <c r="AC1537" t="str">
        <f t="shared" si="375"/>
        <v/>
      </c>
      <c r="AD1537" t="str">
        <f t="shared" si="376"/>
        <v/>
      </c>
      <c r="AE1537" s="4" t="str">
        <f t="shared" ca="1" si="385"/>
        <v/>
      </c>
    </row>
    <row r="1538" spans="7:31" ht="20.100000000000001" customHeight="1">
      <c r="G1538" s="117" cm="1">
        <f t="array" aca="1" ref="G1538" ca="1">SUMIFS(Proposed_Hours,Proposed_Labor_Category,$D1538,Proposed_Company,$C1538,Proposed_MSA_Code,$E1538)</f>
        <v>0</v>
      </c>
      <c r="H1538" s="7" t="str">
        <f t="shared" ca="1" si="377"/>
        <v/>
      </c>
      <c r="I1538" s="4" t="str" cm="1">
        <f t="array" aca="1" ref="I1538" ca="1">IFERROR(IF(SUMIFS(Proposed_Direct_Cost,Proposed_Labor_Category,$D1538,Proposed_Company,$C1538,Proposed_MSA_Code,$E1538)=0,"Not Proposed",SUMIFS(Proposed_Direct_Cost,Proposed_Labor_Category,$D1538,Proposed_Company,$C1538,Proposed_MSA_Code,$E1538)),"")</f>
        <v>Not Proposed</v>
      </c>
      <c r="J1538" s="117" cm="1">
        <f t="array" aca="1" ref="J1538" ca="1">SUMIFS(Invoice_Hours,Invoice_Labor_Category,$D1538,Invoice_Company,$C1538,Invoice_MSA_Code,$E1538)</f>
        <v>0</v>
      </c>
      <c r="K1538" s="7" t="str">
        <f t="shared" ca="1" si="378"/>
        <v/>
      </c>
      <c r="L1538" s="222" cm="1">
        <f t="array" aca="1" ref="L1538" ca="1">IFERROR(SUMIFS(Invoice_Direct_Cost,Invoice_Labor_Category,$D1538,Invoice_Company,$C1538,Invoice_MSA_Code,$E1538),"")</f>
        <v>0</v>
      </c>
      <c r="M1538" s="7" t="str">
        <f t="shared" ca="1" si="379"/>
        <v/>
      </c>
      <c r="N1538" s="220" t="str">
        <f t="shared" ca="1" si="384"/>
        <v/>
      </c>
      <c r="O1538" s="7" t="str">
        <f t="shared" ca="1" si="380"/>
        <v/>
      </c>
      <c r="P1538" s="7" t="str">
        <f t="shared" ca="1" si="381"/>
        <v/>
      </c>
      <c r="Q1538" s="7" t="str">
        <f t="shared" ca="1" si="382"/>
        <v/>
      </c>
      <c r="R1538" s="7" t="str">
        <f t="shared" ca="1" si="383"/>
        <v/>
      </c>
      <c r="S1538" s="7" t="str">
        <f t="shared" ca="1" si="370"/>
        <v/>
      </c>
      <c r="T1538" s="7" t="str">
        <f t="shared" ca="1" si="371"/>
        <v/>
      </c>
      <c r="V1538" s="120" cm="1">
        <f t="array" aca="1" ref="V1538" ca="1">SUMIFS(Invoice_Hours,Invoice_Labor_Category,$D1538,Invoice_Company,$C1538,Invoice_MSA_Code,$E1538)</f>
        <v>0</v>
      </c>
      <c r="W1538" s="121" t="str">
        <f t="shared" ca="1" si="372"/>
        <v/>
      </c>
      <c r="X1538" s="152" t="str">
        <f t="shared" ca="1" si="373"/>
        <v/>
      </c>
      <c r="AB1538" t="str">
        <f t="shared" si="374"/>
        <v/>
      </c>
      <c r="AC1538" t="str">
        <f t="shared" si="375"/>
        <v/>
      </c>
      <c r="AD1538" t="str">
        <f t="shared" si="376"/>
        <v/>
      </c>
      <c r="AE1538" s="4" t="str">
        <f t="shared" ca="1" si="385"/>
        <v/>
      </c>
    </row>
    <row r="1539" spans="7:31" ht="20.100000000000001" customHeight="1">
      <c r="G1539" s="117" cm="1">
        <f t="array" aca="1" ref="G1539" ca="1">SUMIFS(Proposed_Hours,Proposed_Labor_Category,$D1539,Proposed_Company,$C1539,Proposed_MSA_Code,$E1539)</f>
        <v>0</v>
      </c>
      <c r="H1539" s="7" t="str">
        <f t="shared" ca="1" si="377"/>
        <v/>
      </c>
      <c r="I1539" s="4" t="str" cm="1">
        <f t="array" aca="1" ref="I1539" ca="1">IFERROR(IF(SUMIFS(Proposed_Direct_Cost,Proposed_Labor_Category,$D1539,Proposed_Company,$C1539,Proposed_MSA_Code,$E1539)=0,"Not Proposed",SUMIFS(Proposed_Direct_Cost,Proposed_Labor_Category,$D1539,Proposed_Company,$C1539,Proposed_MSA_Code,$E1539)),"")</f>
        <v>Not Proposed</v>
      </c>
      <c r="J1539" s="117" cm="1">
        <f t="array" aca="1" ref="J1539" ca="1">SUMIFS(Invoice_Hours,Invoice_Labor_Category,$D1539,Invoice_Company,$C1539,Invoice_MSA_Code,$E1539)</f>
        <v>0</v>
      </c>
      <c r="K1539" s="7" t="str">
        <f t="shared" ca="1" si="378"/>
        <v/>
      </c>
      <c r="L1539" s="222" cm="1">
        <f t="array" aca="1" ref="L1539" ca="1">IFERROR(SUMIFS(Invoice_Direct_Cost,Invoice_Labor_Category,$D1539,Invoice_Company,$C1539,Invoice_MSA_Code,$E1539),"")</f>
        <v>0</v>
      </c>
      <c r="M1539" s="7" t="str">
        <f t="shared" ca="1" si="379"/>
        <v/>
      </c>
      <c r="N1539" s="220" t="str">
        <f t="shared" ca="1" si="384"/>
        <v/>
      </c>
      <c r="O1539" s="7" t="str">
        <f t="shared" ca="1" si="380"/>
        <v/>
      </c>
      <c r="P1539" s="7" t="str">
        <f t="shared" ca="1" si="381"/>
        <v/>
      </c>
      <c r="Q1539" s="7" t="str">
        <f t="shared" ca="1" si="382"/>
        <v/>
      </c>
      <c r="R1539" s="7" t="str">
        <f t="shared" ca="1" si="383"/>
        <v/>
      </c>
      <c r="S1539" s="7" t="str">
        <f t="shared" ref="S1539:S1602" ca="1" si="386">IFERROR(IF(N1539&lt;0,-O1539,""),"")</f>
        <v/>
      </c>
      <c r="T1539" s="7" t="str">
        <f t="shared" ref="T1539:T1602" ca="1" si="387">IFERROR(IF(AND(K1539&lt;&gt;"",H1539&lt;&gt;"",K1539=H1539),L1539,""),"")</f>
        <v/>
      </c>
      <c r="V1539" s="120" cm="1">
        <f t="array" aca="1" ref="V1539" ca="1">SUMIFS(Invoice_Hours,Invoice_Labor_Category,$D1539,Invoice_Company,$C1539,Invoice_MSA_Code,$E1539)</f>
        <v>0</v>
      </c>
      <c r="W1539" s="121" t="str">
        <f t="shared" ref="W1539:W1602" ca="1" si="388">IFERROR(IF(AND(H1539&lt;&gt;0,K1539&gt;H1539,(K1539-H1539)/H1539&gt;0.05),(K1539-H1539),""),"")</f>
        <v/>
      </c>
      <c r="X1539" s="151" t="str">
        <f t="shared" ref="X1539:X1602" ca="1" si="389">IFERROR(IF(H1539="",K1539*J1539,W1539*V1539),"")</f>
        <v/>
      </c>
      <c r="AB1539" t="str">
        <f t="shared" ref="AB1539:AB1602" si="390">IF(C1539=0,"",C1539)</f>
        <v/>
      </c>
      <c r="AC1539" t="str">
        <f t="shared" ref="AC1539:AC1602" si="391">IF(D1539=0,"",D1539)</f>
        <v/>
      </c>
      <c r="AD1539" t="str">
        <f t="shared" ref="AD1539:AD1602" si="392">IF(F1539=0,"",F1539)</f>
        <v/>
      </c>
      <c r="AE1539" s="4" t="str">
        <f t="shared" ca="1" si="385"/>
        <v/>
      </c>
    </row>
    <row r="1540" spans="7:31" ht="20.100000000000001" customHeight="1">
      <c r="G1540" s="117" cm="1">
        <f t="array" aca="1" ref="G1540" ca="1">SUMIFS(Proposed_Hours,Proposed_Labor_Category,$D1540,Proposed_Company,$C1540,Proposed_MSA_Code,$E1540)</f>
        <v>0</v>
      </c>
      <c r="H1540" s="7" t="str">
        <f t="shared" ref="H1540:H1603" ca="1" si="393">IFERROR(I1540/G1540,"")</f>
        <v/>
      </c>
      <c r="I1540" s="4" t="str" cm="1">
        <f t="array" aca="1" ref="I1540" ca="1">IFERROR(IF(SUMIFS(Proposed_Direct_Cost,Proposed_Labor_Category,$D1540,Proposed_Company,$C1540,Proposed_MSA_Code,$E1540)=0,"Not Proposed",SUMIFS(Proposed_Direct_Cost,Proposed_Labor_Category,$D1540,Proposed_Company,$C1540,Proposed_MSA_Code,$E1540)),"")</f>
        <v>Not Proposed</v>
      </c>
      <c r="J1540" s="117" cm="1">
        <f t="array" aca="1" ref="J1540" ca="1">SUMIFS(Invoice_Hours,Invoice_Labor_Category,$D1540,Invoice_Company,$C1540,Invoice_MSA_Code,$E1540)</f>
        <v>0</v>
      </c>
      <c r="K1540" s="7" t="str">
        <f t="shared" ref="K1540:K1603" ca="1" si="394">IFERROR(L1540/J1540,"")</f>
        <v/>
      </c>
      <c r="L1540" s="222" cm="1">
        <f t="array" aca="1" ref="L1540" ca="1">IFERROR(SUMIFS(Invoice_Direct_Cost,Invoice_Labor_Category,$D1540,Invoice_Company,$C1540,Invoice_MSA_Code,$E1540),"")</f>
        <v>0</v>
      </c>
      <c r="M1540" s="7" t="str">
        <f t="shared" ref="M1540:M1603" ca="1" si="395">IFERROR(K1540-H1540,"")</f>
        <v/>
      </c>
      <c r="N1540" s="220" t="str">
        <f t="shared" ca="1" si="384"/>
        <v/>
      </c>
      <c r="O1540" s="7" t="str">
        <f t="shared" ref="O1540:O1603" ca="1" si="396">IFERROR(M1540*J1540,"")</f>
        <v/>
      </c>
      <c r="P1540" s="7" t="str">
        <f t="shared" ref="P1540:P1603" ca="1" si="397">IFERROR(IF(N1540&gt;5%,O1540*((N1540-5%)/N1540),""),"")</f>
        <v/>
      </c>
      <c r="Q1540" s="7" t="str">
        <f t="shared" ref="Q1540:Q1603" ca="1" si="398">IFERROR(IF(N1540&gt;0,O1540*(MIN(N1540,5%)/N1540),""),"")</f>
        <v/>
      </c>
      <c r="R1540" s="7" t="str">
        <f t="shared" ref="R1540:R1603" ca="1" si="399">IFERROR(IF(AND(K1540&gt;0,H1540="",L1540&lt;&gt;0),L1540,""),"")</f>
        <v/>
      </c>
      <c r="S1540" s="7" t="str">
        <f t="shared" ca="1" si="386"/>
        <v/>
      </c>
      <c r="T1540" s="7" t="str">
        <f t="shared" ca="1" si="387"/>
        <v/>
      </c>
      <c r="V1540" s="120" cm="1">
        <f t="array" aca="1" ref="V1540" ca="1">SUMIFS(Invoice_Hours,Invoice_Labor_Category,$D1540,Invoice_Company,$C1540,Invoice_MSA_Code,$E1540)</f>
        <v>0</v>
      </c>
      <c r="W1540" s="121" t="str">
        <f t="shared" ca="1" si="388"/>
        <v/>
      </c>
      <c r="X1540" s="152" t="str">
        <f t="shared" ca="1" si="389"/>
        <v/>
      </c>
      <c r="AB1540" t="str">
        <f t="shared" si="390"/>
        <v/>
      </c>
      <c r="AC1540" t="str">
        <f t="shared" si="391"/>
        <v/>
      </c>
      <c r="AD1540" t="str">
        <f t="shared" si="392"/>
        <v/>
      </c>
      <c r="AE1540" s="4" t="str">
        <f t="shared" ca="1" si="385"/>
        <v/>
      </c>
    </row>
    <row r="1541" spans="7:31" ht="20.100000000000001" customHeight="1">
      <c r="G1541" s="117" cm="1">
        <f t="array" aca="1" ref="G1541" ca="1">SUMIFS(Proposed_Hours,Proposed_Labor_Category,$D1541,Proposed_Company,$C1541,Proposed_MSA_Code,$E1541)</f>
        <v>0</v>
      </c>
      <c r="H1541" s="7" t="str">
        <f t="shared" ca="1" si="393"/>
        <v/>
      </c>
      <c r="I1541" s="4" t="str" cm="1">
        <f t="array" aca="1" ref="I1541" ca="1">IFERROR(IF(SUMIFS(Proposed_Direct_Cost,Proposed_Labor_Category,$D1541,Proposed_Company,$C1541,Proposed_MSA_Code,$E1541)=0,"Not Proposed",SUMIFS(Proposed_Direct_Cost,Proposed_Labor_Category,$D1541,Proposed_Company,$C1541,Proposed_MSA_Code,$E1541)),"")</f>
        <v>Not Proposed</v>
      </c>
      <c r="J1541" s="117" cm="1">
        <f t="array" aca="1" ref="J1541" ca="1">SUMIFS(Invoice_Hours,Invoice_Labor_Category,$D1541,Invoice_Company,$C1541,Invoice_MSA_Code,$E1541)</f>
        <v>0</v>
      </c>
      <c r="K1541" s="7" t="str">
        <f t="shared" ca="1" si="394"/>
        <v/>
      </c>
      <c r="L1541" s="222" cm="1">
        <f t="array" aca="1" ref="L1541" ca="1">IFERROR(SUMIFS(Invoice_Direct_Cost,Invoice_Labor_Category,$D1541,Invoice_Company,$C1541,Invoice_MSA_Code,$E1541),"")</f>
        <v>0</v>
      </c>
      <c r="M1541" s="7" t="str">
        <f t="shared" ca="1" si="395"/>
        <v/>
      </c>
      <c r="N1541" s="220" t="str">
        <f t="shared" ref="N1541:N1604" ca="1" si="400">IFERROR(M1541/H1541,"")</f>
        <v/>
      </c>
      <c r="O1541" s="7" t="str">
        <f t="shared" ca="1" si="396"/>
        <v/>
      </c>
      <c r="P1541" s="7" t="str">
        <f t="shared" ca="1" si="397"/>
        <v/>
      </c>
      <c r="Q1541" s="7" t="str">
        <f t="shared" ca="1" si="398"/>
        <v/>
      </c>
      <c r="R1541" s="7" t="str">
        <f t="shared" ca="1" si="399"/>
        <v/>
      </c>
      <c r="S1541" s="7" t="str">
        <f t="shared" ca="1" si="386"/>
        <v/>
      </c>
      <c r="T1541" s="7" t="str">
        <f t="shared" ca="1" si="387"/>
        <v/>
      </c>
      <c r="V1541" s="120" cm="1">
        <f t="array" aca="1" ref="V1541" ca="1">SUMIFS(Invoice_Hours,Invoice_Labor_Category,$D1541,Invoice_Company,$C1541,Invoice_MSA_Code,$E1541)</f>
        <v>0</v>
      </c>
      <c r="W1541" s="121" t="str">
        <f t="shared" ca="1" si="388"/>
        <v/>
      </c>
      <c r="X1541" s="151" t="str">
        <f t="shared" ca="1" si="389"/>
        <v/>
      </c>
      <c r="AB1541" t="str">
        <f t="shared" si="390"/>
        <v/>
      </c>
      <c r="AC1541" t="str">
        <f t="shared" si="391"/>
        <v/>
      </c>
      <c r="AD1541" t="str">
        <f t="shared" si="392"/>
        <v/>
      </c>
      <c r="AE1541" s="4" t="str">
        <f t="shared" ca="1" si="385"/>
        <v/>
      </c>
    </row>
    <row r="1542" spans="7:31" ht="20.100000000000001" customHeight="1">
      <c r="G1542" s="117" cm="1">
        <f t="array" aca="1" ref="G1542" ca="1">SUMIFS(Proposed_Hours,Proposed_Labor_Category,$D1542,Proposed_Company,$C1542,Proposed_MSA_Code,$E1542)</f>
        <v>0</v>
      </c>
      <c r="H1542" s="7" t="str">
        <f t="shared" ca="1" si="393"/>
        <v/>
      </c>
      <c r="I1542" s="4" t="str" cm="1">
        <f t="array" aca="1" ref="I1542" ca="1">IFERROR(IF(SUMIFS(Proposed_Direct_Cost,Proposed_Labor_Category,$D1542,Proposed_Company,$C1542,Proposed_MSA_Code,$E1542)=0,"Not Proposed",SUMIFS(Proposed_Direct_Cost,Proposed_Labor_Category,$D1542,Proposed_Company,$C1542,Proposed_MSA_Code,$E1542)),"")</f>
        <v>Not Proposed</v>
      </c>
      <c r="J1542" s="117" cm="1">
        <f t="array" aca="1" ref="J1542" ca="1">SUMIFS(Invoice_Hours,Invoice_Labor_Category,$D1542,Invoice_Company,$C1542,Invoice_MSA_Code,$E1542)</f>
        <v>0</v>
      </c>
      <c r="K1542" s="7" t="str">
        <f t="shared" ca="1" si="394"/>
        <v/>
      </c>
      <c r="L1542" s="222" cm="1">
        <f t="array" aca="1" ref="L1542" ca="1">IFERROR(SUMIFS(Invoice_Direct_Cost,Invoice_Labor_Category,$D1542,Invoice_Company,$C1542,Invoice_MSA_Code,$E1542),"")</f>
        <v>0</v>
      </c>
      <c r="M1542" s="7" t="str">
        <f t="shared" ca="1" si="395"/>
        <v/>
      </c>
      <c r="N1542" s="220" t="str">
        <f t="shared" ca="1" si="400"/>
        <v/>
      </c>
      <c r="O1542" s="7" t="str">
        <f t="shared" ca="1" si="396"/>
        <v/>
      </c>
      <c r="P1542" s="7" t="str">
        <f t="shared" ca="1" si="397"/>
        <v/>
      </c>
      <c r="Q1542" s="7" t="str">
        <f t="shared" ca="1" si="398"/>
        <v/>
      </c>
      <c r="R1542" s="7" t="str">
        <f t="shared" ca="1" si="399"/>
        <v/>
      </c>
      <c r="S1542" s="7" t="str">
        <f t="shared" ca="1" si="386"/>
        <v/>
      </c>
      <c r="T1542" s="7" t="str">
        <f t="shared" ca="1" si="387"/>
        <v/>
      </c>
      <c r="V1542" s="120" cm="1">
        <f t="array" aca="1" ref="V1542" ca="1">SUMIFS(Invoice_Hours,Invoice_Labor_Category,$D1542,Invoice_Company,$C1542,Invoice_MSA_Code,$E1542)</f>
        <v>0</v>
      </c>
      <c r="W1542" s="121" t="str">
        <f t="shared" ca="1" si="388"/>
        <v/>
      </c>
      <c r="X1542" s="152" t="str">
        <f t="shared" ca="1" si="389"/>
        <v/>
      </c>
      <c r="AB1542" t="str">
        <f t="shared" si="390"/>
        <v/>
      </c>
      <c r="AC1542" t="str">
        <f t="shared" si="391"/>
        <v/>
      </c>
      <c r="AD1542" t="str">
        <f t="shared" si="392"/>
        <v/>
      </c>
      <c r="AE1542" s="4" t="str">
        <f t="shared" ca="1" si="385"/>
        <v/>
      </c>
    </row>
    <row r="1543" spans="7:31" ht="20.100000000000001" customHeight="1">
      <c r="G1543" s="117" cm="1">
        <f t="array" aca="1" ref="G1543" ca="1">SUMIFS(Proposed_Hours,Proposed_Labor_Category,$D1543,Proposed_Company,$C1543,Proposed_MSA_Code,$E1543)</f>
        <v>0</v>
      </c>
      <c r="H1543" s="7" t="str">
        <f t="shared" ca="1" si="393"/>
        <v/>
      </c>
      <c r="I1543" s="4" t="str" cm="1">
        <f t="array" aca="1" ref="I1543" ca="1">IFERROR(IF(SUMIFS(Proposed_Direct_Cost,Proposed_Labor_Category,$D1543,Proposed_Company,$C1543,Proposed_MSA_Code,$E1543)=0,"Not Proposed",SUMIFS(Proposed_Direct_Cost,Proposed_Labor_Category,$D1543,Proposed_Company,$C1543,Proposed_MSA_Code,$E1543)),"")</f>
        <v>Not Proposed</v>
      </c>
      <c r="J1543" s="117" cm="1">
        <f t="array" aca="1" ref="J1543" ca="1">SUMIFS(Invoice_Hours,Invoice_Labor_Category,$D1543,Invoice_Company,$C1543,Invoice_MSA_Code,$E1543)</f>
        <v>0</v>
      </c>
      <c r="K1543" s="7" t="str">
        <f t="shared" ca="1" si="394"/>
        <v/>
      </c>
      <c r="L1543" s="222" cm="1">
        <f t="array" aca="1" ref="L1543" ca="1">IFERROR(SUMIFS(Invoice_Direct_Cost,Invoice_Labor_Category,$D1543,Invoice_Company,$C1543,Invoice_MSA_Code,$E1543),"")</f>
        <v>0</v>
      </c>
      <c r="M1543" s="7" t="str">
        <f t="shared" ca="1" si="395"/>
        <v/>
      </c>
      <c r="N1543" s="220" t="str">
        <f t="shared" ca="1" si="400"/>
        <v/>
      </c>
      <c r="O1543" s="7" t="str">
        <f t="shared" ca="1" si="396"/>
        <v/>
      </c>
      <c r="P1543" s="7" t="str">
        <f t="shared" ca="1" si="397"/>
        <v/>
      </c>
      <c r="Q1543" s="7" t="str">
        <f t="shared" ca="1" si="398"/>
        <v/>
      </c>
      <c r="R1543" s="7" t="str">
        <f t="shared" ca="1" si="399"/>
        <v/>
      </c>
      <c r="S1543" s="7" t="str">
        <f t="shared" ca="1" si="386"/>
        <v/>
      </c>
      <c r="T1543" s="7" t="str">
        <f t="shared" ca="1" si="387"/>
        <v/>
      </c>
      <c r="V1543" s="120" cm="1">
        <f t="array" aca="1" ref="V1543" ca="1">SUMIFS(Invoice_Hours,Invoice_Labor_Category,$D1543,Invoice_Company,$C1543,Invoice_MSA_Code,$E1543)</f>
        <v>0</v>
      </c>
      <c r="W1543" s="121" t="str">
        <f t="shared" ca="1" si="388"/>
        <v/>
      </c>
      <c r="X1543" s="151" t="str">
        <f t="shared" ca="1" si="389"/>
        <v/>
      </c>
      <c r="AB1543" t="str">
        <f t="shared" si="390"/>
        <v/>
      </c>
      <c r="AC1543" t="str">
        <f t="shared" si="391"/>
        <v/>
      </c>
      <c r="AD1543" t="str">
        <f t="shared" si="392"/>
        <v/>
      </c>
      <c r="AE1543" s="4" t="str">
        <f t="shared" ca="1" si="385"/>
        <v/>
      </c>
    </row>
    <row r="1544" spans="7:31" ht="20.100000000000001" customHeight="1">
      <c r="G1544" s="117" cm="1">
        <f t="array" aca="1" ref="G1544" ca="1">SUMIFS(Proposed_Hours,Proposed_Labor_Category,$D1544,Proposed_Company,$C1544,Proposed_MSA_Code,$E1544)</f>
        <v>0</v>
      </c>
      <c r="H1544" s="7" t="str">
        <f t="shared" ca="1" si="393"/>
        <v/>
      </c>
      <c r="I1544" s="4" t="str" cm="1">
        <f t="array" aca="1" ref="I1544" ca="1">IFERROR(IF(SUMIFS(Proposed_Direct_Cost,Proposed_Labor_Category,$D1544,Proposed_Company,$C1544,Proposed_MSA_Code,$E1544)=0,"Not Proposed",SUMIFS(Proposed_Direct_Cost,Proposed_Labor_Category,$D1544,Proposed_Company,$C1544,Proposed_MSA_Code,$E1544)),"")</f>
        <v>Not Proposed</v>
      </c>
      <c r="J1544" s="117" cm="1">
        <f t="array" aca="1" ref="J1544" ca="1">SUMIFS(Invoice_Hours,Invoice_Labor_Category,$D1544,Invoice_Company,$C1544,Invoice_MSA_Code,$E1544)</f>
        <v>0</v>
      </c>
      <c r="K1544" s="7" t="str">
        <f t="shared" ca="1" si="394"/>
        <v/>
      </c>
      <c r="L1544" s="222" cm="1">
        <f t="array" aca="1" ref="L1544" ca="1">IFERROR(SUMIFS(Invoice_Direct_Cost,Invoice_Labor_Category,$D1544,Invoice_Company,$C1544,Invoice_MSA_Code,$E1544),"")</f>
        <v>0</v>
      </c>
      <c r="M1544" s="7" t="str">
        <f t="shared" ca="1" si="395"/>
        <v/>
      </c>
      <c r="N1544" s="220" t="str">
        <f t="shared" ca="1" si="400"/>
        <v/>
      </c>
      <c r="O1544" s="7" t="str">
        <f t="shared" ca="1" si="396"/>
        <v/>
      </c>
      <c r="P1544" s="7" t="str">
        <f t="shared" ca="1" si="397"/>
        <v/>
      </c>
      <c r="Q1544" s="7" t="str">
        <f t="shared" ca="1" si="398"/>
        <v/>
      </c>
      <c r="R1544" s="7" t="str">
        <f t="shared" ca="1" si="399"/>
        <v/>
      </c>
      <c r="S1544" s="7" t="str">
        <f t="shared" ca="1" si="386"/>
        <v/>
      </c>
      <c r="T1544" s="7" t="str">
        <f t="shared" ca="1" si="387"/>
        <v/>
      </c>
      <c r="V1544" s="120" cm="1">
        <f t="array" aca="1" ref="V1544" ca="1">SUMIFS(Invoice_Hours,Invoice_Labor_Category,$D1544,Invoice_Company,$C1544,Invoice_MSA_Code,$E1544)</f>
        <v>0</v>
      </c>
      <c r="W1544" s="121" t="str">
        <f t="shared" ca="1" si="388"/>
        <v/>
      </c>
      <c r="X1544" s="152" t="str">
        <f t="shared" ca="1" si="389"/>
        <v/>
      </c>
      <c r="AB1544" t="str">
        <f t="shared" si="390"/>
        <v/>
      </c>
      <c r="AC1544" t="str">
        <f t="shared" si="391"/>
        <v/>
      </c>
      <c r="AD1544" t="str">
        <f t="shared" si="392"/>
        <v/>
      </c>
      <c r="AE1544" s="4" t="str">
        <f t="shared" ca="1" si="385"/>
        <v/>
      </c>
    </row>
    <row r="1545" spans="7:31" ht="20.100000000000001" customHeight="1">
      <c r="G1545" s="117" cm="1">
        <f t="array" aca="1" ref="G1545" ca="1">SUMIFS(Proposed_Hours,Proposed_Labor_Category,$D1545,Proposed_Company,$C1545,Proposed_MSA_Code,$E1545)</f>
        <v>0</v>
      </c>
      <c r="H1545" s="7" t="str">
        <f t="shared" ca="1" si="393"/>
        <v/>
      </c>
      <c r="I1545" s="4" t="str" cm="1">
        <f t="array" aca="1" ref="I1545" ca="1">IFERROR(IF(SUMIFS(Proposed_Direct_Cost,Proposed_Labor_Category,$D1545,Proposed_Company,$C1545,Proposed_MSA_Code,$E1545)=0,"Not Proposed",SUMIFS(Proposed_Direct_Cost,Proposed_Labor_Category,$D1545,Proposed_Company,$C1545,Proposed_MSA_Code,$E1545)),"")</f>
        <v>Not Proposed</v>
      </c>
      <c r="J1545" s="117" cm="1">
        <f t="array" aca="1" ref="J1545" ca="1">SUMIFS(Invoice_Hours,Invoice_Labor_Category,$D1545,Invoice_Company,$C1545,Invoice_MSA_Code,$E1545)</f>
        <v>0</v>
      </c>
      <c r="K1545" s="7" t="str">
        <f t="shared" ca="1" si="394"/>
        <v/>
      </c>
      <c r="L1545" s="222" cm="1">
        <f t="array" aca="1" ref="L1545" ca="1">IFERROR(SUMIFS(Invoice_Direct_Cost,Invoice_Labor_Category,$D1545,Invoice_Company,$C1545,Invoice_MSA_Code,$E1545),"")</f>
        <v>0</v>
      </c>
      <c r="M1545" s="7" t="str">
        <f t="shared" ca="1" si="395"/>
        <v/>
      </c>
      <c r="N1545" s="220" t="str">
        <f t="shared" ca="1" si="400"/>
        <v/>
      </c>
      <c r="O1545" s="7" t="str">
        <f t="shared" ca="1" si="396"/>
        <v/>
      </c>
      <c r="P1545" s="7" t="str">
        <f t="shared" ca="1" si="397"/>
        <v/>
      </c>
      <c r="Q1545" s="7" t="str">
        <f t="shared" ca="1" si="398"/>
        <v/>
      </c>
      <c r="R1545" s="7" t="str">
        <f t="shared" ca="1" si="399"/>
        <v/>
      </c>
      <c r="S1545" s="7" t="str">
        <f t="shared" ca="1" si="386"/>
        <v/>
      </c>
      <c r="T1545" s="7" t="str">
        <f t="shared" ca="1" si="387"/>
        <v/>
      </c>
      <c r="V1545" s="120" cm="1">
        <f t="array" aca="1" ref="V1545" ca="1">SUMIFS(Invoice_Hours,Invoice_Labor_Category,$D1545,Invoice_Company,$C1545,Invoice_MSA_Code,$E1545)</f>
        <v>0</v>
      </c>
      <c r="W1545" s="121" t="str">
        <f t="shared" ca="1" si="388"/>
        <v/>
      </c>
      <c r="X1545" s="151" t="str">
        <f t="shared" ca="1" si="389"/>
        <v/>
      </c>
      <c r="AB1545" t="str">
        <f t="shared" si="390"/>
        <v/>
      </c>
      <c r="AC1545" t="str">
        <f t="shared" si="391"/>
        <v/>
      </c>
      <c r="AD1545" t="str">
        <f t="shared" si="392"/>
        <v/>
      </c>
      <c r="AE1545" s="4" t="str">
        <f t="shared" ca="1" si="385"/>
        <v/>
      </c>
    </row>
    <row r="1546" spans="7:31" ht="20.100000000000001" customHeight="1">
      <c r="G1546" s="117" cm="1">
        <f t="array" aca="1" ref="G1546" ca="1">SUMIFS(Proposed_Hours,Proposed_Labor_Category,$D1546,Proposed_Company,$C1546,Proposed_MSA_Code,$E1546)</f>
        <v>0</v>
      </c>
      <c r="H1546" s="7" t="str">
        <f t="shared" ca="1" si="393"/>
        <v/>
      </c>
      <c r="I1546" s="4" t="str" cm="1">
        <f t="array" aca="1" ref="I1546" ca="1">IFERROR(IF(SUMIFS(Proposed_Direct_Cost,Proposed_Labor_Category,$D1546,Proposed_Company,$C1546,Proposed_MSA_Code,$E1546)=0,"Not Proposed",SUMIFS(Proposed_Direct_Cost,Proposed_Labor_Category,$D1546,Proposed_Company,$C1546,Proposed_MSA_Code,$E1546)),"")</f>
        <v>Not Proposed</v>
      </c>
      <c r="J1546" s="117" cm="1">
        <f t="array" aca="1" ref="J1546" ca="1">SUMIFS(Invoice_Hours,Invoice_Labor_Category,$D1546,Invoice_Company,$C1546,Invoice_MSA_Code,$E1546)</f>
        <v>0</v>
      </c>
      <c r="K1546" s="7" t="str">
        <f t="shared" ca="1" si="394"/>
        <v/>
      </c>
      <c r="L1546" s="222" cm="1">
        <f t="array" aca="1" ref="L1546" ca="1">IFERROR(SUMIFS(Invoice_Direct_Cost,Invoice_Labor_Category,$D1546,Invoice_Company,$C1546,Invoice_MSA_Code,$E1546),"")</f>
        <v>0</v>
      </c>
      <c r="M1546" s="7" t="str">
        <f t="shared" ca="1" si="395"/>
        <v/>
      </c>
      <c r="N1546" s="220" t="str">
        <f t="shared" ca="1" si="400"/>
        <v/>
      </c>
      <c r="O1546" s="7" t="str">
        <f t="shared" ca="1" si="396"/>
        <v/>
      </c>
      <c r="P1546" s="7" t="str">
        <f t="shared" ca="1" si="397"/>
        <v/>
      </c>
      <c r="Q1546" s="7" t="str">
        <f t="shared" ca="1" si="398"/>
        <v/>
      </c>
      <c r="R1546" s="7" t="str">
        <f t="shared" ca="1" si="399"/>
        <v/>
      </c>
      <c r="S1546" s="7" t="str">
        <f t="shared" ca="1" si="386"/>
        <v/>
      </c>
      <c r="T1546" s="7" t="str">
        <f t="shared" ca="1" si="387"/>
        <v/>
      </c>
      <c r="V1546" s="120" cm="1">
        <f t="array" aca="1" ref="V1546" ca="1">SUMIFS(Invoice_Hours,Invoice_Labor_Category,$D1546,Invoice_Company,$C1546,Invoice_MSA_Code,$E1546)</f>
        <v>0</v>
      </c>
      <c r="W1546" s="121" t="str">
        <f t="shared" ca="1" si="388"/>
        <v/>
      </c>
      <c r="X1546" s="152" t="str">
        <f t="shared" ca="1" si="389"/>
        <v/>
      </c>
      <c r="AB1546" t="str">
        <f t="shared" si="390"/>
        <v/>
      </c>
      <c r="AC1546" t="str">
        <f t="shared" si="391"/>
        <v/>
      </c>
      <c r="AD1546" t="str">
        <f t="shared" si="392"/>
        <v/>
      </c>
      <c r="AE1546" s="4" t="str">
        <f t="shared" ca="1" si="385"/>
        <v/>
      </c>
    </row>
    <row r="1547" spans="7:31" ht="20.100000000000001" customHeight="1">
      <c r="G1547" s="117" cm="1">
        <f t="array" aca="1" ref="G1547" ca="1">SUMIFS(Proposed_Hours,Proposed_Labor_Category,$D1547,Proposed_Company,$C1547,Proposed_MSA_Code,$E1547)</f>
        <v>0</v>
      </c>
      <c r="H1547" s="7" t="str">
        <f t="shared" ca="1" si="393"/>
        <v/>
      </c>
      <c r="I1547" s="4" t="str" cm="1">
        <f t="array" aca="1" ref="I1547" ca="1">IFERROR(IF(SUMIFS(Proposed_Direct_Cost,Proposed_Labor_Category,$D1547,Proposed_Company,$C1547,Proposed_MSA_Code,$E1547)=0,"Not Proposed",SUMIFS(Proposed_Direct_Cost,Proposed_Labor_Category,$D1547,Proposed_Company,$C1547,Proposed_MSA_Code,$E1547)),"")</f>
        <v>Not Proposed</v>
      </c>
      <c r="J1547" s="117" cm="1">
        <f t="array" aca="1" ref="J1547" ca="1">SUMIFS(Invoice_Hours,Invoice_Labor_Category,$D1547,Invoice_Company,$C1547,Invoice_MSA_Code,$E1547)</f>
        <v>0</v>
      </c>
      <c r="K1547" s="7" t="str">
        <f t="shared" ca="1" si="394"/>
        <v/>
      </c>
      <c r="L1547" s="222" cm="1">
        <f t="array" aca="1" ref="L1547" ca="1">IFERROR(SUMIFS(Invoice_Direct_Cost,Invoice_Labor_Category,$D1547,Invoice_Company,$C1547,Invoice_MSA_Code,$E1547),"")</f>
        <v>0</v>
      </c>
      <c r="M1547" s="7" t="str">
        <f t="shared" ca="1" si="395"/>
        <v/>
      </c>
      <c r="N1547" s="220" t="str">
        <f t="shared" ca="1" si="400"/>
        <v/>
      </c>
      <c r="O1547" s="7" t="str">
        <f t="shared" ca="1" si="396"/>
        <v/>
      </c>
      <c r="P1547" s="7" t="str">
        <f t="shared" ca="1" si="397"/>
        <v/>
      </c>
      <c r="Q1547" s="7" t="str">
        <f t="shared" ca="1" si="398"/>
        <v/>
      </c>
      <c r="R1547" s="7" t="str">
        <f t="shared" ca="1" si="399"/>
        <v/>
      </c>
      <c r="S1547" s="7" t="str">
        <f t="shared" ca="1" si="386"/>
        <v/>
      </c>
      <c r="T1547" s="7" t="str">
        <f t="shared" ca="1" si="387"/>
        <v/>
      </c>
      <c r="V1547" s="120" cm="1">
        <f t="array" aca="1" ref="V1547" ca="1">SUMIFS(Invoice_Hours,Invoice_Labor_Category,$D1547,Invoice_Company,$C1547,Invoice_MSA_Code,$E1547)</f>
        <v>0</v>
      </c>
      <c r="W1547" s="121" t="str">
        <f t="shared" ca="1" si="388"/>
        <v/>
      </c>
      <c r="X1547" s="151" t="str">
        <f t="shared" ca="1" si="389"/>
        <v/>
      </c>
      <c r="AB1547" t="str">
        <f t="shared" si="390"/>
        <v/>
      </c>
      <c r="AC1547" t="str">
        <f t="shared" si="391"/>
        <v/>
      </c>
      <c r="AD1547" t="str">
        <f t="shared" si="392"/>
        <v/>
      </c>
      <c r="AE1547" s="4" t="str">
        <f t="shared" ca="1" si="385"/>
        <v/>
      </c>
    </row>
    <row r="1548" spans="7:31" ht="20.100000000000001" customHeight="1">
      <c r="G1548" s="117" cm="1">
        <f t="array" aca="1" ref="G1548" ca="1">SUMIFS(Proposed_Hours,Proposed_Labor_Category,$D1548,Proposed_Company,$C1548,Proposed_MSA_Code,$E1548)</f>
        <v>0</v>
      </c>
      <c r="H1548" s="7" t="str">
        <f t="shared" ca="1" si="393"/>
        <v/>
      </c>
      <c r="I1548" s="4" t="str" cm="1">
        <f t="array" aca="1" ref="I1548" ca="1">IFERROR(IF(SUMIFS(Proposed_Direct_Cost,Proposed_Labor_Category,$D1548,Proposed_Company,$C1548,Proposed_MSA_Code,$E1548)=0,"Not Proposed",SUMIFS(Proposed_Direct_Cost,Proposed_Labor_Category,$D1548,Proposed_Company,$C1548,Proposed_MSA_Code,$E1548)),"")</f>
        <v>Not Proposed</v>
      </c>
      <c r="J1548" s="117" cm="1">
        <f t="array" aca="1" ref="J1548" ca="1">SUMIFS(Invoice_Hours,Invoice_Labor_Category,$D1548,Invoice_Company,$C1548,Invoice_MSA_Code,$E1548)</f>
        <v>0</v>
      </c>
      <c r="K1548" s="7" t="str">
        <f t="shared" ca="1" si="394"/>
        <v/>
      </c>
      <c r="L1548" s="222" cm="1">
        <f t="array" aca="1" ref="L1548" ca="1">IFERROR(SUMIFS(Invoice_Direct_Cost,Invoice_Labor_Category,$D1548,Invoice_Company,$C1548,Invoice_MSA_Code,$E1548),"")</f>
        <v>0</v>
      </c>
      <c r="M1548" s="7" t="str">
        <f t="shared" ca="1" si="395"/>
        <v/>
      </c>
      <c r="N1548" s="220" t="str">
        <f t="shared" ca="1" si="400"/>
        <v/>
      </c>
      <c r="O1548" s="7" t="str">
        <f t="shared" ca="1" si="396"/>
        <v/>
      </c>
      <c r="P1548" s="7" t="str">
        <f t="shared" ca="1" si="397"/>
        <v/>
      </c>
      <c r="Q1548" s="7" t="str">
        <f t="shared" ca="1" si="398"/>
        <v/>
      </c>
      <c r="R1548" s="7" t="str">
        <f t="shared" ca="1" si="399"/>
        <v/>
      </c>
      <c r="S1548" s="7" t="str">
        <f t="shared" ca="1" si="386"/>
        <v/>
      </c>
      <c r="T1548" s="7" t="str">
        <f t="shared" ca="1" si="387"/>
        <v/>
      </c>
      <c r="V1548" s="120" cm="1">
        <f t="array" aca="1" ref="V1548" ca="1">SUMIFS(Invoice_Hours,Invoice_Labor_Category,$D1548,Invoice_Company,$C1548,Invoice_MSA_Code,$E1548)</f>
        <v>0</v>
      </c>
      <c r="W1548" s="121" t="str">
        <f t="shared" ca="1" si="388"/>
        <v/>
      </c>
      <c r="X1548" s="152" t="str">
        <f t="shared" ca="1" si="389"/>
        <v/>
      </c>
      <c r="AB1548" t="str">
        <f t="shared" si="390"/>
        <v/>
      </c>
      <c r="AC1548" t="str">
        <f t="shared" si="391"/>
        <v/>
      </c>
      <c r="AD1548" t="str">
        <f t="shared" si="392"/>
        <v/>
      </c>
      <c r="AE1548" s="4" t="str">
        <f t="shared" ca="1" si="385"/>
        <v/>
      </c>
    </row>
    <row r="1549" spans="7:31" ht="20.100000000000001" customHeight="1">
      <c r="G1549" s="117" cm="1">
        <f t="array" aca="1" ref="G1549" ca="1">SUMIFS(Proposed_Hours,Proposed_Labor_Category,$D1549,Proposed_Company,$C1549,Proposed_MSA_Code,$E1549)</f>
        <v>0</v>
      </c>
      <c r="H1549" s="7" t="str">
        <f t="shared" ca="1" si="393"/>
        <v/>
      </c>
      <c r="I1549" s="4" t="str" cm="1">
        <f t="array" aca="1" ref="I1549" ca="1">IFERROR(IF(SUMIFS(Proposed_Direct_Cost,Proposed_Labor_Category,$D1549,Proposed_Company,$C1549,Proposed_MSA_Code,$E1549)=0,"Not Proposed",SUMIFS(Proposed_Direct_Cost,Proposed_Labor_Category,$D1549,Proposed_Company,$C1549,Proposed_MSA_Code,$E1549)),"")</f>
        <v>Not Proposed</v>
      </c>
      <c r="J1549" s="117" cm="1">
        <f t="array" aca="1" ref="J1549" ca="1">SUMIFS(Invoice_Hours,Invoice_Labor_Category,$D1549,Invoice_Company,$C1549,Invoice_MSA_Code,$E1549)</f>
        <v>0</v>
      </c>
      <c r="K1549" s="7" t="str">
        <f t="shared" ca="1" si="394"/>
        <v/>
      </c>
      <c r="L1549" s="222" cm="1">
        <f t="array" aca="1" ref="L1549" ca="1">IFERROR(SUMIFS(Invoice_Direct_Cost,Invoice_Labor_Category,$D1549,Invoice_Company,$C1549,Invoice_MSA_Code,$E1549),"")</f>
        <v>0</v>
      </c>
      <c r="M1549" s="7" t="str">
        <f t="shared" ca="1" si="395"/>
        <v/>
      </c>
      <c r="N1549" s="220" t="str">
        <f t="shared" ca="1" si="400"/>
        <v/>
      </c>
      <c r="O1549" s="7" t="str">
        <f t="shared" ca="1" si="396"/>
        <v/>
      </c>
      <c r="P1549" s="7" t="str">
        <f t="shared" ca="1" si="397"/>
        <v/>
      </c>
      <c r="Q1549" s="7" t="str">
        <f t="shared" ca="1" si="398"/>
        <v/>
      </c>
      <c r="R1549" s="7" t="str">
        <f t="shared" ca="1" si="399"/>
        <v/>
      </c>
      <c r="S1549" s="7" t="str">
        <f t="shared" ca="1" si="386"/>
        <v/>
      </c>
      <c r="T1549" s="7" t="str">
        <f t="shared" ca="1" si="387"/>
        <v/>
      </c>
      <c r="V1549" s="120" cm="1">
        <f t="array" aca="1" ref="V1549" ca="1">SUMIFS(Invoice_Hours,Invoice_Labor_Category,$D1549,Invoice_Company,$C1549,Invoice_MSA_Code,$E1549)</f>
        <v>0</v>
      </c>
      <c r="W1549" s="121" t="str">
        <f t="shared" ca="1" si="388"/>
        <v/>
      </c>
      <c r="X1549" s="151" t="str">
        <f t="shared" ca="1" si="389"/>
        <v/>
      </c>
      <c r="AB1549" t="str">
        <f t="shared" si="390"/>
        <v/>
      </c>
      <c r="AC1549" t="str">
        <f t="shared" si="391"/>
        <v/>
      </c>
      <c r="AD1549" t="str">
        <f t="shared" si="392"/>
        <v/>
      </c>
      <c r="AE1549" s="4" t="str">
        <f t="shared" ca="1" si="385"/>
        <v/>
      </c>
    </row>
    <row r="1550" spans="7:31" ht="20.100000000000001" customHeight="1">
      <c r="G1550" s="117" cm="1">
        <f t="array" aca="1" ref="G1550" ca="1">SUMIFS(Proposed_Hours,Proposed_Labor_Category,$D1550,Proposed_Company,$C1550,Proposed_MSA_Code,$E1550)</f>
        <v>0</v>
      </c>
      <c r="H1550" s="7" t="str">
        <f t="shared" ca="1" si="393"/>
        <v/>
      </c>
      <c r="I1550" s="4" t="str" cm="1">
        <f t="array" aca="1" ref="I1550" ca="1">IFERROR(IF(SUMIFS(Proposed_Direct_Cost,Proposed_Labor_Category,$D1550,Proposed_Company,$C1550,Proposed_MSA_Code,$E1550)=0,"Not Proposed",SUMIFS(Proposed_Direct_Cost,Proposed_Labor_Category,$D1550,Proposed_Company,$C1550,Proposed_MSA_Code,$E1550)),"")</f>
        <v>Not Proposed</v>
      </c>
      <c r="J1550" s="117" cm="1">
        <f t="array" aca="1" ref="J1550" ca="1">SUMIFS(Invoice_Hours,Invoice_Labor_Category,$D1550,Invoice_Company,$C1550,Invoice_MSA_Code,$E1550)</f>
        <v>0</v>
      </c>
      <c r="K1550" s="7" t="str">
        <f t="shared" ca="1" si="394"/>
        <v/>
      </c>
      <c r="L1550" s="222" cm="1">
        <f t="array" aca="1" ref="L1550" ca="1">IFERROR(SUMIFS(Invoice_Direct_Cost,Invoice_Labor_Category,$D1550,Invoice_Company,$C1550,Invoice_MSA_Code,$E1550),"")</f>
        <v>0</v>
      </c>
      <c r="M1550" s="7" t="str">
        <f t="shared" ca="1" si="395"/>
        <v/>
      </c>
      <c r="N1550" s="220" t="str">
        <f t="shared" ca="1" si="400"/>
        <v/>
      </c>
      <c r="O1550" s="7" t="str">
        <f t="shared" ca="1" si="396"/>
        <v/>
      </c>
      <c r="P1550" s="7" t="str">
        <f t="shared" ca="1" si="397"/>
        <v/>
      </c>
      <c r="Q1550" s="7" t="str">
        <f t="shared" ca="1" si="398"/>
        <v/>
      </c>
      <c r="R1550" s="7" t="str">
        <f t="shared" ca="1" si="399"/>
        <v/>
      </c>
      <c r="S1550" s="7" t="str">
        <f t="shared" ca="1" si="386"/>
        <v/>
      </c>
      <c r="T1550" s="7" t="str">
        <f t="shared" ca="1" si="387"/>
        <v/>
      </c>
      <c r="V1550" s="120" cm="1">
        <f t="array" aca="1" ref="V1550" ca="1">SUMIFS(Invoice_Hours,Invoice_Labor_Category,$D1550,Invoice_Company,$C1550,Invoice_MSA_Code,$E1550)</f>
        <v>0</v>
      </c>
      <c r="W1550" s="121" t="str">
        <f t="shared" ca="1" si="388"/>
        <v/>
      </c>
      <c r="X1550" s="152" t="str">
        <f t="shared" ca="1" si="389"/>
        <v/>
      </c>
      <c r="AB1550" t="str">
        <f t="shared" si="390"/>
        <v/>
      </c>
      <c r="AC1550" t="str">
        <f t="shared" si="391"/>
        <v/>
      </c>
      <c r="AD1550" t="str">
        <f t="shared" si="392"/>
        <v/>
      </c>
      <c r="AE1550" s="4" t="str">
        <f t="shared" ca="1" si="385"/>
        <v/>
      </c>
    </row>
    <row r="1551" spans="7:31" ht="20.100000000000001" customHeight="1">
      <c r="G1551" s="117" cm="1">
        <f t="array" aca="1" ref="G1551" ca="1">SUMIFS(Proposed_Hours,Proposed_Labor_Category,$D1551,Proposed_Company,$C1551,Proposed_MSA_Code,$E1551)</f>
        <v>0</v>
      </c>
      <c r="H1551" s="7" t="str">
        <f t="shared" ca="1" si="393"/>
        <v/>
      </c>
      <c r="I1551" s="4" t="str" cm="1">
        <f t="array" aca="1" ref="I1551" ca="1">IFERROR(IF(SUMIFS(Proposed_Direct_Cost,Proposed_Labor_Category,$D1551,Proposed_Company,$C1551,Proposed_MSA_Code,$E1551)=0,"Not Proposed",SUMIFS(Proposed_Direct_Cost,Proposed_Labor_Category,$D1551,Proposed_Company,$C1551,Proposed_MSA_Code,$E1551)),"")</f>
        <v>Not Proposed</v>
      </c>
      <c r="J1551" s="117" cm="1">
        <f t="array" aca="1" ref="J1551" ca="1">SUMIFS(Invoice_Hours,Invoice_Labor_Category,$D1551,Invoice_Company,$C1551,Invoice_MSA_Code,$E1551)</f>
        <v>0</v>
      </c>
      <c r="K1551" s="7" t="str">
        <f t="shared" ca="1" si="394"/>
        <v/>
      </c>
      <c r="L1551" s="222" cm="1">
        <f t="array" aca="1" ref="L1551" ca="1">IFERROR(SUMIFS(Invoice_Direct_Cost,Invoice_Labor_Category,$D1551,Invoice_Company,$C1551,Invoice_MSA_Code,$E1551),"")</f>
        <v>0</v>
      </c>
      <c r="M1551" s="7" t="str">
        <f t="shared" ca="1" si="395"/>
        <v/>
      </c>
      <c r="N1551" s="220" t="str">
        <f t="shared" ca="1" si="400"/>
        <v/>
      </c>
      <c r="O1551" s="7" t="str">
        <f t="shared" ca="1" si="396"/>
        <v/>
      </c>
      <c r="P1551" s="7" t="str">
        <f t="shared" ca="1" si="397"/>
        <v/>
      </c>
      <c r="Q1551" s="7" t="str">
        <f t="shared" ca="1" si="398"/>
        <v/>
      </c>
      <c r="R1551" s="7" t="str">
        <f t="shared" ca="1" si="399"/>
        <v/>
      </c>
      <c r="S1551" s="7" t="str">
        <f t="shared" ca="1" si="386"/>
        <v/>
      </c>
      <c r="T1551" s="7" t="str">
        <f t="shared" ca="1" si="387"/>
        <v/>
      </c>
      <c r="V1551" s="120" cm="1">
        <f t="array" aca="1" ref="V1551" ca="1">SUMIFS(Invoice_Hours,Invoice_Labor_Category,$D1551,Invoice_Company,$C1551,Invoice_MSA_Code,$E1551)</f>
        <v>0</v>
      </c>
      <c r="W1551" s="121" t="str">
        <f t="shared" ca="1" si="388"/>
        <v/>
      </c>
      <c r="X1551" s="151" t="str">
        <f t="shared" ca="1" si="389"/>
        <v/>
      </c>
      <c r="AB1551" t="str">
        <f t="shared" si="390"/>
        <v/>
      </c>
      <c r="AC1551" t="str">
        <f t="shared" si="391"/>
        <v/>
      </c>
      <c r="AD1551" t="str">
        <f t="shared" si="392"/>
        <v/>
      </c>
      <c r="AE1551" s="4" t="str">
        <f t="shared" ca="1" si="385"/>
        <v/>
      </c>
    </row>
    <row r="1552" spans="7:31" ht="20.100000000000001" customHeight="1">
      <c r="G1552" s="117" cm="1">
        <f t="array" aca="1" ref="G1552" ca="1">SUMIFS(Proposed_Hours,Proposed_Labor_Category,$D1552,Proposed_Company,$C1552,Proposed_MSA_Code,$E1552)</f>
        <v>0</v>
      </c>
      <c r="H1552" s="7" t="str">
        <f t="shared" ca="1" si="393"/>
        <v/>
      </c>
      <c r="I1552" s="4" t="str" cm="1">
        <f t="array" aca="1" ref="I1552" ca="1">IFERROR(IF(SUMIFS(Proposed_Direct_Cost,Proposed_Labor_Category,$D1552,Proposed_Company,$C1552,Proposed_MSA_Code,$E1552)=0,"Not Proposed",SUMIFS(Proposed_Direct_Cost,Proposed_Labor_Category,$D1552,Proposed_Company,$C1552,Proposed_MSA_Code,$E1552)),"")</f>
        <v>Not Proposed</v>
      </c>
      <c r="J1552" s="117" cm="1">
        <f t="array" aca="1" ref="J1552" ca="1">SUMIFS(Invoice_Hours,Invoice_Labor_Category,$D1552,Invoice_Company,$C1552,Invoice_MSA_Code,$E1552)</f>
        <v>0</v>
      </c>
      <c r="K1552" s="7" t="str">
        <f t="shared" ca="1" si="394"/>
        <v/>
      </c>
      <c r="L1552" s="222" cm="1">
        <f t="array" aca="1" ref="L1552" ca="1">IFERROR(SUMIFS(Invoice_Direct_Cost,Invoice_Labor_Category,$D1552,Invoice_Company,$C1552,Invoice_MSA_Code,$E1552),"")</f>
        <v>0</v>
      </c>
      <c r="M1552" s="7" t="str">
        <f t="shared" ca="1" si="395"/>
        <v/>
      </c>
      <c r="N1552" s="220" t="str">
        <f t="shared" ca="1" si="400"/>
        <v/>
      </c>
      <c r="O1552" s="7" t="str">
        <f t="shared" ca="1" si="396"/>
        <v/>
      </c>
      <c r="P1552" s="7" t="str">
        <f t="shared" ca="1" si="397"/>
        <v/>
      </c>
      <c r="Q1552" s="7" t="str">
        <f t="shared" ca="1" si="398"/>
        <v/>
      </c>
      <c r="R1552" s="7" t="str">
        <f t="shared" ca="1" si="399"/>
        <v/>
      </c>
      <c r="S1552" s="7" t="str">
        <f t="shared" ca="1" si="386"/>
        <v/>
      </c>
      <c r="T1552" s="7" t="str">
        <f t="shared" ca="1" si="387"/>
        <v/>
      </c>
      <c r="V1552" s="120" cm="1">
        <f t="array" aca="1" ref="V1552" ca="1">SUMIFS(Invoice_Hours,Invoice_Labor_Category,$D1552,Invoice_Company,$C1552,Invoice_MSA_Code,$E1552)</f>
        <v>0</v>
      </c>
      <c r="W1552" s="121" t="str">
        <f t="shared" ca="1" si="388"/>
        <v/>
      </c>
      <c r="X1552" s="152" t="str">
        <f t="shared" ca="1" si="389"/>
        <v/>
      </c>
      <c r="AB1552" t="str">
        <f t="shared" si="390"/>
        <v/>
      </c>
      <c r="AC1552" t="str">
        <f t="shared" si="391"/>
        <v/>
      </c>
      <c r="AD1552" t="str">
        <f t="shared" si="392"/>
        <v/>
      </c>
      <c r="AE1552" s="4" t="str">
        <f t="shared" ca="1" si="385"/>
        <v/>
      </c>
    </row>
    <row r="1553" spans="7:31" ht="20.100000000000001" customHeight="1">
      <c r="G1553" s="117" cm="1">
        <f t="array" aca="1" ref="G1553" ca="1">SUMIFS(Proposed_Hours,Proposed_Labor_Category,$D1553,Proposed_Company,$C1553,Proposed_MSA_Code,$E1553)</f>
        <v>0</v>
      </c>
      <c r="H1553" s="7" t="str">
        <f t="shared" ca="1" si="393"/>
        <v/>
      </c>
      <c r="I1553" s="4" t="str" cm="1">
        <f t="array" aca="1" ref="I1553" ca="1">IFERROR(IF(SUMIFS(Proposed_Direct_Cost,Proposed_Labor_Category,$D1553,Proposed_Company,$C1553,Proposed_MSA_Code,$E1553)=0,"Not Proposed",SUMIFS(Proposed_Direct_Cost,Proposed_Labor_Category,$D1553,Proposed_Company,$C1553,Proposed_MSA_Code,$E1553)),"")</f>
        <v>Not Proposed</v>
      </c>
      <c r="J1553" s="117" cm="1">
        <f t="array" aca="1" ref="J1553" ca="1">SUMIFS(Invoice_Hours,Invoice_Labor_Category,$D1553,Invoice_Company,$C1553,Invoice_MSA_Code,$E1553)</f>
        <v>0</v>
      </c>
      <c r="K1553" s="7" t="str">
        <f t="shared" ca="1" si="394"/>
        <v/>
      </c>
      <c r="L1553" s="222" cm="1">
        <f t="array" aca="1" ref="L1553" ca="1">IFERROR(SUMIFS(Invoice_Direct_Cost,Invoice_Labor_Category,$D1553,Invoice_Company,$C1553,Invoice_MSA_Code,$E1553),"")</f>
        <v>0</v>
      </c>
      <c r="M1553" s="7" t="str">
        <f t="shared" ca="1" si="395"/>
        <v/>
      </c>
      <c r="N1553" s="220" t="str">
        <f t="shared" ca="1" si="400"/>
        <v/>
      </c>
      <c r="O1553" s="7" t="str">
        <f t="shared" ca="1" si="396"/>
        <v/>
      </c>
      <c r="P1553" s="7" t="str">
        <f t="shared" ca="1" si="397"/>
        <v/>
      </c>
      <c r="Q1553" s="7" t="str">
        <f t="shared" ca="1" si="398"/>
        <v/>
      </c>
      <c r="R1553" s="7" t="str">
        <f t="shared" ca="1" si="399"/>
        <v/>
      </c>
      <c r="S1553" s="7" t="str">
        <f t="shared" ca="1" si="386"/>
        <v/>
      </c>
      <c r="T1553" s="7" t="str">
        <f t="shared" ca="1" si="387"/>
        <v/>
      </c>
      <c r="V1553" s="120" cm="1">
        <f t="array" aca="1" ref="V1553" ca="1">SUMIFS(Invoice_Hours,Invoice_Labor_Category,$D1553,Invoice_Company,$C1553,Invoice_MSA_Code,$E1553)</f>
        <v>0</v>
      </c>
      <c r="W1553" s="121" t="str">
        <f t="shared" ca="1" si="388"/>
        <v/>
      </c>
      <c r="X1553" s="151" t="str">
        <f t="shared" ca="1" si="389"/>
        <v/>
      </c>
      <c r="AB1553" t="str">
        <f t="shared" si="390"/>
        <v/>
      </c>
      <c r="AC1553" t="str">
        <f t="shared" si="391"/>
        <v/>
      </c>
      <c r="AD1553" t="str">
        <f t="shared" si="392"/>
        <v/>
      </c>
      <c r="AE1553" s="4" t="str">
        <f t="shared" ca="1" si="385"/>
        <v/>
      </c>
    </row>
    <row r="1554" spans="7:31" ht="20.100000000000001" customHeight="1">
      <c r="G1554" s="117" cm="1">
        <f t="array" aca="1" ref="G1554" ca="1">SUMIFS(Proposed_Hours,Proposed_Labor_Category,$D1554,Proposed_Company,$C1554,Proposed_MSA_Code,$E1554)</f>
        <v>0</v>
      </c>
      <c r="H1554" s="7" t="str">
        <f t="shared" ca="1" si="393"/>
        <v/>
      </c>
      <c r="I1554" s="4" t="str" cm="1">
        <f t="array" aca="1" ref="I1554" ca="1">IFERROR(IF(SUMIFS(Proposed_Direct_Cost,Proposed_Labor_Category,$D1554,Proposed_Company,$C1554,Proposed_MSA_Code,$E1554)=0,"Not Proposed",SUMIFS(Proposed_Direct_Cost,Proposed_Labor_Category,$D1554,Proposed_Company,$C1554,Proposed_MSA_Code,$E1554)),"")</f>
        <v>Not Proposed</v>
      </c>
      <c r="J1554" s="117" cm="1">
        <f t="array" aca="1" ref="J1554" ca="1">SUMIFS(Invoice_Hours,Invoice_Labor_Category,$D1554,Invoice_Company,$C1554,Invoice_MSA_Code,$E1554)</f>
        <v>0</v>
      </c>
      <c r="K1554" s="7" t="str">
        <f t="shared" ca="1" si="394"/>
        <v/>
      </c>
      <c r="L1554" s="222" cm="1">
        <f t="array" aca="1" ref="L1554" ca="1">IFERROR(SUMIFS(Invoice_Direct_Cost,Invoice_Labor_Category,$D1554,Invoice_Company,$C1554,Invoice_MSA_Code,$E1554),"")</f>
        <v>0</v>
      </c>
      <c r="M1554" s="7" t="str">
        <f t="shared" ca="1" si="395"/>
        <v/>
      </c>
      <c r="N1554" s="220" t="str">
        <f t="shared" ca="1" si="400"/>
        <v/>
      </c>
      <c r="O1554" s="7" t="str">
        <f t="shared" ca="1" si="396"/>
        <v/>
      </c>
      <c r="P1554" s="7" t="str">
        <f t="shared" ca="1" si="397"/>
        <v/>
      </c>
      <c r="Q1554" s="7" t="str">
        <f t="shared" ca="1" si="398"/>
        <v/>
      </c>
      <c r="R1554" s="7" t="str">
        <f t="shared" ca="1" si="399"/>
        <v/>
      </c>
      <c r="S1554" s="7" t="str">
        <f t="shared" ca="1" si="386"/>
        <v/>
      </c>
      <c r="T1554" s="7" t="str">
        <f t="shared" ca="1" si="387"/>
        <v/>
      </c>
      <c r="V1554" s="120" cm="1">
        <f t="array" aca="1" ref="V1554" ca="1">SUMIFS(Invoice_Hours,Invoice_Labor_Category,$D1554,Invoice_Company,$C1554,Invoice_MSA_Code,$E1554)</f>
        <v>0</v>
      </c>
      <c r="W1554" s="121" t="str">
        <f t="shared" ca="1" si="388"/>
        <v/>
      </c>
      <c r="X1554" s="152" t="str">
        <f t="shared" ca="1" si="389"/>
        <v/>
      </c>
      <c r="AB1554" t="str">
        <f t="shared" si="390"/>
        <v/>
      </c>
      <c r="AC1554" t="str">
        <f t="shared" si="391"/>
        <v/>
      </c>
      <c r="AD1554" t="str">
        <f t="shared" si="392"/>
        <v/>
      </c>
      <c r="AE1554" s="4" t="str">
        <f t="shared" ca="1" si="385"/>
        <v/>
      </c>
    </row>
    <row r="1555" spans="7:31" ht="20.100000000000001" customHeight="1">
      <c r="G1555" s="117" cm="1">
        <f t="array" aca="1" ref="G1555" ca="1">SUMIFS(Proposed_Hours,Proposed_Labor_Category,$D1555,Proposed_Company,$C1555,Proposed_MSA_Code,$E1555)</f>
        <v>0</v>
      </c>
      <c r="H1555" s="7" t="str">
        <f t="shared" ca="1" si="393"/>
        <v/>
      </c>
      <c r="I1555" s="4" t="str" cm="1">
        <f t="array" aca="1" ref="I1555" ca="1">IFERROR(IF(SUMIFS(Proposed_Direct_Cost,Proposed_Labor_Category,$D1555,Proposed_Company,$C1555,Proposed_MSA_Code,$E1555)=0,"Not Proposed",SUMIFS(Proposed_Direct_Cost,Proposed_Labor_Category,$D1555,Proposed_Company,$C1555,Proposed_MSA_Code,$E1555)),"")</f>
        <v>Not Proposed</v>
      </c>
      <c r="J1555" s="117" cm="1">
        <f t="array" aca="1" ref="J1555" ca="1">SUMIFS(Invoice_Hours,Invoice_Labor_Category,$D1555,Invoice_Company,$C1555,Invoice_MSA_Code,$E1555)</f>
        <v>0</v>
      </c>
      <c r="K1555" s="7" t="str">
        <f t="shared" ca="1" si="394"/>
        <v/>
      </c>
      <c r="L1555" s="222" cm="1">
        <f t="array" aca="1" ref="L1555" ca="1">IFERROR(SUMIFS(Invoice_Direct_Cost,Invoice_Labor_Category,$D1555,Invoice_Company,$C1555,Invoice_MSA_Code,$E1555),"")</f>
        <v>0</v>
      </c>
      <c r="M1555" s="7" t="str">
        <f t="shared" ca="1" si="395"/>
        <v/>
      </c>
      <c r="N1555" s="220" t="str">
        <f t="shared" ca="1" si="400"/>
        <v/>
      </c>
      <c r="O1555" s="7" t="str">
        <f t="shared" ca="1" si="396"/>
        <v/>
      </c>
      <c r="P1555" s="7" t="str">
        <f t="shared" ca="1" si="397"/>
        <v/>
      </c>
      <c r="Q1555" s="7" t="str">
        <f t="shared" ca="1" si="398"/>
        <v/>
      </c>
      <c r="R1555" s="7" t="str">
        <f t="shared" ca="1" si="399"/>
        <v/>
      </c>
      <c r="S1555" s="7" t="str">
        <f t="shared" ca="1" si="386"/>
        <v/>
      </c>
      <c r="T1555" s="7" t="str">
        <f t="shared" ca="1" si="387"/>
        <v/>
      </c>
      <c r="V1555" s="120" cm="1">
        <f t="array" aca="1" ref="V1555" ca="1">SUMIFS(Invoice_Hours,Invoice_Labor_Category,$D1555,Invoice_Company,$C1555,Invoice_MSA_Code,$E1555)</f>
        <v>0</v>
      </c>
      <c r="W1555" s="121" t="str">
        <f t="shared" ca="1" si="388"/>
        <v/>
      </c>
      <c r="X1555" s="151" t="str">
        <f t="shared" ca="1" si="389"/>
        <v/>
      </c>
      <c r="AB1555" t="str">
        <f t="shared" si="390"/>
        <v/>
      </c>
      <c r="AC1555" t="str">
        <f t="shared" si="391"/>
        <v/>
      </c>
      <c r="AD1555" t="str">
        <f t="shared" si="392"/>
        <v/>
      </c>
      <c r="AE1555" s="4" t="str">
        <f t="shared" ca="1" si="385"/>
        <v/>
      </c>
    </row>
    <row r="1556" spans="7:31" ht="20.100000000000001" customHeight="1">
      <c r="G1556" s="117" cm="1">
        <f t="array" aca="1" ref="G1556" ca="1">SUMIFS(Proposed_Hours,Proposed_Labor_Category,$D1556,Proposed_Company,$C1556,Proposed_MSA_Code,$E1556)</f>
        <v>0</v>
      </c>
      <c r="H1556" s="7" t="str">
        <f t="shared" ca="1" si="393"/>
        <v/>
      </c>
      <c r="I1556" s="4" t="str" cm="1">
        <f t="array" aca="1" ref="I1556" ca="1">IFERROR(IF(SUMIFS(Proposed_Direct_Cost,Proposed_Labor_Category,$D1556,Proposed_Company,$C1556,Proposed_MSA_Code,$E1556)=0,"Not Proposed",SUMIFS(Proposed_Direct_Cost,Proposed_Labor_Category,$D1556,Proposed_Company,$C1556,Proposed_MSA_Code,$E1556)),"")</f>
        <v>Not Proposed</v>
      </c>
      <c r="J1556" s="117" cm="1">
        <f t="array" aca="1" ref="J1556" ca="1">SUMIFS(Invoice_Hours,Invoice_Labor_Category,$D1556,Invoice_Company,$C1556,Invoice_MSA_Code,$E1556)</f>
        <v>0</v>
      </c>
      <c r="K1556" s="7" t="str">
        <f t="shared" ca="1" si="394"/>
        <v/>
      </c>
      <c r="L1556" s="222" cm="1">
        <f t="array" aca="1" ref="L1556" ca="1">IFERROR(SUMIFS(Invoice_Direct_Cost,Invoice_Labor_Category,$D1556,Invoice_Company,$C1556,Invoice_MSA_Code,$E1556),"")</f>
        <v>0</v>
      </c>
      <c r="M1556" s="7" t="str">
        <f t="shared" ca="1" si="395"/>
        <v/>
      </c>
      <c r="N1556" s="220" t="str">
        <f t="shared" ca="1" si="400"/>
        <v/>
      </c>
      <c r="O1556" s="7" t="str">
        <f t="shared" ca="1" si="396"/>
        <v/>
      </c>
      <c r="P1556" s="7" t="str">
        <f t="shared" ca="1" si="397"/>
        <v/>
      </c>
      <c r="Q1556" s="7" t="str">
        <f t="shared" ca="1" si="398"/>
        <v/>
      </c>
      <c r="R1556" s="7" t="str">
        <f t="shared" ca="1" si="399"/>
        <v/>
      </c>
      <c r="S1556" s="7" t="str">
        <f t="shared" ca="1" si="386"/>
        <v/>
      </c>
      <c r="T1556" s="7" t="str">
        <f t="shared" ca="1" si="387"/>
        <v/>
      </c>
      <c r="V1556" s="120" cm="1">
        <f t="array" aca="1" ref="V1556" ca="1">SUMIFS(Invoice_Hours,Invoice_Labor_Category,$D1556,Invoice_Company,$C1556,Invoice_MSA_Code,$E1556)</f>
        <v>0</v>
      </c>
      <c r="W1556" s="121" t="str">
        <f t="shared" ca="1" si="388"/>
        <v/>
      </c>
      <c r="X1556" s="152" t="str">
        <f t="shared" ca="1" si="389"/>
        <v/>
      </c>
      <c r="AB1556" t="str">
        <f t="shared" si="390"/>
        <v/>
      </c>
      <c r="AC1556" t="str">
        <f t="shared" si="391"/>
        <v/>
      </c>
      <c r="AD1556" t="str">
        <f t="shared" si="392"/>
        <v/>
      </c>
      <c r="AE1556" s="4" t="str">
        <f t="shared" ca="1" si="385"/>
        <v/>
      </c>
    </row>
    <row r="1557" spans="7:31" ht="20.100000000000001" customHeight="1">
      <c r="G1557" s="117" cm="1">
        <f t="array" aca="1" ref="G1557" ca="1">SUMIFS(Proposed_Hours,Proposed_Labor_Category,$D1557,Proposed_Company,$C1557,Proposed_MSA_Code,$E1557)</f>
        <v>0</v>
      </c>
      <c r="H1557" s="7" t="str">
        <f t="shared" ca="1" si="393"/>
        <v/>
      </c>
      <c r="I1557" s="4" t="str" cm="1">
        <f t="array" aca="1" ref="I1557" ca="1">IFERROR(IF(SUMIFS(Proposed_Direct_Cost,Proposed_Labor_Category,$D1557,Proposed_Company,$C1557,Proposed_MSA_Code,$E1557)=0,"Not Proposed",SUMIFS(Proposed_Direct_Cost,Proposed_Labor_Category,$D1557,Proposed_Company,$C1557,Proposed_MSA_Code,$E1557)),"")</f>
        <v>Not Proposed</v>
      </c>
      <c r="J1557" s="117" cm="1">
        <f t="array" aca="1" ref="J1557" ca="1">SUMIFS(Invoice_Hours,Invoice_Labor_Category,$D1557,Invoice_Company,$C1557,Invoice_MSA_Code,$E1557)</f>
        <v>0</v>
      </c>
      <c r="K1557" s="7" t="str">
        <f t="shared" ca="1" si="394"/>
        <v/>
      </c>
      <c r="L1557" s="222" cm="1">
        <f t="array" aca="1" ref="L1557" ca="1">IFERROR(SUMIFS(Invoice_Direct_Cost,Invoice_Labor_Category,$D1557,Invoice_Company,$C1557,Invoice_MSA_Code,$E1557),"")</f>
        <v>0</v>
      </c>
      <c r="M1557" s="7" t="str">
        <f t="shared" ca="1" si="395"/>
        <v/>
      </c>
      <c r="N1557" s="220" t="str">
        <f t="shared" ca="1" si="400"/>
        <v/>
      </c>
      <c r="O1557" s="7" t="str">
        <f t="shared" ca="1" si="396"/>
        <v/>
      </c>
      <c r="P1557" s="7" t="str">
        <f t="shared" ca="1" si="397"/>
        <v/>
      </c>
      <c r="Q1557" s="7" t="str">
        <f t="shared" ca="1" si="398"/>
        <v/>
      </c>
      <c r="R1557" s="7" t="str">
        <f t="shared" ca="1" si="399"/>
        <v/>
      </c>
      <c r="S1557" s="7" t="str">
        <f t="shared" ca="1" si="386"/>
        <v/>
      </c>
      <c r="T1557" s="7" t="str">
        <f t="shared" ca="1" si="387"/>
        <v/>
      </c>
      <c r="V1557" s="120" cm="1">
        <f t="array" aca="1" ref="V1557" ca="1">SUMIFS(Invoice_Hours,Invoice_Labor_Category,$D1557,Invoice_Company,$C1557,Invoice_MSA_Code,$E1557)</f>
        <v>0</v>
      </c>
      <c r="W1557" s="121" t="str">
        <f t="shared" ca="1" si="388"/>
        <v/>
      </c>
      <c r="X1557" s="151" t="str">
        <f t="shared" ca="1" si="389"/>
        <v/>
      </c>
      <c r="AB1557" t="str">
        <f t="shared" si="390"/>
        <v/>
      </c>
      <c r="AC1557" t="str">
        <f t="shared" si="391"/>
        <v/>
      </c>
      <c r="AD1557" t="str">
        <f t="shared" si="392"/>
        <v/>
      </c>
      <c r="AE1557" s="4" t="str">
        <f t="shared" ca="1" si="385"/>
        <v/>
      </c>
    </row>
    <row r="1558" spans="7:31" ht="20.100000000000001" customHeight="1">
      <c r="G1558" s="117" cm="1">
        <f t="array" aca="1" ref="G1558" ca="1">SUMIFS(Proposed_Hours,Proposed_Labor_Category,$D1558,Proposed_Company,$C1558,Proposed_MSA_Code,$E1558)</f>
        <v>0</v>
      </c>
      <c r="H1558" s="7" t="str">
        <f t="shared" ca="1" si="393"/>
        <v/>
      </c>
      <c r="I1558" s="4" t="str" cm="1">
        <f t="array" aca="1" ref="I1558" ca="1">IFERROR(IF(SUMIFS(Proposed_Direct_Cost,Proposed_Labor_Category,$D1558,Proposed_Company,$C1558,Proposed_MSA_Code,$E1558)=0,"Not Proposed",SUMIFS(Proposed_Direct_Cost,Proposed_Labor_Category,$D1558,Proposed_Company,$C1558,Proposed_MSA_Code,$E1558)),"")</f>
        <v>Not Proposed</v>
      </c>
      <c r="J1558" s="117" cm="1">
        <f t="array" aca="1" ref="J1558" ca="1">SUMIFS(Invoice_Hours,Invoice_Labor_Category,$D1558,Invoice_Company,$C1558,Invoice_MSA_Code,$E1558)</f>
        <v>0</v>
      </c>
      <c r="K1558" s="7" t="str">
        <f t="shared" ca="1" si="394"/>
        <v/>
      </c>
      <c r="L1558" s="222" cm="1">
        <f t="array" aca="1" ref="L1558" ca="1">IFERROR(SUMIFS(Invoice_Direct_Cost,Invoice_Labor_Category,$D1558,Invoice_Company,$C1558,Invoice_MSA_Code,$E1558),"")</f>
        <v>0</v>
      </c>
      <c r="M1558" s="7" t="str">
        <f t="shared" ca="1" si="395"/>
        <v/>
      </c>
      <c r="N1558" s="220" t="str">
        <f t="shared" ca="1" si="400"/>
        <v/>
      </c>
      <c r="O1558" s="7" t="str">
        <f t="shared" ca="1" si="396"/>
        <v/>
      </c>
      <c r="P1558" s="7" t="str">
        <f t="shared" ca="1" si="397"/>
        <v/>
      </c>
      <c r="Q1558" s="7" t="str">
        <f t="shared" ca="1" si="398"/>
        <v/>
      </c>
      <c r="R1558" s="7" t="str">
        <f t="shared" ca="1" si="399"/>
        <v/>
      </c>
      <c r="S1558" s="7" t="str">
        <f t="shared" ca="1" si="386"/>
        <v/>
      </c>
      <c r="T1558" s="7" t="str">
        <f t="shared" ca="1" si="387"/>
        <v/>
      </c>
      <c r="V1558" s="120" cm="1">
        <f t="array" aca="1" ref="V1558" ca="1">SUMIFS(Invoice_Hours,Invoice_Labor_Category,$D1558,Invoice_Company,$C1558,Invoice_MSA_Code,$E1558)</f>
        <v>0</v>
      </c>
      <c r="W1558" s="121" t="str">
        <f t="shared" ca="1" si="388"/>
        <v/>
      </c>
      <c r="X1558" s="152" t="str">
        <f t="shared" ca="1" si="389"/>
        <v/>
      </c>
      <c r="AB1558" t="str">
        <f t="shared" si="390"/>
        <v/>
      </c>
      <c r="AC1558" t="str">
        <f t="shared" si="391"/>
        <v/>
      </c>
      <c r="AD1558" t="str">
        <f t="shared" si="392"/>
        <v/>
      </c>
      <c r="AE1558" s="4" t="str">
        <f t="shared" ca="1" si="385"/>
        <v/>
      </c>
    </row>
    <row r="1559" spans="7:31" ht="20.100000000000001" customHeight="1">
      <c r="G1559" s="117" cm="1">
        <f t="array" aca="1" ref="G1559" ca="1">SUMIFS(Proposed_Hours,Proposed_Labor_Category,$D1559,Proposed_Company,$C1559,Proposed_MSA_Code,$E1559)</f>
        <v>0</v>
      </c>
      <c r="H1559" s="7" t="str">
        <f t="shared" ca="1" si="393"/>
        <v/>
      </c>
      <c r="I1559" s="4" t="str" cm="1">
        <f t="array" aca="1" ref="I1559" ca="1">IFERROR(IF(SUMIFS(Proposed_Direct_Cost,Proposed_Labor_Category,$D1559,Proposed_Company,$C1559,Proposed_MSA_Code,$E1559)=0,"Not Proposed",SUMIFS(Proposed_Direct_Cost,Proposed_Labor_Category,$D1559,Proposed_Company,$C1559,Proposed_MSA_Code,$E1559)),"")</f>
        <v>Not Proposed</v>
      </c>
      <c r="J1559" s="117" cm="1">
        <f t="array" aca="1" ref="J1559" ca="1">SUMIFS(Invoice_Hours,Invoice_Labor_Category,$D1559,Invoice_Company,$C1559,Invoice_MSA_Code,$E1559)</f>
        <v>0</v>
      </c>
      <c r="K1559" s="7" t="str">
        <f t="shared" ca="1" si="394"/>
        <v/>
      </c>
      <c r="L1559" s="222" cm="1">
        <f t="array" aca="1" ref="L1559" ca="1">IFERROR(SUMIFS(Invoice_Direct_Cost,Invoice_Labor_Category,$D1559,Invoice_Company,$C1559,Invoice_MSA_Code,$E1559),"")</f>
        <v>0</v>
      </c>
      <c r="M1559" s="7" t="str">
        <f t="shared" ca="1" si="395"/>
        <v/>
      </c>
      <c r="N1559" s="220" t="str">
        <f t="shared" ca="1" si="400"/>
        <v/>
      </c>
      <c r="O1559" s="7" t="str">
        <f t="shared" ca="1" si="396"/>
        <v/>
      </c>
      <c r="P1559" s="7" t="str">
        <f t="shared" ca="1" si="397"/>
        <v/>
      </c>
      <c r="Q1559" s="7" t="str">
        <f t="shared" ca="1" si="398"/>
        <v/>
      </c>
      <c r="R1559" s="7" t="str">
        <f t="shared" ca="1" si="399"/>
        <v/>
      </c>
      <c r="S1559" s="7" t="str">
        <f t="shared" ca="1" si="386"/>
        <v/>
      </c>
      <c r="T1559" s="7" t="str">
        <f t="shared" ca="1" si="387"/>
        <v/>
      </c>
      <c r="V1559" s="120" cm="1">
        <f t="array" aca="1" ref="V1559" ca="1">SUMIFS(Invoice_Hours,Invoice_Labor_Category,$D1559,Invoice_Company,$C1559,Invoice_MSA_Code,$E1559)</f>
        <v>0</v>
      </c>
      <c r="W1559" s="121" t="str">
        <f t="shared" ca="1" si="388"/>
        <v/>
      </c>
      <c r="X1559" s="151" t="str">
        <f t="shared" ca="1" si="389"/>
        <v/>
      </c>
      <c r="AB1559" t="str">
        <f t="shared" si="390"/>
        <v/>
      </c>
      <c r="AC1559" t="str">
        <f t="shared" si="391"/>
        <v/>
      </c>
      <c r="AD1559" t="str">
        <f t="shared" si="392"/>
        <v/>
      </c>
      <c r="AE1559" s="4" t="str">
        <f t="shared" ca="1" si="385"/>
        <v/>
      </c>
    </row>
    <row r="1560" spans="7:31" ht="20.100000000000001" customHeight="1">
      <c r="G1560" s="117" cm="1">
        <f t="array" aca="1" ref="G1560" ca="1">SUMIFS(Proposed_Hours,Proposed_Labor_Category,$D1560,Proposed_Company,$C1560,Proposed_MSA_Code,$E1560)</f>
        <v>0</v>
      </c>
      <c r="H1560" s="7" t="str">
        <f t="shared" ca="1" si="393"/>
        <v/>
      </c>
      <c r="I1560" s="4" t="str" cm="1">
        <f t="array" aca="1" ref="I1560" ca="1">IFERROR(IF(SUMIFS(Proposed_Direct_Cost,Proposed_Labor_Category,$D1560,Proposed_Company,$C1560,Proposed_MSA_Code,$E1560)=0,"Not Proposed",SUMIFS(Proposed_Direct_Cost,Proposed_Labor_Category,$D1560,Proposed_Company,$C1560,Proposed_MSA_Code,$E1560)),"")</f>
        <v>Not Proposed</v>
      </c>
      <c r="J1560" s="117" cm="1">
        <f t="array" aca="1" ref="J1560" ca="1">SUMIFS(Invoice_Hours,Invoice_Labor_Category,$D1560,Invoice_Company,$C1560,Invoice_MSA_Code,$E1560)</f>
        <v>0</v>
      </c>
      <c r="K1560" s="7" t="str">
        <f t="shared" ca="1" si="394"/>
        <v/>
      </c>
      <c r="L1560" s="222" cm="1">
        <f t="array" aca="1" ref="L1560" ca="1">IFERROR(SUMIFS(Invoice_Direct_Cost,Invoice_Labor_Category,$D1560,Invoice_Company,$C1560,Invoice_MSA_Code,$E1560),"")</f>
        <v>0</v>
      </c>
      <c r="M1560" s="7" t="str">
        <f t="shared" ca="1" si="395"/>
        <v/>
      </c>
      <c r="N1560" s="220" t="str">
        <f t="shared" ca="1" si="400"/>
        <v/>
      </c>
      <c r="O1560" s="7" t="str">
        <f t="shared" ca="1" si="396"/>
        <v/>
      </c>
      <c r="P1560" s="7" t="str">
        <f t="shared" ca="1" si="397"/>
        <v/>
      </c>
      <c r="Q1560" s="7" t="str">
        <f t="shared" ca="1" si="398"/>
        <v/>
      </c>
      <c r="R1560" s="7" t="str">
        <f t="shared" ca="1" si="399"/>
        <v/>
      </c>
      <c r="S1560" s="7" t="str">
        <f t="shared" ca="1" si="386"/>
        <v/>
      </c>
      <c r="T1560" s="7" t="str">
        <f t="shared" ca="1" si="387"/>
        <v/>
      </c>
      <c r="V1560" s="120" cm="1">
        <f t="array" aca="1" ref="V1560" ca="1">SUMIFS(Invoice_Hours,Invoice_Labor_Category,$D1560,Invoice_Company,$C1560,Invoice_MSA_Code,$E1560)</f>
        <v>0</v>
      </c>
      <c r="W1560" s="121" t="str">
        <f t="shared" ca="1" si="388"/>
        <v/>
      </c>
      <c r="X1560" s="152" t="str">
        <f t="shared" ca="1" si="389"/>
        <v/>
      </c>
      <c r="AB1560" t="str">
        <f t="shared" si="390"/>
        <v/>
      </c>
      <c r="AC1560" t="str">
        <f t="shared" si="391"/>
        <v/>
      </c>
      <c r="AD1560" t="str">
        <f t="shared" si="392"/>
        <v/>
      </c>
      <c r="AE1560" s="4" t="str">
        <f t="shared" ca="1" si="385"/>
        <v/>
      </c>
    </row>
    <row r="1561" spans="7:31" ht="20.100000000000001" customHeight="1">
      <c r="G1561" s="117" cm="1">
        <f t="array" aca="1" ref="G1561" ca="1">SUMIFS(Proposed_Hours,Proposed_Labor_Category,$D1561,Proposed_Company,$C1561,Proposed_MSA_Code,$E1561)</f>
        <v>0</v>
      </c>
      <c r="H1561" s="7" t="str">
        <f t="shared" ca="1" si="393"/>
        <v/>
      </c>
      <c r="I1561" s="4" t="str" cm="1">
        <f t="array" aca="1" ref="I1561" ca="1">IFERROR(IF(SUMIFS(Proposed_Direct_Cost,Proposed_Labor_Category,$D1561,Proposed_Company,$C1561,Proposed_MSA_Code,$E1561)=0,"Not Proposed",SUMIFS(Proposed_Direct_Cost,Proposed_Labor_Category,$D1561,Proposed_Company,$C1561,Proposed_MSA_Code,$E1561)),"")</f>
        <v>Not Proposed</v>
      </c>
      <c r="J1561" s="117" cm="1">
        <f t="array" aca="1" ref="J1561" ca="1">SUMIFS(Invoice_Hours,Invoice_Labor_Category,$D1561,Invoice_Company,$C1561,Invoice_MSA_Code,$E1561)</f>
        <v>0</v>
      </c>
      <c r="K1561" s="7" t="str">
        <f t="shared" ca="1" si="394"/>
        <v/>
      </c>
      <c r="L1561" s="222" cm="1">
        <f t="array" aca="1" ref="L1561" ca="1">IFERROR(SUMIFS(Invoice_Direct_Cost,Invoice_Labor_Category,$D1561,Invoice_Company,$C1561,Invoice_MSA_Code,$E1561),"")</f>
        <v>0</v>
      </c>
      <c r="M1561" s="7" t="str">
        <f t="shared" ca="1" si="395"/>
        <v/>
      </c>
      <c r="N1561" s="220" t="str">
        <f t="shared" ca="1" si="400"/>
        <v/>
      </c>
      <c r="O1561" s="7" t="str">
        <f t="shared" ca="1" si="396"/>
        <v/>
      </c>
      <c r="P1561" s="7" t="str">
        <f t="shared" ca="1" si="397"/>
        <v/>
      </c>
      <c r="Q1561" s="7" t="str">
        <f t="shared" ca="1" si="398"/>
        <v/>
      </c>
      <c r="R1561" s="7" t="str">
        <f t="shared" ca="1" si="399"/>
        <v/>
      </c>
      <c r="S1561" s="7" t="str">
        <f t="shared" ca="1" si="386"/>
        <v/>
      </c>
      <c r="T1561" s="7" t="str">
        <f t="shared" ca="1" si="387"/>
        <v/>
      </c>
      <c r="V1561" s="120" cm="1">
        <f t="array" aca="1" ref="V1561" ca="1">SUMIFS(Invoice_Hours,Invoice_Labor_Category,$D1561,Invoice_Company,$C1561,Invoice_MSA_Code,$E1561)</f>
        <v>0</v>
      </c>
      <c r="W1561" s="121" t="str">
        <f t="shared" ca="1" si="388"/>
        <v/>
      </c>
      <c r="X1561" s="151" t="str">
        <f t="shared" ca="1" si="389"/>
        <v/>
      </c>
      <c r="AB1561" t="str">
        <f t="shared" si="390"/>
        <v/>
      </c>
      <c r="AC1561" t="str">
        <f t="shared" si="391"/>
        <v/>
      </c>
      <c r="AD1561" t="str">
        <f t="shared" si="392"/>
        <v/>
      </c>
      <c r="AE1561" s="4" t="str">
        <f t="shared" ca="1" si="385"/>
        <v/>
      </c>
    </row>
    <row r="1562" spans="7:31" ht="20.100000000000001" customHeight="1">
      <c r="G1562" s="117" cm="1">
        <f t="array" aca="1" ref="G1562" ca="1">SUMIFS(Proposed_Hours,Proposed_Labor_Category,$D1562,Proposed_Company,$C1562,Proposed_MSA_Code,$E1562)</f>
        <v>0</v>
      </c>
      <c r="H1562" s="7" t="str">
        <f t="shared" ca="1" si="393"/>
        <v/>
      </c>
      <c r="I1562" s="4" t="str" cm="1">
        <f t="array" aca="1" ref="I1562" ca="1">IFERROR(IF(SUMIFS(Proposed_Direct_Cost,Proposed_Labor_Category,$D1562,Proposed_Company,$C1562,Proposed_MSA_Code,$E1562)=0,"Not Proposed",SUMIFS(Proposed_Direct_Cost,Proposed_Labor_Category,$D1562,Proposed_Company,$C1562,Proposed_MSA_Code,$E1562)),"")</f>
        <v>Not Proposed</v>
      </c>
      <c r="J1562" s="117" cm="1">
        <f t="array" aca="1" ref="J1562" ca="1">SUMIFS(Invoice_Hours,Invoice_Labor_Category,$D1562,Invoice_Company,$C1562,Invoice_MSA_Code,$E1562)</f>
        <v>0</v>
      </c>
      <c r="K1562" s="7" t="str">
        <f t="shared" ca="1" si="394"/>
        <v/>
      </c>
      <c r="L1562" s="222" cm="1">
        <f t="array" aca="1" ref="L1562" ca="1">IFERROR(SUMIFS(Invoice_Direct_Cost,Invoice_Labor_Category,$D1562,Invoice_Company,$C1562,Invoice_MSA_Code,$E1562),"")</f>
        <v>0</v>
      </c>
      <c r="M1562" s="7" t="str">
        <f t="shared" ca="1" si="395"/>
        <v/>
      </c>
      <c r="N1562" s="220" t="str">
        <f t="shared" ca="1" si="400"/>
        <v/>
      </c>
      <c r="O1562" s="7" t="str">
        <f t="shared" ca="1" si="396"/>
        <v/>
      </c>
      <c r="P1562" s="7" t="str">
        <f t="shared" ca="1" si="397"/>
        <v/>
      </c>
      <c r="Q1562" s="7" t="str">
        <f t="shared" ca="1" si="398"/>
        <v/>
      </c>
      <c r="R1562" s="7" t="str">
        <f t="shared" ca="1" si="399"/>
        <v/>
      </c>
      <c r="S1562" s="7" t="str">
        <f t="shared" ca="1" si="386"/>
        <v/>
      </c>
      <c r="T1562" s="7" t="str">
        <f t="shared" ca="1" si="387"/>
        <v/>
      </c>
      <c r="V1562" s="120" cm="1">
        <f t="array" aca="1" ref="V1562" ca="1">SUMIFS(Invoice_Hours,Invoice_Labor_Category,$D1562,Invoice_Company,$C1562,Invoice_MSA_Code,$E1562)</f>
        <v>0</v>
      </c>
      <c r="W1562" s="121" t="str">
        <f t="shared" ca="1" si="388"/>
        <v/>
      </c>
      <c r="X1562" s="152" t="str">
        <f t="shared" ca="1" si="389"/>
        <v/>
      </c>
      <c r="AB1562" t="str">
        <f t="shared" si="390"/>
        <v/>
      </c>
      <c r="AC1562" t="str">
        <f t="shared" si="391"/>
        <v/>
      </c>
      <c r="AD1562" t="str">
        <f t="shared" si="392"/>
        <v/>
      </c>
      <c r="AE1562" s="4" t="str">
        <f t="shared" ca="1" si="385"/>
        <v/>
      </c>
    </row>
    <row r="1563" spans="7:31" ht="20.100000000000001" customHeight="1">
      <c r="G1563" s="117" cm="1">
        <f t="array" aca="1" ref="G1563" ca="1">SUMIFS(Proposed_Hours,Proposed_Labor_Category,$D1563,Proposed_Company,$C1563,Proposed_MSA_Code,$E1563)</f>
        <v>0</v>
      </c>
      <c r="H1563" s="7" t="str">
        <f t="shared" ca="1" si="393"/>
        <v/>
      </c>
      <c r="I1563" s="4" t="str" cm="1">
        <f t="array" aca="1" ref="I1563" ca="1">IFERROR(IF(SUMIFS(Proposed_Direct_Cost,Proposed_Labor_Category,$D1563,Proposed_Company,$C1563,Proposed_MSA_Code,$E1563)=0,"Not Proposed",SUMIFS(Proposed_Direct_Cost,Proposed_Labor_Category,$D1563,Proposed_Company,$C1563,Proposed_MSA_Code,$E1563)),"")</f>
        <v>Not Proposed</v>
      </c>
      <c r="J1563" s="117" cm="1">
        <f t="array" aca="1" ref="J1563" ca="1">SUMIFS(Invoice_Hours,Invoice_Labor_Category,$D1563,Invoice_Company,$C1563,Invoice_MSA_Code,$E1563)</f>
        <v>0</v>
      </c>
      <c r="K1563" s="7" t="str">
        <f t="shared" ca="1" si="394"/>
        <v/>
      </c>
      <c r="L1563" s="222" cm="1">
        <f t="array" aca="1" ref="L1563" ca="1">IFERROR(SUMIFS(Invoice_Direct_Cost,Invoice_Labor_Category,$D1563,Invoice_Company,$C1563,Invoice_MSA_Code,$E1563),"")</f>
        <v>0</v>
      </c>
      <c r="M1563" s="7" t="str">
        <f t="shared" ca="1" si="395"/>
        <v/>
      </c>
      <c r="N1563" s="220" t="str">
        <f t="shared" ca="1" si="400"/>
        <v/>
      </c>
      <c r="O1563" s="7" t="str">
        <f t="shared" ca="1" si="396"/>
        <v/>
      </c>
      <c r="P1563" s="7" t="str">
        <f t="shared" ca="1" si="397"/>
        <v/>
      </c>
      <c r="Q1563" s="7" t="str">
        <f t="shared" ca="1" si="398"/>
        <v/>
      </c>
      <c r="R1563" s="7" t="str">
        <f t="shared" ca="1" si="399"/>
        <v/>
      </c>
      <c r="S1563" s="7" t="str">
        <f t="shared" ca="1" si="386"/>
        <v/>
      </c>
      <c r="T1563" s="7" t="str">
        <f t="shared" ca="1" si="387"/>
        <v/>
      </c>
      <c r="V1563" s="120" cm="1">
        <f t="array" aca="1" ref="V1563" ca="1">SUMIFS(Invoice_Hours,Invoice_Labor_Category,$D1563,Invoice_Company,$C1563,Invoice_MSA_Code,$E1563)</f>
        <v>0</v>
      </c>
      <c r="W1563" s="121" t="str">
        <f t="shared" ca="1" si="388"/>
        <v/>
      </c>
      <c r="X1563" s="151" t="str">
        <f t="shared" ca="1" si="389"/>
        <v/>
      </c>
      <c r="AB1563" t="str">
        <f t="shared" si="390"/>
        <v/>
      </c>
      <c r="AC1563" t="str">
        <f t="shared" si="391"/>
        <v/>
      </c>
      <c r="AD1563" t="str">
        <f t="shared" si="392"/>
        <v/>
      </c>
      <c r="AE1563" s="4" t="str">
        <f t="shared" ca="1" si="385"/>
        <v/>
      </c>
    </row>
    <row r="1564" spans="7:31" ht="20.100000000000001" customHeight="1">
      <c r="G1564" s="117" cm="1">
        <f t="array" aca="1" ref="G1564" ca="1">SUMIFS(Proposed_Hours,Proposed_Labor_Category,$D1564,Proposed_Company,$C1564,Proposed_MSA_Code,$E1564)</f>
        <v>0</v>
      </c>
      <c r="H1564" s="7" t="str">
        <f t="shared" ca="1" si="393"/>
        <v/>
      </c>
      <c r="I1564" s="4" t="str" cm="1">
        <f t="array" aca="1" ref="I1564" ca="1">IFERROR(IF(SUMIFS(Proposed_Direct_Cost,Proposed_Labor_Category,$D1564,Proposed_Company,$C1564,Proposed_MSA_Code,$E1564)=0,"Not Proposed",SUMIFS(Proposed_Direct_Cost,Proposed_Labor_Category,$D1564,Proposed_Company,$C1564,Proposed_MSA_Code,$E1564)),"")</f>
        <v>Not Proposed</v>
      </c>
      <c r="J1564" s="117" cm="1">
        <f t="array" aca="1" ref="J1564" ca="1">SUMIFS(Invoice_Hours,Invoice_Labor_Category,$D1564,Invoice_Company,$C1564,Invoice_MSA_Code,$E1564)</f>
        <v>0</v>
      </c>
      <c r="K1564" s="7" t="str">
        <f t="shared" ca="1" si="394"/>
        <v/>
      </c>
      <c r="L1564" s="222" cm="1">
        <f t="array" aca="1" ref="L1564" ca="1">IFERROR(SUMIFS(Invoice_Direct_Cost,Invoice_Labor_Category,$D1564,Invoice_Company,$C1564,Invoice_MSA_Code,$E1564),"")</f>
        <v>0</v>
      </c>
      <c r="M1564" s="7" t="str">
        <f t="shared" ca="1" si="395"/>
        <v/>
      </c>
      <c r="N1564" s="220" t="str">
        <f t="shared" ca="1" si="400"/>
        <v/>
      </c>
      <c r="O1564" s="7" t="str">
        <f t="shared" ca="1" si="396"/>
        <v/>
      </c>
      <c r="P1564" s="7" t="str">
        <f t="shared" ca="1" si="397"/>
        <v/>
      </c>
      <c r="Q1564" s="7" t="str">
        <f t="shared" ca="1" si="398"/>
        <v/>
      </c>
      <c r="R1564" s="7" t="str">
        <f t="shared" ca="1" si="399"/>
        <v/>
      </c>
      <c r="S1564" s="7" t="str">
        <f t="shared" ca="1" si="386"/>
        <v/>
      </c>
      <c r="T1564" s="7" t="str">
        <f t="shared" ca="1" si="387"/>
        <v/>
      </c>
      <c r="V1564" s="120" cm="1">
        <f t="array" aca="1" ref="V1564" ca="1">SUMIFS(Invoice_Hours,Invoice_Labor_Category,$D1564,Invoice_Company,$C1564,Invoice_MSA_Code,$E1564)</f>
        <v>0</v>
      </c>
      <c r="W1564" s="121" t="str">
        <f t="shared" ca="1" si="388"/>
        <v/>
      </c>
      <c r="X1564" s="152" t="str">
        <f t="shared" ca="1" si="389"/>
        <v/>
      </c>
      <c r="AB1564" t="str">
        <f t="shared" si="390"/>
        <v/>
      </c>
      <c r="AC1564" t="str">
        <f t="shared" si="391"/>
        <v/>
      </c>
      <c r="AD1564" t="str">
        <f t="shared" si="392"/>
        <v/>
      </c>
      <c r="AE1564" s="4" t="str">
        <f t="shared" ca="1" si="385"/>
        <v/>
      </c>
    </row>
    <row r="1565" spans="7:31" ht="20.100000000000001" customHeight="1">
      <c r="G1565" s="117" cm="1">
        <f t="array" aca="1" ref="G1565" ca="1">SUMIFS(Proposed_Hours,Proposed_Labor_Category,$D1565,Proposed_Company,$C1565,Proposed_MSA_Code,$E1565)</f>
        <v>0</v>
      </c>
      <c r="H1565" s="7" t="str">
        <f t="shared" ca="1" si="393"/>
        <v/>
      </c>
      <c r="I1565" s="4" t="str" cm="1">
        <f t="array" aca="1" ref="I1565" ca="1">IFERROR(IF(SUMIFS(Proposed_Direct_Cost,Proposed_Labor_Category,$D1565,Proposed_Company,$C1565,Proposed_MSA_Code,$E1565)=0,"Not Proposed",SUMIFS(Proposed_Direct_Cost,Proposed_Labor_Category,$D1565,Proposed_Company,$C1565,Proposed_MSA_Code,$E1565)),"")</f>
        <v>Not Proposed</v>
      </c>
      <c r="J1565" s="117" cm="1">
        <f t="array" aca="1" ref="J1565" ca="1">SUMIFS(Invoice_Hours,Invoice_Labor_Category,$D1565,Invoice_Company,$C1565,Invoice_MSA_Code,$E1565)</f>
        <v>0</v>
      </c>
      <c r="K1565" s="7" t="str">
        <f t="shared" ca="1" si="394"/>
        <v/>
      </c>
      <c r="L1565" s="222" cm="1">
        <f t="array" aca="1" ref="L1565" ca="1">IFERROR(SUMIFS(Invoice_Direct_Cost,Invoice_Labor_Category,$D1565,Invoice_Company,$C1565,Invoice_MSA_Code,$E1565),"")</f>
        <v>0</v>
      </c>
      <c r="M1565" s="7" t="str">
        <f t="shared" ca="1" si="395"/>
        <v/>
      </c>
      <c r="N1565" s="220" t="str">
        <f t="shared" ca="1" si="400"/>
        <v/>
      </c>
      <c r="O1565" s="7" t="str">
        <f t="shared" ca="1" si="396"/>
        <v/>
      </c>
      <c r="P1565" s="7" t="str">
        <f t="shared" ca="1" si="397"/>
        <v/>
      </c>
      <c r="Q1565" s="7" t="str">
        <f t="shared" ca="1" si="398"/>
        <v/>
      </c>
      <c r="R1565" s="7" t="str">
        <f t="shared" ca="1" si="399"/>
        <v/>
      </c>
      <c r="S1565" s="7" t="str">
        <f t="shared" ca="1" si="386"/>
        <v/>
      </c>
      <c r="T1565" s="7" t="str">
        <f t="shared" ca="1" si="387"/>
        <v/>
      </c>
      <c r="V1565" s="120" cm="1">
        <f t="array" aca="1" ref="V1565" ca="1">SUMIFS(Invoice_Hours,Invoice_Labor_Category,$D1565,Invoice_Company,$C1565,Invoice_MSA_Code,$E1565)</f>
        <v>0</v>
      </c>
      <c r="W1565" s="121" t="str">
        <f t="shared" ca="1" si="388"/>
        <v/>
      </c>
      <c r="X1565" s="151" t="str">
        <f t="shared" ca="1" si="389"/>
        <v/>
      </c>
      <c r="AB1565" t="str">
        <f t="shared" si="390"/>
        <v/>
      </c>
      <c r="AC1565" t="str">
        <f t="shared" si="391"/>
        <v/>
      </c>
      <c r="AD1565" t="str">
        <f t="shared" si="392"/>
        <v/>
      </c>
      <c r="AE1565" s="4" t="str">
        <f t="shared" ca="1" si="385"/>
        <v/>
      </c>
    </row>
    <row r="1566" spans="7:31" ht="20.100000000000001" customHeight="1">
      <c r="G1566" s="117" cm="1">
        <f t="array" aca="1" ref="G1566" ca="1">SUMIFS(Proposed_Hours,Proposed_Labor_Category,$D1566,Proposed_Company,$C1566,Proposed_MSA_Code,$E1566)</f>
        <v>0</v>
      </c>
      <c r="H1566" s="7" t="str">
        <f t="shared" ca="1" si="393"/>
        <v/>
      </c>
      <c r="I1566" s="4" t="str" cm="1">
        <f t="array" aca="1" ref="I1566" ca="1">IFERROR(IF(SUMIFS(Proposed_Direct_Cost,Proposed_Labor_Category,$D1566,Proposed_Company,$C1566,Proposed_MSA_Code,$E1566)=0,"Not Proposed",SUMIFS(Proposed_Direct_Cost,Proposed_Labor_Category,$D1566,Proposed_Company,$C1566,Proposed_MSA_Code,$E1566)),"")</f>
        <v>Not Proposed</v>
      </c>
      <c r="J1566" s="117" cm="1">
        <f t="array" aca="1" ref="J1566" ca="1">SUMIFS(Invoice_Hours,Invoice_Labor_Category,$D1566,Invoice_Company,$C1566,Invoice_MSA_Code,$E1566)</f>
        <v>0</v>
      </c>
      <c r="K1566" s="7" t="str">
        <f t="shared" ca="1" si="394"/>
        <v/>
      </c>
      <c r="L1566" s="222" cm="1">
        <f t="array" aca="1" ref="L1566" ca="1">IFERROR(SUMIFS(Invoice_Direct_Cost,Invoice_Labor_Category,$D1566,Invoice_Company,$C1566,Invoice_MSA_Code,$E1566),"")</f>
        <v>0</v>
      </c>
      <c r="M1566" s="7" t="str">
        <f t="shared" ca="1" si="395"/>
        <v/>
      </c>
      <c r="N1566" s="220" t="str">
        <f t="shared" ca="1" si="400"/>
        <v/>
      </c>
      <c r="O1566" s="7" t="str">
        <f t="shared" ca="1" si="396"/>
        <v/>
      </c>
      <c r="P1566" s="7" t="str">
        <f t="shared" ca="1" si="397"/>
        <v/>
      </c>
      <c r="Q1566" s="7" t="str">
        <f t="shared" ca="1" si="398"/>
        <v/>
      </c>
      <c r="R1566" s="7" t="str">
        <f t="shared" ca="1" si="399"/>
        <v/>
      </c>
      <c r="S1566" s="7" t="str">
        <f t="shared" ca="1" si="386"/>
        <v/>
      </c>
      <c r="T1566" s="7" t="str">
        <f t="shared" ca="1" si="387"/>
        <v/>
      </c>
      <c r="V1566" s="120" cm="1">
        <f t="array" aca="1" ref="V1566" ca="1">SUMIFS(Invoice_Hours,Invoice_Labor_Category,$D1566,Invoice_Company,$C1566,Invoice_MSA_Code,$E1566)</f>
        <v>0</v>
      </c>
      <c r="W1566" s="121" t="str">
        <f t="shared" ca="1" si="388"/>
        <v/>
      </c>
      <c r="X1566" s="152" t="str">
        <f t="shared" ca="1" si="389"/>
        <v/>
      </c>
      <c r="AB1566" t="str">
        <f t="shared" si="390"/>
        <v/>
      </c>
      <c r="AC1566" t="str">
        <f t="shared" si="391"/>
        <v/>
      </c>
      <c r="AD1566" t="str">
        <f t="shared" si="392"/>
        <v/>
      </c>
      <c r="AE1566" s="4" t="str">
        <f t="shared" ref="AE1566:AE1629" ca="1" si="401">X1566</f>
        <v/>
      </c>
    </row>
    <row r="1567" spans="7:31" ht="20.100000000000001" customHeight="1">
      <c r="G1567" s="117" cm="1">
        <f t="array" aca="1" ref="G1567" ca="1">SUMIFS(Proposed_Hours,Proposed_Labor_Category,$D1567,Proposed_Company,$C1567,Proposed_MSA_Code,$E1567)</f>
        <v>0</v>
      </c>
      <c r="H1567" s="7" t="str">
        <f t="shared" ca="1" si="393"/>
        <v/>
      </c>
      <c r="I1567" s="4" t="str" cm="1">
        <f t="array" aca="1" ref="I1567" ca="1">IFERROR(IF(SUMIFS(Proposed_Direct_Cost,Proposed_Labor_Category,$D1567,Proposed_Company,$C1567,Proposed_MSA_Code,$E1567)=0,"Not Proposed",SUMIFS(Proposed_Direct_Cost,Proposed_Labor_Category,$D1567,Proposed_Company,$C1567,Proposed_MSA_Code,$E1567)),"")</f>
        <v>Not Proposed</v>
      </c>
      <c r="J1567" s="117" cm="1">
        <f t="array" aca="1" ref="J1567" ca="1">SUMIFS(Invoice_Hours,Invoice_Labor_Category,$D1567,Invoice_Company,$C1567,Invoice_MSA_Code,$E1567)</f>
        <v>0</v>
      </c>
      <c r="K1567" s="7" t="str">
        <f t="shared" ca="1" si="394"/>
        <v/>
      </c>
      <c r="L1567" s="222" cm="1">
        <f t="array" aca="1" ref="L1567" ca="1">IFERROR(SUMIFS(Invoice_Direct_Cost,Invoice_Labor_Category,$D1567,Invoice_Company,$C1567,Invoice_MSA_Code,$E1567),"")</f>
        <v>0</v>
      </c>
      <c r="M1567" s="7" t="str">
        <f t="shared" ca="1" si="395"/>
        <v/>
      </c>
      <c r="N1567" s="220" t="str">
        <f t="shared" ca="1" si="400"/>
        <v/>
      </c>
      <c r="O1567" s="7" t="str">
        <f t="shared" ca="1" si="396"/>
        <v/>
      </c>
      <c r="P1567" s="7" t="str">
        <f t="shared" ca="1" si="397"/>
        <v/>
      </c>
      <c r="Q1567" s="7" t="str">
        <f t="shared" ca="1" si="398"/>
        <v/>
      </c>
      <c r="R1567" s="7" t="str">
        <f t="shared" ca="1" si="399"/>
        <v/>
      </c>
      <c r="S1567" s="7" t="str">
        <f t="shared" ca="1" si="386"/>
        <v/>
      </c>
      <c r="T1567" s="7" t="str">
        <f t="shared" ca="1" si="387"/>
        <v/>
      </c>
      <c r="V1567" s="120" cm="1">
        <f t="array" aca="1" ref="V1567" ca="1">SUMIFS(Invoice_Hours,Invoice_Labor_Category,$D1567,Invoice_Company,$C1567,Invoice_MSA_Code,$E1567)</f>
        <v>0</v>
      </c>
      <c r="W1567" s="121" t="str">
        <f t="shared" ca="1" si="388"/>
        <v/>
      </c>
      <c r="X1567" s="151" t="str">
        <f t="shared" ca="1" si="389"/>
        <v/>
      </c>
      <c r="AB1567" t="str">
        <f t="shared" si="390"/>
        <v/>
      </c>
      <c r="AC1567" t="str">
        <f t="shared" si="391"/>
        <v/>
      </c>
      <c r="AD1567" t="str">
        <f t="shared" si="392"/>
        <v/>
      </c>
      <c r="AE1567" s="4" t="str">
        <f t="shared" ca="1" si="401"/>
        <v/>
      </c>
    </row>
    <row r="1568" spans="7:31" ht="20.100000000000001" customHeight="1">
      <c r="G1568" s="117" cm="1">
        <f t="array" aca="1" ref="G1568" ca="1">SUMIFS(Proposed_Hours,Proposed_Labor_Category,$D1568,Proposed_Company,$C1568,Proposed_MSA_Code,$E1568)</f>
        <v>0</v>
      </c>
      <c r="H1568" s="7" t="str">
        <f t="shared" ca="1" si="393"/>
        <v/>
      </c>
      <c r="I1568" s="4" t="str" cm="1">
        <f t="array" aca="1" ref="I1568" ca="1">IFERROR(IF(SUMIFS(Proposed_Direct_Cost,Proposed_Labor_Category,$D1568,Proposed_Company,$C1568,Proposed_MSA_Code,$E1568)=0,"Not Proposed",SUMIFS(Proposed_Direct_Cost,Proposed_Labor_Category,$D1568,Proposed_Company,$C1568,Proposed_MSA_Code,$E1568)),"")</f>
        <v>Not Proposed</v>
      </c>
      <c r="J1568" s="117" cm="1">
        <f t="array" aca="1" ref="J1568" ca="1">SUMIFS(Invoice_Hours,Invoice_Labor_Category,$D1568,Invoice_Company,$C1568,Invoice_MSA_Code,$E1568)</f>
        <v>0</v>
      </c>
      <c r="K1568" s="7" t="str">
        <f t="shared" ca="1" si="394"/>
        <v/>
      </c>
      <c r="L1568" s="222" cm="1">
        <f t="array" aca="1" ref="L1568" ca="1">IFERROR(SUMIFS(Invoice_Direct_Cost,Invoice_Labor_Category,$D1568,Invoice_Company,$C1568,Invoice_MSA_Code,$E1568),"")</f>
        <v>0</v>
      </c>
      <c r="M1568" s="7" t="str">
        <f t="shared" ca="1" si="395"/>
        <v/>
      </c>
      <c r="N1568" s="220" t="str">
        <f t="shared" ca="1" si="400"/>
        <v/>
      </c>
      <c r="O1568" s="7" t="str">
        <f t="shared" ca="1" si="396"/>
        <v/>
      </c>
      <c r="P1568" s="7" t="str">
        <f t="shared" ca="1" si="397"/>
        <v/>
      </c>
      <c r="Q1568" s="7" t="str">
        <f t="shared" ca="1" si="398"/>
        <v/>
      </c>
      <c r="R1568" s="7" t="str">
        <f t="shared" ca="1" si="399"/>
        <v/>
      </c>
      <c r="S1568" s="7" t="str">
        <f t="shared" ca="1" si="386"/>
        <v/>
      </c>
      <c r="T1568" s="7" t="str">
        <f t="shared" ca="1" si="387"/>
        <v/>
      </c>
      <c r="V1568" s="120" cm="1">
        <f t="array" aca="1" ref="V1568" ca="1">SUMIFS(Invoice_Hours,Invoice_Labor_Category,$D1568,Invoice_Company,$C1568,Invoice_MSA_Code,$E1568)</f>
        <v>0</v>
      </c>
      <c r="W1568" s="121" t="str">
        <f t="shared" ca="1" si="388"/>
        <v/>
      </c>
      <c r="X1568" s="152" t="str">
        <f t="shared" ca="1" si="389"/>
        <v/>
      </c>
      <c r="AB1568" t="str">
        <f t="shared" si="390"/>
        <v/>
      </c>
      <c r="AC1568" t="str">
        <f t="shared" si="391"/>
        <v/>
      </c>
      <c r="AD1568" t="str">
        <f t="shared" si="392"/>
        <v/>
      </c>
      <c r="AE1568" s="4" t="str">
        <f t="shared" ca="1" si="401"/>
        <v/>
      </c>
    </row>
    <row r="1569" spans="7:31" ht="20.100000000000001" customHeight="1">
      <c r="G1569" s="117" cm="1">
        <f t="array" aca="1" ref="G1569" ca="1">SUMIFS(Proposed_Hours,Proposed_Labor_Category,$D1569,Proposed_Company,$C1569,Proposed_MSA_Code,$E1569)</f>
        <v>0</v>
      </c>
      <c r="H1569" s="7" t="str">
        <f t="shared" ca="1" si="393"/>
        <v/>
      </c>
      <c r="I1569" s="4" t="str" cm="1">
        <f t="array" aca="1" ref="I1569" ca="1">IFERROR(IF(SUMIFS(Proposed_Direct_Cost,Proposed_Labor_Category,$D1569,Proposed_Company,$C1569,Proposed_MSA_Code,$E1569)=0,"Not Proposed",SUMIFS(Proposed_Direct_Cost,Proposed_Labor_Category,$D1569,Proposed_Company,$C1569,Proposed_MSA_Code,$E1569)),"")</f>
        <v>Not Proposed</v>
      </c>
      <c r="J1569" s="117" cm="1">
        <f t="array" aca="1" ref="J1569" ca="1">SUMIFS(Invoice_Hours,Invoice_Labor_Category,$D1569,Invoice_Company,$C1569,Invoice_MSA_Code,$E1569)</f>
        <v>0</v>
      </c>
      <c r="K1569" s="7" t="str">
        <f t="shared" ca="1" si="394"/>
        <v/>
      </c>
      <c r="L1569" s="222" cm="1">
        <f t="array" aca="1" ref="L1569" ca="1">IFERROR(SUMIFS(Invoice_Direct_Cost,Invoice_Labor_Category,$D1569,Invoice_Company,$C1569,Invoice_MSA_Code,$E1569),"")</f>
        <v>0</v>
      </c>
      <c r="M1569" s="7" t="str">
        <f t="shared" ca="1" si="395"/>
        <v/>
      </c>
      <c r="N1569" s="220" t="str">
        <f t="shared" ca="1" si="400"/>
        <v/>
      </c>
      <c r="O1569" s="7" t="str">
        <f t="shared" ca="1" si="396"/>
        <v/>
      </c>
      <c r="P1569" s="7" t="str">
        <f t="shared" ca="1" si="397"/>
        <v/>
      </c>
      <c r="Q1569" s="7" t="str">
        <f t="shared" ca="1" si="398"/>
        <v/>
      </c>
      <c r="R1569" s="7" t="str">
        <f t="shared" ca="1" si="399"/>
        <v/>
      </c>
      <c r="S1569" s="7" t="str">
        <f t="shared" ca="1" si="386"/>
        <v/>
      </c>
      <c r="T1569" s="7" t="str">
        <f t="shared" ca="1" si="387"/>
        <v/>
      </c>
      <c r="V1569" s="120" cm="1">
        <f t="array" aca="1" ref="V1569" ca="1">SUMIFS(Invoice_Hours,Invoice_Labor_Category,$D1569,Invoice_Company,$C1569,Invoice_MSA_Code,$E1569)</f>
        <v>0</v>
      </c>
      <c r="W1569" s="121" t="str">
        <f t="shared" ca="1" si="388"/>
        <v/>
      </c>
      <c r="X1569" s="151" t="str">
        <f t="shared" ca="1" si="389"/>
        <v/>
      </c>
      <c r="AB1569" t="str">
        <f t="shared" si="390"/>
        <v/>
      </c>
      <c r="AC1569" t="str">
        <f t="shared" si="391"/>
        <v/>
      </c>
      <c r="AD1569" t="str">
        <f t="shared" si="392"/>
        <v/>
      </c>
      <c r="AE1569" s="4" t="str">
        <f t="shared" ca="1" si="401"/>
        <v/>
      </c>
    </row>
    <row r="1570" spans="7:31" ht="20.100000000000001" customHeight="1">
      <c r="G1570" s="117" cm="1">
        <f t="array" aca="1" ref="G1570" ca="1">SUMIFS(Proposed_Hours,Proposed_Labor_Category,$D1570,Proposed_Company,$C1570,Proposed_MSA_Code,$E1570)</f>
        <v>0</v>
      </c>
      <c r="H1570" s="7" t="str">
        <f t="shared" ca="1" si="393"/>
        <v/>
      </c>
      <c r="I1570" s="4" t="str" cm="1">
        <f t="array" aca="1" ref="I1570" ca="1">IFERROR(IF(SUMIFS(Proposed_Direct_Cost,Proposed_Labor_Category,$D1570,Proposed_Company,$C1570,Proposed_MSA_Code,$E1570)=0,"Not Proposed",SUMIFS(Proposed_Direct_Cost,Proposed_Labor_Category,$D1570,Proposed_Company,$C1570,Proposed_MSA_Code,$E1570)),"")</f>
        <v>Not Proposed</v>
      </c>
      <c r="J1570" s="117" cm="1">
        <f t="array" aca="1" ref="J1570" ca="1">SUMIFS(Invoice_Hours,Invoice_Labor_Category,$D1570,Invoice_Company,$C1570,Invoice_MSA_Code,$E1570)</f>
        <v>0</v>
      </c>
      <c r="K1570" s="7" t="str">
        <f t="shared" ca="1" si="394"/>
        <v/>
      </c>
      <c r="L1570" s="222" cm="1">
        <f t="array" aca="1" ref="L1570" ca="1">IFERROR(SUMIFS(Invoice_Direct_Cost,Invoice_Labor_Category,$D1570,Invoice_Company,$C1570,Invoice_MSA_Code,$E1570),"")</f>
        <v>0</v>
      </c>
      <c r="M1570" s="7" t="str">
        <f t="shared" ca="1" si="395"/>
        <v/>
      </c>
      <c r="N1570" s="220" t="str">
        <f t="shared" ca="1" si="400"/>
        <v/>
      </c>
      <c r="O1570" s="7" t="str">
        <f t="shared" ca="1" si="396"/>
        <v/>
      </c>
      <c r="P1570" s="7" t="str">
        <f t="shared" ca="1" si="397"/>
        <v/>
      </c>
      <c r="Q1570" s="7" t="str">
        <f t="shared" ca="1" si="398"/>
        <v/>
      </c>
      <c r="R1570" s="7" t="str">
        <f t="shared" ca="1" si="399"/>
        <v/>
      </c>
      <c r="S1570" s="7" t="str">
        <f t="shared" ca="1" si="386"/>
        <v/>
      </c>
      <c r="T1570" s="7" t="str">
        <f t="shared" ca="1" si="387"/>
        <v/>
      </c>
      <c r="V1570" s="120" cm="1">
        <f t="array" aca="1" ref="V1570" ca="1">SUMIFS(Invoice_Hours,Invoice_Labor_Category,$D1570,Invoice_Company,$C1570,Invoice_MSA_Code,$E1570)</f>
        <v>0</v>
      </c>
      <c r="W1570" s="121" t="str">
        <f t="shared" ca="1" si="388"/>
        <v/>
      </c>
      <c r="X1570" s="152" t="str">
        <f t="shared" ca="1" si="389"/>
        <v/>
      </c>
      <c r="AB1570" t="str">
        <f t="shared" si="390"/>
        <v/>
      </c>
      <c r="AC1570" t="str">
        <f t="shared" si="391"/>
        <v/>
      </c>
      <c r="AD1570" t="str">
        <f t="shared" si="392"/>
        <v/>
      </c>
      <c r="AE1570" s="4" t="str">
        <f t="shared" ca="1" si="401"/>
        <v/>
      </c>
    </row>
    <row r="1571" spans="7:31" ht="20.100000000000001" customHeight="1">
      <c r="G1571" s="117" cm="1">
        <f t="array" aca="1" ref="G1571" ca="1">SUMIFS(Proposed_Hours,Proposed_Labor_Category,$D1571,Proposed_Company,$C1571,Proposed_MSA_Code,$E1571)</f>
        <v>0</v>
      </c>
      <c r="H1571" s="7" t="str">
        <f t="shared" ca="1" si="393"/>
        <v/>
      </c>
      <c r="I1571" s="4" t="str" cm="1">
        <f t="array" aca="1" ref="I1571" ca="1">IFERROR(IF(SUMIFS(Proposed_Direct_Cost,Proposed_Labor_Category,$D1571,Proposed_Company,$C1571,Proposed_MSA_Code,$E1571)=0,"Not Proposed",SUMIFS(Proposed_Direct_Cost,Proposed_Labor_Category,$D1571,Proposed_Company,$C1571,Proposed_MSA_Code,$E1571)),"")</f>
        <v>Not Proposed</v>
      </c>
      <c r="J1571" s="117" cm="1">
        <f t="array" aca="1" ref="J1571" ca="1">SUMIFS(Invoice_Hours,Invoice_Labor_Category,$D1571,Invoice_Company,$C1571,Invoice_MSA_Code,$E1571)</f>
        <v>0</v>
      </c>
      <c r="K1571" s="7" t="str">
        <f t="shared" ca="1" si="394"/>
        <v/>
      </c>
      <c r="L1571" s="222" cm="1">
        <f t="array" aca="1" ref="L1571" ca="1">IFERROR(SUMIFS(Invoice_Direct_Cost,Invoice_Labor_Category,$D1571,Invoice_Company,$C1571,Invoice_MSA_Code,$E1571),"")</f>
        <v>0</v>
      </c>
      <c r="M1571" s="7" t="str">
        <f t="shared" ca="1" si="395"/>
        <v/>
      </c>
      <c r="N1571" s="220" t="str">
        <f t="shared" ca="1" si="400"/>
        <v/>
      </c>
      <c r="O1571" s="7" t="str">
        <f t="shared" ca="1" si="396"/>
        <v/>
      </c>
      <c r="P1571" s="7" t="str">
        <f t="shared" ca="1" si="397"/>
        <v/>
      </c>
      <c r="Q1571" s="7" t="str">
        <f t="shared" ca="1" si="398"/>
        <v/>
      </c>
      <c r="R1571" s="7" t="str">
        <f t="shared" ca="1" si="399"/>
        <v/>
      </c>
      <c r="S1571" s="7" t="str">
        <f t="shared" ca="1" si="386"/>
        <v/>
      </c>
      <c r="T1571" s="7" t="str">
        <f t="shared" ca="1" si="387"/>
        <v/>
      </c>
      <c r="V1571" s="120" cm="1">
        <f t="array" aca="1" ref="V1571" ca="1">SUMIFS(Invoice_Hours,Invoice_Labor_Category,$D1571,Invoice_Company,$C1571,Invoice_MSA_Code,$E1571)</f>
        <v>0</v>
      </c>
      <c r="W1571" s="121" t="str">
        <f t="shared" ca="1" si="388"/>
        <v/>
      </c>
      <c r="X1571" s="151" t="str">
        <f t="shared" ca="1" si="389"/>
        <v/>
      </c>
      <c r="AB1571" t="str">
        <f t="shared" si="390"/>
        <v/>
      </c>
      <c r="AC1571" t="str">
        <f t="shared" si="391"/>
        <v/>
      </c>
      <c r="AD1571" t="str">
        <f t="shared" si="392"/>
        <v/>
      </c>
      <c r="AE1571" s="4" t="str">
        <f t="shared" ca="1" si="401"/>
        <v/>
      </c>
    </row>
    <row r="1572" spans="7:31" ht="20.100000000000001" customHeight="1">
      <c r="G1572" s="117" cm="1">
        <f t="array" aca="1" ref="G1572" ca="1">SUMIFS(Proposed_Hours,Proposed_Labor_Category,$D1572,Proposed_Company,$C1572,Proposed_MSA_Code,$E1572)</f>
        <v>0</v>
      </c>
      <c r="H1572" s="7" t="str">
        <f t="shared" ca="1" si="393"/>
        <v/>
      </c>
      <c r="I1572" s="4" t="str" cm="1">
        <f t="array" aca="1" ref="I1572" ca="1">IFERROR(IF(SUMIFS(Proposed_Direct_Cost,Proposed_Labor_Category,$D1572,Proposed_Company,$C1572,Proposed_MSA_Code,$E1572)=0,"Not Proposed",SUMIFS(Proposed_Direct_Cost,Proposed_Labor_Category,$D1572,Proposed_Company,$C1572,Proposed_MSA_Code,$E1572)),"")</f>
        <v>Not Proposed</v>
      </c>
      <c r="J1572" s="117" cm="1">
        <f t="array" aca="1" ref="J1572" ca="1">SUMIFS(Invoice_Hours,Invoice_Labor_Category,$D1572,Invoice_Company,$C1572,Invoice_MSA_Code,$E1572)</f>
        <v>0</v>
      </c>
      <c r="K1572" s="7" t="str">
        <f t="shared" ca="1" si="394"/>
        <v/>
      </c>
      <c r="L1572" s="222" cm="1">
        <f t="array" aca="1" ref="L1572" ca="1">IFERROR(SUMIFS(Invoice_Direct_Cost,Invoice_Labor_Category,$D1572,Invoice_Company,$C1572,Invoice_MSA_Code,$E1572),"")</f>
        <v>0</v>
      </c>
      <c r="M1572" s="7" t="str">
        <f t="shared" ca="1" si="395"/>
        <v/>
      </c>
      <c r="N1572" s="220" t="str">
        <f t="shared" ca="1" si="400"/>
        <v/>
      </c>
      <c r="O1572" s="7" t="str">
        <f t="shared" ca="1" si="396"/>
        <v/>
      </c>
      <c r="P1572" s="7" t="str">
        <f t="shared" ca="1" si="397"/>
        <v/>
      </c>
      <c r="Q1572" s="7" t="str">
        <f t="shared" ca="1" si="398"/>
        <v/>
      </c>
      <c r="R1572" s="7" t="str">
        <f t="shared" ca="1" si="399"/>
        <v/>
      </c>
      <c r="S1572" s="7" t="str">
        <f t="shared" ca="1" si="386"/>
        <v/>
      </c>
      <c r="T1572" s="7" t="str">
        <f t="shared" ca="1" si="387"/>
        <v/>
      </c>
      <c r="V1572" s="120" cm="1">
        <f t="array" aca="1" ref="V1572" ca="1">SUMIFS(Invoice_Hours,Invoice_Labor_Category,$D1572,Invoice_Company,$C1572,Invoice_MSA_Code,$E1572)</f>
        <v>0</v>
      </c>
      <c r="W1572" s="121" t="str">
        <f t="shared" ca="1" si="388"/>
        <v/>
      </c>
      <c r="X1572" s="152" t="str">
        <f t="shared" ca="1" si="389"/>
        <v/>
      </c>
      <c r="AB1572" t="str">
        <f t="shared" si="390"/>
        <v/>
      </c>
      <c r="AC1572" t="str">
        <f t="shared" si="391"/>
        <v/>
      </c>
      <c r="AD1572" t="str">
        <f t="shared" si="392"/>
        <v/>
      </c>
      <c r="AE1572" s="4" t="str">
        <f t="shared" ca="1" si="401"/>
        <v/>
      </c>
    </row>
    <row r="1573" spans="7:31" ht="20.100000000000001" customHeight="1">
      <c r="G1573" s="117" cm="1">
        <f t="array" aca="1" ref="G1573" ca="1">SUMIFS(Proposed_Hours,Proposed_Labor_Category,$D1573,Proposed_Company,$C1573,Proposed_MSA_Code,$E1573)</f>
        <v>0</v>
      </c>
      <c r="H1573" s="7" t="str">
        <f t="shared" ca="1" si="393"/>
        <v/>
      </c>
      <c r="I1573" s="4" t="str" cm="1">
        <f t="array" aca="1" ref="I1573" ca="1">IFERROR(IF(SUMIFS(Proposed_Direct_Cost,Proposed_Labor_Category,$D1573,Proposed_Company,$C1573,Proposed_MSA_Code,$E1573)=0,"Not Proposed",SUMIFS(Proposed_Direct_Cost,Proposed_Labor_Category,$D1573,Proposed_Company,$C1573,Proposed_MSA_Code,$E1573)),"")</f>
        <v>Not Proposed</v>
      </c>
      <c r="J1573" s="117" cm="1">
        <f t="array" aca="1" ref="J1573" ca="1">SUMIFS(Invoice_Hours,Invoice_Labor_Category,$D1573,Invoice_Company,$C1573,Invoice_MSA_Code,$E1573)</f>
        <v>0</v>
      </c>
      <c r="K1573" s="7" t="str">
        <f t="shared" ca="1" si="394"/>
        <v/>
      </c>
      <c r="L1573" s="222" cm="1">
        <f t="array" aca="1" ref="L1573" ca="1">IFERROR(SUMIFS(Invoice_Direct_Cost,Invoice_Labor_Category,$D1573,Invoice_Company,$C1573,Invoice_MSA_Code,$E1573),"")</f>
        <v>0</v>
      </c>
      <c r="M1573" s="7" t="str">
        <f t="shared" ca="1" si="395"/>
        <v/>
      </c>
      <c r="N1573" s="220" t="str">
        <f t="shared" ca="1" si="400"/>
        <v/>
      </c>
      <c r="O1573" s="7" t="str">
        <f t="shared" ca="1" si="396"/>
        <v/>
      </c>
      <c r="P1573" s="7" t="str">
        <f t="shared" ca="1" si="397"/>
        <v/>
      </c>
      <c r="Q1573" s="7" t="str">
        <f t="shared" ca="1" si="398"/>
        <v/>
      </c>
      <c r="R1573" s="7" t="str">
        <f t="shared" ca="1" si="399"/>
        <v/>
      </c>
      <c r="S1573" s="7" t="str">
        <f t="shared" ca="1" si="386"/>
        <v/>
      </c>
      <c r="T1573" s="7" t="str">
        <f t="shared" ca="1" si="387"/>
        <v/>
      </c>
      <c r="V1573" s="120" cm="1">
        <f t="array" aca="1" ref="V1573" ca="1">SUMIFS(Invoice_Hours,Invoice_Labor_Category,$D1573,Invoice_Company,$C1573,Invoice_MSA_Code,$E1573)</f>
        <v>0</v>
      </c>
      <c r="W1573" s="121" t="str">
        <f t="shared" ca="1" si="388"/>
        <v/>
      </c>
      <c r="X1573" s="151" t="str">
        <f t="shared" ca="1" si="389"/>
        <v/>
      </c>
      <c r="AB1573" t="str">
        <f t="shared" si="390"/>
        <v/>
      </c>
      <c r="AC1573" t="str">
        <f t="shared" si="391"/>
        <v/>
      </c>
      <c r="AD1573" t="str">
        <f t="shared" si="392"/>
        <v/>
      </c>
      <c r="AE1573" s="4" t="str">
        <f t="shared" ca="1" si="401"/>
        <v/>
      </c>
    </row>
    <row r="1574" spans="7:31" ht="20.100000000000001" customHeight="1">
      <c r="G1574" s="117" cm="1">
        <f t="array" aca="1" ref="G1574" ca="1">SUMIFS(Proposed_Hours,Proposed_Labor_Category,$D1574,Proposed_Company,$C1574,Proposed_MSA_Code,$E1574)</f>
        <v>0</v>
      </c>
      <c r="H1574" s="7" t="str">
        <f t="shared" ca="1" si="393"/>
        <v/>
      </c>
      <c r="I1574" s="4" t="str" cm="1">
        <f t="array" aca="1" ref="I1574" ca="1">IFERROR(IF(SUMIFS(Proposed_Direct_Cost,Proposed_Labor_Category,$D1574,Proposed_Company,$C1574,Proposed_MSA_Code,$E1574)=0,"Not Proposed",SUMIFS(Proposed_Direct_Cost,Proposed_Labor_Category,$D1574,Proposed_Company,$C1574,Proposed_MSA_Code,$E1574)),"")</f>
        <v>Not Proposed</v>
      </c>
      <c r="J1574" s="117" cm="1">
        <f t="array" aca="1" ref="J1574" ca="1">SUMIFS(Invoice_Hours,Invoice_Labor_Category,$D1574,Invoice_Company,$C1574,Invoice_MSA_Code,$E1574)</f>
        <v>0</v>
      </c>
      <c r="K1574" s="7" t="str">
        <f t="shared" ca="1" si="394"/>
        <v/>
      </c>
      <c r="L1574" s="222" cm="1">
        <f t="array" aca="1" ref="L1574" ca="1">IFERROR(SUMIFS(Invoice_Direct_Cost,Invoice_Labor_Category,$D1574,Invoice_Company,$C1574,Invoice_MSA_Code,$E1574),"")</f>
        <v>0</v>
      </c>
      <c r="M1574" s="7" t="str">
        <f t="shared" ca="1" si="395"/>
        <v/>
      </c>
      <c r="N1574" s="220" t="str">
        <f t="shared" ca="1" si="400"/>
        <v/>
      </c>
      <c r="O1574" s="7" t="str">
        <f t="shared" ca="1" si="396"/>
        <v/>
      </c>
      <c r="P1574" s="7" t="str">
        <f t="shared" ca="1" si="397"/>
        <v/>
      </c>
      <c r="Q1574" s="7" t="str">
        <f t="shared" ca="1" si="398"/>
        <v/>
      </c>
      <c r="R1574" s="7" t="str">
        <f t="shared" ca="1" si="399"/>
        <v/>
      </c>
      <c r="S1574" s="7" t="str">
        <f t="shared" ca="1" si="386"/>
        <v/>
      </c>
      <c r="T1574" s="7" t="str">
        <f t="shared" ca="1" si="387"/>
        <v/>
      </c>
      <c r="V1574" s="120" cm="1">
        <f t="array" aca="1" ref="V1574" ca="1">SUMIFS(Invoice_Hours,Invoice_Labor_Category,$D1574,Invoice_Company,$C1574,Invoice_MSA_Code,$E1574)</f>
        <v>0</v>
      </c>
      <c r="W1574" s="121" t="str">
        <f t="shared" ca="1" si="388"/>
        <v/>
      </c>
      <c r="X1574" s="152" t="str">
        <f t="shared" ca="1" si="389"/>
        <v/>
      </c>
      <c r="AB1574" t="str">
        <f t="shared" si="390"/>
        <v/>
      </c>
      <c r="AC1574" t="str">
        <f t="shared" si="391"/>
        <v/>
      </c>
      <c r="AD1574" t="str">
        <f t="shared" si="392"/>
        <v/>
      </c>
      <c r="AE1574" s="4" t="str">
        <f t="shared" ca="1" si="401"/>
        <v/>
      </c>
    </row>
    <row r="1575" spans="7:31" ht="20.100000000000001" customHeight="1">
      <c r="G1575" s="117" cm="1">
        <f t="array" aca="1" ref="G1575" ca="1">SUMIFS(Proposed_Hours,Proposed_Labor_Category,$D1575,Proposed_Company,$C1575,Proposed_MSA_Code,$E1575)</f>
        <v>0</v>
      </c>
      <c r="H1575" s="7" t="str">
        <f t="shared" ca="1" si="393"/>
        <v/>
      </c>
      <c r="I1575" s="4" t="str" cm="1">
        <f t="array" aca="1" ref="I1575" ca="1">IFERROR(IF(SUMIFS(Proposed_Direct_Cost,Proposed_Labor_Category,$D1575,Proposed_Company,$C1575,Proposed_MSA_Code,$E1575)=0,"Not Proposed",SUMIFS(Proposed_Direct_Cost,Proposed_Labor_Category,$D1575,Proposed_Company,$C1575,Proposed_MSA_Code,$E1575)),"")</f>
        <v>Not Proposed</v>
      </c>
      <c r="J1575" s="117" cm="1">
        <f t="array" aca="1" ref="J1575" ca="1">SUMIFS(Invoice_Hours,Invoice_Labor_Category,$D1575,Invoice_Company,$C1575,Invoice_MSA_Code,$E1575)</f>
        <v>0</v>
      </c>
      <c r="K1575" s="7" t="str">
        <f t="shared" ca="1" si="394"/>
        <v/>
      </c>
      <c r="L1575" s="222" cm="1">
        <f t="array" aca="1" ref="L1575" ca="1">IFERROR(SUMIFS(Invoice_Direct_Cost,Invoice_Labor_Category,$D1575,Invoice_Company,$C1575,Invoice_MSA_Code,$E1575),"")</f>
        <v>0</v>
      </c>
      <c r="M1575" s="7" t="str">
        <f t="shared" ca="1" si="395"/>
        <v/>
      </c>
      <c r="N1575" s="220" t="str">
        <f t="shared" ca="1" si="400"/>
        <v/>
      </c>
      <c r="O1575" s="7" t="str">
        <f t="shared" ca="1" si="396"/>
        <v/>
      </c>
      <c r="P1575" s="7" t="str">
        <f t="shared" ca="1" si="397"/>
        <v/>
      </c>
      <c r="Q1575" s="7" t="str">
        <f t="shared" ca="1" si="398"/>
        <v/>
      </c>
      <c r="R1575" s="7" t="str">
        <f t="shared" ca="1" si="399"/>
        <v/>
      </c>
      <c r="S1575" s="7" t="str">
        <f t="shared" ca="1" si="386"/>
        <v/>
      </c>
      <c r="T1575" s="7" t="str">
        <f t="shared" ca="1" si="387"/>
        <v/>
      </c>
      <c r="V1575" s="120" cm="1">
        <f t="array" aca="1" ref="V1575" ca="1">SUMIFS(Invoice_Hours,Invoice_Labor_Category,$D1575,Invoice_Company,$C1575,Invoice_MSA_Code,$E1575)</f>
        <v>0</v>
      </c>
      <c r="W1575" s="121" t="str">
        <f t="shared" ca="1" si="388"/>
        <v/>
      </c>
      <c r="X1575" s="151" t="str">
        <f t="shared" ca="1" si="389"/>
        <v/>
      </c>
      <c r="AB1575" t="str">
        <f t="shared" si="390"/>
        <v/>
      </c>
      <c r="AC1575" t="str">
        <f t="shared" si="391"/>
        <v/>
      </c>
      <c r="AD1575" t="str">
        <f t="shared" si="392"/>
        <v/>
      </c>
      <c r="AE1575" s="4" t="str">
        <f t="shared" ca="1" si="401"/>
        <v/>
      </c>
    </row>
    <row r="1576" spans="7:31" ht="20.100000000000001" customHeight="1">
      <c r="G1576" s="117" cm="1">
        <f t="array" aca="1" ref="G1576" ca="1">SUMIFS(Proposed_Hours,Proposed_Labor_Category,$D1576,Proposed_Company,$C1576,Proposed_MSA_Code,$E1576)</f>
        <v>0</v>
      </c>
      <c r="H1576" s="7" t="str">
        <f t="shared" ca="1" si="393"/>
        <v/>
      </c>
      <c r="I1576" s="4" t="str" cm="1">
        <f t="array" aca="1" ref="I1576" ca="1">IFERROR(IF(SUMIFS(Proposed_Direct_Cost,Proposed_Labor_Category,$D1576,Proposed_Company,$C1576,Proposed_MSA_Code,$E1576)=0,"Not Proposed",SUMIFS(Proposed_Direct_Cost,Proposed_Labor_Category,$D1576,Proposed_Company,$C1576,Proposed_MSA_Code,$E1576)),"")</f>
        <v>Not Proposed</v>
      </c>
      <c r="J1576" s="117" cm="1">
        <f t="array" aca="1" ref="J1576" ca="1">SUMIFS(Invoice_Hours,Invoice_Labor_Category,$D1576,Invoice_Company,$C1576,Invoice_MSA_Code,$E1576)</f>
        <v>0</v>
      </c>
      <c r="K1576" s="7" t="str">
        <f t="shared" ca="1" si="394"/>
        <v/>
      </c>
      <c r="L1576" s="222" cm="1">
        <f t="array" aca="1" ref="L1576" ca="1">IFERROR(SUMIFS(Invoice_Direct_Cost,Invoice_Labor_Category,$D1576,Invoice_Company,$C1576,Invoice_MSA_Code,$E1576),"")</f>
        <v>0</v>
      </c>
      <c r="M1576" s="7" t="str">
        <f t="shared" ca="1" si="395"/>
        <v/>
      </c>
      <c r="N1576" s="220" t="str">
        <f t="shared" ca="1" si="400"/>
        <v/>
      </c>
      <c r="O1576" s="7" t="str">
        <f t="shared" ca="1" si="396"/>
        <v/>
      </c>
      <c r="P1576" s="7" t="str">
        <f t="shared" ca="1" si="397"/>
        <v/>
      </c>
      <c r="Q1576" s="7" t="str">
        <f t="shared" ca="1" si="398"/>
        <v/>
      </c>
      <c r="R1576" s="7" t="str">
        <f t="shared" ca="1" si="399"/>
        <v/>
      </c>
      <c r="S1576" s="7" t="str">
        <f t="shared" ca="1" si="386"/>
        <v/>
      </c>
      <c r="T1576" s="7" t="str">
        <f t="shared" ca="1" si="387"/>
        <v/>
      </c>
      <c r="V1576" s="120" cm="1">
        <f t="array" aca="1" ref="V1576" ca="1">SUMIFS(Invoice_Hours,Invoice_Labor_Category,$D1576,Invoice_Company,$C1576,Invoice_MSA_Code,$E1576)</f>
        <v>0</v>
      </c>
      <c r="W1576" s="121" t="str">
        <f t="shared" ca="1" si="388"/>
        <v/>
      </c>
      <c r="X1576" s="152" t="str">
        <f t="shared" ca="1" si="389"/>
        <v/>
      </c>
      <c r="AB1576" t="str">
        <f t="shared" si="390"/>
        <v/>
      </c>
      <c r="AC1576" t="str">
        <f t="shared" si="391"/>
        <v/>
      </c>
      <c r="AD1576" t="str">
        <f t="shared" si="392"/>
        <v/>
      </c>
      <c r="AE1576" s="4" t="str">
        <f t="shared" ca="1" si="401"/>
        <v/>
      </c>
    </row>
    <row r="1577" spans="7:31" ht="20.100000000000001" customHeight="1">
      <c r="G1577" s="117" cm="1">
        <f t="array" aca="1" ref="G1577" ca="1">SUMIFS(Proposed_Hours,Proposed_Labor_Category,$D1577,Proposed_Company,$C1577,Proposed_MSA_Code,$E1577)</f>
        <v>0</v>
      </c>
      <c r="H1577" s="7" t="str">
        <f t="shared" ca="1" si="393"/>
        <v/>
      </c>
      <c r="I1577" s="4" t="str" cm="1">
        <f t="array" aca="1" ref="I1577" ca="1">IFERROR(IF(SUMIFS(Proposed_Direct_Cost,Proposed_Labor_Category,$D1577,Proposed_Company,$C1577,Proposed_MSA_Code,$E1577)=0,"Not Proposed",SUMIFS(Proposed_Direct_Cost,Proposed_Labor_Category,$D1577,Proposed_Company,$C1577,Proposed_MSA_Code,$E1577)),"")</f>
        <v>Not Proposed</v>
      </c>
      <c r="J1577" s="117" cm="1">
        <f t="array" aca="1" ref="J1577" ca="1">SUMIFS(Invoice_Hours,Invoice_Labor_Category,$D1577,Invoice_Company,$C1577,Invoice_MSA_Code,$E1577)</f>
        <v>0</v>
      </c>
      <c r="K1577" s="7" t="str">
        <f t="shared" ca="1" si="394"/>
        <v/>
      </c>
      <c r="L1577" s="222" cm="1">
        <f t="array" aca="1" ref="L1577" ca="1">IFERROR(SUMIFS(Invoice_Direct_Cost,Invoice_Labor_Category,$D1577,Invoice_Company,$C1577,Invoice_MSA_Code,$E1577),"")</f>
        <v>0</v>
      </c>
      <c r="M1577" s="7" t="str">
        <f t="shared" ca="1" si="395"/>
        <v/>
      </c>
      <c r="N1577" s="220" t="str">
        <f t="shared" ca="1" si="400"/>
        <v/>
      </c>
      <c r="O1577" s="7" t="str">
        <f t="shared" ca="1" si="396"/>
        <v/>
      </c>
      <c r="P1577" s="7" t="str">
        <f t="shared" ca="1" si="397"/>
        <v/>
      </c>
      <c r="Q1577" s="7" t="str">
        <f t="shared" ca="1" si="398"/>
        <v/>
      </c>
      <c r="R1577" s="7" t="str">
        <f t="shared" ca="1" si="399"/>
        <v/>
      </c>
      <c r="S1577" s="7" t="str">
        <f t="shared" ca="1" si="386"/>
        <v/>
      </c>
      <c r="T1577" s="7" t="str">
        <f t="shared" ca="1" si="387"/>
        <v/>
      </c>
      <c r="V1577" s="120" cm="1">
        <f t="array" aca="1" ref="V1577" ca="1">SUMIFS(Invoice_Hours,Invoice_Labor_Category,$D1577,Invoice_Company,$C1577,Invoice_MSA_Code,$E1577)</f>
        <v>0</v>
      </c>
      <c r="W1577" s="121" t="str">
        <f t="shared" ca="1" si="388"/>
        <v/>
      </c>
      <c r="X1577" s="151" t="str">
        <f t="shared" ca="1" si="389"/>
        <v/>
      </c>
      <c r="AB1577" t="str">
        <f t="shared" si="390"/>
        <v/>
      </c>
      <c r="AC1577" t="str">
        <f t="shared" si="391"/>
        <v/>
      </c>
      <c r="AD1577" t="str">
        <f t="shared" si="392"/>
        <v/>
      </c>
      <c r="AE1577" s="4" t="str">
        <f t="shared" ca="1" si="401"/>
        <v/>
      </c>
    </row>
    <row r="1578" spans="7:31" ht="20.100000000000001" customHeight="1">
      <c r="G1578" s="117" cm="1">
        <f t="array" aca="1" ref="G1578" ca="1">SUMIFS(Proposed_Hours,Proposed_Labor_Category,$D1578,Proposed_Company,$C1578,Proposed_MSA_Code,$E1578)</f>
        <v>0</v>
      </c>
      <c r="H1578" s="7" t="str">
        <f t="shared" ca="1" si="393"/>
        <v/>
      </c>
      <c r="I1578" s="4" t="str" cm="1">
        <f t="array" aca="1" ref="I1578" ca="1">IFERROR(IF(SUMIFS(Proposed_Direct_Cost,Proposed_Labor_Category,$D1578,Proposed_Company,$C1578,Proposed_MSA_Code,$E1578)=0,"Not Proposed",SUMIFS(Proposed_Direct_Cost,Proposed_Labor_Category,$D1578,Proposed_Company,$C1578,Proposed_MSA_Code,$E1578)),"")</f>
        <v>Not Proposed</v>
      </c>
      <c r="J1578" s="117" cm="1">
        <f t="array" aca="1" ref="J1578" ca="1">SUMIFS(Invoice_Hours,Invoice_Labor_Category,$D1578,Invoice_Company,$C1578,Invoice_MSA_Code,$E1578)</f>
        <v>0</v>
      </c>
      <c r="K1578" s="7" t="str">
        <f t="shared" ca="1" si="394"/>
        <v/>
      </c>
      <c r="L1578" s="222" cm="1">
        <f t="array" aca="1" ref="L1578" ca="1">IFERROR(SUMIFS(Invoice_Direct_Cost,Invoice_Labor_Category,$D1578,Invoice_Company,$C1578,Invoice_MSA_Code,$E1578),"")</f>
        <v>0</v>
      </c>
      <c r="M1578" s="7" t="str">
        <f t="shared" ca="1" si="395"/>
        <v/>
      </c>
      <c r="N1578" s="220" t="str">
        <f t="shared" ca="1" si="400"/>
        <v/>
      </c>
      <c r="O1578" s="7" t="str">
        <f t="shared" ca="1" si="396"/>
        <v/>
      </c>
      <c r="P1578" s="7" t="str">
        <f t="shared" ca="1" si="397"/>
        <v/>
      </c>
      <c r="Q1578" s="7" t="str">
        <f t="shared" ca="1" si="398"/>
        <v/>
      </c>
      <c r="R1578" s="7" t="str">
        <f t="shared" ca="1" si="399"/>
        <v/>
      </c>
      <c r="S1578" s="7" t="str">
        <f t="shared" ca="1" si="386"/>
        <v/>
      </c>
      <c r="T1578" s="7" t="str">
        <f t="shared" ca="1" si="387"/>
        <v/>
      </c>
      <c r="V1578" s="120" cm="1">
        <f t="array" aca="1" ref="V1578" ca="1">SUMIFS(Invoice_Hours,Invoice_Labor_Category,$D1578,Invoice_Company,$C1578,Invoice_MSA_Code,$E1578)</f>
        <v>0</v>
      </c>
      <c r="W1578" s="121" t="str">
        <f t="shared" ca="1" si="388"/>
        <v/>
      </c>
      <c r="X1578" s="152" t="str">
        <f t="shared" ca="1" si="389"/>
        <v/>
      </c>
      <c r="AB1578" t="str">
        <f t="shared" si="390"/>
        <v/>
      </c>
      <c r="AC1578" t="str">
        <f t="shared" si="391"/>
        <v/>
      </c>
      <c r="AD1578" t="str">
        <f t="shared" si="392"/>
        <v/>
      </c>
      <c r="AE1578" s="4" t="str">
        <f t="shared" ca="1" si="401"/>
        <v/>
      </c>
    </row>
    <row r="1579" spans="7:31" ht="20.100000000000001" customHeight="1">
      <c r="G1579" s="117" cm="1">
        <f t="array" aca="1" ref="G1579" ca="1">SUMIFS(Proposed_Hours,Proposed_Labor_Category,$D1579,Proposed_Company,$C1579,Proposed_MSA_Code,$E1579)</f>
        <v>0</v>
      </c>
      <c r="H1579" s="7" t="str">
        <f t="shared" ca="1" si="393"/>
        <v/>
      </c>
      <c r="I1579" s="4" t="str" cm="1">
        <f t="array" aca="1" ref="I1579" ca="1">IFERROR(IF(SUMIFS(Proposed_Direct_Cost,Proposed_Labor_Category,$D1579,Proposed_Company,$C1579,Proposed_MSA_Code,$E1579)=0,"Not Proposed",SUMIFS(Proposed_Direct_Cost,Proposed_Labor_Category,$D1579,Proposed_Company,$C1579,Proposed_MSA_Code,$E1579)),"")</f>
        <v>Not Proposed</v>
      </c>
      <c r="J1579" s="117" cm="1">
        <f t="array" aca="1" ref="J1579" ca="1">SUMIFS(Invoice_Hours,Invoice_Labor_Category,$D1579,Invoice_Company,$C1579,Invoice_MSA_Code,$E1579)</f>
        <v>0</v>
      </c>
      <c r="K1579" s="7" t="str">
        <f t="shared" ca="1" si="394"/>
        <v/>
      </c>
      <c r="L1579" s="222" cm="1">
        <f t="array" aca="1" ref="L1579" ca="1">IFERROR(SUMIFS(Invoice_Direct_Cost,Invoice_Labor_Category,$D1579,Invoice_Company,$C1579,Invoice_MSA_Code,$E1579),"")</f>
        <v>0</v>
      </c>
      <c r="M1579" s="7" t="str">
        <f t="shared" ca="1" si="395"/>
        <v/>
      </c>
      <c r="N1579" s="220" t="str">
        <f t="shared" ca="1" si="400"/>
        <v/>
      </c>
      <c r="O1579" s="7" t="str">
        <f t="shared" ca="1" si="396"/>
        <v/>
      </c>
      <c r="P1579" s="7" t="str">
        <f t="shared" ca="1" si="397"/>
        <v/>
      </c>
      <c r="Q1579" s="7" t="str">
        <f t="shared" ca="1" si="398"/>
        <v/>
      </c>
      <c r="R1579" s="7" t="str">
        <f t="shared" ca="1" si="399"/>
        <v/>
      </c>
      <c r="S1579" s="7" t="str">
        <f t="shared" ca="1" si="386"/>
        <v/>
      </c>
      <c r="T1579" s="7" t="str">
        <f t="shared" ca="1" si="387"/>
        <v/>
      </c>
      <c r="V1579" s="120" cm="1">
        <f t="array" aca="1" ref="V1579" ca="1">SUMIFS(Invoice_Hours,Invoice_Labor_Category,$D1579,Invoice_Company,$C1579,Invoice_MSA_Code,$E1579)</f>
        <v>0</v>
      </c>
      <c r="W1579" s="121" t="str">
        <f t="shared" ca="1" si="388"/>
        <v/>
      </c>
      <c r="X1579" s="151" t="str">
        <f t="shared" ca="1" si="389"/>
        <v/>
      </c>
      <c r="AB1579" t="str">
        <f t="shared" si="390"/>
        <v/>
      </c>
      <c r="AC1579" t="str">
        <f t="shared" si="391"/>
        <v/>
      </c>
      <c r="AD1579" t="str">
        <f t="shared" si="392"/>
        <v/>
      </c>
      <c r="AE1579" s="4" t="str">
        <f t="shared" ca="1" si="401"/>
        <v/>
      </c>
    </row>
    <row r="1580" spans="7:31" ht="20.100000000000001" customHeight="1">
      <c r="G1580" s="117" cm="1">
        <f t="array" aca="1" ref="G1580" ca="1">SUMIFS(Proposed_Hours,Proposed_Labor_Category,$D1580,Proposed_Company,$C1580,Proposed_MSA_Code,$E1580)</f>
        <v>0</v>
      </c>
      <c r="H1580" s="7" t="str">
        <f t="shared" ca="1" si="393"/>
        <v/>
      </c>
      <c r="I1580" s="4" t="str" cm="1">
        <f t="array" aca="1" ref="I1580" ca="1">IFERROR(IF(SUMIFS(Proposed_Direct_Cost,Proposed_Labor_Category,$D1580,Proposed_Company,$C1580,Proposed_MSA_Code,$E1580)=0,"Not Proposed",SUMIFS(Proposed_Direct_Cost,Proposed_Labor_Category,$D1580,Proposed_Company,$C1580,Proposed_MSA_Code,$E1580)),"")</f>
        <v>Not Proposed</v>
      </c>
      <c r="J1580" s="117" cm="1">
        <f t="array" aca="1" ref="J1580" ca="1">SUMIFS(Invoice_Hours,Invoice_Labor_Category,$D1580,Invoice_Company,$C1580,Invoice_MSA_Code,$E1580)</f>
        <v>0</v>
      </c>
      <c r="K1580" s="7" t="str">
        <f t="shared" ca="1" si="394"/>
        <v/>
      </c>
      <c r="L1580" s="222" cm="1">
        <f t="array" aca="1" ref="L1580" ca="1">IFERROR(SUMIFS(Invoice_Direct_Cost,Invoice_Labor_Category,$D1580,Invoice_Company,$C1580,Invoice_MSA_Code,$E1580),"")</f>
        <v>0</v>
      </c>
      <c r="M1580" s="7" t="str">
        <f t="shared" ca="1" si="395"/>
        <v/>
      </c>
      <c r="N1580" s="220" t="str">
        <f t="shared" ca="1" si="400"/>
        <v/>
      </c>
      <c r="O1580" s="7" t="str">
        <f t="shared" ca="1" si="396"/>
        <v/>
      </c>
      <c r="P1580" s="7" t="str">
        <f t="shared" ca="1" si="397"/>
        <v/>
      </c>
      <c r="Q1580" s="7" t="str">
        <f t="shared" ca="1" si="398"/>
        <v/>
      </c>
      <c r="R1580" s="7" t="str">
        <f t="shared" ca="1" si="399"/>
        <v/>
      </c>
      <c r="S1580" s="7" t="str">
        <f t="shared" ca="1" si="386"/>
        <v/>
      </c>
      <c r="T1580" s="7" t="str">
        <f t="shared" ca="1" si="387"/>
        <v/>
      </c>
      <c r="V1580" s="120" cm="1">
        <f t="array" aca="1" ref="V1580" ca="1">SUMIFS(Invoice_Hours,Invoice_Labor_Category,$D1580,Invoice_Company,$C1580,Invoice_MSA_Code,$E1580)</f>
        <v>0</v>
      </c>
      <c r="W1580" s="121" t="str">
        <f t="shared" ca="1" si="388"/>
        <v/>
      </c>
      <c r="X1580" s="152" t="str">
        <f t="shared" ca="1" si="389"/>
        <v/>
      </c>
      <c r="AB1580" t="str">
        <f t="shared" si="390"/>
        <v/>
      </c>
      <c r="AC1580" t="str">
        <f t="shared" si="391"/>
        <v/>
      </c>
      <c r="AD1580" t="str">
        <f t="shared" si="392"/>
        <v/>
      </c>
      <c r="AE1580" s="4" t="str">
        <f t="shared" ca="1" si="401"/>
        <v/>
      </c>
    </row>
    <row r="1581" spans="7:31" ht="20.100000000000001" customHeight="1">
      <c r="G1581" s="117" cm="1">
        <f t="array" aca="1" ref="G1581" ca="1">SUMIFS(Proposed_Hours,Proposed_Labor_Category,$D1581,Proposed_Company,$C1581,Proposed_MSA_Code,$E1581)</f>
        <v>0</v>
      </c>
      <c r="H1581" s="7" t="str">
        <f t="shared" ca="1" si="393"/>
        <v/>
      </c>
      <c r="I1581" s="4" t="str" cm="1">
        <f t="array" aca="1" ref="I1581" ca="1">IFERROR(IF(SUMIFS(Proposed_Direct_Cost,Proposed_Labor_Category,$D1581,Proposed_Company,$C1581,Proposed_MSA_Code,$E1581)=0,"Not Proposed",SUMIFS(Proposed_Direct_Cost,Proposed_Labor_Category,$D1581,Proposed_Company,$C1581,Proposed_MSA_Code,$E1581)),"")</f>
        <v>Not Proposed</v>
      </c>
      <c r="J1581" s="117" cm="1">
        <f t="array" aca="1" ref="J1581" ca="1">SUMIFS(Invoice_Hours,Invoice_Labor_Category,$D1581,Invoice_Company,$C1581,Invoice_MSA_Code,$E1581)</f>
        <v>0</v>
      </c>
      <c r="K1581" s="7" t="str">
        <f t="shared" ca="1" si="394"/>
        <v/>
      </c>
      <c r="L1581" s="222" cm="1">
        <f t="array" aca="1" ref="L1581" ca="1">IFERROR(SUMIFS(Invoice_Direct_Cost,Invoice_Labor_Category,$D1581,Invoice_Company,$C1581,Invoice_MSA_Code,$E1581),"")</f>
        <v>0</v>
      </c>
      <c r="M1581" s="7" t="str">
        <f t="shared" ca="1" si="395"/>
        <v/>
      </c>
      <c r="N1581" s="220" t="str">
        <f t="shared" ca="1" si="400"/>
        <v/>
      </c>
      <c r="O1581" s="7" t="str">
        <f t="shared" ca="1" si="396"/>
        <v/>
      </c>
      <c r="P1581" s="7" t="str">
        <f t="shared" ca="1" si="397"/>
        <v/>
      </c>
      <c r="Q1581" s="7" t="str">
        <f t="shared" ca="1" si="398"/>
        <v/>
      </c>
      <c r="R1581" s="7" t="str">
        <f t="shared" ca="1" si="399"/>
        <v/>
      </c>
      <c r="S1581" s="7" t="str">
        <f t="shared" ca="1" si="386"/>
        <v/>
      </c>
      <c r="T1581" s="7" t="str">
        <f t="shared" ca="1" si="387"/>
        <v/>
      </c>
      <c r="V1581" s="120" cm="1">
        <f t="array" aca="1" ref="V1581" ca="1">SUMIFS(Invoice_Hours,Invoice_Labor_Category,$D1581,Invoice_Company,$C1581,Invoice_MSA_Code,$E1581)</f>
        <v>0</v>
      </c>
      <c r="W1581" s="121" t="str">
        <f t="shared" ca="1" si="388"/>
        <v/>
      </c>
      <c r="X1581" s="151" t="str">
        <f t="shared" ca="1" si="389"/>
        <v/>
      </c>
      <c r="AB1581" t="str">
        <f t="shared" si="390"/>
        <v/>
      </c>
      <c r="AC1581" t="str">
        <f t="shared" si="391"/>
        <v/>
      </c>
      <c r="AD1581" t="str">
        <f t="shared" si="392"/>
        <v/>
      </c>
      <c r="AE1581" s="4" t="str">
        <f t="shared" ca="1" si="401"/>
        <v/>
      </c>
    </row>
    <row r="1582" spans="7:31" ht="20.100000000000001" customHeight="1">
      <c r="G1582" s="117" cm="1">
        <f t="array" aca="1" ref="G1582" ca="1">SUMIFS(Proposed_Hours,Proposed_Labor_Category,$D1582,Proposed_Company,$C1582,Proposed_MSA_Code,$E1582)</f>
        <v>0</v>
      </c>
      <c r="H1582" s="7" t="str">
        <f t="shared" ca="1" si="393"/>
        <v/>
      </c>
      <c r="I1582" s="4" t="str" cm="1">
        <f t="array" aca="1" ref="I1582" ca="1">IFERROR(IF(SUMIFS(Proposed_Direct_Cost,Proposed_Labor_Category,$D1582,Proposed_Company,$C1582,Proposed_MSA_Code,$E1582)=0,"Not Proposed",SUMIFS(Proposed_Direct_Cost,Proposed_Labor_Category,$D1582,Proposed_Company,$C1582,Proposed_MSA_Code,$E1582)),"")</f>
        <v>Not Proposed</v>
      </c>
      <c r="J1582" s="117" cm="1">
        <f t="array" aca="1" ref="J1582" ca="1">SUMIFS(Invoice_Hours,Invoice_Labor_Category,$D1582,Invoice_Company,$C1582,Invoice_MSA_Code,$E1582)</f>
        <v>0</v>
      </c>
      <c r="K1582" s="7" t="str">
        <f t="shared" ca="1" si="394"/>
        <v/>
      </c>
      <c r="L1582" s="222" cm="1">
        <f t="array" aca="1" ref="L1582" ca="1">IFERROR(SUMIFS(Invoice_Direct_Cost,Invoice_Labor_Category,$D1582,Invoice_Company,$C1582,Invoice_MSA_Code,$E1582),"")</f>
        <v>0</v>
      </c>
      <c r="M1582" s="7" t="str">
        <f t="shared" ca="1" si="395"/>
        <v/>
      </c>
      <c r="N1582" s="220" t="str">
        <f t="shared" ca="1" si="400"/>
        <v/>
      </c>
      <c r="O1582" s="7" t="str">
        <f t="shared" ca="1" si="396"/>
        <v/>
      </c>
      <c r="P1582" s="7" t="str">
        <f t="shared" ca="1" si="397"/>
        <v/>
      </c>
      <c r="Q1582" s="7" t="str">
        <f t="shared" ca="1" si="398"/>
        <v/>
      </c>
      <c r="R1582" s="7" t="str">
        <f t="shared" ca="1" si="399"/>
        <v/>
      </c>
      <c r="S1582" s="7" t="str">
        <f t="shared" ca="1" si="386"/>
        <v/>
      </c>
      <c r="T1582" s="7" t="str">
        <f t="shared" ca="1" si="387"/>
        <v/>
      </c>
      <c r="V1582" s="120" cm="1">
        <f t="array" aca="1" ref="V1582" ca="1">SUMIFS(Invoice_Hours,Invoice_Labor_Category,$D1582,Invoice_Company,$C1582,Invoice_MSA_Code,$E1582)</f>
        <v>0</v>
      </c>
      <c r="W1582" s="121" t="str">
        <f t="shared" ca="1" si="388"/>
        <v/>
      </c>
      <c r="X1582" s="152" t="str">
        <f t="shared" ca="1" si="389"/>
        <v/>
      </c>
      <c r="AB1582" t="str">
        <f t="shared" si="390"/>
        <v/>
      </c>
      <c r="AC1582" t="str">
        <f t="shared" si="391"/>
        <v/>
      </c>
      <c r="AD1582" t="str">
        <f t="shared" si="392"/>
        <v/>
      </c>
      <c r="AE1582" s="4" t="str">
        <f t="shared" ca="1" si="401"/>
        <v/>
      </c>
    </row>
    <row r="1583" spans="7:31" ht="20.100000000000001" customHeight="1">
      <c r="G1583" s="117" cm="1">
        <f t="array" aca="1" ref="G1583" ca="1">SUMIFS(Proposed_Hours,Proposed_Labor_Category,$D1583,Proposed_Company,$C1583,Proposed_MSA_Code,$E1583)</f>
        <v>0</v>
      </c>
      <c r="H1583" s="7" t="str">
        <f t="shared" ca="1" si="393"/>
        <v/>
      </c>
      <c r="I1583" s="4" t="str" cm="1">
        <f t="array" aca="1" ref="I1583" ca="1">IFERROR(IF(SUMIFS(Proposed_Direct_Cost,Proposed_Labor_Category,$D1583,Proposed_Company,$C1583,Proposed_MSA_Code,$E1583)=0,"Not Proposed",SUMIFS(Proposed_Direct_Cost,Proposed_Labor_Category,$D1583,Proposed_Company,$C1583,Proposed_MSA_Code,$E1583)),"")</f>
        <v>Not Proposed</v>
      </c>
      <c r="J1583" s="117" cm="1">
        <f t="array" aca="1" ref="J1583" ca="1">SUMIFS(Invoice_Hours,Invoice_Labor_Category,$D1583,Invoice_Company,$C1583,Invoice_MSA_Code,$E1583)</f>
        <v>0</v>
      </c>
      <c r="K1583" s="7" t="str">
        <f t="shared" ca="1" si="394"/>
        <v/>
      </c>
      <c r="L1583" s="222" cm="1">
        <f t="array" aca="1" ref="L1583" ca="1">IFERROR(SUMIFS(Invoice_Direct_Cost,Invoice_Labor_Category,$D1583,Invoice_Company,$C1583,Invoice_MSA_Code,$E1583),"")</f>
        <v>0</v>
      </c>
      <c r="M1583" s="7" t="str">
        <f t="shared" ca="1" si="395"/>
        <v/>
      </c>
      <c r="N1583" s="220" t="str">
        <f t="shared" ca="1" si="400"/>
        <v/>
      </c>
      <c r="O1583" s="7" t="str">
        <f t="shared" ca="1" si="396"/>
        <v/>
      </c>
      <c r="P1583" s="7" t="str">
        <f t="shared" ca="1" si="397"/>
        <v/>
      </c>
      <c r="Q1583" s="7" t="str">
        <f t="shared" ca="1" si="398"/>
        <v/>
      </c>
      <c r="R1583" s="7" t="str">
        <f t="shared" ca="1" si="399"/>
        <v/>
      </c>
      <c r="S1583" s="7" t="str">
        <f t="shared" ca="1" si="386"/>
        <v/>
      </c>
      <c r="T1583" s="7" t="str">
        <f t="shared" ca="1" si="387"/>
        <v/>
      </c>
      <c r="V1583" s="120" cm="1">
        <f t="array" aca="1" ref="V1583" ca="1">SUMIFS(Invoice_Hours,Invoice_Labor_Category,$D1583,Invoice_Company,$C1583,Invoice_MSA_Code,$E1583)</f>
        <v>0</v>
      </c>
      <c r="W1583" s="121" t="str">
        <f t="shared" ca="1" si="388"/>
        <v/>
      </c>
      <c r="X1583" s="151" t="str">
        <f t="shared" ca="1" si="389"/>
        <v/>
      </c>
      <c r="AB1583" t="str">
        <f t="shared" si="390"/>
        <v/>
      </c>
      <c r="AC1583" t="str">
        <f t="shared" si="391"/>
        <v/>
      </c>
      <c r="AD1583" t="str">
        <f t="shared" si="392"/>
        <v/>
      </c>
      <c r="AE1583" s="4" t="str">
        <f t="shared" ca="1" si="401"/>
        <v/>
      </c>
    </row>
    <row r="1584" spans="7:31" ht="20.100000000000001" customHeight="1">
      <c r="G1584" s="117" cm="1">
        <f t="array" aca="1" ref="G1584" ca="1">SUMIFS(Proposed_Hours,Proposed_Labor_Category,$D1584,Proposed_Company,$C1584,Proposed_MSA_Code,$E1584)</f>
        <v>0</v>
      </c>
      <c r="H1584" s="7" t="str">
        <f t="shared" ca="1" si="393"/>
        <v/>
      </c>
      <c r="I1584" s="4" t="str" cm="1">
        <f t="array" aca="1" ref="I1584" ca="1">IFERROR(IF(SUMIFS(Proposed_Direct_Cost,Proposed_Labor_Category,$D1584,Proposed_Company,$C1584,Proposed_MSA_Code,$E1584)=0,"Not Proposed",SUMIFS(Proposed_Direct_Cost,Proposed_Labor_Category,$D1584,Proposed_Company,$C1584,Proposed_MSA_Code,$E1584)),"")</f>
        <v>Not Proposed</v>
      </c>
      <c r="J1584" s="117" cm="1">
        <f t="array" aca="1" ref="J1584" ca="1">SUMIFS(Invoice_Hours,Invoice_Labor_Category,$D1584,Invoice_Company,$C1584,Invoice_MSA_Code,$E1584)</f>
        <v>0</v>
      </c>
      <c r="K1584" s="7" t="str">
        <f t="shared" ca="1" si="394"/>
        <v/>
      </c>
      <c r="L1584" s="222" cm="1">
        <f t="array" aca="1" ref="L1584" ca="1">IFERROR(SUMIFS(Invoice_Direct_Cost,Invoice_Labor_Category,$D1584,Invoice_Company,$C1584,Invoice_MSA_Code,$E1584),"")</f>
        <v>0</v>
      </c>
      <c r="M1584" s="7" t="str">
        <f t="shared" ca="1" si="395"/>
        <v/>
      </c>
      <c r="N1584" s="220" t="str">
        <f t="shared" ca="1" si="400"/>
        <v/>
      </c>
      <c r="O1584" s="7" t="str">
        <f t="shared" ca="1" si="396"/>
        <v/>
      </c>
      <c r="P1584" s="7" t="str">
        <f t="shared" ca="1" si="397"/>
        <v/>
      </c>
      <c r="Q1584" s="7" t="str">
        <f t="shared" ca="1" si="398"/>
        <v/>
      </c>
      <c r="R1584" s="7" t="str">
        <f t="shared" ca="1" si="399"/>
        <v/>
      </c>
      <c r="S1584" s="7" t="str">
        <f t="shared" ca="1" si="386"/>
        <v/>
      </c>
      <c r="T1584" s="7" t="str">
        <f t="shared" ca="1" si="387"/>
        <v/>
      </c>
      <c r="V1584" s="120" cm="1">
        <f t="array" aca="1" ref="V1584" ca="1">SUMIFS(Invoice_Hours,Invoice_Labor_Category,$D1584,Invoice_Company,$C1584,Invoice_MSA_Code,$E1584)</f>
        <v>0</v>
      </c>
      <c r="W1584" s="121" t="str">
        <f t="shared" ca="1" si="388"/>
        <v/>
      </c>
      <c r="X1584" s="152" t="str">
        <f t="shared" ca="1" si="389"/>
        <v/>
      </c>
      <c r="AB1584" t="str">
        <f t="shared" si="390"/>
        <v/>
      </c>
      <c r="AC1584" t="str">
        <f t="shared" si="391"/>
        <v/>
      </c>
      <c r="AD1584" t="str">
        <f t="shared" si="392"/>
        <v/>
      </c>
      <c r="AE1584" s="4" t="str">
        <f t="shared" ca="1" si="401"/>
        <v/>
      </c>
    </row>
    <row r="1585" spans="7:31" ht="20.100000000000001" customHeight="1">
      <c r="G1585" s="117" cm="1">
        <f t="array" aca="1" ref="G1585" ca="1">SUMIFS(Proposed_Hours,Proposed_Labor_Category,$D1585,Proposed_Company,$C1585,Proposed_MSA_Code,$E1585)</f>
        <v>0</v>
      </c>
      <c r="H1585" s="7" t="str">
        <f t="shared" ca="1" si="393"/>
        <v/>
      </c>
      <c r="I1585" s="4" t="str" cm="1">
        <f t="array" aca="1" ref="I1585" ca="1">IFERROR(IF(SUMIFS(Proposed_Direct_Cost,Proposed_Labor_Category,$D1585,Proposed_Company,$C1585,Proposed_MSA_Code,$E1585)=0,"Not Proposed",SUMIFS(Proposed_Direct_Cost,Proposed_Labor_Category,$D1585,Proposed_Company,$C1585,Proposed_MSA_Code,$E1585)),"")</f>
        <v>Not Proposed</v>
      </c>
      <c r="J1585" s="117" cm="1">
        <f t="array" aca="1" ref="J1585" ca="1">SUMIFS(Invoice_Hours,Invoice_Labor_Category,$D1585,Invoice_Company,$C1585,Invoice_MSA_Code,$E1585)</f>
        <v>0</v>
      </c>
      <c r="K1585" s="7" t="str">
        <f t="shared" ca="1" si="394"/>
        <v/>
      </c>
      <c r="L1585" s="222" cm="1">
        <f t="array" aca="1" ref="L1585" ca="1">IFERROR(SUMIFS(Invoice_Direct_Cost,Invoice_Labor_Category,$D1585,Invoice_Company,$C1585,Invoice_MSA_Code,$E1585),"")</f>
        <v>0</v>
      </c>
      <c r="M1585" s="7" t="str">
        <f t="shared" ca="1" si="395"/>
        <v/>
      </c>
      <c r="N1585" s="220" t="str">
        <f t="shared" ca="1" si="400"/>
        <v/>
      </c>
      <c r="O1585" s="7" t="str">
        <f t="shared" ca="1" si="396"/>
        <v/>
      </c>
      <c r="P1585" s="7" t="str">
        <f t="shared" ca="1" si="397"/>
        <v/>
      </c>
      <c r="Q1585" s="7" t="str">
        <f t="shared" ca="1" si="398"/>
        <v/>
      </c>
      <c r="R1585" s="7" t="str">
        <f t="shared" ca="1" si="399"/>
        <v/>
      </c>
      <c r="S1585" s="7" t="str">
        <f t="shared" ca="1" si="386"/>
        <v/>
      </c>
      <c r="T1585" s="7" t="str">
        <f t="shared" ca="1" si="387"/>
        <v/>
      </c>
      <c r="V1585" s="120" cm="1">
        <f t="array" aca="1" ref="V1585" ca="1">SUMIFS(Invoice_Hours,Invoice_Labor_Category,$D1585,Invoice_Company,$C1585,Invoice_MSA_Code,$E1585)</f>
        <v>0</v>
      </c>
      <c r="W1585" s="121" t="str">
        <f t="shared" ca="1" si="388"/>
        <v/>
      </c>
      <c r="X1585" s="151" t="str">
        <f t="shared" ca="1" si="389"/>
        <v/>
      </c>
      <c r="AB1585" t="str">
        <f t="shared" si="390"/>
        <v/>
      </c>
      <c r="AC1585" t="str">
        <f t="shared" si="391"/>
        <v/>
      </c>
      <c r="AD1585" t="str">
        <f t="shared" si="392"/>
        <v/>
      </c>
      <c r="AE1585" s="4" t="str">
        <f t="shared" ca="1" si="401"/>
        <v/>
      </c>
    </row>
    <row r="1586" spans="7:31" ht="20.100000000000001" customHeight="1">
      <c r="G1586" s="117" cm="1">
        <f t="array" aca="1" ref="G1586" ca="1">SUMIFS(Proposed_Hours,Proposed_Labor_Category,$D1586,Proposed_Company,$C1586,Proposed_MSA_Code,$E1586)</f>
        <v>0</v>
      </c>
      <c r="H1586" s="7" t="str">
        <f t="shared" ca="1" si="393"/>
        <v/>
      </c>
      <c r="I1586" s="4" t="str" cm="1">
        <f t="array" aca="1" ref="I1586" ca="1">IFERROR(IF(SUMIFS(Proposed_Direct_Cost,Proposed_Labor_Category,$D1586,Proposed_Company,$C1586,Proposed_MSA_Code,$E1586)=0,"Not Proposed",SUMIFS(Proposed_Direct_Cost,Proposed_Labor_Category,$D1586,Proposed_Company,$C1586,Proposed_MSA_Code,$E1586)),"")</f>
        <v>Not Proposed</v>
      </c>
      <c r="J1586" s="117" cm="1">
        <f t="array" aca="1" ref="J1586" ca="1">SUMIFS(Invoice_Hours,Invoice_Labor_Category,$D1586,Invoice_Company,$C1586,Invoice_MSA_Code,$E1586)</f>
        <v>0</v>
      </c>
      <c r="K1586" s="7" t="str">
        <f t="shared" ca="1" si="394"/>
        <v/>
      </c>
      <c r="L1586" s="222" cm="1">
        <f t="array" aca="1" ref="L1586" ca="1">IFERROR(SUMIFS(Invoice_Direct_Cost,Invoice_Labor_Category,$D1586,Invoice_Company,$C1586,Invoice_MSA_Code,$E1586),"")</f>
        <v>0</v>
      </c>
      <c r="M1586" s="7" t="str">
        <f t="shared" ca="1" si="395"/>
        <v/>
      </c>
      <c r="N1586" s="220" t="str">
        <f t="shared" ca="1" si="400"/>
        <v/>
      </c>
      <c r="O1586" s="7" t="str">
        <f t="shared" ca="1" si="396"/>
        <v/>
      </c>
      <c r="P1586" s="7" t="str">
        <f t="shared" ca="1" si="397"/>
        <v/>
      </c>
      <c r="Q1586" s="7" t="str">
        <f t="shared" ca="1" si="398"/>
        <v/>
      </c>
      <c r="R1586" s="7" t="str">
        <f t="shared" ca="1" si="399"/>
        <v/>
      </c>
      <c r="S1586" s="7" t="str">
        <f t="shared" ca="1" si="386"/>
        <v/>
      </c>
      <c r="T1586" s="7" t="str">
        <f t="shared" ca="1" si="387"/>
        <v/>
      </c>
      <c r="V1586" s="120" cm="1">
        <f t="array" aca="1" ref="V1586" ca="1">SUMIFS(Invoice_Hours,Invoice_Labor_Category,$D1586,Invoice_Company,$C1586,Invoice_MSA_Code,$E1586)</f>
        <v>0</v>
      </c>
      <c r="W1586" s="121" t="str">
        <f t="shared" ca="1" si="388"/>
        <v/>
      </c>
      <c r="X1586" s="152" t="str">
        <f t="shared" ca="1" si="389"/>
        <v/>
      </c>
      <c r="AB1586" t="str">
        <f t="shared" si="390"/>
        <v/>
      </c>
      <c r="AC1586" t="str">
        <f t="shared" si="391"/>
        <v/>
      </c>
      <c r="AD1586" t="str">
        <f t="shared" si="392"/>
        <v/>
      </c>
      <c r="AE1586" s="4" t="str">
        <f t="shared" ca="1" si="401"/>
        <v/>
      </c>
    </row>
    <row r="1587" spans="7:31" ht="20.100000000000001" customHeight="1">
      <c r="G1587" s="117" cm="1">
        <f t="array" aca="1" ref="G1587" ca="1">SUMIFS(Proposed_Hours,Proposed_Labor_Category,$D1587,Proposed_Company,$C1587,Proposed_MSA_Code,$E1587)</f>
        <v>0</v>
      </c>
      <c r="H1587" s="7" t="str">
        <f t="shared" ca="1" si="393"/>
        <v/>
      </c>
      <c r="I1587" s="4" t="str" cm="1">
        <f t="array" aca="1" ref="I1587" ca="1">IFERROR(IF(SUMIFS(Proposed_Direct_Cost,Proposed_Labor_Category,$D1587,Proposed_Company,$C1587,Proposed_MSA_Code,$E1587)=0,"Not Proposed",SUMIFS(Proposed_Direct_Cost,Proposed_Labor_Category,$D1587,Proposed_Company,$C1587,Proposed_MSA_Code,$E1587)),"")</f>
        <v>Not Proposed</v>
      </c>
      <c r="J1587" s="117" cm="1">
        <f t="array" aca="1" ref="J1587" ca="1">SUMIFS(Invoice_Hours,Invoice_Labor_Category,$D1587,Invoice_Company,$C1587,Invoice_MSA_Code,$E1587)</f>
        <v>0</v>
      </c>
      <c r="K1587" s="7" t="str">
        <f t="shared" ca="1" si="394"/>
        <v/>
      </c>
      <c r="L1587" s="222" cm="1">
        <f t="array" aca="1" ref="L1587" ca="1">IFERROR(SUMIFS(Invoice_Direct_Cost,Invoice_Labor_Category,$D1587,Invoice_Company,$C1587,Invoice_MSA_Code,$E1587),"")</f>
        <v>0</v>
      </c>
      <c r="M1587" s="7" t="str">
        <f t="shared" ca="1" si="395"/>
        <v/>
      </c>
      <c r="N1587" s="220" t="str">
        <f t="shared" ca="1" si="400"/>
        <v/>
      </c>
      <c r="O1587" s="7" t="str">
        <f t="shared" ca="1" si="396"/>
        <v/>
      </c>
      <c r="P1587" s="7" t="str">
        <f t="shared" ca="1" si="397"/>
        <v/>
      </c>
      <c r="Q1587" s="7" t="str">
        <f t="shared" ca="1" si="398"/>
        <v/>
      </c>
      <c r="R1587" s="7" t="str">
        <f t="shared" ca="1" si="399"/>
        <v/>
      </c>
      <c r="S1587" s="7" t="str">
        <f t="shared" ca="1" si="386"/>
        <v/>
      </c>
      <c r="T1587" s="7" t="str">
        <f t="shared" ca="1" si="387"/>
        <v/>
      </c>
      <c r="V1587" s="120" cm="1">
        <f t="array" aca="1" ref="V1587" ca="1">SUMIFS(Invoice_Hours,Invoice_Labor_Category,$D1587,Invoice_Company,$C1587,Invoice_MSA_Code,$E1587)</f>
        <v>0</v>
      </c>
      <c r="W1587" s="121" t="str">
        <f t="shared" ca="1" si="388"/>
        <v/>
      </c>
      <c r="X1587" s="151" t="str">
        <f t="shared" ca="1" si="389"/>
        <v/>
      </c>
      <c r="AB1587" t="str">
        <f t="shared" si="390"/>
        <v/>
      </c>
      <c r="AC1587" t="str">
        <f t="shared" si="391"/>
        <v/>
      </c>
      <c r="AD1587" t="str">
        <f t="shared" si="392"/>
        <v/>
      </c>
      <c r="AE1587" s="4" t="str">
        <f t="shared" ca="1" si="401"/>
        <v/>
      </c>
    </row>
    <row r="1588" spans="7:31" ht="20.100000000000001" customHeight="1">
      <c r="G1588" s="117" cm="1">
        <f t="array" aca="1" ref="G1588" ca="1">SUMIFS(Proposed_Hours,Proposed_Labor_Category,$D1588,Proposed_Company,$C1588,Proposed_MSA_Code,$E1588)</f>
        <v>0</v>
      </c>
      <c r="H1588" s="7" t="str">
        <f t="shared" ca="1" si="393"/>
        <v/>
      </c>
      <c r="I1588" s="4" t="str" cm="1">
        <f t="array" aca="1" ref="I1588" ca="1">IFERROR(IF(SUMIFS(Proposed_Direct_Cost,Proposed_Labor_Category,$D1588,Proposed_Company,$C1588,Proposed_MSA_Code,$E1588)=0,"Not Proposed",SUMIFS(Proposed_Direct_Cost,Proposed_Labor_Category,$D1588,Proposed_Company,$C1588,Proposed_MSA_Code,$E1588)),"")</f>
        <v>Not Proposed</v>
      </c>
      <c r="J1588" s="117" cm="1">
        <f t="array" aca="1" ref="J1588" ca="1">SUMIFS(Invoice_Hours,Invoice_Labor_Category,$D1588,Invoice_Company,$C1588,Invoice_MSA_Code,$E1588)</f>
        <v>0</v>
      </c>
      <c r="K1588" s="7" t="str">
        <f t="shared" ca="1" si="394"/>
        <v/>
      </c>
      <c r="L1588" s="222" cm="1">
        <f t="array" aca="1" ref="L1588" ca="1">IFERROR(SUMIFS(Invoice_Direct_Cost,Invoice_Labor_Category,$D1588,Invoice_Company,$C1588,Invoice_MSA_Code,$E1588),"")</f>
        <v>0</v>
      </c>
      <c r="M1588" s="7" t="str">
        <f t="shared" ca="1" si="395"/>
        <v/>
      </c>
      <c r="N1588" s="220" t="str">
        <f t="shared" ca="1" si="400"/>
        <v/>
      </c>
      <c r="O1588" s="7" t="str">
        <f t="shared" ca="1" si="396"/>
        <v/>
      </c>
      <c r="P1588" s="7" t="str">
        <f t="shared" ca="1" si="397"/>
        <v/>
      </c>
      <c r="Q1588" s="7" t="str">
        <f t="shared" ca="1" si="398"/>
        <v/>
      </c>
      <c r="R1588" s="7" t="str">
        <f t="shared" ca="1" si="399"/>
        <v/>
      </c>
      <c r="S1588" s="7" t="str">
        <f t="shared" ca="1" si="386"/>
        <v/>
      </c>
      <c r="T1588" s="7" t="str">
        <f t="shared" ca="1" si="387"/>
        <v/>
      </c>
      <c r="V1588" s="120" cm="1">
        <f t="array" aca="1" ref="V1588" ca="1">SUMIFS(Invoice_Hours,Invoice_Labor_Category,$D1588,Invoice_Company,$C1588,Invoice_MSA_Code,$E1588)</f>
        <v>0</v>
      </c>
      <c r="W1588" s="121" t="str">
        <f t="shared" ca="1" si="388"/>
        <v/>
      </c>
      <c r="X1588" s="152" t="str">
        <f t="shared" ca="1" si="389"/>
        <v/>
      </c>
      <c r="AB1588" t="str">
        <f t="shared" si="390"/>
        <v/>
      </c>
      <c r="AC1588" t="str">
        <f t="shared" si="391"/>
        <v/>
      </c>
      <c r="AD1588" t="str">
        <f t="shared" si="392"/>
        <v/>
      </c>
      <c r="AE1588" s="4" t="str">
        <f t="shared" ca="1" si="401"/>
        <v/>
      </c>
    </row>
    <row r="1589" spans="7:31" ht="20.100000000000001" customHeight="1">
      <c r="G1589" s="117" cm="1">
        <f t="array" aca="1" ref="G1589" ca="1">SUMIFS(Proposed_Hours,Proposed_Labor_Category,$D1589,Proposed_Company,$C1589,Proposed_MSA_Code,$E1589)</f>
        <v>0</v>
      </c>
      <c r="H1589" s="7" t="str">
        <f t="shared" ca="1" si="393"/>
        <v/>
      </c>
      <c r="I1589" s="4" t="str" cm="1">
        <f t="array" aca="1" ref="I1589" ca="1">IFERROR(IF(SUMIFS(Proposed_Direct_Cost,Proposed_Labor_Category,$D1589,Proposed_Company,$C1589,Proposed_MSA_Code,$E1589)=0,"Not Proposed",SUMIFS(Proposed_Direct_Cost,Proposed_Labor_Category,$D1589,Proposed_Company,$C1589,Proposed_MSA_Code,$E1589)),"")</f>
        <v>Not Proposed</v>
      </c>
      <c r="J1589" s="117" cm="1">
        <f t="array" aca="1" ref="J1589" ca="1">SUMIFS(Invoice_Hours,Invoice_Labor_Category,$D1589,Invoice_Company,$C1589,Invoice_MSA_Code,$E1589)</f>
        <v>0</v>
      </c>
      <c r="K1589" s="7" t="str">
        <f t="shared" ca="1" si="394"/>
        <v/>
      </c>
      <c r="L1589" s="222" cm="1">
        <f t="array" aca="1" ref="L1589" ca="1">IFERROR(SUMIFS(Invoice_Direct_Cost,Invoice_Labor_Category,$D1589,Invoice_Company,$C1589,Invoice_MSA_Code,$E1589),"")</f>
        <v>0</v>
      </c>
      <c r="M1589" s="7" t="str">
        <f t="shared" ca="1" si="395"/>
        <v/>
      </c>
      <c r="N1589" s="220" t="str">
        <f t="shared" ca="1" si="400"/>
        <v/>
      </c>
      <c r="O1589" s="7" t="str">
        <f t="shared" ca="1" si="396"/>
        <v/>
      </c>
      <c r="P1589" s="7" t="str">
        <f t="shared" ca="1" si="397"/>
        <v/>
      </c>
      <c r="Q1589" s="7" t="str">
        <f t="shared" ca="1" si="398"/>
        <v/>
      </c>
      <c r="R1589" s="7" t="str">
        <f t="shared" ca="1" si="399"/>
        <v/>
      </c>
      <c r="S1589" s="7" t="str">
        <f t="shared" ca="1" si="386"/>
        <v/>
      </c>
      <c r="T1589" s="7" t="str">
        <f t="shared" ca="1" si="387"/>
        <v/>
      </c>
      <c r="V1589" s="120" cm="1">
        <f t="array" aca="1" ref="V1589" ca="1">SUMIFS(Invoice_Hours,Invoice_Labor_Category,$D1589,Invoice_Company,$C1589,Invoice_MSA_Code,$E1589)</f>
        <v>0</v>
      </c>
      <c r="W1589" s="121" t="str">
        <f t="shared" ca="1" si="388"/>
        <v/>
      </c>
      <c r="X1589" s="151" t="str">
        <f t="shared" ca="1" si="389"/>
        <v/>
      </c>
      <c r="AB1589" t="str">
        <f t="shared" si="390"/>
        <v/>
      </c>
      <c r="AC1589" t="str">
        <f t="shared" si="391"/>
        <v/>
      </c>
      <c r="AD1589" t="str">
        <f t="shared" si="392"/>
        <v/>
      </c>
      <c r="AE1589" s="4" t="str">
        <f t="shared" ca="1" si="401"/>
        <v/>
      </c>
    </row>
    <row r="1590" spans="7:31" ht="20.100000000000001" customHeight="1">
      <c r="G1590" s="117" cm="1">
        <f t="array" aca="1" ref="G1590" ca="1">SUMIFS(Proposed_Hours,Proposed_Labor_Category,$D1590,Proposed_Company,$C1590,Proposed_MSA_Code,$E1590)</f>
        <v>0</v>
      </c>
      <c r="H1590" s="7" t="str">
        <f t="shared" ca="1" si="393"/>
        <v/>
      </c>
      <c r="I1590" s="4" t="str" cm="1">
        <f t="array" aca="1" ref="I1590" ca="1">IFERROR(IF(SUMIFS(Proposed_Direct_Cost,Proposed_Labor_Category,$D1590,Proposed_Company,$C1590,Proposed_MSA_Code,$E1590)=0,"Not Proposed",SUMIFS(Proposed_Direct_Cost,Proposed_Labor_Category,$D1590,Proposed_Company,$C1590,Proposed_MSA_Code,$E1590)),"")</f>
        <v>Not Proposed</v>
      </c>
      <c r="J1590" s="117" cm="1">
        <f t="array" aca="1" ref="J1590" ca="1">SUMIFS(Invoice_Hours,Invoice_Labor_Category,$D1590,Invoice_Company,$C1590,Invoice_MSA_Code,$E1590)</f>
        <v>0</v>
      </c>
      <c r="K1590" s="7" t="str">
        <f t="shared" ca="1" si="394"/>
        <v/>
      </c>
      <c r="L1590" s="222" cm="1">
        <f t="array" aca="1" ref="L1590" ca="1">IFERROR(SUMIFS(Invoice_Direct_Cost,Invoice_Labor_Category,$D1590,Invoice_Company,$C1590,Invoice_MSA_Code,$E1590),"")</f>
        <v>0</v>
      </c>
      <c r="M1590" s="7" t="str">
        <f t="shared" ca="1" si="395"/>
        <v/>
      </c>
      <c r="N1590" s="220" t="str">
        <f t="shared" ca="1" si="400"/>
        <v/>
      </c>
      <c r="O1590" s="7" t="str">
        <f t="shared" ca="1" si="396"/>
        <v/>
      </c>
      <c r="P1590" s="7" t="str">
        <f t="shared" ca="1" si="397"/>
        <v/>
      </c>
      <c r="Q1590" s="7" t="str">
        <f t="shared" ca="1" si="398"/>
        <v/>
      </c>
      <c r="R1590" s="7" t="str">
        <f t="shared" ca="1" si="399"/>
        <v/>
      </c>
      <c r="S1590" s="7" t="str">
        <f t="shared" ca="1" si="386"/>
        <v/>
      </c>
      <c r="T1590" s="7" t="str">
        <f t="shared" ca="1" si="387"/>
        <v/>
      </c>
      <c r="V1590" s="120" cm="1">
        <f t="array" aca="1" ref="V1590" ca="1">SUMIFS(Invoice_Hours,Invoice_Labor_Category,$D1590,Invoice_Company,$C1590,Invoice_MSA_Code,$E1590)</f>
        <v>0</v>
      </c>
      <c r="W1590" s="121" t="str">
        <f t="shared" ca="1" si="388"/>
        <v/>
      </c>
      <c r="X1590" s="152" t="str">
        <f t="shared" ca="1" si="389"/>
        <v/>
      </c>
      <c r="AB1590" t="str">
        <f t="shared" si="390"/>
        <v/>
      </c>
      <c r="AC1590" t="str">
        <f t="shared" si="391"/>
        <v/>
      </c>
      <c r="AD1590" t="str">
        <f t="shared" si="392"/>
        <v/>
      </c>
      <c r="AE1590" s="4" t="str">
        <f t="shared" ca="1" si="401"/>
        <v/>
      </c>
    </row>
    <row r="1591" spans="7:31" ht="20.100000000000001" customHeight="1">
      <c r="G1591" s="117" cm="1">
        <f t="array" aca="1" ref="G1591" ca="1">SUMIFS(Proposed_Hours,Proposed_Labor_Category,$D1591,Proposed_Company,$C1591,Proposed_MSA_Code,$E1591)</f>
        <v>0</v>
      </c>
      <c r="H1591" s="7" t="str">
        <f t="shared" ca="1" si="393"/>
        <v/>
      </c>
      <c r="I1591" s="4" t="str" cm="1">
        <f t="array" aca="1" ref="I1591" ca="1">IFERROR(IF(SUMIFS(Proposed_Direct_Cost,Proposed_Labor_Category,$D1591,Proposed_Company,$C1591,Proposed_MSA_Code,$E1591)=0,"Not Proposed",SUMIFS(Proposed_Direct_Cost,Proposed_Labor_Category,$D1591,Proposed_Company,$C1591,Proposed_MSA_Code,$E1591)),"")</f>
        <v>Not Proposed</v>
      </c>
      <c r="J1591" s="117" cm="1">
        <f t="array" aca="1" ref="J1591" ca="1">SUMIFS(Invoice_Hours,Invoice_Labor_Category,$D1591,Invoice_Company,$C1591,Invoice_MSA_Code,$E1591)</f>
        <v>0</v>
      </c>
      <c r="K1591" s="7" t="str">
        <f t="shared" ca="1" si="394"/>
        <v/>
      </c>
      <c r="L1591" s="222" cm="1">
        <f t="array" aca="1" ref="L1591" ca="1">IFERROR(SUMIFS(Invoice_Direct_Cost,Invoice_Labor_Category,$D1591,Invoice_Company,$C1591,Invoice_MSA_Code,$E1591),"")</f>
        <v>0</v>
      </c>
      <c r="M1591" s="7" t="str">
        <f t="shared" ca="1" si="395"/>
        <v/>
      </c>
      <c r="N1591" s="220" t="str">
        <f t="shared" ca="1" si="400"/>
        <v/>
      </c>
      <c r="O1591" s="7" t="str">
        <f t="shared" ca="1" si="396"/>
        <v/>
      </c>
      <c r="P1591" s="7" t="str">
        <f t="shared" ca="1" si="397"/>
        <v/>
      </c>
      <c r="Q1591" s="7" t="str">
        <f t="shared" ca="1" si="398"/>
        <v/>
      </c>
      <c r="R1591" s="7" t="str">
        <f t="shared" ca="1" si="399"/>
        <v/>
      </c>
      <c r="S1591" s="7" t="str">
        <f t="shared" ca="1" si="386"/>
        <v/>
      </c>
      <c r="T1591" s="7" t="str">
        <f t="shared" ca="1" si="387"/>
        <v/>
      </c>
      <c r="V1591" s="120" cm="1">
        <f t="array" aca="1" ref="V1591" ca="1">SUMIFS(Invoice_Hours,Invoice_Labor_Category,$D1591,Invoice_Company,$C1591,Invoice_MSA_Code,$E1591)</f>
        <v>0</v>
      </c>
      <c r="W1591" s="121" t="str">
        <f t="shared" ca="1" si="388"/>
        <v/>
      </c>
      <c r="X1591" s="151" t="str">
        <f t="shared" ca="1" si="389"/>
        <v/>
      </c>
      <c r="AB1591" t="str">
        <f t="shared" si="390"/>
        <v/>
      </c>
      <c r="AC1591" t="str">
        <f t="shared" si="391"/>
        <v/>
      </c>
      <c r="AD1591" t="str">
        <f t="shared" si="392"/>
        <v/>
      </c>
      <c r="AE1591" s="4" t="str">
        <f t="shared" ca="1" si="401"/>
        <v/>
      </c>
    </row>
    <row r="1592" spans="7:31" ht="20.100000000000001" customHeight="1">
      <c r="G1592" s="117" cm="1">
        <f t="array" aca="1" ref="G1592" ca="1">SUMIFS(Proposed_Hours,Proposed_Labor_Category,$D1592,Proposed_Company,$C1592,Proposed_MSA_Code,$E1592)</f>
        <v>0</v>
      </c>
      <c r="H1592" s="7" t="str">
        <f t="shared" ca="1" si="393"/>
        <v/>
      </c>
      <c r="I1592" s="4" t="str" cm="1">
        <f t="array" aca="1" ref="I1592" ca="1">IFERROR(IF(SUMIFS(Proposed_Direct_Cost,Proposed_Labor_Category,$D1592,Proposed_Company,$C1592,Proposed_MSA_Code,$E1592)=0,"Not Proposed",SUMIFS(Proposed_Direct_Cost,Proposed_Labor_Category,$D1592,Proposed_Company,$C1592,Proposed_MSA_Code,$E1592)),"")</f>
        <v>Not Proposed</v>
      </c>
      <c r="J1592" s="117" cm="1">
        <f t="array" aca="1" ref="J1592" ca="1">SUMIFS(Invoice_Hours,Invoice_Labor_Category,$D1592,Invoice_Company,$C1592,Invoice_MSA_Code,$E1592)</f>
        <v>0</v>
      </c>
      <c r="K1592" s="7" t="str">
        <f t="shared" ca="1" si="394"/>
        <v/>
      </c>
      <c r="L1592" s="222" cm="1">
        <f t="array" aca="1" ref="L1592" ca="1">IFERROR(SUMIFS(Invoice_Direct_Cost,Invoice_Labor_Category,$D1592,Invoice_Company,$C1592,Invoice_MSA_Code,$E1592),"")</f>
        <v>0</v>
      </c>
      <c r="M1592" s="7" t="str">
        <f t="shared" ca="1" si="395"/>
        <v/>
      </c>
      <c r="N1592" s="220" t="str">
        <f t="shared" ca="1" si="400"/>
        <v/>
      </c>
      <c r="O1592" s="7" t="str">
        <f t="shared" ca="1" si="396"/>
        <v/>
      </c>
      <c r="P1592" s="7" t="str">
        <f t="shared" ca="1" si="397"/>
        <v/>
      </c>
      <c r="Q1592" s="7" t="str">
        <f t="shared" ca="1" si="398"/>
        <v/>
      </c>
      <c r="R1592" s="7" t="str">
        <f t="shared" ca="1" si="399"/>
        <v/>
      </c>
      <c r="S1592" s="7" t="str">
        <f t="shared" ca="1" si="386"/>
        <v/>
      </c>
      <c r="T1592" s="7" t="str">
        <f t="shared" ca="1" si="387"/>
        <v/>
      </c>
      <c r="V1592" s="120" cm="1">
        <f t="array" aca="1" ref="V1592" ca="1">SUMIFS(Invoice_Hours,Invoice_Labor_Category,$D1592,Invoice_Company,$C1592,Invoice_MSA_Code,$E1592)</f>
        <v>0</v>
      </c>
      <c r="W1592" s="121" t="str">
        <f t="shared" ca="1" si="388"/>
        <v/>
      </c>
      <c r="X1592" s="152" t="str">
        <f t="shared" ca="1" si="389"/>
        <v/>
      </c>
      <c r="AB1592" t="str">
        <f t="shared" si="390"/>
        <v/>
      </c>
      <c r="AC1592" t="str">
        <f t="shared" si="391"/>
        <v/>
      </c>
      <c r="AD1592" t="str">
        <f t="shared" si="392"/>
        <v/>
      </c>
      <c r="AE1592" s="4" t="str">
        <f t="shared" ca="1" si="401"/>
        <v/>
      </c>
    </row>
    <row r="1593" spans="7:31" ht="20.100000000000001" customHeight="1">
      <c r="G1593" s="117" cm="1">
        <f t="array" aca="1" ref="G1593" ca="1">SUMIFS(Proposed_Hours,Proposed_Labor_Category,$D1593,Proposed_Company,$C1593,Proposed_MSA_Code,$E1593)</f>
        <v>0</v>
      </c>
      <c r="H1593" s="7" t="str">
        <f t="shared" ca="1" si="393"/>
        <v/>
      </c>
      <c r="I1593" s="4" t="str" cm="1">
        <f t="array" aca="1" ref="I1593" ca="1">IFERROR(IF(SUMIFS(Proposed_Direct_Cost,Proposed_Labor_Category,$D1593,Proposed_Company,$C1593,Proposed_MSA_Code,$E1593)=0,"Not Proposed",SUMIFS(Proposed_Direct_Cost,Proposed_Labor_Category,$D1593,Proposed_Company,$C1593,Proposed_MSA_Code,$E1593)),"")</f>
        <v>Not Proposed</v>
      </c>
      <c r="J1593" s="117" cm="1">
        <f t="array" aca="1" ref="J1593" ca="1">SUMIFS(Invoice_Hours,Invoice_Labor_Category,$D1593,Invoice_Company,$C1593,Invoice_MSA_Code,$E1593)</f>
        <v>0</v>
      </c>
      <c r="K1593" s="7" t="str">
        <f t="shared" ca="1" si="394"/>
        <v/>
      </c>
      <c r="L1593" s="222" cm="1">
        <f t="array" aca="1" ref="L1593" ca="1">IFERROR(SUMIFS(Invoice_Direct_Cost,Invoice_Labor_Category,$D1593,Invoice_Company,$C1593,Invoice_MSA_Code,$E1593),"")</f>
        <v>0</v>
      </c>
      <c r="M1593" s="7" t="str">
        <f t="shared" ca="1" si="395"/>
        <v/>
      </c>
      <c r="N1593" s="220" t="str">
        <f t="shared" ca="1" si="400"/>
        <v/>
      </c>
      <c r="O1593" s="7" t="str">
        <f t="shared" ca="1" si="396"/>
        <v/>
      </c>
      <c r="P1593" s="7" t="str">
        <f t="shared" ca="1" si="397"/>
        <v/>
      </c>
      <c r="Q1593" s="7" t="str">
        <f t="shared" ca="1" si="398"/>
        <v/>
      </c>
      <c r="R1593" s="7" t="str">
        <f t="shared" ca="1" si="399"/>
        <v/>
      </c>
      <c r="S1593" s="7" t="str">
        <f t="shared" ca="1" si="386"/>
        <v/>
      </c>
      <c r="T1593" s="7" t="str">
        <f t="shared" ca="1" si="387"/>
        <v/>
      </c>
      <c r="V1593" s="120" cm="1">
        <f t="array" aca="1" ref="V1593" ca="1">SUMIFS(Invoice_Hours,Invoice_Labor_Category,$D1593,Invoice_Company,$C1593,Invoice_MSA_Code,$E1593)</f>
        <v>0</v>
      </c>
      <c r="W1593" s="121" t="str">
        <f t="shared" ca="1" si="388"/>
        <v/>
      </c>
      <c r="X1593" s="151" t="str">
        <f t="shared" ca="1" si="389"/>
        <v/>
      </c>
      <c r="AB1593" t="str">
        <f t="shared" si="390"/>
        <v/>
      </c>
      <c r="AC1593" t="str">
        <f t="shared" si="391"/>
        <v/>
      </c>
      <c r="AD1593" t="str">
        <f t="shared" si="392"/>
        <v/>
      </c>
      <c r="AE1593" s="4" t="str">
        <f t="shared" ca="1" si="401"/>
        <v/>
      </c>
    </row>
    <row r="1594" spans="7:31" ht="20.100000000000001" customHeight="1">
      <c r="G1594" s="117" cm="1">
        <f t="array" aca="1" ref="G1594" ca="1">SUMIFS(Proposed_Hours,Proposed_Labor_Category,$D1594,Proposed_Company,$C1594,Proposed_MSA_Code,$E1594)</f>
        <v>0</v>
      </c>
      <c r="H1594" s="7" t="str">
        <f t="shared" ca="1" si="393"/>
        <v/>
      </c>
      <c r="I1594" s="4" t="str" cm="1">
        <f t="array" aca="1" ref="I1594" ca="1">IFERROR(IF(SUMIFS(Proposed_Direct_Cost,Proposed_Labor_Category,$D1594,Proposed_Company,$C1594,Proposed_MSA_Code,$E1594)=0,"Not Proposed",SUMIFS(Proposed_Direct_Cost,Proposed_Labor_Category,$D1594,Proposed_Company,$C1594,Proposed_MSA_Code,$E1594)),"")</f>
        <v>Not Proposed</v>
      </c>
      <c r="J1594" s="117" cm="1">
        <f t="array" aca="1" ref="J1594" ca="1">SUMIFS(Invoice_Hours,Invoice_Labor_Category,$D1594,Invoice_Company,$C1594,Invoice_MSA_Code,$E1594)</f>
        <v>0</v>
      </c>
      <c r="K1594" s="7" t="str">
        <f t="shared" ca="1" si="394"/>
        <v/>
      </c>
      <c r="L1594" s="222" cm="1">
        <f t="array" aca="1" ref="L1594" ca="1">IFERROR(SUMIFS(Invoice_Direct_Cost,Invoice_Labor_Category,$D1594,Invoice_Company,$C1594,Invoice_MSA_Code,$E1594),"")</f>
        <v>0</v>
      </c>
      <c r="M1594" s="7" t="str">
        <f t="shared" ca="1" si="395"/>
        <v/>
      </c>
      <c r="N1594" s="220" t="str">
        <f t="shared" ca="1" si="400"/>
        <v/>
      </c>
      <c r="O1594" s="7" t="str">
        <f t="shared" ca="1" si="396"/>
        <v/>
      </c>
      <c r="P1594" s="7" t="str">
        <f t="shared" ca="1" si="397"/>
        <v/>
      </c>
      <c r="Q1594" s="7" t="str">
        <f t="shared" ca="1" si="398"/>
        <v/>
      </c>
      <c r="R1594" s="7" t="str">
        <f t="shared" ca="1" si="399"/>
        <v/>
      </c>
      <c r="S1594" s="7" t="str">
        <f t="shared" ca="1" si="386"/>
        <v/>
      </c>
      <c r="T1594" s="7" t="str">
        <f t="shared" ca="1" si="387"/>
        <v/>
      </c>
      <c r="V1594" s="120" cm="1">
        <f t="array" aca="1" ref="V1594" ca="1">SUMIFS(Invoice_Hours,Invoice_Labor_Category,$D1594,Invoice_Company,$C1594,Invoice_MSA_Code,$E1594)</f>
        <v>0</v>
      </c>
      <c r="W1594" s="121" t="str">
        <f t="shared" ca="1" si="388"/>
        <v/>
      </c>
      <c r="X1594" s="152" t="str">
        <f t="shared" ca="1" si="389"/>
        <v/>
      </c>
      <c r="AB1594" t="str">
        <f t="shared" si="390"/>
        <v/>
      </c>
      <c r="AC1594" t="str">
        <f t="shared" si="391"/>
        <v/>
      </c>
      <c r="AD1594" t="str">
        <f t="shared" si="392"/>
        <v/>
      </c>
      <c r="AE1594" s="4" t="str">
        <f t="shared" ca="1" si="401"/>
        <v/>
      </c>
    </row>
    <row r="1595" spans="7:31" ht="20.100000000000001" customHeight="1">
      <c r="G1595" s="117" cm="1">
        <f t="array" aca="1" ref="G1595" ca="1">SUMIFS(Proposed_Hours,Proposed_Labor_Category,$D1595,Proposed_Company,$C1595,Proposed_MSA_Code,$E1595)</f>
        <v>0</v>
      </c>
      <c r="H1595" s="7" t="str">
        <f t="shared" ca="1" si="393"/>
        <v/>
      </c>
      <c r="I1595" s="4" t="str" cm="1">
        <f t="array" aca="1" ref="I1595" ca="1">IFERROR(IF(SUMIFS(Proposed_Direct_Cost,Proposed_Labor_Category,$D1595,Proposed_Company,$C1595,Proposed_MSA_Code,$E1595)=0,"Not Proposed",SUMIFS(Proposed_Direct_Cost,Proposed_Labor_Category,$D1595,Proposed_Company,$C1595,Proposed_MSA_Code,$E1595)),"")</f>
        <v>Not Proposed</v>
      </c>
      <c r="J1595" s="117" cm="1">
        <f t="array" aca="1" ref="J1595" ca="1">SUMIFS(Invoice_Hours,Invoice_Labor_Category,$D1595,Invoice_Company,$C1595,Invoice_MSA_Code,$E1595)</f>
        <v>0</v>
      </c>
      <c r="K1595" s="7" t="str">
        <f t="shared" ca="1" si="394"/>
        <v/>
      </c>
      <c r="L1595" s="222" cm="1">
        <f t="array" aca="1" ref="L1595" ca="1">IFERROR(SUMIFS(Invoice_Direct_Cost,Invoice_Labor_Category,$D1595,Invoice_Company,$C1595,Invoice_MSA_Code,$E1595),"")</f>
        <v>0</v>
      </c>
      <c r="M1595" s="7" t="str">
        <f t="shared" ca="1" si="395"/>
        <v/>
      </c>
      <c r="N1595" s="220" t="str">
        <f t="shared" ca="1" si="400"/>
        <v/>
      </c>
      <c r="O1595" s="7" t="str">
        <f t="shared" ca="1" si="396"/>
        <v/>
      </c>
      <c r="P1595" s="7" t="str">
        <f t="shared" ca="1" si="397"/>
        <v/>
      </c>
      <c r="Q1595" s="7" t="str">
        <f t="shared" ca="1" si="398"/>
        <v/>
      </c>
      <c r="R1595" s="7" t="str">
        <f t="shared" ca="1" si="399"/>
        <v/>
      </c>
      <c r="S1595" s="7" t="str">
        <f t="shared" ca="1" si="386"/>
        <v/>
      </c>
      <c r="T1595" s="7" t="str">
        <f t="shared" ca="1" si="387"/>
        <v/>
      </c>
      <c r="V1595" s="120" cm="1">
        <f t="array" aca="1" ref="V1595" ca="1">SUMIFS(Invoice_Hours,Invoice_Labor_Category,$D1595,Invoice_Company,$C1595,Invoice_MSA_Code,$E1595)</f>
        <v>0</v>
      </c>
      <c r="W1595" s="121" t="str">
        <f t="shared" ca="1" si="388"/>
        <v/>
      </c>
      <c r="X1595" s="151" t="str">
        <f t="shared" ca="1" si="389"/>
        <v/>
      </c>
      <c r="AB1595" t="str">
        <f t="shared" si="390"/>
        <v/>
      </c>
      <c r="AC1595" t="str">
        <f t="shared" si="391"/>
        <v/>
      </c>
      <c r="AD1595" t="str">
        <f t="shared" si="392"/>
        <v/>
      </c>
      <c r="AE1595" s="4" t="str">
        <f t="shared" ca="1" si="401"/>
        <v/>
      </c>
    </row>
    <row r="1596" spans="7:31" ht="20.100000000000001" customHeight="1">
      <c r="G1596" s="117" cm="1">
        <f t="array" aca="1" ref="G1596" ca="1">SUMIFS(Proposed_Hours,Proposed_Labor_Category,$D1596,Proposed_Company,$C1596,Proposed_MSA_Code,$E1596)</f>
        <v>0</v>
      </c>
      <c r="H1596" s="7" t="str">
        <f t="shared" ca="1" si="393"/>
        <v/>
      </c>
      <c r="I1596" s="4" t="str" cm="1">
        <f t="array" aca="1" ref="I1596" ca="1">IFERROR(IF(SUMIFS(Proposed_Direct_Cost,Proposed_Labor_Category,$D1596,Proposed_Company,$C1596,Proposed_MSA_Code,$E1596)=0,"Not Proposed",SUMIFS(Proposed_Direct_Cost,Proposed_Labor_Category,$D1596,Proposed_Company,$C1596,Proposed_MSA_Code,$E1596)),"")</f>
        <v>Not Proposed</v>
      </c>
      <c r="J1596" s="117" cm="1">
        <f t="array" aca="1" ref="J1596" ca="1">SUMIFS(Invoice_Hours,Invoice_Labor_Category,$D1596,Invoice_Company,$C1596,Invoice_MSA_Code,$E1596)</f>
        <v>0</v>
      </c>
      <c r="K1596" s="7" t="str">
        <f t="shared" ca="1" si="394"/>
        <v/>
      </c>
      <c r="L1596" s="222" cm="1">
        <f t="array" aca="1" ref="L1596" ca="1">IFERROR(SUMIFS(Invoice_Direct_Cost,Invoice_Labor_Category,$D1596,Invoice_Company,$C1596,Invoice_MSA_Code,$E1596),"")</f>
        <v>0</v>
      </c>
      <c r="M1596" s="7" t="str">
        <f t="shared" ca="1" si="395"/>
        <v/>
      </c>
      <c r="N1596" s="220" t="str">
        <f t="shared" ca="1" si="400"/>
        <v/>
      </c>
      <c r="O1596" s="7" t="str">
        <f t="shared" ca="1" si="396"/>
        <v/>
      </c>
      <c r="P1596" s="7" t="str">
        <f t="shared" ca="1" si="397"/>
        <v/>
      </c>
      <c r="Q1596" s="7" t="str">
        <f t="shared" ca="1" si="398"/>
        <v/>
      </c>
      <c r="R1596" s="7" t="str">
        <f t="shared" ca="1" si="399"/>
        <v/>
      </c>
      <c r="S1596" s="7" t="str">
        <f t="shared" ca="1" si="386"/>
        <v/>
      </c>
      <c r="T1596" s="7" t="str">
        <f t="shared" ca="1" si="387"/>
        <v/>
      </c>
      <c r="V1596" s="120" cm="1">
        <f t="array" aca="1" ref="V1596" ca="1">SUMIFS(Invoice_Hours,Invoice_Labor_Category,$D1596,Invoice_Company,$C1596,Invoice_MSA_Code,$E1596)</f>
        <v>0</v>
      </c>
      <c r="W1596" s="121" t="str">
        <f t="shared" ca="1" si="388"/>
        <v/>
      </c>
      <c r="X1596" s="152" t="str">
        <f t="shared" ca="1" si="389"/>
        <v/>
      </c>
      <c r="AB1596" t="str">
        <f t="shared" si="390"/>
        <v/>
      </c>
      <c r="AC1596" t="str">
        <f t="shared" si="391"/>
        <v/>
      </c>
      <c r="AD1596" t="str">
        <f t="shared" si="392"/>
        <v/>
      </c>
      <c r="AE1596" s="4" t="str">
        <f t="shared" ca="1" si="401"/>
        <v/>
      </c>
    </row>
    <row r="1597" spans="7:31" ht="20.100000000000001" customHeight="1">
      <c r="G1597" s="117" cm="1">
        <f t="array" aca="1" ref="G1597" ca="1">SUMIFS(Proposed_Hours,Proposed_Labor_Category,$D1597,Proposed_Company,$C1597,Proposed_MSA_Code,$E1597)</f>
        <v>0</v>
      </c>
      <c r="H1597" s="7" t="str">
        <f t="shared" ca="1" si="393"/>
        <v/>
      </c>
      <c r="I1597" s="4" t="str" cm="1">
        <f t="array" aca="1" ref="I1597" ca="1">IFERROR(IF(SUMIFS(Proposed_Direct_Cost,Proposed_Labor_Category,$D1597,Proposed_Company,$C1597,Proposed_MSA_Code,$E1597)=0,"Not Proposed",SUMIFS(Proposed_Direct_Cost,Proposed_Labor_Category,$D1597,Proposed_Company,$C1597,Proposed_MSA_Code,$E1597)),"")</f>
        <v>Not Proposed</v>
      </c>
      <c r="J1597" s="117" cm="1">
        <f t="array" aca="1" ref="J1597" ca="1">SUMIFS(Invoice_Hours,Invoice_Labor_Category,$D1597,Invoice_Company,$C1597,Invoice_MSA_Code,$E1597)</f>
        <v>0</v>
      </c>
      <c r="K1597" s="7" t="str">
        <f t="shared" ca="1" si="394"/>
        <v/>
      </c>
      <c r="L1597" s="222" cm="1">
        <f t="array" aca="1" ref="L1597" ca="1">IFERROR(SUMIFS(Invoice_Direct_Cost,Invoice_Labor_Category,$D1597,Invoice_Company,$C1597,Invoice_MSA_Code,$E1597),"")</f>
        <v>0</v>
      </c>
      <c r="M1597" s="7" t="str">
        <f t="shared" ca="1" si="395"/>
        <v/>
      </c>
      <c r="N1597" s="220" t="str">
        <f t="shared" ca="1" si="400"/>
        <v/>
      </c>
      <c r="O1597" s="7" t="str">
        <f t="shared" ca="1" si="396"/>
        <v/>
      </c>
      <c r="P1597" s="7" t="str">
        <f t="shared" ca="1" si="397"/>
        <v/>
      </c>
      <c r="Q1597" s="7" t="str">
        <f t="shared" ca="1" si="398"/>
        <v/>
      </c>
      <c r="R1597" s="7" t="str">
        <f t="shared" ca="1" si="399"/>
        <v/>
      </c>
      <c r="S1597" s="7" t="str">
        <f t="shared" ca="1" si="386"/>
        <v/>
      </c>
      <c r="T1597" s="7" t="str">
        <f t="shared" ca="1" si="387"/>
        <v/>
      </c>
      <c r="V1597" s="120" cm="1">
        <f t="array" aca="1" ref="V1597" ca="1">SUMIFS(Invoice_Hours,Invoice_Labor_Category,$D1597,Invoice_Company,$C1597,Invoice_MSA_Code,$E1597)</f>
        <v>0</v>
      </c>
      <c r="W1597" s="121" t="str">
        <f t="shared" ca="1" si="388"/>
        <v/>
      </c>
      <c r="X1597" s="151" t="str">
        <f t="shared" ca="1" si="389"/>
        <v/>
      </c>
      <c r="AB1597" t="str">
        <f t="shared" si="390"/>
        <v/>
      </c>
      <c r="AC1597" t="str">
        <f t="shared" si="391"/>
        <v/>
      </c>
      <c r="AD1597" t="str">
        <f t="shared" si="392"/>
        <v/>
      </c>
      <c r="AE1597" s="4" t="str">
        <f t="shared" ca="1" si="401"/>
        <v/>
      </c>
    </row>
    <row r="1598" spans="7:31" ht="20.100000000000001" customHeight="1">
      <c r="G1598" s="117" cm="1">
        <f t="array" aca="1" ref="G1598" ca="1">SUMIFS(Proposed_Hours,Proposed_Labor_Category,$D1598,Proposed_Company,$C1598,Proposed_MSA_Code,$E1598)</f>
        <v>0</v>
      </c>
      <c r="H1598" s="7" t="str">
        <f t="shared" ca="1" si="393"/>
        <v/>
      </c>
      <c r="I1598" s="4" t="str" cm="1">
        <f t="array" aca="1" ref="I1598" ca="1">IFERROR(IF(SUMIFS(Proposed_Direct_Cost,Proposed_Labor_Category,$D1598,Proposed_Company,$C1598,Proposed_MSA_Code,$E1598)=0,"Not Proposed",SUMIFS(Proposed_Direct_Cost,Proposed_Labor_Category,$D1598,Proposed_Company,$C1598,Proposed_MSA_Code,$E1598)),"")</f>
        <v>Not Proposed</v>
      </c>
      <c r="J1598" s="117" cm="1">
        <f t="array" aca="1" ref="J1598" ca="1">SUMIFS(Invoice_Hours,Invoice_Labor_Category,$D1598,Invoice_Company,$C1598,Invoice_MSA_Code,$E1598)</f>
        <v>0</v>
      </c>
      <c r="K1598" s="7" t="str">
        <f t="shared" ca="1" si="394"/>
        <v/>
      </c>
      <c r="L1598" s="222" cm="1">
        <f t="array" aca="1" ref="L1598" ca="1">IFERROR(SUMIFS(Invoice_Direct_Cost,Invoice_Labor_Category,$D1598,Invoice_Company,$C1598,Invoice_MSA_Code,$E1598),"")</f>
        <v>0</v>
      </c>
      <c r="M1598" s="7" t="str">
        <f t="shared" ca="1" si="395"/>
        <v/>
      </c>
      <c r="N1598" s="220" t="str">
        <f t="shared" ca="1" si="400"/>
        <v/>
      </c>
      <c r="O1598" s="7" t="str">
        <f t="shared" ca="1" si="396"/>
        <v/>
      </c>
      <c r="P1598" s="7" t="str">
        <f t="shared" ca="1" si="397"/>
        <v/>
      </c>
      <c r="Q1598" s="7" t="str">
        <f t="shared" ca="1" si="398"/>
        <v/>
      </c>
      <c r="R1598" s="7" t="str">
        <f t="shared" ca="1" si="399"/>
        <v/>
      </c>
      <c r="S1598" s="7" t="str">
        <f t="shared" ca="1" si="386"/>
        <v/>
      </c>
      <c r="T1598" s="7" t="str">
        <f t="shared" ca="1" si="387"/>
        <v/>
      </c>
      <c r="V1598" s="120" cm="1">
        <f t="array" aca="1" ref="V1598" ca="1">SUMIFS(Invoice_Hours,Invoice_Labor_Category,$D1598,Invoice_Company,$C1598,Invoice_MSA_Code,$E1598)</f>
        <v>0</v>
      </c>
      <c r="W1598" s="121" t="str">
        <f t="shared" ca="1" si="388"/>
        <v/>
      </c>
      <c r="X1598" s="152" t="str">
        <f t="shared" ca="1" si="389"/>
        <v/>
      </c>
      <c r="AB1598" t="str">
        <f t="shared" si="390"/>
        <v/>
      </c>
      <c r="AC1598" t="str">
        <f t="shared" si="391"/>
        <v/>
      </c>
      <c r="AD1598" t="str">
        <f t="shared" si="392"/>
        <v/>
      </c>
      <c r="AE1598" s="4" t="str">
        <f t="shared" ca="1" si="401"/>
        <v/>
      </c>
    </row>
    <row r="1599" spans="7:31" ht="20.100000000000001" customHeight="1">
      <c r="G1599" s="117" cm="1">
        <f t="array" aca="1" ref="G1599" ca="1">SUMIFS(Proposed_Hours,Proposed_Labor_Category,$D1599,Proposed_Company,$C1599,Proposed_MSA_Code,$E1599)</f>
        <v>0</v>
      </c>
      <c r="H1599" s="7" t="str">
        <f t="shared" ca="1" si="393"/>
        <v/>
      </c>
      <c r="I1599" s="4" t="str" cm="1">
        <f t="array" aca="1" ref="I1599" ca="1">IFERROR(IF(SUMIFS(Proposed_Direct_Cost,Proposed_Labor_Category,$D1599,Proposed_Company,$C1599,Proposed_MSA_Code,$E1599)=0,"Not Proposed",SUMIFS(Proposed_Direct_Cost,Proposed_Labor_Category,$D1599,Proposed_Company,$C1599,Proposed_MSA_Code,$E1599)),"")</f>
        <v>Not Proposed</v>
      </c>
      <c r="J1599" s="117" cm="1">
        <f t="array" aca="1" ref="J1599" ca="1">SUMIFS(Invoice_Hours,Invoice_Labor_Category,$D1599,Invoice_Company,$C1599,Invoice_MSA_Code,$E1599)</f>
        <v>0</v>
      </c>
      <c r="K1599" s="7" t="str">
        <f t="shared" ca="1" si="394"/>
        <v/>
      </c>
      <c r="L1599" s="222" cm="1">
        <f t="array" aca="1" ref="L1599" ca="1">IFERROR(SUMIFS(Invoice_Direct_Cost,Invoice_Labor_Category,$D1599,Invoice_Company,$C1599,Invoice_MSA_Code,$E1599),"")</f>
        <v>0</v>
      </c>
      <c r="M1599" s="7" t="str">
        <f t="shared" ca="1" si="395"/>
        <v/>
      </c>
      <c r="N1599" s="220" t="str">
        <f t="shared" ca="1" si="400"/>
        <v/>
      </c>
      <c r="O1599" s="7" t="str">
        <f t="shared" ca="1" si="396"/>
        <v/>
      </c>
      <c r="P1599" s="7" t="str">
        <f t="shared" ca="1" si="397"/>
        <v/>
      </c>
      <c r="Q1599" s="7" t="str">
        <f t="shared" ca="1" si="398"/>
        <v/>
      </c>
      <c r="R1599" s="7" t="str">
        <f t="shared" ca="1" si="399"/>
        <v/>
      </c>
      <c r="S1599" s="7" t="str">
        <f t="shared" ca="1" si="386"/>
        <v/>
      </c>
      <c r="T1599" s="7" t="str">
        <f t="shared" ca="1" si="387"/>
        <v/>
      </c>
      <c r="V1599" s="120" cm="1">
        <f t="array" aca="1" ref="V1599" ca="1">SUMIFS(Invoice_Hours,Invoice_Labor_Category,$D1599,Invoice_Company,$C1599,Invoice_MSA_Code,$E1599)</f>
        <v>0</v>
      </c>
      <c r="W1599" s="121" t="str">
        <f t="shared" ca="1" si="388"/>
        <v/>
      </c>
      <c r="X1599" s="151" t="str">
        <f t="shared" ca="1" si="389"/>
        <v/>
      </c>
      <c r="AB1599" t="str">
        <f t="shared" si="390"/>
        <v/>
      </c>
      <c r="AC1599" t="str">
        <f t="shared" si="391"/>
        <v/>
      </c>
      <c r="AD1599" t="str">
        <f t="shared" si="392"/>
        <v/>
      </c>
      <c r="AE1599" s="4" t="str">
        <f t="shared" ca="1" si="401"/>
        <v/>
      </c>
    </row>
    <row r="1600" spans="7:31" ht="20.100000000000001" customHeight="1">
      <c r="G1600" s="117" cm="1">
        <f t="array" aca="1" ref="G1600" ca="1">SUMIFS(Proposed_Hours,Proposed_Labor_Category,$D1600,Proposed_Company,$C1600,Proposed_MSA_Code,$E1600)</f>
        <v>0</v>
      </c>
      <c r="H1600" s="7" t="str">
        <f t="shared" ca="1" si="393"/>
        <v/>
      </c>
      <c r="I1600" s="4" t="str" cm="1">
        <f t="array" aca="1" ref="I1600" ca="1">IFERROR(IF(SUMIFS(Proposed_Direct_Cost,Proposed_Labor_Category,$D1600,Proposed_Company,$C1600,Proposed_MSA_Code,$E1600)=0,"Not Proposed",SUMIFS(Proposed_Direct_Cost,Proposed_Labor_Category,$D1600,Proposed_Company,$C1600,Proposed_MSA_Code,$E1600)),"")</f>
        <v>Not Proposed</v>
      </c>
      <c r="J1600" s="117" cm="1">
        <f t="array" aca="1" ref="J1600" ca="1">SUMIFS(Invoice_Hours,Invoice_Labor_Category,$D1600,Invoice_Company,$C1600,Invoice_MSA_Code,$E1600)</f>
        <v>0</v>
      </c>
      <c r="K1600" s="7" t="str">
        <f t="shared" ca="1" si="394"/>
        <v/>
      </c>
      <c r="L1600" s="222" cm="1">
        <f t="array" aca="1" ref="L1600" ca="1">IFERROR(SUMIFS(Invoice_Direct_Cost,Invoice_Labor_Category,$D1600,Invoice_Company,$C1600,Invoice_MSA_Code,$E1600),"")</f>
        <v>0</v>
      </c>
      <c r="M1600" s="7" t="str">
        <f t="shared" ca="1" si="395"/>
        <v/>
      </c>
      <c r="N1600" s="220" t="str">
        <f t="shared" ca="1" si="400"/>
        <v/>
      </c>
      <c r="O1600" s="7" t="str">
        <f t="shared" ca="1" si="396"/>
        <v/>
      </c>
      <c r="P1600" s="7" t="str">
        <f t="shared" ca="1" si="397"/>
        <v/>
      </c>
      <c r="Q1600" s="7" t="str">
        <f t="shared" ca="1" si="398"/>
        <v/>
      </c>
      <c r="R1600" s="7" t="str">
        <f t="shared" ca="1" si="399"/>
        <v/>
      </c>
      <c r="S1600" s="7" t="str">
        <f t="shared" ca="1" si="386"/>
        <v/>
      </c>
      <c r="T1600" s="7" t="str">
        <f t="shared" ca="1" si="387"/>
        <v/>
      </c>
      <c r="V1600" s="120" cm="1">
        <f t="array" aca="1" ref="V1600" ca="1">SUMIFS(Invoice_Hours,Invoice_Labor_Category,$D1600,Invoice_Company,$C1600,Invoice_MSA_Code,$E1600)</f>
        <v>0</v>
      </c>
      <c r="W1600" s="121" t="str">
        <f t="shared" ca="1" si="388"/>
        <v/>
      </c>
      <c r="X1600" s="152" t="str">
        <f t="shared" ca="1" si="389"/>
        <v/>
      </c>
      <c r="AB1600" t="str">
        <f t="shared" si="390"/>
        <v/>
      </c>
      <c r="AC1600" t="str">
        <f t="shared" si="391"/>
        <v/>
      </c>
      <c r="AD1600" t="str">
        <f t="shared" si="392"/>
        <v/>
      </c>
      <c r="AE1600" s="4" t="str">
        <f t="shared" ca="1" si="401"/>
        <v/>
      </c>
    </row>
    <row r="1601" spans="7:31" ht="20.100000000000001" customHeight="1">
      <c r="G1601" s="117" cm="1">
        <f t="array" aca="1" ref="G1601" ca="1">SUMIFS(Proposed_Hours,Proposed_Labor_Category,$D1601,Proposed_Company,$C1601,Proposed_MSA_Code,$E1601)</f>
        <v>0</v>
      </c>
      <c r="H1601" s="7" t="str">
        <f t="shared" ca="1" si="393"/>
        <v/>
      </c>
      <c r="I1601" s="4" t="str" cm="1">
        <f t="array" aca="1" ref="I1601" ca="1">IFERROR(IF(SUMIFS(Proposed_Direct_Cost,Proposed_Labor_Category,$D1601,Proposed_Company,$C1601,Proposed_MSA_Code,$E1601)=0,"Not Proposed",SUMIFS(Proposed_Direct_Cost,Proposed_Labor_Category,$D1601,Proposed_Company,$C1601,Proposed_MSA_Code,$E1601)),"")</f>
        <v>Not Proposed</v>
      </c>
      <c r="J1601" s="117" cm="1">
        <f t="array" aca="1" ref="J1601" ca="1">SUMIFS(Invoice_Hours,Invoice_Labor_Category,$D1601,Invoice_Company,$C1601,Invoice_MSA_Code,$E1601)</f>
        <v>0</v>
      </c>
      <c r="K1601" s="7" t="str">
        <f t="shared" ca="1" si="394"/>
        <v/>
      </c>
      <c r="L1601" s="222" cm="1">
        <f t="array" aca="1" ref="L1601" ca="1">IFERROR(SUMIFS(Invoice_Direct_Cost,Invoice_Labor_Category,$D1601,Invoice_Company,$C1601,Invoice_MSA_Code,$E1601),"")</f>
        <v>0</v>
      </c>
      <c r="M1601" s="7" t="str">
        <f t="shared" ca="1" si="395"/>
        <v/>
      </c>
      <c r="N1601" s="220" t="str">
        <f t="shared" ca="1" si="400"/>
        <v/>
      </c>
      <c r="O1601" s="7" t="str">
        <f t="shared" ca="1" si="396"/>
        <v/>
      </c>
      <c r="P1601" s="7" t="str">
        <f t="shared" ca="1" si="397"/>
        <v/>
      </c>
      <c r="Q1601" s="7" t="str">
        <f t="shared" ca="1" si="398"/>
        <v/>
      </c>
      <c r="R1601" s="7" t="str">
        <f t="shared" ca="1" si="399"/>
        <v/>
      </c>
      <c r="S1601" s="7" t="str">
        <f t="shared" ca="1" si="386"/>
        <v/>
      </c>
      <c r="T1601" s="7" t="str">
        <f t="shared" ca="1" si="387"/>
        <v/>
      </c>
      <c r="V1601" s="120" cm="1">
        <f t="array" aca="1" ref="V1601" ca="1">SUMIFS(Invoice_Hours,Invoice_Labor_Category,$D1601,Invoice_Company,$C1601,Invoice_MSA_Code,$E1601)</f>
        <v>0</v>
      </c>
      <c r="W1601" s="121" t="str">
        <f t="shared" ca="1" si="388"/>
        <v/>
      </c>
      <c r="X1601" s="151" t="str">
        <f t="shared" ca="1" si="389"/>
        <v/>
      </c>
      <c r="AB1601" t="str">
        <f t="shared" si="390"/>
        <v/>
      </c>
      <c r="AC1601" t="str">
        <f t="shared" si="391"/>
        <v/>
      </c>
      <c r="AD1601" t="str">
        <f t="shared" si="392"/>
        <v/>
      </c>
      <c r="AE1601" s="4" t="str">
        <f t="shared" ca="1" si="401"/>
        <v/>
      </c>
    </row>
    <row r="1602" spans="7:31" ht="20.100000000000001" customHeight="1">
      <c r="G1602" s="117" cm="1">
        <f t="array" aca="1" ref="G1602" ca="1">SUMIFS(Proposed_Hours,Proposed_Labor_Category,$D1602,Proposed_Company,$C1602,Proposed_MSA_Code,$E1602)</f>
        <v>0</v>
      </c>
      <c r="H1602" s="7" t="str">
        <f t="shared" ca="1" si="393"/>
        <v/>
      </c>
      <c r="I1602" s="4" t="str" cm="1">
        <f t="array" aca="1" ref="I1602" ca="1">IFERROR(IF(SUMIFS(Proposed_Direct_Cost,Proposed_Labor_Category,$D1602,Proposed_Company,$C1602,Proposed_MSA_Code,$E1602)=0,"Not Proposed",SUMIFS(Proposed_Direct_Cost,Proposed_Labor_Category,$D1602,Proposed_Company,$C1602,Proposed_MSA_Code,$E1602)),"")</f>
        <v>Not Proposed</v>
      </c>
      <c r="J1602" s="117" cm="1">
        <f t="array" aca="1" ref="J1602" ca="1">SUMIFS(Invoice_Hours,Invoice_Labor_Category,$D1602,Invoice_Company,$C1602,Invoice_MSA_Code,$E1602)</f>
        <v>0</v>
      </c>
      <c r="K1602" s="7" t="str">
        <f t="shared" ca="1" si="394"/>
        <v/>
      </c>
      <c r="L1602" s="222" cm="1">
        <f t="array" aca="1" ref="L1602" ca="1">IFERROR(SUMIFS(Invoice_Direct_Cost,Invoice_Labor_Category,$D1602,Invoice_Company,$C1602,Invoice_MSA_Code,$E1602),"")</f>
        <v>0</v>
      </c>
      <c r="M1602" s="7" t="str">
        <f t="shared" ca="1" si="395"/>
        <v/>
      </c>
      <c r="N1602" s="220" t="str">
        <f t="shared" ca="1" si="400"/>
        <v/>
      </c>
      <c r="O1602" s="7" t="str">
        <f t="shared" ca="1" si="396"/>
        <v/>
      </c>
      <c r="P1602" s="7" t="str">
        <f t="shared" ca="1" si="397"/>
        <v/>
      </c>
      <c r="Q1602" s="7" t="str">
        <f t="shared" ca="1" si="398"/>
        <v/>
      </c>
      <c r="R1602" s="7" t="str">
        <f t="shared" ca="1" si="399"/>
        <v/>
      </c>
      <c r="S1602" s="7" t="str">
        <f t="shared" ca="1" si="386"/>
        <v/>
      </c>
      <c r="T1602" s="7" t="str">
        <f t="shared" ca="1" si="387"/>
        <v/>
      </c>
      <c r="V1602" s="120" cm="1">
        <f t="array" aca="1" ref="V1602" ca="1">SUMIFS(Invoice_Hours,Invoice_Labor_Category,$D1602,Invoice_Company,$C1602,Invoice_MSA_Code,$E1602)</f>
        <v>0</v>
      </c>
      <c r="W1602" s="121" t="str">
        <f t="shared" ca="1" si="388"/>
        <v/>
      </c>
      <c r="X1602" s="152" t="str">
        <f t="shared" ca="1" si="389"/>
        <v/>
      </c>
      <c r="AB1602" t="str">
        <f t="shared" si="390"/>
        <v/>
      </c>
      <c r="AC1602" t="str">
        <f t="shared" si="391"/>
        <v/>
      </c>
      <c r="AD1602" t="str">
        <f t="shared" si="392"/>
        <v/>
      </c>
      <c r="AE1602" s="4" t="str">
        <f t="shared" ca="1" si="401"/>
        <v/>
      </c>
    </row>
    <row r="1603" spans="7:31" ht="20.100000000000001" customHeight="1">
      <c r="G1603" s="117" cm="1">
        <f t="array" aca="1" ref="G1603" ca="1">SUMIFS(Proposed_Hours,Proposed_Labor_Category,$D1603,Proposed_Company,$C1603,Proposed_MSA_Code,$E1603)</f>
        <v>0</v>
      </c>
      <c r="H1603" s="7" t="str">
        <f t="shared" ca="1" si="393"/>
        <v/>
      </c>
      <c r="I1603" s="4" t="str" cm="1">
        <f t="array" aca="1" ref="I1603" ca="1">IFERROR(IF(SUMIFS(Proposed_Direct_Cost,Proposed_Labor_Category,$D1603,Proposed_Company,$C1603,Proposed_MSA_Code,$E1603)=0,"Not Proposed",SUMIFS(Proposed_Direct_Cost,Proposed_Labor_Category,$D1603,Proposed_Company,$C1603,Proposed_MSA_Code,$E1603)),"")</f>
        <v>Not Proposed</v>
      </c>
      <c r="J1603" s="117" cm="1">
        <f t="array" aca="1" ref="J1603" ca="1">SUMIFS(Invoice_Hours,Invoice_Labor_Category,$D1603,Invoice_Company,$C1603,Invoice_MSA_Code,$E1603)</f>
        <v>0</v>
      </c>
      <c r="K1603" s="7" t="str">
        <f t="shared" ca="1" si="394"/>
        <v/>
      </c>
      <c r="L1603" s="222" cm="1">
        <f t="array" aca="1" ref="L1603" ca="1">IFERROR(SUMIFS(Invoice_Direct_Cost,Invoice_Labor_Category,$D1603,Invoice_Company,$C1603,Invoice_MSA_Code,$E1603),"")</f>
        <v>0</v>
      </c>
      <c r="M1603" s="7" t="str">
        <f t="shared" ca="1" si="395"/>
        <v/>
      </c>
      <c r="N1603" s="220" t="str">
        <f t="shared" ca="1" si="400"/>
        <v/>
      </c>
      <c r="O1603" s="7" t="str">
        <f t="shared" ca="1" si="396"/>
        <v/>
      </c>
      <c r="P1603" s="7" t="str">
        <f t="shared" ca="1" si="397"/>
        <v/>
      </c>
      <c r="Q1603" s="7" t="str">
        <f t="shared" ca="1" si="398"/>
        <v/>
      </c>
      <c r="R1603" s="7" t="str">
        <f t="shared" ca="1" si="399"/>
        <v/>
      </c>
      <c r="S1603" s="7" t="str">
        <f t="shared" ref="S1603:S1666" ca="1" si="402">IFERROR(IF(N1603&lt;0,-O1603,""),"")</f>
        <v/>
      </c>
      <c r="T1603" s="7" t="str">
        <f t="shared" ref="T1603:T1666" ca="1" si="403">IFERROR(IF(AND(K1603&lt;&gt;"",H1603&lt;&gt;"",K1603=H1603),L1603,""),"")</f>
        <v/>
      </c>
      <c r="V1603" s="120" cm="1">
        <f t="array" aca="1" ref="V1603" ca="1">SUMIFS(Invoice_Hours,Invoice_Labor_Category,$D1603,Invoice_Company,$C1603,Invoice_MSA_Code,$E1603)</f>
        <v>0</v>
      </c>
      <c r="W1603" s="121" t="str">
        <f t="shared" ref="W1603:W1666" ca="1" si="404">IFERROR(IF(AND(H1603&lt;&gt;0,K1603&gt;H1603,(K1603-H1603)/H1603&gt;0.05),(K1603-H1603),""),"")</f>
        <v/>
      </c>
      <c r="X1603" s="151" t="str">
        <f t="shared" ref="X1603:X1666" ca="1" si="405">IFERROR(IF(H1603="",K1603*J1603,W1603*V1603),"")</f>
        <v/>
      </c>
      <c r="AB1603" t="str">
        <f t="shared" ref="AB1603:AB1666" si="406">IF(C1603=0,"",C1603)</f>
        <v/>
      </c>
      <c r="AC1603" t="str">
        <f t="shared" ref="AC1603:AC1666" si="407">IF(D1603=0,"",D1603)</f>
        <v/>
      </c>
      <c r="AD1603" t="str">
        <f t="shared" ref="AD1603:AD1666" si="408">IF(F1603=0,"",F1603)</f>
        <v/>
      </c>
      <c r="AE1603" s="4" t="str">
        <f t="shared" ca="1" si="401"/>
        <v/>
      </c>
    </row>
    <row r="1604" spans="7:31" ht="20.100000000000001" customHeight="1">
      <c r="G1604" s="117" cm="1">
        <f t="array" aca="1" ref="G1604" ca="1">SUMIFS(Proposed_Hours,Proposed_Labor_Category,$D1604,Proposed_Company,$C1604,Proposed_MSA_Code,$E1604)</f>
        <v>0</v>
      </c>
      <c r="H1604" s="7" t="str">
        <f t="shared" ref="H1604:H1667" ca="1" si="409">IFERROR(I1604/G1604,"")</f>
        <v/>
      </c>
      <c r="I1604" s="4" t="str" cm="1">
        <f t="array" aca="1" ref="I1604" ca="1">IFERROR(IF(SUMIFS(Proposed_Direct_Cost,Proposed_Labor_Category,$D1604,Proposed_Company,$C1604,Proposed_MSA_Code,$E1604)=0,"Not Proposed",SUMIFS(Proposed_Direct_Cost,Proposed_Labor_Category,$D1604,Proposed_Company,$C1604,Proposed_MSA_Code,$E1604)),"")</f>
        <v>Not Proposed</v>
      </c>
      <c r="J1604" s="117" cm="1">
        <f t="array" aca="1" ref="J1604" ca="1">SUMIFS(Invoice_Hours,Invoice_Labor_Category,$D1604,Invoice_Company,$C1604,Invoice_MSA_Code,$E1604)</f>
        <v>0</v>
      </c>
      <c r="K1604" s="7" t="str">
        <f t="shared" ref="K1604:K1667" ca="1" si="410">IFERROR(L1604/J1604,"")</f>
        <v/>
      </c>
      <c r="L1604" s="222" cm="1">
        <f t="array" aca="1" ref="L1604" ca="1">IFERROR(SUMIFS(Invoice_Direct_Cost,Invoice_Labor_Category,$D1604,Invoice_Company,$C1604,Invoice_MSA_Code,$E1604),"")</f>
        <v>0</v>
      </c>
      <c r="M1604" s="7" t="str">
        <f t="shared" ref="M1604:M1667" ca="1" si="411">IFERROR(K1604-H1604,"")</f>
        <v/>
      </c>
      <c r="N1604" s="220" t="str">
        <f t="shared" ca="1" si="400"/>
        <v/>
      </c>
      <c r="O1604" s="7" t="str">
        <f t="shared" ref="O1604:O1667" ca="1" si="412">IFERROR(M1604*J1604,"")</f>
        <v/>
      </c>
      <c r="P1604" s="7" t="str">
        <f t="shared" ref="P1604:P1667" ca="1" si="413">IFERROR(IF(N1604&gt;5%,O1604*((N1604-5%)/N1604),""),"")</f>
        <v/>
      </c>
      <c r="Q1604" s="7" t="str">
        <f t="shared" ref="Q1604:Q1667" ca="1" si="414">IFERROR(IF(N1604&gt;0,O1604*(MIN(N1604,5%)/N1604),""),"")</f>
        <v/>
      </c>
      <c r="R1604" s="7" t="str">
        <f t="shared" ref="R1604:R1667" ca="1" si="415">IFERROR(IF(AND(K1604&gt;0,H1604="",L1604&lt;&gt;0),L1604,""),"")</f>
        <v/>
      </c>
      <c r="S1604" s="7" t="str">
        <f t="shared" ca="1" si="402"/>
        <v/>
      </c>
      <c r="T1604" s="7" t="str">
        <f t="shared" ca="1" si="403"/>
        <v/>
      </c>
      <c r="V1604" s="120" cm="1">
        <f t="array" aca="1" ref="V1604" ca="1">SUMIFS(Invoice_Hours,Invoice_Labor_Category,$D1604,Invoice_Company,$C1604,Invoice_MSA_Code,$E1604)</f>
        <v>0</v>
      </c>
      <c r="W1604" s="121" t="str">
        <f t="shared" ca="1" si="404"/>
        <v/>
      </c>
      <c r="X1604" s="152" t="str">
        <f t="shared" ca="1" si="405"/>
        <v/>
      </c>
      <c r="AB1604" t="str">
        <f t="shared" si="406"/>
        <v/>
      </c>
      <c r="AC1604" t="str">
        <f t="shared" si="407"/>
        <v/>
      </c>
      <c r="AD1604" t="str">
        <f t="shared" si="408"/>
        <v/>
      </c>
      <c r="AE1604" s="4" t="str">
        <f t="shared" ca="1" si="401"/>
        <v/>
      </c>
    </row>
    <row r="1605" spans="7:31" ht="20.100000000000001" customHeight="1">
      <c r="G1605" s="117" cm="1">
        <f t="array" aca="1" ref="G1605" ca="1">SUMIFS(Proposed_Hours,Proposed_Labor_Category,$D1605,Proposed_Company,$C1605,Proposed_MSA_Code,$E1605)</f>
        <v>0</v>
      </c>
      <c r="H1605" s="7" t="str">
        <f t="shared" ca="1" si="409"/>
        <v/>
      </c>
      <c r="I1605" s="4" t="str" cm="1">
        <f t="array" aca="1" ref="I1605" ca="1">IFERROR(IF(SUMIFS(Proposed_Direct_Cost,Proposed_Labor_Category,$D1605,Proposed_Company,$C1605,Proposed_MSA_Code,$E1605)=0,"Not Proposed",SUMIFS(Proposed_Direct_Cost,Proposed_Labor_Category,$D1605,Proposed_Company,$C1605,Proposed_MSA_Code,$E1605)),"")</f>
        <v>Not Proposed</v>
      </c>
      <c r="J1605" s="117" cm="1">
        <f t="array" aca="1" ref="J1605" ca="1">SUMIFS(Invoice_Hours,Invoice_Labor_Category,$D1605,Invoice_Company,$C1605,Invoice_MSA_Code,$E1605)</f>
        <v>0</v>
      </c>
      <c r="K1605" s="7" t="str">
        <f t="shared" ca="1" si="410"/>
        <v/>
      </c>
      <c r="L1605" s="222" cm="1">
        <f t="array" aca="1" ref="L1605" ca="1">IFERROR(SUMIFS(Invoice_Direct_Cost,Invoice_Labor_Category,$D1605,Invoice_Company,$C1605,Invoice_MSA_Code,$E1605),"")</f>
        <v>0</v>
      </c>
      <c r="M1605" s="7" t="str">
        <f t="shared" ca="1" si="411"/>
        <v/>
      </c>
      <c r="N1605" s="220" t="str">
        <f t="shared" ref="N1605:N1668" ca="1" si="416">IFERROR(M1605/H1605,"")</f>
        <v/>
      </c>
      <c r="O1605" s="7" t="str">
        <f t="shared" ca="1" si="412"/>
        <v/>
      </c>
      <c r="P1605" s="7" t="str">
        <f t="shared" ca="1" si="413"/>
        <v/>
      </c>
      <c r="Q1605" s="7" t="str">
        <f t="shared" ca="1" si="414"/>
        <v/>
      </c>
      <c r="R1605" s="7" t="str">
        <f t="shared" ca="1" si="415"/>
        <v/>
      </c>
      <c r="S1605" s="7" t="str">
        <f t="shared" ca="1" si="402"/>
        <v/>
      </c>
      <c r="T1605" s="7" t="str">
        <f t="shared" ca="1" si="403"/>
        <v/>
      </c>
      <c r="V1605" s="120" cm="1">
        <f t="array" aca="1" ref="V1605" ca="1">SUMIFS(Invoice_Hours,Invoice_Labor_Category,$D1605,Invoice_Company,$C1605,Invoice_MSA_Code,$E1605)</f>
        <v>0</v>
      </c>
      <c r="W1605" s="121" t="str">
        <f t="shared" ca="1" si="404"/>
        <v/>
      </c>
      <c r="X1605" s="151" t="str">
        <f t="shared" ca="1" si="405"/>
        <v/>
      </c>
      <c r="AB1605" t="str">
        <f t="shared" si="406"/>
        <v/>
      </c>
      <c r="AC1605" t="str">
        <f t="shared" si="407"/>
        <v/>
      </c>
      <c r="AD1605" t="str">
        <f t="shared" si="408"/>
        <v/>
      </c>
      <c r="AE1605" s="4" t="str">
        <f t="shared" ca="1" si="401"/>
        <v/>
      </c>
    </row>
    <row r="1606" spans="7:31" ht="20.100000000000001" customHeight="1">
      <c r="G1606" s="117" cm="1">
        <f t="array" aca="1" ref="G1606" ca="1">SUMIFS(Proposed_Hours,Proposed_Labor_Category,$D1606,Proposed_Company,$C1606,Proposed_MSA_Code,$E1606)</f>
        <v>0</v>
      </c>
      <c r="H1606" s="7" t="str">
        <f t="shared" ca="1" si="409"/>
        <v/>
      </c>
      <c r="I1606" s="4" t="str" cm="1">
        <f t="array" aca="1" ref="I1606" ca="1">IFERROR(IF(SUMIFS(Proposed_Direct_Cost,Proposed_Labor_Category,$D1606,Proposed_Company,$C1606,Proposed_MSA_Code,$E1606)=0,"Not Proposed",SUMIFS(Proposed_Direct_Cost,Proposed_Labor_Category,$D1606,Proposed_Company,$C1606,Proposed_MSA_Code,$E1606)),"")</f>
        <v>Not Proposed</v>
      </c>
      <c r="J1606" s="117" cm="1">
        <f t="array" aca="1" ref="J1606" ca="1">SUMIFS(Invoice_Hours,Invoice_Labor_Category,$D1606,Invoice_Company,$C1606,Invoice_MSA_Code,$E1606)</f>
        <v>0</v>
      </c>
      <c r="K1606" s="7" t="str">
        <f t="shared" ca="1" si="410"/>
        <v/>
      </c>
      <c r="L1606" s="222" cm="1">
        <f t="array" aca="1" ref="L1606" ca="1">IFERROR(SUMIFS(Invoice_Direct_Cost,Invoice_Labor_Category,$D1606,Invoice_Company,$C1606,Invoice_MSA_Code,$E1606),"")</f>
        <v>0</v>
      </c>
      <c r="M1606" s="7" t="str">
        <f t="shared" ca="1" si="411"/>
        <v/>
      </c>
      <c r="N1606" s="220" t="str">
        <f t="shared" ca="1" si="416"/>
        <v/>
      </c>
      <c r="O1606" s="7" t="str">
        <f t="shared" ca="1" si="412"/>
        <v/>
      </c>
      <c r="P1606" s="7" t="str">
        <f t="shared" ca="1" si="413"/>
        <v/>
      </c>
      <c r="Q1606" s="7" t="str">
        <f t="shared" ca="1" si="414"/>
        <v/>
      </c>
      <c r="R1606" s="7" t="str">
        <f t="shared" ca="1" si="415"/>
        <v/>
      </c>
      <c r="S1606" s="7" t="str">
        <f t="shared" ca="1" si="402"/>
        <v/>
      </c>
      <c r="T1606" s="7" t="str">
        <f t="shared" ca="1" si="403"/>
        <v/>
      </c>
      <c r="V1606" s="120" cm="1">
        <f t="array" aca="1" ref="V1606" ca="1">SUMIFS(Invoice_Hours,Invoice_Labor_Category,$D1606,Invoice_Company,$C1606,Invoice_MSA_Code,$E1606)</f>
        <v>0</v>
      </c>
      <c r="W1606" s="121" t="str">
        <f t="shared" ca="1" si="404"/>
        <v/>
      </c>
      <c r="X1606" s="152" t="str">
        <f t="shared" ca="1" si="405"/>
        <v/>
      </c>
      <c r="AB1606" t="str">
        <f t="shared" si="406"/>
        <v/>
      </c>
      <c r="AC1606" t="str">
        <f t="shared" si="407"/>
        <v/>
      </c>
      <c r="AD1606" t="str">
        <f t="shared" si="408"/>
        <v/>
      </c>
      <c r="AE1606" s="4" t="str">
        <f t="shared" ca="1" si="401"/>
        <v/>
      </c>
    </row>
    <row r="1607" spans="7:31" ht="20.100000000000001" customHeight="1">
      <c r="G1607" s="117" cm="1">
        <f t="array" aca="1" ref="G1607" ca="1">SUMIFS(Proposed_Hours,Proposed_Labor_Category,$D1607,Proposed_Company,$C1607,Proposed_MSA_Code,$E1607)</f>
        <v>0</v>
      </c>
      <c r="H1607" s="7" t="str">
        <f t="shared" ca="1" si="409"/>
        <v/>
      </c>
      <c r="I1607" s="4" t="str" cm="1">
        <f t="array" aca="1" ref="I1607" ca="1">IFERROR(IF(SUMIFS(Proposed_Direct_Cost,Proposed_Labor_Category,$D1607,Proposed_Company,$C1607,Proposed_MSA_Code,$E1607)=0,"Not Proposed",SUMIFS(Proposed_Direct_Cost,Proposed_Labor_Category,$D1607,Proposed_Company,$C1607,Proposed_MSA_Code,$E1607)),"")</f>
        <v>Not Proposed</v>
      </c>
      <c r="J1607" s="117" cm="1">
        <f t="array" aca="1" ref="J1607" ca="1">SUMIFS(Invoice_Hours,Invoice_Labor_Category,$D1607,Invoice_Company,$C1607,Invoice_MSA_Code,$E1607)</f>
        <v>0</v>
      </c>
      <c r="K1607" s="7" t="str">
        <f t="shared" ca="1" si="410"/>
        <v/>
      </c>
      <c r="L1607" s="222" cm="1">
        <f t="array" aca="1" ref="L1607" ca="1">IFERROR(SUMIFS(Invoice_Direct_Cost,Invoice_Labor_Category,$D1607,Invoice_Company,$C1607,Invoice_MSA_Code,$E1607),"")</f>
        <v>0</v>
      </c>
      <c r="M1607" s="7" t="str">
        <f t="shared" ca="1" si="411"/>
        <v/>
      </c>
      <c r="N1607" s="220" t="str">
        <f t="shared" ca="1" si="416"/>
        <v/>
      </c>
      <c r="O1607" s="7" t="str">
        <f t="shared" ca="1" si="412"/>
        <v/>
      </c>
      <c r="P1607" s="7" t="str">
        <f t="shared" ca="1" si="413"/>
        <v/>
      </c>
      <c r="Q1607" s="7" t="str">
        <f t="shared" ca="1" si="414"/>
        <v/>
      </c>
      <c r="R1607" s="7" t="str">
        <f t="shared" ca="1" si="415"/>
        <v/>
      </c>
      <c r="S1607" s="7" t="str">
        <f t="shared" ca="1" si="402"/>
        <v/>
      </c>
      <c r="T1607" s="7" t="str">
        <f t="shared" ca="1" si="403"/>
        <v/>
      </c>
      <c r="V1607" s="120" cm="1">
        <f t="array" aca="1" ref="V1607" ca="1">SUMIFS(Invoice_Hours,Invoice_Labor_Category,$D1607,Invoice_Company,$C1607,Invoice_MSA_Code,$E1607)</f>
        <v>0</v>
      </c>
      <c r="W1607" s="121" t="str">
        <f t="shared" ca="1" si="404"/>
        <v/>
      </c>
      <c r="X1607" s="151" t="str">
        <f t="shared" ca="1" si="405"/>
        <v/>
      </c>
      <c r="AB1607" t="str">
        <f t="shared" si="406"/>
        <v/>
      </c>
      <c r="AC1607" t="str">
        <f t="shared" si="407"/>
        <v/>
      </c>
      <c r="AD1607" t="str">
        <f t="shared" si="408"/>
        <v/>
      </c>
      <c r="AE1607" s="4" t="str">
        <f t="shared" ca="1" si="401"/>
        <v/>
      </c>
    </row>
    <row r="1608" spans="7:31" ht="20.100000000000001" customHeight="1">
      <c r="G1608" s="117" cm="1">
        <f t="array" aca="1" ref="G1608" ca="1">SUMIFS(Proposed_Hours,Proposed_Labor_Category,$D1608,Proposed_Company,$C1608,Proposed_MSA_Code,$E1608)</f>
        <v>0</v>
      </c>
      <c r="H1608" s="7" t="str">
        <f t="shared" ca="1" si="409"/>
        <v/>
      </c>
      <c r="I1608" s="4" t="str" cm="1">
        <f t="array" aca="1" ref="I1608" ca="1">IFERROR(IF(SUMIFS(Proposed_Direct_Cost,Proposed_Labor_Category,$D1608,Proposed_Company,$C1608,Proposed_MSA_Code,$E1608)=0,"Not Proposed",SUMIFS(Proposed_Direct_Cost,Proposed_Labor_Category,$D1608,Proposed_Company,$C1608,Proposed_MSA_Code,$E1608)),"")</f>
        <v>Not Proposed</v>
      </c>
      <c r="J1608" s="117" cm="1">
        <f t="array" aca="1" ref="J1608" ca="1">SUMIFS(Invoice_Hours,Invoice_Labor_Category,$D1608,Invoice_Company,$C1608,Invoice_MSA_Code,$E1608)</f>
        <v>0</v>
      </c>
      <c r="K1608" s="7" t="str">
        <f t="shared" ca="1" si="410"/>
        <v/>
      </c>
      <c r="L1608" s="222" cm="1">
        <f t="array" aca="1" ref="L1608" ca="1">IFERROR(SUMIFS(Invoice_Direct_Cost,Invoice_Labor_Category,$D1608,Invoice_Company,$C1608,Invoice_MSA_Code,$E1608),"")</f>
        <v>0</v>
      </c>
      <c r="M1608" s="7" t="str">
        <f t="shared" ca="1" si="411"/>
        <v/>
      </c>
      <c r="N1608" s="220" t="str">
        <f t="shared" ca="1" si="416"/>
        <v/>
      </c>
      <c r="O1608" s="7" t="str">
        <f t="shared" ca="1" si="412"/>
        <v/>
      </c>
      <c r="P1608" s="7" t="str">
        <f t="shared" ca="1" si="413"/>
        <v/>
      </c>
      <c r="Q1608" s="7" t="str">
        <f t="shared" ca="1" si="414"/>
        <v/>
      </c>
      <c r="R1608" s="7" t="str">
        <f t="shared" ca="1" si="415"/>
        <v/>
      </c>
      <c r="S1608" s="7" t="str">
        <f t="shared" ca="1" si="402"/>
        <v/>
      </c>
      <c r="T1608" s="7" t="str">
        <f t="shared" ca="1" si="403"/>
        <v/>
      </c>
      <c r="V1608" s="120" cm="1">
        <f t="array" aca="1" ref="V1608" ca="1">SUMIFS(Invoice_Hours,Invoice_Labor_Category,$D1608,Invoice_Company,$C1608,Invoice_MSA_Code,$E1608)</f>
        <v>0</v>
      </c>
      <c r="W1608" s="121" t="str">
        <f t="shared" ca="1" si="404"/>
        <v/>
      </c>
      <c r="X1608" s="152" t="str">
        <f t="shared" ca="1" si="405"/>
        <v/>
      </c>
      <c r="AB1608" t="str">
        <f t="shared" si="406"/>
        <v/>
      </c>
      <c r="AC1608" t="str">
        <f t="shared" si="407"/>
        <v/>
      </c>
      <c r="AD1608" t="str">
        <f t="shared" si="408"/>
        <v/>
      </c>
      <c r="AE1608" s="4" t="str">
        <f t="shared" ca="1" si="401"/>
        <v/>
      </c>
    </row>
    <row r="1609" spans="7:31" ht="20.100000000000001" customHeight="1">
      <c r="G1609" s="117" cm="1">
        <f t="array" aca="1" ref="G1609" ca="1">SUMIFS(Proposed_Hours,Proposed_Labor_Category,$D1609,Proposed_Company,$C1609,Proposed_MSA_Code,$E1609)</f>
        <v>0</v>
      </c>
      <c r="H1609" s="7" t="str">
        <f t="shared" ca="1" si="409"/>
        <v/>
      </c>
      <c r="I1609" s="4" t="str" cm="1">
        <f t="array" aca="1" ref="I1609" ca="1">IFERROR(IF(SUMIFS(Proposed_Direct_Cost,Proposed_Labor_Category,$D1609,Proposed_Company,$C1609,Proposed_MSA_Code,$E1609)=0,"Not Proposed",SUMIFS(Proposed_Direct_Cost,Proposed_Labor_Category,$D1609,Proposed_Company,$C1609,Proposed_MSA_Code,$E1609)),"")</f>
        <v>Not Proposed</v>
      </c>
      <c r="J1609" s="117" cm="1">
        <f t="array" aca="1" ref="J1609" ca="1">SUMIFS(Invoice_Hours,Invoice_Labor_Category,$D1609,Invoice_Company,$C1609,Invoice_MSA_Code,$E1609)</f>
        <v>0</v>
      </c>
      <c r="K1609" s="7" t="str">
        <f t="shared" ca="1" si="410"/>
        <v/>
      </c>
      <c r="L1609" s="222" cm="1">
        <f t="array" aca="1" ref="L1609" ca="1">IFERROR(SUMIFS(Invoice_Direct_Cost,Invoice_Labor_Category,$D1609,Invoice_Company,$C1609,Invoice_MSA_Code,$E1609),"")</f>
        <v>0</v>
      </c>
      <c r="M1609" s="7" t="str">
        <f t="shared" ca="1" si="411"/>
        <v/>
      </c>
      <c r="N1609" s="220" t="str">
        <f t="shared" ca="1" si="416"/>
        <v/>
      </c>
      <c r="O1609" s="7" t="str">
        <f t="shared" ca="1" si="412"/>
        <v/>
      </c>
      <c r="P1609" s="7" t="str">
        <f t="shared" ca="1" si="413"/>
        <v/>
      </c>
      <c r="Q1609" s="7" t="str">
        <f t="shared" ca="1" si="414"/>
        <v/>
      </c>
      <c r="R1609" s="7" t="str">
        <f t="shared" ca="1" si="415"/>
        <v/>
      </c>
      <c r="S1609" s="7" t="str">
        <f t="shared" ca="1" si="402"/>
        <v/>
      </c>
      <c r="T1609" s="7" t="str">
        <f t="shared" ca="1" si="403"/>
        <v/>
      </c>
      <c r="V1609" s="120" cm="1">
        <f t="array" aca="1" ref="V1609" ca="1">SUMIFS(Invoice_Hours,Invoice_Labor_Category,$D1609,Invoice_Company,$C1609,Invoice_MSA_Code,$E1609)</f>
        <v>0</v>
      </c>
      <c r="W1609" s="121" t="str">
        <f t="shared" ca="1" si="404"/>
        <v/>
      </c>
      <c r="X1609" s="151" t="str">
        <f t="shared" ca="1" si="405"/>
        <v/>
      </c>
      <c r="AB1609" t="str">
        <f t="shared" si="406"/>
        <v/>
      </c>
      <c r="AC1609" t="str">
        <f t="shared" si="407"/>
        <v/>
      </c>
      <c r="AD1609" t="str">
        <f t="shared" si="408"/>
        <v/>
      </c>
      <c r="AE1609" s="4" t="str">
        <f t="shared" ca="1" si="401"/>
        <v/>
      </c>
    </row>
    <row r="1610" spans="7:31" ht="20.100000000000001" customHeight="1">
      <c r="G1610" s="117" cm="1">
        <f t="array" aca="1" ref="G1610" ca="1">SUMIFS(Proposed_Hours,Proposed_Labor_Category,$D1610,Proposed_Company,$C1610,Proposed_MSA_Code,$E1610)</f>
        <v>0</v>
      </c>
      <c r="H1610" s="7" t="str">
        <f t="shared" ca="1" si="409"/>
        <v/>
      </c>
      <c r="I1610" s="4" t="str" cm="1">
        <f t="array" aca="1" ref="I1610" ca="1">IFERROR(IF(SUMIFS(Proposed_Direct_Cost,Proposed_Labor_Category,$D1610,Proposed_Company,$C1610,Proposed_MSA_Code,$E1610)=0,"Not Proposed",SUMIFS(Proposed_Direct_Cost,Proposed_Labor_Category,$D1610,Proposed_Company,$C1610,Proposed_MSA_Code,$E1610)),"")</f>
        <v>Not Proposed</v>
      </c>
      <c r="J1610" s="117" cm="1">
        <f t="array" aca="1" ref="J1610" ca="1">SUMIFS(Invoice_Hours,Invoice_Labor_Category,$D1610,Invoice_Company,$C1610,Invoice_MSA_Code,$E1610)</f>
        <v>0</v>
      </c>
      <c r="K1610" s="7" t="str">
        <f t="shared" ca="1" si="410"/>
        <v/>
      </c>
      <c r="L1610" s="222" cm="1">
        <f t="array" aca="1" ref="L1610" ca="1">IFERROR(SUMIFS(Invoice_Direct_Cost,Invoice_Labor_Category,$D1610,Invoice_Company,$C1610,Invoice_MSA_Code,$E1610),"")</f>
        <v>0</v>
      </c>
      <c r="M1610" s="7" t="str">
        <f t="shared" ca="1" si="411"/>
        <v/>
      </c>
      <c r="N1610" s="220" t="str">
        <f t="shared" ca="1" si="416"/>
        <v/>
      </c>
      <c r="O1610" s="7" t="str">
        <f t="shared" ca="1" si="412"/>
        <v/>
      </c>
      <c r="P1610" s="7" t="str">
        <f t="shared" ca="1" si="413"/>
        <v/>
      </c>
      <c r="Q1610" s="7" t="str">
        <f t="shared" ca="1" si="414"/>
        <v/>
      </c>
      <c r="R1610" s="7" t="str">
        <f t="shared" ca="1" si="415"/>
        <v/>
      </c>
      <c r="S1610" s="7" t="str">
        <f t="shared" ca="1" si="402"/>
        <v/>
      </c>
      <c r="T1610" s="7" t="str">
        <f t="shared" ca="1" si="403"/>
        <v/>
      </c>
      <c r="V1610" s="120" cm="1">
        <f t="array" aca="1" ref="V1610" ca="1">SUMIFS(Invoice_Hours,Invoice_Labor_Category,$D1610,Invoice_Company,$C1610,Invoice_MSA_Code,$E1610)</f>
        <v>0</v>
      </c>
      <c r="W1610" s="121" t="str">
        <f t="shared" ca="1" si="404"/>
        <v/>
      </c>
      <c r="X1610" s="152" t="str">
        <f t="shared" ca="1" si="405"/>
        <v/>
      </c>
      <c r="AB1610" t="str">
        <f t="shared" si="406"/>
        <v/>
      </c>
      <c r="AC1610" t="str">
        <f t="shared" si="407"/>
        <v/>
      </c>
      <c r="AD1610" t="str">
        <f t="shared" si="408"/>
        <v/>
      </c>
      <c r="AE1610" s="4" t="str">
        <f t="shared" ca="1" si="401"/>
        <v/>
      </c>
    </row>
    <row r="1611" spans="7:31" ht="20.100000000000001" customHeight="1">
      <c r="G1611" s="117" cm="1">
        <f t="array" aca="1" ref="G1611" ca="1">SUMIFS(Proposed_Hours,Proposed_Labor_Category,$D1611,Proposed_Company,$C1611,Proposed_MSA_Code,$E1611)</f>
        <v>0</v>
      </c>
      <c r="H1611" s="7" t="str">
        <f t="shared" ca="1" si="409"/>
        <v/>
      </c>
      <c r="I1611" s="4" t="str" cm="1">
        <f t="array" aca="1" ref="I1611" ca="1">IFERROR(IF(SUMIFS(Proposed_Direct_Cost,Proposed_Labor_Category,$D1611,Proposed_Company,$C1611,Proposed_MSA_Code,$E1611)=0,"Not Proposed",SUMIFS(Proposed_Direct_Cost,Proposed_Labor_Category,$D1611,Proposed_Company,$C1611,Proposed_MSA_Code,$E1611)),"")</f>
        <v>Not Proposed</v>
      </c>
      <c r="J1611" s="117" cm="1">
        <f t="array" aca="1" ref="J1611" ca="1">SUMIFS(Invoice_Hours,Invoice_Labor_Category,$D1611,Invoice_Company,$C1611,Invoice_MSA_Code,$E1611)</f>
        <v>0</v>
      </c>
      <c r="K1611" s="7" t="str">
        <f t="shared" ca="1" si="410"/>
        <v/>
      </c>
      <c r="L1611" s="222" cm="1">
        <f t="array" aca="1" ref="L1611" ca="1">IFERROR(SUMIFS(Invoice_Direct_Cost,Invoice_Labor_Category,$D1611,Invoice_Company,$C1611,Invoice_MSA_Code,$E1611),"")</f>
        <v>0</v>
      </c>
      <c r="M1611" s="7" t="str">
        <f t="shared" ca="1" si="411"/>
        <v/>
      </c>
      <c r="N1611" s="220" t="str">
        <f t="shared" ca="1" si="416"/>
        <v/>
      </c>
      <c r="O1611" s="7" t="str">
        <f t="shared" ca="1" si="412"/>
        <v/>
      </c>
      <c r="P1611" s="7" t="str">
        <f t="shared" ca="1" si="413"/>
        <v/>
      </c>
      <c r="Q1611" s="7" t="str">
        <f t="shared" ca="1" si="414"/>
        <v/>
      </c>
      <c r="R1611" s="7" t="str">
        <f t="shared" ca="1" si="415"/>
        <v/>
      </c>
      <c r="S1611" s="7" t="str">
        <f t="shared" ca="1" si="402"/>
        <v/>
      </c>
      <c r="T1611" s="7" t="str">
        <f t="shared" ca="1" si="403"/>
        <v/>
      </c>
      <c r="V1611" s="120" cm="1">
        <f t="array" aca="1" ref="V1611" ca="1">SUMIFS(Invoice_Hours,Invoice_Labor_Category,$D1611,Invoice_Company,$C1611,Invoice_MSA_Code,$E1611)</f>
        <v>0</v>
      </c>
      <c r="W1611" s="121" t="str">
        <f t="shared" ca="1" si="404"/>
        <v/>
      </c>
      <c r="X1611" s="151" t="str">
        <f t="shared" ca="1" si="405"/>
        <v/>
      </c>
      <c r="AB1611" t="str">
        <f t="shared" si="406"/>
        <v/>
      </c>
      <c r="AC1611" t="str">
        <f t="shared" si="407"/>
        <v/>
      </c>
      <c r="AD1611" t="str">
        <f t="shared" si="408"/>
        <v/>
      </c>
      <c r="AE1611" s="4" t="str">
        <f t="shared" ca="1" si="401"/>
        <v/>
      </c>
    </row>
    <row r="1612" spans="7:31" ht="20.100000000000001" customHeight="1">
      <c r="G1612" s="117" cm="1">
        <f t="array" aca="1" ref="G1612" ca="1">SUMIFS(Proposed_Hours,Proposed_Labor_Category,$D1612,Proposed_Company,$C1612,Proposed_MSA_Code,$E1612)</f>
        <v>0</v>
      </c>
      <c r="H1612" s="7" t="str">
        <f t="shared" ca="1" si="409"/>
        <v/>
      </c>
      <c r="I1612" s="4" t="str" cm="1">
        <f t="array" aca="1" ref="I1612" ca="1">IFERROR(IF(SUMIFS(Proposed_Direct_Cost,Proposed_Labor_Category,$D1612,Proposed_Company,$C1612,Proposed_MSA_Code,$E1612)=0,"Not Proposed",SUMIFS(Proposed_Direct_Cost,Proposed_Labor_Category,$D1612,Proposed_Company,$C1612,Proposed_MSA_Code,$E1612)),"")</f>
        <v>Not Proposed</v>
      </c>
      <c r="J1612" s="117" cm="1">
        <f t="array" aca="1" ref="J1612" ca="1">SUMIFS(Invoice_Hours,Invoice_Labor_Category,$D1612,Invoice_Company,$C1612,Invoice_MSA_Code,$E1612)</f>
        <v>0</v>
      </c>
      <c r="K1612" s="7" t="str">
        <f t="shared" ca="1" si="410"/>
        <v/>
      </c>
      <c r="L1612" s="222" cm="1">
        <f t="array" aca="1" ref="L1612" ca="1">IFERROR(SUMIFS(Invoice_Direct_Cost,Invoice_Labor_Category,$D1612,Invoice_Company,$C1612,Invoice_MSA_Code,$E1612),"")</f>
        <v>0</v>
      </c>
      <c r="M1612" s="7" t="str">
        <f t="shared" ca="1" si="411"/>
        <v/>
      </c>
      <c r="N1612" s="220" t="str">
        <f t="shared" ca="1" si="416"/>
        <v/>
      </c>
      <c r="O1612" s="7" t="str">
        <f t="shared" ca="1" si="412"/>
        <v/>
      </c>
      <c r="P1612" s="7" t="str">
        <f t="shared" ca="1" si="413"/>
        <v/>
      </c>
      <c r="Q1612" s="7" t="str">
        <f t="shared" ca="1" si="414"/>
        <v/>
      </c>
      <c r="R1612" s="7" t="str">
        <f t="shared" ca="1" si="415"/>
        <v/>
      </c>
      <c r="S1612" s="7" t="str">
        <f t="shared" ca="1" si="402"/>
        <v/>
      </c>
      <c r="T1612" s="7" t="str">
        <f t="shared" ca="1" si="403"/>
        <v/>
      </c>
      <c r="V1612" s="120" cm="1">
        <f t="array" aca="1" ref="V1612" ca="1">SUMIFS(Invoice_Hours,Invoice_Labor_Category,$D1612,Invoice_Company,$C1612,Invoice_MSA_Code,$E1612)</f>
        <v>0</v>
      </c>
      <c r="W1612" s="121" t="str">
        <f t="shared" ca="1" si="404"/>
        <v/>
      </c>
      <c r="X1612" s="152" t="str">
        <f t="shared" ca="1" si="405"/>
        <v/>
      </c>
      <c r="AB1612" t="str">
        <f t="shared" si="406"/>
        <v/>
      </c>
      <c r="AC1612" t="str">
        <f t="shared" si="407"/>
        <v/>
      </c>
      <c r="AD1612" t="str">
        <f t="shared" si="408"/>
        <v/>
      </c>
      <c r="AE1612" s="4" t="str">
        <f t="shared" ca="1" si="401"/>
        <v/>
      </c>
    </row>
    <row r="1613" spans="7:31" ht="20.100000000000001" customHeight="1">
      <c r="G1613" s="117" cm="1">
        <f t="array" aca="1" ref="G1613" ca="1">SUMIFS(Proposed_Hours,Proposed_Labor_Category,$D1613,Proposed_Company,$C1613,Proposed_MSA_Code,$E1613)</f>
        <v>0</v>
      </c>
      <c r="H1613" s="7" t="str">
        <f t="shared" ca="1" si="409"/>
        <v/>
      </c>
      <c r="I1613" s="4" t="str" cm="1">
        <f t="array" aca="1" ref="I1613" ca="1">IFERROR(IF(SUMIFS(Proposed_Direct_Cost,Proposed_Labor_Category,$D1613,Proposed_Company,$C1613,Proposed_MSA_Code,$E1613)=0,"Not Proposed",SUMIFS(Proposed_Direct_Cost,Proposed_Labor_Category,$D1613,Proposed_Company,$C1613,Proposed_MSA_Code,$E1613)),"")</f>
        <v>Not Proposed</v>
      </c>
      <c r="J1613" s="117" cm="1">
        <f t="array" aca="1" ref="J1613" ca="1">SUMIFS(Invoice_Hours,Invoice_Labor_Category,$D1613,Invoice_Company,$C1613,Invoice_MSA_Code,$E1613)</f>
        <v>0</v>
      </c>
      <c r="K1613" s="7" t="str">
        <f t="shared" ca="1" si="410"/>
        <v/>
      </c>
      <c r="L1613" s="222" cm="1">
        <f t="array" aca="1" ref="L1613" ca="1">IFERROR(SUMIFS(Invoice_Direct_Cost,Invoice_Labor_Category,$D1613,Invoice_Company,$C1613,Invoice_MSA_Code,$E1613),"")</f>
        <v>0</v>
      </c>
      <c r="M1613" s="7" t="str">
        <f t="shared" ca="1" si="411"/>
        <v/>
      </c>
      <c r="N1613" s="220" t="str">
        <f t="shared" ca="1" si="416"/>
        <v/>
      </c>
      <c r="O1613" s="7" t="str">
        <f t="shared" ca="1" si="412"/>
        <v/>
      </c>
      <c r="P1613" s="7" t="str">
        <f t="shared" ca="1" si="413"/>
        <v/>
      </c>
      <c r="Q1613" s="7" t="str">
        <f t="shared" ca="1" si="414"/>
        <v/>
      </c>
      <c r="R1613" s="7" t="str">
        <f t="shared" ca="1" si="415"/>
        <v/>
      </c>
      <c r="S1613" s="7" t="str">
        <f t="shared" ca="1" si="402"/>
        <v/>
      </c>
      <c r="T1613" s="7" t="str">
        <f t="shared" ca="1" si="403"/>
        <v/>
      </c>
      <c r="V1613" s="120" cm="1">
        <f t="array" aca="1" ref="V1613" ca="1">SUMIFS(Invoice_Hours,Invoice_Labor_Category,$D1613,Invoice_Company,$C1613,Invoice_MSA_Code,$E1613)</f>
        <v>0</v>
      </c>
      <c r="W1613" s="121" t="str">
        <f t="shared" ca="1" si="404"/>
        <v/>
      </c>
      <c r="X1613" s="151" t="str">
        <f t="shared" ca="1" si="405"/>
        <v/>
      </c>
      <c r="AB1613" t="str">
        <f t="shared" si="406"/>
        <v/>
      </c>
      <c r="AC1613" t="str">
        <f t="shared" si="407"/>
        <v/>
      </c>
      <c r="AD1613" t="str">
        <f t="shared" si="408"/>
        <v/>
      </c>
      <c r="AE1613" s="4" t="str">
        <f t="shared" ca="1" si="401"/>
        <v/>
      </c>
    </row>
    <row r="1614" spans="7:31">
      <c r="G1614" s="117" cm="1">
        <f t="array" aca="1" ref="G1614" ca="1">SUMIFS(Proposed_Hours,Proposed_Labor_Category,$D1614,Proposed_Company,$C1614,Proposed_MSA_Code,$E1614)</f>
        <v>0</v>
      </c>
      <c r="H1614" s="7" t="str">
        <f t="shared" ca="1" si="409"/>
        <v/>
      </c>
      <c r="I1614" s="4" t="str" cm="1">
        <f t="array" aca="1" ref="I1614" ca="1">IFERROR(IF(SUMIFS(Proposed_Direct_Cost,Proposed_Labor_Category,$D1614,Proposed_Company,$C1614,Proposed_MSA_Code,$E1614)=0,"Not Proposed",SUMIFS(Proposed_Direct_Cost,Proposed_Labor_Category,$D1614,Proposed_Company,$C1614,Proposed_MSA_Code,$E1614)),"")</f>
        <v>Not Proposed</v>
      </c>
      <c r="J1614" s="117" cm="1">
        <f t="array" aca="1" ref="J1614" ca="1">SUMIFS(Invoice_Hours,Invoice_Labor_Category,$D1614,Invoice_Company,$C1614,Invoice_MSA_Code,$E1614)</f>
        <v>0</v>
      </c>
      <c r="K1614" s="7" t="str">
        <f t="shared" ca="1" si="410"/>
        <v/>
      </c>
      <c r="L1614" s="222" cm="1">
        <f t="array" aca="1" ref="L1614" ca="1">IFERROR(SUMIFS(Invoice_Direct_Cost,Invoice_Labor_Category,$D1614,Invoice_Company,$C1614,Invoice_MSA_Code,$E1614),"")</f>
        <v>0</v>
      </c>
      <c r="M1614" s="7" t="str">
        <f t="shared" ca="1" si="411"/>
        <v/>
      </c>
      <c r="N1614" s="220" t="str">
        <f t="shared" ca="1" si="416"/>
        <v/>
      </c>
      <c r="O1614" s="7" t="str">
        <f t="shared" ca="1" si="412"/>
        <v/>
      </c>
      <c r="P1614" s="7" t="str">
        <f t="shared" ca="1" si="413"/>
        <v/>
      </c>
      <c r="Q1614" s="7" t="str">
        <f t="shared" ca="1" si="414"/>
        <v/>
      </c>
      <c r="R1614" s="7" t="str">
        <f t="shared" ca="1" si="415"/>
        <v/>
      </c>
      <c r="S1614" s="7" t="str">
        <f t="shared" ca="1" si="402"/>
        <v/>
      </c>
      <c r="T1614" s="7" t="str">
        <f t="shared" ca="1" si="403"/>
        <v/>
      </c>
      <c r="V1614" s="120" cm="1">
        <f t="array" aca="1" ref="V1614" ca="1">SUMIFS(Invoice_Hours,Invoice_Labor_Category,$D1614,Invoice_Company,$C1614,Invoice_MSA_Code,$E1614)</f>
        <v>0</v>
      </c>
      <c r="W1614" s="121" t="str">
        <f t="shared" ca="1" si="404"/>
        <v/>
      </c>
      <c r="X1614" s="152" t="str">
        <f t="shared" ca="1" si="405"/>
        <v/>
      </c>
      <c r="AB1614" t="str">
        <f t="shared" si="406"/>
        <v/>
      </c>
      <c r="AC1614" t="str">
        <f t="shared" si="407"/>
        <v/>
      </c>
      <c r="AD1614" t="str">
        <f t="shared" si="408"/>
        <v/>
      </c>
      <c r="AE1614" s="4" t="str">
        <f t="shared" ca="1" si="401"/>
        <v/>
      </c>
    </row>
    <row r="1615" spans="7:31">
      <c r="G1615" s="117" cm="1">
        <f t="array" aca="1" ref="G1615" ca="1">SUMIFS(Proposed_Hours,Proposed_Labor_Category,$D1615,Proposed_Company,$C1615,Proposed_MSA_Code,$E1615)</f>
        <v>0</v>
      </c>
      <c r="H1615" s="7" t="str">
        <f t="shared" ca="1" si="409"/>
        <v/>
      </c>
      <c r="I1615" s="4" t="str" cm="1">
        <f t="array" aca="1" ref="I1615" ca="1">IFERROR(IF(SUMIFS(Proposed_Direct_Cost,Proposed_Labor_Category,$D1615,Proposed_Company,$C1615,Proposed_MSA_Code,$E1615)=0,"Not Proposed",SUMIFS(Proposed_Direct_Cost,Proposed_Labor_Category,$D1615,Proposed_Company,$C1615,Proposed_MSA_Code,$E1615)),"")</f>
        <v>Not Proposed</v>
      </c>
      <c r="J1615" s="117" cm="1">
        <f t="array" aca="1" ref="J1615" ca="1">SUMIFS(Invoice_Hours,Invoice_Labor_Category,$D1615,Invoice_Company,$C1615,Invoice_MSA_Code,$E1615)</f>
        <v>0</v>
      </c>
      <c r="K1615" s="7" t="str">
        <f t="shared" ca="1" si="410"/>
        <v/>
      </c>
      <c r="L1615" s="222" cm="1">
        <f t="array" aca="1" ref="L1615" ca="1">IFERROR(SUMIFS(Invoice_Direct_Cost,Invoice_Labor_Category,$D1615,Invoice_Company,$C1615,Invoice_MSA_Code,$E1615),"")</f>
        <v>0</v>
      </c>
      <c r="M1615" s="7" t="str">
        <f t="shared" ca="1" si="411"/>
        <v/>
      </c>
      <c r="N1615" s="220" t="str">
        <f t="shared" ca="1" si="416"/>
        <v/>
      </c>
      <c r="O1615" s="7" t="str">
        <f t="shared" ca="1" si="412"/>
        <v/>
      </c>
      <c r="P1615" s="7" t="str">
        <f t="shared" ca="1" si="413"/>
        <v/>
      </c>
      <c r="Q1615" s="7" t="str">
        <f t="shared" ca="1" si="414"/>
        <v/>
      </c>
      <c r="R1615" s="7" t="str">
        <f t="shared" ca="1" si="415"/>
        <v/>
      </c>
      <c r="S1615" s="7" t="str">
        <f t="shared" ca="1" si="402"/>
        <v/>
      </c>
      <c r="T1615" s="7" t="str">
        <f t="shared" ca="1" si="403"/>
        <v/>
      </c>
      <c r="V1615" s="120" cm="1">
        <f t="array" aca="1" ref="V1615" ca="1">SUMIFS(Invoice_Hours,Invoice_Labor_Category,$D1615,Invoice_Company,$C1615,Invoice_MSA_Code,$E1615)</f>
        <v>0</v>
      </c>
      <c r="W1615" s="121" t="str">
        <f t="shared" ca="1" si="404"/>
        <v/>
      </c>
      <c r="X1615" s="151" t="str">
        <f t="shared" ca="1" si="405"/>
        <v/>
      </c>
      <c r="AB1615" t="str">
        <f t="shared" si="406"/>
        <v/>
      </c>
      <c r="AC1615" t="str">
        <f t="shared" si="407"/>
        <v/>
      </c>
      <c r="AD1615" t="str">
        <f t="shared" si="408"/>
        <v/>
      </c>
      <c r="AE1615" s="4" t="str">
        <f t="shared" ca="1" si="401"/>
        <v/>
      </c>
    </row>
    <row r="1616" spans="7:31">
      <c r="G1616" s="117" cm="1">
        <f t="array" aca="1" ref="G1616" ca="1">SUMIFS(Proposed_Hours,Proposed_Labor_Category,$D1616,Proposed_Company,$C1616,Proposed_MSA_Code,$E1616)</f>
        <v>0</v>
      </c>
      <c r="H1616" s="7" t="str">
        <f t="shared" ca="1" si="409"/>
        <v/>
      </c>
      <c r="I1616" s="4" t="str" cm="1">
        <f t="array" aca="1" ref="I1616" ca="1">IFERROR(IF(SUMIFS(Proposed_Direct_Cost,Proposed_Labor_Category,$D1616,Proposed_Company,$C1616,Proposed_MSA_Code,$E1616)=0,"Not Proposed",SUMIFS(Proposed_Direct_Cost,Proposed_Labor_Category,$D1616,Proposed_Company,$C1616,Proposed_MSA_Code,$E1616)),"")</f>
        <v>Not Proposed</v>
      </c>
      <c r="J1616" s="117" cm="1">
        <f t="array" aca="1" ref="J1616" ca="1">SUMIFS(Invoice_Hours,Invoice_Labor_Category,$D1616,Invoice_Company,$C1616,Invoice_MSA_Code,$E1616)</f>
        <v>0</v>
      </c>
      <c r="K1616" s="7" t="str">
        <f t="shared" ca="1" si="410"/>
        <v/>
      </c>
      <c r="L1616" s="222" cm="1">
        <f t="array" aca="1" ref="L1616" ca="1">IFERROR(SUMIFS(Invoice_Direct_Cost,Invoice_Labor_Category,$D1616,Invoice_Company,$C1616,Invoice_MSA_Code,$E1616),"")</f>
        <v>0</v>
      </c>
      <c r="M1616" s="7" t="str">
        <f t="shared" ca="1" si="411"/>
        <v/>
      </c>
      <c r="N1616" s="220" t="str">
        <f t="shared" ca="1" si="416"/>
        <v/>
      </c>
      <c r="O1616" s="7" t="str">
        <f t="shared" ca="1" si="412"/>
        <v/>
      </c>
      <c r="P1616" s="7" t="str">
        <f t="shared" ca="1" si="413"/>
        <v/>
      </c>
      <c r="Q1616" s="7" t="str">
        <f t="shared" ca="1" si="414"/>
        <v/>
      </c>
      <c r="R1616" s="7" t="str">
        <f t="shared" ca="1" si="415"/>
        <v/>
      </c>
      <c r="S1616" s="7" t="str">
        <f t="shared" ca="1" si="402"/>
        <v/>
      </c>
      <c r="T1616" s="7" t="str">
        <f t="shared" ca="1" si="403"/>
        <v/>
      </c>
      <c r="V1616" s="120" cm="1">
        <f t="array" aca="1" ref="V1616" ca="1">SUMIFS(Invoice_Hours,Invoice_Labor_Category,$D1616,Invoice_Company,$C1616,Invoice_MSA_Code,$E1616)</f>
        <v>0</v>
      </c>
      <c r="W1616" s="121" t="str">
        <f t="shared" ca="1" si="404"/>
        <v/>
      </c>
      <c r="X1616" s="152" t="str">
        <f t="shared" ca="1" si="405"/>
        <v/>
      </c>
      <c r="AB1616" t="str">
        <f t="shared" si="406"/>
        <v/>
      </c>
      <c r="AC1616" t="str">
        <f t="shared" si="407"/>
        <v/>
      </c>
      <c r="AD1616" t="str">
        <f t="shared" si="408"/>
        <v/>
      </c>
      <c r="AE1616" s="4" t="str">
        <f t="shared" ca="1" si="401"/>
        <v/>
      </c>
    </row>
    <row r="1617" spans="7:31">
      <c r="G1617" s="117" cm="1">
        <f t="array" aca="1" ref="G1617" ca="1">SUMIFS(Proposed_Hours,Proposed_Labor_Category,$D1617,Proposed_Company,$C1617,Proposed_MSA_Code,$E1617)</f>
        <v>0</v>
      </c>
      <c r="H1617" s="7" t="str">
        <f t="shared" ca="1" si="409"/>
        <v/>
      </c>
      <c r="I1617" s="4" t="str" cm="1">
        <f t="array" aca="1" ref="I1617" ca="1">IFERROR(IF(SUMIFS(Proposed_Direct_Cost,Proposed_Labor_Category,$D1617,Proposed_Company,$C1617,Proposed_MSA_Code,$E1617)=0,"Not Proposed",SUMIFS(Proposed_Direct_Cost,Proposed_Labor_Category,$D1617,Proposed_Company,$C1617,Proposed_MSA_Code,$E1617)),"")</f>
        <v>Not Proposed</v>
      </c>
      <c r="J1617" s="117" cm="1">
        <f t="array" aca="1" ref="J1617" ca="1">SUMIFS(Invoice_Hours,Invoice_Labor_Category,$D1617,Invoice_Company,$C1617,Invoice_MSA_Code,$E1617)</f>
        <v>0</v>
      </c>
      <c r="K1617" s="7" t="str">
        <f t="shared" ca="1" si="410"/>
        <v/>
      </c>
      <c r="L1617" s="222" cm="1">
        <f t="array" aca="1" ref="L1617" ca="1">IFERROR(SUMIFS(Invoice_Direct_Cost,Invoice_Labor_Category,$D1617,Invoice_Company,$C1617,Invoice_MSA_Code,$E1617),"")</f>
        <v>0</v>
      </c>
      <c r="M1617" s="7" t="str">
        <f t="shared" ca="1" si="411"/>
        <v/>
      </c>
      <c r="N1617" s="220" t="str">
        <f t="shared" ca="1" si="416"/>
        <v/>
      </c>
      <c r="O1617" s="7" t="str">
        <f t="shared" ca="1" si="412"/>
        <v/>
      </c>
      <c r="P1617" s="7" t="str">
        <f t="shared" ca="1" si="413"/>
        <v/>
      </c>
      <c r="Q1617" s="7" t="str">
        <f t="shared" ca="1" si="414"/>
        <v/>
      </c>
      <c r="R1617" s="7" t="str">
        <f t="shared" ca="1" si="415"/>
        <v/>
      </c>
      <c r="S1617" s="7" t="str">
        <f t="shared" ca="1" si="402"/>
        <v/>
      </c>
      <c r="T1617" s="7" t="str">
        <f t="shared" ca="1" si="403"/>
        <v/>
      </c>
      <c r="V1617" s="120" cm="1">
        <f t="array" aca="1" ref="V1617" ca="1">SUMIFS(Invoice_Hours,Invoice_Labor_Category,$D1617,Invoice_Company,$C1617,Invoice_MSA_Code,$E1617)</f>
        <v>0</v>
      </c>
      <c r="W1617" s="121" t="str">
        <f t="shared" ca="1" si="404"/>
        <v/>
      </c>
      <c r="X1617" s="151" t="str">
        <f t="shared" ca="1" si="405"/>
        <v/>
      </c>
      <c r="AB1617" t="str">
        <f t="shared" si="406"/>
        <v/>
      </c>
      <c r="AC1617" t="str">
        <f t="shared" si="407"/>
        <v/>
      </c>
      <c r="AD1617" t="str">
        <f t="shared" si="408"/>
        <v/>
      </c>
      <c r="AE1617" s="4" t="str">
        <f t="shared" ca="1" si="401"/>
        <v/>
      </c>
    </row>
    <row r="1618" spans="7:31">
      <c r="G1618" s="117" cm="1">
        <f t="array" aca="1" ref="G1618" ca="1">SUMIFS(Proposed_Hours,Proposed_Labor_Category,$D1618,Proposed_Company,$C1618,Proposed_MSA_Code,$E1618)</f>
        <v>0</v>
      </c>
      <c r="H1618" s="7" t="str">
        <f t="shared" ca="1" si="409"/>
        <v/>
      </c>
      <c r="I1618" s="4" t="str" cm="1">
        <f t="array" aca="1" ref="I1618" ca="1">IFERROR(IF(SUMIFS(Proposed_Direct_Cost,Proposed_Labor_Category,$D1618,Proposed_Company,$C1618,Proposed_MSA_Code,$E1618)=0,"Not Proposed",SUMIFS(Proposed_Direct_Cost,Proposed_Labor_Category,$D1618,Proposed_Company,$C1618,Proposed_MSA_Code,$E1618)),"")</f>
        <v>Not Proposed</v>
      </c>
      <c r="J1618" s="117" cm="1">
        <f t="array" aca="1" ref="J1618" ca="1">SUMIFS(Invoice_Hours,Invoice_Labor_Category,$D1618,Invoice_Company,$C1618,Invoice_MSA_Code,$E1618)</f>
        <v>0</v>
      </c>
      <c r="K1618" s="7" t="str">
        <f t="shared" ca="1" si="410"/>
        <v/>
      </c>
      <c r="L1618" s="222" cm="1">
        <f t="array" aca="1" ref="L1618" ca="1">IFERROR(SUMIFS(Invoice_Direct_Cost,Invoice_Labor_Category,$D1618,Invoice_Company,$C1618,Invoice_MSA_Code,$E1618),"")</f>
        <v>0</v>
      </c>
      <c r="M1618" s="7" t="str">
        <f t="shared" ca="1" si="411"/>
        <v/>
      </c>
      <c r="N1618" s="220" t="str">
        <f t="shared" ca="1" si="416"/>
        <v/>
      </c>
      <c r="O1618" s="7" t="str">
        <f t="shared" ca="1" si="412"/>
        <v/>
      </c>
      <c r="P1618" s="7" t="str">
        <f t="shared" ca="1" si="413"/>
        <v/>
      </c>
      <c r="Q1618" s="7" t="str">
        <f t="shared" ca="1" si="414"/>
        <v/>
      </c>
      <c r="R1618" s="7" t="str">
        <f t="shared" ca="1" si="415"/>
        <v/>
      </c>
      <c r="S1618" s="7" t="str">
        <f t="shared" ca="1" si="402"/>
        <v/>
      </c>
      <c r="T1618" s="7" t="str">
        <f t="shared" ca="1" si="403"/>
        <v/>
      </c>
      <c r="V1618" s="120" cm="1">
        <f t="array" aca="1" ref="V1618" ca="1">SUMIFS(Invoice_Hours,Invoice_Labor_Category,$D1618,Invoice_Company,$C1618,Invoice_MSA_Code,$E1618)</f>
        <v>0</v>
      </c>
      <c r="W1618" s="121" t="str">
        <f t="shared" ca="1" si="404"/>
        <v/>
      </c>
      <c r="X1618" s="152" t="str">
        <f t="shared" ca="1" si="405"/>
        <v/>
      </c>
      <c r="AB1618" t="str">
        <f t="shared" si="406"/>
        <v/>
      </c>
      <c r="AC1618" t="str">
        <f t="shared" si="407"/>
        <v/>
      </c>
      <c r="AD1618" t="str">
        <f t="shared" si="408"/>
        <v/>
      </c>
      <c r="AE1618" s="4" t="str">
        <f t="shared" ca="1" si="401"/>
        <v/>
      </c>
    </row>
    <row r="1619" spans="7:31">
      <c r="G1619" s="117" cm="1">
        <f t="array" aca="1" ref="G1619" ca="1">SUMIFS(Proposed_Hours,Proposed_Labor_Category,$D1619,Proposed_Company,$C1619,Proposed_MSA_Code,$E1619)</f>
        <v>0</v>
      </c>
      <c r="H1619" s="7" t="str">
        <f t="shared" ca="1" si="409"/>
        <v/>
      </c>
      <c r="I1619" s="4" t="str" cm="1">
        <f t="array" aca="1" ref="I1619" ca="1">IFERROR(IF(SUMIFS(Proposed_Direct_Cost,Proposed_Labor_Category,$D1619,Proposed_Company,$C1619,Proposed_MSA_Code,$E1619)=0,"Not Proposed",SUMIFS(Proposed_Direct_Cost,Proposed_Labor_Category,$D1619,Proposed_Company,$C1619,Proposed_MSA_Code,$E1619)),"")</f>
        <v>Not Proposed</v>
      </c>
      <c r="J1619" s="117" cm="1">
        <f t="array" aca="1" ref="J1619" ca="1">SUMIFS(Invoice_Hours,Invoice_Labor_Category,$D1619,Invoice_Company,$C1619,Invoice_MSA_Code,$E1619)</f>
        <v>0</v>
      </c>
      <c r="K1619" s="7" t="str">
        <f t="shared" ca="1" si="410"/>
        <v/>
      </c>
      <c r="L1619" s="222" cm="1">
        <f t="array" aca="1" ref="L1619" ca="1">IFERROR(SUMIFS(Invoice_Direct_Cost,Invoice_Labor_Category,$D1619,Invoice_Company,$C1619,Invoice_MSA_Code,$E1619),"")</f>
        <v>0</v>
      </c>
      <c r="M1619" s="7" t="str">
        <f t="shared" ca="1" si="411"/>
        <v/>
      </c>
      <c r="N1619" s="220" t="str">
        <f t="shared" ca="1" si="416"/>
        <v/>
      </c>
      <c r="O1619" s="7" t="str">
        <f t="shared" ca="1" si="412"/>
        <v/>
      </c>
      <c r="P1619" s="7" t="str">
        <f t="shared" ca="1" si="413"/>
        <v/>
      </c>
      <c r="Q1619" s="7" t="str">
        <f t="shared" ca="1" si="414"/>
        <v/>
      </c>
      <c r="R1619" s="7" t="str">
        <f t="shared" ca="1" si="415"/>
        <v/>
      </c>
      <c r="S1619" s="7" t="str">
        <f t="shared" ca="1" si="402"/>
        <v/>
      </c>
      <c r="T1619" s="7" t="str">
        <f t="shared" ca="1" si="403"/>
        <v/>
      </c>
      <c r="V1619" s="120" cm="1">
        <f t="array" aca="1" ref="V1619" ca="1">SUMIFS(Invoice_Hours,Invoice_Labor_Category,$D1619,Invoice_Company,$C1619,Invoice_MSA_Code,$E1619)</f>
        <v>0</v>
      </c>
      <c r="W1619" s="121" t="str">
        <f t="shared" ca="1" si="404"/>
        <v/>
      </c>
      <c r="X1619" s="151" t="str">
        <f t="shared" ca="1" si="405"/>
        <v/>
      </c>
      <c r="AB1619" t="str">
        <f t="shared" si="406"/>
        <v/>
      </c>
      <c r="AC1619" t="str">
        <f t="shared" si="407"/>
        <v/>
      </c>
      <c r="AD1619" t="str">
        <f t="shared" si="408"/>
        <v/>
      </c>
      <c r="AE1619" s="4" t="str">
        <f t="shared" ca="1" si="401"/>
        <v/>
      </c>
    </row>
    <row r="1620" spans="7:31">
      <c r="G1620" s="117" cm="1">
        <f t="array" aca="1" ref="G1620" ca="1">SUMIFS(Proposed_Hours,Proposed_Labor_Category,$D1620,Proposed_Company,$C1620,Proposed_MSA_Code,$E1620)</f>
        <v>0</v>
      </c>
      <c r="H1620" s="7" t="str">
        <f t="shared" ca="1" si="409"/>
        <v/>
      </c>
      <c r="I1620" s="4" t="str" cm="1">
        <f t="array" aca="1" ref="I1620" ca="1">IFERROR(IF(SUMIFS(Proposed_Direct_Cost,Proposed_Labor_Category,$D1620,Proposed_Company,$C1620,Proposed_MSA_Code,$E1620)=0,"Not Proposed",SUMIFS(Proposed_Direct_Cost,Proposed_Labor_Category,$D1620,Proposed_Company,$C1620,Proposed_MSA_Code,$E1620)),"")</f>
        <v>Not Proposed</v>
      </c>
      <c r="J1620" s="117" cm="1">
        <f t="array" aca="1" ref="J1620" ca="1">SUMIFS(Invoice_Hours,Invoice_Labor_Category,$D1620,Invoice_Company,$C1620,Invoice_MSA_Code,$E1620)</f>
        <v>0</v>
      </c>
      <c r="K1620" s="7" t="str">
        <f t="shared" ca="1" si="410"/>
        <v/>
      </c>
      <c r="L1620" s="222" cm="1">
        <f t="array" aca="1" ref="L1620" ca="1">IFERROR(SUMIFS(Invoice_Direct_Cost,Invoice_Labor_Category,$D1620,Invoice_Company,$C1620,Invoice_MSA_Code,$E1620),"")</f>
        <v>0</v>
      </c>
      <c r="M1620" s="7" t="str">
        <f t="shared" ca="1" si="411"/>
        <v/>
      </c>
      <c r="N1620" s="220" t="str">
        <f t="shared" ca="1" si="416"/>
        <v/>
      </c>
      <c r="O1620" s="7" t="str">
        <f t="shared" ca="1" si="412"/>
        <v/>
      </c>
      <c r="P1620" s="7" t="str">
        <f t="shared" ca="1" si="413"/>
        <v/>
      </c>
      <c r="Q1620" s="7" t="str">
        <f t="shared" ca="1" si="414"/>
        <v/>
      </c>
      <c r="R1620" s="7" t="str">
        <f t="shared" ca="1" si="415"/>
        <v/>
      </c>
      <c r="S1620" s="7" t="str">
        <f t="shared" ca="1" si="402"/>
        <v/>
      </c>
      <c r="T1620" s="7" t="str">
        <f t="shared" ca="1" si="403"/>
        <v/>
      </c>
      <c r="V1620" s="120" cm="1">
        <f t="array" aca="1" ref="V1620" ca="1">SUMIFS(Invoice_Hours,Invoice_Labor_Category,$D1620,Invoice_Company,$C1620,Invoice_MSA_Code,$E1620)</f>
        <v>0</v>
      </c>
      <c r="W1620" s="121" t="str">
        <f t="shared" ca="1" si="404"/>
        <v/>
      </c>
      <c r="X1620" s="152" t="str">
        <f t="shared" ca="1" si="405"/>
        <v/>
      </c>
      <c r="AB1620" t="str">
        <f t="shared" si="406"/>
        <v/>
      </c>
      <c r="AC1620" t="str">
        <f t="shared" si="407"/>
        <v/>
      </c>
      <c r="AD1620" t="str">
        <f t="shared" si="408"/>
        <v/>
      </c>
      <c r="AE1620" s="4" t="str">
        <f t="shared" ca="1" si="401"/>
        <v/>
      </c>
    </row>
    <row r="1621" spans="7:31">
      <c r="G1621" s="117" cm="1">
        <f t="array" aca="1" ref="G1621" ca="1">SUMIFS(Proposed_Hours,Proposed_Labor_Category,$D1621,Proposed_Company,$C1621,Proposed_MSA_Code,$E1621)</f>
        <v>0</v>
      </c>
      <c r="H1621" s="7" t="str">
        <f t="shared" ca="1" si="409"/>
        <v/>
      </c>
      <c r="I1621" s="4" t="str" cm="1">
        <f t="array" aca="1" ref="I1621" ca="1">IFERROR(IF(SUMIFS(Proposed_Direct_Cost,Proposed_Labor_Category,$D1621,Proposed_Company,$C1621,Proposed_MSA_Code,$E1621)=0,"Not Proposed",SUMIFS(Proposed_Direct_Cost,Proposed_Labor_Category,$D1621,Proposed_Company,$C1621,Proposed_MSA_Code,$E1621)),"")</f>
        <v>Not Proposed</v>
      </c>
      <c r="J1621" s="117" cm="1">
        <f t="array" aca="1" ref="J1621" ca="1">SUMIFS(Invoice_Hours,Invoice_Labor_Category,$D1621,Invoice_Company,$C1621,Invoice_MSA_Code,$E1621)</f>
        <v>0</v>
      </c>
      <c r="K1621" s="7" t="str">
        <f t="shared" ca="1" si="410"/>
        <v/>
      </c>
      <c r="L1621" s="222" cm="1">
        <f t="array" aca="1" ref="L1621" ca="1">IFERROR(SUMIFS(Invoice_Direct_Cost,Invoice_Labor_Category,$D1621,Invoice_Company,$C1621,Invoice_MSA_Code,$E1621),"")</f>
        <v>0</v>
      </c>
      <c r="M1621" s="7" t="str">
        <f t="shared" ca="1" si="411"/>
        <v/>
      </c>
      <c r="N1621" s="220" t="str">
        <f t="shared" ca="1" si="416"/>
        <v/>
      </c>
      <c r="O1621" s="7" t="str">
        <f t="shared" ca="1" si="412"/>
        <v/>
      </c>
      <c r="P1621" s="7" t="str">
        <f t="shared" ca="1" si="413"/>
        <v/>
      </c>
      <c r="Q1621" s="7" t="str">
        <f t="shared" ca="1" si="414"/>
        <v/>
      </c>
      <c r="R1621" s="7" t="str">
        <f t="shared" ca="1" si="415"/>
        <v/>
      </c>
      <c r="S1621" s="7" t="str">
        <f t="shared" ca="1" si="402"/>
        <v/>
      </c>
      <c r="T1621" s="7" t="str">
        <f t="shared" ca="1" si="403"/>
        <v/>
      </c>
      <c r="V1621" s="120" cm="1">
        <f t="array" aca="1" ref="V1621" ca="1">SUMIFS(Invoice_Hours,Invoice_Labor_Category,$D1621,Invoice_Company,$C1621,Invoice_MSA_Code,$E1621)</f>
        <v>0</v>
      </c>
      <c r="W1621" s="121" t="str">
        <f t="shared" ca="1" si="404"/>
        <v/>
      </c>
      <c r="X1621" s="151" t="str">
        <f t="shared" ca="1" si="405"/>
        <v/>
      </c>
      <c r="AB1621" t="str">
        <f t="shared" si="406"/>
        <v/>
      </c>
      <c r="AC1621" t="str">
        <f t="shared" si="407"/>
        <v/>
      </c>
      <c r="AD1621" t="str">
        <f t="shared" si="408"/>
        <v/>
      </c>
      <c r="AE1621" s="4" t="str">
        <f t="shared" ca="1" si="401"/>
        <v/>
      </c>
    </row>
    <row r="1622" spans="7:31">
      <c r="G1622" s="117" cm="1">
        <f t="array" aca="1" ref="G1622" ca="1">SUMIFS(Proposed_Hours,Proposed_Labor_Category,$D1622,Proposed_Company,$C1622,Proposed_MSA_Code,$E1622)</f>
        <v>0</v>
      </c>
      <c r="H1622" s="7" t="str">
        <f t="shared" ca="1" si="409"/>
        <v/>
      </c>
      <c r="I1622" s="4" t="str" cm="1">
        <f t="array" aca="1" ref="I1622" ca="1">IFERROR(IF(SUMIFS(Proposed_Direct_Cost,Proposed_Labor_Category,$D1622,Proposed_Company,$C1622,Proposed_MSA_Code,$E1622)=0,"Not Proposed",SUMIFS(Proposed_Direct_Cost,Proposed_Labor_Category,$D1622,Proposed_Company,$C1622,Proposed_MSA_Code,$E1622)),"")</f>
        <v>Not Proposed</v>
      </c>
      <c r="J1622" s="117" cm="1">
        <f t="array" aca="1" ref="J1622" ca="1">SUMIFS(Invoice_Hours,Invoice_Labor_Category,$D1622,Invoice_Company,$C1622,Invoice_MSA_Code,$E1622)</f>
        <v>0</v>
      </c>
      <c r="K1622" s="7" t="str">
        <f t="shared" ca="1" si="410"/>
        <v/>
      </c>
      <c r="L1622" s="222" cm="1">
        <f t="array" aca="1" ref="L1622" ca="1">IFERROR(SUMIFS(Invoice_Direct_Cost,Invoice_Labor_Category,$D1622,Invoice_Company,$C1622,Invoice_MSA_Code,$E1622),"")</f>
        <v>0</v>
      </c>
      <c r="M1622" s="7" t="str">
        <f t="shared" ca="1" si="411"/>
        <v/>
      </c>
      <c r="N1622" s="220" t="str">
        <f t="shared" ca="1" si="416"/>
        <v/>
      </c>
      <c r="O1622" s="7" t="str">
        <f t="shared" ca="1" si="412"/>
        <v/>
      </c>
      <c r="P1622" s="7" t="str">
        <f t="shared" ca="1" si="413"/>
        <v/>
      </c>
      <c r="Q1622" s="7" t="str">
        <f t="shared" ca="1" si="414"/>
        <v/>
      </c>
      <c r="R1622" s="7" t="str">
        <f t="shared" ca="1" si="415"/>
        <v/>
      </c>
      <c r="S1622" s="7" t="str">
        <f t="shared" ca="1" si="402"/>
        <v/>
      </c>
      <c r="T1622" s="7" t="str">
        <f t="shared" ca="1" si="403"/>
        <v/>
      </c>
      <c r="V1622" s="120" cm="1">
        <f t="array" aca="1" ref="V1622" ca="1">SUMIFS(Invoice_Hours,Invoice_Labor_Category,$D1622,Invoice_Company,$C1622,Invoice_MSA_Code,$E1622)</f>
        <v>0</v>
      </c>
      <c r="W1622" s="121" t="str">
        <f t="shared" ca="1" si="404"/>
        <v/>
      </c>
      <c r="X1622" s="152" t="str">
        <f t="shared" ca="1" si="405"/>
        <v/>
      </c>
      <c r="AB1622" t="str">
        <f t="shared" si="406"/>
        <v/>
      </c>
      <c r="AC1622" t="str">
        <f t="shared" si="407"/>
        <v/>
      </c>
      <c r="AD1622" t="str">
        <f t="shared" si="408"/>
        <v/>
      </c>
      <c r="AE1622" s="4" t="str">
        <f t="shared" ca="1" si="401"/>
        <v/>
      </c>
    </row>
    <row r="1623" spans="7:31">
      <c r="G1623" s="117" cm="1">
        <f t="array" aca="1" ref="G1623" ca="1">SUMIFS(Proposed_Hours,Proposed_Labor_Category,$D1623,Proposed_Company,$C1623,Proposed_MSA_Code,$E1623)</f>
        <v>0</v>
      </c>
      <c r="H1623" s="7" t="str">
        <f t="shared" ca="1" si="409"/>
        <v/>
      </c>
      <c r="I1623" s="4" t="str" cm="1">
        <f t="array" aca="1" ref="I1623" ca="1">IFERROR(IF(SUMIFS(Proposed_Direct_Cost,Proposed_Labor_Category,$D1623,Proposed_Company,$C1623,Proposed_MSA_Code,$E1623)=0,"Not Proposed",SUMIFS(Proposed_Direct_Cost,Proposed_Labor_Category,$D1623,Proposed_Company,$C1623,Proposed_MSA_Code,$E1623)),"")</f>
        <v>Not Proposed</v>
      </c>
      <c r="J1623" s="117" cm="1">
        <f t="array" aca="1" ref="J1623" ca="1">SUMIFS(Invoice_Hours,Invoice_Labor_Category,$D1623,Invoice_Company,$C1623,Invoice_MSA_Code,$E1623)</f>
        <v>0</v>
      </c>
      <c r="K1623" s="7" t="str">
        <f t="shared" ca="1" si="410"/>
        <v/>
      </c>
      <c r="L1623" s="222" cm="1">
        <f t="array" aca="1" ref="L1623" ca="1">IFERROR(SUMIFS(Invoice_Direct_Cost,Invoice_Labor_Category,$D1623,Invoice_Company,$C1623,Invoice_MSA_Code,$E1623),"")</f>
        <v>0</v>
      </c>
      <c r="M1623" s="7" t="str">
        <f t="shared" ca="1" si="411"/>
        <v/>
      </c>
      <c r="N1623" s="220" t="str">
        <f t="shared" ca="1" si="416"/>
        <v/>
      </c>
      <c r="O1623" s="7" t="str">
        <f t="shared" ca="1" si="412"/>
        <v/>
      </c>
      <c r="P1623" s="7" t="str">
        <f t="shared" ca="1" si="413"/>
        <v/>
      </c>
      <c r="Q1623" s="7" t="str">
        <f t="shared" ca="1" si="414"/>
        <v/>
      </c>
      <c r="R1623" s="7" t="str">
        <f t="shared" ca="1" si="415"/>
        <v/>
      </c>
      <c r="S1623" s="7" t="str">
        <f t="shared" ca="1" si="402"/>
        <v/>
      </c>
      <c r="T1623" s="7" t="str">
        <f t="shared" ca="1" si="403"/>
        <v/>
      </c>
      <c r="V1623" s="120" cm="1">
        <f t="array" aca="1" ref="V1623" ca="1">SUMIFS(Invoice_Hours,Invoice_Labor_Category,$D1623,Invoice_Company,$C1623,Invoice_MSA_Code,$E1623)</f>
        <v>0</v>
      </c>
      <c r="W1623" s="121" t="str">
        <f t="shared" ca="1" si="404"/>
        <v/>
      </c>
      <c r="X1623" s="151" t="str">
        <f t="shared" ca="1" si="405"/>
        <v/>
      </c>
      <c r="AB1623" t="str">
        <f t="shared" si="406"/>
        <v/>
      </c>
      <c r="AC1623" t="str">
        <f t="shared" si="407"/>
        <v/>
      </c>
      <c r="AD1623" t="str">
        <f t="shared" si="408"/>
        <v/>
      </c>
      <c r="AE1623" s="4" t="str">
        <f t="shared" ca="1" si="401"/>
        <v/>
      </c>
    </row>
    <row r="1624" spans="7:31">
      <c r="G1624" s="117" cm="1">
        <f t="array" aca="1" ref="G1624" ca="1">SUMIFS(Proposed_Hours,Proposed_Labor_Category,$D1624,Proposed_Company,$C1624,Proposed_MSA_Code,$E1624)</f>
        <v>0</v>
      </c>
      <c r="H1624" s="7" t="str">
        <f t="shared" ca="1" si="409"/>
        <v/>
      </c>
      <c r="I1624" s="4" t="str" cm="1">
        <f t="array" aca="1" ref="I1624" ca="1">IFERROR(IF(SUMIFS(Proposed_Direct_Cost,Proposed_Labor_Category,$D1624,Proposed_Company,$C1624,Proposed_MSA_Code,$E1624)=0,"Not Proposed",SUMIFS(Proposed_Direct_Cost,Proposed_Labor_Category,$D1624,Proposed_Company,$C1624,Proposed_MSA_Code,$E1624)),"")</f>
        <v>Not Proposed</v>
      </c>
      <c r="J1624" s="117" cm="1">
        <f t="array" aca="1" ref="J1624" ca="1">SUMIFS(Invoice_Hours,Invoice_Labor_Category,$D1624,Invoice_Company,$C1624,Invoice_MSA_Code,$E1624)</f>
        <v>0</v>
      </c>
      <c r="K1624" s="7" t="str">
        <f t="shared" ca="1" si="410"/>
        <v/>
      </c>
      <c r="L1624" s="222" cm="1">
        <f t="array" aca="1" ref="L1624" ca="1">IFERROR(SUMIFS(Invoice_Direct_Cost,Invoice_Labor_Category,$D1624,Invoice_Company,$C1624,Invoice_MSA_Code,$E1624),"")</f>
        <v>0</v>
      </c>
      <c r="M1624" s="7" t="str">
        <f t="shared" ca="1" si="411"/>
        <v/>
      </c>
      <c r="N1624" s="220" t="str">
        <f t="shared" ca="1" si="416"/>
        <v/>
      </c>
      <c r="O1624" s="7" t="str">
        <f t="shared" ca="1" si="412"/>
        <v/>
      </c>
      <c r="P1624" s="7" t="str">
        <f t="shared" ca="1" si="413"/>
        <v/>
      </c>
      <c r="Q1624" s="7" t="str">
        <f t="shared" ca="1" si="414"/>
        <v/>
      </c>
      <c r="R1624" s="7" t="str">
        <f t="shared" ca="1" si="415"/>
        <v/>
      </c>
      <c r="S1624" s="7" t="str">
        <f t="shared" ca="1" si="402"/>
        <v/>
      </c>
      <c r="T1624" s="7" t="str">
        <f t="shared" ca="1" si="403"/>
        <v/>
      </c>
      <c r="V1624" s="120" cm="1">
        <f t="array" aca="1" ref="V1624" ca="1">SUMIFS(Invoice_Hours,Invoice_Labor_Category,$D1624,Invoice_Company,$C1624,Invoice_MSA_Code,$E1624)</f>
        <v>0</v>
      </c>
      <c r="W1624" s="121" t="str">
        <f t="shared" ca="1" si="404"/>
        <v/>
      </c>
      <c r="X1624" s="152" t="str">
        <f t="shared" ca="1" si="405"/>
        <v/>
      </c>
      <c r="AB1624" t="str">
        <f t="shared" si="406"/>
        <v/>
      </c>
      <c r="AC1624" t="str">
        <f t="shared" si="407"/>
        <v/>
      </c>
      <c r="AD1624" t="str">
        <f t="shared" si="408"/>
        <v/>
      </c>
      <c r="AE1624" s="4" t="str">
        <f t="shared" ca="1" si="401"/>
        <v/>
      </c>
    </row>
    <row r="1625" spans="7:31">
      <c r="G1625" s="117" cm="1">
        <f t="array" aca="1" ref="G1625" ca="1">SUMIFS(Proposed_Hours,Proposed_Labor_Category,$D1625,Proposed_Company,$C1625,Proposed_MSA_Code,$E1625)</f>
        <v>0</v>
      </c>
      <c r="H1625" s="7" t="str">
        <f t="shared" ca="1" si="409"/>
        <v/>
      </c>
      <c r="I1625" s="4" t="str" cm="1">
        <f t="array" aca="1" ref="I1625" ca="1">IFERROR(IF(SUMIFS(Proposed_Direct_Cost,Proposed_Labor_Category,$D1625,Proposed_Company,$C1625,Proposed_MSA_Code,$E1625)=0,"Not Proposed",SUMIFS(Proposed_Direct_Cost,Proposed_Labor_Category,$D1625,Proposed_Company,$C1625,Proposed_MSA_Code,$E1625)),"")</f>
        <v>Not Proposed</v>
      </c>
      <c r="J1625" s="117" cm="1">
        <f t="array" aca="1" ref="J1625" ca="1">SUMIFS(Invoice_Hours,Invoice_Labor_Category,$D1625,Invoice_Company,$C1625,Invoice_MSA_Code,$E1625)</f>
        <v>0</v>
      </c>
      <c r="K1625" s="7" t="str">
        <f t="shared" ca="1" si="410"/>
        <v/>
      </c>
      <c r="L1625" s="222" cm="1">
        <f t="array" aca="1" ref="L1625" ca="1">IFERROR(SUMIFS(Invoice_Direct_Cost,Invoice_Labor_Category,$D1625,Invoice_Company,$C1625,Invoice_MSA_Code,$E1625),"")</f>
        <v>0</v>
      </c>
      <c r="M1625" s="7" t="str">
        <f t="shared" ca="1" si="411"/>
        <v/>
      </c>
      <c r="N1625" s="220" t="str">
        <f t="shared" ca="1" si="416"/>
        <v/>
      </c>
      <c r="O1625" s="7" t="str">
        <f t="shared" ca="1" si="412"/>
        <v/>
      </c>
      <c r="P1625" s="7" t="str">
        <f t="shared" ca="1" si="413"/>
        <v/>
      </c>
      <c r="Q1625" s="7" t="str">
        <f t="shared" ca="1" si="414"/>
        <v/>
      </c>
      <c r="R1625" s="7" t="str">
        <f t="shared" ca="1" si="415"/>
        <v/>
      </c>
      <c r="S1625" s="7" t="str">
        <f t="shared" ca="1" si="402"/>
        <v/>
      </c>
      <c r="T1625" s="7" t="str">
        <f t="shared" ca="1" si="403"/>
        <v/>
      </c>
      <c r="V1625" s="120" cm="1">
        <f t="array" aca="1" ref="V1625" ca="1">SUMIFS(Invoice_Hours,Invoice_Labor_Category,$D1625,Invoice_Company,$C1625,Invoice_MSA_Code,$E1625)</f>
        <v>0</v>
      </c>
      <c r="W1625" s="121" t="str">
        <f t="shared" ca="1" si="404"/>
        <v/>
      </c>
      <c r="X1625" s="151" t="str">
        <f t="shared" ca="1" si="405"/>
        <v/>
      </c>
      <c r="AB1625" t="str">
        <f t="shared" si="406"/>
        <v/>
      </c>
      <c r="AC1625" t="str">
        <f t="shared" si="407"/>
        <v/>
      </c>
      <c r="AD1625" t="str">
        <f t="shared" si="408"/>
        <v/>
      </c>
      <c r="AE1625" s="4" t="str">
        <f t="shared" ca="1" si="401"/>
        <v/>
      </c>
    </row>
    <row r="1626" spans="7:31">
      <c r="G1626" s="117" cm="1">
        <f t="array" aca="1" ref="G1626" ca="1">SUMIFS(Proposed_Hours,Proposed_Labor_Category,$D1626,Proposed_Company,$C1626,Proposed_MSA_Code,$E1626)</f>
        <v>0</v>
      </c>
      <c r="H1626" s="7" t="str">
        <f t="shared" ca="1" si="409"/>
        <v/>
      </c>
      <c r="I1626" s="4" t="str" cm="1">
        <f t="array" aca="1" ref="I1626" ca="1">IFERROR(IF(SUMIFS(Proposed_Direct_Cost,Proposed_Labor_Category,$D1626,Proposed_Company,$C1626,Proposed_MSA_Code,$E1626)=0,"Not Proposed",SUMIFS(Proposed_Direct_Cost,Proposed_Labor_Category,$D1626,Proposed_Company,$C1626,Proposed_MSA_Code,$E1626)),"")</f>
        <v>Not Proposed</v>
      </c>
      <c r="J1626" s="117" cm="1">
        <f t="array" aca="1" ref="J1626" ca="1">SUMIFS(Invoice_Hours,Invoice_Labor_Category,$D1626,Invoice_Company,$C1626,Invoice_MSA_Code,$E1626)</f>
        <v>0</v>
      </c>
      <c r="K1626" s="7" t="str">
        <f t="shared" ca="1" si="410"/>
        <v/>
      </c>
      <c r="L1626" s="222" cm="1">
        <f t="array" aca="1" ref="L1626" ca="1">IFERROR(SUMIFS(Invoice_Direct_Cost,Invoice_Labor_Category,$D1626,Invoice_Company,$C1626,Invoice_MSA_Code,$E1626),"")</f>
        <v>0</v>
      </c>
      <c r="M1626" s="7" t="str">
        <f t="shared" ca="1" si="411"/>
        <v/>
      </c>
      <c r="N1626" s="220" t="str">
        <f t="shared" ca="1" si="416"/>
        <v/>
      </c>
      <c r="O1626" s="7" t="str">
        <f t="shared" ca="1" si="412"/>
        <v/>
      </c>
      <c r="P1626" s="7" t="str">
        <f t="shared" ca="1" si="413"/>
        <v/>
      </c>
      <c r="Q1626" s="7" t="str">
        <f t="shared" ca="1" si="414"/>
        <v/>
      </c>
      <c r="R1626" s="7" t="str">
        <f t="shared" ca="1" si="415"/>
        <v/>
      </c>
      <c r="S1626" s="7" t="str">
        <f t="shared" ca="1" si="402"/>
        <v/>
      </c>
      <c r="T1626" s="7" t="str">
        <f t="shared" ca="1" si="403"/>
        <v/>
      </c>
      <c r="V1626" s="120" cm="1">
        <f t="array" aca="1" ref="V1626" ca="1">SUMIFS(Invoice_Hours,Invoice_Labor_Category,$D1626,Invoice_Company,$C1626,Invoice_MSA_Code,$E1626)</f>
        <v>0</v>
      </c>
      <c r="W1626" s="121" t="str">
        <f t="shared" ca="1" si="404"/>
        <v/>
      </c>
      <c r="X1626" s="152" t="str">
        <f t="shared" ca="1" si="405"/>
        <v/>
      </c>
      <c r="AB1626" t="str">
        <f t="shared" si="406"/>
        <v/>
      </c>
      <c r="AC1626" t="str">
        <f t="shared" si="407"/>
        <v/>
      </c>
      <c r="AD1626" t="str">
        <f t="shared" si="408"/>
        <v/>
      </c>
      <c r="AE1626" s="4" t="str">
        <f t="shared" ca="1" si="401"/>
        <v/>
      </c>
    </row>
    <row r="1627" spans="7:31">
      <c r="G1627" s="117" cm="1">
        <f t="array" aca="1" ref="G1627" ca="1">SUMIFS(Proposed_Hours,Proposed_Labor_Category,$D1627,Proposed_Company,$C1627,Proposed_MSA_Code,$E1627)</f>
        <v>0</v>
      </c>
      <c r="H1627" s="7" t="str">
        <f t="shared" ca="1" si="409"/>
        <v/>
      </c>
      <c r="I1627" s="4" t="str" cm="1">
        <f t="array" aca="1" ref="I1627" ca="1">IFERROR(IF(SUMIFS(Proposed_Direct_Cost,Proposed_Labor_Category,$D1627,Proposed_Company,$C1627,Proposed_MSA_Code,$E1627)=0,"Not Proposed",SUMIFS(Proposed_Direct_Cost,Proposed_Labor_Category,$D1627,Proposed_Company,$C1627,Proposed_MSA_Code,$E1627)),"")</f>
        <v>Not Proposed</v>
      </c>
      <c r="J1627" s="117" cm="1">
        <f t="array" aca="1" ref="J1627" ca="1">SUMIFS(Invoice_Hours,Invoice_Labor_Category,$D1627,Invoice_Company,$C1627,Invoice_MSA_Code,$E1627)</f>
        <v>0</v>
      </c>
      <c r="K1627" s="7" t="str">
        <f t="shared" ca="1" si="410"/>
        <v/>
      </c>
      <c r="L1627" s="222" cm="1">
        <f t="array" aca="1" ref="L1627" ca="1">IFERROR(SUMIFS(Invoice_Direct_Cost,Invoice_Labor_Category,$D1627,Invoice_Company,$C1627,Invoice_MSA_Code,$E1627),"")</f>
        <v>0</v>
      </c>
      <c r="M1627" s="7" t="str">
        <f t="shared" ca="1" si="411"/>
        <v/>
      </c>
      <c r="N1627" s="220" t="str">
        <f t="shared" ca="1" si="416"/>
        <v/>
      </c>
      <c r="O1627" s="7" t="str">
        <f t="shared" ca="1" si="412"/>
        <v/>
      </c>
      <c r="P1627" s="7" t="str">
        <f t="shared" ca="1" si="413"/>
        <v/>
      </c>
      <c r="Q1627" s="7" t="str">
        <f t="shared" ca="1" si="414"/>
        <v/>
      </c>
      <c r="R1627" s="7" t="str">
        <f t="shared" ca="1" si="415"/>
        <v/>
      </c>
      <c r="S1627" s="7" t="str">
        <f t="shared" ca="1" si="402"/>
        <v/>
      </c>
      <c r="T1627" s="7" t="str">
        <f t="shared" ca="1" si="403"/>
        <v/>
      </c>
      <c r="V1627" s="120" cm="1">
        <f t="array" aca="1" ref="V1627" ca="1">SUMIFS(Invoice_Hours,Invoice_Labor_Category,$D1627,Invoice_Company,$C1627,Invoice_MSA_Code,$E1627)</f>
        <v>0</v>
      </c>
      <c r="W1627" s="121" t="str">
        <f t="shared" ca="1" si="404"/>
        <v/>
      </c>
      <c r="X1627" s="151" t="str">
        <f t="shared" ca="1" si="405"/>
        <v/>
      </c>
      <c r="AB1627" t="str">
        <f t="shared" si="406"/>
        <v/>
      </c>
      <c r="AC1627" t="str">
        <f t="shared" si="407"/>
        <v/>
      </c>
      <c r="AD1627" t="str">
        <f t="shared" si="408"/>
        <v/>
      </c>
      <c r="AE1627" s="4" t="str">
        <f t="shared" ca="1" si="401"/>
        <v/>
      </c>
    </row>
    <row r="1628" spans="7:31">
      <c r="G1628" s="117" cm="1">
        <f t="array" aca="1" ref="G1628" ca="1">SUMIFS(Proposed_Hours,Proposed_Labor_Category,$D1628,Proposed_Company,$C1628,Proposed_MSA_Code,$E1628)</f>
        <v>0</v>
      </c>
      <c r="H1628" s="7" t="str">
        <f t="shared" ca="1" si="409"/>
        <v/>
      </c>
      <c r="I1628" s="4" t="str" cm="1">
        <f t="array" aca="1" ref="I1628" ca="1">IFERROR(IF(SUMIFS(Proposed_Direct_Cost,Proposed_Labor_Category,$D1628,Proposed_Company,$C1628,Proposed_MSA_Code,$E1628)=0,"Not Proposed",SUMIFS(Proposed_Direct_Cost,Proposed_Labor_Category,$D1628,Proposed_Company,$C1628,Proposed_MSA_Code,$E1628)),"")</f>
        <v>Not Proposed</v>
      </c>
      <c r="J1628" s="117" cm="1">
        <f t="array" aca="1" ref="J1628" ca="1">SUMIFS(Invoice_Hours,Invoice_Labor_Category,$D1628,Invoice_Company,$C1628,Invoice_MSA_Code,$E1628)</f>
        <v>0</v>
      </c>
      <c r="K1628" s="7" t="str">
        <f t="shared" ca="1" si="410"/>
        <v/>
      </c>
      <c r="L1628" s="222" cm="1">
        <f t="array" aca="1" ref="L1628" ca="1">IFERROR(SUMIFS(Invoice_Direct_Cost,Invoice_Labor_Category,$D1628,Invoice_Company,$C1628,Invoice_MSA_Code,$E1628),"")</f>
        <v>0</v>
      </c>
      <c r="M1628" s="7" t="str">
        <f t="shared" ca="1" si="411"/>
        <v/>
      </c>
      <c r="N1628" s="220" t="str">
        <f t="shared" ca="1" si="416"/>
        <v/>
      </c>
      <c r="O1628" s="7" t="str">
        <f t="shared" ca="1" si="412"/>
        <v/>
      </c>
      <c r="P1628" s="7" t="str">
        <f t="shared" ca="1" si="413"/>
        <v/>
      </c>
      <c r="Q1628" s="7" t="str">
        <f t="shared" ca="1" si="414"/>
        <v/>
      </c>
      <c r="R1628" s="7" t="str">
        <f t="shared" ca="1" si="415"/>
        <v/>
      </c>
      <c r="S1628" s="7" t="str">
        <f t="shared" ca="1" si="402"/>
        <v/>
      </c>
      <c r="T1628" s="7" t="str">
        <f t="shared" ca="1" si="403"/>
        <v/>
      </c>
      <c r="V1628" s="120" cm="1">
        <f t="array" aca="1" ref="V1628" ca="1">SUMIFS(Invoice_Hours,Invoice_Labor_Category,$D1628,Invoice_Company,$C1628,Invoice_MSA_Code,$E1628)</f>
        <v>0</v>
      </c>
      <c r="W1628" s="121" t="str">
        <f t="shared" ca="1" si="404"/>
        <v/>
      </c>
      <c r="X1628" s="152" t="str">
        <f t="shared" ca="1" si="405"/>
        <v/>
      </c>
      <c r="AB1628" t="str">
        <f t="shared" si="406"/>
        <v/>
      </c>
      <c r="AC1628" t="str">
        <f t="shared" si="407"/>
        <v/>
      </c>
      <c r="AD1628" t="str">
        <f t="shared" si="408"/>
        <v/>
      </c>
      <c r="AE1628" s="4" t="str">
        <f t="shared" ca="1" si="401"/>
        <v/>
      </c>
    </row>
    <row r="1629" spans="7:31">
      <c r="G1629" s="117" cm="1">
        <f t="array" aca="1" ref="G1629" ca="1">SUMIFS(Proposed_Hours,Proposed_Labor_Category,$D1629,Proposed_Company,$C1629,Proposed_MSA_Code,$E1629)</f>
        <v>0</v>
      </c>
      <c r="H1629" s="7" t="str">
        <f t="shared" ca="1" si="409"/>
        <v/>
      </c>
      <c r="I1629" s="4" t="str" cm="1">
        <f t="array" aca="1" ref="I1629" ca="1">IFERROR(IF(SUMIFS(Proposed_Direct_Cost,Proposed_Labor_Category,$D1629,Proposed_Company,$C1629,Proposed_MSA_Code,$E1629)=0,"Not Proposed",SUMIFS(Proposed_Direct_Cost,Proposed_Labor_Category,$D1629,Proposed_Company,$C1629,Proposed_MSA_Code,$E1629)),"")</f>
        <v>Not Proposed</v>
      </c>
      <c r="J1629" s="117" cm="1">
        <f t="array" aca="1" ref="J1629" ca="1">SUMIFS(Invoice_Hours,Invoice_Labor_Category,$D1629,Invoice_Company,$C1629,Invoice_MSA_Code,$E1629)</f>
        <v>0</v>
      </c>
      <c r="K1629" s="7" t="str">
        <f t="shared" ca="1" si="410"/>
        <v/>
      </c>
      <c r="L1629" s="222" cm="1">
        <f t="array" aca="1" ref="L1629" ca="1">IFERROR(SUMIFS(Invoice_Direct_Cost,Invoice_Labor_Category,$D1629,Invoice_Company,$C1629,Invoice_MSA_Code,$E1629),"")</f>
        <v>0</v>
      </c>
      <c r="M1629" s="7" t="str">
        <f t="shared" ca="1" si="411"/>
        <v/>
      </c>
      <c r="N1629" s="220" t="str">
        <f t="shared" ca="1" si="416"/>
        <v/>
      </c>
      <c r="O1629" s="7" t="str">
        <f t="shared" ca="1" si="412"/>
        <v/>
      </c>
      <c r="P1629" s="7" t="str">
        <f t="shared" ca="1" si="413"/>
        <v/>
      </c>
      <c r="Q1629" s="7" t="str">
        <f t="shared" ca="1" si="414"/>
        <v/>
      </c>
      <c r="R1629" s="7" t="str">
        <f t="shared" ca="1" si="415"/>
        <v/>
      </c>
      <c r="S1629" s="7" t="str">
        <f t="shared" ca="1" si="402"/>
        <v/>
      </c>
      <c r="T1629" s="7" t="str">
        <f t="shared" ca="1" si="403"/>
        <v/>
      </c>
      <c r="V1629" s="120" cm="1">
        <f t="array" aca="1" ref="V1629" ca="1">SUMIFS(Invoice_Hours,Invoice_Labor_Category,$D1629,Invoice_Company,$C1629,Invoice_MSA_Code,$E1629)</f>
        <v>0</v>
      </c>
      <c r="W1629" s="121" t="str">
        <f t="shared" ca="1" si="404"/>
        <v/>
      </c>
      <c r="X1629" s="151" t="str">
        <f t="shared" ca="1" si="405"/>
        <v/>
      </c>
      <c r="AB1629" t="str">
        <f t="shared" si="406"/>
        <v/>
      </c>
      <c r="AC1629" t="str">
        <f t="shared" si="407"/>
        <v/>
      </c>
      <c r="AD1629" t="str">
        <f t="shared" si="408"/>
        <v/>
      </c>
      <c r="AE1629" s="4" t="str">
        <f t="shared" ca="1" si="401"/>
        <v/>
      </c>
    </row>
    <row r="1630" spans="7:31">
      <c r="G1630" s="117" cm="1">
        <f t="array" aca="1" ref="G1630" ca="1">SUMIFS(Proposed_Hours,Proposed_Labor_Category,$D1630,Proposed_Company,$C1630,Proposed_MSA_Code,$E1630)</f>
        <v>0</v>
      </c>
      <c r="H1630" s="7" t="str">
        <f t="shared" ca="1" si="409"/>
        <v/>
      </c>
      <c r="I1630" s="4" t="str" cm="1">
        <f t="array" aca="1" ref="I1630" ca="1">IFERROR(IF(SUMIFS(Proposed_Direct_Cost,Proposed_Labor_Category,$D1630,Proposed_Company,$C1630,Proposed_MSA_Code,$E1630)=0,"Not Proposed",SUMIFS(Proposed_Direct_Cost,Proposed_Labor_Category,$D1630,Proposed_Company,$C1630,Proposed_MSA_Code,$E1630)),"")</f>
        <v>Not Proposed</v>
      </c>
      <c r="J1630" s="117" cm="1">
        <f t="array" aca="1" ref="J1630" ca="1">SUMIFS(Invoice_Hours,Invoice_Labor_Category,$D1630,Invoice_Company,$C1630,Invoice_MSA_Code,$E1630)</f>
        <v>0</v>
      </c>
      <c r="K1630" s="7" t="str">
        <f t="shared" ca="1" si="410"/>
        <v/>
      </c>
      <c r="L1630" s="222" cm="1">
        <f t="array" aca="1" ref="L1630" ca="1">IFERROR(SUMIFS(Invoice_Direct_Cost,Invoice_Labor_Category,$D1630,Invoice_Company,$C1630,Invoice_MSA_Code,$E1630),"")</f>
        <v>0</v>
      </c>
      <c r="M1630" s="7" t="str">
        <f t="shared" ca="1" si="411"/>
        <v/>
      </c>
      <c r="N1630" s="220" t="str">
        <f t="shared" ca="1" si="416"/>
        <v/>
      </c>
      <c r="O1630" s="7" t="str">
        <f t="shared" ca="1" si="412"/>
        <v/>
      </c>
      <c r="P1630" s="7" t="str">
        <f t="shared" ca="1" si="413"/>
        <v/>
      </c>
      <c r="Q1630" s="7" t="str">
        <f t="shared" ca="1" si="414"/>
        <v/>
      </c>
      <c r="R1630" s="7" t="str">
        <f t="shared" ca="1" si="415"/>
        <v/>
      </c>
      <c r="S1630" s="7" t="str">
        <f t="shared" ca="1" si="402"/>
        <v/>
      </c>
      <c r="T1630" s="7" t="str">
        <f t="shared" ca="1" si="403"/>
        <v/>
      </c>
      <c r="V1630" s="120" cm="1">
        <f t="array" aca="1" ref="V1630" ca="1">SUMIFS(Invoice_Hours,Invoice_Labor_Category,$D1630,Invoice_Company,$C1630,Invoice_MSA_Code,$E1630)</f>
        <v>0</v>
      </c>
      <c r="W1630" s="121" t="str">
        <f t="shared" ca="1" si="404"/>
        <v/>
      </c>
      <c r="X1630" s="152" t="str">
        <f t="shared" ca="1" si="405"/>
        <v/>
      </c>
      <c r="AB1630" t="str">
        <f t="shared" si="406"/>
        <v/>
      </c>
      <c r="AC1630" t="str">
        <f t="shared" si="407"/>
        <v/>
      </c>
      <c r="AD1630" t="str">
        <f t="shared" si="408"/>
        <v/>
      </c>
      <c r="AE1630" s="4" t="str">
        <f t="shared" ref="AE1630:AE1693" ca="1" si="417">X1630</f>
        <v/>
      </c>
    </row>
    <row r="1631" spans="7:31">
      <c r="G1631" s="117" cm="1">
        <f t="array" aca="1" ref="G1631" ca="1">SUMIFS(Proposed_Hours,Proposed_Labor_Category,$D1631,Proposed_Company,$C1631,Proposed_MSA_Code,$E1631)</f>
        <v>0</v>
      </c>
      <c r="H1631" s="7" t="str">
        <f t="shared" ca="1" si="409"/>
        <v/>
      </c>
      <c r="I1631" s="4" t="str" cm="1">
        <f t="array" aca="1" ref="I1631" ca="1">IFERROR(IF(SUMIFS(Proposed_Direct_Cost,Proposed_Labor_Category,$D1631,Proposed_Company,$C1631,Proposed_MSA_Code,$E1631)=0,"Not Proposed",SUMIFS(Proposed_Direct_Cost,Proposed_Labor_Category,$D1631,Proposed_Company,$C1631,Proposed_MSA_Code,$E1631)),"")</f>
        <v>Not Proposed</v>
      </c>
      <c r="J1631" s="117" cm="1">
        <f t="array" aca="1" ref="J1631" ca="1">SUMIFS(Invoice_Hours,Invoice_Labor_Category,$D1631,Invoice_Company,$C1631,Invoice_MSA_Code,$E1631)</f>
        <v>0</v>
      </c>
      <c r="K1631" s="7" t="str">
        <f t="shared" ca="1" si="410"/>
        <v/>
      </c>
      <c r="L1631" s="222" cm="1">
        <f t="array" aca="1" ref="L1631" ca="1">IFERROR(SUMIFS(Invoice_Direct_Cost,Invoice_Labor_Category,$D1631,Invoice_Company,$C1631,Invoice_MSA_Code,$E1631),"")</f>
        <v>0</v>
      </c>
      <c r="M1631" s="7" t="str">
        <f t="shared" ca="1" si="411"/>
        <v/>
      </c>
      <c r="N1631" s="220" t="str">
        <f t="shared" ca="1" si="416"/>
        <v/>
      </c>
      <c r="O1631" s="7" t="str">
        <f t="shared" ca="1" si="412"/>
        <v/>
      </c>
      <c r="P1631" s="7" t="str">
        <f t="shared" ca="1" si="413"/>
        <v/>
      </c>
      <c r="Q1631" s="7" t="str">
        <f t="shared" ca="1" si="414"/>
        <v/>
      </c>
      <c r="R1631" s="7" t="str">
        <f t="shared" ca="1" si="415"/>
        <v/>
      </c>
      <c r="S1631" s="7" t="str">
        <f t="shared" ca="1" si="402"/>
        <v/>
      </c>
      <c r="T1631" s="7" t="str">
        <f t="shared" ca="1" si="403"/>
        <v/>
      </c>
      <c r="V1631" s="120" cm="1">
        <f t="array" aca="1" ref="V1631" ca="1">SUMIFS(Invoice_Hours,Invoice_Labor_Category,$D1631,Invoice_Company,$C1631,Invoice_MSA_Code,$E1631)</f>
        <v>0</v>
      </c>
      <c r="W1631" s="121" t="str">
        <f t="shared" ca="1" si="404"/>
        <v/>
      </c>
      <c r="X1631" s="151" t="str">
        <f t="shared" ca="1" si="405"/>
        <v/>
      </c>
      <c r="AB1631" t="str">
        <f t="shared" si="406"/>
        <v/>
      </c>
      <c r="AC1631" t="str">
        <f t="shared" si="407"/>
        <v/>
      </c>
      <c r="AD1631" t="str">
        <f t="shared" si="408"/>
        <v/>
      </c>
      <c r="AE1631" s="4" t="str">
        <f t="shared" ca="1" si="417"/>
        <v/>
      </c>
    </row>
    <row r="1632" spans="7:31">
      <c r="G1632" s="117" cm="1">
        <f t="array" aca="1" ref="G1632" ca="1">SUMIFS(Proposed_Hours,Proposed_Labor_Category,$D1632,Proposed_Company,$C1632,Proposed_MSA_Code,$E1632)</f>
        <v>0</v>
      </c>
      <c r="H1632" s="7" t="str">
        <f t="shared" ca="1" si="409"/>
        <v/>
      </c>
      <c r="I1632" s="4" t="str" cm="1">
        <f t="array" aca="1" ref="I1632" ca="1">IFERROR(IF(SUMIFS(Proposed_Direct_Cost,Proposed_Labor_Category,$D1632,Proposed_Company,$C1632,Proposed_MSA_Code,$E1632)=0,"Not Proposed",SUMIFS(Proposed_Direct_Cost,Proposed_Labor_Category,$D1632,Proposed_Company,$C1632,Proposed_MSA_Code,$E1632)),"")</f>
        <v>Not Proposed</v>
      </c>
      <c r="J1632" s="117" cm="1">
        <f t="array" aca="1" ref="J1632" ca="1">SUMIFS(Invoice_Hours,Invoice_Labor_Category,$D1632,Invoice_Company,$C1632,Invoice_MSA_Code,$E1632)</f>
        <v>0</v>
      </c>
      <c r="K1632" s="7" t="str">
        <f t="shared" ca="1" si="410"/>
        <v/>
      </c>
      <c r="L1632" s="222" cm="1">
        <f t="array" aca="1" ref="L1632" ca="1">IFERROR(SUMIFS(Invoice_Direct_Cost,Invoice_Labor_Category,$D1632,Invoice_Company,$C1632,Invoice_MSA_Code,$E1632),"")</f>
        <v>0</v>
      </c>
      <c r="M1632" s="7" t="str">
        <f t="shared" ca="1" si="411"/>
        <v/>
      </c>
      <c r="N1632" s="220" t="str">
        <f t="shared" ca="1" si="416"/>
        <v/>
      </c>
      <c r="O1632" s="7" t="str">
        <f t="shared" ca="1" si="412"/>
        <v/>
      </c>
      <c r="P1632" s="7" t="str">
        <f t="shared" ca="1" si="413"/>
        <v/>
      </c>
      <c r="Q1632" s="7" t="str">
        <f t="shared" ca="1" si="414"/>
        <v/>
      </c>
      <c r="R1632" s="7" t="str">
        <f t="shared" ca="1" si="415"/>
        <v/>
      </c>
      <c r="S1632" s="7" t="str">
        <f t="shared" ca="1" si="402"/>
        <v/>
      </c>
      <c r="T1632" s="7" t="str">
        <f t="shared" ca="1" si="403"/>
        <v/>
      </c>
      <c r="V1632" s="120" cm="1">
        <f t="array" aca="1" ref="V1632" ca="1">SUMIFS(Invoice_Hours,Invoice_Labor_Category,$D1632,Invoice_Company,$C1632,Invoice_MSA_Code,$E1632)</f>
        <v>0</v>
      </c>
      <c r="W1632" s="121" t="str">
        <f t="shared" ca="1" si="404"/>
        <v/>
      </c>
      <c r="X1632" s="152" t="str">
        <f t="shared" ca="1" si="405"/>
        <v/>
      </c>
      <c r="AB1632" t="str">
        <f t="shared" si="406"/>
        <v/>
      </c>
      <c r="AC1632" t="str">
        <f t="shared" si="407"/>
        <v/>
      </c>
      <c r="AD1632" t="str">
        <f t="shared" si="408"/>
        <v/>
      </c>
      <c r="AE1632" s="4" t="str">
        <f t="shared" ca="1" si="417"/>
        <v/>
      </c>
    </row>
    <row r="1633" spans="7:31">
      <c r="G1633" s="117" cm="1">
        <f t="array" aca="1" ref="G1633" ca="1">SUMIFS(Proposed_Hours,Proposed_Labor_Category,$D1633,Proposed_Company,$C1633,Proposed_MSA_Code,$E1633)</f>
        <v>0</v>
      </c>
      <c r="H1633" s="7" t="str">
        <f t="shared" ca="1" si="409"/>
        <v/>
      </c>
      <c r="I1633" s="4" t="str" cm="1">
        <f t="array" aca="1" ref="I1633" ca="1">IFERROR(IF(SUMIFS(Proposed_Direct_Cost,Proposed_Labor_Category,$D1633,Proposed_Company,$C1633,Proposed_MSA_Code,$E1633)=0,"Not Proposed",SUMIFS(Proposed_Direct_Cost,Proposed_Labor_Category,$D1633,Proposed_Company,$C1633,Proposed_MSA_Code,$E1633)),"")</f>
        <v>Not Proposed</v>
      </c>
      <c r="J1633" s="117" cm="1">
        <f t="array" aca="1" ref="J1633" ca="1">SUMIFS(Invoice_Hours,Invoice_Labor_Category,$D1633,Invoice_Company,$C1633,Invoice_MSA_Code,$E1633)</f>
        <v>0</v>
      </c>
      <c r="K1633" s="7" t="str">
        <f t="shared" ca="1" si="410"/>
        <v/>
      </c>
      <c r="L1633" s="222" cm="1">
        <f t="array" aca="1" ref="L1633" ca="1">IFERROR(SUMIFS(Invoice_Direct_Cost,Invoice_Labor_Category,$D1633,Invoice_Company,$C1633,Invoice_MSA_Code,$E1633),"")</f>
        <v>0</v>
      </c>
      <c r="M1633" s="7" t="str">
        <f t="shared" ca="1" si="411"/>
        <v/>
      </c>
      <c r="N1633" s="220" t="str">
        <f t="shared" ca="1" si="416"/>
        <v/>
      </c>
      <c r="O1633" s="7" t="str">
        <f t="shared" ca="1" si="412"/>
        <v/>
      </c>
      <c r="P1633" s="7" t="str">
        <f t="shared" ca="1" si="413"/>
        <v/>
      </c>
      <c r="Q1633" s="7" t="str">
        <f t="shared" ca="1" si="414"/>
        <v/>
      </c>
      <c r="R1633" s="7" t="str">
        <f t="shared" ca="1" si="415"/>
        <v/>
      </c>
      <c r="S1633" s="7" t="str">
        <f t="shared" ca="1" si="402"/>
        <v/>
      </c>
      <c r="T1633" s="7" t="str">
        <f t="shared" ca="1" si="403"/>
        <v/>
      </c>
      <c r="V1633" s="120" cm="1">
        <f t="array" aca="1" ref="V1633" ca="1">SUMIFS(Invoice_Hours,Invoice_Labor_Category,$D1633,Invoice_Company,$C1633,Invoice_MSA_Code,$E1633)</f>
        <v>0</v>
      </c>
      <c r="W1633" s="121" t="str">
        <f t="shared" ca="1" si="404"/>
        <v/>
      </c>
      <c r="X1633" s="151" t="str">
        <f t="shared" ca="1" si="405"/>
        <v/>
      </c>
      <c r="AB1633" t="str">
        <f t="shared" si="406"/>
        <v/>
      </c>
      <c r="AC1633" t="str">
        <f t="shared" si="407"/>
        <v/>
      </c>
      <c r="AD1633" t="str">
        <f t="shared" si="408"/>
        <v/>
      </c>
      <c r="AE1633" s="4" t="str">
        <f t="shared" ca="1" si="417"/>
        <v/>
      </c>
    </row>
    <row r="1634" spans="7:31">
      <c r="G1634" s="117" cm="1">
        <f t="array" aca="1" ref="G1634" ca="1">SUMIFS(Proposed_Hours,Proposed_Labor_Category,$D1634,Proposed_Company,$C1634,Proposed_MSA_Code,$E1634)</f>
        <v>0</v>
      </c>
      <c r="H1634" s="7" t="str">
        <f t="shared" ca="1" si="409"/>
        <v/>
      </c>
      <c r="I1634" s="4" t="str" cm="1">
        <f t="array" aca="1" ref="I1634" ca="1">IFERROR(IF(SUMIFS(Proposed_Direct_Cost,Proposed_Labor_Category,$D1634,Proposed_Company,$C1634,Proposed_MSA_Code,$E1634)=0,"Not Proposed",SUMIFS(Proposed_Direct_Cost,Proposed_Labor_Category,$D1634,Proposed_Company,$C1634,Proposed_MSA_Code,$E1634)),"")</f>
        <v>Not Proposed</v>
      </c>
      <c r="J1634" s="117" cm="1">
        <f t="array" aca="1" ref="J1634" ca="1">SUMIFS(Invoice_Hours,Invoice_Labor_Category,$D1634,Invoice_Company,$C1634,Invoice_MSA_Code,$E1634)</f>
        <v>0</v>
      </c>
      <c r="K1634" s="7" t="str">
        <f t="shared" ca="1" si="410"/>
        <v/>
      </c>
      <c r="L1634" s="222" cm="1">
        <f t="array" aca="1" ref="L1634" ca="1">IFERROR(SUMIFS(Invoice_Direct_Cost,Invoice_Labor_Category,$D1634,Invoice_Company,$C1634,Invoice_MSA_Code,$E1634),"")</f>
        <v>0</v>
      </c>
      <c r="M1634" s="7" t="str">
        <f t="shared" ca="1" si="411"/>
        <v/>
      </c>
      <c r="N1634" s="220" t="str">
        <f t="shared" ca="1" si="416"/>
        <v/>
      </c>
      <c r="O1634" s="7" t="str">
        <f t="shared" ca="1" si="412"/>
        <v/>
      </c>
      <c r="P1634" s="7" t="str">
        <f t="shared" ca="1" si="413"/>
        <v/>
      </c>
      <c r="Q1634" s="7" t="str">
        <f t="shared" ca="1" si="414"/>
        <v/>
      </c>
      <c r="R1634" s="7" t="str">
        <f t="shared" ca="1" si="415"/>
        <v/>
      </c>
      <c r="S1634" s="7" t="str">
        <f t="shared" ca="1" si="402"/>
        <v/>
      </c>
      <c r="T1634" s="7" t="str">
        <f t="shared" ca="1" si="403"/>
        <v/>
      </c>
      <c r="V1634" s="120" cm="1">
        <f t="array" aca="1" ref="V1634" ca="1">SUMIFS(Invoice_Hours,Invoice_Labor_Category,$D1634,Invoice_Company,$C1634,Invoice_MSA_Code,$E1634)</f>
        <v>0</v>
      </c>
      <c r="W1634" s="121" t="str">
        <f t="shared" ca="1" si="404"/>
        <v/>
      </c>
      <c r="X1634" s="152" t="str">
        <f t="shared" ca="1" si="405"/>
        <v/>
      </c>
      <c r="AB1634" t="str">
        <f t="shared" si="406"/>
        <v/>
      </c>
      <c r="AC1634" t="str">
        <f t="shared" si="407"/>
        <v/>
      </c>
      <c r="AD1634" t="str">
        <f t="shared" si="408"/>
        <v/>
      </c>
      <c r="AE1634" s="4" t="str">
        <f t="shared" ca="1" si="417"/>
        <v/>
      </c>
    </row>
    <row r="1635" spans="7:31">
      <c r="G1635" s="117" cm="1">
        <f t="array" aca="1" ref="G1635" ca="1">SUMIFS(Proposed_Hours,Proposed_Labor_Category,$D1635,Proposed_Company,$C1635,Proposed_MSA_Code,$E1635)</f>
        <v>0</v>
      </c>
      <c r="H1635" s="7" t="str">
        <f t="shared" ca="1" si="409"/>
        <v/>
      </c>
      <c r="I1635" s="4" t="str" cm="1">
        <f t="array" aca="1" ref="I1635" ca="1">IFERROR(IF(SUMIFS(Proposed_Direct_Cost,Proposed_Labor_Category,$D1635,Proposed_Company,$C1635,Proposed_MSA_Code,$E1635)=0,"Not Proposed",SUMIFS(Proposed_Direct_Cost,Proposed_Labor_Category,$D1635,Proposed_Company,$C1635,Proposed_MSA_Code,$E1635)),"")</f>
        <v>Not Proposed</v>
      </c>
      <c r="J1635" s="117" cm="1">
        <f t="array" aca="1" ref="J1635" ca="1">SUMIFS(Invoice_Hours,Invoice_Labor_Category,$D1635,Invoice_Company,$C1635,Invoice_MSA_Code,$E1635)</f>
        <v>0</v>
      </c>
      <c r="K1635" s="7" t="str">
        <f t="shared" ca="1" si="410"/>
        <v/>
      </c>
      <c r="L1635" s="222" cm="1">
        <f t="array" aca="1" ref="L1635" ca="1">IFERROR(SUMIFS(Invoice_Direct_Cost,Invoice_Labor_Category,$D1635,Invoice_Company,$C1635,Invoice_MSA_Code,$E1635),"")</f>
        <v>0</v>
      </c>
      <c r="M1635" s="7" t="str">
        <f t="shared" ca="1" si="411"/>
        <v/>
      </c>
      <c r="N1635" s="220" t="str">
        <f t="shared" ca="1" si="416"/>
        <v/>
      </c>
      <c r="O1635" s="7" t="str">
        <f t="shared" ca="1" si="412"/>
        <v/>
      </c>
      <c r="P1635" s="7" t="str">
        <f t="shared" ca="1" si="413"/>
        <v/>
      </c>
      <c r="Q1635" s="7" t="str">
        <f t="shared" ca="1" si="414"/>
        <v/>
      </c>
      <c r="R1635" s="7" t="str">
        <f t="shared" ca="1" si="415"/>
        <v/>
      </c>
      <c r="S1635" s="7" t="str">
        <f t="shared" ca="1" si="402"/>
        <v/>
      </c>
      <c r="T1635" s="7" t="str">
        <f t="shared" ca="1" si="403"/>
        <v/>
      </c>
      <c r="V1635" s="120" cm="1">
        <f t="array" aca="1" ref="V1635" ca="1">SUMIFS(Invoice_Hours,Invoice_Labor_Category,$D1635,Invoice_Company,$C1635,Invoice_MSA_Code,$E1635)</f>
        <v>0</v>
      </c>
      <c r="W1635" s="121" t="str">
        <f t="shared" ca="1" si="404"/>
        <v/>
      </c>
      <c r="X1635" s="151" t="str">
        <f t="shared" ca="1" si="405"/>
        <v/>
      </c>
      <c r="AB1635" t="str">
        <f t="shared" si="406"/>
        <v/>
      </c>
      <c r="AC1635" t="str">
        <f t="shared" si="407"/>
        <v/>
      </c>
      <c r="AD1635" t="str">
        <f t="shared" si="408"/>
        <v/>
      </c>
      <c r="AE1635" s="4" t="str">
        <f t="shared" ca="1" si="417"/>
        <v/>
      </c>
    </row>
    <row r="1636" spans="7:31">
      <c r="G1636" s="117" cm="1">
        <f t="array" aca="1" ref="G1636" ca="1">SUMIFS(Proposed_Hours,Proposed_Labor_Category,$D1636,Proposed_Company,$C1636,Proposed_MSA_Code,$E1636)</f>
        <v>0</v>
      </c>
      <c r="H1636" s="7" t="str">
        <f t="shared" ca="1" si="409"/>
        <v/>
      </c>
      <c r="I1636" s="4" t="str" cm="1">
        <f t="array" aca="1" ref="I1636" ca="1">IFERROR(IF(SUMIFS(Proposed_Direct_Cost,Proposed_Labor_Category,$D1636,Proposed_Company,$C1636,Proposed_MSA_Code,$E1636)=0,"Not Proposed",SUMIFS(Proposed_Direct_Cost,Proposed_Labor_Category,$D1636,Proposed_Company,$C1636,Proposed_MSA_Code,$E1636)),"")</f>
        <v>Not Proposed</v>
      </c>
      <c r="J1636" s="117" cm="1">
        <f t="array" aca="1" ref="J1636" ca="1">SUMIFS(Invoice_Hours,Invoice_Labor_Category,$D1636,Invoice_Company,$C1636,Invoice_MSA_Code,$E1636)</f>
        <v>0</v>
      </c>
      <c r="K1636" s="7" t="str">
        <f t="shared" ca="1" si="410"/>
        <v/>
      </c>
      <c r="L1636" s="222" cm="1">
        <f t="array" aca="1" ref="L1636" ca="1">IFERROR(SUMIFS(Invoice_Direct_Cost,Invoice_Labor_Category,$D1636,Invoice_Company,$C1636,Invoice_MSA_Code,$E1636),"")</f>
        <v>0</v>
      </c>
      <c r="M1636" s="7" t="str">
        <f t="shared" ca="1" si="411"/>
        <v/>
      </c>
      <c r="N1636" s="220" t="str">
        <f t="shared" ca="1" si="416"/>
        <v/>
      </c>
      <c r="O1636" s="7" t="str">
        <f t="shared" ca="1" si="412"/>
        <v/>
      </c>
      <c r="P1636" s="7" t="str">
        <f t="shared" ca="1" si="413"/>
        <v/>
      </c>
      <c r="Q1636" s="7" t="str">
        <f t="shared" ca="1" si="414"/>
        <v/>
      </c>
      <c r="R1636" s="7" t="str">
        <f t="shared" ca="1" si="415"/>
        <v/>
      </c>
      <c r="S1636" s="7" t="str">
        <f t="shared" ca="1" si="402"/>
        <v/>
      </c>
      <c r="T1636" s="7" t="str">
        <f t="shared" ca="1" si="403"/>
        <v/>
      </c>
      <c r="V1636" s="120" cm="1">
        <f t="array" aca="1" ref="V1636" ca="1">SUMIFS(Invoice_Hours,Invoice_Labor_Category,$D1636,Invoice_Company,$C1636,Invoice_MSA_Code,$E1636)</f>
        <v>0</v>
      </c>
      <c r="W1636" s="121" t="str">
        <f t="shared" ca="1" si="404"/>
        <v/>
      </c>
      <c r="X1636" s="152" t="str">
        <f t="shared" ca="1" si="405"/>
        <v/>
      </c>
      <c r="AB1636" t="str">
        <f t="shared" si="406"/>
        <v/>
      </c>
      <c r="AC1636" t="str">
        <f t="shared" si="407"/>
        <v/>
      </c>
      <c r="AD1636" t="str">
        <f t="shared" si="408"/>
        <v/>
      </c>
      <c r="AE1636" s="4" t="str">
        <f t="shared" ca="1" si="417"/>
        <v/>
      </c>
    </row>
    <row r="1637" spans="7:31">
      <c r="G1637" s="117" cm="1">
        <f t="array" aca="1" ref="G1637" ca="1">SUMIFS(Proposed_Hours,Proposed_Labor_Category,$D1637,Proposed_Company,$C1637,Proposed_MSA_Code,$E1637)</f>
        <v>0</v>
      </c>
      <c r="H1637" s="7" t="str">
        <f t="shared" ca="1" si="409"/>
        <v/>
      </c>
      <c r="I1637" s="4" t="str" cm="1">
        <f t="array" aca="1" ref="I1637" ca="1">IFERROR(IF(SUMIFS(Proposed_Direct_Cost,Proposed_Labor_Category,$D1637,Proposed_Company,$C1637,Proposed_MSA_Code,$E1637)=0,"Not Proposed",SUMIFS(Proposed_Direct_Cost,Proposed_Labor_Category,$D1637,Proposed_Company,$C1637,Proposed_MSA_Code,$E1637)),"")</f>
        <v>Not Proposed</v>
      </c>
      <c r="J1637" s="117" cm="1">
        <f t="array" aca="1" ref="J1637" ca="1">SUMIFS(Invoice_Hours,Invoice_Labor_Category,$D1637,Invoice_Company,$C1637,Invoice_MSA_Code,$E1637)</f>
        <v>0</v>
      </c>
      <c r="K1637" s="7" t="str">
        <f t="shared" ca="1" si="410"/>
        <v/>
      </c>
      <c r="L1637" s="222" cm="1">
        <f t="array" aca="1" ref="L1637" ca="1">IFERROR(SUMIFS(Invoice_Direct_Cost,Invoice_Labor_Category,$D1637,Invoice_Company,$C1637,Invoice_MSA_Code,$E1637),"")</f>
        <v>0</v>
      </c>
      <c r="M1637" s="7" t="str">
        <f t="shared" ca="1" si="411"/>
        <v/>
      </c>
      <c r="N1637" s="220" t="str">
        <f t="shared" ca="1" si="416"/>
        <v/>
      </c>
      <c r="O1637" s="7" t="str">
        <f t="shared" ca="1" si="412"/>
        <v/>
      </c>
      <c r="P1637" s="7" t="str">
        <f t="shared" ca="1" si="413"/>
        <v/>
      </c>
      <c r="Q1637" s="7" t="str">
        <f t="shared" ca="1" si="414"/>
        <v/>
      </c>
      <c r="R1637" s="7" t="str">
        <f t="shared" ca="1" si="415"/>
        <v/>
      </c>
      <c r="S1637" s="7" t="str">
        <f t="shared" ca="1" si="402"/>
        <v/>
      </c>
      <c r="T1637" s="7" t="str">
        <f t="shared" ca="1" si="403"/>
        <v/>
      </c>
      <c r="V1637" s="120" cm="1">
        <f t="array" aca="1" ref="V1637" ca="1">SUMIFS(Invoice_Hours,Invoice_Labor_Category,$D1637,Invoice_Company,$C1637,Invoice_MSA_Code,$E1637)</f>
        <v>0</v>
      </c>
      <c r="W1637" s="121" t="str">
        <f t="shared" ca="1" si="404"/>
        <v/>
      </c>
      <c r="X1637" s="151" t="str">
        <f t="shared" ca="1" si="405"/>
        <v/>
      </c>
      <c r="AB1637" t="str">
        <f t="shared" si="406"/>
        <v/>
      </c>
      <c r="AC1637" t="str">
        <f t="shared" si="407"/>
        <v/>
      </c>
      <c r="AD1637" t="str">
        <f t="shared" si="408"/>
        <v/>
      </c>
      <c r="AE1637" s="4" t="str">
        <f t="shared" ca="1" si="417"/>
        <v/>
      </c>
    </row>
    <row r="1638" spans="7:31">
      <c r="G1638" s="117" cm="1">
        <f t="array" aca="1" ref="G1638" ca="1">SUMIFS(Proposed_Hours,Proposed_Labor_Category,$D1638,Proposed_Company,$C1638,Proposed_MSA_Code,$E1638)</f>
        <v>0</v>
      </c>
      <c r="H1638" s="7" t="str">
        <f t="shared" ca="1" si="409"/>
        <v/>
      </c>
      <c r="I1638" s="4" t="str" cm="1">
        <f t="array" aca="1" ref="I1638" ca="1">IFERROR(IF(SUMIFS(Proposed_Direct_Cost,Proposed_Labor_Category,$D1638,Proposed_Company,$C1638,Proposed_MSA_Code,$E1638)=0,"Not Proposed",SUMIFS(Proposed_Direct_Cost,Proposed_Labor_Category,$D1638,Proposed_Company,$C1638,Proposed_MSA_Code,$E1638)),"")</f>
        <v>Not Proposed</v>
      </c>
      <c r="J1638" s="117" cm="1">
        <f t="array" aca="1" ref="J1638" ca="1">SUMIFS(Invoice_Hours,Invoice_Labor_Category,$D1638,Invoice_Company,$C1638,Invoice_MSA_Code,$E1638)</f>
        <v>0</v>
      </c>
      <c r="K1638" s="7" t="str">
        <f t="shared" ca="1" si="410"/>
        <v/>
      </c>
      <c r="L1638" s="222" cm="1">
        <f t="array" aca="1" ref="L1638" ca="1">IFERROR(SUMIFS(Invoice_Direct_Cost,Invoice_Labor_Category,$D1638,Invoice_Company,$C1638,Invoice_MSA_Code,$E1638),"")</f>
        <v>0</v>
      </c>
      <c r="M1638" s="7" t="str">
        <f t="shared" ca="1" si="411"/>
        <v/>
      </c>
      <c r="N1638" s="220" t="str">
        <f t="shared" ca="1" si="416"/>
        <v/>
      </c>
      <c r="O1638" s="7" t="str">
        <f t="shared" ca="1" si="412"/>
        <v/>
      </c>
      <c r="P1638" s="7" t="str">
        <f t="shared" ca="1" si="413"/>
        <v/>
      </c>
      <c r="Q1638" s="7" t="str">
        <f t="shared" ca="1" si="414"/>
        <v/>
      </c>
      <c r="R1638" s="7" t="str">
        <f t="shared" ca="1" si="415"/>
        <v/>
      </c>
      <c r="S1638" s="7" t="str">
        <f t="shared" ca="1" si="402"/>
        <v/>
      </c>
      <c r="T1638" s="7" t="str">
        <f t="shared" ca="1" si="403"/>
        <v/>
      </c>
      <c r="V1638" s="120" cm="1">
        <f t="array" aca="1" ref="V1638" ca="1">SUMIFS(Invoice_Hours,Invoice_Labor_Category,$D1638,Invoice_Company,$C1638,Invoice_MSA_Code,$E1638)</f>
        <v>0</v>
      </c>
      <c r="W1638" s="121" t="str">
        <f t="shared" ca="1" si="404"/>
        <v/>
      </c>
      <c r="X1638" s="152" t="str">
        <f t="shared" ca="1" si="405"/>
        <v/>
      </c>
      <c r="AB1638" t="str">
        <f t="shared" si="406"/>
        <v/>
      </c>
      <c r="AC1638" t="str">
        <f t="shared" si="407"/>
        <v/>
      </c>
      <c r="AD1638" t="str">
        <f t="shared" si="408"/>
        <v/>
      </c>
      <c r="AE1638" s="4" t="str">
        <f t="shared" ca="1" si="417"/>
        <v/>
      </c>
    </row>
    <row r="1639" spans="7:31">
      <c r="G1639" s="117" cm="1">
        <f t="array" aca="1" ref="G1639" ca="1">SUMIFS(Proposed_Hours,Proposed_Labor_Category,$D1639,Proposed_Company,$C1639,Proposed_MSA_Code,$E1639)</f>
        <v>0</v>
      </c>
      <c r="H1639" s="7" t="str">
        <f t="shared" ca="1" si="409"/>
        <v/>
      </c>
      <c r="I1639" s="4" t="str" cm="1">
        <f t="array" aca="1" ref="I1639" ca="1">IFERROR(IF(SUMIFS(Proposed_Direct_Cost,Proposed_Labor_Category,$D1639,Proposed_Company,$C1639,Proposed_MSA_Code,$E1639)=0,"Not Proposed",SUMIFS(Proposed_Direct_Cost,Proposed_Labor_Category,$D1639,Proposed_Company,$C1639,Proposed_MSA_Code,$E1639)),"")</f>
        <v>Not Proposed</v>
      </c>
      <c r="J1639" s="117" cm="1">
        <f t="array" aca="1" ref="J1639" ca="1">SUMIFS(Invoice_Hours,Invoice_Labor_Category,$D1639,Invoice_Company,$C1639,Invoice_MSA_Code,$E1639)</f>
        <v>0</v>
      </c>
      <c r="K1639" s="7" t="str">
        <f t="shared" ca="1" si="410"/>
        <v/>
      </c>
      <c r="L1639" s="222" cm="1">
        <f t="array" aca="1" ref="L1639" ca="1">IFERROR(SUMIFS(Invoice_Direct_Cost,Invoice_Labor_Category,$D1639,Invoice_Company,$C1639,Invoice_MSA_Code,$E1639),"")</f>
        <v>0</v>
      </c>
      <c r="M1639" s="7" t="str">
        <f t="shared" ca="1" si="411"/>
        <v/>
      </c>
      <c r="N1639" s="220" t="str">
        <f t="shared" ca="1" si="416"/>
        <v/>
      </c>
      <c r="O1639" s="7" t="str">
        <f t="shared" ca="1" si="412"/>
        <v/>
      </c>
      <c r="P1639" s="7" t="str">
        <f t="shared" ca="1" si="413"/>
        <v/>
      </c>
      <c r="Q1639" s="7" t="str">
        <f t="shared" ca="1" si="414"/>
        <v/>
      </c>
      <c r="R1639" s="7" t="str">
        <f t="shared" ca="1" si="415"/>
        <v/>
      </c>
      <c r="S1639" s="7" t="str">
        <f t="shared" ca="1" si="402"/>
        <v/>
      </c>
      <c r="T1639" s="7" t="str">
        <f t="shared" ca="1" si="403"/>
        <v/>
      </c>
      <c r="V1639" s="120" cm="1">
        <f t="array" aca="1" ref="V1639" ca="1">SUMIFS(Invoice_Hours,Invoice_Labor_Category,$D1639,Invoice_Company,$C1639,Invoice_MSA_Code,$E1639)</f>
        <v>0</v>
      </c>
      <c r="W1639" s="121" t="str">
        <f t="shared" ca="1" si="404"/>
        <v/>
      </c>
      <c r="X1639" s="151" t="str">
        <f t="shared" ca="1" si="405"/>
        <v/>
      </c>
      <c r="AB1639" t="str">
        <f t="shared" si="406"/>
        <v/>
      </c>
      <c r="AC1639" t="str">
        <f t="shared" si="407"/>
        <v/>
      </c>
      <c r="AD1639" t="str">
        <f t="shared" si="408"/>
        <v/>
      </c>
      <c r="AE1639" s="4" t="str">
        <f t="shared" ca="1" si="417"/>
        <v/>
      </c>
    </row>
    <row r="1640" spans="7:31">
      <c r="G1640" s="117" cm="1">
        <f t="array" aca="1" ref="G1640" ca="1">SUMIFS(Proposed_Hours,Proposed_Labor_Category,$D1640,Proposed_Company,$C1640,Proposed_MSA_Code,$E1640)</f>
        <v>0</v>
      </c>
      <c r="H1640" s="7" t="str">
        <f t="shared" ca="1" si="409"/>
        <v/>
      </c>
      <c r="I1640" s="4" t="str" cm="1">
        <f t="array" aca="1" ref="I1640" ca="1">IFERROR(IF(SUMIFS(Proposed_Direct_Cost,Proposed_Labor_Category,$D1640,Proposed_Company,$C1640,Proposed_MSA_Code,$E1640)=0,"Not Proposed",SUMIFS(Proposed_Direct_Cost,Proposed_Labor_Category,$D1640,Proposed_Company,$C1640,Proposed_MSA_Code,$E1640)),"")</f>
        <v>Not Proposed</v>
      </c>
      <c r="J1640" s="117" cm="1">
        <f t="array" aca="1" ref="J1640" ca="1">SUMIFS(Invoice_Hours,Invoice_Labor_Category,$D1640,Invoice_Company,$C1640,Invoice_MSA_Code,$E1640)</f>
        <v>0</v>
      </c>
      <c r="K1640" s="7" t="str">
        <f t="shared" ca="1" si="410"/>
        <v/>
      </c>
      <c r="L1640" s="222" cm="1">
        <f t="array" aca="1" ref="L1640" ca="1">IFERROR(SUMIFS(Invoice_Direct_Cost,Invoice_Labor_Category,$D1640,Invoice_Company,$C1640,Invoice_MSA_Code,$E1640),"")</f>
        <v>0</v>
      </c>
      <c r="M1640" s="7" t="str">
        <f t="shared" ca="1" si="411"/>
        <v/>
      </c>
      <c r="N1640" s="220" t="str">
        <f t="shared" ca="1" si="416"/>
        <v/>
      </c>
      <c r="O1640" s="7" t="str">
        <f t="shared" ca="1" si="412"/>
        <v/>
      </c>
      <c r="P1640" s="7" t="str">
        <f t="shared" ca="1" si="413"/>
        <v/>
      </c>
      <c r="Q1640" s="7" t="str">
        <f t="shared" ca="1" si="414"/>
        <v/>
      </c>
      <c r="R1640" s="7" t="str">
        <f t="shared" ca="1" si="415"/>
        <v/>
      </c>
      <c r="S1640" s="7" t="str">
        <f t="shared" ca="1" si="402"/>
        <v/>
      </c>
      <c r="T1640" s="7" t="str">
        <f t="shared" ca="1" si="403"/>
        <v/>
      </c>
      <c r="V1640" s="120" cm="1">
        <f t="array" aca="1" ref="V1640" ca="1">SUMIFS(Invoice_Hours,Invoice_Labor_Category,$D1640,Invoice_Company,$C1640,Invoice_MSA_Code,$E1640)</f>
        <v>0</v>
      </c>
      <c r="W1640" s="121" t="str">
        <f t="shared" ca="1" si="404"/>
        <v/>
      </c>
      <c r="X1640" s="152" t="str">
        <f t="shared" ca="1" si="405"/>
        <v/>
      </c>
      <c r="AB1640" t="str">
        <f t="shared" si="406"/>
        <v/>
      </c>
      <c r="AC1640" t="str">
        <f t="shared" si="407"/>
        <v/>
      </c>
      <c r="AD1640" t="str">
        <f t="shared" si="408"/>
        <v/>
      </c>
      <c r="AE1640" s="4" t="str">
        <f t="shared" ca="1" si="417"/>
        <v/>
      </c>
    </row>
    <row r="1641" spans="7:31">
      <c r="G1641" s="117" cm="1">
        <f t="array" aca="1" ref="G1641" ca="1">SUMIFS(Proposed_Hours,Proposed_Labor_Category,$D1641,Proposed_Company,$C1641,Proposed_MSA_Code,$E1641)</f>
        <v>0</v>
      </c>
      <c r="H1641" s="7" t="str">
        <f t="shared" ca="1" si="409"/>
        <v/>
      </c>
      <c r="I1641" s="4" t="str" cm="1">
        <f t="array" aca="1" ref="I1641" ca="1">IFERROR(IF(SUMIFS(Proposed_Direct_Cost,Proposed_Labor_Category,$D1641,Proposed_Company,$C1641,Proposed_MSA_Code,$E1641)=0,"Not Proposed",SUMIFS(Proposed_Direct_Cost,Proposed_Labor_Category,$D1641,Proposed_Company,$C1641,Proposed_MSA_Code,$E1641)),"")</f>
        <v>Not Proposed</v>
      </c>
      <c r="J1641" s="117" cm="1">
        <f t="array" aca="1" ref="J1641" ca="1">SUMIFS(Invoice_Hours,Invoice_Labor_Category,$D1641,Invoice_Company,$C1641,Invoice_MSA_Code,$E1641)</f>
        <v>0</v>
      </c>
      <c r="K1641" s="7" t="str">
        <f t="shared" ca="1" si="410"/>
        <v/>
      </c>
      <c r="L1641" s="222" cm="1">
        <f t="array" aca="1" ref="L1641" ca="1">IFERROR(SUMIFS(Invoice_Direct_Cost,Invoice_Labor_Category,$D1641,Invoice_Company,$C1641,Invoice_MSA_Code,$E1641),"")</f>
        <v>0</v>
      </c>
      <c r="M1641" s="7" t="str">
        <f t="shared" ca="1" si="411"/>
        <v/>
      </c>
      <c r="N1641" s="220" t="str">
        <f t="shared" ca="1" si="416"/>
        <v/>
      </c>
      <c r="O1641" s="7" t="str">
        <f t="shared" ca="1" si="412"/>
        <v/>
      </c>
      <c r="P1641" s="7" t="str">
        <f t="shared" ca="1" si="413"/>
        <v/>
      </c>
      <c r="Q1641" s="7" t="str">
        <f t="shared" ca="1" si="414"/>
        <v/>
      </c>
      <c r="R1641" s="7" t="str">
        <f t="shared" ca="1" si="415"/>
        <v/>
      </c>
      <c r="S1641" s="7" t="str">
        <f t="shared" ca="1" si="402"/>
        <v/>
      </c>
      <c r="T1641" s="7" t="str">
        <f t="shared" ca="1" si="403"/>
        <v/>
      </c>
      <c r="V1641" s="120" cm="1">
        <f t="array" aca="1" ref="V1641" ca="1">SUMIFS(Invoice_Hours,Invoice_Labor_Category,$D1641,Invoice_Company,$C1641,Invoice_MSA_Code,$E1641)</f>
        <v>0</v>
      </c>
      <c r="W1641" s="121" t="str">
        <f t="shared" ca="1" si="404"/>
        <v/>
      </c>
      <c r="X1641" s="151" t="str">
        <f t="shared" ca="1" si="405"/>
        <v/>
      </c>
      <c r="AB1641" t="str">
        <f t="shared" si="406"/>
        <v/>
      </c>
      <c r="AC1641" t="str">
        <f t="shared" si="407"/>
        <v/>
      </c>
      <c r="AD1641" t="str">
        <f t="shared" si="408"/>
        <v/>
      </c>
      <c r="AE1641" s="4" t="str">
        <f t="shared" ca="1" si="417"/>
        <v/>
      </c>
    </row>
    <row r="1642" spans="7:31">
      <c r="G1642" s="117" cm="1">
        <f t="array" aca="1" ref="G1642" ca="1">SUMIFS(Proposed_Hours,Proposed_Labor_Category,$D1642,Proposed_Company,$C1642,Proposed_MSA_Code,$E1642)</f>
        <v>0</v>
      </c>
      <c r="H1642" s="7" t="str">
        <f t="shared" ca="1" si="409"/>
        <v/>
      </c>
      <c r="I1642" s="4" t="str" cm="1">
        <f t="array" aca="1" ref="I1642" ca="1">IFERROR(IF(SUMIFS(Proposed_Direct_Cost,Proposed_Labor_Category,$D1642,Proposed_Company,$C1642,Proposed_MSA_Code,$E1642)=0,"Not Proposed",SUMIFS(Proposed_Direct_Cost,Proposed_Labor_Category,$D1642,Proposed_Company,$C1642,Proposed_MSA_Code,$E1642)),"")</f>
        <v>Not Proposed</v>
      </c>
      <c r="J1642" s="117" cm="1">
        <f t="array" aca="1" ref="J1642" ca="1">SUMIFS(Invoice_Hours,Invoice_Labor_Category,$D1642,Invoice_Company,$C1642,Invoice_MSA_Code,$E1642)</f>
        <v>0</v>
      </c>
      <c r="K1642" s="7" t="str">
        <f t="shared" ca="1" si="410"/>
        <v/>
      </c>
      <c r="L1642" s="222" cm="1">
        <f t="array" aca="1" ref="L1642" ca="1">IFERROR(SUMIFS(Invoice_Direct_Cost,Invoice_Labor_Category,$D1642,Invoice_Company,$C1642,Invoice_MSA_Code,$E1642),"")</f>
        <v>0</v>
      </c>
      <c r="M1642" s="7" t="str">
        <f t="shared" ca="1" si="411"/>
        <v/>
      </c>
      <c r="N1642" s="220" t="str">
        <f t="shared" ca="1" si="416"/>
        <v/>
      </c>
      <c r="O1642" s="7" t="str">
        <f t="shared" ca="1" si="412"/>
        <v/>
      </c>
      <c r="P1642" s="7" t="str">
        <f t="shared" ca="1" si="413"/>
        <v/>
      </c>
      <c r="Q1642" s="7" t="str">
        <f t="shared" ca="1" si="414"/>
        <v/>
      </c>
      <c r="R1642" s="7" t="str">
        <f t="shared" ca="1" si="415"/>
        <v/>
      </c>
      <c r="S1642" s="7" t="str">
        <f t="shared" ca="1" si="402"/>
        <v/>
      </c>
      <c r="T1642" s="7" t="str">
        <f t="shared" ca="1" si="403"/>
        <v/>
      </c>
      <c r="V1642" s="120" cm="1">
        <f t="array" aca="1" ref="V1642" ca="1">SUMIFS(Invoice_Hours,Invoice_Labor_Category,$D1642,Invoice_Company,$C1642,Invoice_MSA_Code,$E1642)</f>
        <v>0</v>
      </c>
      <c r="W1642" s="121" t="str">
        <f t="shared" ca="1" si="404"/>
        <v/>
      </c>
      <c r="X1642" s="152" t="str">
        <f t="shared" ca="1" si="405"/>
        <v/>
      </c>
      <c r="AB1642" t="str">
        <f t="shared" si="406"/>
        <v/>
      </c>
      <c r="AC1642" t="str">
        <f t="shared" si="407"/>
        <v/>
      </c>
      <c r="AD1642" t="str">
        <f t="shared" si="408"/>
        <v/>
      </c>
      <c r="AE1642" s="4" t="str">
        <f t="shared" ca="1" si="417"/>
        <v/>
      </c>
    </row>
    <row r="1643" spans="7:31">
      <c r="G1643" s="117" cm="1">
        <f t="array" aca="1" ref="G1643" ca="1">SUMIFS(Proposed_Hours,Proposed_Labor_Category,$D1643,Proposed_Company,$C1643,Proposed_MSA_Code,$E1643)</f>
        <v>0</v>
      </c>
      <c r="H1643" s="7" t="str">
        <f t="shared" ca="1" si="409"/>
        <v/>
      </c>
      <c r="I1643" s="4" t="str" cm="1">
        <f t="array" aca="1" ref="I1643" ca="1">IFERROR(IF(SUMIFS(Proposed_Direct_Cost,Proposed_Labor_Category,$D1643,Proposed_Company,$C1643,Proposed_MSA_Code,$E1643)=0,"Not Proposed",SUMIFS(Proposed_Direct_Cost,Proposed_Labor_Category,$D1643,Proposed_Company,$C1643,Proposed_MSA_Code,$E1643)),"")</f>
        <v>Not Proposed</v>
      </c>
      <c r="J1643" s="117" cm="1">
        <f t="array" aca="1" ref="J1643" ca="1">SUMIFS(Invoice_Hours,Invoice_Labor_Category,$D1643,Invoice_Company,$C1643,Invoice_MSA_Code,$E1643)</f>
        <v>0</v>
      </c>
      <c r="K1643" s="7" t="str">
        <f t="shared" ca="1" si="410"/>
        <v/>
      </c>
      <c r="L1643" s="222" cm="1">
        <f t="array" aca="1" ref="L1643" ca="1">IFERROR(SUMIFS(Invoice_Direct_Cost,Invoice_Labor_Category,$D1643,Invoice_Company,$C1643,Invoice_MSA_Code,$E1643),"")</f>
        <v>0</v>
      </c>
      <c r="M1643" s="7" t="str">
        <f t="shared" ca="1" si="411"/>
        <v/>
      </c>
      <c r="N1643" s="220" t="str">
        <f t="shared" ca="1" si="416"/>
        <v/>
      </c>
      <c r="O1643" s="7" t="str">
        <f t="shared" ca="1" si="412"/>
        <v/>
      </c>
      <c r="P1643" s="7" t="str">
        <f t="shared" ca="1" si="413"/>
        <v/>
      </c>
      <c r="Q1643" s="7" t="str">
        <f t="shared" ca="1" si="414"/>
        <v/>
      </c>
      <c r="R1643" s="7" t="str">
        <f t="shared" ca="1" si="415"/>
        <v/>
      </c>
      <c r="S1643" s="7" t="str">
        <f t="shared" ca="1" si="402"/>
        <v/>
      </c>
      <c r="T1643" s="7" t="str">
        <f t="shared" ca="1" si="403"/>
        <v/>
      </c>
      <c r="V1643" s="120" cm="1">
        <f t="array" aca="1" ref="V1643" ca="1">SUMIFS(Invoice_Hours,Invoice_Labor_Category,$D1643,Invoice_Company,$C1643,Invoice_MSA_Code,$E1643)</f>
        <v>0</v>
      </c>
      <c r="W1643" s="121" t="str">
        <f t="shared" ca="1" si="404"/>
        <v/>
      </c>
      <c r="X1643" s="151" t="str">
        <f t="shared" ca="1" si="405"/>
        <v/>
      </c>
      <c r="AB1643" t="str">
        <f t="shared" si="406"/>
        <v/>
      </c>
      <c r="AC1643" t="str">
        <f t="shared" si="407"/>
        <v/>
      </c>
      <c r="AD1643" t="str">
        <f t="shared" si="408"/>
        <v/>
      </c>
      <c r="AE1643" s="4" t="str">
        <f t="shared" ca="1" si="417"/>
        <v/>
      </c>
    </row>
    <row r="1644" spans="7:31">
      <c r="G1644" s="117" cm="1">
        <f t="array" aca="1" ref="G1644" ca="1">SUMIFS(Proposed_Hours,Proposed_Labor_Category,$D1644,Proposed_Company,$C1644,Proposed_MSA_Code,$E1644)</f>
        <v>0</v>
      </c>
      <c r="H1644" s="7" t="str">
        <f t="shared" ca="1" si="409"/>
        <v/>
      </c>
      <c r="I1644" s="4" t="str" cm="1">
        <f t="array" aca="1" ref="I1644" ca="1">IFERROR(IF(SUMIFS(Proposed_Direct_Cost,Proposed_Labor_Category,$D1644,Proposed_Company,$C1644,Proposed_MSA_Code,$E1644)=0,"Not Proposed",SUMIFS(Proposed_Direct_Cost,Proposed_Labor_Category,$D1644,Proposed_Company,$C1644,Proposed_MSA_Code,$E1644)),"")</f>
        <v>Not Proposed</v>
      </c>
      <c r="J1644" s="117" cm="1">
        <f t="array" aca="1" ref="J1644" ca="1">SUMIFS(Invoice_Hours,Invoice_Labor_Category,$D1644,Invoice_Company,$C1644,Invoice_MSA_Code,$E1644)</f>
        <v>0</v>
      </c>
      <c r="K1644" s="7" t="str">
        <f t="shared" ca="1" si="410"/>
        <v/>
      </c>
      <c r="L1644" s="222" cm="1">
        <f t="array" aca="1" ref="L1644" ca="1">IFERROR(SUMIFS(Invoice_Direct_Cost,Invoice_Labor_Category,$D1644,Invoice_Company,$C1644,Invoice_MSA_Code,$E1644),"")</f>
        <v>0</v>
      </c>
      <c r="M1644" s="7" t="str">
        <f t="shared" ca="1" si="411"/>
        <v/>
      </c>
      <c r="N1644" s="220" t="str">
        <f t="shared" ca="1" si="416"/>
        <v/>
      </c>
      <c r="O1644" s="7" t="str">
        <f t="shared" ca="1" si="412"/>
        <v/>
      </c>
      <c r="P1644" s="7" t="str">
        <f t="shared" ca="1" si="413"/>
        <v/>
      </c>
      <c r="Q1644" s="7" t="str">
        <f t="shared" ca="1" si="414"/>
        <v/>
      </c>
      <c r="R1644" s="7" t="str">
        <f t="shared" ca="1" si="415"/>
        <v/>
      </c>
      <c r="S1644" s="7" t="str">
        <f t="shared" ca="1" si="402"/>
        <v/>
      </c>
      <c r="T1644" s="7" t="str">
        <f t="shared" ca="1" si="403"/>
        <v/>
      </c>
      <c r="V1644" s="120" cm="1">
        <f t="array" aca="1" ref="V1644" ca="1">SUMIFS(Invoice_Hours,Invoice_Labor_Category,$D1644,Invoice_Company,$C1644,Invoice_MSA_Code,$E1644)</f>
        <v>0</v>
      </c>
      <c r="W1644" s="121" t="str">
        <f t="shared" ca="1" si="404"/>
        <v/>
      </c>
      <c r="X1644" s="152" t="str">
        <f t="shared" ca="1" si="405"/>
        <v/>
      </c>
      <c r="AB1644" t="str">
        <f t="shared" si="406"/>
        <v/>
      </c>
      <c r="AC1644" t="str">
        <f t="shared" si="407"/>
        <v/>
      </c>
      <c r="AD1644" t="str">
        <f t="shared" si="408"/>
        <v/>
      </c>
      <c r="AE1644" s="4" t="str">
        <f t="shared" ca="1" si="417"/>
        <v/>
      </c>
    </row>
    <row r="1645" spans="7:31">
      <c r="G1645" s="117" cm="1">
        <f t="array" aca="1" ref="G1645" ca="1">SUMIFS(Proposed_Hours,Proposed_Labor_Category,$D1645,Proposed_Company,$C1645,Proposed_MSA_Code,$E1645)</f>
        <v>0</v>
      </c>
      <c r="H1645" s="7" t="str">
        <f t="shared" ca="1" si="409"/>
        <v/>
      </c>
      <c r="I1645" s="4" t="str" cm="1">
        <f t="array" aca="1" ref="I1645" ca="1">IFERROR(IF(SUMIFS(Proposed_Direct_Cost,Proposed_Labor_Category,$D1645,Proposed_Company,$C1645,Proposed_MSA_Code,$E1645)=0,"Not Proposed",SUMIFS(Proposed_Direct_Cost,Proposed_Labor_Category,$D1645,Proposed_Company,$C1645,Proposed_MSA_Code,$E1645)),"")</f>
        <v>Not Proposed</v>
      </c>
      <c r="J1645" s="117" cm="1">
        <f t="array" aca="1" ref="J1645" ca="1">SUMIFS(Invoice_Hours,Invoice_Labor_Category,$D1645,Invoice_Company,$C1645,Invoice_MSA_Code,$E1645)</f>
        <v>0</v>
      </c>
      <c r="K1645" s="7" t="str">
        <f t="shared" ca="1" si="410"/>
        <v/>
      </c>
      <c r="L1645" s="222" cm="1">
        <f t="array" aca="1" ref="L1645" ca="1">IFERROR(SUMIFS(Invoice_Direct_Cost,Invoice_Labor_Category,$D1645,Invoice_Company,$C1645,Invoice_MSA_Code,$E1645),"")</f>
        <v>0</v>
      </c>
      <c r="M1645" s="7" t="str">
        <f t="shared" ca="1" si="411"/>
        <v/>
      </c>
      <c r="N1645" s="220" t="str">
        <f t="shared" ca="1" si="416"/>
        <v/>
      </c>
      <c r="O1645" s="7" t="str">
        <f t="shared" ca="1" si="412"/>
        <v/>
      </c>
      <c r="P1645" s="7" t="str">
        <f t="shared" ca="1" si="413"/>
        <v/>
      </c>
      <c r="Q1645" s="7" t="str">
        <f t="shared" ca="1" si="414"/>
        <v/>
      </c>
      <c r="R1645" s="7" t="str">
        <f t="shared" ca="1" si="415"/>
        <v/>
      </c>
      <c r="S1645" s="7" t="str">
        <f t="shared" ca="1" si="402"/>
        <v/>
      </c>
      <c r="T1645" s="7" t="str">
        <f t="shared" ca="1" si="403"/>
        <v/>
      </c>
      <c r="V1645" s="120" cm="1">
        <f t="array" aca="1" ref="V1645" ca="1">SUMIFS(Invoice_Hours,Invoice_Labor_Category,$D1645,Invoice_Company,$C1645,Invoice_MSA_Code,$E1645)</f>
        <v>0</v>
      </c>
      <c r="W1645" s="121" t="str">
        <f t="shared" ca="1" si="404"/>
        <v/>
      </c>
      <c r="X1645" s="151" t="str">
        <f t="shared" ca="1" si="405"/>
        <v/>
      </c>
      <c r="AB1645" t="str">
        <f t="shared" si="406"/>
        <v/>
      </c>
      <c r="AC1645" t="str">
        <f t="shared" si="407"/>
        <v/>
      </c>
      <c r="AD1645" t="str">
        <f t="shared" si="408"/>
        <v/>
      </c>
      <c r="AE1645" s="4" t="str">
        <f t="shared" ca="1" si="417"/>
        <v/>
      </c>
    </row>
    <row r="1646" spans="7:31">
      <c r="G1646" s="117" cm="1">
        <f t="array" aca="1" ref="G1646" ca="1">SUMIFS(Proposed_Hours,Proposed_Labor_Category,$D1646,Proposed_Company,$C1646,Proposed_MSA_Code,$E1646)</f>
        <v>0</v>
      </c>
      <c r="H1646" s="7" t="str">
        <f t="shared" ca="1" si="409"/>
        <v/>
      </c>
      <c r="I1646" s="4" t="str" cm="1">
        <f t="array" aca="1" ref="I1646" ca="1">IFERROR(IF(SUMIFS(Proposed_Direct_Cost,Proposed_Labor_Category,$D1646,Proposed_Company,$C1646,Proposed_MSA_Code,$E1646)=0,"Not Proposed",SUMIFS(Proposed_Direct_Cost,Proposed_Labor_Category,$D1646,Proposed_Company,$C1646,Proposed_MSA_Code,$E1646)),"")</f>
        <v>Not Proposed</v>
      </c>
      <c r="J1646" s="117" cm="1">
        <f t="array" aca="1" ref="J1646" ca="1">SUMIFS(Invoice_Hours,Invoice_Labor_Category,$D1646,Invoice_Company,$C1646,Invoice_MSA_Code,$E1646)</f>
        <v>0</v>
      </c>
      <c r="K1646" s="7" t="str">
        <f t="shared" ca="1" si="410"/>
        <v/>
      </c>
      <c r="L1646" s="222" cm="1">
        <f t="array" aca="1" ref="L1646" ca="1">IFERROR(SUMIFS(Invoice_Direct_Cost,Invoice_Labor_Category,$D1646,Invoice_Company,$C1646,Invoice_MSA_Code,$E1646),"")</f>
        <v>0</v>
      </c>
      <c r="M1646" s="7" t="str">
        <f t="shared" ca="1" si="411"/>
        <v/>
      </c>
      <c r="N1646" s="220" t="str">
        <f t="shared" ca="1" si="416"/>
        <v/>
      </c>
      <c r="O1646" s="7" t="str">
        <f t="shared" ca="1" si="412"/>
        <v/>
      </c>
      <c r="P1646" s="7" t="str">
        <f t="shared" ca="1" si="413"/>
        <v/>
      </c>
      <c r="Q1646" s="7" t="str">
        <f t="shared" ca="1" si="414"/>
        <v/>
      </c>
      <c r="R1646" s="7" t="str">
        <f t="shared" ca="1" si="415"/>
        <v/>
      </c>
      <c r="S1646" s="7" t="str">
        <f t="shared" ca="1" si="402"/>
        <v/>
      </c>
      <c r="T1646" s="7" t="str">
        <f t="shared" ca="1" si="403"/>
        <v/>
      </c>
      <c r="V1646" s="120" cm="1">
        <f t="array" aca="1" ref="V1646" ca="1">SUMIFS(Invoice_Hours,Invoice_Labor_Category,$D1646,Invoice_Company,$C1646,Invoice_MSA_Code,$E1646)</f>
        <v>0</v>
      </c>
      <c r="W1646" s="121" t="str">
        <f t="shared" ca="1" si="404"/>
        <v/>
      </c>
      <c r="X1646" s="152" t="str">
        <f t="shared" ca="1" si="405"/>
        <v/>
      </c>
      <c r="AB1646" t="str">
        <f t="shared" si="406"/>
        <v/>
      </c>
      <c r="AC1646" t="str">
        <f t="shared" si="407"/>
        <v/>
      </c>
      <c r="AD1646" t="str">
        <f t="shared" si="408"/>
        <v/>
      </c>
      <c r="AE1646" s="4" t="str">
        <f t="shared" ca="1" si="417"/>
        <v/>
      </c>
    </row>
    <row r="1647" spans="7:31">
      <c r="G1647" s="117" cm="1">
        <f t="array" aca="1" ref="G1647" ca="1">SUMIFS(Proposed_Hours,Proposed_Labor_Category,$D1647,Proposed_Company,$C1647,Proposed_MSA_Code,$E1647)</f>
        <v>0</v>
      </c>
      <c r="H1647" s="7" t="str">
        <f t="shared" ca="1" si="409"/>
        <v/>
      </c>
      <c r="I1647" s="4" t="str" cm="1">
        <f t="array" aca="1" ref="I1647" ca="1">IFERROR(IF(SUMIFS(Proposed_Direct_Cost,Proposed_Labor_Category,$D1647,Proposed_Company,$C1647,Proposed_MSA_Code,$E1647)=0,"Not Proposed",SUMIFS(Proposed_Direct_Cost,Proposed_Labor_Category,$D1647,Proposed_Company,$C1647,Proposed_MSA_Code,$E1647)),"")</f>
        <v>Not Proposed</v>
      </c>
      <c r="J1647" s="117" cm="1">
        <f t="array" aca="1" ref="J1647" ca="1">SUMIFS(Invoice_Hours,Invoice_Labor_Category,$D1647,Invoice_Company,$C1647,Invoice_MSA_Code,$E1647)</f>
        <v>0</v>
      </c>
      <c r="K1647" s="7" t="str">
        <f t="shared" ca="1" si="410"/>
        <v/>
      </c>
      <c r="L1647" s="222" cm="1">
        <f t="array" aca="1" ref="L1647" ca="1">IFERROR(SUMIFS(Invoice_Direct_Cost,Invoice_Labor_Category,$D1647,Invoice_Company,$C1647,Invoice_MSA_Code,$E1647),"")</f>
        <v>0</v>
      </c>
      <c r="M1647" s="7" t="str">
        <f t="shared" ca="1" si="411"/>
        <v/>
      </c>
      <c r="N1647" s="220" t="str">
        <f t="shared" ca="1" si="416"/>
        <v/>
      </c>
      <c r="O1647" s="7" t="str">
        <f t="shared" ca="1" si="412"/>
        <v/>
      </c>
      <c r="P1647" s="7" t="str">
        <f t="shared" ca="1" si="413"/>
        <v/>
      </c>
      <c r="Q1647" s="7" t="str">
        <f t="shared" ca="1" si="414"/>
        <v/>
      </c>
      <c r="R1647" s="7" t="str">
        <f t="shared" ca="1" si="415"/>
        <v/>
      </c>
      <c r="S1647" s="7" t="str">
        <f t="shared" ca="1" si="402"/>
        <v/>
      </c>
      <c r="T1647" s="7" t="str">
        <f t="shared" ca="1" si="403"/>
        <v/>
      </c>
      <c r="V1647" s="120" cm="1">
        <f t="array" aca="1" ref="V1647" ca="1">SUMIFS(Invoice_Hours,Invoice_Labor_Category,$D1647,Invoice_Company,$C1647,Invoice_MSA_Code,$E1647)</f>
        <v>0</v>
      </c>
      <c r="W1647" s="121" t="str">
        <f t="shared" ca="1" si="404"/>
        <v/>
      </c>
      <c r="X1647" s="151" t="str">
        <f t="shared" ca="1" si="405"/>
        <v/>
      </c>
      <c r="AB1647" t="str">
        <f t="shared" si="406"/>
        <v/>
      </c>
      <c r="AC1647" t="str">
        <f t="shared" si="407"/>
        <v/>
      </c>
      <c r="AD1647" t="str">
        <f t="shared" si="408"/>
        <v/>
      </c>
      <c r="AE1647" s="4" t="str">
        <f t="shared" ca="1" si="417"/>
        <v/>
      </c>
    </row>
    <row r="1648" spans="7:31">
      <c r="G1648" s="117" cm="1">
        <f t="array" aca="1" ref="G1648" ca="1">SUMIFS(Proposed_Hours,Proposed_Labor_Category,$D1648,Proposed_Company,$C1648,Proposed_MSA_Code,$E1648)</f>
        <v>0</v>
      </c>
      <c r="H1648" s="7" t="str">
        <f t="shared" ca="1" si="409"/>
        <v/>
      </c>
      <c r="I1648" s="4" t="str" cm="1">
        <f t="array" aca="1" ref="I1648" ca="1">IFERROR(IF(SUMIFS(Proposed_Direct_Cost,Proposed_Labor_Category,$D1648,Proposed_Company,$C1648,Proposed_MSA_Code,$E1648)=0,"Not Proposed",SUMIFS(Proposed_Direct_Cost,Proposed_Labor_Category,$D1648,Proposed_Company,$C1648,Proposed_MSA_Code,$E1648)),"")</f>
        <v>Not Proposed</v>
      </c>
      <c r="J1648" s="117" cm="1">
        <f t="array" aca="1" ref="J1648" ca="1">SUMIFS(Invoice_Hours,Invoice_Labor_Category,$D1648,Invoice_Company,$C1648,Invoice_MSA_Code,$E1648)</f>
        <v>0</v>
      </c>
      <c r="K1648" s="7" t="str">
        <f t="shared" ca="1" si="410"/>
        <v/>
      </c>
      <c r="L1648" s="222" cm="1">
        <f t="array" aca="1" ref="L1648" ca="1">IFERROR(SUMIFS(Invoice_Direct_Cost,Invoice_Labor_Category,$D1648,Invoice_Company,$C1648,Invoice_MSA_Code,$E1648),"")</f>
        <v>0</v>
      </c>
      <c r="M1648" s="7" t="str">
        <f t="shared" ca="1" si="411"/>
        <v/>
      </c>
      <c r="N1648" s="220" t="str">
        <f t="shared" ca="1" si="416"/>
        <v/>
      </c>
      <c r="O1648" s="7" t="str">
        <f t="shared" ca="1" si="412"/>
        <v/>
      </c>
      <c r="P1648" s="7" t="str">
        <f t="shared" ca="1" si="413"/>
        <v/>
      </c>
      <c r="Q1648" s="7" t="str">
        <f t="shared" ca="1" si="414"/>
        <v/>
      </c>
      <c r="R1648" s="7" t="str">
        <f t="shared" ca="1" si="415"/>
        <v/>
      </c>
      <c r="S1648" s="7" t="str">
        <f t="shared" ca="1" si="402"/>
        <v/>
      </c>
      <c r="T1648" s="7" t="str">
        <f t="shared" ca="1" si="403"/>
        <v/>
      </c>
      <c r="V1648" s="120" cm="1">
        <f t="array" aca="1" ref="V1648" ca="1">SUMIFS(Invoice_Hours,Invoice_Labor_Category,$D1648,Invoice_Company,$C1648,Invoice_MSA_Code,$E1648)</f>
        <v>0</v>
      </c>
      <c r="W1648" s="121" t="str">
        <f t="shared" ca="1" si="404"/>
        <v/>
      </c>
      <c r="X1648" s="152" t="str">
        <f t="shared" ca="1" si="405"/>
        <v/>
      </c>
      <c r="AB1648" t="str">
        <f t="shared" si="406"/>
        <v/>
      </c>
      <c r="AC1648" t="str">
        <f t="shared" si="407"/>
        <v/>
      </c>
      <c r="AD1648" t="str">
        <f t="shared" si="408"/>
        <v/>
      </c>
      <c r="AE1648" s="4" t="str">
        <f t="shared" ca="1" si="417"/>
        <v/>
      </c>
    </row>
    <row r="1649" spans="7:31">
      <c r="G1649" s="117" cm="1">
        <f t="array" aca="1" ref="G1649" ca="1">SUMIFS(Proposed_Hours,Proposed_Labor_Category,$D1649,Proposed_Company,$C1649,Proposed_MSA_Code,$E1649)</f>
        <v>0</v>
      </c>
      <c r="H1649" s="7" t="str">
        <f t="shared" ca="1" si="409"/>
        <v/>
      </c>
      <c r="I1649" s="4" t="str" cm="1">
        <f t="array" aca="1" ref="I1649" ca="1">IFERROR(IF(SUMIFS(Proposed_Direct_Cost,Proposed_Labor_Category,$D1649,Proposed_Company,$C1649,Proposed_MSA_Code,$E1649)=0,"Not Proposed",SUMIFS(Proposed_Direct_Cost,Proposed_Labor_Category,$D1649,Proposed_Company,$C1649,Proposed_MSA_Code,$E1649)),"")</f>
        <v>Not Proposed</v>
      </c>
      <c r="J1649" s="117" cm="1">
        <f t="array" aca="1" ref="J1649" ca="1">SUMIFS(Invoice_Hours,Invoice_Labor_Category,$D1649,Invoice_Company,$C1649,Invoice_MSA_Code,$E1649)</f>
        <v>0</v>
      </c>
      <c r="K1649" s="7" t="str">
        <f t="shared" ca="1" si="410"/>
        <v/>
      </c>
      <c r="L1649" s="222" cm="1">
        <f t="array" aca="1" ref="L1649" ca="1">IFERROR(SUMIFS(Invoice_Direct_Cost,Invoice_Labor_Category,$D1649,Invoice_Company,$C1649,Invoice_MSA_Code,$E1649),"")</f>
        <v>0</v>
      </c>
      <c r="M1649" s="7" t="str">
        <f t="shared" ca="1" si="411"/>
        <v/>
      </c>
      <c r="N1649" s="220" t="str">
        <f t="shared" ca="1" si="416"/>
        <v/>
      </c>
      <c r="O1649" s="7" t="str">
        <f t="shared" ca="1" si="412"/>
        <v/>
      </c>
      <c r="P1649" s="7" t="str">
        <f t="shared" ca="1" si="413"/>
        <v/>
      </c>
      <c r="Q1649" s="7" t="str">
        <f t="shared" ca="1" si="414"/>
        <v/>
      </c>
      <c r="R1649" s="7" t="str">
        <f t="shared" ca="1" si="415"/>
        <v/>
      </c>
      <c r="S1649" s="7" t="str">
        <f t="shared" ca="1" si="402"/>
        <v/>
      </c>
      <c r="T1649" s="7" t="str">
        <f t="shared" ca="1" si="403"/>
        <v/>
      </c>
      <c r="V1649" s="120" cm="1">
        <f t="array" aca="1" ref="V1649" ca="1">SUMIFS(Invoice_Hours,Invoice_Labor_Category,$D1649,Invoice_Company,$C1649,Invoice_MSA_Code,$E1649)</f>
        <v>0</v>
      </c>
      <c r="W1649" s="121" t="str">
        <f t="shared" ca="1" si="404"/>
        <v/>
      </c>
      <c r="X1649" s="151" t="str">
        <f t="shared" ca="1" si="405"/>
        <v/>
      </c>
      <c r="AB1649" t="str">
        <f t="shared" si="406"/>
        <v/>
      </c>
      <c r="AC1649" t="str">
        <f t="shared" si="407"/>
        <v/>
      </c>
      <c r="AD1649" t="str">
        <f t="shared" si="408"/>
        <v/>
      </c>
      <c r="AE1649" s="4" t="str">
        <f t="shared" ca="1" si="417"/>
        <v/>
      </c>
    </row>
    <row r="1650" spans="7:31">
      <c r="G1650" s="117" cm="1">
        <f t="array" aca="1" ref="G1650" ca="1">SUMIFS(Proposed_Hours,Proposed_Labor_Category,$D1650,Proposed_Company,$C1650,Proposed_MSA_Code,$E1650)</f>
        <v>0</v>
      </c>
      <c r="H1650" s="7" t="str">
        <f t="shared" ca="1" si="409"/>
        <v/>
      </c>
      <c r="I1650" s="4" t="str" cm="1">
        <f t="array" aca="1" ref="I1650" ca="1">IFERROR(IF(SUMIFS(Proposed_Direct_Cost,Proposed_Labor_Category,$D1650,Proposed_Company,$C1650,Proposed_MSA_Code,$E1650)=0,"Not Proposed",SUMIFS(Proposed_Direct_Cost,Proposed_Labor_Category,$D1650,Proposed_Company,$C1650,Proposed_MSA_Code,$E1650)),"")</f>
        <v>Not Proposed</v>
      </c>
      <c r="J1650" s="117" cm="1">
        <f t="array" aca="1" ref="J1650" ca="1">SUMIFS(Invoice_Hours,Invoice_Labor_Category,$D1650,Invoice_Company,$C1650,Invoice_MSA_Code,$E1650)</f>
        <v>0</v>
      </c>
      <c r="K1650" s="7" t="str">
        <f t="shared" ca="1" si="410"/>
        <v/>
      </c>
      <c r="L1650" s="222" cm="1">
        <f t="array" aca="1" ref="L1650" ca="1">IFERROR(SUMIFS(Invoice_Direct_Cost,Invoice_Labor_Category,$D1650,Invoice_Company,$C1650,Invoice_MSA_Code,$E1650),"")</f>
        <v>0</v>
      </c>
      <c r="M1650" s="7" t="str">
        <f t="shared" ca="1" si="411"/>
        <v/>
      </c>
      <c r="N1650" s="220" t="str">
        <f t="shared" ca="1" si="416"/>
        <v/>
      </c>
      <c r="O1650" s="7" t="str">
        <f t="shared" ca="1" si="412"/>
        <v/>
      </c>
      <c r="P1650" s="7" t="str">
        <f t="shared" ca="1" si="413"/>
        <v/>
      </c>
      <c r="Q1650" s="7" t="str">
        <f t="shared" ca="1" si="414"/>
        <v/>
      </c>
      <c r="R1650" s="7" t="str">
        <f t="shared" ca="1" si="415"/>
        <v/>
      </c>
      <c r="S1650" s="7" t="str">
        <f t="shared" ca="1" si="402"/>
        <v/>
      </c>
      <c r="T1650" s="7" t="str">
        <f t="shared" ca="1" si="403"/>
        <v/>
      </c>
      <c r="V1650" s="120" cm="1">
        <f t="array" aca="1" ref="V1650" ca="1">SUMIFS(Invoice_Hours,Invoice_Labor_Category,$D1650,Invoice_Company,$C1650,Invoice_MSA_Code,$E1650)</f>
        <v>0</v>
      </c>
      <c r="W1650" s="121" t="str">
        <f t="shared" ca="1" si="404"/>
        <v/>
      </c>
      <c r="X1650" s="152" t="str">
        <f t="shared" ca="1" si="405"/>
        <v/>
      </c>
      <c r="AB1650" t="str">
        <f t="shared" si="406"/>
        <v/>
      </c>
      <c r="AC1650" t="str">
        <f t="shared" si="407"/>
        <v/>
      </c>
      <c r="AD1650" t="str">
        <f t="shared" si="408"/>
        <v/>
      </c>
      <c r="AE1650" s="4" t="str">
        <f t="shared" ca="1" si="417"/>
        <v/>
      </c>
    </row>
    <row r="1651" spans="7:31">
      <c r="G1651" s="117" cm="1">
        <f t="array" aca="1" ref="G1651" ca="1">SUMIFS(Proposed_Hours,Proposed_Labor_Category,$D1651,Proposed_Company,$C1651,Proposed_MSA_Code,$E1651)</f>
        <v>0</v>
      </c>
      <c r="H1651" s="7" t="str">
        <f t="shared" ca="1" si="409"/>
        <v/>
      </c>
      <c r="I1651" s="4" t="str" cm="1">
        <f t="array" aca="1" ref="I1651" ca="1">IFERROR(IF(SUMIFS(Proposed_Direct_Cost,Proposed_Labor_Category,$D1651,Proposed_Company,$C1651,Proposed_MSA_Code,$E1651)=0,"Not Proposed",SUMIFS(Proposed_Direct_Cost,Proposed_Labor_Category,$D1651,Proposed_Company,$C1651,Proposed_MSA_Code,$E1651)),"")</f>
        <v>Not Proposed</v>
      </c>
      <c r="J1651" s="117" cm="1">
        <f t="array" aca="1" ref="J1651" ca="1">SUMIFS(Invoice_Hours,Invoice_Labor_Category,$D1651,Invoice_Company,$C1651,Invoice_MSA_Code,$E1651)</f>
        <v>0</v>
      </c>
      <c r="K1651" s="7" t="str">
        <f t="shared" ca="1" si="410"/>
        <v/>
      </c>
      <c r="L1651" s="222" cm="1">
        <f t="array" aca="1" ref="L1651" ca="1">IFERROR(SUMIFS(Invoice_Direct_Cost,Invoice_Labor_Category,$D1651,Invoice_Company,$C1651,Invoice_MSA_Code,$E1651),"")</f>
        <v>0</v>
      </c>
      <c r="M1651" s="7" t="str">
        <f t="shared" ca="1" si="411"/>
        <v/>
      </c>
      <c r="N1651" s="220" t="str">
        <f t="shared" ca="1" si="416"/>
        <v/>
      </c>
      <c r="O1651" s="7" t="str">
        <f t="shared" ca="1" si="412"/>
        <v/>
      </c>
      <c r="P1651" s="7" t="str">
        <f t="shared" ca="1" si="413"/>
        <v/>
      </c>
      <c r="Q1651" s="7" t="str">
        <f t="shared" ca="1" si="414"/>
        <v/>
      </c>
      <c r="R1651" s="7" t="str">
        <f t="shared" ca="1" si="415"/>
        <v/>
      </c>
      <c r="S1651" s="7" t="str">
        <f t="shared" ca="1" si="402"/>
        <v/>
      </c>
      <c r="T1651" s="7" t="str">
        <f t="shared" ca="1" si="403"/>
        <v/>
      </c>
      <c r="V1651" s="120" cm="1">
        <f t="array" aca="1" ref="V1651" ca="1">SUMIFS(Invoice_Hours,Invoice_Labor_Category,$D1651,Invoice_Company,$C1651,Invoice_MSA_Code,$E1651)</f>
        <v>0</v>
      </c>
      <c r="W1651" s="121" t="str">
        <f t="shared" ca="1" si="404"/>
        <v/>
      </c>
      <c r="X1651" s="151" t="str">
        <f t="shared" ca="1" si="405"/>
        <v/>
      </c>
      <c r="AB1651" t="str">
        <f t="shared" si="406"/>
        <v/>
      </c>
      <c r="AC1651" t="str">
        <f t="shared" si="407"/>
        <v/>
      </c>
      <c r="AD1651" t="str">
        <f t="shared" si="408"/>
        <v/>
      </c>
      <c r="AE1651" s="4" t="str">
        <f t="shared" ca="1" si="417"/>
        <v/>
      </c>
    </row>
    <row r="1652" spans="7:31">
      <c r="G1652" s="117" cm="1">
        <f t="array" aca="1" ref="G1652" ca="1">SUMIFS(Proposed_Hours,Proposed_Labor_Category,$D1652,Proposed_Company,$C1652,Proposed_MSA_Code,$E1652)</f>
        <v>0</v>
      </c>
      <c r="H1652" s="7" t="str">
        <f t="shared" ca="1" si="409"/>
        <v/>
      </c>
      <c r="I1652" s="4" t="str" cm="1">
        <f t="array" aca="1" ref="I1652" ca="1">IFERROR(IF(SUMIFS(Proposed_Direct_Cost,Proposed_Labor_Category,$D1652,Proposed_Company,$C1652,Proposed_MSA_Code,$E1652)=0,"Not Proposed",SUMIFS(Proposed_Direct_Cost,Proposed_Labor_Category,$D1652,Proposed_Company,$C1652,Proposed_MSA_Code,$E1652)),"")</f>
        <v>Not Proposed</v>
      </c>
      <c r="J1652" s="117" cm="1">
        <f t="array" aca="1" ref="J1652" ca="1">SUMIFS(Invoice_Hours,Invoice_Labor_Category,$D1652,Invoice_Company,$C1652,Invoice_MSA_Code,$E1652)</f>
        <v>0</v>
      </c>
      <c r="K1652" s="7" t="str">
        <f t="shared" ca="1" si="410"/>
        <v/>
      </c>
      <c r="L1652" s="222" cm="1">
        <f t="array" aca="1" ref="L1652" ca="1">IFERROR(SUMIFS(Invoice_Direct_Cost,Invoice_Labor_Category,$D1652,Invoice_Company,$C1652,Invoice_MSA_Code,$E1652),"")</f>
        <v>0</v>
      </c>
      <c r="M1652" s="7" t="str">
        <f t="shared" ca="1" si="411"/>
        <v/>
      </c>
      <c r="N1652" s="220" t="str">
        <f t="shared" ca="1" si="416"/>
        <v/>
      </c>
      <c r="O1652" s="7" t="str">
        <f t="shared" ca="1" si="412"/>
        <v/>
      </c>
      <c r="P1652" s="7" t="str">
        <f t="shared" ca="1" si="413"/>
        <v/>
      </c>
      <c r="Q1652" s="7" t="str">
        <f t="shared" ca="1" si="414"/>
        <v/>
      </c>
      <c r="R1652" s="7" t="str">
        <f t="shared" ca="1" si="415"/>
        <v/>
      </c>
      <c r="S1652" s="7" t="str">
        <f t="shared" ca="1" si="402"/>
        <v/>
      </c>
      <c r="T1652" s="7" t="str">
        <f t="shared" ca="1" si="403"/>
        <v/>
      </c>
      <c r="V1652" s="120" cm="1">
        <f t="array" aca="1" ref="V1652" ca="1">SUMIFS(Invoice_Hours,Invoice_Labor_Category,$D1652,Invoice_Company,$C1652,Invoice_MSA_Code,$E1652)</f>
        <v>0</v>
      </c>
      <c r="W1652" s="121" t="str">
        <f t="shared" ca="1" si="404"/>
        <v/>
      </c>
      <c r="X1652" s="152" t="str">
        <f t="shared" ca="1" si="405"/>
        <v/>
      </c>
      <c r="AB1652" t="str">
        <f t="shared" si="406"/>
        <v/>
      </c>
      <c r="AC1652" t="str">
        <f t="shared" si="407"/>
        <v/>
      </c>
      <c r="AD1652" t="str">
        <f t="shared" si="408"/>
        <v/>
      </c>
      <c r="AE1652" s="4" t="str">
        <f t="shared" ca="1" si="417"/>
        <v/>
      </c>
    </row>
    <row r="1653" spans="7:31">
      <c r="G1653" s="117" cm="1">
        <f t="array" aca="1" ref="G1653" ca="1">SUMIFS(Proposed_Hours,Proposed_Labor_Category,$D1653,Proposed_Company,$C1653,Proposed_MSA_Code,$E1653)</f>
        <v>0</v>
      </c>
      <c r="H1653" s="7" t="str">
        <f t="shared" ca="1" si="409"/>
        <v/>
      </c>
      <c r="I1653" s="4" t="str" cm="1">
        <f t="array" aca="1" ref="I1653" ca="1">IFERROR(IF(SUMIFS(Proposed_Direct_Cost,Proposed_Labor_Category,$D1653,Proposed_Company,$C1653,Proposed_MSA_Code,$E1653)=0,"Not Proposed",SUMIFS(Proposed_Direct_Cost,Proposed_Labor_Category,$D1653,Proposed_Company,$C1653,Proposed_MSA_Code,$E1653)),"")</f>
        <v>Not Proposed</v>
      </c>
      <c r="J1653" s="117" cm="1">
        <f t="array" aca="1" ref="J1653" ca="1">SUMIFS(Invoice_Hours,Invoice_Labor_Category,$D1653,Invoice_Company,$C1653,Invoice_MSA_Code,$E1653)</f>
        <v>0</v>
      </c>
      <c r="K1653" s="7" t="str">
        <f t="shared" ca="1" si="410"/>
        <v/>
      </c>
      <c r="L1653" s="222" cm="1">
        <f t="array" aca="1" ref="L1653" ca="1">IFERROR(SUMIFS(Invoice_Direct_Cost,Invoice_Labor_Category,$D1653,Invoice_Company,$C1653,Invoice_MSA_Code,$E1653),"")</f>
        <v>0</v>
      </c>
      <c r="M1653" s="7" t="str">
        <f t="shared" ca="1" si="411"/>
        <v/>
      </c>
      <c r="N1653" s="220" t="str">
        <f t="shared" ca="1" si="416"/>
        <v/>
      </c>
      <c r="O1653" s="7" t="str">
        <f t="shared" ca="1" si="412"/>
        <v/>
      </c>
      <c r="P1653" s="7" t="str">
        <f t="shared" ca="1" si="413"/>
        <v/>
      </c>
      <c r="Q1653" s="7" t="str">
        <f t="shared" ca="1" si="414"/>
        <v/>
      </c>
      <c r="R1653" s="7" t="str">
        <f t="shared" ca="1" si="415"/>
        <v/>
      </c>
      <c r="S1653" s="7" t="str">
        <f t="shared" ca="1" si="402"/>
        <v/>
      </c>
      <c r="T1653" s="7" t="str">
        <f t="shared" ca="1" si="403"/>
        <v/>
      </c>
      <c r="V1653" s="120" cm="1">
        <f t="array" aca="1" ref="V1653" ca="1">SUMIFS(Invoice_Hours,Invoice_Labor_Category,$D1653,Invoice_Company,$C1653,Invoice_MSA_Code,$E1653)</f>
        <v>0</v>
      </c>
      <c r="W1653" s="121" t="str">
        <f t="shared" ca="1" si="404"/>
        <v/>
      </c>
      <c r="X1653" s="151" t="str">
        <f t="shared" ca="1" si="405"/>
        <v/>
      </c>
      <c r="AB1653" t="str">
        <f t="shared" si="406"/>
        <v/>
      </c>
      <c r="AC1653" t="str">
        <f t="shared" si="407"/>
        <v/>
      </c>
      <c r="AD1653" t="str">
        <f t="shared" si="408"/>
        <v/>
      </c>
      <c r="AE1653" s="4" t="str">
        <f t="shared" ca="1" si="417"/>
        <v/>
      </c>
    </row>
    <row r="1654" spans="7:31">
      <c r="G1654" s="117" cm="1">
        <f t="array" aca="1" ref="G1654" ca="1">SUMIFS(Proposed_Hours,Proposed_Labor_Category,$D1654,Proposed_Company,$C1654,Proposed_MSA_Code,$E1654)</f>
        <v>0</v>
      </c>
      <c r="H1654" s="7" t="str">
        <f t="shared" ca="1" si="409"/>
        <v/>
      </c>
      <c r="I1654" s="4" t="str" cm="1">
        <f t="array" aca="1" ref="I1654" ca="1">IFERROR(IF(SUMIFS(Proposed_Direct_Cost,Proposed_Labor_Category,$D1654,Proposed_Company,$C1654,Proposed_MSA_Code,$E1654)=0,"Not Proposed",SUMIFS(Proposed_Direct_Cost,Proposed_Labor_Category,$D1654,Proposed_Company,$C1654,Proposed_MSA_Code,$E1654)),"")</f>
        <v>Not Proposed</v>
      </c>
      <c r="J1654" s="117" cm="1">
        <f t="array" aca="1" ref="J1654" ca="1">SUMIFS(Invoice_Hours,Invoice_Labor_Category,$D1654,Invoice_Company,$C1654,Invoice_MSA_Code,$E1654)</f>
        <v>0</v>
      </c>
      <c r="K1654" s="7" t="str">
        <f t="shared" ca="1" si="410"/>
        <v/>
      </c>
      <c r="L1654" s="222" cm="1">
        <f t="array" aca="1" ref="L1654" ca="1">IFERROR(SUMIFS(Invoice_Direct_Cost,Invoice_Labor_Category,$D1654,Invoice_Company,$C1654,Invoice_MSA_Code,$E1654),"")</f>
        <v>0</v>
      </c>
      <c r="M1654" s="7" t="str">
        <f t="shared" ca="1" si="411"/>
        <v/>
      </c>
      <c r="N1654" s="220" t="str">
        <f t="shared" ca="1" si="416"/>
        <v/>
      </c>
      <c r="O1654" s="7" t="str">
        <f t="shared" ca="1" si="412"/>
        <v/>
      </c>
      <c r="P1654" s="7" t="str">
        <f t="shared" ca="1" si="413"/>
        <v/>
      </c>
      <c r="Q1654" s="7" t="str">
        <f t="shared" ca="1" si="414"/>
        <v/>
      </c>
      <c r="R1654" s="7" t="str">
        <f t="shared" ca="1" si="415"/>
        <v/>
      </c>
      <c r="S1654" s="7" t="str">
        <f t="shared" ca="1" si="402"/>
        <v/>
      </c>
      <c r="T1654" s="7" t="str">
        <f t="shared" ca="1" si="403"/>
        <v/>
      </c>
      <c r="V1654" s="120" cm="1">
        <f t="array" aca="1" ref="V1654" ca="1">SUMIFS(Invoice_Hours,Invoice_Labor_Category,$D1654,Invoice_Company,$C1654,Invoice_MSA_Code,$E1654)</f>
        <v>0</v>
      </c>
      <c r="W1654" s="121" t="str">
        <f t="shared" ca="1" si="404"/>
        <v/>
      </c>
      <c r="X1654" s="152" t="str">
        <f t="shared" ca="1" si="405"/>
        <v/>
      </c>
      <c r="AB1654" t="str">
        <f t="shared" si="406"/>
        <v/>
      </c>
      <c r="AC1654" t="str">
        <f t="shared" si="407"/>
        <v/>
      </c>
      <c r="AD1654" t="str">
        <f t="shared" si="408"/>
        <v/>
      </c>
      <c r="AE1654" s="4" t="str">
        <f t="shared" ca="1" si="417"/>
        <v/>
      </c>
    </row>
    <row r="1655" spans="7:31">
      <c r="G1655" s="117" cm="1">
        <f t="array" aca="1" ref="G1655" ca="1">SUMIFS(Proposed_Hours,Proposed_Labor_Category,$D1655,Proposed_Company,$C1655,Proposed_MSA_Code,$E1655)</f>
        <v>0</v>
      </c>
      <c r="H1655" s="7" t="str">
        <f t="shared" ca="1" si="409"/>
        <v/>
      </c>
      <c r="I1655" s="4" t="str" cm="1">
        <f t="array" aca="1" ref="I1655" ca="1">IFERROR(IF(SUMIFS(Proposed_Direct_Cost,Proposed_Labor_Category,$D1655,Proposed_Company,$C1655,Proposed_MSA_Code,$E1655)=0,"Not Proposed",SUMIFS(Proposed_Direct_Cost,Proposed_Labor_Category,$D1655,Proposed_Company,$C1655,Proposed_MSA_Code,$E1655)),"")</f>
        <v>Not Proposed</v>
      </c>
      <c r="J1655" s="117" cm="1">
        <f t="array" aca="1" ref="J1655" ca="1">SUMIFS(Invoice_Hours,Invoice_Labor_Category,$D1655,Invoice_Company,$C1655,Invoice_MSA_Code,$E1655)</f>
        <v>0</v>
      </c>
      <c r="K1655" s="7" t="str">
        <f t="shared" ca="1" si="410"/>
        <v/>
      </c>
      <c r="L1655" s="222" cm="1">
        <f t="array" aca="1" ref="L1655" ca="1">IFERROR(SUMIFS(Invoice_Direct_Cost,Invoice_Labor_Category,$D1655,Invoice_Company,$C1655,Invoice_MSA_Code,$E1655),"")</f>
        <v>0</v>
      </c>
      <c r="M1655" s="7" t="str">
        <f t="shared" ca="1" si="411"/>
        <v/>
      </c>
      <c r="N1655" s="220" t="str">
        <f t="shared" ca="1" si="416"/>
        <v/>
      </c>
      <c r="O1655" s="7" t="str">
        <f t="shared" ca="1" si="412"/>
        <v/>
      </c>
      <c r="P1655" s="7" t="str">
        <f t="shared" ca="1" si="413"/>
        <v/>
      </c>
      <c r="Q1655" s="7" t="str">
        <f t="shared" ca="1" si="414"/>
        <v/>
      </c>
      <c r="R1655" s="7" t="str">
        <f t="shared" ca="1" si="415"/>
        <v/>
      </c>
      <c r="S1655" s="7" t="str">
        <f t="shared" ca="1" si="402"/>
        <v/>
      </c>
      <c r="T1655" s="7" t="str">
        <f t="shared" ca="1" si="403"/>
        <v/>
      </c>
      <c r="V1655" s="120" cm="1">
        <f t="array" aca="1" ref="V1655" ca="1">SUMIFS(Invoice_Hours,Invoice_Labor_Category,$D1655,Invoice_Company,$C1655,Invoice_MSA_Code,$E1655)</f>
        <v>0</v>
      </c>
      <c r="W1655" s="121" t="str">
        <f t="shared" ca="1" si="404"/>
        <v/>
      </c>
      <c r="X1655" s="151" t="str">
        <f t="shared" ca="1" si="405"/>
        <v/>
      </c>
      <c r="AB1655" t="str">
        <f t="shared" si="406"/>
        <v/>
      </c>
      <c r="AC1655" t="str">
        <f t="shared" si="407"/>
        <v/>
      </c>
      <c r="AD1655" t="str">
        <f t="shared" si="408"/>
        <v/>
      </c>
      <c r="AE1655" s="4" t="str">
        <f t="shared" ca="1" si="417"/>
        <v/>
      </c>
    </row>
    <row r="1656" spans="7:31">
      <c r="G1656" s="117" cm="1">
        <f t="array" aca="1" ref="G1656" ca="1">SUMIFS(Proposed_Hours,Proposed_Labor_Category,$D1656,Proposed_Company,$C1656,Proposed_MSA_Code,$E1656)</f>
        <v>0</v>
      </c>
      <c r="H1656" s="7" t="str">
        <f t="shared" ca="1" si="409"/>
        <v/>
      </c>
      <c r="I1656" s="4" t="str" cm="1">
        <f t="array" aca="1" ref="I1656" ca="1">IFERROR(IF(SUMIFS(Proposed_Direct_Cost,Proposed_Labor_Category,$D1656,Proposed_Company,$C1656,Proposed_MSA_Code,$E1656)=0,"Not Proposed",SUMIFS(Proposed_Direct_Cost,Proposed_Labor_Category,$D1656,Proposed_Company,$C1656,Proposed_MSA_Code,$E1656)),"")</f>
        <v>Not Proposed</v>
      </c>
      <c r="J1656" s="117" cm="1">
        <f t="array" aca="1" ref="J1656" ca="1">SUMIFS(Invoice_Hours,Invoice_Labor_Category,$D1656,Invoice_Company,$C1656,Invoice_MSA_Code,$E1656)</f>
        <v>0</v>
      </c>
      <c r="K1656" s="7" t="str">
        <f t="shared" ca="1" si="410"/>
        <v/>
      </c>
      <c r="L1656" s="222" cm="1">
        <f t="array" aca="1" ref="L1656" ca="1">IFERROR(SUMIFS(Invoice_Direct_Cost,Invoice_Labor_Category,$D1656,Invoice_Company,$C1656,Invoice_MSA_Code,$E1656),"")</f>
        <v>0</v>
      </c>
      <c r="M1656" s="7" t="str">
        <f t="shared" ca="1" si="411"/>
        <v/>
      </c>
      <c r="N1656" s="220" t="str">
        <f t="shared" ca="1" si="416"/>
        <v/>
      </c>
      <c r="O1656" s="7" t="str">
        <f t="shared" ca="1" si="412"/>
        <v/>
      </c>
      <c r="P1656" s="7" t="str">
        <f t="shared" ca="1" si="413"/>
        <v/>
      </c>
      <c r="Q1656" s="7" t="str">
        <f t="shared" ca="1" si="414"/>
        <v/>
      </c>
      <c r="R1656" s="7" t="str">
        <f t="shared" ca="1" si="415"/>
        <v/>
      </c>
      <c r="S1656" s="7" t="str">
        <f t="shared" ca="1" si="402"/>
        <v/>
      </c>
      <c r="T1656" s="7" t="str">
        <f t="shared" ca="1" si="403"/>
        <v/>
      </c>
      <c r="V1656" s="120" cm="1">
        <f t="array" aca="1" ref="V1656" ca="1">SUMIFS(Invoice_Hours,Invoice_Labor_Category,$D1656,Invoice_Company,$C1656,Invoice_MSA_Code,$E1656)</f>
        <v>0</v>
      </c>
      <c r="W1656" s="121" t="str">
        <f t="shared" ca="1" si="404"/>
        <v/>
      </c>
      <c r="X1656" s="152" t="str">
        <f t="shared" ca="1" si="405"/>
        <v/>
      </c>
      <c r="AB1656" t="str">
        <f t="shared" si="406"/>
        <v/>
      </c>
      <c r="AC1656" t="str">
        <f t="shared" si="407"/>
        <v/>
      </c>
      <c r="AD1656" t="str">
        <f t="shared" si="408"/>
        <v/>
      </c>
      <c r="AE1656" s="4" t="str">
        <f t="shared" ca="1" si="417"/>
        <v/>
      </c>
    </row>
    <row r="1657" spans="7:31">
      <c r="G1657" s="117" cm="1">
        <f t="array" aca="1" ref="G1657" ca="1">SUMIFS(Proposed_Hours,Proposed_Labor_Category,$D1657,Proposed_Company,$C1657,Proposed_MSA_Code,$E1657)</f>
        <v>0</v>
      </c>
      <c r="H1657" s="7" t="str">
        <f t="shared" ca="1" si="409"/>
        <v/>
      </c>
      <c r="I1657" s="4" t="str" cm="1">
        <f t="array" aca="1" ref="I1657" ca="1">IFERROR(IF(SUMIFS(Proposed_Direct_Cost,Proposed_Labor_Category,$D1657,Proposed_Company,$C1657,Proposed_MSA_Code,$E1657)=0,"Not Proposed",SUMIFS(Proposed_Direct_Cost,Proposed_Labor_Category,$D1657,Proposed_Company,$C1657,Proposed_MSA_Code,$E1657)),"")</f>
        <v>Not Proposed</v>
      </c>
      <c r="J1657" s="117" cm="1">
        <f t="array" aca="1" ref="J1657" ca="1">SUMIFS(Invoice_Hours,Invoice_Labor_Category,$D1657,Invoice_Company,$C1657,Invoice_MSA_Code,$E1657)</f>
        <v>0</v>
      </c>
      <c r="K1657" s="7" t="str">
        <f t="shared" ca="1" si="410"/>
        <v/>
      </c>
      <c r="L1657" s="222" cm="1">
        <f t="array" aca="1" ref="L1657" ca="1">IFERROR(SUMIFS(Invoice_Direct_Cost,Invoice_Labor_Category,$D1657,Invoice_Company,$C1657,Invoice_MSA_Code,$E1657),"")</f>
        <v>0</v>
      </c>
      <c r="M1657" s="7" t="str">
        <f t="shared" ca="1" si="411"/>
        <v/>
      </c>
      <c r="N1657" s="220" t="str">
        <f t="shared" ca="1" si="416"/>
        <v/>
      </c>
      <c r="O1657" s="7" t="str">
        <f t="shared" ca="1" si="412"/>
        <v/>
      </c>
      <c r="P1657" s="7" t="str">
        <f t="shared" ca="1" si="413"/>
        <v/>
      </c>
      <c r="Q1657" s="7" t="str">
        <f t="shared" ca="1" si="414"/>
        <v/>
      </c>
      <c r="R1657" s="7" t="str">
        <f t="shared" ca="1" si="415"/>
        <v/>
      </c>
      <c r="S1657" s="7" t="str">
        <f t="shared" ca="1" si="402"/>
        <v/>
      </c>
      <c r="T1657" s="7" t="str">
        <f t="shared" ca="1" si="403"/>
        <v/>
      </c>
      <c r="V1657" s="120" cm="1">
        <f t="array" aca="1" ref="V1657" ca="1">SUMIFS(Invoice_Hours,Invoice_Labor_Category,$D1657,Invoice_Company,$C1657,Invoice_MSA_Code,$E1657)</f>
        <v>0</v>
      </c>
      <c r="W1657" s="121" t="str">
        <f t="shared" ca="1" si="404"/>
        <v/>
      </c>
      <c r="X1657" s="151" t="str">
        <f t="shared" ca="1" si="405"/>
        <v/>
      </c>
      <c r="AB1657" t="str">
        <f t="shared" si="406"/>
        <v/>
      </c>
      <c r="AC1657" t="str">
        <f t="shared" si="407"/>
        <v/>
      </c>
      <c r="AD1657" t="str">
        <f t="shared" si="408"/>
        <v/>
      </c>
      <c r="AE1657" s="4" t="str">
        <f t="shared" ca="1" si="417"/>
        <v/>
      </c>
    </row>
    <row r="1658" spans="7:31">
      <c r="G1658" s="117" cm="1">
        <f t="array" aca="1" ref="G1658" ca="1">SUMIFS(Proposed_Hours,Proposed_Labor_Category,$D1658,Proposed_Company,$C1658,Proposed_MSA_Code,$E1658)</f>
        <v>0</v>
      </c>
      <c r="H1658" s="7" t="str">
        <f t="shared" ca="1" si="409"/>
        <v/>
      </c>
      <c r="I1658" s="4" t="str" cm="1">
        <f t="array" aca="1" ref="I1658" ca="1">IFERROR(IF(SUMIFS(Proposed_Direct_Cost,Proposed_Labor_Category,$D1658,Proposed_Company,$C1658,Proposed_MSA_Code,$E1658)=0,"Not Proposed",SUMIFS(Proposed_Direct_Cost,Proposed_Labor_Category,$D1658,Proposed_Company,$C1658,Proposed_MSA_Code,$E1658)),"")</f>
        <v>Not Proposed</v>
      </c>
      <c r="J1658" s="117" cm="1">
        <f t="array" aca="1" ref="J1658" ca="1">SUMIFS(Invoice_Hours,Invoice_Labor_Category,$D1658,Invoice_Company,$C1658,Invoice_MSA_Code,$E1658)</f>
        <v>0</v>
      </c>
      <c r="K1658" s="7" t="str">
        <f t="shared" ca="1" si="410"/>
        <v/>
      </c>
      <c r="L1658" s="222" cm="1">
        <f t="array" aca="1" ref="L1658" ca="1">IFERROR(SUMIFS(Invoice_Direct_Cost,Invoice_Labor_Category,$D1658,Invoice_Company,$C1658,Invoice_MSA_Code,$E1658),"")</f>
        <v>0</v>
      </c>
      <c r="M1658" s="7" t="str">
        <f t="shared" ca="1" si="411"/>
        <v/>
      </c>
      <c r="N1658" s="220" t="str">
        <f t="shared" ca="1" si="416"/>
        <v/>
      </c>
      <c r="O1658" s="7" t="str">
        <f t="shared" ca="1" si="412"/>
        <v/>
      </c>
      <c r="P1658" s="7" t="str">
        <f t="shared" ca="1" si="413"/>
        <v/>
      </c>
      <c r="Q1658" s="7" t="str">
        <f t="shared" ca="1" si="414"/>
        <v/>
      </c>
      <c r="R1658" s="7" t="str">
        <f t="shared" ca="1" si="415"/>
        <v/>
      </c>
      <c r="S1658" s="7" t="str">
        <f t="shared" ca="1" si="402"/>
        <v/>
      </c>
      <c r="T1658" s="7" t="str">
        <f t="shared" ca="1" si="403"/>
        <v/>
      </c>
      <c r="V1658" s="120" cm="1">
        <f t="array" aca="1" ref="V1658" ca="1">SUMIFS(Invoice_Hours,Invoice_Labor_Category,$D1658,Invoice_Company,$C1658,Invoice_MSA_Code,$E1658)</f>
        <v>0</v>
      </c>
      <c r="W1658" s="121" t="str">
        <f t="shared" ca="1" si="404"/>
        <v/>
      </c>
      <c r="X1658" s="152" t="str">
        <f t="shared" ca="1" si="405"/>
        <v/>
      </c>
      <c r="AB1658" t="str">
        <f t="shared" si="406"/>
        <v/>
      </c>
      <c r="AC1658" t="str">
        <f t="shared" si="407"/>
        <v/>
      </c>
      <c r="AD1658" t="str">
        <f t="shared" si="408"/>
        <v/>
      </c>
      <c r="AE1658" s="4" t="str">
        <f t="shared" ca="1" si="417"/>
        <v/>
      </c>
    </row>
    <row r="1659" spans="7:31">
      <c r="G1659" s="117" cm="1">
        <f t="array" aca="1" ref="G1659" ca="1">SUMIFS(Proposed_Hours,Proposed_Labor_Category,$D1659,Proposed_Company,$C1659,Proposed_MSA_Code,$E1659)</f>
        <v>0</v>
      </c>
      <c r="H1659" s="7" t="str">
        <f t="shared" ca="1" si="409"/>
        <v/>
      </c>
      <c r="I1659" s="4" t="str" cm="1">
        <f t="array" aca="1" ref="I1659" ca="1">IFERROR(IF(SUMIFS(Proposed_Direct_Cost,Proposed_Labor_Category,$D1659,Proposed_Company,$C1659,Proposed_MSA_Code,$E1659)=0,"Not Proposed",SUMIFS(Proposed_Direct_Cost,Proposed_Labor_Category,$D1659,Proposed_Company,$C1659,Proposed_MSA_Code,$E1659)),"")</f>
        <v>Not Proposed</v>
      </c>
      <c r="J1659" s="117" cm="1">
        <f t="array" aca="1" ref="J1659" ca="1">SUMIFS(Invoice_Hours,Invoice_Labor_Category,$D1659,Invoice_Company,$C1659,Invoice_MSA_Code,$E1659)</f>
        <v>0</v>
      </c>
      <c r="K1659" s="7" t="str">
        <f t="shared" ca="1" si="410"/>
        <v/>
      </c>
      <c r="L1659" s="222" cm="1">
        <f t="array" aca="1" ref="L1659" ca="1">IFERROR(SUMIFS(Invoice_Direct_Cost,Invoice_Labor_Category,$D1659,Invoice_Company,$C1659,Invoice_MSA_Code,$E1659),"")</f>
        <v>0</v>
      </c>
      <c r="M1659" s="7" t="str">
        <f t="shared" ca="1" si="411"/>
        <v/>
      </c>
      <c r="N1659" s="220" t="str">
        <f t="shared" ca="1" si="416"/>
        <v/>
      </c>
      <c r="O1659" s="7" t="str">
        <f t="shared" ca="1" si="412"/>
        <v/>
      </c>
      <c r="P1659" s="7" t="str">
        <f t="shared" ca="1" si="413"/>
        <v/>
      </c>
      <c r="Q1659" s="7" t="str">
        <f t="shared" ca="1" si="414"/>
        <v/>
      </c>
      <c r="R1659" s="7" t="str">
        <f t="shared" ca="1" si="415"/>
        <v/>
      </c>
      <c r="S1659" s="7" t="str">
        <f t="shared" ca="1" si="402"/>
        <v/>
      </c>
      <c r="T1659" s="7" t="str">
        <f t="shared" ca="1" si="403"/>
        <v/>
      </c>
      <c r="V1659" s="120" cm="1">
        <f t="array" aca="1" ref="V1659" ca="1">SUMIFS(Invoice_Hours,Invoice_Labor_Category,$D1659,Invoice_Company,$C1659,Invoice_MSA_Code,$E1659)</f>
        <v>0</v>
      </c>
      <c r="W1659" s="121" t="str">
        <f t="shared" ca="1" si="404"/>
        <v/>
      </c>
      <c r="X1659" s="151" t="str">
        <f t="shared" ca="1" si="405"/>
        <v/>
      </c>
      <c r="AB1659" t="str">
        <f t="shared" si="406"/>
        <v/>
      </c>
      <c r="AC1659" t="str">
        <f t="shared" si="407"/>
        <v/>
      </c>
      <c r="AD1659" t="str">
        <f t="shared" si="408"/>
        <v/>
      </c>
      <c r="AE1659" s="4" t="str">
        <f t="shared" ca="1" si="417"/>
        <v/>
      </c>
    </row>
    <row r="1660" spans="7:31">
      <c r="G1660" s="117" cm="1">
        <f t="array" aca="1" ref="G1660" ca="1">SUMIFS(Proposed_Hours,Proposed_Labor_Category,$D1660,Proposed_Company,$C1660,Proposed_MSA_Code,$E1660)</f>
        <v>0</v>
      </c>
      <c r="H1660" s="7" t="str">
        <f t="shared" ca="1" si="409"/>
        <v/>
      </c>
      <c r="I1660" s="4" t="str" cm="1">
        <f t="array" aca="1" ref="I1660" ca="1">IFERROR(IF(SUMIFS(Proposed_Direct_Cost,Proposed_Labor_Category,$D1660,Proposed_Company,$C1660,Proposed_MSA_Code,$E1660)=0,"Not Proposed",SUMIFS(Proposed_Direct_Cost,Proposed_Labor_Category,$D1660,Proposed_Company,$C1660,Proposed_MSA_Code,$E1660)),"")</f>
        <v>Not Proposed</v>
      </c>
      <c r="J1660" s="117" cm="1">
        <f t="array" aca="1" ref="J1660" ca="1">SUMIFS(Invoice_Hours,Invoice_Labor_Category,$D1660,Invoice_Company,$C1660,Invoice_MSA_Code,$E1660)</f>
        <v>0</v>
      </c>
      <c r="K1660" s="7" t="str">
        <f t="shared" ca="1" si="410"/>
        <v/>
      </c>
      <c r="L1660" s="222" cm="1">
        <f t="array" aca="1" ref="L1660" ca="1">IFERROR(SUMIFS(Invoice_Direct_Cost,Invoice_Labor_Category,$D1660,Invoice_Company,$C1660,Invoice_MSA_Code,$E1660),"")</f>
        <v>0</v>
      </c>
      <c r="M1660" s="7" t="str">
        <f t="shared" ca="1" si="411"/>
        <v/>
      </c>
      <c r="N1660" s="220" t="str">
        <f t="shared" ca="1" si="416"/>
        <v/>
      </c>
      <c r="O1660" s="7" t="str">
        <f t="shared" ca="1" si="412"/>
        <v/>
      </c>
      <c r="P1660" s="7" t="str">
        <f t="shared" ca="1" si="413"/>
        <v/>
      </c>
      <c r="Q1660" s="7" t="str">
        <f t="shared" ca="1" si="414"/>
        <v/>
      </c>
      <c r="R1660" s="7" t="str">
        <f t="shared" ca="1" si="415"/>
        <v/>
      </c>
      <c r="S1660" s="7" t="str">
        <f t="shared" ca="1" si="402"/>
        <v/>
      </c>
      <c r="T1660" s="7" t="str">
        <f t="shared" ca="1" si="403"/>
        <v/>
      </c>
      <c r="V1660" s="120" cm="1">
        <f t="array" aca="1" ref="V1660" ca="1">SUMIFS(Invoice_Hours,Invoice_Labor_Category,$D1660,Invoice_Company,$C1660,Invoice_MSA_Code,$E1660)</f>
        <v>0</v>
      </c>
      <c r="W1660" s="121" t="str">
        <f t="shared" ca="1" si="404"/>
        <v/>
      </c>
      <c r="X1660" s="152" t="str">
        <f t="shared" ca="1" si="405"/>
        <v/>
      </c>
      <c r="AB1660" t="str">
        <f t="shared" si="406"/>
        <v/>
      </c>
      <c r="AC1660" t="str">
        <f t="shared" si="407"/>
        <v/>
      </c>
      <c r="AD1660" t="str">
        <f t="shared" si="408"/>
        <v/>
      </c>
      <c r="AE1660" s="4" t="str">
        <f t="shared" ca="1" si="417"/>
        <v/>
      </c>
    </row>
    <row r="1661" spans="7:31">
      <c r="G1661" s="117" cm="1">
        <f t="array" aca="1" ref="G1661" ca="1">SUMIFS(Proposed_Hours,Proposed_Labor_Category,$D1661,Proposed_Company,$C1661,Proposed_MSA_Code,$E1661)</f>
        <v>0</v>
      </c>
      <c r="H1661" s="7" t="str">
        <f t="shared" ca="1" si="409"/>
        <v/>
      </c>
      <c r="I1661" s="4" t="str" cm="1">
        <f t="array" aca="1" ref="I1661" ca="1">IFERROR(IF(SUMIFS(Proposed_Direct_Cost,Proposed_Labor_Category,$D1661,Proposed_Company,$C1661,Proposed_MSA_Code,$E1661)=0,"Not Proposed",SUMIFS(Proposed_Direct_Cost,Proposed_Labor_Category,$D1661,Proposed_Company,$C1661,Proposed_MSA_Code,$E1661)),"")</f>
        <v>Not Proposed</v>
      </c>
      <c r="J1661" s="117" cm="1">
        <f t="array" aca="1" ref="J1661" ca="1">SUMIFS(Invoice_Hours,Invoice_Labor_Category,$D1661,Invoice_Company,$C1661,Invoice_MSA_Code,$E1661)</f>
        <v>0</v>
      </c>
      <c r="K1661" s="7" t="str">
        <f t="shared" ca="1" si="410"/>
        <v/>
      </c>
      <c r="L1661" s="222" cm="1">
        <f t="array" aca="1" ref="L1661" ca="1">IFERROR(SUMIFS(Invoice_Direct_Cost,Invoice_Labor_Category,$D1661,Invoice_Company,$C1661,Invoice_MSA_Code,$E1661),"")</f>
        <v>0</v>
      </c>
      <c r="M1661" s="7" t="str">
        <f t="shared" ca="1" si="411"/>
        <v/>
      </c>
      <c r="N1661" s="220" t="str">
        <f t="shared" ca="1" si="416"/>
        <v/>
      </c>
      <c r="O1661" s="7" t="str">
        <f t="shared" ca="1" si="412"/>
        <v/>
      </c>
      <c r="P1661" s="7" t="str">
        <f t="shared" ca="1" si="413"/>
        <v/>
      </c>
      <c r="Q1661" s="7" t="str">
        <f t="shared" ca="1" si="414"/>
        <v/>
      </c>
      <c r="R1661" s="7" t="str">
        <f t="shared" ca="1" si="415"/>
        <v/>
      </c>
      <c r="S1661" s="7" t="str">
        <f t="shared" ca="1" si="402"/>
        <v/>
      </c>
      <c r="T1661" s="7" t="str">
        <f t="shared" ca="1" si="403"/>
        <v/>
      </c>
      <c r="V1661" s="120" cm="1">
        <f t="array" aca="1" ref="V1661" ca="1">SUMIFS(Invoice_Hours,Invoice_Labor_Category,$D1661,Invoice_Company,$C1661,Invoice_MSA_Code,$E1661)</f>
        <v>0</v>
      </c>
      <c r="W1661" s="121" t="str">
        <f t="shared" ca="1" si="404"/>
        <v/>
      </c>
      <c r="X1661" s="151" t="str">
        <f t="shared" ca="1" si="405"/>
        <v/>
      </c>
      <c r="AB1661" t="str">
        <f t="shared" si="406"/>
        <v/>
      </c>
      <c r="AC1661" t="str">
        <f t="shared" si="407"/>
        <v/>
      </c>
      <c r="AD1661" t="str">
        <f t="shared" si="408"/>
        <v/>
      </c>
      <c r="AE1661" s="4" t="str">
        <f t="shared" ca="1" si="417"/>
        <v/>
      </c>
    </row>
    <row r="1662" spans="7:31">
      <c r="G1662" s="117" cm="1">
        <f t="array" aca="1" ref="G1662" ca="1">SUMIFS(Proposed_Hours,Proposed_Labor_Category,$D1662,Proposed_Company,$C1662,Proposed_MSA_Code,$E1662)</f>
        <v>0</v>
      </c>
      <c r="H1662" s="7" t="str">
        <f t="shared" ca="1" si="409"/>
        <v/>
      </c>
      <c r="I1662" s="4" t="str" cm="1">
        <f t="array" aca="1" ref="I1662" ca="1">IFERROR(IF(SUMIFS(Proposed_Direct_Cost,Proposed_Labor_Category,$D1662,Proposed_Company,$C1662,Proposed_MSA_Code,$E1662)=0,"Not Proposed",SUMIFS(Proposed_Direct_Cost,Proposed_Labor_Category,$D1662,Proposed_Company,$C1662,Proposed_MSA_Code,$E1662)),"")</f>
        <v>Not Proposed</v>
      </c>
      <c r="J1662" s="117" cm="1">
        <f t="array" aca="1" ref="J1662" ca="1">SUMIFS(Invoice_Hours,Invoice_Labor_Category,$D1662,Invoice_Company,$C1662,Invoice_MSA_Code,$E1662)</f>
        <v>0</v>
      </c>
      <c r="K1662" s="7" t="str">
        <f t="shared" ca="1" si="410"/>
        <v/>
      </c>
      <c r="L1662" s="222" cm="1">
        <f t="array" aca="1" ref="L1662" ca="1">IFERROR(SUMIFS(Invoice_Direct_Cost,Invoice_Labor_Category,$D1662,Invoice_Company,$C1662,Invoice_MSA_Code,$E1662),"")</f>
        <v>0</v>
      </c>
      <c r="M1662" s="7" t="str">
        <f t="shared" ca="1" si="411"/>
        <v/>
      </c>
      <c r="N1662" s="220" t="str">
        <f t="shared" ca="1" si="416"/>
        <v/>
      </c>
      <c r="O1662" s="7" t="str">
        <f t="shared" ca="1" si="412"/>
        <v/>
      </c>
      <c r="P1662" s="7" t="str">
        <f t="shared" ca="1" si="413"/>
        <v/>
      </c>
      <c r="Q1662" s="7" t="str">
        <f t="shared" ca="1" si="414"/>
        <v/>
      </c>
      <c r="R1662" s="7" t="str">
        <f t="shared" ca="1" si="415"/>
        <v/>
      </c>
      <c r="S1662" s="7" t="str">
        <f t="shared" ca="1" si="402"/>
        <v/>
      </c>
      <c r="T1662" s="7" t="str">
        <f t="shared" ca="1" si="403"/>
        <v/>
      </c>
      <c r="V1662" s="120" cm="1">
        <f t="array" aca="1" ref="V1662" ca="1">SUMIFS(Invoice_Hours,Invoice_Labor_Category,$D1662,Invoice_Company,$C1662,Invoice_MSA_Code,$E1662)</f>
        <v>0</v>
      </c>
      <c r="W1662" s="121" t="str">
        <f t="shared" ca="1" si="404"/>
        <v/>
      </c>
      <c r="X1662" s="152" t="str">
        <f t="shared" ca="1" si="405"/>
        <v/>
      </c>
      <c r="AB1662" t="str">
        <f t="shared" si="406"/>
        <v/>
      </c>
      <c r="AC1662" t="str">
        <f t="shared" si="407"/>
        <v/>
      </c>
      <c r="AD1662" t="str">
        <f t="shared" si="408"/>
        <v/>
      </c>
      <c r="AE1662" s="4" t="str">
        <f t="shared" ca="1" si="417"/>
        <v/>
      </c>
    </row>
    <row r="1663" spans="7:31">
      <c r="G1663" s="117" cm="1">
        <f t="array" aca="1" ref="G1663" ca="1">SUMIFS(Proposed_Hours,Proposed_Labor_Category,$D1663,Proposed_Company,$C1663,Proposed_MSA_Code,$E1663)</f>
        <v>0</v>
      </c>
      <c r="H1663" s="7" t="str">
        <f t="shared" ca="1" si="409"/>
        <v/>
      </c>
      <c r="I1663" s="4" t="str" cm="1">
        <f t="array" aca="1" ref="I1663" ca="1">IFERROR(IF(SUMIFS(Proposed_Direct_Cost,Proposed_Labor_Category,$D1663,Proposed_Company,$C1663,Proposed_MSA_Code,$E1663)=0,"Not Proposed",SUMIFS(Proposed_Direct_Cost,Proposed_Labor_Category,$D1663,Proposed_Company,$C1663,Proposed_MSA_Code,$E1663)),"")</f>
        <v>Not Proposed</v>
      </c>
      <c r="J1663" s="117" cm="1">
        <f t="array" aca="1" ref="J1663" ca="1">SUMIFS(Invoice_Hours,Invoice_Labor_Category,$D1663,Invoice_Company,$C1663,Invoice_MSA_Code,$E1663)</f>
        <v>0</v>
      </c>
      <c r="K1663" s="7" t="str">
        <f t="shared" ca="1" si="410"/>
        <v/>
      </c>
      <c r="L1663" s="222" cm="1">
        <f t="array" aca="1" ref="L1663" ca="1">IFERROR(SUMIFS(Invoice_Direct_Cost,Invoice_Labor_Category,$D1663,Invoice_Company,$C1663,Invoice_MSA_Code,$E1663),"")</f>
        <v>0</v>
      </c>
      <c r="M1663" s="7" t="str">
        <f t="shared" ca="1" si="411"/>
        <v/>
      </c>
      <c r="N1663" s="220" t="str">
        <f t="shared" ca="1" si="416"/>
        <v/>
      </c>
      <c r="O1663" s="7" t="str">
        <f t="shared" ca="1" si="412"/>
        <v/>
      </c>
      <c r="P1663" s="7" t="str">
        <f t="shared" ca="1" si="413"/>
        <v/>
      </c>
      <c r="Q1663" s="7" t="str">
        <f t="shared" ca="1" si="414"/>
        <v/>
      </c>
      <c r="R1663" s="7" t="str">
        <f t="shared" ca="1" si="415"/>
        <v/>
      </c>
      <c r="S1663" s="7" t="str">
        <f t="shared" ca="1" si="402"/>
        <v/>
      </c>
      <c r="T1663" s="7" t="str">
        <f t="shared" ca="1" si="403"/>
        <v/>
      </c>
      <c r="V1663" s="120" cm="1">
        <f t="array" aca="1" ref="V1663" ca="1">SUMIFS(Invoice_Hours,Invoice_Labor_Category,$D1663,Invoice_Company,$C1663,Invoice_MSA_Code,$E1663)</f>
        <v>0</v>
      </c>
      <c r="W1663" s="121" t="str">
        <f t="shared" ca="1" si="404"/>
        <v/>
      </c>
      <c r="X1663" s="151" t="str">
        <f t="shared" ca="1" si="405"/>
        <v/>
      </c>
      <c r="AB1663" t="str">
        <f t="shared" si="406"/>
        <v/>
      </c>
      <c r="AC1663" t="str">
        <f t="shared" si="407"/>
        <v/>
      </c>
      <c r="AD1663" t="str">
        <f t="shared" si="408"/>
        <v/>
      </c>
      <c r="AE1663" s="4" t="str">
        <f t="shared" ca="1" si="417"/>
        <v/>
      </c>
    </row>
    <row r="1664" spans="7:31">
      <c r="G1664" s="117" cm="1">
        <f t="array" aca="1" ref="G1664" ca="1">SUMIFS(Proposed_Hours,Proposed_Labor_Category,$D1664,Proposed_Company,$C1664,Proposed_MSA_Code,$E1664)</f>
        <v>0</v>
      </c>
      <c r="H1664" s="7" t="str">
        <f t="shared" ca="1" si="409"/>
        <v/>
      </c>
      <c r="I1664" s="4" t="str" cm="1">
        <f t="array" aca="1" ref="I1664" ca="1">IFERROR(IF(SUMIFS(Proposed_Direct_Cost,Proposed_Labor_Category,$D1664,Proposed_Company,$C1664,Proposed_MSA_Code,$E1664)=0,"Not Proposed",SUMIFS(Proposed_Direct_Cost,Proposed_Labor_Category,$D1664,Proposed_Company,$C1664,Proposed_MSA_Code,$E1664)),"")</f>
        <v>Not Proposed</v>
      </c>
      <c r="J1664" s="117" cm="1">
        <f t="array" aca="1" ref="J1664" ca="1">SUMIFS(Invoice_Hours,Invoice_Labor_Category,$D1664,Invoice_Company,$C1664,Invoice_MSA_Code,$E1664)</f>
        <v>0</v>
      </c>
      <c r="K1664" s="7" t="str">
        <f t="shared" ca="1" si="410"/>
        <v/>
      </c>
      <c r="L1664" s="222" cm="1">
        <f t="array" aca="1" ref="L1664" ca="1">IFERROR(SUMIFS(Invoice_Direct_Cost,Invoice_Labor_Category,$D1664,Invoice_Company,$C1664,Invoice_MSA_Code,$E1664),"")</f>
        <v>0</v>
      </c>
      <c r="M1664" s="7" t="str">
        <f t="shared" ca="1" si="411"/>
        <v/>
      </c>
      <c r="N1664" s="220" t="str">
        <f t="shared" ca="1" si="416"/>
        <v/>
      </c>
      <c r="O1664" s="7" t="str">
        <f t="shared" ca="1" si="412"/>
        <v/>
      </c>
      <c r="P1664" s="7" t="str">
        <f t="shared" ca="1" si="413"/>
        <v/>
      </c>
      <c r="Q1664" s="7" t="str">
        <f t="shared" ca="1" si="414"/>
        <v/>
      </c>
      <c r="R1664" s="7" t="str">
        <f t="shared" ca="1" si="415"/>
        <v/>
      </c>
      <c r="S1664" s="7" t="str">
        <f t="shared" ca="1" si="402"/>
        <v/>
      </c>
      <c r="T1664" s="7" t="str">
        <f t="shared" ca="1" si="403"/>
        <v/>
      </c>
      <c r="V1664" s="120" cm="1">
        <f t="array" aca="1" ref="V1664" ca="1">SUMIFS(Invoice_Hours,Invoice_Labor_Category,$D1664,Invoice_Company,$C1664,Invoice_MSA_Code,$E1664)</f>
        <v>0</v>
      </c>
      <c r="W1664" s="121" t="str">
        <f t="shared" ca="1" si="404"/>
        <v/>
      </c>
      <c r="X1664" s="152" t="str">
        <f t="shared" ca="1" si="405"/>
        <v/>
      </c>
      <c r="AB1664" t="str">
        <f t="shared" si="406"/>
        <v/>
      </c>
      <c r="AC1664" t="str">
        <f t="shared" si="407"/>
        <v/>
      </c>
      <c r="AD1664" t="str">
        <f t="shared" si="408"/>
        <v/>
      </c>
      <c r="AE1664" s="4" t="str">
        <f t="shared" ca="1" si="417"/>
        <v/>
      </c>
    </row>
    <row r="1665" spans="7:31">
      <c r="G1665" s="117" cm="1">
        <f t="array" aca="1" ref="G1665" ca="1">SUMIFS(Proposed_Hours,Proposed_Labor_Category,$D1665,Proposed_Company,$C1665,Proposed_MSA_Code,$E1665)</f>
        <v>0</v>
      </c>
      <c r="H1665" s="7" t="str">
        <f t="shared" ca="1" si="409"/>
        <v/>
      </c>
      <c r="I1665" s="4" t="str" cm="1">
        <f t="array" aca="1" ref="I1665" ca="1">IFERROR(IF(SUMIFS(Proposed_Direct_Cost,Proposed_Labor_Category,$D1665,Proposed_Company,$C1665,Proposed_MSA_Code,$E1665)=0,"Not Proposed",SUMIFS(Proposed_Direct_Cost,Proposed_Labor_Category,$D1665,Proposed_Company,$C1665,Proposed_MSA_Code,$E1665)),"")</f>
        <v>Not Proposed</v>
      </c>
      <c r="J1665" s="117" cm="1">
        <f t="array" aca="1" ref="J1665" ca="1">SUMIFS(Invoice_Hours,Invoice_Labor_Category,$D1665,Invoice_Company,$C1665,Invoice_MSA_Code,$E1665)</f>
        <v>0</v>
      </c>
      <c r="K1665" s="7" t="str">
        <f t="shared" ca="1" si="410"/>
        <v/>
      </c>
      <c r="L1665" s="222" cm="1">
        <f t="array" aca="1" ref="L1665" ca="1">IFERROR(SUMIFS(Invoice_Direct_Cost,Invoice_Labor_Category,$D1665,Invoice_Company,$C1665,Invoice_MSA_Code,$E1665),"")</f>
        <v>0</v>
      </c>
      <c r="M1665" s="7" t="str">
        <f t="shared" ca="1" si="411"/>
        <v/>
      </c>
      <c r="N1665" s="220" t="str">
        <f t="shared" ca="1" si="416"/>
        <v/>
      </c>
      <c r="O1665" s="7" t="str">
        <f t="shared" ca="1" si="412"/>
        <v/>
      </c>
      <c r="P1665" s="7" t="str">
        <f t="shared" ca="1" si="413"/>
        <v/>
      </c>
      <c r="Q1665" s="7" t="str">
        <f t="shared" ca="1" si="414"/>
        <v/>
      </c>
      <c r="R1665" s="7" t="str">
        <f t="shared" ca="1" si="415"/>
        <v/>
      </c>
      <c r="S1665" s="7" t="str">
        <f t="shared" ca="1" si="402"/>
        <v/>
      </c>
      <c r="T1665" s="7" t="str">
        <f t="shared" ca="1" si="403"/>
        <v/>
      </c>
      <c r="V1665" s="120" cm="1">
        <f t="array" aca="1" ref="V1665" ca="1">SUMIFS(Invoice_Hours,Invoice_Labor_Category,$D1665,Invoice_Company,$C1665,Invoice_MSA_Code,$E1665)</f>
        <v>0</v>
      </c>
      <c r="W1665" s="121" t="str">
        <f t="shared" ca="1" si="404"/>
        <v/>
      </c>
      <c r="X1665" s="151" t="str">
        <f t="shared" ca="1" si="405"/>
        <v/>
      </c>
      <c r="AB1665" t="str">
        <f t="shared" si="406"/>
        <v/>
      </c>
      <c r="AC1665" t="str">
        <f t="shared" si="407"/>
        <v/>
      </c>
      <c r="AD1665" t="str">
        <f t="shared" si="408"/>
        <v/>
      </c>
      <c r="AE1665" s="4" t="str">
        <f t="shared" ca="1" si="417"/>
        <v/>
      </c>
    </row>
    <row r="1666" spans="7:31">
      <c r="G1666" s="117" cm="1">
        <f t="array" aca="1" ref="G1666" ca="1">SUMIFS(Proposed_Hours,Proposed_Labor_Category,$D1666,Proposed_Company,$C1666,Proposed_MSA_Code,$E1666)</f>
        <v>0</v>
      </c>
      <c r="H1666" s="7" t="str">
        <f t="shared" ca="1" si="409"/>
        <v/>
      </c>
      <c r="I1666" s="4" t="str" cm="1">
        <f t="array" aca="1" ref="I1666" ca="1">IFERROR(IF(SUMIFS(Proposed_Direct_Cost,Proposed_Labor_Category,$D1666,Proposed_Company,$C1666,Proposed_MSA_Code,$E1666)=0,"Not Proposed",SUMIFS(Proposed_Direct_Cost,Proposed_Labor_Category,$D1666,Proposed_Company,$C1666,Proposed_MSA_Code,$E1666)),"")</f>
        <v>Not Proposed</v>
      </c>
      <c r="J1666" s="117" cm="1">
        <f t="array" aca="1" ref="J1666" ca="1">SUMIFS(Invoice_Hours,Invoice_Labor_Category,$D1666,Invoice_Company,$C1666,Invoice_MSA_Code,$E1666)</f>
        <v>0</v>
      </c>
      <c r="K1666" s="7" t="str">
        <f t="shared" ca="1" si="410"/>
        <v/>
      </c>
      <c r="L1666" s="222" cm="1">
        <f t="array" aca="1" ref="L1666" ca="1">IFERROR(SUMIFS(Invoice_Direct_Cost,Invoice_Labor_Category,$D1666,Invoice_Company,$C1666,Invoice_MSA_Code,$E1666),"")</f>
        <v>0</v>
      </c>
      <c r="M1666" s="7" t="str">
        <f t="shared" ca="1" si="411"/>
        <v/>
      </c>
      <c r="N1666" s="220" t="str">
        <f t="shared" ca="1" si="416"/>
        <v/>
      </c>
      <c r="O1666" s="7" t="str">
        <f t="shared" ca="1" si="412"/>
        <v/>
      </c>
      <c r="P1666" s="7" t="str">
        <f t="shared" ca="1" si="413"/>
        <v/>
      </c>
      <c r="Q1666" s="7" t="str">
        <f t="shared" ca="1" si="414"/>
        <v/>
      </c>
      <c r="R1666" s="7" t="str">
        <f t="shared" ca="1" si="415"/>
        <v/>
      </c>
      <c r="S1666" s="7" t="str">
        <f t="shared" ca="1" si="402"/>
        <v/>
      </c>
      <c r="T1666" s="7" t="str">
        <f t="shared" ca="1" si="403"/>
        <v/>
      </c>
      <c r="V1666" s="120" cm="1">
        <f t="array" aca="1" ref="V1666" ca="1">SUMIFS(Invoice_Hours,Invoice_Labor_Category,$D1666,Invoice_Company,$C1666,Invoice_MSA_Code,$E1666)</f>
        <v>0</v>
      </c>
      <c r="W1666" s="121" t="str">
        <f t="shared" ca="1" si="404"/>
        <v/>
      </c>
      <c r="X1666" s="152" t="str">
        <f t="shared" ca="1" si="405"/>
        <v/>
      </c>
      <c r="AB1666" t="str">
        <f t="shared" si="406"/>
        <v/>
      </c>
      <c r="AC1666" t="str">
        <f t="shared" si="407"/>
        <v/>
      </c>
      <c r="AD1666" t="str">
        <f t="shared" si="408"/>
        <v/>
      </c>
      <c r="AE1666" s="4" t="str">
        <f t="shared" ca="1" si="417"/>
        <v/>
      </c>
    </row>
    <row r="1667" spans="7:31">
      <c r="G1667" s="117" cm="1">
        <f t="array" aca="1" ref="G1667" ca="1">SUMIFS(Proposed_Hours,Proposed_Labor_Category,$D1667,Proposed_Company,$C1667,Proposed_MSA_Code,$E1667)</f>
        <v>0</v>
      </c>
      <c r="H1667" s="7" t="str">
        <f t="shared" ca="1" si="409"/>
        <v/>
      </c>
      <c r="I1667" s="4" t="str" cm="1">
        <f t="array" aca="1" ref="I1667" ca="1">IFERROR(IF(SUMIFS(Proposed_Direct_Cost,Proposed_Labor_Category,$D1667,Proposed_Company,$C1667,Proposed_MSA_Code,$E1667)=0,"Not Proposed",SUMIFS(Proposed_Direct_Cost,Proposed_Labor_Category,$D1667,Proposed_Company,$C1667,Proposed_MSA_Code,$E1667)),"")</f>
        <v>Not Proposed</v>
      </c>
      <c r="J1667" s="117" cm="1">
        <f t="array" aca="1" ref="J1667" ca="1">SUMIFS(Invoice_Hours,Invoice_Labor_Category,$D1667,Invoice_Company,$C1667,Invoice_MSA_Code,$E1667)</f>
        <v>0</v>
      </c>
      <c r="K1667" s="7" t="str">
        <f t="shared" ca="1" si="410"/>
        <v/>
      </c>
      <c r="L1667" s="222" cm="1">
        <f t="array" aca="1" ref="L1667" ca="1">IFERROR(SUMIFS(Invoice_Direct_Cost,Invoice_Labor_Category,$D1667,Invoice_Company,$C1667,Invoice_MSA_Code,$E1667),"")</f>
        <v>0</v>
      </c>
      <c r="M1667" s="7" t="str">
        <f t="shared" ca="1" si="411"/>
        <v/>
      </c>
      <c r="N1667" s="220" t="str">
        <f t="shared" ca="1" si="416"/>
        <v/>
      </c>
      <c r="O1667" s="7" t="str">
        <f t="shared" ca="1" si="412"/>
        <v/>
      </c>
      <c r="P1667" s="7" t="str">
        <f t="shared" ca="1" si="413"/>
        <v/>
      </c>
      <c r="Q1667" s="7" t="str">
        <f t="shared" ca="1" si="414"/>
        <v/>
      </c>
      <c r="R1667" s="7" t="str">
        <f t="shared" ca="1" si="415"/>
        <v/>
      </c>
      <c r="S1667" s="7" t="str">
        <f t="shared" ref="S1667:S1730" ca="1" si="418">IFERROR(IF(N1667&lt;0,-O1667,""),"")</f>
        <v/>
      </c>
      <c r="T1667" s="7" t="str">
        <f t="shared" ref="T1667:T1730" ca="1" si="419">IFERROR(IF(AND(K1667&lt;&gt;"",H1667&lt;&gt;"",K1667=H1667),L1667,""),"")</f>
        <v/>
      </c>
      <c r="V1667" s="120" cm="1">
        <f t="array" aca="1" ref="V1667" ca="1">SUMIFS(Invoice_Hours,Invoice_Labor_Category,$D1667,Invoice_Company,$C1667,Invoice_MSA_Code,$E1667)</f>
        <v>0</v>
      </c>
      <c r="W1667" s="121" t="str">
        <f t="shared" ref="W1667:W1730" ca="1" si="420">IFERROR(IF(AND(H1667&lt;&gt;0,K1667&gt;H1667,(K1667-H1667)/H1667&gt;0.05),(K1667-H1667),""),"")</f>
        <v/>
      </c>
      <c r="X1667" s="151" t="str">
        <f t="shared" ref="X1667:X1730" ca="1" si="421">IFERROR(IF(H1667="",K1667*J1667,W1667*V1667),"")</f>
        <v/>
      </c>
      <c r="AB1667" t="str">
        <f t="shared" ref="AB1667:AB1730" si="422">IF(C1667=0,"",C1667)</f>
        <v/>
      </c>
      <c r="AC1667" t="str">
        <f t="shared" ref="AC1667:AC1730" si="423">IF(D1667=0,"",D1667)</f>
        <v/>
      </c>
      <c r="AD1667" t="str">
        <f t="shared" ref="AD1667:AD1730" si="424">IF(F1667=0,"",F1667)</f>
        <v/>
      </c>
      <c r="AE1667" s="4" t="str">
        <f t="shared" ca="1" si="417"/>
        <v/>
      </c>
    </row>
    <row r="1668" spans="7:31">
      <c r="G1668" s="117" cm="1">
        <f t="array" aca="1" ref="G1668" ca="1">SUMIFS(Proposed_Hours,Proposed_Labor_Category,$D1668,Proposed_Company,$C1668,Proposed_MSA_Code,$E1668)</f>
        <v>0</v>
      </c>
      <c r="H1668" s="7" t="str">
        <f t="shared" ref="H1668:H1731" ca="1" si="425">IFERROR(I1668/G1668,"")</f>
        <v/>
      </c>
      <c r="I1668" s="4" t="str" cm="1">
        <f t="array" aca="1" ref="I1668" ca="1">IFERROR(IF(SUMIFS(Proposed_Direct_Cost,Proposed_Labor_Category,$D1668,Proposed_Company,$C1668,Proposed_MSA_Code,$E1668)=0,"Not Proposed",SUMIFS(Proposed_Direct_Cost,Proposed_Labor_Category,$D1668,Proposed_Company,$C1668,Proposed_MSA_Code,$E1668)),"")</f>
        <v>Not Proposed</v>
      </c>
      <c r="J1668" s="117" cm="1">
        <f t="array" aca="1" ref="J1668" ca="1">SUMIFS(Invoice_Hours,Invoice_Labor_Category,$D1668,Invoice_Company,$C1668,Invoice_MSA_Code,$E1668)</f>
        <v>0</v>
      </c>
      <c r="K1668" s="7" t="str">
        <f t="shared" ref="K1668:K1731" ca="1" si="426">IFERROR(L1668/J1668,"")</f>
        <v/>
      </c>
      <c r="L1668" s="222" cm="1">
        <f t="array" aca="1" ref="L1668" ca="1">IFERROR(SUMIFS(Invoice_Direct_Cost,Invoice_Labor_Category,$D1668,Invoice_Company,$C1668,Invoice_MSA_Code,$E1668),"")</f>
        <v>0</v>
      </c>
      <c r="M1668" s="7" t="str">
        <f t="shared" ref="M1668:M1731" ca="1" si="427">IFERROR(K1668-H1668,"")</f>
        <v/>
      </c>
      <c r="N1668" s="220" t="str">
        <f t="shared" ca="1" si="416"/>
        <v/>
      </c>
      <c r="O1668" s="7" t="str">
        <f t="shared" ref="O1668:O1731" ca="1" si="428">IFERROR(M1668*J1668,"")</f>
        <v/>
      </c>
      <c r="P1668" s="7" t="str">
        <f t="shared" ref="P1668:P1731" ca="1" si="429">IFERROR(IF(N1668&gt;5%,O1668*((N1668-5%)/N1668),""),"")</f>
        <v/>
      </c>
      <c r="Q1668" s="7" t="str">
        <f t="shared" ref="Q1668:Q1731" ca="1" si="430">IFERROR(IF(N1668&gt;0,O1668*(MIN(N1668,5%)/N1668),""),"")</f>
        <v/>
      </c>
      <c r="R1668" s="7" t="str">
        <f t="shared" ref="R1668:R1731" ca="1" si="431">IFERROR(IF(AND(K1668&gt;0,H1668="",L1668&lt;&gt;0),L1668,""),"")</f>
        <v/>
      </c>
      <c r="S1668" s="7" t="str">
        <f t="shared" ca="1" si="418"/>
        <v/>
      </c>
      <c r="T1668" s="7" t="str">
        <f t="shared" ca="1" si="419"/>
        <v/>
      </c>
      <c r="V1668" s="120" cm="1">
        <f t="array" aca="1" ref="V1668" ca="1">SUMIFS(Invoice_Hours,Invoice_Labor_Category,$D1668,Invoice_Company,$C1668,Invoice_MSA_Code,$E1668)</f>
        <v>0</v>
      </c>
      <c r="W1668" s="121" t="str">
        <f t="shared" ca="1" si="420"/>
        <v/>
      </c>
      <c r="X1668" s="152" t="str">
        <f t="shared" ca="1" si="421"/>
        <v/>
      </c>
      <c r="AB1668" t="str">
        <f t="shared" si="422"/>
        <v/>
      </c>
      <c r="AC1668" t="str">
        <f t="shared" si="423"/>
        <v/>
      </c>
      <c r="AD1668" t="str">
        <f t="shared" si="424"/>
        <v/>
      </c>
      <c r="AE1668" s="4" t="str">
        <f t="shared" ca="1" si="417"/>
        <v/>
      </c>
    </row>
    <row r="1669" spans="7:31">
      <c r="G1669" s="117" cm="1">
        <f t="array" aca="1" ref="G1669" ca="1">SUMIFS(Proposed_Hours,Proposed_Labor_Category,$D1669,Proposed_Company,$C1669,Proposed_MSA_Code,$E1669)</f>
        <v>0</v>
      </c>
      <c r="H1669" s="7" t="str">
        <f t="shared" ca="1" si="425"/>
        <v/>
      </c>
      <c r="I1669" s="4" t="str" cm="1">
        <f t="array" aca="1" ref="I1669" ca="1">IFERROR(IF(SUMIFS(Proposed_Direct_Cost,Proposed_Labor_Category,$D1669,Proposed_Company,$C1669,Proposed_MSA_Code,$E1669)=0,"Not Proposed",SUMIFS(Proposed_Direct_Cost,Proposed_Labor_Category,$D1669,Proposed_Company,$C1669,Proposed_MSA_Code,$E1669)),"")</f>
        <v>Not Proposed</v>
      </c>
      <c r="J1669" s="117" cm="1">
        <f t="array" aca="1" ref="J1669" ca="1">SUMIFS(Invoice_Hours,Invoice_Labor_Category,$D1669,Invoice_Company,$C1669,Invoice_MSA_Code,$E1669)</f>
        <v>0</v>
      </c>
      <c r="K1669" s="7" t="str">
        <f t="shared" ca="1" si="426"/>
        <v/>
      </c>
      <c r="L1669" s="222" cm="1">
        <f t="array" aca="1" ref="L1669" ca="1">IFERROR(SUMIFS(Invoice_Direct_Cost,Invoice_Labor_Category,$D1669,Invoice_Company,$C1669,Invoice_MSA_Code,$E1669),"")</f>
        <v>0</v>
      </c>
      <c r="M1669" s="7" t="str">
        <f t="shared" ca="1" si="427"/>
        <v/>
      </c>
      <c r="N1669" s="220" t="str">
        <f t="shared" ref="N1669:N1732" ca="1" si="432">IFERROR(M1669/H1669,"")</f>
        <v/>
      </c>
      <c r="O1669" s="7" t="str">
        <f t="shared" ca="1" si="428"/>
        <v/>
      </c>
      <c r="P1669" s="7" t="str">
        <f t="shared" ca="1" si="429"/>
        <v/>
      </c>
      <c r="Q1669" s="7" t="str">
        <f t="shared" ca="1" si="430"/>
        <v/>
      </c>
      <c r="R1669" s="7" t="str">
        <f t="shared" ca="1" si="431"/>
        <v/>
      </c>
      <c r="S1669" s="7" t="str">
        <f t="shared" ca="1" si="418"/>
        <v/>
      </c>
      <c r="T1669" s="7" t="str">
        <f t="shared" ca="1" si="419"/>
        <v/>
      </c>
      <c r="V1669" s="120" cm="1">
        <f t="array" aca="1" ref="V1669" ca="1">SUMIFS(Invoice_Hours,Invoice_Labor_Category,$D1669,Invoice_Company,$C1669,Invoice_MSA_Code,$E1669)</f>
        <v>0</v>
      </c>
      <c r="W1669" s="121" t="str">
        <f t="shared" ca="1" si="420"/>
        <v/>
      </c>
      <c r="X1669" s="151" t="str">
        <f t="shared" ca="1" si="421"/>
        <v/>
      </c>
      <c r="AB1669" t="str">
        <f t="shared" si="422"/>
        <v/>
      </c>
      <c r="AC1669" t="str">
        <f t="shared" si="423"/>
        <v/>
      </c>
      <c r="AD1669" t="str">
        <f t="shared" si="424"/>
        <v/>
      </c>
      <c r="AE1669" s="4" t="str">
        <f t="shared" ca="1" si="417"/>
        <v/>
      </c>
    </row>
    <row r="1670" spans="7:31">
      <c r="G1670" s="117" cm="1">
        <f t="array" aca="1" ref="G1670" ca="1">SUMIFS(Proposed_Hours,Proposed_Labor_Category,$D1670,Proposed_Company,$C1670,Proposed_MSA_Code,$E1670)</f>
        <v>0</v>
      </c>
      <c r="H1670" s="7" t="str">
        <f t="shared" ca="1" si="425"/>
        <v/>
      </c>
      <c r="I1670" s="4" t="str" cm="1">
        <f t="array" aca="1" ref="I1670" ca="1">IFERROR(IF(SUMIFS(Proposed_Direct_Cost,Proposed_Labor_Category,$D1670,Proposed_Company,$C1670,Proposed_MSA_Code,$E1670)=0,"Not Proposed",SUMIFS(Proposed_Direct_Cost,Proposed_Labor_Category,$D1670,Proposed_Company,$C1670,Proposed_MSA_Code,$E1670)),"")</f>
        <v>Not Proposed</v>
      </c>
      <c r="J1670" s="117" cm="1">
        <f t="array" aca="1" ref="J1670" ca="1">SUMIFS(Invoice_Hours,Invoice_Labor_Category,$D1670,Invoice_Company,$C1670,Invoice_MSA_Code,$E1670)</f>
        <v>0</v>
      </c>
      <c r="K1670" s="7" t="str">
        <f t="shared" ca="1" si="426"/>
        <v/>
      </c>
      <c r="L1670" s="222" cm="1">
        <f t="array" aca="1" ref="L1670" ca="1">IFERROR(SUMIFS(Invoice_Direct_Cost,Invoice_Labor_Category,$D1670,Invoice_Company,$C1670,Invoice_MSA_Code,$E1670),"")</f>
        <v>0</v>
      </c>
      <c r="M1670" s="7" t="str">
        <f t="shared" ca="1" si="427"/>
        <v/>
      </c>
      <c r="N1670" s="220" t="str">
        <f t="shared" ca="1" si="432"/>
        <v/>
      </c>
      <c r="O1670" s="7" t="str">
        <f t="shared" ca="1" si="428"/>
        <v/>
      </c>
      <c r="P1670" s="7" t="str">
        <f t="shared" ca="1" si="429"/>
        <v/>
      </c>
      <c r="Q1670" s="7" t="str">
        <f t="shared" ca="1" si="430"/>
        <v/>
      </c>
      <c r="R1670" s="7" t="str">
        <f t="shared" ca="1" si="431"/>
        <v/>
      </c>
      <c r="S1670" s="7" t="str">
        <f t="shared" ca="1" si="418"/>
        <v/>
      </c>
      <c r="T1670" s="7" t="str">
        <f t="shared" ca="1" si="419"/>
        <v/>
      </c>
      <c r="V1670" s="120" cm="1">
        <f t="array" aca="1" ref="V1670" ca="1">SUMIFS(Invoice_Hours,Invoice_Labor_Category,$D1670,Invoice_Company,$C1670,Invoice_MSA_Code,$E1670)</f>
        <v>0</v>
      </c>
      <c r="W1670" s="121" t="str">
        <f t="shared" ca="1" si="420"/>
        <v/>
      </c>
      <c r="X1670" s="152" t="str">
        <f t="shared" ca="1" si="421"/>
        <v/>
      </c>
      <c r="AB1670" t="str">
        <f t="shared" si="422"/>
        <v/>
      </c>
      <c r="AC1670" t="str">
        <f t="shared" si="423"/>
        <v/>
      </c>
      <c r="AD1670" t="str">
        <f t="shared" si="424"/>
        <v/>
      </c>
      <c r="AE1670" s="4" t="str">
        <f t="shared" ca="1" si="417"/>
        <v/>
      </c>
    </row>
    <row r="1671" spans="7:31">
      <c r="G1671" s="117" cm="1">
        <f t="array" aca="1" ref="G1671" ca="1">SUMIFS(Proposed_Hours,Proposed_Labor_Category,$D1671,Proposed_Company,$C1671,Proposed_MSA_Code,$E1671)</f>
        <v>0</v>
      </c>
      <c r="H1671" s="7" t="str">
        <f t="shared" ca="1" si="425"/>
        <v/>
      </c>
      <c r="I1671" s="4" t="str" cm="1">
        <f t="array" aca="1" ref="I1671" ca="1">IFERROR(IF(SUMIFS(Proposed_Direct_Cost,Proposed_Labor_Category,$D1671,Proposed_Company,$C1671,Proposed_MSA_Code,$E1671)=0,"Not Proposed",SUMIFS(Proposed_Direct_Cost,Proposed_Labor_Category,$D1671,Proposed_Company,$C1671,Proposed_MSA_Code,$E1671)),"")</f>
        <v>Not Proposed</v>
      </c>
      <c r="J1671" s="117" cm="1">
        <f t="array" aca="1" ref="J1671" ca="1">SUMIFS(Invoice_Hours,Invoice_Labor_Category,$D1671,Invoice_Company,$C1671,Invoice_MSA_Code,$E1671)</f>
        <v>0</v>
      </c>
      <c r="K1671" s="7" t="str">
        <f t="shared" ca="1" si="426"/>
        <v/>
      </c>
      <c r="L1671" s="222" cm="1">
        <f t="array" aca="1" ref="L1671" ca="1">IFERROR(SUMIFS(Invoice_Direct_Cost,Invoice_Labor_Category,$D1671,Invoice_Company,$C1671,Invoice_MSA_Code,$E1671),"")</f>
        <v>0</v>
      </c>
      <c r="M1671" s="7" t="str">
        <f t="shared" ca="1" si="427"/>
        <v/>
      </c>
      <c r="N1671" s="220" t="str">
        <f t="shared" ca="1" si="432"/>
        <v/>
      </c>
      <c r="O1671" s="7" t="str">
        <f t="shared" ca="1" si="428"/>
        <v/>
      </c>
      <c r="P1671" s="7" t="str">
        <f t="shared" ca="1" si="429"/>
        <v/>
      </c>
      <c r="Q1671" s="7" t="str">
        <f t="shared" ca="1" si="430"/>
        <v/>
      </c>
      <c r="R1671" s="7" t="str">
        <f t="shared" ca="1" si="431"/>
        <v/>
      </c>
      <c r="S1671" s="7" t="str">
        <f t="shared" ca="1" si="418"/>
        <v/>
      </c>
      <c r="T1671" s="7" t="str">
        <f t="shared" ca="1" si="419"/>
        <v/>
      </c>
      <c r="V1671" s="120" cm="1">
        <f t="array" aca="1" ref="V1671" ca="1">SUMIFS(Invoice_Hours,Invoice_Labor_Category,$D1671,Invoice_Company,$C1671,Invoice_MSA_Code,$E1671)</f>
        <v>0</v>
      </c>
      <c r="W1671" s="121" t="str">
        <f t="shared" ca="1" si="420"/>
        <v/>
      </c>
      <c r="X1671" s="151" t="str">
        <f t="shared" ca="1" si="421"/>
        <v/>
      </c>
      <c r="AB1671" t="str">
        <f t="shared" si="422"/>
        <v/>
      </c>
      <c r="AC1671" t="str">
        <f t="shared" si="423"/>
        <v/>
      </c>
      <c r="AD1671" t="str">
        <f t="shared" si="424"/>
        <v/>
      </c>
      <c r="AE1671" s="4" t="str">
        <f t="shared" ca="1" si="417"/>
        <v/>
      </c>
    </row>
    <row r="1672" spans="7:31">
      <c r="G1672" s="117" cm="1">
        <f t="array" aca="1" ref="G1672" ca="1">SUMIFS(Proposed_Hours,Proposed_Labor_Category,$D1672,Proposed_Company,$C1672,Proposed_MSA_Code,$E1672)</f>
        <v>0</v>
      </c>
      <c r="H1672" s="7" t="str">
        <f t="shared" ca="1" si="425"/>
        <v/>
      </c>
      <c r="I1672" s="4" t="str" cm="1">
        <f t="array" aca="1" ref="I1672" ca="1">IFERROR(IF(SUMIFS(Proposed_Direct_Cost,Proposed_Labor_Category,$D1672,Proposed_Company,$C1672,Proposed_MSA_Code,$E1672)=0,"Not Proposed",SUMIFS(Proposed_Direct_Cost,Proposed_Labor_Category,$D1672,Proposed_Company,$C1672,Proposed_MSA_Code,$E1672)),"")</f>
        <v>Not Proposed</v>
      </c>
      <c r="J1672" s="117" cm="1">
        <f t="array" aca="1" ref="J1672" ca="1">SUMIFS(Invoice_Hours,Invoice_Labor_Category,$D1672,Invoice_Company,$C1672,Invoice_MSA_Code,$E1672)</f>
        <v>0</v>
      </c>
      <c r="K1672" s="7" t="str">
        <f t="shared" ca="1" si="426"/>
        <v/>
      </c>
      <c r="L1672" s="222" cm="1">
        <f t="array" aca="1" ref="L1672" ca="1">IFERROR(SUMIFS(Invoice_Direct_Cost,Invoice_Labor_Category,$D1672,Invoice_Company,$C1672,Invoice_MSA_Code,$E1672),"")</f>
        <v>0</v>
      </c>
      <c r="M1672" s="7" t="str">
        <f t="shared" ca="1" si="427"/>
        <v/>
      </c>
      <c r="N1672" s="220" t="str">
        <f t="shared" ca="1" si="432"/>
        <v/>
      </c>
      <c r="O1672" s="7" t="str">
        <f t="shared" ca="1" si="428"/>
        <v/>
      </c>
      <c r="P1672" s="7" t="str">
        <f t="shared" ca="1" si="429"/>
        <v/>
      </c>
      <c r="Q1672" s="7" t="str">
        <f t="shared" ca="1" si="430"/>
        <v/>
      </c>
      <c r="R1672" s="7" t="str">
        <f t="shared" ca="1" si="431"/>
        <v/>
      </c>
      <c r="S1672" s="7" t="str">
        <f t="shared" ca="1" si="418"/>
        <v/>
      </c>
      <c r="T1672" s="7" t="str">
        <f t="shared" ca="1" si="419"/>
        <v/>
      </c>
      <c r="V1672" s="120" cm="1">
        <f t="array" aca="1" ref="V1672" ca="1">SUMIFS(Invoice_Hours,Invoice_Labor_Category,$D1672,Invoice_Company,$C1672,Invoice_MSA_Code,$E1672)</f>
        <v>0</v>
      </c>
      <c r="W1672" s="121" t="str">
        <f t="shared" ca="1" si="420"/>
        <v/>
      </c>
      <c r="X1672" s="152" t="str">
        <f t="shared" ca="1" si="421"/>
        <v/>
      </c>
      <c r="AB1672" t="str">
        <f t="shared" si="422"/>
        <v/>
      </c>
      <c r="AC1672" t="str">
        <f t="shared" si="423"/>
        <v/>
      </c>
      <c r="AD1672" t="str">
        <f t="shared" si="424"/>
        <v/>
      </c>
      <c r="AE1672" s="4" t="str">
        <f t="shared" ca="1" si="417"/>
        <v/>
      </c>
    </row>
    <row r="1673" spans="7:31">
      <c r="G1673" s="117" cm="1">
        <f t="array" aca="1" ref="G1673" ca="1">SUMIFS(Proposed_Hours,Proposed_Labor_Category,$D1673,Proposed_Company,$C1673,Proposed_MSA_Code,$E1673)</f>
        <v>0</v>
      </c>
      <c r="H1673" s="7" t="str">
        <f t="shared" ca="1" si="425"/>
        <v/>
      </c>
      <c r="I1673" s="4" t="str" cm="1">
        <f t="array" aca="1" ref="I1673" ca="1">IFERROR(IF(SUMIFS(Proposed_Direct_Cost,Proposed_Labor_Category,$D1673,Proposed_Company,$C1673,Proposed_MSA_Code,$E1673)=0,"Not Proposed",SUMIFS(Proposed_Direct_Cost,Proposed_Labor_Category,$D1673,Proposed_Company,$C1673,Proposed_MSA_Code,$E1673)),"")</f>
        <v>Not Proposed</v>
      </c>
      <c r="J1673" s="117" cm="1">
        <f t="array" aca="1" ref="J1673" ca="1">SUMIFS(Invoice_Hours,Invoice_Labor_Category,$D1673,Invoice_Company,$C1673,Invoice_MSA_Code,$E1673)</f>
        <v>0</v>
      </c>
      <c r="K1673" s="7" t="str">
        <f t="shared" ca="1" si="426"/>
        <v/>
      </c>
      <c r="L1673" s="222" cm="1">
        <f t="array" aca="1" ref="L1673" ca="1">IFERROR(SUMIFS(Invoice_Direct_Cost,Invoice_Labor_Category,$D1673,Invoice_Company,$C1673,Invoice_MSA_Code,$E1673),"")</f>
        <v>0</v>
      </c>
      <c r="M1673" s="7" t="str">
        <f t="shared" ca="1" si="427"/>
        <v/>
      </c>
      <c r="N1673" s="220" t="str">
        <f t="shared" ca="1" si="432"/>
        <v/>
      </c>
      <c r="O1673" s="7" t="str">
        <f t="shared" ca="1" si="428"/>
        <v/>
      </c>
      <c r="P1673" s="7" t="str">
        <f t="shared" ca="1" si="429"/>
        <v/>
      </c>
      <c r="Q1673" s="7" t="str">
        <f t="shared" ca="1" si="430"/>
        <v/>
      </c>
      <c r="R1673" s="7" t="str">
        <f t="shared" ca="1" si="431"/>
        <v/>
      </c>
      <c r="S1673" s="7" t="str">
        <f t="shared" ca="1" si="418"/>
        <v/>
      </c>
      <c r="T1673" s="7" t="str">
        <f t="shared" ca="1" si="419"/>
        <v/>
      </c>
      <c r="V1673" s="120" cm="1">
        <f t="array" aca="1" ref="V1673" ca="1">SUMIFS(Invoice_Hours,Invoice_Labor_Category,$D1673,Invoice_Company,$C1673,Invoice_MSA_Code,$E1673)</f>
        <v>0</v>
      </c>
      <c r="W1673" s="121" t="str">
        <f t="shared" ca="1" si="420"/>
        <v/>
      </c>
      <c r="X1673" s="151" t="str">
        <f t="shared" ca="1" si="421"/>
        <v/>
      </c>
      <c r="AB1673" t="str">
        <f t="shared" si="422"/>
        <v/>
      </c>
      <c r="AC1673" t="str">
        <f t="shared" si="423"/>
        <v/>
      </c>
      <c r="AD1673" t="str">
        <f t="shared" si="424"/>
        <v/>
      </c>
      <c r="AE1673" s="4" t="str">
        <f t="shared" ca="1" si="417"/>
        <v/>
      </c>
    </row>
    <row r="1674" spans="7:31">
      <c r="G1674" s="117" cm="1">
        <f t="array" aca="1" ref="G1674" ca="1">SUMIFS(Proposed_Hours,Proposed_Labor_Category,$D1674,Proposed_Company,$C1674,Proposed_MSA_Code,$E1674)</f>
        <v>0</v>
      </c>
      <c r="H1674" s="7" t="str">
        <f t="shared" ca="1" si="425"/>
        <v/>
      </c>
      <c r="I1674" s="4" t="str" cm="1">
        <f t="array" aca="1" ref="I1674" ca="1">IFERROR(IF(SUMIFS(Proposed_Direct_Cost,Proposed_Labor_Category,$D1674,Proposed_Company,$C1674,Proposed_MSA_Code,$E1674)=0,"Not Proposed",SUMIFS(Proposed_Direct_Cost,Proposed_Labor_Category,$D1674,Proposed_Company,$C1674,Proposed_MSA_Code,$E1674)),"")</f>
        <v>Not Proposed</v>
      </c>
      <c r="J1674" s="117" cm="1">
        <f t="array" aca="1" ref="J1674" ca="1">SUMIFS(Invoice_Hours,Invoice_Labor_Category,$D1674,Invoice_Company,$C1674,Invoice_MSA_Code,$E1674)</f>
        <v>0</v>
      </c>
      <c r="K1674" s="7" t="str">
        <f t="shared" ca="1" si="426"/>
        <v/>
      </c>
      <c r="L1674" s="222" cm="1">
        <f t="array" aca="1" ref="L1674" ca="1">IFERROR(SUMIFS(Invoice_Direct_Cost,Invoice_Labor_Category,$D1674,Invoice_Company,$C1674,Invoice_MSA_Code,$E1674),"")</f>
        <v>0</v>
      </c>
      <c r="M1674" s="7" t="str">
        <f t="shared" ca="1" si="427"/>
        <v/>
      </c>
      <c r="N1674" s="220" t="str">
        <f t="shared" ca="1" si="432"/>
        <v/>
      </c>
      <c r="O1674" s="7" t="str">
        <f t="shared" ca="1" si="428"/>
        <v/>
      </c>
      <c r="P1674" s="7" t="str">
        <f t="shared" ca="1" si="429"/>
        <v/>
      </c>
      <c r="Q1674" s="7" t="str">
        <f t="shared" ca="1" si="430"/>
        <v/>
      </c>
      <c r="R1674" s="7" t="str">
        <f t="shared" ca="1" si="431"/>
        <v/>
      </c>
      <c r="S1674" s="7" t="str">
        <f t="shared" ca="1" si="418"/>
        <v/>
      </c>
      <c r="T1674" s="7" t="str">
        <f t="shared" ca="1" si="419"/>
        <v/>
      </c>
      <c r="V1674" s="120" cm="1">
        <f t="array" aca="1" ref="V1674" ca="1">SUMIFS(Invoice_Hours,Invoice_Labor_Category,$D1674,Invoice_Company,$C1674,Invoice_MSA_Code,$E1674)</f>
        <v>0</v>
      </c>
      <c r="W1674" s="121" t="str">
        <f t="shared" ca="1" si="420"/>
        <v/>
      </c>
      <c r="X1674" s="152" t="str">
        <f t="shared" ca="1" si="421"/>
        <v/>
      </c>
      <c r="AB1674" t="str">
        <f t="shared" si="422"/>
        <v/>
      </c>
      <c r="AC1674" t="str">
        <f t="shared" si="423"/>
        <v/>
      </c>
      <c r="AD1674" t="str">
        <f t="shared" si="424"/>
        <v/>
      </c>
      <c r="AE1674" s="4" t="str">
        <f t="shared" ca="1" si="417"/>
        <v/>
      </c>
    </row>
    <row r="1675" spans="7:31">
      <c r="G1675" s="117" cm="1">
        <f t="array" aca="1" ref="G1675" ca="1">SUMIFS(Proposed_Hours,Proposed_Labor_Category,$D1675,Proposed_Company,$C1675,Proposed_MSA_Code,$E1675)</f>
        <v>0</v>
      </c>
      <c r="H1675" s="7" t="str">
        <f t="shared" ca="1" si="425"/>
        <v/>
      </c>
      <c r="I1675" s="4" t="str" cm="1">
        <f t="array" aca="1" ref="I1675" ca="1">IFERROR(IF(SUMIFS(Proposed_Direct_Cost,Proposed_Labor_Category,$D1675,Proposed_Company,$C1675,Proposed_MSA_Code,$E1675)=0,"Not Proposed",SUMIFS(Proposed_Direct_Cost,Proposed_Labor_Category,$D1675,Proposed_Company,$C1675,Proposed_MSA_Code,$E1675)),"")</f>
        <v>Not Proposed</v>
      </c>
      <c r="J1675" s="117" cm="1">
        <f t="array" aca="1" ref="J1675" ca="1">SUMIFS(Invoice_Hours,Invoice_Labor_Category,$D1675,Invoice_Company,$C1675,Invoice_MSA_Code,$E1675)</f>
        <v>0</v>
      </c>
      <c r="K1675" s="7" t="str">
        <f t="shared" ca="1" si="426"/>
        <v/>
      </c>
      <c r="L1675" s="222" cm="1">
        <f t="array" aca="1" ref="L1675" ca="1">IFERROR(SUMIFS(Invoice_Direct_Cost,Invoice_Labor_Category,$D1675,Invoice_Company,$C1675,Invoice_MSA_Code,$E1675),"")</f>
        <v>0</v>
      </c>
      <c r="M1675" s="7" t="str">
        <f t="shared" ca="1" si="427"/>
        <v/>
      </c>
      <c r="N1675" s="220" t="str">
        <f t="shared" ca="1" si="432"/>
        <v/>
      </c>
      <c r="O1675" s="7" t="str">
        <f t="shared" ca="1" si="428"/>
        <v/>
      </c>
      <c r="P1675" s="7" t="str">
        <f t="shared" ca="1" si="429"/>
        <v/>
      </c>
      <c r="Q1675" s="7" t="str">
        <f t="shared" ca="1" si="430"/>
        <v/>
      </c>
      <c r="R1675" s="7" t="str">
        <f t="shared" ca="1" si="431"/>
        <v/>
      </c>
      <c r="S1675" s="7" t="str">
        <f t="shared" ca="1" si="418"/>
        <v/>
      </c>
      <c r="T1675" s="7" t="str">
        <f t="shared" ca="1" si="419"/>
        <v/>
      </c>
      <c r="V1675" s="120" cm="1">
        <f t="array" aca="1" ref="V1675" ca="1">SUMIFS(Invoice_Hours,Invoice_Labor_Category,$D1675,Invoice_Company,$C1675,Invoice_MSA_Code,$E1675)</f>
        <v>0</v>
      </c>
      <c r="W1675" s="121" t="str">
        <f t="shared" ca="1" si="420"/>
        <v/>
      </c>
      <c r="X1675" s="151" t="str">
        <f t="shared" ca="1" si="421"/>
        <v/>
      </c>
      <c r="AB1675" t="str">
        <f t="shared" si="422"/>
        <v/>
      </c>
      <c r="AC1675" t="str">
        <f t="shared" si="423"/>
        <v/>
      </c>
      <c r="AD1675" t="str">
        <f t="shared" si="424"/>
        <v/>
      </c>
      <c r="AE1675" s="4" t="str">
        <f t="shared" ca="1" si="417"/>
        <v/>
      </c>
    </row>
    <row r="1676" spans="7:31">
      <c r="G1676" s="117" cm="1">
        <f t="array" aca="1" ref="G1676" ca="1">SUMIFS(Proposed_Hours,Proposed_Labor_Category,$D1676,Proposed_Company,$C1676,Proposed_MSA_Code,$E1676)</f>
        <v>0</v>
      </c>
      <c r="H1676" s="7" t="str">
        <f t="shared" ca="1" si="425"/>
        <v/>
      </c>
      <c r="I1676" s="4" t="str" cm="1">
        <f t="array" aca="1" ref="I1676" ca="1">IFERROR(IF(SUMIFS(Proposed_Direct_Cost,Proposed_Labor_Category,$D1676,Proposed_Company,$C1676,Proposed_MSA_Code,$E1676)=0,"Not Proposed",SUMIFS(Proposed_Direct_Cost,Proposed_Labor_Category,$D1676,Proposed_Company,$C1676,Proposed_MSA_Code,$E1676)),"")</f>
        <v>Not Proposed</v>
      </c>
      <c r="J1676" s="117" cm="1">
        <f t="array" aca="1" ref="J1676" ca="1">SUMIFS(Invoice_Hours,Invoice_Labor_Category,$D1676,Invoice_Company,$C1676,Invoice_MSA_Code,$E1676)</f>
        <v>0</v>
      </c>
      <c r="K1676" s="7" t="str">
        <f t="shared" ca="1" si="426"/>
        <v/>
      </c>
      <c r="L1676" s="222" cm="1">
        <f t="array" aca="1" ref="L1676" ca="1">IFERROR(SUMIFS(Invoice_Direct_Cost,Invoice_Labor_Category,$D1676,Invoice_Company,$C1676,Invoice_MSA_Code,$E1676),"")</f>
        <v>0</v>
      </c>
      <c r="M1676" s="7" t="str">
        <f t="shared" ca="1" si="427"/>
        <v/>
      </c>
      <c r="N1676" s="220" t="str">
        <f t="shared" ca="1" si="432"/>
        <v/>
      </c>
      <c r="O1676" s="7" t="str">
        <f t="shared" ca="1" si="428"/>
        <v/>
      </c>
      <c r="P1676" s="7" t="str">
        <f t="shared" ca="1" si="429"/>
        <v/>
      </c>
      <c r="Q1676" s="7" t="str">
        <f t="shared" ca="1" si="430"/>
        <v/>
      </c>
      <c r="R1676" s="7" t="str">
        <f t="shared" ca="1" si="431"/>
        <v/>
      </c>
      <c r="S1676" s="7" t="str">
        <f t="shared" ca="1" si="418"/>
        <v/>
      </c>
      <c r="T1676" s="7" t="str">
        <f t="shared" ca="1" si="419"/>
        <v/>
      </c>
      <c r="V1676" s="120" cm="1">
        <f t="array" aca="1" ref="V1676" ca="1">SUMIFS(Invoice_Hours,Invoice_Labor_Category,$D1676,Invoice_Company,$C1676,Invoice_MSA_Code,$E1676)</f>
        <v>0</v>
      </c>
      <c r="W1676" s="121" t="str">
        <f t="shared" ca="1" si="420"/>
        <v/>
      </c>
      <c r="X1676" s="152" t="str">
        <f t="shared" ca="1" si="421"/>
        <v/>
      </c>
      <c r="AB1676" t="str">
        <f t="shared" si="422"/>
        <v/>
      </c>
      <c r="AC1676" t="str">
        <f t="shared" si="423"/>
        <v/>
      </c>
      <c r="AD1676" t="str">
        <f t="shared" si="424"/>
        <v/>
      </c>
      <c r="AE1676" s="4" t="str">
        <f t="shared" ca="1" si="417"/>
        <v/>
      </c>
    </row>
    <row r="1677" spans="7:31">
      <c r="G1677" s="117" cm="1">
        <f t="array" aca="1" ref="G1677" ca="1">SUMIFS(Proposed_Hours,Proposed_Labor_Category,$D1677,Proposed_Company,$C1677,Proposed_MSA_Code,$E1677)</f>
        <v>0</v>
      </c>
      <c r="H1677" s="7" t="str">
        <f t="shared" ca="1" si="425"/>
        <v/>
      </c>
      <c r="I1677" s="4" t="str" cm="1">
        <f t="array" aca="1" ref="I1677" ca="1">IFERROR(IF(SUMIFS(Proposed_Direct_Cost,Proposed_Labor_Category,$D1677,Proposed_Company,$C1677,Proposed_MSA_Code,$E1677)=0,"Not Proposed",SUMIFS(Proposed_Direct_Cost,Proposed_Labor_Category,$D1677,Proposed_Company,$C1677,Proposed_MSA_Code,$E1677)),"")</f>
        <v>Not Proposed</v>
      </c>
      <c r="J1677" s="117" cm="1">
        <f t="array" aca="1" ref="J1677" ca="1">SUMIFS(Invoice_Hours,Invoice_Labor_Category,$D1677,Invoice_Company,$C1677,Invoice_MSA_Code,$E1677)</f>
        <v>0</v>
      </c>
      <c r="K1677" s="7" t="str">
        <f t="shared" ca="1" si="426"/>
        <v/>
      </c>
      <c r="L1677" s="222" cm="1">
        <f t="array" aca="1" ref="L1677" ca="1">IFERROR(SUMIFS(Invoice_Direct_Cost,Invoice_Labor_Category,$D1677,Invoice_Company,$C1677,Invoice_MSA_Code,$E1677),"")</f>
        <v>0</v>
      </c>
      <c r="M1677" s="7" t="str">
        <f t="shared" ca="1" si="427"/>
        <v/>
      </c>
      <c r="N1677" s="220" t="str">
        <f t="shared" ca="1" si="432"/>
        <v/>
      </c>
      <c r="O1677" s="7" t="str">
        <f t="shared" ca="1" si="428"/>
        <v/>
      </c>
      <c r="P1677" s="7" t="str">
        <f t="shared" ca="1" si="429"/>
        <v/>
      </c>
      <c r="Q1677" s="7" t="str">
        <f t="shared" ca="1" si="430"/>
        <v/>
      </c>
      <c r="R1677" s="7" t="str">
        <f t="shared" ca="1" si="431"/>
        <v/>
      </c>
      <c r="S1677" s="7" t="str">
        <f t="shared" ca="1" si="418"/>
        <v/>
      </c>
      <c r="T1677" s="7" t="str">
        <f t="shared" ca="1" si="419"/>
        <v/>
      </c>
      <c r="V1677" s="120" cm="1">
        <f t="array" aca="1" ref="V1677" ca="1">SUMIFS(Invoice_Hours,Invoice_Labor_Category,$D1677,Invoice_Company,$C1677,Invoice_MSA_Code,$E1677)</f>
        <v>0</v>
      </c>
      <c r="W1677" s="121" t="str">
        <f t="shared" ca="1" si="420"/>
        <v/>
      </c>
      <c r="X1677" s="151" t="str">
        <f t="shared" ca="1" si="421"/>
        <v/>
      </c>
      <c r="AB1677" t="str">
        <f t="shared" si="422"/>
        <v/>
      </c>
      <c r="AC1677" t="str">
        <f t="shared" si="423"/>
        <v/>
      </c>
      <c r="AD1677" t="str">
        <f t="shared" si="424"/>
        <v/>
      </c>
      <c r="AE1677" s="4" t="str">
        <f t="shared" ca="1" si="417"/>
        <v/>
      </c>
    </row>
    <row r="1678" spans="7:31">
      <c r="G1678" s="117" cm="1">
        <f t="array" aca="1" ref="G1678" ca="1">SUMIFS(Proposed_Hours,Proposed_Labor_Category,$D1678,Proposed_Company,$C1678,Proposed_MSA_Code,$E1678)</f>
        <v>0</v>
      </c>
      <c r="H1678" s="7" t="str">
        <f t="shared" ca="1" si="425"/>
        <v/>
      </c>
      <c r="I1678" s="4" t="str" cm="1">
        <f t="array" aca="1" ref="I1678" ca="1">IFERROR(IF(SUMIFS(Proposed_Direct_Cost,Proposed_Labor_Category,$D1678,Proposed_Company,$C1678,Proposed_MSA_Code,$E1678)=0,"Not Proposed",SUMIFS(Proposed_Direct_Cost,Proposed_Labor_Category,$D1678,Proposed_Company,$C1678,Proposed_MSA_Code,$E1678)),"")</f>
        <v>Not Proposed</v>
      </c>
      <c r="J1678" s="117" cm="1">
        <f t="array" aca="1" ref="J1678" ca="1">SUMIFS(Invoice_Hours,Invoice_Labor_Category,$D1678,Invoice_Company,$C1678,Invoice_MSA_Code,$E1678)</f>
        <v>0</v>
      </c>
      <c r="K1678" s="7" t="str">
        <f t="shared" ca="1" si="426"/>
        <v/>
      </c>
      <c r="L1678" s="222" cm="1">
        <f t="array" aca="1" ref="L1678" ca="1">IFERROR(SUMIFS(Invoice_Direct_Cost,Invoice_Labor_Category,$D1678,Invoice_Company,$C1678,Invoice_MSA_Code,$E1678),"")</f>
        <v>0</v>
      </c>
      <c r="M1678" s="7" t="str">
        <f t="shared" ca="1" si="427"/>
        <v/>
      </c>
      <c r="N1678" s="220" t="str">
        <f t="shared" ca="1" si="432"/>
        <v/>
      </c>
      <c r="O1678" s="7" t="str">
        <f t="shared" ca="1" si="428"/>
        <v/>
      </c>
      <c r="P1678" s="7" t="str">
        <f t="shared" ca="1" si="429"/>
        <v/>
      </c>
      <c r="Q1678" s="7" t="str">
        <f t="shared" ca="1" si="430"/>
        <v/>
      </c>
      <c r="R1678" s="7" t="str">
        <f t="shared" ca="1" si="431"/>
        <v/>
      </c>
      <c r="S1678" s="7" t="str">
        <f t="shared" ca="1" si="418"/>
        <v/>
      </c>
      <c r="T1678" s="7" t="str">
        <f t="shared" ca="1" si="419"/>
        <v/>
      </c>
      <c r="V1678" s="120" cm="1">
        <f t="array" aca="1" ref="V1678" ca="1">SUMIFS(Invoice_Hours,Invoice_Labor_Category,$D1678,Invoice_Company,$C1678,Invoice_MSA_Code,$E1678)</f>
        <v>0</v>
      </c>
      <c r="W1678" s="121" t="str">
        <f t="shared" ca="1" si="420"/>
        <v/>
      </c>
      <c r="X1678" s="152" t="str">
        <f t="shared" ca="1" si="421"/>
        <v/>
      </c>
      <c r="AB1678" t="str">
        <f t="shared" si="422"/>
        <v/>
      </c>
      <c r="AC1678" t="str">
        <f t="shared" si="423"/>
        <v/>
      </c>
      <c r="AD1678" t="str">
        <f t="shared" si="424"/>
        <v/>
      </c>
      <c r="AE1678" s="4" t="str">
        <f t="shared" ca="1" si="417"/>
        <v/>
      </c>
    </row>
    <row r="1679" spans="7:31">
      <c r="G1679" s="117" cm="1">
        <f t="array" aca="1" ref="G1679" ca="1">SUMIFS(Proposed_Hours,Proposed_Labor_Category,$D1679,Proposed_Company,$C1679,Proposed_MSA_Code,$E1679)</f>
        <v>0</v>
      </c>
      <c r="H1679" s="7" t="str">
        <f t="shared" ca="1" si="425"/>
        <v/>
      </c>
      <c r="I1679" s="4" t="str" cm="1">
        <f t="array" aca="1" ref="I1679" ca="1">IFERROR(IF(SUMIFS(Proposed_Direct_Cost,Proposed_Labor_Category,$D1679,Proposed_Company,$C1679,Proposed_MSA_Code,$E1679)=0,"Not Proposed",SUMIFS(Proposed_Direct_Cost,Proposed_Labor_Category,$D1679,Proposed_Company,$C1679,Proposed_MSA_Code,$E1679)),"")</f>
        <v>Not Proposed</v>
      </c>
      <c r="J1679" s="117" cm="1">
        <f t="array" aca="1" ref="J1679" ca="1">SUMIFS(Invoice_Hours,Invoice_Labor_Category,$D1679,Invoice_Company,$C1679,Invoice_MSA_Code,$E1679)</f>
        <v>0</v>
      </c>
      <c r="K1679" s="7" t="str">
        <f t="shared" ca="1" si="426"/>
        <v/>
      </c>
      <c r="L1679" s="222" cm="1">
        <f t="array" aca="1" ref="L1679" ca="1">IFERROR(SUMIFS(Invoice_Direct_Cost,Invoice_Labor_Category,$D1679,Invoice_Company,$C1679,Invoice_MSA_Code,$E1679),"")</f>
        <v>0</v>
      </c>
      <c r="M1679" s="7" t="str">
        <f t="shared" ca="1" si="427"/>
        <v/>
      </c>
      <c r="N1679" s="220" t="str">
        <f t="shared" ca="1" si="432"/>
        <v/>
      </c>
      <c r="O1679" s="7" t="str">
        <f t="shared" ca="1" si="428"/>
        <v/>
      </c>
      <c r="P1679" s="7" t="str">
        <f t="shared" ca="1" si="429"/>
        <v/>
      </c>
      <c r="Q1679" s="7" t="str">
        <f t="shared" ca="1" si="430"/>
        <v/>
      </c>
      <c r="R1679" s="7" t="str">
        <f t="shared" ca="1" si="431"/>
        <v/>
      </c>
      <c r="S1679" s="7" t="str">
        <f t="shared" ca="1" si="418"/>
        <v/>
      </c>
      <c r="T1679" s="7" t="str">
        <f t="shared" ca="1" si="419"/>
        <v/>
      </c>
      <c r="V1679" s="120" cm="1">
        <f t="array" aca="1" ref="V1679" ca="1">SUMIFS(Invoice_Hours,Invoice_Labor_Category,$D1679,Invoice_Company,$C1679,Invoice_MSA_Code,$E1679)</f>
        <v>0</v>
      </c>
      <c r="W1679" s="121" t="str">
        <f t="shared" ca="1" si="420"/>
        <v/>
      </c>
      <c r="X1679" s="151" t="str">
        <f t="shared" ca="1" si="421"/>
        <v/>
      </c>
      <c r="AB1679" t="str">
        <f t="shared" si="422"/>
        <v/>
      </c>
      <c r="AC1679" t="str">
        <f t="shared" si="423"/>
        <v/>
      </c>
      <c r="AD1679" t="str">
        <f t="shared" si="424"/>
        <v/>
      </c>
      <c r="AE1679" s="4" t="str">
        <f t="shared" ca="1" si="417"/>
        <v/>
      </c>
    </row>
    <row r="1680" spans="7:31">
      <c r="G1680" s="117" cm="1">
        <f t="array" aca="1" ref="G1680" ca="1">SUMIFS(Proposed_Hours,Proposed_Labor_Category,$D1680,Proposed_Company,$C1680,Proposed_MSA_Code,$E1680)</f>
        <v>0</v>
      </c>
      <c r="H1680" s="7" t="str">
        <f t="shared" ca="1" si="425"/>
        <v/>
      </c>
      <c r="I1680" s="4" t="str" cm="1">
        <f t="array" aca="1" ref="I1680" ca="1">IFERROR(IF(SUMIFS(Proposed_Direct_Cost,Proposed_Labor_Category,$D1680,Proposed_Company,$C1680,Proposed_MSA_Code,$E1680)=0,"Not Proposed",SUMIFS(Proposed_Direct_Cost,Proposed_Labor_Category,$D1680,Proposed_Company,$C1680,Proposed_MSA_Code,$E1680)),"")</f>
        <v>Not Proposed</v>
      </c>
      <c r="J1680" s="117" cm="1">
        <f t="array" aca="1" ref="J1680" ca="1">SUMIFS(Invoice_Hours,Invoice_Labor_Category,$D1680,Invoice_Company,$C1680,Invoice_MSA_Code,$E1680)</f>
        <v>0</v>
      </c>
      <c r="K1680" s="7" t="str">
        <f t="shared" ca="1" si="426"/>
        <v/>
      </c>
      <c r="L1680" s="222" cm="1">
        <f t="array" aca="1" ref="L1680" ca="1">IFERROR(SUMIFS(Invoice_Direct_Cost,Invoice_Labor_Category,$D1680,Invoice_Company,$C1680,Invoice_MSA_Code,$E1680),"")</f>
        <v>0</v>
      </c>
      <c r="M1680" s="7" t="str">
        <f t="shared" ca="1" si="427"/>
        <v/>
      </c>
      <c r="N1680" s="220" t="str">
        <f t="shared" ca="1" si="432"/>
        <v/>
      </c>
      <c r="O1680" s="7" t="str">
        <f t="shared" ca="1" si="428"/>
        <v/>
      </c>
      <c r="P1680" s="7" t="str">
        <f t="shared" ca="1" si="429"/>
        <v/>
      </c>
      <c r="Q1680" s="7" t="str">
        <f t="shared" ca="1" si="430"/>
        <v/>
      </c>
      <c r="R1680" s="7" t="str">
        <f t="shared" ca="1" si="431"/>
        <v/>
      </c>
      <c r="S1680" s="7" t="str">
        <f t="shared" ca="1" si="418"/>
        <v/>
      </c>
      <c r="T1680" s="7" t="str">
        <f t="shared" ca="1" si="419"/>
        <v/>
      </c>
      <c r="V1680" s="120" cm="1">
        <f t="array" aca="1" ref="V1680" ca="1">SUMIFS(Invoice_Hours,Invoice_Labor_Category,$D1680,Invoice_Company,$C1680,Invoice_MSA_Code,$E1680)</f>
        <v>0</v>
      </c>
      <c r="W1680" s="121" t="str">
        <f t="shared" ca="1" si="420"/>
        <v/>
      </c>
      <c r="X1680" s="152" t="str">
        <f t="shared" ca="1" si="421"/>
        <v/>
      </c>
      <c r="AB1680" t="str">
        <f t="shared" si="422"/>
        <v/>
      </c>
      <c r="AC1680" t="str">
        <f t="shared" si="423"/>
        <v/>
      </c>
      <c r="AD1680" t="str">
        <f t="shared" si="424"/>
        <v/>
      </c>
      <c r="AE1680" s="4" t="str">
        <f t="shared" ca="1" si="417"/>
        <v/>
      </c>
    </row>
    <row r="1681" spans="7:31">
      <c r="G1681" s="117" cm="1">
        <f t="array" aca="1" ref="G1681" ca="1">SUMIFS(Proposed_Hours,Proposed_Labor_Category,$D1681,Proposed_Company,$C1681,Proposed_MSA_Code,$E1681)</f>
        <v>0</v>
      </c>
      <c r="H1681" s="7" t="str">
        <f t="shared" ca="1" si="425"/>
        <v/>
      </c>
      <c r="I1681" s="4" t="str" cm="1">
        <f t="array" aca="1" ref="I1681" ca="1">IFERROR(IF(SUMIFS(Proposed_Direct_Cost,Proposed_Labor_Category,$D1681,Proposed_Company,$C1681,Proposed_MSA_Code,$E1681)=0,"Not Proposed",SUMIFS(Proposed_Direct_Cost,Proposed_Labor_Category,$D1681,Proposed_Company,$C1681,Proposed_MSA_Code,$E1681)),"")</f>
        <v>Not Proposed</v>
      </c>
      <c r="J1681" s="117" cm="1">
        <f t="array" aca="1" ref="J1681" ca="1">SUMIFS(Invoice_Hours,Invoice_Labor_Category,$D1681,Invoice_Company,$C1681,Invoice_MSA_Code,$E1681)</f>
        <v>0</v>
      </c>
      <c r="K1681" s="7" t="str">
        <f t="shared" ca="1" si="426"/>
        <v/>
      </c>
      <c r="L1681" s="222" cm="1">
        <f t="array" aca="1" ref="L1681" ca="1">IFERROR(SUMIFS(Invoice_Direct_Cost,Invoice_Labor_Category,$D1681,Invoice_Company,$C1681,Invoice_MSA_Code,$E1681),"")</f>
        <v>0</v>
      </c>
      <c r="M1681" s="7" t="str">
        <f t="shared" ca="1" si="427"/>
        <v/>
      </c>
      <c r="N1681" s="220" t="str">
        <f t="shared" ca="1" si="432"/>
        <v/>
      </c>
      <c r="O1681" s="7" t="str">
        <f t="shared" ca="1" si="428"/>
        <v/>
      </c>
      <c r="P1681" s="7" t="str">
        <f t="shared" ca="1" si="429"/>
        <v/>
      </c>
      <c r="Q1681" s="7" t="str">
        <f t="shared" ca="1" si="430"/>
        <v/>
      </c>
      <c r="R1681" s="7" t="str">
        <f t="shared" ca="1" si="431"/>
        <v/>
      </c>
      <c r="S1681" s="7" t="str">
        <f t="shared" ca="1" si="418"/>
        <v/>
      </c>
      <c r="T1681" s="7" t="str">
        <f t="shared" ca="1" si="419"/>
        <v/>
      </c>
      <c r="V1681" s="120" cm="1">
        <f t="array" aca="1" ref="V1681" ca="1">SUMIFS(Invoice_Hours,Invoice_Labor_Category,$D1681,Invoice_Company,$C1681,Invoice_MSA_Code,$E1681)</f>
        <v>0</v>
      </c>
      <c r="W1681" s="121" t="str">
        <f t="shared" ca="1" si="420"/>
        <v/>
      </c>
      <c r="X1681" s="151" t="str">
        <f t="shared" ca="1" si="421"/>
        <v/>
      </c>
      <c r="AB1681" t="str">
        <f t="shared" si="422"/>
        <v/>
      </c>
      <c r="AC1681" t="str">
        <f t="shared" si="423"/>
        <v/>
      </c>
      <c r="AD1681" t="str">
        <f t="shared" si="424"/>
        <v/>
      </c>
      <c r="AE1681" s="4" t="str">
        <f t="shared" ca="1" si="417"/>
        <v/>
      </c>
    </row>
    <row r="1682" spans="7:31">
      <c r="G1682" s="117" cm="1">
        <f t="array" aca="1" ref="G1682" ca="1">SUMIFS(Proposed_Hours,Proposed_Labor_Category,$D1682,Proposed_Company,$C1682,Proposed_MSA_Code,$E1682)</f>
        <v>0</v>
      </c>
      <c r="H1682" s="7" t="str">
        <f t="shared" ca="1" si="425"/>
        <v/>
      </c>
      <c r="I1682" s="4" t="str" cm="1">
        <f t="array" aca="1" ref="I1682" ca="1">IFERROR(IF(SUMIFS(Proposed_Direct_Cost,Proposed_Labor_Category,$D1682,Proposed_Company,$C1682,Proposed_MSA_Code,$E1682)=0,"Not Proposed",SUMIFS(Proposed_Direct_Cost,Proposed_Labor_Category,$D1682,Proposed_Company,$C1682,Proposed_MSA_Code,$E1682)),"")</f>
        <v>Not Proposed</v>
      </c>
      <c r="J1682" s="117" cm="1">
        <f t="array" aca="1" ref="J1682" ca="1">SUMIFS(Invoice_Hours,Invoice_Labor_Category,$D1682,Invoice_Company,$C1682,Invoice_MSA_Code,$E1682)</f>
        <v>0</v>
      </c>
      <c r="K1682" s="7" t="str">
        <f t="shared" ca="1" si="426"/>
        <v/>
      </c>
      <c r="L1682" s="222" cm="1">
        <f t="array" aca="1" ref="L1682" ca="1">IFERROR(SUMIFS(Invoice_Direct_Cost,Invoice_Labor_Category,$D1682,Invoice_Company,$C1682,Invoice_MSA_Code,$E1682),"")</f>
        <v>0</v>
      </c>
      <c r="M1682" s="7" t="str">
        <f t="shared" ca="1" si="427"/>
        <v/>
      </c>
      <c r="N1682" s="220" t="str">
        <f t="shared" ca="1" si="432"/>
        <v/>
      </c>
      <c r="O1682" s="7" t="str">
        <f t="shared" ca="1" si="428"/>
        <v/>
      </c>
      <c r="P1682" s="7" t="str">
        <f t="shared" ca="1" si="429"/>
        <v/>
      </c>
      <c r="Q1682" s="7" t="str">
        <f t="shared" ca="1" si="430"/>
        <v/>
      </c>
      <c r="R1682" s="7" t="str">
        <f t="shared" ca="1" si="431"/>
        <v/>
      </c>
      <c r="S1682" s="7" t="str">
        <f t="shared" ca="1" si="418"/>
        <v/>
      </c>
      <c r="T1682" s="7" t="str">
        <f t="shared" ca="1" si="419"/>
        <v/>
      </c>
      <c r="V1682" s="120" cm="1">
        <f t="array" aca="1" ref="V1682" ca="1">SUMIFS(Invoice_Hours,Invoice_Labor_Category,$D1682,Invoice_Company,$C1682,Invoice_MSA_Code,$E1682)</f>
        <v>0</v>
      </c>
      <c r="W1682" s="121" t="str">
        <f t="shared" ca="1" si="420"/>
        <v/>
      </c>
      <c r="X1682" s="152" t="str">
        <f t="shared" ca="1" si="421"/>
        <v/>
      </c>
      <c r="AB1682" t="str">
        <f t="shared" si="422"/>
        <v/>
      </c>
      <c r="AC1682" t="str">
        <f t="shared" si="423"/>
        <v/>
      </c>
      <c r="AD1682" t="str">
        <f t="shared" si="424"/>
        <v/>
      </c>
      <c r="AE1682" s="4" t="str">
        <f t="shared" ca="1" si="417"/>
        <v/>
      </c>
    </row>
    <row r="1683" spans="7:31">
      <c r="G1683" s="117" cm="1">
        <f t="array" aca="1" ref="G1683" ca="1">SUMIFS(Proposed_Hours,Proposed_Labor_Category,$D1683,Proposed_Company,$C1683,Proposed_MSA_Code,$E1683)</f>
        <v>0</v>
      </c>
      <c r="H1683" s="7" t="str">
        <f t="shared" ca="1" si="425"/>
        <v/>
      </c>
      <c r="I1683" s="4" t="str" cm="1">
        <f t="array" aca="1" ref="I1683" ca="1">IFERROR(IF(SUMIFS(Proposed_Direct_Cost,Proposed_Labor_Category,$D1683,Proposed_Company,$C1683,Proposed_MSA_Code,$E1683)=0,"Not Proposed",SUMIFS(Proposed_Direct_Cost,Proposed_Labor_Category,$D1683,Proposed_Company,$C1683,Proposed_MSA_Code,$E1683)),"")</f>
        <v>Not Proposed</v>
      </c>
      <c r="J1683" s="117" cm="1">
        <f t="array" aca="1" ref="J1683" ca="1">SUMIFS(Invoice_Hours,Invoice_Labor_Category,$D1683,Invoice_Company,$C1683,Invoice_MSA_Code,$E1683)</f>
        <v>0</v>
      </c>
      <c r="K1683" s="7" t="str">
        <f t="shared" ca="1" si="426"/>
        <v/>
      </c>
      <c r="L1683" s="222" cm="1">
        <f t="array" aca="1" ref="L1683" ca="1">IFERROR(SUMIFS(Invoice_Direct_Cost,Invoice_Labor_Category,$D1683,Invoice_Company,$C1683,Invoice_MSA_Code,$E1683),"")</f>
        <v>0</v>
      </c>
      <c r="M1683" s="7" t="str">
        <f t="shared" ca="1" si="427"/>
        <v/>
      </c>
      <c r="N1683" s="220" t="str">
        <f t="shared" ca="1" si="432"/>
        <v/>
      </c>
      <c r="O1683" s="7" t="str">
        <f t="shared" ca="1" si="428"/>
        <v/>
      </c>
      <c r="P1683" s="7" t="str">
        <f t="shared" ca="1" si="429"/>
        <v/>
      </c>
      <c r="Q1683" s="7" t="str">
        <f t="shared" ca="1" si="430"/>
        <v/>
      </c>
      <c r="R1683" s="7" t="str">
        <f t="shared" ca="1" si="431"/>
        <v/>
      </c>
      <c r="S1683" s="7" t="str">
        <f t="shared" ca="1" si="418"/>
        <v/>
      </c>
      <c r="T1683" s="7" t="str">
        <f t="shared" ca="1" si="419"/>
        <v/>
      </c>
      <c r="V1683" s="120" cm="1">
        <f t="array" aca="1" ref="V1683" ca="1">SUMIFS(Invoice_Hours,Invoice_Labor_Category,$D1683,Invoice_Company,$C1683,Invoice_MSA_Code,$E1683)</f>
        <v>0</v>
      </c>
      <c r="W1683" s="121" t="str">
        <f t="shared" ca="1" si="420"/>
        <v/>
      </c>
      <c r="X1683" s="151" t="str">
        <f t="shared" ca="1" si="421"/>
        <v/>
      </c>
      <c r="AB1683" t="str">
        <f t="shared" si="422"/>
        <v/>
      </c>
      <c r="AC1683" t="str">
        <f t="shared" si="423"/>
        <v/>
      </c>
      <c r="AD1683" t="str">
        <f t="shared" si="424"/>
        <v/>
      </c>
      <c r="AE1683" s="4" t="str">
        <f t="shared" ca="1" si="417"/>
        <v/>
      </c>
    </row>
    <row r="1684" spans="7:31">
      <c r="G1684" s="117" cm="1">
        <f t="array" aca="1" ref="G1684" ca="1">SUMIFS(Proposed_Hours,Proposed_Labor_Category,$D1684,Proposed_Company,$C1684,Proposed_MSA_Code,$E1684)</f>
        <v>0</v>
      </c>
      <c r="H1684" s="7" t="str">
        <f t="shared" ca="1" si="425"/>
        <v/>
      </c>
      <c r="I1684" s="4" t="str" cm="1">
        <f t="array" aca="1" ref="I1684" ca="1">IFERROR(IF(SUMIFS(Proposed_Direct_Cost,Proposed_Labor_Category,$D1684,Proposed_Company,$C1684,Proposed_MSA_Code,$E1684)=0,"Not Proposed",SUMIFS(Proposed_Direct_Cost,Proposed_Labor_Category,$D1684,Proposed_Company,$C1684,Proposed_MSA_Code,$E1684)),"")</f>
        <v>Not Proposed</v>
      </c>
      <c r="J1684" s="117" cm="1">
        <f t="array" aca="1" ref="J1684" ca="1">SUMIFS(Invoice_Hours,Invoice_Labor_Category,$D1684,Invoice_Company,$C1684,Invoice_MSA_Code,$E1684)</f>
        <v>0</v>
      </c>
      <c r="K1684" s="7" t="str">
        <f t="shared" ca="1" si="426"/>
        <v/>
      </c>
      <c r="L1684" s="222" cm="1">
        <f t="array" aca="1" ref="L1684" ca="1">IFERROR(SUMIFS(Invoice_Direct_Cost,Invoice_Labor_Category,$D1684,Invoice_Company,$C1684,Invoice_MSA_Code,$E1684),"")</f>
        <v>0</v>
      </c>
      <c r="M1684" s="7" t="str">
        <f t="shared" ca="1" si="427"/>
        <v/>
      </c>
      <c r="N1684" s="220" t="str">
        <f t="shared" ca="1" si="432"/>
        <v/>
      </c>
      <c r="O1684" s="7" t="str">
        <f t="shared" ca="1" si="428"/>
        <v/>
      </c>
      <c r="P1684" s="7" t="str">
        <f t="shared" ca="1" si="429"/>
        <v/>
      </c>
      <c r="Q1684" s="7" t="str">
        <f t="shared" ca="1" si="430"/>
        <v/>
      </c>
      <c r="R1684" s="7" t="str">
        <f t="shared" ca="1" si="431"/>
        <v/>
      </c>
      <c r="S1684" s="7" t="str">
        <f t="shared" ca="1" si="418"/>
        <v/>
      </c>
      <c r="T1684" s="7" t="str">
        <f t="shared" ca="1" si="419"/>
        <v/>
      </c>
      <c r="V1684" s="120" cm="1">
        <f t="array" aca="1" ref="V1684" ca="1">SUMIFS(Invoice_Hours,Invoice_Labor_Category,$D1684,Invoice_Company,$C1684,Invoice_MSA_Code,$E1684)</f>
        <v>0</v>
      </c>
      <c r="W1684" s="121" t="str">
        <f t="shared" ca="1" si="420"/>
        <v/>
      </c>
      <c r="X1684" s="152" t="str">
        <f t="shared" ca="1" si="421"/>
        <v/>
      </c>
      <c r="AB1684" t="str">
        <f t="shared" si="422"/>
        <v/>
      </c>
      <c r="AC1684" t="str">
        <f t="shared" si="423"/>
        <v/>
      </c>
      <c r="AD1684" t="str">
        <f t="shared" si="424"/>
        <v/>
      </c>
      <c r="AE1684" s="4" t="str">
        <f t="shared" ca="1" si="417"/>
        <v/>
      </c>
    </row>
    <row r="1685" spans="7:31">
      <c r="G1685" s="117" cm="1">
        <f t="array" aca="1" ref="G1685" ca="1">SUMIFS(Proposed_Hours,Proposed_Labor_Category,$D1685,Proposed_Company,$C1685,Proposed_MSA_Code,$E1685)</f>
        <v>0</v>
      </c>
      <c r="H1685" s="7" t="str">
        <f t="shared" ca="1" si="425"/>
        <v/>
      </c>
      <c r="I1685" s="4" t="str" cm="1">
        <f t="array" aca="1" ref="I1685" ca="1">IFERROR(IF(SUMIFS(Proposed_Direct_Cost,Proposed_Labor_Category,$D1685,Proposed_Company,$C1685,Proposed_MSA_Code,$E1685)=0,"Not Proposed",SUMIFS(Proposed_Direct_Cost,Proposed_Labor_Category,$D1685,Proposed_Company,$C1685,Proposed_MSA_Code,$E1685)),"")</f>
        <v>Not Proposed</v>
      </c>
      <c r="J1685" s="117" cm="1">
        <f t="array" aca="1" ref="J1685" ca="1">SUMIFS(Invoice_Hours,Invoice_Labor_Category,$D1685,Invoice_Company,$C1685,Invoice_MSA_Code,$E1685)</f>
        <v>0</v>
      </c>
      <c r="K1685" s="7" t="str">
        <f t="shared" ca="1" si="426"/>
        <v/>
      </c>
      <c r="L1685" s="222" cm="1">
        <f t="array" aca="1" ref="L1685" ca="1">IFERROR(SUMIFS(Invoice_Direct_Cost,Invoice_Labor_Category,$D1685,Invoice_Company,$C1685,Invoice_MSA_Code,$E1685),"")</f>
        <v>0</v>
      </c>
      <c r="M1685" s="7" t="str">
        <f t="shared" ca="1" si="427"/>
        <v/>
      </c>
      <c r="N1685" s="220" t="str">
        <f t="shared" ca="1" si="432"/>
        <v/>
      </c>
      <c r="O1685" s="7" t="str">
        <f t="shared" ca="1" si="428"/>
        <v/>
      </c>
      <c r="P1685" s="7" t="str">
        <f t="shared" ca="1" si="429"/>
        <v/>
      </c>
      <c r="Q1685" s="7" t="str">
        <f t="shared" ca="1" si="430"/>
        <v/>
      </c>
      <c r="R1685" s="7" t="str">
        <f t="shared" ca="1" si="431"/>
        <v/>
      </c>
      <c r="S1685" s="7" t="str">
        <f t="shared" ca="1" si="418"/>
        <v/>
      </c>
      <c r="T1685" s="7" t="str">
        <f t="shared" ca="1" si="419"/>
        <v/>
      </c>
      <c r="V1685" s="120" cm="1">
        <f t="array" aca="1" ref="V1685" ca="1">SUMIFS(Invoice_Hours,Invoice_Labor_Category,$D1685,Invoice_Company,$C1685,Invoice_MSA_Code,$E1685)</f>
        <v>0</v>
      </c>
      <c r="W1685" s="121" t="str">
        <f t="shared" ca="1" si="420"/>
        <v/>
      </c>
      <c r="X1685" s="151" t="str">
        <f t="shared" ca="1" si="421"/>
        <v/>
      </c>
      <c r="AB1685" t="str">
        <f t="shared" si="422"/>
        <v/>
      </c>
      <c r="AC1685" t="str">
        <f t="shared" si="423"/>
        <v/>
      </c>
      <c r="AD1685" t="str">
        <f t="shared" si="424"/>
        <v/>
      </c>
      <c r="AE1685" s="4" t="str">
        <f t="shared" ca="1" si="417"/>
        <v/>
      </c>
    </row>
    <row r="1686" spans="7:31">
      <c r="G1686" s="117" cm="1">
        <f t="array" aca="1" ref="G1686" ca="1">SUMIFS(Proposed_Hours,Proposed_Labor_Category,$D1686,Proposed_Company,$C1686,Proposed_MSA_Code,$E1686)</f>
        <v>0</v>
      </c>
      <c r="H1686" s="7" t="str">
        <f t="shared" ca="1" si="425"/>
        <v/>
      </c>
      <c r="I1686" s="4" t="str" cm="1">
        <f t="array" aca="1" ref="I1686" ca="1">IFERROR(IF(SUMIFS(Proposed_Direct_Cost,Proposed_Labor_Category,$D1686,Proposed_Company,$C1686,Proposed_MSA_Code,$E1686)=0,"Not Proposed",SUMIFS(Proposed_Direct_Cost,Proposed_Labor_Category,$D1686,Proposed_Company,$C1686,Proposed_MSA_Code,$E1686)),"")</f>
        <v>Not Proposed</v>
      </c>
      <c r="J1686" s="117" cm="1">
        <f t="array" aca="1" ref="J1686" ca="1">SUMIFS(Invoice_Hours,Invoice_Labor_Category,$D1686,Invoice_Company,$C1686,Invoice_MSA_Code,$E1686)</f>
        <v>0</v>
      </c>
      <c r="K1686" s="7" t="str">
        <f t="shared" ca="1" si="426"/>
        <v/>
      </c>
      <c r="L1686" s="222" cm="1">
        <f t="array" aca="1" ref="L1686" ca="1">IFERROR(SUMIFS(Invoice_Direct_Cost,Invoice_Labor_Category,$D1686,Invoice_Company,$C1686,Invoice_MSA_Code,$E1686),"")</f>
        <v>0</v>
      </c>
      <c r="M1686" s="7" t="str">
        <f t="shared" ca="1" si="427"/>
        <v/>
      </c>
      <c r="N1686" s="220" t="str">
        <f t="shared" ca="1" si="432"/>
        <v/>
      </c>
      <c r="O1686" s="7" t="str">
        <f t="shared" ca="1" si="428"/>
        <v/>
      </c>
      <c r="P1686" s="7" t="str">
        <f t="shared" ca="1" si="429"/>
        <v/>
      </c>
      <c r="Q1686" s="7" t="str">
        <f t="shared" ca="1" si="430"/>
        <v/>
      </c>
      <c r="R1686" s="7" t="str">
        <f t="shared" ca="1" si="431"/>
        <v/>
      </c>
      <c r="S1686" s="7" t="str">
        <f t="shared" ca="1" si="418"/>
        <v/>
      </c>
      <c r="T1686" s="7" t="str">
        <f t="shared" ca="1" si="419"/>
        <v/>
      </c>
      <c r="V1686" s="120" cm="1">
        <f t="array" aca="1" ref="V1686" ca="1">SUMIFS(Invoice_Hours,Invoice_Labor_Category,$D1686,Invoice_Company,$C1686,Invoice_MSA_Code,$E1686)</f>
        <v>0</v>
      </c>
      <c r="W1686" s="121" t="str">
        <f t="shared" ca="1" si="420"/>
        <v/>
      </c>
      <c r="X1686" s="152" t="str">
        <f t="shared" ca="1" si="421"/>
        <v/>
      </c>
      <c r="AB1686" t="str">
        <f t="shared" si="422"/>
        <v/>
      </c>
      <c r="AC1686" t="str">
        <f t="shared" si="423"/>
        <v/>
      </c>
      <c r="AD1686" t="str">
        <f t="shared" si="424"/>
        <v/>
      </c>
      <c r="AE1686" s="4" t="str">
        <f t="shared" ca="1" si="417"/>
        <v/>
      </c>
    </row>
    <row r="1687" spans="7:31">
      <c r="G1687" s="117" cm="1">
        <f t="array" aca="1" ref="G1687" ca="1">SUMIFS(Proposed_Hours,Proposed_Labor_Category,$D1687,Proposed_Company,$C1687,Proposed_MSA_Code,$E1687)</f>
        <v>0</v>
      </c>
      <c r="H1687" s="7" t="str">
        <f t="shared" ca="1" si="425"/>
        <v/>
      </c>
      <c r="I1687" s="4" t="str" cm="1">
        <f t="array" aca="1" ref="I1687" ca="1">IFERROR(IF(SUMIFS(Proposed_Direct_Cost,Proposed_Labor_Category,$D1687,Proposed_Company,$C1687,Proposed_MSA_Code,$E1687)=0,"Not Proposed",SUMIFS(Proposed_Direct_Cost,Proposed_Labor_Category,$D1687,Proposed_Company,$C1687,Proposed_MSA_Code,$E1687)),"")</f>
        <v>Not Proposed</v>
      </c>
      <c r="J1687" s="117" cm="1">
        <f t="array" aca="1" ref="J1687" ca="1">SUMIFS(Invoice_Hours,Invoice_Labor_Category,$D1687,Invoice_Company,$C1687,Invoice_MSA_Code,$E1687)</f>
        <v>0</v>
      </c>
      <c r="K1687" s="7" t="str">
        <f t="shared" ca="1" si="426"/>
        <v/>
      </c>
      <c r="L1687" s="222" cm="1">
        <f t="array" aca="1" ref="L1687" ca="1">IFERROR(SUMIFS(Invoice_Direct_Cost,Invoice_Labor_Category,$D1687,Invoice_Company,$C1687,Invoice_MSA_Code,$E1687),"")</f>
        <v>0</v>
      </c>
      <c r="M1687" s="7" t="str">
        <f t="shared" ca="1" si="427"/>
        <v/>
      </c>
      <c r="N1687" s="220" t="str">
        <f t="shared" ca="1" si="432"/>
        <v/>
      </c>
      <c r="O1687" s="7" t="str">
        <f t="shared" ca="1" si="428"/>
        <v/>
      </c>
      <c r="P1687" s="7" t="str">
        <f t="shared" ca="1" si="429"/>
        <v/>
      </c>
      <c r="Q1687" s="7" t="str">
        <f t="shared" ca="1" si="430"/>
        <v/>
      </c>
      <c r="R1687" s="7" t="str">
        <f t="shared" ca="1" si="431"/>
        <v/>
      </c>
      <c r="S1687" s="7" t="str">
        <f t="shared" ca="1" si="418"/>
        <v/>
      </c>
      <c r="T1687" s="7" t="str">
        <f t="shared" ca="1" si="419"/>
        <v/>
      </c>
      <c r="V1687" s="120" cm="1">
        <f t="array" aca="1" ref="V1687" ca="1">SUMIFS(Invoice_Hours,Invoice_Labor_Category,$D1687,Invoice_Company,$C1687,Invoice_MSA_Code,$E1687)</f>
        <v>0</v>
      </c>
      <c r="W1687" s="121" t="str">
        <f t="shared" ca="1" si="420"/>
        <v/>
      </c>
      <c r="X1687" s="151" t="str">
        <f t="shared" ca="1" si="421"/>
        <v/>
      </c>
      <c r="AB1687" t="str">
        <f t="shared" si="422"/>
        <v/>
      </c>
      <c r="AC1687" t="str">
        <f t="shared" si="423"/>
        <v/>
      </c>
      <c r="AD1687" t="str">
        <f t="shared" si="424"/>
        <v/>
      </c>
      <c r="AE1687" s="4" t="str">
        <f t="shared" ca="1" si="417"/>
        <v/>
      </c>
    </row>
    <row r="1688" spans="7:31">
      <c r="G1688" s="117" cm="1">
        <f t="array" aca="1" ref="G1688" ca="1">SUMIFS(Proposed_Hours,Proposed_Labor_Category,$D1688,Proposed_Company,$C1688,Proposed_MSA_Code,$E1688)</f>
        <v>0</v>
      </c>
      <c r="H1688" s="7" t="str">
        <f t="shared" ca="1" si="425"/>
        <v/>
      </c>
      <c r="I1688" s="4" t="str" cm="1">
        <f t="array" aca="1" ref="I1688" ca="1">IFERROR(IF(SUMIFS(Proposed_Direct_Cost,Proposed_Labor_Category,$D1688,Proposed_Company,$C1688,Proposed_MSA_Code,$E1688)=0,"Not Proposed",SUMIFS(Proposed_Direct_Cost,Proposed_Labor_Category,$D1688,Proposed_Company,$C1688,Proposed_MSA_Code,$E1688)),"")</f>
        <v>Not Proposed</v>
      </c>
      <c r="J1688" s="117" cm="1">
        <f t="array" aca="1" ref="J1688" ca="1">SUMIFS(Invoice_Hours,Invoice_Labor_Category,$D1688,Invoice_Company,$C1688,Invoice_MSA_Code,$E1688)</f>
        <v>0</v>
      </c>
      <c r="K1688" s="7" t="str">
        <f t="shared" ca="1" si="426"/>
        <v/>
      </c>
      <c r="L1688" s="222" cm="1">
        <f t="array" aca="1" ref="L1688" ca="1">IFERROR(SUMIFS(Invoice_Direct_Cost,Invoice_Labor_Category,$D1688,Invoice_Company,$C1688,Invoice_MSA_Code,$E1688),"")</f>
        <v>0</v>
      </c>
      <c r="M1688" s="7" t="str">
        <f t="shared" ca="1" si="427"/>
        <v/>
      </c>
      <c r="N1688" s="220" t="str">
        <f t="shared" ca="1" si="432"/>
        <v/>
      </c>
      <c r="O1688" s="7" t="str">
        <f t="shared" ca="1" si="428"/>
        <v/>
      </c>
      <c r="P1688" s="7" t="str">
        <f t="shared" ca="1" si="429"/>
        <v/>
      </c>
      <c r="Q1688" s="7" t="str">
        <f t="shared" ca="1" si="430"/>
        <v/>
      </c>
      <c r="R1688" s="7" t="str">
        <f t="shared" ca="1" si="431"/>
        <v/>
      </c>
      <c r="S1688" s="7" t="str">
        <f t="shared" ca="1" si="418"/>
        <v/>
      </c>
      <c r="T1688" s="7" t="str">
        <f t="shared" ca="1" si="419"/>
        <v/>
      </c>
      <c r="V1688" s="120" cm="1">
        <f t="array" aca="1" ref="V1688" ca="1">SUMIFS(Invoice_Hours,Invoice_Labor_Category,$D1688,Invoice_Company,$C1688,Invoice_MSA_Code,$E1688)</f>
        <v>0</v>
      </c>
      <c r="W1688" s="121" t="str">
        <f t="shared" ca="1" si="420"/>
        <v/>
      </c>
      <c r="X1688" s="152" t="str">
        <f t="shared" ca="1" si="421"/>
        <v/>
      </c>
      <c r="AB1688" t="str">
        <f t="shared" si="422"/>
        <v/>
      </c>
      <c r="AC1688" t="str">
        <f t="shared" si="423"/>
        <v/>
      </c>
      <c r="AD1688" t="str">
        <f t="shared" si="424"/>
        <v/>
      </c>
      <c r="AE1688" s="4" t="str">
        <f t="shared" ca="1" si="417"/>
        <v/>
      </c>
    </row>
    <row r="1689" spans="7:31">
      <c r="G1689" s="117" cm="1">
        <f t="array" aca="1" ref="G1689" ca="1">SUMIFS(Proposed_Hours,Proposed_Labor_Category,$D1689,Proposed_Company,$C1689,Proposed_MSA_Code,$E1689)</f>
        <v>0</v>
      </c>
      <c r="H1689" s="7" t="str">
        <f t="shared" ca="1" si="425"/>
        <v/>
      </c>
      <c r="I1689" s="4" t="str" cm="1">
        <f t="array" aca="1" ref="I1689" ca="1">IFERROR(IF(SUMIFS(Proposed_Direct_Cost,Proposed_Labor_Category,$D1689,Proposed_Company,$C1689,Proposed_MSA_Code,$E1689)=0,"Not Proposed",SUMIFS(Proposed_Direct_Cost,Proposed_Labor_Category,$D1689,Proposed_Company,$C1689,Proposed_MSA_Code,$E1689)),"")</f>
        <v>Not Proposed</v>
      </c>
      <c r="J1689" s="117" cm="1">
        <f t="array" aca="1" ref="J1689" ca="1">SUMIFS(Invoice_Hours,Invoice_Labor_Category,$D1689,Invoice_Company,$C1689,Invoice_MSA_Code,$E1689)</f>
        <v>0</v>
      </c>
      <c r="K1689" s="7" t="str">
        <f t="shared" ca="1" si="426"/>
        <v/>
      </c>
      <c r="L1689" s="222" cm="1">
        <f t="array" aca="1" ref="L1689" ca="1">IFERROR(SUMIFS(Invoice_Direct_Cost,Invoice_Labor_Category,$D1689,Invoice_Company,$C1689,Invoice_MSA_Code,$E1689),"")</f>
        <v>0</v>
      </c>
      <c r="M1689" s="7" t="str">
        <f t="shared" ca="1" si="427"/>
        <v/>
      </c>
      <c r="N1689" s="220" t="str">
        <f t="shared" ca="1" si="432"/>
        <v/>
      </c>
      <c r="O1689" s="7" t="str">
        <f t="shared" ca="1" si="428"/>
        <v/>
      </c>
      <c r="P1689" s="7" t="str">
        <f t="shared" ca="1" si="429"/>
        <v/>
      </c>
      <c r="Q1689" s="7" t="str">
        <f t="shared" ca="1" si="430"/>
        <v/>
      </c>
      <c r="R1689" s="7" t="str">
        <f t="shared" ca="1" si="431"/>
        <v/>
      </c>
      <c r="S1689" s="7" t="str">
        <f t="shared" ca="1" si="418"/>
        <v/>
      </c>
      <c r="T1689" s="7" t="str">
        <f t="shared" ca="1" si="419"/>
        <v/>
      </c>
      <c r="V1689" s="120" cm="1">
        <f t="array" aca="1" ref="V1689" ca="1">SUMIFS(Invoice_Hours,Invoice_Labor_Category,$D1689,Invoice_Company,$C1689,Invoice_MSA_Code,$E1689)</f>
        <v>0</v>
      </c>
      <c r="W1689" s="121" t="str">
        <f t="shared" ca="1" si="420"/>
        <v/>
      </c>
      <c r="X1689" s="151" t="str">
        <f t="shared" ca="1" si="421"/>
        <v/>
      </c>
      <c r="AB1689" t="str">
        <f t="shared" si="422"/>
        <v/>
      </c>
      <c r="AC1689" t="str">
        <f t="shared" si="423"/>
        <v/>
      </c>
      <c r="AD1689" t="str">
        <f t="shared" si="424"/>
        <v/>
      </c>
      <c r="AE1689" s="4" t="str">
        <f t="shared" ca="1" si="417"/>
        <v/>
      </c>
    </row>
    <row r="1690" spans="7:31">
      <c r="G1690" s="117" cm="1">
        <f t="array" aca="1" ref="G1690" ca="1">SUMIFS(Proposed_Hours,Proposed_Labor_Category,$D1690,Proposed_Company,$C1690,Proposed_MSA_Code,$E1690)</f>
        <v>0</v>
      </c>
      <c r="H1690" s="7" t="str">
        <f t="shared" ca="1" si="425"/>
        <v/>
      </c>
      <c r="I1690" s="4" t="str" cm="1">
        <f t="array" aca="1" ref="I1690" ca="1">IFERROR(IF(SUMIFS(Proposed_Direct_Cost,Proposed_Labor_Category,$D1690,Proposed_Company,$C1690,Proposed_MSA_Code,$E1690)=0,"Not Proposed",SUMIFS(Proposed_Direct_Cost,Proposed_Labor_Category,$D1690,Proposed_Company,$C1690,Proposed_MSA_Code,$E1690)),"")</f>
        <v>Not Proposed</v>
      </c>
      <c r="J1690" s="117" cm="1">
        <f t="array" aca="1" ref="J1690" ca="1">SUMIFS(Invoice_Hours,Invoice_Labor_Category,$D1690,Invoice_Company,$C1690,Invoice_MSA_Code,$E1690)</f>
        <v>0</v>
      </c>
      <c r="K1690" s="7" t="str">
        <f t="shared" ca="1" si="426"/>
        <v/>
      </c>
      <c r="L1690" s="222" cm="1">
        <f t="array" aca="1" ref="L1690" ca="1">IFERROR(SUMIFS(Invoice_Direct_Cost,Invoice_Labor_Category,$D1690,Invoice_Company,$C1690,Invoice_MSA_Code,$E1690),"")</f>
        <v>0</v>
      </c>
      <c r="M1690" s="7" t="str">
        <f t="shared" ca="1" si="427"/>
        <v/>
      </c>
      <c r="N1690" s="220" t="str">
        <f t="shared" ca="1" si="432"/>
        <v/>
      </c>
      <c r="O1690" s="7" t="str">
        <f t="shared" ca="1" si="428"/>
        <v/>
      </c>
      <c r="P1690" s="7" t="str">
        <f t="shared" ca="1" si="429"/>
        <v/>
      </c>
      <c r="Q1690" s="7" t="str">
        <f t="shared" ca="1" si="430"/>
        <v/>
      </c>
      <c r="R1690" s="7" t="str">
        <f t="shared" ca="1" si="431"/>
        <v/>
      </c>
      <c r="S1690" s="7" t="str">
        <f t="shared" ca="1" si="418"/>
        <v/>
      </c>
      <c r="T1690" s="7" t="str">
        <f t="shared" ca="1" si="419"/>
        <v/>
      </c>
      <c r="V1690" s="120" cm="1">
        <f t="array" aca="1" ref="V1690" ca="1">SUMIFS(Invoice_Hours,Invoice_Labor_Category,$D1690,Invoice_Company,$C1690,Invoice_MSA_Code,$E1690)</f>
        <v>0</v>
      </c>
      <c r="W1690" s="121" t="str">
        <f t="shared" ca="1" si="420"/>
        <v/>
      </c>
      <c r="X1690" s="152" t="str">
        <f t="shared" ca="1" si="421"/>
        <v/>
      </c>
      <c r="AB1690" t="str">
        <f t="shared" si="422"/>
        <v/>
      </c>
      <c r="AC1690" t="str">
        <f t="shared" si="423"/>
        <v/>
      </c>
      <c r="AD1690" t="str">
        <f t="shared" si="424"/>
        <v/>
      </c>
      <c r="AE1690" s="4" t="str">
        <f t="shared" ca="1" si="417"/>
        <v/>
      </c>
    </row>
    <row r="1691" spans="7:31">
      <c r="G1691" s="117" cm="1">
        <f t="array" aca="1" ref="G1691" ca="1">SUMIFS(Proposed_Hours,Proposed_Labor_Category,$D1691,Proposed_Company,$C1691,Proposed_MSA_Code,$E1691)</f>
        <v>0</v>
      </c>
      <c r="H1691" s="7" t="str">
        <f t="shared" ca="1" si="425"/>
        <v/>
      </c>
      <c r="I1691" s="4" t="str" cm="1">
        <f t="array" aca="1" ref="I1691" ca="1">IFERROR(IF(SUMIFS(Proposed_Direct_Cost,Proposed_Labor_Category,$D1691,Proposed_Company,$C1691,Proposed_MSA_Code,$E1691)=0,"Not Proposed",SUMIFS(Proposed_Direct_Cost,Proposed_Labor_Category,$D1691,Proposed_Company,$C1691,Proposed_MSA_Code,$E1691)),"")</f>
        <v>Not Proposed</v>
      </c>
      <c r="J1691" s="117" cm="1">
        <f t="array" aca="1" ref="J1691" ca="1">SUMIFS(Invoice_Hours,Invoice_Labor_Category,$D1691,Invoice_Company,$C1691,Invoice_MSA_Code,$E1691)</f>
        <v>0</v>
      </c>
      <c r="K1691" s="7" t="str">
        <f t="shared" ca="1" si="426"/>
        <v/>
      </c>
      <c r="L1691" s="222" cm="1">
        <f t="array" aca="1" ref="L1691" ca="1">IFERROR(SUMIFS(Invoice_Direct_Cost,Invoice_Labor_Category,$D1691,Invoice_Company,$C1691,Invoice_MSA_Code,$E1691),"")</f>
        <v>0</v>
      </c>
      <c r="M1691" s="7" t="str">
        <f t="shared" ca="1" si="427"/>
        <v/>
      </c>
      <c r="N1691" s="220" t="str">
        <f t="shared" ca="1" si="432"/>
        <v/>
      </c>
      <c r="O1691" s="7" t="str">
        <f t="shared" ca="1" si="428"/>
        <v/>
      </c>
      <c r="P1691" s="7" t="str">
        <f t="shared" ca="1" si="429"/>
        <v/>
      </c>
      <c r="Q1691" s="7" t="str">
        <f t="shared" ca="1" si="430"/>
        <v/>
      </c>
      <c r="R1691" s="7" t="str">
        <f t="shared" ca="1" si="431"/>
        <v/>
      </c>
      <c r="S1691" s="7" t="str">
        <f t="shared" ca="1" si="418"/>
        <v/>
      </c>
      <c r="T1691" s="7" t="str">
        <f t="shared" ca="1" si="419"/>
        <v/>
      </c>
      <c r="V1691" s="120" cm="1">
        <f t="array" aca="1" ref="V1691" ca="1">SUMIFS(Invoice_Hours,Invoice_Labor_Category,$D1691,Invoice_Company,$C1691,Invoice_MSA_Code,$E1691)</f>
        <v>0</v>
      </c>
      <c r="W1691" s="121" t="str">
        <f t="shared" ca="1" si="420"/>
        <v/>
      </c>
      <c r="X1691" s="151" t="str">
        <f t="shared" ca="1" si="421"/>
        <v/>
      </c>
      <c r="AB1691" t="str">
        <f t="shared" si="422"/>
        <v/>
      </c>
      <c r="AC1691" t="str">
        <f t="shared" si="423"/>
        <v/>
      </c>
      <c r="AD1691" t="str">
        <f t="shared" si="424"/>
        <v/>
      </c>
      <c r="AE1691" s="4" t="str">
        <f t="shared" ca="1" si="417"/>
        <v/>
      </c>
    </row>
    <row r="1692" spans="7:31">
      <c r="G1692" s="117" cm="1">
        <f t="array" aca="1" ref="G1692" ca="1">SUMIFS(Proposed_Hours,Proposed_Labor_Category,$D1692,Proposed_Company,$C1692,Proposed_MSA_Code,$E1692)</f>
        <v>0</v>
      </c>
      <c r="H1692" s="7" t="str">
        <f t="shared" ca="1" si="425"/>
        <v/>
      </c>
      <c r="I1692" s="4" t="str" cm="1">
        <f t="array" aca="1" ref="I1692" ca="1">IFERROR(IF(SUMIFS(Proposed_Direct_Cost,Proposed_Labor_Category,$D1692,Proposed_Company,$C1692,Proposed_MSA_Code,$E1692)=0,"Not Proposed",SUMIFS(Proposed_Direct_Cost,Proposed_Labor_Category,$D1692,Proposed_Company,$C1692,Proposed_MSA_Code,$E1692)),"")</f>
        <v>Not Proposed</v>
      </c>
      <c r="J1692" s="117" cm="1">
        <f t="array" aca="1" ref="J1692" ca="1">SUMIFS(Invoice_Hours,Invoice_Labor_Category,$D1692,Invoice_Company,$C1692,Invoice_MSA_Code,$E1692)</f>
        <v>0</v>
      </c>
      <c r="K1692" s="7" t="str">
        <f t="shared" ca="1" si="426"/>
        <v/>
      </c>
      <c r="L1692" s="222" cm="1">
        <f t="array" aca="1" ref="L1692" ca="1">IFERROR(SUMIFS(Invoice_Direct_Cost,Invoice_Labor_Category,$D1692,Invoice_Company,$C1692,Invoice_MSA_Code,$E1692),"")</f>
        <v>0</v>
      </c>
      <c r="M1692" s="7" t="str">
        <f t="shared" ca="1" si="427"/>
        <v/>
      </c>
      <c r="N1692" s="220" t="str">
        <f t="shared" ca="1" si="432"/>
        <v/>
      </c>
      <c r="O1692" s="7" t="str">
        <f t="shared" ca="1" si="428"/>
        <v/>
      </c>
      <c r="P1692" s="7" t="str">
        <f t="shared" ca="1" si="429"/>
        <v/>
      </c>
      <c r="Q1692" s="7" t="str">
        <f t="shared" ca="1" si="430"/>
        <v/>
      </c>
      <c r="R1692" s="7" t="str">
        <f t="shared" ca="1" si="431"/>
        <v/>
      </c>
      <c r="S1692" s="7" t="str">
        <f t="shared" ca="1" si="418"/>
        <v/>
      </c>
      <c r="T1692" s="7" t="str">
        <f t="shared" ca="1" si="419"/>
        <v/>
      </c>
      <c r="V1692" s="120" cm="1">
        <f t="array" aca="1" ref="V1692" ca="1">SUMIFS(Invoice_Hours,Invoice_Labor_Category,$D1692,Invoice_Company,$C1692,Invoice_MSA_Code,$E1692)</f>
        <v>0</v>
      </c>
      <c r="W1692" s="121" t="str">
        <f t="shared" ca="1" si="420"/>
        <v/>
      </c>
      <c r="X1692" s="152" t="str">
        <f t="shared" ca="1" si="421"/>
        <v/>
      </c>
      <c r="AB1692" t="str">
        <f t="shared" si="422"/>
        <v/>
      </c>
      <c r="AC1692" t="str">
        <f t="shared" si="423"/>
        <v/>
      </c>
      <c r="AD1692" t="str">
        <f t="shared" si="424"/>
        <v/>
      </c>
      <c r="AE1692" s="4" t="str">
        <f t="shared" ca="1" si="417"/>
        <v/>
      </c>
    </row>
    <row r="1693" spans="7:31">
      <c r="G1693" s="117" cm="1">
        <f t="array" aca="1" ref="G1693" ca="1">SUMIFS(Proposed_Hours,Proposed_Labor_Category,$D1693,Proposed_Company,$C1693,Proposed_MSA_Code,$E1693)</f>
        <v>0</v>
      </c>
      <c r="H1693" s="7" t="str">
        <f t="shared" ca="1" si="425"/>
        <v/>
      </c>
      <c r="I1693" s="4" t="str" cm="1">
        <f t="array" aca="1" ref="I1693" ca="1">IFERROR(IF(SUMIFS(Proposed_Direct_Cost,Proposed_Labor_Category,$D1693,Proposed_Company,$C1693,Proposed_MSA_Code,$E1693)=0,"Not Proposed",SUMIFS(Proposed_Direct_Cost,Proposed_Labor_Category,$D1693,Proposed_Company,$C1693,Proposed_MSA_Code,$E1693)),"")</f>
        <v>Not Proposed</v>
      </c>
      <c r="J1693" s="117" cm="1">
        <f t="array" aca="1" ref="J1693" ca="1">SUMIFS(Invoice_Hours,Invoice_Labor_Category,$D1693,Invoice_Company,$C1693,Invoice_MSA_Code,$E1693)</f>
        <v>0</v>
      </c>
      <c r="K1693" s="7" t="str">
        <f t="shared" ca="1" si="426"/>
        <v/>
      </c>
      <c r="L1693" s="222" cm="1">
        <f t="array" aca="1" ref="L1693" ca="1">IFERROR(SUMIFS(Invoice_Direct_Cost,Invoice_Labor_Category,$D1693,Invoice_Company,$C1693,Invoice_MSA_Code,$E1693),"")</f>
        <v>0</v>
      </c>
      <c r="M1693" s="7" t="str">
        <f t="shared" ca="1" si="427"/>
        <v/>
      </c>
      <c r="N1693" s="220" t="str">
        <f t="shared" ca="1" si="432"/>
        <v/>
      </c>
      <c r="O1693" s="7" t="str">
        <f t="shared" ca="1" si="428"/>
        <v/>
      </c>
      <c r="P1693" s="7" t="str">
        <f t="shared" ca="1" si="429"/>
        <v/>
      </c>
      <c r="Q1693" s="7" t="str">
        <f t="shared" ca="1" si="430"/>
        <v/>
      </c>
      <c r="R1693" s="7" t="str">
        <f t="shared" ca="1" si="431"/>
        <v/>
      </c>
      <c r="S1693" s="7" t="str">
        <f t="shared" ca="1" si="418"/>
        <v/>
      </c>
      <c r="T1693" s="7" t="str">
        <f t="shared" ca="1" si="419"/>
        <v/>
      </c>
      <c r="V1693" s="120" cm="1">
        <f t="array" aca="1" ref="V1693" ca="1">SUMIFS(Invoice_Hours,Invoice_Labor_Category,$D1693,Invoice_Company,$C1693,Invoice_MSA_Code,$E1693)</f>
        <v>0</v>
      </c>
      <c r="W1693" s="121" t="str">
        <f t="shared" ca="1" si="420"/>
        <v/>
      </c>
      <c r="X1693" s="151" t="str">
        <f t="shared" ca="1" si="421"/>
        <v/>
      </c>
      <c r="AB1693" t="str">
        <f t="shared" si="422"/>
        <v/>
      </c>
      <c r="AC1693" t="str">
        <f t="shared" si="423"/>
        <v/>
      </c>
      <c r="AD1693" t="str">
        <f t="shared" si="424"/>
        <v/>
      </c>
      <c r="AE1693" s="4" t="str">
        <f t="shared" ca="1" si="417"/>
        <v/>
      </c>
    </row>
    <row r="1694" spans="7:31">
      <c r="G1694" s="117" cm="1">
        <f t="array" aca="1" ref="G1694" ca="1">SUMIFS(Proposed_Hours,Proposed_Labor_Category,$D1694,Proposed_Company,$C1694,Proposed_MSA_Code,$E1694)</f>
        <v>0</v>
      </c>
      <c r="H1694" s="7" t="str">
        <f t="shared" ca="1" si="425"/>
        <v/>
      </c>
      <c r="I1694" s="4" t="str" cm="1">
        <f t="array" aca="1" ref="I1694" ca="1">IFERROR(IF(SUMIFS(Proposed_Direct_Cost,Proposed_Labor_Category,$D1694,Proposed_Company,$C1694,Proposed_MSA_Code,$E1694)=0,"Not Proposed",SUMIFS(Proposed_Direct_Cost,Proposed_Labor_Category,$D1694,Proposed_Company,$C1694,Proposed_MSA_Code,$E1694)),"")</f>
        <v>Not Proposed</v>
      </c>
      <c r="J1694" s="117" cm="1">
        <f t="array" aca="1" ref="J1694" ca="1">SUMIFS(Invoice_Hours,Invoice_Labor_Category,$D1694,Invoice_Company,$C1694,Invoice_MSA_Code,$E1694)</f>
        <v>0</v>
      </c>
      <c r="K1694" s="7" t="str">
        <f t="shared" ca="1" si="426"/>
        <v/>
      </c>
      <c r="L1694" s="222" cm="1">
        <f t="array" aca="1" ref="L1694" ca="1">IFERROR(SUMIFS(Invoice_Direct_Cost,Invoice_Labor_Category,$D1694,Invoice_Company,$C1694,Invoice_MSA_Code,$E1694),"")</f>
        <v>0</v>
      </c>
      <c r="M1694" s="7" t="str">
        <f t="shared" ca="1" si="427"/>
        <v/>
      </c>
      <c r="N1694" s="220" t="str">
        <f t="shared" ca="1" si="432"/>
        <v/>
      </c>
      <c r="O1694" s="7" t="str">
        <f t="shared" ca="1" si="428"/>
        <v/>
      </c>
      <c r="P1694" s="7" t="str">
        <f t="shared" ca="1" si="429"/>
        <v/>
      </c>
      <c r="Q1694" s="7" t="str">
        <f t="shared" ca="1" si="430"/>
        <v/>
      </c>
      <c r="R1694" s="7" t="str">
        <f t="shared" ca="1" si="431"/>
        <v/>
      </c>
      <c r="S1694" s="7" t="str">
        <f t="shared" ca="1" si="418"/>
        <v/>
      </c>
      <c r="T1694" s="7" t="str">
        <f t="shared" ca="1" si="419"/>
        <v/>
      </c>
      <c r="V1694" s="120" cm="1">
        <f t="array" aca="1" ref="V1694" ca="1">SUMIFS(Invoice_Hours,Invoice_Labor_Category,$D1694,Invoice_Company,$C1694,Invoice_MSA_Code,$E1694)</f>
        <v>0</v>
      </c>
      <c r="W1694" s="121" t="str">
        <f t="shared" ca="1" si="420"/>
        <v/>
      </c>
      <c r="X1694" s="152" t="str">
        <f t="shared" ca="1" si="421"/>
        <v/>
      </c>
      <c r="AB1694" t="str">
        <f t="shared" si="422"/>
        <v/>
      </c>
      <c r="AC1694" t="str">
        <f t="shared" si="423"/>
        <v/>
      </c>
      <c r="AD1694" t="str">
        <f t="shared" si="424"/>
        <v/>
      </c>
      <c r="AE1694" s="4" t="str">
        <f t="shared" ref="AE1694:AE1757" ca="1" si="433">X1694</f>
        <v/>
      </c>
    </row>
    <row r="1695" spans="7:31">
      <c r="G1695" s="117" cm="1">
        <f t="array" aca="1" ref="G1695" ca="1">SUMIFS(Proposed_Hours,Proposed_Labor_Category,$D1695,Proposed_Company,$C1695,Proposed_MSA_Code,$E1695)</f>
        <v>0</v>
      </c>
      <c r="H1695" s="7" t="str">
        <f t="shared" ca="1" si="425"/>
        <v/>
      </c>
      <c r="I1695" s="4" t="str" cm="1">
        <f t="array" aca="1" ref="I1695" ca="1">IFERROR(IF(SUMIFS(Proposed_Direct_Cost,Proposed_Labor_Category,$D1695,Proposed_Company,$C1695,Proposed_MSA_Code,$E1695)=0,"Not Proposed",SUMIFS(Proposed_Direct_Cost,Proposed_Labor_Category,$D1695,Proposed_Company,$C1695,Proposed_MSA_Code,$E1695)),"")</f>
        <v>Not Proposed</v>
      </c>
      <c r="J1695" s="117" cm="1">
        <f t="array" aca="1" ref="J1695" ca="1">SUMIFS(Invoice_Hours,Invoice_Labor_Category,$D1695,Invoice_Company,$C1695,Invoice_MSA_Code,$E1695)</f>
        <v>0</v>
      </c>
      <c r="K1695" s="7" t="str">
        <f t="shared" ca="1" si="426"/>
        <v/>
      </c>
      <c r="L1695" s="222" cm="1">
        <f t="array" aca="1" ref="L1695" ca="1">IFERROR(SUMIFS(Invoice_Direct_Cost,Invoice_Labor_Category,$D1695,Invoice_Company,$C1695,Invoice_MSA_Code,$E1695),"")</f>
        <v>0</v>
      </c>
      <c r="M1695" s="7" t="str">
        <f t="shared" ca="1" si="427"/>
        <v/>
      </c>
      <c r="N1695" s="220" t="str">
        <f t="shared" ca="1" si="432"/>
        <v/>
      </c>
      <c r="O1695" s="7" t="str">
        <f t="shared" ca="1" si="428"/>
        <v/>
      </c>
      <c r="P1695" s="7" t="str">
        <f t="shared" ca="1" si="429"/>
        <v/>
      </c>
      <c r="Q1695" s="7" t="str">
        <f t="shared" ca="1" si="430"/>
        <v/>
      </c>
      <c r="R1695" s="7" t="str">
        <f t="shared" ca="1" si="431"/>
        <v/>
      </c>
      <c r="S1695" s="7" t="str">
        <f t="shared" ca="1" si="418"/>
        <v/>
      </c>
      <c r="T1695" s="7" t="str">
        <f t="shared" ca="1" si="419"/>
        <v/>
      </c>
      <c r="V1695" s="120" cm="1">
        <f t="array" aca="1" ref="V1695" ca="1">SUMIFS(Invoice_Hours,Invoice_Labor_Category,$D1695,Invoice_Company,$C1695,Invoice_MSA_Code,$E1695)</f>
        <v>0</v>
      </c>
      <c r="W1695" s="121" t="str">
        <f t="shared" ca="1" si="420"/>
        <v/>
      </c>
      <c r="X1695" s="151" t="str">
        <f t="shared" ca="1" si="421"/>
        <v/>
      </c>
      <c r="AB1695" t="str">
        <f t="shared" si="422"/>
        <v/>
      </c>
      <c r="AC1695" t="str">
        <f t="shared" si="423"/>
        <v/>
      </c>
      <c r="AD1695" t="str">
        <f t="shared" si="424"/>
        <v/>
      </c>
      <c r="AE1695" s="4" t="str">
        <f t="shared" ca="1" si="433"/>
        <v/>
      </c>
    </row>
    <row r="1696" spans="7:31">
      <c r="G1696" s="117" cm="1">
        <f t="array" aca="1" ref="G1696" ca="1">SUMIFS(Proposed_Hours,Proposed_Labor_Category,$D1696,Proposed_Company,$C1696,Proposed_MSA_Code,$E1696)</f>
        <v>0</v>
      </c>
      <c r="H1696" s="7" t="str">
        <f t="shared" ca="1" si="425"/>
        <v/>
      </c>
      <c r="I1696" s="4" t="str" cm="1">
        <f t="array" aca="1" ref="I1696" ca="1">IFERROR(IF(SUMIFS(Proposed_Direct_Cost,Proposed_Labor_Category,$D1696,Proposed_Company,$C1696,Proposed_MSA_Code,$E1696)=0,"Not Proposed",SUMIFS(Proposed_Direct_Cost,Proposed_Labor_Category,$D1696,Proposed_Company,$C1696,Proposed_MSA_Code,$E1696)),"")</f>
        <v>Not Proposed</v>
      </c>
      <c r="J1696" s="117" cm="1">
        <f t="array" aca="1" ref="J1696" ca="1">SUMIFS(Invoice_Hours,Invoice_Labor_Category,$D1696,Invoice_Company,$C1696,Invoice_MSA_Code,$E1696)</f>
        <v>0</v>
      </c>
      <c r="K1696" s="7" t="str">
        <f t="shared" ca="1" si="426"/>
        <v/>
      </c>
      <c r="L1696" s="222" cm="1">
        <f t="array" aca="1" ref="L1696" ca="1">IFERROR(SUMIFS(Invoice_Direct_Cost,Invoice_Labor_Category,$D1696,Invoice_Company,$C1696,Invoice_MSA_Code,$E1696),"")</f>
        <v>0</v>
      </c>
      <c r="M1696" s="7" t="str">
        <f t="shared" ca="1" si="427"/>
        <v/>
      </c>
      <c r="N1696" s="220" t="str">
        <f t="shared" ca="1" si="432"/>
        <v/>
      </c>
      <c r="O1696" s="7" t="str">
        <f t="shared" ca="1" si="428"/>
        <v/>
      </c>
      <c r="P1696" s="7" t="str">
        <f t="shared" ca="1" si="429"/>
        <v/>
      </c>
      <c r="Q1696" s="7" t="str">
        <f t="shared" ca="1" si="430"/>
        <v/>
      </c>
      <c r="R1696" s="7" t="str">
        <f t="shared" ca="1" si="431"/>
        <v/>
      </c>
      <c r="S1696" s="7" t="str">
        <f t="shared" ca="1" si="418"/>
        <v/>
      </c>
      <c r="T1696" s="7" t="str">
        <f t="shared" ca="1" si="419"/>
        <v/>
      </c>
      <c r="V1696" s="120" cm="1">
        <f t="array" aca="1" ref="V1696" ca="1">SUMIFS(Invoice_Hours,Invoice_Labor_Category,$D1696,Invoice_Company,$C1696,Invoice_MSA_Code,$E1696)</f>
        <v>0</v>
      </c>
      <c r="W1696" s="121" t="str">
        <f t="shared" ca="1" si="420"/>
        <v/>
      </c>
      <c r="X1696" s="152" t="str">
        <f t="shared" ca="1" si="421"/>
        <v/>
      </c>
      <c r="AB1696" t="str">
        <f t="shared" si="422"/>
        <v/>
      </c>
      <c r="AC1696" t="str">
        <f t="shared" si="423"/>
        <v/>
      </c>
      <c r="AD1696" t="str">
        <f t="shared" si="424"/>
        <v/>
      </c>
      <c r="AE1696" s="4" t="str">
        <f t="shared" ca="1" si="433"/>
        <v/>
      </c>
    </row>
    <row r="1697" spans="7:31">
      <c r="G1697" s="117" cm="1">
        <f t="array" aca="1" ref="G1697" ca="1">SUMIFS(Proposed_Hours,Proposed_Labor_Category,$D1697,Proposed_Company,$C1697,Proposed_MSA_Code,$E1697)</f>
        <v>0</v>
      </c>
      <c r="H1697" s="7" t="str">
        <f t="shared" ca="1" si="425"/>
        <v/>
      </c>
      <c r="I1697" s="4" t="str" cm="1">
        <f t="array" aca="1" ref="I1697" ca="1">IFERROR(IF(SUMIFS(Proposed_Direct_Cost,Proposed_Labor_Category,$D1697,Proposed_Company,$C1697,Proposed_MSA_Code,$E1697)=0,"Not Proposed",SUMIFS(Proposed_Direct_Cost,Proposed_Labor_Category,$D1697,Proposed_Company,$C1697,Proposed_MSA_Code,$E1697)),"")</f>
        <v>Not Proposed</v>
      </c>
      <c r="J1697" s="117" cm="1">
        <f t="array" aca="1" ref="J1697" ca="1">SUMIFS(Invoice_Hours,Invoice_Labor_Category,$D1697,Invoice_Company,$C1697,Invoice_MSA_Code,$E1697)</f>
        <v>0</v>
      </c>
      <c r="K1697" s="7" t="str">
        <f t="shared" ca="1" si="426"/>
        <v/>
      </c>
      <c r="L1697" s="222" cm="1">
        <f t="array" aca="1" ref="L1697" ca="1">IFERROR(SUMIFS(Invoice_Direct_Cost,Invoice_Labor_Category,$D1697,Invoice_Company,$C1697,Invoice_MSA_Code,$E1697),"")</f>
        <v>0</v>
      </c>
      <c r="M1697" s="7" t="str">
        <f t="shared" ca="1" si="427"/>
        <v/>
      </c>
      <c r="N1697" s="220" t="str">
        <f t="shared" ca="1" si="432"/>
        <v/>
      </c>
      <c r="O1697" s="7" t="str">
        <f t="shared" ca="1" si="428"/>
        <v/>
      </c>
      <c r="P1697" s="7" t="str">
        <f t="shared" ca="1" si="429"/>
        <v/>
      </c>
      <c r="Q1697" s="7" t="str">
        <f t="shared" ca="1" si="430"/>
        <v/>
      </c>
      <c r="R1697" s="7" t="str">
        <f t="shared" ca="1" si="431"/>
        <v/>
      </c>
      <c r="S1697" s="7" t="str">
        <f t="shared" ca="1" si="418"/>
        <v/>
      </c>
      <c r="T1697" s="7" t="str">
        <f t="shared" ca="1" si="419"/>
        <v/>
      </c>
      <c r="V1697" s="120" cm="1">
        <f t="array" aca="1" ref="V1697" ca="1">SUMIFS(Invoice_Hours,Invoice_Labor_Category,$D1697,Invoice_Company,$C1697,Invoice_MSA_Code,$E1697)</f>
        <v>0</v>
      </c>
      <c r="W1697" s="121" t="str">
        <f t="shared" ca="1" si="420"/>
        <v/>
      </c>
      <c r="X1697" s="151" t="str">
        <f t="shared" ca="1" si="421"/>
        <v/>
      </c>
      <c r="AB1697" t="str">
        <f t="shared" si="422"/>
        <v/>
      </c>
      <c r="AC1697" t="str">
        <f t="shared" si="423"/>
        <v/>
      </c>
      <c r="AD1697" t="str">
        <f t="shared" si="424"/>
        <v/>
      </c>
      <c r="AE1697" s="4" t="str">
        <f t="shared" ca="1" si="433"/>
        <v/>
      </c>
    </row>
    <row r="1698" spans="7:31">
      <c r="G1698" s="117" cm="1">
        <f t="array" aca="1" ref="G1698" ca="1">SUMIFS(Proposed_Hours,Proposed_Labor_Category,$D1698,Proposed_Company,$C1698,Proposed_MSA_Code,$E1698)</f>
        <v>0</v>
      </c>
      <c r="H1698" s="7" t="str">
        <f t="shared" ca="1" si="425"/>
        <v/>
      </c>
      <c r="I1698" s="4" t="str" cm="1">
        <f t="array" aca="1" ref="I1698" ca="1">IFERROR(IF(SUMIFS(Proposed_Direct_Cost,Proposed_Labor_Category,$D1698,Proposed_Company,$C1698,Proposed_MSA_Code,$E1698)=0,"Not Proposed",SUMIFS(Proposed_Direct_Cost,Proposed_Labor_Category,$D1698,Proposed_Company,$C1698,Proposed_MSA_Code,$E1698)),"")</f>
        <v>Not Proposed</v>
      </c>
      <c r="J1698" s="117" cm="1">
        <f t="array" aca="1" ref="J1698" ca="1">SUMIFS(Invoice_Hours,Invoice_Labor_Category,$D1698,Invoice_Company,$C1698,Invoice_MSA_Code,$E1698)</f>
        <v>0</v>
      </c>
      <c r="K1698" s="7" t="str">
        <f t="shared" ca="1" si="426"/>
        <v/>
      </c>
      <c r="L1698" s="222" cm="1">
        <f t="array" aca="1" ref="L1698" ca="1">IFERROR(SUMIFS(Invoice_Direct_Cost,Invoice_Labor_Category,$D1698,Invoice_Company,$C1698,Invoice_MSA_Code,$E1698),"")</f>
        <v>0</v>
      </c>
      <c r="M1698" s="7" t="str">
        <f t="shared" ca="1" si="427"/>
        <v/>
      </c>
      <c r="N1698" s="220" t="str">
        <f t="shared" ca="1" si="432"/>
        <v/>
      </c>
      <c r="O1698" s="7" t="str">
        <f t="shared" ca="1" si="428"/>
        <v/>
      </c>
      <c r="P1698" s="7" t="str">
        <f t="shared" ca="1" si="429"/>
        <v/>
      </c>
      <c r="Q1698" s="7" t="str">
        <f t="shared" ca="1" si="430"/>
        <v/>
      </c>
      <c r="R1698" s="7" t="str">
        <f t="shared" ca="1" si="431"/>
        <v/>
      </c>
      <c r="S1698" s="7" t="str">
        <f t="shared" ca="1" si="418"/>
        <v/>
      </c>
      <c r="T1698" s="7" t="str">
        <f t="shared" ca="1" si="419"/>
        <v/>
      </c>
      <c r="V1698" s="120" cm="1">
        <f t="array" aca="1" ref="V1698" ca="1">SUMIFS(Invoice_Hours,Invoice_Labor_Category,$D1698,Invoice_Company,$C1698,Invoice_MSA_Code,$E1698)</f>
        <v>0</v>
      </c>
      <c r="W1698" s="121" t="str">
        <f t="shared" ca="1" si="420"/>
        <v/>
      </c>
      <c r="X1698" s="152" t="str">
        <f t="shared" ca="1" si="421"/>
        <v/>
      </c>
      <c r="AB1698" t="str">
        <f t="shared" si="422"/>
        <v/>
      </c>
      <c r="AC1698" t="str">
        <f t="shared" si="423"/>
        <v/>
      </c>
      <c r="AD1698" t="str">
        <f t="shared" si="424"/>
        <v/>
      </c>
      <c r="AE1698" s="4" t="str">
        <f t="shared" ca="1" si="433"/>
        <v/>
      </c>
    </row>
    <row r="1699" spans="7:31">
      <c r="G1699" s="117" cm="1">
        <f t="array" aca="1" ref="G1699" ca="1">SUMIFS(Proposed_Hours,Proposed_Labor_Category,$D1699,Proposed_Company,$C1699,Proposed_MSA_Code,$E1699)</f>
        <v>0</v>
      </c>
      <c r="H1699" s="7" t="str">
        <f t="shared" ca="1" si="425"/>
        <v/>
      </c>
      <c r="I1699" s="4" t="str" cm="1">
        <f t="array" aca="1" ref="I1699" ca="1">IFERROR(IF(SUMIFS(Proposed_Direct_Cost,Proposed_Labor_Category,$D1699,Proposed_Company,$C1699,Proposed_MSA_Code,$E1699)=0,"Not Proposed",SUMIFS(Proposed_Direct_Cost,Proposed_Labor_Category,$D1699,Proposed_Company,$C1699,Proposed_MSA_Code,$E1699)),"")</f>
        <v>Not Proposed</v>
      </c>
      <c r="J1699" s="117" cm="1">
        <f t="array" aca="1" ref="J1699" ca="1">SUMIFS(Invoice_Hours,Invoice_Labor_Category,$D1699,Invoice_Company,$C1699,Invoice_MSA_Code,$E1699)</f>
        <v>0</v>
      </c>
      <c r="K1699" s="7" t="str">
        <f t="shared" ca="1" si="426"/>
        <v/>
      </c>
      <c r="L1699" s="222" cm="1">
        <f t="array" aca="1" ref="L1699" ca="1">IFERROR(SUMIFS(Invoice_Direct_Cost,Invoice_Labor_Category,$D1699,Invoice_Company,$C1699,Invoice_MSA_Code,$E1699),"")</f>
        <v>0</v>
      </c>
      <c r="M1699" s="7" t="str">
        <f t="shared" ca="1" si="427"/>
        <v/>
      </c>
      <c r="N1699" s="220" t="str">
        <f t="shared" ca="1" si="432"/>
        <v/>
      </c>
      <c r="O1699" s="7" t="str">
        <f t="shared" ca="1" si="428"/>
        <v/>
      </c>
      <c r="P1699" s="7" t="str">
        <f t="shared" ca="1" si="429"/>
        <v/>
      </c>
      <c r="Q1699" s="7" t="str">
        <f t="shared" ca="1" si="430"/>
        <v/>
      </c>
      <c r="R1699" s="7" t="str">
        <f t="shared" ca="1" si="431"/>
        <v/>
      </c>
      <c r="S1699" s="7" t="str">
        <f t="shared" ca="1" si="418"/>
        <v/>
      </c>
      <c r="T1699" s="7" t="str">
        <f t="shared" ca="1" si="419"/>
        <v/>
      </c>
      <c r="V1699" s="120" cm="1">
        <f t="array" aca="1" ref="V1699" ca="1">SUMIFS(Invoice_Hours,Invoice_Labor_Category,$D1699,Invoice_Company,$C1699,Invoice_MSA_Code,$E1699)</f>
        <v>0</v>
      </c>
      <c r="W1699" s="121" t="str">
        <f t="shared" ca="1" si="420"/>
        <v/>
      </c>
      <c r="X1699" s="151" t="str">
        <f t="shared" ca="1" si="421"/>
        <v/>
      </c>
      <c r="AB1699" t="str">
        <f t="shared" si="422"/>
        <v/>
      </c>
      <c r="AC1699" t="str">
        <f t="shared" si="423"/>
        <v/>
      </c>
      <c r="AD1699" t="str">
        <f t="shared" si="424"/>
        <v/>
      </c>
      <c r="AE1699" s="4" t="str">
        <f t="shared" ca="1" si="433"/>
        <v/>
      </c>
    </row>
    <row r="1700" spans="7:31">
      <c r="G1700" s="117" cm="1">
        <f t="array" aca="1" ref="G1700" ca="1">SUMIFS(Proposed_Hours,Proposed_Labor_Category,$D1700,Proposed_Company,$C1700,Proposed_MSA_Code,$E1700)</f>
        <v>0</v>
      </c>
      <c r="H1700" s="7" t="str">
        <f t="shared" ca="1" si="425"/>
        <v/>
      </c>
      <c r="I1700" s="4" t="str" cm="1">
        <f t="array" aca="1" ref="I1700" ca="1">IFERROR(IF(SUMIFS(Proposed_Direct_Cost,Proposed_Labor_Category,$D1700,Proposed_Company,$C1700,Proposed_MSA_Code,$E1700)=0,"Not Proposed",SUMIFS(Proposed_Direct_Cost,Proposed_Labor_Category,$D1700,Proposed_Company,$C1700,Proposed_MSA_Code,$E1700)),"")</f>
        <v>Not Proposed</v>
      </c>
      <c r="J1700" s="117" cm="1">
        <f t="array" aca="1" ref="J1700" ca="1">SUMIFS(Invoice_Hours,Invoice_Labor_Category,$D1700,Invoice_Company,$C1700,Invoice_MSA_Code,$E1700)</f>
        <v>0</v>
      </c>
      <c r="K1700" s="7" t="str">
        <f t="shared" ca="1" si="426"/>
        <v/>
      </c>
      <c r="L1700" s="222" cm="1">
        <f t="array" aca="1" ref="L1700" ca="1">IFERROR(SUMIFS(Invoice_Direct_Cost,Invoice_Labor_Category,$D1700,Invoice_Company,$C1700,Invoice_MSA_Code,$E1700),"")</f>
        <v>0</v>
      </c>
      <c r="M1700" s="7" t="str">
        <f t="shared" ca="1" si="427"/>
        <v/>
      </c>
      <c r="N1700" s="220" t="str">
        <f t="shared" ca="1" si="432"/>
        <v/>
      </c>
      <c r="O1700" s="7" t="str">
        <f t="shared" ca="1" si="428"/>
        <v/>
      </c>
      <c r="P1700" s="7" t="str">
        <f t="shared" ca="1" si="429"/>
        <v/>
      </c>
      <c r="Q1700" s="7" t="str">
        <f t="shared" ca="1" si="430"/>
        <v/>
      </c>
      <c r="R1700" s="7" t="str">
        <f t="shared" ca="1" si="431"/>
        <v/>
      </c>
      <c r="S1700" s="7" t="str">
        <f t="shared" ca="1" si="418"/>
        <v/>
      </c>
      <c r="T1700" s="7" t="str">
        <f t="shared" ca="1" si="419"/>
        <v/>
      </c>
      <c r="V1700" s="120" cm="1">
        <f t="array" aca="1" ref="V1700" ca="1">SUMIFS(Invoice_Hours,Invoice_Labor_Category,$D1700,Invoice_Company,$C1700,Invoice_MSA_Code,$E1700)</f>
        <v>0</v>
      </c>
      <c r="W1700" s="121" t="str">
        <f t="shared" ca="1" si="420"/>
        <v/>
      </c>
      <c r="X1700" s="152" t="str">
        <f t="shared" ca="1" si="421"/>
        <v/>
      </c>
      <c r="AB1700" t="str">
        <f t="shared" si="422"/>
        <v/>
      </c>
      <c r="AC1700" t="str">
        <f t="shared" si="423"/>
        <v/>
      </c>
      <c r="AD1700" t="str">
        <f t="shared" si="424"/>
        <v/>
      </c>
      <c r="AE1700" s="4" t="str">
        <f t="shared" ca="1" si="433"/>
        <v/>
      </c>
    </row>
    <row r="1701" spans="7:31">
      <c r="G1701" s="117" cm="1">
        <f t="array" aca="1" ref="G1701" ca="1">SUMIFS(Proposed_Hours,Proposed_Labor_Category,$D1701,Proposed_Company,$C1701,Proposed_MSA_Code,$E1701)</f>
        <v>0</v>
      </c>
      <c r="H1701" s="7" t="str">
        <f t="shared" ca="1" si="425"/>
        <v/>
      </c>
      <c r="I1701" s="4" t="str" cm="1">
        <f t="array" aca="1" ref="I1701" ca="1">IFERROR(IF(SUMIFS(Proposed_Direct_Cost,Proposed_Labor_Category,$D1701,Proposed_Company,$C1701,Proposed_MSA_Code,$E1701)=0,"Not Proposed",SUMIFS(Proposed_Direct_Cost,Proposed_Labor_Category,$D1701,Proposed_Company,$C1701,Proposed_MSA_Code,$E1701)),"")</f>
        <v>Not Proposed</v>
      </c>
      <c r="J1701" s="117" cm="1">
        <f t="array" aca="1" ref="J1701" ca="1">SUMIFS(Invoice_Hours,Invoice_Labor_Category,$D1701,Invoice_Company,$C1701,Invoice_MSA_Code,$E1701)</f>
        <v>0</v>
      </c>
      <c r="K1701" s="7" t="str">
        <f t="shared" ca="1" si="426"/>
        <v/>
      </c>
      <c r="L1701" s="222" cm="1">
        <f t="array" aca="1" ref="L1701" ca="1">IFERROR(SUMIFS(Invoice_Direct_Cost,Invoice_Labor_Category,$D1701,Invoice_Company,$C1701,Invoice_MSA_Code,$E1701),"")</f>
        <v>0</v>
      </c>
      <c r="M1701" s="7" t="str">
        <f t="shared" ca="1" si="427"/>
        <v/>
      </c>
      <c r="N1701" s="220" t="str">
        <f t="shared" ca="1" si="432"/>
        <v/>
      </c>
      <c r="O1701" s="7" t="str">
        <f t="shared" ca="1" si="428"/>
        <v/>
      </c>
      <c r="P1701" s="7" t="str">
        <f t="shared" ca="1" si="429"/>
        <v/>
      </c>
      <c r="Q1701" s="7" t="str">
        <f t="shared" ca="1" si="430"/>
        <v/>
      </c>
      <c r="R1701" s="7" t="str">
        <f t="shared" ca="1" si="431"/>
        <v/>
      </c>
      <c r="S1701" s="7" t="str">
        <f t="shared" ca="1" si="418"/>
        <v/>
      </c>
      <c r="T1701" s="7" t="str">
        <f t="shared" ca="1" si="419"/>
        <v/>
      </c>
      <c r="V1701" s="120" cm="1">
        <f t="array" aca="1" ref="V1701" ca="1">SUMIFS(Invoice_Hours,Invoice_Labor_Category,$D1701,Invoice_Company,$C1701,Invoice_MSA_Code,$E1701)</f>
        <v>0</v>
      </c>
      <c r="W1701" s="121" t="str">
        <f t="shared" ca="1" si="420"/>
        <v/>
      </c>
      <c r="X1701" s="151" t="str">
        <f t="shared" ca="1" si="421"/>
        <v/>
      </c>
      <c r="AB1701" t="str">
        <f t="shared" si="422"/>
        <v/>
      </c>
      <c r="AC1701" t="str">
        <f t="shared" si="423"/>
        <v/>
      </c>
      <c r="AD1701" t="str">
        <f t="shared" si="424"/>
        <v/>
      </c>
      <c r="AE1701" s="4" t="str">
        <f t="shared" ca="1" si="433"/>
        <v/>
      </c>
    </row>
    <row r="1702" spans="7:31">
      <c r="G1702" s="117" cm="1">
        <f t="array" aca="1" ref="G1702" ca="1">SUMIFS(Proposed_Hours,Proposed_Labor_Category,$D1702,Proposed_Company,$C1702,Proposed_MSA_Code,$E1702)</f>
        <v>0</v>
      </c>
      <c r="H1702" s="7" t="str">
        <f t="shared" ca="1" si="425"/>
        <v/>
      </c>
      <c r="I1702" s="4" t="str" cm="1">
        <f t="array" aca="1" ref="I1702" ca="1">IFERROR(IF(SUMIFS(Proposed_Direct_Cost,Proposed_Labor_Category,$D1702,Proposed_Company,$C1702,Proposed_MSA_Code,$E1702)=0,"Not Proposed",SUMIFS(Proposed_Direct_Cost,Proposed_Labor_Category,$D1702,Proposed_Company,$C1702,Proposed_MSA_Code,$E1702)),"")</f>
        <v>Not Proposed</v>
      </c>
      <c r="J1702" s="117" cm="1">
        <f t="array" aca="1" ref="J1702" ca="1">SUMIFS(Invoice_Hours,Invoice_Labor_Category,$D1702,Invoice_Company,$C1702,Invoice_MSA_Code,$E1702)</f>
        <v>0</v>
      </c>
      <c r="K1702" s="7" t="str">
        <f t="shared" ca="1" si="426"/>
        <v/>
      </c>
      <c r="L1702" s="222" cm="1">
        <f t="array" aca="1" ref="L1702" ca="1">IFERROR(SUMIFS(Invoice_Direct_Cost,Invoice_Labor_Category,$D1702,Invoice_Company,$C1702,Invoice_MSA_Code,$E1702),"")</f>
        <v>0</v>
      </c>
      <c r="M1702" s="7" t="str">
        <f t="shared" ca="1" si="427"/>
        <v/>
      </c>
      <c r="N1702" s="220" t="str">
        <f t="shared" ca="1" si="432"/>
        <v/>
      </c>
      <c r="O1702" s="7" t="str">
        <f t="shared" ca="1" si="428"/>
        <v/>
      </c>
      <c r="P1702" s="7" t="str">
        <f t="shared" ca="1" si="429"/>
        <v/>
      </c>
      <c r="Q1702" s="7" t="str">
        <f t="shared" ca="1" si="430"/>
        <v/>
      </c>
      <c r="R1702" s="7" t="str">
        <f t="shared" ca="1" si="431"/>
        <v/>
      </c>
      <c r="S1702" s="7" t="str">
        <f t="shared" ca="1" si="418"/>
        <v/>
      </c>
      <c r="T1702" s="7" t="str">
        <f t="shared" ca="1" si="419"/>
        <v/>
      </c>
      <c r="V1702" s="120" cm="1">
        <f t="array" aca="1" ref="V1702" ca="1">SUMIFS(Invoice_Hours,Invoice_Labor_Category,$D1702,Invoice_Company,$C1702,Invoice_MSA_Code,$E1702)</f>
        <v>0</v>
      </c>
      <c r="W1702" s="121" t="str">
        <f t="shared" ca="1" si="420"/>
        <v/>
      </c>
      <c r="X1702" s="152" t="str">
        <f t="shared" ca="1" si="421"/>
        <v/>
      </c>
      <c r="AB1702" t="str">
        <f t="shared" si="422"/>
        <v/>
      </c>
      <c r="AC1702" t="str">
        <f t="shared" si="423"/>
        <v/>
      </c>
      <c r="AD1702" t="str">
        <f t="shared" si="424"/>
        <v/>
      </c>
      <c r="AE1702" s="4" t="str">
        <f t="shared" ca="1" si="433"/>
        <v/>
      </c>
    </row>
    <row r="1703" spans="7:31">
      <c r="G1703" s="117" cm="1">
        <f t="array" aca="1" ref="G1703" ca="1">SUMIFS(Proposed_Hours,Proposed_Labor_Category,$D1703,Proposed_Company,$C1703,Proposed_MSA_Code,$E1703)</f>
        <v>0</v>
      </c>
      <c r="H1703" s="7" t="str">
        <f t="shared" ca="1" si="425"/>
        <v/>
      </c>
      <c r="I1703" s="4" t="str" cm="1">
        <f t="array" aca="1" ref="I1703" ca="1">IFERROR(IF(SUMIFS(Proposed_Direct_Cost,Proposed_Labor_Category,$D1703,Proposed_Company,$C1703,Proposed_MSA_Code,$E1703)=0,"Not Proposed",SUMIFS(Proposed_Direct_Cost,Proposed_Labor_Category,$D1703,Proposed_Company,$C1703,Proposed_MSA_Code,$E1703)),"")</f>
        <v>Not Proposed</v>
      </c>
      <c r="J1703" s="117" cm="1">
        <f t="array" aca="1" ref="J1703" ca="1">SUMIFS(Invoice_Hours,Invoice_Labor_Category,$D1703,Invoice_Company,$C1703,Invoice_MSA_Code,$E1703)</f>
        <v>0</v>
      </c>
      <c r="K1703" s="7" t="str">
        <f t="shared" ca="1" si="426"/>
        <v/>
      </c>
      <c r="L1703" s="222" cm="1">
        <f t="array" aca="1" ref="L1703" ca="1">IFERROR(SUMIFS(Invoice_Direct_Cost,Invoice_Labor_Category,$D1703,Invoice_Company,$C1703,Invoice_MSA_Code,$E1703),"")</f>
        <v>0</v>
      </c>
      <c r="M1703" s="7" t="str">
        <f t="shared" ca="1" si="427"/>
        <v/>
      </c>
      <c r="N1703" s="220" t="str">
        <f t="shared" ca="1" si="432"/>
        <v/>
      </c>
      <c r="O1703" s="7" t="str">
        <f t="shared" ca="1" si="428"/>
        <v/>
      </c>
      <c r="P1703" s="7" t="str">
        <f t="shared" ca="1" si="429"/>
        <v/>
      </c>
      <c r="Q1703" s="7" t="str">
        <f t="shared" ca="1" si="430"/>
        <v/>
      </c>
      <c r="R1703" s="7" t="str">
        <f t="shared" ca="1" si="431"/>
        <v/>
      </c>
      <c r="S1703" s="7" t="str">
        <f t="shared" ca="1" si="418"/>
        <v/>
      </c>
      <c r="T1703" s="7" t="str">
        <f t="shared" ca="1" si="419"/>
        <v/>
      </c>
      <c r="V1703" s="120" cm="1">
        <f t="array" aca="1" ref="V1703" ca="1">SUMIFS(Invoice_Hours,Invoice_Labor_Category,$D1703,Invoice_Company,$C1703,Invoice_MSA_Code,$E1703)</f>
        <v>0</v>
      </c>
      <c r="W1703" s="121" t="str">
        <f t="shared" ca="1" si="420"/>
        <v/>
      </c>
      <c r="X1703" s="151" t="str">
        <f t="shared" ca="1" si="421"/>
        <v/>
      </c>
      <c r="AB1703" t="str">
        <f t="shared" si="422"/>
        <v/>
      </c>
      <c r="AC1703" t="str">
        <f t="shared" si="423"/>
        <v/>
      </c>
      <c r="AD1703" t="str">
        <f t="shared" si="424"/>
        <v/>
      </c>
      <c r="AE1703" s="4" t="str">
        <f t="shared" ca="1" si="433"/>
        <v/>
      </c>
    </row>
    <row r="1704" spans="7:31">
      <c r="G1704" s="117" cm="1">
        <f t="array" aca="1" ref="G1704" ca="1">SUMIFS(Proposed_Hours,Proposed_Labor_Category,$D1704,Proposed_Company,$C1704,Proposed_MSA_Code,$E1704)</f>
        <v>0</v>
      </c>
      <c r="H1704" s="7" t="str">
        <f t="shared" ca="1" si="425"/>
        <v/>
      </c>
      <c r="I1704" s="4" t="str" cm="1">
        <f t="array" aca="1" ref="I1704" ca="1">IFERROR(IF(SUMIFS(Proposed_Direct_Cost,Proposed_Labor_Category,$D1704,Proposed_Company,$C1704,Proposed_MSA_Code,$E1704)=0,"Not Proposed",SUMIFS(Proposed_Direct_Cost,Proposed_Labor_Category,$D1704,Proposed_Company,$C1704,Proposed_MSA_Code,$E1704)),"")</f>
        <v>Not Proposed</v>
      </c>
      <c r="J1704" s="117" cm="1">
        <f t="array" aca="1" ref="J1704" ca="1">SUMIFS(Invoice_Hours,Invoice_Labor_Category,$D1704,Invoice_Company,$C1704,Invoice_MSA_Code,$E1704)</f>
        <v>0</v>
      </c>
      <c r="K1704" s="7" t="str">
        <f t="shared" ca="1" si="426"/>
        <v/>
      </c>
      <c r="L1704" s="222" cm="1">
        <f t="array" aca="1" ref="L1704" ca="1">IFERROR(SUMIFS(Invoice_Direct_Cost,Invoice_Labor_Category,$D1704,Invoice_Company,$C1704,Invoice_MSA_Code,$E1704),"")</f>
        <v>0</v>
      </c>
      <c r="M1704" s="7" t="str">
        <f t="shared" ca="1" si="427"/>
        <v/>
      </c>
      <c r="N1704" s="220" t="str">
        <f t="shared" ca="1" si="432"/>
        <v/>
      </c>
      <c r="O1704" s="7" t="str">
        <f t="shared" ca="1" si="428"/>
        <v/>
      </c>
      <c r="P1704" s="7" t="str">
        <f t="shared" ca="1" si="429"/>
        <v/>
      </c>
      <c r="Q1704" s="7" t="str">
        <f t="shared" ca="1" si="430"/>
        <v/>
      </c>
      <c r="R1704" s="7" t="str">
        <f t="shared" ca="1" si="431"/>
        <v/>
      </c>
      <c r="S1704" s="7" t="str">
        <f t="shared" ca="1" si="418"/>
        <v/>
      </c>
      <c r="T1704" s="7" t="str">
        <f t="shared" ca="1" si="419"/>
        <v/>
      </c>
      <c r="V1704" s="120" cm="1">
        <f t="array" aca="1" ref="V1704" ca="1">SUMIFS(Invoice_Hours,Invoice_Labor_Category,$D1704,Invoice_Company,$C1704,Invoice_MSA_Code,$E1704)</f>
        <v>0</v>
      </c>
      <c r="W1704" s="121" t="str">
        <f t="shared" ca="1" si="420"/>
        <v/>
      </c>
      <c r="X1704" s="152" t="str">
        <f t="shared" ca="1" si="421"/>
        <v/>
      </c>
      <c r="AB1704" t="str">
        <f t="shared" si="422"/>
        <v/>
      </c>
      <c r="AC1704" t="str">
        <f t="shared" si="423"/>
        <v/>
      </c>
      <c r="AD1704" t="str">
        <f t="shared" si="424"/>
        <v/>
      </c>
      <c r="AE1704" s="4" t="str">
        <f t="shared" ca="1" si="433"/>
        <v/>
      </c>
    </row>
    <row r="1705" spans="7:31">
      <c r="G1705" s="117" cm="1">
        <f t="array" aca="1" ref="G1705" ca="1">SUMIFS(Proposed_Hours,Proposed_Labor_Category,$D1705,Proposed_Company,$C1705,Proposed_MSA_Code,$E1705)</f>
        <v>0</v>
      </c>
      <c r="H1705" s="7" t="str">
        <f t="shared" ca="1" si="425"/>
        <v/>
      </c>
      <c r="I1705" s="4" t="str" cm="1">
        <f t="array" aca="1" ref="I1705" ca="1">IFERROR(IF(SUMIFS(Proposed_Direct_Cost,Proposed_Labor_Category,$D1705,Proposed_Company,$C1705,Proposed_MSA_Code,$E1705)=0,"Not Proposed",SUMIFS(Proposed_Direct_Cost,Proposed_Labor_Category,$D1705,Proposed_Company,$C1705,Proposed_MSA_Code,$E1705)),"")</f>
        <v>Not Proposed</v>
      </c>
      <c r="J1705" s="117" cm="1">
        <f t="array" aca="1" ref="J1705" ca="1">SUMIFS(Invoice_Hours,Invoice_Labor_Category,$D1705,Invoice_Company,$C1705,Invoice_MSA_Code,$E1705)</f>
        <v>0</v>
      </c>
      <c r="K1705" s="7" t="str">
        <f t="shared" ca="1" si="426"/>
        <v/>
      </c>
      <c r="L1705" s="222" cm="1">
        <f t="array" aca="1" ref="L1705" ca="1">IFERROR(SUMIFS(Invoice_Direct_Cost,Invoice_Labor_Category,$D1705,Invoice_Company,$C1705,Invoice_MSA_Code,$E1705),"")</f>
        <v>0</v>
      </c>
      <c r="M1705" s="7" t="str">
        <f t="shared" ca="1" si="427"/>
        <v/>
      </c>
      <c r="N1705" s="220" t="str">
        <f t="shared" ca="1" si="432"/>
        <v/>
      </c>
      <c r="O1705" s="7" t="str">
        <f t="shared" ca="1" si="428"/>
        <v/>
      </c>
      <c r="P1705" s="7" t="str">
        <f t="shared" ca="1" si="429"/>
        <v/>
      </c>
      <c r="Q1705" s="7" t="str">
        <f t="shared" ca="1" si="430"/>
        <v/>
      </c>
      <c r="R1705" s="7" t="str">
        <f t="shared" ca="1" si="431"/>
        <v/>
      </c>
      <c r="S1705" s="7" t="str">
        <f t="shared" ca="1" si="418"/>
        <v/>
      </c>
      <c r="T1705" s="7" t="str">
        <f t="shared" ca="1" si="419"/>
        <v/>
      </c>
      <c r="V1705" s="120" cm="1">
        <f t="array" aca="1" ref="V1705" ca="1">SUMIFS(Invoice_Hours,Invoice_Labor_Category,$D1705,Invoice_Company,$C1705,Invoice_MSA_Code,$E1705)</f>
        <v>0</v>
      </c>
      <c r="W1705" s="121" t="str">
        <f t="shared" ca="1" si="420"/>
        <v/>
      </c>
      <c r="X1705" s="151" t="str">
        <f t="shared" ca="1" si="421"/>
        <v/>
      </c>
      <c r="AB1705" t="str">
        <f t="shared" si="422"/>
        <v/>
      </c>
      <c r="AC1705" t="str">
        <f t="shared" si="423"/>
        <v/>
      </c>
      <c r="AD1705" t="str">
        <f t="shared" si="424"/>
        <v/>
      </c>
      <c r="AE1705" s="4" t="str">
        <f t="shared" ca="1" si="433"/>
        <v/>
      </c>
    </row>
    <row r="1706" spans="7:31">
      <c r="G1706" s="117" cm="1">
        <f t="array" aca="1" ref="G1706" ca="1">SUMIFS(Proposed_Hours,Proposed_Labor_Category,$D1706,Proposed_Company,$C1706,Proposed_MSA_Code,$E1706)</f>
        <v>0</v>
      </c>
      <c r="H1706" s="7" t="str">
        <f t="shared" ca="1" si="425"/>
        <v/>
      </c>
      <c r="I1706" s="4" t="str" cm="1">
        <f t="array" aca="1" ref="I1706" ca="1">IFERROR(IF(SUMIFS(Proposed_Direct_Cost,Proposed_Labor_Category,$D1706,Proposed_Company,$C1706,Proposed_MSA_Code,$E1706)=0,"Not Proposed",SUMIFS(Proposed_Direct_Cost,Proposed_Labor_Category,$D1706,Proposed_Company,$C1706,Proposed_MSA_Code,$E1706)),"")</f>
        <v>Not Proposed</v>
      </c>
      <c r="J1706" s="117" cm="1">
        <f t="array" aca="1" ref="J1706" ca="1">SUMIFS(Invoice_Hours,Invoice_Labor_Category,$D1706,Invoice_Company,$C1706,Invoice_MSA_Code,$E1706)</f>
        <v>0</v>
      </c>
      <c r="K1706" s="7" t="str">
        <f t="shared" ca="1" si="426"/>
        <v/>
      </c>
      <c r="L1706" s="222" cm="1">
        <f t="array" aca="1" ref="L1706" ca="1">IFERROR(SUMIFS(Invoice_Direct_Cost,Invoice_Labor_Category,$D1706,Invoice_Company,$C1706,Invoice_MSA_Code,$E1706),"")</f>
        <v>0</v>
      </c>
      <c r="M1706" s="7" t="str">
        <f t="shared" ca="1" si="427"/>
        <v/>
      </c>
      <c r="N1706" s="220" t="str">
        <f t="shared" ca="1" si="432"/>
        <v/>
      </c>
      <c r="O1706" s="7" t="str">
        <f t="shared" ca="1" si="428"/>
        <v/>
      </c>
      <c r="P1706" s="7" t="str">
        <f t="shared" ca="1" si="429"/>
        <v/>
      </c>
      <c r="Q1706" s="7" t="str">
        <f t="shared" ca="1" si="430"/>
        <v/>
      </c>
      <c r="R1706" s="7" t="str">
        <f t="shared" ca="1" si="431"/>
        <v/>
      </c>
      <c r="S1706" s="7" t="str">
        <f t="shared" ca="1" si="418"/>
        <v/>
      </c>
      <c r="T1706" s="7" t="str">
        <f t="shared" ca="1" si="419"/>
        <v/>
      </c>
      <c r="V1706" s="120" cm="1">
        <f t="array" aca="1" ref="V1706" ca="1">SUMIFS(Invoice_Hours,Invoice_Labor_Category,$D1706,Invoice_Company,$C1706,Invoice_MSA_Code,$E1706)</f>
        <v>0</v>
      </c>
      <c r="W1706" s="121" t="str">
        <f t="shared" ca="1" si="420"/>
        <v/>
      </c>
      <c r="X1706" s="152" t="str">
        <f t="shared" ca="1" si="421"/>
        <v/>
      </c>
      <c r="AB1706" t="str">
        <f t="shared" si="422"/>
        <v/>
      </c>
      <c r="AC1706" t="str">
        <f t="shared" si="423"/>
        <v/>
      </c>
      <c r="AD1706" t="str">
        <f t="shared" si="424"/>
        <v/>
      </c>
      <c r="AE1706" s="4" t="str">
        <f t="shared" ca="1" si="433"/>
        <v/>
      </c>
    </row>
    <row r="1707" spans="7:31">
      <c r="G1707" s="117" cm="1">
        <f t="array" aca="1" ref="G1707" ca="1">SUMIFS(Proposed_Hours,Proposed_Labor_Category,$D1707,Proposed_Company,$C1707,Proposed_MSA_Code,$E1707)</f>
        <v>0</v>
      </c>
      <c r="H1707" s="7" t="str">
        <f t="shared" ca="1" si="425"/>
        <v/>
      </c>
      <c r="I1707" s="4" t="str" cm="1">
        <f t="array" aca="1" ref="I1707" ca="1">IFERROR(IF(SUMIFS(Proposed_Direct_Cost,Proposed_Labor_Category,$D1707,Proposed_Company,$C1707,Proposed_MSA_Code,$E1707)=0,"Not Proposed",SUMIFS(Proposed_Direct_Cost,Proposed_Labor_Category,$D1707,Proposed_Company,$C1707,Proposed_MSA_Code,$E1707)),"")</f>
        <v>Not Proposed</v>
      </c>
      <c r="J1707" s="117" cm="1">
        <f t="array" aca="1" ref="J1707" ca="1">SUMIFS(Invoice_Hours,Invoice_Labor_Category,$D1707,Invoice_Company,$C1707,Invoice_MSA_Code,$E1707)</f>
        <v>0</v>
      </c>
      <c r="K1707" s="7" t="str">
        <f t="shared" ca="1" si="426"/>
        <v/>
      </c>
      <c r="L1707" s="222" cm="1">
        <f t="array" aca="1" ref="L1707" ca="1">IFERROR(SUMIFS(Invoice_Direct_Cost,Invoice_Labor_Category,$D1707,Invoice_Company,$C1707,Invoice_MSA_Code,$E1707),"")</f>
        <v>0</v>
      </c>
      <c r="M1707" s="7" t="str">
        <f t="shared" ca="1" si="427"/>
        <v/>
      </c>
      <c r="N1707" s="220" t="str">
        <f t="shared" ca="1" si="432"/>
        <v/>
      </c>
      <c r="O1707" s="7" t="str">
        <f t="shared" ca="1" si="428"/>
        <v/>
      </c>
      <c r="P1707" s="7" t="str">
        <f t="shared" ca="1" si="429"/>
        <v/>
      </c>
      <c r="Q1707" s="7" t="str">
        <f t="shared" ca="1" si="430"/>
        <v/>
      </c>
      <c r="R1707" s="7" t="str">
        <f t="shared" ca="1" si="431"/>
        <v/>
      </c>
      <c r="S1707" s="7" t="str">
        <f t="shared" ca="1" si="418"/>
        <v/>
      </c>
      <c r="T1707" s="7" t="str">
        <f t="shared" ca="1" si="419"/>
        <v/>
      </c>
      <c r="V1707" s="120" cm="1">
        <f t="array" aca="1" ref="V1707" ca="1">SUMIFS(Invoice_Hours,Invoice_Labor_Category,$D1707,Invoice_Company,$C1707,Invoice_MSA_Code,$E1707)</f>
        <v>0</v>
      </c>
      <c r="W1707" s="121" t="str">
        <f t="shared" ca="1" si="420"/>
        <v/>
      </c>
      <c r="X1707" s="151" t="str">
        <f t="shared" ca="1" si="421"/>
        <v/>
      </c>
      <c r="AB1707" t="str">
        <f t="shared" si="422"/>
        <v/>
      </c>
      <c r="AC1707" t="str">
        <f t="shared" si="423"/>
        <v/>
      </c>
      <c r="AD1707" t="str">
        <f t="shared" si="424"/>
        <v/>
      </c>
      <c r="AE1707" s="4" t="str">
        <f t="shared" ca="1" si="433"/>
        <v/>
      </c>
    </row>
    <row r="1708" spans="7:31">
      <c r="G1708" s="117" cm="1">
        <f t="array" aca="1" ref="G1708" ca="1">SUMIFS(Proposed_Hours,Proposed_Labor_Category,$D1708,Proposed_Company,$C1708,Proposed_MSA_Code,$E1708)</f>
        <v>0</v>
      </c>
      <c r="H1708" s="7" t="str">
        <f t="shared" ca="1" si="425"/>
        <v/>
      </c>
      <c r="I1708" s="4" t="str" cm="1">
        <f t="array" aca="1" ref="I1708" ca="1">IFERROR(IF(SUMIFS(Proposed_Direct_Cost,Proposed_Labor_Category,$D1708,Proposed_Company,$C1708,Proposed_MSA_Code,$E1708)=0,"Not Proposed",SUMIFS(Proposed_Direct_Cost,Proposed_Labor_Category,$D1708,Proposed_Company,$C1708,Proposed_MSA_Code,$E1708)),"")</f>
        <v>Not Proposed</v>
      </c>
      <c r="J1708" s="117" cm="1">
        <f t="array" aca="1" ref="J1708" ca="1">SUMIFS(Invoice_Hours,Invoice_Labor_Category,$D1708,Invoice_Company,$C1708,Invoice_MSA_Code,$E1708)</f>
        <v>0</v>
      </c>
      <c r="K1708" s="7" t="str">
        <f t="shared" ca="1" si="426"/>
        <v/>
      </c>
      <c r="L1708" s="222" cm="1">
        <f t="array" aca="1" ref="L1708" ca="1">IFERROR(SUMIFS(Invoice_Direct_Cost,Invoice_Labor_Category,$D1708,Invoice_Company,$C1708,Invoice_MSA_Code,$E1708),"")</f>
        <v>0</v>
      </c>
      <c r="M1708" s="7" t="str">
        <f t="shared" ca="1" si="427"/>
        <v/>
      </c>
      <c r="N1708" s="220" t="str">
        <f t="shared" ca="1" si="432"/>
        <v/>
      </c>
      <c r="O1708" s="7" t="str">
        <f t="shared" ca="1" si="428"/>
        <v/>
      </c>
      <c r="P1708" s="7" t="str">
        <f t="shared" ca="1" si="429"/>
        <v/>
      </c>
      <c r="Q1708" s="7" t="str">
        <f t="shared" ca="1" si="430"/>
        <v/>
      </c>
      <c r="R1708" s="7" t="str">
        <f t="shared" ca="1" si="431"/>
        <v/>
      </c>
      <c r="S1708" s="7" t="str">
        <f t="shared" ca="1" si="418"/>
        <v/>
      </c>
      <c r="T1708" s="7" t="str">
        <f t="shared" ca="1" si="419"/>
        <v/>
      </c>
      <c r="V1708" s="120" cm="1">
        <f t="array" aca="1" ref="V1708" ca="1">SUMIFS(Invoice_Hours,Invoice_Labor_Category,$D1708,Invoice_Company,$C1708,Invoice_MSA_Code,$E1708)</f>
        <v>0</v>
      </c>
      <c r="W1708" s="121" t="str">
        <f t="shared" ca="1" si="420"/>
        <v/>
      </c>
      <c r="X1708" s="152" t="str">
        <f t="shared" ca="1" si="421"/>
        <v/>
      </c>
      <c r="AB1708" t="str">
        <f t="shared" si="422"/>
        <v/>
      </c>
      <c r="AC1708" t="str">
        <f t="shared" si="423"/>
        <v/>
      </c>
      <c r="AD1708" t="str">
        <f t="shared" si="424"/>
        <v/>
      </c>
      <c r="AE1708" s="4" t="str">
        <f t="shared" ca="1" si="433"/>
        <v/>
      </c>
    </row>
    <row r="1709" spans="7:31">
      <c r="G1709" s="117" cm="1">
        <f t="array" aca="1" ref="G1709" ca="1">SUMIFS(Proposed_Hours,Proposed_Labor_Category,$D1709,Proposed_Company,$C1709,Proposed_MSA_Code,$E1709)</f>
        <v>0</v>
      </c>
      <c r="H1709" s="7" t="str">
        <f t="shared" ca="1" si="425"/>
        <v/>
      </c>
      <c r="I1709" s="4" t="str" cm="1">
        <f t="array" aca="1" ref="I1709" ca="1">IFERROR(IF(SUMIFS(Proposed_Direct_Cost,Proposed_Labor_Category,$D1709,Proposed_Company,$C1709,Proposed_MSA_Code,$E1709)=0,"Not Proposed",SUMIFS(Proposed_Direct_Cost,Proposed_Labor_Category,$D1709,Proposed_Company,$C1709,Proposed_MSA_Code,$E1709)),"")</f>
        <v>Not Proposed</v>
      </c>
      <c r="J1709" s="117" cm="1">
        <f t="array" aca="1" ref="J1709" ca="1">SUMIFS(Invoice_Hours,Invoice_Labor_Category,$D1709,Invoice_Company,$C1709,Invoice_MSA_Code,$E1709)</f>
        <v>0</v>
      </c>
      <c r="K1709" s="7" t="str">
        <f t="shared" ca="1" si="426"/>
        <v/>
      </c>
      <c r="L1709" s="222" cm="1">
        <f t="array" aca="1" ref="L1709" ca="1">IFERROR(SUMIFS(Invoice_Direct_Cost,Invoice_Labor_Category,$D1709,Invoice_Company,$C1709,Invoice_MSA_Code,$E1709),"")</f>
        <v>0</v>
      </c>
      <c r="M1709" s="7" t="str">
        <f t="shared" ca="1" si="427"/>
        <v/>
      </c>
      <c r="N1709" s="220" t="str">
        <f t="shared" ca="1" si="432"/>
        <v/>
      </c>
      <c r="O1709" s="7" t="str">
        <f t="shared" ca="1" si="428"/>
        <v/>
      </c>
      <c r="P1709" s="7" t="str">
        <f t="shared" ca="1" si="429"/>
        <v/>
      </c>
      <c r="Q1709" s="7" t="str">
        <f t="shared" ca="1" si="430"/>
        <v/>
      </c>
      <c r="R1709" s="7" t="str">
        <f t="shared" ca="1" si="431"/>
        <v/>
      </c>
      <c r="S1709" s="7" t="str">
        <f t="shared" ca="1" si="418"/>
        <v/>
      </c>
      <c r="T1709" s="7" t="str">
        <f t="shared" ca="1" si="419"/>
        <v/>
      </c>
      <c r="V1709" s="120" cm="1">
        <f t="array" aca="1" ref="V1709" ca="1">SUMIFS(Invoice_Hours,Invoice_Labor_Category,$D1709,Invoice_Company,$C1709,Invoice_MSA_Code,$E1709)</f>
        <v>0</v>
      </c>
      <c r="W1709" s="121" t="str">
        <f t="shared" ca="1" si="420"/>
        <v/>
      </c>
      <c r="X1709" s="151" t="str">
        <f t="shared" ca="1" si="421"/>
        <v/>
      </c>
      <c r="AB1709" t="str">
        <f t="shared" si="422"/>
        <v/>
      </c>
      <c r="AC1709" t="str">
        <f t="shared" si="423"/>
        <v/>
      </c>
      <c r="AD1709" t="str">
        <f t="shared" si="424"/>
        <v/>
      </c>
      <c r="AE1709" s="4" t="str">
        <f t="shared" ca="1" si="433"/>
        <v/>
      </c>
    </row>
    <row r="1710" spans="7:31">
      <c r="G1710" s="117" cm="1">
        <f t="array" aca="1" ref="G1710" ca="1">SUMIFS(Proposed_Hours,Proposed_Labor_Category,$D1710,Proposed_Company,$C1710,Proposed_MSA_Code,$E1710)</f>
        <v>0</v>
      </c>
      <c r="H1710" s="7" t="str">
        <f t="shared" ca="1" si="425"/>
        <v/>
      </c>
      <c r="I1710" s="4" t="str" cm="1">
        <f t="array" aca="1" ref="I1710" ca="1">IFERROR(IF(SUMIFS(Proposed_Direct_Cost,Proposed_Labor_Category,$D1710,Proposed_Company,$C1710,Proposed_MSA_Code,$E1710)=0,"Not Proposed",SUMIFS(Proposed_Direct_Cost,Proposed_Labor_Category,$D1710,Proposed_Company,$C1710,Proposed_MSA_Code,$E1710)),"")</f>
        <v>Not Proposed</v>
      </c>
      <c r="J1710" s="117" cm="1">
        <f t="array" aca="1" ref="J1710" ca="1">SUMIFS(Invoice_Hours,Invoice_Labor_Category,$D1710,Invoice_Company,$C1710,Invoice_MSA_Code,$E1710)</f>
        <v>0</v>
      </c>
      <c r="K1710" s="7" t="str">
        <f t="shared" ca="1" si="426"/>
        <v/>
      </c>
      <c r="L1710" s="222" cm="1">
        <f t="array" aca="1" ref="L1710" ca="1">IFERROR(SUMIFS(Invoice_Direct_Cost,Invoice_Labor_Category,$D1710,Invoice_Company,$C1710,Invoice_MSA_Code,$E1710),"")</f>
        <v>0</v>
      </c>
      <c r="M1710" s="7" t="str">
        <f t="shared" ca="1" si="427"/>
        <v/>
      </c>
      <c r="N1710" s="220" t="str">
        <f t="shared" ca="1" si="432"/>
        <v/>
      </c>
      <c r="O1710" s="7" t="str">
        <f t="shared" ca="1" si="428"/>
        <v/>
      </c>
      <c r="P1710" s="7" t="str">
        <f t="shared" ca="1" si="429"/>
        <v/>
      </c>
      <c r="Q1710" s="7" t="str">
        <f t="shared" ca="1" si="430"/>
        <v/>
      </c>
      <c r="R1710" s="7" t="str">
        <f t="shared" ca="1" si="431"/>
        <v/>
      </c>
      <c r="S1710" s="7" t="str">
        <f t="shared" ca="1" si="418"/>
        <v/>
      </c>
      <c r="T1710" s="7" t="str">
        <f t="shared" ca="1" si="419"/>
        <v/>
      </c>
      <c r="V1710" s="120" cm="1">
        <f t="array" aca="1" ref="V1710" ca="1">SUMIFS(Invoice_Hours,Invoice_Labor_Category,$D1710,Invoice_Company,$C1710,Invoice_MSA_Code,$E1710)</f>
        <v>0</v>
      </c>
      <c r="W1710" s="121" t="str">
        <f t="shared" ca="1" si="420"/>
        <v/>
      </c>
      <c r="X1710" s="152" t="str">
        <f t="shared" ca="1" si="421"/>
        <v/>
      </c>
      <c r="AB1710" t="str">
        <f t="shared" si="422"/>
        <v/>
      </c>
      <c r="AC1710" t="str">
        <f t="shared" si="423"/>
        <v/>
      </c>
      <c r="AD1710" t="str">
        <f t="shared" si="424"/>
        <v/>
      </c>
      <c r="AE1710" s="4" t="str">
        <f t="shared" ca="1" si="433"/>
        <v/>
      </c>
    </row>
    <row r="1711" spans="7:31">
      <c r="G1711" s="117" cm="1">
        <f t="array" aca="1" ref="G1711" ca="1">SUMIFS(Proposed_Hours,Proposed_Labor_Category,$D1711,Proposed_Company,$C1711,Proposed_MSA_Code,$E1711)</f>
        <v>0</v>
      </c>
      <c r="H1711" s="7" t="str">
        <f t="shared" ca="1" si="425"/>
        <v/>
      </c>
      <c r="I1711" s="4" t="str" cm="1">
        <f t="array" aca="1" ref="I1711" ca="1">IFERROR(IF(SUMIFS(Proposed_Direct_Cost,Proposed_Labor_Category,$D1711,Proposed_Company,$C1711,Proposed_MSA_Code,$E1711)=0,"Not Proposed",SUMIFS(Proposed_Direct_Cost,Proposed_Labor_Category,$D1711,Proposed_Company,$C1711,Proposed_MSA_Code,$E1711)),"")</f>
        <v>Not Proposed</v>
      </c>
      <c r="J1711" s="117" cm="1">
        <f t="array" aca="1" ref="J1711" ca="1">SUMIFS(Invoice_Hours,Invoice_Labor_Category,$D1711,Invoice_Company,$C1711,Invoice_MSA_Code,$E1711)</f>
        <v>0</v>
      </c>
      <c r="K1711" s="7" t="str">
        <f t="shared" ca="1" si="426"/>
        <v/>
      </c>
      <c r="L1711" s="222" cm="1">
        <f t="array" aca="1" ref="L1711" ca="1">IFERROR(SUMIFS(Invoice_Direct_Cost,Invoice_Labor_Category,$D1711,Invoice_Company,$C1711,Invoice_MSA_Code,$E1711),"")</f>
        <v>0</v>
      </c>
      <c r="M1711" s="7" t="str">
        <f t="shared" ca="1" si="427"/>
        <v/>
      </c>
      <c r="N1711" s="220" t="str">
        <f t="shared" ca="1" si="432"/>
        <v/>
      </c>
      <c r="O1711" s="7" t="str">
        <f t="shared" ca="1" si="428"/>
        <v/>
      </c>
      <c r="P1711" s="7" t="str">
        <f t="shared" ca="1" si="429"/>
        <v/>
      </c>
      <c r="Q1711" s="7" t="str">
        <f t="shared" ca="1" si="430"/>
        <v/>
      </c>
      <c r="R1711" s="7" t="str">
        <f t="shared" ca="1" si="431"/>
        <v/>
      </c>
      <c r="S1711" s="7" t="str">
        <f t="shared" ca="1" si="418"/>
        <v/>
      </c>
      <c r="T1711" s="7" t="str">
        <f t="shared" ca="1" si="419"/>
        <v/>
      </c>
      <c r="V1711" s="120" cm="1">
        <f t="array" aca="1" ref="V1711" ca="1">SUMIFS(Invoice_Hours,Invoice_Labor_Category,$D1711,Invoice_Company,$C1711,Invoice_MSA_Code,$E1711)</f>
        <v>0</v>
      </c>
      <c r="W1711" s="121" t="str">
        <f t="shared" ca="1" si="420"/>
        <v/>
      </c>
      <c r="X1711" s="151" t="str">
        <f t="shared" ca="1" si="421"/>
        <v/>
      </c>
      <c r="AB1711" t="str">
        <f t="shared" si="422"/>
        <v/>
      </c>
      <c r="AC1711" t="str">
        <f t="shared" si="423"/>
        <v/>
      </c>
      <c r="AD1711" t="str">
        <f t="shared" si="424"/>
        <v/>
      </c>
      <c r="AE1711" s="4" t="str">
        <f t="shared" ca="1" si="433"/>
        <v/>
      </c>
    </row>
    <row r="1712" spans="7:31">
      <c r="G1712" s="117" cm="1">
        <f t="array" aca="1" ref="G1712" ca="1">SUMIFS(Proposed_Hours,Proposed_Labor_Category,$D1712,Proposed_Company,$C1712,Proposed_MSA_Code,$E1712)</f>
        <v>0</v>
      </c>
      <c r="H1712" s="7" t="str">
        <f t="shared" ca="1" si="425"/>
        <v/>
      </c>
      <c r="I1712" s="4" t="str" cm="1">
        <f t="array" aca="1" ref="I1712" ca="1">IFERROR(IF(SUMIFS(Proposed_Direct_Cost,Proposed_Labor_Category,$D1712,Proposed_Company,$C1712,Proposed_MSA_Code,$E1712)=0,"Not Proposed",SUMIFS(Proposed_Direct_Cost,Proposed_Labor_Category,$D1712,Proposed_Company,$C1712,Proposed_MSA_Code,$E1712)),"")</f>
        <v>Not Proposed</v>
      </c>
      <c r="J1712" s="117" cm="1">
        <f t="array" aca="1" ref="J1712" ca="1">SUMIFS(Invoice_Hours,Invoice_Labor_Category,$D1712,Invoice_Company,$C1712,Invoice_MSA_Code,$E1712)</f>
        <v>0</v>
      </c>
      <c r="K1712" s="7" t="str">
        <f t="shared" ca="1" si="426"/>
        <v/>
      </c>
      <c r="L1712" s="222" cm="1">
        <f t="array" aca="1" ref="L1712" ca="1">IFERROR(SUMIFS(Invoice_Direct_Cost,Invoice_Labor_Category,$D1712,Invoice_Company,$C1712,Invoice_MSA_Code,$E1712),"")</f>
        <v>0</v>
      </c>
      <c r="M1712" s="7" t="str">
        <f t="shared" ca="1" si="427"/>
        <v/>
      </c>
      <c r="N1712" s="220" t="str">
        <f t="shared" ca="1" si="432"/>
        <v/>
      </c>
      <c r="O1712" s="7" t="str">
        <f t="shared" ca="1" si="428"/>
        <v/>
      </c>
      <c r="P1712" s="7" t="str">
        <f t="shared" ca="1" si="429"/>
        <v/>
      </c>
      <c r="Q1712" s="7" t="str">
        <f t="shared" ca="1" si="430"/>
        <v/>
      </c>
      <c r="R1712" s="7" t="str">
        <f t="shared" ca="1" si="431"/>
        <v/>
      </c>
      <c r="S1712" s="7" t="str">
        <f t="shared" ca="1" si="418"/>
        <v/>
      </c>
      <c r="T1712" s="7" t="str">
        <f t="shared" ca="1" si="419"/>
        <v/>
      </c>
      <c r="V1712" s="120" cm="1">
        <f t="array" aca="1" ref="V1712" ca="1">SUMIFS(Invoice_Hours,Invoice_Labor_Category,$D1712,Invoice_Company,$C1712,Invoice_MSA_Code,$E1712)</f>
        <v>0</v>
      </c>
      <c r="W1712" s="121" t="str">
        <f t="shared" ca="1" si="420"/>
        <v/>
      </c>
      <c r="X1712" s="152" t="str">
        <f t="shared" ca="1" si="421"/>
        <v/>
      </c>
      <c r="AB1712" t="str">
        <f t="shared" si="422"/>
        <v/>
      </c>
      <c r="AC1712" t="str">
        <f t="shared" si="423"/>
        <v/>
      </c>
      <c r="AD1712" t="str">
        <f t="shared" si="424"/>
        <v/>
      </c>
      <c r="AE1712" s="4" t="str">
        <f t="shared" ca="1" si="433"/>
        <v/>
      </c>
    </row>
    <row r="1713" spans="7:31">
      <c r="G1713" s="117" cm="1">
        <f t="array" aca="1" ref="G1713" ca="1">SUMIFS(Proposed_Hours,Proposed_Labor_Category,$D1713,Proposed_Company,$C1713,Proposed_MSA_Code,$E1713)</f>
        <v>0</v>
      </c>
      <c r="H1713" s="7" t="str">
        <f t="shared" ca="1" si="425"/>
        <v/>
      </c>
      <c r="I1713" s="4" t="str" cm="1">
        <f t="array" aca="1" ref="I1713" ca="1">IFERROR(IF(SUMIFS(Proposed_Direct_Cost,Proposed_Labor_Category,$D1713,Proposed_Company,$C1713,Proposed_MSA_Code,$E1713)=0,"Not Proposed",SUMIFS(Proposed_Direct_Cost,Proposed_Labor_Category,$D1713,Proposed_Company,$C1713,Proposed_MSA_Code,$E1713)),"")</f>
        <v>Not Proposed</v>
      </c>
      <c r="J1713" s="117" cm="1">
        <f t="array" aca="1" ref="J1713" ca="1">SUMIFS(Invoice_Hours,Invoice_Labor_Category,$D1713,Invoice_Company,$C1713,Invoice_MSA_Code,$E1713)</f>
        <v>0</v>
      </c>
      <c r="K1713" s="7" t="str">
        <f t="shared" ca="1" si="426"/>
        <v/>
      </c>
      <c r="L1713" s="222" cm="1">
        <f t="array" aca="1" ref="L1713" ca="1">IFERROR(SUMIFS(Invoice_Direct_Cost,Invoice_Labor_Category,$D1713,Invoice_Company,$C1713,Invoice_MSA_Code,$E1713),"")</f>
        <v>0</v>
      </c>
      <c r="M1713" s="7" t="str">
        <f t="shared" ca="1" si="427"/>
        <v/>
      </c>
      <c r="N1713" s="220" t="str">
        <f t="shared" ca="1" si="432"/>
        <v/>
      </c>
      <c r="O1713" s="7" t="str">
        <f t="shared" ca="1" si="428"/>
        <v/>
      </c>
      <c r="P1713" s="7" t="str">
        <f t="shared" ca="1" si="429"/>
        <v/>
      </c>
      <c r="Q1713" s="7" t="str">
        <f t="shared" ca="1" si="430"/>
        <v/>
      </c>
      <c r="R1713" s="7" t="str">
        <f t="shared" ca="1" si="431"/>
        <v/>
      </c>
      <c r="S1713" s="7" t="str">
        <f t="shared" ca="1" si="418"/>
        <v/>
      </c>
      <c r="T1713" s="7" t="str">
        <f t="shared" ca="1" si="419"/>
        <v/>
      </c>
      <c r="V1713" s="120" cm="1">
        <f t="array" aca="1" ref="V1713" ca="1">SUMIFS(Invoice_Hours,Invoice_Labor_Category,$D1713,Invoice_Company,$C1713,Invoice_MSA_Code,$E1713)</f>
        <v>0</v>
      </c>
      <c r="W1713" s="121" t="str">
        <f t="shared" ca="1" si="420"/>
        <v/>
      </c>
      <c r="X1713" s="151" t="str">
        <f t="shared" ca="1" si="421"/>
        <v/>
      </c>
      <c r="AB1713" t="str">
        <f t="shared" si="422"/>
        <v/>
      </c>
      <c r="AC1713" t="str">
        <f t="shared" si="423"/>
        <v/>
      </c>
      <c r="AD1713" t="str">
        <f t="shared" si="424"/>
        <v/>
      </c>
      <c r="AE1713" s="4" t="str">
        <f t="shared" ca="1" si="433"/>
        <v/>
      </c>
    </row>
    <row r="1714" spans="7:31">
      <c r="G1714" s="117" cm="1">
        <f t="array" aca="1" ref="G1714" ca="1">SUMIFS(Proposed_Hours,Proposed_Labor_Category,$D1714,Proposed_Company,$C1714,Proposed_MSA_Code,$E1714)</f>
        <v>0</v>
      </c>
      <c r="H1714" s="7" t="str">
        <f t="shared" ca="1" si="425"/>
        <v/>
      </c>
      <c r="I1714" s="4" t="str" cm="1">
        <f t="array" aca="1" ref="I1714" ca="1">IFERROR(IF(SUMIFS(Proposed_Direct_Cost,Proposed_Labor_Category,$D1714,Proposed_Company,$C1714,Proposed_MSA_Code,$E1714)=0,"Not Proposed",SUMIFS(Proposed_Direct_Cost,Proposed_Labor_Category,$D1714,Proposed_Company,$C1714,Proposed_MSA_Code,$E1714)),"")</f>
        <v>Not Proposed</v>
      </c>
      <c r="J1714" s="117" cm="1">
        <f t="array" aca="1" ref="J1714" ca="1">SUMIFS(Invoice_Hours,Invoice_Labor_Category,$D1714,Invoice_Company,$C1714,Invoice_MSA_Code,$E1714)</f>
        <v>0</v>
      </c>
      <c r="K1714" s="7" t="str">
        <f t="shared" ca="1" si="426"/>
        <v/>
      </c>
      <c r="L1714" s="222" cm="1">
        <f t="array" aca="1" ref="L1714" ca="1">IFERROR(SUMIFS(Invoice_Direct_Cost,Invoice_Labor_Category,$D1714,Invoice_Company,$C1714,Invoice_MSA_Code,$E1714),"")</f>
        <v>0</v>
      </c>
      <c r="M1714" s="7" t="str">
        <f t="shared" ca="1" si="427"/>
        <v/>
      </c>
      <c r="N1714" s="220" t="str">
        <f t="shared" ca="1" si="432"/>
        <v/>
      </c>
      <c r="O1714" s="7" t="str">
        <f t="shared" ca="1" si="428"/>
        <v/>
      </c>
      <c r="P1714" s="7" t="str">
        <f t="shared" ca="1" si="429"/>
        <v/>
      </c>
      <c r="Q1714" s="7" t="str">
        <f t="shared" ca="1" si="430"/>
        <v/>
      </c>
      <c r="R1714" s="7" t="str">
        <f t="shared" ca="1" si="431"/>
        <v/>
      </c>
      <c r="S1714" s="7" t="str">
        <f t="shared" ca="1" si="418"/>
        <v/>
      </c>
      <c r="T1714" s="7" t="str">
        <f t="shared" ca="1" si="419"/>
        <v/>
      </c>
      <c r="V1714" s="120" cm="1">
        <f t="array" aca="1" ref="V1714" ca="1">SUMIFS(Invoice_Hours,Invoice_Labor_Category,$D1714,Invoice_Company,$C1714,Invoice_MSA_Code,$E1714)</f>
        <v>0</v>
      </c>
      <c r="W1714" s="121" t="str">
        <f t="shared" ca="1" si="420"/>
        <v/>
      </c>
      <c r="X1714" s="152" t="str">
        <f t="shared" ca="1" si="421"/>
        <v/>
      </c>
      <c r="AB1714" t="str">
        <f t="shared" si="422"/>
        <v/>
      </c>
      <c r="AC1714" t="str">
        <f t="shared" si="423"/>
        <v/>
      </c>
      <c r="AD1714" t="str">
        <f t="shared" si="424"/>
        <v/>
      </c>
      <c r="AE1714" s="4" t="str">
        <f t="shared" ca="1" si="433"/>
        <v/>
      </c>
    </row>
    <row r="1715" spans="7:31">
      <c r="G1715" s="117" cm="1">
        <f t="array" aca="1" ref="G1715" ca="1">SUMIFS(Proposed_Hours,Proposed_Labor_Category,$D1715,Proposed_Company,$C1715,Proposed_MSA_Code,$E1715)</f>
        <v>0</v>
      </c>
      <c r="H1715" s="7" t="str">
        <f t="shared" ca="1" si="425"/>
        <v/>
      </c>
      <c r="I1715" s="4" t="str" cm="1">
        <f t="array" aca="1" ref="I1715" ca="1">IFERROR(IF(SUMIFS(Proposed_Direct_Cost,Proposed_Labor_Category,$D1715,Proposed_Company,$C1715,Proposed_MSA_Code,$E1715)=0,"Not Proposed",SUMIFS(Proposed_Direct_Cost,Proposed_Labor_Category,$D1715,Proposed_Company,$C1715,Proposed_MSA_Code,$E1715)),"")</f>
        <v>Not Proposed</v>
      </c>
      <c r="J1715" s="117" cm="1">
        <f t="array" aca="1" ref="J1715" ca="1">SUMIFS(Invoice_Hours,Invoice_Labor_Category,$D1715,Invoice_Company,$C1715,Invoice_MSA_Code,$E1715)</f>
        <v>0</v>
      </c>
      <c r="K1715" s="7" t="str">
        <f t="shared" ca="1" si="426"/>
        <v/>
      </c>
      <c r="L1715" s="222" cm="1">
        <f t="array" aca="1" ref="L1715" ca="1">IFERROR(SUMIFS(Invoice_Direct_Cost,Invoice_Labor_Category,$D1715,Invoice_Company,$C1715,Invoice_MSA_Code,$E1715),"")</f>
        <v>0</v>
      </c>
      <c r="M1715" s="7" t="str">
        <f t="shared" ca="1" si="427"/>
        <v/>
      </c>
      <c r="N1715" s="220" t="str">
        <f t="shared" ca="1" si="432"/>
        <v/>
      </c>
      <c r="O1715" s="7" t="str">
        <f t="shared" ca="1" si="428"/>
        <v/>
      </c>
      <c r="P1715" s="7" t="str">
        <f t="shared" ca="1" si="429"/>
        <v/>
      </c>
      <c r="Q1715" s="7" t="str">
        <f t="shared" ca="1" si="430"/>
        <v/>
      </c>
      <c r="R1715" s="7" t="str">
        <f t="shared" ca="1" si="431"/>
        <v/>
      </c>
      <c r="S1715" s="7" t="str">
        <f t="shared" ca="1" si="418"/>
        <v/>
      </c>
      <c r="T1715" s="7" t="str">
        <f t="shared" ca="1" si="419"/>
        <v/>
      </c>
      <c r="V1715" s="120" cm="1">
        <f t="array" aca="1" ref="V1715" ca="1">SUMIFS(Invoice_Hours,Invoice_Labor_Category,$D1715,Invoice_Company,$C1715,Invoice_MSA_Code,$E1715)</f>
        <v>0</v>
      </c>
      <c r="W1715" s="121" t="str">
        <f t="shared" ca="1" si="420"/>
        <v/>
      </c>
      <c r="X1715" s="151" t="str">
        <f t="shared" ca="1" si="421"/>
        <v/>
      </c>
      <c r="AB1715" t="str">
        <f t="shared" si="422"/>
        <v/>
      </c>
      <c r="AC1715" t="str">
        <f t="shared" si="423"/>
        <v/>
      </c>
      <c r="AD1715" t="str">
        <f t="shared" si="424"/>
        <v/>
      </c>
      <c r="AE1715" s="4" t="str">
        <f t="shared" ca="1" si="433"/>
        <v/>
      </c>
    </row>
    <row r="1716" spans="7:31">
      <c r="G1716" s="117" cm="1">
        <f t="array" aca="1" ref="G1716" ca="1">SUMIFS(Proposed_Hours,Proposed_Labor_Category,$D1716,Proposed_Company,$C1716,Proposed_MSA_Code,$E1716)</f>
        <v>0</v>
      </c>
      <c r="H1716" s="7" t="str">
        <f t="shared" ca="1" si="425"/>
        <v/>
      </c>
      <c r="I1716" s="4" t="str" cm="1">
        <f t="array" aca="1" ref="I1716" ca="1">IFERROR(IF(SUMIFS(Proposed_Direct_Cost,Proposed_Labor_Category,$D1716,Proposed_Company,$C1716,Proposed_MSA_Code,$E1716)=0,"Not Proposed",SUMIFS(Proposed_Direct_Cost,Proposed_Labor_Category,$D1716,Proposed_Company,$C1716,Proposed_MSA_Code,$E1716)),"")</f>
        <v>Not Proposed</v>
      </c>
      <c r="J1716" s="117" cm="1">
        <f t="array" aca="1" ref="J1716" ca="1">SUMIFS(Invoice_Hours,Invoice_Labor_Category,$D1716,Invoice_Company,$C1716,Invoice_MSA_Code,$E1716)</f>
        <v>0</v>
      </c>
      <c r="K1716" s="7" t="str">
        <f t="shared" ca="1" si="426"/>
        <v/>
      </c>
      <c r="L1716" s="222" cm="1">
        <f t="array" aca="1" ref="L1716" ca="1">IFERROR(SUMIFS(Invoice_Direct_Cost,Invoice_Labor_Category,$D1716,Invoice_Company,$C1716,Invoice_MSA_Code,$E1716),"")</f>
        <v>0</v>
      </c>
      <c r="M1716" s="7" t="str">
        <f t="shared" ca="1" si="427"/>
        <v/>
      </c>
      <c r="N1716" s="220" t="str">
        <f t="shared" ca="1" si="432"/>
        <v/>
      </c>
      <c r="O1716" s="7" t="str">
        <f t="shared" ca="1" si="428"/>
        <v/>
      </c>
      <c r="P1716" s="7" t="str">
        <f t="shared" ca="1" si="429"/>
        <v/>
      </c>
      <c r="Q1716" s="7" t="str">
        <f t="shared" ca="1" si="430"/>
        <v/>
      </c>
      <c r="R1716" s="7" t="str">
        <f t="shared" ca="1" si="431"/>
        <v/>
      </c>
      <c r="S1716" s="7" t="str">
        <f t="shared" ca="1" si="418"/>
        <v/>
      </c>
      <c r="T1716" s="7" t="str">
        <f t="shared" ca="1" si="419"/>
        <v/>
      </c>
      <c r="V1716" s="120" cm="1">
        <f t="array" aca="1" ref="V1716" ca="1">SUMIFS(Invoice_Hours,Invoice_Labor_Category,$D1716,Invoice_Company,$C1716,Invoice_MSA_Code,$E1716)</f>
        <v>0</v>
      </c>
      <c r="W1716" s="121" t="str">
        <f t="shared" ca="1" si="420"/>
        <v/>
      </c>
      <c r="X1716" s="152" t="str">
        <f t="shared" ca="1" si="421"/>
        <v/>
      </c>
      <c r="AB1716" t="str">
        <f t="shared" si="422"/>
        <v/>
      </c>
      <c r="AC1716" t="str">
        <f t="shared" si="423"/>
        <v/>
      </c>
      <c r="AD1716" t="str">
        <f t="shared" si="424"/>
        <v/>
      </c>
      <c r="AE1716" s="4" t="str">
        <f t="shared" ca="1" si="433"/>
        <v/>
      </c>
    </row>
    <row r="1717" spans="7:31">
      <c r="G1717" s="117" cm="1">
        <f t="array" aca="1" ref="G1717" ca="1">SUMIFS(Proposed_Hours,Proposed_Labor_Category,$D1717,Proposed_Company,$C1717,Proposed_MSA_Code,$E1717)</f>
        <v>0</v>
      </c>
      <c r="H1717" s="7" t="str">
        <f t="shared" ca="1" si="425"/>
        <v/>
      </c>
      <c r="I1717" s="4" t="str" cm="1">
        <f t="array" aca="1" ref="I1717" ca="1">IFERROR(IF(SUMIFS(Proposed_Direct_Cost,Proposed_Labor_Category,$D1717,Proposed_Company,$C1717,Proposed_MSA_Code,$E1717)=0,"Not Proposed",SUMIFS(Proposed_Direct_Cost,Proposed_Labor_Category,$D1717,Proposed_Company,$C1717,Proposed_MSA_Code,$E1717)),"")</f>
        <v>Not Proposed</v>
      </c>
      <c r="J1717" s="117" cm="1">
        <f t="array" aca="1" ref="J1717" ca="1">SUMIFS(Invoice_Hours,Invoice_Labor_Category,$D1717,Invoice_Company,$C1717,Invoice_MSA_Code,$E1717)</f>
        <v>0</v>
      </c>
      <c r="K1717" s="7" t="str">
        <f t="shared" ca="1" si="426"/>
        <v/>
      </c>
      <c r="L1717" s="222" cm="1">
        <f t="array" aca="1" ref="L1717" ca="1">IFERROR(SUMIFS(Invoice_Direct_Cost,Invoice_Labor_Category,$D1717,Invoice_Company,$C1717,Invoice_MSA_Code,$E1717),"")</f>
        <v>0</v>
      </c>
      <c r="M1717" s="7" t="str">
        <f t="shared" ca="1" si="427"/>
        <v/>
      </c>
      <c r="N1717" s="220" t="str">
        <f t="shared" ca="1" si="432"/>
        <v/>
      </c>
      <c r="O1717" s="7" t="str">
        <f t="shared" ca="1" si="428"/>
        <v/>
      </c>
      <c r="P1717" s="7" t="str">
        <f t="shared" ca="1" si="429"/>
        <v/>
      </c>
      <c r="Q1717" s="7" t="str">
        <f t="shared" ca="1" si="430"/>
        <v/>
      </c>
      <c r="R1717" s="7" t="str">
        <f t="shared" ca="1" si="431"/>
        <v/>
      </c>
      <c r="S1717" s="7" t="str">
        <f t="shared" ca="1" si="418"/>
        <v/>
      </c>
      <c r="T1717" s="7" t="str">
        <f t="shared" ca="1" si="419"/>
        <v/>
      </c>
      <c r="V1717" s="120" cm="1">
        <f t="array" aca="1" ref="V1717" ca="1">SUMIFS(Invoice_Hours,Invoice_Labor_Category,$D1717,Invoice_Company,$C1717,Invoice_MSA_Code,$E1717)</f>
        <v>0</v>
      </c>
      <c r="W1717" s="121" t="str">
        <f t="shared" ca="1" si="420"/>
        <v/>
      </c>
      <c r="X1717" s="151" t="str">
        <f t="shared" ca="1" si="421"/>
        <v/>
      </c>
      <c r="AB1717" t="str">
        <f t="shared" si="422"/>
        <v/>
      </c>
      <c r="AC1717" t="str">
        <f t="shared" si="423"/>
        <v/>
      </c>
      <c r="AD1717" t="str">
        <f t="shared" si="424"/>
        <v/>
      </c>
      <c r="AE1717" s="4" t="str">
        <f t="shared" ca="1" si="433"/>
        <v/>
      </c>
    </row>
    <row r="1718" spans="7:31">
      <c r="G1718" s="117" cm="1">
        <f t="array" aca="1" ref="G1718" ca="1">SUMIFS(Proposed_Hours,Proposed_Labor_Category,$D1718,Proposed_Company,$C1718,Proposed_MSA_Code,$E1718)</f>
        <v>0</v>
      </c>
      <c r="H1718" s="7" t="str">
        <f t="shared" ca="1" si="425"/>
        <v/>
      </c>
      <c r="I1718" s="4" t="str" cm="1">
        <f t="array" aca="1" ref="I1718" ca="1">IFERROR(IF(SUMIFS(Proposed_Direct_Cost,Proposed_Labor_Category,$D1718,Proposed_Company,$C1718,Proposed_MSA_Code,$E1718)=0,"Not Proposed",SUMIFS(Proposed_Direct_Cost,Proposed_Labor_Category,$D1718,Proposed_Company,$C1718,Proposed_MSA_Code,$E1718)),"")</f>
        <v>Not Proposed</v>
      </c>
      <c r="J1718" s="117" cm="1">
        <f t="array" aca="1" ref="J1718" ca="1">SUMIFS(Invoice_Hours,Invoice_Labor_Category,$D1718,Invoice_Company,$C1718,Invoice_MSA_Code,$E1718)</f>
        <v>0</v>
      </c>
      <c r="K1718" s="7" t="str">
        <f t="shared" ca="1" si="426"/>
        <v/>
      </c>
      <c r="L1718" s="222" cm="1">
        <f t="array" aca="1" ref="L1718" ca="1">IFERROR(SUMIFS(Invoice_Direct_Cost,Invoice_Labor_Category,$D1718,Invoice_Company,$C1718,Invoice_MSA_Code,$E1718),"")</f>
        <v>0</v>
      </c>
      <c r="M1718" s="7" t="str">
        <f t="shared" ca="1" si="427"/>
        <v/>
      </c>
      <c r="N1718" s="220" t="str">
        <f t="shared" ca="1" si="432"/>
        <v/>
      </c>
      <c r="O1718" s="7" t="str">
        <f t="shared" ca="1" si="428"/>
        <v/>
      </c>
      <c r="P1718" s="7" t="str">
        <f t="shared" ca="1" si="429"/>
        <v/>
      </c>
      <c r="Q1718" s="7" t="str">
        <f t="shared" ca="1" si="430"/>
        <v/>
      </c>
      <c r="R1718" s="7" t="str">
        <f t="shared" ca="1" si="431"/>
        <v/>
      </c>
      <c r="S1718" s="7" t="str">
        <f t="shared" ca="1" si="418"/>
        <v/>
      </c>
      <c r="T1718" s="7" t="str">
        <f t="shared" ca="1" si="419"/>
        <v/>
      </c>
      <c r="V1718" s="120" cm="1">
        <f t="array" aca="1" ref="V1718" ca="1">SUMIFS(Invoice_Hours,Invoice_Labor_Category,$D1718,Invoice_Company,$C1718,Invoice_MSA_Code,$E1718)</f>
        <v>0</v>
      </c>
      <c r="W1718" s="121" t="str">
        <f t="shared" ca="1" si="420"/>
        <v/>
      </c>
      <c r="X1718" s="152" t="str">
        <f t="shared" ca="1" si="421"/>
        <v/>
      </c>
      <c r="AB1718" t="str">
        <f t="shared" si="422"/>
        <v/>
      </c>
      <c r="AC1718" t="str">
        <f t="shared" si="423"/>
        <v/>
      </c>
      <c r="AD1718" t="str">
        <f t="shared" si="424"/>
        <v/>
      </c>
      <c r="AE1718" s="4" t="str">
        <f t="shared" ca="1" si="433"/>
        <v/>
      </c>
    </row>
    <row r="1719" spans="7:31">
      <c r="G1719" s="117" cm="1">
        <f t="array" aca="1" ref="G1719" ca="1">SUMIFS(Proposed_Hours,Proposed_Labor_Category,$D1719,Proposed_Company,$C1719,Proposed_MSA_Code,$E1719)</f>
        <v>0</v>
      </c>
      <c r="H1719" s="7" t="str">
        <f t="shared" ca="1" si="425"/>
        <v/>
      </c>
      <c r="I1719" s="4" t="str" cm="1">
        <f t="array" aca="1" ref="I1719" ca="1">IFERROR(IF(SUMIFS(Proposed_Direct_Cost,Proposed_Labor_Category,$D1719,Proposed_Company,$C1719,Proposed_MSA_Code,$E1719)=0,"Not Proposed",SUMIFS(Proposed_Direct_Cost,Proposed_Labor_Category,$D1719,Proposed_Company,$C1719,Proposed_MSA_Code,$E1719)),"")</f>
        <v>Not Proposed</v>
      </c>
      <c r="J1719" s="117" cm="1">
        <f t="array" aca="1" ref="J1719" ca="1">SUMIFS(Invoice_Hours,Invoice_Labor_Category,$D1719,Invoice_Company,$C1719,Invoice_MSA_Code,$E1719)</f>
        <v>0</v>
      </c>
      <c r="K1719" s="7" t="str">
        <f t="shared" ca="1" si="426"/>
        <v/>
      </c>
      <c r="L1719" s="222" cm="1">
        <f t="array" aca="1" ref="L1719" ca="1">IFERROR(SUMIFS(Invoice_Direct_Cost,Invoice_Labor_Category,$D1719,Invoice_Company,$C1719,Invoice_MSA_Code,$E1719),"")</f>
        <v>0</v>
      </c>
      <c r="M1719" s="7" t="str">
        <f t="shared" ca="1" si="427"/>
        <v/>
      </c>
      <c r="N1719" s="220" t="str">
        <f t="shared" ca="1" si="432"/>
        <v/>
      </c>
      <c r="O1719" s="7" t="str">
        <f t="shared" ca="1" si="428"/>
        <v/>
      </c>
      <c r="P1719" s="7" t="str">
        <f t="shared" ca="1" si="429"/>
        <v/>
      </c>
      <c r="Q1719" s="7" t="str">
        <f t="shared" ca="1" si="430"/>
        <v/>
      </c>
      <c r="R1719" s="7" t="str">
        <f t="shared" ca="1" si="431"/>
        <v/>
      </c>
      <c r="S1719" s="7" t="str">
        <f t="shared" ca="1" si="418"/>
        <v/>
      </c>
      <c r="T1719" s="7" t="str">
        <f t="shared" ca="1" si="419"/>
        <v/>
      </c>
      <c r="V1719" s="120" cm="1">
        <f t="array" aca="1" ref="V1719" ca="1">SUMIFS(Invoice_Hours,Invoice_Labor_Category,$D1719,Invoice_Company,$C1719,Invoice_MSA_Code,$E1719)</f>
        <v>0</v>
      </c>
      <c r="W1719" s="121" t="str">
        <f t="shared" ca="1" si="420"/>
        <v/>
      </c>
      <c r="X1719" s="151" t="str">
        <f t="shared" ca="1" si="421"/>
        <v/>
      </c>
      <c r="AB1719" t="str">
        <f t="shared" si="422"/>
        <v/>
      </c>
      <c r="AC1719" t="str">
        <f t="shared" si="423"/>
        <v/>
      </c>
      <c r="AD1719" t="str">
        <f t="shared" si="424"/>
        <v/>
      </c>
      <c r="AE1719" s="4" t="str">
        <f t="shared" ca="1" si="433"/>
        <v/>
      </c>
    </row>
    <row r="1720" spans="7:31">
      <c r="G1720" s="117" cm="1">
        <f t="array" aca="1" ref="G1720" ca="1">SUMIFS(Proposed_Hours,Proposed_Labor_Category,$D1720,Proposed_Company,$C1720,Proposed_MSA_Code,$E1720)</f>
        <v>0</v>
      </c>
      <c r="H1720" s="7" t="str">
        <f t="shared" ca="1" si="425"/>
        <v/>
      </c>
      <c r="I1720" s="4" t="str" cm="1">
        <f t="array" aca="1" ref="I1720" ca="1">IFERROR(IF(SUMIFS(Proposed_Direct_Cost,Proposed_Labor_Category,$D1720,Proposed_Company,$C1720,Proposed_MSA_Code,$E1720)=0,"Not Proposed",SUMIFS(Proposed_Direct_Cost,Proposed_Labor_Category,$D1720,Proposed_Company,$C1720,Proposed_MSA_Code,$E1720)),"")</f>
        <v>Not Proposed</v>
      </c>
      <c r="J1720" s="117" cm="1">
        <f t="array" aca="1" ref="J1720" ca="1">SUMIFS(Invoice_Hours,Invoice_Labor_Category,$D1720,Invoice_Company,$C1720,Invoice_MSA_Code,$E1720)</f>
        <v>0</v>
      </c>
      <c r="K1720" s="7" t="str">
        <f t="shared" ca="1" si="426"/>
        <v/>
      </c>
      <c r="L1720" s="222" cm="1">
        <f t="array" aca="1" ref="L1720" ca="1">IFERROR(SUMIFS(Invoice_Direct_Cost,Invoice_Labor_Category,$D1720,Invoice_Company,$C1720,Invoice_MSA_Code,$E1720),"")</f>
        <v>0</v>
      </c>
      <c r="M1720" s="7" t="str">
        <f t="shared" ca="1" si="427"/>
        <v/>
      </c>
      <c r="N1720" s="220" t="str">
        <f t="shared" ca="1" si="432"/>
        <v/>
      </c>
      <c r="O1720" s="7" t="str">
        <f t="shared" ca="1" si="428"/>
        <v/>
      </c>
      <c r="P1720" s="7" t="str">
        <f t="shared" ca="1" si="429"/>
        <v/>
      </c>
      <c r="Q1720" s="7" t="str">
        <f t="shared" ca="1" si="430"/>
        <v/>
      </c>
      <c r="R1720" s="7" t="str">
        <f t="shared" ca="1" si="431"/>
        <v/>
      </c>
      <c r="S1720" s="7" t="str">
        <f t="shared" ca="1" si="418"/>
        <v/>
      </c>
      <c r="T1720" s="7" t="str">
        <f t="shared" ca="1" si="419"/>
        <v/>
      </c>
      <c r="V1720" s="120" cm="1">
        <f t="array" aca="1" ref="V1720" ca="1">SUMIFS(Invoice_Hours,Invoice_Labor_Category,$D1720,Invoice_Company,$C1720,Invoice_MSA_Code,$E1720)</f>
        <v>0</v>
      </c>
      <c r="W1720" s="121" t="str">
        <f t="shared" ca="1" si="420"/>
        <v/>
      </c>
      <c r="X1720" s="152" t="str">
        <f t="shared" ca="1" si="421"/>
        <v/>
      </c>
      <c r="AB1720" t="str">
        <f t="shared" si="422"/>
        <v/>
      </c>
      <c r="AC1720" t="str">
        <f t="shared" si="423"/>
        <v/>
      </c>
      <c r="AD1720" t="str">
        <f t="shared" si="424"/>
        <v/>
      </c>
      <c r="AE1720" s="4" t="str">
        <f t="shared" ca="1" si="433"/>
        <v/>
      </c>
    </row>
    <row r="1721" spans="7:31">
      <c r="G1721" s="117" cm="1">
        <f t="array" aca="1" ref="G1721" ca="1">SUMIFS(Proposed_Hours,Proposed_Labor_Category,$D1721,Proposed_Company,$C1721,Proposed_MSA_Code,$E1721)</f>
        <v>0</v>
      </c>
      <c r="H1721" s="7" t="str">
        <f t="shared" ca="1" si="425"/>
        <v/>
      </c>
      <c r="I1721" s="4" t="str" cm="1">
        <f t="array" aca="1" ref="I1721" ca="1">IFERROR(IF(SUMIFS(Proposed_Direct_Cost,Proposed_Labor_Category,$D1721,Proposed_Company,$C1721,Proposed_MSA_Code,$E1721)=0,"Not Proposed",SUMIFS(Proposed_Direct_Cost,Proposed_Labor_Category,$D1721,Proposed_Company,$C1721,Proposed_MSA_Code,$E1721)),"")</f>
        <v>Not Proposed</v>
      </c>
      <c r="J1721" s="117" cm="1">
        <f t="array" aca="1" ref="J1721" ca="1">SUMIFS(Invoice_Hours,Invoice_Labor_Category,$D1721,Invoice_Company,$C1721,Invoice_MSA_Code,$E1721)</f>
        <v>0</v>
      </c>
      <c r="K1721" s="7" t="str">
        <f t="shared" ca="1" si="426"/>
        <v/>
      </c>
      <c r="L1721" s="222" cm="1">
        <f t="array" aca="1" ref="L1721" ca="1">IFERROR(SUMIFS(Invoice_Direct_Cost,Invoice_Labor_Category,$D1721,Invoice_Company,$C1721,Invoice_MSA_Code,$E1721),"")</f>
        <v>0</v>
      </c>
      <c r="M1721" s="7" t="str">
        <f t="shared" ca="1" si="427"/>
        <v/>
      </c>
      <c r="N1721" s="220" t="str">
        <f t="shared" ca="1" si="432"/>
        <v/>
      </c>
      <c r="O1721" s="7" t="str">
        <f t="shared" ca="1" si="428"/>
        <v/>
      </c>
      <c r="P1721" s="7" t="str">
        <f t="shared" ca="1" si="429"/>
        <v/>
      </c>
      <c r="Q1721" s="7" t="str">
        <f t="shared" ca="1" si="430"/>
        <v/>
      </c>
      <c r="R1721" s="7" t="str">
        <f t="shared" ca="1" si="431"/>
        <v/>
      </c>
      <c r="S1721" s="7" t="str">
        <f t="shared" ca="1" si="418"/>
        <v/>
      </c>
      <c r="T1721" s="7" t="str">
        <f t="shared" ca="1" si="419"/>
        <v/>
      </c>
      <c r="V1721" s="120" cm="1">
        <f t="array" aca="1" ref="V1721" ca="1">SUMIFS(Invoice_Hours,Invoice_Labor_Category,$D1721,Invoice_Company,$C1721,Invoice_MSA_Code,$E1721)</f>
        <v>0</v>
      </c>
      <c r="W1721" s="121" t="str">
        <f t="shared" ca="1" si="420"/>
        <v/>
      </c>
      <c r="X1721" s="151" t="str">
        <f t="shared" ca="1" si="421"/>
        <v/>
      </c>
      <c r="AB1721" t="str">
        <f t="shared" si="422"/>
        <v/>
      </c>
      <c r="AC1721" t="str">
        <f t="shared" si="423"/>
        <v/>
      </c>
      <c r="AD1721" t="str">
        <f t="shared" si="424"/>
        <v/>
      </c>
      <c r="AE1721" s="4" t="str">
        <f t="shared" ca="1" si="433"/>
        <v/>
      </c>
    </row>
    <row r="1722" spans="7:31">
      <c r="G1722" s="117" cm="1">
        <f t="array" aca="1" ref="G1722" ca="1">SUMIFS(Proposed_Hours,Proposed_Labor_Category,$D1722,Proposed_Company,$C1722,Proposed_MSA_Code,$E1722)</f>
        <v>0</v>
      </c>
      <c r="H1722" s="7" t="str">
        <f t="shared" ca="1" si="425"/>
        <v/>
      </c>
      <c r="I1722" s="4" t="str" cm="1">
        <f t="array" aca="1" ref="I1722" ca="1">IFERROR(IF(SUMIFS(Proposed_Direct_Cost,Proposed_Labor_Category,$D1722,Proposed_Company,$C1722,Proposed_MSA_Code,$E1722)=0,"Not Proposed",SUMIFS(Proposed_Direct_Cost,Proposed_Labor_Category,$D1722,Proposed_Company,$C1722,Proposed_MSA_Code,$E1722)),"")</f>
        <v>Not Proposed</v>
      </c>
      <c r="J1722" s="117" cm="1">
        <f t="array" aca="1" ref="J1722" ca="1">SUMIFS(Invoice_Hours,Invoice_Labor_Category,$D1722,Invoice_Company,$C1722,Invoice_MSA_Code,$E1722)</f>
        <v>0</v>
      </c>
      <c r="K1722" s="7" t="str">
        <f t="shared" ca="1" si="426"/>
        <v/>
      </c>
      <c r="L1722" s="222" cm="1">
        <f t="array" aca="1" ref="L1722" ca="1">IFERROR(SUMIFS(Invoice_Direct_Cost,Invoice_Labor_Category,$D1722,Invoice_Company,$C1722,Invoice_MSA_Code,$E1722),"")</f>
        <v>0</v>
      </c>
      <c r="M1722" s="7" t="str">
        <f t="shared" ca="1" si="427"/>
        <v/>
      </c>
      <c r="N1722" s="220" t="str">
        <f t="shared" ca="1" si="432"/>
        <v/>
      </c>
      <c r="O1722" s="7" t="str">
        <f t="shared" ca="1" si="428"/>
        <v/>
      </c>
      <c r="P1722" s="7" t="str">
        <f t="shared" ca="1" si="429"/>
        <v/>
      </c>
      <c r="Q1722" s="7" t="str">
        <f t="shared" ca="1" si="430"/>
        <v/>
      </c>
      <c r="R1722" s="7" t="str">
        <f t="shared" ca="1" si="431"/>
        <v/>
      </c>
      <c r="S1722" s="7" t="str">
        <f t="shared" ca="1" si="418"/>
        <v/>
      </c>
      <c r="T1722" s="7" t="str">
        <f t="shared" ca="1" si="419"/>
        <v/>
      </c>
      <c r="V1722" s="120" cm="1">
        <f t="array" aca="1" ref="V1722" ca="1">SUMIFS(Invoice_Hours,Invoice_Labor_Category,$D1722,Invoice_Company,$C1722,Invoice_MSA_Code,$E1722)</f>
        <v>0</v>
      </c>
      <c r="W1722" s="121" t="str">
        <f t="shared" ca="1" si="420"/>
        <v/>
      </c>
      <c r="X1722" s="152" t="str">
        <f t="shared" ca="1" si="421"/>
        <v/>
      </c>
      <c r="AB1722" t="str">
        <f t="shared" si="422"/>
        <v/>
      </c>
      <c r="AC1722" t="str">
        <f t="shared" si="423"/>
        <v/>
      </c>
      <c r="AD1722" t="str">
        <f t="shared" si="424"/>
        <v/>
      </c>
      <c r="AE1722" s="4" t="str">
        <f t="shared" ca="1" si="433"/>
        <v/>
      </c>
    </row>
    <row r="1723" spans="7:31">
      <c r="G1723" s="117" cm="1">
        <f t="array" aca="1" ref="G1723" ca="1">SUMIFS(Proposed_Hours,Proposed_Labor_Category,$D1723,Proposed_Company,$C1723,Proposed_MSA_Code,$E1723)</f>
        <v>0</v>
      </c>
      <c r="H1723" s="7" t="str">
        <f t="shared" ca="1" si="425"/>
        <v/>
      </c>
      <c r="I1723" s="4" t="str" cm="1">
        <f t="array" aca="1" ref="I1723" ca="1">IFERROR(IF(SUMIFS(Proposed_Direct_Cost,Proposed_Labor_Category,$D1723,Proposed_Company,$C1723,Proposed_MSA_Code,$E1723)=0,"Not Proposed",SUMIFS(Proposed_Direct_Cost,Proposed_Labor_Category,$D1723,Proposed_Company,$C1723,Proposed_MSA_Code,$E1723)),"")</f>
        <v>Not Proposed</v>
      </c>
      <c r="J1723" s="117" cm="1">
        <f t="array" aca="1" ref="J1723" ca="1">SUMIFS(Invoice_Hours,Invoice_Labor_Category,$D1723,Invoice_Company,$C1723,Invoice_MSA_Code,$E1723)</f>
        <v>0</v>
      </c>
      <c r="K1723" s="7" t="str">
        <f t="shared" ca="1" si="426"/>
        <v/>
      </c>
      <c r="L1723" s="222" cm="1">
        <f t="array" aca="1" ref="L1723" ca="1">IFERROR(SUMIFS(Invoice_Direct_Cost,Invoice_Labor_Category,$D1723,Invoice_Company,$C1723,Invoice_MSA_Code,$E1723),"")</f>
        <v>0</v>
      </c>
      <c r="M1723" s="7" t="str">
        <f t="shared" ca="1" si="427"/>
        <v/>
      </c>
      <c r="N1723" s="220" t="str">
        <f t="shared" ca="1" si="432"/>
        <v/>
      </c>
      <c r="O1723" s="7" t="str">
        <f t="shared" ca="1" si="428"/>
        <v/>
      </c>
      <c r="P1723" s="7" t="str">
        <f t="shared" ca="1" si="429"/>
        <v/>
      </c>
      <c r="Q1723" s="7" t="str">
        <f t="shared" ca="1" si="430"/>
        <v/>
      </c>
      <c r="R1723" s="7" t="str">
        <f t="shared" ca="1" si="431"/>
        <v/>
      </c>
      <c r="S1723" s="7" t="str">
        <f t="shared" ca="1" si="418"/>
        <v/>
      </c>
      <c r="T1723" s="7" t="str">
        <f t="shared" ca="1" si="419"/>
        <v/>
      </c>
      <c r="V1723" s="120" cm="1">
        <f t="array" aca="1" ref="V1723" ca="1">SUMIFS(Invoice_Hours,Invoice_Labor_Category,$D1723,Invoice_Company,$C1723,Invoice_MSA_Code,$E1723)</f>
        <v>0</v>
      </c>
      <c r="W1723" s="121" t="str">
        <f t="shared" ca="1" si="420"/>
        <v/>
      </c>
      <c r="X1723" s="151" t="str">
        <f t="shared" ca="1" si="421"/>
        <v/>
      </c>
      <c r="AB1723" t="str">
        <f t="shared" si="422"/>
        <v/>
      </c>
      <c r="AC1723" t="str">
        <f t="shared" si="423"/>
        <v/>
      </c>
      <c r="AD1723" t="str">
        <f t="shared" si="424"/>
        <v/>
      </c>
      <c r="AE1723" s="4" t="str">
        <f t="shared" ca="1" si="433"/>
        <v/>
      </c>
    </row>
    <row r="1724" spans="7:31">
      <c r="G1724" s="117" cm="1">
        <f t="array" aca="1" ref="G1724" ca="1">SUMIFS(Proposed_Hours,Proposed_Labor_Category,$D1724,Proposed_Company,$C1724,Proposed_MSA_Code,$E1724)</f>
        <v>0</v>
      </c>
      <c r="H1724" s="7" t="str">
        <f t="shared" ca="1" si="425"/>
        <v/>
      </c>
      <c r="I1724" s="4" t="str" cm="1">
        <f t="array" aca="1" ref="I1724" ca="1">IFERROR(IF(SUMIFS(Proposed_Direct_Cost,Proposed_Labor_Category,$D1724,Proposed_Company,$C1724,Proposed_MSA_Code,$E1724)=0,"Not Proposed",SUMIFS(Proposed_Direct_Cost,Proposed_Labor_Category,$D1724,Proposed_Company,$C1724,Proposed_MSA_Code,$E1724)),"")</f>
        <v>Not Proposed</v>
      </c>
      <c r="J1724" s="117" cm="1">
        <f t="array" aca="1" ref="J1724" ca="1">SUMIFS(Invoice_Hours,Invoice_Labor_Category,$D1724,Invoice_Company,$C1724,Invoice_MSA_Code,$E1724)</f>
        <v>0</v>
      </c>
      <c r="K1724" s="7" t="str">
        <f t="shared" ca="1" si="426"/>
        <v/>
      </c>
      <c r="L1724" s="222" cm="1">
        <f t="array" aca="1" ref="L1724" ca="1">IFERROR(SUMIFS(Invoice_Direct_Cost,Invoice_Labor_Category,$D1724,Invoice_Company,$C1724,Invoice_MSA_Code,$E1724),"")</f>
        <v>0</v>
      </c>
      <c r="M1724" s="7" t="str">
        <f t="shared" ca="1" si="427"/>
        <v/>
      </c>
      <c r="N1724" s="220" t="str">
        <f t="shared" ca="1" si="432"/>
        <v/>
      </c>
      <c r="O1724" s="7" t="str">
        <f t="shared" ca="1" si="428"/>
        <v/>
      </c>
      <c r="P1724" s="7" t="str">
        <f t="shared" ca="1" si="429"/>
        <v/>
      </c>
      <c r="Q1724" s="7" t="str">
        <f t="shared" ca="1" si="430"/>
        <v/>
      </c>
      <c r="R1724" s="7" t="str">
        <f t="shared" ca="1" si="431"/>
        <v/>
      </c>
      <c r="S1724" s="7" t="str">
        <f t="shared" ca="1" si="418"/>
        <v/>
      </c>
      <c r="T1724" s="7" t="str">
        <f t="shared" ca="1" si="419"/>
        <v/>
      </c>
      <c r="V1724" s="120" cm="1">
        <f t="array" aca="1" ref="V1724" ca="1">SUMIFS(Invoice_Hours,Invoice_Labor_Category,$D1724,Invoice_Company,$C1724,Invoice_MSA_Code,$E1724)</f>
        <v>0</v>
      </c>
      <c r="W1724" s="121" t="str">
        <f t="shared" ca="1" si="420"/>
        <v/>
      </c>
      <c r="X1724" s="152" t="str">
        <f t="shared" ca="1" si="421"/>
        <v/>
      </c>
      <c r="AB1724" t="str">
        <f t="shared" si="422"/>
        <v/>
      </c>
      <c r="AC1724" t="str">
        <f t="shared" si="423"/>
        <v/>
      </c>
      <c r="AD1724" t="str">
        <f t="shared" si="424"/>
        <v/>
      </c>
      <c r="AE1724" s="4" t="str">
        <f t="shared" ca="1" si="433"/>
        <v/>
      </c>
    </row>
    <row r="1725" spans="7:31">
      <c r="G1725" s="117" cm="1">
        <f t="array" aca="1" ref="G1725" ca="1">SUMIFS(Proposed_Hours,Proposed_Labor_Category,$D1725,Proposed_Company,$C1725,Proposed_MSA_Code,$E1725)</f>
        <v>0</v>
      </c>
      <c r="H1725" s="7" t="str">
        <f t="shared" ca="1" si="425"/>
        <v/>
      </c>
      <c r="I1725" s="4" t="str" cm="1">
        <f t="array" aca="1" ref="I1725" ca="1">IFERROR(IF(SUMIFS(Proposed_Direct_Cost,Proposed_Labor_Category,$D1725,Proposed_Company,$C1725,Proposed_MSA_Code,$E1725)=0,"Not Proposed",SUMIFS(Proposed_Direct_Cost,Proposed_Labor_Category,$D1725,Proposed_Company,$C1725,Proposed_MSA_Code,$E1725)),"")</f>
        <v>Not Proposed</v>
      </c>
      <c r="J1725" s="117" cm="1">
        <f t="array" aca="1" ref="J1725" ca="1">SUMIFS(Invoice_Hours,Invoice_Labor_Category,$D1725,Invoice_Company,$C1725,Invoice_MSA_Code,$E1725)</f>
        <v>0</v>
      </c>
      <c r="K1725" s="7" t="str">
        <f t="shared" ca="1" si="426"/>
        <v/>
      </c>
      <c r="L1725" s="222" cm="1">
        <f t="array" aca="1" ref="L1725" ca="1">IFERROR(SUMIFS(Invoice_Direct_Cost,Invoice_Labor_Category,$D1725,Invoice_Company,$C1725,Invoice_MSA_Code,$E1725),"")</f>
        <v>0</v>
      </c>
      <c r="M1725" s="7" t="str">
        <f t="shared" ca="1" si="427"/>
        <v/>
      </c>
      <c r="N1725" s="220" t="str">
        <f t="shared" ca="1" si="432"/>
        <v/>
      </c>
      <c r="O1725" s="7" t="str">
        <f t="shared" ca="1" si="428"/>
        <v/>
      </c>
      <c r="P1725" s="7" t="str">
        <f t="shared" ca="1" si="429"/>
        <v/>
      </c>
      <c r="Q1725" s="7" t="str">
        <f t="shared" ca="1" si="430"/>
        <v/>
      </c>
      <c r="R1725" s="7" t="str">
        <f t="shared" ca="1" si="431"/>
        <v/>
      </c>
      <c r="S1725" s="7" t="str">
        <f t="shared" ca="1" si="418"/>
        <v/>
      </c>
      <c r="T1725" s="7" t="str">
        <f t="shared" ca="1" si="419"/>
        <v/>
      </c>
      <c r="V1725" s="120" cm="1">
        <f t="array" aca="1" ref="V1725" ca="1">SUMIFS(Invoice_Hours,Invoice_Labor_Category,$D1725,Invoice_Company,$C1725,Invoice_MSA_Code,$E1725)</f>
        <v>0</v>
      </c>
      <c r="W1725" s="121" t="str">
        <f t="shared" ca="1" si="420"/>
        <v/>
      </c>
      <c r="X1725" s="151" t="str">
        <f t="shared" ca="1" si="421"/>
        <v/>
      </c>
      <c r="AB1725" t="str">
        <f t="shared" si="422"/>
        <v/>
      </c>
      <c r="AC1725" t="str">
        <f t="shared" si="423"/>
        <v/>
      </c>
      <c r="AD1725" t="str">
        <f t="shared" si="424"/>
        <v/>
      </c>
      <c r="AE1725" s="4" t="str">
        <f t="shared" ca="1" si="433"/>
        <v/>
      </c>
    </row>
    <row r="1726" spans="7:31">
      <c r="G1726" s="117" cm="1">
        <f t="array" aca="1" ref="G1726" ca="1">SUMIFS(Proposed_Hours,Proposed_Labor_Category,$D1726,Proposed_Company,$C1726,Proposed_MSA_Code,$E1726)</f>
        <v>0</v>
      </c>
      <c r="H1726" s="7" t="str">
        <f t="shared" ca="1" si="425"/>
        <v/>
      </c>
      <c r="I1726" s="4" t="str" cm="1">
        <f t="array" aca="1" ref="I1726" ca="1">IFERROR(IF(SUMIFS(Proposed_Direct_Cost,Proposed_Labor_Category,$D1726,Proposed_Company,$C1726,Proposed_MSA_Code,$E1726)=0,"Not Proposed",SUMIFS(Proposed_Direct_Cost,Proposed_Labor_Category,$D1726,Proposed_Company,$C1726,Proposed_MSA_Code,$E1726)),"")</f>
        <v>Not Proposed</v>
      </c>
      <c r="J1726" s="117" cm="1">
        <f t="array" aca="1" ref="J1726" ca="1">SUMIFS(Invoice_Hours,Invoice_Labor_Category,$D1726,Invoice_Company,$C1726,Invoice_MSA_Code,$E1726)</f>
        <v>0</v>
      </c>
      <c r="K1726" s="7" t="str">
        <f t="shared" ca="1" si="426"/>
        <v/>
      </c>
      <c r="L1726" s="222" cm="1">
        <f t="array" aca="1" ref="L1726" ca="1">IFERROR(SUMIFS(Invoice_Direct_Cost,Invoice_Labor_Category,$D1726,Invoice_Company,$C1726,Invoice_MSA_Code,$E1726),"")</f>
        <v>0</v>
      </c>
      <c r="M1726" s="7" t="str">
        <f t="shared" ca="1" si="427"/>
        <v/>
      </c>
      <c r="N1726" s="220" t="str">
        <f t="shared" ca="1" si="432"/>
        <v/>
      </c>
      <c r="O1726" s="7" t="str">
        <f t="shared" ca="1" si="428"/>
        <v/>
      </c>
      <c r="P1726" s="7" t="str">
        <f t="shared" ca="1" si="429"/>
        <v/>
      </c>
      <c r="Q1726" s="7" t="str">
        <f t="shared" ca="1" si="430"/>
        <v/>
      </c>
      <c r="R1726" s="7" t="str">
        <f t="shared" ca="1" si="431"/>
        <v/>
      </c>
      <c r="S1726" s="7" t="str">
        <f t="shared" ca="1" si="418"/>
        <v/>
      </c>
      <c r="T1726" s="7" t="str">
        <f t="shared" ca="1" si="419"/>
        <v/>
      </c>
      <c r="V1726" s="120" cm="1">
        <f t="array" aca="1" ref="V1726" ca="1">SUMIFS(Invoice_Hours,Invoice_Labor_Category,$D1726,Invoice_Company,$C1726,Invoice_MSA_Code,$E1726)</f>
        <v>0</v>
      </c>
      <c r="W1726" s="121" t="str">
        <f t="shared" ca="1" si="420"/>
        <v/>
      </c>
      <c r="X1726" s="152" t="str">
        <f t="shared" ca="1" si="421"/>
        <v/>
      </c>
      <c r="AB1726" t="str">
        <f t="shared" si="422"/>
        <v/>
      </c>
      <c r="AC1726" t="str">
        <f t="shared" si="423"/>
        <v/>
      </c>
      <c r="AD1726" t="str">
        <f t="shared" si="424"/>
        <v/>
      </c>
      <c r="AE1726" s="4" t="str">
        <f t="shared" ca="1" si="433"/>
        <v/>
      </c>
    </row>
    <row r="1727" spans="7:31">
      <c r="G1727" s="117" cm="1">
        <f t="array" aca="1" ref="G1727" ca="1">SUMIFS(Proposed_Hours,Proposed_Labor_Category,$D1727,Proposed_Company,$C1727,Proposed_MSA_Code,$E1727)</f>
        <v>0</v>
      </c>
      <c r="H1727" s="7" t="str">
        <f t="shared" ca="1" si="425"/>
        <v/>
      </c>
      <c r="I1727" s="4" t="str" cm="1">
        <f t="array" aca="1" ref="I1727" ca="1">IFERROR(IF(SUMIFS(Proposed_Direct_Cost,Proposed_Labor_Category,$D1727,Proposed_Company,$C1727,Proposed_MSA_Code,$E1727)=0,"Not Proposed",SUMIFS(Proposed_Direct_Cost,Proposed_Labor_Category,$D1727,Proposed_Company,$C1727,Proposed_MSA_Code,$E1727)),"")</f>
        <v>Not Proposed</v>
      </c>
      <c r="J1727" s="117" cm="1">
        <f t="array" aca="1" ref="J1727" ca="1">SUMIFS(Invoice_Hours,Invoice_Labor_Category,$D1727,Invoice_Company,$C1727,Invoice_MSA_Code,$E1727)</f>
        <v>0</v>
      </c>
      <c r="K1727" s="7" t="str">
        <f t="shared" ca="1" si="426"/>
        <v/>
      </c>
      <c r="L1727" s="222" cm="1">
        <f t="array" aca="1" ref="L1727" ca="1">IFERROR(SUMIFS(Invoice_Direct_Cost,Invoice_Labor_Category,$D1727,Invoice_Company,$C1727,Invoice_MSA_Code,$E1727),"")</f>
        <v>0</v>
      </c>
      <c r="M1727" s="7" t="str">
        <f t="shared" ca="1" si="427"/>
        <v/>
      </c>
      <c r="N1727" s="220" t="str">
        <f t="shared" ca="1" si="432"/>
        <v/>
      </c>
      <c r="O1727" s="7" t="str">
        <f t="shared" ca="1" si="428"/>
        <v/>
      </c>
      <c r="P1727" s="7" t="str">
        <f t="shared" ca="1" si="429"/>
        <v/>
      </c>
      <c r="Q1727" s="7" t="str">
        <f t="shared" ca="1" si="430"/>
        <v/>
      </c>
      <c r="R1727" s="7" t="str">
        <f t="shared" ca="1" si="431"/>
        <v/>
      </c>
      <c r="S1727" s="7" t="str">
        <f t="shared" ca="1" si="418"/>
        <v/>
      </c>
      <c r="T1727" s="7" t="str">
        <f t="shared" ca="1" si="419"/>
        <v/>
      </c>
      <c r="V1727" s="120" cm="1">
        <f t="array" aca="1" ref="V1727" ca="1">SUMIFS(Invoice_Hours,Invoice_Labor_Category,$D1727,Invoice_Company,$C1727,Invoice_MSA_Code,$E1727)</f>
        <v>0</v>
      </c>
      <c r="W1727" s="121" t="str">
        <f t="shared" ca="1" si="420"/>
        <v/>
      </c>
      <c r="X1727" s="151" t="str">
        <f t="shared" ca="1" si="421"/>
        <v/>
      </c>
      <c r="AB1727" t="str">
        <f t="shared" si="422"/>
        <v/>
      </c>
      <c r="AC1727" t="str">
        <f t="shared" si="423"/>
        <v/>
      </c>
      <c r="AD1727" t="str">
        <f t="shared" si="424"/>
        <v/>
      </c>
      <c r="AE1727" s="4" t="str">
        <f t="shared" ca="1" si="433"/>
        <v/>
      </c>
    </row>
    <row r="1728" spans="7:31">
      <c r="G1728" s="117" cm="1">
        <f t="array" aca="1" ref="G1728" ca="1">SUMIFS(Proposed_Hours,Proposed_Labor_Category,$D1728,Proposed_Company,$C1728,Proposed_MSA_Code,$E1728)</f>
        <v>0</v>
      </c>
      <c r="H1728" s="7" t="str">
        <f t="shared" ca="1" si="425"/>
        <v/>
      </c>
      <c r="I1728" s="4" t="str" cm="1">
        <f t="array" aca="1" ref="I1728" ca="1">IFERROR(IF(SUMIFS(Proposed_Direct_Cost,Proposed_Labor_Category,$D1728,Proposed_Company,$C1728,Proposed_MSA_Code,$E1728)=0,"Not Proposed",SUMIFS(Proposed_Direct_Cost,Proposed_Labor_Category,$D1728,Proposed_Company,$C1728,Proposed_MSA_Code,$E1728)),"")</f>
        <v>Not Proposed</v>
      </c>
      <c r="J1728" s="117" cm="1">
        <f t="array" aca="1" ref="J1728" ca="1">SUMIFS(Invoice_Hours,Invoice_Labor_Category,$D1728,Invoice_Company,$C1728,Invoice_MSA_Code,$E1728)</f>
        <v>0</v>
      </c>
      <c r="K1728" s="7" t="str">
        <f t="shared" ca="1" si="426"/>
        <v/>
      </c>
      <c r="L1728" s="222" cm="1">
        <f t="array" aca="1" ref="L1728" ca="1">IFERROR(SUMIFS(Invoice_Direct_Cost,Invoice_Labor_Category,$D1728,Invoice_Company,$C1728,Invoice_MSA_Code,$E1728),"")</f>
        <v>0</v>
      </c>
      <c r="M1728" s="7" t="str">
        <f t="shared" ca="1" si="427"/>
        <v/>
      </c>
      <c r="N1728" s="220" t="str">
        <f t="shared" ca="1" si="432"/>
        <v/>
      </c>
      <c r="O1728" s="7" t="str">
        <f t="shared" ca="1" si="428"/>
        <v/>
      </c>
      <c r="P1728" s="7" t="str">
        <f t="shared" ca="1" si="429"/>
        <v/>
      </c>
      <c r="Q1728" s="7" t="str">
        <f t="shared" ca="1" si="430"/>
        <v/>
      </c>
      <c r="R1728" s="7" t="str">
        <f t="shared" ca="1" si="431"/>
        <v/>
      </c>
      <c r="S1728" s="7" t="str">
        <f t="shared" ca="1" si="418"/>
        <v/>
      </c>
      <c r="T1728" s="7" t="str">
        <f t="shared" ca="1" si="419"/>
        <v/>
      </c>
      <c r="V1728" s="120" cm="1">
        <f t="array" aca="1" ref="V1728" ca="1">SUMIFS(Invoice_Hours,Invoice_Labor_Category,$D1728,Invoice_Company,$C1728,Invoice_MSA_Code,$E1728)</f>
        <v>0</v>
      </c>
      <c r="W1728" s="121" t="str">
        <f t="shared" ca="1" si="420"/>
        <v/>
      </c>
      <c r="X1728" s="152" t="str">
        <f t="shared" ca="1" si="421"/>
        <v/>
      </c>
      <c r="AB1728" t="str">
        <f t="shared" si="422"/>
        <v/>
      </c>
      <c r="AC1728" t="str">
        <f t="shared" si="423"/>
        <v/>
      </c>
      <c r="AD1728" t="str">
        <f t="shared" si="424"/>
        <v/>
      </c>
      <c r="AE1728" s="4" t="str">
        <f t="shared" ca="1" si="433"/>
        <v/>
      </c>
    </row>
    <row r="1729" spans="7:31">
      <c r="G1729" s="117" cm="1">
        <f t="array" aca="1" ref="G1729" ca="1">SUMIFS(Proposed_Hours,Proposed_Labor_Category,$D1729,Proposed_Company,$C1729,Proposed_MSA_Code,$E1729)</f>
        <v>0</v>
      </c>
      <c r="H1729" s="7" t="str">
        <f t="shared" ca="1" si="425"/>
        <v/>
      </c>
      <c r="I1729" s="4" t="str" cm="1">
        <f t="array" aca="1" ref="I1729" ca="1">IFERROR(IF(SUMIFS(Proposed_Direct_Cost,Proposed_Labor_Category,$D1729,Proposed_Company,$C1729,Proposed_MSA_Code,$E1729)=0,"Not Proposed",SUMIFS(Proposed_Direct_Cost,Proposed_Labor_Category,$D1729,Proposed_Company,$C1729,Proposed_MSA_Code,$E1729)),"")</f>
        <v>Not Proposed</v>
      </c>
      <c r="J1729" s="117" cm="1">
        <f t="array" aca="1" ref="J1729" ca="1">SUMIFS(Invoice_Hours,Invoice_Labor_Category,$D1729,Invoice_Company,$C1729,Invoice_MSA_Code,$E1729)</f>
        <v>0</v>
      </c>
      <c r="K1729" s="7" t="str">
        <f t="shared" ca="1" si="426"/>
        <v/>
      </c>
      <c r="L1729" s="222" cm="1">
        <f t="array" aca="1" ref="L1729" ca="1">IFERROR(SUMIFS(Invoice_Direct_Cost,Invoice_Labor_Category,$D1729,Invoice_Company,$C1729,Invoice_MSA_Code,$E1729),"")</f>
        <v>0</v>
      </c>
      <c r="M1729" s="7" t="str">
        <f t="shared" ca="1" si="427"/>
        <v/>
      </c>
      <c r="N1729" s="220" t="str">
        <f t="shared" ca="1" si="432"/>
        <v/>
      </c>
      <c r="O1729" s="7" t="str">
        <f t="shared" ca="1" si="428"/>
        <v/>
      </c>
      <c r="P1729" s="7" t="str">
        <f t="shared" ca="1" si="429"/>
        <v/>
      </c>
      <c r="Q1729" s="7" t="str">
        <f t="shared" ca="1" si="430"/>
        <v/>
      </c>
      <c r="R1729" s="7" t="str">
        <f t="shared" ca="1" si="431"/>
        <v/>
      </c>
      <c r="S1729" s="7" t="str">
        <f t="shared" ca="1" si="418"/>
        <v/>
      </c>
      <c r="T1729" s="7" t="str">
        <f t="shared" ca="1" si="419"/>
        <v/>
      </c>
      <c r="V1729" s="120" cm="1">
        <f t="array" aca="1" ref="V1729" ca="1">SUMIFS(Invoice_Hours,Invoice_Labor_Category,$D1729,Invoice_Company,$C1729,Invoice_MSA_Code,$E1729)</f>
        <v>0</v>
      </c>
      <c r="W1729" s="121" t="str">
        <f t="shared" ca="1" si="420"/>
        <v/>
      </c>
      <c r="X1729" s="151" t="str">
        <f t="shared" ca="1" si="421"/>
        <v/>
      </c>
      <c r="AB1729" t="str">
        <f t="shared" si="422"/>
        <v/>
      </c>
      <c r="AC1729" t="str">
        <f t="shared" si="423"/>
        <v/>
      </c>
      <c r="AD1729" t="str">
        <f t="shared" si="424"/>
        <v/>
      </c>
      <c r="AE1729" s="4" t="str">
        <f t="shared" ca="1" si="433"/>
        <v/>
      </c>
    </row>
    <row r="1730" spans="7:31">
      <c r="G1730" s="117" cm="1">
        <f t="array" aca="1" ref="G1730" ca="1">SUMIFS(Proposed_Hours,Proposed_Labor_Category,$D1730,Proposed_Company,$C1730,Proposed_MSA_Code,$E1730)</f>
        <v>0</v>
      </c>
      <c r="H1730" s="7" t="str">
        <f t="shared" ca="1" si="425"/>
        <v/>
      </c>
      <c r="I1730" s="4" t="str" cm="1">
        <f t="array" aca="1" ref="I1730" ca="1">IFERROR(IF(SUMIFS(Proposed_Direct_Cost,Proposed_Labor_Category,$D1730,Proposed_Company,$C1730,Proposed_MSA_Code,$E1730)=0,"Not Proposed",SUMIFS(Proposed_Direct_Cost,Proposed_Labor_Category,$D1730,Proposed_Company,$C1730,Proposed_MSA_Code,$E1730)),"")</f>
        <v>Not Proposed</v>
      </c>
      <c r="J1730" s="117" cm="1">
        <f t="array" aca="1" ref="J1730" ca="1">SUMIFS(Invoice_Hours,Invoice_Labor_Category,$D1730,Invoice_Company,$C1730,Invoice_MSA_Code,$E1730)</f>
        <v>0</v>
      </c>
      <c r="K1730" s="7" t="str">
        <f t="shared" ca="1" si="426"/>
        <v/>
      </c>
      <c r="L1730" s="222" cm="1">
        <f t="array" aca="1" ref="L1730" ca="1">IFERROR(SUMIFS(Invoice_Direct_Cost,Invoice_Labor_Category,$D1730,Invoice_Company,$C1730,Invoice_MSA_Code,$E1730),"")</f>
        <v>0</v>
      </c>
      <c r="M1730" s="7" t="str">
        <f t="shared" ca="1" si="427"/>
        <v/>
      </c>
      <c r="N1730" s="220" t="str">
        <f t="shared" ca="1" si="432"/>
        <v/>
      </c>
      <c r="O1730" s="7" t="str">
        <f t="shared" ca="1" si="428"/>
        <v/>
      </c>
      <c r="P1730" s="7" t="str">
        <f t="shared" ca="1" si="429"/>
        <v/>
      </c>
      <c r="Q1730" s="7" t="str">
        <f t="shared" ca="1" si="430"/>
        <v/>
      </c>
      <c r="R1730" s="7" t="str">
        <f t="shared" ca="1" si="431"/>
        <v/>
      </c>
      <c r="S1730" s="7" t="str">
        <f t="shared" ca="1" si="418"/>
        <v/>
      </c>
      <c r="T1730" s="7" t="str">
        <f t="shared" ca="1" si="419"/>
        <v/>
      </c>
      <c r="V1730" s="120" cm="1">
        <f t="array" aca="1" ref="V1730" ca="1">SUMIFS(Invoice_Hours,Invoice_Labor_Category,$D1730,Invoice_Company,$C1730,Invoice_MSA_Code,$E1730)</f>
        <v>0</v>
      </c>
      <c r="W1730" s="121" t="str">
        <f t="shared" ca="1" si="420"/>
        <v/>
      </c>
      <c r="X1730" s="152" t="str">
        <f t="shared" ca="1" si="421"/>
        <v/>
      </c>
      <c r="AB1730" t="str">
        <f t="shared" si="422"/>
        <v/>
      </c>
      <c r="AC1730" t="str">
        <f t="shared" si="423"/>
        <v/>
      </c>
      <c r="AD1730" t="str">
        <f t="shared" si="424"/>
        <v/>
      </c>
      <c r="AE1730" s="4" t="str">
        <f t="shared" ca="1" si="433"/>
        <v/>
      </c>
    </row>
    <row r="1731" spans="7:31">
      <c r="G1731" s="117" cm="1">
        <f t="array" aca="1" ref="G1731" ca="1">SUMIFS(Proposed_Hours,Proposed_Labor_Category,$D1731,Proposed_Company,$C1731,Proposed_MSA_Code,$E1731)</f>
        <v>0</v>
      </c>
      <c r="H1731" s="7" t="str">
        <f t="shared" ca="1" si="425"/>
        <v/>
      </c>
      <c r="I1731" s="4" t="str" cm="1">
        <f t="array" aca="1" ref="I1731" ca="1">IFERROR(IF(SUMIFS(Proposed_Direct_Cost,Proposed_Labor_Category,$D1731,Proposed_Company,$C1731,Proposed_MSA_Code,$E1731)=0,"Not Proposed",SUMIFS(Proposed_Direct_Cost,Proposed_Labor_Category,$D1731,Proposed_Company,$C1731,Proposed_MSA_Code,$E1731)),"")</f>
        <v>Not Proposed</v>
      </c>
      <c r="J1731" s="117" cm="1">
        <f t="array" aca="1" ref="J1731" ca="1">SUMIFS(Invoice_Hours,Invoice_Labor_Category,$D1731,Invoice_Company,$C1731,Invoice_MSA_Code,$E1731)</f>
        <v>0</v>
      </c>
      <c r="K1731" s="7" t="str">
        <f t="shared" ca="1" si="426"/>
        <v/>
      </c>
      <c r="L1731" s="222" cm="1">
        <f t="array" aca="1" ref="L1731" ca="1">IFERROR(SUMIFS(Invoice_Direct_Cost,Invoice_Labor_Category,$D1731,Invoice_Company,$C1731,Invoice_MSA_Code,$E1731),"")</f>
        <v>0</v>
      </c>
      <c r="M1731" s="7" t="str">
        <f t="shared" ca="1" si="427"/>
        <v/>
      </c>
      <c r="N1731" s="220" t="str">
        <f t="shared" ca="1" si="432"/>
        <v/>
      </c>
      <c r="O1731" s="7" t="str">
        <f t="shared" ca="1" si="428"/>
        <v/>
      </c>
      <c r="P1731" s="7" t="str">
        <f t="shared" ca="1" si="429"/>
        <v/>
      </c>
      <c r="Q1731" s="7" t="str">
        <f t="shared" ca="1" si="430"/>
        <v/>
      </c>
      <c r="R1731" s="7" t="str">
        <f t="shared" ca="1" si="431"/>
        <v/>
      </c>
      <c r="S1731" s="7" t="str">
        <f t="shared" ref="S1731:S1794" ca="1" si="434">IFERROR(IF(N1731&lt;0,-O1731,""),"")</f>
        <v/>
      </c>
      <c r="T1731" s="7" t="str">
        <f t="shared" ref="T1731:T1794" ca="1" si="435">IFERROR(IF(AND(K1731&lt;&gt;"",H1731&lt;&gt;"",K1731=H1731),L1731,""),"")</f>
        <v/>
      </c>
      <c r="V1731" s="120" cm="1">
        <f t="array" aca="1" ref="V1731" ca="1">SUMIFS(Invoice_Hours,Invoice_Labor_Category,$D1731,Invoice_Company,$C1731,Invoice_MSA_Code,$E1731)</f>
        <v>0</v>
      </c>
      <c r="W1731" s="121" t="str">
        <f t="shared" ref="W1731:W1794" ca="1" si="436">IFERROR(IF(AND(H1731&lt;&gt;0,K1731&gt;H1731,(K1731-H1731)/H1731&gt;0.05),(K1731-H1731),""),"")</f>
        <v/>
      </c>
      <c r="X1731" s="151" t="str">
        <f t="shared" ref="X1731:X1794" ca="1" si="437">IFERROR(IF(H1731="",K1731*J1731,W1731*V1731),"")</f>
        <v/>
      </c>
      <c r="AB1731" t="str">
        <f t="shared" ref="AB1731:AB1794" si="438">IF(C1731=0,"",C1731)</f>
        <v/>
      </c>
      <c r="AC1731" t="str">
        <f t="shared" ref="AC1731:AC1794" si="439">IF(D1731=0,"",D1731)</f>
        <v/>
      </c>
      <c r="AD1731" t="str">
        <f t="shared" ref="AD1731:AD1794" si="440">IF(F1731=0,"",F1731)</f>
        <v/>
      </c>
      <c r="AE1731" s="4" t="str">
        <f t="shared" ca="1" si="433"/>
        <v/>
      </c>
    </row>
    <row r="1732" spans="7:31">
      <c r="G1732" s="117" cm="1">
        <f t="array" aca="1" ref="G1732" ca="1">SUMIFS(Proposed_Hours,Proposed_Labor_Category,$D1732,Proposed_Company,$C1732,Proposed_MSA_Code,$E1732)</f>
        <v>0</v>
      </c>
      <c r="H1732" s="7" t="str">
        <f t="shared" ref="H1732:H1795" ca="1" si="441">IFERROR(I1732/G1732,"")</f>
        <v/>
      </c>
      <c r="I1732" s="4" t="str" cm="1">
        <f t="array" aca="1" ref="I1732" ca="1">IFERROR(IF(SUMIFS(Proposed_Direct_Cost,Proposed_Labor_Category,$D1732,Proposed_Company,$C1732,Proposed_MSA_Code,$E1732)=0,"Not Proposed",SUMIFS(Proposed_Direct_Cost,Proposed_Labor_Category,$D1732,Proposed_Company,$C1732,Proposed_MSA_Code,$E1732)),"")</f>
        <v>Not Proposed</v>
      </c>
      <c r="J1732" s="117" cm="1">
        <f t="array" aca="1" ref="J1732" ca="1">SUMIFS(Invoice_Hours,Invoice_Labor_Category,$D1732,Invoice_Company,$C1732,Invoice_MSA_Code,$E1732)</f>
        <v>0</v>
      </c>
      <c r="K1732" s="7" t="str">
        <f t="shared" ref="K1732:K1795" ca="1" si="442">IFERROR(L1732/J1732,"")</f>
        <v/>
      </c>
      <c r="L1732" s="222" cm="1">
        <f t="array" aca="1" ref="L1732" ca="1">IFERROR(SUMIFS(Invoice_Direct_Cost,Invoice_Labor_Category,$D1732,Invoice_Company,$C1732,Invoice_MSA_Code,$E1732),"")</f>
        <v>0</v>
      </c>
      <c r="M1732" s="7" t="str">
        <f t="shared" ref="M1732:M1795" ca="1" si="443">IFERROR(K1732-H1732,"")</f>
        <v/>
      </c>
      <c r="N1732" s="220" t="str">
        <f t="shared" ca="1" si="432"/>
        <v/>
      </c>
      <c r="O1732" s="7" t="str">
        <f t="shared" ref="O1732:O1795" ca="1" si="444">IFERROR(M1732*J1732,"")</f>
        <v/>
      </c>
      <c r="P1732" s="7" t="str">
        <f t="shared" ref="P1732:P1795" ca="1" si="445">IFERROR(IF(N1732&gt;5%,O1732*((N1732-5%)/N1732),""),"")</f>
        <v/>
      </c>
      <c r="Q1732" s="7" t="str">
        <f t="shared" ref="Q1732:Q1795" ca="1" si="446">IFERROR(IF(N1732&gt;0,O1732*(MIN(N1732,5%)/N1732),""),"")</f>
        <v/>
      </c>
      <c r="R1732" s="7" t="str">
        <f t="shared" ref="R1732:R1795" ca="1" si="447">IFERROR(IF(AND(K1732&gt;0,H1732="",L1732&lt;&gt;0),L1732,""),"")</f>
        <v/>
      </c>
      <c r="S1732" s="7" t="str">
        <f t="shared" ca="1" si="434"/>
        <v/>
      </c>
      <c r="T1732" s="7" t="str">
        <f t="shared" ca="1" si="435"/>
        <v/>
      </c>
      <c r="V1732" s="120" cm="1">
        <f t="array" aca="1" ref="V1732" ca="1">SUMIFS(Invoice_Hours,Invoice_Labor_Category,$D1732,Invoice_Company,$C1732,Invoice_MSA_Code,$E1732)</f>
        <v>0</v>
      </c>
      <c r="W1732" s="121" t="str">
        <f t="shared" ca="1" si="436"/>
        <v/>
      </c>
      <c r="X1732" s="152" t="str">
        <f t="shared" ca="1" si="437"/>
        <v/>
      </c>
      <c r="AB1732" t="str">
        <f t="shared" si="438"/>
        <v/>
      </c>
      <c r="AC1732" t="str">
        <f t="shared" si="439"/>
        <v/>
      </c>
      <c r="AD1732" t="str">
        <f t="shared" si="440"/>
        <v/>
      </c>
      <c r="AE1732" s="4" t="str">
        <f t="shared" ca="1" si="433"/>
        <v/>
      </c>
    </row>
    <row r="1733" spans="7:31">
      <c r="G1733" s="117" cm="1">
        <f t="array" aca="1" ref="G1733" ca="1">SUMIFS(Proposed_Hours,Proposed_Labor_Category,$D1733,Proposed_Company,$C1733,Proposed_MSA_Code,$E1733)</f>
        <v>0</v>
      </c>
      <c r="H1733" s="7" t="str">
        <f t="shared" ca="1" si="441"/>
        <v/>
      </c>
      <c r="I1733" s="4" t="str" cm="1">
        <f t="array" aca="1" ref="I1733" ca="1">IFERROR(IF(SUMIFS(Proposed_Direct_Cost,Proposed_Labor_Category,$D1733,Proposed_Company,$C1733,Proposed_MSA_Code,$E1733)=0,"Not Proposed",SUMIFS(Proposed_Direct_Cost,Proposed_Labor_Category,$D1733,Proposed_Company,$C1733,Proposed_MSA_Code,$E1733)),"")</f>
        <v>Not Proposed</v>
      </c>
      <c r="J1733" s="117" cm="1">
        <f t="array" aca="1" ref="J1733" ca="1">SUMIFS(Invoice_Hours,Invoice_Labor_Category,$D1733,Invoice_Company,$C1733,Invoice_MSA_Code,$E1733)</f>
        <v>0</v>
      </c>
      <c r="K1733" s="7" t="str">
        <f t="shared" ca="1" si="442"/>
        <v/>
      </c>
      <c r="L1733" s="222" cm="1">
        <f t="array" aca="1" ref="L1733" ca="1">IFERROR(SUMIFS(Invoice_Direct_Cost,Invoice_Labor_Category,$D1733,Invoice_Company,$C1733,Invoice_MSA_Code,$E1733),"")</f>
        <v>0</v>
      </c>
      <c r="M1733" s="7" t="str">
        <f t="shared" ca="1" si="443"/>
        <v/>
      </c>
      <c r="N1733" s="220" t="str">
        <f t="shared" ref="N1733:N1796" ca="1" si="448">IFERROR(M1733/H1733,"")</f>
        <v/>
      </c>
      <c r="O1733" s="7" t="str">
        <f t="shared" ca="1" si="444"/>
        <v/>
      </c>
      <c r="P1733" s="7" t="str">
        <f t="shared" ca="1" si="445"/>
        <v/>
      </c>
      <c r="Q1733" s="7" t="str">
        <f t="shared" ca="1" si="446"/>
        <v/>
      </c>
      <c r="R1733" s="7" t="str">
        <f t="shared" ca="1" si="447"/>
        <v/>
      </c>
      <c r="S1733" s="7" t="str">
        <f t="shared" ca="1" si="434"/>
        <v/>
      </c>
      <c r="T1733" s="7" t="str">
        <f t="shared" ca="1" si="435"/>
        <v/>
      </c>
      <c r="V1733" s="120" cm="1">
        <f t="array" aca="1" ref="V1733" ca="1">SUMIFS(Invoice_Hours,Invoice_Labor_Category,$D1733,Invoice_Company,$C1733,Invoice_MSA_Code,$E1733)</f>
        <v>0</v>
      </c>
      <c r="W1733" s="121" t="str">
        <f t="shared" ca="1" si="436"/>
        <v/>
      </c>
      <c r="X1733" s="151" t="str">
        <f t="shared" ca="1" si="437"/>
        <v/>
      </c>
      <c r="AB1733" t="str">
        <f t="shared" si="438"/>
        <v/>
      </c>
      <c r="AC1733" t="str">
        <f t="shared" si="439"/>
        <v/>
      </c>
      <c r="AD1733" t="str">
        <f t="shared" si="440"/>
        <v/>
      </c>
      <c r="AE1733" s="4" t="str">
        <f t="shared" ca="1" si="433"/>
        <v/>
      </c>
    </row>
    <row r="1734" spans="7:31">
      <c r="G1734" s="117" cm="1">
        <f t="array" aca="1" ref="G1734" ca="1">SUMIFS(Proposed_Hours,Proposed_Labor_Category,$D1734,Proposed_Company,$C1734,Proposed_MSA_Code,$E1734)</f>
        <v>0</v>
      </c>
      <c r="H1734" s="7" t="str">
        <f t="shared" ca="1" si="441"/>
        <v/>
      </c>
      <c r="I1734" s="4" t="str" cm="1">
        <f t="array" aca="1" ref="I1734" ca="1">IFERROR(IF(SUMIFS(Proposed_Direct_Cost,Proposed_Labor_Category,$D1734,Proposed_Company,$C1734,Proposed_MSA_Code,$E1734)=0,"Not Proposed",SUMIFS(Proposed_Direct_Cost,Proposed_Labor_Category,$D1734,Proposed_Company,$C1734,Proposed_MSA_Code,$E1734)),"")</f>
        <v>Not Proposed</v>
      </c>
      <c r="J1734" s="117" cm="1">
        <f t="array" aca="1" ref="J1734" ca="1">SUMIFS(Invoice_Hours,Invoice_Labor_Category,$D1734,Invoice_Company,$C1734,Invoice_MSA_Code,$E1734)</f>
        <v>0</v>
      </c>
      <c r="K1734" s="7" t="str">
        <f t="shared" ca="1" si="442"/>
        <v/>
      </c>
      <c r="L1734" s="222" cm="1">
        <f t="array" aca="1" ref="L1734" ca="1">IFERROR(SUMIFS(Invoice_Direct_Cost,Invoice_Labor_Category,$D1734,Invoice_Company,$C1734,Invoice_MSA_Code,$E1734),"")</f>
        <v>0</v>
      </c>
      <c r="M1734" s="7" t="str">
        <f t="shared" ca="1" si="443"/>
        <v/>
      </c>
      <c r="N1734" s="220" t="str">
        <f t="shared" ca="1" si="448"/>
        <v/>
      </c>
      <c r="O1734" s="7" t="str">
        <f t="shared" ca="1" si="444"/>
        <v/>
      </c>
      <c r="P1734" s="7" t="str">
        <f t="shared" ca="1" si="445"/>
        <v/>
      </c>
      <c r="Q1734" s="7" t="str">
        <f t="shared" ca="1" si="446"/>
        <v/>
      </c>
      <c r="R1734" s="7" t="str">
        <f t="shared" ca="1" si="447"/>
        <v/>
      </c>
      <c r="S1734" s="7" t="str">
        <f t="shared" ca="1" si="434"/>
        <v/>
      </c>
      <c r="T1734" s="7" t="str">
        <f t="shared" ca="1" si="435"/>
        <v/>
      </c>
      <c r="V1734" s="120" cm="1">
        <f t="array" aca="1" ref="V1734" ca="1">SUMIFS(Invoice_Hours,Invoice_Labor_Category,$D1734,Invoice_Company,$C1734,Invoice_MSA_Code,$E1734)</f>
        <v>0</v>
      </c>
      <c r="W1734" s="121" t="str">
        <f t="shared" ca="1" si="436"/>
        <v/>
      </c>
      <c r="X1734" s="152" t="str">
        <f t="shared" ca="1" si="437"/>
        <v/>
      </c>
      <c r="AB1734" t="str">
        <f t="shared" si="438"/>
        <v/>
      </c>
      <c r="AC1734" t="str">
        <f t="shared" si="439"/>
        <v/>
      </c>
      <c r="AD1734" t="str">
        <f t="shared" si="440"/>
        <v/>
      </c>
      <c r="AE1734" s="4" t="str">
        <f t="shared" ca="1" si="433"/>
        <v/>
      </c>
    </row>
    <row r="1735" spans="7:31">
      <c r="G1735" s="117" cm="1">
        <f t="array" aca="1" ref="G1735" ca="1">SUMIFS(Proposed_Hours,Proposed_Labor_Category,$D1735,Proposed_Company,$C1735,Proposed_MSA_Code,$E1735)</f>
        <v>0</v>
      </c>
      <c r="H1735" s="7" t="str">
        <f t="shared" ca="1" si="441"/>
        <v/>
      </c>
      <c r="I1735" s="4" t="str" cm="1">
        <f t="array" aca="1" ref="I1735" ca="1">IFERROR(IF(SUMIFS(Proposed_Direct_Cost,Proposed_Labor_Category,$D1735,Proposed_Company,$C1735,Proposed_MSA_Code,$E1735)=0,"Not Proposed",SUMIFS(Proposed_Direct_Cost,Proposed_Labor_Category,$D1735,Proposed_Company,$C1735,Proposed_MSA_Code,$E1735)),"")</f>
        <v>Not Proposed</v>
      </c>
      <c r="J1735" s="117" cm="1">
        <f t="array" aca="1" ref="J1735" ca="1">SUMIFS(Invoice_Hours,Invoice_Labor_Category,$D1735,Invoice_Company,$C1735,Invoice_MSA_Code,$E1735)</f>
        <v>0</v>
      </c>
      <c r="K1735" s="7" t="str">
        <f t="shared" ca="1" si="442"/>
        <v/>
      </c>
      <c r="L1735" s="222" cm="1">
        <f t="array" aca="1" ref="L1735" ca="1">IFERROR(SUMIFS(Invoice_Direct_Cost,Invoice_Labor_Category,$D1735,Invoice_Company,$C1735,Invoice_MSA_Code,$E1735),"")</f>
        <v>0</v>
      </c>
      <c r="M1735" s="7" t="str">
        <f t="shared" ca="1" si="443"/>
        <v/>
      </c>
      <c r="N1735" s="220" t="str">
        <f t="shared" ca="1" si="448"/>
        <v/>
      </c>
      <c r="O1735" s="7" t="str">
        <f t="shared" ca="1" si="444"/>
        <v/>
      </c>
      <c r="P1735" s="7" t="str">
        <f t="shared" ca="1" si="445"/>
        <v/>
      </c>
      <c r="Q1735" s="7" t="str">
        <f t="shared" ca="1" si="446"/>
        <v/>
      </c>
      <c r="R1735" s="7" t="str">
        <f t="shared" ca="1" si="447"/>
        <v/>
      </c>
      <c r="S1735" s="7" t="str">
        <f t="shared" ca="1" si="434"/>
        <v/>
      </c>
      <c r="T1735" s="7" t="str">
        <f t="shared" ca="1" si="435"/>
        <v/>
      </c>
      <c r="V1735" s="120" cm="1">
        <f t="array" aca="1" ref="V1735" ca="1">SUMIFS(Invoice_Hours,Invoice_Labor_Category,$D1735,Invoice_Company,$C1735,Invoice_MSA_Code,$E1735)</f>
        <v>0</v>
      </c>
      <c r="W1735" s="121" t="str">
        <f t="shared" ca="1" si="436"/>
        <v/>
      </c>
      <c r="X1735" s="151" t="str">
        <f t="shared" ca="1" si="437"/>
        <v/>
      </c>
      <c r="AB1735" t="str">
        <f t="shared" si="438"/>
        <v/>
      </c>
      <c r="AC1735" t="str">
        <f t="shared" si="439"/>
        <v/>
      </c>
      <c r="AD1735" t="str">
        <f t="shared" si="440"/>
        <v/>
      </c>
      <c r="AE1735" s="4" t="str">
        <f t="shared" ca="1" si="433"/>
        <v/>
      </c>
    </row>
    <row r="1736" spans="7:31">
      <c r="G1736" s="117" cm="1">
        <f t="array" aca="1" ref="G1736" ca="1">SUMIFS(Proposed_Hours,Proposed_Labor_Category,$D1736,Proposed_Company,$C1736,Proposed_MSA_Code,$E1736)</f>
        <v>0</v>
      </c>
      <c r="H1736" s="7" t="str">
        <f t="shared" ca="1" si="441"/>
        <v/>
      </c>
      <c r="I1736" s="4" t="str" cm="1">
        <f t="array" aca="1" ref="I1736" ca="1">IFERROR(IF(SUMIFS(Proposed_Direct_Cost,Proposed_Labor_Category,$D1736,Proposed_Company,$C1736,Proposed_MSA_Code,$E1736)=0,"Not Proposed",SUMIFS(Proposed_Direct_Cost,Proposed_Labor_Category,$D1736,Proposed_Company,$C1736,Proposed_MSA_Code,$E1736)),"")</f>
        <v>Not Proposed</v>
      </c>
      <c r="J1736" s="117" cm="1">
        <f t="array" aca="1" ref="J1736" ca="1">SUMIFS(Invoice_Hours,Invoice_Labor_Category,$D1736,Invoice_Company,$C1736,Invoice_MSA_Code,$E1736)</f>
        <v>0</v>
      </c>
      <c r="K1736" s="7" t="str">
        <f t="shared" ca="1" si="442"/>
        <v/>
      </c>
      <c r="L1736" s="222" cm="1">
        <f t="array" aca="1" ref="L1736" ca="1">IFERROR(SUMIFS(Invoice_Direct_Cost,Invoice_Labor_Category,$D1736,Invoice_Company,$C1736,Invoice_MSA_Code,$E1736),"")</f>
        <v>0</v>
      </c>
      <c r="M1736" s="7" t="str">
        <f t="shared" ca="1" si="443"/>
        <v/>
      </c>
      <c r="N1736" s="220" t="str">
        <f t="shared" ca="1" si="448"/>
        <v/>
      </c>
      <c r="O1736" s="7" t="str">
        <f t="shared" ca="1" si="444"/>
        <v/>
      </c>
      <c r="P1736" s="7" t="str">
        <f t="shared" ca="1" si="445"/>
        <v/>
      </c>
      <c r="Q1736" s="7" t="str">
        <f t="shared" ca="1" si="446"/>
        <v/>
      </c>
      <c r="R1736" s="7" t="str">
        <f t="shared" ca="1" si="447"/>
        <v/>
      </c>
      <c r="S1736" s="7" t="str">
        <f t="shared" ca="1" si="434"/>
        <v/>
      </c>
      <c r="T1736" s="7" t="str">
        <f t="shared" ca="1" si="435"/>
        <v/>
      </c>
      <c r="V1736" s="120" cm="1">
        <f t="array" aca="1" ref="V1736" ca="1">SUMIFS(Invoice_Hours,Invoice_Labor_Category,$D1736,Invoice_Company,$C1736,Invoice_MSA_Code,$E1736)</f>
        <v>0</v>
      </c>
      <c r="W1736" s="121" t="str">
        <f t="shared" ca="1" si="436"/>
        <v/>
      </c>
      <c r="X1736" s="152" t="str">
        <f t="shared" ca="1" si="437"/>
        <v/>
      </c>
      <c r="AB1736" t="str">
        <f t="shared" si="438"/>
        <v/>
      </c>
      <c r="AC1736" t="str">
        <f t="shared" si="439"/>
        <v/>
      </c>
      <c r="AD1736" t="str">
        <f t="shared" si="440"/>
        <v/>
      </c>
      <c r="AE1736" s="4" t="str">
        <f t="shared" ca="1" si="433"/>
        <v/>
      </c>
    </row>
    <row r="1737" spans="7:31">
      <c r="G1737" s="117" cm="1">
        <f t="array" aca="1" ref="G1737" ca="1">SUMIFS(Proposed_Hours,Proposed_Labor_Category,$D1737,Proposed_Company,$C1737,Proposed_MSA_Code,$E1737)</f>
        <v>0</v>
      </c>
      <c r="H1737" s="7" t="str">
        <f t="shared" ca="1" si="441"/>
        <v/>
      </c>
      <c r="I1737" s="4" t="str" cm="1">
        <f t="array" aca="1" ref="I1737" ca="1">IFERROR(IF(SUMIFS(Proposed_Direct_Cost,Proposed_Labor_Category,$D1737,Proposed_Company,$C1737,Proposed_MSA_Code,$E1737)=0,"Not Proposed",SUMIFS(Proposed_Direct_Cost,Proposed_Labor_Category,$D1737,Proposed_Company,$C1737,Proposed_MSA_Code,$E1737)),"")</f>
        <v>Not Proposed</v>
      </c>
      <c r="J1737" s="117" cm="1">
        <f t="array" aca="1" ref="J1737" ca="1">SUMIFS(Invoice_Hours,Invoice_Labor_Category,$D1737,Invoice_Company,$C1737,Invoice_MSA_Code,$E1737)</f>
        <v>0</v>
      </c>
      <c r="K1737" s="7" t="str">
        <f t="shared" ca="1" si="442"/>
        <v/>
      </c>
      <c r="L1737" s="222" cm="1">
        <f t="array" aca="1" ref="L1737" ca="1">IFERROR(SUMIFS(Invoice_Direct_Cost,Invoice_Labor_Category,$D1737,Invoice_Company,$C1737,Invoice_MSA_Code,$E1737),"")</f>
        <v>0</v>
      </c>
      <c r="M1737" s="7" t="str">
        <f t="shared" ca="1" si="443"/>
        <v/>
      </c>
      <c r="N1737" s="220" t="str">
        <f t="shared" ca="1" si="448"/>
        <v/>
      </c>
      <c r="O1737" s="7" t="str">
        <f t="shared" ca="1" si="444"/>
        <v/>
      </c>
      <c r="P1737" s="7" t="str">
        <f t="shared" ca="1" si="445"/>
        <v/>
      </c>
      <c r="Q1737" s="7" t="str">
        <f t="shared" ca="1" si="446"/>
        <v/>
      </c>
      <c r="R1737" s="7" t="str">
        <f t="shared" ca="1" si="447"/>
        <v/>
      </c>
      <c r="S1737" s="7" t="str">
        <f t="shared" ca="1" si="434"/>
        <v/>
      </c>
      <c r="T1737" s="7" t="str">
        <f t="shared" ca="1" si="435"/>
        <v/>
      </c>
      <c r="V1737" s="120" cm="1">
        <f t="array" aca="1" ref="V1737" ca="1">SUMIFS(Invoice_Hours,Invoice_Labor_Category,$D1737,Invoice_Company,$C1737,Invoice_MSA_Code,$E1737)</f>
        <v>0</v>
      </c>
      <c r="W1737" s="121" t="str">
        <f t="shared" ca="1" si="436"/>
        <v/>
      </c>
      <c r="X1737" s="151" t="str">
        <f t="shared" ca="1" si="437"/>
        <v/>
      </c>
      <c r="AB1737" t="str">
        <f t="shared" si="438"/>
        <v/>
      </c>
      <c r="AC1737" t="str">
        <f t="shared" si="439"/>
        <v/>
      </c>
      <c r="AD1737" t="str">
        <f t="shared" si="440"/>
        <v/>
      </c>
      <c r="AE1737" s="4" t="str">
        <f t="shared" ca="1" si="433"/>
        <v/>
      </c>
    </row>
    <row r="1738" spans="7:31">
      <c r="G1738" s="117" cm="1">
        <f t="array" aca="1" ref="G1738" ca="1">SUMIFS(Proposed_Hours,Proposed_Labor_Category,$D1738,Proposed_Company,$C1738,Proposed_MSA_Code,$E1738)</f>
        <v>0</v>
      </c>
      <c r="H1738" s="7" t="str">
        <f t="shared" ca="1" si="441"/>
        <v/>
      </c>
      <c r="I1738" s="4" t="str" cm="1">
        <f t="array" aca="1" ref="I1738" ca="1">IFERROR(IF(SUMIFS(Proposed_Direct_Cost,Proposed_Labor_Category,$D1738,Proposed_Company,$C1738,Proposed_MSA_Code,$E1738)=0,"Not Proposed",SUMIFS(Proposed_Direct_Cost,Proposed_Labor_Category,$D1738,Proposed_Company,$C1738,Proposed_MSA_Code,$E1738)),"")</f>
        <v>Not Proposed</v>
      </c>
      <c r="J1738" s="117" cm="1">
        <f t="array" aca="1" ref="J1738" ca="1">SUMIFS(Invoice_Hours,Invoice_Labor_Category,$D1738,Invoice_Company,$C1738,Invoice_MSA_Code,$E1738)</f>
        <v>0</v>
      </c>
      <c r="K1738" s="7" t="str">
        <f t="shared" ca="1" si="442"/>
        <v/>
      </c>
      <c r="L1738" s="222" cm="1">
        <f t="array" aca="1" ref="L1738" ca="1">IFERROR(SUMIFS(Invoice_Direct_Cost,Invoice_Labor_Category,$D1738,Invoice_Company,$C1738,Invoice_MSA_Code,$E1738),"")</f>
        <v>0</v>
      </c>
      <c r="M1738" s="7" t="str">
        <f t="shared" ca="1" si="443"/>
        <v/>
      </c>
      <c r="N1738" s="220" t="str">
        <f t="shared" ca="1" si="448"/>
        <v/>
      </c>
      <c r="O1738" s="7" t="str">
        <f t="shared" ca="1" si="444"/>
        <v/>
      </c>
      <c r="P1738" s="7" t="str">
        <f t="shared" ca="1" si="445"/>
        <v/>
      </c>
      <c r="Q1738" s="7" t="str">
        <f t="shared" ca="1" si="446"/>
        <v/>
      </c>
      <c r="R1738" s="7" t="str">
        <f t="shared" ca="1" si="447"/>
        <v/>
      </c>
      <c r="S1738" s="7" t="str">
        <f t="shared" ca="1" si="434"/>
        <v/>
      </c>
      <c r="T1738" s="7" t="str">
        <f t="shared" ca="1" si="435"/>
        <v/>
      </c>
      <c r="V1738" s="120" cm="1">
        <f t="array" aca="1" ref="V1738" ca="1">SUMIFS(Invoice_Hours,Invoice_Labor_Category,$D1738,Invoice_Company,$C1738,Invoice_MSA_Code,$E1738)</f>
        <v>0</v>
      </c>
      <c r="W1738" s="121" t="str">
        <f t="shared" ca="1" si="436"/>
        <v/>
      </c>
      <c r="X1738" s="152" t="str">
        <f t="shared" ca="1" si="437"/>
        <v/>
      </c>
      <c r="AB1738" t="str">
        <f t="shared" si="438"/>
        <v/>
      </c>
      <c r="AC1738" t="str">
        <f t="shared" si="439"/>
        <v/>
      </c>
      <c r="AD1738" t="str">
        <f t="shared" si="440"/>
        <v/>
      </c>
      <c r="AE1738" s="4" t="str">
        <f t="shared" ca="1" si="433"/>
        <v/>
      </c>
    </row>
    <row r="1739" spans="7:31">
      <c r="G1739" s="117" cm="1">
        <f t="array" aca="1" ref="G1739" ca="1">SUMIFS(Proposed_Hours,Proposed_Labor_Category,$D1739,Proposed_Company,$C1739,Proposed_MSA_Code,$E1739)</f>
        <v>0</v>
      </c>
      <c r="H1739" s="7" t="str">
        <f t="shared" ca="1" si="441"/>
        <v/>
      </c>
      <c r="I1739" s="4" t="str" cm="1">
        <f t="array" aca="1" ref="I1739" ca="1">IFERROR(IF(SUMIFS(Proposed_Direct_Cost,Proposed_Labor_Category,$D1739,Proposed_Company,$C1739,Proposed_MSA_Code,$E1739)=0,"Not Proposed",SUMIFS(Proposed_Direct_Cost,Proposed_Labor_Category,$D1739,Proposed_Company,$C1739,Proposed_MSA_Code,$E1739)),"")</f>
        <v>Not Proposed</v>
      </c>
      <c r="J1739" s="117" cm="1">
        <f t="array" aca="1" ref="J1739" ca="1">SUMIFS(Invoice_Hours,Invoice_Labor_Category,$D1739,Invoice_Company,$C1739,Invoice_MSA_Code,$E1739)</f>
        <v>0</v>
      </c>
      <c r="K1739" s="7" t="str">
        <f t="shared" ca="1" si="442"/>
        <v/>
      </c>
      <c r="L1739" s="222" cm="1">
        <f t="array" aca="1" ref="L1739" ca="1">IFERROR(SUMIFS(Invoice_Direct_Cost,Invoice_Labor_Category,$D1739,Invoice_Company,$C1739,Invoice_MSA_Code,$E1739),"")</f>
        <v>0</v>
      </c>
      <c r="M1739" s="7" t="str">
        <f t="shared" ca="1" si="443"/>
        <v/>
      </c>
      <c r="N1739" s="220" t="str">
        <f t="shared" ca="1" si="448"/>
        <v/>
      </c>
      <c r="O1739" s="7" t="str">
        <f t="shared" ca="1" si="444"/>
        <v/>
      </c>
      <c r="P1739" s="7" t="str">
        <f t="shared" ca="1" si="445"/>
        <v/>
      </c>
      <c r="Q1739" s="7" t="str">
        <f t="shared" ca="1" si="446"/>
        <v/>
      </c>
      <c r="R1739" s="7" t="str">
        <f t="shared" ca="1" si="447"/>
        <v/>
      </c>
      <c r="S1739" s="7" t="str">
        <f t="shared" ca="1" si="434"/>
        <v/>
      </c>
      <c r="T1739" s="7" t="str">
        <f t="shared" ca="1" si="435"/>
        <v/>
      </c>
      <c r="V1739" s="120" cm="1">
        <f t="array" aca="1" ref="V1739" ca="1">SUMIFS(Invoice_Hours,Invoice_Labor_Category,$D1739,Invoice_Company,$C1739,Invoice_MSA_Code,$E1739)</f>
        <v>0</v>
      </c>
      <c r="W1739" s="121" t="str">
        <f t="shared" ca="1" si="436"/>
        <v/>
      </c>
      <c r="X1739" s="151" t="str">
        <f t="shared" ca="1" si="437"/>
        <v/>
      </c>
      <c r="AB1739" t="str">
        <f t="shared" si="438"/>
        <v/>
      </c>
      <c r="AC1739" t="str">
        <f t="shared" si="439"/>
        <v/>
      </c>
      <c r="AD1739" t="str">
        <f t="shared" si="440"/>
        <v/>
      </c>
      <c r="AE1739" s="4" t="str">
        <f t="shared" ca="1" si="433"/>
        <v/>
      </c>
    </row>
    <row r="1740" spans="7:31">
      <c r="G1740" s="117" cm="1">
        <f t="array" aca="1" ref="G1740" ca="1">SUMIFS(Proposed_Hours,Proposed_Labor_Category,$D1740,Proposed_Company,$C1740,Proposed_MSA_Code,$E1740)</f>
        <v>0</v>
      </c>
      <c r="H1740" s="7" t="str">
        <f t="shared" ca="1" si="441"/>
        <v/>
      </c>
      <c r="I1740" s="4" t="str" cm="1">
        <f t="array" aca="1" ref="I1740" ca="1">IFERROR(IF(SUMIFS(Proposed_Direct_Cost,Proposed_Labor_Category,$D1740,Proposed_Company,$C1740,Proposed_MSA_Code,$E1740)=0,"Not Proposed",SUMIFS(Proposed_Direct_Cost,Proposed_Labor_Category,$D1740,Proposed_Company,$C1740,Proposed_MSA_Code,$E1740)),"")</f>
        <v>Not Proposed</v>
      </c>
      <c r="J1740" s="117" cm="1">
        <f t="array" aca="1" ref="J1740" ca="1">SUMIFS(Invoice_Hours,Invoice_Labor_Category,$D1740,Invoice_Company,$C1740,Invoice_MSA_Code,$E1740)</f>
        <v>0</v>
      </c>
      <c r="K1740" s="7" t="str">
        <f t="shared" ca="1" si="442"/>
        <v/>
      </c>
      <c r="L1740" s="222" cm="1">
        <f t="array" aca="1" ref="L1740" ca="1">IFERROR(SUMIFS(Invoice_Direct_Cost,Invoice_Labor_Category,$D1740,Invoice_Company,$C1740,Invoice_MSA_Code,$E1740),"")</f>
        <v>0</v>
      </c>
      <c r="M1740" s="7" t="str">
        <f t="shared" ca="1" si="443"/>
        <v/>
      </c>
      <c r="N1740" s="220" t="str">
        <f t="shared" ca="1" si="448"/>
        <v/>
      </c>
      <c r="O1740" s="7" t="str">
        <f t="shared" ca="1" si="444"/>
        <v/>
      </c>
      <c r="P1740" s="7" t="str">
        <f t="shared" ca="1" si="445"/>
        <v/>
      </c>
      <c r="Q1740" s="7" t="str">
        <f t="shared" ca="1" si="446"/>
        <v/>
      </c>
      <c r="R1740" s="7" t="str">
        <f t="shared" ca="1" si="447"/>
        <v/>
      </c>
      <c r="S1740" s="7" t="str">
        <f t="shared" ca="1" si="434"/>
        <v/>
      </c>
      <c r="T1740" s="7" t="str">
        <f t="shared" ca="1" si="435"/>
        <v/>
      </c>
      <c r="V1740" s="120" cm="1">
        <f t="array" aca="1" ref="V1740" ca="1">SUMIFS(Invoice_Hours,Invoice_Labor_Category,$D1740,Invoice_Company,$C1740,Invoice_MSA_Code,$E1740)</f>
        <v>0</v>
      </c>
      <c r="W1740" s="121" t="str">
        <f t="shared" ca="1" si="436"/>
        <v/>
      </c>
      <c r="X1740" s="152" t="str">
        <f t="shared" ca="1" si="437"/>
        <v/>
      </c>
      <c r="AB1740" t="str">
        <f t="shared" si="438"/>
        <v/>
      </c>
      <c r="AC1740" t="str">
        <f t="shared" si="439"/>
        <v/>
      </c>
      <c r="AD1740" t="str">
        <f t="shared" si="440"/>
        <v/>
      </c>
      <c r="AE1740" s="4" t="str">
        <f t="shared" ca="1" si="433"/>
        <v/>
      </c>
    </row>
    <row r="1741" spans="7:31">
      <c r="G1741" s="117" cm="1">
        <f t="array" aca="1" ref="G1741" ca="1">SUMIFS(Proposed_Hours,Proposed_Labor_Category,$D1741,Proposed_Company,$C1741,Proposed_MSA_Code,$E1741)</f>
        <v>0</v>
      </c>
      <c r="H1741" s="7" t="str">
        <f t="shared" ca="1" si="441"/>
        <v/>
      </c>
      <c r="I1741" s="4" t="str" cm="1">
        <f t="array" aca="1" ref="I1741" ca="1">IFERROR(IF(SUMIFS(Proposed_Direct_Cost,Proposed_Labor_Category,$D1741,Proposed_Company,$C1741,Proposed_MSA_Code,$E1741)=0,"Not Proposed",SUMIFS(Proposed_Direct_Cost,Proposed_Labor_Category,$D1741,Proposed_Company,$C1741,Proposed_MSA_Code,$E1741)),"")</f>
        <v>Not Proposed</v>
      </c>
      <c r="J1741" s="117" cm="1">
        <f t="array" aca="1" ref="J1741" ca="1">SUMIFS(Invoice_Hours,Invoice_Labor_Category,$D1741,Invoice_Company,$C1741,Invoice_MSA_Code,$E1741)</f>
        <v>0</v>
      </c>
      <c r="K1741" s="7" t="str">
        <f t="shared" ca="1" si="442"/>
        <v/>
      </c>
      <c r="L1741" s="222" cm="1">
        <f t="array" aca="1" ref="L1741" ca="1">IFERROR(SUMIFS(Invoice_Direct_Cost,Invoice_Labor_Category,$D1741,Invoice_Company,$C1741,Invoice_MSA_Code,$E1741),"")</f>
        <v>0</v>
      </c>
      <c r="M1741" s="7" t="str">
        <f t="shared" ca="1" si="443"/>
        <v/>
      </c>
      <c r="N1741" s="220" t="str">
        <f t="shared" ca="1" si="448"/>
        <v/>
      </c>
      <c r="O1741" s="7" t="str">
        <f t="shared" ca="1" si="444"/>
        <v/>
      </c>
      <c r="P1741" s="7" t="str">
        <f t="shared" ca="1" si="445"/>
        <v/>
      </c>
      <c r="Q1741" s="7" t="str">
        <f t="shared" ca="1" si="446"/>
        <v/>
      </c>
      <c r="R1741" s="7" t="str">
        <f t="shared" ca="1" si="447"/>
        <v/>
      </c>
      <c r="S1741" s="7" t="str">
        <f t="shared" ca="1" si="434"/>
        <v/>
      </c>
      <c r="T1741" s="7" t="str">
        <f t="shared" ca="1" si="435"/>
        <v/>
      </c>
      <c r="V1741" s="120" cm="1">
        <f t="array" aca="1" ref="V1741" ca="1">SUMIFS(Invoice_Hours,Invoice_Labor_Category,$D1741,Invoice_Company,$C1741,Invoice_MSA_Code,$E1741)</f>
        <v>0</v>
      </c>
      <c r="W1741" s="121" t="str">
        <f t="shared" ca="1" si="436"/>
        <v/>
      </c>
      <c r="X1741" s="151" t="str">
        <f t="shared" ca="1" si="437"/>
        <v/>
      </c>
      <c r="AB1741" t="str">
        <f t="shared" si="438"/>
        <v/>
      </c>
      <c r="AC1741" t="str">
        <f t="shared" si="439"/>
        <v/>
      </c>
      <c r="AD1741" t="str">
        <f t="shared" si="440"/>
        <v/>
      </c>
      <c r="AE1741" s="4" t="str">
        <f t="shared" ca="1" si="433"/>
        <v/>
      </c>
    </row>
    <row r="1742" spans="7:31">
      <c r="G1742" s="117" cm="1">
        <f t="array" aca="1" ref="G1742" ca="1">SUMIFS(Proposed_Hours,Proposed_Labor_Category,$D1742,Proposed_Company,$C1742,Proposed_MSA_Code,$E1742)</f>
        <v>0</v>
      </c>
      <c r="H1742" s="7" t="str">
        <f t="shared" ca="1" si="441"/>
        <v/>
      </c>
      <c r="I1742" s="4" t="str" cm="1">
        <f t="array" aca="1" ref="I1742" ca="1">IFERROR(IF(SUMIFS(Proposed_Direct_Cost,Proposed_Labor_Category,$D1742,Proposed_Company,$C1742,Proposed_MSA_Code,$E1742)=0,"Not Proposed",SUMIFS(Proposed_Direct_Cost,Proposed_Labor_Category,$D1742,Proposed_Company,$C1742,Proposed_MSA_Code,$E1742)),"")</f>
        <v>Not Proposed</v>
      </c>
      <c r="J1742" s="117" cm="1">
        <f t="array" aca="1" ref="J1742" ca="1">SUMIFS(Invoice_Hours,Invoice_Labor_Category,$D1742,Invoice_Company,$C1742,Invoice_MSA_Code,$E1742)</f>
        <v>0</v>
      </c>
      <c r="K1742" s="7" t="str">
        <f t="shared" ca="1" si="442"/>
        <v/>
      </c>
      <c r="L1742" s="222" cm="1">
        <f t="array" aca="1" ref="L1742" ca="1">IFERROR(SUMIFS(Invoice_Direct_Cost,Invoice_Labor_Category,$D1742,Invoice_Company,$C1742,Invoice_MSA_Code,$E1742),"")</f>
        <v>0</v>
      </c>
      <c r="M1742" s="7" t="str">
        <f t="shared" ca="1" si="443"/>
        <v/>
      </c>
      <c r="N1742" s="220" t="str">
        <f t="shared" ca="1" si="448"/>
        <v/>
      </c>
      <c r="O1742" s="7" t="str">
        <f t="shared" ca="1" si="444"/>
        <v/>
      </c>
      <c r="P1742" s="7" t="str">
        <f t="shared" ca="1" si="445"/>
        <v/>
      </c>
      <c r="Q1742" s="7" t="str">
        <f t="shared" ca="1" si="446"/>
        <v/>
      </c>
      <c r="R1742" s="7" t="str">
        <f t="shared" ca="1" si="447"/>
        <v/>
      </c>
      <c r="S1742" s="7" t="str">
        <f t="shared" ca="1" si="434"/>
        <v/>
      </c>
      <c r="T1742" s="7" t="str">
        <f t="shared" ca="1" si="435"/>
        <v/>
      </c>
      <c r="V1742" s="120" cm="1">
        <f t="array" aca="1" ref="V1742" ca="1">SUMIFS(Invoice_Hours,Invoice_Labor_Category,$D1742,Invoice_Company,$C1742,Invoice_MSA_Code,$E1742)</f>
        <v>0</v>
      </c>
      <c r="W1742" s="121" t="str">
        <f t="shared" ca="1" si="436"/>
        <v/>
      </c>
      <c r="X1742" s="152" t="str">
        <f t="shared" ca="1" si="437"/>
        <v/>
      </c>
      <c r="AB1742" t="str">
        <f t="shared" si="438"/>
        <v/>
      </c>
      <c r="AC1742" t="str">
        <f t="shared" si="439"/>
        <v/>
      </c>
      <c r="AD1742" t="str">
        <f t="shared" si="440"/>
        <v/>
      </c>
      <c r="AE1742" s="4" t="str">
        <f t="shared" ca="1" si="433"/>
        <v/>
      </c>
    </row>
    <row r="1743" spans="7:31">
      <c r="G1743" s="117" cm="1">
        <f t="array" aca="1" ref="G1743" ca="1">SUMIFS(Proposed_Hours,Proposed_Labor_Category,$D1743,Proposed_Company,$C1743,Proposed_MSA_Code,$E1743)</f>
        <v>0</v>
      </c>
      <c r="H1743" s="7" t="str">
        <f t="shared" ca="1" si="441"/>
        <v/>
      </c>
      <c r="I1743" s="4" t="str" cm="1">
        <f t="array" aca="1" ref="I1743" ca="1">IFERROR(IF(SUMIFS(Proposed_Direct_Cost,Proposed_Labor_Category,$D1743,Proposed_Company,$C1743,Proposed_MSA_Code,$E1743)=0,"Not Proposed",SUMIFS(Proposed_Direct_Cost,Proposed_Labor_Category,$D1743,Proposed_Company,$C1743,Proposed_MSA_Code,$E1743)),"")</f>
        <v>Not Proposed</v>
      </c>
      <c r="J1743" s="117" cm="1">
        <f t="array" aca="1" ref="J1743" ca="1">SUMIFS(Invoice_Hours,Invoice_Labor_Category,$D1743,Invoice_Company,$C1743,Invoice_MSA_Code,$E1743)</f>
        <v>0</v>
      </c>
      <c r="K1743" s="7" t="str">
        <f t="shared" ca="1" si="442"/>
        <v/>
      </c>
      <c r="L1743" s="222" cm="1">
        <f t="array" aca="1" ref="L1743" ca="1">IFERROR(SUMIFS(Invoice_Direct_Cost,Invoice_Labor_Category,$D1743,Invoice_Company,$C1743,Invoice_MSA_Code,$E1743),"")</f>
        <v>0</v>
      </c>
      <c r="M1743" s="7" t="str">
        <f t="shared" ca="1" si="443"/>
        <v/>
      </c>
      <c r="N1743" s="220" t="str">
        <f t="shared" ca="1" si="448"/>
        <v/>
      </c>
      <c r="O1743" s="7" t="str">
        <f t="shared" ca="1" si="444"/>
        <v/>
      </c>
      <c r="P1743" s="7" t="str">
        <f t="shared" ca="1" si="445"/>
        <v/>
      </c>
      <c r="Q1743" s="7" t="str">
        <f t="shared" ca="1" si="446"/>
        <v/>
      </c>
      <c r="R1743" s="7" t="str">
        <f t="shared" ca="1" si="447"/>
        <v/>
      </c>
      <c r="S1743" s="7" t="str">
        <f t="shared" ca="1" si="434"/>
        <v/>
      </c>
      <c r="T1743" s="7" t="str">
        <f t="shared" ca="1" si="435"/>
        <v/>
      </c>
      <c r="V1743" s="120" cm="1">
        <f t="array" aca="1" ref="V1743" ca="1">SUMIFS(Invoice_Hours,Invoice_Labor_Category,$D1743,Invoice_Company,$C1743,Invoice_MSA_Code,$E1743)</f>
        <v>0</v>
      </c>
      <c r="W1743" s="121" t="str">
        <f t="shared" ca="1" si="436"/>
        <v/>
      </c>
      <c r="X1743" s="151" t="str">
        <f t="shared" ca="1" si="437"/>
        <v/>
      </c>
      <c r="AB1743" t="str">
        <f t="shared" si="438"/>
        <v/>
      </c>
      <c r="AC1743" t="str">
        <f t="shared" si="439"/>
        <v/>
      </c>
      <c r="AD1743" t="str">
        <f t="shared" si="440"/>
        <v/>
      </c>
      <c r="AE1743" s="4" t="str">
        <f t="shared" ca="1" si="433"/>
        <v/>
      </c>
    </row>
    <row r="1744" spans="7:31">
      <c r="G1744" s="117" cm="1">
        <f t="array" aca="1" ref="G1744" ca="1">SUMIFS(Proposed_Hours,Proposed_Labor_Category,$D1744,Proposed_Company,$C1744,Proposed_MSA_Code,$E1744)</f>
        <v>0</v>
      </c>
      <c r="H1744" s="7" t="str">
        <f t="shared" ca="1" si="441"/>
        <v/>
      </c>
      <c r="I1744" s="4" t="str" cm="1">
        <f t="array" aca="1" ref="I1744" ca="1">IFERROR(IF(SUMIFS(Proposed_Direct_Cost,Proposed_Labor_Category,$D1744,Proposed_Company,$C1744,Proposed_MSA_Code,$E1744)=0,"Not Proposed",SUMIFS(Proposed_Direct_Cost,Proposed_Labor_Category,$D1744,Proposed_Company,$C1744,Proposed_MSA_Code,$E1744)),"")</f>
        <v>Not Proposed</v>
      </c>
      <c r="J1744" s="117" cm="1">
        <f t="array" aca="1" ref="J1744" ca="1">SUMIFS(Invoice_Hours,Invoice_Labor_Category,$D1744,Invoice_Company,$C1744,Invoice_MSA_Code,$E1744)</f>
        <v>0</v>
      </c>
      <c r="K1744" s="7" t="str">
        <f t="shared" ca="1" si="442"/>
        <v/>
      </c>
      <c r="L1744" s="222" cm="1">
        <f t="array" aca="1" ref="L1744" ca="1">IFERROR(SUMIFS(Invoice_Direct_Cost,Invoice_Labor_Category,$D1744,Invoice_Company,$C1744,Invoice_MSA_Code,$E1744),"")</f>
        <v>0</v>
      </c>
      <c r="M1744" s="7" t="str">
        <f t="shared" ca="1" si="443"/>
        <v/>
      </c>
      <c r="N1744" s="220" t="str">
        <f t="shared" ca="1" si="448"/>
        <v/>
      </c>
      <c r="O1744" s="7" t="str">
        <f t="shared" ca="1" si="444"/>
        <v/>
      </c>
      <c r="P1744" s="7" t="str">
        <f t="shared" ca="1" si="445"/>
        <v/>
      </c>
      <c r="Q1744" s="7" t="str">
        <f t="shared" ca="1" si="446"/>
        <v/>
      </c>
      <c r="R1744" s="7" t="str">
        <f t="shared" ca="1" si="447"/>
        <v/>
      </c>
      <c r="S1744" s="7" t="str">
        <f t="shared" ca="1" si="434"/>
        <v/>
      </c>
      <c r="T1744" s="7" t="str">
        <f t="shared" ca="1" si="435"/>
        <v/>
      </c>
      <c r="V1744" s="120" cm="1">
        <f t="array" aca="1" ref="V1744" ca="1">SUMIFS(Invoice_Hours,Invoice_Labor_Category,$D1744,Invoice_Company,$C1744,Invoice_MSA_Code,$E1744)</f>
        <v>0</v>
      </c>
      <c r="W1744" s="121" t="str">
        <f t="shared" ca="1" si="436"/>
        <v/>
      </c>
      <c r="X1744" s="152" t="str">
        <f t="shared" ca="1" si="437"/>
        <v/>
      </c>
      <c r="AB1744" t="str">
        <f t="shared" si="438"/>
        <v/>
      </c>
      <c r="AC1744" t="str">
        <f t="shared" si="439"/>
        <v/>
      </c>
      <c r="AD1744" t="str">
        <f t="shared" si="440"/>
        <v/>
      </c>
      <c r="AE1744" s="4" t="str">
        <f t="shared" ca="1" si="433"/>
        <v/>
      </c>
    </row>
    <row r="1745" spans="7:31">
      <c r="G1745" s="117" cm="1">
        <f t="array" aca="1" ref="G1745" ca="1">SUMIFS(Proposed_Hours,Proposed_Labor_Category,$D1745,Proposed_Company,$C1745,Proposed_MSA_Code,$E1745)</f>
        <v>0</v>
      </c>
      <c r="H1745" s="7" t="str">
        <f t="shared" ca="1" si="441"/>
        <v/>
      </c>
      <c r="I1745" s="4" t="str" cm="1">
        <f t="array" aca="1" ref="I1745" ca="1">IFERROR(IF(SUMIFS(Proposed_Direct_Cost,Proposed_Labor_Category,$D1745,Proposed_Company,$C1745,Proposed_MSA_Code,$E1745)=0,"Not Proposed",SUMIFS(Proposed_Direct_Cost,Proposed_Labor_Category,$D1745,Proposed_Company,$C1745,Proposed_MSA_Code,$E1745)),"")</f>
        <v>Not Proposed</v>
      </c>
      <c r="J1745" s="117" cm="1">
        <f t="array" aca="1" ref="J1745" ca="1">SUMIFS(Invoice_Hours,Invoice_Labor_Category,$D1745,Invoice_Company,$C1745,Invoice_MSA_Code,$E1745)</f>
        <v>0</v>
      </c>
      <c r="K1745" s="7" t="str">
        <f t="shared" ca="1" si="442"/>
        <v/>
      </c>
      <c r="L1745" s="222" cm="1">
        <f t="array" aca="1" ref="L1745" ca="1">IFERROR(SUMIFS(Invoice_Direct_Cost,Invoice_Labor_Category,$D1745,Invoice_Company,$C1745,Invoice_MSA_Code,$E1745),"")</f>
        <v>0</v>
      </c>
      <c r="M1745" s="7" t="str">
        <f t="shared" ca="1" si="443"/>
        <v/>
      </c>
      <c r="N1745" s="220" t="str">
        <f t="shared" ca="1" si="448"/>
        <v/>
      </c>
      <c r="O1745" s="7" t="str">
        <f t="shared" ca="1" si="444"/>
        <v/>
      </c>
      <c r="P1745" s="7" t="str">
        <f t="shared" ca="1" si="445"/>
        <v/>
      </c>
      <c r="Q1745" s="7" t="str">
        <f t="shared" ca="1" si="446"/>
        <v/>
      </c>
      <c r="R1745" s="7" t="str">
        <f t="shared" ca="1" si="447"/>
        <v/>
      </c>
      <c r="S1745" s="7" t="str">
        <f t="shared" ca="1" si="434"/>
        <v/>
      </c>
      <c r="T1745" s="7" t="str">
        <f t="shared" ca="1" si="435"/>
        <v/>
      </c>
      <c r="V1745" s="120" cm="1">
        <f t="array" aca="1" ref="V1745" ca="1">SUMIFS(Invoice_Hours,Invoice_Labor_Category,$D1745,Invoice_Company,$C1745,Invoice_MSA_Code,$E1745)</f>
        <v>0</v>
      </c>
      <c r="W1745" s="121" t="str">
        <f t="shared" ca="1" si="436"/>
        <v/>
      </c>
      <c r="X1745" s="151" t="str">
        <f t="shared" ca="1" si="437"/>
        <v/>
      </c>
      <c r="AB1745" t="str">
        <f t="shared" si="438"/>
        <v/>
      </c>
      <c r="AC1745" t="str">
        <f t="shared" si="439"/>
        <v/>
      </c>
      <c r="AD1745" t="str">
        <f t="shared" si="440"/>
        <v/>
      </c>
      <c r="AE1745" s="4" t="str">
        <f t="shared" ca="1" si="433"/>
        <v/>
      </c>
    </row>
    <row r="1746" spans="7:31">
      <c r="G1746" s="117" cm="1">
        <f t="array" aca="1" ref="G1746" ca="1">SUMIFS(Proposed_Hours,Proposed_Labor_Category,$D1746,Proposed_Company,$C1746,Proposed_MSA_Code,$E1746)</f>
        <v>0</v>
      </c>
      <c r="H1746" s="7" t="str">
        <f t="shared" ca="1" si="441"/>
        <v/>
      </c>
      <c r="I1746" s="4" t="str" cm="1">
        <f t="array" aca="1" ref="I1746" ca="1">IFERROR(IF(SUMIFS(Proposed_Direct_Cost,Proposed_Labor_Category,$D1746,Proposed_Company,$C1746,Proposed_MSA_Code,$E1746)=0,"Not Proposed",SUMIFS(Proposed_Direct_Cost,Proposed_Labor_Category,$D1746,Proposed_Company,$C1746,Proposed_MSA_Code,$E1746)),"")</f>
        <v>Not Proposed</v>
      </c>
      <c r="J1746" s="117" cm="1">
        <f t="array" aca="1" ref="J1746" ca="1">SUMIFS(Invoice_Hours,Invoice_Labor_Category,$D1746,Invoice_Company,$C1746,Invoice_MSA_Code,$E1746)</f>
        <v>0</v>
      </c>
      <c r="K1746" s="7" t="str">
        <f t="shared" ca="1" si="442"/>
        <v/>
      </c>
      <c r="L1746" s="222" cm="1">
        <f t="array" aca="1" ref="L1746" ca="1">IFERROR(SUMIFS(Invoice_Direct_Cost,Invoice_Labor_Category,$D1746,Invoice_Company,$C1746,Invoice_MSA_Code,$E1746),"")</f>
        <v>0</v>
      </c>
      <c r="M1746" s="7" t="str">
        <f t="shared" ca="1" si="443"/>
        <v/>
      </c>
      <c r="N1746" s="220" t="str">
        <f t="shared" ca="1" si="448"/>
        <v/>
      </c>
      <c r="O1746" s="7" t="str">
        <f t="shared" ca="1" si="444"/>
        <v/>
      </c>
      <c r="P1746" s="7" t="str">
        <f t="shared" ca="1" si="445"/>
        <v/>
      </c>
      <c r="Q1746" s="7" t="str">
        <f t="shared" ca="1" si="446"/>
        <v/>
      </c>
      <c r="R1746" s="7" t="str">
        <f t="shared" ca="1" si="447"/>
        <v/>
      </c>
      <c r="S1746" s="7" t="str">
        <f t="shared" ca="1" si="434"/>
        <v/>
      </c>
      <c r="T1746" s="7" t="str">
        <f t="shared" ca="1" si="435"/>
        <v/>
      </c>
      <c r="V1746" s="120" cm="1">
        <f t="array" aca="1" ref="V1746" ca="1">SUMIFS(Invoice_Hours,Invoice_Labor_Category,$D1746,Invoice_Company,$C1746,Invoice_MSA_Code,$E1746)</f>
        <v>0</v>
      </c>
      <c r="W1746" s="121" t="str">
        <f t="shared" ca="1" si="436"/>
        <v/>
      </c>
      <c r="X1746" s="152" t="str">
        <f t="shared" ca="1" si="437"/>
        <v/>
      </c>
      <c r="AB1746" t="str">
        <f t="shared" si="438"/>
        <v/>
      </c>
      <c r="AC1746" t="str">
        <f t="shared" si="439"/>
        <v/>
      </c>
      <c r="AD1746" t="str">
        <f t="shared" si="440"/>
        <v/>
      </c>
      <c r="AE1746" s="4" t="str">
        <f t="shared" ca="1" si="433"/>
        <v/>
      </c>
    </row>
    <row r="1747" spans="7:31">
      <c r="G1747" s="117" cm="1">
        <f t="array" aca="1" ref="G1747" ca="1">SUMIFS(Proposed_Hours,Proposed_Labor_Category,$D1747,Proposed_Company,$C1747,Proposed_MSA_Code,$E1747)</f>
        <v>0</v>
      </c>
      <c r="H1747" s="7" t="str">
        <f t="shared" ca="1" si="441"/>
        <v/>
      </c>
      <c r="I1747" s="4" t="str" cm="1">
        <f t="array" aca="1" ref="I1747" ca="1">IFERROR(IF(SUMIFS(Proposed_Direct_Cost,Proposed_Labor_Category,$D1747,Proposed_Company,$C1747,Proposed_MSA_Code,$E1747)=0,"Not Proposed",SUMIFS(Proposed_Direct_Cost,Proposed_Labor_Category,$D1747,Proposed_Company,$C1747,Proposed_MSA_Code,$E1747)),"")</f>
        <v>Not Proposed</v>
      </c>
      <c r="J1747" s="117" cm="1">
        <f t="array" aca="1" ref="J1747" ca="1">SUMIFS(Invoice_Hours,Invoice_Labor_Category,$D1747,Invoice_Company,$C1747,Invoice_MSA_Code,$E1747)</f>
        <v>0</v>
      </c>
      <c r="K1747" s="7" t="str">
        <f t="shared" ca="1" si="442"/>
        <v/>
      </c>
      <c r="L1747" s="222" cm="1">
        <f t="array" aca="1" ref="L1747" ca="1">IFERROR(SUMIFS(Invoice_Direct_Cost,Invoice_Labor_Category,$D1747,Invoice_Company,$C1747,Invoice_MSA_Code,$E1747),"")</f>
        <v>0</v>
      </c>
      <c r="M1747" s="7" t="str">
        <f t="shared" ca="1" si="443"/>
        <v/>
      </c>
      <c r="N1747" s="220" t="str">
        <f t="shared" ca="1" si="448"/>
        <v/>
      </c>
      <c r="O1747" s="7" t="str">
        <f t="shared" ca="1" si="444"/>
        <v/>
      </c>
      <c r="P1747" s="7" t="str">
        <f t="shared" ca="1" si="445"/>
        <v/>
      </c>
      <c r="Q1747" s="7" t="str">
        <f t="shared" ca="1" si="446"/>
        <v/>
      </c>
      <c r="R1747" s="7" t="str">
        <f t="shared" ca="1" si="447"/>
        <v/>
      </c>
      <c r="S1747" s="7" t="str">
        <f t="shared" ca="1" si="434"/>
        <v/>
      </c>
      <c r="T1747" s="7" t="str">
        <f t="shared" ca="1" si="435"/>
        <v/>
      </c>
      <c r="V1747" s="120" cm="1">
        <f t="array" aca="1" ref="V1747" ca="1">SUMIFS(Invoice_Hours,Invoice_Labor_Category,$D1747,Invoice_Company,$C1747,Invoice_MSA_Code,$E1747)</f>
        <v>0</v>
      </c>
      <c r="W1747" s="121" t="str">
        <f t="shared" ca="1" si="436"/>
        <v/>
      </c>
      <c r="X1747" s="151" t="str">
        <f t="shared" ca="1" si="437"/>
        <v/>
      </c>
      <c r="AB1747" t="str">
        <f t="shared" si="438"/>
        <v/>
      </c>
      <c r="AC1747" t="str">
        <f t="shared" si="439"/>
        <v/>
      </c>
      <c r="AD1747" t="str">
        <f t="shared" si="440"/>
        <v/>
      </c>
      <c r="AE1747" s="4" t="str">
        <f t="shared" ca="1" si="433"/>
        <v/>
      </c>
    </row>
    <row r="1748" spans="7:31">
      <c r="G1748" s="117" cm="1">
        <f t="array" aca="1" ref="G1748" ca="1">SUMIFS(Proposed_Hours,Proposed_Labor_Category,$D1748,Proposed_Company,$C1748,Proposed_MSA_Code,$E1748)</f>
        <v>0</v>
      </c>
      <c r="H1748" s="7" t="str">
        <f t="shared" ca="1" si="441"/>
        <v/>
      </c>
      <c r="I1748" s="4" t="str" cm="1">
        <f t="array" aca="1" ref="I1748" ca="1">IFERROR(IF(SUMIFS(Proposed_Direct_Cost,Proposed_Labor_Category,$D1748,Proposed_Company,$C1748,Proposed_MSA_Code,$E1748)=0,"Not Proposed",SUMIFS(Proposed_Direct_Cost,Proposed_Labor_Category,$D1748,Proposed_Company,$C1748,Proposed_MSA_Code,$E1748)),"")</f>
        <v>Not Proposed</v>
      </c>
      <c r="J1748" s="117" cm="1">
        <f t="array" aca="1" ref="J1748" ca="1">SUMIFS(Invoice_Hours,Invoice_Labor_Category,$D1748,Invoice_Company,$C1748,Invoice_MSA_Code,$E1748)</f>
        <v>0</v>
      </c>
      <c r="K1748" s="7" t="str">
        <f t="shared" ca="1" si="442"/>
        <v/>
      </c>
      <c r="L1748" s="222" cm="1">
        <f t="array" aca="1" ref="L1748" ca="1">IFERROR(SUMIFS(Invoice_Direct_Cost,Invoice_Labor_Category,$D1748,Invoice_Company,$C1748,Invoice_MSA_Code,$E1748),"")</f>
        <v>0</v>
      </c>
      <c r="M1748" s="7" t="str">
        <f t="shared" ca="1" si="443"/>
        <v/>
      </c>
      <c r="N1748" s="220" t="str">
        <f t="shared" ca="1" si="448"/>
        <v/>
      </c>
      <c r="O1748" s="7" t="str">
        <f t="shared" ca="1" si="444"/>
        <v/>
      </c>
      <c r="P1748" s="7" t="str">
        <f t="shared" ca="1" si="445"/>
        <v/>
      </c>
      <c r="Q1748" s="7" t="str">
        <f t="shared" ca="1" si="446"/>
        <v/>
      </c>
      <c r="R1748" s="7" t="str">
        <f t="shared" ca="1" si="447"/>
        <v/>
      </c>
      <c r="S1748" s="7" t="str">
        <f t="shared" ca="1" si="434"/>
        <v/>
      </c>
      <c r="T1748" s="7" t="str">
        <f t="shared" ca="1" si="435"/>
        <v/>
      </c>
      <c r="V1748" s="120" cm="1">
        <f t="array" aca="1" ref="V1748" ca="1">SUMIFS(Invoice_Hours,Invoice_Labor_Category,$D1748,Invoice_Company,$C1748,Invoice_MSA_Code,$E1748)</f>
        <v>0</v>
      </c>
      <c r="W1748" s="121" t="str">
        <f t="shared" ca="1" si="436"/>
        <v/>
      </c>
      <c r="X1748" s="152" t="str">
        <f t="shared" ca="1" si="437"/>
        <v/>
      </c>
      <c r="AB1748" t="str">
        <f t="shared" si="438"/>
        <v/>
      </c>
      <c r="AC1748" t="str">
        <f t="shared" si="439"/>
        <v/>
      </c>
      <c r="AD1748" t="str">
        <f t="shared" si="440"/>
        <v/>
      </c>
      <c r="AE1748" s="4" t="str">
        <f t="shared" ca="1" si="433"/>
        <v/>
      </c>
    </row>
    <row r="1749" spans="7:31">
      <c r="G1749" s="117" cm="1">
        <f t="array" aca="1" ref="G1749" ca="1">SUMIFS(Proposed_Hours,Proposed_Labor_Category,$D1749,Proposed_Company,$C1749,Proposed_MSA_Code,$E1749)</f>
        <v>0</v>
      </c>
      <c r="H1749" s="7" t="str">
        <f t="shared" ca="1" si="441"/>
        <v/>
      </c>
      <c r="I1749" s="4" t="str" cm="1">
        <f t="array" aca="1" ref="I1749" ca="1">IFERROR(IF(SUMIFS(Proposed_Direct_Cost,Proposed_Labor_Category,$D1749,Proposed_Company,$C1749,Proposed_MSA_Code,$E1749)=0,"Not Proposed",SUMIFS(Proposed_Direct_Cost,Proposed_Labor_Category,$D1749,Proposed_Company,$C1749,Proposed_MSA_Code,$E1749)),"")</f>
        <v>Not Proposed</v>
      </c>
      <c r="J1749" s="117" cm="1">
        <f t="array" aca="1" ref="J1749" ca="1">SUMIFS(Invoice_Hours,Invoice_Labor_Category,$D1749,Invoice_Company,$C1749,Invoice_MSA_Code,$E1749)</f>
        <v>0</v>
      </c>
      <c r="K1749" s="7" t="str">
        <f t="shared" ca="1" si="442"/>
        <v/>
      </c>
      <c r="L1749" s="222" cm="1">
        <f t="array" aca="1" ref="L1749" ca="1">IFERROR(SUMIFS(Invoice_Direct_Cost,Invoice_Labor_Category,$D1749,Invoice_Company,$C1749,Invoice_MSA_Code,$E1749),"")</f>
        <v>0</v>
      </c>
      <c r="M1749" s="7" t="str">
        <f t="shared" ca="1" si="443"/>
        <v/>
      </c>
      <c r="N1749" s="220" t="str">
        <f t="shared" ca="1" si="448"/>
        <v/>
      </c>
      <c r="O1749" s="7" t="str">
        <f t="shared" ca="1" si="444"/>
        <v/>
      </c>
      <c r="P1749" s="7" t="str">
        <f t="shared" ca="1" si="445"/>
        <v/>
      </c>
      <c r="Q1749" s="7" t="str">
        <f t="shared" ca="1" si="446"/>
        <v/>
      </c>
      <c r="R1749" s="7" t="str">
        <f t="shared" ca="1" si="447"/>
        <v/>
      </c>
      <c r="S1749" s="7" t="str">
        <f t="shared" ca="1" si="434"/>
        <v/>
      </c>
      <c r="T1749" s="7" t="str">
        <f t="shared" ca="1" si="435"/>
        <v/>
      </c>
      <c r="V1749" s="120" cm="1">
        <f t="array" aca="1" ref="V1749" ca="1">SUMIFS(Invoice_Hours,Invoice_Labor_Category,$D1749,Invoice_Company,$C1749,Invoice_MSA_Code,$E1749)</f>
        <v>0</v>
      </c>
      <c r="W1749" s="121" t="str">
        <f t="shared" ca="1" si="436"/>
        <v/>
      </c>
      <c r="X1749" s="151" t="str">
        <f t="shared" ca="1" si="437"/>
        <v/>
      </c>
      <c r="AB1749" t="str">
        <f t="shared" si="438"/>
        <v/>
      </c>
      <c r="AC1749" t="str">
        <f t="shared" si="439"/>
        <v/>
      </c>
      <c r="AD1749" t="str">
        <f t="shared" si="440"/>
        <v/>
      </c>
      <c r="AE1749" s="4" t="str">
        <f t="shared" ca="1" si="433"/>
        <v/>
      </c>
    </row>
    <row r="1750" spans="7:31">
      <c r="G1750" s="117" cm="1">
        <f t="array" aca="1" ref="G1750" ca="1">SUMIFS(Proposed_Hours,Proposed_Labor_Category,$D1750,Proposed_Company,$C1750,Proposed_MSA_Code,$E1750)</f>
        <v>0</v>
      </c>
      <c r="H1750" s="7" t="str">
        <f t="shared" ca="1" si="441"/>
        <v/>
      </c>
      <c r="I1750" s="4" t="str" cm="1">
        <f t="array" aca="1" ref="I1750" ca="1">IFERROR(IF(SUMIFS(Proposed_Direct_Cost,Proposed_Labor_Category,$D1750,Proposed_Company,$C1750,Proposed_MSA_Code,$E1750)=0,"Not Proposed",SUMIFS(Proposed_Direct_Cost,Proposed_Labor_Category,$D1750,Proposed_Company,$C1750,Proposed_MSA_Code,$E1750)),"")</f>
        <v>Not Proposed</v>
      </c>
      <c r="J1750" s="117" cm="1">
        <f t="array" aca="1" ref="J1750" ca="1">SUMIFS(Invoice_Hours,Invoice_Labor_Category,$D1750,Invoice_Company,$C1750,Invoice_MSA_Code,$E1750)</f>
        <v>0</v>
      </c>
      <c r="K1750" s="7" t="str">
        <f t="shared" ca="1" si="442"/>
        <v/>
      </c>
      <c r="L1750" s="222" cm="1">
        <f t="array" aca="1" ref="L1750" ca="1">IFERROR(SUMIFS(Invoice_Direct_Cost,Invoice_Labor_Category,$D1750,Invoice_Company,$C1750,Invoice_MSA_Code,$E1750),"")</f>
        <v>0</v>
      </c>
      <c r="M1750" s="7" t="str">
        <f t="shared" ca="1" si="443"/>
        <v/>
      </c>
      <c r="N1750" s="220" t="str">
        <f t="shared" ca="1" si="448"/>
        <v/>
      </c>
      <c r="O1750" s="7" t="str">
        <f t="shared" ca="1" si="444"/>
        <v/>
      </c>
      <c r="P1750" s="7" t="str">
        <f t="shared" ca="1" si="445"/>
        <v/>
      </c>
      <c r="Q1750" s="7" t="str">
        <f t="shared" ca="1" si="446"/>
        <v/>
      </c>
      <c r="R1750" s="7" t="str">
        <f t="shared" ca="1" si="447"/>
        <v/>
      </c>
      <c r="S1750" s="7" t="str">
        <f t="shared" ca="1" si="434"/>
        <v/>
      </c>
      <c r="T1750" s="7" t="str">
        <f t="shared" ca="1" si="435"/>
        <v/>
      </c>
      <c r="V1750" s="120" cm="1">
        <f t="array" aca="1" ref="V1750" ca="1">SUMIFS(Invoice_Hours,Invoice_Labor_Category,$D1750,Invoice_Company,$C1750,Invoice_MSA_Code,$E1750)</f>
        <v>0</v>
      </c>
      <c r="W1750" s="121" t="str">
        <f t="shared" ca="1" si="436"/>
        <v/>
      </c>
      <c r="X1750" s="152" t="str">
        <f t="shared" ca="1" si="437"/>
        <v/>
      </c>
      <c r="AB1750" t="str">
        <f t="shared" si="438"/>
        <v/>
      </c>
      <c r="AC1750" t="str">
        <f t="shared" si="439"/>
        <v/>
      </c>
      <c r="AD1750" t="str">
        <f t="shared" si="440"/>
        <v/>
      </c>
      <c r="AE1750" s="4" t="str">
        <f t="shared" ca="1" si="433"/>
        <v/>
      </c>
    </row>
    <row r="1751" spans="7:31">
      <c r="G1751" s="117" cm="1">
        <f t="array" aca="1" ref="G1751" ca="1">SUMIFS(Proposed_Hours,Proposed_Labor_Category,$D1751,Proposed_Company,$C1751,Proposed_MSA_Code,$E1751)</f>
        <v>0</v>
      </c>
      <c r="H1751" s="7" t="str">
        <f t="shared" ca="1" si="441"/>
        <v/>
      </c>
      <c r="I1751" s="4" t="str" cm="1">
        <f t="array" aca="1" ref="I1751" ca="1">IFERROR(IF(SUMIFS(Proposed_Direct_Cost,Proposed_Labor_Category,$D1751,Proposed_Company,$C1751,Proposed_MSA_Code,$E1751)=0,"Not Proposed",SUMIFS(Proposed_Direct_Cost,Proposed_Labor_Category,$D1751,Proposed_Company,$C1751,Proposed_MSA_Code,$E1751)),"")</f>
        <v>Not Proposed</v>
      </c>
      <c r="J1751" s="117" cm="1">
        <f t="array" aca="1" ref="J1751" ca="1">SUMIFS(Invoice_Hours,Invoice_Labor_Category,$D1751,Invoice_Company,$C1751,Invoice_MSA_Code,$E1751)</f>
        <v>0</v>
      </c>
      <c r="K1751" s="7" t="str">
        <f t="shared" ca="1" si="442"/>
        <v/>
      </c>
      <c r="L1751" s="222" cm="1">
        <f t="array" aca="1" ref="L1751" ca="1">IFERROR(SUMIFS(Invoice_Direct_Cost,Invoice_Labor_Category,$D1751,Invoice_Company,$C1751,Invoice_MSA_Code,$E1751),"")</f>
        <v>0</v>
      </c>
      <c r="M1751" s="7" t="str">
        <f t="shared" ca="1" si="443"/>
        <v/>
      </c>
      <c r="N1751" s="220" t="str">
        <f t="shared" ca="1" si="448"/>
        <v/>
      </c>
      <c r="O1751" s="7" t="str">
        <f t="shared" ca="1" si="444"/>
        <v/>
      </c>
      <c r="P1751" s="7" t="str">
        <f t="shared" ca="1" si="445"/>
        <v/>
      </c>
      <c r="Q1751" s="7" t="str">
        <f t="shared" ca="1" si="446"/>
        <v/>
      </c>
      <c r="R1751" s="7" t="str">
        <f t="shared" ca="1" si="447"/>
        <v/>
      </c>
      <c r="S1751" s="7" t="str">
        <f t="shared" ca="1" si="434"/>
        <v/>
      </c>
      <c r="T1751" s="7" t="str">
        <f t="shared" ca="1" si="435"/>
        <v/>
      </c>
      <c r="V1751" s="120" cm="1">
        <f t="array" aca="1" ref="V1751" ca="1">SUMIFS(Invoice_Hours,Invoice_Labor_Category,$D1751,Invoice_Company,$C1751,Invoice_MSA_Code,$E1751)</f>
        <v>0</v>
      </c>
      <c r="W1751" s="121" t="str">
        <f t="shared" ca="1" si="436"/>
        <v/>
      </c>
      <c r="X1751" s="151" t="str">
        <f t="shared" ca="1" si="437"/>
        <v/>
      </c>
      <c r="AB1751" t="str">
        <f t="shared" si="438"/>
        <v/>
      </c>
      <c r="AC1751" t="str">
        <f t="shared" si="439"/>
        <v/>
      </c>
      <c r="AD1751" t="str">
        <f t="shared" si="440"/>
        <v/>
      </c>
      <c r="AE1751" s="4" t="str">
        <f t="shared" ca="1" si="433"/>
        <v/>
      </c>
    </row>
    <row r="1752" spans="7:31">
      <c r="G1752" s="117" cm="1">
        <f t="array" aca="1" ref="G1752" ca="1">SUMIFS(Proposed_Hours,Proposed_Labor_Category,$D1752,Proposed_Company,$C1752,Proposed_MSA_Code,$E1752)</f>
        <v>0</v>
      </c>
      <c r="H1752" s="7" t="str">
        <f t="shared" ca="1" si="441"/>
        <v/>
      </c>
      <c r="I1752" s="4" t="str" cm="1">
        <f t="array" aca="1" ref="I1752" ca="1">IFERROR(IF(SUMIFS(Proposed_Direct_Cost,Proposed_Labor_Category,$D1752,Proposed_Company,$C1752,Proposed_MSA_Code,$E1752)=0,"Not Proposed",SUMIFS(Proposed_Direct_Cost,Proposed_Labor_Category,$D1752,Proposed_Company,$C1752,Proposed_MSA_Code,$E1752)),"")</f>
        <v>Not Proposed</v>
      </c>
      <c r="J1752" s="117" cm="1">
        <f t="array" aca="1" ref="J1752" ca="1">SUMIFS(Invoice_Hours,Invoice_Labor_Category,$D1752,Invoice_Company,$C1752,Invoice_MSA_Code,$E1752)</f>
        <v>0</v>
      </c>
      <c r="K1752" s="7" t="str">
        <f t="shared" ca="1" si="442"/>
        <v/>
      </c>
      <c r="L1752" s="222" cm="1">
        <f t="array" aca="1" ref="L1752" ca="1">IFERROR(SUMIFS(Invoice_Direct_Cost,Invoice_Labor_Category,$D1752,Invoice_Company,$C1752,Invoice_MSA_Code,$E1752),"")</f>
        <v>0</v>
      </c>
      <c r="M1752" s="7" t="str">
        <f t="shared" ca="1" si="443"/>
        <v/>
      </c>
      <c r="N1752" s="220" t="str">
        <f t="shared" ca="1" si="448"/>
        <v/>
      </c>
      <c r="O1752" s="7" t="str">
        <f t="shared" ca="1" si="444"/>
        <v/>
      </c>
      <c r="P1752" s="7" t="str">
        <f t="shared" ca="1" si="445"/>
        <v/>
      </c>
      <c r="Q1752" s="7" t="str">
        <f t="shared" ca="1" si="446"/>
        <v/>
      </c>
      <c r="R1752" s="7" t="str">
        <f t="shared" ca="1" si="447"/>
        <v/>
      </c>
      <c r="S1752" s="7" t="str">
        <f t="shared" ca="1" si="434"/>
        <v/>
      </c>
      <c r="T1752" s="7" t="str">
        <f t="shared" ca="1" si="435"/>
        <v/>
      </c>
      <c r="V1752" s="120" cm="1">
        <f t="array" aca="1" ref="V1752" ca="1">SUMIFS(Invoice_Hours,Invoice_Labor_Category,$D1752,Invoice_Company,$C1752,Invoice_MSA_Code,$E1752)</f>
        <v>0</v>
      </c>
      <c r="W1752" s="121" t="str">
        <f t="shared" ca="1" si="436"/>
        <v/>
      </c>
      <c r="X1752" s="152" t="str">
        <f t="shared" ca="1" si="437"/>
        <v/>
      </c>
      <c r="AB1752" t="str">
        <f t="shared" si="438"/>
        <v/>
      </c>
      <c r="AC1752" t="str">
        <f t="shared" si="439"/>
        <v/>
      </c>
      <c r="AD1752" t="str">
        <f t="shared" si="440"/>
        <v/>
      </c>
      <c r="AE1752" s="4" t="str">
        <f t="shared" ca="1" si="433"/>
        <v/>
      </c>
    </row>
    <row r="1753" spans="7:31">
      <c r="G1753" s="117" cm="1">
        <f t="array" aca="1" ref="G1753" ca="1">SUMIFS(Proposed_Hours,Proposed_Labor_Category,$D1753,Proposed_Company,$C1753,Proposed_MSA_Code,$E1753)</f>
        <v>0</v>
      </c>
      <c r="H1753" s="7" t="str">
        <f t="shared" ca="1" si="441"/>
        <v/>
      </c>
      <c r="I1753" s="4" t="str" cm="1">
        <f t="array" aca="1" ref="I1753" ca="1">IFERROR(IF(SUMIFS(Proposed_Direct_Cost,Proposed_Labor_Category,$D1753,Proposed_Company,$C1753,Proposed_MSA_Code,$E1753)=0,"Not Proposed",SUMIFS(Proposed_Direct_Cost,Proposed_Labor_Category,$D1753,Proposed_Company,$C1753,Proposed_MSA_Code,$E1753)),"")</f>
        <v>Not Proposed</v>
      </c>
      <c r="J1753" s="117" cm="1">
        <f t="array" aca="1" ref="J1753" ca="1">SUMIFS(Invoice_Hours,Invoice_Labor_Category,$D1753,Invoice_Company,$C1753,Invoice_MSA_Code,$E1753)</f>
        <v>0</v>
      </c>
      <c r="K1753" s="7" t="str">
        <f t="shared" ca="1" si="442"/>
        <v/>
      </c>
      <c r="L1753" s="222" cm="1">
        <f t="array" aca="1" ref="L1753" ca="1">IFERROR(SUMIFS(Invoice_Direct_Cost,Invoice_Labor_Category,$D1753,Invoice_Company,$C1753,Invoice_MSA_Code,$E1753),"")</f>
        <v>0</v>
      </c>
      <c r="M1753" s="7" t="str">
        <f t="shared" ca="1" si="443"/>
        <v/>
      </c>
      <c r="N1753" s="220" t="str">
        <f t="shared" ca="1" si="448"/>
        <v/>
      </c>
      <c r="O1753" s="7" t="str">
        <f t="shared" ca="1" si="444"/>
        <v/>
      </c>
      <c r="P1753" s="7" t="str">
        <f t="shared" ca="1" si="445"/>
        <v/>
      </c>
      <c r="Q1753" s="7" t="str">
        <f t="shared" ca="1" si="446"/>
        <v/>
      </c>
      <c r="R1753" s="7" t="str">
        <f t="shared" ca="1" si="447"/>
        <v/>
      </c>
      <c r="S1753" s="7" t="str">
        <f t="shared" ca="1" si="434"/>
        <v/>
      </c>
      <c r="T1753" s="7" t="str">
        <f t="shared" ca="1" si="435"/>
        <v/>
      </c>
      <c r="V1753" s="120" cm="1">
        <f t="array" aca="1" ref="V1753" ca="1">SUMIFS(Invoice_Hours,Invoice_Labor_Category,$D1753,Invoice_Company,$C1753,Invoice_MSA_Code,$E1753)</f>
        <v>0</v>
      </c>
      <c r="W1753" s="121" t="str">
        <f t="shared" ca="1" si="436"/>
        <v/>
      </c>
      <c r="X1753" s="151" t="str">
        <f t="shared" ca="1" si="437"/>
        <v/>
      </c>
      <c r="AB1753" t="str">
        <f t="shared" si="438"/>
        <v/>
      </c>
      <c r="AC1753" t="str">
        <f t="shared" si="439"/>
        <v/>
      </c>
      <c r="AD1753" t="str">
        <f t="shared" si="440"/>
        <v/>
      </c>
      <c r="AE1753" s="4" t="str">
        <f t="shared" ca="1" si="433"/>
        <v/>
      </c>
    </row>
    <row r="1754" spans="7:31">
      <c r="G1754" s="117" cm="1">
        <f t="array" aca="1" ref="G1754" ca="1">SUMIFS(Proposed_Hours,Proposed_Labor_Category,$D1754,Proposed_Company,$C1754,Proposed_MSA_Code,$E1754)</f>
        <v>0</v>
      </c>
      <c r="H1754" s="7" t="str">
        <f t="shared" ca="1" si="441"/>
        <v/>
      </c>
      <c r="I1754" s="4" t="str" cm="1">
        <f t="array" aca="1" ref="I1754" ca="1">IFERROR(IF(SUMIFS(Proposed_Direct_Cost,Proposed_Labor_Category,$D1754,Proposed_Company,$C1754,Proposed_MSA_Code,$E1754)=0,"Not Proposed",SUMIFS(Proposed_Direct_Cost,Proposed_Labor_Category,$D1754,Proposed_Company,$C1754,Proposed_MSA_Code,$E1754)),"")</f>
        <v>Not Proposed</v>
      </c>
      <c r="J1754" s="117" cm="1">
        <f t="array" aca="1" ref="J1754" ca="1">SUMIFS(Invoice_Hours,Invoice_Labor_Category,$D1754,Invoice_Company,$C1754,Invoice_MSA_Code,$E1754)</f>
        <v>0</v>
      </c>
      <c r="K1754" s="7" t="str">
        <f t="shared" ca="1" si="442"/>
        <v/>
      </c>
      <c r="L1754" s="222" cm="1">
        <f t="array" aca="1" ref="L1754" ca="1">IFERROR(SUMIFS(Invoice_Direct_Cost,Invoice_Labor_Category,$D1754,Invoice_Company,$C1754,Invoice_MSA_Code,$E1754),"")</f>
        <v>0</v>
      </c>
      <c r="M1754" s="7" t="str">
        <f t="shared" ca="1" si="443"/>
        <v/>
      </c>
      <c r="N1754" s="220" t="str">
        <f t="shared" ca="1" si="448"/>
        <v/>
      </c>
      <c r="O1754" s="7" t="str">
        <f t="shared" ca="1" si="444"/>
        <v/>
      </c>
      <c r="P1754" s="7" t="str">
        <f t="shared" ca="1" si="445"/>
        <v/>
      </c>
      <c r="Q1754" s="7" t="str">
        <f t="shared" ca="1" si="446"/>
        <v/>
      </c>
      <c r="R1754" s="7" t="str">
        <f t="shared" ca="1" si="447"/>
        <v/>
      </c>
      <c r="S1754" s="7" t="str">
        <f t="shared" ca="1" si="434"/>
        <v/>
      </c>
      <c r="T1754" s="7" t="str">
        <f t="shared" ca="1" si="435"/>
        <v/>
      </c>
      <c r="V1754" s="120" cm="1">
        <f t="array" aca="1" ref="V1754" ca="1">SUMIFS(Invoice_Hours,Invoice_Labor_Category,$D1754,Invoice_Company,$C1754,Invoice_MSA_Code,$E1754)</f>
        <v>0</v>
      </c>
      <c r="W1754" s="121" t="str">
        <f t="shared" ca="1" si="436"/>
        <v/>
      </c>
      <c r="X1754" s="152" t="str">
        <f t="shared" ca="1" si="437"/>
        <v/>
      </c>
      <c r="AB1754" t="str">
        <f t="shared" si="438"/>
        <v/>
      </c>
      <c r="AC1754" t="str">
        <f t="shared" si="439"/>
        <v/>
      </c>
      <c r="AD1754" t="str">
        <f t="shared" si="440"/>
        <v/>
      </c>
      <c r="AE1754" s="4" t="str">
        <f t="shared" ca="1" si="433"/>
        <v/>
      </c>
    </row>
    <row r="1755" spans="7:31">
      <c r="G1755" s="117" cm="1">
        <f t="array" aca="1" ref="G1755" ca="1">SUMIFS(Proposed_Hours,Proposed_Labor_Category,$D1755,Proposed_Company,$C1755,Proposed_MSA_Code,$E1755)</f>
        <v>0</v>
      </c>
      <c r="H1755" s="7" t="str">
        <f t="shared" ca="1" si="441"/>
        <v/>
      </c>
      <c r="I1755" s="4" t="str" cm="1">
        <f t="array" aca="1" ref="I1755" ca="1">IFERROR(IF(SUMIFS(Proposed_Direct_Cost,Proposed_Labor_Category,$D1755,Proposed_Company,$C1755,Proposed_MSA_Code,$E1755)=0,"Not Proposed",SUMIFS(Proposed_Direct_Cost,Proposed_Labor_Category,$D1755,Proposed_Company,$C1755,Proposed_MSA_Code,$E1755)),"")</f>
        <v>Not Proposed</v>
      </c>
      <c r="J1755" s="117" cm="1">
        <f t="array" aca="1" ref="J1755" ca="1">SUMIFS(Invoice_Hours,Invoice_Labor_Category,$D1755,Invoice_Company,$C1755,Invoice_MSA_Code,$E1755)</f>
        <v>0</v>
      </c>
      <c r="K1755" s="7" t="str">
        <f t="shared" ca="1" si="442"/>
        <v/>
      </c>
      <c r="L1755" s="222" cm="1">
        <f t="array" aca="1" ref="L1755" ca="1">IFERROR(SUMIFS(Invoice_Direct_Cost,Invoice_Labor_Category,$D1755,Invoice_Company,$C1755,Invoice_MSA_Code,$E1755),"")</f>
        <v>0</v>
      </c>
      <c r="M1755" s="7" t="str">
        <f t="shared" ca="1" si="443"/>
        <v/>
      </c>
      <c r="N1755" s="220" t="str">
        <f t="shared" ca="1" si="448"/>
        <v/>
      </c>
      <c r="O1755" s="7" t="str">
        <f t="shared" ca="1" si="444"/>
        <v/>
      </c>
      <c r="P1755" s="7" t="str">
        <f t="shared" ca="1" si="445"/>
        <v/>
      </c>
      <c r="Q1755" s="7" t="str">
        <f t="shared" ca="1" si="446"/>
        <v/>
      </c>
      <c r="R1755" s="7" t="str">
        <f t="shared" ca="1" si="447"/>
        <v/>
      </c>
      <c r="S1755" s="7" t="str">
        <f t="shared" ca="1" si="434"/>
        <v/>
      </c>
      <c r="T1755" s="7" t="str">
        <f t="shared" ca="1" si="435"/>
        <v/>
      </c>
      <c r="V1755" s="120" cm="1">
        <f t="array" aca="1" ref="V1755" ca="1">SUMIFS(Invoice_Hours,Invoice_Labor_Category,$D1755,Invoice_Company,$C1755,Invoice_MSA_Code,$E1755)</f>
        <v>0</v>
      </c>
      <c r="W1755" s="121" t="str">
        <f t="shared" ca="1" si="436"/>
        <v/>
      </c>
      <c r="X1755" s="151" t="str">
        <f t="shared" ca="1" si="437"/>
        <v/>
      </c>
      <c r="AB1755" t="str">
        <f t="shared" si="438"/>
        <v/>
      </c>
      <c r="AC1755" t="str">
        <f t="shared" si="439"/>
        <v/>
      </c>
      <c r="AD1755" t="str">
        <f t="shared" si="440"/>
        <v/>
      </c>
      <c r="AE1755" s="4" t="str">
        <f t="shared" ca="1" si="433"/>
        <v/>
      </c>
    </row>
    <row r="1756" spans="7:31">
      <c r="G1756" s="117" cm="1">
        <f t="array" aca="1" ref="G1756" ca="1">SUMIFS(Proposed_Hours,Proposed_Labor_Category,$D1756,Proposed_Company,$C1756,Proposed_MSA_Code,$E1756)</f>
        <v>0</v>
      </c>
      <c r="H1756" s="7" t="str">
        <f t="shared" ca="1" si="441"/>
        <v/>
      </c>
      <c r="I1756" s="4" t="str" cm="1">
        <f t="array" aca="1" ref="I1756" ca="1">IFERROR(IF(SUMIFS(Proposed_Direct_Cost,Proposed_Labor_Category,$D1756,Proposed_Company,$C1756,Proposed_MSA_Code,$E1756)=0,"Not Proposed",SUMIFS(Proposed_Direct_Cost,Proposed_Labor_Category,$D1756,Proposed_Company,$C1756,Proposed_MSA_Code,$E1756)),"")</f>
        <v>Not Proposed</v>
      </c>
      <c r="J1756" s="117" cm="1">
        <f t="array" aca="1" ref="J1756" ca="1">SUMIFS(Invoice_Hours,Invoice_Labor_Category,$D1756,Invoice_Company,$C1756,Invoice_MSA_Code,$E1756)</f>
        <v>0</v>
      </c>
      <c r="K1756" s="7" t="str">
        <f t="shared" ca="1" si="442"/>
        <v/>
      </c>
      <c r="L1756" s="222" cm="1">
        <f t="array" aca="1" ref="L1756" ca="1">IFERROR(SUMIFS(Invoice_Direct_Cost,Invoice_Labor_Category,$D1756,Invoice_Company,$C1756,Invoice_MSA_Code,$E1756),"")</f>
        <v>0</v>
      </c>
      <c r="M1756" s="7" t="str">
        <f t="shared" ca="1" si="443"/>
        <v/>
      </c>
      <c r="N1756" s="220" t="str">
        <f t="shared" ca="1" si="448"/>
        <v/>
      </c>
      <c r="O1756" s="7" t="str">
        <f t="shared" ca="1" si="444"/>
        <v/>
      </c>
      <c r="P1756" s="7" t="str">
        <f t="shared" ca="1" si="445"/>
        <v/>
      </c>
      <c r="Q1756" s="7" t="str">
        <f t="shared" ca="1" si="446"/>
        <v/>
      </c>
      <c r="R1756" s="7" t="str">
        <f t="shared" ca="1" si="447"/>
        <v/>
      </c>
      <c r="S1756" s="7" t="str">
        <f t="shared" ca="1" si="434"/>
        <v/>
      </c>
      <c r="T1756" s="7" t="str">
        <f t="shared" ca="1" si="435"/>
        <v/>
      </c>
      <c r="V1756" s="120" cm="1">
        <f t="array" aca="1" ref="V1756" ca="1">SUMIFS(Invoice_Hours,Invoice_Labor_Category,$D1756,Invoice_Company,$C1756,Invoice_MSA_Code,$E1756)</f>
        <v>0</v>
      </c>
      <c r="W1756" s="121" t="str">
        <f t="shared" ca="1" si="436"/>
        <v/>
      </c>
      <c r="X1756" s="152" t="str">
        <f t="shared" ca="1" si="437"/>
        <v/>
      </c>
      <c r="AB1756" t="str">
        <f t="shared" si="438"/>
        <v/>
      </c>
      <c r="AC1756" t="str">
        <f t="shared" si="439"/>
        <v/>
      </c>
      <c r="AD1756" t="str">
        <f t="shared" si="440"/>
        <v/>
      </c>
      <c r="AE1756" s="4" t="str">
        <f t="shared" ca="1" si="433"/>
        <v/>
      </c>
    </row>
    <row r="1757" spans="7:31">
      <c r="G1757" s="117" cm="1">
        <f t="array" aca="1" ref="G1757" ca="1">SUMIFS(Proposed_Hours,Proposed_Labor_Category,$D1757,Proposed_Company,$C1757,Proposed_MSA_Code,$E1757)</f>
        <v>0</v>
      </c>
      <c r="H1757" s="7" t="str">
        <f t="shared" ca="1" si="441"/>
        <v/>
      </c>
      <c r="I1757" s="4" t="str" cm="1">
        <f t="array" aca="1" ref="I1757" ca="1">IFERROR(IF(SUMIFS(Proposed_Direct_Cost,Proposed_Labor_Category,$D1757,Proposed_Company,$C1757,Proposed_MSA_Code,$E1757)=0,"Not Proposed",SUMIFS(Proposed_Direct_Cost,Proposed_Labor_Category,$D1757,Proposed_Company,$C1757,Proposed_MSA_Code,$E1757)),"")</f>
        <v>Not Proposed</v>
      </c>
      <c r="J1757" s="117" cm="1">
        <f t="array" aca="1" ref="J1757" ca="1">SUMIFS(Invoice_Hours,Invoice_Labor_Category,$D1757,Invoice_Company,$C1757,Invoice_MSA_Code,$E1757)</f>
        <v>0</v>
      </c>
      <c r="K1757" s="7" t="str">
        <f t="shared" ca="1" si="442"/>
        <v/>
      </c>
      <c r="L1757" s="222" cm="1">
        <f t="array" aca="1" ref="L1757" ca="1">IFERROR(SUMIFS(Invoice_Direct_Cost,Invoice_Labor_Category,$D1757,Invoice_Company,$C1757,Invoice_MSA_Code,$E1757),"")</f>
        <v>0</v>
      </c>
      <c r="M1757" s="7" t="str">
        <f t="shared" ca="1" si="443"/>
        <v/>
      </c>
      <c r="N1757" s="220" t="str">
        <f t="shared" ca="1" si="448"/>
        <v/>
      </c>
      <c r="O1757" s="7" t="str">
        <f t="shared" ca="1" si="444"/>
        <v/>
      </c>
      <c r="P1757" s="7" t="str">
        <f t="shared" ca="1" si="445"/>
        <v/>
      </c>
      <c r="Q1757" s="7" t="str">
        <f t="shared" ca="1" si="446"/>
        <v/>
      </c>
      <c r="R1757" s="7" t="str">
        <f t="shared" ca="1" si="447"/>
        <v/>
      </c>
      <c r="S1757" s="7" t="str">
        <f t="shared" ca="1" si="434"/>
        <v/>
      </c>
      <c r="T1757" s="7" t="str">
        <f t="shared" ca="1" si="435"/>
        <v/>
      </c>
      <c r="V1757" s="120" cm="1">
        <f t="array" aca="1" ref="V1757" ca="1">SUMIFS(Invoice_Hours,Invoice_Labor_Category,$D1757,Invoice_Company,$C1757,Invoice_MSA_Code,$E1757)</f>
        <v>0</v>
      </c>
      <c r="W1757" s="121" t="str">
        <f t="shared" ca="1" si="436"/>
        <v/>
      </c>
      <c r="X1757" s="151" t="str">
        <f t="shared" ca="1" si="437"/>
        <v/>
      </c>
      <c r="AB1757" t="str">
        <f t="shared" si="438"/>
        <v/>
      </c>
      <c r="AC1757" t="str">
        <f t="shared" si="439"/>
        <v/>
      </c>
      <c r="AD1757" t="str">
        <f t="shared" si="440"/>
        <v/>
      </c>
      <c r="AE1757" s="4" t="str">
        <f t="shared" ca="1" si="433"/>
        <v/>
      </c>
    </row>
    <row r="1758" spans="7:31">
      <c r="G1758" s="117" cm="1">
        <f t="array" aca="1" ref="G1758" ca="1">SUMIFS(Proposed_Hours,Proposed_Labor_Category,$D1758,Proposed_Company,$C1758,Proposed_MSA_Code,$E1758)</f>
        <v>0</v>
      </c>
      <c r="H1758" s="7" t="str">
        <f t="shared" ca="1" si="441"/>
        <v/>
      </c>
      <c r="I1758" s="4" t="str" cm="1">
        <f t="array" aca="1" ref="I1758" ca="1">IFERROR(IF(SUMIFS(Proposed_Direct_Cost,Proposed_Labor_Category,$D1758,Proposed_Company,$C1758,Proposed_MSA_Code,$E1758)=0,"Not Proposed",SUMIFS(Proposed_Direct_Cost,Proposed_Labor_Category,$D1758,Proposed_Company,$C1758,Proposed_MSA_Code,$E1758)),"")</f>
        <v>Not Proposed</v>
      </c>
      <c r="J1758" s="117" cm="1">
        <f t="array" aca="1" ref="J1758" ca="1">SUMIFS(Invoice_Hours,Invoice_Labor_Category,$D1758,Invoice_Company,$C1758,Invoice_MSA_Code,$E1758)</f>
        <v>0</v>
      </c>
      <c r="K1758" s="7" t="str">
        <f t="shared" ca="1" si="442"/>
        <v/>
      </c>
      <c r="L1758" s="222" cm="1">
        <f t="array" aca="1" ref="L1758" ca="1">IFERROR(SUMIFS(Invoice_Direct_Cost,Invoice_Labor_Category,$D1758,Invoice_Company,$C1758,Invoice_MSA_Code,$E1758),"")</f>
        <v>0</v>
      </c>
      <c r="M1758" s="7" t="str">
        <f t="shared" ca="1" si="443"/>
        <v/>
      </c>
      <c r="N1758" s="220" t="str">
        <f t="shared" ca="1" si="448"/>
        <v/>
      </c>
      <c r="O1758" s="7" t="str">
        <f t="shared" ca="1" si="444"/>
        <v/>
      </c>
      <c r="P1758" s="7" t="str">
        <f t="shared" ca="1" si="445"/>
        <v/>
      </c>
      <c r="Q1758" s="7" t="str">
        <f t="shared" ca="1" si="446"/>
        <v/>
      </c>
      <c r="R1758" s="7" t="str">
        <f t="shared" ca="1" si="447"/>
        <v/>
      </c>
      <c r="S1758" s="7" t="str">
        <f t="shared" ca="1" si="434"/>
        <v/>
      </c>
      <c r="T1758" s="7" t="str">
        <f t="shared" ca="1" si="435"/>
        <v/>
      </c>
      <c r="V1758" s="120" cm="1">
        <f t="array" aca="1" ref="V1758" ca="1">SUMIFS(Invoice_Hours,Invoice_Labor_Category,$D1758,Invoice_Company,$C1758,Invoice_MSA_Code,$E1758)</f>
        <v>0</v>
      </c>
      <c r="W1758" s="121" t="str">
        <f t="shared" ca="1" si="436"/>
        <v/>
      </c>
      <c r="X1758" s="152" t="str">
        <f t="shared" ca="1" si="437"/>
        <v/>
      </c>
      <c r="AB1758" t="str">
        <f t="shared" si="438"/>
        <v/>
      </c>
      <c r="AC1758" t="str">
        <f t="shared" si="439"/>
        <v/>
      </c>
      <c r="AD1758" t="str">
        <f t="shared" si="440"/>
        <v/>
      </c>
      <c r="AE1758" s="4" t="str">
        <f t="shared" ref="AE1758:AE1821" ca="1" si="449">X1758</f>
        <v/>
      </c>
    </row>
    <row r="1759" spans="7:31">
      <c r="G1759" s="117" cm="1">
        <f t="array" aca="1" ref="G1759" ca="1">SUMIFS(Proposed_Hours,Proposed_Labor_Category,$D1759,Proposed_Company,$C1759,Proposed_MSA_Code,$E1759)</f>
        <v>0</v>
      </c>
      <c r="H1759" s="7" t="str">
        <f t="shared" ca="1" si="441"/>
        <v/>
      </c>
      <c r="I1759" s="4" t="str" cm="1">
        <f t="array" aca="1" ref="I1759" ca="1">IFERROR(IF(SUMIFS(Proposed_Direct_Cost,Proposed_Labor_Category,$D1759,Proposed_Company,$C1759,Proposed_MSA_Code,$E1759)=0,"Not Proposed",SUMIFS(Proposed_Direct_Cost,Proposed_Labor_Category,$D1759,Proposed_Company,$C1759,Proposed_MSA_Code,$E1759)),"")</f>
        <v>Not Proposed</v>
      </c>
      <c r="J1759" s="117" cm="1">
        <f t="array" aca="1" ref="J1759" ca="1">SUMIFS(Invoice_Hours,Invoice_Labor_Category,$D1759,Invoice_Company,$C1759,Invoice_MSA_Code,$E1759)</f>
        <v>0</v>
      </c>
      <c r="K1759" s="7" t="str">
        <f t="shared" ca="1" si="442"/>
        <v/>
      </c>
      <c r="L1759" s="222" cm="1">
        <f t="array" aca="1" ref="L1759" ca="1">IFERROR(SUMIFS(Invoice_Direct_Cost,Invoice_Labor_Category,$D1759,Invoice_Company,$C1759,Invoice_MSA_Code,$E1759),"")</f>
        <v>0</v>
      </c>
      <c r="M1759" s="7" t="str">
        <f t="shared" ca="1" si="443"/>
        <v/>
      </c>
      <c r="N1759" s="220" t="str">
        <f t="shared" ca="1" si="448"/>
        <v/>
      </c>
      <c r="O1759" s="7" t="str">
        <f t="shared" ca="1" si="444"/>
        <v/>
      </c>
      <c r="P1759" s="7" t="str">
        <f t="shared" ca="1" si="445"/>
        <v/>
      </c>
      <c r="Q1759" s="7" t="str">
        <f t="shared" ca="1" si="446"/>
        <v/>
      </c>
      <c r="R1759" s="7" t="str">
        <f t="shared" ca="1" si="447"/>
        <v/>
      </c>
      <c r="S1759" s="7" t="str">
        <f t="shared" ca="1" si="434"/>
        <v/>
      </c>
      <c r="T1759" s="7" t="str">
        <f t="shared" ca="1" si="435"/>
        <v/>
      </c>
      <c r="V1759" s="120" cm="1">
        <f t="array" aca="1" ref="V1759" ca="1">SUMIFS(Invoice_Hours,Invoice_Labor_Category,$D1759,Invoice_Company,$C1759,Invoice_MSA_Code,$E1759)</f>
        <v>0</v>
      </c>
      <c r="W1759" s="121" t="str">
        <f t="shared" ca="1" si="436"/>
        <v/>
      </c>
      <c r="X1759" s="151" t="str">
        <f t="shared" ca="1" si="437"/>
        <v/>
      </c>
      <c r="AB1759" t="str">
        <f t="shared" si="438"/>
        <v/>
      </c>
      <c r="AC1759" t="str">
        <f t="shared" si="439"/>
        <v/>
      </c>
      <c r="AD1759" t="str">
        <f t="shared" si="440"/>
        <v/>
      </c>
      <c r="AE1759" s="4" t="str">
        <f t="shared" ca="1" si="449"/>
        <v/>
      </c>
    </row>
    <row r="1760" spans="7:31">
      <c r="G1760" s="117" cm="1">
        <f t="array" aca="1" ref="G1760" ca="1">SUMIFS(Proposed_Hours,Proposed_Labor_Category,$D1760,Proposed_Company,$C1760,Proposed_MSA_Code,$E1760)</f>
        <v>0</v>
      </c>
      <c r="H1760" s="7" t="str">
        <f t="shared" ca="1" si="441"/>
        <v/>
      </c>
      <c r="I1760" s="4" t="str" cm="1">
        <f t="array" aca="1" ref="I1760" ca="1">IFERROR(IF(SUMIFS(Proposed_Direct_Cost,Proposed_Labor_Category,$D1760,Proposed_Company,$C1760,Proposed_MSA_Code,$E1760)=0,"Not Proposed",SUMIFS(Proposed_Direct_Cost,Proposed_Labor_Category,$D1760,Proposed_Company,$C1760,Proposed_MSA_Code,$E1760)),"")</f>
        <v>Not Proposed</v>
      </c>
      <c r="J1760" s="117" cm="1">
        <f t="array" aca="1" ref="J1760" ca="1">SUMIFS(Invoice_Hours,Invoice_Labor_Category,$D1760,Invoice_Company,$C1760,Invoice_MSA_Code,$E1760)</f>
        <v>0</v>
      </c>
      <c r="K1760" s="7" t="str">
        <f t="shared" ca="1" si="442"/>
        <v/>
      </c>
      <c r="L1760" s="222" cm="1">
        <f t="array" aca="1" ref="L1760" ca="1">IFERROR(SUMIFS(Invoice_Direct_Cost,Invoice_Labor_Category,$D1760,Invoice_Company,$C1760,Invoice_MSA_Code,$E1760),"")</f>
        <v>0</v>
      </c>
      <c r="M1760" s="7" t="str">
        <f t="shared" ca="1" si="443"/>
        <v/>
      </c>
      <c r="N1760" s="220" t="str">
        <f t="shared" ca="1" si="448"/>
        <v/>
      </c>
      <c r="O1760" s="7" t="str">
        <f t="shared" ca="1" si="444"/>
        <v/>
      </c>
      <c r="P1760" s="7" t="str">
        <f t="shared" ca="1" si="445"/>
        <v/>
      </c>
      <c r="Q1760" s="7" t="str">
        <f t="shared" ca="1" si="446"/>
        <v/>
      </c>
      <c r="R1760" s="7" t="str">
        <f t="shared" ca="1" si="447"/>
        <v/>
      </c>
      <c r="S1760" s="7" t="str">
        <f t="shared" ca="1" si="434"/>
        <v/>
      </c>
      <c r="T1760" s="7" t="str">
        <f t="shared" ca="1" si="435"/>
        <v/>
      </c>
      <c r="V1760" s="120" cm="1">
        <f t="array" aca="1" ref="V1760" ca="1">SUMIFS(Invoice_Hours,Invoice_Labor_Category,$D1760,Invoice_Company,$C1760,Invoice_MSA_Code,$E1760)</f>
        <v>0</v>
      </c>
      <c r="W1760" s="121" t="str">
        <f t="shared" ca="1" si="436"/>
        <v/>
      </c>
      <c r="X1760" s="152" t="str">
        <f t="shared" ca="1" si="437"/>
        <v/>
      </c>
      <c r="AB1760" t="str">
        <f t="shared" si="438"/>
        <v/>
      </c>
      <c r="AC1760" t="str">
        <f t="shared" si="439"/>
        <v/>
      </c>
      <c r="AD1760" t="str">
        <f t="shared" si="440"/>
        <v/>
      </c>
      <c r="AE1760" s="4" t="str">
        <f t="shared" ca="1" si="449"/>
        <v/>
      </c>
    </row>
    <row r="1761" spans="7:31">
      <c r="G1761" s="117" cm="1">
        <f t="array" aca="1" ref="G1761" ca="1">SUMIFS(Proposed_Hours,Proposed_Labor_Category,$D1761,Proposed_Company,$C1761,Proposed_MSA_Code,$E1761)</f>
        <v>0</v>
      </c>
      <c r="H1761" s="7" t="str">
        <f t="shared" ca="1" si="441"/>
        <v/>
      </c>
      <c r="I1761" s="4" t="str" cm="1">
        <f t="array" aca="1" ref="I1761" ca="1">IFERROR(IF(SUMIFS(Proposed_Direct_Cost,Proposed_Labor_Category,$D1761,Proposed_Company,$C1761,Proposed_MSA_Code,$E1761)=0,"Not Proposed",SUMIFS(Proposed_Direct_Cost,Proposed_Labor_Category,$D1761,Proposed_Company,$C1761,Proposed_MSA_Code,$E1761)),"")</f>
        <v>Not Proposed</v>
      </c>
      <c r="J1761" s="117" cm="1">
        <f t="array" aca="1" ref="J1761" ca="1">SUMIFS(Invoice_Hours,Invoice_Labor_Category,$D1761,Invoice_Company,$C1761,Invoice_MSA_Code,$E1761)</f>
        <v>0</v>
      </c>
      <c r="K1761" s="7" t="str">
        <f t="shared" ca="1" si="442"/>
        <v/>
      </c>
      <c r="L1761" s="222" cm="1">
        <f t="array" aca="1" ref="L1761" ca="1">IFERROR(SUMIFS(Invoice_Direct_Cost,Invoice_Labor_Category,$D1761,Invoice_Company,$C1761,Invoice_MSA_Code,$E1761),"")</f>
        <v>0</v>
      </c>
      <c r="M1761" s="7" t="str">
        <f t="shared" ca="1" si="443"/>
        <v/>
      </c>
      <c r="N1761" s="220" t="str">
        <f t="shared" ca="1" si="448"/>
        <v/>
      </c>
      <c r="O1761" s="7" t="str">
        <f t="shared" ca="1" si="444"/>
        <v/>
      </c>
      <c r="P1761" s="7" t="str">
        <f t="shared" ca="1" si="445"/>
        <v/>
      </c>
      <c r="Q1761" s="7" t="str">
        <f t="shared" ca="1" si="446"/>
        <v/>
      </c>
      <c r="R1761" s="7" t="str">
        <f t="shared" ca="1" si="447"/>
        <v/>
      </c>
      <c r="S1761" s="7" t="str">
        <f t="shared" ca="1" si="434"/>
        <v/>
      </c>
      <c r="T1761" s="7" t="str">
        <f t="shared" ca="1" si="435"/>
        <v/>
      </c>
      <c r="V1761" s="120" cm="1">
        <f t="array" aca="1" ref="V1761" ca="1">SUMIFS(Invoice_Hours,Invoice_Labor_Category,$D1761,Invoice_Company,$C1761,Invoice_MSA_Code,$E1761)</f>
        <v>0</v>
      </c>
      <c r="W1761" s="121" t="str">
        <f t="shared" ca="1" si="436"/>
        <v/>
      </c>
      <c r="X1761" s="151" t="str">
        <f t="shared" ca="1" si="437"/>
        <v/>
      </c>
      <c r="AB1761" t="str">
        <f t="shared" si="438"/>
        <v/>
      </c>
      <c r="AC1761" t="str">
        <f t="shared" si="439"/>
        <v/>
      </c>
      <c r="AD1761" t="str">
        <f t="shared" si="440"/>
        <v/>
      </c>
      <c r="AE1761" s="4" t="str">
        <f t="shared" ca="1" si="449"/>
        <v/>
      </c>
    </row>
    <row r="1762" spans="7:31">
      <c r="G1762" s="117" cm="1">
        <f t="array" aca="1" ref="G1762" ca="1">SUMIFS(Proposed_Hours,Proposed_Labor_Category,$D1762,Proposed_Company,$C1762,Proposed_MSA_Code,$E1762)</f>
        <v>0</v>
      </c>
      <c r="H1762" s="7" t="str">
        <f t="shared" ca="1" si="441"/>
        <v/>
      </c>
      <c r="I1762" s="4" t="str" cm="1">
        <f t="array" aca="1" ref="I1762" ca="1">IFERROR(IF(SUMIFS(Proposed_Direct_Cost,Proposed_Labor_Category,$D1762,Proposed_Company,$C1762,Proposed_MSA_Code,$E1762)=0,"Not Proposed",SUMIFS(Proposed_Direct_Cost,Proposed_Labor_Category,$D1762,Proposed_Company,$C1762,Proposed_MSA_Code,$E1762)),"")</f>
        <v>Not Proposed</v>
      </c>
      <c r="J1762" s="117" cm="1">
        <f t="array" aca="1" ref="J1762" ca="1">SUMIFS(Invoice_Hours,Invoice_Labor_Category,$D1762,Invoice_Company,$C1762,Invoice_MSA_Code,$E1762)</f>
        <v>0</v>
      </c>
      <c r="K1762" s="7" t="str">
        <f t="shared" ca="1" si="442"/>
        <v/>
      </c>
      <c r="L1762" s="222" cm="1">
        <f t="array" aca="1" ref="L1762" ca="1">IFERROR(SUMIFS(Invoice_Direct_Cost,Invoice_Labor_Category,$D1762,Invoice_Company,$C1762,Invoice_MSA_Code,$E1762),"")</f>
        <v>0</v>
      </c>
      <c r="M1762" s="7" t="str">
        <f t="shared" ca="1" si="443"/>
        <v/>
      </c>
      <c r="N1762" s="220" t="str">
        <f t="shared" ca="1" si="448"/>
        <v/>
      </c>
      <c r="O1762" s="7" t="str">
        <f t="shared" ca="1" si="444"/>
        <v/>
      </c>
      <c r="P1762" s="7" t="str">
        <f t="shared" ca="1" si="445"/>
        <v/>
      </c>
      <c r="Q1762" s="7" t="str">
        <f t="shared" ca="1" si="446"/>
        <v/>
      </c>
      <c r="R1762" s="7" t="str">
        <f t="shared" ca="1" si="447"/>
        <v/>
      </c>
      <c r="S1762" s="7" t="str">
        <f t="shared" ca="1" si="434"/>
        <v/>
      </c>
      <c r="T1762" s="7" t="str">
        <f t="shared" ca="1" si="435"/>
        <v/>
      </c>
      <c r="V1762" s="120" cm="1">
        <f t="array" aca="1" ref="V1762" ca="1">SUMIFS(Invoice_Hours,Invoice_Labor_Category,$D1762,Invoice_Company,$C1762,Invoice_MSA_Code,$E1762)</f>
        <v>0</v>
      </c>
      <c r="W1762" s="121" t="str">
        <f t="shared" ca="1" si="436"/>
        <v/>
      </c>
      <c r="X1762" s="152" t="str">
        <f t="shared" ca="1" si="437"/>
        <v/>
      </c>
      <c r="AB1762" t="str">
        <f t="shared" si="438"/>
        <v/>
      </c>
      <c r="AC1762" t="str">
        <f t="shared" si="439"/>
        <v/>
      </c>
      <c r="AD1762" t="str">
        <f t="shared" si="440"/>
        <v/>
      </c>
      <c r="AE1762" s="4" t="str">
        <f t="shared" ca="1" si="449"/>
        <v/>
      </c>
    </row>
    <row r="1763" spans="7:31">
      <c r="G1763" s="117" cm="1">
        <f t="array" aca="1" ref="G1763" ca="1">SUMIFS(Proposed_Hours,Proposed_Labor_Category,$D1763,Proposed_Company,$C1763,Proposed_MSA_Code,$E1763)</f>
        <v>0</v>
      </c>
      <c r="H1763" s="7" t="str">
        <f t="shared" ca="1" si="441"/>
        <v/>
      </c>
      <c r="I1763" s="4" t="str" cm="1">
        <f t="array" aca="1" ref="I1763" ca="1">IFERROR(IF(SUMIFS(Proposed_Direct_Cost,Proposed_Labor_Category,$D1763,Proposed_Company,$C1763,Proposed_MSA_Code,$E1763)=0,"Not Proposed",SUMIFS(Proposed_Direct_Cost,Proposed_Labor_Category,$D1763,Proposed_Company,$C1763,Proposed_MSA_Code,$E1763)),"")</f>
        <v>Not Proposed</v>
      </c>
      <c r="J1763" s="117" cm="1">
        <f t="array" aca="1" ref="J1763" ca="1">SUMIFS(Invoice_Hours,Invoice_Labor_Category,$D1763,Invoice_Company,$C1763,Invoice_MSA_Code,$E1763)</f>
        <v>0</v>
      </c>
      <c r="K1763" s="7" t="str">
        <f t="shared" ca="1" si="442"/>
        <v/>
      </c>
      <c r="L1763" s="222" cm="1">
        <f t="array" aca="1" ref="L1763" ca="1">IFERROR(SUMIFS(Invoice_Direct_Cost,Invoice_Labor_Category,$D1763,Invoice_Company,$C1763,Invoice_MSA_Code,$E1763),"")</f>
        <v>0</v>
      </c>
      <c r="M1763" s="7" t="str">
        <f t="shared" ca="1" si="443"/>
        <v/>
      </c>
      <c r="N1763" s="220" t="str">
        <f t="shared" ca="1" si="448"/>
        <v/>
      </c>
      <c r="O1763" s="7" t="str">
        <f t="shared" ca="1" si="444"/>
        <v/>
      </c>
      <c r="P1763" s="7" t="str">
        <f t="shared" ca="1" si="445"/>
        <v/>
      </c>
      <c r="Q1763" s="7" t="str">
        <f t="shared" ca="1" si="446"/>
        <v/>
      </c>
      <c r="R1763" s="7" t="str">
        <f t="shared" ca="1" si="447"/>
        <v/>
      </c>
      <c r="S1763" s="7" t="str">
        <f t="shared" ca="1" si="434"/>
        <v/>
      </c>
      <c r="T1763" s="7" t="str">
        <f t="shared" ca="1" si="435"/>
        <v/>
      </c>
      <c r="V1763" s="120" cm="1">
        <f t="array" aca="1" ref="V1763" ca="1">SUMIFS(Invoice_Hours,Invoice_Labor_Category,$D1763,Invoice_Company,$C1763,Invoice_MSA_Code,$E1763)</f>
        <v>0</v>
      </c>
      <c r="W1763" s="121" t="str">
        <f t="shared" ca="1" si="436"/>
        <v/>
      </c>
      <c r="X1763" s="151" t="str">
        <f t="shared" ca="1" si="437"/>
        <v/>
      </c>
      <c r="AB1763" t="str">
        <f t="shared" si="438"/>
        <v/>
      </c>
      <c r="AC1763" t="str">
        <f t="shared" si="439"/>
        <v/>
      </c>
      <c r="AD1763" t="str">
        <f t="shared" si="440"/>
        <v/>
      </c>
      <c r="AE1763" s="4" t="str">
        <f t="shared" ca="1" si="449"/>
        <v/>
      </c>
    </row>
    <row r="1764" spans="7:31">
      <c r="G1764" s="117" cm="1">
        <f t="array" aca="1" ref="G1764" ca="1">SUMIFS(Proposed_Hours,Proposed_Labor_Category,$D1764,Proposed_Company,$C1764,Proposed_MSA_Code,$E1764)</f>
        <v>0</v>
      </c>
      <c r="H1764" s="7" t="str">
        <f t="shared" ca="1" si="441"/>
        <v/>
      </c>
      <c r="I1764" s="4" t="str" cm="1">
        <f t="array" aca="1" ref="I1764" ca="1">IFERROR(IF(SUMIFS(Proposed_Direct_Cost,Proposed_Labor_Category,$D1764,Proposed_Company,$C1764,Proposed_MSA_Code,$E1764)=0,"Not Proposed",SUMIFS(Proposed_Direct_Cost,Proposed_Labor_Category,$D1764,Proposed_Company,$C1764,Proposed_MSA_Code,$E1764)),"")</f>
        <v>Not Proposed</v>
      </c>
      <c r="J1764" s="117" cm="1">
        <f t="array" aca="1" ref="J1764" ca="1">SUMIFS(Invoice_Hours,Invoice_Labor_Category,$D1764,Invoice_Company,$C1764,Invoice_MSA_Code,$E1764)</f>
        <v>0</v>
      </c>
      <c r="K1764" s="7" t="str">
        <f t="shared" ca="1" si="442"/>
        <v/>
      </c>
      <c r="L1764" s="222" cm="1">
        <f t="array" aca="1" ref="L1764" ca="1">IFERROR(SUMIFS(Invoice_Direct_Cost,Invoice_Labor_Category,$D1764,Invoice_Company,$C1764,Invoice_MSA_Code,$E1764),"")</f>
        <v>0</v>
      </c>
      <c r="M1764" s="7" t="str">
        <f t="shared" ca="1" si="443"/>
        <v/>
      </c>
      <c r="N1764" s="220" t="str">
        <f t="shared" ca="1" si="448"/>
        <v/>
      </c>
      <c r="O1764" s="7" t="str">
        <f t="shared" ca="1" si="444"/>
        <v/>
      </c>
      <c r="P1764" s="7" t="str">
        <f t="shared" ca="1" si="445"/>
        <v/>
      </c>
      <c r="Q1764" s="7" t="str">
        <f t="shared" ca="1" si="446"/>
        <v/>
      </c>
      <c r="R1764" s="7" t="str">
        <f t="shared" ca="1" si="447"/>
        <v/>
      </c>
      <c r="S1764" s="7" t="str">
        <f t="shared" ca="1" si="434"/>
        <v/>
      </c>
      <c r="T1764" s="7" t="str">
        <f t="shared" ca="1" si="435"/>
        <v/>
      </c>
      <c r="V1764" s="120" cm="1">
        <f t="array" aca="1" ref="V1764" ca="1">SUMIFS(Invoice_Hours,Invoice_Labor_Category,$D1764,Invoice_Company,$C1764,Invoice_MSA_Code,$E1764)</f>
        <v>0</v>
      </c>
      <c r="W1764" s="121" t="str">
        <f t="shared" ca="1" si="436"/>
        <v/>
      </c>
      <c r="X1764" s="152" t="str">
        <f t="shared" ca="1" si="437"/>
        <v/>
      </c>
      <c r="AB1764" t="str">
        <f t="shared" si="438"/>
        <v/>
      </c>
      <c r="AC1764" t="str">
        <f t="shared" si="439"/>
        <v/>
      </c>
      <c r="AD1764" t="str">
        <f t="shared" si="440"/>
        <v/>
      </c>
      <c r="AE1764" s="4" t="str">
        <f t="shared" ca="1" si="449"/>
        <v/>
      </c>
    </row>
    <row r="1765" spans="7:31">
      <c r="G1765" s="117" cm="1">
        <f t="array" aca="1" ref="G1765" ca="1">SUMIFS(Proposed_Hours,Proposed_Labor_Category,$D1765,Proposed_Company,$C1765,Proposed_MSA_Code,$E1765)</f>
        <v>0</v>
      </c>
      <c r="H1765" s="7" t="str">
        <f t="shared" ca="1" si="441"/>
        <v/>
      </c>
      <c r="I1765" s="4" t="str" cm="1">
        <f t="array" aca="1" ref="I1765" ca="1">IFERROR(IF(SUMIFS(Proposed_Direct_Cost,Proposed_Labor_Category,$D1765,Proposed_Company,$C1765,Proposed_MSA_Code,$E1765)=0,"Not Proposed",SUMIFS(Proposed_Direct_Cost,Proposed_Labor_Category,$D1765,Proposed_Company,$C1765,Proposed_MSA_Code,$E1765)),"")</f>
        <v>Not Proposed</v>
      </c>
      <c r="J1765" s="117" cm="1">
        <f t="array" aca="1" ref="J1765" ca="1">SUMIFS(Invoice_Hours,Invoice_Labor_Category,$D1765,Invoice_Company,$C1765,Invoice_MSA_Code,$E1765)</f>
        <v>0</v>
      </c>
      <c r="K1765" s="7" t="str">
        <f t="shared" ca="1" si="442"/>
        <v/>
      </c>
      <c r="L1765" s="222" cm="1">
        <f t="array" aca="1" ref="L1765" ca="1">IFERROR(SUMIFS(Invoice_Direct_Cost,Invoice_Labor_Category,$D1765,Invoice_Company,$C1765,Invoice_MSA_Code,$E1765),"")</f>
        <v>0</v>
      </c>
      <c r="M1765" s="7" t="str">
        <f t="shared" ca="1" si="443"/>
        <v/>
      </c>
      <c r="N1765" s="220" t="str">
        <f t="shared" ca="1" si="448"/>
        <v/>
      </c>
      <c r="O1765" s="7" t="str">
        <f t="shared" ca="1" si="444"/>
        <v/>
      </c>
      <c r="P1765" s="7" t="str">
        <f t="shared" ca="1" si="445"/>
        <v/>
      </c>
      <c r="Q1765" s="7" t="str">
        <f t="shared" ca="1" si="446"/>
        <v/>
      </c>
      <c r="R1765" s="7" t="str">
        <f t="shared" ca="1" si="447"/>
        <v/>
      </c>
      <c r="S1765" s="7" t="str">
        <f t="shared" ca="1" si="434"/>
        <v/>
      </c>
      <c r="T1765" s="7" t="str">
        <f t="shared" ca="1" si="435"/>
        <v/>
      </c>
      <c r="V1765" s="120" cm="1">
        <f t="array" aca="1" ref="V1765" ca="1">SUMIFS(Invoice_Hours,Invoice_Labor_Category,$D1765,Invoice_Company,$C1765,Invoice_MSA_Code,$E1765)</f>
        <v>0</v>
      </c>
      <c r="W1765" s="121" t="str">
        <f t="shared" ca="1" si="436"/>
        <v/>
      </c>
      <c r="X1765" s="151" t="str">
        <f t="shared" ca="1" si="437"/>
        <v/>
      </c>
      <c r="AB1765" t="str">
        <f t="shared" si="438"/>
        <v/>
      </c>
      <c r="AC1765" t="str">
        <f t="shared" si="439"/>
        <v/>
      </c>
      <c r="AD1765" t="str">
        <f t="shared" si="440"/>
        <v/>
      </c>
      <c r="AE1765" s="4" t="str">
        <f t="shared" ca="1" si="449"/>
        <v/>
      </c>
    </row>
    <row r="1766" spans="7:31">
      <c r="G1766" s="117" cm="1">
        <f t="array" aca="1" ref="G1766" ca="1">SUMIFS(Proposed_Hours,Proposed_Labor_Category,$D1766,Proposed_Company,$C1766,Proposed_MSA_Code,$E1766)</f>
        <v>0</v>
      </c>
      <c r="H1766" s="7" t="str">
        <f t="shared" ca="1" si="441"/>
        <v/>
      </c>
      <c r="I1766" s="4" t="str" cm="1">
        <f t="array" aca="1" ref="I1766" ca="1">IFERROR(IF(SUMIFS(Proposed_Direct_Cost,Proposed_Labor_Category,$D1766,Proposed_Company,$C1766,Proposed_MSA_Code,$E1766)=0,"Not Proposed",SUMIFS(Proposed_Direct_Cost,Proposed_Labor_Category,$D1766,Proposed_Company,$C1766,Proposed_MSA_Code,$E1766)),"")</f>
        <v>Not Proposed</v>
      </c>
      <c r="J1766" s="117" cm="1">
        <f t="array" aca="1" ref="J1766" ca="1">SUMIFS(Invoice_Hours,Invoice_Labor_Category,$D1766,Invoice_Company,$C1766,Invoice_MSA_Code,$E1766)</f>
        <v>0</v>
      </c>
      <c r="K1766" s="7" t="str">
        <f t="shared" ca="1" si="442"/>
        <v/>
      </c>
      <c r="L1766" s="222" cm="1">
        <f t="array" aca="1" ref="L1766" ca="1">IFERROR(SUMIFS(Invoice_Direct_Cost,Invoice_Labor_Category,$D1766,Invoice_Company,$C1766,Invoice_MSA_Code,$E1766),"")</f>
        <v>0</v>
      </c>
      <c r="M1766" s="7" t="str">
        <f t="shared" ca="1" si="443"/>
        <v/>
      </c>
      <c r="N1766" s="220" t="str">
        <f t="shared" ca="1" si="448"/>
        <v/>
      </c>
      <c r="O1766" s="7" t="str">
        <f t="shared" ca="1" si="444"/>
        <v/>
      </c>
      <c r="P1766" s="7" t="str">
        <f t="shared" ca="1" si="445"/>
        <v/>
      </c>
      <c r="Q1766" s="7" t="str">
        <f t="shared" ca="1" si="446"/>
        <v/>
      </c>
      <c r="R1766" s="7" t="str">
        <f t="shared" ca="1" si="447"/>
        <v/>
      </c>
      <c r="S1766" s="7" t="str">
        <f t="shared" ca="1" si="434"/>
        <v/>
      </c>
      <c r="T1766" s="7" t="str">
        <f t="shared" ca="1" si="435"/>
        <v/>
      </c>
      <c r="V1766" s="120" cm="1">
        <f t="array" aca="1" ref="V1766" ca="1">SUMIFS(Invoice_Hours,Invoice_Labor_Category,$D1766,Invoice_Company,$C1766,Invoice_MSA_Code,$E1766)</f>
        <v>0</v>
      </c>
      <c r="W1766" s="121" t="str">
        <f t="shared" ca="1" si="436"/>
        <v/>
      </c>
      <c r="X1766" s="152" t="str">
        <f t="shared" ca="1" si="437"/>
        <v/>
      </c>
      <c r="AB1766" t="str">
        <f t="shared" si="438"/>
        <v/>
      </c>
      <c r="AC1766" t="str">
        <f t="shared" si="439"/>
        <v/>
      </c>
      <c r="AD1766" t="str">
        <f t="shared" si="440"/>
        <v/>
      </c>
      <c r="AE1766" s="4" t="str">
        <f t="shared" ca="1" si="449"/>
        <v/>
      </c>
    </row>
    <row r="1767" spans="7:31">
      <c r="G1767" s="117" cm="1">
        <f t="array" aca="1" ref="G1767" ca="1">SUMIFS(Proposed_Hours,Proposed_Labor_Category,$D1767,Proposed_Company,$C1767,Proposed_MSA_Code,$E1767)</f>
        <v>0</v>
      </c>
      <c r="H1767" s="7" t="str">
        <f t="shared" ca="1" si="441"/>
        <v/>
      </c>
      <c r="I1767" s="4" t="str" cm="1">
        <f t="array" aca="1" ref="I1767" ca="1">IFERROR(IF(SUMIFS(Proposed_Direct_Cost,Proposed_Labor_Category,$D1767,Proposed_Company,$C1767,Proposed_MSA_Code,$E1767)=0,"Not Proposed",SUMIFS(Proposed_Direct_Cost,Proposed_Labor_Category,$D1767,Proposed_Company,$C1767,Proposed_MSA_Code,$E1767)),"")</f>
        <v>Not Proposed</v>
      </c>
      <c r="J1767" s="117" cm="1">
        <f t="array" aca="1" ref="J1767" ca="1">SUMIFS(Invoice_Hours,Invoice_Labor_Category,$D1767,Invoice_Company,$C1767,Invoice_MSA_Code,$E1767)</f>
        <v>0</v>
      </c>
      <c r="K1767" s="7" t="str">
        <f t="shared" ca="1" si="442"/>
        <v/>
      </c>
      <c r="L1767" s="222" cm="1">
        <f t="array" aca="1" ref="L1767" ca="1">IFERROR(SUMIFS(Invoice_Direct_Cost,Invoice_Labor_Category,$D1767,Invoice_Company,$C1767,Invoice_MSA_Code,$E1767),"")</f>
        <v>0</v>
      </c>
      <c r="M1767" s="7" t="str">
        <f t="shared" ca="1" si="443"/>
        <v/>
      </c>
      <c r="N1767" s="220" t="str">
        <f t="shared" ca="1" si="448"/>
        <v/>
      </c>
      <c r="O1767" s="7" t="str">
        <f t="shared" ca="1" si="444"/>
        <v/>
      </c>
      <c r="P1767" s="7" t="str">
        <f t="shared" ca="1" si="445"/>
        <v/>
      </c>
      <c r="Q1767" s="7" t="str">
        <f t="shared" ca="1" si="446"/>
        <v/>
      </c>
      <c r="R1767" s="7" t="str">
        <f t="shared" ca="1" si="447"/>
        <v/>
      </c>
      <c r="S1767" s="7" t="str">
        <f t="shared" ca="1" si="434"/>
        <v/>
      </c>
      <c r="T1767" s="7" t="str">
        <f t="shared" ca="1" si="435"/>
        <v/>
      </c>
      <c r="V1767" s="120" cm="1">
        <f t="array" aca="1" ref="V1767" ca="1">SUMIFS(Invoice_Hours,Invoice_Labor_Category,$D1767,Invoice_Company,$C1767,Invoice_MSA_Code,$E1767)</f>
        <v>0</v>
      </c>
      <c r="W1767" s="121" t="str">
        <f t="shared" ca="1" si="436"/>
        <v/>
      </c>
      <c r="X1767" s="151" t="str">
        <f t="shared" ca="1" si="437"/>
        <v/>
      </c>
      <c r="AB1767" t="str">
        <f t="shared" si="438"/>
        <v/>
      </c>
      <c r="AC1767" t="str">
        <f t="shared" si="439"/>
        <v/>
      </c>
      <c r="AD1767" t="str">
        <f t="shared" si="440"/>
        <v/>
      </c>
      <c r="AE1767" s="4" t="str">
        <f t="shared" ca="1" si="449"/>
        <v/>
      </c>
    </row>
    <row r="1768" spans="7:31">
      <c r="G1768" s="117" cm="1">
        <f t="array" aca="1" ref="G1768" ca="1">SUMIFS(Proposed_Hours,Proposed_Labor_Category,$D1768,Proposed_Company,$C1768,Proposed_MSA_Code,$E1768)</f>
        <v>0</v>
      </c>
      <c r="H1768" s="7" t="str">
        <f t="shared" ca="1" si="441"/>
        <v/>
      </c>
      <c r="I1768" s="4" t="str" cm="1">
        <f t="array" aca="1" ref="I1768" ca="1">IFERROR(IF(SUMIFS(Proposed_Direct_Cost,Proposed_Labor_Category,$D1768,Proposed_Company,$C1768,Proposed_MSA_Code,$E1768)=0,"Not Proposed",SUMIFS(Proposed_Direct_Cost,Proposed_Labor_Category,$D1768,Proposed_Company,$C1768,Proposed_MSA_Code,$E1768)),"")</f>
        <v>Not Proposed</v>
      </c>
      <c r="J1768" s="117" cm="1">
        <f t="array" aca="1" ref="J1768" ca="1">SUMIFS(Invoice_Hours,Invoice_Labor_Category,$D1768,Invoice_Company,$C1768,Invoice_MSA_Code,$E1768)</f>
        <v>0</v>
      </c>
      <c r="K1768" s="7" t="str">
        <f t="shared" ca="1" si="442"/>
        <v/>
      </c>
      <c r="L1768" s="222" cm="1">
        <f t="array" aca="1" ref="L1768" ca="1">IFERROR(SUMIFS(Invoice_Direct_Cost,Invoice_Labor_Category,$D1768,Invoice_Company,$C1768,Invoice_MSA_Code,$E1768),"")</f>
        <v>0</v>
      </c>
      <c r="M1768" s="7" t="str">
        <f t="shared" ca="1" si="443"/>
        <v/>
      </c>
      <c r="N1768" s="220" t="str">
        <f t="shared" ca="1" si="448"/>
        <v/>
      </c>
      <c r="O1768" s="7" t="str">
        <f t="shared" ca="1" si="444"/>
        <v/>
      </c>
      <c r="P1768" s="7" t="str">
        <f t="shared" ca="1" si="445"/>
        <v/>
      </c>
      <c r="Q1768" s="7" t="str">
        <f t="shared" ca="1" si="446"/>
        <v/>
      </c>
      <c r="R1768" s="7" t="str">
        <f t="shared" ca="1" si="447"/>
        <v/>
      </c>
      <c r="S1768" s="7" t="str">
        <f t="shared" ca="1" si="434"/>
        <v/>
      </c>
      <c r="T1768" s="7" t="str">
        <f t="shared" ca="1" si="435"/>
        <v/>
      </c>
      <c r="V1768" s="120" cm="1">
        <f t="array" aca="1" ref="V1768" ca="1">SUMIFS(Invoice_Hours,Invoice_Labor_Category,$D1768,Invoice_Company,$C1768,Invoice_MSA_Code,$E1768)</f>
        <v>0</v>
      </c>
      <c r="W1768" s="121" t="str">
        <f t="shared" ca="1" si="436"/>
        <v/>
      </c>
      <c r="X1768" s="152" t="str">
        <f t="shared" ca="1" si="437"/>
        <v/>
      </c>
      <c r="AB1768" t="str">
        <f t="shared" si="438"/>
        <v/>
      </c>
      <c r="AC1768" t="str">
        <f t="shared" si="439"/>
        <v/>
      </c>
      <c r="AD1768" t="str">
        <f t="shared" si="440"/>
        <v/>
      </c>
      <c r="AE1768" s="4" t="str">
        <f t="shared" ca="1" si="449"/>
        <v/>
      </c>
    </row>
    <row r="1769" spans="7:31">
      <c r="G1769" s="117" cm="1">
        <f t="array" aca="1" ref="G1769" ca="1">SUMIFS(Proposed_Hours,Proposed_Labor_Category,$D1769,Proposed_Company,$C1769,Proposed_MSA_Code,$E1769)</f>
        <v>0</v>
      </c>
      <c r="H1769" s="7" t="str">
        <f t="shared" ca="1" si="441"/>
        <v/>
      </c>
      <c r="I1769" s="4" t="str" cm="1">
        <f t="array" aca="1" ref="I1769" ca="1">IFERROR(IF(SUMIFS(Proposed_Direct_Cost,Proposed_Labor_Category,$D1769,Proposed_Company,$C1769,Proposed_MSA_Code,$E1769)=0,"Not Proposed",SUMIFS(Proposed_Direct_Cost,Proposed_Labor_Category,$D1769,Proposed_Company,$C1769,Proposed_MSA_Code,$E1769)),"")</f>
        <v>Not Proposed</v>
      </c>
      <c r="J1769" s="117" cm="1">
        <f t="array" aca="1" ref="J1769" ca="1">SUMIFS(Invoice_Hours,Invoice_Labor_Category,$D1769,Invoice_Company,$C1769,Invoice_MSA_Code,$E1769)</f>
        <v>0</v>
      </c>
      <c r="K1769" s="7" t="str">
        <f t="shared" ca="1" si="442"/>
        <v/>
      </c>
      <c r="L1769" s="222" cm="1">
        <f t="array" aca="1" ref="L1769" ca="1">IFERROR(SUMIFS(Invoice_Direct_Cost,Invoice_Labor_Category,$D1769,Invoice_Company,$C1769,Invoice_MSA_Code,$E1769),"")</f>
        <v>0</v>
      </c>
      <c r="M1769" s="7" t="str">
        <f t="shared" ca="1" si="443"/>
        <v/>
      </c>
      <c r="N1769" s="220" t="str">
        <f t="shared" ca="1" si="448"/>
        <v/>
      </c>
      <c r="O1769" s="7" t="str">
        <f t="shared" ca="1" si="444"/>
        <v/>
      </c>
      <c r="P1769" s="7" t="str">
        <f t="shared" ca="1" si="445"/>
        <v/>
      </c>
      <c r="Q1769" s="7" t="str">
        <f t="shared" ca="1" si="446"/>
        <v/>
      </c>
      <c r="R1769" s="7" t="str">
        <f t="shared" ca="1" si="447"/>
        <v/>
      </c>
      <c r="S1769" s="7" t="str">
        <f t="shared" ca="1" si="434"/>
        <v/>
      </c>
      <c r="T1769" s="7" t="str">
        <f t="shared" ca="1" si="435"/>
        <v/>
      </c>
      <c r="V1769" s="120" cm="1">
        <f t="array" aca="1" ref="V1769" ca="1">SUMIFS(Invoice_Hours,Invoice_Labor_Category,$D1769,Invoice_Company,$C1769,Invoice_MSA_Code,$E1769)</f>
        <v>0</v>
      </c>
      <c r="W1769" s="121" t="str">
        <f t="shared" ca="1" si="436"/>
        <v/>
      </c>
      <c r="X1769" s="151" t="str">
        <f t="shared" ca="1" si="437"/>
        <v/>
      </c>
      <c r="AB1769" t="str">
        <f t="shared" si="438"/>
        <v/>
      </c>
      <c r="AC1769" t="str">
        <f t="shared" si="439"/>
        <v/>
      </c>
      <c r="AD1769" t="str">
        <f t="shared" si="440"/>
        <v/>
      </c>
      <c r="AE1769" s="4" t="str">
        <f t="shared" ca="1" si="449"/>
        <v/>
      </c>
    </row>
    <row r="1770" spans="7:31">
      <c r="G1770" s="117" cm="1">
        <f t="array" aca="1" ref="G1770" ca="1">SUMIFS(Proposed_Hours,Proposed_Labor_Category,$D1770,Proposed_Company,$C1770,Proposed_MSA_Code,$E1770)</f>
        <v>0</v>
      </c>
      <c r="H1770" s="7" t="str">
        <f t="shared" ca="1" si="441"/>
        <v/>
      </c>
      <c r="I1770" s="4" t="str" cm="1">
        <f t="array" aca="1" ref="I1770" ca="1">IFERROR(IF(SUMIFS(Proposed_Direct_Cost,Proposed_Labor_Category,$D1770,Proposed_Company,$C1770,Proposed_MSA_Code,$E1770)=0,"Not Proposed",SUMIFS(Proposed_Direct_Cost,Proposed_Labor_Category,$D1770,Proposed_Company,$C1770,Proposed_MSA_Code,$E1770)),"")</f>
        <v>Not Proposed</v>
      </c>
      <c r="J1770" s="117" cm="1">
        <f t="array" aca="1" ref="J1770" ca="1">SUMIFS(Invoice_Hours,Invoice_Labor_Category,$D1770,Invoice_Company,$C1770,Invoice_MSA_Code,$E1770)</f>
        <v>0</v>
      </c>
      <c r="K1770" s="7" t="str">
        <f t="shared" ca="1" si="442"/>
        <v/>
      </c>
      <c r="L1770" s="222" cm="1">
        <f t="array" aca="1" ref="L1770" ca="1">IFERROR(SUMIFS(Invoice_Direct_Cost,Invoice_Labor_Category,$D1770,Invoice_Company,$C1770,Invoice_MSA_Code,$E1770),"")</f>
        <v>0</v>
      </c>
      <c r="M1770" s="7" t="str">
        <f t="shared" ca="1" si="443"/>
        <v/>
      </c>
      <c r="N1770" s="220" t="str">
        <f t="shared" ca="1" si="448"/>
        <v/>
      </c>
      <c r="O1770" s="7" t="str">
        <f t="shared" ca="1" si="444"/>
        <v/>
      </c>
      <c r="P1770" s="7" t="str">
        <f t="shared" ca="1" si="445"/>
        <v/>
      </c>
      <c r="Q1770" s="7" t="str">
        <f t="shared" ca="1" si="446"/>
        <v/>
      </c>
      <c r="R1770" s="7" t="str">
        <f t="shared" ca="1" si="447"/>
        <v/>
      </c>
      <c r="S1770" s="7" t="str">
        <f t="shared" ca="1" si="434"/>
        <v/>
      </c>
      <c r="T1770" s="7" t="str">
        <f t="shared" ca="1" si="435"/>
        <v/>
      </c>
      <c r="V1770" s="120" cm="1">
        <f t="array" aca="1" ref="V1770" ca="1">SUMIFS(Invoice_Hours,Invoice_Labor_Category,$D1770,Invoice_Company,$C1770,Invoice_MSA_Code,$E1770)</f>
        <v>0</v>
      </c>
      <c r="W1770" s="121" t="str">
        <f t="shared" ca="1" si="436"/>
        <v/>
      </c>
      <c r="X1770" s="152" t="str">
        <f t="shared" ca="1" si="437"/>
        <v/>
      </c>
      <c r="AB1770" t="str">
        <f t="shared" si="438"/>
        <v/>
      </c>
      <c r="AC1770" t="str">
        <f t="shared" si="439"/>
        <v/>
      </c>
      <c r="AD1770" t="str">
        <f t="shared" si="440"/>
        <v/>
      </c>
      <c r="AE1770" s="4" t="str">
        <f t="shared" ca="1" si="449"/>
        <v/>
      </c>
    </row>
    <row r="1771" spans="7:31">
      <c r="G1771" s="117" cm="1">
        <f t="array" aca="1" ref="G1771" ca="1">SUMIFS(Proposed_Hours,Proposed_Labor_Category,$D1771,Proposed_Company,$C1771,Proposed_MSA_Code,$E1771)</f>
        <v>0</v>
      </c>
      <c r="H1771" s="7" t="str">
        <f t="shared" ca="1" si="441"/>
        <v/>
      </c>
      <c r="I1771" s="4" t="str" cm="1">
        <f t="array" aca="1" ref="I1771" ca="1">IFERROR(IF(SUMIFS(Proposed_Direct_Cost,Proposed_Labor_Category,$D1771,Proposed_Company,$C1771,Proposed_MSA_Code,$E1771)=0,"Not Proposed",SUMIFS(Proposed_Direct_Cost,Proposed_Labor_Category,$D1771,Proposed_Company,$C1771,Proposed_MSA_Code,$E1771)),"")</f>
        <v>Not Proposed</v>
      </c>
      <c r="J1771" s="117" cm="1">
        <f t="array" aca="1" ref="J1771" ca="1">SUMIFS(Invoice_Hours,Invoice_Labor_Category,$D1771,Invoice_Company,$C1771,Invoice_MSA_Code,$E1771)</f>
        <v>0</v>
      </c>
      <c r="K1771" s="7" t="str">
        <f t="shared" ca="1" si="442"/>
        <v/>
      </c>
      <c r="L1771" s="222" cm="1">
        <f t="array" aca="1" ref="L1771" ca="1">IFERROR(SUMIFS(Invoice_Direct_Cost,Invoice_Labor_Category,$D1771,Invoice_Company,$C1771,Invoice_MSA_Code,$E1771),"")</f>
        <v>0</v>
      </c>
      <c r="M1771" s="7" t="str">
        <f t="shared" ca="1" si="443"/>
        <v/>
      </c>
      <c r="N1771" s="220" t="str">
        <f t="shared" ca="1" si="448"/>
        <v/>
      </c>
      <c r="O1771" s="7" t="str">
        <f t="shared" ca="1" si="444"/>
        <v/>
      </c>
      <c r="P1771" s="7" t="str">
        <f t="shared" ca="1" si="445"/>
        <v/>
      </c>
      <c r="Q1771" s="7" t="str">
        <f t="shared" ca="1" si="446"/>
        <v/>
      </c>
      <c r="R1771" s="7" t="str">
        <f t="shared" ca="1" si="447"/>
        <v/>
      </c>
      <c r="S1771" s="7" t="str">
        <f t="shared" ca="1" si="434"/>
        <v/>
      </c>
      <c r="T1771" s="7" t="str">
        <f t="shared" ca="1" si="435"/>
        <v/>
      </c>
      <c r="V1771" s="120" cm="1">
        <f t="array" aca="1" ref="V1771" ca="1">SUMIFS(Invoice_Hours,Invoice_Labor_Category,$D1771,Invoice_Company,$C1771,Invoice_MSA_Code,$E1771)</f>
        <v>0</v>
      </c>
      <c r="W1771" s="121" t="str">
        <f t="shared" ca="1" si="436"/>
        <v/>
      </c>
      <c r="X1771" s="151" t="str">
        <f t="shared" ca="1" si="437"/>
        <v/>
      </c>
      <c r="AB1771" t="str">
        <f t="shared" si="438"/>
        <v/>
      </c>
      <c r="AC1771" t="str">
        <f t="shared" si="439"/>
        <v/>
      </c>
      <c r="AD1771" t="str">
        <f t="shared" si="440"/>
        <v/>
      </c>
      <c r="AE1771" s="4" t="str">
        <f t="shared" ca="1" si="449"/>
        <v/>
      </c>
    </row>
    <row r="1772" spans="7:31">
      <c r="G1772" s="117" cm="1">
        <f t="array" aca="1" ref="G1772" ca="1">SUMIFS(Proposed_Hours,Proposed_Labor_Category,$D1772,Proposed_Company,$C1772,Proposed_MSA_Code,$E1772)</f>
        <v>0</v>
      </c>
      <c r="H1772" s="7" t="str">
        <f t="shared" ca="1" si="441"/>
        <v/>
      </c>
      <c r="I1772" s="4" t="str" cm="1">
        <f t="array" aca="1" ref="I1772" ca="1">IFERROR(IF(SUMIFS(Proposed_Direct_Cost,Proposed_Labor_Category,$D1772,Proposed_Company,$C1772,Proposed_MSA_Code,$E1772)=0,"Not Proposed",SUMIFS(Proposed_Direct_Cost,Proposed_Labor_Category,$D1772,Proposed_Company,$C1772,Proposed_MSA_Code,$E1772)),"")</f>
        <v>Not Proposed</v>
      </c>
      <c r="J1772" s="117" cm="1">
        <f t="array" aca="1" ref="J1772" ca="1">SUMIFS(Invoice_Hours,Invoice_Labor_Category,$D1772,Invoice_Company,$C1772,Invoice_MSA_Code,$E1772)</f>
        <v>0</v>
      </c>
      <c r="K1772" s="7" t="str">
        <f t="shared" ca="1" si="442"/>
        <v/>
      </c>
      <c r="L1772" s="222" cm="1">
        <f t="array" aca="1" ref="L1772" ca="1">IFERROR(SUMIFS(Invoice_Direct_Cost,Invoice_Labor_Category,$D1772,Invoice_Company,$C1772,Invoice_MSA_Code,$E1772),"")</f>
        <v>0</v>
      </c>
      <c r="M1772" s="7" t="str">
        <f t="shared" ca="1" si="443"/>
        <v/>
      </c>
      <c r="N1772" s="220" t="str">
        <f t="shared" ca="1" si="448"/>
        <v/>
      </c>
      <c r="O1772" s="7" t="str">
        <f t="shared" ca="1" si="444"/>
        <v/>
      </c>
      <c r="P1772" s="7" t="str">
        <f t="shared" ca="1" si="445"/>
        <v/>
      </c>
      <c r="Q1772" s="7" t="str">
        <f t="shared" ca="1" si="446"/>
        <v/>
      </c>
      <c r="R1772" s="7" t="str">
        <f t="shared" ca="1" si="447"/>
        <v/>
      </c>
      <c r="S1772" s="7" t="str">
        <f t="shared" ca="1" si="434"/>
        <v/>
      </c>
      <c r="T1772" s="7" t="str">
        <f t="shared" ca="1" si="435"/>
        <v/>
      </c>
      <c r="V1772" s="120" cm="1">
        <f t="array" aca="1" ref="V1772" ca="1">SUMIFS(Invoice_Hours,Invoice_Labor_Category,$D1772,Invoice_Company,$C1772,Invoice_MSA_Code,$E1772)</f>
        <v>0</v>
      </c>
      <c r="W1772" s="121" t="str">
        <f t="shared" ca="1" si="436"/>
        <v/>
      </c>
      <c r="X1772" s="152" t="str">
        <f t="shared" ca="1" si="437"/>
        <v/>
      </c>
      <c r="AB1772" t="str">
        <f t="shared" si="438"/>
        <v/>
      </c>
      <c r="AC1772" t="str">
        <f t="shared" si="439"/>
        <v/>
      </c>
      <c r="AD1772" t="str">
        <f t="shared" si="440"/>
        <v/>
      </c>
      <c r="AE1772" s="4" t="str">
        <f t="shared" ca="1" si="449"/>
        <v/>
      </c>
    </row>
    <row r="1773" spans="7:31">
      <c r="G1773" s="117" cm="1">
        <f t="array" aca="1" ref="G1773" ca="1">SUMIFS(Proposed_Hours,Proposed_Labor_Category,$D1773,Proposed_Company,$C1773,Proposed_MSA_Code,$E1773)</f>
        <v>0</v>
      </c>
      <c r="H1773" s="7" t="str">
        <f t="shared" ca="1" si="441"/>
        <v/>
      </c>
      <c r="I1773" s="4" t="str" cm="1">
        <f t="array" aca="1" ref="I1773" ca="1">IFERROR(IF(SUMIFS(Proposed_Direct_Cost,Proposed_Labor_Category,$D1773,Proposed_Company,$C1773,Proposed_MSA_Code,$E1773)=0,"Not Proposed",SUMIFS(Proposed_Direct_Cost,Proposed_Labor_Category,$D1773,Proposed_Company,$C1773,Proposed_MSA_Code,$E1773)),"")</f>
        <v>Not Proposed</v>
      </c>
      <c r="J1773" s="117" cm="1">
        <f t="array" aca="1" ref="J1773" ca="1">SUMIFS(Invoice_Hours,Invoice_Labor_Category,$D1773,Invoice_Company,$C1773,Invoice_MSA_Code,$E1773)</f>
        <v>0</v>
      </c>
      <c r="K1773" s="7" t="str">
        <f t="shared" ca="1" si="442"/>
        <v/>
      </c>
      <c r="L1773" s="222" cm="1">
        <f t="array" aca="1" ref="L1773" ca="1">IFERROR(SUMIFS(Invoice_Direct_Cost,Invoice_Labor_Category,$D1773,Invoice_Company,$C1773,Invoice_MSA_Code,$E1773),"")</f>
        <v>0</v>
      </c>
      <c r="M1773" s="7" t="str">
        <f t="shared" ca="1" si="443"/>
        <v/>
      </c>
      <c r="N1773" s="220" t="str">
        <f t="shared" ca="1" si="448"/>
        <v/>
      </c>
      <c r="O1773" s="7" t="str">
        <f t="shared" ca="1" si="444"/>
        <v/>
      </c>
      <c r="P1773" s="7" t="str">
        <f t="shared" ca="1" si="445"/>
        <v/>
      </c>
      <c r="Q1773" s="7" t="str">
        <f t="shared" ca="1" si="446"/>
        <v/>
      </c>
      <c r="R1773" s="7" t="str">
        <f t="shared" ca="1" si="447"/>
        <v/>
      </c>
      <c r="S1773" s="7" t="str">
        <f t="shared" ca="1" si="434"/>
        <v/>
      </c>
      <c r="T1773" s="7" t="str">
        <f t="shared" ca="1" si="435"/>
        <v/>
      </c>
      <c r="V1773" s="120" cm="1">
        <f t="array" aca="1" ref="V1773" ca="1">SUMIFS(Invoice_Hours,Invoice_Labor_Category,$D1773,Invoice_Company,$C1773,Invoice_MSA_Code,$E1773)</f>
        <v>0</v>
      </c>
      <c r="W1773" s="121" t="str">
        <f t="shared" ca="1" si="436"/>
        <v/>
      </c>
      <c r="X1773" s="151" t="str">
        <f t="shared" ca="1" si="437"/>
        <v/>
      </c>
      <c r="AB1773" t="str">
        <f t="shared" si="438"/>
        <v/>
      </c>
      <c r="AC1773" t="str">
        <f t="shared" si="439"/>
        <v/>
      </c>
      <c r="AD1773" t="str">
        <f t="shared" si="440"/>
        <v/>
      </c>
      <c r="AE1773" s="4" t="str">
        <f t="shared" ca="1" si="449"/>
        <v/>
      </c>
    </row>
    <row r="1774" spans="7:31">
      <c r="G1774" s="117" cm="1">
        <f t="array" aca="1" ref="G1774" ca="1">SUMIFS(Proposed_Hours,Proposed_Labor_Category,$D1774,Proposed_Company,$C1774,Proposed_MSA_Code,$E1774)</f>
        <v>0</v>
      </c>
      <c r="H1774" s="7" t="str">
        <f t="shared" ca="1" si="441"/>
        <v/>
      </c>
      <c r="I1774" s="4" t="str" cm="1">
        <f t="array" aca="1" ref="I1774" ca="1">IFERROR(IF(SUMIFS(Proposed_Direct_Cost,Proposed_Labor_Category,$D1774,Proposed_Company,$C1774,Proposed_MSA_Code,$E1774)=0,"Not Proposed",SUMIFS(Proposed_Direct_Cost,Proposed_Labor_Category,$D1774,Proposed_Company,$C1774,Proposed_MSA_Code,$E1774)),"")</f>
        <v>Not Proposed</v>
      </c>
      <c r="J1774" s="117" cm="1">
        <f t="array" aca="1" ref="J1774" ca="1">SUMIFS(Invoice_Hours,Invoice_Labor_Category,$D1774,Invoice_Company,$C1774,Invoice_MSA_Code,$E1774)</f>
        <v>0</v>
      </c>
      <c r="K1774" s="7" t="str">
        <f t="shared" ca="1" si="442"/>
        <v/>
      </c>
      <c r="L1774" s="222" cm="1">
        <f t="array" aca="1" ref="L1774" ca="1">IFERROR(SUMIFS(Invoice_Direct_Cost,Invoice_Labor_Category,$D1774,Invoice_Company,$C1774,Invoice_MSA_Code,$E1774),"")</f>
        <v>0</v>
      </c>
      <c r="M1774" s="7" t="str">
        <f t="shared" ca="1" si="443"/>
        <v/>
      </c>
      <c r="N1774" s="220" t="str">
        <f t="shared" ca="1" si="448"/>
        <v/>
      </c>
      <c r="O1774" s="7" t="str">
        <f t="shared" ca="1" si="444"/>
        <v/>
      </c>
      <c r="P1774" s="7" t="str">
        <f t="shared" ca="1" si="445"/>
        <v/>
      </c>
      <c r="Q1774" s="7" t="str">
        <f t="shared" ca="1" si="446"/>
        <v/>
      </c>
      <c r="R1774" s="7" t="str">
        <f t="shared" ca="1" si="447"/>
        <v/>
      </c>
      <c r="S1774" s="7" t="str">
        <f t="shared" ca="1" si="434"/>
        <v/>
      </c>
      <c r="T1774" s="7" t="str">
        <f t="shared" ca="1" si="435"/>
        <v/>
      </c>
      <c r="V1774" s="120" cm="1">
        <f t="array" aca="1" ref="V1774" ca="1">SUMIFS(Invoice_Hours,Invoice_Labor_Category,$D1774,Invoice_Company,$C1774,Invoice_MSA_Code,$E1774)</f>
        <v>0</v>
      </c>
      <c r="W1774" s="121" t="str">
        <f t="shared" ca="1" si="436"/>
        <v/>
      </c>
      <c r="X1774" s="152" t="str">
        <f t="shared" ca="1" si="437"/>
        <v/>
      </c>
      <c r="AB1774" t="str">
        <f t="shared" si="438"/>
        <v/>
      </c>
      <c r="AC1774" t="str">
        <f t="shared" si="439"/>
        <v/>
      </c>
      <c r="AD1774" t="str">
        <f t="shared" si="440"/>
        <v/>
      </c>
      <c r="AE1774" s="4" t="str">
        <f t="shared" ca="1" si="449"/>
        <v/>
      </c>
    </row>
    <row r="1775" spans="7:31">
      <c r="G1775" s="117" cm="1">
        <f t="array" aca="1" ref="G1775" ca="1">SUMIFS(Proposed_Hours,Proposed_Labor_Category,$D1775,Proposed_Company,$C1775,Proposed_MSA_Code,$E1775)</f>
        <v>0</v>
      </c>
      <c r="H1775" s="7" t="str">
        <f t="shared" ca="1" si="441"/>
        <v/>
      </c>
      <c r="I1775" s="4" t="str" cm="1">
        <f t="array" aca="1" ref="I1775" ca="1">IFERROR(IF(SUMIFS(Proposed_Direct_Cost,Proposed_Labor_Category,$D1775,Proposed_Company,$C1775,Proposed_MSA_Code,$E1775)=0,"Not Proposed",SUMIFS(Proposed_Direct_Cost,Proposed_Labor_Category,$D1775,Proposed_Company,$C1775,Proposed_MSA_Code,$E1775)),"")</f>
        <v>Not Proposed</v>
      </c>
      <c r="J1775" s="117" cm="1">
        <f t="array" aca="1" ref="J1775" ca="1">SUMIFS(Invoice_Hours,Invoice_Labor_Category,$D1775,Invoice_Company,$C1775,Invoice_MSA_Code,$E1775)</f>
        <v>0</v>
      </c>
      <c r="K1775" s="7" t="str">
        <f t="shared" ca="1" si="442"/>
        <v/>
      </c>
      <c r="L1775" s="222" cm="1">
        <f t="array" aca="1" ref="L1775" ca="1">IFERROR(SUMIFS(Invoice_Direct_Cost,Invoice_Labor_Category,$D1775,Invoice_Company,$C1775,Invoice_MSA_Code,$E1775),"")</f>
        <v>0</v>
      </c>
      <c r="M1775" s="7" t="str">
        <f t="shared" ca="1" si="443"/>
        <v/>
      </c>
      <c r="N1775" s="220" t="str">
        <f t="shared" ca="1" si="448"/>
        <v/>
      </c>
      <c r="O1775" s="7" t="str">
        <f t="shared" ca="1" si="444"/>
        <v/>
      </c>
      <c r="P1775" s="7" t="str">
        <f t="shared" ca="1" si="445"/>
        <v/>
      </c>
      <c r="Q1775" s="7" t="str">
        <f t="shared" ca="1" si="446"/>
        <v/>
      </c>
      <c r="R1775" s="7" t="str">
        <f t="shared" ca="1" si="447"/>
        <v/>
      </c>
      <c r="S1775" s="7" t="str">
        <f t="shared" ca="1" si="434"/>
        <v/>
      </c>
      <c r="T1775" s="7" t="str">
        <f t="shared" ca="1" si="435"/>
        <v/>
      </c>
      <c r="V1775" s="120" cm="1">
        <f t="array" aca="1" ref="V1775" ca="1">SUMIFS(Invoice_Hours,Invoice_Labor_Category,$D1775,Invoice_Company,$C1775,Invoice_MSA_Code,$E1775)</f>
        <v>0</v>
      </c>
      <c r="W1775" s="121" t="str">
        <f t="shared" ca="1" si="436"/>
        <v/>
      </c>
      <c r="X1775" s="151" t="str">
        <f t="shared" ca="1" si="437"/>
        <v/>
      </c>
      <c r="AB1775" t="str">
        <f t="shared" si="438"/>
        <v/>
      </c>
      <c r="AC1775" t="str">
        <f t="shared" si="439"/>
        <v/>
      </c>
      <c r="AD1775" t="str">
        <f t="shared" si="440"/>
        <v/>
      </c>
      <c r="AE1775" s="4" t="str">
        <f t="shared" ca="1" si="449"/>
        <v/>
      </c>
    </row>
    <row r="1776" spans="7:31">
      <c r="G1776" s="117" cm="1">
        <f t="array" aca="1" ref="G1776" ca="1">SUMIFS(Proposed_Hours,Proposed_Labor_Category,$D1776,Proposed_Company,$C1776,Proposed_MSA_Code,$E1776)</f>
        <v>0</v>
      </c>
      <c r="H1776" s="7" t="str">
        <f t="shared" ca="1" si="441"/>
        <v/>
      </c>
      <c r="I1776" s="4" t="str" cm="1">
        <f t="array" aca="1" ref="I1776" ca="1">IFERROR(IF(SUMIFS(Proposed_Direct_Cost,Proposed_Labor_Category,$D1776,Proposed_Company,$C1776,Proposed_MSA_Code,$E1776)=0,"Not Proposed",SUMIFS(Proposed_Direct_Cost,Proposed_Labor_Category,$D1776,Proposed_Company,$C1776,Proposed_MSA_Code,$E1776)),"")</f>
        <v>Not Proposed</v>
      </c>
      <c r="J1776" s="117" cm="1">
        <f t="array" aca="1" ref="J1776" ca="1">SUMIFS(Invoice_Hours,Invoice_Labor_Category,$D1776,Invoice_Company,$C1776,Invoice_MSA_Code,$E1776)</f>
        <v>0</v>
      </c>
      <c r="K1776" s="7" t="str">
        <f t="shared" ca="1" si="442"/>
        <v/>
      </c>
      <c r="L1776" s="222" cm="1">
        <f t="array" aca="1" ref="L1776" ca="1">IFERROR(SUMIFS(Invoice_Direct_Cost,Invoice_Labor_Category,$D1776,Invoice_Company,$C1776,Invoice_MSA_Code,$E1776),"")</f>
        <v>0</v>
      </c>
      <c r="M1776" s="7" t="str">
        <f t="shared" ca="1" si="443"/>
        <v/>
      </c>
      <c r="N1776" s="220" t="str">
        <f t="shared" ca="1" si="448"/>
        <v/>
      </c>
      <c r="O1776" s="7" t="str">
        <f t="shared" ca="1" si="444"/>
        <v/>
      </c>
      <c r="P1776" s="7" t="str">
        <f t="shared" ca="1" si="445"/>
        <v/>
      </c>
      <c r="Q1776" s="7" t="str">
        <f t="shared" ca="1" si="446"/>
        <v/>
      </c>
      <c r="R1776" s="7" t="str">
        <f t="shared" ca="1" si="447"/>
        <v/>
      </c>
      <c r="S1776" s="7" t="str">
        <f t="shared" ca="1" si="434"/>
        <v/>
      </c>
      <c r="T1776" s="7" t="str">
        <f t="shared" ca="1" si="435"/>
        <v/>
      </c>
      <c r="V1776" s="120" cm="1">
        <f t="array" aca="1" ref="V1776" ca="1">SUMIFS(Invoice_Hours,Invoice_Labor_Category,$D1776,Invoice_Company,$C1776,Invoice_MSA_Code,$E1776)</f>
        <v>0</v>
      </c>
      <c r="W1776" s="121" t="str">
        <f t="shared" ca="1" si="436"/>
        <v/>
      </c>
      <c r="X1776" s="152" t="str">
        <f t="shared" ca="1" si="437"/>
        <v/>
      </c>
      <c r="AB1776" t="str">
        <f t="shared" si="438"/>
        <v/>
      </c>
      <c r="AC1776" t="str">
        <f t="shared" si="439"/>
        <v/>
      </c>
      <c r="AD1776" t="str">
        <f t="shared" si="440"/>
        <v/>
      </c>
      <c r="AE1776" s="4" t="str">
        <f t="shared" ca="1" si="449"/>
        <v/>
      </c>
    </row>
    <row r="1777" spans="7:31">
      <c r="G1777" s="117" cm="1">
        <f t="array" aca="1" ref="G1777" ca="1">SUMIFS(Proposed_Hours,Proposed_Labor_Category,$D1777,Proposed_Company,$C1777,Proposed_MSA_Code,$E1777)</f>
        <v>0</v>
      </c>
      <c r="H1777" s="7" t="str">
        <f t="shared" ca="1" si="441"/>
        <v/>
      </c>
      <c r="I1777" s="4" t="str" cm="1">
        <f t="array" aca="1" ref="I1777" ca="1">IFERROR(IF(SUMIFS(Proposed_Direct_Cost,Proposed_Labor_Category,$D1777,Proposed_Company,$C1777,Proposed_MSA_Code,$E1777)=0,"Not Proposed",SUMIFS(Proposed_Direct_Cost,Proposed_Labor_Category,$D1777,Proposed_Company,$C1777,Proposed_MSA_Code,$E1777)),"")</f>
        <v>Not Proposed</v>
      </c>
      <c r="J1777" s="117" cm="1">
        <f t="array" aca="1" ref="J1777" ca="1">SUMIFS(Invoice_Hours,Invoice_Labor_Category,$D1777,Invoice_Company,$C1777,Invoice_MSA_Code,$E1777)</f>
        <v>0</v>
      </c>
      <c r="K1777" s="7" t="str">
        <f t="shared" ca="1" si="442"/>
        <v/>
      </c>
      <c r="L1777" s="222" cm="1">
        <f t="array" aca="1" ref="L1777" ca="1">IFERROR(SUMIFS(Invoice_Direct_Cost,Invoice_Labor_Category,$D1777,Invoice_Company,$C1777,Invoice_MSA_Code,$E1777),"")</f>
        <v>0</v>
      </c>
      <c r="M1777" s="7" t="str">
        <f t="shared" ca="1" si="443"/>
        <v/>
      </c>
      <c r="N1777" s="220" t="str">
        <f t="shared" ca="1" si="448"/>
        <v/>
      </c>
      <c r="O1777" s="7" t="str">
        <f t="shared" ca="1" si="444"/>
        <v/>
      </c>
      <c r="P1777" s="7" t="str">
        <f t="shared" ca="1" si="445"/>
        <v/>
      </c>
      <c r="Q1777" s="7" t="str">
        <f t="shared" ca="1" si="446"/>
        <v/>
      </c>
      <c r="R1777" s="7" t="str">
        <f t="shared" ca="1" si="447"/>
        <v/>
      </c>
      <c r="S1777" s="7" t="str">
        <f t="shared" ca="1" si="434"/>
        <v/>
      </c>
      <c r="T1777" s="7" t="str">
        <f t="shared" ca="1" si="435"/>
        <v/>
      </c>
      <c r="V1777" s="120" cm="1">
        <f t="array" aca="1" ref="V1777" ca="1">SUMIFS(Invoice_Hours,Invoice_Labor_Category,$D1777,Invoice_Company,$C1777,Invoice_MSA_Code,$E1777)</f>
        <v>0</v>
      </c>
      <c r="W1777" s="121" t="str">
        <f t="shared" ca="1" si="436"/>
        <v/>
      </c>
      <c r="X1777" s="151" t="str">
        <f t="shared" ca="1" si="437"/>
        <v/>
      </c>
      <c r="AB1777" t="str">
        <f t="shared" si="438"/>
        <v/>
      </c>
      <c r="AC1777" t="str">
        <f t="shared" si="439"/>
        <v/>
      </c>
      <c r="AD1777" t="str">
        <f t="shared" si="440"/>
        <v/>
      </c>
      <c r="AE1777" s="4" t="str">
        <f t="shared" ca="1" si="449"/>
        <v/>
      </c>
    </row>
    <row r="1778" spans="7:31">
      <c r="G1778" s="117" cm="1">
        <f t="array" aca="1" ref="G1778" ca="1">SUMIFS(Proposed_Hours,Proposed_Labor_Category,$D1778,Proposed_Company,$C1778,Proposed_MSA_Code,$E1778)</f>
        <v>0</v>
      </c>
      <c r="H1778" s="7" t="str">
        <f t="shared" ca="1" si="441"/>
        <v/>
      </c>
      <c r="I1778" s="4" t="str" cm="1">
        <f t="array" aca="1" ref="I1778" ca="1">IFERROR(IF(SUMIFS(Proposed_Direct_Cost,Proposed_Labor_Category,$D1778,Proposed_Company,$C1778,Proposed_MSA_Code,$E1778)=0,"Not Proposed",SUMIFS(Proposed_Direct_Cost,Proposed_Labor_Category,$D1778,Proposed_Company,$C1778,Proposed_MSA_Code,$E1778)),"")</f>
        <v>Not Proposed</v>
      </c>
      <c r="J1778" s="117" cm="1">
        <f t="array" aca="1" ref="J1778" ca="1">SUMIFS(Invoice_Hours,Invoice_Labor_Category,$D1778,Invoice_Company,$C1778,Invoice_MSA_Code,$E1778)</f>
        <v>0</v>
      </c>
      <c r="K1778" s="7" t="str">
        <f t="shared" ca="1" si="442"/>
        <v/>
      </c>
      <c r="L1778" s="222" cm="1">
        <f t="array" aca="1" ref="L1778" ca="1">IFERROR(SUMIFS(Invoice_Direct_Cost,Invoice_Labor_Category,$D1778,Invoice_Company,$C1778,Invoice_MSA_Code,$E1778),"")</f>
        <v>0</v>
      </c>
      <c r="M1778" s="7" t="str">
        <f t="shared" ca="1" si="443"/>
        <v/>
      </c>
      <c r="N1778" s="220" t="str">
        <f t="shared" ca="1" si="448"/>
        <v/>
      </c>
      <c r="O1778" s="7" t="str">
        <f t="shared" ca="1" si="444"/>
        <v/>
      </c>
      <c r="P1778" s="7" t="str">
        <f t="shared" ca="1" si="445"/>
        <v/>
      </c>
      <c r="Q1778" s="7" t="str">
        <f t="shared" ca="1" si="446"/>
        <v/>
      </c>
      <c r="R1778" s="7" t="str">
        <f t="shared" ca="1" si="447"/>
        <v/>
      </c>
      <c r="S1778" s="7" t="str">
        <f t="shared" ca="1" si="434"/>
        <v/>
      </c>
      <c r="T1778" s="7" t="str">
        <f t="shared" ca="1" si="435"/>
        <v/>
      </c>
      <c r="V1778" s="120" cm="1">
        <f t="array" aca="1" ref="V1778" ca="1">SUMIFS(Invoice_Hours,Invoice_Labor_Category,$D1778,Invoice_Company,$C1778,Invoice_MSA_Code,$E1778)</f>
        <v>0</v>
      </c>
      <c r="W1778" s="121" t="str">
        <f t="shared" ca="1" si="436"/>
        <v/>
      </c>
      <c r="X1778" s="152" t="str">
        <f t="shared" ca="1" si="437"/>
        <v/>
      </c>
      <c r="AB1778" t="str">
        <f t="shared" si="438"/>
        <v/>
      </c>
      <c r="AC1778" t="str">
        <f t="shared" si="439"/>
        <v/>
      </c>
      <c r="AD1778" t="str">
        <f t="shared" si="440"/>
        <v/>
      </c>
      <c r="AE1778" s="4" t="str">
        <f t="shared" ca="1" si="449"/>
        <v/>
      </c>
    </row>
    <row r="1779" spans="7:31">
      <c r="G1779" s="117" cm="1">
        <f t="array" aca="1" ref="G1779" ca="1">SUMIFS(Proposed_Hours,Proposed_Labor_Category,$D1779,Proposed_Company,$C1779,Proposed_MSA_Code,$E1779)</f>
        <v>0</v>
      </c>
      <c r="H1779" s="7" t="str">
        <f t="shared" ca="1" si="441"/>
        <v/>
      </c>
      <c r="I1779" s="4" t="str" cm="1">
        <f t="array" aca="1" ref="I1779" ca="1">IFERROR(IF(SUMIFS(Proposed_Direct_Cost,Proposed_Labor_Category,$D1779,Proposed_Company,$C1779,Proposed_MSA_Code,$E1779)=0,"Not Proposed",SUMIFS(Proposed_Direct_Cost,Proposed_Labor_Category,$D1779,Proposed_Company,$C1779,Proposed_MSA_Code,$E1779)),"")</f>
        <v>Not Proposed</v>
      </c>
      <c r="J1779" s="117" cm="1">
        <f t="array" aca="1" ref="J1779" ca="1">SUMIFS(Invoice_Hours,Invoice_Labor_Category,$D1779,Invoice_Company,$C1779,Invoice_MSA_Code,$E1779)</f>
        <v>0</v>
      </c>
      <c r="K1779" s="7" t="str">
        <f t="shared" ca="1" si="442"/>
        <v/>
      </c>
      <c r="L1779" s="222" cm="1">
        <f t="array" aca="1" ref="L1779" ca="1">IFERROR(SUMIFS(Invoice_Direct_Cost,Invoice_Labor_Category,$D1779,Invoice_Company,$C1779,Invoice_MSA_Code,$E1779),"")</f>
        <v>0</v>
      </c>
      <c r="M1779" s="7" t="str">
        <f t="shared" ca="1" si="443"/>
        <v/>
      </c>
      <c r="N1779" s="220" t="str">
        <f t="shared" ca="1" si="448"/>
        <v/>
      </c>
      <c r="O1779" s="7" t="str">
        <f t="shared" ca="1" si="444"/>
        <v/>
      </c>
      <c r="P1779" s="7" t="str">
        <f t="shared" ca="1" si="445"/>
        <v/>
      </c>
      <c r="Q1779" s="7" t="str">
        <f t="shared" ca="1" si="446"/>
        <v/>
      </c>
      <c r="R1779" s="7" t="str">
        <f t="shared" ca="1" si="447"/>
        <v/>
      </c>
      <c r="S1779" s="7" t="str">
        <f t="shared" ca="1" si="434"/>
        <v/>
      </c>
      <c r="T1779" s="7" t="str">
        <f t="shared" ca="1" si="435"/>
        <v/>
      </c>
      <c r="V1779" s="120" cm="1">
        <f t="array" aca="1" ref="V1779" ca="1">SUMIFS(Invoice_Hours,Invoice_Labor_Category,$D1779,Invoice_Company,$C1779,Invoice_MSA_Code,$E1779)</f>
        <v>0</v>
      </c>
      <c r="W1779" s="121" t="str">
        <f t="shared" ca="1" si="436"/>
        <v/>
      </c>
      <c r="X1779" s="151" t="str">
        <f t="shared" ca="1" si="437"/>
        <v/>
      </c>
      <c r="AB1779" t="str">
        <f t="shared" si="438"/>
        <v/>
      </c>
      <c r="AC1779" t="str">
        <f t="shared" si="439"/>
        <v/>
      </c>
      <c r="AD1779" t="str">
        <f t="shared" si="440"/>
        <v/>
      </c>
      <c r="AE1779" s="4" t="str">
        <f t="shared" ca="1" si="449"/>
        <v/>
      </c>
    </row>
    <row r="1780" spans="7:31">
      <c r="G1780" s="117" cm="1">
        <f t="array" aca="1" ref="G1780" ca="1">SUMIFS(Proposed_Hours,Proposed_Labor_Category,$D1780,Proposed_Company,$C1780,Proposed_MSA_Code,$E1780)</f>
        <v>0</v>
      </c>
      <c r="H1780" s="7" t="str">
        <f t="shared" ca="1" si="441"/>
        <v/>
      </c>
      <c r="I1780" s="4" t="str" cm="1">
        <f t="array" aca="1" ref="I1780" ca="1">IFERROR(IF(SUMIFS(Proposed_Direct_Cost,Proposed_Labor_Category,$D1780,Proposed_Company,$C1780,Proposed_MSA_Code,$E1780)=0,"Not Proposed",SUMIFS(Proposed_Direct_Cost,Proposed_Labor_Category,$D1780,Proposed_Company,$C1780,Proposed_MSA_Code,$E1780)),"")</f>
        <v>Not Proposed</v>
      </c>
      <c r="J1780" s="117" cm="1">
        <f t="array" aca="1" ref="J1780" ca="1">SUMIFS(Invoice_Hours,Invoice_Labor_Category,$D1780,Invoice_Company,$C1780,Invoice_MSA_Code,$E1780)</f>
        <v>0</v>
      </c>
      <c r="K1780" s="7" t="str">
        <f t="shared" ca="1" si="442"/>
        <v/>
      </c>
      <c r="L1780" s="222" cm="1">
        <f t="array" aca="1" ref="L1780" ca="1">IFERROR(SUMIFS(Invoice_Direct_Cost,Invoice_Labor_Category,$D1780,Invoice_Company,$C1780,Invoice_MSA_Code,$E1780),"")</f>
        <v>0</v>
      </c>
      <c r="M1780" s="7" t="str">
        <f t="shared" ca="1" si="443"/>
        <v/>
      </c>
      <c r="N1780" s="220" t="str">
        <f t="shared" ca="1" si="448"/>
        <v/>
      </c>
      <c r="O1780" s="7" t="str">
        <f t="shared" ca="1" si="444"/>
        <v/>
      </c>
      <c r="P1780" s="7" t="str">
        <f t="shared" ca="1" si="445"/>
        <v/>
      </c>
      <c r="Q1780" s="7" t="str">
        <f t="shared" ca="1" si="446"/>
        <v/>
      </c>
      <c r="R1780" s="7" t="str">
        <f t="shared" ca="1" si="447"/>
        <v/>
      </c>
      <c r="S1780" s="7" t="str">
        <f t="shared" ca="1" si="434"/>
        <v/>
      </c>
      <c r="T1780" s="7" t="str">
        <f t="shared" ca="1" si="435"/>
        <v/>
      </c>
      <c r="V1780" s="120" cm="1">
        <f t="array" aca="1" ref="V1780" ca="1">SUMIFS(Invoice_Hours,Invoice_Labor_Category,$D1780,Invoice_Company,$C1780,Invoice_MSA_Code,$E1780)</f>
        <v>0</v>
      </c>
      <c r="W1780" s="121" t="str">
        <f t="shared" ca="1" si="436"/>
        <v/>
      </c>
      <c r="X1780" s="152" t="str">
        <f t="shared" ca="1" si="437"/>
        <v/>
      </c>
      <c r="AB1780" t="str">
        <f t="shared" si="438"/>
        <v/>
      </c>
      <c r="AC1780" t="str">
        <f t="shared" si="439"/>
        <v/>
      </c>
      <c r="AD1780" t="str">
        <f t="shared" si="440"/>
        <v/>
      </c>
      <c r="AE1780" s="4" t="str">
        <f t="shared" ca="1" si="449"/>
        <v/>
      </c>
    </row>
    <row r="1781" spans="7:31">
      <c r="G1781" s="117" cm="1">
        <f t="array" aca="1" ref="G1781" ca="1">SUMIFS(Proposed_Hours,Proposed_Labor_Category,$D1781,Proposed_Company,$C1781,Proposed_MSA_Code,$E1781)</f>
        <v>0</v>
      </c>
      <c r="H1781" s="7" t="str">
        <f t="shared" ca="1" si="441"/>
        <v/>
      </c>
      <c r="I1781" s="4" t="str" cm="1">
        <f t="array" aca="1" ref="I1781" ca="1">IFERROR(IF(SUMIFS(Proposed_Direct_Cost,Proposed_Labor_Category,$D1781,Proposed_Company,$C1781,Proposed_MSA_Code,$E1781)=0,"Not Proposed",SUMIFS(Proposed_Direct_Cost,Proposed_Labor_Category,$D1781,Proposed_Company,$C1781,Proposed_MSA_Code,$E1781)),"")</f>
        <v>Not Proposed</v>
      </c>
      <c r="J1781" s="117" cm="1">
        <f t="array" aca="1" ref="J1781" ca="1">SUMIFS(Invoice_Hours,Invoice_Labor_Category,$D1781,Invoice_Company,$C1781,Invoice_MSA_Code,$E1781)</f>
        <v>0</v>
      </c>
      <c r="K1781" s="7" t="str">
        <f t="shared" ca="1" si="442"/>
        <v/>
      </c>
      <c r="L1781" s="222" cm="1">
        <f t="array" aca="1" ref="L1781" ca="1">IFERROR(SUMIFS(Invoice_Direct_Cost,Invoice_Labor_Category,$D1781,Invoice_Company,$C1781,Invoice_MSA_Code,$E1781),"")</f>
        <v>0</v>
      </c>
      <c r="M1781" s="7" t="str">
        <f t="shared" ca="1" si="443"/>
        <v/>
      </c>
      <c r="N1781" s="220" t="str">
        <f t="shared" ca="1" si="448"/>
        <v/>
      </c>
      <c r="O1781" s="7" t="str">
        <f t="shared" ca="1" si="444"/>
        <v/>
      </c>
      <c r="P1781" s="7" t="str">
        <f t="shared" ca="1" si="445"/>
        <v/>
      </c>
      <c r="Q1781" s="7" t="str">
        <f t="shared" ca="1" si="446"/>
        <v/>
      </c>
      <c r="R1781" s="7" t="str">
        <f t="shared" ca="1" si="447"/>
        <v/>
      </c>
      <c r="S1781" s="7" t="str">
        <f t="shared" ca="1" si="434"/>
        <v/>
      </c>
      <c r="T1781" s="7" t="str">
        <f t="shared" ca="1" si="435"/>
        <v/>
      </c>
      <c r="V1781" s="120" cm="1">
        <f t="array" aca="1" ref="V1781" ca="1">SUMIFS(Invoice_Hours,Invoice_Labor_Category,$D1781,Invoice_Company,$C1781,Invoice_MSA_Code,$E1781)</f>
        <v>0</v>
      </c>
      <c r="W1781" s="121" t="str">
        <f t="shared" ca="1" si="436"/>
        <v/>
      </c>
      <c r="X1781" s="151" t="str">
        <f t="shared" ca="1" si="437"/>
        <v/>
      </c>
      <c r="AB1781" t="str">
        <f t="shared" si="438"/>
        <v/>
      </c>
      <c r="AC1781" t="str">
        <f t="shared" si="439"/>
        <v/>
      </c>
      <c r="AD1781" t="str">
        <f t="shared" si="440"/>
        <v/>
      </c>
      <c r="AE1781" s="4" t="str">
        <f t="shared" ca="1" si="449"/>
        <v/>
      </c>
    </row>
    <row r="1782" spans="7:31">
      <c r="G1782" s="117" cm="1">
        <f t="array" aca="1" ref="G1782" ca="1">SUMIFS(Proposed_Hours,Proposed_Labor_Category,$D1782,Proposed_Company,$C1782,Proposed_MSA_Code,$E1782)</f>
        <v>0</v>
      </c>
      <c r="H1782" s="7" t="str">
        <f t="shared" ca="1" si="441"/>
        <v/>
      </c>
      <c r="I1782" s="4" t="str" cm="1">
        <f t="array" aca="1" ref="I1782" ca="1">IFERROR(IF(SUMIFS(Proposed_Direct_Cost,Proposed_Labor_Category,$D1782,Proposed_Company,$C1782,Proposed_MSA_Code,$E1782)=0,"Not Proposed",SUMIFS(Proposed_Direct_Cost,Proposed_Labor_Category,$D1782,Proposed_Company,$C1782,Proposed_MSA_Code,$E1782)),"")</f>
        <v>Not Proposed</v>
      </c>
      <c r="J1782" s="117" cm="1">
        <f t="array" aca="1" ref="J1782" ca="1">SUMIFS(Invoice_Hours,Invoice_Labor_Category,$D1782,Invoice_Company,$C1782,Invoice_MSA_Code,$E1782)</f>
        <v>0</v>
      </c>
      <c r="K1782" s="7" t="str">
        <f t="shared" ca="1" si="442"/>
        <v/>
      </c>
      <c r="L1782" s="222" cm="1">
        <f t="array" aca="1" ref="L1782" ca="1">IFERROR(SUMIFS(Invoice_Direct_Cost,Invoice_Labor_Category,$D1782,Invoice_Company,$C1782,Invoice_MSA_Code,$E1782),"")</f>
        <v>0</v>
      </c>
      <c r="M1782" s="7" t="str">
        <f t="shared" ca="1" si="443"/>
        <v/>
      </c>
      <c r="N1782" s="220" t="str">
        <f t="shared" ca="1" si="448"/>
        <v/>
      </c>
      <c r="O1782" s="7" t="str">
        <f t="shared" ca="1" si="444"/>
        <v/>
      </c>
      <c r="P1782" s="7" t="str">
        <f t="shared" ca="1" si="445"/>
        <v/>
      </c>
      <c r="Q1782" s="7" t="str">
        <f t="shared" ca="1" si="446"/>
        <v/>
      </c>
      <c r="R1782" s="7" t="str">
        <f t="shared" ca="1" si="447"/>
        <v/>
      </c>
      <c r="S1782" s="7" t="str">
        <f t="shared" ca="1" si="434"/>
        <v/>
      </c>
      <c r="T1782" s="7" t="str">
        <f t="shared" ca="1" si="435"/>
        <v/>
      </c>
      <c r="V1782" s="120" cm="1">
        <f t="array" aca="1" ref="V1782" ca="1">SUMIFS(Invoice_Hours,Invoice_Labor_Category,$D1782,Invoice_Company,$C1782,Invoice_MSA_Code,$E1782)</f>
        <v>0</v>
      </c>
      <c r="W1782" s="121" t="str">
        <f t="shared" ca="1" si="436"/>
        <v/>
      </c>
      <c r="X1782" s="152" t="str">
        <f t="shared" ca="1" si="437"/>
        <v/>
      </c>
      <c r="AB1782" t="str">
        <f t="shared" si="438"/>
        <v/>
      </c>
      <c r="AC1782" t="str">
        <f t="shared" si="439"/>
        <v/>
      </c>
      <c r="AD1782" t="str">
        <f t="shared" si="440"/>
        <v/>
      </c>
      <c r="AE1782" s="4" t="str">
        <f t="shared" ca="1" si="449"/>
        <v/>
      </c>
    </row>
    <row r="1783" spans="7:31">
      <c r="G1783" s="117" cm="1">
        <f t="array" aca="1" ref="G1783" ca="1">SUMIFS(Proposed_Hours,Proposed_Labor_Category,$D1783,Proposed_Company,$C1783,Proposed_MSA_Code,$E1783)</f>
        <v>0</v>
      </c>
      <c r="H1783" s="7" t="str">
        <f t="shared" ca="1" si="441"/>
        <v/>
      </c>
      <c r="I1783" s="4" t="str" cm="1">
        <f t="array" aca="1" ref="I1783" ca="1">IFERROR(IF(SUMIFS(Proposed_Direct_Cost,Proposed_Labor_Category,$D1783,Proposed_Company,$C1783,Proposed_MSA_Code,$E1783)=0,"Not Proposed",SUMIFS(Proposed_Direct_Cost,Proposed_Labor_Category,$D1783,Proposed_Company,$C1783,Proposed_MSA_Code,$E1783)),"")</f>
        <v>Not Proposed</v>
      </c>
      <c r="J1783" s="117" cm="1">
        <f t="array" aca="1" ref="J1783" ca="1">SUMIFS(Invoice_Hours,Invoice_Labor_Category,$D1783,Invoice_Company,$C1783,Invoice_MSA_Code,$E1783)</f>
        <v>0</v>
      </c>
      <c r="K1783" s="7" t="str">
        <f t="shared" ca="1" si="442"/>
        <v/>
      </c>
      <c r="L1783" s="222" cm="1">
        <f t="array" aca="1" ref="L1783" ca="1">IFERROR(SUMIFS(Invoice_Direct_Cost,Invoice_Labor_Category,$D1783,Invoice_Company,$C1783,Invoice_MSA_Code,$E1783),"")</f>
        <v>0</v>
      </c>
      <c r="M1783" s="7" t="str">
        <f t="shared" ca="1" si="443"/>
        <v/>
      </c>
      <c r="N1783" s="220" t="str">
        <f t="shared" ca="1" si="448"/>
        <v/>
      </c>
      <c r="O1783" s="7" t="str">
        <f t="shared" ca="1" si="444"/>
        <v/>
      </c>
      <c r="P1783" s="7" t="str">
        <f t="shared" ca="1" si="445"/>
        <v/>
      </c>
      <c r="Q1783" s="7" t="str">
        <f t="shared" ca="1" si="446"/>
        <v/>
      </c>
      <c r="R1783" s="7" t="str">
        <f t="shared" ca="1" si="447"/>
        <v/>
      </c>
      <c r="S1783" s="7" t="str">
        <f t="shared" ca="1" si="434"/>
        <v/>
      </c>
      <c r="T1783" s="7" t="str">
        <f t="shared" ca="1" si="435"/>
        <v/>
      </c>
      <c r="V1783" s="120" cm="1">
        <f t="array" aca="1" ref="V1783" ca="1">SUMIFS(Invoice_Hours,Invoice_Labor_Category,$D1783,Invoice_Company,$C1783,Invoice_MSA_Code,$E1783)</f>
        <v>0</v>
      </c>
      <c r="W1783" s="121" t="str">
        <f t="shared" ca="1" si="436"/>
        <v/>
      </c>
      <c r="X1783" s="151" t="str">
        <f t="shared" ca="1" si="437"/>
        <v/>
      </c>
      <c r="AB1783" t="str">
        <f t="shared" si="438"/>
        <v/>
      </c>
      <c r="AC1783" t="str">
        <f t="shared" si="439"/>
        <v/>
      </c>
      <c r="AD1783" t="str">
        <f t="shared" si="440"/>
        <v/>
      </c>
      <c r="AE1783" s="4" t="str">
        <f t="shared" ca="1" si="449"/>
        <v/>
      </c>
    </row>
    <row r="1784" spans="7:31">
      <c r="G1784" s="117" cm="1">
        <f t="array" aca="1" ref="G1784" ca="1">SUMIFS(Proposed_Hours,Proposed_Labor_Category,$D1784,Proposed_Company,$C1784,Proposed_MSA_Code,$E1784)</f>
        <v>0</v>
      </c>
      <c r="H1784" s="7" t="str">
        <f t="shared" ca="1" si="441"/>
        <v/>
      </c>
      <c r="I1784" s="4" t="str" cm="1">
        <f t="array" aca="1" ref="I1784" ca="1">IFERROR(IF(SUMIFS(Proposed_Direct_Cost,Proposed_Labor_Category,$D1784,Proposed_Company,$C1784,Proposed_MSA_Code,$E1784)=0,"Not Proposed",SUMIFS(Proposed_Direct_Cost,Proposed_Labor_Category,$D1784,Proposed_Company,$C1784,Proposed_MSA_Code,$E1784)),"")</f>
        <v>Not Proposed</v>
      </c>
      <c r="J1784" s="117" cm="1">
        <f t="array" aca="1" ref="J1784" ca="1">SUMIFS(Invoice_Hours,Invoice_Labor_Category,$D1784,Invoice_Company,$C1784,Invoice_MSA_Code,$E1784)</f>
        <v>0</v>
      </c>
      <c r="K1784" s="7" t="str">
        <f t="shared" ca="1" si="442"/>
        <v/>
      </c>
      <c r="L1784" s="222" cm="1">
        <f t="array" aca="1" ref="L1784" ca="1">IFERROR(SUMIFS(Invoice_Direct_Cost,Invoice_Labor_Category,$D1784,Invoice_Company,$C1784,Invoice_MSA_Code,$E1784),"")</f>
        <v>0</v>
      </c>
      <c r="M1784" s="7" t="str">
        <f t="shared" ca="1" si="443"/>
        <v/>
      </c>
      <c r="N1784" s="220" t="str">
        <f t="shared" ca="1" si="448"/>
        <v/>
      </c>
      <c r="O1784" s="7" t="str">
        <f t="shared" ca="1" si="444"/>
        <v/>
      </c>
      <c r="P1784" s="7" t="str">
        <f t="shared" ca="1" si="445"/>
        <v/>
      </c>
      <c r="Q1784" s="7" t="str">
        <f t="shared" ca="1" si="446"/>
        <v/>
      </c>
      <c r="R1784" s="7" t="str">
        <f t="shared" ca="1" si="447"/>
        <v/>
      </c>
      <c r="S1784" s="7" t="str">
        <f t="shared" ca="1" si="434"/>
        <v/>
      </c>
      <c r="T1784" s="7" t="str">
        <f t="shared" ca="1" si="435"/>
        <v/>
      </c>
      <c r="V1784" s="120" cm="1">
        <f t="array" aca="1" ref="V1784" ca="1">SUMIFS(Invoice_Hours,Invoice_Labor_Category,$D1784,Invoice_Company,$C1784,Invoice_MSA_Code,$E1784)</f>
        <v>0</v>
      </c>
      <c r="W1784" s="121" t="str">
        <f t="shared" ca="1" si="436"/>
        <v/>
      </c>
      <c r="X1784" s="152" t="str">
        <f t="shared" ca="1" si="437"/>
        <v/>
      </c>
      <c r="AB1784" t="str">
        <f t="shared" si="438"/>
        <v/>
      </c>
      <c r="AC1784" t="str">
        <f t="shared" si="439"/>
        <v/>
      </c>
      <c r="AD1784" t="str">
        <f t="shared" si="440"/>
        <v/>
      </c>
      <c r="AE1784" s="4" t="str">
        <f t="shared" ca="1" si="449"/>
        <v/>
      </c>
    </row>
    <row r="1785" spans="7:31">
      <c r="G1785" s="117" cm="1">
        <f t="array" aca="1" ref="G1785" ca="1">SUMIFS(Proposed_Hours,Proposed_Labor_Category,$D1785,Proposed_Company,$C1785,Proposed_MSA_Code,$E1785)</f>
        <v>0</v>
      </c>
      <c r="H1785" s="7" t="str">
        <f t="shared" ca="1" si="441"/>
        <v/>
      </c>
      <c r="I1785" s="4" t="str" cm="1">
        <f t="array" aca="1" ref="I1785" ca="1">IFERROR(IF(SUMIFS(Proposed_Direct_Cost,Proposed_Labor_Category,$D1785,Proposed_Company,$C1785,Proposed_MSA_Code,$E1785)=0,"Not Proposed",SUMIFS(Proposed_Direct_Cost,Proposed_Labor_Category,$D1785,Proposed_Company,$C1785,Proposed_MSA_Code,$E1785)),"")</f>
        <v>Not Proposed</v>
      </c>
      <c r="J1785" s="117" cm="1">
        <f t="array" aca="1" ref="J1785" ca="1">SUMIFS(Invoice_Hours,Invoice_Labor_Category,$D1785,Invoice_Company,$C1785,Invoice_MSA_Code,$E1785)</f>
        <v>0</v>
      </c>
      <c r="K1785" s="7" t="str">
        <f t="shared" ca="1" si="442"/>
        <v/>
      </c>
      <c r="L1785" s="222" cm="1">
        <f t="array" aca="1" ref="L1785" ca="1">IFERROR(SUMIFS(Invoice_Direct_Cost,Invoice_Labor_Category,$D1785,Invoice_Company,$C1785,Invoice_MSA_Code,$E1785),"")</f>
        <v>0</v>
      </c>
      <c r="M1785" s="7" t="str">
        <f t="shared" ca="1" si="443"/>
        <v/>
      </c>
      <c r="N1785" s="220" t="str">
        <f t="shared" ca="1" si="448"/>
        <v/>
      </c>
      <c r="O1785" s="7" t="str">
        <f t="shared" ca="1" si="444"/>
        <v/>
      </c>
      <c r="P1785" s="7" t="str">
        <f t="shared" ca="1" si="445"/>
        <v/>
      </c>
      <c r="Q1785" s="7" t="str">
        <f t="shared" ca="1" si="446"/>
        <v/>
      </c>
      <c r="R1785" s="7" t="str">
        <f t="shared" ca="1" si="447"/>
        <v/>
      </c>
      <c r="S1785" s="7" t="str">
        <f t="shared" ca="1" si="434"/>
        <v/>
      </c>
      <c r="T1785" s="7" t="str">
        <f t="shared" ca="1" si="435"/>
        <v/>
      </c>
      <c r="V1785" s="120" cm="1">
        <f t="array" aca="1" ref="V1785" ca="1">SUMIFS(Invoice_Hours,Invoice_Labor_Category,$D1785,Invoice_Company,$C1785,Invoice_MSA_Code,$E1785)</f>
        <v>0</v>
      </c>
      <c r="W1785" s="121" t="str">
        <f t="shared" ca="1" si="436"/>
        <v/>
      </c>
      <c r="X1785" s="151" t="str">
        <f t="shared" ca="1" si="437"/>
        <v/>
      </c>
      <c r="AB1785" t="str">
        <f t="shared" si="438"/>
        <v/>
      </c>
      <c r="AC1785" t="str">
        <f t="shared" si="439"/>
        <v/>
      </c>
      <c r="AD1785" t="str">
        <f t="shared" si="440"/>
        <v/>
      </c>
      <c r="AE1785" s="4" t="str">
        <f t="shared" ca="1" si="449"/>
        <v/>
      </c>
    </row>
    <row r="1786" spans="7:31">
      <c r="G1786" s="117" cm="1">
        <f t="array" aca="1" ref="G1786" ca="1">SUMIFS(Proposed_Hours,Proposed_Labor_Category,$D1786,Proposed_Company,$C1786,Proposed_MSA_Code,$E1786)</f>
        <v>0</v>
      </c>
      <c r="H1786" s="7" t="str">
        <f t="shared" ca="1" si="441"/>
        <v/>
      </c>
      <c r="I1786" s="4" t="str" cm="1">
        <f t="array" aca="1" ref="I1786" ca="1">IFERROR(IF(SUMIFS(Proposed_Direct_Cost,Proposed_Labor_Category,$D1786,Proposed_Company,$C1786,Proposed_MSA_Code,$E1786)=0,"Not Proposed",SUMIFS(Proposed_Direct_Cost,Proposed_Labor_Category,$D1786,Proposed_Company,$C1786,Proposed_MSA_Code,$E1786)),"")</f>
        <v>Not Proposed</v>
      </c>
      <c r="J1786" s="117" cm="1">
        <f t="array" aca="1" ref="J1786" ca="1">SUMIFS(Invoice_Hours,Invoice_Labor_Category,$D1786,Invoice_Company,$C1786,Invoice_MSA_Code,$E1786)</f>
        <v>0</v>
      </c>
      <c r="K1786" s="7" t="str">
        <f t="shared" ca="1" si="442"/>
        <v/>
      </c>
      <c r="L1786" s="222" cm="1">
        <f t="array" aca="1" ref="L1786" ca="1">IFERROR(SUMIFS(Invoice_Direct_Cost,Invoice_Labor_Category,$D1786,Invoice_Company,$C1786,Invoice_MSA_Code,$E1786),"")</f>
        <v>0</v>
      </c>
      <c r="M1786" s="7" t="str">
        <f t="shared" ca="1" si="443"/>
        <v/>
      </c>
      <c r="N1786" s="220" t="str">
        <f t="shared" ca="1" si="448"/>
        <v/>
      </c>
      <c r="O1786" s="7" t="str">
        <f t="shared" ca="1" si="444"/>
        <v/>
      </c>
      <c r="P1786" s="7" t="str">
        <f t="shared" ca="1" si="445"/>
        <v/>
      </c>
      <c r="Q1786" s="7" t="str">
        <f t="shared" ca="1" si="446"/>
        <v/>
      </c>
      <c r="R1786" s="7" t="str">
        <f t="shared" ca="1" si="447"/>
        <v/>
      </c>
      <c r="S1786" s="7" t="str">
        <f t="shared" ca="1" si="434"/>
        <v/>
      </c>
      <c r="T1786" s="7" t="str">
        <f t="shared" ca="1" si="435"/>
        <v/>
      </c>
      <c r="V1786" s="120" cm="1">
        <f t="array" aca="1" ref="V1786" ca="1">SUMIFS(Invoice_Hours,Invoice_Labor_Category,$D1786,Invoice_Company,$C1786,Invoice_MSA_Code,$E1786)</f>
        <v>0</v>
      </c>
      <c r="W1786" s="121" t="str">
        <f t="shared" ca="1" si="436"/>
        <v/>
      </c>
      <c r="X1786" s="152" t="str">
        <f t="shared" ca="1" si="437"/>
        <v/>
      </c>
      <c r="AB1786" t="str">
        <f t="shared" si="438"/>
        <v/>
      </c>
      <c r="AC1786" t="str">
        <f t="shared" si="439"/>
        <v/>
      </c>
      <c r="AD1786" t="str">
        <f t="shared" si="440"/>
        <v/>
      </c>
      <c r="AE1786" s="4" t="str">
        <f t="shared" ca="1" si="449"/>
        <v/>
      </c>
    </row>
    <row r="1787" spans="7:31">
      <c r="G1787" s="117" cm="1">
        <f t="array" aca="1" ref="G1787" ca="1">SUMIFS(Proposed_Hours,Proposed_Labor_Category,$D1787,Proposed_Company,$C1787,Proposed_MSA_Code,$E1787)</f>
        <v>0</v>
      </c>
      <c r="H1787" s="7" t="str">
        <f t="shared" ca="1" si="441"/>
        <v/>
      </c>
      <c r="I1787" s="4" t="str" cm="1">
        <f t="array" aca="1" ref="I1787" ca="1">IFERROR(IF(SUMIFS(Proposed_Direct_Cost,Proposed_Labor_Category,$D1787,Proposed_Company,$C1787,Proposed_MSA_Code,$E1787)=0,"Not Proposed",SUMIFS(Proposed_Direct_Cost,Proposed_Labor_Category,$D1787,Proposed_Company,$C1787,Proposed_MSA_Code,$E1787)),"")</f>
        <v>Not Proposed</v>
      </c>
      <c r="J1787" s="117" cm="1">
        <f t="array" aca="1" ref="J1787" ca="1">SUMIFS(Invoice_Hours,Invoice_Labor_Category,$D1787,Invoice_Company,$C1787,Invoice_MSA_Code,$E1787)</f>
        <v>0</v>
      </c>
      <c r="K1787" s="7" t="str">
        <f t="shared" ca="1" si="442"/>
        <v/>
      </c>
      <c r="L1787" s="222" cm="1">
        <f t="array" aca="1" ref="L1787" ca="1">IFERROR(SUMIFS(Invoice_Direct_Cost,Invoice_Labor_Category,$D1787,Invoice_Company,$C1787,Invoice_MSA_Code,$E1787),"")</f>
        <v>0</v>
      </c>
      <c r="M1787" s="7" t="str">
        <f t="shared" ca="1" si="443"/>
        <v/>
      </c>
      <c r="N1787" s="220" t="str">
        <f t="shared" ca="1" si="448"/>
        <v/>
      </c>
      <c r="O1787" s="7" t="str">
        <f t="shared" ca="1" si="444"/>
        <v/>
      </c>
      <c r="P1787" s="7" t="str">
        <f t="shared" ca="1" si="445"/>
        <v/>
      </c>
      <c r="Q1787" s="7" t="str">
        <f t="shared" ca="1" si="446"/>
        <v/>
      </c>
      <c r="R1787" s="7" t="str">
        <f t="shared" ca="1" si="447"/>
        <v/>
      </c>
      <c r="S1787" s="7" t="str">
        <f t="shared" ca="1" si="434"/>
        <v/>
      </c>
      <c r="T1787" s="7" t="str">
        <f t="shared" ca="1" si="435"/>
        <v/>
      </c>
      <c r="V1787" s="120" cm="1">
        <f t="array" aca="1" ref="V1787" ca="1">SUMIFS(Invoice_Hours,Invoice_Labor_Category,$D1787,Invoice_Company,$C1787,Invoice_MSA_Code,$E1787)</f>
        <v>0</v>
      </c>
      <c r="W1787" s="121" t="str">
        <f t="shared" ca="1" si="436"/>
        <v/>
      </c>
      <c r="X1787" s="151" t="str">
        <f t="shared" ca="1" si="437"/>
        <v/>
      </c>
      <c r="AB1787" t="str">
        <f t="shared" si="438"/>
        <v/>
      </c>
      <c r="AC1787" t="str">
        <f t="shared" si="439"/>
        <v/>
      </c>
      <c r="AD1787" t="str">
        <f t="shared" si="440"/>
        <v/>
      </c>
      <c r="AE1787" s="4" t="str">
        <f t="shared" ca="1" si="449"/>
        <v/>
      </c>
    </row>
    <row r="1788" spans="7:31">
      <c r="G1788" s="117" cm="1">
        <f t="array" aca="1" ref="G1788" ca="1">SUMIFS(Proposed_Hours,Proposed_Labor_Category,$D1788,Proposed_Company,$C1788,Proposed_MSA_Code,$E1788)</f>
        <v>0</v>
      </c>
      <c r="H1788" s="7" t="str">
        <f t="shared" ca="1" si="441"/>
        <v/>
      </c>
      <c r="I1788" s="4" t="str" cm="1">
        <f t="array" aca="1" ref="I1788" ca="1">IFERROR(IF(SUMIFS(Proposed_Direct_Cost,Proposed_Labor_Category,$D1788,Proposed_Company,$C1788,Proposed_MSA_Code,$E1788)=0,"Not Proposed",SUMIFS(Proposed_Direct_Cost,Proposed_Labor_Category,$D1788,Proposed_Company,$C1788,Proposed_MSA_Code,$E1788)),"")</f>
        <v>Not Proposed</v>
      </c>
      <c r="J1788" s="117" cm="1">
        <f t="array" aca="1" ref="J1788" ca="1">SUMIFS(Invoice_Hours,Invoice_Labor_Category,$D1788,Invoice_Company,$C1788,Invoice_MSA_Code,$E1788)</f>
        <v>0</v>
      </c>
      <c r="K1788" s="7" t="str">
        <f t="shared" ca="1" si="442"/>
        <v/>
      </c>
      <c r="L1788" s="222" cm="1">
        <f t="array" aca="1" ref="L1788" ca="1">IFERROR(SUMIFS(Invoice_Direct_Cost,Invoice_Labor_Category,$D1788,Invoice_Company,$C1788,Invoice_MSA_Code,$E1788),"")</f>
        <v>0</v>
      </c>
      <c r="M1788" s="7" t="str">
        <f t="shared" ca="1" si="443"/>
        <v/>
      </c>
      <c r="N1788" s="220" t="str">
        <f t="shared" ca="1" si="448"/>
        <v/>
      </c>
      <c r="O1788" s="7" t="str">
        <f t="shared" ca="1" si="444"/>
        <v/>
      </c>
      <c r="P1788" s="7" t="str">
        <f t="shared" ca="1" si="445"/>
        <v/>
      </c>
      <c r="Q1788" s="7" t="str">
        <f t="shared" ca="1" si="446"/>
        <v/>
      </c>
      <c r="R1788" s="7" t="str">
        <f t="shared" ca="1" si="447"/>
        <v/>
      </c>
      <c r="S1788" s="7" t="str">
        <f t="shared" ca="1" si="434"/>
        <v/>
      </c>
      <c r="T1788" s="7" t="str">
        <f t="shared" ca="1" si="435"/>
        <v/>
      </c>
      <c r="V1788" s="120" cm="1">
        <f t="array" aca="1" ref="V1788" ca="1">SUMIFS(Invoice_Hours,Invoice_Labor_Category,$D1788,Invoice_Company,$C1788,Invoice_MSA_Code,$E1788)</f>
        <v>0</v>
      </c>
      <c r="W1788" s="121" t="str">
        <f t="shared" ca="1" si="436"/>
        <v/>
      </c>
      <c r="X1788" s="152" t="str">
        <f t="shared" ca="1" si="437"/>
        <v/>
      </c>
      <c r="AB1788" t="str">
        <f t="shared" si="438"/>
        <v/>
      </c>
      <c r="AC1788" t="str">
        <f t="shared" si="439"/>
        <v/>
      </c>
      <c r="AD1788" t="str">
        <f t="shared" si="440"/>
        <v/>
      </c>
      <c r="AE1788" s="4" t="str">
        <f t="shared" ca="1" si="449"/>
        <v/>
      </c>
    </row>
    <row r="1789" spans="7:31">
      <c r="G1789" s="117" cm="1">
        <f t="array" aca="1" ref="G1789" ca="1">SUMIFS(Proposed_Hours,Proposed_Labor_Category,$D1789,Proposed_Company,$C1789,Proposed_MSA_Code,$E1789)</f>
        <v>0</v>
      </c>
      <c r="H1789" s="7" t="str">
        <f t="shared" ca="1" si="441"/>
        <v/>
      </c>
      <c r="I1789" s="4" t="str" cm="1">
        <f t="array" aca="1" ref="I1789" ca="1">IFERROR(IF(SUMIFS(Proposed_Direct_Cost,Proposed_Labor_Category,$D1789,Proposed_Company,$C1789,Proposed_MSA_Code,$E1789)=0,"Not Proposed",SUMIFS(Proposed_Direct_Cost,Proposed_Labor_Category,$D1789,Proposed_Company,$C1789,Proposed_MSA_Code,$E1789)),"")</f>
        <v>Not Proposed</v>
      </c>
      <c r="J1789" s="117" cm="1">
        <f t="array" aca="1" ref="J1789" ca="1">SUMIFS(Invoice_Hours,Invoice_Labor_Category,$D1789,Invoice_Company,$C1789,Invoice_MSA_Code,$E1789)</f>
        <v>0</v>
      </c>
      <c r="K1789" s="7" t="str">
        <f t="shared" ca="1" si="442"/>
        <v/>
      </c>
      <c r="L1789" s="222" cm="1">
        <f t="array" aca="1" ref="L1789" ca="1">IFERROR(SUMIFS(Invoice_Direct_Cost,Invoice_Labor_Category,$D1789,Invoice_Company,$C1789,Invoice_MSA_Code,$E1789),"")</f>
        <v>0</v>
      </c>
      <c r="M1789" s="7" t="str">
        <f t="shared" ca="1" si="443"/>
        <v/>
      </c>
      <c r="N1789" s="220" t="str">
        <f t="shared" ca="1" si="448"/>
        <v/>
      </c>
      <c r="O1789" s="7" t="str">
        <f t="shared" ca="1" si="444"/>
        <v/>
      </c>
      <c r="P1789" s="7" t="str">
        <f t="shared" ca="1" si="445"/>
        <v/>
      </c>
      <c r="Q1789" s="7" t="str">
        <f t="shared" ca="1" si="446"/>
        <v/>
      </c>
      <c r="R1789" s="7" t="str">
        <f t="shared" ca="1" si="447"/>
        <v/>
      </c>
      <c r="S1789" s="7" t="str">
        <f t="shared" ca="1" si="434"/>
        <v/>
      </c>
      <c r="T1789" s="7" t="str">
        <f t="shared" ca="1" si="435"/>
        <v/>
      </c>
      <c r="V1789" s="120" cm="1">
        <f t="array" aca="1" ref="V1789" ca="1">SUMIFS(Invoice_Hours,Invoice_Labor_Category,$D1789,Invoice_Company,$C1789,Invoice_MSA_Code,$E1789)</f>
        <v>0</v>
      </c>
      <c r="W1789" s="121" t="str">
        <f t="shared" ca="1" si="436"/>
        <v/>
      </c>
      <c r="X1789" s="151" t="str">
        <f t="shared" ca="1" si="437"/>
        <v/>
      </c>
      <c r="AB1789" t="str">
        <f t="shared" si="438"/>
        <v/>
      </c>
      <c r="AC1789" t="str">
        <f t="shared" si="439"/>
        <v/>
      </c>
      <c r="AD1789" t="str">
        <f t="shared" si="440"/>
        <v/>
      </c>
      <c r="AE1789" s="4" t="str">
        <f t="shared" ca="1" si="449"/>
        <v/>
      </c>
    </row>
    <row r="1790" spans="7:31">
      <c r="G1790" s="117" cm="1">
        <f t="array" aca="1" ref="G1790" ca="1">SUMIFS(Proposed_Hours,Proposed_Labor_Category,$D1790,Proposed_Company,$C1790,Proposed_MSA_Code,$E1790)</f>
        <v>0</v>
      </c>
      <c r="H1790" s="7" t="str">
        <f t="shared" ca="1" si="441"/>
        <v/>
      </c>
      <c r="I1790" s="4" t="str" cm="1">
        <f t="array" aca="1" ref="I1790" ca="1">IFERROR(IF(SUMIFS(Proposed_Direct_Cost,Proposed_Labor_Category,$D1790,Proposed_Company,$C1790,Proposed_MSA_Code,$E1790)=0,"Not Proposed",SUMIFS(Proposed_Direct_Cost,Proposed_Labor_Category,$D1790,Proposed_Company,$C1790,Proposed_MSA_Code,$E1790)),"")</f>
        <v>Not Proposed</v>
      </c>
      <c r="J1790" s="117" cm="1">
        <f t="array" aca="1" ref="J1790" ca="1">SUMIFS(Invoice_Hours,Invoice_Labor_Category,$D1790,Invoice_Company,$C1790,Invoice_MSA_Code,$E1790)</f>
        <v>0</v>
      </c>
      <c r="K1790" s="7" t="str">
        <f t="shared" ca="1" si="442"/>
        <v/>
      </c>
      <c r="L1790" s="222" cm="1">
        <f t="array" aca="1" ref="L1790" ca="1">IFERROR(SUMIFS(Invoice_Direct_Cost,Invoice_Labor_Category,$D1790,Invoice_Company,$C1790,Invoice_MSA_Code,$E1790),"")</f>
        <v>0</v>
      </c>
      <c r="M1790" s="7" t="str">
        <f t="shared" ca="1" si="443"/>
        <v/>
      </c>
      <c r="N1790" s="220" t="str">
        <f t="shared" ca="1" si="448"/>
        <v/>
      </c>
      <c r="O1790" s="7" t="str">
        <f t="shared" ca="1" si="444"/>
        <v/>
      </c>
      <c r="P1790" s="7" t="str">
        <f t="shared" ca="1" si="445"/>
        <v/>
      </c>
      <c r="Q1790" s="7" t="str">
        <f t="shared" ca="1" si="446"/>
        <v/>
      </c>
      <c r="R1790" s="7" t="str">
        <f t="shared" ca="1" si="447"/>
        <v/>
      </c>
      <c r="S1790" s="7" t="str">
        <f t="shared" ca="1" si="434"/>
        <v/>
      </c>
      <c r="T1790" s="7" t="str">
        <f t="shared" ca="1" si="435"/>
        <v/>
      </c>
      <c r="V1790" s="120" cm="1">
        <f t="array" aca="1" ref="V1790" ca="1">SUMIFS(Invoice_Hours,Invoice_Labor_Category,$D1790,Invoice_Company,$C1790,Invoice_MSA_Code,$E1790)</f>
        <v>0</v>
      </c>
      <c r="W1790" s="121" t="str">
        <f t="shared" ca="1" si="436"/>
        <v/>
      </c>
      <c r="X1790" s="152" t="str">
        <f t="shared" ca="1" si="437"/>
        <v/>
      </c>
      <c r="AB1790" t="str">
        <f t="shared" si="438"/>
        <v/>
      </c>
      <c r="AC1790" t="str">
        <f t="shared" si="439"/>
        <v/>
      </c>
      <c r="AD1790" t="str">
        <f t="shared" si="440"/>
        <v/>
      </c>
      <c r="AE1790" s="4" t="str">
        <f t="shared" ca="1" si="449"/>
        <v/>
      </c>
    </row>
    <row r="1791" spans="7:31">
      <c r="G1791" s="117" cm="1">
        <f t="array" aca="1" ref="G1791" ca="1">SUMIFS(Proposed_Hours,Proposed_Labor_Category,$D1791,Proposed_Company,$C1791,Proposed_MSA_Code,$E1791)</f>
        <v>0</v>
      </c>
      <c r="H1791" s="7" t="str">
        <f t="shared" ca="1" si="441"/>
        <v/>
      </c>
      <c r="I1791" s="4" t="str" cm="1">
        <f t="array" aca="1" ref="I1791" ca="1">IFERROR(IF(SUMIFS(Proposed_Direct_Cost,Proposed_Labor_Category,$D1791,Proposed_Company,$C1791,Proposed_MSA_Code,$E1791)=0,"Not Proposed",SUMIFS(Proposed_Direct_Cost,Proposed_Labor_Category,$D1791,Proposed_Company,$C1791,Proposed_MSA_Code,$E1791)),"")</f>
        <v>Not Proposed</v>
      </c>
      <c r="J1791" s="117" cm="1">
        <f t="array" aca="1" ref="J1791" ca="1">SUMIFS(Invoice_Hours,Invoice_Labor_Category,$D1791,Invoice_Company,$C1791,Invoice_MSA_Code,$E1791)</f>
        <v>0</v>
      </c>
      <c r="K1791" s="7" t="str">
        <f t="shared" ca="1" si="442"/>
        <v/>
      </c>
      <c r="L1791" s="222" cm="1">
        <f t="array" aca="1" ref="L1791" ca="1">IFERROR(SUMIFS(Invoice_Direct_Cost,Invoice_Labor_Category,$D1791,Invoice_Company,$C1791,Invoice_MSA_Code,$E1791),"")</f>
        <v>0</v>
      </c>
      <c r="M1791" s="7" t="str">
        <f t="shared" ca="1" si="443"/>
        <v/>
      </c>
      <c r="N1791" s="220" t="str">
        <f t="shared" ca="1" si="448"/>
        <v/>
      </c>
      <c r="O1791" s="7" t="str">
        <f t="shared" ca="1" si="444"/>
        <v/>
      </c>
      <c r="P1791" s="7" t="str">
        <f t="shared" ca="1" si="445"/>
        <v/>
      </c>
      <c r="Q1791" s="7" t="str">
        <f t="shared" ca="1" si="446"/>
        <v/>
      </c>
      <c r="R1791" s="7" t="str">
        <f t="shared" ca="1" si="447"/>
        <v/>
      </c>
      <c r="S1791" s="7" t="str">
        <f t="shared" ca="1" si="434"/>
        <v/>
      </c>
      <c r="T1791" s="7" t="str">
        <f t="shared" ca="1" si="435"/>
        <v/>
      </c>
      <c r="V1791" s="120" cm="1">
        <f t="array" aca="1" ref="V1791" ca="1">SUMIFS(Invoice_Hours,Invoice_Labor_Category,$D1791,Invoice_Company,$C1791,Invoice_MSA_Code,$E1791)</f>
        <v>0</v>
      </c>
      <c r="W1791" s="121" t="str">
        <f t="shared" ca="1" si="436"/>
        <v/>
      </c>
      <c r="X1791" s="151" t="str">
        <f t="shared" ca="1" si="437"/>
        <v/>
      </c>
      <c r="AB1791" t="str">
        <f t="shared" si="438"/>
        <v/>
      </c>
      <c r="AC1791" t="str">
        <f t="shared" si="439"/>
        <v/>
      </c>
      <c r="AD1791" t="str">
        <f t="shared" si="440"/>
        <v/>
      </c>
      <c r="AE1791" s="4" t="str">
        <f t="shared" ca="1" si="449"/>
        <v/>
      </c>
    </row>
    <row r="1792" spans="7:31">
      <c r="G1792" s="117" cm="1">
        <f t="array" aca="1" ref="G1792" ca="1">SUMIFS(Proposed_Hours,Proposed_Labor_Category,$D1792,Proposed_Company,$C1792,Proposed_MSA_Code,$E1792)</f>
        <v>0</v>
      </c>
      <c r="H1792" s="7" t="str">
        <f t="shared" ca="1" si="441"/>
        <v/>
      </c>
      <c r="I1792" s="4" t="str" cm="1">
        <f t="array" aca="1" ref="I1792" ca="1">IFERROR(IF(SUMIFS(Proposed_Direct_Cost,Proposed_Labor_Category,$D1792,Proposed_Company,$C1792,Proposed_MSA_Code,$E1792)=0,"Not Proposed",SUMIFS(Proposed_Direct_Cost,Proposed_Labor_Category,$D1792,Proposed_Company,$C1792,Proposed_MSA_Code,$E1792)),"")</f>
        <v>Not Proposed</v>
      </c>
      <c r="J1792" s="117" cm="1">
        <f t="array" aca="1" ref="J1792" ca="1">SUMIFS(Invoice_Hours,Invoice_Labor_Category,$D1792,Invoice_Company,$C1792,Invoice_MSA_Code,$E1792)</f>
        <v>0</v>
      </c>
      <c r="K1792" s="7" t="str">
        <f t="shared" ca="1" si="442"/>
        <v/>
      </c>
      <c r="L1792" s="222" cm="1">
        <f t="array" aca="1" ref="L1792" ca="1">IFERROR(SUMIFS(Invoice_Direct_Cost,Invoice_Labor_Category,$D1792,Invoice_Company,$C1792,Invoice_MSA_Code,$E1792),"")</f>
        <v>0</v>
      </c>
      <c r="M1792" s="7" t="str">
        <f t="shared" ca="1" si="443"/>
        <v/>
      </c>
      <c r="N1792" s="220" t="str">
        <f t="shared" ca="1" si="448"/>
        <v/>
      </c>
      <c r="O1792" s="7" t="str">
        <f t="shared" ca="1" si="444"/>
        <v/>
      </c>
      <c r="P1792" s="7" t="str">
        <f t="shared" ca="1" si="445"/>
        <v/>
      </c>
      <c r="Q1792" s="7" t="str">
        <f t="shared" ca="1" si="446"/>
        <v/>
      </c>
      <c r="R1792" s="7" t="str">
        <f t="shared" ca="1" si="447"/>
        <v/>
      </c>
      <c r="S1792" s="7" t="str">
        <f t="shared" ca="1" si="434"/>
        <v/>
      </c>
      <c r="T1792" s="7" t="str">
        <f t="shared" ca="1" si="435"/>
        <v/>
      </c>
      <c r="V1792" s="120" cm="1">
        <f t="array" aca="1" ref="V1792" ca="1">SUMIFS(Invoice_Hours,Invoice_Labor_Category,$D1792,Invoice_Company,$C1792,Invoice_MSA_Code,$E1792)</f>
        <v>0</v>
      </c>
      <c r="W1792" s="121" t="str">
        <f t="shared" ca="1" si="436"/>
        <v/>
      </c>
      <c r="X1792" s="152" t="str">
        <f t="shared" ca="1" si="437"/>
        <v/>
      </c>
      <c r="AB1792" t="str">
        <f t="shared" si="438"/>
        <v/>
      </c>
      <c r="AC1792" t="str">
        <f t="shared" si="439"/>
        <v/>
      </c>
      <c r="AD1792" t="str">
        <f t="shared" si="440"/>
        <v/>
      </c>
      <c r="AE1792" s="4" t="str">
        <f t="shared" ca="1" si="449"/>
        <v/>
      </c>
    </row>
    <row r="1793" spans="7:31">
      <c r="G1793" s="117" cm="1">
        <f t="array" aca="1" ref="G1793" ca="1">SUMIFS(Proposed_Hours,Proposed_Labor_Category,$D1793,Proposed_Company,$C1793,Proposed_MSA_Code,$E1793)</f>
        <v>0</v>
      </c>
      <c r="H1793" s="7" t="str">
        <f t="shared" ca="1" si="441"/>
        <v/>
      </c>
      <c r="I1793" s="4" t="str" cm="1">
        <f t="array" aca="1" ref="I1793" ca="1">IFERROR(IF(SUMIFS(Proposed_Direct_Cost,Proposed_Labor_Category,$D1793,Proposed_Company,$C1793,Proposed_MSA_Code,$E1793)=0,"Not Proposed",SUMIFS(Proposed_Direct_Cost,Proposed_Labor_Category,$D1793,Proposed_Company,$C1793,Proposed_MSA_Code,$E1793)),"")</f>
        <v>Not Proposed</v>
      </c>
      <c r="J1793" s="117" cm="1">
        <f t="array" aca="1" ref="J1793" ca="1">SUMIFS(Invoice_Hours,Invoice_Labor_Category,$D1793,Invoice_Company,$C1793,Invoice_MSA_Code,$E1793)</f>
        <v>0</v>
      </c>
      <c r="K1793" s="7" t="str">
        <f t="shared" ca="1" si="442"/>
        <v/>
      </c>
      <c r="L1793" s="222" cm="1">
        <f t="array" aca="1" ref="L1793" ca="1">IFERROR(SUMIFS(Invoice_Direct_Cost,Invoice_Labor_Category,$D1793,Invoice_Company,$C1793,Invoice_MSA_Code,$E1793),"")</f>
        <v>0</v>
      </c>
      <c r="M1793" s="7" t="str">
        <f t="shared" ca="1" si="443"/>
        <v/>
      </c>
      <c r="N1793" s="220" t="str">
        <f t="shared" ca="1" si="448"/>
        <v/>
      </c>
      <c r="O1793" s="7" t="str">
        <f t="shared" ca="1" si="444"/>
        <v/>
      </c>
      <c r="P1793" s="7" t="str">
        <f t="shared" ca="1" si="445"/>
        <v/>
      </c>
      <c r="Q1793" s="7" t="str">
        <f t="shared" ca="1" si="446"/>
        <v/>
      </c>
      <c r="R1793" s="7" t="str">
        <f t="shared" ca="1" si="447"/>
        <v/>
      </c>
      <c r="S1793" s="7" t="str">
        <f t="shared" ca="1" si="434"/>
        <v/>
      </c>
      <c r="T1793" s="7" t="str">
        <f t="shared" ca="1" si="435"/>
        <v/>
      </c>
      <c r="V1793" s="120" cm="1">
        <f t="array" aca="1" ref="V1793" ca="1">SUMIFS(Invoice_Hours,Invoice_Labor_Category,$D1793,Invoice_Company,$C1793,Invoice_MSA_Code,$E1793)</f>
        <v>0</v>
      </c>
      <c r="W1793" s="121" t="str">
        <f t="shared" ca="1" si="436"/>
        <v/>
      </c>
      <c r="X1793" s="151" t="str">
        <f t="shared" ca="1" si="437"/>
        <v/>
      </c>
      <c r="AB1793" t="str">
        <f t="shared" si="438"/>
        <v/>
      </c>
      <c r="AC1793" t="str">
        <f t="shared" si="439"/>
        <v/>
      </c>
      <c r="AD1793" t="str">
        <f t="shared" si="440"/>
        <v/>
      </c>
      <c r="AE1793" s="4" t="str">
        <f t="shared" ca="1" si="449"/>
        <v/>
      </c>
    </row>
    <row r="1794" spans="7:31">
      <c r="G1794" s="117" cm="1">
        <f t="array" aca="1" ref="G1794" ca="1">SUMIFS(Proposed_Hours,Proposed_Labor_Category,$D1794,Proposed_Company,$C1794,Proposed_MSA_Code,$E1794)</f>
        <v>0</v>
      </c>
      <c r="H1794" s="7" t="str">
        <f t="shared" ca="1" si="441"/>
        <v/>
      </c>
      <c r="I1794" s="4" t="str" cm="1">
        <f t="array" aca="1" ref="I1794" ca="1">IFERROR(IF(SUMIFS(Proposed_Direct_Cost,Proposed_Labor_Category,$D1794,Proposed_Company,$C1794,Proposed_MSA_Code,$E1794)=0,"Not Proposed",SUMIFS(Proposed_Direct_Cost,Proposed_Labor_Category,$D1794,Proposed_Company,$C1794,Proposed_MSA_Code,$E1794)),"")</f>
        <v>Not Proposed</v>
      </c>
      <c r="J1794" s="117" cm="1">
        <f t="array" aca="1" ref="J1794" ca="1">SUMIFS(Invoice_Hours,Invoice_Labor_Category,$D1794,Invoice_Company,$C1794,Invoice_MSA_Code,$E1794)</f>
        <v>0</v>
      </c>
      <c r="K1794" s="7" t="str">
        <f t="shared" ca="1" si="442"/>
        <v/>
      </c>
      <c r="L1794" s="222" cm="1">
        <f t="array" aca="1" ref="L1794" ca="1">IFERROR(SUMIFS(Invoice_Direct_Cost,Invoice_Labor_Category,$D1794,Invoice_Company,$C1794,Invoice_MSA_Code,$E1794),"")</f>
        <v>0</v>
      </c>
      <c r="M1794" s="7" t="str">
        <f t="shared" ca="1" si="443"/>
        <v/>
      </c>
      <c r="N1794" s="220" t="str">
        <f t="shared" ca="1" si="448"/>
        <v/>
      </c>
      <c r="O1794" s="7" t="str">
        <f t="shared" ca="1" si="444"/>
        <v/>
      </c>
      <c r="P1794" s="7" t="str">
        <f t="shared" ca="1" si="445"/>
        <v/>
      </c>
      <c r="Q1794" s="7" t="str">
        <f t="shared" ca="1" si="446"/>
        <v/>
      </c>
      <c r="R1794" s="7" t="str">
        <f t="shared" ca="1" si="447"/>
        <v/>
      </c>
      <c r="S1794" s="7" t="str">
        <f t="shared" ca="1" si="434"/>
        <v/>
      </c>
      <c r="T1794" s="7" t="str">
        <f t="shared" ca="1" si="435"/>
        <v/>
      </c>
      <c r="V1794" s="120" cm="1">
        <f t="array" aca="1" ref="V1794" ca="1">SUMIFS(Invoice_Hours,Invoice_Labor_Category,$D1794,Invoice_Company,$C1794,Invoice_MSA_Code,$E1794)</f>
        <v>0</v>
      </c>
      <c r="W1794" s="121" t="str">
        <f t="shared" ca="1" si="436"/>
        <v/>
      </c>
      <c r="X1794" s="152" t="str">
        <f t="shared" ca="1" si="437"/>
        <v/>
      </c>
      <c r="AB1794" t="str">
        <f t="shared" si="438"/>
        <v/>
      </c>
      <c r="AC1794" t="str">
        <f t="shared" si="439"/>
        <v/>
      </c>
      <c r="AD1794" t="str">
        <f t="shared" si="440"/>
        <v/>
      </c>
      <c r="AE1794" s="4" t="str">
        <f t="shared" ca="1" si="449"/>
        <v/>
      </c>
    </row>
    <row r="1795" spans="7:31">
      <c r="G1795" s="117" cm="1">
        <f t="array" aca="1" ref="G1795" ca="1">SUMIFS(Proposed_Hours,Proposed_Labor_Category,$D1795,Proposed_Company,$C1795,Proposed_MSA_Code,$E1795)</f>
        <v>0</v>
      </c>
      <c r="H1795" s="7" t="str">
        <f t="shared" ca="1" si="441"/>
        <v/>
      </c>
      <c r="I1795" s="4" t="str" cm="1">
        <f t="array" aca="1" ref="I1795" ca="1">IFERROR(IF(SUMIFS(Proposed_Direct_Cost,Proposed_Labor_Category,$D1795,Proposed_Company,$C1795,Proposed_MSA_Code,$E1795)=0,"Not Proposed",SUMIFS(Proposed_Direct_Cost,Proposed_Labor_Category,$D1795,Proposed_Company,$C1795,Proposed_MSA_Code,$E1795)),"")</f>
        <v>Not Proposed</v>
      </c>
      <c r="J1795" s="117" cm="1">
        <f t="array" aca="1" ref="J1795" ca="1">SUMIFS(Invoice_Hours,Invoice_Labor_Category,$D1795,Invoice_Company,$C1795,Invoice_MSA_Code,$E1795)</f>
        <v>0</v>
      </c>
      <c r="K1795" s="7" t="str">
        <f t="shared" ca="1" si="442"/>
        <v/>
      </c>
      <c r="L1795" s="222" cm="1">
        <f t="array" aca="1" ref="L1795" ca="1">IFERROR(SUMIFS(Invoice_Direct_Cost,Invoice_Labor_Category,$D1795,Invoice_Company,$C1795,Invoice_MSA_Code,$E1795),"")</f>
        <v>0</v>
      </c>
      <c r="M1795" s="7" t="str">
        <f t="shared" ca="1" si="443"/>
        <v/>
      </c>
      <c r="N1795" s="220" t="str">
        <f t="shared" ca="1" si="448"/>
        <v/>
      </c>
      <c r="O1795" s="7" t="str">
        <f t="shared" ca="1" si="444"/>
        <v/>
      </c>
      <c r="P1795" s="7" t="str">
        <f t="shared" ca="1" si="445"/>
        <v/>
      </c>
      <c r="Q1795" s="7" t="str">
        <f t="shared" ca="1" si="446"/>
        <v/>
      </c>
      <c r="R1795" s="7" t="str">
        <f t="shared" ca="1" si="447"/>
        <v/>
      </c>
      <c r="S1795" s="7" t="str">
        <f t="shared" ref="S1795:S1858" ca="1" si="450">IFERROR(IF(N1795&lt;0,-O1795,""),"")</f>
        <v/>
      </c>
      <c r="T1795" s="7" t="str">
        <f t="shared" ref="T1795:T1858" ca="1" si="451">IFERROR(IF(AND(K1795&lt;&gt;"",H1795&lt;&gt;"",K1795=H1795),L1795,""),"")</f>
        <v/>
      </c>
      <c r="V1795" s="120" cm="1">
        <f t="array" aca="1" ref="V1795" ca="1">SUMIFS(Invoice_Hours,Invoice_Labor_Category,$D1795,Invoice_Company,$C1795,Invoice_MSA_Code,$E1795)</f>
        <v>0</v>
      </c>
      <c r="W1795" s="121" t="str">
        <f t="shared" ref="W1795:W1858" ca="1" si="452">IFERROR(IF(AND(H1795&lt;&gt;0,K1795&gt;H1795,(K1795-H1795)/H1795&gt;0.05),(K1795-H1795),""),"")</f>
        <v/>
      </c>
      <c r="X1795" s="151" t="str">
        <f t="shared" ref="X1795:X1858" ca="1" si="453">IFERROR(IF(H1795="",K1795*J1795,W1795*V1795),"")</f>
        <v/>
      </c>
      <c r="AB1795" t="str">
        <f t="shared" ref="AB1795:AB1858" si="454">IF(C1795=0,"",C1795)</f>
        <v/>
      </c>
      <c r="AC1795" t="str">
        <f t="shared" ref="AC1795:AC1858" si="455">IF(D1795=0,"",D1795)</f>
        <v/>
      </c>
      <c r="AD1795" t="str">
        <f t="shared" ref="AD1795:AD1858" si="456">IF(F1795=0,"",F1795)</f>
        <v/>
      </c>
      <c r="AE1795" s="4" t="str">
        <f t="shared" ca="1" si="449"/>
        <v/>
      </c>
    </row>
    <row r="1796" spans="7:31">
      <c r="G1796" s="117" cm="1">
        <f t="array" aca="1" ref="G1796" ca="1">SUMIFS(Proposed_Hours,Proposed_Labor_Category,$D1796,Proposed_Company,$C1796,Proposed_MSA_Code,$E1796)</f>
        <v>0</v>
      </c>
      <c r="H1796" s="7" t="str">
        <f t="shared" ref="H1796:H1859" ca="1" si="457">IFERROR(I1796/G1796,"")</f>
        <v/>
      </c>
      <c r="I1796" s="4" t="str" cm="1">
        <f t="array" aca="1" ref="I1796" ca="1">IFERROR(IF(SUMIFS(Proposed_Direct_Cost,Proposed_Labor_Category,$D1796,Proposed_Company,$C1796,Proposed_MSA_Code,$E1796)=0,"Not Proposed",SUMIFS(Proposed_Direct_Cost,Proposed_Labor_Category,$D1796,Proposed_Company,$C1796,Proposed_MSA_Code,$E1796)),"")</f>
        <v>Not Proposed</v>
      </c>
      <c r="J1796" s="117" cm="1">
        <f t="array" aca="1" ref="J1796" ca="1">SUMIFS(Invoice_Hours,Invoice_Labor_Category,$D1796,Invoice_Company,$C1796,Invoice_MSA_Code,$E1796)</f>
        <v>0</v>
      </c>
      <c r="K1796" s="7" t="str">
        <f t="shared" ref="K1796:K1859" ca="1" si="458">IFERROR(L1796/J1796,"")</f>
        <v/>
      </c>
      <c r="L1796" s="222" cm="1">
        <f t="array" aca="1" ref="L1796" ca="1">IFERROR(SUMIFS(Invoice_Direct_Cost,Invoice_Labor_Category,$D1796,Invoice_Company,$C1796,Invoice_MSA_Code,$E1796),"")</f>
        <v>0</v>
      </c>
      <c r="M1796" s="7" t="str">
        <f t="shared" ref="M1796:M1859" ca="1" si="459">IFERROR(K1796-H1796,"")</f>
        <v/>
      </c>
      <c r="N1796" s="220" t="str">
        <f t="shared" ca="1" si="448"/>
        <v/>
      </c>
      <c r="O1796" s="7" t="str">
        <f t="shared" ref="O1796:O1859" ca="1" si="460">IFERROR(M1796*J1796,"")</f>
        <v/>
      </c>
      <c r="P1796" s="7" t="str">
        <f t="shared" ref="P1796:P1859" ca="1" si="461">IFERROR(IF(N1796&gt;5%,O1796*((N1796-5%)/N1796),""),"")</f>
        <v/>
      </c>
      <c r="Q1796" s="7" t="str">
        <f t="shared" ref="Q1796:Q1859" ca="1" si="462">IFERROR(IF(N1796&gt;0,O1796*(MIN(N1796,5%)/N1796),""),"")</f>
        <v/>
      </c>
      <c r="R1796" s="7" t="str">
        <f t="shared" ref="R1796:R1859" ca="1" si="463">IFERROR(IF(AND(K1796&gt;0,H1796="",L1796&lt;&gt;0),L1796,""),"")</f>
        <v/>
      </c>
      <c r="S1796" s="7" t="str">
        <f t="shared" ca="1" si="450"/>
        <v/>
      </c>
      <c r="T1796" s="7" t="str">
        <f t="shared" ca="1" si="451"/>
        <v/>
      </c>
      <c r="V1796" s="120" cm="1">
        <f t="array" aca="1" ref="V1796" ca="1">SUMIFS(Invoice_Hours,Invoice_Labor_Category,$D1796,Invoice_Company,$C1796,Invoice_MSA_Code,$E1796)</f>
        <v>0</v>
      </c>
      <c r="W1796" s="121" t="str">
        <f t="shared" ca="1" si="452"/>
        <v/>
      </c>
      <c r="X1796" s="152" t="str">
        <f t="shared" ca="1" si="453"/>
        <v/>
      </c>
      <c r="AB1796" t="str">
        <f t="shared" si="454"/>
        <v/>
      </c>
      <c r="AC1796" t="str">
        <f t="shared" si="455"/>
        <v/>
      </c>
      <c r="AD1796" t="str">
        <f t="shared" si="456"/>
        <v/>
      </c>
      <c r="AE1796" s="4" t="str">
        <f t="shared" ca="1" si="449"/>
        <v/>
      </c>
    </row>
    <row r="1797" spans="7:31">
      <c r="G1797" s="117" cm="1">
        <f t="array" aca="1" ref="G1797" ca="1">SUMIFS(Proposed_Hours,Proposed_Labor_Category,$D1797,Proposed_Company,$C1797,Proposed_MSA_Code,$E1797)</f>
        <v>0</v>
      </c>
      <c r="H1797" s="7" t="str">
        <f t="shared" ca="1" si="457"/>
        <v/>
      </c>
      <c r="I1797" s="4" t="str" cm="1">
        <f t="array" aca="1" ref="I1797" ca="1">IFERROR(IF(SUMIFS(Proposed_Direct_Cost,Proposed_Labor_Category,$D1797,Proposed_Company,$C1797,Proposed_MSA_Code,$E1797)=0,"Not Proposed",SUMIFS(Proposed_Direct_Cost,Proposed_Labor_Category,$D1797,Proposed_Company,$C1797,Proposed_MSA_Code,$E1797)),"")</f>
        <v>Not Proposed</v>
      </c>
      <c r="J1797" s="117" cm="1">
        <f t="array" aca="1" ref="J1797" ca="1">SUMIFS(Invoice_Hours,Invoice_Labor_Category,$D1797,Invoice_Company,$C1797,Invoice_MSA_Code,$E1797)</f>
        <v>0</v>
      </c>
      <c r="K1797" s="7" t="str">
        <f t="shared" ca="1" si="458"/>
        <v/>
      </c>
      <c r="L1797" s="222" cm="1">
        <f t="array" aca="1" ref="L1797" ca="1">IFERROR(SUMIFS(Invoice_Direct_Cost,Invoice_Labor_Category,$D1797,Invoice_Company,$C1797,Invoice_MSA_Code,$E1797),"")</f>
        <v>0</v>
      </c>
      <c r="M1797" s="7" t="str">
        <f t="shared" ca="1" si="459"/>
        <v/>
      </c>
      <c r="N1797" s="220" t="str">
        <f t="shared" ref="N1797:N1860" ca="1" si="464">IFERROR(M1797/H1797,"")</f>
        <v/>
      </c>
      <c r="O1797" s="7" t="str">
        <f t="shared" ca="1" si="460"/>
        <v/>
      </c>
      <c r="P1797" s="7" t="str">
        <f t="shared" ca="1" si="461"/>
        <v/>
      </c>
      <c r="Q1797" s="7" t="str">
        <f t="shared" ca="1" si="462"/>
        <v/>
      </c>
      <c r="R1797" s="7" t="str">
        <f t="shared" ca="1" si="463"/>
        <v/>
      </c>
      <c r="S1797" s="7" t="str">
        <f t="shared" ca="1" si="450"/>
        <v/>
      </c>
      <c r="T1797" s="7" t="str">
        <f t="shared" ca="1" si="451"/>
        <v/>
      </c>
      <c r="V1797" s="120" cm="1">
        <f t="array" aca="1" ref="V1797" ca="1">SUMIFS(Invoice_Hours,Invoice_Labor_Category,$D1797,Invoice_Company,$C1797,Invoice_MSA_Code,$E1797)</f>
        <v>0</v>
      </c>
      <c r="W1797" s="121" t="str">
        <f t="shared" ca="1" si="452"/>
        <v/>
      </c>
      <c r="X1797" s="151" t="str">
        <f t="shared" ca="1" si="453"/>
        <v/>
      </c>
      <c r="AB1797" t="str">
        <f t="shared" si="454"/>
        <v/>
      </c>
      <c r="AC1797" t="str">
        <f t="shared" si="455"/>
        <v/>
      </c>
      <c r="AD1797" t="str">
        <f t="shared" si="456"/>
        <v/>
      </c>
      <c r="AE1797" s="4" t="str">
        <f t="shared" ca="1" si="449"/>
        <v/>
      </c>
    </row>
    <row r="1798" spans="7:31">
      <c r="G1798" s="117" cm="1">
        <f t="array" aca="1" ref="G1798" ca="1">SUMIFS(Proposed_Hours,Proposed_Labor_Category,$D1798,Proposed_Company,$C1798,Proposed_MSA_Code,$E1798)</f>
        <v>0</v>
      </c>
      <c r="H1798" s="7" t="str">
        <f t="shared" ca="1" si="457"/>
        <v/>
      </c>
      <c r="I1798" s="4" t="str" cm="1">
        <f t="array" aca="1" ref="I1798" ca="1">IFERROR(IF(SUMIFS(Proposed_Direct_Cost,Proposed_Labor_Category,$D1798,Proposed_Company,$C1798,Proposed_MSA_Code,$E1798)=0,"Not Proposed",SUMIFS(Proposed_Direct_Cost,Proposed_Labor_Category,$D1798,Proposed_Company,$C1798,Proposed_MSA_Code,$E1798)),"")</f>
        <v>Not Proposed</v>
      </c>
      <c r="J1798" s="117" cm="1">
        <f t="array" aca="1" ref="J1798" ca="1">SUMIFS(Invoice_Hours,Invoice_Labor_Category,$D1798,Invoice_Company,$C1798,Invoice_MSA_Code,$E1798)</f>
        <v>0</v>
      </c>
      <c r="K1798" s="7" t="str">
        <f t="shared" ca="1" si="458"/>
        <v/>
      </c>
      <c r="L1798" s="222" cm="1">
        <f t="array" aca="1" ref="L1798" ca="1">IFERROR(SUMIFS(Invoice_Direct_Cost,Invoice_Labor_Category,$D1798,Invoice_Company,$C1798,Invoice_MSA_Code,$E1798),"")</f>
        <v>0</v>
      </c>
      <c r="M1798" s="7" t="str">
        <f t="shared" ca="1" si="459"/>
        <v/>
      </c>
      <c r="N1798" s="220" t="str">
        <f t="shared" ca="1" si="464"/>
        <v/>
      </c>
      <c r="O1798" s="7" t="str">
        <f t="shared" ca="1" si="460"/>
        <v/>
      </c>
      <c r="P1798" s="7" t="str">
        <f t="shared" ca="1" si="461"/>
        <v/>
      </c>
      <c r="Q1798" s="7" t="str">
        <f t="shared" ca="1" si="462"/>
        <v/>
      </c>
      <c r="R1798" s="7" t="str">
        <f t="shared" ca="1" si="463"/>
        <v/>
      </c>
      <c r="S1798" s="7" t="str">
        <f t="shared" ca="1" si="450"/>
        <v/>
      </c>
      <c r="T1798" s="7" t="str">
        <f t="shared" ca="1" si="451"/>
        <v/>
      </c>
      <c r="V1798" s="120" cm="1">
        <f t="array" aca="1" ref="V1798" ca="1">SUMIFS(Invoice_Hours,Invoice_Labor_Category,$D1798,Invoice_Company,$C1798,Invoice_MSA_Code,$E1798)</f>
        <v>0</v>
      </c>
      <c r="W1798" s="121" t="str">
        <f t="shared" ca="1" si="452"/>
        <v/>
      </c>
      <c r="X1798" s="152" t="str">
        <f t="shared" ca="1" si="453"/>
        <v/>
      </c>
      <c r="AB1798" t="str">
        <f t="shared" si="454"/>
        <v/>
      </c>
      <c r="AC1798" t="str">
        <f t="shared" si="455"/>
        <v/>
      </c>
      <c r="AD1798" t="str">
        <f t="shared" si="456"/>
        <v/>
      </c>
      <c r="AE1798" s="4" t="str">
        <f t="shared" ca="1" si="449"/>
        <v/>
      </c>
    </row>
    <row r="1799" spans="7:31">
      <c r="G1799" s="117" cm="1">
        <f t="array" aca="1" ref="G1799" ca="1">SUMIFS(Proposed_Hours,Proposed_Labor_Category,$D1799,Proposed_Company,$C1799,Proposed_MSA_Code,$E1799)</f>
        <v>0</v>
      </c>
      <c r="H1799" s="7" t="str">
        <f t="shared" ca="1" si="457"/>
        <v/>
      </c>
      <c r="I1799" s="4" t="str" cm="1">
        <f t="array" aca="1" ref="I1799" ca="1">IFERROR(IF(SUMIFS(Proposed_Direct_Cost,Proposed_Labor_Category,$D1799,Proposed_Company,$C1799,Proposed_MSA_Code,$E1799)=0,"Not Proposed",SUMIFS(Proposed_Direct_Cost,Proposed_Labor_Category,$D1799,Proposed_Company,$C1799,Proposed_MSA_Code,$E1799)),"")</f>
        <v>Not Proposed</v>
      </c>
      <c r="J1799" s="117" cm="1">
        <f t="array" aca="1" ref="J1799" ca="1">SUMIFS(Invoice_Hours,Invoice_Labor_Category,$D1799,Invoice_Company,$C1799,Invoice_MSA_Code,$E1799)</f>
        <v>0</v>
      </c>
      <c r="K1799" s="7" t="str">
        <f t="shared" ca="1" si="458"/>
        <v/>
      </c>
      <c r="L1799" s="222" cm="1">
        <f t="array" aca="1" ref="L1799" ca="1">IFERROR(SUMIFS(Invoice_Direct_Cost,Invoice_Labor_Category,$D1799,Invoice_Company,$C1799,Invoice_MSA_Code,$E1799),"")</f>
        <v>0</v>
      </c>
      <c r="M1799" s="7" t="str">
        <f t="shared" ca="1" si="459"/>
        <v/>
      </c>
      <c r="N1799" s="220" t="str">
        <f t="shared" ca="1" si="464"/>
        <v/>
      </c>
      <c r="O1799" s="7" t="str">
        <f t="shared" ca="1" si="460"/>
        <v/>
      </c>
      <c r="P1799" s="7" t="str">
        <f t="shared" ca="1" si="461"/>
        <v/>
      </c>
      <c r="Q1799" s="7" t="str">
        <f t="shared" ca="1" si="462"/>
        <v/>
      </c>
      <c r="R1799" s="7" t="str">
        <f t="shared" ca="1" si="463"/>
        <v/>
      </c>
      <c r="S1799" s="7" t="str">
        <f t="shared" ca="1" si="450"/>
        <v/>
      </c>
      <c r="T1799" s="7" t="str">
        <f t="shared" ca="1" si="451"/>
        <v/>
      </c>
      <c r="V1799" s="120" cm="1">
        <f t="array" aca="1" ref="V1799" ca="1">SUMIFS(Invoice_Hours,Invoice_Labor_Category,$D1799,Invoice_Company,$C1799,Invoice_MSA_Code,$E1799)</f>
        <v>0</v>
      </c>
      <c r="W1799" s="121" t="str">
        <f t="shared" ca="1" si="452"/>
        <v/>
      </c>
      <c r="X1799" s="151" t="str">
        <f t="shared" ca="1" si="453"/>
        <v/>
      </c>
      <c r="AB1799" t="str">
        <f t="shared" si="454"/>
        <v/>
      </c>
      <c r="AC1799" t="str">
        <f t="shared" si="455"/>
        <v/>
      </c>
      <c r="AD1799" t="str">
        <f t="shared" si="456"/>
        <v/>
      </c>
      <c r="AE1799" s="4" t="str">
        <f t="shared" ca="1" si="449"/>
        <v/>
      </c>
    </row>
    <row r="1800" spans="7:31">
      <c r="G1800" s="117" cm="1">
        <f t="array" aca="1" ref="G1800" ca="1">SUMIFS(Proposed_Hours,Proposed_Labor_Category,$D1800,Proposed_Company,$C1800,Proposed_MSA_Code,$E1800)</f>
        <v>0</v>
      </c>
      <c r="H1800" s="7" t="str">
        <f t="shared" ca="1" si="457"/>
        <v/>
      </c>
      <c r="I1800" s="4" t="str" cm="1">
        <f t="array" aca="1" ref="I1800" ca="1">IFERROR(IF(SUMIFS(Proposed_Direct_Cost,Proposed_Labor_Category,$D1800,Proposed_Company,$C1800,Proposed_MSA_Code,$E1800)=0,"Not Proposed",SUMIFS(Proposed_Direct_Cost,Proposed_Labor_Category,$D1800,Proposed_Company,$C1800,Proposed_MSA_Code,$E1800)),"")</f>
        <v>Not Proposed</v>
      </c>
      <c r="J1800" s="117" cm="1">
        <f t="array" aca="1" ref="J1800" ca="1">SUMIFS(Invoice_Hours,Invoice_Labor_Category,$D1800,Invoice_Company,$C1800,Invoice_MSA_Code,$E1800)</f>
        <v>0</v>
      </c>
      <c r="K1800" s="7" t="str">
        <f t="shared" ca="1" si="458"/>
        <v/>
      </c>
      <c r="L1800" s="222" cm="1">
        <f t="array" aca="1" ref="L1800" ca="1">IFERROR(SUMIFS(Invoice_Direct_Cost,Invoice_Labor_Category,$D1800,Invoice_Company,$C1800,Invoice_MSA_Code,$E1800),"")</f>
        <v>0</v>
      </c>
      <c r="M1800" s="7" t="str">
        <f t="shared" ca="1" si="459"/>
        <v/>
      </c>
      <c r="N1800" s="220" t="str">
        <f t="shared" ca="1" si="464"/>
        <v/>
      </c>
      <c r="O1800" s="7" t="str">
        <f t="shared" ca="1" si="460"/>
        <v/>
      </c>
      <c r="P1800" s="7" t="str">
        <f t="shared" ca="1" si="461"/>
        <v/>
      </c>
      <c r="Q1800" s="7" t="str">
        <f t="shared" ca="1" si="462"/>
        <v/>
      </c>
      <c r="R1800" s="7" t="str">
        <f t="shared" ca="1" si="463"/>
        <v/>
      </c>
      <c r="S1800" s="7" t="str">
        <f t="shared" ca="1" si="450"/>
        <v/>
      </c>
      <c r="T1800" s="7" t="str">
        <f t="shared" ca="1" si="451"/>
        <v/>
      </c>
      <c r="V1800" s="120" cm="1">
        <f t="array" aca="1" ref="V1800" ca="1">SUMIFS(Invoice_Hours,Invoice_Labor_Category,$D1800,Invoice_Company,$C1800,Invoice_MSA_Code,$E1800)</f>
        <v>0</v>
      </c>
      <c r="W1800" s="121" t="str">
        <f t="shared" ca="1" si="452"/>
        <v/>
      </c>
      <c r="X1800" s="152" t="str">
        <f t="shared" ca="1" si="453"/>
        <v/>
      </c>
      <c r="AB1800" t="str">
        <f t="shared" si="454"/>
        <v/>
      </c>
      <c r="AC1800" t="str">
        <f t="shared" si="455"/>
        <v/>
      </c>
      <c r="AD1800" t="str">
        <f t="shared" si="456"/>
        <v/>
      </c>
      <c r="AE1800" s="4" t="str">
        <f t="shared" ca="1" si="449"/>
        <v/>
      </c>
    </row>
    <row r="1801" spans="7:31">
      <c r="G1801" s="117" cm="1">
        <f t="array" aca="1" ref="G1801" ca="1">SUMIFS(Proposed_Hours,Proposed_Labor_Category,$D1801,Proposed_Company,$C1801,Proposed_MSA_Code,$E1801)</f>
        <v>0</v>
      </c>
      <c r="H1801" s="7" t="str">
        <f t="shared" ca="1" si="457"/>
        <v/>
      </c>
      <c r="I1801" s="4" t="str" cm="1">
        <f t="array" aca="1" ref="I1801" ca="1">IFERROR(IF(SUMIFS(Proposed_Direct_Cost,Proposed_Labor_Category,$D1801,Proposed_Company,$C1801,Proposed_MSA_Code,$E1801)=0,"Not Proposed",SUMIFS(Proposed_Direct_Cost,Proposed_Labor_Category,$D1801,Proposed_Company,$C1801,Proposed_MSA_Code,$E1801)),"")</f>
        <v>Not Proposed</v>
      </c>
      <c r="J1801" s="117" cm="1">
        <f t="array" aca="1" ref="J1801" ca="1">SUMIFS(Invoice_Hours,Invoice_Labor_Category,$D1801,Invoice_Company,$C1801,Invoice_MSA_Code,$E1801)</f>
        <v>0</v>
      </c>
      <c r="K1801" s="7" t="str">
        <f t="shared" ca="1" si="458"/>
        <v/>
      </c>
      <c r="L1801" s="222" cm="1">
        <f t="array" aca="1" ref="L1801" ca="1">IFERROR(SUMIFS(Invoice_Direct_Cost,Invoice_Labor_Category,$D1801,Invoice_Company,$C1801,Invoice_MSA_Code,$E1801),"")</f>
        <v>0</v>
      </c>
      <c r="M1801" s="7" t="str">
        <f t="shared" ca="1" si="459"/>
        <v/>
      </c>
      <c r="N1801" s="220" t="str">
        <f t="shared" ca="1" si="464"/>
        <v/>
      </c>
      <c r="O1801" s="7" t="str">
        <f t="shared" ca="1" si="460"/>
        <v/>
      </c>
      <c r="P1801" s="7" t="str">
        <f t="shared" ca="1" si="461"/>
        <v/>
      </c>
      <c r="Q1801" s="7" t="str">
        <f t="shared" ca="1" si="462"/>
        <v/>
      </c>
      <c r="R1801" s="7" t="str">
        <f t="shared" ca="1" si="463"/>
        <v/>
      </c>
      <c r="S1801" s="7" t="str">
        <f t="shared" ca="1" si="450"/>
        <v/>
      </c>
      <c r="T1801" s="7" t="str">
        <f t="shared" ca="1" si="451"/>
        <v/>
      </c>
      <c r="V1801" s="120" cm="1">
        <f t="array" aca="1" ref="V1801" ca="1">SUMIFS(Invoice_Hours,Invoice_Labor_Category,$D1801,Invoice_Company,$C1801,Invoice_MSA_Code,$E1801)</f>
        <v>0</v>
      </c>
      <c r="W1801" s="121" t="str">
        <f t="shared" ca="1" si="452"/>
        <v/>
      </c>
      <c r="X1801" s="151" t="str">
        <f t="shared" ca="1" si="453"/>
        <v/>
      </c>
      <c r="AB1801" t="str">
        <f t="shared" si="454"/>
        <v/>
      </c>
      <c r="AC1801" t="str">
        <f t="shared" si="455"/>
        <v/>
      </c>
      <c r="AD1801" t="str">
        <f t="shared" si="456"/>
        <v/>
      </c>
      <c r="AE1801" s="4" t="str">
        <f t="shared" ca="1" si="449"/>
        <v/>
      </c>
    </row>
    <row r="1802" spans="7:31">
      <c r="G1802" s="117" cm="1">
        <f t="array" aca="1" ref="G1802" ca="1">SUMIFS(Proposed_Hours,Proposed_Labor_Category,$D1802,Proposed_Company,$C1802,Proposed_MSA_Code,$E1802)</f>
        <v>0</v>
      </c>
      <c r="H1802" s="7" t="str">
        <f t="shared" ca="1" si="457"/>
        <v/>
      </c>
      <c r="I1802" s="4" t="str" cm="1">
        <f t="array" aca="1" ref="I1802" ca="1">IFERROR(IF(SUMIFS(Proposed_Direct_Cost,Proposed_Labor_Category,$D1802,Proposed_Company,$C1802,Proposed_MSA_Code,$E1802)=0,"Not Proposed",SUMIFS(Proposed_Direct_Cost,Proposed_Labor_Category,$D1802,Proposed_Company,$C1802,Proposed_MSA_Code,$E1802)),"")</f>
        <v>Not Proposed</v>
      </c>
      <c r="J1802" s="117" cm="1">
        <f t="array" aca="1" ref="J1802" ca="1">SUMIFS(Invoice_Hours,Invoice_Labor_Category,$D1802,Invoice_Company,$C1802,Invoice_MSA_Code,$E1802)</f>
        <v>0</v>
      </c>
      <c r="K1802" s="7" t="str">
        <f t="shared" ca="1" si="458"/>
        <v/>
      </c>
      <c r="L1802" s="222" cm="1">
        <f t="array" aca="1" ref="L1802" ca="1">IFERROR(SUMIFS(Invoice_Direct_Cost,Invoice_Labor_Category,$D1802,Invoice_Company,$C1802,Invoice_MSA_Code,$E1802),"")</f>
        <v>0</v>
      </c>
      <c r="M1802" s="7" t="str">
        <f t="shared" ca="1" si="459"/>
        <v/>
      </c>
      <c r="N1802" s="220" t="str">
        <f t="shared" ca="1" si="464"/>
        <v/>
      </c>
      <c r="O1802" s="7" t="str">
        <f t="shared" ca="1" si="460"/>
        <v/>
      </c>
      <c r="P1802" s="7" t="str">
        <f t="shared" ca="1" si="461"/>
        <v/>
      </c>
      <c r="Q1802" s="7" t="str">
        <f t="shared" ca="1" si="462"/>
        <v/>
      </c>
      <c r="R1802" s="7" t="str">
        <f t="shared" ca="1" si="463"/>
        <v/>
      </c>
      <c r="S1802" s="7" t="str">
        <f t="shared" ca="1" si="450"/>
        <v/>
      </c>
      <c r="T1802" s="7" t="str">
        <f t="shared" ca="1" si="451"/>
        <v/>
      </c>
      <c r="V1802" s="120" cm="1">
        <f t="array" aca="1" ref="V1802" ca="1">SUMIFS(Invoice_Hours,Invoice_Labor_Category,$D1802,Invoice_Company,$C1802,Invoice_MSA_Code,$E1802)</f>
        <v>0</v>
      </c>
      <c r="W1802" s="121" t="str">
        <f t="shared" ca="1" si="452"/>
        <v/>
      </c>
      <c r="X1802" s="152" t="str">
        <f t="shared" ca="1" si="453"/>
        <v/>
      </c>
      <c r="AB1802" t="str">
        <f t="shared" si="454"/>
        <v/>
      </c>
      <c r="AC1802" t="str">
        <f t="shared" si="455"/>
        <v/>
      </c>
      <c r="AD1802" t="str">
        <f t="shared" si="456"/>
        <v/>
      </c>
      <c r="AE1802" s="4" t="str">
        <f t="shared" ca="1" si="449"/>
        <v/>
      </c>
    </row>
    <row r="1803" spans="7:31">
      <c r="G1803" s="117" cm="1">
        <f t="array" aca="1" ref="G1803" ca="1">SUMIFS(Proposed_Hours,Proposed_Labor_Category,$D1803,Proposed_Company,$C1803,Proposed_MSA_Code,$E1803)</f>
        <v>0</v>
      </c>
      <c r="H1803" s="7" t="str">
        <f t="shared" ca="1" si="457"/>
        <v/>
      </c>
      <c r="I1803" s="4" t="str" cm="1">
        <f t="array" aca="1" ref="I1803" ca="1">IFERROR(IF(SUMIFS(Proposed_Direct_Cost,Proposed_Labor_Category,$D1803,Proposed_Company,$C1803,Proposed_MSA_Code,$E1803)=0,"Not Proposed",SUMIFS(Proposed_Direct_Cost,Proposed_Labor_Category,$D1803,Proposed_Company,$C1803,Proposed_MSA_Code,$E1803)),"")</f>
        <v>Not Proposed</v>
      </c>
      <c r="J1803" s="117" cm="1">
        <f t="array" aca="1" ref="J1803" ca="1">SUMIFS(Invoice_Hours,Invoice_Labor_Category,$D1803,Invoice_Company,$C1803,Invoice_MSA_Code,$E1803)</f>
        <v>0</v>
      </c>
      <c r="K1803" s="7" t="str">
        <f t="shared" ca="1" si="458"/>
        <v/>
      </c>
      <c r="L1803" s="222" cm="1">
        <f t="array" aca="1" ref="L1803" ca="1">IFERROR(SUMIFS(Invoice_Direct_Cost,Invoice_Labor_Category,$D1803,Invoice_Company,$C1803,Invoice_MSA_Code,$E1803),"")</f>
        <v>0</v>
      </c>
      <c r="M1803" s="7" t="str">
        <f t="shared" ca="1" si="459"/>
        <v/>
      </c>
      <c r="N1803" s="220" t="str">
        <f t="shared" ca="1" si="464"/>
        <v/>
      </c>
      <c r="O1803" s="7" t="str">
        <f t="shared" ca="1" si="460"/>
        <v/>
      </c>
      <c r="P1803" s="7" t="str">
        <f t="shared" ca="1" si="461"/>
        <v/>
      </c>
      <c r="Q1803" s="7" t="str">
        <f t="shared" ca="1" si="462"/>
        <v/>
      </c>
      <c r="R1803" s="7" t="str">
        <f t="shared" ca="1" si="463"/>
        <v/>
      </c>
      <c r="S1803" s="7" t="str">
        <f t="shared" ca="1" si="450"/>
        <v/>
      </c>
      <c r="T1803" s="7" t="str">
        <f t="shared" ca="1" si="451"/>
        <v/>
      </c>
      <c r="V1803" s="120" cm="1">
        <f t="array" aca="1" ref="V1803" ca="1">SUMIFS(Invoice_Hours,Invoice_Labor_Category,$D1803,Invoice_Company,$C1803,Invoice_MSA_Code,$E1803)</f>
        <v>0</v>
      </c>
      <c r="W1803" s="121" t="str">
        <f t="shared" ca="1" si="452"/>
        <v/>
      </c>
      <c r="X1803" s="151" t="str">
        <f t="shared" ca="1" si="453"/>
        <v/>
      </c>
      <c r="AB1803" t="str">
        <f t="shared" si="454"/>
        <v/>
      </c>
      <c r="AC1803" t="str">
        <f t="shared" si="455"/>
        <v/>
      </c>
      <c r="AD1803" t="str">
        <f t="shared" si="456"/>
        <v/>
      </c>
      <c r="AE1803" s="4" t="str">
        <f t="shared" ca="1" si="449"/>
        <v/>
      </c>
    </row>
    <row r="1804" spans="7:31">
      <c r="G1804" s="117" cm="1">
        <f t="array" aca="1" ref="G1804" ca="1">SUMIFS(Proposed_Hours,Proposed_Labor_Category,$D1804,Proposed_Company,$C1804,Proposed_MSA_Code,$E1804)</f>
        <v>0</v>
      </c>
      <c r="H1804" s="7" t="str">
        <f t="shared" ca="1" si="457"/>
        <v/>
      </c>
      <c r="I1804" s="4" t="str" cm="1">
        <f t="array" aca="1" ref="I1804" ca="1">IFERROR(IF(SUMIFS(Proposed_Direct_Cost,Proposed_Labor_Category,$D1804,Proposed_Company,$C1804,Proposed_MSA_Code,$E1804)=0,"Not Proposed",SUMIFS(Proposed_Direct_Cost,Proposed_Labor_Category,$D1804,Proposed_Company,$C1804,Proposed_MSA_Code,$E1804)),"")</f>
        <v>Not Proposed</v>
      </c>
      <c r="J1804" s="117" cm="1">
        <f t="array" aca="1" ref="J1804" ca="1">SUMIFS(Invoice_Hours,Invoice_Labor_Category,$D1804,Invoice_Company,$C1804,Invoice_MSA_Code,$E1804)</f>
        <v>0</v>
      </c>
      <c r="K1804" s="7" t="str">
        <f t="shared" ca="1" si="458"/>
        <v/>
      </c>
      <c r="L1804" s="222" cm="1">
        <f t="array" aca="1" ref="L1804" ca="1">IFERROR(SUMIFS(Invoice_Direct_Cost,Invoice_Labor_Category,$D1804,Invoice_Company,$C1804,Invoice_MSA_Code,$E1804),"")</f>
        <v>0</v>
      </c>
      <c r="M1804" s="7" t="str">
        <f t="shared" ca="1" si="459"/>
        <v/>
      </c>
      <c r="N1804" s="220" t="str">
        <f t="shared" ca="1" si="464"/>
        <v/>
      </c>
      <c r="O1804" s="7" t="str">
        <f t="shared" ca="1" si="460"/>
        <v/>
      </c>
      <c r="P1804" s="7" t="str">
        <f t="shared" ca="1" si="461"/>
        <v/>
      </c>
      <c r="Q1804" s="7" t="str">
        <f t="shared" ca="1" si="462"/>
        <v/>
      </c>
      <c r="R1804" s="7" t="str">
        <f t="shared" ca="1" si="463"/>
        <v/>
      </c>
      <c r="S1804" s="7" t="str">
        <f t="shared" ca="1" si="450"/>
        <v/>
      </c>
      <c r="T1804" s="7" t="str">
        <f t="shared" ca="1" si="451"/>
        <v/>
      </c>
      <c r="V1804" s="120" cm="1">
        <f t="array" aca="1" ref="V1804" ca="1">SUMIFS(Invoice_Hours,Invoice_Labor_Category,$D1804,Invoice_Company,$C1804,Invoice_MSA_Code,$E1804)</f>
        <v>0</v>
      </c>
      <c r="W1804" s="121" t="str">
        <f t="shared" ca="1" si="452"/>
        <v/>
      </c>
      <c r="X1804" s="152" t="str">
        <f t="shared" ca="1" si="453"/>
        <v/>
      </c>
      <c r="AB1804" t="str">
        <f t="shared" si="454"/>
        <v/>
      </c>
      <c r="AC1804" t="str">
        <f t="shared" si="455"/>
        <v/>
      </c>
      <c r="AD1804" t="str">
        <f t="shared" si="456"/>
        <v/>
      </c>
      <c r="AE1804" s="4" t="str">
        <f t="shared" ca="1" si="449"/>
        <v/>
      </c>
    </row>
    <row r="1805" spans="7:31">
      <c r="G1805" s="117" cm="1">
        <f t="array" aca="1" ref="G1805" ca="1">SUMIFS(Proposed_Hours,Proposed_Labor_Category,$D1805,Proposed_Company,$C1805,Proposed_MSA_Code,$E1805)</f>
        <v>0</v>
      </c>
      <c r="H1805" s="7" t="str">
        <f t="shared" ca="1" si="457"/>
        <v/>
      </c>
      <c r="I1805" s="4" t="str" cm="1">
        <f t="array" aca="1" ref="I1805" ca="1">IFERROR(IF(SUMIFS(Proposed_Direct_Cost,Proposed_Labor_Category,$D1805,Proposed_Company,$C1805,Proposed_MSA_Code,$E1805)=0,"Not Proposed",SUMIFS(Proposed_Direct_Cost,Proposed_Labor_Category,$D1805,Proposed_Company,$C1805,Proposed_MSA_Code,$E1805)),"")</f>
        <v>Not Proposed</v>
      </c>
      <c r="J1805" s="117" cm="1">
        <f t="array" aca="1" ref="J1805" ca="1">SUMIFS(Invoice_Hours,Invoice_Labor_Category,$D1805,Invoice_Company,$C1805,Invoice_MSA_Code,$E1805)</f>
        <v>0</v>
      </c>
      <c r="K1805" s="7" t="str">
        <f t="shared" ca="1" si="458"/>
        <v/>
      </c>
      <c r="L1805" s="222" cm="1">
        <f t="array" aca="1" ref="L1805" ca="1">IFERROR(SUMIFS(Invoice_Direct_Cost,Invoice_Labor_Category,$D1805,Invoice_Company,$C1805,Invoice_MSA_Code,$E1805),"")</f>
        <v>0</v>
      </c>
      <c r="M1805" s="7" t="str">
        <f t="shared" ca="1" si="459"/>
        <v/>
      </c>
      <c r="N1805" s="220" t="str">
        <f t="shared" ca="1" si="464"/>
        <v/>
      </c>
      <c r="O1805" s="7" t="str">
        <f t="shared" ca="1" si="460"/>
        <v/>
      </c>
      <c r="P1805" s="7" t="str">
        <f t="shared" ca="1" si="461"/>
        <v/>
      </c>
      <c r="Q1805" s="7" t="str">
        <f t="shared" ca="1" si="462"/>
        <v/>
      </c>
      <c r="R1805" s="7" t="str">
        <f t="shared" ca="1" si="463"/>
        <v/>
      </c>
      <c r="S1805" s="7" t="str">
        <f t="shared" ca="1" si="450"/>
        <v/>
      </c>
      <c r="T1805" s="7" t="str">
        <f t="shared" ca="1" si="451"/>
        <v/>
      </c>
      <c r="V1805" s="120" cm="1">
        <f t="array" aca="1" ref="V1805" ca="1">SUMIFS(Invoice_Hours,Invoice_Labor_Category,$D1805,Invoice_Company,$C1805,Invoice_MSA_Code,$E1805)</f>
        <v>0</v>
      </c>
      <c r="W1805" s="121" t="str">
        <f t="shared" ca="1" si="452"/>
        <v/>
      </c>
      <c r="X1805" s="151" t="str">
        <f t="shared" ca="1" si="453"/>
        <v/>
      </c>
      <c r="AB1805" t="str">
        <f t="shared" si="454"/>
        <v/>
      </c>
      <c r="AC1805" t="str">
        <f t="shared" si="455"/>
        <v/>
      </c>
      <c r="AD1805" t="str">
        <f t="shared" si="456"/>
        <v/>
      </c>
      <c r="AE1805" s="4" t="str">
        <f t="shared" ca="1" si="449"/>
        <v/>
      </c>
    </row>
    <row r="1806" spans="7:31">
      <c r="G1806" s="117" cm="1">
        <f t="array" aca="1" ref="G1806" ca="1">SUMIFS(Proposed_Hours,Proposed_Labor_Category,$D1806,Proposed_Company,$C1806,Proposed_MSA_Code,$E1806)</f>
        <v>0</v>
      </c>
      <c r="H1806" s="7" t="str">
        <f t="shared" ca="1" si="457"/>
        <v/>
      </c>
      <c r="I1806" s="4" t="str" cm="1">
        <f t="array" aca="1" ref="I1806" ca="1">IFERROR(IF(SUMIFS(Proposed_Direct_Cost,Proposed_Labor_Category,$D1806,Proposed_Company,$C1806,Proposed_MSA_Code,$E1806)=0,"Not Proposed",SUMIFS(Proposed_Direct_Cost,Proposed_Labor_Category,$D1806,Proposed_Company,$C1806,Proposed_MSA_Code,$E1806)),"")</f>
        <v>Not Proposed</v>
      </c>
      <c r="J1806" s="117" cm="1">
        <f t="array" aca="1" ref="J1806" ca="1">SUMIFS(Invoice_Hours,Invoice_Labor_Category,$D1806,Invoice_Company,$C1806,Invoice_MSA_Code,$E1806)</f>
        <v>0</v>
      </c>
      <c r="K1806" s="7" t="str">
        <f t="shared" ca="1" si="458"/>
        <v/>
      </c>
      <c r="L1806" s="222" cm="1">
        <f t="array" aca="1" ref="L1806" ca="1">IFERROR(SUMIFS(Invoice_Direct_Cost,Invoice_Labor_Category,$D1806,Invoice_Company,$C1806,Invoice_MSA_Code,$E1806),"")</f>
        <v>0</v>
      </c>
      <c r="M1806" s="7" t="str">
        <f t="shared" ca="1" si="459"/>
        <v/>
      </c>
      <c r="N1806" s="220" t="str">
        <f t="shared" ca="1" si="464"/>
        <v/>
      </c>
      <c r="O1806" s="7" t="str">
        <f t="shared" ca="1" si="460"/>
        <v/>
      </c>
      <c r="P1806" s="7" t="str">
        <f t="shared" ca="1" si="461"/>
        <v/>
      </c>
      <c r="Q1806" s="7" t="str">
        <f t="shared" ca="1" si="462"/>
        <v/>
      </c>
      <c r="R1806" s="7" t="str">
        <f t="shared" ca="1" si="463"/>
        <v/>
      </c>
      <c r="S1806" s="7" t="str">
        <f t="shared" ca="1" si="450"/>
        <v/>
      </c>
      <c r="T1806" s="7" t="str">
        <f t="shared" ca="1" si="451"/>
        <v/>
      </c>
      <c r="V1806" s="120" cm="1">
        <f t="array" aca="1" ref="V1806" ca="1">SUMIFS(Invoice_Hours,Invoice_Labor_Category,$D1806,Invoice_Company,$C1806,Invoice_MSA_Code,$E1806)</f>
        <v>0</v>
      </c>
      <c r="W1806" s="121" t="str">
        <f t="shared" ca="1" si="452"/>
        <v/>
      </c>
      <c r="X1806" s="152" t="str">
        <f t="shared" ca="1" si="453"/>
        <v/>
      </c>
      <c r="AB1806" t="str">
        <f t="shared" si="454"/>
        <v/>
      </c>
      <c r="AC1806" t="str">
        <f t="shared" si="455"/>
        <v/>
      </c>
      <c r="AD1806" t="str">
        <f t="shared" si="456"/>
        <v/>
      </c>
      <c r="AE1806" s="4" t="str">
        <f t="shared" ca="1" si="449"/>
        <v/>
      </c>
    </row>
    <row r="1807" spans="7:31">
      <c r="G1807" s="117" cm="1">
        <f t="array" aca="1" ref="G1807" ca="1">SUMIFS(Proposed_Hours,Proposed_Labor_Category,$D1807,Proposed_Company,$C1807,Proposed_MSA_Code,$E1807)</f>
        <v>0</v>
      </c>
      <c r="H1807" s="7" t="str">
        <f t="shared" ca="1" si="457"/>
        <v/>
      </c>
      <c r="I1807" s="4" t="str" cm="1">
        <f t="array" aca="1" ref="I1807" ca="1">IFERROR(IF(SUMIFS(Proposed_Direct_Cost,Proposed_Labor_Category,$D1807,Proposed_Company,$C1807,Proposed_MSA_Code,$E1807)=0,"Not Proposed",SUMIFS(Proposed_Direct_Cost,Proposed_Labor_Category,$D1807,Proposed_Company,$C1807,Proposed_MSA_Code,$E1807)),"")</f>
        <v>Not Proposed</v>
      </c>
      <c r="J1807" s="117" cm="1">
        <f t="array" aca="1" ref="J1807" ca="1">SUMIFS(Invoice_Hours,Invoice_Labor_Category,$D1807,Invoice_Company,$C1807,Invoice_MSA_Code,$E1807)</f>
        <v>0</v>
      </c>
      <c r="K1807" s="7" t="str">
        <f t="shared" ca="1" si="458"/>
        <v/>
      </c>
      <c r="L1807" s="222" cm="1">
        <f t="array" aca="1" ref="L1807" ca="1">IFERROR(SUMIFS(Invoice_Direct_Cost,Invoice_Labor_Category,$D1807,Invoice_Company,$C1807,Invoice_MSA_Code,$E1807),"")</f>
        <v>0</v>
      </c>
      <c r="M1807" s="7" t="str">
        <f t="shared" ca="1" si="459"/>
        <v/>
      </c>
      <c r="N1807" s="220" t="str">
        <f t="shared" ca="1" si="464"/>
        <v/>
      </c>
      <c r="O1807" s="7" t="str">
        <f t="shared" ca="1" si="460"/>
        <v/>
      </c>
      <c r="P1807" s="7" t="str">
        <f t="shared" ca="1" si="461"/>
        <v/>
      </c>
      <c r="Q1807" s="7" t="str">
        <f t="shared" ca="1" si="462"/>
        <v/>
      </c>
      <c r="R1807" s="7" t="str">
        <f t="shared" ca="1" si="463"/>
        <v/>
      </c>
      <c r="S1807" s="7" t="str">
        <f t="shared" ca="1" si="450"/>
        <v/>
      </c>
      <c r="T1807" s="7" t="str">
        <f t="shared" ca="1" si="451"/>
        <v/>
      </c>
      <c r="V1807" s="120" cm="1">
        <f t="array" aca="1" ref="V1807" ca="1">SUMIFS(Invoice_Hours,Invoice_Labor_Category,$D1807,Invoice_Company,$C1807,Invoice_MSA_Code,$E1807)</f>
        <v>0</v>
      </c>
      <c r="W1807" s="121" t="str">
        <f t="shared" ca="1" si="452"/>
        <v/>
      </c>
      <c r="X1807" s="151" t="str">
        <f t="shared" ca="1" si="453"/>
        <v/>
      </c>
      <c r="AB1807" t="str">
        <f t="shared" si="454"/>
        <v/>
      </c>
      <c r="AC1807" t="str">
        <f t="shared" si="455"/>
        <v/>
      </c>
      <c r="AD1807" t="str">
        <f t="shared" si="456"/>
        <v/>
      </c>
      <c r="AE1807" s="4" t="str">
        <f t="shared" ca="1" si="449"/>
        <v/>
      </c>
    </row>
    <row r="1808" spans="7:31">
      <c r="G1808" s="117" cm="1">
        <f t="array" aca="1" ref="G1808" ca="1">SUMIFS(Proposed_Hours,Proposed_Labor_Category,$D1808,Proposed_Company,$C1808,Proposed_MSA_Code,$E1808)</f>
        <v>0</v>
      </c>
      <c r="H1808" s="7" t="str">
        <f t="shared" ca="1" si="457"/>
        <v/>
      </c>
      <c r="I1808" s="4" t="str" cm="1">
        <f t="array" aca="1" ref="I1808" ca="1">IFERROR(IF(SUMIFS(Proposed_Direct_Cost,Proposed_Labor_Category,$D1808,Proposed_Company,$C1808,Proposed_MSA_Code,$E1808)=0,"Not Proposed",SUMIFS(Proposed_Direct_Cost,Proposed_Labor_Category,$D1808,Proposed_Company,$C1808,Proposed_MSA_Code,$E1808)),"")</f>
        <v>Not Proposed</v>
      </c>
      <c r="J1808" s="117" cm="1">
        <f t="array" aca="1" ref="J1808" ca="1">SUMIFS(Invoice_Hours,Invoice_Labor_Category,$D1808,Invoice_Company,$C1808,Invoice_MSA_Code,$E1808)</f>
        <v>0</v>
      </c>
      <c r="K1808" s="7" t="str">
        <f t="shared" ca="1" si="458"/>
        <v/>
      </c>
      <c r="L1808" s="222" cm="1">
        <f t="array" aca="1" ref="L1808" ca="1">IFERROR(SUMIFS(Invoice_Direct_Cost,Invoice_Labor_Category,$D1808,Invoice_Company,$C1808,Invoice_MSA_Code,$E1808),"")</f>
        <v>0</v>
      </c>
      <c r="M1808" s="7" t="str">
        <f t="shared" ca="1" si="459"/>
        <v/>
      </c>
      <c r="N1808" s="220" t="str">
        <f t="shared" ca="1" si="464"/>
        <v/>
      </c>
      <c r="O1808" s="7" t="str">
        <f t="shared" ca="1" si="460"/>
        <v/>
      </c>
      <c r="P1808" s="7" t="str">
        <f t="shared" ca="1" si="461"/>
        <v/>
      </c>
      <c r="Q1808" s="7" t="str">
        <f t="shared" ca="1" si="462"/>
        <v/>
      </c>
      <c r="R1808" s="7" t="str">
        <f t="shared" ca="1" si="463"/>
        <v/>
      </c>
      <c r="S1808" s="7" t="str">
        <f t="shared" ca="1" si="450"/>
        <v/>
      </c>
      <c r="T1808" s="7" t="str">
        <f t="shared" ca="1" si="451"/>
        <v/>
      </c>
      <c r="V1808" s="120" cm="1">
        <f t="array" aca="1" ref="V1808" ca="1">SUMIFS(Invoice_Hours,Invoice_Labor_Category,$D1808,Invoice_Company,$C1808,Invoice_MSA_Code,$E1808)</f>
        <v>0</v>
      </c>
      <c r="W1808" s="121" t="str">
        <f t="shared" ca="1" si="452"/>
        <v/>
      </c>
      <c r="X1808" s="152" t="str">
        <f t="shared" ca="1" si="453"/>
        <v/>
      </c>
      <c r="AB1808" t="str">
        <f t="shared" si="454"/>
        <v/>
      </c>
      <c r="AC1808" t="str">
        <f t="shared" si="455"/>
        <v/>
      </c>
      <c r="AD1808" t="str">
        <f t="shared" si="456"/>
        <v/>
      </c>
      <c r="AE1808" s="4" t="str">
        <f t="shared" ca="1" si="449"/>
        <v/>
      </c>
    </row>
    <row r="1809" spans="7:31">
      <c r="G1809" s="117" cm="1">
        <f t="array" aca="1" ref="G1809" ca="1">SUMIFS(Proposed_Hours,Proposed_Labor_Category,$D1809,Proposed_Company,$C1809,Proposed_MSA_Code,$E1809)</f>
        <v>0</v>
      </c>
      <c r="H1809" s="7" t="str">
        <f t="shared" ca="1" si="457"/>
        <v/>
      </c>
      <c r="I1809" s="4" t="str" cm="1">
        <f t="array" aca="1" ref="I1809" ca="1">IFERROR(IF(SUMIFS(Proposed_Direct_Cost,Proposed_Labor_Category,$D1809,Proposed_Company,$C1809,Proposed_MSA_Code,$E1809)=0,"Not Proposed",SUMIFS(Proposed_Direct_Cost,Proposed_Labor_Category,$D1809,Proposed_Company,$C1809,Proposed_MSA_Code,$E1809)),"")</f>
        <v>Not Proposed</v>
      </c>
      <c r="J1809" s="117" cm="1">
        <f t="array" aca="1" ref="J1809" ca="1">SUMIFS(Invoice_Hours,Invoice_Labor_Category,$D1809,Invoice_Company,$C1809,Invoice_MSA_Code,$E1809)</f>
        <v>0</v>
      </c>
      <c r="K1809" s="7" t="str">
        <f t="shared" ca="1" si="458"/>
        <v/>
      </c>
      <c r="L1809" s="222" cm="1">
        <f t="array" aca="1" ref="L1809" ca="1">IFERROR(SUMIFS(Invoice_Direct_Cost,Invoice_Labor_Category,$D1809,Invoice_Company,$C1809,Invoice_MSA_Code,$E1809),"")</f>
        <v>0</v>
      </c>
      <c r="M1809" s="7" t="str">
        <f t="shared" ca="1" si="459"/>
        <v/>
      </c>
      <c r="N1809" s="220" t="str">
        <f t="shared" ca="1" si="464"/>
        <v/>
      </c>
      <c r="O1809" s="7" t="str">
        <f t="shared" ca="1" si="460"/>
        <v/>
      </c>
      <c r="P1809" s="7" t="str">
        <f t="shared" ca="1" si="461"/>
        <v/>
      </c>
      <c r="Q1809" s="7" t="str">
        <f t="shared" ca="1" si="462"/>
        <v/>
      </c>
      <c r="R1809" s="7" t="str">
        <f t="shared" ca="1" si="463"/>
        <v/>
      </c>
      <c r="S1809" s="7" t="str">
        <f t="shared" ca="1" si="450"/>
        <v/>
      </c>
      <c r="T1809" s="7" t="str">
        <f t="shared" ca="1" si="451"/>
        <v/>
      </c>
      <c r="V1809" s="120" cm="1">
        <f t="array" aca="1" ref="V1809" ca="1">SUMIFS(Invoice_Hours,Invoice_Labor_Category,$D1809,Invoice_Company,$C1809,Invoice_MSA_Code,$E1809)</f>
        <v>0</v>
      </c>
      <c r="W1809" s="121" t="str">
        <f t="shared" ca="1" si="452"/>
        <v/>
      </c>
      <c r="X1809" s="151" t="str">
        <f t="shared" ca="1" si="453"/>
        <v/>
      </c>
      <c r="AB1809" t="str">
        <f t="shared" si="454"/>
        <v/>
      </c>
      <c r="AC1809" t="str">
        <f t="shared" si="455"/>
        <v/>
      </c>
      <c r="AD1809" t="str">
        <f t="shared" si="456"/>
        <v/>
      </c>
      <c r="AE1809" s="4" t="str">
        <f t="shared" ca="1" si="449"/>
        <v/>
      </c>
    </row>
    <row r="1810" spans="7:31">
      <c r="G1810" s="117" cm="1">
        <f t="array" aca="1" ref="G1810" ca="1">SUMIFS(Proposed_Hours,Proposed_Labor_Category,$D1810,Proposed_Company,$C1810,Proposed_MSA_Code,$E1810)</f>
        <v>0</v>
      </c>
      <c r="H1810" s="7" t="str">
        <f t="shared" ca="1" si="457"/>
        <v/>
      </c>
      <c r="I1810" s="4" t="str" cm="1">
        <f t="array" aca="1" ref="I1810" ca="1">IFERROR(IF(SUMIFS(Proposed_Direct_Cost,Proposed_Labor_Category,$D1810,Proposed_Company,$C1810,Proposed_MSA_Code,$E1810)=0,"Not Proposed",SUMIFS(Proposed_Direct_Cost,Proposed_Labor_Category,$D1810,Proposed_Company,$C1810,Proposed_MSA_Code,$E1810)),"")</f>
        <v>Not Proposed</v>
      </c>
      <c r="J1810" s="117" cm="1">
        <f t="array" aca="1" ref="J1810" ca="1">SUMIFS(Invoice_Hours,Invoice_Labor_Category,$D1810,Invoice_Company,$C1810,Invoice_MSA_Code,$E1810)</f>
        <v>0</v>
      </c>
      <c r="K1810" s="7" t="str">
        <f t="shared" ca="1" si="458"/>
        <v/>
      </c>
      <c r="L1810" s="222" cm="1">
        <f t="array" aca="1" ref="L1810" ca="1">IFERROR(SUMIFS(Invoice_Direct_Cost,Invoice_Labor_Category,$D1810,Invoice_Company,$C1810,Invoice_MSA_Code,$E1810),"")</f>
        <v>0</v>
      </c>
      <c r="M1810" s="7" t="str">
        <f t="shared" ca="1" si="459"/>
        <v/>
      </c>
      <c r="N1810" s="220" t="str">
        <f t="shared" ca="1" si="464"/>
        <v/>
      </c>
      <c r="O1810" s="7" t="str">
        <f t="shared" ca="1" si="460"/>
        <v/>
      </c>
      <c r="P1810" s="7" t="str">
        <f t="shared" ca="1" si="461"/>
        <v/>
      </c>
      <c r="Q1810" s="7" t="str">
        <f t="shared" ca="1" si="462"/>
        <v/>
      </c>
      <c r="R1810" s="7" t="str">
        <f t="shared" ca="1" si="463"/>
        <v/>
      </c>
      <c r="S1810" s="7" t="str">
        <f t="shared" ca="1" si="450"/>
        <v/>
      </c>
      <c r="T1810" s="7" t="str">
        <f t="shared" ca="1" si="451"/>
        <v/>
      </c>
      <c r="V1810" s="120" cm="1">
        <f t="array" aca="1" ref="V1810" ca="1">SUMIFS(Invoice_Hours,Invoice_Labor_Category,$D1810,Invoice_Company,$C1810,Invoice_MSA_Code,$E1810)</f>
        <v>0</v>
      </c>
      <c r="W1810" s="121" t="str">
        <f t="shared" ca="1" si="452"/>
        <v/>
      </c>
      <c r="X1810" s="152" t="str">
        <f t="shared" ca="1" si="453"/>
        <v/>
      </c>
      <c r="AB1810" t="str">
        <f t="shared" si="454"/>
        <v/>
      </c>
      <c r="AC1810" t="str">
        <f t="shared" si="455"/>
        <v/>
      </c>
      <c r="AD1810" t="str">
        <f t="shared" si="456"/>
        <v/>
      </c>
      <c r="AE1810" s="4" t="str">
        <f t="shared" ca="1" si="449"/>
        <v/>
      </c>
    </row>
    <row r="1811" spans="7:31">
      <c r="G1811" s="117" cm="1">
        <f t="array" aca="1" ref="G1811" ca="1">SUMIFS(Proposed_Hours,Proposed_Labor_Category,$D1811,Proposed_Company,$C1811,Proposed_MSA_Code,$E1811)</f>
        <v>0</v>
      </c>
      <c r="H1811" s="7" t="str">
        <f t="shared" ca="1" si="457"/>
        <v/>
      </c>
      <c r="I1811" s="4" t="str" cm="1">
        <f t="array" aca="1" ref="I1811" ca="1">IFERROR(IF(SUMIFS(Proposed_Direct_Cost,Proposed_Labor_Category,$D1811,Proposed_Company,$C1811,Proposed_MSA_Code,$E1811)=0,"Not Proposed",SUMIFS(Proposed_Direct_Cost,Proposed_Labor_Category,$D1811,Proposed_Company,$C1811,Proposed_MSA_Code,$E1811)),"")</f>
        <v>Not Proposed</v>
      </c>
      <c r="J1811" s="117" cm="1">
        <f t="array" aca="1" ref="J1811" ca="1">SUMIFS(Invoice_Hours,Invoice_Labor_Category,$D1811,Invoice_Company,$C1811,Invoice_MSA_Code,$E1811)</f>
        <v>0</v>
      </c>
      <c r="K1811" s="7" t="str">
        <f t="shared" ca="1" si="458"/>
        <v/>
      </c>
      <c r="L1811" s="222" cm="1">
        <f t="array" aca="1" ref="L1811" ca="1">IFERROR(SUMIFS(Invoice_Direct_Cost,Invoice_Labor_Category,$D1811,Invoice_Company,$C1811,Invoice_MSA_Code,$E1811),"")</f>
        <v>0</v>
      </c>
      <c r="M1811" s="7" t="str">
        <f t="shared" ca="1" si="459"/>
        <v/>
      </c>
      <c r="N1811" s="220" t="str">
        <f t="shared" ca="1" si="464"/>
        <v/>
      </c>
      <c r="O1811" s="7" t="str">
        <f t="shared" ca="1" si="460"/>
        <v/>
      </c>
      <c r="P1811" s="7" t="str">
        <f t="shared" ca="1" si="461"/>
        <v/>
      </c>
      <c r="Q1811" s="7" t="str">
        <f t="shared" ca="1" si="462"/>
        <v/>
      </c>
      <c r="R1811" s="7" t="str">
        <f t="shared" ca="1" si="463"/>
        <v/>
      </c>
      <c r="S1811" s="7" t="str">
        <f t="shared" ca="1" si="450"/>
        <v/>
      </c>
      <c r="T1811" s="7" t="str">
        <f t="shared" ca="1" si="451"/>
        <v/>
      </c>
      <c r="V1811" s="120" cm="1">
        <f t="array" aca="1" ref="V1811" ca="1">SUMIFS(Invoice_Hours,Invoice_Labor_Category,$D1811,Invoice_Company,$C1811,Invoice_MSA_Code,$E1811)</f>
        <v>0</v>
      </c>
      <c r="W1811" s="121" t="str">
        <f t="shared" ca="1" si="452"/>
        <v/>
      </c>
      <c r="X1811" s="151" t="str">
        <f t="shared" ca="1" si="453"/>
        <v/>
      </c>
      <c r="AB1811" t="str">
        <f t="shared" si="454"/>
        <v/>
      </c>
      <c r="AC1811" t="str">
        <f t="shared" si="455"/>
        <v/>
      </c>
      <c r="AD1811" t="str">
        <f t="shared" si="456"/>
        <v/>
      </c>
      <c r="AE1811" s="4" t="str">
        <f t="shared" ca="1" si="449"/>
        <v/>
      </c>
    </row>
    <row r="1812" spans="7:31">
      <c r="G1812" s="117" cm="1">
        <f t="array" aca="1" ref="G1812" ca="1">SUMIFS(Proposed_Hours,Proposed_Labor_Category,$D1812,Proposed_Company,$C1812,Proposed_MSA_Code,$E1812)</f>
        <v>0</v>
      </c>
      <c r="H1812" s="7" t="str">
        <f t="shared" ca="1" si="457"/>
        <v/>
      </c>
      <c r="I1812" s="4" t="str" cm="1">
        <f t="array" aca="1" ref="I1812" ca="1">IFERROR(IF(SUMIFS(Proposed_Direct_Cost,Proposed_Labor_Category,$D1812,Proposed_Company,$C1812,Proposed_MSA_Code,$E1812)=0,"Not Proposed",SUMIFS(Proposed_Direct_Cost,Proposed_Labor_Category,$D1812,Proposed_Company,$C1812,Proposed_MSA_Code,$E1812)),"")</f>
        <v>Not Proposed</v>
      </c>
      <c r="J1812" s="117" cm="1">
        <f t="array" aca="1" ref="J1812" ca="1">SUMIFS(Invoice_Hours,Invoice_Labor_Category,$D1812,Invoice_Company,$C1812,Invoice_MSA_Code,$E1812)</f>
        <v>0</v>
      </c>
      <c r="K1812" s="7" t="str">
        <f t="shared" ca="1" si="458"/>
        <v/>
      </c>
      <c r="L1812" s="222" cm="1">
        <f t="array" aca="1" ref="L1812" ca="1">IFERROR(SUMIFS(Invoice_Direct_Cost,Invoice_Labor_Category,$D1812,Invoice_Company,$C1812,Invoice_MSA_Code,$E1812),"")</f>
        <v>0</v>
      </c>
      <c r="M1812" s="7" t="str">
        <f t="shared" ca="1" si="459"/>
        <v/>
      </c>
      <c r="N1812" s="220" t="str">
        <f t="shared" ca="1" si="464"/>
        <v/>
      </c>
      <c r="O1812" s="7" t="str">
        <f t="shared" ca="1" si="460"/>
        <v/>
      </c>
      <c r="P1812" s="7" t="str">
        <f t="shared" ca="1" si="461"/>
        <v/>
      </c>
      <c r="Q1812" s="7" t="str">
        <f t="shared" ca="1" si="462"/>
        <v/>
      </c>
      <c r="R1812" s="7" t="str">
        <f t="shared" ca="1" si="463"/>
        <v/>
      </c>
      <c r="S1812" s="7" t="str">
        <f t="shared" ca="1" si="450"/>
        <v/>
      </c>
      <c r="T1812" s="7" t="str">
        <f t="shared" ca="1" si="451"/>
        <v/>
      </c>
      <c r="V1812" s="120" cm="1">
        <f t="array" aca="1" ref="V1812" ca="1">SUMIFS(Invoice_Hours,Invoice_Labor_Category,$D1812,Invoice_Company,$C1812,Invoice_MSA_Code,$E1812)</f>
        <v>0</v>
      </c>
      <c r="W1812" s="121" t="str">
        <f t="shared" ca="1" si="452"/>
        <v/>
      </c>
      <c r="X1812" s="152" t="str">
        <f t="shared" ca="1" si="453"/>
        <v/>
      </c>
      <c r="AB1812" t="str">
        <f t="shared" si="454"/>
        <v/>
      </c>
      <c r="AC1812" t="str">
        <f t="shared" si="455"/>
        <v/>
      </c>
      <c r="AD1812" t="str">
        <f t="shared" si="456"/>
        <v/>
      </c>
      <c r="AE1812" s="4" t="str">
        <f t="shared" ca="1" si="449"/>
        <v/>
      </c>
    </row>
    <row r="1813" spans="7:31">
      <c r="G1813" s="117" cm="1">
        <f t="array" aca="1" ref="G1813" ca="1">SUMIFS(Proposed_Hours,Proposed_Labor_Category,$D1813,Proposed_Company,$C1813,Proposed_MSA_Code,$E1813)</f>
        <v>0</v>
      </c>
      <c r="H1813" s="7" t="str">
        <f t="shared" ca="1" si="457"/>
        <v/>
      </c>
      <c r="I1813" s="4" t="str" cm="1">
        <f t="array" aca="1" ref="I1813" ca="1">IFERROR(IF(SUMIFS(Proposed_Direct_Cost,Proposed_Labor_Category,$D1813,Proposed_Company,$C1813,Proposed_MSA_Code,$E1813)=0,"Not Proposed",SUMIFS(Proposed_Direct_Cost,Proposed_Labor_Category,$D1813,Proposed_Company,$C1813,Proposed_MSA_Code,$E1813)),"")</f>
        <v>Not Proposed</v>
      </c>
      <c r="J1813" s="117" cm="1">
        <f t="array" aca="1" ref="J1813" ca="1">SUMIFS(Invoice_Hours,Invoice_Labor_Category,$D1813,Invoice_Company,$C1813,Invoice_MSA_Code,$E1813)</f>
        <v>0</v>
      </c>
      <c r="K1813" s="7" t="str">
        <f t="shared" ca="1" si="458"/>
        <v/>
      </c>
      <c r="L1813" s="222" cm="1">
        <f t="array" aca="1" ref="L1813" ca="1">IFERROR(SUMIFS(Invoice_Direct_Cost,Invoice_Labor_Category,$D1813,Invoice_Company,$C1813,Invoice_MSA_Code,$E1813),"")</f>
        <v>0</v>
      </c>
      <c r="M1813" s="7" t="str">
        <f t="shared" ca="1" si="459"/>
        <v/>
      </c>
      <c r="N1813" s="220" t="str">
        <f t="shared" ca="1" si="464"/>
        <v/>
      </c>
      <c r="O1813" s="7" t="str">
        <f t="shared" ca="1" si="460"/>
        <v/>
      </c>
      <c r="P1813" s="7" t="str">
        <f t="shared" ca="1" si="461"/>
        <v/>
      </c>
      <c r="Q1813" s="7" t="str">
        <f t="shared" ca="1" si="462"/>
        <v/>
      </c>
      <c r="R1813" s="7" t="str">
        <f t="shared" ca="1" si="463"/>
        <v/>
      </c>
      <c r="S1813" s="7" t="str">
        <f t="shared" ca="1" si="450"/>
        <v/>
      </c>
      <c r="T1813" s="7" t="str">
        <f t="shared" ca="1" si="451"/>
        <v/>
      </c>
      <c r="V1813" s="120" cm="1">
        <f t="array" aca="1" ref="V1813" ca="1">SUMIFS(Invoice_Hours,Invoice_Labor_Category,$D1813,Invoice_Company,$C1813,Invoice_MSA_Code,$E1813)</f>
        <v>0</v>
      </c>
      <c r="W1813" s="121" t="str">
        <f t="shared" ca="1" si="452"/>
        <v/>
      </c>
      <c r="X1813" s="151" t="str">
        <f t="shared" ca="1" si="453"/>
        <v/>
      </c>
      <c r="AB1813" t="str">
        <f t="shared" si="454"/>
        <v/>
      </c>
      <c r="AC1813" t="str">
        <f t="shared" si="455"/>
        <v/>
      </c>
      <c r="AD1813" t="str">
        <f t="shared" si="456"/>
        <v/>
      </c>
      <c r="AE1813" s="4" t="str">
        <f t="shared" ca="1" si="449"/>
        <v/>
      </c>
    </row>
    <row r="1814" spans="7:31">
      <c r="G1814" s="117" cm="1">
        <f t="array" aca="1" ref="G1814" ca="1">SUMIFS(Proposed_Hours,Proposed_Labor_Category,$D1814,Proposed_Company,$C1814,Proposed_MSA_Code,$E1814)</f>
        <v>0</v>
      </c>
      <c r="H1814" s="7" t="str">
        <f t="shared" ca="1" si="457"/>
        <v/>
      </c>
      <c r="I1814" s="4" t="str" cm="1">
        <f t="array" aca="1" ref="I1814" ca="1">IFERROR(IF(SUMIFS(Proposed_Direct_Cost,Proposed_Labor_Category,$D1814,Proposed_Company,$C1814,Proposed_MSA_Code,$E1814)=0,"Not Proposed",SUMIFS(Proposed_Direct_Cost,Proposed_Labor_Category,$D1814,Proposed_Company,$C1814,Proposed_MSA_Code,$E1814)),"")</f>
        <v>Not Proposed</v>
      </c>
      <c r="J1814" s="117" cm="1">
        <f t="array" aca="1" ref="J1814" ca="1">SUMIFS(Invoice_Hours,Invoice_Labor_Category,$D1814,Invoice_Company,$C1814,Invoice_MSA_Code,$E1814)</f>
        <v>0</v>
      </c>
      <c r="K1814" s="7" t="str">
        <f t="shared" ca="1" si="458"/>
        <v/>
      </c>
      <c r="L1814" s="222" cm="1">
        <f t="array" aca="1" ref="L1814" ca="1">IFERROR(SUMIFS(Invoice_Direct_Cost,Invoice_Labor_Category,$D1814,Invoice_Company,$C1814,Invoice_MSA_Code,$E1814),"")</f>
        <v>0</v>
      </c>
      <c r="M1814" s="7" t="str">
        <f t="shared" ca="1" si="459"/>
        <v/>
      </c>
      <c r="N1814" s="220" t="str">
        <f t="shared" ca="1" si="464"/>
        <v/>
      </c>
      <c r="O1814" s="7" t="str">
        <f t="shared" ca="1" si="460"/>
        <v/>
      </c>
      <c r="P1814" s="7" t="str">
        <f t="shared" ca="1" si="461"/>
        <v/>
      </c>
      <c r="Q1814" s="7" t="str">
        <f t="shared" ca="1" si="462"/>
        <v/>
      </c>
      <c r="R1814" s="7" t="str">
        <f t="shared" ca="1" si="463"/>
        <v/>
      </c>
      <c r="S1814" s="7" t="str">
        <f t="shared" ca="1" si="450"/>
        <v/>
      </c>
      <c r="T1814" s="7" t="str">
        <f t="shared" ca="1" si="451"/>
        <v/>
      </c>
      <c r="V1814" s="120" cm="1">
        <f t="array" aca="1" ref="V1814" ca="1">SUMIFS(Invoice_Hours,Invoice_Labor_Category,$D1814,Invoice_Company,$C1814,Invoice_MSA_Code,$E1814)</f>
        <v>0</v>
      </c>
      <c r="W1814" s="121" t="str">
        <f t="shared" ca="1" si="452"/>
        <v/>
      </c>
      <c r="X1814" s="152" t="str">
        <f t="shared" ca="1" si="453"/>
        <v/>
      </c>
      <c r="AB1814" t="str">
        <f t="shared" si="454"/>
        <v/>
      </c>
      <c r="AC1814" t="str">
        <f t="shared" si="455"/>
        <v/>
      </c>
      <c r="AD1814" t="str">
        <f t="shared" si="456"/>
        <v/>
      </c>
      <c r="AE1814" s="4" t="str">
        <f t="shared" ca="1" si="449"/>
        <v/>
      </c>
    </row>
    <row r="1815" spans="7:31">
      <c r="G1815" s="117" cm="1">
        <f t="array" aca="1" ref="G1815" ca="1">SUMIFS(Proposed_Hours,Proposed_Labor_Category,$D1815,Proposed_Company,$C1815,Proposed_MSA_Code,$E1815)</f>
        <v>0</v>
      </c>
      <c r="H1815" s="7" t="str">
        <f t="shared" ca="1" si="457"/>
        <v/>
      </c>
      <c r="I1815" s="4" t="str" cm="1">
        <f t="array" aca="1" ref="I1815" ca="1">IFERROR(IF(SUMIFS(Proposed_Direct_Cost,Proposed_Labor_Category,$D1815,Proposed_Company,$C1815,Proposed_MSA_Code,$E1815)=0,"Not Proposed",SUMIFS(Proposed_Direct_Cost,Proposed_Labor_Category,$D1815,Proposed_Company,$C1815,Proposed_MSA_Code,$E1815)),"")</f>
        <v>Not Proposed</v>
      </c>
      <c r="J1815" s="117" cm="1">
        <f t="array" aca="1" ref="J1815" ca="1">SUMIFS(Invoice_Hours,Invoice_Labor_Category,$D1815,Invoice_Company,$C1815,Invoice_MSA_Code,$E1815)</f>
        <v>0</v>
      </c>
      <c r="K1815" s="7" t="str">
        <f t="shared" ca="1" si="458"/>
        <v/>
      </c>
      <c r="L1815" s="222" cm="1">
        <f t="array" aca="1" ref="L1815" ca="1">IFERROR(SUMIFS(Invoice_Direct_Cost,Invoice_Labor_Category,$D1815,Invoice_Company,$C1815,Invoice_MSA_Code,$E1815),"")</f>
        <v>0</v>
      </c>
      <c r="M1815" s="7" t="str">
        <f t="shared" ca="1" si="459"/>
        <v/>
      </c>
      <c r="N1815" s="220" t="str">
        <f t="shared" ca="1" si="464"/>
        <v/>
      </c>
      <c r="O1815" s="7" t="str">
        <f t="shared" ca="1" si="460"/>
        <v/>
      </c>
      <c r="P1815" s="7" t="str">
        <f t="shared" ca="1" si="461"/>
        <v/>
      </c>
      <c r="Q1815" s="7" t="str">
        <f t="shared" ca="1" si="462"/>
        <v/>
      </c>
      <c r="R1815" s="7" t="str">
        <f t="shared" ca="1" si="463"/>
        <v/>
      </c>
      <c r="S1815" s="7" t="str">
        <f t="shared" ca="1" si="450"/>
        <v/>
      </c>
      <c r="T1815" s="7" t="str">
        <f t="shared" ca="1" si="451"/>
        <v/>
      </c>
      <c r="V1815" s="120" cm="1">
        <f t="array" aca="1" ref="V1815" ca="1">SUMIFS(Invoice_Hours,Invoice_Labor_Category,$D1815,Invoice_Company,$C1815,Invoice_MSA_Code,$E1815)</f>
        <v>0</v>
      </c>
      <c r="W1815" s="121" t="str">
        <f t="shared" ca="1" si="452"/>
        <v/>
      </c>
      <c r="X1815" s="151" t="str">
        <f t="shared" ca="1" si="453"/>
        <v/>
      </c>
      <c r="AB1815" t="str">
        <f t="shared" si="454"/>
        <v/>
      </c>
      <c r="AC1815" t="str">
        <f t="shared" si="455"/>
        <v/>
      </c>
      <c r="AD1815" t="str">
        <f t="shared" si="456"/>
        <v/>
      </c>
      <c r="AE1815" s="4" t="str">
        <f t="shared" ca="1" si="449"/>
        <v/>
      </c>
    </row>
    <row r="1816" spans="7:31">
      <c r="G1816" s="117" cm="1">
        <f t="array" aca="1" ref="G1816" ca="1">SUMIFS(Proposed_Hours,Proposed_Labor_Category,$D1816,Proposed_Company,$C1816,Proposed_MSA_Code,$E1816)</f>
        <v>0</v>
      </c>
      <c r="H1816" s="7" t="str">
        <f t="shared" ca="1" si="457"/>
        <v/>
      </c>
      <c r="I1816" s="4" t="str" cm="1">
        <f t="array" aca="1" ref="I1816" ca="1">IFERROR(IF(SUMIFS(Proposed_Direct_Cost,Proposed_Labor_Category,$D1816,Proposed_Company,$C1816,Proposed_MSA_Code,$E1816)=0,"Not Proposed",SUMIFS(Proposed_Direct_Cost,Proposed_Labor_Category,$D1816,Proposed_Company,$C1816,Proposed_MSA_Code,$E1816)),"")</f>
        <v>Not Proposed</v>
      </c>
      <c r="J1816" s="117" cm="1">
        <f t="array" aca="1" ref="J1816" ca="1">SUMIFS(Invoice_Hours,Invoice_Labor_Category,$D1816,Invoice_Company,$C1816,Invoice_MSA_Code,$E1816)</f>
        <v>0</v>
      </c>
      <c r="K1816" s="7" t="str">
        <f t="shared" ca="1" si="458"/>
        <v/>
      </c>
      <c r="L1816" s="222" cm="1">
        <f t="array" aca="1" ref="L1816" ca="1">IFERROR(SUMIFS(Invoice_Direct_Cost,Invoice_Labor_Category,$D1816,Invoice_Company,$C1816,Invoice_MSA_Code,$E1816),"")</f>
        <v>0</v>
      </c>
      <c r="M1816" s="7" t="str">
        <f t="shared" ca="1" si="459"/>
        <v/>
      </c>
      <c r="N1816" s="220" t="str">
        <f t="shared" ca="1" si="464"/>
        <v/>
      </c>
      <c r="O1816" s="7" t="str">
        <f t="shared" ca="1" si="460"/>
        <v/>
      </c>
      <c r="P1816" s="7" t="str">
        <f t="shared" ca="1" si="461"/>
        <v/>
      </c>
      <c r="Q1816" s="7" t="str">
        <f t="shared" ca="1" si="462"/>
        <v/>
      </c>
      <c r="R1816" s="7" t="str">
        <f t="shared" ca="1" si="463"/>
        <v/>
      </c>
      <c r="S1816" s="7" t="str">
        <f t="shared" ca="1" si="450"/>
        <v/>
      </c>
      <c r="T1816" s="7" t="str">
        <f t="shared" ca="1" si="451"/>
        <v/>
      </c>
      <c r="V1816" s="120" cm="1">
        <f t="array" aca="1" ref="V1816" ca="1">SUMIFS(Invoice_Hours,Invoice_Labor_Category,$D1816,Invoice_Company,$C1816,Invoice_MSA_Code,$E1816)</f>
        <v>0</v>
      </c>
      <c r="W1816" s="121" t="str">
        <f t="shared" ca="1" si="452"/>
        <v/>
      </c>
      <c r="X1816" s="152" t="str">
        <f t="shared" ca="1" si="453"/>
        <v/>
      </c>
      <c r="AB1816" t="str">
        <f t="shared" si="454"/>
        <v/>
      </c>
      <c r="AC1816" t="str">
        <f t="shared" si="455"/>
        <v/>
      </c>
      <c r="AD1816" t="str">
        <f t="shared" si="456"/>
        <v/>
      </c>
      <c r="AE1816" s="4" t="str">
        <f t="shared" ca="1" si="449"/>
        <v/>
      </c>
    </row>
    <row r="1817" spans="7:31">
      <c r="G1817" s="117" cm="1">
        <f t="array" aca="1" ref="G1817" ca="1">SUMIFS(Proposed_Hours,Proposed_Labor_Category,$D1817,Proposed_Company,$C1817,Proposed_MSA_Code,$E1817)</f>
        <v>0</v>
      </c>
      <c r="H1817" s="7" t="str">
        <f t="shared" ca="1" si="457"/>
        <v/>
      </c>
      <c r="I1817" s="4" t="str" cm="1">
        <f t="array" aca="1" ref="I1817" ca="1">IFERROR(IF(SUMIFS(Proposed_Direct_Cost,Proposed_Labor_Category,$D1817,Proposed_Company,$C1817,Proposed_MSA_Code,$E1817)=0,"Not Proposed",SUMIFS(Proposed_Direct_Cost,Proposed_Labor_Category,$D1817,Proposed_Company,$C1817,Proposed_MSA_Code,$E1817)),"")</f>
        <v>Not Proposed</v>
      </c>
      <c r="J1817" s="117" cm="1">
        <f t="array" aca="1" ref="J1817" ca="1">SUMIFS(Invoice_Hours,Invoice_Labor_Category,$D1817,Invoice_Company,$C1817,Invoice_MSA_Code,$E1817)</f>
        <v>0</v>
      </c>
      <c r="K1817" s="7" t="str">
        <f t="shared" ca="1" si="458"/>
        <v/>
      </c>
      <c r="L1817" s="222" cm="1">
        <f t="array" aca="1" ref="L1817" ca="1">IFERROR(SUMIFS(Invoice_Direct_Cost,Invoice_Labor_Category,$D1817,Invoice_Company,$C1817,Invoice_MSA_Code,$E1817),"")</f>
        <v>0</v>
      </c>
      <c r="M1817" s="7" t="str">
        <f t="shared" ca="1" si="459"/>
        <v/>
      </c>
      <c r="N1817" s="220" t="str">
        <f t="shared" ca="1" si="464"/>
        <v/>
      </c>
      <c r="O1817" s="7" t="str">
        <f t="shared" ca="1" si="460"/>
        <v/>
      </c>
      <c r="P1817" s="7" t="str">
        <f t="shared" ca="1" si="461"/>
        <v/>
      </c>
      <c r="Q1817" s="7" t="str">
        <f t="shared" ca="1" si="462"/>
        <v/>
      </c>
      <c r="R1817" s="7" t="str">
        <f t="shared" ca="1" si="463"/>
        <v/>
      </c>
      <c r="S1817" s="7" t="str">
        <f t="shared" ca="1" si="450"/>
        <v/>
      </c>
      <c r="T1817" s="7" t="str">
        <f t="shared" ca="1" si="451"/>
        <v/>
      </c>
      <c r="V1817" s="120" cm="1">
        <f t="array" aca="1" ref="V1817" ca="1">SUMIFS(Invoice_Hours,Invoice_Labor_Category,$D1817,Invoice_Company,$C1817,Invoice_MSA_Code,$E1817)</f>
        <v>0</v>
      </c>
      <c r="W1817" s="121" t="str">
        <f t="shared" ca="1" si="452"/>
        <v/>
      </c>
      <c r="X1817" s="151" t="str">
        <f t="shared" ca="1" si="453"/>
        <v/>
      </c>
      <c r="AB1817" t="str">
        <f t="shared" si="454"/>
        <v/>
      </c>
      <c r="AC1817" t="str">
        <f t="shared" si="455"/>
        <v/>
      </c>
      <c r="AD1817" t="str">
        <f t="shared" si="456"/>
        <v/>
      </c>
      <c r="AE1817" s="4" t="str">
        <f t="shared" ca="1" si="449"/>
        <v/>
      </c>
    </row>
    <row r="1818" spans="7:31">
      <c r="G1818" s="117" cm="1">
        <f t="array" aca="1" ref="G1818" ca="1">SUMIFS(Proposed_Hours,Proposed_Labor_Category,$D1818,Proposed_Company,$C1818,Proposed_MSA_Code,$E1818)</f>
        <v>0</v>
      </c>
      <c r="H1818" s="7" t="str">
        <f t="shared" ca="1" si="457"/>
        <v/>
      </c>
      <c r="I1818" s="4" t="str" cm="1">
        <f t="array" aca="1" ref="I1818" ca="1">IFERROR(IF(SUMIFS(Proposed_Direct_Cost,Proposed_Labor_Category,$D1818,Proposed_Company,$C1818,Proposed_MSA_Code,$E1818)=0,"Not Proposed",SUMIFS(Proposed_Direct_Cost,Proposed_Labor_Category,$D1818,Proposed_Company,$C1818,Proposed_MSA_Code,$E1818)),"")</f>
        <v>Not Proposed</v>
      </c>
      <c r="J1818" s="117" cm="1">
        <f t="array" aca="1" ref="J1818" ca="1">SUMIFS(Invoice_Hours,Invoice_Labor_Category,$D1818,Invoice_Company,$C1818,Invoice_MSA_Code,$E1818)</f>
        <v>0</v>
      </c>
      <c r="K1818" s="7" t="str">
        <f t="shared" ca="1" si="458"/>
        <v/>
      </c>
      <c r="L1818" s="222" cm="1">
        <f t="array" aca="1" ref="L1818" ca="1">IFERROR(SUMIFS(Invoice_Direct_Cost,Invoice_Labor_Category,$D1818,Invoice_Company,$C1818,Invoice_MSA_Code,$E1818),"")</f>
        <v>0</v>
      </c>
      <c r="M1818" s="7" t="str">
        <f t="shared" ca="1" si="459"/>
        <v/>
      </c>
      <c r="N1818" s="220" t="str">
        <f t="shared" ca="1" si="464"/>
        <v/>
      </c>
      <c r="O1818" s="7" t="str">
        <f t="shared" ca="1" si="460"/>
        <v/>
      </c>
      <c r="P1818" s="7" t="str">
        <f t="shared" ca="1" si="461"/>
        <v/>
      </c>
      <c r="Q1818" s="7" t="str">
        <f t="shared" ca="1" si="462"/>
        <v/>
      </c>
      <c r="R1818" s="7" t="str">
        <f t="shared" ca="1" si="463"/>
        <v/>
      </c>
      <c r="S1818" s="7" t="str">
        <f t="shared" ca="1" si="450"/>
        <v/>
      </c>
      <c r="T1818" s="7" t="str">
        <f t="shared" ca="1" si="451"/>
        <v/>
      </c>
      <c r="V1818" s="120" cm="1">
        <f t="array" aca="1" ref="V1818" ca="1">SUMIFS(Invoice_Hours,Invoice_Labor_Category,$D1818,Invoice_Company,$C1818,Invoice_MSA_Code,$E1818)</f>
        <v>0</v>
      </c>
      <c r="W1818" s="121" t="str">
        <f t="shared" ca="1" si="452"/>
        <v/>
      </c>
      <c r="X1818" s="152" t="str">
        <f t="shared" ca="1" si="453"/>
        <v/>
      </c>
      <c r="AB1818" t="str">
        <f t="shared" si="454"/>
        <v/>
      </c>
      <c r="AC1818" t="str">
        <f t="shared" si="455"/>
        <v/>
      </c>
      <c r="AD1818" t="str">
        <f t="shared" si="456"/>
        <v/>
      </c>
      <c r="AE1818" s="4" t="str">
        <f t="shared" ca="1" si="449"/>
        <v/>
      </c>
    </row>
    <row r="1819" spans="7:31">
      <c r="G1819" s="117" cm="1">
        <f t="array" aca="1" ref="G1819" ca="1">SUMIFS(Proposed_Hours,Proposed_Labor_Category,$D1819,Proposed_Company,$C1819,Proposed_MSA_Code,$E1819)</f>
        <v>0</v>
      </c>
      <c r="H1819" s="7" t="str">
        <f t="shared" ca="1" si="457"/>
        <v/>
      </c>
      <c r="I1819" s="4" t="str" cm="1">
        <f t="array" aca="1" ref="I1819" ca="1">IFERROR(IF(SUMIFS(Proposed_Direct_Cost,Proposed_Labor_Category,$D1819,Proposed_Company,$C1819,Proposed_MSA_Code,$E1819)=0,"Not Proposed",SUMIFS(Proposed_Direct_Cost,Proposed_Labor_Category,$D1819,Proposed_Company,$C1819,Proposed_MSA_Code,$E1819)),"")</f>
        <v>Not Proposed</v>
      </c>
      <c r="J1819" s="117" cm="1">
        <f t="array" aca="1" ref="J1819" ca="1">SUMIFS(Invoice_Hours,Invoice_Labor_Category,$D1819,Invoice_Company,$C1819,Invoice_MSA_Code,$E1819)</f>
        <v>0</v>
      </c>
      <c r="K1819" s="7" t="str">
        <f t="shared" ca="1" si="458"/>
        <v/>
      </c>
      <c r="L1819" s="222" cm="1">
        <f t="array" aca="1" ref="L1819" ca="1">IFERROR(SUMIFS(Invoice_Direct_Cost,Invoice_Labor_Category,$D1819,Invoice_Company,$C1819,Invoice_MSA_Code,$E1819),"")</f>
        <v>0</v>
      </c>
      <c r="M1819" s="7" t="str">
        <f t="shared" ca="1" si="459"/>
        <v/>
      </c>
      <c r="N1819" s="220" t="str">
        <f t="shared" ca="1" si="464"/>
        <v/>
      </c>
      <c r="O1819" s="7" t="str">
        <f t="shared" ca="1" si="460"/>
        <v/>
      </c>
      <c r="P1819" s="7" t="str">
        <f t="shared" ca="1" si="461"/>
        <v/>
      </c>
      <c r="Q1819" s="7" t="str">
        <f t="shared" ca="1" si="462"/>
        <v/>
      </c>
      <c r="R1819" s="7" t="str">
        <f t="shared" ca="1" si="463"/>
        <v/>
      </c>
      <c r="S1819" s="7" t="str">
        <f t="shared" ca="1" si="450"/>
        <v/>
      </c>
      <c r="T1819" s="7" t="str">
        <f t="shared" ca="1" si="451"/>
        <v/>
      </c>
      <c r="V1819" s="120" cm="1">
        <f t="array" aca="1" ref="V1819" ca="1">SUMIFS(Invoice_Hours,Invoice_Labor_Category,$D1819,Invoice_Company,$C1819,Invoice_MSA_Code,$E1819)</f>
        <v>0</v>
      </c>
      <c r="W1819" s="121" t="str">
        <f t="shared" ca="1" si="452"/>
        <v/>
      </c>
      <c r="X1819" s="151" t="str">
        <f t="shared" ca="1" si="453"/>
        <v/>
      </c>
      <c r="AB1819" t="str">
        <f t="shared" si="454"/>
        <v/>
      </c>
      <c r="AC1819" t="str">
        <f t="shared" si="455"/>
        <v/>
      </c>
      <c r="AD1819" t="str">
        <f t="shared" si="456"/>
        <v/>
      </c>
      <c r="AE1819" s="4" t="str">
        <f t="shared" ca="1" si="449"/>
        <v/>
      </c>
    </row>
    <row r="1820" spans="7:31">
      <c r="G1820" s="117" cm="1">
        <f t="array" aca="1" ref="G1820" ca="1">SUMIFS(Proposed_Hours,Proposed_Labor_Category,$D1820,Proposed_Company,$C1820,Proposed_MSA_Code,$E1820)</f>
        <v>0</v>
      </c>
      <c r="H1820" s="7" t="str">
        <f t="shared" ca="1" si="457"/>
        <v/>
      </c>
      <c r="I1820" s="4" t="str" cm="1">
        <f t="array" aca="1" ref="I1820" ca="1">IFERROR(IF(SUMIFS(Proposed_Direct_Cost,Proposed_Labor_Category,$D1820,Proposed_Company,$C1820,Proposed_MSA_Code,$E1820)=0,"Not Proposed",SUMIFS(Proposed_Direct_Cost,Proposed_Labor_Category,$D1820,Proposed_Company,$C1820,Proposed_MSA_Code,$E1820)),"")</f>
        <v>Not Proposed</v>
      </c>
      <c r="J1820" s="117" cm="1">
        <f t="array" aca="1" ref="J1820" ca="1">SUMIFS(Invoice_Hours,Invoice_Labor_Category,$D1820,Invoice_Company,$C1820,Invoice_MSA_Code,$E1820)</f>
        <v>0</v>
      </c>
      <c r="K1820" s="7" t="str">
        <f t="shared" ca="1" si="458"/>
        <v/>
      </c>
      <c r="L1820" s="222" cm="1">
        <f t="array" aca="1" ref="L1820" ca="1">IFERROR(SUMIFS(Invoice_Direct_Cost,Invoice_Labor_Category,$D1820,Invoice_Company,$C1820,Invoice_MSA_Code,$E1820),"")</f>
        <v>0</v>
      </c>
      <c r="M1820" s="7" t="str">
        <f t="shared" ca="1" si="459"/>
        <v/>
      </c>
      <c r="N1820" s="220" t="str">
        <f t="shared" ca="1" si="464"/>
        <v/>
      </c>
      <c r="O1820" s="7" t="str">
        <f t="shared" ca="1" si="460"/>
        <v/>
      </c>
      <c r="P1820" s="7" t="str">
        <f t="shared" ca="1" si="461"/>
        <v/>
      </c>
      <c r="Q1820" s="7" t="str">
        <f t="shared" ca="1" si="462"/>
        <v/>
      </c>
      <c r="R1820" s="7" t="str">
        <f t="shared" ca="1" si="463"/>
        <v/>
      </c>
      <c r="S1820" s="7" t="str">
        <f t="shared" ca="1" si="450"/>
        <v/>
      </c>
      <c r="T1820" s="7" t="str">
        <f t="shared" ca="1" si="451"/>
        <v/>
      </c>
      <c r="V1820" s="120" cm="1">
        <f t="array" aca="1" ref="V1820" ca="1">SUMIFS(Invoice_Hours,Invoice_Labor_Category,$D1820,Invoice_Company,$C1820,Invoice_MSA_Code,$E1820)</f>
        <v>0</v>
      </c>
      <c r="W1820" s="121" t="str">
        <f t="shared" ca="1" si="452"/>
        <v/>
      </c>
      <c r="X1820" s="152" t="str">
        <f t="shared" ca="1" si="453"/>
        <v/>
      </c>
      <c r="AB1820" t="str">
        <f t="shared" si="454"/>
        <v/>
      </c>
      <c r="AC1820" t="str">
        <f t="shared" si="455"/>
        <v/>
      </c>
      <c r="AD1820" t="str">
        <f t="shared" si="456"/>
        <v/>
      </c>
      <c r="AE1820" s="4" t="str">
        <f t="shared" ca="1" si="449"/>
        <v/>
      </c>
    </row>
    <row r="1821" spans="7:31">
      <c r="G1821" s="117" cm="1">
        <f t="array" aca="1" ref="G1821" ca="1">SUMIFS(Proposed_Hours,Proposed_Labor_Category,$D1821,Proposed_Company,$C1821,Proposed_MSA_Code,$E1821)</f>
        <v>0</v>
      </c>
      <c r="H1821" s="7" t="str">
        <f t="shared" ca="1" si="457"/>
        <v/>
      </c>
      <c r="I1821" s="4" t="str" cm="1">
        <f t="array" aca="1" ref="I1821" ca="1">IFERROR(IF(SUMIFS(Proposed_Direct_Cost,Proposed_Labor_Category,$D1821,Proposed_Company,$C1821,Proposed_MSA_Code,$E1821)=0,"Not Proposed",SUMIFS(Proposed_Direct_Cost,Proposed_Labor_Category,$D1821,Proposed_Company,$C1821,Proposed_MSA_Code,$E1821)),"")</f>
        <v>Not Proposed</v>
      </c>
      <c r="J1821" s="117" cm="1">
        <f t="array" aca="1" ref="J1821" ca="1">SUMIFS(Invoice_Hours,Invoice_Labor_Category,$D1821,Invoice_Company,$C1821,Invoice_MSA_Code,$E1821)</f>
        <v>0</v>
      </c>
      <c r="K1821" s="7" t="str">
        <f t="shared" ca="1" si="458"/>
        <v/>
      </c>
      <c r="L1821" s="222" cm="1">
        <f t="array" aca="1" ref="L1821" ca="1">IFERROR(SUMIFS(Invoice_Direct_Cost,Invoice_Labor_Category,$D1821,Invoice_Company,$C1821,Invoice_MSA_Code,$E1821),"")</f>
        <v>0</v>
      </c>
      <c r="M1821" s="7" t="str">
        <f t="shared" ca="1" si="459"/>
        <v/>
      </c>
      <c r="N1821" s="220" t="str">
        <f t="shared" ca="1" si="464"/>
        <v/>
      </c>
      <c r="O1821" s="7" t="str">
        <f t="shared" ca="1" si="460"/>
        <v/>
      </c>
      <c r="P1821" s="7" t="str">
        <f t="shared" ca="1" si="461"/>
        <v/>
      </c>
      <c r="Q1821" s="7" t="str">
        <f t="shared" ca="1" si="462"/>
        <v/>
      </c>
      <c r="R1821" s="7" t="str">
        <f t="shared" ca="1" si="463"/>
        <v/>
      </c>
      <c r="S1821" s="7" t="str">
        <f t="shared" ca="1" si="450"/>
        <v/>
      </c>
      <c r="T1821" s="7" t="str">
        <f t="shared" ca="1" si="451"/>
        <v/>
      </c>
      <c r="V1821" s="120" cm="1">
        <f t="array" aca="1" ref="V1821" ca="1">SUMIFS(Invoice_Hours,Invoice_Labor_Category,$D1821,Invoice_Company,$C1821,Invoice_MSA_Code,$E1821)</f>
        <v>0</v>
      </c>
      <c r="W1821" s="121" t="str">
        <f t="shared" ca="1" si="452"/>
        <v/>
      </c>
      <c r="X1821" s="151" t="str">
        <f t="shared" ca="1" si="453"/>
        <v/>
      </c>
      <c r="AB1821" t="str">
        <f t="shared" si="454"/>
        <v/>
      </c>
      <c r="AC1821" t="str">
        <f t="shared" si="455"/>
        <v/>
      </c>
      <c r="AD1821" t="str">
        <f t="shared" si="456"/>
        <v/>
      </c>
      <c r="AE1821" s="4" t="str">
        <f t="shared" ca="1" si="449"/>
        <v/>
      </c>
    </row>
    <row r="1822" spans="7:31">
      <c r="G1822" s="117" cm="1">
        <f t="array" aca="1" ref="G1822" ca="1">SUMIFS(Proposed_Hours,Proposed_Labor_Category,$D1822,Proposed_Company,$C1822,Proposed_MSA_Code,$E1822)</f>
        <v>0</v>
      </c>
      <c r="H1822" s="7" t="str">
        <f t="shared" ca="1" si="457"/>
        <v/>
      </c>
      <c r="I1822" s="4" t="str" cm="1">
        <f t="array" aca="1" ref="I1822" ca="1">IFERROR(IF(SUMIFS(Proposed_Direct_Cost,Proposed_Labor_Category,$D1822,Proposed_Company,$C1822,Proposed_MSA_Code,$E1822)=0,"Not Proposed",SUMIFS(Proposed_Direct_Cost,Proposed_Labor_Category,$D1822,Proposed_Company,$C1822,Proposed_MSA_Code,$E1822)),"")</f>
        <v>Not Proposed</v>
      </c>
      <c r="J1822" s="117" cm="1">
        <f t="array" aca="1" ref="J1822" ca="1">SUMIFS(Invoice_Hours,Invoice_Labor_Category,$D1822,Invoice_Company,$C1822,Invoice_MSA_Code,$E1822)</f>
        <v>0</v>
      </c>
      <c r="K1822" s="7" t="str">
        <f t="shared" ca="1" si="458"/>
        <v/>
      </c>
      <c r="L1822" s="222" cm="1">
        <f t="array" aca="1" ref="L1822" ca="1">IFERROR(SUMIFS(Invoice_Direct_Cost,Invoice_Labor_Category,$D1822,Invoice_Company,$C1822,Invoice_MSA_Code,$E1822),"")</f>
        <v>0</v>
      </c>
      <c r="M1822" s="7" t="str">
        <f t="shared" ca="1" si="459"/>
        <v/>
      </c>
      <c r="N1822" s="220" t="str">
        <f t="shared" ca="1" si="464"/>
        <v/>
      </c>
      <c r="O1822" s="7" t="str">
        <f t="shared" ca="1" si="460"/>
        <v/>
      </c>
      <c r="P1822" s="7" t="str">
        <f t="shared" ca="1" si="461"/>
        <v/>
      </c>
      <c r="Q1822" s="7" t="str">
        <f t="shared" ca="1" si="462"/>
        <v/>
      </c>
      <c r="R1822" s="7" t="str">
        <f t="shared" ca="1" si="463"/>
        <v/>
      </c>
      <c r="S1822" s="7" t="str">
        <f t="shared" ca="1" si="450"/>
        <v/>
      </c>
      <c r="T1822" s="7" t="str">
        <f t="shared" ca="1" si="451"/>
        <v/>
      </c>
      <c r="V1822" s="120" cm="1">
        <f t="array" aca="1" ref="V1822" ca="1">SUMIFS(Invoice_Hours,Invoice_Labor_Category,$D1822,Invoice_Company,$C1822,Invoice_MSA_Code,$E1822)</f>
        <v>0</v>
      </c>
      <c r="W1822" s="121" t="str">
        <f t="shared" ca="1" si="452"/>
        <v/>
      </c>
      <c r="X1822" s="152" t="str">
        <f t="shared" ca="1" si="453"/>
        <v/>
      </c>
      <c r="AB1822" t="str">
        <f t="shared" si="454"/>
        <v/>
      </c>
      <c r="AC1822" t="str">
        <f t="shared" si="455"/>
        <v/>
      </c>
      <c r="AD1822" t="str">
        <f t="shared" si="456"/>
        <v/>
      </c>
      <c r="AE1822" s="4" t="str">
        <f t="shared" ref="AE1822:AE1885" ca="1" si="465">X1822</f>
        <v/>
      </c>
    </row>
    <row r="1823" spans="7:31">
      <c r="G1823" s="117" cm="1">
        <f t="array" aca="1" ref="G1823" ca="1">SUMIFS(Proposed_Hours,Proposed_Labor_Category,$D1823,Proposed_Company,$C1823,Proposed_MSA_Code,$E1823)</f>
        <v>0</v>
      </c>
      <c r="H1823" s="7" t="str">
        <f t="shared" ca="1" si="457"/>
        <v/>
      </c>
      <c r="I1823" s="4" t="str" cm="1">
        <f t="array" aca="1" ref="I1823" ca="1">IFERROR(IF(SUMIFS(Proposed_Direct_Cost,Proposed_Labor_Category,$D1823,Proposed_Company,$C1823,Proposed_MSA_Code,$E1823)=0,"Not Proposed",SUMIFS(Proposed_Direct_Cost,Proposed_Labor_Category,$D1823,Proposed_Company,$C1823,Proposed_MSA_Code,$E1823)),"")</f>
        <v>Not Proposed</v>
      </c>
      <c r="J1823" s="117" cm="1">
        <f t="array" aca="1" ref="J1823" ca="1">SUMIFS(Invoice_Hours,Invoice_Labor_Category,$D1823,Invoice_Company,$C1823,Invoice_MSA_Code,$E1823)</f>
        <v>0</v>
      </c>
      <c r="K1823" s="7" t="str">
        <f t="shared" ca="1" si="458"/>
        <v/>
      </c>
      <c r="L1823" s="222" cm="1">
        <f t="array" aca="1" ref="L1823" ca="1">IFERROR(SUMIFS(Invoice_Direct_Cost,Invoice_Labor_Category,$D1823,Invoice_Company,$C1823,Invoice_MSA_Code,$E1823),"")</f>
        <v>0</v>
      </c>
      <c r="M1823" s="7" t="str">
        <f t="shared" ca="1" si="459"/>
        <v/>
      </c>
      <c r="N1823" s="220" t="str">
        <f t="shared" ca="1" si="464"/>
        <v/>
      </c>
      <c r="O1823" s="7" t="str">
        <f t="shared" ca="1" si="460"/>
        <v/>
      </c>
      <c r="P1823" s="7" t="str">
        <f t="shared" ca="1" si="461"/>
        <v/>
      </c>
      <c r="Q1823" s="7" t="str">
        <f t="shared" ca="1" si="462"/>
        <v/>
      </c>
      <c r="R1823" s="7" t="str">
        <f t="shared" ca="1" si="463"/>
        <v/>
      </c>
      <c r="S1823" s="7" t="str">
        <f t="shared" ca="1" si="450"/>
        <v/>
      </c>
      <c r="T1823" s="7" t="str">
        <f t="shared" ca="1" si="451"/>
        <v/>
      </c>
      <c r="V1823" s="120" cm="1">
        <f t="array" aca="1" ref="V1823" ca="1">SUMIFS(Invoice_Hours,Invoice_Labor_Category,$D1823,Invoice_Company,$C1823,Invoice_MSA_Code,$E1823)</f>
        <v>0</v>
      </c>
      <c r="W1823" s="121" t="str">
        <f t="shared" ca="1" si="452"/>
        <v/>
      </c>
      <c r="X1823" s="151" t="str">
        <f t="shared" ca="1" si="453"/>
        <v/>
      </c>
      <c r="AB1823" t="str">
        <f t="shared" si="454"/>
        <v/>
      </c>
      <c r="AC1823" t="str">
        <f t="shared" si="455"/>
        <v/>
      </c>
      <c r="AD1823" t="str">
        <f t="shared" si="456"/>
        <v/>
      </c>
      <c r="AE1823" s="4" t="str">
        <f t="shared" ca="1" si="465"/>
        <v/>
      </c>
    </row>
    <row r="1824" spans="7:31">
      <c r="G1824" s="117" cm="1">
        <f t="array" aca="1" ref="G1824" ca="1">SUMIFS(Proposed_Hours,Proposed_Labor_Category,$D1824,Proposed_Company,$C1824,Proposed_MSA_Code,$E1824)</f>
        <v>0</v>
      </c>
      <c r="H1824" s="7" t="str">
        <f t="shared" ca="1" si="457"/>
        <v/>
      </c>
      <c r="I1824" s="4" t="str" cm="1">
        <f t="array" aca="1" ref="I1824" ca="1">IFERROR(IF(SUMIFS(Proposed_Direct_Cost,Proposed_Labor_Category,$D1824,Proposed_Company,$C1824,Proposed_MSA_Code,$E1824)=0,"Not Proposed",SUMIFS(Proposed_Direct_Cost,Proposed_Labor_Category,$D1824,Proposed_Company,$C1824,Proposed_MSA_Code,$E1824)),"")</f>
        <v>Not Proposed</v>
      </c>
      <c r="J1824" s="117" cm="1">
        <f t="array" aca="1" ref="J1824" ca="1">SUMIFS(Invoice_Hours,Invoice_Labor_Category,$D1824,Invoice_Company,$C1824,Invoice_MSA_Code,$E1824)</f>
        <v>0</v>
      </c>
      <c r="K1824" s="7" t="str">
        <f t="shared" ca="1" si="458"/>
        <v/>
      </c>
      <c r="L1824" s="222" cm="1">
        <f t="array" aca="1" ref="L1824" ca="1">IFERROR(SUMIFS(Invoice_Direct_Cost,Invoice_Labor_Category,$D1824,Invoice_Company,$C1824,Invoice_MSA_Code,$E1824),"")</f>
        <v>0</v>
      </c>
      <c r="M1824" s="7" t="str">
        <f t="shared" ca="1" si="459"/>
        <v/>
      </c>
      <c r="N1824" s="220" t="str">
        <f t="shared" ca="1" si="464"/>
        <v/>
      </c>
      <c r="O1824" s="7" t="str">
        <f t="shared" ca="1" si="460"/>
        <v/>
      </c>
      <c r="P1824" s="7" t="str">
        <f t="shared" ca="1" si="461"/>
        <v/>
      </c>
      <c r="Q1824" s="7" t="str">
        <f t="shared" ca="1" si="462"/>
        <v/>
      </c>
      <c r="R1824" s="7" t="str">
        <f t="shared" ca="1" si="463"/>
        <v/>
      </c>
      <c r="S1824" s="7" t="str">
        <f t="shared" ca="1" si="450"/>
        <v/>
      </c>
      <c r="T1824" s="7" t="str">
        <f t="shared" ca="1" si="451"/>
        <v/>
      </c>
      <c r="V1824" s="120" cm="1">
        <f t="array" aca="1" ref="V1824" ca="1">SUMIFS(Invoice_Hours,Invoice_Labor_Category,$D1824,Invoice_Company,$C1824,Invoice_MSA_Code,$E1824)</f>
        <v>0</v>
      </c>
      <c r="W1824" s="121" t="str">
        <f t="shared" ca="1" si="452"/>
        <v/>
      </c>
      <c r="X1824" s="152" t="str">
        <f t="shared" ca="1" si="453"/>
        <v/>
      </c>
      <c r="AB1824" t="str">
        <f t="shared" si="454"/>
        <v/>
      </c>
      <c r="AC1824" t="str">
        <f t="shared" si="455"/>
        <v/>
      </c>
      <c r="AD1824" t="str">
        <f t="shared" si="456"/>
        <v/>
      </c>
      <c r="AE1824" s="4" t="str">
        <f t="shared" ca="1" si="465"/>
        <v/>
      </c>
    </row>
    <row r="1825" spans="7:31">
      <c r="G1825" s="117" cm="1">
        <f t="array" aca="1" ref="G1825" ca="1">SUMIFS(Proposed_Hours,Proposed_Labor_Category,$D1825,Proposed_Company,$C1825,Proposed_MSA_Code,$E1825)</f>
        <v>0</v>
      </c>
      <c r="H1825" s="7" t="str">
        <f t="shared" ca="1" si="457"/>
        <v/>
      </c>
      <c r="I1825" s="4" t="str" cm="1">
        <f t="array" aca="1" ref="I1825" ca="1">IFERROR(IF(SUMIFS(Proposed_Direct_Cost,Proposed_Labor_Category,$D1825,Proposed_Company,$C1825,Proposed_MSA_Code,$E1825)=0,"Not Proposed",SUMIFS(Proposed_Direct_Cost,Proposed_Labor_Category,$D1825,Proposed_Company,$C1825,Proposed_MSA_Code,$E1825)),"")</f>
        <v>Not Proposed</v>
      </c>
      <c r="J1825" s="117" cm="1">
        <f t="array" aca="1" ref="J1825" ca="1">SUMIFS(Invoice_Hours,Invoice_Labor_Category,$D1825,Invoice_Company,$C1825,Invoice_MSA_Code,$E1825)</f>
        <v>0</v>
      </c>
      <c r="K1825" s="7" t="str">
        <f t="shared" ca="1" si="458"/>
        <v/>
      </c>
      <c r="L1825" s="222" cm="1">
        <f t="array" aca="1" ref="L1825" ca="1">IFERROR(SUMIFS(Invoice_Direct_Cost,Invoice_Labor_Category,$D1825,Invoice_Company,$C1825,Invoice_MSA_Code,$E1825),"")</f>
        <v>0</v>
      </c>
      <c r="M1825" s="7" t="str">
        <f t="shared" ca="1" si="459"/>
        <v/>
      </c>
      <c r="N1825" s="220" t="str">
        <f t="shared" ca="1" si="464"/>
        <v/>
      </c>
      <c r="O1825" s="7" t="str">
        <f t="shared" ca="1" si="460"/>
        <v/>
      </c>
      <c r="P1825" s="7" t="str">
        <f t="shared" ca="1" si="461"/>
        <v/>
      </c>
      <c r="Q1825" s="7" t="str">
        <f t="shared" ca="1" si="462"/>
        <v/>
      </c>
      <c r="R1825" s="7" t="str">
        <f t="shared" ca="1" si="463"/>
        <v/>
      </c>
      <c r="S1825" s="7" t="str">
        <f t="shared" ca="1" si="450"/>
        <v/>
      </c>
      <c r="T1825" s="7" t="str">
        <f t="shared" ca="1" si="451"/>
        <v/>
      </c>
      <c r="V1825" s="120" cm="1">
        <f t="array" aca="1" ref="V1825" ca="1">SUMIFS(Invoice_Hours,Invoice_Labor_Category,$D1825,Invoice_Company,$C1825,Invoice_MSA_Code,$E1825)</f>
        <v>0</v>
      </c>
      <c r="W1825" s="121" t="str">
        <f t="shared" ca="1" si="452"/>
        <v/>
      </c>
      <c r="X1825" s="151" t="str">
        <f t="shared" ca="1" si="453"/>
        <v/>
      </c>
      <c r="AB1825" t="str">
        <f t="shared" si="454"/>
        <v/>
      </c>
      <c r="AC1825" t="str">
        <f t="shared" si="455"/>
        <v/>
      </c>
      <c r="AD1825" t="str">
        <f t="shared" si="456"/>
        <v/>
      </c>
      <c r="AE1825" s="4" t="str">
        <f t="shared" ca="1" si="465"/>
        <v/>
      </c>
    </row>
    <row r="1826" spans="7:31">
      <c r="G1826" s="117" cm="1">
        <f t="array" aca="1" ref="G1826" ca="1">SUMIFS(Proposed_Hours,Proposed_Labor_Category,$D1826,Proposed_Company,$C1826,Proposed_MSA_Code,$E1826)</f>
        <v>0</v>
      </c>
      <c r="H1826" s="7" t="str">
        <f t="shared" ca="1" si="457"/>
        <v/>
      </c>
      <c r="I1826" s="4" t="str" cm="1">
        <f t="array" aca="1" ref="I1826" ca="1">IFERROR(IF(SUMIFS(Proposed_Direct_Cost,Proposed_Labor_Category,$D1826,Proposed_Company,$C1826,Proposed_MSA_Code,$E1826)=0,"Not Proposed",SUMIFS(Proposed_Direct_Cost,Proposed_Labor_Category,$D1826,Proposed_Company,$C1826,Proposed_MSA_Code,$E1826)),"")</f>
        <v>Not Proposed</v>
      </c>
      <c r="J1826" s="117" cm="1">
        <f t="array" aca="1" ref="J1826" ca="1">SUMIFS(Invoice_Hours,Invoice_Labor_Category,$D1826,Invoice_Company,$C1826,Invoice_MSA_Code,$E1826)</f>
        <v>0</v>
      </c>
      <c r="K1826" s="7" t="str">
        <f t="shared" ca="1" si="458"/>
        <v/>
      </c>
      <c r="L1826" s="222" cm="1">
        <f t="array" aca="1" ref="L1826" ca="1">IFERROR(SUMIFS(Invoice_Direct_Cost,Invoice_Labor_Category,$D1826,Invoice_Company,$C1826,Invoice_MSA_Code,$E1826),"")</f>
        <v>0</v>
      </c>
      <c r="M1826" s="7" t="str">
        <f t="shared" ca="1" si="459"/>
        <v/>
      </c>
      <c r="N1826" s="220" t="str">
        <f t="shared" ca="1" si="464"/>
        <v/>
      </c>
      <c r="O1826" s="7" t="str">
        <f t="shared" ca="1" si="460"/>
        <v/>
      </c>
      <c r="P1826" s="7" t="str">
        <f t="shared" ca="1" si="461"/>
        <v/>
      </c>
      <c r="Q1826" s="7" t="str">
        <f t="shared" ca="1" si="462"/>
        <v/>
      </c>
      <c r="R1826" s="7" t="str">
        <f t="shared" ca="1" si="463"/>
        <v/>
      </c>
      <c r="S1826" s="7" t="str">
        <f t="shared" ca="1" si="450"/>
        <v/>
      </c>
      <c r="T1826" s="7" t="str">
        <f t="shared" ca="1" si="451"/>
        <v/>
      </c>
      <c r="V1826" s="120" cm="1">
        <f t="array" aca="1" ref="V1826" ca="1">SUMIFS(Invoice_Hours,Invoice_Labor_Category,$D1826,Invoice_Company,$C1826,Invoice_MSA_Code,$E1826)</f>
        <v>0</v>
      </c>
      <c r="W1826" s="121" t="str">
        <f t="shared" ca="1" si="452"/>
        <v/>
      </c>
      <c r="X1826" s="152" t="str">
        <f t="shared" ca="1" si="453"/>
        <v/>
      </c>
      <c r="AB1826" t="str">
        <f t="shared" si="454"/>
        <v/>
      </c>
      <c r="AC1826" t="str">
        <f t="shared" si="455"/>
        <v/>
      </c>
      <c r="AD1826" t="str">
        <f t="shared" si="456"/>
        <v/>
      </c>
      <c r="AE1826" s="4" t="str">
        <f t="shared" ca="1" si="465"/>
        <v/>
      </c>
    </row>
    <row r="1827" spans="7:31">
      <c r="G1827" s="117" cm="1">
        <f t="array" aca="1" ref="G1827" ca="1">SUMIFS(Proposed_Hours,Proposed_Labor_Category,$D1827,Proposed_Company,$C1827,Proposed_MSA_Code,$E1827)</f>
        <v>0</v>
      </c>
      <c r="H1827" s="7" t="str">
        <f t="shared" ca="1" si="457"/>
        <v/>
      </c>
      <c r="I1827" s="4" t="str" cm="1">
        <f t="array" aca="1" ref="I1827" ca="1">IFERROR(IF(SUMIFS(Proposed_Direct_Cost,Proposed_Labor_Category,$D1827,Proposed_Company,$C1827,Proposed_MSA_Code,$E1827)=0,"Not Proposed",SUMIFS(Proposed_Direct_Cost,Proposed_Labor_Category,$D1827,Proposed_Company,$C1827,Proposed_MSA_Code,$E1827)),"")</f>
        <v>Not Proposed</v>
      </c>
      <c r="J1827" s="117" cm="1">
        <f t="array" aca="1" ref="J1827" ca="1">SUMIFS(Invoice_Hours,Invoice_Labor_Category,$D1827,Invoice_Company,$C1827,Invoice_MSA_Code,$E1827)</f>
        <v>0</v>
      </c>
      <c r="K1827" s="7" t="str">
        <f t="shared" ca="1" si="458"/>
        <v/>
      </c>
      <c r="L1827" s="222" cm="1">
        <f t="array" aca="1" ref="L1827" ca="1">IFERROR(SUMIFS(Invoice_Direct_Cost,Invoice_Labor_Category,$D1827,Invoice_Company,$C1827,Invoice_MSA_Code,$E1827),"")</f>
        <v>0</v>
      </c>
      <c r="M1827" s="7" t="str">
        <f t="shared" ca="1" si="459"/>
        <v/>
      </c>
      <c r="N1827" s="220" t="str">
        <f t="shared" ca="1" si="464"/>
        <v/>
      </c>
      <c r="O1827" s="7" t="str">
        <f t="shared" ca="1" si="460"/>
        <v/>
      </c>
      <c r="P1827" s="7" t="str">
        <f t="shared" ca="1" si="461"/>
        <v/>
      </c>
      <c r="Q1827" s="7" t="str">
        <f t="shared" ca="1" si="462"/>
        <v/>
      </c>
      <c r="R1827" s="7" t="str">
        <f t="shared" ca="1" si="463"/>
        <v/>
      </c>
      <c r="S1827" s="7" t="str">
        <f t="shared" ca="1" si="450"/>
        <v/>
      </c>
      <c r="T1827" s="7" t="str">
        <f t="shared" ca="1" si="451"/>
        <v/>
      </c>
      <c r="V1827" s="120" cm="1">
        <f t="array" aca="1" ref="V1827" ca="1">SUMIFS(Invoice_Hours,Invoice_Labor_Category,$D1827,Invoice_Company,$C1827,Invoice_MSA_Code,$E1827)</f>
        <v>0</v>
      </c>
      <c r="W1827" s="121" t="str">
        <f t="shared" ca="1" si="452"/>
        <v/>
      </c>
      <c r="X1827" s="151" t="str">
        <f t="shared" ca="1" si="453"/>
        <v/>
      </c>
      <c r="AB1827" t="str">
        <f t="shared" si="454"/>
        <v/>
      </c>
      <c r="AC1827" t="str">
        <f t="shared" si="455"/>
        <v/>
      </c>
      <c r="AD1827" t="str">
        <f t="shared" si="456"/>
        <v/>
      </c>
      <c r="AE1827" s="4" t="str">
        <f t="shared" ca="1" si="465"/>
        <v/>
      </c>
    </row>
    <row r="1828" spans="7:31">
      <c r="G1828" s="117" cm="1">
        <f t="array" aca="1" ref="G1828" ca="1">SUMIFS(Proposed_Hours,Proposed_Labor_Category,$D1828,Proposed_Company,$C1828,Proposed_MSA_Code,$E1828)</f>
        <v>0</v>
      </c>
      <c r="H1828" s="7" t="str">
        <f t="shared" ca="1" si="457"/>
        <v/>
      </c>
      <c r="I1828" s="4" t="str" cm="1">
        <f t="array" aca="1" ref="I1828" ca="1">IFERROR(IF(SUMIFS(Proposed_Direct_Cost,Proposed_Labor_Category,$D1828,Proposed_Company,$C1828,Proposed_MSA_Code,$E1828)=0,"Not Proposed",SUMIFS(Proposed_Direct_Cost,Proposed_Labor_Category,$D1828,Proposed_Company,$C1828,Proposed_MSA_Code,$E1828)),"")</f>
        <v>Not Proposed</v>
      </c>
      <c r="J1828" s="117" cm="1">
        <f t="array" aca="1" ref="J1828" ca="1">SUMIFS(Invoice_Hours,Invoice_Labor_Category,$D1828,Invoice_Company,$C1828,Invoice_MSA_Code,$E1828)</f>
        <v>0</v>
      </c>
      <c r="K1828" s="7" t="str">
        <f t="shared" ca="1" si="458"/>
        <v/>
      </c>
      <c r="L1828" s="222" cm="1">
        <f t="array" aca="1" ref="L1828" ca="1">IFERROR(SUMIFS(Invoice_Direct_Cost,Invoice_Labor_Category,$D1828,Invoice_Company,$C1828,Invoice_MSA_Code,$E1828),"")</f>
        <v>0</v>
      </c>
      <c r="M1828" s="7" t="str">
        <f t="shared" ca="1" si="459"/>
        <v/>
      </c>
      <c r="N1828" s="220" t="str">
        <f t="shared" ca="1" si="464"/>
        <v/>
      </c>
      <c r="O1828" s="7" t="str">
        <f t="shared" ca="1" si="460"/>
        <v/>
      </c>
      <c r="P1828" s="7" t="str">
        <f t="shared" ca="1" si="461"/>
        <v/>
      </c>
      <c r="Q1828" s="7" t="str">
        <f t="shared" ca="1" si="462"/>
        <v/>
      </c>
      <c r="R1828" s="7" t="str">
        <f t="shared" ca="1" si="463"/>
        <v/>
      </c>
      <c r="S1828" s="7" t="str">
        <f t="shared" ca="1" si="450"/>
        <v/>
      </c>
      <c r="T1828" s="7" t="str">
        <f t="shared" ca="1" si="451"/>
        <v/>
      </c>
      <c r="V1828" s="120" cm="1">
        <f t="array" aca="1" ref="V1828" ca="1">SUMIFS(Invoice_Hours,Invoice_Labor_Category,$D1828,Invoice_Company,$C1828,Invoice_MSA_Code,$E1828)</f>
        <v>0</v>
      </c>
      <c r="W1828" s="121" t="str">
        <f t="shared" ca="1" si="452"/>
        <v/>
      </c>
      <c r="X1828" s="152" t="str">
        <f t="shared" ca="1" si="453"/>
        <v/>
      </c>
      <c r="AB1828" t="str">
        <f t="shared" si="454"/>
        <v/>
      </c>
      <c r="AC1828" t="str">
        <f t="shared" si="455"/>
        <v/>
      </c>
      <c r="AD1828" t="str">
        <f t="shared" si="456"/>
        <v/>
      </c>
      <c r="AE1828" s="4" t="str">
        <f t="shared" ca="1" si="465"/>
        <v/>
      </c>
    </row>
    <row r="1829" spans="7:31">
      <c r="G1829" s="117" cm="1">
        <f t="array" aca="1" ref="G1829" ca="1">SUMIFS(Proposed_Hours,Proposed_Labor_Category,$D1829,Proposed_Company,$C1829,Proposed_MSA_Code,$E1829)</f>
        <v>0</v>
      </c>
      <c r="H1829" s="7" t="str">
        <f t="shared" ca="1" si="457"/>
        <v/>
      </c>
      <c r="I1829" s="4" t="str" cm="1">
        <f t="array" aca="1" ref="I1829" ca="1">IFERROR(IF(SUMIFS(Proposed_Direct_Cost,Proposed_Labor_Category,$D1829,Proposed_Company,$C1829,Proposed_MSA_Code,$E1829)=0,"Not Proposed",SUMIFS(Proposed_Direct_Cost,Proposed_Labor_Category,$D1829,Proposed_Company,$C1829,Proposed_MSA_Code,$E1829)),"")</f>
        <v>Not Proposed</v>
      </c>
      <c r="J1829" s="117" cm="1">
        <f t="array" aca="1" ref="J1829" ca="1">SUMIFS(Invoice_Hours,Invoice_Labor_Category,$D1829,Invoice_Company,$C1829,Invoice_MSA_Code,$E1829)</f>
        <v>0</v>
      </c>
      <c r="K1829" s="7" t="str">
        <f t="shared" ca="1" si="458"/>
        <v/>
      </c>
      <c r="L1829" s="222" cm="1">
        <f t="array" aca="1" ref="L1829" ca="1">IFERROR(SUMIFS(Invoice_Direct_Cost,Invoice_Labor_Category,$D1829,Invoice_Company,$C1829,Invoice_MSA_Code,$E1829),"")</f>
        <v>0</v>
      </c>
      <c r="M1829" s="7" t="str">
        <f t="shared" ca="1" si="459"/>
        <v/>
      </c>
      <c r="N1829" s="220" t="str">
        <f t="shared" ca="1" si="464"/>
        <v/>
      </c>
      <c r="O1829" s="7" t="str">
        <f t="shared" ca="1" si="460"/>
        <v/>
      </c>
      <c r="P1829" s="7" t="str">
        <f t="shared" ca="1" si="461"/>
        <v/>
      </c>
      <c r="Q1829" s="7" t="str">
        <f t="shared" ca="1" si="462"/>
        <v/>
      </c>
      <c r="R1829" s="7" t="str">
        <f t="shared" ca="1" si="463"/>
        <v/>
      </c>
      <c r="S1829" s="7" t="str">
        <f t="shared" ca="1" si="450"/>
        <v/>
      </c>
      <c r="T1829" s="7" t="str">
        <f t="shared" ca="1" si="451"/>
        <v/>
      </c>
      <c r="V1829" s="120" cm="1">
        <f t="array" aca="1" ref="V1829" ca="1">SUMIFS(Invoice_Hours,Invoice_Labor_Category,$D1829,Invoice_Company,$C1829,Invoice_MSA_Code,$E1829)</f>
        <v>0</v>
      </c>
      <c r="W1829" s="121" t="str">
        <f t="shared" ca="1" si="452"/>
        <v/>
      </c>
      <c r="X1829" s="151" t="str">
        <f t="shared" ca="1" si="453"/>
        <v/>
      </c>
      <c r="AB1829" t="str">
        <f t="shared" si="454"/>
        <v/>
      </c>
      <c r="AC1829" t="str">
        <f t="shared" si="455"/>
        <v/>
      </c>
      <c r="AD1829" t="str">
        <f t="shared" si="456"/>
        <v/>
      </c>
      <c r="AE1829" s="4" t="str">
        <f t="shared" ca="1" si="465"/>
        <v/>
      </c>
    </row>
    <row r="1830" spans="7:31">
      <c r="G1830" s="117" cm="1">
        <f t="array" aca="1" ref="G1830" ca="1">SUMIFS(Proposed_Hours,Proposed_Labor_Category,$D1830,Proposed_Company,$C1830,Proposed_MSA_Code,$E1830)</f>
        <v>0</v>
      </c>
      <c r="H1830" s="7" t="str">
        <f t="shared" ca="1" si="457"/>
        <v/>
      </c>
      <c r="I1830" s="4" t="str" cm="1">
        <f t="array" aca="1" ref="I1830" ca="1">IFERROR(IF(SUMIFS(Proposed_Direct_Cost,Proposed_Labor_Category,$D1830,Proposed_Company,$C1830,Proposed_MSA_Code,$E1830)=0,"Not Proposed",SUMIFS(Proposed_Direct_Cost,Proposed_Labor_Category,$D1830,Proposed_Company,$C1830,Proposed_MSA_Code,$E1830)),"")</f>
        <v>Not Proposed</v>
      </c>
      <c r="J1830" s="117" cm="1">
        <f t="array" aca="1" ref="J1830" ca="1">SUMIFS(Invoice_Hours,Invoice_Labor_Category,$D1830,Invoice_Company,$C1830,Invoice_MSA_Code,$E1830)</f>
        <v>0</v>
      </c>
      <c r="K1830" s="7" t="str">
        <f t="shared" ca="1" si="458"/>
        <v/>
      </c>
      <c r="L1830" s="222" cm="1">
        <f t="array" aca="1" ref="L1830" ca="1">IFERROR(SUMIFS(Invoice_Direct_Cost,Invoice_Labor_Category,$D1830,Invoice_Company,$C1830,Invoice_MSA_Code,$E1830),"")</f>
        <v>0</v>
      </c>
      <c r="M1830" s="7" t="str">
        <f t="shared" ca="1" si="459"/>
        <v/>
      </c>
      <c r="N1830" s="220" t="str">
        <f t="shared" ca="1" si="464"/>
        <v/>
      </c>
      <c r="O1830" s="7" t="str">
        <f t="shared" ca="1" si="460"/>
        <v/>
      </c>
      <c r="P1830" s="7" t="str">
        <f t="shared" ca="1" si="461"/>
        <v/>
      </c>
      <c r="Q1830" s="7" t="str">
        <f t="shared" ca="1" si="462"/>
        <v/>
      </c>
      <c r="R1830" s="7" t="str">
        <f t="shared" ca="1" si="463"/>
        <v/>
      </c>
      <c r="S1830" s="7" t="str">
        <f t="shared" ca="1" si="450"/>
        <v/>
      </c>
      <c r="T1830" s="7" t="str">
        <f t="shared" ca="1" si="451"/>
        <v/>
      </c>
      <c r="V1830" s="120" cm="1">
        <f t="array" aca="1" ref="V1830" ca="1">SUMIFS(Invoice_Hours,Invoice_Labor_Category,$D1830,Invoice_Company,$C1830,Invoice_MSA_Code,$E1830)</f>
        <v>0</v>
      </c>
      <c r="W1830" s="121" t="str">
        <f t="shared" ca="1" si="452"/>
        <v/>
      </c>
      <c r="X1830" s="152" t="str">
        <f t="shared" ca="1" si="453"/>
        <v/>
      </c>
      <c r="AB1830" t="str">
        <f t="shared" si="454"/>
        <v/>
      </c>
      <c r="AC1830" t="str">
        <f t="shared" si="455"/>
        <v/>
      </c>
      <c r="AD1830" t="str">
        <f t="shared" si="456"/>
        <v/>
      </c>
      <c r="AE1830" s="4" t="str">
        <f t="shared" ca="1" si="465"/>
        <v/>
      </c>
    </row>
    <row r="1831" spans="7:31">
      <c r="G1831" s="117" cm="1">
        <f t="array" aca="1" ref="G1831" ca="1">SUMIFS(Proposed_Hours,Proposed_Labor_Category,$D1831,Proposed_Company,$C1831,Proposed_MSA_Code,$E1831)</f>
        <v>0</v>
      </c>
      <c r="H1831" s="7" t="str">
        <f t="shared" ca="1" si="457"/>
        <v/>
      </c>
      <c r="I1831" s="4" t="str" cm="1">
        <f t="array" aca="1" ref="I1831" ca="1">IFERROR(IF(SUMIFS(Proposed_Direct_Cost,Proposed_Labor_Category,$D1831,Proposed_Company,$C1831,Proposed_MSA_Code,$E1831)=0,"Not Proposed",SUMIFS(Proposed_Direct_Cost,Proposed_Labor_Category,$D1831,Proposed_Company,$C1831,Proposed_MSA_Code,$E1831)),"")</f>
        <v>Not Proposed</v>
      </c>
      <c r="J1831" s="117" cm="1">
        <f t="array" aca="1" ref="J1831" ca="1">SUMIFS(Invoice_Hours,Invoice_Labor_Category,$D1831,Invoice_Company,$C1831,Invoice_MSA_Code,$E1831)</f>
        <v>0</v>
      </c>
      <c r="K1831" s="7" t="str">
        <f t="shared" ca="1" si="458"/>
        <v/>
      </c>
      <c r="L1831" s="222" cm="1">
        <f t="array" aca="1" ref="L1831" ca="1">IFERROR(SUMIFS(Invoice_Direct_Cost,Invoice_Labor_Category,$D1831,Invoice_Company,$C1831,Invoice_MSA_Code,$E1831),"")</f>
        <v>0</v>
      </c>
      <c r="M1831" s="7" t="str">
        <f t="shared" ca="1" si="459"/>
        <v/>
      </c>
      <c r="N1831" s="220" t="str">
        <f t="shared" ca="1" si="464"/>
        <v/>
      </c>
      <c r="O1831" s="7" t="str">
        <f t="shared" ca="1" si="460"/>
        <v/>
      </c>
      <c r="P1831" s="7" t="str">
        <f t="shared" ca="1" si="461"/>
        <v/>
      </c>
      <c r="Q1831" s="7" t="str">
        <f t="shared" ca="1" si="462"/>
        <v/>
      </c>
      <c r="R1831" s="7" t="str">
        <f t="shared" ca="1" si="463"/>
        <v/>
      </c>
      <c r="S1831" s="7" t="str">
        <f t="shared" ca="1" si="450"/>
        <v/>
      </c>
      <c r="T1831" s="7" t="str">
        <f t="shared" ca="1" si="451"/>
        <v/>
      </c>
      <c r="V1831" s="120" cm="1">
        <f t="array" aca="1" ref="V1831" ca="1">SUMIFS(Invoice_Hours,Invoice_Labor_Category,$D1831,Invoice_Company,$C1831,Invoice_MSA_Code,$E1831)</f>
        <v>0</v>
      </c>
      <c r="W1831" s="121" t="str">
        <f t="shared" ca="1" si="452"/>
        <v/>
      </c>
      <c r="X1831" s="151" t="str">
        <f t="shared" ca="1" si="453"/>
        <v/>
      </c>
      <c r="AB1831" t="str">
        <f t="shared" si="454"/>
        <v/>
      </c>
      <c r="AC1831" t="str">
        <f t="shared" si="455"/>
        <v/>
      </c>
      <c r="AD1831" t="str">
        <f t="shared" si="456"/>
        <v/>
      </c>
      <c r="AE1831" s="4" t="str">
        <f t="shared" ca="1" si="465"/>
        <v/>
      </c>
    </row>
    <row r="1832" spans="7:31">
      <c r="G1832" s="117" cm="1">
        <f t="array" aca="1" ref="G1832" ca="1">SUMIFS(Proposed_Hours,Proposed_Labor_Category,$D1832,Proposed_Company,$C1832,Proposed_MSA_Code,$E1832)</f>
        <v>0</v>
      </c>
      <c r="H1832" s="7" t="str">
        <f t="shared" ca="1" si="457"/>
        <v/>
      </c>
      <c r="I1832" s="4" t="str" cm="1">
        <f t="array" aca="1" ref="I1832" ca="1">IFERROR(IF(SUMIFS(Proposed_Direct_Cost,Proposed_Labor_Category,$D1832,Proposed_Company,$C1832,Proposed_MSA_Code,$E1832)=0,"Not Proposed",SUMIFS(Proposed_Direct_Cost,Proposed_Labor_Category,$D1832,Proposed_Company,$C1832,Proposed_MSA_Code,$E1832)),"")</f>
        <v>Not Proposed</v>
      </c>
      <c r="J1832" s="117" cm="1">
        <f t="array" aca="1" ref="J1832" ca="1">SUMIFS(Invoice_Hours,Invoice_Labor_Category,$D1832,Invoice_Company,$C1832,Invoice_MSA_Code,$E1832)</f>
        <v>0</v>
      </c>
      <c r="K1832" s="7" t="str">
        <f t="shared" ca="1" si="458"/>
        <v/>
      </c>
      <c r="L1832" s="222" cm="1">
        <f t="array" aca="1" ref="L1832" ca="1">IFERROR(SUMIFS(Invoice_Direct_Cost,Invoice_Labor_Category,$D1832,Invoice_Company,$C1832,Invoice_MSA_Code,$E1832),"")</f>
        <v>0</v>
      </c>
      <c r="M1832" s="7" t="str">
        <f t="shared" ca="1" si="459"/>
        <v/>
      </c>
      <c r="N1832" s="220" t="str">
        <f t="shared" ca="1" si="464"/>
        <v/>
      </c>
      <c r="O1832" s="7" t="str">
        <f t="shared" ca="1" si="460"/>
        <v/>
      </c>
      <c r="P1832" s="7" t="str">
        <f t="shared" ca="1" si="461"/>
        <v/>
      </c>
      <c r="Q1832" s="7" t="str">
        <f t="shared" ca="1" si="462"/>
        <v/>
      </c>
      <c r="R1832" s="7" t="str">
        <f t="shared" ca="1" si="463"/>
        <v/>
      </c>
      <c r="S1832" s="7" t="str">
        <f t="shared" ca="1" si="450"/>
        <v/>
      </c>
      <c r="T1832" s="7" t="str">
        <f t="shared" ca="1" si="451"/>
        <v/>
      </c>
      <c r="V1832" s="120" cm="1">
        <f t="array" aca="1" ref="V1832" ca="1">SUMIFS(Invoice_Hours,Invoice_Labor_Category,$D1832,Invoice_Company,$C1832,Invoice_MSA_Code,$E1832)</f>
        <v>0</v>
      </c>
      <c r="W1832" s="121" t="str">
        <f t="shared" ca="1" si="452"/>
        <v/>
      </c>
      <c r="X1832" s="152" t="str">
        <f t="shared" ca="1" si="453"/>
        <v/>
      </c>
      <c r="AB1832" t="str">
        <f t="shared" si="454"/>
        <v/>
      </c>
      <c r="AC1832" t="str">
        <f t="shared" si="455"/>
        <v/>
      </c>
      <c r="AD1832" t="str">
        <f t="shared" si="456"/>
        <v/>
      </c>
      <c r="AE1832" s="4" t="str">
        <f t="shared" ca="1" si="465"/>
        <v/>
      </c>
    </row>
    <row r="1833" spans="7:31">
      <c r="G1833" s="117" cm="1">
        <f t="array" aca="1" ref="G1833" ca="1">SUMIFS(Proposed_Hours,Proposed_Labor_Category,$D1833,Proposed_Company,$C1833,Proposed_MSA_Code,$E1833)</f>
        <v>0</v>
      </c>
      <c r="H1833" s="7" t="str">
        <f t="shared" ca="1" si="457"/>
        <v/>
      </c>
      <c r="I1833" s="4" t="str" cm="1">
        <f t="array" aca="1" ref="I1833" ca="1">IFERROR(IF(SUMIFS(Proposed_Direct_Cost,Proposed_Labor_Category,$D1833,Proposed_Company,$C1833,Proposed_MSA_Code,$E1833)=0,"Not Proposed",SUMIFS(Proposed_Direct_Cost,Proposed_Labor_Category,$D1833,Proposed_Company,$C1833,Proposed_MSA_Code,$E1833)),"")</f>
        <v>Not Proposed</v>
      </c>
      <c r="J1833" s="117" cm="1">
        <f t="array" aca="1" ref="J1833" ca="1">SUMIFS(Invoice_Hours,Invoice_Labor_Category,$D1833,Invoice_Company,$C1833,Invoice_MSA_Code,$E1833)</f>
        <v>0</v>
      </c>
      <c r="K1833" s="7" t="str">
        <f t="shared" ca="1" si="458"/>
        <v/>
      </c>
      <c r="L1833" s="222" cm="1">
        <f t="array" aca="1" ref="L1833" ca="1">IFERROR(SUMIFS(Invoice_Direct_Cost,Invoice_Labor_Category,$D1833,Invoice_Company,$C1833,Invoice_MSA_Code,$E1833),"")</f>
        <v>0</v>
      </c>
      <c r="M1833" s="7" t="str">
        <f t="shared" ca="1" si="459"/>
        <v/>
      </c>
      <c r="N1833" s="220" t="str">
        <f t="shared" ca="1" si="464"/>
        <v/>
      </c>
      <c r="O1833" s="7" t="str">
        <f t="shared" ca="1" si="460"/>
        <v/>
      </c>
      <c r="P1833" s="7" t="str">
        <f t="shared" ca="1" si="461"/>
        <v/>
      </c>
      <c r="Q1833" s="7" t="str">
        <f t="shared" ca="1" si="462"/>
        <v/>
      </c>
      <c r="R1833" s="7" t="str">
        <f t="shared" ca="1" si="463"/>
        <v/>
      </c>
      <c r="S1833" s="7" t="str">
        <f t="shared" ca="1" si="450"/>
        <v/>
      </c>
      <c r="T1833" s="7" t="str">
        <f t="shared" ca="1" si="451"/>
        <v/>
      </c>
      <c r="V1833" s="120" cm="1">
        <f t="array" aca="1" ref="V1833" ca="1">SUMIFS(Invoice_Hours,Invoice_Labor_Category,$D1833,Invoice_Company,$C1833,Invoice_MSA_Code,$E1833)</f>
        <v>0</v>
      </c>
      <c r="W1833" s="121" t="str">
        <f t="shared" ca="1" si="452"/>
        <v/>
      </c>
      <c r="X1833" s="151" t="str">
        <f t="shared" ca="1" si="453"/>
        <v/>
      </c>
      <c r="AB1833" t="str">
        <f t="shared" si="454"/>
        <v/>
      </c>
      <c r="AC1833" t="str">
        <f t="shared" si="455"/>
        <v/>
      </c>
      <c r="AD1833" t="str">
        <f t="shared" si="456"/>
        <v/>
      </c>
      <c r="AE1833" s="4" t="str">
        <f t="shared" ca="1" si="465"/>
        <v/>
      </c>
    </row>
    <row r="1834" spans="7:31">
      <c r="G1834" s="117" cm="1">
        <f t="array" aca="1" ref="G1834" ca="1">SUMIFS(Proposed_Hours,Proposed_Labor_Category,$D1834,Proposed_Company,$C1834,Proposed_MSA_Code,$E1834)</f>
        <v>0</v>
      </c>
      <c r="H1834" s="7" t="str">
        <f t="shared" ca="1" si="457"/>
        <v/>
      </c>
      <c r="I1834" s="4" t="str" cm="1">
        <f t="array" aca="1" ref="I1834" ca="1">IFERROR(IF(SUMIFS(Proposed_Direct_Cost,Proposed_Labor_Category,$D1834,Proposed_Company,$C1834,Proposed_MSA_Code,$E1834)=0,"Not Proposed",SUMIFS(Proposed_Direct_Cost,Proposed_Labor_Category,$D1834,Proposed_Company,$C1834,Proposed_MSA_Code,$E1834)),"")</f>
        <v>Not Proposed</v>
      </c>
      <c r="J1834" s="117" cm="1">
        <f t="array" aca="1" ref="J1834" ca="1">SUMIFS(Invoice_Hours,Invoice_Labor_Category,$D1834,Invoice_Company,$C1834,Invoice_MSA_Code,$E1834)</f>
        <v>0</v>
      </c>
      <c r="K1834" s="7" t="str">
        <f t="shared" ca="1" si="458"/>
        <v/>
      </c>
      <c r="L1834" s="222" cm="1">
        <f t="array" aca="1" ref="L1834" ca="1">IFERROR(SUMIFS(Invoice_Direct_Cost,Invoice_Labor_Category,$D1834,Invoice_Company,$C1834,Invoice_MSA_Code,$E1834),"")</f>
        <v>0</v>
      </c>
      <c r="M1834" s="7" t="str">
        <f t="shared" ca="1" si="459"/>
        <v/>
      </c>
      <c r="N1834" s="220" t="str">
        <f t="shared" ca="1" si="464"/>
        <v/>
      </c>
      <c r="O1834" s="7" t="str">
        <f t="shared" ca="1" si="460"/>
        <v/>
      </c>
      <c r="P1834" s="7" t="str">
        <f t="shared" ca="1" si="461"/>
        <v/>
      </c>
      <c r="Q1834" s="7" t="str">
        <f t="shared" ca="1" si="462"/>
        <v/>
      </c>
      <c r="R1834" s="7" t="str">
        <f t="shared" ca="1" si="463"/>
        <v/>
      </c>
      <c r="S1834" s="7" t="str">
        <f t="shared" ca="1" si="450"/>
        <v/>
      </c>
      <c r="T1834" s="7" t="str">
        <f t="shared" ca="1" si="451"/>
        <v/>
      </c>
      <c r="V1834" s="120" cm="1">
        <f t="array" aca="1" ref="V1834" ca="1">SUMIFS(Invoice_Hours,Invoice_Labor_Category,$D1834,Invoice_Company,$C1834,Invoice_MSA_Code,$E1834)</f>
        <v>0</v>
      </c>
      <c r="W1834" s="121" t="str">
        <f t="shared" ca="1" si="452"/>
        <v/>
      </c>
      <c r="X1834" s="152" t="str">
        <f t="shared" ca="1" si="453"/>
        <v/>
      </c>
      <c r="AB1834" t="str">
        <f t="shared" si="454"/>
        <v/>
      </c>
      <c r="AC1834" t="str">
        <f t="shared" si="455"/>
        <v/>
      </c>
      <c r="AD1834" t="str">
        <f t="shared" si="456"/>
        <v/>
      </c>
      <c r="AE1834" s="4" t="str">
        <f t="shared" ca="1" si="465"/>
        <v/>
      </c>
    </row>
    <row r="1835" spans="7:31">
      <c r="G1835" s="117" cm="1">
        <f t="array" aca="1" ref="G1835" ca="1">SUMIFS(Proposed_Hours,Proposed_Labor_Category,$D1835,Proposed_Company,$C1835,Proposed_MSA_Code,$E1835)</f>
        <v>0</v>
      </c>
      <c r="H1835" s="7" t="str">
        <f t="shared" ca="1" si="457"/>
        <v/>
      </c>
      <c r="I1835" s="4" t="str" cm="1">
        <f t="array" aca="1" ref="I1835" ca="1">IFERROR(IF(SUMIFS(Proposed_Direct_Cost,Proposed_Labor_Category,$D1835,Proposed_Company,$C1835,Proposed_MSA_Code,$E1835)=0,"Not Proposed",SUMIFS(Proposed_Direct_Cost,Proposed_Labor_Category,$D1835,Proposed_Company,$C1835,Proposed_MSA_Code,$E1835)),"")</f>
        <v>Not Proposed</v>
      </c>
      <c r="J1835" s="117" cm="1">
        <f t="array" aca="1" ref="J1835" ca="1">SUMIFS(Invoice_Hours,Invoice_Labor_Category,$D1835,Invoice_Company,$C1835,Invoice_MSA_Code,$E1835)</f>
        <v>0</v>
      </c>
      <c r="K1835" s="7" t="str">
        <f t="shared" ca="1" si="458"/>
        <v/>
      </c>
      <c r="L1835" s="222" cm="1">
        <f t="array" aca="1" ref="L1835" ca="1">IFERROR(SUMIFS(Invoice_Direct_Cost,Invoice_Labor_Category,$D1835,Invoice_Company,$C1835,Invoice_MSA_Code,$E1835),"")</f>
        <v>0</v>
      </c>
      <c r="M1835" s="7" t="str">
        <f t="shared" ca="1" si="459"/>
        <v/>
      </c>
      <c r="N1835" s="220" t="str">
        <f t="shared" ca="1" si="464"/>
        <v/>
      </c>
      <c r="O1835" s="7" t="str">
        <f t="shared" ca="1" si="460"/>
        <v/>
      </c>
      <c r="P1835" s="7" t="str">
        <f t="shared" ca="1" si="461"/>
        <v/>
      </c>
      <c r="Q1835" s="7" t="str">
        <f t="shared" ca="1" si="462"/>
        <v/>
      </c>
      <c r="R1835" s="7" t="str">
        <f t="shared" ca="1" si="463"/>
        <v/>
      </c>
      <c r="S1835" s="7" t="str">
        <f t="shared" ca="1" si="450"/>
        <v/>
      </c>
      <c r="T1835" s="7" t="str">
        <f t="shared" ca="1" si="451"/>
        <v/>
      </c>
      <c r="V1835" s="120" cm="1">
        <f t="array" aca="1" ref="V1835" ca="1">SUMIFS(Invoice_Hours,Invoice_Labor_Category,$D1835,Invoice_Company,$C1835,Invoice_MSA_Code,$E1835)</f>
        <v>0</v>
      </c>
      <c r="W1835" s="121" t="str">
        <f t="shared" ca="1" si="452"/>
        <v/>
      </c>
      <c r="X1835" s="151" t="str">
        <f t="shared" ca="1" si="453"/>
        <v/>
      </c>
      <c r="AB1835" t="str">
        <f t="shared" si="454"/>
        <v/>
      </c>
      <c r="AC1835" t="str">
        <f t="shared" si="455"/>
        <v/>
      </c>
      <c r="AD1835" t="str">
        <f t="shared" si="456"/>
        <v/>
      </c>
      <c r="AE1835" s="4" t="str">
        <f t="shared" ca="1" si="465"/>
        <v/>
      </c>
    </row>
    <row r="1836" spans="7:31">
      <c r="G1836" s="117" cm="1">
        <f t="array" aca="1" ref="G1836" ca="1">SUMIFS(Proposed_Hours,Proposed_Labor_Category,$D1836,Proposed_Company,$C1836,Proposed_MSA_Code,$E1836)</f>
        <v>0</v>
      </c>
      <c r="H1836" s="7" t="str">
        <f t="shared" ca="1" si="457"/>
        <v/>
      </c>
      <c r="I1836" s="4" t="str" cm="1">
        <f t="array" aca="1" ref="I1836" ca="1">IFERROR(IF(SUMIFS(Proposed_Direct_Cost,Proposed_Labor_Category,$D1836,Proposed_Company,$C1836,Proposed_MSA_Code,$E1836)=0,"Not Proposed",SUMIFS(Proposed_Direct_Cost,Proposed_Labor_Category,$D1836,Proposed_Company,$C1836,Proposed_MSA_Code,$E1836)),"")</f>
        <v>Not Proposed</v>
      </c>
      <c r="J1836" s="117" cm="1">
        <f t="array" aca="1" ref="J1836" ca="1">SUMIFS(Invoice_Hours,Invoice_Labor_Category,$D1836,Invoice_Company,$C1836,Invoice_MSA_Code,$E1836)</f>
        <v>0</v>
      </c>
      <c r="K1836" s="7" t="str">
        <f t="shared" ca="1" si="458"/>
        <v/>
      </c>
      <c r="L1836" s="222" cm="1">
        <f t="array" aca="1" ref="L1836" ca="1">IFERROR(SUMIFS(Invoice_Direct_Cost,Invoice_Labor_Category,$D1836,Invoice_Company,$C1836,Invoice_MSA_Code,$E1836),"")</f>
        <v>0</v>
      </c>
      <c r="M1836" s="7" t="str">
        <f t="shared" ca="1" si="459"/>
        <v/>
      </c>
      <c r="N1836" s="220" t="str">
        <f t="shared" ca="1" si="464"/>
        <v/>
      </c>
      <c r="O1836" s="7" t="str">
        <f t="shared" ca="1" si="460"/>
        <v/>
      </c>
      <c r="P1836" s="7" t="str">
        <f t="shared" ca="1" si="461"/>
        <v/>
      </c>
      <c r="Q1836" s="7" t="str">
        <f t="shared" ca="1" si="462"/>
        <v/>
      </c>
      <c r="R1836" s="7" t="str">
        <f t="shared" ca="1" si="463"/>
        <v/>
      </c>
      <c r="S1836" s="7" t="str">
        <f t="shared" ca="1" si="450"/>
        <v/>
      </c>
      <c r="T1836" s="7" t="str">
        <f t="shared" ca="1" si="451"/>
        <v/>
      </c>
      <c r="V1836" s="120" cm="1">
        <f t="array" aca="1" ref="V1836" ca="1">SUMIFS(Invoice_Hours,Invoice_Labor_Category,$D1836,Invoice_Company,$C1836,Invoice_MSA_Code,$E1836)</f>
        <v>0</v>
      </c>
      <c r="W1836" s="121" t="str">
        <f t="shared" ca="1" si="452"/>
        <v/>
      </c>
      <c r="X1836" s="152" t="str">
        <f t="shared" ca="1" si="453"/>
        <v/>
      </c>
      <c r="AB1836" t="str">
        <f t="shared" si="454"/>
        <v/>
      </c>
      <c r="AC1836" t="str">
        <f t="shared" si="455"/>
        <v/>
      </c>
      <c r="AD1836" t="str">
        <f t="shared" si="456"/>
        <v/>
      </c>
      <c r="AE1836" s="4" t="str">
        <f t="shared" ca="1" si="465"/>
        <v/>
      </c>
    </row>
    <row r="1837" spans="7:31">
      <c r="G1837" s="117" cm="1">
        <f t="array" aca="1" ref="G1837" ca="1">SUMIFS(Proposed_Hours,Proposed_Labor_Category,$D1837,Proposed_Company,$C1837,Proposed_MSA_Code,$E1837)</f>
        <v>0</v>
      </c>
      <c r="H1837" s="7" t="str">
        <f t="shared" ca="1" si="457"/>
        <v/>
      </c>
      <c r="I1837" s="4" t="str" cm="1">
        <f t="array" aca="1" ref="I1837" ca="1">IFERROR(IF(SUMIFS(Proposed_Direct_Cost,Proposed_Labor_Category,$D1837,Proposed_Company,$C1837,Proposed_MSA_Code,$E1837)=0,"Not Proposed",SUMIFS(Proposed_Direct_Cost,Proposed_Labor_Category,$D1837,Proposed_Company,$C1837,Proposed_MSA_Code,$E1837)),"")</f>
        <v>Not Proposed</v>
      </c>
      <c r="J1837" s="117" cm="1">
        <f t="array" aca="1" ref="J1837" ca="1">SUMIFS(Invoice_Hours,Invoice_Labor_Category,$D1837,Invoice_Company,$C1837,Invoice_MSA_Code,$E1837)</f>
        <v>0</v>
      </c>
      <c r="K1837" s="7" t="str">
        <f t="shared" ca="1" si="458"/>
        <v/>
      </c>
      <c r="L1837" s="222" cm="1">
        <f t="array" aca="1" ref="L1837" ca="1">IFERROR(SUMIFS(Invoice_Direct_Cost,Invoice_Labor_Category,$D1837,Invoice_Company,$C1837,Invoice_MSA_Code,$E1837),"")</f>
        <v>0</v>
      </c>
      <c r="M1837" s="7" t="str">
        <f t="shared" ca="1" si="459"/>
        <v/>
      </c>
      <c r="N1837" s="220" t="str">
        <f t="shared" ca="1" si="464"/>
        <v/>
      </c>
      <c r="O1837" s="7" t="str">
        <f t="shared" ca="1" si="460"/>
        <v/>
      </c>
      <c r="P1837" s="7" t="str">
        <f t="shared" ca="1" si="461"/>
        <v/>
      </c>
      <c r="Q1837" s="7" t="str">
        <f t="shared" ca="1" si="462"/>
        <v/>
      </c>
      <c r="R1837" s="7" t="str">
        <f t="shared" ca="1" si="463"/>
        <v/>
      </c>
      <c r="S1837" s="7" t="str">
        <f t="shared" ca="1" si="450"/>
        <v/>
      </c>
      <c r="T1837" s="7" t="str">
        <f t="shared" ca="1" si="451"/>
        <v/>
      </c>
      <c r="V1837" s="120" cm="1">
        <f t="array" aca="1" ref="V1837" ca="1">SUMIFS(Invoice_Hours,Invoice_Labor_Category,$D1837,Invoice_Company,$C1837,Invoice_MSA_Code,$E1837)</f>
        <v>0</v>
      </c>
      <c r="W1837" s="121" t="str">
        <f t="shared" ca="1" si="452"/>
        <v/>
      </c>
      <c r="X1837" s="151" t="str">
        <f t="shared" ca="1" si="453"/>
        <v/>
      </c>
      <c r="AB1837" t="str">
        <f t="shared" si="454"/>
        <v/>
      </c>
      <c r="AC1837" t="str">
        <f t="shared" si="455"/>
        <v/>
      </c>
      <c r="AD1837" t="str">
        <f t="shared" si="456"/>
        <v/>
      </c>
      <c r="AE1837" s="4" t="str">
        <f t="shared" ca="1" si="465"/>
        <v/>
      </c>
    </row>
    <row r="1838" spans="7:31">
      <c r="G1838" s="117" cm="1">
        <f t="array" aca="1" ref="G1838" ca="1">SUMIFS(Proposed_Hours,Proposed_Labor_Category,$D1838,Proposed_Company,$C1838,Proposed_MSA_Code,$E1838)</f>
        <v>0</v>
      </c>
      <c r="H1838" s="7" t="str">
        <f t="shared" ca="1" si="457"/>
        <v/>
      </c>
      <c r="I1838" s="4" t="str" cm="1">
        <f t="array" aca="1" ref="I1838" ca="1">IFERROR(IF(SUMIFS(Proposed_Direct_Cost,Proposed_Labor_Category,$D1838,Proposed_Company,$C1838,Proposed_MSA_Code,$E1838)=0,"Not Proposed",SUMIFS(Proposed_Direct_Cost,Proposed_Labor_Category,$D1838,Proposed_Company,$C1838,Proposed_MSA_Code,$E1838)),"")</f>
        <v>Not Proposed</v>
      </c>
      <c r="J1838" s="117" cm="1">
        <f t="array" aca="1" ref="J1838" ca="1">SUMIFS(Invoice_Hours,Invoice_Labor_Category,$D1838,Invoice_Company,$C1838,Invoice_MSA_Code,$E1838)</f>
        <v>0</v>
      </c>
      <c r="K1838" s="7" t="str">
        <f t="shared" ca="1" si="458"/>
        <v/>
      </c>
      <c r="L1838" s="222" cm="1">
        <f t="array" aca="1" ref="L1838" ca="1">IFERROR(SUMIFS(Invoice_Direct_Cost,Invoice_Labor_Category,$D1838,Invoice_Company,$C1838,Invoice_MSA_Code,$E1838),"")</f>
        <v>0</v>
      </c>
      <c r="M1838" s="7" t="str">
        <f t="shared" ca="1" si="459"/>
        <v/>
      </c>
      <c r="N1838" s="220" t="str">
        <f t="shared" ca="1" si="464"/>
        <v/>
      </c>
      <c r="O1838" s="7" t="str">
        <f t="shared" ca="1" si="460"/>
        <v/>
      </c>
      <c r="P1838" s="7" t="str">
        <f t="shared" ca="1" si="461"/>
        <v/>
      </c>
      <c r="Q1838" s="7" t="str">
        <f t="shared" ca="1" si="462"/>
        <v/>
      </c>
      <c r="R1838" s="7" t="str">
        <f t="shared" ca="1" si="463"/>
        <v/>
      </c>
      <c r="S1838" s="7" t="str">
        <f t="shared" ca="1" si="450"/>
        <v/>
      </c>
      <c r="T1838" s="7" t="str">
        <f t="shared" ca="1" si="451"/>
        <v/>
      </c>
      <c r="V1838" s="120" cm="1">
        <f t="array" aca="1" ref="V1838" ca="1">SUMIFS(Invoice_Hours,Invoice_Labor_Category,$D1838,Invoice_Company,$C1838,Invoice_MSA_Code,$E1838)</f>
        <v>0</v>
      </c>
      <c r="W1838" s="121" t="str">
        <f t="shared" ca="1" si="452"/>
        <v/>
      </c>
      <c r="X1838" s="152" t="str">
        <f t="shared" ca="1" si="453"/>
        <v/>
      </c>
      <c r="AB1838" t="str">
        <f t="shared" si="454"/>
        <v/>
      </c>
      <c r="AC1838" t="str">
        <f t="shared" si="455"/>
        <v/>
      </c>
      <c r="AD1838" t="str">
        <f t="shared" si="456"/>
        <v/>
      </c>
      <c r="AE1838" s="4" t="str">
        <f t="shared" ca="1" si="465"/>
        <v/>
      </c>
    </row>
    <row r="1839" spans="7:31">
      <c r="G1839" s="117" cm="1">
        <f t="array" aca="1" ref="G1839" ca="1">SUMIFS(Proposed_Hours,Proposed_Labor_Category,$D1839,Proposed_Company,$C1839,Proposed_MSA_Code,$E1839)</f>
        <v>0</v>
      </c>
      <c r="H1839" s="7" t="str">
        <f t="shared" ca="1" si="457"/>
        <v/>
      </c>
      <c r="I1839" s="4" t="str" cm="1">
        <f t="array" aca="1" ref="I1839" ca="1">IFERROR(IF(SUMIFS(Proposed_Direct_Cost,Proposed_Labor_Category,$D1839,Proposed_Company,$C1839,Proposed_MSA_Code,$E1839)=0,"Not Proposed",SUMIFS(Proposed_Direct_Cost,Proposed_Labor_Category,$D1839,Proposed_Company,$C1839,Proposed_MSA_Code,$E1839)),"")</f>
        <v>Not Proposed</v>
      </c>
      <c r="J1839" s="117" cm="1">
        <f t="array" aca="1" ref="J1839" ca="1">SUMIFS(Invoice_Hours,Invoice_Labor_Category,$D1839,Invoice_Company,$C1839,Invoice_MSA_Code,$E1839)</f>
        <v>0</v>
      </c>
      <c r="K1839" s="7" t="str">
        <f t="shared" ca="1" si="458"/>
        <v/>
      </c>
      <c r="L1839" s="222" cm="1">
        <f t="array" aca="1" ref="L1839" ca="1">IFERROR(SUMIFS(Invoice_Direct_Cost,Invoice_Labor_Category,$D1839,Invoice_Company,$C1839,Invoice_MSA_Code,$E1839),"")</f>
        <v>0</v>
      </c>
      <c r="M1839" s="7" t="str">
        <f t="shared" ca="1" si="459"/>
        <v/>
      </c>
      <c r="N1839" s="220" t="str">
        <f t="shared" ca="1" si="464"/>
        <v/>
      </c>
      <c r="O1839" s="7" t="str">
        <f t="shared" ca="1" si="460"/>
        <v/>
      </c>
      <c r="P1839" s="7" t="str">
        <f t="shared" ca="1" si="461"/>
        <v/>
      </c>
      <c r="Q1839" s="7" t="str">
        <f t="shared" ca="1" si="462"/>
        <v/>
      </c>
      <c r="R1839" s="7" t="str">
        <f t="shared" ca="1" si="463"/>
        <v/>
      </c>
      <c r="S1839" s="7" t="str">
        <f t="shared" ca="1" si="450"/>
        <v/>
      </c>
      <c r="T1839" s="7" t="str">
        <f t="shared" ca="1" si="451"/>
        <v/>
      </c>
      <c r="V1839" s="120" cm="1">
        <f t="array" aca="1" ref="V1839" ca="1">SUMIFS(Invoice_Hours,Invoice_Labor_Category,$D1839,Invoice_Company,$C1839,Invoice_MSA_Code,$E1839)</f>
        <v>0</v>
      </c>
      <c r="W1839" s="121" t="str">
        <f t="shared" ca="1" si="452"/>
        <v/>
      </c>
      <c r="X1839" s="151" t="str">
        <f t="shared" ca="1" si="453"/>
        <v/>
      </c>
      <c r="AB1839" t="str">
        <f t="shared" si="454"/>
        <v/>
      </c>
      <c r="AC1839" t="str">
        <f t="shared" si="455"/>
        <v/>
      </c>
      <c r="AD1839" t="str">
        <f t="shared" si="456"/>
        <v/>
      </c>
      <c r="AE1839" s="4" t="str">
        <f t="shared" ca="1" si="465"/>
        <v/>
      </c>
    </row>
    <row r="1840" spans="7:31">
      <c r="G1840" s="117" cm="1">
        <f t="array" aca="1" ref="G1840" ca="1">SUMIFS(Proposed_Hours,Proposed_Labor_Category,$D1840,Proposed_Company,$C1840,Proposed_MSA_Code,$E1840)</f>
        <v>0</v>
      </c>
      <c r="H1840" s="7" t="str">
        <f t="shared" ca="1" si="457"/>
        <v/>
      </c>
      <c r="I1840" s="4" t="str" cm="1">
        <f t="array" aca="1" ref="I1840" ca="1">IFERROR(IF(SUMIFS(Proposed_Direct_Cost,Proposed_Labor_Category,$D1840,Proposed_Company,$C1840,Proposed_MSA_Code,$E1840)=0,"Not Proposed",SUMIFS(Proposed_Direct_Cost,Proposed_Labor_Category,$D1840,Proposed_Company,$C1840,Proposed_MSA_Code,$E1840)),"")</f>
        <v>Not Proposed</v>
      </c>
      <c r="J1840" s="117" cm="1">
        <f t="array" aca="1" ref="J1840" ca="1">SUMIFS(Invoice_Hours,Invoice_Labor_Category,$D1840,Invoice_Company,$C1840,Invoice_MSA_Code,$E1840)</f>
        <v>0</v>
      </c>
      <c r="K1840" s="7" t="str">
        <f t="shared" ca="1" si="458"/>
        <v/>
      </c>
      <c r="L1840" s="222" cm="1">
        <f t="array" aca="1" ref="L1840" ca="1">IFERROR(SUMIFS(Invoice_Direct_Cost,Invoice_Labor_Category,$D1840,Invoice_Company,$C1840,Invoice_MSA_Code,$E1840),"")</f>
        <v>0</v>
      </c>
      <c r="M1840" s="7" t="str">
        <f t="shared" ca="1" si="459"/>
        <v/>
      </c>
      <c r="N1840" s="220" t="str">
        <f t="shared" ca="1" si="464"/>
        <v/>
      </c>
      <c r="O1840" s="7" t="str">
        <f t="shared" ca="1" si="460"/>
        <v/>
      </c>
      <c r="P1840" s="7" t="str">
        <f t="shared" ca="1" si="461"/>
        <v/>
      </c>
      <c r="Q1840" s="7" t="str">
        <f t="shared" ca="1" si="462"/>
        <v/>
      </c>
      <c r="R1840" s="7" t="str">
        <f t="shared" ca="1" si="463"/>
        <v/>
      </c>
      <c r="S1840" s="7" t="str">
        <f t="shared" ca="1" si="450"/>
        <v/>
      </c>
      <c r="T1840" s="7" t="str">
        <f t="shared" ca="1" si="451"/>
        <v/>
      </c>
      <c r="V1840" s="120" cm="1">
        <f t="array" aca="1" ref="V1840" ca="1">SUMIFS(Invoice_Hours,Invoice_Labor_Category,$D1840,Invoice_Company,$C1840,Invoice_MSA_Code,$E1840)</f>
        <v>0</v>
      </c>
      <c r="W1840" s="121" t="str">
        <f t="shared" ca="1" si="452"/>
        <v/>
      </c>
      <c r="X1840" s="152" t="str">
        <f t="shared" ca="1" si="453"/>
        <v/>
      </c>
      <c r="AB1840" t="str">
        <f t="shared" si="454"/>
        <v/>
      </c>
      <c r="AC1840" t="str">
        <f t="shared" si="455"/>
        <v/>
      </c>
      <c r="AD1840" t="str">
        <f t="shared" si="456"/>
        <v/>
      </c>
      <c r="AE1840" s="4" t="str">
        <f t="shared" ca="1" si="465"/>
        <v/>
      </c>
    </row>
    <row r="1841" spans="7:31">
      <c r="G1841" s="117" cm="1">
        <f t="array" aca="1" ref="G1841" ca="1">SUMIFS(Proposed_Hours,Proposed_Labor_Category,$D1841,Proposed_Company,$C1841,Proposed_MSA_Code,$E1841)</f>
        <v>0</v>
      </c>
      <c r="H1841" s="7" t="str">
        <f t="shared" ca="1" si="457"/>
        <v/>
      </c>
      <c r="I1841" s="4" t="str" cm="1">
        <f t="array" aca="1" ref="I1841" ca="1">IFERROR(IF(SUMIFS(Proposed_Direct_Cost,Proposed_Labor_Category,$D1841,Proposed_Company,$C1841,Proposed_MSA_Code,$E1841)=0,"Not Proposed",SUMIFS(Proposed_Direct_Cost,Proposed_Labor_Category,$D1841,Proposed_Company,$C1841,Proposed_MSA_Code,$E1841)),"")</f>
        <v>Not Proposed</v>
      </c>
      <c r="J1841" s="117" cm="1">
        <f t="array" aca="1" ref="J1841" ca="1">SUMIFS(Invoice_Hours,Invoice_Labor_Category,$D1841,Invoice_Company,$C1841,Invoice_MSA_Code,$E1841)</f>
        <v>0</v>
      </c>
      <c r="K1841" s="7" t="str">
        <f t="shared" ca="1" si="458"/>
        <v/>
      </c>
      <c r="L1841" s="222" cm="1">
        <f t="array" aca="1" ref="L1841" ca="1">IFERROR(SUMIFS(Invoice_Direct_Cost,Invoice_Labor_Category,$D1841,Invoice_Company,$C1841,Invoice_MSA_Code,$E1841),"")</f>
        <v>0</v>
      </c>
      <c r="M1841" s="7" t="str">
        <f t="shared" ca="1" si="459"/>
        <v/>
      </c>
      <c r="N1841" s="220" t="str">
        <f t="shared" ca="1" si="464"/>
        <v/>
      </c>
      <c r="O1841" s="7" t="str">
        <f t="shared" ca="1" si="460"/>
        <v/>
      </c>
      <c r="P1841" s="7" t="str">
        <f t="shared" ca="1" si="461"/>
        <v/>
      </c>
      <c r="Q1841" s="7" t="str">
        <f t="shared" ca="1" si="462"/>
        <v/>
      </c>
      <c r="R1841" s="7" t="str">
        <f t="shared" ca="1" si="463"/>
        <v/>
      </c>
      <c r="S1841" s="7" t="str">
        <f t="shared" ca="1" si="450"/>
        <v/>
      </c>
      <c r="T1841" s="7" t="str">
        <f t="shared" ca="1" si="451"/>
        <v/>
      </c>
      <c r="V1841" s="120" cm="1">
        <f t="array" aca="1" ref="V1841" ca="1">SUMIFS(Invoice_Hours,Invoice_Labor_Category,$D1841,Invoice_Company,$C1841,Invoice_MSA_Code,$E1841)</f>
        <v>0</v>
      </c>
      <c r="W1841" s="121" t="str">
        <f t="shared" ca="1" si="452"/>
        <v/>
      </c>
      <c r="X1841" s="151" t="str">
        <f t="shared" ca="1" si="453"/>
        <v/>
      </c>
      <c r="AB1841" t="str">
        <f t="shared" si="454"/>
        <v/>
      </c>
      <c r="AC1841" t="str">
        <f t="shared" si="455"/>
        <v/>
      </c>
      <c r="AD1841" t="str">
        <f t="shared" si="456"/>
        <v/>
      </c>
      <c r="AE1841" s="4" t="str">
        <f t="shared" ca="1" si="465"/>
        <v/>
      </c>
    </row>
    <row r="1842" spans="7:31">
      <c r="G1842" s="117" cm="1">
        <f t="array" aca="1" ref="G1842" ca="1">SUMIFS(Proposed_Hours,Proposed_Labor_Category,$D1842,Proposed_Company,$C1842,Proposed_MSA_Code,$E1842)</f>
        <v>0</v>
      </c>
      <c r="H1842" s="7" t="str">
        <f t="shared" ca="1" si="457"/>
        <v/>
      </c>
      <c r="I1842" s="4" t="str" cm="1">
        <f t="array" aca="1" ref="I1842" ca="1">IFERROR(IF(SUMIFS(Proposed_Direct_Cost,Proposed_Labor_Category,$D1842,Proposed_Company,$C1842,Proposed_MSA_Code,$E1842)=0,"Not Proposed",SUMIFS(Proposed_Direct_Cost,Proposed_Labor_Category,$D1842,Proposed_Company,$C1842,Proposed_MSA_Code,$E1842)),"")</f>
        <v>Not Proposed</v>
      </c>
      <c r="J1842" s="117" cm="1">
        <f t="array" aca="1" ref="J1842" ca="1">SUMIFS(Invoice_Hours,Invoice_Labor_Category,$D1842,Invoice_Company,$C1842,Invoice_MSA_Code,$E1842)</f>
        <v>0</v>
      </c>
      <c r="K1842" s="7" t="str">
        <f t="shared" ca="1" si="458"/>
        <v/>
      </c>
      <c r="L1842" s="222" cm="1">
        <f t="array" aca="1" ref="L1842" ca="1">IFERROR(SUMIFS(Invoice_Direct_Cost,Invoice_Labor_Category,$D1842,Invoice_Company,$C1842,Invoice_MSA_Code,$E1842),"")</f>
        <v>0</v>
      </c>
      <c r="M1842" s="7" t="str">
        <f t="shared" ca="1" si="459"/>
        <v/>
      </c>
      <c r="N1842" s="220" t="str">
        <f t="shared" ca="1" si="464"/>
        <v/>
      </c>
      <c r="O1842" s="7" t="str">
        <f t="shared" ca="1" si="460"/>
        <v/>
      </c>
      <c r="P1842" s="7" t="str">
        <f t="shared" ca="1" si="461"/>
        <v/>
      </c>
      <c r="Q1842" s="7" t="str">
        <f t="shared" ca="1" si="462"/>
        <v/>
      </c>
      <c r="R1842" s="7" t="str">
        <f t="shared" ca="1" si="463"/>
        <v/>
      </c>
      <c r="S1842" s="7" t="str">
        <f t="shared" ca="1" si="450"/>
        <v/>
      </c>
      <c r="T1842" s="7" t="str">
        <f t="shared" ca="1" si="451"/>
        <v/>
      </c>
      <c r="V1842" s="120" cm="1">
        <f t="array" aca="1" ref="V1842" ca="1">SUMIFS(Invoice_Hours,Invoice_Labor_Category,$D1842,Invoice_Company,$C1842,Invoice_MSA_Code,$E1842)</f>
        <v>0</v>
      </c>
      <c r="W1842" s="121" t="str">
        <f t="shared" ca="1" si="452"/>
        <v/>
      </c>
      <c r="X1842" s="152" t="str">
        <f t="shared" ca="1" si="453"/>
        <v/>
      </c>
      <c r="AB1842" t="str">
        <f t="shared" si="454"/>
        <v/>
      </c>
      <c r="AC1842" t="str">
        <f t="shared" si="455"/>
        <v/>
      </c>
      <c r="AD1842" t="str">
        <f t="shared" si="456"/>
        <v/>
      </c>
      <c r="AE1842" s="4" t="str">
        <f t="shared" ca="1" si="465"/>
        <v/>
      </c>
    </row>
    <row r="1843" spans="7:31">
      <c r="G1843" s="117" cm="1">
        <f t="array" aca="1" ref="G1843" ca="1">SUMIFS(Proposed_Hours,Proposed_Labor_Category,$D1843,Proposed_Company,$C1843,Proposed_MSA_Code,$E1843)</f>
        <v>0</v>
      </c>
      <c r="H1843" s="7" t="str">
        <f t="shared" ca="1" si="457"/>
        <v/>
      </c>
      <c r="I1843" s="4" t="str" cm="1">
        <f t="array" aca="1" ref="I1843" ca="1">IFERROR(IF(SUMIFS(Proposed_Direct_Cost,Proposed_Labor_Category,$D1843,Proposed_Company,$C1843,Proposed_MSA_Code,$E1843)=0,"Not Proposed",SUMIFS(Proposed_Direct_Cost,Proposed_Labor_Category,$D1843,Proposed_Company,$C1843,Proposed_MSA_Code,$E1843)),"")</f>
        <v>Not Proposed</v>
      </c>
      <c r="J1843" s="117" cm="1">
        <f t="array" aca="1" ref="J1843" ca="1">SUMIFS(Invoice_Hours,Invoice_Labor_Category,$D1843,Invoice_Company,$C1843,Invoice_MSA_Code,$E1843)</f>
        <v>0</v>
      </c>
      <c r="K1843" s="7" t="str">
        <f t="shared" ca="1" si="458"/>
        <v/>
      </c>
      <c r="L1843" s="222" cm="1">
        <f t="array" aca="1" ref="L1843" ca="1">IFERROR(SUMIFS(Invoice_Direct_Cost,Invoice_Labor_Category,$D1843,Invoice_Company,$C1843,Invoice_MSA_Code,$E1843),"")</f>
        <v>0</v>
      </c>
      <c r="M1843" s="7" t="str">
        <f t="shared" ca="1" si="459"/>
        <v/>
      </c>
      <c r="N1843" s="220" t="str">
        <f t="shared" ca="1" si="464"/>
        <v/>
      </c>
      <c r="O1843" s="7" t="str">
        <f t="shared" ca="1" si="460"/>
        <v/>
      </c>
      <c r="P1843" s="7" t="str">
        <f t="shared" ca="1" si="461"/>
        <v/>
      </c>
      <c r="Q1843" s="7" t="str">
        <f t="shared" ca="1" si="462"/>
        <v/>
      </c>
      <c r="R1843" s="7" t="str">
        <f t="shared" ca="1" si="463"/>
        <v/>
      </c>
      <c r="S1843" s="7" t="str">
        <f t="shared" ca="1" si="450"/>
        <v/>
      </c>
      <c r="T1843" s="7" t="str">
        <f t="shared" ca="1" si="451"/>
        <v/>
      </c>
      <c r="V1843" s="120" cm="1">
        <f t="array" aca="1" ref="V1843" ca="1">SUMIFS(Invoice_Hours,Invoice_Labor_Category,$D1843,Invoice_Company,$C1843,Invoice_MSA_Code,$E1843)</f>
        <v>0</v>
      </c>
      <c r="W1843" s="121" t="str">
        <f t="shared" ca="1" si="452"/>
        <v/>
      </c>
      <c r="X1843" s="151" t="str">
        <f t="shared" ca="1" si="453"/>
        <v/>
      </c>
      <c r="AB1843" t="str">
        <f t="shared" si="454"/>
        <v/>
      </c>
      <c r="AC1843" t="str">
        <f t="shared" si="455"/>
        <v/>
      </c>
      <c r="AD1843" t="str">
        <f t="shared" si="456"/>
        <v/>
      </c>
      <c r="AE1843" s="4" t="str">
        <f t="shared" ca="1" si="465"/>
        <v/>
      </c>
    </row>
    <row r="1844" spans="7:31">
      <c r="G1844" s="117" cm="1">
        <f t="array" aca="1" ref="G1844" ca="1">SUMIFS(Proposed_Hours,Proposed_Labor_Category,$D1844,Proposed_Company,$C1844,Proposed_MSA_Code,$E1844)</f>
        <v>0</v>
      </c>
      <c r="H1844" s="7" t="str">
        <f t="shared" ca="1" si="457"/>
        <v/>
      </c>
      <c r="I1844" s="4" t="str" cm="1">
        <f t="array" aca="1" ref="I1844" ca="1">IFERROR(IF(SUMIFS(Proposed_Direct_Cost,Proposed_Labor_Category,$D1844,Proposed_Company,$C1844,Proposed_MSA_Code,$E1844)=0,"Not Proposed",SUMIFS(Proposed_Direct_Cost,Proposed_Labor_Category,$D1844,Proposed_Company,$C1844,Proposed_MSA_Code,$E1844)),"")</f>
        <v>Not Proposed</v>
      </c>
      <c r="J1844" s="117" cm="1">
        <f t="array" aca="1" ref="J1844" ca="1">SUMIFS(Invoice_Hours,Invoice_Labor_Category,$D1844,Invoice_Company,$C1844,Invoice_MSA_Code,$E1844)</f>
        <v>0</v>
      </c>
      <c r="K1844" s="7" t="str">
        <f t="shared" ca="1" si="458"/>
        <v/>
      </c>
      <c r="L1844" s="222" cm="1">
        <f t="array" aca="1" ref="L1844" ca="1">IFERROR(SUMIFS(Invoice_Direct_Cost,Invoice_Labor_Category,$D1844,Invoice_Company,$C1844,Invoice_MSA_Code,$E1844),"")</f>
        <v>0</v>
      </c>
      <c r="M1844" s="7" t="str">
        <f t="shared" ca="1" si="459"/>
        <v/>
      </c>
      <c r="N1844" s="220" t="str">
        <f t="shared" ca="1" si="464"/>
        <v/>
      </c>
      <c r="O1844" s="7" t="str">
        <f t="shared" ca="1" si="460"/>
        <v/>
      </c>
      <c r="P1844" s="7" t="str">
        <f t="shared" ca="1" si="461"/>
        <v/>
      </c>
      <c r="Q1844" s="7" t="str">
        <f t="shared" ca="1" si="462"/>
        <v/>
      </c>
      <c r="R1844" s="7" t="str">
        <f t="shared" ca="1" si="463"/>
        <v/>
      </c>
      <c r="S1844" s="7" t="str">
        <f t="shared" ca="1" si="450"/>
        <v/>
      </c>
      <c r="T1844" s="7" t="str">
        <f t="shared" ca="1" si="451"/>
        <v/>
      </c>
      <c r="V1844" s="120" cm="1">
        <f t="array" aca="1" ref="V1844" ca="1">SUMIFS(Invoice_Hours,Invoice_Labor_Category,$D1844,Invoice_Company,$C1844,Invoice_MSA_Code,$E1844)</f>
        <v>0</v>
      </c>
      <c r="W1844" s="121" t="str">
        <f t="shared" ca="1" si="452"/>
        <v/>
      </c>
      <c r="X1844" s="152" t="str">
        <f t="shared" ca="1" si="453"/>
        <v/>
      </c>
      <c r="AB1844" t="str">
        <f t="shared" si="454"/>
        <v/>
      </c>
      <c r="AC1844" t="str">
        <f t="shared" si="455"/>
        <v/>
      </c>
      <c r="AD1844" t="str">
        <f t="shared" si="456"/>
        <v/>
      </c>
      <c r="AE1844" s="4" t="str">
        <f t="shared" ca="1" si="465"/>
        <v/>
      </c>
    </row>
    <row r="1845" spans="7:31">
      <c r="G1845" s="117" cm="1">
        <f t="array" aca="1" ref="G1845" ca="1">SUMIFS(Proposed_Hours,Proposed_Labor_Category,$D1845,Proposed_Company,$C1845,Proposed_MSA_Code,$E1845)</f>
        <v>0</v>
      </c>
      <c r="H1845" s="7" t="str">
        <f t="shared" ca="1" si="457"/>
        <v/>
      </c>
      <c r="I1845" s="4" t="str" cm="1">
        <f t="array" aca="1" ref="I1845" ca="1">IFERROR(IF(SUMIFS(Proposed_Direct_Cost,Proposed_Labor_Category,$D1845,Proposed_Company,$C1845,Proposed_MSA_Code,$E1845)=0,"Not Proposed",SUMIFS(Proposed_Direct_Cost,Proposed_Labor_Category,$D1845,Proposed_Company,$C1845,Proposed_MSA_Code,$E1845)),"")</f>
        <v>Not Proposed</v>
      </c>
      <c r="J1845" s="117" cm="1">
        <f t="array" aca="1" ref="J1845" ca="1">SUMIFS(Invoice_Hours,Invoice_Labor_Category,$D1845,Invoice_Company,$C1845,Invoice_MSA_Code,$E1845)</f>
        <v>0</v>
      </c>
      <c r="K1845" s="7" t="str">
        <f t="shared" ca="1" si="458"/>
        <v/>
      </c>
      <c r="L1845" s="222" cm="1">
        <f t="array" aca="1" ref="L1845" ca="1">IFERROR(SUMIFS(Invoice_Direct_Cost,Invoice_Labor_Category,$D1845,Invoice_Company,$C1845,Invoice_MSA_Code,$E1845),"")</f>
        <v>0</v>
      </c>
      <c r="M1845" s="7" t="str">
        <f t="shared" ca="1" si="459"/>
        <v/>
      </c>
      <c r="N1845" s="220" t="str">
        <f t="shared" ca="1" si="464"/>
        <v/>
      </c>
      <c r="O1845" s="7" t="str">
        <f t="shared" ca="1" si="460"/>
        <v/>
      </c>
      <c r="P1845" s="7" t="str">
        <f t="shared" ca="1" si="461"/>
        <v/>
      </c>
      <c r="Q1845" s="7" t="str">
        <f t="shared" ca="1" si="462"/>
        <v/>
      </c>
      <c r="R1845" s="7" t="str">
        <f t="shared" ca="1" si="463"/>
        <v/>
      </c>
      <c r="S1845" s="7" t="str">
        <f t="shared" ca="1" si="450"/>
        <v/>
      </c>
      <c r="T1845" s="7" t="str">
        <f t="shared" ca="1" si="451"/>
        <v/>
      </c>
      <c r="V1845" s="120" cm="1">
        <f t="array" aca="1" ref="V1845" ca="1">SUMIFS(Invoice_Hours,Invoice_Labor_Category,$D1845,Invoice_Company,$C1845,Invoice_MSA_Code,$E1845)</f>
        <v>0</v>
      </c>
      <c r="W1845" s="121" t="str">
        <f t="shared" ca="1" si="452"/>
        <v/>
      </c>
      <c r="X1845" s="151" t="str">
        <f t="shared" ca="1" si="453"/>
        <v/>
      </c>
      <c r="AB1845" t="str">
        <f t="shared" si="454"/>
        <v/>
      </c>
      <c r="AC1845" t="str">
        <f t="shared" si="455"/>
        <v/>
      </c>
      <c r="AD1845" t="str">
        <f t="shared" si="456"/>
        <v/>
      </c>
      <c r="AE1845" s="4" t="str">
        <f t="shared" ca="1" si="465"/>
        <v/>
      </c>
    </row>
    <row r="1846" spans="7:31">
      <c r="G1846" s="117" cm="1">
        <f t="array" aca="1" ref="G1846" ca="1">SUMIFS(Proposed_Hours,Proposed_Labor_Category,$D1846,Proposed_Company,$C1846,Proposed_MSA_Code,$E1846)</f>
        <v>0</v>
      </c>
      <c r="H1846" s="7" t="str">
        <f t="shared" ca="1" si="457"/>
        <v/>
      </c>
      <c r="I1846" s="4" t="str" cm="1">
        <f t="array" aca="1" ref="I1846" ca="1">IFERROR(IF(SUMIFS(Proposed_Direct_Cost,Proposed_Labor_Category,$D1846,Proposed_Company,$C1846,Proposed_MSA_Code,$E1846)=0,"Not Proposed",SUMIFS(Proposed_Direct_Cost,Proposed_Labor_Category,$D1846,Proposed_Company,$C1846,Proposed_MSA_Code,$E1846)),"")</f>
        <v>Not Proposed</v>
      </c>
      <c r="J1846" s="117" cm="1">
        <f t="array" aca="1" ref="J1846" ca="1">SUMIFS(Invoice_Hours,Invoice_Labor_Category,$D1846,Invoice_Company,$C1846,Invoice_MSA_Code,$E1846)</f>
        <v>0</v>
      </c>
      <c r="K1846" s="7" t="str">
        <f t="shared" ca="1" si="458"/>
        <v/>
      </c>
      <c r="L1846" s="222" cm="1">
        <f t="array" aca="1" ref="L1846" ca="1">IFERROR(SUMIFS(Invoice_Direct_Cost,Invoice_Labor_Category,$D1846,Invoice_Company,$C1846,Invoice_MSA_Code,$E1846),"")</f>
        <v>0</v>
      </c>
      <c r="M1846" s="7" t="str">
        <f t="shared" ca="1" si="459"/>
        <v/>
      </c>
      <c r="N1846" s="220" t="str">
        <f t="shared" ca="1" si="464"/>
        <v/>
      </c>
      <c r="O1846" s="7" t="str">
        <f t="shared" ca="1" si="460"/>
        <v/>
      </c>
      <c r="P1846" s="7" t="str">
        <f t="shared" ca="1" si="461"/>
        <v/>
      </c>
      <c r="Q1846" s="7" t="str">
        <f t="shared" ca="1" si="462"/>
        <v/>
      </c>
      <c r="R1846" s="7" t="str">
        <f t="shared" ca="1" si="463"/>
        <v/>
      </c>
      <c r="S1846" s="7" t="str">
        <f t="shared" ca="1" si="450"/>
        <v/>
      </c>
      <c r="T1846" s="7" t="str">
        <f t="shared" ca="1" si="451"/>
        <v/>
      </c>
      <c r="V1846" s="120" cm="1">
        <f t="array" aca="1" ref="V1846" ca="1">SUMIFS(Invoice_Hours,Invoice_Labor_Category,$D1846,Invoice_Company,$C1846,Invoice_MSA_Code,$E1846)</f>
        <v>0</v>
      </c>
      <c r="W1846" s="121" t="str">
        <f t="shared" ca="1" si="452"/>
        <v/>
      </c>
      <c r="X1846" s="152" t="str">
        <f t="shared" ca="1" si="453"/>
        <v/>
      </c>
      <c r="AB1846" t="str">
        <f t="shared" si="454"/>
        <v/>
      </c>
      <c r="AC1846" t="str">
        <f t="shared" si="455"/>
        <v/>
      </c>
      <c r="AD1846" t="str">
        <f t="shared" si="456"/>
        <v/>
      </c>
      <c r="AE1846" s="4" t="str">
        <f t="shared" ca="1" si="465"/>
        <v/>
      </c>
    </row>
    <row r="1847" spans="7:31">
      <c r="G1847" s="117" cm="1">
        <f t="array" aca="1" ref="G1847" ca="1">SUMIFS(Proposed_Hours,Proposed_Labor_Category,$D1847,Proposed_Company,$C1847,Proposed_MSA_Code,$E1847)</f>
        <v>0</v>
      </c>
      <c r="H1847" s="7" t="str">
        <f t="shared" ca="1" si="457"/>
        <v/>
      </c>
      <c r="I1847" s="4" t="str" cm="1">
        <f t="array" aca="1" ref="I1847" ca="1">IFERROR(IF(SUMIFS(Proposed_Direct_Cost,Proposed_Labor_Category,$D1847,Proposed_Company,$C1847,Proposed_MSA_Code,$E1847)=0,"Not Proposed",SUMIFS(Proposed_Direct_Cost,Proposed_Labor_Category,$D1847,Proposed_Company,$C1847,Proposed_MSA_Code,$E1847)),"")</f>
        <v>Not Proposed</v>
      </c>
      <c r="J1847" s="117" cm="1">
        <f t="array" aca="1" ref="J1847" ca="1">SUMIFS(Invoice_Hours,Invoice_Labor_Category,$D1847,Invoice_Company,$C1847,Invoice_MSA_Code,$E1847)</f>
        <v>0</v>
      </c>
      <c r="K1847" s="7" t="str">
        <f t="shared" ca="1" si="458"/>
        <v/>
      </c>
      <c r="L1847" s="222" cm="1">
        <f t="array" aca="1" ref="L1847" ca="1">IFERROR(SUMIFS(Invoice_Direct_Cost,Invoice_Labor_Category,$D1847,Invoice_Company,$C1847,Invoice_MSA_Code,$E1847),"")</f>
        <v>0</v>
      </c>
      <c r="M1847" s="7" t="str">
        <f t="shared" ca="1" si="459"/>
        <v/>
      </c>
      <c r="N1847" s="220" t="str">
        <f t="shared" ca="1" si="464"/>
        <v/>
      </c>
      <c r="O1847" s="7" t="str">
        <f t="shared" ca="1" si="460"/>
        <v/>
      </c>
      <c r="P1847" s="7" t="str">
        <f t="shared" ca="1" si="461"/>
        <v/>
      </c>
      <c r="Q1847" s="7" t="str">
        <f t="shared" ca="1" si="462"/>
        <v/>
      </c>
      <c r="R1847" s="7" t="str">
        <f t="shared" ca="1" si="463"/>
        <v/>
      </c>
      <c r="S1847" s="7" t="str">
        <f t="shared" ca="1" si="450"/>
        <v/>
      </c>
      <c r="T1847" s="7" t="str">
        <f t="shared" ca="1" si="451"/>
        <v/>
      </c>
      <c r="V1847" s="120" cm="1">
        <f t="array" aca="1" ref="V1847" ca="1">SUMIFS(Invoice_Hours,Invoice_Labor_Category,$D1847,Invoice_Company,$C1847,Invoice_MSA_Code,$E1847)</f>
        <v>0</v>
      </c>
      <c r="W1847" s="121" t="str">
        <f t="shared" ca="1" si="452"/>
        <v/>
      </c>
      <c r="X1847" s="151" t="str">
        <f t="shared" ca="1" si="453"/>
        <v/>
      </c>
      <c r="AB1847" t="str">
        <f t="shared" si="454"/>
        <v/>
      </c>
      <c r="AC1847" t="str">
        <f t="shared" si="455"/>
        <v/>
      </c>
      <c r="AD1847" t="str">
        <f t="shared" si="456"/>
        <v/>
      </c>
      <c r="AE1847" s="4" t="str">
        <f t="shared" ca="1" si="465"/>
        <v/>
      </c>
    </row>
    <row r="1848" spans="7:31">
      <c r="G1848" s="117" cm="1">
        <f t="array" aca="1" ref="G1848" ca="1">SUMIFS(Proposed_Hours,Proposed_Labor_Category,$D1848,Proposed_Company,$C1848,Proposed_MSA_Code,$E1848)</f>
        <v>0</v>
      </c>
      <c r="H1848" s="7" t="str">
        <f t="shared" ca="1" si="457"/>
        <v/>
      </c>
      <c r="I1848" s="4" t="str" cm="1">
        <f t="array" aca="1" ref="I1848" ca="1">IFERROR(IF(SUMIFS(Proposed_Direct_Cost,Proposed_Labor_Category,$D1848,Proposed_Company,$C1848,Proposed_MSA_Code,$E1848)=0,"Not Proposed",SUMIFS(Proposed_Direct_Cost,Proposed_Labor_Category,$D1848,Proposed_Company,$C1848,Proposed_MSA_Code,$E1848)),"")</f>
        <v>Not Proposed</v>
      </c>
      <c r="J1848" s="117" cm="1">
        <f t="array" aca="1" ref="J1848" ca="1">SUMIFS(Invoice_Hours,Invoice_Labor_Category,$D1848,Invoice_Company,$C1848,Invoice_MSA_Code,$E1848)</f>
        <v>0</v>
      </c>
      <c r="K1848" s="7" t="str">
        <f t="shared" ca="1" si="458"/>
        <v/>
      </c>
      <c r="L1848" s="222" cm="1">
        <f t="array" aca="1" ref="L1848" ca="1">IFERROR(SUMIFS(Invoice_Direct_Cost,Invoice_Labor_Category,$D1848,Invoice_Company,$C1848,Invoice_MSA_Code,$E1848),"")</f>
        <v>0</v>
      </c>
      <c r="M1848" s="7" t="str">
        <f t="shared" ca="1" si="459"/>
        <v/>
      </c>
      <c r="N1848" s="220" t="str">
        <f t="shared" ca="1" si="464"/>
        <v/>
      </c>
      <c r="O1848" s="7" t="str">
        <f t="shared" ca="1" si="460"/>
        <v/>
      </c>
      <c r="P1848" s="7" t="str">
        <f t="shared" ca="1" si="461"/>
        <v/>
      </c>
      <c r="Q1848" s="7" t="str">
        <f t="shared" ca="1" si="462"/>
        <v/>
      </c>
      <c r="R1848" s="7" t="str">
        <f t="shared" ca="1" si="463"/>
        <v/>
      </c>
      <c r="S1848" s="7" t="str">
        <f t="shared" ca="1" si="450"/>
        <v/>
      </c>
      <c r="T1848" s="7" t="str">
        <f t="shared" ca="1" si="451"/>
        <v/>
      </c>
      <c r="V1848" s="120" cm="1">
        <f t="array" aca="1" ref="V1848" ca="1">SUMIFS(Invoice_Hours,Invoice_Labor_Category,$D1848,Invoice_Company,$C1848,Invoice_MSA_Code,$E1848)</f>
        <v>0</v>
      </c>
      <c r="W1848" s="121" t="str">
        <f t="shared" ca="1" si="452"/>
        <v/>
      </c>
      <c r="X1848" s="152" t="str">
        <f t="shared" ca="1" si="453"/>
        <v/>
      </c>
      <c r="AB1848" t="str">
        <f t="shared" si="454"/>
        <v/>
      </c>
      <c r="AC1848" t="str">
        <f t="shared" si="455"/>
        <v/>
      </c>
      <c r="AD1848" t="str">
        <f t="shared" si="456"/>
        <v/>
      </c>
      <c r="AE1848" s="4" t="str">
        <f t="shared" ca="1" si="465"/>
        <v/>
      </c>
    </row>
    <row r="1849" spans="7:31">
      <c r="G1849" s="117" cm="1">
        <f t="array" aca="1" ref="G1849" ca="1">SUMIFS(Proposed_Hours,Proposed_Labor_Category,$D1849,Proposed_Company,$C1849,Proposed_MSA_Code,$E1849)</f>
        <v>0</v>
      </c>
      <c r="H1849" s="7" t="str">
        <f t="shared" ca="1" si="457"/>
        <v/>
      </c>
      <c r="I1849" s="4" t="str" cm="1">
        <f t="array" aca="1" ref="I1849" ca="1">IFERROR(IF(SUMIFS(Proposed_Direct_Cost,Proposed_Labor_Category,$D1849,Proposed_Company,$C1849,Proposed_MSA_Code,$E1849)=0,"Not Proposed",SUMIFS(Proposed_Direct_Cost,Proposed_Labor_Category,$D1849,Proposed_Company,$C1849,Proposed_MSA_Code,$E1849)),"")</f>
        <v>Not Proposed</v>
      </c>
      <c r="J1849" s="117" cm="1">
        <f t="array" aca="1" ref="J1849" ca="1">SUMIFS(Invoice_Hours,Invoice_Labor_Category,$D1849,Invoice_Company,$C1849,Invoice_MSA_Code,$E1849)</f>
        <v>0</v>
      </c>
      <c r="K1849" s="7" t="str">
        <f t="shared" ca="1" si="458"/>
        <v/>
      </c>
      <c r="L1849" s="222" cm="1">
        <f t="array" aca="1" ref="L1849" ca="1">IFERROR(SUMIFS(Invoice_Direct_Cost,Invoice_Labor_Category,$D1849,Invoice_Company,$C1849,Invoice_MSA_Code,$E1849),"")</f>
        <v>0</v>
      </c>
      <c r="M1849" s="7" t="str">
        <f t="shared" ca="1" si="459"/>
        <v/>
      </c>
      <c r="N1849" s="220" t="str">
        <f t="shared" ca="1" si="464"/>
        <v/>
      </c>
      <c r="O1849" s="7" t="str">
        <f t="shared" ca="1" si="460"/>
        <v/>
      </c>
      <c r="P1849" s="7" t="str">
        <f t="shared" ca="1" si="461"/>
        <v/>
      </c>
      <c r="Q1849" s="7" t="str">
        <f t="shared" ca="1" si="462"/>
        <v/>
      </c>
      <c r="R1849" s="7" t="str">
        <f t="shared" ca="1" si="463"/>
        <v/>
      </c>
      <c r="S1849" s="7" t="str">
        <f t="shared" ca="1" si="450"/>
        <v/>
      </c>
      <c r="T1849" s="7" t="str">
        <f t="shared" ca="1" si="451"/>
        <v/>
      </c>
      <c r="V1849" s="120" cm="1">
        <f t="array" aca="1" ref="V1849" ca="1">SUMIFS(Invoice_Hours,Invoice_Labor_Category,$D1849,Invoice_Company,$C1849,Invoice_MSA_Code,$E1849)</f>
        <v>0</v>
      </c>
      <c r="W1849" s="121" t="str">
        <f t="shared" ca="1" si="452"/>
        <v/>
      </c>
      <c r="X1849" s="151" t="str">
        <f t="shared" ca="1" si="453"/>
        <v/>
      </c>
      <c r="AB1849" t="str">
        <f t="shared" si="454"/>
        <v/>
      </c>
      <c r="AC1849" t="str">
        <f t="shared" si="455"/>
        <v/>
      </c>
      <c r="AD1849" t="str">
        <f t="shared" si="456"/>
        <v/>
      </c>
      <c r="AE1849" s="4" t="str">
        <f t="shared" ca="1" si="465"/>
        <v/>
      </c>
    </row>
    <row r="1850" spans="7:31">
      <c r="G1850" s="117" cm="1">
        <f t="array" aca="1" ref="G1850" ca="1">SUMIFS(Proposed_Hours,Proposed_Labor_Category,$D1850,Proposed_Company,$C1850,Proposed_MSA_Code,$E1850)</f>
        <v>0</v>
      </c>
      <c r="H1850" s="7" t="str">
        <f t="shared" ca="1" si="457"/>
        <v/>
      </c>
      <c r="I1850" s="4" t="str" cm="1">
        <f t="array" aca="1" ref="I1850" ca="1">IFERROR(IF(SUMIFS(Proposed_Direct_Cost,Proposed_Labor_Category,$D1850,Proposed_Company,$C1850,Proposed_MSA_Code,$E1850)=0,"Not Proposed",SUMIFS(Proposed_Direct_Cost,Proposed_Labor_Category,$D1850,Proposed_Company,$C1850,Proposed_MSA_Code,$E1850)),"")</f>
        <v>Not Proposed</v>
      </c>
      <c r="J1850" s="117" cm="1">
        <f t="array" aca="1" ref="J1850" ca="1">SUMIFS(Invoice_Hours,Invoice_Labor_Category,$D1850,Invoice_Company,$C1850,Invoice_MSA_Code,$E1850)</f>
        <v>0</v>
      </c>
      <c r="K1850" s="7" t="str">
        <f t="shared" ca="1" si="458"/>
        <v/>
      </c>
      <c r="L1850" s="222" cm="1">
        <f t="array" aca="1" ref="L1850" ca="1">IFERROR(SUMIFS(Invoice_Direct_Cost,Invoice_Labor_Category,$D1850,Invoice_Company,$C1850,Invoice_MSA_Code,$E1850),"")</f>
        <v>0</v>
      </c>
      <c r="M1850" s="7" t="str">
        <f t="shared" ca="1" si="459"/>
        <v/>
      </c>
      <c r="N1850" s="220" t="str">
        <f t="shared" ca="1" si="464"/>
        <v/>
      </c>
      <c r="O1850" s="7" t="str">
        <f t="shared" ca="1" si="460"/>
        <v/>
      </c>
      <c r="P1850" s="7" t="str">
        <f t="shared" ca="1" si="461"/>
        <v/>
      </c>
      <c r="Q1850" s="7" t="str">
        <f t="shared" ca="1" si="462"/>
        <v/>
      </c>
      <c r="R1850" s="7" t="str">
        <f t="shared" ca="1" si="463"/>
        <v/>
      </c>
      <c r="S1850" s="7" t="str">
        <f t="shared" ca="1" si="450"/>
        <v/>
      </c>
      <c r="T1850" s="7" t="str">
        <f t="shared" ca="1" si="451"/>
        <v/>
      </c>
      <c r="V1850" s="120" cm="1">
        <f t="array" aca="1" ref="V1850" ca="1">SUMIFS(Invoice_Hours,Invoice_Labor_Category,$D1850,Invoice_Company,$C1850,Invoice_MSA_Code,$E1850)</f>
        <v>0</v>
      </c>
      <c r="W1850" s="121" t="str">
        <f t="shared" ca="1" si="452"/>
        <v/>
      </c>
      <c r="X1850" s="152" t="str">
        <f t="shared" ca="1" si="453"/>
        <v/>
      </c>
      <c r="AB1850" t="str">
        <f t="shared" si="454"/>
        <v/>
      </c>
      <c r="AC1850" t="str">
        <f t="shared" si="455"/>
        <v/>
      </c>
      <c r="AD1850" t="str">
        <f t="shared" si="456"/>
        <v/>
      </c>
      <c r="AE1850" s="4" t="str">
        <f t="shared" ca="1" si="465"/>
        <v/>
      </c>
    </row>
    <row r="1851" spans="7:31">
      <c r="G1851" s="117" cm="1">
        <f t="array" aca="1" ref="G1851" ca="1">SUMIFS(Proposed_Hours,Proposed_Labor_Category,$D1851,Proposed_Company,$C1851,Proposed_MSA_Code,$E1851)</f>
        <v>0</v>
      </c>
      <c r="H1851" s="7" t="str">
        <f t="shared" ca="1" si="457"/>
        <v/>
      </c>
      <c r="I1851" s="4" t="str" cm="1">
        <f t="array" aca="1" ref="I1851" ca="1">IFERROR(IF(SUMIFS(Proposed_Direct_Cost,Proposed_Labor_Category,$D1851,Proposed_Company,$C1851,Proposed_MSA_Code,$E1851)=0,"Not Proposed",SUMIFS(Proposed_Direct_Cost,Proposed_Labor_Category,$D1851,Proposed_Company,$C1851,Proposed_MSA_Code,$E1851)),"")</f>
        <v>Not Proposed</v>
      </c>
      <c r="J1851" s="117" cm="1">
        <f t="array" aca="1" ref="J1851" ca="1">SUMIFS(Invoice_Hours,Invoice_Labor_Category,$D1851,Invoice_Company,$C1851,Invoice_MSA_Code,$E1851)</f>
        <v>0</v>
      </c>
      <c r="K1851" s="7" t="str">
        <f t="shared" ca="1" si="458"/>
        <v/>
      </c>
      <c r="L1851" s="222" cm="1">
        <f t="array" aca="1" ref="L1851" ca="1">IFERROR(SUMIFS(Invoice_Direct_Cost,Invoice_Labor_Category,$D1851,Invoice_Company,$C1851,Invoice_MSA_Code,$E1851),"")</f>
        <v>0</v>
      </c>
      <c r="M1851" s="7" t="str">
        <f t="shared" ca="1" si="459"/>
        <v/>
      </c>
      <c r="N1851" s="220" t="str">
        <f t="shared" ca="1" si="464"/>
        <v/>
      </c>
      <c r="O1851" s="7" t="str">
        <f t="shared" ca="1" si="460"/>
        <v/>
      </c>
      <c r="P1851" s="7" t="str">
        <f t="shared" ca="1" si="461"/>
        <v/>
      </c>
      <c r="Q1851" s="7" t="str">
        <f t="shared" ca="1" si="462"/>
        <v/>
      </c>
      <c r="R1851" s="7" t="str">
        <f t="shared" ca="1" si="463"/>
        <v/>
      </c>
      <c r="S1851" s="7" t="str">
        <f t="shared" ca="1" si="450"/>
        <v/>
      </c>
      <c r="T1851" s="7" t="str">
        <f t="shared" ca="1" si="451"/>
        <v/>
      </c>
      <c r="V1851" s="120" cm="1">
        <f t="array" aca="1" ref="V1851" ca="1">SUMIFS(Invoice_Hours,Invoice_Labor_Category,$D1851,Invoice_Company,$C1851,Invoice_MSA_Code,$E1851)</f>
        <v>0</v>
      </c>
      <c r="W1851" s="121" t="str">
        <f t="shared" ca="1" si="452"/>
        <v/>
      </c>
      <c r="X1851" s="151" t="str">
        <f t="shared" ca="1" si="453"/>
        <v/>
      </c>
      <c r="AB1851" t="str">
        <f t="shared" si="454"/>
        <v/>
      </c>
      <c r="AC1851" t="str">
        <f t="shared" si="455"/>
        <v/>
      </c>
      <c r="AD1851" t="str">
        <f t="shared" si="456"/>
        <v/>
      </c>
      <c r="AE1851" s="4" t="str">
        <f t="shared" ca="1" si="465"/>
        <v/>
      </c>
    </row>
    <row r="1852" spans="7:31">
      <c r="G1852" s="117" cm="1">
        <f t="array" aca="1" ref="G1852" ca="1">SUMIFS(Proposed_Hours,Proposed_Labor_Category,$D1852,Proposed_Company,$C1852,Proposed_MSA_Code,$E1852)</f>
        <v>0</v>
      </c>
      <c r="H1852" s="7" t="str">
        <f t="shared" ca="1" si="457"/>
        <v/>
      </c>
      <c r="I1852" s="4" t="str" cm="1">
        <f t="array" aca="1" ref="I1852" ca="1">IFERROR(IF(SUMIFS(Proposed_Direct_Cost,Proposed_Labor_Category,$D1852,Proposed_Company,$C1852,Proposed_MSA_Code,$E1852)=0,"Not Proposed",SUMIFS(Proposed_Direct_Cost,Proposed_Labor_Category,$D1852,Proposed_Company,$C1852,Proposed_MSA_Code,$E1852)),"")</f>
        <v>Not Proposed</v>
      </c>
      <c r="J1852" s="117" cm="1">
        <f t="array" aca="1" ref="J1852" ca="1">SUMIFS(Invoice_Hours,Invoice_Labor_Category,$D1852,Invoice_Company,$C1852,Invoice_MSA_Code,$E1852)</f>
        <v>0</v>
      </c>
      <c r="K1852" s="7" t="str">
        <f t="shared" ca="1" si="458"/>
        <v/>
      </c>
      <c r="L1852" s="222" cm="1">
        <f t="array" aca="1" ref="L1852" ca="1">IFERROR(SUMIFS(Invoice_Direct_Cost,Invoice_Labor_Category,$D1852,Invoice_Company,$C1852,Invoice_MSA_Code,$E1852),"")</f>
        <v>0</v>
      </c>
      <c r="M1852" s="7" t="str">
        <f t="shared" ca="1" si="459"/>
        <v/>
      </c>
      <c r="N1852" s="220" t="str">
        <f t="shared" ca="1" si="464"/>
        <v/>
      </c>
      <c r="O1852" s="7" t="str">
        <f t="shared" ca="1" si="460"/>
        <v/>
      </c>
      <c r="P1852" s="7" t="str">
        <f t="shared" ca="1" si="461"/>
        <v/>
      </c>
      <c r="Q1852" s="7" t="str">
        <f t="shared" ca="1" si="462"/>
        <v/>
      </c>
      <c r="R1852" s="7" t="str">
        <f t="shared" ca="1" si="463"/>
        <v/>
      </c>
      <c r="S1852" s="7" t="str">
        <f t="shared" ca="1" si="450"/>
        <v/>
      </c>
      <c r="T1852" s="7" t="str">
        <f t="shared" ca="1" si="451"/>
        <v/>
      </c>
      <c r="V1852" s="120" cm="1">
        <f t="array" aca="1" ref="V1852" ca="1">SUMIFS(Invoice_Hours,Invoice_Labor_Category,$D1852,Invoice_Company,$C1852,Invoice_MSA_Code,$E1852)</f>
        <v>0</v>
      </c>
      <c r="W1852" s="121" t="str">
        <f t="shared" ca="1" si="452"/>
        <v/>
      </c>
      <c r="X1852" s="152" t="str">
        <f t="shared" ca="1" si="453"/>
        <v/>
      </c>
      <c r="AB1852" t="str">
        <f t="shared" si="454"/>
        <v/>
      </c>
      <c r="AC1852" t="str">
        <f t="shared" si="455"/>
        <v/>
      </c>
      <c r="AD1852" t="str">
        <f t="shared" si="456"/>
        <v/>
      </c>
      <c r="AE1852" s="4" t="str">
        <f t="shared" ca="1" si="465"/>
        <v/>
      </c>
    </row>
    <row r="1853" spans="7:31">
      <c r="G1853" s="117" cm="1">
        <f t="array" aca="1" ref="G1853" ca="1">SUMIFS(Proposed_Hours,Proposed_Labor_Category,$D1853,Proposed_Company,$C1853,Proposed_MSA_Code,$E1853)</f>
        <v>0</v>
      </c>
      <c r="H1853" s="7" t="str">
        <f t="shared" ca="1" si="457"/>
        <v/>
      </c>
      <c r="I1853" s="4" t="str" cm="1">
        <f t="array" aca="1" ref="I1853" ca="1">IFERROR(IF(SUMIFS(Proposed_Direct_Cost,Proposed_Labor_Category,$D1853,Proposed_Company,$C1853,Proposed_MSA_Code,$E1853)=0,"Not Proposed",SUMIFS(Proposed_Direct_Cost,Proposed_Labor_Category,$D1853,Proposed_Company,$C1853,Proposed_MSA_Code,$E1853)),"")</f>
        <v>Not Proposed</v>
      </c>
      <c r="J1853" s="117" cm="1">
        <f t="array" aca="1" ref="J1853" ca="1">SUMIFS(Invoice_Hours,Invoice_Labor_Category,$D1853,Invoice_Company,$C1853,Invoice_MSA_Code,$E1853)</f>
        <v>0</v>
      </c>
      <c r="K1853" s="7" t="str">
        <f t="shared" ca="1" si="458"/>
        <v/>
      </c>
      <c r="L1853" s="222" cm="1">
        <f t="array" aca="1" ref="L1853" ca="1">IFERROR(SUMIFS(Invoice_Direct_Cost,Invoice_Labor_Category,$D1853,Invoice_Company,$C1853,Invoice_MSA_Code,$E1853),"")</f>
        <v>0</v>
      </c>
      <c r="M1853" s="7" t="str">
        <f t="shared" ca="1" si="459"/>
        <v/>
      </c>
      <c r="N1853" s="220" t="str">
        <f t="shared" ca="1" si="464"/>
        <v/>
      </c>
      <c r="O1853" s="7" t="str">
        <f t="shared" ca="1" si="460"/>
        <v/>
      </c>
      <c r="P1853" s="7" t="str">
        <f t="shared" ca="1" si="461"/>
        <v/>
      </c>
      <c r="Q1853" s="7" t="str">
        <f t="shared" ca="1" si="462"/>
        <v/>
      </c>
      <c r="R1853" s="7" t="str">
        <f t="shared" ca="1" si="463"/>
        <v/>
      </c>
      <c r="S1853" s="7" t="str">
        <f t="shared" ca="1" si="450"/>
        <v/>
      </c>
      <c r="T1853" s="7" t="str">
        <f t="shared" ca="1" si="451"/>
        <v/>
      </c>
      <c r="V1853" s="120" cm="1">
        <f t="array" aca="1" ref="V1853" ca="1">SUMIFS(Invoice_Hours,Invoice_Labor_Category,$D1853,Invoice_Company,$C1853,Invoice_MSA_Code,$E1853)</f>
        <v>0</v>
      </c>
      <c r="W1853" s="121" t="str">
        <f t="shared" ca="1" si="452"/>
        <v/>
      </c>
      <c r="X1853" s="151" t="str">
        <f t="shared" ca="1" si="453"/>
        <v/>
      </c>
      <c r="AB1853" t="str">
        <f t="shared" si="454"/>
        <v/>
      </c>
      <c r="AC1853" t="str">
        <f t="shared" si="455"/>
        <v/>
      </c>
      <c r="AD1853" t="str">
        <f t="shared" si="456"/>
        <v/>
      </c>
      <c r="AE1853" s="4" t="str">
        <f t="shared" ca="1" si="465"/>
        <v/>
      </c>
    </row>
    <row r="1854" spans="7:31">
      <c r="G1854" s="117" cm="1">
        <f t="array" aca="1" ref="G1854" ca="1">SUMIFS(Proposed_Hours,Proposed_Labor_Category,$D1854,Proposed_Company,$C1854,Proposed_MSA_Code,$E1854)</f>
        <v>0</v>
      </c>
      <c r="H1854" s="7" t="str">
        <f t="shared" ca="1" si="457"/>
        <v/>
      </c>
      <c r="I1854" s="4" t="str" cm="1">
        <f t="array" aca="1" ref="I1854" ca="1">IFERROR(IF(SUMIFS(Proposed_Direct_Cost,Proposed_Labor_Category,$D1854,Proposed_Company,$C1854,Proposed_MSA_Code,$E1854)=0,"Not Proposed",SUMIFS(Proposed_Direct_Cost,Proposed_Labor_Category,$D1854,Proposed_Company,$C1854,Proposed_MSA_Code,$E1854)),"")</f>
        <v>Not Proposed</v>
      </c>
      <c r="J1854" s="117" cm="1">
        <f t="array" aca="1" ref="J1854" ca="1">SUMIFS(Invoice_Hours,Invoice_Labor_Category,$D1854,Invoice_Company,$C1854,Invoice_MSA_Code,$E1854)</f>
        <v>0</v>
      </c>
      <c r="K1854" s="7" t="str">
        <f t="shared" ca="1" si="458"/>
        <v/>
      </c>
      <c r="L1854" s="222" cm="1">
        <f t="array" aca="1" ref="L1854" ca="1">IFERROR(SUMIFS(Invoice_Direct_Cost,Invoice_Labor_Category,$D1854,Invoice_Company,$C1854,Invoice_MSA_Code,$E1854),"")</f>
        <v>0</v>
      </c>
      <c r="M1854" s="7" t="str">
        <f t="shared" ca="1" si="459"/>
        <v/>
      </c>
      <c r="N1854" s="220" t="str">
        <f t="shared" ca="1" si="464"/>
        <v/>
      </c>
      <c r="O1854" s="7" t="str">
        <f t="shared" ca="1" si="460"/>
        <v/>
      </c>
      <c r="P1854" s="7" t="str">
        <f t="shared" ca="1" si="461"/>
        <v/>
      </c>
      <c r="Q1854" s="7" t="str">
        <f t="shared" ca="1" si="462"/>
        <v/>
      </c>
      <c r="R1854" s="7" t="str">
        <f t="shared" ca="1" si="463"/>
        <v/>
      </c>
      <c r="S1854" s="7" t="str">
        <f t="shared" ca="1" si="450"/>
        <v/>
      </c>
      <c r="T1854" s="7" t="str">
        <f t="shared" ca="1" si="451"/>
        <v/>
      </c>
      <c r="V1854" s="120" cm="1">
        <f t="array" aca="1" ref="V1854" ca="1">SUMIFS(Invoice_Hours,Invoice_Labor_Category,$D1854,Invoice_Company,$C1854,Invoice_MSA_Code,$E1854)</f>
        <v>0</v>
      </c>
      <c r="W1854" s="121" t="str">
        <f t="shared" ca="1" si="452"/>
        <v/>
      </c>
      <c r="X1854" s="152" t="str">
        <f t="shared" ca="1" si="453"/>
        <v/>
      </c>
      <c r="AB1854" t="str">
        <f t="shared" si="454"/>
        <v/>
      </c>
      <c r="AC1854" t="str">
        <f t="shared" si="455"/>
        <v/>
      </c>
      <c r="AD1854" t="str">
        <f t="shared" si="456"/>
        <v/>
      </c>
      <c r="AE1854" s="4" t="str">
        <f t="shared" ca="1" si="465"/>
        <v/>
      </c>
    </row>
    <row r="1855" spans="7:31">
      <c r="G1855" s="117" cm="1">
        <f t="array" aca="1" ref="G1855" ca="1">SUMIFS(Proposed_Hours,Proposed_Labor_Category,$D1855,Proposed_Company,$C1855,Proposed_MSA_Code,$E1855)</f>
        <v>0</v>
      </c>
      <c r="H1855" s="7" t="str">
        <f t="shared" ca="1" si="457"/>
        <v/>
      </c>
      <c r="I1855" s="4" t="str" cm="1">
        <f t="array" aca="1" ref="I1855" ca="1">IFERROR(IF(SUMIFS(Proposed_Direct_Cost,Proposed_Labor_Category,$D1855,Proposed_Company,$C1855,Proposed_MSA_Code,$E1855)=0,"Not Proposed",SUMIFS(Proposed_Direct_Cost,Proposed_Labor_Category,$D1855,Proposed_Company,$C1855,Proposed_MSA_Code,$E1855)),"")</f>
        <v>Not Proposed</v>
      </c>
      <c r="J1855" s="117" cm="1">
        <f t="array" aca="1" ref="J1855" ca="1">SUMIFS(Invoice_Hours,Invoice_Labor_Category,$D1855,Invoice_Company,$C1855,Invoice_MSA_Code,$E1855)</f>
        <v>0</v>
      </c>
      <c r="K1855" s="7" t="str">
        <f t="shared" ca="1" si="458"/>
        <v/>
      </c>
      <c r="L1855" s="222" cm="1">
        <f t="array" aca="1" ref="L1855" ca="1">IFERROR(SUMIFS(Invoice_Direct_Cost,Invoice_Labor_Category,$D1855,Invoice_Company,$C1855,Invoice_MSA_Code,$E1855),"")</f>
        <v>0</v>
      </c>
      <c r="M1855" s="7" t="str">
        <f t="shared" ca="1" si="459"/>
        <v/>
      </c>
      <c r="N1855" s="220" t="str">
        <f t="shared" ca="1" si="464"/>
        <v/>
      </c>
      <c r="O1855" s="7" t="str">
        <f t="shared" ca="1" si="460"/>
        <v/>
      </c>
      <c r="P1855" s="7" t="str">
        <f t="shared" ca="1" si="461"/>
        <v/>
      </c>
      <c r="Q1855" s="7" t="str">
        <f t="shared" ca="1" si="462"/>
        <v/>
      </c>
      <c r="R1855" s="7" t="str">
        <f t="shared" ca="1" si="463"/>
        <v/>
      </c>
      <c r="S1855" s="7" t="str">
        <f t="shared" ca="1" si="450"/>
        <v/>
      </c>
      <c r="T1855" s="7" t="str">
        <f t="shared" ca="1" si="451"/>
        <v/>
      </c>
      <c r="V1855" s="120" cm="1">
        <f t="array" aca="1" ref="V1855" ca="1">SUMIFS(Invoice_Hours,Invoice_Labor_Category,$D1855,Invoice_Company,$C1855,Invoice_MSA_Code,$E1855)</f>
        <v>0</v>
      </c>
      <c r="W1855" s="121" t="str">
        <f t="shared" ca="1" si="452"/>
        <v/>
      </c>
      <c r="X1855" s="151" t="str">
        <f t="shared" ca="1" si="453"/>
        <v/>
      </c>
      <c r="AB1855" t="str">
        <f t="shared" si="454"/>
        <v/>
      </c>
      <c r="AC1855" t="str">
        <f t="shared" si="455"/>
        <v/>
      </c>
      <c r="AD1855" t="str">
        <f t="shared" si="456"/>
        <v/>
      </c>
      <c r="AE1855" s="4" t="str">
        <f t="shared" ca="1" si="465"/>
        <v/>
      </c>
    </row>
    <row r="1856" spans="7:31">
      <c r="G1856" s="117" cm="1">
        <f t="array" aca="1" ref="G1856" ca="1">SUMIFS(Proposed_Hours,Proposed_Labor_Category,$D1856,Proposed_Company,$C1856,Proposed_MSA_Code,$E1856)</f>
        <v>0</v>
      </c>
      <c r="H1856" s="7" t="str">
        <f t="shared" ca="1" si="457"/>
        <v/>
      </c>
      <c r="I1856" s="4" t="str" cm="1">
        <f t="array" aca="1" ref="I1856" ca="1">IFERROR(IF(SUMIFS(Proposed_Direct_Cost,Proposed_Labor_Category,$D1856,Proposed_Company,$C1856,Proposed_MSA_Code,$E1856)=0,"Not Proposed",SUMIFS(Proposed_Direct_Cost,Proposed_Labor_Category,$D1856,Proposed_Company,$C1856,Proposed_MSA_Code,$E1856)),"")</f>
        <v>Not Proposed</v>
      </c>
      <c r="J1856" s="117" cm="1">
        <f t="array" aca="1" ref="J1856" ca="1">SUMIFS(Invoice_Hours,Invoice_Labor_Category,$D1856,Invoice_Company,$C1856,Invoice_MSA_Code,$E1856)</f>
        <v>0</v>
      </c>
      <c r="K1856" s="7" t="str">
        <f t="shared" ca="1" si="458"/>
        <v/>
      </c>
      <c r="L1856" s="222" cm="1">
        <f t="array" aca="1" ref="L1856" ca="1">IFERROR(SUMIFS(Invoice_Direct_Cost,Invoice_Labor_Category,$D1856,Invoice_Company,$C1856,Invoice_MSA_Code,$E1856),"")</f>
        <v>0</v>
      </c>
      <c r="M1856" s="7" t="str">
        <f t="shared" ca="1" si="459"/>
        <v/>
      </c>
      <c r="N1856" s="220" t="str">
        <f t="shared" ca="1" si="464"/>
        <v/>
      </c>
      <c r="O1856" s="7" t="str">
        <f t="shared" ca="1" si="460"/>
        <v/>
      </c>
      <c r="P1856" s="7" t="str">
        <f t="shared" ca="1" si="461"/>
        <v/>
      </c>
      <c r="Q1856" s="7" t="str">
        <f t="shared" ca="1" si="462"/>
        <v/>
      </c>
      <c r="R1856" s="7" t="str">
        <f t="shared" ca="1" si="463"/>
        <v/>
      </c>
      <c r="S1856" s="7" t="str">
        <f t="shared" ca="1" si="450"/>
        <v/>
      </c>
      <c r="T1856" s="7" t="str">
        <f t="shared" ca="1" si="451"/>
        <v/>
      </c>
      <c r="V1856" s="120" cm="1">
        <f t="array" aca="1" ref="V1856" ca="1">SUMIFS(Invoice_Hours,Invoice_Labor_Category,$D1856,Invoice_Company,$C1856,Invoice_MSA_Code,$E1856)</f>
        <v>0</v>
      </c>
      <c r="W1856" s="121" t="str">
        <f t="shared" ca="1" si="452"/>
        <v/>
      </c>
      <c r="X1856" s="152" t="str">
        <f t="shared" ca="1" si="453"/>
        <v/>
      </c>
      <c r="AB1856" t="str">
        <f t="shared" si="454"/>
        <v/>
      </c>
      <c r="AC1856" t="str">
        <f t="shared" si="455"/>
        <v/>
      </c>
      <c r="AD1856" t="str">
        <f t="shared" si="456"/>
        <v/>
      </c>
      <c r="AE1856" s="4" t="str">
        <f t="shared" ca="1" si="465"/>
        <v/>
      </c>
    </row>
    <row r="1857" spans="7:31">
      <c r="G1857" s="117" cm="1">
        <f t="array" aca="1" ref="G1857" ca="1">SUMIFS(Proposed_Hours,Proposed_Labor_Category,$D1857,Proposed_Company,$C1857,Proposed_MSA_Code,$E1857)</f>
        <v>0</v>
      </c>
      <c r="H1857" s="7" t="str">
        <f t="shared" ca="1" si="457"/>
        <v/>
      </c>
      <c r="I1857" s="4" t="str" cm="1">
        <f t="array" aca="1" ref="I1857" ca="1">IFERROR(IF(SUMIFS(Proposed_Direct_Cost,Proposed_Labor_Category,$D1857,Proposed_Company,$C1857,Proposed_MSA_Code,$E1857)=0,"Not Proposed",SUMIFS(Proposed_Direct_Cost,Proposed_Labor_Category,$D1857,Proposed_Company,$C1857,Proposed_MSA_Code,$E1857)),"")</f>
        <v>Not Proposed</v>
      </c>
      <c r="J1857" s="117" cm="1">
        <f t="array" aca="1" ref="J1857" ca="1">SUMIFS(Invoice_Hours,Invoice_Labor_Category,$D1857,Invoice_Company,$C1857,Invoice_MSA_Code,$E1857)</f>
        <v>0</v>
      </c>
      <c r="K1857" s="7" t="str">
        <f t="shared" ca="1" si="458"/>
        <v/>
      </c>
      <c r="L1857" s="222" cm="1">
        <f t="array" aca="1" ref="L1857" ca="1">IFERROR(SUMIFS(Invoice_Direct_Cost,Invoice_Labor_Category,$D1857,Invoice_Company,$C1857,Invoice_MSA_Code,$E1857),"")</f>
        <v>0</v>
      </c>
      <c r="M1857" s="7" t="str">
        <f t="shared" ca="1" si="459"/>
        <v/>
      </c>
      <c r="N1857" s="220" t="str">
        <f t="shared" ca="1" si="464"/>
        <v/>
      </c>
      <c r="O1857" s="7" t="str">
        <f t="shared" ca="1" si="460"/>
        <v/>
      </c>
      <c r="P1857" s="7" t="str">
        <f t="shared" ca="1" si="461"/>
        <v/>
      </c>
      <c r="Q1857" s="7" t="str">
        <f t="shared" ca="1" si="462"/>
        <v/>
      </c>
      <c r="R1857" s="7" t="str">
        <f t="shared" ca="1" si="463"/>
        <v/>
      </c>
      <c r="S1857" s="7" t="str">
        <f t="shared" ca="1" si="450"/>
        <v/>
      </c>
      <c r="T1857" s="7" t="str">
        <f t="shared" ca="1" si="451"/>
        <v/>
      </c>
      <c r="V1857" s="120" cm="1">
        <f t="array" aca="1" ref="V1857" ca="1">SUMIFS(Invoice_Hours,Invoice_Labor_Category,$D1857,Invoice_Company,$C1857,Invoice_MSA_Code,$E1857)</f>
        <v>0</v>
      </c>
      <c r="W1857" s="121" t="str">
        <f t="shared" ca="1" si="452"/>
        <v/>
      </c>
      <c r="X1857" s="151" t="str">
        <f t="shared" ca="1" si="453"/>
        <v/>
      </c>
      <c r="AB1857" t="str">
        <f t="shared" si="454"/>
        <v/>
      </c>
      <c r="AC1857" t="str">
        <f t="shared" si="455"/>
        <v/>
      </c>
      <c r="AD1857" t="str">
        <f t="shared" si="456"/>
        <v/>
      </c>
      <c r="AE1857" s="4" t="str">
        <f t="shared" ca="1" si="465"/>
        <v/>
      </c>
    </row>
    <row r="1858" spans="7:31">
      <c r="G1858" s="117" cm="1">
        <f t="array" aca="1" ref="G1858" ca="1">SUMIFS(Proposed_Hours,Proposed_Labor_Category,$D1858,Proposed_Company,$C1858,Proposed_MSA_Code,$E1858)</f>
        <v>0</v>
      </c>
      <c r="H1858" s="7" t="str">
        <f t="shared" ca="1" si="457"/>
        <v/>
      </c>
      <c r="I1858" s="4" t="str" cm="1">
        <f t="array" aca="1" ref="I1858" ca="1">IFERROR(IF(SUMIFS(Proposed_Direct_Cost,Proposed_Labor_Category,$D1858,Proposed_Company,$C1858,Proposed_MSA_Code,$E1858)=0,"Not Proposed",SUMIFS(Proposed_Direct_Cost,Proposed_Labor_Category,$D1858,Proposed_Company,$C1858,Proposed_MSA_Code,$E1858)),"")</f>
        <v>Not Proposed</v>
      </c>
      <c r="J1858" s="117" cm="1">
        <f t="array" aca="1" ref="J1858" ca="1">SUMIFS(Invoice_Hours,Invoice_Labor_Category,$D1858,Invoice_Company,$C1858,Invoice_MSA_Code,$E1858)</f>
        <v>0</v>
      </c>
      <c r="K1858" s="7" t="str">
        <f t="shared" ca="1" si="458"/>
        <v/>
      </c>
      <c r="L1858" s="222" cm="1">
        <f t="array" aca="1" ref="L1858" ca="1">IFERROR(SUMIFS(Invoice_Direct_Cost,Invoice_Labor_Category,$D1858,Invoice_Company,$C1858,Invoice_MSA_Code,$E1858),"")</f>
        <v>0</v>
      </c>
      <c r="M1858" s="7" t="str">
        <f t="shared" ca="1" si="459"/>
        <v/>
      </c>
      <c r="N1858" s="220" t="str">
        <f t="shared" ca="1" si="464"/>
        <v/>
      </c>
      <c r="O1858" s="7" t="str">
        <f t="shared" ca="1" si="460"/>
        <v/>
      </c>
      <c r="P1858" s="7" t="str">
        <f t="shared" ca="1" si="461"/>
        <v/>
      </c>
      <c r="Q1858" s="7" t="str">
        <f t="shared" ca="1" si="462"/>
        <v/>
      </c>
      <c r="R1858" s="7" t="str">
        <f t="shared" ca="1" si="463"/>
        <v/>
      </c>
      <c r="S1858" s="7" t="str">
        <f t="shared" ca="1" si="450"/>
        <v/>
      </c>
      <c r="T1858" s="7" t="str">
        <f t="shared" ca="1" si="451"/>
        <v/>
      </c>
      <c r="V1858" s="120" cm="1">
        <f t="array" aca="1" ref="V1858" ca="1">SUMIFS(Invoice_Hours,Invoice_Labor_Category,$D1858,Invoice_Company,$C1858,Invoice_MSA_Code,$E1858)</f>
        <v>0</v>
      </c>
      <c r="W1858" s="121" t="str">
        <f t="shared" ca="1" si="452"/>
        <v/>
      </c>
      <c r="X1858" s="152" t="str">
        <f t="shared" ca="1" si="453"/>
        <v/>
      </c>
      <c r="AB1858" t="str">
        <f t="shared" si="454"/>
        <v/>
      </c>
      <c r="AC1858" t="str">
        <f t="shared" si="455"/>
        <v/>
      </c>
      <c r="AD1858" t="str">
        <f t="shared" si="456"/>
        <v/>
      </c>
      <c r="AE1858" s="4" t="str">
        <f t="shared" ca="1" si="465"/>
        <v/>
      </c>
    </row>
    <row r="1859" spans="7:31">
      <c r="G1859" s="117" cm="1">
        <f t="array" aca="1" ref="G1859" ca="1">SUMIFS(Proposed_Hours,Proposed_Labor_Category,$D1859,Proposed_Company,$C1859,Proposed_MSA_Code,$E1859)</f>
        <v>0</v>
      </c>
      <c r="H1859" s="7" t="str">
        <f t="shared" ca="1" si="457"/>
        <v/>
      </c>
      <c r="I1859" s="4" t="str" cm="1">
        <f t="array" aca="1" ref="I1859" ca="1">IFERROR(IF(SUMIFS(Proposed_Direct_Cost,Proposed_Labor_Category,$D1859,Proposed_Company,$C1859,Proposed_MSA_Code,$E1859)=0,"Not Proposed",SUMIFS(Proposed_Direct_Cost,Proposed_Labor_Category,$D1859,Proposed_Company,$C1859,Proposed_MSA_Code,$E1859)),"")</f>
        <v>Not Proposed</v>
      </c>
      <c r="J1859" s="117" cm="1">
        <f t="array" aca="1" ref="J1859" ca="1">SUMIFS(Invoice_Hours,Invoice_Labor_Category,$D1859,Invoice_Company,$C1859,Invoice_MSA_Code,$E1859)</f>
        <v>0</v>
      </c>
      <c r="K1859" s="7" t="str">
        <f t="shared" ca="1" si="458"/>
        <v/>
      </c>
      <c r="L1859" s="222" cm="1">
        <f t="array" aca="1" ref="L1859" ca="1">IFERROR(SUMIFS(Invoice_Direct_Cost,Invoice_Labor_Category,$D1859,Invoice_Company,$C1859,Invoice_MSA_Code,$E1859),"")</f>
        <v>0</v>
      </c>
      <c r="M1859" s="7" t="str">
        <f t="shared" ca="1" si="459"/>
        <v/>
      </c>
      <c r="N1859" s="220" t="str">
        <f t="shared" ca="1" si="464"/>
        <v/>
      </c>
      <c r="O1859" s="7" t="str">
        <f t="shared" ca="1" si="460"/>
        <v/>
      </c>
      <c r="P1859" s="7" t="str">
        <f t="shared" ca="1" si="461"/>
        <v/>
      </c>
      <c r="Q1859" s="7" t="str">
        <f t="shared" ca="1" si="462"/>
        <v/>
      </c>
      <c r="R1859" s="7" t="str">
        <f t="shared" ca="1" si="463"/>
        <v/>
      </c>
      <c r="S1859" s="7" t="str">
        <f t="shared" ref="S1859:S1922" ca="1" si="466">IFERROR(IF(N1859&lt;0,-O1859,""),"")</f>
        <v/>
      </c>
      <c r="T1859" s="7" t="str">
        <f t="shared" ref="T1859:T1922" ca="1" si="467">IFERROR(IF(AND(K1859&lt;&gt;"",H1859&lt;&gt;"",K1859=H1859),L1859,""),"")</f>
        <v/>
      </c>
      <c r="V1859" s="120" cm="1">
        <f t="array" aca="1" ref="V1859" ca="1">SUMIFS(Invoice_Hours,Invoice_Labor_Category,$D1859,Invoice_Company,$C1859,Invoice_MSA_Code,$E1859)</f>
        <v>0</v>
      </c>
      <c r="W1859" s="121" t="str">
        <f t="shared" ref="W1859:W1922" ca="1" si="468">IFERROR(IF(AND(H1859&lt;&gt;0,K1859&gt;H1859,(K1859-H1859)/H1859&gt;0.05),(K1859-H1859),""),"")</f>
        <v/>
      </c>
      <c r="X1859" s="151" t="str">
        <f t="shared" ref="X1859:X1922" ca="1" si="469">IFERROR(IF(H1859="",K1859*J1859,W1859*V1859),"")</f>
        <v/>
      </c>
      <c r="AB1859" t="str">
        <f t="shared" ref="AB1859:AB1922" si="470">IF(C1859=0,"",C1859)</f>
        <v/>
      </c>
      <c r="AC1859" t="str">
        <f t="shared" ref="AC1859:AC1922" si="471">IF(D1859=0,"",D1859)</f>
        <v/>
      </c>
      <c r="AD1859" t="str">
        <f t="shared" ref="AD1859:AD1922" si="472">IF(F1859=0,"",F1859)</f>
        <v/>
      </c>
      <c r="AE1859" s="4" t="str">
        <f t="shared" ca="1" si="465"/>
        <v/>
      </c>
    </row>
    <row r="1860" spans="7:31">
      <c r="G1860" s="117" cm="1">
        <f t="array" aca="1" ref="G1860" ca="1">SUMIFS(Proposed_Hours,Proposed_Labor_Category,$D1860,Proposed_Company,$C1860,Proposed_MSA_Code,$E1860)</f>
        <v>0</v>
      </c>
      <c r="H1860" s="7" t="str">
        <f t="shared" ref="H1860:H1923" ca="1" si="473">IFERROR(I1860/G1860,"")</f>
        <v/>
      </c>
      <c r="I1860" s="4" t="str" cm="1">
        <f t="array" aca="1" ref="I1860" ca="1">IFERROR(IF(SUMIFS(Proposed_Direct_Cost,Proposed_Labor_Category,$D1860,Proposed_Company,$C1860,Proposed_MSA_Code,$E1860)=0,"Not Proposed",SUMIFS(Proposed_Direct_Cost,Proposed_Labor_Category,$D1860,Proposed_Company,$C1860,Proposed_MSA_Code,$E1860)),"")</f>
        <v>Not Proposed</v>
      </c>
      <c r="J1860" s="117" cm="1">
        <f t="array" aca="1" ref="J1860" ca="1">SUMIFS(Invoice_Hours,Invoice_Labor_Category,$D1860,Invoice_Company,$C1860,Invoice_MSA_Code,$E1860)</f>
        <v>0</v>
      </c>
      <c r="K1860" s="7" t="str">
        <f t="shared" ref="K1860:K1923" ca="1" si="474">IFERROR(L1860/J1860,"")</f>
        <v/>
      </c>
      <c r="L1860" s="222" cm="1">
        <f t="array" aca="1" ref="L1860" ca="1">IFERROR(SUMIFS(Invoice_Direct_Cost,Invoice_Labor_Category,$D1860,Invoice_Company,$C1860,Invoice_MSA_Code,$E1860),"")</f>
        <v>0</v>
      </c>
      <c r="M1860" s="7" t="str">
        <f t="shared" ref="M1860:M1923" ca="1" si="475">IFERROR(K1860-H1860,"")</f>
        <v/>
      </c>
      <c r="N1860" s="220" t="str">
        <f t="shared" ca="1" si="464"/>
        <v/>
      </c>
      <c r="O1860" s="7" t="str">
        <f t="shared" ref="O1860:O1923" ca="1" si="476">IFERROR(M1860*J1860,"")</f>
        <v/>
      </c>
      <c r="P1860" s="7" t="str">
        <f t="shared" ref="P1860:P1923" ca="1" si="477">IFERROR(IF(N1860&gt;5%,O1860*((N1860-5%)/N1860),""),"")</f>
        <v/>
      </c>
      <c r="Q1860" s="7" t="str">
        <f t="shared" ref="Q1860:Q1923" ca="1" si="478">IFERROR(IF(N1860&gt;0,O1860*(MIN(N1860,5%)/N1860),""),"")</f>
        <v/>
      </c>
      <c r="R1860" s="7" t="str">
        <f t="shared" ref="R1860:R1923" ca="1" si="479">IFERROR(IF(AND(K1860&gt;0,H1860="",L1860&lt;&gt;0),L1860,""),"")</f>
        <v/>
      </c>
      <c r="S1860" s="7" t="str">
        <f t="shared" ca="1" si="466"/>
        <v/>
      </c>
      <c r="T1860" s="7" t="str">
        <f t="shared" ca="1" si="467"/>
        <v/>
      </c>
      <c r="V1860" s="120" cm="1">
        <f t="array" aca="1" ref="V1860" ca="1">SUMIFS(Invoice_Hours,Invoice_Labor_Category,$D1860,Invoice_Company,$C1860,Invoice_MSA_Code,$E1860)</f>
        <v>0</v>
      </c>
      <c r="W1860" s="121" t="str">
        <f t="shared" ca="1" si="468"/>
        <v/>
      </c>
      <c r="X1860" s="152" t="str">
        <f t="shared" ca="1" si="469"/>
        <v/>
      </c>
      <c r="AB1860" t="str">
        <f t="shared" si="470"/>
        <v/>
      </c>
      <c r="AC1860" t="str">
        <f t="shared" si="471"/>
        <v/>
      </c>
      <c r="AD1860" t="str">
        <f t="shared" si="472"/>
        <v/>
      </c>
      <c r="AE1860" s="4" t="str">
        <f t="shared" ca="1" si="465"/>
        <v/>
      </c>
    </row>
    <row r="1861" spans="7:31">
      <c r="G1861" s="117" cm="1">
        <f t="array" aca="1" ref="G1861" ca="1">SUMIFS(Proposed_Hours,Proposed_Labor_Category,$D1861,Proposed_Company,$C1861,Proposed_MSA_Code,$E1861)</f>
        <v>0</v>
      </c>
      <c r="H1861" s="7" t="str">
        <f t="shared" ca="1" si="473"/>
        <v/>
      </c>
      <c r="I1861" s="4" t="str" cm="1">
        <f t="array" aca="1" ref="I1861" ca="1">IFERROR(IF(SUMIFS(Proposed_Direct_Cost,Proposed_Labor_Category,$D1861,Proposed_Company,$C1861,Proposed_MSA_Code,$E1861)=0,"Not Proposed",SUMIFS(Proposed_Direct_Cost,Proposed_Labor_Category,$D1861,Proposed_Company,$C1861,Proposed_MSA_Code,$E1861)),"")</f>
        <v>Not Proposed</v>
      </c>
      <c r="J1861" s="117" cm="1">
        <f t="array" aca="1" ref="J1861" ca="1">SUMIFS(Invoice_Hours,Invoice_Labor_Category,$D1861,Invoice_Company,$C1861,Invoice_MSA_Code,$E1861)</f>
        <v>0</v>
      </c>
      <c r="K1861" s="7" t="str">
        <f t="shared" ca="1" si="474"/>
        <v/>
      </c>
      <c r="L1861" s="222" cm="1">
        <f t="array" aca="1" ref="L1861" ca="1">IFERROR(SUMIFS(Invoice_Direct_Cost,Invoice_Labor_Category,$D1861,Invoice_Company,$C1861,Invoice_MSA_Code,$E1861),"")</f>
        <v>0</v>
      </c>
      <c r="M1861" s="7" t="str">
        <f t="shared" ca="1" si="475"/>
        <v/>
      </c>
      <c r="N1861" s="220" t="str">
        <f t="shared" ref="N1861:N1924" ca="1" si="480">IFERROR(M1861/H1861,"")</f>
        <v/>
      </c>
      <c r="O1861" s="7" t="str">
        <f t="shared" ca="1" si="476"/>
        <v/>
      </c>
      <c r="P1861" s="7" t="str">
        <f t="shared" ca="1" si="477"/>
        <v/>
      </c>
      <c r="Q1861" s="7" t="str">
        <f t="shared" ca="1" si="478"/>
        <v/>
      </c>
      <c r="R1861" s="7" t="str">
        <f t="shared" ca="1" si="479"/>
        <v/>
      </c>
      <c r="S1861" s="7" t="str">
        <f t="shared" ca="1" si="466"/>
        <v/>
      </c>
      <c r="T1861" s="7" t="str">
        <f t="shared" ca="1" si="467"/>
        <v/>
      </c>
      <c r="V1861" s="120" cm="1">
        <f t="array" aca="1" ref="V1861" ca="1">SUMIFS(Invoice_Hours,Invoice_Labor_Category,$D1861,Invoice_Company,$C1861,Invoice_MSA_Code,$E1861)</f>
        <v>0</v>
      </c>
      <c r="W1861" s="121" t="str">
        <f t="shared" ca="1" si="468"/>
        <v/>
      </c>
      <c r="X1861" s="151" t="str">
        <f t="shared" ca="1" si="469"/>
        <v/>
      </c>
      <c r="AB1861" t="str">
        <f t="shared" si="470"/>
        <v/>
      </c>
      <c r="AC1861" t="str">
        <f t="shared" si="471"/>
        <v/>
      </c>
      <c r="AD1861" t="str">
        <f t="shared" si="472"/>
        <v/>
      </c>
      <c r="AE1861" s="4" t="str">
        <f t="shared" ca="1" si="465"/>
        <v/>
      </c>
    </row>
    <row r="1862" spans="7:31">
      <c r="G1862" s="117" cm="1">
        <f t="array" aca="1" ref="G1862" ca="1">SUMIFS(Proposed_Hours,Proposed_Labor_Category,$D1862,Proposed_Company,$C1862,Proposed_MSA_Code,$E1862)</f>
        <v>0</v>
      </c>
      <c r="H1862" s="7" t="str">
        <f t="shared" ca="1" si="473"/>
        <v/>
      </c>
      <c r="I1862" s="4" t="str" cm="1">
        <f t="array" aca="1" ref="I1862" ca="1">IFERROR(IF(SUMIFS(Proposed_Direct_Cost,Proposed_Labor_Category,$D1862,Proposed_Company,$C1862,Proposed_MSA_Code,$E1862)=0,"Not Proposed",SUMIFS(Proposed_Direct_Cost,Proposed_Labor_Category,$D1862,Proposed_Company,$C1862,Proposed_MSA_Code,$E1862)),"")</f>
        <v>Not Proposed</v>
      </c>
      <c r="J1862" s="117" cm="1">
        <f t="array" aca="1" ref="J1862" ca="1">SUMIFS(Invoice_Hours,Invoice_Labor_Category,$D1862,Invoice_Company,$C1862,Invoice_MSA_Code,$E1862)</f>
        <v>0</v>
      </c>
      <c r="K1862" s="7" t="str">
        <f t="shared" ca="1" si="474"/>
        <v/>
      </c>
      <c r="L1862" s="222" cm="1">
        <f t="array" aca="1" ref="L1862" ca="1">IFERROR(SUMIFS(Invoice_Direct_Cost,Invoice_Labor_Category,$D1862,Invoice_Company,$C1862,Invoice_MSA_Code,$E1862),"")</f>
        <v>0</v>
      </c>
      <c r="M1862" s="7" t="str">
        <f t="shared" ca="1" si="475"/>
        <v/>
      </c>
      <c r="N1862" s="220" t="str">
        <f t="shared" ca="1" si="480"/>
        <v/>
      </c>
      <c r="O1862" s="7" t="str">
        <f t="shared" ca="1" si="476"/>
        <v/>
      </c>
      <c r="P1862" s="7" t="str">
        <f t="shared" ca="1" si="477"/>
        <v/>
      </c>
      <c r="Q1862" s="7" t="str">
        <f t="shared" ca="1" si="478"/>
        <v/>
      </c>
      <c r="R1862" s="7" t="str">
        <f t="shared" ca="1" si="479"/>
        <v/>
      </c>
      <c r="S1862" s="7" t="str">
        <f t="shared" ca="1" si="466"/>
        <v/>
      </c>
      <c r="T1862" s="7" t="str">
        <f t="shared" ca="1" si="467"/>
        <v/>
      </c>
      <c r="V1862" s="120" cm="1">
        <f t="array" aca="1" ref="V1862" ca="1">SUMIFS(Invoice_Hours,Invoice_Labor_Category,$D1862,Invoice_Company,$C1862,Invoice_MSA_Code,$E1862)</f>
        <v>0</v>
      </c>
      <c r="W1862" s="121" t="str">
        <f t="shared" ca="1" si="468"/>
        <v/>
      </c>
      <c r="X1862" s="152" t="str">
        <f t="shared" ca="1" si="469"/>
        <v/>
      </c>
      <c r="AB1862" t="str">
        <f t="shared" si="470"/>
        <v/>
      </c>
      <c r="AC1862" t="str">
        <f t="shared" si="471"/>
        <v/>
      </c>
      <c r="AD1862" t="str">
        <f t="shared" si="472"/>
        <v/>
      </c>
      <c r="AE1862" s="4" t="str">
        <f t="shared" ca="1" si="465"/>
        <v/>
      </c>
    </row>
    <row r="1863" spans="7:31">
      <c r="G1863" s="117" cm="1">
        <f t="array" aca="1" ref="G1863" ca="1">SUMIFS(Proposed_Hours,Proposed_Labor_Category,$D1863,Proposed_Company,$C1863,Proposed_MSA_Code,$E1863)</f>
        <v>0</v>
      </c>
      <c r="H1863" s="7" t="str">
        <f t="shared" ca="1" si="473"/>
        <v/>
      </c>
      <c r="I1863" s="4" t="str" cm="1">
        <f t="array" aca="1" ref="I1863" ca="1">IFERROR(IF(SUMIFS(Proposed_Direct_Cost,Proposed_Labor_Category,$D1863,Proposed_Company,$C1863,Proposed_MSA_Code,$E1863)=0,"Not Proposed",SUMIFS(Proposed_Direct_Cost,Proposed_Labor_Category,$D1863,Proposed_Company,$C1863,Proposed_MSA_Code,$E1863)),"")</f>
        <v>Not Proposed</v>
      </c>
      <c r="J1863" s="117" cm="1">
        <f t="array" aca="1" ref="J1863" ca="1">SUMIFS(Invoice_Hours,Invoice_Labor_Category,$D1863,Invoice_Company,$C1863,Invoice_MSA_Code,$E1863)</f>
        <v>0</v>
      </c>
      <c r="K1863" s="7" t="str">
        <f t="shared" ca="1" si="474"/>
        <v/>
      </c>
      <c r="L1863" s="222" cm="1">
        <f t="array" aca="1" ref="L1863" ca="1">IFERROR(SUMIFS(Invoice_Direct_Cost,Invoice_Labor_Category,$D1863,Invoice_Company,$C1863,Invoice_MSA_Code,$E1863),"")</f>
        <v>0</v>
      </c>
      <c r="M1863" s="7" t="str">
        <f t="shared" ca="1" si="475"/>
        <v/>
      </c>
      <c r="N1863" s="220" t="str">
        <f t="shared" ca="1" si="480"/>
        <v/>
      </c>
      <c r="O1863" s="7" t="str">
        <f t="shared" ca="1" si="476"/>
        <v/>
      </c>
      <c r="P1863" s="7" t="str">
        <f t="shared" ca="1" si="477"/>
        <v/>
      </c>
      <c r="Q1863" s="7" t="str">
        <f t="shared" ca="1" si="478"/>
        <v/>
      </c>
      <c r="R1863" s="7" t="str">
        <f t="shared" ca="1" si="479"/>
        <v/>
      </c>
      <c r="S1863" s="7" t="str">
        <f t="shared" ca="1" si="466"/>
        <v/>
      </c>
      <c r="T1863" s="7" t="str">
        <f t="shared" ca="1" si="467"/>
        <v/>
      </c>
      <c r="V1863" s="120" cm="1">
        <f t="array" aca="1" ref="V1863" ca="1">SUMIFS(Invoice_Hours,Invoice_Labor_Category,$D1863,Invoice_Company,$C1863,Invoice_MSA_Code,$E1863)</f>
        <v>0</v>
      </c>
      <c r="W1863" s="121" t="str">
        <f t="shared" ca="1" si="468"/>
        <v/>
      </c>
      <c r="X1863" s="151" t="str">
        <f t="shared" ca="1" si="469"/>
        <v/>
      </c>
      <c r="AB1863" t="str">
        <f t="shared" si="470"/>
        <v/>
      </c>
      <c r="AC1863" t="str">
        <f t="shared" si="471"/>
        <v/>
      </c>
      <c r="AD1863" t="str">
        <f t="shared" si="472"/>
        <v/>
      </c>
      <c r="AE1863" s="4" t="str">
        <f t="shared" ca="1" si="465"/>
        <v/>
      </c>
    </row>
    <row r="1864" spans="7:31">
      <c r="G1864" s="117" cm="1">
        <f t="array" aca="1" ref="G1864" ca="1">SUMIFS(Proposed_Hours,Proposed_Labor_Category,$D1864,Proposed_Company,$C1864,Proposed_MSA_Code,$E1864)</f>
        <v>0</v>
      </c>
      <c r="H1864" s="7" t="str">
        <f t="shared" ca="1" si="473"/>
        <v/>
      </c>
      <c r="I1864" s="4" t="str" cm="1">
        <f t="array" aca="1" ref="I1864" ca="1">IFERROR(IF(SUMIFS(Proposed_Direct_Cost,Proposed_Labor_Category,$D1864,Proposed_Company,$C1864,Proposed_MSA_Code,$E1864)=0,"Not Proposed",SUMIFS(Proposed_Direct_Cost,Proposed_Labor_Category,$D1864,Proposed_Company,$C1864,Proposed_MSA_Code,$E1864)),"")</f>
        <v>Not Proposed</v>
      </c>
      <c r="J1864" s="117" cm="1">
        <f t="array" aca="1" ref="J1864" ca="1">SUMIFS(Invoice_Hours,Invoice_Labor_Category,$D1864,Invoice_Company,$C1864,Invoice_MSA_Code,$E1864)</f>
        <v>0</v>
      </c>
      <c r="K1864" s="7" t="str">
        <f t="shared" ca="1" si="474"/>
        <v/>
      </c>
      <c r="L1864" s="222" cm="1">
        <f t="array" aca="1" ref="L1864" ca="1">IFERROR(SUMIFS(Invoice_Direct_Cost,Invoice_Labor_Category,$D1864,Invoice_Company,$C1864,Invoice_MSA_Code,$E1864),"")</f>
        <v>0</v>
      </c>
      <c r="M1864" s="7" t="str">
        <f t="shared" ca="1" si="475"/>
        <v/>
      </c>
      <c r="N1864" s="220" t="str">
        <f t="shared" ca="1" si="480"/>
        <v/>
      </c>
      <c r="O1864" s="7" t="str">
        <f t="shared" ca="1" si="476"/>
        <v/>
      </c>
      <c r="P1864" s="7" t="str">
        <f t="shared" ca="1" si="477"/>
        <v/>
      </c>
      <c r="Q1864" s="7" t="str">
        <f t="shared" ca="1" si="478"/>
        <v/>
      </c>
      <c r="R1864" s="7" t="str">
        <f t="shared" ca="1" si="479"/>
        <v/>
      </c>
      <c r="S1864" s="7" t="str">
        <f t="shared" ca="1" si="466"/>
        <v/>
      </c>
      <c r="T1864" s="7" t="str">
        <f t="shared" ca="1" si="467"/>
        <v/>
      </c>
      <c r="V1864" s="120" cm="1">
        <f t="array" aca="1" ref="V1864" ca="1">SUMIFS(Invoice_Hours,Invoice_Labor_Category,$D1864,Invoice_Company,$C1864,Invoice_MSA_Code,$E1864)</f>
        <v>0</v>
      </c>
      <c r="W1864" s="121" t="str">
        <f t="shared" ca="1" si="468"/>
        <v/>
      </c>
      <c r="X1864" s="152" t="str">
        <f t="shared" ca="1" si="469"/>
        <v/>
      </c>
      <c r="AB1864" t="str">
        <f t="shared" si="470"/>
        <v/>
      </c>
      <c r="AC1864" t="str">
        <f t="shared" si="471"/>
        <v/>
      </c>
      <c r="AD1864" t="str">
        <f t="shared" si="472"/>
        <v/>
      </c>
      <c r="AE1864" s="4" t="str">
        <f t="shared" ca="1" si="465"/>
        <v/>
      </c>
    </row>
    <row r="1865" spans="7:31">
      <c r="G1865" s="117" cm="1">
        <f t="array" aca="1" ref="G1865" ca="1">SUMIFS(Proposed_Hours,Proposed_Labor_Category,$D1865,Proposed_Company,$C1865,Proposed_MSA_Code,$E1865)</f>
        <v>0</v>
      </c>
      <c r="H1865" s="7" t="str">
        <f t="shared" ca="1" si="473"/>
        <v/>
      </c>
      <c r="I1865" s="4" t="str" cm="1">
        <f t="array" aca="1" ref="I1865" ca="1">IFERROR(IF(SUMIFS(Proposed_Direct_Cost,Proposed_Labor_Category,$D1865,Proposed_Company,$C1865,Proposed_MSA_Code,$E1865)=0,"Not Proposed",SUMIFS(Proposed_Direct_Cost,Proposed_Labor_Category,$D1865,Proposed_Company,$C1865,Proposed_MSA_Code,$E1865)),"")</f>
        <v>Not Proposed</v>
      </c>
      <c r="J1865" s="117" cm="1">
        <f t="array" aca="1" ref="J1865" ca="1">SUMIFS(Invoice_Hours,Invoice_Labor_Category,$D1865,Invoice_Company,$C1865,Invoice_MSA_Code,$E1865)</f>
        <v>0</v>
      </c>
      <c r="K1865" s="7" t="str">
        <f t="shared" ca="1" si="474"/>
        <v/>
      </c>
      <c r="L1865" s="222" cm="1">
        <f t="array" aca="1" ref="L1865" ca="1">IFERROR(SUMIFS(Invoice_Direct_Cost,Invoice_Labor_Category,$D1865,Invoice_Company,$C1865,Invoice_MSA_Code,$E1865),"")</f>
        <v>0</v>
      </c>
      <c r="M1865" s="7" t="str">
        <f t="shared" ca="1" si="475"/>
        <v/>
      </c>
      <c r="N1865" s="220" t="str">
        <f t="shared" ca="1" si="480"/>
        <v/>
      </c>
      <c r="O1865" s="7" t="str">
        <f t="shared" ca="1" si="476"/>
        <v/>
      </c>
      <c r="P1865" s="7" t="str">
        <f t="shared" ca="1" si="477"/>
        <v/>
      </c>
      <c r="Q1865" s="7" t="str">
        <f t="shared" ca="1" si="478"/>
        <v/>
      </c>
      <c r="R1865" s="7" t="str">
        <f t="shared" ca="1" si="479"/>
        <v/>
      </c>
      <c r="S1865" s="7" t="str">
        <f t="shared" ca="1" si="466"/>
        <v/>
      </c>
      <c r="T1865" s="7" t="str">
        <f t="shared" ca="1" si="467"/>
        <v/>
      </c>
      <c r="V1865" s="120" cm="1">
        <f t="array" aca="1" ref="V1865" ca="1">SUMIFS(Invoice_Hours,Invoice_Labor_Category,$D1865,Invoice_Company,$C1865,Invoice_MSA_Code,$E1865)</f>
        <v>0</v>
      </c>
      <c r="W1865" s="121" t="str">
        <f t="shared" ca="1" si="468"/>
        <v/>
      </c>
      <c r="X1865" s="151" t="str">
        <f t="shared" ca="1" si="469"/>
        <v/>
      </c>
      <c r="AB1865" t="str">
        <f t="shared" si="470"/>
        <v/>
      </c>
      <c r="AC1865" t="str">
        <f t="shared" si="471"/>
        <v/>
      </c>
      <c r="AD1865" t="str">
        <f t="shared" si="472"/>
        <v/>
      </c>
      <c r="AE1865" s="4" t="str">
        <f t="shared" ca="1" si="465"/>
        <v/>
      </c>
    </row>
    <row r="1866" spans="7:31">
      <c r="G1866" s="117" cm="1">
        <f t="array" aca="1" ref="G1866" ca="1">SUMIFS(Proposed_Hours,Proposed_Labor_Category,$D1866,Proposed_Company,$C1866,Proposed_MSA_Code,$E1866)</f>
        <v>0</v>
      </c>
      <c r="H1866" s="7" t="str">
        <f t="shared" ca="1" si="473"/>
        <v/>
      </c>
      <c r="I1866" s="4" t="str" cm="1">
        <f t="array" aca="1" ref="I1866" ca="1">IFERROR(IF(SUMIFS(Proposed_Direct_Cost,Proposed_Labor_Category,$D1866,Proposed_Company,$C1866,Proposed_MSA_Code,$E1866)=0,"Not Proposed",SUMIFS(Proposed_Direct_Cost,Proposed_Labor_Category,$D1866,Proposed_Company,$C1866,Proposed_MSA_Code,$E1866)),"")</f>
        <v>Not Proposed</v>
      </c>
      <c r="J1866" s="117" cm="1">
        <f t="array" aca="1" ref="J1866" ca="1">SUMIFS(Invoice_Hours,Invoice_Labor_Category,$D1866,Invoice_Company,$C1866,Invoice_MSA_Code,$E1866)</f>
        <v>0</v>
      </c>
      <c r="K1866" s="7" t="str">
        <f t="shared" ca="1" si="474"/>
        <v/>
      </c>
      <c r="L1866" s="222" cm="1">
        <f t="array" aca="1" ref="L1866" ca="1">IFERROR(SUMIFS(Invoice_Direct_Cost,Invoice_Labor_Category,$D1866,Invoice_Company,$C1866,Invoice_MSA_Code,$E1866),"")</f>
        <v>0</v>
      </c>
      <c r="M1866" s="7" t="str">
        <f t="shared" ca="1" si="475"/>
        <v/>
      </c>
      <c r="N1866" s="220" t="str">
        <f t="shared" ca="1" si="480"/>
        <v/>
      </c>
      <c r="O1866" s="7" t="str">
        <f t="shared" ca="1" si="476"/>
        <v/>
      </c>
      <c r="P1866" s="7" t="str">
        <f t="shared" ca="1" si="477"/>
        <v/>
      </c>
      <c r="Q1866" s="7" t="str">
        <f t="shared" ca="1" si="478"/>
        <v/>
      </c>
      <c r="R1866" s="7" t="str">
        <f t="shared" ca="1" si="479"/>
        <v/>
      </c>
      <c r="S1866" s="7" t="str">
        <f t="shared" ca="1" si="466"/>
        <v/>
      </c>
      <c r="T1866" s="7" t="str">
        <f t="shared" ca="1" si="467"/>
        <v/>
      </c>
      <c r="V1866" s="120" cm="1">
        <f t="array" aca="1" ref="V1866" ca="1">SUMIFS(Invoice_Hours,Invoice_Labor_Category,$D1866,Invoice_Company,$C1866,Invoice_MSA_Code,$E1866)</f>
        <v>0</v>
      </c>
      <c r="W1866" s="121" t="str">
        <f t="shared" ca="1" si="468"/>
        <v/>
      </c>
      <c r="X1866" s="152" t="str">
        <f t="shared" ca="1" si="469"/>
        <v/>
      </c>
      <c r="AB1866" t="str">
        <f t="shared" si="470"/>
        <v/>
      </c>
      <c r="AC1866" t="str">
        <f t="shared" si="471"/>
        <v/>
      </c>
      <c r="AD1866" t="str">
        <f t="shared" si="472"/>
        <v/>
      </c>
      <c r="AE1866" s="4" t="str">
        <f t="shared" ca="1" si="465"/>
        <v/>
      </c>
    </row>
    <row r="1867" spans="7:31">
      <c r="G1867" s="117" cm="1">
        <f t="array" aca="1" ref="G1867" ca="1">SUMIFS(Proposed_Hours,Proposed_Labor_Category,$D1867,Proposed_Company,$C1867,Proposed_MSA_Code,$E1867)</f>
        <v>0</v>
      </c>
      <c r="H1867" s="7" t="str">
        <f t="shared" ca="1" si="473"/>
        <v/>
      </c>
      <c r="I1867" s="4" t="str" cm="1">
        <f t="array" aca="1" ref="I1867" ca="1">IFERROR(IF(SUMIFS(Proposed_Direct_Cost,Proposed_Labor_Category,$D1867,Proposed_Company,$C1867,Proposed_MSA_Code,$E1867)=0,"Not Proposed",SUMIFS(Proposed_Direct_Cost,Proposed_Labor_Category,$D1867,Proposed_Company,$C1867,Proposed_MSA_Code,$E1867)),"")</f>
        <v>Not Proposed</v>
      </c>
      <c r="J1867" s="117" cm="1">
        <f t="array" aca="1" ref="J1867" ca="1">SUMIFS(Invoice_Hours,Invoice_Labor_Category,$D1867,Invoice_Company,$C1867,Invoice_MSA_Code,$E1867)</f>
        <v>0</v>
      </c>
      <c r="K1867" s="7" t="str">
        <f t="shared" ca="1" si="474"/>
        <v/>
      </c>
      <c r="L1867" s="222" cm="1">
        <f t="array" aca="1" ref="L1867" ca="1">IFERROR(SUMIFS(Invoice_Direct_Cost,Invoice_Labor_Category,$D1867,Invoice_Company,$C1867,Invoice_MSA_Code,$E1867),"")</f>
        <v>0</v>
      </c>
      <c r="M1867" s="7" t="str">
        <f t="shared" ca="1" si="475"/>
        <v/>
      </c>
      <c r="N1867" s="220" t="str">
        <f t="shared" ca="1" si="480"/>
        <v/>
      </c>
      <c r="O1867" s="7" t="str">
        <f t="shared" ca="1" si="476"/>
        <v/>
      </c>
      <c r="P1867" s="7" t="str">
        <f t="shared" ca="1" si="477"/>
        <v/>
      </c>
      <c r="Q1867" s="7" t="str">
        <f t="shared" ca="1" si="478"/>
        <v/>
      </c>
      <c r="R1867" s="7" t="str">
        <f t="shared" ca="1" si="479"/>
        <v/>
      </c>
      <c r="S1867" s="7" t="str">
        <f t="shared" ca="1" si="466"/>
        <v/>
      </c>
      <c r="T1867" s="7" t="str">
        <f t="shared" ca="1" si="467"/>
        <v/>
      </c>
      <c r="V1867" s="120" cm="1">
        <f t="array" aca="1" ref="V1867" ca="1">SUMIFS(Invoice_Hours,Invoice_Labor_Category,$D1867,Invoice_Company,$C1867,Invoice_MSA_Code,$E1867)</f>
        <v>0</v>
      </c>
      <c r="W1867" s="121" t="str">
        <f t="shared" ca="1" si="468"/>
        <v/>
      </c>
      <c r="X1867" s="151" t="str">
        <f t="shared" ca="1" si="469"/>
        <v/>
      </c>
      <c r="AB1867" t="str">
        <f t="shared" si="470"/>
        <v/>
      </c>
      <c r="AC1867" t="str">
        <f t="shared" si="471"/>
        <v/>
      </c>
      <c r="AD1867" t="str">
        <f t="shared" si="472"/>
        <v/>
      </c>
      <c r="AE1867" s="4" t="str">
        <f t="shared" ca="1" si="465"/>
        <v/>
      </c>
    </row>
    <row r="1868" spans="7:31">
      <c r="G1868" s="117" cm="1">
        <f t="array" aca="1" ref="G1868" ca="1">SUMIFS(Proposed_Hours,Proposed_Labor_Category,$D1868,Proposed_Company,$C1868,Proposed_MSA_Code,$E1868)</f>
        <v>0</v>
      </c>
      <c r="H1868" s="7" t="str">
        <f t="shared" ca="1" si="473"/>
        <v/>
      </c>
      <c r="I1868" s="4" t="str" cm="1">
        <f t="array" aca="1" ref="I1868" ca="1">IFERROR(IF(SUMIFS(Proposed_Direct_Cost,Proposed_Labor_Category,$D1868,Proposed_Company,$C1868,Proposed_MSA_Code,$E1868)=0,"Not Proposed",SUMIFS(Proposed_Direct_Cost,Proposed_Labor_Category,$D1868,Proposed_Company,$C1868,Proposed_MSA_Code,$E1868)),"")</f>
        <v>Not Proposed</v>
      </c>
      <c r="J1868" s="117" cm="1">
        <f t="array" aca="1" ref="J1868" ca="1">SUMIFS(Invoice_Hours,Invoice_Labor_Category,$D1868,Invoice_Company,$C1868,Invoice_MSA_Code,$E1868)</f>
        <v>0</v>
      </c>
      <c r="K1868" s="7" t="str">
        <f t="shared" ca="1" si="474"/>
        <v/>
      </c>
      <c r="L1868" s="222" cm="1">
        <f t="array" aca="1" ref="L1868" ca="1">IFERROR(SUMIFS(Invoice_Direct_Cost,Invoice_Labor_Category,$D1868,Invoice_Company,$C1868,Invoice_MSA_Code,$E1868),"")</f>
        <v>0</v>
      </c>
      <c r="M1868" s="7" t="str">
        <f t="shared" ca="1" si="475"/>
        <v/>
      </c>
      <c r="N1868" s="220" t="str">
        <f t="shared" ca="1" si="480"/>
        <v/>
      </c>
      <c r="O1868" s="7" t="str">
        <f t="shared" ca="1" si="476"/>
        <v/>
      </c>
      <c r="P1868" s="7" t="str">
        <f t="shared" ca="1" si="477"/>
        <v/>
      </c>
      <c r="Q1868" s="7" t="str">
        <f t="shared" ca="1" si="478"/>
        <v/>
      </c>
      <c r="R1868" s="7" t="str">
        <f t="shared" ca="1" si="479"/>
        <v/>
      </c>
      <c r="S1868" s="7" t="str">
        <f t="shared" ca="1" si="466"/>
        <v/>
      </c>
      <c r="T1868" s="7" t="str">
        <f t="shared" ca="1" si="467"/>
        <v/>
      </c>
      <c r="V1868" s="120" cm="1">
        <f t="array" aca="1" ref="V1868" ca="1">SUMIFS(Invoice_Hours,Invoice_Labor_Category,$D1868,Invoice_Company,$C1868,Invoice_MSA_Code,$E1868)</f>
        <v>0</v>
      </c>
      <c r="W1868" s="121" t="str">
        <f t="shared" ca="1" si="468"/>
        <v/>
      </c>
      <c r="X1868" s="152" t="str">
        <f t="shared" ca="1" si="469"/>
        <v/>
      </c>
      <c r="AB1868" t="str">
        <f t="shared" si="470"/>
        <v/>
      </c>
      <c r="AC1868" t="str">
        <f t="shared" si="471"/>
        <v/>
      </c>
      <c r="AD1868" t="str">
        <f t="shared" si="472"/>
        <v/>
      </c>
      <c r="AE1868" s="4" t="str">
        <f t="shared" ca="1" si="465"/>
        <v/>
      </c>
    </row>
    <row r="1869" spans="7:31">
      <c r="G1869" s="117" cm="1">
        <f t="array" aca="1" ref="G1869" ca="1">SUMIFS(Proposed_Hours,Proposed_Labor_Category,$D1869,Proposed_Company,$C1869,Proposed_MSA_Code,$E1869)</f>
        <v>0</v>
      </c>
      <c r="H1869" s="7" t="str">
        <f t="shared" ca="1" si="473"/>
        <v/>
      </c>
      <c r="I1869" s="4" t="str" cm="1">
        <f t="array" aca="1" ref="I1869" ca="1">IFERROR(IF(SUMIFS(Proposed_Direct_Cost,Proposed_Labor_Category,$D1869,Proposed_Company,$C1869,Proposed_MSA_Code,$E1869)=0,"Not Proposed",SUMIFS(Proposed_Direct_Cost,Proposed_Labor_Category,$D1869,Proposed_Company,$C1869,Proposed_MSA_Code,$E1869)),"")</f>
        <v>Not Proposed</v>
      </c>
      <c r="J1869" s="117" cm="1">
        <f t="array" aca="1" ref="J1869" ca="1">SUMIFS(Invoice_Hours,Invoice_Labor_Category,$D1869,Invoice_Company,$C1869,Invoice_MSA_Code,$E1869)</f>
        <v>0</v>
      </c>
      <c r="K1869" s="7" t="str">
        <f t="shared" ca="1" si="474"/>
        <v/>
      </c>
      <c r="L1869" s="222" cm="1">
        <f t="array" aca="1" ref="L1869" ca="1">IFERROR(SUMIFS(Invoice_Direct_Cost,Invoice_Labor_Category,$D1869,Invoice_Company,$C1869,Invoice_MSA_Code,$E1869),"")</f>
        <v>0</v>
      </c>
      <c r="M1869" s="7" t="str">
        <f t="shared" ca="1" si="475"/>
        <v/>
      </c>
      <c r="N1869" s="220" t="str">
        <f t="shared" ca="1" si="480"/>
        <v/>
      </c>
      <c r="O1869" s="7" t="str">
        <f t="shared" ca="1" si="476"/>
        <v/>
      </c>
      <c r="P1869" s="7" t="str">
        <f t="shared" ca="1" si="477"/>
        <v/>
      </c>
      <c r="Q1869" s="7" t="str">
        <f t="shared" ca="1" si="478"/>
        <v/>
      </c>
      <c r="R1869" s="7" t="str">
        <f t="shared" ca="1" si="479"/>
        <v/>
      </c>
      <c r="S1869" s="7" t="str">
        <f t="shared" ca="1" si="466"/>
        <v/>
      </c>
      <c r="T1869" s="7" t="str">
        <f t="shared" ca="1" si="467"/>
        <v/>
      </c>
      <c r="V1869" s="120" cm="1">
        <f t="array" aca="1" ref="V1869" ca="1">SUMIFS(Invoice_Hours,Invoice_Labor_Category,$D1869,Invoice_Company,$C1869,Invoice_MSA_Code,$E1869)</f>
        <v>0</v>
      </c>
      <c r="W1869" s="121" t="str">
        <f t="shared" ca="1" si="468"/>
        <v/>
      </c>
      <c r="X1869" s="151" t="str">
        <f t="shared" ca="1" si="469"/>
        <v/>
      </c>
      <c r="AB1869" t="str">
        <f t="shared" si="470"/>
        <v/>
      </c>
      <c r="AC1869" t="str">
        <f t="shared" si="471"/>
        <v/>
      </c>
      <c r="AD1869" t="str">
        <f t="shared" si="472"/>
        <v/>
      </c>
      <c r="AE1869" s="4" t="str">
        <f t="shared" ca="1" si="465"/>
        <v/>
      </c>
    </row>
    <row r="1870" spans="7:31">
      <c r="G1870" s="117" cm="1">
        <f t="array" aca="1" ref="G1870" ca="1">SUMIFS(Proposed_Hours,Proposed_Labor_Category,$D1870,Proposed_Company,$C1870,Proposed_MSA_Code,$E1870)</f>
        <v>0</v>
      </c>
      <c r="H1870" s="7" t="str">
        <f t="shared" ca="1" si="473"/>
        <v/>
      </c>
      <c r="I1870" s="4" t="str" cm="1">
        <f t="array" aca="1" ref="I1870" ca="1">IFERROR(IF(SUMIFS(Proposed_Direct_Cost,Proposed_Labor_Category,$D1870,Proposed_Company,$C1870,Proposed_MSA_Code,$E1870)=0,"Not Proposed",SUMIFS(Proposed_Direct_Cost,Proposed_Labor_Category,$D1870,Proposed_Company,$C1870,Proposed_MSA_Code,$E1870)),"")</f>
        <v>Not Proposed</v>
      </c>
      <c r="J1870" s="117" cm="1">
        <f t="array" aca="1" ref="J1870" ca="1">SUMIFS(Invoice_Hours,Invoice_Labor_Category,$D1870,Invoice_Company,$C1870,Invoice_MSA_Code,$E1870)</f>
        <v>0</v>
      </c>
      <c r="K1870" s="7" t="str">
        <f t="shared" ca="1" si="474"/>
        <v/>
      </c>
      <c r="L1870" s="222" cm="1">
        <f t="array" aca="1" ref="L1870" ca="1">IFERROR(SUMIFS(Invoice_Direct_Cost,Invoice_Labor_Category,$D1870,Invoice_Company,$C1870,Invoice_MSA_Code,$E1870),"")</f>
        <v>0</v>
      </c>
      <c r="M1870" s="7" t="str">
        <f t="shared" ca="1" si="475"/>
        <v/>
      </c>
      <c r="N1870" s="220" t="str">
        <f t="shared" ca="1" si="480"/>
        <v/>
      </c>
      <c r="O1870" s="7" t="str">
        <f t="shared" ca="1" si="476"/>
        <v/>
      </c>
      <c r="P1870" s="7" t="str">
        <f t="shared" ca="1" si="477"/>
        <v/>
      </c>
      <c r="Q1870" s="7" t="str">
        <f t="shared" ca="1" si="478"/>
        <v/>
      </c>
      <c r="R1870" s="7" t="str">
        <f t="shared" ca="1" si="479"/>
        <v/>
      </c>
      <c r="S1870" s="7" t="str">
        <f t="shared" ca="1" si="466"/>
        <v/>
      </c>
      <c r="T1870" s="7" t="str">
        <f t="shared" ca="1" si="467"/>
        <v/>
      </c>
      <c r="V1870" s="120" cm="1">
        <f t="array" aca="1" ref="V1870" ca="1">SUMIFS(Invoice_Hours,Invoice_Labor_Category,$D1870,Invoice_Company,$C1870,Invoice_MSA_Code,$E1870)</f>
        <v>0</v>
      </c>
      <c r="W1870" s="121" t="str">
        <f t="shared" ca="1" si="468"/>
        <v/>
      </c>
      <c r="X1870" s="152" t="str">
        <f t="shared" ca="1" si="469"/>
        <v/>
      </c>
      <c r="AB1870" t="str">
        <f t="shared" si="470"/>
        <v/>
      </c>
      <c r="AC1870" t="str">
        <f t="shared" si="471"/>
        <v/>
      </c>
      <c r="AD1870" t="str">
        <f t="shared" si="472"/>
        <v/>
      </c>
      <c r="AE1870" s="4" t="str">
        <f t="shared" ca="1" si="465"/>
        <v/>
      </c>
    </row>
    <row r="1871" spans="7:31">
      <c r="G1871" s="117" cm="1">
        <f t="array" aca="1" ref="G1871" ca="1">SUMIFS(Proposed_Hours,Proposed_Labor_Category,$D1871,Proposed_Company,$C1871,Proposed_MSA_Code,$E1871)</f>
        <v>0</v>
      </c>
      <c r="H1871" s="7" t="str">
        <f t="shared" ca="1" si="473"/>
        <v/>
      </c>
      <c r="I1871" s="4" t="str" cm="1">
        <f t="array" aca="1" ref="I1871" ca="1">IFERROR(IF(SUMIFS(Proposed_Direct_Cost,Proposed_Labor_Category,$D1871,Proposed_Company,$C1871,Proposed_MSA_Code,$E1871)=0,"Not Proposed",SUMIFS(Proposed_Direct_Cost,Proposed_Labor_Category,$D1871,Proposed_Company,$C1871,Proposed_MSA_Code,$E1871)),"")</f>
        <v>Not Proposed</v>
      </c>
      <c r="J1871" s="117" cm="1">
        <f t="array" aca="1" ref="J1871" ca="1">SUMIFS(Invoice_Hours,Invoice_Labor_Category,$D1871,Invoice_Company,$C1871,Invoice_MSA_Code,$E1871)</f>
        <v>0</v>
      </c>
      <c r="K1871" s="7" t="str">
        <f t="shared" ca="1" si="474"/>
        <v/>
      </c>
      <c r="L1871" s="222" cm="1">
        <f t="array" aca="1" ref="L1871" ca="1">IFERROR(SUMIFS(Invoice_Direct_Cost,Invoice_Labor_Category,$D1871,Invoice_Company,$C1871,Invoice_MSA_Code,$E1871),"")</f>
        <v>0</v>
      </c>
      <c r="M1871" s="7" t="str">
        <f t="shared" ca="1" si="475"/>
        <v/>
      </c>
      <c r="N1871" s="220" t="str">
        <f t="shared" ca="1" si="480"/>
        <v/>
      </c>
      <c r="O1871" s="7" t="str">
        <f t="shared" ca="1" si="476"/>
        <v/>
      </c>
      <c r="P1871" s="7" t="str">
        <f t="shared" ca="1" si="477"/>
        <v/>
      </c>
      <c r="Q1871" s="7" t="str">
        <f t="shared" ca="1" si="478"/>
        <v/>
      </c>
      <c r="R1871" s="7" t="str">
        <f t="shared" ca="1" si="479"/>
        <v/>
      </c>
      <c r="S1871" s="7" t="str">
        <f t="shared" ca="1" si="466"/>
        <v/>
      </c>
      <c r="T1871" s="7" t="str">
        <f t="shared" ca="1" si="467"/>
        <v/>
      </c>
      <c r="V1871" s="120" cm="1">
        <f t="array" aca="1" ref="V1871" ca="1">SUMIFS(Invoice_Hours,Invoice_Labor_Category,$D1871,Invoice_Company,$C1871,Invoice_MSA_Code,$E1871)</f>
        <v>0</v>
      </c>
      <c r="W1871" s="121" t="str">
        <f t="shared" ca="1" si="468"/>
        <v/>
      </c>
      <c r="X1871" s="151" t="str">
        <f t="shared" ca="1" si="469"/>
        <v/>
      </c>
      <c r="AB1871" t="str">
        <f t="shared" si="470"/>
        <v/>
      </c>
      <c r="AC1871" t="str">
        <f t="shared" si="471"/>
        <v/>
      </c>
      <c r="AD1871" t="str">
        <f t="shared" si="472"/>
        <v/>
      </c>
      <c r="AE1871" s="4" t="str">
        <f t="shared" ca="1" si="465"/>
        <v/>
      </c>
    </row>
    <row r="1872" spans="7:31">
      <c r="G1872" s="117" cm="1">
        <f t="array" aca="1" ref="G1872" ca="1">SUMIFS(Proposed_Hours,Proposed_Labor_Category,$D1872,Proposed_Company,$C1872,Proposed_MSA_Code,$E1872)</f>
        <v>0</v>
      </c>
      <c r="H1872" s="7" t="str">
        <f t="shared" ca="1" si="473"/>
        <v/>
      </c>
      <c r="I1872" s="4" t="str" cm="1">
        <f t="array" aca="1" ref="I1872" ca="1">IFERROR(IF(SUMIFS(Proposed_Direct_Cost,Proposed_Labor_Category,$D1872,Proposed_Company,$C1872,Proposed_MSA_Code,$E1872)=0,"Not Proposed",SUMIFS(Proposed_Direct_Cost,Proposed_Labor_Category,$D1872,Proposed_Company,$C1872,Proposed_MSA_Code,$E1872)),"")</f>
        <v>Not Proposed</v>
      </c>
      <c r="J1872" s="117" cm="1">
        <f t="array" aca="1" ref="J1872" ca="1">SUMIFS(Invoice_Hours,Invoice_Labor_Category,$D1872,Invoice_Company,$C1872,Invoice_MSA_Code,$E1872)</f>
        <v>0</v>
      </c>
      <c r="K1872" s="7" t="str">
        <f t="shared" ca="1" si="474"/>
        <v/>
      </c>
      <c r="L1872" s="222" cm="1">
        <f t="array" aca="1" ref="L1872" ca="1">IFERROR(SUMIFS(Invoice_Direct_Cost,Invoice_Labor_Category,$D1872,Invoice_Company,$C1872,Invoice_MSA_Code,$E1872),"")</f>
        <v>0</v>
      </c>
      <c r="M1872" s="7" t="str">
        <f t="shared" ca="1" si="475"/>
        <v/>
      </c>
      <c r="N1872" s="220" t="str">
        <f t="shared" ca="1" si="480"/>
        <v/>
      </c>
      <c r="O1872" s="7" t="str">
        <f t="shared" ca="1" si="476"/>
        <v/>
      </c>
      <c r="P1872" s="7" t="str">
        <f t="shared" ca="1" si="477"/>
        <v/>
      </c>
      <c r="Q1872" s="7" t="str">
        <f t="shared" ca="1" si="478"/>
        <v/>
      </c>
      <c r="R1872" s="7" t="str">
        <f t="shared" ca="1" si="479"/>
        <v/>
      </c>
      <c r="S1872" s="7" t="str">
        <f t="shared" ca="1" si="466"/>
        <v/>
      </c>
      <c r="T1872" s="7" t="str">
        <f t="shared" ca="1" si="467"/>
        <v/>
      </c>
      <c r="V1872" s="120" cm="1">
        <f t="array" aca="1" ref="V1872" ca="1">SUMIFS(Invoice_Hours,Invoice_Labor_Category,$D1872,Invoice_Company,$C1872,Invoice_MSA_Code,$E1872)</f>
        <v>0</v>
      </c>
      <c r="W1872" s="121" t="str">
        <f t="shared" ca="1" si="468"/>
        <v/>
      </c>
      <c r="X1872" s="152" t="str">
        <f t="shared" ca="1" si="469"/>
        <v/>
      </c>
      <c r="AB1872" t="str">
        <f t="shared" si="470"/>
        <v/>
      </c>
      <c r="AC1872" t="str">
        <f t="shared" si="471"/>
        <v/>
      </c>
      <c r="AD1872" t="str">
        <f t="shared" si="472"/>
        <v/>
      </c>
      <c r="AE1872" s="4" t="str">
        <f t="shared" ca="1" si="465"/>
        <v/>
      </c>
    </row>
    <row r="1873" spans="7:31">
      <c r="G1873" s="117" cm="1">
        <f t="array" aca="1" ref="G1873" ca="1">SUMIFS(Proposed_Hours,Proposed_Labor_Category,$D1873,Proposed_Company,$C1873,Proposed_MSA_Code,$E1873)</f>
        <v>0</v>
      </c>
      <c r="H1873" s="7" t="str">
        <f t="shared" ca="1" si="473"/>
        <v/>
      </c>
      <c r="I1873" s="4" t="str" cm="1">
        <f t="array" aca="1" ref="I1873" ca="1">IFERROR(IF(SUMIFS(Proposed_Direct_Cost,Proposed_Labor_Category,$D1873,Proposed_Company,$C1873,Proposed_MSA_Code,$E1873)=0,"Not Proposed",SUMIFS(Proposed_Direct_Cost,Proposed_Labor_Category,$D1873,Proposed_Company,$C1873,Proposed_MSA_Code,$E1873)),"")</f>
        <v>Not Proposed</v>
      </c>
      <c r="J1873" s="117" cm="1">
        <f t="array" aca="1" ref="J1873" ca="1">SUMIFS(Invoice_Hours,Invoice_Labor_Category,$D1873,Invoice_Company,$C1873,Invoice_MSA_Code,$E1873)</f>
        <v>0</v>
      </c>
      <c r="K1873" s="7" t="str">
        <f t="shared" ca="1" si="474"/>
        <v/>
      </c>
      <c r="L1873" s="222" cm="1">
        <f t="array" aca="1" ref="L1873" ca="1">IFERROR(SUMIFS(Invoice_Direct_Cost,Invoice_Labor_Category,$D1873,Invoice_Company,$C1873,Invoice_MSA_Code,$E1873),"")</f>
        <v>0</v>
      </c>
      <c r="M1873" s="7" t="str">
        <f t="shared" ca="1" si="475"/>
        <v/>
      </c>
      <c r="N1873" s="220" t="str">
        <f t="shared" ca="1" si="480"/>
        <v/>
      </c>
      <c r="O1873" s="7" t="str">
        <f t="shared" ca="1" si="476"/>
        <v/>
      </c>
      <c r="P1873" s="7" t="str">
        <f t="shared" ca="1" si="477"/>
        <v/>
      </c>
      <c r="Q1873" s="7" t="str">
        <f t="shared" ca="1" si="478"/>
        <v/>
      </c>
      <c r="R1873" s="7" t="str">
        <f t="shared" ca="1" si="479"/>
        <v/>
      </c>
      <c r="S1873" s="7" t="str">
        <f t="shared" ca="1" si="466"/>
        <v/>
      </c>
      <c r="T1873" s="7" t="str">
        <f t="shared" ca="1" si="467"/>
        <v/>
      </c>
      <c r="V1873" s="120" cm="1">
        <f t="array" aca="1" ref="V1873" ca="1">SUMIFS(Invoice_Hours,Invoice_Labor_Category,$D1873,Invoice_Company,$C1873,Invoice_MSA_Code,$E1873)</f>
        <v>0</v>
      </c>
      <c r="W1873" s="121" t="str">
        <f t="shared" ca="1" si="468"/>
        <v/>
      </c>
      <c r="X1873" s="151" t="str">
        <f t="shared" ca="1" si="469"/>
        <v/>
      </c>
      <c r="AB1873" t="str">
        <f t="shared" si="470"/>
        <v/>
      </c>
      <c r="AC1873" t="str">
        <f t="shared" si="471"/>
        <v/>
      </c>
      <c r="AD1873" t="str">
        <f t="shared" si="472"/>
        <v/>
      </c>
      <c r="AE1873" s="4" t="str">
        <f t="shared" ca="1" si="465"/>
        <v/>
      </c>
    </row>
    <row r="1874" spans="7:31">
      <c r="G1874" s="117" cm="1">
        <f t="array" aca="1" ref="G1874" ca="1">SUMIFS(Proposed_Hours,Proposed_Labor_Category,$D1874,Proposed_Company,$C1874,Proposed_MSA_Code,$E1874)</f>
        <v>0</v>
      </c>
      <c r="H1874" s="7" t="str">
        <f t="shared" ca="1" si="473"/>
        <v/>
      </c>
      <c r="I1874" s="4" t="str" cm="1">
        <f t="array" aca="1" ref="I1874" ca="1">IFERROR(IF(SUMIFS(Proposed_Direct_Cost,Proposed_Labor_Category,$D1874,Proposed_Company,$C1874,Proposed_MSA_Code,$E1874)=0,"Not Proposed",SUMIFS(Proposed_Direct_Cost,Proposed_Labor_Category,$D1874,Proposed_Company,$C1874,Proposed_MSA_Code,$E1874)),"")</f>
        <v>Not Proposed</v>
      </c>
      <c r="J1874" s="117" cm="1">
        <f t="array" aca="1" ref="J1874" ca="1">SUMIFS(Invoice_Hours,Invoice_Labor_Category,$D1874,Invoice_Company,$C1874,Invoice_MSA_Code,$E1874)</f>
        <v>0</v>
      </c>
      <c r="K1874" s="7" t="str">
        <f t="shared" ca="1" si="474"/>
        <v/>
      </c>
      <c r="L1874" s="222" cm="1">
        <f t="array" aca="1" ref="L1874" ca="1">IFERROR(SUMIFS(Invoice_Direct_Cost,Invoice_Labor_Category,$D1874,Invoice_Company,$C1874,Invoice_MSA_Code,$E1874),"")</f>
        <v>0</v>
      </c>
      <c r="M1874" s="7" t="str">
        <f t="shared" ca="1" si="475"/>
        <v/>
      </c>
      <c r="N1874" s="220" t="str">
        <f t="shared" ca="1" si="480"/>
        <v/>
      </c>
      <c r="O1874" s="7" t="str">
        <f t="shared" ca="1" si="476"/>
        <v/>
      </c>
      <c r="P1874" s="7" t="str">
        <f t="shared" ca="1" si="477"/>
        <v/>
      </c>
      <c r="Q1874" s="7" t="str">
        <f t="shared" ca="1" si="478"/>
        <v/>
      </c>
      <c r="R1874" s="7" t="str">
        <f t="shared" ca="1" si="479"/>
        <v/>
      </c>
      <c r="S1874" s="7" t="str">
        <f t="shared" ca="1" si="466"/>
        <v/>
      </c>
      <c r="T1874" s="7" t="str">
        <f t="shared" ca="1" si="467"/>
        <v/>
      </c>
      <c r="V1874" s="120" cm="1">
        <f t="array" aca="1" ref="V1874" ca="1">SUMIFS(Invoice_Hours,Invoice_Labor_Category,$D1874,Invoice_Company,$C1874,Invoice_MSA_Code,$E1874)</f>
        <v>0</v>
      </c>
      <c r="W1874" s="121" t="str">
        <f t="shared" ca="1" si="468"/>
        <v/>
      </c>
      <c r="X1874" s="152" t="str">
        <f t="shared" ca="1" si="469"/>
        <v/>
      </c>
      <c r="AB1874" t="str">
        <f t="shared" si="470"/>
        <v/>
      </c>
      <c r="AC1874" t="str">
        <f t="shared" si="471"/>
        <v/>
      </c>
      <c r="AD1874" t="str">
        <f t="shared" si="472"/>
        <v/>
      </c>
      <c r="AE1874" s="4" t="str">
        <f t="shared" ca="1" si="465"/>
        <v/>
      </c>
    </row>
    <row r="1875" spans="7:31">
      <c r="G1875" s="117" cm="1">
        <f t="array" aca="1" ref="G1875" ca="1">SUMIFS(Proposed_Hours,Proposed_Labor_Category,$D1875,Proposed_Company,$C1875,Proposed_MSA_Code,$E1875)</f>
        <v>0</v>
      </c>
      <c r="H1875" s="7" t="str">
        <f t="shared" ca="1" si="473"/>
        <v/>
      </c>
      <c r="I1875" s="4" t="str" cm="1">
        <f t="array" aca="1" ref="I1875" ca="1">IFERROR(IF(SUMIFS(Proposed_Direct_Cost,Proposed_Labor_Category,$D1875,Proposed_Company,$C1875,Proposed_MSA_Code,$E1875)=0,"Not Proposed",SUMIFS(Proposed_Direct_Cost,Proposed_Labor_Category,$D1875,Proposed_Company,$C1875,Proposed_MSA_Code,$E1875)),"")</f>
        <v>Not Proposed</v>
      </c>
      <c r="J1875" s="117" cm="1">
        <f t="array" aca="1" ref="J1875" ca="1">SUMIFS(Invoice_Hours,Invoice_Labor_Category,$D1875,Invoice_Company,$C1875,Invoice_MSA_Code,$E1875)</f>
        <v>0</v>
      </c>
      <c r="K1875" s="7" t="str">
        <f t="shared" ca="1" si="474"/>
        <v/>
      </c>
      <c r="L1875" s="222" cm="1">
        <f t="array" aca="1" ref="L1875" ca="1">IFERROR(SUMIFS(Invoice_Direct_Cost,Invoice_Labor_Category,$D1875,Invoice_Company,$C1875,Invoice_MSA_Code,$E1875),"")</f>
        <v>0</v>
      </c>
      <c r="M1875" s="7" t="str">
        <f t="shared" ca="1" si="475"/>
        <v/>
      </c>
      <c r="N1875" s="220" t="str">
        <f t="shared" ca="1" si="480"/>
        <v/>
      </c>
      <c r="O1875" s="7" t="str">
        <f t="shared" ca="1" si="476"/>
        <v/>
      </c>
      <c r="P1875" s="7" t="str">
        <f t="shared" ca="1" si="477"/>
        <v/>
      </c>
      <c r="Q1875" s="7" t="str">
        <f t="shared" ca="1" si="478"/>
        <v/>
      </c>
      <c r="R1875" s="7" t="str">
        <f t="shared" ca="1" si="479"/>
        <v/>
      </c>
      <c r="S1875" s="7" t="str">
        <f t="shared" ca="1" si="466"/>
        <v/>
      </c>
      <c r="T1875" s="7" t="str">
        <f t="shared" ca="1" si="467"/>
        <v/>
      </c>
      <c r="V1875" s="120" cm="1">
        <f t="array" aca="1" ref="V1875" ca="1">SUMIFS(Invoice_Hours,Invoice_Labor_Category,$D1875,Invoice_Company,$C1875,Invoice_MSA_Code,$E1875)</f>
        <v>0</v>
      </c>
      <c r="W1875" s="121" t="str">
        <f t="shared" ca="1" si="468"/>
        <v/>
      </c>
      <c r="X1875" s="151" t="str">
        <f t="shared" ca="1" si="469"/>
        <v/>
      </c>
      <c r="AB1875" t="str">
        <f t="shared" si="470"/>
        <v/>
      </c>
      <c r="AC1875" t="str">
        <f t="shared" si="471"/>
        <v/>
      </c>
      <c r="AD1875" t="str">
        <f t="shared" si="472"/>
        <v/>
      </c>
      <c r="AE1875" s="4" t="str">
        <f t="shared" ca="1" si="465"/>
        <v/>
      </c>
    </row>
    <row r="1876" spans="7:31">
      <c r="G1876" s="117" cm="1">
        <f t="array" aca="1" ref="G1876" ca="1">SUMIFS(Proposed_Hours,Proposed_Labor_Category,$D1876,Proposed_Company,$C1876,Proposed_MSA_Code,$E1876)</f>
        <v>0</v>
      </c>
      <c r="H1876" s="7" t="str">
        <f t="shared" ca="1" si="473"/>
        <v/>
      </c>
      <c r="I1876" s="4" t="str" cm="1">
        <f t="array" aca="1" ref="I1876" ca="1">IFERROR(IF(SUMIFS(Proposed_Direct_Cost,Proposed_Labor_Category,$D1876,Proposed_Company,$C1876,Proposed_MSA_Code,$E1876)=0,"Not Proposed",SUMIFS(Proposed_Direct_Cost,Proposed_Labor_Category,$D1876,Proposed_Company,$C1876,Proposed_MSA_Code,$E1876)),"")</f>
        <v>Not Proposed</v>
      </c>
      <c r="J1876" s="117" cm="1">
        <f t="array" aca="1" ref="J1876" ca="1">SUMIFS(Invoice_Hours,Invoice_Labor_Category,$D1876,Invoice_Company,$C1876,Invoice_MSA_Code,$E1876)</f>
        <v>0</v>
      </c>
      <c r="K1876" s="7" t="str">
        <f t="shared" ca="1" si="474"/>
        <v/>
      </c>
      <c r="L1876" s="222" cm="1">
        <f t="array" aca="1" ref="L1876" ca="1">IFERROR(SUMIFS(Invoice_Direct_Cost,Invoice_Labor_Category,$D1876,Invoice_Company,$C1876,Invoice_MSA_Code,$E1876),"")</f>
        <v>0</v>
      </c>
      <c r="M1876" s="7" t="str">
        <f t="shared" ca="1" si="475"/>
        <v/>
      </c>
      <c r="N1876" s="220" t="str">
        <f t="shared" ca="1" si="480"/>
        <v/>
      </c>
      <c r="O1876" s="7" t="str">
        <f t="shared" ca="1" si="476"/>
        <v/>
      </c>
      <c r="P1876" s="7" t="str">
        <f t="shared" ca="1" si="477"/>
        <v/>
      </c>
      <c r="Q1876" s="7" t="str">
        <f t="shared" ca="1" si="478"/>
        <v/>
      </c>
      <c r="R1876" s="7" t="str">
        <f t="shared" ca="1" si="479"/>
        <v/>
      </c>
      <c r="S1876" s="7" t="str">
        <f t="shared" ca="1" si="466"/>
        <v/>
      </c>
      <c r="T1876" s="7" t="str">
        <f t="shared" ca="1" si="467"/>
        <v/>
      </c>
      <c r="V1876" s="120" cm="1">
        <f t="array" aca="1" ref="V1876" ca="1">SUMIFS(Invoice_Hours,Invoice_Labor_Category,$D1876,Invoice_Company,$C1876,Invoice_MSA_Code,$E1876)</f>
        <v>0</v>
      </c>
      <c r="W1876" s="121" t="str">
        <f t="shared" ca="1" si="468"/>
        <v/>
      </c>
      <c r="X1876" s="152" t="str">
        <f t="shared" ca="1" si="469"/>
        <v/>
      </c>
      <c r="AB1876" t="str">
        <f t="shared" si="470"/>
        <v/>
      </c>
      <c r="AC1876" t="str">
        <f t="shared" si="471"/>
        <v/>
      </c>
      <c r="AD1876" t="str">
        <f t="shared" si="472"/>
        <v/>
      </c>
      <c r="AE1876" s="4" t="str">
        <f t="shared" ca="1" si="465"/>
        <v/>
      </c>
    </row>
    <row r="1877" spans="7:31">
      <c r="G1877" s="117" cm="1">
        <f t="array" aca="1" ref="G1877" ca="1">SUMIFS(Proposed_Hours,Proposed_Labor_Category,$D1877,Proposed_Company,$C1877,Proposed_MSA_Code,$E1877)</f>
        <v>0</v>
      </c>
      <c r="H1877" s="7" t="str">
        <f t="shared" ca="1" si="473"/>
        <v/>
      </c>
      <c r="I1877" s="4" t="str" cm="1">
        <f t="array" aca="1" ref="I1877" ca="1">IFERROR(IF(SUMIFS(Proposed_Direct_Cost,Proposed_Labor_Category,$D1877,Proposed_Company,$C1877,Proposed_MSA_Code,$E1877)=0,"Not Proposed",SUMIFS(Proposed_Direct_Cost,Proposed_Labor_Category,$D1877,Proposed_Company,$C1877,Proposed_MSA_Code,$E1877)),"")</f>
        <v>Not Proposed</v>
      </c>
      <c r="J1877" s="117" cm="1">
        <f t="array" aca="1" ref="J1877" ca="1">SUMIFS(Invoice_Hours,Invoice_Labor_Category,$D1877,Invoice_Company,$C1877,Invoice_MSA_Code,$E1877)</f>
        <v>0</v>
      </c>
      <c r="K1877" s="7" t="str">
        <f t="shared" ca="1" si="474"/>
        <v/>
      </c>
      <c r="L1877" s="222" cm="1">
        <f t="array" aca="1" ref="L1877" ca="1">IFERROR(SUMIFS(Invoice_Direct_Cost,Invoice_Labor_Category,$D1877,Invoice_Company,$C1877,Invoice_MSA_Code,$E1877),"")</f>
        <v>0</v>
      </c>
      <c r="M1877" s="7" t="str">
        <f t="shared" ca="1" si="475"/>
        <v/>
      </c>
      <c r="N1877" s="220" t="str">
        <f t="shared" ca="1" si="480"/>
        <v/>
      </c>
      <c r="O1877" s="7" t="str">
        <f t="shared" ca="1" si="476"/>
        <v/>
      </c>
      <c r="P1877" s="7" t="str">
        <f t="shared" ca="1" si="477"/>
        <v/>
      </c>
      <c r="Q1877" s="7" t="str">
        <f t="shared" ca="1" si="478"/>
        <v/>
      </c>
      <c r="R1877" s="7" t="str">
        <f t="shared" ca="1" si="479"/>
        <v/>
      </c>
      <c r="S1877" s="7" t="str">
        <f t="shared" ca="1" si="466"/>
        <v/>
      </c>
      <c r="T1877" s="7" t="str">
        <f t="shared" ca="1" si="467"/>
        <v/>
      </c>
      <c r="V1877" s="120" cm="1">
        <f t="array" aca="1" ref="V1877" ca="1">SUMIFS(Invoice_Hours,Invoice_Labor_Category,$D1877,Invoice_Company,$C1877,Invoice_MSA_Code,$E1877)</f>
        <v>0</v>
      </c>
      <c r="W1877" s="121" t="str">
        <f t="shared" ca="1" si="468"/>
        <v/>
      </c>
      <c r="X1877" s="151" t="str">
        <f t="shared" ca="1" si="469"/>
        <v/>
      </c>
      <c r="AB1877" t="str">
        <f t="shared" si="470"/>
        <v/>
      </c>
      <c r="AC1877" t="str">
        <f t="shared" si="471"/>
        <v/>
      </c>
      <c r="AD1877" t="str">
        <f t="shared" si="472"/>
        <v/>
      </c>
      <c r="AE1877" s="4" t="str">
        <f t="shared" ca="1" si="465"/>
        <v/>
      </c>
    </row>
    <row r="1878" spans="7:31">
      <c r="G1878" s="117" cm="1">
        <f t="array" aca="1" ref="G1878" ca="1">SUMIFS(Proposed_Hours,Proposed_Labor_Category,$D1878,Proposed_Company,$C1878,Proposed_MSA_Code,$E1878)</f>
        <v>0</v>
      </c>
      <c r="H1878" s="7" t="str">
        <f t="shared" ca="1" si="473"/>
        <v/>
      </c>
      <c r="I1878" s="4" t="str" cm="1">
        <f t="array" aca="1" ref="I1878" ca="1">IFERROR(IF(SUMIFS(Proposed_Direct_Cost,Proposed_Labor_Category,$D1878,Proposed_Company,$C1878,Proposed_MSA_Code,$E1878)=0,"Not Proposed",SUMIFS(Proposed_Direct_Cost,Proposed_Labor_Category,$D1878,Proposed_Company,$C1878,Proposed_MSA_Code,$E1878)),"")</f>
        <v>Not Proposed</v>
      </c>
      <c r="J1878" s="117" cm="1">
        <f t="array" aca="1" ref="J1878" ca="1">SUMIFS(Invoice_Hours,Invoice_Labor_Category,$D1878,Invoice_Company,$C1878,Invoice_MSA_Code,$E1878)</f>
        <v>0</v>
      </c>
      <c r="K1878" s="7" t="str">
        <f t="shared" ca="1" si="474"/>
        <v/>
      </c>
      <c r="L1878" s="222" cm="1">
        <f t="array" aca="1" ref="L1878" ca="1">IFERROR(SUMIFS(Invoice_Direct_Cost,Invoice_Labor_Category,$D1878,Invoice_Company,$C1878,Invoice_MSA_Code,$E1878),"")</f>
        <v>0</v>
      </c>
      <c r="M1878" s="7" t="str">
        <f t="shared" ca="1" si="475"/>
        <v/>
      </c>
      <c r="N1878" s="220" t="str">
        <f t="shared" ca="1" si="480"/>
        <v/>
      </c>
      <c r="O1878" s="7" t="str">
        <f t="shared" ca="1" si="476"/>
        <v/>
      </c>
      <c r="P1878" s="7" t="str">
        <f t="shared" ca="1" si="477"/>
        <v/>
      </c>
      <c r="Q1878" s="7" t="str">
        <f t="shared" ca="1" si="478"/>
        <v/>
      </c>
      <c r="R1878" s="7" t="str">
        <f t="shared" ca="1" si="479"/>
        <v/>
      </c>
      <c r="S1878" s="7" t="str">
        <f t="shared" ca="1" si="466"/>
        <v/>
      </c>
      <c r="T1878" s="7" t="str">
        <f t="shared" ca="1" si="467"/>
        <v/>
      </c>
      <c r="V1878" s="120" cm="1">
        <f t="array" aca="1" ref="V1878" ca="1">SUMIFS(Invoice_Hours,Invoice_Labor_Category,$D1878,Invoice_Company,$C1878,Invoice_MSA_Code,$E1878)</f>
        <v>0</v>
      </c>
      <c r="W1878" s="121" t="str">
        <f t="shared" ca="1" si="468"/>
        <v/>
      </c>
      <c r="X1878" s="152" t="str">
        <f t="shared" ca="1" si="469"/>
        <v/>
      </c>
      <c r="AB1878" t="str">
        <f t="shared" si="470"/>
        <v/>
      </c>
      <c r="AC1878" t="str">
        <f t="shared" si="471"/>
        <v/>
      </c>
      <c r="AD1878" t="str">
        <f t="shared" si="472"/>
        <v/>
      </c>
      <c r="AE1878" s="4" t="str">
        <f t="shared" ca="1" si="465"/>
        <v/>
      </c>
    </row>
    <row r="1879" spans="7:31">
      <c r="G1879" s="117" cm="1">
        <f t="array" aca="1" ref="G1879" ca="1">SUMIFS(Proposed_Hours,Proposed_Labor_Category,$D1879,Proposed_Company,$C1879,Proposed_MSA_Code,$E1879)</f>
        <v>0</v>
      </c>
      <c r="H1879" s="7" t="str">
        <f t="shared" ca="1" si="473"/>
        <v/>
      </c>
      <c r="I1879" s="4" t="str" cm="1">
        <f t="array" aca="1" ref="I1879" ca="1">IFERROR(IF(SUMIFS(Proposed_Direct_Cost,Proposed_Labor_Category,$D1879,Proposed_Company,$C1879,Proposed_MSA_Code,$E1879)=0,"Not Proposed",SUMIFS(Proposed_Direct_Cost,Proposed_Labor_Category,$D1879,Proposed_Company,$C1879,Proposed_MSA_Code,$E1879)),"")</f>
        <v>Not Proposed</v>
      </c>
      <c r="J1879" s="117" cm="1">
        <f t="array" aca="1" ref="J1879" ca="1">SUMIFS(Invoice_Hours,Invoice_Labor_Category,$D1879,Invoice_Company,$C1879,Invoice_MSA_Code,$E1879)</f>
        <v>0</v>
      </c>
      <c r="K1879" s="7" t="str">
        <f t="shared" ca="1" si="474"/>
        <v/>
      </c>
      <c r="L1879" s="222" cm="1">
        <f t="array" aca="1" ref="L1879" ca="1">IFERROR(SUMIFS(Invoice_Direct_Cost,Invoice_Labor_Category,$D1879,Invoice_Company,$C1879,Invoice_MSA_Code,$E1879),"")</f>
        <v>0</v>
      </c>
      <c r="M1879" s="7" t="str">
        <f t="shared" ca="1" si="475"/>
        <v/>
      </c>
      <c r="N1879" s="220" t="str">
        <f t="shared" ca="1" si="480"/>
        <v/>
      </c>
      <c r="O1879" s="7" t="str">
        <f t="shared" ca="1" si="476"/>
        <v/>
      </c>
      <c r="P1879" s="7" t="str">
        <f t="shared" ca="1" si="477"/>
        <v/>
      </c>
      <c r="Q1879" s="7" t="str">
        <f t="shared" ca="1" si="478"/>
        <v/>
      </c>
      <c r="R1879" s="7" t="str">
        <f t="shared" ca="1" si="479"/>
        <v/>
      </c>
      <c r="S1879" s="7" t="str">
        <f t="shared" ca="1" si="466"/>
        <v/>
      </c>
      <c r="T1879" s="7" t="str">
        <f t="shared" ca="1" si="467"/>
        <v/>
      </c>
      <c r="V1879" s="120" cm="1">
        <f t="array" aca="1" ref="V1879" ca="1">SUMIFS(Invoice_Hours,Invoice_Labor_Category,$D1879,Invoice_Company,$C1879,Invoice_MSA_Code,$E1879)</f>
        <v>0</v>
      </c>
      <c r="W1879" s="121" t="str">
        <f t="shared" ca="1" si="468"/>
        <v/>
      </c>
      <c r="X1879" s="151" t="str">
        <f t="shared" ca="1" si="469"/>
        <v/>
      </c>
      <c r="AB1879" t="str">
        <f t="shared" si="470"/>
        <v/>
      </c>
      <c r="AC1879" t="str">
        <f t="shared" si="471"/>
        <v/>
      </c>
      <c r="AD1879" t="str">
        <f t="shared" si="472"/>
        <v/>
      </c>
      <c r="AE1879" s="4" t="str">
        <f t="shared" ca="1" si="465"/>
        <v/>
      </c>
    </row>
    <row r="1880" spans="7:31">
      <c r="G1880" s="117" cm="1">
        <f t="array" aca="1" ref="G1880" ca="1">SUMIFS(Proposed_Hours,Proposed_Labor_Category,$D1880,Proposed_Company,$C1880,Proposed_MSA_Code,$E1880)</f>
        <v>0</v>
      </c>
      <c r="H1880" s="7" t="str">
        <f t="shared" ca="1" si="473"/>
        <v/>
      </c>
      <c r="I1880" s="4" t="str" cm="1">
        <f t="array" aca="1" ref="I1880" ca="1">IFERROR(IF(SUMIFS(Proposed_Direct_Cost,Proposed_Labor_Category,$D1880,Proposed_Company,$C1880,Proposed_MSA_Code,$E1880)=0,"Not Proposed",SUMIFS(Proposed_Direct_Cost,Proposed_Labor_Category,$D1880,Proposed_Company,$C1880,Proposed_MSA_Code,$E1880)),"")</f>
        <v>Not Proposed</v>
      </c>
      <c r="J1880" s="117" cm="1">
        <f t="array" aca="1" ref="J1880" ca="1">SUMIFS(Invoice_Hours,Invoice_Labor_Category,$D1880,Invoice_Company,$C1880,Invoice_MSA_Code,$E1880)</f>
        <v>0</v>
      </c>
      <c r="K1880" s="7" t="str">
        <f t="shared" ca="1" si="474"/>
        <v/>
      </c>
      <c r="L1880" s="222" cm="1">
        <f t="array" aca="1" ref="L1880" ca="1">IFERROR(SUMIFS(Invoice_Direct_Cost,Invoice_Labor_Category,$D1880,Invoice_Company,$C1880,Invoice_MSA_Code,$E1880),"")</f>
        <v>0</v>
      </c>
      <c r="M1880" s="7" t="str">
        <f t="shared" ca="1" si="475"/>
        <v/>
      </c>
      <c r="N1880" s="220" t="str">
        <f t="shared" ca="1" si="480"/>
        <v/>
      </c>
      <c r="O1880" s="7" t="str">
        <f t="shared" ca="1" si="476"/>
        <v/>
      </c>
      <c r="P1880" s="7" t="str">
        <f t="shared" ca="1" si="477"/>
        <v/>
      </c>
      <c r="Q1880" s="7" t="str">
        <f t="shared" ca="1" si="478"/>
        <v/>
      </c>
      <c r="R1880" s="7" t="str">
        <f t="shared" ca="1" si="479"/>
        <v/>
      </c>
      <c r="S1880" s="7" t="str">
        <f t="shared" ca="1" si="466"/>
        <v/>
      </c>
      <c r="T1880" s="7" t="str">
        <f t="shared" ca="1" si="467"/>
        <v/>
      </c>
      <c r="V1880" s="120" cm="1">
        <f t="array" aca="1" ref="V1880" ca="1">SUMIFS(Invoice_Hours,Invoice_Labor_Category,$D1880,Invoice_Company,$C1880,Invoice_MSA_Code,$E1880)</f>
        <v>0</v>
      </c>
      <c r="W1880" s="121" t="str">
        <f t="shared" ca="1" si="468"/>
        <v/>
      </c>
      <c r="X1880" s="152" t="str">
        <f t="shared" ca="1" si="469"/>
        <v/>
      </c>
      <c r="AB1880" t="str">
        <f t="shared" si="470"/>
        <v/>
      </c>
      <c r="AC1880" t="str">
        <f t="shared" si="471"/>
        <v/>
      </c>
      <c r="AD1880" t="str">
        <f t="shared" si="472"/>
        <v/>
      </c>
      <c r="AE1880" s="4" t="str">
        <f t="shared" ca="1" si="465"/>
        <v/>
      </c>
    </row>
    <row r="1881" spans="7:31">
      <c r="G1881" s="117" cm="1">
        <f t="array" aca="1" ref="G1881" ca="1">SUMIFS(Proposed_Hours,Proposed_Labor_Category,$D1881,Proposed_Company,$C1881,Proposed_MSA_Code,$E1881)</f>
        <v>0</v>
      </c>
      <c r="H1881" s="7" t="str">
        <f t="shared" ca="1" si="473"/>
        <v/>
      </c>
      <c r="I1881" s="4" t="str" cm="1">
        <f t="array" aca="1" ref="I1881" ca="1">IFERROR(IF(SUMIFS(Proposed_Direct_Cost,Proposed_Labor_Category,$D1881,Proposed_Company,$C1881,Proposed_MSA_Code,$E1881)=0,"Not Proposed",SUMIFS(Proposed_Direct_Cost,Proposed_Labor_Category,$D1881,Proposed_Company,$C1881,Proposed_MSA_Code,$E1881)),"")</f>
        <v>Not Proposed</v>
      </c>
      <c r="J1881" s="117" cm="1">
        <f t="array" aca="1" ref="J1881" ca="1">SUMIFS(Invoice_Hours,Invoice_Labor_Category,$D1881,Invoice_Company,$C1881,Invoice_MSA_Code,$E1881)</f>
        <v>0</v>
      </c>
      <c r="K1881" s="7" t="str">
        <f t="shared" ca="1" si="474"/>
        <v/>
      </c>
      <c r="L1881" s="222" cm="1">
        <f t="array" aca="1" ref="L1881" ca="1">IFERROR(SUMIFS(Invoice_Direct_Cost,Invoice_Labor_Category,$D1881,Invoice_Company,$C1881,Invoice_MSA_Code,$E1881),"")</f>
        <v>0</v>
      </c>
      <c r="M1881" s="7" t="str">
        <f t="shared" ca="1" si="475"/>
        <v/>
      </c>
      <c r="N1881" s="220" t="str">
        <f t="shared" ca="1" si="480"/>
        <v/>
      </c>
      <c r="O1881" s="7" t="str">
        <f t="shared" ca="1" si="476"/>
        <v/>
      </c>
      <c r="P1881" s="7" t="str">
        <f t="shared" ca="1" si="477"/>
        <v/>
      </c>
      <c r="Q1881" s="7" t="str">
        <f t="shared" ca="1" si="478"/>
        <v/>
      </c>
      <c r="R1881" s="7" t="str">
        <f t="shared" ca="1" si="479"/>
        <v/>
      </c>
      <c r="S1881" s="7" t="str">
        <f t="shared" ca="1" si="466"/>
        <v/>
      </c>
      <c r="T1881" s="7" t="str">
        <f t="shared" ca="1" si="467"/>
        <v/>
      </c>
      <c r="V1881" s="120" cm="1">
        <f t="array" aca="1" ref="V1881" ca="1">SUMIFS(Invoice_Hours,Invoice_Labor_Category,$D1881,Invoice_Company,$C1881,Invoice_MSA_Code,$E1881)</f>
        <v>0</v>
      </c>
      <c r="W1881" s="121" t="str">
        <f t="shared" ca="1" si="468"/>
        <v/>
      </c>
      <c r="X1881" s="151" t="str">
        <f t="shared" ca="1" si="469"/>
        <v/>
      </c>
      <c r="AB1881" t="str">
        <f t="shared" si="470"/>
        <v/>
      </c>
      <c r="AC1881" t="str">
        <f t="shared" si="471"/>
        <v/>
      </c>
      <c r="AD1881" t="str">
        <f t="shared" si="472"/>
        <v/>
      </c>
      <c r="AE1881" s="4" t="str">
        <f t="shared" ca="1" si="465"/>
        <v/>
      </c>
    </row>
    <row r="1882" spans="7:31">
      <c r="G1882" s="117" cm="1">
        <f t="array" aca="1" ref="G1882" ca="1">SUMIFS(Proposed_Hours,Proposed_Labor_Category,$D1882,Proposed_Company,$C1882,Proposed_MSA_Code,$E1882)</f>
        <v>0</v>
      </c>
      <c r="H1882" s="7" t="str">
        <f t="shared" ca="1" si="473"/>
        <v/>
      </c>
      <c r="I1882" s="4" t="str" cm="1">
        <f t="array" aca="1" ref="I1882" ca="1">IFERROR(IF(SUMIFS(Proposed_Direct_Cost,Proposed_Labor_Category,$D1882,Proposed_Company,$C1882,Proposed_MSA_Code,$E1882)=0,"Not Proposed",SUMIFS(Proposed_Direct_Cost,Proposed_Labor_Category,$D1882,Proposed_Company,$C1882,Proposed_MSA_Code,$E1882)),"")</f>
        <v>Not Proposed</v>
      </c>
      <c r="J1882" s="117" cm="1">
        <f t="array" aca="1" ref="J1882" ca="1">SUMIFS(Invoice_Hours,Invoice_Labor_Category,$D1882,Invoice_Company,$C1882,Invoice_MSA_Code,$E1882)</f>
        <v>0</v>
      </c>
      <c r="K1882" s="7" t="str">
        <f t="shared" ca="1" si="474"/>
        <v/>
      </c>
      <c r="L1882" s="222" cm="1">
        <f t="array" aca="1" ref="L1882" ca="1">IFERROR(SUMIFS(Invoice_Direct_Cost,Invoice_Labor_Category,$D1882,Invoice_Company,$C1882,Invoice_MSA_Code,$E1882),"")</f>
        <v>0</v>
      </c>
      <c r="M1882" s="7" t="str">
        <f t="shared" ca="1" si="475"/>
        <v/>
      </c>
      <c r="N1882" s="220" t="str">
        <f t="shared" ca="1" si="480"/>
        <v/>
      </c>
      <c r="O1882" s="7" t="str">
        <f t="shared" ca="1" si="476"/>
        <v/>
      </c>
      <c r="P1882" s="7" t="str">
        <f t="shared" ca="1" si="477"/>
        <v/>
      </c>
      <c r="Q1882" s="7" t="str">
        <f t="shared" ca="1" si="478"/>
        <v/>
      </c>
      <c r="R1882" s="7" t="str">
        <f t="shared" ca="1" si="479"/>
        <v/>
      </c>
      <c r="S1882" s="7" t="str">
        <f t="shared" ca="1" si="466"/>
        <v/>
      </c>
      <c r="T1882" s="7" t="str">
        <f t="shared" ca="1" si="467"/>
        <v/>
      </c>
      <c r="V1882" s="120" cm="1">
        <f t="array" aca="1" ref="V1882" ca="1">SUMIFS(Invoice_Hours,Invoice_Labor_Category,$D1882,Invoice_Company,$C1882,Invoice_MSA_Code,$E1882)</f>
        <v>0</v>
      </c>
      <c r="W1882" s="121" t="str">
        <f t="shared" ca="1" si="468"/>
        <v/>
      </c>
      <c r="X1882" s="152" t="str">
        <f t="shared" ca="1" si="469"/>
        <v/>
      </c>
      <c r="AB1882" t="str">
        <f t="shared" si="470"/>
        <v/>
      </c>
      <c r="AC1882" t="str">
        <f t="shared" si="471"/>
        <v/>
      </c>
      <c r="AD1882" t="str">
        <f t="shared" si="472"/>
        <v/>
      </c>
      <c r="AE1882" s="4" t="str">
        <f t="shared" ca="1" si="465"/>
        <v/>
      </c>
    </row>
    <row r="1883" spans="7:31">
      <c r="G1883" s="117" cm="1">
        <f t="array" aca="1" ref="G1883" ca="1">SUMIFS(Proposed_Hours,Proposed_Labor_Category,$D1883,Proposed_Company,$C1883,Proposed_MSA_Code,$E1883)</f>
        <v>0</v>
      </c>
      <c r="H1883" s="7" t="str">
        <f t="shared" ca="1" si="473"/>
        <v/>
      </c>
      <c r="I1883" s="4" t="str" cm="1">
        <f t="array" aca="1" ref="I1883" ca="1">IFERROR(IF(SUMIFS(Proposed_Direct_Cost,Proposed_Labor_Category,$D1883,Proposed_Company,$C1883,Proposed_MSA_Code,$E1883)=0,"Not Proposed",SUMIFS(Proposed_Direct_Cost,Proposed_Labor_Category,$D1883,Proposed_Company,$C1883,Proposed_MSA_Code,$E1883)),"")</f>
        <v>Not Proposed</v>
      </c>
      <c r="J1883" s="117" cm="1">
        <f t="array" aca="1" ref="J1883" ca="1">SUMIFS(Invoice_Hours,Invoice_Labor_Category,$D1883,Invoice_Company,$C1883,Invoice_MSA_Code,$E1883)</f>
        <v>0</v>
      </c>
      <c r="K1883" s="7" t="str">
        <f t="shared" ca="1" si="474"/>
        <v/>
      </c>
      <c r="L1883" s="222" cm="1">
        <f t="array" aca="1" ref="L1883" ca="1">IFERROR(SUMIFS(Invoice_Direct_Cost,Invoice_Labor_Category,$D1883,Invoice_Company,$C1883,Invoice_MSA_Code,$E1883),"")</f>
        <v>0</v>
      </c>
      <c r="M1883" s="7" t="str">
        <f t="shared" ca="1" si="475"/>
        <v/>
      </c>
      <c r="N1883" s="220" t="str">
        <f t="shared" ca="1" si="480"/>
        <v/>
      </c>
      <c r="O1883" s="7" t="str">
        <f t="shared" ca="1" si="476"/>
        <v/>
      </c>
      <c r="P1883" s="7" t="str">
        <f t="shared" ca="1" si="477"/>
        <v/>
      </c>
      <c r="Q1883" s="7" t="str">
        <f t="shared" ca="1" si="478"/>
        <v/>
      </c>
      <c r="R1883" s="7" t="str">
        <f t="shared" ca="1" si="479"/>
        <v/>
      </c>
      <c r="S1883" s="7" t="str">
        <f t="shared" ca="1" si="466"/>
        <v/>
      </c>
      <c r="T1883" s="7" t="str">
        <f t="shared" ca="1" si="467"/>
        <v/>
      </c>
      <c r="V1883" s="120" cm="1">
        <f t="array" aca="1" ref="V1883" ca="1">SUMIFS(Invoice_Hours,Invoice_Labor_Category,$D1883,Invoice_Company,$C1883,Invoice_MSA_Code,$E1883)</f>
        <v>0</v>
      </c>
      <c r="W1883" s="121" t="str">
        <f t="shared" ca="1" si="468"/>
        <v/>
      </c>
      <c r="X1883" s="151" t="str">
        <f t="shared" ca="1" si="469"/>
        <v/>
      </c>
      <c r="AB1883" t="str">
        <f t="shared" si="470"/>
        <v/>
      </c>
      <c r="AC1883" t="str">
        <f t="shared" si="471"/>
        <v/>
      </c>
      <c r="AD1883" t="str">
        <f t="shared" si="472"/>
        <v/>
      </c>
      <c r="AE1883" s="4" t="str">
        <f t="shared" ca="1" si="465"/>
        <v/>
      </c>
    </row>
    <row r="1884" spans="7:31">
      <c r="G1884" s="117" cm="1">
        <f t="array" aca="1" ref="G1884" ca="1">SUMIFS(Proposed_Hours,Proposed_Labor_Category,$D1884,Proposed_Company,$C1884,Proposed_MSA_Code,$E1884)</f>
        <v>0</v>
      </c>
      <c r="H1884" s="7" t="str">
        <f t="shared" ca="1" si="473"/>
        <v/>
      </c>
      <c r="I1884" s="4" t="str" cm="1">
        <f t="array" aca="1" ref="I1884" ca="1">IFERROR(IF(SUMIFS(Proposed_Direct_Cost,Proposed_Labor_Category,$D1884,Proposed_Company,$C1884,Proposed_MSA_Code,$E1884)=0,"Not Proposed",SUMIFS(Proposed_Direct_Cost,Proposed_Labor_Category,$D1884,Proposed_Company,$C1884,Proposed_MSA_Code,$E1884)),"")</f>
        <v>Not Proposed</v>
      </c>
      <c r="J1884" s="117" cm="1">
        <f t="array" aca="1" ref="J1884" ca="1">SUMIFS(Invoice_Hours,Invoice_Labor_Category,$D1884,Invoice_Company,$C1884,Invoice_MSA_Code,$E1884)</f>
        <v>0</v>
      </c>
      <c r="K1884" s="7" t="str">
        <f t="shared" ca="1" si="474"/>
        <v/>
      </c>
      <c r="L1884" s="222" cm="1">
        <f t="array" aca="1" ref="L1884" ca="1">IFERROR(SUMIFS(Invoice_Direct_Cost,Invoice_Labor_Category,$D1884,Invoice_Company,$C1884,Invoice_MSA_Code,$E1884),"")</f>
        <v>0</v>
      </c>
      <c r="M1884" s="7" t="str">
        <f t="shared" ca="1" si="475"/>
        <v/>
      </c>
      <c r="N1884" s="220" t="str">
        <f t="shared" ca="1" si="480"/>
        <v/>
      </c>
      <c r="O1884" s="7" t="str">
        <f t="shared" ca="1" si="476"/>
        <v/>
      </c>
      <c r="P1884" s="7" t="str">
        <f t="shared" ca="1" si="477"/>
        <v/>
      </c>
      <c r="Q1884" s="7" t="str">
        <f t="shared" ca="1" si="478"/>
        <v/>
      </c>
      <c r="R1884" s="7" t="str">
        <f t="shared" ca="1" si="479"/>
        <v/>
      </c>
      <c r="S1884" s="7" t="str">
        <f t="shared" ca="1" si="466"/>
        <v/>
      </c>
      <c r="T1884" s="7" t="str">
        <f t="shared" ca="1" si="467"/>
        <v/>
      </c>
      <c r="V1884" s="120" cm="1">
        <f t="array" aca="1" ref="V1884" ca="1">SUMIFS(Invoice_Hours,Invoice_Labor_Category,$D1884,Invoice_Company,$C1884,Invoice_MSA_Code,$E1884)</f>
        <v>0</v>
      </c>
      <c r="W1884" s="121" t="str">
        <f t="shared" ca="1" si="468"/>
        <v/>
      </c>
      <c r="X1884" s="152" t="str">
        <f t="shared" ca="1" si="469"/>
        <v/>
      </c>
      <c r="AB1884" t="str">
        <f t="shared" si="470"/>
        <v/>
      </c>
      <c r="AC1884" t="str">
        <f t="shared" si="471"/>
        <v/>
      </c>
      <c r="AD1884" t="str">
        <f t="shared" si="472"/>
        <v/>
      </c>
      <c r="AE1884" s="4" t="str">
        <f t="shared" ca="1" si="465"/>
        <v/>
      </c>
    </row>
    <row r="1885" spans="7:31">
      <c r="G1885" s="117" cm="1">
        <f t="array" aca="1" ref="G1885" ca="1">SUMIFS(Proposed_Hours,Proposed_Labor_Category,$D1885,Proposed_Company,$C1885,Proposed_MSA_Code,$E1885)</f>
        <v>0</v>
      </c>
      <c r="H1885" s="7" t="str">
        <f t="shared" ca="1" si="473"/>
        <v/>
      </c>
      <c r="I1885" s="4" t="str" cm="1">
        <f t="array" aca="1" ref="I1885" ca="1">IFERROR(IF(SUMIFS(Proposed_Direct_Cost,Proposed_Labor_Category,$D1885,Proposed_Company,$C1885,Proposed_MSA_Code,$E1885)=0,"Not Proposed",SUMIFS(Proposed_Direct_Cost,Proposed_Labor_Category,$D1885,Proposed_Company,$C1885,Proposed_MSA_Code,$E1885)),"")</f>
        <v>Not Proposed</v>
      </c>
      <c r="J1885" s="117" cm="1">
        <f t="array" aca="1" ref="J1885" ca="1">SUMIFS(Invoice_Hours,Invoice_Labor_Category,$D1885,Invoice_Company,$C1885,Invoice_MSA_Code,$E1885)</f>
        <v>0</v>
      </c>
      <c r="K1885" s="7" t="str">
        <f t="shared" ca="1" si="474"/>
        <v/>
      </c>
      <c r="L1885" s="222" cm="1">
        <f t="array" aca="1" ref="L1885" ca="1">IFERROR(SUMIFS(Invoice_Direct_Cost,Invoice_Labor_Category,$D1885,Invoice_Company,$C1885,Invoice_MSA_Code,$E1885),"")</f>
        <v>0</v>
      </c>
      <c r="M1885" s="7" t="str">
        <f t="shared" ca="1" si="475"/>
        <v/>
      </c>
      <c r="N1885" s="220" t="str">
        <f t="shared" ca="1" si="480"/>
        <v/>
      </c>
      <c r="O1885" s="7" t="str">
        <f t="shared" ca="1" si="476"/>
        <v/>
      </c>
      <c r="P1885" s="7" t="str">
        <f t="shared" ca="1" si="477"/>
        <v/>
      </c>
      <c r="Q1885" s="7" t="str">
        <f t="shared" ca="1" si="478"/>
        <v/>
      </c>
      <c r="R1885" s="7" t="str">
        <f t="shared" ca="1" si="479"/>
        <v/>
      </c>
      <c r="S1885" s="7" t="str">
        <f t="shared" ca="1" si="466"/>
        <v/>
      </c>
      <c r="T1885" s="7" t="str">
        <f t="shared" ca="1" si="467"/>
        <v/>
      </c>
      <c r="V1885" s="120" cm="1">
        <f t="array" aca="1" ref="V1885" ca="1">SUMIFS(Invoice_Hours,Invoice_Labor_Category,$D1885,Invoice_Company,$C1885,Invoice_MSA_Code,$E1885)</f>
        <v>0</v>
      </c>
      <c r="W1885" s="121" t="str">
        <f t="shared" ca="1" si="468"/>
        <v/>
      </c>
      <c r="X1885" s="151" t="str">
        <f t="shared" ca="1" si="469"/>
        <v/>
      </c>
      <c r="AB1885" t="str">
        <f t="shared" si="470"/>
        <v/>
      </c>
      <c r="AC1885" t="str">
        <f t="shared" si="471"/>
        <v/>
      </c>
      <c r="AD1885" t="str">
        <f t="shared" si="472"/>
        <v/>
      </c>
      <c r="AE1885" s="4" t="str">
        <f t="shared" ca="1" si="465"/>
        <v/>
      </c>
    </row>
    <row r="1886" spans="7:31">
      <c r="G1886" s="117" cm="1">
        <f t="array" aca="1" ref="G1886" ca="1">SUMIFS(Proposed_Hours,Proposed_Labor_Category,$D1886,Proposed_Company,$C1886,Proposed_MSA_Code,$E1886)</f>
        <v>0</v>
      </c>
      <c r="H1886" s="7" t="str">
        <f t="shared" ca="1" si="473"/>
        <v/>
      </c>
      <c r="I1886" s="4" t="str" cm="1">
        <f t="array" aca="1" ref="I1886" ca="1">IFERROR(IF(SUMIFS(Proposed_Direct_Cost,Proposed_Labor_Category,$D1886,Proposed_Company,$C1886,Proposed_MSA_Code,$E1886)=0,"Not Proposed",SUMIFS(Proposed_Direct_Cost,Proposed_Labor_Category,$D1886,Proposed_Company,$C1886,Proposed_MSA_Code,$E1886)),"")</f>
        <v>Not Proposed</v>
      </c>
      <c r="J1886" s="117" cm="1">
        <f t="array" aca="1" ref="J1886" ca="1">SUMIFS(Invoice_Hours,Invoice_Labor_Category,$D1886,Invoice_Company,$C1886,Invoice_MSA_Code,$E1886)</f>
        <v>0</v>
      </c>
      <c r="K1886" s="7" t="str">
        <f t="shared" ca="1" si="474"/>
        <v/>
      </c>
      <c r="L1886" s="222" cm="1">
        <f t="array" aca="1" ref="L1886" ca="1">IFERROR(SUMIFS(Invoice_Direct_Cost,Invoice_Labor_Category,$D1886,Invoice_Company,$C1886,Invoice_MSA_Code,$E1886),"")</f>
        <v>0</v>
      </c>
      <c r="M1886" s="7" t="str">
        <f t="shared" ca="1" si="475"/>
        <v/>
      </c>
      <c r="N1886" s="220" t="str">
        <f t="shared" ca="1" si="480"/>
        <v/>
      </c>
      <c r="O1886" s="7" t="str">
        <f t="shared" ca="1" si="476"/>
        <v/>
      </c>
      <c r="P1886" s="7" t="str">
        <f t="shared" ca="1" si="477"/>
        <v/>
      </c>
      <c r="Q1886" s="7" t="str">
        <f t="shared" ca="1" si="478"/>
        <v/>
      </c>
      <c r="R1886" s="7" t="str">
        <f t="shared" ca="1" si="479"/>
        <v/>
      </c>
      <c r="S1886" s="7" t="str">
        <f t="shared" ca="1" si="466"/>
        <v/>
      </c>
      <c r="T1886" s="7" t="str">
        <f t="shared" ca="1" si="467"/>
        <v/>
      </c>
      <c r="V1886" s="120" cm="1">
        <f t="array" aca="1" ref="V1886" ca="1">SUMIFS(Invoice_Hours,Invoice_Labor_Category,$D1886,Invoice_Company,$C1886,Invoice_MSA_Code,$E1886)</f>
        <v>0</v>
      </c>
      <c r="W1886" s="121" t="str">
        <f t="shared" ca="1" si="468"/>
        <v/>
      </c>
      <c r="X1886" s="152" t="str">
        <f t="shared" ca="1" si="469"/>
        <v/>
      </c>
      <c r="AB1886" t="str">
        <f t="shared" si="470"/>
        <v/>
      </c>
      <c r="AC1886" t="str">
        <f t="shared" si="471"/>
        <v/>
      </c>
      <c r="AD1886" t="str">
        <f t="shared" si="472"/>
        <v/>
      </c>
      <c r="AE1886" s="4" t="str">
        <f t="shared" ref="AE1886:AE1915" ca="1" si="481">X1886</f>
        <v/>
      </c>
    </row>
    <row r="1887" spans="7:31">
      <c r="G1887" s="117" cm="1">
        <f t="array" aca="1" ref="G1887" ca="1">SUMIFS(Proposed_Hours,Proposed_Labor_Category,$D1887,Proposed_Company,$C1887,Proposed_MSA_Code,$E1887)</f>
        <v>0</v>
      </c>
      <c r="H1887" s="7" t="str">
        <f t="shared" ca="1" si="473"/>
        <v/>
      </c>
      <c r="I1887" s="4" t="str" cm="1">
        <f t="array" aca="1" ref="I1887" ca="1">IFERROR(IF(SUMIFS(Proposed_Direct_Cost,Proposed_Labor_Category,$D1887,Proposed_Company,$C1887,Proposed_MSA_Code,$E1887)=0,"Not Proposed",SUMIFS(Proposed_Direct_Cost,Proposed_Labor_Category,$D1887,Proposed_Company,$C1887,Proposed_MSA_Code,$E1887)),"")</f>
        <v>Not Proposed</v>
      </c>
      <c r="J1887" s="117" cm="1">
        <f t="array" aca="1" ref="J1887" ca="1">SUMIFS(Invoice_Hours,Invoice_Labor_Category,$D1887,Invoice_Company,$C1887,Invoice_MSA_Code,$E1887)</f>
        <v>0</v>
      </c>
      <c r="K1887" s="7" t="str">
        <f t="shared" ca="1" si="474"/>
        <v/>
      </c>
      <c r="L1887" s="222" cm="1">
        <f t="array" aca="1" ref="L1887" ca="1">IFERROR(SUMIFS(Invoice_Direct_Cost,Invoice_Labor_Category,$D1887,Invoice_Company,$C1887,Invoice_MSA_Code,$E1887),"")</f>
        <v>0</v>
      </c>
      <c r="M1887" s="7" t="str">
        <f t="shared" ca="1" si="475"/>
        <v/>
      </c>
      <c r="N1887" s="220" t="str">
        <f t="shared" ca="1" si="480"/>
        <v/>
      </c>
      <c r="O1887" s="7" t="str">
        <f t="shared" ca="1" si="476"/>
        <v/>
      </c>
      <c r="P1887" s="7" t="str">
        <f t="shared" ca="1" si="477"/>
        <v/>
      </c>
      <c r="Q1887" s="7" t="str">
        <f t="shared" ca="1" si="478"/>
        <v/>
      </c>
      <c r="R1887" s="7" t="str">
        <f t="shared" ca="1" si="479"/>
        <v/>
      </c>
      <c r="S1887" s="7" t="str">
        <f t="shared" ca="1" si="466"/>
        <v/>
      </c>
      <c r="T1887" s="7" t="str">
        <f t="shared" ca="1" si="467"/>
        <v/>
      </c>
      <c r="V1887" s="120" cm="1">
        <f t="array" aca="1" ref="V1887" ca="1">SUMIFS(Invoice_Hours,Invoice_Labor_Category,$D1887,Invoice_Company,$C1887,Invoice_MSA_Code,$E1887)</f>
        <v>0</v>
      </c>
      <c r="W1887" s="121" t="str">
        <f t="shared" ca="1" si="468"/>
        <v/>
      </c>
      <c r="X1887" s="151" t="str">
        <f t="shared" ca="1" si="469"/>
        <v/>
      </c>
      <c r="AB1887" t="str">
        <f t="shared" si="470"/>
        <v/>
      </c>
      <c r="AC1887" t="str">
        <f t="shared" si="471"/>
        <v/>
      </c>
      <c r="AD1887" t="str">
        <f t="shared" si="472"/>
        <v/>
      </c>
      <c r="AE1887" s="4" t="str">
        <f t="shared" ca="1" si="481"/>
        <v/>
      </c>
    </row>
    <row r="1888" spans="7:31">
      <c r="G1888" s="117" cm="1">
        <f t="array" aca="1" ref="G1888" ca="1">SUMIFS(Proposed_Hours,Proposed_Labor_Category,$D1888,Proposed_Company,$C1888,Proposed_MSA_Code,$E1888)</f>
        <v>0</v>
      </c>
      <c r="H1888" s="7" t="str">
        <f t="shared" ca="1" si="473"/>
        <v/>
      </c>
      <c r="I1888" s="4" t="str" cm="1">
        <f t="array" aca="1" ref="I1888" ca="1">IFERROR(IF(SUMIFS(Proposed_Direct_Cost,Proposed_Labor_Category,$D1888,Proposed_Company,$C1888,Proposed_MSA_Code,$E1888)=0,"Not Proposed",SUMIFS(Proposed_Direct_Cost,Proposed_Labor_Category,$D1888,Proposed_Company,$C1888,Proposed_MSA_Code,$E1888)),"")</f>
        <v>Not Proposed</v>
      </c>
      <c r="J1888" s="117" cm="1">
        <f t="array" aca="1" ref="J1888" ca="1">SUMIFS(Invoice_Hours,Invoice_Labor_Category,$D1888,Invoice_Company,$C1888,Invoice_MSA_Code,$E1888)</f>
        <v>0</v>
      </c>
      <c r="K1888" s="7" t="str">
        <f t="shared" ca="1" si="474"/>
        <v/>
      </c>
      <c r="L1888" s="222" cm="1">
        <f t="array" aca="1" ref="L1888" ca="1">IFERROR(SUMIFS(Invoice_Direct_Cost,Invoice_Labor_Category,$D1888,Invoice_Company,$C1888,Invoice_MSA_Code,$E1888),"")</f>
        <v>0</v>
      </c>
      <c r="M1888" s="7" t="str">
        <f t="shared" ca="1" si="475"/>
        <v/>
      </c>
      <c r="N1888" s="220" t="str">
        <f t="shared" ca="1" si="480"/>
        <v/>
      </c>
      <c r="O1888" s="7" t="str">
        <f t="shared" ca="1" si="476"/>
        <v/>
      </c>
      <c r="P1888" s="7" t="str">
        <f t="shared" ca="1" si="477"/>
        <v/>
      </c>
      <c r="Q1888" s="7" t="str">
        <f t="shared" ca="1" si="478"/>
        <v/>
      </c>
      <c r="R1888" s="7" t="str">
        <f t="shared" ca="1" si="479"/>
        <v/>
      </c>
      <c r="S1888" s="7" t="str">
        <f t="shared" ca="1" si="466"/>
        <v/>
      </c>
      <c r="T1888" s="7" t="str">
        <f t="shared" ca="1" si="467"/>
        <v/>
      </c>
      <c r="V1888" s="120" cm="1">
        <f t="array" aca="1" ref="V1888" ca="1">SUMIFS(Invoice_Hours,Invoice_Labor_Category,$D1888,Invoice_Company,$C1888,Invoice_MSA_Code,$E1888)</f>
        <v>0</v>
      </c>
      <c r="W1888" s="121" t="str">
        <f t="shared" ca="1" si="468"/>
        <v/>
      </c>
      <c r="X1888" s="152" t="str">
        <f t="shared" ca="1" si="469"/>
        <v/>
      </c>
      <c r="AB1888" t="str">
        <f t="shared" si="470"/>
        <v/>
      </c>
      <c r="AC1888" t="str">
        <f t="shared" si="471"/>
        <v/>
      </c>
      <c r="AD1888" t="str">
        <f t="shared" si="472"/>
        <v/>
      </c>
      <c r="AE1888" s="4" t="str">
        <f t="shared" ca="1" si="481"/>
        <v/>
      </c>
    </row>
    <row r="1889" spans="7:31">
      <c r="G1889" s="117" cm="1">
        <f t="array" aca="1" ref="G1889" ca="1">SUMIFS(Proposed_Hours,Proposed_Labor_Category,$D1889,Proposed_Company,$C1889,Proposed_MSA_Code,$E1889)</f>
        <v>0</v>
      </c>
      <c r="H1889" s="7" t="str">
        <f t="shared" ca="1" si="473"/>
        <v/>
      </c>
      <c r="I1889" s="4" t="str" cm="1">
        <f t="array" aca="1" ref="I1889" ca="1">IFERROR(IF(SUMIFS(Proposed_Direct_Cost,Proposed_Labor_Category,$D1889,Proposed_Company,$C1889,Proposed_MSA_Code,$E1889)=0,"Not Proposed",SUMIFS(Proposed_Direct_Cost,Proposed_Labor_Category,$D1889,Proposed_Company,$C1889,Proposed_MSA_Code,$E1889)),"")</f>
        <v>Not Proposed</v>
      </c>
      <c r="J1889" s="117" cm="1">
        <f t="array" aca="1" ref="J1889" ca="1">SUMIFS(Invoice_Hours,Invoice_Labor_Category,$D1889,Invoice_Company,$C1889,Invoice_MSA_Code,$E1889)</f>
        <v>0</v>
      </c>
      <c r="K1889" s="7" t="str">
        <f t="shared" ca="1" si="474"/>
        <v/>
      </c>
      <c r="L1889" s="222" cm="1">
        <f t="array" aca="1" ref="L1889" ca="1">IFERROR(SUMIFS(Invoice_Direct_Cost,Invoice_Labor_Category,$D1889,Invoice_Company,$C1889,Invoice_MSA_Code,$E1889),"")</f>
        <v>0</v>
      </c>
      <c r="M1889" s="7" t="str">
        <f t="shared" ca="1" si="475"/>
        <v/>
      </c>
      <c r="N1889" s="220" t="str">
        <f t="shared" ca="1" si="480"/>
        <v/>
      </c>
      <c r="O1889" s="7" t="str">
        <f t="shared" ca="1" si="476"/>
        <v/>
      </c>
      <c r="P1889" s="7" t="str">
        <f t="shared" ca="1" si="477"/>
        <v/>
      </c>
      <c r="Q1889" s="7" t="str">
        <f t="shared" ca="1" si="478"/>
        <v/>
      </c>
      <c r="R1889" s="7" t="str">
        <f t="shared" ca="1" si="479"/>
        <v/>
      </c>
      <c r="S1889" s="7" t="str">
        <f t="shared" ca="1" si="466"/>
        <v/>
      </c>
      <c r="T1889" s="7" t="str">
        <f t="shared" ca="1" si="467"/>
        <v/>
      </c>
      <c r="V1889" s="120" cm="1">
        <f t="array" aca="1" ref="V1889" ca="1">SUMIFS(Invoice_Hours,Invoice_Labor_Category,$D1889,Invoice_Company,$C1889,Invoice_MSA_Code,$E1889)</f>
        <v>0</v>
      </c>
      <c r="W1889" s="121" t="str">
        <f t="shared" ca="1" si="468"/>
        <v/>
      </c>
      <c r="X1889" s="151" t="str">
        <f t="shared" ca="1" si="469"/>
        <v/>
      </c>
      <c r="AB1889" t="str">
        <f t="shared" si="470"/>
        <v/>
      </c>
      <c r="AC1889" t="str">
        <f t="shared" si="471"/>
        <v/>
      </c>
      <c r="AD1889" t="str">
        <f t="shared" si="472"/>
        <v/>
      </c>
      <c r="AE1889" s="4" t="str">
        <f t="shared" ca="1" si="481"/>
        <v/>
      </c>
    </row>
    <row r="1890" spans="7:31">
      <c r="G1890" s="117" cm="1">
        <f t="array" aca="1" ref="G1890" ca="1">SUMIFS(Proposed_Hours,Proposed_Labor_Category,$D1890,Proposed_Company,$C1890,Proposed_MSA_Code,$E1890)</f>
        <v>0</v>
      </c>
      <c r="H1890" s="7" t="str">
        <f t="shared" ca="1" si="473"/>
        <v/>
      </c>
      <c r="I1890" s="4" t="str" cm="1">
        <f t="array" aca="1" ref="I1890" ca="1">IFERROR(IF(SUMIFS(Proposed_Direct_Cost,Proposed_Labor_Category,$D1890,Proposed_Company,$C1890,Proposed_MSA_Code,$E1890)=0,"Not Proposed",SUMIFS(Proposed_Direct_Cost,Proposed_Labor_Category,$D1890,Proposed_Company,$C1890,Proposed_MSA_Code,$E1890)),"")</f>
        <v>Not Proposed</v>
      </c>
      <c r="J1890" s="117" cm="1">
        <f t="array" aca="1" ref="J1890" ca="1">SUMIFS(Invoice_Hours,Invoice_Labor_Category,$D1890,Invoice_Company,$C1890,Invoice_MSA_Code,$E1890)</f>
        <v>0</v>
      </c>
      <c r="K1890" s="7" t="str">
        <f t="shared" ca="1" si="474"/>
        <v/>
      </c>
      <c r="L1890" s="222" cm="1">
        <f t="array" aca="1" ref="L1890" ca="1">IFERROR(SUMIFS(Invoice_Direct_Cost,Invoice_Labor_Category,$D1890,Invoice_Company,$C1890,Invoice_MSA_Code,$E1890),"")</f>
        <v>0</v>
      </c>
      <c r="M1890" s="7" t="str">
        <f t="shared" ca="1" si="475"/>
        <v/>
      </c>
      <c r="N1890" s="220" t="str">
        <f t="shared" ca="1" si="480"/>
        <v/>
      </c>
      <c r="O1890" s="7" t="str">
        <f t="shared" ca="1" si="476"/>
        <v/>
      </c>
      <c r="P1890" s="7" t="str">
        <f t="shared" ca="1" si="477"/>
        <v/>
      </c>
      <c r="Q1890" s="7" t="str">
        <f t="shared" ca="1" si="478"/>
        <v/>
      </c>
      <c r="R1890" s="7" t="str">
        <f t="shared" ca="1" si="479"/>
        <v/>
      </c>
      <c r="S1890" s="7" t="str">
        <f t="shared" ca="1" si="466"/>
        <v/>
      </c>
      <c r="T1890" s="7" t="str">
        <f t="shared" ca="1" si="467"/>
        <v/>
      </c>
      <c r="V1890" s="120" cm="1">
        <f t="array" aca="1" ref="V1890" ca="1">SUMIFS(Invoice_Hours,Invoice_Labor_Category,$D1890,Invoice_Company,$C1890,Invoice_MSA_Code,$E1890)</f>
        <v>0</v>
      </c>
      <c r="W1890" s="121" t="str">
        <f t="shared" ca="1" si="468"/>
        <v/>
      </c>
      <c r="X1890" s="152" t="str">
        <f t="shared" ca="1" si="469"/>
        <v/>
      </c>
      <c r="AB1890" t="str">
        <f t="shared" si="470"/>
        <v/>
      </c>
      <c r="AC1890" t="str">
        <f t="shared" si="471"/>
        <v/>
      </c>
      <c r="AD1890" t="str">
        <f t="shared" si="472"/>
        <v/>
      </c>
      <c r="AE1890" s="4" t="str">
        <f t="shared" ca="1" si="481"/>
        <v/>
      </c>
    </row>
    <row r="1891" spans="7:31">
      <c r="G1891" s="117" cm="1">
        <f t="array" aca="1" ref="G1891" ca="1">SUMIFS(Proposed_Hours,Proposed_Labor_Category,$D1891,Proposed_Company,$C1891,Proposed_MSA_Code,$E1891)</f>
        <v>0</v>
      </c>
      <c r="H1891" s="7" t="str">
        <f t="shared" ca="1" si="473"/>
        <v/>
      </c>
      <c r="I1891" s="4" t="str" cm="1">
        <f t="array" aca="1" ref="I1891" ca="1">IFERROR(IF(SUMIFS(Proposed_Direct_Cost,Proposed_Labor_Category,$D1891,Proposed_Company,$C1891,Proposed_MSA_Code,$E1891)=0,"Not Proposed",SUMIFS(Proposed_Direct_Cost,Proposed_Labor_Category,$D1891,Proposed_Company,$C1891,Proposed_MSA_Code,$E1891)),"")</f>
        <v>Not Proposed</v>
      </c>
      <c r="J1891" s="117" cm="1">
        <f t="array" aca="1" ref="J1891" ca="1">SUMIFS(Invoice_Hours,Invoice_Labor_Category,$D1891,Invoice_Company,$C1891,Invoice_MSA_Code,$E1891)</f>
        <v>0</v>
      </c>
      <c r="K1891" s="7" t="str">
        <f t="shared" ca="1" si="474"/>
        <v/>
      </c>
      <c r="L1891" s="222" cm="1">
        <f t="array" aca="1" ref="L1891" ca="1">IFERROR(SUMIFS(Invoice_Direct_Cost,Invoice_Labor_Category,$D1891,Invoice_Company,$C1891,Invoice_MSA_Code,$E1891),"")</f>
        <v>0</v>
      </c>
      <c r="M1891" s="7" t="str">
        <f t="shared" ca="1" si="475"/>
        <v/>
      </c>
      <c r="N1891" s="220" t="str">
        <f t="shared" ca="1" si="480"/>
        <v/>
      </c>
      <c r="O1891" s="7" t="str">
        <f t="shared" ca="1" si="476"/>
        <v/>
      </c>
      <c r="P1891" s="7" t="str">
        <f t="shared" ca="1" si="477"/>
        <v/>
      </c>
      <c r="Q1891" s="7" t="str">
        <f t="shared" ca="1" si="478"/>
        <v/>
      </c>
      <c r="R1891" s="7" t="str">
        <f t="shared" ca="1" si="479"/>
        <v/>
      </c>
      <c r="S1891" s="7" t="str">
        <f t="shared" ca="1" si="466"/>
        <v/>
      </c>
      <c r="T1891" s="7" t="str">
        <f t="shared" ca="1" si="467"/>
        <v/>
      </c>
      <c r="V1891" s="120" cm="1">
        <f t="array" aca="1" ref="V1891" ca="1">SUMIFS(Invoice_Hours,Invoice_Labor_Category,$D1891,Invoice_Company,$C1891,Invoice_MSA_Code,$E1891)</f>
        <v>0</v>
      </c>
      <c r="W1891" s="121" t="str">
        <f t="shared" ca="1" si="468"/>
        <v/>
      </c>
      <c r="X1891" s="151" t="str">
        <f t="shared" ca="1" si="469"/>
        <v/>
      </c>
      <c r="AB1891" t="str">
        <f t="shared" si="470"/>
        <v/>
      </c>
      <c r="AC1891" t="str">
        <f t="shared" si="471"/>
        <v/>
      </c>
      <c r="AD1891" t="str">
        <f t="shared" si="472"/>
        <v/>
      </c>
      <c r="AE1891" s="4" t="str">
        <f t="shared" ca="1" si="481"/>
        <v/>
      </c>
    </row>
    <row r="1892" spans="7:31">
      <c r="G1892" s="117" cm="1">
        <f t="array" aca="1" ref="G1892" ca="1">SUMIFS(Proposed_Hours,Proposed_Labor_Category,$D1892,Proposed_Company,$C1892,Proposed_MSA_Code,$E1892)</f>
        <v>0</v>
      </c>
      <c r="H1892" s="7" t="str">
        <f t="shared" ca="1" si="473"/>
        <v/>
      </c>
      <c r="I1892" s="4" t="str" cm="1">
        <f t="array" aca="1" ref="I1892" ca="1">IFERROR(IF(SUMIFS(Proposed_Direct_Cost,Proposed_Labor_Category,$D1892,Proposed_Company,$C1892,Proposed_MSA_Code,$E1892)=0,"Not Proposed",SUMIFS(Proposed_Direct_Cost,Proposed_Labor_Category,$D1892,Proposed_Company,$C1892,Proposed_MSA_Code,$E1892)),"")</f>
        <v>Not Proposed</v>
      </c>
      <c r="J1892" s="117" cm="1">
        <f t="array" aca="1" ref="J1892" ca="1">SUMIFS(Invoice_Hours,Invoice_Labor_Category,$D1892,Invoice_Company,$C1892,Invoice_MSA_Code,$E1892)</f>
        <v>0</v>
      </c>
      <c r="K1892" s="7" t="str">
        <f t="shared" ca="1" si="474"/>
        <v/>
      </c>
      <c r="L1892" s="222" cm="1">
        <f t="array" aca="1" ref="L1892" ca="1">IFERROR(SUMIFS(Invoice_Direct_Cost,Invoice_Labor_Category,$D1892,Invoice_Company,$C1892,Invoice_MSA_Code,$E1892),"")</f>
        <v>0</v>
      </c>
      <c r="M1892" s="7" t="str">
        <f t="shared" ca="1" si="475"/>
        <v/>
      </c>
      <c r="N1892" s="220" t="str">
        <f t="shared" ca="1" si="480"/>
        <v/>
      </c>
      <c r="O1892" s="7" t="str">
        <f t="shared" ca="1" si="476"/>
        <v/>
      </c>
      <c r="P1892" s="7" t="str">
        <f t="shared" ca="1" si="477"/>
        <v/>
      </c>
      <c r="Q1892" s="7" t="str">
        <f t="shared" ca="1" si="478"/>
        <v/>
      </c>
      <c r="R1892" s="7" t="str">
        <f t="shared" ca="1" si="479"/>
        <v/>
      </c>
      <c r="S1892" s="7" t="str">
        <f t="shared" ca="1" si="466"/>
        <v/>
      </c>
      <c r="T1892" s="7" t="str">
        <f t="shared" ca="1" si="467"/>
        <v/>
      </c>
      <c r="V1892" s="120" cm="1">
        <f t="array" aca="1" ref="V1892" ca="1">SUMIFS(Invoice_Hours,Invoice_Labor_Category,$D1892,Invoice_Company,$C1892,Invoice_MSA_Code,$E1892)</f>
        <v>0</v>
      </c>
      <c r="W1892" s="121" t="str">
        <f t="shared" ca="1" si="468"/>
        <v/>
      </c>
      <c r="X1892" s="152" t="str">
        <f t="shared" ca="1" si="469"/>
        <v/>
      </c>
      <c r="AB1892" t="str">
        <f t="shared" si="470"/>
        <v/>
      </c>
      <c r="AC1892" t="str">
        <f t="shared" si="471"/>
        <v/>
      </c>
      <c r="AD1892" t="str">
        <f t="shared" si="472"/>
        <v/>
      </c>
      <c r="AE1892" s="4" t="str">
        <f t="shared" ca="1" si="481"/>
        <v/>
      </c>
    </row>
    <row r="1893" spans="7:31">
      <c r="G1893" s="117" cm="1">
        <f t="array" aca="1" ref="G1893" ca="1">SUMIFS(Proposed_Hours,Proposed_Labor_Category,$D1893,Proposed_Company,$C1893,Proposed_MSA_Code,$E1893)</f>
        <v>0</v>
      </c>
      <c r="H1893" s="7" t="str">
        <f t="shared" ca="1" si="473"/>
        <v/>
      </c>
      <c r="I1893" s="4" t="str" cm="1">
        <f t="array" aca="1" ref="I1893" ca="1">IFERROR(IF(SUMIFS(Proposed_Direct_Cost,Proposed_Labor_Category,$D1893,Proposed_Company,$C1893,Proposed_MSA_Code,$E1893)=0,"Not Proposed",SUMIFS(Proposed_Direct_Cost,Proposed_Labor_Category,$D1893,Proposed_Company,$C1893,Proposed_MSA_Code,$E1893)),"")</f>
        <v>Not Proposed</v>
      </c>
      <c r="J1893" s="117" cm="1">
        <f t="array" aca="1" ref="J1893" ca="1">SUMIFS(Invoice_Hours,Invoice_Labor_Category,$D1893,Invoice_Company,$C1893,Invoice_MSA_Code,$E1893)</f>
        <v>0</v>
      </c>
      <c r="K1893" s="7" t="str">
        <f t="shared" ca="1" si="474"/>
        <v/>
      </c>
      <c r="L1893" s="222" cm="1">
        <f t="array" aca="1" ref="L1893" ca="1">IFERROR(SUMIFS(Invoice_Direct_Cost,Invoice_Labor_Category,$D1893,Invoice_Company,$C1893,Invoice_MSA_Code,$E1893),"")</f>
        <v>0</v>
      </c>
      <c r="M1893" s="7" t="str">
        <f t="shared" ca="1" si="475"/>
        <v/>
      </c>
      <c r="N1893" s="220" t="str">
        <f t="shared" ca="1" si="480"/>
        <v/>
      </c>
      <c r="O1893" s="7" t="str">
        <f t="shared" ca="1" si="476"/>
        <v/>
      </c>
      <c r="P1893" s="7" t="str">
        <f t="shared" ca="1" si="477"/>
        <v/>
      </c>
      <c r="Q1893" s="7" t="str">
        <f t="shared" ca="1" si="478"/>
        <v/>
      </c>
      <c r="R1893" s="7" t="str">
        <f t="shared" ca="1" si="479"/>
        <v/>
      </c>
      <c r="S1893" s="7" t="str">
        <f t="shared" ca="1" si="466"/>
        <v/>
      </c>
      <c r="T1893" s="7" t="str">
        <f t="shared" ca="1" si="467"/>
        <v/>
      </c>
      <c r="V1893" s="120" cm="1">
        <f t="array" aca="1" ref="V1893" ca="1">SUMIFS(Invoice_Hours,Invoice_Labor_Category,$D1893,Invoice_Company,$C1893,Invoice_MSA_Code,$E1893)</f>
        <v>0</v>
      </c>
      <c r="W1893" s="121" t="str">
        <f t="shared" ca="1" si="468"/>
        <v/>
      </c>
      <c r="X1893" s="151" t="str">
        <f t="shared" ca="1" si="469"/>
        <v/>
      </c>
      <c r="AB1893" t="str">
        <f t="shared" si="470"/>
        <v/>
      </c>
      <c r="AC1893" t="str">
        <f t="shared" si="471"/>
        <v/>
      </c>
      <c r="AD1893" t="str">
        <f t="shared" si="472"/>
        <v/>
      </c>
      <c r="AE1893" s="4" t="str">
        <f t="shared" ca="1" si="481"/>
        <v/>
      </c>
    </row>
    <row r="1894" spans="7:31">
      <c r="G1894" s="117" cm="1">
        <f t="array" aca="1" ref="G1894" ca="1">SUMIFS(Proposed_Hours,Proposed_Labor_Category,$D1894,Proposed_Company,$C1894,Proposed_MSA_Code,$E1894)</f>
        <v>0</v>
      </c>
      <c r="H1894" s="7" t="str">
        <f t="shared" ca="1" si="473"/>
        <v/>
      </c>
      <c r="I1894" s="4" t="str" cm="1">
        <f t="array" aca="1" ref="I1894" ca="1">IFERROR(IF(SUMIFS(Proposed_Direct_Cost,Proposed_Labor_Category,$D1894,Proposed_Company,$C1894,Proposed_MSA_Code,$E1894)=0,"Not Proposed",SUMIFS(Proposed_Direct_Cost,Proposed_Labor_Category,$D1894,Proposed_Company,$C1894,Proposed_MSA_Code,$E1894)),"")</f>
        <v>Not Proposed</v>
      </c>
      <c r="J1894" s="117" cm="1">
        <f t="array" aca="1" ref="J1894" ca="1">SUMIFS(Invoice_Hours,Invoice_Labor_Category,$D1894,Invoice_Company,$C1894,Invoice_MSA_Code,$E1894)</f>
        <v>0</v>
      </c>
      <c r="K1894" s="7" t="str">
        <f t="shared" ca="1" si="474"/>
        <v/>
      </c>
      <c r="L1894" s="222" cm="1">
        <f t="array" aca="1" ref="L1894" ca="1">IFERROR(SUMIFS(Invoice_Direct_Cost,Invoice_Labor_Category,$D1894,Invoice_Company,$C1894,Invoice_MSA_Code,$E1894),"")</f>
        <v>0</v>
      </c>
      <c r="M1894" s="7" t="str">
        <f t="shared" ca="1" si="475"/>
        <v/>
      </c>
      <c r="N1894" s="220" t="str">
        <f t="shared" ca="1" si="480"/>
        <v/>
      </c>
      <c r="O1894" s="7" t="str">
        <f t="shared" ca="1" si="476"/>
        <v/>
      </c>
      <c r="P1894" s="7" t="str">
        <f t="shared" ca="1" si="477"/>
        <v/>
      </c>
      <c r="Q1894" s="7" t="str">
        <f t="shared" ca="1" si="478"/>
        <v/>
      </c>
      <c r="R1894" s="7" t="str">
        <f t="shared" ca="1" si="479"/>
        <v/>
      </c>
      <c r="S1894" s="7" t="str">
        <f t="shared" ca="1" si="466"/>
        <v/>
      </c>
      <c r="T1894" s="7" t="str">
        <f t="shared" ca="1" si="467"/>
        <v/>
      </c>
      <c r="V1894" s="120" cm="1">
        <f t="array" aca="1" ref="V1894" ca="1">SUMIFS(Invoice_Hours,Invoice_Labor_Category,$D1894,Invoice_Company,$C1894,Invoice_MSA_Code,$E1894)</f>
        <v>0</v>
      </c>
      <c r="W1894" s="121" t="str">
        <f t="shared" ca="1" si="468"/>
        <v/>
      </c>
      <c r="X1894" s="152" t="str">
        <f t="shared" ca="1" si="469"/>
        <v/>
      </c>
      <c r="AB1894" t="str">
        <f t="shared" si="470"/>
        <v/>
      </c>
      <c r="AC1894" t="str">
        <f t="shared" si="471"/>
        <v/>
      </c>
      <c r="AD1894" t="str">
        <f t="shared" si="472"/>
        <v/>
      </c>
      <c r="AE1894" s="4" t="str">
        <f t="shared" ca="1" si="481"/>
        <v/>
      </c>
    </row>
    <row r="1895" spans="7:31">
      <c r="G1895" s="117" cm="1">
        <f t="array" aca="1" ref="G1895" ca="1">SUMIFS(Proposed_Hours,Proposed_Labor_Category,$D1895,Proposed_Company,$C1895,Proposed_MSA_Code,$E1895)</f>
        <v>0</v>
      </c>
      <c r="H1895" s="7" t="str">
        <f t="shared" ca="1" si="473"/>
        <v/>
      </c>
      <c r="I1895" s="4" t="str" cm="1">
        <f t="array" aca="1" ref="I1895" ca="1">IFERROR(IF(SUMIFS(Proposed_Direct_Cost,Proposed_Labor_Category,$D1895,Proposed_Company,$C1895,Proposed_MSA_Code,$E1895)=0,"Not Proposed",SUMIFS(Proposed_Direct_Cost,Proposed_Labor_Category,$D1895,Proposed_Company,$C1895,Proposed_MSA_Code,$E1895)),"")</f>
        <v>Not Proposed</v>
      </c>
      <c r="J1895" s="117" cm="1">
        <f t="array" aca="1" ref="J1895" ca="1">SUMIFS(Invoice_Hours,Invoice_Labor_Category,$D1895,Invoice_Company,$C1895,Invoice_MSA_Code,$E1895)</f>
        <v>0</v>
      </c>
      <c r="K1895" s="7" t="str">
        <f t="shared" ca="1" si="474"/>
        <v/>
      </c>
      <c r="L1895" s="222" cm="1">
        <f t="array" aca="1" ref="L1895" ca="1">IFERROR(SUMIFS(Invoice_Direct_Cost,Invoice_Labor_Category,$D1895,Invoice_Company,$C1895,Invoice_MSA_Code,$E1895),"")</f>
        <v>0</v>
      </c>
      <c r="M1895" s="7" t="str">
        <f t="shared" ca="1" si="475"/>
        <v/>
      </c>
      <c r="N1895" s="220" t="str">
        <f t="shared" ca="1" si="480"/>
        <v/>
      </c>
      <c r="O1895" s="7" t="str">
        <f t="shared" ca="1" si="476"/>
        <v/>
      </c>
      <c r="P1895" s="7" t="str">
        <f t="shared" ca="1" si="477"/>
        <v/>
      </c>
      <c r="Q1895" s="7" t="str">
        <f t="shared" ca="1" si="478"/>
        <v/>
      </c>
      <c r="R1895" s="7" t="str">
        <f t="shared" ca="1" si="479"/>
        <v/>
      </c>
      <c r="S1895" s="7" t="str">
        <f t="shared" ca="1" si="466"/>
        <v/>
      </c>
      <c r="T1895" s="7" t="str">
        <f t="shared" ca="1" si="467"/>
        <v/>
      </c>
      <c r="V1895" s="120" cm="1">
        <f t="array" aca="1" ref="V1895" ca="1">SUMIFS(Invoice_Hours,Invoice_Labor_Category,$D1895,Invoice_Company,$C1895,Invoice_MSA_Code,$E1895)</f>
        <v>0</v>
      </c>
      <c r="W1895" s="121" t="str">
        <f t="shared" ca="1" si="468"/>
        <v/>
      </c>
      <c r="X1895" s="151" t="str">
        <f t="shared" ca="1" si="469"/>
        <v/>
      </c>
      <c r="AB1895" t="str">
        <f t="shared" si="470"/>
        <v/>
      </c>
      <c r="AC1895" t="str">
        <f t="shared" si="471"/>
        <v/>
      </c>
      <c r="AD1895" t="str">
        <f t="shared" si="472"/>
        <v/>
      </c>
      <c r="AE1895" s="4" t="str">
        <f t="shared" ca="1" si="481"/>
        <v/>
      </c>
    </row>
    <row r="1896" spans="7:31">
      <c r="G1896" s="117" cm="1">
        <f t="array" aca="1" ref="G1896" ca="1">SUMIFS(Proposed_Hours,Proposed_Labor_Category,$D1896,Proposed_Company,$C1896,Proposed_MSA_Code,$E1896)</f>
        <v>0</v>
      </c>
      <c r="H1896" s="7" t="str">
        <f t="shared" ca="1" si="473"/>
        <v/>
      </c>
      <c r="I1896" s="4" t="str" cm="1">
        <f t="array" aca="1" ref="I1896" ca="1">IFERROR(IF(SUMIFS(Proposed_Direct_Cost,Proposed_Labor_Category,$D1896,Proposed_Company,$C1896,Proposed_MSA_Code,$E1896)=0,"Not Proposed",SUMIFS(Proposed_Direct_Cost,Proposed_Labor_Category,$D1896,Proposed_Company,$C1896,Proposed_MSA_Code,$E1896)),"")</f>
        <v>Not Proposed</v>
      </c>
      <c r="J1896" s="117" cm="1">
        <f t="array" aca="1" ref="J1896" ca="1">SUMIFS(Invoice_Hours,Invoice_Labor_Category,$D1896,Invoice_Company,$C1896,Invoice_MSA_Code,$E1896)</f>
        <v>0</v>
      </c>
      <c r="K1896" s="7" t="str">
        <f t="shared" ca="1" si="474"/>
        <v/>
      </c>
      <c r="L1896" s="222" cm="1">
        <f t="array" aca="1" ref="L1896" ca="1">IFERROR(SUMIFS(Invoice_Direct_Cost,Invoice_Labor_Category,$D1896,Invoice_Company,$C1896,Invoice_MSA_Code,$E1896),"")</f>
        <v>0</v>
      </c>
      <c r="M1896" s="7" t="str">
        <f t="shared" ca="1" si="475"/>
        <v/>
      </c>
      <c r="N1896" s="220" t="str">
        <f t="shared" ca="1" si="480"/>
        <v/>
      </c>
      <c r="O1896" s="7" t="str">
        <f t="shared" ca="1" si="476"/>
        <v/>
      </c>
      <c r="P1896" s="7" t="str">
        <f t="shared" ca="1" si="477"/>
        <v/>
      </c>
      <c r="Q1896" s="7" t="str">
        <f t="shared" ca="1" si="478"/>
        <v/>
      </c>
      <c r="R1896" s="7" t="str">
        <f t="shared" ca="1" si="479"/>
        <v/>
      </c>
      <c r="S1896" s="7" t="str">
        <f t="shared" ca="1" si="466"/>
        <v/>
      </c>
      <c r="T1896" s="7" t="str">
        <f t="shared" ca="1" si="467"/>
        <v/>
      </c>
      <c r="V1896" s="120" cm="1">
        <f t="array" aca="1" ref="V1896" ca="1">SUMIFS(Invoice_Hours,Invoice_Labor_Category,$D1896,Invoice_Company,$C1896,Invoice_MSA_Code,$E1896)</f>
        <v>0</v>
      </c>
      <c r="W1896" s="121" t="str">
        <f t="shared" ca="1" si="468"/>
        <v/>
      </c>
      <c r="X1896" s="152" t="str">
        <f t="shared" ca="1" si="469"/>
        <v/>
      </c>
      <c r="AB1896" t="str">
        <f t="shared" si="470"/>
        <v/>
      </c>
      <c r="AC1896" t="str">
        <f t="shared" si="471"/>
        <v/>
      </c>
      <c r="AD1896" t="str">
        <f t="shared" si="472"/>
        <v/>
      </c>
      <c r="AE1896" s="4" t="str">
        <f t="shared" ca="1" si="481"/>
        <v/>
      </c>
    </row>
    <row r="1897" spans="7:31">
      <c r="G1897" s="117" cm="1">
        <f t="array" aca="1" ref="G1897" ca="1">SUMIFS(Proposed_Hours,Proposed_Labor_Category,$D1897,Proposed_Company,$C1897,Proposed_MSA_Code,$E1897)</f>
        <v>0</v>
      </c>
      <c r="H1897" s="7" t="str">
        <f t="shared" ca="1" si="473"/>
        <v/>
      </c>
      <c r="I1897" s="4" t="str" cm="1">
        <f t="array" aca="1" ref="I1897" ca="1">IFERROR(IF(SUMIFS(Proposed_Direct_Cost,Proposed_Labor_Category,$D1897,Proposed_Company,$C1897,Proposed_MSA_Code,$E1897)=0,"Not Proposed",SUMIFS(Proposed_Direct_Cost,Proposed_Labor_Category,$D1897,Proposed_Company,$C1897,Proposed_MSA_Code,$E1897)),"")</f>
        <v>Not Proposed</v>
      </c>
      <c r="J1897" s="117" cm="1">
        <f t="array" aca="1" ref="J1897" ca="1">SUMIFS(Invoice_Hours,Invoice_Labor_Category,$D1897,Invoice_Company,$C1897,Invoice_MSA_Code,$E1897)</f>
        <v>0</v>
      </c>
      <c r="K1897" s="7" t="str">
        <f t="shared" ca="1" si="474"/>
        <v/>
      </c>
      <c r="L1897" s="222" cm="1">
        <f t="array" aca="1" ref="L1897" ca="1">IFERROR(SUMIFS(Invoice_Direct_Cost,Invoice_Labor_Category,$D1897,Invoice_Company,$C1897,Invoice_MSA_Code,$E1897),"")</f>
        <v>0</v>
      </c>
      <c r="M1897" s="7" t="str">
        <f t="shared" ca="1" si="475"/>
        <v/>
      </c>
      <c r="N1897" s="220" t="str">
        <f t="shared" ca="1" si="480"/>
        <v/>
      </c>
      <c r="O1897" s="7" t="str">
        <f t="shared" ca="1" si="476"/>
        <v/>
      </c>
      <c r="P1897" s="7" t="str">
        <f t="shared" ca="1" si="477"/>
        <v/>
      </c>
      <c r="Q1897" s="7" t="str">
        <f t="shared" ca="1" si="478"/>
        <v/>
      </c>
      <c r="R1897" s="7" t="str">
        <f t="shared" ca="1" si="479"/>
        <v/>
      </c>
      <c r="S1897" s="7" t="str">
        <f t="shared" ca="1" si="466"/>
        <v/>
      </c>
      <c r="T1897" s="7" t="str">
        <f t="shared" ca="1" si="467"/>
        <v/>
      </c>
      <c r="V1897" s="120" cm="1">
        <f t="array" aca="1" ref="V1897" ca="1">SUMIFS(Invoice_Hours,Invoice_Labor_Category,$D1897,Invoice_Company,$C1897,Invoice_MSA_Code,$E1897)</f>
        <v>0</v>
      </c>
      <c r="W1897" s="121" t="str">
        <f t="shared" ca="1" si="468"/>
        <v/>
      </c>
      <c r="X1897" s="151" t="str">
        <f t="shared" ca="1" si="469"/>
        <v/>
      </c>
      <c r="AB1897" t="str">
        <f t="shared" si="470"/>
        <v/>
      </c>
      <c r="AC1897" t="str">
        <f t="shared" si="471"/>
        <v/>
      </c>
      <c r="AD1897" t="str">
        <f t="shared" si="472"/>
        <v/>
      </c>
      <c r="AE1897" s="4" t="str">
        <f t="shared" ca="1" si="481"/>
        <v/>
      </c>
    </row>
    <row r="1898" spans="7:31">
      <c r="G1898" s="117" cm="1">
        <f t="array" aca="1" ref="G1898" ca="1">SUMIFS(Proposed_Hours,Proposed_Labor_Category,$D1898,Proposed_Company,$C1898,Proposed_MSA_Code,$E1898)</f>
        <v>0</v>
      </c>
      <c r="H1898" s="7" t="str">
        <f t="shared" ca="1" si="473"/>
        <v/>
      </c>
      <c r="I1898" s="4" t="str" cm="1">
        <f t="array" aca="1" ref="I1898" ca="1">IFERROR(IF(SUMIFS(Proposed_Direct_Cost,Proposed_Labor_Category,$D1898,Proposed_Company,$C1898,Proposed_MSA_Code,$E1898)=0,"Not Proposed",SUMIFS(Proposed_Direct_Cost,Proposed_Labor_Category,$D1898,Proposed_Company,$C1898,Proposed_MSA_Code,$E1898)),"")</f>
        <v>Not Proposed</v>
      </c>
      <c r="J1898" s="117" cm="1">
        <f t="array" aca="1" ref="J1898" ca="1">SUMIFS(Invoice_Hours,Invoice_Labor_Category,$D1898,Invoice_Company,$C1898,Invoice_MSA_Code,$E1898)</f>
        <v>0</v>
      </c>
      <c r="K1898" s="7" t="str">
        <f t="shared" ca="1" si="474"/>
        <v/>
      </c>
      <c r="L1898" s="222" cm="1">
        <f t="array" aca="1" ref="L1898" ca="1">IFERROR(SUMIFS(Invoice_Direct_Cost,Invoice_Labor_Category,$D1898,Invoice_Company,$C1898,Invoice_MSA_Code,$E1898),"")</f>
        <v>0</v>
      </c>
      <c r="M1898" s="7" t="str">
        <f t="shared" ca="1" si="475"/>
        <v/>
      </c>
      <c r="N1898" s="220" t="str">
        <f t="shared" ca="1" si="480"/>
        <v/>
      </c>
      <c r="O1898" s="7" t="str">
        <f t="shared" ca="1" si="476"/>
        <v/>
      </c>
      <c r="P1898" s="7" t="str">
        <f t="shared" ca="1" si="477"/>
        <v/>
      </c>
      <c r="Q1898" s="7" t="str">
        <f t="shared" ca="1" si="478"/>
        <v/>
      </c>
      <c r="R1898" s="7" t="str">
        <f t="shared" ca="1" si="479"/>
        <v/>
      </c>
      <c r="S1898" s="7" t="str">
        <f t="shared" ca="1" si="466"/>
        <v/>
      </c>
      <c r="T1898" s="7" t="str">
        <f t="shared" ca="1" si="467"/>
        <v/>
      </c>
      <c r="V1898" s="120" cm="1">
        <f t="array" aca="1" ref="V1898" ca="1">SUMIFS(Invoice_Hours,Invoice_Labor_Category,$D1898,Invoice_Company,$C1898,Invoice_MSA_Code,$E1898)</f>
        <v>0</v>
      </c>
      <c r="W1898" s="121" t="str">
        <f t="shared" ca="1" si="468"/>
        <v/>
      </c>
      <c r="X1898" s="152" t="str">
        <f t="shared" ca="1" si="469"/>
        <v/>
      </c>
      <c r="AB1898" t="str">
        <f t="shared" si="470"/>
        <v/>
      </c>
      <c r="AC1898" t="str">
        <f t="shared" si="471"/>
        <v/>
      </c>
      <c r="AD1898" t="str">
        <f t="shared" si="472"/>
        <v/>
      </c>
      <c r="AE1898" s="4" t="str">
        <f t="shared" ca="1" si="481"/>
        <v/>
      </c>
    </row>
    <row r="1899" spans="7:31">
      <c r="G1899" s="117" cm="1">
        <f t="array" aca="1" ref="G1899" ca="1">SUMIFS(Proposed_Hours,Proposed_Labor_Category,$D1899,Proposed_Company,$C1899,Proposed_MSA_Code,$E1899)</f>
        <v>0</v>
      </c>
      <c r="H1899" s="7" t="str">
        <f t="shared" ca="1" si="473"/>
        <v/>
      </c>
      <c r="I1899" s="4" t="str" cm="1">
        <f t="array" aca="1" ref="I1899" ca="1">IFERROR(IF(SUMIFS(Proposed_Direct_Cost,Proposed_Labor_Category,$D1899,Proposed_Company,$C1899,Proposed_MSA_Code,$E1899)=0,"Not Proposed",SUMIFS(Proposed_Direct_Cost,Proposed_Labor_Category,$D1899,Proposed_Company,$C1899,Proposed_MSA_Code,$E1899)),"")</f>
        <v>Not Proposed</v>
      </c>
      <c r="J1899" s="117" cm="1">
        <f t="array" aca="1" ref="J1899" ca="1">SUMIFS(Invoice_Hours,Invoice_Labor_Category,$D1899,Invoice_Company,$C1899,Invoice_MSA_Code,$E1899)</f>
        <v>0</v>
      </c>
      <c r="K1899" s="7" t="str">
        <f t="shared" ca="1" si="474"/>
        <v/>
      </c>
      <c r="L1899" s="222" cm="1">
        <f t="array" aca="1" ref="L1899" ca="1">IFERROR(SUMIFS(Invoice_Direct_Cost,Invoice_Labor_Category,$D1899,Invoice_Company,$C1899,Invoice_MSA_Code,$E1899),"")</f>
        <v>0</v>
      </c>
      <c r="M1899" s="7" t="str">
        <f t="shared" ca="1" si="475"/>
        <v/>
      </c>
      <c r="N1899" s="220" t="str">
        <f t="shared" ca="1" si="480"/>
        <v/>
      </c>
      <c r="O1899" s="7" t="str">
        <f t="shared" ca="1" si="476"/>
        <v/>
      </c>
      <c r="P1899" s="7" t="str">
        <f t="shared" ca="1" si="477"/>
        <v/>
      </c>
      <c r="Q1899" s="7" t="str">
        <f t="shared" ca="1" si="478"/>
        <v/>
      </c>
      <c r="R1899" s="7" t="str">
        <f t="shared" ca="1" si="479"/>
        <v/>
      </c>
      <c r="S1899" s="7" t="str">
        <f t="shared" ca="1" si="466"/>
        <v/>
      </c>
      <c r="T1899" s="7" t="str">
        <f t="shared" ca="1" si="467"/>
        <v/>
      </c>
      <c r="V1899" s="120" cm="1">
        <f t="array" aca="1" ref="V1899" ca="1">SUMIFS(Invoice_Hours,Invoice_Labor_Category,$D1899,Invoice_Company,$C1899,Invoice_MSA_Code,$E1899)</f>
        <v>0</v>
      </c>
      <c r="W1899" s="121" t="str">
        <f t="shared" ca="1" si="468"/>
        <v/>
      </c>
      <c r="X1899" s="151" t="str">
        <f t="shared" ca="1" si="469"/>
        <v/>
      </c>
      <c r="AB1899" t="str">
        <f t="shared" si="470"/>
        <v/>
      </c>
      <c r="AC1899" t="str">
        <f t="shared" si="471"/>
        <v/>
      </c>
      <c r="AD1899" t="str">
        <f t="shared" si="472"/>
        <v/>
      </c>
      <c r="AE1899" s="4" t="str">
        <f t="shared" ca="1" si="481"/>
        <v/>
      </c>
    </row>
    <row r="1900" spans="7:31">
      <c r="G1900" s="117" cm="1">
        <f t="array" aca="1" ref="G1900" ca="1">SUMIFS(Proposed_Hours,Proposed_Labor_Category,$D1900,Proposed_Company,$C1900,Proposed_MSA_Code,$E1900)</f>
        <v>0</v>
      </c>
      <c r="H1900" s="7" t="str">
        <f t="shared" ca="1" si="473"/>
        <v/>
      </c>
      <c r="I1900" s="4" t="str" cm="1">
        <f t="array" aca="1" ref="I1900" ca="1">IFERROR(IF(SUMIFS(Proposed_Direct_Cost,Proposed_Labor_Category,$D1900,Proposed_Company,$C1900,Proposed_MSA_Code,$E1900)=0,"Not Proposed",SUMIFS(Proposed_Direct_Cost,Proposed_Labor_Category,$D1900,Proposed_Company,$C1900,Proposed_MSA_Code,$E1900)),"")</f>
        <v>Not Proposed</v>
      </c>
      <c r="J1900" s="117" cm="1">
        <f t="array" aca="1" ref="J1900" ca="1">SUMIFS(Invoice_Hours,Invoice_Labor_Category,$D1900,Invoice_Company,$C1900,Invoice_MSA_Code,$E1900)</f>
        <v>0</v>
      </c>
      <c r="K1900" s="7" t="str">
        <f t="shared" ca="1" si="474"/>
        <v/>
      </c>
      <c r="L1900" s="222" cm="1">
        <f t="array" aca="1" ref="L1900" ca="1">IFERROR(SUMIFS(Invoice_Direct_Cost,Invoice_Labor_Category,$D1900,Invoice_Company,$C1900,Invoice_MSA_Code,$E1900),"")</f>
        <v>0</v>
      </c>
      <c r="M1900" s="7" t="str">
        <f t="shared" ca="1" si="475"/>
        <v/>
      </c>
      <c r="N1900" s="220" t="str">
        <f t="shared" ca="1" si="480"/>
        <v/>
      </c>
      <c r="O1900" s="7" t="str">
        <f t="shared" ca="1" si="476"/>
        <v/>
      </c>
      <c r="P1900" s="7" t="str">
        <f t="shared" ca="1" si="477"/>
        <v/>
      </c>
      <c r="Q1900" s="7" t="str">
        <f t="shared" ca="1" si="478"/>
        <v/>
      </c>
      <c r="R1900" s="7" t="str">
        <f t="shared" ca="1" si="479"/>
        <v/>
      </c>
      <c r="S1900" s="7" t="str">
        <f t="shared" ca="1" si="466"/>
        <v/>
      </c>
      <c r="T1900" s="7" t="str">
        <f t="shared" ca="1" si="467"/>
        <v/>
      </c>
      <c r="V1900" s="120" cm="1">
        <f t="array" aca="1" ref="V1900" ca="1">SUMIFS(Invoice_Hours,Invoice_Labor_Category,$D1900,Invoice_Company,$C1900,Invoice_MSA_Code,$E1900)</f>
        <v>0</v>
      </c>
      <c r="W1900" s="121" t="str">
        <f t="shared" ca="1" si="468"/>
        <v/>
      </c>
      <c r="X1900" s="152" t="str">
        <f t="shared" ca="1" si="469"/>
        <v/>
      </c>
      <c r="AB1900" t="str">
        <f t="shared" si="470"/>
        <v/>
      </c>
      <c r="AC1900" t="str">
        <f t="shared" si="471"/>
        <v/>
      </c>
      <c r="AD1900" t="str">
        <f t="shared" si="472"/>
        <v/>
      </c>
      <c r="AE1900" s="4" t="str">
        <f t="shared" ca="1" si="481"/>
        <v/>
      </c>
    </row>
    <row r="1901" spans="7:31">
      <c r="G1901" s="117" cm="1">
        <f t="array" aca="1" ref="G1901" ca="1">SUMIFS(Proposed_Hours,Proposed_Labor_Category,$D1901,Proposed_Company,$C1901,Proposed_MSA_Code,$E1901)</f>
        <v>0</v>
      </c>
      <c r="H1901" s="7" t="str">
        <f t="shared" ca="1" si="473"/>
        <v/>
      </c>
      <c r="I1901" s="4" t="str" cm="1">
        <f t="array" aca="1" ref="I1901" ca="1">IFERROR(IF(SUMIFS(Proposed_Direct_Cost,Proposed_Labor_Category,$D1901,Proposed_Company,$C1901,Proposed_MSA_Code,$E1901)=0,"Not Proposed",SUMIFS(Proposed_Direct_Cost,Proposed_Labor_Category,$D1901,Proposed_Company,$C1901,Proposed_MSA_Code,$E1901)),"")</f>
        <v>Not Proposed</v>
      </c>
      <c r="J1901" s="117" cm="1">
        <f t="array" aca="1" ref="J1901" ca="1">SUMIFS(Invoice_Hours,Invoice_Labor_Category,$D1901,Invoice_Company,$C1901,Invoice_MSA_Code,$E1901)</f>
        <v>0</v>
      </c>
      <c r="K1901" s="7" t="str">
        <f t="shared" ca="1" si="474"/>
        <v/>
      </c>
      <c r="L1901" s="222" cm="1">
        <f t="array" aca="1" ref="L1901" ca="1">IFERROR(SUMIFS(Invoice_Direct_Cost,Invoice_Labor_Category,$D1901,Invoice_Company,$C1901,Invoice_MSA_Code,$E1901),"")</f>
        <v>0</v>
      </c>
      <c r="M1901" s="7" t="str">
        <f t="shared" ca="1" si="475"/>
        <v/>
      </c>
      <c r="N1901" s="220" t="str">
        <f t="shared" ca="1" si="480"/>
        <v/>
      </c>
      <c r="O1901" s="7" t="str">
        <f t="shared" ca="1" si="476"/>
        <v/>
      </c>
      <c r="P1901" s="7" t="str">
        <f t="shared" ca="1" si="477"/>
        <v/>
      </c>
      <c r="Q1901" s="7" t="str">
        <f t="shared" ca="1" si="478"/>
        <v/>
      </c>
      <c r="R1901" s="7" t="str">
        <f t="shared" ca="1" si="479"/>
        <v/>
      </c>
      <c r="S1901" s="7" t="str">
        <f t="shared" ca="1" si="466"/>
        <v/>
      </c>
      <c r="T1901" s="7" t="str">
        <f t="shared" ca="1" si="467"/>
        <v/>
      </c>
      <c r="V1901" s="120" cm="1">
        <f t="array" aca="1" ref="V1901" ca="1">SUMIFS(Invoice_Hours,Invoice_Labor_Category,$D1901,Invoice_Company,$C1901,Invoice_MSA_Code,$E1901)</f>
        <v>0</v>
      </c>
      <c r="W1901" s="121" t="str">
        <f t="shared" ca="1" si="468"/>
        <v/>
      </c>
      <c r="X1901" s="151" t="str">
        <f t="shared" ca="1" si="469"/>
        <v/>
      </c>
      <c r="AB1901" t="str">
        <f t="shared" si="470"/>
        <v/>
      </c>
      <c r="AC1901" t="str">
        <f t="shared" si="471"/>
        <v/>
      </c>
      <c r="AD1901" t="str">
        <f t="shared" si="472"/>
        <v/>
      </c>
      <c r="AE1901" s="4" t="str">
        <f t="shared" ca="1" si="481"/>
        <v/>
      </c>
    </row>
    <row r="1902" spans="7:31">
      <c r="G1902" s="117" cm="1">
        <f t="array" aca="1" ref="G1902" ca="1">SUMIFS(Proposed_Hours,Proposed_Labor_Category,$D1902,Proposed_Company,$C1902,Proposed_MSA_Code,$E1902)</f>
        <v>0</v>
      </c>
      <c r="H1902" s="7" t="str">
        <f t="shared" ca="1" si="473"/>
        <v/>
      </c>
      <c r="I1902" s="4" t="str" cm="1">
        <f t="array" aca="1" ref="I1902" ca="1">IFERROR(IF(SUMIFS(Proposed_Direct_Cost,Proposed_Labor_Category,$D1902,Proposed_Company,$C1902,Proposed_MSA_Code,$E1902)=0,"Not Proposed",SUMIFS(Proposed_Direct_Cost,Proposed_Labor_Category,$D1902,Proposed_Company,$C1902,Proposed_MSA_Code,$E1902)),"")</f>
        <v>Not Proposed</v>
      </c>
      <c r="J1902" s="117" cm="1">
        <f t="array" aca="1" ref="J1902" ca="1">SUMIFS(Invoice_Hours,Invoice_Labor_Category,$D1902,Invoice_Company,$C1902,Invoice_MSA_Code,$E1902)</f>
        <v>0</v>
      </c>
      <c r="K1902" s="7" t="str">
        <f t="shared" ca="1" si="474"/>
        <v/>
      </c>
      <c r="L1902" s="222" cm="1">
        <f t="array" aca="1" ref="L1902" ca="1">IFERROR(SUMIFS(Invoice_Direct_Cost,Invoice_Labor_Category,$D1902,Invoice_Company,$C1902,Invoice_MSA_Code,$E1902),"")</f>
        <v>0</v>
      </c>
      <c r="M1902" s="7" t="str">
        <f t="shared" ca="1" si="475"/>
        <v/>
      </c>
      <c r="N1902" s="220" t="str">
        <f t="shared" ca="1" si="480"/>
        <v/>
      </c>
      <c r="O1902" s="7" t="str">
        <f t="shared" ca="1" si="476"/>
        <v/>
      </c>
      <c r="P1902" s="7" t="str">
        <f t="shared" ca="1" si="477"/>
        <v/>
      </c>
      <c r="Q1902" s="7" t="str">
        <f t="shared" ca="1" si="478"/>
        <v/>
      </c>
      <c r="R1902" s="7" t="str">
        <f t="shared" ca="1" si="479"/>
        <v/>
      </c>
      <c r="S1902" s="7" t="str">
        <f t="shared" ca="1" si="466"/>
        <v/>
      </c>
      <c r="T1902" s="7" t="str">
        <f t="shared" ca="1" si="467"/>
        <v/>
      </c>
      <c r="V1902" s="120" cm="1">
        <f t="array" aca="1" ref="V1902" ca="1">SUMIFS(Invoice_Hours,Invoice_Labor_Category,$D1902,Invoice_Company,$C1902,Invoice_MSA_Code,$E1902)</f>
        <v>0</v>
      </c>
      <c r="W1902" s="121" t="str">
        <f t="shared" ca="1" si="468"/>
        <v/>
      </c>
      <c r="X1902" s="152" t="str">
        <f t="shared" ca="1" si="469"/>
        <v/>
      </c>
      <c r="AB1902" t="str">
        <f t="shared" si="470"/>
        <v/>
      </c>
      <c r="AC1902" t="str">
        <f t="shared" si="471"/>
        <v/>
      </c>
      <c r="AD1902" t="str">
        <f t="shared" si="472"/>
        <v/>
      </c>
      <c r="AE1902" s="4" t="str">
        <f t="shared" ca="1" si="481"/>
        <v/>
      </c>
    </row>
    <row r="1903" spans="7:31">
      <c r="G1903" s="117" cm="1">
        <f t="array" aca="1" ref="G1903" ca="1">SUMIFS(Proposed_Hours,Proposed_Labor_Category,$D1903,Proposed_Company,$C1903,Proposed_MSA_Code,$E1903)</f>
        <v>0</v>
      </c>
      <c r="H1903" s="7" t="str">
        <f t="shared" ca="1" si="473"/>
        <v/>
      </c>
      <c r="I1903" s="4" t="str" cm="1">
        <f t="array" aca="1" ref="I1903" ca="1">IFERROR(IF(SUMIFS(Proposed_Direct_Cost,Proposed_Labor_Category,$D1903,Proposed_Company,$C1903,Proposed_MSA_Code,$E1903)=0,"Not Proposed",SUMIFS(Proposed_Direct_Cost,Proposed_Labor_Category,$D1903,Proposed_Company,$C1903,Proposed_MSA_Code,$E1903)),"")</f>
        <v>Not Proposed</v>
      </c>
      <c r="J1903" s="117" cm="1">
        <f t="array" aca="1" ref="J1903" ca="1">SUMIFS(Invoice_Hours,Invoice_Labor_Category,$D1903,Invoice_Company,$C1903,Invoice_MSA_Code,$E1903)</f>
        <v>0</v>
      </c>
      <c r="K1903" s="7" t="str">
        <f t="shared" ca="1" si="474"/>
        <v/>
      </c>
      <c r="L1903" s="222" cm="1">
        <f t="array" aca="1" ref="L1903" ca="1">IFERROR(SUMIFS(Invoice_Direct_Cost,Invoice_Labor_Category,$D1903,Invoice_Company,$C1903,Invoice_MSA_Code,$E1903),"")</f>
        <v>0</v>
      </c>
      <c r="M1903" s="7" t="str">
        <f t="shared" ca="1" si="475"/>
        <v/>
      </c>
      <c r="N1903" s="220" t="str">
        <f t="shared" ca="1" si="480"/>
        <v/>
      </c>
      <c r="O1903" s="7" t="str">
        <f t="shared" ca="1" si="476"/>
        <v/>
      </c>
      <c r="P1903" s="7" t="str">
        <f t="shared" ca="1" si="477"/>
        <v/>
      </c>
      <c r="Q1903" s="7" t="str">
        <f t="shared" ca="1" si="478"/>
        <v/>
      </c>
      <c r="R1903" s="7" t="str">
        <f t="shared" ca="1" si="479"/>
        <v/>
      </c>
      <c r="S1903" s="7" t="str">
        <f t="shared" ca="1" si="466"/>
        <v/>
      </c>
      <c r="T1903" s="7" t="str">
        <f t="shared" ca="1" si="467"/>
        <v/>
      </c>
      <c r="V1903" s="120" cm="1">
        <f t="array" aca="1" ref="V1903" ca="1">SUMIFS(Invoice_Hours,Invoice_Labor_Category,$D1903,Invoice_Company,$C1903,Invoice_MSA_Code,$E1903)</f>
        <v>0</v>
      </c>
      <c r="W1903" s="121" t="str">
        <f t="shared" ca="1" si="468"/>
        <v/>
      </c>
      <c r="X1903" s="151" t="str">
        <f t="shared" ca="1" si="469"/>
        <v/>
      </c>
      <c r="AB1903" t="str">
        <f t="shared" si="470"/>
        <v/>
      </c>
      <c r="AC1903" t="str">
        <f t="shared" si="471"/>
        <v/>
      </c>
      <c r="AD1903" t="str">
        <f t="shared" si="472"/>
        <v/>
      </c>
      <c r="AE1903" s="4" t="str">
        <f t="shared" ca="1" si="481"/>
        <v/>
      </c>
    </row>
    <row r="1904" spans="7:31">
      <c r="G1904" s="117" cm="1">
        <f t="array" aca="1" ref="G1904" ca="1">SUMIFS(Proposed_Hours,Proposed_Labor_Category,$D1904,Proposed_Company,$C1904,Proposed_MSA_Code,$E1904)</f>
        <v>0</v>
      </c>
      <c r="H1904" s="7" t="str">
        <f t="shared" ca="1" si="473"/>
        <v/>
      </c>
      <c r="I1904" s="4" t="str" cm="1">
        <f t="array" aca="1" ref="I1904" ca="1">IFERROR(IF(SUMIFS(Proposed_Direct_Cost,Proposed_Labor_Category,$D1904,Proposed_Company,$C1904,Proposed_MSA_Code,$E1904)=0,"Not Proposed",SUMIFS(Proposed_Direct_Cost,Proposed_Labor_Category,$D1904,Proposed_Company,$C1904,Proposed_MSA_Code,$E1904)),"")</f>
        <v>Not Proposed</v>
      </c>
      <c r="J1904" s="117" cm="1">
        <f t="array" aca="1" ref="J1904" ca="1">SUMIFS(Invoice_Hours,Invoice_Labor_Category,$D1904,Invoice_Company,$C1904,Invoice_MSA_Code,$E1904)</f>
        <v>0</v>
      </c>
      <c r="K1904" s="7" t="str">
        <f t="shared" ca="1" si="474"/>
        <v/>
      </c>
      <c r="L1904" s="222" cm="1">
        <f t="array" aca="1" ref="L1904" ca="1">IFERROR(SUMIFS(Invoice_Direct_Cost,Invoice_Labor_Category,$D1904,Invoice_Company,$C1904,Invoice_MSA_Code,$E1904),"")</f>
        <v>0</v>
      </c>
      <c r="M1904" s="7" t="str">
        <f t="shared" ca="1" si="475"/>
        <v/>
      </c>
      <c r="N1904" s="220" t="str">
        <f t="shared" ca="1" si="480"/>
        <v/>
      </c>
      <c r="O1904" s="7" t="str">
        <f t="shared" ca="1" si="476"/>
        <v/>
      </c>
      <c r="P1904" s="7" t="str">
        <f t="shared" ca="1" si="477"/>
        <v/>
      </c>
      <c r="Q1904" s="7" t="str">
        <f t="shared" ca="1" si="478"/>
        <v/>
      </c>
      <c r="R1904" s="7" t="str">
        <f t="shared" ca="1" si="479"/>
        <v/>
      </c>
      <c r="S1904" s="7" t="str">
        <f t="shared" ca="1" si="466"/>
        <v/>
      </c>
      <c r="T1904" s="7" t="str">
        <f t="shared" ca="1" si="467"/>
        <v/>
      </c>
      <c r="V1904" s="120" cm="1">
        <f t="array" aca="1" ref="V1904" ca="1">SUMIFS(Invoice_Hours,Invoice_Labor_Category,$D1904,Invoice_Company,$C1904,Invoice_MSA_Code,$E1904)</f>
        <v>0</v>
      </c>
      <c r="W1904" s="121" t="str">
        <f t="shared" ca="1" si="468"/>
        <v/>
      </c>
      <c r="X1904" s="152" t="str">
        <f t="shared" ca="1" si="469"/>
        <v/>
      </c>
      <c r="AB1904" t="str">
        <f t="shared" si="470"/>
        <v/>
      </c>
      <c r="AC1904" t="str">
        <f t="shared" si="471"/>
        <v/>
      </c>
      <c r="AD1904" t="str">
        <f t="shared" si="472"/>
        <v/>
      </c>
      <c r="AE1904" s="4" t="str">
        <f t="shared" ca="1" si="481"/>
        <v/>
      </c>
    </row>
    <row r="1905" spans="7:31">
      <c r="G1905" s="117" cm="1">
        <f t="array" aca="1" ref="G1905" ca="1">SUMIFS(Proposed_Hours,Proposed_Labor_Category,$D1905,Proposed_Company,$C1905,Proposed_MSA_Code,$E1905)</f>
        <v>0</v>
      </c>
      <c r="H1905" s="7" t="str">
        <f t="shared" ca="1" si="473"/>
        <v/>
      </c>
      <c r="I1905" s="4" t="str" cm="1">
        <f t="array" aca="1" ref="I1905" ca="1">IFERROR(IF(SUMIFS(Proposed_Direct_Cost,Proposed_Labor_Category,$D1905,Proposed_Company,$C1905,Proposed_MSA_Code,$E1905)=0,"Not Proposed",SUMIFS(Proposed_Direct_Cost,Proposed_Labor_Category,$D1905,Proposed_Company,$C1905,Proposed_MSA_Code,$E1905)),"")</f>
        <v>Not Proposed</v>
      </c>
      <c r="J1905" s="117" cm="1">
        <f t="array" aca="1" ref="J1905" ca="1">SUMIFS(Invoice_Hours,Invoice_Labor_Category,$D1905,Invoice_Company,$C1905,Invoice_MSA_Code,$E1905)</f>
        <v>0</v>
      </c>
      <c r="K1905" s="7" t="str">
        <f t="shared" ca="1" si="474"/>
        <v/>
      </c>
      <c r="L1905" s="222" cm="1">
        <f t="array" aca="1" ref="L1905" ca="1">IFERROR(SUMIFS(Invoice_Direct_Cost,Invoice_Labor_Category,$D1905,Invoice_Company,$C1905,Invoice_MSA_Code,$E1905),"")</f>
        <v>0</v>
      </c>
      <c r="M1905" s="7" t="str">
        <f t="shared" ca="1" si="475"/>
        <v/>
      </c>
      <c r="N1905" s="220" t="str">
        <f t="shared" ca="1" si="480"/>
        <v/>
      </c>
      <c r="O1905" s="7" t="str">
        <f t="shared" ca="1" si="476"/>
        <v/>
      </c>
      <c r="P1905" s="7" t="str">
        <f t="shared" ca="1" si="477"/>
        <v/>
      </c>
      <c r="Q1905" s="7" t="str">
        <f t="shared" ca="1" si="478"/>
        <v/>
      </c>
      <c r="R1905" s="7" t="str">
        <f t="shared" ca="1" si="479"/>
        <v/>
      </c>
      <c r="S1905" s="7" t="str">
        <f t="shared" ca="1" si="466"/>
        <v/>
      </c>
      <c r="T1905" s="7" t="str">
        <f t="shared" ca="1" si="467"/>
        <v/>
      </c>
      <c r="V1905" s="120" cm="1">
        <f t="array" aca="1" ref="V1905" ca="1">SUMIFS(Invoice_Hours,Invoice_Labor_Category,$D1905,Invoice_Company,$C1905,Invoice_MSA_Code,$E1905)</f>
        <v>0</v>
      </c>
      <c r="W1905" s="121" t="str">
        <f t="shared" ca="1" si="468"/>
        <v/>
      </c>
      <c r="X1905" s="151" t="str">
        <f t="shared" ca="1" si="469"/>
        <v/>
      </c>
      <c r="AB1905" t="str">
        <f t="shared" si="470"/>
        <v/>
      </c>
      <c r="AC1905" t="str">
        <f t="shared" si="471"/>
        <v/>
      </c>
      <c r="AD1905" t="str">
        <f t="shared" si="472"/>
        <v/>
      </c>
      <c r="AE1905" s="4" t="str">
        <f t="shared" ca="1" si="481"/>
        <v/>
      </c>
    </row>
    <row r="1906" spans="7:31">
      <c r="G1906" s="117" cm="1">
        <f t="array" aca="1" ref="G1906" ca="1">SUMIFS(Proposed_Hours,Proposed_Labor_Category,$D1906,Proposed_Company,$C1906,Proposed_MSA_Code,$E1906)</f>
        <v>0</v>
      </c>
      <c r="H1906" s="7" t="str">
        <f t="shared" ca="1" si="473"/>
        <v/>
      </c>
      <c r="I1906" s="4" t="str" cm="1">
        <f t="array" aca="1" ref="I1906" ca="1">IFERROR(IF(SUMIFS(Proposed_Direct_Cost,Proposed_Labor_Category,$D1906,Proposed_Company,$C1906,Proposed_MSA_Code,$E1906)=0,"Not Proposed",SUMIFS(Proposed_Direct_Cost,Proposed_Labor_Category,$D1906,Proposed_Company,$C1906,Proposed_MSA_Code,$E1906)),"")</f>
        <v>Not Proposed</v>
      </c>
      <c r="J1906" s="117" cm="1">
        <f t="array" aca="1" ref="J1906" ca="1">SUMIFS(Invoice_Hours,Invoice_Labor_Category,$D1906,Invoice_Company,$C1906,Invoice_MSA_Code,$E1906)</f>
        <v>0</v>
      </c>
      <c r="K1906" s="7" t="str">
        <f t="shared" ca="1" si="474"/>
        <v/>
      </c>
      <c r="L1906" s="222" cm="1">
        <f t="array" aca="1" ref="L1906" ca="1">IFERROR(SUMIFS(Invoice_Direct_Cost,Invoice_Labor_Category,$D1906,Invoice_Company,$C1906,Invoice_MSA_Code,$E1906),"")</f>
        <v>0</v>
      </c>
      <c r="M1906" s="7" t="str">
        <f t="shared" ca="1" si="475"/>
        <v/>
      </c>
      <c r="N1906" s="220" t="str">
        <f t="shared" ca="1" si="480"/>
        <v/>
      </c>
      <c r="O1906" s="7" t="str">
        <f t="shared" ca="1" si="476"/>
        <v/>
      </c>
      <c r="P1906" s="7" t="str">
        <f t="shared" ca="1" si="477"/>
        <v/>
      </c>
      <c r="Q1906" s="7" t="str">
        <f t="shared" ca="1" si="478"/>
        <v/>
      </c>
      <c r="R1906" s="7" t="str">
        <f t="shared" ca="1" si="479"/>
        <v/>
      </c>
      <c r="S1906" s="7" t="str">
        <f t="shared" ca="1" si="466"/>
        <v/>
      </c>
      <c r="T1906" s="7" t="str">
        <f t="shared" ca="1" si="467"/>
        <v/>
      </c>
      <c r="V1906" s="120" cm="1">
        <f t="array" aca="1" ref="V1906" ca="1">SUMIFS(Invoice_Hours,Invoice_Labor_Category,$D1906,Invoice_Company,$C1906,Invoice_MSA_Code,$E1906)</f>
        <v>0</v>
      </c>
      <c r="W1906" s="121" t="str">
        <f t="shared" ca="1" si="468"/>
        <v/>
      </c>
      <c r="X1906" s="152" t="str">
        <f t="shared" ca="1" si="469"/>
        <v/>
      </c>
      <c r="AB1906" t="str">
        <f t="shared" si="470"/>
        <v/>
      </c>
      <c r="AC1906" t="str">
        <f t="shared" si="471"/>
        <v/>
      </c>
      <c r="AD1906" t="str">
        <f t="shared" si="472"/>
        <v/>
      </c>
      <c r="AE1906" s="4" t="str">
        <f t="shared" ca="1" si="481"/>
        <v/>
      </c>
    </row>
    <row r="1907" spans="7:31">
      <c r="G1907" s="117" cm="1">
        <f t="array" aca="1" ref="G1907" ca="1">SUMIFS(Proposed_Hours,Proposed_Labor_Category,$D1907,Proposed_Company,$C1907,Proposed_MSA_Code,$E1907)</f>
        <v>0</v>
      </c>
      <c r="H1907" s="7" t="str">
        <f t="shared" ca="1" si="473"/>
        <v/>
      </c>
      <c r="I1907" s="4" t="str" cm="1">
        <f t="array" aca="1" ref="I1907" ca="1">IFERROR(IF(SUMIFS(Proposed_Direct_Cost,Proposed_Labor_Category,$D1907,Proposed_Company,$C1907,Proposed_MSA_Code,$E1907)=0,"Not Proposed",SUMIFS(Proposed_Direct_Cost,Proposed_Labor_Category,$D1907,Proposed_Company,$C1907,Proposed_MSA_Code,$E1907)),"")</f>
        <v>Not Proposed</v>
      </c>
      <c r="J1907" s="117" cm="1">
        <f t="array" aca="1" ref="J1907" ca="1">SUMIFS(Invoice_Hours,Invoice_Labor_Category,$D1907,Invoice_Company,$C1907,Invoice_MSA_Code,$E1907)</f>
        <v>0</v>
      </c>
      <c r="K1907" s="7" t="str">
        <f t="shared" ca="1" si="474"/>
        <v/>
      </c>
      <c r="L1907" s="222" cm="1">
        <f t="array" aca="1" ref="L1907" ca="1">IFERROR(SUMIFS(Invoice_Direct_Cost,Invoice_Labor_Category,$D1907,Invoice_Company,$C1907,Invoice_MSA_Code,$E1907),"")</f>
        <v>0</v>
      </c>
      <c r="M1907" s="7" t="str">
        <f t="shared" ca="1" si="475"/>
        <v/>
      </c>
      <c r="N1907" s="220" t="str">
        <f t="shared" ca="1" si="480"/>
        <v/>
      </c>
      <c r="O1907" s="7" t="str">
        <f t="shared" ca="1" si="476"/>
        <v/>
      </c>
      <c r="P1907" s="7" t="str">
        <f t="shared" ca="1" si="477"/>
        <v/>
      </c>
      <c r="Q1907" s="7" t="str">
        <f t="shared" ca="1" si="478"/>
        <v/>
      </c>
      <c r="R1907" s="7" t="str">
        <f t="shared" ca="1" si="479"/>
        <v/>
      </c>
      <c r="S1907" s="7" t="str">
        <f t="shared" ca="1" si="466"/>
        <v/>
      </c>
      <c r="T1907" s="7" t="str">
        <f t="shared" ca="1" si="467"/>
        <v/>
      </c>
      <c r="V1907" s="120" cm="1">
        <f t="array" aca="1" ref="V1907" ca="1">SUMIFS(Invoice_Hours,Invoice_Labor_Category,$D1907,Invoice_Company,$C1907,Invoice_MSA_Code,$E1907)</f>
        <v>0</v>
      </c>
      <c r="W1907" s="121" t="str">
        <f t="shared" ca="1" si="468"/>
        <v/>
      </c>
      <c r="X1907" s="151" t="str">
        <f t="shared" ca="1" si="469"/>
        <v/>
      </c>
      <c r="AB1907" t="str">
        <f t="shared" si="470"/>
        <v/>
      </c>
      <c r="AC1907" t="str">
        <f t="shared" si="471"/>
        <v/>
      </c>
      <c r="AD1907" t="str">
        <f t="shared" si="472"/>
        <v/>
      </c>
      <c r="AE1907" s="4" t="str">
        <f t="shared" ca="1" si="481"/>
        <v/>
      </c>
    </row>
    <row r="1908" spans="7:31">
      <c r="G1908" s="117" cm="1">
        <f t="array" aca="1" ref="G1908" ca="1">SUMIFS(Proposed_Hours,Proposed_Labor_Category,$D1908,Proposed_Company,$C1908,Proposed_MSA_Code,$E1908)</f>
        <v>0</v>
      </c>
      <c r="H1908" s="7" t="str">
        <f t="shared" ca="1" si="473"/>
        <v/>
      </c>
      <c r="I1908" s="4" t="str" cm="1">
        <f t="array" aca="1" ref="I1908" ca="1">IFERROR(IF(SUMIFS(Proposed_Direct_Cost,Proposed_Labor_Category,$D1908,Proposed_Company,$C1908,Proposed_MSA_Code,$E1908)=0,"Not Proposed",SUMIFS(Proposed_Direct_Cost,Proposed_Labor_Category,$D1908,Proposed_Company,$C1908,Proposed_MSA_Code,$E1908)),"")</f>
        <v>Not Proposed</v>
      </c>
      <c r="J1908" s="117" cm="1">
        <f t="array" aca="1" ref="J1908" ca="1">SUMIFS(Invoice_Hours,Invoice_Labor_Category,$D1908,Invoice_Company,$C1908,Invoice_MSA_Code,$E1908)</f>
        <v>0</v>
      </c>
      <c r="K1908" s="7" t="str">
        <f t="shared" ca="1" si="474"/>
        <v/>
      </c>
      <c r="L1908" s="222" cm="1">
        <f t="array" aca="1" ref="L1908" ca="1">IFERROR(SUMIFS(Invoice_Direct_Cost,Invoice_Labor_Category,$D1908,Invoice_Company,$C1908,Invoice_MSA_Code,$E1908),"")</f>
        <v>0</v>
      </c>
      <c r="M1908" s="7" t="str">
        <f t="shared" ca="1" si="475"/>
        <v/>
      </c>
      <c r="N1908" s="220" t="str">
        <f t="shared" ca="1" si="480"/>
        <v/>
      </c>
      <c r="O1908" s="7" t="str">
        <f t="shared" ca="1" si="476"/>
        <v/>
      </c>
      <c r="P1908" s="7" t="str">
        <f t="shared" ca="1" si="477"/>
        <v/>
      </c>
      <c r="Q1908" s="7" t="str">
        <f t="shared" ca="1" si="478"/>
        <v/>
      </c>
      <c r="R1908" s="7" t="str">
        <f t="shared" ca="1" si="479"/>
        <v/>
      </c>
      <c r="S1908" s="7" t="str">
        <f t="shared" ca="1" si="466"/>
        <v/>
      </c>
      <c r="T1908" s="7" t="str">
        <f t="shared" ca="1" si="467"/>
        <v/>
      </c>
      <c r="V1908" s="120" cm="1">
        <f t="array" aca="1" ref="V1908" ca="1">SUMIFS(Invoice_Hours,Invoice_Labor_Category,$D1908,Invoice_Company,$C1908,Invoice_MSA_Code,$E1908)</f>
        <v>0</v>
      </c>
      <c r="W1908" s="121" t="str">
        <f t="shared" ca="1" si="468"/>
        <v/>
      </c>
      <c r="X1908" s="152" t="str">
        <f t="shared" ca="1" si="469"/>
        <v/>
      </c>
      <c r="AB1908" t="str">
        <f t="shared" si="470"/>
        <v/>
      </c>
      <c r="AC1908" t="str">
        <f t="shared" si="471"/>
        <v/>
      </c>
      <c r="AD1908" t="str">
        <f t="shared" si="472"/>
        <v/>
      </c>
      <c r="AE1908" s="4" t="str">
        <f t="shared" ca="1" si="481"/>
        <v/>
      </c>
    </row>
    <row r="1909" spans="7:31">
      <c r="G1909" s="117" cm="1">
        <f t="array" aca="1" ref="G1909" ca="1">SUMIFS(Proposed_Hours,Proposed_Labor_Category,$D1909,Proposed_Company,$C1909,Proposed_MSA_Code,$E1909)</f>
        <v>0</v>
      </c>
      <c r="H1909" s="7" t="str">
        <f t="shared" ca="1" si="473"/>
        <v/>
      </c>
      <c r="I1909" s="4" t="str" cm="1">
        <f t="array" aca="1" ref="I1909" ca="1">IFERROR(IF(SUMIFS(Proposed_Direct_Cost,Proposed_Labor_Category,$D1909,Proposed_Company,$C1909,Proposed_MSA_Code,$E1909)=0,"Not Proposed",SUMIFS(Proposed_Direct_Cost,Proposed_Labor_Category,$D1909,Proposed_Company,$C1909,Proposed_MSA_Code,$E1909)),"")</f>
        <v>Not Proposed</v>
      </c>
      <c r="J1909" s="117" cm="1">
        <f t="array" aca="1" ref="J1909" ca="1">SUMIFS(Invoice_Hours,Invoice_Labor_Category,$D1909,Invoice_Company,$C1909,Invoice_MSA_Code,$E1909)</f>
        <v>0</v>
      </c>
      <c r="K1909" s="7" t="str">
        <f t="shared" ca="1" si="474"/>
        <v/>
      </c>
      <c r="L1909" s="222" cm="1">
        <f t="array" aca="1" ref="L1909" ca="1">IFERROR(SUMIFS(Invoice_Direct_Cost,Invoice_Labor_Category,$D1909,Invoice_Company,$C1909,Invoice_MSA_Code,$E1909),"")</f>
        <v>0</v>
      </c>
      <c r="M1909" s="7" t="str">
        <f t="shared" ca="1" si="475"/>
        <v/>
      </c>
      <c r="N1909" s="220" t="str">
        <f t="shared" ca="1" si="480"/>
        <v/>
      </c>
      <c r="O1909" s="7" t="str">
        <f t="shared" ca="1" si="476"/>
        <v/>
      </c>
      <c r="P1909" s="7" t="str">
        <f t="shared" ca="1" si="477"/>
        <v/>
      </c>
      <c r="Q1909" s="7" t="str">
        <f t="shared" ca="1" si="478"/>
        <v/>
      </c>
      <c r="R1909" s="7" t="str">
        <f t="shared" ca="1" si="479"/>
        <v/>
      </c>
      <c r="S1909" s="7" t="str">
        <f t="shared" ca="1" si="466"/>
        <v/>
      </c>
      <c r="T1909" s="7" t="str">
        <f t="shared" ca="1" si="467"/>
        <v/>
      </c>
      <c r="V1909" s="120" cm="1">
        <f t="array" aca="1" ref="V1909" ca="1">SUMIFS(Invoice_Hours,Invoice_Labor_Category,$D1909,Invoice_Company,$C1909,Invoice_MSA_Code,$E1909)</f>
        <v>0</v>
      </c>
      <c r="W1909" s="121" t="str">
        <f t="shared" ca="1" si="468"/>
        <v/>
      </c>
      <c r="X1909" s="151" t="str">
        <f t="shared" ca="1" si="469"/>
        <v/>
      </c>
      <c r="AB1909" t="str">
        <f t="shared" si="470"/>
        <v/>
      </c>
      <c r="AC1909" t="str">
        <f t="shared" si="471"/>
        <v/>
      </c>
      <c r="AD1909" t="str">
        <f t="shared" si="472"/>
        <v/>
      </c>
      <c r="AE1909" s="4" t="str">
        <f t="shared" ca="1" si="481"/>
        <v/>
      </c>
    </row>
    <row r="1910" spans="7:31">
      <c r="G1910" s="117" cm="1">
        <f t="array" aca="1" ref="G1910" ca="1">SUMIFS(Proposed_Hours,Proposed_Labor_Category,$D1910,Proposed_Company,$C1910,Proposed_MSA_Code,$E1910)</f>
        <v>0</v>
      </c>
      <c r="H1910" s="7" t="str">
        <f t="shared" ca="1" si="473"/>
        <v/>
      </c>
      <c r="I1910" s="4" t="str" cm="1">
        <f t="array" aca="1" ref="I1910" ca="1">IFERROR(IF(SUMIFS(Proposed_Direct_Cost,Proposed_Labor_Category,$D1910,Proposed_Company,$C1910,Proposed_MSA_Code,$E1910)=0,"Not Proposed",SUMIFS(Proposed_Direct_Cost,Proposed_Labor_Category,$D1910,Proposed_Company,$C1910,Proposed_MSA_Code,$E1910)),"")</f>
        <v>Not Proposed</v>
      </c>
      <c r="J1910" s="117" cm="1">
        <f t="array" aca="1" ref="J1910" ca="1">SUMIFS(Invoice_Hours,Invoice_Labor_Category,$D1910,Invoice_Company,$C1910,Invoice_MSA_Code,$E1910)</f>
        <v>0</v>
      </c>
      <c r="K1910" s="7" t="str">
        <f t="shared" ca="1" si="474"/>
        <v/>
      </c>
      <c r="L1910" s="222" cm="1">
        <f t="array" aca="1" ref="L1910" ca="1">IFERROR(SUMIFS(Invoice_Direct_Cost,Invoice_Labor_Category,$D1910,Invoice_Company,$C1910,Invoice_MSA_Code,$E1910),"")</f>
        <v>0</v>
      </c>
      <c r="M1910" s="7" t="str">
        <f t="shared" ca="1" si="475"/>
        <v/>
      </c>
      <c r="N1910" s="220" t="str">
        <f t="shared" ca="1" si="480"/>
        <v/>
      </c>
      <c r="O1910" s="7" t="str">
        <f t="shared" ca="1" si="476"/>
        <v/>
      </c>
      <c r="P1910" s="7" t="str">
        <f t="shared" ca="1" si="477"/>
        <v/>
      </c>
      <c r="Q1910" s="7" t="str">
        <f t="shared" ca="1" si="478"/>
        <v/>
      </c>
      <c r="R1910" s="7" t="str">
        <f t="shared" ca="1" si="479"/>
        <v/>
      </c>
      <c r="S1910" s="7" t="str">
        <f t="shared" ca="1" si="466"/>
        <v/>
      </c>
      <c r="T1910" s="7" t="str">
        <f t="shared" ca="1" si="467"/>
        <v/>
      </c>
      <c r="V1910" s="120" cm="1">
        <f t="array" aca="1" ref="V1910" ca="1">SUMIFS(Invoice_Hours,Invoice_Labor_Category,$D1910,Invoice_Company,$C1910,Invoice_MSA_Code,$E1910)</f>
        <v>0</v>
      </c>
      <c r="W1910" s="121" t="str">
        <f t="shared" ca="1" si="468"/>
        <v/>
      </c>
      <c r="X1910" s="152" t="str">
        <f t="shared" ca="1" si="469"/>
        <v/>
      </c>
      <c r="AB1910" t="str">
        <f t="shared" si="470"/>
        <v/>
      </c>
      <c r="AC1910" t="str">
        <f t="shared" si="471"/>
        <v/>
      </c>
      <c r="AD1910" t="str">
        <f t="shared" si="472"/>
        <v/>
      </c>
      <c r="AE1910" s="4" t="str">
        <f t="shared" ca="1" si="481"/>
        <v/>
      </c>
    </row>
    <row r="1911" spans="7:31">
      <c r="G1911" s="117" cm="1">
        <f t="array" aca="1" ref="G1911" ca="1">SUMIFS(Proposed_Hours,Proposed_Labor_Category,$D1911,Proposed_Company,$C1911,Proposed_MSA_Code,$E1911)</f>
        <v>0</v>
      </c>
      <c r="H1911" s="7" t="str">
        <f t="shared" ca="1" si="473"/>
        <v/>
      </c>
      <c r="I1911" s="4" t="str" cm="1">
        <f t="array" aca="1" ref="I1911" ca="1">IFERROR(IF(SUMIFS(Proposed_Direct_Cost,Proposed_Labor_Category,$D1911,Proposed_Company,$C1911,Proposed_MSA_Code,$E1911)=0,"Not Proposed",SUMIFS(Proposed_Direct_Cost,Proposed_Labor_Category,$D1911,Proposed_Company,$C1911,Proposed_MSA_Code,$E1911)),"")</f>
        <v>Not Proposed</v>
      </c>
      <c r="J1911" s="117" cm="1">
        <f t="array" aca="1" ref="J1911" ca="1">SUMIFS(Invoice_Hours,Invoice_Labor_Category,$D1911,Invoice_Company,$C1911,Invoice_MSA_Code,$E1911)</f>
        <v>0</v>
      </c>
      <c r="K1911" s="7" t="str">
        <f t="shared" ca="1" si="474"/>
        <v/>
      </c>
      <c r="L1911" s="222" cm="1">
        <f t="array" aca="1" ref="L1911" ca="1">IFERROR(SUMIFS(Invoice_Direct_Cost,Invoice_Labor_Category,$D1911,Invoice_Company,$C1911,Invoice_MSA_Code,$E1911),"")</f>
        <v>0</v>
      </c>
      <c r="M1911" s="7" t="str">
        <f t="shared" ca="1" si="475"/>
        <v/>
      </c>
      <c r="N1911" s="220" t="str">
        <f t="shared" ca="1" si="480"/>
        <v/>
      </c>
      <c r="O1911" s="7" t="str">
        <f t="shared" ca="1" si="476"/>
        <v/>
      </c>
      <c r="P1911" s="7" t="str">
        <f t="shared" ca="1" si="477"/>
        <v/>
      </c>
      <c r="Q1911" s="7" t="str">
        <f t="shared" ca="1" si="478"/>
        <v/>
      </c>
      <c r="R1911" s="7" t="str">
        <f t="shared" ca="1" si="479"/>
        <v/>
      </c>
      <c r="S1911" s="7" t="str">
        <f t="shared" ca="1" si="466"/>
        <v/>
      </c>
      <c r="T1911" s="7" t="str">
        <f t="shared" ca="1" si="467"/>
        <v/>
      </c>
      <c r="V1911" s="120" cm="1">
        <f t="array" aca="1" ref="V1911" ca="1">SUMIFS(Invoice_Hours,Invoice_Labor_Category,$D1911,Invoice_Company,$C1911,Invoice_MSA_Code,$E1911)</f>
        <v>0</v>
      </c>
      <c r="W1911" s="121" t="str">
        <f t="shared" ca="1" si="468"/>
        <v/>
      </c>
      <c r="X1911" s="151" t="str">
        <f t="shared" ca="1" si="469"/>
        <v/>
      </c>
      <c r="AB1911" t="str">
        <f t="shared" si="470"/>
        <v/>
      </c>
      <c r="AC1911" t="str">
        <f t="shared" si="471"/>
        <v/>
      </c>
      <c r="AD1911" t="str">
        <f t="shared" si="472"/>
        <v/>
      </c>
      <c r="AE1911" s="4" t="str">
        <f t="shared" ca="1" si="481"/>
        <v/>
      </c>
    </row>
    <row r="1912" spans="7:31">
      <c r="G1912" s="117" cm="1">
        <f t="array" aca="1" ref="G1912" ca="1">SUMIFS(Proposed_Hours,Proposed_Labor_Category,$D1912,Proposed_Company,$C1912,Proposed_MSA_Code,$E1912)</f>
        <v>0</v>
      </c>
      <c r="H1912" s="7" t="str">
        <f t="shared" ca="1" si="473"/>
        <v/>
      </c>
      <c r="I1912" s="4" t="str" cm="1">
        <f t="array" aca="1" ref="I1912" ca="1">IFERROR(IF(SUMIFS(Proposed_Direct_Cost,Proposed_Labor_Category,$D1912,Proposed_Company,$C1912,Proposed_MSA_Code,$E1912)=0,"Not Proposed",SUMIFS(Proposed_Direct_Cost,Proposed_Labor_Category,$D1912,Proposed_Company,$C1912,Proposed_MSA_Code,$E1912)),"")</f>
        <v>Not Proposed</v>
      </c>
      <c r="J1912" s="117" cm="1">
        <f t="array" aca="1" ref="J1912" ca="1">SUMIFS(Invoice_Hours,Invoice_Labor_Category,$D1912,Invoice_Company,$C1912,Invoice_MSA_Code,$E1912)</f>
        <v>0</v>
      </c>
      <c r="K1912" s="7" t="str">
        <f t="shared" ca="1" si="474"/>
        <v/>
      </c>
      <c r="L1912" s="222" cm="1">
        <f t="array" aca="1" ref="L1912" ca="1">IFERROR(SUMIFS(Invoice_Direct_Cost,Invoice_Labor_Category,$D1912,Invoice_Company,$C1912,Invoice_MSA_Code,$E1912),"")</f>
        <v>0</v>
      </c>
      <c r="M1912" s="7" t="str">
        <f t="shared" ca="1" si="475"/>
        <v/>
      </c>
      <c r="N1912" s="220" t="str">
        <f t="shared" ca="1" si="480"/>
        <v/>
      </c>
      <c r="O1912" s="7" t="str">
        <f t="shared" ca="1" si="476"/>
        <v/>
      </c>
      <c r="P1912" s="7" t="str">
        <f t="shared" ca="1" si="477"/>
        <v/>
      </c>
      <c r="Q1912" s="7" t="str">
        <f t="shared" ca="1" si="478"/>
        <v/>
      </c>
      <c r="R1912" s="7" t="str">
        <f t="shared" ca="1" si="479"/>
        <v/>
      </c>
      <c r="S1912" s="7" t="str">
        <f t="shared" ca="1" si="466"/>
        <v/>
      </c>
      <c r="T1912" s="7" t="str">
        <f t="shared" ca="1" si="467"/>
        <v/>
      </c>
      <c r="V1912" s="120" cm="1">
        <f t="array" aca="1" ref="V1912" ca="1">SUMIFS(Invoice_Hours,Invoice_Labor_Category,$D1912,Invoice_Company,$C1912,Invoice_MSA_Code,$E1912)</f>
        <v>0</v>
      </c>
      <c r="W1912" s="121" t="str">
        <f t="shared" ca="1" si="468"/>
        <v/>
      </c>
      <c r="X1912" s="152" t="str">
        <f t="shared" ca="1" si="469"/>
        <v/>
      </c>
      <c r="AB1912" t="str">
        <f t="shared" si="470"/>
        <v/>
      </c>
      <c r="AC1912" t="str">
        <f t="shared" si="471"/>
        <v/>
      </c>
      <c r="AD1912" t="str">
        <f t="shared" si="472"/>
        <v/>
      </c>
      <c r="AE1912" s="4" t="str">
        <f t="shared" ca="1" si="481"/>
        <v/>
      </c>
    </row>
    <row r="1913" spans="7:31">
      <c r="G1913" s="117" cm="1">
        <f t="array" aca="1" ref="G1913" ca="1">SUMIFS(Proposed_Hours,Proposed_Labor_Category,$D1913,Proposed_Company,$C1913,Proposed_MSA_Code,$E1913)</f>
        <v>0</v>
      </c>
      <c r="H1913" s="7" t="str">
        <f t="shared" ca="1" si="473"/>
        <v/>
      </c>
      <c r="I1913" s="4" t="str" cm="1">
        <f t="array" aca="1" ref="I1913" ca="1">IFERROR(IF(SUMIFS(Proposed_Direct_Cost,Proposed_Labor_Category,$D1913,Proposed_Company,$C1913,Proposed_MSA_Code,$E1913)=0,"Not Proposed",SUMIFS(Proposed_Direct_Cost,Proposed_Labor_Category,$D1913,Proposed_Company,$C1913,Proposed_MSA_Code,$E1913)),"")</f>
        <v>Not Proposed</v>
      </c>
      <c r="J1913" s="117" cm="1">
        <f t="array" aca="1" ref="J1913" ca="1">SUMIFS(Invoice_Hours,Invoice_Labor_Category,$D1913,Invoice_Company,$C1913,Invoice_MSA_Code,$E1913)</f>
        <v>0</v>
      </c>
      <c r="K1913" s="7" t="str">
        <f t="shared" ca="1" si="474"/>
        <v/>
      </c>
      <c r="L1913" s="222" cm="1">
        <f t="array" aca="1" ref="L1913" ca="1">IFERROR(SUMIFS(Invoice_Direct_Cost,Invoice_Labor_Category,$D1913,Invoice_Company,$C1913,Invoice_MSA_Code,$E1913),"")</f>
        <v>0</v>
      </c>
      <c r="M1913" s="7" t="str">
        <f t="shared" ca="1" si="475"/>
        <v/>
      </c>
      <c r="N1913" s="220" t="str">
        <f t="shared" ca="1" si="480"/>
        <v/>
      </c>
      <c r="O1913" s="7" t="str">
        <f t="shared" ca="1" si="476"/>
        <v/>
      </c>
      <c r="P1913" s="7" t="str">
        <f t="shared" ca="1" si="477"/>
        <v/>
      </c>
      <c r="Q1913" s="7" t="str">
        <f t="shared" ca="1" si="478"/>
        <v/>
      </c>
      <c r="R1913" s="7" t="str">
        <f t="shared" ca="1" si="479"/>
        <v/>
      </c>
      <c r="S1913" s="7" t="str">
        <f t="shared" ca="1" si="466"/>
        <v/>
      </c>
      <c r="T1913" s="7" t="str">
        <f t="shared" ca="1" si="467"/>
        <v/>
      </c>
      <c r="V1913" s="120" cm="1">
        <f t="array" aca="1" ref="V1913" ca="1">SUMIFS(Invoice_Hours,Invoice_Labor_Category,$D1913,Invoice_Company,$C1913,Invoice_MSA_Code,$E1913)</f>
        <v>0</v>
      </c>
      <c r="W1913" s="121" t="str">
        <f t="shared" ca="1" si="468"/>
        <v/>
      </c>
      <c r="X1913" s="151" t="str">
        <f t="shared" ca="1" si="469"/>
        <v/>
      </c>
      <c r="AB1913" t="str">
        <f t="shared" si="470"/>
        <v/>
      </c>
      <c r="AC1913" t="str">
        <f t="shared" si="471"/>
        <v/>
      </c>
      <c r="AD1913" t="str">
        <f t="shared" si="472"/>
        <v/>
      </c>
      <c r="AE1913" s="4" t="str">
        <f t="shared" ca="1" si="481"/>
        <v/>
      </c>
    </row>
    <row r="1914" spans="7:31">
      <c r="G1914" s="117" cm="1">
        <f t="array" aca="1" ref="G1914" ca="1">SUMIFS(Proposed_Hours,Proposed_Labor_Category,$D1914,Proposed_Company,$C1914,Proposed_MSA_Code,$E1914)</f>
        <v>0</v>
      </c>
      <c r="H1914" s="7" t="str">
        <f t="shared" ca="1" si="473"/>
        <v/>
      </c>
      <c r="I1914" s="4" t="str" cm="1">
        <f t="array" aca="1" ref="I1914" ca="1">IFERROR(IF(SUMIFS(Proposed_Direct_Cost,Proposed_Labor_Category,$D1914,Proposed_Company,$C1914,Proposed_MSA_Code,$E1914)=0,"Not Proposed",SUMIFS(Proposed_Direct_Cost,Proposed_Labor_Category,$D1914,Proposed_Company,$C1914,Proposed_MSA_Code,$E1914)),"")</f>
        <v>Not Proposed</v>
      </c>
      <c r="J1914" s="117" cm="1">
        <f t="array" aca="1" ref="J1914" ca="1">SUMIFS(Invoice_Hours,Invoice_Labor_Category,$D1914,Invoice_Company,$C1914,Invoice_MSA_Code,$E1914)</f>
        <v>0</v>
      </c>
      <c r="K1914" s="7" t="str">
        <f t="shared" ca="1" si="474"/>
        <v/>
      </c>
      <c r="L1914" s="222" cm="1">
        <f t="array" aca="1" ref="L1914" ca="1">IFERROR(SUMIFS(Invoice_Direct_Cost,Invoice_Labor_Category,$D1914,Invoice_Company,$C1914,Invoice_MSA_Code,$E1914),"")</f>
        <v>0</v>
      </c>
      <c r="M1914" s="7" t="str">
        <f t="shared" ca="1" si="475"/>
        <v/>
      </c>
      <c r="N1914" s="220" t="str">
        <f t="shared" ca="1" si="480"/>
        <v/>
      </c>
      <c r="O1914" s="7" t="str">
        <f t="shared" ca="1" si="476"/>
        <v/>
      </c>
      <c r="P1914" s="7" t="str">
        <f t="shared" ca="1" si="477"/>
        <v/>
      </c>
      <c r="Q1914" s="7" t="str">
        <f t="shared" ca="1" si="478"/>
        <v/>
      </c>
      <c r="R1914" s="7" t="str">
        <f t="shared" ca="1" si="479"/>
        <v/>
      </c>
      <c r="S1914" s="7" t="str">
        <f t="shared" ca="1" si="466"/>
        <v/>
      </c>
      <c r="T1914" s="7" t="str">
        <f t="shared" ca="1" si="467"/>
        <v/>
      </c>
      <c r="V1914" s="120" cm="1">
        <f t="array" aca="1" ref="V1914" ca="1">SUMIFS(Invoice_Hours,Invoice_Labor_Category,$D1914,Invoice_Company,$C1914,Invoice_MSA_Code,$E1914)</f>
        <v>0</v>
      </c>
      <c r="W1914" s="121" t="str">
        <f t="shared" ca="1" si="468"/>
        <v/>
      </c>
      <c r="X1914" s="152" t="str">
        <f t="shared" ca="1" si="469"/>
        <v/>
      </c>
      <c r="AB1914" t="str">
        <f t="shared" si="470"/>
        <v/>
      </c>
      <c r="AC1914" t="str">
        <f t="shared" si="471"/>
        <v/>
      </c>
      <c r="AD1914" t="str">
        <f t="shared" si="472"/>
        <v/>
      </c>
      <c r="AE1914" s="4" t="str">
        <f t="shared" ca="1" si="481"/>
        <v/>
      </c>
    </row>
    <row r="1915" spans="7:31">
      <c r="G1915" s="117" cm="1">
        <f t="array" aca="1" ref="G1915" ca="1">SUMIFS(Proposed_Hours,Proposed_Labor_Category,$D1915,Proposed_Company,$C1915,Proposed_MSA_Code,$E1915)</f>
        <v>0</v>
      </c>
      <c r="H1915" s="7" t="str">
        <f t="shared" ca="1" si="473"/>
        <v/>
      </c>
      <c r="I1915" s="4" t="str" cm="1">
        <f t="array" aca="1" ref="I1915" ca="1">IFERROR(IF(SUMIFS(Proposed_Direct_Cost,Proposed_Labor_Category,$D1915,Proposed_Company,$C1915,Proposed_MSA_Code,$E1915)=0,"Not Proposed",SUMIFS(Proposed_Direct_Cost,Proposed_Labor_Category,$D1915,Proposed_Company,$C1915,Proposed_MSA_Code,$E1915)),"")</f>
        <v>Not Proposed</v>
      </c>
      <c r="J1915" s="117" cm="1">
        <f t="array" aca="1" ref="J1915" ca="1">SUMIFS(Invoice_Hours,Invoice_Labor_Category,$D1915,Invoice_Company,$C1915,Invoice_MSA_Code,$E1915)</f>
        <v>0</v>
      </c>
      <c r="K1915" s="7" t="str">
        <f t="shared" ca="1" si="474"/>
        <v/>
      </c>
      <c r="L1915" s="222" cm="1">
        <f t="array" aca="1" ref="L1915" ca="1">IFERROR(SUMIFS(Invoice_Direct_Cost,Invoice_Labor_Category,$D1915,Invoice_Company,$C1915,Invoice_MSA_Code,$E1915),"")</f>
        <v>0</v>
      </c>
      <c r="M1915" s="7" t="str">
        <f t="shared" ca="1" si="475"/>
        <v/>
      </c>
      <c r="N1915" s="220" t="str">
        <f t="shared" ca="1" si="480"/>
        <v/>
      </c>
      <c r="O1915" s="7" t="str">
        <f t="shared" ca="1" si="476"/>
        <v/>
      </c>
      <c r="P1915" s="7" t="str">
        <f t="shared" ca="1" si="477"/>
        <v/>
      </c>
      <c r="Q1915" s="7" t="str">
        <f t="shared" ca="1" si="478"/>
        <v/>
      </c>
      <c r="R1915" s="7" t="str">
        <f t="shared" ca="1" si="479"/>
        <v/>
      </c>
      <c r="S1915" s="7" t="str">
        <f t="shared" ca="1" si="466"/>
        <v/>
      </c>
      <c r="T1915" s="7" t="str">
        <f t="shared" ca="1" si="467"/>
        <v/>
      </c>
      <c r="V1915" s="120" cm="1">
        <f t="array" aca="1" ref="V1915" ca="1">SUMIFS(Invoice_Hours,Invoice_Labor_Category,$D1915,Invoice_Company,$C1915,Invoice_MSA_Code,$E1915)</f>
        <v>0</v>
      </c>
      <c r="W1915" s="121" t="str">
        <f t="shared" ca="1" si="468"/>
        <v/>
      </c>
      <c r="X1915" s="151" t="str">
        <f t="shared" ca="1" si="469"/>
        <v/>
      </c>
      <c r="AB1915" t="str">
        <f t="shared" si="470"/>
        <v/>
      </c>
      <c r="AC1915" t="str">
        <f t="shared" si="471"/>
        <v/>
      </c>
      <c r="AD1915" t="str">
        <f t="shared" si="472"/>
        <v/>
      </c>
      <c r="AE1915" s="4" t="str">
        <f t="shared" ca="1" si="481"/>
        <v/>
      </c>
    </row>
    <row r="1916" spans="7:31">
      <c r="G1916" s="117" cm="1">
        <f t="array" aca="1" ref="G1916" ca="1">SUMIFS(Proposed_Hours,Proposed_Labor_Category,$D1916,Proposed_Company,$C1916,Proposed_MSA_Code,$E1916)</f>
        <v>0</v>
      </c>
      <c r="H1916" s="7" t="str">
        <f t="shared" ca="1" si="473"/>
        <v/>
      </c>
      <c r="I1916" s="4" t="str" cm="1">
        <f t="array" aca="1" ref="I1916" ca="1">IFERROR(IF(SUMIFS(Proposed_Direct_Cost,Proposed_Labor_Category,$D1916,Proposed_Company,$C1916,Proposed_MSA_Code,$E1916)=0,"Not Proposed",SUMIFS(Proposed_Direct_Cost,Proposed_Labor_Category,$D1916,Proposed_Company,$C1916,Proposed_MSA_Code,$E1916)),"")</f>
        <v>Not Proposed</v>
      </c>
      <c r="J1916" s="117" cm="1">
        <f t="array" aca="1" ref="J1916" ca="1">SUMIFS(Invoice_Hours,Invoice_Labor_Category,$D1916,Invoice_Company,$C1916,Invoice_MSA_Code,$E1916)</f>
        <v>0</v>
      </c>
      <c r="K1916" s="7" t="str">
        <f t="shared" ca="1" si="474"/>
        <v/>
      </c>
      <c r="L1916" s="222" cm="1">
        <f t="array" aca="1" ref="L1916" ca="1">IFERROR(SUMIFS(Invoice_Direct_Cost,Invoice_Labor_Category,$D1916,Invoice_Company,$C1916,Invoice_MSA_Code,$E1916),"")</f>
        <v>0</v>
      </c>
      <c r="M1916" s="7" t="str">
        <f t="shared" ca="1" si="475"/>
        <v/>
      </c>
      <c r="N1916" s="220" t="str">
        <f t="shared" ca="1" si="480"/>
        <v/>
      </c>
      <c r="O1916" s="7" t="str">
        <f t="shared" ca="1" si="476"/>
        <v/>
      </c>
      <c r="P1916" s="7" t="str">
        <f t="shared" ca="1" si="477"/>
        <v/>
      </c>
      <c r="Q1916" s="7" t="str">
        <f t="shared" ca="1" si="478"/>
        <v/>
      </c>
      <c r="R1916" s="7" t="str">
        <f t="shared" ca="1" si="479"/>
        <v/>
      </c>
      <c r="S1916" s="7" t="str">
        <f t="shared" ca="1" si="466"/>
        <v/>
      </c>
      <c r="T1916" s="7" t="str">
        <f t="shared" ca="1" si="467"/>
        <v/>
      </c>
      <c r="V1916" s="120" cm="1">
        <f t="array" aca="1" ref="V1916" ca="1">SUMIFS(Invoice_Hours,Invoice_Labor_Category,$D1916,Invoice_Company,$C1916,Invoice_MSA_Code,$E1916)</f>
        <v>0</v>
      </c>
      <c r="W1916" s="121" t="str">
        <f t="shared" ca="1" si="468"/>
        <v/>
      </c>
      <c r="X1916" s="152" t="str">
        <f t="shared" ca="1" si="469"/>
        <v/>
      </c>
      <c r="AB1916" t="str">
        <f t="shared" si="470"/>
        <v/>
      </c>
      <c r="AC1916" t="str">
        <f t="shared" si="471"/>
        <v/>
      </c>
      <c r="AD1916" t="str">
        <f t="shared" si="472"/>
        <v/>
      </c>
      <c r="AE1916" s="4" t="str">
        <f ca="1">X1916</f>
        <v/>
      </c>
    </row>
    <row r="1917" spans="7:31">
      <c r="G1917" s="117" cm="1">
        <f t="array" aca="1" ref="G1917" ca="1">SUMIFS(Proposed_Hours,Proposed_Labor_Category,$D1917,Proposed_Company,$C1917,Proposed_MSA_Code,$E1917)</f>
        <v>0</v>
      </c>
      <c r="H1917" s="7" t="str">
        <f t="shared" ca="1" si="473"/>
        <v/>
      </c>
      <c r="I1917" s="4" t="str" cm="1">
        <f t="array" aca="1" ref="I1917" ca="1">IFERROR(IF(SUMIFS(Proposed_Direct_Cost,Proposed_Labor_Category,$D1917,Proposed_Company,$C1917,Proposed_MSA_Code,$E1917)=0,"Not Proposed",SUMIFS(Proposed_Direct_Cost,Proposed_Labor_Category,$D1917,Proposed_Company,$C1917,Proposed_MSA_Code,$E1917)),"")</f>
        <v>Not Proposed</v>
      </c>
      <c r="J1917" s="117" cm="1">
        <f t="array" aca="1" ref="J1917" ca="1">SUMIFS(Invoice_Hours,Invoice_Labor_Category,$D1917,Invoice_Company,$C1917,Invoice_MSA_Code,$E1917)</f>
        <v>0</v>
      </c>
      <c r="K1917" s="7" t="str">
        <f t="shared" ca="1" si="474"/>
        <v/>
      </c>
      <c r="L1917" s="222" cm="1">
        <f t="array" aca="1" ref="L1917" ca="1">IFERROR(SUMIFS(Invoice_Direct_Cost,Invoice_Labor_Category,$D1917,Invoice_Company,$C1917,Invoice_MSA_Code,$E1917),"")</f>
        <v>0</v>
      </c>
      <c r="M1917" s="7" t="str">
        <f t="shared" ca="1" si="475"/>
        <v/>
      </c>
      <c r="N1917" s="220" t="str">
        <f t="shared" ca="1" si="480"/>
        <v/>
      </c>
      <c r="O1917" s="7" t="str">
        <f t="shared" ca="1" si="476"/>
        <v/>
      </c>
      <c r="P1917" s="7" t="str">
        <f t="shared" ca="1" si="477"/>
        <v/>
      </c>
      <c r="Q1917" s="7" t="str">
        <f t="shared" ca="1" si="478"/>
        <v/>
      </c>
      <c r="R1917" s="7" t="str">
        <f t="shared" ca="1" si="479"/>
        <v/>
      </c>
      <c r="S1917" s="7" t="str">
        <f t="shared" ca="1" si="466"/>
        <v/>
      </c>
      <c r="T1917" s="7" t="str">
        <f t="shared" ca="1" si="467"/>
        <v/>
      </c>
      <c r="V1917" s="120" cm="1">
        <f t="array" aca="1" ref="V1917" ca="1">SUMIFS(Invoice_Hours,Invoice_Labor_Category,$D1917,Invoice_Company,$C1917,Invoice_MSA_Code,$E1917)</f>
        <v>0</v>
      </c>
      <c r="W1917" s="121" t="str">
        <f t="shared" ca="1" si="468"/>
        <v/>
      </c>
      <c r="X1917" s="151" t="str">
        <f t="shared" ca="1" si="469"/>
        <v/>
      </c>
      <c r="AB1917" t="str">
        <f t="shared" si="470"/>
        <v/>
      </c>
      <c r="AC1917" t="str">
        <f t="shared" si="471"/>
        <v/>
      </c>
      <c r="AD1917" t="str">
        <f t="shared" si="472"/>
        <v/>
      </c>
      <c r="AE1917" s="4" t="str">
        <f t="shared" ref="AE1917:AE1980" ca="1" si="482">X1917</f>
        <v/>
      </c>
    </row>
    <row r="1918" spans="7:31">
      <c r="G1918" s="117" cm="1">
        <f t="array" aca="1" ref="G1918" ca="1">SUMIFS(Proposed_Hours,Proposed_Labor_Category,$D1918,Proposed_Company,$C1918,Proposed_MSA_Code,$E1918)</f>
        <v>0</v>
      </c>
      <c r="H1918" s="7" t="str">
        <f t="shared" ca="1" si="473"/>
        <v/>
      </c>
      <c r="I1918" s="4" t="str" cm="1">
        <f t="array" aca="1" ref="I1918" ca="1">IFERROR(IF(SUMIFS(Proposed_Direct_Cost,Proposed_Labor_Category,$D1918,Proposed_Company,$C1918,Proposed_MSA_Code,$E1918)=0,"Not Proposed",SUMIFS(Proposed_Direct_Cost,Proposed_Labor_Category,$D1918,Proposed_Company,$C1918,Proposed_MSA_Code,$E1918)),"")</f>
        <v>Not Proposed</v>
      </c>
      <c r="J1918" s="117" cm="1">
        <f t="array" aca="1" ref="J1918" ca="1">SUMIFS(Invoice_Hours,Invoice_Labor_Category,$D1918,Invoice_Company,$C1918,Invoice_MSA_Code,$E1918)</f>
        <v>0</v>
      </c>
      <c r="K1918" s="7" t="str">
        <f t="shared" ca="1" si="474"/>
        <v/>
      </c>
      <c r="L1918" s="222" cm="1">
        <f t="array" aca="1" ref="L1918" ca="1">IFERROR(SUMIFS(Invoice_Direct_Cost,Invoice_Labor_Category,$D1918,Invoice_Company,$C1918,Invoice_MSA_Code,$E1918),"")</f>
        <v>0</v>
      </c>
      <c r="M1918" s="7" t="str">
        <f t="shared" ca="1" si="475"/>
        <v/>
      </c>
      <c r="N1918" s="220" t="str">
        <f t="shared" ca="1" si="480"/>
        <v/>
      </c>
      <c r="O1918" s="7" t="str">
        <f t="shared" ca="1" si="476"/>
        <v/>
      </c>
      <c r="P1918" s="7" t="str">
        <f t="shared" ca="1" si="477"/>
        <v/>
      </c>
      <c r="Q1918" s="7" t="str">
        <f t="shared" ca="1" si="478"/>
        <v/>
      </c>
      <c r="R1918" s="7" t="str">
        <f t="shared" ca="1" si="479"/>
        <v/>
      </c>
      <c r="S1918" s="7" t="str">
        <f t="shared" ca="1" si="466"/>
        <v/>
      </c>
      <c r="T1918" s="7" t="str">
        <f t="shared" ca="1" si="467"/>
        <v/>
      </c>
      <c r="V1918" s="120" cm="1">
        <f t="array" aca="1" ref="V1918" ca="1">SUMIFS(Invoice_Hours,Invoice_Labor_Category,$D1918,Invoice_Company,$C1918,Invoice_MSA_Code,$E1918)</f>
        <v>0</v>
      </c>
      <c r="W1918" s="121" t="str">
        <f t="shared" ca="1" si="468"/>
        <v/>
      </c>
      <c r="X1918" s="152" t="str">
        <f t="shared" ca="1" si="469"/>
        <v/>
      </c>
      <c r="AB1918" t="str">
        <f t="shared" si="470"/>
        <v/>
      </c>
      <c r="AC1918" t="str">
        <f t="shared" si="471"/>
        <v/>
      </c>
      <c r="AD1918" t="str">
        <f t="shared" si="472"/>
        <v/>
      </c>
      <c r="AE1918" s="4" t="str">
        <f t="shared" ca="1" si="482"/>
        <v/>
      </c>
    </row>
    <row r="1919" spans="7:31">
      <c r="G1919" s="117" cm="1">
        <f t="array" aca="1" ref="G1919" ca="1">SUMIFS(Proposed_Hours,Proposed_Labor_Category,$D1919,Proposed_Company,$C1919,Proposed_MSA_Code,$E1919)</f>
        <v>0</v>
      </c>
      <c r="H1919" s="7" t="str">
        <f t="shared" ca="1" si="473"/>
        <v/>
      </c>
      <c r="I1919" s="4" t="str" cm="1">
        <f t="array" aca="1" ref="I1919" ca="1">IFERROR(IF(SUMIFS(Proposed_Direct_Cost,Proposed_Labor_Category,$D1919,Proposed_Company,$C1919,Proposed_MSA_Code,$E1919)=0,"Not Proposed",SUMIFS(Proposed_Direct_Cost,Proposed_Labor_Category,$D1919,Proposed_Company,$C1919,Proposed_MSA_Code,$E1919)),"")</f>
        <v>Not Proposed</v>
      </c>
      <c r="J1919" s="117" cm="1">
        <f t="array" aca="1" ref="J1919" ca="1">SUMIFS(Invoice_Hours,Invoice_Labor_Category,$D1919,Invoice_Company,$C1919,Invoice_MSA_Code,$E1919)</f>
        <v>0</v>
      </c>
      <c r="K1919" s="7" t="str">
        <f t="shared" ca="1" si="474"/>
        <v/>
      </c>
      <c r="L1919" s="222" cm="1">
        <f t="array" aca="1" ref="L1919" ca="1">IFERROR(SUMIFS(Invoice_Direct_Cost,Invoice_Labor_Category,$D1919,Invoice_Company,$C1919,Invoice_MSA_Code,$E1919),"")</f>
        <v>0</v>
      </c>
      <c r="M1919" s="7" t="str">
        <f t="shared" ca="1" si="475"/>
        <v/>
      </c>
      <c r="N1919" s="220" t="str">
        <f t="shared" ca="1" si="480"/>
        <v/>
      </c>
      <c r="O1919" s="7" t="str">
        <f t="shared" ca="1" si="476"/>
        <v/>
      </c>
      <c r="P1919" s="7" t="str">
        <f t="shared" ca="1" si="477"/>
        <v/>
      </c>
      <c r="Q1919" s="7" t="str">
        <f t="shared" ca="1" si="478"/>
        <v/>
      </c>
      <c r="R1919" s="7" t="str">
        <f t="shared" ca="1" si="479"/>
        <v/>
      </c>
      <c r="S1919" s="7" t="str">
        <f t="shared" ca="1" si="466"/>
        <v/>
      </c>
      <c r="T1919" s="7" t="str">
        <f t="shared" ca="1" si="467"/>
        <v/>
      </c>
      <c r="V1919" s="120" cm="1">
        <f t="array" aca="1" ref="V1919" ca="1">SUMIFS(Invoice_Hours,Invoice_Labor_Category,$D1919,Invoice_Company,$C1919,Invoice_MSA_Code,$E1919)</f>
        <v>0</v>
      </c>
      <c r="W1919" s="121" t="str">
        <f t="shared" ca="1" si="468"/>
        <v/>
      </c>
      <c r="X1919" s="151" t="str">
        <f t="shared" ca="1" si="469"/>
        <v/>
      </c>
      <c r="AB1919" t="str">
        <f t="shared" si="470"/>
        <v/>
      </c>
      <c r="AC1919" t="str">
        <f t="shared" si="471"/>
        <v/>
      </c>
      <c r="AD1919" t="str">
        <f t="shared" si="472"/>
        <v/>
      </c>
      <c r="AE1919" s="4" t="str">
        <f t="shared" ca="1" si="482"/>
        <v/>
      </c>
    </row>
    <row r="1920" spans="7:31">
      <c r="G1920" s="117" cm="1">
        <f t="array" aca="1" ref="G1920" ca="1">SUMIFS(Proposed_Hours,Proposed_Labor_Category,$D1920,Proposed_Company,$C1920,Proposed_MSA_Code,$E1920)</f>
        <v>0</v>
      </c>
      <c r="H1920" s="7" t="str">
        <f t="shared" ca="1" si="473"/>
        <v/>
      </c>
      <c r="I1920" s="4" t="str" cm="1">
        <f t="array" aca="1" ref="I1920" ca="1">IFERROR(IF(SUMIFS(Proposed_Direct_Cost,Proposed_Labor_Category,$D1920,Proposed_Company,$C1920,Proposed_MSA_Code,$E1920)=0,"Not Proposed",SUMIFS(Proposed_Direct_Cost,Proposed_Labor_Category,$D1920,Proposed_Company,$C1920,Proposed_MSA_Code,$E1920)),"")</f>
        <v>Not Proposed</v>
      </c>
      <c r="J1920" s="117" cm="1">
        <f t="array" aca="1" ref="J1920" ca="1">SUMIFS(Invoice_Hours,Invoice_Labor_Category,$D1920,Invoice_Company,$C1920,Invoice_MSA_Code,$E1920)</f>
        <v>0</v>
      </c>
      <c r="K1920" s="7" t="str">
        <f t="shared" ca="1" si="474"/>
        <v/>
      </c>
      <c r="L1920" s="222" cm="1">
        <f t="array" aca="1" ref="L1920" ca="1">IFERROR(SUMIFS(Invoice_Direct_Cost,Invoice_Labor_Category,$D1920,Invoice_Company,$C1920,Invoice_MSA_Code,$E1920),"")</f>
        <v>0</v>
      </c>
      <c r="M1920" s="7" t="str">
        <f t="shared" ca="1" si="475"/>
        <v/>
      </c>
      <c r="N1920" s="220" t="str">
        <f t="shared" ca="1" si="480"/>
        <v/>
      </c>
      <c r="O1920" s="7" t="str">
        <f t="shared" ca="1" si="476"/>
        <v/>
      </c>
      <c r="P1920" s="7" t="str">
        <f t="shared" ca="1" si="477"/>
        <v/>
      </c>
      <c r="Q1920" s="7" t="str">
        <f t="shared" ca="1" si="478"/>
        <v/>
      </c>
      <c r="R1920" s="7" t="str">
        <f t="shared" ca="1" si="479"/>
        <v/>
      </c>
      <c r="S1920" s="7" t="str">
        <f t="shared" ca="1" si="466"/>
        <v/>
      </c>
      <c r="T1920" s="7" t="str">
        <f t="shared" ca="1" si="467"/>
        <v/>
      </c>
      <c r="V1920" s="120" cm="1">
        <f t="array" aca="1" ref="V1920" ca="1">SUMIFS(Invoice_Hours,Invoice_Labor_Category,$D1920,Invoice_Company,$C1920,Invoice_MSA_Code,$E1920)</f>
        <v>0</v>
      </c>
      <c r="W1920" s="121" t="str">
        <f t="shared" ca="1" si="468"/>
        <v/>
      </c>
      <c r="X1920" s="152" t="str">
        <f t="shared" ca="1" si="469"/>
        <v/>
      </c>
      <c r="AB1920" t="str">
        <f t="shared" si="470"/>
        <v/>
      </c>
      <c r="AC1920" t="str">
        <f t="shared" si="471"/>
        <v/>
      </c>
      <c r="AD1920" t="str">
        <f t="shared" si="472"/>
        <v/>
      </c>
      <c r="AE1920" s="4" t="str">
        <f t="shared" ca="1" si="482"/>
        <v/>
      </c>
    </row>
    <row r="1921" spans="7:31">
      <c r="G1921" s="117" cm="1">
        <f t="array" aca="1" ref="G1921" ca="1">SUMIFS(Proposed_Hours,Proposed_Labor_Category,$D1921,Proposed_Company,$C1921,Proposed_MSA_Code,$E1921)</f>
        <v>0</v>
      </c>
      <c r="H1921" s="7" t="str">
        <f t="shared" ca="1" si="473"/>
        <v/>
      </c>
      <c r="I1921" s="4" t="str" cm="1">
        <f t="array" aca="1" ref="I1921" ca="1">IFERROR(IF(SUMIFS(Proposed_Direct_Cost,Proposed_Labor_Category,$D1921,Proposed_Company,$C1921,Proposed_MSA_Code,$E1921)=0,"Not Proposed",SUMIFS(Proposed_Direct_Cost,Proposed_Labor_Category,$D1921,Proposed_Company,$C1921,Proposed_MSA_Code,$E1921)),"")</f>
        <v>Not Proposed</v>
      </c>
      <c r="J1921" s="117" cm="1">
        <f t="array" aca="1" ref="J1921" ca="1">SUMIFS(Invoice_Hours,Invoice_Labor_Category,$D1921,Invoice_Company,$C1921,Invoice_MSA_Code,$E1921)</f>
        <v>0</v>
      </c>
      <c r="K1921" s="7" t="str">
        <f t="shared" ca="1" si="474"/>
        <v/>
      </c>
      <c r="L1921" s="222" cm="1">
        <f t="array" aca="1" ref="L1921" ca="1">IFERROR(SUMIFS(Invoice_Direct_Cost,Invoice_Labor_Category,$D1921,Invoice_Company,$C1921,Invoice_MSA_Code,$E1921),"")</f>
        <v>0</v>
      </c>
      <c r="M1921" s="7" t="str">
        <f t="shared" ca="1" si="475"/>
        <v/>
      </c>
      <c r="N1921" s="220" t="str">
        <f t="shared" ca="1" si="480"/>
        <v/>
      </c>
      <c r="O1921" s="7" t="str">
        <f t="shared" ca="1" si="476"/>
        <v/>
      </c>
      <c r="P1921" s="7" t="str">
        <f t="shared" ca="1" si="477"/>
        <v/>
      </c>
      <c r="Q1921" s="7" t="str">
        <f t="shared" ca="1" si="478"/>
        <v/>
      </c>
      <c r="R1921" s="7" t="str">
        <f t="shared" ca="1" si="479"/>
        <v/>
      </c>
      <c r="S1921" s="7" t="str">
        <f t="shared" ca="1" si="466"/>
        <v/>
      </c>
      <c r="T1921" s="7" t="str">
        <f t="shared" ca="1" si="467"/>
        <v/>
      </c>
      <c r="V1921" s="120" cm="1">
        <f t="array" aca="1" ref="V1921" ca="1">SUMIFS(Invoice_Hours,Invoice_Labor_Category,$D1921,Invoice_Company,$C1921,Invoice_MSA_Code,$E1921)</f>
        <v>0</v>
      </c>
      <c r="W1921" s="121" t="str">
        <f t="shared" ca="1" si="468"/>
        <v/>
      </c>
      <c r="X1921" s="151" t="str">
        <f t="shared" ca="1" si="469"/>
        <v/>
      </c>
      <c r="AB1921" t="str">
        <f t="shared" si="470"/>
        <v/>
      </c>
      <c r="AC1921" t="str">
        <f t="shared" si="471"/>
        <v/>
      </c>
      <c r="AD1921" t="str">
        <f t="shared" si="472"/>
        <v/>
      </c>
      <c r="AE1921" s="4" t="str">
        <f t="shared" ca="1" si="482"/>
        <v/>
      </c>
    </row>
    <row r="1922" spans="7:31">
      <c r="G1922" s="117" cm="1">
        <f t="array" aca="1" ref="G1922" ca="1">SUMIFS(Proposed_Hours,Proposed_Labor_Category,$D1922,Proposed_Company,$C1922,Proposed_MSA_Code,$E1922)</f>
        <v>0</v>
      </c>
      <c r="H1922" s="7" t="str">
        <f t="shared" ca="1" si="473"/>
        <v/>
      </c>
      <c r="I1922" s="4" t="str" cm="1">
        <f t="array" aca="1" ref="I1922" ca="1">IFERROR(IF(SUMIFS(Proposed_Direct_Cost,Proposed_Labor_Category,$D1922,Proposed_Company,$C1922,Proposed_MSA_Code,$E1922)=0,"Not Proposed",SUMIFS(Proposed_Direct_Cost,Proposed_Labor_Category,$D1922,Proposed_Company,$C1922,Proposed_MSA_Code,$E1922)),"")</f>
        <v>Not Proposed</v>
      </c>
      <c r="J1922" s="117" cm="1">
        <f t="array" aca="1" ref="J1922" ca="1">SUMIFS(Invoice_Hours,Invoice_Labor_Category,$D1922,Invoice_Company,$C1922,Invoice_MSA_Code,$E1922)</f>
        <v>0</v>
      </c>
      <c r="K1922" s="7" t="str">
        <f t="shared" ca="1" si="474"/>
        <v/>
      </c>
      <c r="L1922" s="222" cm="1">
        <f t="array" aca="1" ref="L1922" ca="1">IFERROR(SUMIFS(Invoice_Direct_Cost,Invoice_Labor_Category,$D1922,Invoice_Company,$C1922,Invoice_MSA_Code,$E1922),"")</f>
        <v>0</v>
      </c>
      <c r="M1922" s="7" t="str">
        <f t="shared" ca="1" si="475"/>
        <v/>
      </c>
      <c r="N1922" s="220" t="str">
        <f t="shared" ca="1" si="480"/>
        <v/>
      </c>
      <c r="O1922" s="7" t="str">
        <f t="shared" ca="1" si="476"/>
        <v/>
      </c>
      <c r="P1922" s="7" t="str">
        <f t="shared" ca="1" si="477"/>
        <v/>
      </c>
      <c r="Q1922" s="7" t="str">
        <f t="shared" ca="1" si="478"/>
        <v/>
      </c>
      <c r="R1922" s="7" t="str">
        <f t="shared" ca="1" si="479"/>
        <v/>
      </c>
      <c r="S1922" s="7" t="str">
        <f t="shared" ca="1" si="466"/>
        <v/>
      </c>
      <c r="T1922" s="7" t="str">
        <f t="shared" ca="1" si="467"/>
        <v/>
      </c>
      <c r="V1922" s="120" cm="1">
        <f t="array" aca="1" ref="V1922" ca="1">SUMIFS(Invoice_Hours,Invoice_Labor_Category,$D1922,Invoice_Company,$C1922,Invoice_MSA_Code,$E1922)</f>
        <v>0</v>
      </c>
      <c r="W1922" s="121" t="str">
        <f t="shared" ca="1" si="468"/>
        <v/>
      </c>
      <c r="X1922" s="152" t="str">
        <f t="shared" ca="1" si="469"/>
        <v/>
      </c>
      <c r="AB1922" t="str">
        <f t="shared" si="470"/>
        <v/>
      </c>
      <c r="AC1922" t="str">
        <f t="shared" si="471"/>
        <v/>
      </c>
      <c r="AD1922" t="str">
        <f t="shared" si="472"/>
        <v/>
      </c>
      <c r="AE1922" s="4" t="str">
        <f t="shared" ca="1" si="482"/>
        <v/>
      </c>
    </row>
    <row r="1923" spans="7:31">
      <c r="G1923" s="117" cm="1">
        <f t="array" aca="1" ref="G1923" ca="1">SUMIFS(Proposed_Hours,Proposed_Labor_Category,$D1923,Proposed_Company,$C1923,Proposed_MSA_Code,$E1923)</f>
        <v>0</v>
      </c>
      <c r="H1923" s="7" t="str">
        <f t="shared" ca="1" si="473"/>
        <v/>
      </c>
      <c r="I1923" s="4" t="str" cm="1">
        <f t="array" aca="1" ref="I1923" ca="1">IFERROR(IF(SUMIFS(Proposed_Direct_Cost,Proposed_Labor_Category,$D1923,Proposed_Company,$C1923,Proposed_MSA_Code,$E1923)=0,"Not Proposed",SUMIFS(Proposed_Direct_Cost,Proposed_Labor_Category,$D1923,Proposed_Company,$C1923,Proposed_MSA_Code,$E1923)),"")</f>
        <v>Not Proposed</v>
      </c>
      <c r="J1923" s="117" cm="1">
        <f t="array" aca="1" ref="J1923" ca="1">SUMIFS(Invoice_Hours,Invoice_Labor_Category,$D1923,Invoice_Company,$C1923,Invoice_MSA_Code,$E1923)</f>
        <v>0</v>
      </c>
      <c r="K1923" s="7" t="str">
        <f t="shared" ca="1" si="474"/>
        <v/>
      </c>
      <c r="L1923" s="222" cm="1">
        <f t="array" aca="1" ref="L1923" ca="1">IFERROR(SUMIFS(Invoice_Direct_Cost,Invoice_Labor_Category,$D1923,Invoice_Company,$C1923,Invoice_MSA_Code,$E1923),"")</f>
        <v>0</v>
      </c>
      <c r="M1923" s="7" t="str">
        <f t="shared" ca="1" si="475"/>
        <v/>
      </c>
      <c r="N1923" s="220" t="str">
        <f t="shared" ca="1" si="480"/>
        <v/>
      </c>
      <c r="O1923" s="7" t="str">
        <f t="shared" ca="1" si="476"/>
        <v/>
      </c>
      <c r="P1923" s="7" t="str">
        <f t="shared" ca="1" si="477"/>
        <v/>
      </c>
      <c r="Q1923" s="7" t="str">
        <f t="shared" ca="1" si="478"/>
        <v/>
      </c>
      <c r="R1923" s="7" t="str">
        <f t="shared" ca="1" si="479"/>
        <v/>
      </c>
      <c r="S1923" s="7" t="str">
        <f t="shared" ref="S1923:S1986" ca="1" si="483">IFERROR(IF(N1923&lt;0,-O1923,""),"")</f>
        <v/>
      </c>
      <c r="T1923" s="7" t="str">
        <f t="shared" ref="T1923:T1986" ca="1" si="484">IFERROR(IF(AND(K1923&lt;&gt;"",H1923&lt;&gt;"",K1923=H1923),L1923,""),"")</f>
        <v/>
      </c>
      <c r="V1923" s="120" cm="1">
        <f t="array" aca="1" ref="V1923" ca="1">SUMIFS(Invoice_Hours,Invoice_Labor_Category,$D1923,Invoice_Company,$C1923,Invoice_MSA_Code,$E1923)</f>
        <v>0</v>
      </c>
      <c r="W1923" s="121" t="str">
        <f t="shared" ref="W1923:W1986" ca="1" si="485">IFERROR(IF(AND(H1923&lt;&gt;0,K1923&gt;H1923,(K1923-H1923)/H1923&gt;0.05),(K1923-H1923),""),"")</f>
        <v/>
      </c>
      <c r="X1923" s="151" t="str">
        <f t="shared" ref="X1923:X1986" ca="1" si="486">IFERROR(IF(H1923="",K1923*J1923,W1923*V1923),"")</f>
        <v/>
      </c>
      <c r="AB1923" t="str">
        <f t="shared" ref="AB1923:AB1986" si="487">IF(C1923=0,"",C1923)</f>
        <v/>
      </c>
      <c r="AC1923" t="str">
        <f t="shared" ref="AC1923:AC1986" si="488">IF(D1923=0,"",D1923)</f>
        <v/>
      </c>
      <c r="AD1923" t="str">
        <f t="shared" ref="AD1923:AD1986" si="489">IF(F1923=0,"",F1923)</f>
        <v/>
      </c>
      <c r="AE1923" s="4" t="str">
        <f t="shared" ca="1" si="482"/>
        <v/>
      </c>
    </row>
    <row r="1924" spans="7:31">
      <c r="G1924" s="117" cm="1">
        <f t="array" aca="1" ref="G1924" ca="1">SUMIFS(Proposed_Hours,Proposed_Labor_Category,$D1924,Proposed_Company,$C1924,Proposed_MSA_Code,$E1924)</f>
        <v>0</v>
      </c>
      <c r="H1924" s="7" t="str">
        <f t="shared" ref="H1924:H1987" ca="1" si="490">IFERROR(I1924/G1924,"")</f>
        <v/>
      </c>
      <c r="I1924" s="4" t="str" cm="1">
        <f t="array" aca="1" ref="I1924" ca="1">IFERROR(IF(SUMIFS(Proposed_Direct_Cost,Proposed_Labor_Category,$D1924,Proposed_Company,$C1924,Proposed_MSA_Code,$E1924)=0,"Not Proposed",SUMIFS(Proposed_Direct_Cost,Proposed_Labor_Category,$D1924,Proposed_Company,$C1924,Proposed_MSA_Code,$E1924)),"")</f>
        <v>Not Proposed</v>
      </c>
      <c r="J1924" s="117" cm="1">
        <f t="array" aca="1" ref="J1924" ca="1">SUMIFS(Invoice_Hours,Invoice_Labor_Category,$D1924,Invoice_Company,$C1924,Invoice_MSA_Code,$E1924)</f>
        <v>0</v>
      </c>
      <c r="K1924" s="7" t="str">
        <f t="shared" ref="K1924:K1987" ca="1" si="491">IFERROR(L1924/J1924,"")</f>
        <v/>
      </c>
      <c r="L1924" s="222" cm="1">
        <f t="array" aca="1" ref="L1924" ca="1">IFERROR(SUMIFS(Invoice_Direct_Cost,Invoice_Labor_Category,$D1924,Invoice_Company,$C1924,Invoice_MSA_Code,$E1924),"")</f>
        <v>0</v>
      </c>
      <c r="M1924" s="7" t="str">
        <f t="shared" ref="M1924:M1987" ca="1" si="492">IFERROR(K1924-H1924,"")</f>
        <v/>
      </c>
      <c r="N1924" s="220" t="str">
        <f t="shared" ca="1" si="480"/>
        <v/>
      </c>
      <c r="O1924" s="7" t="str">
        <f t="shared" ref="O1924:O1987" ca="1" si="493">IFERROR(M1924*J1924,"")</f>
        <v/>
      </c>
      <c r="P1924" s="7" t="str">
        <f t="shared" ref="P1924:P1987" ca="1" si="494">IFERROR(IF(N1924&gt;5%,O1924*((N1924-5%)/N1924),""),"")</f>
        <v/>
      </c>
      <c r="Q1924" s="7" t="str">
        <f t="shared" ref="Q1924:Q1987" ca="1" si="495">IFERROR(IF(N1924&gt;0,O1924*(MIN(N1924,5%)/N1924),""),"")</f>
        <v/>
      </c>
      <c r="R1924" s="7" t="str">
        <f t="shared" ref="R1924:R1987" ca="1" si="496">IFERROR(IF(AND(K1924&gt;0,H1924="",L1924&lt;&gt;0),L1924,""),"")</f>
        <v/>
      </c>
      <c r="S1924" s="7" t="str">
        <f t="shared" ca="1" si="483"/>
        <v/>
      </c>
      <c r="T1924" s="7" t="str">
        <f t="shared" ca="1" si="484"/>
        <v/>
      </c>
      <c r="V1924" s="120" cm="1">
        <f t="array" aca="1" ref="V1924" ca="1">SUMIFS(Invoice_Hours,Invoice_Labor_Category,$D1924,Invoice_Company,$C1924,Invoice_MSA_Code,$E1924)</f>
        <v>0</v>
      </c>
      <c r="W1924" s="121" t="str">
        <f t="shared" ca="1" si="485"/>
        <v/>
      </c>
      <c r="X1924" s="152" t="str">
        <f t="shared" ca="1" si="486"/>
        <v/>
      </c>
      <c r="AB1924" t="str">
        <f t="shared" si="487"/>
        <v/>
      </c>
      <c r="AC1924" t="str">
        <f t="shared" si="488"/>
        <v/>
      </c>
      <c r="AD1924" t="str">
        <f t="shared" si="489"/>
        <v/>
      </c>
      <c r="AE1924" s="4" t="str">
        <f t="shared" ca="1" si="482"/>
        <v/>
      </c>
    </row>
    <row r="1925" spans="7:31">
      <c r="G1925" s="117" cm="1">
        <f t="array" aca="1" ref="G1925" ca="1">SUMIFS(Proposed_Hours,Proposed_Labor_Category,$D1925,Proposed_Company,$C1925,Proposed_MSA_Code,$E1925)</f>
        <v>0</v>
      </c>
      <c r="H1925" s="7" t="str">
        <f t="shared" ca="1" si="490"/>
        <v/>
      </c>
      <c r="I1925" s="4" t="str" cm="1">
        <f t="array" aca="1" ref="I1925" ca="1">IFERROR(IF(SUMIFS(Proposed_Direct_Cost,Proposed_Labor_Category,$D1925,Proposed_Company,$C1925,Proposed_MSA_Code,$E1925)=0,"Not Proposed",SUMIFS(Proposed_Direct_Cost,Proposed_Labor_Category,$D1925,Proposed_Company,$C1925,Proposed_MSA_Code,$E1925)),"")</f>
        <v>Not Proposed</v>
      </c>
      <c r="J1925" s="117" cm="1">
        <f t="array" aca="1" ref="J1925" ca="1">SUMIFS(Invoice_Hours,Invoice_Labor_Category,$D1925,Invoice_Company,$C1925,Invoice_MSA_Code,$E1925)</f>
        <v>0</v>
      </c>
      <c r="K1925" s="7" t="str">
        <f t="shared" ca="1" si="491"/>
        <v/>
      </c>
      <c r="L1925" s="222" cm="1">
        <f t="array" aca="1" ref="L1925" ca="1">IFERROR(SUMIFS(Invoice_Direct_Cost,Invoice_Labor_Category,$D1925,Invoice_Company,$C1925,Invoice_MSA_Code,$E1925),"")</f>
        <v>0</v>
      </c>
      <c r="M1925" s="7" t="str">
        <f t="shared" ca="1" si="492"/>
        <v/>
      </c>
      <c r="N1925" s="220" t="str">
        <f t="shared" ref="N1925:N1988" ca="1" si="497">IFERROR(M1925/H1925,"")</f>
        <v/>
      </c>
      <c r="O1925" s="7" t="str">
        <f t="shared" ca="1" si="493"/>
        <v/>
      </c>
      <c r="P1925" s="7" t="str">
        <f t="shared" ca="1" si="494"/>
        <v/>
      </c>
      <c r="Q1925" s="7" t="str">
        <f t="shared" ca="1" si="495"/>
        <v/>
      </c>
      <c r="R1925" s="7" t="str">
        <f t="shared" ca="1" si="496"/>
        <v/>
      </c>
      <c r="S1925" s="7" t="str">
        <f t="shared" ca="1" si="483"/>
        <v/>
      </c>
      <c r="T1925" s="7" t="str">
        <f t="shared" ca="1" si="484"/>
        <v/>
      </c>
      <c r="V1925" s="120" cm="1">
        <f t="array" aca="1" ref="V1925" ca="1">SUMIFS(Invoice_Hours,Invoice_Labor_Category,$D1925,Invoice_Company,$C1925,Invoice_MSA_Code,$E1925)</f>
        <v>0</v>
      </c>
      <c r="W1925" s="121" t="str">
        <f t="shared" ca="1" si="485"/>
        <v/>
      </c>
      <c r="X1925" s="151" t="str">
        <f t="shared" ca="1" si="486"/>
        <v/>
      </c>
      <c r="AB1925" t="str">
        <f t="shared" si="487"/>
        <v/>
      </c>
      <c r="AC1925" t="str">
        <f t="shared" si="488"/>
        <v/>
      </c>
      <c r="AD1925" t="str">
        <f t="shared" si="489"/>
        <v/>
      </c>
      <c r="AE1925" s="4" t="str">
        <f t="shared" ca="1" si="482"/>
        <v/>
      </c>
    </row>
    <row r="1926" spans="7:31">
      <c r="G1926" s="117" cm="1">
        <f t="array" aca="1" ref="G1926" ca="1">SUMIFS(Proposed_Hours,Proposed_Labor_Category,$D1926,Proposed_Company,$C1926,Proposed_MSA_Code,$E1926)</f>
        <v>0</v>
      </c>
      <c r="H1926" s="7" t="str">
        <f t="shared" ca="1" si="490"/>
        <v/>
      </c>
      <c r="I1926" s="4" t="str" cm="1">
        <f t="array" aca="1" ref="I1926" ca="1">IFERROR(IF(SUMIFS(Proposed_Direct_Cost,Proposed_Labor_Category,$D1926,Proposed_Company,$C1926,Proposed_MSA_Code,$E1926)=0,"Not Proposed",SUMIFS(Proposed_Direct_Cost,Proposed_Labor_Category,$D1926,Proposed_Company,$C1926,Proposed_MSA_Code,$E1926)),"")</f>
        <v>Not Proposed</v>
      </c>
      <c r="J1926" s="117" cm="1">
        <f t="array" aca="1" ref="J1926" ca="1">SUMIFS(Invoice_Hours,Invoice_Labor_Category,$D1926,Invoice_Company,$C1926,Invoice_MSA_Code,$E1926)</f>
        <v>0</v>
      </c>
      <c r="K1926" s="7" t="str">
        <f t="shared" ca="1" si="491"/>
        <v/>
      </c>
      <c r="L1926" s="222" cm="1">
        <f t="array" aca="1" ref="L1926" ca="1">IFERROR(SUMIFS(Invoice_Direct_Cost,Invoice_Labor_Category,$D1926,Invoice_Company,$C1926,Invoice_MSA_Code,$E1926),"")</f>
        <v>0</v>
      </c>
      <c r="M1926" s="7" t="str">
        <f t="shared" ca="1" si="492"/>
        <v/>
      </c>
      <c r="N1926" s="220" t="str">
        <f t="shared" ca="1" si="497"/>
        <v/>
      </c>
      <c r="O1926" s="7" t="str">
        <f t="shared" ca="1" si="493"/>
        <v/>
      </c>
      <c r="P1926" s="7" t="str">
        <f t="shared" ca="1" si="494"/>
        <v/>
      </c>
      <c r="Q1926" s="7" t="str">
        <f t="shared" ca="1" si="495"/>
        <v/>
      </c>
      <c r="R1926" s="7" t="str">
        <f t="shared" ca="1" si="496"/>
        <v/>
      </c>
      <c r="S1926" s="7" t="str">
        <f t="shared" ca="1" si="483"/>
        <v/>
      </c>
      <c r="T1926" s="7" t="str">
        <f t="shared" ca="1" si="484"/>
        <v/>
      </c>
      <c r="V1926" s="120" cm="1">
        <f t="array" aca="1" ref="V1926" ca="1">SUMIFS(Invoice_Hours,Invoice_Labor_Category,$D1926,Invoice_Company,$C1926,Invoice_MSA_Code,$E1926)</f>
        <v>0</v>
      </c>
      <c r="W1926" s="121" t="str">
        <f t="shared" ca="1" si="485"/>
        <v/>
      </c>
      <c r="X1926" s="152" t="str">
        <f t="shared" ca="1" si="486"/>
        <v/>
      </c>
      <c r="AB1926" t="str">
        <f t="shared" si="487"/>
        <v/>
      </c>
      <c r="AC1926" t="str">
        <f t="shared" si="488"/>
        <v/>
      </c>
      <c r="AD1926" t="str">
        <f t="shared" si="489"/>
        <v/>
      </c>
      <c r="AE1926" s="4" t="str">
        <f t="shared" ca="1" si="482"/>
        <v/>
      </c>
    </row>
    <row r="1927" spans="7:31">
      <c r="G1927" s="117" cm="1">
        <f t="array" aca="1" ref="G1927" ca="1">SUMIFS(Proposed_Hours,Proposed_Labor_Category,$D1927,Proposed_Company,$C1927,Proposed_MSA_Code,$E1927)</f>
        <v>0</v>
      </c>
      <c r="H1927" s="7" t="str">
        <f t="shared" ca="1" si="490"/>
        <v/>
      </c>
      <c r="I1927" s="4" t="str" cm="1">
        <f t="array" aca="1" ref="I1927" ca="1">IFERROR(IF(SUMIFS(Proposed_Direct_Cost,Proposed_Labor_Category,$D1927,Proposed_Company,$C1927,Proposed_MSA_Code,$E1927)=0,"Not Proposed",SUMIFS(Proposed_Direct_Cost,Proposed_Labor_Category,$D1927,Proposed_Company,$C1927,Proposed_MSA_Code,$E1927)),"")</f>
        <v>Not Proposed</v>
      </c>
      <c r="J1927" s="117" cm="1">
        <f t="array" aca="1" ref="J1927" ca="1">SUMIFS(Invoice_Hours,Invoice_Labor_Category,$D1927,Invoice_Company,$C1927,Invoice_MSA_Code,$E1927)</f>
        <v>0</v>
      </c>
      <c r="K1927" s="7" t="str">
        <f t="shared" ca="1" si="491"/>
        <v/>
      </c>
      <c r="L1927" s="222" cm="1">
        <f t="array" aca="1" ref="L1927" ca="1">IFERROR(SUMIFS(Invoice_Direct_Cost,Invoice_Labor_Category,$D1927,Invoice_Company,$C1927,Invoice_MSA_Code,$E1927),"")</f>
        <v>0</v>
      </c>
      <c r="M1927" s="7" t="str">
        <f t="shared" ca="1" si="492"/>
        <v/>
      </c>
      <c r="N1927" s="220" t="str">
        <f t="shared" ca="1" si="497"/>
        <v/>
      </c>
      <c r="O1927" s="7" t="str">
        <f t="shared" ca="1" si="493"/>
        <v/>
      </c>
      <c r="P1927" s="7" t="str">
        <f t="shared" ca="1" si="494"/>
        <v/>
      </c>
      <c r="Q1927" s="7" t="str">
        <f t="shared" ca="1" si="495"/>
        <v/>
      </c>
      <c r="R1927" s="7" t="str">
        <f t="shared" ca="1" si="496"/>
        <v/>
      </c>
      <c r="S1927" s="7" t="str">
        <f t="shared" ca="1" si="483"/>
        <v/>
      </c>
      <c r="T1927" s="7" t="str">
        <f t="shared" ca="1" si="484"/>
        <v/>
      </c>
      <c r="V1927" s="120" cm="1">
        <f t="array" aca="1" ref="V1927" ca="1">SUMIFS(Invoice_Hours,Invoice_Labor_Category,$D1927,Invoice_Company,$C1927,Invoice_MSA_Code,$E1927)</f>
        <v>0</v>
      </c>
      <c r="W1927" s="121" t="str">
        <f t="shared" ca="1" si="485"/>
        <v/>
      </c>
      <c r="X1927" s="151" t="str">
        <f t="shared" ca="1" si="486"/>
        <v/>
      </c>
      <c r="AB1927" t="str">
        <f t="shared" si="487"/>
        <v/>
      </c>
      <c r="AC1927" t="str">
        <f t="shared" si="488"/>
        <v/>
      </c>
      <c r="AD1927" t="str">
        <f t="shared" si="489"/>
        <v/>
      </c>
      <c r="AE1927" s="4" t="str">
        <f t="shared" ca="1" si="482"/>
        <v/>
      </c>
    </row>
    <row r="1928" spans="7:31">
      <c r="G1928" s="117" cm="1">
        <f t="array" aca="1" ref="G1928" ca="1">SUMIFS(Proposed_Hours,Proposed_Labor_Category,$D1928,Proposed_Company,$C1928,Proposed_MSA_Code,$E1928)</f>
        <v>0</v>
      </c>
      <c r="H1928" s="7" t="str">
        <f t="shared" ca="1" si="490"/>
        <v/>
      </c>
      <c r="I1928" s="4" t="str" cm="1">
        <f t="array" aca="1" ref="I1928" ca="1">IFERROR(IF(SUMIFS(Proposed_Direct_Cost,Proposed_Labor_Category,$D1928,Proposed_Company,$C1928,Proposed_MSA_Code,$E1928)=0,"Not Proposed",SUMIFS(Proposed_Direct_Cost,Proposed_Labor_Category,$D1928,Proposed_Company,$C1928,Proposed_MSA_Code,$E1928)),"")</f>
        <v>Not Proposed</v>
      </c>
      <c r="J1928" s="117" cm="1">
        <f t="array" aca="1" ref="J1928" ca="1">SUMIFS(Invoice_Hours,Invoice_Labor_Category,$D1928,Invoice_Company,$C1928,Invoice_MSA_Code,$E1928)</f>
        <v>0</v>
      </c>
      <c r="K1928" s="7" t="str">
        <f t="shared" ca="1" si="491"/>
        <v/>
      </c>
      <c r="L1928" s="222" cm="1">
        <f t="array" aca="1" ref="L1928" ca="1">IFERROR(SUMIFS(Invoice_Direct_Cost,Invoice_Labor_Category,$D1928,Invoice_Company,$C1928,Invoice_MSA_Code,$E1928),"")</f>
        <v>0</v>
      </c>
      <c r="M1928" s="7" t="str">
        <f t="shared" ca="1" si="492"/>
        <v/>
      </c>
      <c r="N1928" s="220" t="str">
        <f t="shared" ca="1" si="497"/>
        <v/>
      </c>
      <c r="O1928" s="7" t="str">
        <f t="shared" ca="1" si="493"/>
        <v/>
      </c>
      <c r="P1928" s="7" t="str">
        <f t="shared" ca="1" si="494"/>
        <v/>
      </c>
      <c r="Q1928" s="7" t="str">
        <f t="shared" ca="1" si="495"/>
        <v/>
      </c>
      <c r="R1928" s="7" t="str">
        <f t="shared" ca="1" si="496"/>
        <v/>
      </c>
      <c r="S1928" s="7" t="str">
        <f t="shared" ca="1" si="483"/>
        <v/>
      </c>
      <c r="T1928" s="7" t="str">
        <f t="shared" ca="1" si="484"/>
        <v/>
      </c>
      <c r="V1928" s="120" cm="1">
        <f t="array" aca="1" ref="V1928" ca="1">SUMIFS(Invoice_Hours,Invoice_Labor_Category,$D1928,Invoice_Company,$C1928,Invoice_MSA_Code,$E1928)</f>
        <v>0</v>
      </c>
      <c r="W1928" s="121" t="str">
        <f t="shared" ca="1" si="485"/>
        <v/>
      </c>
      <c r="X1928" s="152" t="str">
        <f t="shared" ca="1" si="486"/>
        <v/>
      </c>
      <c r="AB1928" t="str">
        <f t="shared" si="487"/>
        <v/>
      </c>
      <c r="AC1928" t="str">
        <f t="shared" si="488"/>
        <v/>
      </c>
      <c r="AD1928" t="str">
        <f t="shared" si="489"/>
        <v/>
      </c>
      <c r="AE1928" s="4" t="str">
        <f t="shared" ca="1" si="482"/>
        <v/>
      </c>
    </row>
    <row r="1929" spans="7:31">
      <c r="G1929" s="117" cm="1">
        <f t="array" aca="1" ref="G1929" ca="1">SUMIFS(Proposed_Hours,Proposed_Labor_Category,$D1929,Proposed_Company,$C1929,Proposed_MSA_Code,$E1929)</f>
        <v>0</v>
      </c>
      <c r="H1929" s="7" t="str">
        <f t="shared" ca="1" si="490"/>
        <v/>
      </c>
      <c r="I1929" s="4" t="str" cm="1">
        <f t="array" aca="1" ref="I1929" ca="1">IFERROR(IF(SUMIFS(Proposed_Direct_Cost,Proposed_Labor_Category,$D1929,Proposed_Company,$C1929,Proposed_MSA_Code,$E1929)=0,"Not Proposed",SUMIFS(Proposed_Direct_Cost,Proposed_Labor_Category,$D1929,Proposed_Company,$C1929,Proposed_MSA_Code,$E1929)),"")</f>
        <v>Not Proposed</v>
      </c>
      <c r="J1929" s="117" cm="1">
        <f t="array" aca="1" ref="J1929" ca="1">SUMIFS(Invoice_Hours,Invoice_Labor_Category,$D1929,Invoice_Company,$C1929,Invoice_MSA_Code,$E1929)</f>
        <v>0</v>
      </c>
      <c r="K1929" s="7" t="str">
        <f t="shared" ca="1" si="491"/>
        <v/>
      </c>
      <c r="L1929" s="222" cm="1">
        <f t="array" aca="1" ref="L1929" ca="1">IFERROR(SUMIFS(Invoice_Direct_Cost,Invoice_Labor_Category,$D1929,Invoice_Company,$C1929,Invoice_MSA_Code,$E1929),"")</f>
        <v>0</v>
      </c>
      <c r="M1929" s="7" t="str">
        <f t="shared" ca="1" si="492"/>
        <v/>
      </c>
      <c r="N1929" s="220" t="str">
        <f t="shared" ca="1" si="497"/>
        <v/>
      </c>
      <c r="O1929" s="7" t="str">
        <f t="shared" ca="1" si="493"/>
        <v/>
      </c>
      <c r="P1929" s="7" t="str">
        <f t="shared" ca="1" si="494"/>
        <v/>
      </c>
      <c r="Q1929" s="7" t="str">
        <f t="shared" ca="1" si="495"/>
        <v/>
      </c>
      <c r="R1929" s="7" t="str">
        <f t="shared" ca="1" si="496"/>
        <v/>
      </c>
      <c r="S1929" s="7" t="str">
        <f t="shared" ca="1" si="483"/>
        <v/>
      </c>
      <c r="T1929" s="7" t="str">
        <f t="shared" ca="1" si="484"/>
        <v/>
      </c>
      <c r="V1929" s="120" cm="1">
        <f t="array" aca="1" ref="V1929" ca="1">SUMIFS(Invoice_Hours,Invoice_Labor_Category,$D1929,Invoice_Company,$C1929,Invoice_MSA_Code,$E1929)</f>
        <v>0</v>
      </c>
      <c r="W1929" s="121" t="str">
        <f t="shared" ca="1" si="485"/>
        <v/>
      </c>
      <c r="X1929" s="151" t="str">
        <f t="shared" ca="1" si="486"/>
        <v/>
      </c>
      <c r="AB1929" t="str">
        <f t="shared" si="487"/>
        <v/>
      </c>
      <c r="AC1929" t="str">
        <f t="shared" si="488"/>
        <v/>
      </c>
      <c r="AD1929" t="str">
        <f t="shared" si="489"/>
        <v/>
      </c>
      <c r="AE1929" s="4" t="str">
        <f t="shared" ca="1" si="482"/>
        <v/>
      </c>
    </row>
    <row r="1930" spans="7:31">
      <c r="G1930" s="117" cm="1">
        <f t="array" aca="1" ref="G1930" ca="1">SUMIFS(Proposed_Hours,Proposed_Labor_Category,$D1930,Proposed_Company,$C1930,Proposed_MSA_Code,$E1930)</f>
        <v>0</v>
      </c>
      <c r="H1930" s="7" t="str">
        <f t="shared" ca="1" si="490"/>
        <v/>
      </c>
      <c r="I1930" s="4" t="str" cm="1">
        <f t="array" aca="1" ref="I1930" ca="1">IFERROR(IF(SUMIFS(Proposed_Direct_Cost,Proposed_Labor_Category,$D1930,Proposed_Company,$C1930,Proposed_MSA_Code,$E1930)=0,"Not Proposed",SUMIFS(Proposed_Direct_Cost,Proposed_Labor_Category,$D1930,Proposed_Company,$C1930,Proposed_MSA_Code,$E1930)),"")</f>
        <v>Not Proposed</v>
      </c>
      <c r="J1930" s="117" cm="1">
        <f t="array" aca="1" ref="J1930" ca="1">SUMIFS(Invoice_Hours,Invoice_Labor_Category,$D1930,Invoice_Company,$C1930,Invoice_MSA_Code,$E1930)</f>
        <v>0</v>
      </c>
      <c r="K1930" s="7" t="str">
        <f t="shared" ca="1" si="491"/>
        <v/>
      </c>
      <c r="L1930" s="222" cm="1">
        <f t="array" aca="1" ref="L1930" ca="1">IFERROR(SUMIFS(Invoice_Direct_Cost,Invoice_Labor_Category,$D1930,Invoice_Company,$C1930,Invoice_MSA_Code,$E1930),"")</f>
        <v>0</v>
      </c>
      <c r="M1930" s="7" t="str">
        <f t="shared" ca="1" si="492"/>
        <v/>
      </c>
      <c r="N1930" s="220" t="str">
        <f t="shared" ca="1" si="497"/>
        <v/>
      </c>
      <c r="O1930" s="7" t="str">
        <f t="shared" ca="1" si="493"/>
        <v/>
      </c>
      <c r="P1930" s="7" t="str">
        <f t="shared" ca="1" si="494"/>
        <v/>
      </c>
      <c r="Q1930" s="7" t="str">
        <f t="shared" ca="1" si="495"/>
        <v/>
      </c>
      <c r="R1930" s="7" t="str">
        <f t="shared" ca="1" si="496"/>
        <v/>
      </c>
      <c r="S1930" s="7" t="str">
        <f t="shared" ca="1" si="483"/>
        <v/>
      </c>
      <c r="T1930" s="7" t="str">
        <f t="shared" ca="1" si="484"/>
        <v/>
      </c>
      <c r="V1930" s="120" cm="1">
        <f t="array" aca="1" ref="V1930" ca="1">SUMIFS(Invoice_Hours,Invoice_Labor_Category,$D1930,Invoice_Company,$C1930,Invoice_MSA_Code,$E1930)</f>
        <v>0</v>
      </c>
      <c r="W1930" s="121" t="str">
        <f t="shared" ca="1" si="485"/>
        <v/>
      </c>
      <c r="X1930" s="152" t="str">
        <f t="shared" ca="1" si="486"/>
        <v/>
      </c>
      <c r="AB1930" t="str">
        <f t="shared" si="487"/>
        <v/>
      </c>
      <c r="AC1930" t="str">
        <f t="shared" si="488"/>
        <v/>
      </c>
      <c r="AD1930" t="str">
        <f t="shared" si="489"/>
        <v/>
      </c>
      <c r="AE1930" s="4" t="str">
        <f t="shared" ca="1" si="482"/>
        <v/>
      </c>
    </row>
    <row r="1931" spans="7:31">
      <c r="G1931" s="117" cm="1">
        <f t="array" aca="1" ref="G1931" ca="1">SUMIFS(Proposed_Hours,Proposed_Labor_Category,$D1931,Proposed_Company,$C1931,Proposed_MSA_Code,$E1931)</f>
        <v>0</v>
      </c>
      <c r="H1931" s="7" t="str">
        <f t="shared" ca="1" si="490"/>
        <v/>
      </c>
      <c r="I1931" s="4" t="str" cm="1">
        <f t="array" aca="1" ref="I1931" ca="1">IFERROR(IF(SUMIFS(Proposed_Direct_Cost,Proposed_Labor_Category,$D1931,Proposed_Company,$C1931,Proposed_MSA_Code,$E1931)=0,"Not Proposed",SUMIFS(Proposed_Direct_Cost,Proposed_Labor_Category,$D1931,Proposed_Company,$C1931,Proposed_MSA_Code,$E1931)),"")</f>
        <v>Not Proposed</v>
      </c>
      <c r="J1931" s="117" cm="1">
        <f t="array" aca="1" ref="J1931" ca="1">SUMIFS(Invoice_Hours,Invoice_Labor_Category,$D1931,Invoice_Company,$C1931,Invoice_MSA_Code,$E1931)</f>
        <v>0</v>
      </c>
      <c r="K1931" s="7" t="str">
        <f t="shared" ca="1" si="491"/>
        <v/>
      </c>
      <c r="L1931" s="222" cm="1">
        <f t="array" aca="1" ref="L1931" ca="1">IFERROR(SUMIFS(Invoice_Direct_Cost,Invoice_Labor_Category,$D1931,Invoice_Company,$C1931,Invoice_MSA_Code,$E1931),"")</f>
        <v>0</v>
      </c>
      <c r="M1931" s="7" t="str">
        <f t="shared" ca="1" si="492"/>
        <v/>
      </c>
      <c r="N1931" s="220" t="str">
        <f t="shared" ca="1" si="497"/>
        <v/>
      </c>
      <c r="O1931" s="7" t="str">
        <f t="shared" ca="1" si="493"/>
        <v/>
      </c>
      <c r="P1931" s="7" t="str">
        <f t="shared" ca="1" si="494"/>
        <v/>
      </c>
      <c r="Q1931" s="7" t="str">
        <f t="shared" ca="1" si="495"/>
        <v/>
      </c>
      <c r="R1931" s="7" t="str">
        <f t="shared" ca="1" si="496"/>
        <v/>
      </c>
      <c r="S1931" s="7" t="str">
        <f t="shared" ca="1" si="483"/>
        <v/>
      </c>
      <c r="T1931" s="7" t="str">
        <f t="shared" ca="1" si="484"/>
        <v/>
      </c>
      <c r="V1931" s="120" cm="1">
        <f t="array" aca="1" ref="V1931" ca="1">SUMIFS(Invoice_Hours,Invoice_Labor_Category,$D1931,Invoice_Company,$C1931,Invoice_MSA_Code,$E1931)</f>
        <v>0</v>
      </c>
      <c r="W1931" s="121" t="str">
        <f t="shared" ca="1" si="485"/>
        <v/>
      </c>
      <c r="X1931" s="151" t="str">
        <f t="shared" ca="1" si="486"/>
        <v/>
      </c>
      <c r="AB1931" t="str">
        <f t="shared" si="487"/>
        <v/>
      </c>
      <c r="AC1931" t="str">
        <f t="shared" si="488"/>
        <v/>
      </c>
      <c r="AD1931" t="str">
        <f t="shared" si="489"/>
        <v/>
      </c>
      <c r="AE1931" s="4" t="str">
        <f t="shared" ca="1" si="482"/>
        <v/>
      </c>
    </row>
    <row r="1932" spans="7:31">
      <c r="G1932" s="117" cm="1">
        <f t="array" aca="1" ref="G1932" ca="1">SUMIFS(Proposed_Hours,Proposed_Labor_Category,$D1932,Proposed_Company,$C1932,Proposed_MSA_Code,$E1932)</f>
        <v>0</v>
      </c>
      <c r="H1932" s="7" t="str">
        <f t="shared" ca="1" si="490"/>
        <v/>
      </c>
      <c r="I1932" s="4" t="str" cm="1">
        <f t="array" aca="1" ref="I1932" ca="1">IFERROR(IF(SUMIFS(Proposed_Direct_Cost,Proposed_Labor_Category,$D1932,Proposed_Company,$C1932,Proposed_MSA_Code,$E1932)=0,"Not Proposed",SUMIFS(Proposed_Direct_Cost,Proposed_Labor_Category,$D1932,Proposed_Company,$C1932,Proposed_MSA_Code,$E1932)),"")</f>
        <v>Not Proposed</v>
      </c>
      <c r="J1932" s="117" cm="1">
        <f t="array" aca="1" ref="J1932" ca="1">SUMIFS(Invoice_Hours,Invoice_Labor_Category,$D1932,Invoice_Company,$C1932,Invoice_MSA_Code,$E1932)</f>
        <v>0</v>
      </c>
      <c r="K1932" s="7" t="str">
        <f t="shared" ca="1" si="491"/>
        <v/>
      </c>
      <c r="L1932" s="222" cm="1">
        <f t="array" aca="1" ref="L1932" ca="1">IFERROR(SUMIFS(Invoice_Direct_Cost,Invoice_Labor_Category,$D1932,Invoice_Company,$C1932,Invoice_MSA_Code,$E1932),"")</f>
        <v>0</v>
      </c>
      <c r="M1932" s="7" t="str">
        <f t="shared" ca="1" si="492"/>
        <v/>
      </c>
      <c r="N1932" s="220" t="str">
        <f t="shared" ca="1" si="497"/>
        <v/>
      </c>
      <c r="O1932" s="7" t="str">
        <f t="shared" ca="1" si="493"/>
        <v/>
      </c>
      <c r="P1932" s="7" t="str">
        <f t="shared" ca="1" si="494"/>
        <v/>
      </c>
      <c r="Q1932" s="7" t="str">
        <f t="shared" ca="1" si="495"/>
        <v/>
      </c>
      <c r="R1932" s="7" t="str">
        <f t="shared" ca="1" si="496"/>
        <v/>
      </c>
      <c r="S1932" s="7" t="str">
        <f t="shared" ca="1" si="483"/>
        <v/>
      </c>
      <c r="T1932" s="7" t="str">
        <f t="shared" ca="1" si="484"/>
        <v/>
      </c>
      <c r="V1932" s="120" cm="1">
        <f t="array" aca="1" ref="V1932" ca="1">SUMIFS(Invoice_Hours,Invoice_Labor_Category,$D1932,Invoice_Company,$C1932,Invoice_MSA_Code,$E1932)</f>
        <v>0</v>
      </c>
      <c r="W1932" s="121" t="str">
        <f t="shared" ca="1" si="485"/>
        <v/>
      </c>
      <c r="X1932" s="152" t="str">
        <f t="shared" ca="1" si="486"/>
        <v/>
      </c>
      <c r="AB1932" t="str">
        <f t="shared" si="487"/>
        <v/>
      </c>
      <c r="AC1932" t="str">
        <f t="shared" si="488"/>
        <v/>
      </c>
      <c r="AD1932" t="str">
        <f t="shared" si="489"/>
        <v/>
      </c>
      <c r="AE1932" s="4" t="str">
        <f t="shared" ca="1" si="482"/>
        <v/>
      </c>
    </row>
    <row r="1933" spans="7:31">
      <c r="G1933" s="117" cm="1">
        <f t="array" aca="1" ref="G1933" ca="1">SUMIFS(Proposed_Hours,Proposed_Labor_Category,$D1933,Proposed_Company,$C1933,Proposed_MSA_Code,$E1933)</f>
        <v>0</v>
      </c>
      <c r="H1933" s="7" t="str">
        <f t="shared" ca="1" si="490"/>
        <v/>
      </c>
      <c r="I1933" s="4" t="str" cm="1">
        <f t="array" aca="1" ref="I1933" ca="1">IFERROR(IF(SUMIFS(Proposed_Direct_Cost,Proposed_Labor_Category,$D1933,Proposed_Company,$C1933,Proposed_MSA_Code,$E1933)=0,"Not Proposed",SUMIFS(Proposed_Direct_Cost,Proposed_Labor_Category,$D1933,Proposed_Company,$C1933,Proposed_MSA_Code,$E1933)),"")</f>
        <v>Not Proposed</v>
      </c>
      <c r="J1933" s="117" cm="1">
        <f t="array" aca="1" ref="J1933" ca="1">SUMIFS(Invoice_Hours,Invoice_Labor_Category,$D1933,Invoice_Company,$C1933,Invoice_MSA_Code,$E1933)</f>
        <v>0</v>
      </c>
      <c r="K1933" s="7" t="str">
        <f t="shared" ca="1" si="491"/>
        <v/>
      </c>
      <c r="L1933" s="222" cm="1">
        <f t="array" aca="1" ref="L1933" ca="1">IFERROR(SUMIFS(Invoice_Direct_Cost,Invoice_Labor_Category,$D1933,Invoice_Company,$C1933,Invoice_MSA_Code,$E1933),"")</f>
        <v>0</v>
      </c>
      <c r="M1933" s="7" t="str">
        <f t="shared" ca="1" si="492"/>
        <v/>
      </c>
      <c r="N1933" s="220" t="str">
        <f t="shared" ca="1" si="497"/>
        <v/>
      </c>
      <c r="O1933" s="7" t="str">
        <f t="shared" ca="1" si="493"/>
        <v/>
      </c>
      <c r="P1933" s="7" t="str">
        <f t="shared" ca="1" si="494"/>
        <v/>
      </c>
      <c r="Q1933" s="7" t="str">
        <f t="shared" ca="1" si="495"/>
        <v/>
      </c>
      <c r="R1933" s="7" t="str">
        <f t="shared" ca="1" si="496"/>
        <v/>
      </c>
      <c r="S1933" s="7" t="str">
        <f t="shared" ca="1" si="483"/>
        <v/>
      </c>
      <c r="T1933" s="7" t="str">
        <f t="shared" ca="1" si="484"/>
        <v/>
      </c>
      <c r="V1933" s="120" cm="1">
        <f t="array" aca="1" ref="V1933" ca="1">SUMIFS(Invoice_Hours,Invoice_Labor_Category,$D1933,Invoice_Company,$C1933,Invoice_MSA_Code,$E1933)</f>
        <v>0</v>
      </c>
      <c r="W1933" s="121" t="str">
        <f t="shared" ca="1" si="485"/>
        <v/>
      </c>
      <c r="X1933" s="151" t="str">
        <f t="shared" ca="1" si="486"/>
        <v/>
      </c>
      <c r="AB1933" t="str">
        <f t="shared" si="487"/>
        <v/>
      </c>
      <c r="AC1933" t="str">
        <f t="shared" si="488"/>
        <v/>
      </c>
      <c r="AD1933" t="str">
        <f t="shared" si="489"/>
        <v/>
      </c>
      <c r="AE1933" s="4" t="str">
        <f t="shared" ca="1" si="482"/>
        <v/>
      </c>
    </row>
    <row r="1934" spans="7:31">
      <c r="G1934" s="117" cm="1">
        <f t="array" aca="1" ref="G1934" ca="1">SUMIFS(Proposed_Hours,Proposed_Labor_Category,$D1934,Proposed_Company,$C1934,Proposed_MSA_Code,$E1934)</f>
        <v>0</v>
      </c>
      <c r="H1934" s="7" t="str">
        <f t="shared" ca="1" si="490"/>
        <v/>
      </c>
      <c r="I1934" s="4" t="str" cm="1">
        <f t="array" aca="1" ref="I1934" ca="1">IFERROR(IF(SUMIFS(Proposed_Direct_Cost,Proposed_Labor_Category,$D1934,Proposed_Company,$C1934,Proposed_MSA_Code,$E1934)=0,"Not Proposed",SUMIFS(Proposed_Direct_Cost,Proposed_Labor_Category,$D1934,Proposed_Company,$C1934,Proposed_MSA_Code,$E1934)),"")</f>
        <v>Not Proposed</v>
      </c>
      <c r="J1934" s="117" cm="1">
        <f t="array" aca="1" ref="J1934" ca="1">SUMIFS(Invoice_Hours,Invoice_Labor_Category,$D1934,Invoice_Company,$C1934,Invoice_MSA_Code,$E1934)</f>
        <v>0</v>
      </c>
      <c r="K1934" s="7" t="str">
        <f t="shared" ca="1" si="491"/>
        <v/>
      </c>
      <c r="L1934" s="222" cm="1">
        <f t="array" aca="1" ref="L1934" ca="1">IFERROR(SUMIFS(Invoice_Direct_Cost,Invoice_Labor_Category,$D1934,Invoice_Company,$C1934,Invoice_MSA_Code,$E1934),"")</f>
        <v>0</v>
      </c>
      <c r="M1934" s="7" t="str">
        <f t="shared" ca="1" si="492"/>
        <v/>
      </c>
      <c r="N1934" s="220" t="str">
        <f t="shared" ca="1" si="497"/>
        <v/>
      </c>
      <c r="O1934" s="7" t="str">
        <f t="shared" ca="1" si="493"/>
        <v/>
      </c>
      <c r="P1934" s="7" t="str">
        <f t="shared" ca="1" si="494"/>
        <v/>
      </c>
      <c r="Q1934" s="7" t="str">
        <f t="shared" ca="1" si="495"/>
        <v/>
      </c>
      <c r="R1934" s="7" t="str">
        <f t="shared" ca="1" si="496"/>
        <v/>
      </c>
      <c r="S1934" s="7" t="str">
        <f t="shared" ca="1" si="483"/>
        <v/>
      </c>
      <c r="T1934" s="7" t="str">
        <f t="shared" ca="1" si="484"/>
        <v/>
      </c>
      <c r="V1934" s="120" cm="1">
        <f t="array" aca="1" ref="V1934" ca="1">SUMIFS(Invoice_Hours,Invoice_Labor_Category,$D1934,Invoice_Company,$C1934,Invoice_MSA_Code,$E1934)</f>
        <v>0</v>
      </c>
      <c r="W1934" s="121" t="str">
        <f t="shared" ca="1" si="485"/>
        <v/>
      </c>
      <c r="X1934" s="152" t="str">
        <f t="shared" ca="1" si="486"/>
        <v/>
      </c>
      <c r="AB1934" t="str">
        <f t="shared" si="487"/>
        <v/>
      </c>
      <c r="AC1934" t="str">
        <f t="shared" si="488"/>
        <v/>
      </c>
      <c r="AD1934" t="str">
        <f t="shared" si="489"/>
        <v/>
      </c>
      <c r="AE1934" s="4" t="str">
        <f t="shared" ca="1" si="482"/>
        <v/>
      </c>
    </row>
    <row r="1935" spans="7:31">
      <c r="G1935" s="117" cm="1">
        <f t="array" aca="1" ref="G1935" ca="1">SUMIFS(Proposed_Hours,Proposed_Labor_Category,$D1935,Proposed_Company,$C1935,Proposed_MSA_Code,$E1935)</f>
        <v>0</v>
      </c>
      <c r="H1935" s="7" t="str">
        <f t="shared" ca="1" si="490"/>
        <v/>
      </c>
      <c r="I1935" s="4" t="str" cm="1">
        <f t="array" aca="1" ref="I1935" ca="1">IFERROR(IF(SUMIFS(Proposed_Direct_Cost,Proposed_Labor_Category,$D1935,Proposed_Company,$C1935,Proposed_MSA_Code,$E1935)=0,"Not Proposed",SUMIFS(Proposed_Direct_Cost,Proposed_Labor_Category,$D1935,Proposed_Company,$C1935,Proposed_MSA_Code,$E1935)),"")</f>
        <v>Not Proposed</v>
      </c>
      <c r="J1935" s="117" cm="1">
        <f t="array" aca="1" ref="J1935" ca="1">SUMIFS(Invoice_Hours,Invoice_Labor_Category,$D1935,Invoice_Company,$C1935,Invoice_MSA_Code,$E1935)</f>
        <v>0</v>
      </c>
      <c r="K1935" s="7" t="str">
        <f t="shared" ca="1" si="491"/>
        <v/>
      </c>
      <c r="L1935" s="222" cm="1">
        <f t="array" aca="1" ref="L1935" ca="1">IFERROR(SUMIFS(Invoice_Direct_Cost,Invoice_Labor_Category,$D1935,Invoice_Company,$C1935,Invoice_MSA_Code,$E1935),"")</f>
        <v>0</v>
      </c>
      <c r="M1935" s="7" t="str">
        <f t="shared" ca="1" si="492"/>
        <v/>
      </c>
      <c r="N1935" s="220" t="str">
        <f t="shared" ca="1" si="497"/>
        <v/>
      </c>
      <c r="O1935" s="7" t="str">
        <f t="shared" ca="1" si="493"/>
        <v/>
      </c>
      <c r="P1935" s="7" t="str">
        <f t="shared" ca="1" si="494"/>
        <v/>
      </c>
      <c r="Q1935" s="7" t="str">
        <f t="shared" ca="1" si="495"/>
        <v/>
      </c>
      <c r="R1935" s="7" t="str">
        <f t="shared" ca="1" si="496"/>
        <v/>
      </c>
      <c r="S1935" s="7" t="str">
        <f t="shared" ca="1" si="483"/>
        <v/>
      </c>
      <c r="T1935" s="7" t="str">
        <f t="shared" ca="1" si="484"/>
        <v/>
      </c>
      <c r="V1935" s="120" cm="1">
        <f t="array" aca="1" ref="V1935" ca="1">SUMIFS(Invoice_Hours,Invoice_Labor_Category,$D1935,Invoice_Company,$C1935,Invoice_MSA_Code,$E1935)</f>
        <v>0</v>
      </c>
      <c r="W1935" s="121" t="str">
        <f t="shared" ca="1" si="485"/>
        <v/>
      </c>
      <c r="X1935" s="151" t="str">
        <f t="shared" ca="1" si="486"/>
        <v/>
      </c>
      <c r="AB1935" t="str">
        <f t="shared" si="487"/>
        <v/>
      </c>
      <c r="AC1935" t="str">
        <f t="shared" si="488"/>
        <v/>
      </c>
      <c r="AD1935" t="str">
        <f t="shared" si="489"/>
        <v/>
      </c>
      <c r="AE1935" s="4" t="str">
        <f t="shared" ca="1" si="482"/>
        <v/>
      </c>
    </row>
    <row r="1936" spans="7:31">
      <c r="G1936" s="117" cm="1">
        <f t="array" aca="1" ref="G1936" ca="1">SUMIFS(Proposed_Hours,Proposed_Labor_Category,$D1936,Proposed_Company,$C1936,Proposed_MSA_Code,$E1936)</f>
        <v>0</v>
      </c>
      <c r="H1936" s="7" t="str">
        <f t="shared" ca="1" si="490"/>
        <v/>
      </c>
      <c r="I1936" s="4" t="str" cm="1">
        <f t="array" aca="1" ref="I1936" ca="1">IFERROR(IF(SUMIFS(Proposed_Direct_Cost,Proposed_Labor_Category,$D1936,Proposed_Company,$C1936,Proposed_MSA_Code,$E1936)=0,"Not Proposed",SUMIFS(Proposed_Direct_Cost,Proposed_Labor_Category,$D1936,Proposed_Company,$C1936,Proposed_MSA_Code,$E1936)),"")</f>
        <v>Not Proposed</v>
      </c>
      <c r="J1936" s="117" cm="1">
        <f t="array" aca="1" ref="J1936" ca="1">SUMIFS(Invoice_Hours,Invoice_Labor_Category,$D1936,Invoice_Company,$C1936,Invoice_MSA_Code,$E1936)</f>
        <v>0</v>
      </c>
      <c r="K1936" s="7" t="str">
        <f t="shared" ca="1" si="491"/>
        <v/>
      </c>
      <c r="L1936" s="222" cm="1">
        <f t="array" aca="1" ref="L1936" ca="1">IFERROR(SUMIFS(Invoice_Direct_Cost,Invoice_Labor_Category,$D1936,Invoice_Company,$C1936,Invoice_MSA_Code,$E1936),"")</f>
        <v>0</v>
      </c>
      <c r="M1936" s="7" t="str">
        <f t="shared" ca="1" si="492"/>
        <v/>
      </c>
      <c r="N1936" s="220" t="str">
        <f t="shared" ca="1" si="497"/>
        <v/>
      </c>
      <c r="O1936" s="7" t="str">
        <f t="shared" ca="1" si="493"/>
        <v/>
      </c>
      <c r="P1936" s="7" t="str">
        <f t="shared" ca="1" si="494"/>
        <v/>
      </c>
      <c r="Q1936" s="7" t="str">
        <f t="shared" ca="1" si="495"/>
        <v/>
      </c>
      <c r="R1936" s="7" t="str">
        <f t="shared" ca="1" si="496"/>
        <v/>
      </c>
      <c r="S1936" s="7" t="str">
        <f t="shared" ca="1" si="483"/>
        <v/>
      </c>
      <c r="T1936" s="7" t="str">
        <f t="shared" ca="1" si="484"/>
        <v/>
      </c>
      <c r="V1936" s="120" cm="1">
        <f t="array" aca="1" ref="V1936" ca="1">SUMIFS(Invoice_Hours,Invoice_Labor_Category,$D1936,Invoice_Company,$C1936,Invoice_MSA_Code,$E1936)</f>
        <v>0</v>
      </c>
      <c r="W1936" s="121" t="str">
        <f t="shared" ca="1" si="485"/>
        <v/>
      </c>
      <c r="X1936" s="152" t="str">
        <f t="shared" ca="1" si="486"/>
        <v/>
      </c>
      <c r="AB1936" t="str">
        <f t="shared" si="487"/>
        <v/>
      </c>
      <c r="AC1936" t="str">
        <f t="shared" si="488"/>
        <v/>
      </c>
      <c r="AD1936" t="str">
        <f t="shared" si="489"/>
        <v/>
      </c>
      <c r="AE1936" s="4" t="str">
        <f t="shared" ca="1" si="482"/>
        <v/>
      </c>
    </row>
    <row r="1937" spans="7:31">
      <c r="G1937" s="117" cm="1">
        <f t="array" aca="1" ref="G1937" ca="1">SUMIFS(Proposed_Hours,Proposed_Labor_Category,$D1937,Proposed_Company,$C1937,Proposed_MSA_Code,$E1937)</f>
        <v>0</v>
      </c>
      <c r="H1937" s="7" t="str">
        <f t="shared" ca="1" si="490"/>
        <v/>
      </c>
      <c r="I1937" s="4" t="str" cm="1">
        <f t="array" aca="1" ref="I1937" ca="1">IFERROR(IF(SUMIFS(Proposed_Direct_Cost,Proposed_Labor_Category,$D1937,Proposed_Company,$C1937,Proposed_MSA_Code,$E1937)=0,"Not Proposed",SUMIFS(Proposed_Direct_Cost,Proposed_Labor_Category,$D1937,Proposed_Company,$C1937,Proposed_MSA_Code,$E1937)),"")</f>
        <v>Not Proposed</v>
      </c>
      <c r="J1937" s="117" cm="1">
        <f t="array" aca="1" ref="J1937" ca="1">SUMIFS(Invoice_Hours,Invoice_Labor_Category,$D1937,Invoice_Company,$C1937,Invoice_MSA_Code,$E1937)</f>
        <v>0</v>
      </c>
      <c r="K1937" s="7" t="str">
        <f t="shared" ca="1" si="491"/>
        <v/>
      </c>
      <c r="L1937" s="222" cm="1">
        <f t="array" aca="1" ref="L1937" ca="1">IFERROR(SUMIFS(Invoice_Direct_Cost,Invoice_Labor_Category,$D1937,Invoice_Company,$C1937,Invoice_MSA_Code,$E1937),"")</f>
        <v>0</v>
      </c>
      <c r="M1937" s="7" t="str">
        <f t="shared" ca="1" si="492"/>
        <v/>
      </c>
      <c r="N1937" s="220" t="str">
        <f t="shared" ca="1" si="497"/>
        <v/>
      </c>
      <c r="O1937" s="7" t="str">
        <f t="shared" ca="1" si="493"/>
        <v/>
      </c>
      <c r="P1937" s="7" t="str">
        <f t="shared" ca="1" si="494"/>
        <v/>
      </c>
      <c r="Q1937" s="7" t="str">
        <f t="shared" ca="1" si="495"/>
        <v/>
      </c>
      <c r="R1937" s="7" t="str">
        <f t="shared" ca="1" si="496"/>
        <v/>
      </c>
      <c r="S1937" s="7" t="str">
        <f t="shared" ca="1" si="483"/>
        <v/>
      </c>
      <c r="T1937" s="7" t="str">
        <f t="shared" ca="1" si="484"/>
        <v/>
      </c>
      <c r="V1937" s="120" cm="1">
        <f t="array" aca="1" ref="V1937" ca="1">SUMIFS(Invoice_Hours,Invoice_Labor_Category,$D1937,Invoice_Company,$C1937,Invoice_MSA_Code,$E1937)</f>
        <v>0</v>
      </c>
      <c r="W1937" s="121" t="str">
        <f t="shared" ca="1" si="485"/>
        <v/>
      </c>
      <c r="X1937" s="151" t="str">
        <f t="shared" ca="1" si="486"/>
        <v/>
      </c>
      <c r="AB1937" t="str">
        <f t="shared" si="487"/>
        <v/>
      </c>
      <c r="AC1937" t="str">
        <f t="shared" si="488"/>
        <v/>
      </c>
      <c r="AD1937" t="str">
        <f t="shared" si="489"/>
        <v/>
      </c>
      <c r="AE1937" s="4" t="str">
        <f t="shared" ca="1" si="482"/>
        <v/>
      </c>
    </row>
    <row r="1938" spans="7:31">
      <c r="G1938" s="117" cm="1">
        <f t="array" aca="1" ref="G1938" ca="1">SUMIFS(Proposed_Hours,Proposed_Labor_Category,$D1938,Proposed_Company,$C1938,Proposed_MSA_Code,$E1938)</f>
        <v>0</v>
      </c>
      <c r="H1938" s="7" t="str">
        <f t="shared" ca="1" si="490"/>
        <v/>
      </c>
      <c r="I1938" s="4" t="str" cm="1">
        <f t="array" aca="1" ref="I1938" ca="1">IFERROR(IF(SUMIFS(Proposed_Direct_Cost,Proposed_Labor_Category,$D1938,Proposed_Company,$C1938,Proposed_MSA_Code,$E1938)=0,"Not Proposed",SUMIFS(Proposed_Direct_Cost,Proposed_Labor_Category,$D1938,Proposed_Company,$C1938,Proposed_MSA_Code,$E1938)),"")</f>
        <v>Not Proposed</v>
      </c>
      <c r="J1938" s="117" cm="1">
        <f t="array" aca="1" ref="J1938" ca="1">SUMIFS(Invoice_Hours,Invoice_Labor_Category,$D1938,Invoice_Company,$C1938,Invoice_MSA_Code,$E1938)</f>
        <v>0</v>
      </c>
      <c r="K1938" s="7" t="str">
        <f t="shared" ca="1" si="491"/>
        <v/>
      </c>
      <c r="L1938" s="222" cm="1">
        <f t="array" aca="1" ref="L1938" ca="1">IFERROR(SUMIFS(Invoice_Direct_Cost,Invoice_Labor_Category,$D1938,Invoice_Company,$C1938,Invoice_MSA_Code,$E1938),"")</f>
        <v>0</v>
      </c>
      <c r="M1938" s="7" t="str">
        <f t="shared" ca="1" si="492"/>
        <v/>
      </c>
      <c r="N1938" s="220" t="str">
        <f t="shared" ca="1" si="497"/>
        <v/>
      </c>
      <c r="O1938" s="7" t="str">
        <f t="shared" ca="1" si="493"/>
        <v/>
      </c>
      <c r="P1938" s="7" t="str">
        <f t="shared" ca="1" si="494"/>
        <v/>
      </c>
      <c r="Q1938" s="7" t="str">
        <f t="shared" ca="1" si="495"/>
        <v/>
      </c>
      <c r="R1938" s="7" t="str">
        <f t="shared" ca="1" si="496"/>
        <v/>
      </c>
      <c r="S1938" s="7" t="str">
        <f t="shared" ca="1" si="483"/>
        <v/>
      </c>
      <c r="T1938" s="7" t="str">
        <f t="shared" ca="1" si="484"/>
        <v/>
      </c>
      <c r="V1938" s="120" cm="1">
        <f t="array" aca="1" ref="V1938" ca="1">SUMIFS(Invoice_Hours,Invoice_Labor_Category,$D1938,Invoice_Company,$C1938,Invoice_MSA_Code,$E1938)</f>
        <v>0</v>
      </c>
      <c r="W1938" s="121" t="str">
        <f t="shared" ca="1" si="485"/>
        <v/>
      </c>
      <c r="X1938" s="152" t="str">
        <f t="shared" ca="1" si="486"/>
        <v/>
      </c>
      <c r="AB1938" t="str">
        <f t="shared" si="487"/>
        <v/>
      </c>
      <c r="AC1938" t="str">
        <f t="shared" si="488"/>
        <v/>
      </c>
      <c r="AD1938" t="str">
        <f t="shared" si="489"/>
        <v/>
      </c>
      <c r="AE1938" s="4" t="str">
        <f t="shared" ca="1" si="482"/>
        <v/>
      </c>
    </row>
    <row r="1939" spans="7:31">
      <c r="G1939" s="117" cm="1">
        <f t="array" aca="1" ref="G1939" ca="1">SUMIFS(Proposed_Hours,Proposed_Labor_Category,$D1939,Proposed_Company,$C1939,Proposed_MSA_Code,$E1939)</f>
        <v>0</v>
      </c>
      <c r="H1939" s="7" t="str">
        <f t="shared" ca="1" si="490"/>
        <v/>
      </c>
      <c r="I1939" s="4" t="str" cm="1">
        <f t="array" aca="1" ref="I1939" ca="1">IFERROR(IF(SUMIFS(Proposed_Direct_Cost,Proposed_Labor_Category,$D1939,Proposed_Company,$C1939,Proposed_MSA_Code,$E1939)=0,"Not Proposed",SUMIFS(Proposed_Direct_Cost,Proposed_Labor_Category,$D1939,Proposed_Company,$C1939,Proposed_MSA_Code,$E1939)),"")</f>
        <v>Not Proposed</v>
      </c>
      <c r="J1939" s="117" cm="1">
        <f t="array" aca="1" ref="J1939" ca="1">SUMIFS(Invoice_Hours,Invoice_Labor_Category,$D1939,Invoice_Company,$C1939,Invoice_MSA_Code,$E1939)</f>
        <v>0</v>
      </c>
      <c r="K1939" s="7" t="str">
        <f t="shared" ca="1" si="491"/>
        <v/>
      </c>
      <c r="L1939" s="222" cm="1">
        <f t="array" aca="1" ref="L1939" ca="1">IFERROR(SUMIFS(Invoice_Direct_Cost,Invoice_Labor_Category,$D1939,Invoice_Company,$C1939,Invoice_MSA_Code,$E1939),"")</f>
        <v>0</v>
      </c>
      <c r="M1939" s="7" t="str">
        <f t="shared" ca="1" si="492"/>
        <v/>
      </c>
      <c r="N1939" s="220" t="str">
        <f t="shared" ca="1" si="497"/>
        <v/>
      </c>
      <c r="O1939" s="7" t="str">
        <f t="shared" ca="1" si="493"/>
        <v/>
      </c>
      <c r="P1939" s="7" t="str">
        <f t="shared" ca="1" si="494"/>
        <v/>
      </c>
      <c r="Q1939" s="7" t="str">
        <f t="shared" ca="1" si="495"/>
        <v/>
      </c>
      <c r="R1939" s="7" t="str">
        <f t="shared" ca="1" si="496"/>
        <v/>
      </c>
      <c r="S1939" s="7" t="str">
        <f t="shared" ca="1" si="483"/>
        <v/>
      </c>
      <c r="T1939" s="7" t="str">
        <f t="shared" ca="1" si="484"/>
        <v/>
      </c>
      <c r="V1939" s="120" cm="1">
        <f t="array" aca="1" ref="V1939" ca="1">SUMIFS(Invoice_Hours,Invoice_Labor_Category,$D1939,Invoice_Company,$C1939,Invoice_MSA_Code,$E1939)</f>
        <v>0</v>
      </c>
      <c r="W1939" s="121" t="str">
        <f t="shared" ca="1" si="485"/>
        <v/>
      </c>
      <c r="X1939" s="151" t="str">
        <f t="shared" ca="1" si="486"/>
        <v/>
      </c>
      <c r="AB1939" t="str">
        <f t="shared" si="487"/>
        <v/>
      </c>
      <c r="AC1939" t="str">
        <f t="shared" si="488"/>
        <v/>
      </c>
      <c r="AD1939" t="str">
        <f t="shared" si="489"/>
        <v/>
      </c>
      <c r="AE1939" s="4" t="str">
        <f t="shared" ca="1" si="482"/>
        <v/>
      </c>
    </row>
    <row r="1940" spans="7:31">
      <c r="G1940" s="117" cm="1">
        <f t="array" aca="1" ref="G1940" ca="1">SUMIFS(Proposed_Hours,Proposed_Labor_Category,$D1940,Proposed_Company,$C1940,Proposed_MSA_Code,$E1940)</f>
        <v>0</v>
      </c>
      <c r="H1940" s="7" t="str">
        <f t="shared" ca="1" si="490"/>
        <v/>
      </c>
      <c r="I1940" s="4" t="str" cm="1">
        <f t="array" aca="1" ref="I1940" ca="1">IFERROR(IF(SUMIFS(Proposed_Direct_Cost,Proposed_Labor_Category,$D1940,Proposed_Company,$C1940,Proposed_MSA_Code,$E1940)=0,"Not Proposed",SUMIFS(Proposed_Direct_Cost,Proposed_Labor_Category,$D1940,Proposed_Company,$C1940,Proposed_MSA_Code,$E1940)),"")</f>
        <v>Not Proposed</v>
      </c>
      <c r="J1940" s="117" cm="1">
        <f t="array" aca="1" ref="J1940" ca="1">SUMIFS(Invoice_Hours,Invoice_Labor_Category,$D1940,Invoice_Company,$C1940,Invoice_MSA_Code,$E1940)</f>
        <v>0</v>
      </c>
      <c r="K1940" s="7" t="str">
        <f t="shared" ca="1" si="491"/>
        <v/>
      </c>
      <c r="L1940" s="222" cm="1">
        <f t="array" aca="1" ref="L1940" ca="1">IFERROR(SUMIFS(Invoice_Direct_Cost,Invoice_Labor_Category,$D1940,Invoice_Company,$C1940,Invoice_MSA_Code,$E1940),"")</f>
        <v>0</v>
      </c>
      <c r="M1940" s="7" t="str">
        <f t="shared" ca="1" si="492"/>
        <v/>
      </c>
      <c r="N1940" s="220" t="str">
        <f t="shared" ca="1" si="497"/>
        <v/>
      </c>
      <c r="O1940" s="7" t="str">
        <f t="shared" ca="1" si="493"/>
        <v/>
      </c>
      <c r="P1940" s="7" t="str">
        <f t="shared" ca="1" si="494"/>
        <v/>
      </c>
      <c r="Q1940" s="7" t="str">
        <f t="shared" ca="1" si="495"/>
        <v/>
      </c>
      <c r="R1940" s="7" t="str">
        <f t="shared" ca="1" si="496"/>
        <v/>
      </c>
      <c r="S1940" s="7" t="str">
        <f t="shared" ca="1" si="483"/>
        <v/>
      </c>
      <c r="T1940" s="7" t="str">
        <f t="shared" ca="1" si="484"/>
        <v/>
      </c>
      <c r="V1940" s="120" cm="1">
        <f t="array" aca="1" ref="V1940" ca="1">SUMIFS(Invoice_Hours,Invoice_Labor_Category,$D1940,Invoice_Company,$C1940,Invoice_MSA_Code,$E1940)</f>
        <v>0</v>
      </c>
      <c r="W1940" s="121" t="str">
        <f t="shared" ca="1" si="485"/>
        <v/>
      </c>
      <c r="X1940" s="152" t="str">
        <f t="shared" ca="1" si="486"/>
        <v/>
      </c>
      <c r="AB1940" t="str">
        <f t="shared" si="487"/>
        <v/>
      </c>
      <c r="AC1940" t="str">
        <f t="shared" si="488"/>
        <v/>
      </c>
      <c r="AD1940" t="str">
        <f t="shared" si="489"/>
        <v/>
      </c>
      <c r="AE1940" s="4" t="str">
        <f t="shared" ca="1" si="482"/>
        <v/>
      </c>
    </row>
    <row r="1941" spans="7:31">
      <c r="G1941" s="117" cm="1">
        <f t="array" aca="1" ref="G1941" ca="1">SUMIFS(Proposed_Hours,Proposed_Labor_Category,$D1941,Proposed_Company,$C1941,Proposed_MSA_Code,$E1941)</f>
        <v>0</v>
      </c>
      <c r="H1941" s="7" t="str">
        <f t="shared" ca="1" si="490"/>
        <v/>
      </c>
      <c r="I1941" s="4" t="str" cm="1">
        <f t="array" aca="1" ref="I1941" ca="1">IFERROR(IF(SUMIFS(Proposed_Direct_Cost,Proposed_Labor_Category,$D1941,Proposed_Company,$C1941,Proposed_MSA_Code,$E1941)=0,"Not Proposed",SUMIFS(Proposed_Direct_Cost,Proposed_Labor_Category,$D1941,Proposed_Company,$C1941,Proposed_MSA_Code,$E1941)),"")</f>
        <v>Not Proposed</v>
      </c>
      <c r="J1941" s="117" cm="1">
        <f t="array" aca="1" ref="J1941" ca="1">SUMIFS(Invoice_Hours,Invoice_Labor_Category,$D1941,Invoice_Company,$C1941,Invoice_MSA_Code,$E1941)</f>
        <v>0</v>
      </c>
      <c r="K1941" s="7" t="str">
        <f t="shared" ca="1" si="491"/>
        <v/>
      </c>
      <c r="L1941" s="222" cm="1">
        <f t="array" aca="1" ref="L1941" ca="1">IFERROR(SUMIFS(Invoice_Direct_Cost,Invoice_Labor_Category,$D1941,Invoice_Company,$C1941,Invoice_MSA_Code,$E1941),"")</f>
        <v>0</v>
      </c>
      <c r="M1941" s="7" t="str">
        <f t="shared" ca="1" si="492"/>
        <v/>
      </c>
      <c r="N1941" s="220" t="str">
        <f t="shared" ca="1" si="497"/>
        <v/>
      </c>
      <c r="O1941" s="7" t="str">
        <f t="shared" ca="1" si="493"/>
        <v/>
      </c>
      <c r="P1941" s="7" t="str">
        <f t="shared" ca="1" si="494"/>
        <v/>
      </c>
      <c r="Q1941" s="7" t="str">
        <f t="shared" ca="1" si="495"/>
        <v/>
      </c>
      <c r="R1941" s="7" t="str">
        <f t="shared" ca="1" si="496"/>
        <v/>
      </c>
      <c r="S1941" s="7" t="str">
        <f t="shared" ca="1" si="483"/>
        <v/>
      </c>
      <c r="T1941" s="7" t="str">
        <f t="shared" ca="1" si="484"/>
        <v/>
      </c>
      <c r="V1941" s="120" cm="1">
        <f t="array" aca="1" ref="V1941" ca="1">SUMIFS(Invoice_Hours,Invoice_Labor_Category,$D1941,Invoice_Company,$C1941,Invoice_MSA_Code,$E1941)</f>
        <v>0</v>
      </c>
      <c r="W1941" s="121" t="str">
        <f t="shared" ca="1" si="485"/>
        <v/>
      </c>
      <c r="X1941" s="151" t="str">
        <f t="shared" ca="1" si="486"/>
        <v/>
      </c>
      <c r="AB1941" t="str">
        <f t="shared" si="487"/>
        <v/>
      </c>
      <c r="AC1941" t="str">
        <f t="shared" si="488"/>
        <v/>
      </c>
      <c r="AD1941" t="str">
        <f t="shared" si="489"/>
        <v/>
      </c>
      <c r="AE1941" s="4" t="str">
        <f t="shared" ca="1" si="482"/>
        <v/>
      </c>
    </row>
    <row r="1942" spans="7:31">
      <c r="G1942" s="117" cm="1">
        <f t="array" aca="1" ref="G1942" ca="1">SUMIFS(Proposed_Hours,Proposed_Labor_Category,$D1942,Proposed_Company,$C1942,Proposed_MSA_Code,$E1942)</f>
        <v>0</v>
      </c>
      <c r="H1942" s="7" t="str">
        <f t="shared" ca="1" si="490"/>
        <v/>
      </c>
      <c r="I1942" s="4" t="str" cm="1">
        <f t="array" aca="1" ref="I1942" ca="1">IFERROR(IF(SUMIFS(Proposed_Direct_Cost,Proposed_Labor_Category,$D1942,Proposed_Company,$C1942,Proposed_MSA_Code,$E1942)=0,"Not Proposed",SUMIFS(Proposed_Direct_Cost,Proposed_Labor_Category,$D1942,Proposed_Company,$C1942,Proposed_MSA_Code,$E1942)),"")</f>
        <v>Not Proposed</v>
      </c>
      <c r="J1942" s="117" cm="1">
        <f t="array" aca="1" ref="J1942" ca="1">SUMIFS(Invoice_Hours,Invoice_Labor_Category,$D1942,Invoice_Company,$C1942,Invoice_MSA_Code,$E1942)</f>
        <v>0</v>
      </c>
      <c r="K1942" s="7" t="str">
        <f t="shared" ca="1" si="491"/>
        <v/>
      </c>
      <c r="L1942" s="222" cm="1">
        <f t="array" aca="1" ref="L1942" ca="1">IFERROR(SUMIFS(Invoice_Direct_Cost,Invoice_Labor_Category,$D1942,Invoice_Company,$C1942,Invoice_MSA_Code,$E1942),"")</f>
        <v>0</v>
      </c>
      <c r="M1942" s="7" t="str">
        <f t="shared" ca="1" si="492"/>
        <v/>
      </c>
      <c r="N1942" s="220" t="str">
        <f t="shared" ca="1" si="497"/>
        <v/>
      </c>
      <c r="O1942" s="7" t="str">
        <f t="shared" ca="1" si="493"/>
        <v/>
      </c>
      <c r="P1942" s="7" t="str">
        <f t="shared" ca="1" si="494"/>
        <v/>
      </c>
      <c r="Q1942" s="7" t="str">
        <f t="shared" ca="1" si="495"/>
        <v/>
      </c>
      <c r="R1942" s="7" t="str">
        <f t="shared" ca="1" si="496"/>
        <v/>
      </c>
      <c r="S1942" s="7" t="str">
        <f t="shared" ca="1" si="483"/>
        <v/>
      </c>
      <c r="T1942" s="7" t="str">
        <f t="shared" ca="1" si="484"/>
        <v/>
      </c>
      <c r="V1942" s="120" cm="1">
        <f t="array" aca="1" ref="V1942" ca="1">SUMIFS(Invoice_Hours,Invoice_Labor_Category,$D1942,Invoice_Company,$C1942,Invoice_MSA_Code,$E1942)</f>
        <v>0</v>
      </c>
      <c r="W1942" s="121" t="str">
        <f t="shared" ca="1" si="485"/>
        <v/>
      </c>
      <c r="X1942" s="152" t="str">
        <f t="shared" ca="1" si="486"/>
        <v/>
      </c>
      <c r="AB1942" t="str">
        <f t="shared" si="487"/>
        <v/>
      </c>
      <c r="AC1942" t="str">
        <f t="shared" si="488"/>
        <v/>
      </c>
      <c r="AD1942" t="str">
        <f t="shared" si="489"/>
        <v/>
      </c>
      <c r="AE1942" s="4" t="str">
        <f t="shared" ca="1" si="482"/>
        <v/>
      </c>
    </row>
    <row r="1943" spans="7:31">
      <c r="G1943" s="117" cm="1">
        <f t="array" aca="1" ref="G1943" ca="1">SUMIFS(Proposed_Hours,Proposed_Labor_Category,$D1943,Proposed_Company,$C1943,Proposed_MSA_Code,$E1943)</f>
        <v>0</v>
      </c>
      <c r="H1943" s="7" t="str">
        <f t="shared" ca="1" si="490"/>
        <v/>
      </c>
      <c r="I1943" s="4" t="str" cm="1">
        <f t="array" aca="1" ref="I1943" ca="1">IFERROR(IF(SUMIFS(Proposed_Direct_Cost,Proposed_Labor_Category,$D1943,Proposed_Company,$C1943,Proposed_MSA_Code,$E1943)=0,"Not Proposed",SUMIFS(Proposed_Direct_Cost,Proposed_Labor_Category,$D1943,Proposed_Company,$C1943,Proposed_MSA_Code,$E1943)),"")</f>
        <v>Not Proposed</v>
      </c>
      <c r="J1943" s="117" cm="1">
        <f t="array" aca="1" ref="J1943" ca="1">SUMIFS(Invoice_Hours,Invoice_Labor_Category,$D1943,Invoice_Company,$C1943,Invoice_MSA_Code,$E1943)</f>
        <v>0</v>
      </c>
      <c r="K1943" s="7" t="str">
        <f t="shared" ca="1" si="491"/>
        <v/>
      </c>
      <c r="L1943" s="222" cm="1">
        <f t="array" aca="1" ref="L1943" ca="1">IFERROR(SUMIFS(Invoice_Direct_Cost,Invoice_Labor_Category,$D1943,Invoice_Company,$C1943,Invoice_MSA_Code,$E1943),"")</f>
        <v>0</v>
      </c>
      <c r="M1943" s="7" t="str">
        <f t="shared" ca="1" si="492"/>
        <v/>
      </c>
      <c r="N1943" s="220" t="str">
        <f t="shared" ca="1" si="497"/>
        <v/>
      </c>
      <c r="O1943" s="7" t="str">
        <f t="shared" ca="1" si="493"/>
        <v/>
      </c>
      <c r="P1943" s="7" t="str">
        <f t="shared" ca="1" si="494"/>
        <v/>
      </c>
      <c r="Q1943" s="7" t="str">
        <f t="shared" ca="1" si="495"/>
        <v/>
      </c>
      <c r="R1943" s="7" t="str">
        <f t="shared" ca="1" si="496"/>
        <v/>
      </c>
      <c r="S1943" s="7" t="str">
        <f t="shared" ca="1" si="483"/>
        <v/>
      </c>
      <c r="T1943" s="7" t="str">
        <f t="shared" ca="1" si="484"/>
        <v/>
      </c>
      <c r="V1943" s="120" cm="1">
        <f t="array" aca="1" ref="V1943" ca="1">SUMIFS(Invoice_Hours,Invoice_Labor_Category,$D1943,Invoice_Company,$C1943,Invoice_MSA_Code,$E1943)</f>
        <v>0</v>
      </c>
      <c r="W1943" s="121" t="str">
        <f t="shared" ca="1" si="485"/>
        <v/>
      </c>
      <c r="X1943" s="151" t="str">
        <f t="shared" ca="1" si="486"/>
        <v/>
      </c>
      <c r="AB1943" t="str">
        <f t="shared" si="487"/>
        <v/>
      </c>
      <c r="AC1943" t="str">
        <f t="shared" si="488"/>
        <v/>
      </c>
      <c r="AD1943" t="str">
        <f t="shared" si="489"/>
        <v/>
      </c>
      <c r="AE1943" s="4" t="str">
        <f t="shared" ca="1" si="482"/>
        <v/>
      </c>
    </row>
    <row r="1944" spans="7:31">
      <c r="G1944" s="117" cm="1">
        <f t="array" aca="1" ref="G1944" ca="1">SUMIFS(Proposed_Hours,Proposed_Labor_Category,$D1944,Proposed_Company,$C1944,Proposed_MSA_Code,$E1944)</f>
        <v>0</v>
      </c>
      <c r="H1944" s="7" t="str">
        <f t="shared" ca="1" si="490"/>
        <v/>
      </c>
      <c r="I1944" s="4" t="str" cm="1">
        <f t="array" aca="1" ref="I1944" ca="1">IFERROR(IF(SUMIFS(Proposed_Direct_Cost,Proposed_Labor_Category,$D1944,Proposed_Company,$C1944,Proposed_MSA_Code,$E1944)=0,"Not Proposed",SUMIFS(Proposed_Direct_Cost,Proposed_Labor_Category,$D1944,Proposed_Company,$C1944,Proposed_MSA_Code,$E1944)),"")</f>
        <v>Not Proposed</v>
      </c>
      <c r="J1944" s="117" cm="1">
        <f t="array" aca="1" ref="J1944" ca="1">SUMIFS(Invoice_Hours,Invoice_Labor_Category,$D1944,Invoice_Company,$C1944,Invoice_MSA_Code,$E1944)</f>
        <v>0</v>
      </c>
      <c r="K1944" s="7" t="str">
        <f t="shared" ca="1" si="491"/>
        <v/>
      </c>
      <c r="L1944" s="222" cm="1">
        <f t="array" aca="1" ref="L1944" ca="1">IFERROR(SUMIFS(Invoice_Direct_Cost,Invoice_Labor_Category,$D1944,Invoice_Company,$C1944,Invoice_MSA_Code,$E1944),"")</f>
        <v>0</v>
      </c>
      <c r="M1944" s="7" t="str">
        <f t="shared" ca="1" si="492"/>
        <v/>
      </c>
      <c r="N1944" s="220" t="str">
        <f t="shared" ca="1" si="497"/>
        <v/>
      </c>
      <c r="O1944" s="7" t="str">
        <f t="shared" ca="1" si="493"/>
        <v/>
      </c>
      <c r="P1944" s="7" t="str">
        <f t="shared" ca="1" si="494"/>
        <v/>
      </c>
      <c r="Q1944" s="7" t="str">
        <f t="shared" ca="1" si="495"/>
        <v/>
      </c>
      <c r="R1944" s="7" t="str">
        <f t="shared" ca="1" si="496"/>
        <v/>
      </c>
      <c r="S1944" s="7" t="str">
        <f t="shared" ca="1" si="483"/>
        <v/>
      </c>
      <c r="T1944" s="7" t="str">
        <f t="shared" ca="1" si="484"/>
        <v/>
      </c>
      <c r="V1944" s="120" cm="1">
        <f t="array" aca="1" ref="V1944" ca="1">SUMIFS(Invoice_Hours,Invoice_Labor_Category,$D1944,Invoice_Company,$C1944,Invoice_MSA_Code,$E1944)</f>
        <v>0</v>
      </c>
      <c r="W1944" s="121" t="str">
        <f t="shared" ca="1" si="485"/>
        <v/>
      </c>
      <c r="X1944" s="152" t="str">
        <f t="shared" ca="1" si="486"/>
        <v/>
      </c>
      <c r="AB1944" t="str">
        <f t="shared" si="487"/>
        <v/>
      </c>
      <c r="AC1944" t="str">
        <f t="shared" si="488"/>
        <v/>
      </c>
      <c r="AD1944" t="str">
        <f t="shared" si="489"/>
        <v/>
      </c>
      <c r="AE1944" s="4" t="str">
        <f t="shared" ca="1" si="482"/>
        <v/>
      </c>
    </row>
    <row r="1945" spans="7:31">
      <c r="G1945" s="117" cm="1">
        <f t="array" aca="1" ref="G1945" ca="1">SUMIFS(Proposed_Hours,Proposed_Labor_Category,$D1945,Proposed_Company,$C1945,Proposed_MSA_Code,$E1945)</f>
        <v>0</v>
      </c>
      <c r="H1945" s="7" t="str">
        <f t="shared" ca="1" si="490"/>
        <v/>
      </c>
      <c r="I1945" s="4" t="str" cm="1">
        <f t="array" aca="1" ref="I1945" ca="1">IFERROR(IF(SUMIFS(Proposed_Direct_Cost,Proposed_Labor_Category,$D1945,Proposed_Company,$C1945,Proposed_MSA_Code,$E1945)=0,"Not Proposed",SUMIFS(Proposed_Direct_Cost,Proposed_Labor_Category,$D1945,Proposed_Company,$C1945,Proposed_MSA_Code,$E1945)),"")</f>
        <v>Not Proposed</v>
      </c>
      <c r="J1945" s="117" cm="1">
        <f t="array" aca="1" ref="J1945" ca="1">SUMIFS(Invoice_Hours,Invoice_Labor_Category,$D1945,Invoice_Company,$C1945,Invoice_MSA_Code,$E1945)</f>
        <v>0</v>
      </c>
      <c r="K1945" s="7" t="str">
        <f t="shared" ca="1" si="491"/>
        <v/>
      </c>
      <c r="L1945" s="222" cm="1">
        <f t="array" aca="1" ref="L1945" ca="1">IFERROR(SUMIFS(Invoice_Direct_Cost,Invoice_Labor_Category,$D1945,Invoice_Company,$C1945,Invoice_MSA_Code,$E1945),"")</f>
        <v>0</v>
      </c>
      <c r="M1945" s="7" t="str">
        <f t="shared" ca="1" si="492"/>
        <v/>
      </c>
      <c r="N1945" s="220" t="str">
        <f t="shared" ca="1" si="497"/>
        <v/>
      </c>
      <c r="O1945" s="7" t="str">
        <f t="shared" ca="1" si="493"/>
        <v/>
      </c>
      <c r="P1945" s="7" t="str">
        <f t="shared" ca="1" si="494"/>
        <v/>
      </c>
      <c r="Q1945" s="7" t="str">
        <f t="shared" ca="1" si="495"/>
        <v/>
      </c>
      <c r="R1945" s="7" t="str">
        <f t="shared" ca="1" si="496"/>
        <v/>
      </c>
      <c r="S1945" s="7" t="str">
        <f t="shared" ca="1" si="483"/>
        <v/>
      </c>
      <c r="T1945" s="7" t="str">
        <f t="shared" ca="1" si="484"/>
        <v/>
      </c>
      <c r="V1945" s="120" cm="1">
        <f t="array" aca="1" ref="V1945" ca="1">SUMIFS(Invoice_Hours,Invoice_Labor_Category,$D1945,Invoice_Company,$C1945,Invoice_MSA_Code,$E1945)</f>
        <v>0</v>
      </c>
      <c r="W1945" s="121" t="str">
        <f t="shared" ca="1" si="485"/>
        <v/>
      </c>
      <c r="X1945" s="151" t="str">
        <f t="shared" ca="1" si="486"/>
        <v/>
      </c>
      <c r="AB1945" t="str">
        <f t="shared" si="487"/>
        <v/>
      </c>
      <c r="AC1945" t="str">
        <f t="shared" si="488"/>
        <v/>
      </c>
      <c r="AD1945" t="str">
        <f t="shared" si="489"/>
        <v/>
      </c>
      <c r="AE1945" s="4" t="str">
        <f t="shared" ca="1" si="482"/>
        <v/>
      </c>
    </row>
    <row r="1946" spans="7:31">
      <c r="G1946" s="117" cm="1">
        <f t="array" aca="1" ref="G1946" ca="1">SUMIFS(Proposed_Hours,Proposed_Labor_Category,$D1946,Proposed_Company,$C1946,Proposed_MSA_Code,$E1946)</f>
        <v>0</v>
      </c>
      <c r="H1946" s="7" t="str">
        <f t="shared" ca="1" si="490"/>
        <v/>
      </c>
      <c r="I1946" s="4" t="str" cm="1">
        <f t="array" aca="1" ref="I1946" ca="1">IFERROR(IF(SUMIFS(Proposed_Direct_Cost,Proposed_Labor_Category,$D1946,Proposed_Company,$C1946,Proposed_MSA_Code,$E1946)=0,"Not Proposed",SUMIFS(Proposed_Direct_Cost,Proposed_Labor_Category,$D1946,Proposed_Company,$C1946,Proposed_MSA_Code,$E1946)),"")</f>
        <v>Not Proposed</v>
      </c>
      <c r="J1946" s="117" cm="1">
        <f t="array" aca="1" ref="J1946" ca="1">SUMIFS(Invoice_Hours,Invoice_Labor_Category,$D1946,Invoice_Company,$C1946,Invoice_MSA_Code,$E1946)</f>
        <v>0</v>
      </c>
      <c r="K1946" s="7" t="str">
        <f t="shared" ca="1" si="491"/>
        <v/>
      </c>
      <c r="L1946" s="222" cm="1">
        <f t="array" aca="1" ref="L1946" ca="1">IFERROR(SUMIFS(Invoice_Direct_Cost,Invoice_Labor_Category,$D1946,Invoice_Company,$C1946,Invoice_MSA_Code,$E1946),"")</f>
        <v>0</v>
      </c>
      <c r="M1946" s="7" t="str">
        <f t="shared" ca="1" si="492"/>
        <v/>
      </c>
      <c r="N1946" s="220" t="str">
        <f t="shared" ca="1" si="497"/>
        <v/>
      </c>
      <c r="O1946" s="7" t="str">
        <f t="shared" ca="1" si="493"/>
        <v/>
      </c>
      <c r="P1946" s="7" t="str">
        <f t="shared" ca="1" si="494"/>
        <v/>
      </c>
      <c r="Q1946" s="7" t="str">
        <f t="shared" ca="1" si="495"/>
        <v/>
      </c>
      <c r="R1946" s="7" t="str">
        <f t="shared" ca="1" si="496"/>
        <v/>
      </c>
      <c r="S1946" s="7" t="str">
        <f t="shared" ca="1" si="483"/>
        <v/>
      </c>
      <c r="T1946" s="7" t="str">
        <f t="shared" ca="1" si="484"/>
        <v/>
      </c>
      <c r="V1946" s="120" cm="1">
        <f t="array" aca="1" ref="V1946" ca="1">SUMIFS(Invoice_Hours,Invoice_Labor_Category,$D1946,Invoice_Company,$C1946,Invoice_MSA_Code,$E1946)</f>
        <v>0</v>
      </c>
      <c r="W1946" s="121" t="str">
        <f t="shared" ca="1" si="485"/>
        <v/>
      </c>
      <c r="X1946" s="152" t="str">
        <f t="shared" ca="1" si="486"/>
        <v/>
      </c>
      <c r="AB1946" t="str">
        <f t="shared" si="487"/>
        <v/>
      </c>
      <c r="AC1946" t="str">
        <f t="shared" si="488"/>
        <v/>
      </c>
      <c r="AD1946" t="str">
        <f t="shared" si="489"/>
        <v/>
      </c>
      <c r="AE1946" s="4" t="str">
        <f t="shared" ca="1" si="482"/>
        <v/>
      </c>
    </row>
    <row r="1947" spans="7:31">
      <c r="G1947" s="117" cm="1">
        <f t="array" aca="1" ref="G1947" ca="1">SUMIFS(Proposed_Hours,Proposed_Labor_Category,$D1947,Proposed_Company,$C1947,Proposed_MSA_Code,$E1947)</f>
        <v>0</v>
      </c>
      <c r="H1947" s="7" t="str">
        <f t="shared" ca="1" si="490"/>
        <v/>
      </c>
      <c r="I1947" s="4" t="str" cm="1">
        <f t="array" aca="1" ref="I1947" ca="1">IFERROR(IF(SUMIFS(Proposed_Direct_Cost,Proposed_Labor_Category,$D1947,Proposed_Company,$C1947,Proposed_MSA_Code,$E1947)=0,"Not Proposed",SUMIFS(Proposed_Direct_Cost,Proposed_Labor_Category,$D1947,Proposed_Company,$C1947,Proposed_MSA_Code,$E1947)),"")</f>
        <v>Not Proposed</v>
      </c>
      <c r="J1947" s="117" cm="1">
        <f t="array" aca="1" ref="J1947" ca="1">SUMIFS(Invoice_Hours,Invoice_Labor_Category,$D1947,Invoice_Company,$C1947,Invoice_MSA_Code,$E1947)</f>
        <v>0</v>
      </c>
      <c r="K1947" s="7" t="str">
        <f t="shared" ca="1" si="491"/>
        <v/>
      </c>
      <c r="L1947" s="222" cm="1">
        <f t="array" aca="1" ref="L1947" ca="1">IFERROR(SUMIFS(Invoice_Direct_Cost,Invoice_Labor_Category,$D1947,Invoice_Company,$C1947,Invoice_MSA_Code,$E1947),"")</f>
        <v>0</v>
      </c>
      <c r="M1947" s="7" t="str">
        <f t="shared" ca="1" si="492"/>
        <v/>
      </c>
      <c r="N1947" s="220" t="str">
        <f t="shared" ca="1" si="497"/>
        <v/>
      </c>
      <c r="O1947" s="7" t="str">
        <f t="shared" ca="1" si="493"/>
        <v/>
      </c>
      <c r="P1947" s="7" t="str">
        <f t="shared" ca="1" si="494"/>
        <v/>
      </c>
      <c r="Q1947" s="7" t="str">
        <f t="shared" ca="1" si="495"/>
        <v/>
      </c>
      <c r="R1947" s="7" t="str">
        <f t="shared" ca="1" si="496"/>
        <v/>
      </c>
      <c r="S1947" s="7" t="str">
        <f t="shared" ca="1" si="483"/>
        <v/>
      </c>
      <c r="T1947" s="7" t="str">
        <f t="shared" ca="1" si="484"/>
        <v/>
      </c>
      <c r="V1947" s="120" cm="1">
        <f t="array" aca="1" ref="V1947" ca="1">SUMIFS(Invoice_Hours,Invoice_Labor_Category,$D1947,Invoice_Company,$C1947,Invoice_MSA_Code,$E1947)</f>
        <v>0</v>
      </c>
      <c r="W1947" s="121" t="str">
        <f t="shared" ca="1" si="485"/>
        <v/>
      </c>
      <c r="X1947" s="151" t="str">
        <f t="shared" ca="1" si="486"/>
        <v/>
      </c>
      <c r="AB1947" t="str">
        <f t="shared" si="487"/>
        <v/>
      </c>
      <c r="AC1947" t="str">
        <f t="shared" si="488"/>
        <v/>
      </c>
      <c r="AD1947" t="str">
        <f t="shared" si="489"/>
        <v/>
      </c>
      <c r="AE1947" s="4" t="str">
        <f t="shared" ca="1" si="482"/>
        <v/>
      </c>
    </row>
    <row r="1948" spans="7:31">
      <c r="G1948" s="117" cm="1">
        <f t="array" aca="1" ref="G1948" ca="1">SUMIFS(Proposed_Hours,Proposed_Labor_Category,$D1948,Proposed_Company,$C1948,Proposed_MSA_Code,$E1948)</f>
        <v>0</v>
      </c>
      <c r="H1948" s="7" t="str">
        <f t="shared" ca="1" si="490"/>
        <v/>
      </c>
      <c r="I1948" s="4" t="str" cm="1">
        <f t="array" aca="1" ref="I1948" ca="1">IFERROR(IF(SUMIFS(Proposed_Direct_Cost,Proposed_Labor_Category,$D1948,Proposed_Company,$C1948,Proposed_MSA_Code,$E1948)=0,"Not Proposed",SUMIFS(Proposed_Direct_Cost,Proposed_Labor_Category,$D1948,Proposed_Company,$C1948,Proposed_MSA_Code,$E1948)),"")</f>
        <v>Not Proposed</v>
      </c>
      <c r="J1948" s="117" cm="1">
        <f t="array" aca="1" ref="J1948" ca="1">SUMIFS(Invoice_Hours,Invoice_Labor_Category,$D1948,Invoice_Company,$C1948,Invoice_MSA_Code,$E1948)</f>
        <v>0</v>
      </c>
      <c r="K1948" s="7" t="str">
        <f t="shared" ca="1" si="491"/>
        <v/>
      </c>
      <c r="L1948" s="222" cm="1">
        <f t="array" aca="1" ref="L1948" ca="1">IFERROR(SUMIFS(Invoice_Direct_Cost,Invoice_Labor_Category,$D1948,Invoice_Company,$C1948,Invoice_MSA_Code,$E1948),"")</f>
        <v>0</v>
      </c>
      <c r="M1948" s="7" t="str">
        <f t="shared" ca="1" si="492"/>
        <v/>
      </c>
      <c r="N1948" s="220" t="str">
        <f t="shared" ca="1" si="497"/>
        <v/>
      </c>
      <c r="O1948" s="7" t="str">
        <f t="shared" ca="1" si="493"/>
        <v/>
      </c>
      <c r="P1948" s="7" t="str">
        <f t="shared" ca="1" si="494"/>
        <v/>
      </c>
      <c r="Q1948" s="7" t="str">
        <f t="shared" ca="1" si="495"/>
        <v/>
      </c>
      <c r="R1948" s="7" t="str">
        <f t="shared" ca="1" si="496"/>
        <v/>
      </c>
      <c r="S1948" s="7" t="str">
        <f t="shared" ca="1" si="483"/>
        <v/>
      </c>
      <c r="T1948" s="7" t="str">
        <f t="shared" ca="1" si="484"/>
        <v/>
      </c>
      <c r="V1948" s="120" cm="1">
        <f t="array" aca="1" ref="V1948" ca="1">SUMIFS(Invoice_Hours,Invoice_Labor_Category,$D1948,Invoice_Company,$C1948,Invoice_MSA_Code,$E1948)</f>
        <v>0</v>
      </c>
      <c r="W1948" s="121" t="str">
        <f t="shared" ca="1" si="485"/>
        <v/>
      </c>
      <c r="X1948" s="152" t="str">
        <f t="shared" ca="1" si="486"/>
        <v/>
      </c>
      <c r="AB1948" t="str">
        <f t="shared" si="487"/>
        <v/>
      </c>
      <c r="AC1948" t="str">
        <f t="shared" si="488"/>
        <v/>
      </c>
      <c r="AD1948" t="str">
        <f t="shared" si="489"/>
        <v/>
      </c>
      <c r="AE1948" s="4" t="str">
        <f t="shared" ca="1" si="482"/>
        <v/>
      </c>
    </row>
    <row r="1949" spans="7:31">
      <c r="G1949" s="117" cm="1">
        <f t="array" aca="1" ref="G1949" ca="1">SUMIFS(Proposed_Hours,Proposed_Labor_Category,$D1949,Proposed_Company,$C1949,Proposed_MSA_Code,$E1949)</f>
        <v>0</v>
      </c>
      <c r="H1949" s="7" t="str">
        <f t="shared" ca="1" si="490"/>
        <v/>
      </c>
      <c r="I1949" s="4" t="str" cm="1">
        <f t="array" aca="1" ref="I1949" ca="1">IFERROR(IF(SUMIFS(Proposed_Direct_Cost,Proposed_Labor_Category,$D1949,Proposed_Company,$C1949,Proposed_MSA_Code,$E1949)=0,"Not Proposed",SUMIFS(Proposed_Direct_Cost,Proposed_Labor_Category,$D1949,Proposed_Company,$C1949,Proposed_MSA_Code,$E1949)),"")</f>
        <v>Not Proposed</v>
      </c>
      <c r="J1949" s="117" cm="1">
        <f t="array" aca="1" ref="J1949" ca="1">SUMIFS(Invoice_Hours,Invoice_Labor_Category,$D1949,Invoice_Company,$C1949,Invoice_MSA_Code,$E1949)</f>
        <v>0</v>
      </c>
      <c r="K1949" s="7" t="str">
        <f t="shared" ca="1" si="491"/>
        <v/>
      </c>
      <c r="L1949" s="222" cm="1">
        <f t="array" aca="1" ref="L1949" ca="1">IFERROR(SUMIFS(Invoice_Direct_Cost,Invoice_Labor_Category,$D1949,Invoice_Company,$C1949,Invoice_MSA_Code,$E1949),"")</f>
        <v>0</v>
      </c>
      <c r="M1949" s="7" t="str">
        <f t="shared" ca="1" si="492"/>
        <v/>
      </c>
      <c r="N1949" s="220" t="str">
        <f t="shared" ca="1" si="497"/>
        <v/>
      </c>
      <c r="O1949" s="7" t="str">
        <f t="shared" ca="1" si="493"/>
        <v/>
      </c>
      <c r="P1949" s="7" t="str">
        <f t="shared" ca="1" si="494"/>
        <v/>
      </c>
      <c r="Q1949" s="7" t="str">
        <f t="shared" ca="1" si="495"/>
        <v/>
      </c>
      <c r="R1949" s="7" t="str">
        <f t="shared" ca="1" si="496"/>
        <v/>
      </c>
      <c r="S1949" s="7" t="str">
        <f t="shared" ca="1" si="483"/>
        <v/>
      </c>
      <c r="T1949" s="7" t="str">
        <f t="shared" ca="1" si="484"/>
        <v/>
      </c>
      <c r="V1949" s="120" cm="1">
        <f t="array" aca="1" ref="V1949" ca="1">SUMIFS(Invoice_Hours,Invoice_Labor_Category,$D1949,Invoice_Company,$C1949,Invoice_MSA_Code,$E1949)</f>
        <v>0</v>
      </c>
      <c r="W1949" s="121" t="str">
        <f t="shared" ca="1" si="485"/>
        <v/>
      </c>
      <c r="X1949" s="151" t="str">
        <f t="shared" ca="1" si="486"/>
        <v/>
      </c>
      <c r="AB1949" t="str">
        <f t="shared" si="487"/>
        <v/>
      </c>
      <c r="AC1949" t="str">
        <f t="shared" si="488"/>
        <v/>
      </c>
      <c r="AD1949" t="str">
        <f t="shared" si="489"/>
        <v/>
      </c>
      <c r="AE1949" s="4" t="str">
        <f t="shared" ca="1" si="482"/>
        <v/>
      </c>
    </row>
    <row r="1950" spans="7:31">
      <c r="G1950" s="117" cm="1">
        <f t="array" aca="1" ref="G1950" ca="1">SUMIFS(Proposed_Hours,Proposed_Labor_Category,$D1950,Proposed_Company,$C1950,Proposed_MSA_Code,$E1950)</f>
        <v>0</v>
      </c>
      <c r="H1950" s="7" t="str">
        <f t="shared" ca="1" si="490"/>
        <v/>
      </c>
      <c r="I1950" s="4" t="str" cm="1">
        <f t="array" aca="1" ref="I1950" ca="1">IFERROR(IF(SUMIFS(Proposed_Direct_Cost,Proposed_Labor_Category,$D1950,Proposed_Company,$C1950,Proposed_MSA_Code,$E1950)=0,"Not Proposed",SUMIFS(Proposed_Direct_Cost,Proposed_Labor_Category,$D1950,Proposed_Company,$C1950,Proposed_MSA_Code,$E1950)),"")</f>
        <v>Not Proposed</v>
      </c>
      <c r="J1950" s="117" cm="1">
        <f t="array" aca="1" ref="J1950" ca="1">SUMIFS(Invoice_Hours,Invoice_Labor_Category,$D1950,Invoice_Company,$C1950,Invoice_MSA_Code,$E1950)</f>
        <v>0</v>
      </c>
      <c r="K1950" s="7" t="str">
        <f t="shared" ca="1" si="491"/>
        <v/>
      </c>
      <c r="L1950" s="222" cm="1">
        <f t="array" aca="1" ref="L1950" ca="1">IFERROR(SUMIFS(Invoice_Direct_Cost,Invoice_Labor_Category,$D1950,Invoice_Company,$C1950,Invoice_MSA_Code,$E1950),"")</f>
        <v>0</v>
      </c>
      <c r="M1950" s="7" t="str">
        <f t="shared" ca="1" si="492"/>
        <v/>
      </c>
      <c r="N1950" s="220" t="str">
        <f t="shared" ca="1" si="497"/>
        <v/>
      </c>
      <c r="O1950" s="7" t="str">
        <f t="shared" ca="1" si="493"/>
        <v/>
      </c>
      <c r="P1950" s="7" t="str">
        <f t="shared" ca="1" si="494"/>
        <v/>
      </c>
      <c r="Q1950" s="7" t="str">
        <f t="shared" ca="1" si="495"/>
        <v/>
      </c>
      <c r="R1950" s="7" t="str">
        <f t="shared" ca="1" si="496"/>
        <v/>
      </c>
      <c r="S1950" s="7" t="str">
        <f t="shared" ca="1" si="483"/>
        <v/>
      </c>
      <c r="T1950" s="7" t="str">
        <f t="shared" ca="1" si="484"/>
        <v/>
      </c>
      <c r="V1950" s="120" cm="1">
        <f t="array" aca="1" ref="V1950" ca="1">SUMIFS(Invoice_Hours,Invoice_Labor_Category,$D1950,Invoice_Company,$C1950,Invoice_MSA_Code,$E1950)</f>
        <v>0</v>
      </c>
      <c r="W1950" s="121" t="str">
        <f t="shared" ca="1" si="485"/>
        <v/>
      </c>
      <c r="X1950" s="152" t="str">
        <f t="shared" ca="1" si="486"/>
        <v/>
      </c>
      <c r="AB1950" t="str">
        <f t="shared" si="487"/>
        <v/>
      </c>
      <c r="AC1950" t="str">
        <f t="shared" si="488"/>
        <v/>
      </c>
      <c r="AD1950" t="str">
        <f t="shared" si="489"/>
        <v/>
      </c>
      <c r="AE1950" s="4" t="str">
        <f t="shared" ca="1" si="482"/>
        <v/>
      </c>
    </row>
    <row r="1951" spans="7:31">
      <c r="G1951" s="117" cm="1">
        <f t="array" aca="1" ref="G1951" ca="1">SUMIFS(Proposed_Hours,Proposed_Labor_Category,$D1951,Proposed_Company,$C1951,Proposed_MSA_Code,$E1951)</f>
        <v>0</v>
      </c>
      <c r="H1951" s="7" t="str">
        <f t="shared" ca="1" si="490"/>
        <v/>
      </c>
      <c r="I1951" s="4" t="str" cm="1">
        <f t="array" aca="1" ref="I1951" ca="1">IFERROR(IF(SUMIFS(Proposed_Direct_Cost,Proposed_Labor_Category,$D1951,Proposed_Company,$C1951,Proposed_MSA_Code,$E1951)=0,"Not Proposed",SUMIFS(Proposed_Direct_Cost,Proposed_Labor_Category,$D1951,Proposed_Company,$C1951,Proposed_MSA_Code,$E1951)),"")</f>
        <v>Not Proposed</v>
      </c>
      <c r="J1951" s="117" cm="1">
        <f t="array" aca="1" ref="J1951" ca="1">SUMIFS(Invoice_Hours,Invoice_Labor_Category,$D1951,Invoice_Company,$C1951,Invoice_MSA_Code,$E1951)</f>
        <v>0</v>
      </c>
      <c r="K1951" s="7" t="str">
        <f t="shared" ca="1" si="491"/>
        <v/>
      </c>
      <c r="L1951" s="222" cm="1">
        <f t="array" aca="1" ref="L1951" ca="1">IFERROR(SUMIFS(Invoice_Direct_Cost,Invoice_Labor_Category,$D1951,Invoice_Company,$C1951,Invoice_MSA_Code,$E1951),"")</f>
        <v>0</v>
      </c>
      <c r="M1951" s="7" t="str">
        <f t="shared" ca="1" si="492"/>
        <v/>
      </c>
      <c r="N1951" s="220" t="str">
        <f t="shared" ca="1" si="497"/>
        <v/>
      </c>
      <c r="O1951" s="7" t="str">
        <f t="shared" ca="1" si="493"/>
        <v/>
      </c>
      <c r="P1951" s="7" t="str">
        <f t="shared" ca="1" si="494"/>
        <v/>
      </c>
      <c r="Q1951" s="7" t="str">
        <f t="shared" ca="1" si="495"/>
        <v/>
      </c>
      <c r="R1951" s="7" t="str">
        <f t="shared" ca="1" si="496"/>
        <v/>
      </c>
      <c r="S1951" s="7" t="str">
        <f t="shared" ca="1" si="483"/>
        <v/>
      </c>
      <c r="T1951" s="7" t="str">
        <f t="shared" ca="1" si="484"/>
        <v/>
      </c>
      <c r="V1951" s="120" cm="1">
        <f t="array" aca="1" ref="V1951" ca="1">SUMIFS(Invoice_Hours,Invoice_Labor_Category,$D1951,Invoice_Company,$C1951,Invoice_MSA_Code,$E1951)</f>
        <v>0</v>
      </c>
      <c r="W1951" s="121" t="str">
        <f t="shared" ca="1" si="485"/>
        <v/>
      </c>
      <c r="X1951" s="151" t="str">
        <f t="shared" ca="1" si="486"/>
        <v/>
      </c>
      <c r="AB1951" t="str">
        <f t="shared" si="487"/>
        <v/>
      </c>
      <c r="AC1951" t="str">
        <f t="shared" si="488"/>
        <v/>
      </c>
      <c r="AD1951" t="str">
        <f t="shared" si="489"/>
        <v/>
      </c>
      <c r="AE1951" s="4" t="str">
        <f t="shared" ca="1" si="482"/>
        <v/>
      </c>
    </row>
    <row r="1952" spans="7:31">
      <c r="G1952" s="117" cm="1">
        <f t="array" aca="1" ref="G1952" ca="1">SUMIFS(Proposed_Hours,Proposed_Labor_Category,$D1952,Proposed_Company,$C1952,Proposed_MSA_Code,$E1952)</f>
        <v>0</v>
      </c>
      <c r="H1952" s="7" t="str">
        <f t="shared" ca="1" si="490"/>
        <v/>
      </c>
      <c r="I1952" s="4" t="str" cm="1">
        <f t="array" aca="1" ref="I1952" ca="1">IFERROR(IF(SUMIFS(Proposed_Direct_Cost,Proposed_Labor_Category,$D1952,Proposed_Company,$C1952,Proposed_MSA_Code,$E1952)=0,"Not Proposed",SUMIFS(Proposed_Direct_Cost,Proposed_Labor_Category,$D1952,Proposed_Company,$C1952,Proposed_MSA_Code,$E1952)),"")</f>
        <v>Not Proposed</v>
      </c>
      <c r="J1952" s="117" cm="1">
        <f t="array" aca="1" ref="J1952" ca="1">SUMIFS(Invoice_Hours,Invoice_Labor_Category,$D1952,Invoice_Company,$C1952,Invoice_MSA_Code,$E1952)</f>
        <v>0</v>
      </c>
      <c r="K1952" s="7" t="str">
        <f t="shared" ca="1" si="491"/>
        <v/>
      </c>
      <c r="L1952" s="222" cm="1">
        <f t="array" aca="1" ref="L1952" ca="1">IFERROR(SUMIFS(Invoice_Direct_Cost,Invoice_Labor_Category,$D1952,Invoice_Company,$C1952,Invoice_MSA_Code,$E1952),"")</f>
        <v>0</v>
      </c>
      <c r="M1952" s="7" t="str">
        <f t="shared" ca="1" si="492"/>
        <v/>
      </c>
      <c r="N1952" s="220" t="str">
        <f t="shared" ca="1" si="497"/>
        <v/>
      </c>
      <c r="O1952" s="7" t="str">
        <f t="shared" ca="1" si="493"/>
        <v/>
      </c>
      <c r="P1952" s="7" t="str">
        <f t="shared" ca="1" si="494"/>
        <v/>
      </c>
      <c r="Q1952" s="7" t="str">
        <f t="shared" ca="1" si="495"/>
        <v/>
      </c>
      <c r="R1952" s="7" t="str">
        <f t="shared" ca="1" si="496"/>
        <v/>
      </c>
      <c r="S1952" s="7" t="str">
        <f t="shared" ca="1" si="483"/>
        <v/>
      </c>
      <c r="T1952" s="7" t="str">
        <f t="shared" ca="1" si="484"/>
        <v/>
      </c>
      <c r="V1952" s="120" cm="1">
        <f t="array" aca="1" ref="V1952" ca="1">SUMIFS(Invoice_Hours,Invoice_Labor_Category,$D1952,Invoice_Company,$C1952,Invoice_MSA_Code,$E1952)</f>
        <v>0</v>
      </c>
      <c r="W1952" s="121" t="str">
        <f t="shared" ca="1" si="485"/>
        <v/>
      </c>
      <c r="X1952" s="152" t="str">
        <f t="shared" ca="1" si="486"/>
        <v/>
      </c>
      <c r="AB1952" t="str">
        <f t="shared" si="487"/>
        <v/>
      </c>
      <c r="AC1952" t="str">
        <f t="shared" si="488"/>
        <v/>
      </c>
      <c r="AD1952" t="str">
        <f t="shared" si="489"/>
        <v/>
      </c>
      <c r="AE1952" s="4" t="str">
        <f t="shared" ca="1" si="482"/>
        <v/>
      </c>
    </row>
    <row r="1953" spans="7:31">
      <c r="G1953" s="117" cm="1">
        <f t="array" aca="1" ref="G1953" ca="1">SUMIFS(Proposed_Hours,Proposed_Labor_Category,$D1953,Proposed_Company,$C1953,Proposed_MSA_Code,$E1953)</f>
        <v>0</v>
      </c>
      <c r="H1953" s="7" t="str">
        <f t="shared" ca="1" si="490"/>
        <v/>
      </c>
      <c r="I1953" s="4" t="str" cm="1">
        <f t="array" aca="1" ref="I1953" ca="1">IFERROR(IF(SUMIFS(Proposed_Direct_Cost,Proposed_Labor_Category,$D1953,Proposed_Company,$C1953,Proposed_MSA_Code,$E1953)=0,"Not Proposed",SUMIFS(Proposed_Direct_Cost,Proposed_Labor_Category,$D1953,Proposed_Company,$C1953,Proposed_MSA_Code,$E1953)),"")</f>
        <v>Not Proposed</v>
      </c>
      <c r="J1953" s="117" cm="1">
        <f t="array" aca="1" ref="J1953" ca="1">SUMIFS(Invoice_Hours,Invoice_Labor_Category,$D1953,Invoice_Company,$C1953,Invoice_MSA_Code,$E1953)</f>
        <v>0</v>
      </c>
      <c r="K1953" s="7" t="str">
        <f t="shared" ca="1" si="491"/>
        <v/>
      </c>
      <c r="L1953" s="222" cm="1">
        <f t="array" aca="1" ref="L1953" ca="1">IFERROR(SUMIFS(Invoice_Direct_Cost,Invoice_Labor_Category,$D1953,Invoice_Company,$C1953,Invoice_MSA_Code,$E1953),"")</f>
        <v>0</v>
      </c>
      <c r="M1953" s="7" t="str">
        <f t="shared" ca="1" si="492"/>
        <v/>
      </c>
      <c r="N1953" s="220" t="str">
        <f t="shared" ca="1" si="497"/>
        <v/>
      </c>
      <c r="O1953" s="7" t="str">
        <f t="shared" ca="1" si="493"/>
        <v/>
      </c>
      <c r="P1953" s="7" t="str">
        <f t="shared" ca="1" si="494"/>
        <v/>
      </c>
      <c r="Q1953" s="7" t="str">
        <f t="shared" ca="1" si="495"/>
        <v/>
      </c>
      <c r="R1953" s="7" t="str">
        <f t="shared" ca="1" si="496"/>
        <v/>
      </c>
      <c r="S1953" s="7" t="str">
        <f t="shared" ca="1" si="483"/>
        <v/>
      </c>
      <c r="T1953" s="7" t="str">
        <f t="shared" ca="1" si="484"/>
        <v/>
      </c>
      <c r="V1953" s="120" cm="1">
        <f t="array" aca="1" ref="V1953" ca="1">SUMIFS(Invoice_Hours,Invoice_Labor_Category,$D1953,Invoice_Company,$C1953,Invoice_MSA_Code,$E1953)</f>
        <v>0</v>
      </c>
      <c r="W1953" s="121" t="str">
        <f t="shared" ca="1" si="485"/>
        <v/>
      </c>
      <c r="X1953" s="151" t="str">
        <f t="shared" ca="1" si="486"/>
        <v/>
      </c>
      <c r="AB1953" t="str">
        <f t="shared" si="487"/>
        <v/>
      </c>
      <c r="AC1953" t="str">
        <f t="shared" si="488"/>
        <v/>
      </c>
      <c r="AD1953" t="str">
        <f t="shared" si="489"/>
        <v/>
      </c>
      <c r="AE1953" s="4" t="str">
        <f t="shared" ca="1" si="482"/>
        <v/>
      </c>
    </row>
    <row r="1954" spans="7:31">
      <c r="G1954" s="117" cm="1">
        <f t="array" aca="1" ref="G1954" ca="1">SUMIFS(Proposed_Hours,Proposed_Labor_Category,$D1954,Proposed_Company,$C1954,Proposed_MSA_Code,$E1954)</f>
        <v>0</v>
      </c>
      <c r="H1954" s="7" t="str">
        <f t="shared" ca="1" si="490"/>
        <v/>
      </c>
      <c r="I1954" s="4" t="str" cm="1">
        <f t="array" aca="1" ref="I1954" ca="1">IFERROR(IF(SUMIFS(Proposed_Direct_Cost,Proposed_Labor_Category,$D1954,Proposed_Company,$C1954,Proposed_MSA_Code,$E1954)=0,"Not Proposed",SUMIFS(Proposed_Direct_Cost,Proposed_Labor_Category,$D1954,Proposed_Company,$C1954,Proposed_MSA_Code,$E1954)),"")</f>
        <v>Not Proposed</v>
      </c>
      <c r="J1954" s="117" cm="1">
        <f t="array" aca="1" ref="J1954" ca="1">SUMIFS(Invoice_Hours,Invoice_Labor_Category,$D1954,Invoice_Company,$C1954,Invoice_MSA_Code,$E1954)</f>
        <v>0</v>
      </c>
      <c r="K1954" s="7" t="str">
        <f t="shared" ca="1" si="491"/>
        <v/>
      </c>
      <c r="L1954" s="222" cm="1">
        <f t="array" aca="1" ref="L1954" ca="1">IFERROR(SUMIFS(Invoice_Direct_Cost,Invoice_Labor_Category,$D1954,Invoice_Company,$C1954,Invoice_MSA_Code,$E1954),"")</f>
        <v>0</v>
      </c>
      <c r="M1954" s="7" t="str">
        <f t="shared" ca="1" si="492"/>
        <v/>
      </c>
      <c r="N1954" s="220" t="str">
        <f t="shared" ca="1" si="497"/>
        <v/>
      </c>
      <c r="O1954" s="7" t="str">
        <f t="shared" ca="1" si="493"/>
        <v/>
      </c>
      <c r="P1954" s="7" t="str">
        <f t="shared" ca="1" si="494"/>
        <v/>
      </c>
      <c r="Q1954" s="7" t="str">
        <f t="shared" ca="1" si="495"/>
        <v/>
      </c>
      <c r="R1954" s="7" t="str">
        <f t="shared" ca="1" si="496"/>
        <v/>
      </c>
      <c r="S1954" s="7" t="str">
        <f t="shared" ca="1" si="483"/>
        <v/>
      </c>
      <c r="T1954" s="7" t="str">
        <f t="shared" ca="1" si="484"/>
        <v/>
      </c>
      <c r="V1954" s="120" cm="1">
        <f t="array" aca="1" ref="V1954" ca="1">SUMIFS(Invoice_Hours,Invoice_Labor_Category,$D1954,Invoice_Company,$C1954,Invoice_MSA_Code,$E1954)</f>
        <v>0</v>
      </c>
      <c r="W1954" s="121" t="str">
        <f t="shared" ca="1" si="485"/>
        <v/>
      </c>
      <c r="X1954" s="152" t="str">
        <f t="shared" ca="1" si="486"/>
        <v/>
      </c>
      <c r="AB1954" t="str">
        <f t="shared" si="487"/>
        <v/>
      </c>
      <c r="AC1954" t="str">
        <f t="shared" si="488"/>
        <v/>
      </c>
      <c r="AD1954" t="str">
        <f t="shared" si="489"/>
        <v/>
      </c>
      <c r="AE1954" s="4" t="str">
        <f t="shared" ca="1" si="482"/>
        <v/>
      </c>
    </row>
    <row r="1955" spans="7:31">
      <c r="G1955" s="117" cm="1">
        <f t="array" aca="1" ref="G1955" ca="1">SUMIFS(Proposed_Hours,Proposed_Labor_Category,$D1955,Proposed_Company,$C1955,Proposed_MSA_Code,$E1955)</f>
        <v>0</v>
      </c>
      <c r="H1955" s="7" t="str">
        <f t="shared" ca="1" si="490"/>
        <v/>
      </c>
      <c r="I1955" s="4" t="str" cm="1">
        <f t="array" aca="1" ref="I1955" ca="1">IFERROR(IF(SUMIFS(Proposed_Direct_Cost,Proposed_Labor_Category,$D1955,Proposed_Company,$C1955,Proposed_MSA_Code,$E1955)=0,"Not Proposed",SUMIFS(Proposed_Direct_Cost,Proposed_Labor_Category,$D1955,Proposed_Company,$C1955,Proposed_MSA_Code,$E1955)),"")</f>
        <v>Not Proposed</v>
      </c>
      <c r="J1955" s="117" cm="1">
        <f t="array" aca="1" ref="J1955" ca="1">SUMIFS(Invoice_Hours,Invoice_Labor_Category,$D1955,Invoice_Company,$C1955,Invoice_MSA_Code,$E1955)</f>
        <v>0</v>
      </c>
      <c r="K1955" s="7" t="str">
        <f t="shared" ca="1" si="491"/>
        <v/>
      </c>
      <c r="L1955" s="222" cm="1">
        <f t="array" aca="1" ref="L1955" ca="1">IFERROR(SUMIFS(Invoice_Direct_Cost,Invoice_Labor_Category,$D1955,Invoice_Company,$C1955,Invoice_MSA_Code,$E1955),"")</f>
        <v>0</v>
      </c>
      <c r="M1955" s="7" t="str">
        <f t="shared" ca="1" si="492"/>
        <v/>
      </c>
      <c r="N1955" s="220" t="str">
        <f t="shared" ca="1" si="497"/>
        <v/>
      </c>
      <c r="O1955" s="7" t="str">
        <f t="shared" ca="1" si="493"/>
        <v/>
      </c>
      <c r="P1955" s="7" t="str">
        <f t="shared" ca="1" si="494"/>
        <v/>
      </c>
      <c r="Q1955" s="7" t="str">
        <f t="shared" ca="1" si="495"/>
        <v/>
      </c>
      <c r="R1955" s="7" t="str">
        <f t="shared" ca="1" si="496"/>
        <v/>
      </c>
      <c r="S1955" s="7" t="str">
        <f t="shared" ca="1" si="483"/>
        <v/>
      </c>
      <c r="T1955" s="7" t="str">
        <f t="shared" ca="1" si="484"/>
        <v/>
      </c>
      <c r="V1955" s="120" cm="1">
        <f t="array" aca="1" ref="V1955" ca="1">SUMIFS(Invoice_Hours,Invoice_Labor_Category,$D1955,Invoice_Company,$C1955,Invoice_MSA_Code,$E1955)</f>
        <v>0</v>
      </c>
      <c r="W1955" s="121" t="str">
        <f t="shared" ca="1" si="485"/>
        <v/>
      </c>
      <c r="X1955" s="151" t="str">
        <f t="shared" ca="1" si="486"/>
        <v/>
      </c>
      <c r="AB1955" t="str">
        <f t="shared" si="487"/>
        <v/>
      </c>
      <c r="AC1955" t="str">
        <f t="shared" si="488"/>
        <v/>
      </c>
      <c r="AD1955" t="str">
        <f t="shared" si="489"/>
        <v/>
      </c>
      <c r="AE1955" s="4" t="str">
        <f t="shared" ca="1" si="482"/>
        <v/>
      </c>
    </row>
    <row r="1956" spans="7:31">
      <c r="G1956" s="117" cm="1">
        <f t="array" aca="1" ref="G1956" ca="1">SUMIFS(Proposed_Hours,Proposed_Labor_Category,$D1956,Proposed_Company,$C1956,Proposed_MSA_Code,$E1956)</f>
        <v>0</v>
      </c>
      <c r="H1956" s="7" t="str">
        <f t="shared" ca="1" si="490"/>
        <v/>
      </c>
      <c r="I1956" s="4" t="str" cm="1">
        <f t="array" aca="1" ref="I1956" ca="1">IFERROR(IF(SUMIFS(Proposed_Direct_Cost,Proposed_Labor_Category,$D1956,Proposed_Company,$C1956,Proposed_MSA_Code,$E1956)=0,"Not Proposed",SUMIFS(Proposed_Direct_Cost,Proposed_Labor_Category,$D1956,Proposed_Company,$C1956,Proposed_MSA_Code,$E1956)),"")</f>
        <v>Not Proposed</v>
      </c>
      <c r="J1956" s="117" cm="1">
        <f t="array" aca="1" ref="J1956" ca="1">SUMIFS(Invoice_Hours,Invoice_Labor_Category,$D1956,Invoice_Company,$C1956,Invoice_MSA_Code,$E1956)</f>
        <v>0</v>
      </c>
      <c r="K1956" s="7" t="str">
        <f t="shared" ca="1" si="491"/>
        <v/>
      </c>
      <c r="L1956" s="222" cm="1">
        <f t="array" aca="1" ref="L1956" ca="1">IFERROR(SUMIFS(Invoice_Direct_Cost,Invoice_Labor_Category,$D1956,Invoice_Company,$C1956,Invoice_MSA_Code,$E1956),"")</f>
        <v>0</v>
      </c>
      <c r="M1956" s="7" t="str">
        <f t="shared" ca="1" si="492"/>
        <v/>
      </c>
      <c r="N1956" s="220" t="str">
        <f t="shared" ca="1" si="497"/>
        <v/>
      </c>
      <c r="O1956" s="7" t="str">
        <f t="shared" ca="1" si="493"/>
        <v/>
      </c>
      <c r="P1956" s="7" t="str">
        <f t="shared" ca="1" si="494"/>
        <v/>
      </c>
      <c r="Q1956" s="7" t="str">
        <f t="shared" ca="1" si="495"/>
        <v/>
      </c>
      <c r="R1956" s="7" t="str">
        <f t="shared" ca="1" si="496"/>
        <v/>
      </c>
      <c r="S1956" s="7" t="str">
        <f t="shared" ca="1" si="483"/>
        <v/>
      </c>
      <c r="T1956" s="7" t="str">
        <f t="shared" ca="1" si="484"/>
        <v/>
      </c>
      <c r="V1956" s="120" cm="1">
        <f t="array" aca="1" ref="V1956" ca="1">SUMIFS(Invoice_Hours,Invoice_Labor_Category,$D1956,Invoice_Company,$C1956,Invoice_MSA_Code,$E1956)</f>
        <v>0</v>
      </c>
      <c r="W1956" s="121" t="str">
        <f t="shared" ca="1" si="485"/>
        <v/>
      </c>
      <c r="X1956" s="152" t="str">
        <f t="shared" ca="1" si="486"/>
        <v/>
      </c>
      <c r="AB1956" t="str">
        <f t="shared" si="487"/>
        <v/>
      </c>
      <c r="AC1956" t="str">
        <f t="shared" si="488"/>
        <v/>
      </c>
      <c r="AD1956" t="str">
        <f t="shared" si="489"/>
        <v/>
      </c>
      <c r="AE1956" s="4" t="str">
        <f t="shared" ca="1" si="482"/>
        <v/>
      </c>
    </row>
    <row r="1957" spans="7:31">
      <c r="G1957" s="117" cm="1">
        <f t="array" aca="1" ref="G1957" ca="1">SUMIFS(Proposed_Hours,Proposed_Labor_Category,$D1957,Proposed_Company,$C1957,Proposed_MSA_Code,$E1957)</f>
        <v>0</v>
      </c>
      <c r="H1957" s="7" t="str">
        <f t="shared" ca="1" si="490"/>
        <v/>
      </c>
      <c r="I1957" s="4" t="str" cm="1">
        <f t="array" aca="1" ref="I1957" ca="1">IFERROR(IF(SUMIFS(Proposed_Direct_Cost,Proposed_Labor_Category,$D1957,Proposed_Company,$C1957,Proposed_MSA_Code,$E1957)=0,"Not Proposed",SUMIFS(Proposed_Direct_Cost,Proposed_Labor_Category,$D1957,Proposed_Company,$C1957,Proposed_MSA_Code,$E1957)),"")</f>
        <v>Not Proposed</v>
      </c>
      <c r="J1957" s="117" cm="1">
        <f t="array" aca="1" ref="J1957" ca="1">SUMIFS(Invoice_Hours,Invoice_Labor_Category,$D1957,Invoice_Company,$C1957,Invoice_MSA_Code,$E1957)</f>
        <v>0</v>
      </c>
      <c r="K1957" s="7" t="str">
        <f t="shared" ca="1" si="491"/>
        <v/>
      </c>
      <c r="L1957" s="222" cm="1">
        <f t="array" aca="1" ref="L1957" ca="1">IFERROR(SUMIFS(Invoice_Direct_Cost,Invoice_Labor_Category,$D1957,Invoice_Company,$C1957,Invoice_MSA_Code,$E1957),"")</f>
        <v>0</v>
      </c>
      <c r="M1957" s="7" t="str">
        <f t="shared" ca="1" si="492"/>
        <v/>
      </c>
      <c r="N1957" s="220" t="str">
        <f t="shared" ca="1" si="497"/>
        <v/>
      </c>
      <c r="O1957" s="7" t="str">
        <f t="shared" ca="1" si="493"/>
        <v/>
      </c>
      <c r="P1957" s="7" t="str">
        <f t="shared" ca="1" si="494"/>
        <v/>
      </c>
      <c r="Q1957" s="7" t="str">
        <f t="shared" ca="1" si="495"/>
        <v/>
      </c>
      <c r="R1957" s="7" t="str">
        <f t="shared" ca="1" si="496"/>
        <v/>
      </c>
      <c r="S1957" s="7" t="str">
        <f t="shared" ca="1" si="483"/>
        <v/>
      </c>
      <c r="T1957" s="7" t="str">
        <f t="shared" ca="1" si="484"/>
        <v/>
      </c>
      <c r="V1957" s="120" cm="1">
        <f t="array" aca="1" ref="V1957" ca="1">SUMIFS(Invoice_Hours,Invoice_Labor_Category,$D1957,Invoice_Company,$C1957,Invoice_MSA_Code,$E1957)</f>
        <v>0</v>
      </c>
      <c r="W1957" s="121" t="str">
        <f t="shared" ca="1" si="485"/>
        <v/>
      </c>
      <c r="X1957" s="151" t="str">
        <f t="shared" ca="1" si="486"/>
        <v/>
      </c>
      <c r="AB1957" t="str">
        <f t="shared" si="487"/>
        <v/>
      </c>
      <c r="AC1957" t="str">
        <f t="shared" si="488"/>
        <v/>
      </c>
      <c r="AD1957" t="str">
        <f t="shared" si="489"/>
        <v/>
      </c>
      <c r="AE1957" s="4" t="str">
        <f t="shared" ca="1" si="482"/>
        <v/>
      </c>
    </row>
    <row r="1958" spans="7:31">
      <c r="G1958" s="117" cm="1">
        <f t="array" aca="1" ref="G1958" ca="1">SUMIFS(Proposed_Hours,Proposed_Labor_Category,$D1958,Proposed_Company,$C1958,Proposed_MSA_Code,$E1958)</f>
        <v>0</v>
      </c>
      <c r="H1958" s="7" t="str">
        <f t="shared" ca="1" si="490"/>
        <v/>
      </c>
      <c r="I1958" s="4" t="str" cm="1">
        <f t="array" aca="1" ref="I1958" ca="1">IFERROR(IF(SUMIFS(Proposed_Direct_Cost,Proposed_Labor_Category,$D1958,Proposed_Company,$C1958,Proposed_MSA_Code,$E1958)=0,"Not Proposed",SUMIFS(Proposed_Direct_Cost,Proposed_Labor_Category,$D1958,Proposed_Company,$C1958,Proposed_MSA_Code,$E1958)),"")</f>
        <v>Not Proposed</v>
      </c>
      <c r="J1958" s="117" cm="1">
        <f t="array" aca="1" ref="J1958" ca="1">SUMIFS(Invoice_Hours,Invoice_Labor_Category,$D1958,Invoice_Company,$C1958,Invoice_MSA_Code,$E1958)</f>
        <v>0</v>
      </c>
      <c r="K1958" s="7" t="str">
        <f t="shared" ca="1" si="491"/>
        <v/>
      </c>
      <c r="L1958" s="222" cm="1">
        <f t="array" aca="1" ref="L1958" ca="1">IFERROR(SUMIFS(Invoice_Direct_Cost,Invoice_Labor_Category,$D1958,Invoice_Company,$C1958,Invoice_MSA_Code,$E1958),"")</f>
        <v>0</v>
      </c>
      <c r="M1958" s="7" t="str">
        <f t="shared" ca="1" si="492"/>
        <v/>
      </c>
      <c r="N1958" s="220" t="str">
        <f t="shared" ca="1" si="497"/>
        <v/>
      </c>
      <c r="O1958" s="7" t="str">
        <f t="shared" ca="1" si="493"/>
        <v/>
      </c>
      <c r="P1958" s="7" t="str">
        <f t="shared" ca="1" si="494"/>
        <v/>
      </c>
      <c r="Q1958" s="7" t="str">
        <f t="shared" ca="1" si="495"/>
        <v/>
      </c>
      <c r="R1958" s="7" t="str">
        <f t="shared" ca="1" si="496"/>
        <v/>
      </c>
      <c r="S1958" s="7" t="str">
        <f t="shared" ca="1" si="483"/>
        <v/>
      </c>
      <c r="T1958" s="7" t="str">
        <f t="shared" ca="1" si="484"/>
        <v/>
      </c>
      <c r="V1958" s="120" cm="1">
        <f t="array" aca="1" ref="V1958" ca="1">SUMIFS(Invoice_Hours,Invoice_Labor_Category,$D1958,Invoice_Company,$C1958,Invoice_MSA_Code,$E1958)</f>
        <v>0</v>
      </c>
      <c r="W1958" s="121" t="str">
        <f t="shared" ca="1" si="485"/>
        <v/>
      </c>
      <c r="X1958" s="152" t="str">
        <f t="shared" ca="1" si="486"/>
        <v/>
      </c>
      <c r="AB1958" t="str">
        <f t="shared" si="487"/>
        <v/>
      </c>
      <c r="AC1958" t="str">
        <f t="shared" si="488"/>
        <v/>
      </c>
      <c r="AD1958" t="str">
        <f t="shared" si="489"/>
        <v/>
      </c>
      <c r="AE1958" s="4" t="str">
        <f t="shared" ca="1" si="482"/>
        <v/>
      </c>
    </row>
    <row r="1959" spans="7:31">
      <c r="G1959" s="117" cm="1">
        <f t="array" aca="1" ref="G1959" ca="1">SUMIFS(Proposed_Hours,Proposed_Labor_Category,$D1959,Proposed_Company,$C1959,Proposed_MSA_Code,$E1959)</f>
        <v>0</v>
      </c>
      <c r="H1959" s="7" t="str">
        <f t="shared" ca="1" si="490"/>
        <v/>
      </c>
      <c r="I1959" s="4" t="str" cm="1">
        <f t="array" aca="1" ref="I1959" ca="1">IFERROR(IF(SUMIFS(Proposed_Direct_Cost,Proposed_Labor_Category,$D1959,Proposed_Company,$C1959,Proposed_MSA_Code,$E1959)=0,"Not Proposed",SUMIFS(Proposed_Direct_Cost,Proposed_Labor_Category,$D1959,Proposed_Company,$C1959,Proposed_MSA_Code,$E1959)),"")</f>
        <v>Not Proposed</v>
      </c>
      <c r="J1959" s="117" cm="1">
        <f t="array" aca="1" ref="J1959" ca="1">SUMIFS(Invoice_Hours,Invoice_Labor_Category,$D1959,Invoice_Company,$C1959,Invoice_MSA_Code,$E1959)</f>
        <v>0</v>
      </c>
      <c r="K1959" s="7" t="str">
        <f t="shared" ca="1" si="491"/>
        <v/>
      </c>
      <c r="L1959" s="222" cm="1">
        <f t="array" aca="1" ref="L1959" ca="1">IFERROR(SUMIFS(Invoice_Direct_Cost,Invoice_Labor_Category,$D1959,Invoice_Company,$C1959,Invoice_MSA_Code,$E1959),"")</f>
        <v>0</v>
      </c>
      <c r="M1959" s="7" t="str">
        <f t="shared" ca="1" si="492"/>
        <v/>
      </c>
      <c r="N1959" s="220" t="str">
        <f t="shared" ca="1" si="497"/>
        <v/>
      </c>
      <c r="O1959" s="7" t="str">
        <f t="shared" ca="1" si="493"/>
        <v/>
      </c>
      <c r="P1959" s="7" t="str">
        <f t="shared" ca="1" si="494"/>
        <v/>
      </c>
      <c r="Q1959" s="7" t="str">
        <f t="shared" ca="1" si="495"/>
        <v/>
      </c>
      <c r="R1959" s="7" t="str">
        <f t="shared" ca="1" si="496"/>
        <v/>
      </c>
      <c r="S1959" s="7" t="str">
        <f t="shared" ca="1" si="483"/>
        <v/>
      </c>
      <c r="T1959" s="7" t="str">
        <f t="shared" ca="1" si="484"/>
        <v/>
      </c>
      <c r="V1959" s="120" cm="1">
        <f t="array" aca="1" ref="V1959" ca="1">SUMIFS(Invoice_Hours,Invoice_Labor_Category,$D1959,Invoice_Company,$C1959,Invoice_MSA_Code,$E1959)</f>
        <v>0</v>
      </c>
      <c r="W1959" s="121" t="str">
        <f t="shared" ca="1" si="485"/>
        <v/>
      </c>
      <c r="X1959" s="151" t="str">
        <f t="shared" ca="1" si="486"/>
        <v/>
      </c>
      <c r="AB1959" t="str">
        <f t="shared" si="487"/>
        <v/>
      </c>
      <c r="AC1959" t="str">
        <f t="shared" si="488"/>
        <v/>
      </c>
      <c r="AD1959" t="str">
        <f t="shared" si="489"/>
        <v/>
      </c>
      <c r="AE1959" s="4" t="str">
        <f t="shared" ca="1" si="482"/>
        <v/>
      </c>
    </row>
    <row r="1960" spans="7:31">
      <c r="G1960" s="117" cm="1">
        <f t="array" aca="1" ref="G1960" ca="1">SUMIFS(Proposed_Hours,Proposed_Labor_Category,$D1960,Proposed_Company,$C1960,Proposed_MSA_Code,$E1960)</f>
        <v>0</v>
      </c>
      <c r="H1960" s="7" t="str">
        <f t="shared" ca="1" si="490"/>
        <v/>
      </c>
      <c r="I1960" s="4" t="str" cm="1">
        <f t="array" aca="1" ref="I1960" ca="1">IFERROR(IF(SUMIFS(Proposed_Direct_Cost,Proposed_Labor_Category,$D1960,Proposed_Company,$C1960,Proposed_MSA_Code,$E1960)=0,"Not Proposed",SUMIFS(Proposed_Direct_Cost,Proposed_Labor_Category,$D1960,Proposed_Company,$C1960,Proposed_MSA_Code,$E1960)),"")</f>
        <v>Not Proposed</v>
      </c>
      <c r="J1960" s="117" cm="1">
        <f t="array" aca="1" ref="J1960" ca="1">SUMIFS(Invoice_Hours,Invoice_Labor_Category,$D1960,Invoice_Company,$C1960,Invoice_MSA_Code,$E1960)</f>
        <v>0</v>
      </c>
      <c r="K1960" s="7" t="str">
        <f t="shared" ca="1" si="491"/>
        <v/>
      </c>
      <c r="L1960" s="222" cm="1">
        <f t="array" aca="1" ref="L1960" ca="1">IFERROR(SUMIFS(Invoice_Direct_Cost,Invoice_Labor_Category,$D1960,Invoice_Company,$C1960,Invoice_MSA_Code,$E1960),"")</f>
        <v>0</v>
      </c>
      <c r="M1960" s="7" t="str">
        <f t="shared" ca="1" si="492"/>
        <v/>
      </c>
      <c r="N1960" s="220" t="str">
        <f t="shared" ca="1" si="497"/>
        <v/>
      </c>
      <c r="O1960" s="7" t="str">
        <f t="shared" ca="1" si="493"/>
        <v/>
      </c>
      <c r="P1960" s="7" t="str">
        <f t="shared" ca="1" si="494"/>
        <v/>
      </c>
      <c r="Q1960" s="7" t="str">
        <f t="shared" ca="1" si="495"/>
        <v/>
      </c>
      <c r="R1960" s="7" t="str">
        <f t="shared" ca="1" si="496"/>
        <v/>
      </c>
      <c r="S1960" s="7" t="str">
        <f t="shared" ca="1" si="483"/>
        <v/>
      </c>
      <c r="T1960" s="7" t="str">
        <f t="shared" ca="1" si="484"/>
        <v/>
      </c>
      <c r="V1960" s="120" cm="1">
        <f t="array" aca="1" ref="V1960" ca="1">SUMIFS(Invoice_Hours,Invoice_Labor_Category,$D1960,Invoice_Company,$C1960,Invoice_MSA_Code,$E1960)</f>
        <v>0</v>
      </c>
      <c r="W1960" s="121" t="str">
        <f t="shared" ca="1" si="485"/>
        <v/>
      </c>
      <c r="X1960" s="152" t="str">
        <f t="shared" ca="1" si="486"/>
        <v/>
      </c>
      <c r="AB1960" t="str">
        <f t="shared" si="487"/>
        <v/>
      </c>
      <c r="AC1960" t="str">
        <f t="shared" si="488"/>
        <v/>
      </c>
      <c r="AD1960" t="str">
        <f t="shared" si="489"/>
        <v/>
      </c>
      <c r="AE1960" s="4" t="str">
        <f t="shared" ca="1" si="482"/>
        <v/>
      </c>
    </row>
    <row r="1961" spans="7:31">
      <c r="G1961" s="117" cm="1">
        <f t="array" aca="1" ref="G1961" ca="1">SUMIFS(Proposed_Hours,Proposed_Labor_Category,$D1961,Proposed_Company,$C1961,Proposed_MSA_Code,$E1961)</f>
        <v>0</v>
      </c>
      <c r="H1961" s="7" t="str">
        <f t="shared" ca="1" si="490"/>
        <v/>
      </c>
      <c r="I1961" s="4" t="str" cm="1">
        <f t="array" aca="1" ref="I1961" ca="1">IFERROR(IF(SUMIFS(Proposed_Direct_Cost,Proposed_Labor_Category,$D1961,Proposed_Company,$C1961,Proposed_MSA_Code,$E1961)=0,"Not Proposed",SUMIFS(Proposed_Direct_Cost,Proposed_Labor_Category,$D1961,Proposed_Company,$C1961,Proposed_MSA_Code,$E1961)),"")</f>
        <v>Not Proposed</v>
      </c>
      <c r="J1961" s="117" cm="1">
        <f t="array" aca="1" ref="J1961" ca="1">SUMIFS(Invoice_Hours,Invoice_Labor_Category,$D1961,Invoice_Company,$C1961,Invoice_MSA_Code,$E1961)</f>
        <v>0</v>
      </c>
      <c r="K1961" s="7" t="str">
        <f t="shared" ca="1" si="491"/>
        <v/>
      </c>
      <c r="L1961" s="222" cm="1">
        <f t="array" aca="1" ref="L1961" ca="1">IFERROR(SUMIFS(Invoice_Direct_Cost,Invoice_Labor_Category,$D1961,Invoice_Company,$C1961,Invoice_MSA_Code,$E1961),"")</f>
        <v>0</v>
      </c>
      <c r="M1961" s="7" t="str">
        <f t="shared" ca="1" si="492"/>
        <v/>
      </c>
      <c r="N1961" s="220" t="str">
        <f t="shared" ca="1" si="497"/>
        <v/>
      </c>
      <c r="O1961" s="7" t="str">
        <f t="shared" ca="1" si="493"/>
        <v/>
      </c>
      <c r="P1961" s="7" t="str">
        <f t="shared" ca="1" si="494"/>
        <v/>
      </c>
      <c r="Q1961" s="7" t="str">
        <f t="shared" ca="1" si="495"/>
        <v/>
      </c>
      <c r="R1961" s="7" t="str">
        <f t="shared" ca="1" si="496"/>
        <v/>
      </c>
      <c r="S1961" s="7" t="str">
        <f t="shared" ca="1" si="483"/>
        <v/>
      </c>
      <c r="T1961" s="7" t="str">
        <f t="shared" ca="1" si="484"/>
        <v/>
      </c>
      <c r="V1961" s="120" cm="1">
        <f t="array" aca="1" ref="V1961" ca="1">SUMIFS(Invoice_Hours,Invoice_Labor_Category,$D1961,Invoice_Company,$C1961,Invoice_MSA_Code,$E1961)</f>
        <v>0</v>
      </c>
      <c r="W1961" s="121" t="str">
        <f t="shared" ca="1" si="485"/>
        <v/>
      </c>
      <c r="X1961" s="151" t="str">
        <f t="shared" ca="1" si="486"/>
        <v/>
      </c>
      <c r="AB1961" t="str">
        <f t="shared" si="487"/>
        <v/>
      </c>
      <c r="AC1961" t="str">
        <f t="shared" si="488"/>
        <v/>
      </c>
      <c r="AD1961" t="str">
        <f t="shared" si="489"/>
        <v/>
      </c>
      <c r="AE1961" s="4" t="str">
        <f t="shared" ca="1" si="482"/>
        <v/>
      </c>
    </row>
    <row r="1962" spans="7:31">
      <c r="G1962" s="117" cm="1">
        <f t="array" aca="1" ref="G1962" ca="1">SUMIFS(Proposed_Hours,Proposed_Labor_Category,$D1962,Proposed_Company,$C1962,Proposed_MSA_Code,$E1962)</f>
        <v>0</v>
      </c>
      <c r="H1962" s="7" t="str">
        <f t="shared" ca="1" si="490"/>
        <v/>
      </c>
      <c r="I1962" s="4" t="str" cm="1">
        <f t="array" aca="1" ref="I1962" ca="1">IFERROR(IF(SUMIFS(Proposed_Direct_Cost,Proposed_Labor_Category,$D1962,Proposed_Company,$C1962,Proposed_MSA_Code,$E1962)=0,"Not Proposed",SUMIFS(Proposed_Direct_Cost,Proposed_Labor_Category,$D1962,Proposed_Company,$C1962,Proposed_MSA_Code,$E1962)),"")</f>
        <v>Not Proposed</v>
      </c>
      <c r="J1962" s="117" cm="1">
        <f t="array" aca="1" ref="J1962" ca="1">SUMIFS(Invoice_Hours,Invoice_Labor_Category,$D1962,Invoice_Company,$C1962,Invoice_MSA_Code,$E1962)</f>
        <v>0</v>
      </c>
      <c r="K1962" s="7" t="str">
        <f t="shared" ca="1" si="491"/>
        <v/>
      </c>
      <c r="L1962" s="222" cm="1">
        <f t="array" aca="1" ref="L1962" ca="1">IFERROR(SUMIFS(Invoice_Direct_Cost,Invoice_Labor_Category,$D1962,Invoice_Company,$C1962,Invoice_MSA_Code,$E1962),"")</f>
        <v>0</v>
      </c>
      <c r="M1962" s="7" t="str">
        <f t="shared" ca="1" si="492"/>
        <v/>
      </c>
      <c r="N1962" s="220" t="str">
        <f t="shared" ca="1" si="497"/>
        <v/>
      </c>
      <c r="O1962" s="7" t="str">
        <f t="shared" ca="1" si="493"/>
        <v/>
      </c>
      <c r="P1962" s="7" t="str">
        <f t="shared" ca="1" si="494"/>
        <v/>
      </c>
      <c r="Q1962" s="7" t="str">
        <f t="shared" ca="1" si="495"/>
        <v/>
      </c>
      <c r="R1962" s="7" t="str">
        <f t="shared" ca="1" si="496"/>
        <v/>
      </c>
      <c r="S1962" s="7" t="str">
        <f t="shared" ca="1" si="483"/>
        <v/>
      </c>
      <c r="T1962" s="7" t="str">
        <f t="shared" ca="1" si="484"/>
        <v/>
      </c>
      <c r="V1962" s="120" cm="1">
        <f t="array" aca="1" ref="V1962" ca="1">SUMIFS(Invoice_Hours,Invoice_Labor_Category,$D1962,Invoice_Company,$C1962,Invoice_MSA_Code,$E1962)</f>
        <v>0</v>
      </c>
      <c r="W1962" s="121" t="str">
        <f t="shared" ca="1" si="485"/>
        <v/>
      </c>
      <c r="X1962" s="152" t="str">
        <f t="shared" ca="1" si="486"/>
        <v/>
      </c>
      <c r="AB1962" t="str">
        <f t="shared" si="487"/>
        <v/>
      </c>
      <c r="AC1962" t="str">
        <f t="shared" si="488"/>
        <v/>
      </c>
      <c r="AD1962" t="str">
        <f t="shared" si="489"/>
        <v/>
      </c>
      <c r="AE1962" s="4" t="str">
        <f t="shared" ca="1" si="482"/>
        <v/>
      </c>
    </row>
    <row r="1963" spans="7:31">
      <c r="G1963" s="117" cm="1">
        <f t="array" aca="1" ref="G1963" ca="1">SUMIFS(Proposed_Hours,Proposed_Labor_Category,$D1963,Proposed_Company,$C1963,Proposed_MSA_Code,$E1963)</f>
        <v>0</v>
      </c>
      <c r="H1963" s="7" t="str">
        <f t="shared" ca="1" si="490"/>
        <v/>
      </c>
      <c r="I1963" s="4" t="str" cm="1">
        <f t="array" aca="1" ref="I1963" ca="1">IFERROR(IF(SUMIFS(Proposed_Direct_Cost,Proposed_Labor_Category,$D1963,Proposed_Company,$C1963,Proposed_MSA_Code,$E1963)=0,"Not Proposed",SUMIFS(Proposed_Direct_Cost,Proposed_Labor_Category,$D1963,Proposed_Company,$C1963,Proposed_MSA_Code,$E1963)),"")</f>
        <v>Not Proposed</v>
      </c>
      <c r="J1963" s="117" cm="1">
        <f t="array" aca="1" ref="J1963" ca="1">SUMIFS(Invoice_Hours,Invoice_Labor_Category,$D1963,Invoice_Company,$C1963,Invoice_MSA_Code,$E1963)</f>
        <v>0</v>
      </c>
      <c r="K1963" s="7" t="str">
        <f t="shared" ca="1" si="491"/>
        <v/>
      </c>
      <c r="L1963" s="222" cm="1">
        <f t="array" aca="1" ref="L1963" ca="1">IFERROR(SUMIFS(Invoice_Direct_Cost,Invoice_Labor_Category,$D1963,Invoice_Company,$C1963,Invoice_MSA_Code,$E1963),"")</f>
        <v>0</v>
      </c>
      <c r="M1963" s="7" t="str">
        <f t="shared" ca="1" si="492"/>
        <v/>
      </c>
      <c r="N1963" s="220" t="str">
        <f t="shared" ca="1" si="497"/>
        <v/>
      </c>
      <c r="O1963" s="7" t="str">
        <f t="shared" ca="1" si="493"/>
        <v/>
      </c>
      <c r="P1963" s="7" t="str">
        <f t="shared" ca="1" si="494"/>
        <v/>
      </c>
      <c r="Q1963" s="7" t="str">
        <f t="shared" ca="1" si="495"/>
        <v/>
      </c>
      <c r="R1963" s="7" t="str">
        <f t="shared" ca="1" si="496"/>
        <v/>
      </c>
      <c r="S1963" s="7" t="str">
        <f t="shared" ca="1" si="483"/>
        <v/>
      </c>
      <c r="T1963" s="7" t="str">
        <f t="shared" ca="1" si="484"/>
        <v/>
      </c>
      <c r="V1963" s="120" cm="1">
        <f t="array" aca="1" ref="V1963" ca="1">SUMIFS(Invoice_Hours,Invoice_Labor_Category,$D1963,Invoice_Company,$C1963,Invoice_MSA_Code,$E1963)</f>
        <v>0</v>
      </c>
      <c r="W1963" s="121" t="str">
        <f t="shared" ca="1" si="485"/>
        <v/>
      </c>
      <c r="X1963" s="151" t="str">
        <f t="shared" ca="1" si="486"/>
        <v/>
      </c>
      <c r="AB1963" t="str">
        <f t="shared" si="487"/>
        <v/>
      </c>
      <c r="AC1963" t="str">
        <f t="shared" si="488"/>
        <v/>
      </c>
      <c r="AD1963" t="str">
        <f t="shared" si="489"/>
        <v/>
      </c>
      <c r="AE1963" s="4" t="str">
        <f t="shared" ca="1" si="482"/>
        <v/>
      </c>
    </row>
    <row r="1964" spans="7:31">
      <c r="G1964" s="117" cm="1">
        <f t="array" aca="1" ref="G1964" ca="1">SUMIFS(Proposed_Hours,Proposed_Labor_Category,$D1964,Proposed_Company,$C1964,Proposed_MSA_Code,$E1964)</f>
        <v>0</v>
      </c>
      <c r="H1964" s="7" t="str">
        <f t="shared" ca="1" si="490"/>
        <v/>
      </c>
      <c r="I1964" s="4" t="str" cm="1">
        <f t="array" aca="1" ref="I1964" ca="1">IFERROR(IF(SUMIFS(Proposed_Direct_Cost,Proposed_Labor_Category,$D1964,Proposed_Company,$C1964,Proposed_MSA_Code,$E1964)=0,"Not Proposed",SUMIFS(Proposed_Direct_Cost,Proposed_Labor_Category,$D1964,Proposed_Company,$C1964,Proposed_MSA_Code,$E1964)),"")</f>
        <v>Not Proposed</v>
      </c>
      <c r="J1964" s="117" cm="1">
        <f t="array" aca="1" ref="J1964" ca="1">SUMIFS(Invoice_Hours,Invoice_Labor_Category,$D1964,Invoice_Company,$C1964,Invoice_MSA_Code,$E1964)</f>
        <v>0</v>
      </c>
      <c r="K1964" s="7" t="str">
        <f t="shared" ca="1" si="491"/>
        <v/>
      </c>
      <c r="L1964" s="222" cm="1">
        <f t="array" aca="1" ref="L1964" ca="1">IFERROR(SUMIFS(Invoice_Direct_Cost,Invoice_Labor_Category,$D1964,Invoice_Company,$C1964,Invoice_MSA_Code,$E1964),"")</f>
        <v>0</v>
      </c>
      <c r="M1964" s="7" t="str">
        <f t="shared" ca="1" si="492"/>
        <v/>
      </c>
      <c r="N1964" s="220" t="str">
        <f t="shared" ca="1" si="497"/>
        <v/>
      </c>
      <c r="O1964" s="7" t="str">
        <f t="shared" ca="1" si="493"/>
        <v/>
      </c>
      <c r="P1964" s="7" t="str">
        <f t="shared" ca="1" si="494"/>
        <v/>
      </c>
      <c r="Q1964" s="7" t="str">
        <f t="shared" ca="1" si="495"/>
        <v/>
      </c>
      <c r="R1964" s="7" t="str">
        <f t="shared" ca="1" si="496"/>
        <v/>
      </c>
      <c r="S1964" s="7" t="str">
        <f t="shared" ca="1" si="483"/>
        <v/>
      </c>
      <c r="T1964" s="7" t="str">
        <f t="shared" ca="1" si="484"/>
        <v/>
      </c>
      <c r="V1964" s="120" cm="1">
        <f t="array" aca="1" ref="V1964" ca="1">SUMIFS(Invoice_Hours,Invoice_Labor_Category,$D1964,Invoice_Company,$C1964,Invoice_MSA_Code,$E1964)</f>
        <v>0</v>
      </c>
      <c r="W1964" s="121" t="str">
        <f t="shared" ca="1" si="485"/>
        <v/>
      </c>
      <c r="X1964" s="152" t="str">
        <f t="shared" ca="1" si="486"/>
        <v/>
      </c>
      <c r="AB1964" t="str">
        <f t="shared" si="487"/>
        <v/>
      </c>
      <c r="AC1964" t="str">
        <f t="shared" si="488"/>
        <v/>
      </c>
      <c r="AD1964" t="str">
        <f t="shared" si="489"/>
        <v/>
      </c>
      <c r="AE1964" s="4" t="str">
        <f t="shared" ca="1" si="482"/>
        <v/>
      </c>
    </row>
    <row r="1965" spans="7:31">
      <c r="G1965" s="117" cm="1">
        <f t="array" aca="1" ref="G1965" ca="1">SUMIFS(Proposed_Hours,Proposed_Labor_Category,$D1965,Proposed_Company,$C1965,Proposed_MSA_Code,$E1965)</f>
        <v>0</v>
      </c>
      <c r="H1965" s="7" t="str">
        <f t="shared" ca="1" si="490"/>
        <v/>
      </c>
      <c r="I1965" s="4" t="str" cm="1">
        <f t="array" aca="1" ref="I1965" ca="1">IFERROR(IF(SUMIFS(Proposed_Direct_Cost,Proposed_Labor_Category,$D1965,Proposed_Company,$C1965,Proposed_MSA_Code,$E1965)=0,"Not Proposed",SUMIFS(Proposed_Direct_Cost,Proposed_Labor_Category,$D1965,Proposed_Company,$C1965,Proposed_MSA_Code,$E1965)),"")</f>
        <v>Not Proposed</v>
      </c>
      <c r="J1965" s="117" cm="1">
        <f t="array" aca="1" ref="J1965" ca="1">SUMIFS(Invoice_Hours,Invoice_Labor_Category,$D1965,Invoice_Company,$C1965,Invoice_MSA_Code,$E1965)</f>
        <v>0</v>
      </c>
      <c r="K1965" s="7" t="str">
        <f t="shared" ca="1" si="491"/>
        <v/>
      </c>
      <c r="L1965" s="222" cm="1">
        <f t="array" aca="1" ref="L1965" ca="1">IFERROR(SUMIFS(Invoice_Direct_Cost,Invoice_Labor_Category,$D1965,Invoice_Company,$C1965,Invoice_MSA_Code,$E1965),"")</f>
        <v>0</v>
      </c>
      <c r="M1965" s="7" t="str">
        <f t="shared" ca="1" si="492"/>
        <v/>
      </c>
      <c r="N1965" s="220" t="str">
        <f t="shared" ca="1" si="497"/>
        <v/>
      </c>
      <c r="O1965" s="7" t="str">
        <f t="shared" ca="1" si="493"/>
        <v/>
      </c>
      <c r="P1965" s="7" t="str">
        <f t="shared" ca="1" si="494"/>
        <v/>
      </c>
      <c r="Q1965" s="7" t="str">
        <f t="shared" ca="1" si="495"/>
        <v/>
      </c>
      <c r="R1965" s="7" t="str">
        <f t="shared" ca="1" si="496"/>
        <v/>
      </c>
      <c r="S1965" s="7" t="str">
        <f t="shared" ca="1" si="483"/>
        <v/>
      </c>
      <c r="T1965" s="7" t="str">
        <f t="shared" ca="1" si="484"/>
        <v/>
      </c>
      <c r="V1965" s="120" cm="1">
        <f t="array" aca="1" ref="V1965" ca="1">SUMIFS(Invoice_Hours,Invoice_Labor_Category,$D1965,Invoice_Company,$C1965,Invoice_MSA_Code,$E1965)</f>
        <v>0</v>
      </c>
      <c r="W1965" s="121" t="str">
        <f t="shared" ca="1" si="485"/>
        <v/>
      </c>
      <c r="X1965" s="151" t="str">
        <f t="shared" ca="1" si="486"/>
        <v/>
      </c>
      <c r="AB1965" t="str">
        <f t="shared" si="487"/>
        <v/>
      </c>
      <c r="AC1965" t="str">
        <f t="shared" si="488"/>
        <v/>
      </c>
      <c r="AD1965" t="str">
        <f t="shared" si="489"/>
        <v/>
      </c>
      <c r="AE1965" s="4" t="str">
        <f t="shared" ca="1" si="482"/>
        <v/>
      </c>
    </row>
    <row r="1966" spans="7:31">
      <c r="G1966" s="117" cm="1">
        <f t="array" aca="1" ref="G1966" ca="1">SUMIFS(Proposed_Hours,Proposed_Labor_Category,$D1966,Proposed_Company,$C1966,Proposed_MSA_Code,$E1966)</f>
        <v>0</v>
      </c>
      <c r="H1966" s="7" t="str">
        <f t="shared" ca="1" si="490"/>
        <v/>
      </c>
      <c r="I1966" s="4" t="str" cm="1">
        <f t="array" aca="1" ref="I1966" ca="1">IFERROR(IF(SUMIFS(Proposed_Direct_Cost,Proposed_Labor_Category,$D1966,Proposed_Company,$C1966,Proposed_MSA_Code,$E1966)=0,"Not Proposed",SUMIFS(Proposed_Direct_Cost,Proposed_Labor_Category,$D1966,Proposed_Company,$C1966,Proposed_MSA_Code,$E1966)),"")</f>
        <v>Not Proposed</v>
      </c>
      <c r="J1966" s="117" cm="1">
        <f t="array" aca="1" ref="J1966" ca="1">SUMIFS(Invoice_Hours,Invoice_Labor_Category,$D1966,Invoice_Company,$C1966,Invoice_MSA_Code,$E1966)</f>
        <v>0</v>
      </c>
      <c r="K1966" s="7" t="str">
        <f t="shared" ca="1" si="491"/>
        <v/>
      </c>
      <c r="L1966" s="222" cm="1">
        <f t="array" aca="1" ref="L1966" ca="1">IFERROR(SUMIFS(Invoice_Direct_Cost,Invoice_Labor_Category,$D1966,Invoice_Company,$C1966,Invoice_MSA_Code,$E1966),"")</f>
        <v>0</v>
      </c>
      <c r="M1966" s="7" t="str">
        <f t="shared" ca="1" si="492"/>
        <v/>
      </c>
      <c r="N1966" s="220" t="str">
        <f t="shared" ca="1" si="497"/>
        <v/>
      </c>
      <c r="O1966" s="7" t="str">
        <f t="shared" ca="1" si="493"/>
        <v/>
      </c>
      <c r="P1966" s="7" t="str">
        <f t="shared" ca="1" si="494"/>
        <v/>
      </c>
      <c r="Q1966" s="7" t="str">
        <f t="shared" ca="1" si="495"/>
        <v/>
      </c>
      <c r="R1966" s="7" t="str">
        <f t="shared" ca="1" si="496"/>
        <v/>
      </c>
      <c r="S1966" s="7" t="str">
        <f t="shared" ca="1" si="483"/>
        <v/>
      </c>
      <c r="T1966" s="7" t="str">
        <f t="shared" ca="1" si="484"/>
        <v/>
      </c>
      <c r="V1966" s="120" cm="1">
        <f t="array" aca="1" ref="V1966" ca="1">SUMIFS(Invoice_Hours,Invoice_Labor_Category,$D1966,Invoice_Company,$C1966,Invoice_MSA_Code,$E1966)</f>
        <v>0</v>
      </c>
      <c r="W1966" s="121" t="str">
        <f t="shared" ca="1" si="485"/>
        <v/>
      </c>
      <c r="X1966" s="152" t="str">
        <f t="shared" ca="1" si="486"/>
        <v/>
      </c>
      <c r="AB1966" t="str">
        <f t="shared" si="487"/>
        <v/>
      </c>
      <c r="AC1966" t="str">
        <f t="shared" si="488"/>
        <v/>
      </c>
      <c r="AD1966" t="str">
        <f t="shared" si="489"/>
        <v/>
      </c>
      <c r="AE1966" s="4" t="str">
        <f t="shared" ca="1" si="482"/>
        <v/>
      </c>
    </row>
    <row r="1967" spans="7:31">
      <c r="G1967" s="117" cm="1">
        <f t="array" aca="1" ref="G1967" ca="1">SUMIFS(Proposed_Hours,Proposed_Labor_Category,$D1967,Proposed_Company,$C1967,Proposed_MSA_Code,$E1967)</f>
        <v>0</v>
      </c>
      <c r="H1967" s="7" t="str">
        <f t="shared" ca="1" si="490"/>
        <v/>
      </c>
      <c r="I1967" s="4" t="str" cm="1">
        <f t="array" aca="1" ref="I1967" ca="1">IFERROR(IF(SUMIFS(Proposed_Direct_Cost,Proposed_Labor_Category,$D1967,Proposed_Company,$C1967,Proposed_MSA_Code,$E1967)=0,"Not Proposed",SUMIFS(Proposed_Direct_Cost,Proposed_Labor_Category,$D1967,Proposed_Company,$C1967,Proposed_MSA_Code,$E1967)),"")</f>
        <v>Not Proposed</v>
      </c>
      <c r="J1967" s="117" cm="1">
        <f t="array" aca="1" ref="J1967" ca="1">SUMIFS(Invoice_Hours,Invoice_Labor_Category,$D1967,Invoice_Company,$C1967,Invoice_MSA_Code,$E1967)</f>
        <v>0</v>
      </c>
      <c r="K1967" s="7" t="str">
        <f t="shared" ca="1" si="491"/>
        <v/>
      </c>
      <c r="L1967" s="222" cm="1">
        <f t="array" aca="1" ref="L1967" ca="1">IFERROR(SUMIFS(Invoice_Direct_Cost,Invoice_Labor_Category,$D1967,Invoice_Company,$C1967,Invoice_MSA_Code,$E1967),"")</f>
        <v>0</v>
      </c>
      <c r="M1967" s="7" t="str">
        <f t="shared" ca="1" si="492"/>
        <v/>
      </c>
      <c r="N1967" s="220" t="str">
        <f t="shared" ca="1" si="497"/>
        <v/>
      </c>
      <c r="O1967" s="7" t="str">
        <f t="shared" ca="1" si="493"/>
        <v/>
      </c>
      <c r="P1967" s="7" t="str">
        <f t="shared" ca="1" si="494"/>
        <v/>
      </c>
      <c r="Q1967" s="7" t="str">
        <f t="shared" ca="1" si="495"/>
        <v/>
      </c>
      <c r="R1967" s="7" t="str">
        <f t="shared" ca="1" si="496"/>
        <v/>
      </c>
      <c r="S1967" s="7" t="str">
        <f t="shared" ca="1" si="483"/>
        <v/>
      </c>
      <c r="T1967" s="7" t="str">
        <f t="shared" ca="1" si="484"/>
        <v/>
      </c>
      <c r="V1967" s="120" cm="1">
        <f t="array" aca="1" ref="V1967" ca="1">SUMIFS(Invoice_Hours,Invoice_Labor_Category,$D1967,Invoice_Company,$C1967,Invoice_MSA_Code,$E1967)</f>
        <v>0</v>
      </c>
      <c r="W1967" s="121" t="str">
        <f t="shared" ca="1" si="485"/>
        <v/>
      </c>
      <c r="X1967" s="151" t="str">
        <f t="shared" ca="1" si="486"/>
        <v/>
      </c>
      <c r="AB1967" t="str">
        <f t="shared" si="487"/>
        <v/>
      </c>
      <c r="AC1967" t="str">
        <f t="shared" si="488"/>
        <v/>
      </c>
      <c r="AD1967" t="str">
        <f t="shared" si="489"/>
        <v/>
      </c>
      <c r="AE1967" s="4" t="str">
        <f t="shared" ca="1" si="482"/>
        <v/>
      </c>
    </row>
    <row r="1968" spans="7:31">
      <c r="G1968" s="117" cm="1">
        <f t="array" aca="1" ref="G1968" ca="1">SUMIFS(Proposed_Hours,Proposed_Labor_Category,$D1968,Proposed_Company,$C1968,Proposed_MSA_Code,$E1968)</f>
        <v>0</v>
      </c>
      <c r="H1968" s="7" t="str">
        <f t="shared" ca="1" si="490"/>
        <v/>
      </c>
      <c r="I1968" s="4" t="str" cm="1">
        <f t="array" aca="1" ref="I1968" ca="1">IFERROR(IF(SUMIFS(Proposed_Direct_Cost,Proposed_Labor_Category,$D1968,Proposed_Company,$C1968,Proposed_MSA_Code,$E1968)=0,"Not Proposed",SUMIFS(Proposed_Direct_Cost,Proposed_Labor_Category,$D1968,Proposed_Company,$C1968,Proposed_MSA_Code,$E1968)),"")</f>
        <v>Not Proposed</v>
      </c>
      <c r="J1968" s="117" cm="1">
        <f t="array" aca="1" ref="J1968" ca="1">SUMIFS(Invoice_Hours,Invoice_Labor_Category,$D1968,Invoice_Company,$C1968,Invoice_MSA_Code,$E1968)</f>
        <v>0</v>
      </c>
      <c r="K1968" s="7" t="str">
        <f t="shared" ca="1" si="491"/>
        <v/>
      </c>
      <c r="L1968" s="222" cm="1">
        <f t="array" aca="1" ref="L1968" ca="1">IFERROR(SUMIFS(Invoice_Direct_Cost,Invoice_Labor_Category,$D1968,Invoice_Company,$C1968,Invoice_MSA_Code,$E1968),"")</f>
        <v>0</v>
      </c>
      <c r="M1968" s="7" t="str">
        <f t="shared" ca="1" si="492"/>
        <v/>
      </c>
      <c r="N1968" s="220" t="str">
        <f t="shared" ca="1" si="497"/>
        <v/>
      </c>
      <c r="O1968" s="7" t="str">
        <f t="shared" ca="1" si="493"/>
        <v/>
      </c>
      <c r="P1968" s="7" t="str">
        <f t="shared" ca="1" si="494"/>
        <v/>
      </c>
      <c r="Q1968" s="7" t="str">
        <f t="shared" ca="1" si="495"/>
        <v/>
      </c>
      <c r="R1968" s="7" t="str">
        <f t="shared" ca="1" si="496"/>
        <v/>
      </c>
      <c r="S1968" s="7" t="str">
        <f t="shared" ca="1" si="483"/>
        <v/>
      </c>
      <c r="T1968" s="7" t="str">
        <f t="shared" ca="1" si="484"/>
        <v/>
      </c>
      <c r="V1968" s="120" cm="1">
        <f t="array" aca="1" ref="V1968" ca="1">SUMIFS(Invoice_Hours,Invoice_Labor_Category,$D1968,Invoice_Company,$C1968,Invoice_MSA_Code,$E1968)</f>
        <v>0</v>
      </c>
      <c r="W1968" s="121" t="str">
        <f t="shared" ca="1" si="485"/>
        <v/>
      </c>
      <c r="X1968" s="152" t="str">
        <f t="shared" ca="1" si="486"/>
        <v/>
      </c>
      <c r="AB1968" t="str">
        <f t="shared" si="487"/>
        <v/>
      </c>
      <c r="AC1968" t="str">
        <f t="shared" si="488"/>
        <v/>
      </c>
      <c r="AD1968" t="str">
        <f t="shared" si="489"/>
        <v/>
      </c>
      <c r="AE1968" s="4" t="str">
        <f t="shared" ca="1" si="482"/>
        <v/>
      </c>
    </row>
    <row r="1969" spans="7:31">
      <c r="G1969" s="117" cm="1">
        <f t="array" aca="1" ref="G1969" ca="1">SUMIFS(Proposed_Hours,Proposed_Labor_Category,$D1969,Proposed_Company,$C1969,Proposed_MSA_Code,$E1969)</f>
        <v>0</v>
      </c>
      <c r="H1969" s="7" t="str">
        <f t="shared" ca="1" si="490"/>
        <v/>
      </c>
      <c r="I1969" s="4" t="str" cm="1">
        <f t="array" aca="1" ref="I1969" ca="1">IFERROR(IF(SUMIFS(Proposed_Direct_Cost,Proposed_Labor_Category,$D1969,Proposed_Company,$C1969,Proposed_MSA_Code,$E1969)=0,"Not Proposed",SUMIFS(Proposed_Direct_Cost,Proposed_Labor_Category,$D1969,Proposed_Company,$C1969,Proposed_MSA_Code,$E1969)),"")</f>
        <v>Not Proposed</v>
      </c>
      <c r="J1969" s="117" cm="1">
        <f t="array" aca="1" ref="J1969" ca="1">SUMIFS(Invoice_Hours,Invoice_Labor_Category,$D1969,Invoice_Company,$C1969,Invoice_MSA_Code,$E1969)</f>
        <v>0</v>
      </c>
      <c r="K1969" s="7" t="str">
        <f t="shared" ca="1" si="491"/>
        <v/>
      </c>
      <c r="L1969" s="222" cm="1">
        <f t="array" aca="1" ref="L1969" ca="1">IFERROR(SUMIFS(Invoice_Direct_Cost,Invoice_Labor_Category,$D1969,Invoice_Company,$C1969,Invoice_MSA_Code,$E1969),"")</f>
        <v>0</v>
      </c>
      <c r="M1969" s="7" t="str">
        <f t="shared" ca="1" si="492"/>
        <v/>
      </c>
      <c r="N1969" s="220" t="str">
        <f t="shared" ca="1" si="497"/>
        <v/>
      </c>
      <c r="O1969" s="7" t="str">
        <f t="shared" ca="1" si="493"/>
        <v/>
      </c>
      <c r="P1969" s="7" t="str">
        <f t="shared" ca="1" si="494"/>
        <v/>
      </c>
      <c r="Q1969" s="7" t="str">
        <f t="shared" ca="1" si="495"/>
        <v/>
      </c>
      <c r="R1969" s="7" t="str">
        <f t="shared" ca="1" si="496"/>
        <v/>
      </c>
      <c r="S1969" s="7" t="str">
        <f t="shared" ca="1" si="483"/>
        <v/>
      </c>
      <c r="T1969" s="7" t="str">
        <f t="shared" ca="1" si="484"/>
        <v/>
      </c>
      <c r="V1969" s="120" cm="1">
        <f t="array" aca="1" ref="V1969" ca="1">SUMIFS(Invoice_Hours,Invoice_Labor_Category,$D1969,Invoice_Company,$C1969,Invoice_MSA_Code,$E1969)</f>
        <v>0</v>
      </c>
      <c r="W1969" s="121" t="str">
        <f t="shared" ca="1" si="485"/>
        <v/>
      </c>
      <c r="X1969" s="151" t="str">
        <f t="shared" ca="1" si="486"/>
        <v/>
      </c>
      <c r="AB1969" t="str">
        <f t="shared" si="487"/>
        <v/>
      </c>
      <c r="AC1969" t="str">
        <f t="shared" si="488"/>
        <v/>
      </c>
      <c r="AD1969" t="str">
        <f t="shared" si="489"/>
        <v/>
      </c>
      <c r="AE1969" s="4" t="str">
        <f t="shared" ca="1" si="482"/>
        <v/>
      </c>
    </row>
    <row r="1970" spans="7:31">
      <c r="G1970" s="117" cm="1">
        <f t="array" aca="1" ref="G1970" ca="1">SUMIFS(Proposed_Hours,Proposed_Labor_Category,$D1970,Proposed_Company,$C1970,Proposed_MSA_Code,$E1970)</f>
        <v>0</v>
      </c>
      <c r="H1970" s="7" t="str">
        <f t="shared" ca="1" si="490"/>
        <v/>
      </c>
      <c r="I1970" s="4" t="str" cm="1">
        <f t="array" aca="1" ref="I1970" ca="1">IFERROR(IF(SUMIFS(Proposed_Direct_Cost,Proposed_Labor_Category,$D1970,Proposed_Company,$C1970,Proposed_MSA_Code,$E1970)=0,"Not Proposed",SUMIFS(Proposed_Direct_Cost,Proposed_Labor_Category,$D1970,Proposed_Company,$C1970,Proposed_MSA_Code,$E1970)),"")</f>
        <v>Not Proposed</v>
      </c>
      <c r="J1970" s="117" cm="1">
        <f t="array" aca="1" ref="J1970" ca="1">SUMIFS(Invoice_Hours,Invoice_Labor_Category,$D1970,Invoice_Company,$C1970,Invoice_MSA_Code,$E1970)</f>
        <v>0</v>
      </c>
      <c r="K1970" s="7" t="str">
        <f t="shared" ca="1" si="491"/>
        <v/>
      </c>
      <c r="L1970" s="222" cm="1">
        <f t="array" aca="1" ref="L1970" ca="1">IFERROR(SUMIFS(Invoice_Direct_Cost,Invoice_Labor_Category,$D1970,Invoice_Company,$C1970,Invoice_MSA_Code,$E1970),"")</f>
        <v>0</v>
      </c>
      <c r="M1970" s="7" t="str">
        <f t="shared" ca="1" si="492"/>
        <v/>
      </c>
      <c r="N1970" s="220" t="str">
        <f t="shared" ca="1" si="497"/>
        <v/>
      </c>
      <c r="O1970" s="7" t="str">
        <f t="shared" ca="1" si="493"/>
        <v/>
      </c>
      <c r="P1970" s="7" t="str">
        <f t="shared" ca="1" si="494"/>
        <v/>
      </c>
      <c r="Q1970" s="7" t="str">
        <f t="shared" ca="1" si="495"/>
        <v/>
      </c>
      <c r="R1970" s="7" t="str">
        <f t="shared" ca="1" si="496"/>
        <v/>
      </c>
      <c r="S1970" s="7" t="str">
        <f t="shared" ca="1" si="483"/>
        <v/>
      </c>
      <c r="T1970" s="7" t="str">
        <f t="shared" ca="1" si="484"/>
        <v/>
      </c>
      <c r="V1970" s="120" cm="1">
        <f t="array" aca="1" ref="V1970" ca="1">SUMIFS(Invoice_Hours,Invoice_Labor_Category,$D1970,Invoice_Company,$C1970,Invoice_MSA_Code,$E1970)</f>
        <v>0</v>
      </c>
      <c r="W1970" s="121" t="str">
        <f t="shared" ca="1" si="485"/>
        <v/>
      </c>
      <c r="X1970" s="152" t="str">
        <f t="shared" ca="1" si="486"/>
        <v/>
      </c>
      <c r="AB1970" t="str">
        <f t="shared" si="487"/>
        <v/>
      </c>
      <c r="AC1970" t="str">
        <f t="shared" si="488"/>
        <v/>
      </c>
      <c r="AD1970" t="str">
        <f t="shared" si="489"/>
        <v/>
      </c>
      <c r="AE1970" s="4" t="str">
        <f t="shared" ca="1" si="482"/>
        <v/>
      </c>
    </row>
    <row r="1971" spans="7:31">
      <c r="G1971" s="117" cm="1">
        <f t="array" aca="1" ref="G1971" ca="1">SUMIFS(Proposed_Hours,Proposed_Labor_Category,$D1971,Proposed_Company,$C1971,Proposed_MSA_Code,$E1971)</f>
        <v>0</v>
      </c>
      <c r="H1971" s="7" t="str">
        <f t="shared" ca="1" si="490"/>
        <v/>
      </c>
      <c r="I1971" s="4" t="str" cm="1">
        <f t="array" aca="1" ref="I1971" ca="1">IFERROR(IF(SUMIFS(Proposed_Direct_Cost,Proposed_Labor_Category,$D1971,Proposed_Company,$C1971,Proposed_MSA_Code,$E1971)=0,"Not Proposed",SUMIFS(Proposed_Direct_Cost,Proposed_Labor_Category,$D1971,Proposed_Company,$C1971,Proposed_MSA_Code,$E1971)),"")</f>
        <v>Not Proposed</v>
      </c>
      <c r="J1971" s="117" cm="1">
        <f t="array" aca="1" ref="J1971" ca="1">SUMIFS(Invoice_Hours,Invoice_Labor_Category,$D1971,Invoice_Company,$C1971,Invoice_MSA_Code,$E1971)</f>
        <v>0</v>
      </c>
      <c r="K1971" s="7" t="str">
        <f t="shared" ca="1" si="491"/>
        <v/>
      </c>
      <c r="L1971" s="222" cm="1">
        <f t="array" aca="1" ref="L1971" ca="1">IFERROR(SUMIFS(Invoice_Direct_Cost,Invoice_Labor_Category,$D1971,Invoice_Company,$C1971,Invoice_MSA_Code,$E1971),"")</f>
        <v>0</v>
      </c>
      <c r="M1971" s="7" t="str">
        <f t="shared" ca="1" si="492"/>
        <v/>
      </c>
      <c r="N1971" s="220" t="str">
        <f t="shared" ca="1" si="497"/>
        <v/>
      </c>
      <c r="O1971" s="7" t="str">
        <f t="shared" ca="1" si="493"/>
        <v/>
      </c>
      <c r="P1971" s="7" t="str">
        <f t="shared" ca="1" si="494"/>
        <v/>
      </c>
      <c r="Q1971" s="7" t="str">
        <f t="shared" ca="1" si="495"/>
        <v/>
      </c>
      <c r="R1971" s="7" t="str">
        <f t="shared" ca="1" si="496"/>
        <v/>
      </c>
      <c r="S1971" s="7" t="str">
        <f t="shared" ca="1" si="483"/>
        <v/>
      </c>
      <c r="T1971" s="7" t="str">
        <f t="shared" ca="1" si="484"/>
        <v/>
      </c>
      <c r="V1971" s="120" cm="1">
        <f t="array" aca="1" ref="V1971" ca="1">SUMIFS(Invoice_Hours,Invoice_Labor_Category,$D1971,Invoice_Company,$C1971,Invoice_MSA_Code,$E1971)</f>
        <v>0</v>
      </c>
      <c r="W1971" s="121" t="str">
        <f t="shared" ca="1" si="485"/>
        <v/>
      </c>
      <c r="X1971" s="151" t="str">
        <f t="shared" ca="1" si="486"/>
        <v/>
      </c>
      <c r="AB1971" t="str">
        <f t="shared" si="487"/>
        <v/>
      </c>
      <c r="AC1971" t="str">
        <f t="shared" si="488"/>
        <v/>
      </c>
      <c r="AD1971" t="str">
        <f t="shared" si="489"/>
        <v/>
      </c>
      <c r="AE1971" s="4" t="str">
        <f t="shared" ca="1" si="482"/>
        <v/>
      </c>
    </row>
    <row r="1972" spans="7:31">
      <c r="G1972" s="117" cm="1">
        <f t="array" aca="1" ref="G1972" ca="1">SUMIFS(Proposed_Hours,Proposed_Labor_Category,$D1972,Proposed_Company,$C1972,Proposed_MSA_Code,$E1972)</f>
        <v>0</v>
      </c>
      <c r="H1972" s="7" t="str">
        <f t="shared" ca="1" si="490"/>
        <v/>
      </c>
      <c r="I1972" s="4" t="str" cm="1">
        <f t="array" aca="1" ref="I1972" ca="1">IFERROR(IF(SUMIFS(Proposed_Direct_Cost,Proposed_Labor_Category,$D1972,Proposed_Company,$C1972,Proposed_MSA_Code,$E1972)=0,"Not Proposed",SUMIFS(Proposed_Direct_Cost,Proposed_Labor_Category,$D1972,Proposed_Company,$C1972,Proposed_MSA_Code,$E1972)),"")</f>
        <v>Not Proposed</v>
      </c>
      <c r="J1972" s="117" cm="1">
        <f t="array" aca="1" ref="J1972" ca="1">SUMIFS(Invoice_Hours,Invoice_Labor_Category,$D1972,Invoice_Company,$C1972,Invoice_MSA_Code,$E1972)</f>
        <v>0</v>
      </c>
      <c r="K1972" s="7" t="str">
        <f t="shared" ca="1" si="491"/>
        <v/>
      </c>
      <c r="L1972" s="222" cm="1">
        <f t="array" aca="1" ref="L1972" ca="1">IFERROR(SUMIFS(Invoice_Direct_Cost,Invoice_Labor_Category,$D1972,Invoice_Company,$C1972,Invoice_MSA_Code,$E1972),"")</f>
        <v>0</v>
      </c>
      <c r="M1972" s="7" t="str">
        <f t="shared" ca="1" si="492"/>
        <v/>
      </c>
      <c r="N1972" s="220" t="str">
        <f t="shared" ca="1" si="497"/>
        <v/>
      </c>
      <c r="O1972" s="7" t="str">
        <f t="shared" ca="1" si="493"/>
        <v/>
      </c>
      <c r="P1972" s="7" t="str">
        <f t="shared" ca="1" si="494"/>
        <v/>
      </c>
      <c r="Q1972" s="7" t="str">
        <f t="shared" ca="1" si="495"/>
        <v/>
      </c>
      <c r="R1972" s="7" t="str">
        <f t="shared" ca="1" si="496"/>
        <v/>
      </c>
      <c r="S1972" s="7" t="str">
        <f t="shared" ca="1" si="483"/>
        <v/>
      </c>
      <c r="T1972" s="7" t="str">
        <f t="shared" ca="1" si="484"/>
        <v/>
      </c>
      <c r="V1972" s="120" cm="1">
        <f t="array" aca="1" ref="V1972" ca="1">SUMIFS(Invoice_Hours,Invoice_Labor_Category,$D1972,Invoice_Company,$C1972,Invoice_MSA_Code,$E1972)</f>
        <v>0</v>
      </c>
      <c r="W1972" s="121" t="str">
        <f t="shared" ca="1" si="485"/>
        <v/>
      </c>
      <c r="X1972" s="152" t="str">
        <f t="shared" ca="1" si="486"/>
        <v/>
      </c>
      <c r="AB1972" t="str">
        <f t="shared" si="487"/>
        <v/>
      </c>
      <c r="AC1972" t="str">
        <f t="shared" si="488"/>
        <v/>
      </c>
      <c r="AD1972" t="str">
        <f t="shared" si="489"/>
        <v/>
      </c>
      <c r="AE1972" s="4" t="str">
        <f t="shared" ca="1" si="482"/>
        <v/>
      </c>
    </row>
    <row r="1973" spans="7:31">
      <c r="G1973" s="117" cm="1">
        <f t="array" aca="1" ref="G1973" ca="1">SUMIFS(Proposed_Hours,Proposed_Labor_Category,$D1973,Proposed_Company,$C1973,Proposed_MSA_Code,$E1973)</f>
        <v>0</v>
      </c>
      <c r="H1973" s="7" t="str">
        <f t="shared" ca="1" si="490"/>
        <v/>
      </c>
      <c r="I1973" s="4" t="str" cm="1">
        <f t="array" aca="1" ref="I1973" ca="1">IFERROR(IF(SUMIFS(Proposed_Direct_Cost,Proposed_Labor_Category,$D1973,Proposed_Company,$C1973,Proposed_MSA_Code,$E1973)=0,"Not Proposed",SUMIFS(Proposed_Direct_Cost,Proposed_Labor_Category,$D1973,Proposed_Company,$C1973,Proposed_MSA_Code,$E1973)),"")</f>
        <v>Not Proposed</v>
      </c>
      <c r="J1973" s="117" cm="1">
        <f t="array" aca="1" ref="J1973" ca="1">SUMIFS(Invoice_Hours,Invoice_Labor_Category,$D1973,Invoice_Company,$C1973,Invoice_MSA_Code,$E1973)</f>
        <v>0</v>
      </c>
      <c r="K1973" s="7" t="str">
        <f t="shared" ca="1" si="491"/>
        <v/>
      </c>
      <c r="L1973" s="222" cm="1">
        <f t="array" aca="1" ref="L1973" ca="1">IFERROR(SUMIFS(Invoice_Direct_Cost,Invoice_Labor_Category,$D1973,Invoice_Company,$C1973,Invoice_MSA_Code,$E1973),"")</f>
        <v>0</v>
      </c>
      <c r="M1973" s="7" t="str">
        <f t="shared" ca="1" si="492"/>
        <v/>
      </c>
      <c r="N1973" s="220" t="str">
        <f t="shared" ca="1" si="497"/>
        <v/>
      </c>
      <c r="O1973" s="7" t="str">
        <f t="shared" ca="1" si="493"/>
        <v/>
      </c>
      <c r="P1973" s="7" t="str">
        <f t="shared" ca="1" si="494"/>
        <v/>
      </c>
      <c r="Q1973" s="7" t="str">
        <f t="shared" ca="1" si="495"/>
        <v/>
      </c>
      <c r="R1973" s="7" t="str">
        <f t="shared" ca="1" si="496"/>
        <v/>
      </c>
      <c r="S1973" s="7" t="str">
        <f t="shared" ca="1" si="483"/>
        <v/>
      </c>
      <c r="T1973" s="7" t="str">
        <f t="shared" ca="1" si="484"/>
        <v/>
      </c>
      <c r="V1973" s="120" cm="1">
        <f t="array" aca="1" ref="V1973" ca="1">SUMIFS(Invoice_Hours,Invoice_Labor_Category,$D1973,Invoice_Company,$C1973,Invoice_MSA_Code,$E1973)</f>
        <v>0</v>
      </c>
      <c r="W1973" s="121" t="str">
        <f t="shared" ca="1" si="485"/>
        <v/>
      </c>
      <c r="X1973" s="151" t="str">
        <f t="shared" ca="1" si="486"/>
        <v/>
      </c>
      <c r="AB1973" t="str">
        <f t="shared" si="487"/>
        <v/>
      </c>
      <c r="AC1973" t="str">
        <f t="shared" si="488"/>
        <v/>
      </c>
      <c r="AD1973" t="str">
        <f t="shared" si="489"/>
        <v/>
      </c>
      <c r="AE1973" s="4" t="str">
        <f t="shared" ca="1" si="482"/>
        <v/>
      </c>
    </row>
    <row r="1974" spans="7:31">
      <c r="G1974" s="117" cm="1">
        <f t="array" aca="1" ref="G1974" ca="1">SUMIFS(Proposed_Hours,Proposed_Labor_Category,$D1974,Proposed_Company,$C1974,Proposed_MSA_Code,$E1974)</f>
        <v>0</v>
      </c>
      <c r="H1974" s="7" t="str">
        <f t="shared" ca="1" si="490"/>
        <v/>
      </c>
      <c r="I1974" s="4" t="str" cm="1">
        <f t="array" aca="1" ref="I1974" ca="1">IFERROR(IF(SUMIFS(Proposed_Direct_Cost,Proposed_Labor_Category,$D1974,Proposed_Company,$C1974,Proposed_MSA_Code,$E1974)=0,"Not Proposed",SUMIFS(Proposed_Direct_Cost,Proposed_Labor_Category,$D1974,Proposed_Company,$C1974,Proposed_MSA_Code,$E1974)),"")</f>
        <v>Not Proposed</v>
      </c>
      <c r="J1974" s="117" cm="1">
        <f t="array" aca="1" ref="J1974" ca="1">SUMIFS(Invoice_Hours,Invoice_Labor_Category,$D1974,Invoice_Company,$C1974,Invoice_MSA_Code,$E1974)</f>
        <v>0</v>
      </c>
      <c r="K1974" s="7" t="str">
        <f t="shared" ca="1" si="491"/>
        <v/>
      </c>
      <c r="L1974" s="222" cm="1">
        <f t="array" aca="1" ref="L1974" ca="1">IFERROR(SUMIFS(Invoice_Direct_Cost,Invoice_Labor_Category,$D1974,Invoice_Company,$C1974,Invoice_MSA_Code,$E1974),"")</f>
        <v>0</v>
      </c>
      <c r="M1974" s="7" t="str">
        <f t="shared" ca="1" si="492"/>
        <v/>
      </c>
      <c r="N1974" s="220" t="str">
        <f t="shared" ca="1" si="497"/>
        <v/>
      </c>
      <c r="O1974" s="7" t="str">
        <f t="shared" ca="1" si="493"/>
        <v/>
      </c>
      <c r="P1974" s="7" t="str">
        <f t="shared" ca="1" si="494"/>
        <v/>
      </c>
      <c r="Q1974" s="7" t="str">
        <f t="shared" ca="1" si="495"/>
        <v/>
      </c>
      <c r="R1974" s="7" t="str">
        <f t="shared" ca="1" si="496"/>
        <v/>
      </c>
      <c r="S1974" s="7" t="str">
        <f t="shared" ca="1" si="483"/>
        <v/>
      </c>
      <c r="T1974" s="7" t="str">
        <f t="shared" ca="1" si="484"/>
        <v/>
      </c>
      <c r="V1974" s="120" cm="1">
        <f t="array" aca="1" ref="V1974" ca="1">SUMIFS(Invoice_Hours,Invoice_Labor_Category,$D1974,Invoice_Company,$C1974,Invoice_MSA_Code,$E1974)</f>
        <v>0</v>
      </c>
      <c r="W1974" s="121" t="str">
        <f t="shared" ca="1" si="485"/>
        <v/>
      </c>
      <c r="X1974" s="152" t="str">
        <f t="shared" ca="1" si="486"/>
        <v/>
      </c>
      <c r="AB1974" t="str">
        <f t="shared" si="487"/>
        <v/>
      </c>
      <c r="AC1974" t="str">
        <f t="shared" si="488"/>
        <v/>
      </c>
      <c r="AD1974" t="str">
        <f t="shared" si="489"/>
        <v/>
      </c>
      <c r="AE1974" s="4" t="str">
        <f t="shared" ca="1" si="482"/>
        <v/>
      </c>
    </row>
    <row r="1975" spans="7:31">
      <c r="G1975" s="117" cm="1">
        <f t="array" aca="1" ref="G1975" ca="1">SUMIFS(Proposed_Hours,Proposed_Labor_Category,$D1975,Proposed_Company,$C1975,Proposed_MSA_Code,$E1975)</f>
        <v>0</v>
      </c>
      <c r="H1975" s="7" t="str">
        <f t="shared" ca="1" si="490"/>
        <v/>
      </c>
      <c r="I1975" s="4" t="str" cm="1">
        <f t="array" aca="1" ref="I1975" ca="1">IFERROR(IF(SUMIFS(Proposed_Direct_Cost,Proposed_Labor_Category,$D1975,Proposed_Company,$C1975,Proposed_MSA_Code,$E1975)=0,"Not Proposed",SUMIFS(Proposed_Direct_Cost,Proposed_Labor_Category,$D1975,Proposed_Company,$C1975,Proposed_MSA_Code,$E1975)),"")</f>
        <v>Not Proposed</v>
      </c>
      <c r="J1975" s="117" cm="1">
        <f t="array" aca="1" ref="J1975" ca="1">SUMIFS(Invoice_Hours,Invoice_Labor_Category,$D1975,Invoice_Company,$C1975,Invoice_MSA_Code,$E1975)</f>
        <v>0</v>
      </c>
      <c r="K1975" s="7" t="str">
        <f t="shared" ca="1" si="491"/>
        <v/>
      </c>
      <c r="L1975" s="222" cm="1">
        <f t="array" aca="1" ref="L1975" ca="1">IFERROR(SUMIFS(Invoice_Direct_Cost,Invoice_Labor_Category,$D1975,Invoice_Company,$C1975,Invoice_MSA_Code,$E1975),"")</f>
        <v>0</v>
      </c>
      <c r="M1975" s="7" t="str">
        <f t="shared" ca="1" si="492"/>
        <v/>
      </c>
      <c r="N1975" s="220" t="str">
        <f t="shared" ca="1" si="497"/>
        <v/>
      </c>
      <c r="O1975" s="7" t="str">
        <f t="shared" ca="1" si="493"/>
        <v/>
      </c>
      <c r="P1975" s="7" t="str">
        <f t="shared" ca="1" si="494"/>
        <v/>
      </c>
      <c r="Q1975" s="7" t="str">
        <f t="shared" ca="1" si="495"/>
        <v/>
      </c>
      <c r="R1975" s="7" t="str">
        <f t="shared" ca="1" si="496"/>
        <v/>
      </c>
      <c r="S1975" s="7" t="str">
        <f t="shared" ca="1" si="483"/>
        <v/>
      </c>
      <c r="T1975" s="7" t="str">
        <f t="shared" ca="1" si="484"/>
        <v/>
      </c>
      <c r="V1975" s="120" cm="1">
        <f t="array" aca="1" ref="V1975" ca="1">SUMIFS(Invoice_Hours,Invoice_Labor_Category,$D1975,Invoice_Company,$C1975,Invoice_MSA_Code,$E1975)</f>
        <v>0</v>
      </c>
      <c r="W1975" s="121" t="str">
        <f t="shared" ca="1" si="485"/>
        <v/>
      </c>
      <c r="X1975" s="151" t="str">
        <f t="shared" ca="1" si="486"/>
        <v/>
      </c>
      <c r="AB1975" t="str">
        <f t="shared" si="487"/>
        <v/>
      </c>
      <c r="AC1975" t="str">
        <f t="shared" si="488"/>
        <v/>
      </c>
      <c r="AD1975" t="str">
        <f t="shared" si="489"/>
        <v/>
      </c>
      <c r="AE1975" s="4" t="str">
        <f t="shared" ca="1" si="482"/>
        <v/>
      </c>
    </row>
    <row r="1976" spans="7:31">
      <c r="G1976" s="117" cm="1">
        <f t="array" aca="1" ref="G1976" ca="1">SUMIFS(Proposed_Hours,Proposed_Labor_Category,$D1976,Proposed_Company,$C1976,Proposed_MSA_Code,$E1976)</f>
        <v>0</v>
      </c>
      <c r="H1976" s="7" t="str">
        <f t="shared" ca="1" si="490"/>
        <v/>
      </c>
      <c r="I1976" s="4" t="str" cm="1">
        <f t="array" aca="1" ref="I1976" ca="1">IFERROR(IF(SUMIFS(Proposed_Direct_Cost,Proposed_Labor_Category,$D1976,Proposed_Company,$C1976,Proposed_MSA_Code,$E1976)=0,"Not Proposed",SUMIFS(Proposed_Direct_Cost,Proposed_Labor_Category,$D1976,Proposed_Company,$C1976,Proposed_MSA_Code,$E1976)),"")</f>
        <v>Not Proposed</v>
      </c>
      <c r="J1976" s="117" cm="1">
        <f t="array" aca="1" ref="J1976" ca="1">SUMIFS(Invoice_Hours,Invoice_Labor_Category,$D1976,Invoice_Company,$C1976,Invoice_MSA_Code,$E1976)</f>
        <v>0</v>
      </c>
      <c r="K1976" s="7" t="str">
        <f t="shared" ca="1" si="491"/>
        <v/>
      </c>
      <c r="L1976" s="222" cm="1">
        <f t="array" aca="1" ref="L1976" ca="1">IFERROR(SUMIFS(Invoice_Direct_Cost,Invoice_Labor_Category,$D1976,Invoice_Company,$C1976,Invoice_MSA_Code,$E1976),"")</f>
        <v>0</v>
      </c>
      <c r="M1976" s="7" t="str">
        <f t="shared" ca="1" si="492"/>
        <v/>
      </c>
      <c r="N1976" s="220" t="str">
        <f t="shared" ca="1" si="497"/>
        <v/>
      </c>
      <c r="O1976" s="7" t="str">
        <f t="shared" ca="1" si="493"/>
        <v/>
      </c>
      <c r="P1976" s="7" t="str">
        <f t="shared" ca="1" si="494"/>
        <v/>
      </c>
      <c r="Q1976" s="7" t="str">
        <f t="shared" ca="1" si="495"/>
        <v/>
      </c>
      <c r="R1976" s="7" t="str">
        <f t="shared" ca="1" si="496"/>
        <v/>
      </c>
      <c r="S1976" s="7" t="str">
        <f t="shared" ca="1" si="483"/>
        <v/>
      </c>
      <c r="T1976" s="7" t="str">
        <f t="shared" ca="1" si="484"/>
        <v/>
      </c>
      <c r="V1976" s="120" cm="1">
        <f t="array" aca="1" ref="V1976" ca="1">SUMIFS(Invoice_Hours,Invoice_Labor_Category,$D1976,Invoice_Company,$C1976,Invoice_MSA_Code,$E1976)</f>
        <v>0</v>
      </c>
      <c r="W1976" s="121" t="str">
        <f t="shared" ca="1" si="485"/>
        <v/>
      </c>
      <c r="X1976" s="152" t="str">
        <f t="shared" ca="1" si="486"/>
        <v/>
      </c>
      <c r="AB1976" t="str">
        <f t="shared" si="487"/>
        <v/>
      </c>
      <c r="AC1976" t="str">
        <f t="shared" si="488"/>
        <v/>
      </c>
      <c r="AD1976" t="str">
        <f t="shared" si="489"/>
        <v/>
      </c>
      <c r="AE1976" s="4" t="str">
        <f t="shared" ca="1" si="482"/>
        <v/>
      </c>
    </row>
    <row r="1977" spans="7:31">
      <c r="G1977" s="117" cm="1">
        <f t="array" aca="1" ref="G1977" ca="1">SUMIFS(Proposed_Hours,Proposed_Labor_Category,$D1977,Proposed_Company,$C1977,Proposed_MSA_Code,$E1977)</f>
        <v>0</v>
      </c>
      <c r="H1977" s="7" t="str">
        <f t="shared" ca="1" si="490"/>
        <v/>
      </c>
      <c r="I1977" s="4" t="str" cm="1">
        <f t="array" aca="1" ref="I1977" ca="1">IFERROR(IF(SUMIFS(Proposed_Direct_Cost,Proposed_Labor_Category,$D1977,Proposed_Company,$C1977,Proposed_MSA_Code,$E1977)=0,"Not Proposed",SUMIFS(Proposed_Direct_Cost,Proposed_Labor_Category,$D1977,Proposed_Company,$C1977,Proposed_MSA_Code,$E1977)),"")</f>
        <v>Not Proposed</v>
      </c>
      <c r="J1977" s="117" cm="1">
        <f t="array" aca="1" ref="J1977" ca="1">SUMIFS(Invoice_Hours,Invoice_Labor_Category,$D1977,Invoice_Company,$C1977,Invoice_MSA_Code,$E1977)</f>
        <v>0</v>
      </c>
      <c r="K1977" s="7" t="str">
        <f t="shared" ca="1" si="491"/>
        <v/>
      </c>
      <c r="L1977" s="222" cm="1">
        <f t="array" aca="1" ref="L1977" ca="1">IFERROR(SUMIFS(Invoice_Direct_Cost,Invoice_Labor_Category,$D1977,Invoice_Company,$C1977,Invoice_MSA_Code,$E1977),"")</f>
        <v>0</v>
      </c>
      <c r="M1977" s="7" t="str">
        <f t="shared" ca="1" si="492"/>
        <v/>
      </c>
      <c r="N1977" s="220" t="str">
        <f t="shared" ca="1" si="497"/>
        <v/>
      </c>
      <c r="O1977" s="7" t="str">
        <f t="shared" ca="1" si="493"/>
        <v/>
      </c>
      <c r="P1977" s="7" t="str">
        <f t="shared" ca="1" si="494"/>
        <v/>
      </c>
      <c r="Q1977" s="7" t="str">
        <f t="shared" ca="1" si="495"/>
        <v/>
      </c>
      <c r="R1977" s="7" t="str">
        <f t="shared" ca="1" si="496"/>
        <v/>
      </c>
      <c r="S1977" s="7" t="str">
        <f t="shared" ca="1" si="483"/>
        <v/>
      </c>
      <c r="T1977" s="7" t="str">
        <f t="shared" ca="1" si="484"/>
        <v/>
      </c>
      <c r="V1977" s="120" cm="1">
        <f t="array" aca="1" ref="V1977" ca="1">SUMIFS(Invoice_Hours,Invoice_Labor_Category,$D1977,Invoice_Company,$C1977,Invoice_MSA_Code,$E1977)</f>
        <v>0</v>
      </c>
      <c r="W1977" s="121" t="str">
        <f t="shared" ca="1" si="485"/>
        <v/>
      </c>
      <c r="X1977" s="151" t="str">
        <f t="shared" ca="1" si="486"/>
        <v/>
      </c>
      <c r="AB1977" t="str">
        <f t="shared" si="487"/>
        <v/>
      </c>
      <c r="AC1977" t="str">
        <f t="shared" si="488"/>
        <v/>
      </c>
      <c r="AD1977" t="str">
        <f t="shared" si="489"/>
        <v/>
      </c>
      <c r="AE1977" s="4" t="str">
        <f t="shared" ca="1" si="482"/>
        <v/>
      </c>
    </row>
    <row r="1978" spans="7:31">
      <c r="G1978" s="117" cm="1">
        <f t="array" aca="1" ref="G1978" ca="1">SUMIFS(Proposed_Hours,Proposed_Labor_Category,$D1978,Proposed_Company,$C1978,Proposed_MSA_Code,$E1978)</f>
        <v>0</v>
      </c>
      <c r="H1978" s="7" t="str">
        <f t="shared" ca="1" si="490"/>
        <v/>
      </c>
      <c r="I1978" s="4" t="str" cm="1">
        <f t="array" aca="1" ref="I1978" ca="1">IFERROR(IF(SUMIFS(Proposed_Direct_Cost,Proposed_Labor_Category,$D1978,Proposed_Company,$C1978,Proposed_MSA_Code,$E1978)=0,"Not Proposed",SUMIFS(Proposed_Direct_Cost,Proposed_Labor_Category,$D1978,Proposed_Company,$C1978,Proposed_MSA_Code,$E1978)),"")</f>
        <v>Not Proposed</v>
      </c>
      <c r="J1978" s="117" cm="1">
        <f t="array" aca="1" ref="J1978" ca="1">SUMIFS(Invoice_Hours,Invoice_Labor_Category,$D1978,Invoice_Company,$C1978,Invoice_MSA_Code,$E1978)</f>
        <v>0</v>
      </c>
      <c r="K1978" s="7" t="str">
        <f t="shared" ca="1" si="491"/>
        <v/>
      </c>
      <c r="L1978" s="222" cm="1">
        <f t="array" aca="1" ref="L1978" ca="1">IFERROR(SUMIFS(Invoice_Direct_Cost,Invoice_Labor_Category,$D1978,Invoice_Company,$C1978,Invoice_MSA_Code,$E1978),"")</f>
        <v>0</v>
      </c>
      <c r="M1978" s="7" t="str">
        <f t="shared" ca="1" si="492"/>
        <v/>
      </c>
      <c r="N1978" s="220" t="str">
        <f t="shared" ca="1" si="497"/>
        <v/>
      </c>
      <c r="O1978" s="7" t="str">
        <f t="shared" ca="1" si="493"/>
        <v/>
      </c>
      <c r="P1978" s="7" t="str">
        <f t="shared" ca="1" si="494"/>
        <v/>
      </c>
      <c r="Q1978" s="7" t="str">
        <f t="shared" ca="1" si="495"/>
        <v/>
      </c>
      <c r="R1978" s="7" t="str">
        <f t="shared" ca="1" si="496"/>
        <v/>
      </c>
      <c r="S1978" s="7" t="str">
        <f t="shared" ca="1" si="483"/>
        <v/>
      </c>
      <c r="T1978" s="7" t="str">
        <f t="shared" ca="1" si="484"/>
        <v/>
      </c>
      <c r="V1978" s="120" cm="1">
        <f t="array" aca="1" ref="V1978" ca="1">SUMIFS(Invoice_Hours,Invoice_Labor_Category,$D1978,Invoice_Company,$C1978,Invoice_MSA_Code,$E1978)</f>
        <v>0</v>
      </c>
      <c r="W1978" s="121" t="str">
        <f t="shared" ca="1" si="485"/>
        <v/>
      </c>
      <c r="X1978" s="152" t="str">
        <f t="shared" ca="1" si="486"/>
        <v/>
      </c>
      <c r="AB1978" t="str">
        <f t="shared" si="487"/>
        <v/>
      </c>
      <c r="AC1978" t="str">
        <f t="shared" si="488"/>
        <v/>
      </c>
      <c r="AD1978" t="str">
        <f t="shared" si="489"/>
        <v/>
      </c>
      <c r="AE1978" s="4" t="str">
        <f t="shared" ca="1" si="482"/>
        <v/>
      </c>
    </row>
    <row r="1979" spans="7:31">
      <c r="G1979" s="117" cm="1">
        <f t="array" aca="1" ref="G1979" ca="1">SUMIFS(Proposed_Hours,Proposed_Labor_Category,$D1979,Proposed_Company,$C1979,Proposed_MSA_Code,$E1979)</f>
        <v>0</v>
      </c>
      <c r="H1979" s="7" t="str">
        <f t="shared" ca="1" si="490"/>
        <v/>
      </c>
      <c r="I1979" s="4" t="str" cm="1">
        <f t="array" aca="1" ref="I1979" ca="1">IFERROR(IF(SUMIFS(Proposed_Direct_Cost,Proposed_Labor_Category,$D1979,Proposed_Company,$C1979,Proposed_MSA_Code,$E1979)=0,"Not Proposed",SUMIFS(Proposed_Direct_Cost,Proposed_Labor_Category,$D1979,Proposed_Company,$C1979,Proposed_MSA_Code,$E1979)),"")</f>
        <v>Not Proposed</v>
      </c>
      <c r="J1979" s="117" cm="1">
        <f t="array" aca="1" ref="J1979" ca="1">SUMIFS(Invoice_Hours,Invoice_Labor_Category,$D1979,Invoice_Company,$C1979,Invoice_MSA_Code,$E1979)</f>
        <v>0</v>
      </c>
      <c r="K1979" s="7" t="str">
        <f t="shared" ca="1" si="491"/>
        <v/>
      </c>
      <c r="L1979" s="222" cm="1">
        <f t="array" aca="1" ref="L1979" ca="1">IFERROR(SUMIFS(Invoice_Direct_Cost,Invoice_Labor_Category,$D1979,Invoice_Company,$C1979,Invoice_MSA_Code,$E1979),"")</f>
        <v>0</v>
      </c>
      <c r="M1979" s="7" t="str">
        <f t="shared" ca="1" si="492"/>
        <v/>
      </c>
      <c r="N1979" s="220" t="str">
        <f t="shared" ca="1" si="497"/>
        <v/>
      </c>
      <c r="O1979" s="7" t="str">
        <f t="shared" ca="1" si="493"/>
        <v/>
      </c>
      <c r="P1979" s="7" t="str">
        <f t="shared" ca="1" si="494"/>
        <v/>
      </c>
      <c r="Q1979" s="7" t="str">
        <f t="shared" ca="1" si="495"/>
        <v/>
      </c>
      <c r="R1979" s="7" t="str">
        <f t="shared" ca="1" si="496"/>
        <v/>
      </c>
      <c r="S1979" s="7" t="str">
        <f t="shared" ca="1" si="483"/>
        <v/>
      </c>
      <c r="T1979" s="7" t="str">
        <f t="shared" ca="1" si="484"/>
        <v/>
      </c>
      <c r="V1979" s="120" cm="1">
        <f t="array" aca="1" ref="V1979" ca="1">SUMIFS(Invoice_Hours,Invoice_Labor_Category,$D1979,Invoice_Company,$C1979,Invoice_MSA_Code,$E1979)</f>
        <v>0</v>
      </c>
      <c r="W1979" s="121" t="str">
        <f t="shared" ca="1" si="485"/>
        <v/>
      </c>
      <c r="X1979" s="151" t="str">
        <f t="shared" ca="1" si="486"/>
        <v/>
      </c>
      <c r="AB1979" t="str">
        <f t="shared" si="487"/>
        <v/>
      </c>
      <c r="AC1979" t="str">
        <f t="shared" si="488"/>
        <v/>
      </c>
      <c r="AD1979" t="str">
        <f t="shared" si="489"/>
        <v/>
      </c>
      <c r="AE1979" s="4" t="str">
        <f t="shared" ca="1" si="482"/>
        <v/>
      </c>
    </row>
    <row r="1980" spans="7:31">
      <c r="G1980" s="117" cm="1">
        <f t="array" aca="1" ref="G1980" ca="1">SUMIFS(Proposed_Hours,Proposed_Labor_Category,$D1980,Proposed_Company,$C1980,Proposed_MSA_Code,$E1980)</f>
        <v>0</v>
      </c>
      <c r="H1980" s="7" t="str">
        <f t="shared" ca="1" si="490"/>
        <v/>
      </c>
      <c r="I1980" s="4" t="str" cm="1">
        <f t="array" aca="1" ref="I1980" ca="1">IFERROR(IF(SUMIFS(Proposed_Direct_Cost,Proposed_Labor_Category,$D1980,Proposed_Company,$C1980,Proposed_MSA_Code,$E1980)=0,"Not Proposed",SUMIFS(Proposed_Direct_Cost,Proposed_Labor_Category,$D1980,Proposed_Company,$C1980,Proposed_MSA_Code,$E1980)),"")</f>
        <v>Not Proposed</v>
      </c>
      <c r="J1980" s="117" cm="1">
        <f t="array" aca="1" ref="J1980" ca="1">SUMIFS(Invoice_Hours,Invoice_Labor_Category,$D1980,Invoice_Company,$C1980,Invoice_MSA_Code,$E1980)</f>
        <v>0</v>
      </c>
      <c r="K1980" s="7" t="str">
        <f t="shared" ca="1" si="491"/>
        <v/>
      </c>
      <c r="L1980" s="222" cm="1">
        <f t="array" aca="1" ref="L1980" ca="1">IFERROR(SUMIFS(Invoice_Direct_Cost,Invoice_Labor_Category,$D1980,Invoice_Company,$C1980,Invoice_MSA_Code,$E1980),"")</f>
        <v>0</v>
      </c>
      <c r="M1980" s="7" t="str">
        <f t="shared" ca="1" si="492"/>
        <v/>
      </c>
      <c r="N1980" s="220" t="str">
        <f t="shared" ca="1" si="497"/>
        <v/>
      </c>
      <c r="O1980" s="7" t="str">
        <f t="shared" ca="1" si="493"/>
        <v/>
      </c>
      <c r="P1980" s="7" t="str">
        <f t="shared" ca="1" si="494"/>
        <v/>
      </c>
      <c r="Q1980" s="7" t="str">
        <f t="shared" ca="1" si="495"/>
        <v/>
      </c>
      <c r="R1980" s="7" t="str">
        <f t="shared" ca="1" si="496"/>
        <v/>
      </c>
      <c r="S1980" s="7" t="str">
        <f t="shared" ca="1" si="483"/>
        <v/>
      </c>
      <c r="T1980" s="7" t="str">
        <f t="shared" ca="1" si="484"/>
        <v/>
      </c>
      <c r="V1980" s="120" cm="1">
        <f t="array" aca="1" ref="V1980" ca="1">SUMIFS(Invoice_Hours,Invoice_Labor_Category,$D1980,Invoice_Company,$C1980,Invoice_MSA_Code,$E1980)</f>
        <v>0</v>
      </c>
      <c r="W1980" s="121" t="str">
        <f t="shared" ca="1" si="485"/>
        <v/>
      </c>
      <c r="X1980" s="152" t="str">
        <f t="shared" ca="1" si="486"/>
        <v/>
      </c>
      <c r="AB1980" t="str">
        <f t="shared" si="487"/>
        <v/>
      </c>
      <c r="AC1980" t="str">
        <f t="shared" si="488"/>
        <v/>
      </c>
      <c r="AD1980" t="str">
        <f t="shared" si="489"/>
        <v/>
      </c>
      <c r="AE1980" s="4" t="str">
        <f t="shared" ca="1" si="482"/>
        <v/>
      </c>
    </row>
    <row r="1981" spans="7:31">
      <c r="G1981" s="117" cm="1">
        <f t="array" aca="1" ref="G1981" ca="1">SUMIFS(Proposed_Hours,Proposed_Labor_Category,$D1981,Proposed_Company,$C1981,Proposed_MSA_Code,$E1981)</f>
        <v>0</v>
      </c>
      <c r="H1981" s="7" t="str">
        <f t="shared" ca="1" si="490"/>
        <v/>
      </c>
      <c r="I1981" s="4" t="str" cm="1">
        <f t="array" aca="1" ref="I1981" ca="1">IFERROR(IF(SUMIFS(Proposed_Direct_Cost,Proposed_Labor_Category,$D1981,Proposed_Company,$C1981,Proposed_MSA_Code,$E1981)=0,"Not Proposed",SUMIFS(Proposed_Direct_Cost,Proposed_Labor_Category,$D1981,Proposed_Company,$C1981,Proposed_MSA_Code,$E1981)),"")</f>
        <v>Not Proposed</v>
      </c>
      <c r="J1981" s="117" cm="1">
        <f t="array" aca="1" ref="J1981" ca="1">SUMIFS(Invoice_Hours,Invoice_Labor_Category,$D1981,Invoice_Company,$C1981,Invoice_MSA_Code,$E1981)</f>
        <v>0</v>
      </c>
      <c r="K1981" s="7" t="str">
        <f t="shared" ca="1" si="491"/>
        <v/>
      </c>
      <c r="L1981" s="222" cm="1">
        <f t="array" aca="1" ref="L1981" ca="1">IFERROR(SUMIFS(Invoice_Direct_Cost,Invoice_Labor_Category,$D1981,Invoice_Company,$C1981,Invoice_MSA_Code,$E1981),"")</f>
        <v>0</v>
      </c>
      <c r="M1981" s="7" t="str">
        <f t="shared" ca="1" si="492"/>
        <v/>
      </c>
      <c r="N1981" s="220" t="str">
        <f t="shared" ca="1" si="497"/>
        <v/>
      </c>
      <c r="O1981" s="7" t="str">
        <f t="shared" ca="1" si="493"/>
        <v/>
      </c>
      <c r="P1981" s="7" t="str">
        <f t="shared" ca="1" si="494"/>
        <v/>
      </c>
      <c r="Q1981" s="7" t="str">
        <f t="shared" ca="1" si="495"/>
        <v/>
      </c>
      <c r="R1981" s="7" t="str">
        <f t="shared" ca="1" si="496"/>
        <v/>
      </c>
      <c r="S1981" s="7" t="str">
        <f t="shared" ca="1" si="483"/>
        <v/>
      </c>
      <c r="T1981" s="7" t="str">
        <f t="shared" ca="1" si="484"/>
        <v/>
      </c>
      <c r="V1981" s="120" cm="1">
        <f t="array" aca="1" ref="V1981" ca="1">SUMIFS(Invoice_Hours,Invoice_Labor_Category,$D1981,Invoice_Company,$C1981,Invoice_MSA_Code,$E1981)</f>
        <v>0</v>
      </c>
      <c r="W1981" s="121" t="str">
        <f t="shared" ca="1" si="485"/>
        <v/>
      </c>
      <c r="X1981" s="151" t="str">
        <f t="shared" ca="1" si="486"/>
        <v/>
      </c>
      <c r="AB1981" t="str">
        <f t="shared" si="487"/>
        <v/>
      </c>
      <c r="AC1981" t="str">
        <f t="shared" si="488"/>
        <v/>
      </c>
      <c r="AD1981" t="str">
        <f t="shared" si="489"/>
        <v/>
      </c>
      <c r="AE1981" s="4" t="str">
        <f t="shared" ref="AE1981:AE2044" ca="1" si="498">X1981</f>
        <v/>
      </c>
    </row>
    <row r="1982" spans="7:31">
      <c r="G1982" s="117" cm="1">
        <f t="array" aca="1" ref="G1982" ca="1">SUMIFS(Proposed_Hours,Proposed_Labor_Category,$D1982,Proposed_Company,$C1982,Proposed_MSA_Code,$E1982)</f>
        <v>0</v>
      </c>
      <c r="H1982" s="7" t="str">
        <f t="shared" ca="1" si="490"/>
        <v/>
      </c>
      <c r="I1982" s="4" t="str" cm="1">
        <f t="array" aca="1" ref="I1982" ca="1">IFERROR(IF(SUMIFS(Proposed_Direct_Cost,Proposed_Labor_Category,$D1982,Proposed_Company,$C1982,Proposed_MSA_Code,$E1982)=0,"Not Proposed",SUMIFS(Proposed_Direct_Cost,Proposed_Labor_Category,$D1982,Proposed_Company,$C1982,Proposed_MSA_Code,$E1982)),"")</f>
        <v>Not Proposed</v>
      </c>
      <c r="J1982" s="117" cm="1">
        <f t="array" aca="1" ref="J1982" ca="1">SUMIFS(Invoice_Hours,Invoice_Labor_Category,$D1982,Invoice_Company,$C1982,Invoice_MSA_Code,$E1982)</f>
        <v>0</v>
      </c>
      <c r="K1982" s="7" t="str">
        <f t="shared" ca="1" si="491"/>
        <v/>
      </c>
      <c r="L1982" s="222" cm="1">
        <f t="array" aca="1" ref="L1982" ca="1">IFERROR(SUMIFS(Invoice_Direct_Cost,Invoice_Labor_Category,$D1982,Invoice_Company,$C1982,Invoice_MSA_Code,$E1982),"")</f>
        <v>0</v>
      </c>
      <c r="M1982" s="7" t="str">
        <f t="shared" ca="1" si="492"/>
        <v/>
      </c>
      <c r="N1982" s="220" t="str">
        <f t="shared" ca="1" si="497"/>
        <v/>
      </c>
      <c r="O1982" s="7" t="str">
        <f t="shared" ca="1" si="493"/>
        <v/>
      </c>
      <c r="P1982" s="7" t="str">
        <f t="shared" ca="1" si="494"/>
        <v/>
      </c>
      <c r="Q1982" s="7" t="str">
        <f t="shared" ca="1" si="495"/>
        <v/>
      </c>
      <c r="R1982" s="7" t="str">
        <f t="shared" ca="1" si="496"/>
        <v/>
      </c>
      <c r="S1982" s="7" t="str">
        <f t="shared" ca="1" si="483"/>
        <v/>
      </c>
      <c r="T1982" s="7" t="str">
        <f t="shared" ca="1" si="484"/>
        <v/>
      </c>
      <c r="V1982" s="120" cm="1">
        <f t="array" aca="1" ref="V1982" ca="1">SUMIFS(Invoice_Hours,Invoice_Labor_Category,$D1982,Invoice_Company,$C1982,Invoice_MSA_Code,$E1982)</f>
        <v>0</v>
      </c>
      <c r="W1982" s="121" t="str">
        <f t="shared" ca="1" si="485"/>
        <v/>
      </c>
      <c r="X1982" s="152" t="str">
        <f t="shared" ca="1" si="486"/>
        <v/>
      </c>
      <c r="AB1982" t="str">
        <f t="shared" si="487"/>
        <v/>
      </c>
      <c r="AC1982" t="str">
        <f t="shared" si="488"/>
        <v/>
      </c>
      <c r="AD1982" t="str">
        <f t="shared" si="489"/>
        <v/>
      </c>
      <c r="AE1982" s="4" t="str">
        <f t="shared" ca="1" si="498"/>
        <v/>
      </c>
    </row>
    <row r="1983" spans="7:31">
      <c r="G1983" s="117" cm="1">
        <f t="array" aca="1" ref="G1983" ca="1">SUMIFS(Proposed_Hours,Proposed_Labor_Category,$D1983,Proposed_Company,$C1983,Proposed_MSA_Code,$E1983)</f>
        <v>0</v>
      </c>
      <c r="H1983" s="7" t="str">
        <f t="shared" ca="1" si="490"/>
        <v/>
      </c>
      <c r="I1983" s="4" t="str" cm="1">
        <f t="array" aca="1" ref="I1983" ca="1">IFERROR(IF(SUMIFS(Proposed_Direct_Cost,Proposed_Labor_Category,$D1983,Proposed_Company,$C1983,Proposed_MSA_Code,$E1983)=0,"Not Proposed",SUMIFS(Proposed_Direct_Cost,Proposed_Labor_Category,$D1983,Proposed_Company,$C1983,Proposed_MSA_Code,$E1983)),"")</f>
        <v>Not Proposed</v>
      </c>
      <c r="J1983" s="117" cm="1">
        <f t="array" aca="1" ref="J1983" ca="1">SUMIFS(Invoice_Hours,Invoice_Labor_Category,$D1983,Invoice_Company,$C1983,Invoice_MSA_Code,$E1983)</f>
        <v>0</v>
      </c>
      <c r="K1983" s="7" t="str">
        <f t="shared" ca="1" si="491"/>
        <v/>
      </c>
      <c r="L1983" s="222" cm="1">
        <f t="array" aca="1" ref="L1983" ca="1">IFERROR(SUMIFS(Invoice_Direct_Cost,Invoice_Labor_Category,$D1983,Invoice_Company,$C1983,Invoice_MSA_Code,$E1983),"")</f>
        <v>0</v>
      </c>
      <c r="M1983" s="7" t="str">
        <f t="shared" ca="1" si="492"/>
        <v/>
      </c>
      <c r="N1983" s="220" t="str">
        <f t="shared" ca="1" si="497"/>
        <v/>
      </c>
      <c r="O1983" s="7" t="str">
        <f t="shared" ca="1" si="493"/>
        <v/>
      </c>
      <c r="P1983" s="7" t="str">
        <f t="shared" ca="1" si="494"/>
        <v/>
      </c>
      <c r="Q1983" s="7" t="str">
        <f t="shared" ca="1" si="495"/>
        <v/>
      </c>
      <c r="R1983" s="7" t="str">
        <f t="shared" ca="1" si="496"/>
        <v/>
      </c>
      <c r="S1983" s="7" t="str">
        <f t="shared" ca="1" si="483"/>
        <v/>
      </c>
      <c r="T1983" s="7" t="str">
        <f t="shared" ca="1" si="484"/>
        <v/>
      </c>
      <c r="V1983" s="120" cm="1">
        <f t="array" aca="1" ref="V1983" ca="1">SUMIFS(Invoice_Hours,Invoice_Labor_Category,$D1983,Invoice_Company,$C1983,Invoice_MSA_Code,$E1983)</f>
        <v>0</v>
      </c>
      <c r="W1983" s="121" t="str">
        <f t="shared" ca="1" si="485"/>
        <v/>
      </c>
      <c r="X1983" s="151" t="str">
        <f t="shared" ca="1" si="486"/>
        <v/>
      </c>
      <c r="AB1983" t="str">
        <f t="shared" si="487"/>
        <v/>
      </c>
      <c r="AC1983" t="str">
        <f t="shared" si="488"/>
        <v/>
      </c>
      <c r="AD1983" t="str">
        <f t="shared" si="489"/>
        <v/>
      </c>
      <c r="AE1983" s="4" t="str">
        <f t="shared" ca="1" si="498"/>
        <v/>
      </c>
    </row>
    <row r="1984" spans="7:31">
      <c r="G1984" s="117" cm="1">
        <f t="array" aca="1" ref="G1984" ca="1">SUMIFS(Proposed_Hours,Proposed_Labor_Category,$D1984,Proposed_Company,$C1984,Proposed_MSA_Code,$E1984)</f>
        <v>0</v>
      </c>
      <c r="H1984" s="7" t="str">
        <f t="shared" ca="1" si="490"/>
        <v/>
      </c>
      <c r="I1984" s="4" t="str" cm="1">
        <f t="array" aca="1" ref="I1984" ca="1">IFERROR(IF(SUMIFS(Proposed_Direct_Cost,Proposed_Labor_Category,$D1984,Proposed_Company,$C1984,Proposed_MSA_Code,$E1984)=0,"Not Proposed",SUMIFS(Proposed_Direct_Cost,Proposed_Labor_Category,$D1984,Proposed_Company,$C1984,Proposed_MSA_Code,$E1984)),"")</f>
        <v>Not Proposed</v>
      </c>
      <c r="J1984" s="117" cm="1">
        <f t="array" aca="1" ref="J1984" ca="1">SUMIFS(Invoice_Hours,Invoice_Labor_Category,$D1984,Invoice_Company,$C1984,Invoice_MSA_Code,$E1984)</f>
        <v>0</v>
      </c>
      <c r="K1984" s="7" t="str">
        <f t="shared" ca="1" si="491"/>
        <v/>
      </c>
      <c r="L1984" s="222" cm="1">
        <f t="array" aca="1" ref="L1984" ca="1">IFERROR(SUMIFS(Invoice_Direct_Cost,Invoice_Labor_Category,$D1984,Invoice_Company,$C1984,Invoice_MSA_Code,$E1984),"")</f>
        <v>0</v>
      </c>
      <c r="M1984" s="7" t="str">
        <f t="shared" ca="1" si="492"/>
        <v/>
      </c>
      <c r="N1984" s="220" t="str">
        <f t="shared" ca="1" si="497"/>
        <v/>
      </c>
      <c r="O1984" s="7" t="str">
        <f t="shared" ca="1" si="493"/>
        <v/>
      </c>
      <c r="P1984" s="7" t="str">
        <f t="shared" ca="1" si="494"/>
        <v/>
      </c>
      <c r="Q1984" s="7" t="str">
        <f t="shared" ca="1" si="495"/>
        <v/>
      </c>
      <c r="R1984" s="7" t="str">
        <f t="shared" ca="1" si="496"/>
        <v/>
      </c>
      <c r="S1984" s="7" t="str">
        <f t="shared" ca="1" si="483"/>
        <v/>
      </c>
      <c r="T1984" s="7" t="str">
        <f t="shared" ca="1" si="484"/>
        <v/>
      </c>
      <c r="V1984" s="120" cm="1">
        <f t="array" aca="1" ref="V1984" ca="1">SUMIFS(Invoice_Hours,Invoice_Labor_Category,$D1984,Invoice_Company,$C1984,Invoice_MSA_Code,$E1984)</f>
        <v>0</v>
      </c>
      <c r="W1984" s="121" t="str">
        <f t="shared" ca="1" si="485"/>
        <v/>
      </c>
      <c r="X1984" s="152" t="str">
        <f t="shared" ca="1" si="486"/>
        <v/>
      </c>
      <c r="AB1984" t="str">
        <f t="shared" si="487"/>
        <v/>
      </c>
      <c r="AC1984" t="str">
        <f t="shared" si="488"/>
        <v/>
      </c>
      <c r="AD1984" t="str">
        <f t="shared" si="489"/>
        <v/>
      </c>
      <c r="AE1984" s="4" t="str">
        <f t="shared" ca="1" si="498"/>
        <v/>
      </c>
    </row>
    <row r="1985" spans="7:31">
      <c r="G1985" s="117" cm="1">
        <f t="array" aca="1" ref="G1985" ca="1">SUMIFS(Proposed_Hours,Proposed_Labor_Category,$D1985,Proposed_Company,$C1985,Proposed_MSA_Code,$E1985)</f>
        <v>0</v>
      </c>
      <c r="H1985" s="7" t="str">
        <f t="shared" ca="1" si="490"/>
        <v/>
      </c>
      <c r="I1985" s="4" t="str" cm="1">
        <f t="array" aca="1" ref="I1985" ca="1">IFERROR(IF(SUMIFS(Proposed_Direct_Cost,Proposed_Labor_Category,$D1985,Proposed_Company,$C1985,Proposed_MSA_Code,$E1985)=0,"Not Proposed",SUMIFS(Proposed_Direct_Cost,Proposed_Labor_Category,$D1985,Proposed_Company,$C1985,Proposed_MSA_Code,$E1985)),"")</f>
        <v>Not Proposed</v>
      </c>
      <c r="J1985" s="117" cm="1">
        <f t="array" aca="1" ref="J1985" ca="1">SUMIFS(Invoice_Hours,Invoice_Labor_Category,$D1985,Invoice_Company,$C1985,Invoice_MSA_Code,$E1985)</f>
        <v>0</v>
      </c>
      <c r="K1985" s="7" t="str">
        <f t="shared" ca="1" si="491"/>
        <v/>
      </c>
      <c r="L1985" s="222" cm="1">
        <f t="array" aca="1" ref="L1985" ca="1">IFERROR(SUMIFS(Invoice_Direct_Cost,Invoice_Labor_Category,$D1985,Invoice_Company,$C1985,Invoice_MSA_Code,$E1985),"")</f>
        <v>0</v>
      </c>
      <c r="M1985" s="7" t="str">
        <f t="shared" ca="1" si="492"/>
        <v/>
      </c>
      <c r="N1985" s="220" t="str">
        <f t="shared" ca="1" si="497"/>
        <v/>
      </c>
      <c r="O1985" s="7" t="str">
        <f t="shared" ca="1" si="493"/>
        <v/>
      </c>
      <c r="P1985" s="7" t="str">
        <f t="shared" ca="1" si="494"/>
        <v/>
      </c>
      <c r="Q1985" s="7" t="str">
        <f t="shared" ca="1" si="495"/>
        <v/>
      </c>
      <c r="R1985" s="7" t="str">
        <f t="shared" ca="1" si="496"/>
        <v/>
      </c>
      <c r="S1985" s="7" t="str">
        <f t="shared" ca="1" si="483"/>
        <v/>
      </c>
      <c r="T1985" s="7" t="str">
        <f t="shared" ca="1" si="484"/>
        <v/>
      </c>
      <c r="V1985" s="120" cm="1">
        <f t="array" aca="1" ref="V1985" ca="1">SUMIFS(Invoice_Hours,Invoice_Labor_Category,$D1985,Invoice_Company,$C1985,Invoice_MSA_Code,$E1985)</f>
        <v>0</v>
      </c>
      <c r="W1985" s="121" t="str">
        <f t="shared" ca="1" si="485"/>
        <v/>
      </c>
      <c r="X1985" s="151" t="str">
        <f t="shared" ca="1" si="486"/>
        <v/>
      </c>
      <c r="AB1985" t="str">
        <f t="shared" si="487"/>
        <v/>
      </c>
      <c r="AC1985" t="str">
        <f t="shared" si="488"/>
        <v/>
      </c>
      <c r="AD1985" t="str">
        <f t="shared" si="489"/>
        <v/>
      </c>
      <c r="AE1985" s="4" t="str">
        <f t="shared" ca="1" si="498"/>
        <v/>
      </c>
    </row>
    <row r="1986" spans="7:31">
      <c r="G1986" s="117" cm="1">
        <f t="array" aca="1" ref="G1986" ca="1">SUMIFS(Proposed_Hours,Proposed_Labor_Category,$D1986,Proposed_Company,$C1986,Proposed_MSA_Code,$E1986)</f>
        <v>0</v>
      </c>
      <c r="H1986" s="7" t="str">
        <f t="shared" ca="1" si="490"/>
        <v/>
      </c>
      <c r="I1986" s="4" t="str" cm="1">
        <f t="array" aca="1" ref="I1986" ca="1">IFERROR(IF(SUMIFS(Proposed_Direct_Cost,Proposed_Labor_Category,$D1986,Proposed_Company,$C1986,Proposed_MSA_Code,$E1986)=0,"Not Proposed",SUMIFS(Proposed_Direct_Cost,Proposed_Labor_Category,$D1986,Proposed_Company,$C1986,Proposed_MSA_Code,$E1986)),"")</f>
        <v>Not Proposed</v>
      </c>
      <c r="J1986" s="117" cm="1">
        <f t="array" aca="1" ref="J1986" ca="1">SUMIFS(Invoice_Hours,Invoice_Labor_Category,$D1986,Invoice_Company,$C1986,Invoice_MSA_Code,$E1986)</f>
        <v>0</v>
      </c>
      <c r="K1986" s="7" t="str">
        <f t="shared" ca="1" si="491"/>
        <v/>
      </c>
      <c r="L1986" s="222" cm="1">
        <f t="array" aca="1" ref="L1986" ca="1">IFERROR(SUMIFS(Invoice_Direct_Cost,Invoice_Labor_Category,$D1986,Invoice_Company,$C1986,Invoice_MSA_Code,$E1986),"")</f>
        <v>0</v>
      </c>
      <c r="M1986" s="7" t="str">
        <f t="shared" ca="1" si="492"/>
        <v/>
      </c>
      <c r="N1986" s="220" t="str">
        <f t="shared" ca="1" si="497"/>
        <v/>
      </c>
      <c r="O1986" s="7" t="str">
        <f t="shared" ca="1" si="493"/>
        <v/>
      </c>
      <c r="P1986" s="7" t="str">
        <f t="shared" ca="1" si="494"/>
        <v/>
      </c>
      <c r="Q1986" s="7" t="str">
        <f t="shared" ca="1" si="495"/>
        <v/>
      </c>
      <c r="R1986" s="7" t="str">
        <f t="shared" ca="1" si="496"/>
        <v/>
      </c>
      <c r="S1986" s="7" t="str">
        <f t="shared" ca="1" si="483"/>
        <v/>
      </c>
      <c r="T1986" s="7" t="str">
        <f t="shared" ca="1" si="484"/>
        <v/>
      </c>
      <c r="V1986" s="120" cm="1">
        <f t="array" aca="1" ref="V1986" ca="1">SUMIFS(Invoice_Hours,Invoice_Labor_Category,$D1986,Invoice_Company,$C1986,Invoice_MSA_Code,$E1986)</f>
        <v>0</v>
      </c>
      <c r="W1986" s="121" t="str">
        <f t="shared" ca="1" si="485"/>
        <v/>
      </c>
      <c r="X1986" s="152" t="str">
        <f t="shared" ca="1" si="486"/>
        <v/>
      </c>
      <c r="AB1986" t="str">
        <f t="shared" si="487"/>
        <v/>
      </c>
      <c r="AC1986" t="str">
        <f t="shared" si="488"/>
        <v/>
      </c>
      <c r="AD1986" t="str">
        <f t="shared" si="489"/>
        <v/>
      </c>
      <c r="AE1986" s="4" t="str">
        <f t="shared" ca="1" si="498"/>
        <v/>
      </c>
    </row>
    <row r="1987" spans="7:31">
      <c r="G1987" s="117" cm="1">
        <f t="array" aca="1" ref="G1987" ca="1">SUMIFS(Proposed_Hours,Proposed_Labor_Category,$D1987,Proposed_Company,$C1987,Proposed_MSA_Code,$E1987)</f>
        <v>0</v>
      </c>
      <c r="H1987" s="7" t="str">
        <f t="shared" ca="1" si="490"/>
        <v/>
      </c>
      <c r="I1987" s="4" t="str" cm="1">
        <f t="array" aca="1" ref="I1987" ca="1">IFERROR(IF(SUMIFS(Proposed_Direct_Cost,Proposed_Labor_Category,$D1987,Proposed_Company,$C1987,Proposed_MSA_Code,$E1987)=0,"Not Proposed",SUMIFS(Proposed_Direct_Cost,Proposed_Labor_Category,$D1987,Proposed_Company,$C1987,Proposed_MSA_Code,$E1987)),"")</f>
        <v>Not Proposed</v>
      </c>
      <c r="J1987" s="117" cm="1">
        <f t="array" aca="1" ref="J1987" ca="1">SUMIFS(Invoice_Hours,Invoice_Labor_Category,$D1987,Invoice_Company,$C1987,Invoice_MSA_Code,$E1987)</f>
        <v>0</v>
      </c>
      <c r="K1987" s="7" t="str">
        <f t="shared" ca="1" si="491"/>
        <v/>
      </c>
      <c r="L1987" s="222" cm="1">
        <f t="array" aca="1" ref="L1987" ca="1">IFERROR(SUMIFS(Invoice_Direct_Cost,Invoice_Labor_Category,$D1987,Invoice_Company,$C1987,Invoice_MSA_Code,$E1987),"")</f>
        <v>0</v>
      </c>
      <c r="M1987" s="7" t="str">
        <f t="shared" ca="1" si="492"/>
        <v/>
      </c>
      <c r="N1987" s="220" t="str">
        <f t="shared" ca="1" si="497"/>
        <v/>
      </c>
      <c r="O1987" s="7" t="str">
        <f t="shared" ca="1" si="493"/>
        <v/>
      </c>
      <c r="P1987" s="7" t="str">
        <f t="shared" ca="1" si="494"/>
        <v/>
      </c>
      <c r="Q1987" s="7" t="str">
        <f t="shared" ca="1" si="495"/>
        <v/>
      </c>
      <c r="R1987" s="7" t="str">
        <f t="shared" ca="1" si="496"/>
        <v/>
      </c>
      <c r="S1987" s="7" t="str">
        <f t="shared" ref="S1987:S2050" ca="1" si="499">IFERROR(IF(N1987&lt;0,-O1987,""),"")</f>
        <v/>
      </c>
      <c r="T1987" s="7" t="str">
        <f t="shared" ref="T1987:T2050" ca="1" si="500">IFERROR(IF(AND(K1987&lt;&gt;"",H1987&lt;&gt;"",K1987=H1987),L1987,""),"")</f>
        <v/>
      </c>
      <c r="V1987" s="120" cm="1">
        <f t="array" aca="1" ref="V1987" ca="1">SUMIFS(Invoice_Hours,Invoice_Labor_Category,$D1987,Invoice_Company,$C1987,Invoice_MSA_Code,$E1987)</f>
        <v>0</v>
      </c>
      <c r="W1987" s="121" t="str">
        <f t="shared" ref="W1987:W2050" ca="1" si="501">IFERROR(IF(AND(H1987&lt;&gt;0,K1987&gt;H1987,(K1987-H1987)/H1987&gt;0.05),(K1987-H1987),""),"")</f>
        <v/>
      </c>
      <c r="X1987" s="151" t="str">
        <f t="shared" ref="X1987:X2050" ca="1" si="502">IFERROR(IF(H1987="",K1987*J1987,W1987*V1987),"")</f>
        <v/>
      </c>
      <c r="AB1987" t="str">
        <f t="shared" ref="AB1987:AB2050" si="503">IF(C1987=0,"",C1987)</f>
        <v/>
      </c>
      <c r="AC1987" t="str">
        <f t="shared" ref="AC1987:AC2050" si="504">IF(D1987=0,"",D1987)</f>
        <v/>
      </c>
      <c r="AD1987" t="str">
        <f t="shared" ref="AD1987:AD2050" si="505">IF(F1987=0,"",F1987)</f>
        <v/>
      </c>
      <c r="AE1987" s="4" t="str">
        <f t="shared" ca="1" si="498"/>
        <v/>
      </c>
    </row>
    <row r="1988" spans="7:31">
      <c r="G1988" s="117" cm="1">
        <f t="array" aca="1" ref="G1988" ca="1">SUMIFS(Proposed_Hours,Proposed_Labor_Category,$D1988,Proposed_Company,$C1988,Proposed_MSA_Code,$E1988)</f>
        <v>0</v>
      </c>
      <c r="H1988" s="7" t="str">
        <f t="shared" ref="H1988:H2051" ca="1" si="506">IFERROR(I1988/G1988,"")</f>
        <v/>
      </c>
      <c r="I1988" s="4" t="str" cm="1">
        <f t="array" aca="1" ref="I1988" ca="1">IFERROR(IF(SUMIFS(Proposed_Direct_Cost,Proposed_Labor_Category,$D1988,Proposed_Company,$C1988,Proposed_MSA_Code,$E1988)=0,"Not Proposed",SUMIFS(Proposed_Direct_Cost,Proposed_Labor_Category,$D1988,Proposed_Company,$C1988,Proposed_MSA_Code,$E1988)),"")</f>
        <v>Not Proposed</v>
      </c>
      <c r="J1988" s="117" cm="1">
        <f t="array" aca="1" ref="J1988" ca="1">SUMIFS(Invoice_Hours,Invoice_Labor_Category,$D1988,Invoice_Company,$C1988,Invoice_MSA_Code,$E1988)</f>
        <v>0</v>
      </c>
      <c r="K1988" s="7" t="str">
        <f t="shared" ref="K1988:K2051" ca="1" si="507">IFERROR(L1988/J1988,"")</f>
        <v/>
      </c>
      <c r="L1988" s="222" cm="1">
        <f t="array" aca="1" ref="L1988" ca="1">IFERROR(SUMIFS(Invoice_Direct_Cost,Invoice_Labor_Category,$D1988,Invoice_Company,$C1988,Invoice_MSA_Code,$E1988),"")</f>
        <v>0</v>
      </c>
      <c r="M1988" s="7" t="str">
        <f t="shared" ref="M1988:M2051" ca="1" si="508">IFERROR(K1988-H1988,"")</f>
        <v/>
      </c>
      <c r="N1988" s="220" t="str">
        <f t="shared" ca="1" si="497"/>
        <v/>
      </c>
      <c r="O1988" s="7" t="str">
        <f t="shared" ref="O1988:O2051" ca="1" si="509">IFERROR(M1988*J1988,"")</f>
        <v/>
      </c>
      <c r="P1988" s="7" t="str">
        <f t="shared" ref="P1988:P2051" ca="1" si="510">IFERROR(IF(N1988&gt;5%,O1988*((N1988-5%)/N1988),""),"")</f>
        <v/>
      </c>
      <c r="Q1988" s="7" t="str">
        <f t="shared" ref="Q1988:Q2051" ca="1" si="511">IFERROR(IF(N1988&gt;0,O1988*(MIN(N1988,5%)/N1988),""),"")</f>
        <v/>
      </c>
      <c r="R1988" s="7" t="str">
        <f t="shared" ref="R1988:R2051" ca="1" si="512">IFERROR(IF(AND(K1988&gt;0,H1988="",L1988&lt;&gt;0),L1988,""),"")</f>
        <v/>
      </c>
      <c r="S1988" s="7" t="str">
        <f t="shared" ca="1" si="499"/>
        <v/>
      </c>
      <c r="T1988" s="7" t="str">
        <f t="shared" ca="1" si="500"/>
        <v/>
      </c>
      <c r="V1988" s="120" cm="1">
        <f t="array" aca="1" ref="V1988" ca="1">SUMIFS(Invoice_Hours,Invoice_Labor_Category,$D1988,Invoice_Company,$C1988,Invoice_MSA_Code,$E1988)</f>
        <v>0</v>
      </c>
      <c r="W1988" s="121" t="str">
        <f t="shared" ca="1" si="501"/>
        <v/>
      </c>
      <c r="X1988" s="152" t="str">
        <f t="shared" ca="1" si="502"/>
        <v/>
      </c>
      <c r="AB1988" t="str">
        <f t="shared" si="503"/>
        <v/>
      </c>
      <c r="AC1988" t="str">
        <f t="shared" si="504"/>
        <v/>
      </c>
      <c r="AD1988" t="str">
        <f t="shared" si="505"/>
        <v/>
      </c>
      <c r="AE1988" s="4" t="str">
        <f t="shared" ca="1" si="498"/>
        <v/>
      </c>
    </row>
    <row r="1989" spans="7:31">
      <c r="G1989" s="117" cm="1">
        <f t="array" aca="1" ref="G1989" ca="1">SUMIFS(Proposed_Hours,Proposed_Labor_Category,$D1989,Proposed_Company,$C1989,Proposed_MSA_Code,$E1989)</f>
        <v>0</v>
      </c>
      <c r="H1989" s="7" t="str">
        <f t="shared" ca="1" si="506"/>
        <v/>
      </c>
      <c r="I1989" s="4" t="str" cm="1">
        <f t="array" aca="1" ref="I1989" ca="1">IFERROR(IF(SUMIFS(Proposed_Direct_Cost,Proposed_Labor_Category,$D1989,Proposed_Company,$C1989,Proposed_MSA_Code,$E1989)=0,"Not Proposed",SUMIFS(Proposed_Direct_Cost,Proposed_Labor_Category,$D1989,Proposed_Company,$C1989,Proposed_MSA_Code,$E1989)),"")</f>
        <v>Not Proposed</v>
      </c>
      <c r="J1989" s="117" cm="1">
        <f t="array" aca="1" ref="J1989" ca="1">SUMIFS(Invoice_Hours,Invoice_Labor_Category,$D1989,Invoice_Company,$C1989,Invoice_MSA_Code,$E1989)</f>
        <v>0</v>
      </c>
      <c r="K1989" s="7" t="str">
        <f t="shared" ca="1" si="507"/>
        <v/>
      </c>
      <c r="L1989" s="222" cm="1">
        <f t="array" aca="1" ref="L1989" ca="1">IFERROR(SUMIFS(Invoice_Direct_Cost,Invoice_Labor_Category,$D1989,Invoice_Company,$C1989,Invoice_MSA_Code,$E1989),"")</f>
        <v>0</v>
      </c>
      <c r="M1989" s="7" t="str">
        <f t="shared" ca="1" si="508"/>
        <v/>
      </c>
      <c r="N1989" s="220" t="str">
        <f t="shared" ref="N1989:N2052" ca="1" si="513">IFERROR(M1989/H1989,"")</f>
        <v/>
      </c>
      <c r="O1989" s="7" t="str">
        <f t="shared" ca="1" si="509"/>
        <v/>
      </c>
      <c r="P1989" s="7" t="str">
        <f t="shared" ca="1" si="510"/>
        <v/>
      </c>
      <c r="Q1989" s="7" t="str">
        <f t="shared" ca="1" si="511"/>
        <v/>
      </c>
      <c r="R1989" s="7" t="str">
        <f t="shared" ca="1" si="512"/>
        <v/>
      </c>
      <c r="S1989" s="7" t="str">
        <f t="shared" ca="1" si="499"/>
        <v/>
      </c>
      <c r="T1989" s="7" t="str">
        <f t="shared" ca="1" si="500"/>
        <v/>
      </c>
      <c r="V1989" s="120" cm="1">
        <f t="array" aca="1" ref="V1989" ca="1">SUMIFS(Invoice_Hours,Invoice_Labor_Category,$D1989,Invoice_Company,$C1989,Invoice_MSA_Code,$E1989)</f>
        <v>0</v>
      </c>
      <c r="W1989" s="121" t="str">
        <f t="shared" ca="1" si="501"/>
        <v/>
      </c>
      <c r="X1989" s="151" t="str">
        <f t="shared" ca="1" si="502"/>
        <v/>
      </c>
      <c r="AB1989" t="str">
        <f t="shared" si="503"/>
        <v/>
      </c>
      <c r="AC1989" t="str">
        <f t="shared" si="504"/>
        <v/>
      </c>
      <c r="AD1989" t="str">
        <f t="shared" si="505"/>
        <v/>
      </c>
      <c r="AE1989" s="4" t="str">
        <f t="shared" ca="1" si="498"/>
        <v/>
      </c>
    </row>
    <row r="1990" spans="7:31">
      <c r="G1990" s="117" cm="1">
        <f t="array" aca="1" ref="G1990" ca="1">SUMIFS(Proposed_Hours,Proposed_Labor_Category,$D1990,Proposed_Company,$C1990,Proposed_MSA_Code,$E1990)</f>
        <v>0</v>
      </c>
      <c r="H1990" s="7" t="str">
        <f t="shared" ca="1" si="506"/>
        <v/>
      </c>
      <c r="I1990" s="4" t="str" cm="1">
        <f t="array" aca="1" ref="I1990" ca="1">IFERROR(IF(SUMIFS(Proposed_Direct_Cost,Proposed_Labor_Category,$D1990,Proposed_Company,$C1990,Proposed_MSA_Code,$E1990)=0,"Not Proposed",SUMIFS(Proposed_Direct_Cost,Proposed_Labor_Category,$D1990,Proposed_Company,$C1990,Proposed_MSA_Code,$E1990)),"")</f>
        <v>Not Proposed</v>
      </c>
      <c r="J1990" s="117" cm="1">
        <f t="array" aca="1" ref="J1990" ca="1">SUMIFS(Invoice_Hours,Invoice_Labor_Category,$D1990,Invoice_Company,$C1990,Invoice_MSA_Code,$E1990)</f>
        <v>0</v>
      </c>
      <c r="K1990" s="7" t="str">
        <f t="shared" ca="1" si="507"/>
        <v/>
      </c>
      <c r="L1990" s="222" cm="1">
        <f t="array" aca="1" ref="L1990" ca="1">IFERROR(SUMIFS(Invoice_Direct_Cost,Invoice_Labor_Category,$D1990,Invoice_Company,$C1990,Invoice_MSA_Code,$E1990),"")</f>
        <v>0</v>
      </c>
      <c r="M1990" s="7" t="str">
        <f t="shared" ca="1" si="508"/>
        <v/>
      </c>
      <c r="N1990" s="220" t="str">
        <f t="shared" ca="1" si="513"/>
        <v/>
      </c>
      <c r="O1990" s="7" t="str">
        <f t="shared" ca="1" si="509"/>
        <v/>
      </c>
      <c r="P1990" s="7" t="str">
        <f t="shared" ca="1" si="510"/>
        <v/>
      </c>
      <c r="Q1990" s="7" t="str">
        <f t="shared" ca="1" si="511"/>
        <v/>
      </c>
      <c r="R1990" s="7" t="str">
        <f t="shared" ca="1" si="512"/>
        <v/>
      </c>
      <c r="S1990" s="7" t="str">
        <f t="shared" ca="1" si="499"/>
        <v/>
      </c>
      <c r="T1990" s="7" t="str">
        <f t="shared" ca="1" si="500"/>
        <v/>
      </c>
      <c r="V1990" s="120" cm="1">
        <f t="array" aca="1" ref="V1990" ca="1">SUMIFS(Invoice_Hours,Invoice_Labor_Category,$D1990,Invoice_Company,$C1990,Invoice_MSA_Code,$E1990)</f>
        <v>0</v>
      </c>
      <c r="W1990" s="121" t="str">
        <f t="shared" ca="1" si="501"/>
        <v/>
      </c>
      <c r="X1990" s="152" t="str">
        <f t="shared" ca="1" si="502"/>
        <v/>
      </c>
      <c r="AB1990" t="str">
        <f t="shared" si="503"/>
        <v/>
      </c>
      <c r="AC1990" t="str">
        <f t="shared" si="504"/>
        <v/>
      </c>
      <c r="AD1990" t="str">
        <f t="shared" si="505"/>
        <v/>
      </c>
      <c r="AE1990" s="4" t="str">
        <f t="shared" ca="1" si="498"/>
        <v/>
      </c>
    </row>
    <row r="1991" spans="7:31">
      <c r="G1991" s="117" cm="1">
        <f t="array" aca="1" ref="G1991" ca="1">SUMIFS(Proposed_Hours,Proposed_Labor_Category,$D1991,Proposed_Company,$C1991,Proposed_MSA_Code,$E1991)</f>
        <v>0</v>
      </c>
      <c r="H1991" s="7" t="str">
        <f t="shared" ca="1" si="506"/>
        <v/>
      </c>
      <c r="I1991" s="4" t="str" cm="1">
        <f t="array" aca="1" ref="I1991" ca="1">IFERROR(IF(SUMIFS(Proposed_Direct_Cost,Proposed_Labor_Category,$D1991,Proposed_Company,$C1991,Proposed_MSA_Code,$E1991)=0,"Not Proposed",SUMIFS(Proposed_Direct_Cost,Proposed_Labor_Category,$D1991,Proposed_Company,$C1991,Proposed_MSA_Code,$E1991)),"")</f>
        <v>Not Proposed</v>
      </c>
      <c r="J1991" s="117" cm="1">
        <f t="array" aca="1" ref="J1991" ca="1">SUMIFS(Invoice_Hours,Invoice_Labor_Category,$D1991,Invoice_Company,$C1991,Invoice_MSA_Code,$E1991)</f>
        <v>0</v>
      </c>
      <c r="K1991" s="7" t="str">
        <f t="shared" ca="1" si="507"/>
        <v/>
      </c>
      <c r="L1991" s="222" cm="1">
        <f t="array" aca="1" ref="L1991" ca="1">IFERROR(SUMIFS(Invoice_Direct_Cost,Invoice_Labor_Category,$D1991,Invoice_Company,$C1991,Invoice_MSA_Code,$E1991),"")</f>
        <v>0</v>
      </c>
      <c r="M1991" s="7" t="str">
        <f t="shared" ca="1" si="508"/>
        <v/>
      </c>
      <c r="N1991" s="220" t="str">
        <f t="shared" ca="1" si="513"/>
        <v/>
      </c>
      <c r="O1991" s="7" t="str">
        <f t="shared" ca="1" si="509"/>
        <v/>
      </c>
      <c r="P1991" s="7" t="str">
        <f t="shared" ca="1" si="510"/>
        <v/>
      </c>
      <c r="Q1991" s="7" t="str">
        <f t="shared" ca="1" si="511"/>
        <v/>
      </c>
      <c r="R1991" s="7" t="str">
        <f t="shared" ca="1" si="512"/>
        <v/>
      </c>
      <c r="S1991" s="7" t="str">
        <f t="shared" ca="1" si="499"/>
        <v/>
      </c>
      <c r="T1991" s="7" t="str">
        <f t="shared" ca="1" si="500"/>
        <v/>
      </c>
      <c r="V1991" s="120" cm="1">
        <f t="array" aca="1" ref="V1991" ca="1">SUMIFS(Invoice_Hours,Invoice_Labor_Category,$D1991,Invoice_Company,$C1991,Invoice_MSA_Code,$E1991)</f>
        <v>0</v>
      </c>
      <c r="W1991" s="121" t="str">
        <f t="shared" ca="1" si="501"/>
        <v/>
      </c>
      <c r="X1991" s="151" t="str">
        <f t="shared" ca="1" si="502"/>
        <v/>
      </c>
      <c r="AB1991" t="str">
        <f t="shared" si="503"/>
        <v/>
      </c>
      <c r="AC1991" t="str">
        <f t="shared" si="504"/>
        <v/>
      </c>
      <c r="AD1991" t="str">
        <f t="shared" si="505"/>
        <v/>
      </c>
      <c r="AE1991" s="4" t="str">
        <f t="shared" ca="1" si="498"/>
        <v/>
      </c>
    </row>
    <row r="1992" spans="7:31">
      <c r="G1992" s="117" cm="1">
        <f t="array" aca="1" ref="G1992" ca="1">SUMIFS(Proposed_Hours,Proposed_Labor_Category,$D1992,Proposed_Company,$C1992,Proposed_MSA_Code,$E1992)</f>
        <v>0</v>
      </c>
      <c r="H1992" s="7" t="str">
        <f t="shared" ca="1" si="506"/>
        <v/>
      </c>
      <c r="I1992" s="4" t="str" cm="1">
        <f t="array" aca="1" ref="I1992" ca="1">IFERROR(IF(SUMIFS(Proposed_Direct_Cost,Proposed_Labor_Category,$D1992,Proposed_Company,$C1992,Proposed_MSA_Code,$E1992)=0,"Not Proposed",SUMIFS(Proposed_Direct_Cost,Proposed_Labor_Category,$D1992,Proposed_Company,$C1992,Proposed_MSA_Code,$E1992)),"")</f>
        <v>Not Proposed</v>
      </c>
      <c r="J1992" s="117" cm="1">
        <f t="array" aca="1" ref="J1992" ca="1">SUMIFS(Invoice_Hours,Invoice_Labor_Category,$D1992,Invoice_Company,$C1992,Invoice_MSA_Code,$E1992)</f>
        <v>0</v>
      </c>
      <c r="K1992" s="7" t="str">
        <f t="shared" ca="1" si="507"/>
        <v/>
      </c>
      <c r="L1992" s="222" cm="1">
        <f t="array" aca="1" ref="L1992" ca="1">IFERROR(SUMIFS(Invoice_Direct_Cost,Invoice_Labor_Category,$D1992,Invoice_Company,$C1992,Invoice_MSA_Code,$E1992),"")</f>
        <v>0</v>
      </c>
      <c r="M1992" s="7" t="str">
        <f t="shared" ca="1" si="508"/>
        <v/>
      </c>
      <c r="N1992" s="220" t="str">
        <f t="shared" ca="1" si="513"/>
        <v/>
      </c>
      <c r="O1992" s="7" t="str">
        <f t="shared" ca="1" si="509"/>
        <v/>
      </c>
      <c r="P1992" s="7" t="str">
        <f t="shared" ca="1" si="510"/>
        <v/>
      </c>
      <c r="Q1992" s="7" t="str">
        <f t="shared" ca="1" si="511"/>
        <v/>
      </c>
      <c r="R1992" s="7" t="str">
        <f t="shared" ca="1" si="512"/>
        <v/>
      </c>
      <c r="S1992" s="7" t="str">
        <f t="shared" ca="1" si="499"/>
        <v/>
      </c>
      <c r="T1992" s="7" t="str">
        <f t="shared" ca="1" si="500"/>
        <v/>
      </c>
      <c r="V1992" s="120" cm="1">
        <f t="array" aca="1" ref="V1992" ca="1">SUMIFS(Invoice_Hours,Invoice_Labor_Category,$D1992,Invoice_Company,$C1992,Invoice_MSA_Code,$E1992)</f>
        <v>0</v>
      </c>
      <c r="W1992" s="121" t="str">
        <f t="shared" ca="1" si="501"/>
        <v/>
      </c>
      <c r="X1992" s="152" t="str">
        <f t="shared" ca="1" si="502"/>
        <v/>
      </c>
      <c r="AB1992" t="str">
        <f t="shared" si="503"/>
        <v/>
      </c>
      <c r="AC1992" t="str">
        <f t="shared" si="504"/>
        <v/>
      </c>
      <c r="AD1992" t="str">
        <f t="shared" si="505"/>
        <v/>
      </c>
      <c r="AE1992" s="4" t="str">
        <f t="shared" ca="1" si="498"/>
        <v/>
      </c>
    </row>
    <row r="1993" spans="7:31">
      <c r="G1993" s="117" cm="1">
        <f t="array" aca="1" ref="G1993" ca="1">SUMIFS(Proposed_Hours,Proposed_Labor_Category,$D1993,Proposed_Company,$C1993,Proposed_MSA_Code,$E1993)</f>
        <v>0</v>
      </c>
      <c r="H1993" s="7" t="str">
        <f t="shared" ca="1" si="506"/>
        <v/>
      </c>
      <c r="I1993" s="4" t="str" cm="1">
        <f t="array" aca="1" ref="I1993" ca="1">IFERROR(IF(SUMIFS(Proposed_Direct_Cost,Proposed_Labor_Category,$D1993,Proposed_Company,$C1993,Proposed_MSA_Code,$E1993)=0,"Not Proposed",SUMIFS(Proposed_Direct_Cost,Proposed_Labor_Category,$D1993,Proposed_Company,$C1993,Proposed_MSA_Code,$E1993)),"")</f>
        <v>Not Proposed</v>
      </c>
      <c r="J1993" s="117" cm="1">
        <f t="array" aca="1" ref="J1993" ca="1">SUMIFS(Invoice_Hours,Invoice_Labor_Category,$D1993,Invoice_Company,$C1993,Invoice_MSA_Code,$E1993)</f>
        <v>0</v>
      </c>
      <c r="K1993" s="7" t="str">
        <f t="shared" ca="1" si="507"/>
        <v/>
      </c>
      <c r="L1993" s="222" cm="1">
        <f t="array" aca="1" ref="L1993" ca="1">IFERROR(SUMIFS(Invoice_Direct_Cost,Invoice_Labor_Category,$D1993,Invoice_Company,$C1993,Invoice_MSA_Code,$E1993),"")</f>
        <v>0</v>
      </c>
      <c r="M1993" s="7" t="str">
        <f t="shared" ca="1" si="508"/>
        <v/>
      </c>
      <c r="N1993" s="220" t="str">
        <f t="shared" ca="1" si="513"/>
        <v/>
      </c>
      <c r="O1993" s="7" t="str">
        <f t="shared" ca="1" si="509"/>
        <v/>
      </c>
      <c r="P1993" s="7" t="str">
        <f t="shared" ca="1" si="510"/>
        <v/>
      </c>
      <c r="Q1993" s="7" t="str">
        <f t="shared" ca="1" si="511"/>
        <v/>
      </c>
      <c r="R1993" s="7" t="str">
        <f t="shared" ca="1" si="512"/>
        <v/>
      </c>
      <c r="S1993" s="7" t="str">
        <f t="shared" ca="1" si="499"/>
        <v/>
      </c>
      <c r="T1993" s="7" t="str">
        <f t="shared" ca="1" si="500"/>
        <v/>
      </c>
      <c r="V1993" s="120" cm="1">
        <f t="array" aca="1" ref="V1993" ca="1">SUMIFS(Invoice_Hours,Invoice_Labor_Category,$D1993,Invoice_Company,$C1993,Invoice_MSA_Code,$E1993)</f>
        <v>0</v>
      </c>
      <c r="W1993" s="121" t="str">
        <f t="shared" ca="1" si="501"/>
        <v/>
      </c>
      <c r="X1993" s="151" t="str">
        <f t="shared" ca="1" si="502"/>
        <v/>
      </c>
      <c r="AB1993" t="str">
        <f t="shared" si="503"/>
        <v/>
      </c>
      <c r="AC1993" t="str">
        <f t="shared" si="504"/>
        <v/>
      </c>
      <c r="AD1993" t="str">
        <f t="shared" si="505"/>
        <v/>
      </c>
      <c r="AE1993" s="4" t="str">
        <f t="shared" ca="1" si="498"/>
        <v/>
      </c>
    </row>
    <row r="1994" spans="7:31">
      <c r="G1994" s="117" cm="1">
        <f t="array" aca="1" ref="G1994" ca="1">SUMIFS(Proposed_Hours,Proposed_Labor_Category,$D1994,Proposed_Company,$C1994,Proposed_MSA_Code,$E1994)</f>
        <v>0</v>
      </c>
      <c r="H1994" s="7" t="str">
        <f t="shared" ca="1" si="506"/>
        <v/>
      </c>
      <c r="I1994" s="4" t="str" cm="1">
        <f t="array" aca="1" ref="I1994" ca="1">IFERROR(IF(SUMIFS(Proposed_Direct_Cost,Proposed_Labor_Category,$D1994,Proposed_Company,$C1994,Proposed_MSA_Code,$E1994)=0,"Not Proposed",SUMIFS(Proposed_Direct_Cost,Proposed_Labor_Category,$D1994,Proposed_Company,$C1994,Proposed_MSA_Code,$E1994)),"")</f>
        <v>Not Proposed</v>
      </c>
      <c r="J1994" s="117" cm="1">
        <f t="array" aca="1" ref="J1994" ca="1">SUMIFS(Invoice_Hours,Invoice_Labor_Category,$D1994,Invoice_Company,$C1994,Invoice_MSA_Code,$E1994)</f>
        <v>0</v>
      </c>
      <c r="K1994" s="7" t="str">
        <f t="shared" ca="1" si="507"/>
        <v/>
      </c>
      <c r="L1994" s="222" cm="1">
        <f t="array" aca="1" ref="L1994" ca="1">IFERROR(SUMIFS(Invoice_Direct_Cost,Invoice_Labor_Category,$D1994,Invoice_Company,$C1994,Invoice_MSA_Code,$E1994),"")</f>
        <v>0</v>
      </c>
      <c r="M1994" s="7" t="str">
        <f t="shared" ca="1" si="508"/>
        <v/>
      </c>
      <c r="N1994" s="220" t="str">
        <f t="shared" ca="1" si="513"/>
        <v/>
      </c>
      <c r="O1994" s="7" t="str">
        <f t="shared" ca="1" si="509"/>
        <v/>
      </c>
      <c r="P1994" s="7" t="str">
        <f t="shared" ca="1" si="510"/>
        <v/>
      </c>
      <c r="Q1994" s="7" t="str">
        <f t="shared" ca="1" si="511"/>
        <v/>
      </c>
      <c r="R1994" s="7" t="str">
        <f t="shared" ca="1" si="512"/>
        <v/>
      </c>
      <c r="S1994" s="7" t="str">
        <f t="shared" ca="1" si="499"/>
        <v/>
      </c>
      <c r="T1994" s="7" t="str">
        <f t="shared" ca="1" si="500"/>
        <v/>
      </c>
      <c r="V1994" s="120" cm="1">
        <f t="array" aca="1" ref="V1994" ca="1">SUMIFS(Invoice_Hours,Invoice_Labor_Category,$D1994,Invoice_Company,$C1994,Invoice_MSA_Code,$E1994)</f>
        <v>0</v>
      </c>
      <c r="W1994" s="121" t="str">
        <f t="shared" ca="1" si="501"/>
        <v/>
      </c>
      <c r="X1994" s="152" t="str">
        <f t="shared" ca="1" si="502"/>
        <v/>
      </c>
      <c r="AB1994" t="str">
        <f t="shared" si="503"/>
        <v/>
      </c>
      <c r="AC1994" t="str">
        <f t="shared" si="504"/>
        <v/>
      </c>
      <c r="AD1994" t="str">
        <f t="shared" si="505"/>
        <v/>
      </c>
      <c r="AE1994" s="4" t="str">
        <f t="shared" ca="1" si="498"/>
        <v/>
      </c>
    </row>
    <row r="1995" spans="7:31">
      <c r="G1995" s="117" cm="1">
        <f t="array" aca="1" ref="G1995" ca="1">SUMIFS(Proposed_Hours,Proposed_Labor_Category,$D1995,Proposed_Company,$C1995,Proposed_MSA_Code,$E1995)</f>
        <v>0</v>
      </c>
      <c r="H1995" s="7" t="str">
        <f t="shared" ca="1" si="506"/>
        <v/>
      </c>
      <c r="I1995" s="4" t="str" cm="1">
        <f t="array" aca="1" ref="I1995" ca="1">IFERROR(IF(SUMIFS(Proposed_Direct_Cost,Proposed_Labor_Category,$D1995,Proposed_Company,$C1995,Proposed_MSA_Code,$E1995)=0,"Not Proposed",SUMIFS(Proposed_Direct_Cost,Proposed_Labor_Category,$D1995,Proposed_Company,$C1995,Proposed_MSA_Code,$E1995)),"")</f>
        <v>Not Proposed</v>
      </c>
      <c r="J1995" s="117" cm="1">
        <f t="array" aca="1" ref="J1995" ca="1">SUMIFS(Invoice_Hours,Invoice_Labor_Category,$D1995,Invoice_Company,$C1995,Invoice_MSA_Code,$E1995)</f>
        <v>0</v>
      </c>
      <c r="K1995" s="7" t="str">
        <f t="shared" ca="1" si="507"/>
        <v/>
      </c>
      <c r="L1995" s="222" cm="1">
        <f t="array" aca="1" ref="L1995" ca="1">IFERROR(SUMIFS(Invoice_Direct_Cost,Invoice_Labor_Category,$D1995,Invoice_Company,$C1995,Invoice_MSA_Code,$E1995),"")</f>
        <v>0</v>
      </c>
      <c r="M1995" s="7" t="str">
        <f t="shared" ca="1" si="508"/>
        <v/>
      </c>
      <c r="N1995" s="220" t="str">
        <f t="shared" ca="1" si="513"/>
        <v/>
      </c>
      <c r="O1995" s="7" t="str">
        <f t="shared" ca="1" si="509"/>
        <v/>
      </c>
      <c r="P1995" s="7" t="str">
        <f t="shared" ca="1" si="510"/>
        <v/>
      </c>
      <c r="Q1995" s="7" t="str">
        <f t="shared" ca="1" si="511"/>
        <v/>
      </c>
      <c r="R1995" s="7" t="str">
        <f t="shared" ca="1" si="512"/>
        <v/>
      </c>
      <c r="S1995" s="7" t="str">
        <f t="shared" ca="1" si="499"/>
        <v/>
      </c>
      <c r="T1995" s="7" t="str">
        <f t="shared" ca="1" si="500"/>
        <v/>
      </c>
      <c r="V1995" s="120" cm="1">
        <f t="array" aca="1" ref="V1995" ca="1">SUMIFS(Invoice_Hours,Invoice_Labor_Category,$D1995,Invoice_Company,$C1995,Invoice_MSA_Code,$E1995)</f>
        <v>0</v>
      </c>
      <c r="W1995" s="121" t="str">
        <f t="shared" ca="1" si="501"/>
        <v/>
      </c>
      <c r="X1995" s="151" t="str">
        <f t="shared" ca="1" si="502"/>
        <v/>
      </c>
      <c r="AB1995" t="str">
        <f t="shared" si="503"/>
        <v/>
      </c>
      <c r="AC1995" t="str">
        <f t="shared" si="504"/>
        <v/>
      </c>
      <c r="AD1995" t="str">
        <f t="shared" si="505"/>
        <v/>
      </c>
      <c r="AE1995" s="4" t="str">
        <f t="shared" ca="1" si="498"/>
        <v/>
      </c>
    </row>
    <row r="1996" spans="7:31">
      <c r="G1996" s="117" cm="1">
        <f t="array" aca="1" ref="G1996" ca="1">SUMIFS(Proposed_Hours,Proposed_Labor_Category,$D1996,Proposed_Company,$C1996,Proposed_MSA_Code,$E1996)</f>
        <v>0</v>
      </c>
      <c r="H1996" s="7" t="str">
        <f t="shared" ca="1" si="506"/>
        <v/>
      </c>
      <c r="I1996" s="4" t="str" cm="1">
        <f t="array" aca="1" ref="I1996" ca="1">IFERROR(IF(SUMIFS(Proposed_Direct_Cost,Proposed_Labor_Category,$D1996,Proposed_Company,$C1996,Proposed_MSA_Code,$E1996)=0,"Not Proposed",SUMIFS(Proposed_Direct_Cost,Proposed_Labor_Category,$D1996,Proposed_Company,$C1996,Proposed_MSA_Code,$E1996)),"")</f>
        <v>Not Proposed</v>
      </c>
      <c r="J1996" s="117" cm="1">
        <f t="array" aca="1" ref="J1996" ca="1">SUMIFS(Invoice_Hours,Invoice_Labor_Category,$D1996,Invoice_Company,$C1996,Invoice_MSA_Code,$E1996)</f>
        <v>0</v>
      </c>
      <c r="K1996" s="7" t="str">
        <f t="shared" ca="1" si="507"/>
        <v/>
      </c>
      <c r="L1996" s="222" cm="1">
        <f t="array" aca="1" ref="L1996" ca="1">IFERROR(SUMIFS(Invoice_Direct_Cost,Invoice_Labor_Category,$D1996,Invoice_Company,$C1996,Invoice_MSA_Code,$E1996),"")</f>
        <v>0</v>
      </c>
      <c r="M1996" s="7" t="str">
        <f t="shared" ca="1" si="508"/>
        <v/>
      </c>
      <c r="N1996" s="220" t="str">
        <f t="shared" ca="1" si="513"/>
        <v/>
      </c>
      <c r="O1996" s="7" t="str">
        <f t="shared" ca="1" si="509"/>
        <v/>
      </c>
      <c r="P1996" s="7" t="str">
        <f t="shared" ca="1" si="510"/>
        <v/>
      </c>
      <c r="Q1996" s="7" t="str">
        <f t="shared" ca="1" si="511"/>
        <v/>
      </c>
      <c r="R1996" s="7" t="str">
        <f t="shared" ca="1" si="512"/>
        <v/>
      </c>
      <c r="S1996" s="7" t="str">
        <f t="shared" ca="1" si="499"/>
        <v/>
      </c>
      <c r="T1996" s="7" t="str">
        <f t="shared" ca="1" si="500"/>
        <v/>
      </c>
      <c r="V1996" s="120" cm="1">
        <f t="array" aca="1" ref="V1996" ca="1">SUMIFS(Invoice_Hours,Invoice_Labor_Category,$D1996,Invoice_Company,$C1996,Invoice_MSA_Code,$E1996)</f>
        <v>0</v>
      </c>
      <c r="W1996" s="121" t="str">
        <f t="shared" ca="1" si="501"/>
        <v/>
      </c>
      <c r="X1996" s="152" t="str">
        <f t="shared" ca="1" si="502"/>
        <v/>
      </c>
      <c r="AB1996" t="str">
        <f t="shared" si="503"/>
        <v/>
      </c>
      <c r="AC1996" t="str">
        <f t="shared" si="504"/>
        <v/>
      </c>
      <c r="AD1996" t="str">
        <f t="shared" si="505"/>
        <v/>
      </c>
      <c r="AE1996" s="4" t="str">
        <f t="shared" ca="1" si="498"/>
        <v/>
      </c>
    </row>
    <row r="1997" spans="7:31">
      <c r="G1997" s="117" cm="1">
        <f t="array" aca="1" ref="G1997" ca="1">SUMIFS(Proposed_Hours,Proposed_Labor_Category,$D1997,Proposed_Company,$C1997,Proposed_MSA_Code,$E1997)</f>
        <v>0</v>
      </c>
      <c r="H1997" s="7" t="str">
        <f t="shared" ca="1" si="506"/>
        <v/>
      </c>
      <c r="I1997" s="4" t="str" cm="1">
        <f t="array" aca="1" ref="I1997" ca="1">IFERROR(IF(SUMIFS(Proposed_Direct_Cost,Proposed_Labor_Category,$D1997,Proposed_Company,$C1997,Proposed_MSA_Code,$E1997)=0,"Not Proposed",SUMIFS(Proposed_Direct_Cost,Proposed_Labor_Category,$D1997,Proposed_Company,$C1997,Proposed_MSA_Code,$E1997)),"")</f>
        <v>Not Proposed</v>
      </c>
      <c r="J1997" s="117" cm="1">
        <f t="array" aca="1" ref="J1997" ca="1">SUMIFS(Invoice_Hours,Invoice_Labor_Category,$D1997,Invoice_Company,$C1997,Invoice_MSA_Code,$E1997)</f>
        <v>0</v>
      </c>
      <c r="K1997" s="7" t="str">
        <f t="shared" ca="1" si="507"/>
        <v/>
      </c>
      <c r="L1997" s="222" cm="1">
        <f t="array" aca="1" ref="L1997" ca="1">IFERROR(SUMIFS(Invoice_Direct_Cost,Invoice_Labor_Category,$D1997,Invoice_Company,$C1997,Invoice_MSA_Code,$E1997),"")</f>
        <v>0</v>
      </c>
      <c r="M1997" s="7" t="str">
        <f t="shared" ca="1" si="508"/>
        <v/>
      </c>
      <c r="N1997" s="220" t="str">
        <f t="shared" ca="1" si="513"/>
        <v/>
      </c>
      <c r="O1997" s="7" t="str">
        <f t="shared" ca="1" si="509"/>
        <v/>
      </c>
      <c r="P1997" s="7" t="str">
        <f t="shared" ca="1" si="510"/>
        <v/>
      </c>
      <c r="Q1997" s="7" t="str">
        <f t="shared" ca="1" si="511"/>
        <v/>
      </c>
      <c r="R1997" s="7" t="str">
        <f t="shared" ca="1" si="512"/>
        <v/>
      </c>
      <c r="S1997" s="7" t="str">
        <f t="shared" ca="1" si="499"/>
        <v/>
      </c>
      <c r="T1997" s="7" t="str">
        <f t="shared" ca="1" si="500"/>
        <v/>
      </c>
      <c r="V1997" s="120" cm="1">
        <f t="array" aca="1" ref="V1997" ca="1">SUMIFS(Invoice_Hours,Invoice_Labor_Category,$D1997,Invoice_Company,$C1997,Invoice_MSA_Code,$E1997)</f>
        <v>0</v>
      </c>
      <c r="W1997" s="121" t="str">
        <f t="shared" ca="1" si="501"/>
        <v/>
      </c>
      <c r="X1997" s="151" t="str">
        <f t="shared" ca="1" si="502"/>
        <v/>
      </c>
      <c r="AB1997" t="str">
        <f t="shared" si="503"/>
        <v/>
      </c>
      <c r="AC1997" t="str">
        <f t="shared" si="504"/>
        <v/>
      </c>
      <c r="AD1997" t="str">
        <f t="shared" si="505"/>
        <v/>
      </c>
      <c r="AE1997" s="4" t="str">
        <f t="shared" ca="1" si="498"/>
        <v/>
      </c>
    </row>
    <row r="1998" spans="7:31">
      <c r="G1998" s="117" cm="1">
        <f t="array" aca="1" ref="G1998" ca="1">SUMIFS(Proposed_Hours,Proposed_Labor_Category,$D1998,Proposed_Company,$C1998,Proposed_MSA_Code,$E1998)</f>
        <v>0</v>
      </c>
      <c r="H1998" s="7" t="str">
        <f t="shared" ca="1" si="506"/>
        <v/>
      </c>
      <c r="I1998" s="4" t="str" cm="1">
        <f t="array" aca="1" ref="I1998" ca="1">IFERROR(IF(SUMIFS(Proposed_Direct_Cost,Proposed_Labor_Category,$D1998,Proposed_Company,$C1998,Proposed_MSA_Code,$E1998)=0,"Not Proposed",SUMIFS(Proposed_Direct_Cost,Proposed_Labor_Category,$D1998,Proposed_Company,$C1998,Proposed_MSA_Code,$E1998)),"")</f>
        <v>Not Proposed</v>
      </c>
      <c r="J1998" s="117" cm="1">
        <f t="array" aca="1" ref="J1998" ca="1">SUMIFS(Invoice_Hours,Invoice_Labor_Category,$D1998,Invoice_Company,$C1998,Invoice_MSA_Code,$E1998)</f>
        <v>0</v>
      </c>
      <c r="K1998" s="7" t="str">
        <f t="shared" ca="1" si="507"/>
        <v/>
      </c>
      <c r="L1998" s="222" cm="1">
        <f t="array" aca="1" ref="L1998" ca="1">IFERROR(SUMIFS(Invoice_Direct_Cost,Invoice_Labor_Category,$D1998,Invoice_Company,$C1998,Invoice_MSA_Code,$E1998),"")</f>
        <v>0</v>
      </c>
      <c r="M1998" s="7" t="str">
        <f t="shared" ca="1" si="508"/>
        <v/>
      </c>
      <c r="N1998" s="220" t="str">
        <f t="shared" ca="1" si="513"/>
        <v/>
      </c>
      <c r="O1998" s="7" t="str">
        <f t="shared" ca="1" si="509"/>
        <v/>
      </c>
      <c r="P1998" s="7" t="str">
        <f t="shared" ca="1" si="510"/>
        <v/>
      </c>
      <c r="Q1998" s="7" t="str">
        <f t="shared" ca="1" si="511"/>
        <v/>
      </c>
      <c r="R1998" s="7" t="str">
        <f t="shared" ca="1" si="512"/>
        <v/>
      </c>
      <c r="S1998" s="7" t="str">
        <f t="shared" ca="1" si="499"/>
        <v/>
      </c>
      <c r="T1998" s="7" t="str">
        <f t="shared" ca="1" si="500"/>
        <v/>
      </c>
      <c r="V1998" s="120" cm="1">
        <f t="array" aca="1" ref="V1998" ca="1">SUMIFS(Invoice_Hours,Invoice_Labor_Category,$D1998,Invoice_Company,$C1998,Invoice_MSA_Code,$E1998)</f>
        <v>0</v>
      </c>
      <c r="W1998" s="121" t="str">
        <f t="shared" ca="1" si="501"/>
        <v/>
      </c>
      <c r="X1998" s="152" t="str">
        <f t="shared" ca="1" si="502"/>
        <v/>
      </c>
      <c r="AB1998" t="str">
        <f t="shared" si="503"/>
        <v/>
      </c>
      <c r="AC1998" t="str">
        <f t="shared" si="504"/>
        <v/>
      </c>
      <c r="AD1998" t="str">
        <f t="shared" si="505"/>
        <v/>
      </c>
      <c r="AE1998" s="4" t="str">
        <f t="shared" ca="1" si="498"/>
        <v/>
      </c>
    </row>
    <row r="1999" spans="7:31">
      <c r="G1999" s="117" cm="1">
        <f t="array" aca="1" ref="G1999" ca="1">SUMIFS(Proposed_Hours,Proposed_Labor_Category,$D1999,Proposed_Company,$C1999,Proposed_MSA_Code,$E1999)</f>
        <v>0</v>
      </c>
      <c r="H1999" s="7" t="str">
        <f t="shared" ca="1" si="506"/>
        <v/>
      </c>
      <c r="I1999" s="4" t="str" cm="1">
        <f t="array" aca="1" ref="I1999" ca="1">IFERROR(IF(SUMIFS(Proposed_Direct_Cost,Proposed_Labor_Category,$D1999,Proposed_Company,$C1999,Proposed_MSA_Code,$E1999)=0,"Not Proposed",SUMIFS(Proposed_Direct_Cost,Proposed_Labor_Category,$D1999,Proposed_Company,$C1999,Proposed_MSA_Code,$E1999)),"")</f>
        <v>Not Proposed</v>
      </c>
      <c r="J1999" s="117" cm="1">
        <f t="array" aca="1" ref="J1999" ca="1">SUMIFS(Invoice_Hours,Invoice_Labor_Category,$D1999,Invoice_Company,$C1999,Invoice_MSA_Code,$E1999)</f>
        <v>0</v>
      </c>
      <c r="K1999" s="7" t="str">
        <f t="shared" ca="1" si="507"/>
        <v/>
      </c>
      <c r="L1999" s="222" cm="1">
        <f t="array" aca="1" ref="L1999" ca="1">IFERROR(SUMIFS(Invoice_Direct_Cost,Invoice_Labor_Category,$D1999,Invoice_Company,$C1999,Invoice_MSA_Code,$E1999),"")</f>
        <v>0</v>
      </c>
      <c r="M1999" s="7" t="str">
        <f t="shared" ca="1" si="508"/>
        <v/>
      </c>
      <c r="N1999" s="220" t="str">
        <f t="shared" ca="1" si="513"/>
        <v/>
      </c>
      <c r="O1999" s="7" t="str">
        <f t="shared" ca="1" si="509"/>
        <v/>
      </c>
      <c r="P1999" s="7" t="str">
        <f t="shared" ca="1" si="510"/>
        <v/>
      </c>
      <c r="Q1999" s="7" t="str">
        <f t="shared" ca="1" si="511"/>
        <v/>
      </c>
      <c r="R1999" s="7" t="str">
        <f t="shared" ca="1" si="512"/>
        <v/>
      </c>
      <c r="S1999" s="7" t="str">
        <f t="shared" ca="1" si="499"/>
        <v/>
      </c>
      <c r="T1999" s="7" t="str">
        <f t="shared" ca="1" si="500"/>
        <v/>
      </c>
      <c r="V1999" s="120" cm="1">
        <f t="array" aca="1" ref="V1999" ca="1">SUMIFS(Invoice_Hours,Invoice_Labor_Category,$D1999,Invoice_Company,$C1999,Invoice_MSA_Code,$E1999)</f>
        <v>0</v>
      </c>
      <c r="W1999" s="121" t="str">
        <f t="shared" ca="1" si="501"/>
        <v/>
      </c>
      <c r="X1999" s="151" t="str">
        <f t="shared" ca="1" si="502"/>
        <v/>
      </c>
      <c r="AB1999" t="str">
        <f t="shared" si="503"/>
        <v/>
      </c>
      <c r="AC1999" t="str">
        <f t="shared" si="504"/>
        <v/>
      </c>
      <c r="AD1999" t="str">
        <f t="shared" si="505"/>
        <v/>
      </c>
      <c r="AE1999" s="4" t="str">
        <f t="shared" ca="1" si="498"/>
        <v/>
      </c>
    </row>
    <row r="2000" spans="7:31">
      <c r="G2000" s="117" cm="1">
        <f t="array" aca="1" ref="G2000" ca="1">SUMIFS(Proposed_Hours,Proposed_Labor_Category,$D2000,Proposed_Company,$C2000,Proposed_MSA_Code,$E2000)</f>
        <v>0</v>
      </c>
      <c r="H2000" s="7" t="str">
        <f t="shared" ca="1" si="506"/>
        <v/>
      </c>
      <c r="I2000" s="4" t="str" cm="1">
        <f t="array" aca="1" ref="I2000" ca="1">IFERROR(IF(SUMIFS(Proposed_Direct_Cost,Proposed_Labor_Category,$D2000,Proposed_Company,$C2000,Proposed_MSA_Code,$E2000)=0,"Not Proposed",SUMIFS(Proposed_Direct_Cost,Proposed_Labor_Category,$D2000,Proposed_Company,$C2000,Proposed_MSA_Code,$E2000)),"")</f>
        <v>Not Proposed</v>
      </c>
      <c r="J2000" s="117" cm="1">
        <f t="array" aca="1" ref="J2000" ca="1">SUMIFS(Invoice_Hours,Invoice_Labor_Category,$D2000,Invoice_Company,$C2000,Invoice_MSA_Code,$E2000)</f>
        <v>0</v>
      </c>
      <c r="K2000" s="7" t="str">
        <f t="shared" ca="1" si="507"/>
        <v/>
      </c>
      <c r="L2000" s="222" cm="1">
        <f t="array" aca="1" ref="L2000" ca="1">IFERROR(SUMIFS(Invoice_Direct_Cost,Invoice_Labor_Category,$D2000,Invoice_Company,$C2000,Invoice_MSA_Code,$E2000),"")</f>
        <v>0</v>
      </c>
      <c r="M2000" s="7" t="str">
        <f t="shared" ca="1" si="508"/>
        <v/>
      </c>
      <c r="N2000" s="220" t="str">
        <f t="shared" ca="1" si="513"/>
        <v/>
      </c>
      <c r="O2000" s="7" t="str">
        <f t="shared" ca="1" si="509"/>
        <v/>
      </c>
      <c r="P2000" s="7" t="str">
        <f t="shared" ca="1" si="510"/>
        <v/>
      </c>
      <c r="Q2000" s="7" t="str">
        <f t="shared" ca="1" si="511"/>
        <v/>
      </c>
      <c r="R2000" s="7" t="str">
        <f t="shared" ca="1" si="512"/>
        <v/>
      </c>
      <c r="S2000" s="7" t="str">
        <f t="shared" ca="1" si="499"/>
        <v/>
      </c>
      <c r="T2000" s="7" t="str">
        <f t="shared" ca="1" si="500"/>
        <v/>
      </c>
      <c r="V2000" s="120" cm="1">
        <f t="array" aca="1" ref="V2000" ca="1">SUMIFS(Invoice_Hours,Invoice_Labor_Category,$D2000,Invoice_Company,$C2000,Invoice_MSA_Code,$E2000)</f>
        <v>0</v>
      </c>
      <c r="W2000" s="121" t="str">
        <f t="shared" ca="1" si="501"/>
        <v/>
      </c>
      <c r="X2000" s="152" t="str">
        <f t="shared" ca="1" si="502"/>
        <v/>
      </c>
      <c r="AB2000" t="str">
        <f t="shared" si="503"/>
        <v/>
      </c>
      <c r="AC2000" t="str">
        <f t="shared" si="504"/>
        <v/>
      </c>
      <c r="AD2000" t="str">
        <f t="shared" si="505"/>
        <v/>
      </c>
      <c r="AE2000" s="4" t="str">
        <f t="shared" ca="1" si="498"/>
        <v/>
      </c>
    </row>
    <row r="2001" spans="7:31">
      <c r="G2001" s="117" cm="1">
        <f t="array" aca="1" ref="G2001" ca="1">SUMIFS(Proposed_Hours,Proposed_Labor_Category,$D2001,Proposed_Company,$C2001,Proposed_MSA_Code,$E2001)</f>
        <v>0</v>
      </c>
      <c r="H2001" s="7" t="str">
        <f t="shared" ca="1" si="506"/>
        <v/>
      </c>
      <c r="I2001" s="4" t="str" cm="1">
        <f t="array" aca="1" ref="I2001" ca="1">IFERROR(IF(SUMIFS(Proposed_Direct_Cost,Proposed_Labor_Category,$D2001,Proposed_Company,$C2001,Proposed_MSA_Code,$E2001)=0,"Not Proposed",SUMIFS(Proposed_Direct_Cost,Proposed_Labor_Category,$D2001,Proposed_Company,$C2001,Proposed_MSA_Code,$E2001)),"")</f>
        <v>Not Proposed</v>
      </c>
      <c r="J2001" s="117" cm="1">
        <f t="array" aca="1" ref="J2001" ca="1">SUMIFS(Invoice_Hours,Invoice_Labor_Category,$D2001,Invoice_Company,$C2001,Invoice_MSA_Code,$E2001)</f>
        <v>0</v>
      </c>
      <c r="K2001" s="7" t="str">
        <f t="shared" ca="1" si="507"/>
        <v/>
      </c>
      <c r="L2001" s="222" cm="1">
        <f t="array" aca="1" ref="L2001" ca="1">IFERROR(SUMIFS(Invoice_Direct_Cost,Invoice_Labor_Category,$D2001,Invoice_Company,$C2001,Invoice_MSA_Code,$E2001),"")</f>
        <v>0</v>
      </c>
      <c r="M2001" s="7" t="str">
        <f t="shared" ca="1" si="508"/>
        <v/>
      </c>
      <c r="N2001" s="220" t="str">
        <f t="shared" ca="1" si="513"/>
        <v/>
      </c>
      <c r="O2001" s="7" t="str">
        <f t="shared" ca="1" si="509"/>
        <v/>
      </c>
      <c r="P2001" s="7" t="str">
        <f t="shared" ca="1" si="510"/>
        <v/>
      </c>
      <c r="Q2001" s="7" t="str">
        <f t="shared" ca="1" si="511"/>
        <v/>
      </c>
      <c r="R2001" s="7" t="str">
        <f t="shared" ca="1" si="512"/>
        <v/>
      </c>
      <c r="S2001" s="7" t="str">
        <f t="shared" ca="1" si="499"/>
        <v/>
      </c>
      <c r="T2001" s="7" t="str">
        <f t="shared" ca="1" si="500"/>
        <v/>
      </c>
      <c r="V2001" s="120" cm="1">
        <f t="array" aca="1" ref="V2001" ca="1">SUMIFS(Invoice_Hours,Invoice_Labor_Category,$D2001,Invoice_Company,$C2001,Invoice_MSA_Code,$E2001)</f>
        <v>0</v>
      </c>
      <c r="W2001" s="121" t="str">
        <f t="shared" ca="1" si="501"/>
        <v/>
      </c>
      <c r="X2001" s="151" t="str">
        <f t="shared" ca="1" si="502"/>
        <v/>
      </c>
      <c r="AB2001" t="str">
        <f t="shared" si="503"/>
        <v/>
      </c>
      <c r="AC2001" t="str">
        <f t="shared" si="504"/>
        <v/>
      </c>
      <c r="AD2001" t="str">
        <f t="shared" si="505"/>
        <v/>
      </c>
      <c r="AE2001" s="4" t="str">
        <f t="shared" ca="1" si="498"/>
        <v/>
      </c>
    </row>
    <row r="2002" spans="7:31">
      <c r="G2002" s="117" cm="1">
        <f t="array" aca="1" ref="G2002" ca="1">SUMIFS(Proposed_Hours,Proposed_Labor_Category,$D2002,Proposed_Company,$C2002,Proposed_MSA_Code,$E2002)</f>
        <v>0</v>
      </c>
      <c r="H2002" s="7" t="str">
        <f t="shared" ca="1" si="506"/>
        <v/>
      </c>
      <c r="I2002" s="4" t="str" cm="1">
        <f t="array" aca="1" ref="I2002" ca="1">IFERROR(IF(SUMIFS(Proposed_Direct_Cost,Proposed_Labor_Category,$D2002,Proposed_Company,$C2002,Proposed_MSA_Code,$E2002)=0,"Not Proposed",SUMIFS(Proposed_Direct_Cost,Proposed_Labor_Category,$D2002,Proposed_Company,$C2002,Proposed_MSA_Code,$E2002)),"")</f>
        <v>Not Proposed</v>
      </c>
      <c r="J2002" s="117" cm="1">
        <f t="array" aca="1" ref="J2002" ca="1">SUMIFS(Invoice_Hours,Invoice_Labor_Category,$D2002,Invoice_Company,$C2002,Invoice_MSA_Code,$E2002)</f>
        <v>0</v>
      </c>
      <c r="K2002" s="7" t="str">
        <f t="shared" ca="1" si="507"/>
        <v/>
      </c>
      <c r="L2002" s="222" cm="1">
        <f t="array" aca="1" ref="L2002" ca="1">IFERROR(SUMIFS(Invoice_Direct_Cost,Invoice_Labor_Category,$D2002,Invoice_Company,$C2002,Invoice_MSA_Code,$E2002),"")</f>
        <v>0</v>
      </c>
      <c r="M2002" s="7" t="str">
        <f t="shared" ca="1" si="508"/>
        <v/>
      </c>
      <c r="N2002" s="220" t="str">
        <f t="shared" ca="1" si="513"/>
        <v/>
      </c>
      <c r="O2002" s="7" t="str">
        <f t="shared" ca="1" si="509"/>
        <v/>
      </c>
      <c r="P2002" s="7" t="str">
        <f t="shared" ca="1" si="510"/>
        <v/>
      </c>
      <c r="Q2002" s="7" t="str">
        <f t="shared" ca="1" si="511"/>
        <v/>
      </c>
      <c r="R2002" s="7" t="str">
        <f t="shared" ca="1" si="512"/>
        <v/>
      </c>
      <c r="S2002" s="7" t="str">
        <f t="shared" ca="1" si="499"/>
        <v/>
      </c>
      <c r="T2002" s="7" t="str">
        <f t="shared" ca="1" si="500"/>
        <v/>
      </c>
      <c r="V2002" s="120" cm="1">
        <f t="array" aca="1" ref="V2002" ca="1">SUMIFS(Invoice_Hours,Invoice_Labor_Category,$D2002,Invoice_Company,$C2002,Invoice_MSA_Code,$E2002)</f>
        <v>0</v>
      </c>
      <c r="W2002" s="121" t="str">
        <f t="shared" ca="1" si="501"/>
        <v/>
      </c>
      <c r="X2002" s="152" t="str">
        <f t="shared" ca="1" si="502"/>
        <v/>
      </c>
      <c r="AB2002" t="str">
        <f t="shared" si="503"/>
        <v/>
      </c>
      <c r="AC2002" t="str">
        <f t="shared" si="504"/>
        <v/>
      </c>
      <c r="AD2002" t="str">
        <f t="shared" si="505"/>
        <v/>
      </c>
      <c r="AE2002" s="4" t="str">
        <f t="shared" ca="1" si="498"/>
        <v/>
      </c>
    </row>
    <row r="2003" spans="7:31">
      <c r="G2003" s="117" cm="1">
        <f t="array" aca="1" ref="G2003" ca="1">SUMIFS(Proposed_Hours,Proposed_Labor_Category,$D2003,Proposed_Company,$C2003,Proposed_MSA_Code,$E2003)</f>
        <v>0</v>
      </c>
      <c r="H2003" s="7" t="str">
        <f t="shared" ca="1" si="506"/>
        <v/>
      </c>
      <c r="I2003" s="4" t="str" cm="1">
        <f t="array" aca="1" ref="I2003" ca="1">IFERROR(IF(SUMIFS(Proposed_Direct_Cost,Proposed_Labor_Category,$D2003,Proposed_Company,$C2003,Proposed_MSA_Code,$E2003)=0,"Not Proposed",SUMIFS(Proposed_Direct_Cost,Proposed_Labor_Category,$D2003,Proposed_Company,$C2003,Proposed_MSA_Code,$E2003)),"")</f>
        <v>Not Proposed</v>
      </c>
      <c r="J2003" s="117" cm="1">
        <f t="array" aca="1" ref="J2003" ca="1">SUMIFS(Invoice_Hours,Invoice_Labor_Category,$D2003,Invoice_Company,$C2003,Invoice_MSA_Code,$E2003)</f>
        <v>0</v>
      </c>
      <c r="K2003" s="7" t="str">
        <f t="shared" ca="1" si="507"/>
        <v/>
      </c>
      <c r="L2003" s="222" cm="1">
        <f t="array" aca="1" ref="L2003" ca="1">IFERROR(SUMIFS(Invoice_Direct_Cost,Invoice_Labor_Category,$D2003,Invoice_Company,$C2003,Invoice_MSA_Code,$E2003),"")</f>
        <v>0</v>
      </c>
      <c r="M2003" s="7" t="str">
        <f t="shared" ca="1" si="508"/>
        <v/>
      </c>
      <c r="N2003" s="220" t="str">
        <f t="shared" ca="1" si="513"/>
        <v/>
      </c>
      <c r="O2003" s="7" t="str">
        <f t="shared" ca="1" si="509"/>
        <v/>
      </c>
      <c r="P2003" s="7" t="str">
        <f t="shared" ca="1" si="510"/>
        <v/>
      </c>
      <c r="Q2003" s="7" t="str">
        <f t="shared" ca="1" si="511"/>
        <v/>
      </c>
      <c r="R2003" s="7" t="str">
        <f t="shared" ca="1" si="512"/>
        <v/>
      </c>
      <c r="S2003" s="7" t="str">
        <f t="shared" ca="1" si="499"/>
        <v/>
      </c>
      <c r="T2003" s="7" t="str">
        <f t="shared" ca="1" si="500"/>
        <v/>
      </c>
      <c r="V2003" s="120" cm="1">
        <f t="array" aca="1" ref="V2003" ca="1">SUMIFS(Invoice_Hours,Invoice_Labor_Category,$D2003,Invoice_Company,$C2003,Invoice_MSA_Code,$E2003)</f>
        <v>0</v>
      </c>
      <c r="W2003" s="121" t="str">
        <f t="shared" ca="1" si="501"/>
        <v/>
      </c>
      <c r="X2003" s="151" t="str">
        <f t="shared" ca="1" si="502"/>
        <v/>
      </c>
      <c r="AB2003" t="str">
        <f t="shared" si="503"/>
        <v/>
      </c>
      <c r="AC2003" t="str">
        <f t="shared" si="504"/>
        <v/>
      </c>
      <c r="AD2003" t="str">
        <f t="shared" si="505"/>
        <v/>
      </c>
      <c r="AE2003" s="4" t="str">
        <f t="shared" ca="1" si="498"/>
        <v/>
      </c>
    </row>
    <row r="2004" spans="7:31">
      <c r="G2004" s="117" cm="1">
        <f t="array" aca="1" ref="G2004" ca="1">SUMIFS(Proposed_Hours,Proposed_Labor_Category,$D2004,Proposed_Company,$C2004,Proposed_MSA_Code,$E2004)</f>
        <v>0</v>
      </c>
      <c r="H2004" s="7" t="str">
        <f t="shared" ca="1" si="506"/>
        <v/>
      </c>
      <c r="I2004" s="4" t="str" cm="1">
        <f t="array" aca="1" ref="I2004" ca="1">IFERROR(IF(SUMIFS(Proposed_Direct_Cost,Proposed_Labor_Category,$D2004,Proposed_Company,$C2004,Proposed_MSA_Code,$E2004)=0,"Not Proposed",SUMIFS(Proposed_Direct_Cost,Proposed_Labor_Category,$D2004,Proposed_Company,$C2004,Proposed_MSA_Code,$E2004)),"")</f>
        <v>Not Proposed</v>
      </c>
      <c r="J2004" s="117" cm="1">
        <f t="array" aca="1" ref="J2004" ca="1">SUMIFS(Invoice_Hours,Invoice_Labor_Category,$D2004,Invoice_Company,$C2004,Invoice_MSA_Code,$E2004)</f>
        <v>0</v>
      </c>
      <c r="K2004" s="7" t="str">
        <f t="shared" ca="1" si="507"/>
        <v/>
      </c>
      <c r="L2004" s="222" cm="1">
        <f t="array" aca="1" ref="L2004" ca="1">IFERROR(SUMIFS(Invoice_Direct_Cost,Invoice_Labor_Category,$D2004,Invoice_Company,$C2004,Invoice_MSA_Code,$E2004),"")</f>
        <v>0</v>
      </c>
      <c r="M2004" s="7" t="str">
        <f t="shared" ca="1" si="508"/>
        <v/>
      </c>
      <c r="N2004" s="220" t="str">
        <f t="shared" ca="1" si="513"/>
        <v/>
      </c>
      <c r="O2004" s="7" t="str">
        <f t="shared" ca="1" si="509"/>
        <v/>
      </c>
      <c r="P2004" s="7" t="str">
        <f t="shared" ca="1" si="510"/>
        <v/>
      </c>
      <c r="Q2004" s="7" t="str">
        <f t="shared" ca="1" si="511"/>
        <v/>
      </c>
      <c r="R2004" s="7" t="str">
        <f t="shared" ca="1" si="512"/>
        <v/>
      </c>
      <c r="S2004" s="7" t="str">
        <f t="shared" ca="1" si="499"/>
        <v/>
      </c>
      <c r="T2004" s="7" t="str">
        <f t="shared" ca="1" si="500"/>
        <v/>
      </c>
      <c r="V2004" s="120" cm="1">
        <f t="array" aca="1" ref="V2004" ca="1">SUMIFS(Invoice_Hours,Invoice_Labor_Category,$D2004,Invoice_Company,$C2004,Invoice_MSA_Code,$E2004)</f>
        <v>0</v>
      </c>
      <c r="W2004" s="121" t="str">
        <f t="shared" ca="1" si="501"/>
        <v/>
      </c>
      <c r="X2004" s="152" t="str">
        <f t="shared" ca="1" si="502"/>
        <v/>
      </c>
      <c r="AB2004" t="str">
        <f t="shared" si="503"/>
        <v/>
      </c>
      <c r="AC2004" t="str">
        <f t="shared" si="504"/>
        <v/>
      </c>
      <c r="AD2004" t="str">
        <f t="shared" si="505"/>
        <v/>
      </c>
      <c r="AE2004" s="4" t="str">
        <f t="shared" ca="1" si="498"/>
        <v/>
      </c>
    </row>
    <row r="2005" spans="7:31">
      <c r="G2005" s="117" cm="1">
        <f t="array" aca="1" ref="G2005" ca="1">SUMIFS(Proposed_Hours,Proposed_Labor_Category,$D2005,Proposed_Company,$C2005,Proposed_MSA_Code,$E2005)</f>
        <v>0</v>
      </c>
      <c r="H2005" s="7" t="str">
        <f t="shared" ca="1" si="506"/>
        <v/>
      </c>
      <c r="I2005" s="4" t="str" cm="1">
        <f t="array" aca="1" ref="I2005" ca="1">IFERROR(IF(SUMIFS(Proposed_Direct_Cost,Proposed_Labor_Category,$D2005,Proposed_Company,$C2005,Proposed_MSA_Code,$E2005)=0,"Not Proposed",SUMIFS(Proposed_Direct_Cost,Proposed_Labor_Category,$D2005,Proposed_Company,$C2005,Proposed_MSA_Code,$E2005)),"")</f>
        <v>Not Proposed</v>
      </c>
      <c r="J2005" s="117" cm="1">
        <f t="array" aca="1" ref="J2005" ca="1">SUMIFS(Invoice_Hours,Invoice_Labor_Category,$D2005,Invoice_Company,$C2005,Invoice_MSA_Code,$E2005)</f>
        <v>0</v>
      </c>
      <c r="K2005" s="7" t="str">
        <f t="shared" ca="1" si="507"/>
        <v/>
      </c>
      <c r="L2005" s="222" cm="1">
        <f t="array" aca="1" ref="L2005" ca="1">IFERROR(SUMIFS(Invoice_Direct_Cost,Invoice_Labor_Category,$D2005,Invoice_Company,$C2005,Invoice_MSA_Code,$E2005),"")</f>
        <v>0</v>
      </c>
      <c r="M2005" s="7" t="str">
        <f t="shared" ca="1" si="508"/>
        <v/>
      </c>
      <c r="N2005" s="220" t="str">
        <f t="shared" ca="1" si="513"/>
        <v/>
      </c>
      <c r="O2005" s="7" t="str">
        <f t="shared" ca="1" si="509"/>
        <v/>
      </c>
      <c r="P2005" s="7" t="str">
        <f t="shared" ca="1" si="510"/>
        <v/>
      </c>
      <c r="Q2005" s="7" t="str">
        <f t="shared" ca="1" si="511"/>
        <v/>
      </c>
      <c r="R2005" s="7" t="str">
        <f t="shared" ca="1" si="512"/>
        <v/>
      </c>
      <c r="S2005" s="7" t="str">
        <f t="shared" ca="1" si="499"/>
        <v/>
      </c>
      <c r="T2005" s="7" t="str">
        <f t="shared" ca="1" si="500"/>
        <v/>
      </c>
      <c r="V2005" s="120" cm="1">
        <f t="array" aca="1" ref="V2005" ca="1">SUMIFS(Invoice_Hours,Invoice_Labor_Category,$D2005,Invoice_Company,$C2005,Invoice_MSA_Code,$E2005)</f>
        <v>0</v>
      </c>
      <c r="W2005" s="121" t="str">
        <f t="shared" ca="1" si="501"/>
        <v/>
      </c>
      <c r="X2005" s="151" t="str">
        <f t="shared" ca="1" si="502"/>
        <v/>
      </c>
      <c r="AB2005" t="str">
        <f t="shared" si="503"/>
        <v/>
      </c>
      <c r="AC2005" t="str">
        <f t="shared" si="504"/>
        <v/>
      </c>
      <c r="AD2005" t="str">
        <f t="shared" si="505"/>
        <v/>
      </c>
      <c r="AE2005" s="4" t="str">
        <f t="shared" ca="1" si="498"/>
        <v/>
      </c>
    </row>
    <row r="2006" spans="7:31">
      <c r="G2006" s="117" cm="1">
        <f t="array" aca="1" ref="G2006" ca="1">SUMIFS(Proposed_Hours,Proposed_Labor_Category,$D2006,Proposed_Company,$C2006,Proposed_MSA_Code,$E2006)</f>
        <v>0</v>
      </c>
      <c r="H2006" s="7" t="str">
        <f t="shared" ca="1" si="506"/>
        <v/>
      </c>
      <c r="I2006" s="4" t="str" cm="1">
        <f t="array" aca="1" ref="I2006" ca="1">IFERROR(IF(SUMIFS(Proposed_Direct_Cost,Proposed_Labor_Category,$D2006,Proposed_Company,$C2006,Proposed_MSA_Code,$E2006)=0,"Not Proposed",SUMIFS(Proposed_Direct_Cost,Proposed_Labor_Category,$D2006,Proposed_Company,$C2006,Proposed_MSA_Code,$E2006)),"")</f>
        <v>Not Proposed</v>
      </c>
      <c r="J2006" s="117" cm="1">
        <f t="array" aca="1" ref="J2006" ca="1">SUMIFS(Invoice_Hours,Invoice_Labor_Category,$D2006,Invoice_Company,$C2006,Invoice_MSA_Code,$E2006)</f>
        <v>0</v>
      </c>
      <c r="K2006" s="7" t="str">
        <f t="shared" ca="1" si="507"/>
        <v/>
      </c>
      <c r="L2006" s="222" cm="1">
        <f t="array" aca="1" ref="L2006" ca="1">IFERROR(SUMIFS(Invoice_Direct_Cost,Invoice_Labor_Category,$D2006,Invoice_Company,$C2006,Invoice_MSA_Code,$E2006),"")</f>
        <v>0</v>
      </c>
      <c r="M2006" s="7" t="str">
        <f t="shared" ca="1" si="508"/>
        <v/>
      </c>
      <c r="N2006" s="220" t="str">
        <f t="shared" ca="1" si="513"/>
        <v/>
      </c>
      <c r="O2006" s="7" t="str">
        <f t="shared" ca="1" si="509"/>
        <v/>
      </c>
      <c r="P2006" s="7" t="str">
        <f t="shared" ca="1" si="510"/>
        <v/>
      </c>
      <c r="Q2006" s="7" t="str">
        <f t="shared" ca="1" si="511"/>
        <v/>
      </c>
      <c r="R2006" s="7" t="str">
        <f t="shared" ca="1" si="512"/>
        <v/>
      </c>
      <c r="S2006" s="7" t="str">
        <f t="shared" ca="1" si="499"/>
        <v/>
      </c>
      <c r="T2006" s="7" t="str">
        <f t="shared" ca="1" si="500"/>
        <v/>
      </c>
      <c r="V2006" s="120" cm="1">
        <f t="array" aca="1" ref="V2006" ca="1">SUMIFS(Invoice_Hours,Invoice_Labor_Category,$D2006,Invoice_Company,$C2006,Invoice_MSA_Code,$E2006)</f>
        <v>0</v>
      </c>
      <c r="W2006" s="121" t="str">
        <f t="shared" ca="1" si="501"/>
        <v/>
      </c>
      <c r="X2006" s="152" t="str">
        <f t="shared" ca="1" si="502"/>
        <v/>
      </c>
      <c r="AB2006" t="str">
        <f t="shared" si="503"/>
        <v/>
      </c>
      <c r="AC2006" t="str">
        <f t="shared" si="504"/>
        <v/>
      </c>
      <c r="AD2006" t="str">
        <f t="shared" si="505"/>
        <v/>
      </c>
      <c r="AE2006" s="4" t="str">
        <f t="shared" ca="1" si="498"/>
        <v/>
      </c>
    </row>
    <row r="2007" spans="7:31">
      <c r="G2007" s="117" cm="1">
        <f t="array" aca="1" ref="G2007" ca="1">SUMIFS(Proposed_Hours,Proposed_Labor_Category,$D2007,Proposed_Company,$C2007,Proposed_MSA_Code,$E2007)</f>
        <v>0</v>
      </c>
      <c r="H2007" s="7" t="str">
        <f t="shared" ca="1" si="506"/>
        <v/>
      </c>
      <c r="I2007" s="4" t="str" cm="1">
        <f t="array" aca="1" ref="I2007" ca="1">IFERROR(IF(SUMIFS(Proposed_Direct_Cost,Proposed_Labor_Category,$D2007,Proposed_Company,$C2007,Proposed_MSA_Code,$E2007)=0,"Not Proposed",SUMIFS(Proposed_Direct_Cost,Proposed_Labor_Category,$D2007,Proposed_Company,$C2007,Proposed_MSA_Code,$E2007)),"")</f>
        <v>Not Proposed</v>
      </c>
      <c r="J2007" s="117" cm="1">
        <f t="array" aca="1" ref="J2007" ca="1">SUMIFS(Invoice_Hours,Invoice_Labor_Category,$D2007,Invoice_Company,$C2007,Invoice_MSA_Code,$E2007)</f>
        <v>0</v>
      </c>
      <c r="K2007" s="7" t="str">
        <f t="shared" ca="1" si="507"/>
        <v/>
      </c>
      <c r="L2007" s="222" cm="1">
        <f t="array" aca="1" ref="L2007" ca="1">IFERROR(SUMIFS(Invoice_Direct_Cost,Invoice_Labor_Category,$D2007,Invoice_Company,$C2007,Invoice_MSA_Code,$E2007),"")</f>
        <v>0</v>
      </c>
      <c r="M2007" s="7" t="str">
        <f t="shared" ca="1" si="508"/>
        <v/>
      </c>
      <c r="N2007" s="220" t="str">
        <f t="shared" ca="1" si="513"/>
        <v/>
      </c>
      <c r="O2007" s="7" t="str">
        <f t="shared" ca="1" si="509"/>
        <v/>
      </c>
      <c r="P2007" s="7" t="str">
        <f t="shared" ca="1" si="510"/>
        <v/>
      </c>
      <c r="Q2007" s="7" t="str">
        <f t="shared" ca="1" si="511"/>
        <v/>
      </c>
      <c r="R2007" s="7" t="str">
        <f t="shared" ca="1" si="512"/>
        <v/>
      </c>
      <c r="S2007" s="7" t="str">
        <f t="shared" ca="1" si="499"/>
        <v/>
      </c>
      <c r="T2007" s="7" t="str">
        <f t="shared" ca="1" si="500"/>
        <v/>
      </c>
      <c r="V2007" s="120" cm="1">
        <f t="array" aca="1" ref="V2007" ca="1">SUMIFS(Invoice_Hours,Invoice_Labor_Category,$D2007,Invoice_Company,$C2007,Invoice_MSA_Code,$E2007)</f>
        <v>0</v>
      </c>
      <c r="W2007" s="121" t="str">
        <f t="shared" ca="1" si="501"/>
        <v/>
      </c>
      <c r="X2007" s="151" t="str">
        <f t="shared" ca="1" si="502"/>
        <v/>
      </c>
      <c r="AB2007" t="str">
        <f t="shared" si="503"/>
        <v/>
      </c>
      <c r="AC2007" t="str">
        <f t="shared" si="504"/>
        <v/>
      </c>
      <c r="AD2007" t="str">
        <f t="shared" si="505"/>
        <v/>
      </c>
      <c r="AE2007" s="4" t="str">
        <f t="shared" ca="1" si="498"/>
        <v/>
      </c>
    </row>
    <row r="2008" spans="7:31">
      <c r="G2008" s="117" cm="1">
        <f t="array" aca="1" ref="G2008" ca="1">SUMIFS(Proposed_Hours,Proposed_Labor_Category,$D2008,Proposed_Company,$C2008,Proposed_MSA_Code,$E2008)</f>
        <v>0</v>
      </c>
      <c r="H2008" s="7" t="str">
        <f t="shared" ca="1" si="506"/>
        <v/>
      </c>
      <c r="I2008" s="4" t="str" cm="1">
        <f t="array" aca="1" ref="I2008" ca="1">IFERROR(IF(SUMIFS(Proposed_Direct_Cost,Proposed_Labor_Category,$D2008,Proposed_Company,$C2008,Proposed_MSA_Code,$E2008)=0,"Not Proposed",SUMIFS(Proposed_Direct_Cost,Proposed_Labor_Category,$D2008,Proposed_Company,$C2008,Proposed_MSA_Code,$E2008)),"")</f>
        <v>Not Proposed</v>
      </c>
      <c r="J2008" s="117" cm="1">
        <f t="array" aca="1" ref="J2008" ca="1">SUMIFS(Invoice_Hours,Invoice_Labor_Category,$D2008,Invoice_Company,$C2008,Invoice_MSA_Code,$E2008)</f>
        <v>0</v>
      </c>
      <c r="K2008" s="7" t="str">
        <f t="shared" ca="1" si="507"/>
        <v/>
      </c>
      <c r="L2008" s="222" cm="1">
        <f t="array" aca="1" ref="L2008" ca="1">IFERROR(SUMIFS(Invoice_Direct_Cost,Invoice_Labor_Category,$D2008,Invoice_Company,$C2008,Invoice_MSA_Code,$E2008),"")</f>
        <v>0</v>
      </c>
      <c r="M2008" s="7" t="str">
        <f t="shared" ca="1" si="508"/>
        <v/>
      </c>
      <c r="N2008" s="220" t="str">
        <f t="shared" ca="1" si="513"/>
        <v/>
      </c>
      <c r="O2008" s="7" t="str">
        <f t="shared" ca="1" si="509"/>
        <v/>
      </c>
      <c r="P2008" s="7" t="str">
        <f t="shared" ca="1" si="510"/>
        <v/>
      </c>
      <c r="Q2008" s="7" t="str">
        <f t="shared" ca="1" si="511"/>
        <v/>
      </c>
      <c r="R2008" s="7" t="str">
        <f t="shared" ca="1" si="512"/>
        <v/>
      </c>
      <c r="S2008" s="7" t="str">
        <f t="shared" ca="1" si="499"/>
        <v/>
      </c>
      <c r="T2008" s="7" t="str">
        <f t="shared" ca="1" si="500"/>
        <v/>
      </c>
      <c r="V2008" s="120" cm="1">
        <f t="array" aca="1" ref="V2008" ca="1">SUMIFS(Invoice_Hours,Invoice_Labor_Category,$D2008,Invoice_Company,$C2008,Invoice_MSA_Code,$E2008)</f>
        <v>0</v>
      </c>
      <c r="W2008" s="121" t="str">
        <f t="shared" ca="1" si="501"/>
        <v/>
      </c>
      <c r="X2008" s="152" t="str">
        <f t="shared" ca="1" si="502"/>
        <v/>
      </c>
      <c r="AB2008" t="str">
        <f t="shared" si="503"/>
        <v/>
      </c>
      <c r="AC2008" t="str">
        <f t="shared" si="504"/>
        <v/>
      </c>
      <c r="AD2008" t="str">
        <f t="shared" si="505"/>
        <v/>
      </c>
      <c r="AE2008" s="4" t="str">
        <f t="shared" ca="1" si="498"/>
        <v/>
      </c>
    </row>
    <row r="2009" spans="7:31">
      <c r="G2009" s="117" cm="1">
        <f t="array" aca="1" ref="G2009" ca="1">SUMIFS(Proposed_Hours,Proposed_Labor_Category,$D2009,Proposed_Company,$C2009,Proposed_MSA_Code,$E2009)</f>
        <v>0</v>
      </c>
      <c r="H2009" s="7" t="str">
        <f t="shared" ca="1" si="506"/>
        <v/>
      </c>
      <c r="I2009" s="4" t="str" cm="1">
        <f t="array" aca="1" ref="I2009" ca="1">IFERROR(IF(SUMIFS(Proposed_Direct_Cost,Proposed_Labor_Category,$D2009,Proposed_Company,$C2009,Proposed_MSA_Code,$E2009)=0,"Not Proposed",SUMIFS(Proposed_Direct_Cost,Proposed_Labor_Category,$D2009,Proposed_Company,$C2009,Proposed_MSA_Code,$E2009)),"")</f>
        <v>Not Proposed</v>
      </c>
      <c r="J2009" s="117" cm="1">
        <f t="array" aca="1" ref="J2009" ca="1">SUMIFS(Invoice_Hours,Invoice_Labor_Category,$D2009,Invoice_Company,$C2009,Invoice_MSA_Code,$E2009)</f>
        <v>0</v>
      </c>
      <c r="K2009" s="7" t="str">
        <f t="shared" ca="1" si="507"/>
        <v/>
      </c>
      <c r="L2009" s="222" cm="1">
        <f t="array" aca="1" ref="L2009" ca="1">IFERROR(SUMIFS(Invoice_Direct_Cost,Invoice_Labor_Category,$D2009,Invoice_Company,$C2009,Invoice_MSA_Code,$E2009),"")</f>
        <v>0</v>
      </c>
      <c r="M2009" s="7" t="str">
        <f t="shared" ca="1" si="508"/>
        <v/>
      </c>
      <c r="N2009" s="220" t="str">
        <f t="shared" ca="1" si="513"/>
        <v/>
      </c>
      <c r="O2009" s="7" t="str">
        <f t="shared" ca="1" si="509"/>
        <v/>
      </c>
      <c r="P2009" s="7" t="str">
        <f t="shared" ca="1" si="510"/>
        <v/>
      </c>
      <c r="Q2009" s="7" t="str">
        <f t="shared" ca="1" si="511"/>
        <v/>
      </c>
      <c r="R2009" s="7" t="str">
        <f t="shared" ca="1" si="512"/>
        <v/>
      </c>
      <c r="S2009" s="7" t="str">
        <f t="shared" ca="1" si="499"/>
        <v/>
      </c>
      <c r="T2009" s="7" t="str">
        <f t="shared" ca="1" si="500"/>
        <v/>
      </c>
      <c r="V2009" s="120" cm="1">
        <f t="array" aca="1" ref="V2009" ca="1">SUMIFS(Invoice_Hours,Invoice_Labor_Category,$D2009,Invoice_Company,$C2009,Invoice_MSA_Code,$E2009)</f>
        <v>0</v>
      </c>
      <c r="W2009" s="121" t="str">
        <f t="shared" ca="1" si="501"/>
        <v/>
      </c>
      <c r="X2009" s="151" t="str">
        <f t="shared" ca="1" si="502"/>
        <v/>
      </c>
      <c r="AB2009" t="str">
        <f t="shared" si="503"/>
        <v/>
      </c>
      <c r="AC2009" t="str">
        <f t="shared" si="504"/>
        <v/>
      </c>
      <c r="AD2009" t="str">
        <f t="shared" si="505"/>
        <v/>
      </c>
      <c r="AE2009" s="4" t="str">
        <f t="shared" ca="1" si="498"/>
        <v/>
      </c>
    </row>
    <row r="2010" spans="7:31">
      <c r="G2010" s="117" cm="1">
        <f t="array" aca="1" ref="G2010" ca="1">SUMIFS(Proposed_Hours,Proposed_Labor_Category,$D2010,Proposed_Company,$C2010,Proposed_MSA_Code,$E2010)</f>
        <v>0</v>
      </c>
      <c r="H2010" s="7" t="str">
        <f t="shared" ca="1" si="506"/>
        <v/>
      </c>
      <c r="I2010" s="4" t="str" cm="1">
        <f t="array" aca="1" ref="I2010" ca="1">IFERROR(IF(SUMIFS(Proposed_Direct_Cost,Proposed_Labor_Category,$D2010,Proposed_Company,$C2010,Proposed_MSA_Code,$E2010)=0,"Not Proposed",SUMIFS(Proposed_Direct_Cost,Proposed_Labor_Category,$D2010,Proposed_Company,$C2010,Proposed_MSA_Code,$E2010)),"")</f>
        <v>Not Proposed</v>
      </c>
      <c r="J2010" s="117" cm="1">
        <f t="array" aca="1" ref="J2010" ca="1">SUMIFS(Invoice_Hours,Invoice_Labor_Category,$D2010,Invoice_Company,$C2010,Invoice_MSA_Code,$E2010)</f>
        <v>0</v>
      </c>
      <c r="K2010" s="7" t="str">
        <f t="shared" ca="1" si="507"/>
        <v/>
      </c>
      <c r="L2010" s="222" cm="1">
        <f t="array" aca="1" ref="L2010" ca="1">IFERROR(SUMIFS(Invoice_Direct_Cost,Invoice_Labor_Category,$D2010,Invoice_Company,$C2010,Invoice_MSA_Code,$E2010),"")</f>
        <v>0</v>
      </c>
      <c r="M2010" s="7" t="str">
        <f t="shared" ca="1" si="508"/>
        <v/>
      </c>
      <c r="N2010" s="220" t="str">
        <f t="shared" ca="1" si="513"/>
        <v/>
      </c>
      <c r="O2010" s="7" t="str">
        <f t="shared" ca="1" si="509"/>
        <v/>
      </c>
      <c r="P2010" s="7" t="str">
        <f t="shared" ca="1" si="510"/>
        <v/>
      </c>
      <c r="Q2010" s="7" t="str">
        <f t="shared" ca="1" si="511"/>
        <v/>
      </c>
      <c r="R2010" s="7" t="str">
        <f t="shared" ca="1" si="512"/>
        <v/>
      </c>
      <c r="S2010" s="7" t="str">
        <f t="shared" ca="1" si="499"/>
        <v/>
      </c>
      <c r="T2010" s="7" t="str">
        <f t="shared" ca="1" si="500"/>
        <v/>
      </c>
      <c r="V2010" s="120" cm="1">
        <f t="array" aca="1" ref="V2010" ca="1">SUMIFS(Invoice_Hours,Invoice_Labor_Category,$D2010,Invoice_Company,$C2010,Invoice_MSA_Code,$E2010)</f>
        <v>0</v>
      </c>
      <c r="W2010" s="121" t="str">
        <f t="shared" ca="1" si="501"/>
        <v/>
      </c>
      <c r="X2010" s="152" t="str">
        <f t="shared" ca="1" si="502"/>
        <v/>
      </c>
      <c r="AB2010" t="str">
        <f t="shared" si="503"/>
        <v/>
      </c>
      <c r="AC2010" t="str">
        <f t="shared" si="504"/>
        <v/>
      </c>
      <c r="AD2010" t="str">
        <f t="shared" si="505"/>
        <v/>
      </c>
      <c r="AE2010" s="4" t="str">
        <f t="shared" ca="1" si="498"/>
        <v/>
      </c>
    </row>
    <row r="2011" spans="7:31">
      <c r="G2011" s="117" cm="1">
        <f t="array" aca="1" ref="G2011" ca="1">SUMIFS(Proposed_Hours,Proposed_Labor_Category,$D2011,Proposed_Company,$C2011,Proposed_MSA_Code,$E2011)</f>
        <v>0</v>
      </c>
      <c r="H2011" s="7" t="str">
        <f t="shared" ca="1" si="506"/>
        <v/>
      </c>
      <c r="I2011" s="4" t="str" cm="1">
        <f t="array" aca="1" ref="I2011" ca="1">IFERROR(IF(SUMIFS(Proposed_Direct_Cost,Proposed_Labor_Category,$D2011,Proposed_Company,$C2011,Proposed_MSA_Code,$E2011)=0,"Not Proposed",SUMIFS(Proposed_Direct_Cost,Proposed_Labor_Category,$D2011,Proposed_Company,$C2011,Proposed_MSA_Code,$E2011)),"")</f>
        <v>Not Proposed</v>
      </c>
      <c r="J2011" s="117" cm="1">
        <f t="array" aca="1" ref="J2011" ca="1">SUMIFS(Invoice_Hours,Invoice_Labor_Category,$D2011,Invoice_Company,$C2011,Invoice_MSA_Code,$E2011)</f>
        <v>0</v>
      </c>
      <c r="K2011" s="7" t="str">
        <f t="shared" ca="1" si="507"/>
        <v/>
      </c>
      <c r="L2011" s="222" cm="1">
        <f t="array" aca="1" ref="L2011" ca="1">IFERROR(SUMIFS(Invoice_Direct_Cost,Invoice_Labor_Category,$D2011,Invoice_Company,$C2011,Invoice_MSA_Code,$E2011),"")</f>
        <v>0</v>
      </c>
      <c r="M2011" s="7" t="str">
        <f t="shared" ca="1" si="508"/>
        <v/>
      </c>
      <c r="N2011" s="220" t="str">
        <f t="shared" ca="1" si="513"/>
        <v/>
      </c>
      <c r="O2011" s="7" t="str">
        <f t="shared" ca="1" si="509"/>
        <v/>
      </c>
      <c r="P2011" s="7" t="str">
        <f t="shared" ca="1" si="510"/>
        <v/>
      </c>
      <c r="Q2011" s="7" t="str">
        <f t="shared" ca="1" si="511"/>
        <v/>
      </c>
      <c r="R2011" s="7" t="str">
        <f t="shared" ca="1" si="512"/>
        <v/>
      </c>
      <c r="S2011" s="7" t="str">
        <f t="shared" ca="1" si="499"/>
        <v/>
      </c>
      <c r="T2011" s="7" t="str">
        <f t="shared" ca="1" si="500"/>
        <v/>
      </c>
      <c r="V2011" s="120" cm="1">
        <f t="array" aca="1" ref="V2011" ca="1">SUMIFS(Invoice_Hours,Invoice_Labor_Category,$D2011,Invoice_Company,$C2011,Invoice_MSA_Code,$E2011)</f>
        <v>0</v>
      </c>
      <c r="W2011" s="121" t="str">
        <f t="shared" ca="1" si="501"/>
        <v/>
      </c>
      <c r="X2011" s="151" t="str">
        <f t="shared" ca="1" si="502"/>
        <v/>
      </c>
      <c r="AB2011" t="str">
        <f t="shared" si="503"/>
        <v/>
      </c>
      <c r="AC2011" t="str">
        <f t="shared" si="504"/>
        <v/>
      </c>
      <c r="AD2011" t="str">
        <f t="shared" si="505"/>
        <v/>
      </c>
      <c r="AE2011" s="4" t="str">
        <f t="shared" ca="1" si="498"/>
        <v/>
      </c>
    </row>
    <row r="2012" spans="7:31">
      <c r="G2012" s="117" cm="1">
        <f t="array" aca="1" ref="G2012" ca="1">SUMIFS(Proposed_Hours,Proposed_Labor_Category,$D2012,Proposed_Company,$C2012,Proposed_MSA_Code,$E2012)</f>
        <v>0</v>
      </c>
      <c r="H2012" s="7" t="str">
        <f t="shared" ca="1" si="506"/>
        <v/>
      </c>
      <c r="I2012" s="4" t="str" cm="1">
        <f t="array" aca="1" ref="I2012" ca="1">IFERROR(IF(SUMIFS(Proposed_Direct_Cost,Proposed_Labor_Category,$D2012,Proposed_Company,$C2012,Proposed_MSA_Code,$E2012)=0,"Not Proposed",SUMIFS(Proposed_Direct_Cost,Proposed_Labor_Category,$D2012,Proposed_Company,$C2012,Proposed_MSA_Code,$E2012)),"")</f>
        <v>Not Proposed</v>
      </c>
      <c r="J2012" s="117" cm="1">
        <f t="array" aca="1" ref="J2012" ca="1">SUMIFS(Invoice_Hours,Invoice_Labor_Category,$D2012,Invoice_Company,$C2012,Invoice_MSA_Code,$E2012)</f>
        <v>0</v>
      </c>
      <c r="K2012" s="7" t="str">
        <f t="shared" ca="1" si="507"/>
        <v/>
      </c>
      <c r="L2012" s="222" cm="1">
        <f t="array" aca="1" ref="L2012" ca="1">IFERROR(SUMIFS(Invoice_Direct_Cost,Invoice_Labor_Category,$D2012,Invoice_Company,$C2012,Invoice_MSA_Code,$E2012),"")</f>
        <v>0</v>
      </c>
      <c r="M2012" s="7" t="str">
        <f t="shared" ca="1" si="508"/>
        <v/>
      </c>
      <c r="N2012" s="220" t="str">
        <f t="shared" ca="1" si="513"/>
        <v/>
      </c>
      <c r="O2012" s="7" t="str">
        <f t="shared" ca="1" si="509"/>
        <v/>
      </c>
      <c r="P2012" s="7" t="str">
        <f t="shared" ca="1" si="510"/>
        <v/>
      </c>
      <c r="Q2012" s="7" t="str">
        <f t="shared" ca="1" si="511"/>
        <v/>
      </c>
      <c r="R2012" s="7" t="str">
        <f t="shared" ca="1" si="512"/>
        <v/>
      </c>
      <c r="S2012" s="7" t="str">
        <f t="shared" ca="1" si="499"/>
        <v/>
      </c>
      <c r="T2012" s="7" t="str">
        <f t="shared" ca="1" si="500"/>
        <v/>
      </c>
      <c r="V2012" s="120" cm="1">
        <f t="array" aca="1" ref="V2012" ca="1">SUMIFS(Invoice_Hours,Invoice_Labor_Category,$D2012,Invoice_Company,$C2012,Invoice_MSA_Code,$E2012)</f>
        <v>0</v>
      </c>
      <c r="W2012" s="121" t="str">
        <f t="shared" ca="1" si="501"/>
        <v/>
      </c>
      <c r="X2012" s="152" t="str">
        <f t="shared" ca="1" si="502"/>
        <v/>
      </c>
      <c r="AB2012" t="str">
        <f t="shared" si="503"/>
        <v/>
      </c>
      <c r="AC2012" t="str">
        <f t="shared" si="504"/>
        <v/>
      </c>
      <c r="AD2012" t="str">
        <f t="shared" si="505"/>
        <v/>
      </c>
      <c r="AE2012" s="4" t="str">
        <f t="shared" ca="1" si="498"/>
        <v/>
      </c>
    </row>
    <row r="2013" spans="7:31">
      <c r="G2013" s="117" cm="1">
        <f t="array" aca="1" ref="G2013" ca="1">SUMIFS(Proposed_Hours,Proposed_Labor_Category,$D2013,Proposed_Company,$C2013,Proposed_MSA_Code,$E2013)</f>
        <v>0</v>
      </c>
      <c r="H2013" s="7" t="str">
        <f t="shared" ca="1" si="506"/>
        <v/>
      </c>
      <c r="I2013" s="4" t="str" cm="1">
        <f t="array" aca="1" ref="I2013" ca="1">IFERROR(IF(SUMIFS(Proposed_Direct_Cost,Proposed_Labor_Category,$D2013,Proposed_Company,$C2013,Proposed_MSA_Code,$E2013)=0,"Not Proposed",SUMIFS(Proposed_Direct_Cost,Proposed_Labor_Category,$D2013,Proposed_Company,$C2013,Proposed_MSA_Code,$E2013)),"")</f>
        <v>Not Proposed</v>
      </c>
      <c r="J2013" s="117" cm="1">
        <f t="array" aca="1" ref="J2013" ca="1">SUMIFS(Invoice_Hours,Invoice_Labor_Category,$D2013,Invoice_Company,$C2013,Invoice_MSA_Code,$E2013)</f>
        <v>0</v>
      </c>
      <c r="K2013" s="7" t="str">
        <f t="shared" ca="1" si="507"/>
        <v/>
      </c>
      <c r="L2013" s="222" cm="1">
        <f t="array" aca="1" ref="L2013" ca="1">IFERROR(SUMIFS(Invoice_Direct_Cost,Invoice_Labor_Category,$D2013,Invoice_Company,$C2013,Invoice_MSA_Code,$E2013),"")</f>
        <v>0</v>
      </c>
      <c r="M2013" s="7" t="str">
        <f t="shared" ca="1" si="508"/>
        <v/>
      </c>
      <c r="N2013" s="220" t="str">
        <f t="shared" ca="1" si="513"/>
        <v/>
      </c>
      <c r="O2013" s="7" t="str">
        <f t="shared" ca="1" si="509"/>
        <v/>
      </c>
      <c r="P2013" s="7" t="str">
        <f t="shared" ca="1" si="510"/>
        <v/>
      </c>
      <c r="Q2013" s="7" t="str">
        <f t="shared" ca="1" si="511"/>
        <v/>
      </c>
      <c r="R2013" s="7" t="str">
        <f t="shared" ca="1" si="512"/>
        <v/>
      </c>
      <c r="S2013" s="7" t="str">
        <f t="shared" ca="1" si="499"/>
        <v/>
      </c>
      <c r="T2013" s="7" t="str">
        <f t="shared" ca="1" si="500"/>
        <v/>
      </c>
      <c r="V2013" s="120" cm="1">
        <f t="array" aca="1" ref="V2013" ca="1">SUMIFS(Invoice_Hours,Invoice_Labor_Category,$D2013,Invoice_Company,$C2013,Invoice_MSA_Code,$E2013)</f>
        <v>0</v>
      </c>
      <c r="W2013" s="121" t="str">
        <f t="shared" ca="1" si="501"/>
        <v/>
      </c>
      <c r="X2013" s="151" t="str">
        <f t="shared" ca="1" si="502"/>
        <v/>
      </c>
      <c r="AB2013" t="str">
        <f t="shared" si="503"/>
        <v/>
      </c>
      <c r="AC2013" t="str">
        <f t="shared" si="504"/>
        <v/>
      </c>
      <c r="AD2013" t="str">
        <f t="shared" si="505"/>
        <v/>
      </c>
      <c r="AE2013" s="4" t="str">
        <f t="shared" ca="1" si="498"/>
        <v/>
      </c>
    </row>
    <row r="2014" spans="7:31">
      <c r="G2014" s="117" cm="1">
        <f t="array" aca="1" ref="G2014" ca="1">SUMIFS(Proposed_Hours,Proposed_Labor_Category,$D2014,Proposed_Company,$C2014,Proposed_MSA_Code,$E2014)</f>
        <v>0</v>
      </c>
      <c r="H2014" s="7" t="str">
        <f t="shared" ca="1" si="506"/>
        <v/>
      </c>
      <c r="I2014" s="4" t="str" cm="1">
        <f t="array" aca="1" ref="I2014" ca="1">IFERROR(IF(SUMIFS(Proposed_Direct_Cost,Proposed_Labor_Category,$D2014,Proposed_Company,$C2014,Proposed_MSA_Code,$E2014)=0,"Not Proposed",SUMIFS(Proposed_Direct_Cost,Proposed_Labor_Category,$D2014,Proposed_Company,$C2014,Proposed_MSA_Code,$E2014)),"")</f>
        <v>Not Proposed</v>
      </c>
      <c r="J2014" s="117" cm="1">
        <f t="array" aca="1" ref="J2014" ca="1">SUMIFS(Invoice_Hours,Invoice_Labor_Category,$D2014,Invoice_Company,$C2014,Invoice_MSA_Code,$E2014)</f>
        <v>0</v>
      </c>
      <c r="K2014" s="7" t="str">
        <f t="shared" ca="1" si="507"/>
        <v/>
      </c>
      <c r="L2014" s="222" cm="1">
        <f t="array" aca="1" ref="L2014" ca="1">IFERROR(SUMIFS(Invoice_Direct_Cost,Invoice_Labor_Category,$D2014,Invoice_Company,$C2014,Invoice_MSA_Code,$E2014),"")</f>
        <v>0</v>
      </c>
      <c r="M2014" s="7" t="str">
        <f t="shared" ca="1" si="508"/>
        <v/>
      </c>
      <c r="N2014" s="220" t="str">
        <f t="shared" ca="1" si="513"/>
        <v/>
      </c>
      <c r="O2014" s="7" t="str">
        <f t="shared" ca="1" si="509"/>
        <v/>
      </c>
      <c r="P2014" s="7" t="str">
        <f t="shared" ca="1" si="510"/>
        <v/>
      </c>
      <c r="Q2014" s="7" t="str">
        <f t="shared" ca="1" si="511"/>
        <v/>
      </c>
      <c r="R2014" s="7" t="str">
        <f t="shared" ca="1" si="512"/>
        <v/>
      </c>
      <c r="S2014" s="7" t="str">
        <f t="shared" ca="1" si="499"/>
        <v/>
      </c>
      <c r="T2014" s="7" t="str">
        <f t="shared" ca="1" si="500"/>
        <v/>
      </c>
      <c r="V2014" s="120" cm="1">
        <f t="array" aca="1" ref="V2014" ca="1">SUMIFS(Invoice_Hours,Invoice_Labor_Category,$D2014,Invoice_Company,$C2014,Invoice_MSA_Code,$E2014)</f>
        <v>0</v>
      </c>
      <c r="W2014" s="121" t="str">
        <f t="shared" ca="1" si="501"/>
        <v/>
      </c>
      <c r="X2014" s="152" t="str">
        <f t="shared" ca="1" si="502"/>
        <v/>
      </c>
      <c r="AB2014" t="str">
        <f t="shared" si="503"/>
        <v/>
      </c>
      <c r="AC2014" t="str">
        <f t="shared" si="504"/>
        <v/>
      </c>
      <c r="AD2014" t="str">
        <f t="shared" si="505"/>
        <v/>
      </c>
      <c r="AE2014" s="4" t="str">
        <f t="shared" ca="1" si="498"/>
        <v/>
      </c>
    </row>
    <row r="2015" spans="7:31">
      <c r="G2015" s="117" cm="1">
        <f t="array" aca="1" ref="G2015" ca="1">SUMIFS(Proposed_Hours,Proposed_Labor_Category,$D2015,Proposed_Company,$C2015,Proposed_MSA_Code,$E2015)</f>
        <v>0</v>
      </c>
      <c r="H2015" s="7" t="str">
        <f t="shared" ca="1" si="506"/>
        <v/>
      </c>
      <c r="I2015" s="4" t="str" cm="1">
        <f t="array" aca="1" ref="I2015" ca="1">IFERROR(IF(SUMIFS(Proposed_Direct_Cost,Proposed_Labor_Category,$D2015,Proposed_Company,$C2015,Proposed_MSA_Code,$E2015)=0,"Not Proposed",SUMIFS(Proposed_Direct_Cost,Proposed_Labor_Category,$D2015,Proposed_Company,$C2015,Proposed_MSA_Code,$E2015)),"")</f>
        <v>Not Proposed</v>
      </c>
      <c r="J2015" s="117" cm="1">
        <f t="array" aca="1" ref="J2015" ca="1">SUMIFS(Invoice_Hours,Invoice_Labor_Category,$D2015,Invoice_Company,$C2015,Invoice_MSA_Code,$E2015)</f>
        <v>0</v>
      </c>
      <c r="K2015" s="7" t="str">
        <f t="shared" ca="1" si="507"/>
        <v/>
      </c>
      <c r="L2015" s="222" cm="1">
        <f t="array" aca="1" ref="L2015" ca="1">IFERROR(SUMIFS(Invoice_Direct_Cost,Invoice_Labor_Category,$D2015,Invoice_Company,$C2015,Invoice_MSA_Code,$E2015),"")</f>
        <v>0</v>
      </c>
      <c r="M2015" s="7" t="str">
        <f t="shared" ca="1" si="508"/>
        <v/>
      </c>
      <c r="N2015" s="220" t="str">
        <f t="shared" ca="1" si="513"/>
        <v/>
      </c>
      <c r="O2015" s="7" t="str">
        <f t="shared" ca="1" si="509"/>
        <v/>
      </c>
      <c r="P2015" s="7" t="str">
        <f t="shared" ca="1" si="510"/>
        <v/>
      </c>
      <c r="Q2015" s="7" t="str">
        <f t="shared" ca="1" si="511"/>
        <v/>
      </c>
      <c r="R2015" s="7" t="str">
        <f t="shared" ca="1" si="512"/>
        <v/>
      </c>
      <c r="S2015" s="7" t="str">
        <f t="shared" ca="1" si="499"/>
        <v/>
      </c>
      <c r="T2015" s="7" t="str">
        <f t="shared" ca="1" si="500"/>
        <v/>
      </c>
      <c r="V2015" s="120" cm="1">
        <f t="array" aca="1" ref="V2015" ca="1">SUMIFS(Invoice_Hours,Invoice_Labor_Category,$D2015,Invoice_Company,$C2015,Invoice_MSA_Code,$E2015)</f>
        <v>0</v>
      </c>
      <c r="W2015" s="121" t="str">
        <f t="shared" ca="1" si="501"/>
        <v/>
      </c>
      <c r="X2015" s="151" t="str">
        <f t="shared" ca="1" si="502"/>
        <v/>
      </c>
      <c r="AB2015" t="str">
        <f t="shared" si="503"/>
        <v/>
      </c>
      <c r="AC2015" t="str">
        <f t="shared" si="504"/>
        <v/>
      </c>
      <c r="AD2015" t="str">
        <f t="shared" si="505"/>
        <v/>
      </c>
      <c r="AE2015" s="4" t="str">
        <f t="shared" ca="1" si="498"/>
        <v/>
      </c>
    </row>
    <row r="2016" spans="7:31">
      <c r="G2016" s="117" cm="1">
        <f t="array" aca="1" ref="G2016" ca="1">SUMIFS(Proposed_Hours,Proposed_Labor_Category,$D2016,Proposed_Company,$C2016,Proposed_MSA_Code,$E2016)</f>
        <v>0</v>
      </c>
      <c r="H2016" s="7" t="str">
        <f t="shared" ca="1" si="506"/>
        <v/>
      </c>
      <c r="I2016" s="4" t="str" cm="1">
        <f t="array" aca="1" ref="I2016" ca="1">IFERROR(IF(SUMIFS(Proposed_Direct_Cost,Proposed_Labor_Category,$D2016,Proposed_Company,$C2016,Proposed_MSA_Code,$E2016)=0,"Not Proposed",SUMIFS(Proposed_Direct_Cost,Proposed_Labor_Category,$D2016,Proposed_Company,$C2016,Proposed_MSA_Code,$E2016)),"")</f>
        <v>Not Proposed</v>
      </c>
      <c r="J2016" s="117" cm="1">
        <f t="array" aca="1" ref="J2016" ca="1">SUMIFS(Invoice_Hours,Invoice_Labor_Category,$D2016,Invoice_Company,$C2016,Invoice_MSA_Code,$E2016)</f>
        <v>0</v>
      </c>
      <c r="K2016" s="7" t="str">
        <f t="shared" ca="1" si="507"/>
        <v/>
      </c>
      <c r="L2016" s="222" cm="1">
        <f t="array" aca="1" ref="L2016" ca="1">IFERROR(SUMIFS(Invoice_Direct_Cost,Invoice_Labor_Category,$D2016,Invoice_Company,$C2016,Invoice_MSA_Code,$E2016),"")</f>
        <v>0</v>
      </c>
      <c r="M2016" s="7" t="str">
        <f t="shared" ca="1" si="508"/>
        <v/>
      </c>
      <c r="N2016" s="220" t="str">
        <f t="shared" ca="1" si="513"/>
        <v/>
      </c>
      <c r="O2016" s="7" t="str">
        <f t="shared" ca="1" si="509"/>
        <v/>
      </c>
      <c r="P2016" s="7" t="str">
        <f t="shared" ca="1" si="510"/>
        <v/>
      </c>
      <c r="Q2016" s="7" t="str">
        <f t="shared" ca="1" si="511"/>
        <v/>
      </c>
      <c r="R2016" s="7" t="str">
        <f t="shared" ca="1" si="512"/>
        <v/>
      </c>
      <c r="S2016" s="7" t="str">
        <f t="shared" ca="1" si="499"/>
        <v/>
      </c>
      <c r="T2016" s="7" t="str">
        <f t="shared" ca="1" si="500"/>
        <v/>
      </c>
      <c r="V2016" s="120" cm="1">
        <f t="array" aca="1" ref="V2016" ca="1">SUMIFS(Invoice_Hours,Invoice_Labor_Category,$D2016,Invoice_Company,$C2016,Invoice_MSA_Code,$E2016)</f>
        <v>0</v>
      </c>
      <c r="W2016" s="121" t="str">
        <f t="shared" ca="1" si="501"/>
        <v/>
      </c>
      <c r="X2016" s="152" t="str">
        <f t="shared" ca="1" si="502"/>
        <v/>
      </c>
      <c r="AB2016" t="str">
        <f t="shared" si="503"/>
        <v/>
      </c>
      <c r="AC2016" t="str">
        <f t="shared" si="504"/>
        <v/>
      </c>
      <c r="AD2016" t="str">
        <f t="shared" si="505"/>
        <v/>
      </c>
      <c r="AE2016" s="4" t="str">
        <f t="shared" ca="1" si="498"/>
        <v/>
      </c>
    </row>
    <row r="2017" spans="7:31">
      <c r="G2017" s="117" cm="1">
        <f t="array" aca="1" ref="G2017" ca="1">SUMIFS(Proposed_Hours,Proposed_Labor_Category,$D2017,Proposed_Company,$C2017,Proposed_MSA_Code,$E2017)</f>
        <v>0</v>
      </c>
      <c r="H2017" s="7" t="str">
        <f t="shared" ca="1" si="506"/>
        <v/>
      </c>
      <c r="I2017" s="4" t="str" cm="1">
        <f t="array" aca="1" ref="I2017" ca="1">IFERROR(IF(SUMIFS(Proposed_Direct_Cost,Proposed_Labor_Category,$D2017,Proposed_Company,$C2017,Proposed_MSA_Code,$E2017)=0,"Not Proposed",SUMIFS(Proposed_Direct_Cost,Proposed_Labor_Category,$D2017,Proposed_Company,$C2017,Proposed_MSA_Code,$E2017)),"")</f>
        <v>Not Proposed</v>
      </c>
      <c r="J2017" s="117" cm="1">
        <f t="array" aca="1" ref="J2017" ca="1">SUMIFS(Invoice_Hours,Invoice_Labor_Category,$D2017,Invoice_Company,$C2017,Invoice_MSA_Code,$E2017)</f>
        <v>0</v>
      </c>
      <c r="K2017" s="7" t="str">
        <f t="shared" ca="1" si="507"/>
        <v/>
      </c>
      <c r="L2017" s="222" cm="1">
        <f t="array" aca="1" ref="L2017" ca="1">IFERROR(SUMIFS(Invoice_Direct_Cost,Invoice_Labor_Category,$D2017,Invoice_Company,$C2017,Invoice_MSA_Code,$E2017),"")</f>
        <v>0</v>
      </c>
      <c r="M2017" s="7" t="str">
        <f t="shared" ca="1" si="508"/>
        <v/>
      </c>
      <c r="N2017" s="220" t="str">
        <f t="shared" ca="1" si="513"/>
        <v/>
      </c>
      <c r="O2017" s="7" t="str">
        <f t="shared" ca="1" si="509"/>
        <v/>
      </c>
      <c r="P2017" s="7" t="str">
        <f t="shared" ca="1" si="510"/>
        <v/>
      </c>
      <c r="Q2017" s="7" t="str">
        <f t="shared" ca="1" si="511"/>
        <v/>
      </c>
      <c r="R2017" s="7" t="str">
        <f t="shared" ca="1" si="512"/>
        <v/>
      </c>
      <c r="S2017" s="7" t="str">
        <f t="shared" ca="1" si="499"/>
        <v/>
      </c>
      <c r="T2017" s="7" t="str">
        <f t="shared" ca="1" si="500"/>
        <v/>
      </c>
      <c r="V2017" s="120" cm="1">
        <f t="array" aca="1" ref="V2017" ca="1">SUMIFS(Invoice_Hours,Invoice_Labor_Category,$D2017,Invoice_Company,$C2017,Invoice_MSA_Code,$E2017)</f>
        <v>0</v>
      </c>
      <c r="W2017" s="121" t="str">
        <f t="shared" ca="1" si="501"/>
        <v/>
      </c>
      <c r="X2017" s="151" t="str">
        <f t="shared" ca="1" si="502"/>
        <v/>
      </c>
      <c r="AB2017" t="str">
        <f t="shared" si="503"/>
        <v/>
      </c>
      <c r="AC2017" t="str">
        <f t="shared" si="504"/>
        <v/>
      </c>
      <c r="AD2017" t="str">
        <f t="shared" si="505"/>
        <v/>
      </c>
      <c r="AE2017" s="4" t="str">
        <f t="shared" ca="1" si="498"/>
        <v/>
      </c>
    </row>
    <row r="2018" spans="7:31">
      <c r="G2018" s="117" cm="1">
        <f t="array" aca="1" ref="G2018" ca="1">SUMIFS(Proposed_Hours,Proposed_Labor_Category,$D2018,Proposed_Company,$C2018,Proposed_MSA_Code,$E2018)</f>
        <v>0</v>
      </c>
      <c r="H2018" s="7" t="str">
        <f t="shared" ca="1" si="506"/>
        <v/>
      </c>
      <c r="I2018" s="4" t="str" cm="1">
        <f t="array" aca="1" ref="I2018" ca="1">IFERROR(IF(SUMIFS(Proposed_Direct_Cost,Proposed_Labor_Category,$D2018,Proposed_Company,$C2018,Proposed_MSA_Code,$E2018)=0,"Not Proposed",SUMIFS(Proposed_Direct_Cost,Proposed_Labor_Category,$D2018,Proposed_Company,$C2018,Proposed_MSA_Code,$E2018)),"")</f>
        <v>Not Proposed</v>
      </c>
      <c r="J2018" s="117" cm="1">
        <f t="array" aca="1" ref="J2018" ca="1">SUMIFS(Invoice_Hours,Invoice_Labor_Category,$D2018,Invoice_Company,$C2018,Invoice_MSA_Code,$E2018)</f>
        <v>0</v>
      </c>
      <c r="K2018" s="7" t="str">
        <f t="shared" ca="1" si="507"/>
        <v/>
      </c>
      <c r="L2018" s="222" cm="1">
        <f t="array" aca="1" ref="L2018" ca="1">IFERROR(SUMIFS(Invoice_Direct_Cost,Invoice_Labor_Category,$D2018,Invoice_Company,$C2018,Invoice_MSA_Code,$E2018),"")</f>
        <v>0</v>
      </c>
      <c r="M2018" s="7" t="str">
        <f t="shared" ca="1" si="508"/>
        <v/>
      </c>
      <c r="N2018" s="220" t="str">
        <f t="shared" ca="1" si="513"/>
        <v/>
      </c>
      <c r="O2018" s="7" t="str">
        <f t="shared" ca="1" si="509"/>
        <v/>
      </c>
      <c r="P2018" s="7" t="str">
        <f t="shared" ca="1" si="510"/>
        <v/>
      </c>
      <c r="Q2018" s="7" t="str">
        <f t="shared" ca="1" si="511"/>
        <v/>
      </c>
      <c r="R2018" s="7" t="str">
        <f t="shared" ca="1" si="512"/>
        <v/>
      </c>
      <c r="S2018" s="7" t="str">
        <f t="shared" ca="1" si="499"/>
        <v/>
      </c>
      <c r="T2018" s="7" t="str">
        <f t="shared" ca="1" si="500"/>
        <v/>
      </c>
      <c r="V2018" s="120" cm="1">
        <f t="array" aca="1" ref="V2018" ca="1">SUMIFS(Invoice_Hours,Invoice_Labor_Category,$D2018,Invoice_Company,$C2018,Invoice_MSA_Code,$E2018)</f>
        <v>0</v>
      </c>
      <c r="W2018" s="121" t="str">
        <f t="shared" ca="1" si="501"/>
        <v/>
      </c>
      <c r="X2018" s="152" t="str">
        <f t="shared" ca="1" si="502"/>
        <v/>
      </c>
      <c r="AB2018" t="str">
        <f t="shared" si="503"/>
        <v/>
      </c>
      <c r="AC2018" t="str">
        <f t="shared" si="504"/>
        <v/>
      </c>
      <c r="AD2018" t="str">
        <f t="shared" si="505"/>
        <v/>
      </c>
      <c r="AE2018" s="4" t="str">
        <f t="shared" ca="1" si="498"/>
        <v/>
      </c>
    </row>
    <row r="2019" spans="7:31">
      <c r="G2019" s="117" cm="1">
        <f t="array" aca="1" ref="G2019" ca="1">SUMIFS(Proposed_Hours,Proposed_Labor_Category,$D2019,Proposed_Company,$C2019,Proposed_MSA_Code,$E2019)</f>
        <v>0</v>
      </c>
      <c r="H2019" s="7" t="str">
        <f t="shared" ca="1" si="506"/>
        <v/>
      </c>
      <c r="I2019" s="4" t="str" cm="1">
        <f t="array" aca="1" ref="I2019" ca="1">IFERROR(IF(SUMIFS(Proposed_Direct_Cost,Proposed_Labor_Category,$D2019,Proposed_Company,$C2019,Proposed_MSA_Code,$E2019)=0,"Not Proposed",SUMIFS(Proposed_Direct_Cost,Proposed_Labor_Category,$D2019,Proposed_Company,$C2019,Proposed_MSA_Code,$E2019)),"")</f>
        <v>Not Proposed</v>
      </c>
      <c r="J2019" s="117" cm="1">
        <f t="array" aca="1" ref="J2019" ca="1">SUMIFS(Invoice_Hours,Invoice_Labor_Category,$D2019,Invoice_Company,$C2019,Invoice_MSA_Code,$E2019)</f>
        <v>0</v>
      </c>
      <c r="K2019" s="7" t="str">
        <f t="shared" ca="1" si="507"/>
        <v/>
      </c>
      <c r="L2019" s="222" cm="1">
        <f t="array" aca="1" ref="L2019" ca="1">IFERROR(SUMIFS(Invoice_Direct_Cost,Invoice_Labor_Category,$D2019,Invoice_Company,$C2019,Invoice_MSA_Code,$E2019),"")</f>
        <v>0</v>
      </c>
      <c r="M2019" s="7" t="str">
        <f t="shared" ca="1" si="508"/>
        <v/>
      </c>
      <c r="N2019" s="220" t="str">
        <f t="shared" ca="1" si="513"/>
        <v/>
      </c>
      <c r="O2019" s="7" t="str">
        <f t="shared" ca="1" si="509"/>
        <v/>
      </c>
      <c r="P2019" s="7" t="str">
        <f t="shared" ca="1" si="510"/>
        <v/>
      </c>
      <c r="Q2019" s="7" t="str">
        <f t="shared" ca="1" si="511"/>
        <v/>
      </c>
      <c r="R2019" s="7" t="str">
        <f t="shared" ca="1" si="512"/>
        <v/>
      </c>
      <c r="S2019" s="7" t="str">
        <f t="shared" ca="1" si="499"/>
        <v/>
      </c>
      <c r="T2019" s="7" t="str">
        <f t="shared" ca="1" si="500"/>
        <v/>
      </c>
      <c r="V2019" s="120" cm="1">
        <f t="array" aca="1" ref="V2019" ca="1">SUMIFS(Invoice_Hours,Invoice_Labor_Category,$D2019,Invoice_Company,$C2019,Invoice_MSA_Code,$E2019)</f>
        <v>0</v>
      </c>
      <c r="W2019" s="121" t="str">
        <f t="shared" ca="1" si="501"/>
        <v/>
      </c>
      <c r="X2019" s="151" t="str">
        <f t="shared" ca="1" si="502"/>
        <v/>
      </c>
      <c r="AB2019" t="str">
        <f t="shared" si="503"/>
        <v/>
      </c>
      <c r="AC2019" t="str">
        <f t="shared" si="504"/>
        <v/>
      </c>
      <c r="AD2019" t="str">
        <f t="shared" si="505"/>
        <v/>
      </c>
      <c r="AE2019" s="4" t="str">
        <f t="shared" ca="1" si="498"/>
        <v/>
      </c>
    </row>
    <row r="2020" spans="7:31">
      <c r="G2020" s="117" cm="1">
        <f t="array" aca="1" ref="G2020" ca="1">SUMIFS(Proposed_Hours,Proposed_Labor_Category,$D2020,Proposed_Company,$C2020,Proposed_MSA_Code,$E2020)</f>
        <v>0</v>
      </c>
      <c r="H2020" s="7" t="str">
        <f t="shared" ca="1" si="506"/>
        <v/>
      </c>
      <c r="I2020" s="4" t="str" cm="1">
        <f t="array" aca="1" ref="I2020" ca="1">IFERROR(IF(SUMIFS(Proposed_Direct_Cost,Proposed_Labor_Category,$D2020,Proposed_Company,$C2020,Proposed_MSA_Code,$E2020)=0,"Not Proposed",SUMIFS(Proposed_Direct_Cost,Proposed_Labor_Category,$D2020,Proposed_Company,$C2020,Proposed_MSA_Code,$E2020)),"")</f>
        <v>Not Proposed</v>
      </c>
      <c r="J2020" s="117" cm="1">
        <f t="array" aca="1" ref="J2020" ca="1">SUMIFS(Invoice_Hours,Invoice_Labor_Category,$D2020,Invoice_Company,$C2020,Invoice_MSA_Code,$E2020)</f>
        <v>0</v>
      </c>
      <c r="K2020" s="7" t="str">
        <f t="shared" ca="1" si="507"/>
        <v/>
      </c>
      <c r="L2020" s="222" cm="1">
        <f t="array" aca="1" ref="L2020" ca="1">IFERROR(SUMIFS(Invoice_Direct_Cost,Invoice_Labor_Category,$D2020,Invoice_Company,$C2020,Invoice_MSA_Code,$E2020),"")</f>
        <v>0</v>
      </c>
      <c r="M2020" s="7" t="str">
        <f t="shared" ca="1" si="508"/>
        <v/>
      </c>
      <c r="N2020" s="220" t="str">
        <f t="shared" ca="1" si="513"/>
        <v/>
      </c>
      <c r="O2020" s="7" t="str">
        <f t="shared" ca="1" si="509"/>
        <v/>
      </c>
      <c r="P2020" s="7" t="str">
        <f t="shared" ca="1" si="510"/>
        <v/>
      </c>
      <c r="Q2020" s="7" t="str">
        <f t="shared" ca="1" si="511"/>
        <v/>
      </c>
      <c r="R2020" s="7" t="str">
        <f t="shared" ca="1" si="512"/>
        <v/>
      </c>
      <c r="S2020" s="7" t="str">
        <f t="shared" ca="1" si="499"/>
        <v/>
      </c>
      <c r="T2020" s="7" t="str">
        <f t="shared" ca="1" si="500"/>
        <v/>
      </c>
      <c r="V2020" s="120" cm="1">
        <f t="array" aca="1" ref="V2020" ca="1">SUMIFS(Invoice_Hours,Invoice_Labor_Category,$D2020,Invoice_Company,$C2020,Invoice_MSA_Code,$E2020)</f>
        <v>0</v>
      </c>
      <c r="W2020" s="121" t="str">
        <f t="shared" ca="1" si="501"/>
        <v/>
      </c>
      <c r="X2020" s="152" t="str">
        <f t="shared" ca="1" si="502"/>
        <v/>
      </c>
      <c r="AB2020" t="str">
        <f t="shared" si="503"/>
        <v/>
      </c>
      <c r="AC2020" t="str">
        <f t="shared" si="504"/>
        <v/>
      </c>
      <c r="AD2020" t="str">
        <f t="shared" si="505"/>
        <v/>
      </c>
      <c r="AE2020" s="4" t="str">
        <f t="shared" ca="1" si="498"/>
        <v/>
      </c>
    </row>
    <row r="2021" spans="7:31">
      <c r="G2021" s="117" cm="1">
        <f t="array" aca="1" ref="G2021" ca="1">SUMIFS(Proposed_Hours,Proposed_Labor_Category,$D2021,Proposed_Company,$C2021,Proposed_MSA_Code,$E2021)</f>
        <v>0</v>
      </c>
      <c r="H2021" s="7" t="str">
        <f t="shared" ca="1" si="506"/>
        <v/>
      </c>
      <c r="I2021" s="4" t="str" cm="1">
        <f t="array" aca="1" ref="I2021" ca="1">IFERROR(IF(SUMIFS(Proposed_Direct_Cost,Proposed_Labor_Category,$D2021,Proposed_Company,$C2021,Proposed_MSA_Code,$E2021)=0,"Not Proposed",SUMIFS(Proposed_Direct_Cost,Proposed_Labor_Category,$D2021,Proposed_Company,$C2021,Proposed_MSA_Code,$E2021)),"")</f>
        <v>Not Proposed</v>
      </c>
      <c r="J2021" s="117" cm="1">
        <f t="array" aca="1" ref="J2021" ca="1">SUMIFS(Invoice_Hours,Invoice_Labor_Category,$D2021,Invoice_Company,$C2021,Invoice_MSA_Code,$E2021)</f>
        <v>0</v>
      </c>
      <c r="K2021" s="7" t="str">
        <f t="shared" ca="1" si="507"/>
        <v/>
      </c>
      <c r="L2021" s="222" cm="1">
        <f t="array" aca="1" ref="L2021" ca="1">IFERROR(SUMIFS(Invoice_Direct_Cost,Invoice_Labor_Category,$D2021,Invoice_Company,$C2021,Invoice_MSA_Code,$E2021),"")</f>
        <v>0</v>
      </c>
      <c r="M2021" s="7" t="str">
        <f t="shared" ca="1" si="508"/>
        <v/>
      </c>
      <c r="N2021" s="220" t="str">
        <f t="shared" ca="1" si="513"/>
        <v/>
      </c>
      <c r="O2021" s="7" t="str">
        <f t="shared" ca="1" si="509"/>
        <v/>
      </c>
      <c r="P2021" s="7" t="str">
        <f t="shared" ca="1" si="510"/>
        <v/>
      </c>
      <c r="Q2021" s="7" t="str">
        <f t="shared" ca="1" si="511"/>
        <v/>
      </c>
      <c r="R2021" s="7" t="str">
        <f t="shared" ca="1" si="512"/>
        <v/>
      </c>
      <c r="S2021" s="7" t="str">
        <f t="shared" ca="1" si="499"/>
        <v/>
      </c>
      <c r="T2021" s="7" t="str">
        <f t="shared" ca="1" si="500"/>
        <v/>
      </c>
      <c r="V2021" s="120" cm="1">
        <f t="array" aca="1" ref="V2021" ca="1">SUMIFS(Invoice_Hours,Invoice_Labor_Category,$D2021,Invoice_Company,$C2021,Invoice_MSA_Code,$E2021)</f>
        <v>0</v>
      </c>
      <c r="W2021" s="121" t="str">
        <f t="shared" ca="1" si="501"/>
        <v/>
      </c>
      <c r="X2021" s="151" t="str">
        <f t="shared" ca="1" si="502"/>
        <v/>
      </c>
      <c r="AB2021" t="str">
        <f t="shared" si="503"/>
        <v/>
      </c>
      <c r="AC2021" t="str">
        <f t="shared" si="504"/>
        <v/>
      </c>
      <c r="AD2021" t="str">
        <f t="shared" si="505"/>
        <v/>
      </c>
      <c r="AE2021" s="4" t="str">
        <f t="shared" ca="1" si="498"/>
        <v/>
      </c>
    </row>
    <row r="2022" spans="7:31">
      <c r="G2022" s="117" cm="1">
        <f t="array" aca="1" ref="G2022" ca="1">SUMIFS(Proposed_Hours,Proposed_Labor_Category,$D2022,Proposed_Company,$C2022,Proposed_MSA_Code,$E2022)</f>
        <v>0</v>
      </c>
      <c r="H2022" s="7" t="str">
        <f t="shared" ca="1" si="506"/>
        <v/>
      </c>
      <c r="I2022" s="4" t="str" cm="1">
        <f t="array" aca="1" ref="I2022" ca="1">IFERROR(IF(SUMIFS(Proposed_Direct_Cost,Proposed_Labor_Category,$D2022,Proposed_Company,$C2022,Proposed_MSA_Code,$E2022)=0,"Not Proposed",SUMIFS(Proposed_Direct_Cost,Proposed_Labor_Category,$D2022,Proposed_Company,$C2022,Proposed_MSA_Code,$E2022)),"")</f>
        <v>Not Proposed</v>
      </c>
      <c r="J2022" s="117" cm="1">
        <f t="array" aca="1" ref="J2022" ca="1">SUMIFS(Invoice_Hours,Invoice_Labor_Category,$D2022,Invoice_Company,$C2022,Invoice_MSA_Code,$E2022)</f>
        <v>0</v>
      </c>
      <c r="K2022" s="7" t="str">
        <f t="shared" ca="1" si="507"/>
        <v/>
      </c>
      <c r="L2022" s="222" cm="1">
        <f t="array" aca="1" ref="L2022" ca="1">IFERROR(SUMIFS(Invoice_Direct_Cost,Invoice_Labor_Category,$D2022,Invoice_Company,$C2022,Invoice_MSA_Code,$E2022),"")</f>
        <v>0</v>
      </c>
      <c r="M2022" s="7" t="str">
        <f t="shared" ca="1" si="508"/>
        <v/>
      </c>
      <c r="N2022" s="220" t="str">
        <f t="shared" ca="1" si="513"/>
        <v/>
      </c>
      <c r="O2022" s="7" t="str">
        <f t="shared" ca="1" si="509"/>
        <v/>
      </c>
      <c r="P2022" s="7" t="str">
        <f t="shared" ca="1" si="510"/>
        <v/>
      </c>
      <c r="Q2022" s="7" t="str">
        <f t="shared" ca="1" si="511"/>
        <v/>
      </c>
      <c r="R2022" s="7" t="str">
        <f t="shared" ca="1" si="512"/>
        <v/>
      </c>
      <c r="S2022" s="7" t="str">
        <f t="shared" ca="1" si="499"/>
        <v/>
      </c>
      <c r="T2022" s="7" t="str">
        <f t="shared" ca="1" si="500"/>
        <v/>
      </c>
      <c r="V2022" s="120" cm="1">
        <f t="array" aca="1" ref="V2022" ca="1">SUMIFS(Invoice_Hours,Invoice_Labor_Category,$D2022,Invoice_Company,$C2022,Invoice_MSA_Code,$E2022)</f>
        <v>0</v>
      </c>
      <c r="W2022" s="121" t="str">
        <f t="shared" ca="1" si="501"/>
        <v/>
      </c>
      <c r="X2022" s="152" t="str">
        <f t="shared" ca="1" si="502"/>
        <v/>
      </c>
      <c r="AB2022" t="str">
        <f t="shared" si="503"/>
        <v/>
      </c>
      <c r="AC2022" t="str">
        <f t="shared" si="504"/>
        <v/>
      </c>
      <c r="AD2022" t="str">
        <f t="shared" si="505"/>
        <v/>
      </c>
      <c r="AE2022" s="4" t="str">
        <f t="shared" ca="1" si="498"/>
        <v/>
      </c>
    </row>
    <row r="2023" spans="7:31">
      <c r="G2023" s="117" cm="1">
        <f t="array" aca="1" ref="G2023" ca="1">SUMIFS(Proposed_Hours,Proposed_Labor_Category,$D2023,Proposed_Company,$C2023,Proposed_MSA_Code,$E2023)</f>
        <v>0</v>
      </c>
      <c r="H2023" s="7" t="str">
        <f t="shared" ca="1" si="506"/>
        <v/>
      </c>
      <c r="I2023" s="4" t="str" cm="1">
        <f t="array" aca="1" ref="I2023" ca="1">IFERROR(IF(SUMIFS(Proposed_Direct_Cost,Proposed_Labor_Category,$D2023,Proposed_Company,$C2023,Proposed_MSA_Code,$E2023)=0,"Not Proposed",SUMIFS(Proposed_Direct_Cost,Proposed_Labor_Category,$D2023,Proposed_Company,$C2023,Proposed_MSA_Code,$E2023)),"")</f>
        <v>Not Proposed</v>
      </c>
      <c r="J2023" s="117" cm="1">
        <f t="array" aca="1" ref="J2023" ca="1">SUMIFS(Invoice_Hours,Invoice_Labor_Category,$D2023,Invoice_Company,$C2023,Invoice_MSA_Code,$E2023)</f>
        <v>0</v>
      </c>
      <c r="K2023" s="7" t="str">
        <f t="shared" ca="1" si="507"/>
        <v/>
      </c>
      <c r="L2023" s="222" cm="1">
        <f t="array" aca="1" ref="L2023" ca="1">IFERROR(SUMIFS(Invoice_Direct_Cost,Invoice_Labor_Category,$D2023,Invoice_Company,$C2023,Invoice_MSA_Code,$E2023),"")</f>
        <v>0</v>
      </c>
      <c r="M2023" s="7" t="str">
        <f t="shared" ca="1" si="508"/>
        <v/>
      </c>
      <c r="N2023" s="220" t="str">
        <f t="shared" ca="1" si="513"/>
        <v/>
      </c>
      <c r="O2023" s="7" t="str">
        <f t="shared" ca="1" si="509"/>
        <v/>
      </c>
      <c r="P2023" s="7" t="str">
        <f t="shared" ca="1" si="510"/>
        <v/>
      </c>
      <c r="Q2023" s="7" t="str">
        <f t="shared" ca="1" si="511"/>
        <v/>
      </c>
      <c r="R2023" s="7" t="str">
        <f t="shared" ca="1" si="512"/>
        <v/>
      </c>
      <c r="S2023" s="7" t="str">
        <f t="shared" ca="1" si="499"/>
        <v/>
      </c>
      <c r="T2023" s="7" t="str">
        <f t="shared" ca="1" si="500"/>
        <v/>
      </c>
      <c r="V2023" s="120" cm="1">
        <f t="array" aca="1" ref="V2023" ca="1">SUMIFS(Invoice_Hours,Invoice_Labor_Category,$D2023,Invoice_Company,$C2023,Invoice_MSA_Code,$E2023)</f>
        <v>0</v>
      </c>
      <c r="W2023" s="121" t="str">
        <f t="shared" ca="1" si="501"/>
        <v/>
      </c>
      <c r="X2023" s="151" t="str">
        <f t="shared" ca="1" si="502"/>
        <v/>
      </c>
      <c r="AB2023" t="str">
        <f t="shared" si="503"/>
        <v/>
      </c>
      <c r="AC2023" t="str">
        <f t="shared" si="504"/>
        <v/>
      </c>
      <c r="AD2023" t="str">
        <f t="shared" si="505"/>
        <v/>
      </c>
      <c r="AE2023" s="4" t="str">
        <f t="shared" ca="1" si="498"/>
        <v/>
      </c>
    </row>
    <row r="2024" spans="7:31">
      <c r="G2024" s="117" cm="1">
        <f t="array" aca="1" ref="G2024" ca="1">SUMIFS(Proposed_Hours,Proposed_Labor_Category,$D2024,Proposed_Company,$C2024,Proposed_MSA_Code,$E2024)</f>
        <v>0</v>
      </c>
      <c r="H2024" s="7" t="str">
        <f t="shared" ca="1" si="506"/>
        <v/>
      </c>
      <c r="I2024" s="4" t="str" cm="1">
        <f t="array" aca="1" ref="I2024" ca="1">IFERROR(IF(SUMIFS(Proposed_Direct_Cost,Proposed_Labor_Category,$D2024,Proposed_Company,$C2024,Proposed_MSA_Code,$E2024)=0,"Not Proposed",SUMIFS(Proposed_Direct_Cost,Proposed_Labor_Category,$D2024,Proposed_Company,$C2024,Proposed_MSA_Code,$E2024)),"")</f>
        <v>Not Proposed</v>
      </c>
      <c r="J2024" s="117" cm="1">
        <f t="array" aca="1" ref="J2024" ca="1">SUMIFS(Invoice_Hours,Invoice_Labor_Category,$D2024,Invoice_Company,$C2024,Invoice_MSA_Code,$E2024)</f>
        <v>0</v>
      </c>
      <c r="K2024" s="7" t="str">
        <f t="shared" ca="1" si="507"/>
        <v/>
      </c>
      <c r="L2024" s="222" cm="1">
        <f t="array" aca="1" ref="L2024" ca="1">IFERROR(SUMIFS(Invoice_Direct_Cost,Invoice_Labor_Category,$D2024,Invoice_Company,$C2024,Invoice_MSA_Code,$E2024),"")</f>
        <v>0</v>
      </c>
      <c r="M2024" s="7" t="str">
        <f t="shared" ca="1" si="508"/>
        <v/>
      </c>
      <c r="N2024" s="220" t="str">
        <f t="shared" ca="1" si="513"/>
        <v/>
      </c>
      <c r="O2024" s="7" t="str">
        <f t="shared" ca="1" si="509"/>
        <v/>
      </c>
      <c r="P2024" s="7" t="str">
        <f t="shared" ca="1" si="510"/>
        <v/>
      </c>
      <c r="Q2024" s="7" t="str">
        <f t="shared" ca="1" si="511"/>
        <v/>
      </c>
      <c r="R2024" s="7" t="str">
        <f t="shared" ca="1" si="512"/>
        <v/>
      </c>
      <c r="S2024" s="7" t="str">
        <f t="shared" ca="1" si="499"/>
        <v/>
      </c>
      <c r="T2024" s="7" t="str">
        <f t="shared" ca="1" si="500"/>
        <v/>
      </c>
      <c r="V2024" s="120" cm="1">
        <f t="array" aca="1" ref="V2024" ca="1">SUMIFS(Invoice_Hours,Invoice_Labor_Category,$D2024,Invoice_Company,$C2024,Invoice_MSA_Code,$E2024)</f>
        <v>0</v>
      </c>
      <c r="W2024" s="121" t="str">
        <f t="shared" ca="1" si="501"/>
        <v/>
      </c>
      <c r="X2024" s="152" t="str">
        <f t="shared" ca="1" si="502"/>
        <v/>
      </c>
      <c r="AB2024" t="str">
        <f t="shared" si="503"/>
        <v/>
      </c>
      <c r="AC2024" t="str">
        <f t="shared" si="504"/>
        <v/>
      </c>
      <c r="AD2024" t="str">
        <f t="shared" si="505"/>
        <v/>
      </c>
      <c r="AE2024" s="4" t="str">
        <f t="shared" ca="1" si="498"/>
        <v/>
      </c>
    </row>
    <row r="2025" spans="7:31">
      <c r="G2025" s="117" cm="1">
        <f t="array" aca="1" ref="G2025" ca="1">SUMIFS(Proposed_Hours,Proposed_Labor_Category,$D2025,Proposed_Company,$C2025,Proposed_MSA_Code,$E2025)</f>
        <v>0</v>
      </c>
      <c r="H2025" s="7" t="str">
        <f t="shared" ca="1" si="506"/>
        <v/>
      </c>
      <c r="I2025" s="4" t="str" cm="1">
        <f t="array" aca="1" ref="I2025" ca="1">IFERROR(IF(SUMIFS(Proposed_Direct_Cost,Proposed_Labor_Category,$D2025,Proposed_Company,$C2025,Proposed_MSA_Code,$E2025)=0,"Not Proposed",SUMIFS(Proposed_Direct_Cost,Proposed_Labor_Category,$D2025,Proposed_Company,$C2025,Proposed_MSA_Code,$E2025)),"")</f>
        <v>Not Proposed</v>
      </c>
      <c r="J2025" s="117" cm="1">
        <f t="array" aca="1" ref="J2025" ca="1">SUMIFS(Invoice_Hours,Invoice_Labor_Category,$D2025,Invoice_Company,$C2025,Invoice_MSA_Code,$E2025)</f>
        <v>0</v>
      </c>
      <c r="K2025" s="7" t="str">
        <f t="shared" ca="1" si="507"/>
        <v/>
      </c>
      <c r="L2025" s="222" cm="1">
        <f t="array" aca="1" ref="L2025" ca="1">IFERROR(SUMIFS(Invoice_Direct_Cost,Invoice_Labor_Category,$D2025,Invoice_Company,$C2025,Invoice_MSA_Code,$E2025),"")</f>
        <v>0</v>
      </c>
      <c r="M2025" s="7" t="str">
        <f t="shared" ca="1" si="508"/>
        <v/>
      </c>
      <c r="N2025" s="220" t="str">
        <f t="shared" ca="1" si="513"/>
        <v/>
      </c>
      <c r="O2025" s="7" t="str">
        <f t="shared" ca="1" si="509"/>
        <v/>
      </c>
      <c r="P2025" s="7" t="str">
        <f t="shared" ca="1" si="510"/>
        <v/>
      </c>
      <c r="Q2025" s="7" t="str">
        <f t="shared" ca="1" si="511"/>
        <v/>
      </c>
      <c r="R2025" s="7" t="str">
        <f t="shared" ca="1" si="512"/>
        <v/>
      </c>
      <c r="S2025" s="7" t="str">
        <f t="shared" ca="1" si="499"/>
        <v/>
      </c>
      <c r="T2025" s="7" t="str">
        <f t="shared" ca="1" si="500"/>
        <v/>
      </c>
      <c r="V2025" s="120" cm="1">
        <f t="array" aca="1" ref="V2025" ca="1">SUMIFS(Invoice_Hours,Invoice_Labor_Category,$D2025,Invoice_Company,$C2025,Invoice_MSA_Code,$E2025)</f>
        <v>0</v>
      </c>
      <c r="W2025" s="121" t="str">
        <f t="shared" ca="1" si="501"/>
        <v/>
      </c>
      <c r="X2025" s="151" t="str">
        <f t="shared" ca="1" si="502"/>
        <v/>
      </c>
      <c r="AB2025" t="str">
        <f t="shared" si="503"/>
        <v/>
      </c>
      <c r="AC2025" t="str">
        <f t="shared" si="504"/>
        <v/>
      </c>
      <c r="AD2025" t="str">
        <f t="shared" si="505"/>
        <v/>
      </c>
      <c r="AE2025" s="4" t="str">
        <f t="shared" ca="1" si="498"/>
        <v/>
      </c>
    </row>
    <row r="2026" spans="7:31">
      <c r="G2026" s="117" cm="1">
        <f t="array" aca="1" ref="G2026" ca="1">SUMIFS(Proposed_Hours,Proposed_Labor_Category,$D2026,Proposed_Company,$C2026,Proposed_MSA_Code,$E2026)</f>
        <v>0</v>
      </c>
      <c r="H2026" s="7" t="str">
        <f t="shared" ca="1" si="506"/>
        <v/>
      </c>
      <c r="I2026" s="4" t="str" cm="1">
        <f t="array" aca="1" ref="I2026" ca="1">IFERROR(IF(SUMIFS(Proposed_Direct_Cost,Proposed_Labor_Category,$D2026,Proposed_Company,$C2026,Proposed_MSA_Code,$E2026)=0,"Not Proposed",SUMIFS(Proposed_Direct_Cost,Proposed_Labor_Category,$D2026,Proposed_Company,$C2026,Proposed_MSA_Code,$E2026)),"")</f>
        <v>Not Proposed</v>
      </c>
      <c r="J2026" s="117" cm="1">
        <f t="array" aca="1" ref="J2026" ca="1">SUMIFS(Invoice_Hours,Invoice_Labor_Category,$D2026,Invoice_Company,$C2026,Invoice_MSA_Code,$E2026)</f>
        <v>0</v>
      </c>
      <c r="K2026" s="7" t="str">
        <f t="shared" ca="1" si="507"/>
        <v/>
      </c>
      <c r="L2026" s="222" cm="1">
        <f t="array" aca="1" ref="L2026" ca="1">IFERROR(SUMIFS(Invoice_Direct_Cost,Invoice_Labor_Category,$D2026,Invoice_Company,$C2026,Invoice_MSA_Code,$E2026),"")</f>
        <v>0</v>
      </c>
      <c r="M2026" s="7" t="str">
        <f t="shared" ca="1" si="508"/>
        <v/>
      </c>
      <c r="N2026" s="220" t="str">
        <f t="shared" ca="1" si="513"/>
        <v/>
      </c>
      <c r="O2026" s="7" t="str">
        <f t="shared" ca="1" si="509"/>
        <v/>
      </c>
      <c r="P2026" s="7" t="str">
        <f t="shared" ca="1" si="510"/>
        <v/>
      </c>
      <c r="Q2026" s="7" t="str">
        <f t="shared" ca="1" si="511"/>
        <v/>
      </c>
      <c r="R2026" s="7" t="str">
        <f t="shared" ca="1" si="512"/>
        <v/>
      </c>
      <c r="S2026" s="7" t="str">
        <f t="shared" ca="1" si="499"/>
        <v/>
      </c>
      <c r="T2026" s="7" t="str">
        <f t="shared" ca="1" si="500"/>
        <v/>
      </c>
      <c r="V2026" s="120" cm="1">
        <f t="array" aca="1" ref="V2026" ca="1">SUMIFS(Invoice_Hours,Invoice_Labor_Category,$D2026,Invoice_Company,$C2026,Invoice_MSA_Code,$E2026)</f>
        <v>0</v>
      </c>
      <c r="W2026" s="121" t="str">
        <f t="shared" ca="1" si="501"/>
        <v/>
      </c>
      <c r="X2026" s="152" t="str">
        <f t="shared" ca="1" si="502"/>
        <v/>
      </c>
      <c r="AB2026" t="str">
        <f t="shared" si="503"/>
        <v/>
      </c>
      <c r="AC2026" t="str">
        <f t="shared" si="504"/>
        <v/>
      </c>
      <c r="AD2026" t="str">
        <f t="shared" si="505"/>
        <v/>
      </c>
      <c r="AE2026" s="4" t="str">
        <f t="shared" ca="1" si="498"/>
        <v/>
      </c>
    </row>
    <row r="2027" spans="7:31">
      <c r="G2027" s="117" cm="1">
        <f t="array" aca="1" ref="G2027" ca="1">SUMIFS(Proposed_Hours,Proposed_Labor_Category,$D2027,Proposed_Company,$C2027,Proposed_MSA_Code,$E2027)</f>
        <v>0</v>
      </c>
      <c r="H2027" s="7" t="str">
        <f t="shared" ca="1" si="506"/>
        <v/>
      </c>
      <c r="I2027" s="4" t="str" cm="1">
        <f t="array" aca="1" ref="I2027" ca="1">IFERROR(IF(SUMIFS(Proposed_Direct_Cost,Proposed_Labor_Category,$D2027,Proposed_Company,$C2027,Proposed_MSA_Code,$E2027)=0,"Not Proposed",SUMIFS(Proposed_Direct_Cost,Proposed_Labor_Category,$D2027,Proposed_Company,$C2027,Proposed_MSA_Code,$E2027)),"")</f>
        <v>Not Proposed</v>
      </c>
      <c r="J2027" s="117" cm="1">
        <f t="array" aca="1" ref="J2027" ca="1">SUMIFS(Invoice_Hours,Invoice_Labor_Category,$D2027,Invoice_Company,$C2027,Invoice_MSA_Code,$E2027)</f>
        <v>0</v>
      </c>
      <c r="K2027" s="7" t="str">
        <f t="shared" ca="1" si="507"/>
        <v/>
      </c>
      <c r="L2027" s="222" cm="1">
        <f t="array" aca="1" ref="L2027" ca="1">IFERROR(SUMIFS(Invoice_Direct_Cost,Invoice_Labor_Category,$D2027,Invoice_Company,$C2027,Invoice_MSA_Code,$E2027),"")</f>
        <v>0</v>
      </c>
      <c r="M2027" s="7" t="str">
        <f t="shared" ca="1" si="508"/>
        <v/>
      </c>
      <c r="N2027" s="220" t="str">
        <f t="shared" ca="1" si="513"/>
        <v/>
      </c>
      <c r="O2027" s="7" t="str">
        <f t="shared" ca="1" si="509"/>
        <v/>
      </c>
      <c r="P2027" s="7" t="str">
        <f t="shared" ca="1" si="510"/>
        <v/>
      </c>
      <c r="Q2027" s="7" t="str">
        <f t="shared" ca="1" si="511"/>
        <v/>
      </c>
      <c r="R2027" s="7" t="str">
        <f t="shared" ca="1" si="512"/>
        <v/>
      </c>
      <c r="S2027" s="7" t="str">
        <f t="shared" ca="1" si="499"/>
        <v/>
      </c>
      <c r="T2027" s="7" t="str">
        <f t="shared" ca="1" si="500"/>
        <v/>
      </c>
      <c r="V2027" s="120" cm="1">
        <f t="array" aca="1" ref="V2027" ca="1">SUMIFS(Invoice_Hours,Invoice_Labor_Category,$D2027,Invoice_Company,$C2027,Invoice_MSA_Code,$E2027)</f>
        <v>0</v>
      </c>
      <c r="W2027" s="121" t="str">
        <f t="shared" ca="1" si="501"/>
        <v/>
      </c>
      <c r="X2027" s="151" t="str">
        <f t="shared" ca="1" si="502"/>
        <v/>
      </c>
      <c r="AB2027" t="str">
        <f t="shared" si="503"/>
        <v/>
      </c>
      <c r="AC2027" t="str">
        <f t="shared" si="504"/>
        <v/>
      </c>
      <c r="AD2027" t="str">
        <f t="shared" si="505"/>
        <v/>
      </c>
      <c r="AE2027" s="4" t="str">
        <f t="shared" ca="1" si="498"/>
        <v/>
      </c>
    </row>
    <row r="2028" spans="7:31">
      <c r="G2028" s="117" cm="1">
        <f t="array" aca="1" ref="G2028" ca="1">SUMIFS(Proposed_Hours,Proposed_Labor_Category,$D2028,Proposed_Company,$C2028,Proposed_MSA_Code,$E2028)</f>
        <v>0</v>
      </c>
      <c r="H2028" s="7" t="str">
        <f t="shared" ca="1" si="506"/>
        <v/>
      </c>
      <c r="I2028" s="4" t="str" cm="1">
        <f t="array" aca="1" ref="I2028" ca="1">IFERROR(IF(SUMIFS(Proposed_Direct_Cost,Proposed_Labor_Category,$D2028,Proposed_Company,$C2028,Proposed_MSA_Code,$E2028)=0,"Not Proposed",SUMIFS(Proposed_Direct_Cost,Proposed_Labor_Category,$D2028,Proposed_Company,$C2028,Proposed_MSA_Code,$E2028)),"")</f>
        <v>Not Proposed</v>
      </c>
      <c r="J2028" s="117" cm="1">
        <f t="array" aca="1" ref="J2028" ca="1">SUMIFS(Invoice_Hours,Invoice_Labor_Category,$D2028,Invoice_Company,$C2028,Invoice_MSA_Code,$E2028)</f>
        <v>0</v>
      </c>
      <c r="K2028" s="7" t="str">
        <f t="shared" ca="1" si="507"/>
        <v/>
      </c>
      <c r="L2028" s="222" cm="1">
        <f t="array" aca="1" ref="L2028" ca="1">IFERROR(SUMIFS(Invoice_Direct_Cost,Invoice_Labor_Category,$D2028,Invoice_Company,$C2028,Invoice_MSA_Code,$E2028),"")</f>
        <v>0</v>
      </c>
      <c r="M2028" s="7" t="str">
        <f t="shared" ca="1" si="508"/>
        <v/>
      </c>
      <c r="N2028" s="220" t="str">
        <f t="shared" ca="1" si="513"/>
        <v/>
      </c>
      <c r="O2028" s="7" t="str">
        <f t="shared" ca="1" si="509"/>
        <v/>
      </c>
      <c r="P2028" s="7" t="str">
        <f t="shared" ca="1" si="510"/>
        <v/>
      </c>
      <c r="Q2028" s="7" t="str">
        <f t="shared" ca="1" si="511"/>
        <v/>
      </c>
      <c r="R2028" s="7" t="str">
        <f t="shared" ca="1" si="512"/>
        <v/>
      </c>
      <c r="S2028" s="7" t="str">
        <f t="shared" ca="1" si="499"/>
        <v/>
      </c>
      <c r="T2028" s="7" t="str">
        <f t="shared" ca="1" si="500"/>
        <v/>
      </c>
      <c r="V2028" s="120" cm="1">
        <f t="array" aca="1" ref="V2028" ca="1">SUMIFS(Invoice_Hours,Invoice_Labor_Category,$D2028,Invoice_Company,$C2028,Invoice_MSA_Code,$E2028)</f>
        <v>0</v>
      </c>
      <c r="W2028" s="121" t="str">
        <f t="shared" ca="1" si="501"/>
        <v/>
      </c>
      <c r="X2028" s="152" t="str">
        <f t="shared" ca="1" si="502"/>
        <v/>
      </c>
      <c r="AB2028" t="str">
        <f t="shared" si="503"/>
        <v/>
      </c>
      <c r="AC2028" t="str">
        <f t="shared" si="504"/>
        <v/>
      </c>
      <c r="AD2028" t="str">
        <f t="shared" si="505"/>
        <v/>
      </c>
      <c r="AE2028" s="4" t="str">
        <f t="shared" ca="1" si="498"/>
        <v/>
      </c>
    </row>
    <row r="2029" spans="7:31">
      <c r="G2029" s="117" cm="1">
        <f t="array" aca="1" ref="G2029" ca="1">SUMIFS(Proposed_Hours,Proposed_Labor_Category,$D2029,Proposed_Company,$C2029,Proposed_MSA_Code,$E2029)</f>
        <v>0</v>
      </c>
      <c r="H2029" s="7" t="str">
        <f t="shared" ca="1" si="506"/>
        <v/>
      </c>
      <c r="I2029" s="4" t="str" cm="1">
        <f t="array" aca="1" ref="I2029" ca="1">IFERROR(IF(SUMIFS(Proposed_Direct_Cost,Proposed_Labor_Category,$D2029,Proposed_Company,$C2029,Proposed_MSA_Code,$E2029)=0,"Not Proposed",SUMIFS(Proposed_Direct_Cost,Proposed_Labor_Category,$D2029,Proposed_Company,$C2029,Proposed_MSA_Code,$E2029)),"")</f>
        <v>Not Proposed</v>
      </c>
      <c r="J2029" s="117" cm="1">
        <f t="array" aca="1" ref="J2029" ca="1">SUMIFS(Invoice_Hours,Invoice_Labor_Category,$D2029,Invoice_Company,$C2029,Invoice_MSA_Code,$E2029)</f>
        <v>0</v>
      </c>
      <c r="K2029" s="7" t="str">
        <f t="shared" ca="1" si="507"/>
        <v/>
      </c>
      <c r="L2029" s="222" cm="1">
        <f t="array" aca="1" ref="L2029" ca="1">IFERROR(SUMIFS(Invoice_Direct_Cost,Invoice_Labor_Category,$D2029,Invoice_Company,$C2029,Invoice_MSA_Code,$E2029),"")</f>
        <v>0</v>
      </c>
      <c r="M2029" s="7" t="str">
        <f t="shared" ca="1" si="508"/>
        <v/>
      </c>
      <c r="N2029" s="220" t="str">
        <f t="shared" ca="1" si="513"/>
        <v/>
      </c>
      <c r="O2029" s="7" t="str">
        <f t="shared" ca="1" si="509"/>
        <v/>
      </c>
      <c r="P2029" s="7" t="str">
        <f t="shared" ca="1" si="510"/>
        <v/>
      </c>
      <c r="Q2029" s="7" t="str">
        <f t="shared" ca="1" si="511"/>
        <v/>
      </c>
      <c r="R2029" s="7" t="str">
        <f t="shared" ca="1" si="512"/>
        <v/>
      </c>
      <c r="S2029" s="7" t="str">
        <f t="shared" ca="1" si="499"/>
        <v/>
      </c>
      <c r="T2029" s="7" t="str">
        <f t="shared" ca="1" si="500"/>
        <v/>
      </c>
      <c r="V2029" s="120" cm="1">
        <f t="array" aca="1" ref="V2029" ca="1">SUMIFS(Invoice_Hours,Invoice_Labor_Category,$D2029,Invoice_Company,$C2029,Invoice_MSA_Code,$E2029)</f>
        <v>0</v>
      </c>
      <c r="W2029" s="121" t="str">
        <f t="shared" ca="1" si="501"/>
        <v/>
      </c>
      <c r="X2029" s="151" t="str">
        <f t="shared" ca="1" si="502"/>
        <v/>
      </c>
      <c r="AB2029" t="str">
        <f t="shared" si="503"/>
        <v/>
      </c>
      <c r="AC2029" t="str">
        <f t="shared" si="504"/>
        <v/>
      </c>
      <c r="AD2029" t="str">
        <f t="shared" si="505"/>
        <v/>
      </c>
      <c r="AE2029" s="4" t="str">
        <f t="shared" ca="1" si="498"/>
        <v/>
      </c>
    </row>
    <row r="2030" spans="7:31">
      <c r="G2030" s="117" cm="1">
        <f t="array" aca="1" ref="G2030" ca="1">SUMIFS(Proposed_Hours,Proposed_Labor_Category,$D2030,Proposed_Company,$C2030,Proposed_MSA_Code,$E2030)</f>
        <v>0</v>
      </c>
      <c r="H2030" s="7" t="str">
        <f t="shared" ca="1" si="506"/>
        <v/>
      </c>
      <c r="I2030" s="4" t="str" cm="1">
        <f t="array" aca="1" ref="I2030" ca="1">IFERROR(IF(SUMIFS(Proposed_Direct_Cost,Proposed_Labor_Category,$D2030,Proposed_Company,$C2030,Proposed_MSA_Code,$E2030)=0,"Not Proposed",SUMIFS(Proposed_Direct_Cost,Proposed_Labor_Category,$D2030,Proposed_Company,$C2030,Proposed_MSA_Code,$E2030)),"")</f>
        <v>Not Proposed</v>
      </c>
      <c r="J2030" s="117" cm="1">
        <f t="array" aca="1" ref="J2030" ca="1">SUMIFS(Invoice_Hours,Invoice_Labor_Category,$D2030,Invoice_Company,$C2030,Invoice_MSA_Code,$E2030)</f>
        <v>0</v>
      </c>
      <c r="K2030" s="7" t="str">
        <f t="shared" ca="1" si="507"/>
        <v/>
      </c>
      <c r="L2030" s="222" cm="1">
        <f t="array" aca="1" ref="L2030" ca="1">IFERROR(SUMIFS(Invoice_Direct_Cost,Invoice_Labor_Category,$D2030,Invoice_Company,$C2030,Invoice_MSA_Code,$E2030),"")</f>
        <v>0</v>
      </c>
      <c r="M2030" s="7" t="str">
        <f t="shared" ca="1" si="508"/>
        <v/>
      </c>
      <c r="N2030" s="220" t="str">
        <f t="shared" ca="1" si="513"/>
        <v/>
      </c>
      <c r="O2030" s="7" t="str">
        <f t="shared" ca="1" si="509"/>
        <v/>
      </c>
      <c r="P2030" s="7" t="str">
        <f t="shared" ca="1" si="510"/>
        <v/>
      </c>
      <c r="Q2030" s="7" t="str">
        <f t="shared" ca="1" si="511"/>
        <v/>
      </c>
      <c r="R2030" s="7" t="str">
        <f t="shared" ca="1" si="512"/>
        <v/>
      </c>
      <c r="S2030" s="7" t="str">
        <f t="shared" ca="1" si="499"/>
        <v/>
      </c>
      <c r="T2030" s="7" t="str">
        <f t="shared" ca="1" si="500"/>
        <v/>
      </c>
      <c r="V2030" s="120" cm="1">
        <f t="array" aca="1" ref="V2030" ca="1">SUMIFS(Invoice_Hours,Invoice_Labor_Category,$D2030,Invoice_Company,$C2030,Invoice_MSA_Code,$E2030)</f>
        <v>0</v>
      </c>
      <c r="W2030" s="121" t="str">
        <f t="shared" ca="1" si="501"/>
        <v/>
      </c>
      <c r="X2030" s="152" t="str">
        <f t="shared" ca="1" si="502"/>
        <v/>
      </c>
      <c r="AB2030" t="str">
        <f t="shared" si="503"/>
        <v/>
      </c>
      <c r="AC2030" t="str">
        <f t="shared" si="504"/>
        <v/>
      </c>
      <c r="AD2030" t="str">
        <f t="shared" si="505"/>
        <v/>
      </c>
      <c r="AE2030" s="4" t="str">
        <f t="shared" ca="1" si="498"/>
        <v/>
      </c>
    </row>
    <row r="2031" spans="7:31">
      <c r="G2031" s="117" cm="1">
        <f t="array" aca="1" ref="G2031" ca="1">SUMIFS(Proposed_Hours,Proposed_Labor_Category,$D2031,Proposed_Company,$C2031,Proposed_MSA_Code,$E2031)</f>
        <v>0</v>
      </c>
      <c r="H2031" s="7" t="str">
        <f t="shared" ca="1" si="506"/>
        <v/>
      </c>
      <c r="I2031" s="4" t="str" cm="1">
        <f t="array" aca="1" ref="I2031" ca="1">IFERROR(IF(SUMIFS(Proposed_Direct_Cost,Proposed_Labor_Category,$D2031,Proposed_Company,$C2031,Proposed_MSA_Code,$E2031)=0,"Not Proposed",SUMIFS(Proposed_Direct_Cost,Proposed_Labor_Category,$D2031,Proposed_Company,$C2031,Proposed_MSA_Code,$E2031)),"")</f>
        <v>Not Proposed</v>
      </c>
      <c r="J2031" s="117" cm="1">
        <f t="array" aca="1" ref="J2031" ca="1">SUMIFS(Invoice_Hours,Invoice_Labor_Category,$D2031,Invoice_Company,$C2031,Invoice_MSA_Code,$E2031)</f>
        <v>0</v>
      </c>
      <c r="K2031" s="7" t="str">
        <f t="shared" ca="1" si="507"/>
        <v/>
      </c>
      <c r="L2031" s="222" cm="1">
        <f t="array" aca="1" ref="L2031" ca="1">IFERROR(SUMIFS(Invoice_Direct_Cost,Invoice_Labor_Category,$D2031,Invoice_Company,$C2031,Invoice_MSA_Code,$E2031),"")</f>
        <v>0</v>
      </c>
      <c r="M2031" s="7" t="str">
        <f t="shared" ca="1" si="508"/>
        <v/>
      </c>
      <c r="N2031" s="220" t="str">
        <f t="shared" ca="1" si="513"/>
        <v/>
      </c>
      <c r="O2031" s="7" t="str">
        <f t="shared" ca="1" si="509"/>
        <v/>
      </c>
      <c r="P2031" s="7" t="str">
        <f t="shared" ca="1" si="510"/>
        <v/>
      </c>
      <c r="Q2031" s="7" t="str">
        <f t="shared" ca="1" si="511"/>
        <v/>
      </c>
      <c r="R2031" s="7" t="str">
        <f t="shared" ca="1" si="512"/>
        <v/>
      </c>
      <c r="S2031" s="7" t="str">
        <f t="shared" ca="1" si="499"/>
        <v/>
      </c>
      <c r="T2031" s="7" t="str">
        <f t="shared" ca="1" si="500"/>
        <v/>
      </c>
      <c r="V2031" s="120" cm="1">
        <f t="array" aca="1" ref="V2031" ca="1">SUMIFS(Invoice_Hours,Invoice_Labor_Category,$D2031,Invoice_Company,$C2031,Invoice_MSA_Code,$E2031)</f>
        <v>0</v>
      </c>
      <c r="W2031" s="121" t="str">
        <f t="shared" ca="1" si="501"/>
        <v/>
      </c>
      <c r="X2031" s="151" t="str">
        <f t="shared" ca="1" si="502"/>
        <v/>
      </c>
      <c r="AB2031" t="str">
        <f t="shared" si="503"/>
        <v/>
      </c>
      <c r="AC2031" t="str">
        <f t="shared" si="504"/>
        <v/>
      </c>
      <c r="AD2031" t="str">
        <f t="shared" si="505"/>
        <v/>
      </c>
      <c r="AE2031" s="4" t="str">
        <f t="shared" ca="1" si="498"/>
        <v/>
      </c>
    </row>
    <row r="2032" spans="7:31">
      <c r="G2032" s="117" cm="1">
        <f t="array" aca="1" ref="G2032" ca="1">SUMIFS(Proposed_Hours,Proposed_Labor_Category,$D2032,Proposed_Company,$C2032,Proposed_MSA_Code,$E2032)</f>
        <v>0</v>
      </c>
      <c r="H2032" s="7" t="str">
        <f t="shared" ca="1" si="506"/>
        <v/>
      </c>
      <c r="I2032" s="4" t="str" cm="1">
        <f t="array" aca="1" ref="I2032" ca="1">IFERROR(IF(SUMIFS(Proposed_Direct_Cost,Proposed_Labor_Category,$D2032,Proposed_Company,$C2032,Proposed_MSA_Code,$E2032)=0,"Not Proposed",SUMIFS(Proposed_Direct_Cost,Proposed_Labor_Category,$D2032,Proposed_Company,$C2032,Proposed_MSA_Code,$E2032)),"")</f>
        <v>Not Proposed</v>
      </c>
      <c r="J2032" s="117" cm="1">
        <f t="array" aca="1" ref="J2032" ca="1">SUMIFS(Invoice_Hours,Invoice_Labor_Category,$D2032,Invoice_Company,$C2032,Invoice_MSA_Code,$E2032)</f>
        <v>0</v>
      </c>
      <c r="K2032" s="7" t="str">
        <f t="shared" ca="1" si="507"/>
        <v/>
      </c>
      <c r="L2032" s="222" cm="1">
        <f t="array" aca="1" ref="L2032" ca="1">IFERROR(SUMIFS(Invoice_Direct_Cost,Invoice_Labor_Category,$D2032,Invoice_Company,$C2032,Invoice_MSA_Code,$E2032),"")</f>
        <v>0</v>
      </c>
      <c r="M2032" s="7" t="str">
        <f t="shared" ca="1" si="508"/>
        <v/>
      </c>
      <c r="N2032" s="220" t="str">
        <f t="shared" ca="1" si="513"/>
        <v/>
      </c>
      <c r="O2032" s="7" t="str">
        <f t="shared" ca="1" si="509"/>
        <v/>
      </c>
      <c r="P2032" s="7" t="str">
        <f t="shared" ca="1" si="510"/>
        <v/>
      </c>
      <c r="Q2032" s="7" t="str">
        <f t="shared" ca="1" si="511"/>
        <v/>
      </c>
      <c r="R2032" s="7" t="str">
        <f t="shared" ca="1" si="512"/>
        <v/>
      </c>
      <c r="S2032" s="7" t="str">
        <f t="shared" ca="1" si="499"/>
        <v/>
      </c>
      <c r="T2032" s="7" t="str">
        <f t="shared" ca="1" si="500"/>
        <v/>
      </c>
      <c r="V2032" s="120" cm="1">
        <f t="array" aca="1" ref="V2032" ca="1">SUMIFS(Invoice_Hours,Invoice_Labor_Category,$D2032,Invoice_Company,$C2032,Invoice_MSA_Code,$E2032)</f>
        <v>0</v>
      </c>
      <c r="W2032" s="121" t="str">
        <f t="shared" ca="1" si="501"/>
        <v/>
      </c>
      <c r="X2032" s="152" t="str">
        <f t="shared" ca="1" si="502"/>
        <v/>
      </c>
      <c r="AB2032" t="str">
        <f t="shared" si="503"/>
        <v/>
      </c>
      <c r="AC2032" t="str">
        <f t="shared" si="504"/>
        <v/>
      </c>
      <c r="AD2032" t="str">
        <f t="shared" si="505"/>
        <v/>
      </c>
      <c r="AE2032" s="4" t="str">
        <f t="shared" ca="1" si="498"/>
        <v/>
      </c>
    </row>
    <row r="2033" spans="7:31">
      <c r="G2033" s="117" cm="1">
        <f t="array" aca="1" ref="G2033" ca="1">SUMIFS(Proposed_Hours,Proposed_Labor_Category,$D2033,Proposed_Company,$C2033,Proposed_MSA_Code,$E2033)</f>
        <v>0</v>
      </c>
      <c r="H2033" s="7" t="str">
        <f t="shared" ca="1" si="506"/>
        <v/>
      </c>
      <c r="I2033" s="4" t="str" cm="1">
        <f t="array" aca="1" ref="I2033" ca="1">IFERROR(IF(SUMIFS(Proposed_Direct_Cost,Proposed_Labor_Category,$D2033,Proposed_Company,$C2033,Proposed_MSA_Code,$E2033)=0,"Not Proposed",SUMIFS(Proposed_Direct_Cost,Proposed_Labor_Category,$D2033,Proposed_Company,$C2033,Proposed_MSA_Code,$E2033)),"")</f>
        <v>Not Proposed</v>
      </c>
      <c r="J2033" s="117" cm="1">
        <f t="array" aca="1" ref="J2033" ca="1">SUMIFS(Invoice_Hours,Invoice_Labor_Category,$D2033,Invoice_Company,$C2033,Invoice_MSA_Code,$E2033)</f>
        <v>0</v>
      </c>
      <c r="K2033" s="7" t="str">
        <f t="shared" ca="1" si="507"/>
        <v/>
      </c>
      <c r="L2033" s="222" cm="1">
        <f t="array" aca="1" ref="L2033" ca="1">IFERROR(SUMIFS(Invoice_Direct_Cost,Invoice_Labor_Category,$D2033,Invoice_Company,$C2033,Invoice_MSA_Code,$E2033),"")</f>
        <v>0</v>
      </c>
      <c r="M2033" s="7" t="str">
        <f t="shared" ca="1" si="508"/>
        <v/>
      </c>
      <c r="N2033" s="220" t="str">
        <f t="shared" ca="1" si="513"/>
        <v/>
      </c>
      <c r="O2033" s="7" t="str">
        <f t="shared" ca="1" si="509"/>
        <v/>
      </c>
      <c r="P2033" s="7" t="str">
        <f t="shared" ca="1" si="510"/>
        <v/>
      </c>
      <c r="Q2033" s="7" t="str">
        <f t="shared" ca="1" si="511"/>
        <v/>
      </c>
      <c r="R2033" s="7" t="str">
        <f t="shared" ca="1" si="512"/>
        <v/>
      </c>
      <c r="S2033" s="7" t="str">
        <f t="shared" ca="1" si="499"/>
        <v/>
      </c>
      <c r="T2033" s="7" t="str">
        <f t="shared" ca="1" si="500"/>
        <v/>
      </c>
      <c r="V2033" s="120" cm="1">
        <f t="array" aca="1" ref="V2033" ca="1">SUMIFS(Invoice_Hours,Invoice_Labor_Category,$D2033,Invoice_Company,$C2033,Invoice_MSA_Code,$E2033)</f>
        <v>0</v>
      </c>
      <c r="W2033" s="121" t="str">
        <f t="shared" ca="1" si="501"/>
        <v/>
      </c>
      <c r="X2033" s="151" t="str">
        <f t="shared" ca="1" si="502"/>
        <v/>
      </c>
      <c r="AB2033" t="str">
        <f t="shared" si="503"/>
        <v/>
      </c>
      <c r="AC2033" t="str">
        <f t="shared" si="504"/>
        <v/>
      </c>
      <c r="AD2033" t="str">
        <f t="shared" si="505"/>
        <v/>
      </c>
      <c r="AE2033" s="4" t="str">
        <f t="shared" ca="1" si="498"/>
        <v/>
      </c>
    </row>
    <row r="2034" spans="7:31">
      <c r="G2034" s="117" cm="1">
        <f t="array" aca="1" ref="G2034" ca="1">SUMIFS(Proposed_Hours,Proposed_Labor_Category,$D2034,Proposed_Company,$C2034,Proposed_MSA_Code,$E2034)</f>
        <v>0</v>
      </c>
      <c r="H2034" s="7" t="str">
        <f t="shared" ca="1" si="506"/>
        <v/>
      </c>
      <c r="I2034" s="4" t="str" cm="1">
        <f t="array" aca="1" ref="I2034" ca="1">IFERROR(IF(SUMIFS(Proposed_Direct_Cost,Proposed_Labor_Category,$D2034,Proposed_Company,$C2034,Proposed_MSA_Code,$E2034)=0,"Not Proposed",SUMIFS(Proposed_Direct_Cost,Proposed_Labor_Category,$D2034,Proposed_Company,$C2034,Proposed_MSA_Code,$E2034)),"")</f>
        <v>Not Proposed</v>
      </c>
      <c r="J2034" s="117" cm="1">
        <f t="array" aca="1" ref="J2034" ca="1">SUMIFS(Invoice_Hours,Invoice_Labor_Category,$D2034,Invoice_Company,$C2034,Invoice_MSA_Code,$E2034)</f>
        <v>0</v>
      </c>
      <c r="K2034" s="7" t="str">
        <f t="shared" ca="1" si="507"/>
        <v/>
      </c>
      <c r="L2034" s="222" cm="1">
        <f t="array" aca="1" ref="L2034" ca="1">IFERROR(SUMIFS(Invoice_Direct_Cost,Invoice_Labor_Category,$D2034,Invoice_Company,$C2034,Invoice_MSA_Code,$E2034),"")</f>
        <v>0</v>
      </c>
      <c r="M2034" s="7" t="str">
        <f t="shared" ca="1" si="508"/>
        <v/>
      </c>
      <c r="N2034" s="220" t="str">
        <f t="shared" ca="1" si="513"/>
        <v/>
      </c>
      <c r="O2034" s="7" t="str">
        <f t="shared" ca="1" si="509"/>
        <v/>
      </c>
      <c r="P2034" s="7" t="str">
        <f t="shared" ca="1" si="510"/>
        <v/>
      </c>
      <c r="Q2034" s="7" t="str">
        <f t="shared" ca="1" si="511"/>
        <v/>
      </c>
      <c r="R2034" s="7" t="str">
        <f t="shared" ca="1" si="512"/>
        <v/>
      </c>
      <c r="S2034" s="7" t="str">
        <f t="shared" ca="1" si="499"/>
        <v/>
      </c>
      <c r="T2034" s="7" t="str">
        <f t="shared" ca="1" si="500"/>
        <v/>
      </c>
      <c r="V2034" s="120" cm="1">
        <f t="array" aca="1" ref="V2034" ca="1">SUMIFS(Invoice_Hours,Invoice_Labor_Category,$D2034,Invoice_Company,$C2034,Invoice_MSA_Code,$E2034)</f>
        <v>0</v>
      </c>
      <c r="W2034" s="121" t="str">
        <f t="shared" ca="1" si="501"/>
        <v/>
      </c>
      <c r="X2034" s="152" t="str">
        <f t="shared" ca="1" si="502"/>
        <v/>
      </c>
      <c r="AB2034" t="str">
        <f t="shared" si="503"/>
        <v/>
      </c>
      <c r="AC2034" t="str">
        <f t="shared" si="504"/>
        <v/>
      </c>
      <c r="AD2034" t="str">
        <f t="shared" si="505"/>
        <v/>
      </c>
      <c r="AE2034" s="4" t="str">
        <f t="shared" ca="1" si="498"/>
        <v/>
      </c>
    </row>
    <row r="2035" spans="7:31">
      <c r="G2035" s="117" cm="1">
        <f t="array" aca="1" ref="G2035" ca="1">SUMIFS(Proposed_Hours,Proposed_Labor_Category,$D2035,Proposed_Company,$C2035,Proposed_MSA_Code,$E2035)</f>
        <v>0</v>
      </c>
      <c r="H2035" s="7" t="str">
        <f t="shared" ca="1" si="506"/>
        <v/>
      </c>
      <c r="I2035" s="4" t="str" cm="1">
        <f t="array" aca="1" ref="I2035" ca="1">IFERROR(IF(SUMIFS(Proposed_Direct_Cost,Proposed_Labor_Category,$D2035,Proposed_Company,$C2035,Proposed_MSA_Code,$E2035)=0,"Not Proposed",SUMIFS(Proposed_Direct_Cost,Proposed_Labor_Category,$D2035,Proposed_Company,$C2035,Proposed_MSA_Code,$E2035)),"")</f>
        <v>Not Proposed</v>
      </c>
      <c r="J2035" s="117" cm="1">
        <f t="array" aca="1" ref="J2035" ca="1">SUMIFS(Invoice_Hours,Invoice_Labor_Category,$D2035,Invoice_Company,$C2035,Invoice_MSA_Code,$E2035)</f>
        <v>0</v>
      </c>
      <c r="K2035" s="7" t="str">
        <f t="shared" ca="1" si="507"/>
        <v/>
      </c>
      <c r="L2035" s="222" cm="1">
        <f t="array" aca="1" ref="L2035" ca="1">IFERROR(SUMIFS(Invoice_Direct_Cost,Invoice_Labor_Category,$D2035,Invoice_Company,$C2035,Invoice_MSA_Code,$E2035),"")</f>
        <v>0</v>
      </c>
      <c r="M2035" s="7" t="str">
        <f t="shared" ca="1" si="508"/>
        <v/>
      </c>
      <c r="N2035" s="220" t="str">
        <f t="shared" ca="1" si="513"/>
        <v/>
      </c>
      <c r="O2035" s="7" t="str">
        <f t="shared" ca="1" si="509"/>
        <v/>
      </c>
      <c r="P2035" s="7" t="str">
        <f t="shared" ca="1" si="510"/>
        <v/>
      </c>
      <c r="Q2035" s="7" t="str">
        <f t="shared" ca="1" si="511"/>
        <v/>
      </c>
      <c r="R2035" s="7" t="str">
        <f t="shared" ca="1" si="512"/>
        <v/>
      </c>
      <c r="S2035" s="7" t="str">
        <f t="shared" ca="1" si="499"/>
        <v/>
      </c>
      <c r="T2035" s="7" t="str">
        <f t="shared" ca="1" si="500"/>
        <v/>
      </c>
      <c r="V2035" s="120" cm="1">
        <f t="array" aca="1" ref="V2035" ca="1">SUMIFS(Invoice_Hours,Invoice_Labor_Category,$D2035,Invoice_Company,$C2035,Invoice_MSA_Code,$E2035)</f>
        <v>0</v>
      </c>
      <c r="W2035" s="121" t="str">
        <f t="shared" ca="1" si="501"/>
        <v/>
      </c>
      <c r="X2035" s="151" t="str">
        <f t="shared" ca="1" si="502"/>
        <v/>
      </c>
      <c r="AB2035" t="str">
        <f t="shared" si="503"/>
        <v/>
      </c>
      <c r="AC2035" t="str">
        <f t="shared" si="504"/>
        <v/>
      </c>
      <c r="AD2035" t="str">
        <f t="shared" si="505"/>
        <v/>
      </c>
      <c r="AE2035" s="4" t="str">
        <f t="shared" ca="1" si="498"/>
        <v/>
      </c>
    </row>
    <row r="2036" spans="7:31">
      <c r="G2036" s="117" cm="1">
        <f t="array" aca="1" ref="G2036" ca="1">SUMIFS(Proposed_Hours,Proposed_Labor_Category,$D2036,Proposed_Company,$C2036,Proposed_MSA_Code,$E2036)</f>
        <v>0</v>
      </c>
      <c r="H2036" s="7" t="str">
        <f t="shared" ca="1" si="506"/>
        <v/>
      </c>
      <c r="I2036" s="4" t="str" cm="1">
        <f t="array" aca="1" ref="I2036" ca="1">IFERROR(IF(SUMIFS(Proposed_Direct_Cost,Proposed_Labor_Category,$D2036,Proposed_Company,$C2036,Proposed_MSA_Code,$E2036)=0,"Not Proposed",SUMIFS(Proposed_Direct_Cost,Proposed_Labor_Category,$D2036,Proposed_Company,$C2036,Proposed_MSA_Code,$E2036)),"")</f>
        <v>Not Proposed</v>
      </c>
      <c r="J2036" s="117" cm="1">
        <f t="array" aca="1" ref="J2036" ca="1">SUMIFS(Invoice_Hours,Invoice_Labor_Category,$D2036,Invoice_Company,$C2036,Invoice_MSA_Code,$E2036)</f>
        <v>0</v>
      </c>
      <c r="K2036" s="7" t="str">
        <f t="shared" ca="1" si="507"/>
        <v/>
      </c>
      <c r="L2036" s="222" cm="1">
        <f t="array" aca="1" ref="L2036" ca="1">IFERROR(SUMIFS(Invoice_Direct_Cost,Invoice_Labor_Category,$D2036,Invoice_Company,$C2036,Invoice_MSA_Code,$E2036),"")</f>
        <v>0</v>
      </c>
      <c r="M2036" s="7" t="str">
        <f t="shared" ca="1" si="508"/>
        <v/>
      </c>
      <c r="N2036" s="220" t="str">
        <f t="shared" ca="1" si="513"/>
        <v/>
      </c>
      <c r="O2036" s="7" t="str">
        <f t="shared" ca="1" si="509"/>
        <v/>
      </c>
      <c r="P2036" s="7" t="str">
        <f t="shared" ca="1" si="510"/>
        <v/>
      </c>
      <c r="Q2036" s="7" t="str">
        <f t="shared" ca="1" si="511"/>
        <v/>
      </c>
      <c r="R2036" s="7" t="str">
        <f t="shared" ca="1" si="512"/>
        <v/>
      </c>
      <c r="S2036" s="7" t="str">
        <f t="shared" ca="1" si="499"/>
        <v/>
      </c>
      <c r="T2036" s="7" t="str">
        <f t="shared" ca="1" si="500"/>
        <v/>
      </c>
      <c r="V2036" s="120" cm="1">
        <f t="array" aca="1" ref="V2036" ca="1">SUMIFS(Invoice_Hours,Invoice_Labor_Category,$D2036,Invoice_Company,$C2036,Invoice_MSA_Code,$E2036)</f>
        <v>0</v>
      </c>
      <c r="W2036" s="121" t="str">
        <f t="shared" ca="1" si="501"/>
        <v/>
      </c>
      <c r="X2036" s="152" t="str">
        <f t="shared" ca="1" si="502"/>
        <v/>
      </c>
      <c r="AB2036" t="str">
        <f t="shared" si="503"/>
        <v/>
      </c>
      <c r="AC2036" t="str">
        <f t="shared" si="504"/>
        <v/>
      </c>
      <c r="AD2036" t="str">
        <f t="shared" si="505"/>
        <v/>
      </c>
      <c r="AE2036" s="4" t="str">
        <f t="shared" ca="1" si="498"/>
        <v/>
      </c>
    </row>
    <row r="2037" spans="7:31">
      <c r="G2037" s="117" cm="1">
        <f t="array" aca="1" ref="G2037" ca="1">SUMIFS(Proposed_Hours,Proposed_Labor_Category,$D2037,Proposed_Company,$C2037,Proposed_MSA_Code,$E2037)</f>
        <v>0</v>
      </c>
      <c r="H2037" s="7" t="str">
        <f t="shared" ca="1" si="506"/>
        <v/>
      </c>
      <c r="I2037" s="4" t="str" cm="1">
        <f t="array" aca="1" ref="I2037" ca="1">IFERROR(IF(SUMIFS(Proposed_Direct_Cost,Proposed_Labor_Category,$D2037,Proposed_Company,$C2037,Proposed_MSA_Code,$E2037)=0,"Not Proposed",SUMIFS(Proposed_Direct_Cost,Proposed_Labor_Category,$D2037,Proposed_Company,$C2037,Proposed_MSA_Code,$E2037)),"")</f>
        <v>Not Proposed</v>
      </c>
      <c r="J2037" s="117" cm="1">
        <f t="array" aca="1" ref="J2037" ca="1">SUMIFS(Invoice_Hours,Invoice_Labor_Category,$D2037,Invoice_Company,$C2037,Invoice_MSA_Code,$E2037)</f>
        <v>0</v>
      </c>
      <c r="K2037" s="7" t="str">
        <f t="shared" ca="1" si="507"/>
        <v/>
      </c>
      <c r="L2037" s="222" cm="1">
        <f t="array" aca="1" ref="L2037" ca="1">IFERROR(SUMIFS(Invoice_Direct_Cost,Invoice_Labor_Category,$D2037,Invoice_Company,$C2037,Invoice_MSA_Code,$E2037),"")</f>
        <v>0</v>
      </c>
      <c r="M2037" s="7" t="str">
        <f t="shared" ca="1" si="508"/>
        <v/>
      </c>
      <c r="N2037" s="220" t="str">
        <f t="shared" ca="1" si="513"/>
        <v/>
      </c>
      <c r="O2037" s="7" t="str">
        <f t="shared" ca="1" si="509"/>
        <v/>
      </c>
      <c r="P2037" s="7" t="str">
        <f t="shared" ca="1" si="510"/>
        <v/>
      </c>
      <c r="Q2037" s="7" t="str">
        <f t="shared" ca="1" si="511"/>
        <v/>
      </c>
      <c r="R2037" s="7" t="str">
        <f t="shared" ca="1" si="512"/>
        <v/>
      </c>
      <c r="S2037" s="7" t="str">
        <f t="shared" ca="1" si="499"/>
        <v/>
      </c>
      <c r="T2037" s="7" t="str">
        <f t="shared" ca="1" si="500"/>
        <v/>
      </c>
      <c r="V2037" s="120" cm="1">
        <f t="array" aca="1" ref="V2037" ca="1">SUMIFS(Invoice_Hours,Invoice_Labor_Category,$D2037,Invoice_Company,$C2037,Invoice_MSA_Code,$E2037)</f>
        <v>0</v>
      </c>
      <c r="W2037" s="121" t="str">
        <f t="shared" ca="1" si="501"/>
        <v/>
      </c>
      <c r="X2037" s="151" t="str">
        <f t="shared" ca="1" si="502"/>
        <v/>
      </c>
      <c r="AB2037" t="str">
        <f t="shared" si="503"/>
        <v/>
      </c>
      <c r="AC2037" t="str">
        <f t="shared" si="504"/>
        <v/>
      </c>
      <c r="AD2037" t="str">
        <f t="shared" si="505"/>
        <v/>
      </c>
      <c r="AE2037" s="4" t="str">
        <f t="shared" ca="1" si="498"/>
        <v/>
      </c>
    </row>
    <row r="2038" spans="7:31">
      <c r="G2038" s="117" cm="1">
        <f t="array" aca="1" ref="G2038" ca="1">SUMIFS(Proposed_Hours,Proposed_Labor_Category,$D2038,Proposed_Company,$C2038,Proposed_MSA_Code,$E2038)</f>
        <v>0</v>
      </c>
      <c r="H2038" s="7" t="str">
        <f t="shared" ca="1" si="506"/>
        <v/>
      </c>
      <c r="I2038" s="4" t="str" cm="1">
        <f t="array" aca="1" ref="I2038" ca="1">IFERROR(IF(SUMIFS(Proposed_Direct_Cost,Proposed_Labor_Category,$D2038,Proposed_Company,$C2038,Proposed_MSA_Code,$E2038)=0,"Not Proposed",SUMIFS(Proposed_Direct_Cost,Proposed_Labor_Category,$D2038,Proposed_Company,$C2038,Proposed_MSA_Code,$E2038)),"")</f>
        <v>Not Proposed</v>
      </c>
      <c r="J2038" s="117" cm="1">
        <f t="array" aca="1" ref="J2038" ca="1">SUMIFS(Invoice_Hours,Invoice_Labor_Category,$D2038,Invoice_Company,$C2038,Invoice_MSA_Code,$E2038)</f>
        <v>0</v>
      </c>
      <c r="K2038" s="7" t="str">
        <f t="shared" ca="1" si="507"/>
        <v/>
      </c>
      <c r="L2038" s="222" cm="1">
        <f t="array" aca="1" ref="L2038" ca="1">IFERROR(SUMIFS(Invoice_Direct_Cost,Invoice_Labor_Category,$D2038,Invoice_Company,$C2038,Invoice_MSA_Code,$E2038),"")</f>
        <v>0</v>
      </c>
      <c r="M2038" s="7" t="str">
        <f t="shared" ca="1" si="508"/>
        <v/>
      </c>
      <c r="N2038" s="220" t="str">
        <f t="shared" ca="1" si="513"/>
        <v/>
      </c>
      <c r="O2038" s="7" t="str">
        <f t="shared" ca="1" si="509"/>
        <v/>
      </c>
      <c r="P2038" s="7" t="str">
        <f t="shared" ca="1" si="510"/>
        <v/>
      </c>
      <c r="Q2038" s="7" t="str">
        <f t="shared" ca="1" si="511"/>
        <v/>
      </c>
      <c r="R2038" s="7" t="str">
        <f t="shared" ca="1" si="512"/>
        <v/>
      </c>
      <c r="S2038" s="7" t="str">
        <f t="shared" ca="1" si="499"/>
        <v/>
      </c>
      <c r="T2038" s="7" t="str">
        <f t="shared" ca="1" si="500"/>
        <v/>
      </c>
      <c r="V2038" s="120" cm="1">
        <f t="array" aca="1" ref="V2038" ca="1">SUMIFS(Invoice_Hours,Invoice_Labor_Category,$D2038,Invoice_Company,$C2038,Invoice_MSA_Code,$E2038)</f>
        <v>0</v>
      </c>
      <c r="W2038" s="121" t="str">
        <f t="shared" ca="1" si="501"/>
        <v/>
      </c>
      <c r="X2038" s="152" t="str">
        <f t="shared" ca="1" si="502"/>
        <v/>
      </c>
      <c r="AB2038" t="str">
        <f t="shared" si="503"/>
        <v/>
      </c>
      <c r="AC2038" t="str">
        <f t="shared" si="504"/>
        <v/>
      </c>
      <c r="AD2038" t="str">
        <f t="shared" si="505"/>
        <v/>
      </c>
      <c r="AE2038" s="4" t="str">
        <f t="shared" ca="1" si="498"/>
        <v/>
      </c>
    </row>
    <row r="2039" spans="7:31">
      <c r="G2039" s="117" cm="1">
        <f t="array" aca="1" ref="G2039" ca="1">SUMIFS(Proposed_Hours,Proposed_Labor_Category,$D2039,Proposed_Company,$C2039,Proposed_MSA_Code,$E2039)</f>
        <v>0</v>
      </c>
      <c r="H2039" s="7" t="str">
        <f t="shared" ca="1" si="506"/>
        <v/>
      </c>
      <c r="I2039" s="4" t="str" cm="1">
        <f t="array" aca="1" ref="I2039" ca="1">IFERROR(IF(SUMIFS(Proposed_Direct_Cost,Proposed_Labor_Category,$D2039,Proposed_Company,$C2039,Proposed_MSA_Code,$E2039)=0,"Not Proposed",SUMIFS(Proposed_Direct_Cost,Proposed_Labor_Category,$D2039,Proposed_Company,$C2039,Proposed_MSA_Code,$E2039)),"")</f>
        <v>Not Proposed</v>
      </c>
      <c r="J2039" s="117" cm="1">
        <f t="array" aca="1" ref="J2039" ca="1">SUMIFS(Invoice_Hours,Invoice_Labor_Category,$D2039,Invoice_Company,$C2039,Invoice_MSA_Code,$E2039)</f>
        <v>0</v>
      </c>
      <c r="K2039" s="7" t="str">
        <f t="shared" ca="1" si="507"/>
        <v/>
      </c>
      <c r="L2039" s="222" cm="1">
        <f t="array" aca="1" ref="L2039" ca="1">IFERROR(SUMIFS(Invoice_Direct_Cost,Invoice_Labor_Category,$D2039,Invoice_Company,$C2039,Invoice_MSA_Code,$E2039),"")</f>
        <v>0</v>
      </c>
      <c r="M2039" s="7" t="str">
        <f t="shared" ca="1" si="508"/>
        <v/>
      </c>
      <c r="N2039" s="220" t="str">
        <f t="shared" ca="1" si="513"/>
        <v/>
      </c>
      <c r="O2039" s="7" t="str">
        <f t="shared" ca="1" si="509"/>
        <v/>
      </c>
      <c r="P2039" s="7" t="str">
        <f t="shared" ca="1" si="510"/>
        <v/>
      </c>
      <c r="Q2039" s="7" t="str">
        <f t="shared" ca="1" si="511"/>
        <v/>
      </c>
      <c r="R2039" s="7" t="str">
        <f t="shared" ca="1" si="512"/>
        <v/>
      </c>
      <c r="S2039" s="7" t="str">
        <f t="shared" ca="1" si="499"/>
        <v/>
      </c>
      <c r="T2039" s="7" t="str">
        <f t="shared" ca="1" si="500"/>
        <v/>
      </c>
      <c r="V2039" s="120" cm="1">
        <f t="array" aca="1" ref="V2039" ca="1">SUMIFS(Invoice_Hours,Invoice_Labor_Category,$D2039,Invoice_Company,$C2039,Invoice_MSA_Code,$E2039)</f>
        <v>0</v>
      </c>
      <c r="W2039" s="121" t="str">
        <f t="shared" ca="1" si="501"/>
        <v/>
      </c>
      <c r="X2039" s="151" t="str">
        <f t="shared" ca="1" si="502"/>
        <v/>
      </c>
      <c r="AB2039" t="str">
        <f t="shared" si="503"/>
        <v/>
      </c>
      <c r="AC2039" t="str">
        <f t="shared" si="504"/>
        <v/>
      </c>
      <c r="AD2039" t="str">
        <f t="shared" si="505"/>
        <v/>
      </c>
      <c r="AE2039" s="4" t="str">
        <f t="shared" ca="1" si="498"/>
        <v/>
      </c>
    </row>
    <row r="2040" spans="7:31">
      <c r="G2040" s="117" cm="1">
        <f t="array" aca="1" ref="G2040" ca="1">SUMIFS(Proposed_Hours,Proposed_Labor_Category,$D2040,Proposed_Company,$C2040,Proposed_MSA_Code,$E2040)</f>
        <v>0</v>
      </c>
      <c r="H2040" s="7" t="str">
        <f t="shared" ca="1" si="506"/>
        <v/>
      </c>
      <c r="I2040" s="4" t="str" cm="1">
        <f t="array" aca="1" ref="I2040" ca="1">IFERROR(IF(SUMIFS(Proposed_Direct_Cost,Proposed_Labor_Category,$D2040,Proposed_Company,$C2040,Proposed_MSA_Code,$E2040)=0,"Not Proposed",SUMIFS(Proposed_Direct_Cost,Proposed_Labor_Category,$D2040,Proposed_Company,$C2040,Proposed_MSA_Code,$E2040)),"")</f>
        <v>Not Proposed</v>
      </c>
      <c r="J2040" s="117" cm="1">
        <f t="array" aca="1" ref="J2040" ca="1">SUMIFS(Invoice_Hours,Invoice_Labor_Category,$D2040,Invoice_Company,$C2040,Invoice_MSA_Code,$E2040)</f>
        <v>0</v>
      </c>
      <c r="K2040" s="7" t="str">
        <f t="shared" ca="1" si="507"/>
        <v/>
      </c>
      <c r="L2040" s="222" cm="1">
        <f t="array" aca="1" ref="L2040" ca="1">IFERROR(SUMIFS(Invoice_Direct_Cost,Invoice_Labor_Category,$D2040,Invoice_Company,$C2040,Invoice_MSA_Code,$E2040),"")</f>
        <v>0</v>
      </c>
      <c r="M2040" s="7" t="str">
        <f t="shared" ca="1" si="508"/>
        <v/>
      </c>
      <c r="N2040" s="220" t="str">
        <f t="shared" ca="1" si="513"/>
        <v/>
      </c>
      <c r="O2040" s="7" t="str">
        <f t="shared" ca="1" si="509"/>
        <v/>
      </c>
      <c r="P2040" s="7" t="str">
        <f t="shared" ca="1" si="510"/>
        <v/>
      </c>
      <c r="Q2040" s="7" t="str">
        <f t="shared" ca="1" si="511"/>
        <v/>
      </c>
      <c r="R2040" s="7" t="str">
        <f t="shared" ca="1" si="512"/>
        <v/>
      </c>
      <c r="S2040" s="7" t="str">
        <f t="shared" ca="1" si="499"/>
        <v/>
      </c>
      <c r="T2040" s="7" t="str">
        <f t="shared" ca="1" si="500"/>
        <v/>
      </c>
      <c r="V2040" s="120" cm="1">
        <f t="array" aca="1" ref="V2040" ca="1">SUMIFS(Invoice_Hours,Invoice_Labor_Category,$D2040,Invoice_Company,$C2040,Invoice_MSA_Code,$E2040)</f>
        <v>0</v>
      </c>
      <c r="W2040" s="121" t="str">
        <f t="shared" ca="1" si="501"/>
        <v/>
      </c>
      <c r="X2040" s="152" t="str">
        <f t="shared" ca="1" si="502"/>
        <v/>
      </c>
      <c r="AB2040" t="str">
        <f t="shared" si="503"/>
        <v/>
      </c>
      <c r="AC2040" t="str">
        <f t="shared" si="504"/>
        <v/>
      </c>
      <c r="AD2040" t="str">
        <f t="shared" si="505"/>
        <v/>
      </c>
      <c r="AE2040" s="4" t="str">
        <f t="shared" ca="1" si="498"/>
        <v/>
      </c>
    </row>
    <row r="2041" spans="7:31">
      <c r="G2041" s="117" cm="1">
        <f t="array" aca="1" ref="G2041" ca="1">SUMIFS(Proposed_Hours,Proposed_Labor_Category,$D2041,Proposed_Company,$C2041,Proposed_MSA_Code,$E2041)</f>
        <v>0</v>
      </c>
      <c r="H2041" s="7" t="str">
        <f t="shared" ca="1" si="506"/>
        <v/>
      </c>
      <c r="I2041" s="4" t="str" cm="1">
        <f t="array" aca="1" ref="I2041" ca="1">IFERROR(IF(SUMIFS(Proposed_Direct_Cost,Proposed_Labor_Category,$D2041,Proposed_Company,$C2041,Proposed_MSA_Code,$E2041)=0,"Not Proposed",SUMIFS(Proposed_Direct_Cost,Proposed_Labor_Category,$D2041,Proposed_Company,$C2041,Proposed_MSA_Code,$E2041)),"")</f>
        <v>Not Proposed</v>
      </c>
      <c r="J2041" s="117" cm="1">
        <f t="array" aca="1" ref="J2041" ca="1">SUMIFS(Invoice_Hours,Invoice_Labor_Category,$D2041,Invoice_Company,$C2041,Invoice_MSA_Code,$E2041)</f>
        <v>0</v>
      </c>
      <c r="K2041" s="7" t="str">
        <f t="shared" ca="1" si="507"/>
        <v/>
      </c>
      <c r="L2041" s="222" cm="1">
        <f t="array" aca="1" ref="L2041" ca="1">IFERROR(SUMIFS(Invoice_Direct_Cost,Invoice_Labor_Category,$D2041,Invoice_Company,$C2041,Invoice_MSA_Code,$E2041),"")</f>
        <v>0</v>
      </c>
      <c r="M2041" s="7" t="str">
        <f t="shared" ca="1" si="508"/>
        <v/>
      </c>
      <c r="N2041" s="220" t="str">
        <f t="shared" ca="1" si="513"/>
        <v/>
      </c>
      <c r="O2041" s="7" t="str">
        <f t="shared" ca="1" si="509"/>
        <v/>
      </c>
      <c r="P2041" s="7" t="str">
        <f t="shared" ca="1" si="510"/>
        <v/>
      </c>
      <c r="Q2041" s="7" t="str">
        <f t="shared" ca="1" si="511"/>
        <v/>
      </c>
      <c r="R2041" s="7" t="str">
        <f t="shared" ca="1" si="512"/>
        <v/>
      </c>
      <c r="S2041" s="7" t="str">
        <f t="shared" ca="1" si="499"/>
        <v/>
      </c>
      <c r="T2041" s="7" t="str">
        <f t="shared" ca="1" si="500"/>
        <v/>
      </c>
      <c r="V2041" s="120" cm="1">
        <f t="array" aca="1" ref="V2041" ca="1">SUMIFS(Invoice_Hours,Invoice_Labor_Category,$D2041,Invoice_Company,$C2041,Invoice_MSA_Code,$E2041)</f>
        <v>0</v>
      </c>
      <c r="W2041" s="121" t="str">
        <f t="shared" ca="1" si="501"/>
        <v/>
      </c>
      <c r="X2041" s="151" t="str">
        <f t="shared" ca="1" si="502"/>
        <v/>
      </c>
      <c r="AB2041" t="str">
        <f t="shared" si="503"/>
        <v/>
      </c>
      <c r="AC2041" t="str">
        <f t="shared" si="504"/>
        <v/>
      </c>
      <c r="AD2041" t="str">
        <f t="shared" si="505"/>
        <v/>
      </c>
      <c r="AE2041" s="4" t="str">
        <f t="shared" ca="1" si="498"/>
        <v/>
      </c>
    </row>
    <row r="2042" spans="7:31">
      <c r="G2042" s="117" cm="1">
        <f t="array" aca="1" ref="G2042" ca="1">SUMIFS(Proposed_Hours,Proposed_Labor_Category,$D2042,Proposed_Company,$C2042,Proposed_MSA_Code,$E2042)</f>
        <v>0</v>
      </c>
      <c r="H2042" s="7" t="str">
        <f t="shared" ca="1" si="506"/>
        <v/>
      </c>
      <c r="I2042" s="4" t="str" cm="1">
        <f t="array" aca="1" ref="I2042" ca="1">IFERROR(IF(SUMIFS(Proposed_Direct_Cost,Proposed_Labor_Category,$D2042,Proposed_Company,$C2042,Proposed_MSA_Code,$E2042)=0,"Not Proposed",SUMIFS(Proposed_Direct_Cost,Proposed_Labor_Category,$D2042,Proposed_Company,$C2042,Proposed_MSA_Code,$E2042)),"")</f>
        <v>Not Proposed</v>
      </c>
      <c r="J2042" s="117" cm="1">
        <f t="array" aca="1" ref="J2042" ca="1">SUMIFS(Invoice_Hours,Invoice_Labor_Category,$D2042,Invoice_Company,$C2042,Invoice_MSA_Code,$E2042)</f>
        <v>0</v>
      </c>
      <c r="K2042" s="7" t="str">
        <f t="shared" ca="1" si="507"/>
        <v/>
      </c>
      <c r="L2042" s="222" cm="1">
        <f t="array" aca="1" ref="L2042" ca="1">IFERROR(SUMIFS(Invoice_Direct_Cost,Invoice_Labor_Category,$D2042,Invoice_Company,$C2042,Invoice_MSA_Code,$E2042),"")</f>
        <v>0</v>
      </c>
      <c r="M2042" s="7" t="str">
        <f t="shared" ca="1" si="508"/>
        <v/>
      </c>
      <c r="N2042" s="220" t="str">
        <f t="shared" ca="1" si="513"/>
        <v/>
      </c>
      <c r="O2042" s="7" t="str">
        <f t="shared" ca="1" si="509"/>
        <v/>
      </c>
      <c r="P2042" s="7" t="str">
        <f t="shared" ca="1" si="510"/>
        <v/>
      </c>
      <c r="Q2042" s="7" t="str">
        <f t="shared" ca="1" si="511"/>
        <v/>
      </c>
      <c r="R2042" s="7" t="str">
        <f t="shared" ca="1" si="512"/>
        <v/>
      </c>
      <c r="S2042" s="7" t="str">
        <f t="shared" ca="1" si="499"/>
        <v/>
      </c>
      <c r="T2042" s="7" t="str">
        <f t="shared" ca="1" si="500"/>
        <v/>
      </c>
      <c r="V2042" s="120" cm="1">
        <f t="array" aca="1" ref="V2042" ca="1">SUMIFS(Invoice_Hours,Invoice_Labor_Category,$D2042,Invoice_Company,$C2042,Invoice_MSA_Code,$E2042)</f>
        <v>0</v>
      </c>
      <c r="W2042" s="121" t="str">
        <f t="shared" ca="1" si="501"/>
        <v/>
      </c>
      <c r="X2042" s="152" t="str">
        <f t="shared" ca="1" si="502"/>
        <v/>
      </c>
      <c r="AB2042" t="str">
        <f t="shared" si="503"/>
        <v/>
      </c>
      <c r="AC2042" t="str">
        <f t="shared" si="504"/>
        <v/>
      </c>
      <c r="AD2042" t="str">
        <f t="shared" si="505"/>
        <v/>
      </c>
      <c r="AE2042" s="4" t="str">
        <f t="shared" ca="1" si="498"/>
        <v/>
      </c>
    </row>
    <row r="2043" spans="7:31">
      <c r="G2043" s="117" cm="1">
        <f t="array" aca="1" ref="G2043" ca="1">SUMIFS(Proposed_Hours,Proposed_Labor_Category,$D2043,Proposed_Company,$C2043,Proposed_MSA_Code,$E2043)</f>
        <v>0</v>
      </c>
      <c r="H2043" s="7" t="str">
        <f t="shared" ca="1" si="506"/>
        <v/>
      </c>
      <c r="I2043" s="4" t="str" cm="1">
        <f t="array" aca="1" ref="I2043" ca="1">IFERROR(IF(SUMIFS(Proposed_Direct_Cost,Proposed_Labor_Category,$D2043,Proposed_Company,$C2043,Proposed_MSA_Code,$E2043)=0,"Not Proposed",SUMIFS(Proposed_Direct_Cost,Proposed_Labor_Category,$D2043,Proposed_Company,$C2043,Proposed_MSA_Code,$E2043)),"")</f>
        <v>Not Proposed</v>
      </c>
      <c r="J2043" s="117" cm="1">
        <f t="array" aca="1" ref="J2043" ca="1">SUMIFS(Invoice_Hours,Invoice_Labor_Category,$D2043,Invoice_Company,$C2043,Invoice_MSA_Code,$E2043)</f>
        <v>0</v>
      </c>
      <c r="K2043" s="7" t="str">
        <f t="shared" ca="1" si="507"/>
        <v/>
      </c>
      <c r="L2043" s="222" cm="1">
        <f t="array" aca="1" ref="L2043" ca="1">IFERROR(SUMIFS(Invoice_Direct_Cost,Invoice_Labor_Category,$D2043,Invoice_Company,$C2043,Invoice_MSA_Code,$E2043),"")</f>
        <v>0</v>
      </c>
      <c r="M2043" s="7" t="str">
        <f t="shared" ca="1" si="508"/>
        <v/>
      </c>
      <c r="N2043" s="220" t="str">
        <f t="shared" ca="1" si="513"/>
        <v/>
      </c>
      <c r="O2043" s="7" t="str">
        <f t="shared" ca="1" si="509"/>
        <v/>
      </c>
      <c r="P2043" s="7" t="str">
        <f t="shared" ca="1" si="510"/>
        <v/>
      </c>
      <c r="Q2043" s="7" t="str">
        <f t="shared" ca="1" si="511"/>
        <v/>
      </c>
      <c r="R2043" s="7" t="str">
        <f t="shared" ca="1" si="512"/>
        <v/>
      </c>
      <c r="S2043" s="7" t="str">
        <f t="shared" ca="1" si="499"/>
        <v/>
      </c>
      <c r="T2043" s="7" t="str">
        <f t="shared" ca="1" si="500"/>
        <v/>
      </c>
      <c r="V2043" s="120" cm="1">
        <f t="array" aca="1" ref="V2043" ca="1">SUMIFS(Invoice_Hours,Invoice_Labor_Category,$D2043,Invoice_Company,$C2043,Invoice_MSA_Code,$E2043)</f>
        <v>0</v>
      </c>
      <c r="W2043" s="121" t="str">
        <f t="shared" ca="1" si="501"/>
        <v/>
      </c>
      <c r="X2043" s="151" t="str">
        <f t="shared" ca="1" si="502"/>
        <v/>
      </c>
      <c r="AB2043" t="str">
        <f t="shared" si="503"/>
        <v/>
      </c>
      <c r="AC2043" t="str">
        <f t="shared" si="504"/>
        <v/>
      </c>
      <c r="AD2043" t="str">
        <f t="shared" si="505"/>
        <v/>
      </c>
      <c r="AE2043" s="4" t="str">
        <f t="shared" ca="1" si="498"/>
        <v/>
      </c>
    </row>
    <row r="2044" spans="7:31">
      <c r="G2044" s="117" cm="1">
        <f t="array" aca="1" ref="G2044" ca="1">SUMIFS(Proposed_Hours,Proposed_Labor_Category,$D2044,Proposed_Company,$C2044,Proposed_MSA_Code,$E2044)</f>
        <v>0</v>
      </c>
      <c r="H2044" s="7" t="str">
        <f t="shared" ca="1" si="506"/>
        <v/>
      </c>
      <c r="I2044" s="4" t="str" cm="1">
        <f t="array" aca="1" ref="I2044" ca="1">IFERROR(IF(SUMIFS(Proposed_Direct_Cost,Proposed_Labor_Category,$D2044,Proposed_Company,$C2044,Proposed_MSA_Code,$E2044)=0,"Not Proposed",SUMIFS(Proposed_Direct_Cost,Proposed_Labor_Category,$D2044,Proposed_Company,$C2044,Proposed_MSA_Code,$E2044)),"")</f>
        <v>Not Proposed</v>
      </c>
      <c r="J2044" s="117" cm="1">
        <f t="array" aca="1" ref="J2044" ca="1">SUMIFS(Invoice_Hours,Invoice_Labor_Category,$D2044,Invoice_Company,$C2044,Invoice_MSA_Code,$E2044)</f>
        <v>0</v>
      </c>
      <c r="K2044" s="7" t="str">
        <f t="shared" ca="1" si="507"/>
        <v/>
      </c>
      <c r="L2044" s="222" cm="1">
        <f t="array" aca="1" ref="L2044" ca="1">IFERROR(SUMIFS(Invoice_Direct_Cost,Invoice_Labor_Category,$D2044,Invoice_Company,$C2044,Invoice_MSA_Code,$E2044),"")</f>
        <v>0</v>
      </c>
      <c r="M2044" s="7" t="str">
        <f t="shared" ca="1" si="508"/>
        <v/>
      </c>
      <c r="N2044" s="220" t="str">
        <f t="shared" ca="1" si="513"/>
        <v/>
      </c>
      <c r="O2044" s="7" t="str">
        <f t="shared" ca="1" si="509"/>
        <v/>
      </c>
      <c r="P2044" s="7" t="str">
        <f t="shared" ca="1" si="510"/>
        <v/>
      </c>
      <c r="Q2044" s="7" t="str">
        <f t="shared" ca="1" si="511"/>
        <v/>
      </c>
      <c r="R2044" s="7" t="str">
        <f t="shared" ca="1" si="512"/>
        <v/>
      </c>
      <c r="S2044" s="7" t="str">
        <f t="shared" ca="1" si="499"/>
        <v/>
      </c>
      <c r="T2044" s="7" t="str">
        <f t="shared" ca="1" si="500"/>
        <v/>
      </c>
      <c r="V2044" s="120" cm="1">
        <f t="array" aca="1" ref="V2044" ca="1">SUMIFS(Invoice_Hours,Invoice_Labor_Category,$D2044,Invoice_Company,$C2044,Invoice_MSA_Code,$E2044)</f>
        <v>0</v>
      </c>
      <c r="W2044" s="121" t="str">
        <f t="shared" ca="1" si="501"/>
        <v/>
      </c>
      <c r="X2044" s="152" t="str">
        <f t="shared" ca="1" si="502"/>
        <v/>
      </c>
      <c r="AB2044" t="str">
        <f t="shared" si="503"/>
        <v/>
      </c>
      <c r="AC2044" t="str">
        <f t="shared" si="504"/>
        <v/>
      </c>
      <c r="AD2044" t="str">
        <f t="shared" si="505"/>
        <v/>
      </c>
      <c r="AE2044" s="4" t="str">
        <f t="shared" ca="1" si="498"/>
        <v/>
      </c>
    </row>
    <row r="2045" spans="7:31">
      <c r="G2045" s="117" cm="1">
        <f t="array" aca="1" ref="G2045" ca="1">SUMIFS(Proposed_Hours,Proposed_Labor_Category,$D2045,Proposed_Company,$C2045,Proposed_MSA_Code,$E2045)</f>
        <v>0</v>
      </c>
      <c r="H2045" s="7" t="str">
        <f t="shared" ca="1" si="506"/>
        <v/>
      </c>
      <c r="I2045" s="4" t="str" cm="1">
        <f t="array" aca="1" ref="I2045" ca="1">IFERROR(IF(SUMIFS(Proposed_Direct_Cost,Proposed_Labor_Category,$D2045,Proposed_Company,$C2045,Proposed_MSA_Code,$E2045)=0,"Not Proposed",SUMIFS(Proposed_Direct_Cost,Proposed_Labor_Category,$D2045,Proposed_Company,$C2045,Proposed_MSA_Code,$E2045)),"")</f>
        <v>Not Proposed</v>
      </c>
      <c r="J2045" s="117" cm="1">
        <f t="array" aca="1" ref="J2045" ca="1">SUMIFS(Invoice_Hours,Invoice_Labor_Category,$D2045,Invoice_Company,$C2045,Invoice_MSA_Code,$E2045)</f>
        <v>0</v>
      </c>
      <c r="K2045" s="7" t="str">
        <f t="shared" ca="1" si="507"/>
        <v/>
      </c>
      <c r="L2045" s="222" cm="1">
        <f t="array" aca="1" ref="L2045" ca="1">IFERROR(SUMIFS(Invoice_Direct_Cost,Invoice_Labor_Category,$D2045,Invoice_Company,$C2045,Invoice_MSA_Code,$E2045),"")</f>
        <v>0</v>
      </c>
      <c r="M2045" s="7" t="str">
        <f t="shared" ca="1" si="508"/>
        <v/>
      </c>
      <c r="N2045" s="220" t="str">
        <f t="shared" ca="1" si="513"/>
        <v/>
      </c>
      <c r="O2045" s="7" t="str">
        <f t="shared" ca="1" si="509"/>
        <v/>
      </c>
      <c r="P2045" s="7" t="str">
        <f t="shared" ca="1" si="510"/>
        <v/>
      </c>
      <c r="Q2045" s="7" t="str">
        <f t="shared" ca="1" si="511"/>
        <v/>
      </c>
      <c r="R2045" s="7" t="str">
        <f t="shared" ca="1" si="512"/>
        <v/>
      </c>
      <c r="S2045" s="7" t="str">
        <f t="shared" ca="1" si="499"/>
        <v/>
      </c>
      <c r="T2045" s="7" t="str">
        <f t="shared" ca="1" si="500"/>
        <v/>
      </c>
      <c r="V2045" s="120" cm="1">
        <f t="array" aca="1" ref="V2045" ca="1">SUMIFS(Invoice_Hours,Invoice_Labor_Category,$D2045,Invoice_Company,$C2045,Invoice_MSA_Code,$E2045)</f>
        <v>0</v>
      </c>
      <c r="W2045" s="121" t="str">
        <f t="shared" ca="1" si="501"/>
        <v/>
      </c>
      <c r="X2045" s="151" t="str">
        <f t="shared" ca="1" si="502"/>
        <v/>
      </c>
      <c r="AB2045" t="str">
        <f t="shared" si="503"/>
        <v/>
      </c>
      <c r="AC2045" t="str">
        <f t="shared" si="504"/>
        <v/>
      </c>
      <c r="AD2045" t="str">
        <f t="shared" si="505"/>
        <v/>
      </c>
      <c r="AE2045" s="4" t="str">
        <f t="shared" ref="AE2045:AE2059" ca="1" si="514">X2045</f>
        <v/>
      </c>
    </row>
    <row r="2046" spans="7:31">
      <c r="G2046" s="117" cm="1">
        <f t="array" aca="1" ref="G2046" ca="1">SUMIFS(Proposed_Hours,Proposed_Labor_Category,$D2046,Proposed_Company,$C2046,Proposed_MSA_Code,$E2046)</f>
        <v>0</v>
      </c>
      <c r="H2046" s="7" t="str">
        <f t="shared" ca="1" si="506"/>
        <v/>
      </c>
      <c r="I2046" s="4" t="str" cm="1">
        <f t="array" aca="1" ref="I2046" ca="1">IFERROR(IF(SUMIFS(Proposed_Direct_Cost,Proposed_Labor_Category,$D2046,Proposed_Company,$C2046,Proposed_MSA_Code,$E2046)=0,"Not Proposed",SUMIFS(Proposed_Direct_Cost,Proposed_Labor_Category,$D2046,Proposed_Company,$C2046,Proposed_MSA_Code,$E2046)),"")</f>
        <v>Not Proposed</v>
      </c>
      <c r="J2046" s="117" cm="1">
        <f t="array" aca="1" ref="J2046" ca="1">SUMIFS(Invoice_Hours,Invoice_Labor_Category,$D2046,Invoice_Company,$C2046,Invoice_MSA_Code,$E2046)</f>
        <v>0</v>
      </c>
      <c r="K2046" s="7" t="str">
        <f t="shared" ca="1" si="507"/>
        <v/>
      </c>
      <c r="L2046" s="222" cm="1">
        <f t="array" aca="1" ref="L2046" ca="1">IFERROR(SUMIFS(Invoice_Direct_Cost,Invoice_Labor_Category,$D2046,Invoice_Company,$C2046,Invoice_MSA_Code,$E2046),"")</f>
        <v>0</v>
      </c>
      <c r="M2046" s="7" t="str">
        <f t="shared" ca="1" si="508"/>
        <v/>
      </c>
      <c r="N2046" s="220" t="str">
        <f t="shared" ca="1" si="513"/>
        <v/>
      </c>
      <c r="O2046" s="7" t="str">
        <f t="shared" ca="1" si="509"/>
        <v/>
      </c>
      <c r="P2046" s="7" t="str">
        <f t="shared" ca="1" si="510"/>
        <v/>
      </c>
      <c r="Q2046" s="7" t="str">
        <f t="shared" ca="1" si="511"/>
        <v/>
      </c>
      <c r="R2046" s="7" t="str">
        <f t="shared" ca="1" si="512"/>
        <v/>
      </c>
      <c r="S2046" s="7" t="str">
        <f t="shared" ca="1" si="499"/>
        <v/>
      </c>
      <c r="T2046" s="7" t="str">
        <f t="shared" ca="1" si="500"/>
        <v/>
      </c>
      <c r="V2046" s="120" cm="1">
        <f t="array" aca="1" ref="V2046" ca="1">SUMIFS(Invoice_Hours,Invoice_Labor_Category,$D2046,Invoice_Company,$C2046,Invoice_MSA_Code,$E2046)</f>
        <v>0</v>
      </c>
      <c r="W2046" s="121" t="str">
        <f t="shared" ca="1" si="501"/>
        <v/>
      </c>
      <c r="X2046" s="152" t="str">
        <f t="shared" ca="1" si="502"/>
        <v/>
      </c>
      <c r="AB2046" t="str">
        <f t="shared" si="503"/>
        <v/>
      </c>
      <c r="AC2046" t="str">
        <f t="shared" si="504"/>
        <v/>
      </c>
      <c r="AD2046" t="str">
        <f t="shared" si="505"/>
        <v/>
      </c>
      <c r="AE2046" s="4" t="str">
        <f t="shared" ca="1" si="514"/>
        <v/>
      </c>
    </row>
    <row r="2047" spans="7:31">
      <c r="G2047" s="117" cm="1">
        <f t="array" aca="1" ref="G2047" ca="1">SUMIFS(Proposed_Hours,Proposed_Labor_Category,$D2047,Proposed_Company,$C2047,Proposed_MSA_Code,$E2047)</f>
        <v>0</v>
      </c>
      <c r="H2047" s="7" t="str">
        <f t="shared" ca="1" si="506"/>
        <v/>
      </c>
      <c r="I2047" s="4" t="str" cm="1">
        <f t="array" aca="1" ref="I2047" ca="1">IFERROR(IF(SUMIFS(Proposed_Direct_Cost,Proposed_Labor_Category,$D2047,Proposed_Company,$C2047,Proposed_MSA_Code,$E2047)=0,"Not Proposed",SUMIFS(Proposed_Direct_Cost,Proposed_Labor_Category,$D2047,Proposed_Company,$C2047,Proposed_MSA_Code,$E2047)),"")</f>
        <v>Not Proposed</v>
      </c>
      <c r="J2047" s="117" cm="1">
        <f t="array" aca="1" ref="J2047" ca="1">SUMIFS(Invoice_Hours,Invoice_Labor_Category,$D2047,Invoice_Company,$C2047,Invoice_MSA_Code,$E2047)</f>
        <v>0</v>
      </c>
      <c r="K2047" s="7" t="str">
        <f t="shared" ca="1" si="507"/>
        <v/>
      </c>
      <c r="L2047" s="222" cm="1">
        <f t="array" aca="1" ref="L2047" ca="1">IFERROR(SUMIFS(Invoice_Direct_Cost,Invoice_Labor_Category,$D2047,Invoice_Company,$C2047,Invoice_MSA_Code,$E2047),"")</f>
        <v>0</v>
      </c>
      <c r="M2047" s="7" t="str">
        <f t="shared" ca="1" si="508"/>
        <v/>
      </c>
      <c r="N2047" s="220" t="str">
        <f t="shared" ca="1" si="513"/>
        <v/>
      </c>
      <c r="O2047" s="7" t="str">
        <f t="shared" ca="1" si="509"/>
        <v/>
      </c>
      <c r="P2047" s="7" t="str">
        <f t="shared" ca="1" si="510"/>
        <v/>
      </c>
      <c r="Q2047" s="7" t="str">
        <f t="shared" ca="1" si="511"/>
        <v/>
      </c>
      <c r="R2047" s="7" t="str">
        <f t="shared" ca="1" si="512"/>
        <v/>
      </c>
      <c r="S2047" s="7" t="str">
        <f t="shared" ca="1" si="499"/>
        <v/>
      </c>
      <c r="T2047" s="7" t="str">
        <f t="shared" ca="1" si="500"/>
        <v/>
      </c>
      <c r="V2047" s="120" cm="1">
        <f t="array" aca="1" ref="V2047" ca="1">SUMIFS(Invoice_Hours,Invoice_Labor_Category,$D2047,Invoice_Company,$C2047,Invoice_MSA_Code,$E2047)</f>
        <v>0</v>
      </c>
      <c r="W2047" s="121" t="str">
        <f t="shared" ca="1" si="501"/>
        <v/>
      </c>
      <c r="X2047" s="151" t="str">
        <f t="shared" ca="1" si="502"/>
        <v/>
      </c>
      <c r="AB2047" t="str">
        <f t="shared" si="503"/>
        <v/>
      </c>
      <c r="AC2047" t="str">
        <f t="shared" si="504"/>
        <v/>
      </c>
      <c r="AD2047" t="str">
        <f t="shared" si="505"/>
        <v/>
      </c>
      <c r="AE2047" s="4" t="str">
        <f t="shared" ca="1" si="514"/>
        <v/>
      </c>
    </row>
    <row r="2048" spans="7:31">
      <c r="G2048" s="117" cm="1">
        <f t="array" aca="1" ref="G2048" ca="1">SUMIFS(Proposed_Hours,Proposed_Labor_Category,$D2048,Proposed_Company,$C2048,Proposed_MSA_Code,$E2048)</f>
        <v>0</v>
      </c>
      <c r="H2048" s="7" t="str">
        <f t="shared" ca="1" si="506"/>
        <v/>
      </c>
      <c r="I2048" s="4" t="str" cm="1">
        <f t="array" aca="1" ref="I2048" ca="1">IFERROR(IF(SUMIFS(Proposed_Direct_Cost,Proposed_Labor_Category,$D2048,Proposed_Company,$C2048,Proposed_MSA_Code,$E2048)=0,"Not Proposed",SUMIFS(Proposed_Direct_Cost,Proposed_Labor_Category,$D2048,Proposed_Company,$C2048,Proposed_MSA_Code,$E2048)),"")</f>
        <v>Not Proposed</v>
      </c>
      <c r="J2048" s="117" cm="1">
        <f t="array" aca="1" ref="J2048" ca="1">SUMIFS(Invoice_Hours,Invoice_Labor_Category,$D2048,Invoice_Company,$C2048,Invoice_MSA_Code,$E2048)</f>
        <v>0</v>
      </c>
      <c r="K2048" s="7" t="str">
        <f t="shared" ca="1" si="507"/>
        <v/>
      </c>
      <c r="L2048" s="222" cm="1">
        <f t="array" aca="1" ref="L2048" ca="1">IFERROR(SUMIFS(Invoice_Direct_Cost,Invoice_Labor_Category,$D2048,Invoice_Company,$C2048,Invoice_MSA_Code,$E2048),"")</f>
        <v>0</v>
      </c>
      <c r="M2048" s="7" t="str">
        <f t="shared" ca="1" si="508"/>
        <v/>
      </c>
      <c r="N2048" s="220" t="str">
        <f t="shared" ca="1" si="513"/>
        <v/>
      </c>
      <c r="O2048" s="7" t="str">
        <f t="shared" ca="1" si="509"/>
        <v/>
      </c>
      <c r="P2048" s="7" t="str">
        <f t="shared" ca="1" si="510"/>
        <v/>
      </c>
      <c r="Q2048" s="7" t="str">
        <f t="shared" ca="1" si="511"/>
        <v/>
      </c>
      <c r="R2048" s="7" t="str">
        <f t="shared" ca="1" si="512"/>
        <v/>
      </c>
      <c r="S2048" s="7" t="str">
        <f t="shared" ca="1" si="499"/>
        <v/>
      </c>
      <c r="T2048" s="7" t="str">
        <f t="shared" ca="1" si="500"/>
        <v/>
      </c>
      <c r="V2048" s="120" cm="1">
        <f t="array" aca="1" ref="V2048" ca="1">SUMIFS(Invoice_Hours,Invoice_Labor_Category,$D2048,Invoice_Company,$C2048,Invoice_MSA_Code,$E2048)</f>
        <v>0</v>
      </c>
      <c r="W2048" s="121" t="str">
        <f t="shared" ca="1" si="501"/>
        <v/>
      </c>
      <c r="X2048" s="152" t="str">
        <f t="shared" ca="1" si="502"/>
        <v/>
      </c>
      <c r="AB2048" t="str">
        <f t="shared" si="503"/>
        <v/>
      </c>
      <c r="AC2048" t="str">
        <f t="shared" si="504"/>
        <v/>
      </c>
      <c r="AD2048" t="str">
        <f t="shared" si="505"/>
        <v/>
      </c>
      <c r="AE2048" s="4" t="str">
        <f t="shared" ca="1" si="514"/>
        <v/>
      </c>
    </row>
    <row r="2049" spans="7:31">
      <c r="G2049" s="117" cm="1">
        <f t="array" aca="1" ref="G2049" ca="1">SUMIFS(Proposed_Hours,Proposed_Labor_Category,$D2049,Proposed_Company,$C2049,Proposed_MSA_Code,$E2049)</f>
        <v>0</v>
      </c>
      <c r="H2049" s="7" t="str">
        <f t="shared" ca="1" si="506"/>
        <v/>
      </c>
      <c r="I2049" s="4" t="str" cm="1">
        <f t="array" aca="1" ref="I2049" ca="1">IFERROR(IF(SUMIFS(Proposed_Direct_Cost,Proposed_Labor_Category,$D2049,Proposed_Company,$C2049,Proposed_MSA_Code,$E2049)=0,"Not Proposed",SUMIFS(Proposed_Direct_Cost,Proposed_Labor_Category,$D2049,Proposed_Company,$C2049,Proposed_MSA_Code,$E2049)),"")</f>
        <v>Not Proposed</v>
      </c>
      <c r="J2049" s="117" cm="1">
        <f t="array" aca="1" ref="J2049" ca="1">SUMIFS(Invoice_Hours,Invoice_Labor_Category,$D2049,Invoice_Company,$C2049,Invoice_MSA_Code,$E2049)</f>
        <v>0</v>
      </c>
      <c r="K2049" s="7" t="str">
        <f t="shared" ca="1" si="507"/>
        <v/>
      </c>
      <c r="L2049" s="222" cm="1">
        <f t="array" aca="1" ref="L2049" ca="1">IFERROR(SUMIFS(Invoice_Direct_Cost,Invoice_Labor_Category,$D2049,Invoice_Company,$C2049,Invoice_MSA_Code,$E2049),"")</f>
        <v>0</v>
      </c>
      <c r="M2049" s="7" t="str">
        <f t="shared" ca="1" si="508"/>
        <v/>
      </c>
      <c r="N2049" s="220" t="str">
        <f t="shared" ca="1" si="513"/>
        <v/>
      </c>
      <c r="O2049" s="7" t="str">
        <f t="shared" ca="1" si="509"/>
        <v/>
      </c>
      <c r="P2049" s="7" t="str">
        <f t="shared" ca="1" si="510"/>
        <v/>
      </c>
      <c r="Q2049" s="7" t="str">
        <f t="shared" ca="1" si="511"/>
        <v/>
      </c>
      <c r="R2049" s="7" t="str">
        <f t="shared" ca="1" si="512"/>
        <v/>
      </c>
      <c r="S2049" s="7" t="str">
        <f t="shared" ca="1" si="499"/>
        <v/>
      </c>
      <c r="T2049" s="7" t="str">
        <f t="shared" ca="1" si="500"/>
        <v/>
      </c>
      <c r="V2049" s="120" cm="1">
        <f t="array" aca="1" ref="V2049" ca="1">SUMIFS(Invoice_Hours,Invoice_Labor_Category,$D2049,Invoice_Company,$C2049,Invoice_MSA_Code,$E2049)</f>
        <v>0</v>
      </c>
      <c r="W2049" s="121" t="str">
        <f t="shared" ca="1" si="501"/>
        <v/>
      </c>
      <c r="X2049" s="151" t="str">
        <f t="shared" ca="1" si="502"/>
        <v/>
      </c>
      <c r="AB2049" t="str">
        <f t="shared" si="503"/>
        <v/>
      </c>
      <c r="AC2049" t="str">
        <f t="shared" si="504"/>
        <v/>
      </c>
      <c r="AD2049" t="str">
        <f t="shared" si="505"/>
        <v/>
      </c>
      <c r="AE2049" s="4" t="str">
        <f t="shared" ca="1" si="514"/>
        <v/>
      </c>
    </row>
    <row r="2050" spans="7:31">
      <c r="G2050" s="117" cm="1">
        <f t="array" aca="1" ref="G2050" ca="1">SUMIFS(Proposed_Hours,Proposed_Labor_Category,$D2050,Proposed_Company,$C2050,Proposed_MSA_Code,$E2050)</f>
        <v>0</v>
      </c>
      <c r="H2050" s="7" t="str">
        <f t="shared" ca="1" si="506"/>
        <v/>
      </c>
      <c r="I2050" s="4" t="str" cm="1">
        <f t="array" aca="1" ref="I2050" ca="1">IFERROR(IF(SUMIFS(Proposed_Direct_Cost,Proposed_Labor_Category,$D2050,Proposed_Company,$C2050,Proposed_MSA_Code,$E2050)=0,"Not Proposed",SUMIFS(Proposed_Direct_Cost,Proposed_Labor_Category,$D2050,Proposed_Company,$C2050,Proposed_MSA_Code,$E2050)),"")</f>
        <v>Not Proposed</v>
      </c>
      <c r="J2050" s="117" cm="1">
        <f t="array" aca="1" ref="J2050" ca="1">SUMIFS(Invoice_Hours,Invoice_Labor_Category,$D2050,Invoice_Company,$C2050,Invoice_MSA_Code,$E2050)</f>
        <v>0</v>
      </c>
      <c r="K2050" s="7" t="str">
        <f t="shared" ca="1" si="507"/>
        <v/>
      </c>
      <c r="L2050" s="222" cm="1">
        <f t="array" aca="1" ref="L2050" ca="1">IFERROR(SUMIFS(Invoice_Direct_Cost,Invoice_Labor_Category,$D2050,Invoice_Company,$C2050,Invoice_MSA_Code,$E2050),"")</f>
        <v>0</v>
      </c>
      <c r="M2050" s="7" t="str">
        <f t="shared" ca="1" si="508"/>
        <v/>
      </c>
      <c r="N2050" s="220" t="str">
        <f t="shared" ca="1" si="513"/>
        <v/>
      </c>
      <c r="O2050" s="7" t="str">
        <f t="shared" ca="1" si="509"/>
        <v/>
      </c>
      <c r="P2050" s="7" t="str">
        <f t="shared" ca="1" si="510"/>
        <v/>
      </c>
      <c r="Q2050" s="7" t="str">
        <f t="shared" ca="1" si="511"/>
        <v/>
      </c>
      <c r="R2050" s="7" t="str">
        <f t="shared" ca="1" si="512"/>
        <v/>
      </c>
      <c r="S2050" s="7" t="str">
        <f t="shared" ca="1" si="499"/>
        <v/>
      </c>
      <c r="T2050" s="7" t="str">
        <f t="shared" ca="1" si="500"/>
        <v/>
      </c>
      <c r="V2050" s="120" cm="1">
        <f t="array" aca="1" ref="V2050" ca="1">SUMIFS(Invoice_Hours,Invoice_Labor_Category,$D2050,Invoice_Company,$C2050,Invoice_MSA_Code,$E2050)</f>
        <v>0</v>
      </c>
      <c r="W2050" s="121" t="str">
        <f t="shared" ca="1" si="501"/>
        <v/>
      </c>
      <c r="X2050" s="152" t="str">
        <f t="shared" ca="1" si="502"/>
        <v/>
      </c>
      <c r="AB2050" t="str">
        <f t="shared" si="503"/>
        <v/>
      </c>
      <c r="AC2050" t="str">
        <f t="shared" si="504"/>
        <v/>
      </c>
      <c r="AD2050" t="str">
        <f t="shared" si="505"/>
        <v/>
      </c>
      <c r="AE2050" s="4" t="str">
        <f t="shared" ca="1" si="514"/>
        <v/>
      </c>
    </row>
    <row r="2051" spans="7:31">
      <c r="G2051" s="117" cm="1">
        <f t="array" aca="1" ref="G2051" ca="1">SUMIFS(Proposed_Hours,Proposed_Labor_Category,$D2051,Proposed_Company,$C2051,Proposed_MSA_Code,$E2051)</f>
        <v>0</v>
      </c>
      <c r="H2051" s="7" t="str">
        <f t="shared" ca="1" si="506"/>
        <v/>
      </c>
      <c r="I2051" s="4" t="str" cm="1">
        <f t="array" aca="1" ref="I2051" ca="1">IFERROR(IF(SUMIFS(Proposed_Direct_Cost,Proposed_Labor_Category,$D2051,Proposed_Company,$C2051,Proposed_MSA_Code,$E2051)=0,"Not Proposed",SUMIFS(Proposed_Direct_Cost,Proposed_Labor_Category,$D2051,Proposed_Company,$C2051,Proposed_MSA_Code,$E2051)),"")</f>
        <v>Not Proposed</v>
      </c>
      <c r="J2051" s="117" cm="1">
        <f t="array" aca="1" ref="J2051" ca="1">SUMIFS(Invoice_Hours,Invoice_Labor_Category,$D2051,Invoice_Company,$C2051,Invoice_MSA_Code,$E2051)</f>
        <v>0</v>
      </c>
      <c r="K2051" s="7" t="str">
        <f t="shared" ca="1" si="507"/>
        <v/>
      </c>
      <c r="L2051" s="222" cm="1">
        <f t="array" aca="1" ref="L2051" ca="1">IFERROR(SUMIFS(Invoice_Direct_Cost,Invoice_Labor_Category,$D2051,Invoice_Company,$C2051,Invoice_MSA_Code,$E2051),"")</f>
        <v>0</v>
      </c>
      <c r="M2051" s="7" t="str">
        <f t="shared" ca="1" si="508"/>
        <v/>
      </c>
      <c r="N2051" s="220" t="str">
        <f t="shared" ca="1" si="513"/>
        <v/>
      </c>
      <c r="O2051" s="7" t="str">
        <f t="shared" ca="1" si="509"/>
        <v/>
      </c>
      <c r="P2051" s="7" t="str">
        <f t="shared" ca="1" si="510"/>
        <v/>
      </c>
      <c r="Q2051" s="7" t="str">
        <f t="shared" ca="1" si="511"/>
        <v/>
      </c>
      <c r="R2051" s="7" t="str">
        <f t="shared" ca="1" si="512"/>
        <v/>
      </c>
      <c r="S2051" s="7" t="str">
        <f t="shared" ref="S2051:S2114" ca="1" si="515">IFERROR(IF(N2051&lt;0,-O2051,""),"")</f>
        <v/>
      </c>
      <c r="T2051" s="7" t="str">
        <f t="shared" ref="T2051:T2114" ca="1" si="516">IFERROR(IF(AND(K2051&lt;&gt;"",H2051&lt;&gt;"",K2051=H2051),L2051,""),"")</f>
        <v/>
      </c>
      <c r="V2051" s="120" cm="1">
        <f t="array" aca="1" ref="V2051" ca="1">SUMIFS(Invoice_Hours,Invoice_Labor_Category,$D2051,Invoice_Company,$C2051,Invoice_MSA_Code,$E2051)</f>
        <v>0</v>
      </c>
      <c r="W2051" s="121" t="str">
        <f t="shared" ref="W2051:W2114" ca="1" si="517">IFERROR(IF(AND(H2051&lt;&gt;0,K2051&gt;H2051,(K2051-H2051)/H2051&gt;0.05),(K2051-H2051),""),"")</f>
        <v/>
      </c>
      <c r="X2051" s="151" t="str">
        <f t="shared" ref="X2051:X2114" ca="1" si="518">IFERROR(IF(H2051="",K2051*J2051,W2051*V2051),"")</f>
        <v/>
      </c>
      <c r="AB2051" t="str">
        <f t="shared" ref="AB2051:AB2114" si="519">IF(C2051=0,"",C2051)</f>
        <v/>
      </c>
      <c r="AC2051" t="str">
        <f t="shared" ref="AC2051:AC2114" si="520">IF(D2051=0,"",D2051)</f>
        <v/>
      </c>
      <c r="AD2051" t="str">
        <f t="shared" ref="AD2051:AD2114" si="521">IF(F2051=0,"",F2051)</f>
        <v/>
      </c>
      <c r="AE2051" s="4" t="str">
        <f t="shared" ca="1" si="514"/>
        <v/>
      </c>
    </row>
    <row r="2052" spans="7:31">
      <c r="G2052" s="117" cm="1">
        <f t="array" aca="1" ref="G2052" ca="1">SUMIFS(Proposed_Hours,Proposed_Labor_Category,$D2052,Proposed_Company,$C2052,Proposed_MSA_Code,$E2052)</f>
        <v>0</v>
      </c>
      <c r="H2052" s="7" t="str">
        <f t="shared" ref="H2052:H2115" ca="1" si="522">IFERROR(I2052/G2052,"")</f>
        <v/>
      </c>
      <c r="I2052" s="4" t="str" cm="1">
        <f t="array" aca="1" ref="I2052" ca="1">IFERROR(IF(SUMIFS(Proposed_Direct_Cost,Proposed_Labor_Category,$D2052,Proposed_Company,$C2052,Proposed_MSA_Code,$E2052)=0,"Not Proposed",SUMIFS(Proposed_Direct_Cost,Proposed_Labor_Category,$D2052,Proposed_Company,$C2052,Proposed_MSA_Code,$E2052)),"")</f>
        <v>Not Proposed</v>
      </c>
      <c r="J2052" s="117" cm="1">
        <f t="array" aca="1" ref="J2052" ca="1">SUMIFS(Invoice_Hours,Invoice_Labor_Category,$D2052,Invoice_Company,$C2052,Invoice_MSA_Code,$E2052)</f>
        <v>0</v>
      </c>
      <c r="K2052" s="7" t="str">
        <f t="shared" ref="K2052:K2115" ca="1" si="523">IFERROR(L2052/J2052,"")</f>
        <v/>
      </c>
      <c r="L2052" s="222" cm="1">
        <f t="array" aca="1" ref="L2052" ca="1">IFERROR(SUMIFS(Invoice_Direct_Cost,Invoice_Labor_Category,$D2052,Invoice_Company,$C2052,Invoice_MSA_Code,$E2052),"")</f>
        <v>0</v>
      </c>
      <c r="M2052" s="7" t="str">
        <f t="shared" ref="M2052:M2115" ca="1" si="524">IFERROR(K2052-H2052,"")</f>
        <v/>
      </c>
      <c r="N2052" s="220" t="str">
        <f t="shared" ca="1" si="513"/>
        <v/>
      </c>
      <c r="O2052" s="7" t="str">
        <f t="shared" ref="O2052:O2115" ca="1" si="525">IFERROR(M2052*J2052,"")</f>
        <v/>
      </c>
      <c r="P2052" s="7" t="str">
        <f t="shared" ref="P2052:P2115" ca="1" si="526">IFERROR(IF(N2052&gt;5%,O2052*((N2052-5%)/N2052),""),"")</f>
        <v/>
      </c>
      <c r="Q2052" s="7" t="str">
        <f t="shared" ref="Q2052:Q2115" ca="1" si="527">IFERROR(IF(N2052&gt;0,O2052*(MIN(N2052,5%)/N2052),""),"")</f>
        <v/>
      </c>
      <c r="R2052" s="7" t="str">
        <f t="shared" ref="R2052:R2115" ca="1" si="528">IFERROR(IF(AND(K2052&gt;0,H2052="",L2052&lt;&gt;0),L2052,""),"")</f>
        <v/>
      </c>
      <c r="S2052" s="7" t="str">
        <f t="shared" ca="1" si="515"/>
        <v/>
      </c>
      <c r="T2052" s="7" t="str">
        <f t="shared" ca="1" si="516"/>
        <v/>
      </c>
      <c r="V2052" s="120" cm="1">
        <f t="array" aca="1" ref="V2052" ca="1">SUMIFS(Invoice_Hours,Invoice_Labor_Category,$D2052,Invoice_Company,$C2052,Invoice_MSA_Code,$E2052)</f>
        <v>0</v>
      </c>
      <c r="W2052" s="121" t="str">
        <f t="shared" ca="1" si="517"/>
        <v/>
      </c>
      <c r="X2052" s="152" t="str">
        <f t="shared" ca="1" si="518"/>
        <v/>
      </c>
      <c r="AB2052" t="str">
        <f t="shared" si="519"/>
        <v/>
      </c>
      <c r="AC2052" t="str">
        <f t="shared" si="520"/>
        <v/>
      </c>
      <c r="AD2052" t="str">
        <f t="shared" si="521"/>
        <v/>
      </c>
      <c r="AE2052" s="4" t="str">
        <f t="shared" ca="1" si="514"/>
        <v/>
      </c>
    </row>
    <row r="2053" spans="7:31">
      <c r="G2053" s="117" cm="1">
        <f t="array" aca="1" ref="G2053" ca="1">SUMIFS(Proposed_Hours,Proposed_Labor_Category,$D2053,Proposed_Company,$C2053,Proposed_MSA_Code,$E2053)</f>
        <v>0</v>
      </c>
      <c r="H2053" s="7" t="str">
        <f t="shared" ca="1" si="522"/>
        <v/>
      </c>
      <c r="I2053" s="4" t="str" cm="1">
        <f t="array" aca="1" ref="I2053" ca="1">IFERROR(IF(SUMIFS(Proposed_Direct_Cost,Proposed_Labor_Category,$D2053,Proposed_Company,$C2053,Proposed_MSA_Code,$E2053)=0,"Not Proposed",SUMIFS(Proposed_Direct_Cost,Proposed_Labor_Category,$D2053,Proposed_Company,$C2053,Proposed_MSA_Code,$E2053)),"")</f>
        <v>Not Proposed</v>
      </c>
      <c r="J2053" s="117" cm="1">
        <f t="array" aca="1" ref="J2053" ca="1">SUMIFS(Invoice_Hours,Invoice_Labor_Category,$D2053,Invoice_Company,$C2053,Invoice_MSA_Code,$E2053)</f>
        <v>0</v>
      </c>
      <c r="K2053" s="7" t="str">
        <f t="shared" ca="1" si="523"/>
        <v/>
      </c>
      <c r="L2053" s="222" cm="1">
        <f t="array" aca="1" ref="L2053" ca="1">IFERROR(SUMIFS(Invoice_Direct_Cost,Invoice_Labor_Category,$D2053,Invoice_Company,$C2053,Invoice_MSA_Code,$E2053),"")</f>
        <v>0</v>
      </c>
      <c r="M2053" s="7" t="str">
        <f t="shared" ca="1" si="524"/>
        <v/>
      </c>
      <c r="N2053" s="220" t="str">
        <f t="shared" ref="N2053:N2116" ca="1" si="529">IFERROR(M2053/H2053,"")</f>
        <v/>
      </c>
      <c r="O2053" s="7" t="str">
        <f t="shared" ca="1" si="525"/>
        <v/>
      </c>
      <c r="P2053" s="7" t="str">
        <f t="shared" ca="1" si="526"/>
        <v/>
      </c>
      <c r="Q2053" s="7" t="str">
        <f t="shared" ca="1" si="527"/>
        <v/>
      </c>
      <c r="R2053" s="7" t="str">
        <f t="shared" ca="1" si="528"/>
        <v/>
      </c>
      <c r="S2053" s="7" t="str">
        <f t="shared" ca="1" si="515"/>
        <v/>
      </c>
      <c r="T2053" s="7" t="str">
        <f t="shared" ca="1" si="516"/>
        <v/>
      </c>
      <c r="V2053" s="120" cm="1">
        <f t="array" aca="1" ref="V2053" ca="1">SUMIFS(Invoice_Hours,Invoice_Labor_Category,$D2053,Invoice_Company,$C2053,Invoice_MSA_Code,$E2053)</f>
        <v>0</v>
      </c>
      <c r="W2053" s="121" t="str">
        <f t="shared" ca="1" si="517"/>
        <v/>
      </c>
      <c r="X2053" s="151" t="str">
        <f t="shared" ca="1" si="518"/>
        <v/>
      </c>
      <c r="AB2053" t="str">
        <f t="shared" si="519"/>
        <v/>
      </c>
      <c r="AC2053" t="str">
        <f t="shared" si="520"/>
        <v/>
      </c>
      <c r="AD2053" t="str">
        <f t="shared" si="521"/>
        <v/>
      </c>
      <c r="AE2053" s="4" t="str">
        <f t="shared" ca="1" si="514"/>
        <v/>
      </c>
    </row>
    <row r="2054" spans="7:31">
      <c r="G2054" s="117" cm="1">
        <f t="array" aca="1" ref="G2054" ca="1">SUMIFS(Proposed_Hours,Proposed_Labor_Category,$D2054,Proposed_Company,$C2054,Proposed_MSA_Code,$E2054)</f>
        <v>0</v>
      </c>
      <c r="H2054" s="7" t="str">
        <f t="shared" ca="1" si="522"/>
        <v/>
      </c>
      <c r="I2054" s="4" t="str" cm="1">
        <f t="array" aca="1" ref="I2054" ca="1">IFERROR(IF(SUMIFS(Proposed_Direct_Cost,Proposed_Labor_Category,$D2054,Proposed_Company,$C2054,Proposed_MSA_Code,$E2054)=0,"Not Proposed",SUMIFS(Proposed_Direct_Cost,Proposed_Labor_Category,$D2054,Proposed_Company,$C2054,Proposed_MSA_Code,$E2054)),"")</f>
        <v>Not Proposed</v>
      </c>
      <c r="J2054" s="117" cm="1">
        <f t="array" aca="1" ref="J2054" ca="1">SUMIFS(Invoice_Hours,Invoice_Labor_Category,$D2054,Invoice_Company,$C2054,Invoice_MSA_Code,$E2054)</f>
        <v>0</v>
      </c>
      <c r="K2054" s="7" t="str">
        <f t="shared" ca="1" si="523"/>
        <v/>
      </c>
      <c r="L2054" s="222" cm="1">
        <f t="array" aca="1" ref="L2054" ca="1">IFERROR(SUMIFS(Invoice_Direct_Cost,Invoice_Labor_Category,$D2054,Invoice_Company,$C2054,Invoice_MSA_Code,$E2054),"")</f>
        <v>0</v>
      </c>
      <c r="M2054" s="7" t="str">
        <f t="shared" ca="1" si="524"/>
        <v/>
      </c>
      <c r="N2054" s="220" t="str">
        <f t="shared" ca="1" si="529"/>
        <v/>
      </c>
      <c r="O2054" s="7" t="str">
        <f t="shared" ca="1" si="525"/>
        <v/>
      </c>
      <c r="P2054" s="7" t="str">
        <f t="shared" ca="1" si="526"/>
        <v/>
      </c>
      <c r="Q2054" s="7" t="str">
        <f t="shared" ca="1" si="527"/>
        <v/>
      </c>
      <c r="R2054" s="7" t="str">
        <f t="shared" ca="1" si="528"/>
        <v/>
      </c>
      <c r="S2054" s="7" t="str">
        <f t="shared" ca="1" si="515"/>
        <v/>
      </c>
      <c r="T2054" s="7" t="str">
        <f t="shared" ca="1" si="516"/>
        <v/>
      </c>
      <c r="V2054" s="120" cm="1">
        <f t="array" aca="1" ref="V2054" ca="1">SUMIFS(Invoice_Hours,Invoice_Labor_Category,$D2054,Invoice_Company,$C2054,Invoice_MSA_Code,$E2054)</f>
        <v>0</v>
      </c>
      <c r="W2054" s="121" t="str">
        <f t="shared" ca="1" si="517"/>
        <v/>
      </c>
      <c r="X2054" s="152" t="str">
        <f t="shared" ca="1" si="518"/>
        <v/>
      </c>
      <c r="AB2054" t="str">
        <f t="shared" si="519"/>
        <v/>
      </c>
      <c r="AC2054" t="str">
        <f t="shared" si="520"/>
        <v/>
      </c>
      <c r="AD2054" t="str">
        <f t="shared" si="521"/>
        <v/>
      </c>
      <c r="AE2054" s="4" t="str">
        <f t="shared" ca="1" si="514"/>
        <v/>
      </c>
    </row>
    <row r="2055" spans="7:31">
      <c r="G2055" s="117" cm="1">
        <f t="array" aca="1" ref="G2055" ca="1">SUMIFS(Proposed_Hours,Proposed_Labor_Category,$D2055,Proposed_Company,$C2055,Proposed_MSA_Code,$E2055)</f>
        <v>0</v>
      </c>
      <c r="H2055" s="7" t="str">
        <f t="shared" ca="1" si="522"/>
        <v/>
      </c>
      <c r="I2055" s="4" t="str" cm="1">
        <f t="array" aca="1" ref="I2055" ca="1">IFERROR(IF(SUMIFS(Proposed_Direct_Cost,Proposed_Labor_Category,$D2055,Proposed_Company,$C2055,Proposed_MSA_Code,$E2055)=0,"Not Proposed",SUMIFS(Proposed_Direct_Cost,Proposed_Labor_Category,$D2055,Proposed_Company,$C2055,Proposed_MSA_Code,$E2055)),"")</f>
        <v>Not Proposed</v>
      </c>
      <c r="J2055" s="117" cm="1">
        <f t="array" aca="1" ref="J2055" ca="1">SUMIFS(Invoice_Hours,Invoice_Labor_Category,$D2055,Invoice_Company,$C2055,Invoice_MSA_Code,$E2055)</f>
        <v>0</v>
      </c>
      <c r="K2055" s="7" t="str">
        <f t="shared" ca="1" si="523"/>
        <v/>
      </c>
      <c r="L2055" s="222" cm="1">
        <f t="array" aca="1" ref="L2055" ca="1">IFERROR(SUMIFS(Invoice_Direct_Cost,Invoice_Labor_Category,$D2055,Invoice_Company,$C2055,Invoice_MSA_Code,$E2055),"")</f>
        <v>0</v>
      </c>
      <c r="M2055" s="7" t="str">
        <f t="shared" ca="1" si="524"/>
        <v/>
      </c>
      <c r="N2055" s="220" t="str">
        <f t="shared" ca="1" si="529"/>
        <v/>
      </c>
      <c r="O2055" s="7" t="str">
        <f t="shared" ca="1" si="525"/>
        <v/>
      </c>
      <c r="P2055" s="7" t="str">
        <f t="shared" ca="1" si="526"/>
        <v/>
      </c>
      <c r="Q2055" s="7" t="str">
        <f t="shared" ca="1" si="527"/>
        <v/>
      </c>
      <c r="R2055" s="7" t="str">
        <f t="shared" ca="1" si="528"/>
        <v/>
      </c>
      <c r="S2055" s="7" t="str">
        <f t="shared" ca="1" si="515"/>
        <v/>
      </c>
      <c r="T2055" s="7" t="str">
        <f t="shared" ca="1" si="516"/>
        <v/>
      </c>
      <c r="V2055" s="120" cm="1">
        <f t="array" aca="1" ref="V2055" ca="1">SUMIFS(Invoice_Hours,Invoice_Labor_Category,$D2055,Invoice_Company,$C2055,Invoice_MSA_Code,$E2055)</f>
        <v>0</v>
      </c>
      <c r="W2055" s="121" t="str">
        <f t="shared" ca="1" si="517"/>
        <v/>
      </c>
      <c r="X2055" s="151" t="str">
        <f t="shared" ca="1" si="518"/>
        <v/>
      </c>
      <c r="AB2055" t="str">
        <f t="shared" si="519"/>
        <v/>
      </c>
      <c r="AC2055" t="str">
        <f t="shared" si="520"/>
        <v/>
      </c>
      <c r="AD2055" t="str">
        <f t="shared" si="521"/>
        <v/>
      </c>
      <c r="AE2055" s="4" t="str">
        <f t="shared" ca="1" si="514"/>
        <v/>
      </c>
    </row>
    <row r="2056" spans="7:31">
      <c r="G2056" s="117" cm="1">
        <f t="array" aca="1" ref="G2056" ca="1">SUMIFS(Proposed_Hours,Proposed_Labor_Category,$D2056,Proposed_Company,$C2056,Proposed_MSA_Code,$E2056)</f>
        <v>0</v>
      </c>
      <c r="H2056" s="7" t="str">
        <f t="shared" ca="1" si="522"/>
        <v/>
      </c>
      <c r="I2056" s="4" t="str" cm="1">
        <f t="array" aca="1" ref="I2056" ca="1">IFERROR(IF(SUMIFS(Proposed_Direct_Cost,Proposed_Labor_Category,$D2056,Proposed_Company,$C2056,Proposed_MSA_Code,$E2056)=0,"Not Proposed",SUMIFS(Proposed_Direct_Cost,Proposed_Labor_Category,$D2056,Proposed_Company,$C2056,Proposed_MSA_Code,$E2056)),"")</f>
        <v>Not Proposed</v>
      </c>
      <c r="J2056" s="117" cm="1">
        <f t="array" aca="1" ref="J2056" ca="1">SUMIFS(Invoice_Hours,Invoice_Labor_Category,$D2056,Invoice_Company,$C2056,Invoice_MSA_Code,$E2056)</f>
        <v>0</v>
      </c>
      <c r="K2056" s="7" t="str">
        <f t="shared" ca="1" si="523"/>
        <v/>
      </c>
      <c r="L2056" s="222" cm="1">
        <f t="array" aca="1" ref="L2056" ca="1">IFERROR(SUMIFS(Invoice_Direct_Cost,Invoice_Labor_Category,$D2056,Invoice_Company,$C2056,Invoice_MSA_Code,$E2056),"")</f>
        <v>0</v>
      </c>
      <c r="M2056" s="7" t="str">
        <f t="shared" ca="1" si="524"/>
        <v/>
      </c>
      <c r="N2056" s="220" t="str">
        <f t="shared" ca="1" si="529"/>
        <v/>
      </c>
      <c r="O2056" s="7" t="str">
        <f t="shared" ca="1" si="525"/>
        <v/>
      </c>
      <c r="P2056" s="7" t="str">
        <f t="shared" ca="1" si="526"/>
        <v/>
      </c>
      <c r="Q2056" s="7" t="str">
        <f t="shared" ca="1" si="527"/>
        <v/>
      </c>
      <c r="R2056" s="7" t="str">
        <f t="shared" ca="1" si="528"/>
        <v/>
      </c>
      <c r="S2056" s="7" t="str">
        <f t="shared" ca="1" si="515"/>
        <v/>
      </c>
      <c r="T2056" s="7" t="str">
        <f t="shared" ca="1" si="516"/>
        <v/>
      </c>
      <c r="V2056" s="120" cm="1">
        <f t="array" aca="1" ref="V2056" ca="1">SUMIFS(Invoice_Hours,Invoice_Labor_Category,$D2056,Invoice_Company,$C2056,Invoice_MSA_Code,$E2056)</f>
        <v>0</v>
      </c>
      <c r="W2056" s="121" t="str">
        <f t="shared" ca="1" si="517"/>
        <v/>
      </c>
      <c r="X2056" s="152" t="str">
        <f t="shared" ca="1" si="518"/>
        <v/>
      </c>
      <c r="AB2056" t="str">
        <f t="shared" si="519"/>
        <v/>
      </c>
      <c r="AC2056" t="str">
        <f t="shared" si="520"/>
        <v/>
      </c>
      <c r="AD2056" t="str">
        <f t="shared" si="521"/>
        <v/>
      </c>
      <c r="AE2056" s="4" t="str">
        <f t="shared" ca="1" si="514"/>
        <v/>
      </c>
    </row>
    <row r="2057" spans="7:31">
      <c r="G2057" s="117" cm="1">
        <f t="array" aca="1" ref="G2057" ca="1">SUMIFS(Proposed_Hours,Proposed_Labor_Category,$D2057,Proposed_Company,$C2057,Proposed_MSA_Code,$E2057)</f>
        <v>0</v>
      </c>
      <c r="H2057" s="7" t="str">
        <f t="shared" ca="1" si="522"/>
        <v/>
      </c>
      <c r="I2057" s="4" t="str" cm="1">
        <f t="array" aca="1" ref="I2057" ca="1">IFERROR(IF(SUMIFS(Proposed_Direct_Cost,Proposed_Labor_Category,$D2057,Proposed_Company,$C2057,Proposed_MSA_Code,$E2057)=0,"Not Proposed",SUMIFS(Proposed_Direct_Cost,Proposed_Labor_Category,$D2057,Proposed_Company,$C2057,Proposed_MSA_Code,$E2057)),"")</f>
        <v>Not Proposed</v>
      </c>
      <c r="J2057" s="117" cm="1">
        <f t="array" aca="1" ref="J2057" ca="1">SUMIFS(Invoice_Hours,Invoice_Labor_Category,$D2057,Invoice_Company,$C2057,Invoice_MSA_Code,$E2057)</f>
        <v>0</v>
      </c>
      <c r="K2057" s="7" t="str">
        <f t="shared" ca="1" si="523"/>
        <v/>
      </c>
      <c r="L2057" s="222" cm="1">
        <f t="array" aca="1" ref="L2057" ca="1">IFERROR(SUMIFS(Invoice_Direct_Cost,Invoice_Labor_Category,$D2057,Invoice_Company,$C2057,Invoice_MSA_Code,$E2057),"")</f>
        <v>0</v>
      </c>
      <c r="M2057" s="7" t="str">
        <f t="shared" ca="1" si="524"/>
        <v/>
      </c>
      <c r="N2057" s="220" t="str">
        <f t="shared" ca="1" si="529"/>
        <v/>
      </c>
      <c r="O2057" s="7" t="str">
        <f t="shared" ca="1" si="525"/>
        <v/>
      </c>
      <c r="P2057" s="7" t="str">
        <f t="shared" ca="1" si="526"/>
        <v/>
      </c>
      <c r="Q2057" s="7" t="str">
        <f t="shared" ca="1" si="527"/>
        <v/>
      </c>
      <c r="R2057" s="7" t="str">
        <f t="shared" ca="1" si="528"/>
        <v/>
      </c>
      <c r="S2057" s="7" t="str">
        <f t="shared" ca="1" si="515"/>
        <v/>
      </c>
      <c r="T2057" s="7" t="str">
        <f t="shared" ca="1" si="516"/>
        <v/>
      </c>
      <c r="V2057" s="120" cm="1">
        <f t="array" aca="1" ref="V2057" ca="1">SUMIFS(Invoice_Hours,Invoice_Labor_Category,$D2057,Invoice_Company,$C2057,Invoice_MSA_Code,$E2057)</f>
        <v>0</v>
      </c>
      <c r="W2057" s="121" t="str">
        <f t="shared" ca="1" si="517"/>
        <v/>
      </c>
      <c r="X2057" s="151" t="str">
        <f t="shared" ca="1" si="518"/>
        <v/>
      </c>
      <c r="AB2057" t="str">
        <f t="shared" si="519"/>
        <v/>
      </c>
      <c r="AC2057" t="str">
        <f t="shared" si="520"/>
        <v/>
      </c>
      <c r="AD2057" t="str">
        <f t="shared" si="521"/>
        <v/>
      </c>
      <c r="AE2057" s="4" t="str">
        <f t="shared" ca="1" si="514"/>
        <v/>
      </c>
    </row>
    <row r="2058" spans="7:31">
      <c r="G2058" s="117" cm="1">
        <f t="array" aca="1" ref="G2058" ca="1">SUMIFS(Proposed_Hours,Proposed_Labor_Category,$D2058,Proposed_Company,$C2058,Proposed_MSA_Code,$E2058)</f>
        <v>0</v>
      </c>
      <c r="H2058" s="7" t="str">
        <f t="shared" ca="1" si="522"/>
        <v/>
      </c>
      <c r="I2058" s="4" t="str" cm="1">
        <f t="array" aca="1" ref="I2058" ca="1">IFERROR(IF(SUMIFS(Proposed_Direct_Cost,Proposed_Labor_Category,$D2058,Proposed_Company,$C2058,Proposed_MSA_Code,$E2058)=0,"Not Proposed",SUMIFS(Proposed_Direct_Cost,Proposed_Labor_Category,$D2058,Proposed_Company,$C2058,Proposed_MSA_Code,$E2058)),"")</f>
        <v>Not Proposed</v>
      </c>
      <c r="J2058" s="117" cm="1">
        <f t="array" aca="1" ref="J2058" ca="1">SUMIFS(Invoice_Hours,Invoice_Labor_Category,$D2058,Invoice_Company,$C2058,Invoice_MSA_Code,$E2058)</f>
        <v>0</v>
      </c>
      <c r="K2058" s="7" t="str">
        <f t="shared" ca="1" si="523"/>
        <v/>
      </c>
      <c r="L2058" s="222" cm="1">
        <f t="array" aca="1" ref="L2058" ca="1">IFERROR(SUMIFS(Invoice_Direct_Cost,Invoice_Labor_Category,$D2058,Invoice_Company,$C2058,Invoice_MSA_Code,$E2058),"")</f>
        <v>0</v>
      </c>
      <c r="M2058" s="7" t="str">
        <f t="shared" ca="1" si="524"/>
        <v/>
      </c>
      <c r="N2058" s="220" t="str">
        <f t="shared" ca="1" si="529"/>
        <v/>
      </c>
      <c r="O2058" s="7" t="str">
        <f t="shared" ca="1" si="525"/>
        <v/>
      </c>
      <c r="P2058" s="7" t="str">
        <f t="shared" ca="1" si="526"/>
        <v/>
      </c>
      <c r="Q2058" s="7" t="str">
        <f t="shared" ca="1" si="527"/>
        <v/>
      </c>
      <c r="R2058" s="7" t="str">
        <f t="shared" ca="1" si="528"/>
        <v/>
      </c>
      <c r="S2058" s="7" t="str">
        <f t="shared" ca="1" si="515"/>
        <v/>
      </c>
      <c r="T2058" s="7" t="str">
        <f t="shared" ca="1" si="516"/>
        <v/>
      </c>
      <c r="V2058" s="120" cm="1">
        <f t="array" aca="1" ref="V2058" ca="1">SUMIFS(Invoice_Hours,Invoice_Labor_Category,$D2058,Invoice_Company,$C2058,Invoice_MSA_Code,$E2058)</f>
        <v>0</v>
      </c>
      <c r="W2058" s="121" t="str">
        <f t="shared" ca="1" si="517"/>
        <v/>
      </c>
      <c r="X2058" s="152" t="str">
        <f t="shared" ca="1" si="518"/>
        <v/>
      </c>
      <c r="AB2058" t="str">
        <f t="shared" si="519"/>
        <v/>
      </c>
      <c r="AC2058" t="str">
        <f t="shared" si="520"/>
        <v/>
      </c>
      <c r="AD2058" t="str">
        <f t="shared" si="521"/>
        <v/>
      </c>
      <c r="AE2058" s="4" t="str">
        <f t="shared" ca="1" si="514"/>
        <v/>
      </c>
    </row>
    <row r="2059" spans="7:31">
      <c r="G2059" s="117" cm="1">
        <f t="array" aca="1" ref="G2059" ca="1">SUMIFS(Proposed_Hours,Proposed_Labor_Category,$D2059,Proposed_Company,$C2059,Proposed_MSA_Code,$E2059)</f>
        <v>0</v>
      </c>
      <c r="H2059" s="7" t="str">
        <f t="shared" ca="1" si="522"/>
        <v/>
      </c>
      <c r="I2059" s="4" t="str" cm="1">
        <f t="array" aca="1" ref="I2059" ca="1">IFERROR(IF(SUMIFS(Proposed_Direct_Cost,Proposed_Labor_Category,$D2059,Proposed_Company,$C2059,Proposed_MSA_Code,$E2059)=0,"Not Proposed",SUMIFS(Proposed_Direct_Cost,Proposed_Labor_Category,$D2059,Proposed_Company,$C2059,Proposed_MSA_Code,$E2059)),"")</f>
        <v>Not Proposed</v>
      </c>
      <c r="J2059" s="117" cm="1">
        <f t="array" aca="1" ref="J2059" ca="1">SUMIFS(Invoice_Hours,Invoice_Labor_Category,$D2059,Invoice_Company,$C2059,Invoice_MSA_Code,$E2059)</f>
        <v>0</v>
      </c>
      <c r="K2059" s="7" t="str">
        <f t="shared" ca="1" si="523"/>
        <v/>
      </c>
      <c r="L2059" s="222" cm="1">
        <f t="array" aca="1" ref="L2059" ca="1">IFERROR(SUMIFS(Invoice_Direct_Cost,Invoice_Labor_Category,$D2059,Invoice_Company,$C2059,Invoice_MSA_Code,$E2059),"")</f>
        <v>0</v>
      </c>
      <c r="M2059" s="7" t="str">
        <f t="shared" ca="1" si="524"/>
        <v/>
      </c>
      <c r="N2059" s="220" t="str">
        <f t="shared" ca="1" si="529"/>
        <v/>
      </c>
      <c r="O2059" s="7" t="str">
        <f t="shared" ca="1" si="525"/>
        <v/>
      </c>
      <c r="P2059" s="7" t="str">
        <f t="shared" ca="1" si="526"/>
        <v/>
      </c>
      <c r="Q2059" s="7" t="str">
        <f t="shared" ca="1" si="527"/>
        <v/>
      </c>
      <c r="R2059" s="7" t="str">
        <f t="shared" ca="1" si="528"/>
        <v/>
      </c>
      <c r="S2059" s="7" t="str">
        <f t="shared" ca="1" si="515"/>
        <v/>
      </c>
      <c r="T2059" s="7" t="str">
        <f t="shared" ca="1" si="516"/>
        <v/>
      </c>
      <c r="V2059" s="120" cm="1">
        <f t="array" aca="1" ref="V2059" ca="1">SUMIFS(Invoice_Hours,Invoice_Labor_Category,$D2059,Invoice_Company,$C2059,Invoice_MSA_Code,$E2059)</f>
        <v>0</v>
      </c>
      <c r="W2059" s="121" t="str">
        <f t="shared" ca="1" si="517"/>
        <v/>
      </c>
      <c r="X2059" s="151" t="str">
        <f t="shared" ca="1" si="518"/>
        <v/>
      </c>
      <c r="AB2059" t="str">
        <f t="shared" si="519"/>
        <v/>
      </c>
      <c r="AC2059" t="str">
        <f t="shared" si="520"/>
        <v/>
      </c>
      <c r="AD2059" t="str">
        <f t="shared" si="521"/>
        <v/>
      </c>
      <c r="AE2059" s="4" t="str">
        <f t="shared" ca="1" si="514"/>
        <v/>
      </c>
    </row>
    <row r="2060" spans="7:31">
      <c r="G2060" s="117" cm="1">
        <f t="array" aca="1" ref="G2060" ca="1">SUMIFS(Proposed_Hours,Proposed_Labor_Category,$D2060,Proposed_Company,$C2060,Proposed_MSA_Code,$E2060)</f>
        <v>0</v>
      </c>
      <c r="H2060" s="7" t="str">
        <f t="shared" ca="1" si="522"/>
        <v/>
      </c>
      <c r="I2060" s="4" t="str" cm="1">
        <f t="array" aca="1" ref="I2060" ca="1">IFERROR(IF(SUMIFS(Proposed_Direct_Cost,Proposed_Labor_Category,$D2060,Proposed_Company,$C2060,Proposed_MSA_Code,$E2060)=0,"Not Proposed",SUMIFS(Proposed_Direct_Cost,Proposed_Labor_Category,$D2060,Proposed_Company,$C2060,Proposed_MSA_Code,$E2060)),"")</f>
        <v>Not Proposed</v>
      </c>
      <c r="J2060" s="117" cm="1">
        <f t="array" aca="1" ref="J2060" ca="1">SUMIFS(Invoice_Hours,Invoice_Labor_Category,$D2060,Invoice_Company,$C2060,Invoice_MSA_Code,$E2060)</f>
        <v>0</v>
      </c>
      <c r="K2060" s="7" t="str">
        <f t="shared" ca="1" si="523"/>
        <v/>
      </c>
      <c r="L2060" s="222" cm="1">
        <f t="array" aca="1" ref="L2060" ca="1">IFERROR(SUMIFS(Invoice_Direct_Cost,Invoice_Labor_Category,$D2060,Invoice_Company,$C2060,Invoice_MSA_Code,$E2060),"")</f>
        <v>0</v>
      </c>
      <c r="M2060" s="7" t="str">
        <f t="shared" ca="1" si="524"/>
        <v/>
      </c>
      <c r="N2060" s="220" t="str">
        <f t="shared" ca="1" si="529"/>
        <v/>
      </c>
      <c r="O2060" s="7" t="str">
        <f t="shared" ca="1" si="525"/>
        <v/>
      </c>
      <c r="P2060" s="7" t="str">
        <f t="shared" ca="1" si="526"/>
        <v/>
      </c>
      <c r="Q2060" s="7" t="str">
        <f t="shared" ca="1" si="527"/>
        <v/>
      </c>
      <c r="R2060" s="7" t="str">
        <f t="shared" ca="1" si="528"/>
        <v/>
      </c>
      <c r="S2060" s="7" t="str">
        <f t="shared" ca="1" si="515"/>
        <v/>
      </c>
      <c r="T2060" s="7" t="str">
        <f t="shared" ca="1" si="516"/>
        <v/>
      </c>
      <c r="V2060" s="120" cm="1">
        <f t="array" aca="1" ref="V2060" ca="1">SUMIFS(Invoice_Hours,Invoice_Labor_Category,$D2060,Invoice_Company,$C2060,Invoice_MSA_Code,$E2060)</f>
        <v>0</v>
      </c>
      <c r="W2060" s="121" t="str">
        <f t="shared" ca="1" si="517"/>
        <v/>
      </c>
      <c r="X2060" s="152" t="str">
        <f t="shared" ca="1" si="518"/>
        <v/>
      </c>
      <c r="AB2060" t="str">
        <f t="shared" si="519"/>
        <v/>
      </c>
      <c r="AC2060" t="str">
        <f t="shared" si="520"/>
        <v/>
      </c>
      <c r="AD2060" t="str">
        <f t="shared" si="521"/>
        <v/>
      </c>
      <c r="AE2060" s="4" t="str">
        <f ca="1">X2060</f>
        <v/>
      </c>
    </row>
    <row r="2061" spans="7:31">
      <c r="G2061" s="117" cm="1">
        <f t="array" aca="1" ref="G2061" ca="1">SUMIFS(Proposed_Hours,Proposed_Labor_Category,$D2061,Proposed_Company,$C2061,Proposed_MSA_Code,$E2061)</f>
        <v>0</v>
      </c>
      <c r="H2061" s="7" t="str">
        <f t="shared" ca="1" si="522"/>
        <v/>
      </c>
      <c r="I2061" s="4" t="str" cm="1">
        <f t="array" aca="1" ref="I2061" ca="1">IFERROR(IF(SUMIFS(Proposed_Direct_Cost,Proposed_Labor_Category,$D2061,Proposed_Company,$C2061,Proposed_MSA_Code,$E2061)=0,"Not Proposed",SUMIFS(Proposed_Direct_Cost,Proposed_Labor_Category,$D2061,Proposed_Company,$C2061,Proposed_MSA_Code,$E2061)),"")</f>
        <v>Not Proposed</v>
      </c>
      <c r="J2061" s="117" cm="1">
        <f t="array" aca="1" ref="J2061" ca="1">SUMIFS(Invoice_Hours,Invoice_Labor_Category,$D2061,Invoice_Company,$C2061,Invoice_MSA_Code,$E2061)</f>
        <v>0</v>
      </c>
      <c r="K2061" s="7" t="str">
        <f t="shared" ca="1" si="523"/>
        <v/>
      </c>
      <c r="L2061" s="222" cm="1">
        <f t="array" aca="1" ref="L2061" ca="1">IFERROR(SUMIFS(Invoice_Direct_Cost,Invoice_Labor_Category,$D2061,Invoice_Company,$C2061,Invoice_MSA_Code,$E2061),"")</f>
        <v>0</v>
      </c>
      <c r="M2061" s="7" t="str">
        <f t="shared" ca="1" si="524"/>
        <v/>
      </c>
      <c r="N2061" s="220" t="str">
        <f t="shared" ca="1" si="529"/>
        <v/>
      </c>
      <c r="O2061" s="7" t="str">
        <f t="shared" ca="1" si="525"/>
        <v/>
      </c>
      <c r="P2061" s="7" t="str">
        <f t="shared" ca="1" si="526"/>
        <v/>
      </c>
      <c r="Q2061" s="7" t="str">
        <f t="shared" ca="1" si="527"/>
        <v/>
      </c>
      <c r="R2061" s="7" t="str">
        <f t="shared" ca="1" si="528"/>
        <v/>
      </c>
      <c r="S2061" s="7" t="str">
        <f t="shared" ca="1" si="515"/>
        <v/>
      </c>
      <c r="T2061" s="7" t="str">
        <f t="shared" ca="1" si="516"/>
        <v/>
      </c>
      <c r="V2061" s="120" cm="1">
        <f t="array" aca="1" ref="V2061" ca="1">SUMIFS(Invoice_Hours,Invoice_Labor_Category,$D2061,Invoice_Company,$C2061,Invoice_MSA_Code,$E2061)</f>
        <v>0</v>
      </c>
      <c r="W2061" s="121" t="str">
        <f t="shared" ca="1" si="517"/>
        <v/>
      </c>
      <c r="X2061" s="151" t="str">
        <f t="shared" ca="1" si="518"/>
        <v/>
      </c>
      <c r="AB2061" t="str">
        <f t="shared" si="519"/>
        <v/>
      </c>
      <c r="AC2061" t="str">
        <f t="shared" si="520"/>
        <v/>
      </c>
      <c r="AD2061" t="str">
        <f t="shared" si="521"/>
        <v/>
      </c>
      <c r="AE2061" s="4" t="str">
        <f t="shared" ref="AE2061:AE2124" ca="1" si="530">X2061</f>
        <v/>
      </c>
    </row>
    <row r="2062" spans="7:31">
      <c r="G2062" s="117" cm="1">
        <f t="array" aca="1" ref="G2062" ca="1">SUMIFS(Proposed_Hours,Proposed_Labor_Category,$D2062,Proposed_Company,$C2062,Proposed_MSA_Code,$E2062)</f>
        <v>0</v>
      </c>
      <c r="H2062" s="7" t="str">
        <f t="shared" ca="1" si="522"/>
        <v/>
      </c>
      <c r="I2062" s="4" t="str" cm="1">
        <f t="array" aca="1" ref="I2062" ca="1">IFERROR(IF(SUMIFS(Proposed_Direct_Cost,Proposed_Labor_Category,$D2062,Proposed_Company,$C2062,Proposed_MSA_Code,$E2062)=0,"Not Proposed",SUMIFS(Proposed_Direct_Cost,Proposed_Labor_Category,$D2062,Proposed_Company,$C2062,Proposed_MSA_Code,$E2062)),"")</f>
        <v>Not Proposed</v>
      </c>
      <c r="J2062" s="117" cm="1">
        <f t="array" aca="1" ref="J2062" ca="1">SUMIFS(Invoice_Hours,Invoice_Labor_Category,$D2062,Invoice_Company,$C2062,Invoice_MSA_Code,$E2062)</f>
        <v>0</v>
      </c>
      <c r="K2062" s="7" t="str">
        <f t="shared" ca="1" si="523"/>
        <v/>
      </c>
      <c r="L2062" s="222" cm="1">
        <f t="array" aca="1" ref="L2062" ca="1">IFERROR(SUMIFS(Invoice_Direct_Cost,Invoice_Labor_Category,$D2062,Invoice_Company,$C2062,Invoice_MSA_Code,$E2062),"")</f>
        <v>0</v>
      </c>
      <c r="M2062" s="7" t="str">
        <f t="shared" ca="1" si="524"/>
        <v/>
      </c>
      <c r="N2062" s="220" t="str">
        <f t="shared" ca="1" si="529"/>
        <v/>
      </c>
      <c r="O2062" s="7" t="str">
        <f t="shared" ca="1" si="525"/>
        <v/>
      </c>
      <c r="P2062" s="7" t="str">
        <f t="shared" ca="1" si="526"/>
        <v/>
      </c>
      <c r="Q2062" s="7" t="str">
        <f t="shared" ca="1" si="527"/>
        <v/>
      </c>
      <c r="R2062" s="7" t="str">
        <f t="shared" ca="1" si="528"/>
        <v/>
      </c>
      <c r="S2062" s="7" t="str">
        <f t="shared" ca="1" si="515"/>
        <v/>
      </c>
      <c r="T2062" s="7" t="str">
        <f t="shared" ca="1" si="516"/>
        <v/>
      </c>
      <c r="V2062" s="120" cm="1">
        <f t="array" aca="1" ref="V2062" ca="1">SUMIFS(Invoice_Hours,Invoice_Labor_Category,$D2062,Invoice_Company,$C2062,Invoice_MSA_Code,$E2062)</f>
        <v>0</v>
      </c>
      <c r="W2062" s="121" t="str">
        <f t="shared" ca="1" si="517"/>
        <v/>
      </c>
      <c r="X2062" s="152" t="str">
        <f t="shared" ca="1" si="518"/>
        <v/>
      </c>
      <c r="AB2062" t="str">
        <f t="shared" si="519"/>
        <v/>
      </c>
      <c r="AC2062" t="str">
        <f t="shared" si="520"/>
        <v/>
      </c>
      <c r="AD2062" t="str">
        <f t="shared" si="521"/>
        <v/>
      </c>
      <c r="AE2062" s="4" t="str">
        <f t="shared" ca="1" si="530"/>
        <v/>
      </c>
    </row>
    <row r="2063" spans="7:31">
      <c r="G2063" s="117" cm="1">
        <f t="array" aca="1" ref="G2063" ca="1">SUMIFS(Proposed_Hours,Proposed_Labor_Category,$D2063,Proposed_Company,$C2063,Proposed_MSA_Code,$E2063)</f>
        <v>0</v>
      </c>
      <c r="H2063" s="7" t="str">
        <f t="shared" ca="1" si="522"/>
        <v/>
      </c>
      <c r="I2063" s="4" t="str" cm="1">
        <f t="array" aca="1" ref="I2063" ca="1">IFERROR(IF(SUMIFS(Proposed_Direct_Cost,Proposed_Labor_Category,$D2063,Proposed_Company,$C2063,Proposed_MSA_Code,$E2063)=0,"Not Proposed",SUMIFS(Proposed_Direct_Cost,Proposed_Labor_Category,$D2063,Proposed_Company,$C2063,Proposed_MSA_Code,$E2063)),"")</f>
        <v>Not Proposed</v>
      </c>
      <c r="J2063" s="117" cm="1">
        <f t="array" aca="1" ref="J2063" ca="1">SUMIFS(Invoice_Hours,Invoice_Labor_Category,$D2063,Invoice_Company,$C2063,Invoice_MSA_Code,$E2063)</f>
        <v>0</v>
      </c>
      <c r="K2063" s="7" t="str">
        <f t="shared" ca="1" si="523"/>
        <v/>
      </c>
      <c r="L2063" s="222" cm="1">
        <f t="array" aca="1" ref="L2063" ca="1">IFERROR(SUMIFS(Invoice_Direct_Cost,Invoice_Labor_Category,$D2063,Invoice_Company,$C2063,Invoice_MSA_Code,$E2063),"")</f>
        <v>0</v>
      </c>
      <c r="M2063" s="7" t="str">
        <f t="shared" ca="1" si="524"/>
        <v/>
      </c>
      <c r="N2063" s="220" t="str">
        <f t="shared" ca="1" si="529"/>
        <v/>
      </c>
      <c r="O2063" s="7" t="str">
        <f t="shared" ca="1" si="525"/>
        <v/>
      </c>
      <c r="P2063" s="7" t="str">
        <f t="shared" ca="1" si="526"/>
        <v/>
      </c>
      <c r="Q2063" s="7" t="str">
        <f t="shared" ca="1" si="527"/>
        <v/>
      </c>
      <c r="R2063" s="7" t="str">
        <f t="shared" ca="1" si="528"/>
        <v/>
      </c>
      <c r="S2063" s="7" t="str">
        <f t="shared" ca="1" si="515"/>
        <v/>
      </c>
      <c r="T2063" s="7" t="str">
        <f t="shared" ca="1" si="516"/>
        <v/>
      </c>
      <c r="V2063" s="120" cm="1">
        <f t="array" aca="1" ref="V2063" ca="1">SUMIFS(Invoice_Hours,Invoice_Labor_Category,$D2063,Invoice_Company,$C2063,Invoice_MSA_Code,$E2063)</f>
        <v>0</v>
      </c>
      <c r="W2063" s="121" t="str">
        <f t="shared" ca="1" si="517"/>
        <v/>
      </c>
      <c r="X2063" s="151" t="str">
        <f t="shared" ca="1" si="518"/>
        <v/>
      </c>
      <c r="AB2063" t="str">
        <f t="shared" si="519"/>
        <v/>
      </c>
      <c r="AC2063" t="str">
        <f t="shared" si="520"/>
        <v/>
      </c>
      <c r="AD2063" t="str">
        <f t="shared" si="521"/>
        <v/>
      </c>
      <c r="AE2063" s="4" t="str">
        <f t="shared" ca="1" si="530"/>
        <v/>
      </c>
    </row>
    <row r="2064" spans="7:31">
      <c r="G2064" s="117" cm="1">
        <f t="array" aca="1" ref="G2064" ca="1">SUMIFS(Proposed_Hours,Proposed_Labor_Category,$D2064,Proposed_Company,$C2064,Proposed_MSA_Code,$E2064)</f>
        <v>0</v>
      </c>
      <c r="H2064" s="7" t="str">
        <f t="shared" ca="1" si="522"/>
        <v/>
      </c>
      <c r="I2064" s="4" t="str" cm="1">
        <f t="array" aca="1" ref="I2064" ca="1">IFERROR(IF(SUMIFS(Proposed_Direct_Cost,Proposed_Labor_Category,$D2064,Proposed_Company,$C2064,Proposed_MSA_Code,$E2064)=0,"Not Proposed",SUMIFS(Proposed_Direct_Cost,Proposed_Labor_Category,$D2064,Proposed_Company,$C2064,Proposed_MSA_Code,$E2064)),"")</f>
        <v>Not Proposed</v>
      </c>
      <c r="J2064" s="117" cm="1">
        <f t="array" aca="1" ref="J2064" ca="1">SUMIFS(Invoice_Hours,Invoice_Labor_Category,$D2064,Invoice_Company,$C2064,Invoice_MSA_Code,$E2064)</f>
        <v>0</v>
      </c>
      <c r="K2064" s="7" t="str">
        <f t="shared" ca="1" si="523"/>
        <v/>
      </c>
      <c r="L2064" s="222" cm="1">
        <f t="array" aca="1" ref="L2064" ca="1">IFERROR(SUMIFS(Invoice_Direct_Cost,Invoice_Labor_Category,$D2064,Invoice_Company,$C2064,Invoice_MSA_Code,$E2064),"")</f>
        <v>0</v>
      </c>
      <c r="M2064" s="7" t="str">
        <f t="shared" ca="1" si="524"/>
        <v/>
      </c>
      <c r="N2064" s="220" t="str">
        <f t="shared" ca="1" si="529"/>
        <v/>
      </c>
      <c r="O2064" s="7" t="str">
        <f t="shared" ca="1" si="525"/>
        <v/>
      </c>
      <c r="P2064" s="7" t="str">
        <f t="shared" ca="1" si="526"/>
        <v/>
      </c>
      <c r="Q2064" s="7" t="str">
        <f t="shared" ca="1" si="527"/>
        <v/>
      </c>
      <c r="R2064" s="7" t="str">
        <f t="shared" ca="1" si="528"/>
        <v/>
      </c>
      <c r="S2064" s="7" t="str">
        <f t="shared" ca="1" si="515"/>
        <v/>
      </c>
      <c r="T2064" s="7" t="str">
        <f t="shared" ca="1" si="516"/>
        <v/>
      </c>
      <c r="V2064" s="120" cm="1">
        <f t="array" aca="1" ref="V2064" ca="1">SUMIFS(Invoice_Hours,Invoice_Labor_Category,$D2064,Invoice_Company,$C2064,Invoice_MSA_Code,$E2064)</f>
        <v>0</v>
      </c>
      <c r="W2064" s="121" t="str">
        <f t="shared" ca="1" si="517"/>
        <v/>
      </c>
      <c r="X2064" s="152" t="str">
        <f t="shared" ca="1" si="518"/>
        <v/>
      </c>
      <c r="AB2064" t="str">
        <f t="shared" si="519"/>
        <v/>
      </c>
      <c r="AC2064" t="str">
        <f t="shared" si="520"/>
        <v/>
      </c>
      <c r="AD2064" t="str">
        <f t="shared" si="521"/>
        <v/>
      </c>
      <c r="AE2064" s="4" t="str">
        <f t="shared" ca="1" si="530"/>
        <v/>
      </c>
    </row>
    <row r="2065" spans="7:31">
      <c r="G2065" s="117" cm="1">
        <f t="array" aca="1" ref="G2065" ca="1">SUMIFS(Proposed_Hours,Proposed_Labor_Category,$D2065,Proposed_Company,$C2065,Proposed_MSA_Code,$E2065)</f>
        <v>0</v>
      </c>
      <c r="H2065" s="7" t="str">
        <f t="shared" ca="1" si="522"/>
        <v/>
      </c>
      <c r="I2065" s="4" t="str" cm="1">
        <f t="array" aca="1" ref="I2065" ca="1">IFERROR(IF(SUMIFS(Proposed_Direct_Cost,Proposed_Labor_Category,$D2065,Proposed_Company,$C2065,Proposed_MSA_Code,$E2065)=0,"Not Proposed",SUMIFS(Proposed_Direct_Cost,Proposed_Labor_Category,$D2065,Proposed_Company,$C2065,Proposed_MSA_Code,$E2065)),"")</f>
        <v>Not Proposed</v>
      </c>
      <c r="J2065" s="117" cm="1">
        <f t="array" aca="1" ref="J2065" ca="1">SUMIFS(Invoice_Hours,Invoice_Labor_Category,$D2065,Invoice_Company,$C2065,Invoice_MSA_Code,$E2065)</f>
        <v>0</v>
      </c>
      <c r="K2065" s="7" t="str">
        <f t="shared" ca="1" si="523"/>
        <v/>
      </c>
      <c r="L2065" s="222" cm="1">
        <f t="array" aca="1" ref="L2065" ca="1">IFERROR(SUMIFS(Invoice_Direct_Cost,Invoice_Labor_Category,$D2065,Invoice_Company,$C2065,Invoice_MSA_Code,$E2065),"")</f>
        <v>0</v>
      </c>
      <c r="M2065" s="7" t="str">
        <f t="shared" ca="1" si="524"/>
        <v/>
      </c>
      <c r="N2065" s="220" t="str">
        <f t="shared" ca="1" si="529"/>
        <v/>
      </c>
      <c r="O2065" s="7" t="str">
        <f t="shared" ca="1" si="525"/>
        <v/>
      </c>
      <c r="P2065" s="7" t="str">
        <f t="shared" ca="1" si="526"/>
        <v/>
      </c>
      <c r="Q2065" s="7" t="str">
        <f t="shared" ca="1" si="527"/>
        <v/>
      </c>
      <c r="R2065" s="7" t="str">
        <f t="shared" ca="1" si="528"/>
        <v/>
      </c>
      <c r="S2065" s="7" t="str">
        <f t="shared" ca="1" si="515"/>
        <v/>
      </c>
      <c r="T2065" s="7" t="str">
        <f t="shared" ca="1" si="516"/>
        <v/>
      </c>
      <c r="V2065" s="120" cm="1">
        <f t="array" aca="1" ref="V2065" ca="1">SUMIFS(Invoice_Hours,Invoice_Labor_Category,$D2065,Invoice_Company,$C2065,Invoice_MSA_Code,$E2065)</f>
        <v>0</v>
      </c>
      <c r="W2065" s="121" t="str">
        <f t="shared" ca="1" si="517"/>
        <v/>
      </c>
      <c r="X2065" s="151" t="str">
        <f t="shared" ca="1" si="518"/>
        <v/>
      </c>
      <c r="AB2065" t="str">
        <f t="shared" si="519"/>
        <v/>
      </c>
      <c r="AC2065" t="str">
        <f t="shared" si="520"/>
        <v/>
      </c>
      <c r="AD2065" t="str">
        <f t="shared" si="521"/>
        <v/>
      </c>
      <c r="AE2065" s="4" t="str">
        <f t="shared" ca="1" si="530"/>
        <v/>
      </c>
    </row>
    <row r="2066" spans="7:31">
      <c r="G2066" s="117" cm="1">
        <f t="array" aca="1" ref="G2066" ca="1">SUMIFS(Proposed_Hours,Proposed_Labor_Category,$D2066,Proposed_Company,$C2066,Proposed_MSA_Code,$E2066)</f>
        <v>0</v>
      </c>
      <c r="H2066" s="7" t="str">
        <f t="shared" ca="1" si="522"/>
        <v/>
      </c>
      <c r="I2066" s="4" t="str" cm="1">
        <f t="array" aca="1" ref="I2066" ca="1">IFERROR(IF(SUMIFS(Proposed_Direct_Cost,Proposed_Labor_Category,$D2066,Proposed_Company,$C2066,Proposed_MSA_Code,$E2066)=0,"Not Proposed",SUMIFS(Proposed_Direct_Cost,Proposed_Labor_Category,$D2066,Proposed_Company,$C2066,Proposed_MSA_Code,$E2066)),"")</f>
        <v>Not Proposed</v>
      </c>
      <c r="J2066" s="117" cm="1">
        <f t="array" aca="1" ref="J2066" ca="1">SUMIFS(Invoice_Hours,Invoice_Labor_Category,$D2066,Invoice_Company,$C2066,Invoice_MSA_Code,$E2066)</f>
        <v>0</v>
      </c>
      <c r="K2066" s="7" t="str">
        <f t="shared" ca="1" si="523"/>
        <v/>
      </c>
      <c r="L2066" s="222" cm="1">
        <f t="array" aca="1" ref="L2066" ca="1">IFERROR(SUMIFS(Invoice_Direct_Cost,Invoice_Labor_Category,$D2066,Invoice_Company,$C2066,Invoice_MSA_Code,$E2066),"")</f>
        <v>0</v>
      </c>
      <c r="M2066" s="7" t="str">
        <f t="shared" ca="1" si="524"/>
        <v/>
      </c>
      <c r="N2066" s="220" t="str">
        <f t="shared" ca="1" si="529"/>
        <v/>
      </c>
      <c r="O2066" s="7" t="str">
        <f t="shared" ca="1" si="525"/>
        <v/>
      </c>
      <c r="P2066" s="7" t="str">
        <f t="shared" ca="1" si="526"/>
        <v/>
      </c>
      <c r="Q2066" s="7" t="str">
        <f t="shared" ca="1" si="527"/>
        <v/>
      </c>
      <c r="R2066" s="7" t="str">
        <f t="shared" ca="1" si="528"/>
        <v/>
      </c>
      <c r="S2066" s="7" t="str">
        <f t="shared" ca="1" si="515"/>
        <v/>
      </c>
      <c r="T2066" s="7" t="str">
        <f t="shared" ca="1" si="516"/>
        <v/>
      </c>
      <c r="V2066" s="120" cm="1">
        <f t="array" aca="1" ref="V2066" ca="1">SUMIFS(Invoice_Hours,Invoice_Labor_Category,$D2066,Invoice_Company,$C2066,Invoice_MSA_Code,$E2066)</f>
        <v>0</v>
      </c>
      <c r="W2066" s="121" t="str">
        <f t="shared" ca="1" si="517"/>
        <v/>
      </c>
      <c r="X2066" s="152" t="str">
        <f t="shared" ca="1" si="518"/>
        <v/>
      </c>
      <c r="AB2066" t="str">
        <f t="shared" si="519"/>
        <v/>
      </c>
      <c r="AC2066" t="str">
        <f t="shared" si="520"/>
        <v/>
      </c>
      <c r="AD2066" t="str">
        <f t="shared" si="521"/>
        <v/>
      </c>
      <c r="AE2066" s="4" t="str">
        <f t="shared" ca="1" si="530"/>
        <v/>
      </c>
    </row>
    <row r="2067" spans="7:31">
      <c r="G2067" s="117" cm="1">
        <f t="array" aca="1" ref="G2067" ca="1">SUMIFS(Proposed_Hours,Proposed_Labor_Category,$D2067,Proposed_Company,$C2067,Proposed_MSA_Code,$E2067)</f>
        <v>0</v>
      </c>
      <c r="H2067" s="7" t="str">
        <f t="shared" ca="1" si="522"/>
        <v/>
      </c>
      <c r="I2067" s="4" t="str" cm="1">
        <f t="array" aca="1" ref="I2067" ca="1">IFERROR(IF(SUMIFS(Proposed_Direct_Cost,Proposed_Labor_Category,$D2067,Proposed_Company,$C2067,Proposed_MSA_Code,$E2067)=0,"Not Proposed",SUMIFS(Proposed_Direct_Cost,Proposed_Labor_Category,$D2067,Proposed_Company,$C2067,Proposed_MSA_Code,$E2067)),"")</f>
        <v>Not Proposed</v>
      </c>
      <c r="J2067" s="117" cm="1">
        <f t="array" aca="1" ref="J2067" ca="1">SUMIFS(Invoice_Hours,Invoice_Labor_Category,$D2067,Invoice_Company,$C2067,Invoice_MSA_Code,$E2067)</f>
        <v>0</v>
      </c>
      <c r="K2067" s="7" t="str">
        <f t="shared" ca="1" si="523"/>
        <v/>
      </c>
      <c r="L2067" s="222" cm="1">
        <f t="array" aca="1" ref="L2067" ca="1">IFERROR(SUMIFS(Invoice_Direct_Cost,Invoice_Labor_Category,$D2067,Invoice_Company,$C2067,Invoice_MSA_Code,$E2067),"")</f>
        <v>0</v>
      </c>
      <c r="M2067" s="7" t="str">
        <f t="shared" ca="1" si="524"/>
        <v/>
      </c>
      <c r="N2067" s="220" t="str">
        <f t="shared" ca="1" si="529"/>
        <v/>
      </c>
      <c r="O2067" s="7" t="str">
        <f t="shared" ca="1" si="525"/>
        <v/>
      </c>
      <c r="P2067" s="7" t="str">
        <f t="shared" ca="1" si="526"/>
        <v/>
      </c>
      <c r="Q2067" s="7" t="str">
        <f t="shared" ca="1" si="527"/>
        <v/>
      </c>
      <c r="R2067" s="7" t="str">
        <f t="shared" ca="1" si="528"/>
        <v/>
      </c>
      <c r="S2067" s="7" t="str">
        <f t="shared" ca="1" si="515"/>
        <v/>
      </c>
      <c r="T2067" s="7" t="str">
        <f t="shared" ca="1" si="516"/>
        <v/>
      </c>
      <c r="V2067" s="120" cm="1">
        <f t="array" aca="1" ref="V2067" ca="1">SUMIFS(Invoice_Hours,Invoice_Labor_Category,$D2067,Invoice_Company,$C2067,Invoice_MSA_Code,$E2067)</f>
        <v>0</v>
      </c>
      <c r="W2067" s="121" t="str">
        <f t="shared" ca="1" si="517"/>
        <v/>
      </c>
      <c r="X2067" s="151" t="str">
        <f t="shared" ca="1" si="518"/>
        <v/>
      </c>
      <c r="AB2067" t="str">
        <f t="shared" si="519"/>
        <v/>
      </c>
      <c r="AC2067" t="str">
        <f t="shared" si="520"/>
        <v/>
      </c>
      <c r="AD2067" t="str">
        <f t="shared" si="521"/>
        <v/>
      </c>
      <c r="AE2067" s="4" t="str">
        <f t="shared" ca="1" si="530"/>
        <v/>
      </c>
    </row>
    <row r="2068" spans="7:31">
      <c r="G2068" s="117" cm="1">
        <f t="array" aca="1" ref="G2068" ca="1">SUMIFS(Proposed_Hours,Proposed_Labor_Category,$D2068,Proposed_Company,$C2068,Proposed_MSA_Code,$E2068)</f>
        <v>0</v>
      </c>
      <c r="H2068" s="7" t="str">
        <f t="shared" ca="1" si="522"/>
        <v/>
      </c>
      <c r="I2068" s="4" t="str" cm="1">
        <f t="array" aca="1" ref="I2068" ca="1">IFERROR(IF(SUMIFS(Proposed_Direct_Cost,Proposed_Labor_Category,$D2068,Proposed_Company,$C2068,Proposed_MSA_Code,$E2068)=0,"Not Proposed",SUMIFS(Proposed_Direct_Cost,Proposed_Labor_Category,$D2068,Proposed_Company,$C2068,Proposed_MSA_Code,$E2068)),"")</f>
        <v>Not Proposed</v>
      </c>
      <c r="J2068" s="117" cm="1">
        <f t="array" aca="1" ref="J2068" ca="1">SUMIFS(Invoice_Hours,Invoice_Labor_Category,$D2068,Invoice_Company,$C2068,Invoice_MSA_Code,$E2068)</f>
        <v>0</v>
      </c>
      <c r="K2068" s="7" t="str">
        <f t="shared" ca="1" si="523"/>
        <v/>
      </c>
      <c r="L2068" s="222" cm="1">
        <f t="array" aca="1" ref="L2068" ca="1">IFERROR(SUMIFS(Invoice_Direct_Cost,Invoice_Labor_Category,$D2068,Invoice_Company,$C2068,Invoice_MSA_Code,$E2068),"")</f>
        <v>0</v>
      </c>
      <c r="M2068" s="7" t="str">
        <f t="shared" ca="1" si="524"/>
        <v/>
      </c>
      <c r="N2068" s="220" t="str">
        <f t="shared" ca="1" si="529"/>
        <v/>
      </c>
      <c r="O2068" s="7" t="str">
        <f t="shared" ca="1" si="525"/>
        <v/>
      </c>
      <c r="P2068" s="7" t="str">
        <f t="shared" ca="1" si="526"/>
        <v/>
      </c>
      <c r="Q2068" s="7" t="str">
        <f t="shared" ca="1" si="527"/>
        <v/>
      </c>
      <c r="R2068" s="7" t="str">
        <f t="shared" ca="1" si="528"/>
        <v/>
      </c>
      <c r="S2068" s="7" t="str">
        <f t="shared" ca="1" si="515"/>
        <v/>
      </c>
      <c r="T2068" s="7" t="str">
        <f t="shared" ca="1" si="516"/>
        <v/>
      </c>
      <c r="V2068" s="120" cm="1">
        <f t="array" aca="1" ref="V2068" ca="1">SUMIFS(Invoice_Hours,Invoice_Labor_Category,$D2068,Invoice_Company,$C2068,Invoice_MSA_Code,$E2068)</f>
        <v>0</v>
      </c>
      <c r="W2068" s="121" t="str">
        <f t="shared" ca="1" si="517"/>
        <v/>
      </c>
      <c r="X2068" s="152" t="str">
        <f t="shared" ca="1" si="518"/>
        <v/>
      </c>
      <c r="AB2068" t="str">
        <f t="shared" si="519"/>
        <v/>
      </c>
      <c r="AC2068" t="str">
        <f t="shared" si="520"/>
        <v/>
      </c>
      <c r="AD2068" t="str">
        <f t="shared" si="521"/>
        <v/>
      </c>
      <c r="AE2068" s="4" t="str">
        <f t="shared" ca="1" si="530"/>
        <v/>
      </c>
    </row>
    <row r="2069" spans="7:31">
      <c r="G2069" s="117" cm="1">
        <f t="array" aca="1" ref="G2069" ca="1">SUMIFS(Proposed_Hours,Proposed_Labor_Category,$D2069,Proposed_Company,$C2069,Proposed_MSA_Code,$E2069)</f>
        <v>0</v>
      </c>
      <c r="H2069" s="7" t="str">
        <f t="shared" ca="1" si="522"/>
        <v/>
      </c>
      <c r="I2069" s="4" t="str" cm="1">
        <f t="array" aca="1" ref="I2069" ca="1">IFERROR(IF(SUMIFS(Proposed_Direct_Cost,Proposed_Labor_Category,$D2069,Proposed_Company,$C2069,Proposed_MSA_Code,$E2069)=0,"Not Proposed",SUMIFS(Proposed_Direct_Cost,Proposed_Labor_Category,$D2069,Proposed_Company,$C2069,Proposed_MSA_Code,$E2069)),"")</f>
        <v>Not Proposed</v>
      </c>
      <c r="J2069" s="117" cm="1">
        <f t="array" aca="1" ref="J2069" ca="1">SUMIFS(Invoice_Hours,Invoice_Labor_Category,$D2069,Invoice_Company,$C2069,Invoice_MSA_Code,$E2069)</f>
        <v>0</v>
      </c>
      <c r="K2069" s="7" t="str">
        <f t="shared" ca="1" si="523"/>
        <v/>
      </c>
      <c r="L2069" s="222" cm="1">
        <f t="array" aca="1" ref="L2069" ca="1">IFERROR(SUMIFS(Invoice_Direct_Cost,Invoice_Labor_Category,$D2069,Invoice_Company,$C2069,Invoice_MSA_Code,$E2069),"")</f>
        <v>0</v>
      </c>
      <c r="M2069" s="7" t="str">
        <f t="shared" ca="1" si="524"/>
        <v/>
      </c>
      <c r="N2069" s="220" t="str">
        <f t="shared" ca="1" si="529"/>
        <v/>
      </c>
      <c r="O2069" s="7" t="str">
        <f t="shared" ca="1" si="525"/>
        <v/>
      </c>
      <c r="P2069" s="7" t="str">
        <f t="shared" ca="1" si="526"/>
        <v/>
      </c>
      <c r="Q2069" s="7" t="str">
        <f t="shared" ca="1" si="527"/>
        <v/>
      </c>
      <c r="R2069" s="7" t="str">
        <f t="shared" ca="1" si="528"/>
        <v/>
      </c>
      <c r="S2069" s="7" t="str">
        <f t="shared" ca="1" si="515"/>
        <v/>
      </c>
      <c r="T2069" s="7" t="str">
        <f t="shared" ca="1" si="516"/>
        <v/>
      </c>
      <c r="V2069" s="120" cm="1">
        <f t="array" aca="1" ref="V2069" ca="1">SUMIFS(Invoice_Hours,Invoice_Labor_Category,$D2069,Invoice_Company,$C2069,Invoice_MSA_Code,$E2069)</f>
        <v>0</v>
      </c>
      <c r="W2069" s="121" t="str">
        <f t="shared" ca="1" si="517"/>
        <v/>
      </c>
      <c r="X2069" s="151" t="str">
        <f t="shared" ca="1" si="518"/>
        <v/>
      </c>
      <c r="AB2069" t="str">
        <f t="shared" si="519"/>
        <v/>
      </c>
      <c r="AC2069" t="str">
        <f t="shared" si="520"/>
        <v/>
      </c>
      <c r="AD2069" t="str">
        <f t="shared" si="521"/>
        <v/>
      </c>
      <c r="AE2069" s="4" t="str">
        <f t="shared" ca="1" si="530"/>
        <v/>
      </c>
    </row>
    <row r="2070" spans="7:31">
      <c r="G2070" s="117" cm="1">
        <f t="array" aca="1" ref="G2070" ca="1">SUMIFS(Proposed_Hours,Proposed_Labor_Category,$D2070,Proposed_Company,$C2070,Proposed_MSA_Code,$E2070)</f>
        <v>0</v>
      </c>
      <c r="H2070" s="7" t="str">
        <f t="shared" ca="1" si="522"/>
        <v/>
      </c>
      <c r="I2070" s="4" t="str" cm="1">
        <f t="array" aca="1" ref="I2070" ca="1">IFERROR(IF(SUMIFS(Proposed_Direct_Cost,Proposed_Labor_Category,$D2070,Proposed_Company,$C2070,Proposed_MSA_Code,$E2070)=0,"Not Proposed",SUMIFS(Proposed_Direct_Cost,Proposed_Labor_Category,$D2070,Proposed_Company,$C2070,Proposed_MSA_Code,$E2070)),"")</f>
        <v>Not Proposed</v>
      </c>
      <c r="J2070" s="117" cm="1">
        <f t="array" aca="1" ref="J2070" ca="1">SUMIFS(Invoice_Hours,Invoice_Labor_Category,$D2070,Invoice_Company,$C2070,Invoice_MSA_Code,$E2070)</f>
        <v>0</v>
      </c>
      <c r="K2070" s="7" t="str">
        <f t="shared" ca="1" si="523"/>
        <v/>
      </c>
      <c r="L2070" s="222" cm="1">
        <f t="array" aca="1" ref="L2070" ca="1">IFERROR(SUMIFS(Invoice_Direct_Cost,Invoice_Labor_Category,$D2070,Invoice_Company,$C2070,Invoice_MSA_Code,$E2070),"")</f>
        <v>0</v>
      </c>
      <c r="M2070" s="7" t="str">
        <f t="shared" ca="1" si="524"/>
        <v/>
      </c>
      <c r="N2070" s="220" t="str">
        <f t="shared" ca="1" si="529"/>
        <v/>
      </c>
      <c r="O2070" s="7" t="str">
        <f t="shared" ca="1" si="525"/>
        <v/>
      </c>
      <c r="P2070" s="7" t="str">
        <f t="shared" ca="1" si="526"/>
        <v/>
      </c>
      <c r="Q2070" s="7" t="str">
        <f t="shared" ca="1" si="527"/>
        <v/>
      </c>
      <c r="R2070" s="7" t="str">
        <f t="shared" ca="1" si="528"/>
        <v/>
      </c>
      <c r="S2070" s="7" t="str">
        <f t="shared" ca="1" si="515"/>
        <v/>
      </c>
      <c r="T2070" s="7" t="str">
        <f t="shared" ca="1" si="516"/>
        <v/>
      </c>
      <c r="V2070" s="120" cm="1">
        <f t="array" aca="1" ref="V2070" ca="1">SUMIFS(Invoice_Hours,Invoice_Labor_Category,$D2070,Invoice_Company,$C2070,Invoice_MSA_Code,$E2070)</f>
        <v>0</v>
      </c>
      <c r="W2070" s="121" t="str">
        <f t="shared" ca="1" si="517"/>
        <v/>
      </c>
      <c r="X2070" s="152" t="str">
        <f t="shared" ca="1" si="518"/>
        <v/>
      </c>
      <c r="AB2070" t="str">
        <f t="shared" si="519"/>
        <v/>
      </c>
      <c r="AC2070" t="str">
        <f t="shared" si="520"/>
        <v/>
      </c>
      <c r="AD2070" t="str">
        <f t="shared" si="521"/>
        <v/>
      </c>
      <c r="AE2070" s="4" t="str">
        <f t="shared" ca="1" si="530"/>
        <v/>
      </c>
    </row>
    <row r="2071" spans="7:31">
      <c r="G2071" s="117" cm="1">
        <f t="array" aca="1" ref="G2071" ca="1">SUMIFS(Proposed_Hours,Proposed_Labor_Category,$D2071,Proposed_Company,$C2071,Proposed_MSA_Code,$E2071)</f>
        <v>0</v>
      </c>
      <c r="H2071" s="7" t="str">
        <f t="shared" ca="1" si="522"/>
        <v/>
      </c>
      <c r="I2071" s="4" t="str" cm="1">
        <f t="array" aca="1" ref="I2071" ca="1">IFERROR(IF(SUMIFS(Proposed_Direct_Cost,Proposed_Labor_Category,$D2071,Proposed_Company,$C2071,Proposed_MSA_Code,$E2071)=0,"Not Proposed",SUMIFS(Proposed_Direct_Cost,Proposed_Labor_Category,$D2071,Proposed_Company,$C2071,Proposed_MSA_Code,$E2071)),"")</f>
        <v>Not Proposed</v>
      </c>
      <c r="J2071" s="117" cm="1">
        <f t="array" aca="1" ref="J2071" ca="1">SUMIFS(Invoice_Hours,Invoice_Labor_Category,$D2071,Invoice_Company,$C2071,Invoice_MSA_Code,$E2071)</f>
        <v>0</v>
      </c>
      <c r="K2071" s="7" t="str">
        <f t="shared" ca="1" si="523"/>
        <v/>
      </c>
      <c r="L2071" s="222" cm="1">
        <f t="array" aca="1" ref="L2071" ca="1">IFERROR(SUMIFS(Invoice_Direct_Cost,Invoice_Labor_Category,$D2071,Invoice_Company,$C2071,Invoice_MSA_Code,$E2071),"")</f>
        <v>0</v>
      </c>
      <c r="M2071" s="7" t="str">
        <f t="shared" ca="1" si="524"/>
        <v/>
      </c>
      <c r="N2071" s="220" t="str">
        <f t="shared" ca="1" si="529"/>
        <v/>
      </c>
      <c r="O2071" s="7" t="str">
        <f t="shared" ca="1" si="525"/>
        <v/>
      </c>
      <c r="P2071" s="7" t="str">
        <f t="shared" ca="1" si="526"/>
        <v/>
      </c>
      <c r="Q2071" s="7" t="str">
        <f t="shared" ca="1" si="527"/>
        <v/>
      </c>
      <c r="R2071" s="7" t="str">
        <f t="shared" ca="1" si="528"/>
        <v/>
      </c>
      <c r="S2071" s="7" t="str">
        <f t="shared" ca="1" si="515"/>
        <v/>
      </c>
      <c r="T2071" s="7" t="str">
        <f t="shared" ca="1" si="516"/>
        <v/>
      </c>
      <c r="V2071" s="120" cm="1">
        <f t="array" aca="1" ref="V2071" ca="1">SUMIFS(Invoice_Hours,Invoice_Labor_Category,$D2071,Invoice_Company,$C2071,Invoice_MSA_Code,$E2071)</f>
        <v>0</v>
      </c>
      <c r="W2071" s="121" t="str">
        <f t="shared" ca="1" si="517"/>
        <v/>
      </c>
      <c r="X2071" s="151" t="str">
        <f t="shared" ca="1" si="518"/>
        <v/>
      </c>
      <c r="AB2071" t="str">
        <f t="shared" si="519"/>
        <v/>
      </c>
      <c r="AC2071" t="str">
        <f t="shared" si="520"/>
        <v/>
      </c>
      <c r="AD2071" t="str">
        <f t="shared" si="521"/>
        <v/>
      </c>
      <c r="AE2071" s="4" t="str">
        <f t="shared" ca="1" si="530"/>
        <v/>
      </c>
    </row>
    <row r="2072" spans="7:31">
      <c r="G2072" s="117" cm="1">
        <f t="array" aca="1" ref="G2072" ca="1">SUMIFS(Proposed_Hours,Proposed_Labor_Category,$D2072,Proposed_Company,$C2072,Proposed_MSA_Code,$E2072)</f>
        <v>0</v>
      </c>
      <c r="H2072" s="7" t="str">
        <f t="shared" ca="1" si="522"/>
        <v/>
      </c>
      <c r="I2072" s="4" t="str" cm="1">
        <f t="array" aca="1" ref="I2072" ca="1">IFERROR(IF(SUMIFS(Proposed_Direct_Cost,Proposed_Labor_Category,$D2072,Proposed_Company,$C2072,Proposed_MSA_Code,$E2072)=0,"Not Proposed",SUMIFS(Proposed_Direct_Cost,Proposed_Labor_Category,$D2072,Proposed_Company,$C2072,Proposed_MSA_Code,$E2072)),"")</f>
        <v>Not Proposed</v>
      </c>
      <c r="J2072" s="117" cm="1">
        <f t="array" aca="1" ref="J2072" ca="1">SUMIFS(Invoice_Hours,Invoice_Labor_Category,$D2072,Invoice_Company,$C2072,Invoice_MSA_Code,$E2072)</f>
        <v>0</v>
      </c>
      <c r="K2072" s="7" t="str">
        <f t="shared" ca="1" si="523"/>
        <v/>
      </c>
      <c r="L2072" s="222" cm="1">
        <f t="array" aca="1" ref="L2072" ca="1">IFERROR(SUMIFS(Invoice_Direct_Cost,Invoice_Labor_Category,$D2072,Invoice_Company,$C2072,Invoice_MSA_Code,$E2072),"")</f>
        <v>0</v>
      </c>
      <c r="M2072" s="7" t="str">
        <f t="shared" ca="1" si="524"/>
        <v/>
      </c>
      <c r="N2072" s="220" t="str">
        <f t="shared" ca="1" si="529"/>
        <v/>
      </c>
      <c r="O2072" s="7" t="str">
        <f t="shared" ca="1" si="525"/>
        <v/>
      </c>
      <c r="P2072" s="7" t="str">
        <f t="shared" ca="1" si="526"/>
        <v/>
      </c>
      <c r="Q2072" s="7" t="str">
        <f t="shared" ca="1" si="527"/>
        <v/>
      </c>
      <c r="R2072" s="7" t="str">
        <f t="shared" ca="1" si="528"/>
        <v/>
      </c>
      <c r="S2072" s="7" t="str">
        <f t="shared" ca="1" si="515"/>
        <v/>
      </c>
      <c r="T2072" s="7" t="str">
        <f t="shared" ca="1" si="516"/>
        <v/>
      </c>
      <c r="V2072" s="120" cm="1">
        <f t="array" aca="1" ref="V2072" ca="1">SUMIFS(Invoice_Hours,Invoice_Labor_Category,$D2072,Invoice_Company,$C2072,Invoice_MSA_Code,$E2072)</f>
        <v>0</v>
      </c>
      <c r="W2072" s="121" t="str">
        <f t="shared" ca="1" si="517"/>
        <v/>
      </c>
      <c r="X2072" s="152" t="str">
        <f t="shared" ca="1" si="518"/>
        <v/>
      </c>
      <c r="AB2072" t="str">
        <f t="shared" si="519"/>
        <v/>
      </c>
      <c r="AC2072" t="str">
        <f t="shared" si="520"/>
        <v/>
      </c>
      <c r="AD2072" t="str">
        <f t="shared" si="521"/>
        <v/>
      </c>
      <c r="AE2072" s="4" t="str">
        <f t="shared" ca="1" si="530"/>
        <v/>
      </c>
    </row>
    <row r="2073" spans="7:31">
      <c r="G2073" s="117" cm="1">
        <f t="array" aca="1" ref="G2073" ca="1">SUMIFS(Proposed_Hours,Proposed_Labor_Category,$D2073,Proposed_Company,$C2073,Proposed_MSA_Code,$E2073)</f>
        <v>0</v>
      </c>
      <c r="H2073" s="7" t="str">
        <f t="shared" ca="1" si="522"/>
        <v/>
      </c>
      <c r="I2073" s="4" t="str" cm="1">
        <f t="array" aca="1" ref="I2073" ca="1">IFERROR(IF(SUMIFS(Proposed_Direct_Cost,Proposed_Labor_Category,$D2073,Proposed_Company,$C2073,Proposed_MSA_Code,$E2073)=0,"Not Proposed",SUMIFS(Proposed_Direct_Cost,Proposed_Labor_Category,$D2073,Proposed_Company,$C2073,Proposed_MSA_Code,$E2073)),"")</f>
        <v>Not Proposed</v>
      </c>
      <c r="J2073" s="117" cm="1">
        <f t="array" aca="1" ref="J2073" ca="1">SUMIFS(Invoice_Hours,Invoice_Labor_Category,$D2073,Invoice_Company,$C2073,Invoice_MSA_Code,$E2073)</f>
        <v>0</v>
      </c>
      <c r="K2073" s="7" t="str">
        <f t="shared" ca="1" si="523"/>
        <v/>
      </c>
      <c r="L2073" s="222" cm="1">
        <f t="array" aca="1" ref="L2073" ca="1">IFERROR(SUMIFS(Invoice_Direct_Cost,Invoice_Labor_Category,$D2073,Invoice_Company,$C2073,Invoice_MSA_Code,$E2073),"")</f>
        <v>0</v>
      </c>
      <c r="M2073" s="7" t="str">
        <f t="shared" ca="1" si="524"/>
        <v/>
      </c>
      <c r="N2073" s="220" t="str">
        <f t="shared" ca="1" si="529"/>
        <v/>
      </c>
      <c r="O2073" s="7" t="str">
        <f t="shared" ca="1" si="525"/>
        <v/>
      </c>
      <c r="P2073" s="7" t="str">
        <f t="shared" ca="1" si="526"/>
        <v/>
      </c>
      <c r="Q2073" s="7" t="str">
        <f t="shared" ca="1" si="527"/>
        <v/>
      </c>
      <c r="R2073" s="7" t="str">
        <f t="shared" ca="1" si="528"/>
        <v/>
      </c>
      <c r="S2073" s="7" t="str">
        <f t="shared" ca="1" si="515"/>
        <v/>
      </c>
      <c r="T2073" s="7" t="str">
        <f t="shared" ca="1" si="516"/>
        <v/>
      </c>
      <c r="V2073" s="120" cm="1">
        <f t="array" aca="1" ref="V2073" ca="1">SUMIFS(Invoice_Hours,Invoice_Labor_Category,$D2073,Invoice_Company,$C2073,Invoice_MSA_Code,$E2073)</f>
        <v>0</v>
      </c>
      <c r="W2073" s="121" t="str">
        <f t="shared" ca="1" si="517"/>
        <v/>
      </c>
      <c r="X2073" s="151" t="str">
        <f t="shared" ca="1" si="518"/>
        <v/>
      </c>
      <c r="AB2073" t="str">
        <f t="shared" si="519"/>
        <v/>
      </c>
      <c r="AC2073" t="str">
        <f t="shared" si="520"/>
        <v/>
      </c>
      <c r="AD2073" t="str">
        <f t="shared" si="521"/>
        <v/>
      </c>
      <c r="AE2073" s="4" t="str">
        <f t="shared" ca="1" si="530"/>
        <v/>
      </c>
    </row>
    <row r="2074" spans="7:31">
      <c r="G2074" s="117" cm="1">
        <f t="array" aca="1" ref="G2074" ca="1">SUMIFS(Proposed_Hours,Proposed_Labor_Category,$D2074,Proposed_Company,$C2074,Proposed_MSA_Code,$E2074)</f>
        <v>0</v>
      </c>
      <c r="H2074" s="7" t="str">
        <f t="shared" ca="1" si="522"/>
        <v/>
      </c>
      <c r="I2074" s="4" t="str" cm="1">
        <f t="array" aca="1" ref="I2074" ca="1">IFERROR(IF(SUMIFS(Proposed_Direct_Cost,Proposed_Labor_Category,$D2074,Proposed_Company,$C2074,Proposed_MSA_Code,$E2074)=0,"Not Proposed",SUMIFS(Proposed_Direct_Cost,Proposed_Labor_Category,$D2074,Proposed_Company,$C2074,Proposed_MSA_Code,$E2074)),"")</f>
        <v>Not Proposed</v>
      </c>
      <c r="J2074" s="117" cm="1">
        <f t="array" aca="1" ref="J2074" ca="1">SUMIFS(Invoice_Hours,Invoice_Labor_Category,$D2074,Invoice_Company,$C2074,Invoice_MSA_Code,$E2074)</f>
        <v>0</v>
      </c>
      <c r="K2074" s="7" t="str">
        <f t="shared" ca="1" si="523"/>
        <v/>
      </c>
      <c r="L2074" s="222" cm="1">
        <f t="array" aca="1" ref="L2074" ca="1">IFERROR(SUMIFS(Invoice_Direct_Cost,Invoice_Labor_Category,$D2074,Invoice_Company,$C2074,Invoice_MSA_Code,$E2074),"")</f>
        <v>0</v>
      </c>
      <c r="M2074" s="7" t="str">
        <f t="shared" ca="1" si="524"/>
        <v/>
      </c>
      <c r="N2074" s="220" t="str">
        <f t="shared" ca="1" si="529"/>
        <v/>
      </c>
      <c r="O2074" s="7" t="str">
        <f t="shared" ca="1" si="525"/>
        <v/>
      </c>
      <c r="P2074" s="7" t="str">
        <f t="shared" ca="1" si="526"/>
        <v/>
      </c>
      <c r="Q2074" s="7" t="str">
        <f t="shared" ca="1" si="527"/>
        <v/>
      </c>
      <c r="R2074" s="7" t="str">
        <f t="shared" ca="1" si="528"/>
        <v/>
      </c>
      <c r="S2074" s="7" t="str">
        <f t="shared" ca="1" si="515"/>
        <v/>
      </c>
      <c r="T2074" s="7" t="str">
        <f t="shared" ca="1" si="516"/>
        <v/>
      </c>
      <c r="V2074" s="120" cm="1">
        <f t="array" aca="1" ref="V2074" ca="1">SUMIFS(Invoice_Hours,Invoice_Labor_Category,$D2074,Invoice_Company,$C2074,Invoice_MSA_Code,$E2074)</f>
        <v>0</v>
      </c>
      <c r="W2074" s="121" t="str">
        <f t="shared" ca="1" si="517"/>
        <v/>
      </c>
      <c r="X2074" s="152" t="str">
        <f t="shared" ca="1" si="518"/>
        <v/>
      </c>
      <c r="AB2074" t="str">
        <f t="shared" si="519"/>
        <v/>
      </c>
      <c r="AC2074" t="str">
        <f t="shared" si="520"/>
        <v/>
      </c>
      <c r="AD2074" t="str">
        <f t="shared" si="521"/>
        <v/>
      </c>
      <c r="AE2074" s="4" t="str">
        <f t="shared" ca="1" si="530"/>
        <v/>
      </c>
    </row>
    <row r="2075" spans="7:31">
      <c r="G2075" s="117" cm="1">
        <f t="array" aca="1" ref="G2075" ca="1">SUMIFS(Proposed_Hours,Proposed_Labor_Category,$D2075,Proposed_Company,$C2075,Proposed_MSA_Code,$E2075)</f>
        <v>0</v>
      </c>
      <c r="H2075" s="7" t="str">
        <f t="shared" ca="1" si="522"/>
        <v/>
      </c>
      <c r="I2075" s="4" t="str" cm="1">
        <f t="array" aca="1" ref="I2075" ca="1">IFERROR(IF(SUMIFS(Proposed_Direct_Cost,Proposed_Labor_Category,$D2075,Proposed_Company,$C2075,Proposed_MSA_Code,$E2075)=0,"Not Proposed",SUMIFS(Proposed_Direct_Cost,Proposed_Labor_Category,$D2075,Proposed_Company,$C2075,Proposed_MSA_Code,$E2075)),"")</f>
        <v>Not Proposed</v>
      </c>
      <c r="J2075" s="117" cm="1">
        <f t="array" aca="1" ref="J2075" ca="1">SUMIFS(Invoice_Hours,Invoice_Labor_Category,$D2075,Invoice_Company,$C2075,Invoice_MSA_Code,$E2075)</f>
        <v>0</v>
      </c>
      <c r="K2075" s="7" t="str">
        <f t="shared" ca="1" si="523"/>
        <v/>
      </c>
      <c r="L2075" s="222" cm="1">
        <f t="array" aca="1" ref="L2075" ca="1">IFERROR(SUMIFS(Invoice_Direct_Cost,Invoice_Labor_Category,$D2075,Invoice_Company,$C2075,Invoice_MSA_Code,$E2075),"")</f>
        <v>0</v>
      </c>
      <c r="M2075" s="7" t="str">
        <f t="shared" ca="1" si="524"/>
        <v/>
      </c>
      <c r="N2075" s="220" t="str">
        <f t="shared" ca="1" si="529"/>
        <v/>
      </c>
      <c r="O2075" s="7" t="str">
        <f t="shared" ca="1" si="525"/>
        <v/>
      </c>
      <c r="P2075" s="7" t="str">
        <f t="shared" ca="1" si="526"/>
        <v/>
      </c>
      <c r="Q2075" s="7" t="str">
        <f t="shared" ca="1" si="527"/>
        <v/>
      </c>
      <c r="R2075" s="7" t="str">
        <f t="shared" ca="1" si="528"/>
        <v/>
      </c>
      <c r="S2075" s="7" t="str">
        <f t="shared" ca="1" si="515"/>
        <v/>
      </c>
      <c r="T2075" s="7" t="str">
        <f t="shared" ca="1" si="516"/>
        <v/>
      </c>
      <c r="V2075" s="120" cm="1">
        <f t="array" aca="1" ref="V2075" ca="1">SUMIFS(Invoice_Hours,Invoice_Labor_Category,$D2075,Invoice_Company,$C2075,Invoice_MSA_Code,$E2075)</f>
        <v>0</v>
      </c>
      <c r="W2075" s="121" t="str">
        <f t="shared" ca="1" si="517"/>
        <v/>
      </c>
      <c r="X2075" s="151" t="str">
        <f t="shared" ca="1" si="518"/>
        <v/>
      </c>
      <c r="AB2075" t="str">
        <f t="shared" si="519"/>
        <v/>
      </c>
      <c r="AC2075" t="str">
        <f t="shared" si="520"/>
        <v/>
      </c>
      <c r="AD2075" t="str">
        <f t="shared" si="521"/>
        <v/>
      </c>
      <c r="AE2075" s="4" t="str">
        <f t="shared" ca="1" si="530"/>
        <v/>
      </c>
    </row>
    <row r="2076" spans="7:31">
      <c r="G2076" s="117" cm="1">
        <f t="array" aca="1" ref="G2076" ca="1">SUMIFS(Proposed_Hours,Proposed_Labor_Category,$D2076,Proposed_Company,$C2076,Proposed_MSA_Code,$E2076)</f>
        <v>0</v>
      </c>
      <c r="H2076" s="7" t="str">
        <f t="shared" ca="1" si="522"/>
        <v/>
      </c>
      <c r="I2076" s="4" t="str" cm="1">
        <f t="array" aca="1" ref="I2076" ca="1">IFERROR(IF(SUMIFS(Proposed_Direct_Cost,Proposed_Labor_Category,$D2076,Proposed_Company,$C2076,Proposed_MSA_Code,$E2076)=0,"Not Proposed",SUMIFS(Proposed_Direct_Cost,Proposed_Labor_Category,$D2076,Proposed_Company,$C2076,Proposed_MSA_Code,$E2076)),"")</f>
        <v>Not Proposed</v>
      </c>
      <c r="J2076" s="117" cm="1">
        <f t="array" aca="1" ref="J2076" ca="1">SUMIFS(Invoice_Hours,Invoice_Labor_Category,$D2076,Invoice_Company,$C2076,Invoice_MSA_Code,$E2076)</f>
        <v>0</v>
      </c>
      <c r="K2076" s="7" t="str">
        <f t="shared" ca="1" si="523"/>
        <v/>
      </c>
      <c r="L2076" s="222" cm="1">
        <f t="array" aca="1" ref="L2076" ca="1">IFERROR(SUMIFS(Invoice_Direct_Cost,Invoice_Labor_Category,$D2076,Invoice_Company,$C2076,Invoice_MSA_Code,$E2076),"")</f>
        <v>0</v>
      </c>
      <c r="M2076" s="7" t="str">
        <f t="shared" ca="1" si="524"/>
        <v/>
      </c>
      <c r="N2076" s="220" t="str">
        <f t="shared" ca="1" si="529"/>
        <v/>
      </c>
      <c r="O2076" s="7" t="str">
        <f t="shared" ca="1" si="525"/>
        <v/>
      </c>
      <c r="P2076" s="7" t="str">
        <f t="shared" ca="1" si="526"/>
        <v/>
      </c>
      <c r="Q2076" s="7" t="str">
        <f t="shared" ca="1" si="527"/>
        <v/>
      </c>
      <c r="R2076" s="7" t="str">
        <f t="shared" ca="1" si="528"/>
        <v/>
      </c>
      <c r="S2076" s="7" t="str">
        <f t="shared" ca="1" si="515"/>
        <v/>
      </c>
      <c r="T2076" s="7" t="str">
        <f t="shared" ca="1" si="516"/>
        <v/>
      </c>
      <c r="V2076" s="120" cm="1">
        <f t="array" aca="1" ref="V2076" ca="1">SUMIFS(Invoice_Hours,Invoice_Labor_Category,$D2076,Invoice_Company,$C2076,Invoice_MSA_Code,$E2076)</f>
        <v>0</v>
      </c>
      <c r="W2076" s="121" t="str">
        <f t="shared" ca="1" si="517"/>
        <v/>
      </c>
      <c r="X2076" s="152" t="str">
        <f t="shared" ca="1" si="518"/>
        <v/>
      </c>
      <c r="AB2076" t="str">
        <f t="shared" si="519"/>
        <v/>
      </c>
      <c r="AC2076" t="str">
        <f t="shared" si="520"/>
        <v/>
      </c>
      <c r="AD2076" t="str">
        <f t="shared" si="521"/>
        <v/>
      </c>
      <c r="AE2076" s="4" t="str">
        <f t="shared" ca="1" si="530"/>
        <v/>
      </c>
    </row>
    <row r="2077" spans="7:31">
      <c r="G2077" s="117" cm="1">
        <f t="array" aca="1" ref="G2077" ca="1">SUMIFS(Proposed_Hours,Proposed_Labor_Category,$D2077,Proposed_Company,$C2077,Proposed_MSA_Code,$E2077)</f>
        <v>0</v>
      </c>
      <c r="H2077" s="7" t="str">
        <f t="shared" ca="1" si="522"/>
        <v/>
      </c>
      <c r="I2077" s="4" t="str" cm="1">
        <f t="array" aca="1" ref="I2077" ca="1">IFERROR(IF(SUMIFS(Proposed_Direct_Cost,Proposed_Labor_Category,$D2077,Proposed_Company,$C2077,Proposed_MSA_Code,$E2077)=0,"Not Proposed",SUMIFS(Proposed_Direct_Cost,Proposed_Labor_Category,$D2077,Proposed_Company,$C2077,Proposed_MSA_Code,$E2077)),"")</f>
        <v>Not Proposed</v>
      </c>
      <c r="J2077" s="117" cm="1">
        <f t="array" aca="1" ref="J2077" ca="1">SUMIFS(Invoice_Hours,Invoice_Labor_Category,$D2077,Invoice_Company,$C2077,Invoice_MSA_Code,$E2077)</f>
        <v>0</v>
      </c>
      <c r="K2077" s="7" t="str">
        <f t="shared" ca="1" si="523"/>
        <v/>
      </c>
      <c r="L2077" s="222" cm="1">
        <f t="array" aca="1" ref="L2077" ca="1">IFERROR(SUMIFS(Invoice_Direct_Cost,Invoice_Labor_Category,$D2077,Invoice_Company,$C2077,Invoice_MSA_Code,$E2077),"")</f>
        <v>0</v>
      </c>
      <c r="M2077" s="7" t="str">
        <f t="shared" ca="1" si="524"/>
        <v/>
      </c>
      <c r="N2077" s="220" t="str">
        <f t="shared" ca="1" si="529"/>
        <v/>
      </c>
      <c r="O2077" s="7" t="str">
        <f t="shared" ca="1" si="525"/>
        <v/>
      </c>
      <c r="P2077" s="7" t="str">
        <f t="shared" ca="1" si="526"/>
        <v/>
      </c>
      <c r="Q2077" s="7" t="str">
        <f t="shared" ca="1" si="527"/>
        <v/>
      </c>
      <c r="R2077" s="7" t="str">
        <f t="shared" ca="1" si="528"/>
        <v/>
      </c>
      <c r="S2077" s="7" t="str">
        <f t="shared" ca="1" si="515"/>
        <v/>
      </c>
      <c r="T2077" s="7" t="str">
        <f t="shared" ca="1" si="516"/>
        <v/>
      </c>
      <c r="V2077" s="120" cm="1">
        <f t="array" aca="1" ref="V2077" ca="1">SUMIFS(Invoice_Hours,Invoice_Labor_Category,$D2077,Invoice_Company,$C2077,Invoice_MSA_Code,$E2077)</f>
        <v>0</v>
      </c>
      <c r="W2077" s="121" t="str">
        <f t="shared" ca="1" si="517"/>
        <v/>
      </c>
      <c r="X2077" s="151" t="str">
        <f t="shared" ca="1" si="518"/>
        <v/>
      </c>
      <c r="AB2077" t="str">
        <f t="shared" si="519"/>
        <v/>
      </c>
      <c r="AC2077" t="str">
        <f t="shared" si="520"/>
        <v/>
      </c>
      <c r="AD2077" t="str">
        <f t="shared" si="521"/>
        <v/>
      </c>
      <c r="AE2077" s="4" t="str">
        <f t="shared" ca="1" si="530"/>
        <v/>
      </c>
    </row>
    <row r="2078" spans="7:31">
      <c r="G2078" s="117" cm="1">
        <f t="array" aca="1" ref="G2078" ca="1">SUMIFS(Proposed_Hours,Proposed_Labor_Category,$D2078,Proposed_Company,$C2078,Proposed_MSA_Code,$E2078)</f>
        <v>0</v>
      </c>
      <c r="H2078" s="7" t="str">
        <f t="shared" ca="1" si="522"/>
        <v/>
      </c>
      <c r="I2078" s="4" t="str" cm="1">
        <f t="array" aca="1" ref="I2078" ca="1">IFERROR(IF(SUMIFS(Proposed_Direct_Cost,Proposed_Labor_Category,$D2078,Proposed_Company,$C2078,Proposed_MSA_Code,$E2078)=0,"Not Proposed",SUMIFS(Proposed_Direct_Cost,Proposed_Labor_Category,$D2078,Proposed_Company,$C2078,Proposed_MSA_Code,$E2078)),"")</f>
        <v>Not Proposed</v>
      </c>
      <c r="J2078" s="117" cm="1">
        <f t="array" aca="1" ref="J2078" ca="1">SUMIFS(Invoice_Hours,Invoice_Labor_Category,$D2078,Invoice_Company,$C2078,Invoice_MSA_Code,$E2078)</f>
        <v>0</v>
      </c>
      <c r="K2078" s="7" t="str">
        <f t="shared" ca="1" si="523"/>
        <v/>
      </c>
      <c r="L2078" s="222" cm="1">
        <f t="array" aca="1" ref="L2078" ca="1">IFERROR(SUMIFS(Invoice_Direct_Cost,Invoice_Labor_Category,$D2078,Invoice_Company,$C2078,Invoice_MSA_Code,$E2078),"")</f>
        <v>0</v>
      </c>
      <c r="M2078" s="7" t="str">
        <f t="shared" ca="1" si="524"/>
        <v/>
      </c>
      <c r="N2078" s="220" t="str">
        <f t="shared" ca="1" si="529"/>
        <v/>
      </c>
      <c r="O2078" s="7" t="str">
        <f t="shared" ca="1" si="525"/>
        <v/>
      </c>
      <c r="P2078" s="7" t="str">
        <f t="shared" ca="1" si="526"/>
        <v/>
      </c>
      <c r="Q2078" s="7" t="str">
        <f t="shared" ca="1" si="527"/>
        <v/>
      </c>
      <c r="R2078" s="7" t="str">
        <f t="shared" ca="1" si="528"/>
        <v/>
      </c>
      <c r="S2078" s="7" t="str">
        <f t="shared" ca="1" si="515"/>
        <v/>
      </c>
      <c r="T2078" s="7" t="str">
        <f t="shared" ca="1" si="516"/>
        <v/>
      </c>
      <c r="V2078" s="120" cm="1">
        <f t="array" aca="1" ref="V2078" ca="1">SUMIFS(Invoice_Hours,Invoice_Labor_Category,$D2078,Invoice_Company,$C2078,Invoice_MSA_Code,$E2078)</f>
        <v>0</v>
      </c>
      <c r="W2078" s="121" t="str">
        <f t="shared" ca="1" si="517"/>
        <v/>
      </c>
      <c r="X2078" s="152" t="str">
        <f t="shared" ca="1" si="518"/>
        <v/>
      </c>
      <c r="AB2078" t="str">
        <f t="shared" si="519"/>
        <v/>
      </c>
      <c r="AC2078" t="str">
        <f t="shared" si="520"/>
        <v/>
      </c>
      <c r="AD2078" t="str">
        <f t="shared" si="521"/>
        <v/>
      </c>
      <c r="AE2078" s="4" t="str">
        <f t="shared" ca="1" si="530"/>
        <v/>
      </c>
    </row>
    <row r="2079" spans="7:31">
      <c r="G2079" s="117" cm="1">
        <f t="array" aca="1" ref="G2079" ca="1">SUMIFS(Proposed_Hours,Proposed_Labor_Category,$D2079,Proposed_Company,$C2079,Proposed_MSA_Code,$E2079)</f>
        <v>0</v>
      </c>
      <c r="H2079" s="7" t="str">
        <f t="shared" ca="1" si="522"/>
        <v/>
      </c>
      <c r="I2079" s="4" t="str" cm="1">
        <f t="array" aca="1" ref="I2079" ca="1">IFERROR(IF(SUMIFS(Proposed_Direct_Cost,Proposed_Labor_Category,$D2079,Proposed_Company,$C2079,Proposed_MSA_Code,$E2079)=0,"Not Proposed",SUMIFS(Proposed_Direct_Cost,Proposed_Labor_Category,$D2079,Proposed_Company,$C2079,Proposed_MSA_Code,$E2079)),"")</f>
        <v>Not Proposed</v>
      </c>
      <c r="J2079" s="117" cm="1">
        <f t="array" aca="1" ref="J2079" ca="1">SUMIFS(Invoice_Hours,Invoice_Labor_Category,$D2079,Invoice_Company,$C2079,Invoice_MSA_Code,$E2079)</f>
        <v>0</v>
      </c>
      <c r="K2079" s="7" t="str">
        <f t="shared" ca="1" si="523"/>
        <v/>
      </c>
      <c r="L2079" s="222" cm="1">
        <f t="array" aca="1" ref="L2079" ca="1">IFERROR(SUMIFS(Invoice_Direct_Cost,Invoice_Labor_Category,$D2079,Invoice_Company,$C2079,Invoice_MSA_Code,$E2079),"")</f>
        <v>0</v>
      </c>
      <c r="M2079" s="7" t="str">
        <f t="shared" ca="1" si="524"/>
        <v/>
      </c>
      <c r="N2079" s="220" t="str">
        <f t="shared" ca="1" si="529"/>
        <v/>
      </c>
      <c r="O2079" s="7" t="str">
        <f t="shared" ca="1" si="525"/>
        <v/>
      </c>
      <c r="P2079" s="7" t="str">
        <f t="shared" ca="1" si="526"/>
        <v/>
      </c>
      <c r="Q2079" s="7" t="str">
        <f t="shared" ca="1" si="527"/>
        <v/>
      </c>
      <c r="R2079" s="7" t="str">
        <f t="shared" ca="1" si="528"/>
        <v/>
      </c>
      <c r="S2079" s="7" t="str">
        <f t="shared" ca="1" si="515"/>
        <v/>
      </c>
      <c r="T2079" s="7" t="str">
        <f t="shared" ca="1" si="516"/>
        <v/>
      </c>
      <c r="V2079" s="120" cm="1">
        <f t="array" aca="1" ref="V2079" ca="1">SUMIFS(Invoice_Hours,Invoice_Labor_Category,$D2079,Invoice_Company,$C2079,Invoice_MSA_Code,$E2079)</f>
        <v>0</v>
      </c>
      <c r="W2079" s="121" t="str">
        <f t="shared" ca="1" si="517"/>
        <v/>
      </c>
      <c r="X2079" s="151" t="str">
        <f t="shared" ca="1" si="518"/>
        <v/>
      </c>
      <c r="AB2079" t="str">
        <f t="shared" si="519"/>
        <v/>
      </c>
      <c r="AC2079" t="str">
        <f t="shared" si="520"/>
        <v/>
      </c>
      <c r="AD2079" t="str">
        <f t="shared" si="521"/>
        <v/>
      </c>
      <c r="AE2079" s="4" t="str">
        <f t="shared" ca="1" si="530"/>
        <v/>
      </c>
    </row>
    <row r="2080" spans="7:31">
      <c r="G2080" s="117" cm="1">
        <f t="array" aca="1" ref="G2080" ca="1">SUMIFS(Proposed_Hours,Proposed_Labor_Category,$D2080,Proposed_Company,$C2080,Proposed_MSA_Code,$E2080)</f>
        <v>0</v>
      </c>
      <c r="H2080" s="7" t="str">
        <f t="shared" ca="1" si="522"/>
        <v/>
      </c>
      <c r="I2080" s="4" t="str" cm="1">
        <f t="array" aca="1" ref="I2080" ca="1">IFERROR(IF(SUMIFS(Proposed_Direct_Cost,Proposed_Labor_Category,$D2080,Proposed_Company,$C2080,Proposed_MSA_Code,$E2080)=0,"Not Proposed",SUMIFS(Proposed_Direct_Cost,Proposed_Labor_Category,$D2080,Proposed_Company,$C2080,Proposed_MSA_Code,$E2080)),"")</f>
        <v>Not Proposed</v>
      </c>
      <c r="J2080" s="117" cm="1">
        <f t="array" aca="1" ref="J2080" ca="1">SUMIFS(Invoice_Hours,Invoice_Labor_Category,$D2080,Invoice_Company,$C2080,Invoice_MSA_Code,$E2080)</f>
        <v>0</v>
      </c>
      <c r="K2080" s="7" t="str">
        <f t="shared" ca="1" si="523"/>
        <v/>
      </c>
      <c r="L2080" s="222" cm="1">
        <f t="array" aca="1" ref="L2080" ca="1">IFERROR(SUMIFS(Invoice_Direct_Cost,Invoice_Labor_Category,$D2080,Invoice_Company,$C2080,Invoice_MSA_Code,$E2080),"")</f>
        <v>0</v>
      </c>
      <c r="M2080" s="7" t="str">
        <f t="shared" ca="1" si="524"/>
        <v/>
      </c>
      <c r="N2080" s="220" t="str">
        <f t="shared" ca="1" si="529"/>
        <v/>
      </c>
      <c r="O2080" s="7" t="str">
        <f t="shared" ca="1" si="525"/>
        <v/>
      </c>
      <c r="P2080" s="7" t="str">
        <f t="shared" ca="1" si="526"/>
        <v/>
      </c>
      <c r="Q2080" s="7" t="str">
        <f t="shared" ca="1" si="527"/>
        <v/>
      </c>
      <c r="R2080" s="7" t="str">
        <f t="shared" ca="1" si="528"/>
        <v/>
      </c>
      <c r="S2080" s="7" t="str">
        <f t="shared" ca="1" si="515"/>
        <v/>
      </c>
      <c r="T2080" s="7" t="str">
        <f t="shared" ca="1" si="516"/>
        <v/>
      </c>
      <c r="V2080" s="120" cm="1">
        <f t="array" aca="1" ref="V2080" ca="1">SUMIFS(Invoice_Hours,Invoice_Labor_Category,$D2080,Invoice_Company,$C2080,Invoice_MSA_Code,$E2080)</f>
        <v>0</v>
      </c>
      <c r="W2080" s="121" t="str">
        <f t="shared" ca="1" si="517"/>
        <v/>
      </c>
      <c r="X2080" s="152" t="str">
        <f t="shared" ca="1" si="518"/>
        <v/>
      </c>
      <c r="AB2080" t="str">
        <f t="shared" si="519"/>
        <v/>
      </c>
      <c r="AC2080" t="str">
        <f t="shared" si="520"/>
        <v/>
      </c>
      <c r="AD2080" t="str">
        <f t="shared" si="521"/>
        <v/>
      </c>
      <c r="AE2080" s="4" t="str">
        <f t="shared" ca="1" si="530"/>
        <v/>
      </c>
    </row>
    <row r="2081" spans="7:31">
      <c r="G2081" s="117" cm="1">
        <f t="array" aca="1" ref="G2081" ca="1">SUMIFS(Proposed_Hours,Proposed_Labor_Category,$D2081,Proposed_Company,$C2081,Proposed_MSA_Code,$E2081)</f>
        <v>0</v>
      </c>
      <c r="H2081" s="7" t="str">
        <f t="shared" ca="1" si="522"/>
        <v/>
      </c>
      <c r="I2081" s="4" t="str" cm="1">
        <f t="array" aca="1" ref="I2081" ca="1">IFERROR(IF(SUMIFS(Proposed_Direct_Cost,Proposed_Labor_Category,$D2081,Proposed_Company,$C2081,Proposed_MSA_Code,$E2081)=0,"Not Proposed",SUMIFS(Proposed_Direct_Cost,Proposed_Labor_Category,$D2081,Proposed_Company,$C2081,Proposed_MSA_Code,$E2081)),"")</f>
        <v>Not Proposed</v>
      </c>
      <c r="J2081" s="117" cm="1">
        <f t="array" aca="1" ref="J2081" ca="1">SUMIFS(Invoice_Hours,Invoice_Labor_Category,$D2081,Invoice_Company,$C2081,Invoice_MSA_Code,$E2081)</f>
        <v>0</v>
      </c>
      <c r="K2081" s="7" t="str">
        <f t="shared" ca="1" si="523"/>
        <v/>
      </c>
      <c r="L2081" s="222" cm="1">
        <f t="array" aca="1" ref="L2081" ca="1">IFERROR(SUMIFS(Invoice_Direct_Cost,Invoice_Labor_Category,$D2081,Invoice_Company,$C2081,Invoice_MSA_Code,$E2081),"")</f>
        <v>0</v>
      </c>
      <c r="M2081" s="7" t="str">
        <f t="shared" ca="1" si="524"/>
        <v/>
      </c>
      <c r="N2081" s="220" t="str">
        <f t="shared" ca="1" si="529"/>
        <v/>
      </c>
      <c r="O2081" s="7" t="str">
        <f t="shared" ca="1" si="525"/>
        <v/>
      </c>
      <c r="P2081" s="7" t="str">
        <f t="shared" ca="1" si="526"/>
        <v/>
      </c>
      <c r="Q2081" s="7" t="str">
        <f t="shared" ca="1" si="527"/>
        <v/>
      </c>
      <c r="R2081" s="7" t="str">
        <f t="shared" ca="1" si="528"/>
        <v/>
      </c>
      <c r="S2081" s="7" t="str">
        <f t="shared" ca="1" si="515"/>
        <v/>
      </c>
      <c r="T2081" s="7" t="str">
        <f t="shared" ca="1" si="516"/>
        <v/>
      </c>
      <c r="V2081" s="120" cm="1">
        <f t="array" aca="1" ref="V2081" ca="1">SUMIFS(Invoice_Hours,Invoice_Labor_Category,$D2081,Invoice_Company,$C2081,Invoice_MSA_Code,$E2081)</f>
        <v>0</v>
      </c>
      <c r="W2081" s="121" t="str">
        <f t="shared" ca="1" si="517"/>
        <v/>
      </c>
      <c r="X2081" s="151" t="str">
        <f t="shared" ca="1" si="518"/>
        <v/>
      </c>
      <c r="AB2081" t="str">
        <f t="shared" si="519"/>
        <v/>
      </c>
      <c r="AC2081" t="str">
        <f t="shared" si="520"/>
        <v/>
      </c>
      <c r="AD2081" t="str">
        <f t="shared" si="521"/>
        <v/>
      </c>
      <c r="AE2081" s="4" t="str">
        <f t="shared" ca="1" si="530"/>
        <v/>
      </c>
    </row>
    <row r="2082" spans="7:31">
      <c r="G2082" s="117" cm="1">
        <f t="array" aca="1" ref="G2082" ca="1">SUMIFS(Proposed_Hours,Proposed_Labor_Category,$D2082,Proposed_Company,$C2082,Proposed_MSA_Code,$E2082)</f>
        <v>0</v>
      </c>
      <c r="H2082" s="7" t="str">
        <f t="shared" ca="1" si="522"/>
        <v/>
      </c>
      <c r="I2082" s="4" t="str" cm="1">
        <f t="array" aca="1" ref="I2082" ca="1">IFERROR(IF(SUMIFS(Proposed_Direct_Cost,Proposed_Labor_Category,$D2082,Proposed_Company,$C2082,Proposed_MSA_Code,$E2082)=0,"Not Proposed",SUMIFS(Proposed_Direct_Cost,Proposed_Labor_Category,$D2082,Proposed_Company,$C2082,Proposed_MSA_Code,$E2082)),"")</f>
        <v>Not Proposed</v>
      </c>
      <c r="J2082" s="117" cm="1">
        <f t="array" aca="1" ref="J2082" ca="1">SUMIFS(Invoice_Hours,Invoice_Labor_Category,$D2082,Invoice_Company,$C2082,Invoice_MSA_Code,$E2082)</f>
        <v>0</v>
      </c>
      <c r="K2082" s="7" t="str">
        <f t="shared" ca="1" si="523"/>
        <v/>
      </c>
      <c r="L2082" s="222" cm="1">
        <f t="array" aca="1" ref="L2082" ca="1">IFERROR(SUMIFS(Invoice_Direct_Cost,Invoice_Labor_Category,$D2082,Invoice_Company,$C2082,Invoice_MSA_Code,$E2082),"")</f>
        <v>0</v>
      </c>
      <c r="M2082" s="7" t="str">
        <f t="shared" ca="1" si="524"/>
        <v/>
      </c>
      <c r="N2082" s="220" t="str">
        <f t="shared" ca="1" si="529"/>
        <v/>
      </c>
      <c r="O2082" s="7" t="str">
        <f t="shared" ca="1" si="525"/>
        <v/>
      </c>
      <c r="P2082" s="7" t="str">
        <f t="shared" ca="1" si="526"/>
        <v/>
      </c>
      <c r="Q2082" s="7" t="str">
        <f t="shared" ca="1" si="527"/>
        <v/>
      </c>
      <c r="R2082" s="7" t="str">
        <f t="shared" ca="1" si="528"/>
        <v/>
      </c>
      <c r="S2082" s="7" t="str">
        <f t="shared" ca="1" si="515"/>
        <v/>
      </c>
      <c r="T2082" s="7" t="str">
        <f t="shared" ca="1" si="516"/>
        <v/>
      </c>
      <c r="V2082" s="120" cm="1">
        <f t="array" aca="1" ref="V2082" ca="1">SUMIFS(Invoice_Hours,Invoice_Labor_Category,$D2082,Invoice_Company,$C2082,Invoice_MSA_Code,$E2082)</f>
        <v>0</v>
      </c>
      <c r="W2082" s="121" t="str">
        <f t="shared" ca="1" si="517"/>
        <v/>
      </c>
      <c r="X2082" s="152" t="str">
        <f t="shared" ca="1" si="518"/>
        <v/>
      </c>
      <c r="AB2082" t="str">
        <f t="shared" si="519"/>
        <v/>
      </c>
      <c r="AC2082" t="str">
        <f t="shared" si="520"/>
        <v/>
      </c>
      <c r="AD2082" t="str">
        <f t="shared" si="521"/>
        <v/>
      </c>
      <c r="AE2082" s="4" t="str">
        <f t="shared" ca="1" si="530"/>
        <v/>
      </c>
    </row>
    <row r="2083" spans="7:31">
      <c r="G2083" s="117" cm="1">
        <f t="array" aca="1" ref="G2083" ca="1">SUMIFS(Proposed_Hours,Proposed_Labor_Category,$D2083,Proposed_Company,$C2083,Proposed_MSA_Code,$E2083)</f>
        <v>0</v>
      </c>
      <c r="H2083" s="7" t="str">
        <f t="shared" ca="1" si="522"/>
        <v/>
      </c>
      <c r="I2083" s="4" t="str" cm="1">
        <f t="array" aca="1" ref="I2083" ca="1">IFERROR(IF(SUMIFS(Proposed_Direct_Cost,Proposed_Labor_Category,$D2083,Proposed_Company,$C2083,Proposed_MSA_Code,$E2083)=0,"Not Proposed",SUMIFS(Proposed_Direct_Cost,Proposed_Labor_Category,$D2083,Proposed_Company,$C2083,Proposed_MSA_Code,$E2083)),"")</f>
        <v>Not Proposed</v>
      </c>
      <c r="J2083" s="117" cm="1">
        <f t="array" aca="1" ref="J2083" ca="1">SUMIFS(Invoice_Hours,Invoice_Labor_Category,$D2083,Invoice_Company,$C2083,Invoice_MSA_Code,$E2083)</f>
        <v>0</v>
      </c>
      <c r="K2083" s="7" t="str">
        <f t="shared" ca="1" si="523"/>
        <v/>
      </c>
      <c r="L2083" s="222" cm="1">
        <f t="array" aca="1" ref="L2083" ca="1">IFERROR(SUMIFS(Invoice_Direct_Cost,Invoice_Labor_Category,$D2083,Invoice_Company,$C2083,Invoice_MSA_Code,$E2083),"")</f>
        <v>0</v>
      </c>
      <c r="M2083" s="7" t="str">
        <f t="shared" ca="1" si="524"/>
        <v/>
      </c>
      <c r="N2083" s="220" t="str">
        <f t="shared" ca="1" si="529"/>
        <v/>
      </c>
      <c r="O2083" s="7" t="str">
        <f t="shared" ca="1" si="525"/>
        <v/>
      </c>
      <c r="P2083" s="7" t="str">
        <f t="shared" ca="1" si="526"/>
        <v/>
      </c>
      <c r="Q2083" s="7" t="str">
        <f t="shared" ca="1" si="527"/>
        <v/>
      </c>
      <c r="R2083" s="7" t="str">
        <f t="shared" ca="1" si="528"/>
        <v/>
      </c>
      <c r="S2083" s="7" t="str">
        <f t="shared" ca="1" si="515"/>
        <v/>
      </c>
      <c r="T2083" s="7" t="str">
        <f t="shared" ca="1" si="516"/>
        <v/>
      </c>
      <c r="V2083" s="120" cm="1">
        <f t="array" aca="1" ref="V2083" ca="1">SUMIFS(Invoice_Hours,Invoice_Labor_Category,$D2083,Invoice_Company,$C2083,Invoice_MSA_Code,$E2083)</f>
        <v>0</v>
      </c>
      <c r="W2083" s="121" t="str">
        <f t="shared" ca="1" si="517"/>
        <v/>
      </c>
      <c r="X2083" s="151" t="str">
        <f t="shared" ca="1" si="518"/>
        <v/>
      </c>
      <c r="AB2083" t="str">
        <f t="shared" si="519"/>
        <v/>
      </c>
      <c r="AC2083" t="str">
        <f t="shared" si="520"/>
        <v/>
      </c>
      <c r="AD2083" t="str">
        <f t="shared" si="521"/>
        <v/>
      </c>
      <c r="AE2083" s="4" t="str">
        <f t="shared" ca="1" si="530"/>
        <v/>
      </c>
    </row>
    <row r="2084" spans="7:31">
      <c r="G2084" s="117" cm="1">
        <f t="array" aca="1" ref="G2084" ca="1">SUMIFS(Proposed_Hours,Proposed_Labor_Category,$D2084,Proposed_Company,$C2084,Proposed_MSA_Code,$E2084)</f>
        <v>0</v>
      </c>
      <c r="H2084" s="7" t="str">
        <f t="shared" ca="1" si="522"/>
        <v/>
      </c>
      <c r="I2084" s="4" t="str" cm="1">
        <f t="array" aca="1" ref="I2084" ca="1">IFERROR(IF(SUMIFS(Proposed_Direct_Cost,Proposed_Labor_Category,$D2084,Proposed_Company,$C2084,Proposed_MSA_Code,$E2084)=0,"Not Proposed",SUMIFS(Proposed_Direct_Cost,Proposed_Labor_Category,$D2084,Proposed_Company,$C2084,Proposed_MSA_Code,$E2084)),"")</f>
        <v>Not Proposed</v>
      </c>
      <c r="J2084" s="117" cm="1">
        <f t="array" aca="1" ref="J2084" ca="1">SUMIFS(Invoice_Hours,Invoice_Labor_Category,$D2084,Invoice_Company,$C2084,Invoice_MSA_Code,$E2084)</f>
        <v>0</v>
      </c>
      <c r="K2084" s="7" t="str">
        <f t="shared" ca="1" si="523"/>
        <v/>
      </c>
      <c r="L2084" s="222" cm="1">
        <f t="array" aca="1" ref="L2084" ca="1">IFERROR(SUMIFS(Invoice_Direct_Cost,Invoice_Labor_Category,$D2084,Invoice_Company,$C2084,Invoice_MSA_Code,$E2084),"")</f>
        <v>0</v>
      </c>
      <c r="M2084" s="7" t="str">
        <f t="shared" ca="1" si="524"/>
        <v/>
      </c>
      <c r="N2084" s="220" t="str">
        <f t="shared" ca="1" si="529"/>
        <v/>
      </c>
      <c r="O2084" s="7" t="str">
        <f t="shared" ca="1" si="525"/>
        <v/>
      </c>
      <c r="P2084" s="7" t="str">
        <f t="shared" ca="1" si="526"/>
        <v/>
      </c>
      <c r="Q2084" s="7" t="str">
        <f t="shared" ca="1" si="527"/>
        <v/>
      </c>
      <c r="R2084" s="7" t="str">
        <f t="shared" ca="1" si="528"/>
        <v/>
      </c>
      <c r="S2084" s="7" t="str">
        <f t="shared" ca="1" si="515"/>
        <v/>
      </c>
      <c r="T2084" s="7" t="str">
        <f t="shared" ca="1" si="516"/>
        <v/>
      </c>
      <c r="V2084" s="120" cm="1">
        <f t="array" aca="1" ref="V2084" ca="1">SUMIFS(Invoice_Hours,Invoice_Labor_Category,$D2084,Invoice_Company,$C2084,Invoice_MSA_Code,$E2084)</f>
        <v>0</v>
      </c>
      <c r="W2084" s="121" t="str">
        <f t="shared" ca="1" si="517"/>
        <v/>
      </c>
      <c r="X2084" s="152" t="str">
        <f t="shared" ca="1" si="518"/>
        <v/>
      </c>
      <c r="AB2084" t="str">
        <f t="shared" si="519"/>
        <v/>
      </c>
      <c r="AC2084" t="str">
        <f t="shared" si="520"/>
        <v/>
      </c>
      <c r="AD2084" t="str">
        <f t="shared" si="521"/>
        <v/>
      </c>
      <c r="AE2084" s="4" t="str">
        <f t="shared" ca="1" si="530"/>
        <v/>
      </c>
    </row>
    <row r="2085" spans="7:31">
      <c r="G2085" s="117" cm="1">
        <f t="array" aca="1" ref="G2085" ca="1">SUMIFS(Proposed_Hours,Proposed_Labor_Category,$D2085,Proposed_Company,$C2085,Proposed_MSA_Code,$E2085)</f>
        <v>0</v>
      </c>
      <c r="H2085" s="7" t="str">
        <f t="shared" ca="1" si="522"/>
        <v/>
      </c>
      <c r="I2085" s="4" t="str" cm="1">
        <f t="array" aca="1" ref="I2085" ca="1">IFERROR(IF(SUMIFS(Proposed_Direct_Cost,Proposed_Labor_Category,$D2085,Proposed_Company,$C2085,Proposed_MSA_Code,$E2085)=0,"Not Proposed",SUMIFS(Proposed_Direct_Cost,Proposed_Labor_Category,$D2085,Proposed_Company,$C2085,Proposed_MSA_Code,$E2085)),"")</f>
        <v>Not Proposed</v>
      </c>
      <c r="J2085" s="117" cm="1">
        <f t="array" aca="1" ref="J2085" ca="1">SUMIFS(Invoice_Hours,Invoice_Labor_Category,$D2085,Invoice_Company,$C2085,Invoice_MSA_Code,$E2085)</f>
        <v>0</v>
      </c>
      <c r="K2085" s="7" t="str">
        <f t="shared" ca="1" si="523"/>
        <v/>
      </c>
      <c r="L2085" s="222" cm="1">
        <f t="array" aca="1" ref="L2085" ca="1">IFERROR(SUMIFS(Invoice_Direct_Cost,Invoice_Labor_Category,$D2085,Invoice_Company,$C2085,Invoice_MSA_Code,$E2085),"")</f>
        <v>0</v>
      </c>
      <c r="M2085" s="7" t="str">
        <f t="shared" ca="1" si="524"/>
        <v/>
      </c>
      <c r="N2085" s="220" t="str">
        <f t="shared" ca="1" si="529"/>
        <v/>
      </c>
      <c r="O2085" s="7" t="str">
        <f t="shared" ca="1" si="525"/>
        <v/>
      </c>
      <c r="P2085" s="7" t="str">
        <f t="shared" ca="1" si="526"/>
        <v/>
      </c>
      <c r="Q2085" s="7" t="str">
        <f t="shared" ca="1" si="527"/>
        <v/>
      </c>
      <c r="R2085" s="7" t="str">
        <f t="shared" ca="1" si="528"/>
        <v/>
      </c>
      <c r="S2085" s="7" t="str">
        <f t="shared" ca="1" si="515"/>
        <v/>
      </c>
      <c r="T2085" s="7" t="str">
        <f t="shared" ca="1" si="516"/>
        <v/>
      </c>
      <c r="V2085" s="120" cm="1">
        <f t="array" aca="1" ref="V2085" ca="1">SUMIFS(Invoice_Hours,Invoice_Labor_Category,$D2085,Invoice_Company,$C2085,Invoice_MSA_Code,$E2085)</f>
        <v>0</v>
      </c>
      <c r="W2085" s="121" t="str">
        <f t="shared" ca="1" si="517"/>
        <v/>
      </c>
      <c r="X2085" s="151" t="str">
        <f t="shared" ca="1" si="518"/>
        <v/>
      </c>
      <c r="AB2085" t="str">
        <f t="shared" si="519"/>
        <v/>
      </c>
      <c r="AC2085" t="str">
        <f t="shared" si="520"/>
        <v/>
      </c>
      <c r="AD2085" t="str">
        <f t="shared" si="521"/>
        <v/>
      </c>
      <c r="AE2085" s="4" t="str">
        <f t="shared" ca="1" si="530"/>
        <v/>
      </c>
    </row>
    <row r="2086" spans="7:31">
      <c r="G2086" s="117" cm="1">
        <f t="array" aca="1" ref="G2086" ca="1">SUMIFS(Proposed_Hours,Proposed_Labor_Category,$D2086,Proposed_Company,$C2086,Proposed_MSA_Code,$E2086)</f>
        <v>0</v>
      </c>
      <c r="H2086" s="7" t="str">
        <f t="shared" ca="1" si="522"/>
        <v/>
      </c>
      <c r="I2086" s="4" t="str" cm="1">
        <f t="array" aca="1" ref="I2086" ca="1">IFERROR(IF(SUMIFS(Proposed_Direct_Cost,Proposed_Labor_Category,$D2086,Proposed_Company,$C2086,Proposed_MSA_Code,$E2086)=0,"Not Proposed",SUMIFS(Proposed_Direct_Cost,Proposed_Labor_Category,$D2086,Proposed_Company,$C2086,Proposed_MSA_Code,$E2086)),"")</f>
        <v>Not Proposed</v>
      </c>
      <c r="J2086" s="117" cm="1">
        <f t="array" aca="1" ref="J2086" ca="1">SUMIFS(Invoice_Hours,Invoice_Labor_Category,$D2086,Invoice_Company,$C2086,Invoice_MSA_Code,$E2086)</f>
        <v>0</v>
      </c>
      <c r="K2086" s="7" t="str">
        <f t="shared" ca="1" si="523"/>
        <v/>
      </c>
      <c r="L2086" s="222" cm="1">
        <f t="array" aca="1" ref="L2086" ca="1">IFERROR(SUMIFS(Invoice_Direct_Cost,Invoice_Labor_Category,$D2086,Invoice_Company,$C2086,Invoice_MSA_Code,$E2086),"")</f>
        <v>0</v>
      </c>
      <c r="M2086" s="7" t="str">
        <f t="shared" ca="1" si="524"/>
        <v/>
      </c>
      <c r="N2086" s="220" t="str">
        <f t="shared" ca="1" si="529"/>
        <v/>
      </c>
      <c r="O2086" s="7" t="str">
        <f t="shared" ca="1" si="525"/>
        <v/>
      </c>
      <c r="P2086" s="7" t="str">
        <f t="shared" ca="1" si="526"/>
        <v/>
      </c>
      <c r="Q2086" s="7" t="str">
        <f t="shared" ca="1" si="527"/>
        <v/>
      </c>
      <c r="R2086" s="7" t="str">
        <f t="shared" ca="1" si="528"/>
        <v/>
      </c>
      <c r="S2086" s="7" t="str">
        <f t="shared" ca="1" si="515"/>
        <v/>
      </c>
      <c r="T2086" s="7" t="str">
        <f t="shared" ca="1" si="516"/>
        <v/>
      </c>
      <c r="V2086" s="120" cm="1">
        <f t="array" aca="1" ref="V2086" ca="1">SUMIFS(Invoice_Hours,Invoice_Labor_Category,$D2086,Invoice_Company,$C2086,Invoice_MSA_Code,$E2086)</f>
        <v>0</v>
      </c>
      <c r="W2086" s="121" t="str">
        <f t="shared" ca="1" si="517"/>
        <v/>
      </c>
      <c r="X2086" s="152" t="str">
        <f t="shared" ca="1" si="518"/>
        <v/>
      </c>
      <c r="AB2086" t="str">
        <f t="shared" si="519"/>
        <v/>
      </c>
      <c r="AC2086" t="str">
        <f t="shared" si="520"/>
        <v/>
      </c>
      <c r="AD2086" t="str">
        <f t="shared" si="521"/>
        <v/>
      </c>
      <c r="AE2086" s="4" t="str">
        <f t="shared" ca="1" si="530"/>
        <v/>
      </c>
    </row>
    <row r="2087" spans="7:31">
      <c r="G2087" s="117" cm="1">
        <f t="array" aca="1" ref="G2087" ca="1">SUMIFS(Proposed_Hours,Proposed_Labor_Category,$D2087,Proposed_Company,$C2087,Proposed_MSA_Code,$E2087)</f>
        <v>0</v>
      </c>
      <c r="H2087" s="7" t="str">
        <f t="shared" ca="1" si="522"/>
        <v/>
      </c>
      <c r="I2087" s="4" t="str" cm="1">
        <f t="array" aca="1" ref="I2087" ca="1">IFERROR(IF(SUMIFS(Proposed_Direct_Cost,Proposed_Labor_Category,$D2087,Proposed_Company,$C2087,Proposed_MSA_Code,$E2087)=0,"Not Proposed",SUMIFS(Proposed_Direct_Cost,Proposed_Labor_Category,$D2087,Proposed_Company,$C2087,Proposed_MSA_Code,$E2087)),"")</f>
        <v>Not Proposed</v>
      </c>
      <c r="J2087" s="117" cm="1">
        <f t="array" aca="1" ref="J2087" ca="1">SUMIFS(Invoice_Hours,Invoice_Labor_Category,$D2087,Invoice_Company,$C2087,Invoice_MSA_Code,$E2087)</f>
        <v>0</v>
      </c>
      <c r="K2087" s="7" t="str">
        <f t="shared" ca="1" si="523"/>
        <v/>
      </c>
      <c r="L2087" s="222" cm="1">
        <f t="array" aca="1" ref="L2087" ca="1">IFERROR(SUMIFS(Invoice_Direct_Cost,Invoice_Labor_Category,$D2087,Invoice_Company,$C2087,Invoice_MSA_Code,$E2087),"")</f>
        <v>0</v>
      </c>
      <c r="M2087" s="7" t="str">
        <f t="shared" ca="1" si="524"/>
        <v/>
      </c>
      <c r="N2087" s="220" t="str">
        <f t="shared" ca="1" si="529"/>
        <v/>
      </c>
      <c r="O2087" s="7" t="str">
        <f t="shared" ca="1" si="525"/>
        <v/>
      </c>
      <c r="P2087" s="7" t="str">
        <f t="shared" ca="1" si="526"/>
        <v/>
      </c>
      <c r="Q2087" s="7" t="str">
        <f t="shared" ca="1" si="527"/>
        <v/>
      </c>
      <c r="R2087" s="7" t="str">
        <f t="shared" ca="1" si="528"/>
        <v/>
      </c>
      <c r="S2087" s="7" t="str">
        <f t="shared" ca="1" si="515"/>
        <v/>
      </c>
      <c r="T2087" s="7" t="str">
        <f t="shared" ca="1" si="516"/>
        <v/>
      </c>
      <c r="V2087" s="120" cm="1">
        <f t="array" aca="1" ref="V2087" ca="1">SUMIFS(Invoice_Hours,Invoice_Labor_Category,$D2087,Invoice_Company,$C2087,Invoice_MSA_Code,$E2087)</f>
        <v>0</v>
      </c>
      <c r="W2087" s="121" t="str">
        <f t="shared" ca="1" si="517"/>
        <v/>
      </c>
      <c r="X2087" s="151" t="str">
        <f t="shared" ca="1" si="518"/>
        <v/>
      </c>
      <c r="AB2087" t="str">
        <f t="shared" si="519"/>
        <v/>
      </c>
      <c r="AC2087" t="str">
        <f t="shared" si="520"/>
        <v/>
      </c>
      <c r="AD2087" t="str">
        <f t="shared" si="521"/>
        <v/>
      </c>
      <c r="AE2087" s="4" t="str">
        <f t="shared" ca="1" si="530"/>
        <v/>
      </c>
    </row>
    <row r="2088" spans="7:31">
      <c r="G2088" s="117" cm="1">
        <f t="array" aca="1" ref="G2088" ca="1">SUMIFS(Proposed_Hours,Proposed_Labor_Category,$D2088,Proposed_Company,$C2088,Proposed_MSA_Code,$E2088)</f>
        <v>0</v>
      </c>
      <c r="H2088" s="7" t="str">
        <f t="shared" ca="1" si="522"/>
        <v/>
      </c>
      <c r="I2088" s="4" t="str" cm="1">
        <f t="array" aca="1" ref="I2088" ca="1">IFERROR(IF(SUMIFS(Proposed_Direct_Cost,Proposed_Labor_Category,$D2088,Proposed_Company,$C2088,Proposed_MSA_Code,$E2088)=0,"Not Proposed",SUMIFS(Proposed_Direct_Cost,Proposed_Labor_Category,$D2088,Proposed_Company,$C2088,Proposed_MSA_Code,$E2088)),"")</f>
        <v>Not Proposed</v>
      </c>
      <c r="J2088" s="117" cm="1">
        <f t="array" aca="1" ref="J2088" ca="1">SUMIFS(Invoice_Hours,Invoice_Labor_Category,$D2088,Invoice_Company,$C2088,Invoice_MSA_Code,$E2088)</f>
        <v>0</v>
      </c>
      <c r="K2088" s="7" t="str">
        <f t="shared" ca="1" si="523"/>
        <v/>
      </c>
      <c r="L2088" s="222" cm="1">
        <f t="array" aca="1" ref="L2088" ca="1">IFERROR(SUMIFS(Invoice_Direct_Cost,Invoice_Labor_Category,$D2088,Invoice_Company,$C2088,Invoice_MSA_Code,$E2088),"")</f>
        <v>0</v>
      </c>
      <c r="M2088" s="7" t="str">
        <f t="shared" ca="1" si="524"/>
        <v/>
      </c>
      <c r="N2088" s="220" t="str">
        <f t="shared" ca="1" si="529"/>
        <v/>
      </c>
      <c r="O2088" s="7" t="str">
        <f t="shared" ca="1" si="525"/>
        <v/>
      </c>
      <c r="P2088" s="7" t="str">
        <f t="shared" ca="1" si="526"/>
        <v/>
      </c>
      <c r="Q2088" s="7" t="str">
        <f t="shared" ca="1" si="527"/>
        <v/>
      </c>
      <c r="R2088" s="7" t="str">
        <f t="shared" ca="1" si="528"/>
        <v/>
      </c>
      <c r="S2088" s="7" t="str">
        <f t="shared" ca="1" si="515"/>
        <v/>
      </c>
      <c r="T2088" s="7" t="str">
        <f t="shared" ca="1" si="516"/>
        <v/>
      </c>
      <c r="V2088" s="120" cm="1">
        <f t="array" aca="1" ref="V2088" ca="1">SUMIFS(Invoice_Hours,Invoice_Labor_Category,$D2088,Invoice_Company,$C2088,Invoice_MSA_Code,$E2088)</f>
        <v>0</v>
      </c>
      <c r="W2088" s="121" t="str">
        <f t="shared" ca="1" si="517"/>
        <v/>
      </c>
      <c r="X2088" s="152" t="str">
        <f t="shared" ca="1" si="518"/>
        <v/>
      </c>
      <c r="AB2088" t="str">
        <f t="shared" si="519"/>
        <v/>
      </c>
      <c r="AC2088" t="str">
        <f t="shared" si="520"/>
        <v/>
      </c>
      <c r="AD2088" t="str">
        <f t="shared" si="521"/>
        <v/>
      </c>
      <c r="AE2088" s="4" t="str">
        <f t="shared" ca="1" si="530"/>
        <v/>
      </c>
    </row>
    <row r="2089" spans="7:31">
      <c r="G2089" s="117" cm="1">
        <f t="array" aca="1" ref="G2089" ca="1">SUMIFS(Proposed_Hours,Proposed_Labor_Category,$D2089,Proposed_Company,$C2089,Proposed_MSA_Code,$E2089)</f>
        <v>0</v>
      </c>
      <c r="H2089" s="7" t="str">
        <f t="shared" ca="1" si="522"/>
        <v/>
      </c>
      <c r="I2089" s="4" t="str" cm="1">
        <f t="array" aca="1" ref="I2089" ca="1">IFERROR(IF(SUMIFS(Proposed_Direct_Cost,Proposed_Labor_Category,$D2089,Proposed_Company,$C2089,Proposed_MSA_Code,$E2089)=0,"Not Proposed",SUMIFS(Proposed_Direct_Cost,Proposed_Labor_Category,$D2089,Proposed_Company,$C2089,Proposed_MSA_Code,$E2089)),"")</f>
        <v>Not Proposed</v>
      </c>
      <c r="J2089" s="117" cm="1">
        <f t="array" aca="1" ref="J2089" ca="1">SUMIFS(Invoice_Hours,Invoice_Labor_Category,$D2089,Invoice_Company,$C2089,Invoice_MSA_Code,$E2089)</f>
        <v>0</v>
      </c>
      <c r="K2089" s="7" t="str">
        <f t="shared" ca="1" si="523"/>
        <v/>
      </c>
      <c r="L2089" s="222" cm="1">
        <f t="array" aca="1" ref="L2089" ca="1">IFERROR(SUMIFS(Invoice_Direct_Cost,Invoice_Labor_Category,$D2089,Invoice_Company,$C2089,Invoice_MSA_Code,$E2089),"")</f>
        <v>0</v>
      </c>
      <c r="M2089" s="7" t="str">
        <f t="shared" ca="1" si="524"/>
        <v/>
      </c>
      <c r="N2089" s="220" t="str">
        <f t="shared" ca="1" si="529"/>
        <v/>
      </c>
      <c r="O2089" s="7" t="str">
        <f t="shared" ca="1" si="525"/>
        <v/>
      </c>
      <c r="P2089" s="7" t="str">
        <f t="shared" ca="1" si="526"/>
        <v/>
      </c>
      <c r="Q2089" s="7" t="str">
        <f t="shared" ca="1" si="527"/>
        <v/>
      </c>
      <c r="R2089" s="7" t="str">
        <f t="shared" ca="1" si="528"/>
        <v/>
      </c>
      <c r="S2089" s="7" t="str">
        <f t="shared" ca="1" si="515"/>
        <v/>
      </c>
      <c r="T2089" s="7" t="str">
        <f t="shared" ca="1" si="516"/>
        <v/>
      </c>
      <c r="V2089" s="120" cm="1">
        <f t="array" aca="1" ref="V2089" ca="1">SUMIFS(Invoice_Hours,Invoice_Labor_Category,$D2089,Invoice_Company,$C2089,Invoice_MSA_Code,$E2089)</f>
        <v>0</v>
      </c>
      <c r="W2089" s="121" t="str">
        <f t="shared" ca="1" si="517"/>
        <v/>
      </c>
      <c r="X2089" s="151" t="str">
        <f t="shared" ca="1" si="518"/>
        <v/>
      </c>
      <c r="AB2089" t="str">
        <f t="shared" si="519"/>
        <v/>
      </c>
      <c r="AC2089" t="str">
        <f t="shared" si="520"/>
        <v/>
      </c>
      <c r="AD2089" t="str">
        <f t="shared" si="521"/>
        <v/>
      </c>
      <c r="AE2089" s="4" t="str">
        <f t="shared" ca="1" si="530"/>
        <v/>
      </c>
    </row>
    <row r="2090" spans="7:31">
      <c r="G2090" s="117" cm="1">
        <f t="array" aca="1" ref="G2090" ca="1">SUMIFS(Proposed_Hours,Proposed_Labor_Category,$D2090,Proposed_Company,$C2090,Proposed_MSA_Code,$E2090)</f>
        <v>0</v>
      </c>
      <c r="H2090" s="7" t="str">
        <f t="shared" ca="1" si="522"/>
        <v/>
      </c>
      <c r="I2090" s="4" t="str" cm="1">
        <f t="array" aca="1" ref="I2090" ca="1">IFERROR(IF(SUMIFS(Proposed_Direct_Cost,Proposed_Labor_Category,$D2090,Proposed_Company,$C2090,Proposed_MSA_Code,$E2090)=0,"Not Proposed",SUMIFS(Proposed_Direct_Cost,Proposed_Labor_Category,$D2090,Proposed_Company,$C2090,Proposed_MSA_Code,$E2090)),"")</f>
        <v>Not Proposed</v>
      </c>
      <c r="J2090" s="117" cm="1">
        <f t="array" aca="1" ref="J2090" ca="1">SUMIFS(Invoice_Hours,Invoice_Labor_Category,$D2090,Invoice_Company,$C2090,Invoice_MSA_Code,$E2090)</f>
        <v>0</v>
      </c>
      <c r="K2090" s="7" t="str">
        <f t="shared" ca="1" si="523"/>
        <v/>
      </c>
      <c r="L2090" s="222" cm="1">
        <f t="array" aca="1" ref="L2090" ca="1">IFERROR(SUMIFS(Invoice_Direct_Cost,Invoice_Labor_Category,$D2090,Invoice_Company,$C2090,Invoice_MSA_Code,$E2090),"")</f>
        <v>0</v>
      </c>
      <c r="M2090" s="7" t="str">
        <f t="shared" ca="1" si="524"/>
        <v/>
      </c>
      <c r="N2090" s="220" t="str">
        <f t="shared" ca="1" si="529"/>
        <v/>
      </c>
      <c r="O2090" s="7" t="str">
        <f t="shared" ca="1" si="525"/>
        <v/>
      </c>
      <c r="P2090" s="7" t="str">
        <f t="shared" ca="1" si="526"/>
        <v/>
      </c>
      <c r="Q2090" s="7" t="str">
        <f t="shared" ca="1" si="527"/>
        <v/>
      </c>
      <c r="R2090" s="7" t="str">
        <f t="shared" ca="1" si="528"/>
        <v/>
      </c>
      <c r="S2090" s="7" t="str">
        <f t="shared" ca="1" si="515"/>
        <v/>
      </c>
      <c r="T2090" s="7" t="str">
        <f t="shared" ca="1" si="516"/>
        <v/>
      </c>
      <c r="V2090" s="120" cm="1">
        <f t="array" aca="1" ref="V2090" ca="1">SUMIFS(Invoice_Hours,Invoice_Labor_Category,$D2090,Invoice_Company,$C2090,Invoice_MSA_Code,$E2090)</f>
        <v>0</v>
      </c>
      <c r="W2090" s="121" t="str">
        <f t="shared" ca="1" si="517"/>
        <v/>
      </c>
      <c r="X2090" s="152" t="str">
        <f t="shared" ca="1" si="518"/>
        <v/>
      </c>
      <c r="AB2090" t="str">
        <f t="shared" si="519"/>
        <v/>
      </c>
      <c r="AC2090" t="str">
        <f t="shared" si="520"/>
        <v/>
      </c>
      <c r="AD2090" t="str">
        <f t="shared" si="521"/>
        <v/>
      </c>
      <c r="AE2090" s="4" t="str">
        <f t="shared" ca="1" si="530"/>
        <v/>
      </c>
    </row>
    <row r="2091" spans="7:31">
      <c r="G2091" s="117" cm="1">
        <f t="array" aca="1" ref="G2091" ca="1">SUMIFS(Proposed_Hours,Proposed_Labor_Category,$D2091,Proposed_Company,$C2091,Proposed_MSA_Code,$E2091)</f>
        <v>0</v>
      </c>
      <c r="H2091" s="7" t="str">
        <f t="shared" ca="1" si="522"/>
        <v/>
      </c>
      <c r="I2091" s="4" t="str" cm="1">
        <f t="array" aca="1" ref="I2091" ca="1">IFERROR(IF(SUMIFS(Proposed_Direct_Cost,Proposed_Labor_Category,$D2091,Proposed_Company,$C2091,Proposed_MSA_Code,$E2091)=0,"Not Proposed",SUMIFS(Proposed_Direct_Cost,Proposed_Labor_Category,$D2091,Proposed_Company,$C2091,Proposed_MSA_Code,$E2091)),"")</f>
        <v>Not Proposed</v>
      </c>
      <c r="J2091" s="117" cm="1">
        <f t="array" aca="1" ref="J2091" ca="1">SUMIFS(Invoice_Hours,Invoice_Labor_Category,$D2091,Invoice_Company,$C2091,Invoice_MSA_Code,$E2091)</f>
        <v>0</v>
      </c>
      <c r="K2091" s="7" t="str">
        <f t="shared" ca="1" si="523"/>
        <v/>
      </c>
      <c r="L2091" s="222" cm="1">
        <f t="array" aca="1" ref="L2091" ca="1">IFERROR(SUMIFS(Invoice_Direct_Cost,Invoice_Labor_Category,$D2091,Invoice_Company,$C2091,Invoice_MSA_Code,$E2091),"")</f>
        <v>0</v>
      </c>
      <c r="M2091" s="7" t="str">
        <f t="shared" ca="1" si="524"/>
        <v/>
      </c>
      <c r="N2091" s="220" t="str">
        <f t="shared" ca="1" si="529"/>
        <v/>
      </c>
      <c r="O2091" s="7" t="str">
        <f t="shared" ca="1" si="525"/>
        <v/>
      </c>
      <c r="P2091" s="7" t="str">
        <f t="shared" ca="1" si="526"/>
        <v/>
      </c>
      <c r="Q2091" s="7" t="str">
        <f t="shared" ca="1" si="527"/>
        <v/>
      </c>
      <c r="R2091" s="7" t="str">
        <f t="shared" ca="1" si="528"/>
        <v/>
      </c>
      <c r="S2091" s="7" t="str">
        <f t="shared" ca="1" si="515"/>
        <v/>
      </c>
      <c r="T2091" s="7" t="str">
        <f t="shared" ca="1" si="516"/>
        <v/>
      </c>
      <c r="V2091" s="120" cm="1">
        <f t="array" aca="1" ref="V2091" ca="1">SUMIFS(Invoice_Hours,Invoice_Labor_Category,$D2091,Invoice_Company,$C2091,Invoice_MSA_Code,$E2091)</f>
        <v>0</v>
      </c>
      <c r="W2091" s="121" t="str">
        <f t="shared" ca="1" si="517"/>
        <v/>
      </c>
      <c r="X2091" s="151" t="str">
        <f t="shared" ca="1" si="518"/>
        <v/>
      </c>
      <c r="AB2091" t="str">
        <f t="shared" si="519"/>
        <v/>
      </c>
      <c r="AC2091" t="str">
        <f t="shared" si="520"/>
        <v/>
      </c>
      <c r="AD2091" t="str">
        <f t="shared" si="521"/>
        <v/>
      </c>
      <c r="AE2091" s="4" t="str">
        <f t="shared" ca="1" si="530"/>
        <v/>
      </c>
    </row>
    <row r="2092" spans="7:31">
      <c r="G2092" s="117" cm="1">
        <f t="array" aca="1" ref="G2092" ca="1">SUMIFS(Proposed_Hours,Proposed_Labor_Category,$D2092,Proposed_Company,$C2092,Proposed_MSA_Code,$E2092)</f>
        <v>0</v>
      </c>
      <c r="H2092" s="7" t="str">
        <f t="shared" ca="1" si="522"/>
        <v/>
      </c>
      <c r="I2092" s="4" t="str" cm="1">
        <f t="array" aca="1" ref="I2092" ca="1">IFERROR(IF(SUMIFS(Proposed_Direct_Cost,Proposed_Labor_Category,$D2092,Proposed_Company,$C2092,Proposed_MSA_Code,$E2092)=0,"Not Proposed",SUMIFS(Proposed_Direct_Cost,Proposed_Labor_Category,$D2092,Proposed_Company,$C2092,Proposed_MSA_Code,$E2092)),"")</f>
        <v>Not Proposed</v>
      </c>
      <c r="J2092" s="117" cm="1">
        <f t="array" aca="1" ref="J2092" ca="1">SUMIFS(Invoice_Hours,Invoice_Labor_Category,$D2092,Invoice_Company,$C2092,Invoice_MSA_Code,$E2092)</f>
        <v>0</v>
      </c>
      <c r="K2092" s="7" t="str">
        <f t="shared" ca="1" si="523"/>
        <v/>
      </c>
      <c r="L2092" s="222" cm="1">
        <f t="array" aca="1" ref="L2092" ca="1">IFERROR(SUMIFS(Invoice_Direct_Cost,Invoice_Labor_Category,$D2092,Invoice_Company,$C2092,Invoice_MSA_Code,$E2092),"")</f>
        <v>0</v>
      </c>
      <c r="M2092" s="7" t="str">
        <f t="shared" ca="1" si="524"/>
        <v/>
      </c>
      <c r="N2092" s="220" t="str">
        <f t="shared" ca="1" si="529"/>
        <v/>
      </c>
      <c r="O2092" s="7" t="str">
        <f t="shared" ca="1" si="525"/>
        <v/>
      </c>
      <c r="P2092" s="7" t="str">
        <f t="shared" ca="1" si="526"/>
        <v/>
      </c>
      <c r="Q2092" s="7" t="str">
        <f t="shared" ca="1" si="527"/>
        <v/>
      </c>
      <c r="R2092" s="7" t="str">
        <f t="shared" ca="1" si="528"/>
        <v/>
      </c>
      <c r="S2092" s="7" t="str">
        <f t="shared" ca="1" si="515"/>
        <v/>
      </c>
      <c r="T2092" s="7" t="str">
        <f t="shared" ca="1" si="516"/>
        <v/>
      </c>
      <c r="V2092" s="120" cm="1">
        <f t="array" aca="1" ref="V2092" ca="1">SUMIFS(Invoice_Hours,Invoice_Labor_Category,$D2092,Invoice_Company,$C2092,Invoice_MSA_Code,$E2092)</f>
        <v>0</v>
      </c>
      <c r="W2092" s="121" t="str">
        <f t="shared" ca="1" si="517"/>
        <v/>
      </c>
      <c r="X2092" s="152" t="str">
        <f t="shared" ca="1" si="518"/>
        <v/>
      </c>
      <c r="AB2092" t="str">
        <f t="shared" si="519"/>
        <v/>
      </c>
      <c r="AC2092" t="str">
        <f t="shared" si="520"/>
        <v/>
      </c>
      <c r="AD2092" t="str">
        <f t="shared" si="521"/>
        <v/>
      </c>
      <c r="AE2092" s="4" t="str">
        <f t="shared" ca="1" si="530"/>
        <v/>
      </c>
    </row>
    <row r="2093" spans="7:31">
      <c r="G2093" s="117" cm="1">
        <f t="array" aca="1" ref="G2093" ca="1">SUMIFS(Proposed_Hours,Proposed_Labor_Category,$D2093,Proposed_Company,$C2093,Proposed_MSA_Code,$E2093)</f>
        <v>0</v>
      </c>
      <c r="H2093" s="7" t="str">
        <f t="shared" ca="1" si="522"/>
        <v/>
      </c>
      <c r="I2093" s="4" t="str" cm="1">
        <f t="array" aca="1" ref="I2093" ca="1">IFERROR(IF(SUMIFS(Proposed_Direct_Cost,Proposed_Labor_Category,$D2093,Proposed_Company,$C2093,Proposed_MSA_Code,$E2093)=0,"Not Proposed",SUMIFS(Proposed_Direct_Cost,Proposed_Labor_Category,$D2093,Proposed_Company,$C2093,Proposed_MSA_Code,$E2093)),"")</f>
        <v>Not Proposed</v>
      </c>
      <c r="J2093" s="117" cm="1">
        <f t="array" aca="1" ref="J2093" ca="1">SUMIFS(Invoice_Hours,Invoice_Labor_Category,$D2093,Invoice_Company,$C2093,Invoice_MSA_Code,$E2093)</f>
        <v>0</v>
      </c>
      <c r="K2093" s="7" t="str">
        <f t="shared" ca="1" si="523"/>
        <v/>
      </c>
      <c r="L2093" s="222" cm="1">
        <f t="array" aca="1" ref="L2093" ca="1">IFERROR(SUMIFS(Invoice_Direct_Cost,Invoice_Labor_Category,$D2093,Invoice_Company,$C2093,Invoice_MSA_Code,$E2093),"")</f>
        <v>0</v>
      </c>
      <c r="M2093" s="7" t="str">
        <f t="shared" ca="1" si="524"/>
        <v/>
      </c>
      <c r="N2093" s="220" t="str">
        <f t="shared" ca="1" si="529"/>
        <v/>
      </c>
      <c r="O2093" s="7" t="str">
        <f t="shared" ca="1" si="525"/>
        <v/>
      </c>
      <c r="P2093" s="7" t="str">
        <f t="shared" ca="1" si="526"/>
        <v/>
      </c>
      <c r="Q2093" s="7" t="str">
        <f t="shared" ca="1" si="527"/>
        <v/>
      </c>
      <c r="R2093" s="7" t="str">
        <f t="shared" ca="1" si="528"/>
        <v/>
      </c>
      <c r="S2093" s="7" t="str">
        <f t="shared" ca="1" si="515"/>
        <v/>
      </c>
      <c r="T2093" s="7" t="str">
        <f t="shared" ca="1" si="516"/>
        <v/>
      </c>
      <c r="V2093" s="120" cm="1">
        <f t="array" aca="1" ref="V2093" ca="1">SUMIFS(Invoice_Hours,Invoice_Labor_Category,$D2093,Invoice_Company,$C2093,Invoice_MSA_Code,$E2093)</f>
        <v>0</v>
      </c>
      <c r="W2093" s="121" t="str">
        <f t="shared" ca="1" si="517"/>
        <v/>
      </c>
      <c r="X2093" s="151" t="str">
        <f t="shared" ca="1" si="518"/>
        <v/>
      </c>
      <c r="AB2093" t="str">
        <f t="shared" si="519"/>
        <v/>
      </c>
      <c r="AC2093" t="str">
        <f t="shared" si="520"/>
        <v/>
      </c>
      <c r="AD2093" t="str">
        <f t="shared" si="521"/>
        <v/>
      </c>
      <c r="AE2093" s="4" t="str">
        <f t="shared" ca="1" si="530"/>
        <v/>
      </c>
    </row>
    <row r="2094" spans="7:31">
      <c r="G2094" s="117" cm="1">
        <f t="array" aca="1" ref="G2094" ca="1">SUMIFS(Proposed_Hours,Proposed_Labor_Category,$D2094,Proposed_Company,$C2094,Proposed_MSA_Code,$E2094)</f>
        <v>0</v>
      </c>
      <c r="H2094" s="7" t="str">
        <f t="shared" ca="1" si="522"/>
        <v/>
      </c>
      <c r="I2094" s="4" t="str" cm="1">
        <f t="array" aca="1" ref="I2094" ca="1">IFERROR(IF(SUMIFS(Proposed_Direct_Cost,Proposed_Labor_Category,$D2094,Proposed_Company,$C2094,Proposed_MSA_Code,$E2094)=0,"Not Proposed",SUMIFS(Proposed_Direct_Cost,Proposed_Labor_Category,$D2094,Proposed_Company,$C2094,Proposed_MSA_Code,$E2094)),"")</f>
        <v>Not Proposed</v>
      </c>
      <c r="J2094" s="117" cm="1">
        <f t="array" aca="1" ref="J2094" ca="1">SUMIFS(Invoice_Hours,Invoice_Labor_Category,$D2094,Invoice_Company,$C2094,Invoice_MSA_Code,$E2094)</f>
        <v>0</v>
      </c>
      <c r="K2094" s="7" t="str">
        <f t="shared" ca="1" si="523"/>
        <v/>
      </c>
      <c r="L2094" s="222" cm="1">
        <f t="array" aca="1" ref="L2094" ca="1">IFERROR(SUMIFS(Invoice_Direct_Cost,Invoice_Labor_Category,$D2094,Invoice_Company,$C2094,Invoice_MSA_Code,$E2094),"")</f>
        <v>0</v>
      </c>
      <c r="M2094" s="7" t="str">
        <f t="shared" ca="1" si="524"/>
        <v/>
      </c>
      <c r="N2094" s="220" t="str">
        <f t="shared" ca="1" si="529"/>
        <v/>
      </c>
      <c r="O2094" s="7" t="str">
        <f t="shared" ca="1" si="525"/>
        <v/>
      </c>
      <c r="P2094" s="7" t="str">
        <f t="shared" ca="1" si="526"/>
        <v/>
      </c>
      <c r="Q2094" s="7" t="str">
        <f t="shared" ca="1" si="527"/>
        <v/>
      </c>
      <c r="R2094" s="7" t="str">
        <f t="shared" ca="1" si="528"/>
        <v/>
      </c>
      <c r="S2094" s="7" t="str">
        <f t="shared" ca="1" si="515"/>
        <v/>
      </c>
      <c r="T2094" s="7" t="str">
        <f t="shared" ca="1" si="516"/>
        <v/>
      </c>
      <c r="V2094" s="120" cm="1">
        <f t="array" aca="1" ref="V2094" ca="1">SUMIFS(Invoice_Hours,Invoice_Labor_Category,$D2094,Invoice_Company,$C2094,Invoice_MSA_Code,$E2094)</f>
        <v>0</v>
      </c>
      <c r="W2094" s="121" t="str">
        <f t="shared" ca="1" si="517"/>
        <v/>
      </c>
      <c r="X2094" s="152" t="str">
        <f t="shared" ca="1" si="518"/>
        <v/>
      </c>
      <c r="AB2094" t="str">
        <f t="shared" si="519"/>
        <v/>
      </c>
      <c r="AC2094" t="str">
        <f t="shared" si="520"/>
        <v/>
      </c>
      <c r="AD2094" t="str">
        <f t="shared" si="521"/>
        <v/>
      </c>
      <c r="AE2094" s="4" t="str">
        <f t="shared" ca="1" si="530"/>
        <v/>
      </c>
    </row>
    <row r="2095" spans="7:31">
      <c r="G2095" s="117" cm="1">
        <f t="array" aca="1" ref="G2095" ca="1">SUMIFS(Proposed_Hours,Proposed_Labor_Category,$D2095,Proposed_Company,$C2095,Proposed_MSA_Code,$E2095)</f>
        <v>0</v>
      </c>
      <c r="H2095" s="7" t="str">
        <f t="shared" ca="1" si="522"/>
        <v/>
      </c>
      <c r="I2095" s="4" t="str" cm="1">
        <f t="array" aca="1" ref="I2095" ca="1">IFERROR(IF(SUMIFS(Proposed_Direct_Cost,Proposed_Labor_Category,$D2095,Proposed_Company,$C2095,Proposed_MSA_Code,$E2095)=0,"Not Proposed",SUMIFS(Proposed_Direct_Cost,Proposed_Labor_Category,$D2095,Proposed_Company,$C2095,Proposed_MSA_Code,$E2095)),"")</f>
        <v>Not Proposed</v>
      </c>
      <c r="J2095" s="117" cm="1">
        <f t="array" aca="1" ref="J2095" ca="1">SUMIFS(Invoice_Hours,Invoice_Labor_Category,$D2095,Invoice_Company,$C2095,Invoice_MSA_Code,$E2095)</f>
        <v>0</v>
      </c>
      <c r="K2095" s="7" t="str">
        <f t="shared" ca="1" si="523"/>
        <v/>
      </c>
      <c r="L2095" s="222" cm="1">
        <f t="array" aca="1" ref="L2095" ca="1">IFERROR(SUMIFS(Invoice_Direct_Cost,Invoice_Labor_Category,$D2095,Invoice_Company,$C2095,Invoice_MSA_Code,$E2095),"")</f>
        <v>0</v>
      </c>
      <c r="M2095" s="7" t="str">
        <f t="shared" ca="1" si="524"/>
        <v/>
      </c>
      <c r="N2095" s="220" t="str">
        <f t="shared" ca="1" si="529"/>
        <v/>
      </c>
      <c r="O2095" s="7" t="str">
        <f t="shared" ca="1" si="525"/>
        <v/>
      </c>
      <c r="P2095" s="7" t="str">
        <f t="shared" ca="1" si="526"/>
        <v/>
      </c>
      <c r="Q2095" s="7" t="str">
        <f t="shared" ca="1" si="527"/>
        <v/>
      </c>
      <c r="R2095" s="7" t="str">
        <f t="shared" ca="1" si="528"/>
        <v/>
      </c>
      <c r="S2095" s="7" t="str">
        <f t="shared" ca="1" si="515"/>
        <v/>
      </c>
      <c r="T2095" s="7" t="str">
        <f t="shared" ca="1" si="516"/>
        <v/>
      </c>
      <c r="V2095" s="120" cm="1">
        <f t="array" aca="1" ref="V2095" ca="1">SUMIFS(Invoice_Hours,Invoice_Labor_Category,$D2095,Invoice_Company,$C2095,Invoice_MSA_Code,$E2095)</f>
        <v>0</v>
      </c>
      <c r="W2095" s="121" t="str">
        <f t="shared" ca="1" si="517"/>
        <v/>
      </c>
      <c r="X2095" s="151" t="str">
        <f t="shared" ca="1" si="518"/>
        <v/>
      </c>
      <c r="AB2095" t="str">
        <f t="shared" si="519"/>
        <v/>
      </c>
      <c r="AC2095" t="str">
        <f t="shared" si="520"/>
        <v/>
      </c>
      <c r="AD2095" t="str">
        <f t="shared" si="521"/>
        <v/>
      </c>
      <c r="AE2095" s="4" t="str">
        <f t="shared" ca="1" si="530"/>
        <v/>
      </c>
    </row>
    <row r="2096" spans="7:31">
      <c r="G2096" s="117" cm="1">
        <f t="array" aca="1" ref="G2096" ca="1">SUMIFS(Proposed_Hours,Proposed_Labor_Category,$D2096,Proposed_Company,$C2096,Proposed_MSA_Code,$E2096)</f>
        <v>0</v>
      </c>
      <c r="H2096" s="7" t="str">
        <f t="shared" ca="1" si="522"/>
        <v/>
      </c>
      <c r="I2096" s="4" t="str" cm="1">
        <f t="array" aca="1" ref="I2096" ca="1">IFERROR(IF(SUMIFS(Proposed_Direct_Cost,Proposed_Labor_Category,$D2096,Proposed_Company,$C2096,Proposed_MSA_Code,$E2096)=0,"Not Proposed",SUMIFS(Proposed_Direct_Cost,Proposed_Labor_Category,$D2096,Proposed_Company,$C2096,Proposed_MSA_Code,$E2096)),"")</f>
        <v>Not Proposed</v>
      </c>
      <c r="J2096" s="117" cm="1">
        <f t="array" aca="1" ref="J2096" ca="1">SUMIFS(Invoice_Hours,Invoice_Labor_Category,$D2096,Invoice_Company,$C2096,Invoice_MSA_Code,$E2096)</f>
        <v>0</v>
      </c>
      <c r="K2096" s="7" t="str">
        <f t="shared" ca="1" si="523"/>
        <v/>
      </c>
      <c r="L2096" s="222" cm="1">
        <f t="array" aca="1" ref="L2096" ca="1">IFERROR(SUMIFS(Invoice_Direct_Cost,Invoice_Labor_Category,$D2096,Invoice_Company,$C2096,Invoice_MSA_Code,$E2096),"")</f>
        <v>0</v>
      </c>
      <c r="M2096" s="7" t="str">
        <f t="shared" ca="1" si="524"/>
        <v/>
      </c>
      <c r="N2096" s="220" t="str">
        <f t="shared" ca="1" si="529"/>
        <v/>
      </c>
      <c r="O2096" s="7" t="str">
        <f t="shared" ca="1" si="525"/>
        <v/>
      </c>
      <c r="P2096" s="7" t="str">
        <f t="shared" ca="1" si="526"/>
        <v/>
      </c>
      <c r="Q2096" s="7" t="str">
        <f t="shared" ca="1" si="527"/>
        <v/>
      </c>
      <c r="R2096" s="7" t="str">
        <f t="shared" ca="1" si="528"/>
        <v/>
      </c>
      <c r="S2096" s="7" t="str">
        <f t="shared" ca="1" si="515"/>
        <v/>
      </c>
      <c r="T2096" s="7" t="str">
        <f t="shared" ca="1" si="516"/>
        <v/>
      </c>
      <c r="V2096" s="120" cm="1">
        <f t="array" aca="1" ref="V2096" ca="1">SUMIFS(Invoice_Hours,Invoice_Labor_Category,$D2096,Invoice_Company,$C2096,Invoice_MSA_Code,$E2096)</f>
        <v>0</v>
      </c>
      <c r="W2096" s="121" t="str">
        <f t="shared" ca="1" si="517"/>
        <v/>
      </c>
      <c r="X2096" s="152" t="str">
        <f t="shared" ca="1" si="518"/>
        <v/>
      </c>
      <c r="AB2096" t="str">
        <f t="shared" si="519"/>
        <v/>
      </c>
      <c r="AC2096" t="str">
        <f t="shared" si="520"/>
        <v/>
      </c>
      <c r="AD2096" t="str">
        <f t="shared" si="521"/>
        <v/>
      </c>
      <c r="AE2096" s="4" t="str">
        <f t="shared" ca="1" si="530"/>
        <v/>
      </c>
    </row>
    <row r="2097" spans="7:31">
      <c r="G2097" s="117" cm="1">
        <f t="array" aca="1" ref="G2097" ca="1">SUMIFS(Proposed_Hours,Proposed_Labor_Category,$D2097,Proposed_Company,$C2097,Proposed_MSA_Code,$E2097)</f>
        <v>0</v>
      </c>
      <c r="H2097" s="7" t="str">
        <f t="shared" ca="1" si="522"/>
        <v/>
      </c>
      <c r="I2097" s="4" t="str" cm="1">
        <f t="array" aca="1" ref="I2097" ca="1">IFERROR(IF(SUMIFS(Proposed_Direct_Cost,Proposed_Labor_Category,$D2097,Proposed_Company,$C2097,Proposed_MSA_Code,$E2097)=0,"Not Proposed",SUMIFS(Proposed_Direct_Cost,Proposed_Labor_Category,$D2097,Proposed_Company,$C2097,Proposed_MSA_Code,$E2097)),"")</f>
        <v>Not Proposed</v>
      </c>
      <c r="J2097" s="117" cm="1">
        <f t="array" aca="1" ref="J2097" ca="1">SUMIFS(Invoice_Hours,Invoice_Labor_Category,$D2097,Invoice_Company,$C2097,Invoice_MSA_Code,$E2097)</f>
        <v>0</v>
      </c>
      <c r="K2097" s="7" t="str">
        <f t="shared" ca="1" si="523"/>
        <v/>
      </c>
      <c r="L2097" s="222" cm="1">
        <f t="array" aca="1" ref="L2097" ca="1">IFERROR(SUMIFS(Invoice_Direct_Cost,Invoice_Labor_Category,$D2097,Invoice_Company,$C2097,Invoice_MSA_Code,$E2097),"")</f>
        <v>0</v>
      </c>
      <c r="M2097" s="7" t="str">
        <f t="shared" ca="1" si="524"/>
        <v/>
      </c>
      <c r="N2097" s="220" t="str">
        <f t="shared" ca="1" si="529"/>
        <v/>
      </c>
      <c r="O2097" s="7" t="str">
        <f t="shared" ca="1" si="525"/>
        <v/>
      </c>
      <c r="P2097" s="7" t="str">
        <f t="shared" ca="1" si="526"/>
        <v/>
      </c>
      <c r="Q2097" s="7" t="str">
        <f t="shared" ca="1" si="527"/>
        <v/>
      </c>
      <c r="R2097" s="7" t="str">
        <f t="shared" ca="1" si="528"/>
        <v/>
      </c>
      <c r="S2097" s="7" t="str">
        <f t="shared" ca="1" si="515"/>
        <v/>
      </c>
      <c r="T2097" s="7" t="str">
        <f t="shared" ca="1" si="516"/>
        <v/>
      </c>
      <c r="V2097" s="120" cm="1">
        <f t="array" aca="1" ref="V2097" ca="1">SUMIFS(Invoice_Hours,Invoice_Labor_Category,$D2097,Invoice_Company,$C2097,Invoice_MSA_Code,$E2097)</f>
        <v>0</v>
      </c>
      <c r="W2097" s="121" t="str">
        <f t="shared" ca="1" si="517"/>
        <v/>
      </c>
      <c r="X2097" s="151" t="str">
        <f t="shared" ca="1" si="518"/>
        <v/>
      </c>
      <c r="AB2097" t="str">
        <f t="shared" si="519"/>
        <v/>
      </c>
      <c r="AC2097" t="str">
        <f t="shared" si="520"/>
        <v/>
      </c>
      <c r="AD2097" t="str">
        <f t="shared" si="521"/>
        <v/>
      </c>
      <c r="AE2097" s="4" t="str">
        <f t="shared" ca="1" si="530"/>
        <v/>
      </c>
    </row>
    <row r="2098" spans="7:31">
      <c r="G2098" s="117" cm="1">
        <f t="array" aca="1" ref="G2098" ca="1">SUMIFS(Proposed_Hours,Proposed_Labor_Category,$D2098,Proposed_Company,$C2098,Proposed_MSA_Code,$E2098)</f>
        <v>0</v>
      </c>
      <c r="H2098" s="7" t="str">
        <f t="shared" ca="1" si="522"/>
        <v/>
      </c>
      <c r="I2098" s="4" t="str" cm="1">
        <f t="array" aca="1" ref="I2098" ca="1">IFERROR(IF(SUMIFS(Proposed_Direct_Cost,Proposed_Labor_Category,$D2098,Proposed_Company,$C2098,Proposed_MSA_Code,$E2098)=0,"Not Proposed",SUMIFS(Proposed_Direct_Cost,Proposed_Labor_Category,$D2098,Proposed_Company,$C2098,Proposed_MSA_Code,$E2098)),"")</f>
        <v>Not Proposed</v>
      </c>
      <c r="J2098" s="117" cm="1">
        <f t="array" aca="1" ref="J2098" ca="1">SUMIFS(Invoice_Hours,Invoice_Labor_Category,$D2098,Invoice_Company,$C2098,Invoice_MSA_Code,$E2098)</f>
        <v>0</v>
      </c>
      <c r="K2098" s="7" t="str">
        <f t="shared" ca="1" si="523"/>
        <v/>
      </c>
      <c r="L2098" s="222" cm="1">
        <f t="array" aca="1" ref="L2098" ca="1">IFERROR(SUMIFS(Invoice_Direct_Cost,Invoice_Labor_Category,$D2098,Invoice_Company,$C2098,Invoice_MSA_Code,$E2098),"")</f>
        <v>0</v>
      </c>
      <c r="M2098" s="7" t="str">
        <f t="shared" ca="1" si="524"/>
        <v/>
      </c>
      <c r="N2098" s="220" t="str">
        <f t="shared" ca="1" si="529"/>
        <v/>
      </c>
      <c r="O2098" s="7" t="str">
        <f t="shared" ca="1" si="525"/>
        <v/>
      </c>
      <c r="P2098" s="7" t="str">
        <f t="shared" ca="1" si="526"/>
        <v/>
      </c>
      <c r="Q2098" s="7" t="str">
        <f t="shared" ca="1" si="527"/>
        <v/>
      </c>
      <c r="R2098" s="7" t="str">
        <f t="shared" ca="1" si="528"/>
        <v/>
      </c>
      <c r="S2098" s="7" t="str">
        <f t="shared" ca="1" si="515"/>
        <v/>
      </c>
      <c r="T2098" s="7" t="str">
        <f t="shared" ca="1" si="516"/>
        <v/>
      </c>
      <c r="V2098" s="120" cm="1">
        <f t="array" aca="1" ref="V2098" ca="1">SUMIFS(Invoice_Hours,Invoice_Labor_Category,$D2098,Invoice_Company,$C2098,Invoice_MSA_Code,$E2098)</f>
        <v>0</v>
      </c>
      <c r="W2098" s="121" t="str">
        <f t="shared" ca="1" si="517"/>
        <v/>
      </c>
      <c r="X2098" s="152" t="str">
        <f t="shared" ca="1" si="518"/>
        <v/>
      </c>
      <c r="AB2098" t="str">
        <f t="shared" si="519"/>
        <v/>
      </c>
      <c r="AC2098" t="str">
        <f t="shared" si="520"/>
        <v/>
      </c>
      <c r="AD2098" t="str">
        <f t="shared" si="521"/>
        <v/>
      </c>
      <c r="AE2098" s="4" t="str">
        <f t="shared" ca="1" si="530"/>
        <v/>
      </c>
    </row>
    <row r="2099" spans="7:31">
      <c r="G2099" s="117" cm="1">
        <f t="array" aca="1" ref="G2099" ca="1">SUMIFS(Proposed_Hours,Proposed_Labor_Category,$D2099,Proposed_Company,$C2099,Proposed_MSA_Code,$E2099)</f>
        <v>0</v>
      </c>
      <c r="H2099" s="7" t="str">
        <f t="shared" ca="1" si="522"/>
        <v/>
      </c>
      <c r="I2099" s="4" t="str" cm="1">
        <f t="array" aca="1" ref="I2099" ca="1">IFERROR(IF(SUMIFS(Proposed_Direct_Cost,Proposed_Labor_Category,$D2099,Proposed_Company,$C2099,Proposed_MSA_Code,$E2099)=0,"Not Proposed",SUMIFS(Proposed_Direct_Cost,Proposed_Labor_Category,$D2099,Proposed_Company,$C2099,Proposed_MSA_Code,$E2099)),"")</f>
        <v>Not Proposed</v>
      </c>
      <c r="J2099" s="117" cm="1">
        <f t="array" aca="1" ref="J2099" ca="1">SUMIFS(Invoice_Hours,Invoice_Labor_Category,$D2099,Invoice_Company,$C2099,Invoice_MSA_Code,$E2099)</f>
        <v>0</v>
      </c>
      <c r="K2099" s="7" t="str">
        <f t="shared" ca="1" si="523"/>
        <v/>
      </c>
      <c r="L2099" s="222" cm="1">
        <f t="array" aca="1" ref="L2099" ca="1">IFERROR(SUMIFS(Invoice_Direct_Cost,Invoice_Labor_Category,$D2099,Invoice_Company,$C2099,Invoice_MSA_Code,$E2099),"")</f>
        <v>0</v>
      </c>
      <c r="M2099" s="7" t="str">
        <f t="shared" ca="1" si="524"/>
        <v/>
      </c>
      <c r="N2099" s="220" t="str">
        <f t="shared" ca="1" si="529"/>
        <v/>
      </c>
      <c r="O2099" s="7" t="str">
        <f t="shared" ca="1" si="525"/>
        <v/>
      </c>
      <c r="P2099" s="7" t="str">
        <f t="shared" ca="1" si="526"/>
        <v/>
      </c>
      <c r="Q2099" s="7" t="str">
        <f t="shared" ca="1" si="527"/>
        <v/>
      </c>
      <c r="R2099" s="7" t="str">
        <f t="shared" ca="1" si="528"/>
        <v/>
      </c>
      <c r="S2099" s="7" t="str">
        <f t="shared" ca="1" si="515"/>
        <v/>
      </c>
      <c r="T2099" s="7" t="str">
        <f t="shared" ca="1" si="516"/>
        <v/>
      </c>
      <c r="V2099" s="120" cm="1">
        <f t="array" aca="1" ref="V2099" ca="1">SUMIFS(Invoice_Hours,Invoice_Labor_Category,$D2099,Invoice_Company,$C2099,Invoice_MSA_Code,$E2099)</f>
        <v>0</v>
      </c>
      <c r="W2099" s="121" t="str">
        <f t="shared" ca="1" si="517"/>
        <v/>
      </c>
      <c r="X2099" s="151" t="str">
        <f t="shared" ca="1" si="518"/>
        <v/>
      </c>
      <c r="AB2099" t="str">
        <f t="shared" si="519"/>
        <v/>
      </c>
      <c r="AC2099" t="str">
        <f t="shared" si="520"/>
        <v/>
      </c>
      <c r="AD2099" t="str">
        <f t="shared" si="521"/>
        <v/>
      </c>
      <c r="AE2099" s="4" t="str">
        <f t="shared" ca="1" si="530"/>
        <v/>
      </c>
    </row>
    <row r="2100" spans="7:31">
      <c r="G2100" s="117" cm="1">
        <f t="array" aca="1" ref="G2100" ca="1">SUMIFS(Proposed_Hours,Proposed_Labor_Category,$D2100,Proposed_Company,$C2100,Proposed_MSA_Code,$E2100)</f>
        <v>0</v>
      </c>
      <c r="H2100" s="7" t="str">
        <f t="shared" ca="1" si="522"/>
        <v/>
      </c>
      <c r="I2100" s="4" t="str" cm="1">
        <f t="array" aca="1" ref="I2100" ca="1">IFERROR(IF(SUMIFS(Proposed_Direct_Cost,Proposed_Labor_Category,$D2100,Proposed_Company,$C2100,Proposed_MSA_Code,$E2100)=0,"Not Proposed",SUMIFS(Proposed_Direct_Cost,Proposed_Labor_Category,$D2100,Proposed_Company,$C2100,Proposed_MSA_Code,$E2100)),"")</f>
        <v>Not Proposed</v>
      </c>
      <c r="J2100" s="117" cm="1">
        <f t="array" aca="1" ref="J2100" ca="1">SUMIFS(Invoice_Hours,Invoice_Labor_Category,$D2100,Invoice_Company,$C2100,Invoice_MSA_Code,$E2100)</f>
        <v>0</v>
      </c>
      <c r="K2100" s="7" t="str">
        <f t="shared" ca="1" si="523"/>
        <v/>
      </c>
      <c r="L2100" s="222" cm="1">
        <f t="array" aca="1" ref="L2100" ca="1">IFERROR(SUMIFS(Invoice_Direct_Cost,Invoice_Labor_Category,$D2100,Invoice_Company,$C2100,Invoice_MSA_Code,$E2100),"")</f>
        <v>0</v>
      </c>
      <c r="M2100" s="7" t="str">
        <f t="shared" ca="1" si="524"/>
        <v/>
      </c>
      <c r="N2100" s="220" t="str">
        <f t="shared" ca="1" si="529"/>
        <v/>
      </c>
      <c r="O2100" s="7" t="str">
        <f t="shared" ca="1" si="525"/>
        <v/>
      </c>
      <c r="P2100" s="7" t="str">
        <f t="shared" ca="1" si="526"/>
        <v/>
      </c>
      <c r="Q2100" s="7" t="str">
        <f t="shared" ca="1" si="527"/>
        <v/>
      </c>
      <c r="R2100" s="7" t="str">
        <f t="shared" ca="1" si="528"/>
        <v/>
      </c>
      <c r="S2100" s="7" t="str">
        <f t="shared" ca="1" si="515"/>
        <v/>
      </c>
      <c r="T2100" s="7" t="str">
        <f t="shared" ca="1" si="516"/>
        <v/>
      </c>
      <c r="V2100" s="120" cm="1">
        <f t="array" aca="1" ref="V2100" ca="1">SUMIFS(Invoice_Hours,Invoice_Labor_Category,$D2100,Invoice_Company,$C2100,Invoice_MSA_Code,$E2100)</f>
        <v>0</v>
      </c>
      <c r="W2100" s="121" t="str">
        <f t="shared" ca="1" si="517"/>
        <v/>
      </c>
      <c r="X2100" s="152" t="str">
        <f t="shared" ca="1" si="518"/>
        <v/>
      </c>
      <c r="AB2100" t="str">
        <f t="shared" si="519"/>
        <v/>
      </c>
      <c r="AC2100" t="str">
        <f t="shared" si="520"/>
        <v/>
      </c>
      <c r="AD2100" t="str">
        <f t="shared" si="521"/>
        <v/>
      </c>
      <c r="AE2100" s="4" t="str">
        <f t="shared" ca="1" si="530"/>
        <v/>
      </c>
    </row>
    <row r="2101" spans="7:31">
      <c r="G2101" s="117" cm="1">
        <f t="array" aca="1" ref="G2101" ca="1">SUMIFS(Proposed_Hours,Proposed_Labor_Category,$D2101,Proposed_Company,$C2101,Proposed_MSA_Code,$E2101)</f>
        <v>0</v>
      </c>
      <c r="H2101" s="7" t="str">
        <f t="shared" ca="1" si="522"/>
        <v/>
      </c>
      <c r="I2101" s="4" t="str" cm="1">
        <f t="array" aca="1" ref="I2101" ca="1">IFERROR(IF(SUMIFS(Proposed_Direct_Cost,Proposed_Labor_Category,$D2101,Proposed_Company,$C2101,Proposed_MSA_Code,$E2101)=0,"Not Proposed",SUMIFS(Proposed_Direct_Cost,Proposed_Labor_Category,$D2101,Proposed_Company,$C2101,Proposed_MSA_Code,$E2101)),"")</f>
        <v>Not Proposed</v>
      </c>
      <c r="J2101" s="117" cm="1">
        <f t="array" aca="1" ref="J2101" ca="1">SUMIFS(Invoice_Hours,Invoice_Labor_Category,$D2101,Invoice_Company,$C2101,Invoice_MSA_Code,$E2101)</f>
        <v>0</v>
      </c>
      <c r="K2101" s="7" t="str">
        <f t="shared" ca="1" si="523"/>
        <v/>
      </c>
      <c r="L2101" s="222" cm="1">
        <f t="array" aca="1" ref="L2101" ca="1">IFERROR(SUMIFS(Invoice_Direct_Cost,Invoice_Labor_Category,$D2101,Invoice_Company,$C2101,Invoice_MSA_Code,$E2101),"")</f>
        <v>0</v>
      </c>
      <c r="M2101" s="7" t="str">
        <f t="shared" ca="1" si="524"/>
        <v/>
      </c>
      <c r="N2101" s="220" t="str">
        <f t="shared" ca="1" si="529"/>
        <v/>
      </c>
      <c r="O2101" s="7" t="str">
        <f t="shared" ca="1" si="525"/>
        <v/>
      </c>
      <c r="P2101" s="7" t="str">
        <f t="shared" ca="1" si="526"/>
        <v/>
      </c>
      <c r="Q2101" s="7" t="str">
        <f t="shared" ca="1" si="527"/>
        <v/>
      </c>
      <c r="R2101" s="7" t="str">
        <f t="shared" ca="1" si="528"/>
        <v/>
      </c>
      <c r="S2101" s="7" t="str">
        <f t="shared" ca="1" si="515"/>
        <v/>
      </c>
      <c r="T2101" s="7" t="str">
        <f t="shared" ca="1" si="516"/>
        <v/>
      </c>
      <c r="V2101" s="120" cm="1">
        <f t="array" aca="1" ref="V2101" ca="1">SUMIFS(Invoice_Hours,Invoice_Labor_Category,$D2101,Invoice_Company,$C2101,Invoice_MSA_Code,$E2101)</f>
        <v>0</v>
      </c>
      <c r="W2101" s="121" t="str">
        <f t="shared" ca="1" si="517"/>
        <v/>
      </c>
      <c r="X2101" s="151" t="str">
        <f t="shared" ca="1" si="518"/>
        <v/>
      </c>
      <c r="AB2101" t="str">
        <f t="shared" si="519"/>
        <v/>
      </c>
      <c r="AC2101" t="str">
        <f t="shared" si="520"/>
        <v/>
      </c>
      <c r="AD2101" t="str">
        <f t="shared" si="521"/>
        <v/>
      </c>
      <c r="AE2101" s="4" t="str">
        <f t="shared" ca="1" si="530"/>
        <v/>
      </c>
    </row>
    <row r="2102" spans="7:31">
      <c r="G2102" s="117" cm="1">
        <f t="array" aca="1" ref="G2102" ca="1">SUMIFS(Proposed_Hours,Proposed_Labor_Category,$D2102,Proposed_Company,$C2102,Proposed_MSA_Code,$E2102)</f>
        <v>0</v>
      </c>
      <c r="H2102" s="7" t="str">
        <f t="shared" ca="1" si="522"/>
        <v/>
      </c>
      <c r="I2102" s="4" t="str" cm="1">
        <f t="array" aca="1" ref="I2102" ca="1">IFERROR(IF(SUMIFS(Proposed_Direct_Cost,Proposed_Labor_Category,$D2102,Proposed_Company,$C2102,Proposed_MSA_Code,$E2102)=0,"Not Proposed",SUMIFS(Proposed_Direct_Cost,Proposed_Labor_Category,$D2102,Proposed_Company,$C2102,Proposed_MSA_Code,$E2102)),"")</f>
        <v>Not Proposed</v>
      </c>
      <c r="J2102" s="117" cm="1">
        <f t="array" aca="1" ref="J2102" ca="1">SUMIFS(Invoice_Hours,Invoice_Labor_Category,$D2102,Invoice_Company,$C2102,Invoice_MSA_Code,$E2102)</f>
        <v>0</v>
      </c>
      <c r="K2102" s="7" t="str">
        <f t="shared" ca="1" si="523"/>
        <v/>
      </c>
      <c r="L2102" s="222" cm="1">
        <f t="array" aca="1" ref="L2102" ca="1">IFERROR(SUMIFS(Invoice_Direct_Cost,Invoice_Labor_Category,$D2102,Invoice_Company,$C2102,Invoice_MSA_Code,$E2102),"")</f>
        <v>0</v>
      </c>
      <c r="M2102" s="7" t="str">
        <f t="shared" ca="1" si="524"/>
        <v/>
      </c>
      <c r="N2102" s="220" t="str">
        <f t="shared" ca="1" si="529"/>
        <v/>
      </c>
      <c r="O2102" s="7" t="str">
        <f t="shared" ca="1" si="525"/>
        <v/>
      </c>
      <c r="P2102" s="7" t="str">
        <f t="shared" ca="1" si="526"/>
        <v/>
      </c>
      <c r="Q2102" s="7" t="str">
        <f t="shared" ca="1" si="527"/>
        <v/>
      </c>
      <c r="R2102" s="7" t="str">
        <f t="shared" ca="1" si="528"/>
        <v/>
      </c>
      <c r="S2102" s="7" t="str">
        <f t="shared" ca="1" si="515"/>
        <v/>
      </c>
      <c r="T2102" s="7" t="str">
        <f t="shared" ca="1" si="516"/>
        <v/>
      </c>
      <c r="V2102" s="120" cm="1">
        <f t="array" aca="1" ref="V2102" ca="1">SUMIFS(Invoice_Hours,Invoice_Labor_Category,$D2102,Invoice_Company,$C2102,Invoice_MSA_Code,$E2102)</f>
        <v>0</v>
      </c>
      <c r="W2102" s="121" t="str">
        <f t="shared" ca="1" si="517"/>
        <v/>
      </c>
      <c r="X2102" s="152" t="str">
        <f t="shared" ca="1" si="518"/>
        <v/>
      </c>
      <c r="AB2102" t="str">
        <f t="shared" si="519"/>
        <v/>
      </c>
      <c r="AC2102" t="str">
        <f t="shared" si="520"/>
        <v/>
      </c>
      <c r="AD2102" t="str">
        <f t="shared" si="521"/>
        <v/>
      </c>
      <c r="AE2102" s="4" t="str">
        <f t="shared" ca="1" si="530"/>
        <v/>
      </c>
    </row>
    <row r="2103" spans="7:31">
      <c r="G2103" s="117" cm="1">
        <f t="array" aca="1" ref="G2103" ca="1">SUMIFS(Proposed_Hours,Proposed_Labor_Category,$D2103,Proposed_Company,$C2103,Proposed_MSA_Code,$E2103)</f>
        <v>0</v>
      </c>
      <c r="H2103" s="7" t="str">
        <f t="shared" ca="1" si="522"/>
        <v/>
      </c>
      <c r="I2103" s="4" t="str" cm="1">
        <f t="array" aca="1" ref="I2103" ca="1">IFERROR(IF(SUMIFS(Proposed_Direct_Cost,Proposed_Labor_Category,$D2103,Proposed_Company,$C2103,Proposed_MSA_Code,$E2103)=0,"Not Proposed",SUMIFS(Proposed_Direct_Cost,Proposed_Labor_Category,$D2103,Proposed_Company,$C2103,Proposed_MSA_Code,$E2103)),"")</f>
        <v>Not Proposed</v>
      </c>
      <c r="J2103" s="117" cm="1">
        <f t="array" aca="1" ref="J2103" ca="1">SUMIFS(Invoice_Hours,Invoice_Labor_Category,$D2103,Invoice_Company,$C2103,Invoice_MSA_Code,$E2103)</f>
        <v>0</v>
      </c>
      <c r="K2103" s="7" t="str">
        <f t="shared" ca="1" si="523"/>
        <v/>
      </c>
      <c r="L2103" s="222" cm="1">
        <f t="array" aca="1" ref="L2103" ca="1">IFERROR(SUMIFS(Invoice_Direct_Cost,Invoice_Labor_Category,$D2103,Invoice_Company,$C2103,Invoice_MSA_Code,$E2103),"")</f>
        <v>0</v>
      </c>
      <c r="M2103" s="7" t="str">
        <f t="shared" ca="1" si="524"/>
        <v/>
      </c>
      <c r="N2103" s="220" t="str">
        <f t="shared" ca="1" si="529"/>
        <v/>
      </c>
      <c r="O2103" s="7" t="str">
        <f t="shared" ca="1" si="525"/>
        <v/>
      </c>
      <c r="P2103" s="7" t="str">
        <f t="shared" ca="1" si="526"/>
        <v/>
      </c>
      <c r="Q2103" s="7" t="str">
        <f t="shared" ca="1" si="527"/>
        <v/>
      </c>
      <c r="R2103" s="7" t="str">
        <f t="shared" ca="1" si="528"/>
        <v/>
      </c>
      <c r="S2103" s="7" t="str">
        <f t="shared" ca="1" si="515"/>
        <v/>
      </c>
      <c r="T2103" s="7" t="str">
        <f t="shared" ca="1" si="516"/>
        <v/>
      </c>
      <c r="V2103" s="120" cm="1">
        <f t="array" aca="1" ref="V2103" ca="1">SUMIFS(Invoice_Hours,Invoice_Labor_Category,$D2103,Invoice_Company,$C2103,Invoice_MSA_Code,$E2103)</f>
        <v>0</v>
      </c>
      <c r="W2103" s="121" t="str">
        <f t="shared" ca="1" si="517"/>
        <v/>
      </c>
      <c r="X2103" s="151" t="str">
        <f t="shared" ca="1" si="518"/>
        <v/>
      </c>
      <c r="AB2103" t="str">
        <f t="shared" si="519"/>
        <v/>
      </c>
      <c r="AC2103" t="str">
        <f t="shared" si="520"/>
        <v/>
      </c>
      <c r="AD2103" t="str">
        <f t="shared" si="521"/>
        <v/>
      </c>
      <c r="AE2103" s="4" t="str">
        <f t="shared" ca="1" si="530"/>
        <v/>
      </c>
    </row>
    <row r="2104" spans="7:31">
      <c r="G2104" s="117" cm="1">
        <f t="array" aca="1" ref="G2104" ca="1">SUMIFS(Proposed_Hours,Proposed_Labor_Category,$D2104,Proposed_Company,$C2104,Proposed_MSA_Code,$E2104)</f>
        <v>0</v>
      </c>
      <c r="H2104" s="7" t="str">
        <f t="shared" ca="1" si="522"/>
        <v/>
      </c>
      <c r="I2104" s="4" t="str" cm="1">
        <f t="array" aca="1" ref="I2104" ca="1">IFERROR(IF(SUMIFS(Proposed_Direct_Cost,Proposed_Labor_Category,$D2104,Proposed_Company,$C2104,Proposed_MSA_Code,$E2104)=0,"Not Proposed",SUMIFS(Proposed_Direct_Cost,Proposed_Labor_Category,$D2104,Proposed_Company,$C2104,Proposed_MSA_Code,$E2104)),"")</f>
        <v>Not Proposed</v>
      </c>
      <c r="J2104" s="117" cm="1">
        <f t="array" aca="1" ref="J2104" ca="1">SUMIFS(Invoice_Hours,Invoice_Labor_Category,$D2104,Invoice_Company,$C2104,Invoice_MSA_Code,$E2104)</f>
        <v>0</v>
      </c>
      <c r="K2104" s="7" t="str">
        <f t="shared" ca="1" si="523"/>
        <v/>
      </c>
      <c r="L2104" s="222" cm="1">
        <f t="array" aca="1" ref="L2104" ca="1">IFERROR(SUMIFS(Invoice_Direct_Cost,Invoice_Labor_Category,$D2104,Invoice_Company,$C2104,Invoice_MSA_Code,$E2104),"")</f>
        <v>0</v>
      </c>
      <c r="M2104" s="7" t="str">
        <f t="shared" ca="1" si="524"/>
        <v/>
      </c>
      <c r="N2104" s="220" t="str">
        <f t="shared" ca="1" si="529"/>
        <v/>
      </c>
      <c r="O2104" s="7" t="str">
        <f t="shared" ca="1" si="525"/>
        <v/>
      </c>
      <c r="P2104" s="7" t="str">
        <f t="shared" ca="1" si="526"/>
        <v/>
      </c>
      <c r="Q2104" s="7" t="str">
        <f t="shared" ca="1" si="527"/>
        <v/>
      </c>
      <c r="R2104" s="7" t="str">
        <f t="shared" ca="1" si="528"/>
        <v/>
      </c>
      <c r="S2104" s="7" t="str">
        <f t="shared" ca="1" si="515"/>
        <v/>
      </c>
      <c r="T2104" s="7" t="str">
        <f t="shared" ca="1" si="516"/>
        <v/>
      </c>
      <c r="V2104" s="120" cm="1">
        <f t="array" aca="1" ref="V2104" ca="1">SUMIFS(Invoice_Hours,Invoice_Labor_Category,$D2104,Invoice_Company,$C2104,Invoice_MSA_Code,$E2104)</f>
        <v>0</v>
      </c>
      <c r="W2104" s="121" t="str">
        <f t="shared" ca="1" si="517"/>
        <v/>
      </c>
      <c r="X2104" s="152" t="str">
        <f t="shared" ca="1" si="518"/>
        <v/>
      </c>
      <c r="AB2104" t="str">
        <f t="shared" si="519"/>
        <v/>
      </c>
      <c r="AC2104" t="str">
        <f t="shared" si="520"/>
        <v/>
      </c>
      <c r="AD2104" t="str">
        <f t="shared" si="521"/>
        <v/>
      </c>
      <c r="AE2104" s="4" t="str">
        <f t="shared" ca="1" si="530"/>
        <v/>
      </c>
    </row>
    <row r="2105" spans="7:31">
      <c r="G2105" s="117" cm="1">
        <f t="array" aca="1" ref="G2105" ca="1">SUMIFS(Proposed_Hours,Proposed_Labor_Category,$D2105,Proposed_Company,$C2105,Proposed_MSA_Code,$E2105)</f>
        <v>0</v>
      </c>
      <c r="H2105" s="7" t="str">
        <f t="shared" ca="1" si="522"/>
        <v/>
      </c>
      <c r="I2105" s="4" t="str" cm="1">
        <f t="array" aca="1" ref="I2105" ca="1">IFERROR(IF(SUMIFS(Proposed_Direct_Cost,Proposed_Labor_Category,$D2105,Proposed_Company,$C2105,Proposed_MSA_Code,$E2105)=0,"Not Proposed",SUMIFS(Proposed_Direct_Cost,Proposed_Labor_Category,$D2105,Proposed_Company,$C2105,Proposed_MSA_Code,$E2105)),"")</f>
        <v>Not Proposed</v>
      </c>
      <c r="J2105" s="117" cm="1">
        <f t="array" aca="1" ref="J2105" ca="1">SUMIFS(Invoice_Hours,Invoice_Labor_Category,$D2105,Invoice_Company,$C2105,Invoice_MSA_Code,$E2105)</f>
        <v>0</v>
      </c>
      <c r="K2105" s="7" t="str">
        <f t="shared" ca="1" si="523"/>
        <v/>
      </c>
      <c r="L2105" s="222" cm="1">
        <f t="array" aca="1" ref="L2105" ca="1">IFERROR(SUMIFS(Invoice_Direct_Cost,Invoice_Labor_Category,$D2105,Invoice_Company,$C2105,Invoice_MSA_Code,$E2105),"")</f>
        <v>0</v>
      </c>
      <c r="M2105" s="7" t="str">
        <f t="shared" ca="1" si="524"/>
        <v/>
      </c>
      <c r="N2105" s="220" t="str">
        <f t="shared" ca="1" si="529"/>
        <v/>
      </c>
      <c r="O2105" s="7" t="str">
        <f t="shared" ca="1" si="525"/>
        <v/>
      </c>
      <c r="P2105" s="7" t="str">
        <f t="shared" ca="1" si="526"/>
        <v/>
      </c>
      <c r="Q2105" s="7" t="str">
        <f t="shared" ca="1" si="527"/>
        <v/>
      </c>
      <c r="R2105" s="7" t="str">
        <f t="shared" ca="1" si="528"/>
        <v/>
      </c>
      <c r="S2105" s="7" t="str">
        <f t="shared" ca="1" si="515"/>
        <v/>
      </c>
      <c r="T2105" s="7" t="str">
        <f t="shared" ca="1" si="516"/>
        <v/>
      </c>
      <c r="V2105" s="120" cm="1">
        <f t="array" aca="1" ref="V2105" ca="1">SUMIFS(Invoice_Hours,Invoice_Labor_Category,$D2105,Invoice_Company,$C2105,Invoice_MSA_Code,$E2105)</f>
        <v>0</v>
      </c>
      <c r="W2105" s="121" t="str">
        <f t="shared" ca="1" si="517"/>
        <v/>
      </c>
      <c r="X2105" s="151" t="str">
        <f t="shared" ca="1" si="518"/>
        <v/>
      </c>
      <c r="AB2105" t="str">
        <f t="shared" si="519"/>
        <v/>
      </c>
      <c r="AC2105" t="str">
        <f t="shared" si="520"/>
        <v/>
      </c>
      <c r="AD2105" t="str">
        <f t="shared" si="521"/>
        <v/>
      </c>
      <c r="AE2105" s="4" t="str">
        <f t="shared" ca="1" si="530"/>
        <v/>
      </c>
    </row>
    <row r="2106" spans="7:31">
      <c r="G2106" s="117" cm="1">
        <f t="array" aca="1" ref="G2106" ca="1">SUMIFS(Proposed_Hours,Proposed_Labor_Category,$D2106,Proposed_Company,$C2106,Proposed_MSA_Code,$E2106)</f>
        <v>0</v>
      </c>
      <c r="H2106" s="7" t="str">
        <f t="shared" ca="1" si="522"/>
        <v/>
      </c>
      <c r="I2106" s="4" t="str" cm="1">
        <f t="array" aca="1" ref="I2106" ca="1">IFERROR(IF(SUMIFS(Proposed_Direct_Cost,Proposed_Labor_Category,$D2106,Proposed_Company,$C2106,Proposed_MSA_Code,$E2106)=0,"Not Proposed",SUMIFS(Proposed_Direct_Cost,Proposed_Labor_Category,$D2106,Proposed_Company,$C2106,Proposed_MSA_Code,$E2106)),"")</f>
        <v>Not Proposed</v>
      </c>
      <c r="J2106" s="117" cm="1">
        <f t="array" aca="1" ref="J2106" ca="1">SUMIFS(Invoice_Hours,Invoice_Labor_Category,$D2106,Invoice_Company,$C2106,Invoice_MSA_Code,$E2106)</f>
        <v>0</v>
      </c>
      <c r="K2106" s="7" t="str">
        <f t="shared" ca="1" si="523"/>
        <v/>
      </c>
      <c r="L2106" s="222" cm="1">
        <f t="array" aca="1" ref="L2106" ca="1">IFERROR(SUMIFS(Invoice_Direct_Cost,Invoice_Labor_Category,$D2106,Invoice_Company,$C2106,Invoice_MSA_Code,$E2106),"")</f>
        <v>0</v>
      </c>
      <c r="M2106" s="7" t="str">
        <f t="shared" ca="1" si="524"/>
        <v/>
      </c>
      <c r="N2106" s="220" t="str">
        <f t="shared" ca="1" si="529"/>
        <v/>
      </c>
      <c r="O2106" s="7" t="str">
        <f t="shared" ca="1" si="525"/>
        <v/>
      </c>
      <c r="P2106" s="7" t="str">
        <f t="shared" ca="1" si="526"/>
        <v/>
      </c>
      <c r="Q2106" s="7" t="str">
        <f t="shared" ca="1" si="527"/>
        <v/>
      </c>
      <c r="R2106" s="7" t="str">
        <f t="shared" ca="1" si="528"/>
        <v/>
      </c>
      <c r="S2106" s="7" t="str">
        <f t="shared" ca="1" si="515"/>
        <v/>
      </c>
      <c r="T2106" s="7" t="str">
        <f t="shared" ca="1" si="516"/>
        <v/>
      </c>
      <c r="V2106" s="120" cm="1">
        <f t="array" aca="1" ref="V2106" ca="1">SUMIFS(Invoice_Hours,Invoice_Labor_Category,$D2106,Invoice_Company,$C2106,Invoice_MSA_Code,$E2106)</f>
        <v>0</v>
      </c>
      <c r="W2106" s="121" t="str">
        <f t="shared" ca="1" si="517"/>
        <v/>
      </c>
      <c r="X2106" s="152" t="str">
        <f t="shared" ca="1" si="518"/>
        <v/>
      </c>
      <c r="AB2106" t="str">
        <f t="shared" si="519"/>
        <v/>
      </c>
      <c r="AC2106" t="str">
        <f t="shared" si="520"/>
        <v/>
      </c>
      <c r="AD2106" t="str">
        <f t="shared" si="521"/>
        <v/>
      </c>
      <c r="AE2106" s="4" t="str">
        <f t="shared" ca="1" si="530"/>
        <v/>
      </c>
    </row>
    <row r="2107" spans="7:31">
      <c r="G2107" s="117" cm="1">
        <f t="array" aca="1" ref="G2107" ca="1">SUMIFS(Proposed_Hours,Proposed_Labor_Category,$D2107,Proposed_Company,$C2107,Proposed_MSA_Code,$E2107)</f>
        <v>0</v>
      </c>
      <c r="H2107" s="7" t="str">
        <f t="shared" ca="1" si="522"/>
        <v/>
      </c>
      <c r="I2107" s="4" t="str" cm="1">
        <f t="array" aca="1" ref="I2107" ca="1">IFERROR(IF(SUMIFS(Proposed_Direct_Cost,Proposed_Labor_Category,$D2107,Proposed_Company,$C2107,Proposed_MSA_Code,$E2107)=0,"Not Proposed",SUMIFS(Proposed_Direct_Cost,Proposed_Labor_Category,$D2107,Proposed_Company,$C2107,Proposed_MSA_Code,$E2107)),"")</f>
        <v>Not Proposed</v>
      </c>
      <c r="J2107" s="117" cm="1">
        <f t="array" aca="1" ref="J2107" ca="1">SUMIFS(Invoice_Hours,Invoice_Labor_Category,$D2107,Invoice_Company,$C2107,Invoice_MSA_Code,$E2107)</f>
        <v>0</v>
      </c>
      <c r="K2107" s="7" t="str">
        <f t="shared" ca="1" si="523"/>
        <v/>
      </c>
      <c r="L2107" s="222" cm="1">
        <f t="array" aca="1" ref="L2107" ca="1">IFERROR(SUMIFS(Invoice_Direct_Cost,Invoice_Labor_Category,$D2107,Invoice_Company,$C2107,Invoice_MSA_Code,$E2107),"")</f>
        <v>0</v>
      </c>
      <c r="M2107" s="7" t="str">
        <f t="shared" ca="1" si="524"/>
        <v/>
      </c>
      <c r="N2107" s="220" t="str">
        <f t="shared" ca="1" si="529"/>
        <v/>
      </c>
      <c r="O2107" s="7" t="str">
        <f t="shared" ca="1" si="525"/>
        <v/>
      </c>
      <c r="P2107" s="7" t="str">
        <f t="shared" ca="1" si="526"/>
        <v/>
      </c>
      <c r="Q2107" s="7" t="str">
        <f t="shared" ca="1" si="527"/>
        <v/>
      </c>
      <c r="R2107" s="7" t="str">
        <f t="shared" ca="1" si="528"/>
        <v/>
      </c>
      <c r="S2107" s="7" t="str">
        <f t="shared" ca="1" si="515"/>
        <v/>
      </c>
      <c r="T2107" s="7" t="str">
        <f t="shared" ca="1" si="516"/>
        <v/>
      </c>
      <c r="V2107" s="120" cm="1">
        <f t="array" aca="1" ref="V2107" ca="1">SUMIFS(Invoice_Hours,Invoice_Labor_Category,$D2107,Invoice_Company,$C2107,Invoice_MSA_Code,$E2107)</f>
        <v>0</v>
      </c>
      <c r="W2107" s="121" t="str">
        <f t="shared" ca="1" si="517"/>
        <v/>
      </c>
      <c r="X2107" s="151" t="str">
        <f t="shared" ca="1" si="518"/>
        <v/>
      </c>
      <c r="AB2107" t="str">
        <f t="shared" si="519"/>
        <v/>
      </c>
      <c r="AC2107" t="str">
        <f t="shared" si="520"/>
        <v/>
      </c>
      <c r="AD2107" t="str">
        <f t="shared" si="521"/>
        <v/>
      </c>
      <c r="AE2107" s="4" t="str">
        <f t="shared" ca="1" si="530"/>
        <v/>
      </c>
    </row>
    <row r="2108" spans="7:31">
      <c r="G2108" s="117" cm="1">
        <f t="array" aca="1" ref="G2108" ca="1">SUMIFS(Proposed_Hours,Proposed_Labor_Category,$D2108,Proposed_Company,$C2108,Proposed_MSA_Code,$E2108)</f>
        <v>0</v>
      </c>
      <c r="H2108" s="7" t="str">
        <f t="shared" ca="1" si="522"/>
        <v/>
      </c>
      <c r="I2108" s="4" t="str" cm="1">
        <f t="array" aca="1" ref="I2108" ca="1">IFERROR(IF(SUMIFS(Proposed_Direct_Cost,Proposed_Labor_Category,$D2108,Proposed_Company,$C2108,Proposed_MSA_Code,$E2108)=0,"Not Proposed",SUMIFS(Proposed_Direct_Cost,Proposed_Labor_Category,$D2108,Proposed_Company,$C2108,Proposed_MSA_Code,$E2108)),"")</f>
        <v>Not Proposed</v>
      </c>
      <c r="J2108" s="117" cm="1">
        <f t="array" aca="1" ref="J2108" ca="1">SUMIFS(Invoice_Hours,Invoice_Labor_Category,$D2108,Invoice_Company,$C2108,Invoice_MSA_Code,$E2108)</f>
        <v>0</v>
      </c>
      <c r="K2108" s="7" t="str">
        <f t="shared" ca="1" si="523"/>
        <v/>
      </c>
      <c r="L2108" s="222" cm="1">
        <f t="array" aca="1" ref="L2108" ca="1">IFERROR(SUMIFS(Invoice_Direct_Cost,Invoice_Labor_Category,$D2108,Invoice_Company,$C2108,Invoice_MSA_Code,$E2108),"")</f>
        <v>0</v>
      </c>
      <c r="M2108" s="7" t="str">
        <f t="shared" ca="1" si="524"/>
        <v/>
      </c>
      <c r="N2108" s="220" t="str">
        <f t="shared" ca="1" si="529"/>
        <v/>
      </c>
      <c r="O2108" s="7" t="str">
        <f t="shared" ca="1" si="525"/>
        <v/>
      </c>
      <c r="P2108" s="7" t="str">
        <f t="shared" ca="1" si="526"/>
        <v/>
      </c>
      <c r="Q2108" s="7" t="str">
        <f t="shared" ca="1" si="527"/>
        <v/>
      </c>
      <c r="R2108" s="7" t="str">
        <f t="shared" ca="1" si="528"/>
        <v/>
      </c>
      <c r="S2108" s="7" t="str">
        <f t="shared" ca="1" si="515"/>
        <v/>
      </c>
      <c r="T2108" s="7" t="str">
        <f t="shared" ca="1" si="516"/>
        <v/>
      </c>
      <c r="V2108" s="120" cm="1">
        <f t="array" aca="1" ref="V2108" ca="1">SUMIFS(Invoice_Hours,Invoice_Labor_Category,$D2108,Invoice_Company,$C2108,Invoice_MSA_Code,$E2108)</f>
        <v>0</v>
      </c>
      <c r="W2108" s="121" t="str">
        <f t="shared" ca="1" si="517"/>
        <v/>
      </c>
      <c r="X2108" s="152" t="str">
        <f t="shared" ca="1" si="518"/>
        <v/>
      </c>
      <c r="AB2108" t="str">
        <f t="shared" si="519"/>
        <v/>
      </c>
      <c r="AC2108" t="str">
        <f t="shared" si="520"/>
        <v/>
      </c>
      <c r="AD2108" t="str">
        <f t="shared" si="521"/>
        <v/>
      </c>
      <c r="AE2108" s="4" t="str">
        <f t="shared" ca="1" si="530"/>
        <v/>
      </c>
    </row>
    <row r="2109" spans="7:31">
      <c r="G2109" s="117" cm="1">
        <f t="array" aca="1" ref="G2109" ca="1">SUMIFS(Proposed_Hours,Proposed_Labor_Category,$D2109,Proposed_Company,$C2109,Proposed_MSA_Code,$E2109)</f>
        <v>0</v>
      </c>
      <c r="H2109" s="7" t="str">
        <f t="shared" ca="1" si="522"/>
        <v/>
      </c>
      <c r="I2109" s="4" t="str" cm="1">
        <f t="array" aca="1" ref="I2109" ca="1">IFERROR(IF(SUMIFS(Proposed_Direct_Cost,Proposed_Labor_Category,$D2109,Proposed_Company,$C2109,Proposed_MSA_Code,$E2109)=0,"Not Proposed",SUMIFS(Proposed_Direct_Cost,Proposed_Labor_Category,$D2109,Proposed_Company,$C2109,Proposed_MSA_Code,$E2109)),"")</f>
        <v>Not Proposed</v>
      </c>
      <c r="J2109" s="117" cm="1">
        <f t="array" aca="1" ref="J2109" ca="1">SUMIFS(Invoice_Hours,Invoice_Labor_Category,$D2109,Invoice_Company,$C2109,Invoice_MSA_Code,$E2109)</f>
        <v>0</v>
      </c>
      <c r="K2109" s="7" t="str">
        <f t="shared" ca="1" si="523"/>
        <v/>
      </c>
      <c r="L2109" s="222" cm="1">
        <f t="array" aca="1" ref="L2109" ca="1">IFERROR(SUMIFS(Invoice_Direct_Cost,Invoice_Labor_Category,$D2109,Invoice_Company,$C2109,Invoice_MSA_Code,$E2109),"")</f>
        <v>0</v>
      </c>
      <c r="M2109" s="7" t="str">
        <f t="shared" ca="1" si="524"/>
        <v/>
      </c>
      <c r="N2109" s="220" t="str">
        <f t="shared" ca="1" si="529"/>
        <v/>
      </c>
      <c r="O2109" s="7" t="str">
        <f t="shared" ca="1" si="525"/>
        <v/>
      </c>
      <c r="P2109" s="7" t="str">
        <f t="shared" ca="1" si="526"/>
        <v/>
      </c>
      <c r="Q2109" s="7" t="str">
        <f t="shared" ca="1" si="527"/>
        <v/>
      </c>
      <c r="R2109" s="7" t="str">
        <f t="shared" ca="1" si="528"/>
        <v/>
      </c>
      <c r="S2109" s="7" t="str">
        <f t="shared" ca="1" si="515"/>
        <v/>
      </c>
      <c r="T2109" s="7" t="str">
        <f t="shared" ca="1" si="516"/>
        <v/>
      </c>
      <c r="V2109" s="120" cm="1">
        <f t="array" aca="1" ref="V2109" ca="1">SUMIFS(Invoice_Hours,Invoice_Labor_Category,$D2109,Invoice_Company,$C2109,Invoice_MSA_Code,$E2109)</f>
        <v>0</v>
      </c>
      <c r="W2109" s="121" t="str">
        <f t="shared" ca="1" si="517"/>
        <v/>
      </c>
      <c r="X2109" s="151" t="str">
        <f t="shared" ca="1" si="518"/>
        <v/>
      </c>
      <c r="AB2109" t="str">
        <f t="shared" si="519"/>
        <v/>
      </c>
      <c r="AC2109" t="str">
        <f t="shared" si="520"/>
        <v/>
      </c>
      <c r="AD2109" t="str">
        <f t="shared" si="521"/>
        <v/>
      </c>
      <c r="AE2109" s="4" t="str">
        <f t="shared" ca="1" si="530"/>
        <v/>
      </c>
    </row>
    <row r="2110" spans="7:31">
      <c r="G2110" s="117" cm="1">
        <f t="array" aca="1" ref="G2110" ca="1">SUMIFS(Proposed_Hours,Proposed_Labor_Category,$D2110,Proposed_Company,$C2110,Proposed_MSA_Code,$E2110)</f>
        <v>0</v>
      </c>
      <c r="H2110" s="7" t="str">
        <f t="shared" ca="1" si="522"/>
        <v/>
      </c>
      <c r="I2110" s="4" t="str" cm="1">
        <f t="array" aca="1" ref="I2110" ca="1">IFERROR(IF(SUMIFS(Proposed_Direct_Cost,Proposed_Labor_Category,$D2110,Proposed_Company,$C2110,Proposed_MSA_Code,$E2110)=0,"Not Proposed",SUMIFS(Proposed_Direct_Cost,Proposed_Labor_Category,$D2110,Proposed_Company,$C2110,Proposed_MSA_Code,$E2110)),"")</f>
        <v>Not Proposed</v>
      </c>
      <c r="J2110" s="117" cm="1">
        <f t="array" aca="1" ref="J2110" ca="1">SUMIFS(Invoice_Hours,Invoice_Labor_Category,$D2110,Invoice_Company,$C2110,Invoice_MSA_Code,$E2110)</f>
        <v>0</v>
      </c>
      <c r="K2110" s="7" t="str">
        <f t="shared" ca="1" si="523"/>
        <v/>
      </c>
      <c r="L2110" s="222" cm="1">
        <f t="array" aca="1" ref="L2110" ca="1">IFERROR(SUMIFS(Invoice_Direct_Cost,Invoice_Labor_Category,$D2110,Invoice_Company,$C2110,Invoice_MSA_Code,$E2110),"")</f>
        <v>0</v>
      </c>
      <c r="M2110" s="7" t="str">
        <f t="shared" ca="1" si="524"/>
        <v/>
      </c>
      <c r="N2110" s="220" t="str">
        <f t="shared" ca="1" si="529"/>
        <v/>
      </c>
      <c r="O2110" s="7" t="str">
        <f t="shared" ca="1" si="525"/>
        <v/>
      </c>
      <c r="P2110" s="7" t="str">
        <f t="shared" ca="1" si="526"/>
        <v/>
      </c>
      <c r="Q2110" s="7" t="str">
        <f t="shared" ca="1" si="527"/>
        <v/>
      </c>
      <c r="R2110" s="7" t="str">
        <f t="shared" ca="1" si="528"/>
        <v/>
      </c>
      <c r="S2110" s="7" t="str">
        <f t="shared" ca="1" si="515"/>
        <v/>
      </c>
      <c r="T2110" s="7" t="str">
        <f t="shared" ca="1" si="516"/>
        <v/>
      </c>
      <c r="V2110" s="120" cm="1">
        <f t="array" aca="1" ref="V2110" ca="1">SUMIFS(Invoice_Hours,Invoice_Labor_Category,$D2110,Invoice_Company,$C2110,Invoice_MSA_Code,$E2110)</f>
        <v>0</v>
      </c>
      <c r="W2110" s="121" t="str">
        <f t="shared" ca="1" si="517"/>
        <v/>
      </c>
      <c r="X2110" s="152" t="str">
        <f t="shared" ca="1" si="518"/>
        <v/>
      </c>
      <c r="AB2110" t="str">
        <f t="shared" si="519"/>
        <v/>
      </c>
      <c r="AC2110" t="str">
        <f t="shared" si="520"/>
        <v/>
      </c>
      <c r="AD2110" t="str">
        <f t="shared" si="521"/>
        <v/>
      </c>
      <c r="AE2110" s="4" t="str">
        <f t="shared" ca="1" si="530"/>
        <v/>
      </c>
    </row>
    <row r="2111" spans="7:31">
      <c r="G2111" s="117" cm="1">
        <f t="array" aca="1" ref="G2111" ca="1">SUMIFS(Proposed_Hours,Proposed_Labor_Category,$D2111,Proposed_Company,$C2111,Proposed_MSA_Code,$E2111)</f>
        <v>0</v>
      </c>
      <c r="H2111" s="7" t="str">
        <f t="shared" ca="1" si="522"/>
        <v/>
      </c>
      <c r="I2111" s="4" t="str" cm="1">
        <f t="array" aca="1" ref="I2111" ca="1">IFERROR(IF(SUMIFS(Proposed_Direct_Cost,Proposed_Labor_Category,$D2111,Proposed_Company,$C2111,Proposed_MSA_Code,$E2111)=0,"Not Proposed",SUMIFS(Proposed_Direct_Cost,Proposed_Labor_Category,$D2111,Proposed_Company,$C2111,Proposed_MSA_Code,$E2111)),"")</f>
        <v>Not Proposed</v>
      </c>
      <c r="J2111" s="117" cm="1">
        <f t="array" aca="1" ref="J2111" ca="1">SUMIFS(Invoice_Hours,Invoice_Labor_Category,$D2111,Invoice_Company,$C2111,Invoice_MSA_Code,$E2111)</f>
        <v>0</v>
      </c>
      <c r="K2111" s="7" t="str">
        <f t="shared" ca="1" si="523"/>
        <v/>
      </c>
      <c r="L2111" s="222" cm="1">
        <f t="array" aca="1" ref="L2111" ca="1">IFERROR(SUMIFS(Invoice_Direct_Cost,Invoice_Labor_Category,$D2111,Invoice_Company,$C2111,Invoice_MSA_Code,$E2111),"")</f>
        <v>0</v>
      </c>
      <c r="M2111" s="7" t="str">
        <f t="shared" ca="1" si="524"/>
        <v/>
      </c>
      <c r="N2111" s="220" t="str">
        <f t="shared" ca="1" si="529"/>
        <v/>
      </c>
      <c r="O2111" s="7" t="str">
        <f t="shared" ca="1" si="525"/>
        <v/>
      </c>
      <c r="P2111" s="7" t="str">
        <f t="shared" ca="1" si="526"/>
        <v/>
      </c>
      <c r="Q2111" s="7" t="str">
        <f t="shared" ca="1" si="527"/>
        <v/>
      </c>
      <c r="R2111" s="7" t="str">
        <f t="shared" ca="1" si="528"/>
        <v/>
      </c>
      <c r="S2111" s="7" t="str">
        <f t="shared" ca="1" si="515"/>
        <v/>
      </c>
      <c r="T2111" s="7" t="str">
        <f t="shared" ca="1" si="516"/>
        <v/>
      </c>
      <c r="V2111" s="120" cm="1">
        <f t="array" aca="1" ref="V2111" ca="1">SUMIFS(Invoice_Hours,Invoice_Labor_Category,$D2111,Invoice_Company,$C2111,Invoice_MSA_Code,$E2111)</f>
        <v>0</v>
      </c>
      <c r="W2111" s="121" t="str">
        <f t="shared" ca="1" si="517"/>
        <v/>
      </c>
      <c r="X2111" s="151" t="str">
        <f t="shared" ca="1" si="518"/>
        <v/>
      </c>
      <c r="AB2111" t="str">
        <f t="shared" si="519"/>
        <v/>
      </c>
      <c r="AC2111" t="str">
        <f t="shared" si="520"/>
        <v/>
      </c>
      <c r="AD2111" t="str">
        <f t="shared" si="521"/>
        <v/>
      </c>
      <c r="AE2111" s="4" t="str">
        <f t="shared" ca="1" si="530"/>
        <v/>
      </c>
    </row>
    <row r="2112" spans="7:31">
      <c r="G2112" s="117" cm="1">
        <f t="array" aca="1" ref="G2112" ca="1">SUMIFS(Proposed_Hours,Proposed_Labor_Category,$D2112,Proposed_Company,$C2112,Proposed_MSA_Code,$E2112)</f>
        <v>0</v>
      </c>
      <c r="H2112" s="7" t="str">
        <f t="shared" ca="1" si="522"/>
        <v/>
      </c>
      <c r="I2112" s="4" t="str" cm="1">
        <f t="array" aca="1" ref="I2112" ca="1">IFERROR(IF(SUMIFS(Proposed_Direct_Cost,Proposed_Labor_Category,$D2112,Proposed_Company,$C2112,Proposed_MSA_Code,$E2112)=0,"Not Proposed",SUMIFS(Proposed_Direct_Cost,Proposed_Labor_Category,$D2112,Proposed_Company,$C2112,Proposed_MSA_Code,$E2112)),"")</f>
        <v>Not Proposed</v>
      </c>
      <c r="J2112" s="117" cm="1">
        <f t="array" aca="1" ref="J2112" ca="1">SUMIFS(Invoice_Hours,Invoice_Labor_Category,$D2112,Invoice_Company,$C2112,Invoice_MSA_Code,$E2112)</f>
        <v>0</v>
      </c>
      <c r="K2112" s="7" t="str">
        <f t="shared" ca="1" si="523"/>
        <v/>
      </c>
      <c r="L2112" s="222" cm="1">
        <f t="array" aca="1" ref="L2112" ca="1">IFERROR(SUMIFS(Invoice_Direct_Cost,Invoice_Labor_Category,$D2112,Invoice_Company,$C2112,Invoice_MSA_Code,$E2112),"")</f>
        <v>0</v>
      </c>
      <c r="M2112" s="7" t="str">
        <f t="shared" ca="1" si="524"/>
        <v/>
      </c>
      <c r="N2112" s="220" t="str">
        <f t="shared" ca="1" si="529"/>
        <v/>
      </c>
      <c r="O2112" s="7" t="str">
        <f t="shared" ca="1" si="525"/>
        <v/>
      </c>
      <c r="P2112" s="7" t="str">
        <f t="shared" ca="1" si="526"/>
        <v/>
      </c>
      <c r="Q2112" s="7" t="str">
        <f t="shared" ca="1" si="527"/>
        <v/>
      </c>
      <c r="R2112" s="7" t="str">
        <f t="shared" ca="1" si="528"/>
        <v/>
      </c>
      <c r="S2112" s="7" t="str">
        <f t="shared" ca="1" si="515"/>
        <v/>
      </c>
      <c r="T2112" s="7" t="str">
        <f t="shared" ca="1" si="516"/>
        <v/>
      </c>
      <c r="V2112" s="120" cm="1">
        <f t="array" aca="1" ref="V2112" ca="1">SUMIFS(Invoice_Hours,Invoice_Labor_Category,$D2112,Invoice_Company,$C2112,Invoice_MSA_Code,$E2112)</f>
        <v>0</v>
      </c>
      <c r="W2112" s="121" t="str">
        <f t="shared" ca="1" si="517"/>
        <v/>
      </c>
      <c r="X2112" s="152" t="str">
        <f t="shared" ca="1" si="518"/>
        <v/>
      </c>
      <c r="AB2112" t="str">
        <f t="shared" si="519"/>
        <v/>
      </c>
      <c r="AC2112" t="str">
        <f t="shared" si="520"/>
        <v/>
      </c>
      <c r="AD2112" t="str">
        <f t="shared" si="521"/>
        <v/>
      </c>
      <c r="AE2112" s="4" t="str">
        <f t="shared" ca="1" si="530"/>
        <v/>
      </c>
    </row>
    <row r="2113" spans="7:31">
      <c r="G2113" s="117" cm="1">
        <f t="array" aca="1" ref="G2113" ca="1">SUMIFS(Proposed_Hours,Proposed_Labor_Category,$D2113,Proposed_Company,$C2113,Proposed_MSA_Code,$E2113)</f>
        <v>0</v>
      </c>
      <c r="H2113" s="7" t="str">
        <f t="shared" ca="1" si="522"/>
        <v/>
      </c>
      <c r="I2113" s="4" t="str" cm="1">
        <f t="array" aca="1" ref="I2113" ca="1">IFERROR(IF(SUMIFS(Proposed_Direct_Cost,Proposed_Labor_Category,$D2113,Proposed_Company,$C2113,Proposed_MSA_Code,$E2113)=0,"Not Proposed",SUMIFS(Proposed_Direct_Cost,Proposed_Labor_Category,$D2113,Proposed_Company,$C2113,Proposed_MSA_Code,$E2113)),"")</f>
        <v>Not Proposed</v>
      </c>
      <c r="J2113" s="117" cm="1">
        <f t="array" aca="1" ref="J2113" ca="1">SUMIFS(Invoice_Hours,Invoice_Labor_Category,$D2113,Invoice_Company,$C2113,Invoice_MSA_Code,$E2113)</f>
        <v>0</v>
      </c>
      <c r="K2113" s="7" t="str">
        <f t="shared" ca="1" si="523"/>
        <v/>
      </c>
      <c r="L2113" s="222" cm="1">
        <f t="array" aca="1" ref="L2113" ca="1">IFERROR(SUMIFS(Invoice_Direct_Cost,Invoice_Labor_Category,$D2113,Invoice_Company,$C2113,Invoice_MSA_Code,$E2113),"")</f>
        <v>0</v>
      </c>
      <c r="M2113" s="7" t="str">
        <f t="shared" ca="1" si="524"/>
        <v/>
      </c>
      <c r="N2113" s="220" t="str">
        <f t="shared" ca="1" si="529"/>
        <v/>
      </c>
      <c r="O2113" s="7" t="str">
        <f t="shared" ca="1" si="525"/>
        <v/>
      </c>
      <c r="P2113" s="7" t="str">
        <f t="shared" ca="1" si="526"/>
        <v/>
      </c>
      <c r="Q2113" s="7" t="str">
        <f t="shared" ca="1" si="527"/>
        <v/>
      </c>
      <c r="R2113" s="7" t="str">
        <f t="shared" ca="1" si="528"/>
        <v/>
      </c>
      <c r="S2113" s="7" t="str">
        <f t="shared" ca="1" si="515"/>
        <v/>
      </c>
      <c r="T2113" s="7" t="str">
        <f t="shared" ca="1" si="516"/>
        <v/>
      </c>
      <c r="V2113" s="120" cm="1">
        <f t="array" aca="1" ref="V2113" ca="1">SUMIFS(Invoice_Hours,Invoice_Labor_Category,$D2113,Invoice_Company,$C2113,Invoice_MSA_Code,$E2113)</f>
        <v>0</v>
      </c>
      <c r="W2113" s="121" t="str">
        <f t="shared" ca="1" si="517"/>
        <v/>
      </c>
      <c r="X2113" s="151" t="str">
        <f t="shared" ca="1" si="518"/>
        <v/>
      </c>
      <c r="AB2113" t="str">
        <f t="shared" si="519"/>
        <v/>
      </c>
      <c r="AC2113" t="str">
        <f t="shared" si="520"/>
        <v/>
      </c>
      <c r="AD2113" t="str">
        <f t="shared" si="521"/>
        <v/>
      </c>
      <c r="AE2113" s="4" t="str">
        <f t="shared" ca="1" si="530"/>
        <v/>
      </c>
    </row>
    <row r="2114" spans="7:31">
      <c r="G2114" s="117" cm="1">
        <f t="array" aca="1" ref="G2114" ca="1">SUMIFS(Proposed_Hours,Proposed_Labor_Category,$D2114,Proposed_Company,$C2114,Proposed_MSA_Code,$E2114)</f>
        <v>0</v>
      </c>
      <c r="H2114" s="7" t="str">
        <f t="shared" ca="1" si="522"/>
        <v/>
      </c>
      <c r="I2114" s="4" t="str" cm="1">
        <f t="array" aca="1" ref="I2114" ca="1">IFERROR(IF(SUMIFS(Proposed_Direct_Cost,Proposed_Labor_Category,$D2114,Proposed_Company,$C2114,Proposed_MSA_Code,$E2114)=0,"Not Proposed",SUMIFS(Proposed_Direct_Cost,Proposed_Labor_Category,$D2114,Proposed_Company,$C2114,Proposed_MSA_Code,$E2114)),"")</f>
        <v>Not Proposed</v>
      </c>
      <c r="J2114" s="117" cm="1">
        <f t="array" aca="1" ref="J2114" ca="1">SUMIFS(Invoice_Hours,Invoice_Labor_Category,$D2114,Invoice_Company,$C2114,Invoice_MSA_Code,$E2114)</f>
        <v>0</v>
      </c>
      <c r="K2114" s="7" t="str">
        <f t="shared" ca="1" si="523"/>
        <v/>
      </c>
      <c r="L2114" s="222" cm="1">
        <f t="array" aca="1" ref="L2114" ca="1">IFERROR(SUMIFS(Invoice_Direct_Cost,Invoice_Labor_Category,$D2114,Invoice_Company,$C2114,Invoice_MSA_Code,$E2114),"")</f>
        <v>0</v>
      </c>
      <c r="M2114" s="7" t="str">
        <f t="shared" ca="1" si="524"/>
        <v/>
      </c>
      <c r="N2114" s="220" t="str">
        <f t="shared" ca="1" si="529"/>
        <v/>
      </c>
      <c r="O2114" s="7" t="str">
        <f t="shared" ca="1" si="525"/>
        <v/>
      </c>
      <c r="P2114" s="7" t="str">
        <f t="shared" ca="1" si="526"/>
        <v/>
      </c>
      <c r="Q2114" s="7" t="str">
        <f t="shared" ca="1" si="527"/>
        <v/>
      </c>
      <c r="R2114" s="7" t="str">
        <f t="shared" ca="1" si="528"/>
        <v/>
      </c>
      <c r="S2114" s="7" t="str">
        <f t="shared" ca="1" si="515"/>
        <v/>
      </c>
      <c r="T2114" s="7" t="str">
        <f t="shared" ca="1" si="516"/>
        <v/>
      </c>
      <c r="V2114" s="120" cm="1">
        <f t="array" aca="1" ref="V2114" ca="1">SUMIFS(Invoice_Hours,Invoice_Labor_Category,$D2114,Invoice_Company,$C2114,Invoice_MSA_Code,$E2114)</f>
        <v>0</v>
      </c>
      <c r="W2114" s="121" t="str">
        <f t="shared" ca="1" si="517"/>
        <v/>
      </c>
      <c r="X2114" s="152" t="str">
        <f t="shared" ca="1" si="518"/>
        <v/>
      </c>
      <c r="AB2114" t="str">
        <f t="shared" si="519"/>
        <v/>
      </c>
      <c r="AC2114" t="str">
        <f t="shared" si="520"/>
        <v/>
      </c>
      <c r="AD2114" t="str">
        <f t="shared" si="521"/>
        <v/>
      </c>
      <c r="AE2114" s="4" t="str">
        <f t="shared" ca="1" si="530"/>
        <v/>
      </c>
    </row>
    <row r="2115" spans="7:31">
      <c r="G2115" s="117" cm="1">
        <f t="array" aca="1" ref="G2115" ca="1">SUMIFS(Proposed_Hours,Proposed_Labor_Category,$D2115,Proposed_Company,$C2115,Proposed_MSA_Code,$E2115)</f>
        <v>0</v>
      </c>
      <c r="H2115" s="7" t="str">
        <f t="shared" ca="1" si="522"/>
        <v/>
      </c>
      <c r="I2115" s="4" t="str" cm="1">
        <f t="array" aca="1" ref="I2115" ca="1">IFERROR(IF(SUMIFS(Proposed_Direct_Cost,Proposed_Labor_Category,$D2115,Proposed_Company,$C2115,Proposed_MSA_Code,$E2115)=0,"Not Proposed",SUMIFS(Proposed_Direct_Cost,Proposed_Labor_Category,$D2115,Proposed_Company,$C2115,Proposed_MSA_Code,$E2115)),"")</f>
        <v>Not Proposed</v>
      </c>
      <c r="J2115" s="117" cm="1">
        <f t="array" aca="1" ref="J2115" ca="1">SUMIFS(Invoice_Hours,Invoice_Labor_Category,$D2115,Invoice_Company,$C2115,Invoice_MSA_Code,$E2115)</f>
        <v>0</v>
      </c>
      <c r="K2115" s="7" t="str">
        <f t="shared" ca="1" si="523"/>
        <v/>
      </c>
      <c r="L2115" s="222" cm="1">
        <f t="array" aca="1" ref="L2115" ca="1">IFERROR(SUMIFS(Invoice_Direct_Cost,Invoice_Labor_Category,$D2115,Invoice_Company,$C2115,Invoice_MSA_Code,$E2115),"")</f>
        <v>0</v>
      </c>
      <c r="M2115" s="7" t="str">
        <f t="shared" ca="1" si="524"/>
        <v/>
      </c>
      <c r="N2115" s="220" t="str">
        <f t="shared" ca="1" si="529"/>
        <v/>
      </c>
      <c r="O2115" s="7" t="str">
        <f t="shared" ca="1" si="525"/>
        <v/>
      </c>
      <c r="P2115" s="7" t="str">
        <f t="shared" ca="1" si="526"/>
        <v/>
      </c>
      <c r="Q2115" s="7" t="str">
        <f t="shared" ca="1" si="527"/>
        <v/>
      </c>
      <c r="R2115" s="7" t="str">
        <f t="shared" ca="1" si="528"/>
        <v/>
      </c>
      <c r="S2115" s="7" t="str">
        <f t="shared" ref="S2115:S2178" ca="1" si="531">IFERROR(IF(N2115&lt;0,-O2115,""),"")</f>
        <v/>
      </c>
      <c r="T2115" s="7" t="str">
        <f t="shared" ref="T2115:T2178" ca="1" si="532">IFERROR(IF(AND(K2115&lt;&gt;"",H2115&lt;&gt;"",K2115=H2115),L2115,""),"")</f>
        <v/>
      </c>
      <c r="V2115" s="120" cm="1">
        <f t="array" aca="1" ref="V2115" ca="1">SUMIFS(Invoice_Hours,Invoice_Labor_Category,$D2115,Invoice_Company,$C2115,Invoice_MSA_Code,$E2115)</f>
        <v>0</v>
      </c>
      <c r="W2115" s="121" t="str">
        <f t="shared" ref="W2115:W2178" ca="1" si="533">IFERROR(IF(AND(H2115&lt;&gt;0,K2115&gt;H2115,(K2115-H2115)/H2115&gt;0.05),(K2115-H2115),""),"")</f>
        <v/>
      </c>
      <c r="X2115" s="151" t="str">
        <f t="shared" ref="X2115:X2178" ca="1" si="534">IFERROR(IF(H2115="",K2115*J2115,W2115*V2115),"")</f>
        <v/>
      </c>
      <c r="AB2115" t="str">
        <f t="shared" ref="AB2115:AB2178" si="535">IF(C2115=0,"",C2115)</f>
        <v/>
      </c>
      <c r="AC2115" t="str">
        <f t="shared" ref="AC2115:AC2178" si="536">IF(D2115=0,"",D2115)</f>
        <v/>
      </c>
      <c r="AD2115" t="str">
        <f t="shared" ref="AD2115:AD2178" si="537">IF(F2115=0,"",F2115)</f>
        <v/>
      </c>
      <c r="AE2115" s="4" t="str">
        <f t="shared" ca="1" si="530"/>
        <v/>
      </c>
    </row>
    <row r="2116" spans="7:31">
      <c r="G2116" s="117" cm="1">
        <f t="array" aca="1" ref="G2116" ca="1">SUMIFS(Proposed_Hours,Proposed_Labor_Category,$D2116,Proposed_Company,$C2116,Proposed_MSA_Code,$E2116)</f>
        <v>0</v>
      </c>
      <c r="H2116" s="7" t="str">
        <f t="shared" ref="H2116:H2179" ca="1" si="538">IFERROR(I2116/G2116,"")</f>
        <v/>
      </c>
      <c r="I2116" s="4" t="str" cm="1">
        <f t="array" aca="1" ref="I2116" ca="1">IFERROR(IF(SUMIFS(Proposed_Direct_Cost,Proposed_Labor_Category,$D2116,Proposed_Company,$C2116,Proposed_MSA_Code,$E2116)=0,"Not Proposed",SUMIFS(Proposed_Direct_Cost,Proposed_Labor_Category,$D2116,Proposed_Company,$C2116,Proposed_MSA_Code,$E2116)),"")</f>
        <v>Not Proposed</v>
      </c>
      <c r="J2116" s="117" cm="1">
        <f t="array" aca="1" ref="J2116" ca="1">SUMIFS(Invoice_Hours,Invoice_Labor_Category,$D2116,Invoice_Company,$C2116,Invoice_MSA_Code,$E2116)</f>
        <v>0</v>
      </c>
      <c r="K2116" s="7" t="str">
        <f t="shared" ref="K2116:K2179" ca="1" si="539">IFERROR(L2116/J2116,"")</f>
        <v/>
      </c>
      <c r="L2116" s="222" cm="1">
        <f t="array" aca="1" ref="L2116" ca="1">IFERROR(SUMIFS(Invoice_Direct_Cost,Invoice_Labor_Category,$D2116,Invoice_Company,$C2116,Invoice_MSA_Code,$E2116),"")</f>
        <v>0</v>
      </c>
      <c r="M2116" s="7" t="str">
        <f t="shared" ref="M2116:M2179" ca="1" si="540">IFERROR(K2116-H2116,"")</f>
        <v/>
      </c>
      <c r="N2116" s="220" t="str">
        <f t="shared" ca="1" si="529"/>
        <v/>
      </c>
      <c r="O2116" s="7" t="str">
        <f t="shared" ref="O2116:O2179" ca="1" si="541">IFERROR(M2116*J2116,"")</f>
        <v/>
      </c>
      <c r="P2116" s="7" t="str">
        <f t="shared" ref="P2116:P2179" ca="1" si="542">IFERROR(IF(N2116&gt;5%,O2116*((N2116-5%)/N2116),""),"")</f>
        <v/>
      </c>
      <c r="Q2116" s="7" t="str">
        <f t="shared" ref="Q2116:Q2179" ca="1" si="543">IFERROR(IF(N2116&gt;0,O2116*(MIN(N2116,5%)/N2116),""),"")</f>
        <v/>
      </c>
      <c r="R2116" s="7" t="str">
        <f t="shared" ref="R2116:R2179" ca="1" si="544">IFERROR(IF(AND(K2116&gt;0,H2116="",L2116&lt;&gt;0),L2116,""),"")</f>
        <v/>
      </c>
      <c r="S2116" s="7" t="str">
        <f t="shared" ca="1" si="531"/>
        <v/>
      </c>
      <c r="T2116" s="7" t="str">
        <f t="shared" ca="1" si="532"/>
        <v/>
      </c>
      <c r="V2116" s="120" cm="1">
        <f t="array" aca="1" ref="V2116" ca="1">SUMIFS(Invoice_Hours,Invoice_Labor_Category,$D2116,Invoice_Company,$C2116,Invoice_MSA_Code,$E2116)</f>
        <v>0</v>
      </c>
      <c r="W2116" s="121" t="str">
        <f t="shared" ca="1" si="533"/>
        <v/>
      </c>
      <c r="X2116" s="152" t="str">
        <f t="shared" ca="1" si="534"/>
        <v/>
      </c>
      <c r="AB2116" t="str">
        <f t="shared" si="535"/>
        <v/>
      </c>
      <c r="AC2116" t="str">
        <f t="shared" si="536"/>
        <v/>
      </c>
      <c r="AD2116" t="str">
        <f t="shared" si="537"/>
        <v/>
      </c>
      <c r="AE2116" s="4" t="str">
        <f t="shared" ca="1" si="530"/>
        <v/>
      </c>
    </row>
    <row r="2117" spans="7:31">
      <c r="G2117" s="117" cm="1">
        <f t="array" aca="1" ref="G2117" ca="1">SUMIFS(Proposed_Hours,Proposed_Labor_Category,$D2117,Proposed_Company,$C2117,Proposed_MSA_Code,$E2117)</f>
        <v>0</v>
      </c>
      <c r="H2117" s="7" t="str">
        <f t="shared" ca="1" si="538"/>
        <v/>
      </c>
      <c r="I2117" s="4" t="str" cm="1">
        <f t="array" aca="1" ref="I2117" ca="1">IFERROR(IF(SUMIFS(Proposed_Direct_Cost,Proposed_Labor_Category,$D2117,Proposed_Company,$C2117,Proposed_MSA_Code,$E2117)=0,"Not Proposed",SUMIFS(Proposed_Direct_Cost,Proposed_Labor_Category,$D2117,Proposed_Company,$C2117,Proposed_MSA_Code,$E2117)),"")</f>
        <v>Not Proposed</v>
      </c>
      <c r="J2117" s="117" cm="1">
        <f t="array" aca="1" ref="J2117" ca="1">SUMIFS(Invoice_Hours,Invoice_Labor_Category,$D2117,Invoice_Company,$C2117,Invoice_MSA_Code,$E2117)</f>
        <v>0</v>
      </c>
      <c r="K2117" s="7" t="str">
        <f t="shared" ca="1" si="539"/>
        <v/>
      </c>
      <c r="L2117" s="222" cm="1">
        <f t="array" aca="1" ref="L2117" ca="1">IFERROR(SUMIFS(Invoice_Direct_Cost,Invoice_Labor_Category,$D2117,Invoice_Company,$C2117,Invoice_MSA_Code,$E2117),"")</f>
        <v>0</v>
      </c>
      <c r="M2117" s="7" t="str">
        <f t="shared" ca="1" si="540"/>
        <v/>
      </c>
      <c r="N2117" s="220" t="str">
        <f t="shared" ref="N2117:N2180" ca="1" si="545">IFERROR(M2117/H2117,"")</f>
        <v/>
      </c>
      <c r="O2117" s="7" t="str">
        <f t="shared" ca="1" si="541"/>
        <v/>
      </c>
      <c r="P2117" s="7" t="str">
        <f t="shared" ca="1" si="542"/>
        <v/>
      </c>
      <c r="Q2117" s="7" t="str">
        <f t="shared" ca="1" si="543"/>
        <v/>
      </c>
      <c r="R2117" s="7" t="str">
        <f t="shared" ca="1" si="544"/>
        <v/>
      </c>
      <c r="S2117" s="7" t="str">
        <f t="shared" ca="1" si="531"/>
        <v/>
      </c>
      <c r="T2117" s="7" t="str">
        <f t="shared" ca="1" si="532"/>
        <v/>
      </c>
      <c r="V2117" s="120" cm="1">
        <f t="array" aca="1" ref="V2117" ca="1">SUMIFS(Invoice_Hours,Invoice_Labor_Category,$D2117,Invoice_Company,$C2117,Invoice_MSA_Code,$E2117)</f>
        <v>0</v>
      </c>
      <c r="W2117" s="121" t="str">
        <f t="shared" ca="1" si="533"/>
        <v/>
      </c>
      <c r="X2117" s="151" t="str">
        <f t="shared" ca="1" si="534"/>
        <v/>
      </c>
      <c r="AB2117" t="str">
        <f t="shared" si="535"/>
        <v/>
      </c>
      <c r="AC2117" t="str">
        <f t="shared" si="536"/>
        <v/>
      </c>
      <c r="AD2117" t="str">
        <f t="shared" si="537"/>
        <v/>
      </c>
      <c r="AE2117" s="4" t="str">
        <f t="shared" ca="1" si="530"/>
        <v/>
      </c>
    </row>
    <row r="2118" spans="7:31">
      <c r="G2118" s="117" cm="1">
        <f t="array" aca="1" ref="G2118" ca="1">SUMIFS(Proposed_Hours,Proposed_Labor_Category,$D2118,Proposed_Company,$C2118,Proposed_MSA_Code,$E2118)</f>
        <v>0</v>
      </c>
      <c r="H2118" s="7" t="str">
        <f t="shared" ca="1" si="538"/>
        <v/>
      </c>
      <c r="I2118" s="4" t="str" cm="1">
        <f t="array" aca="1" ref="I2118" ca="1">IFERROR(IF(SUMIFS(Proposed_Direct_Cost,Proposed_Labor_Category,$D2118,Proposed_Company,$C2118,Proposed_MSA_Code,$E2118)=0,"Not Proposed",SUMIFS(Proposed_Direct_Cost,Proposed_Labor_Category,$D2118,Proposed_Company,$C2118,Proposed_MSA_Code,$E2118)),"")</f>
        <v>Not Proposed</v>
      </c>
      <c r="J2118" s="117" cm="1">
        <f t="array" aca="1" ref="J2118" ca="1">SUMIFS(Invoice_Hours,Invoice_Labor_Category,$D2118,Invoice_Company,$C2118,Invoice_MSA_Code,$E2118)</f>
        <v>0</v>
      </c>
      <c r="K2118" s="7" t="str">
        <f t="shared" ca="1" si="539"/>
        <v/>
      </c>
      <c r="L2118" s="222" cm="1">
        <f t="array" aca="1" ref="L2118" ca="1">IFERROR(SUMIFS(Invoice_Direct_Cost,Invoice_Labor_Category,$D2118,Invoice_Company,$C2118,Invoice_MSA_Code,$E2118),"")</f>
        <v>0</v>
      </c>
      <c r="M2118" s="7" t="str">
        <f t="shared" ca="1" si="540"/>
        <v/>
      </c>
      <c r="N2118" s="220" t="str">
        <f t="shared" ca="1" si="545"/>
        <v/>
      </c>
      <c r="O2118" s="7" t="str">
        <f t="shared" ca="1" si="541"/>
        <v/>
      </c>
      <c r="P2118" s="7" t="str">
        <f t="shared" ca="1" si="542"/>
        <v/>
      </c>
      <c r="Q2118" s="7" t="str">
        <f t="shared" ca="1" si="543"/>
        <v/>
      </c>
      <c r="R2118" s="7" t="str">
        <f t="shared" ca="1" si="544"/>
        <v/>
      </c>
      <c r="S2118" s="7" t="str">
        <f t="shared" ca="1" si="531"/>
        <v/>
      </c>
      <c r="T2118" s="7" t="str">
        <f t="shared" ca="1" si="532"/>
        <v/>
      </c>
      <c r="V2118" s="120" cm="1">
        <f t="array" aca="1" ref="V2118" ca="1">SUMIFS(Invoice_Hours,Invoice_Labor_Category,$D2118,Invoice_Company,$C2118,Invoice_MSA_Code,$E2118)</f>
        <v>0</v>
      </c>
      <c r="W2118" s="121" t="str">
        <f t="shared" ca="1" si="533"/>
        <v/>
      </c>
      <c r="X2118" s="152" t="str">
        <f t="shared" ca="1" si="534"/>
        <v/>
      </c>
      <c r="AB2118" t="str">
        <f t="shared" si="535"/>
        <v/>
      </c>
      <c r="AC2118" t="str">
        <f t="shared" si="536"/>
        <v/>
      </c>
      <c r="AD2118" t="str">
        <f t="shared" si="537"/>
        <v/>
      </c>
      <c r="AE2118" s="4" t="str">
        <f t="shared" ca="1" si="530"/>
        <v/>
      </c>
    </row>
    <row r="2119" spans="7:31">
      <c r="G2119" s="117" cm="1">
        <f t="array" aca="1" ref="G2119" ca="1">SUMIFS(Proposed_Hours,Proposed_Labor_Category,$D2119,Proposed_Company,$C2119,Proposed_MSA_Code,$E2119)</f>
        <v>0</v>
      </c>
      <c r="H2119" s="7" t="str">
        <f t="shared" ca="1" si="538"/>
        <v/>
      </c>
      <c r="I2119" s="4" t="str" cm="1">
        <f t="array" aca="1" ref="I2119" ca="1">IFERROR(IF(SUMIFS(Proposed_Direct_Cost,Proposed_Labor_Category,$D2119,Proposed_Company,$C2119,Proposed_MSA_Code,$E2119)=0,"Not Proposed",SUMIFS(Proposed_Direct_Cost,Proposed_Labor_Category,$D2119,Proposed_Company,$C2119,Proposed_MSA_Code,$E2119)),"")</f>
        <v>Not Proposed</v>
      </c>
      <c r="J2119" s="117" cm="1">
        <f t="array" aca="1" ref="J2119" ca="1">SUMIFS(Invoice_Hours,Invoice_Labor_Category,$D2119,Invoice_Company,$C2119,Invoice_MSA_Code,$E2119)</f>
        <v>0</v>
      </c>
      <c r="K2119" s="7" t="str">
        <f t="shared" ca="1" si="539"/>
        <v/>
      </c>
      <c r="L2119" s="222" cm="1">
        <f t="array" aca="1" ref="L2119" ca="1">IFERROR(SUMIFS(Invoice_Direct_Cost,Invoice_Labor_Category,$D2119,Invoice_Company,$C2119,Invoice_MSA_Code,$E2119),"")</f>
        <v>0</v>
      </c>
      <c r="M2119" s="7" t="str">
        <f t="shared" ca="1" si="540"/>
        <v/>
      </c>
      <c r="N2119" s="220" t="str">
        <f t="shared" ca="1" si="545"/>
        <v/>
      </c>
      <c r="O2119" s="7" t="str">
        <f t="shared" ca="1" si="541"/>
        <v/>
      </c>
      <c r="P2119" s="7" t="str">
        <f t="shared" ca="1" si="542"/>
        <v/>
      </c>
      <c r="Q2119" s="7" t="str">
        <f t="shared" ca="1" si="543"/>
        <v/>
      </c>
      <c r="R2119" s="7" t="str">
        <f t="shared" ca="1" si="544"/>
        <v/>
      </c>
      <c r="S2119" s="7" t="str">
        <f t="shared" ca="1" si="531"/>
        <v/>
      </c>
      <c r="T2119" s="7" t="str">
        <f t="shared" ca="1" si="532"/>
        <v/>
      </c>
      <c r="V2119" s="120" cm="1">
        <f t="array" aca="1" ref="V2119" ca="1">SUMIFS(Invoice_Hours,Invoice_Labor_Category,$D2119,Invoice_Company,$C2119,Invoice_MSA_Code,$E2119)</f>
        <v>0</v>
      </c>
      <c r="W2119" s="121" t="str">
        <f t="shared" ca="1" si="533"/>
        <v/>
      </c>
      <c r="X2119" s="151" t="str">
        <f t="shared" ca="1" si="534"/>
        <v/>
      </c>
      <c r="AB2119" t="str">
        <f t="shared" si="535"/>
        <v/>
      </c>
      <c r="AC2119" t="str">
        <f t="shared" si="536"/>
        <v/>
      </c>
      <c r="AD2119" t="str">
        <f t="shared" si="537"/>
        <v/>
      </c>
      <c r="AE2119" s="4" t="str">
        <f t="shared" ca="1" si="530"/>
        <v/>
      </c>
    </row>
    <row r="2120" spans="7:31">
      <c r="G2120" s="117" cm="1">
        <f t="array" aca="1" ref="G2120" ca="1">SUMIFS(Proposed_Hours,Proposed_Labor_Category,$D2120,Proposed_Company,$C2120,Proposed_MSA_Code,$E2120)</f>
        <v>0</v>
      </c>
      <c r="H2120" s="7" t="str">
        <f t="shared" ca="1" si="538"/>
        <v/>
      </c>
      <c r="I2120" s="4" t="str" cm="1">
        <f t="array" aca="1" ref="I2120" ca="1">IFERROR(IF(SUMIFS(Proposed_Direct_Cost,Proposed_Labor_Category,$D2120,Proposed_Company,$C2120,Proposed_MSA_Code,$E2120)=0,"Not Proposed",SUMIFS(Proposed_Direct_Cost,Proposed_Labor_Category,$D2120,Proposed_Company,$C2120,Proposed_MSA_Code,$E2120)),"")</f>
        <v>Not Proposed</v>
      </c>
      <c r="J2120" s="117" cm="1">
        <f t="array" aca="1" ref="J2120" ca="1">SUMIFS(Invoice_Hours,Invoice_Labor_Category,$D2120,Invoice_Company,$C2120,Invoice_MSA_Code,$E2120)</f>
        <v>0</v>
      </c>
      <c r="K2120" s="7" t="str">
        <f t="shared" ca="1" si="539"/>
        <v/>
      </c>
      <c r="L2120" s="222" cm="1">
        <f t="array" aca="1" ref="L2120" ca="1">IFERROR(SUMIFS(Invoice_Direct_Cost,Invoice_Labor_Category,$D2120,Invoice_Company,$C2120,Invoice_MSA_Code,$E2120),"")</f>
        <v>0</v>
      </c>
      <c r="M2120" s="7" t="str">
        <f t="shared" ca="1" si="540"/>
        <v/>
      </c>
      <c r="N2120" s="220" t="str">
        <f t="shared" ca="1" si="545"/>
        <v/>
      </c>
      <c r="O2120" s="7" t="str">
        <f t="shared" ca="1" si="541"/>
        <v/>
      </c>
      <c r="P2120" s="7" t="str">
        <f t="shared" ca="1" si="542"/>
        <v/>
      </c>
      <c r="Q2120" s="7" t="str">
        <f t="shared" ca="1" si="543"/>
        <v/>
      </c>
      <c r="R2120" s="7" t="str">
        <f t="shared" ca="1" si="544"/>
        <v/>
      </c>
      <c r="S2120" s="7" t="str">
        <f t="shared" ca="1" si="531"/>
        <v/>
      </c>
      <c r="T2120" s="7" t="str">
        <f t="shared" ca="1" si="532"/>
        <v/>
      </c>
      <c r="V2120" s="120" cm="1">
        <f t="array" aca="1" ref="V2120" ca="1">SUMIFS(Invoice_Hours,Invoice_Labor_Category,$D2120,Invoice_Company,$C2120,Invoice_MSA_Code,$E2120)</f>
        <v>0</v>
      </c>
      <c r="W2120" s="121" t="str">
        <f t="shared" ca="1" si="533"/>
        <v/>
      </c>
      <c r="X2120" s="152" t="str">
        <f t="shared" ca="1" si="534"/>
        <v/>
      </c>
      <c r="AB2120" t="str">
        <f t="shared" si="535"/>
        <v/>
      </c>
      <c r="AC2120" t="str">
        <f t="shared" si="536"/>
        <v/>
      </c>
      <c r="AD2120" t="str">
        <f t="shared" si="537"/>
        <v/>
      </c>
      <c r="AE2120" s="4" t="str">
        <f t="shared" ca="1" si="530"/>
        <v/>
      </c>
    </row>
    <row r="2121" spans="7:31">
      <c r="G2121" s="117" cm="1">
        <f t="array" aca="1" ref="G2121" ca="1">SUMIFS(Proposed_Hours,Proposed_Labor_Category,$D2121,Proposed_Company,$C2121,Proposed_MSA_Code,$E2121)</f>
        <v>0</v>
      </c>
      <c r="H2121" s="7" t="str">
        <f t="shared" ca="1" si="538"/>
        <v/>
      </c>
      <c r="I2121" s="4" t="str" cm="1">
        <f t="array" aca="1" ref="I2121" ca="1">IFERROR(IF(SUMIFS(Proposed_Direct_Cost,Proposed_Labor_Category,$D2121,Proposed_Company,$C2121,Proposed_MSA_Code,$E2121)=0,"Not Proposed",SUMIFS(Proposed_Direct_Cost,Proposed_Labor_Category,$D2121,Proposed_Company,$C2121,Proposed_MSA_Code,$E2121)),"")</f>
        <v>Not Proposed</v>
      </c>
      <c r="J2121" s="117" cm="1">
        <f t="array" aca="1" ref="J2121" ca="1">SUMIFS(Invoice_Hours,Invoice_Labor_Category,$D2121,Invoice_Company,$C2121,Invoice_MSA_Code,$E2121)</f>
        <v>0</v>
      </c>
      <c r="K2121" s="7" t="str">
        <f t="shared" ca="1" si="539"/>
        <v/>
      </c>
      <c r="L2121" s="222" cm="1">
        <f t="array" aca="1" ref="L2121" ca="1">IFERROR(SUMIFS(Invoice_Direct_Cost,Invoice_Labor_Category,$D2121,Invoice_Company,$C2121,Invoice_MSA_Code,$E2121),"")</f>
        <v>0</v>
      </c>
      <c r="M2121" s="7" t="str">
        <f t="shared" ca="1" si="540"/>
        <v/>
      </c>
      <c r="N2121" s="220" t="str">
        <f t="shared" ca="1" si="545"/>
        <v/>
      </c>
      <c r="O2121" s="7" t="str">
        <f t="shared" ca="1" si="541"/>
        <v/>
      </c>
      <c r="P2121" s="7" t="str">
        <f t="shared" ca="1" si="542"/>
        <v/>
      </c>
      <c r="Q2121" s="7" t="str">
        <f t="shared" ca="1" si="543"/>
        <v/>
      </c>
      <c r="R2121" s="7" t="str">
        <f t="shared" ca="1" si="544"/>
        <v/>
      </c>
      <c r="S2121" s="7" t="str">
        <f t="shared" ca="1" si="531"/>
        <v/>
      </c>
      <c r="T2121" s="7" t="str">
        <f t="shared" ca="1" si="532"/>
        <v/>
      </c>
      <c r="V2121" s="120" cm="1">
        <f t="array" aca="1" ref="V2121" ca="1">SUMIFS(Invoice_Hours,Invoice_Labor_Category,$D2121,Invoice_Company,$C2121,Invoice_MSA_Code,$E2121)</f>
        <v>0</v>
      </c>
      <c r="W2121" s="121" t="str">
        <f t="shared" ca="1" si="533"/>
        <v/>
      </c>
      <c r="X2121" s="151" t="str">
        <f t="shared" ca="1" si="534"/>
        <v/>
      </c>
      <c r="AB2121" t="str">
        <f t="shared" si="535"/>
        <v/>
      </c>
      <c r="AC2121" t="str">
        <f t="shared" si="536"/>
        <v/>
      </c>
      <c r="AD2121" t="str">
        <f t="shared" si="537"/>
        <v/>
      </c>
      <c r="AE2121" s="4" t="str">
        <f t="shared" ca="1" si="530"/>
        <v/>
      </c>
    </row>
    <row r="2122" spans="7:31">
      <c r="G2122" s="117" cm="1">
        <f t="array" aca="1" ref="G2122" ca="1">SUMIFS(Proposed_Hours,Proposed_Labor_Category,$D2122,Proposed_Company,$C2122,Proposed_MSA_Code,$E2122)</f>
        <v>0</v>
      </c>
      <c r="H2122" s="7" t="str">
        <f t="shared" ca="1" si="538"/>
        <v/>
      </c>
      <c r="I2122" s="4" t="str" cm="1">
        <f t="array" aca="1" ref="I2122" ca="1">IFERROR(IF(SUMIFS(Proposed_Direct_Cost,Proposed_Labor_Category,$D2122,Proposed_Company,$C2122,Proposed_MSA_Code,$E2122)=0,"Not Proposed",SUMIFS(Proposed_Direct_Cost,Proposed_Labor_Category,$D2122,Proposed_Company,$C2122,Proposed_MSA_Code,$E2122)),"")</f>
        <v>Not Proposed</v>
      </c>
      <c r="J2122" s="117" cm="1">
        <f t="array" aca="1" ref="J2122" ca="1">SUMIFS(Invoice_Hours,Invoice_Labor_Category,$D2122,Invoice_Company,$C2122,Invoice_MSA_Code,$E2122)</f>
        <v>0</v>
      </c>
      <c r="K2122" s="7" t="str">
        <f t="shared" ca="1" si="539"/>
        <v/>
      </c>
      <c r="L2122" s="222" cm="1">
        <f t="array" aca="1" ref="L2122" ca="1">IFERROR(SUMIFS(Invoice_Direct_Cost,Invoice_Labor_Category,$D2122,Invoice_Company,$C2122,Invoice_MSA_Code,$E2122),"")</f>
        <v>0</v>
      </c>
      <c r="M2122" s="7" t="str">
        <f t="shared" ca="1" si="540"/>
        <v/>
      </c>
      <c r="N2122" s="220" t="str">
        <f t="shared" ca="1" si="545"/>
        <v/>
      </c>
      <c r="O2122" s="7" t="str">
        <f t="shared" ca="1" si="541"/>
        <v/>
      </c>
      <c r="P2122" s="7" t="str">
        <f t="shared" ca="1" si="542"/>
        <v/>
      </c>
      <c r="Q2122" s="7" t="str">
        <f t="shared" ca="1" si="543"/>
        <v/>
      </c>
      <c r="R2122" s="7" t="str">
        <f t="shared" ca="1" si="544"/>
        <v/>
      </c>
      <c r="S2122" s="7" t="str">
        <f t="shared" ca="1" si="531"/>
        <v/>
      </c>
      <c r="T2122" s="7" t="str">
        <f t="shared" ca="1" si="532"/>
        <v/>
      </c>
      <c r="V2122" s="120" cm="1">
        <f t="array" aca="1" ref="V2122" ca="1">SUMIFS(Invoice_Hours,Invoice_Labor_Category,$D2122,Invoice_Company,$C2122,Invoice_MSA_Code,$E2122)</f>
        <v>0</v>
      </c>
      <c r="W2122" s="121" t="str">
        <f t="shared" ca="1" si="533"/>
        <v/>
      </c>
      <c r="X2122" s="152" t="str">
        <f t="shared" ca="1" si="534"/>
        <v/>
      </c>
      <c r="AB2122" t="str">
        <f t="shared" si="535"/>
        <v/>
      </c>
      <c r="AC2122" t="str">
        <f t="shared" si="536"/>
        <v/>
      </c>
      <c r="AD2122" t="str">
        <f t="shared" si="537"/>
        <v/>
      </c>
      <c r="AE2122" s="4" t="str">
        <f t="shared" ca="1" si="530"/>
        <v/>
      </c>
    </row>
    <row r="2123" spans="7:31">
      <c r="G2123" s="117" cm="1">
        <f t="array" aca="1" ref="G2123" ca="1">SUMIFS(Proposed_Hours,Proposed_Labor_Category,$D2123,Proposed_Company,$C2123,Proposed_MSA_Code,$E2123)</f>
        <v>0</v>
      </c>
      <c r="H2123" s="7" t="str">
        <f t="shared" ca="1" si="538"/>
        <v/>
      </c>
      <c r="I2123" s="4" t="str" cm="1">
        <f t="array" aca="1" ref="I2123" ca="1">IFERROR(IF(SUMIFS(Proposed_Direct_Cost,Proposed_Labor_Category,$D2123,Proposed_Company,$C2123,Proposed_MSA_Code,$E2123)=0,"Not Proposed",SUMIFS(Proposed_Direct_Cost,Proposed_Labor_Category,$D2123,Proposed_Company,$C2123,Proposed_MSA_Code,$E2123)),"")</f>
        <v>Not Proposed</v>
      </c>
      <c r="J2123" s="117" cm="1">
        <f t="array" aca="1" ref="J2123" ca="1">SUMIFS(Invoice_Hours,Invoice_Labor_Category,$D2123,Invoice_Company,$C2123,Invoice_MSA_Code,$E2123)</f>
        <v>0</v>
      </c>
      <c r="K2123" s="7" t="str">
        <f t="shared" ca="1" si="539"/>
        <v/>
      </c>
      <c r="L2123" s="222" cm="1">
        <f t="array" aca="1" ref="L2123" ca="1">IFERROR(SUMIFS(Invoice_Direct_Cost,Invoice_Labor_Category,$D2123,Invoice_Company,$C2123,Invoice_MSA_Code,$E2123),"")</f>
        <v>0</v>
      </c>
      <c r="M2123" s="7" t="str">
        <f t="shared" ca="1" si="540"/>
        <v/>
      </c>
      <c r="N2123" s="220" t="str">
        <f t="shared" ca="1" si="545"/>
        <v/>
      </c>
      <c r="O2123" s="7" t="str">
        <f t="shared" ca="1" si="541"/>
        <v/>
      </c>
      <c r="P2123" s="7" t="str">
        <f t="shared" ca="1" si="542"/>
        <v/>
      </c>
      <c r="Q2123" s="7" t="str">
        <f t="shared" ca="1" si="543"/>
        <v/>
      </c>
      <c r="R2123" s="7" t="str">
        <f t="shared" ca="1" si="544"/>
        <v/>
      </c>
      <c r="S2123" s="7" t="str">
        <f t="shared" ca="1" si="531"/>
        <v/>
      </c>
      <c r="T2123" s="7" t="str">
        <f t="shared" ca="1" si="532"/>
        <v/>
      </c>
      <c r="V2123" s="120" cm="1">
        <f t="array" aca="1" ref="V2123" ca="1">SUMIFS(Invoice_Hours,Invoice_Labor_Category,$D2123,Invoice_Company,$C2123,Invoice_MSA_Code,$E2123)</f>
        <v>0</v>
      </c>
      <c r="W2123" s="121" t="str">
        <f t="shared" ca="1" si="533"/>
        <v/>
      </c>
      <c r="X2123" s="151" t="str">
        <f t="shared" ca="1" si="534"/>
        <v/>
      </c>
      <c r="AB2123" t="str">
        <f t="shared" si="535"/>
        <v/>
      </c>
      <c r="AC2123" t="str">
        <f t="shared" si="536"/>
        <v/>
      </c>
      <c r="AD2123" t="str">
        <f t="shared" si="537"/>
        <v/>
      </c>
      <c r="AE2123" s="4" t="str">
        <f t="shared" ca="1" si="530"/>
        <v/>
      </c>
    </row>
    <row r="2124" spans="7:31">
      <c r="G2124" s="117" cm="1">
        <f t="array" aca="1" ref="G2124" ca="1">SUMIFS(Proposed_Hours,Proposed_Labor_Category,$D2124,Proposed_Company,$C2124,Proposed_MSA_Code,$E2124)</f>
        <v>0</v>
      </c>
      <c r="H2124" s="7" t="str">
        <f t="shared" ca="1" si="538"/>
        <v/>
      </c>
      <c r="I2124" s="4" t="str" cm="1">
        <f t="array" aca="1" ref="I2124" ca="1">IFERROR(IF(SUMIFS(Proposed_Direct_Cost,Proposed_Labor_Category,$D2124,Proposed_Company,$C2124,Proposed_MSA_Code,$E2124)=0,"Not Proposed",SUMIFS(Proposed_Direct_Cost,Proposed_Labor_Category,$D2124,Proposed_Company,$C2124,Proposed_MSA_Code,$E2124)),"")</f>
        <v>Not Proposed</v>
      </c>
      <c r="J2124" s="117" cm="1">
        <f t="array" aca="1" ref="J2124" ca="1">SUMIFS(Invoice_Hours,Invoice_Labor_Category,$D2124,Invoice_Company,$C2124,Invoice_MSA_Code,$E2124)</f>
        <v>0</v>
      </c>
      <c r="K2124" s="7" t="str">
        <f t="shared" ca="1" si="539"/>
        <v/>
      </c>
      <c r="L2124" s="222" cm="1">
        <f t="array" aca="1" ref="L2124" ca="1">IFERROR(SUMIFS(Invoice_Direct_Cost,Invoice_Labor_Category,$D2124,Invoice_Company,$C2124,Invoice_MSA_Code,$E2124),"")</f>
        <v>0</v>
      </c>
      <c r="M2124" s="7" t="str">
        <f t="shared" ca="1" si="540"/>
        <v/>
      </c>
      <c r="N2124" s="220" t="str">
        <f t="shared" ca="1" si="545"/>
        <v/>
      </c>
      <c r="O2124" s="7" t="str">
        <f t="shared" ca="1" si="541"/>
        <v/>
      </c>
      <c r="P2124" s="7" t="str">
        <f t="shared" ca="1" si="542"/>
        <v/>
      </c>
      <c r="Q2124" s="7" t="str">
        <f t="shared" ca="1" si="543"/>
        <v/>
      </c>
      <c r="R2124" s="7" t="str">
        <f t="shared" ca="1" si="544"/>
        <v/>
      </c>
      <c r="S2124" s="7" t="str">
        <f t="shared" ca="1" si="531"/>
        <v/>
      </c>
      <c r="T2124" s="7" t="str">
        <f t="shared" ca="1" si="532"/>
        <v/>
      </c>
      <c r="V2124" s="120" cm="1">
        <f t="array" aca="1" ref="V2124" ca="1">SUMIFS(Invoice_Hours,Invoice_Labor_Category,$D2124,Invoice_Company,$C2124,Invoice_MSA_Code,$E2124)</f>
        <v>0</v>
      </c>
      <c r="W2124" s="121" t="str">
        <f t="shared" ca="1" si="533"/>
        <v/>
      </c>
      <c r="X2124" s="152" t="str">
        <f t="shared" ca="1" si="534"/>
        <v/>
      </c>
      <c r="AB2124" t="str">
        <f t="shared" si="535"/>
        <v/>
      </c>
      <c r="AC2124" t="str">
        <f t="shared" si="536"/>
        <v/>
      </c>
      <c r="AD2124" t="str">
        <f t="shared" si="537"/>
        <v/>
      </c>
      <c r="AE2124" s="4" t="str">
        <f t="shared" ca="1" si="530"/>
        <v/>
      </c>
    </row>
    <row r="2125" spans="7:31">
      <c r="G2125" s="117" cm="1">
        <f t="array" aca="1" ref="G2125" ca="1">SUMIFS(Proposed_Hours,Proposed_Labor_Category,$D2125,Proposed_Company,$C2125,Proposed_MSA_Code,$E2125)</f>
        <v>0</v>
      </c>
      <c r="H2125" s="7" t="str">
        <f t="shared" ca="1" si="538"/>
        <v/>
      </c>
      <c r="I2125" s="4" t="str" cm="1">
        <f t="array" aca="1" ref="I2125" ca="1">IFERROR(IF(SUMIFS(Proposed_Direct_Cost,Proposed_Labor_Category,$D2125,Proposed_Company,$C2125,Proposed_MSA_Code,$E2125)=0,"Not Proposed",SUMIFS(Proposed_Direct_Cost,Proposed_Labor_Category,$D2125,Proposed_Company,$C2125,Proposed_MSA_Code,$E2125)),"")</f>
        <v>Not Proposed</v>
      </c>
      <c r="J2125" s="117" cm="1">
        <f t="array" aca="1" ref="J2125" ca="1">SUMIFS(Invoice_Hours,Invoice_Labor_Category,$D2125,Invoice_Company,$C2125,Invoice_MSA_Code,$E2125)</f>
        <v>0</v>
      </c>
      <c r="K2125" s="7" t="str">
        <f t="shared" ca="1" si="539"/>
        <v/>
      </c>
      <c r="L2125" s="222" cm="1">
        <f t="array" aca="1" ref="L2125" ca="1">IFERROR(SUMIFS(Invoice_Direct_Cost,Invoice_Labor_Category,$D2125,Invoice_Company,$C2125,Invoice_MSA_Code,$E2125),"")</f>
        <v>0</v>
      </c>
      <c r="M2125" s="7" t="str">
        <f t="shared" ca="1" si="540"/>
        <v/>
      </c>
      <c r="N2125" s="220" t="str">
        <f t="shared" ca="1" si="545"/>
        <v/>
      </c>
      <c r="O2125" s="7" t="str">
        <f t="shared" ca="1" si="541"/>
        <v/>
      </c>
      <c r="P2125" s="7" t="str">
        <f t="shared" ca="1" si="542"/>
        <v/>
      </c>
      <c r="Q2125" s="7" t="str">
        <f t="shared" ca="1" si="543"/>
        <v/>
      </c>
      <c r="R2125" s="7" t="str">
        <f t="shared" ca="1" si="544"/>
        <v/>
      </c>
      <c r="S2125" s="7" t="str">
        <f t="shared" ca="1" si="531"/>
        <v/>
      </c>
      <c r="T2125" s="7" t="str">
        <f t="shared" ca="1" si="532"/>
        <v/>
      </c>
      <c r="V2125" s="120" cm="1">
        <f t="array" aca="1" ref="V2125" ca="1">SUMIFS(Invoice_Hours,Invoice_Labor_Category,$D2125,Invoice_Company,$C2125,Invoice_MSA_Code,$E2125)</f>
        <v>0</v>
      </c>
      <c r="W2125" s="121" t="str">
        <f t="shared" ca="1" si="533"/>
        <v/>
      </c>
      <c r="X2125" s="151" t="str">
        <f t="shared" ca="1" si="534"/>
        <v/>
      </c>
      <c r="AB2125" t="str">
        <f t="shared" si="535"/>
        <v/>
      </c>
      <c r="AC2125" t="str">
        <f t="shared" si="536"/>
        <v/>
      </c>
      <c r="AD2125" t="str">
        <f t="shared" si="537"/>
        <v/>
      </c>
      <c r="AE2125" s="4" t="str">
        <f t="shared" ref="AE2125:AE2188" ca="1" si="546">X2125</f>
        <v/>
      </c>
    </row>
    <row r="2126" spans="7:31">
      <c r="G2126" s="117" cm="1">
        <f t="array" aca="1" ref="G2126" ca="1">SUMIFS(Proposed_Hours,Proposed_Labor_Category,$D2126,Proposed_Company,$C2126,Proposed_MSA_Code,$E2126)</f>
        <v>0</v>
      </c>
      <c r="H2126" s="7" t="str">
        <f t="shared" ca="1" si="538"/>
        <v/>
      </c>
      <c r="I2126" s="4" t="str" cm="1">
        <f t="array" aca="1" ref="I2126" ca="1">IFERROR(IF(SUMIFS(Proposed_Direct_Cost,Proposed_Labor_Category,$D2126,Proposed_Company,$C2126,Proposed_MSA_Code,$E2126)=0,"Not Proposed",SUMIFS(Proposed_Direct_Cost,Proposed_Labor_Category,$D2126,Proposed_Company,$C2126,Proposed_MSA_Code,$E2126)),"")</f>
        <v>Not Proposed</v>
      </c>
      <c r="J2126" s="117" cm="1">
        <f t="array" aca="1" ref="J2126" ca="1">SUMIFS(Invoice_Hours,Invoice_Labor_Category,$D2126,Invoice_Company,$C2126,Invoice_MSA_Code,$E2126)</f>
        <v>0</v>
      </c>
      <c r="K2126" s="7" t="str">
        <f t="shared" ca="1" si="539"/>
        <v/>
      </c>
      <c r="L2126" s="222" cm="1">
        <f t="array" aca="1" ref="L2126" ca="1">IFERROR(SUMIFS(Invoice_Direct_Cost,Invoice_Labor_Category,$D2126,Invoice_Company,$C2126,Invoice_MSA_Code,$E2126),"")</f>
        <v>0</v>
      </c>
      <c r="M2126" s="7" t="str">
        <f t="shared" ca="1" si="540"/>
        <v/>
      </c>
      <c r="N2126" s="220" t="str">
        <f t="shared" ca="1" si="545"/>
        <v/>
      </c>
      <c r="O2126" s="7" t="str">
        <f t="shared" ca="1" si="541"/>
        <v/>
      </c>
      <c r="P2126" s="7" t="str">
        <f t="shared" ca="1" si="542"/>
        <v/>
      </c>
      <c r="Q2126" s="7" t="str">
        <f t="shared" ca="1" si="543"/>
        <v/>
      </c>
      <c r="R2126" s="7" t="str">
        <f t="shared" ca="1" si="544"/>
        <v/>
      </c>
      <c r="S2126" s="7" t="str">
        <f t="shared" ca="1" si="531"/>
        <v/>
      </c>
      <c r="T2126" s="7" t="str">
        <f t="shared" ca="1" si="532"/>
        <v/>
      </c>
      <c r="V2126" s="120" cm="1">
        <f t="array" aca="1" ref="V2126" ca="1">SUMIFS(Invoice_Hours,Invoice_Labor_Category,$D2126,Invoice_Company,$C2126,Invoice_MSA_Code,$E2126)</f>
        <v>0</v>
      </c>
      <c r="W2126" s="121" t="str">
        <f t="shared" ca="1" si="533"/>
        <v/>
      </c>
      <c r="X2126" s="152" t="str">
        <f t="shared" ca="1" si="534"/>
        <v/>
      </c>
      <c r="AB2126" t="str">
        <f t="shared" si="535"/>
        <v/>
      </c>
      <c r="AC2126" t="str">
        <f t="shared" si="536"/>
        <v/>
      </c>
      <c r="AD2126" t="str">
        <f t="shared" si="537"/>
        <v/>
      </c>
      <c r="AE2126" s="4" t="str">
        <f t="shared" ca="1" si="546"/>
        <v/>
      </c>
    </row>
    <row r="2127" spans="7:31">
      <c r="G2127" s="117" cm="1">
        <f t="array" aca="1" ref="G2127" ca="1">SUMIFS(Proposed_Hours,Proposed_Labor_Category,$D2127,Proposed_Company,$C2127,Proposed_MSA_Code,$E2127)</f>
        <v>0</v>
      </c>
      <c r="H2127" s="7" t="str">
        <f t="shared" ca="1" si="538"/>
        <v/>
      </c>
      <c r="I2127" s="4" t="str" cm="1">
        <f t="array" aca="1" ref="I2127" ca="1">IFERROR(IF(SUMIFS(Proposed_Direct_Cost,Proposed_Labor_Category,$D2127,Proposed_Company,$C2127,Proposed_MSA_Code,$E2127)=0,"Not Proposed",SUMIFS(Proposed_Direct_Cost,Proposed_Labor_Category,$D2127,Proposed_Company,$C2127,Proposed_MSA_Code,$E2127)),"")</f>
        <v>Not Proposed</v>
      </c>
      <c r="J2127" s="117" cm="1">
        <f t="array" aca="1" ref="J2127" ca="1">SUMIFS(Invoice_Hours,Invoice_Labor_Category,$D2127,Invoice_Company,$C2127,Invoice_MSA_Code,$E2127)</f>
        <v>0</v>
      </c>
      <c r="K2127" s="7" t="str">
        <f t="shared" ca="1" si="539"/>
        <v/>
      </c>
      <c r="L2127" s="222" cm="1">
        <f t="array" aca="1" ref="L2127" ca="1">IFERROR(SUMIFS(Invoice_Direct_Cost,Invoice_Labor_Category,$D2127,Invoice_Company,$C2127,Invoice_MSA_Code,$E2127),"")</f>
        <v>0</v>
      </c>
      <c r="M2127" s="7" t="str">
        <f t="shared" ca="1" si="540"/>
        <v/>
      </c>
      <c r="N2127" s="220" t="str">
        <f t="shared" ca="1" si="545"/>
        <v/>
      </c>
      <c r="O2127" s="7" t="str">
        <f t="shared" ca="1" si="541"/>
        <v/>
      </c>
      <c r="P2127" s="7" t="str">
        <f t="shared" ca="1" si="542"/>
        <v/>
      </c>
      <c r="Q2127" s="7" t="str">
        <f t="shared" ca="1" si="543"/>
        <v/>
      </c>
      <c r="R2127" s="7" t="str">
        <f t="shared" ca="1" si="544"/>
        <v/>
      </c>
      <c r="S2127" s="7" t="str">
        <f t="shared" ca="1" si="531"/>
        <v/>
      </c>
      <c r="T2127" s="7" t="str">
        <f t="shared" ca="1" si="532"/>
        <v/>
      </c>
      <c r="V2127" s="120" cm="1">
        <f t="array" aca="1" ref="V2127" ca="1">SUMIFS(Invoice_Hours,Invoice_Labor_Category,$D2127,Invoice_Company,$C2127,Invoice_MSA_Code,$E2127)</f>
        <v>0</v>
      </c>
      <c r="W2127" s="121" t="str">
        <f t="shared" ca="1" si="533"/>
        <v/>
      </c>
      <c r="X2127" s="151" t="str">
        <f t="shared" ca="1" si="534"/>
        <v/>
      </c>
      <c r="AB2127" t="str">
        <f t="shared" si="535"/>
        <v/>
      </c>
      <c r="AC2127" t="str">
        <f t="shared" si="536"/>
        <v/>
      </c>
      <c r="AD2127" t="str">
        <f t="shared" si="537"/>
        <v/>
      </c>
      <c r="AE2127" s="4" t="str">
        <f t="shared" ca="1" si="546"/>
        <v/>
      </c>
    </row>
    <row r="2128" spans="7:31">
      <c r="G2128" s="117" cm="1">
        <f t="array" aca="1" ref="G2128" ca="1">SUMIFS(Proposed_Hours,Proposed_Labor_Category,$D2128,Proposed_Company,$C2128,Proposed_MSA_Code,$E2128)</f>
        <v>0</v>
      </c>
      <c r="H2128" s="7" t="str">
        <f t="shared" ca="1" si="538"/>
        <v/>
      </c>
      <c r="I2128" s="4" t="str" cm="1">
        <f t="array" aca="1" ref="I2128" ca="1">IFERROR(IF(SUMIFS(Proposed_Direct_Cost,Proposed_Labor_Category,$D2128,Proposed_Company,$C2128,Proposed_MSA_Code,$E2128)=0,"Not Proposed",SUMIFS(Proposed_Direct_Cost,Proposed_Labor_Category,$D2128,Proposed_Company,$C2128,Proposed_MSA_Code,$E2128)),"")</f>
        <v>Not Proposed</v>
      </c>
      <c r="J2128" s="117" cm="1">
        <f t="array" aca="1" ref="J2128" ca="1">SUMIFS(Invoice_Hours,Invoice_Labor_Category,$D2128,Invoice_Company,$C2128,Invoice_MSA_Code,$E2128)</f>
        <v>0</v>
      </c>
      <c r="K2128" s="7" t="str">
        <f t="shared" ca="1" si="539"/>
        <v/>
      </c>
      <c r="L2128" s="222" cm="1">
        <f t="array" aca="1" ref="L2128" ca="1">IFERROR(SUMIFS(Invoice_Direct_Cost,Invoice_Labor_Category,$D2128,Invoice_Company,$C2128,Invoice_MSA_Code,$E2128),"")</f>
        <v>0</v>
      </c>
      <c r="M2128" s="7" t="str">
        <f t="shared" ca="1" si="540"/>
        <v/>
      </c>
      <c r="N2128" s="220" t="str">
        <f t="shared" ca="1" si="545"/>
        <v/>
      </c>
      <c r="O2128" s="7" t="str">
        <f t="shared" ca="1" si="541"/>
        <v/>
      </c>
      <c r="P2128" s="7" t="str">
        <f t="shared" ca="1" si="542"/>
        <v/>
      </c>
      <c r="Q2128" s="7" t="str">
        <f t="shared" ca="1" si="543"/>
        <v/>
      </c>
      <c r="R2128" s="7" t="str">
        <f t="shared" ca="1" si="544"/>
        <v/>
      </c>
      <c r="S2128" s="7" t="str">
        <f t="shared" ca="1" si="531"/>
        <v/>
      </c>
      <c r="T2128" s="7" t="str">
        <f t="shared" ca="1" si="532"/>
        <v/>
      </c>
      <c r="V2128" s="120" cm="1">
        <f t="array" aca="1" ref="V2128" ca="1">SUMIFS(Invoice_Hours,Invoice_Labor_Category,$D2128,Invoice_Company,$C2128,Invoice_MSA_Code,$E2128)</f>
        <v>0</v>
      </c>
      <c r="W2128" s="121" t="str">
        <f t="shared" ca="1" si="533"/>
        <v/>
      </c>
      <c r="X2128" s="152" t="str">
        <f t="shared" ca="1" si="534"/>
        <v/>
      </c>
      <c r="AB2128" t="str">
        <f t="shared" si="535"/>
        <v/>
      </c>
      <c r="AC2128" t="str">
        <f t="shared" si="536"/>
        <v/>
      </c>
      <c r="AD2128" t="str">
        <f t="shared" si="537"/>
        <v/>
      </c>
      <c r="AE2128" s="4" t="str">
        <f t="shared" ca="1" si="546"/>
        <v/>
      </c>
    </row>
    <row r="2129" spans="7:31">
      <c r="G2129" s="117" cm="1">
        <f t="array" aca="1" ref="G2129" ca="1">SUMIFS(Proposed_Hours,Proposed_Labor_Category,$D2129,Proposed_Company,$C2129,Proposed_MSA_Code,$E2129)</f>
        <v>0</v>
      </c>
      <c r="H2129" s="7" t="str">
        <f t="shared" ca="1" si="538"/>
        <v/>
      </c>
      <c r="I2129" s="4" t="str" cm="1">
        <f t="array" aca="1" ref="I2129" ca="1">IFERROR(IF(SUMIFS(Proposed_Direct_Cost,Proposed_Labor_Category,$D2129,Proposed_Company,$C2129,Proposed_MSA_Code,$E2129)=0,"Not Proposed",SUMIFS(Proposed_Direct_Cost,Proposed_Labor_Category,$D2129,Proposed_Company,$C2129,Proposed_MSA_Code,$E2129)),"")</f>
        <v>Not Proposed</v>
      </c>
      <c r="J2129" s="117" cm="1">
        <f t="array" aca="1" ref="J2129" ca="1">SUMIFS(Invoice_Hours,Invoice_Labor_Category,$D2129,Invoice_Company,$C2129,Invoice_MSA_Code,$E2129)</f>
        <v>0</v>
      </c>
      <c r="K2129" s="7" t="str">
        <f t="shared" ca="1" si="539"/>
        <v/>
      </c>
      <c r="L2129" s="222" cm="1">
        <f t="array" aca="1" ref="L2129" ca="1">IFERROR(SUMIFS(Invoice_Direct_Cost,Invoice_Labor_Category,$D2129,Invoice_Company,$C2129,Invoice_MSA_Code,$E2129),"")</f>
        <v>0</v>
      </c>
      <c r="M2129" s="7" t="str">
        <f t="shared" ca="1" si="540"/>
        <v/>
      </c>
      <c r="N2129" s="220" t="str">
        <f t="shared" ca="1" si="545"/>
        <v/>
      </c>
      <c r="O2129" s="7" t="str">
        <f t="shared" ca="1" si="541"/>
        <v/>
      </c>
      <c r="P2129" s="7" t="str">
        <f t="shared" ca="1" si="542"/>
        <v/>
      </c>
      <c r="Q2129" s="7" t="str">
        <f t="shared" ca="1" si="543"/>
        <v/>
      </c>
      <c r="R2129" s="7" t="str">
        <f t="shared" ca="1" si="544"/>
        <v/>
      </c>
      <c r="S2129" s="7" t="str">
        <f t="shared" ca="1" si="531"/>
        <v/>
      </c>
      <c r="T2129" s="7" t="str">
        <f t="shared" ca="1" si="532"/>
        <v/>
      </c>
      <c r="V2129" s="120" cm="1">
        <f t="array" aca="1" ref="V2129" ca="1">SUMIFS(Invoice_Hours,Invoice_Labor_Category,$D2129,Invoice_Company,$C2129,Invoice_MSA_Code,$E2129)</f>
        <v>0</v>
      </c>
      <c r="W2129" s="121" t="str">
        <f t="shared" ca="1" si="533"/>
        <v/>
      </c>
      <c r="X2129" s="151" t="str">
        <f t="shared" ca="1" si="534"/>
        <v/>
      </c>
      <c r="AB2129" t="str">
        <f t="shared" si="535"/>
        <v/>
      </c>
      <c r="AC2129" t="str">
        <f t="shared" si="536"/>
        <v/>
      </c>
      <c r="AD2129" t="str">
        <f t="shared" si="537"/>
        <v/>
      </c>
      <c r="AE2129" s="4" t="str">
        <f t="shared" ca="1" si="546"/>
        <v/>
      </c>
    </row>
    <row r="2130" spans="7:31">
      <c r="G2130" s="117" cm="1">
        <f t="array" aca="1" ref="G2130" ca="1">SUMIFS(Proposed_Hours,Proposed_Labor_Category,$D2130,Proposed_Company,$C2130,Proposed_MSA_Code,$E2130)</f>
        <v>0</v>
      </c>
      <c r="H2130" s="7" t="str">
        <f t="shared" ca="1" si="538"/>
        <v/>
      </c>
      <c r="I2130" s="4" t="str" cm="1">
        <f t="array" aca="1" ref="I2130" ca="1">IFERROR(IF(SUMIFS(Proposed_Direct_Cost,Proposed_Labor_Category,$D2130,Proposed_Company,$C2130,Proposed_MSA_Code,$E2130)=0,"Not Proposed",SUMIFS(Proposed_Direct_Cost,Proposed_Labor_Category,$D2130,Proposed_Company,$C2130,Proposed_MSA_Code,$E2130)),"")</f>
        <v>Not Proposed</v>
      </c>
      <c r="J2130" s="117" cm="1">
        <f t="array" aca="1" ref="J2130" ca="1">SUMIFS(Invoice_Hours,Invoice_Labor_Category,$D2130,Invoice_Company,$C2130,Invoice_MSA_Code,$E2130)</f>
        <v>0</v>
      </c>
      <c r="K2130" s="7" t="str">
        <f t="shared" ca="1" si="539"/>
        <v/>
      </c>
      <c r="L2130" s="222" cm="1">
        <f t="array" aca="1" ref="L2130" ca="1">IFERROR(SUMIFS(Invoice_Direct_Cost,Invoice_Labor_Category,$D2130,Invoice_Company,$C2130,Invoice_MSA_Code,$E2130),"")</f>
        <v>0</v>
      </c>
      <c r="M2130" s="7" t="str">
        <f t="shared" ca="1" si="540"/>
        <v/>
      </c>
      <c r="N2130" s="220" t="str">
        <f t="shared" ca="1" si="545"/>
        <v/>
      </c>
      <c r="O2130" s="7" t="str">
        <f t="shared" ca="1" si="541"/>
        <v/>
      </c>
      <c r="P2130" s="7" t="str">
        <f t="shared" ca="1" si="542"/>
        <v/>
      </c>
      <c r="Q2130" s="7" t="str">
        <f t="shared" ca="1" si="543"/>
        <v/>
      </c>
      <c r="R2130" s="7" t="str">
        <f t="shared" ca="1" si="544"/>
        <v/>
      </c>
      <c r="S2130" s="7" t="str">
        <f t="shared" ca="1" si="531"/>
        <v/>
      </c>
      <c r="T2130" s="7" t="str">
        <f t="shared" ca="1" si="532"/>
        <v/>
      </c>
      <c r="V2130" s="120" cm="1">
        <f t="array" aca="1" ref="V2130" ca="1">SUMIFS(Invoice_Hours,Invoice_Labor_Category,$D2130,Invoice_Company,$C2130,Invoice_MSA_Code,$E2130)</f>
        <v>0</v>
      </c>
      <c r="W2130" s="121" t="str">
        <f t="shared" ca="1" si="533"/>
        <v/>
      </c>
      <c r="X2130" s="152" t="str">
        <f t="shared" ca="1" si="534"/>
        <v/>
      </c>
      <c r="AB2130" t="str">
        <f t="shared" si="535"/>
        <v/>
      </c>
      <c r="AC2130" t="str">
        <f t="shared" si="536"/>
        <v/>
      </c>
      <c r="AD2130" t="str">
        <f t="shared" si="537"/>
        <v/>
      </c>
      <c r="AE2130" s="4" t="str">
        <f t="shared" ca="1" si="546"/>
        <v/>
      </c>
    </row>
    <row r="2131" spans="7:31">
      <c r="G2131" s="117" cm="1">
        <f t="array" aca="1" ref="G2131" ca="1">SUMIFS(Proposed_Hours,Proposed_Labor_Category,$D2131,Proposed_Company,$C2131,Proposed_MSA_Code,$E2131)</f>
        <v>0</v>
      </c>
      <c r="H2131" s="7" t="str">
        <f t="shared" ca="1" si="538"/>
        <v/>
      </c>
      <c r="I2131" s="4" t="str" cm="1">
        <f t="array" aca="1" ref="I2131" ca="1">IFERROR(IF(SUMIFS(Proposed_Direct_Cost,Proposed_Labor_Category,$D2131,Proposed_Company,$C2131,Proposed_MSA_Code,$E2131)=0,"Not Proposed",SUMIFS(Proposed_Direct_Cost,Proposed_Labor_Category,$D2131,Proposed_Company,$C2131,Proposed_MSA_Code,$E2131)),"")</f>
        <v>Not Proposed</v>
      </c>
      <c r="J2131" s="117" cm="1">
        <f t="array" aca="1" ref="J2131" ca="1">SUMIFS(Invoice_Hours,Invoice_Labor_Category,$D2131,Invoice_Company,$C2131,Invoice_MSA_Code,$E2131)</f>
        <v>0</v>
      </c>
      <c r="K2131" s="7" t="str">
        <f t="shared" ca="1" si="539"/>
        <v/>
      </c>
      <c r="L2131" s="222" cm="1">
        <f t="array" aca="1" ref="L2131" ca="1">IFERROR(SUMIFS(Invoice_Direct_Cost,Invoice_Labor_Category,$D2131,Invoice_Company,$C2131,Invoice_MSA_Code,$E2131),"")</f>
        <v>0</v>
      </c>
      <c r="M2131" s="7" t="str">
        <f t="shared" ca="1" si="540"/>
        <v/>
      </c>
      <c r="N2131" s="220" t="str">
        <f t="shared" ca="1" si="545"/>
        <v/>
      </c>
      <c r="O2131" s="7" t="str">
        <f t="shared" ca="1" si="541"/>
        <v/>
      </c>
      <c r="P2131" s="7" t="str">
        <f t="shared" ca="1" si="542"/>
        <v/>
      </c>
      <c r="Q2131" s="7" t="str">
        <f t="shared" ca="1" si="543"/>
        <v/>
      </c>
      <c r="R2131" s="7" t="str">
        <f t="shared" ca="1" si="544"/>
        <v/>
      </c>
      <c r="S2131" s="7" t="str">
        <f t="shared" ca="1" si="531"/>
        <v/>
      </c>
      <c r="T2131" s="7" t="str">
        <f t="shared" ca="1" si="532"/>
        <v/>
      </c>
      <c r="V2131" s="120" cm="1">
        <f t="array" aca="1" ref="V2131" ca="1">SUMIFS(Invoice_Hours,Invoice_Labor_Category,$D2131,Invoice_Company,$C2131,Invoice_MSA_Code,$E2131)</f>
        <v>0</v>
      </c>
      <c r="W2131" s="121" t="str">
        <f t="shared" ca="1" si="533"/>
        <v/>
      </c>
      <c r="X2131" s="151" t="str">
        <f t="shared" ca="1" si="534"/>
        <v/>
      </c>
      <c r="AB2131" t="str">
        <f t="shared" si="535"/>
        <v/>
      </c>
      <c r="AC2131" t="str">
        <f t="shared" si="536"/>
        <v/>
      </c>
      <c r="AD2131" t="str">
        <f t="shared" si="537"/>
        <v/>
      </c>
      <c r="AE2131" s="4" t="str">
        <f t="shared" ca="1" si="546"/>
        <v/>
      </c>
    </row>
    <row r="2132" spans="7:31">
      <c r="G2132" s="117" cm="1">
        <f t="array" aca="1" ref="G2132" ca="1">SUMIFS(Proposed_Hours,Proposed_Labor_Category,$D2132,Proposed_Company,$C2132,Proposed_MSA_Code,$E2132)</f>
        <v>0</v>
      </c>
      <c r="H2132" s="7" t="str">
        <f t="shared" ca="1" si="538"/>
        <v/>
      </c>
      <c r="I2132" s="4" t="str" cm="1">
        <f t="array" aca="1" ref="I2132" ca="1">IFERROR(IF(SUMIFS(Proposed_Direct_Cost,Proposed_Labor_Category,$D2132,Proposed_Company,$C2132,Proposed_MSA_Code,$E2132)=0,"Not Proposed",SUMIFS(Proposed_Direct_Cost,Proposed_Labor_Category,$D2132,Proposed_Company,$C2132,Proposed_MSA_Code,$E2132)),"")</f>
        <v>Not Proposed</v>
      </c>
      <c r="J2132" s="117" cm="1">
        <f t="array" aca="1" ref="J2132" ca="1">SUMIFS(Invoice_Hours,Invoice_Labor_Category,$D2132,Invoice_Company,$C2132,Invoice_MSA_Code,$E2132)</f>
        <v>0</v>
      </c>
      <c r="K2132" s="7" t="str">
        <f t="shared" ca="1" si="539"/>
        <v/>
      </c>
      <c r="L2132" s="222" cm="1">
        <f t="array" aca="1" ref="L2132" ca="1">IFERROR(SUMIFS(Invoice_Direct_Cost,Invoice_Labor_Category,$D2132,Invoice_Company,$C2132,Invoice_MSA_Code,$E2132),"")</f>
        <v>0</v>
      </c>
      <c r="M2132" s="7" t="str">
        <f t="shared" ca="1" si="540"/>
        <v/>
      </c>
      <c r="N2132" s="220" t="str">
        <f t="shared" ca="1" si="545"/>
        <v/>
      </c>
      <c r="O2132" s="7" t="str">
        <f t="shared" ca="1" si="541"/>
        <v/>
      </c>
      <c r="P2132" s="7" t="str">
        <f t="shared" ca="1" si="542"/>
        <v/>
      </c>
      <c r="Q2132" s="7" t="str">
        <f t="shared" ca="1" si="543"/>
        <v/>
      </c>
      <c r="R2132" s="7" t="str">
        <f t="shared" ca="1" si="544"/>
        <v/>
      </c>
      <c r="S2132" s="7" t="str">
        <f t="shared" ca="1" si="531"/>
        <v/>
      </c>
      <c r="T2132" s="7" t="str">
        <f t="shared" ca="1" si="532"/>
        <v/>
      </c>
      <c r="V2132" s="120" cm="1">
        <f t="array" aca="1" ref="V2132" ca="1">SUMIFS(Invoice_Hours,Invoice_Labor_Category,$D2132,Invoice_Company,$C2132,Invoice_MSA_Code,$E2132)</f>
        <v>0</v>
      </c>
      <c r="W2132" s="121" t="str">
        <f t="shared" ca="1" si="533"/>
        <v/>
      </c>
      <c r="X2132" s="152" t="str">
        <f t="shared" ca="1" si="534"/>
        <v/>
      </c>
      <c r="AB2132" t="str">
        <f t="shared" si="535"/>
        <v/>
      </c>
      <c r="AC2132" t="str">
        <f t="shared" si="536"/>
        <v/>
      </c>
      <c r="AD2132" t="str">
        <f t="shared" si="537"/>
        <v/>
      </c>
      <c r="AE2132" s="4" t="str">
        <f t="shared" ca="1" si="546"/>
        <v/>
      </c>
    </row>
    <row r="2133" spans="7:31">
      <c r="G2133" s="117" cm="1">
        <f t="array" aca="1" ref="G2133" ca="1">SUMIFS(Proposed_Hours,Proposed_Labor_Category,$D2133,Proposed_Company,$C2133,Proposed_MSA_Code,$E2133)</f>
        <v>0</v>
      </c>
      <c r="H2133" s="7" t="str">
        <f t="shared" ca="1" si="538"/>
        <v/>
      </c>
      <c r="I2133" s="4" t="str" cm="1">
        <f t="array" aca="1" ref="I2133" ca="1">IFERROR(IF(SUMIFS(Proposed_Direct_Cost,Proposed_Labor_Category,$D2133,Proposed_Company,$C2133,Proposed_MSA_Code,$E2133)=0,"Not Proposed",SUMIFS(Proposed_Direct_Cost,Proposed_Labor_Category,$D2133,Proposed_Company,$C2133,Proposed_MSA_Code,$E2133)),"")</f>
        <v>Not Proposed</v>
      </c>
      <c r="J2133" s="117" cm="1">
        <f t="array" aca="1" ref="J2133" ca="1">SUMIFS(Invoice_Hours,Invoice_Labor_Category,$D2133,Invoice_Company,$C2133,Invoice_MSA_Code,$E2133)</f>
        <v>0</v>
      </c>
      <c r="K2133" s="7" t="str">
        <f t="shared" ca="1" si="539"/>
        <v/>
      </c>
      <c r="L2133" s="222" cm="1">
        <f t="array" aca="1" ref="L2133" ca="1">IFERROR(SUMIFS(Invoice_Direct_Cost,Invoice_Labor_Category,$D2133,Invoice_Company,$C2133,Invoice_MSA_Code,$E2133),"")</f>
        <v>0</v>
      </c>
      <c r="M2133" s="7" t="str">
        <f t="shared" ca="1" si="540"/>
        <v/>
      </c>
      <c r="N2133" s="220" t="str">
        <f t="shared" ca="1" si="545"/>
        <v/>
      </c>
      <c r="O2133" s="7" t="str">
        <f t="shared" ca="1" si="541"/>
        <v/>
      </c>
      <c r="P2133" s="7" t="str">
        <f t="shared" ca="1" si="542"/>
        <v/>
      </c>
      <c r="Q2133" s="7" t="str">
        <f t="shared" ca="1" si="543"/>
        <v/>
      </c>
      <c r="R2133" s="7" t="str">
        <f t="shared" ca="1" si="544"/>
        <v/>
      </c>
      <c r="S2133" s="7" t="str">
        <f t="shared" ca="1" si="531"/>
        <v/>
      </c>
      <c r="T2133" s="7" t="str">
        <f t="shared" ca="1" si="532"/>
        <v/>
      </c>
      <c r="V2133" s="120" cm="1">
        <f t="array" aca="1" ref="V2133" ca="1">SUMIFS(Invoice_Hours,Invoice_Labor_Category,$D2133,Invoice_Company,$C2133,Invoice_MSA_Code,$E2133)</f>
        <v>0</v>
      </c>
      <c r="W2133" s="121" t="str">
        <f t="shared" ca="1" si="533"/>
        <v/>
      </c>
      <c r="X2133" s="151" t="str">
        <f t="shared" ca="1" si="534"/>
        <v/>
      </c>
      <c r="AB2133" t="str">
        <f t="shared" si="535"/>
        <v/>
      </c>
      <c r="AC2133" t="str">
        <f t="shared" si="536"/>
        <v/>
      </c>
      <c r="AD2133" t="str">
        <f t="shared" si="537"/>
        <v/>
      </c>
      <c r="AE2133" s="4" t="str">
        <f t="shared" ca="1" si="546"/>
        <v/>
      </c>
    </row>
    <row r="2134" spans="7:31">
      <c r="G2134" s="117" cm="1">
        <f t="array" aca="1" ref="G2134" ca="1">SUMIFS(Proposed_Hours,Proposed_Labor_Category,$D2134,Proposed_Company,$C2134,Proposed_MSA_Code,$E2134)</f>
        <v>0</v>
      </c>
      <c r="H2134" s="7" t="str">
        <f t="shared" ca="1" si="538"/>
        <v/>
      </c>
      <c r="I2134" s="4" t="str" cm="1">
        <f t="array" aca="1" ref="I2134" ca="1">IFERROR(IF(SUMIFS(Proposed_Direct_Cost,Proposed_Labor_Category,$D2134,Proposed_Company,$C2134,Proposed_MSA_Code,$E2134)=0,"Not Proposed",SUMIFS(Proposed_Direct_Cost,Proposed_Labor_Category,$D2134,Proposed_Company,$C2134,Proposed_MSA_Code,$E2134)),"")</f>
        <v>Not Proposed</v>
      </c>
      <c r="J2134" s="117" cm="1">
        <f t="array" aca="1" ref="J2134" ca="1">SUMIFS(Invoice_Hours,Invoice_Labor_Category,$D2134,Invoice_Company,$C2134,Invoice_MSA_Code,$E2134)</f>
        <v>0</v>
      </c>
      <c r="K2134" s="7" t="str">
        <f t="shared" ca="1" si="539"/>
        <v/>
      </c>
      <c r="L2134" s="222" cm="1">
        <f t="array" aca="1" ref="L2134" ca="1">IFERROR(SUMIFS(Invoice_Direct_Cost,Invoice_Labor_Category,$D2134,Invoice_Company,$C2134,Invoice_MSA_Code,$E2134),"")</f>
        <v>0</v>
      </c>
      <c r="M2134" s="7" t="str">
        <f t="shared" ca="1" si="540"/>
        <v/>
      </c>
      <c r="N2134" s="220" t="str">
        <f t="shared" ca="1" si="545"/>
        <v/>
      </c>
      <c r="O2134" s="7" t="str">
        <f t="shared" ca="1" si="541"/>
        <v/>
      </c>
      <c r="P2134" s="7" t="str">
        <f t="shared" ca="1" si="542"/>
        <v/>
      </c>
      <c r="Q2134" s="7" t="str">
        <f t="shared" ca="1" si="543"/>
        <v/>
      </c>
      <c r="R2134" s="7" t="str">
        <f t="shared" ca="1" si="544"/>
        <v/>
      </c>
      <c r="S2134" s="7" t="str">
        <f t="shared" ca="1" si="531"/>
        <v/>
      </c>
      <c r="T2134" s="7" t="str">
        <f t="shared" ca="1" si="532"/>
        <v/>
      </c>
      <c r="V2134" s="120" cm="1">
        <f t="array" aca="1" ref="V2134" ca="1">SUMIFS(Invoice_Hours,Invoice_Labor_Category,$D2134,Invoice_Company,$C2134,Invoice_MSA_Code,$E2134)</f>
        <v>0</v>
      </c>
      <c r="W2134" s="121" t="str">
        <f t="shared" ca="1" si="533"/>
        <v/>
      </c>
      <c r="X2134" s="152" t="str">
        <f t="shared" ca="1" si="534"/>
        <v/>
      </c>
      <c r="AB2134" t="str">
        <f t="shared" si="535"/>
        <v/>
      </c>
      <c r="AC2134" t="str">
        <f t="shared" si="536"/>
        <v/>
      </c>
      <c r="AD2134" t="str">
        <f t="shared" si="537"/>
        <v/>
      </c>
      <c r="AE2134" s="4" t="str">
        <f t="shared" ca="1" si="546"/>
        <v/>
      </c>
    </row>
    <row r="2135" spans="7:31">
      <c r="G2135" s="117" cm="1">
        <f t="array" aca="1" ref="G2135" ca="1">SUMIFS(Proposed_Hours,Proposed_Labor_Category,$D2135,Proposed_Company,$C2135,Proposed_MSA_Code,$E2135)</f>
        <v>0</v>
      </c>
      <c r="H2135" s="7" t="str">
        <f t="shared" ca="1" si="538"/>
        <v/>
      </c>
      <c r="I2135" s="4" t="str" cm="1">
        <f t="array" aca="1" ref="I2135" ca="1">IFERROR(IF(SUMIFS(Proposed_Direct_Cost,Proposed_Labor_Category,$D2135,Proposed_Company,$C2135,Proposed_MSA_Code,$E2135)=0,"Not Proposed",SUMIFS(Proposed_Direct_Cost,Proposed_Labor_Category,$D2135,Proposed_Company,$C2135,Proposed_MSA_Code,$E2135)),"")</f>
        <v>Not Proposed</v>
      </c>
      <c r="J2135" s="117" cm="1">
        <f t="array" aca="1" ref="J2135" ca="1">SUMIFS(Invoice_Hours,Invoice_Labor_Category,$D2135,Invoice_Company,$C2135,Invoice_MSA_Code,$E2135)</f>
        <v>0</v>
      </c>
      <c r="K2135" s="7" t="str">
        <f t="shared" ca="1" si="539"/>
        <v/>
      </c>
      <c r="L2135" s="222" cm="1">
        <f t="array" aca="1" ref="L2135" ca="1">IFERROR(SUMIFS(Invoice_Direct_Cost,Invoice_Labor_Category,$D2135,Invoice_Company,$C2135,Invoice_MSA_Code,$E2135),"")</f>
        <v>0</v>
      </c>
      <c r="M2135" s="7" t="str">
        <f t="shared" ca="1" si="540"/>
        <v/>
      </c>
      <c r="N2135" s="220" t="str">
        <f t="shared" ca="1" si="545"/>
        <v/>
      </c>
      <c r="O2135" s="7" t="str">
        <f t="shared" ca="1" si="541"/>
        <v/>
      </c>
      <c r="P2135" s="7" t="str">
        <f t="shared" ca="1" si="542"/>
        <v/>
      </c>
      <c r="Q2135" s="7" t="str">
        <f t="shared" ca="1" si="543"/>
        <v/>
      </c>
      <c r="R2135" s="7" t="str">
        <f t="shared" ca="1" si="544"/>
        <v/>
      </c>
      <c r="S2135" s="7" t="str">
        <f t="shared" ca="1" si="531"/>
        <v/>
      </c>
      <c r="T2135" s="7" t="str">
        <f t="shared" ca="1" si="532"/>
        <v/>
      </c>
      <c r="V2135" s="120" cm="1">
        <f t="array" aca="1" ref="V2135" ca="1">SUMIFS(Invoice_Hours,Invoice_Labor_Category,$D2135,Invoice_Company,$C2135,Invoice_MSA_Code,$E2135)</f>
        <v>0</v>
      </c>
      <c r="W2135" s="121" t="str">
        <f t="shared" ca="1" si="533"/>
        <v/>
      </c>
      <c r="X2135" s="151" t="str">
        <f t="shared" ca="1" si="534"/>
        <v/>
      </c>
      <c r="AB2135" t="str">
        <f t="shared" si="535"/>
        <v/>
      </c>
      <c r="AC2135" t="str">
        <f t="shared" si="536"/>
        <v/>
      </c>
      <c r="AD2135" t="str">
        <f t="shared" si="537"/>
        <v/>
      </c>
      <c r="AE2135" s="4" t="str">
        <f t="shared" ca="1" si="546"/>
        <v/>
      </c>
    </row>
    <row r="2136" spans="7:31">
      <c r="G2136" s="117" cm="1">
        <f t="array" aca="1" ref="G2136" ca="1">SUMIFS(Proposed_Hours,Proposed_Labor_Category,$D2136,Proposed_Company,$C2136,Proposed_MSA_Code,$E2136)</f>
        <v>0</v>
      </c>
      <c r="H2136" s="7" t="str">
        <f t="shared" ca="1" si="538"/>
        <v/>
      </c>
      <c r="I2136" s="4" t="str" cm="1">
        <f t="array" aca="1" ref="I2136" ca="1">IFERROR(IF(SUMIFS(Proposed_Direct_Cost,Proposed_Labor_Category,$D2136,Proposed_Company,$C2136,Proposed_MSA_Code,$E2136)=0,"Not Proposed",SUMIFS(Proposed_Direct_Cost,Proposed_Labor_Category,$D2136,Proposed_Company,$C2136,Proposed_MSA_Code,$E2136)),"")</f>
        <v>Not Proposed</v>
      </c>
      <c r="J2136" s="117" cm="1">
        <f t="array" aca="1" ref="J2136" ca="1">SUMIFS(Invoice_Hours,Invoice_Labor_Category,$D2136,Invoice_Company,$C2136,Invoice_MSA_Code,$E2136)</f>
        <v>0</v>
      </c>
      <c r="K2136" s="7" t="str">
        <f t="shared" ca="1" si="539"/>
        <v/>
      </c>
      <c r="L2136" s="222" cm="1">
        <f t="array" aca="1" ref="L2136" ca="1">IFERROR(SUMIFS(Invoice_Direct_Cost,Invoice_Labor_Category,$D2136,Invoice_Company,$C2136,Invoice_MSA_Code,$E2136),"")</f>
        <v>0</v>
      </c>
      <c r="M2136" s="7" t="str">
        <f t="shared" ca="1" si="540"/>
        <v/>
      </c>
      <c r="N2136" s="220" t="str">
        <f t="shared" ca="1" si="545"/>
        <v/>
      </c>
      <c r="O2136" s="7" t="str">
        <f t="shared" ca="1" si="541"/>
        <v/>
      </c>
      <c r="P2136" s="7" t="str">
        <f t="shared" ca="1" si="542"/>
        <v/>
      </c>
      <c r="Q2136" s="7" t="str">
        <f t="shared" ca="1" si="543"/>
        <v/>
      </c>
      <c r="R2136" s="7" t="str">
        <f t="shared" ca="1" si="544"/>
        <v/>
      </c>
      <c r="S2136" s="7" t="str">
        <f t="shared" ca="1" si="531"/>
        <v/>
      </c>
      <c r="T2136" s="7" t="str">
        <f t="shared" ca="1" si="532"/>
        <v/>
      </c>
      <c r="V2136" s="120" cm="1">
        <f t="array" aca="1" ref="V2136" ca="1">SUMIFS(Invoice_Hours,Invoice_Labor_Category,$D2136,Invoice_Company,$C2136,Invoice_MSA_Code,$E2136)</f>
        <v>0</v>
      </c>
      <c r="W2136" s="121" t="str">
        <f t="shared" ca="1" si="533"/>
        <v/>
      </c>
      <c r="X2136" s="152" t="str">
        <f t="shared" ca="1" si="534"/>
        <v/>
      </c>
      <c r="AB2136" t="str">
        <f t="shared" si="535"/>
        <v/>
      </c>
      <c r="AC2136" t="str">
        <f t="shared" si="536"/>
        <v/>
      </c>
      <c r="AD2136" t="str">
        <f t="shared" si="537"/>
        <v/>
      </c>
      <c r="AE2136" s="4" t="str">
        <f t="shared" ca="1" si="546"/>
        <v/>
      </c>
    </row>
    <row r="2137" spans="7:31">
      <c r="G2137" s="117" cm="1">
        <f t="array" aca="1" ref="G2137" ca="1">SUMIFS(Proposed_Hours,Proposed_Labor_Category,$D2137,Proposed_Company,$C2137,Proposed_MSA_Code,$E2137)</f>
        <v>0</v>
      </c>
      <c r="H2137" s="7" t="str">
        <f t="shared" ca="1" si="538"/>
        <v/>
      </c>
      <c r="I2137" s="4" t="str" cm="1">
        <f t="array" aca="1" ref="I2137" ca="1">IFERROR(IF(SUMIFS(Proposed_Direct_Cost,Proposed_Labor_Category,$D2137,Proposed_Company,$C2137,Proposed_MSA_Code,$E2137)=0,"Not Proposed",SUMIFS(Proposed_Direct_Cost,Proposed_Labor_Category,$D2137,Proposed_Company,$C2137,Proposed_MSA_Code,$E2137)),"")</f>
        <v>Not Proposed</v>
      </c>
      <c r="J2137" s="117" cm="1">
        <f t="array" aca="1" ref="J2137" ca="1">SUMIFS(Invoice_Hours,Invoice_Labor_Category,$D2137,Invoice_Company,$C2137,Invoice_MSA_Code,$E2137)</f>
        <v>0</v>
      </c>
      <c r="K2137" s="7" t="str">
        <f t="shared" ca="1" si="539"/>
        <v/>
      </c>
      <c r="L2137" s="222" cm="1">
        <f t="array" aca="1" ref="L2137" ca="1">IFERROR(SUMIFS(Invoice_Direct_Cost,Invoice_Labor_Category,$D2137,Invoice_Company,$C2137,Invoice_MSA_Code,$E2137),"")</f>
        <v>0</v>
      </c>
      <c r="M2137" s="7" t="str">
        <f t="shared" ca="1" si="540"/>
        <v/>
      </c>
      <c r="N2137" s="220" t="str">
        <f t="shared" ca="1" si="545"/>
        <v/>
      </c>
      <c r="O2137" s="7" t="str">
        <f t="shared" ca="1" si="541"/>
        <v/>
      </c>
      <c r="P2137" s="7" t="str">
        <f t="shared" ca="1" si="542"/>
        <v/>
      </c>
      <c r="Q2137" s="7" t="str">
        <f t="shared" ca="1" si="543"/>
        <v/>
      </c>
      <c r="R2137" s="7" t="str">
        <f t="shared" ca="1" si="544"/>
        <v/>
      </c>
      <c r="S2137" s="7" t="str">
        <f t="shared" ca="1" si="531"/>
        <v/>
      </c>
      <c r="T2137" s="7" t="str">
        <f t="shared" ca="1" si="532"/>
        <v/>
      </c>
      <c r="V2137" s="120" cm="1">
        <f t="array" aca="1" ref="V2137" ca="1">SUMIFS(Invoice_Hours,Invoice_Labor_Category,$D2137,Invoice_Company,$C2137,Invoice_MSA_Code,$E2137)</f>
        <v>0</v>
      </c>
      <c r="W2137" s="121" t="str">
        <f t="shared" ca="1" si="533"/>
        <v/>
      </c>
      <c r="X2137" s="151" t="str">
        <f t="shared" ca="1" si="534"/>
        <v/>
      </c>
      <c r="AB2137" t="str">
        <f t="shared" si="535"/>
        <v/>
      </c>
      <c r="AC2137" t="str">
        <f t="shared" si="536"/>
        <v/>
      </c>
      <c r="AD2137" t="str">
        <f t="shared" si="537"/>
        <v/>
      </c>
      <c r="AE2137" s="4" t="str">
        <f t="shared" ca="1" si="546"/>
        <v/>
      </c>
    </row>
    <row r="2138" spans="7:31">
      <c r="G2138" s="117" cm="1">
        <f t="array" aca="1" ref="G2138" ca="1">SUMIFS(Proposed_Hours,Proposed_Labor_Category,$D2138,Proposed_Company,$C2138,Proposed_MSA_Code,$E2138)</f>
        <v>0</v>
      </c>
      <c r="H2138" s="7" t="str">
        <f t="shared" ca="1" si="538"/>
        <v/>
      </c>
      <c r="I2138" s="4" t="str" cm="1">
        <f t="array" aca="1" ref="I2138" ca="1">IFERROR(IF(SUMIFS(Proposed_Direct_Cost,Proposed_Labor_Category,$D2138,Proposed_Company,$C2138,Proposed_MSA_Code,$E2138)=0,"Not Proposed",SUMIFS(Proposed_Direct_Cost,Proposed_Labor_Category,$D2138,Proposed_Company,$C2138,Proposed_MSA_Code,$E2138)),"")</f>
        <v>Not Proposed</v>
      </c>
      <c r="J2138" s="117" cm="1">
        <f t="array" aca="1" ref="J2138" ca="1">SUMIFS(Invoice_Hours,Invoice_Labor_Category,$D2138,Invoice_Company,$C2138,Invoice_MSA_Code,$E2138)</f>
        <v>0</v>
      </c>
      <c r="K2138" s="7" t="str">
        <f t="shared" ca="1" si="539"/>
        <v/>
      </c>
      <c r="L2138" s="222" cm="1">
        <f t="array" aca="1" ref="L2138" ca="1">IFERROR(SUMIFS(Invoice_Direct_Cost,Invoice_Labor_Category,$D2138,Invoice_Company,$C2138,Invoice_MSA_Code,$E2138),"")</f>
        <v>0</v>
      </c>
      <c r="M2138" s="7" t="str">
        <f t="shared" ca="1" si="540"/>
        <v/>
      </c>
      <c r="N2138" s="220" t="str">
        <f t="shared" ca="1" si="545"/>
        <v/>
      </c>
      <c r="O2138" s="7" t="str">
        <f t="shared" ca="1" si="541"/>
        <v/>
      </c>
      <c r="P2138" s="7" t="str">
        <f t="shared" ca="1" si="542"/>
        <v/>
      </c>
      <c r="Q2138" s="7" t="str">
        <f t="shared" ca="1" si="543"/>
        <v/>
      </c>
      <c r="R2138" s="7" t="str">
        <f t="shared" ca="1" si="544"/>
        <v/>
      </c>
      <c r="S2138" s="7" t="str">
        <f t="shared" ca="1" si="531"/>
        <v/>
      </c>
      <c r="T2138" s="7" t="str">
        <f t="shared" ca="1" si="532"/>
        <v/>
      </c>
      <c r="V2138" s="120" cm="1">
        <f t="array" aca="1" ref="V2138" ca="1">SUMIFS(Invoice_Hours,Invoice_Labor_Category,$D2138,Invoice_Company,$C2138,Invoice_MSA_Code,$E2138)</f>
        <v>0</v>
      </c>
      <c r="W2138" s="121" t="str">
        <f t="shared" ca="1" si="533"/>
        <v/>
      </c>
      <c r="X2138" s="152" t="str">
        <f t="shared" ca="1" si="534"/>
        <v/>
      </c>
      <c r="AB2138" t="str">
        <f t="shared" si="535"/>
        <v/>
      </c>
      <c r="AC2138" t="str">
        <f t="shared" si="536"/>
        <v/>
      </c>
      <c r="AD2138" t="str">
        <f t="shared" si="537"/>
        <v/>
      </c>
      <c r="AE2138" s="4" t="str">
        <f t="shared" ca="1" si="546"/>
        <v/>
      </c>
    </row>
    <row r="2139" spans="7:31">
      <c r="G2139" s="117" cm="1">
        <f t="array" aca="1" ref="G2139" ca="1">SUMIFS(Proposed_Hours,Proposed_Labor_Category,$D2139,Proposed_Company,$C2139,Proposed_MSA_Code,$E2139)</f>
        <v>0</v>
      </c>
      <c r="H2139" s="7" t="str">
        <f t="shared" ca="1" si="538"/>
        <v/>
      </c>
      <c r="I2139" s="4" t="str" cm="1">
        <f t="array" aca="1" ref="I2139" ca="1">IFERROR(IF(SUMIFS(Proposed_Direct_Cost,Proposed_Labor_Category,$D2139,Proposed_Company,$C2139,Proposed_MSA_Code,$E2139)=0,"Not Proposed",SUMIFS(Proposed_Direct_Cost,Proposed_Labor_Category,$D2139,Proposed_Company,$C2139,Proposed_MSA_Code,$E2139)),"")</f>
        <v>Not Proposed</v>
      </c>
      <c r="J2139" s="117" cm="1">
        <f t="array" aca="1" ref="J2139" ca="1">SUMIFS(Invoice_Hours,Invoice_Labor_Category,$D2139,Invoice_Company,$C2139,Invoice_MSA_Code,$E2139)</f>
        <v>0</v>
      </c>
      <c r="K2139" s="7" t="str">
        <f t="shared" ca="1" si="539"/>
        <v/>
      </c>
      <c r="L2139" s="222" cm="1">
        <f t="array" aca="1" ref="L2139" ca="1">IFERROR(SUMIFS(Invoice_Direct_Cost,Invoice_Labor_Category,$D2139,Invoice_Company,$C2139,Invoice_MSA_Code,$E2139),"")</f>
        <v>0</v>
      </c>
      <c r="M2139" s="7" t="str">
        <f t="shared" ca="1" si="540"/>
        <v/>
      </c>
      <c r="N2139" s="220" t="str">
        <f t="shared" ca="1" si="545"/>
        <v/>
      </c>
      <c r="O2139" s="7" t="str">
        <f t="shared" ca="1" si="541"/>
        <v/>
      </c>
      <c r="P2139" s="7" t="str">
        <f t="shared" ca="1" si="542"/>
        <v/>
      </c>
      <c r="Q2139" s="7" t="str">
        <f t="shared" ca="1" si="543"/>
        <v/>
      </c>
      <c r="R2139" s="7" t="str">
        <f t="shared" ca="1" si="544"/>
        <v/>
      </c>
      <c r="S2139" s="7" t="str">
        <f t="shared" ca="1" si="531"/>
        <v/>
      </c>
      <c r="T2139" s="7" t="str">
        <f t="shared" ca="1" si="532"/>
        <v/>
      </c>
      <c r="V2139" s="120" cm="1">
        <f t="array" aca="1" ref="V2139" ca="1">SUMIFS(Invoice_Hours,Invoice_Labor_Category,$D2139,Invoice_Company,$C2139,Invoice_MSA_Code,$E2139)</f>
        <v>0</v>
      </c>
      <c r="W2139" s="121" t="str">
        <f t="shared" ca="1" si="533"/>
        <v/>
      </c>
      <c r="X2139" s="151" t="str">
        <f t="shared" ca="1" si="534"/>
        <v/>
      </c>
      <c r="AB2139" t="str">
        <f t="shared" si="535"/>
        <v/>
      </c>
      <c r="AC2139" t="str">
        <f t="shared" si="536"/>
        <v/>
      </c>
      <c r="AD2139" t="str">
        <f t="shared" si="537"/>
        <v/>
      </c>
      <c r="AE2139" s="4" t="str">
        <f t="shared" ca="1" si="546"/>
        <v/>
      </c>
    </row>
    <row r="2140" spans="7:31">
      <c r="G2140" s="117" cm="1">
        <f t="array" aca="1" ref="G2140" ca="1">SUMIFS(Proposed_Hours,Proposed_Labor_Category,$D2140,Proposed_Company,$C2140,Proposed_MSA_Code,$E2140)</f>
        <v>0</v>
      </c>
      <c r="H2140" s="7" t="str">
        <f t="shared" ca="1" si="538"/>
        <v/>
      </c>
      <c r="I2140" s="4" t="str" cm="1">
        <f t="array" aca="1" ref="I2140" ca="1">IFERROR(IF(SUMIFS(Proposed_Direct_Cost,Proposed_Labor_Category,$D2140,Proposed_Company,$C2140,Proposed_MSA_Code,$E2140)=0,"Not Proposed",SUMIFS(Proposed_Direct_Cost,Proposed_Labor_Category,$D2140,Proposed_Company,$C2140,Proposed_MSA_Code,$E2140)),"")</f>
        <v>Not Proposed</v>
      </c>
      <c r="J2140" s="117" cm="1">
        <f t="array" aca="1" ref="J2140" ca="1">SUMIFS(Invoice_Hours,Invoice_Labor_Category,$D2140,Invoice_Company,$C2140,Invoice_MSA_Code,$E2140)</f>
        <v>0</v>
      </c>
      <c r="K2140" s="7" t="str">
        <f t="shared" ca="1" si="539"/>
        <v/>
      </c>
      <c r="L2140" s="222" cm="1">
        <f t="array" aca="1" ref="L2140" ca="1">IFERROR(SUMIFS(Invoice_Direct_Cost,Invoice_Labor_Category,$D2140,Invoice_Company,$C2140,Invoice_MSA_Code,$E2140),"")</f>
        <v>0</v>
      </c>
      <c r="M2140" s="7" t="str">
        <f t="shared" ca="1" si="540"/>
        <v/>
      </c>
      <c r="N2140" s="220" t="str">
        <f t="shared" ca="1" si="545"/>
        <v/>
      </c>
      <c r="O2140" s="7" t="str">
        <f t="shared" ca="1" si="541"/>
        <v/>
      </c>
      <c r="P2140" s="7" t="str">
        <f t="shared" ca="1" si="542"/>
        <v/>
      </c>
      <c r="Q2140" s="7" t="str">
        <f t="shared" ca="1" si="543"/>
        <v/>
      </c>
      <c r="R2140" s="7" t="str">
        <f t="shared" ca="1" si="544"/>
        <v/>
      </c>
      <c r="S2140" s="7" t="str">
        <f t="shared" ca="1" si="531"/>
        <v/>
      </c>
      <c r="T2140" s="7" t="str">
        <f t="shared" ca="1" si="532"/>
        <v/>
      </c>
      <c r="V2140" s="120" cm="1">
        <f t="array" aca="1" ref="V2140" ca="1">SUMIFS(Invoice_Hours,Invoice_Labor_Category,$D2140,Invoice_Company,$C2140,Invoice_MSA_Code,$E2140)</f>
        <v>0</v>
      </c>
      <c r="W2140" s="121" t="str">
        <f t="shared" ca="1" si="533"/>
        <v/>
      </c>
      <c r="X2140" s="152" t="str">
        <f t="shared" ca="1" si="534"/>
        <v/>
      </c>
      <c r="AB2140" t="str">
        <f t="shared" si="535"/>
        <v/>
      </c>
      <c r="AC2140" t="str">
        <f t="shared" si="536"/>
        <v/>
      </c>
      <c r="AD2140" t="str">
        <f t="shared" si="537"/>
        <v/>
      </c>
      <c r="AE2140" s="4" t="str">
        <f t="shared" ca="1" si="546"/>
        <v/>
      </c>
    </row>
    <row r="2141" spans="7:31">
      <c r="G2141" s="117" cm="1">
        <f t="array" aca="1" ref="G2141" ca="1">SUMIFS(Proposed_Hours,Proposed_Labor_Category,$D2141,Proposed_Company,$C2141,Proposed_MSA_Code,$E2141)</f>
        <v>0</v>
      </c>
      <c r="H2141" s="7" t="str">
        <f t="shared" ca="1" si="538"/>
        <v/>
      </c>
      <c r="I2141" s="4" t="str" cm="1">
        <f t="array" aca="1" ref="I2141" ca="1">IFERROR(IF(SUMIFS(Proposed_Direct_Cost,Proposed_Labor_Category,$D2141,Proposed_Company,$C2141,Proposed_MSA_Code,$E2141)=0,"Not Proposed",SUMIFS(Proposed_Direct_Cost,Proposed_Labor_Category,$D2141,Proposed_Company,$C2141,Proposed_MSA_Code,$E2141)),"")</f>
        <v>Not Proposed</v>
      </c>
      <c r="J2141" s="117" cm="1">
        <f t="array" aca="1" ref="J2141" ca="1">SUMIFS(Invoice_Hours,Invoice_Labor_Category,$D2141,Invoice_Company,$C2141,Invoice_MSA_Code,$E2141)</f>
        <v>0</v>
      </c>
      <c r="K2141" s="7" t="str">
        <f t="shared" ca="1" si="539"/>
        <v/>
      </c>
      <c r="L2141" s="222" cm="1">
        <f t="array" aca="1" ref="L2141" ca="1">IFERROR(SUMIFS(Invoice_Direct_Cost,Invoice_Labor_Category,$D2141,Invoice_Company,$C2141,Invoice_MSA_Code,$E2141),"")</f>
        <v>0</v>
      </c>
      <c r="M2141" s="7" t="str">
        <f t="shared" ca="1" si="540"/>
        <v/>
      </c>
      <c r="N2141" s="220" t="str">
        <f t="shared" ca="1" si="545"/>
        <v/>
      </c>
      <c r="O2141" s="7" t="str">
        <f t="shared" ca="1" si="541"/>
        <v/>
      </c>
      <c r="P2141" s="7" t="str">
        <f t="shared" ca="1" si="542"/>
        <v/>
      </c>
      <c r="Q2141" s="7" t="str">
        <f t="shared" ca="1" si="543"/>
        <v/>
      </c>
      <c r="R2141" s="7" t="str">
        <f t="shared" ca="1" si="544"/>
        <v/>
      </c>
      <c r="S2141" s="7" t="str">
        <f t="shared" ca="1" si="531"/>
        <v/>
      </c>
      <c r="T2141" s="7" t="str">
        <f t="shared" ca="1" si="532"/>
        <v/>
      </c>
      <c r="V2141" s="120" cm="1">
        <f t="array" aca="1" ref="V2141" ca="1">SUMIFS(Invoice_Hours,Invoice_Labor_Category,$D2141,Invoice_Company,$C2141,Invoice_MSA_Code,$E2141)</f>
        <v>0</v>
      </c>
      <c r="W2141" s="121" t="str">
        <f t="shared" ca="1" si="533"/>
        <v/>
      </c>
      <c r="X2141" s="151" t="str">
        <f t="shared" ca="1" si="534"/>
        <v/>
      </c>
      <c r="AB2141" t="str">
        <f t="shared" si="535"/>
        <v/>
      </c>
      <c r="AC2141" t="str">
        <f t="shared" si="536"/>
        <v/>
      </c>
      <c r="AD2141" t="str">
        <f t="shared" si="537"/>
        <v/>
      </c>
      <c r="AE2141" s="4" t="str">
        <f t="shared" ca="1" si="546"/>
        <v/>
      </c>
    </row>
    <row r="2142" spans="7:31">
      <c r="G2142" s="117" cm="1">
        <f t="array" aca="1" ref="G2142" ca="1">SUMIFS(Proposed_Hours,Proposed_Labor_Category,$D2142,Proposed_Company,$C2142,Proposed_MSA_Code,$E2142)</f>
        <v>0</v>
      </c>
      <c r="H2142" s="7" t="str">
        <f t="shared" ca="1" si="538"/>
        <v/>
      </c>
      <c r="I2142" s="4" t="str" cm="1">
        <f t="array" aca="1" ref="I2142" ca="1">IFERROR(IF(SUMIFS(Proposed_Direct_Cost,Proposed_Labor_Category,$D2142,Proposed_Company,$C2142,Proposed_MSA_Code,$E2142)=0,"Not Proposed",SUMIFS(Proposed_Direct_Cost,Proposed_Labor_Category,$D2142,Proposed_Company,$C2142,Proposed_MSA_Code,$E2142)),"")</f>
        <v>Not Proposed</v>
      </c>
      <c r="J2142" s="117" cm="1">
        <f t="array" aca="1" ref="J2142" ca="1">SUMIFS(Invoice_Hours,Invoice_Labor_Category,$D2142,Invoice_Company,$C2142,Invoice_MSA_Code,$E2142)</f>
        <v>0</v>
      </c>
      <c r="K2142" s="7" t="str">
        <f t="shared" ca="1" si="539"/>
        <v/>
      </c>
      <c r="L2142" s="222" cm="1">
        <f t="array" aca="1" ref="L2142" ca="1">IFERROR(SUMIFS(Invoice_Direct_Cost,Invoice_Labor_Category,$D2142,Invoice_Company,$C2142,Invoice_MSA_Code,$E2142),"")</f>
        <v>0</v>
      </c>
      <c r="M2142" s="7" t="str">
        <f t="shared" ca="1" si="540"/>
        <v/>
      </c>
      <c r="N2142" s="220" t="str">
        <f t="shared" ca="1" si="545"/>
        <v/>
      </c>
      <c r="O2142" s="7" t="str">
        <f t="shared" ca="1" si="541"/>
        <v/>
      </c>
      <c r="P2142" s="7" t="str">
        <f t="shared" ca="1" si="542"/>
        <v/>
      </c>
      <c r="Q2142" s="7" t="str">
        <f t="shared" ca="1" si="543"/>
        <v/>
      </c>
      <c r="R2142" s="7" t="str">
        <f t="shared" ca="1" si="544"/>
        <v/>
      </c>
      <c r="S2142" s="7" t="str">
        <f t="shared" ca="1" si="531"/>
        <v/>
      </c>
      <c r="T2142" s="7" t="str">
        <f t="shared" ca="1" si="532"/>
        <v/>
      </c>
      <c r="V2142" s="120" cm="1">
        <f t="array" aca="1" ref="V2142" ca="1">SUMIFS(Invoice_Hours,Invoice_Labor_Category,$D2142,Invoice_Company,$C2142,Invoice_MSA_Code,$E2142)</f>
        <v>0</v>
      </c>
      <c r="W2142" s="121" t="str">
        <f t="shared" ca="1" si="533"/>
        <v/>
      </c>
      <c r="X2142" s="152" t="str">
        <f t="shared" ca="1" si="534"/>
        <v/>
      </c>
      <c r="AB2142" t="str">
        <f t="shared" si="535"/>
        <v/>
      </c>
      <c r="AC2142" t="str">
        <f t="shared" si="536"/>
        <v/>
      </c>
      <c r="AD2142" t="str">
        <f t="shared" si="537"/>
        <v/>
      </c>
      <c r="AE2142" s="4" t="str">
        <f t="shared" ca="1" si="546"/>
        <v/>
      </c>
    </row>
    <row r="2143" spans="7:31">
      <c r="G2143" s="117" cm="1">
        <f t="array" aca="1" ref="G2143" ca="1">SUMIFS(Proposed_Hours,Proposed_Labor_Category,$D2143,Proposed_Company,$C2143,Proposed_MSA_Code,$E2143)</f>
        <v>0</v>
      </c>
      <c r="H2143" s="7" t="str">
        <f t="shared" ca="1" si="538"/>
        <v/>
      </c>
      <c r="I2143" s="4" t="str" cm="1">
        <f t="array" aca="1" ref="I2143" ca="1">IFERROR(IF(SUMIFS(Proposed_Direct_Cost,Proposed_Labor_Category,$D2143,Proposed_Company,$C2143,Proposed_MSA_Code,$E2143)=0,"Not Proposed",SUMIFS(Proposed_Direct_Cost,Proposed_Labor_Category,$D2143,Proposed_Company,$C2143,Proposed_MSA_Code,$E2143)),"")</f>
        <v>Not Proposed</v>
      </c>
      <c r="J2143" s="117" cm="1">
        <f t="array" aca="1" ref="J2143" ca="1">SUMIFS(Invoice_Hours,Invoice_Labor_Category,$D2143,Invoice_Company,$C2143,Invoice_MSA_Code,$E2143)</f>
        <v>0</v>
      </c>
      <c r="K2143" s="7" t="str">
        <f t="shared" ca="1" si="539"/>
        <v/>
      </c>
      <c r="L2143" s="222" cm="1">
        <f t="array" aca="1" ref="L2143" ca="1">IFERROR(SUMIFS(Invoice_Direct_Cost,Invoice_Labor_Category,$D2143,Invoice_Company,$C2143,Invoice_MSA_Code,$E2143),"")</f>
        <v>0</v>
      </c>
      <c r="M2143" s="7" t="str">
        <f t="shared" ca="1" si="540"/>
        <v/>
      </c>
      <c r="N2143" s="220" t="str">
        <f t="shared" ca="1" si="545"/>
        <v/>
      </c>
      <c r="O2143" s="7" t="str">
        <f t="shared" ca="1" si="541"/>
        <v/>
      </c>
      <c r="P2143" s="7" t="str">
        <f t="shared" ca="1" si="542"/>
        <v/>
      </c>
      <c r="Q2143" s="7" t="str">
        <f t="shared" ca="1" si="543"/>
        <v/>
      </c>
      <c r="R2143" s="7" t="str">
        <f t="shared" ca="1" si="544"/>
        <v/>
      </c>
      <c r="S2143" s="7" t="str">
        <f t="shared" ca="1" si="531"/>
        <v/>
      </c>
      <c r="T2143" s="7" t="str">
        <f t="shared" ca="1" si="532"/>
        <v/>
      </c>
      <c r="V2143" s="120" cm="1">
        <f t="array" aca="1" ref="V2143" ca="1">SUMIFS(Invoice_Hours,Invoice_Labor_Category,$D2143,Invoice_Company,$C2143,Invoice_MSA_Code,$E2143)</f>
        <v>0</v>
      </c>
      <c r="W2143" s="121" t="str">
        <f t="shared" ca="1" si="533"/>
        <v/>
      </c>
      <c r="X2143" s="151" t="str">
        <f t="shared" ca="1" si="534"/>
        <v/>
      </c>
      <c r="AB2143" t="str">
        <f t="shared" si="535"/>
        <v/>
      </c>
      <c r="AC2143" t="str">
        <f t="shared" si="536"/>
        <v/>
      </c>
      <c r="AD2143" t="str">
        <f t="shared" si="537"/>
        <v/>
      </c>
      <c r="AE2143" s="4" t="str">
        <f t="shared" ca="1" si="546"/>
        <v/>
      </c>
    </row>
    <row r="2144" spans="7:31">
      <c r="G2144" s="117" cm="1">
        <f t="array" aca="1" ref="G2144" ca="1">SUMIFS(Proposed_Hours,Proposed_Labor_Category,$D2144,Proposed_Company,$C2144,Proposed_MSA_Code,$E2144)</f>
        <v>0</v>
      </c>
      <c r="H2144" s="7" t="str">
        <f t="shared" ca="1" si="538"/>
        <v/>
      </c>
      <c r="I2144" s="4" t="str" cm="1">
        <f t="array" aca="1" ref="I2144" ca="1">IFERROR(IF(SUMIFS(Proposed_Direct_Cost,Proposed_Labor_Category,$D2144,Proposed_Company,$C2144,Proposed_MSA_Code,$E2144)=0,"Not Proposed",SUMIFS(Proposed_Direct_Cost,Proposed_Labor_Category,$D2144,Proposed_Company,$C2144,Proposed_MSA_Code,$E2144)),"")</f>
        <v>Not Proposed</v>
      </c>
      <c r="J2144" s="117" cm="1">
        <f t="array" aca="1" ref="J2144" ca="1">SUMIFS(Invoice_Hours,Invoice_Labor_Category,$D2144,Invoice_Company,$C2144,Invoice_MSA_Code,$E2144)</f>
        <v>0</v>
      </c>
      <c r="K2144" s="7" t="str">
        <f t="shared" ca="1" si="539"/>
        <v/>
      </c>
      <c r="L2144" s="222" cm="1">
        <f t="array" aca="1" ref="L2144" ca="1">IFERROR(SUMIFS(Invoice_Direct_Cost,Invoice_Labor_Category,$D2144,Invoice_Company,$C2144,Invoice_MSA_Code,$E2144),"")</f>
        <v>0</v>
      </c>
      <c r="M2144" s="7" t="str">
        <f t="shared" ca="1" si="540"/>
        <v/>
      </c>
      <c r="N2144" s="220" t="str">
        <f t="shared" ca="1" si="545"/>
        <v/>
      </c>
      <c r="O2144" s="7" t="str">
        <f t="shared" ca="1" si="541"/>
        <v/>
      </c>
      <c r="P2144" s="7" t="str">
        <f t="shared" ca="1" si="542"/>
        <v/>
      </c>
      <c r="Q2144" s="7" t="str">
        <f t="shared" ca="1" si="543"/>
        <v/>
      </c>
      <c r="R2144" s="7" t="str">
        <f t="shared" ca="1" si="544"/>
        <v/>
      </c>
      <c r="S2144" s="7" t="str">
        <f t="shared" ca="1" si="531"/>
        <v/>
      </c>
      <c r="T2144" s="7" t="str">
        <f t="shared" ca="1" si="532"/>
        <v/>
      </c>
      <c r="V2144" s="120" cm="1">
        <f t="array" aca="1" ref="V2144" ca="1">SUMIFS(Invoice_Hours,Invoice_Labor_Category,$D2144,Invoice_Company,$C2144,Invoice_MSA_Code,$E2144)</f>
        <v>0</v>
      </c>
      <c r="W2144" s="121" t="str">
        <f t="shared" ca="1" si="533"/>
        <v/>
      </c>
      <c r="X2144" s="152" t="str">
        <f t="shared" ca="1" si="534"/>
        <v/>
      </c>
      <c r="AB2144" t="str">
        <f t="shared" si="535"/>
        <v/>
      </c>
      <c r="AC2144" t="str">
        <f t="shared" si="536"/>
        <v/>
      </c>
      <c r="AD2144" t="str">
        <f t="shared" si="537"/>
        <v/>
      </c>
      <c r="AE2144" s="4" t="str">
        <f t="shared" ca="1" si="546"/>
        <v/>
      </c>
    </row>
    <row r="2145" spans="7:31">
      <c r="G2145" s="117" cm="1">
        <f t="array" aca="1" ref="G2145" ca="1">SUMIFS(Proposed_Hours,Proposed_Labor_Category,$D2145,Proposed_Company,$C2145,Proposed_MSA_Code,$E2145)</f>
        <v>0</v>
      </c>
      <c r="H2145" s="7" t="str">
        <f t="shared" ca="1" si="538"/>
        <v/>
      </c>
      <c r="I2145" s="4" t="str" cm="1">
        <f t="array" aca="1" ref="I2145" ca="1">IFERROR(IF(SUMIFS(Proposed_Direct_Cost,Proposed_Labor_Category,$D2145,Proposed_Company,$C2145,Proposed_MSA_Code,$E2145)=0,"Not Proposed",SUMIFS(Proposed_Direct_Cost,Proposed_Labor_Category,$D2145,Proposed_Company,$C2145,Proposed_MSA_Code,$E2145)),"")</f>
        <v>Not Proposed</v>
      </c>
      <c r="J2145" s="117" cm="1">
        <f t="array" aca="1" ref="J2145" ca="1">SUMIFS(Invoice_Hours,Invoice_Labor_Category,$D2145,Invoice_Company,$C2145,Invoice_MSA_Code,$E2145)</f>
        <v>0</v>
      </c>
      <c r="K2145" s="7" t="str">
        <f t="shared" ca="1" si="539"/>
        <v/>
      </c>
      <c r="L2145" s="222" cm="1">
        <f t="array" aca="1" ref="L2145" ca="1">IFERROR(SUMIFS(Invoice_Direct_Cost,Invoice_Labor_Category,$D2145,Invoice_Company,$C2145,Invoice_MSA_Code,$E2145),"")</f>
        <v>0</v>
      </c>
      <c r="M2145" s="7" t="str">
        <f t="shared" ca="1" si="540"/>
        <v/>
      </c>
      <c r="N2145" s="220" t="str">
        <f t="shared" ca="1" si="545"/>
        <v/>
      </c>
      <c r="O2145" s="7" t="str">
        <f t="shared" ca="1" si="541"/>
        <v/>
      </c>
      <c r="P2145" s="7" t="str">
        <f t="shared" ca="1" si="542"/>
        <v/>
      </c>
      <c r="Q2145" s="7" t="str">
        <f t="shared" ca="1" si="543"/>
        <v/>
      </c>
      <c r="R2145" s="7" t="str">
        <f t="shared" ca="1" si="544"/>
        <v/>
      </c>
      <c r="S2145" s="7" t="str">
        <f t="shared" ca="1" si="531"/>
        <v/>
      </c>
      <c r="T2145" s="7" t="str">
        <f t="shared" ca="1" si="532"/>
        <v/>
      </c>
      <c r="V2145" s="120" cm="1">
        <f t="array" aca="1" ref="V2145" ca="1">SUMIFS(Invoice_Hours,Invoice_Labor_Category,$D2145,Invoice_Company,$C2145,Invoice_MSA_Code,$E2145)</f>
        <v>0</v>
      </c>
      <c r="W2145" s="121" t="str">
        <f t="shared" ca="1" si="533"/>
        <v/>
      </c>
      <c r="X2145" s="151" t="str">
        <f t="shared" ca="1" si="534"/>
        <v/>
      </c>
      <c r="AB2145" t="str">
        <f t="shared" si="535"/>
        <v/>
      </c>
      <c r="AC2145" t="str">
        <f t="shared" si="536"/>
        <v/>
      </c>
      <c r="AD2145" t="str">
        <f t="shared" si="537"/>
        <v/>
      </c>
      <c r="AE2145" s="4" t="str">
        <f t="shared" ca="1" si="546"/>
        <v/>
      </c>
    </row>
    <row r="2146" spans="7:31">
      <c r="G2146" s="117" cm="1">
        <f t="array" aca="1" ref="G2146" ca="1">SUMIFS(Proposed_Hours,Proposed_Labor_Category,$D2146,Proposed_Company,$C2146,Proposed_MSA_Code,$E2146)</f>
        <v>0</v>
      </c>
      <c r="H2146" s="7" t="str">
        <f t="shared" ca="1" si="538"/>
        <v/>
      </c>
      <c r="I2146" s="4" t="str" cm="1">
        <f t="array" aca="1" ref="I2146" ca="1">IFERROR(IF(SUMIFS(Proposed_Direct_Cost,Proposed_Labor_Category,$D2146,Proposed_Company,$C2146,Proposed_MSA_Code,$E2146)=0,"Not Proposed",SUMIFS(Proposed_Direct_Cost,Proposed_Labor_Category,$D2146,Proposed_Company,$C2146,Proposed_MSA_Code,$E2146)),"")</f>
        <v>Not Proposed</v>
      </c>
      <c r="J2146" s="117" cm="1">
        <f t="array" aca="1" ref="J2146" ca="1">SUMIFS(Invoice_Hours,Invoice_Labor_Category,$D2146,Invoice_Company,$C2146,Invoice_MSA_Code,$E2146)</f>
        <v>0</v>
      </c>
      <c r="K2146" s="7" t="str">
        <f t="shared" ca="1" si="539"/>
        <v/>
      </c>
      <c r="L2146" s="222" cm="1">
        <f t="array" aca="1" ref="L2146" ca="1">IFERROR(SUMIFS(Invoice_Direct_Cost,Invoice_Labor_Category,$D2146,Invoice_Company,$C2146,Invoice_MSA_Code,$E2146),"")</f>
        <v>0</v>
      </c>
      <c r="M2146" s="7" t="str">
        <f t="shared" ca="1" si="540"/>
        <v/>
      </c>
      <c r="N2146" s="220" t="str">
        <f t="shared" ca="1" si="545"/>
        <v/>
      </c>
      <c r="O2146" s="7" t="str">
        <f t="shared" ca="1" si="541"/>
        <v/>
      </c>
      <c r="P2146" s="7" t="str">
        <f t="shared" ca="1" si="542"/>
        <v/>
      </c>
      <c r="Q2146" s="7" t="str">
        <f t="shared" ca="1" si="543"/>
        <v/>
      </c>
      <c r="R2146" s="7" t="str">
        <f t="shared" ca="1" si="544"/>
        <v/>
      </c>
      <c r="S2146" s="7" t="str">
        <f t="shared" ca="1" si="531"/>
        <v/>
      </c>
      <c r="T2146" s="7" t="str">
        <f t="shared" ca="1" si="532"/>
        <v/>
      </c>
      <c r="V2146" s="120" cm="1">
        <f t="array" aca="1" ref="V2146" ca="1">SUMIFS(Invoice_Hours,Invoice_Labor_Category,$D2146,Invoice_Company,$C2146,Invoice_MSA_Code,$E2146)</f>
        <v>0</v>
      </c>
      <c r="W2146" s="121" t="str">
        <f t="shared" ca="1" si="533"/>
        <v/>
      </c>
      <c r="X2146" s="152" t="str">
        <f t="shared" ca="1" si="534"/>
        <v/>
      </c>
      <c r="AB2146" t="str">
        <f t="shared" si="535"/>
        <v/>
      </c>
      <c r="AC2146" t="str">
        <f t="shared" si="536"/>
        <v/>
      </c>
      <c r="AD2146" t="str">
        <f t="shared" si="537"/>
        <v/>
      </c>
      <c r="AE2146" s="4" t="str">
        <f t="shared" ca="1" si="546"/>
        <v/>
      </c>
    </row>
    <row r="2147" spans="7:31">
      <c r="G2147" s="117" cm="1">
        <f t="array" aca="1" ref="G2147" ca="1">SUMIFS(Proposed_Hours,Proposed_Labor_Category,$D2147,Proposed_Company,$C2147,Proposed_MSA_Code,$E2147)</f>
        <v>0</v>
      </c>
      <c r="H2147" s="7" t="str">
        <f t="shared" ca="1" si="538"/>
        <v/>
      </c>
      <c r="I2147" s="4" t="str" cm="1">
        <f t="array" aca="1" ref="I2147" ca="1">IFERROR(IF(SUMIFS(Proposed_Direct_Cost,Proposed_Labor_Category,$D2147,Proposed_Company,$C2147,Proposed_MSA_Code,$E2147)=0,"Not Proposed",SUMIFS(Proposed_Direct_Cost,Proposed_Labor_Category,$D2147,Proposed_Company,$C2147,Proposed_MSA_Code,$E2147)),"")</f>
        <v>Not Proposed</v>
      </c>
      <c r="J2147" s="117" cm="1">
        <f t="array" aca="1" ref="J2147" ca="1">SUMIFS(Invoice_Hours,Invoice_Labor_Category,$D2147,Invoice_Company,$C2147,Invoice_MSA_Code,$E2147)</f>
        <v>0</v>
      </c>
      <c r="K2147" s="7" t="str">
        <f t="shared" ca="1" si="539"/>
        <v/>
      </c>
      <c r="L2147" s="222" cm="1">
        <f t="array" aca="1" ref="L2147" ca="1">IFERROR(SUMIFS(Invoice_Direct_Cost,Invoice_Labor_Category,$D2147,Invoice_Company,$C2147,Invoice_MSA_Code,$E2147),"")</f>
        <v>0</v>
      </c>
      <c r="M2147" s="7" t="str">
        <f t="shared" ca="1" si="540"/>
        <v/>
      </c>
      <c r="N2147" s="220" t="str">
        <f t="shared" ca="1" si="545"/>
        <v/>
      </c>
      <c r="O2147" s="7" t="str">
        <f t="shared" ca="1" si="541"/>
        <v/>
      </c>
      <c r="P2147" s="7" t="str">
        <f t="shared" ca="1" si="542"/>
        <v/>
      </c>
      <c r="Q2147" s="7" t="str">
        <f t="shared" ca="1" si="543"/>
        <v/>
      </c>
      <c r="R2147" s="7" t="str">
        <f t="shared" ca="1" si="544"/>
        <v/>
      </c>
      <c r="S2147" s="7" t="str">
        <f t="shared" ca="1" si="531"/>
        <v/>
      </c>
      <c r="T2147" s="7" t="str">
        <f t="shared" ca="1" si="532"/>
        <v/>
      </c>
      <c r="V2147" s="120" cm="1">
        <f t="array" aca="1" ref="V2147" ca="1">SUMIFS(Invoice_Hours,Invoice_Labor_Category,$D2147,Invoice_Company,$C2147,Invoice_MSA_Code,$E2147)</f>
        <v>0</v>
      </c>
      <c r="W2147" s="121" t="str">
        <f t="shared" ca="1" si="533"/>
        <v/>
      </c>
      <c r="X2147" s="151" t="str">
        <f t="shared" ca="1" si="534"/>
        <v/>
      </c>
      <c r="AB2147" t="str">
        <f t="shared" si="535"/>
        <v/>
      </c>
      <c r="AC2147" t="str">
        <f t="shared" si="536"/>
        <v/>
      </c>
      <c r="AD2147" t="str">
        <f t="shared" si="537"/>
        <v/>
      </c>
      <c r="AE2147" s="4" t="str">
        <f t="shared" ca="1" si="546"/>
        <v/>
      </c>
    </row>
    <row r="2148" spans="7:31">
      <c r="G2148" s="117" cm="1">
        <f t="array" aca="1" ref="G2148" ca="1">SUMIFS(Proposed_Hours,Proposed_Labor_Category,$D2148,Proposed_Company,$C2148,Proposed_MSA_Code,$E2148)</f>
        <v>0</v>
      </c>
      <c r="H2148" s="7" t="str">
        <f t="shared" ca="1" si="538"/>
        <v/>
      </c>
      <c r="I2148" s="4" t="str" cm="1">
        <f t="array" aca="1" ref="I2148" ca="1">IFERROR(IF(SUMIFS(Proposed_Direct_Cost,Proposed_Labor_Category,$D2148,Proposed_Company,$C2148,Proposed_MSA_Code,$E2148)=0,"Not Proposed",SUMIFS(Proposed_Direct_Cost,Proposed_Labor_Category,$D2148,Proposed_Company,$C2148,Proposed_MSA_Code,$E2148)),"")</f>
        <v>Not Proposed</v>
      </c>
      <c r="J2148" s="117" cm="1">
        <f t="array" aca="1" ref="J2148" ca="1">SUMIFS(Invoice_Hours,Invoice_Labor_Category,$D2148,Invoice_Company,$C2148,Invoice_MSA_Code,$E2148)</f>
        <v>0</v>
      </c>
      <c r="K2148" s="7" t="str">
        <f t="shared" ca="1" si="539"/>
        <v/>
      </c>
      <c r="L2148" s="222" cm="1">
        <f t="array" aca="1" ref="L2148" ca="1">IFERROR(SUMIFS(Invoice_Direct_Cost,Invoice_Labor_Category,$D2148,Invoice_Company,$C2148,Invoice_MSA_Code,$E2148),"")</f>
        <v>0</v>
      </c>
      <c r="M2148" s="7" t="str">
        <f t="shared" ca="1" si="540"/>
        <v/>
      </c>
      <c r="N2148" s="220" t="str">
        <f t="shared" ca="1" si="545"/>
        <v/>
      </c>
      <c r="O2148" s="7" t="str">
        <f t="shared" ca="1" si="541"/>
        <v/>
      </c>
      <c r="P2148" s="7" t="str">
        <f t="shared" ca="1" si="542"/>
        <v/>
      </c>
      <c r="Q2148" s="7" t="str">
        <f t="shared" ca="1" si="543"/>
        <v/>
      </c>
      <c r="R2148" s="7" t="str">
        <f t="shared" ca="1" si="544"/>
        <v/>
      </c>
      <c r="S2148" s="7" t="str">
        <f t="shared" ca="1" si="531"/>
        <v/>
      </c>
      <c r="T2148" s="7" t="str">
        <f t="shared" ca="1" si="532"/>
        <v/>
      </c>
      <c r="V2148" s="120" cm="1">
        <f t="array" aca="1" ref="V2148" ca="1">SUMIFS(Invoice_Hours,Invoice_Labor_Category,$D2148,Invoice_Company,$C2148,Invoice_MSA_Code,$E2148)</f>
        <v>0</v>
      </c>
      <c r="W2148" s="121" t="str">
        <f t="shared" ca="1" si="533"/>
        <v/>
      </c>
      <c r="X2148" s="152" t="str">
        <f t="shared" ca="1" si="534"/>
        <v/>
      </c>
      <c r="AB2148" t="str">
        <f t="shared" si="535"/>
        <v/>
      </c>
      <c r="AC2148" t="str">
        <f t="shared" si="536"/>
        <v/>
      </c>
      <c r="AD2148" t="str">
        <f t="shared" si="537"/>
        <v/>
      </c>
      <c r="AE2148" s="4" t="str">
        <f t="shared" ca="1" si="546"/>
        <v/>
      </c>
    </row>
    <row r="2149" spans="7:31">
      <c r="G2149" s="117" cm="1">
        <f t="array" aca="1" ref="G2149" ca="1">SUMIFS(Proposed_Hours,Proposed_Labor_Category,$D2149,Proposed_Company,$C2149,Proposed_MSA_Code,$E2149)</f>
        <v>0</v>
      </c>
      <c r="H2149" s="7" t="str">
        <f t="shared" ca="1" si="538"/>
        <v/>
      </c>
      <c r="I2149" s="4" t="str" cm="1">
        <f t="array" aca="1" ref="I2149" ca="1">IFERROR(IF(SUMIFS(Proposed_Direct_Cost,Proposed_Labor_Category,$D2149,Proposed_Company,$C2149,Proposed_MSA_Code,$E2149)=0,"Not Proposed",SUMIFS(Proposed_Direct_Cost,Proposed_Labor_Category,$D2149,Proposed_Company,$C2149,Proposed_MSA_Code,$E2149)),"")</f>
        <v>Not Proposed</v>
      </c>
      <c r="J2149" s="117" cm="1">
        <f t="array" aca="1" ref="J2149" ca="1">SUMIFS(Invoice_Hours,Invoice_Labor_Category,$D2149,Invoice_Company,$C2149,Invoice_MSA_Code,$E2149)</f>
        <v>0</v>
      </c>
      <c r="K2149" s="7" t="str">
        <f t="shared" ca="1" si="539"/>
        <v/>
      </c>
      <c r="L2149" s="222" cm="1">
        <f t="array" aca="1" ref="L2149" ca="1">IFERROR(SUMIFS(Invoice_Direct_Cost,Invoice_Labor_Category,$D2149,Invoice_Company,$C2149,Invoice_MSA_Code,$E2149),"")</f>
        <v>0</v>
      </c>
      <c r="M2149" s="7" t="str">
        <f t="shared" ca="1" si="540"/>
        <v/>
      </c>
      <c r="N2149" s="220" t="str">
        <f t="shared" ca="1" si="545"/>
        <v/>
      </c>
      <c r="O2149" s="7" t="str">
        <f t="shared" ca="1" si="541"/>
        <v/>
      </c>
      <c r="P2149" s="7" t="str">
        <f t="shared" ca="1" si="542"/>
        <v/>
      </c>
      <c r="Q2149" s="7" t="str">
        <f t="shared" ca="1" si="543"/>
        <v/>
      </c>
      <c r="R2149" s="7" t="str">
        <f t="shared" ca="1" si="544"/>
        <v/>
      </c>
      <c r="S2149" s="7" t="str">
        <f t="shared" ca="1" si="531"/>
        <v/>
      </c>
      <c r="T2149" s="7" t="str">
        <f t="shared" ca="1" si="532"/>
        <v/>
      </c>
      <c r="V2149" s="120" cm="1">
        <f t="array" aca="1" ref="V2149" ca="1">SUMIFS(Invoice_Hours,Invoice_Labor_Category,$D2149,Invoice_Company,$C2149,Invoice_MSA_Code,$E2149)</f>
        <v>0</v>
      </c>
      <c r="W2149" s="121" t="str">
        <f t="shared" ca="1" si="533"/>
        <v/>
      </c>
      <c r="X2149" s="151" t="str">
        <f t="shared" ca="1" si="534"/>
        <v/>
      </c>
      <c r="AB2149" t="str">
        <f t="shared" si="535"/>
        <v/>
      </c>
      <c r="AC2149" t="str">
        <f t="shared" si="536"/>
        <v/>
      </c>
      <c r="AD2149" t="str">
        <f t="shared" si="537"/>
        <v/>
      </c>
      <c r="AE2149" s="4" t="str">
        <f t="shared" ca="1" si="546"/>
        <v/>
      </c>
    </row>
    <row r="2150" spans="7:31">
      <c r="G2150" s="117" cm="1">
        <f t="array" aca="1" ref="G2150" ca="1">SUMIFS(Proposed_Hours,Proposed_Labor_Category,$D2150,Proposed_Company,$C2150,Proposed_MSA_Code,$E2150)</f>
        <v>0</v>
      </c>
      <c r="H2150" s="7" t="str">
        <f t="shared" ca="1" si="538"/>
        <v/>
      </c>
      <c r="I2150" s="4" t="str" cm="1">
        <f t="array" aca="1" ref="I2150" ca="1">IFERROR(IF(SUMIFS(Proposed_Direct_Cost,Proposed_Labor_Category,$D2150,Proposed_Company,$C2150,Proposed_MSA_Code,$E2150)=0,"Not Proposed",SUMIFS(Proposed_Direct_Cost,Proposed_Labor_Category,$D2150,Proposed_Company,$C2150,Proposed_MSA_Code,$E2150)),"")</f>
        <v>Not Proposed</v>
      </c>
      <c r="J2150" s="117" cm="1">
        <f t="array" aca="1" ref="J2150" ca="1">SUMIFS(Invoice_Hours,Invoice_Labor_Category,$D2150,Invoice_Company,$C2150,Invoice_MSA_Code,$E2150)</f>
        <v>0</v>
      </c>
      <c r="K2150" s="7" t="str">
        <f t="shared" ca="1" si="539"/>
        <v/>
      </c>
      <c r="L2150" s="222" cm="1">
        <f t="array" aca="1" ref="L2150" ca="1">IFERROR(SUMIFS(Invoice_Direct_Cost,Invoice_Labor_Category,$D2150,Invoice_Company,$C2150,Invoice_MSA_Code,$E2150),"")</f>
        <v>0</v>
      </c>
      <c r="M2150" s="7" t="str">
        <f t="shared" ca="1" si="540"/>
        <v/>
      </c>
      <c r="N2150" s="220" t="str">
        <f t="shared" ca="1" si="545"/>
        <v/>
      </c>
      <c r="O2150" s="7" t="str">
        <f t="shared" ca="1" si="541"/>
        <v/>
      </c>
      <c r="P2150" s="7" t="str">
        <f t="shared" ca="1" si="542"/>
        <v/>
      </c>
      <c r="Q2150" s="7" t="str">
        <f t="shared" ca="1" si="543"/>
        <v/>
      </c>
      <c r="R2150" s="7" t="str">
        <f t="shared" ca="1" si="544"/>
        <v/>
      </c>
      <c r="S2150" s="7" t="str">
        <f t="shared" ca="1" si="531"/>
        <v/>
      </c>
      <c r="T2150" s="7" t="str">
        <f t="shared" ca="1" si="532"/>
        <v/>
      </c>
      <c r="V2150" s="120" cm="1">
        <f t="array" aca="1" ref="V2150" ca="1">SUMIFS(Invoice_Hours,Invoice_Labor_Category,$D2150,Invoice_Company,$C2150,Invoice_MSA_Code,$E2150)</f>
        <v>0</v>
      </c>
      <c r="W2150" s="121" t="str">
        <f t="shared" ca="1" si="533"/>
        <v/>
      </c>
      <c r="X2150" s="152" t="str">
        <f t="shared" ca="1" si="534"/>
        <v/>
      </c>
      <c r="AB2150" t="str">
        <f t="shared" si="535"/>
        <v/>
      </c>
      <c r="AC2150" t="str">
        <f t="shared" si="536"/>
        <v/>
      </c>
      <c r="AD2150" t="str">
        <f t="shared" si="537"/>
        <v/>
      </c>
      <c r="AE2150" s="4" t="str">
        <f t="shared" ca="1" si="546"/>
        <v/>
      </c>
    </row>
    <row r="2151" spans="7:31">
      <c r="G2151" s="117" cm="1">
        <f t="array" aca="1" ref="G2151" ca="1">SUMIFS(Proposed_Hours,Proposed_Labor_Category,$D2151,Proposed_Company,$C2151,Proposed_MSA_Code,$E2151)</f>
        <v>0</v>
      </c>
      <c r="H2151" s="7" t="str">
        <f t="shared" ca="1" si="538"/>
        <v/>
      </c>
      <c r="I2151" s="4" t="str" cm="1">
        <f t="array" aca="1" ref="I2151" ca="1">IFERROR(IF(SUMIFS(Proposed_Direct_Cost,Proposed_Labor_Category,$D2151,Proposed_Company,$C2151,Proposed_MSA_Code,$E2151)=0,"Not Proposed",SUMIFS(Proposed_Direct_Cost,Proposed_Labor_Category,$D2151,Proposed_Company,$C2151,Proposed_MSA_Code,$E2151)),"")</f>
        <v>Not Proposed</v>
      </c>
      <c r="J2151" s="117" cm="1">
        <f t="array" aca="1" ref="J2151" ca="1">SUMIFS(Invoice_Hours,Invoice_Labor_Category,$D2151,Invoice_Company,$C2151,Invoice_MSA_Code,$E2151)</f>
        <v>0</v>
      </c>
      <c r="K2151" s="7" t="str">
        <f t="shared" ca="1" si="539"/>
        <v/>
      </c>
      <c r="L2151" s="222" cm="1">
        <f t="array" aca="1" ref="L2151" ca="1">IFERROR(SUMIFS(Invoice_Direct_Cost,Invoice_Labor_Category,$D2151,Invoice_Company,$C2151,Invoice_MSA_Code,$E2151),"")</f>
        <v>0</v>
      </c>
      <c r="M2151" s="7" t="str">
        <f t="shared" ca="1" si="540"/>
        <v/>
      </c>
      <c r="N2151" s="220" t="str">
        <f t="shared" ca="1" si="545"/>
        <v/>
      </c>
      <c r="O2151" s="7" t="str">
        <f t="shared" ca="1" si="541"/>
        <v/>
      </c>
      <c r="P2151" s="7" t="str">
        <f t="shared" ca="1" si="542"/>
        <v/>
      </c>
      <c r="Q2151" s="7" t="str">
        <f t="shared" ca="1" si="543"/>
        <v/>
      </c>
      <c r="R2151" s="7" t="str">
        <f t="shared" ca="1" si="544"/>
        <v/>
      </c>
      <c r="S2151" s="7" t="str">
        <f t="shared" ca="1" si="531"/>
        <v/>
      </c>
      <c r="T2151" s="7" t="str">
        <f t="shared" ca="1" si="532"/>
        <v/>
      </c>
      <c r="V2151" s="120" cm="1">
        <f t="array" aca="1" ref="V2151" ca="1">SUMIFS(Invoice_Hours,Invoice_Labor_Category,$D2151,Invoice_Company,$C2151,Invoice_MSA_Code,$E2151)</f>
        <v>0</v>
      </c>
      <c r="W2151" s="121" t="str">
        <f t="shared" ca="1" si="533"/>
        <v/>
      </c>
      <c r="X2151" s="151" t="str">
        <f t="shared" ca="1" si="534"/>
        <v/>
      </c>
      <c r="AB2151" t="str">
        <f t="shared" si="535"/>
        <v/>
      </c>
      <c r="AC2151" t="str">
        <f t="shared" si="536"/>
        <v/>
      </c>
      <c r="AD2151" t="str">
        <f t="shared" si="537"/>
        <v/>
      </c>
      <c r="AE2151" s="4" t="str">
        <f t="shared" ca="1" si="546"/>
        <v/>
      </c>
    </row>
    <row r="2152" spans="7:31">
      <c r="G2152" s="117" cm="1">
        <f t="array" aca="1" ref="G2152" ca="1">SUMIFS(Proposed_Hours,Proposed_Labor_Category,$D2152,Proposed_Company,$C2152,Proposed_MSA_Code,$E2152)</f>
        <v>0</v>
      </c>
      <c r="H2152" s="7" t="str">
        <f t="shared" ca="1" si="538"/>
        <v/>
      </c>
      <c r="I2152" s="4" t="str" cm="1">
        <f t="array" aca="1" ref="I2152" ca="1">IFERROR(IF(SUMIFS(Proposed_Direct_Cost,Proposed_Labor_Category,$D2152,Proposed_Company,$C2152,Proposed_MSA_Code,$E2152)=0,"Not Proposed",SUMIFS(Proposed_Direct_Cost,Proposed_Labor_Category,$D2152,Proposed_Company,$C2152,Proposed_MSA_Code,$E2152)),"")</f>
        <v>Not Proposed</v>
      </c>
      <c r="J2152" s="117" cm="1">
        <f t="array" aca="1" ref="J2152" ca="1">SUMIFS(Invoice_Hours,Invoice_Labor_Category,$D2152,Invoice_Company,$C2152,Invoice_MSA_Code,$E2152)</f>
        <v>0</v>
      </c>
      <c r="K2152" s="7" t="str">
        <f t="shared" ca="1" si="539"/>
        <v/>
      </c>
      <c r="L2152" s="222" cm="1">
        <f t="array" aca="1" ref="L2152" ca="1">IFERROR(SUMIFS(Invoice_Direct_Cost,Invoice_Labor_Category,$D2152,Invoice_Company,$C2152,Invoice_MSA_Code,$E2152),"")</f>
        <v>0</v>
      </c>
      <c r="M2152" s="7" t="str">
        <f t="shared" ca="1" si="540"/>
        <v/>
      </c>
      <c r="N2152" s="220" t="str">
        <f t="shared" ca="1" si="545"/>
        <v/>
      </c>
      <c r="O2152" s="7" t="str">
        <f t="shared" ca="1" si="541"/>
        <v/>
      </c>
      <c r="P2152" s="7" t="str">
        <f t="shared" ca="1" si="542"/>
        <v/>
      </c>
      <c r="Q2152" s="7" t="str">
        <f t="shared" ca="1" si="543"/>
        <v/>
      </c>
      <c r="R2152" s="7" t="str">
        <f t="shared" ca="1" si="544"/>
        <v/>
      </c>
      <c r="S2152" s="7" t="str">
        <f t="shared" ca="1" si="531"/>
        <v/>
      </c>
      <c r="T2152" s="7" t="str">
        <f t="shared" ca="1" si="532"/>
        <v/>
      </c>
      <c r="V2152" s="120" cm="1">
        <f t="array" aca="1" ref="V2152" ca="1">SUMIFS(Invoice_Hours,Invoice_Labor_Category,$D2152,Invoice_Company,$C2152,Invoice_MSA_Code,$E2152)</f>
        <v>0</v>
      </c>
      <c r="W2152" s="121" t="str">
        <f t="shared" ca="1" si="533"/>
        <v/>
      </c>
      <c r="X2152" s="152" t="str">
        <f t="shared" ca="1" si="534"/>
        <v/>
      </c>
      <c r="AB2152" t="str">
        <f t="shared" si="535"/>
        <v/>
      </c>
      <c r="AC2152" t="str">
        <f t="shared" si="536"/>
        <v/>
      </c>
      <c r="AD2152" t="str">
        <f t="shared" si="537"/>
        <v/>
      </c>
      <c r="AE2152" s="4" t="str">
        <f t="shared" ca="1" si="546"/>
        <v/>
      </c>
    </row>
    <row r="2153" spans="7:31">
      <c r="G2153" s="117" cm="1">
        <f t="array" aca="1" ref="G2153" ca="1">SUMIFS(Proposed_Hours,Proposed_Labor_Category,$D2153,Proposed_Company,$C2153,Proposed_MSA_Code,$E2153)</f>
        <v>0</v>
      </c>
      <c r="H2153" s="7" t="str">
        <f t="shared" ca="1" si="538"/>
        <v/>
      </c>
      <c r="I2153" s="4" t="str" cm="1">
        <f t="array" aca="1" ref="I2153" ca="1">IFERROR(IF(SUMIFS(Proposed_Direct_Cost,Proposed_Labor_Category,$D2153,Proposed_Company,$C2153,Proposed_MSA_Code,$E2153)=0,"Not Proposed",SUMIFS(Proposed_Direct_Cost,Proposed_Labor_Category,$D2153,Proposed_Company,$C2153,Proposed_MSA_Code,$E2153)),"")</f>
        <v>Not Proposed</v>
      </c>
      <c r="J2153" s="117" cm="1">
        <f t="array" aca="1" ref="J2153" ca="1">SUMIFS(Invoice_Hours,Invoice_Labor_Category,$D2153,Invoice_Company,$C2153,Invoice_MSA_Code,$E2153)</f>
        <v>0</v>
      </c>
      <c r="K2153" s="7" t="str">
        <f t="shared" ca="1" si="539"/>
        <v/>
      </c>
      <c r="L2153" s="222" cm="1">
        <f t="array" aca="1" ref="L2153" ca="1">IFERROR(SUMIFS(Invoice_Direct_Cost,Invoice_Labor_Category,$D2153,Invoice_Company,$C2153,Invoice_MSA_Code,$E2153),"")</f>
        <v>0</v>
      </c>
      <c r="M2153" s="7" t="str">
        <f t="shared" ca="1" si="540"/>
        <v/>
      </c>
      <c r="N2153" s="220" t="str">
        <f t="shared" ca="1" si="545"/>
        <v/>
      </c>
      <c r="O2153" s="7" t="str">
        <f t="shared" ca="1" si="541"/>
        <v/>
      </c>
      <c r="P2153" s="7" t="str">
        <f t="shared" ca="1" si="542"/>
        <v/>
      </c>
      <c r="Q2153" s="7" t="str">
        <f t="shared" ca="1" si="543"/>
        <v/>
      </c>
      <c r="R2153" s="7" t="str">
        <f t="shared" ca="1" si="544"/>
        <v/>
      </c>
      <c r="S2153" s="7" t="str">
        <f t="shared" ca="1" si="531"/>
        <v/>
      </c>
      <c r="T2153" s="7" t="str">
        <f t="shared" ca="1" si="532"/>
        <v/>
      </c>
      <c r="V2153" s="120" cm="1">
        <f t="array" aca="1" ref="V2153" ca="1">SUMIFS(Invoice_Hours,Invoice_Labor_Category,$D2153,Invoice_Company,$C2153,Invoice_MSA_Code,$E2153)</f>
        <v>0</v>
      </c>
      <c r="W2153" s="121" t="str">
        <f t="shared" ca="1" si="533"/>
        <v/>
      </c>
      <c r="X2153" s="151" t="str">
        <f t="shared" ca="1" si="534"/>
        <v/>
      </c>
      <c r="AB2153" t="str">
        <f t="shared" si="535"/>
        <v/>
      </c>
      <c r="AC2153" t="str">
        <f t="shared" si="536"/>
        <v/>
      </c>
      <c r="AD2153" t="str">
        <f t="shared" si="537"/>
        <v/>
      </c>
      <c r="AE2153" s="4" t="str">
        <f t="shared" ca="1" si="546"/>
        <v/>
      </c>
    </row>
    <row r="2154" spans="7:31">
      <c r="G2154" s="117" cm="1">
        <f t="array" aca="1" ref="G2154" ca="1">SUMIFS(Proposed_Hours,Proposed_Labor_Category,$D2154,Proposed_Company,$C2154,Proposed_MSA_Code,$E2154)</f>
        <v>0</v>
      </c>
      <c r="H2154" s="7" t="str">
        <f t="shared" ca="1" si="538"/>
        <v/>
      </c>
      <c r="I2154" s="4" t="str" cm="1">
        <f t="array" aca="1" ref="I2154" ca="1">IFERROR(IF(SUMIFS(Proposed_Direct_Cost,Proposed_Labor_Category,$D2154,Proposed_Company,$C2154,Proposed_MSA_Code,$E2154)=0,"Not Proposed",SUMIFS(Proposed_Direct_Cost,Proposed_Labor_Category,$D2154,Proposed_Company,$C2154,Proposed_MSA_Code,$E2154)),"")</f>
        <v>Not Proposed</v>
      </c>
      <c r="J2154" s="117" cm="1">
        <f t="array" aca="1" ref="J2154" ca="1">SUMIFS(Invoice_Hours,Invoice_Labor_Category,$D2154,Invoice_Company,$C2154,Invoice_MSA_Code,$E2154)</f>
        <v>0</v>
      </c>
      <c r="K2154" s="7" t="str">
        <f t="shared" ca="1" si="539"/>
        <v/>
      </c>
      <c r="L2154" s="222" cm="1">
        <f t="array" aca="1" ref="L2154" ca="1">IFERROR(SUMIFS(Invoice_Direct_Cost,Invoice_Labor_Category,$D2154,Invoice_Company,$C2154,Invoice_MSA_Code,$E2154),"")</f>
        <v>0</v>
      </c>
      <c r="M2154" s="7" t="str">
        <f t="shared" ca="1" si="540"/>
        <v/>
      </c>
      <c r="N2154" s="220" t="str">
        <f t="shared" ca="1" si="545"/>
        <v/>
      </c>
      <c r="O2154" s="7" t="str">
        <f t="shared" ca="1" si="541"/>
        <v/>
      </c>
      <c r="P2154" s="7" t="str">
        <f t="shared" ca="1" si="542"/>
        <v/>
      </c>
      <c r="Q2154" s="7" t="str">
        <f t="shared" ca="1" si="543"/>
        <v/>
      </c>
      <c r="R2154" s="7" t="str">
        <f t="shared" ca="1" si="544"/>
        <v/>
      </c>
      <c r="S2154" s="7" t="str">
        <f t="shared" ca="1" si="531"/>
        <v/>
      </c>
      <c r="T2154" s="7" t="str">
        <f t="shared" ca="1" si="532"/>
        <v/>
      </c>
      <c r="V2154" s="120" cm="1">
        <f t="array" aca="1" ref="V2154" ca="1">SUMIFS(Invoice_Hours,Invoice_Labor_Category,$D2154,Invoice_Company,$C2154,Invoice_MSA_Code,$E2154)</f>
        <v>0</v>
      </c>
      <c r="W2154" s="121" t="str">
        <f t="shared" ca="1" si="533"/>
        <v/>
      </c>
      <c r="X2154" s="152" t="str">
        <f t="shared" ca="1" si="534"/>
        <v/>
      </c>
      <c r="AB2154" t="str">
        <f t="shared" si="535"/>
        <v/>
      </c>
      <c r="AC2154" t="str">
        <f t="shared" si="536"/>
        <v/>
      </c>
      <c r="AD2154" t="str">
        <f t="shared" si="537"/>
        <v/>
      </c>
      <c r="AE2154" s="4" t="str">
        <f t="shared" ca="1" si="546"/>
        <v/>
      </c>
    </row>
    <row r="2155" spans="7:31">
      <c r="G2155" s="117" cm="1">
        <f t="array" aca="1" ref="G2155" ca="1">SUMIFS(Proposed_Hours,Proposed_Labor_Category,$D2155,Proposed_Company,$C2155,Proposed_MSA_Code,$E2155)</f>
        <v>0</v>
      </c>
      <c r="H2155" s="7" t="str">
        <f t="shared" ca="1" si="538"/>
        <v/>
      </c>
      <c r="I2155" s="4" t="str" cm="1">
        <f t="array" aca="1" ref="I2155" ca="1">IFERROR(IF(SUMIFS(Proposed_Direct_Cost,Proposed_Labor_Category,$D2155,Proposed_Company,$C2155,Proposed_MSA_Code,$E2155)=0,"Not Proposed",SUMIFS(Proposed_Direct_Cost,Proposed_Labor_Category,$D2155,Proposed_Company,$C2155,Proposed_MSA_Code,$E2155)),"")</f>
        <v>Not Proposed</v>
      </c>
      <c r="J2155" s="117" cm="1">
        <f t="array" aca="1" ref="J2155" ca="1">SUMIFS(Invoice_Hours,Invoice_Labor_Category,$D2155,Invoice_Company,$C2155,Invoice_MSA_Code,$E2155)</f>
        <v>0</v>
      </c>
      <c r="K2155" s="7" t="str">
        <f t="shared" ca="1" si="539"/>
        <v/>
      </c>
      <c r="L2155" s="222" cm="1">
        <f t="array" aca="1" ref="L2155" ca="1">IFERROR(SUMIFS(Invoice_Direct_Cost,Invoice_Labor_Category,$D2155,Invoice_Company,$C2155,Invoice_MSA_Code,$E2155),"")</f>
        <v>0</v>
      </c>
      <c r="M2155" s="7" t="str">
        <f t="shared" ca="1" si="540"/>
        <v/>
      </c>
      <c r="N2155" s="220" t="str">
        <f t="shared" ca="1" si="545"/>
        <v/>
      </c>
      <c r="O2155" s="7" t="str">
        <f t="shared" ca="1" si="541"/>
        <v/>
      </c>
      <c r="P2155" s="7" t="str">
        <f t="shared" ca="1" si="542"/>
        <v/>
      </c>
      <c r="Q2155" s="7" t="str">
        <f t="shared" ca="1" si="543"/>
        <v/>
      </c>
      <c r="R2155" s="7" t="str">
        <f t="shared" ca="1" si="544"/>
        <v/>
      </c>
      <c r="S2155" s="7" t="str">
        <f t="shared" ca="1" si="531"/>
        <v/>
      </c>
      <c r="T2155" s="7" t="str">
        <f t="shared" ca="1" si="532"/>
        <v/>
      </c>
      <c r="V2155" s="120" cm="1">
        <f t="array" aca="1" ref="V2155" ca="1">SUMIFS(Invoice_Hours,Invoice_Labor_Category,$D2155,Invoice_Company,$C2155,Invoice_MSA_Code,$E2155)</f>
        <v>0</v>
      </c>
      <c r="W2155" s="121" t="str">
        <f t="shared" ca="1" si="533"/>
        <v/>
      </c>
      <c r="X2155" s="151" t="str">
        <f t="shared" ca="1" si="534"/>
        <v/>
      </c>
      <c r="AB2155" t="str">
        <f t="shared" si="535"/>
        <v/>
      </c>
      <c r="AC2155" t="str">
        <f t="shared" si="536"/>
        <v/>
      </c>
      <c r="AD2155" t="str">
        <f t="shared" si="537"/>
        <v/>
      </c>
      <c r="AE2155" s="4" t="str">
        <f t="shared" ca="1" si="546"/>
        <v/>
      </c>
    </row>
    <row r="2156" spans="7:31">
      <c r="G2156" s="117" cm="1">
        <f t="array" aca="1" ref="G2156" ca="1">SUMIFS(Proposed_Hours,Proposed_Labor_Category,$D2156,Proposed_Company,$C2156,Proposed_MSA_Code,$E2156)</f>
        <v>0</v>
      </c>
      <c r="H2156" s="7" t="str">
        <f t="shared" ca="1" si="538"/>
        <v/>
      </c>
      <c r="I2156" s="4" t="str" cm="1">
        <f t="array" aca="1" ref="I2156" ca="1">IFERROR(IF(SUMIFS(Proposed_Direct_Cost,Proposed_Labor_Category,$D2156,Proposed_Company,$C2156,Proposed_MSA_Code,$E2156)=0,"Not Proposed",SUMIFS(Proposed_Direct_Cost,Proposed_Labor_Category,$D2156,Proposed_Company,$C2156,Proposed_MSA_Code,$E2156)),"")</f>
        <v>Not Proposed</v>
      </c>
      <c r="J2156" s="117" cm="1">
        <f t="array" aca="1" ref="J2156" ca="1">SUMIFS(Invoice_Hours,Invoice_Labor_Category,$D2156,Invoice_Company,$C2156,Invoice_MSA_Code,$E2156)</f>
        <v>0</v>
      </c>
      <c r="K2156" s="7" t="str">
        <f t="shared" ca="1" si="539"/>
        <v/>
      </c>
      <c r="L2156" s="222" cm="1">
        <f t="array" aca="1" ref="L2156" ca="1">IFERROR(SUMIFS(Invoice_Direct_Cost,Invoice_Labor_Category,$D2156,Invoice_Company,$C2156,Invoice_MSA_Code,$E2156),"")</f>
        <v>0</v>
      </c>
      <c r="M2156" s="7" t="str">
        <f t="shared" ca="1" si="540"/>
        <v/>
      </c>
      <c r="N2156" s="220" t="str">
        <f t="shared" ca="1" si="545"/>
        <v/>
      </c>
      <c r="O2156" s="7" t="str">
        <f t="shared" ca="1" si="541"/>
        <v/>
      </c>
      <c r="P2156" s="7" t="str">
        <f t="shared" ca="1" si="542"/>
        <v/>
      </c>
      <c r="Q2156" s="7" t="str">
        <f t="shared" ca="1" si="543"/>
        <v/>
      </c>
      <c r="R2156" s="7" t="str">
        <f t="shared" ca="1" si="544"/>
        <v/>
      </c>
      <c r="S2156" s="7" t="str">
        <f t="shared" ca="1" si="531"/>
        <v/>
      </c>
      <c r="T2156" s="7" t="str">
        <f t="shared" ca="1" si="532"/>
        <v/>
      </c>
      <c r="V2156" s="120" cm="1">
        <f t="array" aca="1" ref="V2156" ca="1">SUMIFS(Invoice_Hours,Invoice_Labor_Category,$D2156,Invoice_Company,$C2156,Invoice_MSA_Code,$E2156)</f>
        <v>0</v>
      </c>
      <c r="W2156" s="121" t="str">
        <f t="shared" ca="1" si="533"/>
        <v/>
      </c>
      <c r="X2156" s="152" t="str">
        <f t="shared" ca="1" si="534"/>
        <v/>
      </c>
      <c r="AB2156" t="str">
        <f t="shared" si="535"/>
        <v/>
      </c>
      <c r="AC2156" t="str">
        <f t="shared" si="536"/>
        <v/>
      </c>
      <c r="AD2156" t="str">
        <f t="shared" si="537"/>
        <v/>
      </c>
      <c r="AE2156" s="4" t="str">
        <f t="shared" ca="1" si="546"/>
        <v/>
      </c>
    </row>
    <row r="2157" spans="7:31">
      <c r="G2157" s="117" cm="1">
        <f t="array" aca="1" ref="G2157" ca="1">SUMIFS(Proposed_Hours,Proposed_Labor_Category,$D2157,Proposed_Company,$C2157,Proposed_MSA_Code,$E2157)</f>
        <v>0</v>
      </c>
      <c r="H2157" s="7" t="str">
        <f t="shared" ca="1" si="538"/>
        <v/>
      </c>
      <c r="I2157" s="4" t="str" cm="1">
        <f t="array" aca="1" ref="I2157" ca="1">IFERROR(IF(SUMIFS(Proposed_Direct_Cost,Proposed_Labor_Category,$D2157,Proposed_Company,$C2157,Proposed_MSA_Code,$E2157)=0,"Not Proposed",SUMIFS(Proposed_Direct_Cost,Proposed_Labor_Category,$D2157,Proposed_Company,$C2157,Proposed_MSA_Code,$E2157)),"")</f>
        <v>Not Proposed</v>
      </c>
      <c r="J2157" s="117" cm="1">
        <f t="array" aca="1" ref="J2157" ca="1">SUMIFS(Invoice_Hours,Invoice_Labor_Category,$D2157,Invoice_Company,$C2157,Invoice_MSA_Code,$E2157)</f>
        <v>0</v>
      </c>
      <c r="K2157" s="7" t="str">
        <f t="shared" ca="1" si="539"/>
        <v/>
      </c>
      <c r="L2157" s="222" cm="1">
        <f t="array" aca="1" ref="L2157" ca="1">IFERROR(SUMIFS(Invoice_Direct_Cost,Invoice_Labor_Category,$D2157,Invoice_Company,$C2157,Invoice_MSA_Code,$E2157),"")</f>
        <v>0</v>
      </c>
      <c r="M2157" s="7" t="str">
        <f t="shared" ca="1" si="540"/>
        <v/>
      </c>
      <c r="N2157" s="220" t="str">
        <f t="shared" ca="1" si="545"/>
        <v/>
      </c>
      <c r="O2157" s="7" t="str">
        <f t="shared" ca="1" si="541"/>
        <v/>
      </c>
      <c r="P2157" s="7" t="str">
        <f t="shared" ca="1" si="542"/>
        <v/>
      </c>
      <c r="Q2157" s="7" t="str">
        <f t="shared" ca="1" si="543"/>
        <v/>
      </c>
      <c r="R2157" s="7" t="str">
        <f t="shared" ca="1" si="544"/>
        <v/>
      </c>
      <c r="S2157" s="7" t="str">
        <f t="shared" ca="1" si="531"/>
        <v/>
      </c>
      <c r="T2157" s="7" t="str">
        <f t="shared" ca="1" si="532"/>
        <v/>
      </c>
      <c r="V2157" s="120" cm="1">
        <f t="array" aca="1" ref="V2157" ca="1">SUMIFS(Invoice_Hours,Invoice_Labor_Category,$D2157,Invoice_Company,$C2157,Invoice_MSA_Code,$E2157)</f>
        <v>0</v>
      </c>
      <c r="W2157" s="121" t="str">
        <f t="shared" ca="1" si="533"/>
        <v/>
      </c>
      <c r="X2157" s="151" t="str">
        <f t="shared" ca="1" si="534"/>
        <v/>
      </c>
      <c r="AB2157" t="str">
        <f t="shared" si="535"/>
        <v/>
      </c>
      <c r="AC2157" t="str">
        <f t="shared" si="536"/>
        <v/>
      </c>
      <c r="AD2157" t="str">
        <f t="shared" si="537"/>
        <v/>
      </c>
      <c r="AE2157" s="4" t="str">
        <f t="shared" ca="1" si="546"/>
        <v/>
      </c>
    </row>
    <row r="2158" spans="7:31">
      <c r="G2158" s="117" cm="1">
        <f t="array" aca="1" ref="G2158" ca="1">SUMIFS(Proposed_Hours,Proposed_Labor_Category,$D2158,Proposed_Company,$C2158,Proposed_MSA_Code,$E2158)</f>
        <v>0</v>
      </c>
      <c r="H2158" s="7" t="str">
        <f t="shared" ca="1" si="538"/>
        <v/>
      </c>
      <c r="I2158" s="4" t="str" cm="1">
        <f t="array" aca="1" ref="I2158" ca="1">IFERROR(IF(SUMIFS(Proposed_Direct_Cost,Proposed_Labor_Category,$D2158,Proposed_Company,$C2158,Proposed_MSA_Code,$E2158)=0,"Not Proposed",SUMIFS(Proposed_Direct_Cost,Proposed_Labor_Category,$D2158,Proposed_Company,$C2158,Proposed_MSA_Code,$E2158)),"")</f>
        <v>Not Proposed</v>
      </c>
      <c r="J2158" s="117" cm="1">
        <f t="array" aca="1" ref="J2158" ca="1">SUMIFS(Invoice_Hours,Invoice_Labor_Category,$D2158,Invoice_Company,$C2158,Invoice_MSA_Code,$E2158)</f>
        <v>0</v>
      </c>
      <c r="K2158" s="7" t="str">
        <f t="shared" ca="1" si="539"/>
        <v/>
      </c>
      <c r="L2158" s="222" cm="1">
        <f t="array" aca="1" ref="L2158" ca="1">IFERROR(SUMIFS(Invoice_Direct_Cost,Invoice_Labor_Category,$D2158,Invoice_Company,$C2158,Invoice_MSA_Code,$E2158),"")</f>
        <v>0</v>
      </c>
      <c r="M2158" s="7" t="str">
        <f t="shared" ca="1" si="540"/>
        <v/>
      </c>
      <c r="N2158" s="220" t="str">
        <f t="shared" ca="1" si="545"/>
        <v/>
      </c>
      <c r="O2158" s="7" t="str">
        <f t="shared" ca="1" si="541"/>
        <v/>
      </c>
      <c r="P2158" s="7" t="str">
        <f t="shared" ca="1" si="542"/>
        <v/>
      </c>
      <c r="Q2158" s="7" t="str">
        <f t="shared" ca="1" si="543"/>
        <v/>
      </c>
      <c r="R2158" s="7" t="str">
        <f t="shared" ca="1" si="544"/>
        <v/>
      </c>
      <c r="S2158" s="7" t="str">
        <f t="shared" ca="1" si="531"/>
        <v/>
      </c>
      <c r="T2158" s="7" t="str">
        <f t="shared" ca="1" si="532"/>
        <v/>
      </c>
      <c r="V2158" s="120" cm="1">
        <f t="array" aca="1" ref="V2158" ca="1">SUMIFS(Invoice_Hours,Invoice_Labor_Category,$D2158,Invoice_Company,$C2158,Invoice_MSA_Code,$E2158)</f>
        <v>0</v>
      </c>
      <c r="W2158" s="121" t="str">
        <f t="shared" ca="1" si="533"/>
        <v/>
      </c>
      <c r="X2158" s="152" t="str">
        <f t="shared" ca="1" si="534"/>
        <v/>
      </c>
      <c r="AB2158" t="str">
        <f t="shared" si="535"/>
        <v/>
      </c>
      <c r="AC2158" t="str">
        <f t="shared" si="536"/>
        <v/>
      </c>
      <c r="AD2158" t="str">
        <f t="shared" si="537"/>
        <v/>
      </c>
      <c r="AE2158" s="4" t="str">
        <f t="shared" ca="1" si="546"/>
        <v/>
      </c>
    </row>
    <row r="2159" spans="7:31">
      <c r="G2159" s="117" cm="1">
        <f t="array" aca="1" ref="G2159" ca="1">SUMIFS(Proposed_Hours,Proposed_Labor_Category,$D2159,Proposed_Company,$C2159,Proposed_MSA_Code,$E2159)</f>
        <v>0</v>
      </c>
      <c r="H2159" s="7" t="str">
        <f t="shared" ca="1" si="538"/>
        <v/>
      </c>
      <c r="I2159" s="4" t="str" cm="1">
        <f t="array" aca="1" ref="I2159" ca="1">IFERROR(IF(SUMIFS(Proposed_Direct_Cost,Proposed_Labor_Category,$D2159,Proposed_Company,$C2159,Proposed_MSA_Code,$E2159)=0,"Not Proposed",SUMIFS(Proposed_Direct_Cost,Proposed_Labor_Category,$D2159,Proposed_Company,$C2159,Proposed_MSA_Code,$E2159)),"")</f>
        <v>Not Proposed</v>
      </c>
      <c r="J2159" s="117" cm="1">
        <f t="array" aca="1" ref="J2159" ca="1">SUMIFS(Invoice_Hours,Invoice_Labor_Category,$D2159,Invoice_Company,$C2159,Invoice_MSA_Code,$E2159)</f>
        <v>0</v>
      </c>
      <c r="K2159" s="7" t="str">
        <f t="shared" ca="1" si="539"/>
        <v/>
      </c>
      <c r="L2159" s="222" cm="1">
        <f t="array" aca="1" ref="L2159" ca="1">IFERROR(SUMIFS(Invoice_Direct_Cost,Invoice_Labor_Category,$D2159,Invoice_Company,$C2159,Invoice_MSA_Code,$E2159),"")</f>
        <v>0</v>
      </c>
      <c r="M2159" s="7" t="str">
        <f t="shared" ca="1" si="540"/>
        <v/>
      </c>
      <c r="N2159" s="220" t="str">
        <f t="shared" ca="1" si="545"/>
        <v/>
      </c>
      <c r="O2159" s="7" t="str">
        <f t="shared" ca="1" si="541"/>
        <v/>
      </c>
      <c r="P2159" s="7" t="str">
        <f t="shared" ca="1" si="542"/>
        <v/>
      </c>
      <c r="Q2159" s="7" t="str">
        <f t="shared" ca="1" si="543"/>
        <v/>
      </c>
      <c r="R2159" s="7" t="str">
        <f t="shared" ca="1" si="544"/>
        <v/>
      </c>
      <c r="S2159" s="7" t="str">
        <f t="shared" ca="1" si="531"/>
        <v/>
      </c>
      <c r="T2159" s="7" t="str">
        <f t="shared" ca="1" si="532"/>
        <v/>
      </c>
      <c r="V2159" s="120" cm="1">
        <f t="array" aca="1" ref="V2159" ca="1">SUMIFS(Invoice_Hours,Invoice_Labor_Category,$D2159,Invoice_Company,$C2159,Invoice_MSA_Code,$E2159)</f>
        <v>0</v>
      </c>
      <c r="W2159" s="121" t="str">
        <f t="shared" ca="1" si="533"/>
        <v/>
      </c>
      <c r="X2159" s="151" t="str">
        <f t="shared" ca="1" si="534"/>
        <v/>
      </c>
      <c r="AB2159" t="str">
        <f t="shared" si="535"/>
        <v/>
      </c>
      <c r="AC2159" t="str">
        <f t="shared" si="536"/>
        <v/>
      </c>
      <c r="AD2159" t="str">
        <f t="shared" si="537"/>
        <v/>
      </c>
      <c r="AE2159" s="4" t="str">
        <f t="shared" ca="1" si="546"/>
        <v/>
      </c>
    </row>
    <row r="2160" spans="7:31">
      <c r="G2160" s="117" cm="1">
        <f t="array" aca="1" ref="G2160" ca="1">SUMIFS(Proposed_Hours,Proposed_Labor_Category,$D2160,Proposed_Company,$C2160,Proposed_MSA_Code,$E2160)</f>
        <v>0</v>
      </c>
      <c r="H2160" s="7" t="str">
        <f t="shared" ca="1" si="538"/>
        <v/>
      </c>
      <c r="I2160" s="4" t="str" cm="1">
        <f t="array" aca="1" ref="I2160" ca="1">IFERROR(IF(SUMIFS(Proposed_Direct_Cost,Proposed_Labor_Category,$D2160,Proposed_Company,$C2160,Proposed_MSA_Code,$E2160)=0,"Not Proposed",SUMIFS(Proposed_Direct_Cost,Proposed_Labor_Category,$D2160,Proposed_Company,$C2160,Proposed_MSA_Code,$E2160)),"")</f>
        <v>Not Proposed</v>
      </c>
      <c r="J2160" s="117" cm="1">
        <f t="array" aca="1" ref="J2160" ca="1">SUMIFS(Invoice_Hours,Invoice_Labor_Category,$D2160,Invoice_Company,$C2160,Invoice_MSA_Code,$E2160)</f>
        <v>0</v>
      </c>
      <c r="K2160" s="7" t="str">
        <f t="shared" ca="1" si="539"/>
        <v/>
      </c>
      <c r="L2160" s="222" cm="1">
        <f t="array" aca="1" ref="L2160" ca="1">IFERROR(SUMIFS(Invoice_Direct_Cost,Invoice_Labor_Category,$D2160,Invoice_Company,$C2160,Invoice_MSA_Code,$E2160),"")</f>
        <v>0</v>
      </c>
      <c r="M2160" s="7" t="str">
        <f t="shared" ca="1" si="540"/>
        <v/>
      </c>
      <c r="N2160" s="220" t="str">
        <f t="shared" ca="1" si="545"/>
        <v/>
      </c>
      <c r="O2160" s="7" t="str">
        <f t="shared" ca="1" si="541"/>
        <v/>
      </c>
      <c r="P2160" s="7" t="str">
        <f t="shared" ca="1" si="542"/>
        <v/>
      </c>
      <c r="Q2160" s="7" t="str">
        <f t="shared" ca="1" si="543"/>
        <v/>
      </c>
      <c r="R2160" s="7" t="str">
        <f t="shared" ca="1" si="544"/>
        <v/>
      </c>
      <c r="S2160" s="7" t="str">
        <f t="shared" ca="1" si="531"/>
        <v/>
      </c>
      <c r="T2160" s="7" t="str">
        <f t="shared" ca="1" si="532"/>
        <v/>
      </c>
      <c r="V2160" s="120" cm="1">
        <f t="array" aca="1" ref="V2160" ca="1">SUMIFS(Invoice_Hours,Invoice_Labor_Category,$D2160,Invoice_Company,$C2160,Invoice_MSA_Code,$E2160)</f>
        <v>0</v>
      </c>
      <c r="W2160" s="121" t="str">
        <f t="shared" ca="1" si="533"/>
        <v/>
      </c>
      <c r="X2160" s="152" t="str">
        <f t="shared" ca="1" si="534"/>
        <v/>
      </c>
      <c r="AB2160" t="str">
        <f t="shared" si="535"/>
        <v/>
      </c>
      <c r="AC2160" t="str">
        <f t="shared" si="536"/>
        <v/>
      </c>
      <c r="AD2160" t="str">
        <f t="shared" si="537"/>
        <v/>
      </c>
      <c r="AE2160" s="4" t="str">
        <f t="shared" ca="1" si="546"/>
        <v/>
      </c>
    </row>
    <row r="2161" spans="7:31">
      <c r="G2161" s="117" cm="1">
        <f t="array" aca="1" ref="G2161" ca="1">SUMIFS(Proposed_Hours,Proposed_Labor_Category,$D2161,Proposed_Company,$C2161,Proposed_MSA_Code,$E2161)</f>
        <v>0</v>
      </c>
      <c r="H2161" s="7" t="str">
        <f t="shared" ca="1" si="538"/>
        <v/>
      </c>
      <c r="I2161" s="4" t="str" cm="1">
        <f t="array" aca="1" ref="I2161" ca="1">IFERROR(IF(SUMIFS(Proposed_Direct_Cost,Proposed_Labor_Category,$D2161,Proposed_Company,$C2161,Proposed_MSA_Code,$E2161)=0,"Not Proposed",SUMIFS(Proposed_Direct_Cost,Proposed_Labor_Category,$D2161,Proposed_Company,$C2161,Proposed_MSA_Code,$E2161)),"")</f>
        <v>Not Proposed</v>
      </c>
      <c r="J2161" s="117" cm="1">
        <f t="array" aca="1" ref="J2161" ca="1">SUMIFS(Invoice_Hours,Invoice_Labor_Category,$D2161,Invoice_Company,$C2161,Invoice_MSA_Code,$E2161)</f>
        <v>0</v>
      </c>
      <c r="K2161" s="7" t="str">
        <f t="shared" ca="1" si="539"/>
        <v/>
      </c>
      <c r="L2161" s="222" cm="1">
        <f t="array" aca="1" ref="L2161" ca="1">IFERROR(SUMIFS(Invoice_Direct_Cost,Invoice_Labor_Category,$D2161,Invoice_Company,$C2161,Invoice_MSA_Code,$E2161),"")</f>
        <v>0</v>
      </c>
      <c r="M2161" s="7" t="str">
        <f t="shared" ca="1" si="540"/>
        <v/>
      </c>
      <c r="N2161" s="220" t="str">
        <f t="shared" ca="1" si="545"/>
        <v/>
      </c>
      <c r="O2161" s="7" t="str">
        <f t="shared" ca="1" si="541"/>
        <v/>
      </c>
      <c r="P2161" s="7" t="str">
        <f t="shared" ca="1" si="542"/>
        <v/>
      </c>
      <c r="Q2161" s="7" t="str">
        <f t="shared" ca="1" si="543"/>
        <v/>
      </c>
      <c r="R2161" s="7" t="str">
        <f t="shared" ca="1" si="544"/>
        <v/>
      </c>
      <c r="S2161" s="7" t="str">
        <f t="shared" ca="1" si="531"/>
        <v/>
      </c>
      <c r="T2161" s="7" t="str">
        <f t="shared" ca="1" si="532"/>
        <v/>
      </c>
      <c r="V2161" s="120" cm="1">
        <f t="array" aca="1" ref="V2161" ca="1">SUMIFS(Invoice_Hours,Invoice_Labor_Category,$D2161,Invoice_Company,$C2161,Invoice_MSA_Code,$E2161)</f>
        <v>0</v>
      </c>
      <c r="W2161" s="121" t="str">
        <f t="shared" ca="1" si="533"/>
        <v/>
      </c>
      <c r="X2161" s="151" t="str">
        <f t="shared" ca="1" si="534"/>
        <v/>
      </c>
      <c r="AB2161" t="str">
        <f t="shared" si="535"/>
        <v/>
      </c>
      <c r="AC2161" t="str">
        <f t="shared" si="536"/>
        <v/>
      </c>
      <c r="AD2161" t="str">
        <f t="shared" si="537"/>
        <v/>
      </c>
      <c r="AE2161" s="4" t="str">
        <f t="shared" ca="1" si="546"/>
        <v/>
      </c>
    </row>
    <row r="2162" spans="7:31">
      <c r="G2162" s="117" cm="1">
        <f t="array" aca="1" ref="G2162" ca="1">SUMIFS(Proposed_Hours,Proposed_Labor_Category,$D2162,Proposed_Company,$C2162,Proposed_MSA_Code,$E2162)</f>
        <v>0</v>
      </c>
      <c r="H2162" s="7" t="str">
        <f t="shared" ca="1" si="538"/>
        <v/>
      </c>
      <c r="I2162" s="4" t="str" cm="1">
        <f t="array" aca="1" ref="I2162" ca="1">IFERROR(IF(SUMIFS(Proposed_Direct_Cost,Proposed_Labor_Category,$D2162,Proposed_Company,$C2162,Proposed_MSA_Code,$E2162)=0,"Not Proposed",SUMIFS(Proposed_Direct_Cost,Proposed_Labor_Category,$D2162,Proposed_Company,$C2162,Proposed_MSA_Code,$E2162)),"")</f>
        <v>Not Proposed</v>
      </c>
      <c r="J2162" s="117" cm="1">
        <f t="array" aca="1" ref="J2162" ca="1">SUMIFS(Invoice_Hours,Invoice_Labor_Category,$D2162,Invoice_Company,$C2162,Invoice_MSA_Code,$E2162)</f>
        <v>0</v>
      </c>
      <c r="K2162" s="7" t="str">
        <f t="shared" ca="1" si="539"/>
        <v/>
      </c>
      <c r="L2162" s="222" cm="1">
        <f t="array" aca="1" ref="L2162" ca="1">IFERROR(SUMIFS(Invoice_Direct_Cost,Invoice_Labor_Category,$D2162,Invoice_Company,$C2162,Invoice_MSA_Code,$E2162),"")</f>
        <v>0</v>
      </c>
      <c r="M2162" s="7" t="str">
        <f t="shared" ca="1" si="540"/>
        <v/>
      </c>
      <c r="N2162" s="220" t="str">
        <f t="shared" ca="1" si="545"/>
        <v/>
      </c>
      <c r="O2162" s="7" t="str">
        <f t="shared" ca="1" si="541"/>
        <v/>
      </c>
      <c r="P2162" s="7" t="str">
        <f t="shared" ca="1" si="542"/>
        <v/>
      </c>
      <c r="Q2162" s="7" t="str">
        <f t="shared" ca="1" si="543"/>
        <v/>
      </c>
      <c r="R2162" s="7" t="str">
        <f t="shared" ca="1" si="544"/>
        <v/>
      </c>
      <c r="S2162" s="7" t="str">
        <f t="shared" ca="1" si="531"/>
        <v/>
      </c>
      <c r="T2162" s="7" t="str">
        <f t="shared" ca="1" si="532"/>
        <v/>
      </c>
      <c r="V2162" s="120" cm="1">
        <f t="array" aca="1" ref="V2162" ca="1">SUMIFS(Invoice_Hours,Invoice_Labor_Category,$D2162,Invoice_Company,$C2162,Invoice_MSA_Code,$E2162)</f>
        <v>0</v>
      </c>
      <c r="W2162" s="121" t="str">
        <f t="shared" ca="1" si="533"/>
        <v/>
      </c>
      <c r="X2162" s="152" t="str">
        <f t="shared" ca="1" si="534"/>
        <v/>
      </c>
      <c r="AB2162" t="str">
        <f t="shared" si="535"/>
        <v/>
      </c>
      <c r="AC2162" t="str">
        <f t="shared" si="536"/>
        <v/>
      </c>
      <c r="AD2162" t="str">
        <f t="shared" si="537"/>
        <v/>
      </c>
      <c r="AE2162" s="4" t="str">
        <f t="shared" ca="1" si="546"/>
        <v/>
      </c>
    </row>
    <row r="2163" spans="7:31">
      <c r="G2163" s="117" cm="1">
        <f t="array" aca="1" ref="G2163" ca="1">SUMIFS(Proposed_Hours,Proposed_Labor_Category,$D2163,Proposed_Company,$C2163,Proposed_MSA_Code,$E2163)</f>
        <v>0</v>
      </c>
      <c r="H2163" s="7" t="str">
        <f t="shared" ca="1" si="538"/>
        <v/>
      </c>
      <c r="I2163" s="4" t="str" cm="1">
        <f t="array" aca="1" ref="I2163" ca="1">IFERROR(IF(SUMIFS(Proposed_Direct_Cost,Proposed_Labor_Category,$D2163,Proposed_Company,$C2163,Proposed_MSA_Code,$E2163)=0,"Not Proposed",SUMIFS(Proposed_Direct_Cost,Proposed_Labor_Category,$D2163,Proposed_Company,$C2163,Proposed_MSA_Code,$E2163)),"")</f>
        <v>Not Proposed</v>
      </c>
      <c r="J2163" s="117" cm="1">
        <f t="array" aca="1" ref="J2163" ca="1">SUMIFS(Invoice_Hours,Invoice_Labor_Category,$D2163,Invoice_Company,$C2163,Invoice_MSA_Code,$E2163)</f>
        <v>0</v>
      </c>
      <c r="K2163" s="7" t="str">
        <f t="shared" ca="1" si="539"/>
        <v/>
      </c>
      <c r="L2163" s="222" cm="1">
        <f t="array" aca="1" ref="L2163" ca="1">IFERROR(SUMIFS(Invoice_Direct_Cost,Invoice_Labor_Category,$D2163,Invoice_Company,$C2163,Invoice_MSA_Code,$E2163),"")</f>
        <v>0</v>
      </c>
      <c r="M2163" s="7" t="str">
        <f t="shared" ca="1" si="540"/>
        <v/>
      </c>
      <c r="N2163" s="220" t="str">
        <f t="shared" ca="1" si="545"/>
        <v/>
      </c>
      <c r="O2163" s="7" t="str">
        <f t="shared" ca="1" si="541"/>
        <v/>
      </c>
      <c r="P2163" s="7" t="str">
        <f t="shared" ca="1" si="542"/>
        <v/>
      </c>
      <c r="Q2163" s="7" t="str">
        <f t="shared" ca="1" si="543"/>
        <v/>
      </c>
      <c r="R2163" s="7" t="str">
        <f t="shared" ca="1" si="544"/>
        <v/>
      </c>
      <c r="S2163" s="7" t="str">
        <f t="shared" ca="1" si="531"/>
        <v/>
      </c>
      <c r="T2163" s="7" t="str">
        <f t="shared" ca="1" si="532"/>
        <v/>
      </c>
      <c r="V2163" s="120" cm="1">
        <f t="array" aca="1" ref="V2163" ca="1">SUMIFS(Invoice_Hours,Invoice_Labor_Category,$D2163,Invoice_Company,$C2163,Invoice_MSA_Code,$E2163)</f>
        <v>0</v>
      </c>
      <c r="W2163" s="121" t="str">
        <f t="shared" ca="1" si="533"/>
        <v/>
      </c>
      <c r="X2163" s="151" t="str">
        <f t="shared" ca="1" si="534"/>
        <v/>
      </c>
      <c r="AB2163" t="str">
        <f t="shared" si="535"/>
        <v/>
      </c>
      <c r="AC2163" t="str">
        <f t="shared" si="536"/>
        <v/>
      </c>
      <c r="AD2163" t="str">
        <f t="shared" si="537"/>
        <v/>
      </c>
      <c r="AE2163" s="4" t="str">
        <f t="shared" ca="1" si="546"/>
        <v/>
      </c>
    </row>
    <row r="2164" spans="7:31">
      <c r="G2164" s="117" cm="1">
        <f t="array" aca="1" ref="G2164" ca="1">SUMIFS(Proposed_Hours,Proposed_Labor_Category,$D2164,Proposed_Company,$C2164,Proposed_MSA_Code,$E2164)</f>
        <v>0</v>
      </c>
      <c r="H2164" s="7" t="str">
        <f t="shared" ca="1" si="538"/>
        <v/>
      </c>
      <c r="I2164" s="4" t="str" cm="1">
        <f t="array" aca="1" ref="I2164" ca="1">IFERROR(IF(SUMIFS(Proposed_Direct_Cost,Proposed_Labor_Category,$D2164,Proposed_Company,$C2164,Proposed_MSA_Code,$E2164)=0,"Not Proposed",SUMIFS(Proposed_Direct_Cost,Proposed_Labor_Category,$D2164,Proposed_Company,$C2164,Proposed_MSA_Code,$E2164)),"")</f>
        <v>Not Proposed</v>
      </c>
      <c r="J2164" s="117" cm="1">
        <f t="array" aca="1" ref="J2164" ca="1">SUMIFS(Invoice_Hours,Invoice_Labor_Category,$D2164,Invoice_Company,$C2164,Invoice_MSA_Code,$E2164)</f>
        <v>0</v>
      </c>
      <c r="K2164" s="7" t="str">
        <f t="shared" ca="1" si="539"/>
        <v/>
      </c>
      <c r="L2164" s="222" cm="1">
        <f t="array" aca="1" ref="L2164" ca="1">IFERROR(SUMIFS(Invoice_Direct_Cost,Invoice_Labor_Category,$D2164,Invoice_Company,$C2164,Invoice_MSA_Code,$E2164),"")</f>
        <v>0</v>
      </c>
      <c r="M2164" s="7" t="str">
        <f t="shared" ca="1" si="540"/>
        <v/>
      </c>
      <c r="N2164" s="220" t="str">
        <f t="shared" ca="1" si="545"/>
        <v/>
      </c>
      <c r="O2164" s="7" t="str">
        <f t="shared" ca="1" si="541"/>
        <v/>
      </c>
      <c r="P2164" s="7" t="str">
        <f t="shared" ca="1" si="542"/>
        <v/>
      </c>
      <c r="Q2164" s="7" t="str">
        <f t="shared" ca="1" si="543"/>
        <v/>
      </c>
      <c r="R2164" s="7" t="str">
        <f t="shared" ca="1" si="544"/>
        <v/>
      </c>
      <c r="S2164" s="7" t="str">
        <f t="shared" ca="1" si="531"/>
        <v/>
      </c>
      <c r="T2164" s="7" t="str">
        <f t="shared" ca="1" si="532"/>
        <v/>
      </c>
      <c r="V2164" s="120" cm="1">
        <f t="array" aca="1" ref="V2164" ca="1">SUMIFS(Invoice_Hours,Invoice_Labor_Category,$D2164,Invoice_Company,$C2164,Invoice_MSA_Code,$E2164)</f>
        <v>0</v>
      </c>
      <c r="W2164" s="121" t="str">
        <f t="shared" ca="1" si="533"/>
        <v/>
      </c>
      <c r="X2164" s="152" t="str">
        <f t="shared" ca="1" si="534"/>
        <v/>
      </c>
      <c r="AB2164" t="str">
        <f t="shared" si="535"/>
        <v/>
      </c>
      <c r="AC2164" t="str">
        <f t="shared" si="536"/>
        <v/>
      </c>
      <c r="AD2164" t="str">
        <f t="shared" si="537"/>
        <v/>
      </c>
      <c r="AE2164" s="4" t="str">
        <f t="shared" ca="1" si="546"/>
        <v/>
      </c>
    </row>
    <row r="2165" spans="7:31">
      <c r="G2165" s="117" cm="1">
        <f t="array" aca="1" ref="G2165" ca="1">SUMIFS(Proposed_Hours,Proposed_Labor_Category,$D2165,Proposed_Company,$C2165,Proposed_MSA_Code,$E2165)</f>
        <v>0</v>
      </c>
      <c r="H2165" s="7" t="str">
        <f t="shared" ca="1" si="538"/>
        <v/>
      </c>
      <c r="I2165" s="4" t="str" cm="1">
        <f t="array" aca="1" ref="I2165" ca="1">IFERROR(IF(SUMIFS(Proposed_Direct_Cost,Proposed_Labor_Category,$D2165,Proposed_Company,$C2165,Proposed_MSA_Code,$E2165)=0,"Not Proposed",SUMIFS(Proposed_Direct_Cost,Proposed_Labor_Category,$D2165,Proposed_Company,$C2165,Proposed_MSA_Code,$E2165)),"")</f>
        <v>Not Proposed</v>
      </c>
      <c r="J2165" s="117" cm="1">
        <f t="array" aca="1" ref="J2165" ca="1">SUMIFS(Invoice_Hours,Invoice_Labor_Category,$D2165,Invoice_Company,$C2165,Invoice_MSA_Code,$E2165)</f>
        <v>0</v>
      </c>
      <c r="K2165" s="7" t="str">
        <f t="shared" ca="1" si="539"/>
        <v/>
      </c>
      <c r="L2165" s="222" cm="1">
        <f t="array" aca="1" ref="L2165" ca="1">IFERROR(SUMIFS(Invoice_Direct_Cost,Invoice_Labor_Category,$D2165,Invoice_Company,$C2165,Invoice_MSA_Code,$E2165),"")</f>
        <v>0</v>
      </c>
      <c r="M2165" s="7" t="str">
        <f t="shared" ca="1" si="540"/>
        <v/>
      </c>
      <c r="N2165" s="220" t="str">
        <f t="shared" ca="1" si="545"/>
        <v/>
      </c>
      <c r="O2165" s="7" t="str">
        <f t="shared" ca="1" si="541"/>
        <v/>
      </c>
      <c r="P2165" s="7" t="str">
        <f t="shared" ca="1" si="542"/>
        <v/>
      </c>
      <c r="Q2165" s="7" t="str">
        <f t="shared" ca="1" si="543"/>
        <v/>
      </c>
      <c r="R2165" s="7" t="str">
        <f t="shared" ca="1" si="544"/>
        <v/>
      </c>
      <c r="S2165" s="7" t="str">
        <f t="shared" ca="1" si="531"/>
        <v/>
      </c>
      <c r="T2165" s="7" t="str">
        <f t="shared" ca="1" si="532"/>
        <v/>
      </c>
      <c r="V2165" s="120" cm="1">
        <f t="array" aca="1" ref="V2165" ca="1">SUMIFS(Invoice_Hours,Invoice_Labor_Category,$D2165,Invoice_Company,$C2165,Invoice_MSA_Code,$E2165)</f>
        <v>0</v>
      </c>
      <c r="W2165" s="121" t="str">
        <f t="shared" ca="1" si="533"/>
        <v/>
      </c>
      <c r="X2165" s="151" t="str">
        <f t="shared" ca="1" si="534"/>
        <v/>
      </c>
      <c r="AB2165" t="str">
        <f t="shared" si="535"/>
        <v/>
      </c>
      <c r="AC2165" t="str">
        <f t="shared" si="536"/>
        <v/>
      </c>
      <c r="AD2165" t="str">
        <f t="shared" si="537"/>
        <v/>
      </c>
      <c r="AE2165" s="4" t="str">
        <f t="shared" ca="1" si="546"/>
        <v/>
      </c>
    </row>
    <row r="2166" spans="7:31">
      <c r="G2166" s="117" cm="1">
        <f t="array" aca="1" ref="G2166" ca="1">SUMIFS(Proposed_Hours,Proposed_Labor_Category,$D2166,Proposed_Company,$C2166,Proposed_MSA_Code,$E2166)</f>
        <v>0</v>
      </c>
      <c r="H2166" s="7" t="str">
        <f t="shared" ca="1" si="538"/>
        <v/>
      </c>
      <c r="I2166" s="4" t="str" cm="1">
        <f t="array" aca="1" ref="I2166" ca="1">IFERROR(IF(SUMIFS(Proposed_Direct_Cost,Proposed_Labor_Category,$D2166,Proposed_Company,$C2166,Proposed_MSA_Code,$E2166)=0,"Not Proposed",SUMIFS(Proposed_Direct_Cost,Proposed_Labor_Category,$D2166,Proposed_Company,$C2166,Proposed_MSA_Code,$E2166)),"")</f>
        <v>Not Proposed</v>
      </c>
      <c r="J2166" s="117" cm="1">
        <f t="array" aca="1" ref="J2166" ca="1">SUMIFS(Invoice_Hours,Invoice_Labor_Category,$D2166,Invoice_Company,$C2166,Invoice_MSA_Code,$E2166)</f>
        <v>0</v>
      </c>
      <c r="K2166" s="7" t="str">
        <f t="shared" ca="1" si="539"/>
        <v/>
      </c>
      <c r="L2166" s="222" cm="1">
        <f t="array" aca="1" ref="L2166" ca="1">IFERROR(SUMIFS(Invoice_Direct_Cost,Invoice_Labor_Category,$D2166,Invoice_Company,$C2166,Invoice_MSA_Code,$E2166),"")</f>
        <v>0</v>
      </c>
      <c r="M2166" s="7" t="str">
        <f t="shared" ca="1" si="540"/>
        <v/>
      </c>
      <c r="N2166" s="220" t="str">
        <f t="shared" ca="1" si="545"/>
        <v/>
      </c>
      <c r="O2166" s="7" t="str">
        <f t="shared" ca="1" si="541"/>
        <v/>
      </c>
      <c r="P2166" s="7" t="str">
        <f t="shared" ca="1" si="542"/>
        <v/>
      </c>
      <c r="Q2166" s="7" t="str">
        <f t="shared" ca="1" si="543"/>
        <v/>
      </c>
      <c r="R2166" s="7" t="str">
        <f t="shared" ca="1" si="544"/>
        <v/>
      </c>
      <c r="S2166" s="7" t="str">
        <f t="shared" ca="1" si="531"/>
        <v/>
      </c>
      <c r="T2166" s="7" t="str">
        <f t="shared" ca="1" si="532"/>
        <v/>
      </c>
      <c r="V2166" s="120" cm="1">
        <f t="array" aca="1" ref="V2166" ca="1">SUMIFS(Invoice_Hours,Invoice_Labor_Category,$D2166,Invoice_Company,$C2166,Invoice_MSA_Code,$E2166)</f>
        <v>0</v>
      </c>
      <c r="W2166" s="121" t="str">
        <f t="shared" ca="1" si="533"/>
        <v/>
      </c>
      <c r="X2166" s="152" t="str">
        <f t="shared" ca="1" si="534"/>
        <v/>
      </c>
      <c r="AB2166" t="str">
        <f t="shared" si="535"/>
        <v/>
      </c>
      <c r="AC2166" t="str">
        <f t="shared" si="536"/>
        <v/>
      </c>
      <c r="AD2166" t="str">
        <f t="shared" si="537"/>
        <v/>
      </c>
      <c r="AE2166" s="4" t="str">
        <f t="shared" ca="1" si="546"/>
        <v/>
      </c>
    </row>
    <row r="2167" spans="7:31">
      <c r="G2167" s="117" cm="1">
        <f t="array" aca="1" ref="G2167" ca="1">SUMIFS(Proposed_Hours,Proposed_Labor_Category,$D2167,Proposed_Company,$C2167,Proposed_MSA_Code,$E2167)</f>
        <v>0</v>
      </c>
      <c r="H2167" s="7" t="str">
        <f t="shared" ca="1" si="538"/>
        <v/>
      </c>
      <c r="I2167" s="4" t="str" cm="1">
        <f t="array" aca="1" ref="I2167" ca="1">IFERROR(IF(SUMIFS(Proposed_Direct_Cost,Proposed_Labor_Category,$D2167,Proposed_Company,$C2167,Proposed_MSA_Code,$E2167)=0,"Not Proposed",SUMIFS(Proposed_Direct_Cost,Proposed_Labor_Category,$D2167,Proposed_Company,$C2167,Proposed_MSA_Code,$E2167)),"")</f>
        <v>Not Proposed</v>
      </c>
      <c r="J2167" s="117" cm="1">
        <f t="array" aca="1" ref="J2167" ca="1">SUMIFS(Invoice_Hours,Invoice_Labor_Category,$D2167,Invoice_Company,$C2167,Invoice_MSA_Code,$E2167)</f>
        <v>0</v>
      </c>
      <c r="K2167" s="7" t="str">
        <f t="shared" ca="1" si="539"/>
        <v/>
      </c>
      <c r="L2167" s="222" cm="1">
        <f t="array" aca="1" ref="L2167" ca="1">IFERROR(SUMIFS(Invoice_Direct_Cost,Invoice_Labor_Category,$D2167,Invoice_Company,$C2167,Invoice_MSA_Code,$E2167),"")</f>
        <v>0</v>
      </c>
      <c r="M2167" s="7" t="str">
        <f t="shared" ca="1" si="540"/>
        <v/>
      </c>
      <c r="N2167" s="220" t="str">
        <f t="shared" ca="1" si="545"/>
        <v/>
      </c>
      <c r="O2167" s="7" t="str">
        <f t="shared" ca="1" si="541"/>
        <v/>
      </c>
      <c r="P2167" s="7" t="str">
        <f t="shared" ca="1" si="542"/>
        <v/>
      </c>
      <c r="Q2167" s="7" t="str">
        <f t="shared" ca="1" si="543"/>
        <v/>
      </c>
      <c r="R2167" s="7" t="str">
        <f t="shared" ca="1" si="544"/>
        <v/>
      </c>
      <c r="S2167" s="7" t="str">
        <f t="shared" ca="1" si="531"/>
        <v/>
      </c>
      <c r="T2167" s="7" t="str">
        <f t="shared" ca="1" si="532"/>
        <v/>
      </c>
      <c r="V2167" s="120" cm="1">
        <f t="array" aca="1" ref="V2167" ca="1">SUMIFS(Invoice_Hours,Invoice_Labor_Category,$D2167,Invoice_Company,$C2167,Invoice_MSA_Code,$E2167)</f>
        <v>0</v>
      </c>
      <c r="W2167" s="121" t="str">
        <f t="shared" ca="1" si="533"/>
        <v/>
      </c>
      <c r="X2167" s="151" t="str">
        <f t="shared" ca="1" si="534"/>
        <v/>
      </c>
      <c r="AB2167" t="str">
        <f t="shared" si="535"/>
        <v/>
      </c>
      <c r="AC2167" t="str">
        <f t="shared" si="536"/>
        <v/>
      </c>
      <c r="AD2167" t="str">
        <f t="shared" si="537"/>
        <v/>
      </c>
      <c r="AE2167" s="4" t="str">
        <f t="shared" ca="1" si="546"/>
        <v/>
      </c>
    </row>
    <row r="2168" spans="7:31">
      <c r="G2168" s="117" cm="1">
        <f t="array" aca="1" ref="G2168" ca="1">SUMIFS(Proposed_Hours,Proposed_Labor_Category,$D2168,Proposed_Company,$C2168,Proposed_MSA_Code,$E2168)</f>
        <v>0</v>
      </c>
      <c r="H2168" s="7" t="str">
        <f t="shared" ca="1" si="538"/>
        <v/>
      </c>
      <c r="I2168" s="4" t="str" cm="1">
        <f t="array" aca="1" ref="I2168" ca="1">IFERROR(IF(SUMIFS(Proposed_Direct_Cost,Proposed_Labor_Category,$D2168,Proposed_Company,$C2168,Proposed_MSA_Code,$E2168)=0,"Not Proposed",SUMIFS(Proposed_Direct_Cost,Proposed_Labor_Category,$D2168,Proposed_Company,$C2168,Proposed_MSA_Code,$E2168)),"")</f>
        <v>Not Proposed</v>
      </c>
      <c r="J2168" s="117" cm="1">
        <f t="array" aca="1" ref="J2168" ca="1">SUMIFS(Invoice_Hours,Invoice_Labor_Category,$D2168,Invoice_Company,$C2168,Invoice_MSA_Code,$E2168)</f>
        <v>0</v>
      </c>
      <c r="K2168" s="7" t="str">
        <f t="shared" ca="1" si="539"/>
        <v/>
      </c>
      <c r="L2168" s="222" cm="1">
        <f t="array" aca="1" ref="L2168" ca="1">IFERROR(SUMIFS(Invoice_Direct_Cost,Invoice_Labor_Category,$D2168,Invoice_Company,$C2168,Invoice_MSA_Code,$E2168),"")</f>
        <v>0</v>
      </c>
      <c r="M2168" s="7" t="str">
        <f t="shared" ca="1" si="540"/>
        <v/>
      </c>
      <c r="N2168" s="220" t="str">
        <f t="shared" ca="1" si="545"/>
        <v/>
      </c>
      <c r="O2168" s="7" t="str">
        <f t="shared" ca="1" si="541"/>
        <v/>
      </c>
      <c r="P2168" s="7" t="str">
        <f t="shared" ca="1" si="542"/>
        <v/>
      </c>
      <c r="Q2168" s="7" t="str">
        <f t="shared" ca="1" si="543"/>
        <v/>
      </c>
      <c r="R2168" s="7" t="str">
        <f t="shared" ca="1" si="544"/>
        <v/>
      </c>
      <c r="S2168" s="7" t="str">
        <f t="shared" ca="1" si="531"/>
        <v/>
      </c>
      <c r="T2168" s="7" t="str">
        <f t="shared" ca="1" si="532"/>
        <v/>
      </c>
      <c r="V2168" s="120" cm="1">
        <f t="array" aca="1" ref="V2168" ca="1">SUMIFS(Invoice_Hours,Invoice_Labor_Category,$D2168,Invoice_Company,$C2168,Invoice_MSA_Code,$E2168)</f>
        <v>0</v>
      </c>
      <c r="W2168" s="121" t="str">
        <f t="shared" ca="1" si="533"/>
        <v/>
      </c>
      <c r="X2168" s="152" t="str">
        <f t="shared" ca="1" si="534"/>
        <v/>
      </c>
      <c r="AB2168" t="str">
        <f t="shared" si="535"/>
        <v/>
      </c>
      <c r="AC2168" t="str">
        <f t="shared" si="536"/>
        <v/>
      </c>
      <c r="AD2168" t="str">
        <f t="shared" si="537"/>
        <v/>
      </c>
      <c r="AE2168" s="4" t="str">
        <f t="shared" ca="1" si="546"/>
        <v/>
      </c>
    </row>
    <row r="2169" spans="7:31">
      <c r="G2169" s="117" cm="1">
        <f t="array" aca="1" ref="G2169" ca="1">SUMIFS(Proposed_Hours,Proposed_Labor_Category,$D2169,Proposed_Company,$C2169,Proposed_MSA_Code,$E2169)</f>
        <v>0</v>
      </c>
      <c r="H2169" s="7" t="str">
        <f t="shared" ca="1" si="538"/>
        <v/>
      </c>
      <c r="I2169" s="4" t="str" cm="1">
        <f t="array" aca="1" ref="I2169" ca="1">IFERROR(IF(SUMIFS(Proposed_Direct_Cost,Proposed_Labor_Category,$D2169,Proposed_Company,$C2169,Proposed_MSA_Code,$E2169)=0,"Not Proposed",SUMIFS(Proposed_Direct_Cost,Proposed_Labor_Category,$D2169,Proposed_Company,$C2169,Proposed_MSA_Code,$E2169)),"")</f>
        <v>Not Proposed</v>
      </c>
      <c r="J2169" s="117" cm="1">
        <f t="array" aca="1" ref="J2169" ca="1">SUMIFS(Invoice_Hours,Invoice_Labor_Category,$D2169,Invoice_Company,$C2169,Invoice_MSA_Code,$E2169)</f>
        <v>0</v>
      </c>
      <c r="K2169" s="7" t="str">
        <f t="shared" ca="1" si="539"/>
        <v/>
      </c>
      <c r="L2169" s="222" cm="1">
        <f t="array" aca="1" ref="L2169" ca="1">IFERROR(SUMIFS(Invoice_Direct_Cost,Invoice_Labor_Category,$D2169,Invoice_Company,$C2169,Invoice_MSA_Code,$E2169),"")</f>
        <v>0</v>
      </c>
      <c r="M2169" s="7" t="str">
        <f t="shared" ca="1" si="540"/>
        <v/>
      </c>
      <c r="N2169" s="220" t="str">
        <f t="shared" ca="1" si="545"/>
        <v/>
      </c>
      <c r="O2169" s="7" t="str">
        <f t="shared" ca="1" si="541"/>
        <v/>
      </c>
      <c r="P2169" s="7" t="str">
        <f t="shared" ca="1" si="542"/>
        <v/>
      </c>
      <c r="Q2169" s="7" t="str">
        <f t="shared" ca="1" si="543"/>
        <v/>
      </c>
      <c r="R2169" s="7" t="str">
        <f t="shared" ca="1" si="544"/>
        <v/>
      </c>
      <c r="S2169" s="7" t="str">
        <f t="shared" ca="1" si="531"/>
        <v/>
      </c>
      <c r="T2169" s="7" t="str">
        <f t="shared" ca="1" si="532"/>
        <v/>
      </c>
      <c r="V2169" s="120" cm="1">
        <f t="array" aca="1" ref="V2169" ca="1">SUMIFS(Invoice_Hours,Invoice_Labor_Category,$D2169,Invoice_Company,$C2169,Invoice_MSA_Code,$E2169)</f>
        <v>0</v>
      </c>
      <c r="W2169" s="121" t="str">
        <f t="shared" ca="1" si="533"/>
        <v/>
      </c>
      <c r="X2169" s="151" t="str">
        <f t="shared" ca="1" si="534"/>
        <v/>
      </c>
      <c r="AB2169" t="str">
        <f t="shared" si="535"/>
        <v/>
      </c>
      <c r="AC2169" t="str">
        <f t="shared" si="536"/>
        <v/>
      </c>
      <c r="AD2169" t="str">
        <f t="shared" si="537"/>
        <v/>
      </c>
      <c r="AE2169" s="4" t="str">
        <f t="shared" ca="1" si="546"/>
        <v/>
      </c>
    </row>
    <row r="2170" spans="7:31">
      <c r="G2170" s="117" cm="1">
        <f t="array" aca="1" ref="G2170" ca="1">SUMIFS(Proposed_Hours,Proposed_Labor_Category,$D2170,Proposed_Company,$C2170,Proposed_MSA_Code,$E2170)</f>
        <v>0</v>
      </c>
      <c r="H2170" s="7" t="str">
        <f t="shared" ca="1" si="538"/>
        <v/>
      </c>
      <c r="I2170" s="4" t="str" cm="1">
        <f t="array" aca="1" ref="I2170" ca="1">IFERROR(IF(SUMIFS(Proposed_Direct_Cost,Proposed_Labor_Category,$D2170,Proposed_Company,$C2170,Proposed_MSA_Code,$E2170)=0,"Not Proposed",SUMIFS(Proposed_Direct_Cost,Proposed_Labor_Category,$D2170,Proposed_Company,$C2170,Proposed_MSA_Code,$E2170)),"")</f>
        <v>Not Proposed</v>
      </c>
      <c r="J2170" s="117" cm="1">
        <f t="array" aca="1" ref="J2170" ca="1">SUMIFS(Invoice_Hours,Invoice_Labor_Category,$D2170,Invoice_Company,$C2170,Invoice_MSA_Code,$E2170)</f>
        <v>0</v>
      </c>
      <c r="K2170" s="7" t="str">
        <f t="shared" ca="1" si="539"/>
        <v/>
      </c>
      <c r="L2170" s="222" cm="1">
        <f t="array" aca="1" ref="L2170" ca="1">IFERROR(SUMIFS(Invoice_Direct_Cost,Invoice_Labor_Category,$D2170,Invoice_Company,$C2170,Invoice_MSA_Code,$E2170),"")</f>
        <v>0</v>
      </c>
      <c r="M2170" s="7" t="str">
        <f t="shared" ca="1" si="540"/>
        <v/>
      </c>
      <c r="N2170" s="220" t="str">
        <f t="shared" ca="1" si="545"/>
        <v/>
      </c>
      <c r="O2170" s="7" t="str">
        <f t="shared" ca="1" si="541"/>
        <v/>
      </c>
      <c r="P2170" s="7" t="str">
        <f t="shared" ca="1" si="542"/>
        <v/>
      </c>
      <c r="Q2170" s="7" t="str">
        <f t="shared" ca="1" si="543"/>
        <v/>
      </c>
      <c r="R2170" s="7" t="str">
        <f t="shared" ca="1" si="544"/>
        <v/>
      </c>
      <c r="S2170" s="7" t="str">
        <f t="shared" ca="1" si="531"/>
        <v/>
      </c>
      <c r="T2170" s="7" t="str">
        <f t="shared" ca="1" si="532"/>
        <v/>
      </c>
      <c r="V2170" s="120" cm="1">
        <f t="array" aca="1" ref="V2170" ca="1">SUMIFS(Invoice_Hours,Invoice_Labor_Category,$D2170,Invoice_Company,$C2170,Invoice_MSA_Code,$E2170)</f>
        <v>0</v>
      </c>
      <c r="W2170" s="121" t="str">
        <f t="shared" ca="1" si="533"/>
        <v/>
      </c>
      <c r="X2170" s="152" t="str">
        <f t="shared" ca="1" si="534"/>
        <v/>
      </c>
      <c r="AB2170" t="str">
        <f t="shared" si="535"/>
        <v/>
      </c>
      <c r="AC2170" t="str">
        <f t="shared" si="536"/>
        <v/>
      </c>
      <c r="AD2170" t="str">
        <f t="shared" si="537"/>
        <v/>
      </c>
      <c r="AE2170" s="4" t="str">
        <f t="shared" ca="1" si="546"/>
        <v/>
      </c>
    </row>
    <row r="2171" spans="7:31">
      <c r="G2171" s="117" cm="1">
        <f t="array" aca="1" ref="G2171" ca="1">SUMIFS(Proposed_Hours,Proposed_Labor_Category,$D2171,Proposed_Company,$C2171,Proposed_MSA_Code,$E2171)</f>
        <v>0</v>
      </c>
      <c r="H2171" s="7" t="str">
        <f t="shared" ca="1" si="538"/>
        <v/>
      </c>
      <c r="I2171" s="4" t="str" cm="1">
        <f t="array" aca="1" ref="I2171" ca="1">IFERROR(IF(SUMIFS(Proposed_Direct_Cost,Proposed_Labor_Category,$D2171,Proposed_Company,$C2171,Proposed_MSA_Code,$E2171)=0,"Not Proposed",SUMIFS(Proposed_Direct_Cost,Proposed_Labor_Category,$D2171,Proposed_Company,$C2171,Proposed_MSA_Code,$E2171)),"")</f>
        <v>Not Proposed</v>
      </c>
      <c r="J2171" s="117" cm="1">
        <f t="array" aca="1" ref="J2171" ca="1">SUMIFS(Invoice_Hours,Invoice_Labor_Category,$D2171,Invoice_Company,$C2171,Invoice_MSA_Code,$E2171)</f>
        <v>0</v>
      </c>
      <c r="K2171" s="7" t="str">
        <f t="shared" ca="1" si="539"/>
        <v/>
      </c>
      <c r="L2171" s="222" cm="1">
        <f t="array" aca="1" ref="L2171" ca="1">IFERROR(SUMIFS(Invoice_Direct_Cost,Invoice_Labor_Category,$D2171,Invoice_Company,$C2171,Invoice_MSA_Code,$E2171),"")</f>
        <v>0</v>
      </c>
      <c r="M2171" s="7" t="str">
        <f t="shared" ca="1" si="540"/>
        <v/>
      </c>
      <c r="N2171" s="220" t="str">
        <f t="shared" ca="1" si="545"/>
        <v/>
      </c>
      <c r="O2171" s="7" t="str">
        <f t="shared" ca="1" si="541"/>
        <v/>
      </c>
      <c r="P2171" s="7" t="str">
        <f t="shared" ca="1" si="542"/>
        <v/>
      </c>
      <c r="Q2171" s="7" t="str">
        <f t="shared" ca="1" si="543"/>
        <v/>
      </c>
      <c r="R2171" s="7" t="str">
        <f t="shared" ca="1" si="544"/>
        <v/>
      </c>
      <c r="S2171" s="7" t="str">
        <f t="shared" ca="1" si="531"/>
        <v/>
      </c>
      <c r="T2171" s="7" t="str">
        <f t="shared" ca="1" si="532"/>
        <v/>
      </c>
      <c r="V2171" s="120" cm="1">
        <f t="array" aca="1" ref="V2171" ca="1">SUMIFS(Invoice_Hours,Invoice_Labor_Category,$D2171,Invoice_Company,$C2171,Invoice_MSA_Code,$E2171)</f>
        <v>0</v>
      </c>
      <c r="W2171" s="121" t="str">
        <f t="shared" ca="1" si="533"/>
        <v/>
      </c>
      <c r="X2171" s="151" t="str">
        <f t="shared" ca="1" si="534"/>
        <v/>
      </c>
      <c r="AB2171" t="str">
        <f t="shared" si="535"/>
        <v/>
      </c>
      <c r="AC2171" t="str">
        <f t="shared" si="536"/>
        <v/>
      </c>
      <c r="AD2171" t="str">
        <f t="shared" si="537"/>
        <v/>
      </c>
      <c r="AE2171" s="4" t="str">
        <f t="shared" ca="1" si="546"/>
        <v/>
      </c>
    </row>
    <row r="2172" spans="7:31">
      <c r="G2172" s="117" cm="1">
        <f t="array" aca="1" ref="G2172" ca="1">SUMIFS(Proposed_Hours,Proposed_Labor_Category,$D2172,Proposed_Company,$C2172,Proposed_MSA_Code,$E2172)</f>
        <v>0</v>
      </c>
      <c r="H2172" s="7" t="str">
        <f t="shared" ca="1" si="538"/>
        <v/>
      </c>
      <c r="I2172" s="4" t="str" cm="1">
        <f t="array" aca="1" ref="I2172" ca="1">IFERROR(IF(SUMIFS(Proposed_Direct_Cost,Proposed_Labor_Category,$D2172,Proposed_Company,$C2172,Proposed_MSA_Code,$E2172)=0,"Not Proposed",SUMIFS(Proposed_Direct_Cost,Proposed_Labor_Category,$D2172,Proposed_Company,$C2172,Proposed_MSA_Code,$E2172)),"")</f>
        <v>Not Proposed</v>
      </c>
      <c r="J2172" s="117" cm="1">
        <f t="array" aca="1" ref="J2172" ca="1">SUMIFS(Invoice_Hours,Invoice_Labor_Category,$D2172,Invoice_Company,$C2172,Invoice_MSA_Code,$E2172)</f>
        <v>0</v>
      </c>
      <c r="K2172" s="7" t="str">
        <f t="shared" ca="1" si="539"/>
        <v/>
      </c>
      <c r="L2172" s="222" cm="1">
        <f t="array" aca="1" ref="L2172" ca="1">IFERROR(SUMIFS(Invoice_Direct_Cost,Invoice_Labor_Category,$D2172,Invoice_Company,$C2172,Invoice_MSA_Code,$E2172),"")</f>
        <v>0</v>
      </c>
      <c r="M2172" s="7" t="str">
        <f t="shared" ca="1" si="540"/>
        <v/>
      </c>
      <c r="N2172" s="220" t="str">
        <f t="shared" ca="1" si="545"/>
        <v/>
      </c>
      <c r="O2172" s="7" t="str">
        <f t="shared" ca="1" si="541"/>
        <v/>
      </c>
      <c r="P2172" s="7" t="str">
        <f t="shared" ca="1" si="542"/>
        <v/>
      </c>
      <c r="Q2172" s="7" t="str">
        <f t="shared" ca="1" si="543"/>
        <v/>
      </c>
      <c r="R2172" s="7" t="str">
        <f t="shared" ca="1" si="544"/>
        <v/>
      </c>
      <c r="S2172" s="7" t="str">
        <f t="shared" ca="1" si="531"/>
        <v/>
      </c>
      <c r="T2172" s="7" t="str">
        <f t="shared" ca="1" si="532"/>
        <v/>
      </c>
      <c r="V2172" s="120" cm="1">
        <f t="array" aca="1" ref="V2172" ca="1">SUMIFS(Invoice_Hours,Invoice_Labor_Category,$D2172,Invoice_Company,$C2172,Invoice_MSA_Code,$E2172)</f>
        <v>0</v>
      </c>
      <c r="W2172" s="121" t="str">
        <f t="shared" ca="1" si="533"/>
        <v/>
      </c>
      <c r="X2172" s="152" t="str">
        <f t="shared" ca="1" si="534"/>
        <v/>
      </c>
      <c r="AB2172" t="str">
        <f t="shared" si="535"/>
        <v/>
      </c>
      <c r="AC2172" t="str">
        <f t="shared" si="536"/>
        <v/>
      </c>
      <c r="AD2172" t="str">
        <f t="shared" si="537"/>
        <v/>
      </c>
      <c r="AE2172" s="4" t="str">
        <f t="shared" ca="1" si="546"/>
        <v/>
      </c>
    </row>
    <row r="2173" spans="7:31">
      <c r="G2173" s="117" cm="1">
        <f t="array" aca="1" ref="G2173" ca="1">SUMIFS(Proposed_Hours,Proposed_Labor_Category,$D2173,Proposed_Company,$C2173,Proposed_MSA_Code,$E2173)</f>
        <v>0</v>
      </c>
      <c r="H2173" s="7" t="str">
        <f t="shared" ca="1" si="538"/>
        <v/>
      </c>
      <c r="I2173" s="4" t="str" cm="1">
        <f t="array" aca="1" ref="I2173" ca="1">IFERROR(IF(SUMIFS(Proposed_Direct_Cost,Proposed_Labor_Category,$D2173,Proposed_Company,$C2173,Proposed_MSA_Code,$E2173)=0,"Not Proposed",SUMIFS(Proposed_Direct_Cost,Proposed_Labor_Category,$D2173,Proposed_Company,$C2173,Proposed_MSA_Code,$E2173)),"")</f>
        <v>Not Proposed</v>
      </c>
      <c r="J2173" s="117" cm="1">
        <f t="array" aca="1" ref="J2173" ca="1">SUMIFS(Invoice_Hours,Invoice_Labor_Category,$D2173,Invoice_Company,$C2173,Invoice_MSA_Code,$E2173)</f>
        <v>0</v>
      </c>
      <c r="K2173" s="7" t="str">
        <f t="shared" ca="1" si="539"/>
        <v/>
      </c>
      <c r="L2173" s="222" cm="1">
        <f t="array" aca="1" ref="L2173" ca="1">IFERROR(SUMIFS(Invoice_Direct_Cost,Invoice_Labor_Category,$D2173,Invoice_Company,$C2173,Invoice_MSA_Code,$E2173),"")</f>
        <v>0</v>
      </c>
      <c r="M2173" s="7" t="str">
        <f t="shared" ca="1" si="540"/>
        <v/>
      </c>
      <c r="N2173" s="220" t="str">
        <f t="shared" ca="1" si="545"/>
        <v/>
      </c>
      <c r="O2173" s="7" t="str">
        <f t="shared" ca="1" si="541"/>
        <v/>
      </c>
      <c r="P2173" s="7" t="str">
        <f t="shared" ca="1" si="542"/>
        <v/>
      </c>
      <c r="Q2173" s="7" t="str">
        <f t="shared" ca="1" si="543"/>
        <v/>
      </c>
      <c r="R2173" s="7" t="str">
        <f t="shared" ca="1" si="544"/>
        <v/>
      </c>
      <c r="S2173" s="7" t="str">
        <f t="shared" ca="1" si="531"/>
        <v/>
      </c>
      <c r="T2173" s="7" t="str">
        <f t="shared" ca="1" si="532"/>
        <v/>
      </c>
      <c r="V2173" s="120" cm="1">
        <f t="array" aca="1" ref="V2173" ca="1">SUMIFS(Invoice_Hours,Invoice_Labor_Category,$D2173,Invoice_Company,$C2173,Invoice_MSA_Code,$E2173)</f>
        <v>0</v>
      </c>
      <c r="W2173" s="121" t="str">
        <f t="shared" ca="1" si="533"/>
        <v/>
      </c>
      <c r="X2173" s="151" t="str">
        <f t="shared" ca="1" si="534"/>
        <v/>
      </c>
      <c r="AB2173" t="str">
        <f t="shared" si="535"/>
        <v/>
      </c>
      <c r="AC2173" t="str">
        <f t="shared" si="536"/>
        <v/>
      </c>
      <c r="AD2173" t="str">
        <f t="shared" si="537"/>
        <v/>
      </c>
      <c r="AE2173" s="4" t="str">
        <f t="shared" ca="1" si="546"/>
        <v/>
      </c>
    </row>
    <row r="2174" spans="7:31">
      <c r="G2174" s="117" cm="1">
        <f t="array" aca="1" ref="G2174" ca="1">SUMIFS(Proposed_Hours,Proposed_Labor_Category,$D2174,Proposed_Company,$C2174,Proposed_MSA_Code,$E2174)</f>
        <v>0</v>
      </c>
      <c r="H2174" s="7" t="str">
        <f t="shared" ca="1" si="538"/>
        <v/>
      </c>
      <c r="I2174" s="4" t="str" cm="1">
        <f t="array" aca="1" ref="I2174" ca="1">IFERROR(IF(SUMIFS(Proposed_Direct_Cost,Proposed_Labor_Category,$D2174,Proposed_Company,$C2174,Proposed_MSA_Code,$E2174)=0,"Not Proposed",SUMIFS(Proposed_Direct_Cost,Proposed_Labor_Category,$D2174,Proposed_Company,$C2174,Proposed_MSA_Code,$E2174)),"")</f>
        <v>Not Proposed</v>
      </c>
      <c r="J2174" s="117" cm="1">
        <f t="array" aca="1" ref="J2174" ca="1">SUMIFS(Invoice_Hours,Invoice_Labor_Category,$D2174,Invoice_Company,$C2174,Invoice_MSA_Code,$E2174)</f>
        <v>0</v>
      </c>
      <c r="K2174" s="7" t="str">
        <f t="shared" ca="1" si="539"/>
        <v/>
      </c>
      <c r="L2174" s="222" cm="1">
        <f t="array" aca="1" ref="L2174" ca="1">IFERROR(SUMIFS(Invoice_Direct_Cost,Invoice_Labor_Category,$D2174,Invoice_Company,$C2174,Invoice_MSA_Code,$E2174),"")</f>
        <v>0</v>
      </c>
      <c r="M2174" s="7" t="str">
        <f t="shared" ca="1" si="540"/>
        <v/>
      </c>
      <c r="N2174" s="220" t="str">
        <f t="shared" ca="1" si="545"/>
        <v/>
      </c>
      <c r="O2174" s="7" t="str">
        <f t="shared" ca="1" si="541"/>
        <v/>
      </c>
      <c r="P2174" s="7" t="str">
        <f t="shared" ca="1" si="542"/>
        <v/>
      </c>
      <c r="Q2174" s="7" t="str">
        <f t="shared" ca="1" si="543"/>
        <v/>
      </c>
      <c r="R2174" s="7" t="str">
        <f t="shared" ca="1" si="544"/>
        <v/>
      </c>
      <c r="S2174" s="7" t="str">
        <f t="shared" ca="1" si="531"/>
        <v/>
      </c>
      <c r="T2174" s="7" t="str">
        <f t="shared" ca="1" si="532"/>
        <v/>
      </c>
      <c r="V2174" s="120" cm="1">
        <f t="array" aca="1" ref="V2174" ca="1">SUMIFS(Invoice_Hours,Invoice_Labor_Category,$D2174,Invoice_Company,$C2174,Invoice_MSA_Code,$E2174)</f>
        <v>0</v>
      </c>
      <c r="W2174" s="121" t="str">
        <f t="shared" ca="1" si="533"/>
        <v/>
      </c>
      <c r="X2174" s="152" t="str">
        <f t="shared" ca="1" si="534"/>
        <v/>
      </c>
      <c r="AB2174" t="str">
        <f t="shared" si="535"/>
        <v/>
      </c>
      <c r="AC2174" t="str">
        <f t="shared" si="536"/>
        <v/>
      </c>
      <c r="AD2174" t="str">
        <f t="shared" si="537"/>
        <v/>
      </c>
      <c r="AE2174" s="4" t="str">
        <f t="shared" ca="1" si="546"/>
        <v/>
      </c>
    </row>
    <row r="2175" spans="7:31">
      <c r="G2175" s="117" cm="1">
        <f t="array" aca="1" ref="G2175" ca="1">SUMIFS(Proposed_Hours,Proposed_Labor_Category,$D2175,Proposed_Company,$C2175,Proposed_MSA_Code,$E2175)</f>
        <v>0</v>
      </c>
      <c r="H2175" s="7" t="str">
        <f t="shared" ca="1" si="538"/>
        <v/>
      </c>
      <c r="I2175" s="4" t="str" cm="1">
        <f t="array" aca="1" ref="I2175" ca="1">IFERROR(IF(SUMIFS(Proposed_Direct_Cost,Proposed_Labor_Category,$D2175,Proposed_Company,$C2175,Proposed_MSA_Code,$E2175)=0,"Not Proposed",SUMIFS(Proposed_Direct_Cost,Proposed_Labor_Category,$D2175,Proposed_Company,$C2175,Proposed_MSA_Code,$E2175)),"")</f>
        <v>Not Proposed</v>
      </c>
      <c r="J2175" s="117" cm="1">
        <f t="array" aca="1" ref="J2175" ca="1">SUMIFS(Invoice_Hours,Invoice_Labor_Category,$D2175,Invoice_Company,$C2175,Invoice_MSA_Code,$E2175)</f>
        <v>0</v>
      </c>
      <c r="K2175" s="7" t="str">
        <f t="shared" ca="1" si="539"/>
        <v/>
      </c>
      <c r="L2175" s="222" cm="1">
        <f t="array" aca="1" ref="L2175" ca="1">IFERROR(SUMIFS(Invoice_Direct_Cost,Invoice_Labor_Category,$D2175,Invoice_Company,$C2175,Invoice_MSA_Code,$E2175),"")</f>
        <v>0</v>
      </c>
      <c r="M2175" s="7" t="str">
        <f t="shared" ca="1" si="540"/>
        <v/>
      </c>
      <c r="N2175" s="220" t="str">
        <f t="shared" ca="1" si="545"/>
        <v/>
      </c>
      <c r="O2175" s="7" t="str">
        <f t="shared" ca="1" si="541"/>
        <v/>
      </c>
      <c r="P2175" s="7" t="str">
        <f t="shared" ca="1" si="542"/>
        <v/>
      </c>
      <c r="Q2175" s="7" t="str">
        <f t="shared" ca="1" si="543"/>
        <v/>
      </c>
      <c r="R2175" s="7" t="str">
        <f t="shared" ca="1" si="544"/>
        <v/>
      </c>
      <c r="S2175" s="7" t="str">
        <f t="shared" ca="1" si="531"/>
        <v/>
      </c>
      <c r="T2175" s="7" t="str">
        <f t="shared" ca="1" si="532"/>
        <v/>
      </c>
      <c r="V2175" s="120" cm="1">
        <f t="array" aca="1" ref="V2175" ca="1">SUMIFS(Invoice_Hours,Invoice_Labor_Category,$D2175,Invoice_Company,$C2175,Invoice_MSA_Code,$E2175)</f>
        <v>0</v>
      </c>
      <c r="W2175" s="121" t="str">
        <f t="shared" ca="1" si="533"/>
        <v/>
      </c>
      <c r="X2175" s="151" t="str">
        <f t="shared" ca="1" si="534"/>
        <v/>
      </c>
      <c r="AB2175" t="str">
        <f t="shared" si="535"/>
        <v/>
      </c>
      <c r="AC2175" t="str">
        <f t="shared" si="536"/>
        <v/>
      </c>
      <c r="AD2175" t="str">
        <f t="shared" si="537"/>
        <v/>
      </c>
      <c r="AE2175" s="4" t="str">
        <f t="shared" ca="1" si="546"/>
        <v/>
      </c>
    </row>
    <row r="2176" spans="7:31">
      <c r="G2176" s="117" cm="1">
        <f t="array" aca="1" ref="G2176" ca="1">SUMIFS(Proposed_Hours,Proposed_Labor_Category,$D2176,Proposed_Company,$C2176,Proposed_MSA_Code,$E2176)</f>
        <v>0</v>
      </c>
      <c r="H2176" s="7" t="str">
        <f t="shared" ca="1" si="538"/>
        <v/>
      </c>
      <c r="I2176" s="4" t="str" cm="1">
        <f t="array" aca="1" ref="I2176" ca="1">IFERROR(IF(SUMIFS(Proposed_Direct_Cost,Proposed_Labor_Category,$D2176,Proposed_Company,$C2176,Proposed_MSA_Code,$E2176)=0,"Not Proposed",SUMIFS(Proposed_Direct_Cost,Proposed_Labor_Category,$D2176,Proposed_Company,$C2176,Proposed_MSA_Code,$E2176)),"")</f>
        <v>Not Proposed</v>
      </c>
      <c r="J2176" s="117" cm="1">
        <f t="array" aca="1" ref="J2176" ca="1">SUMIFS(Invoice_Hours,Invoice_Labor_Category,$D2176,Invoice_Company,$C2176,Invoice_MSA_Code,$E2176)</f>
        <v>0</v>
      </c>
      <c r="K2176" s="7" t="str">
        <f t="shared" ca="1" si="539"/>
        <v/>
      </c>
      <c r="L2176" s="222" cm="1">
        <f t="array" aca="1" ref="L2176" ca="1">IFERROR(SUMIFS(Invoice_Direct_Cost,Invoice_Labor_Category,$D2176,Invoice_Company,$C2176,Invoice_MSA_Code,$E2176),"")</f>
        <v>0</v>
      </c>
      <c r="M2176" s="7" t="str">
        <f t="shared" ca="1" si="540"/>
        <v/>
      </c>
      <c r="N2176" s="220" t="str">
        <f t="shared" ca="1" si="545"/>
        <v/>
      </c>
      <c r="O2176" s="7" t="str">
        <f t="shared" ca="1" si="541"/>
        <v/>
      </c>
      <c r="P2176" s="7" t="str">
        <f t="shared" ca="1" si="542"/>
        <v/>
      </c>
      <c r="Q2176" s="7" t="str">
        <f t="shared" ca="1" si="543"/>
        <v/>
      </c>
      <c r="R2176" s="7" t="str">
        <f t="shared" ca="1" si="544"/>
        <v/>
      </c>
      <c r="S2176" s="7" t="str">
        <f t="shared" ca="1" si="531"/>
        <v/>
      </c>
      <c r="T2176" s="7" t="str">
        <f t="shared" ca="1" si="532"/>
        <v/>
      </c>
      <c r="V2176" s="120" cm="1">
        <f t="array" aca="1" ref="V2176" ca="1">SUMIFS(Invoice_Hours,Invoice_Labor_Category,$D2176,Invoice_Company,$C2176,Invoice_MSA_Code,$E2176)</f>
        <v>0</v>
      </c>
      <c r="W2176" s="121" t="str">
        <f t="shared" ca="1" si="533"/>
        <v/>
      </c>
      <c r="X2176" s="152" t="str">
        <f t="shared" ca="1" si="534"/>
        <v/>
      </c>
      <c r="AB2176" t="str">
        <f t="shared" si="535"/>
        <v/>
      </c>
      <c r="AC2176" t="str">
        <f t="shared" si="536"/>
        <v/>
      </c>
      <c r="AD2176" t="str">
        <f t="shared" si="537"/>
        <v/>
      </c>
      <c r="AE2176" s="4" t="str">
        <f t="shared" ca="1" si="546"/>
        <v/>
      </c>
    </row>
    <row r="2177" spans="7:31">
      <c r="G2177" s="117" cm="1">
        <f t="array" aca="1" ref="G2177" ca="1">SUMIFS(Proposed_Hours,Proposed_Labor_Category,$D2177,Proposed_Company,$C2177,Proposed_MSA_Code,$E2177)</f>
        <v>0</v>
      </c>
      <c r="H2177" s="7" t="str">
        <f t="shared" ca="1" si="538"/>
        <v/>
      </c>
      <c r="I2177" s="4" t="str" cm="1">
        <f t="array" aca="1" ref="I2177" ca="1">IFERROR(IF(SUMIFS(Proposed_Direct_Cost,Proposed_Labor_Category,$D2177,Proposed_Company,$C2177,Proposed_MSA_Code,$E2177)=0,"Not Proposed",SUMIFS(Proposed_Direct_Cost,Proposed_Labor_Category,$D2177,Proposed_Company,$C2177,Proposed_MSA_Code,$E2177)),"")</f>
        <v>Not Proposed</v>
      </c>
      <c r="J2177" s="117" cm="1">
        <f t="array" aca="1" ref="J2177" ca="1">SUMIFS(Invoice_Hours,Invoice_Labor_Category,$D2177,Invoice_Company,$C2177,Invoice_MSA_Code,$E2177)</f>
        <v>0</v>
      </c>
      <c r="K2177" s="7" t="str">
        <f t="shared" ca="1" si="539"/>
        <v/>
      </c>
      <c r="L2177" s="222" cm="1">
        <f t="array" aca="1" ref="L2177" ca="1">IFERROR(SUMIFS(Invoice_Direct_Cost,Invoice_Labor_Category,$D2177,Invoice_Company,$C2177,Invoice_MSA_Code,$E2177),"")</f>
        <v>0</v>
      </c>
      <c r="M2177" s="7" t="str">
        <f t="shared" ca="1" si="540"/>
        <v/>
      </c>
      <c r="N2177" s="220" t="str">
        <f t="shared" ca="1" si="545"/>
        <v/>
      </c>
      <c r="O2177" s="7" t="str">
        <f t="shared" ca="1" si="541"/>
        <v/>
      </c>
      <c r="P2177" s="7" t="str">
        <f t="shared" ca="1" si="542"/>
        <v/>
      </c>
      <c r="Q2177" s="7" t="str">
        <f t="shared" ca="1" si="543"/>
        <v/>
      </c>
      <c r="R2177" s="7" t="str">
        <f t="shared" ca="1" si="544"/>
        <v/>
      </c>
      <c r="S2177" s="7" t="str">
        <f t="shared" ca="1" si="531"/>
        <v/>
      </c>
      <c r="T2177" s="7" t="str">
        <f t="shared" ca="1" si="532"/>
        <v/>
      </c>
      <c r="V2177" s="120" cm="1">
        <f t="array" aca="1" ref="V2177" ca="1">SUMIFS(Invoice_Hours,Invoice_Labor_Category,$D2177,Invoice_Company,$C2177,Invoice_MSA_Code,$E2177)</f>
        <v>0</v>
      </c>
      <c r="W2177" s="121" t="str">
        <f t="shared" ca="1" si="533"/>
        <v/>
      </c>
      <c r="X2177" s="151" t="str">
        <f t="shared" ca="1" si="534"/>
        <v/>
      </c>
      <c r="AB2177" t="str">
        <f t="shared" si="535"/>
        <v/>
      </c>
      <c r="AC2177" t="str">
        <f t="shared" si="536"/>
        <v/>
      </c>
      <c r="AD2177" t="str">
        <f t="shared" si="537"/>
        <v/>
      </c>
      <c r="AE2177" s="4" t="str">
        <f t="shared" ca="1" si="546"/>
        <v/>
      </c>
    </row>
    <row r="2178" spans="7:31">
      <c r="G2178" s="117" cm="1">
        <f t="array" aca="1" ref="G2178" ca="1">SUMIFS(Proposed_Hours,Proposed_Labor_Category,$D2178,Proposed_Company,$C2178,Proposed_MSA_Code,$E2178)</f>
        <v>0</v>
      </c>
      <c r="H2178" s="7" t="str">
        <f t="shared" ca="1" si="538"/>
        <v/>
      </c>
      <c r="I2178" s="4" t="str" cm="1">
        <f t="array" aca="1" ref="I2178" ca="1">IFERROR(IF(SUMIFS(Proposed_Direct_Cost,Proposed_Labor_Category,$D2178,Proposed_Company,$C2178,Proposed_MSA_Code,$E2178)=0,"Not Proposed",SUMIFS(Proposed_Direct_Cost,Proposed_Labor_Category,$D2178,Proposed_Company,$C2178,Proposed_MSA_Code,$E2178)),"")</f>
        <v>Not Proposed</v>
      </c>
      <c r="J2178" s="117" cm="1">
        <f t="array" aca="1" ref="J2178" ca="1">SUMIFS(Invoice_Hours,Invoice_Labor_Category,$D2178,Invoice_Company,$C2178,Invoice_MSA_Code,$E2178)</f>
        <v>0</v>
      </c>
      <c r="K2178" s="7" t="str">
        <f t="shared" ca="1" si="539"/>
        <v/>
      </c>
      <c r="L2178" s="222" cm="1">
        <f t="array" aca="1" ref="L2178" ca="1">IFERROR(SUMIFS(Invoice_Direct_Cost,Invoice_Labor_Category,$D2178,Invoice_Company,$C2178,Invoice_MSA_Code,$E2178),"")</f>
        <v>0</v>
      </c>
      <c r="M2178" s="7" t="str">
        <f t="shared" ca="1" si="540"/>
        <v/>
      </c>
      <c r="N2178" s="220" t="str">
        <f t="shared" ca="1" si="545"/>
        <v/>
      </c>
      <c r="O2178" s="7" t="str">
        <f t="shared" ca="1" si="541"/>
        <v/>
      </c>
      <c r="P2178" s="7" t="str">
        <f t="shared" ca="1" si="542"/>
        <v/>
      </c>
      <c r="Q2178" s="7" t="str">
        <f t="shared" ca="1" si="543"/>
        <v/>
      </c>
      <c r="R2178" s="7" t="str">
        <f t="shared" ca="1" si="544"/>
        <v/>
      </c>
      <c r="S2178" s="7" t="str">
        <f t="shared" ca="1" si="531"/>
        <v/>
      </c>
      <c r="T2178" s="7" t="str">
        <f t="shared" ca="1" si="532"/>
        <v/>
      </c>
      <c r="V2178" s="120" cm="1">
        <f t="array" aca="1" ref="V2178" ca="1">SUMIFS(Invoice_Hours,Invoice_Labor_Category,$D2178,Invoice_Company,$C2178,Invoice_MSA_Code,$E2178)</f>
        <v>0</v>
      </c>
      <c r="W2178" s="121" t="str">
        <f t="shared" ca="1" si="533"/>
        <v/>
      </c>
      <c r="X2178" s="152" t="str">
        <f t="shared" ca="1" si="534"/>
        <v/>
      </c>
      <c r="AB2178" t="str">
        <f t="shared" si="535"/>
        <v/>
      </c>
      <c r="AC2178" t="str">
        <f t="shared" si="536"/>
        <v/>
      </c>
      <c r="AD2178" t="str">
        <f t="shared" si="537"/>
        <v/>
      </c>
      <c r="AE2178" s="4" t="str">
        <f t="shared" ca="1" si="546"/>
        <v/>
      </c>
    </row>
    <row r="2179" spans="7:31">
      <c r="G2179" s="117" cm="1">
        <f t="array" aca="1" ref="G2179" ca="1">SUMIFS(Proposed_Hours,Proposed_Labor_Category,$D2179,Proposed_Company,$C2179,Proposed_MSA_Code,$E2179)</f>
        <v>0</v>
      </c>
      <c r="H2179" s="7" t="str">
        <f t="shared" ca="1" si="538"/>
        <v/>
      </c>
      <c r="I2179" s="4" t="str" cm="1">
        <f t="array" aca="1" ref="I2179" ca="1">IFERROR(IF(SUMIFS(Proposed_Direct_Cost,Proposed_Labor_Category,$D2179,Proposed_Company,$C2179,Proposed_MSA_Code,$E2179)=0,"Not Proposed",SUMIFS(Proposed_Direct_Cost,Proposed_Labor_Category,$D2179,Proposed_Company,$C2179,Proposed_MSA_Code,$E2179)),"")</f>
        <v>Not Proposed</v>
      </c>
      <c r="J2179" s="117" cm="1">
        <f t="array" aca="1" ref="J2179" ca="1">SUMIFS(Invoice_Hours,Invoice_Labor_Category,$D2179,Invoice_Company,$C2179,Invoice_MSA_Code,$E2179)</f>
        <v>0</v>
      </c>
      <c r="K2179" s="7" t="str">
        <f t="shared" ca="1" si="539"/>
        <v/>
      </c>
      <c r="L2179" s="222" cm="1">
        <f t="array" aca="1" ref="L2179" ca="1">IFERROR(SUMIFS(Invoice_Direct_Cost,Invoice_Labor_Category,$D2179,Invoice_Company,$C2179,Invoice_MSA_Code,$E2179),"")</f>
        <v>0</v>
      </c>
      <c r="M2179" s="7" t="str">
        <f t="shared" ca="1" si="540"/>
        <v/>
      </c>
      <c r="N2179" s="220" t="str">
        <f t="shared" ca="1" si="545"/>
        <v/>
      </c>
      <c r="O2179" s="7" t="str">
        <f t="shared" ca="1" si="541"/>
        <v/>
      </c>
      <c r="P2179" s="7" t="str">
        <f t="shared" ca="1" si="542"/>
        <v/>
      </c>
      <c r="Q2179" s="7" t="str">
        <f t="shared" ca="1" si="543"/>
        <v/>
      </c>
      <c r="R2179" s="7" t="str">
        <f t="shared" ca="1" si="544"/>
        <v/>
      </c>
      <c r="S2179" s="7" t="str">
        <f t="shared" ref="S2179:S2242" ca="1" si="547">IFERROR(IF(N2179&lt;0,-O2179,""),"")</f>
        <v/>
      </c>
      <c r="T2179" s="7" t="str">
        <f t="shared" ref="T2179:T2242" ca="1" si="548">IFERROR(IF(AND(K2179&lt;&gt;"",H2179&lt;&gt;"",K2179=H2179),L2179,""),"")</f>
        <v/>
      </c>
      <c r="V2179" s="120" cm="1">
        <f t="array" aca="1" ref="V2179" ca="1">SUMIFS(Invoice_Hours,Invoice_Labor_Category,$D2179,Invoice_Company,$C2179,Invoice_MSA_Code,$E2179)</f>
        <v>0</v>
      </c>
      <c r="W2179" s="121" t="str">
        <f t="shared" ref="W2179:W2242" ca="1" si="549">IFERROR(IF(AND(H2179&lt;&gt;0,K2179&gt;H2179,(K2179-H2179)/H2179&gt;0.05),(K2179-H2179),""),"")</f>
        <v/>
      </c>
      <c r="X2179" s="151" t="str">
        <f t="shared" ref="X2179:X2242" ca="1" si="550">IFERROR(IF(H2179="",K2179*J2179,W2179*V2179),"")</f>
        <v/>
      </c>
      <c r="AB2179" t="str">
        <f t="shared" ref="AB2179:AB2242" si="551">IF(C2179=0,"",C2179)</f>
        <v/>
      </c>
      <c r="AC2179" t="str">
        <f t="shared" ref="AC2179:AC2242" si="552">IF(D2179=0,"",D2179)</f>
        <v/>
      </c>
      <c r="AD2179" t="str">
        <f t="shared" ref="AD2179:AD2242" si="553">IF(F2179=0,"",F2179)</f>
        <v/>
      </c>
      <c r="AE2179" s="4" t="str">
        <f t="shared" ca="1" si="546"/>
        <v/>
      </c>
    </row>
    <row r="2180" spans="7:31">
      <c r="G2180" s="117" cm="1">
        <f t="array" aca="1" ref="G2180" ca="1">SUMIFS(Proposed_Hours,Proposed_Labor_Category,$D2180,Proposed_Company,$C2180,Proposed_MSA_Code,$E2180)</f>
        <v>0</v>
      </c>
      <c r="H2180" s="7" t="str">
        <f t="shared" ref="H2180:H2243" ca="1" si="554">IFERROR(I2180/G2180,"")</f>
        <v/>
      </c>
      <c r="I2180" s="4" t="str" cm="1">
        <f t="array" aca="1" ref="I2180" ca="1">IFERROR(IF(SUMIFS(Proposed_Direct_Cost,Proposed_Labor_Category,$D2180,Proposed_Company,$C2180,Proposed_MSA_Code,$E2180)=0,"Not Proposed",SUMIFS(Proposed_Direct_Cost,Proposed_Labor_Category,$D2180,Proposed_Company,$C2180,Proposed_MSA_Code,$E2180)),"")</f>
        <v>Not Proposed</v>
      </c>
      <c r="J2180" s="117" cm="1">
        <f t="array" aca="1" ref="J2180" ca="1">SUMIFS(Invoice_Hours,Invoice_Labor_Category,$D2180,Invoice_Company,$C2180,Invoice_MSA_Code,$E2180)</f>
        <v>0</v>
      </c>
      <c r="K2180" s="7" t="str">
        <f t="shared" ref="K2180:K2243" ca="1" si="555">IFERROR(L2180/J2180,"")</f>
        <v/>
      </c>
      <c r="L2180" s="222" cm="1">
        <f t="array" aca="1" ref="L2180" ca="1">IFERROR(SUMIFS(Invoice_Direct_Cost,Invoice_Labor_Category,$D2180,Invoice_Company,$C2180,Invoice_MSA_Code,$E2180),"")</f>
        <v>0</v>
      </c>
      <c r="M2180" s="7" t="str">
        <f t="shared" ref="M2180:M2243" ca="1" si="556">IFERROR(K2180-H2180,"")</f>
        <v/>
      </c>
      <c r="N2180" s="220" t="str">
        <f t="shared" ca="1" si="545"/>
        <v/>
      </c>
      <c r="O2180" s="7" t="str">
        <f t="shared" ref="O2180:O2243" ca="1" si="557">IFERROR(M2180*J2180,"")</f>
        <v/>
      </c>
      <c r="P2180" s="7" t="str">
        <f t="shared" ref="P2180:P2243" ca="1" si="558">IFERROR(IF(N2180&gt;5%,O2180*((N2180-5%)/N2180),""),"")</f>
        <v/>
      </c>
      <c r="Q2180" s="7" t="str">
        <f t="shared" ref="Q2180:Q2243" ca="1" si="559">IFERROR(IF(N2180&gt;0,O2180*(MIN(N2180,5%)/N2180),""),"")</f>
        <v/>
      </c>
      <c r="R2180" s="7" t="str">
        <f t="shared" ref="R2180:R2243" ca="1" si="560">IFERROR(IF(AND(K2180&gt;0,H2180="",L2180&lt;&gt;0),L2180,""),"")</f>
        <v/>
      </c>
      <c r="S2180" s="7" t="str">
        <f t="shared" ca="1" si="547"/>
        <v/>
      </c>
      <c r="T2180" s="7" t="str">
        <f t="shared" ca="1" si="548"/>
        <v/>
      </c>
      <c r="V2180" s="120" cm="1">
        <f t="array" aca="1" ref="V2180" ca="1">SUMIFS(Invoice_Hours,Invoice_Labor_Category,$D2180,Invoice_Company,$C2180,Invoice_MSA_Code,$E2180)</f>
        <v>0</v>
      </c>
      <c r="W2180" s="121" t="str">
        <f t="shared" ca="1" si="549"/>
        <v/>
      </c>
      <c r="X2180" s="152" t="str">
        <f t="shared" ca="1" si="550"/>
        <v/>
      </c>
      <c r="AB2180" t="str">
        <f t="shared" si="551"/>
        <v/>
      </c>
      <c r="AC2180" t="str">
        <f t="shared" si="552"/>
        <v/>
      </c>
      <c r="AD2180" t="str">
        <f t="shared" si="553"/>
        <v/>
      </c>
      <c r="AE2180" s="4" t="str">
        <f t="shared" ca="1" si="546"/>
        <v/>
      </c>
    </row>
    <row r="2181" spans="7:31">
      <c r="G2181" s="117" cm="1">
        <f t="array" aca="1" ref="G2181" ca="1">SUMIFS(Proposed_Hours,Proposed_Labor_Category,$D2181,Proposed_Company,$C2181,Proposed_MSA_Code,$E2181)</f>
        <v>0</v>
      </c>
      <c r="H2181" s="7" t="str">
        <f t="shared" ca="1" si="554"/>
        <v/>
      </c>
      <c r="I2181" s="4" t="str" cm="1">
        <f t="array" aca="1" ref="I2181" ca="1">IFERROR(IF(SUMIFS(Proposed_Direct_Cost,Proposed_Labor_Category,$D2181,Proposed_Company,$C2181,Proposed_MSA_Code,$E2181)=0,"Not Proposed",SUMIFS(Proposed_Direct_Cost,Proposed_Labor_Category,$D2181,Proposed_Company,$C2181,Proposed_MSA_Code,$E2181)),"")</f>
        <v>Not Proposed</v>
      </c>
      <c r="J2181" s="117" cm="1">
        <f t="array" aca="1" ref="J2181" ca="1">SUMIFS(Invoice_Hours,Invoice_Labor_Category,$D2181,Invoice_Company,$C2181,Invoice_MSA_Code,$E2181)</f>
        <v>0</v>
      </c>
      <c r="K2181" s="7" t="str">
        <f t="shared" ca="1" si="555"/>
        <v/>
      </c>
      <c r="L2181" s="222" cm="1">
        <f t="array" aca="1" ref="L2181" ca="1">IFERROR(SUMIFS(Invoice_Direct_Cost,Invoice_Labor_Category,$D2181,Invoice_Company,$C2181,Invoice_MSA_Code,$E2181),"")</f>
        <v>0</v>
      </c>
      <c r="M2181" s="7" t="str">
        <f t="shared" ca="1" si="556"/>
        <v/>
      </c>
      <c r="N2181" s="220" t="str">
        <f t="shared" ref="N2181:N2244" ca="1" si="561">IFERROR(M2181/H2181,"")</f>
        <v/>
      </c>
      <c r="O2181" s="7" t="str">
        <f t="shared" ca="1" si="557"/>
        <v/>
      </c>
      <c r="P2181" s="7" t="str">
        <f t="shared" ca="1" si="558"/>
        <v/>
      </c>
      <c r="Q2181" s="7" t="str">
        <f t="shared" ca="1" si="559"/>
        <v/>
      </c>
      <c r="R2181" s="7" t="str">
        <f t="shared" ca="1" si="560"/>
        <v/>
      </c>
      <c r="S2181" s="7" t="str">
        <f t="shared" ca="1" si="547"/>
        <v/>
      </c>
      <c r="T2181" s="7" t="str">
        <f t="shared" ca="1" si="548"/>
        <v/>
      </c>
      <c r="V2181" s="120" cm="1">
        <f t="array" aca="1" ref="V2181" ca="1">SUMIFS(Invoice_Hours,Invoice_Labor_Category,$D2181,Invoice_Company,$C2181,Invoice_MSA_Code,$E2181)</f>
        <v>0</v>
      </c>
      <c r="W2181" s="121" t="str">
        <f t="shared" ca="1" si="549"/>
        <v/>
      </c>
      <c r="X2181" s="151" t="str">
        <f t="shared" ca="1" si="550"/>
        <v/>
      </c>
      <c r="AB2181" t="str">
        <f t="shared" si="551"/>
        <v/>
      </c>
      <c r="AC2181" t="str">
        <f t="shared" si="552"/>
        <v/>
      </c>
      <c r="AD2181" t="str">
        <f t="shared" si="553"/>
        <v/>
      </c>
      <c r="AE2181" s="4" t="str">
        <f t="shared" ca="1" si="546"/>
        <v/>
      </c>
    </row>
    <row r="2182" spans="7:31">
      <c r="G2182" s="117" cm="1">
        <f t="array" aca="1" ref="G2182" ca="1">SUMIFS(Proposed_Hours,Proposed_Labor_Category,$D2182,Proposed_Company,$C2182,Proposed_MSA_Code,$E2182)</f>
        <v>0</v>
      </c>
      <c r="H2182" s="7" t="str">
        <f t="shared" ca="1" si="554"/>
        <v/>
      </c>
      <c r="I2182" s="4" t="str" cm="1">
        <f t="array" aca="1" ref="I2182" ca="1">IFERROR(IF(SUMIFS(Proposed_Direct_Cost,Proposed_Labor_Category,$D2182,Proposed_Company,$C2182,Proposed_MSA_Code,$E2182)=0,"Not Proposed",SUMIFS(Proposed_Direct_Cost,Proposed_Labor_Category,$D2182,Proposed_Company,$C2182,Proposed_MSA_Code,$E2182)),"")</f>
        <v>Not Proposed</v>
      </c>
      <c r="J2182" s="117" cm="1">
        <f t="array" aca="1" ref="J2182" ca="1">SUMIFS(Invoice_Hours,Invoice_Labor_Category,$D2182,Invoice_Company,$C2182,Invoice_MSA_Code,$E2182)</f>
        <v>0</v>
      </c>
      <c r="K2182" s="7" t="str">
        <f t="shared" ca="1" si="555"/>
        <v/>
      </c>
      <c r="L2182" s="222" cm="1">
        <f t="array" aca="1" ref="L2182" ca="1">IFERROR(SUMIFS(Invoice_Direct_Cost,Invoice_Labor_Category,$D2182,Invoice_Company,$C2182,Invoice_MSA_Code,$E2182),"")</f>
        <v>0</v>
      </c>
      <c r="M2182" s="7" t="str">
        <f t="shared" ca="1" si="556"/>
        <v/>
      </c>
      <c r="N2182" s="220" t="str">
        <f t="shared" ca="1" si="561"/>
        <v/>
      </c>
      <c r="O2182" s="7" t="str">
        <f t="shared" ca="1" si="557"/>
        <v/>
      </c>
      <c r="P2182" s="7" t="str">
        <f t="shared" ca="1" si="558"/>
        <v/>
      </c>
      <c r="Q2182" s="7" t="str">
        <f t="shared" ca="1" si="559"/>
        <v/>
      </c>
      <c r="R2182" s="7" t="str">
        <f t="shared" ca="1" si="560"/>
        <v/>
      </c>
      <c r="S2182" s="7" t="str">
        <f t="shared" ca="1" si="547"/>
        <v/>
      </c>
      <c r="T2182" s="7" t="str">
        <f t="shared" ca="1" si="548"/>
        <v/>
      </c>
      <c r="V2182" s="120" cm="1">
        <f t="array" aca="1" ref="V2182" ca="1">SUMIFS(Invoice_Hours,Invoice_Labor_Category,$D2182,Invoice_Company,$C2182,Invoice_MSA_Code,$E2182)</f>
        <v>0</v>
      </c>
      <c r="W2182" s="121" t="str">
        <f t="shared" ca="1" si="549"/>
        <v/>
      </c>
      <c r="X2182" s="152" t="str">
        <f t="shared" ca="1" si="550"/>
        <v/>
      </c>
      <c r="AB2182" t="str">
        <f t="shared" si="551"/>
        <v/>
      </c>
      <c r="AC2182" t="str">
        <f t="shared" si="552"/>
        <v/>
      </c>
      <c r="AD2182" t="str">
        <f t="shared" si="553"/>
        <v/>
      </c>
      <c r="AE2182" s="4" t="str">
        <f t="shared" ca="1" si="546"/>
        <v/>
      </c>
    </row>
    <row r="2183" spans="7:31">
      <c r="G2183" s="117" cm="1">
        <f t="array" aca="1" ref="G2183" ca="1">SUMIFS(Proposed_Hours,Proposed_Labor_Category,$D2183,Proposed_Company,$C2183,Proposed_MSA_Code,$E2183)</f>
        <v>0</v>
      </c>
      <c r="H2183" s="7" t="str">
        <f t="shared" ca="1" si="554"/>
        <v/>
      </c>
      <c r="I2183" s="4" t="str" cm="1">
        <f t="array" aca="1" ref="I2183" ca="1">IFERROR(IF(SUMIFS(Proposed_Direct_Cost,Proposed_Labor_Category,$D2183,Proposed_Company,$C2183,Proposed_MSA_Code,$E2183)=0,"Not Proposed",SUMIFS(Proposed_Direct_Cost,Proposed_Labor_Category,$D2183,Proposed_Company,$C2183,Proposed_MSA_Code,$E2183)),"")</f>
        <v>Not Proposed</v>
      </c>
      <c r="J2183" s="117" cm="1">
        <f t="array" aca="1" ref="J2183" ca="1">SUMIFS(Invoice_Hours,Invoice_Labor_Category,$D2183,Invoice_Company,$C2183,Invoice_MSA_Code,$E2183)</f>
        <v>0</v>
      </c>
      <c r="K2183" s="7" t="str">
        <f t="shared" ca="1" si="555"/>
        <v/>
      </c>
      <c r="L2183" s="222" cm="1">
        <f t="array" aca="1" ref="L2183" ca="1">IFERROR(SUMIFS(Invoice_Direct_Cost,Invoice_Labor_Category,$D2183,Invoice_Company,$C2183,Invoice_MSA_Code,$E2183),"")</f>
        <v>0</v>
      </c>
      <c r="M2183" s="7" t="str">
        <f t="shared" ca="1" si="556"/>
        <v/>
      </c>
      <c r="N2183" s="220" t="str">
        <f t="shared" ca="1" si="561"/>
        <v/>
      </c>
      <c r="O2183" s="7" t="str">
        <f t="shared" ca="1" si="557"/>
        <v/>
      </c>
      <c r="P2183" s="7" t="str">
        <f t="shared" ca="1" si="558"/>
        <v/>
      </c>
      <c r="Q2183" s="7" t="str">
        <f t="shared" ca="1" si="559"/>
        <v/>
      </c>
      <c r="R2183" s="7" t="str">
        <f t="shared" ca="1" si="560"/>
        <v/>
      </c>
      <c r="S2183" s="7" t="str">
        <f t="shared" ca="1" si="547"/>
        <v/>
      </c>
      <c r="T2183" s="7" t="str">
        <f t="shared" ca="1" si="548"/>
        <v/>
      </c>
      <c r="V2183" s="120" cm="1">
        <f t="array" aca="1" ref="V2183" ca="1">SUMIFS(Invoice_Hours,Invoice_Labor_Category,$D2183,Invoice_Company,$C2183,Invoice_MSA_Code,$E2183)</f>
        <v>0</v>
      </c>
      <c r="W2183" s="121" t="str">
        <f t="shared" ca="1" si="549"/>
        <v/>
      </c>
      <c r="X2183" s="151" t="str">
        <f t="shared" ca="1" si="550"/>
        <v/>
      </c>
      <c r="AB2183" t="str">
        <f t="shared" si="551"/>
        <v/>
      </c>
      <c r="AC2183" t="str">
        <f t="shared" si="552"/>
        <v/>
      </c>
      <c r="AD2183" t="str">
        <f t="shared" si="553"/>
        <v/>
      </c>
      <c r="AE2183" s="4" t="str">
        <f t="shared" ca="1" si="546"/>
        <v/>
      </c>
    </row>
    <row r="2184" spans="7:31">
      <c r="G2184" s="117" cm="1">
        <f t="array" aca="1" ref="G2184" ca="1">SUMIFS(Proposed_Hours,Proposed_Labor_Category,$D2184,Proposed_Company,$C2184,Proposed_MSA_Code,$E2184)</f>
        <v>0</v>
      </c>
      <c r="H2184" s="7" t="str">
        <f t="shared" ca="1" si="554"/>
        <v/>
      </c>
      <c r="I2184" s="4" t="str" cm="1">
        <f t="array" aca="1" ref="I2184" ca="1">IFERROR(IF(SUMIFS(Proposed_Direct_Cost,Proposed_Labor_Category,$D2184,Proposed_Company,$C2184,Proposed_MSA_Code,$E2184)=0,"Not Proposed",SUMIFS(Proposed_Direct_Cost,Proposed_Labor_Category,$D2184,Proposed_Company,$C2184,Proposed_MSA_Code,$E2184)),"")</f>
        <v>Not Proposed</v>
      </c>
      <c r="J2184" s="117" cm="1">
        <f t="array" aca="1" ref="J2184" ca="1">SUMIFS(Invoice_Hours,Invoice_Labor_Category,$D2184,Invoice_Company,$C2184,Invoice_MSA_Code,$E2184)</f>
        <v>0</v>
      </c>
      <c r="K2184" s="7" t="str">
        <f t="shared" ca="1" si="555"/>
        <v/>
      </c>
      <c r="L2184" s="222" cm="1">
        <f t="array" aca="1" ref="L2184" ca="1">IFERROR(SUMIFS(Invoice_Direct_Cost,Invoice_Labor_Category,$D2184,Invoice_Company,$C2184,Invoice_MSA_Code,$E2184),"")</f>
        <v>0</v>
      </c>
      <c r="M2184" s="7" t="str">
        <f t="shared" ca="1" si="556"/>
        <v/>
      </c>
      <c r="N2184" s="220" t="str">
        <f t="shared" ca="1" si="561"/>
        <v/>
      </c>
      <c r="O2184" s="7" t="str">
        <f t="shared" ca="1" si="557"/>
        <v/>
      </c>
      <c r="P2184" s="7" t="str">
        <f t="shared" ca="1" si="558"/>
        <v/>
      </c>
      <c r="Q2184" s="7" t="str">
        <f t="shared" ca="1" si="559"/>
        <v/>
      </c>
      <c r="R2184" s="7" t="str">
        <f t="shared" ca="1" si="560"/>
        <v/>
      </c>
      <c r="S2184" s="7" t="str">
        <f t="shared" ca="1" si="547"/>
        <v/>
      </c>
      <c r="T2184" s="7" t="str">
        <f t="shared" ca="1" si="548"/>
        <v/>
      </c>
      <c r="V2184" s="120" cm="1">
        <f t="array" aca="1" ref="V2184" ca="1">SUMIFS(Invoice_Hours,Invoice_Labor_Category,$D2184,Invoice_Company,$C2184,Invoice_MSA_Code,$E2184)</f>
        <v>0</v>
      </c>
      <c r="W2184" s="121" t="str">
        <f t="shared" ca="1" si="549"/>
        <v/>
      </c>
      <c r="X2184" s="152" t="str">
        <f t="shared" ca="1" si="550"/>
        <v/>
      </c>
      <c r="AB2184" t="str">
        <f t="shared" si="551"/>
        <v/>
      </c>
      <c r="AC2184" t="str">
        <f t="shared" si="552"/>
        <v/>
      </c>
      <c r="AD2184" t="str">
        <f t="shared" si="553"/>
        <v/>
      </c>
      <c r="AE2184" s="4" t="str">
        <f t="shared" ca="1" si="546"/>
        <v/>
      </c>
    </row>
    <row r="2185" spans="7:31">
      <c r="G2185" s="117" cm="1">
        <f t="array" aca="1" ref="G2185" ca="1">SUMIFS(Proposed_Hours,Proposed_Labor_Category,$D2185,Proposed_Company,$C2185,Proposed_MSA_Code,$E2185)</f>
        <v>0</v>
      </c>
      <c r="H2185" s="7" t="str">
        <f t="shared" ca="1" si="554"/>
        <v/>
      </c>
      <c r="I2185" s="4" t="str" cm="1">
        <f t="array" aca="1" ref="I2185" ca="1">IFERROR(IF(SUMIFS(Proposed_Direct_Cost,Proposed_Labor_Category,$D2185,Proposed_Company,$C2185,Proposed_MSA_Code,$E2185)=0,"Not Proposed",SUMIFS(Proposed_Direct_Cost,Proposed_Labor_Category,$D2185,Proposed_Company,$C2185,Proposed_MSA_Code,$E2185)),"")</f>
        <v>Not Proposed</v>
      </c>
      <c r="J2185" s="117" cm="1">
        <f t="array" aca="1" ref="J2185" ca="1">SUMIFS(Invoice_Hours,Invoice_Labor_Category,$D2185,Invoice_Company,$C2185,Invoice_MSA_Code,$E2185)</f>
        <v>0</v>
      </c>
      <c r="K2185" s="7" t="str">
        <f t="shared" ca="1" si="555"/>
        <v/>
      </c>
      <c r="L2185" s="222" cm="1">
        <f t="array" aca="1" ref="L2185" ca="1">IFERROR(SUMIFS(Invoice_Direct_Cost,Invoice_Labor_Category,$D2185,Invoice_Company,$C2185,Invoice_MSA_Code,$E2185),"")</f>
        <v>0</v>
      </c>
      <c r="M2185" s="7" t="str">
        <f t="shared" ca="1" si="556"/>
        <v/>
      </c>
      <c r="N2185" s="220" t="str">
        <f t="shared" ca="1" si="561"/>
        <v/>
      </c>
      <c r="O2185" s="7" t="str">
        <f t="shared" ca="1" si="557"/>
        <v/>
      </c>
      <c r="P2185" s="7" t="str">
        <f t="shared" ca="1" si="558"/>
        <v/>
      </c>
      <c r="Q2185" s="7" t="str">
        <f t="shared" ca="1" si="559"/>
        <v/>
      </c>
      <c r="R2185" s="7" t="str">
        <f t="shared" ca="1" si="560"/>
        <v/>
      </c>
      <c r="S2185" s="7" t="str">
        <f t="shared" ca="1" si="547"/>
        <v/>
      </c>
      <c r="T2185" s="7" t="str">
        <f t="shared" ca="1" si="548"/>
        <v/>
      </c>
      <c r="V2185" s="120" cm="1">
        <f t="array" aca="1" ref="V2185" ca="1">SUMIFS(Invoice_Hours,Invoice_Labor_Category,$D2185,Invoice_Company,$C2185,Invoice_MSA_Code,$E2185)</f>
        <v>0</v>
      </c>
      <c r="W2185" s="121" t="str">
        <f t="shared" ca="1" si="549"/>
        <v/>
      </c>
      <c r="X2185" s="151" t="str">
        <f t="shared" ca="1" si="550"/>
        <v/>
      </c>
      <c r="AB2185" t="str">
        <f t="shared" si="551"/>
        <v/>
      </c>
      <c r="AC2185" t="str">
        <f t="shared" si="552"/>
        <v/>
      </c>
      <c r="AD2185" t="str">
        <f t="shared" si="553"/>
        <v/>
      </c>
      <c r="AE2185" s="4" t="str">
        <f t="shared" ca="1" si="546"/>
        <v/>
      </c>
    </row>
    <row r="2186" spans="7:31">
      <c r="G2186" s="117" cm="1">
        <f t="array" aca="1" ref="G2186" ca="1">SUMIFS(Proposed_Hours,Proposed_Labor_Category,$D2186,Proposed_Company,$C2186,Proposed_MSA_Code,$E2186)</f>
        <v>0</v>
      </c>
      <c r="H2186" s="7" t="str">
        <f t="shared" ca="1" si="554"/>
        <v/>
      </c>
      <c r="I2186" s="4" t="str" cm="1">
        <f t="array" aca="1" ref="I2186" ca="1">IFERROR(IF(SUMIFS(Proposed_Direct_Cost,Proposed_Labor_Category,$D2186,Proposed_Company,$C2186,Proposed_MSA_Code,$E2186)=0,"Not Proposed",SUMIFS(Proposed_Direct_Cost,Proposed_Labor_Category,$D2186,Proposed_Company,$C2186,Proposed_MSA_Code,$E2186)),"")</f>
        <v>Not Proposed</v>
      </c>
      <c r="J2186" s="117" cm="1">
        <f t="array" aca="1" ref="J2186" ca="1">SUMIFS(Invoice_Hours,Invoice_Labor_Category,$D2186,Invoice_Company,$C2186,Invoice_MSA_Code,$E2186)</f>
        <v>0</v>
      </c>
      <c r="K2186" s="7" t="str">
        <f t="shared" ca="1" si="555"/>
        <v/>
      </c>
      <c r="L2186" s="222" cm="1">
        <f t="array" aca="1" ref="L2186" ca="1">IFERROR(SUMIFS(Invoice_Direct_Cost,Invoice_Labor_Category,$D2186,Invoice_Company,$C2186,Invoice_MSA_Code,$E2186),"")</f>
        <v>0</v>
      </c>
      <c r="M2186" s="7" t="str">
        <f t="shared" ca="1" si="556"/>
        <v/>
      </c>
      <c r="N2186" s="220" t="str">
        <f t="shared" ca="1" si="561"/>
        <v/>
      </c>
      <c r="O2186" s="7" t="str">
        <f t="shared" ca="1" si="557"/>
        <v/>
      </c>
      <c r="P2186" s="7" t="str">
        <f t="shared" ca="1" si="558"/>
        <v/>
      </c>
      <c r="Q2186" s="7" t="str">
        <f t="shared" ca="1" si="559"/>
        <v/>
      </c>
      <c r="R2186" s="7" t="str">
        <f t="shared" ca="1" si="560"/>
        <v/>
      </c>
      <c r="S2186" s="7" t="str">
        <f t="shared" ca="1" si="547"/>
        <v/>
      </c>
      <c r="T2186" s="7" t="str">
        <f t="shared" ca="1" si="548"/>
        <v/>
      </c>
      <c r="V2186" s="120" cm="1">
        <f t="array" aca="1" ref="V2186" ca="1">SUMIFS(Invoice_Hours,Invoice_Labor_Category,$D2186,Invoice_Company,$C2186,Invoice_MSA_Code,$E2186)</f>
        <v>0</v>
      </c>
      <c r="W2186" s="121" t="str">
        <f t="shared" ca="1" si="549"/>
        <v/>
      </c>
      <c r="X2186" s="152" t="str">
        <f t="shared" ca="1" si="550"/>
        <v/>
      </c>
      <c r="AB2186" t="str">
        <f t="shared" si="551"/>
        <v/>
      </c>
      <c r="AC2186" t="str">
        <f t="shared" si="552"/>
        <v/>
      </c>
      <c r="AD2186" t="str">
        <f t="shared" si="553"/>
        <v/>
      </c>
      <c r="AE2186" s="4" t="str">
        <f t="shared" ca="1" si="546"/>
        <v/>
      </c>
    </row>
    <row r="2187" spans="7:31">
      <c r="G2187" s="117" cm="1">
        <f t="array" aca="1" ref="G2187" ca="1">SUMIFS(Proposed_Hours,Proposed_Labor_Category,$D2187,Proposed_Company,$C2187,Proposed_MSA_Code,$E2187)</f>
        <v>0</v>
      </c>
      <c r="H2187" s="7" t="str">
        <f t="shared" ca="1" si="554"/>
        <v/>
      </c>
      <c r="I2187" s="4" t="str" cm="1">
        <f t="array" aca="1" ref="I2187" ca="1">IFERROR(IF(SUMIFS(Proposed_Direct_Cost,Proposed_Labor_Category,$D2187,Proposed_Company,$C2187,Proposed_MSA_Code,$E2187)=0,"Not Proposed",SUMIFS(Proposed_Direct_Cost,Proposed_Labor_Category,$D2187,Proposed_Company,$C2187,Proposed_MSA_Code,$E2187)),"")</f>
        <v>Not Proposed</v>
      </c>
      <c r="J2187" s="117" cm="1">
        <f t="array" aca="1" ref="J2187" ca="1">SUMIFS(Invoice_Hours,Invoice_Labor_Category,$D2187,Invoice_Company,$C2187,Invoice_MSA_Code,$E2187)</f>
        <v>0</v>
      </c>
      <c r="K2187" s="7" t="str">
        <f t="shared" ca="1" si="555"/>
        <v/>
      </c>
      <c r="L2187" s="222" cm="1">
        <f t="array" aca="1" ref="L2187" ca="1">IFERROR(SUMIFS(Invoice_Direct_Cost,Invoice_Labor_Category,$D2187,Invoice_Company,$C2187,Invoice_MSA_Code,$E2187),"")</f>
        <v>0</v>
      </c>
      <c r="M2187" s="7" t="str">
        <f t="shared" ca="1" si="556"/>
        <v/>
      </c>
      <c r="N2187" s="220" t="str">
        <f t="shared" ca="1" si="561"/>
        <v/>
      </c>
      <c r="O2187" s="7" t="str">
        <f t="shared" ca="1" si="557"/>
        <v/>
      </c>
      <c r="P2187" s="7" t="str">
        <f t="shared" ca="1" si="558"/>
        <v/>
      </c>
      <c r="Q2187" s="7" t="str">
        <f t="shared" ca="1" si="559"/>
        <v/>
      </c>
      <c r="R2187" s="7" t="str">
        <f t="shared" ca="1" si="560"/>
        <v/>
      </c>
      <c r="S2187" s="7" t="str">
        <f t="shared" ca="1" si="547"/>
        <v/>
      </c>
      <c r="T2187" s="7" t="str">
        <f t="shared" ca="1" si="548"/>
        <v/>
      </c>
      <c r="V2187" s="120" cm="1">
        <f t="array" aca="1" ref="V2187" ca="1">SUMIFS(Invoice_Hours,Invoice_Labor_Category,$D2187,Invoice_Company,$C2187,Invoice_MSA_Code,$E2187)</f>
        <v>0</v>
      </c>
      <c r="W2187" s="121" t="str">
        <f t="shared" ca="1" si="549"/>
        <v/>
      </c>
      <c r="X2187" s="151" t="str">
        <f t="shared" ca="1" si="550"/>
        <v/>
      </c>
      <c r="AB2187" t="str">
        <f t="shared" si="551"/>
        <v/>
      </c>
      <c r="AC2187" t="str">
        <f t="shared" si="552"/>
        <v/>
      </c>
      <c r="AD2187" t="str">
        <f t="shared" si="553"/>
        <v/>
      </c>
      <c r="AE2187" s="4" t="str">
        <f t="shared" ca="1" si="546"/>
        <v/>
      </c>
    </row>
    <row r="2188" spans="7:31">
      <c r="G2188" s="117" cm="1">
        <f t="array" aca="1" ref="G2188" ca="1">SUMIFS(Proposed_Hours,Proposed_Labor_Category,$D2188,Proposed_Company,$C2188,Proposed_MSA_Code,$E2188)</f>
        <v>0</v>
      </c>
      <c r="H2188" s="7" t="str">
        <f t="shared" ca="1" si="554"/>
        <v/>
      </c>
      <c r="I2188" s="4" t="str" cm="1">
        <f t="array" aca="1" ref="I2188" ca="1">IFERROR(IF(SUMIFS(Proposed_Direct_Cost,Proposed_Labor_Category,$D2188,Proposed_Company,$C2188,Proposed_MSA_Code,$E2188)=0,"Not Proposed",SUMIFS(Proposed_Direct_Cost,Proposed_Labor_Category,$D2188,Proposed_Company,$C2188,Proposed_MSA_Code,$E2188)),"")</f>
        <v>Not Proposed</v>
      </c>
      <c r="J2188" s="117" cm="1">
        <f t="array" aca="1" ref="J2188" ca="1">SUMIFS(Invoice_Hours,Invoice_Labor_Category,$D2188,Invoice_Company,$C2188,Invoice_MSA_Code,$E2188)</f>
        <v>0</v>
      </c>
      <c r="K2188" s="7" t="str">
        <f t="shared" ca="1" si="555"/>
        <v/>
      </c>
      <c r="L2188" s="222" cm="1">
        <f t="array" aca="1" ref="L2188" ca="1">IFERROR(SUMIFS(Invoice_Direct_Cost,Invoice_Labor_Category,$D2188,Invoice_Company,$C2188,Invoice_MSA_Code,$E2188),"")</f>
        <v>0</v>
      </c>
      <c r="M2188" s="7" t="str">
        <f t="shared" ca="1" si="556"/>
        <v/>
      </c>
      <c r="N2188" s="220" t="str">
        <f t="shared" ca="1" si="561"/>
        <v/>
      </c>
      <c r="O2188" s="7" t="str">
        <f t="shared" ca="1" si="557"/>
        <v/>
      </c>
      <c r="P2188" s="7" t="str">
        <f t="shared" ca="1" si="558"/>
        <v/>
      </c>
      <c r="Q2188" s="7" t="str">
        <f t="shared" ca="1" si="559"/>
        <v/>
      </c>
      <c r="R2188" s="7" t="str">
        <f t="shared" ca="1" si="560"/>
        <v/>
      </c>
      <c r="S2188" s="7" t="str">
        <f t="shared" ca="1" si="547"/>
        <v/>
      </c>
      <c r="T2188" s="7" t="str">
        <f t="shared" ca="1" si="548"/>
        <v/>
      </c>
      <c r="V2188" s="120" cm="1">
        <f t="array" aca="1" ref="V2188" ca="1">SUMIFS(Invoice_Hours,Invoice_Labor_Category,$D2188,Invoice_Company,$C2188,Invoice_MSA_Code,$E2188)</f>
        <v>0</v>
      </c>
      <c r="W2188" s="121" t="str">
        <f t="shared" ca="1" si="549"/>
        <v/>
      </c>
      <c r="X2188" s="152" t="str">
        <f t="shared" ca="1" si="550"/>
        <v/>
      </c>
      <c r="AB2188" t="str">
        <f t="shared" si="551"/>
        <v/>
      </c>
      <c r="AC2188" t="str">
        <f t="shared" si="552"/>
        <v/>
      </c>
      <c r="AD2188" t="str">
        <f t="shared" si="553"/>
        <v/>
      </c>
      <c r="AE2188" s="4" t="str">
        <f t="shared" ca="1" si="546"/>
        <v/>
      </c>
    </row>
    <row r="2189" spans="7:31">
      <c r="G2189" s="117" cm="1">
        <f t="array" aca="1" ref="G2189" ca="1">SUMIFS(Proposed_Hours,Proposed_Labor_Category,$D2189,Proposed_Company,$C2189,Proposed_MSA_Code,$E2189)</f>
        <v>0</v>
      </c>
      <c r="H2189" s="7" t="str">
        <f t="shared" ca="1" si="554"/>
        <v/>
      </c>
      <c r="I2189" s="4" t="str" cm="1">
        <f t="array" aca="1" ref="I2189" ca="1">IFERROR(IF(SUMIFS(Proposed_Direct_Cost,Proposed_Labor_Category,$D2189,Proposed_Company,$C2189,Proposed_MSA_Code,$E2189)=0,"Not Proposed",SUMIFS(Proposed_Direct_Cost,Proposed_Labor_Category,$D2189,Proposed_Company,$C2189,Proposed_MSA_Code,$E2189)),"")</f>
        <v>Not Proposed</v>
      </c>
      <c r="J2189" s="117" cm="1">
        <f t="array" aca="1" ref="J2189" ca="1">SUMIFS(Invoice_Hours,Invoice_Labor_Category,$D2189,Invoice_Company,$C2189,Invoice_MSA_Code,$E2189)</f>
        <v>0</v>
      </c>
      <c r="K2189" s="7" t="str">
        <f t="shared" ca="1" si="555"/>
        <v/>
      </c>
      <c r="L2189" s="222" cm="1">
        <f t="array" aca="1" ref="L2189" ca="1">IFERROR(SUMIFS(Invoice_Direct_Cost,Invoice_Labor_Category,$D2189,Invoice_Company,$C2189,Invoice_MSA_Code,$E2189),"")</f>
        <v>0</v>
      </c>
      <c r="M2189" s="7" t="str">
        <f t="shared" ca="1" si="556"/>
        <v/>
      </c>
      <c r="N2189" s="220" t="str">
        <f t="shared" ca="1" si="561"/>
        <v/>
      </c>
      <c r="O2189" s="7" t="str">
        <f t="shared" ca="1" si="557"/>
        <v/>
      </c>
      <c r="P2189" s="7" t="str">
        <f t="shared" ca="1" si="558"/>
        <v/>
      </c>
      <c r="Q2189" s="7" t="str">
        <f t="shared" ca="1" si="559"/>
        <v/>
      </c>
      <c r="R2189" s="7" t="str">
        <f t="shared" ca="1" si="560"/>
        <v/>
      </c>
      <c r="S2189" s="7" t="str">
        <f t="shared" ca="1" si="547"/>
        <v/>
      </c>
      <c r="T2189" s="7" t="str">
        <f t="shared" ca="1" si="548"/>
        <v/>
      </c>
      <c r="V2189" s="120" cm="1">
        <f t="array" aca="1" ref="V2189" ca="1">SUMIFS(Invoice_Hours,Invoice_Labor_Category,$D2189,Invoice_Company,$C2189,Invoice_MSA_Code,$E2189)</f>
        <v>0</v>
      </c>
      <c r="W2189" s="121" t="str">
        <f t="shared" ca="1" si="549"/>
        <v/>
      </c>
      <c r="X2189" s="151" t="str">
        <f t="shared" ca="1" si="550"/>
        <v/>
      </c>
      <c r="AB2189" t="str">
        <f t="shared" si="551"/>
        <v/>
      </c>
      <c r="AC2189" t="str">
        <f t="shared" si="552"/>
        <v/>
      </c>
      <c r="AD2189" t="str">
        <f t="shared" si="553"/>
        <v/>
      </c>
      <c r="AE2189" s="4" t="str">
        <f t="shared" ref="AE2189:AE2233" ca="1" si="562">X2189</f>
        <v/>
      </c>
    </row>
    <row r="2190" spans="7:31">
      <c r="G2190" s="117" cm="1">
        <f t="array" aca="1" ref="G2190" ca="1">SUMIFS(Proposed_Hours,Proposed_Labor_Category,$D2190,Proposed_Company,$C2190,Proposed_MSA_Code,$E2190)</f>
        <v>0</v>
      </c>
      <c r="H2190" s="7" t="str">
        <f t="shared" ca="1" si="554"/>
        <v/>
      </c>
      <c r="I2190" s="4" t="str" cm="1">
        <f t="array" aca="1" ref="I2190" ca="1">IFERROR(IF(SUMIFS(Proposed_Direct_Cost,Proposed_Labor_Category,$D2190,Proposed_Company,$C2190,Proposed_MSA_Code,$E2190)=0,"Not Proposed",SUMIFS(Proposed_Direct_Cost,Proposed_Labor_Category,$D2190,Proposed_Company,$C2190,Proposed_MSA_Code,$E2190)),"")</f>
        <v>Not Proposed</v>
      </c>
      <c r="J2190" s="117" cm="1">
        <f t="array" aca="1" ref="J2190" ca="1">SUMIFS(Invoice_Hours,Invoice_Labor_Category,$D2190,Invoice_Company,$C2190,Invoice_MSA_Code,$E2190)</f>
        <v>0</v>
      </c>
      <c r="K2190" s="7" t="str">
        <f t="shared" ca="1" si="555"/>
        <v/>
      </c>
      <c r="L2190" s="222" cm="1">
        <f t="array" aca="1" ref="L2190" ca="1">IFERROR(SUMIFS(Invoice_Direct_Cost,Invoice_Labor_Category,$D2190,Invoice_Company,$C2190,Invoice_MSA_Code,$E2190),"")</f>
        <v>0</v>
      </c>
      <c r="M2190" s="7" t="str">
        <f t="shared" ca="1" si="556"/>
        <v/>
      </c>
      <c r="N2190" s="220" t="str">
        <f t="shared" ca="1" si="561"/>
        <v/>
      </c>
      <c r="O2190" s="7" t="str">
        <f t="shared" ca="1" si="557"/>
        <v/>
      </c>
      <c r="P2190" s="7" t="str">
        <f t="shared" ca="1" si="558"/>
        <v/>
      </c>
      <c r="Q2190" s="7" t="str">
        <f t="shared" ca="1" si="559"/>
        <v/>
      </c>
      <c r="R2190" s="7" t="str">
        <f t="shared" ca="1" si="560"/>
        <v/>
      </c>
      <c r="S2190" s="7" t="str">
        <f t="shared" ca="1" si="547"/>
        <v/>
      </c>
      <c r="T2190" s="7" t="str">
        <f t="shared" ca="1" si="548"/>
        <v/>
      </c>
      <c r="V2190" s="120" cm="1">
        <f t="array" aca="1" ref="V2190" ca="1">SUMIFS(Invoice_Hours,Invoice_Labor_Category,$D2190,Invoice_Company,$C2190,Invoice_MSA_Code,$E2190)</f>
        <v>0</v>
      </c>
      <c r="W2190" s="121" t="str">
        <f t="shared" ca="1" si="549"/>
        <v/>
      </c>
      <c r="X2190" s="152" t="str">
        <f t="shared" ca="1" si="550"/>
        <v/>
      </c>
      <c r="AB2190" t="str">
        <f t="shared" si="551"/>
        <v/>
      </c>
      <c r="AC2190" t="str">
        <f t="shared" si="552"/>
        <v/>
      </c>
      <c r="AD2190" t="str">
        <f t="shared" si="553"/>
        <v/>
      </c>
      <c r="AE2190" s="4" t="str">
        <f t="shared" ca="1" si="562"/>
        <v/>
      </c>
    </row>
    <row r="2191" spans="7:31">
      <c r="G2191" s="117" cm="1">
        <f t="array" aca="1" ref="G2191" ca="1">SUMIFS(Proposed_Hours,Proposed_Labor_Category,$D2191,Proposed_Company,$C2191,Proposed_MSA_Code,$E2191)</f>
        <v>0</v>
      </c>
      <c r="H2191" s="7" t="str">
        <f t="shared" ca="1" si="554"/>
        <v/>
      </c>
      <c r="I2191" s="4" t="str" cm="1">
        <f t="array" aca="1" ref="I2191" ca="1">IFERROR(IF(SUMIFS(Proposed_Direct_Cost,Proposed_Labor_Category,$D2191,Proposed_Company,$C2191,Proposed_MSA_Code,$E2191)=0,"Not Proposed",SUMIFS(Proposed_Direct_Cost,Proposed_Labor_Category,$D2191,Proposed_Company,$C2191,Proposed_MSA_Code,$E2191)),"")</f>
        <v>Not Proposed</v>
      </c>
      <c r="J2191" s="117" cm="1">
        <f t="array" aca="1" ref="J2191" ca="1">SUMIFS(Invoice_Hours,Invoice_Labor_Category,$D2191,Invoice_Company,$C2191,Invoice_MSA_Code,$E2191)</f>
        <v>0</v>
      </c>
      <c r="K2191" s="7" t="str">
        <f t="shared" ca="1" si="555"/>
        <v/>
      </c>
      <c r="L2191" s="222" cm="1">
        <f t="array" aca="1" ref="L2191" ca="1">IFERROR(SUMIFS(Invoice_Direct_Cost,Invoice_Labor_Category,$D2191,Invoice_Company,$C2191,Invoice_MSA_Code,$E2191),"")</f>
        <v>0</v>
      </c>
      <c r="M2191" s="7" t="str">
        <f t="shared" ca="1" si="556"/>
        <v/>
      </c>
      <c r="N2191" s="220" t="str">
        <f t="shared" ca="1" si="561"/>
        <v/>
      </c>
      <c r="O2191" s="7" t="str">
        <f t="shared" ca="1" si="557"/>
        <v/>
      </c>
      <c r="P2191" s="7" t="str">
        <f t="shared" ca="1" si="558"/>
        <v/>
      </c>
      <c r="Q2191" s="7" t="str">
        <f t="shared" ca="1" si="559"/>
        <v/>
      </c>
      <c r="R2191" s="7" t="str">
        <f t="shared" ca="1" si="560"/>
        <v/>
      </c>
      <c r="S2191" s="7" t="str">
        <f t="shared" ca="1" si="547"/>
        <v/>
      </c>
      <c r="T2191" s="7" t="str">
        <f t="shared" ca="1" si="548"/>
        <v/>
      </c>
      <c r="V2191" s="120" cm="1">
        <f t="array" aca="1" ref="V2191" ca="1">SUMIFS(Invoice_Hours,Invoice_Labor_Category,$D2191,Invoice_Company,$C2191,Invoice_MSA_Code,$E2191)</f>
        <v>0</v>
      </c>
      <c r="W2191" s="121" t="str">
        <f t="shared" ca="1" si="549"/>
        <v/>
      </c>
      <c r="X2191" s="151" t="str">
        <f t="shared" ca="1" si="550"/>
        <v/>
      </c>
      <c r="AB2191" t="str">
        <f t="shared" si="551"/>
        <v/>
      </c>
      <c r="AC2191" t="str">
        <f t="shared" si="552"/>
        <v/>
      </c>
      <c r="AD2191" t="str">
        <f t="shared" si="553"/>
        <v/>
      </c>
      <c r="AE2191" s="4" t="str">
        <f t="shared" ca="1" si="562"/>
        <v/>
      </c>
    </row>
    <row r="2192" spans="7:31">
      <c r="G2192" s="117" cm="1">
        <f t="array" aca="1" ref="G2192" ca="1">SUMIFS(Proposed_Hours,Proposed_Labor_Category,$D2192,Proposed_Company,$C2192,Proposed_MSA_Code,$E2192)</f>
        <v>0</v>
      </c>
      <c r="H2192" s="7" t="str">
        <f t="shared" ca="1" si="554"/>
        <v/>
      </c>
      <c r="I2192" s="4" t="str" cm="1">
        <f t="array" aca="1" ref="I2192" ca="1">IFERROR(IF(SUMIFS(Proposed_Direct_Cost,Proposed_Labor_Category,$D2192,Proposed_Company,$C2192,Proposed_MSA_Code,$E2192)=0,"Not Proposed",SUMIFS(Proposed_Direct_Cost,Proposed_Labor_Category,$D2192,Proposed_Company,$C2192,Proposed_MSA_Code,$E2192)),"")</f>
        <v>Not Proposed</v>
      </c>
      <c r="J2192" s="117" cm="1">
        <f t="array" aca="1" ref="J2192" ca="1">SUMIFS(Invoice_Hours,Invoice_Labor_Category,$D2192,Invoice_Company,$C2192,Invoice_MSA_Code,$E2192)</f>
        <v>0</v>
      </c>
      <c r="K2192" s="7" t="str">
        <f t="shared" ca="1" si="555"/>
        <v/>
      </c>
      <c r="L2192" s="222" cm="1">
        <f t="array" aca="1" ref="L2192" ca="1">IFERROR(SUMIFS(Invoice_Direct_Cost,Invoice_Labor_Category,$D2192,Invoice_Company,$C2192,Invoice_MSA_Code,$E2192),"")</f>
        <v>0</v>
      </c>
      <c r="M2192" s="7" t="str">
        <f t="shared" ca="1" si="556"/>
        <v/>
      </c>
      <c r="N2192" s="220" t="str">
        <f t="shared" ca="1" si="561"/>
        <v/>
      </c>
      <c r="O2192" s="7" t="str">
        <f t="shared" ca="1" si="557"/>
        <v/>
      </c>
      <c r="P2192" s="7" t="str">
        <f t="shared" ca="1" si="558"/>
        <v/>
      </c>
      <c r="Q2192" s="7" t="str">
        <f t="shared" ca="1" si="559"/>
        <v/>
      </c>
      <c r="R2192" s="7" t="str">
        <f t="shared" ca="1" si="560"/>
        <v/>
      </c>
      <c r="S2192" s="7" t="str">
        <f t="shared" ca="1" si="547"/>
        <v/>
      </c>
      <c r="T2192" s="7" t="str">
        <f t="shared" ca="1" si="548"/>
        <v/>
      </c>
      <c r="V2192" s="120" cm="1">
        <f t="array" aca="1" ref="V2192" ca="1">SUMIFS(Invoice_Hours,Invoice_Labor_Category,$D2192,Invoice_Company,$C2192,Invoice_MSA_Code,$E2192)</f>
        <v>0</v>
      </c>
      <c r="W2192" s="121" t="str">
        <f t="shared" ca="1" si="549"/>
        <v/>
      </c>
      <c r="X2192" s="152" t="str">
        <f t="shared" ca="1" si="550"/>
        <v/>
      </c>
      <c r="AB2192" t="str">
        <f t="shared" si="551"/>
        <v/>
      </c>
      <c r="AC2192" t="str">
        <f t="shared" si="552"/>
        <v/>
      </c>
      <c r="AD2192" t="str">
        <f t="shared" si="553"/>
        <v/>
      </c>
      <c r="AE2192" s="4" t="str">
        <f t="shared" ca="1" si="562"/>
        <v/>
      </c>
    </row>
    <row r="2193" spans="7:31">
      <c r="G2193" s="117" cm="1">
        <f t="array" aca="1" ref="G2193" ca="1">SUMIFS(Proposed_Hours,Proposed_Labor_Category,$D2193,Proposed_Company,$C2193,Proposed_MSA_Code,$E2193)</f>
        <v>0</v>
      </c>
      <c r="H2193" s="7" t="str">
        <f t="shared" ca="1" si="554"/>
        <v/>
      </c>
      <c r="I2193" s="4" t="str" cm="1">
        <f t="array" aca="1" ref="I2193" ca="1">IFERROR(IF(SUMIFS(Proposed_Direct_Cost,Proposed_Labor_Category,$D2193,Proposed_Company,$C2193,Proposed_MSA_Code,$E2193)=0,"Not Proposed",SUMIFS(Proposed_Direct_Cost,Proposed_Labor_Category,$D2193,Proposed_Company,$C2193,Proposed_MSA_Code,$E2193)),"")</f>
        <v>Not Proposed</v>
      </c>
      <c r="J2193" s="117" cm="1">
        <f t="array" aca="1" ref="J2193" ca="1">SUMIFS(Invoice_Hours,Invoice_Labor_Category,$D2193,Invoice_Company,$C2193,Invoice_MSA_Code,$E2193)</f>
        <v>0</v>
      </c>
      <c r="K2193" s="7" t="str">
        <f t="shared" ca="1" si="555"/>
        <v/>
      </c>
      <c r="L2193" s="222" cm="1">
        <f t="array" aca="1" ref="L2193" ca="1">IFERROR(SUMIFS(Invoice_Direct_Cost,Invoice_Labor_Category,$D2193,Invoice_Company,$C2193,Invoice_MSA_Code,$E2193),"")</f>
        <v>0</v>
      </c>
      <c r="M2193" s="7" t="str">
        <f t="shared" ca="1" si="556"/>
        <v/>
      </c>
      <c r="N2193" s="220" t="str">
        <f t="shared" ca="1" si="561"/>
        <v/>
      </c>
      <c r="O2193" s="7" t="str">
        <f t="shared" ca="1" si="557"/>
        <v/>
      </c>
      <c r="P2193" s="7" t="str">
        <f t="shared" ca="1" si="558"/>
        <v/>
      </c>
      <c r="Q2193" s="7" t="str">
        <f t="shared" ca="1" si="559"/>
        <v/>
      </c>
      <c r="R2193" s="7" t="str">
        <f t="shared" ca="1" si="560"/>
        <v/>
      </c>
      <c r="S2193" s="7" t="str">
        <f t="shared" ca="1" si="547"/>
        <v/>
      </c>
      <c r="T2193" s="7" t="str">
        <f t="shared" ca="1" si="548"/>
        <v/>
      </c>
      <c r="V2193" s="120" cm="1">
        <f t="array" aca="1" ref="V2193" ca="1">SUMIFS(Invoice_Hours,Invoice_Labor_Category,$D2193,Invoice_Company,$C2193,Invoice_MSA_Code,$E2193)</f>
        <v>0</v>
      </c>
      <c r="W2193" s="121" t="str">
        <f t="shared" ca="1" si="549"/>
        <v/>
      </c>
      <c r="X2193" s="151" t="str">
        <f t="shared" ca="1" si="550"/>
        <v/>
      </c>
      <c r="AB2193" t="str">
        <f t="shared" si="551"/>
        <v/>
      </c>
      <c r="AC2193" t="str">
        <f t="shared" si="552"/>
        <v/>
      </c>
      <c r="AD2193" t="str">
        <f t="shared" si="553"/>
        <v/>
      </c>
      <c r="AE2193" s="4" t="str">
        <f t="shared" ca="1" si="562"/>
        <v/>
      </c>
    </row>
    <row r="2194" spans="7:31">
      <c r="G2194" s="117" cm="1">
        <f t="array" aca="1" ref="G2194" ca="1">SUMIFS(Proposed_Hours,Proposed_Labor_Category,$D2194,Proposed_Company,$C2194,Proposed_MSA_Code,$E2194)</f>
        <v>0</v>
      </c>
      <c r="H2194" s="7" t="str">
        <f t="shared" ca="1" si="554"/>
        <v/>
      </c>
      <c r="I2194" s="4" t="str" cm="1">
        <f t="array" aca="1" ref="I2194" ca="1">IFERROR(IF(SUMIFS(Proposed_Direct_Cost,Proposed_Labor_Category,$D2194,Proposed_Company,$C2194,Proposed_MSA_Code,$E2194)=0,"Not Proposed",SUMIFS(Proposed_Direct_Cost,Proposed_Labor_Category,$D2194,Proposed_Company,$C2194,Proposed_MSA_Code,$E2194)),"")</f>
        <v>Not Proposed</v>
      </c>
      <c r="J2194" s="117" cm="1">
        <f t="array" aca="1" ref="J2194" ca="1">SUMIFS(Invoice_Hours,Invoice_Labor_Category,$D2194,Invoice_Company,$C2194,Invoice_MSA_Code,$E2194)</f>
        <v>0</v>
      </c>
      <c r="K2194" s="7" t="str">
        <f t="shared" ca="1" si="555"/>
        <v/>
      </c>
      <c r="L2194" s="222" cm="1">
        <f t="array" aca="1" ref="L2194" ca="1">IFERROR(SUMIFS(Invoice_Direct_Cost,Invoice_Labor_Category,$D2194,Invoice_Company,$C2194,Invoice_MSA_Code,$E2194),"")</f>
        <v>0</v>
      </c>
      <c r="M2194" s="7" t="str">
        <f t="shared" ca="1" si="556"/>
        <v/>
      </c>
      <c r="N2194" s="220" t="str">
        <f t="shared" ca="1" si="561"/>
        <v/>
      </c>
      <c r="O2194" s="7" t="str">
        <f t="shared" ca="1" si="557"/>
        <v/>
      </c>
      <c r="P2194" s="7" t="str">
        <f t="shared" ca="1" si="558"/>
        <v/>
      </c>
      <c r="Q2194" s="7" t="str">
        <f t="shared" ca="1" si="559"/>
        <v/>
      </c>
      <c r="R2194" s="7" t="str">
        <f t="shared" ca="1" si="560"/>
        <v/>
      </c>
      <c r="S2194" s="7" t="str">
        <f t="shared" ca="1" si="547"/>
        <v/>
      </c>
      <c r="T2194" s="7" t="str">
        <f t="shared" ca="1" si="548"/>
        <v/>
      </c>
      <c r="V2194" s="120" cm="1">
        <f t="array" aca="1" ref="V2194" ca="1">SUMIFS(Invoice_Hours,Invoice_Labor_Category,$D2194,Invoice_Company,$C2194,Invoice_MSA_Code,$E2194)</f>
        <v>0</v>
      </c>
      <c r="W2194" s="121" t="str">
        <f t="shared" ca="1" si="549"/>
        <v/>
      </c>
      <c r="X2194" s="152" t="str">
        <f t="shared" ca="1" si="550"/>
        <v/>
      </c>
      <c r="AB2194" t="str">
        <f t="shared" si="551"/>
        <v/>
      </c>
      <c r="AC2194" t="str">
        <f t="shared" si="552"/>
        <v/>
      </c>
      <c r="AD2194" t="str">
        <f t="shared" si="553"/>
        <v/>
      </c>
      <c r="AE2194" s="4" t="str">
        <f t="shared" ca="1" si="562"/>
        <v/>
      </c>
    </row>
    <row r="2195" spans="7:31">
      <c r="G2195" s="117" cm="1">
        <f t="array" aca="1" ref="G2195" ca="1">SUMIFS(Proposed_Hours,Proposed_Labor_Category,$D2195,Proposed_Company,$C2195,Proposed_MSA_Code,$E2195)</f>
        <v>0</v>
      </c>
      <c r="H2195" s="7" t="str">
        <f t="shared" ca="1" si="554"/>
        <v/>
      </c>
      <c r="I2195" s="4" t="str" cm="1">
        <f t="array" aca="1" ref="I2195" ca="1">IFERROR(IF(SUMIFS(Proposed_Direct_Cost,Proposed_Labor_Category,$D2195,Proposed_Company,$C2195,Proposed_MSA_Code,$E2195)=0,"Not Proposed",SUMIFS(Proposed_Direct_Cost,Proposed_Labor_Category,$D2195,Proposed_Company,$C2195,Proposed_MSA_Code,$E2195)),"")</f>
        <v>Not Proposed</v>
      </c>
      <c r="J2195" s="117" cm="1">
        <f t="array" aca="1" ref="J2195" ca="1">SUMIFS(Invoice_Hours,Invoice_Labor_Category,$D2195,Invoice_Company,$C2195,Invoice_MSA_Code,$E2195)</f>
        <v>0</v>
      </c>
      <c r="K2195" s="7" t="str">
        <f t="shared" ca="1" si="555"/>
        <v/>
      </c>
      <c r="L2195" s="222" cm="1">
        <f t="array" aca="1" ref="L2195" ca="1">IFERROR(SUMIFS(Invoice_Direct_Cost,Invoice_Labor_Category,$D2195,Invoice_Company,$C2195,Invoice_MSA_Code,$E2195),"")</f>
        <v>0</v>
      </c>
      <c r="M2195" s="7" t="str">
        <f t="shared" ca="1" si="556"/>
        <v/>
      </c>
      <c r="N2195" s="220" t="str">
        <f t="shared" ca="1" si="561"/>
        <v/>
      </c>
      <c r="O2195" s="7" t="str">
        <f t="shared" ca="1" si="557"/>
        <v/>
      </c>
      <c r="P2195" s="7" t="str">
        <f t="shared" ca="1" si="558"/>
        <v/>
      </c>
      <c r="Q2195" s="7" t="str">
        <f t="shared" ca="1" si="559"/>
        <v/>
      </c>
      <c r="R2195" s="7" t="str">
        <f t="shared" ca="1" si="560"/>
        <v/>
      </c>
      <c r="S2195" s="7" t="str">
        <f t="shared" ca="1" si="547"/>
        <v/>
      </c>
      <c r="T2195" s="7" t="str">
        <f t="shared" ca="1" si="548"/>
        <v/>
      </c>
      <c r="V2195" s="120" cm="1">
        <f t="array" aca="1" ref="V2195" ca="1">SUMIFS(Invoice_Hours,Invoice_Labor_Category,$D2195,Invoice_Company,$C2195,Invoice_MSA_Code,$E2195)</f>
        <v>0</v>
      </c>
      <c r="W2195" s="121" t="str">
        <f t="shared" ca="1" si="549"/>
        <v/>
      </c>
      <c r="X2195" s="151" t="str">
        <f t="shared" ca="1" si="550"/>
        <v/>
      </c>
      <c r="AB2195" t="str">
        <f t="shared" si="551"/>
        <v/>
      </c>
      <c r="AC2195" t="str">
        <f t="shared" si="552"/>
        <v/>
      </c>
      <c r="AD2195" t="str">
        <f t="shared" si="553"/>
        <v/>
      </c>
      <c r="AE2195" s="4" t="str">
        <f t="shared" ca="1" si="562"/>
        <v/>
      </c>
    </row>
    <row r="2196" spans="7:31">
      <c r="G2196" s="117" cm="1">
        <f t="array" aca="1" ref="G2196" ca="1">SUMIFS(Proposed_Hours,Proposed_Labor_Category,$D2196,Proposed_Company,$C2196,Proposed_MSA_Code,$E2196)</f>
        <v>0</v>
      </c>
      <c r="H2196" s="7" t="str">
        <f t="shared" ca="1" si="554"/>
        <v/>
      </c>
      <c r="I2196" s="4" t="str" cm="1">
        <f t="array" aca="1" ref="I2196" ca="1">IFERROR(IF(SUMIFS(Proposed_Direct_Cost,Proposed_Labor_Category,$D2196,Proposed_Company,$C2196,Proposed_MSA_Code,$E2196)=0,"Not Proposed",SUMIFS(Proposed_Direct_Cost,Proposed_Labor_Category,$D2196,Proposed_Company,$C2196,Proposed_MSA_Code,$E2196)),"")</f>
        <v>Not Proposed</v>
      </c>
      <c r="J2196" s="117" cm="1">
        <f t="array" aca="1" ref="J2196" ca="1">SUMIFS(Invoice_Hours,Invoice_Labor_Category,$D2196,Invoice_Company,$C2196,Invoice_MSA_Code,$E2196)</f>
        <v>0</v>
      </c>
      <c r="K2196" s="7" t="str">
        <f t="shared" ca="1" si="555"/>
        <v/>
      </c>
      <c r="L2196" s="222" cm="1">
        <f t="array" aca="1" ref="L2196" ca="1">IFERROR(SUMIFS(Invoice_Direct_Cost,Invoice_Labor_Category,$D2196,Invoice_Company,$C2196,Invoice_MSA_Code,$E2196),"")</f>
        <v>0</v>
      </c>
      <c r="M2196" s="7" t="str">
        <f t="shared" ca="1" si="556"/>
        <v/>
      </c>
      <c r="N2196" s="220" t="str">
        <f t="shared" ca="1" si="561"/>
        <v/>
      </c>
      <c r="O2196" s="7" t="str">
        <f t="shared" ca="1" si="557"/>
        <v/>
      </c>
      <c r="P2196" s="7" t="str">
        <f t="shared" ca="1" si="558"/>
        <v/>
      </c>
      <c r="Q2196" s="7" t="str">
        <f t="shared" ca="1" si="559"/>
        <v/>
      </c>
      <c r="R2196" s="7" t="str">
        <f t="shared" ca="1" si="560"/>
        <v/>
      </c>
      <c r="S2196" s="7" t="str">
        <f t="shared" ca="1" si="547"/>
        <v/>
      </c>
      <c r="T2196" s="7" t="str">
        <f t="shared" ca="1" si="548"/>
        <v/>
      </c>
      <c r="V2196" s="120" cm="1">
        <f t="array" aca="1" ref="V2196" ca="1">SUMIFS(Invoice_Hours,Invoice_Labor_Category,$D2196,Invoice_Company,$C2196,Invoice_MSA_Code,$E2196)</f>
        <v>0</v>
      </c>
      <c r="W2196" s="121" t="str">
        <f t="shared" ca="1" si="549"/>
        <v/>
      </c>
      <c r="X2196" s="152" t="str">
        <f t="shared" ca="1" si="550"/>
        <v/>
      </c>
      <c r="AB2196" t="str">
        <f t="shared" si="551"/>
        <v/>
      </c>
      <c r="AC2196" t="str">
        <f t="shared" si="552"/>
        <v/>
      </c>
      <c r="AD2196" t="str">
        <f t="shared" si="553"/>
        <v/>
      </c>
      <c r="AE2196" s="4" t="str">
        <f t="shared" ca="1" si="562"/>
        <v/>
      </c>
    </row>
    <row r="2197" spans="7:31">
      <c r="G2197" s="117" cm="1">
        <f t="array" aca="1" ref="G2197" ca="1">SUMIFS(Proposed_Hours,Proposed_Labor_Category,$D2197,Proposed_Company,$C2197,Proposed_MSA_Code,$E2197)</f>
        <v>0</v>
      </c>
      <c r="H2197" s="7" t="str">
        <f t="shared" ca="1" si="554"/>
        <v/>
      </c>
      <c r="I2197" s="4" t="str" cm="1">
        <f t="array" aca="1" ref="I2197" ca="1">IFERROR(IF(SUMIFS(Proposed_Direct_Cost,Proposed_Labor_Category,$D2197,Proposed_Company,$C2197,Proposed_MSA_Code,$E2197)=0,"Not Proposed",SUMIFS(Proposed_Direct_Cost,Proposed_Labor_Category,$D2197,Proposed_Company,$C2197,Proposed_MSA_Code,$E2197)),"")</f>
        <v>Not Proposed</v>
      </c>
      <c r="J2197" s="117" cm="1">
        <f t="array" aca="1" ref="J2197" ca="1">SUMIFS(Invoice_Hours,Invoice_Labor_Category,$D2197,Invoice_Company,$C2197,Invoice_MSA_Code,$E2197)</f>
        <v>0</v>
      </c>
      <c r="K2197" s="7" t="str">
        <f t="shared" ca="1" si="555"/>
        <v/>
      </c>
      <c r="L2197" s="222" cm="1">
        <f t="array" aca="1" ref="L2197" ca="1">IFERROR(SUMIFS(Invoice_Direct_Cost,Invoice_Labor_Category,$D2197,Invoice_Company,$C2197,Invoice_MSA_Code,$E2197),"")</f>
        <v>0</v>
      </c>
      <c r="M2197" s="7" t="str">
        <f t="shared" ca="1" si="556"/>
        <v/>
      </c>
      <c r="N2197" s="220" t="str">
        <f t="shared" ca="1" si="561"/>
        <v/>
      </c>
      <c r="O2197" s="7" t="str">
        <f t="shared" ca="1" si="557"/>
        <v/>
      </c>
      <c r="P2197" s="7" t="str">
        <f t="shared" ca="1" si="558"/>
        <v/>
      </c>
      <c r="Q2197" s="7" t="str">
        <f t="shared" ca="1" si="559"/>
        <v/>
      </c>
      <c r="R2197" s="7" t="str">
        <f t="shared" ca="1" si="560"/>
        <v/>
      </c>
      <c r="S2197" s="7" t="str">
        <f t="shared" ca="1" si="547"/>
        <v/>
      </c>
      <c r="T2197" s="7" t="str">
        <f t="shared" ca="1" si="548"/>
        <v/>
      </c>
      <c r="V2197" s="120" cm="1">
        <f t="array" aca="1" ref="V2197" ca="1">SUMIFS(Invoice_Hours,Invoice_Labor_Category,$D2197,Invoice_Company,$C2197,Invoice_MSA_Code,$E2197)</f>
        <v>0</v>
      </c>
      <c r="W2197" s="121" t="str">
        <f t="shared" ca="1" si="549"/>
        <v/>
      </c>
      <c r="X2197" s="151" t="str">
        <f t="shared" ca="1" si="550"/>
        <v/>
      </c>
      <c r="AB2197" t="str">
        <f t="shared" si="551"/>
        <v/>
      </c>
      <c r="AC2197" t="str">
        <f t="shared" si="552"/>
        <v/>
      </c>
      <c r="AD2197" t="str">
        <f t="shared" si="553"/>
        <v/>
      </c>
      <c r="AE2197" s="4" t="str">
        <f t="shared" ca="1" si="562"/>
        <v/>
      </c>
    </row>
    <row r="2198" spans="7:31">
      <c r="G2198" s="117" cm="1">
        <f t="array" aca="1" ref="G2198" ca="1">SUMIFS(Proposed_Hours,Proposed_Labor_Category,$D2198,Proposed_Company,$C2198,Proposed_MSA_Code,$E2198)</f>
        <v>0</v>
      </c>
      <c r="H2198" s="7" t="str">
        <f t="shared" ca="1" si="554"/>
        <v/>
      </c>
      <c r="I2198" s="4" t="str" cm="1">
        <f t="array" aca="1" ref="I2198" ca="1">IFERROR(IF(SUMIFS(Proposed_Direct_Cost,Proposed_Labor_Category,$D2198,Proposed_Company,$C2198,Proposed_MSA_Code,$E2198)=0,"Not Proposed",SUMIFS(Proposed_Direct_Cost,Proposed_Labor_Category,$D2198,Proposed_Company,$C2198,Proposed_MSA_Code,$E2198)),"")</f>
        <v>Not Proposed</v>
      </c>
      <c r="J2198" s="117" cm="1">
        <f t="array" aca="1" ref="J2198" ca="1">SUMIFS(Invoice_Hours,Invoice_Labor_Category,$D2198,Invoice_Company,$C2198,Invoice_MSA_Code,$E2198)</f>
        <v>0</v>
      </c>
      <c r="K2198" s="7" t="str">
        <f t="shared" ca="1" si="555"/>
        <v/>
      </c>
      <c r="L2198" s="222" cm="1">
        <f t="array" aca="1" ref="L2198" ca="1">IFERROR(SUMIFS(Invoice_Direct_Cost,Invoice_Labor_Category,$D2198,Invoice_Company,$C2198,Invoice_MSA_Code,$E2198),"")</f>
        <v>0</v>
      </c>
      <c r="M2198" s="7" t="str">
        <f t="shared" ca="1" si="556"/>
        <v/>
      </c>
      <c r="N2198" s="220" t="str">
        <f t="shared" ca="1" si="561"/>
        <v/>
      </c>
      <c r="O2198" s="7" t="str">
        <f t="shared" ca="1" si="557"/>
        <v/>
      </c>
      <c r="P2198" s="7" t="str">
        <f t="shared" ca="1" si="558"/>
        <v/>
      </c>
      <c r="Q2198" s="7" t="str">
        <f t="shared" ca="1" si="559"/>
        <v/>
      </c>
      <c r="R2198" s="7" t="str">
        <f t="shared" ca="1" si="560"/>
        <v/>
      </c>
      <c r="S2198" s="7" t="str">
        <f t="shared" ca="1" si="547"/>
        <v/>
      </c>
      <c r="T2198" s="7" t="str">
        <f t="shared" ca="1" si="548"/>
        <v/>
      </c>
      <c r="V2198" s="120" cm="1">
        <f t="array" aca="1" ref="V2198" ca="1">SUMIFS(Invoice_Hours,Invoice_Labor_Category,$D2198,Invoice_Company,$C2198,Invoice_MSA_Code,$E2198)</f>
        <v>0</v>
      </c>
      <c r="W2198" s="121" t="str">
        <f t="shared" ca="1" si="549"/>
        <v/>
      </c>
      <c r="X2198" s="152" t="str">
        <f t="shared" ca="1" si="550"/>
        <v/>
      </c>
      <c r="AB2198" t="str">
        <f t="shared" si="551"/>
        <v/>
      </c>
      <c r="AC2198" t="str">
        <f t="shared" si="552"/>
        <v/>
      </c>
      <c r="AD2198" t="str">
        <f t="shared" si="553"/>
        <v/>
      </c>
      <c r="AE2198" s="4" t="str">
        <f t="shared" ca="1" si="562"/>
        <v/>
      </c>
    </row>
    <row r="2199" spans="7:31">
      <c r="G2199" s="117" cm="1">
        <f t="array" aca="1" ref="G2199" ca="1">SUMIFS(Proposed_Hours,Proposed_Labor_Category,$D2199,Proposed_Company,$C2199,Proposed_MSA_Code,$E2199)</f>
        <v>0</v>
      </c>
      <c r="H2199" s="7" t="str">
        <f t="shared" ca="1" si="554"/>
        <v/>
      </c>
      <c r="I2199" s="4" t="str" cm="1">
        <f t="array" aca="1" ref="I2199" ca="1">IFERROR(IF(SUMIFS(Proposed_Direct_Cost,Proposed_Labor_Category,$D2199,Proposed_Company,$C2199,Proposed_MSA_Code,$E2199)=0,"Not Proposed",SUMIFS(Proposed_Direct_Cost,Proposed_Labor_Category,$D2199,Proposed_Company,$C2199,Proposed_MSA_Code,$E2199)),"")</f>
        <v>Not Proposed</v>
      </c>
      <c r="J2199" s="117" cm="1">
        <f t="array" aca="1" ref="J2199" ca="1">SUMIFS(Invoice_Hours,Invoice_Labor_Category,$D2199,Invoice_Company,$C2199,Invoice_MSA_Code,$E2199)</f>
        <v>0</v>
      </c>
      <c r="K2199" s="7" t="str">
        <f t="shared" ca="1" si="555"/>
        <v/>
      </c>
      <c r="L2199" s="222" cm="1">
        <f t="array" aca="1" ref="L2199" ca="1">IFERROR(SUMIFS(Invoice_Direct_Cost,Invoice_Labor_Category,$D2199,Invoice_Company,$C2199,Invoice_MSA_Code,$E2199),"")</f>
        <v>0</v>
      </c>
      <c r="M2199" s="7" t="str">
        <f t="shared" ca="1" si="556"/>
        <v/>
      </c>
      <c r="N2199" s="220" t="str">
        <f t="shared" ca="1" si="561"/>
        <v/>
      </c>
      <c r="O2199" s="7" t="str">
        <f t="shared" ca="1" si="557"/>
        <v/>
      </c>
      <c r="P2199" s="7" t="str">
        <f t="shared" ca="1" si="558"/>
        <v/>
      </c>
      <c r="Q2199" s="7" t="str">
        <f t="shared" ca="1" si="559"/>
        <v/>
      </c>
      <c r="R2199" s="7" t="str">
        <f t="shared" ca="1" si="560"/>
        <v/>
      </c>
      <c r="S2199" s="7" t="str">
        <f t="shared" ca="1" si="547"/>
        <v/>
      </c>
      <c r="T2199" s="7" t="str">
        <f t="shared" ca="1" si="548"/>
        <v/>
      </c>
      <c r="V2199" s="120" cm="1">
        <f t="array" aca="1" ref="V2199" ca="1">SUMIFS(Invoice_Hours,Invoice_Labor_Category,$D2199,Invoice_Company,$C2199,Invoice_MSA_Code,$E2199)</f>
        <v>0</v>
      </c>
      <c r="W2199" s="121" t="str">
        <f t="shared" ca="1" si="549"/>
        <v/>
      </c>
      <c r="X2199" s="151" t="str">
        <f t="shared" ca="1" si="550"/>
        <v/>
      </c>
      <c r="AB2199" t="str">
        <f t="shared" si="551"/>
        <v/>
      </c>
      <c r="AC2199" t="str">
        <f t="shared" si="552"/>
        <v/>
      </c>
      <c r="AD2199" t="str">
        <f t="shared" si="553"/>
        <v/>
      </c>
      <c r="AE2199" s="4" t="str">
        <f t="shared" ca="1" si="562"/>
        <v/>
      </c>
    </row>
    <row r="2200" spans="7:31">
      <c r="G2200" s="117" cm="1">
        <f t="array" aca="1" ref="G2200" ca="1">SUMIFS(Proposed_Hours,Proposed_Labor_Category,$D2200,Proposed_Company,$C2200,Proposed_MSA_Code,$E2200)</f>
        <v>0</v>
      </c>
      <c r="H2200" s="7" t="str">
        <f t="shared" ca="1" si="554"/>
        <v/>
      </c>
      <c r="I2200" s="4" t="str" cm="1">
        <f t="array" aca="1" ref="I2200" ca="1">IFERROR(IF(SUMIFS(Proposed_Direct_Cost,Proposed_Labor_Category,$D2200,Proposed_Company,$C2200,Proposed_MSA_Code,$E2200)=0,"Not Proposed",SUMIFS(Proposed_Direct_Cost,Proposed_Labor_Category,$D2200,Proposed_Company,$C2200,Proposed_MSA_Code,$E2200)),"")</f>
        <v>Not Proposed</v>
      </c>
      <c r="J2200" s="117" cm="1">
        <f t="array" aca="1" ref="J2200" ca="1">SUMIFS(Invoice_Hours,Invoice_Labor_Category,$D2200,Invoice_Company,$C2200,Invoice_MSA_Code,$E2200)</f>
        <v>0</v>
      </c>
      <c r="K2200" s="7" t="str">
        <f t="shared" ca="1" si="555"/>
        <v/>
      </c>
      <c r="L2200" s="222" cm="1">
        <f t="array" aca="1" ref="L2200" ca="1">IFERROR(SUMIFS(Invoice_Direct_Cost,Invoice_Labor_Category,$D2200,Invoice_Company,$C2200,Invoice_MSA_Code,$E2200),"")</f>
        <v>0</v>
      </c>
      <c r="M2200" s="7" t="str">
        <f t="shared" ca="1" si="556"/>
        <v/>
      </c>
      <c r="N2200" s="220" t="str">
        <f t="shared" ca="1" si="561"/>
        <v/>
      </c>
      <c r="O2200" s="7" t="str">
        <f t="shared" ca="1" si="557"/>
        <v/>
      </c>
      <c r="P2200" s="7" t="str">
        <f t="shared" ca="1" si="558"/>
        <v/>
      </c>
      <c r="Q2200" s="7" t="str">
        <f t="shared" ca="1" si="559"/>
        <v/>
      </c>
      <c r="R2200" s="7" t="str">
        <f t="shared" ca="1" si="560"/>
        <v/>
      </c>
      <c r="S2200" s="7" t="str">
        <f t="shared" ca="1" si="547"/>
        <v/>
      </c>
      <c r="T2200" s="7" t="str">
        <f t="shared" ca="1" si="548"/>
        <v/>
      </c>
      <c r="V2200" s="120" cm="1">
        <f t="array" aca="1" ref="V2200" ca="1">SUMIFS(Invoice_Hours,Invoice_Labor_Category,$D2200,Invoice_Company,$C2200,Invoice_MSA_Code,$E2200)</f>
        <v>0</v>
      </c>
      <c r="W2200" s="121" t="str">
        <f t="shared" ca="1" si="549"/>
        <v/>
      </c>
      <c r="X2200" s="152" t="str">
        <f t="shared" ca="1" si="550"/>
        <v/>
      </c>
      <c r="AB2200" t="str">
        <f t="shared" si="551"/>
        <v/>
      </c>
      <c r="AC2200" t="str">
        <f t="shared" si="552"/>
        <v/>
      </c>
      <c r="AD2200" t="str">
        <f t="shared" si="553"/>
        <v/>
      </c>
      <c r="AE2200" s="4" t="str">
        <f t="shared" ca="1" si="562"/>
        <v/>
      </c>
    </row>
    <row r="2201" spans="7:31">
      <c r="G2201" s="117" cm="1">
        <f t="array" aca="1" ref="G2201" ca="1">SUMIFS(Proposed_Hours,Proposed_Labor_Category,$D2201,Proposed_Company,$C2201,Proposed_MSA_Code,$E2201)</f>
        <v>0</v>
      </c>
      <c r="H2201" s="7" t="str">
        <f t="shared" ca="1" si="554"/>
        <v/>
      </c>
      <c r="I2201" s="4" t="str" cm="1">
        <f t="array" aca="1" ref="I2201" ca="1">IFERROR(IF(SUMIFS(Proposed_Direct_Cost,Proposed_Labor_Category,$D2201,Proposed_Company,$C2201,Proposed_MSA_Code,$E2201)=0,"Not Proposed",SUMIFS(Proposed_Direct_Cost,Proposed_Labor_Category,$D2201,Proposed_Company,$C2201,Proposed_MSA_Code,$E2201)),"")</f>
        <v>Not Proposed</v>
      </c>
      <c r="J2201" s="117" cm="1">
        <f t="array" aca="1" ref="J2201" ca="1">SUMIFS(Invoice_Hours,Invoice_Labor_Category,$D2201,Invoice_Company,$C2201,Invoice_MSA_Code,$E2201)</f>
        <v>0</v>
      </c>
      <c r="K2201" s="7" t="str">
        <f t="shared" ca="1" si="555"/>
        <v/>
      </c>
      <c r="L2201" s="222" cm="1">
        <f t="array" aca="1" ref="L2201" ca="1">IFERROR(SUMIFS(Invoice_Direct_Cost,Invoice_Labor_Category,$D2201,Invoice_Company,$C2201,Invoice_MSA_Code,$E2201),"")</f>
        <v>0</v>
      </c>
      <c r="M2201" s="7" t="str">
        <f t="shared" ca="1" si="556"/>
        <v/>
      </c>
      <c r="N2201" s="220" t="str">
        <f t="shared" ca="1" si="561"/>
        <v/>
      </c>
      <c r="O2201" s="7" t="str">
        <f t="shared" ca="1" si="557"/>
        <v/>
      </c>
      <c r="P2201" s="7" t="str">
        <f t="shared" ca="1" si="558"/>
        <v/>
      </c>
      <c r="Q2201" s="7" t="str">
        <f t="shared" ca="1" si="559"/>
        <v/>
      </c>
      <c r="R2201" s="7" t="str">
        <f t="shared" ca="1" si="560"/>
        <v/>
      </c>
      <c r="S2201" s="7" t="str">
        <f t="shared" ca="1" si="547"/>
        <v/>
      </c>
      <c r="T2201" s="7" t="str">
        <f t="shared" ca="1" si="548"/>
        <v/>
      </c>
      <c r="V2201" s="120" cm="1">
        <f t="array" aca="1" ref="V2201" ca="1">SUMIFS(Invoice_Hours,Invoice_Labor_Category,$D2201,Invoice_Company,$C2201,Invoice_MSA_Code,$E2201)</f>
        <v>0</v>
      </c>
      <c r="W2201" s="121" t="str">
        <f t="shared" ca="1" si="549"/>
        <v/>
      </c>
      <c r="X2201" s="151" t="str">
        <f t="shared" ca="1" si="550"/>
        <v/>
      </c>
      <c r="AB2201" t="str">
        <f t="shared" si="551"/>
        <v/>
      </c>
      <c r="AC2201" t="str">
        <f t="shared" si="552"/>
        <v/>
      </c>
      <c r="AD2201" t="str">
        <f t="shared" si="553"/>
        <v/>
      </c>
      <c r="AE2201" s="4" t="str">
        <f t="shared" ca="1" si="562"/>
        <v/>
      </c>
    </row>
    <row r="2202" spans="7:31">
      <c r="G2202" s="117" cm="1">
        <f t="array" aca="1" ref="G2202" ca="1">SUMIFS(Proposed_Hours,Proposed_Labor_Category,$D2202,Proposed_Company,$C2202,Proposed_MSA_Code,$E2202)</f>
        <v>0</v>
      </c>
      <c r="H2202" s="7" t="str">
        <f t="shared" ca="1" si="554"/>
        <v/>
      </c>
      <c r="I2202" s="4" t="str" cm="1">
        <f t="array" aca="1" ref="I2202" ca="1">IFERROR(IF(SUMIFS(Proposed_Direct_Cost,Proposed_Labor_Category,$D2202,Proposed_Company,$C2202,Proposed_MSA_Code,$E2202)=0,"Not Proposed",SUMIFS(Proposed_Direct_Cost,Proposed_Labor_Category,$D2202,Proposed_Company,$C2202,Proposed_MSA_Code,$E2202)),"")</f>
        <v>Not Proposed</v>
      </c>
      <c r="J2202" s="117" cm="1">
        <f t="array" aca="1" ref="J2202" ca="1">SUMIFS(Invoice_Hours,Invoice_Labor_Category,$D2202,Invoice_Company,$C2202,Invoice_MSA_Code,$E2202)</f>
        <v>0</v>
      </c>
      <c r="K2202" s="7" t="str">
        <f t="shared" ca="1" si="555"/>
        <v/>
      </c>
      <c r="L2202" s="222" cm="1">
        <f t="array" aca="1" ref="L2202" ca="1">IFERROR(SUMIFS(Invoice_Direct_Cost,Invoice_Labor_Category,$D2202,Invoice_Company,$C2202,Invoice_MSA_Code,$E2202),"")</f>
        <v>0</v>
      </c>
      <c r="M2202" s="7" t="str">
        <f t="shared" ca="1" si="556"/>
        <v/>
      </c>
      <c r="N2202" s="220" t="str">
        <f t="shared" ca="1" si="561"/>
        <v/>
      </c>
      <c r="O2202" s="7" t="str">
        <f t="shared" ca="1" si="557"/>
        <v/>
      </c>
      <c r="P2202" s="7" t="str">
        <f t="shared" ca="1" si="558"/>
        <v/>
      </c>
      <c r="Q2202" s="7" t="str">
        <f t="shared" ca="1" si="559"/>
        <v/>
      </c>
      <c r="R2202" s="7" t="str">
        <f t="shared" ca="1" si="560"/>
        <v/>
      </c>
      <c r="S2202" s="7" t="str">
        <f t="shared" ca="1" si="547"/>
        <v/>
      </c>
      <c r="T2202" s="7" t="str">
        <f t="shared" ca="1" si="548"/>
        <v/>
      </c>
      <c r="V2202" s="120" cm="1">
        <f t="array" aca="1" ref="V2202" ca="1">SUMIFS(Invoice_Hours,Invoice_Labor_Category,$D2202,Invoice_Company,$C2202,Invoice_MSA_Code,$E2202)</f>
        <v>0</v>
      </c>
      <c r="W2202" s="121" t="str">
        <f t="shared" ca="1" si="549"/>
        <v/>
      </c>
      <c r="X2202" s="152" t="str">
        <f t="shared" ca="1" si="550"/>
        <v/>
      </c>
      <c r="AB2202" t="str">
        <f t="shared" si="551"/>
        <v/>
      </c>
      <c r="AC2202" t="str">
        <f t="shared" si="552"/>
        <v/>
      </c>
      <c r="AD2202" t="str">
        <f t="shared" si="553"/>
        <v/>
      </c>
      <c r="AE2202" s="4" t="str">
        <f t="shared" ca="1" si="562"/>
        <v/>
      </c>
    </row>
    <row r="2203" spans="7:31">
      <c r="G2203" s="117" cm="1">
        <f t="array" aca="1" ref="G2203" ca="1">SUMIFS(Proposed_Hours,Proposed_Labor_Category,$D2203,Proposed_Company,$C2203,Proposed_MSA_Code,$E2203)</f>
        <v>0</v>
      </c>
      <c r="H2203" s="7" t="str">
        <f t="shared" ca="1" si="554"/>
        <v/>
      </c>
      <c r="I2203" s="4" t="str" cm="1">
        <f t="array" aca="1" ref="I2203" ca="1">IFERROR(IF(SUMIFS(Proposed_Direct_Cost,Proposed_Labor_Category,$D2203,Proposed_Company,$C2203,Proposed_MSA_Code,$E2203)=0,"Not Proposed",SUMIFS(Proposed_Direct_Cost,Proposed_Labor_Category,$D2203,Proposed_Company,$C2203,Proposed_MSA_Code,$E2203)),"")</f>
        <v>Not Proposed</v>
      </c>
      <c r="J2203" s="117" cm="1">
        <f t="array" aca="1" ref="J2203" ca="1">SUMIFS(Invoice_Hours,Invoice_Labor_Category,$D2203,Invoice_Company,$C2203,Invoice_MSA_Code,$E2203)</f>
        <v>0</v>
      </c>
      <c r="K2203" s="7" t="str">
        <f t="shared" ca="1" si="555"/>
        <v/>
      </c>
      <c r="L2203" s="222" cm="1">
        <f t="array" aca="1" ref="L2203" ca="1">IFERROR(SUMIFS(Invoice_Direct_Cost,Invoice_Labor_Category,$D2203,Invoice_Company,$C2203,Invoice_MSA_Code,$E2203),"")</f>
        <v>0</v>
      </c>
      <c r="M2203" s="7" t="str">
        <f t="shared" ca="1" si="556"/>
        <v/>
      </c>
      <c r="N2203" s="220" t="str">
        <f t="shared" ca="1" si="561"/>
        <v/>
      </c>
      <c r="O2203" s="7" t="str">
        <f t="shared" ca="1" si="557"/>
        <v/>
      </c>
      <c r="P2203" s="7" t="str">
        <f t="shared" ca="1" si="558"/>
        <v/>
      </c>
      <c r="Q2203" s="7" t="str">
        <f t="shared" ca="1" si="559"/>
        <v/>
      </c>
      <c r="R2203" s="7" t="str">
        <f t="shared" ca="1" si="560"/>
        <v/>
      </c>
      <c r="S2203" s="7" t="str">
        <f t="shared" ca="1" si="547"/>
        <v/>
      </c>
      <c r="T2203" s="7" t="str">
        <f t="shared" ca="1" si="548"/>
        <v/>
      </c>
      <c r="V2203" s="120" cm="1">
        <f t="array" aca="1" ref="V2203" ca="1">SUMIFS(Invoice_Hours,Invoice_Labor_Category,$D2203,Invoice_Company,$C2203,Invoice_MSA_Code,$E2203)</f>
        <v>0</v>
      </c>
      <c r="W2203" s="121" t="str">
        <f t="shared" ca="1" si="549"/>
        <v/>
      </c>
      <c r="X2203" s="151" t="str">
        <f t="shared" ca="1" si="550"/>
        <v/>
      </c>
      <c r="AB2203" t="str">
        <f t="shared" si="551"/>
        <v/>
      </c>
      <c r="AC2203" t="str">
        <f t="shared" si="552"/>
        <v/>
      </c>
      <c r="AD2203" t="str">
        <f t="shared" si="553"/>
        <v/>
      </c>
      <c r="AE2203" s="4" t="str">
        <f t="shared" ca="1" si="562"/>
        <v/>
      </c>
    </row>
    <row r="2204" spans="7:31">
      <c r="G2204" s="117" cm="1">
        <f t="array" aca="1" ref="G2204" ca="1">SUMIFS(Proposed_Hours,Proposed_Labor_Category,$D2204,Proposed_Company,$C2204,Proposed_MSA_Code,$E2204)</f>
        <v>0</v>
      </c>
      <c r="H2204" s="7" t="str">
        <f t="shared" ca="1" si="554"/>
        <v/>
      </c>
      <c r="I2204" s="4" t="str" cm="1">
        <f t="array" aca="1" ref="I2204" ca="1">IFERROR(IF(SUMIFS(Proposed_Direct_Cost,Proposed_Labor_Category,$D2204,Proposed_Company,$C2204,Proposed_MSA_Code,$E2204)=0,"Not Proposed",SUMIFS(Proposed_Direct_Cost,Proposed_Labor_Category,$D2204,Proposed_Company,$C2204,Proposed_MSA_Code,$E2204)),"")</f>
        <v>Not Proposed</v>
      </c>
      <c r="J2204" s="117" cm="1">
        <f t="array" aca="1" ref="J2204" ca="1">SUMIFS(Invoice_Hours,Invoice_Labor_Category,$D2204,Invoice_Company,$C2204,Invoice_MSA_Code,$E2204)</f>
        <v>0</v>
      </c>
      <c r="K2204" s="7" t="str">
        <f t="shared" ca="1" si="555"/>
        <v/>
      </c>
      <c r="L2204" s="222" cm="1">
        <f t="array" aca="1" ref="L2204" ca="1">IFERROR(SUMIFS(Invoice_Direct_Cost,Invoice_Labor_Category,$D2204,Invoice_Company,$C2204,Invoice_MSA_Code,$E2204),"")</f>
        <v>0</v>
      </c>
      <c r="M2204" s="7" t="str">
        <f t="shared" ca="1" si="556"/>
        <v/>
      </c>
      <c r="N2204" s="220" t="str">
        <f t="shared" ca="1" si="561"/>
        <v/>
      </c>
      <c r="O2204" s="7" t="str">
        <f t="shared" ca="1" si="557"/>
        <v/>
      </c>
      <c r="P2204" s="7" t="str">
        <f t="shared" ca="1" si="558"/>
        <v/>
      </c>
      <c r="Q2204" s="7" t="str">
        <f t="shared" ca="1" si="559"/>
        <v/>
      </c>
      <c r="R2204" s="7" t="str">
        <f t="shared" ca="1" si="560"/>
        <v/>
      </c>
      <c r="S2204" s="7" t="str">
        <f t="shared" ca="1" si="547"/>
        <v/>
      </c>
      <c r="T2204" s="7" t="str">
        <f t="shared" ca="1" si="548"/>
        <v/>
      </c>
      <c r="V2204" s="120" cm="1">
        <f t="array" aca="1" ref="V2204" ca="1">SUMIFS(Invoice_Hours,Invoice_Labor_Category,$D2204,Invoice_Company,$C2204,Invoice_MSA_Code,$E2204)</f>
        <v>0</v>
      </c>
      <c r="W2204" s="121" t="str">
        <f t="shared" ca="1" si="549"/>
        <v/>
      </c>
      <c r="X2204" s="152" t="str">
        <f t="shared" ca="1" si="550"/>
        <v/>
      </c>
      <c r="AB2204" t="str">
        <f t="shared" si="551"/>
        <v/>
      </c>
      <c r="AC2204" t="str">
        <f t="shared" si="552"/>
        <v/>
      </c>
      <c r="AD2204" t="str">
        <f t="shared" si="553"/>
        <v/>
      </c>
      <c r="AE2204" s="4" t="str">
        <f t="shared" ca="1" si="562"/>
        <v/>
      </c>
    </row>
    <row r="2205" spans="7:31">
      <c r="G2205" s="117" cm="1">
        <f t="array" aca="1" ref="G2205" ca="1">SUMIFS(Proposed_Hours,Proposed_Labor_Category,$D2205,Proposed_Company,$C2205,Proposed_MSA_Code,$E2205)</f>
        <v>0</v>
      </c>
      <c r="H2205" s="7" t="str">
        <f t="shared" ca="1" si="554"/>
        <v/>
      </c>
      <c r="I2205" s="4" t="str" cm="1">
        <f t="array" aca="1" ref="I2205" ca="1">IFERROR(IF(SUMIFS(Proposed_Direct_Cost,Proposed_Labor_Category,$D2205,Proposed_Company,$C2205,Proposed_MSA_Code,$E2205)=0,"Not Proposed",SUMIFS(Proposed_Direct_Cost,Proposed_Labor_Category,$D2205,Proposed_Company,$C2205,Proposed_MSA_Code,$E2205)),"")</f>
        <v>Not Proposed</v>
      </c>
      <c r="J2205" s="117" cm="1">
        <f t="array" aca="1" ref="J2205" ca="1">SUMIFS(Invoice_Hours,Invoice_Labor_Category,$D2205,Invoice_Company,$C2205,Invoice_MSA_Code,$E2205)</f>
        <v>0</v>
      </c>
      <c r="K2205" s="7" t="str">
        <f t="shared" ca="1" si="555"/>
        <v/>
      </c>
      <c r="L2205" s="222" cm="1">
        <f t="array" aca="1" ref="L2205" ca="1">IFERROR(SUMIFS(Invoice_Direct_Cost,Invoice_Labor_Category,$D2205,Invoice_Company,$C2205,Invoice_MSA_Code,$E2205),"")</f>
        <v>0</v>
      </c>
      <c r="M2205" s="7" t="str">
        <f t="shared" ca="1" si="556"/>
        <v/>
      </c>
      <c r="N2205" s="220" t="str">
        <f t="shared" ca="1" si="561"/>
        <v/>
      </c>
      <c r="O2205" s="7" t="str">
        <f t="shared" ca="1" si="557"/>
        <v/>
      </c>
      <c r="P2205" s="7" t="str">
        <f t="shared" ca="1" si="558"/>
        <v/>
      </c>
      <c r="Q2205" s="7" t="str">
        <f t="shared" ca="1" si="559"/>
        <v/>
      </c>
      <c r="R2205" s="7" t="str">
        <f t="shared" ca="1" si="560"/>
        <v/>
      </c>
      <c r="S2205" s="7" t="str">
        <f t="shared" ca="1" si="547"/>
        <v/>
      </c>
      <c r="T2205" s="7" t="str">
        <f t="shared" ca="1" si="548"/>
        <v/>
      </c>
      <c r="V2205" s="120" cm="1">
        <f t="array" aca="1" ref="V2205" ca="1">SUMIFS(Invoice_Hours,Invoice_Labor_Category,$D2205,Invoice_Company,$C2205,Invoice_MSA_Code,$E2205)</f>
        <v>0</v>
      </c>
      <c r="W2205" s="121" t="str">
        <f t="shared" ca="1" si="549"/>
        <v/>
      </c>
      <c r="X2205" s="151" t="str">
        <f t="shared" ca="1" si="550"/>
        <v/>
      </c>
      <c r="AB2205" t="str">
        <f t="shared" si="551"/>
        <v/>
      </c>
      <c r="AC2205" t="str">
        <f t="shared" si="552"/>
        <v/>
      </c>
      <c r="AD2205" t="str">
        <f t="shared" si="553"/>
        <v/>
      </c>
      <c r="AE2205" s="4" t="str">
        <f t="shared" ca="1" si="562"/>
        <v/>
      </c>
    </row>
    <row r="2206" spans="7:31">
      <c r="G2206" s="117" cm="1">
        <f t="array" aca="1" ref="G2206" ca="1">SUMIFS(Proposed_Hours,Proposed_Labor_Category,$D2206,Proposed_Company,$C2206,Proposed_MSA_Code,$E2206)</f>
        <v>0</v>
      </c>
      <c r="H2206" s="7" t="str">
        <f t="shared" ca="1" si="554"/>
        <v/>
      </c>
      <c r="I2206" s="4" t="str" cm="1">
        <f t="array" aca="1" ref="I2206" ca="1">IFERROR(IF(SUMIFS(Proposed_Direct_Cost,Proposed_Labor_Category,$D2206,Proposed_Company,$C2206,Proposed_MSA_Code,$E2206)=0,"Not Proposed",SUMIFS(Proposed_Direct_Cost,Proposed_Labor_Category,$D2206,Proposed_Company,$C2206,Proposed_MSA_Code,$E2206)),"")</f>
        <v>Not Proposed</v>
      </c>
      <c r="J2206" s="117" cm="1">
        <f t="array" aca="1" ref="J2206" ca="1">SUMIFS(Invoice_Hours,Invoice_Labor_Category,$D2206,Invoice_Company,$C2206,Invoice_MSA_Code,$E2206)</f>
        <v>0</v>
      </c>
      <c r="K2206" s="7" t="str">
        <f t="shared" ca="1" si="555"/>
        <v/>
      </c>
      <c r="L2206" s="222" cm="1">
        <f t="array" aca="1" ref="L2206" ca="1">IFERROR(SUMIFS(Invoice_Direct_Cost,Invoice_Labor_Category,$D2206,Invoice_Company,$C2206,Invoice_MSA_Code,$E2206),"")</f>
        <v>0</v>
      </c>
      <c r="M2206" s="7" t="str">
        <f t="shared" ca="1" si="556"/>
        <v/>
      </c>
      <c r="N2206" s="220" t="str">
        <f t="shared" ca="1" si="561"/>
        <v/>
      </c>
      <c r="O2206" s="7" t="str">
        <f t="shared" ca="1" si="557"/>
        <v/>
      </c>
      <c r="P2206" s="7" t="str">
        <f t="shared" ca="1" si="558"/>
        <v/>
      </c>
      <c r="Q2206" s="7" t="str">
        <f t="shared" ca="1" si="559"/>
        <v/>
      </c>
      <c r="R2206" s="7" t="str">
        <f t="shared" ca="1" si="560"/>
        <v/>
      </c>
      <c r="S2206" s="7" t="str">
        <f t="shared" ca="1" si="547"/>
        <v/>
      </c>
      <c r="T2206" s="7" t="str">
        <f t="shared" ca="1" si="548"/>
        <v/>
      </c>
      <c r="V2206" s="120" cm="1">
        <f t="array" aca="1" ref="V2206" ca="1">SUMIFS(Invoice_Hours,Invoice_Labor_Category,$D2206,Invoice_Company,$C2206,Invoice_MSA_Code,$E2206)</f>
        <v>0</v>
      </c>
      <c r="W2206" s="121" t="str">
        <f t="shared" ca="1" si="549"/>
        <v/>
      </c>
      <c r="X2206" s="152" t="str">
        <f t="shared" ca="1" si="550"/>
        <v/>
      </c>
      <c r="AB2206" t="str">
        <f t="shared" si="551"/>
        <v/>
      </c>
      <c r="AC2206" t="str">
        <f t="shared" si="552"/>
        <v/>
      </c>
      <c r="AD2206" t="str">
        <f t="shared" si="553"/>
        <v/>
      </c>
      <c r="AE2206" s="4" t="str">
        <f t="shared" ca="1" si="562"/>
        <v/>
      </c>
    </row>
    <row r="2207" spans="7:31">
      <c r="G2207" s="117" cm="1">
        <f t="array" aca="1" ref="G2207" ca="1">SUMIFS(Proposed_Hours,Proposed_Labor_Category,$D2207,Proposed_Company,$C2207,Proposed_MSA_Code,$E2207)</f>
        <v>0</v>
      </c>
      <c r="H2207" s="7" t="str">
        <f t="shared" ca="1" si="554"/>
        <v/>
      </c>
      <c r="I2207" s="4" t="str" cm="1">
        <f t="array" aca="1" ref="I2207" ca="1">IFERROR(IF(SUMIFS(Proposed_Direct_Cost,Proposed_Labor_Category,$D2207,Proposed_Company,$C2207,Proposed_MSA_Code,$E2207)=0,"Not Proposed",SUMIFS(Proposed_Direct_Cost,Proposed_Labor_Category,$D2207,Proposed_Company,$C2207,Proposed_MSA_Code,$E2207)),"")</f>
        <v>Not Proposed</v>
      </c>
      <c r="J2207" s="117" cm="1">
        <f t="array" aca="1" ref="J2207" ca="1">SUMIFS(Invoice_Hours,Invoice_Labor_Category,$D2207,Invoice_Company,$C2207,Invoice_MSA_Code,$E2207)</f>
        <v>0</v>
      </c>
      <c r="K2207" s="7" t="str">
        <f t="shared" ca="1" si="555"/>
        <v/>
      </c>
      <c r="L2207" s="222" cm="1">
        <f t="array" aca="1" ref="L2207" ca="1">IFERROR(SUMIFS(Invoice_Direct_Cost,Invoice_Labor_Category,$D2207,Invoice_Company,$C2207,Invoice_MSA_Code,$E2207),"")</f>
        <v>0</v>
      </c>
      <c r="M2207" s="7" t="str">
        <f t="shared" ca="1" si="556"/>
        <v/>
      </c>
      <c r="N2207" s="220" t="str">
        <f t="shared" ca="1" si="561"/>
        <v/>
      </c>
      <c r="O2207" s="7" t="str">
        <f t="shared" ca="1" si="557"/>
        <v/>
      </c>
      <c r="P2207" s="7" t="str">
        <f t="shared" ca="1" si="558"/>
        <v/>
      </c>
      <c r="Q2207" s="7" t="str">
        <f t="shared" ca="1" si="559"/>
        <v/>
      </c>
      <c r="R2207" s="7" t="str">
        <f t="shared" ca="1" si="560"/>
        <v/>
      </c>
      <c r="S2207" s="7" t="str">
        <f t="shared" ca="1" si="547"/>
        <v/>
      </c>
      <c r="T2207" s="7" t="str">
        <f t="shared" ca="1" si="548"/>
        <v/>
      </c>
      <c r="V2207" s="120" cm="1">
        <f t="array" aca="1" ref="V2207" ca="1">SUMIFS(Invoice_Hours,Invoice_Labor_Category,$D2207,Invoice_Company,$C2207,Invoice_MSA_Code,$E2207)</f>
        <v>0</v>
      </c>
      <c r="W2207" s="121" t="str">
        <f t="shared" ca="1" si="549"/>
        <v/>
      </c>
      <c r="X2207" s="151" t="str">
        <f t="shared" ca="1" si="550"/>
        <v/>
      </c>
      <c r="AB2207" t="str">
        <f t="shared" si="551"/>
        <v/>
      </c>
      <c r="AC2207" t="str">
        <f t="shared" si="552"/>
        <v/>
      </c>
      <c r="AD2207" t="str">
        <f t="shared" si="553"/>
        <v/>
      </c>
      <c r="AE2207" s="4" t="str">
        <f t="shared" ca="1" si="562"/>
        <v/>
      </c>
    </row>
    <row r="2208" spans="7:31">
      <c r="G2208" s="117" cm="1">
        <f t="array" aca="1" ref="G2208" ca="1">SUMIFS(Proposed_Hours,Proposed_Labor_Category,$D2208,Proposed_Company,$C2208,Proposed_MSA_Code,$E2208)</f>
        <v>0</v>
      </c>
      <c r="H2208" s="7" t="str">
        <f t="shared" ca="1" si="554"/>
        <v/>
      </c>
      <c r="I2208" s="4" t="str" cm="1">
        <f t="array" aca="1" ref="I2208" ca="1">IFERROR(IF(SUMIFS(Proposed_Direct_Cost,Proposed_Labor_Category,$D2208,Proposed_Company,$C2208,Proposed_MSA_Code,$E2208)=0,"Not Proposed",SUMIFS(Proposed_Direct_Cost,Proposed_Labor_Category,$D2208,Proposed_Company,$C2208,Proposed_MSA_Code,$E2208)),"")</f>
        <v>Not Proposed</v>
      </c>
      <c r="J2208" s="117" cm="1">
        <f t="array" aca="1" ref="J2208" ca="1">SUMIFS(Invoice_Hours,Invoice_Labor_Category,$D2208,Invoice_Company,$C2208,Invoice_MSA_Code,$E2208)</f>
        <v>0</v>
      </c>
      <c r="K2208" s="7" t="str">
        <f t="shared" ca="1" si="555"/>
        <v/>
      </c>
      <c r="L2208" s="222" cm="1">
        <f t="array" aca="1" ref="L2208" ca="1">IFERROR(SUMIFS(Invoice_Direct_Cost,Invoice_Labor_Category,$D2208,Invoice_Company,$C2208,Invoice_MSA_Code,$E2208),"")</f>
        <v>0</v>
      </c>
      <c r="M2208" s="7" t="str">
        <f t="shared" ca="1" si="556"/>
        <v/>
      </c>
      <c r="N2208" s="220" t="str">
        <f t="shared" ca="1" si="561"/>
        <v/>
      </c>
      <c r="O2208" s="7" t="str">
        <f t="shared" ca="1" si="557"/>
        <v/>
      </c>
      <c r="P2208" s="7" t="str">
        <f t="shared" ca="1" si="558"/>
        <v/>
      </c>
      <c r="Q2208" s="7" t="str">
        <f t="shared" ca="1" si="559"/>
        <v/>
      </c>
      <c r="R2208" s="7" t="str">
        <f t="shared" ca="1" si="560"/>
        <v/>
      </c>
      <c r="S2208" s="7" t="str">
        <f t="shared" ca="1" si="547"/>
        <v/>
      </c>
      <c r="T2208" s="7" t="str">
        <f t="shared" ca="1" si="548"/>
        <v/>
      </c>
      <c r="V2208" s="120" cm="1">
        <f t="array" aca="1" ref="V2208" ca="1">SUMIFS(Invoice_Hours,Invoice_Labor_Category,$D2208,Invoice_Company,$C2208,Invoice_MSA_Code,$E2208)</f>
        <v>0</v>
      </c>
      <c r="W2208" s="121" t="str">
        <f t="shared" ca="1" si="549"/>
        <v/>
      </c>
      <c r="X2208" s="152" t="str">
        <f t="shared" ca="1" si="550"/>
        <v/>
      </c>
      <c r="AB2208" t="str">
        <f t="shared" si="551"/>
        <v/>
      </c>
      <c r="AC2208" t="str">
        <f t="shared" si="552"/>
        <v/>
      </c>
      <c r="AD2208" t="str">
        <f t="shared" si="553"/>
        <v/>
      </c>
      <c r="AE2208" s="4" t="str">
        <f t="shared" ca="1" si="562"/>
        <v/>
      </c>
    </row>
    <row r="2209" spans="7:31">
      <c r="G2209" s="117" cm="1">
        <f t="array" aca="1" ref="G2209" ca="1">SUMIFS(Proposed_Hours,Proposed_Labor_Category,$D2209,Proposed_Company,$C2209,Proposed_MSA_Code,$E2209)</f>
        <v>0</v>
      </c>
      <c r="H2209" s="7" t="str">
        <f t="shared" ca="1" si="554"/>
        <v/>
      </c>
      <c r="I2209" s="4" t="str" cm="1">
        <f t="array" aca="1" ref="I2209" ca="1">IFERROR(IF(SUMIFS(Proposed_Direct_Cost,Proposed_Labor_Category,$D2209,Proposed_Company,$C2209,Proposed_MSA_Code,$E2209)=0,"Not Proposed",SUMIFS(Proposed_Direct_Cost,Proposed_Labor_Category,$D2209,Proposed_Company,$C2209,Proposed_MSA_Code,$E2209)),"")</f>
        <v>Not Proposed</v>
      </c>
      <c r="J2209" s="117" cm="1">
        <f t="array" aca="1" ref="J2209" ca="1">SUMIFS(Invoice_Hours,Invoice_Labor_Category,$D2209,Invoice_Company,$C2209,Invoice_MSA_Code,$E2209)</f>
        <v>0</v>
      </c>
      <c r="K2209" s="7" t="str">
        <f t="shared" ca="1" si="555"/>
        <v/>
      </c>
      <c r="L2209" s="222" cm="1">
        <f t="array" aca="1" ref="L2209" ca="1">IFERROR(SUMIFS(Invoice_Direct_Cost,Invoice_Labor_Category,$D2209,Invoice_Company,$C2209,Invoice_MSA_Code,$E2209),"")</f>
        <v>0</v>
      </c>
      <c r="M2209" s="7" t="str">
        <f t="shared" ca="1" si="556"/>
        <v/>
      </c>
      <c r="N2209" s="220" t="str">
        <f t="shared" ca="1" si="561"/>
        <v/>
      </c>
      <c r="O2209" s="7" t="str">
        <f t="shared" ca="1" si="557"/>
        <v/>
      </c>
      <c r="P2209" s="7" t="str">
        <f t="shared" ca="1" si="558"/>
        <v/>
      </c>
      <c r="Q2209" s="7" t="str">
        <f t="shared" ca="1" si="559"/>
        <v/>
      </c>
      <c r="R2209" s="7" t="str">
        <f t="shared" ca="1" si="560"/>
        <v/>
      </c>
      <c r="S2209" s="7" t="str">
        <f t="shared" ca="1" si="547"/>
        <v/>
      </c>
      <c r="T2209" s="7" t="str">
        <f t="shared" ca="1" si="548"/>
        <v/>
      </c>
      <c r="V2209" s="120" cm="1">
        <f t="array" aca="1" ref="V2209" ca="1">SUMIFS(Invoice_Hours,Invoice_Labor_Category,$D2209,Invoice_Company,$C2209,Invoice_MSA_Code,$E2209)</f>
        <v>0</v>
      </c>
      <c r="W2209" s="121" t="str">
        <f t="shared" ca="1" si="549"/>
        <v/>
      </c>
      <c r="X2209" s="151" t="str">
        <f t="shared" ca="1" si="550"/>
        <v/>
      </c>
      <c r="AB2209" t="str">
        <f t="shared" si="551"/>
        <v/>
      </c>
      <c r="AC2209" t="str">
        <f t="shared" si="552"/>
        <v/>
      </c>
      <c r="AD2209" t="str">
        <f t="shared" si="553"/>
        <v/>
      </c>
      <c r="AE2209" s="4" t="str">
        <f t="shared" ca="1" si="562"/>
        <v/>
      </c>
    </row>
    <row r="2210" spans="7:31">
      <c r="G2210" s="117" cm="1">
        <f t="array" aca="1" ref="G2210" ca="1">SUMIFS(Proposed_Hours,Proposed_Labor_Category,$D2210,Proposed_Company,$C2210,Proposed_MSA_Code,$E2210)</f>
        <v>0</v>
      </c>
      <c r="H2210" s="7" t="str">
        <f t="shared" ca="1" si="554"/>
        <v/>
      </c>
      <c r="I2210" s="4" t="str" cm="1">
        <f t="array" aca="1" ref="I2210" ca="1">IFERROR(IF(SUMIFS(Proposed_Direct_Cost,Proposed_Labor_Category,$D2210,Proposed_Company,$C2210,Proposed_MSA_Code,$E2210)=0,"Not Proposed",SUMIFS(Proposed_Direct_Cost,Proposed_Labor_Category,$D2210,Proposed_Company,$C2210,Proposed_MSA_Code,$E2210)),"")</f>
        <v>Not Proposed</v>
      </c>
      <c r="J2210" s="117" cm="1">
        <f t="array" aca="1" ref="J2210" ca="1">SUMIFS(Invoice_Hours,Invoice_Labor_Category,$D2210,Invoice_Company,$C2210,Invoice_MSA_Code,$E2210)</f>
        <v>0</v>
      </c>
      <c r="K2210" s="7" t="str">
        <f t="shared" ca="1" si="555"/>
        <v/>
      </c>
      <c r="L2210" s="222" cm="1">
        <f t="array" aca="1" ref="L2210" ca="1">IFERROR(SUMIFS(Invoice_Direct_Cost,Invoice_Labor_Category,$D2210,Invoice_Company,$C2210,Invoice_MSA_Code,$E2210),"")</f>
        <v>0</v>
      </c>
      <c r="M2210" s="7" t="str">
        <f t="shared" ca="1" si="556"/>
        <v/>
      </c>
      <c r="N2210" s="220" t="str">
        <f t="shared" ca="1" si="561"/>
        <v/>
      </c>
      <c r="O2210" s="7" t="str">
        <f t="shared" ca="1" si="557"/>
        <v/>
      </c>
      <c r="P2210" s="7" t="str">
        <f t="shared" ca="1" si="558"/>
        <v/>
      </c>
      <c r="Q2210" s="7" t="str">
        <f t="shared" ca="1" si="559"/>
        <v/>
      </c>
      <c r="R2210" s="7" t="str">
        <f t="shared" ca="1" si="560"/>
        <v/>
      </c>
      <c r="S2210" s="7" t="str">
        <f t="shared" ca="1" si="547"/>
        <v/>
      </c>
      <c r="T2210" s="7" t="str">
        <f t="shared" ca="1" si="548"/>
        <v/>
      </c>
      <c r="V2210" s="120" cm="1">
        <f t="array" aca="1" ref="V2210" ca="1">SUMIFS(Invoice_Hours,Invoice_Labor_Category,$D2210,Invoice_Company,$C2210,Invoice_MSA_Code,$E2210)</f>
        <v>0</v>
      </c>
      <c r="W2210" s="121" t="str">
        <f t="shared" ca="1" si="549"/>
        <v/>
      </c>
      <c r="X2210" s="152" t="str">
        <f t="shared" ca="1" si="550"/>
        <v/>
      </c>
      <c r="AB2210" t="str">
        <f t="shared" si="551"/>
        <v/>
      </c>
      <c r="AC2210" t="str">
        <f t="shared" si="552"/>
        <v/>
      </c>
      <c r="AD2210" t="str">
        <f t="shared" si="553"/>
        <v/>
      </c>
      <c r="AE2210" s="4" t="str">
        <f t="shared" ca="1" si="562"/>
        <v/>
      </c>
    </row>
    <row r="2211" spans="7:31">
      <c r="G2211" s="117" cm="1">
        <f t="array" aca="1" ref="G2211" ca="1">SUMIFS(Proposed_Hours,Proposed_Labor_Category,$D2211,Proposed_Company,$C2211,Proposed_MSA_Code,$E2211)</f>
        <v>0</v>
      </c>
      <c r="H2211" s="7" t="str">
        <f t="shared" ca="1" si="554"/>
        <v/>
      </c>
      <c r="I2211" s="4" t="str" cm="1">
        <f t="array" aca="1" ref="I2211" ca="1">IFERROR(IF(SUMIFS(Proposed_Direct_Cost,Proposed_Labor_Category,$D2211,Proposed_Company,$C2211,Proposed_MSA_Code,$E2211)=0,"Not Proposed",SUMIFS(Proposed_Direct_Cost,Proposed_Labor_Category,$D2211,Proposed_Company,$C2211,Proposed_MSA_Code,$E2211)),"")</f>
        <v>Not Proposed</v>
      </c>
      <c r="J2211" s="117" cm="1">
        <f t="array" aca="1" ref="J2211" ca="1">SUMIFS(Invoice_Hours,Invoice_Labor_Category,$D2211,Invoice_Company,$C2211,Invoice_MSA_Code,$E2211)</f>
        <v>0</v>
      </c>
      <c r="K2211" s="7" t="str">
        <f t="shared" ca="1" si="555"/>
        <v/>
      </c>
      <c r="L2211" s="222" cm="1">
        <f t="array" aca="1" ref="L2211" ca="1">IFERROR(SUMIFS(Invoice_Direct_Cost,Invoice_Labor_Category,$D2211,Invoice_Company,$C2211,Invoice_MSA_Code,$E2211),"")</f>
        <v>0</v>
      </c>
      <c r="M2211" s="7" t="str">
        <f t="shared" ca="1" si="556"/>
        <v/>
      </c>
      <c r="N2211" s="220" t="str">
        <f t="shared" ca="1" si="561"/>
        <v/>
      </c>
      <c r="O2211" s="7" t="str">
        <f t="shared" ca="1" si="557"/>
        <v/>
      </c>
      <c r="P2211" s="7" t="str">
        <f t="shared" ca="1" si="558"/>
        <v/>
      </c>
      <c r="Q2211" s="7" t="str">
        <f t="shared" ca="1" si="559"/>
        <v/>
      </c>
      <c r="R2211" s="7" t="str">
        <f t="shared" ca="1" si="560"/>
        <v/>
      </c>
      <c r="S2211" s="7" t="str">
        <f t="shared" ca="1" si="547"/>
        <v/>
      </c>
      <c r="T2211" s="7" t="str">
        <f t="shared" ca="1" si="548"/>
        <v/>
      </c>
      <c r="V2211" s="120" cm="1">
        <f t="array" aca="1" ref="V2211" ca="1">SUMIFS(Invoice_Hours,Invoice_Labor_Category,$D2211,Invoice_Company,$C2211,Invoice_MSA_Code,$E2211)</f>
        <v>0</v>
      </c>
      <c r="W2211" s="121" t="str">
        <f t="shared" ca="1" si="549"/>
        <v/>
      </c>
      <c r="X2211" s="151" t="str">
        <f t="shared" ca="1" si="550"/>
        <v/>
      </c>
      <c r="AB2211" t="str">
        <f t="shared" si="551"/>
        <v/>
      </c>
      <c r="AC2211" t="str">
        <f t="shared" si="552"/>
        <v/>
      </c>
      <c r="AD2211" t="str">
        <f t="shared" si="553"/>
        <v/>
      </c>
      <c r="AE2211" s="4" t="str">
        <f t="shared" ca="1" si="562"/>
        <v/>
      </c>
    </row>
    <row r="2212" spans="7:31">
      <c r="G2212" s="117" cm="1">
        <f t="array" aca="1" ref="G2212" ca="1">SUMIFS(Proposed_Hours,Proposed_Labor_Category,$D2212,Proposed_Company,$C2212,Proposed_MSA_Code,$E2212)</f>
        <v>0</v>
      </c>
      <c r="H2212" s="7" t="str">
        <f t="shared" ca="1" si="554"/>
        <v/>
      </c>
      <c r="I2212" s="4" t="str" cm="1">
        <f t="array" aca="1" ref="I2212" ca="1">IFERROR(IF(SUMIFS(Proposed_Direct_Cost,Proposed_Labor_Category,$D2212,Proposed_Company,$C2212,Proposed_MSA_Code,$E2212)=0,"Not Proposed",SUMIFS(Proposed_Direct_Cost,Proposed_Labor_Category,$D2212,Proposed_Company,$C2212,Proposed_MSA_Code,$E2212)),"")</f>
        <v>Not Proposed</v>
      </c>
      <c r="J2212" s="117" cm="1">
        <f t="array" aca="1" ref="J2212" ca="1">SUMIFS(Invoice_Hours,Invoice_Labor_Category,$D2212,Invoice_Company,$C2212,Invoice_MSA_Code,$E2212)</f>
        <v>0</v>
      </c>
      <c r="K2212" s="7" t="str">
        <f t="shared" ca="1" si="555"/>
        <v/>
      </c>
      <c r="L2212" s="222" cm="1">
        <f t="array" aca="1" ref="L2212" ca="1">IFERROR(SUMIFS(Invoice_Direct_Cost,Invoice_Labor_Category,$D2212,Invoice_Company,$C2212,Invoice_MSA_Code,$E2212),"")</f>
        <v>0</v>
      </c>
      <c r="M2212" s="7" t="str">
        <f t="shared" ca="1" si="556"/>
        <v/>
      </c>
      <c r="N2212" s="220" t="str">
        <f t="shared" ca="1" si="561"/>
        <v/>
      </c>
      <c r="O2212" s="7" t="str">
        <f t="shared" ca="1" si="557"/>
        <v/>
      </c>
      <c r="P2212" s="7" t="str">
        <f t="shared" ca="1" si="558"/>
        <v/>
      </c>
      <c r="Q2212" s="7" t="str">
        <f t="shared" ca="1" si="559"/>
        <v/>
      </c>
      <c r="R2212" s="7" t="str">
        <f t="shared" ca="1" si="560"/>
        <v/>
      </c>
      <c r="S2212" s="7" t="str">
        <f t="shared" ca="1" si="547"/>
        <v/>
      </c>
      <c r="T2212" s="7" t="str">
        <f t="shared" ca="1" si="548"/>
        <v/>
      </c>
      <c r="V2212" s="120" cm="1">
        <f t="array" aca="1" ref="V2212" ca="1">SUMIFS(Invoice_Hours,Invoice_Labor_Category,$D2212,Invoice_Company,$C2212,Invoice_MSA_Code,$E2212)</f>
        <v>0</v>
      </c>
      <c r="W2212" s="121" t="str">
        <f t="shared" ca="1" si="549"/>
        <v/>
      </c>
      <c r="X2212" s="152" t="str">
        <f t="shared" ca="1" si="550"/>
        <v/>
      </c>
      <c r="AB2212" t="str">
        <f t="shared" si="551"/>
        <v/>
      </c>
      <c r="AC2212" t="str">
        <f t="shared" si="552"/>
        <v/>
      </c>
      <c r="AD2212" t="str">
        <f t="shared" si="553"/>
        <v/>
      </c>
      <c r="AE2212" s="4" t="str">
        <f t="shared" ca="1" si="562"/>
        <v/>
      </c>
    </row>
    <row r="2213" spans="7:31">
      <c r="G2213" s="117" cm="1">
        <f t="array" aca="1" ref="G2213" ca="1">SUMIFS(Proposed_Hours,Proposed_Labor_Category,$D2213,Proposed_Company,$C2213,Proposed_MSA_Code,$E2213)</f>
        <v>0</v>
      </c>
      <c r="H2213" s="7" t="str">
        <f t="shared" ca="1" si="554"/>
        <v/>
      </c>
      <c r="I2213" s="4" t="str" cm="1">
        <f t="array" aca="1" ref="I2213" ca="1">IFERROR(IF(SUMIFS(Proposed_Direct_Cost,Proposed_Labor_Category,$D2213,Proposed_Company,$C2213,Proposed_MSA_Code,$E2213)=0,"Not Proposed",SUMIFS(Proposed_Direct_Cost,Proposed_Labor_Category,$D2213,Proposed_Company,$C2213,Proposed_MSA_Code,$E2213)),"")</f>
        <v>Not Proposed</v>
      </c>
      <c r="J2213" s="117" cm="1">
        <f t="array" aca="1" ref="J2213" ca="1">SUMIFS(Invoice_Hours,Invoice_Labor_Category,$D2213,Invoice_Company,$C2213,Invoice_MSA_Code,$E2213)</f>
        <v>0</v>
      </c>
      <c r="K2213" s="7" t="str">
        <f t="shared" ca="1" si="555"/>
        <v/>
      </c>
      <c r="L2213" s="222" cm="1">
        <f t="array" aca="1" ref="L2213" ca="1">IFERROR(SUMIFS(Invoice_Direct_Cost,Invoice_Labor_Category,$D2213,Invoice_Company,$C2213,Invoice_MSA_Code,$E2213),"")</f>
        <v>0</v>
      </c>
      <c r="M2213" s="7" t="str">
        <f t="shared" ca="1" si="556"/>
        <v/>
      </c>
      <c r="N2213" s="220" t="str">
        <f t="shared" ca="1" si="561"/>
        <v/>
      </c>
      <c r="O2213" s="7" t="str">
        <f t="shared" ca="1" si="557"/>
        <v/>
      </c>
      <c r="P2213" s="7" t="str">
        <f t="shared" ca="1" si="558"/>
        <v/>
      </c>
      <c r="Q2213" s="7" t="str">
        <f t="shared" ca="1" si="559"/>
        <v/>
      </c>
      <c r="R2213" s="7" t="str">
        <f t="shared" ca="1" si="560"/>
        <v/>
      </c>
      <c r="S2213" s="7" t="str">
        <f t="shared" ca="1" si="547"/>
        <v/>
      </c>
      <c r="T2213" s="7" t="str">
        <f t="shared" ca="1" si="548"/>
        <v/>
      </c>
      <c r="V2213" s="120" cm="1">
        <f t="array" aca="1" ref="V2213" ca="1">SUMIFS(Invoice_Hours,Invoice_Labor_Category,$D2213,Invoice_Company,$C2213,Invoice_MSA_Code,$E2213)</f>
        <v>0</v>
      </c>
      <c r="W2213" s="121" t="str">
        <f t="shared" ca="1" si="549"/>
        <v/>
      </c>
      <c r="X2213" s="151" t="str">
        <f t="shared" ca="1" si="550"/>
        <v/>
      </c>
      <c r="AB2213" t="str">
        <f t="shared" si="551"/>
        <v/>
      </c>
      <c r="AC2213" t="str">
        <f t="shared" si="552"/>
        <v/>
      </c>
      <c r="AD2213" t="str">
        <f t="shared" si="553"/>
        <v/>
      </c>
      <c r="AE2213" s="4" t="str">
        <f t="shared" ca="1" si="562"/>
        <v/>
      </c>
    </row>
    <row r="2214" spans="7:31">
      <c r="G2214" s="117" cm="1">
        <f t="array" aca="1" ref="G2214" ca="1">SUMIFS(Proposed_Hours,Proposed_Labor_Category,$D2214,Proposed_Company,$C2214,Proposed_MSA_Code,$E2214)</f>
        <v>0</v>
      </c>
      <c r="H2214" s="7" t="str">
        <f t="shared" ca="1" si="554"/>
        <v/>
      </c>
      <c r="I2214" s="4" t="str" cm="1">
        <f t="array" aca="1" ref="I2214" ca="1">IFERROR(IF(SUMIFS(Proposed_Direct_Cost,Proposed_Labor_Category,$D2214,Proposed_Company,$C2214,Proposed_MSA_Code,$E2214)=0,"Not Proposed",SUMIFS(Proposed_Direct_Cost,Proposed_Labor_Category,$D2214,Proposed_Company,$C2214,Proposed_MSA_Code,$E2214)),"")</f>
        <v>Not Proposed</v>
      </c>
      <c r="J2214" s="117" cm="1">
        <f t="array" aca="1" ref="J2214" ca="1">SUMIFS(Invoice_Hours,Invoice_Labor_Category,$D2214,Invoice_Company,$C2214,Invoice_MSA_Code,$E2214)</f>
        <v>0</v>
      </c>
      <c r="K2214" s="7" t="str">
        <f t="shared" ca="1" si="555"/>
        <v/>
      </c>
      <c r="L2214" s="222" cm="1">
        <f t="array" aca="1" ref="L2214" ca="1">IFERROR(SUMIFS(Invoice_Direct_Cost,Invoice_Labor_Category,$D2214,Invoice_Company,$C2214,Invoice_MSA_Code,$E2214),"")</f>
        <v>0</v>
      </c>
      <c r="M2214" s="7" t="str">
        <f t="shared" ca="1" si="556"/>
        <v/>
      </c>
      <c r="N2214" s="220" t="str">
        <f t="shared" ca="1" si="561"/>
        <v/>
      </c>
      <c r="O2214" s="7" t="str">
        <f t="shared" ca="1" si="557"/>
        <v/>
      </c>
      <c r="P2214" s="7" t="str">
        <f t="shared" ca="1" si="558"/>
        <v/>
      </c>
      <c r="Q2214" s="7" t="str">
        <f t="shared" ca="1" si="559"/>
        <v/>
      </c>
      <c r="R2214" s="7" t="str">
        <f t="shared" ca="1" si="560"/>
        <v/>
      </c>
      <c r="S2214" s="7" t="str">
        <f t="shared" ca="1" si="547"/>
        <v/>
      </c>
      <c r="T2214" s="7" t="str">
        <f t="shared" ca="1" si="548"/>
        <v/>
      </c>
      <c r="V2214" s="120" cm="1">
        <f t="array" aca="1" ref="V2214" ca="1">SUMIFS(Invoice_Hours,Invoice_Labor_Category,$D2214,Invoice_Company,$C2214,Invoice_MSA_Code,$E2214)</f>
        <v>0</v>
      </c>
      <c r="W2214" s="121" t="str">
        <f t="shared" ca="1" si="549"/>
        <v/>
      </c>
      <c r="X2214" s="152" t="str">
        <f t="shared" ca="1" si="550"/>
        <v/>
      </c>
      <c r="AB2214" t="str">
        <f t="shared" si="551"/>
        <v/>
      </c>
      <c r="AC2214" t="str">
        <f t="shared" si="552"/>
        <v/>
      </c>
      <c r="AD2214" t="str">
        <f t="shared" si="553"/>
        <v/>
      </c>
      <c r="AE2214" s="4" t="str">
        <f t="shared" ca="1" si="562"/>
        <v/>
      </c>
    </row>
    <row r="2215" spans="7:31">
      <c r="G2215" s="117" cm="1">
        <f t="array" aca="1" ref="G2215" ca="1">SUMIFS(Proposed_Hours,Proposed_Labor_Category,$D2215,Proposed_Company,$C2215,Proposed_MSA_Code,$E2215)</f>
        <v>0</v>
      </c>
      <c r="H2215" s="7" t="str">
        <f t="shared" ca="1" si="554"/>
        <v/>
      </c>
      <c r="I2215" s="4" t="str" cm="1">
        <f t="array" aca="1" ref="I2215" ca="1">IFERROR(IF(SUMIFS(Proposed_Direct_Cost,Proposed_Labor_Category,$D2215,Proposed_Company,$C2215,Proposed_MSA_Code,$E2215)=0,"Not Proposed",SUMIFS(Proposed_Direct_Cost,Proposed_Labor_Category,$D2215,Proposed_Company,$C2215,Proposed_MSA_Code,$E2215)),"")</f>
        <v>Not Proposed</v>
      </c>
      <c r="J2215" s="117" cm="1">
        <f t="array" aca="1" ref="J2215" ca="1">SUMIFS(Invoice_Hours,Invoice_Labor_Category,$D2215,Invoice_Company,$C2215,Invoice_MSA_Code,$E2215)</f>
        <v>0</v>
      </c>
      <c r="K2215" s="7" t="str">
        <f t="shared" ca="1" si="555"/>
        <v/>
      </c>
      <c r="L2215" s="222" cm="1">
        <f t="array" aca="1" ref="L2215" ca="1">IFERROR(SUMIFS(Invoice_Direct_Cost,Invoice_Labor_Category,$D2215,Invoice_Company,$C2215,Invoice_MSA_Code,$E2215),"")</f>
        <v>0</v>
      </c>
      <c r="M2215" s="7" t="str">
        <f t="shared" ca="1" si="556"/>
        <v/>
      </c>
      <c r="N2215" s="220" t="str">
        <f t="shared" ca="1" si="561"/>
        <v/>
      </c>
      <c r="O2215" s="7" t="str">
        <f t="shared" ca="1" si="557"/>
        <v/>
      </c>
      <c r="P2215" s="7" t="str">
        <f t="shared" ca="1" si="558"/>
        <v/>
      </c>
      <c r="Q2215" s="7" t="str">
        <f t="shared" ca="1" si="559"/>
        <v/>
      </c>
      <c r="R2215" s="7" t="str">
        <f t="shared" ca="1" si="560"/>
        <v/>
      </c>
      <c r="S2215" s="7" t="str">
        <f t="shared" ca="1" si="547"/>
        <v/>
      </c>
      <c r="T2215" s="7" t="str">
        <f t="shared" ca="1" si="548"/>
        <v/>
      </c>
      <c r="V2215" s="120" cm="1">
        <f t="array" aca="1" ref="V2215" ca="1">SUMIFS(Invoice_Hours,Invoice_Labor_Category,$D2215,Invoice_Company,$C2215,Invoice_MSA_Code,$E2215)</f>
        <v>0</v>
      </c>
      <c r="W2215" s="121" t="str">
        <f t="shared" ca="1" si="549"/>
        <v/>
      </c>
      <c r="X2215" s="151" t="str">
        <f t="shared" ca="1" si="550"/>
        <v/>
      </c>
      <c r="AB2215" t="str">
        <f t="shared" si="551"/>
        <v/>
      </c>
      <c r="AC2215" t="str">
        <f t="shared" si="552"/>
        <v/>
      </c>
      <c r="AD2215" t="str">
        <f t="shared" si="553"/>
        <v/>
      </c>
      <c r="AE2215" s="4" t="str">
        <f t="shared" ca="1" si="562"/>
        <v/>
      </c>
    </row>
    <row r="2216" spans="7:31">
      <c r="G2216" s="117" cm="1">
        <f t="array" aca="1" ref="G2216" ca="1">SUMIFS(Proposed_Hours,Proposed_Labor_Category,$D2216,Proposed_Company,$C2216,Proposed_MSA_Code,$E2216)</f>
        <v>0</v>
      </c>
      <c r="H2216" s="7" t="str">
        <f t="shared" ca="1" si="554"/>
        <v/>
      </c>
      <c r="I2216" s="4" t="str" cm="1">
        <f t="array" aca="1" ref="I2216" ca="1">IFERROR(IF(SUMIFS(Proposed_Direct_Cost,Proposed_Labor_Category,$D2216,Proposed_Company,$C2216,Proposed_MSA_Code,$E2216)=0,"Not Proposed",SUMIFS(Proposed_Direct_Cost,Proposed_Labor_Category,$D2216,Proposed_Company,$C2216,Proposed_MSA_Code,$E2216)),"")</f>
        <v>Not Proposed</v>
      </c>
      <c r="J2216" s="117" cm="1">
        <f t="array" aca="1" ref="J2216" ca="1">SUMIFS(Invoice_Hours,Invoice_Labor_Category,$D2216,Invoice_Company,$C2216,Invoice_MSA_Code,$E2216)</f>
        <v>0</v>
      </c>
      <c r="K2216" s="7" t="str">
        <f t="shared" ca="1" si="555"/>
        <v/>
      </c>
      <c r="L2216" s="222" cm="1">
        <f t="array" aca="1" ref="L2216" ca="1">IFERROR(SUMIFS(Invoice_Direct_Cost,Invoice_Labor_Category,$D2216,Invoice_Company,$C2216,Invoice_MSA_Code,$E2216),"")</f>
        <v>0</v>
      </c>
      <c r="M2216" s="7" t="str">
        <f t="shared" ca="1" si="556"/>
        <v/>
      </c>
      <c r="N2216" s="220" t="str">
        <f t="shared" ca="1" si="561"/>
        <v/>
      </c>
      <c r="O2216" s="7" t="str">
        <f t="shared" ca="1" si="557"/>
        <v/>
      </c>
      <c r="P2216" s="7" t="str">
        <f t="shared" ca="1" si="558"/>
        <v/>
      </c>
      <c r="Q2216" s="7" t="str">
        <f t="shared" ca="1" si="559"/>
        <v/>
      </c>
      <c r="R2216" s="7" t="str">
        <f t="shared" ca="1" si="560"/>
        <v/>
      </c>
      <c r="S2216" s="7" t="str">
        <f t="shared" ca="1" si="547"/>
        <v/>
      </c>
      <c r="T2216" s="7" t="str">
        <f t="shared" ca="1" si="548"/>
        <v/>
      </c>
      <c r="V2216" s="120" cm="1">
        <f t="array" aca="1" ref="V2216" ca="1">SUMIFS(Invoice_Hours,Invoice_Labor_Category,$D2216,Invoice_Company,$C2216,Invoice_MSA_Code,$E2216)</f>
        <v>0</v>
      </c>
      <c r="W2216" s="121" t="str">
        <f t="shared" ca="1" si="549"/>
        <v/>
      </c>
      <c r="X2216" s="152" t="str">
        <f t="shared" ca="1" si="550"/>
        <v/>
      </c>
      <c r="AB2216" t="str">
        <f t="shared" si="551"/>
        <v/>
      </c>
      <c r="AC2216" t="str">
        <f t="shared" si="552"/>
        <v/>
      </c>
      <c r="AD2216" t="str">
        <f t="shared" si="553"/>
        <v/>
      </c>
      <c r="AE2216" s="4" t="str">
        <f t="shared" ca="1" si="562"/>
        <v/>
      </c>
    </row>
    <row r="2217" spans="7:31">
      <c r="G2217" s="117" cm="1">
        <f t="array" aca="1" ref="G2217" ca="1">SUMIFS(Proposed_Hours,Proposed_Labor_Category,$D2217,Proposed_Company,$C2217,Proposed_MSA_Code,$E2217)</f>
        <v>0</v>
      </c>
      <c r="H2217" s="7" t="str">
        <f t="shared" ca="1" si="554"/>
        <v/>
      </c>
      <c r="I2217" s="4" t="str" cm="1">
        <f t="array" aca="1" ref="I2217" ca="1">IFERROR(IF(SUMIFS(Proposed_Direct_Cost,Proposed_Labor_Category,$D2217,Proposed_Company,$C2217,Proposed_MSA_Code,$E2217)=0,"Not Proposed",SUMIFS(Proposed_Direct_Cost,Proposed_Labor_Category,$D2217,Proposed_Company,$C2217,Proposed_MSA_Code,$E2217)),"")</f>
        <v>Not Proposed</v>
      </c>
      <c r="J2217" s="117" cm="1">
        <f t="array" aca="1" ref="J2217" ca="1">SUMIFS(Invoice_Hours,Invoice_Labor_Category,$D2217,Invoice_Company,$C2217,Invoice_MSA_Code,$E2217)</f>
        <v>0</v>
      </c>
      <c r="K2217" s="7" t="str">
        <f t="shared" ca="1" si="555"/>
        <v/>
      </c>
      <c r="L2217" s="222" cm="1">
        <f t="array" aca="1" ref="L2217" ca="1">IFERROR(SUMIFS(Invoice_Direct_Cost,Invoice_Labor_Category,$D2217,Invoice_Company,$C2217,Invoice_MSA_Code,$E2217),"")</f>
        <v>0</v>
      </c>
      <c r="M2217" s="7" t="str">
        <f t="shared" ca="1" si="556"/>
        <v/>
      </c>
      <c r="N2217" s="220" t="str">
        <f t="shared" ca="1" si="561"/>
        <v/>
      </c>
      <c r="O2217" s="7" t="str">
        <f t="shared" ca="1" si="557"/>
        <v/>
      </c>
      <c r="P2217" s="7" t="str">
        <f t="shared" ca="1" si="558"/>
        <v/>
      </c>
      <c r="Q2217" s="7" t="str">
        <f t="shared" ca="1" si="559"/>
        <v/>
      </c>
      <c r="R2217" s="7" t="str">
        <f t="shared" ca="1" si="560"/>
        <v/>
      </c>
      <c r="S2217" s="7" t="str">
        <f t="shared" ca="1" si="547"/>
        <v/>
      </c>
      <c r="T2217" s="7" t="str">
        <f t="shared" ca="1" si="548"/>
        <v/>
      </c>
      <c r="V2217" s="120" cm="1">
        <f t="array" aca="1" ref="V2217" ca="1">SUMIFS(Invoice_Hours,Invoice_Labor_Category,$D2217,Invoice_Company,$C2217,Invoice_MSA_Code,$E2217)</f>
        <v>0</v>
      </c>
      <c r="W2217" s="121" t="str">
        <f t="shared" ca="1" si="549"/>
        <v/>
      </c>
      <c r="X2217" s="151" t="str">
        <f t="shared" ca="1" si="550"/>
        <v/>
      </c>
      <c r="AB2217" t="str">
        <f t="shared" si="551"/>
        <v/>
      </c>
      <c r="AC2217" t="str">
        <f t="shared" si="552"/>
        <v/>
      </c>
      <c r="AD2217" t="str">
        <f t="shared" si="553"/>
        <v/>
      </c>
      <c r="AE2217" s="4" t="str">
        <f t="shared" ca="1" si="562"/>
        <v/>
      </c>
    </row>
    <row r="2218" spans="7:31">
      <c r="G2218" s="117" cm="1">
        <f t="array" aca="1" ref="G2218" ca="1">SUMIFS(Proposed_Hours,Proposed_Labor_Category,$D2218,Proposed_Company,$C2218,Proposed_MSA_Code,$E2218)</f>
        <v>0</v>
      </c>
      <c r="H2218" s="7" t="str">
        <f t="shared" ca="1" si="554"/>
        <v/>
      </c>
      <c r="I2218" s="4" t="str" cm="1">
        <f t="array" aca="1" ref="I2218" ca="1">IFERROR(IF(SUMIFS(Proposed_Direct_Cost,Proposed_Labor_Category,$D2218,Proposed_Company,$C2218,Proposed_MSA_Code,$E2218)=0,"Not Proposed",SUMIFS(Proposed_Direct_Cost,Proposed_Labor_Category,$D2218,Proposed_Company,$C2218,Proposed_MSA_Code,$E2218)),"")</f>
        <v>Not Proposed</v>
      </c>
      <c r="J2218" s="117" cm="1">
        <f t="array" aca="1" ref="J2218" ca="1">SUMIFS(Invoice_Hours,Invoice_Labor_Category,$D2218,Invoice_Company,$C2218,Invoice_MSA_Code,$E2218)</f>
        <v>0</v>
      </c>
      <c r="K2218" s="7" t="str">
        <f t="shared" ca="1" si="555"/>
        <v/>
      </c>
      <c r="L2218" s="222" cm="1">
        <f t="array" aca="1" ref="L2218" ca="1">IFERROR(SUMIFS(Invoice_Direct_Cost,Invoice_Labor_Category,$D2218,Invoice_Company,$C2218,Invoice_MSA_Code,$E2218),"")</f>
        <v>0</v>
      </c>
      <c r="M2218" s="7" t="str">
        <f t="shared" ca="1" si="556"/>
        <v/>
      </c>
      <c r="N2218" s="220" t="str">
        <f t="shared" ca="1" si="561"/>
        <v/>
      </c>
      <c r="O2218" s="7" t="str">
        <f t="shared" ca="1" si="557"/>
        <v/>
      </c>
      <c r="P2218" s="7" t="str">
        <f t="shared" ca="1" si="558"/>
        <v/>
      </c>
      <c r="Q2218" s="7" t="str">
        <f t="shared" ca="1" si="559"/>
        <v/>
      </c>
      <c r="R2218" s="7" t="str">
        <f t="shared" ca="1" si="560"/>
        <v/>
      </c>
      <c r="S2218" s="7" t="str">
        <f t="shared" ca="1" si="547"/>
        <v/>
      </c>
      <c r="T2218" s="7" t="str">
        <f t="shared" ca="1" si="548"/>
        <v/>
      </c>
      <c r="V2218" s="120" cm="1">
        <f t="array" aca="1" ref="V2218" ca="1">SUMIFS(Invoice_Hours,Invoice_Labor_Category,$D2218,Invoice_Company,$C2218,Invoice_MSA_Code,$E2218)</f>
        <v>0</v>
      </c>
      <c r="W2218" s="121" t="str">
        <f t="shared" ca="1" si="549"/>
        <v/>
      </c>
      <c r="X2218" s="152" t="str">
        <f t="shared" ca="1" si="550"/>
        <v/>
      </c>
      <c r="AB2218" t="str">
        <f t="shared" si="551"/>
        <v/>
      </c>
      <c r="AC2218" t="str">
        <f t="shared" si="552"/>
        <v/>
      </c>
      <c r="AD2218" t="str">
        <f t="shared" si="553"/>
        <v/>
      </c>
      <c r="AE2218" s="4" t="str">
        <f t="shared" ca="1" si="562"/>
        <v/>
      </c>
    </row>
    <row r="2219" spans="7:31">
      <c r="G2219" s="117" cm="1">
        <f t="array" aca="1" ref="G2219" ca="1">SUMIFS(Proposed_Hours,Proposed_Labor_Category,$D2219,Proposed_Company,$C2219,Proposed_MSA_Code,$E2219)</f>
        <v>0</v>
      </c>
      <c r="H2219" s="7" t="str">
        <f t="shared" ca="1" si="554"/>
        <v/>
      </c>
      <c r="I2219" s="4" t="str" cm="1">
        <f t="array" aca="1" ref="I2219" ca="1">IFERROR(IF(SUMIFS(Proposed_Direct_Cost,Proposed_Labor_Category,$D2219,Proposed_Company,$C2219,Proposed_MSA_Code,$E2219)=0,"Not Proposed",SUMIFS(Proposed_Direct_Cost,Proposed_Labor_Category,$D2219,Proposed_Company,$C2219,Proposed_MSA_Code,$E2219)),"")</f>
        <v>Not Proposed</v>
      </c>
      <c r="J2219" s="117" cm="1">
        <f t="array" aca="1" ref="J2219" ca="1">SUMIFS(Invoice_Hours,Invoice_Labor_Category,$D2219,Invoice_Company,$C2219,Invoice_MSA_Code,$E2219)</f>
        <v>0</v>
      </c>
      <c r="K2219" s="7" t="str">
        <f t="shared" ca="1" si="555"/>
        <v/>
      </c>
      <c r="L2219" s="222" cm="1">
        <f t="array" aca="1" ref="L2219" ca="1">IFERROR(SUMIFS(Invoice_Direct_Cost,Invoice_Labor_Category,$D2219,Invoice_Company,$C2219,Invoice_MSA_Code,$E2219),"")</f>
        <v>0</v>
      </c>
      <c r="M2219" s="7" t="str">
        <f t="shared" ca="1" si="556"/>
        <v/>
      </c>
      <c r="N2219" s="220" t="str">
        <f t="shared" ca="1" si="561"/>
        <v/>
      </c>
      <c r="O2219" s="7" t="str">
        <f t="shared" ca="1" si="557"/>
        <v/>
      </c>
      <c r="P2219" s="7" t="str">
        <f t="shared" ca="1" si="558"/>
        <v/>
      </c>
      <c r="Q2219" s="7" t="str">
        <f t="shared" ca="1" si="559"/>
        <v/>
      </c>
      <c r="R2219" s="7" t="str">
        <f t="shared" ca="1" si="560"/>
        <v/>
      </c>
      <c r="S2219" s="7" t="str">
        <f t="shared" ca="1" si="547"/>
        <v/>
      </c>
      <c r="T2219" s="7" t="str">
        <f t="shared" ca="1" si="548"/>
        <v/>
      </c>
      <c r="V2219" s="120" cm="1">
        <f t="array" aca="1" ref="V2219" ca="1">SUMIFS(Invoice_Hours,Invoice_Labor_Category,$D2219,Invoice_Company,$C2219,Invoice_MSA_Code,$E2219)</f>
        <v>0</v>
      </c>
      <c r="W2219" s="121" t="str">
        <f t="shared" ca="1" si="549"/>
        <v/>
      </c>
      <c r="X2219" s="151" t="str">
        <f t="shared" ca="1" si="550"/>
        <v/>
      </c>
      <c r="AB2219" t="str">
        <f t="shared" si="551"/>
        <v/>
      </c>
      <c r="AC2219" t="str">
        <f t="shared" si="552"/>
        <v/>
      </c>
      <c r="AD2219" t="str">
        <f t="shared" si="553"/>
        <v/>
      </c>
      <c r="AE2219" s="4" t="str">
        <f t="shared" ca="1" si="562"/>
        <v/>
      </c>
    </row>
    <row r="2220" spans="7:31">
      <c r="G2220" s="117" cm="1">
        <f t="array" aca="1" ref="G2220" ca="1">SUMIFS(Proposed_Hours,Proposed_Labor_Category,$D2220,Proposed_Company,$C2220,Proposed_MSA_Code,$E2220)</f>
        <v>0</v>
      </c>
      <c r="H2220" s="7" t="str">
        <f t="shared" ca="1" si="554"/>
        <v/>
      </c>
      <c r="I2220" s="4" t="str" cm="1">
        <f t="array" aca="1" ref="I2220" ca="1">IFERROR(IF(SUMIFS(Proposed_Direct_Cost,Proposed_Labor_Category,$D2220,Proposed_Company,$C2220,Proposed_MSA_Code,$E2220)=0,"Not Proposed",SUMIFS(Proposed_Direct_Cost,Proposed_Labor_Category,$D2220,Proposed_Company,$C2220,Proposed_MSA_Code,$E2220)),"")</f>
        <v>Not Proposed</v>
      </c>
      <c r="J2220" s="117" cm="1">
        <f t="array" aca="1" ref="J2220" ca="1">SUMIFS(Invoice_Hours,Invoice_Labor_Category,$D2220,Invoice_Company,$C2220,Invoice_MSA_Code,$E2220)</f>
        <v>0</v>
      </c>
      <c r="K2220" s="7" t="str">
        <f t="shared" ca="1" si="555"/>
        <v/>
      </c>
      <c r="L2220" s="222" cm="1">
        <f t="array" aca="1" ref="L2220" ca="1">IFERROR(SUMIFS(Invoice_Direct_Cost,Invoice_Labor_Category,$D2220,Invoice_Company,$C2220,Invoice_MSA_Code,$E2220),"")</f>
        <v>0</v>
      </c>
      <c r="M2220" s="7" t="str">
        <f t="shared" ca="1" si="556"/>
        <v/>
      </c>
      <c r="N2220" s="220" t="str">
        <f t="shared" ca="1" si="561"/>
        <v/>
      </c>
      <c r="O2220" s="7" t="str">
        <f t="shared" ca="1" si="557"/>
        <v/>
      </c>
      <c r="P2220" s="7" t="str">
        <f t="shared" ca="1" si="558"/>
        <v/>
      </c>
      <c r="Q2220" s="7" t="str">
        <f t="shared" ca="1" si="559"/>
        <v/>
      </c>
      <c r="R2220" s="7" t="str">
        <f t="shared" ca="1" si="560"/>
        <v/>
      </c>
      <c r="S2220" s="7" t="str">
        <f t="shared" ca="1" si="547"/>
        <v/>
      </c>
      <c r="T2220" s="7" t="str">
        <f t="shared" ca="1" si="548"/>
        <v/>
      </c>
      <c r="V2220" s="120" cm="1">
        <f t="array" aca="1" ref="V2220" ca="1">SUMIFS(Invoice_Hours,Invoice_Labor_Category,$D2220,Invoice_Company,$C2220,Invoice_MSA_Code,$E2220)</f>
        <v>0</v>
      </c>
      <c r="W2220" s="121" t="str">
        <f t="shared" ca="1" si="549"/>
        <v/>
      </c>
      <c r="X2220" s="152" t="str">
        <f t="shared" ca="1" si="550"/>
        <v/>
      </c>
      <c r="AB2220" t="str">
        <f t="shared" si="551"/>
        <v/>
      </c>
      <c r="AC2220" t="str">
        <f t="shared" si="552"/>
        <v/>
      </c>
      <c r="AD2220" t="str">
        <f t="shared" si="553"/>
        <v/>
      </c>
      <c r="AE2220" s="4" t="str">
        <f t="shared" ca="1" si="562"/>
        <v/>
      </c>
    </row>
    <row r="2221" spans="7:31">
      <c r="G2221" s="117" cm="1">
        <f t="array" aca="1" ref="G2221" ca="1">SUMIFS(Proposed_Hours,Proposed_Labor_Category,$D2221,Proposed_Company,$C2221,Proposed_MSA_Code,$E2221)</f>
        <v>0</v>
      </c>
      <c r="H2221" s="7" t="str">
        <f t="shared" ca="1" si="554"/>
        <v/>
      </c>
      <c r="I2221" s="4" t="str" cm="1">
        <f t="array" aca="1" ref="I2221" ca="1">IFERROR(IF(SUMIFS(Proposed_Direct_Cost,Proposed_Labor_Category,$D2221,Proposed_Company,$C2221,Proposed_MSA_Code,$E2221)=0,"Not Proposed",SUMIFS(Proposed_Direct_Cost,Proposed_Labor_Category,$D2221,Proposed_Company,$C2221,Proposed_MSA_Code,$E2221)),"")</f>
        <v>Not Proposed</v>
      </c>
      <c r="J2221" s="117" cm="1">
        <f t="array" aca="1" ref="J2221" ca="1">SUMIFS(Invoice_Hours,Invoice_Labor_Category,$D2221,Invoice_Company,$C2221,Invoice_MSA_Code,$E2221)</f>
        <v>0</v>
      </c>
      <c r="K2221" s="7" t="str">
        <f t="shared" ca="1" si="555"/>
        <v/>
      </c>
      <c r="L2221" s="222" cm="1">
        <f t="array" aca="1" ref="L2221" ca="1">IFERROR(SUMIFS(Invoice_Direct_Cost,Invoice_Labor_Category,$D2221,Invoice_Company,$C2221,Invoice_MSA_Code,$E2221),"")</f>
        <v>0</v>
      </c>
      <c r="M2221" s="7" t="str">
        <f t="shared" ca="1" si="556"/>
        <v/>
      </c>
      <c r="N2221" s="220" t="str">
        <f t="shared" ca="1" si="561"/>
        <v/>
      </c>
      <c r="O2221" s="7" t="str">
        <f t="shared" ca="1" si="557"/>
        <v/>
      </c>
      <c r="P2221" s="7" t="str">
        <f t="shared" ca="1" si="558"/>
        <v/>
      </c>
      <c r="Q2221" s="7" t="str">
        <f t="shared" ca="1" si="559"/>
        <v/>
      </c>
      <c r="R2221" s="7" t="str">
        <f t="shared" ca="1" si="560"/>
        <v/>
      </c>
      <c r="S2221" s="7" t="str">
        <f t="shared" ca="1" si="547"/>
        <v/>
      </c>
      <c r="T2221" s="7" t="str">
        <f t="shared" ca="1" si="548"/>
        <v/>
      </c>
      <c r="V2221" s="120" cm="1">
        <f t="array" aca="1" ref="V2221" ca="1">SUMIFS(Invoice_Hours,Invoice_Labor_Category,$D2221,Invoice_Company,$C2221,Invoice_MSA_Code,$E2221)</f>
        <v>0</v>
      </c>
      <c r="W2221" s="121" t="str">
        <f t="shared" ca="1" si="549"/>
        <v/>
      </c>
      <c r="X2221" s="151" t="str">
        <f t="shared" ca="1" si="550"/>
        <v/>
      </c>
      <c r="AB2221" t="str">
        <f t="shared" si="551"/>
        <v/>
      </c>
      <c r="AC2221" t="str">
        <f t="shared" si="552"/>
        <v/>
      </c>
      <c r="AD2221" t="str">
        <f t="shared" si="553"/>
        <v/>
      </c>
      <c r="AE2221" s="4" t="str">
        <f t="shared" ca="1" si="562"/>
        <v/>
      </c>
    </row>
    <row r="2222" spans="7:31">
      <c r="G2222" s="117" cm="1">
        <f t="array" aca="1" ref="G2222" ca="1">SUMIFS(Proposed_Hours,Proposed_Labor_Category,$D2222,Proposed_Company,$C2222,Proposed_MSA_Code,$E2222)</f>
        <v>0</v>
      </c>
      <c r="H2222" s="7" t="str">
        <f t="shared" ca="1" si="554"/>
        <v/>
      </c>
      <c r="I2222" s="4" t="str" cm="1">
        <f t="array" aca="1" ref="I2222" ca="1">IFERROR(IF(SUMIFS(Proposed_Direct_Cost,Proposed_Labor_Category,$D2222,Proposed_Company,$C2222,Proposed_MSA_Code,$E2222)=0,"Not Proposed",SUMIFS(Proposed_Direct_Cost,Proposed_Labor_Category,$D2222,Proposed_Company,$C2222,Proposed_MSA_Code,$E2222)),"")</f>
        <v>Not Proposed</v>
      </c>
      <c r="J2222" s="117" cm="1">
        <f t="array" aca="1" ref="J2222" ca="1">SUMIFS(Invoice_Hours,Invoice_Labor_Category,$D2222,Invoice_Company,$C2222,Invoice_MSA_Code,$E2222)</f>
        <v>0</v>
      </c>
      <c r="K2222" s="7" t="str">
        <f t="shared" ca="1" si="555"/>
        <v/>
      </c>
      <c r="L2222" s="222" cm="1">
        <f t="array" aca="1" ref="L2222" ca="1">IFERROR(SUMIFS(Invoice_Direct_Cost,Invoice_Labor_Category,$D2222,Invoice_Company,$C2222,Invoice_MSA_Code,$E2222),"")</f>
        <v>0</v>
      </c>
      <c r="M2222" s="7" t="str">
        <f t="shared" ca="1" si="556"/>
        <v/>
      </c>
      <c r="N2222" s="220" t="str">
        <f t="shared" ca="1" si="561"/>
        <v/>
      </c>
      <c r="O2222" s="7" t="str">
        <f t="shared" ca="1" si="557"/>
        <v/>
      </c>
      <c r="P2222" s="7" t="str">
        <f t="shared" ca="1" si="558"/>
        <v/>
      </c>
      <c r="Q2222" s="7" t="str">
        <f t="shared" ca="1" si="559"/>
        <v/>
      </c>
      <c r="R2222" s="7" t="str">
        <f t="shared" ca="1" si="560"/>
        <v/>
      </c>
      <c r="S2222" s="7" t="str">
        <f t="shared" ca="1" si="547"/>
        <v/>
      </c>
      <c r="T2222" s="7" t="str">
        <f t="shared" ca="1" si="548"/>
        <v/>
      </c>
      <c r="V2222" s="120" cm="1">
        <f t="array" aca="1" ref="V2222" ca="1">SUMIFS(Invoice_Hours,Invoice_Labor_Category,$D2222,Invoice_Company,$C2222,Invoice_MSA_Code,$E2222)</f>
        <v>0</v>
      </c>
      <c r="W2222" s="121" t="str">
        <f t="shared" ca="1" si="549"/>
        <v/>
      </c>
      <c r="X2222" s="152" t="str">
        <f t="shared" ca="1" si="550"/>
        <v/>
      </c>
      <c r="AB2222" t="str">
        <f t="shared" si="551"/>
        <v/>
      </c>
      <c r="AC2222" t="str">
        <f t="shared" si="552"/>
        <v/>
      </c>
      <c r="AD2222" t="str">
        <f t="shared" si="553"/>
        <v/>
      </c>
      <c r="AE2222" s="4" t="str">
        <f t="shared" ca="1" si="562"/>
        <v/>
      </c>
    </row>
    <row r="2223" spans="7:31">
      <c r="G2223" s="117" cm="1">
        <f t="array" aca="1" ref="G2223" ca="1">SUMIFS(Proposed_Hours,Proposed_Labor_Category,$D2223,Proposed_Company,$C2223,Proposed_MSA_Code,$E2223)</f>
        <v>0</v>
      </c>
      <c r="H2223" s="7" t="str">
        <f t="shared" ca="1" si="554"/>
        <v/>
      </c>
      <c r="I2223" s="4" t="str" cm="1">
        <f t="array" aca="1" ref="I2223" ca="1">IFERROR(IF(SUMIFS(Proposed_Direct_Cost,Proposed_Labor_Category,$D2223,Proposed_Company,$C2223,Proposed_MSA_Code,$E2223)=0,"Not Proposed",SUMIFS(Proposed_Direct_Cost,Proposed_Labor_Category,$D2223,Proposed_Company,$C2223,Proposed_MSA_Code,$E2223)),"")</f>
        <v>Not Proposed</v>
      </c>
      <c r="J2223" s="117" cm="1">
        <f t="array" aca="1" ref="J2223" ca="1">SUMIFS(Invoice_Hours,Invoice_Labor_Category,$D2223,Invoice_Company,$C2223,Invoice_MSA_Code,$E2223)</f>
        <v>0</v>
      </c>
      <c r="K2223" s="7" t="str">
        <f t="shared" ca="1" si="555"/>
        <v/>
      </c>
      <c r="L2223" s="222" cm="1">
        <f t="array" aca="1" ref="L2223" ca="1">IFERROR(SUMIFS(Invoice_Direct_Cost,Invoice_Labor_Category,$D2223,Invoice_Company,$C2223,Invoice_MSA_Code,$E2223),"")</f>
        <v>0</v>
      </c>
      <c r="M2223" s="7" t="str">
        <f t="shared" ca="1" si="556"/>
        <v/>
      </c>
      <c r="N2223" s="220" t="str">
        <f t="shared" ca="1" si="561"/>
        <v/>
      </c>
      <c r="O2223" s="7" t="str">
        <f t="shared" ca="1" si="557"/>
        <v/>
      </c>
      <c r="P2223" s="7" t="str">
        <f t="shared" ca="1" si="558"/>
        <v/>
      </c>
      <c r="Q2223" s="7" t="str">
        <f t="shared" ca="1" si="559"/>
        <v/>
      </c>
      <c r="R2223" s="7" t="str">
        <f t="shared" ca="1" si="560"/>
        <v/>
      </c>
      <c r="S2223" s="7" t="str">
        <f t="shared" ca="1" si="547"/>
        <v/>
      </c>
      <c r="T2223" s="7" t="str">
        <f t="shared" ca="1" si="548"/>
        <v/>
      </c>
      <c r="V2223" s="120" cm="1">
        <f t="array" aca="1" ref="V2223" ca="1">SUMIFS(Invoice_Hours,Invoice_Labor_Category,$D2223,Invoice_Company,$C2223,Invoice_MSA_Code,$E2223)</f>
        <v>0</v>
      </c>
      <c r="W2223" s="121" t="str">
        <f t="shared" ca="1" si="549"/>
        <v/>
      </c>
      <c r="X2223" s="151" t="str">
        <f t="shared" ca="1" si="550"/>
        <v/>
      </c>
      <c r="AB2223" t="str">
        <f t="shared" si="551"/>
        <v/>
      </c>
      <c r="AC2223" t="str">
        <f t="shared" si="552"/>
        <v/>
      </c>
      <c r="AD2223" t="str">
        <f t="shared" si="553"/>
        <v/>
      </c>
      <c r="AE2223" s="4" t="str">
        <f t="shared" ca="1" si="562"/>
        <v/>
      </c>
    </row>
    <row r="2224" spans="7:31">
      <c r="G2224" s="117" cm="1">
        <f t="array" aca="1" ref="G2224" ca="1">SUMIFS(Proposed_Hours,Proposed_Labor_Category,$D2224,Proposed_Company,$C2224,Proposed_MSA_Code,$E2224)</f>
        <v>0</v>
      </c>
      <c r="H2224" s="7" t="str">
        <f t="shared" ca="1" si="554"/>
        <v/>
      </c>
      <c r="I2224" s="4" t="str" cm="1">
        <f t="array" aca="1" ref="I2224" ca="1">IFERROR(IF(SUMIFS(Proposed_Direct_Cost,Proposed_Labor_Category,$D2224,Proposed_Company,$C2224,Proposed_MSA_Code,$E2224)=0,"Not Proposed",SUMIFS(Proposed_Direct_Cost,Proposed_Labor_Category,$D2224,Proposed_Company,$C2224,Proposed_MSA_Code,$E2224)),"")</f>
        <v>Not Proposed</v>
      </c>
      <c r="J2224" s="117" cm="1">
        <f t="array" aca="1" ref="J2224" ca="1">SUMIFS(Invoice_Hours,Invoice_Labor_Category,$D2224,Invoice_Company,$C2224,Invoice_MSA_Code,$E2224)</f>
        <v>0</v>
      </c>
      <c r="K2224" s="7" t="str">
        <f t="shared" ca="1" si="555"/>
        <v/>
      </c>
      <c r="L2224" s="222" cm="1">
        <f t="array" aca="1" ref="L2224" ca="1">IFERROR(SUMIFS(Invoice_Direct_Cost,Invoice_Labor_Category,$D2224,Invoice_Company,$C2224,Invoice_MSA_Code,$E2224),"")</f>
        <v>0</v>
      </c>
      <c r="M2224" s="7" t="str">
        <f t="shared" ca="1" si="556"/>
        <v/>
      </c>
      <c r="N2224" s="220" t="str">
        <f t="shared" ca="1" si="561"/>
        <v/>
      </c>
      <c r="O2224" s="7" t="str">
        <f t="shared" ca="1" si="557"/>
        <v/>
      </c>
      <c r="P2224" s="7" t="str">
        <f t="shared" ca="1" si="558"/>
        <v/>
      </c>
      <c r="Q2224" s="7" t="str">
        <f t="shared" ca="1" si="559"/>
        <v/>
      </c>
      <c r="R2224" s="7" t="str">
        <f t="shared" ca="1" si="560"/>
        <v/>
      </c>
      <c r="S2224" s="7" t="str">
        <f t="shared" ca="1" si="547"/>
        <v/>
      </c>
      <c r="T2224" s="7" t="str">
        <f t="shared" ca="1" si="548"/>
        <v/>
      </c>
      <c r="V2224" s="120" cm="1">
        <f t="array" aca="1" ref="V2224" ca="1">SUMIFS(Invoice_Hours,Invoice_Labor_Category,$D2224,Invoice_Company,$C2224,Invoice_MSA_Code,$E2224)</f>
        <v>0</v>
      </c>
      <c r="W2224" s="121" t="str">
        <f t="shared" ca="1" si="549"/>
        <v/>
      </c>
      <c r="X2224" s="152" t="str">
        <f t="shared" ca="1" si="550"/>
        <v/>
      </c>
      <c r="AB2224" t="str">
        <f t="shared" si="551"/>
        <v/>
      </c>
      <c r="AC2224" t="str">
        <f t="shared" si="552"/>
        <v/>
      </c>
      <c r="AD2224" t="str">
        <f t="shared" si="553"/>
        <v/>
      </c>
      <c r="AE2224" s="4" t="str">
        <f t="shared" ca="1" si="562"/>
        <v/>
      </c>
    </row>
    <row r="2225" spans="7:31">
      <c r="G2225" s="117" cm="1">
        <f t="array" aca="1" ref="G2225" ca="1">SUMIFS(Proposed_Hours,Proposed_Labor_Category,$D2225,Proposed_Company,$C2225,Proposed_MSA_Code,$E2225)</f>
        <v>0</v>
      </c>
      <c r="H2225" s="7" t="str">
        <f t="shared" ca="1" si="554"/>
        <v/>
      </c>
      <c r="I2225" s="4" t="str" cm="1">
        <f t="array" aca="1" ref="I2225" ca="1">IFERROR(IF(SUMIFS(Proposed_Direct_Cost,Proposed_Labor_Category,$D2225,Proposed_Company,$C2225,Proposed_MSA_Code,$E2225)=0,"Not Proposed",SUMIFS(Proposed_Direct_Cost,Proposed_Labor_Category,$D2225,Proposed_Company,$C2225,Proposed_MSA_Code,$E2225)),"")</f>
        <v>Not Proposed</v>
      </c>
      <c r="J2225" s="117" cm="1">
        <f t="array" aca="1" ref="J2225" ca="1">SUMIFS(Invoice_Hours,Invoice_Labor_Category,$D2225,Invoice_Company,$C2225,Invoice_MSA_Code,$E2225)</f>
        <v>0</v>
      </c>
      <c r="K2225" s="7" t="str">
        <f t="shared" ca="1" si="555"/>
        <v/>
      </c>
      <c r="L2225" s="222" cm="1">
        <f t="array" aca="1" ref="L2225" ca="1">IFERROR(SUMIFS(Invoice_Direct_Cost,Invoice_Labor_Category,$D2225,Invoice_Company,$C2225,Invoice_MSA_Code,$E2225),"")</f>
        <v>0</v>
      </c>
      <c r="M2225" s="7" t="str">
        <f t="shared" ca="1" si="556"/>
        <v/>
      </c>
      <c r="N2225" s="220" t="str">
        <f t="shared" ca="1" si="561"/>
        <v/>
      </c>
      <c r="O2225" s="7" t="str">
        <f t="shared" ca="1" si="557"/>
        <v/>
      </c>
      <c r="P2225" s="7" t="str">
        <f t="shared" ca="1" si="558"/>
        <v/>
      </c>
      <c r="Q2225" s="7" t="str">
        <f t="shared" ca="1" si="559"/>
        <v/>
      </c>
      <c r="R2225" s="7" t="str">
        <f t="shared" ca="1" si="560"/>
        <v/>
      </c>
      <c r="S2225" s="7" t="str">
        <f t="shared" ca="1" si="547"/>
        <v/>
      </c>
      <c r="T2225" s="7" t="str">
        <f t="shared" ca="1" si="548"/>
        <v/>
      </c>
      <c r="V2225" s="120" cm="1">
        <f t="array" aca="1" ref="V2225" ca="1">SUMIFS(Invoice_Hours,Invoice_Labor_Category,$D2225,Invoice_Company,$C2225,Invoice_MSA_Code,$E2225)</f>
        <v>0</v>
      </c>
      <c r="W2225" s="121" t="str">
        <f t="shared" ca="1" si="549"/>
        <v/>
      </c>
      <c r="X2225" s="151" t="str">
        <f t="shared" ca="1" si="550"/>
        <v/>
      </c>
      <c r="AB2225" t="str">
        <f t="shared" si="551"/>
        <v/>
      </c>
      <c r="AC2225" t="str">
        <f t="shared" si="552"/>
        <v/>
      </c>
      <c r="AD2225" t="str">
        <f t="shared" si="553"/>
        <v/>
      </c>
      <c r="AE2225" s="4" t="str">
        <f t="shared" ca="1" si="562"/>
        <v/>
      </c>
    </row>
    <row r="2226" spans="7:31">
      <c r="G2226" s="117" cm="1">
        <f t="array" aca="1" ref="G2226" ca="1">SUMIFS(Proposed_Hours,Proposed_Labor_Category,$D2226,Proposed_Company,$C2226,Proposed_MSA_Code,$E2226)</f>
        <v>0</v>
      </c>
      <c r="H2226" s="7" t="str">
        <f t="shared" ca="1" si="554"/>
        <v/>
      </c>
      <c r="I2226" s="4" t="str" cm="1">
        <f t="array" aca="1" ref="I2226" ca="1">IFERROR(IF(SUMIFS(Proposed_Direct_Cost,Proposed_Labor_Category,$D2226,Proposed_Company,$C2226,Proposed_MSA_Code,$E2226)=0,"Not Proposed",SUMIFS(Proposed_Direct_Cost,Proposed_Labor_Category,$D2226,Proposed_Company,$C2226,Proposed_MSA_Code,$E2226)),"")</f>
        <v>Not Proposed</v>
      </c>
      <c r="J2226" s="117" cm="1">
        <f t="array" aca="1" ref="J2226" ca="1">SUMIFS(Invoice_Hours,Invoice_Labor_Category,$D2226,Invoice_Company,$C2226,Invoice_MSA_Code,$E2226)</f>
        <v>0</v>
      </c>
      <c r="K2226" s="7" t="str">
        <f t="shared" ca="1" si="555"/>
        <v/>
      </c>
      <c r="L2226" s="222" cm="1">
        <f t="array" aca="1" ref="L2226" ca="1">IFERROR(SUMIFS(Invoice_Direct_Cost,Invoice_Labor_Category,$D2226,Invoice_Company,$C2226,Invoice_MSA_Code,$E2226),"")</f>
        <v>0</v>
      </c>
      <c r="M2226" s="7" t="str">
        <f t="shared" ca="1" si="556"/>
        <v/>
      </c>
      <c r="N2226" s="220" t="str">
        <f t="shared" ca="1" si="561"/>
        <v/>
      </c>
      <c r="O2226" s="7" t="str">
        <f t="shared" ca="1" si="557"/>
        <v/>
      </c>
      <c r="P2226" s="7" t="str">
        <f t="shared" ca="1" si="558"/>
        <v/>
      </c>
      <c r="Q2226" s="7" t="str">
        <f t="shared" ca="1" si="559"/>
        <v/>
      </c>
      <c r="R2226" s="7" t="str">
        <f t="shared" ca="1" si="560"/>
        <v/>
      </c>
      <c r="S2226" s="7" t="str">
        <f t="shared" ca="1" si="547"/>
        <v/>
      </c>
      <c r="T2226" s="7" t="str">
        <f t="shared" ca="1" si="548"/>
        <v/>
      </c>
      <c r="V2226" s="120" cm="1">
        <f t="array" aca="1" ref="V2226" ca="1">SUMIFS(Invoice_Hours,Invoice_Labor_Category,$D2226,Invoice_Company,$C2226,Invoice_MSA_Code,$E2226)</f>
        <v>0</v>
      </c>
      <c r="W2226" s="121" t="str">
        <f t="shared" ca="1" si="549"/>
        <v/>
      </c>
      <c r="X2226" s="152" t="str">
        <f t="shared" ca="1" si="550"/>
        <v/>
      </c>
      <c r="AB2226" t="str">
        <f t="shared" si="551"/>
        <v/>
      </c>
      <c r="AC2226" t="str">
        <f t="shared" si="552"/>
        <v/>
      </c>
      <c r="AD2226" t="str">
        <f t="shared" si="553"/>
        <v/>
      </c>
      <c r="AE2226" s="4" t="str">
        <f t="shared" ca="1" si="562"/>
        <v/>
      </c>
    </row>
    <row r="2227" spans="7:31">
      <c r="G2227" s="117" cm="1">
        <f t="array" aca="1" ref="G2227" ca="1">SUMIFS(Proposed_Hours,Proposed_Labor_Category,$D2227,Proposed_Company,$C2227,Proposed_MSA_Code,$E2227)</f>
        <v>0</v>
      </c>
      <c r="H2227" s="7" t="str">
        <f t="shared" ca="1" si="554"/>
        <v/>
      </c>
      <c r="I2227" s="4" t="str" cm="1">
        <f t="array" aca="1" ref="I2227" ca="1">IFERROR(IF(SUMIFS(Proposed_Direct_Cost,Proposed_Labor_Category,$D2227,Proposed_Company,$C2227,Proposed_MSA_Code,$E2227)=0,"Not Proposed",SUMIFS(Proposed_Direct_Cost,Proposed_Labor_Category,$D2227,Proposed_Company,$C2227,Proposed_MSA_Code,$E2227)),"")</f>
        <v>Not Proposed</v>
      </c>
      <c r="J2227" s="117" cm="1">
        <f t="array" aca="1" ref="J2227" ca="1">SUMIFS(Invoice_Hours,Invoice_Labor_Category,$D2227,Invoice_Company,$C2227,Invoice_MSA_Code,$E2227)</f>
        <v>0</v>
      </c>
      <c r="K2227" s="7" t="str">
        <f t="shared" ca="1" si="555"/>
        <v/>
      </c>
      <c r="L2227" s="222" cm="1">
        <f t="array" aca="1" ref="L2227" ca="1">IFERROR(SUMIFS(Invoice_Direct_Cost,Invoice_Labor_Category,$D2227,Invoice_Company,$C2227,Invoice_MSA_Code,$E2227),"")</f>
        <v>0</v>
      </c>
      <c r="M2227" s="7" t="str">
        <f t="shared" ca="1" si="556"/>
        <v/>
      </c>
      <c r="N2227" s="220" t="str">
        <f t="shared" ca="1" si="561"/>
        <v/>
      </c>
      <c r="O2227" s="7" t="str">
        <f t="shared" ca="1" si="557"/>
        <v/>
      </c>
      <c r="P2227" s="7" t="str">
        <f t="shared" ca="1" si="558"/>
        <v/>
      </c>
      <c r="Q2227" s="7" t="str">
        <f t="shared" ca="1" si="559"/>
        <v/>
      </c>
      <c r="R2227" s="7" t="str">
        <f t="shared" ca="1" si="560"/>
        <v/>
      </c>
      <c r="S2227" s="7" t="str">
        <f t="shared" ca="1" si="547"/>
        <v/>
      </c>
      <c r="T2227" s="7" t="str">
        <f t="shared" ca="1" si="548"/>
        <v/>
      </c>
      <c r="V2227" s="120" cm="1">
        <f t="array" aca="1" ref="V2227" ca="1">SUMIFS(Invoice_Hours,Invoice_Labor_Category,$D2227,Invoice_Company,$C2227,Invoice_MSA_Code,$E2227)</f>
        <v>0</v>
      </c>
      <c r="W2227" s="121" t="str">
        <f t="shared" ca="1" si="549"/>
        <v/>
      </c>
      <c r="X2227" s="151" t="str">
        <f t="shared" ca="1" si="550"/>
        <v/>
      </c>
      <c r="AB2227" t="str">
        <f t="shared" si="551"/>
        <v/>
      </c>
      <c r="AC2227" t="str">
        <f t="shared" si="552"/>
        <v/>
      </c>
      <c r="AD2227" t="str">
        <f t="shared" si="553"/>
        <v/>
      </c>
      <c r="AE2227" s="4" t="str">
        <f t="shared" ca="1" si="562"/>
        <v/>
      </c>
    </row>
    <row r="2228" spans="7:31">
      <c r="G2228" s="117" cm="1">
        <f t="array" aca="1" ref="G2228" ca="1">SUMIFS(Proposed_Hours,Proposed_Labor_Category,$D2228,Proposed_Company,$C2228,Proposed_MSA_Code,$E2228)</f>
        <v>0</v>
      </c>
      <c r="H2228" s="7" t="str">
        <f t="shared" ca="1" si="554"/>
        <v/>
      </c>
      <c r="I2228" s="4" t="str" cm="1">
        <f t="array" aca="1" ref="I2228" ca="1">IFERROR(IF(SUMIFS(Proposed_Direct_Cost,Proposed_Labor_Category,$D2228,Proposed_Company,$C2228,Proposed_MSA_Code,$E2228)=0,"Not Proposed",SUMIFS(Proposed_Direct_Cost,Proposed_Labor_Category,$D2228,Proposed_Company,$C2228,Proposed_MSA_Code,$E2228)),"")</f>
        <v>Not Proposed</v>
      </c>
      <c r="J2228" s="117" cm="1">
        <f t="array" aca="1" ref="J2228" ca="1">SUMIFS(Invoice_Hours,Invoice_Labor_Category,$D2228,Invoice_Company,$C2228,Invoice_MSA_Code,$E2228)</f>
        <v>0</v>
      </c>
      <c r="K2228" s="7" t="str">
        <f t="shared" ca="1" si="555"/>
        <v/>
      </c>
      <c r="L2228" s="222" cm="1">
        <f t="array" aca="1" ref="L2228" ca="1">IFERROR(SUMIFS(Invoice_Direct_Cost,Invoice_Labor_Category,$D2228,Invoice_Company,$C2228,Invoice_MSA_Code,$E2228),"")</f>
        <v>0</v>
      </c>
      <c r="M2228" s="7" t="str">
        <f t="shared" ca="1" si="556"/>
        <v/>
      </c>
      <c r="N2228" s="220" t="str">
        <f t="shared" ca="1" si="561"/>
        <v/>
      </c>
      <c r="O2228" s="7" t="str">
        <f t="shared" ca="1" si="557"/>
        <v/>
      </c>
      <c r="P2228" s="7" t="str">
        <f t="shared" ca="1" si="558"/>
        <v/>
      </c>
      <c r="Q2228" s="7" t="str">
        <f t="shared" ca="1" si="559"/>
        <v/>
      </c>
      <c r="R2228" s="7" t="str">
        <f t="shared" ca="1" si="560"/>
        <v/>
      </c>
      <c r="S2228" s="7" t="str">
        <f t="shared" ca="1" si="547"/>
        <v/>
      </c>
      <c r="T2228" s="7" t="str">
        <f t="shared" ca="1" si="548"/>
        <v/>
      </c>
      <c r="V2228" s="120" cm="1">
        <f t="array" aca="1" ref="V2228" ca="1">SUMIFS(Invoice_Hours,Invoice_Labor_Category,$D2228,Invoice_Company,$C2228,Invoice_MSA_Code,$E2228)</f>
        <v>0</v>
      </c>
      <c r="W2228" s="121" t="str">
        <f t="shared" ca="1" si="549"/>
        <v/>
      </c>
      <c r="X2228" s="152" t="str">
        <f t="shared" ca="1" si="550"/>
        <v/>
      </c>
      <c r="AB2228" t="str">
        <f t="shared" si="551"/>
        <v/>
      </c>
      <c r="AC2228" t="str">
        <f t="shared" si="552"/>
        <v/>
      </c>
      <c r="AD2228" t="str">
        <f t="shared" si="553"/>
        <v/>
      </c>
      <c r="AE2228" s="4" t="str">
        <f t="shared" ca="1" si="562"/>
        <v/>
      </c>
    </row>
    <row r="2229" spans="7:31">
      <c r="G2229" s="117" cm="1">
        <f t="array" aca="1" ref="G2229" ca="1">SUMIFS(Proposed_Hours,Proposed_Labor_Category,$D2229,Proposed_Company,$C2229,Proposed_MSA_Code,$E2229)</f>
        <v>0</v>
      </c>
      <c r="H2229" s="7" t="str">
        <f t="shared" ca="1" si="554"/>
        <v/>
      </c>
      <c r="I2229" s="4" t="str" cm="1">
        <f t="array" aca="1" ref="I2229" ca="1">IFERROR(IF(SUMIFS(Proposed_Direct_Cost,Proposed_Labor_Category,$D2229,Proposed_Company,$C2229,Proposed_MSA_Code,$E2229)=0,"Not Proposed",SUMIFS(Proposed_Direct_Cost,Proposed_Labor_Category,$D2229,Proposed_Company,$C2229,Proposed_MSA_Code,$E2229)),"")</f>
        <v>Not Proposed</v>
      </c>
      <c r="J2229" s="117" cm="1">
        <f t="array" aca="1" ref="J2229" ca="1">SUMIFS(Invoice_Hours,Invoice_Labor_Category,$D2229,Invoice_Company,$C2229,Invoice_MSA_Code,$E2229)</f>
        <v>0</v>
      </c>
      <c r="K2229" s="7" t="str">
        <f t="shared" ca="1" si="555"/>
        <v/>
      </c>
      <c r="L2229" s="222" cm="1">
        <f t="array" aca="1" ref="L2229" ca="1">IFERROR(SUMIFS(Invoice_Direct_Cost,Invoice_Labor_Category,$D2229,Invoice_Company,$C2229,Invoice_MSA_Code,$E2229),"")</f>
        <v>0</v>
      </c>
      <c r="M2229" s="7" t="str">
        <f t="shared" ca="1" si="556"/>
        <v/>
      </c>
      <c r="N2229" s="220" t="str">
        <f t="shared" ca="1" si="561"/>
        <v/>
      </c>
      <c r="O2229" s="7" t="str">
        <f t="shared" ca="1" si="557"/>
        <v/>
      </c>
      <c r="P2229" s="7" t="str">
        <f t="shared" ca="1" si="558"/>
        <v/>
      </c>
      <c r="Q2229" s="7" t="str">
        <f t="shared" ca="1" si="559"/>
        <v/>
      </c>
      <c r="R2229" s="7" t="str">
        <f t="shared" ca="1" si="560"/>
        <v/>
      </c>
      <c r="S2229" s="7" t="str">
        <f t="shared" ca="1" si="547"/>
        <v/>
      </c>
      <c r="T2229" s="7" t="str">
        <f t="shared" ca="1" si="548"/>
        <v/>
      </c>
      <c r="V2229" s="120" cm="1">
        <f t="array" aca="1" ref="V2229" ca="1">SUMIFS(Invoice_Hours,Invoice_Labor_Category,$D2229,Invoice_Company,$C2229,Invoice_MSA_Code,$E2229)</f>
        <v>0</v>
      </c>
      <c r="W2229" s="121" t="str">
        <f t="shared" ca="1" si="549"/>
        <v/>
      </c>
      <c r="X2229" s="151" t="str">
        <f t="shared" ca="1" si="550"/>
        <v/>
      </c>
      <c r="AB2229" t="str">
        <f t="shared" si="551"/>
        <v/>
      </c>
      <c r="AC2229" t="str">
        <f t="shared" si="552"/>
        <v/>
      </c>
      <c r="AD2229" t="str">
        <f t="shared" si="553"/>
        <v/>
      </c>
      <c r="AE2229" s="4" t="str">
        <f t="shared" ca="1" si="562"/>
        <v/>
      </c>
    </row>
    <row r="2230" spans="7:31">
      <c r="G2230" s="117" cm="1">
        <f t="array" aca="1" ref="G2230" ca="1">SUMIFS(Proposed_Hours,Proposed_Labor_Category,$D2230,Proposed_Company,$C2230,Proposed_MSA_Code,$E2230)</f>
        <v>0</v>
      </c>
      <c r="H2230" s="7" t="str">
        <f t="shared" ca="1" si="554"/>
        <v/>
      </c>
      <c r="I2230" s="4" t="str" cm="1">
        <f t="array" aca="1" ref="I2230" ca="1">IFERROR(IF(SUMIFS(Proposed_Direct_Cost,Proposed_Labor_Category,$D2230,Proposed_Company,$C2230,Proposed_MSA_Code,$E2230)=0,"Not Proposed",SUMIFS(Proposed_Direct_Cost,Proposed_Labor_Category,$D2230,Proposed_Company,$C2230,Proposed_MSA_Code,$E2230)),"")</f>
        <v>Not Proposed</v>
      </c>
      <c r="J2230" s="117" cm="1">
        <f t="array" aca="1" ref="J2230" ca="1">SUMIFS(Invoice_Hours,Invoice_Labor_Category,$D2230,Invoice_Company,$C2230,Invoice_MSA_Code,$E2230)</f>
        <v>0</v>
      </c>
      <c r="K2230" s="7" t="str">
        <f t="shared" ca="1" si="555"/>
        <v/>
      </c>
      <c r="L2230" s="222" cm="1">
        <f t="array" aca="1" ref="L2230" ca="1">IFERROR(SUMIFS(Invoice_Direct_Cost,Invoice_Labor_Category,$D2230,Invoice_Company,$C2230,Invoice_MSA_Code,$E2230),"")</f>
        <v>0</v>
      </c>
      <c r="M2230" s="7" t="str">
        <f t="shared" ca="1" si="556"/>
        <v/>
      </c>
      <c r="N2230" s="220" t="str">
        <f t="shared" ca="1" si="561"/>
        <v/>
      </c>
      <c r="O2230" s="7" t="str">
        <f t="shared" ca="1" si="557"/>
        <v/>
      </c>
      <c r="P2230" s="7" t="str">
        <f t="shared" ca="1" si="558"/>
        <v/>
      </c>
      <c r="Q2230" s="7" t="str">
        <f t="shared" ca="1" si="559"/>
        <v/>
      </c>
      <c r="R2230" s="7" t="str">
        <f t="shared" ca="1" si="560"/>
        <v/>
      </c>
      <c r="S2230" s="7" t="str">
        <f t="shared" ca="1" si="547"/>
        <v/>
      </c>
      <c r="T2230" s="7" t="str">
        <f t="shared" ca="1" si="548"/>
        <v/>
      </c>
      <c r="V2230" s="120" cm="1">
        <f t="array" aca="1" ref="V2230" ca="1">SUMIFS(Invoice_Hours,Invoice_Labor_Category,$D2230,Invoice_Company,$C2230,Invoice_MSA_Code,$E2230)</f>
        <v>0</v>
      </c>
      <c r="W2230" s="121" t="str">
        <f t="shared" ca="1" si="549"/>
        <v/>
      </c>
      <c r="X2230" s="152" t="str">
        <f t="shared" ca="1" si="550"/>
        <v/>
      </c>
      <c r="AB2230" t="str">
        <f t="shared" si="551"/>
        <v/>
      </c>
      <c r="AC2230" t="str">
        <f t="shared" si="552"/>
        <v/>
      </c>
      <c r="AD2230" t="str">
        <f t="shared" si="553"/>
        <v/>
      </c>
      <c r="AE2230" s="4" t="str">
        <f t="shared" ca="1" si="562"/>
        <v/>
      </c>
    </row>
    <row r="2231" spans="7:31">
      <c r="G2231" s="117" cm="1">
        <f t="array" aca="1" ref="G2231" ca="1">SUMIFS(Proposed_Hours,Proposed_Labor_Category,$D2231,Proposed_Company,$C2231,Proposed_MSA_Code,$E2231)</f>
        <v>0</v>
      </c>
      <c r="H2231" s="7" t="str">
        <f t="shared" ca="1" si="554"/>
        <v/>
      </c>
      <c r="I2231" s="4" t="str" cm="1">
        <f t="array" aca="1" ref="I2231" ca="1">IFERROR(IF(SUMIFS(Proposed_Direct_Cost,Proposed_Labor_Category,$D2231,Proposed_Company,$C2231,Proposed_MSA_Code,$E2231)=0,"Not Proposed",SUMIFS(Proposed_Direct_Cost,Proposed_Labor_Category,$D2231,Proposed_Company,$C2231,Proposed_MSA_Code,$E2231)),"")</f>
        <v>Not Proposed</v>
      </c>
      <c r="J2231" s="117" cm="1">
        <f t="array" aca="1" ref="J2231" ca="1">SUMIFS(Invoice_Hours,Invoice_Labor_Category,$D2231,Invoice_Company,$C2231,Invoice_MSA_Code,$E2231)</f>
        <v>0</v>
      </c>
      <c r="K2231" s="7" t="str">
        <f t="shared" ca="1" si="555"/>
        <v/>
      </c>
      <c r="L2231" s="222" cm="1">
        <f t="array" aca="1" ref="L2231" ca="1">IFERROR(SUMIFS(Invoice_Direct_Cost,Invoice_Labor_Category,$D2231,Invoice_Company,$C2231,Invoice_MSA_Code,$E2231),"")</f>
        <v>0</v>
      </c>
      <c r="M2231" s="7" t="str">
        <f t="shared" ca="1" si="556"/>
        <v/>
      </c>
      <c r="N2231" s="220" t="str">
        <f t="shared" ca="1" si="561"/>
        <v/>
      </c>
      <c r="O2231" s="7" t="str">
        <f t="shared" ca="1" si="557"/>
        <v/>
      </c>
      <c r="P2231" s="7" t="str">
        <f t="shared" ca="1" si="558"/>
        <v/>
      </c>
      <c r="Q2231" s="7" t="str">
        <f t="shared" ca="1" si="559"/>
        <v/>
      </c>
      <c r="R2231" s="7" t="str">
        <f t="shared" ca="1" si="560"/>
        <v/>
      </c>
      <c r="S2231" s="7" t="str">
        <f t="shared" ca="1" si="547"/>
        <v/>
      </c>
      <c r="T2231" s="7" t="str">
        <f t="shared" ca="1" si="548"/>
        <v/>
      </c>
      <c r="V2231" s="120" cm="1">
        <f t="array" aca="1" ref="V2231" ca="1">SUMIFS(Invoice_Hours,Invoice_Labor_Category,$D2231,Invoice_Company,$C2231,Invoice_MSA_Code,$E2231)</f>
        <v>0</v>
      </c>
      <c r="W2231" s="121" t="str">
        <f t="shared" ca="1" si="549"/>
        <v/>
      </c>
      <c r="X2231" s="151" t="str">
        <f t="shared" ca="1" si="550"/>
        <v/>
      </c>
      <c r="AB2231" t="str">
        <f t="shared" si="551"/>
        <v/>
      </c>
      <c r="AC2231" t="str">
        <f t="shared" si="552"/>
        <v/>
      </c>
      <c r="AD2231" t="str">
        <f t="shared" si="553"/>
        <v/>
      </c>
      <c r="AE2231" s="4" t="str">
        <f t="shared" ca="1" si="562"/>
        <v/>
      </c>
    </row>
    <row r="2232" spans="7:31">
      <c r="G2232" s="117" cm="1">
        <f t="array" aca="1" ref="G2232" ca="1">SUMIFS(Proposed_Hours,Proposed_Labor_Category,$D2232,Proposed_Company,$C2232,Proposed_MSA_Code,$E2232)</f>
        <v>0</v>
      </c>
      <c r="H2232" s="7" t="str">
        <f t="shared" ca="1" si="554"/>
        <v/>
      </c>
      <c r="I2232" s="4" t="str" cm="1">
        <f t="array" aca="1" ref="I2232" ca="1">IFERROR(IF(SUMIFS(Proposed_Direct_Cost,Proposed_Labor_Category,$D2232,Proposed_Company,$C2232,Proposed_MSA_Code,$E2232)=0,"Not Proposed",SUMIFS(Proposed_Direct_Cost,Proposed_Labor_Category,$D2232,Proposed_Company,$C2232,Proposed_MSA_Code,$E2232)),"")</f>
        <v>Not Proposed</v>
      </c>
      <c r="J2232" s="117" cm="1">
        <f t="array" aca="1" ref="J2232" ca="1">SUMIFS(Invoice_Hours,Invoice_Labor_Category,$D2232,Invoice_Company,$C2232,Invoice_MSA_Code,$E2232)</f>
        <v>0</v>
      </c>
      <c r="K2232" s="7" t="str">
        <f t="shared" ca="1" si="555"/>
        <v/>
      </c>
      <c r="L2232" s="222" cm="1">
        <f t="array" aca="1" ref="L2232" ca="1">IFERROR(SUMIFS(Invoice_Direct_Cost,Invoice_Labor_Category,$D2232,Invoice_Company,$C2232,Invoice_MSA_Code,$E2232),"")</f>
        <v>0</v>
      </c>
      <c r="M2232" s="7" t="str">
        <f t="shared" ca="1" si="556"/>
        <v/>
      </c>
      <c r="N2232" s="220" t="str">
        <f t="shared" ca="1" si="561"/>
        <v/>
      </c>
      <c r="O2232" s="7" t="str">
        <f t="shared" ca="1" si="557"/>
        <v/>
      </c>
      <c r="P2232" s="7" t="str">
        <f t="shared" ca="1" si="558"/>
        <v/>
      </c>
      <c r="Q2232" s="7" t="str">
        <f t="shared" ca="1" si="559"/>
        <v/>
      </c>
      <c r="R2232" s="7" t="str">
        <f t="shared" ca="1" si="560"/>
        <v/>
      </c>
      <c r="S2232" s="7" t="str">
        <f t="shared" ca="1" si="547"/>
        <v/>
      </c>
      <c r="T2232" s="7" t="str">
        <f t="shared" ca="1" si="548"/>
        <v/>
      </c>
      <c r="V2232" s="120" cm="1">
        <f t="array" aca="1" ref="V2232" ca="1">SUMIFS(Invoice_Hours,Invoice_Labor_Category,$D2232,Invoice_Company,$C2232,Invoice_MSA_Code,$E2232)</f>
        <v>0</v>
      </c>
      <c r="W2232" s="121" t="str">
        <f t="shared" ca="1" si="549"/>
        <v/>
      </c>
      <c r="X2232" s="152" t="str">
        <f t="shared" ca="1" si="550"/>
        <v/>
      </c>
      <c r="AB2232" t="str">
        <f t="shared" si="551"/>
        <v/>
      </c>
      <c r="AC2232" t="str">
        <f t="shared" si="552"/>
        <v/>
      </c>
      <c r="AD2232" t="str">
        <f t="shared" si="553"/>
        <v/>
      </c>
      <c r="AE2232" s="4" t="str">
        <f t="shared" ca="1" si="562"/>
        <v/>
      </c>
    </row>
    <row r="2233" spans="7:31">
      <c r="G2233" s="117" cm="1">
        <f t="array" aca="1" ref="G2233" ca="1">SUMIFS(Proposed_Hours,Proposed_Labor_Category,$D2233,Proposed_Company,$C2233,Proposed_MSA_Code,$E2233)</f>
        <v>0</v>
      </c>
      <c r="H2233" s="7" t="str">
        <f t="shared" ca="1" si="554"/>
        <v/>
      </c>
      <c r="I2233" s="4" t="str" cm="1">
        <f t="array" aca="1" ref="I2233" ca="1">IFERROR(IF(SUMIFS(Proposed_Direct_Cost,Proposed_Labor_Category,$D2233,Proposed_Company,$C2233,Proposed_MSA_Code,$E2233)=0,"Not Proposed",SUMIFS(Proposed_Direct_Cost,Proposed_Labor_Category,$D2233,Proposed_Company,$C2233,Proposed_MSA_Code,$E2233)),"")</f>
        <v>Not Proposed</v>
      </c>
      <c r="J2233" s="117" cm="1">
        <f t="array" aca="1" ref="J2233" ca="1">SUMIFS(Invoice_Hours,Invoice_Labor_Category,$D2233,Invoice_Company,$C2233,Invoice_MSA_Code,$E2233)</f>
        <v>0</v>
      </c>
      <c r="K2233" s="7" t="str">
        <f t="shared" ca="1" si="555"/>
        <v/>
      </c>
      <c r="L2233" s="222" cm="1">
        <f t="array" aca="1" ref="L2233" ca="1">IFERROR(SUMIFS(Invoice_Direct_Cost,Invoice_Labor_Category,$D2233,Invoice_Company,$C2233,Invoice_MSA_Code,$E2233),"")</f>
        <v>0</v>
      </c>
      <c r="M2233" s="7" t="str">
        <f t="shared" ca="1" si="556"/>
        <v/>
      </c>
      <c r="N2233" s="220" t="str">
        <f t="shared" ca="1" si="561"/>
        <v/>
      </c>
      <c r="O2233" s="7" t="str">
        <f t="shared" ca="1" si="557"/>
        <v/>
      </c>
      <c r="P2233" s="7" t="str">
        <f t="shared" ca="1" si="558"/>
        <v/>
      </c>
      <c r="Q2233" s="7" t="str">
        <f t="shared" ca="1" si="559"/>
        <v/>
      </c>
      <c r="R2233" s="7" t="str">
        <f t="shared" ca="1" si="560"/>
        <v/>
      </c>
      <c r="S2233" s="7" t="str">
        <f t="shared" ca="1" si="547"/>
        <v/>
      </c>
      <c r="T2233" s="7" t="str">
        <f t="shared" ca="1" si="548"/>
        <v/>
      </c>
      <c r="V2233" s="120" cm="1">
        <f t="array" aca="1" ref="V2233" ca="1">SUMIFS(Invoice_Hours,Invoice_Labor_Category,$D2233,Invoice_Company,$C2233,Invoice_MSA_Code,$E2233)</f>
        <v>0</v>
      </c>
      <c r="W2233" s="121" t="str">
        <f t="shared" ca="1" si="549"/>
        <v/>
      </c>
      <c r="X2233" s="151" t="str">
        <f t="shared" ca="1" si="550"/>
        <v/>
      </c>
      <c r="AB2233" t="str">
        <f t="shared" si="551"/>
        <v/>
      </c>
      <c r="AC2233" t="str">
        <f t="shared" si="552"/>
        <v/>
      </c>
      <c r="AD2233" t="str">
        <f t="shared" si="553"/>
        <v/>
      </c>
      <c r="AE2233" s="4" t="str">
        <f t="shared" ca="1" si="562"/>
        <v/>
      </c>
    </row>
    <row r="2234" spans="7:31">
      <c r="G2234" s="117" cm="1">
        <f t="array" aca="1" ref="G2234" ca="1">SUMIFS(Proposed_Hours,Proposed_Labor_Category,$D2234,Proposed_Company,$C2234,Proposed_MSA_Code,$E2234)</f>
        <v>0</v>
      </c>
      <c r="H2234" s="7" t="str">
        <f t="shared" ca="1" si="554"/>
        <v/>
      </c>
      <c r="I2234" s="4" t="str" cm="1">
        <f t="array" aca="1" ref="I2234" ca="1">IFERROR(IF(SUMIFS(Proposed_Direct_Cost,Proposed_Labor_Category,$D2234,Proposed_Company,$C2234,Proposed_MSA_Code,$E2234)=0,"Not Proposed",SUMIFS(Proposed_Direct_Cost,Proposed_Labor_Category,$D2234,Proposed_Company,$C2234,Proposed_MSA_Code,$E2234)),"")</f>
        <v>Not Proposed</v>
      </c>
      <c r="J2234" s="117" cm="1">
        <f t="array" aca="1" ref="J2234" ca="1">SUMIFS(Invoice_Hours,Invoice_Labor_Category,$D2234,Invoice_Company,$C2234,Invoice_MSA_Code,$E2234)</f>
        <v>0</v>
      </c>
      <c r="K2234" s="7" t="str">
        <f t="shared" ca="1" si="555"/>
        <v/>
      </c>
      <c r="L2234" s="222" cm="1">
        <f t="array" aca="1" ref="L2234" ca="1">IFERROR(SUMIFS(Invoice_Direct_Cost,Invoice_Labor_Category,$D2234,Invoice_Company,$C2234,Invoice_MSA_Code,$E2234),"")</f>
        <v>0</v>
      </c>
      <c r="M2234" s="7" t="str">
        <f t="shared" ca="1" si="556"/>
        <v/>
      </c>
      <c r="N2234" s="220" t="str">
        <f t="shared" ca="1" si="561"/>
        <v/>
      </c>
      <c r="O2234" s="7" t="str">
        <f t="shared" ca="1" si="557"/>
        <v/>
      </c>
      <c r="P2234" s="7" t="str">
        <f t="shared" ca="1" si="558"/>
        <v/>
      </c>
      <c r="Q2234" s="7" t="str">
        <f t="shared" ca="1" si="559"/>
        <v/>
      </c>
      <c r="R2234" s="7" t="str">
        <f t="shared" ca="1" si="560"/>
        <v/>
      </c>
      <c r="S2234" s="7" t="str">
        <f t="shared" ca="1" si="547"/>
        <v/>
      </c>
      <c r="T2234" s="7" t="str">
        <f t="shared" ca="1" si="548"/>
        <v/>
      </c>
      <c r="V2234" s="120" cm="1">
        <f t="array" aca="1" ref="V2234" ca="1">SUMIFS(Invoice_Hours,Invoice_Labor_Category,$D2234,Invoice_Company,$C2234,Invoice_MSA_Code,$E2234)</f>
        <v>0</v>
      </c>
      <c r="W2234" s="121" t="str">
        <f t="shared" ca="1" si="549"/>
        <v/>
      </c>
      <c r="X2234" s="152" t="str">
        <f t="shared" ca="1" si="550"/>
        <v/>
      </c>
      <c r="AB2234" t="str">
        <f t="shared" si="551"/>
        <v/>
      </c>
      <c r="AC2234" t="str">
        <f t="shared" si="552"/>
        <v/>
      </c>
      <c r="AD2234" t="str">
        <f t="shared" si="553"/>
        <v/>
      </c>
      <c r="AE2234" s="4" t="str">
        <f ca="1">X2234</f>
        <v/>
      </c>
    </row>
    <row r="2235" spans="7:31">
      <c r="G2235" s="117" cm="1">
        <f t="array" aca="1" ref="G2235" ca="1">SUMIFS(Proposed_Hours,Proposed_Labor_Category,$D2235,Proposed_Company,$C2235,Proposed_MSA_Code,$E2235)</f>
        <v>0</v>
      </c>
      <c r="H2235" s="7" t="str">
        <f t="shared" ca="1" si="554"/>
        <v/>
      </c>
      <c r="I2235" s="4" t="str" cm="1">
        <f t="array" aca="1" ref="I2235" ca="1">IFERROR(IF(SUMIFS(Proposed_Direct_Cost,Proposed_Labor_Category,$D2235,Proposed_Company,$C2235,Proposed_MSA_Code,$E2235)=0,"Not Proposed",SUMIFS(Proposed_Direct_Cost,Proposed_Labor_Category,$D2235,Proposed_Company,$C2235,Proposed_MSA_Code,$E2235)),"")</f>
        <v>Not Proposed</v>
      </c>
      <c r="J2235" s="117" cm="1">
        <f t="array" aca="1" ref="J2235" ca="1">SUMIFS(Invoice_Hours,Invoice_Labor_Category,$D2235,Invoice_Company,$C2235,Invoice_MSA_Code,$E2235)</f>
        <v>0</v>
      </c>
      <c r="K2235" s="7" t="str">
        <f t="shared" ca="1" si="555"/>
        <v/>
      </c>
      <c r="L2235" s="222" cm="1">
        <f t="array" aca="1" ref="L2235" ca="1">IFERROR(SUMIFS(Invoice_Direct_Cost,Invoice_Labor_Category,$D2235,Invoice_Company,$C2235,Invoice_MSA_Code,$E2235),"")</f>
        <v>0</v>
      </c>
      <c r="M2235" s="7" t="str">
        <f t="shared" ca="1" si="556"/>
        <v/>
      </c>
      <c r="N2235" s="220" t="str">
        <f t="shared" ca="1" si="561"/>
        <v/>
      </c>
      <c r="O2235" s="7" t="str">
        <f t="shared" ca="1" si="557"/>
        <v/>
      </c>
      <c r="P2235" s="7" t="str">
        <f t="shared" ca="1" si="558"/>
        <v/>
      </c>
      <c r="Q2235" s="7" t="str">
        <f t="shared" ca="1" si="559"/>
        <v/>
      </c>
      <c r="R2235" s="7" t="str">
        <f t="shared" ca="1" si="560"/>
        <v/>
      </c>
      <c r="S2235" s="7" t="str">
        <f t="shared" ca="1" si="547"/>
        <v/>
      </c>
      <c r="T2235" s="7" t="str">
        <f t="shared" ca="1" si="548"/>
        <v/>
      </c>
      <c r="V2235" s="120" cm="1">
        <f t="array" aca="1" ref="V2235" ca="1">SUMIFS(Invoice_Hours,Invoice_Labor_Category,$D2235,Invoice_Company,$C2235,Invoice_MSA_Code,$E2235)</f>
        <v>0</v>
      </c>
      <c r="W2235" s="121" t="str">
        <f t="shared" ca="1" si="549"/>
        <v/>
      </c>
      <c r="X2235" s="151" t="str">
        <f t="shared" ca="1" si="550"/>
        <v/>
      </c>
      <c r="AB2235" t="str">
        <f t="shared" si="551"/>
        <v/>
      </c>
      <c r="AC2235" t="str">
        <f t="shared" si="552"/>
        <v/>
      </c>
      <c r="AD2235" t="str">
        <f t="shared" si="553"/>
        <v/>
      </c>
      <c r="AE2235" s="4" t="str">
        <f t="shared" ref="AE2235:AE2298" ca="1" si="563">X2235</f>
        <v/>
      </c>
    </row>
    <row r="2236" spans="7:31">
      <c r="G2236" s="117" cm="1">
        <f t="array" aca="1" ref="G2236" ca="1">SUMIFS(Proposed_Hours,Proposed_Labor_Category,$D2236,Proposed_Company,$C2236,Proposed_MSA_Code,$E2236)</f>
        <v>0</v>
      </c>
      <c r="H2236" s="7" t="str">
        <f t="shared" ca="1" si="554"/>
        <v/>
      </c>
      <c r="I2236" s="4" t="str" cm="1">
        <f t="array" aca="1" ref="I2236" ca="1">IFERROR(IF(SUMIFS(Proposed_Direct_Cost,Proposed_Labor_Category,$D2236,Proposed_Company,$C2236,Proposed_MSA_Code,$E2236)=0,"Not Proposed",SUMIFS(Proposed_Direct_Cost,Proposed_Labor_Category,$D2236,Proposed_Company,$C2236,Proposed_MSA_Code,$E2236)),"")</f>
        <v>Not Proposed</v>
      </c>
      <c r="J2236" s="117" cm="1">
        <f t="array" aca="1" ref="J2236" ca="1">SUMIFS(Invoice_Hours,Invoice_Labor_Category,$D2236,Invoice_Company,$C2236,Invoice_MSA_Code,$E2236)</f>
        <v>0</v>
      </c>
      <c r="K2236" s="7" t="str">
        <f t="shared" ca="1" si="555"/>
        <v/>
      </c>
      <c r="L2236" s="222" cm="1">
        <f t="array" aca="1" ref="L2236" ca="1">IFERROR(SUMIFS(Invoice_Direct_Cost,Invoice_Labor_Category,$D2236,Invoice_Company,$C2236,Invoice_MSA_Code,$E2236),"")</f>
        <v>0</v>
      </c>
      <c r="M2236" s="7" t="str">
        <f t="shared" ca="1" si="556"/>
        <v/>
      </c>
      <c r="N2236" s="220" t="str">
        <f t="shared" ca="1" si="561"/>
        <v/>
      </c>
      <c r="O2236" s="7" t="str">
        <f t="shared" ca="1" si="557"/>
        <v/>
      </c>
      <c r="P2236" s="7" t="str">
        <f t="shared" ca="1" si="558"/>
        <v/>
      </c>
      <c r="Q2236" s="7" t="str">
        <f t="shared" ca="1" si="559"/>
        <v/>
      </c>
      <c r="R2236" s="7" t="str">
        <f t="shared" ca="1" si="560"/>
        <v/>
      </c>
      <c r="S2236" s="7" t="str">
        <f t="shared" ca="1" si="547"/>
        <v/>
      </c>
      <c r="T2236" s="7" t="str">
        <f t="shared" ca="1" si="548"/>
        <v/>
      </c>
      <c r="V2236" s="120" cm="1">
        <f t="array" aca="1" ref="V2236" ca="1">SUMIFS(Invoice_Hours,Invoice_Labor_Category,$D2236,Invoice_Company,$C2236,Invoice_MSA_Code,$E2236)</f>
        <v>0</v>
      </c>
      <c r="W2236" s="121" t="str">
        <f t="shared" ca="1" si="549"/>
        <v/>
      </c>
      <c r="X2236" s="152" t="str">
        <f t="shared" ca="1" si="550"/>
        <v/>
      </c>
      <c r="AB2236" t="str">
        <f t="shared" si="551"/>
        <v/>
      </c>
      <c r="AC2236" t="str">
        <f t="shared" si="552"/>
        <v/>
      </c>
      <c r="AD2236" t="str">
        <f t="shared" si="553"/>
        <v/>
      </c>
      <c r="AE2236" s="4" t="str">
        <f t="shared" ca="1" si="563"/>
        <v/>
      </c>
    </row>
    <row r="2237" spans="7:31">
      <c r="G2237" s="117" cm="1">
        <f t="array" aca="1" ref="G2237" ca="1">SUMIFS(Proposed_Hours,Proposed_Labor_Category,$D2237,Proposed_Company,$C2237,Proposed_MSA_Code,$E2237)</f>
        <v>0</v>
      </c>
      <c r="H2237" s="7" t="str">
        <f t="shared" ca="1" si="554"/>
        <v/>
      </c>
      <c r="I2237" s="4" t="str" cm="1">
        <f t="array" aca="1" ref="I2237" ca="1">IFERROR(IF(SUMIFS(Proposed_Direct_Cost,Proposed_Labor_Category,$D2237,Proposed_Company,$C2237,Proposed_MSA_Code,$E2237)=0,"Not Proposed",SUMIFS(Proposed_Direct_Cost,Proposed_Labor_Category,$D2237,Proposed_Company,$C2237,Proposed_MSA_Code,$E2237)),"")</f>
        <v>Not Proposed</v>
      </c>
      <c r="J2237" s="117" cm="1">
        <f t="array" aca="1" ref="J2237" ca="1">SUMIFS(Invoice_Hours,Invoice_Labor_Category,$D2237,Invoice_Company,$C2237,Invoice_MSA_Code,$E2237)</f>
        <v>0</v>
      </c>
      <c r="K2237" s="7" t="str">
        <f t="shared" ca="1" si="555"/>
        <v/>
      </c>
      <c r="L2237" s="222" cm="1">
        <f t="array" aca="1" ref="L2237" ca="1">IFERROR(SUMIFS(Invoice_Direct_Cost,Invoice_Labor_Category,$D2237,Invoice_Company,$C2237,Invoice_MSA_Code,$E2237),"")</f>
        <v>0</v>
      </c>
      <c r="M2237" s="7" t="str">
        <f t="shared" ca="1" si="556"/>
        <v/>
      </c>
      <c r="N2237" s="220" t="str">
        <f t="shared" ca="1" si="561"/>
        <v/>
      </c>
      <c r="O2237" s="7" t="str">
        <f t="shared" ca="1" si="557"/>
        <v/>
      </c>
      <c r="P2237" s="7" t="str">
        <f t="shared" ca="1" si="558"/>
        <v/>
      </c>
      <c r="Q2237" s="7" t="str">
        <f t="shared" ca="1" si="559"/>
        <v/>
      </c>
      <c r="R2237" s="7" t="str">
        <f t="shared" ca="1" si="560"/>
        <v/>
      </c>
      <c r="S2237" s="7" t="str">
        <f t="shared" ca="1" si="547"/>
        <v/>
      </c>
      <c r="T2237" s="7" t="str">
        <f t="shared" ca="1" si="548"/>
        <v/>
      </c>
      <c r="V2237" s="120" cm="1">
        <f t="array" aca="1" ref="V2237" ca="1">SUMIFS(Invoice_Hours,Invoice_Labor_Category,$D2237,Invoice_Company,$C2237,Invoice_MSA_Code,$E2237)</f>
        <v>0</v>
      </c>
      <c r="W2237" s="121" t="str">
        <f t="shared" ca="1" si="549"/>
        <v/>
      </c>
      <c r="X2237" s="151" t="str">
        <f t="shared" ca="1" si="550"/>
        <v/>
      </c>
      <c r="AB2237" t="str">
        <f t="shared" si="551"/>
        <v/>
      </c>
      <c r="AC2237" t="str">
        <f t="shared" si="552"/>
        <v/>
      </c>
      <c r="AD2237" t="str">
        <f t="shared" si="553"/>
        <v/>
      </c>
      <c r="AE2237" s="4" t="str">
        <f t="shared" ca="1" si="563"/>
        <v/>
      </c>
    </row>
    <row r="2238" spans="7:31">
      <c r="G2238" s="117" cm="1">
        <f t="array" aca="1" ref="G2238" ca="1">SUMIFS(Proposed_Hours,Proposed_Labor_Category,$D2238,Proposed_Company,$C2238,Proposed_MSA_Code,$E2238)</f>
        <v>0</v>
      </c>
      <c r="H2238" s="7" t="str">
        <f t="shared" ca="1" si="554"/>
        <v/>
      </c>
      <c r="I2238" s="4" t="str" cm="1">
        <f t="array" aca="1" ref="I2238" ca="1">IFERROR(IF(SUMIFS(Proposed_Direct_Cost,Proposed_Labor_Category,$D2238,Proposed_Company,$C2238,Proposed_MSA_Code,$E2238)=0,"Not Proposed",SUMIFS(Proposed_Direct_Cost,Proposed_Labor_Category,$D2238,Proposed_Company,$C2238,Proposed_MSA_Code,$E2238)),"")</f>
        <v>Not Proposed</v>
      </c>
      <c r="J2238" s="117" cm="1">
        <f t="array" aca="1" ref="J2238" ca="1">SUMIFS(Invoice_Hours,Invoice_Labor_Category,$D2238,Invoice_Company,$C2238,Invoice_MSA_Code,$E2238)</f>
        <v>0</v>
      </c>
      <c r="K2238" s="7" t="str">
        <f t="shared" ca="1" si="555"/>
        <v/>
      </c>
      <c r="L2238" s="222" cm="1">
        <f t="array" aca="1" ref="L2238" ca="1">IFERROR(SUMIFS(Invoice_Direct_Cost,Invoice_Labor_Category,$D2238,Invoice_Company,$C2238,Invoice_MSA_Code,$E2238),"")</f>
        <v>0</v>
      </c>
      <c r="M2238" s="7" t="str">
        <f t="shared" ca="1" si="556"/>
        <v/>
      </c>
      <c r="N2238" s="220" t="str">
        <f t="shared" ca="1" si="561"/>
        <v/>
      </c>
      <c r="O2238" s="7" t="str">
        <f t="shared" ca="1" si="557"/>
        <v/>
      </c>
      <c r="P2238" s="7" t="str">
        <f t="shared" ca="1" si="558"/>
        <v/>
      </c>
      <c r="Q2238" s="7" t="str">
        <f t="shared" ca="1" si="559"/>
        <v/>
      </c>
      <c r="R2238" s="7" t="str">
        <f t="shared" ca="1" si="560"/>
        <v/>
      </c>
      <c r="S2238" s="7" t="str">
        <f t="shared" ca="1" si="547"/>
        <v/>
      </c>
      <c r="T2238" s="7" t="str">
        <f t="shared" ca="1" si="548"/>
        <v/>
      </c>
      <c r="V2238" s="120" cm="1">
        <f t="array" aca="1" ref="V2238" ca="1">SUMIFS(Invoice_Hours,Invoice_Labor_Category,$D2238,Invoice_Company,$C2238,Invoice_MSA_Code,$E2238)</f>
        <v>0</v>
      </c>
      <c r="W2238" s="121" t="str">
        <f t="shared" ca="1" si="549"/>
        <v/>
      </c>
      <c r="X2238" s="152" t="str">
        <f t="shared" ca="1" si="550"/>
        <v/>
      </c>
      <c r="AB2238" t="str">
        <f t="shared" si="551"/>
        <v/>
      </c>
      <c r="AC2238" t="str">
        <f t="shared" si="552"/>
        <v/>
      </c>
      <c r="AD2238" t="str">
        <f t="shared" si="553"/>
        <v/>
      </c>
      <c r="AE2238" s="4" t="str">
        <f t="shared" ca="1" si="563"/>
        <v/>
      </c>
    </row>
    <row r="2239" spans="7:31">
      <c r="G2239" s="117" cm="1">
        <f t="array" aca="1" ref="G2239" ca="1">SUMIFS(Proposed_Hours,Proposed_Labor_Category,$D2239,Proposed_Company,$C2239,Proposed_MSA_Code,$E2239)</f>
        <v>0</v>
      </c>
      <c r="H2239" s="7" t="str">
        <f t="shared" ca="1" si="554"/>
        <v/>
      </c>
      <c r="I2239" s="4" t="str" cm="1">
        <f t="array" aca="1" ref="I2239" ca="1">IFERROR(IF(SUMIFS(Proposed_Direct_Cost,Proposed_Labor_Category,$D2239,Proposed_Company,$C2239,Proposed_MSA_Code,$E2239)=0,"Not Proposed",SUMIFS(Proposed_Direct_Cost,Proposed_Labor_Category,$D2239,Proposed_Company,$C2239,Proposed_MSA_Code,$E2239)),"")</f>
        <v>Not Proposed</v>
      </c>
      <c r="J2239" s="117" cm="1">
        <f t="array" aca="1" ref="J2239" ca="1">SUMIFS(Invoice_Hours,Invoice_Labor_Category,$D2239,Invoice_Company,$C2239,Invoice_MSA_Code,$E2239)</f>
        <v>0</v>
      </c>
      <c r="K2239" s="7" t="str">
        <f t="shared" ca="1" si="555"/>
        <v/>
      </c>
      <c r="L2239" s="222" cm="1">
        <f t="array" aca="1" ref="L2239" ca="1">IFERROR(SUMIFS(Invoice_Direct_Cost,Invoice_Labor_Category,$D2239,Invoice_Company,$C2239,Invoice_MSA_Code,$E2239),"")</f>
        <v>0</v>
      </c>
      <c r="M2239" s="7" t="str">
        <f t="shared" ca="1" si="556"/>
        <v/>
      </c>
      <c r="N2239" s="220" t="str">
        <f t="shared" ca="1" si="561"/>
        <v/>
      </c>
      <c r="O2239" s="7" t="str">
        <f t="shared" ca="1" si="557"/>
        <v/>
      </c>
      <c r="P2239" s="7" t="str">
        <f t="shared" ca="1" si="558"/>
        <v/>
      </c>
      <c r="Q2239" s="7" t="str">
        <f t="shared" ca="1" si="559"/>
        <v/>
      </c>
      <c r="R2239" s="7" t="str">
        <f t="shared" ca="1" si="560"/>
        <v/>
      </c>
      <c r="S2239" s="7" t="str">
        <f t="shared" ca="1" si="547"/>
        <v/>
      </c>
      <c r="T2239" s="7" t="str">
        <f t="shared" ca="1" si="548"/>
        <v/>
      </c>
      <c r="V2239" s="120" cm="1">
        <f t="array" aca="1" ref="V2239" ca="1">SUMIFS(Invoice_Hours,Invoice_Labor_Category,$D2239,Invoice_Company,$C2239,Invoice_MSA_Code,$E2239)</f>
        <v>0</v>
      </c>
      <c r="W2239" s="121" t="str">
        <f t="shared" ca="1" si="549"/>
        <v/>
      </c>
      <c r="X2239" s="151" t="str">
        <f t="shared" ca="1" si="550"/>
        <v/>
      </c>
      <c r="AB2239" t="str">
        <f t="shared" si="551"/>
        <v/>
      </c>
      <c r="AC2239" t="str">
        <f t="shared" si="552"/>
        <v/>
      </c>
      <c r="AD2239" t="str">
        <f t="shared" si="553"/>
        <v/>
      </c>
      <c r="AE2239" s="4" t="str">
        <f t="shared" ca="1" si="563"/>
        <v/>
      </c>
    </row>
    <row r="2240" spans="7:31">
      <c r="G2240" s="117" cm="1">
        <f t="array" aca="1" ref="G2240" ca="1">SUMIFS(Proposed_Hours,Proposed_Labor_Category,$D2240,Proposed_Company,$C2240,Proposed_MSA_Code,$E2240)</f>
        <v>0</v>
      </c>
      <c r="H2240" s="7" t="str">
        <f t="shared" ca="1" si="554"/>
        <v/>
      </c>
      <c r="I2240" s="4" t="str" cm="1">
        <f t="array" aca="1" ref="I2240" ca="1">IFERROR(IF(SUMIFS(Proposed_Direct_Cost,Proposed_Labor_Category,$D2240,Proposed_Company,$C2240,Proposed_MSA_Code,$E2240)=0,"Not Proposed",SUMIFS(Proposed_Direct_Cost,Proposed_Labor_Category,$D2240,Proposed_Company,$C2240,Proposed_MSA_Code,$E2240)),"")</f>
        <v>Not Proposed</v>
      </c>
      <c r="J2240" s="117" cm="1">
        <f t="array" aca="1" ref="J2240" ca="1">SUMIFS(Invoice_Hours,Invoice_Labor_Category,$D2240,Invoice_Company,$C2240,Invoice_MSA_Code,$E2240)</f>
        <v>0</v>
      </c>
      <c r="K2240" s="7" t="str">
        <f t="shared" ca="1" si="555"/>
        <v/>
      </c>
      <c r="L2240" s="222" cm="1">
        <f t="array" aca="1" ref="L2240" ca="1">IFERROR(SUMIFS(Invoice_Direct_Cost,Invoice_Labor_Category,$D2240,Invoice_Company,$C2240,Invoice_MSA_Code,$E2240),"")</f>
        <v>0</v>
      </c>
      <c r="M2240" s="7" t="str">
        <f t="shared" ca="1" si="556"/>
        <v/>
      </c>
      <c r="N2240" s="220" t="str">
        <f t="shared" ca="1" si="561"/>
        <v/>
      </c>
      <c r="O2240" s="7" t="str">
        <f t="shared" ca="1" si="557"/>
        <v/>
      </c>
      <c r="P2240" s="7" t="str">
        <f t="shared" ca="1" si="558"/>
        <v/>
      </c>
      <c r="Q2240" s="7" t="str">
        <f t="shared" ca="1" si="559"/>
        <v/>
      </c>
      <c r="R2240" s="7" t="str">
        <f t="shared" ca="1" si="560"/>
        <v/>
      </c>
      <c r="S2240" s="7" t="str">
        <f t="shared" ca="1" si="547"/>
        <v/>
      </c>
      <c r="T2240" s="7" t="str">
        <f t="shared" ca="1" si="548"/>
        <v/>
      </c>
      <c r="V2240" s="120" cm="1">
        <f t="array" aca="1" ref="V2240" ca="1">SUMIFS(Invoice_Hours,Invoice_Labor_Category,$D2240,Invoice_Company,$C2240,Invoice_MSA_Code,$E2240)</f>
        <v>0</v>
      </c>
      <c r="W2240" s="121" t="str">
        <f t="shared" ca="1" si="549"/>
        <v/>
      </c>
      <c r="X2240" s="152" t="str">
        <f t="shared" ca="1" si="550"/>
        <v/>
      </c>
      <c r="AB2240" t="str">
        <f t="shared" si="551"/>
        <v/>
      </c>
      <c r="AC2240" t="str">
        <f t="shared" si="552"/>
        <v/>
      </c>
      <c r="AD2240" t="str">
        <f t="shared" si="553"/>
        <v/>
      </c>
      <c r="AE2240" s="4" t="str">
        <f t="shared" ca="1" si="563"/>
        <v/>
      </c>
    </row>
    <row r="2241" spans="7:31">
      <c r="G2241" s="117" cm="1">
        <f t="array" aca="1" ref="G2241" ca="1">SUMIFS(Proposed_Hours,Proposed_Labor_Category,$D2241,Proposed_Company,$C2241,Proposed_MSA_Code,$E2241)</f>
        <v>0</v>
      </c>
      <c r="H2241" s="7" t="str">
        <f t="shared" ca="1" si="554"/>
        <v/>
      </c>
      <c r="I2241" s="4" t="str" cm="1">
        <f t="array" aca="1" ref="I2241" ca="1">IFERROR(IF(SUMIFS(Proposed_Direct_Cost,Proposed_Labor_Category,$D2241,Proposed_Company,$C2241,Proposed_MSA_Code,$E2241)=0,"Not Proposed",SUMIFS(Proposed_Direct_Cost,Proposed_Labor_Category,$D2241,Proposed_Company,$C2241,Proposed_MSA_Code,$E2241)),"")</f>
        <v>Not Proposed</v>
      </c>
      <c r="J2241" s="117" cm="1">
        <f t="array" aca="1" ref="J2241" ca="1">SUMIFS(Invoice_Hours,Invoice_Labor_Category,$D2241,Invoice_Company,$C2241,Invoice_MSA_Code,$E2241)</f>
        <v>0</v>
      </c>
      <c r="K2241" s="7" t="str">
        <f t="shared" ca="1" si="555"/>
        <v/>
      </c>
      <c r="L2241" s="222" cm="1">
        <f t="array" aca="1" ref="L2241" ca="1">IFERROR(SUMIFS(Invoice_Direct_Cost,Invoice_Labor_Category,$D2241,Invoice_Company,$C2241,Invoice_MSA_Code,$E2241),"")</f>
        <v>0</v>
      </c>
      <c r="M2241" s="7" t="str">
        <f t="shared" ca="1" si="556"/>
        <v/>
      </c>
      <c r="N2241" s="220" t="str">
        <f t="shared" ca="1" si="561"/>
        <v/>
      </c>
      <c r="O2241" s="7" t="str">
        <f t="shared" ca="1" si="557"/>
        <v/>
      </c>
      <c r="P2241" s="7" t="str">
        <f t="shared" ca="1" si="558"/>
        <v/>
      </c>
      <c r="Q2241" s="7" t="str">
        <f t="shared" ca="1" si="559"/>
        <v/>
      </c>
      <c r="R2241" s="7" t="str">
        <f t="shared" ca="1" si="560"/>
        <v/>
      </c>
      <c r="S2241" s="7" t="str">
        <f t="shared" ca="1" si="547"/>
        <v/>
      </c>
      <c r="T2241" s="7" t="str">
        <f t="shared" ca="1" si="548"/>
        <v/>
      </c>
      <c r="V2241" s="120" cm="1">
        <f t="array" aca="1" ref="V2241" ca="1">SUMIFS(Invoice_Hours,Invoice_Labor_Category,$D2241,Invoice_Company,$C2241,Invoice_MSA_Code,$E2241)</f>
        <v>0</v>
      </c>
      <c r="W2241" s="121" t="str">
        <f t="shared" ca="1" si="549"/>
        <v/>
      </c>
      <c r="X2241" s="151" t="str">
        <f t="shared" ca="1" si="550"/>
        <v/>
      </c>
      <c r="AB2241" t="str">
        <f t="shared" si="551"/>
        <v/>
      </c>
      <c r="AC2241" t="str">
        <f t="shared" si="552"/>
        <v/>
      </c>
      <c r="AD2241" t="str">
        <f t="shared" si="553"/>
        <v/>
      </c>
      <c r="AE2241" s="4" t="str">
        <f t="shared" ca="1" si="563"/>
        <v/>
      </c>
    </row>
    <row r="2242" spans="7:31">
      <c r="G2242" s="117" cm="1">
        <f t="array" aca="1" ref="G2242" ca="1">SUMIFS(Proposed_Hours,Proposed_Labor_Category,$D2242,Proposed_Company,$C2242,Proposed_MSA_Code,$E2242)</f>
        <v>0</v>
      </c>
      <c r="H2242" s="7" t="str">
        <f t="shared" ca="1" si="554"/>
        <v/>
      </c>
      <c r="I2242" s="4" t="str" cm="1">
        <f t="array" aca="1" ref="I2242" ca="1">IFERROR(IF(SUMIFS(Proposed_Direct_Cost,Proposed_Labor_Category,$D2242,Proposed_Company,$C2242,Proposed_MSA_Code,$E2242)=0,"Not Proposed",SUMIFS(Proposed_Direct_Cost,Proposed_Labor_Category,$D2242,Proposed_Company,$C2242,Proposed_MSA_Code,$E2242)),"")</f>
        <v>Not Proposed</v>
      </c>
      <c r="J2242" s="117" cm="1">
        <f t="array" aca="1" ref="J2242" ca="1">SUMIFS(Invoice_Hours,Invoice_Labor_Category,$D2242,Invoice_Company,$C2242,Invoice_MSA_Code,$E2242)</f>
        <v>0</v>
      </c>
      <c r="K2242" s="7" t="str">
        <f t="shared" ca="1" si="555"/>
        <v/>
      </c>
      <c r="L2242" s="222" cm="1">
        <f t="array" aca="1" ref="L2242" ca="1">IFERROR(SUMIFS(Invoice_Direct_Cost,Invoice_Labor_Category,$D2242,Invoice_Company,$C2242,Invoice_MSA_Code,$E2242),"")</f>
        <v>0</v>
      </c>
      <c r="M2242" s="7" t="str">
        <f t="shared" ca="1" si="556"/>
        <v/>
      </c>
      <c r="N2242" s="220" t="str">
        <f t="shared" ca="1" si="561"/>
        <v/>
      </c>
      <c r="O2242" s="7" t="str">
        <f t="shared" ca="1" si="557"/>
        <v/>
      </c>
      <c r="P2242" s="7" t="str">
        <f t="shared" ca="1" si="558"/>
        <v/>
      </c>
      <c r="Q2242" s="7" t="str">
        <f t="shared" ca="1" si="559"/>
        <v/>
      </c>
      <c r="R2242" s="7" t="str">
        <f t="shared" ca="1" si="560"/>
        <v/>
      </c>
      <c r="S2242" s="7" t="str">
        <f t="shared" ca="1" si="547"/>
        <v/>
      </c>
      <c r="T2242" s="7" t="str">
        <f t="shared" ca="1" si="548"/>
        <v/>
      </c>
      <c r="V2242" s="120" cm="1">
        <f t="array" aca="1" ref="V2242" ca="1">SUMIFS(Invoice_Hours,Invoice_Labor_Category,$D2242,Invoice_Company,$C2242,Invoice_MSA_Code,$E2242)</f>
        <v>0</v>
      </c>
      <c r="W2242" s="121" t="str">
        <f t="shared" ca="1" si="549"/>
        <v/>
      </c>
      <c r="X2242" s="152" t="str">
        <f t="shared" ca="1" si="550"/>
        <v/>
      </c>
      <c r="AB2242" t="str">
        <f t="shared" si="551"/>
        <v/>
      </c>
      <c r="AC2242" t="str">
        <f t="shared" si="552"/>
        <v/>
      </c>
      <c r="AD2242" t="str">
        <f t="shared" si="553"/>
        <v/>
      </c>
      <c r="AE2242" s="4" t="str">
        <f t="shared" ca="1" si="563"/>
        <v/>
      </c>
    </row>
    <row r="2243" spans="7:31">
      <c r="G2243" s="117" cm="1">
        <f t="array" aca="1" ref="G2243" ca="1">SUMIFS(Proposed_Hours,Proposed_Labor_Category,$D2243,Proposed_Company,$C2243,Proposed_MSA_Code,$E2243)</f>
        <v>0</v>
      </c>
      <c r="H2243" s="7" t="str">
        <f t="shared" ca="1" si="554"/>
        <v/>
      </c>
      <c r="I2243" s="4" t="str" cm="1">
        <f t="array" aca="1" ref="I2243" ca="1">IFERROR(IF(SUMIFS(Proposed_Direct_Cost,Proposed_Labor_Category,$D2243,Proposed_Company,$C2243,Proposed_MSA_Code,$E2243)=0,"Not Proposed",SUMIFS(Proposed_Direct_Cost,Proposed_Labor_Category,$D2243,Proposed_Company,$C2243,Proposed_MSA_Code,$E2243)),"")</f>
        <v>Not Proposed</v>
      </c>
      <c r="J2243" s="117" cm="1">
        <f t="array" aca="1" ref="J2243" ca="1">SUMIFS(Invoice_Hours,Invoice_Labor_Category,$D2243,Invoice_Company,$C2243,Invoice_MSA_Code,$E2243)</f>
        <v>0</v>
      </c>
      <c r="K2243" s="7" t="str">
        <f t="shared" ca="1" si="555"/>
        <v/>
      </c>
      <c r="L2243" s="222" cm="1">
        <f t="array" aca="1" ref="L2243" ca="1">IFERROR(SUMIFS(Invoice_Direct_Cost,Invoice_Labor_Category,$D2243,Invoice_Company,$C2243,Invoice_MSA_Code,$E2243),"")</f>
        <v>0</v>
      </c>
      <c r="M2243" s="7" t="str">
        <f t="shared" ca="1" si="556"/>
        <v/>
      </c>
      <c r="N2243" s="220" t="str">
        <f t="shared" ca="1" si="561"/>
        <v/>
      </c>
      <c r="O2243" s="7" t="str">
        <f t="shared" ca="1" si="557"/>
        <v/>
      </c>
      <c r="P2243" s="7" t="str">
        <f t="shared" ca="1" si="558"/>
        <v/>
      </c>
      <c r="Q2243" s="7" t="str">
        <f t="shared" ca="1" si="559"/>
        <v/>
      </c>
      <c r="R2243" s="7" t="str">
        <f t="shared" ca="1" si="560"/>
        <v/>
      </c>
      <c r="S2243" s="7" t="str">
        <f t="shared" ref="S2243:S2306" ca="1" si="564">IFERROR(IF(N2243&lt;0,-O2243,""),"")</f>
        <v/>
      </c>
      <c r="T2243" s="7" t="str">
        <f t="shared" ref="T2243:T2306" ca="1" si="565">IFERROR(IF(AND(K2243&lt;&gt;"",H2243&lt;&gt;"",K2243=H2243),L2243,""),"")</f>
        <v/>
      </c>
      <c r="V2243" s="120" cm="1">
        <f t="array" aca="1" ref="V2243" ca="1">SUMIFS(Invoice_Hours,Invoice_Labor_Category,$D2243,Invoice_Company,$C2243,Invoice_MSA_Code,$E2243)</f>
        <v>0</v>
      </c>
      <c r="W2243" s="121" t="str">
        <f t="shared" ref="W2243:W2306" ca="1" si="566">IFERROR(IF(AND(H2243&lt;&gt;0,K2243&gt;H2243,(K2243-H2243)/H2243&gt;0.05),(K2243-H2243),""),"")</f>
        <v/>
      </c>
      <c r="X2243" s="151" t="str">
        <f t="shared" ref="X2243:X2306" ca="1" si="567">IFERROR(IF(H2243="",K2243*J2243,W2243*V2243),"")</f>
        <v/>
      </c>
      <c r="AB2243" t="str">
        <f t="shared" ref="AB2243:AB2306" si="568">IF(C2243=0,"",C2243)</f>
        <v/>
      </c>
      <c r="AC2243" t="str">
        <f t="shared" ref="AC2243:AC2306" si="569">IF(D2243=0,"",D2243)</f>
        <v/>
      </c>
      <c r="AD2243" t="str">
        <f t="shared" ref="AD2243:AD2306" si="570">IF(F2243=0,"",F2243)</f>
        <v/>
      </c>
      <c r="AE2243" s="4" t="str">
        <f t="shared" ca="1" si="563"/>
        <v/>
      </c>
    </row>
    <row r="2244" spans="7:31">
      <c r="G2244" s="117" cm="1">
        <f t="array" aca="1" ref="G2244" ca="1">SUMIFS(Proposed_Hours,Proposed_Labor_Category,$D2244,Proposed_Company,$C2244,Proposed_MSA_Code,$E2244)</f>
        <v>0</v>
      </c>
      <c r="H2244" s="7" t="str">
        <f t="shared" ref="H2244:H2307" ca="1" si="571">IFERROR(I2244/G2244,"")</f>
        <v/>
      </c>
      <c r="I2244" s="4" t="str" cm="1">
        <f t="array" aca="1" ref="I2244" ca="1">IFERROR(IF(SUMIFS(Proposed_Direct_Cost,Proposed_Labor_Category,$D2244,Proposed_Company,$C2244,Proposed_MSA_Code,$E2244)=0,"Not Proposed",SUMIFS(Proposed_Direct_Cost,Proposed_Labor_Category,$D2244,Proposed_Company,$C2244,Proposed_MSA_Code,$E2244)),"")</f>
        <v>Not Proposed</v>
      </c>
      <c r="J2244" s="117" cm="1">
        <f t="array" aca="1" ref="J2244" ca="1">SUMIFS(Invoice_Hours,Invoice_Labor_Category,$D2244,Invoice_Company,$C2244,Invoice_MSA_Code,$E2244)</f>
        <v>0</v>
      </c>
      <c r="K2244" s="7" t="str">
        <f t="shared" ref="K2244:K2307" ca="1" si="572">IFERROR(L2244/J2244,"")</f>
        <v/>
      </c>
      <c r="L2244" s="222" cm="1">
        <f t="array" aca="1" ref="L2244" ca="1">IFERROR(SUMIFS(Invoice_Direct_Cost,Invoice_Labor_Category,$D2244,Invoice_Company,$C2244,Invoice_MSA_Code,$E2244),"")</f>
        <v>0</v>
      </c>
      <c r="M2244" s="7" t="str">
        <f t="shared" ref="M2244:M2307" ca="1" si="573">IFERROR(K2244-H2244,"")</f>
        <v/>
      </c>
      <c r="N2244" s="220" t="str">
        <f t="shared" ca="1" si="561"/>
        <v/>
      </c>
      <c r="O2244" s="7" t="str">
        <f t="shared" ref="O2244:O2307" ca="1" si="574">IFERROR(M2244*J2244,"")</f>
        <v/>
      </c>
      <c r="P2244" s="7" t="str">
        <f t="shared" ref="P2244:P2307" ca="1" si="575">IFERROR(IF(N2244&gt;5%,O2244*((N2244-5%)/N2244),""),"")</f>
        <v/>
      </c>
      <c r="Q2244" s="7" t="str">
        <f t="shared" ref="Q2244:Q2307" ca="1" si="576">IFERROR(IF(N2244&gt;0,O2244*(MIN(N2244,5%)/N2244),""),"")</f>
        <v/>
      </c>
      <c r="R2244" s="7" t="str">
        <f t="shared" ref="R2244:R2307" ca="1" si="577">IFERROR(IF(AND(K2244&gt;0,H2244="",L2244&lt;&gt;0),L2244,""),"")</f>
        <v/>
      </c>
      <c r="S2244" s="7" t="str">
        <f t="shared" ca="1" si="564"/>
        <v/>
      </c>
      <c r="T2244" s="7" t="str">
        <f t="shared" ca="1" si="565"/>
        <v/>
      </c>
      <c r="V2244" s="120" cm="1">
        <f t="array" aca="1" ref="V2244" ca="1">SUMIFS(Invoice_Hours,Invoice_Labor_Category,$D2244,Invoice_Company,$C2244,Invoice_MSA_Code,$E2244)</f>
        <v>0</v>
      </c>
      <c r="W2244" s="121" t="str">
        <f t="shared" ca="1" si="566"/>
        <v/>
      </c>
      <c r="X2244" s="152" t="str">
        <f t="shared" ca="1" si="567"/>
        <v/>
      </c>
      <c r="AB2244" t="str">
        <f t="shared" si="568"/>
        <v/>
      </c>
      <c r="AC2244" t="str">
        <f t="shared" si="569"/>
        <v/>
      </c>
      <c r="AD2244" t="str">
        <f t="shared" si="570"/>
        <v/>
      </c>
      <c r="AE2244" s="4" t="str">
        <f t="shared" ca="1" si="563"/>
        <v/>
      </c>
    </row>
    <row r="2245" spans="7:31">
      <c r="G2245" s="117" cm="1">
        <f t="array" aca="1" ref="G2245" ca="1">SUMIFS(Proposed_Hours,Proposed_Labor_Category,$D2245,Proposed_Company,$C2245,Proposed_MSA_Code,$E2245)</f>
        <v>0</v>
      </c>
      <c r="H2245" s="7" t="str">
        <f t="shared" ca="1" si="571"/>
        <v/>
      </c>
      <c r="I2245" s="4" t="str" cm="1">
        <f t="array" aca="1" ref="I2245" ca="1">IFERROR(IF(SUMIFS(Proposed_Direct_Cost,Proposed_Labor_Category,$D2245,Proposed_Company,$C2245,Proposed_MSA_Code,$E2245)=0,"Not Proposed",SUMIFS(Proposed_Direct_Cost,Proposed_Labor_Category,$D2245,Proposed_Company,$C2245,Proposed_MSA_Code,$E2245)),"")</f>
        <v>Not Proposed</v>
      </c>
      <c r="J2245" s="117" cm="1">
        <f t="array" aca="1" ref="J2245" ca="1">SUMIFS(Invoice_Hours,Invoice_Labor_Category,$D2245,Invoice_Company,$C2245,Invoice_MSA_Code,$E2245)</f>
        <v>0</v>
      </c>
      <c r="K2245" s="7" t="str">
        <f t="shared" ca="1" si="572"/>
        <v/>
      </c>
      <c r="L2245" s="222" cm="1">
        <f t="array" aca="1" ref="L2245" ca="1">IFERROR(SUMIFS(Invoice_Direct_Cost,Invoice_Labor_Category,$D2245,Invoice_Company,$C2245,Invoice_MSA_Code,$E2245),"")</f>
        <v>0</v>
      </c>
      <c r="M2245" s="7" t="str">
        <f t="shared" ca="1" si="573"/>
        <v/>
      </c>
      <c r="N2245" s="220" t="str">
        <f t="shared" ref="N2245:N2308" ca="1" si="578">IFERROR(M2245/H2245,"")</f>
        <v/>
      </c>
      <c r="O2245" s="7" t="str">
        <f t="shared" ca="1" si="574"/>
        <v/>
      </c>
      <c r="P2245" s="7" t="str">
        <f t="shared" ca="1" si="575"/>
        <v/>
      </c>
      <c r="Q2245" s="7" t="str">
        <f t="shared" ca="1" si="576"/>
        <v/>
      </c>
      <c r="R2245" s="7" t="str">
        <f t="shared" ca="1" si="577"/>
        <v/>
      </c>
      <c r="S2245" s="7" t="str">
        <f t="shared" ca="1" si="564"/>
        <v/>
      </c>
      <c r="T2245" s="7" t="str">
        <f t="shared" ca="1" si="565"/>
        <v/>
      </c>
      <c r="V2245" s="120" cm="1">
        <f t="array" aca="1" ref="V2245" ca="1">SUMIFS(Invoice_Hours,Invoice_Labor_Category,$D2245,Invoice_Company,$C2245,Invoice_MSA_Code,$E2245)</f>
        <v>0</v>
      </c>
      <c r="W2245" s="121" t="str">
        <f t="shared" ca="1" si="566"/>
        <v/>
      </c>
      <c r="X2245" s="151" t="str">
        <f t="shared" ca="1" si="567"/>
        <v/>
      </c>
      <c r="AB2245" t="str">
        <f t="shared" si="568"/>
        <v/>
      </c>
      <c r="AC2245" t="str">
        <f t="shared" si="569"/>
        <v/>
      </c>
      <c r="AD2245" t="str">
        <f t="shared" si="570"/>
        <v/>
      </c>
      <c r="AE2245" s="4" t="str">
        <f t="shared" ca="1" si="563"/>
        <v/>
      </c>
    </row>
    <row r="2246" spans="7:31">
      <c r="G2246" s="117" cm="1">
        <f t="array" aca="1" ref="G2246" ca="1">SUMIFS(Proposed_Hours,Proposed_Labor_Category,$D2246,Proposed_Company,$C2246,Proposed_MSA_Code,$E2246)</f>
        <v>0</v>
      </c>
      <c r="H2246" s="7" t="str">
        <f t="shared" ca="1" si="571"/>
        <v/>
      </c>
      <c r="I2246" s="4" t="str" cm="1">
        <f t="array" aca="1" ref="I2246" ca="1">IFERROR(IF(SUMIFS(Proposed_Direct_Cost,Proposed_Labor_Category,$D2246,Proposed_Company,$C2246,Proposed_MSA_Code,$E2246)=0,"Not Proposed",SUMIFS(Proposed_Direct_Cost,Proposed_Labor_Category,$D2246,Proposed_Company,$C2246,Proposed_MSA_Code,$E2246)),"")</f>
        <v>Not Proposed</v>
      </c>
      <c r="J2246" s="117" cm="1">
        <f t="array" aca="1" ref="J2246" ca="1">SUMIFS(Invoice_Hours,Invoice_Labor_Category,$D2246,Invoice_Company,$C2246,Invoice_MSA_Code,$E2246)</f>
        <v>0</v>
      </c>
      <c r="K2246" s="7" t="str">
        <f t="shared" ca="1" si="572"/>
        <v/>
      </c>
      <c r="L2246" s="222" cm="1">
        <f t="array" aca="1" ref="L2246" ca="1">IFERROR(SUMIFS(Invoice_Direct_Cost,Invoice_Labor_Category,$D2246,Invoice_Company,$C2246,Invoice_MSA_Code,$E2246),"")</f>
        <v>0</v>
      </c>
      <c r="M2246" s="7" t="str">
        <f t="shared" ca="1" si="573"/>
        <v/>
      </c>
      <c r="N2246" s="220" t="str">
        <f t="shared" ca="1" si="578"/>
        <v/>
      </c>
      <c r="O2246" s="7" t="str">
        <f t="shared" ca="1" si="574"/>
        <v/>
      </c>
      <c r="P2246" s="7" t="str">
        <f t="shared" ca="1" si="575"/>
        <v/>
      </c>
      <c r="Q2246" s="7" t="str">
        <f t="shared" ca="1" si="576"/>
        <v/>
      </c>
      <c r="R2246" s="7" t="str">
        <f t="shared" ca="1" si="577"/>
        <v/>
      </c>
      <c r="S2246" s="7" t="str">
        <f t="shared" ca="1" si="564"/>
        <v/>
      </c>
      <c r="T2246" s="7" t="str">
        <f t="shared" ca="1" si="565"/>
        <v/>
      </c>
      <c r="V2246" s="120" cm="1">
        <f t="array" aca="1" ref="V2246" ca="1">SUMIFS(Invoice_Hours,Invoice_Labor_Category,$D2246,Invoice_Company,$C2246,Invoice_MSA_Code,$E2246)</f>
        <v>0</v>
      </c>
      <c r="W2246" s="121" t="str">
        <f t="shared" ca="1" si="566"/>
        <v/>
      </c>
      <c r="X2246" s="152" t="str">
        <f t="shared" ca="1" si="567"/>
        <v/>
      </c>
      <c r="AB2246" t="str">
        <f t="shared" si="568"/>
        <v/>
      </c>
      <c r="AC2246" t="str">
        <f t="shared" si="569"/>
        <v/>
      </c>
      <c r="AD2246" t="str">
        <f t="shared" si="570"/>
        <v/>
      </c>
      <c r="AE2246" s="4" t="str">
        <f t="shared" ca="1" si="563"/>
        <v/>
      </c>
    </row>
    <row r="2247" spans="7:31">
      <c r="G2247" s="117" cm="1">
        <f t="array" aca="1" ref="G2247" ca="1">SUMIFS(Proposed_Hours,Proposed_Labor_Category,$D2247,Proposed_Company,$C2247,Proposed_MSA_Code,$E2247)</f>
        <v>0</v>
      </c>
      <c r="H2247" s="7" t="str">
        <f t="shared" ca="1" si="571"/>
        <v/>
      </c>
      <c r="I2247" s="4" t="str" cm="1">
        <f t="array" aca="1" ref="I2247" ca="1">IFERROR(IF(SUMIFS(Proposed_Direct_Cost,Proposed_Labor_Category,$D2247,Proposed_Company,$C2247,Proposed_MSA_Code,$E2247)=0,"Not Proposed",SUMIFS(Proposed_Direct_Cost,Proposed_Labor_Category,$D2247,Proposed_Company,$C2247,Proposed_MSA_Code,$E2247)),"")</f>
        <v>Not Proposed</v>
      </c>
      <c r="J2247" s="117" cm="1">
        <f t="array" aca="1" ref="J2247" ca="1">SUMIFS(Invoice_Hours,Invoice_Labor_Category,$D2247,Invoice_Company,$C2247,Invoice_MSA_Code,$E2247)</f>
        <v>0</v>
      </c>
      <c r="K2247" s="7" t="str">
        <f t="shared" ca="1" si="572"/>
        <v/>
      </c>
      <c r="L2247" s="222" cm="1">
        <f t="array" aca="1" ref="L2247" ca="1">IFERROR(SUMIFS(Invoice_Direct_Cost,Invoice_Labor_Category,$D2247,Invoice_Company,$C2247,Invoice_MSA_Code,$E2247),"")</f>
        <v>0</v>
      </c>
      <c r="M2247" s="7" t="str">
        <f t="shared" ca="1" si="573"/>
        <v/>
      </c>
      <c r="N2247" s="220" t="str">
        <f t="shared" ca="1" si="578"/>
        <v/>
      </c>
      <c r="O2247" s="7" t="str">
        <f t="shared" ca="1" si="574"/>
        <v/>
      </c>
      <c r="P2247" s="7" t="str">
        <f t="shared" ca="1" si="575"/>
        <v/>
      </c>
      <c r="Q2247" s="7" t="str">
        <f t="shared" ca="1" si="576"/>
        <v/>
      </c>
      <c r="R2247" s="7" t="str">
        <f t="shared" ca="1" si="577"/>
        <v/>
      </c>
      <c r="S2247" s="7" t="str">
        <f t="shared" ca="1" si="564"/>
        <v/>
      </c>
      <c r="T2247" s="7" t="str">
        <f t="shared" ca="1" si="565"/>
        <v/>
      </c>
      <c r="V2247" s="120" cm="1">
        <f t="array" aca="1" ref="V2247" ca="1">SUMIFS(Invoice_Hours,Invoice_Labor_Category,$D2247,Invoice_Company,$C2247,Invoice_MSA_Code,$E2247)</f>
        <v>0</v>
      </c>
      <c r="W2247" s="121" t="str">
        <f t="shared" ca="1" si="566"/>
        <v/>
      </c>
      <c r="X2247" s="151" t="str">
        <f t="shared" ca="1" si="567"/>
        <v/>
      </c>
      <c r="AB2247" t="str">
        <f t="shared" si="568"/>
        <v/>
      </c>
      <c r="AC2247" t="str">
        <f t="shared" si="569"/>
        <v/>
      </c>
      <c r="AD2247" t="str">
        <f t="shared" si="570"/>
        <v/>
      </c>
      <c r="AE2247" s="4" t="str">
        <f t="shared" ca="1" si="563"/>
        <v/>
      </c>
    </row>
    <row r="2248" spans="7:31">
      <c r="G2248" s="117" cm="1">
        <f t="array" aca="1" ref="G2248" ca="1">SUMIFS(Proposed_Hours,Proposed_Labor_Category,$D2248,Proposed_Company,$C2248,Proposed_MSA_Code,$E2248)</f>
        <v>0</v>
      </c>
      <c r="H2248" s="7" t="str">
        <f t="shared" ca="1" si="571"/>
        <v/>
      </c>
      <c r="I2248" s="4" t="str" cm="1">
        <f t="array" aca="1" ref="I2248" ca="1">IFERROR(IF(SUMIFS(Proposed_Direct_Cost,Proposed_Labor_Category,$D2248,Proposed_Company,$C2248,Proposed_MSA_Code,$E2248)=0,"Not Proposed",SUMIFS(Proposed_Direct_Cost,Proposed_Labor_Category,$D2248,Proposed_Company,$C2248,Proposed_MSA_Code,$E2248)),"")</f>
        <v>Not Proposed</v>
      </c>
      <c r="J2248" s="117" cm="1">
        <f t="array" aca="1" ref="J2248" ca="1">SUMIFS(Invoice_Hours,Invoice_Labor_Category,$D2248,Invoice_Company,$C2248,Invoice_MSA_Code,$E2248)</f>
        <v>0</v>
      </c>
      <c r="K2248" s="7" t="str">
        <f t="shared" ca="1" si="572"/>
        <v/>
      </c>
      <c r="L2248" s="222" cm="1">
        <f t="array" aca="1" ref="L2248" ca="1">IFERROR(SUMIFS(Invoice_Direct_Cost,Invoice_Labor_Category,$D2248,Invoice_Company,$C2248,Invoice_MSA_Code,$E2248),"")</f>
        <v>0</v>
      </c>
      <c r="M2248" s="7" t="str">
        <f t="shared" ca="1" si="573"/>
        <v/>
      </c>
      <c r="N2248" s="220" t="str">
        <f t="shared" ca="1" si="578"/>
        <v/>
      </c>
      <c r="O2248" s="7" t="str">
        <f t="shared" ca="1" si="574"/>
        <v/>
      </c>
      <c r="P2248" s="7" t="str">
        <f t="shared" ca="1" si="575"/>
        <v/>
      </c>
      <c r="Q2248" s="7" t="str">
        <f t="shared" ca="1" si="576"/>
        <v/>
      </c>
      <c r="R2248" s="7" t="str">
        <f t="shared" ca="1" si="577"/>
        <v/>
      </c>
      <c r="S2248" s="7" t="str">
        <f t="shared" ca="1" si="564"/>
        <v/>
      </c>
      <c r="T2248" s="7" t="str">
        <f t="shared" ca="1" si="565"/>
        <v/>
      </c>
      <c r="V2248" s="120" cm="1">
        <f t="array" aca="1" ref="V2248" ca="1">SUMIFS(Invoice_Hours,Invoice_Labor_Category,$D2248,Invoice_Company,$C2248,Invoice_MSA_Code,$E2248)</f>
        <v>0</v>
      </c>
      <c r="W2248" s="121" t="str">
        <f t="shared" ca="1" si="566"/>
        <v/>
      </c>
      <c r="X2248" s="152" t="str">
        <f t="shared" ca="1" si="567"/>
        <v/>
      </c>
      <c r="AB2248" t="str">
        <f t="shared" si="568"/>
        <v/>
      </c>
      <c r="AC2248" t="str">
        <f t="shared" si="569"/>
        <v/>
      </c>
      <c r="AD2248" t="str">
        <f t="shared" si="570"/>
        <v/>
      </c>
      <c r="AE2248" s="4" t="str">
        <f t="shared" ca="1" si="563"/>
        <v/>
      </c>
    </row>
    <row r="2249" spans="7:31">
      <c r="G2249" s="117" cm="1">
        <f t="array" aca="1" ref="G2249" ca="1">SUMIFS(Proposed_Hours,Proposed_Labor_Category,$D2249,Proposed_Company,$C2249,Proposed_MSA_Code,$E2249)</f>
        <v>0</v>
      </c>
      <c r="H2249" s="7" t="str">
        <f t="shared" ca="1" si="571"/>
        <v/>
      </c>
      <c r="I2249" s="4" t="str" cm="1">
        <f t="array" aca="1" ref="I2249" ca="1">IFERROR(IF(SUMIFS(Proposed_Direct_Cost,Proposed_Labor_Category,$D2249,Proposed_Company,$C2249,Proposed_MSA_Code,$E2249)=0,"Not Proposed",SUMIFS(Proposed_Direct_Cost,Proposed_Labor_Category,$D2249,Proposed_Company,$C2249,Proposed_MSA_Code,$E2249)),"")</f>
        <v>Not Proposed</v>
      </c>
      <c r="J2249" s="117" cm="1">
        <f t="array" aca="1" ref="J2249" ca="1">SUMIFS(Invoice_Hours,Invoice_Labor_Category,$D2249,Invoice_Company,$C2249,Invoice_MSA_Code,$E2249)</f>
        <v>0</v>
      </c>
      <c r="K2249" s="7" t="str">
        <f t="shared" ca="1" si="572"/>
        <v/>
      </c>
      <c r="L2249" s="222" cm="1">
        <f t="array" aca="1" ref="L2249" ca="1">IFERROR(SUMIFS(Invoice_Direct_Cost,Invoice_Labor_Category,$D2249,Invoice_Company,$C2249,Invoice_MSA_Code,$E2249),"")</f>
        <v>0</v>
      </c>
      <c r="M2249" s="7" t="str">
        <f t="shared" ca="1" si="573"/>
        <v/>
      </c>
      <c r="N2249" s="220" t="str">
        <f t="shared" ca="1" si="578"/>
        <v/>
      </c>
      <c r="O2249" s="7" t="str">
        <f t="shared" ca="1" si="574"/>
        <v/>
      </c>
      <c r="P2249" s="7" t="str">
        <f t="shared" ca="1" si="575"/>
        <v/>
      </c>
      <c r="Q2249" s="7" t="str">
        <f t="shared" ca="1" si="576"/>
        <v/>
      </c>
      <c r="R2249" s="7" t="str">
        <f t="shared" ca="1" si="577"/>
        <v/>
      </c>
      <c r="S2249" s="7" t="str">
        <f t="shared" ca="1" si="564"/>
        <v/>
      </c>
      <c r="T2249" s="7" t="str">
        <f t="shared" ca="1" si="565"/>
        <v/>
      </c>
      <c r="V2249" s="120" cm="1">
        <f t="array" aca="1" ref="V2249" ca="1">SUMIFS(Invoice_Hours,Invoice_Labor_Category,$D2249,Invoice_Company,$C2249,Invoice_MSA_Code,$E2249)</f>
        <v>0</v>
      </c>
      <c r="W2249" s="121" t="str">
        <f t="shared" ca="1" si="566"/>
        <v/>
      </c>
      <c r="X2249" s="151" t="str">
        <f t="shared" ca="1" si="567"/>
        <v/>
      </c>
      <c r="AB2249" t="str">
        <f t="shared" si="568"/>
        <v/>
      </c>
      <c r="AC2249" t="str">
        <f t="shared" si="569"/>
        <v/>
      </c>
      <c r="AD2249" t="str">
        <f t="shared" si="570"/>
        <v/>
      </c>
      <c r="AE2249" s="4" t="str">
        <f t="shared" ca="1" si="563"/>
        <v/>
      </c>
    </row>
    <row r="2250" spans="7:31">
      <c r="G2250" s="117" cm="1">
        <f t="array" aca="1" ref="G2250" ca="1">SUMIFS(Proposed_Hours,Proposed_Labor_Category,$D2250,Proposed_Company,$C2250,Proposed_MSA_Code,$E2250)</f>
        <v>0</v>
      </c>
      <c r="H2250" s="7" t="str">
        <f t="shared" ca="1" si="571"/>
        <v/>
      </c>
      <c r="I2250" s="4" t="str" cm="1">
        <f t="array" aca="1" ref="I2250" ca="1">IFERROR(IF(SUMIFS(Proposed_Direct_Cost,Proposed_Labor_Category,$D2250,Proposed_Company,$C2250,Proposed_MSA_Code,$E2250)=0,"Not Proposed",SUMIFS(Proposed_Direct_Cost,Proposed_Labor_Category,$D2250,Proposed_Company,$C2250,Proposed_MSA_Code,$E2250)),"")</f>
        <v>Not Proposed</v>
      </c>
      <c r="J2250" s="117" cm="1">
        <f t="array" aca="1" ref="J2250" ca="1">SUMIFS(Invoice_Hours,Invoice_Labor_Category,$D2250,Invoice_Company,$C2250,Invoice_MSA_Code,$E2250)</f>
        <v>0</v>
      </c>
      <c r="K2250" s="7" t="str">
        <f t="shared" ca="1" si="572"/>
        <v/>
      </c>
      <c r="L2250" s="222" cm="1">
        <f t="array" aca="1" ref="L2250" ca="1">IFERROR(SUMIFS(Invoice_Direct_Cost,Invoice_Labor_Category,$D2250,Invoice_Company,$C2250,Invoice_MSA_Code,$E2250),"")</f>
        <v>0</v>
      </c>
      <c r="M2250" s="7" t="str">
        <f t="shared" ca="1" si="573"/>
        <v/>
      </c>
      <c r="N2250" s="220" t="str">
        <f t="shared" ca="1" si="578"/>
        <v/>
      </c>
      <c r="O2250" s="7" t="str">
        <f t="shared" ca="1" si="574"/>
        <v/>
      </c>
      <c r="P2250" s="7" t="str">
        <f t="shared" ca="1" si="575"/>
        <v/>
      </c>
      <c r="Q2250" s="7" t="str">
        <f t="shared" ca="1" si="576"/>
        <v/>
      </c>
      <c r="R2250" s="7" t="str">
        <f t="shared" ca="1" si="577"/>
        <v/>
      </c>
      <c r="S2250" s="7" t="str">
        <f t="shared" ca="1" si="564"/>
        <v/>
      </c>
      <c r="T2250" s="7" t="str">
        <f t="shared" ca="1" si="565"/>
        <v/>
      </c>
      <c r="V2250" s="120" cm="1">
        <f t="array" aca="1" ref="V2250" ca="1">SUMIFS(Invoice_Hours,Invoice_Labor_Category,$D2250,Invoice_Company,$C2250,Invoice_MSA_Code,$E2250)</f>
        <v>0</v>
      </c>
      <c r="W2250" s="121" t="str">
        <f t="shared" ca="1" si="566"/>
        <v/>
      </c>
      <c r="X2250" s="152" t="str">
        <f t="shared" ca="1" si="567"/>
        <v/>
      </c>
      <c r="AB2250" t="str">
        <f t="shared" si="568"/>
        <v/>
      </c>
      <c r="AC2250" t="str">
        <f t="shared" si="569"/>
        <v/>
      </c>
      <c r="AD2250" t="str">
        <f t="shared" si="570"/>
        <v/>
      </c>
      <c r="AE2250" s="4" t="str">
        <f t="shared" ca="1" si="563"/>
        <v/>
      </c>
    </row>
    <row r="2251" spans="7:31">
      <c r="G2251" s="117" cm="1">
        <f t="array" aca="1" ref="G2251" ca="1">SUMIFS(Proposed_Hours,Proposed_Labor_Category,$D2251,Proposed_Company,$C2251,Proposed_MSA_Code,$E2251)</f>
        <v>0</v>
      </c>
      <c r="H2251" s="7" t="str">
        <f t="shared" ca="1" si="571"/>
        <v/>
      </c>
      <c r="I2251" s="4" t="str" cm="1">
        <f t="array" aca="1" ref="I2251" ca="1">IFERROR(IF(SUMIFS(Proposed_Direct_Cost,Proposed_Labor_Category,$D2251,Proposed_Company,$C2251,Proposed_MSA_Code,$E2251)=0,"Not Proposed",SUMIFS(Proposed_Direct_Cost,Proposed_Labor_Category,$D2251,Proposed_Company,$C2251,Proposed_MSA_Code,$E2251)),"")</f>
        <v>Not Proposed</v>
      </c>
      <c r="J2251" s="117" cm="1">
        <f t="array" aca="1" ref="J2251" ca="1">SUMIFS(Invoice_Hours,Invoice_Labor_Category,$D2251,Invoice_Company,$C2251,Invoice_MSA_Code,$E2251)</f>
        <v>0</v>
      </c>
      <c r="K2251" s="7" t="str">
        <f t="shared" ca="1" si="572"/>
        <v/>
      </c>
      <c r="L2251" s="222" cm="1">
        <f t="array" aca="1" ref="L2251" ca="1">IFERROR(SUMIFS(Invoice_Direct_Cost,Invoice_Labor_Category,$D2251,Invoice_Company,$C2251,Invoice_MSA_Code,$E2251),"")</f>
        <v>0</v>
      </c>
      <c r="M2251" s="7" t="str">
        <f t="shared" ca="1" si="573"/>
        <v/>
      </c>
      <c r="N2251" s="220" t="str">
        <f t="shared" ca="1" si="578"/>
        <v/>
      </c>
      <c r="O2251" s="7" t="str">
        <f t="shared" ca="1" si="574"/>
        <v/>
      </c>
      <c r="P2251" s="7" t="str">
        <f t="shared" ca="1" si="575"/>
        <v/>
      </c>
      <c r="Q2251" s="7" t="str">
        <f t="shared" ca="1" si="576"/>
        <v/>
      </c>
      <c r="R2251" s="7" t="str">
        <f t="shared" ca="1" si="577"/>
        <v/>
      </c>
      <c r="S2251" s="7" t="str">
        <f t="shared" ca="1" si="564"/>
        <v/>
      </c>
      <c r="T2251" s="7" t="str">
        <f t="shared" ca="1" si="565"/>
        <v/>
      </c>
      <c r="V2251" s="120" cm="1">
        <f t="array" aca="1" ref="V2251" ca="1">SUMIFS(Invoice_Hours,Invoice_Labor_Category,$D2251,Invoice_Company,$C2251,Invoice_MSA_Code,$E2251)</f>
        <v>0</v>
      </c>
      <c r="W2251" s="121" t="str">
        <f t="shared" ca="1" si="566"/>
        <v/>
      </c>
      <c r="X2251" s="151" t="str">
        <f t="shared" ca="1" si="567"/>
        <v/>
      </c>
      <c r="AB2251" t="str">
        <f t="shared" si="568"/>
        <v/>
      </c>
      <c r="AC2251" t="str">
        <f t="shared" si="569"/>
        <v/>
      </c>
      <c r="AD2251" t="str">
        <f t="shared" si="570"/>
        <v/>
      </c>
      <c r="AE2251" s="4" t="str">
        <f t="shared" ca="1" si="563"/>
        <v/>
      </c>
    </row>
    <row r="2252" spans="7:31">
      <c r="G2252" s="117" cm="1">
        <f t="array" aca="1" ref="G2252" ca="1">SUMIFS(Proposed_Hours,Proposed_Labor_Category,$D2252,Proposed_Company,$C2252,Proposed_MSA_Code,$E2252)</f>
        <v>0</v>
      </c>
      <c r="H2252" s="7" t="str">
        <f t="shared" ca="1" si="571"/>
        <v/>
      </c>
      <c r="I2252" s="4" t="str" cm="1">
        <f t="array" aca="1" ref="I2252" ca="1">IFERROR(IF(SUMIFS(Proposed_Direct_Cost,Proposed_Labor_Category,$D2252,Proposed_Company,$C2252,Proposed_MSA_Code,$E2252)=0,"Not Proposed",SUMIFS(Proposed_Direct_Cost,Proposed_Labor_Category,$D2252,Proposed_Company,$C2252,Proposed_MSA_Code,$E2252)),"")</f>
        <v>Not Proposed</v>
      </c>
      <c r="J2252" s="117" cm="1">
        <f t="array" aca="1" ref="J2252" ca="1">SUMIFS(Invoice_Hours,Invoice_Labor_Category,$D2252,Invoice_Company,$C2252,Invoice_MSA_Code,$E2252)</f>
        <v>0</v>
      </c>
      <c r="K2252" s="7" t="str">
        <f t="shared" ca="1" si="572"/>
        <v/>
      </c>
      <c r="L2252" s="222" cm="1">
        <f t="array" aca="1" ref="L2252" ca="1">IFERROR(SUMIFS(Invoice_Direct_Cost,Invoice_Labor_Category,$D2252,Invoice_Company,$C2252,Invoice_MSA_Code,$E2252),"")</f>
        <v>0</v>
      </c>
      <c r="M2252" s="7" t="str">
        <f t="shared" ca="1" si="573"/>
        <v/>
      </c>
      <c r="N2252" s="220" t="str">
        <f t="shared" ca="1" si="578"/>
        <v/>
      </c>
      <c r="O2252" s="7" t="str">
        <f t="shared" ca="1" si="574"/>
        <v/>
      </c>
      <c r="P2252" s="7" t="str">
        <f t="shared" ca="1" si="575"/>
        <v/>
      </c>
      <c r="Q2252" s="7" t="str">
        <f t="shared" ca="1" si="576"/>
        <v/>
      </c>
      <c r="R2252" s="7" t="str">
        <f t="shared" ca="1" si="577"/>
        <v/>
      </c>
      <c r="S2252" s="7" t="str">
        <f t="shared" ca="1" si="564"/>
        <v/>
      </c>
      <c r="T2252" s="7" t="str">
        <f t="shared" ca="1" si="565"/>
        <v/>
      </c>
      <c r="V2252" s="120" cm="1">
        <f t="array" aca="1" ref="V2252" ca="1">SUMIFS(Invoice_Hours,Invoice_Labor_Category,$D2252,Invoice_Company,$C2252,Invoice_MSA_Code,$E2252)</f>
        <v>0</v>
      </c>
      <c r="W2252" s="121" t="str">
        <f t="shared" ca="1" si="566"/>
        <v/>
      </c>
      <c r="X2252" s="152" t="str">
        <f t="shared" ca="1" si="567"/>
        <v/>
      </c>
      <c r="AB2252" t="str">
        <f t="shared" si="568"/>
        <v/>
      </c>
      <c r="AC2252" t="str">
        <f t="shared" si="569"/>
        <v/>
      </c>
      <c r="AD2252" t="str">
        <f t="shared" si="570"/>
        <v/>
      </c>
      <c r="AE2252" s="4" t="str">
        <f t="shared" ca="1" si="563"/>
        <v/>
      </c>
    </row>
    <row r="2253" spans="7:31">
      <c r="G2253" s="117" cm="1">
        <f t="array" aca="1" ref="G2253" ca="1">SUMIFS(Proposed_Hours,Proposed_Labor_Category,$D2253,Proposed_Company,$C2253,Proposed_MSA_Code,$E2253)</f>
        <v>0</v>
      </c>
      <c r="H2253" s="7" t="str">
        <f t="shared" ca="1" si="571"/>
        <v/>
      </c>
      <c r="I2253" s="4" t="str" cm="1">
        <f t="array" aca="1" ref="I2253" ca="1">IFERROR(IF(SUMIFS(Proposed_Direct_Cost,Proposed_Labor_Category,$D2253,Proposed_Company,$C2253,Proposed_MSA_Code,$E2253)=0,"Not Proposed",SUMIFS(Proposed_Direct_Cost,Proposed_Labor_Category,$D2253,Proposed_Company,$C2253,Proposed_MSA_Code,$E2253)),"")</f>
        <v>Not Proposed</v>
      </c>
      <c r="J2253" s="117" cm="1">
        <f t="array" aca="1" ref="J2253" ca="1">SUMIFS(Invoice_Hours,Invoice_Labor_Category,$D2253,Invoice_Company,$C2253,Invoice_MSA_Code,$E2253)</f>
        <v>0</v>
      </c>
      <c r="K2253" s="7" t="str">
        <f t="shared" ca="1" si="572"/>
        <v/>
      </c>
      <c r="L2253" s="222" cm="1">
        <f t="array" aca="1" ref="L2253" ca="1">IFERROR(SUMIFS(Invoice_Direct_Cost,Invoice_Labor_Category,$D2253,Invoice_Company,$C2253,Invoice_MSA_Code,$E2253),"")</f>
        <v>0</v>
      </c>
      <c r="M2253" s="7" t="str">
        <f t="shared" ca="1" si="573"/>
        <v/>
      </c>
      <c r="N2253" s="220" t="str">
        <f t="shared" ca="1" si="578"/>
        <v/>
      </c>
      <c r="O2253" s="7" t="str">
        <f t="shared" ca="1" si="574"/>
        <v/>
      </c>
      <c r="P2253" s="7" t="str">
        <f t="shared" ca="1" si="575"/>
        <v/>
      </c>
      <c r="Q2253" s="7" t="str">
        <f t="shared" ca="1" si="576"/>
        <v/>
      </c>
      <c r="R2253" s="7" t="str">
        <f t="shared" ca="1" si="577"/>
        <v/>
      </c>
      <c r="S2253" s="7" t="str">
        <f t="shared" ca="1" si="564"/>
        <v/>
      </c>
      <c r="T2253" s="7" t="str">
        <f t="shared" ca="1" si="565"/>
        <v/>
      </c>
      <c r="V2253" s="120" cm="1">
        <f t="array" aca="1" ref="V2253" ca="1">SUMIFS(Invoice_Hours,Invoice_Labor_Category,$D2253,Invoice_Company,$C2253,Invoice_MSA_Code,$E2253)</f>
        <v>0</v>
      </c>
      <c r="W2253" s="121" t="str">
        <f t="shared" ca="1" si="566"/>
        <v/>
      </c>
      <c r="X2253" s="151" t="str">
        <f t="shared" ca="1" si="567"/>
        <v/>
      </c>
      <c r="AB2253" t="str">
        <f t="shared" si="568"/>
        <v/>
      </c>
      <c r="AC2253" t="str">
        <f t="shared" si="569"/>
        <v/>
      </c>
      <c r="AD2253" t="str">
        <f t="shared" si="570"/>
        <v/>
      </c>
      <c r="AE2253" s="4" t="str">
        <f t="shared" ca="1" si="563"/>
        <v/>
      </c>
    </row>
    <row r="2254" spans="7:31">
      <c r="G2254" s="117" cm="1">
        <f t="array" aca="1" ref="G2254" ca="1">SUMIFS(Proposed_Hours,Proposed_Labor_Category,$D2254,Proposed_Company,$C2254,Proposed_MSA_Code,$E2254)</f>
        <v>0</v>
      </c>
      <c r="H2254" s="7" t="str">
        <f t="shared" ca="1" si="571"/>
        <v/>
      </c>
      <c r="I2254" s="4" t="str" cm="1">
        <f t="array" aca="1" ref="I2254" ca="1">IFERROR(IF(SUMIFS(Proposed_Direct_Cost,Proposed_Labor_Category,$D2254,Proposed_Company,$C2254,Proposed_MSA_Code,$E2254)=0,"Not Proposed",SUMIFS(Proposed_Direct_Cost,Proposed_Labor_Category,$D2254,Proposed_Company,$C2254,Proposed_MSA_Code,$E2254)),"")</f>
        <v>Not Proposed</v>
      </c>
      <c r="J2254" s="117" cm="1">
        <f t="array" aca="1" ref="J2254" ca="1">SUMIFS(Invoice_Hours,Invoice_Labor_Category,$D2254,Invoice_Company,$C2254,Invoice_MSA_Code,$E2254)</f>
        <v>0</v>
      </c>
      <c r="K2254" s="7" t="str">
        <f t="shared" ca="1" si="572"/>
        <v/>
      </c>
      <c r="L2254" s="222" cm="1">
        <f t="array" aca="1" ref="L2254" ca="1">IFERROR(SUMIFS(Invoice_Direct_Cost,Invoice_Labor_Category,$D2254,Invoice_Company,$C2254,Invoice_MSA_Code,$E2254),"")</f>
        <v>0</v>
      </c>
      <c r="M2254" s="7" t="str">
        <f t="shared" ca="1" si="573"/>
        <v/>
      </c>
      <c r="N2254" s="220" t="str">
        <f t="shared" ca="1" si="578"/>
        <v/>
      </c>
      <c r="O2254" s="7" t="str">
        <f t="shared" ca="1" si="574"/>
        <v/>
      </c>
      <c r="P2254" s="7" t="str">
        <f t="shared" ca="1" si="575"/>
        <v/>
      </c>
      <c r="Q2254" s="7" t="str">
        <f t="shared" ca="1" si="576"/>
        <v/>
      </c>
      <c r="R2254" s="7" t="str">
        <f t="shared" ca="1" si="577"/>
        <v/>
      </c>
      <c r="S2254" s="7" t="str">
        <f t="shared" ca="1" si="564"/>
        <v/>
      </c>
      <c r="T2254" s="7" t="str">
        <f t="shared" ca="1" si="565"/>
        <v/>
      </c>
      <c r="V2254" s="120" cm="1">
        <f t="array" aca="1" ref="V2254" ca="1">SUMIFS(Invoice_Hours,Invoice_Labor_Category,$D2254,Invoice_Company,$C2254,Invoice_MSA_Code,$E2254)</f>
        <v>0</v>
      </c>
      <c r="W2254" s="121" t="str">
        <f t="shared" ca="1" si="566"/>
        <v/>
      </c>
      <c r="X2254" s="152" t="str">
        <f t="shared" ca="1" si="567"/>
        <v/>
      </c>
      <c r="AB2254" t="str">
        <f t="shared" si="568"/>
        <v/>
      </c>
      <c r="AC2254" t="str">
        <f t="shared" si="569"/>
        <v/>
      </c>
      <c r="AD2254" t="str">
        <f t="shared" si="570"/>
        <v/>
      </c>
      <c r="AE2254" s="4" t="str">
        <f t="shared" ca="1" si="563"/>
        <v/>
      </c>
    </row>
    <row r="2255" spans="7:31">
      <c r="G2255" s="117" cm="1">
        <f t="array" aca="1" ref="G2255" ca="1">SUMIFS(Proposed_Hours,Proposed_Labor_Category,$D2255,Proposed_Company,$C2255,Proposed_MSA_Code,$E2255)</f>
        <v>0</v>
      </c>
      <c r="H2255" s="7" t="str">
        <f t="shared" ca="1" si="571"/>
        <v/>
      </c>
      <c r="I2255" s="4" t="str" cm="1">
        <f t="array" aca="1" ref="I2255" ca="1">IFERROR(IF(SUMIFS(Proposed_Direct_Cost,Proposed_Labor_Category,$D2255,Proposed_Company,$C2255,Proposed_MSA_Code,$E2255)=0,"Not Proposed",SUMIFS(Proposed_Direct_Cost,Proposed_Labor_Category,$D2255,Proposed_Company,$C2255,Proposed_MSA_Code,$E2255)),"")</f>
        <v>Not Proposed</v>
      </c>
      <c r="J2255" s="117" cm="1">
        <f t="array" aca="1" ref="J2255" ca="1">SUMIFS(Invoice_Hours,Invoice_Labor_Category,$D2255,Invoice_Company,$C2255,Invoice_MSA_Code,$E2255)</f>
        <v>0</v>
      </c>
      <c r="K2255" s="7" t="str">
        <f t="shared" ca="1" si="572"/>
        <v/>
      </c>
      <c r="L2255" s="222" cm="1">
        <f t="array" aca="1" ref="L2255" ca="1">IFERROR(SUMIFS(Invoice_Direct_Cost,Invoice_Labor_Category,$D2255,Invoice_Company,$C2255,Invoice_MSA_Code,$E2255),"")</f>
        <v>0</v>
      </c>
      <c r="M2255" s="7" t="str">
        <f t="shared" ca="1" si="573"/>
        <v/>
      </c>
      <c r="N2255" s="220" t="str">
        <f t="shared" ca="1" si="578"/>
        <v/>
      </c>
      <c r="O2255" s="7" t="str">
        <f t="shared" ca="1" si="574"/>
        <v/>
      </c>
      <c r="P2255" s="7" t="str">
        <f t="shared" ca="1" si="575"/>
        <v/>
      </c>
      <c r="Q2255" s="7" t="str">
        <f t="shared" ca="1" si="576"/>
        <v/>
      </c>
      <c r="R2255" s="7" t="str">
        <f t="shared" ca="1" si="577"/>
        <v/>
      </c>
      <c r="S2255" s="7" t="str">
        <f t="shared" ca="1" si="564"/>
        <v/>
      </c>
      <c r="T2255" s="7" t="str">
        <f t="shared" ca="1" si="565"/>
        <v/>
      </c>
      <c r="V2255" s="120" cm="1">
        <f t="array" aca="1" ref="V2255" ca="1">SUMIFS(Invoice_Hours,Invoice_Labor_Category,$D2255,Invoice_Company,$C2255,Invoice_MSA_Code,$E2255)</f>
        <v>0</v>
      </c>
      <c r="W2255" s="121" t="str">
        <f t="shared" ca="1" si="566"/>
        <v/>
      </c>
      <c r="X2255" s="151" t="str">
        <f t="shared" ca="1" si="567"/>
        <v/>
      </c>
      <c r="AB2255" t="str">
        <f t="shared" si="568"/>
        <v/>
      </c>
      <c r="AC2255" t="str">
        <f t="shared" si="569"/>
        <v/>
      </c>
      <c r="AD2255" t="str">
        <f t="shared" si="570"/>
        <v/>
      </c>
      <c r="AE2255" s="4" t="str">
        <f t="shared" ca="1" si="563"/>
        <v/>
      </c>
    </row>
    <row r="2256" spans="7:31">
      <c r="G2256" s="117" cm="1">
        <f t="array" aca="1" ref="G2256" ca="1">SUMIFS(Proposed_Hours,Proposed_Labor_Category,$D2256,Proposed_Company,$C2256,Proposed_MSA_Code,$E2256)</f>
        <v>0</v>
      </c>
      <c r="H2256" s="7" t="str">
        <f t="shared" ca="1" si="571"/>
        <v/>
      </c>
      <c r="I2256" s="4" t="str" cm="1">
        <f t="array" aca="1" ref="I2256" ca="1">IFERROR(IF(SUMIFS(Proposed_Direct_Cost,Proposed_Labor_Category,$D2256,Proposed_Company,$C2256,Proposed_MSA_Code,$E2256)=0,"Not Proposed",SUMIFS(Proposed_Direct_Cost,Proposed_Labor_Category,$D2256,Proposed_Company,$C2256,Proposed_MSA_Code,$E2256)),"")</f>
        <v>Not Proposed</v>
      </c>
      <c r="J2256" s="117" cm="1">
        <f t="array" aca="1" ref="J2256" ca="1">SUMIFS(Invoice_Hours,Invoice_Labor_Category,$D2256,Invoice_Company,$C2256,Invoice_MSA_Code,$E2256)</f>
        <v>0</v>
      </c>
      <c r="K2256" s="7" t="str">
        <f t="shared" ca="1" si="572"/>
        <v/>
      </c>
      <c r="L2256" s="222" cm="1">
        <f t="array" aca="1" ref="L2256" ca="1">IFERROR(SUMIFS(Invoice_Direct_Cost,Invoice_Labor_Category,$D2256,Invoice_Company,$C2256,Invoice_MSA_Code,$E2256),"")</f>
        <v>0</v>
      </c>
      <c r="M2256" s="7" t="str">
        <f t="shared" ca="1" si="573"/>
        <v/>
      </c>
      <c r="N2256" s="220" t="str">
        <f t="shared" ca="1" si="578"/>
        <v/>
      </c>
      <c r="O2256" s="7" t="str">
        <f t="shared" ca="1" si="574"/>
        <v/>
      </c>
      <c r="P2256" s="7" t="str">
        <f t="shared" ca="1" si="575"/>
        <v/>
      </c>
      <c r="Q2256" s="7" t="str">
        <f t="shared" ca="1" si="576"/>
        <v/>
      </c>
      <c r="R2256" s="7" t="str">
        <f t="shared" ca="1" si="577"/>
        <v/>
      </c>
      <c r="S2256" s="7" t="str">
        <f t="shared" ca="1" si="564"/>
        <v/>
      </c>
      <c r="T2256" s="7" t="str">
        <f t="shared" ca="1" si="565"/>
        <v/>
      </c>
      <c r="V2256" s="120" cm="1">
        <f t="array" aca="1" ref="V2256" ca="1">SUMIFS(Invoice_Hours,Invoice_Labor_Category,$D2256,Invoice_Company,$C2256,Invoice_MSA_Code,$E2256)</f>
        <v>0</v>
      </c>
      <c r="W2256" s="121" t="str">
        <f t="shared" ca="1" si="566"/>
        <v/>
      </c>
      <c r="X2256" s="152" t="str">
        <f t="shared" ca="1" si="567"/>
        <v/>
      </c>
      <c r="AB2256" t="str">
        <f t="shared" si="568"/>
        <v/>
      </c>
      <c r="AC2256" t="str">
        <f t="shared" si="569"/>
        <v/>
      </c>
      <c r="AD2256" t="str">
        <f t="shared" si="570"/>
        <v/>
      </c>
      <c r="AE2256" s="4" t="str">
        <f t="shared" ca="1" si="563"/>
        <v/>
      </c>
    </row>
    <row r="2257" spans="7:31">
      <c r="G2257" s="117" cm="1">
        <f t="array" aca="1" ref="G2257" ca="1">SUMIFS(Proposed_Hours,Proposed_Labor_Category,$D2257,Proposed_Company,$C2257,Proposed_MSA_Code,$E2257)</f>
        <v>0</v>
      </c>
      <c r="H2257" s="7" t="str">
        <f t="shared" ca="1" si="571"/>
        <v/>
      </c>
      <c r="I2257" s="4" t="str" cm="1">
        <f t="array" aca="1" ref="I2257" ca="1">IFERROR(IF(SUMIFS(Proposed_Direct_Cost,Proposed_Labor_Category,$D2257,Proposed_Company,$C2257,Proposed_MSA_Code,$E2257)=0,"Not Proposed",SUMIFS(Proposed_Direct_Cost,Proposed_Labor_Category,$D2257,Proposed_Company,$C2257,Proposed_MSA_Code,$E2257)),"")</f>
        <v>Not Proposed</v>
      </c>
      <c r="J2257" s="117" cm="1">
        <f t="array" aca="1" ref="J2257" ca="1">SUMIFS(Invoice_Hours,Invoice_Labor_Category,$D2257,Invoice_Company,$C2257,Invoice_MSA_Code,$E2257)</f>
        <v>0</v>
      </c>
      <c r="K2257" s="7" t="str">
        <f t="shared" ca="1" si="572"/>
        <v/>
      </c>
      <c r="L2257" s="222" cm="1">
        <f t="array" aca="1" ref="L2257" ca="1">IFERROR(SUMIFS(Invoice_Direct_Cost,Invoice_Labor_Category,$D2257,Invoice_Company,$C2257,Invoice_MSA_Code,$E2257),"")</f>
        <v>0</v>
      </c>
      <c r="M2257" s="7" t="str">
        <f t="shared" ca="1" si="573"/>
        <v/>
      </c>
      <c r="N2257" s="220" t="str">
        <f t="shared" ca="1" si="578"/>
        <v/>
      </c>
      <c r="O2257" s="7" t="str">
        <f t="shared" ca="1" si="574"/>
        <v/>
      </c>
      <c r="P2257" s="7" t="str">
        <f t="shared" ca="1" si="575"/>
        <v/>
      </c>
      <c r="Q2257" s="7" t="str">
        <f t="shared" ca="1" si="576"/>
        <v/>
      </c>
      <c r="R2257" s="7" t="str">
        <f t="shared" ca="1" si="577"/>
        <v/>
      </c>
      <c r="S2257" s="7" t="str">
        <f t="shared" ca="1" si="564"/>
        <v/>
      </c>
      <c r="T2257" s="7" t="str">
        <f t="shared" ca="1" si="565"/>
        <v/>
      </c>
      <c r="V2257" s="120" cm="1">
        <f t="array" aca="1" ref="V2257" ca="1">SUMIFS(Invoice_Hours,Invoice_Labor_Category,$D2257,Invoice_Company,$C2257,Invoice_MSA_Code,$E2257)</f>
        <v>0</v>
      </c>
      <c r="W2257" s="121" t="str">
        <f t="shared" ca="1" si="566"/>
        <v/>
      </c>
      <c r="X2257" s="151" t="str">
        <f t="shared" ca="1" si="567"/>
        <v/>
      </c>
      <c r="AB2257" t="str">
        <f t="shared" si="568"/>
        <v/>
      </c>
      <c r="AC2257" t="str">
        <f t="shared" si="569"/>
        <v/>
      </c>
      <c r="AD2257" t="str">
        <f t="shared" si="570"/>
        <v/>
      </c>
      <c r="AE2257" s="4" t="str">
        <f t="shared" ca="1" si="563"/>
        <v/>
      </c>
    </row>
    <row r="2258" spans="7:31">
      <c r="G2258" s="117" cm="1">
        <f t="array" aca="1" ref="G2258" ca="1">SUMIFS(Proposed_Hours,Proposed_Labor_Category,$D2258,Proposed_Company,$C2258,Proposed_MSA_Code,$E2258)</f>
        <v>0</v>
      </c>
      <c r="H2258" s="7" t="str">
        <f t="shared" ca="1" si="571"/>
        <v/>
      </c>
      <c r="I2258" s="4" t="str" cm="1">
        <f t="array" aca="1" ref="I2258" ca="1">IFERROR(IF(SUMIFS(Proposed_Direct_Cost,Proposed_Labor_Category,$D2258,Proposed_Company,$C2258,Proposed_MSA_Code,$E2258)=0,"Not Proposed",SUMIFS(Proposed_Direct_Cost,Proposed_Labor_Category,$D2258,Proposed_Company,$C2258,Proposed_MSA_Code,$E2258)),"")</f>
        <v>Not Proposed</v>
      </c>
      <c r="J2258" s="117" cm="1">
        <f t="array" aca="1" ref="J2258" ca="1">SUMIFS(Invoice_Hours,Invoice_Labor_Category,$D2258,Invoice_Company,$C2258,Invoice_MSA_Code,$E2258)</f>
        <v>0</v>
      </c>
      <c r="K2258" s="7" t="str">
        <f t="shared" ca="1" si="572"/>
        <v/>
      </c>
      <c r="L2258" s="222" cm="1">
        <f t="array" aca="1" ref="L2258" ca="1">IFERROR(SUMIFS(Invoice_Direct_Cost,Invoice_Labor_Category,$D2258,Invoice_Company,$C2258,Invoice_MSA_Code,$E2258),"")</f>
        <v>0</v>
      </c>
      <c r="M2258" s="7" t="str">
        <f t="shared" ca="1" si="573"/>
        <v/>
      </c>
      <c r="N2258" s="220" t="str">
        <f t="shared" ca="1" si="578"/>
        <v/>
      </c>
      <c r="O2258" s="7" t="str">
        <f t="shared" ca="1" si="574"/>
        <v/>
      </c>
      <c r="P2258" s="7" t="str">
        <f t="shared" ca="1" si="575"/>
        <v/>
      </c>
      <c r="Q2258" s="7" t="str">
        <f t="shared" ca="1" si="576"/>
        <v/>
      </c>
      <c r="R2258" s="7" t="str">
        <f t="shared" ca="1" si="577"/>
        <v/>
      </c>
      <c r="S2258" s="7" t="str">
        <f t="shared" ca="1" si="564"/>
        <v/>
      </c>
      <c r="T2258" s="7" t="str">
        <f t="shared" ca="1" si="565"/>
        <v/>
      </c>
      <c r="V2258" s="120" cm="1">
        <f t="array" aca="1" ref="V2258" ca="1">SUMIFS(Invoice_Hours,Invoice_Labor_Category,$D2258,Invoice_Company,$C2258,Invoice_MSA_Code,$E2258)</f>
        <v>0</v>
      </c>
      <c r="W2258" s="121" t="str">
        <f t="shared" ca="1" si="566"/>
        <v/>
      </c>
      <c r="X2258" s="152" t="str">
        <f t="shared" ca="1" si="567"/>
        <v/>
      </c>
      <c r="AB2258" t="str">
        <f t="shared" si="568"/>
        <v/>
      </c>
      <c r="AC2258" t="str">
        <f t="shared" si="569"/>
        <v/>
      </c>
      <c r="AD2258" t="str">
        <f t="shared" si="570"/>
        <v/>
      </c>
      <c r="AE2258" s="4" t="str">
        <f t="shared" ca="1" si="563"/>
        <v/>
      </c>
    </row>
    <row r="2259" spans="7:31">
      <c r="G2259" s="117" cm="1">
        <f t="array" aca="1" ref="G2259" ca="1">SUMIFS(Proposed_Hours,Proposed_Labor_Category,$D2259,Proposed_Company,$C2259,Proposed_MSA_Code,$E2259)</f>
        <v>0</v>
      </c>
      <c r="H2259" s="7" t="str">
        <f t="shared" ca="1" si="571"/>
        <v/>
      </c>
      <c r="I2259" s="4" t="str" cm="1">
        <f t="array" aca="1" ref="I2259" ca="1">IFERROR(IF(SUMIFS(Proposed_Direct_Cost,Proposed_Labor_Category,$D2259,Proposed_Company,$C2259,Proposed_MSA_Code,$E2259)=0,"Not Proposed",SUMIFS(Proposed_Direct_Cost,Proposed_Labor_Category,$D2259,Proposed_Company,$C2259,Proposed_MSA_Code,$E2259)),"")</f>
        <v>Not Proposed</v>
      </c>
      <c r="J2259" s="117" cm="1">
        <f t="array" aca="1" ref="J2259" ca="1">SUMIFS(Invoice_Hours,Invoice_Labor_Category,$D2259,Invoice_Company,$C2259,Invoice_MSA_Code,$E2259)</f>
        <v>0</v>
      </c>
      <c r="K2259" s="7" t="str">
        <f t="shared" ca="1" si="572"/>
        <v/>
      </c>
      <c r="L2259" s="222" cm="1">
        <f t="array" aca="1" ref="L2259" ca="1">IFERROR(SUMIFS(Invoice_Direct_Cost,Invoice_Labor_Category,$D2259,Invoice_Company,$C2259,Invoice_MSA_Code,$E2259),"")</f>
        <v>0</v>
      </c>
      <c r="M2259" s="7" t="str">
        <f t="shared" ca="1" si="573"/>
        <v/>
      </c>
      <c r="N2259" s="220" t="str">
        <f t="shared" ca="1" si="578"/>
        <v/>
      </c>
      <c r="O2259" s="7" t="str">
        <f t="shared" ca="1" si="574"/>
        <v/>
      </c>
      <c r="P2259" s="7" t="str">
        <f t="shared" ca="1" si="575"/>
        <v/>
      </c>
      <c r="Q2259" s="7" t="str">
        <f t="shared" ca="1" si="576"/>
        <v/>
      </c>
      <c r="R2259" s="7" t="str">
        <f t="shared" ca="1" si="577"/>
        <v/>
      </c>
      <c r="S2259" s="7" t="str">
        <f t="shared" ca="1" si="564"/>
        <v/>
      </c>
      <c r="T2259" s="7" t="str">
        <f t="shared" ca="1" si="565"/>
        <v/>
      </c>
      <c r="V2259" s="120" cm="1">
        <f t="array" aca="1" ref="V2259" ca="1">SUMIFS(Invoice_Hours,Invoice_Labor_Category,$D2259,Invoice_Company,$C2259,Invoice_MSA_Code,$E2259)</f>
        <v>0</v>
      </c>
      <c r="W2259" s="121" t="str">
        <f t="shared" ca="1" si="566"/>
        <v/>
      </c>
      <c r="X2259" s="151" t="str">
        <f t="shared" ca="1" si="567"/>
        <v/>
      </c>
      <c r="AB2259" t="str">
        <f t="shared" si="568"/>
        <v/>
      </c>
      <c r="AC2259" t="str">
        <f t="shared" si="569"/>
        <v/>
      </c>
      <c r="AD2259" t="str">
        <f t="shared" si="570"/>
        <v/>
      </c>
      <c r="AE2259" s="4" t="str">
        <f t="shared" ca="1" si="563"/>
        <v/>
      </c>
    </row>
    <row r="2260" spans="7:31">
      <c r="G2260" s="117" cm="1">
        <f t="array" aca="1" ref="G2260" ca="1">SUMIFS(Proposed_Hours,Proposed_Labor_Category,$D2260,Proposed_Company,$C2260,Proposed_MSA_Code,$E2260)</f>
        <v>0</v>
      </c>
      <c r="H2260" s="7" t="str">
        <f t="shared" ca="1" si="571"/>
        <v/>
      </c>
      <c r="I2260" s="4" t="str" cm="1">
        <f t="array" aca="1" ref="I2260" ca="1">IFERROR(IF(SUMIFS(Proposed_Direct_Cost,Proposed_Labor_Category,$D2260,Proposed_Company,$C2260,Proposed_MSA_Code,$E2260)=0,"Not Proposed",SUMIFS(Proposed_Direct_Cost,Proposed_Labor_Category,$D2260,Proposed_Company,$C2260,Proposed_MSA_Code,$E2260)),"")</f>
        <v>Not Proposed</v>
      </c>
      <c r="J2260" s="117" cm="1">
        <f t="array" aca="1" ref="J2260" ca="1">SUMIFS(Invoice_Hours,Invoice_Labor_Category,$D2260,Invoice_Company,$C2260,Invoice_MSA_Code,$E2260)</f>
        <v>0</v>
      </c>
      <c r="K2260" s="7" t="str">
        <f t="shared" ca="1" si="572"/>
        <v/>
      </c>
      <c r="L2260" s="222" cm="1">
        <f t="array" aca="1" ref="L2260" ca="1">IFERROR(SUMIFS(Invoice_Direct_Cost,Invoice_Labor_Category,$D2260,Invoice_Company,$C2260,Invoice_MSA_Code,$E2260),"")</f>
        <v>0</v>
      </c>
      <c r="M2260" s="7" t="str">
        <f t="shared" ca="1" si="573"/>
        <v/>
      </c>
      <c r="N2260" s="220" t="str">
        <f t="shared" ca="1" si="578"/>
        <v/>
      </c>
      <c r="O2260" s="7" t="str">
        <f t="shared" ca="1" si="574"/>
        <v/>
      </c>
      <c r="P2260" s="7" t="str">
        <f t="shared" ca="1" si="575"/>
        <v/>
      </c>
      <c r="Q2260" s="7" t="str">
        <f t="shared" ca="1" si="576"/>
        <v/>
      </c>
      <c r="R2260" s="7" t="str">
        <f t="shared" ca="1" si="577"/>
        <v/>
      </c>
      <c r="S2260" s="7" t="str">
        <f t="shared" ca="1" si="564"/>
        <v/>
      </c>
      <c r="T2260" s="7" t="str">
        <f t="shared" ca="1" si="565"/>
        <v/>
      </c>
      <c r="V2260" s="120" cm="1">
        <f t="array" aca="1" ref="V2260" ca="1">SUMIFS(Invoice_Hours,Invoice_Labor_Category,$D2260,Invoice_Company,$C2260,Invoice_MSA_Code,$E2260)</f>
        <v>0</v>
      </c>
      <c r="W2260" s="121" t="str">
        <f t="shared" ca="1" si="566"/>
        <v/>
      </c>
      <c r="X2260" s="152" t="str">
        <f t="shared" ca="1" si="567"/>
        <v/>
      </c>
      <c r="AB2260" t="str">
        <f t="shared" si="568"/>
        <v/>
      </c>
      <c r="AC2260" t="str">
        <f t="shared" si="569"/>
        <v/>
      </c>
      <c r="AD2260" t="str">
        <f t="shared" si="570"/>
        <v/>
      </c>
      <c r="AE2260" s="4" t="str">
        <f t="shared" ca="1" si="563"/>
        <v/>
      </c>
    </row>
    <row r="2261" spans="7:31">
      <c r="G2261" s="117" cm="1">
        <f t="array" aca="1" ref="G2261" ca="1">SUMIFS(Proposed_Hours,Proposed_Labor_Category,$D2261,Proposed_Company,$C2261,Proposed_MSA_Code,$E2261)</f>
        <v>0</v>
      </c>
      <c r="H2261" s="7" t="str">
        <f t="shared" ca="1" si="571"/>
        <v/>
      </c>
      <c r="I2261" s="4" t="str" cm="1">
        <f t="array" aca="1" ref="I2261" ca="1">IFERROR(IF(SUMIFS(Proposed_Direct_Cost,Proposed_Labor_Category,$D2261,Proposed_Company,$C2261,Proposed_MSA_Code,$E2261)=0,"Not Proposed",SUMIFS(Proposed_Direct_Cost,Proposed_Labor_Category,$D2261,Proposed_Company,$C2261,Proposed_MSA_Code,$E2261)),"")</f>
        <v>Not Proposed</v>
      </c>
      <c r="J2261" s="117" cm="1">
        <f t="array" aca="1" ref="J2261" ca="1">SUMIFS(Invoice_Hours,Invoice_Labor_Category,$D2261,Invoice_Company,$C2261,Invoice_MSA_Code,$E2261)</f>
        <v>0</v>
      </c>
      <c r="K2261" s="7" t="str">
        <f t="shared" ca="1" si="572"/>
        <v/>
      </c>
      <c r="L2261" s="222" cm="1">
        <f t="array" aca="1" ref="L2261" ca="1">IFERROR(SUMIFS(Invoice_Direct_Cost,Invoice_Labor_Category,$D2261,Invoice_Company,$C2261,Invoice_MSA_Code,$E2261),"")</f>
        <v>0</v>
      </c>
      <c r="M2261" s="7" t="str">
        <f t="shared" ca="1" si="573"/>
        <v/>
      </c>
      <c r="N2261" s="220" t="str">
        <f t="shared" ca="1" si="578"/>
        <v/>
      </c>
      <c r="O2261" s="7" t="str">
        <f t="shared" ca="1" si="574"/>
        <v/>
      </c>
      <c r="P2261" s="7" t="str">
        <f t="shared" ca="1" si="575"/>
        <v/>
      </c>
      <c r="Q2261" s="7" t="str">
        <f t="shared" ca="1" si="576"/>
        <v/>
      </c>
      <c r="R2261" s="7" t="str">
        <f t="shared" ca="1" si="577"/>
        <v/>
      </c>
      <c r="S2261" s="7" t="str">
        <f t="shared" ca="1" si="564"/>
        <v/>
      </c>
      <c r="T2261" s="7" t="str">
        <f t="shared" ca="1" si="565"/>
        <v/>
      </c>
      <c r="V2261" s="120" cm="1">
        <f t="array" aca="1" ref="V2261" ca="1">SUMIFS(Invoice_Hours,Invoice_Labor_Category,$D2261,Invoice_Company,$C2261,Invoice_MSA_Code,$E2261)</f>
        <v>0</v>
      </c>
      <c r="W2261" s="121" t="str">
        <f t="shared" ca="1" si="566"/>
        <v/>
      </c>
      <c r="X2261" s="151" t="str">
        <f t="shared" ca="1" si="567"/>
        <v/>
      </c>
      <c r="AB2261" t="str">
        <f t="shared" si="568"/>
        <v/>
      </c>
      <c r="AC2261" t="str">
        <f t="shared" si="569"/>
        <v/>
      </c>
      <c r="AD2261" t="str">
        <f t="shared" si="570"/>
        <v/>
      </c>
      <c r="AE2261" s="4" t="str">
        <f t="shared" ca="1" si="563"/>
        <v/>
      </c>
    </row>
    <row r="2262" spans="7:31">
      <c r="G2262" s="117" cm="1">
        <f t="array" aca="1" ref="G2262" ca="1">SUMIFS(Proposed_Hours,Proposed_Labor_Category,$D2262,Proposed_Company,$C2262,Proposed_MSA_Code,$E2262)</f>
        <v>0</v>
      </c>
      <c r="H2262" s="7" t="str">
        <f t="shared" ca="1" si="571"/>
        <v/>
      </c>
      <c r="I2262" s="4" t="str" cm="1">
        <f t="array" aca="1" ref="I2262" ca="1">IFERROR(IF(SUMIFS(Proposed_Direct_Cost,Proposed_Labor_Category,$D2262,Proposed_Company,$C2262,Proposed_MSA_Code,$E2262)=0,"Not Proposed",SUMIFS(Proposed_Direct_Cost,Proposed_Labor_Category,$D2262,Proposed_Company,$C2262,Proposed_MSA_Code,$E2262)),"")</f>
        <v>Not Proposed</v>
      </c>
      <c r="J2262" s="117" cm="1">
        <f t="array" aca="1" ref="J2262" ca="1">SUMIFS(Invoice_Hours,Invoice_Labor_Category,$D2262,Invoice_Company,$C2262,Invoice_MSA_Code,$E2262)</f>
        <v>0</v>
      </c>
      <c r="K2262" s="7" t="str">
        <f t="shared" ca="1" si="572"/>
        <v/>
      </c>
      <c r="L2262" s="222" cm="1">
        <f t="array" aca="1" ref="L2262" ca="1">IFERROR(SUMIFS(Invoice_Direct_Cost,Invoice_Labor_Category,$D2262,Invoice_Company,$C2262,Invoice_MSA_Code,$E2262),"")</f>
        <v>0</v>
      </c>
      <c r="M2262" s="7" t="str">
        <f t="shared" ca="1" si="573"/>
        <v/>
      </c>
      <c r="N2262" s="220" t="str">
        <f t="shared" ca="1" si="578"/>
        <v/>
      </c>
      <c r="O2262" s="7" t="str">
        <f t="shared" ca="1" si="574"/>
        <v/>
      </c>
      <c r="P2262" s="7" t="str">
        <f t="shared" ca="1" si="575"/>
        <v/>
      </c>
      <c r="Q2262" s="7" t="str">
        <f t="shared" ca="1" si="576"/>
        <v/>
      </c>
      <c r="R2262" s="7" t="str">
        <f t="shared" ca="1" si="577"/>
        <v/>
      </c>
      <c r="S2262" s="7" t="str">
        <f t="shared" ca="1" si="564"/>
        <v/>
      </c>
      <c r="T2262" s="7" t="str">
        <f t="shared" ca="1" si="565"/>
        <v/>
      </c>
      <c r="V2262" s="120" cm="1">
        <f t="array" aca="1" ref="V2262" ca="1">SUMIFS(Invoice_Hours,Invoice_Labor_Category,$D2262,Invoice_Company,$C2262,Invoice_MSA_Code,$E2262)</f>
        <v>0</v>
      </c>
      <c r="W2262" s="121" t="str">
        <f t="shared" ca="1" si="566"/>
        <v/>
      </c>
      <c r="X2262" s="152" t="str">
        <f t="shared" ca="1" si="567"/>
        <v/>
      </c>
      <c r="AB2262" t="str">
        <f t="shared" si="568"/>
        <v/>
      </c>
      <c r="AC2262" t="str">
        <f t="shared" si="569"/>
        <v/>
      </c>
      <c r="AD2262" t="str">
        <f t="shared" si="570"/>
        <v/>
      </c>
      <c r="AE2262" s="4" t="str">
        <f t="shared" ca="1" si="563"/>
        <v/>
      </c>
    </row>
    <row r="2263" spans="7:31">
      <c r="G2263" s="117" cm="1">
        <f t="array" aca="1" ref="G2263" ca="1">SUMIFS(Proposed_Hours,Proposed_Labor_Category,$D2263,Proposed_Company,$C2263,Proposed_MSA_Code,$E2263)</f>
        <v>0</v>
      </c>
      <c r="H2263" s="7" t="str">
        <f t="shared" ca="1" si="571"/>
        <v/>
      </c>
      <c r="I2263" s="4" t="str" cm="1">
        <f t="array" aca="1" ref="I2263" ca="1">IFERROR(IF(SUMIFS(Proposed_Direct_Cost,Proposed_Labor_Category,$D2263,Proposed_Company,$C2263,Proposed_MSA_Code,$E2263)=0,"Not Proposed",SUMIFS(Proposed_Direct_Cost,Proposed_Labor_Category,$D2263,Proposed_Company,$C2263,Proposed_MSA_Code,$E2263)),"")</f>
        <v>Not Proposed</v>
      </c>
      <c r="J2263" s="117" cm="1">
        <f t="array" aca="1" ref="J2263" ca="1">SUMIFS(Invoice_Hours,Invoice_Labor_Category,$D2263,Invoice_Company,$C2263,Invoice_MSA_Code,$E2263)</f>
        <v>0</v>
      </c>
      <c r="K2263" s="7" t="str">
        <f t="shared" ca="1" si="572"/>
        <v/>
      </c>
      <c r="L2263" s="222" cm="1">
        <f t="array" aca="1" ref="L2263" ca="1">IFERROR(SUMIFS(Invoice_Direct_Cost,Invoice_Labor_Category,$D2263,Invoice_Company,$C2263,Invoice_MSA_Code,$E2263),"")</f>
        <v>0</v>
      </c>
      <c r="M2263" s="7" t="str">
        <f t="shared" ca="1" si="573"/>
        <v/>
      </c>
      <c r="N2263" s="220" t="str">
        <f t="shared" ca="1" si="578"/>
        <v/>
      </c>
      <c r="O2263" s="7" t="str">
        <f t="shared" ca="1" si="574"/>
        <v/>
      </c>
      <c r="P2263" s="7" t="str">
        <f t="shared" ca="1" si="575"/>
        <v/>
      </c>
      <c r="Q2263" s="7" t="str">
        <f t="shared" ca="1" si="576"/>
        <v/>
      </c>
      <c r="R2263" s="7" t="str">
        <f t="shared" ca="1" si="577"/>
        <v/>
      </c>
      <c r="S2263" s="7" t="str">
        <f t="shared" ca="1" si="564"/>
        <v/>
      </c>
      <c r="T2263" s="7" t="str">
        <f t="shared" ca="1" si="565"/>
        <v/>
      </c>
      <c r="V2263" s="120" cm="1">
        <f t="array" aca="1" ref="V2263" ca="1">SUMIFS(Invoice_Hours,Invoice_Labor_Category,$D2263,Invoice_Company,$C2263,Invoice_MSA_Code,$E2263)</f>
        <v>0</v>
      </c>
      <c r="W2263" s="121" t="str">
        <f t="shared" ca="1" si="566"/>
        <v/>
      </c>
      <c r="X2263" s="151" t="str">
        <f t="shared" ca="1" si="567"/>
        <v/>
      </c>
      <c r="AB2263" t="str">
        <f t="shared" si="568"/>
        <v/>
      </c>
      <c r="AC2263" t="str">
        <f t="shared" si="569"/>
        <v/>
      </c>
      <c r="AD2263" t="str">
        <f t="shared" si="570"/>
        <v/>
      </c>
      <c r="AE2263" s="4" t="str">
        <f t="shared" ca="1" si="563"/>
        <v/>
      </c>
    </row>
    <row r="2264" spans="7:31">
      <c r="G2264" s="117" cm="1">
        <f t="array" aca="1" ref="G2264" ca="1">SUMIFS(Proposed_Hours,Proposed_Labor_Category,$D2264,Proposed_Company,$C2264,Proposed_MSA_Code,$E2264)</f>
        <v>0</v>
      </c>
      <c r="H2264" s="7" t="str">
        <f t="shared" ca="1" si="571"/>
        <v/>
      </c>
      <c r="I2264" s="4" t="str" cm="1">
        <f t="array" aca="1" ref="I2264" ca="1">IFERROR(IF(SUMIFS(Proposed_Direct_Cost,Proposed_Labor_Category,$D2264,Proposed_Company,$C2264,Proposed_MSA_Code,$E2264)=0,"Not Proposed",SUMIFS(Proposed_Direct_Cost,Proposed_Labor_Category,$D2264,Proposed_Company,$C2264,Proposed_MSA_Code,$E2264)),"")</f>
        <v>Not Proposed</v>
      </c>
      <c r="J2264" s="117" cm="1">
        <f t="array" aca="1" ref="J2264" ca="1">SUMIFS(Invoice_Hours,Invoice_Labor_Category,$D2264,Invoice_Company,$C2264,Invoice_MSA_Code,$E2264)</f>
        <v>0</v>
      </c>
      <c r="K2264" s="7" t="str">
        <f t="shared" ca="1" si="572"/>
        <v/>
      </c>
      <c r="L2264" s="222" cm="1">
        <f t="array" aca="1" ref="L2264" ca="1">IFERROR(SUMIFS(Invoice_Direct_Cost,Invoice_Labor_Category,$D2264,Invoice_Company,$C2264,Invoice_MSA_Code,$E2264),"")</f>
        <v>0</v>
      </c>
      <c r="M2264" s="7" t="str">
        <f t="shared" ca="1" si="573"/>
        <v/>
      </c>
      <c r="N2264" s="220" t="str">
        <f t="shared" ca="1" si="578"/>
        <v/>
      </c>
      <c r="O2264" s="7" t="str">
        <f t="shared" ca="1" si="574"/>
        <v/>
      </c>
      <c r="P2264" s="7" t="str">
        <f t="shared" ca="1" si="575"/>
        <v/>
      </c>
      <c r="Q2264" s="7" t="str">
        <f t="shared" ca="1" si="576"/>
        <v/>
      </c>
      <c r="R2264" s="7" t="str">
        <f t="shared" ca="1" si="577"/>
        <v/>
      </c>
      <c r="S2264" s="7" t="str">
        <f t="shared" ca="1" si="564"/>
        <v/>
      </c>
      <c r="T2264" s="7" t="str">
        <f t="shared" ca="1" si="565"/>
        <v/>
      </c>
      <c r="V2264" s="120" cm="1">
        <f t="array" aca="1" ref="V2264" ca="1">SUMIFS(Invoice_Hours,Invoice_Labor_Category,$D2264,Invoice_Company,$C2264,Invoice_MSA_Code,$E2264)</f>
        <v>0</v>
      </c>
      <c r="W2264" s="121" t="str">
        <f t="shared" ca="1" si="566"/>
        <v/>
      </c>
      <c r="X2264" s="152" t="str">
        <f t="shared" ca="1" si="567"/>
        <v/>
      </c>
      <c r="AB2264" t="str">
        <f t="shared" si="568"/>
        <v/>
      </c>
      <c r="AC2264" t="str">
        <f t="shared" si="569"/>
        <v/>
      </c>
      <c r="AD2264" t="str">
        <f t="shared" si="570"/>
        <v/>
      </c>
      <c r="AE2264" s="4" t="str">
        <f t="shared" ca="1" si="563"/>
        <v/>
      </c>
    </row>
    <row r="2265" spans="7:31">
      <c r="G2265" s="117" cm="1">
        <f t="array" aca="1" ref="G2265" ca="1">SUMIFS(Proposed_Hours,Proposed_Labor_Category,$D2265,Proposed_Company,$C2265,Proposed_MSA_Code,$E2265)</f>
        <v>0</v>
      </c>
      <c r="H2265" s="7" t="str">
        <f t="shared" ca="1" si="571"/>
        <v/>
      </c>
      <c r="I2265" s="4" t="str" cm="1">
        <f t="array" aca="1" ref="I2265" ca="1">IFERROR(IF(SUMIFS(Proposed_Direct_Cost,Proposed_Labor_Category,$D2265,Proposed_Company,$C2265,Proposed_MSA_Code,$E2265)=0,"Not Proposed",SUMIFS(Proposed_Direct_Cost,Proposed_Labor_Category,$D2265,Proposed_Company,$C2265,Proposed_MSA_Code,$E2265)),"")</f>
        <v>Not Proposed</v>
      </c>
      <c r="J2265" s="117" cm="1">
        <f t="array" aca="1" ref="J2265" ca="1">SUMIFS(Invoice_Hours,Invoice_Labor_Category,$D2265,Invoice_Company,$C2265,Invoice_MSA_Code,$E2265)</f>
        <v>0</v>
      </c>
      <c r="K2265" s="7" t="str">
        <f t="shared" ca="1" si="572"/>
        <v/>
      </c>
      <c r="L2265" s="222" cm="1">
        <f t="array" aca="1" ref="L2265" ca="1">IFERROR(SUMIFS(Invoice_Direct_Cost,Invoice_Labor_Category,$D2265,Invoice_Company,$C2265,Invoice_MSA_Code,$E2265),"")</f>
        <v>0</v>
      </c>
      <c r="M2265" s="7" t="str">
        <f t="shared" ca="1" si="573"/>
        <v/>
      </c>
      <c r="N2265" s="220" t="str">
        <f t="shared" ca="1" si="578"/>
        <v/>
      </c>
      <c r="O2265" s="7" t="str">
        <f t="shared" ca="1" si="574"/>
        <v/>
      </c>
      <c r="P2265" s="7" t="str">
        <f t="shared" ca="1" si="575"/>
        <v/>
      </c>
      <c r="Q2265" s="7" t="str">
        <f t="shared" ca="1" si="576"/>
        <v/>
      </c>
      <c r="R2265" s="7" t="str">
        <f t="shared" ca="1" si="577"/>
        <v/>
      </c>
      <c r="S2265" s="7" t="str">
        <f t="shared" ca="1" si="564"/>
        <v/>
      </c>
      <c r="T2265" s="7" t="str">
        <f t="shared" ca="1" si="565"/>
        <v/>
      </c>
      <c r="V2265" s="120" cm="1">
        <f t="array" aca="1" ref="V2265" ca="1">SUMIFS(Invoice_Hours,Invoice_Labor_Category,$D2265,Invoice_Company,$C2265,Invoice_MSA_Code,$E2265)</f>
        <v>0</v>
      </c>
      <c r="W2265" s="121" t="str">
        <f t="shared" ca="1" si="566"/>
        <v/>
      </c>
      <c r="X2265" s="151" t="str">
        <f t="shared" ca="1" si="567"/>
        <v/>
      </c>
      <c r="AB2265" t="str">
        <f t="shared" si="568"/>
        <v/>
      </c>
      <c r="AC2265" t="str">
        <f t="shared" si="569"/>
        <v/>
      </c>
      <c r="AD2265" t="str">
        <f t="shared" si="570"/>
        <v/>
      </c>
      <c r="AE2265" s="4" t="str">
        <f t="shared" ca="1" si="563"/>
        <v/>
      </c>
    </row>
    <row r="2266" spans="7:31">
      <c r="G2266" s="117" cm="1">
        <f t="array" aca="1" ref="G2266" ca="1">SUMIFS(Proposed_Hours,Proposed_Labor_Category,$D2266,Proposed_Company,$C2266,Proposed_MSA_Code,$E2266)</f>
        <v>0</v>
      </c>
      <c r="H2266" s="7" t="str">
        <f t="shared" ca="1" si="571"/>
        <v/>
      </c>
      <c r="I2266" s="4" t="str" cm="1">
        <f t="array" aca="1" ref="I2266" ca="1">IFERROR(IF(SUMIFS(Proposed_Direct_Cost,Proposed_Labor_Category,$D2266,Proposed_Company,$C2266,Proposed_MSA_Code,$E2266)=0,"Not Proposed",SUMIFS(Proposed_Direct_Cost,Proposed_Labor_Category,$D2266,Proposed_Company,$C2266,Proposed_MSA_Code,$E2266)),"")</f>
        <v>Not Proposed</v>
      </c>
      <c r="J2266" s="117" cm="1">
        <f t="array" aca="1" ref="J2266" ca="1">SUMIFS(Invoice_Hours,Invoice_Labor_Category,$D2266,Invoice_Company,$C2266,Invoice_MSA_Code,$E2266)</f>
        <v>0</v>
      </c>
      <c r="K2266" s="7" t="str">
        <f t="shared" ca="1" si="572"/>
        <v/>
      </c>
      <c r="L2266" s="222" cm="1">
        <f t="array" aca="1" ref="L2266" ca="1">IFERROR(SUMIFS(Invoice_Direct_Cost,Invoice_Labor_Category,$D2266,Invoice_Company,$C2266,Invoice_MSA_Code,$E2266),"")</f>
        <v>0</v>
      </c>
      <c r="M2266" s="7" t="str">
        <f t="shared" ca="1" si="573"/>
        <v/>
      </c>
      <c r="N2266" s="220" t="str">
        <f t="shared" ca="1" si="578"/>
        <v/>
      </c>
      <c r="O2266" s="7" t="str">
        <f t="shared" ca="1" si="574"/>
        <v/>
      </c>
      <c r="P2266" s="7" t="str">
        <f t="shared" ca="1" si="575"/>
        <v/>
      </c>
      <c r="Q2266" s="7" t="str">
        <f t="shared" ca="1" si="576"/>
        <v/>
      </c>
      <c r="R2266" s="7" t="str">
        <f t="shared" ca="1" si="577"/>
        <v/>
      </c>
      <c r="S2266" s="7" t="str">
        <f t="shared" ca="1" si="564"/>
        <v/>
      </c>
      <c r="T2266" s="7" t="str">
        <f t="shared" ca="1" si="565"/>
        <v/>
      </c>
      <c r="V2266" s="120" cm="1">
        <f t="array" aca="1" ref="V2266" ca="1">SUMIFS(Invoice_Hours,Invoice_Labor_Category,$D2266,Invoice_Company,$C2266,Invoice_MSA_Code,$E2266)</f>
        <v>0</v>
      </c>
      <c r="W2266" s="121" t="str">
        <f t="shared" ca="1" si="566"/>
        <v/>
      </c>
      <c r="X2266" s="152" t="str">
        <f t="shared" ca="1" si="567"/>
        <v/>
      </c>
      <c r="AB2266" t="str">
        <f t="shared" si="568"/>
        <v/>
      </c>
      <c r="AC2266" t="str">
        <f t="shared" si="569"/>
        <v/>
      </c>
      <c r="AD2266" t="str">
        <f t="shared" si="570"/>
        <v/>
      </c>
      <c r="AE2266" s="4" t="str">
        <f t="shared" ca="1" si="563"/>
        <v/>
      </c>
    </row>
    <row r="2267" spans="7:31">
      <c r="G2267" s="117" cm="1">
        <f t="array" aca="1" ref="G2267" ca="1">SUMIFS(Proposed_Hours,Proposed_Labor_Category,$D2267,Proposed_Company,$C2267,Proposed_MSA_Code,$E2267)</f>
        <v>0</v>
      </c>
      <c r="H2267" s="7" t="str">
        <f t="shared" ca="1" si="571"/>
        <v/>
      </c>
      <c r="I2267" s="4" t="str" cm="1">
        <f t="array" aca="1" ref="I2267" ca="1">IFERROR(IF(SUMIFS(Proposed_Direct_Cost,Proposed_Labor_Category,$D2267,Proposed_Company,$C2267,Proposed_MSA_Code,$E2267)=0,"Not Proposed",SUMIFS(Proposed_Direct_Cost,Proposed_Labor_Category,$D2267,Proposed_Company,$C2267,Proposed_MSA_Code,$E2267)),"")</f>
        <v>Not Proposed</v>
      </c>
      <c r="J2267" s="117" cm="1">
        <f t="array" aca="1" ref="J2267" ca="1">SUMIFS(Invoice_Hours,Invoice_Labor_Category,$D2267,Invoice_Company,$C2267,Invoice_MSA_Code,$E2267)</f>
        <v>0</v>
      </c>
      <c r="K2267" s="7" t="str">
        <f t="shared" ca="1" si="572"/>
        <v/>
      </c>
      <c r="L2267" s="222" cm="1">
        <f t="array" aca="1" ref="L2267" ca="1">IFERROR(SUMIFS(Invoice_Direct_Cost,Invoice_Labor_Category,$D2267,Invoice_Company,$C2267,Invoice_MSA_Code,$E2267),"")</f>
        <v>0</v>
      </c>
      <c r="M2267" s="7" t="str">
        <f t="shared" ca="1" si="573"/>
        <v/>
      </c>
      <c r="N2267" s="220" t="str">
        <f t="shared" ca="1" si="578"/>
        <v/>
      </c>
      <c r="O2267" s="7" t="str">
        <f t="shared" ca="1" si="574"/>
        <v/>
      </c>
      <c r="P2267" s="7" t="str">
        <f t="shared" ca="1" si="575"/>
        <v/>
      </c>
      <c r="Q2267" s="7" t="str">
        <f t="shared" ca="1" si="576"/>
        <v/>
      </c>
      <c r="R2267" s="7" t="str">
        <f t="shared" ca="1" si="577"/>
        <v/>
      </c>
      <c r="S2267" s="7" t="str">
        <f t="shared" ca="1" si="564"/>
        <v/>
      </c>
      <c r="T2267" s="7" t="str">
        <f t="shared" ca="1" si="565"/>
        <v/>
      </c>
      <c r="V2267" s="120" cm="1">
        <f t="array" aca="1" ref="V2267" ca="1">SUMIFS(Invoice_Hours,Invoice_Labor_Category,$D2267,Invoice_Company,$C2267,Invoice_MSA_Code,$E2267)</f>
        <v>0</v>
      </c>
      <c r="W2267" s="121" t="str">
        <f t="shared" ca="1" si="566"/>
        <v/>
      </c>
      <c r="X2267" s="151" t="str">
        <f t="shared" ca="1" si="567"/>
        <v/>
      </c>
      <c r="AB2267" t="str">
        <f t="shared" si="568"/>
        <v/>
      </c>
      <c r="AC2267" t="str">
        <f t="shared" si="569"/>
        <v/>
      </c>
      <c r="AD2267" t="str">
        <f t="shared" si="570"/>
        <v/>
      </c>
      <c r="AE2267" s="4" t="str">
        <f t="shared" ca="1" si="563"/>
        <v/>
      </c>
    </row>
    <row r="2268" spans="7:31">
      <c r="G2268" s="117" cm="1">
        <f t="array" aca="1" ref="G2268" ca="1">SUMIFS(Proposed_Hours,Proposed_Labor_Category,$D2268,Proposed_Company,$C2268,Proposed_MSA_Code,$E2268)</f>
        <v>0</v>
      </c>
      <c r="H2268" s="7" t="str">
        <f t="shared" ca="1" si="571"/>
        <v/>
      </c>
      <c r="I2268" s="4" t="str" cm="1">
        <f t="array" aca="1" ref="I2268" ca="1">IFERROR(IF(SUMIFS(Proposed_Direct_Cost,Proposed_Labor_Category,$D2268,Proposed_Company,$C2268,Proposed_MSA_Code,$E2268)=0,"Not Proposed",SUMIFS(Proposed_Direct_Cost,Proposed_Labor_Category,$D2268,Proposed_Company,$C2268,Proposed_MSA_Code,$E2268)),"")</f>
        <v>Not Proposed</v>
      </c>
      <c r="J2268" s="117" cm="1">
        <f t="array" aca="1" ref="J2268" ca="1">SUMIFS(Invoice_Hours,Invoice_Labor_Category,$D2268,Invoice_Company,$C2268,Invoice_MSA_Code,$E2268)</f>
        <v>0</v>
      </c>
      <c r="K2268" s="7" t="str">
        <f t="shared" ca="1" si="572"/>
        <v/>
      </c>
      <c r="L2268" s="222" cm="1">
        <f t="array" aca="1" ref="L2268" ca="1">IFERROR(SUMIFS(Invoice_Direct_Cost,Invoice_Labor_Category,$D2268,Invoice_Company,$C2268,Invoice_MSA_Code,$E2268),"")</f>
        <v>0</v>
      </c>
      <c r="M2268" s="7" t="str">
        <f t="shared" ca="1" si="573"/>
        <v/>
      </c>
      <c r="N2268" s="220" t="str">
        <f t="shared" ca="1" si="578"/>
        <v/>
      </c>
      <c r="O2268" s="7" t="str">
        <f t="shared" ca="1" si="574"/>
        <v/>
      </c>
      <c r="P2268" s="7" t="str">
        <f t="shared" ca="1" si="575"/>
        <v/>
      </c>
      <c r="Q2268" s="7" t="str">
        <f t="shared" ca="1" si="576"/>
        <v/>
      </c>
      <c r="R2268" s="7" t="str">
        <f t="shared" ca="1" si="577"/>
        <v/>
      </c>
      <c r="S2268" s="7" t="str">
        <f t="shared" ca="1" si="564"/>
        <v/>
      </c>
      <c r="T2268" s="7" t="str">
        <f t="shared" ca="1" si="565"/>
        <v/>
      </c>
      <c r="V2268" s="120" cm="1">
        <f t="array" aca="1" ref="V2268" ca="1">SUMIFS(Invoice_Hours,Invoice_Labor_Category,$D2268,Invoice_Company,$C2268,Invoice_MSA_Code,$E2268)</f>
        <v>0</v>
      </c>
      <c r="W2268" s="121" t="str">
        <f t="shared" ca="1" si="566"/>
        <v/>
      </c>
      <c r="X2268" s="152" t="str">
        <f t="shared" ca="1" si="567"/>
        <v/>
      </c>
      <c r="AB2268" t="str">
        <f t="shared" si="568"/>
        <v/>
      </c>
      <c r="AC2268" t="str">
        <f t="shared" si="569"/>
        <v/>
      </c>
      <c r="AD2268" t="str">
        <f t="shared" si="570"/>
        <v/>
      </c>
      <c r="AE2268" s="4" t="str">
        <f t="shared" ca="1" si="563"/>
        <v/>
      </c>
    </row>
    <row r="2269" spans="7:31">
      <c r="G2269" s="117" cm="1">
        <f t="array" aca="1" ref="G2269" ca="1">SUMIFS(Proposed_Hours,Proposed_Labor_Category,$D2269,Proposed_Company,$C2269,Proposed_MSA_Code,$E2269)</f>
        <v>0</v>
      </c>
      <c r="H2269" s="7" t="str">
        <f t="shared" ca="1" si="571"/>
        <v/>
      </c>
      <c r="I2269" s="4" t="str" cm="1">
        <f t="array" aca="1" ref="I2269" ca="1">IFERROR(IF(SUMIFS(Proposed_Direct_Cost,Proposed_Labor_Category,$D2269,Proposed_Company,$C2269,Proposed_MSA_Code,$E2269)=0,"Not Proposed",SUMIFS(Proposed_Direct_Cost,Proposed_Labor_Category,$D2269,Proposed_Company,$C2269,Proposed_MSA_Code,$E2269)),"")</f>
        <v>Not Proposed</v>
      </c>
      <c r="J2269" s="117" cm="1">
        <f t="array" aca="1" ref="J2269" ca="1">SUMIFS(Invoice_Hours,Invoice_Labor_Category,$D2269,Invoice_Company,$C2269,Invoice_MSA_Code,$E2269)</f>
        <v>0</v>
      </c>
      <c r="K2269" s="7" t="str">
        <f t="shared" ca="1" si="572"/>
        <v/>
      </c>
      <c r="L2269" s="222" cm="1">
        <f t="array" aca="1" ref="L2269" ca="1">IFERROR(SUMIFS(Invoice_Direct_Cost,Invoice_Labor_Category,$D2269,Invoice_Company,$C2269,Invoice_MSA_Code,$E2269),"")</f>
        <v>0</v>
      </c>
      <c r="M2269" s="7" t="str">
        <f t="shared" ca="1" si="573"/>
        <v/>
      </c>
      <c r="N2269" s="220" t="str">
        <f t="shared" ca="1" si="578"/>
        <v/>
      </c>
      <c r="O2269" s="7" t="str">
        <f t="shared" ca="1" si="574"/>
        <v/>
      </c>
      <c r="P2269" s="7" t="str">
        <f t="shared" ca="1" si="575"/>
        <v/>
      </c>
      <c r="Q2269" s="7" t="str">
        <f t="shared" ca="1" si="576"/>
        <v/>
      </c>
      <c r="R2269" s="7" t="str">
        <f t="shared" ca="1" si="577"/>
        <v/>
      </c>
      <c r="S2269" s="7" t="str">
        <f t="shared" ca="1" si="564"/>
        <v/>
      </c>
      <c r="T2269" s="7" t="str">
        <f t="shared" ca="1" si="565"/>
        <v/>
      </c>
      <c r="V2269" s="120" cm="1">
        <f t="array" aca="1" ref="V2269" ca="1">SUMIFS(Invoice_Hours,Invoice_Labor_Category,$D2269,Invoice_Company,$C2269,Invoice_MSA_Code,$E2269)</f>
        <v>0</v>
      </c>
      <c r="W2269" s="121" t="str">
        <f t="shared" ca="1" si="566"/>
        <v/>
      </c>
      <c r="X2269" s="151" t="str">
        <f t="shared" ca="1" si="567"/>
        <v/>
      </c>
      <c r="AB2269" t="str">
        <f t="shared" si="568"/>
        <v/>
      </c>
      <c r="AC2269" t="str">
        <f t="shared" si="569"/>
        <v/>
      </c>
      <c r="AD2269" t="str">
        <f t="shared" si="570"/>
        <v/>
      </c>
      <c r="AE2269" s="4" t="str">
        <f t="shared" ca="1" si="563"/>
        <v/>
      </c>
    </row>
    <row r="2270" spans="7:31">
      <c r="G2270" s="117" cm="1">
        <f t="array" aca="1" ref="G2270" ca="1">SUMIFS(Proposed_Hours,Proposed_Labor_Category,$D2270,Proposed_Company,$C2270,Proposed_MSA_Code,$E2270)</f>
        <v>0</v>
      </c>
      <c r="H2270" s="7" t="str">
        <f t="shared" ca="1" si="571"/>
        <v/>
      </c>
      <c r="I2270" s="4" t="str" cm="1">
        <f t="array" aca="1" ref="I2270" ca="1">IFERROR(IF(SUMIFS(Proposed_Direct_Cost,Proposed_Labor_Category,$D2270,Proposed_Company,$C2270,Proposed_MSA_Code,$E2270)=0,"Not Proposed",SUMIFS(Proposed_Direct_Cost,Proposed_Labor_Category,$D2270,Proposed_Company,$C2270,Proposed_MSA_Code,$E2270)),"")</f>
        <v>Not Proposed</v>
      </c>
      <c r="J2270" s="117" cm="1">
        <f t="array" aca="1" ref="J2270" ca="1">SUMIFS(Invoice_Hours,Invoice_Labor_Category,$D2270,Invoice_Company,$C2270,Invoice_MSA_Code,$E2270)</f>
        <v>0</v>
      </c>
      <c r="K2270" s="7" t="str">
        <f t="shared" ca="1" si="572"/>
        <v/>
      </c>
      <c r="L2270" s="222" cm="1">
        <f t="array" aca="1" ref="L2270" ca="1">IFERROR(SUMIFS(Invoice_Direct_Cost,Invoice_Labor_Category,$D2270,Invoice_Company,$C2270,Invoice_MSA_Code,$E2270),"")</f>
        <v>0</v>
      </c>
      <c r="M2270" s="7" t="str">
        <f t="shared" ca="1" si="573"/>
        <v/>
      </c>
      <c r="N2270" s="220" t="str">
        <f t="shared" ca="1" si="578"/>
        <v/>
      </c>
      <c r="O2270" s="7" t="str">
        <f t="shared" ca="1" si="574"/>
        <v/>
      </c>
      <c r="P2270" s="7" t="str">
        <f t="shared" ca="1" si="575"/>
        <v/>
      </c>
      <c r="Q2270" s="7" t="str">
        <f t="shared" ca="1" si="576"/>
        <v/>
      </c>
      <c r="R2270" s="7" t="str">
        <f t="shared" ca="1" si="577"/>
        <v/>
      </c>
      <c r="S2270" s="7" t="str">
        <f t="shared" ca="1" si="564"/>
        <v/>
      </c>
      <c r="T2270" s="7" t="str">
        <f t="shared" ca="1" si="565"/>
        <v/>
      </c>
      <c r="V2270" s="120" cm="1">
        <f t="array" aca="1" ref="V2270" ca="1">SUMIFS(Invoice_Hours,Invoice_Labor_Category,$D2270,Invoice_Company,$C2270,Invoice_MSA_Code,$E2270)</f>
        <v>0</v>
      </c>
      <c r="W2270" s="121" t="str">
        <f t="shared" ca="1" si="566"/>
        <v/>
      </c>
      <c r="X2270" s="152" t="str">
        <f t="shared" ca="1" si="567"/>
        <v/>
      </c>
      <c r="AB2270" t="str">
        <f t="shared" si="568"/>
        <v/>
      </c>
      <c r="AC2270" t="str">
        <f t="shared" si="569"/>
        <v/>
      </c>
      <c r="AD2270" t="str">
        <f t="shared" si="570"/>
        <v/>
      </c>
      <c r="AE2270" s="4" t="str">
        <f t="shared" ca="1" si="563"/>
        <v/>
      </c>
    </row>
    <row r="2271" spans="7:31">
      <c r="G2271" s="117" cm="1">
        <f t="array" aca="1" ref="G2271" ca="1">SUMIFS(Proposed_Hours,Proposed_Labor_Category,$D2271,Proposed_Company,$C2271,Proposed_MSA_Code,$E2271)</f>
        <v>0</v>
      </c>
      <c r="H2271" s="7" t="str">
        <f t="shared" ca="1" si="571"/>
        <v/>
      </c>
      <c r="I2271" s="4" t="str" cm="1">
        <f t="array" aca="1" ref="I2271" ca="1">IFERROR(IF(SUMIFS(Proposed_Direct_Cost,Proposed_Labor_Category,$D2271,Proposed_Company,$C2271,Proposed_MSA_Code,$E2271)=0,"Not Proposed",SUMIFS(Proposed_Direct_Cost,Proposed_Labor_Category,$D2271,Proposed_Company,$C2271,Proposed_MSA_Code,$E2271)),"")</f>
        <v>Not Proposed</v>
      </c>
      <c r="J2271" s="117" cm="1">
        <f t="array" aca="1" ref="J2271" ca="1">SUMIFS(Invoice_Hours,Invoice_Labor_Category,$D2271,Invoice_Company,$C2271,Invoice_MSA_Code,$E2271)</f>
        <v>0</v>
      </c>
      <c r="K2271" s="7" t="str">
        <f t="shared" ca="1" si="572"/>
        <v/>
      </c>
      <c r="L2271" s="222" cm="1">
        <f t="array" aca="1" ref="L2271" ca="1">IFERROR(SUMIFS(Invoice_Direct_Cost,Invoice_Labor_Category,$D2271,Invoice_Company,$C2271,Invoice_MSA_Code,$E2271),"")</f>
        <v>0</v>
      </c>
      <c r="M2271" s="7" t="str">
        <f t="shared" ca="1" si="573"/>
        <v/>
      </c>
      <c r="N2271" s="220" t="str">
        <f t="shared" ca="1" si="578"/>
        <v/>
      </c>
      <c r="O2271" s="7" t="str">
        <f t="shared" ca="1" si="574"/>
        <v/>
      </c>
      <c r="P2271" s="7" t="str">
        <f t="shared" ca="1" si="575"/>
        <v/>
      </c>
      <c r="Q2271" s="7" t="str">
        <f t="shared" ca="1" si="576"/>
        <v/>
      </c>
      <c r="R2271" s="7" t="str">
        <f t="shared" ca="1" si="577"/>
        <v/>
      </c>
      <c r="S2271" s="7" t="str">
        <f t="shared" ca="1" si="564"/>
        <v/>
      </c>
      <c r="T2271" s="7" t="str">
        <f t="shared" ca="1" si="565"/>
        <v/>
      </c>
      <c r="V2271" s="120" cm="1">
        <f t="array" aca="1" ref="V2271" ca="1">SUMIFS(Invoice_Hours,Invoice_Labor_Category,$D2271,Invoice_Company,$C2271,Invoice_MSA_Code,$E2271)</f>
        <v>0</v>
      </c>
      <c r="W2271" s="121" t="str">
        <f t="shared" ca="1" si="566"/>
        <v/>
      </c>
      <c r="X2271" s="151" t="str">
        <f t="shared" ca="1" si="567"/>
        <v/>
      </c>
      <c r="AB2271" t="str">
        <f t="shared" si="568"/>
        <v/>
      </c>
      <c r="AC2271" t="str">
        <f t="shared" si="569"/>
        <v/>
      </c>
      <c r="AD2271" t="str">
        <f t="shared" si="570"/>
        <v/>
      </c>
      <c r="AE2271" s="4" t="str">
        <f t="shared" ca="1" si="563"/>
        <v/>
      </c>
    </row>
    <row r="2272" spans="7:31">
      <c r="G2272" s="117" cm="1">
        <f t="array" aca="1" ref="G2272" ca="1">SUMIFS(Proposed_Hours,Proposed_Labor_Category,$D2272,Proposed_Company,$C2272,Proposed_MSA_Code,$E2272)</f>
        <v>0</v>
      </c>
      <c r="H2272" s="7" t="str">
        <f t="shared" ca="1" si="571"/>
        <v/>
      </c>
      <c r="I2272" s="4" t="str" cm="1">
        <f t="array" aca="1" ref="I2272" ca="1">IFERROR(IF(SUMIFS(Proposed_Direct_Cost,Proposed_Labor_Category,$D2272,Proposed_Company,$C2272,Proposed_MSA_Code,$E2272)=0,"Not Proposed",SUMIFS(Proposed_Direct_Cost,Proposed_Labor_Category,$D2272,Proposed_Company,$C2272,Proposed_MSA_Code,$E2272)),"")</f>
        <v>Not Proposed</v>
      </c>
      <c r="J2272" s="117" cm="1">
        <f t="array" aca="1" ref="J2272" ca="1">SUMIFS(Invoice_Hours,Invoice_Labor_Category,$D2272,Invoice_Company,$C2272,Invoice_MSA_Code,$E2272)</f>
        <v>0</v>
      </c>
      <c r="K2272" s="7" t="str">
        <f t="shared" ca="1" si="572"/>
        <v/>
      </c>
      <c r="L2272" s="222" cm="1">
        <f t="array" aca="1" ref="L2272" ca="1">IFERROR(SUMIFS(Invoice_Direct_Cost,Invoice_Labor_Category,$D2272,Invoice_Company,$C2272,Invoice_MSA_Code,$E2272),"")</f>
        <v>0</v>
      </c>
      <c r="M2272" s="7" t="str">
        <f t="shared" ca="1" si="573"/>
        <v/>
      </c>
      <c r="N2272" s="220" t="str">
        <f t="shared" ca="1" si="578"/>
        <v/>
      </c>
      <c r="O2272" s="7" t="str">
        <f t="shared" ca="1" si="574"/>
        <v/>
      </c>
      <c r="P2272" s="7" t="str">
        <f t="shared" ca="1" si="575"/>
        <v/>
      </c>
      <c r="Q2272" s="7" t="str">
        <f t="shared" ca="1" si="576"/>
        <v/>
      </c>
      <c r="R2272" s="7" t="str">
        <f t="shared" ca="1" si="577"/>
        <v/>
      </c>
      <c r="S2272" s="7" t="str">
        <f t="shared" ca="1" si="564"/>
        <v/>
      </c>
      <c r="T2272" s="7" t="str">
        <f t="shared" ca="1" si="565"/>
        <v/>
      </c>
      <c r="V2272" s="120" cm="1">
        <f t="array" aca="1" ref="V2272" ca="1">SUMIFS(Invoice_Hours,Invoice_Labor_Category,$D2272,Invoice_Company,$C2272,Invoice_MSA_Code,$E2272)</f>
        <v>0</v>
      </c>
      <c r="W2272" s="121" t="str">
        <f t="shared" ca="1" si="566"/>
        <v/>
      </c>
      <c r="X2272" s="152" t="str">
        <f t="shared" ca="1" si="567"/>
        <v/>
      </c>
      <c r="AB2272" t="str">
        <f t="shared" si="568"/>
        <v/>
      </c>
      <c r="AC2272" t="str">
        <f t="shared" si="569"/>
        <v/>
      </c>
      <c r="AD2272" t="str">
        <f t="shared" si="570"/>
        <v/>
      </c>
      <c r="AE2272" s="4" t="str">
        <f t="shared" ca="1" si="563"/>
        <v/>
      </c>
    </row>
    <row r="2273" spans="7:31">
      <c r="G2273" s="117" cm="1">
        <f t="array" aca="1" ref="G2273" ca="1">SUMIFS(Proposed_Hours,Proposed_Labor_Category,$D2273,Proposed_Company,$C2273,Proposed_MSA_Code,$E2273)</f>
        <v>0</v>
      </c>
      <c r="H2273" s="7" t="str">
        <f t="shared" ca="1" si="571"/>
        <v/>
      </c>
      <c r="I2273" s="4" t="str" cm="1">
        <f t="array" aca="1" ref="I2273" ca="1">IFERROR(IF(SUMIFS(Proposed_Direct_Cost,Proposed_Labor_Category,$D2273,Proposed_Company,$C2273,Proposed_MSA_Code,$E2273)=0,"Not Proposed",SUMIFS(Proposed_Direct_Cost,Proposed_Labor_Category,$D2273,Proposed_Company,$C2273,Proposed_MSA_Code,$E2273)),"")</f>
        <v>Not Proposed</v>
      </c>
      <c r="J2273" s="117" cm="1">
        <f t="array" aca="1" ref="J2273" ca="1">SUMIFS(Invoice_Hours,Invoice_Labor_Category,$D2273,Invoice_Company,$C2273,Invoice_MSA_Code,$E2273)</f>
        <v>0</v>
      </c>
      <c r="K2273" s="7" t="str">
        <f t="shared" ca="1" si="572"/>
        <v/>
      </c>
      <c r="L2273" s="222" cm="1">
        <f t="array" aca="1" ref="L2273" ca="1">IFERROR(SUMIFS(Invoice_Direct_Cost,Invoice_Labor_Category,$D2273,Invoice_Company,$C2273,Invoice_MSA_Code,$E2273),"")</f>
        <v>0</v>
      </c>
      <c r="M2273" s="7" t="str">
        <f t="shared" ca="1" si="573"/>
        <v/>
      </c>
      <c r="N2273" s="220" t="str">
        <f t="shared" ca="1" si="578"/>
        <v/>
      </c>
      <c r="O2273" s="7" t="str">
        <f t="shared" ca="1" si="574"/>
        <v/>
      </c>
      <c r="P2273" s="7" t="str">
        <f t="shared" ca="1" si="575"/>
        <v/>
      </c>
      <c r="Q2273" s="7" t="str">
        <f t="shared" ca="1" si="576"/>
        <v/>
      </c>
      <c r="R2273" s="7" t="str">
        <f t="shared" ca="1" si="577"/>
        <v/>
      </c>
      <c r="S2273" s="7" t="str">
        <f t="shared" ca="1" si="564"/>
        <v/>
      </c>
      <c r="T2273" s="7" t="str">
        <f t="shared" ca="1" si="565"/>
        <v/>
      </c>
      <c r="V2273" s="120" cm="1">
        <f t="array" aca="1" ref="V2273" ca="1">SUMIFS(Invoice_Hours,Invoice_Labor_Category,$D2273,Invoice_Company,$C2273,Invoice_MSA_Code,$E2273)</f>
        <v>0</v>
      </c>
      <c r="W2273" s="121" t="str">
        <f t="shared" ca="1" si="566"/>
        <v/>
      </c>
      <c r="X2273" s="151" t="str">
        <f t="shared" ca="1" si="567"/>
        <v/>
      </c>
      <c r="AB2273" t="str">
        <f t="shared" si="568"/>
        <v/>
      </c>
      <c r="AC2273" t="str">
        <f t="shared" si="569"/>
        <v/>
      </c>
      <c r="AD2273" t="str">
        <f t="shared" si="570"/>
        <v/>
      </c>
      <c r="AE2273" s="4" t="str">
        <f t="shared" ca="1" si="563"/>
        <v/>
      </c>
    </row>
    <row r="2274" spans="7:31">
      <c r="G2274" s="117" cm="1">
        <f t="array" aca="1" ref="G2274" ca="1">SUMIFS(Proposed_Hours,Proposed_Labor_Category,$D2274,Proposed_Company,$C2274,Proposed_MSA_Code,$E2274)</f>
        <v>0</v>
      </c>
      <c r="H2274" s="7" t="str">
        <f t="shared" ca="1" si="571"/>
        <v/>
      </c>
      <c r="I2274" s="4" t="str" cm="1">
        <f t="array" aca="1" ref="I2274" ca="1">IFERROR(IF(SUMIFS(Proposed_Direct_Cost,Proposed_Labor_Category,$D2274,Proposed_Company,$C2274,Proposed_MSA_Code,$E2274)=0,"Not Proposed",SUMIFS(Proposed_Direct_Cost,Proposed_Labor_Category,$D2274,Proposed_Company,$C2274,Proposed_MSA_Code,$E2274)),"")</f>
        <v>Not Proposed</v>
      </c>
      <c r="J2274" s="117" cm="1">
        <f t="array" aca="1" ref="J2274" ca="1">SUMIFS(Invoice_Hours,Invoice_Labor_Category,$D2274,Invoice_Company,$C2274,Invoice_MSA_Code,$E2274)</f>
        <v>0</v>
      </c>
      <c r="K2274" s="7" t="str">
        <f t="shared" ca="1" si="572"/>
        <v/>
      </c>
      <c r="L2274" s="222" cm="1">
        <f t="array" aca="1" ref="L2274" ca="1">IFERROR(SUMIFS(Invoice_Direct_Cost,Invoice_Labor_Category,$D2274,Invoice_Company,$C2274,Invoice_MSA_Code,$E2274),"")</f>
        <v>0</v>
      </c>
      <c r="M2274" s="7" t="str">
        <f t="shared" ca="1" si="573"/>
        <v/>
      </c>
      <c r="N2274" s="220" t="str">
        <f t="shared" ca="1" si="578"/>
        <v/>
      </c>
      <c r="O2274" s="7" t="str">
        <f t="shared" ca="1" si="574"/>
        <v/>
      </c>
      <c r="P2274" s="7" t="str">
        <f t="shared" ca="1" si="575"/>
        <v/>
      </c>
      <c r="Q2274" s="7" t="str">
        <f t="shared" ca="1" si="576"/>
        <v/>
      </c>
      <c r="R2274" s="7" t="str">
        <f t="shared" ca="1" si="577"/>
        <v/>
      </c>
      <c r="S2274" s="7" t="str">
        <f t="shared" ca="1" si="564"/>
        <v/>
      </c>
      <c r="T2274" s="7" t="str">
        <f t="shared" ca="1" si="565"/>
        <v/>
      </c>
      <c r="V2274" s="120" cm="1">
        <f t="array" aca="1" ref="V2274" ca="1">SUMIFS(Invoice_Hours,Invoice_Labor_Category,$D2274,Invoice_Company,$C2274,Invoice_MSA_Code,$E2274)</f>
        <v>0</v>
      </c>
      <c r="W2274" s="121" t="str">
        <f t="shared" ca="1" si="566"/>
        <v/>
      </c>
      <c r="X2274" s="152" t="str">
        <f t="shared" ca="1" si="567"/>
        <v/>
      </c>
      <c r="AB2274" t="str">
        <f t="shared" si="568"/>
        <v/>
      </c>
      <c r="AC2274" t="str">
        <f t="shared" si="569"/>
        <v/>
      </c>
      <c r="AD2274" t="str">
        <f t="shared" si="570"/>
        <v/>
      </c>
      <c r="AE2274" s="4" t="str">
        <f t="shared" ca="1" si="563"/>
        <v/>
      </c>
    </row>
    <row r="2275" spans="7:31">
      <c r="G2275" s="117" cm="1">
        <f t="array" aca="1" ref="G2275" ca="1">SUMIFS(Proposed_Hours,Proposed_Labor_Category,$D2275,Proposed_Company,$C2275,Proposed_MSA_Code,$E2275)</f>
        <v>0</v>
      </c>
      <c r="H2275" s="7" t="str">
        <f t="shared" ca="1" si="571"/>
        <v/>
      </c>
      <c r="I2275" s="4" t="str" cm="1">
        <f t="array" aca="1" ref="I2275" ca="1">IFERROR(IF(SUMIFS(Proposed_Direct_Cost,Proposed_Labor_Category,$D2275,Proposed_Company,$C2275,Proposed_MSA_Code,$E2275)=0,"Not Proposed",SUMIFS(Proposed_Direct_Cost,Proposed_Labor_Category,$D2275,Proposed_Company,$C2275,Proposed_MSA_Code,$E2275)),"")</f>
        <v>Not Proposed</v>
      </c>
      <c r="J2275" s="117" cm="1">
        <f t="array" aca="1" ref="J2275" ca="1">SUMIFS(Invoice_Hours,Invoice_Labor_Category,$D2275,Invoice_Company,$C2275,Invoice_MSA_Code,$E2275)</f>
        <v>0</v>
      </c>
      <c r="K2275" s="7" t="str">
        <f t="shared" ca="1" si="572"/>
        <v/>
      </c>
      <c r="L2275" s="222" cm="1">
        <f t="array" aca="1" ref="L2275" ca="1">IFERROR(SUMIFS(Invoice_Direct_Cost,Invoice_Labor_Category,$D2275,Invoice_Company,$C2275,Invoice_MSA_Code,$E2275),"")</f>
        <v>0</v>
      </c>
      <c r="M2275" s="7" t="str">
        <f t="shared" ca="1" si="573"/>
        <v/>
      </c>
      <c r="N2275" s="220" t="str">
        <f t="shared" ca="1" si="578"/>
        <v/>
      </c>
      <c r="O2275" s="7" t="str">
        <f t="shared" ca="1" si="574"/>
        <v/>
      </c>
      <c r="P2275" s="7" t="str">
        <f t="shared" ca="1" si="575"/>
        <v/>
      </c>
      <c r="Q2275" s="7" t="str">
        <f t="shared" ca="1" si="576"/>
        <v/>
      </c>
      <c r="R2275" s="7" t="str">
        <f t="shared" ca="1" si="577"/>
        <v/>
      </c>
      <c r="S2275" s="7" t="str">
        <f t="shared" ca="1" si="564"/>
        <v/>
      </c>
      <c r="T2275" s="7" t="str">
        <f t="shared" ca="1" si="565"/>
        <v/>
      </c>
      <c r="V2275" s="120" cm="1">
        <f t="array" aca="1" ref="V2275" ca="1">SUMIFS(Invoice_Hours,Invoice_Labor_Category,$D2275,Invoice_Company,$C2275,Invoice_MSA_Code,$E2275)</f>
        <v>0</v>
      </c>
      <c r="W2275" s="121" t="str">
        <f t="shared" ca="1" si="566"/>
        <v/>
      </c>
      <c r="X2275" s="151" t="str">
        <f t="shared" ca="1" si="567"/>
        <v/>
      </c>
      <c r="AB2275" t="str">
        <f t="shared" si="568"/>
        <v/>
      </c>
      <c r="AC2275" t="str">
        <f t="shared" si="569"/>
        <v/>
      </c>
      <c r="AD2275" t="str">
        <f t="shared" si="570"/>
        <v/>
      </c>
      <c r="AE2275" s="4" t="str">
        <f t="shared" ca="1" si="563"/>
        <v/>
      </c>
    </row>
    <row r="2276" spans="7:31">
      <c r="G2276" s="117" cm="1">
        <f t="array" aca="1" ref="G2276" ca="1">SUMIFS(Proposed_Hours,Proposed_Labor_Category,$D2276,Proposed_Company,$C2276,Proposed_MSA_Code,$E2276)</f>
        <v>0</v>
      </c>
      <c r="H2276" s="7" t="str">
        <f t="shared" ca="1" si="571"/>
        <v/>
      </c>
      <c r="I2276" s="4" t="str" cm="1">
        <f t="array" aca="1" ref="I2276" ca="1">IFERROR(IF(SUMIFS(Proposed_Direct_Cost,Proposed_Labor_Category,$D2276,Proposed_Company,$C2276,Proposed_MSA_Code,$E2276)=0,"Not Proposed",SUMIFS(Proposed_Direct_Cost,Proposed_Labor_Category,$D2276,Proposed_Company,$C2276,Proposed_MSA_Code,$E2276)),"")</f>
        <v>Not Proposed</v>
      </c>
      <c r="J2276" s="117" cm="1">
        <f t="array" aca="1" ref="J2276" ca="1">SUMIFS(Invoice_Hours,Invoice_Labor_Category,$D2276,Invoice_Company,$C2276,Invoice_MSA_Code,$E2276)</f>
        <v>0</v>
      </c>
      <c r="K2276" s="7" t="str">
        <f t="shared" ca="1" si="572"/>
        <v/>
      </c>
      <c r="L2276" s="222" cm="1">
        <f t="array" aca="1" ref="L2276" ca="1">IFERROR(SUMIFS(Invoice_Direct_Cost,Invoice_Labor_Category,$D2276,Invoice_Company,$C2276,Invoice_MSA_Code,$E2276),"")</f>
        <v>0</v>
      </c>
      <c r="M2276" s="7" t="str">
        <f t="shared" ca="1" si="573"/>
        <v/>
      </c>
      <c r="N2276" s="220" t="str">
        <f t="shared" ca="1" si="578"/>
        <v/>
      </c>
      <c r="O2276" s="7" t="str">
        <f t="shared" ca="1" si="574"/>
        <v/>
      </c>
      <c r="P2276" s="7" t="str">
        <f t="shared" ca="1" si="575"/>
        <v/>
      </c>
      <c r="Q2276" s="7" t="str">
        <f t="shared" ca="1" si="576"/>
        <v/>
      </c>
      <c r="R2276" s="7" t="str">
        <f t="shared" ca="1" si="577"/>
        <v/>
      </c>
      <c r="S2276" s="7" t="str">
        <f t="shared" ca="1" si="564"/>
        <v/>
      </c>
      <c r="T2276" s="7" t="str">
        <f t="shared" ca="1" si="565"/>
        <v/>
      </c>
      <c r="V2276" s="120" cm="1">
        <f t="array" aca="1" ref="V2276" ca="1">SUMIFS(Invoice_Hours,Invoice_Labor_Category,$D2276,Invoice_Company,$C2276,Invoice_MSA_Code,$E2276)</f>
        <v>0</v>
      </c>
      <c r="W2276" s="121" t="str">
        <f t="shared" ca="1" si="566"/>
        <v/>
      </c>
      <c r="X2276" s="152" t="str">
        <f t="shared" ca="1" si="567"/>
        <v/>
      </c>
      <c r="AB2276" t="str">
        <f t="shared" si="568"/>
        <v/>
      </c>
      <c r="AC2276" t="str">
        <f t="shared" si="569"/>
        <v/>
      </c>
      <c r="AD2276" t="str">
        <f t="shared" si="570"/>
        <v/>
      </c>
      <c r="AE2276" s="4" t="str">
        <f t="shared" ca="1" si="563"/>
        <v/>
      </c>
    </row>
    <row r="2277" spans="7:31">
      <c r="G2277" s="117" cm="1">
        <f t="array" aca="1" ref="G2277" ca="1">SUMIFS(Proposed_Hours,Proposed_Labor_Category,$D2277,Proposed_Company,$C2277,Proposed_MSA_Code,$E2277)</f>
        <v>0</v>
      </c>
      <c r="H2277" s="7" t="str">
        <f t="shared" ca="1" si="571"/>
        <v/>
      </c>
      <c r="I2277" s="4" t="str" cm="1">
        <f t="array" aca="1" ref="I2277" ca="1">IFERROR(IF(SUMIFS(Proposed_Direct_Cost,Proposed_Labor_Category,$D2277,Proposed_Company,$C2277,Proposed_MSA_Code,$E2277)=0,"Not Proposed",SUMIFS(Proposed_Direct_Cost,Proposed_Labor_Category,$D2277,Proposed_Company,$C2277,Proposed_MSA_Code,$E2277)),"")</f>
        <v>Not Proposed</v>
      </c>
      <c r="J2277" s="117" cm="1">
        <f t="array" aca="1" ref="J2277" ca="1">SUMIFS(Invoice_Hours,Invoice_Labor_Category,$D2277,Invoice_Company,$C2277,Invoice_MSA_Code,$E2277)</f>
        <v>0</v>
      </c>
      <c r="K2277" s="7" t="str">
        <f t="shared" ca="1" si="572"/>
        <v/>
      </c>
      <c r="L2277" s="222" cm="1">
        <f t="array" aca="1" ref="L2277" ca="1">IFERROR(SUMIFS(Invoice_Direct_Cost,Invoice_Labor_Category,$D2277,Invoice_Company,$C2277,Invoice_MSA_Code,$E2277),"")</f>
        <v>0</v>
      </c>
      <c r="M2277" s="7" t="str">
        <f t="shared" ca="1" si="573"/>
        <v/>
      </c>
      <c r="N2277" s="220" t="str">
        <f t="shared" ca="1" si="578"/>
        <v/>
      </c>
      <c r="O2277" s="7" t="str">
        <f t="shared" ca="1" si="574"/>
        <v/>
      </c>
      <c r="P2277" s="7" t="str">
        <f t="shared" ca="1" si="575"/>
        <v/>
      </c>
      <c r="Q2277" s="7" t="str">
        <f t="shared" ca="1" si="576"/>
        <v/>
      </c>
      <c r="R2277" s="7" t="str">
        <f t="shared" ca="1" si="577"/>
        <v/>
      </c>
      <c r="S2277" s="7" t="str">
        <f t="shared" ca="1" si="564"/>
        <v/>
      </c>
      <c r="T2277" s="7" t="str">
        <f t="shared" ca="1" si="565"/>
        <v/>
      </c>
      <c r="V2277" s="120" cm="1">
        <f t="array" aca="1" ref="V2277" ca="1">SUMIFS(Invoice_Hours,Invoice_Labor_Category,$D2277,Invoice_Company,$C2277,Invoice_MSA_Code,$E2277)</f>
        <v>0</v>
      </c>
      <c r="W2277" s="121" t="str">
        <f t="shared" ca="1" si="566"/>
        <v/>
      </c>
      <c r="X2277" s="151" t="str">
        <f t="shared" ca="1" si="567"/>
        <v/>
      </c>
      <c r="AB2277" t="str">
        <f t="shared" si="568"/>
        <v/>
      </c>
      <c r="AC2277" t="str">
        <f t="shared" si="569"/>
        <v/>
      </c>
      <c r="AD2277" t="str">
        <f t="shared" si="570"/>
        <v/>
      </c>
      <c r="AE2277" s="4" t="str">
        <f t="shared" ca="1" si="563"/>
        <v/>
      </c>
    </row>
    <row r="2278" spans="7:31">
      <c r="G2278" s="117" cm="1">
        <f t="array" aca="1" ref="G2278" ca="1">SUMIFS(Proposed_Hours,Proposed_Labor_Category,$D2278,Proposed_Company,$C2278,Proposed_MSA_Code,$E2278)</f>
        <v>0</v>
      </c>
      <c r="H2278" s="7" t="str">
        <f t="shared" ca="1" si="571"/>
        <v/>
      </c>
      <c r="I2278" s="4" t="str" cm="1">
        <f t="array" aca="1" ref="I2278" ca="1">IFERROR(IF(SUMIFS(Proposed_Direct_Cost,Proposed_Labor_Category,$D2278,Proposed_Company,$C2278,Proposed_MSA_Code,$E2278)=0,"Not Proposed",SUMIFS(Proposed_Direct_Cost,Proposed_Labor_Category,$D2278,Proposed_Company,$C2278,Proposed_MSA_Code,$E2278)),"")</f>
        <v>Not Proposed</v>
      </c>
      <c r="J2278" s="117" cm="1">
        <f t="array" aca="1" ref="J2278" ca="1">SUMIFS(Invoice_Hours,Invoice_Labor_Category,$D2278,Invoice_Company,$C2278,Invoice_MSA_Code,$E2278)</f>
        <v>0</v>
      </c>
      <c r="K2278" s="7" t="str">
        <f t="shared" ca="1" si="572"/>
        <v/>
      </c>
      <c r="L2278" s="222" cm="1">
        <f t="array" aca="1" ref="L2278" ca="1">IFERROR(SUMIFS(Invoice_Direct_Cost,Invoice_Labor_Category,$D2278,Invoice_Company,$C2278,Invoice_MSA_Code,$E2278),"")</f>
        <v>0</v>
      </c>
      <c r="M2278" s="7" t="str">
        <f t="shared" ca="1" si="573"/>
        <v/>
      </c>
      <c r="N2278" s="220" t="str">
        <f t="shared" ca="1" si="578"/>
        <v/>
      </c>
      <c r="O2278" s="7" t="str">
        <f t="shared" ca="1" si="574"/>
        <v/>
      </c>
      <c r="P2278" s="7" t="str">
        <f t="shared" ca="1" si="575"/>
        <v/>
      </c>
      <c r="Q2278" s="7" t="str">
        <f t="shared" ca="1" si="576"/>
        <v/>
      </c>
      <c r="R2278" s="7" t="str">
        <f t="shared" ca="1" si="577"/>
        <v/>
      </c>
      <c r="S2278" s="7" t="str">
        <f t="shared" ca="1" si="564"/>
        <v/>
      </c>
      <c r="T2278" s="7" t="str">
        <f t="shared" ca="1" si="565"/>
        <v/>
      </c>
      <c r="V2278" s="120" cm="1">
        <f t="array" aca="1" ref="V2278" ca="1">SUMIFS(Invoice_Hours,Invoice_Labor_Category,$D2278,Invoice_Company,$C2278,Invoice_MSA_Code,$E2278)</f>
        <v>0</v>
      </c>
      <c r="W2278" s="121" t="str">
        <f t="shared" ca="1" si="566"/>
        <v/>
      </c>
      <c r="X2278" s="152" t="str">
        <f t="shared" ca="1" si="567"/>
        <v/>
      </c>
      <c r="AB2278" t="str">
        <f t="shared" si="568"/>
        <v/>
      </c>
      <c r="AC2278" t="str">
        <f t="shared" si="569"/>
        <v/>
      </c>
      <c r="AD2278" t="str">
        <f t="shared" si="570"/>
        <v/>
      </c>
      <c r="AE2278" s="4" t="str">
        <f t="shared" ca="1" si="563"/>
        <v/>
      </c>
    </row>
    <row r="2279" spans="7:31">
      <c r="G2279" s="117" cm="1">
        <f t="array" aca="1" ref="G2279" ca="1">SUMIFS(Proposed_Hours,Proposed_Labor_Category,$D2279,Proposed_Company,$C2279,Proposed_MSA_Code,$E2279)</f>
        <v>0</v>
      </c>
      <c r="H2279" s="7" t="str">
        <f t="shared" ca="1" si="571"/>
        <v/>
      </c>
      <c r="I2279" s="4" t="str" cm="1">
        <f t="array" aca="1" ref="I2279" ca="1">IFERROR(IF(SUMIFS(Proposed_Direct_Cost,Proposed_Labor_Category,$D2279,Proposed_Company,$C2279,Proposed_MSA_Code,$E2279)=0,"Not Proposed",SUMIFS(Proposed_Direct_Cost,Proposed_Labor_Category,$D2279,Proposed_Company,$C2279,Proposed_MSA_Code,$E2279)),"")</f>
        <v>Not Proposed</v>
      </c>
      <c r="J2279" s="117" cm="1">
        <f t="array" aca="1" ref="J2279" ca="1">SUMIFS(Invoice_Hours,Invoice_Labor_Category,$D2279,Invoice_Company,$C2279,Invoice_MSA_Code,$E2279)</f>
        <v>0</v>
      </c>
      <c r="K2279" s="7" t="str">
        <f t="shared" ca="1" si="572"/>
        <v/>
      </c>
      <c r="L2279" s="222" cm="1">
        <f t="array" aca="1" ref="L2279" ca="1">IFERROR(SUMIFS(Invoice_Direct_Cost,Invoice_Labor_Category,$D2279,Invoice_Company,$C2279,Invoice_MSA_Code,$E2279),"")</f>
        <v>0</v>
      </c>
      <c r="M2279" s="7" t="str">
        <f t="shared" ca="1" si="573"/>
        <v/>
      </c>
      <c r="N2279" s="220" t="str">
        <f t="shared" ca="1" si="578"/>
        <v/>
      </c>
      <c r="O2279" s="7" t="str">
        <f t="shared" ca="1" si="574"/>
        <v/>
      </c>
      <c r="P2279" s="7" t="str">
        <f t="shared" ca="1" si="575"/>
        <v/>
      </c>
      <c r="Q2279" s="7" t="str">
        <f t="shared" ca="1" si="576"/>
        <v/>
      </c>
      <c r="R2279" s="7" t="str">
        <f t="shared" ca="1" si="577"/>
        <v/>
      </c>
      <c r="S2279" s="7" t="str">
        <f t="shared" ca="1" si="564"/>
        <v/>
      </c>
      <c r="T2279" s="7" t="str">
        <f t="shared" ca="1" si="565"/>
        <v/>
      </c>
      <c r="V2279" s="120" cm="1">
        <f t="array" aca="1" ref="V2279" ca="1">SUMIFS(Invoice_Hours,Invoice_Labor_Category,$D2279,Invoice_Company,$C2279,Invoice_MSA_Code,$E2279)</f>
        <v>0</v>
      </c>
      <c r="W2279" s="121" t="str">
        <f t="shared" ca="1" si="566"/>
        <v/>
      </c>
      <c r="X2279" s="151" t="str">
        <f t="shared" ca="1" si="567"/>
        <v/>
      </c>
      <c r="AB2279" t="str">
        <f t="shared" si="568"/>
        <v/>
      </c>
      <c r="AC2279" t="str">
        <f t="shared" si="569"/>
        <v/>
      </c>
      <c r="AD2279" t="str">
        <f t="shared" si="570"/>
        <v/>
      </c>
      <c r="AE2279" s="4" t="str">
        <f t="shared" ca="1" si="563"/>
        <v/>
      </c>
    </row>
    <row r="2280" spans="7:31">
      <c r="G2280" s="117" cm="1">
        <f t="array" aca="1" ref="G2280" ca="1">SUMIFS(Proposed_Hours,Proposed_Labor_Category,$D2280,Proposed_Company,$C2280,Proposed_MSA_Code,$E2280)</f>
        <v>0</v>
      </c>
      <c r="H2280" s="7" t="str">
        <f t="shared" ca="1" si="571"/>
        <v/>
      </c>
      <c r="I2280" s="4" t="str" cm="1">
        <f t="array" aca="1" ref="I2280" ca="1">IFERROR(IF(SUMIFS(Proposed_Direct_Cost,Proposed_Labor_Category,$D2280,Proposed_Company,$C2280,Proposed_MSA_Code,$E2280)=0,"Not Proposed",SUMIFS(Proposed_Direct_Cost,Proposed_Labor_Category,$D2280,Proposed_Company,$C2280,Proposed_MSA_Code,$E2280)),"")</f>
        <v>Not Proposed</v>
      </c>
      <c r="J2280" s="117" cm="1">
        <f t="array" aca="1" ref="J2280" ca="1">SUMIFS(Invoice_Hours,Invoice_Labor_Category,$D2280,Invoice_Company,$C2280,Invoice_MSA_Code,$E2280)</f>
        <v>0</v>
      </c>
      <c r="K2280" s="7" t="str">
        <f t="shared" ca="1" si="572"/>
        <v/>
      </c>
      <c r="L2280" s="222" cm="1">
        <f t="array" aca="1" ref="L2280" ca="1">IFERROR(SUMIFS(Invoice_Direct_Cost,Invoice_Labor_Category,$D2280,Invoice_Company,$C2280,Invoice_MSA_Code,$E2280),"")</f>
        <v>0</v>
      </c>
      <c r="M2280" s="7" t="str">
        <f t="shared" ca="1" si="573"/>
        <v/>
      </c>
      <c r="N2280" s="220" t="str">
        <f t="shared" ca="1" si="578"/>
        <v/>
      </c>
      <c r="O2280" s="7" t="str">
        <f t="shared" ca="1" si="574"/>
        <v/>
      </c>
      <c r="P2280" s="7" t="str">
        <f t="shared" ca="1" si="575"/>
        <v/>
      </c>
      <c r="Q2280" s="7" t="str">
        <f t="shared" ca="1" si="576"/>
        <v/>
      </c>
      <c r="R2280" s="7" t="str">
        <f t="shared" ca="1" si="577"/>
        <v/>
      </c>
      <c r="S2280" s="7" t="str">
        <f t="shared" ca="1" si="564"/>
        <v/>
      </c>
      <c r="T2280" s="7" t="str">
        <f t="shared" ca="1" si="565"/>
        <v/>
      </c>
      <c r="V2280" s="120" cm="1">
        <f t="array" aca="1" ref="V2280" ca="1">SUMIFS(Invoice_Hours,Invoice_Labor_Category,$D2280,Invoice_Company,$C2280,Invoice_MSA_Code,$E2280)</f>
        <v>0</v>
      </c>
      <c r="W2280" s="121" t="str">
        <f t="shared" ca="1" si="566"/>
        <v/>
      </c>
      <c r="X2280" s="152" t="str">
        <f t="shared" ca="1" si="567"/>
        <v/>
      </c>
      <c r="AB2280" t="str">
        <f t="shared" si="568"/>
        <v/>
      </c>
      <c r="AC2280" t="str">
        <f t="shared" si="569"/>
        <v/>
      </c>
      <c r="AD2280" t="str">
        <f t="shared" si="570"/>
        <v/>
      </c>
      <c r="AE2280" s="4" t="str">
        <f t="shared" ca="1" si="563"/>
        <v/>
      </c>
    </row>
    <row r="2281" spans="7:31">
      <c r="G2281" s="117" cm="1">
        <f t="array" aca="1" ref="G2281" ca="1">SUMIFS(Proposed_Hours,Proposed_Labor_Category,$D2281,Proposed_Company,$C2281,Proposed_MSA_Code,$E2281)</f>
        <v>0</v>
      </c>
      <c r="H2281" s="7" t="str">
        <f t="shared" ca="1" si="571"/>
        <v/>
      </c>
      <c r="I2281" s="4" t="str" cm="1">
        <f t="array" aca="1" ref="I2281" ca="1">IFERROR(IF(SUMIFS(Proposed_Direct_Cost,Proposed_Labor_Category,$D2281,Proposed_Company,$C2281,Proposed_MSA_Code,$E2281)=0,"Not Proposed",SUMIFS(Proposed_Direct_Cost,Proposed_Labor_Category,$D2281,Proposed_Company,$C2281,Proposed_MSA_Code,$E2281)),"")</f>
        <v>Not Proposed</v>
      </c>
      <c r="J2281" s="117" cm="1">
        <f t="array" aca="1" ref="J2281" ca="1">SUMIFS(Invoice_Hours,Invoice_Labor_Category,$D2281,Invoice_Company,$C2281,Invoice_MSA_Code,$E2281)</f>
        <v>0</v>
      </c>
      <c r="K2281" s="7" t="str">
        <f t="shared" ca="1" si="572"/>
        <v/>
      </c>
      <c r="L2281" s="222" cm="1">
        <f t="array" aca="1" ref="L2281" ca="1">IFERROR(SUMIFS(Invoice_Direct_Cost,Invoice_Labor_Category,$D2281,Invoice_Company,$C2281,Invoice_MSA_Code,$E2281),"")</f>
        <v>0</v>
      </c>
      <c r="M2281" s="7" t="str">
        <f t="shared" ca="1" si="573"/>
        <v/>
      </c>
      <c r="N2281" s="220" t="str">
        <f t="shared" ca="1" si="578"/>
        <v/>
      </c>
      <c r="O2281" s="7" t="str">
        <f t="shared" ca="1" si="574"/>
        <v/>
      </c>
      <c r="P2281" s="7" t="str">
        <f t="shared" ca="1" si="575"/>
        <v/>
      </c>
      <c r="Q2281" s="7" t="str">
        <f t="shared" ca="1" si="576"/>
        <v/>
      </c>
      <c r="R2281" s="7" t="str">
        <f t="shared" ca="1" si="577"/>
        <v/>
      </c>
      <c r="S2281" s="7" t="str">
        <f t="shared" ca="1" si="564"/>
        <v/>
      </c>
      <c r="T2281" s="7" t="str">
        <f t="shared" ca="1" si="565"/>
        <v/>
      </c>
      <c r="V2281" s="120" cm="1">
        <f t="array" aca="1" ref="V2281" ca="1">SUMIFS(Invoice_Hours,Invoice_Labor_Category,$D2281,Invoice_Company,$C2281,Invoice_MSA_Code,$E2281)</f>
        <v>0</v>
      </c>
      <c r="W2281" s="121" t="str">
        <f t="shared" ca="1" si="566"/>
        <v/>
      </c>
      <c r="X2281" s="151" t="str">
        <f t="shared" ca="1" si="567"/>
        <v/>
      </c>
      <c r="AB2281" t="str">
        <f t="shared" si="568"/>
        <v/>
      </c>
      <c r="AC2281" t="str">
        <f t="shared" si="569"/>
        <v/>
      </c>
      <c r="AD2281" t="str">
        <f t="shared" si="570"/>
        <v/>
      </c>
      <c r="AE2281" s="4" t="str">
        <f t="shared" ca="1" si="563"/>
        <v/>
      </c>
    </row>
    <row r="2282" spans="7:31">
      <c r="G2282" s="117" cm="1">
        <f t="array" aca="1" ref="G2282" ca="1">SUMIFS(Proposed_Hours,Proposed_Labor_Category,$D2282,Proposed_Company,$C2282,Proposed_MSA_Code,$E2282)</f>
        <v>0</v>
      </c>
      <c r="H2282" s="7" t="str">
        <f t="shared" ca="1" si="571"/>
        <v/>
      </c>
      <c r="I2282" s="4" t="str" cm="1">
        <f t="array" aca="1" ref="I2282" ca="1">IFERROR(IF(SUMIFS(Proposed_Direct_Cost,Proposed_Labor_Category,$D2282,Proposed_Company,$C2282,Proposed_MSA_Code,$E2282)=0,"Not Proposed",SUMIFS(Proposed_Direct_Cost,Proposed_Labor_Category,$D2282,Proposed_Company,$C2282,Proposed_MSA_Code,$E2282)),"")</f>
        <v>Not Proposed</v>
      </c>
      <c r="J2282" s="117" cm="1">
        <f t="array" aca="1" ref="J2282" ca="1">SUMIFS(Invoice_Hours,Invoice_Labor_Category,$D2282,Invoice_Company,$C2282,Invoice_MSA_Code,$E2282)</f>
        <v>0</v>
      </c>
      <c r="K2282" s="7" t="str">
        <f t="shared" ca="1" si="572"/>
        <v/>
      </c>
      <c r="L2282" s="222" cm="1">
        <f t="array" aca="1" ref="L2282" ca="1">IFERROR(SUMIFS(Invoice_Direct_Cost,Invoice_Labor_Category,$D2282,Invoice_Company,$C2282,Invoice_MSA_Code,$E2282),"")</f>
        <v>0</v>
      </c>
      <c r="M2282" s="7" t="str">
        <f t="shared" ca="1" si="573"/>
        <v/>
      </c>
      <c r="N2282" s="220" t="str">
        <f t="shared" ca="1" si="578"/>
        <v/>
      </c>
      <c r="O2282" s="7" t="str">
        <f t="shared" ca="1" si="574"/>
        <v/>
      </c>
      <c r="P2282" s="7" t="str">
        <f t="shared" ca="1" si="575"/>
        <v/>
      </c>
      <c r="Q2282" s="7" t="str">
        <f t="shared" ca="1" si="576"/>
        <v/>
      </c>
      <c r="R2282" s="7" t="str">
        <f t="shared" ca="1" si="577"/>
        <v/>
      </c>
      <c r="S2282" s="7" t="str">
        <f t="shared" ca="1" si="564"/>
        <v/>
      </c>
      <c r="T2282" s="7" t="str">
        <f t="shared" ca="1" si="565"/>
        <v/>
      </c>
      <c r="V2282" s="120" cm="1">
        <f t="array" aca="1" ref="V2282" ca="1">SUMIFS(Invoice_Hours,Invoice_Labor_Category,$D2282,Invoice_Company,$C2282,Invoice_MSA_Code,$E2282)</f>
        <v>0</v>
      </c>
      <c r="W2282" s="121" t="str">
        <f t="shared" ca="1" si="566"/>
        <v/>
      </c>
      <c r="X2282" s="152" t="str">
        <f t="shared" ca="1" si="567"/>
        <v/>
      </c>
      <c r="AB2282" t="str">
        <f t="shared" si="568"/>
        <v/>
      </c>
      <c r="AC2282" t="str">
        <f t="shared" si="569"/>
        <v/>
      </c>
      <c r="AD2282" t="str">
        <f t="shared" si="570"/>
        <v/>
      </c>
      <c r="AE2282" s="4" t="str">
        <f t="shared" ca="1" si="563"/>
        <v/>
      </c>
    </row>
    <row r="2283" spans="7:31">
      <c r="G2283" s="117" cm="1">
        <f t="array" aca="1" ref="G2283" ca="1">SUMIFS(Proposed_Hours,Proposed_Labor_Category,$D2283,Proposed_Company,$C2283,Proposed_MSA_Code,$E2283)</f>
        <v>0</v>
      </c>
      <c r="H2283" s="7" t="str">
        <f t="shared" ca="1" si="571"/>
        <v/>
      </c>
      <c r="I2283" s="4" t="str" cm="1">
        <f t="array" aca="1" ref="I2283" ca="1">IFERROR(IF(SUMIFS(Proposed_Direct_Cost,Proposed_Labor_Category,$D2283,Proposed_Company,$C2283,Proposed_MSA_Code,$E2283)=0,"Not Proposed",SUMIFS(Proposed_Direct_Cost,Proposed_Labor_Category,$D2283,Proposed_Company,$C2283,Proposed_MSA_Code,$E2283)),"")</f>
        <v>Not Proposed</v>
      </c>
      <c r="J2283" s="117" cm="1">
        <f t="array" aca="1" ref="J2283" ca="1">SUMIFS(Invoice_Hours,Invoice_Labor_Category,$D2283,Invoice_Company,$C2283,Invoice_MSA_Code,$E2283)</f>
        <v>0</v>
      </c>
      <c r="K2283" s="7" t="str">
        <f t="shared" ca="1" si="572"/>
        <v/>
      </c>
      <c r="L2283" s="222" cm="1">
        <f t="array" aca="1" ref="L2283" ca="1">IFERROR(SUMIFS(Invoice_Direct_Cost,Invoice_Labor_Category,$D2283,Invoice_Company,$C2283,Invoice_MSA_Code,$E2283),"")</f>
        <v>0</v>
      </c>
      <c r="M2283" s="7" t="str">
        <f t="shared" ca="1" si="573"/>
        <v/>
      </c>
      <c r="N2283" s="220" t="str">
        <f t="shared" ca="1" si="578"/>
        <v/>
      </c>
      <c r="O2283" s="7" t="str">
        <f t="shared" ca="1" si="574"/>
        <v/>
      </c>
      <c r="P2283" s="7" t="str">
        <f t="shared" ca="1" si="575"/>
        <v/>
      </c>
      <c r="Q2283" s="7" t="str">
        <f t="shared" ca="1" si="576"/>
        <v/>
      </c>
      <c r="R2283" s="7" t="str">
        <f t="shared" ca="1" si="577"/>
        <v/>
      </c>
      <c r="S2283" s="7" t="str">
        <f t="shared" ca="1" si="564"/>
        <v/>
      </c>
      <c r="T2283" s="7" t="str">
        <f t="shared" ca="1" si="565"/>
        <v/>
      </c>
      <c r="V2283" s="120" cm="1">
        <f t="array" aca="1" ref="V2283" ca="1">SUMIFS(Invoice_Hours,Invoice_Labor_Category,$D2283,Invoice_Company,$C2283,Invoice_MSA_Code,$E2283)</f>
        <v>0</v>
      </c>
      <c r="W2283" s="121" t="str">
        <f t="shared" ca="1" si="566"/>
        <v/>
      </c>
      <c r="X2283" s="151" t="str">
        <f t="shared" ca="1" si="567"/>
        <v/>
      </c>
      <c r="AB2283" t="str">
        <f t="shared" si="568"/>
        <v/>
      </c>
      <c r="AC2283" t="str">
        <f t="shared" si="569"/>
        <v/>
      </c>
      <c r="AD2283" t="str">
        <f t="shared" si="570"/>
        <v/>
      </c>
      <c r="AE2283" s="4" t="str">
        <f t="shared" ca="1" si="563"/>
        <v/>
      </c>
    </row>
    <row r="2284" spans="7:31">
      <c r="G2284" s="117" cm="1">
        <f t="array" aca="1" ref="G2284" ca="1">SUMIFS(Proposed_Hours,Proposed_Labor_Category,$D2284,Proposed_Company,$C2284,Proposed_MSA_Code,$E2284)</f>
        <v>0</v>
      </c>
      <c r="H2284" s="7" t="str">
        <f t="shared" ca="1" si="571"/>
        <v/>
      </c>
      <c r="I2284" s="4" t="str" cm="1">
        <f t="array" aca="1" ref="I2284" ca="1">IFERROR(IF(SUMIFS(Proposed_Direct_Cost,Proposed_Labor_Category,$D2284,Proposed_Company,$C2284,Proposed_MSA_Code,$E2284)=0,"Not Proposed",SUMIFS(Proposed_Direct_Cost,Proposed_Labor_Category,$D2284,Proposed_Company,$C2284,Proposed_MSA_Code,$E2284)),"")</f>
        <v>Not Proposed</v>
      </c>
      <c r="J2284" s="117" cm="1">
        <f t="array" aca="1" ref="J2284" ca="1">SUMIFS(Invoice_Hours,Invoice_Labor_Category,$D2284,Invoice_Company,$C2284,Invoice_MSA_Code,$E2284)</f>
        <v>0</v>
      </c>
      <c r="K2284" s="7" t="str">
        <f t="shared" ca="1" si="572"/>
        <v/>
      </c>
      <c r="L2284" s="222" cm="1">
        <f t="array" aca="1" ref="L2284" ca="1">IFERROR(SUMIFS(Invoice_Direct_Cost,Invoice_Labor_Category,$D2284,Invoice_Company,$C2284,Invoice_MSA_Code,$E2284),"")</f>
        <v>0</v>
      </c>
      <c r="M2284" s="7" t="str">
        <f t="shared" ca="1" si="573"/>
        <v/>
      </c>
      <c r="N2284" s="220" t="str">
        <f t="shared" ca="1" si="578"/>
        <v/>
      </c>
      <c r="O2284" s="7" t="str">
        <f t="shared" ca="1" si="574"/>
        <v/>
      </c>
      <c r="P2284" s="7" t="str">
        <f t="shared" ca="1" si="575"/>
        <v/>
      </c>
      <c r="Q2284" s="7" t="str">
        <f t="shared" ca="1" si="576"/>
        <v/>
      </c>
      <c r="R2284" s="7" t="str">
        <f t="shared" ca="1" si="577"/>
        <v/>
      </c>
      <c r="S2284" s="7" t="str">
        <f t="shared" ca="1" si="564"/>
        <v/>
      </c>
      <c r="T2284" s="7" t="str">
        <f t="shared" ca="1" si="565"/>
        <v/>
      </c>
      <c r="V2284" s="120" cm="1">
        <f t="array" aca="1" ref="V2284" ca="1">SUMIFS(Invoice_Hours,Invoice_Labor_Category,$D2284,Invoice_Company,$C2284,Invoice_MSA_Code,$E2284)</f>
        <v>0</v>
      </c>
      <c r="W2284" s="121" t="str">
        <f t="shared" ca="1" si="566"/>
        <v/>
      </c>
      <c r="X2284" s="152" t="str">
        <f t="shared" ca="1" si="567"/>
        <v/>
      </c>
      <c r="AB2284" t="str">
        <f t="shared" si="568"/>
        <v/>
      </c>
      <c r="AC2284" t="str">
        <f t="shared" si="569"/>
        <v/>
      </c>
      <c r="AD2284" t="str">
        <f t="shared" si="570"/>
        <v/>
      </c>
      <c r="AE2284" s="4" t="str">
        <f t="shared" ca="1" si="563"/>
        <v/>
      </c>
    </row>
    <row r="2285" spans="7:31">
      <c r="G2285" s="117" cm="1">
        <f t="array" aca="1" ref="G2285" ca="1">SUMIFS(Proposed_Hours,Proposed_Labor_Category,$D2285,Proposed_Company,$C2285,Proposed_MSA_Code,$E2285)</f>
        <v>0</v>
      </c>
      <c r="H2285" s="7" t="str">
        <f t="shared" ca="1" si="571"/>
        <v/>
      </c>
      <c r="I2285" s="4" t="str" cm="1">
        <f t="array" aca="1" ref="I2285" ca="1">IFERROR(IF(SUMIFS(Proposed_Direct_Cost,Proposed_Labor_Category,$D2285,Proposed_Company,$C2285,Proposed_MSA_Code,$E2285)=0,"Not Proposed",SUMIFS(Proposed_Direct_Cost,Proposed_Labor_Category,$D2285,Proposed_Company,$C2285,Proposed_MSA_Code,$E2285)),"")</f>
        <v>Not Proposed</v>
      </c>
      <c r="J2285" s="117" cm="1">
        <f t="array" aca="1" ref="J2285" ca="1">SUMIFS(Invoice_Hours,Invoice_Labor_Category,$D2285,Invoice_Company,$C2285,Invoice_MSA_Code,$E2285)</f>
        <v>0</v>
      </c>
      <c r="K2285" s="7" t="str">
        <f t="shared" ca="1" si="572"/>
        <v/>
      </c>
      <c r="L2285" s="222" cm="1">
        <f t="array" aca="1" ref="L2285" ca="1">IFERROR(SUMIFS(Invoice_Direct_Cost,Invoice_Labor_Category,$D2285,Invoice_Company,$C2285,Invoice_MSA_Code,$E2285),"")</f>
        <v>0</v>
      </c>
      <c r="M2285" s="7" t="str">
        <f t="shared" ca="1" si="573"/>
        <v/>
      </c>
      <c r="N2285" s="220" t="str">
        <f t="shared" ca="1" si="578"/>
        <v/>
      </c>
      <c r="O2285" s="7" t="str">
        <f t="shared" ca="1" si="574"/>
        <v/>
      </c>
      <c r="P2285" s="7" t="str">
        <f t="shared" ca="1" si="575"/>
        <v/>
      </c>
      <c r="Q2285" s="7" t="str">
        <f t="shared" ca="1" si="576"/>
        <v/>
      </c>
      <c r="R2285" s="7" t="str">
        <f t="shared" ca="1" si="577"/>
        <v/>
      </c>
      <c r="S2285" s="7" t="str">
        <f t="shared" ca="1" si="564"/>
        <v/>
      </c>
      <c r="T2285" s="7" t="str">
        <f t="shared" ca="1" si="565"/>
        <v/>
      </c>
      <c r="V2285" s="120" cm="1">
        <f t="array" aca="1" ref="V2285" ca="1">SUMIFS(Invoice_Hours,Invoice_Labor_Category,$D2285,Invoice_Company,$C2285,Invoice_MSA_Code,$E2285)</f>
        <v>0</v>
      </c>
      <c r="W2285" s="121" t="str">
        <f t="shared" ca="1" si="566"/>
        <v/>
      </c>
      <c r="X2285" s="151" t="str">
        <f t="shared" ca="1" si="567"/>
        <v/>
      </c>
      <c r="AB2285" t="str">
        <f t="shared" si="568"/>
        <v/>
      </c>
      <c r="AC2285" t="str">
        <f t="shared" si="569"/>
        <v/>
      </c>
      <c r="AD2285" t="str">
        <f t="shared" si="570"/>
        <v/>
      </c>
      <c r="AE2285" s="4" t="str">
        <f t="shared" ca="1" si="563"/>
        <v/>
      </c>
    </row>
    <row r="2286" spans="7:31">
      <c r="G2286" s="117" cm="1">
        <f t="array" aca="1" ref="G2286" ca="1">SUMIFS(Proposed_Hours,Proposed_Labor_Category,$D2286,Proposed_Company,$C2286,Proposed_MSA_Code,$E2286)</f>
        <v>0</v>
      </c>
      <c r="H2286" s="7" t="str">
        <f t="shared" ca="1" si="571"/>
        <v/>
      </c>
      <c r="I2286" s="4" t="str" cm="1">
        <f t="array" aca="1" ref="I2286" ca="1">IFERROR(IF(SUMIFS(Proposed_Direct_Cost,Proposed_Labor_Category,$D2286,Proposed_Company,$C2286,Proposed_MSA_Code,$E2286)=0,"Not Proposed",SUMIFS(Proposed_Direct_Cost,Proposed_Labor_Category,$D2286,Proposed_Company,$C2286,Proposed_MSA_Code,$E2286)),"")</f>
        <v>Not Proposed</v>
      </c>
      <c r="J2286" s="117" cm="1">
        <f t="array" aca="1" ref="J2286" ca="1">SUMIFS(Invoice_Hours,Invoice_Labor_Category,$D2286,Invoice_Company,$C2286,Invoice_MSA_Code,$E2286)</f>
        <v>0</v>
      </c>
      <c r="K2286" s="7" t="str">
        <f t="shared" ca="1" si="572"/>
        <v/>
      </c>
      <c r="L2286" s="222" cm="1">
        <f t="array" aca="1" ref="L2286" ca="1">IFERROR(SUMIFS(Invoice_Direct_Cost,Invoice_Labor_Category,$D2286,Invoice_Company,$C2286,Invoice_MSA_Code,$E2286),"")</f>
        <v>0</v>
      </c>
      <c r="M2286" s="7" t="str">
        <f t="shared" ca="1" si="573"/>
        <v/>
      </c>
      <c r="N2286" s="220" t="str">
        <f t="shared" ca="1" si="578"/>
        <v/>
      </c>
      <c r="O2286" s="7" t="str">
        <f t="shared" ca="1" si="574"/>
        <v/>
      </c>
      <c r="P2286" s="7" t="str">
        <f t="shared" ca="1" si="575"/>
        <v/>
      </c>
      <c r="Q2286" s="7" t="str">
        <f t="shared" ca="1" si="576"/>
        <v/>
      </c>
      <c r="R2286" s="7" t="str">
        <f t="shared" ca="1" si="577"/>
        <v/>
      </c>
      <c r="S2286" s="7" t="str">
        <f t="shared" ca="1" si="564"/>
        <v/>
      </c>
      <c r="T2286" s="7" t="str">
        <f t="shared" ca="1" si="565"/>
        <v/>
      </c>
      <c r="V2286" s="120" cm="1">
        <f t="array" aca="1" ref="V2286" ca="1">SUMIFS(Invoice_Hours,Invoice_Labor_Category,$D2286,Invoice_Company,$C2286,Invoice_MSA_Code,$E2286)</f>
        <v>0</v>
      </c>
      <c r="W2286" s="121" t="str">
        <f t="shared" ca="1" si="566"/>
        <v/>
      </c>
      <c r="X2286" s="152" t="str">
        <f t="shared" ca="1" si="567"/>
        <v/>
      </c>
      <c r="AB2286" t="str">
        <f t="shared" si="568"/>
        <v/>
      </c>
      <c r="AC2286" t="str">
        <f t="shared" si="569"/>
        <v/>
      </c>
      <c r="AD2286" t="str">
        <f t="shared" si="570"/>
        <v/>
      </c>
      <c r="AE2286" s="4" t="str">
        <f t="shared" ca="1" si="563"/>
        <v/>
      </c>
    </row>
    <row r="2287" spans="7:31">
      <c r="G2287" s="117" cm="1">
        <f t="array" aca="1" ref="G2287" ca="1">SUMIFS(Proposed_Hours,Proposed_Labor_Category,$D2287,Proposed_Company,$C2287,Proposed_MSA_Code,$E2287)</f>
        <v>0</v>
      </c>
      <c r="H2287" s="7" t="str">
        <f t="shared" ca="1" si="571"/>
        <v/>
      </c>
      <c r="I2287" s="4" t="str" cm="1">
        <f t="array" aca="1" ref="I2287" ca="1">IFERROR(IF(SUMIFS(Proposed_Direct_Cost,Proposed_Labor_Category,$D2287,Proposed_Company,$C2287,Proposed_MSA_Code,$E2287)=0,"Not Proposed",SUMIFS(Proposed_Direct_Cost,Proposed_Labor_Category,$D2287,Proposed_Company,$C2287,Proposed_MSA_Code,$E2287)),"")</f>
        <v>Not Proposed</v>
      </c>
      <c r="J2287" s="117" cm="1">
        <f t="array" aca="1" ref="J2287" ca="1">SUMIFS(Invoice_Hours,Invoice_Labor_Category,$D2287,Invoice_Company,$C2287,Invoice_MSA_Code,$E2287)</f>
        <v>0</v>
      </c>
      <c r="K2287" s="7" t="str">
        <f t="shared" ca="1" si="572"/>
        <v/>
      </c>
      <c r="L2287" s="222" cm="1">
        <f t="array" aca="1" ref="L2287" ca="1">IFERROR(SUMIFS(Invoice_Direct_Cost,Invoice_Labor_Category,$D2287,Invoice_Company,$C2287,Invoice_MSA_Code,$E2287),"")</f>
        <v>0</v>
      </c>
      <c r="M2287" s="7" t="str">
        <f t="shared" ca="1" si="573"/>
        <v/>
      </c>
      <c r="N2287" s="220" t="str">
        <f t="shared" ca="1" si="578"/>
        <v/>
      </c>
      <c r="O2287" s="7" t="str">
        <f t="shared" ca="1" si="574"/>
        <v/>
      </c>
      <c r="P2287" s="7" t="str">
        <f t="shared" ca="1" si="575"/>
        <v/>
      </c>
      <c r="Q2287" s="7" t="str">
        <f t="shared" ca="1" si="576"/>
        <v/>
      </c>
      <c r="R2287" s="7" t="str">
        <f t="shared" ca="1" si="577"/>
        <v/>
      </c>
      <c r="S2287" s="7" t="str">
        <f t="shared" ca="1" si="564"/>
        <v/>
      </c>
      <c r="T2287" s="7" t="str">
        <f t="shared" ca="1" si="565"/>
        <v/>
      </c>
      <c r="V2287" s="120" cm="1">
        <f t="array" aca="1" ref="V2287" ca="1">SUMIFS(Invoice_Hours,Invoice_Labor_Category,$D2287,Invoice_Company,$C2287,Invoice_MSA_Code,$E2287)</f>
        <v>0</v>
      </c>
      <c r="W2287" s="121" t="str">
        <f t="shared" ca="1" si="566"/>
        <v/>
      </c>
      <c r="X2287" s="151" t="str">
        <f t="shared" ca="1" si="567"/>
        <v/>
      </c>
      <c r="AB2287" t="str">
        <f t="shared" si="568"/>
        <v/>
      </c>
      <c r="AC2287" t="str">
        <f t="shared" si="569"/>
        <v/>
      </c>
      <c r="AD2287" t="str">
        <f t="shared" si="570"/>
        <v/>
      </c>
      <c r="AE2287" s="4" t="str">
        <f t="shared" ca="1" si="563"/>
        <v/>
      </c>
    </row>
    <row r="2288" spans="7:31">
      <c r="G2288" s="117" cm="1">
        <f t="array" aca="1" ref="G2288" ca="1">SUMIFS(Proposed_Hours,Proposed_Labor_Category,$D2288,Proposed_Company,$C2288,Proposed_MSA_Code,$E2288)</f>
        <v>0</v>
      </c>
      <c r="H2288" s="7" t="str">
        <f t="shared" ca="1" si="571"/>
        <v/>
      </c>
      <c r="I2288" s="4" t="str" cm="1">
        <f t="array" aca="1" ref="I2288" ca="1">IFERROR(IF(SUMIFS(Proposed_Direct_Cost,Proposed_Labor_Category,$D2288,Proposed_Company,$C2288,Proposed_MSA_Code,$E2288)=0,"Not Proposed",SUMIFS(Proposed_Direct_Cost,Proposed_Labor_Category,$D2288,Proposed_Company,$C2288,Proposed_MSA_Code,$E2288)),"")</f>
        <v>Not Proposed</v>
      </c>
      <c r="J2288" s="117" cm="1">
        <f t="array" aca="1" ref="J2288" ca="1">SUMIFS(Invoice_Hours,Invoice_Labor_Category,$D2288,Invoice_Company,$C2288,Invoice_MSA_Code,$E2288)</f>
        <v>0</v>
      </c>
      <c r="K2288" s="7" t="str">
        <f t="shared" ca="1" si="572"/>
        <v/>
      </c>
      <c r="L2288" s="222" cm="1">
        <f t="array" aca="1" ref="L2288" ca="1">IFERROR(SUMIFS(Invoice_Direct_Cost,Invoice_Labor_Category,$D2288,Invoice_Company,$C2288,Invoice_MSA_Code,$E2288),"")</f>
        <v>0</v>
      </c>
      <c r="M2288" s="7" t="str">
        <f t="shared" ca="1" si="573"/>
        <v/>
      </c>
      <c r="N2288" s="220" t="str">
        <f t="shared" ca="1" si="578"/>
        <v/>
      </c>
      <c r="O2288" s="7" t="str">
        <f t="shared" ca="1" si="574"/>
        <v/>
      </c>
      <c r="P2288" s="7" t="str">
        <f t="shared" ca="1" si="575"/>
        <v/>
      </c>
      <c r="Q2288" s="7" t="str">
        <f t="shared" ca="1" si="576"/>
        <v/>
      </c>
      <c r="R2288" s="7" t="str">
        <f t="shared" ca="1" si="577"/>
        <v/>
      </c>
      <c r="S2288" s="7" t="str">
        <f t="shared" ca="1" si="564"/>
        <v/>
      </c>
      <c r="T2288" s="7" t="str">
        <f t="shared" ca="1" si="565"/>
        <v/>
      </c>
      <c r="V2288" s="120" cm="1">
        <f t="array" aca="1" ref="V2288" ca="1">SUMIFS(Invoice_Hours,Invoice_Labor_Category,$D2288,Invoice_Company,$C2288,Invoice_MSA_Code,$E2288)</f>
        <v>0</v>
      </c>
      <c r="W2288" s="121" t="str">
        <f t="shared" ca="1" si="566"/>
        <v/>
      </c>
      <c r="X2288" s="152" t="str">
        <f t="shared" ca="1" si="567"/>
        <v/>
      </c>
      <c r="AB2288" t="str">
        <f t="shared" si="568"/>
        <v/>
      </c>
      <c r="AC2288" t="str">
        <f t="shared" si="569"/>
        <v/>
      </c>
      <c r="AD2288" t="str">
        <f t="shared" si="570"/>
        <v/>
      </c>
      <c r="AE2288" s="4" t="str">
        <f t="shared" ca="1" si="563"/>
        <v/>
      </c>
    </row>
    <row r="2289" spans="7:31">
      <c r="G2289" s="117" cm="1">
        <f t="array" aca="1" ref="G2289" ca="1">SUMIFS(Proposed_Hours,Proposed_Labor_Category,$D2289,Proposed_Company,$C2289,Proposed_MSA_Code,$E2289)</f>
        <v>0</v>
      </c>
      <c r="H2289" s="7" t="str">
        <f t="shared" ca="1" si="571"/>
        <v/>
      </c>
      <c r="I2289" s="4" t="str" cm="1">
        <f t="array" aca="1" ref="I2289" ca="1">IFERROR(IF(SUMIFS(Proposed_Direct_Cost,Proposed_Labor_Category,$D2289,Proposed_Company,$C2289,Proposed_MSA_Code,$E2289)=0,"Not Proposed",SUMIFS(Proposed_Direct_Cost,Proposed_Labor_Category,$D2289,Proposed_Company,$C2289,Proposed_MSA_Code,$E2289)),"")</f>
        <v>Not Proposed</v>
      </c>
      <c r="J2289" s="117" cm="1">
        <f t="array" aca="1" ref="J2289" ca="1">SUMIFS(Invoice_Hours,Invoice_Labor_Category,$D2289,Invoice_Company,$C2289,Invoice_MSA_Code,$E2289)</f>
        <v>0</v>
      </c>
      <c r="K2289" s="7" t="str">
        <f t="shared" ca="1" si="572"/>
        <v/>
      </c>
      <c r="L2289" s="222" cm="1">
        <f t="array" aca="1" ref="L2289" ca="1">IFERROR(SUMIFS(Invoice_Direct_Cost,Invoice_Labor_Category,$D2289,Invoice_Company,$C2289,Invoice_MSA_Code,$E2289),"")</f>
        <v>0</v>
      </c>
      <c r="M2289" s="7" t="str">
        <f t="shared" ca="1" si="573"/>
        <v/>
      </c>
      <c r="N2289" s="220" t="str">
        <f t="shared" ca="1" si="578"/>
        <v/>
      </c>
      <c r="O2289" s="7" t="str">
        <f t="shared" ca="1" si="574"/>
        <v/>
      </c>
      <c r="P2289" s="7" t="str">
        <f t="shared" ca="1" si="575"/>
        <v/>
      </c>
      <c r="Q2289" s="7" t="str">
        <f t="shared" ca="1" si="576"/>
        <v/>
      </c>
      <c r="R2289" s="7" t="str">
        <f t="shared" ca="1" si="577"/>
        <v/>
      </c>
      <c r="S2289" s="7" t="str">
        <f t="shared" ca="1" si="564"/>
        <v/>
      </c>
      <c r="T2289" s="7" t="str">
        <f t="shared" ca="1" si="565"/>
        <v/>
      </c>
      <c r="V2289" s="120" cm="1">
        <f t="array" aca="1" ref="V2289" ca="1">SUMIFS(Invoice_Hours,Invoice_Labor_Category,$D2289,Invoice_Company,$C2289,Invoice_MSA_Code,$E2289)</f>
        <v>0</v>
      </c>
      <c r="W2289" s="121" t="str">
        <f t="shared" ca="1" si="566"/>
        <v/>
      </c>
      <c r="X2289" s="151" t="str">
        <f t="shared" ca="1" si="567"/>
        <v/>
      </c>
      <c r="AB2289" t="str">
        <f t="shared" si="568"/>
        <v/>
      </c>
      <c r="AC2289" t="str">
        <f t="shared" si="569"/>
        <v/>
      </c>
      <c r="AD2289" t="str">
        <f t="shared" si="570"/>
        <v/>
      </c>
      <c r="AE2289" s="4" t="str">
        <f t="shared" ca="1" si="563"/>
        <v/>
      </c>
    </row>
    <row r="2290" spans="7:31">
      <c r="G2290" s="117" cm="1">
        <f t="array" aca="1" ref="G2290" ca="1">SUMIFS(Proposed_Hours,Proposed_Labor_Category,$D2290,Proposed_Company,$C2290,Proposed_MSA_Code,$E2290)</f>
        <v>0</v>
      </c>
      <c r="H2290" s="7" t="str">
        <f t="shared" ca="1" si="571"/>
        <v/>
      </c>
      <c r="I2290" s="4" t="str" cm="1">
        <f t="array" aca="1" ref="I2290" ca="1">IFERROR(IF(SUMIFS(Proposed_Direct_Cost,Proposed_Labor_Category,$D2290,Proposed_Company,$C2290,Proposed_MSA_Code,$E2290)=0,"Not Proposed",SUMIFS(Proposed_Direct_Cost,Proposed_Labor_Category,$D2290,Proposed_Company,$C2290,Proposed_MSA_Code,$E2290)),"")</f>
        <v>Not Proposed</v>
      </c>
      <c r="J2290" s="117" cm="1">
        <f t="array" aca="1" ref="J2290" ca="1">SUMIFS(Invoice_Hours,Invoice_Labor_Category,$D2290,Invoice_Company,$C2290,Invoice_MSA_Code,$E2290)</f>
        <v>0</v>
      </c>
      <c r="K2290" s="7" t="str">
        <f t="shared" ca="1" si="572"/>
        <v/>
      </c>
      <c r="L2290" s="222" cm="1">
        <f t="array" aca="1" ref="L2290" ca="1">IFERROR(SUMIFS(Invoice_Direct_Cost,Invoice_Labor_Category,$D2290,Invoice_Company,$C2290,Invoice_MSA_Code,$E2290),"")</f>
        <v>0</v>
      </c>
      <c r="M2290" s="7" t="str">
        <f t="shared" ca="1" si="573"/>
        <v/>
      </c>
      <c r="N2290" s="220" t="str">
        <f t="shared" ca="1" si="578"/>
        <v/>
      </c>
      <c r="O2290" s="7" t="str">
        <f t="shared" ca="1" si="574"/>
        <v/>
      </c>
      <c r="P2290" s="7" t="str">
        <f t="shared" ca="1" si="575"/>
        <v/>
      </c>
      <c r="Q2290" s="7" t="str">
        <f t="shared" ca="1" si="576"/>
        <v/>
      </c>
      <c r="R2290" s="7" t="str">
        <f t="shared" ca="1" si="577"/>
        <v/>
      </c>
      <c r="S2290" s="7" t="str">
        <f t="shared" ca="1" si="564"/>
        <v/>
      </c>
      <c r="T2290" s="7" t="str">
        <f t="shared" ca="1" si="565"/>
        <v/>
      </c>
      <c r="V2290" s="120" cm="1">
        <f t="array" aca="1" ref="V2290" ca="1">SUMIFS(Invoice_Hours,Invoice_Labor_Category,$D2290,Invoice_Company,$C2290,Invoice_MSA_Code,$E2290)</f>
        <v>0</v>
      </c>
      <c r="W2290" s="121" t="str">
        <f t="shared" ca="1" si="566"/>
        <v/>
      </c>
      <c r="X2290" s="152" t="str">
        <f t="shared" ca="1" si="567"/>
        <v/>
      </c>
      <c r="AB2290" t="str">
        <f t="shared" si="568"/>
        <v/>
      </c>
      <c r="AC2290" t="str">
        <f t="shared" si="569"/>
        <v/>
      </c>
      <c r="AD2290" t="str">
        <f t="shared" si="570"/>
        <v/>
      </c>
      <c r="AE2290" s="4" t="str">
        <f t="shared" ca="1" si="563"/>
        <v/>
      </c>
    </row>
    <row r="2291" spans="7:31">
      <c r="G2291" s="117" cm="1">
        <f t="array" aca="1" ref="G2291" ca="1">SUMIFS(Proposed_Hours,Proposed_Labor_Category,$D2291,Proposed_Company,$C2291,Proposed_MSA_Code,$E2291)</f>
        <v>0</v>
      </c>
      <c r="H2291" s="7" t="str">
        <f t="shared" ca="1" si="571"/>
        <v/>
      </c>
      <c r="I2291" s="4" t="str" cm="1">
        <f t="array" aca="1" ref="I2291" ca="1">IFERROR(IF(SUMIFS(Proposed_Direct_Cost,Proposed_Labor_Category,$D2291,Proposed_Company,$C2291,Proposed_MSA_Code,$E2291)=0,"Not Proposed",SUMIFS(Proposed_Direct_Cost,Proposed_Labor_Category,$D2291,Proposed_Company,$C2291,Proposed_MSA_Code,$E2291)),"")</f>
        <v>Not Proposed</v>
      </c>
      <c r="J2291" s="117" cm="1">
        <f t="array" aca="1" ref="J2291" ca="1">SUMIFS(Invoice_Hours,Invoice_Labor_Category,$D2291,Invoice_Company,$C2291,Invoice_MSA_Code,$E2291)</f>
        <v>0</v>
      </c>
      <c r="K2291" s="7" t="str">
        <f t="shared" ca="1" si="572"/>
        <v/>
      </c>
      <c r="L2291" s="222" cm="1">
        <f t="array" aca="1" ref="L2291" ca="1">IFERROR(SUMIFS(Invoice_Direct_Cost,Invoice_Labor_Category,$D2291,Invoice_Company,$C2291,Invoice_MSA_Code,$E2291),"")</f>
        <v>0</v>
      </c>
      <c r="M2291" s="7" t="str">
        <f t="shared" ca="1" si="573"/>
        <v/>
      </c>
      <c r="N2291" s="220" t="str">
        <f t="shared" ca="1" si="578"/>
        <v/>
      </c>
      <c r="O2291" s="7" t="str">
        <f t="shared" ca="1" si="574"/>
        <v/>
      </c>
      <c r="P2291" s="7" t="str">
        <f t="shared" ca="1" si="575"/>
        <v/>
      </c>
      <c r="Q2291" s="7" t="str">
        <f t="shared" ca="1" si="576"/>
        <v/>
      </c>
      <c r="R2291" s="7" t="str">
        <f t="shared" ca="1" si="577"/>
        <v/>
      </c>
      <c r="S2291" s="7" t="str">
        <f t="shared" ca="1" si="564"/>
        <v/>
      </c>
      <c r="T2291" s="7" t="str">
        <f t="shared" ca="1" si="565"/>
        <v/>
      </c>
      <c r="V2291" s="120" cm="1">
        <f t="array" aca="1" ref="V2291" ca="1">SUMIFS(Invoice_Hours,Invoice_Labor_Category,$D2291,Invoice_Company,$C2291,Invoice_MSA_Code,$E2291)</f>
        <v>0</v>
      </c>
      <c r="W2291" s="121" t="str">
        <f t="shared" ca="1" si="566"/>
        <v/>
      </c>
      <c r="X2291" s="151" t="str">
        <f t="shared" ca="1" si="567"/>
        <v/>
      </c>
      <c r="AB2291" t="str">
        <f t="shared" si="568"/>
        <v/>
      </c>
      <c r="AC2291" t="str">
        <f t="shared" si="569"/>
        <v/>
      </c>
      <c r="AD2291" t="str">
        <f t="shared" si="570"/>
        <v/>
      </c>
      <c r="AE2291" s="4" t="str">
        <f t="shared" ca="1" si="563"/>
        <v/>
      </c>
    </row>
    <row r="2292" spans="7:31">
      <c r="G2292" s="117" cm="1">
        <f t="array" aca="1" ref="G2292" ca="1">SUMIFS(Proposed_Hours,Proposed_Labor_Category,$D2292,Proposed_Company,$C2292,Proposed_MSA_Code,$E2292)</f>
        <v>0</v>
      </c>
      <c r="H2292" s="7" t="str">
        <f t="shared" ca="1" si="571"/>
        <v/>
      </c>
      <c r="I2292" s="4" t="str" cm="1">
        <f t="array" aca="1" ref="I2292" ca="1">IFERROR(IF(SUMIFS(Proposed_Direct_Cost,Proposed_Labor_Category,$D2292,Proposed_Company,$C2292,Proposed_MSA_Code,$E2292)=0,"Not Proposed",SUMIFS(Proposed_Direct_Cost,Proposed_Labor_Category,$D2292,Proposed_Company,$C2292,Proposed_MSA_Code,$E2292)),"")</f>
        <v>Not Proposed</v>
      </c>
      <c r="J2292" s="117" cm="1">
        <f t="array" aca="1" ref="J2292" ca="1">SUMIFS(Invoice_Hours,Invoice_Labor_Category,$D2292,Invoice_Company,$C2292,Invoice_MSA_Code,$E2292)</f>
        <v>0</v>
      </c>
      <c r="K2292" s="7" t="str">
        <f t="shared" ca="1" si="572"/>
        <v/>
      </c>
      <c r="L2292" s="222" cm="1">
        <f t="array" aca="1" ref="L2292" ca="1">IFERROR(SUMIFS(Invoice_Direct_Cost,Invoice_Labor_Category,$D2292,Invoice_Company,$C2292,Invoice_MSA_Code,$E2292),"")</f>
        <v>0</v>
      </c>
      <c r="M2292" s="7" t="str">
        <f t="shared" ca="1" si="573"/>
        <v/>
      </c>
      <c r="N2292" s="220" t="str">
        <f t="shared" ca="1" si="578"/>
        <v/>
      </c>
      <c r="O2292" s="7" t="str">
        <f t="shared" ca="1" si="574"/>
        <v/>
      </c>
      <c r="P2292" s="7" t="str">
        <f t="shared" ca="1" si="575"/>
        <v/>
      </c>
      <c r="Q2292" s="7" t="str">
        <f t="shared" ca="1" si="576"/>
        <v/>
      </c>
      <c r="R2292" s="7" t="str">
        <f t="shared" ca="1" si="577"/>
        <v/>
      </c>
      <c r="S2292" s="7" t="str">
        <f t="shared" ca="1" si="564"/>
        <v/>
      </c>
      <c r="T2292" s="7" t="str">
        <f t="shared" ca="1" si="565"/>
        <v/>
      </c>
      <c r="V2292" s="120" cm="1">
        <f t="array" aca="1" ref="V2292" ca="1">SUMIFS(Invoice_Hours,Invoice_Labor_Category,$D2292,Invoice_Company,$C2292,Invoice_MSA_Code,$E2292)</f>
        <v>0</v>
      </c>
      <c r="W2292" s="121" t="str">
        <f t="shared" ca="1" si="566"/>
        <v/>
      </c>
      <c r="X2292" s="152" t="str">
        <f t="shared" ca="1" si="567"/>
        <v/>
      </c>
      <c r="AB2292" t="str">
        <f t="shared" si="568"/>
        <v/>
      </c>
      <c r="AC2292" t="str">
        <f t="shared" si="569"/>
        <v/>
      </c>
      <c r="AD2292" t="str">
        <f t="shared" si="570"/>
        <v/>
      </c>
      <c r="AE2292" s="4" t="str">
        <f t="shared" ca="1" si="563"/>
        <v/>
      </c>
    </row>
    <row r="2293" spans="7:31">
      <c r="G2293" s="117" cm="1">
        <f t="array" aca="1" ref="G2293" ca="1">SUMIFS(Proposed_Hours,Proposed_Labor_Category,$D2293,Proposed_Company,$C2293,Proposed_MSA_Code,$E2293)</f>
        <v>0</v>
      </c>
      <c r="H2293" s="7" t="str">
        <f t="shared" ca="1" si="571"/>
        <v/>
      </c>
      <c r="I2293" s="4" t="str" cm="1">
        <f t="array" aca="1" ref="I2293" ca="1">IFERROR(IF(SUMIFS(Proposed_Direct_Cost,Proposed_Labor_Category,$D2293,Proposed_Company,$C2293,Proposed_MSA_Code,$E2293)=0,"Not Proposed",SUMIFS(Proposed_Direct_Cost,Proposed_Labor_Category,$D2293,Proposed_Company,$C2293,Proposed_MSA_Code,$E2293)),"")</f>
        <v>Not Proposed</v>
      </c>
      <c r="J2293" s="117" cm="1">
        <f t="array" aca="1" ref="J2293" ca="1">SUMIFS(Invoice_Hours,Invoice_Labor_Category,$D2293,Invoice_Company,$C2293,Invoice_MSA_Code,$E2293)</f>
        <v>0</v>
      </c>
      <c r="K2293" s="7" t="str">
        <f t="shared" ca="1" si="572"/>
        <v/>
      </c>
      <c r="L2293" s="222" cm="1">
        <f t="array" aca="1" ref="L2293" ca="1">IFERROR(SUMIFS(Invoice_Direct_Cost,Invoice_Labor_Category,$D2293,Invoice_Company,$C2293,Invoice_MSA_Code,$E2293),"")</f>
        <v>0</v>
      </c>
      <c r="M2293" s="7" t="str">
        <f t="shared" ca="1" si="573"/>
        <v/>
      </c>
      <c r="N2293" s="220" t="str">
        <f t="shared" ca="1" si="578"/>
        <v/>
      </c>
      <c r="O2293" s="7" t="str">
        <f t="shared" ca="1" si="574"/>
        <v/>
      </c>
      <c r="P2293" s="7" t="str">
        <f t="shared" ca="1" si="575"/>
        <v/>
      </c>
      <c r="Q2293" s="7" t="str">
        <f t="shared" ca="1" si="576"/>
        <v/>
      </c>
      <c r="R2293" s="7" t="str">
        <f t="shared" ca="1" si="577"/>
        <v/>
      </c>
      <c r="S2293" s="7" t="str">
        <f t="shared" ca="1" si="564"/>
        <v/>
      </c>
      <c r="T2293" s="7" t="str">
        <f t="shared" ca="1" si="565"/>
        <v/>
      </c>
      <c r="V2293" s="120" cm="1">
        <f t="array" aca="1" ref="V2293" ca="1">SUMIFS(Invoice_Hours,Invoice_Labor_Category,$D2293,Invoice_Company,$C2293,Invoice_MSA_Code,$E2293)</f>
        <v>0</v>
      </c>
      <c r="W2293" s="121" t="str">
        <f t="shared" ca="1" si="566"/>
        <v/>
      </c>
      <c r="X2293" s="151" t="str">
        <f t="shared" ca="1" si="567"/>
        <v/>
      </c>
      <c r="AB2293" t="str">
        <f t="shared" si="568"/>
        <v/>
      </c>
      <c r="AC2293" t="str">
        <f t="shared" si="569"/>
        <v/>
      </c>
      <c r="AD2293" t="str">
        <f t="shared" si="570"/>
        <v/>
      </c>
      <c r="AE2293" s="4" t="str">
        <f t="shared" ca="1" si="563"/>
        <v/>
      </c>
    </row>
    <row r="2294" spans="7:31">
      <c r="G2294" s="117" cm="1">
        <f t="array" aca="1" ref="G2294" ca="1">SUMIFS(Proposed_Hours,Proposed_Labor_Category,$D2294,Proposed_Company,$C2294,Proposed_MSA_Code,$E2294)</f>
        <v>0</v>
      </c>
      <c r="H2294" s="7" t="str">
        <f t="shared" ca="1" si="571"/>
        <v/>
      </c>
      <c r="I2294" s="4" t="str" cm="1">
        <f t="array" aca="1" ref="I2294" ca="1">IFERROR(IF(SUMIFS(Proposed_Direct_Cost,Proposed_Labor_Category,$D2294,Proposed_Company,$C2294,Proposed_MSA_Code,$E2294)=0,"Not Proposed",SUMIFS(Proposed_Direct_Cost,Proposed_Labor_Category,$D2294,Proposed_Company,$C2294,Proposed_MSA_Code,$E2294)),"")</f>
        <v>Not Proposed</v>
      </c>
      <c r="J2294" s="117" cm="1">
        <f t="array" aca="1" ref="J2294" ca="1">SUMIFS(Invoice_Hours,Invoice_Labor_Category,$D2294,Invoice_Company,$C2294,Invoice_MSA_Code,$E2294)</f>
        <v>0</v>
      </c>
      <c r="K2294" s="7" t="str">
        <f t="shared" ca="1" si="572"/>
        <v/>
      </c>
      <c r="L2294" s="222" cm="1">
        <f t="array" aca="1" ref="L2294" ca="1">IFERROR(SUMIFS(Invoice_Direct_Cost,Invoice_Labor_Category,$D2294,Invoice_Company,$C2294,Invoice_MSA_Code,$E2294),"")</f>
        <v>0</v>
      </c>
      <c r="M2294" s="7" t="str">
        <f t="shared" ca="1" si="573"/>
        <v/>
      </c>
      <c r="N2294" s="220" t="str">
        <f t="shared" ca="1" si="578"/>
        <v/>
      </c>
      <c r="O2294" s="7" t="str">
        <f t="shared" ca="1" si="574"/>
        <v/>
      </c>
      <c r="P2294" s="7" t="str">
        <f t="shared" ca="1" si="575"/>
        <v/>
      </c>
      <c r="Q2294" s="7" t="str">
        <f t="shared" ca="1" si="576"/>
        <v/>
      </c>
      <c r="R2294" s="7" t="str">
        <f t="shared" ca="1" si="577"/>
        <v/>
      </c>
      <c r="S2294" s="7" t="str">
        <f t="shared" ca="1" si="564"/>
        <v/>
      </c>
      <c r="T2294" s="7" t="str">
        <f t="shared" ca="1" si="565"/>
        <v/>
      </c>
      <c r="V2294" s="120" cm="1">
        <f t="array" aca="1" ref="V2294" ca="1">SUMIFS(Invoice_Hours,Invoice_Labor_Category,$D2294,Invoice_Company,$C2294,Invoice_MSA_Code,$E2294)</f>
        <v>0</v>
      </c>
      <c r="W2294" s="121" t="str">
        <f t="shared" ca="1" si="566"/>
        <v/>
      </c>
      <c r="X2294" s="152" t="str">
        <f t="shared" ca="1" si="567"/>
        <v/>
      </c>
      <c r="AB2294" t="str">
        <f t="shared" si="568"/>
        <v/>
      </c>
      <c r="AC2294" t="str">
        <f t="shared" si="569"/>
        <v/>
      </c>
      <c r="AD2294" t="str">
        <f t="shared" si="570"/>
        <v/>
      </c>
      <c r="AE2294" s="4" t="str">
        <f t="shared" ca="1" si="563"/>
        <v/>
      </c>
    </row>
    <row r="2295" spans="7:31">
      <c r="G2295" s="117" cm="1">
        <f t="array" aca="1" ref="G2295" ca="1">SUMIFS(Proposed_Hours,Proposed_Labor_Category,$D2295,Proposed_Company,$C2295,Proposed_MSA_Code,$E2295)</f>
        <v>0</v>
      </c>
      <c r="H2295" s="7" t="str">
        <f t="shared" ca="1" si="571"/>
        <v/>
      </c>
      <c r="I2295" s="4" t="str" cm="1">
        <f t="array" aca="1" ref="I2295" ca="1">IFERROR(IF(SUMIFS(Proposed_Direct_Cost,Proposed_Labor_Category,$D2295,Proposed_Company,$C2295,Proposed_MSA_Code,$E2295)=0,"Not Proposed",SUMIFS(Proposed_Direct_Cost,Proposed_Labor_Category,$D2295,Proposed_Company,$C2295,Proposed_MSA_Code,$E2295)),"")</f>
        <v>Not Proposed</v>
      </c>
      <c r="J2295" s="117" cm="1">
        <f t="array" aca="1" ref="J2295" ca="1">SUMIFS(Invoice_Hours,Invoice_Labor_Category,$D2295,Invoice_Company,$C2295,Invoice_MSA_Code,$E2295)</f>
        <v>0</v>
      </c>
      <c r="K2295" s="7" t="str">
        <f t="shared" ca="1" si="572"/>
        <v/>
      </c>
      <c r="L2295" s="222" cm="1">
        <f t="array" aca="1" ref="L2295" ca="1">IFERROR(SUMIFS(Invoice_Direct_Cost,Invoice_Labor_Category,$D2295,Invoice_Company,$C2295,Invoice_MSA_Code,$E2295),"")</f>
        <v>0</v>
      </c>
      <c r="M2295" s="7" t="str">
        <f t="shared" ca="1" si="573"/>
        <v/>
      </c>
      <c r="N2295" s="220" t="str">
        <f t="shared" ca="1" si="578"/>
        <v/>
      </c>
      <c r="O2295" s="7" t="str">
        <f t="shared" ca="1" si="574"/>
        <v/>
      </c>
      <c r="P2295" s="7" t="str">
        <f t="shared" ca="1" si="575"/>
        <v/>
      </c>
      <c r="Q2295" s="7" t="str">
        <f t="shared" ca="1" si="576"/>
        <v/>
      </c>
      <c r="R2295" s="7" t="str">
        <f t="shared" ca="1" si="577"/>
        <v/>
      </c>
      <c r="S2295" s="7" t="str">
        <f t="shared" ca="1" si="564"/>
        <v/>
      </c>
      <c r="T2295" s="7" t="str">
        <f t="shared" ca="1" si="565"/>
        <v/>
      </c>
      <c r="V2295" s="120" cm="1">
        <f t="array" aca="1" ref="V2295" ca="1">SUMIFS(Invoice_Hours,Invoice_Labor_Category,$D2295,Invoice_Company,$C2295,Invoice_MSA_Code,$E2295)</f>
        <v>0</v>
      </c>
      <c r="W2295" s="121" t="str">
        <f t="shared" ca="1" si="566"/>
        <v/>
      </c>
      <c r="X2295" s="151" t="str">
        <f t="shared" ca="1" si="567"/>
        <v/>
      </c>
      <c r="AB2295" t="str">
        <f t="shared" si="568"/>
        <v/>
      </c>
      <c r="AC2295" t="str">
        <f t="shared" si="569"/>
        <v/>
      </c>
      <c r="AD2295" t="str">
        <f t="shared" si="570"/>
        <v/>
      </c>
      <c r="AE2295" s="4" t="str">
        <f t="shared" ca="1" si="563"/>
        <v/>
      </c>
    </row>
    <row r="2296" spans="7:31">
      <c r="G2296" s="117" cm="1">
        <f t="array" aca="1" ref="G2296" ca="1">SUMIFS(Proposed_Hours,Proposed_Labor_Category,$D2296,Proposed_Company,$C2296,Proposed_MSA_Code,$E2296)</f>
        <v>0</v>
      </c>
      <c r="H2296" s="7" t="str">
        <f t="shared" ca="1" si="571"/>
        <v/>
      </c>
      <c r="I2296" s="4" t="str" cm="1">
        <f t="array" aca="1" ref="I2296" ca="1">IFERROR(IF(SUMIFS(Proposed_Direct_Cost,Proposed_Labor_Category,$D2296,Proposed_Company,$C2296,Proposed_MSA_Code,$E2296)=0,"Not Proposed",SUMIFS(Proposed_Direct_Cost,Proposed_Labor_Category,$D2296,Proposed_Company,$C2296,Proposed_MSA_Code,$E2296)),"")</f>
        <v>Not Proposed</v>
      </c>
      <c r="J2296" s="117" cm="1">
        <f t="array" aca="1" ref="J2296" ca="1">SUMIFS(Invoice_Hours,Invoice_Labor_Category,$D2296,Invoice_Company,$C2296,Invoice_MSA_Code,$E2296)</f>
        <v>0</v>
      </c>
      <c r="K2296" s="7" t="str">
        <f t="shared" ca="1" si="572"/>
        <v/>
      </c>
      <c r="L2296" s="222" cm="1">
        <f t="array" aca="1" ref="L2296" ca="1">IFERROR(SUMIFS(Invoice_Direct_Cost,Invoice_Labor_Category,$D2296,Invoice_Company,$C2296,Invoice_MSA_Code,$E2296),"")</f>
        <v>0</v>
      </c>
      <c r="M2296" s="7" t="str">
        <f t="shared" ca="1" si="573"/>
        <v/>
      </c>
      <c r="N2296" s="220" t="str">
        <f t="shared" ca="1" si="578"/>
        <v/>
      </c>
      <c r="O2296" s="7" t="str">
        <f t="shared" ca="1" si="574"/>
        <v/>
      </c>
      <c r="P2296" s="7" t="str">
        <f t="shared" ca="1" si="575"/>
        <v/>
      </c>
      <c r="Q2296" s="7" t="str">
        <f t="shared" ca="1" si="576"/>
        <v/>
      </c>
      <c r="R2296" s="7" t="str">
        <f t="shared" ca="1" si="577"/>
        <v/>
      </c>
      <c r="S2296" s="7" t="str">
        <f t="shared" ca="1" si="564"/>
        <v/>
      </c>
      <c r="T2296" s="7" t="str">
        <f t="shared" ca="1" si="565"/>
        <v/>
      </c>
      <c r="V2296" s="120" cm="1">
        <f t="array" aca="1" ref="V2296" ca="1">SUMIFS(Invoice_Hours,Invoice_Labor_Category,$D2296,Invoice_Company,$C2296,Invoice_MSA_Code,$E2296)</f>
        <v>0</v>
      </c>
      <c r="W2296" s="121" t="str">
        <f t="shared" ca="1" si="566"/>
        <v/>
      </c>
      <c r="X2296" s="152" t="str">
        <f t="shared" ca="1" si="567"/>
        <v/>
      </c>
      <c r="AB2296" t="str">
        <f t="shared" si="568"/>
        <v/>
      </c>
      <c r="AC2296" t="str">
        <f t="shared" si="569"/>
        <v/>
      </c>
      <c r="AD2296" t="str">
        <f t="shared" si="570"/>
        <v/>
      </c>
      <c r="AE2296" s="4" t="str">
        <f t="shared" ca="1" si="563"/>
        <v/>
      </c>
    </row>
    <row r="2297" spans="7:31">
      <c r="G2297" s="117" cm="1">
        <f t="array" aca="1" ref="G2297" ca="1">SUMIFS(Proposed_Hours,Proposed_Labor_Category,$D2297,Proposed_Company,$C2297,Proposed_MSA_Code,$E2297)</f>
        <v>0</v>
      </c>
      <c r="H2297" s="7" t="str">
        <f t="shared" ca="1" si="571"/>
        <v/>
      </c>
      <c r="I2297" s="4" t="str" cm="1">
        <f t="array" aca="1" ref="I2297" ca="1">IFERROR(IF(SUMIFS(Proposed_Direct_Cost,Proposed_Labor_Category,$D2297,Proposed_Company,$C2297,Proposed_MSA_Code,$E2297)=0,"Not Proposed",SUMIFS(Proposed_Direct_Cost,Proposed_Labor_Category,$D2297,Proposed_Company,$C2297,Proposed_MSA_Code,$E2297)),"")</f>
        <v>Not Proposed</v>
      </c>
      <c r="J2297" s="117" cm="1">
        <f t="array" aca="1" ref="J2297" ca="1">SUMIFS(Invoice_Hours,Invoice_Labor_Category,$D2297,Invoice_Company,$C2297,Invoice_MSA_Code,$E2297)</f>
        <v>0</v>
      </c>
      <c r="K2297" s="7" t="str">
        <f t="shared" ca="1" si="572"/>
        <v/>
      </c>
      <c r="L2297" s="222" cm="1">
        <f t="array" aca="1" ref="L2297" ca="1">IFERROR(SUMIFS(Invoice_Direct_Cost,Invoice_Labor_Category,$D2297,Invoice_Company,$C2297,Invoice_MSA_Code,$E2297),"")</f>
        <v>0</v>
      </c>
      <c r="M2297" s="7" t="str">
        <f t="shared" ca="1" si="573"/>
        <v/>
      </c>
      <c r="N2297" s="220" t="str">
        <f t="shared" ca="1" si="578"/>
        <v/>
      </c>
      <c r="O2297" s="7" t="str">
        <f t="shared" ca="1" si="574"/>
        <v/>
      </c>
      <c r="P2297" s="7" t="str">
        <f t="shared" ca="1" si="575"/>
        <v/>
      </c>
      <c r="Q2297" s="7" t="str">
        <f t="shared" ca="1" si="576"/>
        <v/>
      </c>
      <c r="R2297" s="7" t="str">
        <f t="shared" ca="1" si="577"/>
        <v/>
      </c>
      <c r="S2297" s="7" t="str">
        <f t="shared" ca="1" si="564"/>
        <v/>
      </c>
      <c r="T2297" s="7" t="str">
        <f t="shared" ca="1" si="565"/>
        <v/>
      </c>
      <c r="V2297" s="120" cm="1">
        <f t="array" aca="1" ref="V2297" ca="1">SUMIFS(Invoice_Hours,Invoice_Labor_Category,$D2297,Invoice_Company,$C2297,Invoice_MSA_Code,$E2297)</f>
        <v>0</v>
      </c>
      <c r="W2297" s="121" t="str">
        <f t="shared" ca="1" si="566"/>
        <v/>
      </c>
      <c r="X2297" s="151" t="str">
        <f t="shared" ca="1" si="567"/>
        <v/>
      </c>
      <c r="AB2297" t="str">
        <f t="shared" si="568"/>
        <v/>
      </c>
      <c r="AC2297" t="str">
        <f t="shared" si="569"/>
        <v/>
      </c>
      <c r="AD2297" t="str">
        <f t="shared" si="570"/>
        <v/>
      </c>
      <c r="AE2297" s="4" t="str">
        <f t="shared" ca="1" si="563"/>
        <v/>
      </c>
    </row>
    <row r="2298" spans="7:31">
      <c r="G2298" s="117" cm="1">
        <f t="array" aca="1" ref="G2298" ca="1">SUMIFS(Proposed_Hours,Proposed_Labor_Category,$D2298,Proposed_Company,$C2298,Proposed_MSA_Code,$E2298)</f>
        <v>0</v>
      </c>
      <c r="H2298" s="7" t="str">
        <f t="shared" ca="1" si="571"/>
        <v/>
      </c>
      <c r="I2298" s="4" t="str" cm="1">
        <f t="array" aca="1" ref="I2298" ca="1">IFERROR(IF(SUMIFS(Proposed_Direct_Cost,Proposed_Labor_Category,$D2298,Proposed_Company,$C2298,Proposed_MSA_Code,$E2298)=0,"Not Proposed",SUMIFS(Proposed_Direct_Cost,Proposed_Labor_Category,$D2298,Proposed_Company,$C2298,Proposed_MSA_Code,$E2298)),"")</f>
        <v>Not Proposed</v>
      </c>
      <c r="J2298" s="117" cm="1">
        <f t="array" aca="1" ref="J2298" ca="1">SUMIFS(Invoice_Hours,Invoice_Labor_Category,$D2298,Invoice_Company,$C2298,Invoice_MSA_Code,$E2298)</f>
        <v>0</v>
      </c>
      <c r="K2298" s="7" t="str">
        <f t="shared" ca="1" si="572"/>
        <v/>
      </c>
      <c r="L2298" s="222" cm="1">
        <f t="array" aca="1" ref="L2298" ca="1">IFERROR(SUMIFS(Invoice_Direct_Cost,Invoice_Labor_Category,$D2298,Invoice_Company,$C2298,Invoice_MSA_Code,$E2298),"")</f>
        <v>0</v>
      </c>
      <c r="M2298" s="7" t="str">
        <f t="shared" ca="1" si="573"/>
        <v/>
      </c>
      <c r="N2298" s="220" t="str">
        <f t="shared" ca="1" si="578"/>
        <v/>
      </c>
      <c r="O2298" s="7" t="str">
        <f t="shared" ca="1" si="574"/>
        <v/>
      </c>
      <c r="P2298" s="7" t="str">
        <f t="shared" ca="1" si="575"/>
        <v/>
      </c>
      <c r="Q2298" s="7" t="str">
        <f t="shared" ca="1" si="576"/>
        <v/>
      </c>
      <c r="R2298" s="7" t="str">
        <f t="shared" ca="1" si="577"/>
        <v/>
      </c>
      <c r="S2298" s="7" t="str">
        <f t="shared" ca="1" si="564"/>
        <v/>
      </c>
      <c r="T2298" s="7" t="str">
        <f t="shared" ca="1" si="565"/>
        <v/>
      </c>
      <c r="V2298" s="120" cm="1">
        <f t="array" aca="1" ref="V2298" ca="1">SUMIFS(Invoice_Hours,Invoice_Labor_Category,$D2298,Invoice_Company,$C2298,Invoice_MSA_Code,$E2298)</f>
        <v>0</v>
      </c>
      <c r="W2298" s="121" t="str">
        <f t="shared" ca="1" si="566"/>
        <v/>
      </c>
      <c r="X2298" s="152" t="str">
        <f t="shared" ca="1" si="567"/>
        <v/>
      </c>
      <c r="AB2298" t="str">
        <f t="shared" si="568"/>
        <v/>
      </c>
      <c r="AC2298" t="str">
        <f t="shared" si="569"/>
        <v/>
      </c>
      <c r="AD2298" t="str">
        <f t="shared" si="570"/>
        <v/>
      </c>
      <c r="AE2298" s="4" t="str">
        <f t="shared" ca="1" si="563"/>
        <v/>
      </c>
    </row>
    <row r="2299" spans="7:31">
      <c r="G2299" s="117" cm="1">
        <f t="array" aca="1" ref="G2299" ca="1">SUMIFS(Proposed_Hours,Proposed_Labor_Category,$D2299,Proposed_Company,$C2299,Proposed_MSA_Code,$E2299)</f>
        <v>0</v>
      </c>
      <c r="H2299" s="7" t="str">
        <f t="shared" ca="1" si="571"/>
        <v/>
      </c>
      <c r="I2299" s="4" t="str" cm="1">
        <f t="array" aca="1" ref="I2299" ca="1">IFERROR(IF(SUMIFS(Proposed_Direct_Cost,Proposed_Labor_Category,$D2299,Proposed_Company,$C2299,Proposed_MSA_Code,$E2299)=0,"Not Proposed",SUMIFS(Proposed_Direct_Cost,Proposed_Labor_Category,$D2299,Proposed_Company,$C2299,Proposed_MSA_Code,$E2299)),"")</f>
        <v>Not Proposed</v>
      </c>
      <c r="J2299" s="117" cm="1">
        <f t="array" aca="1" ref="J2299" ca="1">SUMIFS(Invoice_Hours,Invoice_Labor_Category,$D2299,Invoice_Company,$C2299,Invoice_MSA_Code,$E2299)</f>
        <v>0</v>
      </c>
      <c r="K2299" s="7" t="str">
        <f t="shared" ca="1" si="572"/>
        <v/>
      </c>
      <c r="L2299" s="222" cm="1">
        <f t="array" aca="1" ref="L2299" ca="1">IFERROR(SUMIFS(Invoice_Direct_Cost,Invoice_Labor_Category,$D2299,Invoice_Company,$C2299,Invoice_MSA_Code,$E2299),"")</f>
        <v>0</v>
      </c>
      <c r="M2299" s="7" t="str">
        <f t="shared" ca="1" si="573"/>
        <v/>
      </c>
      <c r="N2299" s="220" t="str">
        <f t="shared" ca="1" si="578"/>
        <v/>
      </c>
      <c r="O2299" s="7" t="str">
        <f t="shared" ca="1" si="574"/>
        <v/>
      </c>
      <c r="P2299" s="7" t="str">
        <f t="shared" ca="1" si="575"/>
        <v/>
      </c>
      <c r="Q2299" s="7" t="str">
        <f t="shared" ca="1" si="576"/>
        <v/>
      </c>
      <c r="R2299" s="7" t="str">
        <f t="shared" ca="1" si="577"/>
        <v/>
      </c>
      <c r="S2299" s="7" t="str">
        <f t="shared" ca="1" si="564"/>
        <v/>
      </c>
      <c r="T2299" s="7" t="str">
        <f t="shared" ca="1" si="565"/>
        <v/>
      </c>
      <c r="V2299" s="120" cm="1">
        <f t="array" aca="1" ref="V2299" ca="1">SUMIFS(Invoice_Hours,Invoice_Labor_Category,$D2299,Invoice_Company,$C2299,Invoice_MSA_Code,$E2299)</f>
        <v>0</v>
      </c>
      <c r="W2299" s="121" t="str">
        <f t="shared" ca="1" si="566"/>
        <v/>
      </c>
      <c r="X2299" s="151" t="str">
        <f t="shared" ca="1" si="567"/>
        <v/>
      </c>
      <c r="AB2299" t="str">
        <f t="shared" si="568"/>
        <v/>
      </c>
      <c r="AC2299" t="str">
        <f t="shared" si="569"/>
        <v/>
      </c>
      <c r="AD2299" t="str">
        <f t="shared" si="570"/>
        <v/>
      </c>
      <c r="AE2299" s="4" t="str">
        <f t="shared" ref="AE2299:AE2362" ca="1" si="579">X2299</f>
        <v/>
      </c>
    </row>
    <row r="2300" spans="7:31">
      <c r="G2300" s="117" cm="1">
        <f t="array" aca="1" ref="G2300" ca="1">SUMIFS(Proposed_Hours,Proposed_Labor_Category,$D2300,Proposed_Company,$C2300,Proposed_MSA_Code,$E2300)</f>
        <v>0</v>
      </c>
      <c r="H2300" s="7" t="str">
        <f t="shared" ca="1" si="571"/>
        <v/>
      </c>
      <c r="I2300" s="4" t="str" cm="1">
        <f t="array" aca="1" ref="I2300" ca="1">IFERROR(IF(SUMIFS(Proposed_Direct_Cost,Proposed_Labor_Category,$D2300,Proposed_Company,$C2300,Proposed_MSA_Code,$E2300)=0,"Not Proposed",SUMIFS(Proposed_Direct_Cost,Proposed_Labor_Category,$D2300,Proposed_Company,$C2300,Proposed_MSA_Code,$E2300)),"")</f>
        <v>Not Proposed</v>
      </c>
      <c r="J2300" s="117" cm="1">
        <f t="array" aca="1" ref="J2300" ca="1">SUMIFS(Invoice_Hours,Invoice_Labor_Category,$D2300,Invoice_Company,$C2300,Invoice_MSA_Code,$E2300)</f>
        <v>0</v>
      </c>
      <c r="K2300" s="7" t="str">
        <f t="shared" ca="1" si="572"/>
        <v/>
      </c>
      <c r="L2300" s="222" cm="1">
        <f t="array" aca="1" ref="L2300" ca="1">IFERROR(SUMIFS(Invoice_Direct_Cost,Invoice_Labor_Category,$D2300,Invoice_Company,$C2300,Invoice_MSA_Code,$E2300),"")</f>
        <v>0</v>
      </c>
      <c r="M2300" s="7" t="str">
        <f t="shared" ca="1" si="573"/>
        <v/>
      </c>
      <c r="N2300" s="220" t="str">
        <f t="shared" ca="1" si="578"/>
        <v/>
      </c>
      <c r="O2300" s="7" t="str">
        <f t="shared" ca="1" si="574"/>
        <v/>
      </c>
      <c r="P2300" s="7" t="str">
        <f t="shared" ca="1" si="575"/>
        <v/>
      </c>
      <c r="Q2300" s="7" t="str">
        <f t="shared" ca="1" si="576"/>
        <v/>
      </c>
      <c r="R2300" s="7" t="str">
        <f t="shared" ca="1" si="577"/>
        <v/>
      </c>
      <c r="S2300" s="7" t="str">
        <f t="shared" ca="1" si="564"/>
        <v/>
      </c>
      <c r="T2300" s="7" t="str">
        <f t="shared" ca="1" si="565"/>
        <v/>
      </c>
      <c r="V2300" s="120" cm="1">
        <f t="array" aca="1" ref="V2300" ca="1">SUMIFS(Invoice_Hours,Invoice_Labor_Category,$D2300,Invoice_Company,$C2300,Invoice_MSA_Code,$E2300)</f>
        <v>0</v>
      </c>
      <c r="W2300" s="121" t="str">
        <f t="shared" ca="1" si="566"/>
        <v/>
      </c>
      <c r="X2300" s="152" t="str">
        <f t="shared" ca="1" si="567"/>
        <v/>
      </c>
      <c r="AB2300" t="str">
        <f t="shared" si="568"/>
        <v/>
      </c>
      <c r="AC2300" t="str">
        <f t="shared" si="569"/>
        <v/>
      </c>
      <c r="AD2300" t="str">
        <f t="shared" si="570"/>
        <v/>
      </c>
      <c r="AE2300" s="4" t="str">
        <f t="shared" ca="1" si="579"/>
        <v/>
      </c>
    </row>
    <row r="2301" spans="7:31">
      <c r="G2301" s="117" cm="1">
        <f t="array" aca="1" ref="G2301" ca="1">SUMIFS(Proposed_Hours,Proposed_Labor_Category,$D2301,Proposed_Company,$C2301,Proposed_MSA_Code,$E2301)</f>
        <v>0</v>
      </c>
      <c r="H2301" s="7" t="str">
        <f t="shared" ca="1" si="571"/>
        <v/>
      </c>
      <c r="I2301" s="4" t="str" cm="1">
        <f t="array" aca="1" ref="I2301" ca="1">IFERROR(IF(SUMIFS(Proposed_Direct_Cost,Proposed_Labor_Category,$D2301,Proposed_Company,$C2301,Proposed_MSA_Code,$E2301)=0,"Not Proposed",SUMIFS(Proposed_Direct_Cost,Proposed_Labor_Category,$D2301,Proposed_Company,$C2301,Proposed_MSA_Code,$E2301)),"")</f>
        <v>Not Proposed</v>
      </c>
      <c r="J2301" s="117" cm="1">
        <f t="array" aca="1" ref="J2301" ca="1">SUMIFS(Invoice_Hours,Invoice_Labor_Category,$D2301,Invoice_Company,$C2301,Invoice_MSA_Code,$E2301)</f>
        <v>0</v>
      </c>
      <c r="K2301" s="7" t="str">
        <f t="shared" ca="1" si="572"/>
        <v/>
      </c>
      <c r="L2301" s="222" cm="1">
        <f t="array" aca="1" ref="L2301" ca="1">IFERROR(SUMIFS(Invoice_Direct_Cost,Invoice_Labor_Category,$D2301,Invoice_Company,$C2301,Invoice_MSA_Code,$E2301),"")</f>
        <v>0</v>
      </c>
      <c r="M2301" s="7" t="str">
        <f t="shared" ca="1" si="573"/>
        <v/>
      </c>
      <c r="N2301" s="220" t="str">
        <f t="shared" ca="1" si="578"/>
        <v/>
      </c>
      <c r="O2301" s="7" t="str">
        <f t="shared" ca="1" si="574"/>
        <v/>
      </c>
      <c r="P2301" s="7" t="str">
        <f t="shared" ca="1" si="575"/>
        <v/>
      </c>
      <c r="Q2301" s="7" t="str">
        <f t="shared" ca="1" si="576"/>
        <v/>
      </c>
      <c r="R2301" s="7" t="str">
        <f t="shared" ca="1" si="577"/>
        <v/>
      </c>
      <c r="S2301" s="7" t="str">
        <f t="shared" ca="1" si="564"/>
        <v/>
      </c>
      <c r="T2301" s="7" t="str">
        <f t="shared" ca="1" si="565"/>
        <v/>
      </c>
      <c r="V2301" s="120" cm="1">
        <f t="array" aca="1" ref="V2301" ca="1">SUMIFS(Invoice_Hours,Invoice_Labor_Category,$D2301,Invoice_Company,$C2301,Invoice_MSA_Code,$E2301)</f>
        <v>0</v>
      </c>
      <c r="W2301" s="121" t="str">
        <f t="shared" ca="1" si="566"/>
        <v/>
      </c>
      <c r="X2301" s="151" t="str">
        <f t="shared" ca="1" si="567"/>
        <v/>
      </c>
      <c r="AB2301" t="str">
        <f t="shared" si="568"/>
        <v/>
      </c>
      <c r="AC2301" t="str">
        <f t="shared" si="569"/>
        <v/>
      </c>
      <c r="AD2301" t="str">
        <f t="shared" si="570"/>
        <v/>
      </c>
      <c r="AE2301" s="4" t="str">
        <f t="shared" ca="1" si="579"/>
        <v/>
      </c>
    </row>
    <row r="2302" spans="7:31">
      <c r="G2302" s="117" cm="1">
        <f t="array" aca="1" ref="G2302" ca="1">SUMIFS(Proposed_Hours,Proposed_Labor_Category,$D2302,Proposed_Company,$C2302,Proposed_MSA_Code,$E2302)</f>
        <v>0</v>
      </c>
      <c r="H2302" s="7" t="str">
        <f t="shared" ca="1" si="571"/>
        <v/>
      </c>
      <c r="I2302" s="4" t="str" cm="1">
        <f t="array" aca="1" ref="I2302" ca="1">IFERROR(IF(SUMIFS(Proposed_Direct_Cost,Proposed_Labor_Category,$D2302,Proposed_Company,$C2302,Proposed_MSA_Code,$E2302)=0,"Not Proposed",SUMIFS(Proposed_Direct_Cost,Proposed_Labor_Category,$D2302,Proposed_Company,$C2302,Proposed_MSA_Code,$E2302)),"")</f>
        <v>Not Proposed</v>
      </c>
      <c r="J2302" s="117" cm="1">
        <f t="array" aca="1" ref="J2302" ca="1">SUMIFS(Invoice_Hours,Invoice_Labor_Category,$D2302,Invoice_Company,$C2302,Invoice_MSA_Code,$E2302)</f>
        <v>0</v>
      </c>
      <c r="K2302" s="7" t="str">
        <f t="shared" ca="1" si="572"/>
        <v/>
      </c>
      <c r="L2302" s="222" cm="1">
        <f t="array" aca="1" ref="L2302" ca="1">IFERROR(SUMIFS(Invoice_Direct_Cost,Invoice_Labor_Category,$D2302,Invoice_Company,$C2302,Invoice_MSA_Code,$E2302),"")</f>
        <v>0</v>
      </c>
      <c r="M2302" s="7" t="str">
        <f t="shared" ca="1" si="573"/>
        <v/>
      </c>
      <c r="N2302" s="220" t="str">
        <f t="shared" ca="1" si="578"/>
        <v/>
      </c>
      <c r="O2302" s="7" t="str">
        <f t="shared" ca="1" si="574"/>
        <v/>
      </c>
      <c r="P2302" s="7" t="str">
        <f t="shared" ca="1" si="575"/>
        <v/>
      </c>
      <c r="Q2302" s="7" t="str">
        <f t="shared" ca="1" si="576"/>
        <v/>
      </c>
      <c r="R2302" s="7" t="str">
        <f t="shared" ca="1" si="577"/>
        <v/>
      </c>
      <c r="S2302" s="7" t="str">
        <f t="shared" ca="1" si="564"/>
        <v/>
      </c>
      <c r="T2302" s="7" t="str">
        <f t="shared" ca="1" si="565"/>
        <v/>
      </c>
      <c r="V2302" s="120" cm="1">
        <f t="array" aca="1" ref="V2302" ca="1">SUMIFS(Invoice_Hours,Invoice_Labor_Category,$D2302,Invoice_Company,$C2302,Invoice_MSA_Code,$E2302)</f>
        <v>0</v>
      </c>
      <c r="W2302" s="121" t="str">
        <f t="shared" ca="1" si="566"/>
        <v/>
      </c>
      <c r="X2302" s="152" t="str">
        <f t="shared" ca="1" si="567"/>
        <v/>
      </c>
      <c r="AB2302" t="str">
        <f t="shared" si="568"/>
        <v/>
      </c>
      <c r="AC2302" t="str">
        <f t="shared" si="569"/>
        <v/>
      </c>
      <c r="AD2302" t="str">
        <f t="shared" si="570"/>
        <v/>
      </c>
      <c r="AE2302" s="4" t="str">
        <f t="shared" ca="1" si="579"/>
        <v/>
      </c>
    </row>
    <row r="2303" spans="7:31">
      <c r="G2303" s="117" cm="1">
        <f t="array" aca="1" ref="G2303" ca="1">SUMIFS(Proposed_Hours,Proposed_Labor_Category,$D2303,Proposed_Company,$C2303,Proposed_MSA_Code,$E2303)</f>
        <v>0</v>
      </c>
      <c r="H2303" s="7" t="str">
        <f t="shared" ca="1" si="571"/>
        <v/>
      </c>
      <c r="I2303" s="4" t="str" cm="1">
        <f t="array" aca="1" ref="I2303" ca="1">IFERROR(IF(SUMIFS(Proposed_Direct_Cost,Proposed_Labor_Category,$D2303,Proposed_Company,$C2303,Proposed_MSA_Code,$E2303)=0,"Not Proposed",SUMIFS(Proposed_Direct_Cost,Proposed_Labor_Category,$D2303,Proposed_Company,$C2303,Proposed_MSA_Code,$E2303)),"")</f>
        <v>Not Proposed</v>
      </c>
      <c r="J2303" s="117" cm="1">
        <f t="array" aca="1" ref="J2303" ca="1">SUMIFS(Invoice_Hours,Invoice_Labor_Category,$D2303,Invoice_Company,$C2303,Invoice_MSA_Code,$E2303)</f>
        <v>0</v>
      </c>
      <c r="K2303" s="7" t="str">
        <f t="shared" ca="1" si="572"/>
        <v/>
      </c>
      <c r="L2303" s="222" cm="1">
        <f t="array" aca="1" ref="L2303" ca="1">IFERROR(SUMIFS(Invoice_Direct_Cost,Invoice_Labor_Category,$D2303,Invoice_Company,$C2303,Invoice_MSA_Code,$E2303),"")</f>
        <v>0</v>
      </c>
      <c r="M2303" s="7" t="str">
        <f t="shared" ca="1" si="573"/>
        <v/>
      </c>
      <c r="N2303" s="220" t="str">
        <f t="shared" ca="1" si="578"/>
        <v/>
      </c>
      <c r="O2303" s="7" t="str">
        <f t="shared" ca="1" si="574"/>
        <v/>
      </c>
      <c r="P2303" s="7" t="str">
        <f t="shared" ca="1" si="575"/>
        <v/>
      </c>
      <c r="Q2303" s="7" t="str">
        <f t="shared" ca="1" si="576"/>
        <v/>
      </c>
      <c r="R2303" s="7" t="str">
        <f t="shared" ca="1" si="577"/>
        <v/>
      </c>
      <c r="S2303" s="7" t="str">
        <f t="shared" ca="1" si="564"/>
        <v/>
      </c>
      <c r="T2303" s="7" t="str">
        <f t="shared" ca="1" si="565"/>
        <v/>
      </c>
      <c r="V2303" s="120" cm="1">
        <f t="array" aca="1" ref="V2303" ca="1">SUMIFS(Invoice_Hours,Invoice_Labor_Category,$D2303,Invoice_Company,$C2303,Invoice_MSA_Code,$E2303)</f>
        <v>0</v>
      </c>
      <c r="W2303" s="121" t="str">
        <f t="shared" ca="1" si="566"/>
        <v/>
      </c>
      <c r="X2303" s="151" t="str">
        <f t="shared" ca="1" si="567"/>
        <v/>
      </c>
      <c r="AB2303" t="str">
        <f t="shared" si="568"/>
        <v/>
      </c>
      <c r="AC2303" t="str">
        <f t="shared" si="569"/>
        <v/>
      </c>
      <c r="AD2303" t="str">
        <f t="shared" si="570"/>
        <v/>
      </c>
      <c r="AE2303" s="4" t="str">
        <f t="shared" ca="1" si="579"/>
        <v/>
      </c>
    </row>
    <row r="2304" spans="7:31">
      <c r="G2304" s="117" cm="1">
        <f t="array" aca="1" ref="G2304" ca="1">SUMIFS(Proposed_Hours,Proposed_Labor_Category,$D2304,Proposed_Company,$C2304,Proposed_MSA_Code,$E2304)</f>
        <v>0</v>
      </c>
      <c r="H2304" s="7" t="str">
        <f t="shared" ca="1" si="571"/>
        <v/>
      </c>
      <c r="I2304" s="4" t="str" cm="1">
        <f t="array" aca="1" ref="I2304" ca="1">IFERROR(IF(SUMIFS(Proposed_Direct_Cost,Proposed_Labor_Category,$D2304,Proposed_Company,$C2304,Proposed_MSA_Code,$E2304)=0,"Not Proposed",SUMIFS(Proposed_Direct_Cost,Proposed_Labor_Category,$D2304,Proposed_Company,$C2304,Proposed_MSA_Code,$E2304)),"")</f>
        <v>Not Proposed</v>
      </c>
      <c r="J2304" s="117" cm="1">
        <f t="array" aca="1" ref="J2304" ca="1">SUMIFS(Invoice_Hours,Invoice_Labor_Category,$D2304,Invoice_Company,$C2304,Invoice_MSA_Code,$E2304)</f>
        <v>0</v>
      </c>
      <c r="K2304" s="7" t="str">
        <f t="shared" ca="1" si="572"/>
        <v/>
      </c>
      <c r="L2304" s="222" cm="1">
        <f t="array" aca="1" ref="L2304" ca="1">IFERROR(SUMIFS(Invoice_Direct_Cost,Invoice_Labor_Category,$D2304,Invoice_Company,$C2304,Invoice_MSA_Code,$E2304),"")</f>
        <v>0</v>
      </c>
      <c r="M2304" s="7" t="str">
        <f t="shared" ca="1" si="573"/>
        <v/>
      </c>
      <c r="N2304" s="220" t="str">
        <f t="shared" ca="1" si="578"/>
        <v/>
      </c>
      <c r="O2304" s="7" t="str">
        <f t="shared" ca="1" si="574"/>
        <v/>
      </c>
      <c r="P2304" s="7" t="str">
        <f t="shared" ca="1" si="575"/>
        <v/>
      </c>
      <c r="Q2304" s="7" t="str">
        <f t="shared" ca="1" si="576"/>
        <v/>
      </c>
      <c r="R2304" s="7" t="str">
        <f t="shared" ca="1" si="577"/>
        <v/>
      </c>
      <c r="S2304" s="7" t="str">
        <f t="shared" ca="1" si="564"/>
        <v/>
      </c>
      <c r="T2304" s="7" t="str">
        <f t="shared" ca="1" si="565"/>
        <v/>
      </c>
      <c r="V2304" s="120" cm="1">
        <f t="array" aca="1" ref="V2304" ca="1">SUMIFS(Invoice_Hours,Invoice_Labor_Category,$D2304,Invoice_Company,$C2304,Invoice_MSA_Code,$E2304)</f>
        <v>0</v>
      </c>
      <c r="W2304" s="121" t="str">
        <f t="shared" ca="1" si="566"/>
        <v/>
      </c>
      <c r="X2304" s="152" t="str">
        <f t="shared" ca="1" si="567"/>
        <v/>
      </c>
      <c r="AB2304" t="str">
        <f t="shared" si="568"/>
        <v/>
      </c>
      <c r="AC2304" t="str">
        <f t="shared" si="569"/>
        <v/>
      </c>
      <c r="AD2304" t="str">
        <f t="shared" si="570"/>
        <v/>
      </c>
      <c r="AE2304" s="4" t="str">
        <f t="shared" ca="1" si="579"/>
        <v/>
      </c>
    </row>
    <row r="2305" spans="7:31">
      <c r="G2305" s="117" cm="1">
        <f t="array" aca="1" ref="G2305" ca="1">SUMIFS(Proposed_Hours,Proposed_Labor_Category,$D2305,Proposed_Company,$C2305,Proposed_MSA_Code,$E2305)</f>
        <v>0</v>
      </c>
      <c r="H2305" s="7" t="str">
        <f t="shared" ca="1" si="571"/>
        <v/>
      </c>
      <c r="I2305" s="4" t="str" cm="1">
        <f t="array" aca="1" ref="I2305" ca="1">IFERROR(IF(SUMIFS(Proposed_Direct_Cost,Proposed_Labor_Category,$D2305,Proposed_Company,$C2305,Proposed_MSA_Code,$E2305)=0,"Not Proposed",SUMIFS(Proposed_Direct_Cost,Proposed_Labor_Category,$D2305,Proposed_Company,$C2305,Proposed_MSA_Code,$E2305)),"")</f>
        <v>Not Proposed</v>
      </c>
      <c r="J2305" s="117" cm="1">
        <f t="array" aca="1" ref="J2305" ca="1">SUMIFS(Invoice_Hours,Invoice_Labor_Category,$D2305,Invoice_Company,$C2305,Invoice_MSA_Code,$E2305)</f>
        <v>0</v>
      </c>
      <c r="K2305" s="7" t="str">
        <f t="shared" ca="1" si="572"/>
        <v/>
      </c>
      <c r="L2305" s="222" cm="1">
        <f t="array" aca="1" ref="L2305" ca="1">IFERROR(SUMIFS(Invoice_Direct_Cost,Invoice_Labor_Category,$D2305,Invoice_Company,$C2305,Invoice_MSA_Code,$E2305),"")</f>
        <v>0</v>
      </c>
      <c r="M2305" s="7" t="str">
        <f t="shared" ca="1" si="573"/>
        <v/>
      </c>
      <c r="N2305" s="220" t="str">
        <f t="shared" ca="1" si="578"/>
        <v/>
      </c>
      <c r="O2305" s="7" t="str">
        <f t="shared" ca="1" si="574"/>
        <v/>
      </c>
      <c r="P2305" s="7" t="str">
        <f t="shared" ca="1" si="575"/>
        <v/>
      </c>
      <c r="Q2305" s="7" t="str">
        <f t="shared" ca="1" si="576"/>
        <v/>
      </c>
      <c r="R2305" s="7" t="str">
        <f t="shared" ca="1" si="577"/>
        <v/>
      </c>
      <c r="S2305" s="7" t="str">
        <f t="shared" ca="1" si="564"/>
        <v/>
      </c>
      <c r="T2305" s="7" t="str">
        <f t="shared" ca="1" si="565"/>
        <v/>
      </c>
      <c r="V2305" s="120" cm="1">
        <f t="array" aca="1" ref="V2305" ca="1">SUMIFS(Invoice_Hours,Invoice_Labor_Category,$D2305,Invoice_Company,$C2305,Invoice_MSA_Code,$E2305)</f>
        <v>0</v>
      </c>
      <c r="W2305" s="121" t="str">
        <f t="shared" ca="1" si="566"/>
        <v/>
      </c>
      <c r="X2305" s="151" t="str">
        <f t="shared" ca="1" si="567"/>
        <v/>
      </c>
      <c r="AB2305" t="str">
        <f t="shared" si="568"/>
        <v/>
      </c>
      <c r="AC2305" t="str">
        <f t="shared" si="569"/>
        <v/>
      </c>
      <c r="AD2305" t="str">
        <f t="shared" si="570"/>
        <v/>
      </c>
      <c r="AE2305" s="4" t="str">
        <f t="shared" ca="1" si="579"/>
        <v/>
      </c>
    </row>
    <row r="2306" spans="7:31">
      <c r="G2306" s="117" cm="1">
        <f t="array" aca="1" ref="G2306" ca="1">SUMIFS(Proposed_Hours,Proposed_Labor_Category,$D2306,Proposed_Company,$C2306,Proposed_MSA_Code,$E2306)</f>
        <v>0</v>
      </c>
      <c r="H2306" s="7" t="str">
        <f t="shared" ca="1" si="571"/>
        <v/>
      </c>
      <c r="I2306" s="4" t="str" cm="1">
        <f t="array" aca="1" ref="I2306" ca="1">IFERROR(IF(SUMIFS(Proposed_Direct_Cost,Proposed_Labor_Category,$D2306,Proposed_Company,$C2306,Proposed_MSA_Code,$E2306)=0,"Not Proposed",SUMIFS(Proposed_Direct_Cost,Proposed_Labor_Category,$D2306,Proposed_Company,$C2306,Proposed_MSA_Code,$E2306)),"")</f>
        <v>Not Proposed</v>
      </c>
      <c r="J2306" s="117" cm="1">
        <f t="array" aca="1" ref="J2306" ca="1">SUMIFS(Invoice_Hours,Invoice_Labor_Category,$D2306,Invoice_Company,$C2306,Invoice_MSA_Code,$E2306)</f>
        <v>0</v>
      </c>
      <c r="K2306" s="7" t="str">
        <f t="shared" ca="1" si="572"/>
        <v/>
      </c>
      <c r="L2306" s="222" cm="1">
        <f t="array" aca="1" ref="L2306" ca="1">IFERROR(SUMIFS(Invoice_Direct_Cost,Invoice_Labor_Category,$D2306,Invoice_Company,$C2306,Invoice_MSA_Code,$E2306),"")</f>
        <v>0</v>
      </c>
      <c r="M2306" s="7" t="str">
        <f t="shared" ca="1" si="573"/>
        <v/>
      </c>
      <c r="N2306" s="220" t="str">
        <f t="shared" ca="1" si="578"/>
        <v/>
      </c>
      <c r="O2306" s="7" t="str">
        <f t="shared" ca="1" si="574"/>
        <v/>
      </c>
      <c r="P2306" s="7" t="str">
        <f t="shared" ca="1" si="575"/>
        <v/>
      </c>
      <c r="Q2306" s="7" t="str">
        <f t="shared" ca="1" si="576"/>
        <v/>
      </c>
      <c r="R2306" s="7" t="str">
        <f t="shared" ca="1" si="577"/>
        <v/>
      </c>
      <c r="S2306" s="7" t="str">
        <f t="shared" ca="1" si="564"/>
        <v/>
      </c>
      <c r="T2306" s="7" t="str">
        <f t="shared" ca="1" si="565"/>
        <v/>
      </c>
      <c r="V2306" s="120" cm="1">
        <f t="array" aca="1" ref="V2306" ca="1">SUMIFS(Invoice_Hours,Invoice_Labor_Category,$D2306,Invoice_Company,$C2306,Invoice_MSA_Code,$E2306)</f>
        <v>0</v>
      </c>
      <c r="W2306" s="121" t="str">
        <f t="shared" ca="1" si="566"/>
        <v/>
      </c>
      <c r="X2306" s="152" t="str">
        <f t="shared" ca="1" si="567"/>
        <v/>
      </c>
      <c r="AB2306" t="str">
        <f t="shared" si="568"/>
        <v/>
      </c>
      <c r="AC2306" t="str">
        <f t="shared" si="569"/>
        <v/>
      </c>
      <c r="AD2306" t="str">
        <f t="shared" si="570"/>
        <v/>
      </c>
      <c r="AE2306" s="4" t="str">
        <f t="shared" ca="1" si="579"/>
        <v/>
      </c>
    </row>
    <row r="2307" spans="7:31">
      <c r="G2307" s="117" cm="1">
        <f t="array" aca="1" ref="G2307" ca="1">SUMIFS(Proposed_Hours,Proposed_Labor_Category,$D2307,Proposed_Company,$C2307,Proposed_MSA_Code,$E2307)</f>
        <v>0</v>
      </c>
      <c r="H2307" s="7" t="str">
        <f t="shared" ca="1" si="571"/>
        <v/>
      </c>
      <c r="I2307" s="4" t="str" cm="1">
        <f t="array" aca="1" ref="I2307" ca="1">IFERROR(IF(SUMIFS(Proposed_Direct_Cost,Proposed_Labor_Category,$D2307,Proposed_Company,$C2307,Proposed_MSA_Code,$E2307)=0,"Not Proposed",SUMIFS(Proposed_Direct_Cost,Proposed_Labor_Category,$D2307,Proposed_Company,$C2307,Proposed_MSA_Code,$E2307)),"")</f>
        <v>Not Proposed</v>
      </c>
      <c r="J2307" s="117" cm="1">
        <f t="array" aca="1" ref="J2307" ca="1">SUMIFS(Invoice_Hours,Invoice_Labor_Category,$D2307,Invoice_Company,$C2307,Invoice_MSA_Code,$E2307)</f>
        <v>0</v>
      </c>
      <c r="K2307" s="7" t="str">
        <f t="shared" ca="1" si="572"/>
        <v/>
      </c>
      <c r="L2307" s="222" cm="1">
        <f t="array" aca="1" ref="L2307" ca="1">IFERROR(SUMIFS(Invoice_Direct_Cost,Invoice_Labor_Category,$D2307,Invoice_Company,$C2307,Invoice_MSA_Code,$E2307),"")</f>
        <v>0</v>
      </c>
      <c r="M2307" s="7" t="str">
        <f t="shared" ca="1" si="573"/>
        <v/>
      </c>
      <c r="N2307" s="220" t="str">
        <f t="shared" ca="1" si="578"/>
        <v/>
      </c>
      <c r="O2307" s="7" t="str">
        <f t="shared" ca="1" si="574"/>
        <v/>
      </c>
      <c r="P2307" s="7" t="str">
        <f t="shared" ca="1" si="575"/>
        <v/>
      </c>
      <c r="Q2307" s="7" t="str">
        <f t="shared" ca="1" si="576"/>
        <v/>
      </c>
      <c r="R2307" s="7" t="str">
        <f t="shared" ca="1" si="577"/>
        <v/>
      </c>
      <c r="S2307" s="7" t="str">
        <f t="shared" ref="S2307:S2370" ca="1" si="580">IFERROR(IF(N2307&lt;0,-O2307,""),"")</f>
        <v/>
      </c>
      <c r="T2307" s="7" t="str">
        <f t="shared" ref="T2307:T2370" ca="1" si="581">IFERROR(IF(AND(K2307&lt;&gt;"",H2307&lt;&gt;"",K2307=H2307),L2307,""),"")</f>
        <v/>
      </c>
      <c r="V2307" s="120" cm="1">
        <f t="array" aca="1" ref="V2307" ca="1">SUMIFS(Invoice_Hours,Invoice_Labor_Category,$D2307,Invoice_Company,$C2307,Invoice_MSA_Code,$E2307)</f>
        <v>0</v>
      </c>
      <c r="W2307" s="121" t="str">
        <f t="shared" ref="W2307:W2370" ca="1" si="582">IFERROR(IF(AND(H2307&lt;&gt;0,K2307&gt;H2307,(K2307-H2307)/H2307&gt;0.05),(K2307-H2307),""),"")</f>
        <v/>
      </c>
      <c r="X2307" s="151" t="str">
        <f t="shared" ref="X2307:X2370" ca="1" si="583">IFERROR(IF(H2307="",K2307*J2307,W2307*V2307),"")</f>
        <v/>
      </c>
      <c r="AB2307" t="str">
        <f t="shared" ref="AB2307:AB2370" si="584">IF(C2307=0,"",C2307)</f>
        <v/>
      </c>
      <c r="AC2307" t="str">
        <f t="shared" ref="AC2307:AC2370" si="585">IF(D2307=0,"",D2307)</f>
        <v/>
      </c>
      <c r="AD2307" t="str">
        <f t="shared" ref="AD2307:AD2370" si="586">IF(F2307=0,"",F2307)</f>
        <v/>
      </c>
      <c r="AE2307" s="4" t="str">
        <f t="shared" ca="1" si="579"/>
        <v/>
      </c>
    </row>
    <row r="2308" spans="7:31">
      <c r="G2308" s="117" cm="1">
        <f t="array" aca="1" ref="G2308" ca="1">SUMIFS(Proposed_Hours,Proposed_Labor_Category,$D2308,Proposed_Company,$C2308,Proposed_MSA_Code,$E2308)</f>
        <v>0</v>
      </c>
      <c r="H2308" s="7" t="str">
        <f t="shared" ref="H2308:H2371" ca="1" si="587">IFERROR(I2308/G2308,"")</f>
        <v/>
      </c>
      <c r="I2308" s="4" t="str" cm="1">
        <f t="array" aca="1" ref="I2308" ca="1">IFERROR(IF(SUMIFS(Proposed_Direct_Cost,Proposed_Labor_Category,$D2308,Proposed_Company,$C2308,Proposed_MSA_Code,$E2308)=0,"Not Proposed",SUMIFS(Proposed_Direct_Cost,Proposed_Labor_Category,$D2308,Proposed_Company,$C2308,Proposed_MSA_Code,$E2308)),"")</f>
        <v>Not Proposed</v>
      </c>
      <c r="J2308" s="117" cm="1">
        <f t="array" aca="1" ref="J2308" ca="1">SUMIFS(Invoice_Hours,Invoice_Labor_Category,$D2308,Invoice_Company,$C2308,Invoice_MSA_Code,$E2308)</f>
        <v>0</v>
      </c>
      <c r="K2308" s="7" t="str">
        <f t="shared" ref="K2308:K2371" ca="1" si="588">IFERROR(L2308/J2308,"")</f>
        <v/>
      </c>
      <c r="L2308" s="222" cm="1">
        <f t="array" aca="1" ref="L2308" ca="1">IFERROR(SUMIFS(Invoice_Direct_Cost,Invoice_Labor_Category,$D2308,Invoice_Company,$C2308,Invoice_MSA_Code,$E2308),"")</f>
        <v>0</v>
      </c>
      <c r="M2308" s="7" t="str">
        <f t="shared" ref="M2308:M2371" ca="1" si="589">IFERROR(K2308-H2308,"")</f>
        <v/>
      </c>
      <c r="N2308" s="220" t="str">
        <f t="shared" ca="1" si="578"/>
        <v/>
      </c>
      <c r="O2308" s="7" t="str">
        <f t="shared" ref="O2308:O2371" ca="1" si="590">IFERROR(M2308*J2308,"")</f>
        <v/>
      </c>
      <c r="P2308" s="7" t="str">
        <f t="shared" ref="P2308:P2371" ca="1" si="591">IFERROR(IF(N2308&gt;5%,O2308*((N2308-5%)/N2308),""),"")</f>
        <v/>
      </c>
      <c r="Q2308" s="7" t="str">
        <f t="shared" ref="Q2308:Q2371" ca="1" si="592">IFERROR(IF(N2308&gt;0,O2308*(MIN(N2308,5%)/N2308),""),"")</f>
        <v/>
      </c>
      <c r="R2308" s="7" t="str">
        <f t="shared" ref="R2308:R2371" ca="1" si="593">IFERROR(IF(AND(K2308&gt;0,H2308="",L2308&lt;&gt;0),L2308,""),"")</f>
        <v/>
      </c>
      <c r="S2308" s="7" t="str">
        <f t="shared" ca="1" si="580"/>
        <v/>
      </c>
      <c r="T2308" s="7" t="str">
        <f t="shared" ca="1" si="581"/>
        <v/>
      </c>
      <c r="V2308" s="120" cm="1">
        <f t="array" aca="1" ref="V2308" ca="1">SUMIFS(Invoice_Hours,Invoice_Labor_Category,$D2308,Invoice_Company,$C2308,Invoice_MSA_Code,$E2308)</f>
        <v>0</v>
      </c>
      <c r="W2308" s="121" t="str">
        <f t="shared" ca="1" si="582"/>
        <v/>
      </c>
      <c r="X2308" s="152" t="str">
        <f t="shared" ca="1" si="583"/>
        <v/>
      </c>
      <c r="AB2308" t="str">
        <f t="shared" si="584"/>
        <v/>
      </c>
      <c r="AC2308" t="str">
        <f t="shared" si="585"/>
        <v/>
      </c>
      <c r="AD2308" t="str">
        <f t="shared" si="586"/>
        <v/>
      </c>
      <c r="AE2308" s="4" t="str">
        <f t="shared" ca="1" si="579"/>
        <v/>
      </c>
    </row>
    <row r="2309" spans="7:31">
      <c r="G2309" s="117" cm="1">
        <f t="array" aca="1" ref="G2309" ca="1">SUMIFS(Proposed_Hours,Proposed_Labor_Category,$D2309,Proposed_Company,$C2309,Proposed_MSA_Code,$E2309)</f>
        <v>0</v>
      </c>
      <c r="H2309" s="7" t="str">
        <f t="shared" ca="1" si="587"/>
        <v/>
      </c>
      <c r="I2309" s="4" t="str" cm="1">
        <f t="array" aca="1" ref="I2309" ca="1">IFERROR(IF(SUMIFS(Proposed_Direct_Cost,Proposed_Labor_Category,$D2309,Proposed_Company,$C2309,Proposed_MSA_Code,$E2309)=0,"Not Proposed",SUMIFS(Proposed_Direct_Cost,Proposed_Labor_Category,$D2309,Proposed_Company,$C2309,Proposed_MSA_Code,$E2309)),"")</f>
        <v>Not Proposed</v>
      </c>
      <c r="J2309" s="117" cm="1">
        <f t="array" aca="1" ref="J2309" ca="1">SUMIFS(Invoice_Hours,Invoice_Labor_Category,$D2309,Invoice_Company,$C2309,Invoice_MSA_Code,$E2309)</f>
        <v>0</v>
      </c>
      <c r="K2309" s="7" t="str">
        <f t="shared" ca="1" si="588"/>
        <v/>
      </c>
      <c r="L2309" s="222" cm="1">
        <f t="array" aca="1" ref="L2309" ca="1">IFERROR(SUMIFS(Invoice_Direct_Cost,Invoice_Labor_Category,$D2309,Invoice_Company,$C2309,Invoice_MSA_Code,$E2309),"")</f>
        <v>0</v>
      </c>
      <c r="M2309" s="7" t="str">
        <f t="shared" ca="1" si="589"/>
        <v/>
      </c>
      <c r="N2309" s="220" t="str">
        <f t="shared" ref="N2309:N2372" ca="1" si="594">IFERROR(M2309/H2309,"")</f>
        <v/>
      </c>
      <c r="O2309" s="7" t="str">
        <f t="shared" ca="1" si="590"/>
        <v/>
      </c>
      <c r="P2309" s="7" t="str">
        <f t="shared" ca="1" si="591"/>
        <v/>
      </c>
      <c r="Q2309" s="7" t="str">
        <f t="shared" ca="1" si="592"/>
        <v/>
      </c>
      <c r="R2309" s="7" t="str">
        <f t="shared" ca="1" si="593"/>
        <v/>
      </c>
      <c r="S2309" s="7" t="str">
        <f t="shared" ca="1" si="580"/>
        <v/>
      </c>
      <c r="T2309" s="7" t="str">
        <f t="shared" ca="1" si="581"/>
        <v/>
      </c>
      <c r="V2309" s="120" cm="1">
        <f t="array" aca="1" ref="V2309" ca="1">SUMIFS(Invoice_Hours,Invoice_Labor_Category,$D2309,Invoice_Company,$C2309,Invoice_MSA_Code,$E2309)</f>
        <v>0</v>
      </c>
      <c r="W2309" s="121" t="str">
        <f t="shared" ca="1" si="582"/>
        <v/>
      </c>
      <c r="X2309" s="151" t="str">
        <f t="shared" ca="1" si="583"/>
        <v/>
      </c>
      <c r="AB2309" t="str">
        <f t="shared" si="584"/>
        <v/>
      </c>
      <c r="AC2309" t="str">
        <f t="shared" si="585"/>
        <v/>
      </c>
      <c r="AD2309" t="str">
        <f t="shared" si="586"/>
        <v/>
      </c>
      <c r="AE2309" s="4" t="str">
        <f t="shared" ca="1" si="579"/>
        <v/>
      </c>
    </row>
    <row r="2310" spans="7:31">
      <c r="G2310" s="117" cm="1">
        <f t="array" aca="1" ref="G2310" ca="1">SUMIFS(Proposed_Hours,Proposed_Labor_Category,$D2310,Proposed_Company,$C2310,Proposed_MSA_Code,$E2310)</f>
        <v>0</v>
      </c>
      <c r="H2310" s="7" t="str">
        <f t="shared" ca="1" si="587"/>
        <v/>
      </c>
      <c r="I2310" s="4" t="str" cm="1">
        <f t="array" aca="1" ref="I2310" ca="1">IFERROR(IF(SUMIFS(Proposed_Direct_Cost,Proposed_Labor_Category,$D2310,Proposed_Company,$C2310,Proposed_MSA_Code,$E2310)=0,"Not Proposed",SUMIFS(Proposed_Direct_Cost,Proposed_Labor_Category,$D2310,Proposed_Company,$C2310,Proposed_MSA_Code,$E2310)),"")</f>
        <v>Not Proposed</v>
      </c>
      <c r="J2310" s="117" cm="1">
        <f t="array" aca="1" ref="J2310" ca="1">SUMIFS(Invoice_Hours,Invoice_Labor_Category,$D2310,Invoice_Company,$C2310,Invoice_MSA_Code,$E2310)</f>
        <v>0</v>
      </c>
      <c r="K2310" s="7" t="str">
        <f t="shared" ca="1" si="588"/>
        <v/>
      </c>
      <c r="L2310" s="222" cm="1">
        <f t="array" aca="1" ref="L2310" ca="1">IFERROR(SUMIFS(Invoice_Direct_Cost,Invoice_Labor_Category,$D2310,Invoice_Company,$C2310,Invoice_MSA_Code,$E2310),"")</f>
        <v>0</v>
      </c>
      <c r="M2310" s="7" t="str">
        <f t="shared" ca="1" si="589"/>
        <v/>
      </c>
      <c r="N2310" s="220" t="str">
        <f t="shared" ca="1" si="594"/>
        <v/>
      </c>
      <c r="O2310" s="7" t="str">
        <f t="shared" ca="1" si="590"/>
        <v/>
      </c>
      <c r="P2310" s="7" t="str">
        <f t="shared" ca="1" si="591"/>
        <v/>
      </c>
      <c r="Q2310" s="7" t="str">
        <f t="shared" ca="1" si="592"/>
        <v/>
      </c>
      <c r="R2310" s="7" t="str">
        <f t="shared" ca="1" si="593"/>
        <v/>
      </c>
      <c r="S2310" s="7" t="str">
        <f t="shared" ca="1" si="580"/>
        <v/>
      </c>
      <c r="T2310" s="7" t="str">
        <f t="shared" ca="1" si="581"/>
        <v/>
      </c>
      <c r="V2310" s="120" cm="1">
        <f t="array" aca="1" ref="V2310" ca="1">SUMIFS(Invoice_Hours,Invoice_Labor_Category,$D2310,Invoice_Company,$C2310,Invoice_MSA_Code,$E2310)</f>
        <v>0</v>
      </c>
      <c r="W2310" s="121" t="str">
        <f t="shared" ca="1" si="582"/>
        <v/>
      </c>
      <c r="X2310" s="152" t="str">
        <f t="shared" ca="1" si="583"/>
        <v/>
      </c>
      <c r="AB2310" t="str">
        <f t="shared" si="584"/>
        <v/>
      </c>
      <c r="AC2310" t="str">
        <f t="shared" si="585"/>
        <v/>
      </c>
      <c r="AD2310" t="str">
        <f t="shared" si="586"/>
        <v/>
      </c>
      <c r="AE2310" s="4" t="str">
        <f t="shared" ca="1" si="579"/>
        <v/>
      </c>
    </row>
    <row r="2311" spans="7:31">
      <c r="G2311" s="117" cm="1">
        <f t="array" aca="1" ref="G2311" ca="1">SUMIFS(Proposed_Hours,Proposed_Labor_Category,$D2311,Proposed_Company,$C2311,Proposed_MSA_Code,$E2311)</f>
        <v>0</v>
      </c>
      <c r="H2311" s="7" t="str">
        <f t="shared" ca="1" si="587"/>
        <v/>
      </c>
      <c r="I2311" s="4" t="str" cm="1">
        <f t="array" aca="1" ref="I2311" ca="1">IFERROR(IF(SUMIFS(Proposed_Direct_Cost,Proposed_Labor_Category,$D2311,Proposed_Company,$C2311,Proposed_MSA_Code,$E2311)=0,"Not Proposed",SUMIFS(Proposed_Direct_Cost,Proposed_Labor_Category,$D2311,Proposed_Company,$C2311,Proposed_MSA_Code,$E2311)),"")</f>
        <v>Not Proposed</v>
      </c>
      <c r="J2311" s="117" cm="1">
        <f t="array" aca="1" ref="J2311" ca="1">SUMIFS(Invoice_Hours,Invoice_Labor_Category,$D2311,Invoice_Company,$C2311,Invoice_MSA_Code,$E2311)</f>
        <v>0</v>
      </c>
      <c r="K2311" s="7" t="str">
        <f t="shared" ca="1" si="588"/>
        <v/>
      </c>
      <c r="L2311" s="222" cm="1">
        <f t="array" aca="1" ref="L2311" ca="1">IFERROR(SUMIFS(Invoice_Direct_Cost,Invoice_Labor_Category,$D2311,Invoice_Company,$C2311,Invoice_MSA_Code,$E2311),"")</f>
        <v>0</v>
      </c>
      <c r="M2311" s="7" t="str">
        <f t="shared" ca="1" si="589"/>
        <v/>
      </c>
      <c r="N2311" s="220" t="str">
        <f t="shared" ca="1" si="594"/>
        <v/>
      </c>
      <c r="O2311" s="7" t="str">
        <f t="shared" ca="1" si="590"/>
        <v/>
      </c>
      <c r="P2311" s="7" t="str">
        <f t="shared" ca="1" si="591"/>
        <v/>
      </c>
      <c r="Q2311" s="7" t="str">
        <f t="shared" ca="1" si="592"/>
        <v/>
      </c>
      <c r="R2311" s="7" t="str">
        <f t="shared" ca="1" si="593"/>
        <v/>
      </c>
      <c r="S2311" s="7" t="str">
        <f t="shared" ca="1" si="580"/>
        <v/>
      </c>
      <c r="T2311" s="7" t="str">
        <f t="shared" ca="1" si="581"/>
        <v/>
      </c>
      <c r="V2311" s="120" cm="1">
        <f t="array" aca="1" ref="V2311" ca="1">SUMIFS(Invoice_Hours,Invoice_Labor_Category,$D2311,Invoice_Company,$C2311,Invoice_MSA_Code,$E2311)</f>
        <v>0</v>
      </c>
      <c r="W2311" s="121" t="str">
        <f t="shared" ca="1" si="582"/>
        <v/>
      </c>
      <c r="X2311" s="151" t="str">
        <f t="shared" ca="1" si="583"/>
        <v/>
      </c>
      <c r="AB2311" t="str">
        <f t="shared" si="584"/>
        <v/>
      </c>
      <c r="AC2311" t="str">
        <f t="shared" si="585"/>
        <v/>
      </c>
      <c r="AD2311" t="str">
        <f t="shared" si="586"/>
        <v/>
      </c>
      <c r="AE2311" s="4" t="str">
        <f t="shared" ca="1" si="579"/>
        <v/>
      </c>
    </row>
    <row r="2312" spans="7:31">
      <c r="G2312" s="117" cm="1">
        <f t="array" aca="1" ref="G2312" ca="1">SUMIFS(Proposed_Hours,Proposed_Labor_Category,$D2312,Proposed_Company,$C2312,Proposed_MSA_Code,$E2312)</f>
        <v>0</v>
      </c>
      <c r="H2312" s="7" t="str">
        <f t="shared" ca="1" si="587"/>
        <v/>
      </c>
      <c r="I2312" s="4" t="str" cm="1">
        <f t="array" aca="1" ref="I2312" ca="1">IFERROR(IF(SUMIFS(Proposed_Direct_Cost,Proposed_Labor_Category,$D2312,Proposed_Company,$C2312,Proposed_MSA_Code,$E2312)=0,"Not Proposed",SUMIFS(Proposed_Direct_Cost,Proposed_Labor_Category,$D2312,Proposed_Company,$C2312,Proposed_MSA_Code,$E2312)),"")</f>
        <v>Not Proposed</v>
      </c>
      <c r="J2312" s="117" cm="1">
        <f t="array" aca="1" ref="J2312" ca="1">SUMIFS(Invoice_Hours,Invoice_Labor_Category,$D2312,Invoice_Company,$C2312,Invoice_MSA_Code,$E2312)</f>
        <v>0</v>
      </c>
      <c r="K2312" s="7" t="str">
        <f t="shared" ca="1" si="588"/>
        <v/>
      </c>
      <c r="L2312" s="222" cm="1">
        <f t="array" aca="1" ref="L2312" ca="1">IFERROR(SUMIFS(Invoice_Direct_Cost,Invoice_Labor_Category,$D2312,Invoice_Company,$C2312,Invoice_MSA_Code,$E2312),"")</f>
        <v>0</v>
      </c>
      <c r="M2312" s="7" t="str">
        <f t="shared" ca="1" si="589"/>
        <v/>
      </c>
      <c r="N2312" s="220" t="str">
        <f t="shared" ca="1" si="594"/>
        <v/>
      </c>
      <c r="O2312" s="7" t="str">
        <f t="shared" ca="1" si="590"/>
        <v/>
      </c>
      <c r="P2312" s="7" t="str">
        <f t="shared" ca="1" si="591"/>
        <v/>
      </c>
      <c r="Q2312" s="7" t="str">
        <f t="shared" ca="1" si="592"/>
        <v/>
      </c>
      <c r="R2312" s="7" t="str">
        <f t="shared" ca="1" si="593"/>
        <v/>
      </c>
      <c r="S2312" s="7" t="str">
        <f t="shared" ca="1" si="580"/>
        <v/>
      </c>
      <c r="T2312" s="7" t="str">
        <f t="shared" ca="1" si="581"/>
        <v/>
      </c>
      <c r="V2312" s="120" cm="1">
        <f t="array" aca="1" ref="V2312" ca="1">SUMIFS(Invoice_Hours,Invoice_Labor_Category,$D2312,Invoice_Company,$C2312,Invoice_MSA_Code,$E2312)</f>
        <v>0</v>
      </c>
      <c r="W2312" s="121" t="str">
        <f t="shared" ca="1" si="582"/>
        <v/>
      </c>
      <c r="X2312" s="152" t="str">
        <f t="shared" ca="1" si="583"/>
        <v/>
      </c>
      <c r="AB2312" t="str">
        <f t="shared" si="584"/>
        <v/>
      </c>
      <c r="AC2312" t="str">
        <f t="shared" si="585"/>
        <v/>
      </c>
      <c r="AD2312" t="str">
        <f t="shared" si="586"/>
        <v/>
      </c>
      <c r="AE2312" s="4" t="str">
        <f t="shared" ca="1" si="579"/>
        <v/>
      </c>
    </row>
    <row r="2313" spans="7:31">
      <c r="G2313" s="117" cm="1">
        <f t="array" aca="1" ref="G2313" ca="1">SUMIFS(Proposed_Hours,Proposed_Labor_Category,$D2313,Proposed_Company,$C2313,Proposed_MSA_Code,$E2313)</f>
        <v>0</v>
      </c>
      <c r="H2313" s="7" t="str">
        <f t="shared" ca="1" si="587"/>
        <v/>
      </c>
      <c r="I2313" s="4" t="str" cm="1">
        <f t="array" aca="1" ref="I2313" ca="1">IFERROR(IF(SUMIFS(Proposed_Direct_Cost,Proposed_Labor_Category,$D2313,Proposed_Company,$C2313,Proposed_MSA_Code,$E2313)=0,"Not Proposed",SUMIFS(Proposed_Direct_Cost,Proposed_Labor_Category,$D2313,Proposed_Company,$C2313,Proposed_MSA_Code,$E2313)),"")</f>
        <v>Not Proposed</v>
      </c>
      <c r="J2313" s="117" cm="1">
        <f t="array" aca="1" ref="J2313" ca="1">SUMIFS(Invoice_Hours,Invoice_Labor_Category,$D2313,Invoice_Company,$C2313,Invoice_MSA_Code,$E2313)</f>
        <v>0</v>
      </c>
      <c r="K2313" s="7" t="str">
        <f t="shared" ca="1" si="588"/>
        <v/>
      </c>
      <c r="L2313" s="222" cm="1">
        <f t="array" aca="1" ref="L2313" ca="1">IFERROR(SUMIFS(Invoice_Direct_Cost,Invoice_Labor_Category,$D2313,Invoice_Company,$C2313,Invoice_MSA_Code,$E2313),"")</f>
        <v>0</v>
      </c>
      <c r="M2313" s="7" t="str">
        <f t="shared" ca="1" si="589"/>
        <v/>
      </c>
      <c r="N2313" s="220" t="str">
        <f t="shared" ca="1" si="594"/>
        <v/>
      </c>
      <c r="O2313" s="7" t="str">
        <f t="shared" ca="1" si="590"/>
        <v/>
      </c>
      <c r="P2313" s="7" t="str">
        <f t="shared" ca="1" si="591"/>
        <v/>
      </c>
      <c r="Q2313" s="7" t="str">
        <f t="shared" ca="1" si="592"/>
        <v/>
      </c>
      <c r="R2313" s="7" t="str">
        <f t="shared" ca="1" si="593"/>
        <v/>
      </c>
      <c r="S2313" s="7" t="str">
        <f t="shared" ca="1" si="580"/>
        <v/>
      </c>
      <c r="T2313" s="7" t="str">
        <f t="shared" ca="1" si="581"/>
        <v/>
      </c>
      <c r="V2313" s="120" cm="1">
        <f t="array" aca="1" ref="V2313" ca="1">SUMIFS(Invoice_Hours,Invoice_Labor_Category,$D2313,Invoice_Company,$C2313,Invoice_MSA_Code,$E2313)</f>
        <v>0</v>
      </c>
      <c r="W2313" s="121" t="str">
        <f t="shared" ca="1" si="582"/>
        <v/>
      </c>
      <c r="X2313" s="151" t="str">
        <f t="shared" ca="1" si="583"/>
        <v/>
      </c>
      <c r="AB2313" t="str">
        <f t="shared" si="584"/>
        <v/>
      </c>
      <c r="AC2313" t="str">
        <f t="shared" si="585"/>
        <v/>
      </c>
      <c r="AD2313" t="str">
        <f t="shared" si="586"/>
        <v/>
      </c>
      <c r="AE2313" s="4" t="str">
        <f t="shared" ca="1" si="579"/>
        <v/>
      </c>
    </row>
    <row r="2314" spans="7:31">
      <c r="G2314" s="117" cm="1">
        <f t="array" aca="1" ref="G2314" ca="1">SUMIFS(Proposed_Hours,Proposed_Labor_Category,$D2314,Proposed_Company,$C2314,Proposed_MSA_Code,$E2314)</f>
        <v>0</v>
      </c>
      <c r="H2314" s="7" t="str">
        <f t="shared" ca="1" si="587"/>
        <v/>
      </c>
      <c r="I2314" s="4" t="str" cm="1">
        <f t="array" aca="1" ref="I2314" ca="1">IFERROR(IF(SUMIFS(Proposed_Direct_Cost,Proposed_Labor_Category,$D2314,Proposed_Company,$C2314,Proposed_MSA_Code,$E2314)=0,"Not Proposed",SUMIFS(Proposed_Direct_Cost,Proposed_Labor_Category,$D2314,Proposed_Company,$C2314,Proposed_MSA_Code,$E2314)),"")</f>
        <v>Not Proposed</v>
      </c>
      <c r="J2314" s="117" cm="1">
        <f t="array" aca="1" ref="J2314" ca="1">SUMIFS(Invoice_Hours,Invoice_Labor_Category,$D2314,Invoice_Company,$C2314,Invoice_MSA_Code,$E2314)</f>
        <v>0</v>
      </c>
      <c r="K2314" s="7" t="str">
        <f t="shared" ca="1" si="588"/>
        <v/>
      </c>
      <c r="L2314" s="222" cm="1">
        <f t="array" aca="1" ref="L2314" ca="1">IFERROR(SUMIFS(Invoice_Direct_Cost,Invoice_Labor_Category,$D2314,Invoice_Company,$C2314,Invoice_MSA_Code,$E2314),"")</f>
        <v>0</v>
      </c>
      <c r="M2314" s="7" t="str">
        <f t="shared" ca="1" si="589"/>
        <v/>
      </c>
      <c r="N2314" s="220" t="str">
        <f t="shared" ca="1" si="594"/>
        <v/>
      </c>
      <c r="O2314" s="7" t="str">
        <f t="shared" ca="1" si="590"/>
        <v/>
      </c>
      <c r="P2314" s="7" t="str">
        <f t="shared" ca="1" si="591"/>
        <v/>
      </c>
      <c r="Q2314" s="7" t="str">
        <f t="shared" ca="1" si="592"/>
        <v/>
      </c>
      <c r="R2314" s="7" t="str">
        <f t="shared" ca="1" si="593"/>
        <v/>
      </c>
      <c r="S2314" s="7" t="str">
        <f t="shared" ca="1" si="580"/>
        <v/>
      </c>
      <c r="T2314" s="7" t="str">
        <f t="shared" ca="1" si="581"/>
        <v/>
      </c>
      <c r="V2314" s="120" cm="1">
        <f t="array" aca="1" ref="V2314" ca="1">SUMIFS(Invoice_Hours,Invoice_Labor_Category,$D2314,Invoice_Company,$C2314,Invoice_MSA_Code,$E2314)</f>
        <v>0</v>
      </c>
      <c r="W2314" s="121" t="str">
        <f t="shared" ca="1" si="582"/>
        <v/>
      </c>
      <c r="X2314" s="152" t="str">
        <f t="shared" ca="1" si="583"/>
        <v/>
      </c>
      <c r="AB2314" t="str">
        <f t="shared" si="584"/>
        <v/>
      </c>
      <c r="AC2314" t="str">
        <f t="shared" si="585"/>
        <v/>
      </c>
      <c r="AD2314" t="str">
        <f t="shared" si="586"/>
        <v/>
      </c>
      <c r="AE2314" s="4" t="str">
        <f t="shared" ca="1" si="579"/>
        <v/>
      </c>
    </row>
    <row r="2315" spans="7:31">
      <c r="G2315" s="117" cm="1">
        <f t="array" aca="1" ref="G2315" ca="1">SUMIFS(Proposed_Hours,Proposed_Labor_Category,$D2315,Proposed_Company,$C2315,Proposed_MSA_Code,$E2315)</f>
        <v>0</v>
      </c>
      <c r="H2315" s="7" t="str">
        <f t="shared" ca="1" si="587"/>
        <v/>
      </c>
      <c r="I2315" s="4" t="str" cm="1">
        <f t="array" aca="1" ref="I2315" ca="1">IFERROR(IF(SUMIFS(Proposed_Direct_Cost,Proposed_Labor_Category,$D2315,Proposed_Company,$C2315,Proposed_MSA_Code,$E2315)=0,"Not Proposed",SUMIFS(Proposed_Direct_Cost,Proposed_Labor_Category,$D2315,Proposed_Company,$C2315,Proposed_MSA_Code,$E2315)),"")</f>
        <v>Not Proposed</v>
      </c>
      <c r="J2315" s="117" cm="1">
        <f t="array" aca="1" ref="J2315" ca="1">SUMIFS(Invoice_Hours,Invoice_Labor_Category,$D2315,Invoice_Company,$C2315,Invoice_MSA_Code,$E2315)</f>
        <v>0</v>
      </c>
      <c r="K2315" s="7" t="str">
        <f t="shared" ca="1" si="588"/>
        <v/>
      </c>
      <c r="L2315" s="222" cm="1">
        <f t="array" aca="1" ref="L2315" ca="1">IFERROR(SUMIFS(Invoice_Direct_Cost,Invoice_Labor_Category,$D2315,Invoice_Company,$C2315,Invoice_MSA_Code,$E2315),"")</f>
        <v>0</v>
      </c>
      <c r="M2315" s="7" t="str">
        <f t="shared" ca="1" si="589"/>
        <v/>
      </c>
      <c r="N2315" s="220" t="str">
        <f t="shared" ca="1" si="594"/>
        <v/>
      </c>
      <c r="O2315" s="7" t="str">
        <f t="shared" ca="1" si="590"/>
        <v/>
      </c>
      <c r="P2315" s="7" t="str">
        <f t="shared" ca="1" si="591"/>
        <v/>
      </c>
      <c r="Q2315" s="7" t="str">
        <f t="shared" ca="1" si="592"/>
        <v/>
      </c>
      <c r="R2315" s="7" t="str">
        <f t="shared" ca="1" si="593"/>
        <v/>
      </c>
      <c r="S2315" s="7" t="str">
        <f t="shared" ca="1" si="580"/>
        <v/>
      </c>
      <c r="T2315" s="7" t="str">
        <f t="shared" ca="1" si="581"/>
        <v/>
      </c>
      <c r="V2315" s="120" cm="1">
        <f t="array" aca="1" ref="V2315" ca="1">SUMIFS(Invoice_Hours,Invoice_Labor_Category,$D2315,Invoice_Company,$C2315,Invoice_MSA_Code,$E2315)</f>
        <v>0</v>
      </c>
      <c r="W2315" s="121" t="str">
        <f t="shared" ca="1" si="582"/>
        <v/>
      </c>
      <c r="X2315" s="151" t="str">
        <f t="shared" ca="1" si="583"/>
        <v/>
      </c>
      <c r="AB2315" t="str">
        <f t="shared" si="584"/>
        <v/>
      </c>
      <c r="AC2315" t="str">
        <f t="shared" si="585"/>
        <v/>
      </c>
      <c r="AD2315" t="str">
        <f t="shared" si="586"/>
        <v/>
      </c>
      <c r="AE2315" s="4" t="str">
        <f t="shared" ca="1" si="579"/>
        <v/>
      </c>
    </row>
    <row r="2316" spans="7:31">
      <c r="G2316" s="117" cm="1">
        <f t="array" aca="1" ref="G2316" ca="1">SUMIFS(Proposed_Hours,Proposed_Labor_Category,$D2316,Proposed_Company,$C2316,Proposed_MSA_Code,$E2316)</f>
        <v>0</v>
      </c>
      <c r="H2316" s="7" t="str">
        <f t="shared" ca="1" si="587"/>
        <v/>
      </c>
      <c r="I2316" s="4" t="str" cm="1">
        <f t="array" aca="1" ref="I2316" ca="1">IFERROR(IF(SUMIFS(Proposed_Direct_Cost,Proposed_Labor_Category,$D2316,Proposed_Company,$C2316,Proposed_MSA_Code,$E2316)=0,"Not Proposed",SUMIFS(Proposed_Direct_Cost,Proposed_Labor_Category,$D2316,Proposed_Company,$C2316,Proposed_MSA_Code,$E2316)),"")</f>
        <v>Not Proposed</v>
      </c>
      <c r="J2316" s="117" cm="1">
        <f t="array" aca="1" ref="J2316" ca="1">SUMIFS(Invoice_Hours,Invoice_Labor_Category,$D2316,Invoice_Company,$C2316,Invoice_MSA_Code,$E2316)</f>
        <v>0</v>
      </c>
      <c r="K2316" s="7" t="str">
        <f t="shared" ca="1" si="588"/>
        <v/>
      </c>
      <c r="L2316" s="222" cm="1">
        <f t="array" aca="1" ref="L2316" ca="1">IFERROR(SUMIFS(Invoice_Direct_Cost,Invoice_Labor_Category,$D2316,Invoice_Company,$C2316,Invoice_MSA_Code,$E2316),"")</f>
        <v>0</v>
      </c>
      <c r="M2316" s="7" t="str">
        <f t="shared" ca="1" si="589"/>
        <v/>
      </c>
      <c r="N2316" s="220" t="str">
        <f t="shared" ca="1" si="594"/>
        <v/>
      </c>
      <c r="O2316" s="7" t="str">
        <f t="shared" ca="1" si="590"/>
        <v/>
      </c>
      <c r="P2316" s="7" t="str">
        <f t="shared" ca="1" si="591"/>
        <v/>
      </c>
      <c r="Q2316" s="7" t="str">
        <f t="shared" ca="1" si="592"/>
        <v/>
      </c>
      <c r="R2316" s="7" t="str">
        <f t="shared" ca="1" si="593"/>
        <v/>
      </c>
      <c r="S2316" s="7" t="str">
        <f t="shared" ca="1" si="580"/>
        <v/>
      </c>
      <c r="T2316" s="7" t="str">
        <f t="shared" ca="1" si="581"/>
        <v/>
      </c>
      <c r="V2316" s="120" cm="1">
        <f t="array" aca="1" ref="V2316" ca="1">SUMIFS(Invoice_Hours,Invoice_Labor_Category,$D2316,Invoice_Company,$C2316,Invoice_MSA_Code,$E2316)</f>
        <v>0</v>
      </c>
      <c r="W2316" s="121" t="str">
        <f t="shared" ca="1" si="582"/>
        <v/>
      </c>
      <c r="X2316" s="152" t="str">
        <f t="shared" ca="1" si="583"/>
        <v/>
      </c>
      <c r="AB2316" t="str">
        <f t="shared" si="584"/>
        <v/>
      </c>
      <c r="AC2316" t="str">
        <f t="shared" si="585"/>
        <v/>
      </c>
      <c r="AD2316" t="str">
        <f t="shared" si="586"/>
        <v/>
      </c>
      <c r="AE2316" s="4" t="str">
        <f t="shared" ca="1" si="579"/>
        <v/>
      </c>
    </row>
    <row r="2317" spans="7:31">
      <c r="G2317" s="117" cm="1">
        <f t="array" aca="1" ref="G2317" ca="1">SUMIFS(Proposed_Hours,Proposed_Labor_Category,$D2317,Proposed_Company,$C2317,Proposed_MSA_Code,$E2317)</f>
        <v>0</v>
      </c>
      <c r="H2317" s="7" t="str">
        <f t="shared" ca="1" si="587"/>
        <v/>
      </c>
      <c r="I2317" s="4" t="str" cm="1">
        <f t="array" aca="1" ref="I2317" ca="1">IFERROR(IF(SUMIFS(Proposed_Direct_Cost,Proposed_Labor_Category,$D2317,Proposed_Company,$C2317,Proposed_MSA_Code,$E2317)=0,"Not Proposed",SUMIFS(Proposed_Direct_Cost,Proposed_Labor_Category,$D2317,Proposed_Company,$C2317,Proposed_MSA_Code,$E2317)),"")</f>
        <v>Not Proposed</v>
      </c>
      <c r="J2317" s="117" cm="1">
        <f t="array" aca="1" ref="J2317" ca="1">SUMIFS(Invoice_Hours,Invoice_Labor_Category,$D2317,Invoice_Company,$C2317,Invoice_MSA_Code,$E2317)</f>
        <v>0</v>
      </c>
      <c r="K2317" s="7" t="str">
        <f t="shared" ca="1" si="588"/>
        <v/>
      </c>
      <c r="L2317" s="222" cm="1">
        <f t="array" aca="1" ref="L2317" ca="1">IFERROR(SUMIFS(Invoice_Direct_Cost,Invoice_Labor_Category,$D2317,Invoice_Company,$C2317,Invoice_MSA_Code,$E2317),"")</f>
        <v>0</v>
      </c>
      <c r="M2317" s="7" t="str">
        <f t="shared" ca="1" si="589"/>
        <v/>
      </c>
      <c r="N2317" s="220" t="str">
        <f t="shared" ca="1" si="594"/>
        <v/>
      </c>
      <c r="O2317" s="7" t="str">
        <f t="shared" ca="1" si="590"/>
        <v/>
      </c>
      <c r="P2317" s="7" t="str">
        <f t="shared" ca="1" si="591"/>
        <v/>
      </c>
      <c r="Q2317" s="7" t="str">
        <f t="shared" ca="1" si="592"/>
        <v/>
      </c>
      <c r="R2317" s="7" t="str">
        <f t="shared" ca="1" si="593"/>
        <v/>
      </c>
      <c r="S2317" s="7" t="str">
        <f t="shared" ca="1" si="580"/>
        <v/>
      </c>
      <c r="T2317" s="7" t="str">
        <f t="shared" ca="1" si="581"/>
        <v/>
      </c>
      <c r="V2317" s="120" cm="1">
        <f t="array" aca="1" ref="V2317" ca="1">SUMIFS(Invoice_Hours,Invoice_Labor_Category,$D2317,Invoice_Company,$C2317,Invoice_MSA_Code,$E2317)</f>
        <v>0</v>
      </c>
      <c r="W2317" s="121" t="str">
        <f t="shared" ca="1" si="582"/>
        <v/>
      </c>
      <c r="X2317" s="151" t="str">
        <f t="shared" ca="1" si="583"/>
        <v/>
      </c>
      <c r="AB2317" t="str">
        <f t="shared" si="584"/>
        <v/>
      </c>
      <c r="AC2317" t="str">
        <f t="shared" si="585"/>
        <v/>
      </c>
      <c r="AD2317" t="str">
        <f t="shared" si="586"/>
        <v/>
      </c>
      <c r="AE2317" s="4" t="str">
        <f t="shared" ca="1" si="579"/>
        <v/>
      </c>
    </row>
    <row r="2318" spans="7:31">
      <c r="G2318" s="117" cm="1">
        <f t="array" aca="1" ref="G2318" ca="1">SUMIFS(Proposed_Hours,Proposed_Labor_Category,$D2318,Proposed_Company,$C2318,Proposed_MSA_Code,$E2318)</f>
        <v>0</v>
      </c>
      <c r="H2318" s="7" t="str">
        <f t="shared" ca="1" si="587"/>
        <v/>
      </c>
      <c r="I2318" s="4" t="str" cm="1">
        <f t="array" aca="1" ref="I2318" ca="1">IFERROR(IF(SUMIFS(Proposed_Direct_Cost,Proposed_Labor_Category,$D2318,Proposed_Company,$C2318,Proposed_MSA_Code,$E2318)=0,"Not Proposed",SUMIFS(Proposed_Direct_Cost,Proposed_Labor_Category,$D2318,Proposed_Company,$C2318,Proposed_MSA_Code,$E2318)),"")</f>
        <v>Not Proposed</v>
      </c>
      <c r="J2318" s="117" cm="1">
        <f t="array" aca="1" ref="J2318" ca="1">SUMIFS(Invoice_Hours,Invoice_Labor_Category,$D2318,Invoice_Company,$C2318,Invoice_MSA_Code,$E2318)</f>
        <v>0</v>
      </c>
      <c r="K2318" s="7" t="str">
        <f t="shared" ca="1" si="588"/>
        <v/>
      </c>
      <c r="L2318" s="222" cm="1">
        <f t="array" aca="1" ref="L2318" ca="1">IFERROR(SUMIFS(Invoice_Direct_Cost,Invoice_Labor_Category,$D2318,Invoice_Company,$C2318,Invoice_MSA_Code,$E2318),"")</f>
        <v>0</v>
      </c>
      <c r="M2318" s="7" t="str">
        <f t="shared" ca="1" si="589"/>
        <v/>
      </c>
      <c r="N2318" s="220" t="str">
        <f t="shared" ca="1" si="594"/>
        <v/>
      </c>
      <c r="O2318" s="7" t="str">
        <f t="shared" ca="1" si="590"/>
        <v/>
      </c>
      <c r="P2318" s="7" t="str">
        <f t="shared" ca="1" si="591"/>
        <v/>
      </c>
      <c r="Q2318" s="7" t="str">
        <f t="shared" ca="1" si="592"/>
        <v/>
      </c>
      <c r="R2318" s="7" t="str">
        <f t="shared" ca="1" si="593"/>
        <v/>
      </c>
      <c r="S2318" s="7" t="str">
        <f t="shared" ca="1" si="580"/>
        <v/>
      </c>
      <c r="T2318" s="7" t="str">
        <f t="shared" ca="1" si="581"/>
        <v/>
      </c>
      <c r="V2318" s="120" cm="1">
        <f t="array" aca="1" ref="V2318" ca="1">SUMIFS(Invoice_Hours,Invoice_Labor_Category,$D2318,Invoice_Company,$C2318,Invoice_MSA_Code,$E2318)</f>
        <v>0</v>
      </c>
      <c r="W2318" s="121" t="str">
        <f t="shared" ca="1" si="582"/>
        <v/>
      </c>
      <c r="X2318" s="152" t="str">
        <f t="shared" ca="1" si="583"/>
        <v/>
      </c>
      <c r="AB2318" t="str">
        <f t="shared" si="584"/>
        <v/>
      </c>
      <c r="AC2318" t="str">
        <f t="shared" si="585"/>
        <v/>
      </c>
      <c r="AD2318" t="str">
        <f t="shared" si="586"/>
        <v/>
      </c>
      <c r="AE2318" s="4" t="str">
        <f t="shared" ca="1" si="579"/>
        <v/>
      </c>
    </row>
    <row r="2319" spans="7:31">
      <c r="G2319" s="117" cm="1">
        <f t="array" aca="1" ref="G2319" ca="1">SUMIFS(Proposed_Hours,Proposed_Labor_Category,$D2319,Proposed_Company,$C2319,Proposed_MSA_Code,$E2319)</f>
        <v>0</v>
      </c>
      <c r="H2319" s="7" t="str">
        <f t="shared" ca="1" si="587"/>
        <v/>
      </c>
      <c r="I2319" s="4" t="str" cm="1">
        <f t="array" aca="1" ref="I2319" ca="1">IFERROR(IF(SUMIFS(Proposed_Direct_Cost,Proposed_Labor_Category,$D2319,Proposed_Company,$C2319,Proposed_MSA_Code,$E2319)=0,"Not Proposed",SUMIFS(Proposed_Direct_Cost,Proposed_Labor_Category,$D2319,Proposed_Company,$C2319,Proposed_MSA_Code,$E2319)),"")</f>
        <v>Not Proposed</v>
      </c>
      <c r="J2319" s="117" cm="1">
        <f t="array" aca="1" ref="J2319" ca="1">SUMIFS(Invoice_Hours,Invoice_Labor_Category,$D2319,Invoice_Company,$C2319,Invoice_MSA_Code,$E2319)</f>
        <v>0</v>
      </c>
      <c r="K2319" s="7" t="str">
        <f t="shared" ca="1" si="588"/>
        <v/>
      </c>
      <c r="L2319" s="222" cm="1">
        <f t="array" aca="1" ref="L2319" ca="1">IFERROR(SUMIFS(Invoice_Direct_Cost,Invoice_Labor_Category,$D2319,Invoice_Company,$C2319,Invoice_MSA_Code,$E2319),"")</f>
        <v>0</v>
      </c>
      <c r="M2319" s="7" t="str">
        <f t="shared" ca="1" si="589"/>
        <v/>
      </c>
      <c r="N2319" s="220" t="str">
        <f t="shared" ca="1" si="594"/>
        <v/>
      </c>
      <c r="O2319" s="7" t="str">
        <f t="shared" ca="1" si="590"/>
        <v/>
      </c>
      <c r="P2319" s="7" t="str">
        <f t="shared" ca="1" si="591"/>
        <v/>
      </c>
      <c r="Q2319" s="7" t="str">
        <f t="shared" ca="1" si="592"/>
        <v/>
      </c>
      <c r="R2319" s="7" t="str">
        <f t="shared" ca="1" si="593"/>
        <v/>
      </c>
      <c r="S2319" s="7" t="str">
        <f t="shared" ca="1" si="580"/>
        <v/>
      </c>
      <c r="T2319" s="7" t="str">
        <f t="shared" ca="1" si="581"/>
        <v/>
      </c>
      <c r="V2319" s="120" cm="1">
        <f t="array" aca="1" ref="V2319" ca="1">SUMIFS(Invoice_Hours,Invoice_Labor_Category,$D2319,Invoice_Company,$C2319,Invoice_MSA_Code,$E2319)</f>
        <v>0</v>
      </c>
      <c r="W2319" s="121" t="str">
        <f t="shared" ca="1" si="582"/>
        <v/>
      </c>
      <c r="X2319" s="151" t="str">
        <f t="shared" ca="1" si="583"/>
        <v/>
      </c>
      <c r="AB2319" t="str">
        <f t="shared" si="584"/>
        <v/>
      </c>
      <c r="AC2319" t="str">
        <f t="shared" si="585"/>
        <v/>
      </c>
      <c r="AD2319" t="str">
        <f t="shared" si="586"/>
        <v/>
      </c>
      <c r="AE2319" s="4" t="str">
        <f t="shared" ca="1" si="579"/>
        <v/>
      </c>
    </row>
    <row r="2320" spans="7:31">
      <c r="G2320" s="117" cm="1">
        <f t="array" aca="1" ref="G2320" ca="1">SUMIFS(Proposed_Hours,Proposed_Labor_Category,$D2320,Proposed_Company,$C2320,Proposed_MSA_Code,$E2320)</f>
        <v>0</v>
      </c>
      <c r="H2320" s="7" t="str">
        <f t="shared" ca="1" si="587"/>
        <v/>
      </c>
      <c r="I2320" s="4" t="str" cm="1">
        <f t="array" aca="1" ref="I2320" ca="1">IFERROR(IF(SUMIFS(Proposed_Direct_Cost,Proposed_Labor_Category,$D2320,Proposed_Company,$C2320,Proposed_MSA_Code,$E2320)=0,"Not Proposed",SUMIFS(Proposed_Direct_Cost,Proposed_Labor_Category,$D2320,Proposed_Company,$C2320,Proposed_MSA_Code,$E2320)),"")</f>
        <v>Not Proposed</v>
      </c>
      <c r="J2320" s="117" cm="1">
        <f t="array" aca="1" ref="J2320" ca="1">SUMIFS(Invoice_Hours,Invoice_Labor_Category,$D2320,Invoice_Company,$C2320,Invoice_MSA_Code,$E2320)</f>
        <v>0</v>
      </c>
      <c r="K2320" s="7" t="str">
        <f t="shared" ca="1" si="588"/>
        <v/>
      </c>
      <c r="L2320" s="222" cm="1">
        <f t="array" aca="1" ref="L2320" ca="1">IFERROR(SUMIFS(Invoice_Direct_Cost,Invoice_Labor_Category,$D2320,Invoice_Company,$C2320,Invoice_MSA_Code,$E2320),"")</f>
        <v>0</v>
      </c>
      <c r="M2320" s="7" t="str">
        <f t="shared" ca="1" si="589"/>
        <v/>
      </c>
      <c r="N2320" s="220" t="str">
        <f t="shared" ca="1" si="594"/>
        <v/>
      </c>
      <c r="O2320" s="7" t="str">
        <f t="shared" ca="1" si="590"/>
        <v/>
      </c>
      <c r="P2320" s="7" t="str">
        <f t="shared" ca="1" si="591"/>
        <v/>
      </c>
      <c r="Q2320" s="7" t="str">
        <f t="shared" ca="1" si="592"/>
        <v/>
      </c>
      <c r="R2320" s="7" t="str">
        <f t="shared" ca="1" si="593"/>
        <v/>
      </c>
      <c r="S2320" s="7" t="str">
        <f t="shared" ca="1" si="580"/>
        <v/>
      </c>
      <c r="T2320" s="7" t="str">
        <f t="shared" ca="1" si="581"/>
        <v/>
      </c>
      <c r="V2320" s="120" cm="1">
        <f t="array" aca="1" ref="V2320" ca="1">SUMIFS(Invoice_Hours,Invoice_Labor_Category,$D2320,Invoice_Company,$C2320,Invoice_MSA_Code,$E2320)</f>
        <v>0</v>
      </c>
      <c r="W2320" s="121" t="str">
        <f t="shared" ca="1" si="582"/>
        <v/>
      </c>
      <c r="X2320" s="152" t="str">
        <f t="shared" ca="1" si="583"/>
        <v/>
      </c>
      <c r="AB2320" t="str">
        <f t="shared" si="584"/>
        <v/>
      </c>
      <c r="AC2320" t="str">
        <f t="shared" si="585"/>
        <v/>
      </c>
      <c r="AD2320" t="str">
        <f t="shared" si="586"/>
        <v/>
      </c>
      <c r="AE2320" s="4" t="str">
        <f t="shared" ca="1" si="579"/>
        <v/>
      </c>
    </row>
    <row r="2321" spans="7:31">
      <c r="G2321" s="117" cm="1">
        <f t="array" aca="1" ref="G2321" ca="1">SUMIFS(Proposed_Hours,Proposed_Labor_Category,$D2321,Proposed_Company,$C2321,Proposed_MSA_Code,$E2321)</f>
        <v>0</v>
      </c>
      <c r="H2321" s="7" t="str">
        <f t="shared" ca="1" si="587"/>
        <v/>
      </c>
      <c r="I2321" s="4" t="str" cm="1">
        <f t="array" aca="1" ref="I2321" ca="1">IFERROR(IF(SUMIFS(Proposed_Direct_Cost,Proposed_Labor_Category,$D2321,Proposed_Company,$C2321,Proposed_MSA_Code,$E2321)=0,"Not Proposed",SUMIFS(Proposed_Direct_Cost,Proposed_Labor_Category,$D2321,Proposed_Company,$C2321,Proposed_MSA_Code,$E2321)),"")</f>
        <v>Not Proposed</v>
      </c>
      <c r="J2321" s="117" cm="1">
        <f t="array" aca="1" ref="J2321" ca="1">SUMIFS(Invoice_Hours,Invoice_Labor_Category,$D2321,Invoice_Company,$C2321,Invoice_MSA_Code,$E2321)</f>
        <v>0</v>
      </c>
      <c r="K2321" s="7" t="str">
        <f t="shared" ca="1" si="588"/>
        <v/>
      </c>
      <c r="L2321" s="222" cm="1">
        <f t="array" aca="1" ref="L2321" ca="1">IFERROR(SUMIFS(Invoice_Direct_Cost,Invoice_Labor_Category,$D2321,Invoice_Company,$C2321,Invoice_MSA_Code,$E2321),"")</f>
        <v>0</v>
      </c>
      <c r="M2321" s="7" t="str">
        <f t="shared" ca="1" si="589"/>
        <v/>
      </c>
      <c r="N2321" s="220" t="str">
        <f t="shared" ca="1" si="594"/>
        <v/>
      </c>
      <c r="O2321" s="7" t="str">
        <f t="shared" ca="1" si="590"/>
        <v/>
      </c>
      <c r="P2321" s="7" t="str">
        <f t="shared" ca="1" si="591"/>
        <v/>
      </c>
      <c r="Q2321" s="7" t="str">
        <f t="shared" ca="1" si="592"/>
        <v/>
      </c>
      <c r="R2321" s="7" t="str">
        <f t="shared" ca="1" si="593"/>
        <v/>
      </c>
      <c r="S2321" s="7" t="str">
        <f t="shared" ca="1" si="580"/>
        <v/>
      </c>
      <c r="T2321" s="7" t="str">
        <f t="shared" ca="1" si="581"/>
        <v/>
      </c>
      <c r="V2321" s="120" cm="1">
        <f t="array" aca="1" ref="V2321" ca="1">SUMIFS(Invoice_Hours,Invoice_Labor_Category,$D2321,Invoice_Company,$C2321,Invoice_MSA_Code,$E2321)</f>
        <v>0</v>
      </c>
      <c r="W2321" s="121" t="str">
        <f t="shared" ca="1" si="582"/>
        <v/>
      </c>
      <c r="X2321" s="151" t="str">
        <f t="shared" ca="1" si="583"/>
        <v/>
      </c>
      <c r="AB2321" t="str">
        <f t="shared" si="584"/>
        <v/>
      </c>
      <c r="AC2321" t="str">
        <f t="shared" si="585"/>
        <v/>
      </c>
      <c r="AD2321" t="str">
        <f t="shared" si="586"/>
        <v/>
      </c>
      <c r="AE2321" s="4" t="str">
        <f t="shared" ca="1" si="579"/>
        <v/>
      </c>
    </row>
    <row r="2322" spans="7:31">
      <c r="G2322" s="117" cm="1">
        <f t="array" aca="1" ref="G2322" ca="1">SUMIFS(Proposed_Hours,Proposed_Labor_Category,$D2322,Proposed_Company,$C2322,Proposed_MSA_Code,$E2322)</f>
        <v>0</v>
      </c>
      <c r="H2322" s="7" t="str">
        <f t="shared" ca="1" si="587"/>
        <v/>
      </c>
      <c r="I2322" s="4" t="str" cm="1">
        <f t="array" aca="1" ref="I2322" ca="1">IFERROR(IF(SUMIFS(Proposed_Direct_Cost,Proposed_Labor_Category,$D2322,Proposed_Company,$C2322,Proposed_MSA_Code,$E2322)=0,"Not Proposed",SUMIFS(Proposed_Direct_Cost,Proposed_Labor_Category,$D2322,Proposed_Company,$C2322,Proposed_MSA_Code,$E2322)),"")</f>
        <v>Not Proposed</v>
      </c>
      <c r="J2322" s="117" cm="1">
        <f t="array" aca="1" ref="J2322" ca="1">SUMIFS(Invoice_Hours,Invoice_Labor_Category,$D2322,Invoice_Company,$C2322,Invoice_MSA_Code,$E2322)</f>
        <v>0</v>
      </c>
      <c r="K2322" s="7" t="str">
        <f t="shared" ca="1" si="588"/>
        <v/>
      </c>
      <c r="L2322" s="222" cm="1">
        <f t="array" aca="1" ref="L2322" ca="1">IFERROR(SUMIFS(Invoice_Direct_Cost,Invoice_Labor_Category,$D2322,Invoice_Company,$C2322,Invoice_MSA_Code,$E2322),"")</f>
        <v>0</v>
      </c>
      <c r="M2322" s="7" t="str">
        <f t="shared" ca="1" si="589"/>
        <v/>
      </c>
      <c r="N2322" s="220" t="str">
        <f t="shared" ca="1" si="594"/>
        <v/>
      </c>
      <c r="O2322" s="7" t="str">
        <f t="shared" ca="1" si="590"/>
        <v/>
      </c>
      <c r="P2322" s="7" t="str">
        <f t="shared" ca="1" si="591"/>
        <v/>
      </c>
      <c r="Q2322" s="7" t="str">
        <f t="shared" ca="1" si="592"/>
        <v/>
      </c>
      <c r="R2322" s="7" t="str">
        <f t="shared" ca="1" si="593"/>
        <v/>
      </c>
      <c r="S2322" s="7" t="str">
        <f t="shared" ca="1" si="580"/>
        <v/>
      </c>
      <c r="T2322" s="7" t="str">
        <f t="shared" ca="1" si="581"/>
        <v/>
      </c>
      <c r="V2322" s="120" cm="1">
        <f t="array" aca="1" ref="V2322" ca="1">SUMIFS(Invoice_Hours,Invoice_Labor_Category,$D2322,Invoice_Company,$C2322,Invoice_MSA_Code,$E2322)</f>
        <v>0</v>
      </c>
      <c r="W2322" s="121" t="str">
        <f t="shared" ca="1" si="582"/>
        <v/>
      </c>
      <c r="X2322" s="152" t="str">
        <f t="shared" ca="1" si="583"/>
        <v/>
      </c>
      <c r="AB2322" t="str">
        <f t="shared" si="584"/>
        <v/>
      </c>
      <c r="AC2322" t="str">
        <f t="shared" si="585"/>
        <v/>
      </c>
      <c r="AD2322" t="str">
        <f t="shared" si="586"/>
        <v/>
      </c>
      <c r="AE2322" s="4" t="str">
        <f t="shared" ca="1" si="579"/>
        <v/>
      </c>
    </row>
    <row r="2323" spans="7:31">
      <c r="G2323" s="117" cm="1">
        <f t="array" aca="1" ref="G2323" ca="1">SUMIFS(Proposed_Hours,Proposed_Labor_Category,$D2323,Proposed_Company,$C2323,Proposed_MSA_Code,$E2323)</f>
        <v>0</v>
      </c>
      <c r="H2323" s="7" t="str">
        <f t="shared" ca="1" si="587"/>
        <v/>
      </c>
      <c r="I2323" s="4" t="str" cm="1">
        <f t="array" aca="1" ref="I2323" ca="1">IFERROR(IF(SUMIFS(Proposed_Direct_Cost,Proposed_Labor_Category,$D2323,Proposed_Company,$C2323,Proposed_MSA_Code,$E2323)=0,"Not Proposed",SUMIFS(Proposed_Direct_Cost,Proposed_Labor_Category,$D2323,Proposed_Company,$C2323,Proposed_MSA_Code,$E2323)),"")</f>
        <v>Not Proposed</v>
      </c>
      <c r="J2323" s="117" cm="1">
        <f t="array" aca="1" ref="J2323" ca="1">SUMIFS(Invoice_Hours,Invoice_Labor_Category,$D2323,Invoice_Company,$C2323,Invoice_MSA_Code,$E2323)</f>
        <v>0</v>
      </c>
      <c r="K2323" s="7" t="str">
        <f t="shared" ca="1" si="588"/>
        <v/>
      </c>
      <c r="L2323" s="222" cm="1">
        <f t="array" aca="1" ref="L2323" ca="1">IFERROR(SUMIFS(Invoice_Direct_Cost,Invoice_Labor_Category,$D2323,Invoice_Company,$C2323,Invoice_MSA_Code,$E2323),"")</f>
        <v>0</v>
      </c>
      <c r="M2323" s="7" t="str">
        <f t="shared" ca="1" si="589"/>
        <v/>
      </c>
      <c r="N2323" s="220" t="str">
        <f t="shared" ca="1" si="594"/>
        <v/>
      </c>
      <c r="O2323" s="7" t="str">
        <f t="shared" ca="1" si="590"/>
        <v/>
      </c>
      <c r="P2323" s="7" t="str">
        <f t="shared" ca="1" si="591"/>
        <v/>
      </c>
      <c r="Q2323" s="7" t="str">
        <f t="shared" ca="1" si="592"/>
        <v/>
      </c>
      <c r="R2323" s="7" t="str">
        <f t="shared" ca="1" si="593"/>
        <v/>
      </c>
      <c r="S2323" s="7" t="str">
        <f t="shared" ca="1" si="580"/>
        <v/>
      </c>
      <c r="T2323" s="7" t="str">
        <f t="shared" ca="1" si="581"/>
        <v/>
      </c>
      <c r="V2323" s="120" cm="1">
        <f t="array" aca="1" ref="V2323" ca="1">SUMIFS(Invoice_Hours,Invoice_Labor_Category,$D2323,Invoice_Company,$C2323,Invoice_MSA_Code,$E2323)</f>
        <v>0</v>
      </c>
      <c r="W2323" s="121" t="str">
        <f t="shared" ca="1" si="582"/>
        <v/>
      </c>
      <c r="X2323" s="151" t="str">
        <f t="shared" ca="1" si="583"/>
        <v/>
      </c>
      <c r="AB2323" t="str">
        <f t="shared" si="584"/>
        <v/>
      </c>
      <c r="AC2323" t="str">
        <f t="shared" si="585"/>
        <v/>
      </c>
      <c r="AD2323" t="str">
        <f t="shared" si="586"/>
        <v/>
      </c>
      <c r="AE2323" s="4" t="str">
        <f t="shared" ca="1" si="579"/>
        <v/>
      </c>
    </row>
    <row r="2324" spans="7:31">
      <c r="G2324" s="117" cm="1">
        <f t="array" aca="1" ref="G2324" ca="1">SUMIFS(Proposed_Hours,Proposed_Labor_Category,$D2324,Proposed_Company,$C2324,Proposed_MSA_Code,$E2324)</f>
        <v>0</v>
      </c>
      <c r="H2324" s="7" t="str">
        <f t="shared" ca="1" si="587"/>
        <v/>
      </c>
      <c r="I2324" s="4" t="str" cm="1">
        <f t="array" aca="1" ref="I2324" ca="1">IFERROR(IF(SUMIFS(Proposed_Direct_Cost,Proposed_Labor_Category,$D2324,Proposed_Company,$C2324,Proposed_MSA_Code,$E2324)=0,"Not Proposed",SUMIFS(Proposed_Direct_Cost,Proposed_Labor_Category,$D2324,Proposed_Company,$C2324,Proposed_MSA_Code,$E2324)),"")</f>
        <v>Not Proposed</v>
      </c>
      <c r="J2324" s="117" cm="1">
        <f t="array" aca="1" ref="J2324" ca="1">SUMIFS(Invoice_Hours,Invoice_Labor_Category,$D2324,Invoice_Company,$C2324,Invoice_MSA_Code,$E2324)</f>
        <v>0</v>
      </c>
      <c r="K2324" s="7" t="str">
        <f t="shared" ca="1" si="588"/>
        <v/>
      </c>
      <c r="L2324" s="222" cm="1">
        <f t="array" aca="1" ref="L2324" ca="1">IFERROR(SUMIFS(Invoice_Direct_Cost,Invoice_Labor_Category,$D2324,Invoice_Company,$C2324,Invoice_MSA_Code,$E2324),"")</f>
        <v>0</v>
      </c>
      <c r="M2324" s="7" t="str">
        <f t="shared" ca="1" si="589"/>
        <v/>
      </c>
      <c r="N2324" s="220" t="str">
        <f t="shared" ca="1" si="594"/>
        <v/>
      </c>
      <c r="O2324" s="7" t="str">
        <f t="shared" ca="1" si="590"/>
        <v/>
      </c>
      <c r="P2324" s="7" t="str">
        <f t="shared" ca="1" si="591"/>
        <v/>
      </c>
      <c r="Q2324" s="7" t="str">
        <f t="shared" ca="1" si="592"/>
        <v/>
      </c>
      <c r="R2324" s="7" t="str">
        <f t="shared" ca="1" si="593"/>
        <v/>
      </c>
      <c r="S2324" s="7" t="str">
        <f t="shared" ca="1" si="580"/>
        <v/>
      </c>
      <c r="T2324" s="7" t="str">
        <f t="shared" ca="1" si="581"/>
        <v/>
      </c>
      <c r="V2324" s="120" cm="1">
        <f t="array" aca="1" ref="V2324" ca="1">SUMIFS(Invoice_Hours,Invoice_Labor_Category,$D2324,Invoice_Company,$C2324,Invoice_MSA_Code,$E2324)</f>
        <v>0</v>
      </c>
      <c r="W2324" s="121" t="str">
        <f t="shared" ca="1" si="582"/>
        <v/>
      </c>
      <c r="X2324" s="152" t="str">
        <f t="shared" ca="1" si="583"/>
        <v/>
      </c>
      <c r="AB2324" t="str">
        <f t="shared" si="584"/>
        <v/>
      </c>
      <c r="AC2324" t="str">
        <f t="shared" si="585"/>
        <v/>
      </c>
      <c r="AD2324" t="str">
        <f t="shared" si="586"/>
        <v/>
      </c>
      <c r="AE2324" s="4" t="str">
        <f t="shared" ca="1" si="579"/>
        <v/>
      </c>
    </row>
    <row r="2325" spans="7:31">
      <c r="G2325" s="117" cm="1">
        <f t="array" aca="1" ref="G2325" ca="1">SUMIFS(Proposed_Hours,Proposed_Labor_Category,$D2325,Proposed_Company,$C2325,Proposed_MSA_Code,$E2325)</f>
        <v>0</v>
      </c>
      <c r="H2325" s="7" t="str">
        <f t="shared" ca="1" si="587"/>
        <v/>
      </c>
      <c r="I2325" s="4" t="str" cm="1">
        <f t="array" aca="1" ref="I2325" ca="1">IFERROR(IF(SUMIFS(Proposed_Direct_Cost,Proposed_Labor_Category,$D2325,Proposed_Company,$C2325,Proposed_MSA_Code,$E2325)=0,"Not Proposed",SUMIFS(Proposed_Direct_Cost,Proposed_Labor_Category,$D2325,Proposed_Company,$C2325,Proposed_MSA_Code,$E2325)),"")</f>
        <v>Not Proposed</v>
      </c>
      <c r="J2325" s="117" cm="1">
        <f t="array" aca="1" ref="J2325" ca="1">SUMIFS(Invoice_Hours,Invoice_Labor_Category,$D2325,Invoice_Company,$C2325,Invoice_MSA_Code,$E2325)</f>
        <v>0</v>
      </c>
      <c r="K2325" s="7" t="str">
        <f t="shared" ca="1" si="588"/>
        <v/>
      </c>
      <c r="L2325" s="222" cm="1">
        <f t="array" aca="1" ref="L2325" ca="1">IFERROR(SUMIFS(Invoice_Direct_Cost,Invoice_Labor_Category,$D2325,Invoice_Company,$C2325,Invoice_MSA_Code,$E2325),"")</f>
        <v>0</v>
      </c>
      <c r="M2325" s="7" t="str">
        <f t="shared" ca="1" si="589"/>
        <v/>
      </c>
      <c r="N2325" s="220" t="str">
        <f t="shared" ca="1" si="594"/>
        <v/>
      </c>
      <c r="O2325" s="7" t="str">
        <f t="shared" ca="1" si="590"/>
        <v/>
      </c>
      <c r="P2325" s="7" t="str">
        <f t="shared" ca="1" si="591"/>
        <v/>
      </c>
      <c r="Q2325" s="7" t="str">
        <f t="shared" ca="1" si="592"/>
        <v/>
      </c>
      <c r="R2325" s="7" t="str">
        <f t="shared" ca="1" si="593"/>
        <v/>
      </c>
      <c r="S2325" s="7" t="str">
        <f t="shared" ca="1" si="580"/>
        <v/>
      </c>
      <c r="T2325" s="7" t="str">
        <f t="shared" ca="1" si="581"/>
        <v/>
      </c>
      <c r="V2325" s="120" cm="1">
        <f t="array" aca="1" ref="V2325" ca="1">SUMIFS(Invoice_Hours,Invoice_Labor_Category,$D2325,Invoice_Company,$C2325,Invoice_MSA_Code,$E2325)</f>
        <v>0</v>
      </c>
      <c r="W2325" s="121" t="str">
        <f t="shared" ca="1" si="582"/>
        <v/>
      </c>
      <c r="X2325" s="151" t="str">
        <f t="shared" ca="1" si="583"/>
        <v/>
      </c>
      <c r="AB2325" t="str">
        <f t="shared" si="584"/>
        <v/>
      </c>
      <c r="AC2325" t="str">
        <f t="shared" si="585"/>
        <v/>
      </c>
      <c r="AD2325" t="str">
        <f t="shared" si="586"/>
        <v/>
      </c>
      <c r="AE2325" s="4" t="str">
        <f t="shared" ca="1" si="579"/>
        <v/>
      </c>
    </row>
    <row r="2326" spans="7:31">
      <c r="G2326" s="117" cm="1">
        <f t="array" aca="1" ref="G2326" ca="1">SUMIFS(Proposed_Hours,Proposed_Labor_Category,$D2326,Proposed_Company,$C2326,Proposed_MSA_Code,$E2326)</f>
        <v>0</v>
      </c>
      <c r="H2326" s="7" t="str">
        <f t="shared" ca="1" si="587"/>
        <v/>
      </c>
      <c r="I2326" s="4" t="str" cm="1">
        <f t="array" aca="1" ref="I2326" ca="1">IFERROR(IF(SUMIFS(Proposed_Direct_Cost,Proposed_Labor_Category,$D2326,Proposed_Company,$C2326,Proposed_MSA_Code,$E2326)=0,"Not Proposed",SUMIFS(Proposed_Direct_Cost,Proposed_Labor_Category,$D2326,Proposed_Company,$C2326,Proposed_MSA_Code,$E2326)),"")</f>
        <v>Not Proposed</v>
      </c>
      <c r="J2326" s="117" cm="1">
        <f t="array" aca="1" ref="J2326" ca="1">SUMIFS(Invoice_Hours,Invoice_Labor_Category,$D2326,Invoice_Company,$C2326,Invoice_MSA_Code,$E2326)</f>
        <v>0</v>
      </c>
      <c r="K2326" s="7" t="str">
        <f t="shared" ca="1" si="588"/>
        <v/>
      </c>
      <c r="L2326" s="222" cm="1">
        <f t="array" aca="1" ref="L2326" ca="1">IFERROR(SUMIFS(Invoice_Direct_Cost,Invoice_Labor_Category,$D2326,Invoice_Company,$C2326,Invoice_MSA_Code,$E2326),"")</f>
        <v>0</v>
      </c>
      <c r="M2326" s="7" t="str">
        <f t="shared" ca="1" si="589"/>
        <v/>
      </c>
      <c r="N2326" s="220" t="str">
        <f t="shared" ca="1" si="594"/>
        <v/>
      </c>
      <c r="O2326" s="7" t="str">
        <f t="shared" ca="1" si="590"/>
        <v/>
      </c>
      <c r="P2326" s="7" t="str">
        <f t="shared" ca="1" si="591"/>
        <v/>
      </c>
      <c r="Q2326" s="7" t="str">
        <f t="shared" ca="1" si="592"/>
        <v/>
      </c>
      <c r="R2326" s="7" t="str">
        <f t="shared" ca="1" si="593"/>
        <v/>
      </c>
      <c r="S2326" s="7" t="str">
        <f t="shared" ca="1" si="580"/>
        <v/>
      </c>
      <c r="T2326" s="7" t="str">
        <f t="shared" ca="1" si="581"/>
        <v/>
      </c>
      <c r="V2326" s="120" cm="1">
        <f t="array" aca="1" ref="V2326" ca="1">SUMIFS(Invoice_Hours,Invoice_Labor_Category,$D2326,Invoice_Company,$C2326,Invoice_MSA_Code,$E2326)</f>
        <v>0</v>
      </c>
      <c r="W2326" s="121" t="str">
        <f t="shared" ca="1" si="582"/>
        <v/>
      </c>
      <c r="X2326" s="152" t="str">
        <f t="shared" ca="1" si="583"/>
        <v/>
      </c>
      <c r="AB2326" t="str">
        <f t="shared" si="584"/>
        <v/>
      </c>
      <c r="AC2326" t="str">
        <f t="shared" si="585"/>
        <v/>
      </c>
      <c r="AD2326" t="str">
        <f t="shared" si="586"/>
        <v/>
      </c>
      <c r="AE2326" s="4" t="str">
        <f t="shared" ca="1" si="579"/>
        <v/>
      </c>
    </row>
    <row r="2327" spans="7:31">
      <c r="G2327" s="117" cm="1">
        <f t="array" aca="1" ref="G2327" ca="1">SUMIFS(Proposed_Hours,Proposed_Labor_Category,$D2327,Proposed_Company,$C2327,Proposed_MSA_Code,$E2327)</f>
        <v>0</v>
      </c>
      <c r="H2327" s="7" t="str">
        <f t="shared" ca="1" si="587"/>
        <v/>
      </c>
      <c r="I2327" s="4" t="str" cm="1">
        <f t="array" aca="1" ref="I2327" ca="1">IFERROR(IF(SUMIFS(Proposed_Direct_Cost,Proposed_Labor_Category,$D2327,Proposed_Company,$C2327,Proposed_MSA_Code,$E2327)=0,"Not Proposed",SUMIFS(Proposed_Direct_Cost,Proposed_Labor_Category,$D2327,Proposed_Company,$C2327,Proposed_MSA_Code,$E2327)),"")</f>
        <v>Not Proposed</v>
      </c>
      <c r="J2327" s="117" cm="1">
        <f t="array" aca="1" ref="J2327" ca="1">SUMIFS(Invoice_Hours,Invoice_Labor_Category,$D2327,Invoice_Company,$C2327,Invoice_MSA_Code,$E2327)</f>
        <v>0</v>
      </c>
      <c r="K2327" s="7" t="str">
        <f t="shared" ca="1" si="588"/>
        <v/>
      </c>
      <c r="L2327" s="222" cm="1">
        <f t="array" aca="1" ref="L2327" ca="1">IFERROR(SUMIFS(Invoice_Direct_Cost,Invoice_Labor_Category,$D2327,Invoice_Company,$C2327,Invoice_MSA_Code,$E2327),"")</f>
        <v>0</v>
      </c>
      <c r="M2327" s="7" t="str">
        <f t="shared" ca="1" si="589"/>
        <v/>
      </c>
      <c r="N2327" s="220" t="str">
        <f t="shared" ca="1" si="594"/>
        <v/>
      </c>
      <c r="O2327" s="7" t="str">
        <f t="shared" ca="1" si="590"/>
        <v/>
      </c>
      <c r="P2327" s="7" t="str">
        <f t="shared" ca="1" si="591"/>
        <v/>
      </c>
      <c r="Q2327" s="7" t="str">
        <f t="shared" ca="1" si="592"/>
        <v/>
      </c>
      <c r="R2327" s="7" t="str">
        <f t="shared" ca="1" si="593"/>
        <v/>
      </c>
      <c r="S2327" s="7" t="str">
        <f t="shared" ca="1" si="580"/>
        <v/>
      </c>
      <c r="T2327" s="7" t="str">
        <f t="shared" ca="1" si="581"/>
        <v/>
      </c>
      <c r="V2327" s="120" cm="1">
        <f t="array" aca="1" ref="V2327" ca="1">SUMIFS(Invoice_Hours,Invoice_Labor_Category,$D2327,Invoice_Company,$C2327,Invoice_MSA_Code,$E2327)</f>
        <v>0</v>
      </c>
      <c r="W2327" s="121" t="str">
        <f t="shared" ca="1" si="582"/>
        <v/>
      </c>
      <c r="X2327" s="151" t="str">
        <f t="shared" ca="1" si="583"/>
        <v/>
      </c>
      <c r="AB2327" t="str">
        <f t="shared" si="584"/>
        <v/>
      </c>
      <c r="AC2327" t="str">
        <f t="shared" si="585"/>
        <v/>
      </c>
      <c r="AD2327" t="str">
        <f t="shared" si="586"/>
        <v/>
      </c>
      <c r="AE2327" s="4" t="str">
        <f t="shared" ca="1" si="579"/>
        <v/>
      </c>
    </row>
    <row r="2328" spans="7:31">
      <c r="G2328" s="117" cm="1">
        <f t="array" aca="1" ref="G2328" ca="1">SUMIFS(Proposed_Hours,Proposed_Labor_Category,$D2328,Proposed_Company,$C2328,Proposed_MSA_Code,$E2328)</f>
        <v>0</v>
      </c>
      <c r="H2328" s="7" t="str">
        <f t="shared" ca="1" si="587"/>
        <v/>
      </c>
      <c r="I2328" s="4" t="str" cm="1">
        <f t="array" aca="1" ref="I2328" ca="1">IFERROR(IF(SUMIFS(Proposed_Direct_Cost,Proposed_Labor_Category,$D2328,Proposed_Company,$C2328,Proposed_MSA_Code,$E2328)=0,"Not Proposed",SUMIFS(Proposed_Direct_Cost,Proposed_Labor_Category,$D2328,Proposed_Company,$C2328,Proposed_MSA_Code,$E2328)),"")</f>
        <v>Not Proposed</v>
      </c>
      <c r="J2328" s="117" cm="1">
        <f t="array" aca="1" ref="J2328" ca="1">SUMIFS(Invoice_Hours,Invoice_Labor_Category,$D2328,Invoice_Company,$C2328,Invoice_MSA_Code,$E2328)</f>
        <v>0</v>
      </c>
      <c r="K2328" s="7" t="str">
        <f t="shared" ca="1" si="588"/>
        <v/>
      </c>
      <c r="L2328" s="222" cm="1">
        <f t="array" aca="1" ref="L2328" ca="1">IFERROR(SUMIFS(Invoice_Direct_Cost,Invoice_Labor_Category,$D2328,Invoice_Company,$C2328,Invoice_MSA_Code,$E2328),"")</f>
        <v>0</v>
      </c>
      <c r="M2328" s="7" t="str">
        <f t="shared" ca="1" si="589"/>
        <v/>
      </c>
      <c r="N2328" s="220" t="str">
        <f t="shared" ca="1" si="594"/>
        <v/>
      </c>
      <c r="O2328" s="7" t="str">
        <f t="shared" ca="1" si="590"/>
        <v/>
      </c>
      <c r="P2328" s="7" t="str">
        <f t="shared" ca="1" si="591"/>
        <v/>
      </c>
      <c r="Q2328" s="7" t="str">
        <f t="shared" ca="1" si="592"/>
        <v/>
      </c>
      <c r="R2328" s="7" t="str">
        <f t="shared" ca="1" si="593"/>
        <v/>
      </c>
      <c r="S2328" s="7" t="str">
        <f t="shared" ca="1" si="580"/>
        <v/>
      </c>
      <c r="T2328" s="7" t="str">
        <f t="shared" ca="1" si="581"/>
        <v/>
      </c>
      <c r="V2328" s="120" cm="1">
        <f t="array" aca="1" ref="V2328" ca="1">SUMIFS(Invoice_Hours,Invoice_Labor_Category,$D2328,Invoice_Company,$C2328,Invoice_MSA_Code,$E2328)</f>
        <v>0</v>
      </c>
      <c r="W2328" s="121" t="str">
        <f t="shared" ca="1" si="582"/>
        <v/>
      </c>
      <c r="X2328" s="152" t="str">
        <f t="shared" ca="1" si="583"/>
        <v/>
      </c>
      <c r="AB2328" t="str">
        <f t="shared" si="584"/>
        <v/>
      </c>
      <c r="AC2328" t="str">
        <f t="shared" si="585"/>
        <v/>
      </c>
      <c r="AD2328" t="str">
        <f t="shared" si="586"/>
        <v/>
      </c>
      <c r="AE2328" s="4" t="str">
        <f t="shared" ca="1" si="579"/>
        <v/>
      </c>
    </row>
    <row r="2329" spans="7:31">
      <c r="G2329" s="117" cm="1">
        <f t="array" aca="1" ref="G2329" ca="1">SUMIFS(Proposed_Hours,Proposed_Labor_Category,$D2329,Proposed_Company,$C2329,Proposed_MSA_Code,$E2329)</f>
        <v>0</v>
      </c>
      <c r="H2329" s="7" t="str">
        <f t="shared" ca="1" si="587"/>
        <v/>
      </c>
      <c r="I2329" s="4" t="str" cm="1">
        <f t="array" aca="1" ref="I2329" ca="1">IFERROR(IF(SUMIFS(Proposed_Direct_Cost,Proposed_Labor_Category,$D2329,Proposed_Company,$C2329,Proposed_MSA_Code,$E2329)=0,"Not Proposed",SUMIFS(Proposed_Direct_Cost,Proposed_Labor_Category,$D2329,Proposed_Company,$C2329,Proposed_MSA_Code,$E2329)),"")</f>
        <v>Not Proposed</v>
      </c>
      <c r="J2329" s="117" cm="1">
        <f t="array" aca="1" ref="J2329" ca="1">SUMIFS(Invoice_Hours,Invoice_Labor_Category,$D2329,Invoice_Company,$C2329,Invoice_MSA_Code,$E2329)</f>
        <v>0</v>
      </c>
      <c r="K2329" s="7" t="str">
        <f t="shared" ca="1" si="588"/>
        <v/>
      </c>
      <c r="L2329" s="222" cm="1">
        <f t="array" aca="1" ref="L2329" ca="1">IFERROR(SUMIFS(Invoice_Direct_Cost,Invoice_Labor_Category,$D2329,Invoice_Company,$C2329,Invoice_MSA_Code,$E2329),"")</f>
        <v>0</v>
      </c>
      <c r="M2329" s="7" t="str">
        <f t="shared" ca="1" si="589"/>
        <v/>
      </c>
      <c r="N2329" s="220" t="str">
        <f t="shared" ca="1" si="594"/>
        <v/>
      </c>
      <c r="O2329" s="7" t="str">
        <f t="shared" ca="1" si="590"/>
        <v/>
      </c>
      <c r="P2329" s="7" t="str">
        <f t="shared" ca="1" si="591"/>
        <v/>
      </c>
      <c r="Q2329" s="7" t="str">
        <f t="shared" ca="1" si="592"/>
        <v/>
      </c>
      <c r="R2329" s="7" t="str">
        <f t="shared" ca="1" si="593"/>
        <v/>
      </c>
      <c r="S2329" s="7" t="str">
        <f t="shared" ca="1" si="580"/>
        <v/>
      </c>
      <c r="T2329" s="7" t="str">
        <f t="shared" ca="1" si="581"/>
        <v/>
      </c>
      <c r="V2329" s="120" cm="1">
        <f t="array" aca="1" ref="V2329" ca="1">SUMIFS(Invoice_Hours,Invoice_Labor_Category,$D2329,Invoice_Company,$C2329,Invoice_MSA_Code,$E2329)</f>
        <v>0</v>
      </c>
      <c r="W2329" s="121" t="str">
        <f t="shared" ca="1" si="582"/>
        <v/>
      </c>
      <c r="X2329" s="151" t="str">
        <f t="shared" ca="1" si="583"/>
        <v/>
      </c>
      <c r="AB2329" t="str">
        <f t="shared" si="584"/>
        <v/>
      </c>
      <c r="AC2329" t="str">
        <f t="shared" si="585"/>
        <v/>
      </c>
      <c r="AD2329" t="str">
        <f t="shared" si="586"/>
        <v/>
      </c>
      <c r="AE2329" s="4" t="str">
        <f t="shared" ca="1" si="579"/>
        <v/>
      </c>
    </row>
    <row r="2330" spans="7:31">
      <c r="G2330" s="117" cm="1">
        <f t="array" aca="1" ref="G2330" ca="1">SUMIFS(Proposed_Hours,Proposed_Labor_Category,$D2330,Proposed_Company,$C2330,Proposed_MSA_Code,$E2330)</f>
        <v>0</v>
      </c>
      <c r="H2330" s="7" t="str">
        <f t="shared" ca="1" si="587"/>
        <v/>
      </c>
      <c r="I2330" s="4" t="str" cm="1">
        <f t="array" aca="1" ref="I2330" ca="1">IFERROR(IF(SUMIFS(Proposed_Direct_Cost,Proposed_Labor_Category,$D2330,Proposed_Company,$C2330,Proposed_MSA_Code,$E2330)=0,"Not Proposed",SUMIFS(Proposed_Direct_Cost,Proposed_Labor_Category,$D2330,Proposed_Company,$C2330,Proposed_MSA_Code,$E2330)),"")</f>
        <v>Not Proposed</v>
      </c>
      <c r="J2330" s="117" cm="1">
        <f t="array" aca="1" ref="J2330" ca="1">SUMIFS(Invoice_Hours,Invoice_Labor_Category,$D2330,Invoice_Company,$C2330,Invoice_MSA_Code,$E2330)</f>
        <v>0</v>
      </c>
      <c r="K2330" s="7" t="str">
        <f t="shared" ca="1" si="588"/>
        <v/>
      </c>
      <c r="L2330" s="222" cm="1">
        <f t="array" aca="1" ref="L2330" ca="1">IFERROR(SUMIFS(Invoice_Direct_Cost,Invoice_Labor_Category,$D2330,Invoice_Company,$C2330,Invoice_MSA_Code,$E2330),"")</f>
        <v>0</v>
      </c>
      <c r="M2330" s="7" t="str">
        <f t="shared" ca="1" si="589"/>
        <v/>
      </c>
      <c r="N2330" s="220" t="str">
        <f t="shared" ca="1" si="594"/>
        <v/>
      </c>
      <c r="O2330" s="7" t="str">
        <f t="shared" ca="1" si="590"/>
        <v/>
      </c>
      <c r="P2330" s="7" t="str">
        <f t="shared" ca="1" si="591"/>
        <v/>
      </c>
      <c r="Q2330" s="7" t="str">
        <f t="shared" ca="1" si="592"/>
        <v/>
      </c>
      <c r="R2330" s="7" t="str">
        <f t="shared" ca="1" si="593"/>
        <v/>
      </c>
      <c r="S2330" s="7" t="str">
        <f t="shared" ca="1" si="580"/>
        <v/>
      </c>
      <c r="T2330" s="7" t="str">
        <f t="shared" ca="1" si="581"/>
        <v/>
      </c>
      <c r="V2330" s="120" cm="1">
        <f t="array" aca="1" ref="V2330" ca="1">SUMIFS(Invoice_Hours,Invoice_Labor_Category,$D2330,Invoice_Company,$C2330,Invoice_MSA_Code,$E2330)</f>
        <v>0</v>
      </c>
      <c r="W2330" s="121" t="str">
        <f t="shared" ca="1" si="582"/>
        <v/>
      </c>
      <c r="X2330" s="152" t="str">
        <f t="shared" ca="1" si="583"/>
        <v/>
      </c>
      <c r="AB2330" t="str">
        <f t="shared" si="584"/>
        <v/>
      </c>
      <c r="AC2330" t="str">
        <f t="shared" si="585"/>
        <v/>
      </c>
      <c r="AD2330" t="str">
        <f t="shared" si="586"/>
        <v/>
      </c>
      <c r="AE2330" s="4" t="str">
        <f t="shared" ca="1" si="579"/>
        <v/>
      </c>
    </row>
    <row r="2331" spans="7:31">
      <c r="G2331" s="117" cm="1">
        <f t="array" aca="1" ref="G2331" ca="1">SUMIFS(Proposed_Hours,Proposed_Labor_Category,$D2331,Proposed_Company,$C2331,Proposed_MSA_Code,$E2331)</f>
        <v>0</v>
      </c>
      <c r="H2331" s="7" t="str">
        <f t="shared" ca="1" si="587"/>
        <v/>
      </c>
      <c r="I2331" s="4" t="str" cm="1">
        <f t="array" aca="1" ref="I2331" ca="1">IFERROR(IF(SUMIFS(Proposed_Direct_Cost,Proposed_Labor_Category,$D2331,Proposed_Company,$C2331,Proposed_MSA_Code,$E2331)=0,"Not Proposed",SUMIFS(Proposed_Direct_Cost,Proposed_Labor_Category,$D2331,Proposed_Company,$C2331,Proposed_MSA_Code,$E2331)),"")</f>
        <v>Not Proposed</v>
      </c>
      <c r="J2331" s="117" cm="1">
        <f t="array" aca="1" ref="J2331" ca="1">SUMIFS(Invoice_Hours,Invoice_Labor_Category,$D2331,Invoice_Company,$C2331,Invoice_MSA_Code,$E2331)</f>
        <v>0</v>
      </c>
      <c r="K2331" s="7" t="str">
        <f t="shared" ca="1" si="588"/>
        <v/>
      </c>
      <c r="L2331" s="222" cm="1">
        <f t="array" aca="1" ref="L2331" ca="1">IFERROR(SUMIFS(Invoice_Direct_Cost,Invoice_Labor_Category,$D2331,Invoice_Company,$C2331,Invoice_MSA_Code,$E2331),"")</f>
        <v>0</v>
      </c>
      <c r="M2331" s="7" t="str">
        <f t="shared" ca="1" si="589"/>
        <v/>
      </c>
      <c r="N2331" s="220" t="str">
        <f t="shared" ca="1" si="594"/>
        <v/>
      </c>
      <c r="O2331" s="7" t="str">
        <f t="shared" ca="1" si="590"/>
        <v/>
      </c>
      <c r="P2331" s="7" t="str">
        <f t="shared" ca="1" si="591"/>
        <v/>
      </c>
      <c r="Q2331" s="7" t="str">
        <f t="shared" ca="1" si="592"/>
        <v/>
      </c>
      <c r="R2331" s="7" t="str">
        <f t="shared" ca="1" si="593"/>
        <v/>
      </c>
      <c r="S2331" s="7" t="str">
        <f t="shared" ca="1" si="580"/>
        <v/>
      </c>
      <c r="T2331" s="7" t="str">
        <f t="shared" ca="1" si="581"/>
        <v/>
      </c>
      <c r="V2331" s="120" cm="1">
        <f t="array" aca="1" ref="V2331" ca="1">SUMIFS(Invoice_Hours,Invoice_Labor_Category,$D2331,Invoice_Company,$C2331,Invoice_MSA_Code,$E2331)</f>
        <v>0</v>
      </c>
      <c r="W2331" s="121" t="str">
        <f t="shared" ca="1" si="582"/>
        <v/>
      </c>
      <c r="X2331" s="151" t="str">
        <f t="shared" ca="1" si="583"/>
        <v/>
      </c>
      <c r="AB2331" t="str">
        <f t="shared" si="584"/>
        <v/>
      </c>
      <c r="AC2331" t="str">
        <f t="shared" si="585"/>
        <v/>
      </c>
      <c r="AD2331" t="str">
        <f t="shared" si="586"/>
        <v/>
      </c>
      <c r="AE2331" s="4" t="str">
        <f t="shared" ca="1" si="579"/>
        <v/>
      </c>
    </row>
    <row r="2332" spans="7:31">
      <c r="G2332" s="117" cm="1">
        <f t="array" aca="1" ref="G2332" ca="1">SUMIFS(Proposed_Hours,Proposed_Labor_Category,$D2332,Proposed_Company,$C2332,Proposed_MSA_Code,$E2332)</f>
        <v>0</v>
      </c>
      <c r="H2332" s="7" t="str">
        <f t="shared" ca="1" si="587"/>
        <v/>
      </c>
      <c r="I2332" s="4" t="str" cm="1">
        <f t="array" aca="1" ref="I2332" ca="1">IFERROR(IF(SUMIFS(Proposed_Direct_Cost,Proposed_Labor_Category,$D2332,Proposed_Company,$C2332,Proposed_MSA_Code,$E2332)=0,"Not Proposed",SUMIFS(Proposed_Direct_Cost,Proposed_Labor_Category,$D2332,Proposed_Company,$C2332,Proposed_MSA_Code,$E2332)),"")</f>
        <v>Not Proposed</v>
      </c>
      <c r="J2332" s="117" cm="1">
        <f t="array" aca="1" ref="J2332" ca="1">SUMIFS(Invoice_Hours,Invoice_Labor_Category,$D2332,Invoice_Company,$C2332,Invoice_MSA_Code,$E2332)</f>
        <v>0</v>
      </c>
      <c r="K2332" s="7" t="str">
        <f t="shared" ca="1" si="588"/>
        <v/>
      </c>
      <c r="L2332" s="222" cm="1">
        <f t="array" aca="1" ref="L2332" ca="1">IFERROR(SUMIFS(Invoice_Direct_Cost,Invoice_Labor_Category,$D2332,Invoice_Company,$C2332,Invoice_MSA_Code,$E2332),"")</f>
        <v>0</v>
      </c>
      <c r="M2332" s="7" t="str">
        <f t="shared" ca="1" si="589"/>
        <v/>
      </c>
      <c r="N2332" s="220" t="str">
        <f t="shared" ca="1" si="594"/>
        <v/>
      </c>
      <c r="O2332" s="7" t="str">
        <f t="shared" ca="1" si="590"/>
        <v/>
      </c>
      <c r="P2332" s="7" t="str">
        <f t="shared" ca="1" si="591"/>
        <v/>
      </c>
      <c r="Q2332" s="7" t="str">
        <f t="shared" ca="1" si="592"/>
        <v/>
      </c>
      <c r="R2332" s="7" t="str">
        <f t="shared" ca="1" si="593"/>
        <v/>
      </c>
      <c r="S2332" s="7" t="str">
        <f t="shared" ca="1" si="580"/>
        <v/>
      </c>
      <c r="T2332" s="7" t="str">
        <f t="shared" ca="1" si="581"/>
        <v/>
      </c>
      <c r="V2332" s="120" cm="1">
        <f t="array" aca="1" ref="V2332" ca="1">SUMIFS(Invoice_Hours,Invoice_Labor_Category,$D2332,Invoice_Company,$C2332,Invoice_MSA_Code,$E2332)</f>
        <v>0</v>
      </c>
      <c r="W2332" s="121" t="str">
        <f t="shared" ca="1" si="582"/>
        <v/>
      </c>
      <c r="X2332" s="152" t="str">
        <f t="shared" ca="1" si="583"/>
        <v/>
      </c>
      <c r="AB2332" t="str">
        <f t="shared" si="584"/>
        <v/>
      </c>
      <c r="AC2332" t="str">
        <f t="shared" si="585"/>
        <v/>
      </c>
      <c r="AD2332" t="str">
        <f t="shared" si="586"/>
        <v/>
      </c>
      <c r="AE2332" s="4" t="str">
        <f t="shared" ca="1" si="579"/>
        <v/>
      </c>
    </row>
    <row r="2333" spans="7:31">
      <c r="G2333" s="117" cm="1">
        <f t="array" aca="1" ref="G2333" ca="1">SUMIFS(Proposed_Hours,Proposed_Labor_Category,$D2333,Proposed_Company,$C2333,Proposed_MSA_Code,$E2333)</f>
        <v>0</v>
      </c>
      <c r="H2333" s="7" t="str">
        <f t="shared" ca="1" si="587"/>
        <v/>
      </c>
      <c r="I2333" s="4" t="str" cm="1">
        <f t="array" aca="1" ref="I2333" ca="1">IFERROR(IF(SUMIFS(Proposed_Direct_Cost,Proposed_Labor_Category,$D2333,Proposed_Company,$C2333,Proposed_MSA_Code,$E2333)=0,"Not Proposed",SUMIFS(Proposed_Direct_Cost,Proposed_Labor_Category,$D2333,Proposed_Company,$C2333,Proposed_MSA_Code,$E2333)),"")</f>
        <v>Not Proposed</v>
      </c>
      <c r="J2333" s="117" cm="1">
        <f t="array" aca="1" ref="J2333" ca="1">SUMIFS(Invoice_Hours,Invoice_Labor_Category,$D2333,Invoice_Company,$C2333,Invoice_MSA_Code,$E2333)</f>
        <v>0</v>
      </c>
      <c r="K2333" s="7" t="str">
        <f t="shared" ca="1" si="588"/>
        <v/>
      </c>
      <c r="L2333" s="222" cm="1">
        <f t="array" aca="1" ref="L2333" ca="1">IFERROR(SUMIFS(Invoice_Direct_Cost,Invoice_Labor_Category,$D2333,Invoice_Company,$C2333,Invoice_MSA_Code,$E2333),"")</f>
        <v>0</v>
      </c>
      <c r="M2333" s="7" t="str">
        <f t="shared" ca="1" si="589"/>
        <v/>
      </c>
      <c r="N2333" s="220" t="str">
        <f t="shared" ca="1" si="594"/>
        <v/>
      </c>
      <c r="O2333" s="7" t="str">
        <f t="shared" ca="1" si="590"/>
        <v/>
      </c>
      <c r="P2333" s="7" t="str">
        <f t="shared" ca="1" si="591"/>
        <v/>
      </c>
      <c r="Q2333" s="7" t="str">
        <f t="shared" ca="1" si="592"/>
        <v/>
      </c>
      <c r="R2333" s="7" t="str">
        <f t="shared" ca="1" si="593"/>
        <v/>
      </c>
      <c r="S2333" s="7" t="str">
        <f t="shared" ca="1" si="580"/>
        <v/>
      </c>
      <c r="T2333" s="7" t="str">
        <f t="shared" ca="1" si="581"/>
        <v/>
      </c>
      <c r="V2333" s="120" cm="1">
        <f t="array" aca="1" ref="V2333" ca="1">SUMIFS(Invoice_Hours,Invoice_Labor_Category,$D2333,Invoice_Company,$C2333,Invoice_MSA_Code,$E2333)</f>
        <v>0</v>
      </c>
      <c r="W2333" s="121" t="str">
        <f t="shared" ca="1" si="582"/>
        <v/>
      </c>
      <c r="X2333" s="151" t="str">
        <f t="shared" ca="1" si="583"/>
        <v/>
      </c>
      <c r="AB2333" t="str">
        <f t="shared" si="584"/>
        <v/>
      </c>
      <c r="AC2333" t="str">
        <f t="shared" si="585"/>
        <v/>
      </c>
      <c r="AD2333" t="str">
        <f t="shared" si="586"/>
        <v/>
      </c>
      <c r="AE2333" s="4" t="str">
        <f t="shared" ca="1" si="579"/>
        <v/>
      </c>
    </row>
    <row r="2334" spans="7:31">
      <c r="G2334" s="117" cm="1">
        <f t="array" aca="1" ref="G2334" ca="1">SUMIFS(Proposed_Hours,Proposed_Labor_Category,$D2334,Proposed_Company,$C2334,Proposed_MSA_Code,$E2334)</f>
        <v>0</v>
      </c>
      <c r="H2334" s="7" t="str">
        <f t="shared" ca="1" si="587"/>
        <v/>
      </c>
      <c r="I2334" s="4" t="str" cm="1">
        <f t="array" aca="1" ref="I2334" ca="1">IFERROR(IF(SUMIFS(Proposed_Direct_Cost,Proposed_Labor_Category,$D2334,Proposed_Company,$C2334,Proposed_MSA_Code,$E2334)=0,"Not Proposed",SUMIFS(Proposed_Direct_Cost,Proposed_Labor_Category,$D2334,Proposed_Company,$C2334,Proposed_MSA_Code,$E2334)),"")</f>
        <v>Not Proposed</v>
      </c>
      <c r="J2334" s="117" cm="1">
        <f t="array" aca="1" ref="J2334" ca="1">SUMIFS(Invoice_Hours,Invoice_Labor_Category,$D2334,Invoice_Company,$C2334,Invoice_MSA_Code,$E2334)</f>
        <v>0</v>
      </c>
      <c r="K2334" s="7" t="str">
        <f t="shared" ca="1" si="588"/>
        <v/>
      </c>
      <c r="L2334" s="222" cm="1">
        <f t="array" aca="1" ref="L2334" ca="1">IFERROR(SUMIFS(Invoice_Direct_Cost,Invoice_Labor_Category,$D2334,Invoice_Company,$C2334,Invoice_MSA_Code,$E2334),"")</f>
        <v>0</v>
      </c>
      <c r="M2334" s="7" t="str">
        <f t="shared" ca="1" si="589"/>
        <v/>
      </c>
      <c r="N2334" s="220" t="str">
        <f t="shared" ca="1" si="594"/>
        <v/>
      </c>
      <c r="O2334" s="7" t="str">
        <f t="shared" ca="1" si="590"/>
        <v/>
      </c>
      <c r="P2334" s="7" t="str">
        <f t="shared" ca="1" si="591"/>
        <v/>
      </c>
      <c r="Q2334" s="7" t="str">
        <f t="shared" ca="1" si="592"/>
        <v/>
      </c>
      <c r="R2334" s="7" t="str">
        <f t="shared" ca="1" si="593"/>
        <v/>
      </c>
      <c r="S2334" s="7" t="str">
        <f t="shared" ca="1" si="580"/>
        <v/>
      </c>
      <c r="T2334" s="7" t="str">
        <f t="shared" ca="1" si="581"/>
        <v/>
      </c>
      <c r="V2334" s="120" cm="1">
        <f t="array" aca="1" ref="V2334" ca="1">SUMIFS(Invoice_Hours,Invoice_Labor_Category,$D2334,Invoice_Company,$C2334,Invoice_MSA_Code,$E2334)</f>
        <v>0</v>
      </c>
      <c r="W2334" s="121" t="str">
        <f t="shared" ca="1" si="582"/>
        <v/>
      </c>
      <c r="X2334" s="152" t="str">
        <f t="shared" ca="1" si="583"/>
        <v/>
      </c>
      <c r="AB2334" t="str">
        <f t="shared" si="584"/>
        <v/>
      </c>
      <c r="AC2334" t="str">
        <f t="shared" si="585"/>
        <v/>
      </c>
      <c r="AD2334" t="str">
        <f t="shared" si="586"/>
        <v/>
      </c>
      <c r="AE2334" s="4" t="str">
        <f t="shared" ca="1" si="579"/>
        <v/>
      </c>
    </row>
    <row r="2335" spans="7:31">
      <c r="G2335" s="117" cm="1">
        <f t="array" aca="1" ref="G2335" ca="1">SUMIFS(Proposed_Hours,Proposed_Labor_Category,$D2335,Proposed_Company,$C2335,Proposed_MSA_Code,$E2335)</f>
        <v>0</v>
      </c>
      <c r="H2335" s="7" t="str">
        <f t="shared" ca="1" si="587"/>
        <v/>
      </c>
      <c r="I2335" s="4" t="str" cm="1">
        <f t="array" aca="1" ref="I2335" ca="1">IFERROR(IF(SUMIFS(Proposed_Direct_Cost,Proposed_Labor_Category,$D2335,Proposed_Company,$C2335,Proposed_MSA_Code,$E2335)=0,"Not Proposed",SUMIFS(Proposed_Direct_Cost,Proposed_Labor_Category,$D2335,Proposed_Company,$C2335,Proposed_MSA_Code,$E2335)),"")</f>
        <v>Not Proposed</v>
      </c>
      <c r="J2335" s="117" cm="1">
        <f t="array" aca="1" ref="J2335" ca="1">SUMIFS(Invoice_Hours,Invoice_Labor_Category,$D2335,Invoice_Company,$C2335,Invoice_MSA_Code,$E2335)</f>
        <v>0</v>
      </c>
      <c r="K2335" s="7" t="str">
        <f t="shared" ca="1" si="588"/>
        <v/>
      </c>
      <c r="L2335" s="222" cm="1">
        <f t="array" aca="1" ref="L2335" ca="1">IFERROR(SUMIFS(Invoice_Direct_Cost,Invoice_Labor_Category,$D2335,Invoice_Company,$C2335,Invoice_MSA_Code,$E2335),"")</f>
        <v>0</v>
      </c>
      <c r="M2335" s="7" t="str">
        <f t="shared" ca="1" si="589"/>
        <v/>
      </c>
      <c r="N2335" s="220" t="str">
        <f t="shared" ca="1" si="594"/>
        <v/>
      </c>
      <c r="O2335" s="7" t="str">
        <f t="shared" ca="1" si="590"/>
        <v/>
      </c>
      <c r="P2335" s="7" t="str">
        <f t="shared" ca="1" si="591"/>
        <v/>
      </c>
      <c r="Q2335" s="7" t="str">
        <f t="shared" ca="1" si="592"/>
        <v/>
      </c>
      <c r="R2335" s="7" t="str">
        <f t="shared" ca="1" si="593"/>
        <v/>
      </c>
      <c r="S2335" s="7" t="str">
        <f t="shared" ca="1" si="580"/>
        <v/>
      </c>
      <c r="T2335" s="7" t="str">
        <f t="shared" ca="1" si="581"/>
        <v/>
      </c>
      <c r="V2335" s="120" cm="1">
        <f t="array" aca="1" ref="V2335" ca="1">SUMIFS(Invoice_Hours,Invoice_Labor_Category,$D2335,Invoice_Company,$C2335,Invoice_MSA_Code,$E2335)</f>
        <v>0</v>
      </c>
      <c r="W2335" s="121" t="str">
        <f t="shared" ca="1" si="582"/>
        <v/>
      </c>
      <c r="X2335" s="151" t="str">
        <f t="shared" ca="1" si="583"/>
        <v/>
      </c>
      <c r="AB2335" t="str">
        <f t="shared" si="584"/>
        <v/>
      </c>
      <c r="AC2335" t="str">
        <f t="shared" si="585"/>
        <v/>
      </c>
      <c r="AD2335" t="str">
        <f t="shared" si="586"/>
        <v/>
      </c>
      <c r="AE2335" s="4" t="str">
        <f t="shared" ca="1" si="579"/>
        <v/>
      </c>
    </row>
    <row r="2336" spans="7:31">
      <c r="G2336" s="117" cm="1">
        <f t="array" aca="1" ref="G2336" ca="1">SUMIFS(Proposed_Hours,Proposed_Labor_Category,$D2336,Proposed_Company,$C2336,Proposed_MSA_Code,$E2336)</f>
        <v>0</v>
      </c>
      <c r="H2336" s="7" t="str">
        <f t="shared" ca="1" si="587"/>
        <v/>
      </c>
      <c r="I2336" s="4" t="str" cm="1">
        <f t="array" aca="1" ref="I2336" ca="1">IFERROR(IF(SUMIFS(Proposed_Direct_Cost,Proposed_Labor_Category,$D2336,Proposed_Company,$C2336,Proposed_MSA_Code,$E2336)=0,"Not Proposed",SUMIFS(Proposed_Direct_Cost,Proposed_Labor_Category,$D2336,Proposed_Company,$C2336,Proposed_MSA_Code,$E2336)),"")</f>
        <v>Not Proposed</v>
      </c>
      <c r="J2336" s="117" cm="1">
        <f t="array" aca="1" ref="J2336" ca="1">SUMIFS(Invoice_Hours,Invoice_Labor_Category,$D2336,Invoice_Company,$C2336,Invoice_MSA_Code,$E2336)</f>
        <v>0</v>
      </c>
      <c r="K2336" s="7" t="str">
        <f t="shared" ca="1" si="588"/>
        <v/>
      </c>
      <c r="L2336" s="222" cm="1">
        <f t="array" aca="1" ref="L2336" ca="1">IFERROR(SUMIFS(Invoice_Direct_Cost,Invoice_Labor_Category,$D2336,Invoice_Company,$C2336,Invoice_MSA_Code,$E2336),"")</f>
        <v>0</v>
      </c>
      <c r="M2336" s="7" t="str">
        <f t="shared" ca="1" si="589"/>
        <v/>
      </c>
      <c r="N2336" s="220" t="str">
        <f t="shared" ca="1" si="594"/>
        <v/>
      </c>
      <c r="O2336" s="7" t="str">
        <f t="shared" ca="1" si="590"/>
        <v/>
      </c>
      <c r="P2336" s="7" t="str">
        <f t="shared" ca="1" si="591"/>
        <v/>
      </c>
      <c r="Q2336" s="7" t="str">
        <f t="shared" ca="1" si="592"/>
        <v/>
      </c>
      <c r="R2336" s="7" t="str">
        <f t="shared" ca="1" si="593"/>
        <v/>
      </c>
      <c r="S2336" s="7" t="str">
        <f t="shared" ca="1" si="580"/>
        <v/>
      </c>
      <c r="T2336" s="7" t="str">
        <f t="shared" ca="1" si="581"/>
        <v/>
      </c>
      <c r="V2336" s="120" cm="1">
        <f t="array" aca="1" ref="V2336" ca="1">SUMIFS(Invoice_Hours,Invoice_Labor_Category,$D2336,Invoice_Company,$C2336,Invoice_MSA_Code,$E2336)</f>
        <v>0</v>
      </c>
      <c r="W2336" s="121" t="str">
        <f t="shared" ca="1" si="582"/>
        <v/>
      </c>
      <c r="X2336" s="152" t="str">
        <f t="shared" ca="1" si="583"/>
        <v/>
      </c>
      <c r="AB2336" t="str">
        <f t="shared" si="584"/>
        <v/>
      </c>
      <c r="AC2336" t="str">
        <f t="shared" si="585"/>
        <v/>
      </c>
      <c r="AD2336" t="str">
        <f t="shared" si="586"/>
        <v/>
      </c>
      <c r="AE2336" s="4" t="str">
        <f t="shared" ca="1" si="579"/>
        <v/>
      </c>
    </row>
    <row r="2337" spans="7:31">
      <c r="G2337" s="117" cm="1">
        <f t="array" aca="1" ref="G2337" ca="1">SUMIFS(Proposed_Hours,Proposed_Labor_Category,$D2337,Proposed_Company,$C2337,Proposed_MSA_Code,$E2337)</f>
        <v>0</v>
      </c>
      <c r="H2337" s="7" t="str">
        <f t="shared" ca="1" si="587"/>
        <v/>
      </c>
      <c r="I2337" s="4" t="str" cm="1">
        <f t="array" aca="1" ref="I2337" ca="1">IFERROR(IF(SUMIFS(Proposed_Direct_Cost,Proposed_Labor_Category,$D2337,Proposed_Company,$C2337,Proposed_MSA_Code,$E2337)=0,"Not Proposed",SUMIFS(Proposed_Direct_Cost,Proposed_Labor_Category,$D2337,Proposed_Company,$C2337,Proposed_MSA_Code,$E2337)),"")</f>
        <v>Not Proposed</v>
      </c>
      <c r="J2337" s="117" cm="1">
        <f t="array" aca="1" ref="J2337" ca="1">SUMIFS(Invoice_Hours,Invoice_Labor_Category,$D2337,Invoice_Company,$C2337,Invoice_MSA_Code,$E2337)</f>
        <v>0</v>
      </c>
      <c r="K2337" s="7" t="str">
        <f t="shared" ca="1" si="588"/>
        <v/>
      </c>
      <c r="L2337" s="222" cm="1">
        <f t="array" aca="1" ref="L2337" ca="1">IFERROR(SUMIFS(Invoice_Direct_Cost,Invoice_Labor_Category,$D2337,Invoice_Company,$C2337,Invoice_MSA_Code,$E2337),"")</f>
        <v>0</v>
      </c>
      <c r="M2337" s="7" t="str">
        <f t="shared" ca="1" si="589"/>
        <v/>
      </c>
      <c r="N2337" s="220" t="str">
        <f t="shared" ca="1" si="594"/>
        <v/>
      </c>
      <c r="O2337" s="7" t="str">
        <f t="shared" ca="1" si="590"/>
        <v/>
      </c>
      <c r="P2337" s="7" t="str">
        <f t="shared" ca="1" si="591"/>
        <v/>
      </c>
      <c r="Q2337" s="7" t="str">
        <f t="shared" ca="1" si="592"/>
        <v/>
      </c>
      <c r="R2337" s="7" t="str">
        <f t="shared" ca="1" si="593"/>
        <v/>
      </c>
      <c r="S2337" s="7" t="str">
        <f t="shared" ca="1" si="580"/>
        <v/>
      </c>
      <c r="T2337" s="7" t="str">
        <f t="shared" ca="1" si="581"/>
        <v/>
      </c>
      <c r="V2337" s="120" cm="1">
        <f t="array" aca="1" ref="V2337" ca="1">SUMIFS(Invoice_Hours,Invoice_Labor_Category,$D2337,Invoice_Company,$C2337,Invoice_MSA_Code,$E2337)</f>
        <v>0</v>
      </c>
      <c r="W2337" s="121" t="str">
        <f t="shared" ca="1" si="582"/>
        <v/>
      </c>
      <c r="X2337" s="151" t="str">
        <f t="shared" ca="1" si="583"/>
        <v/>
      </c>
      <c r="AB2337" t="str">
        <f t="shared" si="584"/>
        <v/>
      </c>
      <c r="AC2337" t="str">
        <f t="shared" si="585"/>
        <v/>
      </c>
      <c r="AD2337" t="str">
        <f t="shared" si="586"/>
        <v/>
      </c>
      <c r="AE2337" s="4" t="str">
        <f t="shared" ca="1" si="579"/>
        <v/>
      </c>
    </row>
    <row r="2338" spans="7:31">
      <c r="G2338" s="117" cm="1">
        <f t="array" aca="1" ref="G2338" ca="1">SUMIFS(Proposed_Hours,Proposed_Labor_Category,$D2338,Proposed_Company,$C2338,Proposed_MSA_Code,$E2338)</f>
        <v>0</v>
      </c>
      <c r="H2338" s="7" t="str">
        <f t="shared" ca="1" si="587"/>
        <v/>
      </c>
      <c r="I2338" s="4" t="str" cm="1">
        <f t="array" aca="1" ref="I2338" ca="1">IFERROR(IF(SUMIFS(Proposed_Direct_Cost,Proposed_Labor_Category,$D2338,Proposed_Company,$C2338,Proposed_MSA_Code,$E2338)=0,"Not Proposed",SUMIFS(Proposed_Direct_Cost,Proposed_Labor_Category,$D2338,Proposed_Company,$C2338,Proposed_MSA_Code,$E2338)),"")</f>
        <v>Not Proposed</v>
      </c>
      <c r="J2338" s="117" cm="1">
        <f t="array" aca="1" ref="J2338" ca="1">SUMIFS(Invoice_Hours,Invoice_Labor_Category,$D2338,Invoice_Company,$C2338,Invoice_MSA_Code,$E2338)</f>
        <v>0</v>
      </c>
      <c r="K2338" s="7" t="str">
        <f t="shared" ca="1" si="588"/>
        <v/>
      </c>
      <c r="L2338" s="222" cm="1">
        <f t="array" aca="1" ref="L2338" ca="1">IFERROR(SUMIFS(Invoice_Direct_Cost,Invoice_Labor_Category,$D2338,Invoice_Company,$C2338,Invoice_MSA_Code,$E2338),"")</f>
        <v>0</v>
      </c>
      <c r="M2338" s="7" t="str">
        <f t="shared" ca="1" si="589"/>
        <v/>
      </c>
      <c r="N2338" s="220" t="str">
        <f t="shared" ca="1" si="594"/>
        <v/>
      </c>
      <c r="O2338" s="7" t="str">
        <f t="shared" ca="1" si="590"/>
        <v/>
      </c>
      <c r="P2338" s="7" t="str">
        <f t="shared" ca="1" si="591"/>
        <v/>
      </c>
      <c r="Q2338" s="7" t="str">
        <f t="shared" ca="1" si="592"/>
        <v/>
      </c>
      <c r="R2338" s="7" t="str">
        <f t="shared" ca="1" si="593"/>
        <v/>
      </c>
      <c r="S2338" s="7" t="str">
        <f t="shared" ca="1" si="580"/>
        <v/>
      </c>
      <c r="T2338" s="7" t="str">
        <f t="shared" ca="1" si="581"/>
        <v/>
      </c>
      <c r="V2338" s="120" cm="1">
        <f t="array" aca="1" ref="V2338" ca="1">SUMIFS(Invoice_Hours,Invoice_Labor_Category,$D2338,Invoice_Company,$C2338,Invoice_MSA_Code,$E2338)</f>
        <v>0</v>
      </c>
      <c r="W2338" s="121" t="str">
        <f t="shared" ca="1" si="582"/>
        <v/>
      </c>
      <c r="X2338" s="152" t="str">
        <f t="shared" ca="1" si="583"/>
        <v/>
      </c>
      <c r="AB2338" t="str">
        <f t="shared" si="584"/>
        <v/>
      </c>
      <c r="AC2338" t="str">
        <f t="shared" si="585"/>
        <v/>
      </c>
      <c r="AD2338" t="str">
        <f t="shared" si="586"/>
        <v/>
      </c>
      <c r="AE2338" s="4" t="str">
        <f t="shared" ca="1" si="579"/>
        <v/>
      </c>
    </row>
    <row r="2339" spans="7:31">
      <c r="G2339" s="117" cm="1">
        <f t="array" aca="1" ref="G2339" ca="1">SUMIFS(Proposed_Hours,Proposed_Labor_Category,$D2339,Proposed_Company,$C2339,Proposed_MSA_Code,$E2339)</f>
        <v>0</v>
      </c>
      <c r="H2339" s="7" t="str">
        <f t="shared" ca="1" si="587"/>
        <v/>
      </c>
      <c r="I2339" s="4" t="str" cm="1">
        <f t="array" aca="1" ref="I2339" ca="1">IFERROR(IF(SUMIFS(Proposed_Direct_Cost,Proposed_Labor_Category,$D2339,Proposed_Company,$C2339,Proposed_MSA_Code,$E2339)=0,"Not Proposed",SUMIFS(Proposed_Direct_Cost,Proposed_Labor_Category,$D2339,Proposed_Company,$C2339,Proposed_MSA_Code,$E2339)),"")</f>
        <v>Not Proposed</v>
      </c>
      <c r="J2339" s="117" cm="1">
        <f t="array" aca="1" ref="J2339" ca="1">SUMIFS(Invoice_Hours,Invoice_Labor_Category,$D2339,Invoice_Company,$C2339,Invoice_MSA_Code,$E2339)</f>
        <v>0</v>
      </c>
      <c r="K2339" s="7" t="str">
        <f t="shared" ca="1" si="588"/>
        <v/>
      </c>
      <c r="L2339" s="222" cm="1">
        <f t="array" aca="1" ref="L2339" ca="1">IFERROR(SUMIFS(Invoice_Direct_Cost,Invoice_Labor_Category,$D2339,Invoice_Company,$C2339,Invoice_MSA_Code,$E2339),"")</f>
        <v>0</v>
      </c>
      <c r="M2339" s="7" t="str">
        <f t="shared" ca="1" si="589"/>
        <v/>
      </c>
      <c r="N2339" s="220" t="str">
        <f t="shared" ca="1" si="594"/>
        <v/>
      </c>
      <c r="O2339" s="7" t="str">
        <f t="shared" ca="1" si="590"/>
        <v/>
      </c>
      <c r="P2339" s="7" t="str">
        <f t="shared" ca="1" si="591"/>
        <v/>
      </c>
      <c r="Q2339" s="7" t="str">
        <f t="shared" ca="1" si="592"/>
        <v/>
      </c>
      <c r="R2339" s="7" t="str">
        <f t="shared" ca="1" si="593"/>
        <v/>
      </c>
      <c r="S2339" s="7" t="str">
        <f t="shared" ca="1" si="580"/>
        <v/>
      </c>
      <c r="T2339" s="7" t="str">
        <f t="shared" ca="1" si="581"/>
        <v/>
      </c>
      <c r="V2339" s="120" cm="1">
        <f t="array" aca="1" ref="V2339" ca="1">SUMIFS(Invoice_Hours,Invoice_Labor_Category,$D2339,Invoice_Company,$C2339,Invoice_MSA_Code,$E2339)</f>
        <v>0</v>
      </c>
      <c r="W2339" s="121" t="str">
        <f t="shared" ca="1" si="582"/>
        <v/>
      </c>
      <c r="X2339" s="151" t="str">
        <f t="shared" ca="1" si="583"/>
        <v/>
      </c>
      <c r="AB2339" t="str">
        <f t="shared" si="584"/>
        <v/>
      </c>
      <c r="AC2339" t="str">
        <f t="shared" si="585"/>
        <v/>
      </c>
      <c r="AD2339" t="str">
        <f t="shared" si="586"/>
        <v/>
      </c>
      <c r="AE2339" s="4" t="str">
        <f t="shared" ca="1" si="579"/>
        <v/>
      </c>
    </row>
    <row r="2340" spans="7:31">
      <c r="G2340" s="117" cm="1">
        <f t="array" aca="1" ref="G2340" ca="1">SUMIFS(Proposed_Hours,Proposed_Labor_Category,$D2340,Proposed_Company,$C2340,Proposed_MSA_Code,$E2340)</f>
        <v>0</v>
      </c>
      <c r="H2340" s="7" t="str">
        <f t="shared" ca="1" si="587"/>
        <v/>
      </c>
      <c r="I2340" s="4" t="str" cm="1">
        <f t="array" aca="1" ref="I2340" ca="1">IFERROR(IF(SUMIFS(Proposed_Direct_Cost,Proposed_Labor_Category,$D2340,Proposed_Company,$C2340,Proposed_MSA_Code,$E2340)=0,"Not Proposed",SUMIFS(Proposed_Direct_Cost,Proposed_Labor_Category,$D2340,Proposed_Company,$C2340,Proposed_MSA_Code,$E2340)),"")</f>
        <v>Not Proposed</v>
      </c>
      <c r="J2340" s="117" cm="1">
        <f t="array" aca="1" ref="J2340" ca="1">SUMIFS(Invoice_Hours,Invoice_Labor_Category,$D2340,Invoice_Company,$C2340,Invoice_MSA_Code,$E2340)</f>
        <v>0</v>
      </c>
      <c r="K2340" s="7" t="str">
        <f t="shared" ca="1" si="588"/>
        <v/>
      </c>
      <c r="L2340" s="222" cm="1">
        <f t="array" aca="1" ref="L2340" ca="1">IFERROR(SUMIFS(Invoice_Direct_Cost,Invoice_Labor_Category,$D2340,Invoice_Company,$C2340,Invoice_MSA_Code,$E2340),"")</f>
        <v>0</v>
      </c>
      <c r="M2340" s="7" t="str">
        <f t="shared" ca="1" si="589"/>
        <v/>
      </c>
      <c r="N2340" s="220" t="str">
        <f t="shared" ca="1" si="594"/>
        <v/>
      </c>
      <c r="O2340" s="7" t="str">
        <f t="shared" ca="1" si="590"/>
        <v/>
      </c>
      <c r="P2340" s="7" t="str">
        <f t="shared" ca="1" si="591"/>
        <v/>
      </c>
      <c r="Q2340" s="7" t="str">
        <f t="shared" ca="1" si="592"/>
        <v/>
      </c>
      <c r="R2340" s="7" t="str">
        <f t="shared" ca="1" si="593"/>
        <v/>
      </c>
      <c r="S2340" s="7" t="str">
        <f t="shared" ca="1" si="580"/>
        <v/>
      </c>
      <c r="T2340" s="7" t="str">
        <f t="shared" ca="1" si="581"/>
        <v/>
      </c>
      <c r="V2340" s="120" cm="1">
        <f t="array" aca="1" ref="V2340" ca="1">SUMIFS(Invoice_Hours,Invoice_Labor_Category,$D2340,Invoice_Company,$C2340,Invoice_MSA_Code,$E2340)</f>
        <v>0</v>
      </c>
      <c r="W2340" s="121" t="str">
        <f t="shared" ca="1" si="582"/>
        <v/>
      </c>
      <c r="X2340" s="152" t="str">
        <f t="shared" ca="1" si="583"/>
        <v/>
      </c>
      <c r="AB2340" t="str">
        <f t="shared" si="584"/>
        <v/>
      </c>
      <c r="AC2340" t="str">
        <f t="shared" si="585"/>
        <v/>
      </c>
      <c r="AD2340" t="str">
        <f t="shared" si="586"/>
        <v/>
      </c>
      <c r="AE2340" s="4" t="str">
        <f t="shared" ca="1" si="579"/>
        <v/>
      </c>
    </row>
    <row r="2341" spans="7:31">
      <c r="G2341" s="117" cm="1">
        <f t="array" aca="1" ref="G2341" ca="1">SUMIFS(Proposed_Hours,Proposed_Labor_Category,$D2341,Proposed_Company,$C2341,Proposed_MSA_Code,$E2341)</f>
        <v>0</v>
      </c>
      <c r="H2341" s="7" t="str">
        <f t="shared" ca="1" si="587"/>
        <v/>
      </c>
      <c r="I2341" s="4" t="str" cm="1">
        <f t="array" aca="1" ref="I2341" ca="1">IFERROR(IF(SUMIFS(Proposed_Direct_Cost,Proposed_Labor_Category,$D2341,Proposed_Company,$C2341,Proposed_MSA_Code,$E2341)=0,"Not Proposed",SUMIFS(Proposed_Direct_Cost,Proposed_Labor_Category,$D2341,Proposed_Company,$C2341,Proposed_MSA_Code,$E2341)),"")</f>
        <v>Not Proposed</v>
      </c>
      <c r="J2341" s="117" cm="1">
        <f t="array" aca="1" ref="J2341" ca="1">SUMIFS(Invoice_Hours,Invoice_Labor_Category,$D2341,Invoice_Company,$C2341,Invoice_MSA_Code,$E2341)</f>
        <v>0</v>
      </c>
      <c r="K2341" s="7" t="str">
        <f t="shared" ca="1" si="588"/>
        <v/>
      </c>
      <c r="L2341" s="222" cm="1">
        <f t="array" aca="1" ref="L2341" ca="1">IFERROR(SUMIFS(Invoice_Direct_Cost,Invoice_Labor_Category,$D2341,Invoice_Company,$C2341,Invoice_MSA_Code,$E2341),"")</f>
        <v>0</v>
      </c>
      <c r="M2341" s="7" t="str">
        <f t="shared" ca="1" si="589"/>
        <v/>
      </c>
      <c r="N2341" s="220" t="str">
        <f t="shared" ca="1" si="594"/>
        <v/>
      </c>
      <c r="O2341" s="7" t="str">
        <f t="shared" ca="1" si="590"/>
        <v/>
      </c>
      <c r="P2341" s="7" t="str">
        <f t="shared" ca="1" si="591"/>
        <v/>
      </c>
      <c r="Q2341" s="7" t="str">
        <f t="shared" ca="1" si="592"/>
        <v/>
      </c>
      <c r="R2341" s="7" t="str">
        <f t="shared" ca="1" si="593"/>
        <v/>
      </c>
      <c r="S2341" s="7" t="str">
        <f t="shared" ca="1" si="580"/>
        <v/>
      </c>
      <c r="T2341" s="7" t="str">
        <f t="shared" ca="1" si="581"/>
        <v/>
      </c>
      <c r="V2341" s="120" cm="1">
        <f t="array" aca="1" ref="V2341" ca="1">SUMIFS(Invoice_Hours,Invoice_Labor_Category,$D2341,Invoice_Company,$C2341,Invoice_MSA_Code,$E2341)</f>
        <v>0</v>
      </c>
      <c r="W2341" s="121" t="str">
        <f t="shared" ca="1" si="582"/>
        <v/>
      </c>
      <c r="X2341" s="151" t="str">
        <f t="shared" ca="1" si="583"/>
        <v/>
      </c>
      <c r="AB2341" t="str">
        <f t="shared" si="584"/>
        <v/>
      </c>
      <c r="AC2341" t="str">
        <f t="shared" si="585"/>
        <v/>
      </c>
      <c r="AD2341" t="str">
        <f t="shared" si="586"/>
        <v/>
      </c>
      <c r="AE2341" s="4" t="str">
        <f t="shared" ca="1" si="579"/>
        <v/>
      </c>
    </row>
    <row r="2342" spans="7:31">
      <c r="G2342" s="117" cm="1">
        <f t="array" aca="1" ref="G2342" ca="1">SUMIFS(Proposed_Hours,Proposed_Labor_Category,$D2342,Proposed_Company,$C2342,Proposed_MSA_Code,$E2342)</f>
        <v>0</v>
      </c>
      <c r="H2342" s="7" t="str">
        <f t="shared" ca="1" si="587"/>
        <v/>
      </c>
      <c r="I2342" s="4" t="str" cm="1">
        <f t="array" aca="1" ref="I2342" ca="1">IFERROR(IF(SUMIFS(Proposed_Direct_Cost,Proposed_Labor_Category,$D2342,Proposed_Company,$C2342,Proposed_MSA_Code,$E2342)=0,"Not Proposed",SUMIFS(Proposed_Direct_Cost,Proposed_Labor_Category,$D2342,Proposed_Company,$C2342,Proposed_MSA_Code,$E2342)),"")</f>
        <v>Not Proposed</v>
      </c>
      <c r="J2342" s="117" cm="1">
        <f t="array" aca="1" ref="J2342" ca="1">SUMIFS(Invoice_Hours,Invoice_Labor_Category,$D2342,Invoice_Company,$C2342,Invoice_MSA_Code,$E2342)</f>
        <v>0</v>
      </c>
      <c r="K2342" s="7" t="str">
        <f t="shared" ca="1" si="588"/>
        <v/>
      </c>
      <c r="L2342" s="222" cm="1">
        <f t="array" aca="1" ref="L2342" ca="1">IFERROR(SUMIFS(Invoice_Direct_Cost,Invoice_Labor_Category,$D2342,Invoice_Company,$C2342,Invoice_MSA_Code,$E2342),"")</f>
        <v>0</v>
      </c>
      <c r="M2342" s="7" t="str">
        <f t="shared" ca="1" si="589"/>
        <v/>
      </c>
      <c r="N2342" s="220" t="str">
        <f t="shared" ca="1" si="594"/>
        <v/>
      </c>
      <c r="O2342" s="7" t="str">
        <f t="shared" ca="1" si="590"/>
        <v/>
      </c>
      <c r="P2342" s="7" t="str">
        <f t="shared" ca="1" si="591"/>
        <v/>
      </c>
      <c r="Q2342" s="7" t="str">
        <f t="shared" ca="1" si="592"/>
        <v/>
      </c>
      <c r="R2342" s="7" t="str">
        <f t="shared" ca="1" si="593"/>
        <v/>
      </c>
      <c r="S2342" s="7" t="str">
        <f t="shared" ca="1" si="580"/>
        <v/>
      </c>
      <c r="T2342" s="7" t="str">
        <f t="shared" ca="1" si="581"/>
        <v/>
      </c>
      <c r="V2342" s="120" cm="1">
        <f t="array" aca="1" ref="V2342" ca="1">SUMIFS(Invoice_Hours,Invoice_Labor_Category,$D2342,Invoice_Company,$C2342,Invoice_MSA_Code,$E2342)</f>
        <v>0</v>
      </c>
      <c r="W2342" s="121" t="str">
        <f t="shared" ca="1" si="582"/>
        <v/>
      </c>
      <c r="X2342" s="152" t="str">
        <f t="shared" ca="1" si="583"/>
        <v/>
      </c>
      <c r="AB2342" t="str">
        <f t="shared" si="584"/>
        <v/>
      </c>
      <c r="AC2342" t="str">
        <f t="shared" si="585"/>
        <v/>
      </c>
      <c r="AD2342" t="str">
        <f t="shared" si="586"/>
        <v/>
      </c>
      <c r="AE2342" s="4" t="str">
        <f t="shared" ca="1" si="579"/>
        <v/>
      </c>
    </row>
    <row r="2343" spans="7:31">
      <c r="G2343" s="117" cm="1">
        <f t="array" aca="1" ref="G2343" ca="1">SUMIFS(Proposed_Hours,Proposed_Labor_Category,$D2343,Proposed_Company,$C2343,Proposed_MSA_Code,$E2343)</f>
        <v>0</v>
      </c>
      <c r="H2343" s="7" t="str">
        <f t="shared" ca="1" si="587"/>
        <v/>
      </c>
      <c r="I2343" s="4" t="str" cm="1">
        <f t="array" aca="1" ref="I2343" ca="1">IFERROR(IF(SUMIFS(Proposed_Direct_Cost,Proposed_Labor_Category,$D2343,Proposed_Company,$C2343,Proposed_MSA_Code,$E2343)=0,"Not Proposed",SUMIFS(Proposed_Direct_Cost,Proposed_Labor_Category,$D2343,Proposed_Company,$C2343,Proposed_MSA_Code,$E2343)),"")</f>
        <v>Not Proposed</v>
      </c>
      <c r="J2343" s="117" cm="1">
        <f t="array" aca="1" ref="J2343" ca="1">SUMIFS(Invoice_Hours,Invoice_Labor_Category,$D2343,Invoice_Company,$C2343,Invoice_MSA_Code,$E2343)</f>
        <v>0</v>
      </c>
      <c r="K2343" s="7" t="str">
        <f t="shared" ca="1" si="588"/>
        <v/>
      </c>
      <c r="L2343" s="222" cm="1">
        <f t="array" aca="1" ref="L2343" ca="1">IFERROR(SUMIFS(Invoice_Direct_Cost,Invoice_Labor_Category,$D2343,Invoice_Company,$C2343,Invoice_MSA_Code,$E2343),"")</f>
        <v>0</v>
      </c>
      <c r="M2343" s="7" t="str">
        <f t="shared" ca="1" si="589"/>
        <v/>
      </c>
      <c r="N2343" s="220" t="str">
        <f t="shared" ca="1" si="594"/>
        <v/>
      </c>
      <c r="O2343" s="7" t="str">
        <f t="shared" ca="1" si="590"/>
        <v/>
      </c>
      <c r="P2343" s="7" t="str">
        <f t="shared" ca="1" si="591"/>
        <v/>
      </c>
      <c r="Q2343" s="7" t="str">
        <f t="shared" ca="1" si="592"/>
        <v/>
      </c>
      <c r="R2343" s="7" t="str">
        <f t="shared" ca="1" si="593"/>
        <v/>
      </c>
      <c r="S2343" s="7" t="str">
        <f t="shared" ca="1" si="580"/>
        <v/>
      </c>
      <c r="T2343" s="7" t="str">
        <f t="shared" ca="1" si="581"/>
        <v/>
      </c>
      <c r="V2343" s="120" cm="1">
        <f t="array" aca="1" ref="V2343" ca="1">SUMIFS(Invoice_Hours,Invoice_Labor_Category,$D2343,Invoice_Company,$C2343,Invoice_MSA_Code,$E2343)</f>
        <v>0</v>
      </c>
      <c r="W2343" s="121" t="str">
        <f t="shared" ca="1" si="582"/>
        <v/>
      </c>
      <c r="X2343" s="151" t="str">
        <f t="shared" ca="1" si="583"/>
        <v/>
      </c>
      <c r="AB2343" t="str">
        <f t="shared" si="584"/>
        <v/>
      </c>
      <c r="AC2343" t="str">
        <f t="shared" si="585"/>
        <v/>
      </c>
      <c r="AD2343" t="str">
        <f t="shared" si="586"/>
        <v/>
      </c>
      <c r="AE2343" s="4" t="str">
        <f t="shared" ca="1" si="579"/>
        <v/>
      </c>
    </row>
    <row r="2344" spans="7:31">
      <c r="G2344" s="117" cm="1">
        <f t="array" aca="1" ref="G2344" ca="1">SUMIFS(Proposed_Hours,Proposed_Labor_Category,$D2344,Proposed_Company,$C2344,Proposed_MSA_Code,$E2344)</f>
        <v>0</v>
      </c>
      <c r="H2344" s="7" t="str">
        <f t="shared" ca="1" si="587"/>
        <v/>
      </c>
      <c r="I2344" s="4" t="str" cm="1">
        <f t="array" aca="1" ref="I2344" ca="1">IFERROR(IF(SUMIFS(Proposed_Direct_Cost,Proposed_Labor_Category,$D2344,Proposed_Company,$C2344,Proposed_MSA_Code,$E2344)=0,"Not Proposed",SUMIFS(Proposed_Direct_Cost,Proposed_Labor_Category,$D2344,Proposed_Company,$C2344,Proposed_MSA_Code,$E2344)),"")</f>
        <v>Not Proposed</v>
      </c>
      <c r="J2344" s="117" cm="1">
        <f t="array" aca="1" ref="J2344" ca="1">SUMIFS(Invoice_Hours,Invoice_Labor_Category,$D2344,Invoice_Company,$C2344,Invoice_MSA_Code,$E2344)</f>
        <v>0</v>
      </c>
      <c r="K2344" s="7" t="str">
        <f t="shared" ca="1" si="588"/>
        <v/>
      </c>
      <c r="L2344" s="222" cm="1">
        <f t="array" aca="1" ref="L2344" ca="1">IFERROR(SUMIFS(Invoice_Direct_Cost,Invoice_Labor_Category,$D2344,Invoice_Company,$C2344,Invoice_MSA_Code,$E2344),"")</f>
        <v>0</v>
      </c>
      <c r="M2344" s="7" t="str">
        <f t="shared" ca="1" si="589"/>
        <v/>
      </c>
      <c r="N2344" s="220" t="str">
        <f t="shared" ca="1" si="594"/>
        <v/>
      </c>
      <c r="O2344" s="7" t="str">
        <f t="shared" ca="1" si="590"/>
        <v/>
      </c>
      <c r="P2344" s="7" t="str">
        <f t="shared" ca="1" si="591"/>
        <v/>
      </c>
      <c r="Q2344" s="7" t="str">
        <f t="shared" ca="1" si="592"/>
        <v/>
      </c>
      <c r="R2344" s="7" t="str">
        <f t="shared" ca="1" si="593"/>
        <v/>
      </c>
      <c r="S2344" s="7" t="str">
        <f t="shared" ca="1" si="580"/>
        <v/>
      </c>
      <c r="T2344" s="7" t="str">
        <f t="shared" ca="1" si="581"/>
        <v/>
      </c>
      <c r="V2344" s="120" cm="1">
        <f t="array" aca="1" ref="V2344" ca="1">SUMIFS(Invoice_Hours,Invoice_Labor_Category,$D2344,Invoice_Company,$C2344,Invoice_MSA_Code,$E2344)</f>
        <v>0</v>
      </c>
      <c r="W2344" s="121" t="str">
        <f t="shared" ca="1" si="582"/>
        <v/>
      </c>
      <c r="X2344" s="152" t="str">
        <f t="shared" ca="1" si="583"/>
        <v/>
      </c>
      <c r="AB2344" t="str">
        <f t="shared" si="584"/>
        <v/>
      </c>
      <c r="AC2344" t="str">
        <f t="shared" si="585"/>
        <v/>
      </c>
      <c r="AD2344" t="str">
        <f t="shared" si="586"/>
        <v/>
      </c>
      <c r="AE2344" s="4" t="str">
        <f t="shared" ca="1" si="579"/>
        <v/>
      </c>
    </row>
    <row r="2345" spans="7:31">
      <c r="G2345" s="117" cm="1">
        <f t="array" aca="1" ref="G2345" ca="1">SUMIFS(Proposed_Hours,Proposed_Labor_Category,$D2345,Proposed_Company,$C2345,Proposed_MSA_Code,$E2345)</f>
        <v>0</v>
      </c>
      <c r="H2345" s="7" t="str">
        <f t="shared" ca="1" si="587"/>
        <v/>
      </c>
      <c r="I2345" s="4" t="str" cm="1">
        <f t="array" aca="1" ref="I2345" ca="1">IFERROR(IF(SUMIFS(Proposed_Direct_Cost,Proposed_Labor_Category,$D2345,Proposed_Company,$C2345,Proposed_MSA_Code,$E2345)=0,"Not Proposed",SUMIFS(Proposed_Direct_Cost,Proposed_Labor_Category,$D2345,Proposed_Company,$C2345,Proposed_MSA_Code,$E2345)),"")</f>
        <v>Not Proposed</v>
      </c>
      <c r="J2345" s="117" cm="1">
        <f t="array" aca="1" ref="J2345" ca="1">SUMIFS(Invoice_Hours,Invoice_Labor_Category,$D2345,Invoice_Company,$C2345,Invoice_MSA_Code,$E2345)</f>
        <v>0</v>
      </c>
      <c r="K2345" s="7" t="str">
        <f t="shared" ca="1" si="588"/>
        <v/>
      </c>
      <c r="L2345" s="222" cm="1">
        <f t="array" aca="1" ref="L2345" ca="1">IFERROR(SUMIFS(Invoice_Direct_Cost,Invoice_Labor_Category,$D2345,Invoice_Company,$C2345,Invoice_MSA_Code,$E2345),"")</f>
        <v>0</v>
      </c>
      <c r="M2345" s="7" t="str">
        <f t="shared" ca="1" si="589"/>
        <v/>
      </c>
      <c r="N2345" s="220" t="str">
        <f t="shared" ca="1" si="594"/>
        <v/>
      </c>
      <c r="O2345" s="7" t="str">
        <f t="shared" ca="1" si="590"/>
        <v/>
      </c>
      <c r="P2345" s="7" t="str">
        <f t="shared" ca="1" si="591"/>
        <v/>
      </c>
      <c r="Q2345" s="7" t="str">
        <f t="shared" ca="1" si="592"/>
        <v/>
      </c>
      <c r="R2345" s="7" t="str">
        <f t="shared" ca="1" si="593"/>
        <v/>
      </c>
      <c r="S2345" s="7" t="str">
        <f t="shared" ca="1" si="580"/>
        <v/>
      </c>
      <c r="T2345" s="7" t="str">
        <f t="shared" ca="1" si="581"/>
        <v/>
      </c>
      <c r="V2345" s="120" cm="1">
        <f t="array" aca="1" ref="V2345" ca="1">SUMIFS(Invoice_Hours,Invoice_Labor_Category,$D2345,Invoice_Company,$C2345,Invoice_MSA_Code,$E2345)</f>
        <v>0</v>
      </c>
      <c r="W2345" s="121" t="str">
        <f t="shared" ca="1" si="582"/>
        <v/>
      </c>
      <c r="X2345" s="151" t="str">
        <f t="shared" ca="1" si="583"/>
        <v/>
      </c>
      <c r="AB2345" t="str">
        <f t="shared" si="584"/>
        <v/>
      </c>
      <c r="AC2345" t="str">
        <f t="shared" si="585"/>
        <v/>
      </c>
      <c r="AD2345" t="str">
        <f t="shared" si="586"/>
        <v/>
      </c>
      <c r="AE2345" s="4" t="str">
        <f t="shared" ca="1" si="579"/>
        <v/>
      </c>
    </row>
    <row r="2346" spans="7:31">
      <c r="G2346" s="117" cm="1">
        <f t="array" aca="1" ref="G2346" ca="1">SUMIFS(Proposed_Hours,Proposed_Labor_Category,$D2346,Proposed_Company,$C2346,Proposed_MSA_Code,$E2346)</f>
        <v>0</v>
      </c>
      <c r="H2346" s="7" t="str">
        <f t="shared" ca="1" si="587"/>
        <v/>
      </c>
      <c r="I2346" s="4" t="str" cm="1">
        <f t="array" aca="1" ref="I2346" ca="1">IFERROR(IF(SUMIFS(Proposed_Direct_Cost,Proposed_Labor_Category,$D2346,Proposed_Company,$C2346,Proposed_MSA_Code,$E2346)=0,"Not Proposed",SUMIFS(Proposed_Direct_Cost,Proposed_Labor_Category,$D2346,Proposed_Company,$C2346,Proposed_MSA_Code,$E2346)),"")</f>
        <v>Not Proposed</v>
      </c>
      <c r="J2346" s="117" cm="1">
        <f t="array" aca="1" ref="J2346" ca="1">SUMIFS(Invoice_Hours,Invoice_Labor_Category,$D2346,Invoice_Company,$C2346,Invoice_MSA_Code,$E2346)</f>
        <v>0</v>
      </c>
      <c r="K2346" s="7" t="str">
        <f t="shared" ca="1" si="588"/>
        <v/>
      </c>
      <c r="L2346" s="222" cm="1">
        <f t="array" aca="1" ref="L2346" ca="1">IFERROR(SUMIFS(Invoice_Direct_Cost,Invoice_Labor_Category,$D2346,Invoice_Company,$C2346,Invoice_MSA_Code,$E2346),"")</f>
        <v>0</v>
      </c>
      <c r="M2346" s="7" t="str">
        <f t="shared" ca="1" si="589"/>
        <v/>
      </c>
      <c r="N2346" s="220" t="str">
        <f t="shared" ca="1" si="594"/>
        <v/>
      </c>
      <c r="O2346" s="7" t="str">
        <f t="shared" ca="1" si="590"/>
        <v/>
      </c>
      <c r="P2346" s="7" t="str">
        <f t="shared" ca="1" si="591"/>
        <v/>
      </c>
      <c r="Q2346" s="7" t="str">
        <f t="shared" ca="1" si="592"/>
        <v/>
      </c>
      <c r="R2346" s="7" t="str">
        <f t="shared" ca="1" si="593"/>
        <v/>
      </c>
      <c r="S2346" s="7" t="str">
        <f t="shared" ca="1" si="580"/>
        <v/>
      </c>
      <c r="T2346" s="7" t="str">
        <f t="shared" ca="1" si="581"/>
        <v/>
      </c>
      <c r="V2346" s="120" cm="1">
        <f t="array" aca="1" ref="V2346" ca="1">SUMIFS(Invoice_Hours,Invoice_Labor_Category,$D2346,Invoice_Company,$C2346,Invoice_MSA_Code,$E2346)</f>
        <v>0</v>
      </c>
      <c r="W2346" s="121" t="str">
        <f t="shared" ca="1" si="582"/>
        <v/>
      </c>
      <c r="X2346" s="152" t="str">
        <f t="shared" ca="1" si="583"/>
        <v/>
      </c>
      <c r="AB2346" t="str">
        <f t="shared" si="584"/>
        <v/>
      </c>
      <c r="AC2346" t="str">
        <f t="shared" si="585"/>
        <v/>
      </c>
      <c r="AD2346" t="str">
        <f t="shared" si="586"/>
        <v/>
      </c>
      <c r="AE2346" s="4" t="str">
        <f t="shared" ca="1" si="579"/>
        <v/>
      </c>
    </row>
    <row r="2347" spans="7:31">
      <c r="G2347" s="117" cm="1">
        <f t="array" aca="1" ref="G2347" ca="1">SUMIFS(Proposed_Hours,Proposed_Labor_Category,$D2347,Proposed_Company,$C2347,Proposed_MSA_Code,$E2347)</f>
        <v>0</v>
      </c>
      <c r="H2347" s="7" t="str">
        <f t="shared" ca="1" si="587"/>
        <v/>
      </c>
      <c r="I2347" s="4" t="str" cm="1">
        <f t="array" aca="1" ref="I2347" ca="1">IFERROR(IF(SUMIFS(Proposed_Direct_Cost,Proposed_Labor_Category,$D2347,Proposed_Company,$C2347,Proposed_MSA_Code,$E2347)=0,"Not Proposed",SUMIFS(Proposed_Direct_Cost,Proposed_Labor_Category,$D2347,Proposed_Company,$C2347,Proposed_MSA_Code,$E2347)),"")</f>
        <v>Not Proposed</v>
      </c>
      <c r="J2347" s="117" cm="1">
        <f t="array" aca="1" ref="J2347" ca="1">SUMIFS(Invoice_Hours,Invoice_Labor_Category,$D2347,Invoice_Company,$C2347,Invoice_MSA_Code,$E2347)</f>
        <v>0</v>
      </c>
      <c r="K2347" s="7" t="str">
        <f t="shared" ca="1" si="588"/>
        <v/>
      </c>
      <c r="L2347" s="222" cm="1">
        <f t="array" aca="1" ref="L2347" ca="1">IFERROR(SUMIFS(Invoice_Direct_Cost,Invoice_Labor_Category,$D2347,Invoice_Company,$C2347,Invoice_MSA_Code,$E2347),"")</f>
        <v>0</v>
      </c>
      <c r="M2347" s="7" t="str">
        <f t="shared" ca="1" si="589"/>
        <v/>
      </c>
      <c r="N2347" s="220" t="str">
        <f t="shared" ca="1" si="594"/>
        <v/>
      </c>
      <c r="O2347" s="7" t="str">
        <f t="shared" ca="1" si="590"/>
        <v/>
      </c>
      <c r="P2347" s="7" t="str">
        <f t="shared" ca="1" si="591"/>
        <v/>
      </c>
      <c r="Q2347" s="7" t="str">
        <f t="shared" ca="1" si="592"/>
        <v/>
      </c>
      <c r="R2347" s="7" t="str">
        <f t="shared" ca="1" si="593"/>
        <v/>
      </c>
      <c r="S2347" s="7" t="str">
        <f t="shared" ca="1" si="580"/>
        <v/>
      </c>
      <c r="T2347" s="7" t="str">
        <f t="shared" ca="1" si="581"/>
        <v/>
      </c>
      <c r="V2347" s="120" cm="1">
        <f t="array" aca="1" ref="V2347" ca="1">SUMIFS(Invoice_Hours,Invoice_Labor_Category,$D2347,Invoice_Company,$C2347,Invoice_MSA_Code,$E2347)</f>
        <v>0</v>
      </c>
      <c r="W2347" s="121" t="str">
        <f t="shared" ca="1" si="582"/>
        <v/>
      </c>
      <c r="X2347" s="151" t="str">
        <f t="shared" ca="1" si="583"/>
        <v/>
      </c>
      <c r="AB2347" t="str">
        <f t="shared" si="584"/>
        <v/>
      </c>
      <c r="AC2347" t="str">
        <f t="shared" si="585"/>
        <v/>
      </c>
      <c r="AD2347" t="str">
        <f t="shared" si="586"/>
        <v/>
      </c>
      <c r="AE2347" s="4" t="str">
        <f t="shared" ca="1" si="579"/>
        <v/>
      </c>
    </row>
    <row r="2348" spans="7:31">
      <c r="G2348" s="117" cm="1">
        <f t="array" aca="1" ref="G2348" ca="1">SUMIFS(Proposed_Hours,Proposed_Labor_Category,$D2348,Proposed_Company,$C2348,Proposed_MSA_Code,$E2348)</f>
        <v>0</v>
      </c>
      <c r="H2348" s="7" t="str">
        <f t="shared" ca="1" si="587"/>
        <v/>
      </c>
      <c r="I2348" s="4" t="str" cm="1">
        <f t="array" aca="1" ref="I2348" ca="1">IFERROR(IF(SUMIFS(Proposed_Direct_Cost,Proposed_Labor_Category,$D2348,Proposed_Company,$C2348,Proposed_MSA_Code,$E2348)=0,"Not Proposed",SUMIFS(Proposed_Direct_Cost,Proposed_Labor_Category,$D2348,Proposed_Company,$C2348,Proposed_MSA_Code,$E2348)),"")</f>
        <v>Not Proposed</v>
      </c>
      <c r="J2348" s="117" cm="1">
        <f t="array" aca="1" ref="J2348" ca="1">SUMIFS(Invoice_Hours,Invoice_Labor_Category,$D2348,Invoice_Company,$C2348,Invoice_MSA_Code,$E2348)</f>
        <v>0</v>
      </c>
      <c r="K2348" s="7" t="str">
        <f t="shared" ca="1" si="588"/>
        <v/>
      </c>
      <c r="L2348" s="222" cm="1">
        <f t="array" aca="1" ref="L2348" ca="1">IFERROR(SUMIFS(Invoice_Direct_Cost,Invoice_Labor_Category,$D2348,Invoice_Company,$C2348,Invoice_MSA_Code,$E2348),"")</f>
        <v>0</v>
      </c>
      <c r="M2348" s="7" t="str">
        <f t="shared" ca="1" si="589"/>
        <v/>
      </c>
      <c r="N2348" s="220" t="str">
        <f t="shared" ca="1" si="594"/>
        <v/>
      </c>
      <c r="O2348" s="7" t="str">
        <f t="shared" ca="1" si="590"/>
        <v/>
      </c>
      <c r="P2348" s="7" t="str">
        <f t="shared" ca="1" si="591"/>
        <v/>
      </c>
      <c r="Q2348" s="7" t="str">
        <f t="shared" ca="1" si="592"/>
        <v/>
      </c>
      <c r="R2348" s="7" t="str">
        <f t="shared" ca="1" si="593"/>
        <v/>
      </c>
      <c r="S2348" s="7" t="str">
        <f t="shared" ca="1" si="580"/>
        <v/>
      </c>
      <c r="T2348" s="7" t="str">
        <f t="shared" ca="1" si="581"/>
        <v/>
      </c>
      <c r="V2348" s="120" cm="1">
        <f t="array" aca="1" ref="V2348" ca="1">SUMIFS(Invoice_Hours,Invoice_Labor_Category,$D2348,Invoice_Company,$C2348,Invoice_MSA_Code,$E2348)</f>
        <v>0</v>
      </c>
      <c r="W2348" s="121" t="str">
        <f t="shared" ca="1" si="582"/>
        <v/>
      </c>
      <c r="X2348" s="152" t="str">
        <f t="shared" ca="1" si="583"/>
        <v/>
      </c>
      <c r="AB2348" t="str">
        <f t="shared" si="584"/>
        <v/>
      </c>
      <c r="AC2348" t="str">
        <f t="shared" si="585"/>
        <v/>
      </c>
      <c r="AD2348" t="str">
        <f t="shared" si="586"/>
        <v/>
      </c>
      <c r="AE2348" s="4" t="str">
        <f t="shared" ca="1" si="579"/>
        <v/>
      </c>
    </row>
    <row r="2349" spans="7:31">
      <c r="G2349" s="117" cm="1">
        <f t="array" aca="1" ref="G2349" ca="1">SUMIFS(Proposed_Hours,Proposed_Labor_Category,$D2349,Proposed_Company,$C2349,Proposed_MSA_Code,$E2349)</f>
        <v>0</v>
      </c>
      <c r="H2349" s="7" t="str">
        <f t="shared" ca="1" si="587"/>
        <v/>
      </c>
      <c r="I2349" s="4" t="str" cm="1">
        <f t="array" aca="1" ref="I2349" ca="1">IFERROR(IF(SUMIFS(Proposed_Direct_Cost,Proposed_Labor_Category,$D2349,Proposed_Company,$C2349,Proposed_MSA_Code,$E2349)=0,"Not Proposed",SUMIFS(Proposed_Direct_Cost,Proposed_Labor_Category,$D2349,Proposed_Company,$C2349,Proposed_MSA_Code,$E2349)),"")</f>
        <v>Not Proposed</v>
      </c>
      <c r="J2349" s="117" cm="1">
        <f t="array" aca="1" ref="J2349" ca="1">SUMIFS(Invoice_Hours,Invoice_Labor_Category,$D2349,Invoice_Company,$C2349,Invoice_MSA_Code,$E2349)</f>
        <v>0</v>
      </c>
      <c r="K2349" s="7" t="str">
        <f t="shared" ca="1" si="588"/>
        <v/>
      </c>
      <c r="L2349" s="222" cm="1">
        <f t="array" aca="1" ref="L2349" ca="1">IFERROR(SUMIFS(Invoice_Direct_Cost,Invoice_Labor_Category,$D2349,Invoice_Company,$C2349,Invoice_MSA_Code,$E2349),"")</f>
        <v>0</v>
      </c>
      <c r="M2349" s="7" t="str">
        <f t="shared" ca="1" si="589"/>
        <v/>
      </c>
      <c r="N2349" s="220" t="str">
        <f t="shared" ca="1" si="594"/>
        <v/>
      </c>
      <c r="O2349" s="7" t="str">
        <f t="shared" ca="1" si="590"/>
        <v/>
      </c>
      <c r="P2349" s="7" t="str">
        <f t="shared" ca="1" si="591"/>
        <v/>
      </c>
      <c r="Q2349" s="7" t="str">
        <f t="shared" ca="1" si="592"/>
        <v/>
      </c>
      <c r="R2349" s="7" t="str">
        <f t="shared" ca="1" si="593"/>
        <v/>
      </c>
      <c r="S2349" s="7" t="str">
        <f t="shared" ca="1" si="580"/>
        <v/>
      </c>
      <c r="T2349" s="7" t="str">
        <f t="shared" ca="1" si="581"/>
        <v/>
      </c>
      <c r="V2349" s="120" cm="1">
        <f t="array" aca="1" ref="V2349" ca="1">SUMIFS(Invoice_Hours,Invoice_Labor_Category,$D2349,Invoice_Company,$C2349,Invoice_MSA_Code,$E2349)</f>
        <v>0</v>
      </c>
      <c r="W2349" s="121" t="str">
        <f t="shared" ca="1" si="582"/>
        <v/>
      </c>
      <c r="X2349" s="151" t="str">
        <f t="shared" ca="1" si="583"/>
        <v/>
      </c>
      <c r="AB2349" t="str">
        <f t="shared" si="584"/>
        <v/>
      </c>
      <c r="AC2349" t="str">
        <f t="shared" si="585"/>
        <v/>
      </c>
      <c r="AD2349" t="str">
        <f t="shared" si="586"/>
        <v/>
      </c>
      <c r="AE2349" s="4" t="str">
        <f t="shared" ca="1" si="579"/>
        <v/>
      </c>
    </row>
    <row r="2350" spans="7:31">
      <c r="G2350" s="117" cm="1">
        <f t="array" aca="1" ref="G2350" ca="1">SUMIFS(Proposed_Hours,Proposed_Labor_Category,$D2350,Proposed_Company,$C2350,Proposed_MSA_Code,$E2350)</f>
        <v>0</v>
      </c>
      <c r="H2350" s="7" t="str">
        <f t="shared" ca="1" si="587"/>
        <v/>
      </c>
      <c r="I2350" s="4" t="str" cm="1">
        <f t="array" aca="1" ref="I2350" ca="1">IFERROR(IF(SUMIFS(Proposed_Direct_Cost,Proposed_Labor_Category,$D2350,Proposed_Company,$C2350,Proposed_MSA_Code,$E2350)=0,"Not Proposed",SUMIFS(Proposed_Direct_Cost,Proposed_Labor_Category,$D2350,Proposed_Company,$C2350,Proposed_MSA_Code,$E2350)),"")</f>
        <v>Not Proposed</v>
      </c>
      <c r="J2350" s="117" cm="1">
        <f t="array" aca="1" ref="J2350" ca="1">SUMIFS(Invoice_Hours,Invoice_Labor_Category,$D2350,Invoice_Company,$C2350,Invoice_MSA_Code,$E2350)</f>
        <v>0</v>
      </c>
      <c r="K2350" s="7" t="str">
        <f t="shared" ca="1" si="588"/>
        <v/>
      </c>
      <c r="L2350" s="222" cm="1">
        <f t="array" aca="1" ref="L2350" ca="1">IFERROR(SUMIFS(Invoice_Direct_Cost,Invoice_Labor_Category,$D2350,Invoice_Company,$C2350,Invoice_MSA_Code,$E2350),"")</f>
        <v>0</v>
      </c>
      <c r="M2350" s="7" t="str">
        <f t="shared" ca="1" si="589"/>
        <v/>
      </c>
      <c r="N2350" s="220" t="str">
        <f t="shared" ca="1" si="594"/>
        <v/>
      </c>
      <c r="O2350" s="7" t="str">
        <f t="shared" ca="1" si="590"/>
        <v/>
      </c>
      <c r="P2350" s="7" t="str">
        <f t="shared" ca="1" si="591"/>
        <v/>
      </c>
      <c r="Q2350" s="7" t="str">
        <f t="shared" ca="1" si="592"/>
        <v/>
      </c>
      <c r="R2350" s="7" t="str">
        <f t="shared" ca="1" si="593"/>
        <v/>
      </c>
      <c r="S2350" s="7" t="str">
        <f t="shared" ca="1" si="580"/>
        <v/>
      </c>
      <c r="T2350" s="7" t="str">
        <f t="shared" ca="1" si="581"/>
        <v/>
      </c>
      <c r="V2350" s="120" cm="1">
        <f t="array" aca="1" ref="V2350" ca="1">SUMIFS(Invoice_Hours,Invoice_Labor_Category,$D2350,Invoice_Company,$C2350,Invoice_MSA_Code,$E2350)</f>
        <v>0</v>
      </c>
      <c r="W2350" s="121" t="str">
        <f t="shared" ca="1" si="582"/>
        <v/>
      </c>
      <c r="X2350" s="152" t="str">
        <f t="shared" ca="1" si="583"/>
        <v/>
      </c>
      <c r="AB2350" t="str">
        <f t="shared" si="584"/>
        <v/>
      </c>
      <c r="AC2350" t="str">
        <f t="shared" si="585"/>
        <v/>
      </c>
      <c r="AD2350" t="str">
        <f t="shared" si="586"/>
        <v/>
      </c>
      <c r="AE2350" s="4" t="str">
        <f t="shared" ca="1" si="579"/>
        <v/>
      </c>
    </row>
    <row r="2351" spans="7:31">
      <c r="G2351" s="117" cm="1">
        <f t="array" aca="1" ref="G2351" ca="1">SUMIFS(Proposed_Hours,Proposed_Labor_Category,$D2351,Proposed_Company,$C2351,Proposed_MSA_Code,$E2351)</f>
        <v>0</v>
      </c>
      <c r="H2351" s="7" t="str">
        <f t="shared" ca="1" si="587"/>
        <v/>
      </c>
      <c r="I2351" s="4" t="str" cm="1">
        <f t="array" aca="1" ref="I2351" ca="1">IFERROR(IF(SUMIFS(Proposed_Direct_Cost,Proposed_Labor_Category,$D2351,Proposed_Company,$C2351,Proposed_MSA_Code,$E2351)=0,"Not Proposed",SUMIFS(Proposed_Direct_Cost,Proposed_Labor_Category,$D2351,Proposed_Company,$C2351,Proposed_MSA_Code,$E2351)),"")</f>
        <v>Not Proposed</v>
      </c>
      <c r="J2351" s="117" cm="1">
        <f t="array" aca="1" ref="J2351" ca="1">SUMIFS(Invoice_Hours,Invoice_Labor_Category,$D2351,Invoice_Company,$C2351,Invoice_MSA_Code,$E2351)</f>
        <v>0</v>
      </c>
      <c r="K2351" s="7" t="str">
        <f t="shared" ca="1" si="588"/>
        <v/>
      </c>
      <c r="L2351" s="222" cm="1">
        <f t="array" aca="1" ref="L2351" ca="1">IFERROR(SUMIFS(Invoice_Direct_Cost,Invoice_Labor_Category,$D2351,Invoice_Company,$C2351,Invoice_MSA_Code,$E2351),"")</f>
        <v>0</v>
      </c>
      <c r="M2351" s="7" t="str">
        <f t="shared" ca="1" si="589"/>
        <v/>
      </c>
      <c r="N2351" s="220" t="str">
        <f t="shared" ca="1" si="594"/>
        <v/>
      </c>
      <c r="O2351" s="7" t="str">
        <f t="shared" ca="1" si="590"/>
        <v/>
      </c>
      <c r="P2351" s="7" t="str">
        <f t="shared" ca="1" si="591"/>
        <v/>
      </c>
      <c r="Q2351" s="7" t="str">
        <f t="shared" ca="1" si="592"/>
        <v/>
      </c>
      <c r="R2351" s="7" t="str">
        <f t="shared" ca="1" si="593"/>
        <v/>
      </c>
      <c r="S2351" s="7" t="str">
        <f t="shared" ca="1" si="580"/>
        <v/>
      </c>
      <c r="T2351" s="7" t="str">
        <f t="shared" ca="1" si="581"/>
        <v/>
      </c>
      <c r="V2351" s="120" cm="1">
        <f t="array" aca="1" ref="V2351" ca="1">SUMIFS(Invoice_Hours,Invoice_Labor_Category,$D2351,Invoice_Company,$C2351,Invoice_MSA_Code,$E2351)</f>
        <v>0</v>
      </c>
      <c r="W2351" s="121" t="str">
        <f t="shared" ca="1" si="582"/>
        <v/>
      </c>
      <c r="X2351" s="151" t="str">
        <f t="shared" ca="1" si="583"/>
        <v/>
      </c>
      <c r="AB2351" t="str">
        <f t="shared" si="584"/>
        <v/>
      </c>
      <c r="AC2351" t="str">
        <f t="shared" si="585"/>
        <v/>
      </c>
      <c r="AD2351" t="str">
        <f t="shared" si="586"/>
        <v/>
      </c>
      <c r="AE2351" s="4" t="str">
        <f t="shared" ca="1" si="579"/>
        <v/>
      </c>
    </row>
    <row r="2352" spans="7:31">
      <c r="G2352" s="117" cm="1">
        <f t="array" aca="1" ref="G2352" ca="1">SUMIFS(Proposed_Hours,Proposed_Labor_Category,$D2352,Proposed_Company,$C2352,Proposed_MSA_Code,$E2352)</f>
        <v>0</v>
      </c>
      <c r="H2352" s="7" t="str">
        <f t="shared" ca="1" si="587"/>
        <v/>
      </c>
      <c r="I2352" s="4" t="str" cm="1">
        <f t="array" aca="1" ref="I2352" ca="1">IFERROR(IF(SUMIFS(Proposed_Direct_Cost,Proposed_Labor_Category,$D2352,Proposed_Company,$C2352,Proposed_MSA_Code,$E2352)=0,"Not Proposed",SUMIFS(Proposed_Direct_Cost,Proposed_Labor_Category,$D2352,Proposed_Company,$C2352,Proposed_MSA_Code,$E2352)),"")</f>
        <v>Not Proposed</v>
      </c>
      <c r="J2352" s="117" cm="1">
        <f t="array" aca="1" ref="J2352" ca="1">SUMIFS(Invoice_Hours,Invoice_Labor_Category,$D2352,Invoice_Company,$C2352,Invoice_MSA_Code,$E2352)</f>
        <v>0</v>
      </c>
      <c r="K2352" s="7" t="str">
        <f t="shared" ca="1" si="588"/>
        <v/>
      </c>
      <c r="L2352" s="222" cm="1">
        <f t="array" aca="1" ref="L2352" ca="1">IFERROR(SUMIFS(Invoice_Direct_Cost,Invoice_Labor_Category,$D2352,Invoice_Company,$C2352,Invoice_MSA_Code,$E2352),"")</f>
        <v>0</v>
      </c>
      <c r="M2352" s="7" t="str">
        <f t="shared" ca="1" si="589"/>
        <v/>
      </c>
      <c r="N2352" s="220" t="str">
        <f t="shared" ca="1" si="594"/>
        <v/>
      </c>
      <c r="O2352" s="7" t="str">
        <f t="shared" ca="1" si="590"/>
        <v/>
      </c>
      <c r="P2352" s="7" t="str">
        <f t="shared" ca="1" si="591"/>
        <v/>
      </c>
      <c r="Q2352" s="7" t="str">
        <f t="shared" ca="1" si="592"/>
        <v/>
      </c>
      <c r="R2352" s="7" t="str">
        <f t="shared" ca="1" si="593"/>
        <v/>
      </c>
      <c r="S2352" s="7" t="str">
        <f t="shared" ca="1" si="580"/>
        <v/>
      </c>
      <c r="T2352" s="7" t="str">
        <f t="shared" ca="1" si="581"/>
        <v/>
      </c>
      <c r="V2352" s="120" cm="1">
        <f t="array" aca="1" ref="V2352" ca="1">SUMIFS(Invoice_Hours,Invoice_Labor_Category,$D2352,Invoice_Company,$C2352,Invoice_MSA_Code,$E2352)</f>
        <v>0</v>
      </c>
      <c r="W2352" s="121" t="str">
        <f t="shared" ca="1" si="582"/>
        <v/>
      </c>
      <c r="X2352" s="152" t="str">
        <f t="shared" ca="1" si="583"/>
        <v/>
      </c>
      <c r="AB2352" t="str">
        <f t="shared" si="584"/>
        <v/>
      </c>
      <c r="AC2352" t="str">
        <f t="shared" si="585"/>
        <v/>
      </c>
      <c r="AD2352" t="str">
        <f t="shared" si="586"/>
        <v/>
      </c>
      <c r="AE2352" s="4" t="str">
        <f t="shared" ca="1" si="579"/>
        <v/>
      </c>
    </row>
    <row r="2353" spans="7:31">
      <c r="G2353" s="117" cm="1">
        <f t="array" aca="1" ref="G2353" ca="1">SUMIFS(Proposed_Hours,Proposed_Labor_Category,$D2353,Proposed_Company,$C2353,Proposed_MSA_Code,$E2353)</f>
        <v>0</v>
      </c>
      <c r="H2353" s="7" t="str">
        <f t="shared" ca="1" si="587"/>
        <v/>
      </c>
      <c r="I2353" s="4" t="str" cm="1">
        <f t="array" aca="1" ref="I2353" ca="1">IFERROR(IF(SUMIFS(Proposed_Direct_Cost,Proposed_Labor_Category,$D2353,Proposed_Company,$C2353,Proposed_MSA_Code,$E2353)=0,"Not Proposed",SUMIFS(Proposed_Direct_Cost,Proposed_Labor_Category,$D2353,Proposed_Company,$C2353,Proposed_MSA_Code,$E2353)),"")</f>
        <v>Not Proposed</v>
      </c>
      <c r="J2353" s="117" cm="1">
        <f t="array" aca="1" ref="J2353" ca="1">SUMIFS(Invoice_Hours,Invoice_Labor_Category,$D2353,Invoice_Company,$C2353,Invoice_MSA_Code,$E2353)</f>
        <v>0</v>
      </c>
      <c r="K2353" s="7" t="str">
        <f t="shared" ca="1" si="588"/>
        <v/>
      </c>
      <c r="L2353" s="222" cm="1">
        <f t="array" aca="1" ref="L2353" ca="1">IFERROR(SUMIFS(Invoice_Direct_Cost,Invoice_Labor_Category,$D2353,Invoice_Company,$C2353,Invoice_MSA_Code,$E2353),"")</f>
        <v>0</v>
      </c>
      <c r="M2353" s="7" t="str">
        <f t="shared" ca="1" si="589"/>
        <v/>
      </c>
      <c r="N2353" s="220" t="str">
        <f t="shared" ca="1" si="594"/>
        <v/>
      </c>
      <c r="O2353" s="7" t="str">
        <f t="shared" ca="1" si="590"/>
        <v/>
      </c>
      <c r="P2353" s="7" t="str">
        <f t="shared" ca="1" si="591"/>
        <v/>
      </c>
      <c r="Q2353" s="7" t="str">
        <f t="shared" ca="1" si="592"/>
        <v/>
      </c>
      <c r="R2353" s="7" t="str">
        <f t="shared" ca="1" si="593"/>
        <v/>
      </c>
      <c r="S2353" s="7" t="str">
        <f t="shared" ca="1" si="580"/>
        <v/>
      </c>
      <c r="T2353" s="7" t="str">
        <f t="shared" ca="1" si="581"/>
        <v/>
      </c>
      <c r="V2353" s="120" cm="1">
        <f t="array" aca="1" ref="V2353" ca="1">SUMIFS(Invoice_Hours,Invoice_Labor_Category,$D2353,Invoice_Company,$C2353,Invoice_MSA_Code,$E2353)</f>
        <v>0</v>
      </c>
      <c r="W2353" s="121" t="str">
        <f t="shared" ca="1" si="582"/>
        <v/>
      </c>
      <c r="X2353" s="151" t="str">
        <f t="shared" ca="1" si="583"/>
        <v/>
      </c>
      <c r="AB2353" t="str">
        <f t="shared" si="584"/>
        <v/>
      </c>
      <c r="AC2353" t="str">
        <f t="shared" si="585"/>
        <v/>
      </c>
      <c r="AD2353" t="str">
        <f t="shared" si="586"/>
        <v/>
      </c>
      <c r="AE2353" s="4" t="str">
        <f t="shared" ca="1" si="579"/>
        <v/>
      </c>
    </row>
    <row r="2354" spans="7:31">
      <c r="G2354" s="117" cm="1">
        <f t="array" aca="1" ref="G2354" ca="1">SUMIFS(Proposed_Hours,Proposed_Labor_Category,$D2354,Proposed_Company,$C2354,Proposed_MSA_Code,$E2354)</f>
        <v>0</v>
      </c>
      <c r="H2354" s="7" t="str">
        <f t="shared" ca="1" si="587"/>
        <v/>
      </c>
      <c r="I2354" s="4" t="str" cm="1">
        <f t="array" aca="1" ref="I2354" ca="1">IFERROR(IF(SUMIFS(Proposed_Direct_Cost,Proposed_Labor_Category,$D2354,Proposed_Company,$C2354,Proposed_MSA_Code,$E2354)=0,"Not Proposed",SUMIFS(Proposed_Direct_Cost,Proposed_Labor_Category,$D2354,Proposed_Company,$C2354,Proposed_MSA_Code,$E2354)),"")</f>
        <v>Not Proposed</v>
      </c>
      <c r="J2354" s="117" cm="1">
        <f t="array" aca="1" ref="J2354" ca="1">SUMIFS(Invoice_Hours,Invoice_Labor_Category,$D2354,Invoice_Company,$C2354,Invoice_MSA_Code,$E2354)</f>
        <v>0</v>
      </c>
      <c r="K2354" s="7" t="str">
        <f t="shared" ca="1" si="588"/>
        <v/>
      </c>
      <c r="L2354" s="222" cm="1">
        <f t="array" aca="1" ref="L2354" ca="1">IFERROR(SUMIFS(Invoice_Direct_Cost,Invoice_Labor_Category,$D2354,Invoice_Company,$C2354,Invoice_MSA_Code,$E2354),"")</f>
        <v>0</v>
      </c>
      <c r="M2354" s="7" t="str">
        <f t="shared" ca="1" si="589"/>
        <v/>
      </c>
      <c r="N2354" s="220" t="str">
        <f t="shared" ca="1" si="594"/>
        <v/>
      </c>
      <c r="O2354" s="7" t="str">
        <f t="shared" ca="1" si="590"/>
        <v/>
      </c>
      <c r="P2354" s="7" t="str">
        <f t="shared" ca="1" si="591"/>
        <v/>
      </c>
      <c r="Q2354" s="7" t="str">
        <f t="shared" ca="1" si="592"/>
        <v/>
      </c>
      <c r="R2354" s="7" t="str">
        <f t="shared" ca="1" si="593"/>
        <v/>
      </c>
      <c r="S2354" s="7" t="str">
        <f t="shared" ca="1" si="580"/>
        <v/>
      </c>
      <c r="T2354" s="7" t="str">
        <f t="shared" ca="1" si="581"/>
        <v/>
      </c>
      <c r="V2354" s="120" cm="1">
        <f t="array" aca="1" ref="V2354" ca="1">SUMIFS(Invoice_Hours,Invoice_Labor_Category,$D2354,Invoice_Company,$C2354,Invoice_MSA_Code,$E2354)</f>
        <v>0</v>
      </c>
      <c r="W2354" s="121" t="str">
        <f t="shared" ca="1" si="582"/>
        <v/>
      </c>
      <c r="X2354" s="152" t="str">
        <f t="shared" ca="1" si="583"/>
        <v/>
      </c>
      <c r="AB2354" t="str">
        <f t="shared" si="584"/>
        <v/>
      </c>
      <c r="AC2354" t="str">
        <f t="shared" si="585"/>
        <v/>
      </c>
      <c r="AD2354" t="str">
        <f t="shared" si="586"/>
        <v/>
      </c>
      <c r="AE2354" s="4" t="str">
        <f t="shared" ca="1" si="579"/>
        <v/>
      </c>
    </row>
    <row r="2355" spans="7:31">
      <c r="G2355" s="117" cm="1">
        <f t="array" aca="1" ref="G2355" ca="1">SUMIFS(Proposed_Hours,Proposed_Labor_Category,$D2355,Proposed_Company,$C2355,Proposed_MSA_Code,$E2355)</f>
        <v>0</v>
      </c>
      <c r="H2355" s="7" t="str">
        <f t="shared" ca="1" si="587"/>
        <v/>
      </c>
      <c r="I2355" s="4" t="str" cm="1">
        <f t="array" aca="1" ref="I2355" ca="1">IFERROR(IF(SUMIFS(Proposed_Direct_Cost,Proposed_Labor_Category,$D2355,Proposed_Company,$C2355,Proposed_MSA_Code,$E2355)=0,"Not Proposed",SUMIFS(Proposed_Direct_Cost,Proposed_Labor_Category,$D2355,Proposed_Company,$C2355,Proposed_MSA_Code,$E2355)),"")</f>
        <v>Not Proposed</v>
      </c>
      <c r="J2355" s="117" cm="1">
        <f t="array" aca="1" ref="J2355" ca="1">SUMIFS(Invoice_Hours,Invoice_Labor_Category,$D2355,Invoice_Company,$C2355,Invoice_MSA_Code,$E2355)</f>
        <v>0</v>
      </c>
      <c r="K2355" s="7" t="str">
        <f t="shared" ca="1" si="588"/>
        <v/>
      </c>
      <c r="L2355" s="222" cm="1">
        <f t="array" aca="1" ref="L2355" ca="1">IFERROR(SUMIFS(Invoice_Direct_Cost,Invoice_Labor_Category,$D2355,Invoice_Company,$C2355,Invoice_MSA_Code,$E2355),"")</f>
        <v>0</v>
      </c>
      <c r="M2355" s="7" t="str">
        <f t="shared" ca="1" si="589"/>
        <v/>
      </c>
      <c r="N2355" s="220" t="str">
        <f t="shared" ca="1" si="594"/>
        <v/>
      </c>
      <c r="O2355" s="7" t="str">
        <f t="shared" ca="1" si="590"/>
        <v/>
      </c>
      <c r="P2355" s="7" t="str">
        <f t="shared" ca="1" si="591"/>
        <v/>
      </c>
      <c r="Q2355" s="7" t="str">
        <f t="shared" ca="1" si="592"/>
        <v/>
      </c>
      <c r="R2355" s="7" t="str">
        <f t="shared" ca="1" si="593"/>
        <v/>
      </c>
      <c r="S2355" s="7" t="str">
        <f t="shared" ca="1" si="580"/>
        <v/>
      </c>
      <c r="T2355" s="7" t="str">
        <f t="shared" ca="1" si="581"/>
        <v/>
      </c>
      <c r="V2355" s="120" cm="1">
        <f t="array" aca="1" ref="V2355" ca="1">SUMIFS(Invoice_Hours,Invoice_Labor_Category,$D2355,Invoice_Company,$C2355,Invoice_MSA_Code,$E2355)</f>
        <v>0</v>
      </c>
      <c r="W2355" s="121" t="str">
        <f t="shared" ca="1" si="582"/>
        <v/>
      </c>
      <c r="X2355" s="151" t="str">
        <f t="shared" ca="1" si="583"/>
        <v/>
      </c>
      <c r="AB2355" t="str">
        <f t="shared" si="584"/>
        <v/>
      </c>
      <c r="AC2355" t="str">
        <f t="shared" si="585"/>
        <v/>
      </c>
      <c r="AD2355" t="str">
        <f t="shared" si="586"/>
        <v/>
      </c>
      <c r="AE2355" s="4" t="str">
        <f t="shared" ca="1" si="579"/>
        <v/>
      </c>
    </row>
    <row r="2356" spans="7:31">
      <c r="G2356" s="117" cm="1">
        <f t="array" aca="1" ref="G2356" ca="1">SUMIFS(Proposed_Hours,Proposed_Labor_Category,$D2356,Proposed_Company,$C2356,Proposed_MSA_Code,$E2356)</f>
        <v>0</v>
      </c>
      <c r="H2356" s="7" t="str">
        <f t="shared" ca="1" si="587"/>
        <v/>
      </c>
      <c r="I2356" s="4" t="str" cm="1">
        <f t="array" aca="1" ref="I2356" ca="1">IFERROR(IF(SUMIFS(Proposed_Direct_Cost,Proposed_Labor_Category,$D2356,Proposed_Company,$C2356,Proposed_MSA_Code,$E2356)=0,"Not Proposed",SUMIFS(Proposed_Direct_Cost,Proposed_Labor_Category,$D2356,Proposed_Company,$C2356,Proposed_MSA_Code,$E2356)),"")</f>
        <v>Not Proposed</v>
      </c>
      <c r="J2356" s="117" cm="1">
        <f t="array" aca="1" ref="J2356" ca="1">SUMIFS(Invoice_Hours,Invoice_Labor_Category,$D2356,Invoice_Company,$C2356,Invoice_MSA_Code,$E2356)</f>
        <v>0</v>
      </c>
      <c r="K2356" s="7" t="str">
        <f t="shared" ca="1" si="588"/>
        <v/>
      </c>
      <c r="L2356" s="222" cm="1">
        <f t="array" aca="1" ref="L2356" ca="1">IFERROR(SUMIFS(Invoice_Direct_Cost,Invoice_Labor_Category,$D2356,Invoice_Company,$C2356,Invoice_MSA_Code,$E2356),"")</f>
        <v>0</v>
      </c>
      <c r="M2356" s="7" t="str">
        <f t="shared" ca="1" si="589"/>
        <v/>
      </c>
      <c r="N2356" s="220" t="str">
        <f t="shared" ca="1" si="594"/>
        <v/>
      </c>
      <c r="O2356" s="7" t="str">
        <f t="shared" ca="1" si="590"/>
        <v/>
      </c>
      <c r="P2356" s="7" t="str">
        <f t="shared" ca="1" si="591"/>
        <v/>
      </c>
      <c r="Q2356" s="7" t="str">
        <f t="shared" ca="1" si="592"/>
        <v/>
      </c>
      <c r="R2356" s="7" t="str">
        <f t="shared" ca="1" si="593"/>
        <v/>
      </c>
      <c r="S2356" s="7" t="str">
        <f t="shared" ca="1" si="580"/>
        <v/>
      </c>
      <c r="T2356" s="7" t="str">
        <f t="shared" ca="1" si="581"/>
        <v/>
      </c>
      <c r="V2356" s="120" cm="1">
        <f t="array" aca="1" ref="V2356" ca="1">SUMIFS(Invoice_Hours,Invoice_Labor_Category,$D2356,Invoice_Company,$C2356,Invoice_MSA_Code,$E2356)</f>
        <v>0</v>
      </c>
      <c r="W2356" s="121" t="str">
        <f t="shared" ca="1" si="582"/>
        <v/>
      </c>
      <c r="X2356" s="152" t="str">
        <f t="shared" ca="1" si="583"/>
        <v/>
      </c>
      <c r="AB2356" t="str">
        <f t="shared" si="584"/>
        <v/>
      </c>
      <c r="AC2356" t="str">
        <f t="shared" si="585"/>
        <v/>
      </c>
      <c r="AD2356" t="str">
        <f t="shared" si="586"/>
        <v/>
      </c>
      <c r="AE2356" s="4" t="str">
        <f t="shared" ca="1" si="579"/>
        <v/>
      </c>
    </row>
    <row r="2357" spans="7:31">
      <c r="G2357" s="117" cm="1">
        <f t="array" aca="1" ref="G2357" ca="1">SUMIFS(Proposed_Hours,Proposed_Labor_Category,$D2357,Proposed_Company,$C2357,Proposed_MSA_Code,$E2357)</f>
        <v>0</v>
      </c>
      <c r="H2357" s="7" t="str">
        <f t="shared" ca="1" si="587"/>
        <v/>
      </c>
      <c r="I2357" s="4" t="str" cm="1">
        <f t="array" aca="1" ref="I2357" ca="1">IFERROR(IF(SUMIFS(Proposed_Direct_Cost,Proposed_Labor_Category,$D2357,Proposed_Company,$C2357,Proposed_MSA_Code,$E2357)=0,"Not Proposed",SUMIFS(Proposed_Direct_Cost,Proposed_Labor_Category,$D2357,Proposed_Company,$C2357,Proposed_MSA_Code,$E2357)),"")</f>
        <v>Not Proposed</v>
      </c>
      <c r="J2357" s="117" cm="1">
        <f t="array" aca="1" ref="J2357" ca="1">SUMIFS(Invoice_Hours,Invoice_Labor_Category,$D2357,Invoice_Company,$C2357,Invoice_MSA_Code,$E2357)</f>
        <v>0</v>
      </c>
      <c r="K2357" s="7" t="str">
        <f t="shared" ca="1" si="588"/>
        <v/>
      </c>
      <c r="L2357" s="222" cm="1">
        <f t="array" aca="1" ref="L2357" ca="1">IFERROR(SUMIFS(Invoice_Direct_Cost,Invoice_Labor_Category,$D2357,Invoice_Company,$C2357,Invoice_MSA_Code,$E2357),"")</f>
        <v>0</v>
      </c>
      <c r="M2357" s="7" t="str">
        <f t="shared" ca="1" si="589"/>
        <v/>
      </c>
      <c r="N2357" s="220" t="str">
        <f t="shared" ca="1" si="594"/>
        <v/>
      </c>
      <c r="O2357" s="7" t="str">
        <f t="shared" ca="1" si="590"/>
        <v/>
      </c>
      <c r="P2357" s="7" t="str">
        <f t="shared" ca="1" si="591"/>
        <v/>
      </c>
      <c r="Q2357" s="7" t="str">
        <f t="shared" ca="1" si="592"/>
        <v/>
      </c>
      <c r="R2357" s="7" t="str">
        <f t="shared" ca="1" si="593"/>
        <v/>
      </c>
      <c r="S2357" s="7" t="str">
        <f t="shared" ca="1" si="580"/>
        <v/>
      </c>
      <c r="T2357" s="7" t="str">
        <f t="shared" ca="1" si="581"/>
        <v/>
      </c>
      <c r="V2357" s="120" cm="1">
        <f t="array" aca="1" ref="V2357" ca="1">SUMIFS(Invoice_Hours,Invoice_Labor_Category,$D2357,Invoice_Company,$C2357,Invoice_MSA_Code,$E2357)</f>
        <v>0</v>
      </c>
      <c r="W2357" s="121" t="str">
        <f t="shared" ca="1" si="582"/>
        <v/>
      </c>
      <c r="X2357" s="151" t="str">
        <f t="shared" ca="1" si="583"/>
        <v/>
      </c>
      <c r="AB2357" t="str">
        <f t="shared" si="584"/>
        <v/>
      </c>
      <c r="AC2357" t="str">
        <f t="shared" si="585"/>
        <v/>
      </c>
      <c r="AD2357" t="str">
        <f t="shared" si="586"/>
        <v/>
      </c>
      <c r="AE2357" s="4" t="str">
        <f t="shared" ca="1" si="579"/>
        <v/>
      </c>
    </row>
    <row r="2358" spans="7:31">
      <c r="G2358" s="117" cm="1">
        <f t="array" aca="1" ref="G2358" ca="1">SUMIFS(Proposed_Hours,Proposed_Labor_Category,$D2358,Proposed_Company,$C2358,Proposed_MSA_Code,$E2358)</f>
        <v>0</v>
      </c>
      <c r="H2358" s="7" t="str">
        <f t="shared" ca="1" si="587"/>
        <v/>
      </c>
      <c r="I2358" s="4" t="str" cm="1">
        <f t="array" aca="1" ref="I2358" ca="1">IFERROR(IF(SUMIFS(Proposed_Direct_Cost,Proposed_Labor_Category,$D2358,Proposed_Company,$C2358,Proposed_MSA_Code,$E2358)=0,"Not Proposed",SUMIFS(Proposed_Direct_Cost,Proposed_Labor_Category,$D2358,Proposed_Company,$C2358,Proposed_MSA_Code,$E2358)),"")</f>
        <v>Not Proposed</v>
      </c>
      <c r="J2358" s="117" cm="1">
        <f t="array" aca="1" ref="J2358" ca="1">SUMIFS(Invoice_Hours,Invoice_Labor_Category,$D2358,Invoice_Company,$C2358,Invoice_MSA_Code,$E2358)</f>
        <v>0</v>
      </c>
      <c r="K2358" s="7" t="str">
        <f t="shared" ca="1" si="588"/>
        <v/>
      </c>
      <c r="L2358" s="222" cm="1">
        <f t="array" aca="1" ref="L2358" ca="1">IFERROR(SUMIFS(Invoice_Direct_Cost,Invoice_Labor_Category,$D2358,Invoice_Company,$C2358,Invoice_MSA_Code,$E2358),"")</f>
        <v>0</v>
      </c>
      <c r="M2358" s="7" t="str">
        <f t="shared" ca="1" si="589"/>
        <v/>
      </c>
      <c r="N2358" s="220" t="str">
        <f t="shared" ca="1" si="594"/>
        <v/>
      </c>
      <c r="O2358" s="7" t="str">
        <f t="shared" ca="1" si="590"/>
        <v/>
      </c>
      <c r="P2358" s="7" t="str">
        <f t="shared" ca="1" si="591"/>
        <v/>
      </c>
      <c r="Q2358" s="7" t="str">
        <f t="shared" ca="1" si="592"/>
        <v/>
      </c>
      <c r="R2358" s="7" t="str">
        <f t="shared" ca="1" si="593"/>
        <v/>
      </c>
      <c r="S2358" s="7" t="str">
        <f t="shared" ca="1" si="580"/>
        <v/>
      </c>
      <c r="T2358" s="7" t="str">
        <f t="shared" ca="1" si="581"/>
        <v/>
      </c>
      <c r="V2358" s="120" cm="1">
        <f t="array" aca="1" ref="V2358" ca="1">SUMIFS(Invoice_Hours,Invoice_Labor_Category,$D2358,Invoice_Company,$C2358,Invoice_MSA_Code,$E2358)</f>
        <v>0</v>
      </c>
      <c r="W2358" s="121" t="str">
        <f t="shared" ca="1" si="582"/>
        <v/>
      </c>
      <c r="X2358" s="152" t="str">
        <f t="shared" ca="1" si="583"/>
        <v/>
      </c>
      <c r="AB2358" t="str">
        <f t="shared" si="584"/>
        <v/>
      </c>
      <c r="AC2358" t="str">
        <f t="shared" si="585"/>
        <v/>
      </c>
      <c r="AD2358" t="str">
        <f t="shared" si="586"/>
        <v/>
      </c>
      <c r="AE2358" s="4" t="str">
        <f t="shared" ca="1" si="579"/>
        <v/>
      </c>
    </row>
    <row r="2359" spans="7:31">
      <c r="G2359" s="117" cm="1">
        <f t="array" aca="1" ref="G2359" ca="1">SUMIFS(Proposed_Hours,Proposed_Labor_Category,$D2359,Proposed_Company,$C2359,Proposed_MSA_Code,$E2359)</f>
        <v>0</v>
      </c>
      <c r="H2359" s="7" t="str">
        <f t="shared" ca="1" si="587"/>
        <v/>
      </c>
      <c r="I2359" s="4" t="str" cm="1">
        <f t="array" aca="1" ref="I2359" ca="1">IFERROR(IF(SUMIFS(Proposed_Direct_Cost,Proposed_Labor_Category,$D2359,Proposed_Company,$C2359,Proposed_MSA_Code,$E2359)=0,"Not Proposed",SUMIFS(Proposed_Direct_Cost,Proposed_Labor_Category,$D2359,Proposed_Company,$C2359,Proposed_MSA_Code,$E2359)),"")</f>
        <v>Not Proposed</v>
      </c>
      <c r="J2359" s="117" cm="1">
        <f t="array" aca="1" ref="J2359" ca="1">SUMIFS(Invoice_Hours,Invoice_Labor_Category,$D2359,Invoice_Company,$C2359,Invoice_MSA_Code,$E2359)</f>
        <v>0</v>
      </c>
      <c r="K2359" s="7" t="str">
        <f t="shared" ca="1" si="588"/>
        <v/>
      </c>
      <c r="L2359" s="222" cm="1">
        <f t="array" aca="1" ref="L2359" ca="1">IFERROR(SUMIFS(Invoice_Direct_Cost,Invoice_Labor_Category,$D2359,Invoice_Company,$C2359,Invoice_MSA_Code,$E2359),"")</f>
        <v>0</v>
      </c>
      <c r="M2359" s="7" t="str">
        <f t="shared" ca="1" si="589"/>
        <v/>
      </c>
      <c r="N2359" s="220" t="str">
        <f t="shared" ca="1" si="594"/>
        <v/>
      </c>
      <c r="O2359" s="7" t="str">
        <f t="shared" ca="1" si="590"/>
        <v/>
      </c>
      <c r="P2359" s="7" t="str">
        <f t="shared" ca="1" si="591"/>
        <v/>
      </c>
      <c r="Q2359" s="7" t="str">
        <f t="shared" ca="1" si="592"/>
        <v/>
      </c>
      <c r="R2359" s="7" t="str">
        <f t="shared" ca="1" si="593"/>
        <v/>
      </c>
      <c r="S2359" s="7" t="str">
        <f t="shared" ca="1" si="580"/>
        <v/>
      </c>
      <c r="T2359" s="7" t="str">
        <f t="shared" ca="1" si="581"/>
        <v/>
      </c>
      <c r="V2359" s="120" cm="1">
        <f t="array" aca="1" ref="V2359" ca="1">SUMIFS(Invoice_Hours,Invoice_Labor_Category,$D2359,Invoice_Company,$C2359,Invoice_MSA_Code,$E2359)</f>
        <v>0</v>
      </c>
      <c r="W2359" s="121" t="str">
        <f t="shared" ca="1" si="582"/>
        <v/>
      </c>
      <c r="X2359" s="151" t="str">
        <f t="shared" ca="1" si="583"/>
        <v/>
      </c>
      <c r="AB2359" t="str">
        <f t="shared" si="584"/>
        <v/>
      </c>
      <c r="AC2359" t="str">
        <f t="shared" si="585"/>
        <v/>
      </c>
      <c r="AD2359" t="str">
        <f t="shared" si="586"/>
        <v/>
      </c>
      <c r="AE2359" s="4" t="str">
        <f t="shared" ca="1" si="579"/>
        <v/>
      </c>
    </row>
    <row r="2360" spans="7:31">
      <c r="G2360" s="117" cm="1">
        <f t="array" aca="1" ref="G2360" ca="1">SUMIFS(Proposed_Hours,Proposed_Labor_Category,$D2360,Proposed_Company,$C2360,Proposed_MSA_Code,$E2360)</f>
        <v>0</v>
      </c>
      <c r="H2360" s="7" t="str">
        <f t="shared" ca="1" si="587"/>
        <v/>
      </c>
      <c r="I2360" s="4" t="str" cm="1">
        <f t="array" aca="1" ref="I2360" ca="1">IFERROR(IF(SUMIFS(Proposed_Direct_Cost,Proposed_Labor_Category,$D2360,Proposed_Company,$C2360,Proposed_MSA_Code,$E2360)=0,"Not Proposed",SUMIFS(Proposed_Direct_Cost,Proposed_Labor_Category,$D2360,Proposed_Company,$C2360,Proposed_MSA_Code,$E2360)),"")</f>
        <v>Not Proposed</v>
      </c>
      <c r="J2360" s="117" cm="1">
        <f t="array" aca="1" ref="J2360" ca="1">SUMIFS(Invoice_Hours,Invoice_Labor_Category,$D2360,Invoice_Company,$C2360,Invoice_MSA_Code,$E2360)</f>
        <v>0</v>
      </c>
      <c r="K2360" s="7" t="str">
        <f t="shared" ca="1" si="588"/>
        <v/>
      </c>
      <c r="L2360" s="222" cm="1">
        <f t="array" aca="1" ref="L2360" ca="1">IFERROR(SUMIFS(Invoice_Direct_Cost,Invoice_Labor_Category,$D2360,Invoice_Company,$C2360,Invoice_MSA_Code,$E2360),"")</f>
        <v>0</v>
      </c>
      <c r="M2360" s="7" t="str">
        <f t="shared" ca="1" si="589"/>
        <v/>
      </c>
      <c r="N2360" s="220" t="str">
        <f t="shared" ca="1" si="594"/>
        <v/>
      </c>
      <c r="O2360" s="7" t="str">
        <f t="shared" ca="1" si="590"/>
        <v/>
      </c>
      <c r="P2360" s="7" t="str">
        <f t="shared" ca="1" si="591"/>
        <v/>
      </c>
      <c r="Q2360" s="7" t="str">
        <f t="shared" ca="1" si="592"/>
        <v/>
      </c>
      <c r="R2360" s="7" t="str">
        <f t="shared" ca="1" si="593"/>
        <v/>
      </c>
      <c r="S2360" s="7" t="str">
        <f t="shared" ca="1" si="580"/>
        <v/>
      </c>
      <c r="T2360" s="7" t="str">
        <f t="shared" ca="1" si="581"/>
        <v/>
      </c>
      <c r="V2360" s="120" cm="1">
        <f t="array" aca="1" ref="V2360" ca="1">SUMIFS(Invoice_Hours,Invoice_Labor_Category,$D2360,Invoice_Company,$C2360,Invoice_MSA_Code,$E2360)</f>
        <v>0</v>
      </c>
      <c r="W2360" s="121" t="str">
        <f t="shared" ca="1" si="582"/>
        <v/>
      </c>
      <c r="X2360" s="152" t="str">
        <f t="shared" ca="1" si="583"/>
        <v/>
      </c>
      <c r="AB2360" t="str">
        <f t="shared" si="584"/>
        <v/>
      </c>
      <c r="AC2360" t="str">
        <f t="shared" si="585"/>
        <v/>
      </c>
      <c r="AD2360" t="str">
        <f t="shared" si="586"/>
        <v/>
      </c>
      <c r="AE2360" s="4" t="str">
        <f t="shared" ca="1" si="579"/>
        <v/>
      </c>
    </row>
    <row r="2361" spans="7:31">
      <c r="G2361" s="117" cm="1">
        <f t="array" aca="1" ref="G2361" ca="1">SUMIFS(Proposed_Hours,Proposed_Labor_Category,$D2361,Proposed_Company,$C2361,Proposed_MSA_Code,$E2361)</f>
        <v>0</v>
      </c>
      <c r="H2361" s="7" t="str">
        <f t="shared" ca="1" si="587"/>
        <v/>
      </c>
      <c r="I2361" s="4" t="str" cm="1">
        <f t="array" aca="1" ref="I2361" ca="1">IFERROR(IF(SUMIFS(Proposed_Direct_Cost,Proposed_Labor_Category,$D2361,Proposed_Company,$C2361,Proposed_MSA_Code,$E2361)=0,"Not Proposed",SUMIFS(Proposed_Direct_Cost,Proposed_Labor_Category,$D2361,Proposed_Company,$C2361,Proposed_MSA_Code,$E2361)),"")</f>
        <v>Not Proposed</v>
      </c>
      <c r="J2361" s="117" cm="1">
        <f t="array" aca="1" ref="J2361" ca="1">SUMIFS(Invoice_Hours,Invoice_Labor_Category,$D2361,Invoice_Company,$C2361,Invoice_MSA_Code,$E2361)</f>
        <v>0</v>
      </c>
      <c r="K2361" s="7" t="str">
        <f t="shared" ca="1" si="588"/>
        <v/>
      </c>
      <c r="L2361" s="222" cm="1">
        <f t="array" aca="1" ref="L2361" ca="1">IFERROR(SUMIFS(Invoice_Direct_Cost,Invoice_Labor_Category,$D2361,Invoice_Company,$C2361,Invoice_MSA_Code,$E2361),"")</f>
        <v>0</v>
      </c>
      <c r="M2361" s="7" t="str">
        <f t="shared" ca="1" si="589"/>
        <v/>
      </c>
      <c r="N2361" s="220" t="str">
        <f t="shared" ca="1" si="594"/>
        <v/>
      </c>
      <c r="O2361" s="7" t="str">
        <f t="shared" ca="1" si="590"/>
        <v/>
      </c>
      <c r="P2361" s="7" t="str">
        <f t="shared" ca="1" si="591"/>
        <v/>
      </c>
      <c r="Q2361" s="7" t="str">
        <f t="shared" ca="1" si="592"/>
        <v/>
      </c>
      <c r="R2361" s="7" t="str">
        <f t="shared" ca="1" si="593"/>
        <v/>
      </c>
      <c r="S2361" s="7" t="str">
        <f t="shared" ca="1" si="580"/>
        <v/>
      </c>
      <c r="T2361" s="7" t="str">
        <f t="shared" ca="1" si="581"/>
        <v/>
      </c>
      <c r="V2361" s="120" cm="1">
        <f t="array" aca="1" ref="V2361" ca="1">SUMIFS(Invoice_Hours,Invoice_Labor_Category,$D2361,Invoice_Company,$C2361,Invoice_MSA_Code,$E2361)</f>
        <v>0</v>
      </c>
      <c r="W2361" s="121" t="str">
        <f t="shared" ca="1" si="582"/>
        <v/>
      </c>
      <c r="X2361" s="151" t="str">
        <f t="shared" ca="1" si="583"/>
        <v/>
      </c>
      <c r="AB2361" t="str">
        <f t="shared" si="584"/>
        <v/>
      </c>
      <c r="AC2361" t="str">
        <f t="shared" si="585"/>
        <v/>
      </c>
      <c r="AD2361" t="str">
        <f t="shared" si="586"/>
        <v/>
      </c>
      <c r="AE2361" s="4" t="str">
        <f t="shared" ca="1" si="579"/>
        <v/>
      </c>
    </row>
    <row r="2362" spans="7:31">
      <c r="G2362" s="117" cm="1">
        <f t="array" aca="1" ref="G2362" ca="1">SUMIFS(Proposed_Hours,Proposed_Labor_Category,$D2362,Proposed_Company,$C2362,Proposed_MSA_Code,$E2362)</f>
        <v>0</v>
      </c>
      <c r="H2362" s="7" t="str">
        <f t="shared" ca="1" si="587"/>
        <v/>
      </c>
      <c r="I2362" s="4" t="str" cm="1">
        <f t="array" aca="1" ref="I2362" ca="1">IFERROR(IF(SUMIFS(Proposed_Direct_Cost,Proposed_Labor_Category,$D2362,Proposed_Company,$C2362,Proposed_MSA_Code,$E2362)=0,"Not Proposed",SUMIFS(Proposed_Direct_Cost,Proposed_Labor_Category,$D2362,Proposed_Company,$C2362,Proposed_MSA_Code,$E2362)),"")</f>
        <v>Not Proposed</v>
      </c>
      <c r="J2362" s="117" cm="1">
        <f t="array" aca="1" ref="J2362" ca="1">SUMIFS(Invoice_Hours,Invoice_Labor_Category,$D2362,Invoice_Company,$C2362,Invoice_MSA_Code,$E2362)</f>
        <v>0</v>
      </c>
      <c r="K2362" s="7" t="str">
        <f t="shared" ca="1" si="588"/>
        <v/>
      </c>
      <c r="L2362" s="222" cm="1">
        <f t="array" aca="1" ref="L2362" ca="1">IFERROR(SUMIFS(Invoice_Direct_Cost,Invoice_Labor_Category,$D2362,Invoice_Company,$C2362,Invoice_MSA_Code,$E2362),"")</f>
        <v>0</v>
      </c>
      <c r="M2362" s="7" t="str">
        <f t="shared" ca="1" si="589"/>
        <v/>
      </c>
      <c r="N2362" s="220" t="str">
        <f t="shared" ca="1" si="594"/>
        <v/>
      </c>
      <c r="O2362" s="7" t="str">
        <f t="shared" ca="1" si="590"/>
        <v/>
      </c>
      <c r="P2362" s="7" t="str">
        <f t="shared" ca="1" si="591"/>
        <v/>
      </c>
      <c r="Q2362" s="7" t="str">
        <f t="shared" ca="1" si="592"/>
        <v/>
      </c>
      <c r="R2362" s="7" t="str">
        <f t="shared" ca="1" si="593"/>
        <v/>
      </c>
      <c r="S2362" s="7" t="str">
        <f t="shared" ca="1" si="580"/>
        <v/>
      </c>
      <c r="T2362" s="7" t="str">
        <f t="shared" ca="1" si="581"/>
        <v/>
      </c>
      <c r="V2362" s="120" cm="1">
        <f t="array" aca="1" ref="V2362" ca="1">SUMIFS(Invoice_Hours,Invoice_Labor_Category,$D2362,Invoice_Company,$C2362,Invoice_MSA_Code,$E2362)</f>
        <v>0</v>
      </c>
      <c r="W2362" s="121" t="str">
        <f t="shared" ca="1" si="582"/>
        <v/>
      </c>
      <c r="X2362" s="152" t="str">
        <f t="shared" ca="1" si="583"/>
        <v/>
      </c>
      <c r="AB2362" t="str">
        <f t="shared" si="584"/>
        <v/>
      </c>
      <c r="AC2362" t="str">
        <f t="shared" si="585"/>
        <v/>
      </c>
      <c r="AD2362" t="str">
        <f t="shared" si="586"/>
        <v/>
      </c>
      <c r="AE2362" s="4" t="str">
        <f t="shared" ca="1" si="579"/>
        <v/>
      </c>
    </row>
    <row r="2363" spans="7:31">
      <c r="G2363" s="117" cm="1">
        <f t="array" aca="1" ref="G2363" ca="1">SUMIFS(Proposed_Hours,Proposed_Labor_Category,$D2363,Proposed_Company,$C2363,Proposed_MSA_Code,$E2363)</f>
        <v>0</v>
      </c>
      <c r="H2363" s="7" t="str">
        <f t="shared" ca="1" si="587"/>
        <v/>
      </c>
      <c r="I2363" s="4" t="str" cm="1">
        <f t="array" aca="1" ref="I2363" ca="1">IFERROR(IF(SUMIFS(Proposed_Direct_Cost,Proposed_Labor_Category,$D2363,Proposed_Company,$C2363,Proposed_MSA_Code,$E2363)=0,"Not Proposed",SUMIFS(Proposed_Direct_Cost,Proposed_Labor_Category,$D2363,Proposed_Company,$C2363,Proposed_MSA_Code,$E2363)),"")</f>
        <v>Not Proposed</v>
      </c>
      <c r="J2363" s="117" cm="1">
        <f t="array" aca="1" ref="J2363" ca="1">SUMIFS(Invoice_Hours,Invoice_Labor_Category,$D2363,Invoice_Company,$C2363,Invoice_MSA_Code,$E2363)</f>
        <v>0</v>
      </c>
      <c r="K2363" s="7" t="str">
        <f t="shared" ca="1" si="588"/>
        <v/>
      </c>
      <c r="L2363" s="222" cm="1">
        <f t="array" aca="1" ref="L2363" ca="1">IFERROR(SUMIFS(Invoice_Direct_Cost,Invoice_Labor_Category,$D2363,Invoice_Company,$C2363,Invoice_MSA_Code,$E2363),"")</f>
        <v>0</v>
      </c>
      <c r="M2363" s="7" t="str">
        <f t="shared" ca="1" si="589"/>
        <v/>
      </c>
      <c r="N2363" s="220" t="str">
        <f t="shared" ca="1" si="594"/>
        <v/>
      </c>
      <c r="O2363" s="7" t="str">
        <f t="shared" ca="1" si="590"/>
        <v/>
      </c>
      <c r="P2363" s="7" t="str">
        <f t="shared" ca="1" si="591"/>
        <v/>
      </c>
      <c r="Q2363" s="7" t="str">
        <f t="shared" ca="1" si="592"/>
        <v/>
      </c>
      <c r="R2363" s="7" t="str">
        <f t="shared" ca="1" si="593"/>
        <v/>
      </c>
      <c r="S2363" s="7" t="str">
        <f t="shared" ca="1" si="580"/>
        <v/>
      </c>
      <c r="T2363" s="7" t="str">
        <f t="shared" ca="1" si="581"/>
        <v/>
      </c>
      <c r="V2363" s="120" cm="1">
        <f t="array" aca="1" ref="V2363" ca="1">SUMIFS(Invoice_Hours,Invoice_Labor_Category,$D2363,Invoice_Company,$C2363,Invoice_MSA_Code,$E2363)</f>
        <v>0</v>
      </c>
      <c r="W2363" s="121" t="str">
        <f t="shared" ca="1" si="582"/>
        <v/>
      </c>
      <c r="X2363" s="151" t="str">
        <f t="shared" ca="1" si="583"/>
        <v/>
      </c>
      <c r="AB2363" t="str">
        <f t="shared" si="584"/>
        <v/>
      </c>
      <c r="AC2363" t="str">
        <f t="shared" si="585"/>
        <v/>
      </c>
      <c r="AD2363" t="str">
        <f t="shared" si="586"/>
        <v/>
      </c>
      <c r="AE2363" s="4" t="str">
        <f t="shared" ref="AE2363:AE2426" ca="1" si="595">X2363</f>
        <v/>
      </c>
    </row>
    <row r="2364" spans="7:31">
      <c r="G2364" s="117" cm="1">
        <f t="array" aca="1" ref="G2364" ca="1">SUMIFS(Proposed_Hours,Proposed_Labor_Category,$D2364,Proposed_Company,$C2364,Proposed_MSA_Code,$E2364)</f>
        <v>0</v>
      </c>
      <c r="H2364" s="7" t="str">
        <f t="shared" ca="1" si="587"/>
        <v/>
      </c>
      <c r="I2364" s="4" t="str" cm="1">
        <f t="array" aca="1" ref="I2364" ca="1">IFERROR(IF(SUMIFS(Proposed_Direct_Cost,Proposed_Labor_Category,$D2364,Proposed_Company,$C2364,Proposed_MSA_Code,$E2364)=0,"Not Proposed",SUMIFS(Proposed_Direct_Cost,Proposed_Labor_Category,$D2364,Proposed_Company,$C2364,Proposed_MSA_Code,$E2364)),"")</f>
        <v>Not Proposed</v>
      </c>
      <c r="J2364" s="117" cm="1">
        <f t="array" aca="1" ref="J2364" ca="1">SUMIFS(Invoice_Hours,Invoice_Labor_Category,$D2364,Invoice_Company,$C2364,Invoice_MSA_Code,$E2364)</f>
        <v>0</v>
      </c>
      <c r="K2364" s="7" t="str">
        <f t="shared" ca="1" si="588"/>
        <v/>
      </c>
      <c r="L2364" s="222" cm="1">
        <f t="array" aca="1" ref="L2364" ca="1">IFERROR(SUMIFS(Invoice_Direct_Cost,Invoice_Labor_Category,$D2364,Invoice_Company,$C2364,Invoice_MSA_Code,$E2364),"")</f>
        <v>0</v>
      </c>
      <c r="M2364" s="7" t="str">
        <f t="shared" ca="1" si="589"/>
        <v/>
      </c>
      <c r="N2364" s="220" t="str">
        <f t="shared" ca="1" si="594"/>
        <v/>
      </c>
      <c r="O2364" s="7" t="str">
        <f t="shared" ca="1" si="590"/>
        <v/>
      </c>
      <c r="P2364" s="7" t="str">
        <f t="shared" ca="1" si="591"/>
        <v/>
      </c>
      <c r="Q2364" s="7" t="str">
        <f t="shared" ca="1" si="592"/>
        <v/>
      </c>
      <c r="R2364" s="7" t="str">
        <f t="shared" ca="1" si="593"/>
        <v/>
      </c>
      <c r="S2364" s="7" t="str">
        <f t="shared" ca="1" si="580"/>
        <v/>
      </c>
      <c r="T2364" s="7" t="str">
        <f t="shared" ca="1" si="581"/>
        <v/>
      </c>
      <c r="V2364" s="120" cm="1">
        <f t="array" aca="1" ref="V2364" ca="1">SUMIFS(Invoice_Hours,Invoice_Labor_Category,$D2364,Invoice_Company,$C2364,Invoice_MSA_Code,$E2364)</f>
        <v>0</v>
      </c>
      <c r="W2364" s="121" t="str">
        <f t="shared" ca="1" si="582"/>
        <v/>
      </c>
      <c r="X2364" s="152" t="str">
        <f t="shared" ca="1" si="583"/>
        <v/>
      </c>
      <c r="AB2364" t="str">
        <f t="shared" si="584"/>
        <v/>
      </c>
      <c r="AC2364" t="str">
        <f t="shared" si="585"/>
        <v/>
      </c>
      <c r="AD2364" t="str">
        <f t="shared" si="586"/>
        <v/>
      </c>
      <c r="AE2364" s="4" t="str">
        <f t="shared" ca="1" si="595"/>
        <v/>
      </c>
    </row>
    <row r="2365" spans="7:31">
      <c r="G2365" s="117" cm="1">
        <f t="array" aca="1" ref="G2365" ca="1">SUMIFS(Proposed_Hours,Proposed_Labor_Category,$D2365,Proposed_Company,$C2365,Proposed_MSA_Code,$E2365)</f>
        <v>0</v>
      </c>
      <c r="H2365" s="7" t="str">
        <f t="shared" ca="1" si="587"/>
        <v/>
      </c>
      <c r="I2365" s="4" t="str" cm="1">
        <f t="array" aca="1" ref="I2365" ca="1">IFERROR(IF(SUMIFS(Proposed_Direct_Cost,Proposed_Labor_Category,$D2365,Proposed_Company,$C2365,Proposed_MSA_Code,$E2365)=0,"Not Proposed",SUMIFS(Proposed_Direct_Cost,Proposed_Labor_Category,$D2365,Proposed_Company,$C2365,Proposed_MSA_Code,$E2365)),"")</f>
        <v>Not Proposed</v>
      </c>
      <c r="J2365" s="117" cm="1">
        <f t="array" aca="1" ref="J2365" ca="1">SUMIFS(Invoice_Hours,Invoice_Labor_Category,$D2365,Invoice_Company,$C2365,Invoice_MSA_Code,$E2365)</f>
        <v>0</v>
      </c>
      <c r="K2365" s="7" t="str">
        <f t="shared" ca="1" si="588"/>
        <v/>
      </c>
      <c r="L2365" s="222" cm="1">
        <f t="array" aca="1" ref="L2365" ca="1">IFERROR(SUMIFS(Invoice_Direct_Cost,Invoice_Labor_Category,$D2365,Invoice_Company,$C2365,Invoice_MSA_Code,$E2365),"")</f>
        <v>0</v>
      </c>
      <c r="M2365" s="7" t="str">
        <f t="shared" ca="1" si="589"/>
        <v/>
      </c>
      <c r="N2365" s="220" t="str">
        <f t="shared" ca="1" si="594"/>
        <v/>
      </c>
      <c r="O2365" s="7" t="str">
        <f t="shared" ca="1" si="590"/>
        <v/>
      </c>
      <c r="P2365" s="7" t="str">
        <f t="shared" ca="1" si="591"/>
        <v/>
      </c>
      <c r="Q2365" s="7" t="str">
        <f t="shared" ca="1" si="592"/>
        <v/>
      </c>
      <c r="R2365" s="7" t="str">
        <f t="shared" ca="1" si="593"/>
        <v/>
      </c>
      <c r="S2365" s="7" t="str">
        <f t="shared" ca="1" si="580"/>
        <v/>
      </c>
      <c r="T2365" s="7" t="str">
        <f t="shared" ca="1" si="581"/>
        <v/>
      </c>
      <c r="V2365" s="120" cm="1">
        <f t="array" aca="1" ref="V2365" ca="1">SUMIFS(Invoice_Hours,Invoice_Labor_Category,$D2365,Invoice_Company,$C2365,Invoice_MSA_Code,$E2365)</f>
        <v>0</v>
      </c>
      <c r="W2365" s="121" t="str">
        <f t="shared" ca="1" si="582"/>
        <v/>
      </c>
      <c r="X2365" s="151" t="str">
        <f t="shared" ca="1" si="583"/>
        <v/>
      </c>
      <c r="AB2365" t="str">
        <f t="shared" si="584"/>
        <v/>
      </c>
      <c r="AC2365" t="str">
        <f t="shared" si="585"/>
        <v/>
      </c>
      <c r="AD2365" t="str">
        <f t="shared" si="586"/>
        <v/>
      </c>
      <c r="AE2365" s="4" t="str">
        <f t="shared" ca="1" si="595"/>
        <v/>
      </c>
    </row>
    <row r="2366" spans="7:31">
      <c r="G2366" s="117" cm="1">
        <f t="array" aca="1" ref="G2366" ca="1">SUMIFS(Proposed_Hours,Proposed_Labor_Category,$D2366,Proposed_Company,$C2366,Proposed_MSA_Code,$E2366)</f>
        <v>0</v>
      </c>
      <c r="H2366" s="7" t="str">
        <f t="shared" ca="1" si="587"/>
        <v/>
      </c>
      <c r="I2366" s="4" t="str" cm="1">
        <f t="array" aca="1" ref="I2366" ca="1">IFERROR(IF(SUMIFS(Proposed_Direct_Cost,Proposed_Labor_Category,$D2366,Proposed_Company,$C2366,Proposed_MSA_Code,$E2366)=0,"Not Proposed",SUMIFS(Proposed_Direct_Cost,Proposed_Labor_Category,$D2366,Proposed_Company,$C2366,Proposed_MSA_Code,$E2366)),"")</f>
        <v>Not Proposed</v>
      </c>
      <c r="J2366" s="117" cm="1">
        <f t="array" aca="1" ref="J2366" ca="1">SUMIFS(Invoice_Hours,Invoice_Labor_Category,$D2366,Invoice_Company,$C2366,Invoice_MSA_Code,$E2366)</f>
        <v>0</v>
      </c>
      <c r="K2366" s="7" t="str">
        <f t="shared" ca="1" si="588"/>
        <v/>
      </c>
      <c r="L2366" s="222" cm="1">
        <f t="array" aca="1" ref="L2366" ca="1">IFERROR(SUMIFS(Invoice_Direct_Cost,Invoice_Labor_Category,$D2366,Invoice_Company,$C2366,Invoice_MSA_Code,$E2366),"")</f>
        <v>0</v>
      </c>
      <c r="M2366" s="7" t="str">
        <f t="shared" ca="1" si="589"/>
        <v/>
      </c>
      <c r="N2366" s="220" t="str">
        <f t="shared" ca="1" si="594"/>
        <v/>
      </c>
      <c r="O2366" s="7" t="str">
        <f t="shared" ca="1" si="590"/>
        <v/>
      </c>
      <c r="P2366" s="7" t="str">
        <f t="shared" ca="1" si="591"/>
        <v/>
      </c>
      <c r="Q2366" s="7" t="str">
        <f t="shared" ca="1" si="592"/>
        <v/>
      </c>
      <c r="R2366" s="7" t="str">
        <f t="shared" ca="1" si="593"/>
        <v/>
      </c>
      <c r="S2366" s="7" t="str">
        <f t="shared" ca="1" si="580"/>
        <v/>
      </c>
      <c r="T2366" s="7" t="str">
        <f t="shared" ca="1" si="581"/>
        <v/>
      </c>
      <c r="V2366" s="120" cm="1">
        <f t="array" aca="1" ref="V2366" ca="1">SUMIFS(Invoice_Hours,Invoice_Labor_Category,$D2366,Invoice_Company,$C2366,Invoice_MSA_Code,$E2366)</f>
        <v>0</v>
      </c>
      <c r="W2366" s="121" t="str">
        <f t="shared" ca="1" si="582"/>
        <v/>
      </c>
      <c r="X2366" s="152" t="str">
        <f t="shared" ca="1" si="583"/>
        <v/>
      </c>
      <c r="AB2366" t="str">
        <f t="shared" si="584"/>
        <v/>
      </c>
      <c r="AC2366" t="str">
        <f t="shared" si="585"/>
        <v/>
      </c>
      <c r="AD2366" t="str">
        <f t="shared" si="586"/>
        <v/>
      </c>
      <c r="AE2366" s="4" t="str">
        <f t="shared" ca="1" si="595"/>
        <v/>
      </c>
    </row>
    <row r="2367" spans="7:31">
      <c r="G2367" s="117" cm="1">
        <f t="array" aca="1" ref="G2367" ca="1">SUMIFS(Proposed_Hours,Proposed_Labor_Category,$D2367,Proposed_Company,$C2367,Proposed_MSA_Code,$E2367)</f>
        <v>0</v>
      </c>
      <c r="H2367" s="7" t="str">
        <f t="shared" ca="1" si="587"/>
        <v/>
      </c>
      <c r="I2367" s="4" t="str" cm="1">
        <f t="array" aca="1" ref="I2367" ca="1">IFERROR(IF(SUMIFS(Proposed_Direct_Cost,Proposed_Labor_Category,$D2367,Proposed_Company,$C2367,Proposed_MSA_Code,$E2367)=0,"Not Proposed",SUMIFS(Proposed_Direct_Cost,Proposed_Labor_Category,$D2367,Proposed_Company,$C2367,Proposed_MSA_Code,$E2367)),"")</f>
        <v>Not Proposed</v>
      </c>
      <c r="J2367" s="117" cm="1">
        <f t="array" aca="1" ref="J2367" ca="1">SUMIFS(Invoice_Hours,Invoice_Labor_Category,$D2367,Invoice_Company,$C2367,Invoice_MSA_Code,$E2367)</f>
        <v>0</v>
      </c>
      <c r="K2367" s="7" t="str">
        <f t="shared" ca="1" si="588"/>
        <v/>
      </c>
      <c r="L2367" s="222" cm="1">
        <f t="array" aca="1" ref="L2367" ca="1">IFERROR(SUMIFS(Invoice_Direct_Cost,Invoice_Labor_Category,$D2367,Invoice_Company,$C2367,Invoice_MSA_Code,$E2367),"")</f>
        <v>0</v>
      </c>
      <c r="M2367" s="7" t="str">
        <f t="shared" ca="1" si="589"/>
        <v/>
      </c>
      <c r="N2367" s="220" t="str">
        <f t="shared" ca="1" si="594"/>
        <v/>
      </c>
      <c r="O2367" s="7" t="str">
        <f t="shared" ca="1" si="590"/>
        <v/>
      </c>
      <c r="P2367" s="7" t="str">
        <f t="shared" ca="1" si="591"/>
        <v/>
      </c>
      <c r="Q2367" s="7" t="str">
        <f t="shared" ca="1" si="592"/>
        <v/>
      </c>
      <c r="R2367" s="7" t="str">
        <f t="shared" ca="1" si="593"/>
        <v/>
      </c>
      <c r="S2367" s="7" t="str">
        <f t="shared" ca="1" si="580"/>
        <v/>
      </c>
      <c r="T2367" s="7" t="str">
        <f t="shared" ca="1" si="581"/>
        <v/>
      </c>
      <c r="V2367" s="120" cm="1">
        <f t="array" aca="1" ref="V2367" ca="1">SUMIFS(Invoice_Hours,Invoice_Labor_Category,$D2367,Invoice_Company,$C2367,Invoice_MSA_Code,$E2367)</f>
        <v>0</v>
      </c>
      <c r="W2367" s="121" t="str">
        <f t="shared" ca="1" si="582"/>
        <v/>
      </c>
      <c r="X2367" s="151" t="str">
        <f t="shared" ca="1" si="583"/>
        <v/>
      </c>
      <c r="AB2367" t="str">
        <f t="shared" si="584"/>
        <v/>
      </c>
      <c r="AC2367" t="str">
        <f t="shared" si="585"/>
        <v/>
      </c>
      <c r="AD2367" t="str">
        <f t="shared" si="586"/>
        <v/>
      </c>
      <c r="AE2367" s="4" t="str">
        <f t="shared" ca="1" si="595"/>
        <v/>
      </c>
    </row>
    <row r="2368" spans="7:31">
      <c r="G2368" s="117" cm="1">
        <f t="array" aca="1" ref="G2368" ca="1">SUMIFS(Proposed_Hours,Proposed_Labor_Category,$D2368,Proposed_Company,$C2368,Proposed_MSA_Code,$E2368)</f>
        <v>0</v>
      </c>
      <c r="H2368" s="7" t="str">
        <f t="shared" ca="1" si="587"/>
        <v/>
      </c>
      <c r="I2368" s="4" t="str" cm="1">
        <f t="array" aca="1" ref="I2368" ca="1">IFERROR(IF(SUMIFS(Proposed_Direct_Cost,Proposed_Labor_Category,$D2368,Proposed_Company,$C2368,Proposed_MSA_Code,$E2368)=0,"Not Proposed",SUMIFS(Proposed_Direct_Cost,Proposed_Labor_Category,$D2368,Proposed_Company,$C2368,Proposed_MSA_Code,$E2368)),"")</f>
        <v>Not Proposed</v>
      </c>
      <c r="J2368" s="117" cm="1">
        <f t="array" aca="1" ref="J2368" ca="1">SUMIFS(Invoice_Hours,Invoice_Labor_Category,$D2368,Invoice_Company,$C2368,Invoice_MSA_Code,$E2368)</f>
        <v>0</v>
      </c>
      <c r="K2368" s="7" t="str">
        <f t="shared" ca="1" si="588"/>
        <v/>
      </c>
      <c r="L2368" s="222" cm="1">
        <f t="array" aca="1" ref="L2368" ca="1">IFERROR(SUMIFS(Invoice_Direct_Cost,Invoice_Labor_Category,$D2368,Invoice_Company,$C2368,Invoice_MSA_Code,$E2368),"")</f>
        <v>0</v>
      </c>
      <c r="M2368" s="7" t="str">
        <f t="shared" ca="1" si="589"/>
        <v/>
      </c>
      <c r="N2368" s="220" t="str">
        <f t="shared" ca="1" si="594"/>
        <v/>
      </c>
      <c r="O2368" s="7" t="str">
        <f t="shared" ca="1" si="590"/>
        <v/>
      </c>
      <c r="P2368" s="7" t="str">
        <f t="shared" ca="1" si="591"/>
        <v/>
      </c>
      <c r="Q2368" s="7" t="str">
        <f t="shared" ca="1" si="592"/>
        <v/>
      </c>
      <c r="R2368" s="7" t="str">
        <f t="shared" ca="1" si="593"/>
        <v/>
      </c>
      <c r="S2368" s="7" t="str">
        <f t="shared" ca="1" si="580"/>
        <v/>
      </c>
      <c r="T2368" s="7" t="str">
        <f t="shared" ca="1" si="581"/>
        <v/>
      </c>
      <c r="V2368" s="120" cm="1">
        <f t="array" aca="1" ref="V2368" ca="1">SUMIFS(Invoice_Hours,Invoice_Labor_Category,$D2368,Invoice_Company,$C2368,Invoice_MSA_Code,$E2368)</f>
        <v>0</v>
      </c>
      <c r="W2368" s="121" t="str">
        <f t="shared" ca="1" si="582"/>
        <v/>
      </c>
      <c r="X2368" s="152" t="str">
        <f t="shared" ca="1" si="583"/>
        <v/>
      </c>
      <c r="AB2368" t="str">
        <f t="shared" si="584"/>
        <v/>
      </c>
      <c r="AC2368" t="str">
        <f t="shared" si="585"/>
        <v/>
      </c>
      <c r="AD2368" t="str">
        <f t="shared" si="586"/>
        <v/>
      </c>
      <c r="AE2368" s="4" t="str">
        <f t="shared" ca="1" si="595"/>
        <v/>
      </c>
    </row>
    <row r="2369" spans="7:31">
      <c r="G2369" s="117" cm="1">
        <f t="array" aca="1" ref="G2369" ca="1">SUMIFS(Proposed_Hours,Proposed_Labor_Category,$D2369,Proposed_Company,$C2369,Proposed_MSA_Code,$E2369)</f>
        <v>0</v>
      </c>
      <c r="H2369" s="7" t="str">
        <f t="shared" ca="1" si="587"/>
        <v/>
      </c>
      <c r="I2369" s="4" t="str" cm="1">
        <f t="array" aca="1" ref="I2369" ca="1">IFERROR(IF(SUMIFS(Proposed_Direct_Cost,Proposed_Labor_Category,$D2369,Proposed_Company,$C2369,Proposed_MSA_Code,$E2369)=0,"Not Proposed",SUMIFS(Proposed_Direct_Cost,Proposed_Labor_Category,$D2369,Proposed_Company,$C2369,Proposed_MSA_Code,$E2369)),"")</f>
        <v>Not Proposed</v>
      </c>
      <c r="J2369" s="117" cm="1">
        <f t="array" aca="1" ref="J2369" ca="1">SUMIFS(Invoice_Hours,Invoice_Labor_Category,$D2369,Invoice_Company,$C2369,Invoice_MSA_Code,$E2369)</f>
        <v>0</v>
      </c>
      <c r="K2369" s="7" t="str">
        <f t="shared" ca="1" si="588"/>
        <v/>
      </c>
      <c r="L2369" s="222" cm="1">
        <f t="array" aca="1" ref="L2369" ca="1">IFERROR(SUMIFS(Invoice_Direct_Cost,Invoice_Labor_Category,$D2369,Invoice_Company,$C2369,Invoice_MSA_Code,$E2369),"")</f>
        <v>0</v>
      </c>
      <c r="M2369" s="7" t="str">
        <f t="shared" ca="1" si="589"/>
        <v/>
      </c>
      <c r="N2369" s="220" t="str">
        <f t="shared" ca="1" si="594"/>
        <v/>
      </c>
      <c r="O2369" s="7" t="str">
        <f t="shared" ca="1" si="590"/>
        <v/>
      </c>
      <c r="P2369" s="7" t="str">
        <f t="shared" ca="1" si="591"/>
        <v/>
      </c>
      <c r="Q2369" s="7" t="str">
        <f t="shared" ca="1" si="592"/>
        <v/>
      </c>
      <c r="R2369" s="7" t="str">
        <f t="shared" ca="1" si="593"/>
        <v/>
      </c>
      <c r="S2369" s="7" t="str">
        <f t="shared" ca="1" si="580"/>
        <v/>
      </c>
      <c r="T2369" s="7" t="str">
        <f t="shared" ca="1" si="581"/>
        <v/>
      </c>
      <c r="V2369" s="120" cm="1">
        <f t="array" aca="1" ref="V2369" ca="1">SUMIFS(Invoice_Hours,Invoice_Labor_Category,$D2369,Invoice_Company,$C2369,Invoice_MSA_Code,$E2369)</f>
        <v>0</v>
      </c>
      <c r="W2369" s="121" t="str">
        <f t="shared" ca="1" si="582"/>
        <v/>
      </c>
      <c r="X2369" s="151" t="str">
        <f t="shared" ca="1" si="583"/>
        <v/>
      </c>
      <c r="AB2369" t="str">
        <f t="shared" si="584"/>
        <v/>
      </c>
      <c r="AC2369" t="str">
        <f t="shared" si="585"/>
        <v/>
      </c>
      <c r="AD2369" t="str">
        <f t="shared" si="586"/>
        <v/>
      </c>
      <c r="AE2369" s="4" t="str">
        <f t="shared" ca="1" si="595"/>
        <v/>
      </c>
    </row>
    <row r="2370" spans="7:31">
      <c r="G2370" s="117" cm="1">
        <f t="array" aca="1" ref="G2370" ca="1">SUMIFS(Proposed_Hours,Proposed_Labor_Category,$D2370,Proposed_Company,$C2370,Proposed_MSA_Code,$E2370)</f>
        <v>0</v>
      </c>
      <c r="H2370" s="7" t="str">
        <f t="shared" ca="1" si="587"/>
        <v/>
      </c>
      <c r="I2370" s="4" t="str" cm="1">
        <f t="array" aca="1" ref="I2370" ca="1">IFERROR(IF(SUMIFS(Proposed_Direct_Cost,Proposed_Labor_Category,$D2370,Proposed_Company,$C2370,Proposed_MSA_Code,$E2370)=0,"Not Proposed",SUMIFS(Proposed_Direct_Cost,Proposed_Labor_Category,$D2370,Proposed_Company,$C2370,Proposed_MSA_Code,$E2370)),"")</f>
        <v>Not Proposed</v>
      </c>
      <c r="J2370" s="117" cm="1">
        <f t="array" aca="1" ref="J2370" ca="1">SUMIFS(Invoice_Hours,Invoice_Labor_Category,$D2370,Invoice_Company,$C2370,Invoice_MSA_Code,$E2370)</f>
        <v>0</v>
      </c>
      <c r="K2370" s="7" t="str">
        <f t="shared" ca="1" si="588"/>
        <v/>
      </c>
      <c r="L2370" s="222" cm="1">
        <f t="array" aca="1" ref="L2370" ca="1">IFERROR(SUMIFS(Invoice_Direct_Cost,Invoice_Labor_Category,$D2370,Invoice_Company,$C2370,Invoice_MSA_Code,$E2370),"")</f>
        <v>0</v>
      </c>
      <c r="M2370" s="7" t="str">
        <f t="shared" ca="1" si="589"/>
        <v/>
      </c>
      <c r="N2370" s="220" t="str">
        <f t="shared" ca="1" si="594"/>
        <v/>
      </c>
      <c r="O2370" s="7" t="str">
        <f t="shared" ca="1" si="590"/>
        <v/>
      </c>
      <c r="P2370" s="7" t="str">
        <f t="shared" ca="1" si="591"/>
        <v/>
      </c>
      <c r="Q2370" s="7" t="str">
        <f t="shared" ca="1" si="592"/>
        <v/>
      </c>
      <c r="R2370" s="7" t="str">
        <f t="shared" ca="1" si="593"/>
        <v/>
      </c>
      <c r="S2370" s="7" t="str">
        <f t="shared" ca="1" si="580"/>
        <v/>
      </c>
      <c r="T2370" s="7" t="str">
        <f t="shared" ca="1" si="581"/>
        <v/>
      </c>
      <c r="V2370" s="120" cm="1">
        <f t="array" aca="1" ref="V2370" ca="1">SUMIFS(Invoice_Hours,Invoice_Labor_Category,$D2370,Invoice_Company,$C2370,Invoice_MSA_Code,$E2370)</f>
        <v>0</v>
      </c>
      <c r="W2370" s="121" t="str">
        <f t="shared" ca="1" si="582"/>
        <v/>
      </c>
      <c r="X2370" s="152" t="str">
        <f t="shared" ca="1" si="583"/>
        <v/>
      </c>
      <c r="AB2370" t="str">
        <f t="shared" si="584"/>
        <v/>
      </c>
      <c r="AC2370" t="str">
        <f t="shared" si="585"/>
        <v/>
      </c>
      <c r="AD2370" t="str">
        <f t="shared" si="586"/>
        <v/>
      </c>
      <c r="AE2370" s="4" t="str">
        <f t="shared" ca="1" si="595"/>
        <v/>
      </c>
    </row>
    <row r="2371" spans="7:31">
      <c r="G2371" s="117" cm="1">
        <f t="array" aca="1" ref="G2371" ca="1">SUMIFS(Proposed_Hours,Proposed_Labor_Category,$D2371,Proposed_Company,$C2371,Proposed_MSA_Code,$E2371)</f>
        <v>0</v>
      </c>
      <c r="H2371" s="7" t="str">
        <f t="shared" ca="1" si="587"/>
        <v/>
      </c>
      <c r="I2371" s="4" t="str" cm="1">
        <f t="array" aca="1" ref="I2371" ca="1">IFERROR(IF(SUMIFS(Proposed_Direct_Cost,Proposed_Labor_Category,$D2371,Proposed_Company,$C2371,Proposed_MSA_Code,$E2371)=0,"Not Proposed",SUMIFS(Proposed_Direct_Cost,Proposed_Labor_Category,$D2371,Proposed_Company,$C2371,Proposed_MSA_Code,$E2371)),"")</f>
        <v>Not Proposed</v>
      </c>
      <c r="J2371" s="117" cm="1">
        <f t="array" aca="1" ref="J2371" ca="1">SUMIFS(Invoice_Hours,Invoice_Labor_Category,$D2371,Invoice_Company,$C2371,Invoice_MSA_Code,$E2371)</f>
        <v>0</v>
      </c>
      <c r="K2371" s="7" t="str">
        <f t="shared" ca="1" si="588"/>
        <v/>
      </c>
      <c r="L2371" s="222" cm="1">
        <f t="array" aca="1" ref="L2371" ca="1">IFERROR(SUMIFS(Invoice_Direct_Cost,Invoice_Labor_Category,$D2371,Invoice_Company,$C2371,Invoice_MSA_Code,$E2371),"")</f>
        <v>0</v>
      </c>
      <c r="M2371" s="7" t="str">
        <f t="shared" ca="1" si="589"/>
        <v/>
      </c>
      <c r="N2371" s="220" t="str">
        <f t="shared" ca="1" si="594"/>
        <v/>
      </c>
      <c r="O2371" s="7" t="str">
        <f t="shared" ca="1" si="590"/>
        <v/>
      </c>
      <c r="P2371" s="7" t="str">
        <f t="shared" ca="1" si="591"/>
        <v/>
      </c>
      <c r="Q2371" s="7" t="str">
        <f t="shared" ca="1" si="592"/>
        <v/>
      </c>
      <c r="R2371" s="7" t="str">
        <f t="shared" ca="1" si="593"/>
        <v/>
      </c>
      <c r="S2371" s="7" t="str">
        <f t="shared" ref="S2371:S2434" ca="1" si="596">IFERROR(IF(N2371&lt;0,-O2371,""),"")</f>
        <v/>
      </c>
      <c r="T2371" s="7" t="str">
        <f t="shared" ref="T2371:T2434" ca="1" si="597">IFERROR(IF(AND(K2371&lt;&gt;"",H2371&lt;&gt;"",K2371=H2371),L2371,""),"")</f>
        <v/>
      </c>
      <c r="V2371" s="120" cm="1">
        <f t="array" aca="1" ref="V2371" ca="1">SUMIFS(Invoice_Hours,Invoice_Labor_Category,$D2371,Invoice_Company,$C2371,Invoice_MSA_Code,$E2371)</f>
        <v>0</v>
      </c>
      <c r="W2371" s="121" t="str">
        <f t="shared" ref="W2371:W2434" ca="1" si="598">IFERROR(IF(AND(H2371&lt;&gt;0,K2371&gt;H2371,(K2371-H2371)/H2371&gt;0.05),(K2371-H2371),""),"")</f>
        <v/>
      </c>
      <c r="X2371" s="151" t="str">
        <f t="shared" ref="X2371:X2434" ca="1" si="599">IFERROR(IF(H2371="",K2371*J2371,W2371*V2371),"")</f>
        <v/>
      </c>
      <c r="AB2371" t="str">
        <f t="shared" ref="AB2371:AB2434" si="600">IF(C2371=0,"",C2371)</f>
        <v/>
      </c>
      <c r="AC2371" t="str">
        <f t="shared" ref="AC2371:AC2434" si="601">IF(D2371=0,"",D2371)</f>
        <v/>
      </c>
      <c r="AD2371" t="str">
        <f t="shared" ref="AD2371:AD2434" si="602">IF(F2371=0,"",F2371)</f>
        <v/>
      </c>
      <c r="AE2371" s="4" t="str">
        <f t="shared" ca="1" si="595"/>
        <v/>
      </c>
    </row>
    <row r="2372" spans="7:31">
      <c r="G2372" s="117" cm="1">
        <f t="array" aca="1" ref="G2372" ca="1">SUMIFS(Proposed_Hours,Proposed_Labor_Category,$D2372,Proposed_Company,$C2372,Proposed_MSA_Code,$E2372)</f>
        <v>0</v>
      </c>
      <c r="H2372" s="7" t="str">
        <f t="shared" ref="H2372:H2435" ca="1" si="603">IFERROR(I2372/G2372,"")</f>
        <v/>
      </c>
      <c r="I2372" s="4" t="str" cm="1">
        <f t="array" aca="1" ref="I2372" ca="1">IFERROR(IF(SUMIFS(Proposed_Direct_Cost,Proposed_Labor_Category,$D2372,Proposed_Company,$C2372,Proposed_MSA_Code,$E2372)=0,"Not Proposed",SUMIFS(Proposed_Direct_Cost,Proposed_Labor_Category,$D2372,Proposed_Company,$C2372,Proposed_MSA_Code,$E2372)),"")</f>
        <v>Not Proposed</v>
      </c>
      <c r="J2372" s="117" cm="1">
        <f t="array" aca="1" ref="J2372" ca="1">SUMIFS(Invoice_Hours,Invoice_Labor_Category,$D2372,Invoice_Company,$C2372,Invoice_MSA_Code,$E2372)</f>
        <v>0</v>
      </c>
      <c r="K2372" s="7" t="str">
        <f t="shared" ref="K2372:K2435" ca="1" si="604">IFERROR(L2372/J2372,"")</f>
        <v/>
      </c>
      <c r="L2372" s="222" cm="1">
        <f t="array" aca="1" ref="L2372" ca="1">IFERROR(SUMIFS(Invoice_Direct_Cost,Invoice_Labor_Category,$D2372,Invoice_Company,$C2372,Invoice_MSA_Code,$E2372),"")</f>
        <v>0</v>
      </c>
      <c r="M2372" s="7" t="str">
        <f t="shared" ref="M2372:M2435" ca="1" si="605">IFERROR(K2372-H2372,"")</f>
        <v/>
      </c>
      <c r="N2372" s="220" t="str">
        <f t="shared" ca="1" si="594"/>
        <v/>
      </c>
      <c r="O2372" s="7" t="str">
        <f t="shared" ref="O2372:O2435" ca="1" si="606">IFERROR(M2372*J2372,"")</f>
        <v/>
      </c>
      <c r="P2372" s="7" t="str">
        <f t="shared" ref="P2372:P2435" ca="1" si="607">IFERROR(IF(N2372&gt;5%,O2372*((N2372-5%)/N2372),""),"")</f>
        <v/>
      </c>
      <c r="Q2372" s="7" t="str">
        <f t="shared" ref="Q2372:Q2435" ca="1" si="608">IFERROR(IF(N2372&gt;0,O2372*(MIN(N2372,5%)/N2372),""),"")</f>
        <v/>
      </c>
      <c r="R2372" s="7" t="str">
        <f t="shared" ref="R2372:R2435" ca="1" si="609">IFERROR(IF(AND(K2372&gt;0,H2372="",L2372&lt;&gt;0),L2372,""),"")</f>
        <v/>
      </c>
      <c r="S2372" s="7" t="str">
        <f t="shared" ca="1" si="596"/>
        <v/>
      </c>
      <c r="T2372" s="7" t="str">
        <f t="shared" ca="1" si="597"/>
        <v/>
      </c>
      <c r="V2372" s="120" cm="1">
        <f t="array" aca="1" ref="V2372" ca="1">SUMIFS(Invoice_Hours,Invoice_Labor_Category,$D2372,Invoice_Company,$C2372,Invoice_MSA_Code,$E2372)</f>
        <v>0</v>
      </c>
      <c r="W2372" s="121" t="str">
        <f t="shared" ca="1" si="598"/>
        <v/>
      </c>
      <c r="X2372" s="152" t="str">
        <f t="shared" ca="1" si="599"/>
        <v/>
      </c>
      <c r="AB2372" t="str">
        <f t="shared" si="600"/>
        <v/>
      </c>
      <c r="AC2372" t="str">
        <f t="shared" si="601"/>
        <v/>
      </c>
      <c r="AD2372" t="str">
        <f t="shared" si="602"/>
        <v/>
      </c>
      <c r="AE2372" s="4" t="str">
        <f t="shared" ca="1" si="595"/>
        <v/>
      </c>
    </row>
    <row r="2373" spans="7:31">
      <c r="G2373" s="117" cm="1">
        <f t="array" aca="1" ref="G2373" ca="1">SUMIFS(Proposed_Hours,Proposed_Labor_Category,$D2373,Proposed_Company,$C2373,Proposed_MSA_Code,$E2373)</f>
        <v>0</v>
      </c>
      <c r="H2373" s="7" t="str">
        <f t="shared" ca="1" si="603"/>
        <v/>
      </c>
      <c r="I2373" s="4" t="str" cm="1">
        <f t="array" aca="1" ref="I2373" ca="1">IFERROR(IF(SUMIFS(Proposed_Direct_Cost,Proposed_Labor_Category,$D2373,Proposed_Company,$C2373,Proposed_MSA_Code,$E2373)=0,"Not Proposed",SUMIFS(Proposed_Direct_Cost,Proposed_Labor_Category,$D2373,Proposed_Company,$C2373,Proposed_MSA_Code,$E2373)),"")</f>
        <v>Not Proposed</v>
      </c>
      <c r="J2373" s="117" cm="1">
        <f t="array" aca="1" ref="J2373" ca="1">SUMIFS(Invoice_Hours,Invoice_Labor_Category,$D2373,Invoice_Company,$C2373,Invoice_MSA_Code,$E2373)</f>
        <v>0</v>
      </c>
      <c r="K2373" s="7" t="str">
        <f t="shared" ca="1" si="604"/>
        <v/>
      </c>
      <c r="L2373" s="222" cm="1">
        <f t="array" aca="1" ref="L2373" ca="1">IFERROR(SUMIFS(Invoice_Direct_Cost,Invoice_Labor_Category,$D2373,Invoice_Company,$C2373,Invoice_MSA_Code,$E2373),"")</f>
        <v>0</v>
      </c>
      <c r="M2373" s="7" t="str">
        <f t="shared" ca="1" si="605"/>
        <v/>
      </c>
      <c r="N2373" s="220" t="str">
        <f t="shared" ref="N2373:N2436" ca="1" si="610">IFERROR(M2373/H2373,"")</f>
        <v/>
      </c>
      <c r="O2373" s="7" t="str">
        <f t="shared" ca="1" si="606"/>
        <v/>
      </c>
      <c r="P2373" s="7" t="str">
        <f t="shared" ca="1" si="607"/>
        <v/>
      </c>
      <c r="Q2373" s="7" t="str">
        <f t="shared" ca="1" si="608"/>
        <v/>
      </c>
      <c r="R2373" s="7" t="str">
        <f t="shared" ca="1" si="609"/>
        <v/>
      </c>
      <c r="S2373" s="7" t="str">
        <f t="shared" ca="1" si="596"/>
        <v/>
      </c>
      <c r="T2373" s="7" t="str">
        <f t="shared" ca="1" si="597"/>
        <v/>
      </c>
      <c r="V2373" s="120" cm="1">
        <f t="array" aca="1" ref="V2373" ca="1">SUMIFS(Invoice_Hours,Invoice_Labor_Category,$D2373,Invoice_Company,$C2373,Invoice_MSA_Code,$E2373)</f>
        <v>0</v>
      </c>
      <c r="W2373" s="121" t="str">
        <f t="shared" ca="1" si="598"/>
        <v/>
      </c>
      <c r="X2373" s="151" t="str">
        <f t="shared" ca="1" si="599"/>
        <v/>
      </c>
      <c r="AB2373" t="str">
        <f t="shared" si="600"/>
        <v/>
      </c>
      <c r="AC2373" t="str">
        <f t="shared" si="601"/>
        <v/>
      </c>
      <c r="AD2373" t="str">
        <f t="shared" si="602"/>
        <v/>
      </c>
      <c r="AE2373" s="4" t="str">
        <f t="shared" ca="1" si="595"/>
        <v/>
      </c>
    </row>
    <row r="2374" spans="7:31">
      <c r="G2374" s="117" cm="1">
        <f t="array" aca="1" ref="G2374" ca="1">SUMIFS(Proposed_Hours,Proposed_Labor_Category,$D2374,Proposed_Company,$C2374,Proposed_MSA_Code,$E2374)</f>
        <v>0</v>
      </c>
      <c r="H2374" s="7" t="str">
        <f t="shared" ca="1" si="603"/>
        <v/>
      </c>
      <c r="I2374" s="4" t="str" cm="1">
        <f t="array" aca="1" ref="I2374" ca="1">IFERROR(IF(SUMIFS(Proposed_Direct_Cost,Proposed_Labor_Category,$D2374,Proposed_Company,$C2374,Proposed_MSA_Code,$E2374)=0,"Not Proposed",SUMIFS(Proposed_Direct_Cost,Proposed_Labor_Category,$D2374,Proposed_Company,$C2374,Proposed_MSA_Code,$E2374)),"")</f>
        <v>Not Proposed</v>
      </c>
      <c r="J2374" s="117" cm="1">
        <f t="array" aca="1" ref="J2374" ca="1">SUMIFS(Invoice_Hours,Invoice_Labor_Category,$D2374,Invoice_Company,$C2374,Invoice_MSA_Code,$E2374)</f>
        <v>0</v>
      </c>
      <c r="K2374" s="7" t="str">
        <f t="shared" ca="1" si="604"/>
        <v/>
      </c>
      <c r="L2374" s="222" cm="1">
        <f t="array" aca="1" ref="L2374" ca="1">IFERROR(SUMIFS(Invoice_Direct_Cost,Invoice_Labor_Category,$D2374,Invoice_Company,$C2374,Invoice_MSA_Code,$E2374),"")</f>
        <v>0</v>
      </c>
      <c r="M2374" s="7" t="str">
        <f t="shared" ca="1" si="605"/>
        <v/>
      </c>
      <c r="N2374" s="220" t="str">
        <f t="shared" ca="1" si="610"/>
        <v/>
      </c>
      <c r="O2374" s="7" t="str">
        <f t="shared" ca="1" si="606"/>
        <v/>
      </c>
      <c r="P2374" s="7" t="str">
        <f t="shared" ca="1" si="607"/>
        <v/>
      </c>
      <c r="Q2374" s="7" t="str">
        <f t="shared" ca="1" si="608"/>
        <v/>
      </c>
      <c r="R2374" s="7" t="str">
        <f t="shared" ca="1" si="609"/>
        <v/>
      </c>
      <c r="S2374" s="7" t="str">
        <f t="shared" ca="1" si="596"/>
        <v/>
      </c>
      <c r="T2374" s="7" t="str">
        <f t="shared" ca="1" si="597"/>
        <v/>
      </c>
      <c r="V2374" s="120" cm="1">
        <f t="array" aca="1" ref="V2374" ca="1">SUMIFS(Invoice_Hours,Invoice_Labor_Category,$D2374,Invoice_Company,$C2374,Invoice_MSA_Code,$E2374)</f>
        <v>0</v>
      </c>
      <c r="W2374" s="121" t="str">
        <f t="shared" ca="1" si="598"/>
        <v/>
      </c>
      <c r="X2374" s="152" t="str">
        <f t="shared" ca="1" si="599"/>
        <v/>
      </c>
      <c r="AB2374" t="str">
        <f t="shared" si="600"/>
        <v/>
      </c>
      <c r="AC2374" t="str">
        <f t="shared" si="601"/>
        <v/>
      </c>
      <c r="AD2374" t="str">
        <f t="shared" si="602"/>
        <v/>
      </c>
      <c r="AE2374" s="4" t="str">
        <f t="shared" ca="1" si="595"/>
        <v/>
      </c>
    </row>
    <row r="2375" spans="7:31">
      <c r="G2375" s="117" cm="1">
        <f t="array" aca="1" ref="G2375" ca="1">SUMIFS(Proposed_Hours,Proposed_Labor_Category,$D2375,Proposed_Company,$C2375,Proposed_MSA_Code,$E2375)</f>
        <v>0</v>
      </c>
      <c r="H2375" s="7" t="str">
        <f t="shared" ca="1" si="603"/>
        <v/>
      </c>
      <c r="I2375" s="4" t="str" cm="1">
        <f t="array" aca="1" ref="I2375" ca="1">IFERROR(IF(SUMIFS(Proposed_Direct_Cost,Proposed_Labor_Category,$D2375,Proposed_Company,$C2375,Proposed_MSA_Code,$E2375)=0,"Not Proposed",SUMIFS(Proposed_Direct_Cost,Proposed_Labor_Category,$D2375,Proposed_Company,$C2375,Proposed_MSA_Code,$E2375)),"")</f>
        <v>Not Proposed</v>
      </c>
      <c r="J2375" s="117" cm="1">
        <f t="array" aca="1" ref="J2375" ca="1">SUMIFS(Invoice_Hours,Invoice_Labor_Category,$D2375,Invoice_Company,$C2375,Invoice_MSA_Code,$E2375)</f>
        <v>0</v>
      </c>
      <c r="K2375" s="7" t="str">
        <f t="shared" ca="1" si="604"/>
        <v/>
      </c>
      <c r="L2375" s="222" cm="1">
        <f t="array" aca="1" ref="L2375" ca="1">IFERROR(SUMIFS(Invoice_Direct_Cost,Invoice_Labor_Category,$D2375,Invoice_Company,$C2375,Invoice_MSA_Code,$E2375),"")</f>
        <v>0</v>
      </c>
      <c r="M2375" s="7" t="str">
        <f t="shared" ca="1" si="605"/>
        <v/>
      </c>
      <c r="N2375" s="220" t="str">
        <f t="shared" ca="1" si="610"/>
        <v/>
      </c>
      <c r="O2375" s="7" t="str">
        <f t="shared" ca="1" si="606"/>
        <v/>
      </c>
      <c r="P2375" s="7" t="str">
        <f t="shared" ca="1" si="607"/>
        <v/>
      </c>
      <c r="Q2375" s="7" t="str">
        <f t="shared" ca="1" si="608"/>
        <v/>
      </c>
      <c r="R2375" s="7" t="str">
        <f t="shared" ca="1" si="609"/>
        <v/>
      </c>
      <c r="S2375" s="7" t="str">
        <f t="shared" ca="1" si="596"/>
        <v/>
      </c>
      <c r="T2375" s="7" t="str">
        <f t="shared" ca="1" si="597"/>
        <v/>
      </c>
      <c r="V2375" s="120" cm="1">
        <f t="array" aca="1" ref="V2375" ca="1">SUMIFS(Invoice_Hours,Invoice_Labor_Category,$D2375,Invoice_Company,$C2375,Invoice_MSA_Code,$E2375)</f>
        <v>0</v>
      </c>
      <c r="W2375" s="121" t="str">
        <f t="shared" ca="1" si="598"/>
        <v/>
      </c>
      <c r="X2375" s="151" t="str">
        <f t="shared" ca="1" si="599"/>
        <v/>
      </c>
      <c r="AB2375" t="str">
        <f t="shared" si="600"/>
        <v/>
      </c>
      <c r="AC2375" t="str">
        <f t="shared" si="601"/>
        <v/>
      </c>
      <c r="AD2375" t="str">
        <f t="shared" si="602"/>
        <v/>
      </c>
      <c r="AE2375" s="4" t="str">
        <f t="shared" ca="1" si="595"/>
        <v/>
      </c>
    </row>
    <row r="2376" spans="7:31">
      <c r="G2376" s="117" cm="1">
        <f t="array" aca="1" ref="G2376" ca="1">SUMIFS(Proposed_Hours,Proposed_Labor_Category,$D2376,Proposed_Company,$C2376,Proposed_MSA_Code,$E2376)</f>
        <v>0</v>
      </c>
      <c r="H2376" s="7" t="str">
        <f t="shared" ca="1" si="603"/>
        <v/>
      </c>
      <c r="I2376" s="4" t="str" cm="1">
        <f t="array" aca="1" ref="I2376" ca="1">IFERROR(IF(SUMIFS(Proposed_Direct_Cost,Proposed_Labor_Category,$D2376,Proposed_Company,$C2376,Proposed_MSA_Code,$E2376)=0,"Not Proposed",SUMIFS(Proposed_Direct_Cost,Proposed_Labor_Category,$D2376,Proposed_Company,$C2376,Proposed_MSA_Code,$E2376)),"")</f>
        <v>Not Proposed</v>
      </c>
      <c r="J2376" s="117" cm="1">
        <f t="array" aca="1" ref="J2376" ca="1">SUMIFS(Invoice_Hours,Invoice_Labor_Category,$D2376,Invoice_Company,$C2376,Invoice_MSA_Code,$E2376)</f>
        <v>0</v>
      </c>
      <c r="K2376" s="7" t="str">
        <f t="shared" ca="1" si="604"/>
        <v/>
      </c>
      <c r="L2376" s="222" cm="1">
        <f t="array" aca="1" ref="L2376" ca="1">IFERROR(SUMIFS(Invoice_Direct_Cost,Invoice_Labor_Category,$D2376,Invoice_Company,$C2376,Invoice_MSA_Code,$E2376),"")</f>
        <v>0</v>
      </c>
      <c r="M2376" s="7" t="str">
        <f t="shared" ca="1" si="605"/>
        <v/>
      </c>
      <c r="N2376" s="220" t="str">
        <f t="shared" ca="1" si="610"/>
        <v/>
      </c>
      <c r="O2376" s="7" t="str">
        <f t="shared" ca="1" si="606"/>
        <v/>
      </c>
      <c r="P2376" s="7" t="str">
        <f t="shared" ca="1" si="607"/>
        <v/>
      </c>
      <c r="Q2376" s="7" t="str">
        <f t="shared" ca="1" si="608"/>
        <v/>
      </c>
      <c r="R2376" s="7" t="str">
        <f t="shared" ca="1" si="609"/>
        <v/>
      </c>
      <c r="S2376" s="7" t="str">
        <f t="shared" ca="1" si="596"/>
        <v/>
      </c>
      <c r="T2376" s="7" t="str">
        <f t="shared" ca="1" si="597"/>
        <v/>
      </c>
      <c r="V2376" s="120" cm="1">
        <f t="array" aca="1" ref="V2376" ca="1">SUMIFS(Invoice_Hours,Invoice_Labor_Category,$D2376,Invoice_Company,$C2376,Invoice_MSA_Code,$E2376)</f>
        <v>0</v>
      </c>
      <c r="W2376" s="121" t="str">
        <f t="shared" ca="1" si="598"/>
        <v/>
      </c>
      <c r="X2376" s="152" t="str">
        <f t="shared" ca="1" si="599"/>
        <v/>
      </c>
      <c r="AB2376" t="str">
        <f t="shared" si="600"/>
        <v/>
      </c>
      <c r="AC2376" t="str">
        <f t="shared" si="601"/>
        <v/>
      </c>
      <c r="AD2376" t="str">
        <f t="shared" si="602"/>
        <v/>
      </c>
      <c r="AE2376" s="4" t="str">
        <f t="shared" ca="1" si="595"/>
        <v/>
      </c>
    </row>
    <row r="2377" spans="7:31">
      <c r="G2377" s="117" cm="1">
        <f t="array" aca="1" ref="G2377" ca="1">SUMIFS(Proposed_Hours,Proposed_Labor_Category,$D2377,Proposed_Company,$C2377,Proposed_MSA_Code,$E2377)</f>
        <v>0</v>
      </c>
      <c r="H2377" s="7" t="str">
        <f t="shared" ca="1" si="603"/>
        <v/>
      </c>
      <c r="I2377" s="4" t="str" cm="1">
        <f t="array" aca="1" ref="I2377" ca="1">IFERROR(IF(SUMIFS(Proposed_Direct_Cost,Proposed_Labor_Category,$D2377,Proposed_Company,$C2377,Proposed_MSA_Code,$E2377)=0,"Not Proposed",SUMIFS(Proposed_Direct_Cost,Proposed_Labor_Category,$D2377,Proposed_Company,$C2377,Proposed_MSA_Code,$E2377)),"")</f>
        <v>Not Proposed</v>
      </c>
      <c r="J2377" s="117" cm="1">
        <f t="array" aca="1" ref="J2377" ca="1">SUMIFS(Invoice_Hours,Invoice_Labor_Category,$D2377,Invoice_Company,$C2377,Invoice_MSA_Code,$E2377)</f>
        <v>0</v>
      </c>
      <c r="K2377" s="7" t="str">
        <f t="shared" ca="1" si="604"/>
        <v/>
      </c>
      <c r="L2377" s="222" cm="1">
        <f t="array" aca="1" ref="L2377" ca="1">IFERROR(SUMIFS(Invoice_Direct_Cost,Invoice_Labor_Category,$D2377,Invoice_Company,$C2377,Invoice_MSA_Code,$E2377),"")</f>
        <v>0</v>
      </c>
      <c r="M2377" s="7" t="str">
        <f t="shared" ca="1" si="605"/>
        <v/>
      </c>
      <c r="N2377" s="220" t="str">
        <f t="shared" ca="1" si="610"/>
        <v/>
      </c>
      <c r="O2377" s="7" t="str">
        <f t="shared" ca="1" si="606"/>
        <v/>
      </c>
      <c r="P2377" s="7" t="str">
        <f t="shared" ca="1" si="607"/>
        <v/>
      </c>
      <c r="Q2377" s="7" t="str">
        <f t="shared" ca="1" si="608"/>
        <v/>
      </c>
      <c r="R2377" s="7" t="str">
        <f t="shared" ca="1" si="609"/>
        <v/>
      </c>
      <c r="S2377" s="7" t="str">
        <f t="shared" ca="1" si="596"/>
        <v/>
      </c>
      <c r="T2377" s="7" t="str">
        <f t="shared" ca="1" si="597"/>
        <v/>
      </c>
      <c r="V2377" s="120" cm="1">
        <f t="array" aca="1" ref="V2377" ca="1">SUMIFS(Invoice_Hours,Invoice_Labor_Category,$D2377,Invoice_Company,$C2377,Invoice_MSA_Code,$E2377)</f>
        <v>0</v>
      </c>
      <c r="W2377" s="121" t="str">
        <f t="shared" ca="1" si="598"/>
        <v/>
      </c>
      <c r="X2377" s="151" t="str">
        <f t="shared" ca="1" si="599"/>
        <v/>
      </c>
      <c r="AB2377" t="str">
        <f t="shared" si="600"/>
        <v/>
      </c>
      <c r="AC2377" t="str">
        <f t="shared" si="601"/>
        <v/>
      </c>
      <c r="AD2377" t="str">
        <f t="shared" si="602"/>
        <v/>
      </c>
      <c r="AE2377" s="4" t="str">
        <f t="shared" ca="1" si="595"/>
        <v/>
      </c>
    </row>
    <row r="2378" spans="7:31">
      <c r="G2378" s="117" cm="1">
        <f t="array" aca="1" ref="G2378" ca="1">SUMIFS(Proposed_Hours,Proposed_Labor_Category,$D2378,Proposed_Company,$C2378,Proposed_MSA_Code,$E2378)</f>
        <v>0</v>
      </c>
      <c r="H2378" s="7" t="str">
        <f t="shared" ca="1" si="603"/>
        <v/>
      </c>
      <c r="I2378" s="4" t="str" cm="1">
        <f t="array" aca="1" ref="I2378" ca="1">IFERROR(IF(SUMIFS(Proposed_Direct_Cost,Proposed_Labor_Category,$D2378,Proposed_Company,$C2378,Proposed_MSA_Code,$E2378)=0,"Not Proposed",SUMIFS(Proposed_Direct_Cost,Proposed_Labor_Category,$D2378,Proposed_Company,$C2378,Proposed_MSA_Code,$E2378)),"")</f>
        <v>Not Proposed</v>
      </c>
      <c r="J2378" s="117" cm="1">
        <f t="array" aca="1" ref="J2378" ca="1">SUMIFS(Invoice_Hours,Invoice_Labor_Category,$D2378,Invoice_Company,$C2378,Invoice_MSA_Code,$E2378)</f>
        <v>0</v>
      </c>
      <c r="K2378" s="7" t="str">
        <f t="shared" ca="1" si="604"/>
        <v/>
      </c>
      <c r="L2378" s="222" cm="1">
        <f t="array" aca="1" ref="L2378" ca="1">IFERROR(SUMIFS(Invoice_Direct_Cost,Invoice_Labor_Category,$D2378,Invoice_Company,$C2378,Invoice_MSA_Code,$E2378),"")</f>
        <v>0</v>
      </c>
      <c r="M2378" s="7" t="str">
        <f t="shared" ca="1" si="605"/>
        <v/>
      </c>
      <c r="N2378" s="220" t="str">
        <f t="shared" ca="1" si="610"/>
        <v/>
      </c>
      <c r="O2378" s="7" t="str">
        <f t="shared" ca="1" si="606"/>
        <v/>
      </c>
      <c r="P2378" s="7" t="str">
        <f t="shared" ca="1" si="607"/>
        <v/>
      </c>
      <c r="Q2378" s="7" t="str">
        <f t="shared" ca="1" si="608"/>
        <v/>
      </c>
      <c r="R2378" s="7" t="str">
        <f t="shared" ca="1" si="609"/>
        <v/>
      </c>
      <c r="S2378" s="7" t="str">
        <f t="shared" ca="1" si="596"/>
        <v/>
      </c>
      <c r="T2378" s="7" t="str">
        <f t="shared" ca="1" si="597"/>
        <v/>
      </c>
      <c r="V2378" s="120" cm="1">
        <f t="array" aca="1" ref="V2378" ca="1">SUMIFS(Invoice_Hours,Invoice_Labor_Category,$D2378,Invoice_Company,$C2378,Invoice_MSA_Code,$E2378)</f>
        <v>0</v>
      </c>
      <c r="W2378" s="121" t="str">
        <f t="shared" ca="1" si="598"/>
        <v/>
      </c>
      <c r="X2378" s="152" t="str">
        <f t="shared" ca="1" si="599"/>
        <v/>
      </c>
      <c r="AB2378" t="str">
        <f t="shared" si="600"/>
        <v/>
      </c>
      <c r="AC2378" t="str">
        <f t="shared" si="601"/>
        <v/>
      </c>
      <c r="AD2378" t="str">
        <f t="shared" si="602"/>
        <v/>
      </c>
      <c r="AE2378" s="4" t="str">
        <f t="shared" ca="1" si="595"/>
        <v/>
      </c>
    </row>
    <row r="2379" spans="7:31">
      <c r="G2379" s="117" cm="1">
        <f t="array" aca="1" ref="G2379" ca="1">SUMIFS(Proposed_Hours,Proposed_Labor_Category,$D2379,Proposed_Company,$C2379,Proposed_MSA_Code,$E2379)</f>
        <v>0</v>
      </c>
      <c r="H2379" s="7" t="str">
        <f t="shared" ca="1" si="603"/>
        <v/>
      </c>
      <c r="I2379" s="4" t="str" cm="1">
        <f t="array" aca="1" ref="I2379" ca="1">IFERROR(IF(SUMIFS(Proposed_Direct_Cost,Proposed_Labor_Category,$D2379,Proposed_Company,$C2379,Proposed_MSA_Code,$E2379)=0,"Not Proposed",SUMIFS(Proposed_Direct_Cost,Proposed_Labor_Category,$D2379,Proposed_Company,$C2379,Proposed_MSA_Code,$E2379)),"")</f>
        <v>Not Proposed</v>
      </c>
      <c r="J2379" s="117" cm="1">
        <f t="array" aca="1" ref="J2379" ca="1">SUMIFS(Invoice_Hours,Invoice_Labor_Category,$D2379,Invoice_Company,$C2379,Invoice_MSA_Code,$E2379)</f>
        <v>0</v>
      </c>
      <c r="K2379" s="7" t="str">
        <f t="shared" ca="1" si="604"/>
        <v/>
      </c>
      <c r="L2379" s="222" cm="1">
        <f t="array" aca="1" ref="L2379" ca="1">IFERROR(SUMIFS(Invoice_Direct_Cost,Invoice_Labor_Category,$D2379,Invoice_Company,$C2379,Invoice_MSA_Code,$E2379),"")</f>
        <v>0</v>
      </c>
      <c r="M2379" s="7" t="str">
        <f t="shared" ca="1" si="605"/>
        <v/>
      </c>
      <c r="N2379" s="220" t="str">
        <f t="shared" ca="1" si="610"/>
        <v/>
      </c>
      <c r="O2379" s="7" t="str">
        <f t="shared" ca="1" si="606"/>
        <v/>
      </c>
      <c r="P2379" s="7" t="str">
        <f t="shared" ca="1" si="607"/>
        <v/>
      </c>
      <c r="Q2379" s="7" t="str">
        <f t="shared" ca="1" si="608"/>
        <v/>
      </c>
      <c r="R2379" s="7" t="str">
        <f t="shared" ca="1" si="609"/>
        <v/>
      </c>
      <c r="S2379" s="7" t="str">
        <f t="shared" ca="1" si="596"/>
        <v/>
      </c>
      <c r="T2379" s="7" t="str">
        <f t="shared" ca="1" si="597"/>
        <v/>
      </c>
      <c r="V2379" s="120" cm="1">
        <f t="array" aca="1" ref="V2379" ca="1">SUMIFS(Invoice_Hours,Invoice_Labor_Category,$D2379,Invoice_Company,$C2379,Invoice_MSA_Code,$E2379)</f>
        <v>0</v>
      </c>
      <c r="W2379" s="121" t="str">
        <f t="shared" ca="1" si="598"/>
        <v/>
      </c>
      <c r="X2379" s="151" t="str">
        <f t="shared" ca="1" si="599"/>
        <v/>
      </c>
      <c r="AB2379" t="str">
        <f t="shared" si="600"/>
        <v/>
      </c>
      <c r="AC2379" t="str">
        <f t="shared" si="601"/>
        <v/>
      </c>
      <c r="AD2379" t="str">
        <f t="shared" si="602"/>
        <v/>
      </c>
      <c r="AE2379" s="4" t="str">
        <f t="shared" ca="1" si="595"/>
        <v/>
      </c>
    </row>
    <row r="2380" spans="7:31">
      <c r="G2380" s="117" cm="1">
        <f t="array" aca="1" ref="G2380" ca="1">SUMIFS(Proposed_Hours,Proposed_Labor_Category,$D2380,Proposed_Company,$C2380,Proposed_MSA_Code,$E2380)</f>
        <v>0</v>
      </c>
      <c r="H2380" s="7" t="str">
        <f t="shared" ca="1" si="603"/>
        <v/>
      </c>
      <c r="I2380" s="4" t="str" cm="1">
        <f t="array" aca="1" ref="I2380" ca="1">IFERROR(IF(SUMIFS(Proposed_Direct_Cost,Proposed_Labor_Category,$D2380,Proposed_Company,$C2380,Proposed_MSA_Code,$E2380)=0,"Not Proposed",SUMIFS(Proposed_Direct_Cost,Proposed_Labor_Category,$D2380,Proposed_Company,$C2380,Proposed_MSA_Code,$E2380)),"")</f>
        <v>Not Proposed</v>
      </c>
      <c r="J2380" s="117" cm="1">
        <f t="array" aca="1" ref="J2380" ca="1">SUMIFS(Invoice_Hours,Invoice_Labor_Category,$D2380,Invoice_Company,$C2380,Invoice_MSA_Code,$E2380)</f>
        <v>0</v>
      </c>
      <c r="K2380" s="7" t="str">
        <f t="shared" ca="1" si="604"/>
        <v/>
      </c>
      <c r="L2380" s="222" cm="1">
        <f t="array" aca="1" ref="L2380" ca="1">IFERROR(SUMIFS(Invoice_Direct_Cost,Invoice_Labor_Category,$D2380,Invoice_Company,$C2380,Invoice_MSA_Code,$E2380),"")</f>
        <v>0</v>
      </c>
      <c r="M2380" s="7" t="str">
        <f t="shared" ca="1" si="605"/>
        <v/>
      </c>
      <c r="N2380" s="220" t="str">
        <f t="shared" ca="1" si="610"/>
        <v/>
      </c>
      <c r="O2380" s="7" t="str">
        <f t="shared" ca="1" si="606"/>
        <v/>
      </c>
      <c r="P2380" s="7" t="str">
        <f t="shared" ca="1" si="607"/>
        <v/>
      </c>
      <c r="Q2380" s="7" t="str">
        <f t="shared" ca="1" si="608"/>
        <v/>
      </c>
      <c r="R2380" s="7" t="str">
        <f t="shared" ca="1" si="609"/>
        <v/>
      </c>
      <c r="S2380" s="7" t="str">
        <f t="shared" ca="1" si="596"/>
        <v/>
      </c>
      <c r="T2380" s="7" t="str">
        <f t="shared" ca="1" si="597"/>
        <v/>
      </c>
      <c r="V2380" s="120" cm="1">
        <f t="array" aca="1" ref="V2380" ca="1">SUMIFS(Invoice_Hours,Invoice_Labor_Category,$D2380,Invoice_Company,$C2380,Invoice_MSA_Code,$E2380)</f>
        <v>0</v>
      </c>
      <c r="W2380" s="121" t="str">
        <f t="shared" ca="1" si="598"/>
        <v/>
      </c>
      <c r="X2380" s="152" t="str">
        <f t="shared" ca="1" si="599"/>
        <v/>
      </c>
      <c r="AB2380" t="str">
        <f t="shared" si="600"/>
        <v/>
      </c>
      <c r="AC2380" t="str">
        <f t="shared" si="601"/>
        <v/>
      </c>
      <c r="AD2380" t="str">
        <f t="shared" si="602"/>
        <v/>
      </c>
      <c r="AE2380" s="4" t="str">
        <f t="shared" ca="1" si="595"/>
        <v/>
      </c>
    </row>
    <row r="2381" spans="7:31">
      <c r="G2381" s="117" cm="1">
        <f t="array" aca="1" ref="G2381" ca="1">SUMIFS(Proposed_Hours,Proposed_Labor_Category,$D2381,Proposed_Company,$C2381,Proposed_MSA_Code,$E2381)</f>
        <v>0</v>
      </c>
      <c r="H2381" s="7" t="str">
        <f t="shared" ca="1" si="603"/>
        <v/>
      </c>
      <c r="I2381" s="4" t="str" cm="1">
        <f t="array" aca="1" ref="I2381" ca="1">IFERROR(IF(SUMIFS(Proposed_Direct_Cost,Proposed_Labor_Category,$D2381,Proposed_Company,$C2381,Proposed_MSA_Code,$E2381)=0,"Not Proposed",SUMIFS(Proposed_Direct_Cost,Proposed_Labor_Category,$D2381,Proposed_Company,$C2381,Proposed_MSA_Code,$E2381)),"")</f>
        <v>Not Proposed</v>
      </c>
      <c r="J2381" s="117" cm="1">
        <f t="array" aca="1" ref="J2381" ca="1">SUMIFS(Invoice_Hours,Invoice_Labor_Category,$D2381,Invoice_Company,$C2381,Invoice_MSA_Code,$E2381)</f>
        <v>0</v>
      </c>
      <c r="K2381" s="7" t="str">
        <f t="shared" ca="1" si="604"/>
        <v/>
      </c>
      <c r="L2381" s="222" cm="1">
        <f t="array" aca="1" ref="L2381" ca="1">IFERROR(SUMIFS(Invoice_Direct_Cost,Invoice_Labor_Category,$D2381,Invoice_Company,$C2381,Invoice_MSA_Code,$E2381),"")</f>
        <v>0</v>
      </c>
      <c r="M2381" s="7" t="str">
        <f t="shared" ca="1" si="605"/>
        <v/>
      </c>
      <c r="N2381" s="220" t="str">
        <f t="shared" ca="1" si="610"/>
        <v/>
      </c>
      <c r="O2381" s="7" t="str">
        <f t="shared" ca="1" si="606"/>
        <v/>
      </c>
      <c r="P2381" s="7" t="str">
        <f t="shared" ca="1" si="607"/>
        <v/>
      </c>
      <c r="Q2381" s="7" t="str">
        <f t="shared" ca="1" si="608"/>
        <v/>
      </c>
      <c r="R2381" s="7" t="str">
        <f t="shared" ca="1" si="609"/>
        <v/>
      </c>
      <c r="S2381" s="7" t="str">
        <f t="shared" ca="1" si="596"/>
        <v/>
      </c>
      <c r="T2381" s="7" t="str">
        <f t="shared" ca="1" si="597"/>
        <v/>
      </c>
      <c r="V2381" s="120" cm="1">
        <f t="array" aca="1" ref="V2381" ca="1">SUMIFS(Invoice_Hours,Invoice_Labor_Category,$D2381,Invoice_Company,$C2381,Invoice_MSA_Code,$E2381)</f>
        <v>0</v>
      </c>
      <c r="W2381" s="121" t="str">
        <f t="shared" ca="1" si="598"/>
        <v/>
      </c>
      <c r="X2381" s="151" t="str">
        <f t="shared" ca="1" si="599"/>
        <v/>
      </c>
      <c r="AB2381" t="str">
        <f t="shared" si="600"/>
        <v/>
      </c>
      <c r="AC2381" t="str">
        <f t="shared" si="601"/>
        <v/>
      </c>
      <c r="AD2381" t="str">
        <f t="shared" si="602"/>
        <v/>
      </c>
      <c r="AE2381" s="4" t="str">
        <f t="shared" ca="1" si="595"/>
        <v/>
      </c>
    </row>
    <row r="2382" spans="7:31">
      <c r="G2382" s="117" cm="1">
        <f t="array" aca="1" ref="G2382" ca="1">SUMIFS(Proposed_Hours,Proposed_Labor_Category,$D2382,Proposed_Company,$C2382,Proposed_MSA_Code,$E2382)</f>
        <v>0</v>
      </c>
      <c r="H2382" s="7" t="str">
        <f t="shared" ca="1" si="603"/>
        <v/>
      </c>
      <c r="I2382" s="4" t="str" cm="1">
        <f t="array" aca="1" ref="I2382" ca="1">IFERROR(IF(SUMIFS(Proposed_Direct_Cost,Proposed_Labor_Category,$D2382,Proposed_Company,$C2382,Proposed_MSA_Code,$E2382)=0,"Not Proposed",SUMIFS(Proposed_Direct_Cost,Proposed_Labor_Category,$D2382,Proposed_Company,$C2382,Proposed_MSA_Code,$E2382)),"")</f>
        <v>Not Proposed</v>
      </c>
      <c r="J2382" s="117" cm="1">
        <f t="array" aca="1" ref="J2382" ca="1">SUMIFS(Invoice_Hours,Invoice_Labor_Category,$D2382,Invoice_Company,$C2382,Invoice_MSA_Code,$E2382)</f>
        <v>0</v>
      </c>
      <c r="K2382" s="7" t="str">
        <f t="shared" ca="1" si="604"/>
        <v/>
      </c>
      <c r="L2382" s="222" cm="1">
        <f t="array" aca="1" ref="L2382" ca="1">IFERROR(SUMIFS(Invoice_Direct_Cost,Invoice_Labor_Category,$D2382,Invoice_Company,$C2382,Invoice_MSA_Code,$E2382),"")</f>
        <v>0</v>
      </c>
      <c r="M2382" s="7" t="str">
        <f t="shared" ca="1" si="605"/>
        <v/>
      </c>
      <c r="N2382" s="220" t="str">
        <f t="shared" ca="1" si="610"/>
        <v/>
      </c>
      <c r="O2382" s="7" t="str">
        <f t="shared" ca="1" si="606"/>
        <v/>
      </c>
      <c r="P2382" s="7" t="str">
        <f t="shared" ca="1" si="607"/>
        <v/>
      </c>
      <c r="Q2382" s="7" t="str">
        <f t="shared" ca="1" si="608"/>
        <v/>
      </c>
      <c r="R2382" s="7" t="str">
        <f t="shared" ca="1" si="609"/>
        <v/>
      </c>
      <c r="S2382" s="7" t="str">
        <f t="shared" ca="1" si="596"/>
        <v/>
      </c>
      <c r="T2382" s="7" t="str">
        <f t="shared" ca="1" si="597"/>
        <v/>
      </c>
      <c r="V2382" s="120" cm="1">
        <f t="array" aca="1" ref="V2382" ca="1">SUMIFS(Invoice_Hours,Invoice_Labor_Category,$D2382,Invoice_Company,$C2382,Invoice_MSA_Code,$E2382)</f>
        <v>0</v>
      </c>
      <c r="W2382" s="121" t="str">
        <f t="shared" ca="1" si="598"/>
        <v/>
      </c>
      <c r="X2382" s="152" t="str">
        <f t="shared" ca="1" si="599"/>
        <v/>
      </c>
      <c r="AB2382" t="str">
        <f t="shared" si="600"/>
        <v/>
      </c>
      <c r="AC2382" t="str">
        <f t="shared" si="601"/>
        <v/>
      </c>
      <c r="AD2382" t="str">
        <f t="shared" si="602"/>
        <v/>
      </c>
      <c r="AE2382" s="4" t="str">
        <f t="shared" ca="1" si="595"/>
        <v/>
      </c>
    </row>
    <row r="2383" spans="7:31">
      <c r="G2383" s="117" cm="1">
        <f t="array" aca="1" ref="G2383" ca="1">SUMIFS(Proposed_Hours,Proposed_Labor_Category,$D2383,Proposed_Company,$C2383,Proposed_MSA_Code,$E2383)</f>
        <v>0</v>
      </c>
      <c r="H2383" s="7" t="str">
        <f t="shared" ca="1" si="603"/>
        <v/>
      </c>
      <c r="I2383" s="4" t="str" cm="1">
        <f t="array" aca="1" ref="I2383" ca="1">IFERROR(IF(SUMIFS(Proposed_Direct_Cost,Proposed_Labor_Category,$D2383,Proposed_Company,$C2383,Proposed_MSA_Code,$E2383)=0,"Not Proposed",SUMIFS(Proposed_Direct_Cost,Proposed_Labor_Category,$D2383,Proposed_Company,$C2383,Proposed_MSA_Code,$E2383)),"")</f>
        <v>Not Proposed</v>
      </c>
      <c r="J2383" s="117" cm="1">
        <f t="array" aca="1" ref="J2383" ca="1">SUMIFS(Invoice_Hours,Invoice_Labor_Category,$D2383,Invoice_Company,$C2383,Invoice_MSA_Code,$E2383)</f>
        <v>0</v>
      </c>
      <c r="K2383" s="7" t="str">
        <f t="shared" ca="1" si="604"/>
        <v/>
      </c>
      <c r="L2383" s="222" cm="1">
        <f t="array" aca="1" ref="L2383" ca="1">IFERROR(SUMIFS(Invoice_Direct_Cost,Invoice_Labor_Category,$D2383,Invoice_Company,$C2383,Invoice_MSA_Code,$E2383),"")</f>
        <v>0</v>
      </c>
      <c r="M2383" s="7" t="str">
        <f t="shared" ca="1" si="605"/>
        <v/>
      </c>
      <c r="N2383" s="220" t="str">
        <f t="shared" ca="1" si="610"/>
        <v/>
      </c>
      <c r="O2383" s="7" t="str">
        <f t="shared" ca="1" si="606"/>
        <v/>
      </c>
      <c r="P2383" s="7" t="str">
        <f t="shared" ca="1" si="607"/>
        <v/>
      </c>
      <c r="Q2383" s="7" t="str">
        <f t="shared" ca="1" si="608"/>
        <v/>
      </c>
      <c r="R2383" s="7" t="str">
        <f t="shared" ca="1" si="609"/>
        <v/>
      </c>
      <c r="S2383" s="7" t="str">
        <f t="shared" ca="1" si="596"/>
        <v/>
      </c>
      <c r="T2383" s="7" t="str">
        <f t="shared" ca="1" si="597"/>
        <v/>
      </c>
      <c r="V2383" s="120" cm="1">
        <f t="array" aca="1" ref="V2383" ca="1">SUMIFS(Invoice_Hours,Invoice_Labor_Category,$D2383,Invoice_Company,$C2383,Invoice_MSA_Code,$E2383)</f>
        <v>0</v>
      </c>
      <c r="W2383" s="121" t="str">
        <f t="shared" ca="1" si="598"/>
        <v/>
      </c>
      <c r="X2383" s="151" t="str">
        <f t="shared" ca="1" si="599"/>
        <v/>
      </c>
      <c r="AB2383" t="str">
        <f t="shared" si="600"/>
        <v/>
      </c>
      <c r="AC2383" t="str">
        <f t="shared" si="601"/>
        <v/>
      </c>
      <c r="AD2383" t="str">
        <f t="shared" si="602"/>
        <v/>
      </c>
      <c r="AE2383" s="4" t="str">
        <f t="shared" ca="1" si="595"/>
        <v/>
      </c>
    </row>
    <row r="2384" spans="7:31">
      <c r="G2384" s="117" cm="1">
        <f t="array" aca="1" ref="G2384" ca="1">SUMIFS(Proposed_Hours,Proposed_Labor_Category,$D2384,Proposed_Company,$C2384,Proposed_MSA_Code,$E2384)</f>
        <v>0</v>
      </c>
      <c r="H2384" s="7" t="str">
        <f t="shared" ca="1" si="603"/>
        <v/>
      </c>
      <c r="I2384" s="4" t="str" cm="1">
        <f t="array" aca="1" ref="I2384" ca="1">IFERROR(IF(SUMIFS(Proposed_Direct_Cost,Proposed_Labor_Category,$D2384,Proposed_Company,$C2384,Proposed_MSA_Code,$E2384)=0,"Not Proposed",SUMIFS(Proposed_Direct_Cost,Proposed_Labor_Category,$D2384,Proposed_Company,$C2384,Proposed_MSA_Code,$E2384)),"")</f>
        <v>Not Proposed</v>
      </c>
      <c r="J2384" s="117" cm="1">
        <f t="array" aca="1" ref="J2384" ca="1">SUMIFS(Invoice_Hours,Invoice_Labor_Category,$D2384,Invoice_Company,$C2384,Invoice_MSA_Code,$E2384)</f>
        <v>0</v>
      </c>
      <c r="K2384" s="7" t="str">
        <f t="shared" ca="1" si="604"/>
        <v/>
      </c>
      <c r="L2384" s="222" cm="1">
        <f t="array" aca="1" ref="L2384" ca="1">IFERROR(SUMIFS(Invoice_Direct_Cost,Invoice_Labor_Category,$D2384,Invoice_Company,$C2384,Invoice_MSA_Code,$E2384),"")</f>
        <v>0</v>
      </c>
      <c r="M2384" s="7" t="str">
        <f t="shared" ca="1" si="605"/>
        <v/>
      </c>
      <c r="N2384" s="220" t="str">
        <f t="shared" ca="1" si="610"/>
        <v/>
      </c>
      <c r="O2384" s="7" t="str">
        <f t="shared" ca="1" si="606"/>
        <v/>
      </c>
      <c r="P2384" s="7" t="str">
        <f t="shared" ca="1" si="607"/>
        <v/>
      </c>
      <c r="Q2384" s="7" t="str">
        <f t="shared" ca="1" si="608"/>
        <v/>
      </c>
      <c r="R2384" s="7" t="str">
        <f t="shared" ca="1" si="609"/>
        <v/>
      </c>
      <c r="S2384" s="7" t="str">
        <f t="shared" ca="1" si="596"/>
        <v/>
      </c>
      <c r="T2384" s="7" t="str">
        <f t="shared" ca="1" si="597"/>
        <v/>
      </c>
      <c r="V2384" s="120" cm="1">
        <f t="array" aca="1" ref="V2384" ca="1">SUMIFS(Invoice_Hours,Invoice_Labor_Category,$D2384,Invoice_Company,$C2384,Invoice_MSA_Code,$E2384)</f>
        <v>0</v>
      </c>
      <c r="W2384" s="121" t="str">
        <f t="shared" ca="1" si="598"/>
        <v/>
      </c>
      <c r="X2384" s="152" t="str">
        <f t="shared" ca="1" si="599"/>
        <v/>
      </c>
      <c r="AB2384" t="str">
        <f t="shared" si="600"/>
        <v/>
      </c>
      <c r="AC2384" t="str">
        <f t="shared" si="601"/>
        <v/>
      </c>
      <c r="AD2384" t="str">
        <f t="shared" si="602"/>
        <v/>
      </c>
      <c r="AE2384" s="4" t="str">
        <f t="shared" ca="1" si="595"/>
        <v/>
      </c>
    </row>
    <row r="2385" spans="7:31">
      <c r="G2385" s="117" cm="1">
        <f t="array" aca="1" ref="G2385" ca="1">SUMIFS(Proposed_Hours,Proposed_Labor_Category,$D2385,Proposed_Company,$C2385,Proposed_MSA_Code,$E2385)</f>
        <v>0</v>
      </c>
      <c r="H2385" s="7" t="str">
        <f t="shared" ca="1" si="603"/>
        <v/>
      </c>
      <c r="I2385" s="4" t="str" cm="1">
        <f t="array" aca="1" ref="I2385" ca="1">IFERROR(IF(SUMIFS(Proposed_Direct_Cost,Proposed_Labor_Category,$D2385,Proposed_Company,$C2385,Proposed_MSA_Code,$E2385)=0,"Not Proposed",SUMIFS(Proposed_Direct_Cost,Proposed_Labor_Category,$D2385,Proposed_Company,$C2385,Proposed_MSA_Code,$E2385)),"")</f>
        <v>Not Proposed</v>
      </c>
      <c r="J2385" s="117" cm="1">
        <f t="array" aca="1" ref="J2385" ca="1">SUMIFS(Invoice_Hours,Invoice_Labor_Category,$D2385,Invoice_Company,$C2385,Invoice_MSA_Code,$E2385)</f>
        <v>0</v>
      </c>
      <c r="K2385" s="7" t="str">
        <f t="shared" ca="1" si="604"/>
        <v/>
      </c>
      <c r="L2385" s="222" cm="1">
        <f t="array" aca="1" ref="L2385" ca="1">IFERROR(SUMIFS(Invoice_Direct_Cost,Invoice_Labor_Category,$D2385,Invoice_Company,$C2385,Invoice_MSA_Code,$E2385),"")</f>
        <v>0</v>
      </c>
      <c r="M2385" s="7" t="str">
        <f t="shared" ca="1" si="605"/>
        <v/>
      </c>
      <c r="N2385" s="220" t="str">
        <f t="shared" ca="1" si="610"/>
        <v/>
      </c>
      <c r="O2385" s="7" t="str">
        <f t="shared" ca="1" si="606"/>
        <v/>
      </c>
      <c r="P2385" s="7" t="str">
        <f t="shared" ca="1" si="607"/>
        <v/>
      </c>
      <c r="Q2385" s="7" t="str">
        <f t="shared" ca="1" si="608"/>
        <v/>
      </c>
      <c r="R2385" s="7" t="str">
        <f t="shared" ca="1" si="609"/>
        <v/>
      </c>
      <c r="S2385" s="7" t="str">
        <f t="shared" ca="1" si="596"/>
        <v/>
      </c>
      <c r="T2385" s="7" t="str">
        <f t="shared" ca="1" si="597"/>
        <v/>
      </c>
      <c r="V2385" s="120" cm="1">
        <f t="array" aca="1" ref="V2385" ca="1">SUMIFS(Invoice_Hours,Invoice_Labor_Category,$D2385,Invoice_Company,$C2385,Invoice_MSA_Code,$E2385)</f>
        <v>0</v>
      </c>
      <c r="W2385" s="121" t="str">
        <f t="shared" ca="1" si="598"/>
        <v/>
      </c>
      <c r="X2385" s="151" t="str">
        <f t="shared" ca="1" si="599"/>
        <v/>
      </c>
      <c r="AB2385" t="str">
        <f t="shared" si="600"/>
        <v/>
      </c>
      <c r="AC2385" t="str">
        <f t="shared" si="601"/>
        <v/>
      </c>
      <c r="AD2385" t="str">
        <f t="shared" si="602"/>
        <v/>
      </c>
      <c r="AE2385" s="4" t="str">
        <f t="shared" ca="1" si="595"/>
        <v/>
      </c>
    </row>
    <row r="2386" spans="7:31">
      <c r="G2386" s="117" cm="1">
        <f t="array" aca="1" ref="G2386" ca="1">SUMIFS(Proposed_Hours,Proposed_Labor_Category,$D2386,Proposed_Company,$C2386,Proposed_MSA_Code,$E2386)</f>
        <v>0</v>
      </c>
      <c r="H2386" s="7" t="str">
        <f t="shared" ca="1" si="603"/>
        <v/>
      </c>
      <c r="I2386" s="4" t="str" cm="1">
        <f t="array" aca="1" ref="I2386" ca="1">IFERROR(IF(SUMIFS(Proposed_Direct_Cost,Proposed_Labor_Category,$D2386,Proposed_Company,$C2386,Proposed_MSA_Code,$E2386)=0,"Not Proposed",SUMIFS(Proposed_Direct_Cost,Proposed_Labor_Category,$D2386,Proposed_Company,$C2386,Proposed_MSA_Code,$E2386)),"")</f>
        <v>Not Proposed</v>
      </c>
      <c r="J2386" s="117" cm="1">
        <f t="array" aca="1" ref="J2386" ca="1">SUMIFS(Invoice_Hours,Invoice_Labor_Category,$D2386,Invoice_Company,$C2386,Invoice_MSA_Code,$E2386)</f>
        <v>0</v>
      </c>
      <c r="K2386" s="7" t="str">
        <f t="shared" ca="1" si="604"/>
        <v/>
      </c>
      <c r="L2386" s="222" cm="1">
        <f t="array" aca="1" ref="L2386" ca="1">IFERROR(SUMIFS(Invoice_Direct_Cost,Invoice_Labor_Category,$D2386,Invoice_Company,$C2386,Invoice_MSA_Code,$E2386),"")</f>
        <v>0</v>
      </c>
      <c r="M2386" s="7" t="str">
        <f t="shared" ca="1" si="605"/>
        <v/>
      </c>
      <c r="N2386" s="220" t="str">
        <f t="shared" ca="1" si="610"/>
        <v/>
      </c>
      <c r="O2386" s="7" t="str">
        <f t="shared" ca="1" si="606"/>
        <v/>
      </c>
      <c r="P2386" s="7" t="str">
        <f t="shared" ca="1" si="607"/>
        <v/>
      </c>
      <c r="Q2386" s="7" t="str">
        <f t="shared" ca="1" si="608"/>
        <v/>
      </c>
      <c r="R2386" s="7" t="str">
        <f t="shared" ca="1" si="609"/>
        <v/>
      </c>
      <c r="S2386" s="7" t="str">
        <f t="shared" ca="1" si="596"/>
        <v/>
      </c>
      <c r="T2386" s="7" t="str">
        <f t="shared" ca="1" si="597"/>
        <v/>
      </c>
      <c r="V2386" s="120" cm="1">
        <f t="array" aca="1" ref="V2386" ca="1">SUMIFS(Invoice_Hours,Invoice_Labor_Category,$D2386,Invoice_Company,$C2386,Invoice_MSA_Code,$E2386)</f>
        <v>0</v>
      </c>
      <c r="W2386" s="121" t="str">
        <f t="shared" ca="1" si="598"/>
        <v/>
      </c>
      <c r="X2386" s="152" t="str">
        <f t="shared" ca="1" si="599"/>
        <v/>
      </c>
      <c r="AB2386" t="str">
        <f t="shared" si="600"/>
        <v/>
      </c>
      <c r="AC2386" t="str">
        <f t="shared" si="601"/>
        <v/>
      </c>
      <c r="AD2386" t="str">
        <f t="shared" si="602"/>
        <v/>
      </c>
      <c r="AE2386" s="4" t="str">
        <f t="shared" ca="1" si="595"/>
        <v/>
      </c>
    </row>
    <row r="2387" spans="7:31">
      <c r="G2387" s="117" cm="1">
        <f t="array" aca="1" ref="G2387" ca="1">SUMIFS(Proposed_Hours,Proposed_Labor_Category,$D2387,Proposed_Company,$C2387,Proposed_MSA_Code,$E2387)</f>
        <v>0</v>
      </c>
      <c r="H2387" s="7" t="str">
        <f t="shared" ca="1" si="603"/>
        <v/>
      </c>
      <c r="I2387" s="4" t="str" cm="1">
        <f t="array" aca="1" ref="I2387" ca="1">IFERROR(IF(SUMIFS(Proposed_Direct_Cost,Proposed_Labor_Category,$D2387,Proposed_Company,$C2387,Proposed_MSA_Code,$E2387)=0,"Not Proposed",SUMIFS(Proposed_Direct_Cost,Proposed_Labor_Category,$D2387,Proposed_Company,$C2387,Proposed_MSA_Code,$E2387)),"")</f>
        <v>Not Proposed</v>
      </c>
      <c r="J2387" s="117" cm="1">
        <f t="array" aca="1" ref="J2387" ca="1">SUMIFS(Invoice_Hours,Invoice_Labor_Category,$D2387,Invoice_Company,$C2387,Invoice_MSA_Code,$E2387)</f>
        <v>0</v>
      </c>
      <c r="K2387" s="7" t="str">
        <f t="shared" ca="1" si="604"/>
        <v/>
      </c>
      <c r="L2387" s="222" cm="1">
        <f t="array" aca="1" ref="L2387" ca="1">IFERROR(SUMIFS(Invoice_Direct_Cost,Invoice_Labor_Category,$D2387,Invoice_Company,$C2387,Invoice_MSA_Code,$E2387),"")</f>
        <v>0</v>
      </c>
      <c r="M2387" s="7" t="str">
        <f t="shared" ca="1" si="605"/>
        <v/>
      </c>
      <c r="N2387" s="220" t="str">
        <f t="shared" ca="1" si="610"/>
        <v/>
      </c>
      <c r="O2387" s="7" t="str">
        <f t="shared" ca="1" si="606"/>
        <v/>
      </c>
      <c r="P2387" s="7" t="str">
        <f t="shared" ca="1" si="607"/>
        <v/>
      </c>
      <c r="Q2387" s="7" t="str">
        <f t="shared" ca="1" si="608"/>
        <v/>
      </c>
      <c r="R2387" s="7" t="str">
        <f t="shared" ca="1" si="609"/>
        <v/>
      </c>
      <c r="S2387" s="7" t="str">
        <f t="shared" ca="1" si="596"/>
        <v/>
      </c>
      <c r="T2387" s="7" t="str">
        <f t="shared" ca="1" si="597"/>
        <v/>
      </c>
      <c r="V2387" s="120" cm="1">
        <f t="array" aca="1" ref="V2387" ca="1">SUMIFS(Invoice_Hours,Invoice_Labor_Category,$D2387,Invoice_Company,$C2387,Invoice_MSA_Code,$E2387)</f>
        <v>0</v>
      </c>
      <c r="W2387" s="121" t="str">
        <f t="shared" ca="1" si="598"/>
        <v/>
      </c>
      <c r="X2387" s="151" t="str">
        <f t="shared" ca="1" si="599"/>
        <v/>
      </c>
      <c r="AB2387" t="str">
        <f t="shared" si="600"/>
        <v/>
      </c>
      <c r="AC2387" t="str">
        <f t="shared" si="601"/>
        <v/>
      </c>
      <c r="AD2387" t="str">
        <f t="shared" si="602"/>
        <v/>
      </c>
      <c r="AE2387" s="4" t="str">
        <f t="shared" ca="1" si="595"/>
        <v/>
      </c>
    </row>
    <row r="2388" spans="7:31">
      <c r="G2388" s="117" cm="1">
        <f t="array" aca="1" ref="G2388" ca="1">SUMIFS(Proposed_Hours,Proposed_Labor_Category,$D2388,Proposed_Company,$C2388,Proposed_MSA_Code,$E2388)</f>
        <v>0</v>
      </c>
      <c r="H2388" s="7" t="str">
        <f t="shared" ca="1" si="603"/>
        <v/>
      </c>
      <c r="I2388" s="4" t="str" cm="1">
        <f t="array" aca="1" ref="I2388" ca="1">IFERROR(IF(SUMIFS(Proposed_Direct_Cost,Proposed_Labor_Category,$D2388,Proposed_Company,$C2388,Proposed_MSA_Code,$E2388)=0,"Not Proposed",SUMIFS(Proposed_Direct_Cost,Proposed_Labor_Category,$D2388,Proposed_Company,$C2388,Proposed_MSA_Code,$E2388)),"")</f>
        <v>Not Proposed</v>
      </c>
      <c r="J2388" s="117" cm="1">
        <f t="array" aca="1" ref="J2388" ca="1">SUMIFS(Invoice_Hours,Invoice_Labor_Category,$D2388,Invoice_Company,$C2388,Invoice_MSA_Code,$E2388)</f>
        <v>0</v>
      </c>
      <c r="K2388" s="7" t="str">
        <f t="shared" ca="1" si="604"/>
        <v/>
      </c>
      <c r="L2388" s="222" cm="1">
        <f t="array" aca="1" ref="L2388" ca="1">IFERROR(SUMIFS(Invoice_Direct_Cost,Invoice_Labor_Category,$D2388,Invoice_Company,$C2388,Invoice_MSA_Code,$E2388),"")</f>
        <v>0</v>
      </c>
      <c r="M2388" s="7" t="str">
        <f t="shared" ca="1" si="605"/>
        <v/>
      </c>
      <c r="N2388" s="220" t="str">
        <f t="shared" ca="1" si="610"/>
        <v/>
      </c>
      <c r="O2388" s="7" t="str">
        <f t="shared" ca="1" si="606"/>
        <v/>
      </c>
      <c r="P2388" s="7" t="str">
        <f t="shared" ca="1" si="607"/>
        <v/>
      </c>
      <c r="Q2388" s="7" t="str">
        <f t="shared" ca="1" si="608"/>
        <v/>
      </c>
      <c r="R2388" s="7" t="str">
        <f t="shared" ca="1" si="609"/>
        <v/>
      </c>
      <c r="S2388" s="7" t="str">
        <f t="shared" ca="1" si="596"/>
        <v/>
      </c>
      <c r="T2388" s="7" t="str">
        <f t="shared" ca="1" si="597"/>
        <v/>
      </c>
      <c r="V2388" s="120" cm="1">
        <f t="array" aca="1" ref="V2388" ca="1">SUMIFS(Invoice_Hours,Invoice_Labor_Category,$D2388,Invoice_Company,$C2388,Invoice_MSA_Code,$E2388)</f>
        <v>0</v>
      </c>
      <c r="W2388" s="121" t="str">
        <f t="shared" ca="1" si="598"/>
        <v/>
      </c>
      <c r="X2388" s="152" t="str">
        <f t="shared" ca="1" si="599"/>
        <v/>
      </c>
      <c r="AB2388" t="str">
        <f t="shared" si="600"/>
        <v/>
      </c>
      <c r="AC2388" t="str">
        <f t="shared" si="601"/>
        <v/>
      </c>
      <c r="AD2388" t="str">
        <f t="shared" si="602"/>
        <v/>
      </c>
      <c r="AE2388" s="4" t="str">
        <f t="shared" ca="1" si="595"/>
        <v/>
      </c>
    </row>
    <row r="2389" spans="7:31">
      <c r="G2389" s="117" cm="1">
        <f t="array" aca="1" ref="G2389" ca="1">SUMIFS(Proposed_Hours,Proposed_Labor_Category,$D2389,Proposed_Company,$C2389,Proposed_MSA_Code,$E2389)</f>
        <v>0</v>
      </c>
      <c r="H2389" s="7" t="str">
        <f t="shared" ca="1" si="603"/>
        <v/>
      </c>
      <c r="I2389" s="4" t="str" cm="1">
        <f t="array" aca="1" ref="I2389" ca="1">IFERROR(IF(SUMIFS(Proposed_Direct_Cost,Proposed_Labor_Category,$D2389,Proposed_Company,$C2389,Proposed_MSA_Code,$E2389)=0,"Not Proposed",SUMIFS(Proposed_Direct_Cost,Proposed_Labor_Category,$D2389,Proposed_Company,$C2389,Proposed_MSA_Code,$E2389)),"")</f>
        <v>Not Proposed</v>
      </c>
      <c r="J2389" s="117" cm="1">
        <f t="array" aca="1" ref="J2389" ca="1">SUMIFS(Invoice_Hours,Invoice_Labor_Category,$D2389,Invoice_Company,$C2389,Invoice_MSA_Code,$E2389)</f>
        <v>0</v>
      </c>
      <c r="K2389" s="7" t="str">
        <f t="shared" ca="1" si="604"/>
        <v/>
      </c>
      <c r="L2389" s="222" cm="1">
        <f t="array" aca="1" ref="L2389" ca="1">IFERROR(SUMIFS(Invoice_Direct_Cost,Invoice_Labor_Category,$D2389,Invoice_Company,$C2389,Invoice_MSA_Code,$E2389),"")</f>
        <v>0</v>
      </c>
      <c r="M2389" s="7" t="str">
        <f t="shared" ca="1" si="605"/>
        <v/>
      </c>
      <c r="N2389" s="220" t="str">
        <f t="shared" ca="1" si="610"/>
        <v/>
      </c>
      <c r="O2389" s="7" t="str">
        <f t="shared" ca="1" si="606"/>
        <v/>
      </c>
      <c r="P2389" s="7" t="str">
        <f t="shared" ca="1" si="607"/>
        <v/>
      </c>
      <c r="Q2389" s="7" t="str">
        <f t="shared" ca="1" si="608"/>
        <v/>
      </c>
      <c r="R2389" s="7" t="str">
        <f t="shared" ca="1" si="609"/>
        <v/>
      </c>
      <c r="S2389" s="7" t="str">
        <f t="shared" ca="1" si="596"/>
        <v/>
      </c>
      <c r="T2389" s="7" t="str">
        <f t="shared" ca="1" si="597"/>
        <v/>
      </c>
      <c r="V2389" s="120" cm="1">
        <f t="array" aca="1" ref="V2389" ca="1">SUMIFS(Invoice_Hours,Invoice_Labor_Category,$D2389,Invoice_Company,$C2389,Invoice_MSA_Code,$E2389)</f>
        <v>0</v>
      </c>
      <c r="W2389" s="121" t="str">
        <f t="shared" ca="1" si="598"/>
        <v/>
      </c>
      <c r="X2389" s="151" t="str">
        <f t="shared" ca="1" si="599"/>
        <v/>
      </c>
      <c r="AB2389" t="str">
        <f t="shared" si="600"/>
        <v/>
      </c>
      <c r="AC2389" t="str">
        <f t="shared" si="601"/>
        <v/>
      </c>
      <c r="AD2389" t="str">
        <f t="shared" si="602"/>
        <v/>
      </c>
      <c r="AE2389" s="4" t="str">
        <f t="shared" ca="1" si="595"/>
        <v/>
      </c>
    </row>
    <row r="2390" spans="7:31">
      <c r="G2390" s="117" cm="1">
        <f t="array" aca="1" ref="G2390" ca="1">SUMIFS(Proposed_Hours,Proposed_Labor_Category,$D2390,Proposed_Company,$C2390,Proposed_MSA_Code,$E2390)</f>
        <v>0</v>
      </c>
      <c r="H2390" s="7" t="str">
        <f t="shared" ca="1" si="603"/>
        <v/>
      </c>
      <c r="I2390" s="4" t="str" cm="1">
        <f t="array" aca="1" ref="I2390" ca="1">IFERROR(IF(SUMIFS(Proposed_Direct_Cost,Proposed_Labor_Category,$D2390,Proposed_Company,$C2390,Proposed_MSA_Code,$E2390)=0,"Not Proposed",SUMIFS(Proposed_Direct_Cost,Proposed_Labor_Category,$D2390,Proposed_Company,$C2390,Proposed_MSA_Code,$E2390)),"")</f>
        <v>Not Proposed</v>
      </c>
      <c r="J2390" s="117" cm="1">
        <f t="array" aca="1" ref="J2390" ca="1">SUMIFS(Invoice_Hours,Invoice_Labor_Category,$D2390,Invoice_Company,$C2390,Invoice_MSA_Code,$E2390)</f>
        <v>0</v>
      </c>
      <c r="K2390" s="7" t="str">
        <f t="shared" ca="1" si="604"/>
        <v/>
      </c>
      <c r="L2390" s="222" cm="1">
        <f t="array" aca="1" ref="L2390" ca="1">IFERROR(SUMIFS(Invoice_Direct_Cost,Invoice_Labor_Category,$D2390,Invoice_Company,$C2390,Invoice_MSA_Code,$E2390),"")</f>
        <v>0</v>
      </c>
      <c r="M2390" s="7" t="str">
        <f t="shared" ca="1" si="605"/>
        <v/>
      </c>
      <c r="N2390" s="220" t="str">
        <f t="shared" ca="1" si="610"/>
        <v/>
      </c>
      <c r="O2390" s="7" t="str">
        <f t="shared" ca="1" si="606"/>
        <v/>
      </c>
      <c r="P2390" s="7" t="str">
        <f t="shared" ca="1" si="607"/>
        <v/>
      </c>
      <c r="Q2390" s="7" t="str">
        <f t="shared" ca="1" si="608"/>
        <v/>
      </c>
      <c r="R2390" s="7" t="str">
        <f t="shared" ca="1" si="609"/>
        <v/>
      </c>
      <c r="S2390" s="7" t="str">
        <f t="shared" ca="1" si="596"/>
        <v/>
      </c>
      <c r="T2390" s="7" t="str">
        <f t="shared" ca="1" si="597"/>
        <v/>
      </c>
      <c r="V2390" s="120" cm="1">
        <f t="array" aca="1" ref="V2390" ca="1">SUMIFS(Invoice_Hours,Invoice_Labor_Category,$D2390,Invoice_Company,$C2390,Invoice_MSA_Code,$E2390)</f>
        <v>0</v>
      </c>
      <c r="W2390" s="121" t="str">
        <f t="shared" ca="1" si="598"/>
        <v/>
      </c>
      <c r="X2390" s="152" t="str">
        <f t="shared" ca="1" si="599"/>
        <v/>
      </c>
      <c r="AB2390" t="str">
        <f t="shared" si="600"/>
        <v/>
      </c>
      <c r="AC2390" t="str">
        <f t="shared" si="601"/>
        <v/>
      </c>
      <c r="AD2390" t="str">
        <f t="shared" si="602"/>
        <v/>
      </c>
      <c r="AE2390" s="4" t="str">
        <f t="shared" ca="1" si="595"/>
        <v/>
      </c>
    </row>
    <row r="2391" spans="7:31">
      <c r="G2391" s="117" cm="1">
        <f t="array" aca="1" ref="G2391" ca="1">SUMIFS(Proposed_Hours,Proposed_Labor_Category,$D2391,Proposed_Company,$C2391,Proposed_MSA_Code,$E2391)</f>
        <v>0</v>
      </c>
      <c r="H2391" s="7" t="str">
        <f t="shared" ca="1" si="603"/>
        <v/>
      </c>
      <c r="I2391" s="4" t="str" cm="1">
        <f t="array" aca="1" ref="I2391" ca="1">IFERROR(IF(SUMIFS(Proposed_Direct_Cost,Proposed_Labor_Category,$D2391,Proposed_Company,$C2391,Proposed_MSA_Code,$E2391)=0,"Not Proposed",SUMIFS(Proposed_Direct_Cost,Proposed_Labor_Category,$D2391,Proposed_Company,$C2391,Proposed_MSA_Code,$E2391)),"")</f>
        <v>Not Proposed</v>
      </c>
      <c r="J2391" s="117" cm="1">
        <f t="array" aca="1" ref="J2391" ca="1">SUMIFS(Invoice_Hours,Invoice_Labor_Category,$D2391,Invoice_Company,$C2391,Invoice_MSA_Code,$E2391)</f>
        <v>0</v>
      </c>
      <c r="K2391" s="7" t="str">
        <f t="shared" ca="1" si="604"/>
        <v/>
      </c>
      <c r="L2391" s="222" cm="1">
        <f t="array" aca="1" ref="L2391" ca="1">IFERROR(SUMIFS(Invoice_Direct_Cost,Invoice_Labor_Category,$D2391,Invoice_Company,$C2391,Invoice_MSA_Code,$E2391),"")</f>
        <v>0</v>
      </c>
      <c r="M2391" s="7" t="str">
        <f t="shared" ca="1" si="605"/>
        <v/>
      </c>
      <c r="N2391" s="220" t="str">
        <f t="shared" ca="1" si="610"/>
        <v/>
      </c>
      <c r="O2391" s="7" t="str">
        <f t="shared" ca="1" si="606"/>
        <v/>
      </c>
      <c r="P2391" s="7" t="str">
        <f t="shared" ca="1" si="607"/>
        <v/>
      </c>
      <c r="Q2391" s="7" t="str">
        <f t="shared" ca="1" si="608"/>
        <v/>
      </c>
      <c r="R2391" s="7" t="str">
        <f t="shared" ca="1" si="609"/>
        <v/>
      </c>
      <c r="S2391" s="7" t="str">
        <f t="shared" ca="1" si="596"/>
        <v/>
      </c>
      <c r="T2391" s="7" t="str">
        <f t="shared" ca="1" si="597"/>
        <v/>
      </c>
      <c r="V2391" s="120" cm="1">
        <f t="array" aca="1" ref="V2391" ca="1">SUMIFS(Invoice_Hours,Invoice_Labor_Category,$D2391,Invoice_Company,$C2391,Invoice_MSA_Code,$E2391)</f>
        <v>0</v>
      </c>
      <c r="W2391" s="121" t="str">
        <f t="shared" ca="1" si="598"/>
        <v/>
      </c>
      <c r="X2391" s="151" t="str">
        <f t="shared" ca="1" si="599"/>
        <v/>
      </c>
      <c r="AB2391" t="str">
        <f t="shared" si="600"/>
        <v/>
      </c>
      <c r="AC2391" t="str">
        <f t="shared" si="601"/>
        <v/>
      </c>
      <c r="AD2391" t="str">
        <f t="shared" si="602"/>
        <v/>
      </c>
      <c r="AE2391" s="4" t="str">
        <f t="shared" ca="1" si="595"/>
        <v/>
      </c>
    </row>
    <row r="2392" spans="7:31">
      <c r="G2392" s="117" cm="1">
        <f t="array" aca="1" ref="G2392" ca="1">SUMIFS(Proposed_Hours,Proposed_Labor_Category,$D2392,Proposed_Company,$C2392,Proposed_MSA_Code,$E2392)</f>
        <v>0</v>
      </c>
      <c r="H2392" s="7" t="str">
        <f t="shared" ca="1" si="603"/>
        <v/>
      </c>
      <c r="I2392" s="4" t="str" cm="1">
        <f t="array" aca="1" ref="I2392" ca="1">IFERROR(IF(SUMIFS(Proposed_Direct_Cost,Proposed_Labor_Category,$D2392,Proposed_Company,$C2392,Proposed_MSA_Code,$E2392)=0,"Not Proposed",SUMIFS(Proposed_Direct_Cost,Proposed_Labor_Category,$D2392,Proposed_Company,$C2392,Proposed_MSA_Code,$E2392)),"")</f>
        <v>Not Proposed</v>
      </c>
      <c r="J2392" s="117" cm="1">
        <f t="array" aca="1" ref="J2392" ca="1">SUMIFS(Invoice_Hours,Invoice_Labor_Category,$D2392,Invoice_Company,$C2392,Invoice_MSA_Code,$E2392)</f>
        <v>0</v>
      </c>
      <c r="K2392" s="7" t="str">
        <f t="shared" ca="1" si="604"/>
        <v/>
      </c>
      <c r="L2392" s="222" cm="1">
        <f t="array" aca="1" ref="L2392" ca="1">IFERROR(SUMIFS(Invoice_Direct_Cost,Invoice_Labor_Category,$D2392,Invoice_Company,$C2392,Invoice_MSA_Code,$E2392),"")</f>
        <v>0</v>
      </c>
      <c r="M2392" s="7" t="str">
        <f t="shared" ca="1" si="605"/>
        <v/>
      </c>
      <c r="N2392" s="220" t="str">
        <f t="shared" ca="1" si="610"/>
        <v/>
      </c>
      <c r="O2392" s="7" t="str">
        <f t="shared" ca="1" si="606"/>
        <v/>
      </c>
      <c r="P2392" s="7" t="str">
        <f t="shared" ca="1" si="607"/>
        <v/>
      </c>
      <c r="Q2392" s="7" t="str">
        <f t="shared" ca="1" si="608"/>
        <v/>
      </c>
      <c r="R2392" s="7" t="str">
        <f t="shared" ca="1" si="609"/>
        <v/>
      </c>
      <c r="S2392" s="7" t="str">
        <f t="shared" ca="1" si="596"/>
        <v/>
      </c>
      <c r="T2392" s="7" t="str">
        <f t="shared" ca="1" si="597"/>
        <v/>
      </c>
      <c r="V2392" s="120" cm="1">
        <f t="array" aca="1" ref="V2392" ca="1">SUMIFS(Invoice_Hours,Invoice_Labor_Category,$D2392,Invoice_Company,$C2392,Invoice_MSA_Code,$E2392)</f>
        <v>0</v>
      </c>
      <c r="W2392" s="121" t="str">
        <f t="shared" ca="1" si="598"/>
        <v/>
      </c>
      <c r="X2392" s="152" t="str">
        <f t="shared" ca="1" si="599"/>
        <v/>
      </c>
      <c r="AB2392" t="str">
        <f t="shared" si="600"/>
        <v/>
      </c>
      <c r="AC2392" t="str">
        <f t="shared" si="601"/>
        <v/>
      </c>
      <c r="AD2392" t="str">
        <f t="shared" si="602"/>
        <v/>
      </c>
      <c r="AE2392" s="4" t="str">
        <f t="shared" ca="1" si="595"/>
        <v/>
      </c>
    </row>
    <row r="2393" spans="7:31">
      <c r="G2393" s="117" cm="1">
        <f t="array" aca="1" ref="G2393" ca="1">SUMIFS(Proposed_Hours,Proposed_Labor_Category,$D2393,Proposed_Company,$C2393,Proposed_MSA_Code,$E2393)</f>
        <v>0</v>
      </c>
      <c r="H2393" s="7" t="str">
        <f t="shared" ca="1" si="603"/>
        <v/>
      </c>
      <c r="I2393" s="4" t="str" cm="1">
        <f t="array" aca="1" ref="I2393" ca="1">IFERROR(IF(SUMIFS(Proposed_Direct_Cost,Proposed_Labor_Category,$D2393,Proposed_Company,$C2393,Proposed_MSA_Code,$E2393)=0,"Not Proposed",SUMIFS(Proposed_Direct_Cost,Proposed_Labor_Category,$D2393,Proposed_Company,$C2393,Proposed_MSA_Code,$E2393)),"")</f>
        <v>Not Proposed</v>
      </c>
      <c r="J2393" s="117" cm="1">
        <f t="array" aca="1" ref="J2393" ca="1">SUMIFS(Invoice_Hours,Invoice_Labor_Category,$D2393,Invoice_Company,$C2393,Invoice_MSA_Code,$E2393)</f>
        <v>0</v>
      </c>
      <c r="K2393" s="7" t="str">
        <f t="shared" ca="1" si="604"/>
        <v/>
      </c>
      <c r="L2393" s="222" cm="1">
        <f t="array" aca="1" ref="L2393" ca="1">IFERROR(SUMIFS(Invoice_Direct_Cost,Invoice_Labor_Category,$D2393,Invoice_Company,$C2393,Invoice_MSA_Code,$E2393),"")</f>
        <v>0</v>
      </c>
      <c r="M2393" s="7" t="str">
        <f t="shared" ca="1" si="605"/>
        <v/>
      </c>
      <c r="N2393" s="220" t="str">
        <f t="shared" ca="1" si="610"/>
        <v/>
      </c>
      <c r="O2393" s="7" t="str">
        <f t="shared" ca="1" si="606"/>
        <v/>
      </c>
      <c r="P2393" s="7" t="str">
        <f t="shared" ca="1" si="607"/>
        <v/>
      </c>
      <c r="Q2393" s="7" t="str">
        <f t="shared" ca="1" si="608"/>
        <v/>
      </c>
      <c r="R2393" s="7" t="str">
        <f t="shared" ca="1" si="609"/>
        <v/>
      </c>
      <c r="S2393" s="7" t="str">
        <f t="shared" ca="1" si="596"/>
        <v/>
      </c>
      <c r="T2393" s="7" t="str">
        <f t="shared" ca="1" si="597"/>
        <v/>
      </c>
      <c r="V2393" s="120" cm="1">
        <f t="array" aca="1" ref="V2393" ca="1">SUMIFS(Invoice_Hours,Invoice_Labor_Category,$D2393,Invoice_Company,$C2393,Invoice_MSA_Code,$E2393)</f>
        <v>0</v>
      </c>
      <c r="W2393" s="121" t="str">
        <f t="shared" ca="1" si="598"/>
        <v/>
      </c>
      <c r="X2393" s="151" t="str">
        <f t="shared" ca="1" si="599"/>
        <v/>
      </c>
      <c r="AB2393" t="str">
        <f t="shared" si="600"/>
        <v/>
      </c>
      <c r="AC2393" t="str">
        <f t="shared" si="601"/>
        <v/>
      </c>
      <c r="AD2393" t="str">
        <f t="shared" si="602"/>
        <v/>
      </c>
      <c r="AE2393" s="4" t="str">
        <f t="shared" ca="1" si="595"/>
        <v/>
      </c>
    </row>
    <row r="2394" spans="7:31">
      <c r="G2394" s="117" cm="1">
        <f t="array" aca="1" ref="G2394" ca="1">SUMIFS(Proposed_Hours,Proposed_Labor_Category,$D2394,Proposed_Company,$C2394,Proposed_MSA_Code,$E2394)</f>
        <v>0</v>
      </c>
      <c r="H2394" s="7" t="str">
        <f t="shared" ca="1" si="603"/>
        <v/>
      </c>
      <c r="I2394" s="4" t="str" cm="1">
        <f t="array" aca="1" ref="I2394" ca="1">IFERROR(IF(SUMIFS(Proposed_Direct_Cost,Proposed_Labor_Category,$D2394,Proposed_Company,$C2394,Proposed_MSA_Code,$E2394)=0,"Not Proposed",SUMIFS(Proposed_Direct_Cost,Proposed_Labor_Category,$D2394,Proposed_Company,$C2394,Proposed_MSA_Code,$E2394)),"")</f>
        <v>Not Proposed</v>
      </c>
      <c r="J2394" s="117" cm="1">
        <f t="array" aca="1" ref="J2394" ca="1">SUMIFS(Invoice_Hours,Invoice_Labor_Category,$D2394,Invoice_Company,$C2394,Invoice_MSA_Code,$E2394)</f>
        <v>0</v>
      </c>
      <c r="K2394" s="7" t="str">
        <f t="shared" ca="1" si="604"/>
        <v/>
      </c>
      <c r="L2394" s="222" cm="1">
        <f t="array" aca="1" ref="L2394" ca="1">IFERROR(SUMIFS(Invoice_Direct_Cost,Invoice_Labor_Category,$D2394,Invoice_Company,$C2394,Invoice_MSA_Code,$E2394),"")</f>
        <v>0</v>
      </c>
      <c r="M2394" s="7" t="str">
        <f t="shared" ca="1" si="605"/>
        <v/>
      </c>
      <c r="N2394" s="220" t="str">
        <f t="shared" ca="1" si="610"/>
        <v/>
      </c>
      <c r="O2394" s="7" t="str">
        <f t="shared" ca="1" si="606"/>
        <v/>
      </c>
      <c r="P2394" s="7" t="str">
        <f t="shared" ca="1" si="607"/>
        <v/>
      </c>
      <c r="Q2394" s="7" t="str">
        <f t="shared" ca="1" si="608"/>
        <v/>
      </c>
      <c r="R2394" s="7" t="str">
        <f t="shared" ca="1" si="609"/>
        <v/>
      </c>
      <c r="S2394" s="7" t="str">
        <f t="shared" ca="1" si="596"/>
        <v/>
      </c>
      <c r="T2394" s="7" t="str">
        <f t="shared" ca="1" si="597"/>
        <v/>
      </c>
      <c r="V2394" s="120" cm="1">
        <f t="array" aca="1" ref="V2394" ca="1">SUMIFS(Invoice_Hours,Invoice_Labor_Category,$D2394,Invoice_Company,$C2394,Invoice_MSA_Code,$E2394)</f>
        <v>0</v>
      </c>
      <c r="W2394" s="121" t="str">
        <f t="shared" ca="1" si="598"/>
        <v/>
      </c>
      <c r="X2394" s="152" t="str">
        <f t="shared" ca="1" si="599"/>
        <v/>
      </c>
      <c r="AB2394" t="str">
        <f t="shared" si="600"/>
        <v/>
      </c>
      <c r="AC2394" t="str">
        <f t="shared" si="601"/>
        <v/>
      </c>
      <c r="AD2394" t="str">
        <f t="shared" si="602"/>
        <v/>
      </c>
      <c r="AE2394" s="4" t="str">
        <f t="shared" ca="1" si="595"/>
        <v/>
      </c>
    </row>
    <row r="2395" spans="7:31">
      <c r="G2395" s="117" cm="1">
        <f t="array" aca="1" ref="G2395" ca="1">SUMIFS(Proposed_Hours,Proposed_Labor_Category,$D2395,Proposed_Company,$C2395,Proposed_MSA_Code,$E2395)</f>
        <v>0</v>
      </c>
      <c r="H2395" s="7" t="str">
        <f t="shared" ca="1" si="603"/>
        <v/>
      </c>
      <c r="I2395" s="4" t="str" cm="1">
        <f t="array" aca="1" ref="I2395" ca="1">IFERROR(IF(SUMIFS(Proposed_Direct_Cost,Proposed_Labor_Category,$D2395,Proposed_Company,$C2395,Proposed_MSA_Code,$E2395)=0,"Not Proposed",SUMIFS(Proposed_Direct_Cost,Proposed_Labor_Category,$D2395,Proposed_Company,$C2395,Proposed_MSA_Code,$E2395)),"")</f>
        <v>Not Proposed</v>
      </c>
      <c r="J2395" s="117" cm="1">
        <f t="array" aca="1" ref="J2395" ca="1">SUMIFS(Invoice_Hours,Invoice_Labor_Category,$D2395,Invoice_Company,$C2395,Invoice_MSA_Code,$E2395)</f>
        <v>0</v>
      </c>
      <c r="K2395" s="7" t="str">
        <f t="shared" ca="1" si="604"/>
        <v/>
      </c>
      <c r="L2395" s="222" cm="1">
        <f t="array" aca="1" ref="L2395" ca="1">IFERROR(SUMIFS(Invoice_Direct_Cost,Invoice_Labor_Category,$D2395,Invoice_Company,$C2395,Invoice_MSA_Code,$E2395),"")</f>
        <v>0</v>
      </c>
      <c r="M2395" s="7" t="str">
        <f t="shared" ca="1" si="605"/>
        <v/>
      </c>
      <c r="N2395" s="220" t="str">
        <f t="shared" ca="1" si="610"/>
        <v/>
      </c>
      <c r="O2395" s="7" t="str">
        <f t="shared" ca="1" si="606"/>
        <v/>
      </c>
      <c r="P2395" s="7" t="str">
        <f t="shared" ca="1" si="607"/>
        <v/>
      </c>
      <c r="Q2395" s="7" t="str">
        <f t="shared" ca="1" si="608"/>
        <v/>
      </c>
      <c r="R2395" s="7" t="str">
        <f t="shared" ca="1" si="609"/>
        <v/>
      </c>
      <c r="S2395" s="7" t="str">
        <f t="shared" ca="1" si="596"/>
        <v/>
      </c>
      <c r="T2395" s="7" t="str">
        <f t="shared" ca="1" si="597"/>
        <v/>
      </c>
      <c r="V2395" s="120" cm="1">
        <f t="array" aca="1" ref="V2395" ca="1">SUMIFS(Invoice_Hours,Invoice_Labor_Category,$D2395,Invoice_Company,$C2395,Invoice_MSA_Code,$E2395)</f>
        <v>0</v>
      </c>
      <c r="W2395" s="121" t="str">
        <f t="shared" ca="1" si="598"/>
        <v/>
      </c>
      <c r="X2395" s="151" t="str">
        <f t="shared" ca="1" si="599"/>
        <v/>
      </c>
      <c r="AB2395" t="str">
        <f t="shared" si="600"/>
        <v/>
      </c>
      <c r="AC2395" t="str">
        <f t="shared" si="601"/>
        <v/>
      </c>
      <c r="AD2395" t="str">
        <f t="shared" si="602"/>
        <v/>
      </c>
      <c r="AE2395" s="4" t="str">
        <f t="shared" ca="1" si="595"/>
        <v/>
      </c>
    </row>
    <row r="2396" spans="7:31">
      <c r="G2396" s="117" cm="1">
        <f t="array" aca="1" ref="G2396" ca="1">SUMIFS(Proposed_Hours,Proposed_Labor_Category,$D2396,Proposed_Company,$C2396,Proposed_MSA_Code,$E2396)</f>
        <v>0</v>
      </c>
      <c r="H2396" s="7" t="str">
        <f t="shared" ca="1" si="603"/>
        <v/>
      </c>
      <c r="I2396" s="4" t="str" cm="1">
        <f t="array" aca="1" ref="I2396" ca="1">IFERROR(IF(SUMIFS(Proposed_Direct_Cost,Proposed_Labor_Category,$D2396,Proposed_Company,$C2396,Proposed_MSA_Code,$E2396)=0,"Not Proposed",SUMIFS(Proposed_Direct_Cost,Proposed_Labor_Category,$D2396,Proposed_Company,$C2396,Proposed_MSA_Code,$E2396)),"")</f>
        <v>Not Proposed</v>
      </c>
      <c r="J2396" s="117" cm="1">
        <f t="array" aca="1" ref="J2396" ca="1">SUMIFS(Invoice_Hours,Invoice_Labor_Category,$D2396,Invoice_Company,$C2396,Invoice_MSA_Code,$E2396)</f>
        <v>0</v>
      </c>
      <c r="K2396" s="7" t="str">
        <f t="shared" ca="1" si="604"/>
        <v/>
      </c>
      <c r="L2396" s="222" cm="1">
        <f t="array" aca="1" ref="L2396" ca="1">IFERROR(SUMIFS(Invoice_Direct_Cost,Invoice_Labor_Category,$D2396,Invoice_Company,$C2396,Invoice_MSA_Code,$E2396),"")</f>
        <v>0</v>
      </c>
      <c r="M2396" s="7" t="str">
        <f t="shared" ca="1" si="605"/>
        <v/>
      </c>
      <c r="N2396" s="220" t="str">
        <f t="shared" ca="1" si="610"/>
        <v/>
      </c>
      <c r="O2396" s="7" t="str">
        <f t="shared" ca="1" si="606"/>
        <v/>
      </c>
      <c r="P2396" s="7" t="str">
        <f t="shared" ca="1" si="607"/>
        <v/>
      </c>
      <c r="Q2396" s="7" t="str">
        <f t="shared" ca="1" si="608"/>
        <v/>
      </c>
      <c r="R2396" s="7" t="str">
        <f t="shared" ca="1" si="609"/>
        <v/>
      </c>
      <c r="S2396" s="7" t="str">
        <f t="shared" ca="1" si="596"/>
        <v/>
      </c>
      <c r="T2396" s="7" t="str">
        <f t="shared" ca="1" si="597"/>
        <v/>
      </c>
      <c r="V2396" s="120" cm="1">
        <f t="array" aca="1" ref="V2396" ca="1">SUMIFS(Invoice_Hours,Invoice_Labor_Category,$D2396,Invoice_Company,$C2396,Invoice_MSA_Code,$E2396)</f>
        <v>0</v>
      </c>
      <c r="W2396" s="121" t="str">
        <f t="shared" ca="1" si="598"/>
        <v/>
      </c>
      <c r="X2396" s="152" t="str">
        <f t="shared" ca="1" si="599"/>
        <v/>
      </c>
      <c r="AB2396" t="str">
        <f t="shared" si="600"/>
        <v/>
      </c>
      <c r="AC2396" t="str">
        <f t="shared" si="601"/>
        <v/>
      </c>
      <c r="AD2396" t="str">
        <f t="shared" si="602"/>
        <v/>
      </c>
      <c r="AE2396" s="4" t="str">
        <f t="shared" ca="1" si="595"/>
        <v/>
      </c>
    </row>
    <row r="2397" spans="7:31">
      <c r="G2397" s="117" cm="1">
        <f t="array" aca="1" ref="G2397" ca="1">SUMIFS(Proposed_Hours,Proposed_Labor_Category,$D2397,Proposed_Company,$C2397,Proposed_MSA_Code,$E2397)</f>
        <v>0</v>
      </c>
      <c r="H2397" s="7" t="str">
        <f t="shared" ca="1" si="603"/>
        <v/>
      </c>
      <c r="I2397" s="4" t="str" cm="1">
        <f t="array" aca="1" ref="I2397" ca="1">IFERROR(IF(SUMIFS(Proposed_Direct_Cost,Proposed_Labor_Category,$D2397,Proposed_Company,$C2397,Proposed_MSA_Code,$E2397)=0,"Not Proposed",SUMIFS(Proposed_Direct_Cost,Proposed_Labor_Category,$D2397,Proposed_Company,$C2397,Proposed_MSA_Code,$E2397)),"")</f>
        <v>Not Proposed</v>
      </c>
      <c r="J2397" s="117" cm="1">
        <f t="array" aca="1" ref="J2397" ca="1">SUMIFS(Invoice_Hours,Invoice_Labor_Category,$D2397,Invoice_Company,$C2397,Invoice_MSA_Code,$E2397)</f>
        <v>0</v>
      </c>
      <c r="K2397" s="7" t="str">
        <f t="shared" ca="1" si="604"/>
        <v/>
      </c>
      <c r="L2397" s="222" cm="1">
        <f t="array" aca="1" ref="L2397" ca="1">IFERROR(SUMIFS(Invoice_Direct_Cost,Invoice_Labor_Category,$D2397,Invoice_Company,$C2397,Invoice_MSA_Code,$E2397),"")</f>
        <v>0</v>
      </c>
      <c r="M2397" s="7" t="str">
        <f t="shared" ca="1" si="605"/>
        <v/>
      </c>
      <c r="N2397" s="220" t="str">
        <f t="shared" ca="1" si="610"/>
        <v/>
      </c>
      <c r="O2397" s="7" t="str">
        <f t="shared" ca="1" si="606"/>
        <v/>
      </c>
      <c r="P2397" s="7" t="str">
        <f t="shared" ca="1" si="607"/>
        <v/>
      </c>
      <c r="Q2397" s="7" t="str">
        <f t="shared" ca="1" si="608"/>
        <v/>
      </c>
      <c r="R2397" s="7" t="str">
        <f t="shared" ca="1" si="609"/>
        <v/>
      </c>
      <c r="S2397" s="7" t="str">
        <f t="shared" ca="1" si="596"/>
        <v/>
      </c>
      <c r="T2397" s="7" t="str">
        <f t="shared" ca="1" si="597"/>
        <v/>
      </c>
      <c r="V2397" s="120" cm="1">
        <f t="array" aca="1" ref="V2397" ca="1">SUMIFS(Invoice_Hours,Invoice_Labor_Category,$D2397,Invoice_Company,$C2397,Invoice_MSA_Code,$E2397)</f>
        <v>0</v>
      </c>
      <c r="W2397" s="121" t="str">
        <f t="shared" ca="1" si="598"/>
        <v/>
      </c>
      <c r="X2397" s="151" t="str">
        <f t="shared" ca="1" si="599"/>
        <v/>
      </c>
      <c r="AB2397" t="str">
        <f t="shared" si="600"/>
        <v/>
      </c>
      <c r="AC2397" t="str">
        <f t="shared" si="601"/>
        <v/>
      </c>
      <c r="AD2397" t="str">
        <f t="shared" si="602"/>
        <v/>
      </c>
      <c r="AE2397" s="4" t="str">
        <f t="shared" ca="1" si="595"/>
        <v/>
      </c>
    </row>
    <row r="2398" spans="7:31">
      <c r="G2398" s="117" cm="1">
        <f t="array" aca="1" ref="G2398" ca="1">SUMIFS(Proposed_Hours,Proposed_Labor_Category,$D2398,Proposed_Company,$C2398,Proposed_MSA_Code,$E2398)</f>
        <v>0</v>
      </c>
      <c r="H2398" s="7" t="str">
        <f t="shared" ca="1" si="603"/>
        <v/>
      </c>
      <c r="I2398" s="4" t="str" cm="1">
        <f t="array" aca="1" ref="I2398" ca="1">IFERROR(IF(SUMIFS(Proposed_Direct_Cost,Proposed_Labor_Category,$D2398,Proposed_Company,$C2398,Proposed_MSA_Code,$E2398)=0,"Not Proposed",SUMIFS(Proposed_Direct_Cost,Proposed_Labor_Category,$D2398,Proposed_Company,$C2398,Proposed_MSA_Code,$E2398)),"")</f>
        <v>Not Proposed</v>
      </c>
      <c r="J2398" s="117" cm="1">
        <f t="array" aca="1" ref="J2398" ca="1">SUMIFS(Invoice_Hours,Invoice_Labor_Category,$D2398,Invoice_Company,$C2398,Invoice_MSA_Code,$E2398)</f>
        <v>0</v>
      </c>
      <c r="K2398" s="7" t="str">
        <f t="shared" ca="1" si="604"/>
        <v/>
      </c>
      <c r="L2398" s="222" cm="1">
        <f t="array" aca="1" ref="L2398" ca="1">IFERROR(SUMIFS(Invoice_Direct_Cost,Invoice_Labor_Category,$D2398,Invoice_Company,$C2398,Invoice_MSA_Code,$E2398),"")</f>
        <v>0</v>
      </c>
      <c r="M2398" s="7" t="str">
        <f t="shared" ca="1" si="605"/>
        <v/>
      </c>
      <c r="N2398" s="220" t="str">
        <f t="shared" ca="1" si="610"/>
        <v/>
      </c>
      <c r="O2398" s="7" t="str">
        <f t="shared" ca="1" si="606"/>
        <v/>
      </c>
      <c r="P2398" s="7" t="str">
        <f t="shared" ca="1" si="607"/>
        <v/>
      </c>
      <c r="Q2398" s="7" t="str">
        <f t="shared" ca="1" si="608"/>
        <v/>
      </c>
      <c r="R2398" s="7" t="str">
        <f t="shared" ca="1" si="609"/>
        <v/>
      </c>
      <c r="S2398" s="7" t="str">
        <f t="shared" ca="1" si="596"/>
        <v/>
      </c>
      <c r="T2398" s="7" t="str">
        <f t="shared" ca="1" si="597"/>
        <v/>
      </c>
      <c r="V2398" s="120" cm="1">
        <f t="array" aca="1" ref="V2398" ca="1">SUMIFS(Invoice_Hours,Invoice_Labor_Category,$D2398,Invoice_Company,$C2398,Invoice_MSA_Code,$E2398)</f>
        <v>0</v>
      </c>
      <c r="W2398" s="121" t="str">
        <f t="shared" ca="1" si="598"/>
        <v/>
      </c>
      <c r="X2398" s="152" t="str">
        <f t="shared" ca="1" si="599"/>
        <v/>
      </c>
      <c r="AB2398" t="str">
        <f t="shared" si="600"/>
        <v/>
      </c>
      <c r="AC2398" t="str">
        <f t="shared" si="601"/>
        <v/>
      </c>
      <c r="AD2398" t="str">
        <f t="shared" si="602"/>
        <v/>
      </c>
      <c r="AE2398" s="4" t="str">
        <f t="shared" ca="1" si="595"/>
        <v/>
      </c>
    </row>
    <row r="2399" spans="7:31">
      <c r="G2399" s="117" cm="1">
        <f t="array" aca="1" ref="G2399" ca="1">SUMIFS(Proposed_Hours,Proposed_Labor_Category,$D2399,Proposed_Company,$C2399,Proposed_MSA_Code,$E2399)</f>
        <v>0</v>
      </c>
      <c r="H2399" s="7" t="str">
        <f t="shared" ca="1" si="603"/>
        <v/>
      </c>
      <c r="I2399" s="4" t="str" cm="1">
        <f t="array" aca="1" ref="I2399" ca="1">IFERROR(IF(SUMIFS(Proposed_Direct_Cost,Proposed_Labor_Category,$D2399,Proposed_Company,$C2399,Proposed_MSA_Code,$E2399)=0,"Not Proposed",SUMIFS(Proposed_Direct_Cost,Proposed_Labor_Category,$D2399,Proposed_Company,$C2399,Proposed_MSA_Code,$E2399)),"")</f>
        <v>Not Proposed</v>
      </c>
      <c r="J2399" s="117" cm="1">
        <f t="array" aca="1" ref="J2399" ca="1">SUMIFS(Invoice_Hours,Invoice_Labor_Category,$D2399,Invoice_Company,$C2399,Invoice_MSA_Code,$E2399)</f>
        <v>0</v>
      </c>
      <c r="K2399" s="7" t="str">
        <f t="shared" ca="1" si="604"/>
        <v/>
      </c>
      <c r="L2399" s="222" cm="1">
        <f t="array" aca="1" ref="L2399" ca="1">IFERROR(SUMIFS(Invoice_Direct_Cost,Invoice_Labor_Category,$D2399,Invoice_Company,$C2399,Invoice_MSA_Code,$E2399),"")</f>
        <v>0</v>
      </c>
      <c r="M2399" s="7" t="str">
        <f t="shared" ca="1" si="605"/>
        <v/>
      </c>
      <c r="N2399" s="220" t="str">
        <f t="shared" ca="1" si="610"/>
        <v/>
      </c>
      <c r="O2399" s="7" t="str">
        <f t="shared" ca="1" si="606"/>
        <v/>
      </c>
      <c r="P2399" s="7" t="str">
        <f t="shared" ca="1" si="607"/>
        <v/>
      </c>
      <c r="Q2399" s="7" t="str">
        <f t="shared" ca="1" si="608"/>
        <v/>
      </c>
      <c r="R2399" s="7" t="str">
        <f t="shared" ca="1" si="609"/>
        <v/>
      </c>
      <c r="S2399" s="7" t="str">
        <f t="shared" ca="1" si="596"/>
        <v/>
      </c>
      <c r="T2399" s="7" t="str">
        <f t="shared" ca="1" si="597"/>
        <v/>
      </c>
      <c r="V2399" s="120" cm="1">
        <f t="array" aca="1" ref="V2399" ca="1">SUMIFS(Invoice_Hours,Invoice_Labor_Category,$D2399,Invoice_Company,$C2399,Invoice_MSA_Code,$E2399)</f>
        <v>0</v>
      </c>
      <c r="W2399" s="121" t="str">
        <f t="shared" ca="1" si="598"/>
        <v/>
      </c>
      <c r="X2399" s="151" t="str">
        <f t="shared" ca="1" si="599"/>
        <v/>
      </c>
      <c r="AB2399" t="str">
        <f t="shared" si="600"/>
        <v/>
      </c>
      <c r="AC2399" t="str">
        <f t="shared" si="601"/>
        <v/>
      </c>
      <c r="AD2399" t="str">
        <f t="shared" si="602"/>
        <v/>
      </c>
      <c r="AE2399" s="4" t="str">
        <f t="shared" ca="1" si="595"/>
        <v/>
      </c>
    </row>
    <row r="2400" spans="7:31">
      <c r="G2400" s="117" cm="1">
        <f t="array" aca="1" ref="G2400" ca="1">SUMIFS(Proposed_Hours,Proposed_Labor_Category,$D2400,Proposed_Company,$C2400,Proposed_MSA_Code,$E2400)</f>
        <v>0</v>
      </c>
      <c r="H2400" s="7" t="str">
        <f t="shared" ca="1" si="603"/>
        <v/>
      </c>
      <c r="I2400" s="4" t="str" cm="1">
        <f t="array" aca="1" ref="I2400" ca="1">IFERROR(IF(SUMIFS(Proposed_Direct_Cost,Proposed_Labor_Category,$D2400,Proposed_Company,$C2400,Proposed_MSA_Code,$E2400)=0,"Not Proposed",SUMIFS(Proposed_Direct_Cost,Proposed_Labor_Category,$D2400,Proposed_Company,$C2400,Proposed_MSA_Code,$E2400)),"")</f>
        <v>Not Proposed</v>
      </c>
      <c r="J2400" s="117" cm="1">
        <f t="array" aca="1" ref="J2400" ca="1">SUMIFS(Invoice_Hours,Invoice_Labor_Category,$D2400,Invoice_Company,$C2400,Invoice_MSA_Code,$E2400)</f>
        <v>0</v>
      </c>
      <c r="K2400" s="7" t="str">
        <f t="shared" ca="1" si="604"/>
        <v/>
      </c>
      <c r="L2400" s="222" cm="1">
        <f t="array" aca="1" ref="L2400" ca="1">IFERROR(SUMIFS(Invoice_Direct_Cost,Invoice_Labor_Category,$D2400,Invoice_Company,$C2400,Invoice_MSA_Code,$E2400),"")</f>
        <v>0</v>
      </c>
      <c r="M2400" s="7" t="str">
        <f t="shared" ca="1" si="605"/>
        <v/>
      </c>
      <c r="N2400" s="220" t="str">
        <f t="shared" ca="1" si="610"/>
        <v/>
      </c>
      <c r="O2400" s="7" t="str">
        <f t="shared" ca="1" si="606"/>
        <v/>
      </c>
      <c r="P2400" s="7" t="str">
        <f t="shared" ca="1" si="607"/>
        <v/>
      </c>
      <c r="Q2400" s="7" t="str">
        <f t="shared" ca="1" si="608"/>
        <v/>
      </c>
      <c r="R2400" s="7" t="str">
        <f t="shared" ca="1" si="609"/>
        <v/>
      </c>
      <c r="S2400" s="7" t="str">
        <f t="shared" ca="1" si="596"/>
        <v/>
      </c>
      <c r="T2400" s="7" t="str">
        <f t="shared" ca="1" si="597"/>
        <v/>
      </c>
      <c r="V2400" s="120" cm="1">
        <f t="array" aca="1" ref="V2400" ca="1">SUMIFS(Invoice_Hours,Invoice_Labor_Category,$D2400,Invoice_Company,$C2400,Invoice_MSA_Code,$E2400)</f>
        <v>0</v>
      </c>
      <c r="W2400" s="121" t="str">
        <f t="shared" ca="1" si="598"/>
        <v/>
      </c>
      <c r="X2400" s="152" t="str">
        <f t="shared" ca="1" si="599"/>
        <v/>
      </c>
      <c r="AB2400" t="str">
        <f t="shared" si="600"/>
        <v/>
      </c>
      <c r="AC2400" t="str">
        <f t="shared" si="601"/>
        <v/>
      </c>
      <c r="AD2400" t="str">
        <f t="shared" si="602"/>
        <v/>
      </c>
      <c r="AE2400" s="4" t="str">
        <f t="shared" ca="1" si="595"/>
        <v/>
      </c>
    </row>
    <row r="2401" spans="7:31">
      <c r="G2401" s="117" cm="1">
        <f t="array" aca="1" ref="G2401" ca="1">SUMIFS(Proposed_Hours,Proposed_Labor_Category,$D2401,Proposed_Company,$C2401,Proposed_MSA_Code,$E2401)</f>
        <v>0</v>
      </c>
      <c r="H2401" s="7" t="str">
        <f t="shared" ca="1" si="603"/>
        <v/>
      </c>
      <c r="I2401" s="4" t="str" cm="1">
        <f t="array" aca="1" ref="I2401" ca="1">IFERROR(IF(SUMIFS(Proposed_Direct_Cost,Proposed_Labor_Category,$D2401,Proposed_Company,$C2401,Proposed_MSA_Code,$E2401)=0,"Not Proposed",SUMIFS(Proposed_Direct_Cost,Proposed_Labor_Category,$D2401,Proposed_Company,$C2401,Proposed_MSA_Code,$E2401)),"")</f>
        <v>Not Proposed</v>
      </c>
      <c r="J2401" s="117" cm="1">
        <f t="array" aca="1" ref="J2401" ca="1">SUMIFS(Invoice_Hours,Invoice_Labor_Category,$D2401,Invoice_Company,$C2401,Invoice_MSA_Code,$E2401)</f>
        <v>0</v>
      </c>
      <c r="K2401" s="7" t="str">
        <f t="shared" ca="1" si="604"/>
        <v/>
      </c>
      <c r="L2401" s="222" cm="1">
        <f t="array" aca="1" ref="L2401" ca="1">IFERROR(SUMIFS(Invoice_Direct_Cost,Invoice_Labor_Category,$D2401,Invoice_Company,$C2401,Invoice_MSA_Code,$E2401),"")</f>
        <v>0</v>
      </c>
      <c r="M2401" s="7" t="str">
        <f t="shared" ca="1" si="605"/>
        <v/>
      </c>
      <c r="N2401" s="220" t="str">
        <f t="shared" ca="1" si="610"/>
        <v/>
      </c>
      <c r="O2401" s="7" t="str">
        <f t="shared" ca="1" si="606"/>
        <v/>
      </c>
      <c r="P2401" s="7" t="str">
        <f t="shared" ca="1" si="607"/>
        <v/>
      </c>
      <c r="Q2401" s="7" t="str">
        <f t="shared" ca="1" si="608"/>
        <v/>
      </c>
      <c r="R2401" s="7" t="str">
        <f t="shared" ca="1" si="609"/>
        <v/>
      </c>
      <c r="S2401" s="7" t="str">
        <f t="shared" ca="1" si="596"/>
        <v/>
      </c>
      <c r="T2401" s="7" t="str">
        <f t="shared" ca="1" si="597"/>
        <v/>
      </c>
      <c r="V2401" s="120" cm="1">
        <f t="array" aca="1" ref="V2401" ca="1">SUMIFS(Invoice_Hours,Invoice_Labor_Category,$D2401,Invoice_Company,$C2401,Invoice_MSA_Code,$E2401)</f>
        <v>0</v>
      </c>
      <c r="W2401" s="121" t="str">
        <f t="shared" ca="1" si="598"/>
        <v/>
      </c>
      <c r="X2401" s="151" t="str">
        <f t="shared" ca="1" si="599"/>
        <v/>
      </c>
      <c r="AB2401" t="str">
        <f t="shared" si="600"/>
        <v/>
      </c>
      <c r="AC2401" t="str">
        <f t="shared" si="601"/>
        <v/>
      </c>
      <c r="AD2401" t="str">
        <f t="shared" si="602"/>
        <v/>
      </c>
      <c r="AE2401" s="4" t="str">
        <f t="shared" ca="1" si="595"/>
        <v/>
      </c>
    </row>
    <row r="2402" spans="7:31">
      <c r="G2402" s="117" cm="1">
        <f t="array" aca="1" ref="G2402" ca="1">SUMIFS(Proposed_Hours,Proposed_Labor_Category,$D2402,Proposed_Company,$C2402,Proposed_MSA_Code,$E2402)</f>
        <v>0</v>
      </c>
      <c r="H2402" s="7" t="str">
        <f t="shared" ca="1" si="603"/>
        <v/>
      </c>
      <c r="I2402" s="4" t="str" cm="1">
        <f t="array" aca="1" ref="I2402" ca="1">IFERROR(IF(SUMIFS(Proposed_Direct_Cost,Proposed_Labor_Category,$D2402,Proposed_Company,$C2402,Proposed_MSA_Code,$E2402)=0,"Not Proposed",SUMIFS(Proposed_Direct_Cost,Proposed_Labor_Category,$D2402,Proposed_Company,$C2402,Proposed_MSA_Code,$E2402)),"")</f>
        <v>Not Proposed</v>
      </c>
      <c r="J2402" s="117" cm="1">
        <f t="array" aca="1" ref="J2402" ca="1">SUMIFS(Invoice_Hours,Invoice_Labor_Category,$D2402,Invoice_Company,$C2402,Invoice_MSA_Code,$E2402)</f>
        <v>0</v>
      </c>
      <c r="K2402" s="7" t="str">
        <f t="shared" ca="1" si="604"/>
        <v/>
      </c>
      <c r="L2402" s="222" cm="1">
        <f t="array" aca="1" ref="L2402" ca="1">IFERROR(SUMIFS(Invoice_Direct_Cost,Invoice_Labor_Category,$D2402,Invoice_Company,$C2402,Invoice_MSA_Code,$E2402),"")</f>
        <v>0</v>
      </c>
      <c r="M2402" s="7" t="str">
        <f t="shared" ca="1" si="605"/>
        <v/>
      </c>
      <c r="N2402" s="220" t="str">
        <f t="shared" ca="1" si="610"/>
        <v/>
      </c>
      <c r="O2402" s="7" t="str">
        <f t="shared" ca="1" si="606"/>
        <v/>
      </c>
      <c r="P2402" s="7" t="str">
        <f t="shared" ca="1" si="607"/>
        <v/>
      </c>
      <c r="Q2402" s="7" t="str">
        <f t="shared" ca="1" si="608"/>
        <v/>
      </c>
      <c r="R2402" s="7" t="str">
        <f t="shared" ca="1" si="609"/>
        <v/>
      </c>
      <c r="S2402" s="7" t="str">
        <f t="shared" ca="1" si="596"/>
        <v/>
      </c>
      <c r="T2402" s="7" t="str">
        <f t="shared" ca="1" si="597"/>
        <v/>
      </c>
      <c r="V2402" s="120" cm="1">
        <f t="array" aca="1" ref="V2402" ca="1">SUMIFS(Invoice_Hours,Invoice_Labor_Category,$D2402,Invoice_Company,$C2402,Invoice_MSA_Code,$E2402)</f>
        <v>0</v>
      </c>
      <c r="W2402" s="121" t="str">
        <f t="shared" ca="1" si="598"/>
        <v/>
      </c>
      <c r="X2402" s="152" t="str">
        <f t="shared" ca="1" si="599"/>
        <v/>
      </c>
      <c r="AB2402" t="str">
        <f t="shared" si="600"/>
        <v/>
      </c>
      <c r="AC2402" t="str">
        <f t="shared" si="601"/>
        <v/>
      </c>
      <c r="AD2402" t="str">
        <f t="shared" si="602"/>
        <v/>
      </c>
      <c r="AE2402" s="4" t="str">
        <f t="shared" ca="1" si="595"/>
        <v/>
      </c>
    </row>
    <row r="2403" spans="7:31">
      <c r="G2403" s="117" cm="1">
        <f t="array" aca="1" ref="G2403" ca="1">SUMIFS(Proposed_Hours,Proposed_Labor_Category,$D2403,Proposed_Company,$C2403,Proposed_MSA_Code,$E2403)</f>
        <v>0</v>
      </c>
      <c r="H2403" s="7" t="str">
        <f t="shared" ca="1" si="603"/>
        <v/>
      </c>
      <c r="I2403" s="4" t="str" cm="1">
        <f t="array" aca="1" ref="I2403" ca="1">IFERROR(IF(SUMIFS(Proposed_Direct_Cost,Proposed_Labor_Category,$D2403,Proposed_Company,$C2403,Proposed_MSA_Code,$E2403)=0,"Not Proposed",SUMIFS(Proposed_Direct_Cost,Proposed_Labor_Category,$D2403,Proposed_Company,$C2403,Proposed_MSA_Code,$E2403)),"")</f>
        <v>Not Proposed</v>
      </c>
      <c r="J2403" s="117" cm="1">
        <f t="array" aca="1" ref="J2403" ca="1">SUMIFS(Invoice_Hours,Invoice_Labor_Category,$D2403,Invoice_Company,$C2403,Invoice_MSA_Code,$E2403)</f>
        <v>0</v>
      </c>
      <c r="K2403" s="7" t="str">
        <f t="shared" ca="1" si="604"/>
        <v/>
      </c>
      <c r="L2403" s="222" cm="1">
        <f t="array" aca="1" ref="L2403" ca="1">IFERROR(SUMIFS(Invoice_Direct_Cost,Invoice_Labor_Category,$D2403,Invoice_Company,$C2403,Invoice_MSA_Code,$E2403),"")</f>
        <v>0</v>
      </c>
      <c r="M2403" s="7" t="str">
        <f t="shared" ca="1" si="605"/>
        <v/>
      </c>
      <c r="N2403" s="220" t="str">
        <f t="shared" ca="1" si="610"/>
        <v/>
      </c>
      <c r="O2403" s="7" t="str">
        <f t="shared" ca="1" si="606"/>
        <v/>
      </c>
      <c r="P2403" s="7" t="str">
        <f t="shared" ca="1" si="607"/>
        <v/>
      </c>
      <c r="Q2403" s="7" t="str">
        <f t="shared" ca="1" si="608"/>
        <v/>
      </c>
      <c r="R2403" s="7" t="str">
        <f t="shared" ca="1" si="609"/>
        <v/>
      </c>
      <c r="S2403" s="7" t="str">
        <f t="shared" ca="1" si="596"/>
        <v/>
      </c>
      <c r="T2403" s="7" t="str">
        <f t="shared" ca="1" si="597"/>
        <v/>
      </c>
      <c r="V2403" s="120" cm="1">
        <f t="array" aca="1" ref="V2403" ca="1">SUMIFS(Invoice_Hours,Invoice_Labor_Category,$D2403,Invoice_Company,$C2403,Invoice_MSA_Code,$E2403)</f>
        <v>0</v>
      </c>
      <c r="W2403" s="121" t="str">
        <f t="shared" ca="1" si="598"/>
        <v/>
      </c>
      <c r="X2403" s="151" t="str">
        <f t="shared" ca="1" si="599"/>
        <v/>
      </c>
      <c r="AB2403" t="str">
        <f t="shared" si="600"/>
        <v/>
      </c>
      <c r="AC2403" t="str">
        <f t="shared" si="601"/>
        <v/>
      </c>
      <c r="AD2403" t="str">
        <f t="shared" si="602"/>
        <v/>
      </c>
      <c r="AE2403" s="4" t="str">
        <f t="shared" ca="1" si="595"/>
        <v/>
      </c>
    </row>
    <row r="2404" spans="7:31">
      <c r="G2404" s="117" cm="1">
        <f t="array" aca="1" ref="G2404" ca="1">SUMIFS(Proposed_Hours,Proposed_Labor_Category,$D2404,Proposed_Company,$C2404,Proposed_MSA_Code,$E2404)</f>
        <v>0</v>
      </c>
      <c r="H2404" s="7" t="str">
        <f t="shared" ca="1" si="603"/>
        <v/>
      </c>
      <c r="I2404" s="4" t="str" cm="1">
        <f t="array" aca="1" ref="I2404" ca="1">IFERROR(IF(SUMIFS(Proposed_Direct_Cost,Proposed_Labor_Category,$D2404,Proposed_Company,$C2404,Proposed_MSA_Code,$E2404)=0,"Not Proposed",SUMIFS(Proposed_Direct_Cost,Proposed_Labor_Category,$D2404,Proposed_Company,$C2404,Proposed_MSA_Code,$E2404)),"")</f>
        <v>Not Proposed</v>
      </c>
      <c r="J2404" s="117" cm="1">
        <f t="array" aca="1" ref="J2404" ca="1">SUMIFS(Invoice_Hours,Invoice_Labor_Category,$D2404,Invoice_Company,$C2404,Invoice_MSA_Code,$E2404)</f>
        <v>0</v>
      </c>
      <c r="K2404" s="7" t="str">
        <f t="shared" ca="1" si="604"/>
        <v/>
      </c>
      <c r="L2404" s="222" cm="1">
        <f t="array" aca="1" ref="L2404" ca="1">IFERROR(SUMIFS(Invoice_Direct_Cost,Invoice_Labor_Category,$D2404,Invoice_Company,$C2404,Invoice_MSA_Code,$E2404),"")</f>
        <v>0</v>
      </c>
      <c r="M2404" s="7" t="str">
        <f t="shared" ca="1" si="605"/>
        <v/>
      </c>
      <c r="N2404" s="220" t="str">
        <f t="shared" ca="1" si="610"/>
        <v/>
      </c>
      <c r="O2404" s="7" t="str">
        <f t="shared" ca="1" si="606"/>
        <v/>
      </c>
      <c r="P2404" s="7" t="str">
        <f t="shared" ca="1" si="607"/>
        <v/>
      </c>
      <c r="Q2404" s="7" t="str">
        <f t="shared" ca="1" si="608"/>
        <v/>
      </c>
      <c r="R2404" s="7" t="str">
        <f t="shared" ca="1" si="609"/>
        <v/>
      </c>
      <c r="S2404" s="7" t="str">
        <f t="shared" ca="1" si="596"/>
        <v/>
      </c>
      <c r="T2404" s="7" t="str">
        <f t="shared" ca="1" si="597"/>
        <v/>
      </c>
      <c r="V2404" s="120" cm="1">
        <f t="array" aca="1" ref="V2404" ca="1">SUMIFS(Invoice_Hours,Invoice_Labor_Category,$D2404,Invoice_Company,$C2404,Invoice_MSA_Code,$E2404)</f>
        <v>0</v>
      </c>
      <c r="W2404" s="121" t="str">
        <f t="shared" ca="1" si="598"/>
        <v/>
      </c>
      <c r="X2404" s="152" t="str">
        <f t="shared" ca="1" si="599"/>
        <v/>
      </c>
      <c r="AB2404" t="str">
        <f t="shared" si="600"/>
        <v/>
      </c>
      <c r="AC2404" t="str">
        <f t="shared" si="601"/>
        <v/>
      </c>
      <c r="AD2404" t="str">
        <f t="shared" si="602"/>
        <v/>
      </c>
      <c r="AE2404" s="4" t="str">
        <f t="shared" ca="1" si="595"/>
        <v/>
      </c>
    </row>
    <row r="2405" spans="7:31">
      <c r="G2405" s="117" cm="1">
        <f t="array" aca="1" ref="G2405" ca="1">SUMIFS(Proposed_Hours,Proposed_Labor_Category,$D2405,Proposed_Company,$C2405,Proposed_MSA_Code,$E2405)</f>
        <v>0</v>
      </c>
      <c r="H2405" s="7" t="str">
        <f t="shared" ca="1" si="603"/>
        <v/>
      </c>
      <c r="I2405" s="4" t="str" cm="1">
        <f t="array" aca="1" ref="I2405" ca="1">IFERROR(IF(SUMIFS(Proposed_Direct_Cost,Proposed_Labor_Category,$D2405,Proposed_Company,$C2405,Proposed_MSA_Code,$E2405)=0,"Not Proposed",SUMIFS(Proposed_Direct_Cost,Proposed_Labor_Category,$D2405,Proposed_Company,$C2405,Proposed_MSA_Code,$E2405)),"")</f>
        <v>Not Proposed</v>
      </c>
      <c r="J2405" s="117" cm="1">
        <f t="array" aca="1" ref="J2405" ca="1">SUMIFS(Invoice_Hours,Invoice_Labor_Category,$D2405,Invoice_Company,$C2405,Invoice_MSA_Code,$E2405)</f>
        <v>0</v>
      </c>
      <c r="K2405" s="7" t="str">
        <f t="shared" ca="1" si="604"/>
        <v/>
      </c>
      <c r="L2405" s="222" cm="1">
        <f t="array" aca="1" ref="L2405" ca="1">IFERROR(SUMIFS(Invoice_Direct_Cost,Invoice_Labor_Category,$D2405,Invoice_Company,$C2405,Invoice_MSA_Code,$E2405),"")</f>
        <v>0</v>
      </c>
      <c r="M2405" s="7" t="str">
        <f t="shared" ca="1" si="605"/>
        <v/>
      </c>
      <c r="N2405" s="220" t="str">
        <f t="shared" ca="1" si="610"/>
        <v/>
      </c>
      <c r="O2405" s="7" t="str">
        <f t="shared" ca="1" si="606"/>
        <v/>
      </c>
      <c r="P2405" s="7" t="str">
        <f t="shared" ca="1" si="607"/>
        <v/>
      </c>
      <c r="Q2405" s="7" t="str">
        <f t="shared" ca="1" si="608"/>
        <v/>
      </c>
      <c r="R2405" s="7" t="str">
        <f t="shared" ca="1" si="609"/>
        <v/>
      </c>
      <c r="S2405" s="7" t="str">
        <f t="shared" ca="1" si="596"/>
        <v/>
      </c>
      <c r="T2405" s="7" t="str">
        <f t="shared" ca="1" si="597"/>
        <v/>
      </c>
      <c r="V2405" s="120" cm="1">
        <f t="array" aca="1" ref="V2405" ca="1">SUMIFS(Invoice_Hours,Invoice_Labor_Category,$D2405,Invoice_Company,$C2405,Invoice_MSA_Code,$E2405)</f>
        <v>0</v>
      </c>
      <c r="W2405" s="121" t="str">
        <f t="shared" ca="1" si="598"/>
        <v/>
      </c>
      <c r="X2405" s="151" t="str">
        <f t="shared" ca="1" si="599"/>
        <v/>
      </c>
      <c r="AB2405" t="str">
        <f t="shared" si="600"/>
        <v/>
      </c>
      <c r="AC2405" t="str">
        <f t="shared" si="601"/>
        <v/>
      </c>
      <c r="AD2405" t="str">
        <f t="shared" si="602"/>
        <v/>
      </c>
      <c r="AE2405" s="4" t="str">
        <f t="shared" ca="1" si="595"/>
        <v/>
      </c>
    </row>
    <row r="2406" spans="7:31">
      <c r="G2406" s="117" cm="1">
        <f t="array" aca="1" ref="G2406" ca="1">SUMIFS(Proposed_Hours,Proposed_Labor_Category,$D2406,Proposed_Company,$C2406,Proposed_MSA_Code,$E2406)</f>
        <v>0</v>
      </c>
      <c r="H2406" s="7" t="str">
        <f t="shared" ca="1" si="603"/>
        <v/>
      </c>
      <c r="I2406" s="4" t="str" cm="1">
        <f t="array" aca="1" ref="I2406" ca="1">IFERROR(IF(SUMIFS(Proposed_Direct_Cost,Proposed_Labor_Category,$D2406,Proposed_Company,$C2406,Proposed_MSA_Code,$E2406)=0,"Not Proposed",SUMIFS(Proposed_Direct_Cost,Proposed_Labor_Category,$D2406,Proposed_Company,$C2406,Proposed_MSA_Code,$E2406)),"")</f>
        <v>Not Proposed</v>
      </c>
      <c r="J2406" s="117" cm="1">
        <f t="array" aca="1" ref="J2406" ca="1">SUMIFS(Invoice_Hours,Invoice_Labor_Category,$D2406,Invoice_Company,$C2406,Invoice_MSA_Code,$E2406)</f>
        <v>0</v>
      </c>
      <c r="K2406" s="7" t="str">
        <f t="shared" ca="1" si="604"/>
        <v/>
      </c>
      <c r="L2406" s="222" cm="1">
        <f t="array" aca="1" ref="L2406" ca="1">IFERROR(SUMIFS(Invoice_Direct_Cost,Invoice_Labor_Category,$D2406,Invoice_Company,$C2406,Invoice_MSA_Code,$E2406),"")</f>
        <v>0</v>
      </c>
      <c r="M2406" s="7" t="str">
        <f t="shared" ca="1" si="605"/>
        <v/>
      </c>
      <c r="N2406" s="220" t="str">
        <f t="shared" ca="1" si="610"/>
        <v/>
      </c>
      <c r="O2406" s="7" t="str">
        <f t="shared" ca="1" si="606"/>
        <v/>
      </c>
      <c r="P2406" s="7" t="str">
        <f t="shared" ca="1" si="607"/>
        <v/>
      </c>
      <c r="Q2406" s="7" t="str">
        <f t="shared" ca="1" si="608"/>
        <v/>
      </c>
      <c r="R2406" s="7" t="str">
        <f t="shared" ca="1" si="609"/>
        <v/>
      </c>
      <c r="S2406" s="7" t="str">
        <f t="shared" ca="1" si="596"/>
        <v/>
      </c>
      <c r="T2406" s="7" t="str">
        <f t="shared" ca="1" si="597"/>
        <v/>
      </c>
      <c r="V2406" s="120" cm="1">
        <f t="array" aca="1" ref="V2406" ca="1">SUMIFS(Invoice_Hours,Invoice_Labor_Category,$D2406,Invoice_Company,$C2406,Invoice_MSA_Code,$E2406)</f>
        <v>0</v>
      </c>
      <c r="W2406" s="121" t="str">
        <f t="shared" ca="1" si="598"/>
        <v/>
      </c>
      <c r="X2406" s="152" t="str">
        <f t="shared" ca="1" si="599"/>
        <v/>
      </c>
      <c r="AB2406" t="str">
        <f t="shared" si="600"/>
        <v/>
      </c>
      <c r="AC2406" t="str">
        <f t="shared" si="601"/>
        <v/>
      </c>
      <c r="AD2406" t="str">
        <f t="shared" si="602"/>
        <v/>
      </c>
      <c r="AE2406" s="4" t="str">
        <f t="shared" ca="1" si="595"/>
        <v/>
      </c>
    </row>
    <row r="2407" spans="7:31">
      <c r="G2407" s="117" cm="1">
        <f t="array" aca="1" ref="G2407" ca="1">SUMIFS(Proposed_Hours,Proposed_Labor_Category,$D2407,Proposed_Company,$C2407,Proposed_MSA_Code,$E2407)</f>
        <v>0</v>
      </c>
      <c r="H2407" s="7" t="str">
        <f t="shared" ca="1" si="603"/>
        <v/>
      </c>
      <c r="I2407" s="4" t="str" cm="1">
        <f t="array" aca="1" ref="I2407" ca="1">IFERROR(IF(SUMIFS(Proposed_Direct_Cost,Proposed_Labor_Category,$D2407,Proposed_Company,$C2407,Proposed_MSA_Code,$E2407)=0,"Not Proposed",SUMIFS(Proposed_Direct_Cost,Proposed_Labor_Category,$D2407,Proposed_Company,$C2407,Proposed_MSA_Code,$E2407)),"")</f>
        <v>Not Proposed</v>
      </c>
      <c r="J2407" s="117" cm="1">
        <f t="array" aca="1" ref="J2407" ca="1">SUMIFS(Invoice_Hours,Invoice_Labor_Category,$D2407,Invoice_Company,$C2407,Invoice_MSA_Code,$E2407)</f>
        <v>0</v>
      </c>
      <c r="K2407" s="7" t="str">
        <f t="shared" ca="1" si="604"/>
        <v/>
      </c>
      <c r="L2407" s="222" cm="1">
        <f t="array" aca="1" ref="L2407" ca="1">IFERROR(SUMIFS(Invoice_Direct_Cost,Invoice_Labor_Category,$D2407,Invoice_Company,$C2407,Invoice_MSA_Code,$E2407),"")</f>
        <v>0</v>
      </c>
      <c r="M2407" s="7" t="str">
        <f t="shared" ca="1" si="605"/>
        <v/>
      </c>
      <c r="N2407" s="220" t="str">
        <f t="shared" ca="1" si="610"/>
        <v/>
      </c>
      <c r="O2407" s="7" t="str">
        <f t="shared" ca="1" si="606"/>
        <v/>
      </c>
      <c r="P2407" s="7" t="str">
        <f t="shared" ca="1" si="607"/>
        <v/>
      </c>
      <c r="Q2407" s="7" t="str">
        <f t="shared" ca="1" si="608"/>
        <v/>
      </c>
      <c r="R2407" s="7" t="str">
        <f t="shared" ca="1" si="609"/>
        <v/>
      </c>
      <c r="S2407" s="7" t="str">
        <f t="shared" ca="1" si="596"/>
        <v/>
      </c>
      <c r="T2407" s="7" t="str">
        <f t="shared" ca="1" si="597"/>
        <v/>
      </c>
      <c r="V2407" s="120" cm="1">
        <f t="array" aca="1" ref="V2407" ca="1">SUMIFS(Invoice_Hours,Invoice_Labor_Category,$D2407,Invoice_Company,$C2407,Invoice_MSA_Code,$E2407)</f>
        <v>0</v>
      </c>
      <c r="W2407" s="121" t="str">
        <f t="shared" ca="1" si="598"/>
        <v/>
      </c>
      <c r="X2407" s="151" t="str">
        <f t="shared" ca="1" si="599"/>
        <v/>
      </c>
      <c r="AB2407" t="str">
        <f t="shared" si="600"/>
        <v/>
      </c>
      <c r="AC2407" t="str">
        <f t="shared" si="601"/>
        <v/>
      </c>
      <c r="AD2407" t="str">
        <f t="shared" si="602"/>
        <v/>
      </c>
      <c r="AE2407" s="4" t="str">
        <f t="shared" ca="1" si="595"/>
        <v/>
      </c>
    </row>
    <row r="2408" spans="7:31">
      <c r="G2408" s="117" cm="1">
        <f t="array" aca="1" ref="G2408" ca="1">SUMIFS(Proposed_Hours,Proposed_Labor_Category,$D2408,Proposed_Company,$C2408,Proposed_MSA_Code,$E2408)</f>
        <v>0</v>
      </c>
      <c r="H2408" s="7" t="str">
        <f t="shared" ca="1" si="603"/>
        <v/>
      </c>
      <c r="I2408" s="4" t="str" cm="1">
        <f t="array" aca="1" ref="I2408" ca="1">IFERROR(IF(SUMIFS(Proposed_Direct_Cost,Proposed_Labor_Category,$D2408,Proposed_Company,$C2408,Proposed_MSA_Code,$E2408)=0,"Not Proposed",SUMIFS(Proposed_Direct_Cost,Proposed_Labor_Category,$D2408,Proposed_Company,$C2408,Proposed_MSA_Code,$E2408)),"")</f>
        <v>Not Proposed</v>
      </c>
      <c r="J2408" s="117" cm="1">
        <f t="array" aca="1" ref="J2408" ca="1">SUMIFS(Invoice_Hours,Invoice_Labor_Category,$D2408,Invoice_Company,$C2408,Invoice_MSA_Code,$E2408)</f>
        <v>0</v>
      </c>
      <c r="K2408" s="7" t="str">
        <f t="shared" ca="1" si="604"/>
        <v/>
      </c>
      <c r="L2408" s="222" cm="1">
        <f t="array" aca="1" ref="L2408" ca="1">IFERROR(SUMIFS(Invoice_Direct_Cost,Invoice_Labor_Category,$D2408,Invoice_Company,$C2408,Invoice_MSA_Code,$E2408),"")</f>
        <v>0</v>
      </c>
      <c r="M2408" s="7" t="str">
        <f t="shared" ca="1" si="605"/>
        <v/>
      </c>
      <c r="N2408" s="220" t="str">
        <f t="shared" ca="1" si="610"/>
        <v/>
      </c>
      <c r="O2408" s="7" t="str">
        <f t="shared" ca="1" si="606"/>
        <v/>
      </c>
      <c r="P2408" s="7" t="str">
        <f t="shared" ca="1" si="607"/>
        <v/>
      </c>
      <c r="Q2408" s="7" t="str">
        <f t="shared" ca="1" si="608"/>
        <v/>
      </c>
      <c r="R2408" s="7" t="str">
        <f t="shared" ca="1" si="609"/>
        <v/>
      </c>
      <c r="S2408" s="7" t="str">
        <f t="shared" ca="1" si="596"/>
        <v/>
      </c>
      <c r="T2408" s="7" t="str">
        <f t="shared" ca="1" si="597"/>
        <v/>
      </c>
      <c r="V2408" s="120" cm="1">
        <f t="array" aca="1" ref="V2408" ca="1">SUMIFS(Invoice_Hours,Invoice_Labor_Category,$D2408,Invoice_Company,$C2408,Invoice_MSA_Code,$E2408)</f>
        <v>0</v>
      </c>
      <c r="W2408" s="121" t="str">
        <f t="shared" ca="1" si="598"/>
        <v/>
      </c>
      <c r="X2408" s="152" t="str">
        <f t="shared" ca="1" si="599"/>
        <v/>
      </c>
      <c r="AB2408" t="str">
        <f t="shared" si="600"/>
        <v/>
      </c>
      <c r="AC2408" t="str">
        <f t="shared" si="601"/>
        <v/>
      </c>
      <c r="AD2408" t="str">
        <f t="shared" si="602"/>
        <v/>
      </c>
      <c r="AE2408" s="4" t="str">
        <f t="shared" ca="1" si="595"/>
        <v/>
      </c>
    </row>
    <row r="2409" spans="7:31">
      <c r="G2409" s="117" cm="1">
        <f t="array" aca="1" ref="G2409" ca="1">SUMIFS(Proposed_Hours,Proposed_Labor_Category,$D2409,Proposed_Company,$C2409,Proposed_MSA_Code,$E2409)</f>
        <v>0</v>
      </c>
      <c r="H2409" s="7" t="str">
        <f t="shared" ca="1" si="603"/>
        <v/>
      </c>
      <c r="I2409" s="4" t="str" cm="1">
        <f t="array" aca="1" ref="I2409" ca="1">IFERROR(IF(SUMIFS(Proposed_Direct_Cost,Proposed_Labor_Category,$D2409,Proposed_Company,$C2409,Proposed_MSA_Code,$E2409)=0,"Not Proposed",SUMIFS(Proposed_Direct_Cost,Proposed_Labor_Category,$D2409,Proposed_Company,$C2409,Proposed_MSA_Code,$E2409)),"")</f>
        <v>Not Proposed</v>
      </c>
      <c r="J2409" s="117" cm="1">
        <f t="array" aca="1" ref="J2409" ca="1">SUMIFS(Invoice_Hours,Invoice_Labor_Category,$D2409,Invoice_Company,$C2409,Invoice_MSA_Code,$E2409)</f>
        <v>0</v>
      </c>
      <c r="K2409" s="7" t="str">
        <f t="shared" ca="1" si="604"/>
        <v/>
      </c>
      <c r="L2409" s="222" cm="1">
        <f t="array" aca="1" ref="L2409" ca="1">IFERROR(SUMIFS(Invoice_Direct_Cost,Invoice_Labor_Category,$D2409,Invoice_Company,$C2409,Invoice_MSA_Code,$E2409),"")</f>
        <v>0</v>
      </c>
      <c r="M2409" s="7" t="str">
        <f t="shared" ca="1" si="605"/>
        <v/>
      </c>
      <c r="N2409" s="220" t="str">
        <f t="shared" ca="1" si="610"/>
        <v/>
      </c>
      <c r="O2409" s="7" t="str">
        <f t="shared" ca="1" si="606"/>
        <v/>
      </c>
      <c r="P2409" s="7" t="str">
        <f t="shared" ca="1" si="607"/>
        <v/>
      </c>
      <c r="Q2409" s="7" t="str">
        <f t="shared" ca="1" si="608"/>
        <v/>
      </c>
      <c r="R2409" s="7" t="str">
        <f t="shared" ca="1" si="609"/>
        <v/>
      </c>
      <c r="S2409" s="7" t="str">
        <f t="shared" ca="1" si="596"/>
        <v/>
      </c>
      <c r="T2409" s="7" t="str">
        <f t="shared" ca="1" si="597"/>
        <v/>
      </c>
      <c r="V2409" s="120" cm="1">
        <f t="array" aca="1" ref="V2409" ca="1">SUMIFS(Invoice_Hours,Invoice_Labor_Category,$D2409,Invoice_Company,$C2409,Invoice_MSA_Code,$E2409)</f>
        <v>0</v>
      </c>
      <c r="W2409" s="121" t="str">
        <f t="shared" ca="1" si="598"/>
        <v/>
      </c>
      <c r="X2409" s="151" t="str">
        <f t="shared" ca="1" si="599"/>
        <v/>
      </c>
      <c r="AB2409" t="str">
        <f t="shared" si="600"/>
        <v/>
      </c>
      <c r="AC2409" t="str">
        <f t="shared" si="601"/>
        <v/>
      </c>
      <c r="AD2409" t="str">
        <f t="shared" si="602"/>
        <v/>
      </c>
      <c r="AE2409" s="4" t="str">
        <f t="shared" ca="1" si="595"/>
        <v/>
      </c>
    </row>
    <row r="2410" spans="7:31">
      <c r="G2410" s="117" cm="1">
        <f t="array" aca="1" ref="G2410" ca="1">SUMIFS(Proposed_Hours,Proposed_Labor_Category,$D2410,Proposed_Company,$C2410,Proposed_MSA_Code,$E2410)</f>
        <v>0</v>
      </c>
      <c r="H2410" s="7" t="str">
        <f t="shared" ca="1" si="603"/>
        <v/>
      </c>
      <c r="I2410" s="4" t="str" cm="1">
        <f t="array" aca="1" ref="I2410" ca="1">IFERROR(IF(SUMIFS(Proposed_Direct_Cost,Proposed_Labor_Category,$D2410,Proposed_Company,$C2410,Proposed_MSA_Code,$E2410)=0,"Not Proposed",SUMIFS(Proposed_Direct_Cost,Proposed_Labor_Category,$D2410,Proposed_Company,$C2410,Proposed_MSA_Code,$E2410)),"")</f>
        <v>Not Proposed</v>
      </c>
      <c r="J2410" s="117" cm="1">
        <f t="array" aca="1" ref="J2410" ca="1">SUMIFS(Invoice_Hours,Invoice_Labor_Category,$D2410,Invoice_Company,$C2410,Invoice_MSA_Code,$E2410)</f>
        <v>0</v>
      </c>
      <c r="K2410" s="7" t="str">
        <f t="shared" ca="1" si="604"/>
        <v/>
      </c>
      <c r="L2410" s="222" cm="1">
        <f t="array" aca="1" ref="L2410" ca="1">IFERROR(SUMIFS(Invoice_Direct_Cost,Invoice_Labor_Category,$D2410,Invoice_Company,$C2410,Invoice_MSA_Code,$E2410),"")</f>
        <v>0</v>
      </c>
      <c r="M2410" s="7" t="str">
        <f t="shared" ca="1" si="605"/>
        <v/>
      </c>
      <c r="N2410" s="220" t="str">
        <f t="shared" ca="1" si="610"/>
        <v/>
      </c>
      <c r="O2410" s="7" t="str">
        <f t="shared" ca="1" si="606"/>
        <v/>
      </c>
      <c r="P2410" s="7" t="str">
        <f t="shared" ca="1" si="607"/>
        <v/>
      </c>
      <c r="Q2410" s="7" t="str">
        <f t="shared" ca="1" si="608"/>
        <v/>
      </c>
      <c r="R2410" s="7" t="str">
        <f t="shared" ca="1" si="609"/>
        <v/>
      </c>
      <c r="S2410" s="7" t="str">
        <f t="shared" ca="1" si="596"/>
        <v/>
      </c>
      <c r="T2410" s="7" t="str">
        <f t="shared" ca="1" si="597"/>
        <v/>
      </c>
      <c r="V2410" s="120" cm="1">
        <f t="array" aca="1" ref="V2410" ca="1">SUMIFS(Invoice_Hours,Invoice_Labor_Category,$D2410,Invoice_Company,$C2410,Invoice_MSA_Code,$E2410)</f>
        <v>0</v>
      </c>
      <c r="W2410" s="121" t="str">
        <f t="shared" ca="1" si="598"/>
        <v/>
      </c>
      <c r="X2410" s="152" t="str">
        <f t="shared" ca="1" si="599"/>
        <v/>
      </c>
      <c r="AB2410" t="str">
        <f t="shared" si="600"/>
        <v/>
      </c>
      <c r="AC2410" t="str">
        <f t="shared" si="601"/>
        <v/>
      </c>
      <c r="AD2410" t="str">
        <f t="shared" si="602"/>
        <v/>
      </c>
      <c r="AE2410" s="4" t="str">
        <f t="shared" ca="1" si="595"/>
        <v/>
      </c>
    </row>
    <row r="2411" spans="7:31">
      <c r="G2411" s="117" cm="1">
        <f t="array" aca="1" ref="G2411" ca="1">SUMIFS(Proposed_Hours,Proposed_Labor_Category,$D2411,Proposed_Company,$C2411,Proposed_MSA_Code,$E2411)</f>
        <v>0</v>
      </c>
      <c r="H2411" s="7" t="str">
        <f t="shared" ca="1" si="603"/>
        <v/>
      </c>
      <c r="I2411" s="4" t="str" cm="1">
        <f t="array" aca="1" ref="I2411" ca="1">IFERROR(IF(SUMIFS(Proposed_Direct_Cost,Proposed_Labor_Category,$D2411,Proposed_Company,$C2411,Proposed_MSA_Code,$E2411)=0,"Not Proposed",SUMIFS(Proposed_Direct_Cost,Proposed_Labor_Category,$D2411,Proposed_Company,$C2411,Proposed_MSA_Code,$E2411)),"")</f>
        <v>Not Proposed</v>
      </c>
      <c r="J2411" s="117" cm="1">
        <f t="array" aca="1" ref="J2411" ca="1">SUMIFS(Invoice_Hours,Invoice_Labor_Category,$D2411,Invoice_Company,$C2411,Invoice_MSA_Code,$E2411)</f>
        <v>0</v>
      </c>
      <c r="K2411" s="7" t="str">
        <f t="shared" ca="1" si="604"/>
        <v/>
      </c>
      <c r="L2411" s="222" cm="1">
        <f t="array" aca="1" ref="L2411" ca="1">IFERROR(SUMIFS(Invoice_Direct_Cost,Invoice_Labor_Category,$D2411,Invoice_Company,$C2411,Invoice_MSA_Code,$E2411),"")</f>
        <v>0</v>
      </c>
      <c r="M2411" s="7" t="str">
        <f t="shared" ca="1" si="605"/>
        <v/>
      </c>
      <c r="N2411" s="220" t="str">
        <f t="shared" ca="1" si="610"/>
        <v/>
      </c>
      <c r="O2411" s="7" t="str">
        <f t="shared" ca="1" si="606"/>
        <v/>
      </c>
      <c r="P2411" s="7" t="str">
        <f t="shared" ca="1" si="607"/>
        <v/>
      </c>
      <c r="Q2411" s="7" t="str">
        <f t="shared" ca="1" si="608"/>
        <v/>
      </c>
      <c r="R2411" s="7" t="str">
        <f t="shared" ca="1" si="609"/>
        <v/>
      </c>
      <c r="S2411" s="7" t="str">
        <f t="shared" ca="1" si="596"/>
        <v/>
      </c>
      <c r="T2411" s="7" t="str">
        <f t="shared" ca="1" si="597"/>
        <v/>
      </c>
      <c r="V2411" s="120" cm="1">
        <f t="array" aca="1" ref="V2411" ca="1">SUMIFS(Invoice_Hours,Invoice_Labor_Category,$D2411,Invoice_Company,$C2411,Invoice_MSA_Code,$E2411)</f>
        <v>0</v>
      </c>
      <c r="W2411" s="121" t="str">
        <f t="shared" ca="1" si="598"/>
        <v/>
      </c>
      <c r="X2411" s="151" t="str">
        <f t="shared" ca="1" si="599"/>
        <v/>
      </c>
      <c r="AB2411" t="str">
        <f t="shared" si="600"/>
        <v/>
      </c>
      <c r="AC2411" t="str">
        <f t="shared" si="601"/>
        <v/>
      </c>
      <c r="AD2411" t="str">
        <f t="shared" si="602"/>
        <v/>
      </c>
      <c r="AE2411" s="4" t="str">
        <f t="shared" ca="1" si="595"/>
        <v/>
      </c>
    </row>
    <row r="2412" spans="7:31">
      <c r="G2412" s="117" cm="1">
        <f t="array" aca="1" ref="G2412" ca="1">SUMIFS(Proposed_Hours,Proposed_Labor_Category,$D2412,Proposed_Company,$C2412,Proposed_MSA_Code,$E2412)</f>
        <v>0</v>
      </c>
      <c r="H2412" s="7" t="str">
        <f t="shared" ca="1" si="603"/>
        <v/>
      </c>
      <c r="I2412" s="4" t="str" cm="1">
        <f t="array" aca="1" ref="I2412" ca="1">IFERROR(IF(SUMIFS(Proposed_Direct_Cost,Proposed_Labor_Category,$D2412,Proposed_Company,$C2412,Proposed_MSA_Code,$E2412)=0,"Not Proposed",SUMIFS(Proposed_Direct_Cost,Proposed_Labor_Category,$D2412,Proposed_Company,$C2412,Proposed_MSA_Code,$E2412)),"")</f>
        <v>Not Proposed</v>
      </c>
      <c r="J2412" s="117" cm="1">
        <f t="array" aca="1" ref="J2412" ca="1">SUMIFS(Invoice_Hours,Invoice_Labor_Category,$D2412,Invoice_Company,$C2412,Invoice_MSA_Code,$E2412)</f>
        <v>0</v>
      </c>
      <c r="K2412" s="7" t="str">
        <f t="shared" ca="1" si="604"/>
        <v/>
      </c>
      <c r="L2412" s="222" cm="1">
        <f t="array" aca="1" ref="L2412" ca="1">IFERROR(SUMIFS(Invoice_Direct_Cost,Invoice_Labor_Category,$D2412,Invoice_Company,$C2412,Invoice_MSA_Code,$E2412),"")</f>
        <v>0</v>
      </c>
      <c r="M2412" s="7" t="str">
        <f t="shared" ca="1" si="605"/>
        <v/>
      </c>
      <c r="N2412" s="220" t="str">
        <f t="shared" ca="1" si="610"/>
        <v/>
      </c>
      <c r="O2412" s="7" t="str">
        <f t="shared" ca="1" si="606"/>
        <v/>
      </c>
      <c r="P2412" s="7" t="str">
        <f t="shared" ca="1" si="607"/>
        <v/>
      </c>
      <c r="Q2412" s="7" t="str">
        <f t="shared" ca="1" si="608"/>
        <v/>
      </c>
      <c r="R2412" s="7" t="str">
        <f t="shared" ca="1" si="609"/>
        <v/>
      </c>
      <c r="S2412" s="7" t="str">
        <f t="shared" ca="1" si="596"/>
        <v/>
      </c>
      <c r="T2412" s="7" t="str">
        <f t="shared" ca="1" si="597"/>
        <v/>
      </c>
      <c r="V2412" s="120" cm="1">
        <f t="array" aca="1" ref="V2412" ca="1">SUMIFS(Invoice_Hours,Invoice_Labor_Category,$D2412,Invoice_Company,$C2412,Invoice_MSA_Code,$E2412)</f>
        <v>0</v>
      </c>
      <c r="W2412" s="121" t="str">
        <f t="shared" ca="1" si="598"/>
        <v/>
      </c>
      <c r="X2412" s="152" t="str">
        <f t="shared" ca="1" si="599"/>
        <v/>
      </c>
      <c r="AB2412" t="str">
        <f t="shared" si="600"/>
        <v/>
      </c>
      <c r="AC2412" t="str">
        <f t="shared" si="601"/>
        <v/>
      </c>
      <c r="AD2412" t="str">
        <f t="shared" si="602"/>
        <v/>
      </c>
      <c r="AE2412" s="4" t="str">
        <f t="shared" ca="1" si="595"/>
        <v/>
      </c>
    </row>
    <row r="2413" spans="7:31">
      <c r="G2413" s="117" cm="1">
        <f t="array" aca="1" ref="G2413" ca="1">SUMIFS(Proposed_Hours,Proposed_Labor_Category,$D2413,Proposed_Company,$C2413,Proposed_MSA_Code,$E2413)</f>
        <v>0</v>
      </c>
      <c r="H2413" s="7" t="str">
        <f t="shared" ca="1" si="603"/>
        <v/>
      </c>
      <c r="I2413" s="4" t="str" cm="1">
        <f t="array" aca="1" ref="I2413" ca="1">IFERROR(IF(SUMIFS(Proposed_Direct_Cost,Proposed_Labor_Category,$D2413,Proposed_Company,$C2413,Proposed_MSA_Code,$E2413)=0,"Not Proposed",SUMIFS(Proposed_Direct_Cost,Proposed_Labor_Category,$D2413,Proposed_Company,$C2413,Proposed_MSA_Code,$E2413)),"")</f>
        <v>Not Proposed</v>
      </c>
      <c r="J2413" s="117" cm="1">
        <f t="array" aca="1" ref="J2413" ca="1">SUMIFS(Invoice_Hours,Invoice_Labor_Category,$D2413,Invoice_Company,$C2413,Invoice_MSA_Code,$E2413)</f>
        <v>0</v>
      </c>
      <c r="K2413" s="7" t="str">
        <f t="shared" ca="1" si="604"/>
        <v/>
      </c>
      <c r="L2413" s="222" cm="1">
        <f t="array" aca="1" ref="L2413" ca="1">IFERROR(SUMIFS(Invoice_Direct_Cost,Invoice_Labor_Category,$D2413,Invoice_Company,$C2413,Invoice_MSA_Code,$E2413),"")</f>
        <v>0</v>
      </c>
      <c r="M2413" s="7" t="str">
        <f t="shared" ca="1" si="605"/>
        <v/>
      </c>
      <c r="N2413" s="220" t="str">
        <f t="shared" ca="1" si="610"/>
        <v/>
      </c>
      <c r="O2413" s="7" t="str">
        <f t="shared" ca="1" si="606"/>
        <v/>
      </c>
      <c r="P2413" s="7" t="str">
        <f t="shared" ca="1" si="607"/>
        <v/>
      </c>
      <c r="Q2413" s="7" t="str">
        <f t="shared" ca="1" si="608"/>
        <v/>
      </c>
      <c r="R2413" s="7" t="str">
        <f t="shared" ca="1" si="609"/>
        <v/>
      </c>
      <c r="S2413" s="7" t="str">
        <f t="shared" ca="1" si="596"/>
        <v/>
      </c>
      <c r="T2413" s="7" t="str">
        <f t="shared" ca="1" si="597"/>
        <v/>
      </c>
      <c r="V2413" s="120" cm="1">
        <f t="array" aca="1" ref="V2413" ca="1">SUMIFS(Invoice_Hours,Invoice_Labor_Category,$D2413,Invoice_Company,$C2413,Invoice_MSA_Code,$E2413)</f>
        <v>0</v>
      </c>
      <c r="W2413" s="121" t="str">
        <f t="shared" ca="1" si="598"/>
        <v/>
      </c>
      <c r="X2413" s="151" t="str">
        <f t="shared" ca="1" si="599"/>
        <v/>
      </c>
      <c r="AB2413" t="str">
        <f t="shared" si="600"/>
        <v/>
      </c>
      <c r="AC2413" t="str">
        <f t="shared" si="601"/>
        <v/>
      </c>
      <c r="AD2413" t="str">
        <f t="shared" si="602"/>
        <v/>
      </c>
      <c r="AE2413" s="4" t="str">
        <f t="shared" ca="1" si="595"/>
        <v/>
      </c>
    </row>
    <row r="2414" spans="7:31">
      <c r="G2414" s="117" cm="1">
        <f t="array" aca="1" ref="G2414" ca="1">SUMIFS(Proposed_Hours,Proposed_Labor_Category,$D2414,Proposed_Company,$C2414,Proposed_MSA_Code,$E2414)</f>
        <v>0</v>
      </c>
      <c r="H2414" s="7" t="str">
        <f t="shared" ca="1" si="603"/>
        <v/>
      </c>
      <c r="I2414" s="4" t="str" cm="1">
        <f t="array" aca="1" ref="I2414" ca="1">IFERROR(IF(SUMIFS(Proposed_Direct_Cost,Proposed_Labor_Category,$D2414,Proposed_Company,$C2414,Proposed_MSA_Code,$E2414)=0,"Not Proposed",SUMIFS(Proposed_Direct_Cost,Proposed_Labor_Category,$D2414,Proposed_Company,$C2414,Proposed_MSA_Code,$E2414)),"")</f>
        <v>Not Proposed</v>
      </c>
      <c r="J2414" s="117" cm="1">
        <f t="array" aca="1" ref="J2414" ca="1">SUMIFS(Invoice_Hours,Invoice_Labor_Category,$D2414,Invoice_Company,$C2414,Invoice_MSA_Code,$E2414)</f>
        <v>0</v>
      </c>
      <c r="K2414" s="7" t="str">
        <f t="shared" ca="1" si="604"/>
        <v/>
      </c>
      <c r="L2414" s="222" cm="1">
        <f t="array" aca="1" ref="L2414" ca="1">IFERROR(SUMIFS(Invoice_Direct_Cost,Invoice_Labor_Category,$D2414,Invoice_Company,$C2414,Invoice_MSA_Code,$E2414),"")</f>
        <v>0</v>
      </c>
      <c r="M2414" s="7" t="str">
        <f t="shared" ca="1" si="605"/>
        <v/>
      </c>
      <c r="N2414" s="220" t="str">
        <f t="shared" ca="1" si="610"/>
        <v/>
      </c>
      <c r="O2414" s="7" t="str">
        <f t="shared" ca="1" si="606"/>
        <v/>
      </c>
      <c r="P2414" s="7" t="str">
        <f t="shared" ca="1" si="607"/>
        <v/>
      </c>
      <c r="Q2414" s="7" t="str">
        <f t="shared" ca="1" si="608"/>
        <v/>
      </c>
      <c r="R2414" s="7" t="str">
        <f t="shared" ca="1" si="609"/>
        <v/>
      </c>
      <c r="S2414" s="7" t="str">
        <f t="shared" ca="1" si="596"/>
        <v/>
      </c>
      <c r="T2414" s="7" t="str">
        <f t="shared" ca="1" si="597"/>
        <v/>
      </c>
      <c r="V2414" s="120" cm="1">
        <f t="array" aca="1" ref="V2414" ca="1">SUMIFS(Invoice_Hours,Invoice_Labor_Category,$D2414,Invoice_Company,$C2414,Invoice_MSA_Code,$E2414)</f>
        <v>0</v>
      </c>
      <c r="W2414" s="121" t="str">
        <f t="shared" ca="1" si="598"/>
        <v/>
      </c>
      <c r="X2414" s="152" t="str">
        <f t="shared" ca="1" si="599"/>
        <v/>
      </c>
      <c r="AB2414" t="str">
        <f t="shared" si="600"/>
        <v/>
      </c>
      <c r="AC2414" t="str">
        <f t="shared" si="601"/>
        <v/>
      </c>
      <c r="AD2414" t="str">
        <f t="shared" si="602"/>
        <v/>
      </c>
      <c r="AE2414" s="4" t="str">
        <f t="shared" ca="1" si="595"/>
        <v/>
      </c>
    </row>
    <row r="2415" spans="7:31">
      <c r="G2415" s="117" cm="1">
        <f t="array" aca="1" ref="G2415" ca="1">SUMIFS(Proposed_Hours,Proposed_Labor_Category,$D2415,Proposed_Company,$C2415,Proposed_MSA_Code,$E2415)</f>
        <v>0</v>
      </c>
      <c r="H2415" s="7" t="str">
        <f t="shared" ca="1" si="603"/>
        <v/>
      </c>
      <c r="I2415" s="4" t="str" cm="1">
        <f t="array" aca="1" ref="I2415" ca="1">IFERROR(IF(SUMIFS(Proposed_Direct_Cost,Proposed_Labor_Category,$D2415,Proposed_Company,$C2415,Proposed_MSA_Code,$E2415)=0,"Not Proposed",SUMIFS(Proposed_Direct_Cost,Proposed_Labor_Category,$D2415,Proposed_Company,$C2415,Proposed_MSA_Code,$E2415)),"")</f>
        <v>Not Proposed</v>
      </c>
      <c r="J2415" s="117" cm="1">
        <f t="array" aca="1" ref="J2415" ca="1">SUMIFS(Invoice_Hours,Invoice_Labor_Category,$D2415,Invoice_Company,$C2415,Invoice_MSA_Code,$E2415)</f>
        <v>0</v>
      </c>
      <c r="K2415" s="7" t="str">
        <f t="shared" ca="1" si="604"/>
        <v/>
      </c>
      <c r="L2415" s="222" cm="1">
        <f t="array" aca="1" ref="L2415" ca="1">IFERROR(SUMIFS(Invoice_Direct_Cost,Invoice_Labor_Category,$D2415,Invoice_Company,$C2415,Invoice_MSA_Code,$E2415),"")</f>
        <v>0</v>
      </c>
      <c r="M2415" s="7" t="str">
        <f t="shared" ca="1" si="605"/>
        <v/>
      </c>
      <c r="N2415" s="220" t="str">
        <f t="shared" ca="1" si="610"/>
        <v/>
      </c>
      <c r="O2415" s="7" t="str">
        <f t="shared" ca="1" si="606"/>
        <v/>
      </c>
      <c r="P2415" s="7" t="str">
        <f t="shared" ca="1" si="607"/>
        <v/>
      </c>
      <c r="Q2415" s="7" t="str">
        <f t="shared" ca="1" si="608"/>
        <v/>
      </c>
      <c r="R2415" s="7" t="str">
        <f t="shared" ca="1" si="609"/>
        <v/>
      </c>
      <c r="S2415" s="7" t="str">
        <f t="shared" ca="1" si="596"/>
        <v/>
      </c>
      <c r="T2415" s="7" t="str">
        <f t="shared" ca="1" si="597"/>
        <v/>
      </c>
      <c r="V2415" s="120" cm="1">
        <f t="array" aca="1" ref="V2415" ca="1">SUMIFS(Invoice_Hours,Invoice_Labor_Category,$D2415,Invoice_Company,$C2415,Invoice_MSA_Code,$E2415)</f>
        <v>0</v>
      </c>
      <c r="W2415" s="121" t="str">
        <f t="shared" ca="1" si="598"/>
        <v/>
      </c>
      <c r="X2415" s="151" t="str">
        <f t="shared" ca="1" si="599"/>
        <v/>
      </c>
      <c r="AB2415" t="str">
        <f t="shared" si="600"/>
        <v/>
      </c>
      <c r="AC2415" t="str">
        <f t="shared" si="601"/>
        <v/>
      </c>
      <c r="AD2415" t="str">
        <f t="shared" si="602"/>
        <v/>
      </c>
      <c r="AE2415" s="4" t="str">
        <f t="shared" ca="1" si="595"/>
        <v/>
      </c>
    </row>
    <row r="2416" spans="7:31">
      <c r="G2416" s="117" cm="1">
        <f t="array" aca="1" ref="G2416" ca="1">SUMIFS(Proposed_Hours,Proposed_Labor_Category,$D2416,Proposed_Company,$C2416,Proposed_MSA_Code,$E2416)</f>
        <v>0</v>
      </c>
      <c r="H2416" s="7" t="str">
        <f t="shared" ca="1" si="603"/>
        <v/>
      </c>
      <c r="I2416" s="4" t="str" cm="1">
        <f t="array" aca="1" ref="I2416" ca="1">IFERROR(IF(SUMIFS(Proposed_Direct_Cost,Proposed_Labor_Category,$D2416,Proposed_Company,$C2416,Proposed_MSA_Code,$E2416)=0,"Not Proposed",SUMIFS(Proposed_Direct_Cost,Proposed_Labor_Category,$D2416,Proposed_Company,$C2416,Proposed_MSA_Code,$E2416)),"")</f>
        <v>Not Proposed</v>
      </c>
      <c r="J2416" s="117" cm="1">
        <f t="array" aca="1" ref="J2416" ca="1">SUMIFS(Invoice_Hours,Invoice_Labor_Category,$D2416,Invoice_Company,$C2416,Invoice_MSA_Code,$E2416)</f>
        <v>0</v>
      </c>
      <c r="K2416" s="7" t="str">
        <f t="shared" ca="1" si="604"/>
        <v/>
      </c>
      <c r="L2416" s="222" cm="1">
        <f t="array" aca="1" ref="L2416" ca="1">IFERROR(SUMIFS(Invoice_Direct_Cost,Invoice_Labor_Category,$D2416,Invoice_Company,$C2416,Invoice_MSA_Code,$E2416),"")</f>
        <v>0</v>
      </c>
      <c r="M2416" s="7" t="str">
        <f t="shared" ca="1" si="605"/>
        <v/>
      </c>
      <c r="N2416" s="220" t="str">
        <f t="shared" ca="1" si="610"/>
        <v/>
      </c>
      <c r="O2416" s="7" t="str">
        <f t="shared" ca="1" si="606"/>
        <v/>
      </c>
      <c r="P2416" s="7" t="str">
        <f t="shared" ca="1" si="607"/>
        <v/>
      </c>
      <c r="Q2416" s="7" t="str">
        <f t="shared" ca="1" si="608"/>
        <v/>
      </c>
      <c r="R2416" s="7" t="str">
        <f t="shared" ca="1" si="609"/>
        <v/>
      </c>
      <c r="S2416" s="7" t="str">
        <f t="shared" ca="1" si="596"/>
        <v/>
      </c>
      <c r="T2416" s="7" t="str">
        <f t="shared" ca="1" si="597"/>
        <v/>
      </c>
      <c r="V2416" s="120" cm="1">
        <f t="array" aca="1" ref="V2416" ca="1">SUMIFS(Invoice_Hours,Invoice_Labor_Category,$D2416,Invoice_Company,$C2416,Invoice_MSA_Code,$E2416)</f>
        <v>0</v>
      </c>
      <c r="W2416" s="121" t="str">
        <f t="shared" ca="1" si="598"/>
        <v/>
      </c>
      <c r="X2416" s="152" t="str">
        <f t="shared" ca="1" si="599"/>
        <v/>
      </c>
      <c r="AB2416" t="str">
        <f t="shared" si="600"/>
        <v/>
      </c>
      <c r="AC2416" t="str">
        <f t="shared" si="601"/>
        <v/>
      </c>
      <c r="AD2416" t="str">
        <f t="shared" si="602"/>
        <v/>
      </c>
      <c r="AE2416" s="4" t="str">
        <f t="shared" ca="1" si="595"/>
        <v/>
      </c>
    </row>
    <row r="2417" spans="7:31">
      <c r="G2417" s="117" cm="1">
        <f t="array" aca="1" ref="G2417" ca="1">SUMIFS(Proposed_Hours,Proposed_Labor_Category,$D2417,Proposed_Company,$C2417,Proposed_MSA_Code,$E2417)</f>
        <v>0</v>
      </c>
      <c r="H2417" s="7" t="str">
        <f t="shared" ca="1" si="603"/>
        <v/>
      </c>
      <c r="I2417" s="4" t="str" cm="1">
        <f t="array" aca="1" ref="I2417" ca="1">IFERROR(IF(SUMIFS(Proposed_Direct_Cost,Proposed_Labor_Category,$D2417,Proposed_Company,$C2417,Proposed_MSA_Code,$E2417)=0,"Not Proposed",SUMIFS(Proposed_Direct_Cost,Proposed_Labor_Category,$D2417,Proposed_Company,$C2417,Proposed_MSA_Code,$E2417)),"")</f>
        <v>Not Proposed</v>
      </c>
      <c r="J2417" s="117" cm="1">
        <f t="array" aca="1" ref="J2417" ca="1">SUMIFS(Invoice_Hours,Invoice_Labor_Category,$D2417,Invoice_Company,$C2417,Invoice_MSA_Code,$E2417)</f>
        <v>0</v>
      </c>
      <c r="K2417" s="7" t="str">
        <f t="shared" ca="1" si="604"/>
        <v/>
      </c>
      <c r="L2417" s="222" cm="1">
        <f t="array" aca="1" ref="L2417" ca="1">IFERROR(SUMIFS(Invoice_Direct_Cost,Invoice_Labor_Category,$D2417,Invoice_Company,$C2417,Invoice_MSA_Code,$E2417),"")</f>
        <v>0</v>
      </c>
      <c r="M2417" s="7" t="str">
        <f t="shared" ca="1" si="605"/>
        <v/>
      </c>
      <c r="N2417" s="220" t="str">
        <f t="shared" ca="1" si="610"/>
        <v/>
      </c>
      <c r="O2417" s="7" t="str">
        <f t="shared" ca="1" si="606"/>
        <v/>
      </c>
      <c r="P2417" s="7" t="str">
        <f t="shared" ca="1" si="607"/>
        <v/>
      </c>
      <c r="Q2417" s="7" t="str">
        <f t="shared" ca="1" si="608"/>
        <v/>
      </c>
      <c r="R2417" s="7" t="str">
        <f t="shared" ca="1" si="609"/>
        <v/>
      </c>
      <c r="S2417" s="7" t="str">
        <f t="shared" ca="1" si="596"/>
        <v/>
      </c>
      <c r="T2417" s="7" t="str">
        <f t="shared" ca="1" si="597"/>
        <v/>
      </c>
      <c r="V2417" s="120" cm="1">
        <f t="array" aca="1" ref="V2417" ca="1">SUMIFS(Invoice_Hours,Invoice_Labor_Category,$D2417,Invoice_Company,$C2417,Invoice_MSA_Code,$E2417)</f>
        <v>0</v>
      </c>
      <c r="W2417" s="121" t="str">
        <f t="shared" ca="1" si="598"/>
        <v/>
      </c>
      <c r="X2417" s="151" t="str">
        <f t="shared" ca="1" si="599"/>
        <v/>
      </c>
      <c r="AB2417" t="str">
        <f t="shared" si="600"/>
        <v/>
      </c>
      <c r="AC2417" t="str">
        <f t="shared" si="601"/>
        <v/>
      </c>
      <c r="AD2417" t="str">
        <f t="shared" si="602"/>
        <v/>
      </c>
      <c r="AE2417" s="4" t="str">
        <f t="shared" ca="1" si="595"/>
        <v/>
      </c>
    </row>
    <row r="2418" spans="7:31">
      <c r="G2418" s="117" cm="1">
        <f t="array" aca="1" ref="G2418" ca="1">SUMIFS(Proposed_Hours,Proposed_Labor_Category,$D2418,Proposed_Company,$C2418,Proposed_MSA_Code,$E2418)</f>
        <v>0</v>
      </c>
      <c r="H2418" s="7" t="str">
        <f t="shared" ca="1" si="603"/>
        <v/>
      </c>
      <c r="I2418" s="4" t="str" cm="1">
        <f t="array" aca="1" ref="I2418" ca="1">IFERROR(IF(SUMIFS(Proposed_Direct_Cost,Proposed_Labor_Category,$D2418,Proposed_Company,$C2418,Proposed_MSA_Code,$E2418)=0,"Not Proposed",SUMIFS(Proposed_Direct_Cost,Proposed_Labor_Category,$D2418,Proposed_Company,$C2418,Proposed_MSA_Code,$E2418)),"")</f>
        <v>Not Proposed</v>
      </c>
      <c r="J2418" s="117" cm="1">
        <f t="array" aca="1" ref="J2418" ca="1">SUMIFS(Invoice_Hours,Invoice_Labor_Category,$D2418,Invoice_Company,$C2418,Invoice_MSA_Code,$E2418)</f>
        <v>0</v>
      </c>
      <c r="K2418" s="7" t="str">
        <f t="shared" ca="1" si="604"/>
        <v/>
      </c>
      <c r="L2418" s="222" cm="1">
        <f t="array" aca="1" ref="L2418" ca="1">IFERROR(SUMIFS(Invoice_Direct_Cost,Invoice_Labor_Category,$D2418,Invoice_Company,$C2418,Invoice_MSA_Code,$E2418),"")</f>
        <v>0</v>
      </c>
      <c r="M2418" s="7" t="str">
        <f t="shared" ca="1" si="605"/>
        <v/>
      </c>
      <c r="N2418" s="220" t="str">
        <f t="shared" ca="1" si="610"/>
        <v/>
      </c>
      <c r="O2418" s="7" t="str">
        <f t="shared" ca="1" si="606"/>
        <v/>
      </c>
      <c r="P2418" s="7" t="str">
        <f t="shared" ca="1" si="607"/>
        <v/>
      </c>
      <c r="Q2418" s="7" t="str">
        <f t="shared" ca="1" si="608"/>
        <v/>
      </c>
      <c r="R2418" s="7" t="str">
        <f t="shared" ca="1" si="609"/>
        <v/>
      </c>
      <c r="S2418" s="7" t="str">
        <f t="shared" ca="1" si="596"/>
        <v/>
      </c>
      <c r="T2418" s="7" t="str">
        <f t="shared" ca="1" si="597"/>
        <v/>
      </c>
      <c r="V2418" s="120" cm="1">
        <f t="array" aca="1" ref="V2418" ca="1">SUMIFS(Invoice_Hours,Invoice_Labor_Category,$D2418,Invoice_Company,$C2418,Invoice_MSA_Code,$E2418)</f>
        <v>0</v>
      </c>
      <c r="W2418" s="121" t="str">
        <f t="shared" ca="1" si="598"/>
        <v/>
      </c>
      <c r="X2418" s="152" t="str">
        <f t="shared" ca="1" si="599"/>
        <v/>
      </c>
      <c r="AB2418" t="str">
        <f t="shared" si="600"/>
        <v/>
      </c>
      <c r="AC2418" t="str">
        <f t="shared" si="601"/>
        <v/>
      </c>
      <c r="AD2418" t="str">
        <f t="shared" si="602"/>
        <v/>
      </c>
      <c r="AE2418" s="4" t="str">
        <f t="shared" ca="1" si="595"/>
        <v/>
      </c>
    </row>
    <row r="2419" spans="7:31">
      <c r="G2419" s="117" cm="1">
        <f t="array" aca="1" ref="G2419" ca="1">SUMIFS(Proposed_Hours,Proposed_Labor_Category,$D2419,Proposed_Company,$C2419,Proposed_MSA_Code,$E2419)</f>
        <v>0</v>
      </c>
      <c r="H2419" s="7" t="str">
        <f t="shared" ca="1" si="603"/>
        <v/>
      </c>
      <c r="I2419" s="4" t="str" cm="1">
        <f t="array" aca="1" ref="I2419" ca="1">IFERROR(IF(SUMIFS(Proposed_Direct_Cost,Proposed_Labor_Category,$D2419,Proposed_Company,$C2419,Proposed_MSA_Code,$E2419)=0,"Not Proposed",SUMIFS(Proposed_Direct_Cost,Proposed_Labor_Category,$D2419,Proposed_Company,$C2419,Proposed_MSA_Code,$E2419)),"")</f>
        <v>Not Proposed</v>
      </c>
      <c r="J2419" s="117" cm="1">
        <f t="array" aca="1" ref="J2419" ca="1">SUMIFS(Invoice_Hours,Invoice_Labor_Category,$D2419,Invoice_Company,$C2419,Invoice_MSA_Code,$E2419)</f>
        <v>0</v>
      </c>
      <c r="K2419" s="7" t="str">
        <f t="shared" ca="1" si="604"/>
        <v/>
      </c>
      <c r="L2419" s="222" cm="1">
        <f t="array" aca="1" ref="L2419" ca="1">IFERROR(SUMIFS(Invoice_Direct_Cost,Invoice_Labor_Category,$D2419,Invoice_Company,$C2419,Invoice_MSA_Code,$E2419),"")</f>
        <v>0</v>
      </c>
      <c r="M2419" s="7" t="str">
        <f t="shared" ca="1" si="605"/>
        <v/>
      </c>
      <c r="N2419" s="220" t="str">
        <f t="shared" ca="1" si="610"/>
        <v/>
      </c>
      <c r="O2419" s="7" t="str">
        <f t="shared" ca="1" si="606"/>
        <v/>
      </c>
      <c r="P2419" s="7" t="str">
        <f t="shared" ca="1" si="607"/>
        <v/>
      </c>
      <c r="Q2419" s="7" t="str">
        <f t="shared" ca="1" si="608"/>
        <v/>
      </c>
      <c r="R2419" s="7" t="str">
        <f t="shared" ca="1" si="609"/>
        <v/>
      </c>
      <c r="S2419" s="7" t="str">
        <f t="shared" ca="1" si="596"/>
        <v/>
      </c>
      <c r="T2419" s="7" t="str">
        <f t="shared" ca="1" si="597"/>
        <v/>
      </c>
      <c r="V2419" s="120" cm="1">
        <f t="array" aca="1" ref="V2419" ca="1">SUMIFS(Invoice_Hours,Invoice_Labor_Category,$D2419,Invoice_Company,$C2419,Invoice_MSA_Code,$E2419)</f>
        <v>0</v>
      </c>
      <c r="W2419" s="121" t="str">
        <f t="shared" ca="1" si="598"/>
        <v/>
      </c>
      <c r="X2419" s="151" t="str">
        <f t="shared" ca="1" si="599"/>
        <v/>
      </c>
      <c r="AB2419" t="str">
        <f t="shared" si="600"/>
        <v/>
      </c>
      <c r="AC2419" t="str">
        <f t="shared" si="601"/>
        <v/>
      </c>
      <c r="AD2419" t="str">
        <f t="shared" si="602"/>
        <v/>
      </c>
      <c r="AE2419" s="4" t="str">
        <f t="shared" ca="1" si="595"/>
        <v/>
      </c>
    </row>
    <row r="2420" spans="7:31">
      <c r="G2420" s="117" cm="1">
        <f t="array" aca="1" ref="G2420" ca="1">SUMIFS(Proposed_Hours,Proposed_Labor_Category,$D2420,Proposed_Company,$C2420,Proposed_MSA_Code,$E2420)</f>
        <v>0</v>
      </c>
      <c r="H2420" s="7" t="str">
        <f t="shared" ca="1" si="603"/>
        <v/>
      </c>
      <c r="I2420" s="4" t="str" cm="1">
        <f t="array" aca="1" ref="I2420" ca="1">IFERROR(IF(SUMIFS(Proposed_Direct_Cost,Proposed_Labor_Category,$D2420,Proposed_Company,$C2420,Proposed_MSA_Code,$E2420)=0,"Not Proposed",SUMIFS(Proposed_Direct_Cost,Proposed_Labor_Category,$D2420,Proposed_Company,$C2420,Proposed_MSA_Code,$E2420)),"")</f>
        <v>Not Proposed</v>
      </c>
      <c r="J2420" s="117" cm="1">
        <f t="array" aca="1" ref="J2420" ca="1">SUMIFS(Invoice_Hours,Invoice_Labor_Category,$D2420,Invoice_Company,$C2420,Invoice_MSA_Code,$E2420)</f>
        <v>0</v>
      </c>
      <c r="K2420" s="7" t="str">
        <f t="shared" ca="1" si="604"/>
        <v/>
      </c>
      <c r="L2420" s="222" cm="1">
        <f t="array" aca="1" ref="L2420" ca="1">IFERROR(SUMIFS(Invoice_Direct_Cost,Invoice_Labor_Category,$D2420,Invoice_Company,$C2420,Invoice_MSA_Code,$E2420),"")</f>
        <v>0</v>
      </c>
      <c r="M2420" s="7" t="str">
        <f t="shared" ca="1" si="605"/>
        <v/>
      </c>
      <c r="N2420" s="220" t="str">
        <f t="shared" ca="1" si="610"/>
        <v/>
      </c>
      <c r="O2420" s="7" t="str">
        <f t="shared" ca="1" si="606"/>
        <v/>
      </c>
      <c r="P2420" s="7" t="str">
        <f t="shared" ca="1" si="607"/>
        <v/>
      </c>
      <c r="Q2420" s="7" t="str">
        <f t="shared" ca="1" si="608"/>
        <v/>
      </c>
      <c r="R2420" s="7" t="str">
        <f t="shared" ca="1" si="609"/>
        <v/>
      </c>
      <c r="S2420" s="7" t="str">
        <f t="shared" ca="1" si="596"/>
        <v/>
      </c>
      <c r="T2420" s="7" t="str">
        <f t="shared" ca="1" si="597"/>
        <v/>
      </c>
      <c r="V2420" s="120" cm="1">
        <f t="array" aca="1" ref="V2420" ca="1">SUMIFS(Invoice_Hours,Invoice_Labor_Category,$D2420,Invoice_Company,$C2420,Invoice_MSA_Code,$E2420)</f>
        <v>0</v>
      </c>
      <c r="W2420" s="121" t="str">
        <f t="shared" ca="1" si="598"/>
        <v/>
      </c>
      <c r="X2420" s="152" t="str">
        <f t="shared" ca="1" si="599"/>
        <v/>
      </c>
      <c r="AB2420" t="str">
        <f t="shared" si="600"/>
        <v/>
      </c>
      <c r="AC2420" t="str">
        <f t="shared" si="601"/>
        <v/>
      </c>
      <c r="AD2420" t="str">
        <f t="shared" si="602"/>
        <v/>
      </c>
      <c r="AE2420" s="4" t="str">
        <f t="shared" ca="1" si="595"/>
        <v/>
      </c>
    </row>
    <row r="2421" spans="7:31">
      <c r="G2421" s="117" cm="1">
        <f t="array" aca="1" ref="G2421" ca="1">SUMIFS(Proposed_Hours,Proposed_Labor_Category,$D2421,Proposed_Company,$C2421,Proposed_MSA_Code,$E2421)</f>
        <v>0</v>
      </c>
      <c r="H2421" s="7" t="str">
        <f t="shared" ca="1" si="603"/>
        <v/>
      </c>
      <c r="I2421" s="4" t="str" cm="1">
        <f t="array" aca="1" ref="I2421" ca="1">IFERROR(IF(SUMIFS(Proposed_Direct_Cost,Proposed_Labor_Category,$D2421,Proposed_Company,$C2421,Proposed_MSA_Code,$E2421)=0,"Not Proposed",SUMIFS(Proposed_Direct_Cost,Proposed_Labor_Category,$D2421,Proposed_Company,$C2421,Proposed_MSA_Code,$E2421)),"")</f>
        <v>Not Proposed</v>
      </c>
      <c r="J2421" s="117" cm="1">
        <f t="array" aca="1" ref="J2421" ca="1">SUMIFS(Invoice_Hours,Invoice_Labor_Category,$D2421,Invoice_Company,$C2421,Invoice_MSA_Code,$E2421)</f>
        <v>0</v>
      </c>
      <c r="K2421" s="7" t="str">
        <f t="shared" ca="1" si="604"/>
        <v/>
      </c>
      <c r="L2421" s="222" cm="1">
        <f t="array" aca="1" ref="L2421" ca="1">IFERROR(SUMIFS(Invoice_Direct_Cost,Invoice_Labor_Category,$D2421,Invoice_Company,$C2421,Invoice_MSA_Code,$E2421),"")</f>
        <v>0</v>
      </c>
      <c r="M2421" s="7" t="str">
        <f t="shared" ca="1" si="605"/>
        <v/>
      </c>
      <c r="N2421" s="220" t="str">
        <f t="shared" ca="1" si="610"/>
        <v/>
      </c>
      <c r="O2421" s="7" t="str">
        <f t="shared" ca="1" si="606"/>
        <v/>
      </c>
      <c r="P2421" s="7" t="str">
        <f t="shared" ca="1" si="607"/>
        <v/>
      </c>
      <c r="Q2421" s="7" t="str">
        <f t="shared" ca="1" si="608"/>
        <v/>
      </c>
      <c r="R2421" s="7" t="str">
        <f t="shared" ca="1" si="609"/>
        <v/>
      </c>
      <c r="S2421" s="7" t="str">
        <f t="shared" ca="1" si="596"/>
        <v/>
      </c>
      <c r="T2421" s="7" t="str">
        <f t="shared" ca="1" si="597"/>
        <v/>
      </c>
      <c r="V2421" s="120" cm="1">
        <f t="array" aca="1" ref="V2421" ca="1">SUMIFS(Invoice_Hours,Invoice_Labor_Category,$D2421,Invoice_Company,$C2421,Invoice_MSA_Code,$E2421)</f>
        <v>0</v>
      </c>
      <c r="W2421" s="121" t="str">
        <f t="shared" ca="1" si="598"/>
        <v/>
      </c>
      <c r="X2421" s="151" t="str">
        <f t="shared" ca="1" si="599"/>
        <v/>
      </c>
      <c r="AB2421" t="str">
        <f t="shared" si="600"/>
        <v/>
      </c>
      <c r="AC2421" t="str">
        <f t="shared" si="601"/>
        <v/>
      </c>
      <c r="AD2421" t="str">
        <f t="shared" si="602"/>
        <v/>
      </c>
      <c r="AE2421" s="4" t="str">
        <f t="shared" ca="1" si="595"/>
        <v/>
      </c>
    </row>
    <row r="2422" spans="7:31">
      <c r="G2422" s="117" cm="1">
        <f t="array" aca="1" ref="G2422" ca="1">SUMIFS(Proposed_Hours,Proposed_Labor_Category,$D2422,Proposed_Company,$C2422,Proposed_MSA_Code,$E2422)</f>
        <v>0</v>
      </c>
      <c r="H2422" s="7" t="str">
        <f t="shared" ca="1" si="603"/>
        <v/>
      </c>
      <c r="I2422" s="4" t="str" cm="1">
        <f t="array" aca="1" ref="I2422" ca="1">IFERROR(IF(SUMIFS(Proposed_Direct_Cost,Proposed_Labor_Category,$D2422,Proposed_Company,$C2422,Proposed_MSA_Code,$E2422)=0,"Not Proposed",SUMIFS(Proposed_Direct_Cost,Proposed_Labor_Category,$D2422,Proposed_Company,$C2422,Proposed_MSA_Code,$E2422)),"")</f>
        <v>Not Proposed</v>
      </c>
      <c r="J2422" s="117" cm="1">
        <f t="array" aca="1" ref="J2422" ca="1">SUMIFS(Invoice_Hours,Invoice_Labor_Category,$D2422,Invoice_Company,$C2422,Invoice_MSA_Code,$E2422)</f>
        <v>0</v>
      </c>
      <c r="K2422" s="7" t="str">
        <f t="shared" ca="1" si="604"/>
        <v/>
      </c>
      <c r="L2422" s="222" cm="1">
        <f t="array" aca="1" ref="L2422" ca="1">IFERROR(SUMIFS(Invoice_Direct_Cost,Invoice_Labor_Category,$D2422,Invoice_Company,$C2422,Invoice_MSA_Code,$E2422),"")</f>
        <v>0</v>
      </c>
      <c r="M2422" s="7" t="str">
        <f t="shared" ca="1" si="605"/>
        <v/>
      </c>
      <c r="N2422" s="220" t="str">
        <f t="shared" ca="1" si="610"/>
        <v/>
      </c>
      <c r="O2422" s="7" t="str">
        <f t="shared" ca="1" si="606"/>
        <v/>
      </c>
      <c r="P2422" s="7" t="str">
        <f t="shared" ca="1" si="607"/>
        <v/>
      </c>
      <c r="Q2422" s="7" t="str">
        <f t="shared" ca="1" si="608"/>
        <v/>
      </c>
      <c r="R2422" s="7" t="str">
        <f t="shared" ca="1" si="609"/>
        <v/>
      </c>
      <c r="S2422" s="7" t="str">
        <f t="shared" ca="1" si="596"/>
        <v/>
      </c>
      <c r="T2422" s="7" t="str">
        <f t="shared" ca="1" si="597"/>
        <v/>
      </c>
      <c r="V2422" s="120" cm="1">
        <f t="array" aca="1" ref="V2422" ca="1">SUMIFS(Invoice_Hours,Invoice_Labor_Category,$D2422,Invoice_Company,$C2422,Invoice_MSA_Code,$E2422)</f>
        <v>0</v>
      </c>
      <c r="W2422" s="121" t="str">
        <f t="shared" ca="1" si="598"/>
        <v/>
      </c>
      <c r="X2422" s="152" t="str">
        <f t="shared" ca="1" si="599"/>
        <v/>
      </c>
      <c r="AB2422" t="str">
        <f t="shared" si="600"/>
        <v/>
      </c>
      <c r="AC2422" t="str">
        <f t="shared" si="601"/>
        <v/>
      </c>
      <c r="AD2422" t="str">
        <f t="shared" si="602"/>
        <v/>
      </c>
      <c r="AE2422" s="4" t="str">
        <f t="shared" ca="1" si="595"/>
        <v/>
      </c>
    </row>
    <row r="2423" spans="7:31">
      <c r="G2423" s="117" cm="1">
        <f t="array" aca="1" ref="G2423" ca="1">SUMIFS(Proposed_Hours,Proposed_Labor_Category,$D2423,Proposed_Company,$C2423,Proposed_MSA_Code,$E2423)</f>
        <v>0</v>
      </c>
      <c r="H2423" s="7" t="str">
        <f t="shared" ca="1" si="603"/>
        <v/>
      </c>
      <c r="I2423" s="4" t="str" cm="1">
        <f t="array" aca="1" ref="I2423" ca="1">IFERROR(IF(SUMIFS(Proposed_Direct_Cost,Proposed_Labor_Category,$D2423,Proposed_Company,$C2423,Proposed_MSA_Code,$E2423)=0,"Not Proposed",SUMIFS(Proposed_Direct_Cost,Proposed_Labor_Category,$D2423,Proposed_Company,$C2423,Proposed_MSA_Code,$E2423)),"")</f>
        <v>Not Proposed</v>
      </c>
      <c r="J2423" s="117" cm="1">
        <f t="array" aca="1" ref="J2423" ca="1">SUMIFS(Invoice_Hours,Invoice_Labor_Category,$D2423,Invoice_Company,$C2423,Invoice_MSA_Code,$E2423)</f>
        <v>0</v>
      </c>
      <c r="K2423" s="7" t="str">
        <f t="shared" ca="1" si="604"/>
        <v/>
      </c>
      <c r="L2423" s="222" cm="1">
        <f t="array" aca="1" ref="L2423" ca="1">IFERROR(SUMIFS(Invoice_Direct_Cost,Invoice_Labor_Category,$D2423,Invoice_Company,$C2423,Invoice_MSA_Code,$E2423),"")</f>
        <v>0</v>
      </c>
      <c r="M2423" s="7" t="str">
        <f t="shared" ca="1" si="605"/>
        <v/>
      </c>
      <c r="N2423" s="220" t="str">
        <f t="shared" ca="1" si="610"/>
        <v/>
      </c>
      <c r="O2423" s="7" t="str">
        <f t="shared" ca="1" si="606"/>
        <v/>
      </c>
      <c r="P2423" s="7" t="str">
        <f t="shared" ca="1" si="607"/>
        <v/>
      </c>
      <c r="Q2423" s="7" t="str">
        <f t="shared" ca="1" si="608"/>
        <v/>
      </c>
      <c r="R2423" s="7" t="str">
        <f t="shared" ca="1" si="609"/>
        <v/>
      </c>
      <c r="S2423" s="7" t="str">
        <f t="shared" ca="1" si="596"/>
        <v/>
      </c>
      <c r="T2423" s="7" t="str">
        <f t="shared" ca="1" si="597"/>
        <v/>
      </c>
      <c r="V2423" s="120" cm="1">
        <f t="array" aca="1" ref="V2423" ca="1">SUMIFS(Invoice_Hours,Invoice_Labor_Category,$D2423,Invoice_Company,$C2423,Invoice_MSA_Code,$E2423)</f>
        <v>0</v>
      </c>
      <c r="W2423" s="121" t="str">
        <f t="shared" ca="1" si="598"/>
        <v/>
      </c>
      <c r="X2423" s="151" t="str">
        <f t="shared" ca="1" si="599"/>
        <v/>
      </c>
      <c r="AB2423" t="str">
        <f t="shared" si="600"/>
        <v/>
      </c>
      <c r="AC2423" t="str">
        <f t="shared" si="601"/>
        <v/>
      </c>
      <c r="AD2423" t="str">
        <f t="shared" si="602"/>
        <v/>
      </c>
      <c r="AE2423" s="4" t="str">
        <f t="shared" ca="1" si="595"/>
        <v/>
      </c>
    </row>
    <row r="2424" spans="7:31">
      <c r="G2424" s="117" cm="1">
        <f t="array" aca="1" ref="G2424" ca="1">SUMIFS(Proposed_Hours,Proposed_Labor_Category,$D2424,Proposed_Company,$C2424,Proposed_MSA_Code,$E2424)</f>
        <v>0</v>
      </c>
      <c r="H2424" s="7" t="str">
        <f t="shared" ca="1" si="603"/>
        <v/>
      </c>
      <c r="I2424" s="4" t="str" cm="1">
        <f t="array" aca="1" ref="I2424" ca="1">IFERROR(IF(SUMIFS(Proposed_Direct_Cost,Proposed_Labor_Category,$D2424,Proposed_Company,$C2424,Proposed_MSA_Code,$E2424)=0,"Not Proposed",SUMIFS(Proposed_Direct_Cost,Proposed_Labor_Category,$D2424,Proposed_Company,$C2424,Proposed_MSA_Code,$E2424)),"")</f>
        <v>Not Proposed</v>
      </c>
      <c r="J2424" s="117" cm="1">
        <f t="array" aca="1" ref="J2424" ca="1">SUMIFS(Invoice_Hours,Invoice_Labor_Category,$D2424,Invoice_Company,$C2424,Invoice_MSA_Code,$E2424)</f>
        <v>0</v>
      </c>
      <c r="K2424" s="7" t="str">
        <f t="shared" ca="1" si="604"/>
        <v/>
      </c>
      <c r="L2424" s="222" cm="1">
        <f t="array" aca="1" ref="L2424" ca="1">IFERROR(SUMIFS(Invoice_Direct_Cost,Invoice_Labor_Category,$D2424,Invoice_Company,$C2424,Invoice_MSA_Code,$E2424),"")</f>
        <v>0</v>
      </c>
      <c r="M2424" s="7" t="str">
        <f t="shared" ca="1" si="605"/>
        <v/>
      </c>
      <c r="N2424" s="220" t="str">
        <f t="shared" ca="1" si="610"/>
        <v/>
      </c>
      <c r="O2424" s="7" t="str">
        <f t="shared" ca="1" si="606"/>
        <v/>
      </c>
      <c r="P2424" s="7" t="str">
        <f t="shared" ca="1" si="607"/>
        <v/>
      </c>
      <c r="Q2424" s="7" t="str">
        <f t="shared" ca="1" si="608"/>
        <v/>
      </c>
      <c r="R2424" s="7" t="str">
        <f t="shared" ca="1" si="609"/>
        <v/>
      </c>
      <c r="S2424" s="7" t="str">
        <f t="shared" ca="1" si="596"/>
        <v/>
      </c>
      <c r="T2424" s="7" t="str">
        <f t="shared" ca="1" si="597"/>
        <v/>
      </c>
      <c r="V2424" s="120" cm="1">
        <f t="array" aca="1" ref="V2424" ca="1">SUMIFS(Invoice_Hours,Invoice_Labor_Category,$D2424,Invoice_Company,$C2424,Invoice_MSA_Code,$E2424)</f>
        <v>0</v>
      </c>
      <c r="W2424" s="121" t="str">
        <f t="shared" ca="1" si="598"/>
        <v/>
      </c>
      <c r="X2424" s="152" t="str">
        <f t="shared" ca="1" si="599"/>
        <v/>
      </c>
      <c r="AB2424" t="str">
        <f t="shared" si="600"/>
        <v/>
      </c>
      <c r="AC2424" t="str">
        <f t="shared" si="601"/>
        <v/>
      </c>
      <c r="AD2424" t="str">
        <f t="shared" si="602"/>
        <v/>
      </c>
      <c r="AE2424" s="4" t="str">
        <f t="shared" ca="1" si="595"/>
        <v/>
      </c>
    </row>
    <row r="2425" spans="7:31">
      <c r="G2425" s="117" cm="1">
        <f t="array" aca="1" ref="G2425" ca="1">SUMIFS(Proposed_Hours,Proposed_Labor_Category,$D2425,Proposed_Company,$C2425,Proposed_MSA_Code,$E2425)</f>
        <v>0</v>
      </c>
      <c r="H2425" s="7" t="str">
        <f t="shared" ca="1" si="603"/>
        <v/>
      </c>
      <c r="I2425" s="4" t="str" cm="1">
        <f t="array" aca="1" ref="I2425" ca="1">IFERROR(IF(SUMIFS(Proposed_Direct_Cost,Proposed_Labor_Category,$D2425,Proposed_Company,$C2425,Proposed_MSA_Code,$E2425)=0,"Not Proposed",SUMIFS(Proposed_Direct_Cost,Proposed_Labor_Category,$D2425,Proposed_Company,$C2425,Proposed_MSA_Code,$E2425)),"")</f>
        <v>Not Proposed</v>
      </c>
      <c r="J2425" s="117" cm="1">
        <f t="array" aca="1" ref="J2425" ca="1">SUMIFS(Invoice_Hours,Invoice_Labor_Category,$D2425,Invoice_Company,$C2425,Invoice_MSA_Code,$E2425)</f>
        <v>0</v>
      </c>
      <c r="K2425" s="7" t="str">
        <f t="shared" ca="1" si="604"/>
        <v/>
      </c>
      <c r="L2425" s="222" cm="1">
        <f t="array" aca="1" ref="L2425" ca="1">IFERROR(SUMIFS(Invoice_Direct_Cost,Invoice_Labor_Category,$D2425,Invoice_Company,$C2425,Invoice_MSA_Code,$E2425),"")</f>
        <v>0</v>
      </c>
      <c r="M2425" s="7" t="str">
        <f t="shared" ca="1" si="605"/>
        <v/>
      </c>
      <c r="N2425" s="220" t="str">
        <f t="shared" ca="1" si="610"/>
        <v/>
      </c>
      <c r="O2425" s="7" t="str">
        <f t="shared" ca="1" si="606"/>
        <v/>
      </c>
      <c r="P2425" s="7" t="str">
        <f t="shared" ca="1" si="607"/>
        <v/>
      </c>
      <c r="Q2425" s="7" t="str">
        <f t="shared" ca="1" si="608"/>
        <v/>
      </c>
      <c r="R2425" s="7" t="str">
        <f t="shared" ca="1" si="609"/>
        <v/>
      </c>
      <c r="S2425" s="7" t="str">
        <f t="shared" ca="1" si="596"/>
        <v/>
      </c>
      <c r="T2425" s="7" t="str">
        <f t="shared" ca="1" si="597"/>
        <v/>
      </c>
      <c r="V2425" s="120" cm="1">
        <f t="array" aca="1" ref="V2425" ca="1">SUMIFS(Invoice_Hours,Invoice_Labor_Category,$D2425,Invoice_Company,$C2425,Invoice_MSA_Code,$E2425)</f>
        <v>0</v>
      </c>
      <c r="W2425" s="121" t="str">
        <f t="shared" ca="1" si="598"/>
        <v/>
      </c>
      <c r="X2425" s="151" t="str">
        <f t="shared" ca="1" si="599"/>
        <v/>
      </c>
      <c r="AB2425" t="str">
        <f t="shared" si="600"/>
        <v/>
      </c>
      <c r="AC2425" t="str">
        <f t="shared" si="601"/>
        <v/>
      </c>
      <c r="AD2425" t="str">
        <f t="shared" si="602"/>
        <v/>
      </c>
      <c r="AE2425" s="4" t="str">
        <f t="shared" ca="1" si="595"/>
        <v/>
      </c>
    </row>
    <row r="2426" spans="7:31">
      <c r="G2426" s="117" cm="1">
        <f t="array" aca="1" ref="G2426" ca="1">SUMIFS(Proposed_Hours,Proposed_Labor_Category,$D2426,Proposed_Company,$C2426,Proposed_MSA_Code,$E2426)</f>
        <v>0</v>
      </c>
      <c r="H2426" s="7" t="str">
        <f t="shared" ca="1" si="603"/>
        <v/>
      </c>
      <c r="I2426" s="4" t="str" cm="1">
        <f t="array" aca="1" ref="I2426" ca="1">IFERROR(IF(SUMIFS(Proposed_Direct_Cost,Proposed_Labor_Category,$D2426,Proposed_Company,$C2426,Proposed_MSA_Code,$E2426)=0,"Not Proposed",SUMIFS(Proposed_Direct_Cost,Proposed_Labor_Category,$D2426,Proposed_Company,$C2426,Proposed_MSA_Code,$E2426)),"")</f>
        <v>Not Proposed</v>
      </c>
      <c r="J2426" s="117" cm="1">
        <f t="array" aca="1" ref="J2426" ca="1">SUMIFS(Invoice_Hours,Invoice_Labor_Category,$D2426,Invoice_Company,$C2426,Invoice_MSA_Code,$E2426)</f>
        <v>0</v>
      </c>
      <c r="K2426" s="7" t="str">
        <f t="shared" ca="1" si="604"/>
        <v/>
      </c>
      <c r="L2426" s="222" cm="1">
        <f t="array" aca="1" ref="L2426" ca="1">IFERROR(SUMIFS(Invoice_Direct_Cost,Invoice_Labor_Category,$D2426,Invoice_Company,$C2426,Invoice_MSA_Code,$E2426),"")</f>
        <v>0</v>
      </c>
      <c r="M2426" s="7" t="str">
        <f t="shared" ca="1" si="605"/>
        <v/>
      </c>
      <c r="N2426" s="220" t="str">
        <f t="shared" ca="1" si="610"/>
        <v/>
      </c>
      <c r="O2426" s="7" t="str">
        <f t="shared" ca="1" si="606"/>
        <v/>
      </c>
      <c r="P2426" s="7" t="str">
        <f t="shared" ca="1" si="607"/>
        <v/>
      </c>
      <c r="Q2426" s="7" t="str">
        <f t="shared" ca="1" si="608"/>
        <v/>
      </c>
      <c r="R2426" s="7" t="str">
        <f t="shared" ca="1" si="609"/>
        <v/>
      </c>
      <c r="S2426" s="7" t="str">
        <f t="shared" ca="1" si="596"/>
        <v/>
      </c>
      <c r="T2426" s="7" t="str">
        <f t="shared" ca="1" si="597"/>
        <v/>
      </c>
      <c r="V2426" s="120" cm="1">
        <f t="array" aca="1" ref="V2426" ca="1">SUMIFS(Invoice_Hours,Invoice_Labor_Category,$D2426,Invoice_Company,$C2426,Invoice_MSA_Code,$E2426)</f>
        <v>0</v>
      </c>
      <c r="W2426" s="121" t="str">
        <f t="shared" ca="1" si="598"/>
        <v/>
      </c>
      <c r="X2426" s="152" t="str">
        <f t="shared" ca="1" si="599"/>
        <v/>
      </c>
      <c r="AB2426" t="str">
        <f t="shared" si="600"/>
        <v/>
      </c>
      <c r="AC2426" t="str">
        <f t="shared" si="601"/>
        <v/>
      </c>
      <c r="AD2426" t="str">
        <f t="shared" si="602"/>
        <v/>
      </c>
      <c r="AE2426" s="4" t="str">
        <f t="shared" ca="1" si="595"/>
        <v/>
      </c>
    </row>
    <row r="2427" spans="7:31">
      <c r="G2427" s="117" cm="1">
        <f t="array" aca="1" ref="G2427" ca="1">SUMIFS(Proposed_Hours,Proposed_Labor_Category,$D2427,Proposed_Company,$C2427,Proposed_MSA_Code,$E2427)</f>
        <v>0</v>
      </c>
      <c r="H2427" s="7" t="str">
        <f t="shared" ca="1" si="603"/>
        <v/>
      </c>
      <c r="I2427" s="4" t="str" cm="1">
        <f t="array" aca="1" ref="I2427" ca="1">IFERROR(IF(SUMIFS(Proposed_Direct_Cost,Proposed_Labor_Category,$D2427,Proposed_Company,$C2427,Proposed_MSA_Code,$E2427)=0,"Not Proposed",SUMIFS(Proposed_Direct_Cost,Proposed_Labor_Category,$D2427,Proposed_Company,$C2427,Proposed_MSA_Code,$E2427)),"")</f>
        <v>Not Proposed</v>
      </c>
      <c r="J2427" s="117" cm="1">
        <f t="array" aca="1" ref="J2427" ca="1">SUMIFS(Invoice_Hours,Invoice_Labor_Category,$D2427,Invoice_Company,$C2427,Invoice_MSA_Code,$E2427)</f>
        <v>0</v>
      </c>
      <c r="K2427" s="7" t="str">
        <f t="shared" ca="1" si="604"/>
        <v/>
      </c>
      <c r="L2427" s="222" cm="1">
        <f t="array" aca="1" ref="L2427" ca="1">IFERROR(SUMIFS(Invoice_Direct_Cost,Invoice_Labor_Category,$D2427,Invoice_Company,$C2427,Invoice_MSA_Code,$E2427),"")</f>
        <v>0</v>
      </c>
      <c r="M2427" s="7" t="str">
        <f t="shared" ca="1" si="605"/>
        <v/>
      </c>
      <c r="N2427" s="220" t="str">
        <f t="shared" ca="1" si="610"/>
        <v/>
      </c>
      <c r="O2427" s="7" t="str">
        <f t="shared" ca="1" si="606"/>
        <v/>
      </c>
      <c r="P2427" s="7" t="str">
        <f t="shared" ca="1" si="607"/>
        <v/>
      </c>
      <c r="Q2427" s="7" t="str">
        <f t="shared" ca="1" si="608"/>
        <v/>
      </c>
      <c r="R2427" s="7" t="str">
        <f t="shared" ca="1" si="609"/>
        <v/>
      </c>
      <c r="S2427" s="7" t="str">
        <f t="shared" ca="1" si="596"/>
        <v/>
      </c>
      <c r="T2427" s="7" t="str">
        <f t="shared" ca="1" si="597"/>
        <v/>
      </c>
      <c r="V2427" s="120" cm="1">
        <f t="array" aca="1" ref="V2427" ca="1">SUMIFS(Invoice_Hours,Invoice_Labor_Category,$D2427,Invoice_Company,$C2427,Invoice_MSA_Code,$E2427)</f>
        <v>0</v>
      </c>
      <c r="W2427" s="121" t="str">
        <f t="shared" ca="1" si="598"/>
        <v/>
      </c>
      <c r="X2427" s="151" t="str">
        <f t="shared" ca="1" si="599"/>
        <v/>
      </c>
      <c r="AB2427" t="str">
        <f t="shared" si="600"/>
        <v/>
      </c>
      <c r="AC2427" t="str">
        <f t="shared" si="601"/>
        <v/>
      </c>
      <c r="AD2427" t="str">
        <f t="shared" si="602"/>
        <v/>
      </c>
      <c r="AE2427" s="4" t="str">
        <f t="shared" ref="AE2427:AE2490" ca="1" si="611">X2427</f>
        <v/>
      </c>
    </row>
    <row r="2428" spans="7:31">
      <c r="G2428" s="117" cm="1">
        <f t="array" aca="1" ref="G2428" ca="1">SUMIFS(Proposed_Hours,Proposed_Labor_Category,$D2428,Proposed_Company,$C2428,Proposed_MSA_Code,$E2428)</f>
        <v>0</v>
      </c>
      <c r="H2428" s="7" t="str">
        <f t="shared" ca="1" si="603"/>
        <v/>
      </c>
      <c r="I2428" s="4" t="str" cm="1">
        <f t="array" aca="1" ref="I2428" ca="1">IFERROR(IF(SUMIFS(Proposed_Direct_Cost,Proposed_Labor_Category,$D2428,Proposed_Company,$C2428,Proposed_MSA_Code,$E2428)=0,"Not Proposed",SUMIFS(Proposed_Direct_Cost,Proposed_Labor_Category,$D2428,Proposed_Company,$C2428,Proposed_MSA_Code,$E2428)),"")</f>
        <v>Not Proposed</v>
      </c>
      <c r="J2428" s="117" cm="1">
        <f t="array" aca="1" ref="J2428" ca="1">SUMIFS(Invoice_Hours,Invoice_Labor_Category,$D2428,Invoice_Company,$C2428,Invoice_MSA_Code,$E2428)</f>
        <v>0</v>
      </c>
      <c r="K2428" s="7" t="str">
        <f t="shared" ca="1" si="604"/>
        <v/>
      </c>
      <c r="L2428" s="222" cm="1">
        <f t="array" aca="1" ref="L2428" ca="1">IFERROR(SUMIFS(Invoice_Direct_Cost,Invoice_Labor_Category,$D2428,Invoice_Company,$C2428,Invoice_MSA_Code,$E2428),"")</f>
        <v>0</v>
      </c>
      <c r="M2428" s="7" t="str">
        <f t="shared" ca="1" si="605"/>
        <v/>
      </c>
      <c r="N2428" s="220" t="str">
        <f t="shared" ca="1" si="610"/>
        <v/>
      </c>
      <c r="O2428" s="7" t="str">
        <f t="shared" ca="1" si="606"/>
        <v/>
      </c>
      <c r="P2428" s="7" t="str">
        <f t="shared" ca="1" si="607"/>
        <v/>
      </c>
      <c r="Q2428" s="7" t="str">
        <f t="shared" ca="1" si="608"/>
        <v/>
      </c>
      <c r="R2428" s="7" t="str">
        <f t="shared" ca="1" si="609"/>
        <v/>
      </c>
      <c r="S2428" s="7" t="str">
        <f t="shared" ca="1" si="596"/>
        <v/>
      </c>
      <c r="T2428" s="7" t="str">
        <f t="shared" ca="1" si="597"/>
        <v/>
      </c>
      <c r="V2428" s="120" cm="1">
        <f t="array" aca="1" ref="V2428" ca="1">SUMIFS(Invoice_Hours,Invoice_Labor_Category,$D2428,Invoice_Company,$C2428,Invoice_MSA_Code,$E2428)</f>
        <v>0</v>
      </c>
      <c r="W2428" s="121" t="str">
        <f t="shared" ca="1" si="598"/>
        <v/>
      </c>
      <c r="X2428" s="152" t="str">
        <f t="shared" ca="1" si="599"/>
        <v/>
      </c>
      <c r="AB2428" t="str">
        <f t="shared" si="600"/>
        <v/>
      </c>
      <c r="AC2428" t="str">
        <f t="shared" si="601"/>
        <v/>
      </c>
      <c r="AD2428" t="str">
        <f t="shared" si="602"/>
        <v/>
      </c>
      <c r="AE2428" s="4" t="str">
        <f t="shared" ca="1" si="611"/>
        <v/>
      </c>
    </row>
    <row r="2429" spans="7:31">
      <c r="G2429" s="117" cm="1">
        <f t="array" aca="1" ref="G2429" ca="1">SUMIFS(Proposed_Hours,Proposed_Labor_Category,$D2429,Proposed_Company,$C2429,Proposed_MSA_Code,$E2429)</f>
        <v>0</v>
      </c>
      <c r="H2429" s="7" t="str">
        <f t="shared" ca="1" si="603"/>
        <v/>
      </c>
      <c r="I2429" s="4" t="str" cm="1">
        <f t="array" aca="1" ref="I2429" ca="1">IFERROR(IF(SUMIFS(Proposed_Direct_Cost,Proposed_Labor_Category,$D2429,Proposed_Company,$C2429,Proposed_MSA_Code,$E2429)=0,"Not Proposed",SUMIFS(Proposed_Direct_Cost,Proposed_Labor_Category,$D2429,Proposed_Company,$C2429,Proposed_MSA_Code,$E2429)),"")</f>
        <v>Not Proposed</v>
      </c>
      <c r="J2429" s="117" cm="1">
        <f t="array" aca="1" ref="J2429" ca="1">SUMIFS(Invoice_Hours,Invoice_Labor_Category,$D2429,Invoice_Company,$C2429,Invoice_MSA_Code,$E2429)</f>
        <v>0</v>
      </c>
      <c r="K2429" s="7" t="str">
        <f t="shared" ca="1" si="604"/>
        <v/>
      </c>
      <c r="L2429" s="222" cm="1">
        <f t="array" aca="1" ref="L2429" ca="1">IFERROR(SUMIFS(Invoice_Direct_Cost,Invoice_Labor_Category,$D2429,Invoice_Company,$C2429,Invoice_MSA_Code,$E2429),"")</f>
        <v>0</v>
      </c>
      <c r="M2429" s="7" t="str">
        <f t="shared" ca="1" si="605"/>
        <v/>
      </c>
      <c r="N2429" s="220" t="str">
        <f t="shared" ca="1" si="610"/>
        <v/>
      </c>
      <c r="O2429" s="7" t="str">
        <f t="shared" ca="1" si="606"/>
        <v/>
      </c>
      <c r="P2429" s="7" t="str">
        <f t="shared" ca="1" si="607"/>
        <v/>
      </c>
      <c r="Q2429" s="7" t="str">
        <f t="shared" ca="1" si="608"/>
        <v/>
      </c>
      <c r="R2429" s="7" t="str">
        <f t="shared" ca="1" si="609"/>
        <v/>
      </c>
      <c r="S2429" s="7" t="str">
        <f t="shared" ca="1" si="596"/>
        <v/>
      </c>
      <c r="T2429" s="7" t="str">
        <f t="shared" ca="1" si="597"/>
        <v/>
      </c>
      <c r="V2429" s="120" cm="1">
        <f t="array" aca="1" ref="V2429" ca="1">SUMIFS(Invoice_Hours,Invoice_Labor_Category,$D2429,Invoice_Company,$C2429,Invoice_MSA_Code,$E2429)</f>
        <v>0</v>
      </c>
      <c r="W2429" s="121" t="str">
        <f t="shared" ca="1" si="598"/>
        <v/>
      </c>
      <c r="X2429" s="151" t="str">
        <f t="shared" ca="1" si="599"/>
        <v/>
      </c>
      <c r="AB2429" t="str">
        <f t="shared" si="600"/>
        <v/>
      </c>
      <c r="AC2429" t="str">
        <f t="shared" si="601"/>
        <v/>
      </c>
      <c r="AD2429" t="str">
        <f t="shared" si="602"/>
        <v/>
      </c>
      <c r="AE2429" s="4" t="str">
        <f t="shared" ca="1" si="611"/>
        <v/>
      </c>
    </row>
    <row r="2430" spans="7:31">
      <c r="G2430" s="117" cm="1">
        <f t="array" aca="1" ref="G2430" ca="1">SUMIFS(Proposed_Hours,Proposed_Labor_Category,$D2430,Proposed_Company,$C2430,Proposed_MSA_Code,$E2430)</f>
        <v>0</v>
      </c>
      <c r="H2430" s="7" t="str">
        <f t="shared" ca="1" si="603"/>
        <v/>
      </c>
      <c r="I2430" s="4" t="str" cm="1">
        <f t="array" aca="1" ref="I2430" ca="1">IFERROR(IF(SUMIFS(Proposed_Direct_Cost,Proposed_Labor_Category,$D2430,Proposed_Company,$C2430,Proposed_MSA_Code,$E2430)=0,"Not Proposed",SUMIFS(Proposed_Direct_Cost,Proposed_Labor_Category,$D2430,Proposed_Company,$C2430,Proposed_MSA_Code,$E2430)),"")</f>
        <v>Not Proposed</v>
      </c>
      <c r="J2430" s="117" cm="1">
        <f t="array" aca="1" ref="J2430" ca="1">SUMIFS(Invoice_Hours,Invoice_Labor_Category,$D2430,Invoice_Company,$C2430,Invoice_MSA_Code,$E2430)</f>
        <v>0</v>
      </c>
      <c r="K2430" s="7" t="str">
        <f t="shared" ca="1" si="604"/>
        <v/>
      </c>
      <c r="L2430" s="222" cm="1">
        <f t="array" aca="1" ref="L2430" ca="1">IFERROR(SUMIFS(Invoice_Direct_Cost,Invoice_Labor_Category,$D2430,Invoice_Company,$C2430,Invoice_MSA_Code,$E2430),"")</f>
        <v>0</v>
      </c>
      <c r="M2430" s="7" t="str">
        <f t="shared" ca="1" si="605"/>
        <v/>
      </c>
      <c r="N2430" s="220" t="str">
        <f t="shared" ca="1" si="610"/>
        <v/>
      </c>
      <c r="O2430" s="7" t="str">
        <f t="shared" ca="1" si="606"/>
        <v/>
      </c>
      <c r="P2430" s="7" t="str">
        <f t="shared" ca="1" si="607"/>
        <v/>
      </c>
      <c r="Q2430" s="7" t="str">
        <f t="shared" ca="1" si="608"/>
        <v/>
      </c>
      <c r="R2430" s="7" t="str">
        <f t="shared" ca="1" si="609"/>
        <v/>
      </c>
      <c r="S2430" s="7" t="str">
        <f t="shared" ca="1" si="596"/>
        <v/>
      </c>
      <c r="T2430" s="7" t="str">
        <f t="shared" ca="1" si="597"/>
        <v/>
      </c>
      <c r="V2430" s="120" cm="1">
        <f t="array" aca="1" ref="V2430" ca="1">SUMIFS(Invoice_Hours,Invoice_Labor_Category,$D2430,Invoice_Company,$C2430,Invoice_MSA_Code,$E2430)</f>
        <v>0</v>
      </c>
      <c r="W2430" s="121" t="str">
        <f t="shared" ca="1" si="598"/>
        <v/>
      </c>
      <c r="X2430" s="152" t="str">
        <f t="shared" ca="1" si="599"/>
        <v/>
      </c>
      <c r="AB2430" t="str">
        <f t="shared" si="600"/>
        <v/>
      </c>
      <c r="AC2430" t="str">
        <f t="shared" si="601"/>
        <v/>
      </c>
      <c r="AD2430" t="str">
        <f t="shared" si="602"/>
        <v/>
      </c>
      <c r="AE2430" s="4" t="str">
        <f t="shared" ca="1" si="611"/>
        <v/>
      </c>
    </row>
    <row r="2431" spans="7:31">
      <c r="G2431" s="117" cm="1">
        <f t="array" aca="1" ref="G2431" ca="1">SUMIFS(Proposed_Hours,Proposed_Labor_Category,$D2431,Proposed_Company,$C2431,Proposed_MSA_Code,$E2431)</f>
        <v>0</v>
      </c>
      <c r="H2431" s="7" t="str">
        <f t="shared" ca="1" si="603"/>
        <v/>
      </c>
      <c r="I2431" s="4" t="str" cm="1">
        <f t="array" aca="1" ref="I2431" ca="1">IFERROR(IF(SUMIFS(Proposed_Direct_Cost,Proposed_Labor_Category,$D2431,Proposed_Company,$C2431,Proposed_MSA_Code,$E2431)=0,"Not Proposed",SUMIFS(Proposed_Direct_Cost,Proposed_Labor_Category,$D2431,Proposed_Company,$C2431,Proposed_MSA_Code,$E2431)),"")</f>
        <v>Not Proposed</v>
      </c>
      <c r="J2431" s="117" cm="1">
        <f t="array" aca="1" ref="J2431" ca="1">SUMIFS(Invoice_Hours,Invoice_Labor_Category,$D2431,Invoice_Company,$C2431,Invoice_MSA_Code,$E2431)</f>
        <v>0</v>
      </c>
      <c r="K2431" s="7" t="str">
        <f t="shared" ca="1" si="604"/>
        <v/>
      </c>
      <c r="L2431" s="222" cm="1">
        <f t="array" aca="1" ref="L2431" ca="1">IFERROR(SUMIFS(Invoice_Direct_Cost,Invoice_Labor_Category,$D2431,Invoice_Company,$C2431,Invoice_MSA_Code,$E2431),"")</f>
        <v>0</v>
      </c>
      <c r="M2431" s="7" t="str">
        <f t="shared" ca="1" si="605"/>
        <v/>
      </c>
      <c r="N2431" s="220" t="str">
        <f t="shared" ca="1" si="610"/>
        <v/>
      </c>
      <c r="O2431" s="7" t="str">
        <f t="shared" ca="1" si="606"/>
        <v/>
      </c>
      <c r="P2431" s="7" t="str">
        <f t="shared" ca="1" si="607"/>
        <v/>
      </c>
      <c r="Q2431" s="7" t="str">
        <f t="shared" ca="1" si="608"/>
        <v/>
      </c>
      <c r="R2431" s="7" t="str">
        <f t="shared" ca="1" si="609"/>
        <v/>
      </c>
      <c r="S2431" s="7" t="str">
        <f t="shared" ca="1" si="596"/>
        <v/>
      </c>
      <c r="T2431" s="7" t="str">
        <f t="shared" ca="1" si="597"/>
        <v/>
      </c>
      <c r="V2431" s="120" cm="1">
        <f t="array" aca="1" ref="V2431" ca="1">SUMIFS(Invoice_Hours,Invoice_Labor_Category,$D2431,Invoice_Company,$C2431,Invoice_MSA_Code,$E2431)</f>
        <v>0</v>
      </c>
      <c r="W2431" s="121" t="str">
        <f t="shared" ca="1" si="598"/>
        <v/>
      </c>
      <c r="X2431" s="151" t="str">
        <f t="shared" ca="1" si="599"/>
        <v/>
      </c>
      <c r="AB2431" t="str">
        <f t="shared" si="600"/>
        <v/>
      </c>
      <c r="AC2431" t="str">
        <f t="shared" si="601"/>
        <v/>
      </c>
      <c r="AD2431" t="str">
        <f t="shared" si="602"/>
        <v/>
      </c>
      <c r="AE2431" s="4" t="str">
        <f t="shared" ca="1" si="611"/>
        <v/>
      </c>
    </row>
    <row r="2432" spans="7:31">
      <c r="G2432" s="117" cm="1">
        <f t="array" aca="1" ref="G2432" ca="1">SUMIFS(Proposed_Hours,Proposed_Labor_Category,$D2432,Proposed_Company,$C2432,Proposed_MSA_Code,$E2432)</f>
        <v>0</v>
      </c>
      <c r="H2432" s="7" t="str">
        <f t="shared" ca="1" si="603"/>
        <v/>
      </c>
      <c r="I2432" s="4" t="str" cm="1">
        <f t="array" aca="1" ref="I2432" ca="1">IFERROR(IF(SUMIFS(Proposed_Direct_Cost,Proposed_Labor_Category,$D2432,Proposed_Company,$C2432,Proposed_MSA_Code,$E2432)=0,"Not Proposed",SUMIFS(Proposed_Direct_Cost,Proposed_Labor_Category,$D2432,Proposed_Company,$C2432,Proposed_MSA_Code,$E2432)),"")</f>
        <v>Not Proposed</v>
      </c>
      <c r="J2432" s="117" cm="1">
        <f t="array" aca="1" ref="J2432" ca="1">SUMIFS(Invoice_Hours,Invoice_Labor_Category,$D2432,Invoice_Company,$C2432,Invoice_MSA_Code,$E2432)</f>
        <v>0</v>
      </c>
      <c r="K2432" s="7" t="str">
        <f t="shared" ca="1" si="604"/>
        <v/>
      </c>
      <c r="L2432" s="222" cm="1">
        <f t="array" aca="1" ref="L2432" ca="1">IFERROR(SUMIFS(Invoice_Direct_Cost,Invoice_Labor_Category,$D2432,Invoice_Company,$C2432,Invoice_MSA_Code,$E2432),"")</f>
        <v>0</v>
      </c>
      <c r="M2432" s="7" t="str">
        <f t="shared" ca="1" si="605"/>
        <v/>
      </c>
      <c r="N2432" s="220" t="str">
        <f t="shared" ca="1" si="610"/>
        <v/>
      </c>
      <c r="O2432" s="7" t="str">
        <f t="shared" ca="1" si="606"/>
        <v/>
      </c>
      <c r="P2432" s="7" t="str">
        <f t="shared" ca="1" si="607"/>
        <v/>
      </c>
      <c r="Q2432" s="7" t="str">
        <f t="shared" ca="1" si="608"/>
        <v/>
      </c>
      <c r="R2432" s="7" t="str">
        <f t="shared" ca="1" si="609"/>
        <v/>
      </c>
      <c r="S2432" s="7" t="str">
        <f t="shared" ca="1" si="596"/>
        <v/>
      </c>
      <c r="T2432" s="7" t="str">
        <f t="shared" ca="1" si="597"/>
        <v/>
      </c>
      <c r="V2432" s="120" cm="1">
        <f t="array" aca="1" ref="V2432" ca="1">SUMIFS(Invoice_Hours,Invoice_Labor_Category,$D2432,Invoice_Company,$C2432,Invoice_MSA_Code,$E2432)</f>
        <v>0</v>
      </c>
      <c r="W2432" s="121" t="str">
        <f t="shared" ca="1" si="598"/>
        <v/>
      </c>
      <c r="X2432" s="152" t="str">
        <f t="shared" ca="1" si="599"/>
        <v/>
      </c>
      <c r="AB2432" t="str">
        <f t="shared" si="600"/>
        <v/>
      </c>
      <c r="AC2432" t="str">
        <f t="shared" si="601"/>
        <v/>
      </c>
      <c r="AD2432" t="str">
        <f t="shared" si="602"/>
        <v/>
      </c>
      <c r="AE2432" s="4" t="str">
        <f t="shared" ca="1" si="611"/>
        <v/>
      </c>
    </row>
    <row r="2433" spans="7:31">
      <c r="G2433" s="117" cm="1">
        <f t="array" aca="1" ref="G2433" ca="1">SUMIFS(Proposed_Hours,Proposed_Labor_Category,$D2433,Proposed_Company,$C2433,Proposed_MSA_Code,$E2433)</f>
        <v>0</v>
      </c>
      <c r="H2433" s="7" t="str">
        <f t="shared" ca="1" si="603"/>
        <v/>
      </c>
      <c r="I2433" s="4" t="str" cm="1">
        <f t="array" aca="1" ref="I2433" ca="1">IFERROR(IF(SUMIFS(Proposed_Direct_Cost,Proposed_Labor_Category,$D2433,Proposed_Company,$C2433,Proposed_MSA_Code,$E2433)=0,"Not Proposed",SUMIFS(Proposed_Direct_Cost,Proposed_Labor_Category,$D2433,Proposed_Company,$C2433,Proposed_MSA_Code,$E2433)),"")</f>
        <v>Not Proposed</v>
      </c>
      <c r="J2433" s="117" cm="1">
        <f t="array" aca="1" ref="J2433" ca="1">SUMIFS(Invoice_Hours,Invoice_Labor_Category,$D2433,Invoice_Company,$C2433,Invoice_MSA_Code,$E2433)</f>
        <v>0</v>
      </c>
      <c r="K2433" s="7" t="str">
        <f t="shared" ca="1" si="604"/>
        <v/>
      </c>
      <c r="L2433" s="222" cm="1">
        <f t="array" aca="1" ref="L2433" ca="1">IFERROR(SUMIFS(Invoice_Direct_Cost,Invoice_Labor_Category,$D2433,Invoice_Company,$C2433,Invoice_MSA_Code,$E2433),"")</f>
        <v>0</v>
      </c>
      <c r="M2433" s="7" t="str">
        <f t="shared" ca="1" si="605"/>
        <v/>
      </c>
      <c r="N2433" s="220" t="str">
        <f t="shared" ca="1" si="610"/>
        <v/>
      </c>
      <c r="O2433" s="7" t="str">
        <f t="shared" ca="1" si="606"/>
        <v/>
      </c>
      <c r="P2433" s="7" t="str">
        <f t="shared" ca="1" si="607"/>
        <v/>
      </c>
      <c r="Q2433" s="7" t="str">
        <f t="shared" ca="1" si="608"/>
        <v/>
      </c>
      <c r="R2433" s="7" t="str">
        <f t="shared" ca="1" si="609"/>
        <v/>
      </c>
      <c r="S2433" s="7" t="str">
        <f t="shared" ca="1" si="596"/>
        <v/>
      </c>
      <c r="T2433" s="7" t="str">
        <f t="shared" ca="1" si="597"/>
        <v/>
      </c>
      <c r="V2433" s="120" cm="1">
        <f t="array" aca="1" ref="V2433" ca="1">SUMIFS(Invoice_Hours,Invoice_Labor_Category,$D2433,Invoice_Company,$C2433,Invoice_MSA_Code,$E2433)</f>
        <v>0</v>
      </c>
      <c r="W2433" s="121" t="str">
        <f t="shared" ca="1" si="598"/>
        <v/>
      </c>
      <c r="X2433" s="151" t="str">
        <f t="shared" ca="1" si="599"/>
        <v/>
      </c>
      <c r="AB2433" t="str">
        <f t="shared" si="600"/>
        <v/>
      </c>
      <c r="AC2433" t="str">
        <f t="shared" si="601"/>
        <v/>
      </c>
      <c r="AD2433" t="str">
        <f t="shared" si="602"/>
        <v/>
      </c>
      <c r="AE2433" s="4" t="str">
        <f t="shared" ca="1" si="611"/>
        <v/>
      </c>
    </row>
    <row r="2434" spans="7:31">
      <c r="G2434" s="117" cm="1">
        <f t="array" aca="1" ref="G2434" ca="1">SUMIFS(Proposed_Hours,Proposed_Labor_Category,$D2434,Proposed_Company,$C2434,Proposed_MSA_Code,$E2434)</f>
        <v>0</v>
      </c>
      <c r="H2434" s="7" t="str">
        <f t="shared" ca="1" si="603"/>
        <v/>
      </c>
      <c r="I2434" s="4" t="str" cm="1">
        <f t="array" aca="1" ref="I2434" ca="1">IFERROR(IF(SUMIFS(Proposed_Direct_Cost,Proposed_Labor_Category,$D2434,Proposed_Company,$C2434,Proposed_MSA_Code,$E2434)=0,"Not Proposed",SUMIFS(Proposed_Direct_Cost,Proposed_Labor_Category,$D2434,Proposed_Company,$C2434,Proposed_MSA_Code,$E2434)),"")</f>
        <v>Not Proposed</v>
      </c>
      <c r="J2434" s="117" cm="1">
        <f t="array" aca="1" ref="J2434" ca="1">SUMIFS(Invoice_Hours,Invoice_Labor_Category,$D2434,Invoice_Company,$C2434,Invoice_MSA_Code,$E2434)</f>
        <v>0</v>
      </c>
      <c r="K2434" s="7" t="str">
        <f t="shared" ca="1" si="604"/>
        <v/>
      </c>
      <c r="L2434" s="222" cm="1">
        <f t="array" aca="1" ref="L2434" ca="1">IFERROR(SUMIFS(Invoice_Direct_Cost,Invoice_Labor_Category,$D2434,Invoice_Company,$C2434,Invoice_MSA_Code,$E2434),"")</f>
        <v>0</v>
      </c>
      <c r="M2434" s="7" t="str">
        <f t="shared" ca="1" si="605"/>
        <v/>
      </c>
      <c r="N2434" s="220" t="str">
        <f t="shared" ca="1" si="610"/>
        <v/>
      </c>
      <c r="O2434" s="7" t="str">
        <f t="shared" ca="1" si="606"/>
        <v/>
      </c>
      <c r="P2434" s="7" t="str">
        <f t="shared" ca="1" si="607"/>
        <v/>
      </c>
      <c r="Q2434" s="7" t="str">
        <f t="shared" ca="1" si="608"/>
        <v/>
      </c>
      <c r="R2434" s="7" t="str">
        <f t="shared" ca="1" si="609"/>
        <v/>
      </c>
      <c r="S2434" s="7" t="str">
        <f t="shared" ca="1" si="596"/>
        <v/>
      </c>
      <c r="T2434" s="7" t="str">
        <f t="shared" ca="1" si="597"/>
        <v/>
      </c>
      <c r="V2434" s="120" cm="1">
        <f t="array" aca="1" ref="V2434" ca="1">SUMIFS(Invoice_Hours,Invoice_Labor_Category,$D2434,Invoice_Company,$C2434,Invoice_MSA_Code,$E2434)</f>
        <v>0</v>
      </c>
      <c r="W2434" s="121" t="str">
        <f t="shared" ca="1" si="598"/>
        <v/>
      </c>
      <c r="X2434" s="152" t="str">
        <f t="shared" ca="1" si="599"/>
        <v/>
      </c>
      <c r="AB2434" t="str">
        <f t="shared" si="600"/>
        <v/>
      </c>
      <c r="AC2434" t="str">
        <f t="shared" si="601"/>
        <v/>
      </c>
      <c r="AD2434" t="str">
        <f t="shared" si="602"/>
        <v/>
      </c>
      <c r="AE2434" s="4" t="str">
        <f t="shared" ca="1" si="611"/>
        <v/>
      </c>
    </row>
    <row r="2435" spans="7:31">
      <c r="G2435" s="117" cm="1">
        <f t="array" aca="1" ref="G2435" ca="1">SUMIFS(Proposed_Hours,Proposed_Labor_Category,$D2435,Proposed_Company,$C2435,Proposed_MSA_Code,$E2435)</f>
        <v>0</v>
      </c>
      <c r="H2435" s="7" t="str">
        <f t="shared" ca="1" si="603"/>
        <v/>
      </c>
      <c r="I2435" s="4" t="str" cm="1">
        <f t="array" aca="1" ref="I2435" ca="1">IFERROR(IF(SUMIFS(Proposed_Direct_Cost,Proposed_Labor_Category,$D2435,Proposed_Company,$C2435,Proposed_MSA_Code,$E2435)=0,"Not Proposed",SUMIFS(Proposed_Direct_Cost,Proposed_Labor_Category,$D2435,Proposed_Company,$C2435,Proposed_MSA_Code,$E2435)),"")</f>
        <v>Not Proposed</v>
      </c>
      <c r="J2435" s="117" cm="1">
        <f t="array" aca="1" ref="J2435" ca="1">SUMIFS(Invoice_Hours,Invoice_Labor_Category,$D2435,Invoice_Company,$C2435,Invoice_MSA_Code,$E2435)</f>
        <v>0</v>
      </c>
      <c r="K2435" s="7" t="str">
        <f t="shared" ca="1" si="604"/>
        <v/>
      </c>
      <c r="L2435" s="222" cm="1">
        <f t="array" aca="1" ref="L2435" ca="1">IFERROR(SUMIFS(Invoice_Direct_Cost,Invoice_Labor_Category,$D2435,Invoice_Company,$C2435,Invoice_MSA_Code,$E2435),"")</f>
        <v>0</v>
      </c>
      <c r="M2435" s="7" t="str">
        <f t="shared" ca="1" si="605"/>
        <v/>
      </c>
      <c r="N2435" s="220" t="str">
        <f t="shared" ca="1" si="610"/>
        <v/>
      </c>
      <c r="O2435" s="7" t="str">
        <f t="shared" ca="1" si="606"/>
        <v/>
      </c>
      <c r="P2435" s="7" t="str">
        <f t="shared" ca="1" si="607"/>
        <v/>
      </c>
      <c r="Q2435" s="7" t="str">
        <f t="shared" ca="1" si="608"/>
        <v/>
      </c>
      <c r="R2435" s="7" t="str">
        <f t="shared" ca="1" si="609"/>
        <v/>
      </c>
      <c r="S2435" s="7" t="str">
        <f t="shared" ref="S2435:S2498" ca="1" si="612">IFERROR(IF(N2435&lt;0,-O2435,""),"")</f>
        <v/>
      </c>
      <c r="T2435" s="7" t="str">
        <f t="shared" ref="T2435:T2498" ca="1" si="613">IFERROR(IF(AND(K2435&lt;&gt;"",H2435&lt;&gt;"",K2435=H2435),L2435,""),"")</f>
        <v/>
      </c>
      <c r="V2435" s="120" cm="1">
        <f t="array" aca="1" ref="V2435" ca="1">SUMIFS(Invoice_Hours,Invoice_Labor_Category,$D2435,Invoice_Company,$C2435,Invoice_MSA_Code,$E2435)</f>
        <v>0</v>
      </c>
      <c r="W2435" s="121" t="str">
        <f t="shared" ref="W2435:W2498" ca="1" si="614">IFERROR(IF(AND(H2435&lt;&gt;0,K2435&gt;H2435,(K2435-H2435)/H2435&gt;0.05),(K2435-H2435),""),"")</f>
        <v/>
      </c>
      <c r="X2435" s="151" t="str">
        <f t="shared" ref="X2435:X2498" ca="1" si="615">IFERROR(IF(H2435="",K2435*J2435,W2435*V2435),"")</f>
        <v/>
      </c>
      <c r="AB2435" t="str">
        <f t="shared" ref="AB2435:AB2498" si="616">IF(C2435=0,"",C2435)</f>
        <v/>
      </c>
      <c r="AC2435" t="str">
        <f t="shared" ref="AC2435:AC2498" si="617">IF(D2435=0,"",D2435)</f>
        <v/>
      </c>
      <c r="AD2435" t="str">
        <f t="shared" ref="AD2435:AD2498" si="618">IF(F2435=0,"",F2435)</f>
        <v/>
      </c>
      <c r="AE2435" s="4" t="str">
        <f t="shared" ca="1" si="611"/>
        <v/>
      </c>
    </row>
    <row r="2436" spans="7:31">
      <c r="G2436" s="117" cm="1">
        <f t="array" aca="1" ref="G2436" ca="1">SUMIFS(Proposed_Hours,Proposed_Labor_Category,$D2436,Proposed_Company,$C2436,Proposed_MSA_Code,$E2436)</f>
        <v>0</v>
      </c>
      <c r="H2436" s="7" t="str">
        <f t="shared" ref="H2436:H2499" ca="1" si="619">IFERROR(I2436/G2436,"")</f>
        <v/>
      </c>
      <c r="I2436" s="4" t="str" cm="1">
        <f t="array" aca="1" ref="I2436" ca="1">IFERROR(IF(SUMIFS(Proposed_Direct_Cost,Proposed_Labor_Category,$D2436,Proposed_Company,$C2436,Proposed_MSA_Code,$E2436)=0,"Not Proposed",SUMIFS(Proposed_Direct_Cost,Proposed_Labor_Category,$D2436,Proposed_Company,$C2436,Proposed_MSA_Code,$E2436)),"")</f>
        <v>Not Proposed</v>
      </c>
      <c r="J2436" s="117" cm="1">
        <f t="array" aca="1" ref="J2436" ca="1">SUMIFS(Invoice_Hours,Invoice_Labor_Category,$D2436,Invoice_Company,$C2436,Invoice_MSA_Code,$E2436)</f>
        <v>0</v>
      </c>
      <c r="K2436" s="7" t="str">
        <f t="shared" ref="K2436:K2499" ca="1" si="620">IFERROR(L2436/J2436,"")</f>
        <v/>
      </c>
      <c r="L2436" s="222" cm="1">
        <f t="array" aca="1" ref="L2436" ca="1">IFERROR(SUMIFS(Invoice_Direct_Cost,Invoice_Labor_Category,$D2436,Invoice_Company,$C2436,Invoice_MSA_Code,$E2436),"")</f>
        <v>0</v>
      </c>
      <c r="M2436" s="7" t="str">
        <f t="shared" ref="M2436:M2499" ca="1" si="621">IFERROR(K2436-H2436,"")</f>
        <v/>
      </c>
      <c r="N2436" s="220" t="str">
        <f t="shared" ca="1" si="610"/>
        <v/>
      </c>
      <c r="O2436" s="7" t="str">
        <f t="shared" ref="O2436:O2499" ca="1" si="622">IFERROR(M2436*J2436,"")</f>
        <v/>
      </c>
      <c r="P2436" s="7" t="str">
        <f t="shared" ref="P2436:P2499" ca="1" si="623">IFERROR(IF(N2436&gt;5%,O2436*((N2436-5%)/N2436),""),"")</f>
        <v/>
      </c>
      <c r="Q2436" s="7" t="str">
        <f t="shared" ref="Q2436:Q2499" ca="1" si="624">IFERROR(IF(N2436&gt;0,O2436*(MIN(N2436,5%)/N2436),""),"")</f>
        <v/>
      </c>
      <c r="R2436" s="7" t="str">
        <f t="shared" ref="R2436:R2499" ca="1" si="625">IFERROR(IF(AND(K2436&gt;0,H2436="",L2436&lt;&gt;0),L2436,""),"")</f>
        <v/>
      </c>
      <c r="S2436" s="7" t="str">
        <f t="shared" ca="1" si="612"/>
        <v/>
      </c>
      <c r="T2436" s="7" t="str">
        <f t="shared" ca="1" si="613"/>
        <v/>
      </c>
      <c r="V2436" s="120" cm="1">
        <f t="array" aca="1" ref="V2436" ca="1">SUMIFS(Invoice_Hours,Invoice_Labor_Category,$D2436,Invoice_Company,$C2436,Invoice_MSA_Code,$E2436)</f>
        <v>0</v>
      </c>
      <c r="W2436" s="121" t="str">
        <f t="shared" ca="1" si="614"/>
        <v/>
      </c>
      <c r="X2436" s="152" t="str">
        <f t="shared" ca="1" si="615"/>
        <v/>
      </c>
      <c r="AB2436" t="str">
        <f t="shared" si="616"/>
        <v/>
      </c>
      <c r="AC2436" t="str">
        <f t="shared" si="617"/>
        <v/>
      </c>
      <c r="AD2436" t="str">
        <f t="shared" si="618"/>
        <v/>
      </c>
      <c r="AE2436" s="4" t="str">
        <f t="shared" ca="1" si="611"/>
        <v/>
      </c>
    </row>
    <row r="2437" spans="7:31">
      <c r="G2437" s="117" cm="1">
        <f t="array" aca="1" ref="G2437" ca="1">SUMIFS(Proposed_Hours,Proposed_Labor_Category,$D2437,Proposed_Company,$C2437,Proposed_MSA_Code,$E2437)</f>
        <v>0</v>
      </c>
      <c r="H2437" s="7" t="str">
        <f t="shared" ca="1" si="619"/>
        <v/>
      </c>
      <c r="I2437" s="4" t="str" cm="1">
        <f t="array" aca="1" ref="I2437" ca="1">IFERROR(IF(SUMIFS(Proposed_Direct_Cost,Proposed_Labor_Category,$D2437,Proposed_Company,$C2437,Proposed_MSA_Code,$E2437)=0,"Not Proposed",SUMIFS(Proposed_Direct_Cost,Proposed_Labor_Category,$D2437,Proposed_Company,$C2437,Proposed_MSA_Code,$E2437)),"")</f>
        <v>Not Proposed</v>
      </c>
      <c r="J2437" s="117" cm="1">
        <f t="array" aca="1" ref="J2437" ca="1">SUMIFS(Invoice_Hours,Invoice_Labor_Category,$D2437,Invoice_Company,$C2437,Invoice_MSA_Code,$E2437)</f>
        <v>0</v>
      </c>
      <c r="K2437" s="7" t="str">
        <f t="shared" ca="1" si="620"/>
        <v/>
      </c>
      <c r="L2437" s="222" cm="1">
        <f t="array" aca="1" ref="L2437" ca="1">IFERROR(SUMIFS(Invoice_Direct_Cost,Invoice_Labor_Category,$D2437,Invoice_Company,$C2437,Invoice_MSA_Code,$E2437),"")</f>
        <v>0</v>
      </c>
      <c r="M2437" s="7" t="str">
        <f t="shared" ca="1" si="621"/>
        <v/>
      </c>
      <c r="N2437" s="220" t="str">
        <f t="shared" ref="N2437:N2500" ca="1" si="626">IFERROR(M2437/H2437,"")</f>
        <v/>
      </c>
      <c r="O2437" s="7" t="str">
        <f t="shared" ca="1" si="622"/>
        <v/>
      </c>
      <c r="P2437" s="7" t="str">
        <f t="shared" ca="1" si="623"/>
        <v/>
      </c>
      <c r="Q2437" s="7" t="str">
        <f t="shared" ca="1" si="624"/>
        <v/>
      </c>
      <c r="R2437" s="7" t="str">
        <f t="shared" ca="1" si="625"/>
        <v/>
      </c>
      <c r="S2437" s="7" t="str">
        <f t="shared" ca="1" si="612"/>
        <v/>
      </c>
      <c r="T2437" s="7" t="str">
        <f t="shared" ca="1" si="613"/>
        <v/>
      </c>
      <c r="V2437" s="120" cm="1">
        <f t="array" aca="1" ref="V2437" ca="1">SUMIFS(Invoice_Hours,Invoice_Labor_Category,$D2437,Invoice_Company,$C2437,Invoice_MSA_Code,$E2437)</f>
        <v>0</v>
      </c>
      <c r="W2437" s="121" t="str">
        <f t="shared" ca="1" si="614"/>
        <v/>
      </c>
      <c r="X2437" s="151" t="str">
        <f t="shared" ca="1" si="615"/>
        <v/>
      </c>
      <c r="AB2437" t="str">
        <f t="shared" si="616"/>
        <v/>
      </c>
      <c r="AC2437" t="str">
        <f t="shared" si="617"/>
        <v/>
      </c>
      <c r="AD2437" t="str">
        <f t="shared" si="618"/>
        <v/>
      </c>
      <c r="AE2437" s="4" t="str">
        <f t="shared" ca="1" si="611"/>
        <v/>
      </c>
    </row>
    <row r="2438" spans="7:31">
      <c r="G2438" s="117" cm="1">
        <f t="array" aca="1" ref="G2438" ca="1">SUMIFS(Proposed_Hours,Proposed_Labor_Category,$D2438,Proposed_Company,$C2438,Proposed_MSA_Code,$E2438)</f>
        <v>0</v>
      </c>
      <c r="H2438" s="7" t="str">
        <f t="shared" ca="1" si="619"/>
        <v/>
      </c>
      <c r="I2438" s="4" t="str" cm="1">
        <f t="array" aca="1" ref="I2438" ca="1">IFERROR(IF(SUMIFS(Proposed_Direct_Cost,Proposed_Labor_Category,$D2438,Proposed_Company,$C2438,Proposed_MSA_Code,$E2438)=0,"Not Proposed",SUMIFS(Proposed_Direct_Cost,Proposed_Labor_Category,$D2438,Proposed_Company,$C2438,Proposed_MSA_Code,$E2438)),"")</f>
        <v>Not Proposed</v>
      </c>
      <c r="J2438" s="117" cm="1">
        <f t="array" aca="1" ref="J2438" ca="1">SUMIFS(Invoice_Hours,Invoice_Labor_Category,$D2438,Invoice_Company,$C2438,Invoice_MSA_Code,$E2438)</f>
        <v>0</v>
      </c>
      <c r="K2438" s="7" t="str">
        <f t="shared" ca="1" si="620"/>
        <v/>
      </c>
      <c r="L2438" s="222" cm="1">
        <f t="array" aca="1" ref="L2438" ca="1">IFERROR(SUMIFS(Invoice_Direct_Cost,Invoice_Labor_Category,$D2438,Invoice_Company,$C2438,Invoice_MSA_Code,$E2438),"")</f>
        <v>0</v>
      </c>
      <c r="M2438" s="7" t="str">
        <f t="shared" ca="1" si="621"/>
        <v/>
      </c>
      <c r="N2438" s="220" t="str">
        <f t="shared" ca="1" si="626"/>
        <v/>
      </c>
      <c r="O2438" s="7" t="str">
        <f t="shared" ca="1" si="622"/>
        <v/>
      </c>
      <c r="P2438" s="7" t="str">
        <f t="shared" ca="1" si="623"/>
        <v/>
      </c>
      <c r="Q2438" s="7" t="str">
        <f t="shared" ca="1" si="624"/>
        <v/>
      </c>
      <c r="R2438" s="7" t="str">
        <f t="shared" ca="1" si="625"/>
        <v/>
      </c>
      <c r="S2438" s="7" t="str">
        <f t="shared" ca="1" si="612"/>
        <v/>
      </c>
      <c r="T2438" s="7" t="str">
        <f t="shared" ca="1" si="613"/>
        <v/>
      </c>
      <c r="V2438" s="120" cm="1">
        <f t="array" aca="1" ref="V2438" ca="1">SUMIFS(Invoice_Hours,Invoice_Labor_Category,$D2438,Invoice_Company,$C2438,Invoice_MSA_Code,$E2438)</f>
        <v>0</v>
      </c>
      <c r="W2438" s="121" t="str">
        <f t="shared" ca="1" si="614"/>
        <v/>
      </c>
      <c r="X2438" s="152" t="str">
        <f t="shared" ca="1" si="615"/>
        <v/>
      </c>
      <c r="AB2438" t="str">
        <f t="shared" si="616"/>
        <v/>
      </c>
      <c r="AC2438" t="str">
        <f t="shared" si="617"/>
        <v/>
      </c>
      <c r="AD2438" t="str">
        <f t="shared" si="618"/>
        <v/>
      </c>
      <c r="AE2438" s="4" t="str">
        <f t="shared" ca="1" si="611"/>
        <v/>
      </c>
    </row>
    <row r="2439" spans="7:31">
      <c r="G2439" s="117" cm="1">
        <f t="array" aca="1" ref="G2439" ca="1">SUMIFS(Proposed_Hours,Proposed_Labor_Category,$D2439,Proposed_Company,$C2439,Proposed_MSA_Code,$E2439)</f>
        <v>0</v>
      </c>
      <c r="H2439" s="7" t="str">
        <f t="shared" ca="1" si="619"/>
        <v/>
      </c>
      <c r="I2439" s="4" t="str" cm="1">
        <f t="array" aca="1" ref="I2439" ca="1">IFERROR(IF(SUMIFS(Proposed_Direct_Cost,Proposed_Labor_Category,$D2439,Proposed_Company,$C2439,Proposed_MSA_Code,$E2439)=0,"Not Proposed",SUMIFS(Proposed_Direct_Cost,Proposed_Labor_Category,$D2439,Proposed_Company,$C2439,Proposed_MSA_Code,$E2439)),"")</f>
        <v>Not Proposed</v>
      </c>
      <c r="J2439" s="117" cm="1">
        <f t="array" aca="1" ref="J2439" ca="1">SUMIFS(Invoice_Hours,Invoice_Labor_Category,$D2439,Invoice_Company,$C2439,Invoice_MSA_Code,$E2439)</f>
        <v>0</v>
      </c>
      <c r="K2439" s="7" t="str">
        <f t="shared" ca="1" si="620"/>
        <v/>
      </c>
      <c r="L2439" s="222" cm="1">
        <f t="array" aca="1" ref="L2439" ca="1">IFERROR(SUMIFS(Invoice_Direct_Cost,Invoice_Labor_Category,$D2439,Invoice_Company,$C2439,Invoice_MSA_Code,$E2439),"")</f>
        <v>0</v>
      </c>
      <c r="M2439" s="7" t="str">
        <f t="shared" ca="1" si="621"/>
        <v/>
      </c>
      <c r="N2439" s="220" t="str">
        <f t="shared" ca="1" si="626"/>
        <v/>
      </c>
      <c r="O2439" s="7" t="str">
        <f t="shared" ca="1" si="622"/>
        <v/>
      </c>
      <c r="P2439" s="7" t="str">
        <f t="shared" ca="1" si="623"/>
        <v/>
      </c>
      <c r="Q2439" s="7" t="str">
        <f t="shared" ca="1" si="624"/>
        <v/>
      </c>
      <c r="R2439" s="7" t="str">
        <f t="shared" ca="1" si="625"/>
        <v/>
      </c>
      <c r="S2439" s="7" t="str">
        <f t="shared" ca="1" si="612"/>
        <v/>
      </c>
      <c r="T2439" s="7" t="str">
        <f t="shared" ca="1" si="613"/>
        <v/>
      </c>
      <c r="V2439" s="120" cm="1">
        <f t="array" aca="1" ref="V2439" ca="1">SUMIFS(Invoice_Hours,Invoice_Labor_Category,$D2439,Invoice_Company,$C2439,Invoice_MSA_Code,$E2439)</f>
        <v>0</v>
      </c>
      <c r="W2439" s="121" t="str">
        <f t="shared" ca="1" si="614"/>
        <v/>
      </c>
      <c r="X2439" s="151" t="str">
        <f t="shared" ca="1" si="615"/>
        <v/>
      </c>
      <c r="AB2439" t="str">
        <f t="shared" si="616"/>
        <v/>
      </c>
      <c r="AC2439" t="str">
        <f t="shared" si="617"/>
        <v/>
      </c>
      <c r="AD2439" t="str">
        <f t="shared" si="618"/>
        <v/>
      </c>
      <c r="AE2439" s="4" t="str">
        <f t="shared" ca="1" si="611"/>
        <v/>
      </c>
    </row>
    <row r="2440" spans="7:31">
      <c r="G2440" s="117" cm="1">
        <f t="array" aca="1" ref="G2440" ca="1">SUMIFS(Proposed_Hours,Proposed_Labor_Category,$D2440,Proposed_Company,$C2440,Proposed_MSA_Code,$E2440)</f>
        <v>0</v>
      </c>
      <c r="H2440" s="7" t="str">
        <f t="shared" ca="1" si="619"/>
        <v/>
      </c>
      <c r="I2440" s="4" t="str" cm="1">
        <f t="array" aca="1" ref="I2440" ca="1">IFERROR(IF(SUMIFS(Proposed_Direct_Cost,Proposed_Labor_Category,$D2440,Proposed_Company,$C2440,Proposed_MSA_Code,$E2440)=0,"Not Proposed",SUMIFS(Proposed_Direct_Cost,Proposed_Labor_Category,$D2440,Proposed_Company,$C2440,Proposed_MSA_Code,$E2440)),"")</f>
        <v>Not Proposed</v>
      </c>
      <c r="J2440" s="117" cm="1">
        <f t="array" aca="1" ref="J2440" ca="1">SUMIFS(Invoice_Hours,Invoice_Labor_Category,$D2440,Invoice_Company,$C2440,Invoice_MSA_Code,$E2440)</f>
        <v>0</v>
      </c>
      <c r="K2440" s="7" t="str">
        <f t="shared" ca="1" si="620"/>
        <v/>
      </c>
      <c r="L2440" s="222" cm="1">
        <f t="array" aca="1" ref="L2440" ca="1">IFERROR(SUMIFS(Invoice_Direct_Cost,Invoice_Labor_Category,$D2440,Invoice_Company,$C2440,Invoice_MSA_Code,$E2440),"")</f>
        <v>0</v>
      </c>
      <c r="M2440" s="7" t="str">
        <f t="shared" ca="1" si="621"/>
        <v/>
      </c>
      <c r="N2440" s="220" t="str">
        <f t="shared" ca="1" si="626"/>
        <v/>
      </c>
      <c r="O2440" s="7" t="str">
        <f t="shared" ca="1" si="622"/>
        <v/>
      </c>
      <c r="P2440" s="7" t="str">
        <f t="shared" ca="1" si="623"/>
        <v/>
      </c>
      <c r="Q2440" s="7" t="str">
        <f t="shared" ca="1" si="624"/>
        <v/>
      </c>
      <c r="R2440" s="7" t="str">
        <f t="shared" ca="1" si="625"/>
        <v/>
      </c>
      <c r="S2440" s="7" t="str">
        <f t="shared" ca="1" si="612"/>
        <v/>
      </c>
      <c r="T2440" s="7" t="str">
        <f t="shared" ca="1" si="613"/>
        <v/>
      </c>
      <c r="V2440" s="120" cm="1">
        <f t="array" aca="1" ref="V2440" ca="1">SUMIFS(Invoice_Hours,Invoice_Labor_Category,$D2440,Invoice_Company,$C2440,Invoice_MSA_Code,$E2440)</f>
        <v>0</v>
      </c>
      <c r="W2440" s="121" t="str">
        <f t="shared" ca="1" si="614"/>
        <v/>
      </c>
      <c r="X2440" s="152" t="str">
        <f t="shared" ca="1" si="615"/>
        <v/>
      </c>
      <c r="AB2440" t="str">
        <f t="shared" si="616"/>
        <v/>
      </c>
      <c r="AC2440" t="str">
        <f t="shared" si="617"/>
        <v/>
      </c>
      <c r="AD2440" t="str">
        <f t="shared" si="618"/>
        <v/>
      </c>
      <c r="AE2440" s="4" t="str">
        <f t="shared" ca="1" si="611"/>
        <v/>
      </c>
    </row>
    <row r="2441" spans="7:31">
      <c r="G2441" s="117" cm="1">
        <f t="array" aca="1" ref="G2441" ca="1">SUMIFS(Proposed_Hours,Proposed_Labor_Category,$D2441,Proposed_Company,$C2441,Proposed_MSA_Code,$E2441)</f>
        <v>0</v>
      </c>
      <c r="H2441" s="7" t="str">
        <f t="shared" ca="1" si="619"/>
        <v/>
      </c>
      <c r="I2441" s="4" t="str" cm="1">
        <f t="array" aca="1" ref="I2441" ca="1">IFERROR(IF(SUMIFS(Proposed_Direct_Cost,Proposed_Labor_Category,$D2441,Proposed_Company,$C2441,Proposed_MSA_Code,$E2441)=0,"Not Proposed",SUMIFS(Proposed_Direct_Cost,Proposed_Labor_Category,$D2441,Proposed_Company,$C2441,Proposed_MSA_Code,$E2441)),"")</f>
        <v>Not Proposed</v>
      </c>
      <c r="J2441" s="117" cm="1">
        <f t="array" aca="1" ref="J2441" ca="1">SUMIFS(Invoice_Hours,Invoice_Labor_Category,$D2441,Invoice_Company,$C2441,Invoice_MSA_Code,$E2441)</f>
        <v>0</v>
      </c>
      <c r="K2441" s="7" t="str">
        <f t="shared" ca="1" si="620"/>
        <v/>
      </c>
      <c r="L2441" s="222" cm="1">
        <f t="array" aca="1" ref="L2441" ca="1">IFERROR(SUMIFS(Invoice_Direct_Cost,Invoice_Labor_Category,$D2441,Invoice_Company,$C2441,Invoice_MSA_Code,$E2441),"")</f>
        <v>0</v>
      </c>
      <c r="M2441" s="7" t="str">
        <f t="shared" ca="1" si="621"/>
        <v/>
      </c>
      <c r="N2441" s="220" t="str">
        <f t="shared" ca="1" si="626"/>
        <v/>
      </c>
      <c r="O2441" s="7" t="str">
        <f t="shared" ca="1" si="622"/>
        <v/>
      </c>
      <c r="P2441" s="7" t="str">
        <f t="shared" ca="1" si="623"/>
        <v/>
      </c>
      <c r="Q2441" s="7" t="str">
        <f t="shared" ca="1" si="624"/>
        <v/>
      </c>
      <c r="R2441" s="7" t="str">
        <f t="shared" ca="1" si="625"/>
        <v/>
      </c>
      <c r="S2441" s="7" t="str">
        <f t="shared" ca="1" si="612"/>
        <v/>
      </c>
      <c r="T2441" s="7" t="str">
        <f t="shared" ca="1" si="613"/>
        <v/>
      </c>
      <c r="V2441" s="120" cm="1">
        <f t="array" aca="1" ref="V2441" ca="1">SUMIFS(Invoice_Hours,Invoice_Labor_Category,$D2441,Invoice_Company,$C2441,Invoice_MSA_Code,$E2441)</f>
        <v>0</v>
      </c>
      <c r="W2441" s="121" t="str">
        <f t="shared" ca="1" si="614"/>
        <v/>
      </c>
      <c r="X2441" s="151" t="str">
        <f t="shared" ca="1" si="615"/>
        <v/>
      </c>
      <c r="AB2441" t="str">
        <f t="shared" si="616"/>
        <v/>
      </c>
      <c r="AC2441" t="str">
        <f t="shared" si="617"/>
        <v/>
      </c>
      <c r="AD2441" t="str">
        <f t="shared" si="618"/>
        <v/>
      </c>
      <c r="AE2441" s="4" t="str">
        <f t="shared" ca="1" si="611"/>
        <v/>
      </c>
    </row>
    <row r="2442" spans="7:31">
      <c r="G2442" s="117" cm="1">
        <f t="array" aca="1" ref="G2442" ca="1">SUMIFS(Proposed_Hours,Proposed_Labor_Category,$D2442,Proposed_Company,$C2442,Proposed_MSA_Code,$E2442)</f>
        <v>0</v>
      </c>
      <c r="H2442" s="7" t="str">
        <f t="shared" ca="1" si="619"/>
        <v/>
      </c>
      <c r="I2442" s="4" t="str" cm="1">
        <f t="array" aca="1" ref="I2442" ca="1">IFERROR(IF(SUMIFS(Proposed_Direct_Cost,Proposed_Labor_Category,$D2442,Proposed_Company,$C2442,Proposed_MSA_Code,$E2442)=0,"Not Proposed",SUMIFS(Proposed_Direct_Cost,Proposed_Labor_Category,$D2442,Proposed_Company,$C2442,Proposed_MSA_Code,$E2442)),"")</f>
        <v>Not Proposed</v>
      </c>
      <c r="J2442" s="117" cm="1">
        <f t="array" aca="1" ref="J2442" ca="1">SUMIFS(Invoice_Hours,Invoice_Labor_Category,$D2442,Invoice_Company,$C2442,Invoice_MSA_Code,$E2442)</f>
        <v>0</v>
      </c>
      <c r="K2442" s="7" t="str">
        <f t="shared" ca="1" si="620"/>
        <v/>
      </c>
      <c r="L2442" s="222" cm="1">
        <f t="array" aca="1" ref="L2442" ca="1">IFERROR(SUMIFS(Invoice_Direct_Cost,Invoice_Labor_Category,$D2442,Invoice_Company,$C2442,Invoice_MSA_Code,$E2442),"")</f>
        <v>0</v>
      </c>
      <c r="M2442" s="7" t="str">
        <f t="shared" ca="1" si="621"/>
        <v/>
      </c>
      <c r="N2442" s="220" t="str">
        <f t="shared" ca="1" si="626"/>
        <v/>
      </c>
      <c r="O2442" s="7" t="str">
        <f t="shared" ca="1" si="622"/>
        <v/>
      </c>
      <c r="P2442" s="7" t="str">
        <f t="shared" ca="1" si="623"/>
        <v/>
      </c>
      <c r="Q2442" s="7" t="str">
        <f t="shared" ca="1" si="624"/>
        <v/>
      </c>
      <c r="R2442" s="7" t="str">
        <f t="shared" ca="1" si="625"/>
        <v/>
      </c>
      <c r="S2442" s="7" t="str">
        <f t="shared" ca="1" si="612"/>
        <v/>
      </c>
      <c r="T2442" s="7" t="str">
        <f t="shared" ca="1" si="613"/>
        <v/>
      </c>
      <c r="V2442" s="120" cm="1">
        <f t="array" aca="1" ref="V2442" ca="1">SUMIFS(Invoice_Hours,Invoice_Labor_Category,$D2442,Invoice_Company,$C2442,Invoice_MSA_Code,$E2442)</f>
        <v>0</v>
      </c>
      <c r="W2442" s="121" t="str">
        <f t="shared" ca="1" si="614"/>
        <v/>
      </c>
      <c r="X2442" s="152" t="str">
        <f t="shared" ca="1" si="615"/>
        <v/>
      </c>
      <c r="AB2442" t="str">
        <f t="shared" si="616"/>
        <v/>
      </c>
      <c r="AC2442" t="str">
        <f t="shared" si="617"/>
        <v/>
      </c>
      <c r="AD2442" t="str">
        <f t="shared" si="618"/>
        <v/>
      </c>
      <c r="AE2442" s="4" t="str">
        <f t="shared" ca="1" si="611"/>
        <v/>
      </c>
    </row>
    <row r="2443" spans="7:31">
      <c r="G2443" s="117" cm="1">
        <f t="array" aca="1" ref="G2443" ca="1">SUMIFS(Proposed_Hours,Proposed_Labor_Category,$D2443,Proposed_Company,$C2443,Proposed_MSA_Code,$E2443)</f>
        <v>0</v>
      </c>
      <c r="H2443" s="7" t="str">
        <f t="shared" ca="1" si="619"/>
        <v/>
      </c>
      <c r="I2443" s="4" t="str" cm="1">
        <f t="array" aca="1" ref="I2443" ca="1">IFERROR(IF(SUMIFS(Proposed_Direct_Cost,Proposed_Labor_Category,$D2443,Proposed_Company,$C2443,Proposed_MSA_Code,$E2443)=0,"Not Proposed",SUMIFS(Proposed_Direct_Cost,Proposed_Labor_Category,$D2443,Proposed_Company,$C2443,Proposed_MSA_Code,$E2443)),"")</f>
        <v>Not Proposed</v>
      </c>
      <c r="J2443" s="117" cm="1">
        <f t="array" aca="1" ref="J2443" ca="1">SUMIFS(Invoice_Hours,Invoice_Labor_Category,$D2443,Invoice_Company,$C2443,Invoice_MSA_Code,$E2443)</f>
        <v>0</v>
      </c>
      <c r="K2443" s="7" t="str">
        <f t="shared" ca="1" si="620"/>
        <v/>
      </c>
      <c r="L2443" s="222" cm="1">
        <f t="array" aca="1" ref="L2443" ca="1">IFERROR(SUMIFS(Invoice_Direct_Cost,Invoice_Labor_Category,$D2443,Invoice_Company,$C2443,Invoice_MSA_Code,$E2443),"")</f>
        <v>0</v>
      </c>
      <c r="M2443" s="7" t="str">
        <f t="shared" ca="1" si="621"/>
        <v/>
      </c>
      <c r="N2443" s="220" t="str">
        <f t="shared" ca="1" si="626"/>
        <v/>
      </c>
      <c r="O2443" s="7" t="str">
        <f t="shared" ca="1" si="622"/>
        <v/>
      </c>
      <c r="P2443" s="7" t="str">
        <f t="shared" ca="1" si="623"/>
        <v/>
      </c>
      <c r="Q2443" s="7" t="str">
        <f t="shared" ca="1" si="624"/>
        <v/>
      </c>
      <c r="R2443" s="7" t="str">
        <f t="shared" ca="1" si="625"/>
        <v/>
      </c>
      <c r="S2443" s="7" t="str">
        <f t="shared" ca="1" si="612"/>
        <v/>
      </c>
      <c r="T2443" s="7" t="str">
        <f t="shared" ca="1" si="613"/>
        <v/>
      </c>
      <c r="V2443" s="120" cm="1">
        <f t="array" aca="1" ref="V2443" ca="1">SUMIFS(Invoice_Hours,Invoice_Labor_Category,$D2443,Invoice_Company,$C2443,Invoice_MSA_Code,$E2443)</f>
        <v>0</v>
      </c>
      <c r="W2443" s="121" t="str">
        <f t="shared" ca="1" si="614"/>
        <v/>
      </c>
      <c r="X2443" s="151" t="str">
        <f t="shared" ca="1" si="615"/>
        <v/>
      </c>
      <c r="AB2443" t="str">
        <f t="shared" si="616"/>
        <v/>
      </c>
      <c r="AC2443" t="str">
        <f t="shared" si="617"/>
        <v/>
      </c>
      <c r="AD2443" t="str">
        <f t="shared" si="618"/>
        <v/>
      </c>
      <c r="AE2443" s="4" t="str">
        <f t="shared" ca="1" si="611"/>
        <v/>
      </c>
    </row>
    <row r="2444" spans="7:31">
      <c r="G2444" s="117" cm="1">
        <f t="array" aca="1" ref="G2444" ca="1">SUMIFS(Proposed_Hours,Proposed_Labor_Category,$D2444,Proposed_Company,$C2444,Proposed_MSA_Code,$E2444)</f>
        <v>0</v>
      </c>
      <c r="H2444" s="7" t="str">
        <f t="shared" ca="1" si="619"/>
        <v/>
      </c>
      <c r="I2444" s="4" t="str" cm="1">
        <f t="array" aca="1" ref="I2444" ca="1">IFERROR(IF(SUMIFS(Proposed_Direct_Cost,Proposed_Labor_Category,$D2444,Proposed_Company,$C2444,Proposed_MSA_Code,$E2444)=0,"Not Proposed",SUMIFS(Proposed_Direct_Cost,Proposed_Labor_Category,$D2444,Proposed_Company,$C2444,Proposed_MSA_Code,$E2444)),"")</f>
        <v>Not Proposed</v>
      </c>
      <c r="J2444" s="117" cm="1">
        <f t="array" aca="1" ref="J2444" ca="1">SUMIFS(Invoice_Hours,Invoice_Labor_Category,$D2444,Invoice_Company,$C2444,Invoice_MSA_Code,$E2444)</f>
        <v>0</v>
      </c>
      <c r="K2444" s="7" t="str">
        <f t="shared" ca="1" si="620"/>
        <v/>
      </c>
      <c r="L2444" s="222" cm="1">
        <f t="array" aca="1" ref="L2444" ca="1">IFERROR(SUMIFS(Invoice_Direct_Cost,Invoice_Labor_Category,$D2444,Invoice_Company,$C2444,Invoice_MSA_Code,$E2444),"")</f>
        <v>0</v>
      </c>
      <c r="M2444" s="7" t="str">
        <f t="shared" ca="1" si="621"/>
        <v/>
      </c>
      <c r="N2444" s="220" t="str">
        <f t="shared" ca="1" si="626"/>
        <v/>
      </c>
      <c r="O2444" s="7" t="str">
        <f t="shared" ca="1" si="622"/>
        <v/>
      </c>
      <c r="P2444" s="7" t="str">
        <f t="shared" ca="1" si="623"/>
        <v/>
      </c>
      <c r="Q2444" s="7" t="str">
        <f t="shared" ca="1" si="624"/>
        <v/>
      </c>
      <c r="R2444" s="7" t="str">
        <f t="shared" ca="1" si="625"/>
        <v/>
      </c>
      <c r="S2444" s="7" t="str">
        <f t="shared" ca="1" si="612"/>
        <v/>
      </c>
      <c r="T2444" s="7" t="str">
        <f t="shared" ca="1" si="613"/>
        <v/>
      </c>
      <c r="V2444" s="120" cm="1">
        <f t="array" aca="1" ref="V2444" ca="1">SUMIFS(Invoice_Hours,Invoice_Labor_Category,$D2444,Invoice_Company,$C2444,Invoice_MSA_Code,$E2444)</f>
        <v>0</v>
      </c>
      <c r="W2444" s="121" t="str">
        <f t="shared" ca="1" si="614"/>
        <v/>
      </c>
      <c r="X2444" s="152" t="str">
        <f t="shared" ca="1" si="615"/>
        <v/>
      </c>
      <c r="AB2444" t="str">
        <f t="shared" si="616"/>
        <v/>
      </c>
      <c r="AC2444" t="str">
        <f t="shared" si="617"/>
        <v/>
      </c>
      <c r="AD2444" t="str">
        <f t="shared" si="618"/>
        <v/>
      </c>
      <c r="AE2444" s="4" t="str">
        <f t="shared" ca="1" si="611"/>
        <v/>
      </c>
    </row>
    <row r="2445" spans="7:31">
      <c r="G2445" s="117" cm="1">
        <f t="array" aca="1" ref="G2445" ca="1">SUMIFS(Proposed_Hours,Proposed_Labor_Category,$D2445,Proposed_Company,$C2445,Proposed_MSA_Code,$E2445)</f>
        <v>0</v>
      </c>
      <c r="H2445" s="7" t="str">
        <f t="shared" ca="1" si="619"/>
        <v/>
      </c>
      <c r="I2445" s="4" t="str" cm="1">
        <f t="array" aca="1" ref="I2445" ca="1">IFERROR(IF(SUMIFS(Proposed_Direct_Cost,Proposed_Labor_Category,$D2445,Proposed_Company,$C2445,Proposed_MSA_Code,$E2445)=0,"Not Proposed",SUMIFS(Proposed_Direct_Cost,Proposed_Labor_Category,$D2445,Proposed_Company,$C2445,Proposed_MSA_Code,$E2445)),"")</f>
        <v>Not Proposed</v>
      </c>
      <c r="J2445" s="117" cm="1">
        <f t="array" aca="1" ref="J2445" ca="1">SUMIFS(Invoice_Hours,Invoice_Labor_Category,$D2445,Invoice_Company,$C2445,Invoice_MSA_Code,$E2445)</f>
        <v>0</v>
      </c>
      <c r="K2445" s="7" t="str">
        <f t="shared" ca="1" si="620"/>
        <v/>
      </c>
      <c r="L2445" s="222" cm="1">
        <f t="array" aca="1" ref="L2445" ca="1">IFERROR(SUMIFS(Invoice_Direct_Cost,Invoice_Labor_Category,$D2445,Invoice_Company,$C2445,Invoice_MSA_Code,$E2445),"")</f>
        <v>0</v>
      </c>
      <c r="M2445" s="7" t="str">
        <f t="shared" ca="1" si="621"/>
        <v/>
      </c>
      <c r="N2445" s="220" t="str">
        <f t="shared" ca="1" si="626"/>
        <v/>
      </c>
      <c r="O2445" s="7" t="str">
        <f t="shared" ca="1" si="622"/>
        <v/>
      </c>
      <c r="P2445" s="7" t="str">
        <f t="shared" ca="1" si="623"/>
        <v/>
      </c>
      <c r="Q2445" s="7" t="str">
        <f t="shared" ca="1" si="624"/>
        <v/>
      </c>
      <c r="R2445" s="7" t="str">
        <f t="shared" ca="1" si="625"/>
        <v/>
      </c>
      <c r="S2445" s="7" t="str">
        <f t="shared" ca="1" si="612"/>
        <v/>
      </c>
      <c r="T2445" s="7" t="str">
        <f t="shared" ca="1" si="613"/>
        <v/>
      </c>
      <c r="V2445" s="120" cm="1">
        <f t="array" aca="1" ref="V2445" ca="1">SUMIFS(Invoice_Hours,Invoice_Labor_Category,$D2445,Invoice_Company,$C2445,Invoice_MSA_Code,$E2445)</f>
        <v>0</v>
      </c>
      <c r="W2445" s="121" t="str">
        <f t="shared" ca="1" si="614"/>
        <v/>
      </c>
      <c r="X2445" s="151" t="str">
        <f t="shared" ca="1" si="615"/>
        <v/>
      </c>
      <c r="AB2445" t="str">
        <f t="shared" si="616"/>
        <v/>
      </c>
      <c r="AC2445" t="str">
        <f t="shared" si="617"/>
        <v/>
      </c>
      <c r="AD2445" t="str">
        <f t="shared" si="618"/>
        <v/>
      </c>
      <c r="AE2445" s="4" t="str">
        <f t="shared" ca="1" si="611"/>
        <v/>
      </c>
    </row>
    <row r="2446" spans="7:31">
      <c r="G2446" s="117" cm="1">
        <f t="array" aca="1" ref="G2446" ca="1">SUMIFS(Proposed_Hours,Proposed_Labor_Category,$D2446,Proposed_Company,$C2446,Proposed_MSA_Code,$E2446)</f>
        <v>0</v>
      </c>
      <c r="H2446" s="7" t="str">
        <f t="shared" ca="1" si="619"/>
        <v/>
      </c>
      <c r="I2446" s="4" t="str" cm="1">
        <f t="array" aca="1" ref="I2446" ca="1">IFERROR(IF(SUMIFS(Proposed_Direct_Cost,Proposed_Labor_Category,$D2446,Proposed_Company,$C2446,Proposed_MSA_Code,$E2446)=0,"Not Proposed",SUMIFS(Proposed_Direct_Cost,Proposed_Labor_Category,$D2446,Proposed_Company,$C2446,Proposed_MSA_Code,$E2446)),"")</f>
        <v>Not Proposed</v>
      </c>
      <c r="J2446" s="117" cm="1">
        <f t="array" aca="1" ref="J2446" ca="1">SUMIFS(Invoice_Hours,Invoice_Labor_Category,$D2446,Invoice_Company,$C2446,Invoice_MSA_Code,$E2446)</f>
        <v>0</v>
      </c>
      <c r="K2446" s="7" t="str">
        <f t="shared" ca="1" si="620"/>
        <v/>
      </c>
      <c r="L2446" s="222" cm="1">
        <f t="array" aca="1" ref="L2446" ca="1">IFERROR(SUMIFS(Invoice_Direct_Cost,Invoice_Labor_Category,$D2446,Invoice_Company,$C2446,Invoice_MSA_Code,$E2446),"")</f>
        <v>0</v>
      </c>
      <c r="M2446" s="7" t="str">
        <f t="shared" ca="1" si="621"/>
        <v/>
      </c>
      <c r="N2446" s="220" t="str">
        <f t="shared" ca="1" si="626"/>
        <v/>
      </c>
      <c r="O2446" s="7" t="str">
        <f t="shared" ca="1" si="622"/>
        <v/>
      </c>
      <c r="P2446" s="7" t="str">
        <f t="shared" ca="1" si="623"/>
        <v/>
      </c>
      <c r="Q2446" s="7" t="str">
        <f t="shared" ca="1" si="624"/>
        <v/>
      </c>
      <c r="R2446" s="7" t="str">
        <f t="shared" ca="1" si="625"/>
        <v/>
      </c>
      <c r="S2446" s="7" t="str">
        <f t="shared" ca="1" si="612"/>
        <v/>
      </c>
      <c r="T2446" s="7" t="str">
        <f t="shared" ca="1" si="613"/>
        <v/>
      </c>
      <c r="V2446" s="120" cm="1">
        <f t="array" aca="1" ref="V2446" ca="1">SUMIFS(Invoice_Hours,Invoice_Labor_Category,$D2446,Invoice_Company,$C2446,Invoice_MSA_Code,$E2446)</f>
        <v>0</v>
      </c>
      <c r="W2446" s="121" t="str">
        <f t="shared" ca="1" si="614"/>
        <v/>
      </c>
      <c r="X2446" s="152" t="str">
        <f t="shared" ca="1" si="615"/>
        <v/>
      </c>
      <c r="AB2446" t="str">
        <f t="shared" si="616"/>
        <v/>
      </c>
      <c r="AC2446" t="str">
        <f t="shared" si="617"/>
        <v/>
      </c>
      <c r="AD2446" t="str">
        <f t="shared" si="618"/>
        <v/>
      </c>
      <c r="AE2446" s="4" t="str">
        <f t="shared" ca="1" si="611"/>
        <v/>
      </c>
    </row>
    <row r="2447" spans="7:31">
      <c r="G2447" s="117" cm="1">
        <f t="array" aca="1" ref="G2447" ca="1">SUMIFS(Proposed_Hours,Proposed_Labor_Category,$D2447,Proposed_Company,$C2447,Proposed_MSA_Code,$E2447)</f>
        <v>0</v>
      </c>
      <c r="H2447" s="7" t="str">
        <f t="shared" ca="1" si="619"/>
        <v/>
      </c>
      <c r="I2447" s="4" t="str" cm="1">
        <f t="array" aca="1" ref="I2447" ca="1">IFERROR(IF(SUMIFS(Proposed_Direct_Cost,Proposed_Labor_Category,$D2447,Proposed_Company,$C2447,Proposed_MSA_Code,$E2447)=0,"Not Proposed",SUMIFS(Proposed_Direct_Cost,Proposed_Labor_Category,$D2447,Proposed_Company,$C2447,Proposed_MSA_Code,$E2447)),"")</f>
        <v>Not Proposed</v>
      </c>
      <c r="J2447" s="117" cm="1">
        <f t="array" aca="1" ref="J2447" ca="1">SUMIFS(Invoice_Hours,Invoice_Labor_Category,$D2447,Invoice_Company,$C2447,Invoice_MSA_Code,$E2447)</f>
        <v>0</v>
      </c>
      <c r="K2447" s="7" t="str">
        <f t="shared" ca="1" si="620"/>
        <v/>
      </c>
      <c r="L2447" s="222" cm="1">
        <f t="array" aca="1" ref="L2447" ca="1">IFERROR(SUMIFS(Invoice_Direct_Cost,Invoice_Labor_Category,$D2447,Invoice_Company,$C2447,Invoice_MSA_Code,$E2447),"")</f>
        <v>0</v>
      </c>
      <c r="M2447" s="7" t="str">
        <f t="shared" ca="1" si="621"/>
        <v/>
      </c>
      <c r="N2447" s="220" t="str">
        <f t="shared" ca="1" si="626"/>
        <v/>
      </c>
      <c r="O2447" s="7" t="str">
        <f t="shared" ca="1" si="622"/>
        <v/>
      </c>
      <c r="P2447" s="7" t="str">
        <f t="shared" ca="1" si="623"/>
        <v/>
      </c>
      <c r="Q2447" s="7" t="str">
        <f t="shared" ca="1" si="624"/>
        <v/>
      </c>
      <c r="R2447" s="7" t="str">
        <f t="shared" ca="1" si="625"/>
        <v/>
      </c>
      <c r="S2447" s="7" t="str">
        <f t="shared" ca="1" si="612"/>
        <v/>
      </c>
      <c r="T2447" s="7" t="str">
        <f t="shared" ca="1" si="613"/>
        <v/>
      </c>
      <c r="V2447" s="120" cm="1">
        <f t="array" aca="1" ref="V2447" ca="1">SUMIFS(Invoice_Hours,Invoice_Labor_Category,$D2447,Invoice_Company,$C2447,Invoice_MSA_Code,$E2447)</f>
        <v>0</v>
      </c>
      <c r="W2447" s="121" t="str">
        <f t="shared" ca="1" si="614"/>
        <v/>
      </c>
      <c r="X2447" s="151" t="str">
        <f t="shared" ca="1" si="615"/>
        <v/>
      </c>
      <c r="AB2447" t="str">
        <f t="shared" si="616"/>
        <v/>
      </c>
      <c r="AC2447" t="str">
        <f t="shared" si="617"/>
        <v/>
      </c>
      <c r="AD2447" t="str">
        <f t="shared" si="618"/>
        <v/>
      </c>
      <c r="AE2447" s="4" t="str">
        <f t="shared" ca="1" si="611"/>
        <v/>
      </c>
    </row>
    <row r="2448" spans="7:31">
      <c r="G2448" s="117" cm="1">
        <f t="array" aca="1" ref="G2448" ca="1">SUMIFS(Proposed_Hours,Proposed_Labor_Category,$D2448,Proposed_Company,$C2448,Proposed_MSA_Code,$E2448)</f>
        <v>0</v>
      </c>
      <c r="H2448" s="7" t="str">
        <f t="shared" ca="1" si="619"/>
        <v/>
      </c>
      <c r="I2448" s="4" t="str" cm="1">
        <f t="array" aca="1" ref="I2448" ca="1">IFERROR(IF(SUMIFS(Proposed_Direct_Cost,Proposed_Labor_Category,$D2448,Proposed_Company,$C2448,Proposed_MSA_Code,$E2448)=0,"Not Proposed",SUMIFS(Proposed_Direct_Cost,Proposed_Labor_Category,$D2448,Proposed_Company,$C2448,Proposed_MSA_Code,$E2448)),"")</f>
        <v>Not Proposed</v>
      </c>
      <c r="J2448" s="117" cm="1">
        <f t="array" aca="1" ref="J2448" ca="1">SUMIFS(Invoice_Hours,Invoice_Labor_Category,$D2448,Invoice_Company,$C2448,Invoice_MSA_Code,$E2448)</f>
        <v>0</v>
      </c>
      <c r="K2448" s="7" t="str">
        <f t="shared" ca="1" si="620"/>
        <v/>
      </c>
      <c r="L2448" s="222" cm="1">
        <f t="array" aca="1" ref="L2448" ca="1">IFERROR(SUMIFS(Invoice_Direct_Cost,Invoice_Labor_Category,$D2448,Invoice_Company,$C2448,Invoice_MSA_Code,$E2448),"")</f>
        <v>0</v>
      </c>
      <c r="M2448" s="7" t="str">
        <f t="shared" ca="1" si="621"/>
        <v/>
      </c>
      <c r="N2448" s="220" t="str">
        <f t="shared" ca="1" si="626"/>
        <v/>
      </c>
      <c r="O2448" s="7" t="str">
        <f t="shared" ca="1" si="622"/>
        <v/>
      </c>
      <c r="P2448" s="7" t="str">
        <f t="shared" ca="1" si="623"/>
        <v/>
      </c>
      <c r="Q2448" s="7" t="str">
        <f t="shared" ca="1" si="624"/>
        <v/>
      </c>
      <c r="R2448" s="7" t="str">
        <f t="shared" ca="1" si="625"/>
        <v/>
      </c>
      <c r="S2448" s="7" t="str">
        <f t="shared" ca="1" si="612"/>
        <v/>
      </c>
      <c r="T2448" s="7" t="str">
        <f t="shared" ca="1" si="613"/>
        <v/>
      </c>
      <c r="V2448" s="120" cm="1">
        <f t="array" aca="1" ref="V2448" ca="1">SUMIFS(Invoice_Hours,Invoice_Labor_Category,$D2448,Invoice_Company,$C2448,Invoice_MSA_Code,$E2448)</f>
        <v>0</v>
      </c>
      <c r="W2448" s="121" t="str">
        <f t="shared" ca="1" si="614"/>
        <v/>
      </c>
      <c r="X2448" s="152" t="str">
        <f t="shared" ca="1" si="615"/>
        <v/>
      </c>
      <c r="AB2448" t="str">
        <f t="shared" si="616"/>
        <v/>
      </c>
      <c r="AC2448" t="str">
        <f t="shared" si="617"/>
        <v/>
      </c>
      <c r="AD2448" t="str">
        <f t="shared" si="618"/>
        <v/>
      </c>
      <c r="AE2448" s="4" t="str">
        <f t="shared" ca="1" si="611"/>
        <v/>
      </c>
    </row>
    <row r="2449" spans="7:31">
      <c r="G2449" s="117" cm="1">
        <f t="array" aca="1" ref="G2449" ca="1">SUMIFS(Proposed_Hours,Proposed_Labor_Category,$D2449,Proposed_Company,$C2449,Proposed_MSA_Code,$E2449)</f>
        <v>0</v>
      </c>
      <c r="H2449" s="7" t="str">
        <f t="shared" ca="1" si="619"/>
        <v/>
      </c>
      <c r="I2449" s="4" t="str" cm="1">
        <f t="array" aca="1" ref="I2449" ca="1">IFERROR(IF(SUMIFS(Proposed_Direct_Cost,Proposed_Labor_Category,$D2449,Proposed_Company,$C2449,Proposed_MSA_Code,$E2449)=0,"Not Proposed",SUMIFS(Proposed_Direct_Cost,Proposed_Labor_Category,$D2449,Proposed_Company,$C2449,Proposed_MSA_Code,$E2449)),"")</f>
        <v>Not Proposed</v>
      </c>
      <c r="J2449" s="117" cm="1">
        <f t="array" aca="1" ref="J2449" ca="1">SUMIFS(Invoice_Hours,Invoice_Labor_Category,$D2449,Invoice_Company,$C2449,Invoice_MSA_Code,$E2449)</f>
        <v>0</v>
      </c>
      <c r="K2449" s="7" t="str">
        <f t="shared" ca="1" si="620"/>
        <v/>
      </c>
      <c r="L2449" s="222" cm="1">
        <f t="array" aca="1" ref="L2449" ca="1">IFERROR(SUMIFS(Invoice_Direct_Cost,Invoice_Labor_Category,$D2449,Invoice_Company,$C2449,Invoice_MSA_Code,$E2449),"")</f>
        <v>0</v>
      </c>
      <c r="M2449" s="7" t="str">
        <f t="shared" ca="1" si="621"/>
        <v/>
      </c>
      <c r="N2449" s="220" t="str">
        <f t="shared" ca="1" si="626"/>
        <v/>
      </c>
      <c r="O2449" s="7" t="str">
        <f t="shared" ca="1" si="622"/>
        <v/>
      </c>
      <c r="P2449" s="7" t="str">
        <f t="shared" ca="1" si="623"/>
        <v/>
      </c>
      <c r="Q2449" s="7" t="str">
        <f t="shared" ca="1" si="624"/>
        <v/>
      </c>
      <c r="R2449" s="7" t="str">
        <f t="shared" ca="1" si="625"/>
        <v/>
      </c>
      <c r="S2449" s="7" t="str">
        <f t="shared" ca="1" si="612"/>
        <v/>
      </c>
      <c r="T2449" s="7" t="str">
        <f t="shared" ca="1" si="613"/>
        <v/>
      </c>
      <c r="V2449" s="120" cm="1">
        <f t="array" aca="1" ref="V2449" ca="1">SUMIFS(Invoice_Hours,Invoice_Labor_Category,$D2449,Invoice_Company,$C2449,Invoice_MSA_Code,$E2449)</f>
        <v>0</v>
      </c>
      <c r="W2449" s="121" t="str">
        <f t="shared" ca="1" si="614"/>
        <v/>
      </c>
      <c r="X2449" s="151" t="str">
        <f t="shared" ca="1" si="615"/>
        <v/>
      </c>
      <c r="AB2449" t="str">
        <f t="shared" si="616"/>
        <v/>
      </c>
      <c r="AC2449" t="str">
        <f t="shared" si="617"/>
        <v/>
      </c>
      <c r="AD2449" t="str">
        <f t="shared" si="618"/>
        <v/>
      </c>
      <c r="AE2449" s="4" t="str">
        <f t="shared" ca="1" si="611"/>
        <v/>
      </c>
    </row>
    <row r="2450" spans="7:31">
      <c r="G2450" s="117" cm="1">
        <f t="array" aca="1" ref="G2450" ca="1">SUMIFS(Proposed_Hours,Proposed_Labor_Category,$D2450,Proposed_Company,$C2450,Proposed_MSA_Code,$E2450)</f>
        <v>0</v>
      </c>
      <c r="H2450" s="7" t="str">
        <f t="shared" ca="1" si="619"/>
        <v/>
      </c>
      <c r="I2450" s="4" t="str" cm="1">
        <f t="array" aca="1" ref="I2450" ca="1">IFERROR(IF(SUMIFS(Proposed_Direct_Cost,Proposed_Labor_Category,$D2450,Proposed_Company,$C2450,Proposed_MSA_Code,$E2450)=0,"Not Proposed",SUMIFS(Proposed_Direct_Cost,Proposed_Labor_Category,$D2450,Proposed_Company,$C2450,Proposed_MSA_Code,$E2450)),"")</f>
        <v>Not Proposed</v>
      </c>
      <c r="J2450" s="117" cm="1">
        <f t="array" aca="1" ref="J2450" ca="1">SUMIFS(Invoice_Hours,Invoice_Labor_Category,$D2450,Invoice_Company,$C2450,Invoice_MSA_Code,$E2450)</f>
        <v>0</v>
      </c>
      <c r="K2450" s="7" t="str">
        <f t="shared" ca="1" si="620"/>
        <v/>
      </c>
      <c r="L2450" s="222" cm="1">
        <f t="array" aca="1" ref="L2450" ca="1">IFERROR(SUMIFS(Invoice_Direct_Cost,Invoice_Labor_Category,$D2450,Invoice_Company,$C2450,Invoice_MSA_Code,$E2450),"")</f>
        <v>0</v>
      </c>
      <c r="M2450" s="7" t="str">
        <f t="shared" ca="1" si="621"/>
        <v/>
      </c>
      <c r="N2450" s="220" t="str">
        <f t="shared" ca="1" si="626"/>
        <v/>
      </c>
      <c r="O2450" s="7" t="str">
        <f t="shared" ca="1" si="622"/>
        <v/>
      </c>
      <c r="P2450" s="7" t="str">
        <f t="shared" ca="1" si="623"/>
        <v/>
      </c>
      <c r="Q2450" s="7" t="str">
        <f t="shared" ca="1" si="624"/>
        <v/>
      </c>
      <c r="R2450" s="7" t="str">
        <f t="shared" ca="1" si="625"/>
        <v/>
      </c>
      <c r="S2450" s="7" t="str">
        <f t="shared" ca="1" si="612"/>
        <v/>
      </c>
      <c r="T2450" s="7" t="str">
        <f t="shared" ca="1" si="613"/>
        <v/>
      </c>
      <c r="V2450" s="120" cm="1">
        <f t="array" aca="1" ref="V2450" ca="1">SUMIFS(Invoice_Hours,Invoice_Labor_Category,$D2450,Invoice_Company,$C2450,Invoice_MSA_Code,$E2450)</f>
        <v>0</v>
      </c>
      <c r="W2450" s="121" t="str">
        <f t="shared" ca="1" si="614"/>
        <v/>
      </c>
      <c r="X2450" s="152" t="str">
        <f t="shared" ca="1" si="615"/>
        <v/>
      </c>
      <c r="AB2450" t="str">
        <f t="shared" si="616"/>
        <v/>
      </c>
      <c r="AC2450" t="str">
        <f t="shared" si="617"/>
        <v/>
      </c>
      <c r="AD2450" t="str">
        <f t="shared" si="618"/>
        <v/>
      </c>
      <c r="AE2450" s="4" t="str">
        <f t="shared" ca="1" si="611"/>
        <v/>
      </c>
    </row>
    <row r="2451" spans="7:31">
      <c r="G2451" s="117" cm="1">
        <f t="array" aca="1" ref="G2451" ca="1">SUMIFS(Proposed_Hours,Proposed_Labor_Category,$D2451,Proposed_Company,$C2451,Proposed_MSA_Code,$E2451)</f>
        <v>0</v>
      </c>
      <c r="H2451" s="7" t="str">
        <f t="shared" ca="1" si="619"/>
        <v/>
      </c>
      <c r="I2451" s="4" t="str" cm="1">
        <f t="array" aca="1" ref="I2451" ca="1">IFERROR(IF(SUMIFS(Proposed_Direct_Cost,Proposed_Labor_Category,$D2451,Proposed_Company,$C2451,Proposed_MSA_Code,$E2451)=0,"Not Proposed",SUMIFS(Proposed_Direct_Cost,Proposed_Labor_Category,$D2451,Proposed_Company,$C2451,Proposed_MSA_Code,$E2451)),"")</f>
        <v>Not Proposed</v>
      </c>
      <c r="J2451" s="117" cm="1">
        <f t="array" aca="1" ref="J2451" ca="1">SUMIFS(Invoice_Hours,Invoice_Labor_Category,$D2451,Invoice_Company,$C2451,Invoice_MSA_Code,$E2451)</f>
        <v>0</v>
      </c>
      <c r="K2451" s="7" t="str">
        <f t="shared" ca="1" si="620"/>
        <v/>
      </c>
      <c r="L2451" s="222" cm="1">
        <f t="array" aca="1" ref="L2451" ca="1">IFERROR(SUMIFS(Invoice_Direct_Cost,Invoice_Labor_Category,$D2451,Invoice_Company,$C2451,Invoice_MSA_Code,$E2451),"")</f>
        <v>0</v>
      </c>
      <c r="M2451" s="7" t="str">
        <f t="shared" ca="1" si="621"/>
        <v/>
      </c>
      <c r="N2451" s="220" t="str">
        <f t="shared" ca="1" si="626"/>
        <v/>
      </c>
      <c r="O2451" s="7" t="str">
        <f t="shared" ca="1" si="622"/>
        <v/>
      </c>
      <c r="P2451" s="7" t="str">
        <f t="shared" ca="1" si="623"/>
        <v/>
      </c>
      <c r="Q2451" s="7" t="str">
        <f t="shared" ca="1" si="624"/>
        <v/>
      </c>
      <c r="R2451" s="7" t="str">
        <f t="shared" ca="1" si="625"/>
        <v/>
      </c>
      <c r="S2451" s="7" t="str">
        <f t="shared" ca="1" si="612"/>
        <v/>
      </c>
      <c r="T2451" s="7" t="str">
        <f t="shared" ca="1" si="613"/>
        <v/>
      </c>
      <c r="V2451" s="120" cm="1">
        <f t="array" aca="1" ref="V2451" ca="1">SUMIFS(Invoice_Hours,Invoice_Labor_Category,$D2451,Invoice_Company,$C2451,Invoice_MSA_Code,$E2451)</f>
        <v>0</v>
      </c>
      <c r="W2451" s="121" t="str">
        <f t="shared" ca="1" si="614"/>
        <v/>
      </c>
      <c r="X2451" s="151" t="str">
        <f t="shared" ca="1" si="615"/>
        <v/>
      </c>
      <c r="AB2451" t="str">
        <f t="shared" si="616"/>
        <v/>
      </c>
      <c r="AC2451" t="str">
        <f t="shared" si="617"/>
        <v/>
      </c>
      <c r="AD2451" t="str">
        <f t="shared" si="618"/>
        <v/>
      </c>
      <c r="AE2451" s="4" t="str">
        <f t="shared" ca="1" si="611"/>
        <v/>
      </c>
    </row>
    <row r="2452" spans="7:31">
      <c r="G2452" s="117" cm="1">
        <f t="array" aca="1" ref="G2452" ca="1">SUMIFS(Proposed_Hours,Proposed_Labor_Category,$D2452,Proposed_Company,$C2452,Proposed_MSA_Code,$E2452)</f>
        <v>0</v>
      </c>
      <c r="H2452" s="7" t="str">
        <f t="shared" ca="1" si="619"/>
        <v/>
      </c>
      <c r="I2452" s="4" t="str" cm="1">
        <f t="array" aca="1" ref="I2452" ca="1">IFERROR(IF(SUMIFS(Proposed_Direct_Cost,Proposed_Labor_Category,$D2452,Proposed_Company,$C2452,Proposed_MSA_Code,$E2452)=0,"Not Proposed",SUMIFS(Proposed_Direct_Cost,Proposed_Labor_Category,$D2452,Proposed_Company,$C2452,Proposed_MSA_Code,$E2452)),"")</f>
        <v>Not Proposed</v>
      </c>
      <c r="J2452" s="117" cm="1">
        <f t="array" aca="1" ref="J2452" ca="1">SUMIFS(Invoice_Hours,Invoice_Labor_Category,$D2452,Invoice_Company,$C2452,Invoice_MSA_Code,$E2452)</f>
        <v>0</v>
      </c>
      <c r="K2452" s="7" t="str">
        <f t="shared" ca="1" si="620"/>
        <v/>
      </c>
      <c r="L2452" s="222" cm="1">
        <f t="array" aca="1" ref="L2452" ca="1">IFERROR(SUMIFS(Invoice_Direct_Cost,Invoice_Labor_Category,$D2452,Invoice_Company,$C2452,Invoice_MSA_Code,$E2452),"")</f>
        <v>0</v>
      </c>
      <c r="M2452" s="7" t="str">
        <f t="shared" ca="1" si="621"/>
        <v/>
      </c>
      <c r="N2452" s="220" t="str">
        <f t="shared" ca="1" si="626"/>
        <v/>
      </c>
      <c r="O2452" s="7" t="str">
        <f t="shared" ca="1" si="622"/>
        <v/>
      </c>
      <c r="P2452" s="7" t="str">
        <f t="shared" ca="1" si="623"/>
        <v/>
      </c>
      <c r="Q2452" s="7" t="str">
        <f t="shared" ca="1" si="624"/>
        <v/>
      </c>
      <c r="R2452" s="7" t="str">
        <f t="shared" ca="1" si="625"/>
        <v/>
      </c>
      <c r="S2452" s="7" t="str">
        <f t="shared" ca="1" si="612"/>
        <v/>
      </c>
      <c r="T2452" s="7" t="str">
        <f t="shared" ca="1" si="613"/>
        <v/>
      </c>
      <c r="V2452" s="120" cm="1">
        <f t="array" aca="1" ref="V2452" ca="1">SUMIFS(Invoice_Hours,Invoice_Labor_Category,$D2452,Invoice_Company,$C2452,Invoice_MSA_Code,$E2452)</f>
        <v>0</v>
      </c>
      <c r="W2452" s="121" t="str">
        <f t="shared" ca="1" si="614"/>
        <v/>
      </c>
      <c r="X2452" s="152" t="str">
        <f t="shared" ca="1" si="615"/>
        <v/>
      </c>
      <c r="AB2452" t="str">
        <f t="shared" si="616"/>
        <v/>
      </c>
      <c r="AC2452" t="str">
        <f t="shared" si="617"/>
        <v/>
      </c>
      <c r="AD2452" t="str">
        <f t="shared" si="618"/>
        <v/>
      </c>
      <c r="AE2452" s="4" t="str">
        <f t="shared" ca="1" si="611"/>
        <v/>
      </c>
    </row>
    <row r="2453" spans="7:31">
      <c r="G2453" s="117" cm="1">
        <f t="array" aca="1" ref="G2453" ca="1">SUMIFS(Proposed_Hours,Proposed_Labor_Category,$D2453,Proposed_Company,$C2453,Proposed_MSA_Code,$E2453)</f>
        <v>0</v>
      </c>
      <c r="H2453" s="7" t="str">
        <f t="shared" ca="1" si="619"/>
        <v/>
      </c>
      <c r="I2453" s="4" t="str" cm="1">
        <f t="array" aca="1" ref="I2453" ca="1">IFERROR(IF(SUMIFS(Proposed_Direct_Cost,Proposed_Labor_Category,$D2453,Proposed_Company,$C2453,Proposed_MSA_Code,$E2453)=0,"Not Proposed",SUMIFS(Proposed_Direct_Cost,Proposed_Labor_Category,$D2453,Proposed_Company,$C2453,Proposed_MSA_Code,$E2453)),"")</f>
        <v>Not Proposed</v>
      </c>
      <c r="J2453" s="117" cm="1">
        <f t="array" aca="1" ref="J2453" ca="1">SUMIFS(Invoice_Hours,Invoice_Labor_Category,$D2453,Invoice_Company,$C2453,Invoice_MSA_Code,$E2453)</f>
        <v>0</v>
      </c>
      <c r="K2453" s="7" t="str">
        <f t="shared" ca="1" si="620"/>
        <v/>
      </c>
      <c r="L2453" s="222" cm="1">
        <f t="array" aca="1" ref="L2453" ca="1">IFERROR(SUMIFS(Invoice_Direct_Cost,Invoice_Labor_Category,$D2453,Invoice_Company,$C2453,Invoice_MSA_Code,$E2453),"")</f>
        <v>0</v>
      </c>
      <c r="M2453" s="7" t="str">
        <f t="shared" ca="1" si="621"/>
        <v/>
      </c>
      <c r="N2453" s="220" t="str">
        <f t="shared" ca="1" si="626"/>
        <v/>
      </c>
      <c r="O2453" s="7" t="str">
        <f t="shared" ca="1" si="622"/>
        <v/>
      </c>
      <c r="P2453" s="7" t="str">
        <f t="shared" ca="1" si="623"/>
        <v/>
      </c>
      <c r="Q2453" s="7" t="str">
        <f t="shared" ca="1" si="624"/>
        <v/>
      </c>
      <c r="R2453" s="7" t="str">
        <f t="shared" ca="1" si="625"/>
        <v/>
      </c>
      <c r="S2453" s="7" t="str">
        <f t="shared" ca="1" si="612"/>
        <v/>
      </c>
      <c r="T2453" s="7" t="str">
        <f t="shared" ca="1" si="613"/>
        <v/>
      </c>
      <c r="V2453" s="120" cm="1">
        <f t="array" aca="1" ref="V2453" ca="1">SUMIFS(Invoice_Hours,Invoice_Labor_Category,$D2453,Invoice_Company,$C2453,Invoice_MSA_Code,$E2453)</f>
        <v>0</v>
      </c>
      <c r="W2453" s="121" t="str">
        <f t="shared" ca="1" si="614"/>
        <v/>
      </c>
      <c r="X2453" s="151" t="str">
        <f t="shared" ca="1" si="615"/>
        <v/>
      </c>
      <c r="AB2453" t="str">
        <f t="shared" si="616"/>
        <v/>
      </c>
      <c r="AC2453" t="str">
        <f t="shared" si="617"/>
        <v/>
      </c>
      <c r="AD2453" t="str">
        <f t="shared" si="618"/>
        <v/>
      </c>
      <c r="AE2453" s="4" t="str">
        <f t="shared" ca="1" si="611"/>
        <v/>
      </c>
    </row>
    <row r="2454" spans="7:31">
      <c r="G2454" s="117" cm="1">
        <f t="array" aca="1" ref="G2454" ca="1">SUMIFS(Proposed_Hours,Proposed_Labor_Category,$D2454,Proposed_Company,$C2454,Proposed_MSA_Code,$E2454)</f>
        <v>0</v>
      </c>
      <c r="H2454" s="7" t="str">
        <f t="shared" ca="1" si="619"/>
        <v/>
      </c>
      <c r="I2454" s="4" t="str" cm="1">
        <f t="array" aca="1" ref="I2454" ca="1">IFERROR(IF(SUMIFS(Proposed_Direct_Cost,Proposed_Labor_Category,$D2454,Proposed_Company,$C2454,Proposed_MSA_Code,$E2454)=0,"Not Proposed",SUMIFS(Proposed_Direct_Cost,Proposed_Labor_Category,$D2454,Proposed_Company,$C2454,Proposed_MSA_Code,$E2454)),"")</f>
        <v>Not Proposed</v>
      </c>
      <c r="J2454" s="117" cm="1">
        <f t="array" aca="1" ref="J2454" ca="1">SUMIFS(Invoice_Hours,Invoice_Labor_Category,$D2454,Invoice_Company,$C2454,Invoice_MSA_Code,$E2454)</f>
        <v>0</v>
      </c>
      <c r="K2454" s="7" t="str">
        <f t="shared" ca="1" si="620"/>
        <v/>
      </c>
      <c r="L2454" s="222" cm="1">
        <f t="array" aca="1" ref="L2454" ca="1">IFERROR(SUMIFS(Invoice_Direct_Cost,Invoice_Labor_Category,$D2454,Invoice_Company,$C2454,Invoice_MSA_Code,$E2454),"")</f>
        <v>0</v>
      </c>
      <c r="M2454" s="7" t="str">
        <f t="shared" ca="1" si="621"/>
        <v/>
      </c>
      <c r="N2454" s="220" t="str">
        <f t="shared" ca="1" si="626"/>
        <v/>
      </c>
      <c r="O2454" s="7" t="str">
        <f t="shared" ca="1" si="622"/>
        <v/>
      </c>
      <c r="P2454" s="7" t="str">
        <f t="shared" ca="1" si="623"/>
        <v/>
      </c>
      <c r="Q2454" s="7" t="str">
        <f t="shared" ca="1" si="624"/>
        <v/>
      </c>
      <c r="R2454" s="7" t="str">
        <f t="shared" ca="1" si="625"/>
        <v/>
      </c>
      <c r="S2454" s="7" t="str">
        <f t="shared" ca="1" si="612"/>
        <v/>
      </c>
      <c r="T2454" s="7" t="str">
        <f t="shared" ca="1" si="613"/>
        <v/>
      </c>
      <c r="V2454" s="120" cm="1">
        <f t="array" aca="1" ref="V2454" ca="1">SUMIFS(Invoice_Hours,Invoice_Labor_Category,$D2454,Invoice_Company,$C2454,Invoice_MSA_Code,$E2454)</f>
        <v>0</v>
      </c>
      <c r="W2454" s="121" t="str">
        <f t="shared" ca="1" si="614"/>
        <v/>
      </c>
      <c r="X2454" s="152" t="str">
        <f t="shared" ca="1" si="615"/>
        <v/>
      </c>
      <c r="AB2454" t="str">
        <f t="shared" si="616"/>
        <v/>
      </c>
      <c r="AC2454" t="str">
        <f t="shared" si="617"/>
        <v/>
      </c>
      <c r="AD2454" t="str">
        <f t="shared" si="618"/>
        <v/>
      </c>
      <c r="AE2454" s="4" t="str">
        <f t="shared" ca="1" si="611"/>
        <v/>
      </c>
    </row>
    <row r="2455" spans="7:31">
      <c r="G2455" s="117" cm="1">
        <f t="array" aca="1" ref="G2455" ca="1">SUMIFS(Proposed_Hours,Proposed_Labor_Category,$D2455,Proposed_Company,$C2455,Proposed_MSA_Code,$E2455)</f>
        <v>0</v>
      </c>
      <c r="H2455" s="7" t="str">
        <f t="shared" ca="1" si="619"/>
        <v/>
      </c>
      <c r="I2455" s="4" t="str" cm="1">
        <f t="array" aca="1" ref="I2455" ca="1">IFERROR(IF(SUMIFS(Proposed_Direct_Cost,Proposed_Labor_Category,$D2455,Proposed_Company,$C2455,Proposed_MSA_Code,$E2455)=0,"Not Proposed",SUMIFS(Proposed_Direct_Cost,Proposed_Labor_Category,$D2455,Proposed_Company,$C2455,Proposed_MSA_Code,$E2455)),"")</f>
        <v>Not Proposed</v>
      </c>
      <c r="J2455" s="117" cm="1">
        <f t="array" aca="1" ref="J2455" ca="1">SUMIFS(Invoice_Hours,Invoice_Labor_Category,$D2455,Invoice_Company,$C2455,Invoice_MSA_Code,$E2455)</f>
        <v>0</v>
      </c>
      <c r="K2455" s="7" t="str">
        <f t="shared" ca="1" si="620"/>
        <v/>
      </c>
      <c r="L2455" s="222" cm="1">
        <f t="array" aca="1" ref="L2455" ca="1">IFERROR(SUMIFS(Invoice_Direct_Cost,Invoice_Labor_Category,$D2455,Invoice_Company,$C2455,Invoice_MSA_Code,$E2455),"")</f>
        <v>0</v>
      </c>
      <c r="M2455" s="7" t="str">
        <f t="shared" ca="1" si="621"/>
        <v/>
      </c>
      <c r="N2455" s="220" t="str">
        <f t="shared" ca="1" si="626"/>
        <v/>
      </c>
      <c r="O2455" s="7" t="str">
        <f t="shared" ca="1" si="622"/>
        <v/>
      </c>
      <c r="P2455" s="7" t="str">
        <f t="shared" ca="1" si="623"/>
        <v/>
      </c>
      <c r="Q2455" s="7" t="str">
        <f t="shared" ca="1" si="624"/>
        <v/>
      </c>
      <c r="R2455" s="7" t="str">
        <f t="shared" ca="1" si="625"/>
        <v/>
      </c>
      <c r="S2455" s="7" t="str">
        <f t="shared" ca="1" si="612"/>
        <v/>
      </c>
      <c r="T2455" s="7" t="str">
        <f t="shared" ca="1" si="613"/>
        <v/>
      </c>
      <c r="V2455" s="120" cm="1">
        <f t="array" aca="1" ref="V2455" ca="1">SUMIFS(Invoice_Hours,Invoice_Labor_Category,$D2455,Invoice_Company,$C2455,Invoice_MSA_Code,$E2455)</f>
        <v>0</v>
      </c>
      <c r="W2455" s="121" t="str">
        <f t="shared" ca="1" si="614"/>
        <v/>
      </c>
      <c r="X2455" s="151" t="str">
        <f t="shared" ca="1" si="615"/>
        <v/>
      </c>
      <c r="AB2455" t="str">
        <f t="shared" si="616"/>
        <v/>
      </c>
      <c r="AC2455" t="str">
        <f t="shared" si="617"/>
        <v/>
      </c>
      <c r="AD2455" t="str">
        <f t="shared" si="618"/>
        <v/>
      </c>
      <c r="AE2455" s="4" t="str">
        <f t="shared" ca="1" si="611"/>
        <v/>
      </c>
    </row>
    <row r="2456" spans="7:31">
      <c r="G2456" s="117" cm="1">
        <f t="array" aca="1" ref="G2456" ca="1">SUMIFS(Proposed_Hours,Proposed_Labor_Category,$D2456,Proposed_Company,$C2456,Proposed_MSA_Code,$E2456)</f>
        <v>0</v>
      </c>
      <c r="H2456" s="7" t="str">
        <f t="shared" ca="1" si="619"/>
        <v/>
      </c>
      <c r="I2456" s="4" t="str" cm="1">
        <f t="array" aca="1" ref="I2456" ca="1">IFERROR(IF(SUMIFS(Proposed_Direct_Cost,Proposed_Labor_Category,$D2456,Proposed_Company,$C2456,Proposed_MSA_Code,$E2456)=0,"Not Proposed",SUMIFS(Proposed_Direct_Cost,Proposed_Labor_Category,$D2456,Proposed_Company,$C2456,Proposed_MSA_Code,$E2456)),"")</f>
        <v>Not Proposed</v>
      </c>
      <c r="J2456" s="117" cm="1">
        <f t="array" aca="1" ref="J2456" ca="1">SUMIFS(Invoice_Hours,Invoice_Labor_Category,$D2456,Invoice_Company,$C2456,Invoice_MSA_Code,$E2456)</f>
        <v>0</v>
      </c>
      <c r="K2456" s="7" t="str">
        <f t="shared" ca="1" si="620"/>
        <v/>
      </c>
      <c r="L2456" s="222" cm="1">
        <f t="array" aca="1" ref="L2456" ca="1">IFERROR(SUMIFS(Invoice_Direct_Cost,Invoice_Labor_Category,$D2456,Invoice_Company,$C2456,Invoice_MSA_Code,$E2456),"")</f>
        <v>0</v>
      </c>
      <c r="M2456" s="7" t="str">
        <f t="shared" ca="1" si="621"/>
        <v/>
      </c>
      <c r="N2456" s="220" t="str">
        <f t="shared" ca="1" si="626"/>
        <v/>
      </c>
      <c r="O2456" s="7" t="str">
        <f t="shared" ca="1" si="622"/>
        <v/>
      </c>
      <c r="P2456" s="7" t="str">
        <f t="shared" ca="1" si="623"/>
        <v/>
      </c>
      <c r="Q2456" s="7" t="str">
        <f t="shared" ca="1" si="624"/>
        <v/>
      </c>
      <c r="R2456" s="7" t="str">
        <f t="shared" ca="1" si="625"/>
        <v/>
      </c>
      <c r="S2456" s="7" t="str">
        <f t="shared" ca="1" si="612"/>
        <v/>
      </c>
      <c r="T2456" s="7" t="str">
        <f t="shared" ca="1" si="613"/>
        <v/>
      </c>
      <c r="V2456" s="120" cm="1">
        <f t="array" aca="1" ref="V2456" ca="1">SUMIFS(Invoice_Hours,Invoice_Labor_Category,$D2456,Invoice_Company,$C2456,Invoice_MSA_Code,$E2456)</f>
        <v>0</v>
      </c>
      <c r="W2456" s="121" t="str">
        <f t="shared" ca="1" si="614"/>
        <v/>
      </c>
      <c r="X2456" s="152" t="str">
        <f t="shared" ca="1" si="615"/>
        <v/>
      </c>
      <c r="AB2456" t="str">
        <f t="shared" si="616"/>
        <v/>
      </c>
      <c r="AC2456" t="str">
        <f t="shared" si="617"/>
        <v/>
      </c>
      <c r="AD2456" t="str">
        <f t="shared" si="618"/>
        <v/>
      </c>
      <c r="AE2456" s="4" t="str">
        <f t="shared" ca="1" si="611"/>
        <v/>
      </c>
    </row>
    <row r="2457" spans="7:31">
      <c r="G2457" s="117" cm="1">
        <f t="array" aca="1" ref="G2457" ca="1">SUMIFS(Proposed_Hours,Proposed_Labor_Category,$D2457,Proposed_Company,$C2457,Proposed_MSA_Code,$E2457)</f>
        <v>0</v>
      </c>
      <c r="H2457" s="7" t="str">
        <f t="shared" ca="1" si="619"/>
        <v/>
      </c>
      <c r="I2457" s="4" t="str" cm="1">
        <f t="array" aca="1" ref="I2457" ca="1">IFERROR(IF(SUMIFS(Proposed_Direct_Cost,Proposed_Labor_Category,$D2457,Proposed_Company,$C2457,Proposed_MSA_Code,$E2457)=0,"Not Proposed",SUMIFS(Proposed_Direct_Cost,Proposed_Labor_Category,$D2457,Proposed_Company,$C2457,Proposed_MSA_Code,$E2457)),"")</f>
        <v>Not Proposed</v>
      </c>
      <c r="J2457" s="117" cm="1">
        <f t="array" aca="1" ref="J2457" ca="1">SUMIFS(Invoice_Hours,Invoice_Labor_Category,$D2457,Invoice_Company,$C2457,Invoice_MSA_Code,$E2457)</f>
        <v>0</v>
      </c>
      <c r="K2457" s="7" t="str">
        <f t="shared" ca="1" si="620"/>
        <v/>
      </c>
      <c r="L2457" s="222" cm="1">
        <f t="array" aca="1" ref="L2457" ca="1">IFERROR(SUMIFS(Invoice_Direct_Cost,Invoice_Labor_Category,$D2457,Invoice_Company,$C2457,Invoice_MSA_Code,$E2457),"")</f>
        <v>0</v>
      </c>
      <c r="M2457" s="7" t="str">
        <f t="shared" ca="1" si="621"/>
        <v/>
      </c>
      <c r="N2457" s="220" t="str">
        <f t="shared" ca="1" si="626"/>
        <v/>
      </c>
      <c r="O2457" s="7" t="str">
        <f t="shared" ca="1" si="622"/>
        <v/>
      </c>
      <c r="P2457" s="7" t="str">
        <f t="shared" ca="1" si="623"/>
        <v/>
      </c>
      <c r="Q2457" s="7" t="str">
        <f t="shared" ca="1" si="624"/>
        <v/>
      </c>
      <c r="R2457" s="7" t="str">
        <f t="shared" ca="1" si="625"/>
        <v/>
      </c>
      <c r="S2457" s="7" t="str">
        <f t="shared" ca="1" si="612"/>
        <v/>
      </c>
      <c r="T2457" s="7" t="str">
        <f t="shared" ca="1" si="613"/>
        <v/>
      </c>
      <c r="V2457" s="120" cm="1">
        <f t="array" aca="1" ref="V2457" ca="1">SUMIFS(Invoice_Hours,Invoice_Labor_Category,$D2457,Invoice_Company,$C2457,Invoice_MSA_Code,$E2457)</f>
        <v>0</v>
      </c>
      <c r="W2457" s="121" t="str">
        <f t="shared" ca="1" si="614"/>
        <v/>
      </c>
      <c r="X2457" s="151" t="str">
        <f t="shared" ca="1" si="615"/>
        <v/>
      </c>
      <c r="AB2457" t="str">
        <f t="shared" si="616"/>
        <v/>
      </c>
      <c r="AC2457" t="str">
        <f t="shared" si="617"/>
        <v/>
      </c>
      <c r="AD2457" t="str">
        <f t="shared" si="618"/>
        <v/>
      </c>
      <c r="AE2457" s="4" t="str">
        <f t="shared" ca="1" si="611"/>
        <v/>
      </c>
    </row>
    <row r="2458" spans="7:31">
      <c r="G2458" s="117" cm="1">
        <f t="array" aca="1" ref="G2458" ca="1">SUMIFS(Proposed_Hours,Proposed_Labor_Category,$D2458,Proposed_Company,$C2458,Proposed_MSA_Code,$E2458)</f>
        <v>0</v>
      </c>
      <c r="H2458" s="7" t="str">
        <f t="shared" ca="1" si="619"/>
        <v/>
      </c>
      <c r="I2458" s="4" t="str" cm="1">
        <f t="array" aca="1" ref="I2458" ca="1">IFERROR(IF(SUMIFS(Proposed_Direct_Cost,Proposed_Labor_Category,$D2458,Proposed_Company,$C2458,Proposed_MSA_Code,$E2458)=0,"Not Proposed",SUMIFS(Proposed_Direct_Cost,Proposed_Labor_Category,$D2458,Proposed_Company,$C2458,Proposed_MSA_Code,$E2458)),"")</f>
        <v>Not Proposed</v>
      </c>
      <c r="J2458" s="117" cm="1">
        <f t="array" aca="1" ref="J2458" ca="1">SUMIFS(Invoice_Hours,Invoice_Labor_Category,$D2458,Invoice_Company,$C2458,Invoice_MSA_Code,$E2458)</f>
        <v>0</v>
      </c>
      <c r="K2458" s="7" t="str">
        <f t="shared" ca="1" si="620"/>
        <v/>
      </c>
      <c r="L2458" s="222" cm="1">
        <f t="array" aca="1" ref="L2458" ca="1">IFERROR(SUMIFS(Invoice_Direct_Cost,Invoice_Labor_Category,$D2458,Invoice_Company,$C2458,Invoice_MSA_Code,$E2458),"")</f>
        <v>0</v>
      </c>
      <c r="M2458" s="7" t="str">
        <f t="shared" ca="1" si="621"/>
        <v/>
      </c>
      <c r="N2458" s="220" t="str">
        <f t="shared" ca="1" si="626"/>
        <v/>
      </c>
      <c r="O2458" s="7" t="str">
        <f t="shared" ca="1" si="622"/>
        <v/>
      </c>
      <c r="P2458" s="7" t="str">
        <f t="shared" ca="1" si="623"/>
        <v/>
      </c>
      <c r="Q2458" s="7" t="str">
        <f t="shared" ca="1" si="624"/>
        <v/>
      </c>
      <c r="R2458" s="7" t="str">
        <f t="shared" ca="1" si="625"/>
        <v/>
      </c>
      <c r="S2458" s="7" t="str">
        <f t="shared" ca="1" si="612"/>
        <v/>
      </c>
      <c r="T2458" s="7" t="str">
        <f t="shared" ca="1" si="613"/>
        <v/>
      </c>
      <c r="V2458" s="120" cm="1">
        <f t="array" aca="1" ref="V2458" ca="1">SUMIFS(Invoice_Hours,Invoice_Labor_Category,$D2458,Invoice_Company,$C2458,Invoice_MSA_Code,$E2458)</f>
        <v>0</v>
      </c>
      <c r="W2458" s="121" t="str">
        <f t="shared" ca="1" si="614"/>
        <v/>
      </c>
      <c r="X2458" s="152" t="str">
        <f t="shared" ca="1" si="615"/>
        <v/>
      </c>
      <c r="AB2458" t="str">
        <f t="shared" si="616"/>
        <v/>
      </c>
      <c r="AC2458" t="str">
        <f t="shared" si="617"/>
        <v/>
      </c>
      <c r="AD2458" t="str">
        <f t="shared" si="618"/>
        <v/>
      </c>
      <c r="AE2458" s="4" t="str">
        <f t="shared" ca="1" si="611"/>
        <v/>
      </c>
    </row>
    <row r="2459" spans="7:31">
      <c r="G2459" s="117" cm="1">
        <f t="array" aca="1" ref="G2459" ca="1">SUMIFS(Proposed_Hours,Proposed_Labor_Category,$D2459,Proposed_Company,$C2459,Proposed_MSA_Code,$E2459)</f>
        <v>0</v>
      </c>
      <c r="H2459" s="7" t="str">
        <f t="shared" ca="1" si="619"/>
        <v/>
      </c>
      <c r="I2459" s="4" t="str" cm="1">
        <f t="array" aca="1" ref="I2459" ca="1">IFERROR(IF(SUMIFS(Proposed_Direct_Cost,Proposed_Labor_Category,$D2459,Proposed_Company,$C2459,Proposed_MSA_Code,$E2459)=0,"Not Proposed",SUMIFS(Proposed_Direct_Cost,Proposed_Labor_Category,$D2459,Proposed_Company,$C2459,Proposed_MSA_Code,$E2459)),"")</f>
        <v>Not Proposed</v>
      </c>
      <c r="J2459" s="117" cm="1">
        <f t="array" aca="1" ref="J2459" ca="1">SUMIFS(Invoice_Hours,Invoice_Labor_Category,$D2459,Invoice_Company,$C2459,Invoice_MSA_Code,$E2459)</f>
        <v>0</v>
      </c>
      <c r="K2459" s="7" t="str">
        <f t="shared" ca="1" si="620"/>
        <v/>
      </c>
      <c r="L2459" s="222" cm="1">
        <f t="array" aca="1" ref="L2459" ca="1">IFERROR(SUMIFS(Invoice_Direct_Cost,Invoice_Labor_Category,$D2459,Invoice_Company,$C2459,Invoice_MSA_Code,$E2459),"")</f>
        <v>0</v>
      </c>
      <c r="M2459" s="7" t="str">
        <f t="shared" ca="1" si="621"/>
        <v/>
      </c>
      <c r="N2459" s="220" t="str">
        <f t="shared" ca="1" si="626"/>
        <v/>
      </c>
      <c r="O2459" s="7" t="str">
        <f t="shared" ca="1" si="622"/>
        <v/>
      </c>
      <c r="P2459" s="7" t="str">
        <f t="shared" ca="1" si="623"/>
        <v/>
      </c>
      <c r="Q2459" s="7" t="str">
        <f t="shared" ca="1" si="624"/>
        <v/>
      </c>
      <c r="R2459" s="7" t="str">
        <f t="shared" ca="1" si="625"/>
        <v/>
      </c>
      <c r="S2459" s="7" t="str">
        <f t="shared" ca="1" si="612"/>
        <v/>
      </c>
      <c r="T2459" s="7" t="str">
        <f t="shared" ca="1" si="613"/>
        <v/>
      </c>
      <c r="V2459" s="120" cm="1">
        <f t="array" aca="1" ref="V2459" ca="1">SUMIFS(Invoice_Hours,Invoice_Labor_Category,$D2459,Invoice_Company,$C2459,Invoice_MSA_Code,$E2459)</f>
        <v>0</v>
      </c>
      <c r="W2459" s="121" t="str">
        <f t="shared" ca="1" si="614"/>
        <v/>
      </c>
      <c r="X2459" s="151" t="str">
        <f t="shared" ca="1" si="615"/>
        <v/>
      </c>
      <c r="AB2459" t="str">
        <f t="shared" si="616"/>
        <v/>
      </c>
      <c r="AC2459" t="str">
        <f t="shared" si="617"/>
        <v/>
      </c>
      <c r="AD2459" t="str">
        <f t="shared" si="618"/>
        <v/>
      </c>
      <c r="AE2459" s="4" t="str">
        <f t="shared" ca="1" si="611"/>
        <v/>
      </c>
    </row>
    <row r="2460" spans="7:31">
      <c r="G2460" s="117" cm="1">
        <f t="array" aca="1" ref="G2460" ca="1">SUMIFS(Proposed_Hours,Proposed_Labor_Category,$D2460,Proposed_Company,$C2460,Proposed_MSA_Code,$E2460)</f>
        <v>0</v>
      </c>
      <c r="H2460" s="7" t="str">
        <f t="shared" ca="1" si="619"/>
        <v/>
      </c>
      <c r="I2460" s="4" t="str" cm="1">
        <f t="array" aca="1" ref="I2460" ca="1">IFERROR(IF(SUMIFS(Proposed_Direct_Cost,Proposed_Labor_Category,$D2460,Proposed_Company,$C2460,Proposed_MSA_Code,$E2460)=0,"Not Proposed",SUMIFS(Proposed_Direct_Cost,Proposed_Labor_Category,$D2460,Proposed_Company,$C2460,Proposed_MSA_Code,$E2460)),"")</f>
        <v>Not Proposed</v>
      </c>
      <c r="J2460" s="117" cm="1">
        <f t="array" aca="1" ref="J2460" ca="1">SUMIFS(Invoice_Hours,Invoice_Labor_Category,$D2460,Invoice_Company,$C2460,Invoice_MSA_Code,$E2460)</f>
        <v>0</v>
      </c>
      <c r="K2460" s="7" t="str">
        <f t="shared" ca="1" si="620"/>
        <v/>
      </c>
      <c r="L2460" s="222" cm="1">
        <f t="array" aca="1" ref="L2460" ca="1">IFERROR(SUMIFS(Invoice_Direct_Cost,Invoice_Labor_Category,$D2460,Invoice_Company,$C2460,Invoice_MSA_Code,$E2460),"")</f>
        <v>0</v>
      </c>
      <c r="M2460" s="7" t="str">
        <f t="shared" ca="1" si="621"/>
        <v/>
      </c>
      <c r="N2460" s="220" t="str">
        <f t="shared" ca="1" si="626"/>
        <v/>
      </c>
      <c r="O2460" s="7" t="str">
        <f t="shared" ca="1" si="622"/>
        <v/>
      </c>
      <c r="P2460" s="7" t="str">
        <f t="shared" ca="1" si="623"/>
        <v/>
      </c>
      <c r="Q2460" s="7" t="str">
        <f t="shared" ca="1" si="624"/>
        <v/>
      </c>
      <c r="R2460" s="7" t="str">
        <f t="shared" ca="1" si="625"/>
        <v/>
      </c>
      <c r="S2460" s="7" t="str">
        <f t="shared" ca="1" si="612"/>
        <v/>
      </c>
      <c r="T2460" s="7" t="str">
        <f t="shared" ca="1" si="613"/>
        <v/>
      </c>
      <c r="V2460" s="120" cm="1">
        <f t="array" aca="1" ref="V2460" ca="1">SUMIFS(Invoice_Hours,Invoice_Labor_Category,$D2460,Invoice_Company,$C2460,Invoice_MSA_Code,$E2460)</f>
        <v>0</v>
      </c>
      <c r="W2460" s="121" t="str">
        <f t="shared" ca="1" si="614"/>
        <v/>
      </c>
      <c r="X2460" s="152" t="str">
        <f t="shared" ca="1" si="615"/>
        <v/>
      </c>
      <c r="AB2460" t="str">
        <f t="shared" si="616"/>
        <v/>
      </c>
      <c r="AC2460" t="str">
        <f t="shared" si="617"/>
        <v/>
      </c>
      <c r="AD2460" t="str">
        <f t="shared" si="618"/>
        <v/>
      </c>
      <c r="AE2460" s="4" t="str">
        <f t="shared" ca="1" si="611"/>
        <v/>
      </c>
    </row>
    <row r="2461" spans="7:31">
      <c r="G2461" s="117" cm="1">
        <f t="array" aca="1" ref="G2461" ca="1">SUMIFS(Proposed_Hours,Proposed_Labor_Category,$D2461,Proposed_Company,$C2461,Proposed_MSA_Code,$E2461)</f>
        <v>0</v>
      </c>
      <c r="H2461" s="7" t="str">
        <f t="shared" ca="1" si="619"/>
        <v/>
      </c>
      <c r="I2461" s="4" t="str" cm="1">
        <f t="array" aca="1" ref="I2461" ca="1">IFERROR(IF(SUMIFS(Proposed_Direct_Cost,Proposed_Labor_Category,$D2461,Proposed_Company,$C2461,Proposed_MSA_Code,$E2461)=0,"Not Proposed",SUMIFS(Proposed_Direct_Cost,Proposed_Labor_Category,$D2461,Proposed_Company,$C2461,Proposed_MSA_Code,$E2461)),"")</f>
        <v>Not Proposed</v>
      </c>
      <c r="J2461" s="117" cm="1">
        <f t="array" aca="1" ref="J2461" ca="1">SUMIFS(Invoice_Hours,Invoice_Labor_Category,$D2461,Invoice_Company,$C2461,Invoice_MSA_Code,$E2461)</f>
        <v>0</v>
      </c>
      <c r="K2461" s="7" t="str">
        <f t="shared" ca="1" si="620"/>
        <v/>
      </c>
      <c r="L2461" s="222" cm="1">
        <f t="array" aca="1" ref="L2461" ca="1">IFERROR(SUMIFS(Invoice_Direct_Cost,Invoice_Labor_Category,$D2461,Invoice_Company,$C2461,Invoice_MSA_Code,$E2461),"")</f>
        <v>0</v>
      </c>
      <c r="M2461" s="7" t="str">
        <f t="shared" ca="1" si="621"/>
        <v/>
      </c>
      <c r="N2461" s="220" t="str">
        <f t="shared" ca="1" si="626"/>
        <v/>
      </c>
      <c r="O2461" s="7" t="str">
        <f t="shared" ca="1" si="622"/>
        <v/>
      </c>
      <c r="P2461" s="7" t="str">
        <f t="shared" ca="1" si="623"/>
        <v/>
      </c>
      <c r="Q2461" s="7" t="str">
        <f t="shared" ca="1" si="624"/>
        <v/>
      </c>
      <c r="R2461" s="7" t="str">
        <f t="shared" ca="1" si="625"/>
        <v/>
      </c>
      <c r="S2461" s="7" t="str">
        <f t="shared" ca="1" si="612"/>
        <v/>
      </c>
      <c r="T2461" s="7" t="str">
        <f t="shared" ca="1" si="613"/>
        <v/>
      </c>
      <c r="V2461" s="120" cm="1">
        <f t="array" aca="1" ref="V2461" ca="1">SUMIFS(Invoice_Hours,Invoice_Labor_Category,$D2461,Invoice_Company,$C2461,Invoice_MSA_Code,$E2461)</f>
        <v>0</v>
      </c>
      <c r="W2461" s="121" t="str">
        <f t="shared" ca="1" si="614"/>
        <v/>
      </c>
      <c r="X2461" s="151" t="str">
        <f t="shared" ca="1" si="615"/>
        <v/>
      </c>
      <c r="AB2461" t="str">
        <f t="shared" si="616"/>
        <v/>
      </c>
      <c r="AC2461" t="str">
        <f t="shared" si="617"/>
        <v/>
      </c>
      <c r="AD2461" t="str">
        <f t="shared" si="618"/>
        <v/>
      </c>
      <c r="AE2461" s="4" t="str">
        <f t="shared" ca="1" si="611"/>
        <v/>
      </c>
    </row>
    <row r="2462" spans="7:31">
      <c r="G2462" s="117" cm="1">
        <f t="array" aca="1" ref="G2462" ca="1">SUMIFS(Proposed_Hours,Proposed_Labor_Category,$D2462,Proposed_Company,$C2462,Proposed_MSA_Code,$E2462)</f>
        <v>0</v>
      </c>
      <c r="H2462" s="7" t="str">
        <f t="shared" ca="1" si="619"/>
        <v/>
      </c>
      <c r="I2462" s="4" t="str" cm="1">
        <f t="array" aca="1" ref="I2462" ca="1">IFERROR(IF(SUMIFS(Proposed_Direct_Cost,Proposed_Labor_Category,$D2462,Proposed_Company,$C2462,Proposed_MSA_Code,$E2462)=0,"Not Proposed",SUMIFS(Proposed_Direct_Cost,Proposed_Labor_Category,$D2462,Proposed_Company,$C2462,Proposed_MSA_Code,$E2462)),"")</f>
        <v>Not Proposed</v>
      </c>
      <c r="J2462" s="117" cm="1">
        <f t="array" aca="1" ref="J2462" ca="1">SUMIFS(Invoice_Hours,Invoice_Labor_Category,$D2462,Invoice_Company,$C2462,Invoice_MSA_Code,$E2462)</f>
        <v>0</v>
      </c>
      <c r="K2462" s="7" t="str">
        <f t="shared" ca="1" si="620"/>
        <v/>
      </c>
      <c r="L2462" s="222" cm="1">
        <f t="array" aca="1" ref="L2462" ca="1">IFERROR(SUMIFS(Invoice_Direct_Cost,Invoice_Labor_Category,$D2462,Invoice_Company,$C2462,Invoice_MSA_Code,$E2462),"")</f>
        <v>0</v>
      </c>
      <c r="M2462" s="7" t="str">
        <f t="shared" ca="1" si="621"/>
        <v/>
      </c>
      <c r="N2462" s="220" t="str">
        <f t="shared" ca="1" si="626"/>
        <v/>
      </c>
      <c r="O2462" s="7" t="str">
        <f t="shared" ca="1" si="622"/>
        <v/>
      </c>
      <c r="P2462" s="7" t="str">
        <f t="shared" ca="1" si="623"/>
        <v/>
      </c>
      <c r="Q2462" s="7" t="str">
        <f t="shared" ca="1" si="624"/>
        <v/>
      </c>
      <c r="R2462" s="7" t="str">
        <f t="shared" ca="1" si="625"/>
        <v/>
      </c>
      <c r="S2462" s="7" t="str">
        <f t="shared" ca="1" si="612"/>
        <v/>
      </c>
      <c r="T2462" s="7" t="str">
        <f t="shared" ca="1" si="613"/>
        <v/>
      </c>
      <c r="V2462" s="120" cm="1">
        <f t="array" aca="1" ref="V2462" ca="1">SUMIFS(Invoice_Hours,Invoice_Labor_Category,$D2462,Invoice_Company,$C2462,Invoice_MSA_Code,$E2462)</f>
        <v>0</v>
      </c>
      <c r="W2462" s="121" t="str">
        <f t="shared" ca="1" si="614"/>
        <v/>
      </c>
      <c r="X2462" s="152" t="str">
        <f t="shared" ca="1" si="615"/>
        <v/>
      </c>
      <c r="AB2462" t="str">
        <f t="shared" si="616"/>
        <v/>
      </c>
      <c r="AC2462" t="str">
        <f t="shared" si="617"/>
        <v/>
      </c>
      <c r="AD2462" t="str">
        <f t="shared" si="618"/>
        <v/>
      </c>
      <c r="AE2462" s="4" t="str">
        <f t="shared" ca="1" si="611"/>
        <v/>
      </c>
    </row>
    <row r="2463" spans="7:31">
      <c r="G2463" s="117" cm="1">
        <f t="array" aca="1" ref="G2463" ca="1">SUMIFS(Proposed_Hours,Proposed_Labor_Category,$D2463,Proposed_Company,$C2463,Proposed_MSA_Code,$E2463)</f>
        <v>0</v>
      </c>
      <c r="H2463" s="7" t="str">
        <f t="shared" ca="1" si="619"/>
        <v/>
      </c>
      <c r="I2463" s="4" t="str" cm="1">
        <f t="array" aca="1" ref="I2463" ca="1">IFERROR(IF(SUMIFS(Proposed_Direct_Cost,Proposed_Labor_Category,$D2463,Proposed_Company,$C2463,Proposed_MSA_Code,$E2463)=0,"Not Proposed",SUMIFS(Proposed_Direct_Cost,Proposed_Labor_Category,$D2463,Proposed_Company,$C2463,Proposed_MSA_Code,$E2463)),"")</f>
        <v>Not Proposed</v>
      </c>
      <c r="J2463" s="117" cm="1">
        <f t="array" aca="1" ref="J2463" ca="1">SUMIFS(Invoice_Hours,Invoice_Labor_Category,$D2463,Invoice_Company,$C2463,Invoice_MSA_Code,$E2463)</f>
        <v>0</v>
      </c>
      <c r="K2463" s="7" t="str">
        <f t="shared" ca="1" si="620"/>
        <v/>
      </c>
      <c r="L2463" s="222" cm="1">
        <f t="array" aca="1" ref="L2463" ca="1">IFERROR(SUMIFS(Invoice_Direct_Cost,Invoice_Labor_Category,$D2463,Invoice_Company,$C2463,Invoice_MSA_Code,$E2463),"")</f>
        <v>0</v>
      </c>
      <c r="M2463" s="7" t="str">
        <f t="shared" ca="1" si="621"/>
        <v/>
      </c>
      <c r="N2463" s="220" t="str">
        <f t="shared" ca="1" si="626"/>
        <v/>
      </c>
      <c r="O2463" s="7" t="str">
        <f t="shared" ca="1" si="622"/>
        <v/>
      </c>
      <c r="P2463" s="7" t="str">
        <f t="shared" ca="1" si="623"/>
        <v/>
      </c>
      <c r="Q2463" s="7" t="str">
        <f t="shared" ca="1" si="624"/>
        <v/>
      </c>
      <c r="R2463" s="7" t="str">
        <f t="shared" ca="1" si="625"/>
        <v/>
      </c>
      <c r="S2463" s="7" t="str">
        <f t="shared" ca="1" si="612"/>
        <v/>
      </c>
      <c r="T2463" s="7" t="str">
        <f t="shared" ca="1" si="613"/>
        <v/>
      </c>
      <c r="V2463" s="120" cm="1">
        <f t="array" aca="1" ref="V2463" ca="1">SUMIFS(Invoice_Hours,Invoice_Labor_Category,$D2463,Invoice_Company,$C2463,Invoice_MSA_Code,$E2463)</f>
        <v>0</v>
      </c>
      <c r="W2463" s="121" t="str">
        <f t="shared" ca="1" si="614"/>
        <v/>
      </c>
      <c r="X2463" s="151" t="str">
        <f t="shared" ca="1" si="615"/>
        <v/>
      </c>
      <c r="AB2463" t="str">
        <f t="shared" si="616"/>
        <v/>
      </c>
      <c r="AC2463" t="str">
        <f t="shared" si="617"/>
        <v/>
      </c>
      <c r="AD2463" t="str">
        <f t="shared" si="618"/>
        <v/>
      </c>
      <c r="AE2463" s="4" t="str">
        <f t="shared" ca="1" si="611"/>
        <v/>
      </c>
    </row>
    <row r="2464" spans="7:31">
      <c r="G2464" s="117" cm="1">
        <f t="array" aca="1" ref="G2464" ca="1">SUMIFS(Proposed_Hours,Proposed_Labor_Category,$D2464,Proposed_Company,$C2464,Proposed_MSA_Code,$E2464)</f>
        <v>0</v>
      </c>
      <c r="H2464" s="7" t="str">
        <f t="shared" ca="1" si="619"/>
        <v/>
      </c>
      <c r="I2464" s="4" t="str" cm="1">
        <f t="array" aca="1" ref="I2464" ca="1">IFERROR(IF(SUMIFS(Proposed_Direct_Cost,Proposed_Labor_Category,$D2464,Proposed_Company,$C2464,Proposed_MSA_Code,$E2464)=0,"Not Proposed",SUMIFS(Proposed_Direct_Cost,Proposed_Labor_Category,$D2464,Proposed_Company,$C2464,Proposed_MSA_Code,$E2464)),"")</f>
        <v>Not Proposed</v>
      </c>
      <c r="J2464" s="117" cm="1">
        <f t="array" aca="1" ref="J2464" ca="1">SUMIFS(Invoice_Hours,Invoice_Labor_Category,$D2464,Invoice_Company,$C2464,Invoice_MSA_Code,$E2464)</f>
        <v>0</v>
      </c>
      <c r="K2464" s="7" t="str">
        <f t="shared" ca="1" si="620"/>
        <v/>
      </c>
      <c r="L2464" s="222" cm="1">
        <f t="array" aca="1" ref="L2464" ca="1">IFERROR(SUMIFS(Invoice_Direct_Cost,Invoice_Labor_Category,$D2464,Invoice_Company,$C2464,Invoice_MSA_Code,$E2464),"")</f>
        <v>0</v>
      </c>
      <c r="M2464" s="7" t="str">
        <f t="shared" ca="1" si="621"/>
        <v/>
      </c>
      <c r="N2464" s="220" t="str">
        <f t="shared" ca="1" si="626"/>
        <v/>
      </c>
      <c r="O2464" s="7" t="str">
        <f t="shared" ca="1" si="622"/>
        <v/>
      </c>
      <c r="P2464" s="7" t="str">
        <f t="shared" ca="1" si="623"/>
        <v/>
      </c>
      <c r="Q2464" s="7" t="str">
        <f t="shared" ca="1" si="624"/>
        <v/>
      </c>
      <c r="R2464" s="7" t="str">
        <f t="shared" ca="1" si="625"/>
        <v/>
      </c>
      <c r="S2464" s="7" t="str">
        <f t="shared" ca="1" si="612"/>
        <v/>
      </c>
      <c r="T2464" s="7" t="str">
        <f t="shared" ca="1" si="613"/>
        <v/>
      </c>
      <c r="V2464" s="120" cm="1">
        <f t="array" aca="1" ref="V2464" ca="1">SUMIFS(Invoice_Hours,Invoice_Labor_Category,$D2464,Invoice_Company,$C2464,Invoice_MSA_Code,$E2464)</f>
        <v>0</v>
      </c>
      <c r="W2464" s="121" t="str">
        <f t="shared" ca="1" si="614"/>
        <v/>
      </c>
      <c r="X2464" s="152" t="str">
        <f t="shared" ca="1" si="615"/>
        <v/>
      </c>
      <c r="AB2464" t="str">
        <f t="shared" si="616"/>
        <v/>
      </c>
      <c r="AC2464" t="str">
        <f t="shared" si="617"/>
        <v/>
      </c>
      <c r="AD2464" t="str">
        <f t="shared" si="618"/>
        <v/>
      </c>
      <c r="AE2464" s="4" t="str">
        <f t="shared" ca="1" si="611"/>
        <v/>
      </c>
    </row>
    <row r="2465" spans="7:31">
      <c r="G2465" s="117" cm="1">
        <f t="array" aca="1" ref="G2465" ca="1">SUMIFS(Proposed_Hours,Proposed_Labor_Category,$D2465,Proposed_Company,$C2465,Proposed_MSA_Code,$E2465)</f>
        <v>0</v>
      </c>
      <c r="H2465" s="7" t="str">
        <f t="shared" ca="1" si="619"/>
        <v/>
      </c>
      <c r="I2465" s="4" t="str" cm="1">
        <f t="array" aca="1" ref="I2465" ca="1">IFERROR(IF(SUMIFS(Proposed_Direct_Cost,Proposed_Labor_Category,$D2465,Proposed_Company,$C2465,Proposed_MSA_Code,$E2465)=0,"Not Proposed",SUMIFS(Proposed_Direct_Cost,Proposed_Labor_Category,$D2465,Proposed_Company,$C2465,Proposed_MSA_Code,$E2465)),"")</f>
        <v>Not Proposed</v>
      </c>
      <c r="J2465" s="117" cm="1">
        <f t="array" aca="1" ref="J2465" ca="1">SUMIFS(Invoice_Hours,Invoice_Labor_Category,$D2465,Invoice_Company,$C2465,Invoice_MSA_Code,$E2465)</f>
        <v>0</v>
      </c>
      <c r="K2465" s="7" t="str">
        <f t="shared" ca="1" si="620"/>
        <v/>
      </c>
      <c r="L2465" s="222" cm="1">
        <f t="array" aca="1" ref="L2465" ca="1">IFERROR(SUMIFS(Invoice_Direct_Cost,Invoice_Labor_Category,$D2465,Invoice_Company,$C2465,Invoice_MSA_Code,$E2465),"")</f>
        <v>0</v>
      </c>
      <c r="M2465" s="7" t="str">
        <f t="shared" ca="1" si="621"/>
        <v/>
      </c>
      <c r="N2465" s="220" t="str">
        <f t="shared" ca="1" si="626"/>
        <v/>
      </c>
      <c r="O2465" s="7" t="str">
        <f t="shared" ca="1" si="622"/>
        <v/>
      </c>
      <c r="P2465" s="7" t="str">
        <f t="shared" ca="1" si="623"/>
        <v/>
      </c>
      <c r="Q2465" s="7" t="str">
        <f t="shared" ca="1" si="624"/>
        <v/>
      </c>
      <c r="R2465" s="7" t="str">
        <f t="shared" ca="1" si="625"/>
        <v/>
      </c>
      <c r="S2465" s="7" t="str">
        <f t="shared" ca="1" si="612"/>
        <v/>
      </c>
      <c r="T2465" s="7" t="str">
        <f t="shared" ca="1" si="613"/>
        <v/>
      </c>
      <c r="V2465" s="120" cm="1">
        <f t="array" aca="1" ref="V2465" ca="1">SUMIFS(Invoice_Hours,Invoice_Labor_Category,$D2465,Invoice_Company,$C2465,Invoice_MSA_Code,$E2465)</f>
        <v>0</v>
      </c>
      <c r="W2465" s="121" t="str">
        <f t="shared" ca="1" si="614"/>
        <v/>
      </c>
      <c r="X2465" s="151" t="str">
        <f t="shared" ca="1" si="615"/>
        <v/>
      </c>
      <c r="AB2465" t="str">
        <f t="shared" si="616"/>
        <v/>
      </c>
      <c r="AC2465" t="str">
        <f t="shared" si="617"/>
        <v/>
      </c>
      <c r="AD2465" t="str">
        <f t="shared" si="618"/>
        <v/>
      </c>
      <c r="AE2465" s="4" t="str">
        <f t="shared" ca="1" si="611"/>
        <v/>
      </c>
    </row>
    <row r="2466" spans="7:31">
      <c r="G2466" s="117" cm="1">
        <f t="array" aca="1" ref="G2466" ca="1">SUMIFS(Proposed_Hours,Proposed_Labor_Category,$D2466,Proposed_Company,$C2466,Proposed_MSA_Code,$E2466)</f>
        <v>0</v>
      </c>
      <c r="H2466" s="7" t="str">
        <f t="shared" ca="1" si="619"/>
        <v/>
      </c>
      <c r="I2466" s="4" t="str" cm="1">
        <f t="array" aca="1" ref="I2466" ca="1">IFERROR(IF(SUMIFS(Proposed_Direct_Cost,Proposed_Labor_Category,$D2466,Proposed_Company,$C2466,Proposed_MSA_Code,$E2466)=0,"Not Proposed",SUMIFS(Proposed_Direct_Cost,Proposed_Labor_Category,$D2466,Proposed_Company,$C2466,Proposed_MSA_Code,$E2466)),"")</f>
        <v>Not Proposed</v>
      </c>
      <c r="J2466" s="117" cm="1">
        <f t="array" aca="1" ref="J2466" ca="1">SUMIFS(Invoice_Hours,Invoice_Labor_Category,$D2466,Invoice_Company,$C2466,Invoice_MSA_Code,$E2466)</f>
        <v>0</v>
      </c>
      <c r="K2466" s="7" t="str">
        <f t="shared" ca="1" si="620"/>
        <v/>
      </c>
      <c r="L2466" s="222" cm="1">
        <f t="array" aca="1" ref="L2466" ca="1">IFERROR(SUMIFS(Invoice_Direct_Cost,Invoice_Labor_Category,$D2466,Invoice_Company,$C2466,Invoice_MSA_Code,$E2466),"")</f>
        <v>0</v>
      </c>
      <c r="M2466" s="7" t="str">
        <f t="shared" ca="1" si="621"/>
        <v/>
      </c>
      <c r="N2466" s="220" t="str">
        <f t="shared" ca="1" si="626"/>
        <v/>
      </c>
      <c r="O2466" s="7" t="str">
        <f t="shared" ca="1" si="622"/>
        <v/>
      </c>
      <c r="P2466" s="7" t="str">
        <f t="shared" ca="1" si="623"/>
        <v/>
      </c>
      <c r="Q2466" s="7" t="str">
        <f t="shared" ca="1" si="624"/>
        <v/>
      </c>
      <c r="R2466" s="7" t="str">
        <f t="shared" ca="1" si="625"/>
        <v/>
      </c>
      <c r="S2466" s="7" t="str">
        <f t="shared" ca="1" si="612"/>
        <v/>
      </c>
      <c r="T2466" s="7" t="str">
        <f t="shared" ca="1" si="613"/>
        <v/>
      </c>
      <c r="V2466" s="120" cm="1">
        <f t="array" aca="1" ref="V2466" ca="1">SUMIFS(Invoice_Hours,Invoice_Labor_Category,$D2466,Invoice_Company,$C2466,Invoice_MSA_Code,$E2466)</f>
        <v>0</v>
      </c>
      <c r="W2466" s="121" t="str">
        <f t="shared" ca="1" si="614"/>
        <v/>
      </c>
      <c r="X2466" s="152" t="str">
        <f t="shared" ca="1" si="615"/>
        <v/>
      </c>
      <c r="AB2466" t="str">
        <f t="shared" si="616"/>
        <v/>
      </c>
      <c r="AC2466" t="str">
        <f t="shared" si="617"/>
        <v/>
      </c>
      <c r="AD2466" t="str">
        <f t="shared" si="618"/>
        <v/>
      </c>
      <c r="AE2466" s="4" t="str">
        <f t="shared" ca="1" si="611"/>
        <v/>
      </c>
    </row>
    <row r="2467" spans="7:31">
      <c r="G2467" s="117" cm="1">
        <f t="array" aca="1" ref="G2467" ca="1">SUMIFS(Proposed_Hours,Proposed_Labor_Category,$D2467,Proposed_Company,$C2467,Proposed_MSA_Code,$E2467)</f>
        <v>0</v>
      </c>
      <c r="H2467" s="7" t="str">
        <f t="shared" ca="1" si="619"/>
        <v/>
      </c>
      <c r="I2467" s="4" t="str" cm="1">
        <f t="array" aca="1" ref="I2467" ca="1">IFERROR(IF(SUMIFS(Proposed_Direct_Cost,Proposed_Labor_Category,$D2467,Proposed_Company,$C2467,Proposed_MSA_Code,$E2467)=0,"Not Proposed",SUMIFS(Proposed_Direct_Cost,Proposed_Labor_Category,$D2467,Proposed_Company,$C2467,Proposed_MSA_Code,$E2467)),"")</f>
        <v>Not Proposed</v>
      </c>
      <c r="J2467" s="117" cm="1">
        <f t="array" aca="1" ref="J2467" ca="1">SUMIFS(Invoice_Hours,Invoice_Labor_Category,$D2467,Invoice_Company,$C2467,Invoice_MSA_Code,$E2467)</f>
        <v>0</v>
      </c>
      <c r="K2467" s="7" t="str">
        <f t="shared" ca="1" si="620"/>
        <v/>
      </c>
      <c r="L2467" s="222" cm="1">
        <f t="array" aca="1" ref="L2467" ca="1">IFERROR(SUMIFS(Invoice_Direct_Cost,Invoice_Labor_Category,$D2467,Invoice_Company,$C2467,Invoice_MSA_Code,$E2467),"")</f>
        <v>0</v>
      </c>
      <c r="M2467" s="7" t="str">
        <f t="shared" ca="1" si="621"/>
        <v/>
      </c>
      <c r="N2467" s="220" t="str">
        <f t="shared" ca="1" si="626"/>
        <v/>
      </c>
      <c r="O2467" s="7" t="str">
        <f t="shared" ca="1" si="622"/>
        <v/>
      </c>
      <c r="P2467" s="7" t="str">
        <f t="shared" ca="1" si="623"/>
        <v/>
      </c>
      <c r="Q2467" s="7" t="str">
        <f t="shared" ca="1" si="624"/>
        <v/>
      </c>
      <c r="R2467" s="7" t="str">
        <f t="shared" ca="1" si="625"/>
        <v/>
      </c>
      <c r="S2467" s="7" t="str">
        <f t="shared" ca="1" si="612"/>
        <v/>
      </c>
      <c r="T2467" s="7" t="str">
        <f t="shared" ca="1" si="613"/>
        <v/>
      </c>
      <c r="V2467" s="120" cm="1">
        <f t="array" aca="1" ref="V2467" ca="1">SUMIFS(Invoice_Hours,Invoice_Labor_Category,$D2467,Invoice_Company,$C2467,Invoice_MSA_Code,$E2467)</f>
        <v>0</v>
      </c>
      <c r="W2467" s="121" t="str">
        <f t="shared" ca="1" si="614"/>
        <v/>
      </c>
      <c r="X2467" s="151" t="str">
        <f t="shared" ca="1" si="615"/>
        <v/>
      </c>
      <c r="AB2467" t="str">
        <f t="shared" si="616"/>
        <v/>
      </c>
      <c r="AC2467" t="str">
        <f t="shared" si="617"/>
        <v/>
      </c>
      <c r="AD2467" t="str">
        <f t="shared" si="618"/>
        <v/>
      </c>
      <c r="AE2467" s="4" t="str">
        <f t="shared" ca="1" si="611"/>
        <v/>
      </c>
    </row>
    <row r="2468" spans="7:31">
      <c r="G2468" s="117" cm="1">
        <f t="array" aca="1" ref="G2468" ca="1">SUMIFS(Proposed_Hours,Proposed_Labor_Category,$D2468,Proposed_Company,$C2468,Proposed_MSA_Code,$E2468)</f>
        <v>0</v>
      </c>
      <c r="H2468" s="7" t="str">
        <f t="shared" ca="1" si="619"/>
        <v/>
      </c>
      <c r="I2468" s="4" t="str" cm="1">
        <f t="array" aca="1" ref="I2468" ca="1">IFERROR(IF(SUMIFS(Proposed_Direct_Cost,Proposed_Labor_Category,$D2468,Proposed_Company,$C2468,Proposed_MSA_Code,$E2468)=0,"Not Proposed",SUMIFS(Proposed_Direct_Cost,Proposed_Labor_Category,$D2468,Proposed_Company,$C2468,Proposed_MSA_Code,$E2468)),"")</f>
        <v>Not Proposed</v>
      </c>
      <c r="J2468" s="117" cm="1">
        <f t="array" aca="1" ref="J2468" ca="1">SUMIFS(Invoice_Hours,Invoice_Labor_Category,$D2468,Invoice_Company,$C2468,Invoice_MSA_Code,$E2468)</f>
        <v>0</v>
      </c>
      <c r="K2468" s="7" t="str">
        <f t="shared" ca="1" si="620"/>
        <v/>
      </c>
      <c r="L2468" s="222" cm="1">
        <f t="array" aca="1" ref="L2468" ca="1">IFERROR(SUMIFS(Invoice_Direct_Cost,Invoice_Labor_Category,$D2468,Invoice_Company,$C2468,Invoice_MSA_Code,$E2468),"")</f>
        <v>0</v>
      </c>
      <c r="M2468" s="7" t="str">
        <f t="shared" ca="1" si="621"/>
        <v/>
      </c>
      <c r="N2468" s="220" t="str">
        <f t="shared" ca="1" si="626"/>
        <v/>
      </c>
      <c r="O2468" s="7" t="str">
        <f t="shared" ca="1" si="622"/>
        <v/>
      </c>
      <c r="P2468" s="7" t="str">
        <f t="shared" ca="1" si="623"/>
        <v/>
      </c>
      <c r="Q2468" s="7" t="str">
        <f t="shared" ca="1" si="624"/>
        <v/>
      </c>
      <c r="R2468" s="7" t="str">
        <f t="shared" ca="1" si="625"/>
        <v/>
      </c>
      <c r="S2468" s="7" t="str">
        <f t="shared" ca="1" si="612"/>
        <v/>
      </c>
      <c r="T2468" s="7" t="str">
        <f t="shared" ca="1" si="613"/>
        <v/>
      </c>
      <c r="V2468" s="120" cm="1">
        <f t="array" aca="1" ref="V2468" ca="1">SUMIFS(Invoice_Hours,Invoice_Labor_Category,$D2468,Invoice_Company,$C2468,Invoice_MSA_Code,$E2468)</f>
        <v>0</v>
      </c>
      <c r="W2468" s="121" t="str">
        <f t="shared" ca="1" si="614"/>
        <v/>
      </c>
      <c r="X2468" s="152" t="str">
        <f t="shared" ca="1" si="615"/>
        <v/>
      </c>
      <c r="AB2468" t="str">
        <f t="shared" si="616"/>
        <v/>
      </c>
      <c r="AC2468" t="str">
        <f t="shared" si="617"/>
        <v/>
      </c>
      <c r="AD2468" t="str">
        <f t="shared" si="618"/>
        <v/>
      </c>
      <c r="AE2468" s="4" t="str">
        <f t="shared" ca="1" si="611"/>
        <v/>
      </c>
    </row>
    <row r="2469" spans="7:31">
      <c r="G2469" s="117" cm="1">
        <f t="array" aca="1" ref="G2469" ca="1">SUMIFS(Proposed_Hours,Proposed_Labor_Category,$D2469,Proposed_Company,$C2469,Proposed_MSA_Code,$E2469)</f>
        <v>0</v>
      </c>
      <c r="H2469" s="7" t="str">
        <f t="shared" ca="1" si="619"/>
        <v/>
      </c>
      <c r="I2469" s="4" t="str" cm="1">
        <f t="array" aca="1" ref="I2469" ca="1">IFERROR(IF(SUMIFS(Proposed_Direct_Cost,Proposed_Labor_Category,$D2469,Proposed_Company,$C2469,Proposed_MSA_Code,$E2469)=0,"Not Proposed",SUMIFS(Proposed_Direct_Cost,Proposed_Labor_Category,$D2469,Proposed_Company,$C2469,Proposed_MSA_Code,$E2469)),"")</f>
        <v>Not Proposed</v>
      </c>
      <c r="J2469" s="117" cm="1">
        <f t="array" aca="1" ref="J2469" ca="1">SUMIFS(Invoice_Hours,Invoice_Labor_Category,$D2469,Invoice_Company,$C2469,Invoice_MSA_Code,$E2469)</f>
        <v>0</v>
      </c>
      <c r="K2469" s="7" t="str">
        <f t="shared" ca="1" si="620"/>
        <v/>
      </c>
      <c r="L2469" s="222" cm="1">
        <f t="array" aca="1" ref="L2469" ca="1">IFERROR(SUMIFS(Invoice_Direct_Cost,Invoice_Labor_Category,$D2469,Invoice_Company,$C2469,Invoice_MSA_Code,$E2469),"")</f>
        <v>0</v>
      </c>
      <c r="M2469" s="7" t="str">
        <f t="shared" ca="1" si="621"/>
        <v/>
      </c>
      <c r="N2469" s="220" t="str">
        <f t="shared" ca="1" si="626"/>
        <v/>
      </c>
      <c r="O2469" s="7" t="str">
        <f t="shared" ca="1" si="622"/>
        <v/>
      </c>
      <c r="P2469" s="7" t="str">
        <f t="shared" ca="1" si="623"/>
        <v/>
      </c>
      <c r="Q2469" s="7" t="str">
        <f t="shared" ca="1" si="624"/>
        <v/>
      </c>
      <c r="R2469" s="7" t="str">
        <f t="shared" ca="1" si="625"/>
        <v/>
      </c>
      <c r="S2469" s="7" t="str">
        <f t="shared" ca="1" si="612"/>
        <v/>
      </c>
      <c r="T2469" s="7" t="str">
        <f t="shared" ca="1" si="613"/>
        <v/>
      </c>
      <c r="V2469" s="120" cm="1">
        <f t="array" aca="1" ref="V2469" ca="1">SUMIFS(Invoice_Hours,Invoice_Labor_Category,$D2469,Invoice_Company,$C2469,Invoice_MSA_Code,$E2469)</f>
        <v>0</v>
      </c>
      <c r="W2469" s="121" t="str">
        <f t="shared" ca="1" si="614"/>
        <v/>
      </c>
      <c r="X2469" s="151" t="str">
        <f t="shared" ca="1" si="615"/>
        <v/>
      </c>
      <c r="AB2469" t="str">
        <f t="shared" si="616"/>
        <v/>
      </c>
      <c r="AC2469" t="str">
        <f t="shared" si="617"/>
        <v/>
      </c>
      <c r="AD2469" t="str">
        <f t="shared" si="618"/>
        <v/>
      </c>
      <c r="AE2469" s="4" t="str">
        <f t="shared" ca="1" si="611"/>
        <v/>
      </c>
    </row>
    <row r="2470" spans="7:31">
      <c r="G2470" s="117" cm="1">
        <f t="array" aca="1" ref="G2470" ca="1">SUMIFS(Proposed_Hours,Proposed_Labor_Category,$D2470,Proposed_Company,$C2470,Proposed_MSA_Code,$E2470)</f>
        <v>0</v>
      </c>
      <c r="H2470" s="7" t="str">
        <f t="shared" ca="1" si="619"/>
        <v/>
      </c>
      <c r="I2470" s="4" t="str" cm="1">
        <f t="array" aca="1" ref="I2470" ca="1">IFERROR(IF(SUMIFS(Proposed_Direct_Cost,Proposed_Labor_Category,$D2470,Proposed_Company,$C2470,Proposed_MSA_Code,$E2470)=0,"Not Proposed",SUMIFS(Proposed_Direct_Cost,Proposed_Labor_Category,$D2470,Proposed_Company,$C2470,Proposed_MSA_Code,$E2470)),"")</f>
        <v>Not Proposed</v>
      </c>
      <c r="J2470" s="117" cm="1">
        <f t="array" aca="1" ref="J2470" ca="1">SUMIFS(Invoice_Hours,Invoice_Labor_Category,$D2470,Invoice_Company,$C2470,Invoice_MSA_Code,$E2470)</f>
        <v>0</v>
      </c>
      <c r="K2470" s="7" t="str">
        <f t="shared" ca="1" si="620"/>
        <v/>
      </c>
      <c r="L2470" s="222" cm="1">
        <f t="array" aca="1" ref="L2470" ca="1">IFERROR(SUMIFS(Invoice_Direct_Cost,Invoice_Labor_Category,$D2470,Invoice_Company,$C2470,Invoice_MSA_Code,$E2470),"")</f>
        <v>0</v>
      </c>
      <c r="M2470" s="7" t="str">
        <f t="shared" ca="1" si="621"/>
        <v/>
      </c>
      <c r="N2470" s="220" t="str">
        <f t="shared" ca="1" si="626"/>
        <v/>
      </c>
      <c r="O2470" s="7" t="str">
        <f t="shared" ca="1" si="622"/>
        <v/>
      </c>
      <c r="P2470" s="7" t="str">
        <f t="shared" ca="1" si="623"/>
        <v/>
      </c>
      <c r="Q2470" s="7" t="str">
        <f t="shared" ca="1" si="624"/>
        <v/>
      </c>
      <c r="R2470" s="7" t="str">
        <f t="shared" ca="1" si="625"/>
        <v/>
      </c>
      <c r="S2470" s="7" t="str">
        <f t="shared" ca="1" si="612"/>
        <v/>
      </c>
      <c r="T2470" s="7" t="str">
        <f t="shared" ca="1" si="613"/>
        <v/>
      </c>
      <c r="V2470" s="120" cm="1">
        <f t="array" aca="1" ref="V2470" ca="1">SUMIFS(Invoice_Hours,Invoice_Labor_Category,$D2470,Invoice_Company,$C2470,Invoice_MSA_Code,$E2470)</f>
        <v>0</v>
      </c>
      <c r="W2470" s="121" t="str">
        <f t="shared" ca="1" si="614"/>
        <v/>
      </c>
      <c r="X2470" s="152" t="str">
        <f t="shared" ca="1" si="615"/>
        <v/>
      </c>
      <c r="AB2470" t="str">
        <f t="shared" si="616"/>
        <v/>
      </c>
      <c r="AC2470" t="str">
        <f t="shared" si="617"/>
        <v/>
      </c>
      <c r="AD2470" t="str">
        <f t="shared" si="618"/>
        <v/>
      </c>
      <c r="AE2470" s="4" t="str">
        <f t="shared" ca="1" si="611"/>
        <v/>
      </c>
    </row>
    <row r="2471" spans="7:31">
      <c r="G2471" s="117" cm="1">
        <f t="array" aca="1" ref="G2471" ca="1">SUMIFS(Proposed_Hours,Proposed_Labor_Category,$D2471,Proposed_Company,$C2471,Proposed_MSA_Code,$E2471)</f>
        <v>0</v>
      </c>
      <c r="H2471" s="7" t="str">
        <f t="shared" ca="1" si="619"/>
        <v/>
      </c>
      <c r="I2471" s="4" t="str" cm="1">
        <f t="array" aca="1" ref="I2471" ca="1">IFERROR(IF(SUMIFS(Proposed_Direct_Cost,Proposed_Labor_Category,$D2471,Proposed_Company,$C2471,Proposed_MSA_Code,$E2471)=0,"Not Proposed",SUMIFS(Proposed_Direct_Cost,Proposed_Labor_Category,$D2471,Proposed_Company,$C2471,Proposed_MSA_Code,$E2471)),"")</f>
        <v>Not Proposed</v>
      </c>
      <c r="J2471" s="117" cm="1">
        <f t="array" aca="1" ref="J2471" ca="1">SUMIFS(Invoice_Hours,Invoice_Labor_Category,$D2471,Invoice_Company,$C2471,Invoice_MSA_Code,$E2471)</f>
        <v>0</v>
      </c>
      <c r="K2471" s="7" t="str">
        <f t="shared" ca="1" si="620"/>
        <v/>
      </c>
      <c r="L2471" s="222" cm="1">
        <f t="array" aca="1" ref="L2471" ca="1">IFERROR(SUMIFS(Invoice_Direct_Cost,Invoice_Labor_Category,$D2471,Invoice_Company,$C2471,Invoice_MSA_Code,$E2471),"")</f>
        <v>0</v>
      </c>
      <c r="M2471" s="7" t="str">
        <f t="shared" ca="1" si="621"/>
        <v/>
      </c>
      <c r="N2471" s="220" t="str">
        <f t="shared" ca="1" si="626"/>
        <v/>
      </c>
      <c r="O2471" s="7" t="str">
        <f t="shared" ca="1" si="622"/>
        <v/>
      </c>
      <c r="P2471" s="7" t="str">
        <f t="shared" ca="1" si="623"/>
        <v/>
      </c>
      <c r="Q2471" s="7" t="str">
        <f t="shared" ca="1" si="624"/>
        <v/>
      </c>
      <c r="R2471" s="7" t="str">
        <f t="shared" ca="1" si="625"/>
        <v/>
      </c>
      <c r="S2471" s="7" t="str">
        <f t="shared" ca="1" si="612"/>
        <v/>
      </c>
      <c r="T2471" s="7" t="str">
        <f t="shared" ca="1" si="613"/>
        <v/>
      </c>
      <c r="V2471" s="120" cm="1">
        <f t="array" aca="1" ref="V2471" ca="1">SUMIFS(Invoice_Hours,Invoice_Labor_Category,$D2471,Invoice_Company,$C2471,Invoice_MSA_Code,$E2471)</f>
        <v>0</v>
      </c>
      <c r="W2471" s="121" t="str">
        <f t="shared" ca="1" si="614"/>
        <v/>
      </c>
      <c r="X2471" s="151" t="str">
        <f t="shared" ca="1" si="615"/>
        <v/>
      </c>
      <c r="AB2471" t="str">
        <f t="shared" si="616"/>
        <v/>
      </c>
      <c r="AC2471" t="str">
        <f t="shared" si="617"/>
        <v/>
      </c>
      <c r="AD2471" t="str">
        <f t="shared" si="618"/>
        <v/>
      </c>
      <c r="AE2471" s="4" t="str">
        <f t="shared" ca="1" si="611"/>
        <v/>
      </c>
    </row>
    <row r="2472" spans="7:31">
      <c r="G2472" s="117" cm="1">
        <f t="array" aca="1" ref="G2472" ca="1">SUMIFS(Proposed_Hours,Proposed_Labor_Category,$D2472,Proposed_Company,$C2472,Proposed_MSA_Code,$E2472)</f>
        <v>0</v>
      </c>
      <c r="H2472" s="7" t="str">
        <f t="shared" ca="1" si="619"/>
        <v/>
      </c>
      <c r="I2472" s="4" t="str" cm="1">
        <f t="array" aca="1" ref="I2472" ca="1">IFERROR(IF(SUMIFS(Proposed_Direct_Cost,Proposed_Labor_Category,$D2472,Proposed_Company,$C2472,Proposed_MSA_Code,$E2472)=0,"Not Proposed",SUMIFS(Proposed_Direct_Cost,Proposed_Labor_Category,$D2472,Proposed_Company,$C2472,Proposed_MSA_Code,$E2472)),"")</f>
        <v>Not Proposed</v>
      </c>
      <c r="J2472" s="117" cm="1">
        <f t="array" aca="1" ref="J2472" ca="1">SUMIFS(Invoice_Hours,Invoice_Labor_Category,$D2472,Invoice_Company,$C2472,Invoice_MSA_Code,$E2472)</f>
        <v>0</v>
      </c>
      <c r="K2472" s="7" t="str">
        <f t="shared" ca="1" si="620"/>
        <v/>
      </c>
      <c r="L2472" s="222" cm="1">
        <f t="array" aca="1" ref="L2472" ca="1">IFERROR(SUMIFS(Invoice_Direct_Cost,Invoice_Labor_Category,$D2472,Invoice_Company,$C2472,Invoice_MSA_Code,$E2472),"")</f>
        <v>0</v>
      </c>
      <c r="M2472" s="7" t="str">
        <f t="shared" ca="1" si="621"/>
        <v/>
      </c>
      <c r="N2472" s="220" t="str">
        <f t="shared" ca="1" si="626"/>
        <v/>
      </c>
      <c r="O2472" s="7" t="str">
        <f t="shared" ca="1" si="622"/>
        <v/>
      </c>
      <c r="P2472" s="7" t="str">
        <f t="shared" ca="1" si="623"/>
        <v/>
      </c>
      <c r="Q2472" s="7" t="str">
        <f t="shared" ca="1" si="624"/>
        <v/>
      </c>
      <c r="R2472" s="7" t="str">
        <f t="shared" ca="1" si="625"/>
        <v/>
      </c>
      <c r="S2472" s="7" t="str">
        <f t="shared" ca="1" si="612"/>
        <v/>
      </c>
      <c r="T2472" s="7" t="str">
        <f t="shared" ca="1" si="613"/>
        <v/>
      </c>
      <c r="V2472" s="120" cm="1">
        <f t="array" aca="1" ref="V2472" ca="1">SUMIFS(Invoice_Hours,Invoice_Labor_Category,$D2472,Invoice_Company,$C2472,Invoice_MSA_Code,$E2472)</f>
        <v>0</v>
      </c>
      <c r="W2472" s="121" t="str">
        <f t="shared" ca="1" si="614"/>
        <v/>
      </c>
      <c r="X2472" s="152" t="str">
        <f t="shared" ca="1" si="615"/>
        <v/>
      </c>
      <c r="AB2472" t="str">
        <f t="shared" si="616"/>
        <v/>
      </c>
      <c r="AC2472" t="str">
        <f t="shared" si="617"/>
        <v/>
      </c>
      <c r="AD2472" t="str">
        <f t="shared" si="618"/>
        <v/>
      </c>
      <c r="AE2472" s="4" t="str">
        <f t="shared" ca="1" si="611"/>
        <v/>
      </c>
    </row>
    <row r="2473" spans="7:31">
      <c r="G2473" s="117" cm="1">
        <f t="array" aca="1" ref="G2473" ca="1">SUMIFS(Proposed_Hours,Proposed_Labor_Category,$D2473,Proposed_Company,$C2473,Proposed_MSA_Code,$E2473)</f>
        <v>0</v>
      </c>
      <c r="H2473" s="7" t="str">
        <f t="shared" ca="1" si="619"/>
        <v/>
      </c>
      <c r="I2473" s="4" t="str" cm="1">
        <f t="array" aca="1" ref="I2473" ca="1">IFERROR(IF(SUMIFS(Proposed_Direct_Cost,Proposed_Labor_Category,$D2473,Proposed_Company,$C2473,Proposed_MSA_Code,$E2473)=0,"Not Proposed",SUMIFS(Proposed_Direct_Cost,Proposed_Labor_Category,$D2473,Proposed_Company,$C2473,Proposed_MSA_Code,$E2473)),"")</f>
        <v>Not Proposed</v>
      </c>
      <c r="J2473" s="117" cm="1">
        <f t="array" aca="1" ref="J2473" ca="1">SUMIFS(Invoice_Hours,Invoice_Labor_Category,$D2473,Invoice_Company,$C2473,Invoice_MSA_Code,$E2473)</f>
        <v>0</v>
      </c>
      <c r="K2473" s="7" t="str">
        <f t="shared" ca="1" si="620"/>
        <v/>
      </c>
      <c r="L2473" s="222" cm="1">
        <f t="array" aca="1" ref="L2473" ca="1">IFERROR(SUMIFS(Invoice_Direct_Cost,Invoice_Labor_Category,$D2473,Invoice_Company,$C2473,Invoice_MSA_Code,$E2473),"")</f>
        <v>0</v>
      </c>
      <c r="M2473" s="7" t="str">
        <f t="shared" ca="1" si="621"/>
        <v/>
      </c>
      <c r="N2473" s="220" t="str">
        <f t="shared" ca="1" si="626"/>
        <v/>
      </c>
      <c r="O2473" s="7" t="str">
        <f t="shared" ca="1" si="622"/>
        <v/>
      </c>
      <c r="P2473" s="7" t="str">
        <f t="shared" ca="1" si="623"/>
        <v/>
      </c>
      <c r="Q2473" s="7" t="str">
        <f t="shared" ca="1" si="624"/>
        <v/>
      </c>
      <c r="R2473" s="7" t="str">
        <f t="shared" ca="1" si="625"/>
        <v/>
      </c>
      <c r="S2473" s="7" t="str">
        <f t="shared" ca="1" si="612"/>
        <v/>
      </c>
      <c r="T2473" s="7" t="str">
        <f t="shared" ca="1" si="613"/>
        <v/>
      </c>
      <c r="V2473" s="120" cm="1">
        <f t="array" aca="1" ref="V2473" ca="1">SUMIFS(Invoice_Hours,Invoice_Labor_Category,$D2473,Invoice_Company,$C2473,Invoice_MSA_Code,$E2473)</f>
        <v>0</v>
      </c>
      <c r="W2473" s="121" t="str">
        <f t="shared" ca="1" si="614"/>
        <v/>
      </c>
      <c r="X2473" s="151" t="str">
        <f t="shared" ca="1" si="615"/>
        <v/>
      </c>
      <c r="AB2473" t="str">
        <f t="shared" si="616"/>
        <v/>
      </c>
      <c r="AC2473" t="str">
        <f t="shared" si="617"/>
        <v/>
      </c>
      <c r="AD2473" t="str">
        <f t="shared" si="618"/>
        <v/>
      </c>
      <c r="AE2473" s="4" t="str">
        <f t="shared" ca="1" si="611"/>
        <v/>
      </c>
    </row>
    <row r="2474" spans="7:31">
      <c r="G2474" s="117" cm="1">
        <f t="array" aca="1" ref="G2474" ca="1">SUMIFS(Proposed_Hours,Proposed_Labor_Category,$D2474,Proposed_Company,$C2474,Proposed_MSA_Code,$E2474)</f>
        <v>0</v>
      </c>
      <c r="H2474" s="7" t="str">
        <f t="shared" ca="1" si="619"/>
        <v/>
      </c>
      <c r="I2474" s="4" t="str" cm="1">
        <f t="array" aca="1" ref="I2474" ca="1">IFERROR(IF(SUMIFS(Proposed_Direct_Cost,Proposed_Labor_Category,$D2474,Proposed_Company,$C2474,Proposed_MSA_Code,$E2474)=0,"Not Proposed",SUMIFS(Proposed_Direct_Cost,Proposed_Labor_Category,$D2474,Proposed_Company,$C2474,Proposed_MSA_Code,$E2474)),"")</f>
        <v>Not Proposed</v>
      </c>
      <c r="J2474" s="117" cm="1">
        <f t="array" aca="1" ref="J2474" ca="1">SUMIFS(Invoice_Hours,Invoice_Labor_Category,$D2474,Invoice_Company,$C2474,Invoice_MSA_Code,$E2474)</f>
        <v>0</v>
      </c>
      <c r="K2474" s="7" t="str">
        <f t="shared" ca="1" si="620"/>
        <v/>
      </c>
      <c r="L2474" s="222" cm="1">
        <f t="array" aca="1" ref="L2474" ca="1">IFERROR(SUMIFS(Invoice_Direct_Cost,Invoice_Labor_Category,$D2474,Invoice_Company,$C2474,Invoice_MSA_Code,$E2474),"")</f>
        <v>0</v>
      </c>
      <c r="M2474" s="7" t="str">
        <f t="shared" ca="1" si="621"/>
        <v/>
      </c>
      <c r="N2474" s="220" t="str">
        <f t="shared" ca="1" si="626"/>
        <v/>
      </c>
      <c r="O2474" s="7" t="str">
        <f t="shared" ca="1" si="622"/>
        <v/>
      </c>
      <c r="P2474" s="7" t="str">
        <f t="shared" ca="1" si="623"/>
        <v/>
      </c>
      <c r="Q2474" s="7" t="str">
        <f t="shared" ca="1" si="624"/>
        <v/>
      </c>
      <c r="R2474" s="7" t="str">
        <f t="shared" ca="1" si="625"/>
        <v/>
      </c>
      <c r="S2474" s="7" t="str">
        <f t="shared" ca="1" si="612"/>
        <v/>
      </c>
      <c r="T2474" s="7" t="str">
        <f t="shared" ca="1" si="613"/>
        <v/>
      </c>
      <c r="V2474" s="120" cm="1">
        <f t="array" aca="1" ref="V2474" ca="1">SUMIFS(Invoice_Hours,Invoice_Labor_Category,$D2474,Invoice_Company,$C2474,Invoice_MSA_Code,$E2474)</f>
        <v>0</v>
      </c>
      <c r="W2474" s="121" t="str">
        <f t="shared" ca="1" si="614"/>
        <v/>
      </c>
      <c r="X2474" s="152" t="str">
        <f t="shared" ca="1" si="615"/>
        <v/>
      </c>
      <c r="AB2474" t="str">
        <f t="shared" si="616"/>
        <v/>
      </c>
      <c r="AC2474" t="str">
        <f t="shared" si="617"/>
        <v/>
      </c>
      <c r="AD2474" t="str">
        <f t="shared" si="618"/>
        <v/>
      </c>
      <c r="AE2474" s="4" t="str">
        <f t="shared" ca="1" si="611"/>
        <v/>
      </c>
    </row>
    <row r="2475" spans="7:31">
      <c r="G2475" s="117" cm="1">
        <f t="array" aca="1" ref="G2475" ca="1">SUMIFS(Proposed_Hours,Proposed_Labor_Category,$D2475,Proposed_Company,$C2475,Proposed_MSA_Code,$E2475)</f>
        <v>0</v>
      </c>
      <c r="H2475" s="7" t="str">
        <f t="shared" ca="1" si="619"/>
        <v/>
      </c>
      <c r="I2475" s="4" t="str" cm="1">
        <f t="array" aca="1" ref="I2475" ca="1">IFERROR(IF(SUMIFS(Proposed_Direct_Cost,Proposed_Labor_Category,$D2475,Proposed_Company,$C2475,Proposed_MSA_Code,$E2475)=0,"Not Proposed",SUMIFS(Proposed_Direct_Cost,Proposed_Labor_Category,$D2475,Proposed_Company,$C2475,Proposed_MSA_Code,$E2475)),"")</f>
        <v>Not Proposed</v>
      </c>
      <c r="J2475" s="117" cm="1">
        <f t="array" aca="1" ref="J2475" ca="1">SUMIFS(Invoice_Hours,Invoice_Labor_Category,$D2475,Invoice_Company,$C2475,Invoice_MSA_Code,$E2475)</f>
        <v>0</v>
      </c>
      <c r="K2475" s="7" t="str">
        <f t="shared" ca="1" si="620"/>
        <v/>
      </c>
      <c r="L2475" s="222" cm="1">
        <f t="array" aca="1" ref="L2475" ca="1">IFERROR(SUMIFS(Invoice_Direct_Cost,Invoice_Labor_Category,$D2475,Invoice_Company,$C2475,Invoice_MSA_Code,$E2475),"")</f>
        <v>0</v>
      </c>
      <c r="M2475" s="7" t="str">
        <f t="shared" ca="1" si="621"/>
        <v/>
      </c>
      <c r="N2475" s="220" t="str">
        <f t="shared" ca="1" si="626"/>
        <v/>
      </c>
      <c r="O2475" s="7" t="str">
        <f t="shared" ca="1" si="622"/>
        <v/>
      </c>
      <c r="P2475" s="7" t="str">
        <f t="shared" ca="1" si="623"/>
        <v/>
      </c>
      <c r="Q2475" s="7" t="str">
        <f t="shared" ca="1" si="624"/>
        <v/>
      </c>
      <c r="R2475" s="7" t="str">
        <f t="shared" ca="1" si="625"/>
        <v/>
      </c>
      <c r="S2475" s="7" t="str">
        <f t="shared" ca="1" si="612"/>
        <v/>
      </c>
      <c r="T2475" s="7" t="str">
        <f t="shared" ca="1" si="613"/>
        <v/>
      </c>
      <c r="V2475" s="120" cm="1">
        <f t="array" aca="1" ref="V2475" ca="1">SUMIFS(Invoice_Hours,Invoice_Labor_Category,$D2475,Invoice_Company,$C2475,Invoice_MSA_Code,$E2475)</f>
        <v>0</v>
      </c>
      <c r="W2475" s="121" t="str">
        <f t="shared" ca="1" si="614"/>
        <v/>
      </c>
      <c r="X2475" s="151" t="str">
        <f t="shared" ca="1" si="615"/>
        <v/>
      </c>
      <c r="AB2475" t="str">
        <f t="shared" si="616"/>
        <v/>
      </c>
      <c r="AC2475" t="str">
        <f t="shared" si="617"/>
        <v/>
      </c>
      <c r="AD2475" t="str">
        <f t="shared" si="618"/>
        <v/>
      </c>
      <c r="AE2475" s="4" t="str">
        <f t="shared" ca="1" si="611"/>
        <v/>
      </c>
    </row>
    <row r="2476" spans="7:31">
      <c r="G2476" s="117" cm="1">
        <f t="array" aca="1" ref="G2476" ca="1">SUMIFS(Proposed_Hours,Proposed_Labor_Category,$D2476,Proposed_Company,$C2476,Proposed_MSA_Code,$E2476)</f>
        <v>0</v>
      </c>
      <c r="H2476" s="7" t="str">
        <f t="shared" ca="1" si="619"/>
        <v/>
      </c>
      <c r="I2476" s="4" t="str" cm="1">
        <f t="array" aca="1" ref="I2476" ca="1">IFERROR(IF(SUMIFS(Proposed_Direct_Cost,Proposed_Labor_Category,$D2476,Proposed_Company,$C2476,Proposed_MSA_Code,$E2476)=0,"Not Proposed",SUMIFS(Proposed_Direct_Cost,Proposed_Labor_Category,$D2476,Proposed_Company,$C2476,Proposed_MSA_Code,$E2476)),"")</f>
        <v>Not Proposed</v>
      </c>
      <c r="J2476" s="117" cm="1">
        <f t="array" aca="1" ref="J2476" ca="1">SUMIFS(Invoice_Hours,Invoice_Labor_Category,$D2476,Invoice_Company,$C2476,Invoice_MSA_Code,$E2476)</f>
        <v>0</v>
      </c>
      <c r="K2476" s="7" t="str">
        <f t="shared" ca="1" si="620"/>
        <v/>
      </c>
      <c r="L2476" s="222" cm="1">
        <f t="array" aca="1" ref="L2476" ca="1">IFERROR(SUMIFS(Invoice_Direct_Cost,Invoice_Labor_Category,$D2476,Invoice_Company,$C2476,Invoice_MSA_Code,$E2476),"")</f>
        <v>0</v>
      </c>
      <c r="M2476" s="7" t="str">
        <f t="shared" ca="1" si="621"/>
        <v/>
      </c>
      <c r="N2476" s="220" t="str">
        <f t="shared" ca="1" si="626"/>
        <v/>
      </c>
      <c r="O2476" s="7" t="str">
        <f t="shared" ca="1" si="622"/>
        <v/>
      </c>
      <c r="P2476" s="7" t="str">
        <f t="shared" ca="1" si="623"/>
        <v/>
      </c>
      <c r="Q2476" s="7" t="str">
        <f t="shared" ca="1" si="624"/>
        <v/>
      </c>
      <c r="R2476" s="7" t="str">
        <f t="shared" ca="1" si="625"/>
        <v/>
      </c>
      <c r="S2476" s="7" t="str">
        <f t="shared" ca="1" si="612"/>
        <v/>
      </c>
      <c r="T2476" s="7" t="str">
        <f t="shared" ca="1" si="613"/>
        <v/>
      </c>
      <c r="V2476" s="120" cm="1">
        <f t="array" aca="1" ref="V2476" ca="1">SUMIFS(Invoice_Hours,Invoice_Labor_Category,$D2476,Invoice_Company,$C2476,Invoice_MSA_Code,$E2476)</f>
        <v>0</v>
      </c>
      <c r="W2476" s="121" t="str">
        <f t="shared" ca="1" si="614"/>
        <v/>
      </c>
      <c r="X2476" s="152" t="str">
        <f t="shared" ca="1" si="615"/>
        <v/>
      </c>
      <c r="AB2476" t="str">
        <f t="shared" si="616"/>
        <v/>
      </c>
      <c r="AC2476" t="str">
        <f t="shared" si="617"/>
        <v/>
      </c>
      <c r="AD2476" t="str">
        <f t="shared" si="618"/>
        <v/>
      </c>
      <c r="AE2476" s="4" t="str">
        <f t="shared" ca="1" si="611"/>
        <v/>
      </c>
    </row>
    <row r="2477" spans="7:31">
      <c r="G2477" s="117" cm="1">
        <f t="array" aca="1" ref="G2477" ca="1">SUMIFS(Proposed_Hours,Proposed_Labor_Category,$D2477,Proposed_Company,$C2477,Proposed_MSA_Code,$E2477)</f>
        <v>0</v>
      </c>
      <c r="H2477" s="7" t="str">
        <f t="shared" ca="1" si="619"/>
        <v/>
      </c>
      <c r="I2477" s="4" t="str" cm="1">
        <f t="array" aca="1" ref="I2477" ca="1">IFERROR(IF(SUMIFS(Proposed_Direct_Cost,Proposed_Labor_Category,$D2477,Proposed_Company,$C2477,Proposed_MSA_Code,$E2477)=0,"Not Proposed",SUMIFS(Proposed_Direct_Cost,Proposed_Labor_Category,$D2477,Proposed_Company,$C2477,Proposed_MSA_Code,$E2477)),"")</f>
        <v>Not Proposed</v>
      </c>
      <c r="J2477" s="117" cm="1">
        <f t="array" aca="1" ref="J2477" ca="1">SUMIFS(Invoice_Hours,Invoice_Labor_Category,$D2477,Invoice_Company,$C2477,Invoice_MSA_Code,$E2477)</f>
        <v>0</v>
      </c>
      <c r="K2477" s="7" t="str">
        <f t="shared" ca="1" si="620"/>
        <v/>
      </c>
      <c r="L2477" s="222" cm="1">
        <f t="array" aca="1" ref="L2477" ca="1">IFERROR(SUMIFS(Invoice_Direct_Cost,Invoice_Labor_Category,$D2477,Invoice_Company,$C2477,Invoice_MSA_Code,$E2477),"")</f>
        <v>0</v>
      </c>
      <c r="M2477" s="7" t="str">
        <f t="shared" ca="1" si="621"/>
        <v/>
      </c>
      <c r="N2477" s="220" t="str">
        <f t="shared" ca="1" si="626"/>
        <v/>
      </c>
      <c r="O2477" s="7" t="str">
        <f t="shared" ca="1" si="622"/>
        <v/>
      </c>
      <c r="P2477" s="7" t="str">
        <f t="shared" ca="1" si="623"/>
        <v/>
      </c>
      <c r="Q2477" s="7" t="str">
        <f t="shared" ca="1" si="624"/>
        <v/>
      </c>
      <c r="R2477" s="7" t="str">
        <f t="shared" ca="1" si="625"/>
        <v/>
      </c>
      <c r="S2477" s="7" t="str">
        <f t="shared" ca="1" si="612"/>
        <v/>
      </c>
      <c r="T2477" s="7" t="str">
        <f t="shared" ca="1" si="613"/>
        <v/>
      </c>
      <c r="V2477" s="120" cm="1">
        <f t="array" aca="1" ref="V2477" ca="1">SUMIFS(Invoice_Hours,Invoice_Labor_Category,$D2477,Invoice_Company,$C2477,Invoice_MSA_Code,$E2477)</f>
        <v>0</v>
      </c>
      <c r="W2477" s="121" t="str">
        <f t="shared" ca="1" si="614"/>
        <v/>
      </c>
      <c r="X2477" s="151" t="str">
        <f t="shared" ca="1" si="615"/>
        <v/>
      </c>
      <c r="AB2477" t="str">
        <f t="shared" si="616"/>
        <v/>
      </c>
      <c r="AC2477" t="str">
        <f t="shared" si="617"/>
        <v/>
      </c>
      <c r="AD2477" t="str">
        <f t="shared" si="618"/>
        <v/>
      </c>
      <c r="AE2477" s="4" t="str">
        <f t="shared" ca="1" si="611"/>
        <v/>
      </c>
    </row>
    <row r="2478" spans="7:31">
      <c r="G2478" s="117" cm="1">
        <f t="array" aca="1" ref="G2478" ca="1">SUMIFS(Proposed_Hours,Proposed_Labor_Category,$D2478,Proposed_Company,$C2478,Proposed_MSA_Code,$E2478)</f>
        <v>0</v>
      </c>
      <c r="H2478" s="7" t="str">
        <f t="shared" ca="1" si="619"/>
        <v/>
      </c>
      <c r="I2478" s="4" t="str" cm="1">
        <f t="array" aca="1" ref="I2478" ca="1">IFERROR(IF(SUMIFS(Proposed_Direct_Cost,Proposed_Labor_Category,$D2478,Proposed_Company,$C2478,Proposed_MSA_Code,$E2478)=0,"Not Proposed",SUMIFS(Proposed_Direct_Cost,Proposed_Labor_Category,$D2478,Proposed_Company,$C2478,Proposed_MSA_Code,$E2478)),"")</f>
        <v>Not Proposed</v>
      </c>
      <c r="J2478" s="117" cm="1">
        <f t="array" aca="1" ref="J2478" ca="1">SUMIFS(Invoice_Hours,Invoice_Labor_Category,$D2478,Invoice_Company,$C2478,Invoice_MSA_Code,$E2478)</f>
        <v>0</v>
      </c>
      <c r="K2478" s="7" t="str">
        <f t="shared" ca="1" si="620"/>
        <v/>
      </c>
      <c r="L2478" s="222" cm="1">
        <f t="array" aca="1" ref="L2478" ca="1">IFERROR(SUMIFS(Invoice_Direct_Cost,Invoice_Labor_Category,$D2478,Invoice_Company,$C2478,Invoice_MSA_Code,$E2478),"")</f>
        <v>0</v>
      </c>
      <c r="M2478" s="7" t="str">
        <f t="shared" ca="1" si="621"/>
        <v/>
      </c>
      <c r="N2478" s="220" t="str">
        <f t="shared" ca="1" si="626"/>
        <v/>
      </c>
      <c r="O2478" s="7" t="str">
        <f t="shared" ca="1" si="622"/>
        <v/>
      </c>
      <c r="P2478" s="7" t="str">
        <f t="shared" ca="1" si="623"/>
        <v/>
      </c>
      <c r="Q2478" s="7" t="str">
        <f t="shared" ca="1" si="624"/>
        <v/>
      </c>
      <c r="R2478" s="7" t="str">
        <f t="shared" ca="1" si="625"/>
        <v/>
      </c>
      <c r="S2478" s="7" t="str">
        <f t="shared" ca="1" si="612"/>
        <v/>
      </c>
      <c r="T2478" s="7" t="str">
        <f t="shared" ca="1" si="613"/>
        <v/>
      </c>
      <c r="V2478" s="120" cm="1">
        <f t="array" aca="1" ref="V2478" ca="1">SUMIFS(Invoice_Hours,Invoice_Labor_Category,$D2478,Invoice_Company,$C2478,Invoice_MSA_Code,$E2478)</f>
        <v>0</v>
      </c>
      <c r="W2478" s="121" t="str">
        <f t="shared" ca="1" si="614"/>
        <v/>
      </c>
      <c r="X2478" s="152" t="str">
        <f t="shared" ca="1" si="615"/>
        <v/>
      </c>
      <c r="AB2478" t="str">
        <f t="shared" si="616"/>
        <v/>
      </c>
      <c r="AC2478" t="str">
        <f t="shared" si="617"/>
        <v/>
      </c>
      <c r="AD2478" t="str">
        <f t="shared" si="618"/>
        <v/>
      </c>
      <c r="AE2478" s="4" t="str">
        <f t="shared" ca="1" si="611"/>
        <v/>
      </c>
    </row>
    <row r="2479" spans="7:31">
      <c r="G2479" s="117" cm="1">
        <f t="array" aca="1" ref="G2479" ca="1">SUMIFS(Proposed_Hours,Proposed_Labor_Category,$D2479,Proposed_Company,$C2479,Proposed_MSA_Code,$E2479)</f>
        <v>0</v>
      </c>
      <c r="H2479" s="7" t="str">
        <f t="shared" ca="1" si="619"/>
        <v/>
      </c>
      <c r="I2479" s="4" t="str" cm="1">
        <f t="array" aca="1" ref="I2479" ca="1">IFERROR(IF(SUMIFS(Proposed_Direct_Cost,Proposed_Labor_Category,$D2479,Proposed_Company,$C2479,Proposed_MSA_Code,$E2479)=0,"Not Proposed",SUMIFS(Proposed_Direct_Cost,Proposed_Labor_Category,$D2479,Proposed_Company,$C2479,Proposed_MSA_Code,$E2479)),"")</f>
        <v>Not Proposed</v>
      </c>
      <c r="J2479" s="117" cm="1">
        <f t="array" aca="1" ref="J2479" ca="1">SUMIFS(Invoice_Hours,Invoice_Labor_Category,$D2479,Invoice_Company,$C2479,Invoice_MSA_Code,$E2479)</f>
        <v>0</v>
      </c>
      <c r="K2479" s="7" t="str">
        <f t="shared" ca="1" si="620"/>
        <v/>
      </c>
      <c r="L2479" s="222" cm="1">
        <f t="array" aca="1" ref="L2479" ca="1">IFERROR(SUMIFS(Invoice_Direct_Cost,Invoice_Labor_Category,$D2479,Invoice_Company,$C2479,Invoice_MSA_Code,$E2479),"")</f>
        <v>0</v>
      </c>
      <c r="M2479" s="7" t="str">
        <f t="shared" ca="1" si="621"/>
        <v/>
      </c>
      <c r="N2479" s="220" t="str">
        <f t="shared" ca="1" si="626"/>
        <v/>
      </c>
      <c r="O2479" s="7" t="str">
        <f t="shared" ca="1" si="622"/>
        <v/>
      </c>
      <c r="P2479" s="7" t="str">
        <f t="shared" ca="1" si="623"/>
        <v/>
      </c>
      <c r="Q2479" s="7" t="str">
        <f t="shared" ca="1" si="624"/>
        <v/>
      </c>
      <c r="R2479" s="7" t="str">
        <f t="shared" ca="1" si="625"/>
        <v/>
      </c>
      <c r="S2479" s="7" t="str">
        <f t="shared" ca="1" si="612"/>
        <v/>
      </c>
      <c r="T2479" s="7" t="str">
        <f t="shared" ca="1" si="613"/>
        <v/>
      </c>
      <c r="V2479" s="120" cm="1">
        <f t="array" aca="1" ref="V2479" ca="1">SUMIFS(Invoice_Hours,Invoice_Labor_Category,$D2479,Invoice_Company,$C2479,Invoice_MSA_Code,$E2479)</f>
        <v>0</v>
      </c>
      <c r="W2479" s="121" t="str">
        <f t="shared" ca="1" si="614"/>
        <v/>
      </c>
      <c r="X2479" s="151" t="str">
        <f t="shared" ca="1" si="615"/>
        <v/>
      </c>
      <c r="AB2479" t="str">
        <f t="shared" si="616"/>
        <v/>
      </c>
      <c r="AC2479" t="str">
        <f t="shared" si="617"/>
        <v/>
      </c>
      <c r="AD2479" t="str">
        <f t="shared" si="618"/>
        <v/>
      </c>
      <c r="AE2479" s="4" t="str">
        <f t="shared" ca="1" si="611"/>
        <v/>
      </c>
    </row>
    <row r="2480" spans="7:31">
      <c r="G2480" s="117" cm="1">
        <f t="array" aca="1" ref="G2480" ca="1">SUMIFS(Proposed_Hours,Proposed_Labor_Category,$D2480,Proposed_Company,$C2480,Proposed_MSA_Code,$E2480)</f>
        <v>0</v>
      </c>
      <c r="H2480" s="7" t="str">
        <f t="shared" ca="1" si="619"/>
        <v/>
      </c>
      <c r="I2480" s="4" t="str" cm="1">
        <f t="array" aca="1" ref="I2480" ca="1">IFERROR(IF(SUMIFS(Proposed_Direct_Cost,Proposed_Labor_Category,$D2480,Proposed_Company,$C2480,Proposed_MSA_Code,$E2480)=0,"Not Proposed",SUMIFS(Proposed_Direct_Cost,Proposed_Labor_Category,$D2480,Proposed_Company,$C2480,Proposed_MSA_Code,$E2480)),"")</f>
        <v>Not Proposed</v>
      </c>
      <c r="J2480" s="117" cm="1">
        <f t="array" aca="1" ref="J2480" ca="1">SUMIFS(Invoice_Hours,Invoice_Labor_Category,$D2480,Invoice_Company,$C2480,Invoice_MSA_Code,$E2480)</f>
        <v>0</v>
      </c>
      <c r="K2480" s="7" t="str">
        <f t="shared" ca="1" si="620"/>
        <v/>
      </c>
      <c r="L2480" s="222" cm="1">
        <f t="array" aca="1" ref="L2480" ca="1">IFERROR(SUMIFS(Invoice_Direct_Cost,Invoice_Labor_Category,$D2480,Invoice_Company,$C2480,Invoice_MSA_Code,$E2480),"")</f>
        <v>0</v>
      </c>
      <c r="M2480" s="7" t="str">
        <f t="shared" ca="1" si="621"/>
        <v/>
      </c>
      <c r="N2480" s="220" t="str">
        <f t="shared" ca="1" si="626"/>
        <v/>
      </c>
      <c r="O2480" s="7" t="str">
        <f t="shared" ca="1" si="622"/>
        <v/>
      </c>
      <c r="P2480" s="7" t="str">
        <f t="shared" ca="1" si="623"/>
        <v/>
      </c>
      <c r="Q2480" s="7" t="str">
        <f t="shared" ca="1" si="624"/>
        <v/>
      </c>
      <c r="R2480" s="7" t="str">
        <f t="shared" ca="1" si="625"/>
        <v/>
      </c>
      <c r="S2480" s="7" t="str">
        <f t="shared" ca="1" si="612"/>
        <v/>
      </c>
      <c r="T2480" s="7" t="str">
        <f t="shared" ca="1" si="613"/>
        <v/>
      </c>
      <c r="V2480" s="120" cm="1">
        <f t="array" aca="1" ref="V2480" ca="1">SUMIFS(Invoice_Hours,Invoice_Labor_Category,$D2480,Invoice_Company,$C2480,Invoice_MSA_Code,$E2480)</f>
        <v>0</v>
      </c>
      <c r="W2480" s="121" t="str">
        <f t="shared" ca="1" si="614"/>
        <v/>
      </c>
      <c r="X2480" s="152" t="str">
        <f t="shared" ca="1" si="615"/>
        <v/>
      </c>
      <c r="AB2480" t="str">
        <f t="shared" si="616"/>
        <v/>
      </c>
      <c r="AC2480" t="str">
        <f t="shared" si="617"/>
        <v/>
      </c>
      <c r="AD2480" t="str">
        <f t="shared" si="618"/>
        <v/>
      </c>
      <c r="AE2480" s="4" t="str">
        <f t="shared" ca="1" si="611"/>
        <v/>
      </c>
    </row>
    <row r="2481" spans="7:31">
      <c r="G2481" s="117" cm="1">
        <f t="array" aca="1" ref="G2481" ca="1">SUMIFS(Proposed_Hours,Proposed_Labor_Category,$D2481,Proposed_Company,$C2481,Proposed_MSA_Code,$E2481)</f>
        <v>0</v>
      </c>
      <c r="H2481" s="7" t="str">
        <f t="shared" ca="1" si="619"/>
        <v/>
      </c>
      <c r="I2481" s="4" t="str" cm="1">
        <f t="array" aca="1" ref="I2481" ca="1">IFERROR(IF(SUMIFS(Proposed_Direct_Cost,Proposed_Labor_Category,$D2481,Proposed_Company,$C2481,Proposed_MSA_Code,$E2481)=0,"Not Proposed",SUMIFS(Proposed_Direct_Cost,Proposed_Labor_Category,$D2481,Proposed_Company,$C2481,Proposed_MSA_Code,$E2481)),"")</f>
        <v>Not Proposed</v>
      </c>
      <c r="J2481" s="117" cm="1">
        <f t="array" aca="1" ref="J2481" ca="1">SUMIFS(Invoice_Hours,Invoice_Labor_Category,$D2481,Invoice_Company,$C2481,Invoice_MSA_Code,$E2481)</f>
        <v>0</v>
      </c>
      <c r="K2481" s="7" t="str">
        <f t="shared" ca="1" si="620"/>
        <v/>
      </c>
      <c r="L2481" s="222" cm="1">
        <f t="array" aca="1" ref="L2481" ca="1">IFERROR(SUMIFS(Invoice_Direct_Cost,Invoice_Labor_Category,$D2481,Invoice_Company,$C2481,Invoice_MSA_Code,$E2481),"")</f>
        <v>0</v>
      </c>
      <c r="M2481" s="7" t="str">
        <f t="shared" ca="1" si="621"/>
        <v/>
      </c>
      <c r="N2481" s="220" t="str">
        <f t="shared" ca="1" si="626"/>
        <v/>
      </c>
      <c r="O2481" s="7" t="str">
        <f t="shared" ca="1" si="622"/>
        <v/>
      </c>
      <c r="P2481" s="7" t="str">
        <f t="shared" ca="1" si="623"/>
        <v/>
      </c>
      <c r="Q2481" s="7" t="str">
        <f t="shared" ca="1" si="624"/>
        <v/>
      </c>
      <c r="R2481" s="7" t="str">
        <f t="shared" ca="1" si="625"/>
        <v/>
      </c>
      <c r="S2481" s="7" t="str">
        <f t="shared" ca="1" si="612"/>
        <v/>
      </c>
      <c r="T2481" s="7" t="str">
        <f t="shared" ca="1" si="613"/>
        <v/>
      </c>
      <c r="V2481" s="120" cm="1">
        <f t="array" aca="1" ref="V2481" ca="1">SUMIFS(Invoice_Hours,Invoice_Labor_Category,$D2481,Invoice_Company,$C2481,Invoice_MSA_Code,$E2481)</f>
        <v>0</v>
      </c>
      <c r="W2481" s="121" t="str">
        <f t="shared" ca="1" si="614"/>
        <v/>
      </c>
      <c r="X2481" s="151" t="str">
        <f t="shared" ca="1" si="615"/>
        <v/>
      </c>
      <c r="AB2481" t="str">
        <f t="shared" si="616"/>
        <v/>
      </c>
      <c r="AC2481" t="str">
        <f t="shared" si="617"/>
        <v/>
      </c>
      <c r="AD2481" t="str">
        <f t="shared" si="618"/>
        <v/>
      </c>
      <c r="AE2481" s="4" t="str">
        <f t="shared" ca="1" si="611"/>
        <v/>
      </c>
    </row>
    <row r="2482" spans="7:31">
      <c r="G2482" s="117" cm="1">
        <f t="array" aca="1" ref="G2482" ca="1">SUMIFS(Proposed_Hours,Proposed_Labor_Category,$D2482,Proposed_Company,$C2482,Proposed_MSA_Code,$E2482)</f>
        <v>0</v>
      </c>
      <c r="H2482" s="7" t="str">
        <f t="shared" ca="1" si="619"/>
        <v/>
      </c>
      <c r="I2482" s="4" t="str" cm="1">
        <f t="array" aca="1" ref="I2482" ca="1">IFERROR(IF(SUMIFS(Proposed_Direct_Cost,Proposed_Labor_Category,$D2482,Proposed_Company,$C2482,Proposed_MSA_Code,$E2482)=0,"Not Proposed",SUMIFS(Proposed_Direct_Cost,Proposed_Labor_Category,$D2482,Proposed_Company,$C2482,Proposed_MSA_Code,$E2482)),"")</f>
        <v>Not Proposed</v>
      </c>
      <c r="J2482" s="117" cm="1">
        <f t="array" aca="1" ref="J2482" ca="1">SUMIFS(Invoice_Hours,Invoice_Labor_Category,$D2482,Invoice_Company,$C2482,Invoice_MSA_Code,$E2482)</f>
        <v>0</v>
      </c>
      <c r="K2482" s="7" t="str">
        <f t="shared" ca="1" si="620"/>
        <v/>
      </c>
      <c r="L2482" s="222" cm="1">
        <f t="array" aca="1" ref="L2482" ca="1">IFERROR(SUMIFS(Invoice_Direct_Cost,Invoice_Labor_Category,$D2482,Invoice_Company,$C2482,Invoice_MSA_Code,$E2482),"")</f>
        <v>0</v>
      </c>
      <c r="M2482" s="7" t="str">
        <f t="shared" ca="1" si="621"/>
        <v/>
      </c>
      <c r="N2482" s="220" t="str">
        <f t="shared" ca="1" si="626"/>
        <v/>
      </c>
      <c r="O2482" s="7" t="str">
        <f t="shared" ca="1" si="622"/>
        <v/>
      </c>
      <c r="P2482" s="7" t="str">
        <f t="shared" ca="1" si="623"/>
        <v/>
      </c>
      <c r="Q2482" s="7" t="str">
        <f t="shared" ca="1" si="624"/>
        <v/>
      </c>
      <c r="R2482" s="7" t="str">
        <f t="shared" ca="1" si="625"/>
        <v/>
      </c>
      <c r="S2482" s="7" t="str">
        <f t="shared" ca="1" si="612"/>
        <v/>
      </c>
      <c r="T2482" s="7" t="str">
        <f t="shared" ca="1" si="613"/>
        <v/>
      </c>
      <c r="V2482" s="120" cm="1">
        <f t="array" aca="1" ref="V2482" ca="1">SUMIFS(Invoice_Hours,Invoice_Labor_Category,$D2482,Invoice_Company,$C2482,Invoice_MSA_Code,$E2482)</f>
        <v>0</v>
      </c>
      <c r="W2482" s="121" t="str">
        <f t="shared" ca="1" si="614"/>
        <v/>
      </c>
      <c r="X2482" s="152" t="str">
        <f t="shared" ca="1" si="615"/>
        <v/>
      </c>
      <c r="AB2482" t="str">
        <f t="shared" si="616"/>
        <v/>
      </c>
      <c r="AC2482" t="str">
        <f t="shared" si="617"/>
        <v/>
      </c>
      <c r="AD2482" t="str">
        <f t="shared" si="618"/>
        <v/>
      </c>
      <c r="AE2482" s="4" t="str">
        <f t="shared" ca="1" si="611"/>
        <v/>
      </c>
    </row>
    <row r="2483" spans="7:31">
      <c r="G2483" s="117" cm="1">
        <f t="array" aca="1" ref="G2483" ca="1">SUMIFS(Proposed_Hours,Proposed_Labor_Category,$D2483,Proposed_Company,$C2483,Proposed_MSA_Code,$E2483)</f>
        <v>0</v>
      </c>
      <c r="H2483" s="7" t="str">
        <f t="shared" ca="1" si="619"/>
        <v/>
      </c>
      <c r="I2483" s="4" t="str" cm="1">
        <f t="array" aca="1" ref="I2483" ca="1">IFERROR(IF(SUMIFS(Proposed_Direct_Cost,Proposed_Labor_Category,$D2483,Proposed_Company,$C2483,Proposed_MSA_Code,$E2483)=0,"Not Proposed",SUMIFS(Proposed_Direct_Cost,Proposed_Labor_Category,$D2483,Proposed_Company,$C2483,Proposed_MSA_Code,$E2483)),"")</f>
        <v>Not Proposed</v>
      </c>
      <c r="J2483" s="117" cm="1">
        <f t="array" aca="1" ref="J2483" ca="1">SUMIFS(Invoice_Hours,Invoice_Labor_Category,$D2483,Invoice_Company,$C2483,Invoice_MSA_Code,$E2483)</f>
        <v>0</v>
      </c>
      <c r="K2483" s="7" t="str">
        <f t="shared" ca="1" si="620"/>
        <v/>
      </c>
      <c r="L2483" s="222" cm="1">
        <f t="array" aca="1" ref="L2483" ca="1">IFERROR(SUMIFS(Invoice_Direct_Cost,Invoice_Labor_Category,$D2483,Invoice_Company,$C2483,Invoice_MSA_Code,$E2483),"")</f>
        <v>0</v>
      </c>
      <c r="M2483" s="7" t="str">
        <f t="shared" ca="1" si="621"/>
        <v/>
      </c>
      <c r="N2483" s="220" t="str">
        <f t="shared" ca="1" si="626"/>
        <v/>
      </c>
      <c r="O2483" s="7" t="str">
        <f t="shared" ca="1" si="622"/>
        <v/>
      </c>
      <c r="P2483" s="7" t="str">
        <f t="shared" ca="1" si="623"/>
        <v/>
      </c>
      <c r="Q2483" s="7" t="str">
        <f t="shared" ca="1" si="624"/>
        <v/>
      </c>
      <c r="R2483" s="7" t="str">
        <f t="shared" ca="1" si="625"/>
        <v/>
      </c>
      <c r="S2483" s="7" t="str">
        <f t="shared" ca="1" si="612"/>
        <v/>
      </c>
      <c r="T2483" s="7" t="str">
        <f t="shared" ca="1" si="613"/>
        <v/>
      </c>
      <c r="V2483" s="120" cm="1">
        <f t="array" aca="1" ref="V2483" ca="1">SUMIFS(Invoice_Hours,Invoice_Labor_Category,$D2483,Invoice_Company,$C2483,Invoice_MSA_Code,$E2483)</f>
        <v>0</v>
      </c>
      <c r="W2483" s="121" t="str">
        <f t="shared" ca="1" si="614"/>
        <v/>
      </c>
      <c r="X2483" s="151" t="str">
        <f t="shared" ca="1" si="615"/>
        <v/>
      </c>
      <c r="AB2483" t="str">
        <f t="shared" si="616"/>
        <v/>
      </c>
      <c r="AC2483" t="str">
        <f t="shared" si="617"/>
        <v/>
      </c>
      <c r="AD2483" t="str">
        <f t="shared" si="618"/>
        <v/>
      </c>
      <c r="AE2483" s="4" t="str">
        <f t="shared" ca="1" si="611"/>
        <v/>
      </c>
    </row>
    <row r="2484" spans="7:31">
      <c r="G2484" s="117" cm="1">
        <f t="array" aca="1" ref="G2484" ca="1">SUMIFS(Proposed_Hours,Proposed_Labor_Category,$D2484,Proposed_Company,$C2484,Proposed_MSA_Code,$E2484)</f>
        <v>0</v>
      </c>
      <c r="H2484" s="7" t="str">
        <f t="shared" ca="1" si="619"/>
        <v/>
      </c>
      <c r="I2484" s="4" t="str" cm="1">
        <f t="array" aca="1" ref="I2484" ca="1">IFERROR(IF(SUMIFS(Proposed_Direct_Cost,Proposed_Labor_Category,$D2484,Proposed_Company,$C2484,Proposed_MSA_Code,$E2484)=0,"Not Proposed",SUMIFS(Proposed_Direct_Cost,Proposed_Labor_Category,$D2484,Proposed_Company,$C2484,Proposed_MSA_Code,$E2484)),"")</f>
        <v>Not Proposed</v>
      </c>
      <c r="J2484" s="117" cm="1">
        <f t="array" aca="1" ref="J2484" ca="1">SUMIFS(Invoice_Hours,Invoice_Labor_Category,$D2484,Invoice_Company,$C2484,Invoice_MSA_Code,$E2484)</f>
        <v>0</v>
      </c>
      <c r="K2484" s="7" t="str">
        <f t="shared" ca="1" si="620"/>
        <v/>
      </c>
      <c r="L2484" s="222" cm="1">
        <f t="array" aca="1" ref="L2484" ca="1">IFERROR(SUMIFS(Invoice_Direct_Cost,Invoice_Labor_Category,$D2484,Invoice_Company,$C2484,Invoice_MSA_Code,$E2484),"")</f>
        <v>0</v>
      </c>
      <c r="M2484" s="7" t="str">
        <f t="shared" ca="1" si="621"/>
        <v/>
      </c>
      <c r="N2484" s="220" t="str">
        <f t="shared" ca="1" si="626"/>
        <v/>
      </c>
      <c r="O2484" s="7" t="str">
        <f t="shared" ca="1" si="622"/>
        <v/>
      </c>
      <c r="P2484" s="7" t="str">
        <f t="shared" ca="1" si="623"/>
        <v/>
      </c>
      <c r="Q2484" s="7" t="str">
        <f t="shared" ca="1" si="624"/>
        <v/>
      </c>
      <c r="R2484" s="7" t="str">
        <f t="shared" ca="1" si="625"/>
        <v/>
      </c>
      <c r="S2484" s="7" t="str">
        <f t="shared" ca="1" si="612"/>
        <v/>
      </c>
      <c r="T2484" s="7" t="str">
        <f t="shared" ca="1" si="613"/>
        <v/>
      </c>
      <c r="V2484" s="120" cm="1">
        <f t="array" aca="1" ref="V2484" ca="1">SUMIFS(Invoice_Hours,Invoice_Labor_Category,$D2484,Invoice_Company,$C2484,Invoice_MSA_Code,$E2484)</f>
        <v>0</v>
      </c>
      <c r="W2484" s="121" t="str">
        <f t="shared" ca="1" si="614"/>
        <v/>
      </c>
      <c r="X2484" s="152" t="str">
        <f t="shared" ca="1" si="615"/>
        <v/>
      </c>
      <c r="AB2484" t="str">
        <f t="shared" si="616"/>
        <v/>
      </c>
      <c r="AC2484" t="str">
        <f t="shared" si="617"/>
        <v/>
      </c>
      <c r="AD2484" t="str">
        <f t="shared" si="618"/>
        <v/>
      </c>
      <c r="AE2484" s="4" t="str">
        <f t="shared" ca="1" si="611"/>
        <v/>
      </c>
    </row>
    <row r="2485" spans="7:31">
      <c r="G2485" s="117" cm="1">
        <f t="array" aca="1" ref="G2485" ca="1">SUMIFS(Proposed_Hours,Proposed_Labor_Category,$D2485,Proposed_Company,$C2485,Proposed_MSA_Code,$E2485)</f>
        <v>0</v>
      </c>
      <c r="H2485" s="7" t="str">
        <f t="shared" ca="1" si="619"/>
        <v/>
      </c>
      <c r="I2485" s="4" t="str" cm="1">
        <f t="array" aca="1" ref="I2485" ca="1">IFERROR(IF(SUMIFS(Proposed_Direct_Cost,Proposed_Labor_Category,$D2485,Proposed_Company,$C2485,Proposed_MSA_Code,$E2485)=0,"Not Proposed",SUMIFS(Proposed_Direct_Cost,Proposed_Labor_Category,$D2485,Proposed_Company,$C2485,Proposed_MSA_Code,$E2485)),"")</f>
        <v>Not Proposed</v>
      </c>
      <c r="J2485" s="117" cm="1">
        <f t="array" aca="1" ref="J2485" ca="1">SUMIFS(Invoice_Hours,Invoice_Labor_Category,$D2485,Invoice_Company,$C2485,Invoice_MSA_Code,$E2485)</f>
        <v>0</v>
      </c>
      <c r="K2485" s="7" t="str">
        <f t="shared" ca="1" si="620"/>
        <v/>
      </c>
      <c r="L2485" s="222" cm="1">
        <f t="array" aca="1" ref="L2485" ca="1">IFERROR(SUMIFS(Invoice_Direct_Cost,Invoice_Labor_Category,$D2485,Invoice_Company,$C2485,Invoice_MSA_Code,$E2485),"")</f>
        <v>0</v>
      </c>
      <c r="M2485" s="7" t="str">
        <f t="shared" ca="1" si="621"/>
        <v/>
      </c>
      <c r="N2485" s="220" t="str">
        <f t="shared" ca="1" si="626"/>
        <v/>
      </c>
      <c r="O2485" s="7" t="str">
        <f t="shared" ca="1" si="622"/>
        <v/>
      </c>
      <c r="P2485" s="7" t="str">
        <f t="shared" ca="1" si="623"/>
        <v/>
      </c>
      <c r="Q2485" s="7" t="str">
        <f t="shared" ca="1" si="624"/>
        <v/>
      </c>
      <c r="R2485" s="7" t="str">
        <f t="shared" ca="1" si="625"/>
        <v/>
      </c>
      <c r="S2485" s="7" t="str">
        <f t="shared" ca="1" si="612"/>
        <v/>
      </c>
      <c r="T2485" s="7" t="str">
        <f t="shared" ca="1" si="613"/>
        <v/>
      </c>
      <c r="V2485" s="120" cm="1">
        <f t="array" aca="1" ref="V2485" ca="1">SUMIFS(Invoice_Hours,Invoice_Labor_Category,$D2485,Invoice_Company,$C2485,Invoice_MSA_Code,$E2485)</f>
        <v>0</v>
      </c>
      <c r="W2485" s="121" t="str">
        <f t="shared" ca="1" si="614"/>
        <v/>
      </c>
      <c r="X2485" s="151" t="str">
        <f t="shared" ca="1" si="615"/>
        <v/>
      </c>
      <c r="AB2485" t="str">
        <f t="shared" si="616"/>
        <v/>
      </c>
      <c r="AC2485" t="str">
        <f t="shared" si="617"/>
        <v/>
      </c>
      <c r="AD2485" t="str">
        <f t="shared" si="618"/>
        <v/>
      </c>
      <c r="AE2485" s="4" t="str">
        <f t="shared" ca="1" si="611"/>
        <v/>
      </c>
    </row>
    <row r="2486" spans="7:31">
      <c r="G2486" s="117" cm="1">
        <f t="array" aca="1" ref="G2486" ca="1">SUMIFS(Proposed_Hours,Proposed_Labor_Category,$D2486,Proposed_Company,$C2486,Proposed_MSA_Code,$E2486)</f>
        <v>0</v>
      </c>
      <c r="H2486" s="7" t="str">
        <f t="shared" ca="1" si="619"/>
        <v/>
      </c>
      <c r="I2486" s="4" t="str" cm="1">
        <f t="array" aca="1" ref="I2486" ca="1">IFERROR(IF(SUMIFS(Proposed_Direct_Cost,Proposed_Labor_Category,$D2486,Proposed_Company,$C2486,Proposed_MSA_Code,$E2486)=0,"Not Proposed",SUMIFS(Proposed_Direct_Cost,Proposed_Labor_Category,$D2486,Proposed_Company,$C2486,Proposed_MSA_Code,$E2486)),"")</f>
        <v>Not Proposed</v>
      </c>
      <c r="J2486" s="117" cm="1">
        <f t="array" aca="1" ref="J2486" ca="1">SUMIFS(Invoice_Hours,Invoice_Labor_Category,$D2486,Invoice_Company,$C2486,Invoice_MSA_Code,$E2486)</f>
        <v>0</v>
      </c>
      <c r="K2486" s="7" t="str">
        <f t="shared" ca="1" si="620"/>
        <v/>
      </c>
      <c r="L2486" s="222" cm="1">
        <f t="array" aca="1" ref="L2486" ca="1">IFERROR(SUMIFS(Invoice_Direct_Cost,Invoice_Labor_Category,$D2486,Invoice_Company,$C2486,Invoice_MSA_Code,$E2486),"")</f>
        <v>0</v>
      </c>
      <c r="M2486" s="7" t="str">
        <f t="shared" ca="1" si="621"/>
        <v/>
      </c>
      <c r="N2486" s="220" t="str">
        <f t="shared" ca="1" si="626"/>
        <v/>
      </c>
      <c r="O2486" s="7" t="str">
        <f t="shared" ca="1" si="622"/>
        <v/>
      </c>
      <c r="P2486" s="7" t="str">
        <f t="shared" ca="1" si="623"/>
        <v/>
      </c>
      <c r="Q2486" s="7" t="str">
        <f t="shared" ca="1" si="624"/>
        <v/>
      </c>
      <c r="R2486" s="7" t="str">
        <f t="shared" ca="1" si="625"/>
        <v/>
      </c>
      <c r="S2486" s="7" t="str">
        <f t="shared" ca="1" si="612"/>
        <v/>
      </c>
      <c r="T2486" s="7" t="str">
        <f t="shared" ca="1" si="613"/>
        <v/>
      </c>
      <c r="V2486" s="120" cm="1">
        <f t="array" aca="1" ref="V2486" ca="1">SUMIFS(Invoice_Hours,Invoice_Labor_Category,$D2486,Invoice_Company,$C2486,Invoice_MSA_Code,$E2486)</f>
        <v>0</v>
      </c>
      <c r="W2486" s="121" t="str">
        <f t="shared" ca="1" si="614"/>
        <v/>
      </c>
      <c r="X2486" s="152" t="str">
        <f t="shared" ca="1" si="615"/>
        <v/>
      </c>
      <c r="AB2486" t="str">
        <f t="shared" si="616"/>
        <v/>
      </c>
      <c r="AC2486" t="str">
        <f t="shared" si="617"/>
        <v/>
      </c>
      <c r="AD2486" t="str">
        <f t="shared" si="618"/>
        <v/>
      </c>
      <c r="AE2486" s="4" t="str">
        <f t="shared" ca="1" si="611"/>
        <v/>
      </c>
    </row>
    <row r="2487" spans="7:31">
      <c r="G2487" s="117" cm="1">
        <f t="array" aca="1" ref="G2487" ca="1">SUMIFS(Proposed_Hours,Proposed_Labor_Category,$D2487,Proposed_Company,$C2487,Proposed_MSA_Code,$E2487)</f>
        <v>0</v>
      </c>
      <c r="H2487" s="7" t="str">
        <f t="shared" ca="1" si="619"/>
        <v/>
      </c>
      <c r="I2487" s="4" t="str" cm="1">
        <f t="array" aca="1" ref="I2487" ca="1">IFERROR(IF(SUMIFS(Proposed_Direct_Cost,Proposed_Labor_Category,$D2487,Proposed_Company,$C2487,Proposed_MSA_Code,$E2487)=0,"Not Proposed",SUMIFS(Proposed_Direct_Cost,Proposed_Labor_Category,$D2487,Proposed_Company,$C2487,Proposed_MSA_Code,$E2487)),"")</f>
        <v>Not Proposed</v>
      </c>
      <c r="J2487" s="117" cm="1">
        <f t="array" aca="1" ref="J2487" ca="1">SUMIFS(Invoice_Hours,Invoice_Labor_Category,$D2487,Invoice_Company,$C2487,Invoice_MSA_Code,$E2487)</f>
        <v>0</v>
      </c>
      <c r="K2487" s="7" t="str">
        <f t="shared" ca="1" si="620"/>
        <v/>
      </c>
      <c r="L2487" s="222" cm="1">
        <f t="array" aca="1" ref="L2487" ca="1">IFERROR(SUMIFS(Invoice_Direct_Cost,Invoice_Labor_Category,$D2487,Invoice_Company,$C2487,Invoice_MSA_Code,$E2487),"")</f>
        <v>0</v>
      </c>
      <c r="M2487" s="7" t="str">
        <f t="shared" ca="1" si="621"/>
        <v/>
      </c>
      <c r="N2487" s="220" t="str">
        <f t="shared" ca="1" si="626"/>
        <v/>
      </c>
      <c r="O2487" s="7" t="str">
        <f t="shared" ca="1" si="622"/>
        <v/>
      </c>
      <c r="P2487" s="7" t="str">
        <f t="shared" ca="1" si="623"/>
        <v/>
      </c>
      <c r="Q2487" s="7" t="str">
        <f t="shared" ca="1" si="624"/>
        <v/>
      </c>
      <c r="R2487" s="7" t="str">
        <f t="shared" ca="1" si="625"/>
        <v/>
      </c>
      <c r="S2487" s="7" t="str">
        <f t="shared" ca="1" si="612"/>
        <v/>
      </c>
      <c r="T2487" s="7" t="str">
        <f t="shared" ca="1" si="613"/>
        <v/>
      </c>
      <c r="V2487" s="120" cm="1">
        <f t="array" aca="1" ref="V2487" ca="1">SUMIFS(Invoice_Hours,Invoice_Labor_Category,$D2487,Invoice_Company,$C2487,Invoice_MSA_Code,$E2487)</f>
        <v>0</v>
      </c>
      <c r="W2487" s="121" t="str">
        <f t="shared" ca="1" si="614"/>
        <v/>
      </c>
      <c r="X2487" s="151" t="str">
        <f t="shared" ca="1" si="615"/>
        <v/>
      </c>
      <c r="AB2487" t="str">
        <f t="shared" si="616"/>
        <v/>
      </c>
      <c r="AC2487" t="str">
        <f t="shared" si="617"/>
        <v/>
      </c>
      <c r="AD2487" t="str">
        <f t="shared" si="618"/>
        <v/>
      </c>
      <c r="AE2487" s="4" t="str">
        <f t="shared" ca="1" si="611"/>
        <v/>
      </c>
    </row>
    <row r="2488" spans="7:31">
      <c r="G2488" s="117" cm="1">
        <f t="array" aca="1" ref="G2488" ca="1">SUMIFS(Proposed_Hours,Proposed_Labor_Category,$D2488,Proposed_Company,$C2488,Proposed_MSA_Code,$E2488)</f>
        <v>0</v>
      </c>
      <c r="H2488" s="7" t="str">
        <f t="shared" ca="1" si="619"/>
        <v/>
      </c>
      <c r="I2488" s="4" t="str" cm="1">
        <f t="array" aca="1" ref="I2488" ca="1">IFERROR(IF(SUMIFS(Proposed_Direct_Cost,Proposed_Labor_Category,$D2488,Proposed_Company,$C2488,Proposed_MSA_Code,$E2488)=0,"Not Proposed",SUMIFS(Proposed_Direct_Cost,Proposed_Labor_Category,$D2488,Proposed_Company,$C2488,Proposed_MSA_Code,$E2488)),"")</f>
        <v>Not Proposed</v>
      </c>
      <c r="J2488" s="117" cm="1">
        <f t="array" aca="1" ref="J2488" ca="1">SUMIFS(Invoice_Hours,Invoice_Labor_Category,$D2488,Invoice_Company,$C2488,Invoice_MSA_Code,$E2488)</f>
        <v>0</v>
      </c>
      <c r="K2488" s="7" t="str">
        <f t="shared" ca="1" si="620"/>
        <v/>
      </c>
      <c r="L2488" s="222" cm="1">
        <f t="array" aca="1" ref="L2488" ca="1">IFERROR(SUMIFS(Invoice_Direct_Cost,Invoice_Labor_Category,$D2488,Invoice_Company,$C2488,Invoice_MSA_Code,$E2488),"")</f>
        <v>0</v>
      </c>
      <c r="M2488" s="7" t="str">
        <f t="shared" ca="1" si="621"/>
        <v/>
      </c>
      <c r="N2488" s="220" t="str">
        <f t="shared" ca="1" si="626"/>
        <v/>
      </c>
      <c r="O2488" s="7" t="str">
        <f t="shared" ca="1" si="622"/>
        <v/>
      </c>
      <c r="P2488" s="7" t="str">
        <f t="shared" ca="1" si="623"/>
        <v/>
      </c>
      <c r="Q2488" s="7" t="str">
        <f t="shared" ca="1" si="624"/>
        <v/>
      </c>
      <c r="R2488" s="7" t="str">
        <f t="shared" ca="1" si="625"/>
        <v/>
      </c>
      <c r="S2488" s="7" t="str">
        <f t="shared" ca="1" si="612"/>
        <v/>
      </c>
      <c r="T2488" s="7" t="str">
        <f t="shared" ca="1" si="613"/>
        <v/>
      </c>
      <c r="V2488" s="120" cm="1">
        <f t="array" aca="1" ref="V2488" ca="1">SUMIFS(Invoice_Hours,Invoice_Labor_Category,$D2488,Invoice_Company,$C2488,Invoice_MSA_Code,$E2488)</f>
        <v>0</v>
      </c>
      <c r="W2488" s="121" t="str">
        <f t="shared" ca="1" si="614"/>
        <v/>
      </c>
      <c r="X2488" s="152" t="str">
        <f t="shared" ca="1" si="615"/>
        <v/>
      </c>
      <c r="AB2488" t="str">
        <f t="shared" si="616"/>
        <v/>
      </c>
      <c r="AC2488" t="str">
        <f t="shared" si="617"/>
        <v/>
      </c>
      <c r="AD2488" t="str">
        <f t="shared" si="618"/>
        <v/>
      </c>
      <c r="AE2488" s="4" t="str">
        <f t="shared" ca="1" si="611"/>
        <v/>
      </c>
    </row>
    <row r="2489" spans="7:31">
      <c r="G2489" s="117" cm="1">
        <f t="array" aca="1" ref="G2489" ca="1">SUMIFS(Proposed_Hours,Proposed_Labor_Category,$D2489,Proposed_Company,$C2489,Proposed_MSA_Code,$E2489)</f>
        <v>0</v>
      </c>
      <c r="H2489" s="7" t="str">
        <f t="shared" ca="1" si="619"/>
        <v/>
      </c>
      <c r="I2489" s="4" t="str" cm="1">
        <f t="array" aca="1" ref="I2489" ca="1">IFERROR(IF(SUMIFS(Proposed_Direct_Cost,Proposed_Labor_Category,$D2489,Proposed_Company,$C2489,Proposed_MSA_Code,$E2489)=0,"Not Proposed",SUMIFS(Proposed_Direct_Cost,Proposed_Labor_Category,$D2489,Proposed_Company,$C2489,Proposed_MSA_Code,$E2489)),"")</f>
        <v>Not Proposed</v>
      </c>
      <c r="J2489" s="117" cm="1">
        <f t="array" aca="1" ref="J2489" ca="1">SUMIFS(Invoice_Hours,Invoice_Labor_Category,$D2489,Invoice_Company,$C2489,Invoice_MSA_Code,$E2489)</f>
        <v>0</v>
      </c>
      <c r="K2489" s="7" t="str">
        <f t="shared" ca="1" si="620"/>
        <v/>
      </c>
      <c r="L2489" s="222" cm="1">
        <f t="array" aca="1" ref="L2489" ca="1">IFERROR(SUMIFS(Invoice_Direct_Cost,Invoice_Labor_Category,$D2489,Invoice_Company,$C2489,Invoice_MSA_Code,$E2489),"")</f>
        <v>0</v>
      </c>
      <c r="M2489" s="7" t="str">
        <f t="shared" ca="1" si="621"/>
        <v/>
      </c>
      <c r="N2489" s="220" t="str">
        <f t="shared" ca="1" si="626"/>
        <v/>
      </c>
      <c r="O2489" s="7" t="str">
        <f t="shared" ca="1" si="622"/>
        <v/>
      </c>
      <c r="P2489" s="7" t="str">
        <f t="shared" ca="1" si="623"/>
        <v/>
      </c>
      <c r="Q2489" s="7" t="str">
        <f t="shared" ca="1" si="624"/>
        <v/>
      </c>
      <c r="R2489" s="7" t="str">
        <f t="shared" ca="1" si="625"/>
        <v/>
      </c>
      <c r="S2489" s="7" t="str">
        <f t="shared" ca="1" si="612"/>
        <v/>
      </c>
      <c r="T2489" s="7" t="str">
        <f t="shared" ca="1" si="613"/>
        <v/>
      </c>
      <c r="V2489" s="120" cm="1">
        <f t="array" aca="1" ref="V2489" ca="1">SUMIFS(Invoice_Hours,Invoice_Labor_Category,$D2489,Invoice_Company,$C2489,Invoice_MSA_Code,$E2489)</f>
        <v>0</v>
      </c>
      <c r="W2489" s="121" t="str">
        <f t="shared" ca="1" si="614"/>
        <v/>
      </c>
      <c r="X2489" s="151" t="str">
        <f t="shared" ca="1" si="615"/>
        <v/>
      </c>
      <c r="AB2489" t="str">
        <f t="shared" si="616"/>
        <v/>
      </c>
      <c r="AC2489" t="str">
        <f t="shared" si="617"/>
        <v/>
      </c>
      <c r="AD2489" t="str">
        <f t="shared" si="618"/>
        <v/>
      </c>
      <c r="AE2489" s="4" t="str">
        <f t="shared" ca="1" si="611"/>
        <v/>
      </c>
    </row>
    <row r="2490" spans="7:31">
      <c r="G2490" s="117" cm="1">
        <f t="array" aca="1" ref="G2490" ca="1">SUMIFS(Proposed_Hours,Proposed_Labor_Category,$D2490,Proposed_Company,$C2490,Proposed_MSA_Code,$E2490)</f>
        <v>0</v>
      </c>
      <c r="H2490" s="7" t="str">
        <f t="shared" ca="1" si="619"/>
        <v/>
      </c>
      <c r="I2490" s="4" t="str" cm="1">
        <f t="array" aca="1" ref="I2490" ca="1">IFERROR(IF(SUMIFS(Proposed_Direct_Cost,Proposed_Labor_Category,$D2490,Proposed_Company,$C2490,Proposed_MSA_Code,$E2490)=0,"Not Proposed",SUMIFS(Proposed_Direct_Cost,Proposed_Labor_Category,$D2490,Proposed_Company,$C2490,Proposed_MSA_Code,$E2490)),"")</f>
        <v>Not Proposed</v>
      </c>
      <c r="J2490" s="117" cm="1">
        <f t="array" aca="1" ref="J2490" ca="1">SUMIFS(Invoice_Hours,Invoice_Labor_Category,$D2490,Invoice_Company,$C2490,Invoice_MSA_Code,$E2490)</f>
        <v>0</v>
      </c>
      <c r="K2490" s="7" t="str">
        <f t="shared" ca="1" si="620"/>
        <v/>
      </c>
      <c r="L2490" s="222" cm="1">
        <f t="array" aca="1" ref="L2490" ca="1">IFERROR(SUMIFS(Invoice_Direct_Cost,Invoice_Labor_Category,$D2490,Invoice_Company,$C2490,Invoice_MSA_Code,$E2490),"")</f>
        <v>0</v>
      </c>
      <c r="M2490" s="7" t="str">
        <f t="shared" ca="1" si="621"/>
        <v/>
      </c>
      <c r="N2490" s="220" t="str">
        <f t="shared" ca="1" si="626"/>
        <v/>
      </c>
      <c r="O2490" s="7" t="str">
        <f t="shared" ca="1" si="622"/>
        <v/>
      </c>
      <c r="P2490" s="7" t="str">
        <f t="shared" ca="1" si="623"/>
        <v/>
      </c>
      <c r="Q2490" s="7" t="str">
        <f t="shared" ca="1" si="624"/>
        <v/>
      </c>
      <c r="R2490" s="7" t="str">
        <f t="shared" ca="1" si="625"/>
        <v/>
      </c>
      <c r="S2490" s="7" t="str">
        <f t="shared" ca="1" si="612"/>
        <v/>
      </c>
      <c r="T2490" s="7" t="str">
        <f t="shared" ca="1" si="613"/>
        <v/>
      </c>
      <c r="V2490" s="120" cm="1">
        <f t="array" aca="1" ref="V2490" ca="1">SUMIFS(Invoice_Hours,Invoice_Labor_Category,$D2490,Invoice_Company,$C2490,Invoice_MSA_Code,$E2490)</f>
        <v>0</v>
      </c>
      <c r="W2490" s="121" t="str">
        <f t="shared" ca="1" si="614"/>
        <v/>
      </c>
      <c r="X2490" s="152" t="str">
        <f t="shared" ca="1" si="615"/>
        <v/>
      </c>
      <c r="AB2490" t="str">
        <f t="shared" si="616"/>
        <v/>
      </c>
      <c r="AC2490" t="str">
        <f t="shared" si="617"/>
        <v/>
      </c>
      <c r="AD2490" t="str">
        <f t="shared" si="618"/>
        <v/>
      </c>
      <c r="AE2490" s="4" t="str">
        <f t="shared" ca="1" si="611"/>
        <v/>
      </c>
    </row>
    <row r="2491" spans="7:31">
      <c r="G2491" s="117" cm="1">
        <f t="array" aca="1" ref="G2491" ca="1">SUMIFS(Proposed_Hours,Proposed_Labor_Category,$D2491,Proposed_Company,$C2491,Proposed_MSA_Code,$E2491)</f>
        <v>0</v>
      </c>
      <c r="H2491" s="7" t="str">
        <f t="shared" ca="1" si="619"/>
        <v/>
      </c>
      <c r="I2491" s="4" t="str" cm="1">
        <f t="array" aca="1" ref="I2491" ca="1">IFERROR(IF(SUMIFS(Proposed_Direct_Cost,Proposed_Labor_Category,$D2491,Proposed_Company,$C2491,Proposed_MSA_Code,$E2491)=0,"Not Proposed",SUMIFS(Proposed_Direct_Cost,Proposed_Labor_Category,$D2491,Proposed_Company,$C2491,Proposed_MSA_Code,$E2491)),"")</f>
        <v>Not Proposed</v>
      </c>
      <c r="J2491" s="117" cm="1">
        <f t="array" aca="1" ref="J2491" ca="1">SUMIFS(Invoice_Hours,Invoice_Labor_Category,$D2491,Invoice_Company,$C2491,Invoice_MSA_Code,$E2491)</f>
        <v>0</v>
      </c>
      <c r="K2491" s="7" t="str">
        <f t="shared" ca="1" si="620"/>
        <v/>
      </c>
      <c r="L2491" s="222" cm="1">
        <f t="array" aca="1" ref="L2491" ca="1">IFERROR(SUMIFS(Invoice_Direct_Cost,Invoice_Labor_Category,$D2491,Invoice_Company,$C2491,Invoice_MSA_Code,$E2491),"")</f>
        <v>0</v>
      </c>
      <c r="M2491" s="7" t="str">
        <f t="shared" ca="1" si="621"/>
        <v/>
      </c>
      <c r="N2491" s="220" t="str">
        <f t="shared" ca="1" si="626"/>
        <v/>
      </c>
      <c r="O2491" s="7" t="str">
        <f t="shared" ca="1" si="622"/>
        <v/>
      </c>
      <c r="P2491" s="7" t="str">
        <f t="shared" ca="1" si="623"/>
        <v/>
      </c>
      <c r="Q2491" s="7" t="str">
        <f t="shared" ca="1" si="624"/>
        <v/>
      </c>
      <c r="R2491" s="7" t="str">
        <f t="shared" ca="1" si="625"/>
        <v/>
      </c>
      <c r="S2491" s="7" t="str">
        <f t="shared" ca="1" si="612"/>
        <v/>
      </c>
      <c r="T2491" s="7" t="str">
        <f t="shared" ca="1" si="613"/>
        <v/>
      </c>
      <c r="V2491" s="120" cm="1">
        <f t="array" aca="1" ref="V2491" ca="1">SUMIFS(Invoice_Hours,Invoice_Labor_Category,$D2491,Invoice_Company,$C2491,Invoice_MSA_Code,$E2491)</f>
        <v>0</v>
      </c>
      <c r="W2491" s="121" t="str">
        <f t="shared" ca="1" si="614"/>
        <v/>
      </c>
      <c r="X2491" s="151" t="str">
        <f t="shared" ca="1" si="615"/>
        <v/>
      </c>
      <c r="AB2491" t="str">
        <f t="shared" si="616"/>
        <v/>
      </c>
      <c r="AC2491" t="str">
        <f t="shared" si="617"/>
        <v/>
      </c>
      <c r="AD2491" t="str">
        <f t="shared" si="618"/>
        <v/>
      </c>
      <c r="AE2491" s="4" t="str">
        <f t="shared" ref="AE2491:AE2554" ca="1" si="627">X2491</f>
        <v/>
      </c>
    </row>
    <row r="2492" spans="7:31">
      <c r="G2492" s="117" cm="1">
        <f t="array" aca="1" ref="G2492" ca="1">SUMIFS(Proposed_Hours,Proposed_Labor_Category,$D2492,Proposed_Company,$C2492,Proposed_MSA_Code,$E2492)</f>
        <v>0</v>
      </c>
      <c r="H2492" s="7" t="str">
        <f t="shared" ca="1" si="619"/>
        <v/>
      </c>
      <c r="I2492" s="4" t="str" cm="1">
        <f t="array" aca="1" ref="I2492" ca="1">IFERROR(IF(SUMIFS(Proposed_Direct_Cost,Proposed_Labor_Category,$D2492,Proposed_Company,$C2492,Proposed_MSA_Code,$E2492)=0,"Not Proposed",SUMIFS(Proposed_Direct_Cost,Proposed_Labor_Category,$D2492,Proposed_Company,$C2492,Proposed_MSA_Code,$E2492)),"")</f>
        <v>Not Proposed</v>
      </c>
      <c r="J2492" s="117" cm="1">
        <f t="array" aca="1" ref="J2492" ca="1">SUMIFS(Invoice_Hours,Invoice_Labor_Category,$D2492,Invoice_Company,$C2492,Invoice_MSA_Code,$E2492)</f>
        <v>0</v>
      </c>
      <c r="K2492" s="7" t="str">
        <f t="shared" ca="1" si="620"/>
        <v/>
      </c>
      <c r="L2492" s="222" cm="1">
        <f t="array" aca="1" ref="L2492" ca="1">IFERROR(SUMIFS(Invoice_Direct_Cost,Invoice_Labor_Category,$D2492,Invoice_Company,$C2492,Invoice_MSA_Code,$E2492),"")</f>
        <v>0</v>
      </c>
      <c r="M2492" s="7" t="str">
        <f t="shared" ca="1" si="621"/>
        <v/>
      </c>
      <c r="N2492" s="220" t="str">
        <f t="shared" ca="1" si="626"/>
        <v/>
      </c>
      <c r="O2492" s="7" t="str">
        <f t="shared" ca="1" si="622"/>
        <v/>
      </c>
      <c r="P2492" s="7" t="str">
        <f t="shared" ca="1" si="623"/>
        <v/>
      </c>
      <c r="Q2492" s="7" t="str">
        <f t="shared" ca="1" si="624"/>
        <v/>
      </c>
      <c r="R2492" s="7" t="str">
        <f t="shared" ca="1" si="625"/>
        <v/>
      </c>
      <c r="S2492" s="7" t="str">
        <f t="shared" ca="1" si="612"/>
        <v/>
      </c>
      <c r="T2492" s="7" t="str">
        <f t="shared" ca="1" si="613"/>
        <v/>
      </c>
      <c r="V2492" s="120" cm="1">
        <f t="array" aca="1" ref="V2492" ca="1">SUMIFS(Invoice_Hours,Invoice_Labor_Category,$D2492,Invoice_Company,$C2492,Invoice_MSA_Code,$E2492)</f>
        <v>0</v>
      </c>
      <c r="W2492" s="121" t="str">
        <f t="shared" ca="1" si="614"/>
        <v/>
      </c>
      <c r="X2492" s="152" t="str">
        <f t="shared" ca="1" si="615"/>
        <v/>
      </c>
      <c r="AB2492" t="str">
        <f t="shared" si="616"/>
        <v/>
      </c>
      <c r="AC2492" t="str">
        <f t="shared" si="617"/>
        <v/>
      </c>
      <c r="AD2492" t="str">
        <f t="shared" si="618"/>
        <v/>
      </c>
      <c r="AE2492" s="4" t="str">
        <f t="shared" ca="1" si="627"/>
        <v/>
      </c>
    </row>
    <row r="2493" spans="7:31">
      <c r="G2493" s="117" cm="1">
        <f t="array" aca="1" ref="G2493" ca="1">SUMIFS(Proposed_Hours,Proposed_Labor_Category,$D2493,Proposed_Company,$C2493,Proposed_MSA_Code,$E2493)</f>
        <v>0</v>
      </c>
      <c r="H2493" s="7" t="str">
        <f t="shared" ca="1" si="619"/>
        <v/>
      </c>
      <c r="I2493" s="4" t="str" cm="1">
        <f t="array" aca="1" ref="I2493" ca="1">IFERROR(IF(SUMIFS(Proposed_Direct_Cost,Proposed_Labor_Category,$D2493,Proposed_Company,$C2493,Proposed_MSA_Code,$E2493)=0,"Not Proposed",SUMIFS(Proposed_Direct_Cost,Proposed_Labor_Category,$D2493,Proposed_Company,$C2493,Proposed_MSA_Code,$E2493)),"")</f>
        <v>Not Proposed</v>
      </c>
      <c r="J2493" s="117" cm="1">
        <f t="array" aca="1" ref="J2493" ca="1">SUMIFS(Invoice_Hours,Invoice_Labor_Category,$D2493,Invoice_Company,$C2493,Invoice_MSA_Code,$E2493)</f>
        <v>0</v>
      </c>
      <c r="K2493" s="7" t="str">
        <f t="shared" ca="1" si="620"/>
        <v/>
      </c>
      <c r="L2493" s="222" cm="1">
        <f t="array" aca="1" ref="L2493" ca="1">IFERROR(SUMIFS(Invoice_Direct_Cost,Invoice_Labor_Category,$D2493,Invoice_Company,$C2493,Invoice_MSA_Code,$E2493),"")</f>
        <v>0</v>
      </c>
      <c r="M2493" s="7" t="str">
        <f t="shared" ca="1" si="621"/>
        <v/>
      </c>
      <c r="N2493" s="220" t="str">
        <f t="shared" ca="1" si="626"/>
        <v/>
      </c>
      <c r="O2493" s="7" t="str">
        <f t="shared" ca="1" si="622"/>
        <v/>
      </c>
      <c r="P2493" s="7" t="str">
        <f t="shared" ca="1" si="623"/>
        <v/>
      </c>
      <c r="Q2493" s="7" t="str">
        <f t="shared" ca="1" si="624"/>
        <v/>
      </c>
      <c r="R2493" s="7" t="str">
        <f t="shared" ca="1" si="625"/>
        <v/>
      </c>
      <c r="S2493" s="7" t="str">
        <f t="shared" ca="1" si="612"/>
        <v/>
      </c>
      <c r="T2493" s="7" t="str">
        <f t="shared" ca="1" si="613"/>
        <v/>
      </c>
      <c r="V2493" s="120" cm="1">
        <f t="array" aca="1" ref="V2493" ca="1">SUMIFS(Invoice_Hours,Invoice_Labor_Category,$D2493,Invoice_Company,$C2493,Invoice_MSA_Code,$E2493)</f>
        <v>0</v>
      </c>
      <c r="W2493" s="121" t="str">
        <f t="shared" ca="1" si="614"/>
        <v/>
      </c>
      <c r="X2493" s="151" t="str">
        <f t="shared" ca="1" si="615"/>
        <v/>
      </c>
      <c r="AB2493" t="str">
        <f t="shared" si="616"/>
        <v/>
      </c>
      <c r="AC2493" t="str">
        <f t="shared" si="617"/>
        <v/>
      </c>
      <c r="AD2493" t="str">
        <f t="shared" si="618"/>
        <v/>
      </c>
      <c r="AE2493" s="4" t="str">
        <f t="shared" ca="1" si="627"/>
        <v/>
      </c>
    </row>
    <row r="2494" spans="7:31">
      <c r="G2494" s="117" cm="1">
        <f t="array" aca="1" ref="G2494" ca="1">SUMIFS(Proposed_Hours,Proposed_Labor_Category,$D2494,Proposed_Company,$C2494,Proposed_MSA_Code,$E2494)</f>
        <v>0</v>
      </c>
      <c r="H2494" s="7" t="str">
        <f t="shared" ca="1" si="619"/>
        <v/>
      </c>
      <c r="I2494" s="4" t="str" cm="1">
        <f t="array" aca="1" ref="I2494" ca="1">IFERROR(IF(SUMIFS(Proposed_Direct_Cost,Proposed_Labor_Category,$D2494,Proposed_Company,$C2494,Proposed_MSA_Code,$E2494)=0,"Not Proposed",SUMIFS(Proposed_Direct_Cost,Proposed_Labor_Category,$D2494,Proposed_Company,$C2494,Proposed_MSA_Code,$E2494)),"")</f>
        <v>Not Proposed</v>
      </c>
      <c r="J2494" s="117" cm="1">
        <f t="array" aca="1" ref="J2494" ca="1">SUMIFS(Invoice_Hours,Invoice_Labor_Category,$D2494,Invoice_Company,$C2494,Invoice_MSA_Code,$E2494)</f>
        <v>0</v>
      </c>
      <c r="K2494" s="7" t="str">
        <f t="shared" ca="1" si="620"/>
        <v/>
      </c>
      <c r="L2494" s="222" cm="1">
        <f t="array" aca="1" ref="L2494" ca="1">IFERROR(SUMIFS(Invoice_Direct_Cost,Invoice_Labor_Category,$D2494,Invoice_Company,$C2494,Invoice_MSA_Code,$E2494),"")</f>
        <v>0</v>
      </c>
      <c r="M2494" s="7" t="str">
        <f t="shared" ca="1" si="621"/>
        <v/>
      </c>
      <c r="N2494" s="220" t="str">
        <f t="shared" ca="1" si="626"/>
        <v/>
      </c>
      <c r="O2494" s="7" t="str">
        <f t="shared" ca="1" si="622"/>
        <v/>
      </c>
      <c r="P2494" s="7" t="str">
        <f t="shared" ca="1" si="623"/>
        <v/>
      </c>
      <c r="Q2494" s="7" t="str">
        <f t="shared" ca="1" si="624"/>
        <v/>
      </c>
      <c r="R2494" s="7" t="str">
        <f t="shared" ca="1" si="625"/>
        <v/>
      </c>
      <c r="S2494" s="7" t="str">
        <f t="shared" ca="1" si="612"/>
        <v/>
      </c>
      <c r="T2494" s="7" t="str">
        <f t="shared" ca="1" si="613"/>
        <v/>
      </c>
      <c r="V2494" s="120" cm="1">
        <f t="array" aca="1" ref="V2494" ca="1">SUMIFS(Invoice_Hours,Invoice_Labor_Category,$D2494,Invoice_Company,$C2494,Invoice_MSA_Code,$E2494)</f>
        <v>0</v>
      </c>
      <c r="W2494" s="121" t="str">
        <f t="shared" ca="1" si="614"/>
        <v/>
      </c>
      <c r="X2494" s="152" t="str">
        <f t="shared" ca="1" si="615"/>
        <v/>
      </c>
      <c r="AB2494" t="str">
        <f t="shared" si="616"/>
        <v/>
      </c>
      <c r="AC2494" t="str">
        <f t="shared" si="617"/>
        <v/>
      </c>
      <c r="AD2494" t="str">
        <f t="shared" si="618"/>
        <v/>
      </c>
      <c r="AE2494" s="4" t="str">
        <f t="shared" ca="1" si="627"/>
        <v/>
      </c>
    </row>
    <row r="2495" spans="7:31">
      <c r="G2495" s="117" cm="1">
        <f t="array" aca="1" ref="G2495" ca="1">SUMIFS(Proposed_Hours,Proposed_Labor_Category,$D2495,Proposed_Company,$C2495,Proposed_MSA_Code,$E2495)</f>
        <v>0</v>
      </c>
      <c r="H2495" s="7" t="str">
        <f t="shared" ca="1" si="619"/>
        <v/>
      </c>
      <c r="I2495" s="4" t="str" cm="1">
        <f t="array" aca="1" ref="I2495" ca="1">IFERROR(IF(SUMIFS(Proposed_Direct_Cost,Proposed_Labor_Category,$D2495,Proposed_Company,$C2495,Proposed_MSA_Code,$E2495)=0,"Not Proposed",SUMIFS(Proposed_Direct_Cost,Proposed_Labor_Category,$D2495,Proposed_Company,$C2495,Proposed_MSA_Code,$E2495)),"")</f>
        <v>Not Proposed</v>
      </c>
      <c r="J2495" s="117" cm="1">
        <f t="array" aca="1" ref="J2495" ca="1">SUMIFS(Invoice_Hours,Invoice_Labor_Category,$D2495,Invoice_Company,$C2495,Invoice_MSA_Code,$E2495)</f>
        <v>0</v>
      </c>
      <c r="K2495" s="7" t="str">
        <f t="shared" ca="1" si="620"/>
        <v/>
      </c>
      <c r="L2495" s="222" cm="1">
        <f t="array" aca="1" ref="L2495" ca="1">IFERROR(SUMIFS(Invoice_Direct_Cost,Invoice_Labor_Category,$D2495,Invoice_Company,$C2495,Invoice_MSA_Code,$E2495),"")</f>
        <v>0</v>
      </c>
      <c r="M2495" s="7" t="str">
        <f t="shared" ca="1" si="621"/>
        <v/>
      </c>
      <c r="N2495" s="220" t="str">
        <f t="shared" ca="1" si="626"/>
        <v/>
      </c>
      <c r="O2495" s="7" t="str">
        <f t="shared" ca="1" si="622"/>
        <v/>
      </c>
      <c r="P2495" s="7" t="str">
        <f t="shared" ca="1" si="623"/>
        <v/>
      </c>
      <c r="Q2495" s="7" t="str">
        <f t="shared" ca="1" si="624"/>
        <v/>
      </c>
      <c r="R2495" s="7" t="str">
        <f t="shared" ca="1" si="625"/>
        <v/>
      </c>
      <c r="S2495" s="7" t="str">
        <f t="shared" ca="1" si="612"/>
        <v/>
      </c>
      <c r="T2495" s="7" t="str">
        <f t="shared" ca="1" si="613"/>
        <v/>
      </c>
      <c r="V2495" s="120" cm="1">
        <f t="array" aca="1" ref="V2495" ca="1">SUMIFS(Invoice_Hours,Invoice_Labor_Category,$D2495,Invoice_Company,$C2495,Invoice_MSA_Code,$E2495)</f>
        <v>0</v>
      </c>
      <c r="W2495" s="121" t="str">
        <f t="shared" ca="1" si="614"/>
        <v/>
      </c>
      <c r="X2495" s="151" t="str">
        <f t="shared" ca="1" si="615"/>
        <v/>
      </c>
      <c r="AB2495" t="str">
        <f t="shared" si="616"/>
        <v/>
      </c>
      <c r="AC2495" t="str">
        <f t="shared" si="617"/>
        <v/>
      </c>
      <c r="AD2495" t="str">
        <f t="shared" si="618"/>
        <v/>
      </c>
      <c r="AE2495" s="4" t="str">
        <f t="shared" ca="1" si="627"/>
        <v/>
      </c>
    </row>
    <row r="2496" spans="7:31">
      <c r="G2496" s="117" cm="1">
        <f t="array" aca="1" ref="G2496" ca="1">SUMIFS(Proposed_Hours,Proposed_Labor_Category,$D2496,Proposed_Company,$C2496,Proposed_MSA_Code,$E2496)</f>
        <v>0</v>
      </c>
      <c r="H2496" s="7" t="str">
        <f t="shared" ca="1" si="619"/>
        <v/>
      </c>
      <c r="I2496" s="4" t="str" cm="1">
        <f t="array" aca="1" ref="I2496" ca="1">IFERROR(IF(SUMIFS(Proposed_Direct_Cost,Proposed_Labor_Category,$D2496,Proposed_Company,$C2496,Proposed_MSA_Code,$E2496)=0,"Not Proposed",SUMIFS(Proposed_Direct_Cost,Proposed_Labor_Category,$D2496,Proposed_Company,$C2496,Proposed_MSA_Code,$E2496)),"")</f>
        <v>Not Proposed</v>
      </c>
      <c r="J2496" s="117" cm="1">
        <f t="array" aca="1" ref="J2496" ca="1">SUMIFS(Invoice_Hours,Invoice_Labor_Category,$D2496,Invoice_Company,$C2496,Invoice_MSA_Code,$E2496)</f>
        <v>0</v>
      </c>
      <c r="K2496" s="7" t="str">
        <f t="shared" ca="1" si="620"/>
        <v/>
      </c>
      <c r="L2496" s="222" cm="1">
        <f t="array" aca="1" ref="L2496" ca="1">IFERROR(SUMIFS(Invoice_Direct_Cost,Invoice_Labor_Category,$D2496,Invoice_Company,$C2496,Invoice_MSA_Code,$E2496),"")</f>
        <v>0</v>
      </c>
      <c r="M2496" s="7" t="str">
        <f t="shared" ca="1" si="621"/>
        <v/>
      </c>
      <c r="N2496" s="220" t="str">
        <f t="shared" ca="1" si="626"/>
        <v/>
      </c>
      <c r="O2496" s="7" t="str">
        <f t="shared" ca="1" si="622"/>
        <v/>
      </c>
      <c r="P2496" s="7" t="str">
        <f t="shared" ca="1" si="623"/>
        <v/>
      </c>
      <c r="Q2496" s="7" t="str">
        <f t="shared" ca="1" si="624"/>
        <v/>
      </c>
      <c r="R2496" s="7" t="str">
        <f t="shared" ca="1" si="625"/>
        <v/>
      </c>
      <c r="S2496" s="7" t="str">
        <f t="shared" ca="1" si="612"/>
        <v/>
      </c>
      <c r="T2496" s="7" t="str">
        <f t="shared" ca="1" si="613"/>
        <v/>
      </c>
      <c r="V2496" s="120" cm="1">
        <f t="array" aca="1" ref="V2496" ca="1">SUMIFS(Invoice_Hours,Invoice_Labor_Category,$D2496,Invoice_Company,$C2496,Invoice_MSA_Code,$E2496)</f>
        <v>0</v>
      </c>
      <c r="W2496" s="121" t="str">
        <f t="shared" ca="1" si="614"/>
        <v/>
      </c>
      <c r="X2496" s="152" t="str">
        <f t="shared" ca="1" si="615"/>
        <v/>
      </c>
      <c r="AB2496" t="str">
        <f t="shared" si="616"/>
        <v/>
      </c>
      <c r="AC2496" t="str">
        <f t="shared" si="617"/>
        <v/>
      </c>
      <c r="AD2496" t="str">
        <f t="shared" si="618"/>
        <v/>
      </c>
      <c r="AE2496" s="4" t="str">
        <f t="shared" ca="1" si="627"/>
        <v/>
      </c>
    </row>
    <row r="2497" spans="7:31">
      <c r="G2497" s="117" cm="1">
        <f t="array" aca="1" ref="G2497" ca="1">SUMIFS(Proposed_Hours,Proposed_Labor_Category,$D2497,Proposed_Company,$C2497,Proposed_MSA_Code,$E2497)</f>
        <v>0</v>
      </c>
      <c r="H2497" s="7" t="str">
        <f t="shared" ca="1" si="619"/>
        <v/>
      </c>
      <c r="I2497" s="4" t="str" cm="1">
        <f t="array" aca="1" ref="I2497" ca="1">IFERROR(IF(SUMIFS(Proposed_Direct_Cost,Proposed_Labor_Category,$D2497,Proposed_Company,$C2497,Proposed_MSA_Code,$E2497)=0,"Not Proposed",SUMIFS(Proposed_Direct_Cost,Proposed_Labor_Category,$D2497,Proposed_Company,$C2497,Proposed_MSA_Code,$E2497)),"")</f>
        <v>Not Proposed</v>
      </c>
      <c r="J2497" s="117" cm="1">
        <f t="array" aca="1" ref="J2497" ca="1">SUMIFS(Invoice_Hours,Invoice_Labor_Category,$D2497,Invoice_Company,$C2497,Invoice_MSA_Code,$E2497)</f>
        <v>0</v>
      </c>
      <c r="K2497" s="7" t="str">
        <f t="shared" ca="1" si="620"/>
        <v/>
      </c>
      <c r="L2497" s="222" cm="1">
        <f t="array" aca="1" ref="L2497" ca="1">IFERROR(SUMIFS(Invoice_Direct_Cost,Invoice_Labor_Category,$D2497,Invoice_Company,$C2497,Invoice_MSA_Code,$E2497),"")</f>
        <v>0</v>
      </c>
      <c r="M2497" s="7" t="str">
        <f t="shared" ca="1" si="621"/>
        <v/>
      </c>
      <c r="N2497" s="220" t="str">
        <f t="shared" ca="1" si="626"/>
        <v/>
      </c>
      <c r="O2497" s="7" t="str">
        <f t="shared" ca="1" si="622"/>
        <v/>
      </c>
      <c r="P2497" s="7" t="str">
        <f t="shared" ca="1" si="623"/>
        <v/>
      </c>
      <c r="Q2497" s="7" t="str">
        <f t="shared" ca="1" si="624"/>
        <v/>
      </c>
      <c r="R2497" s="7" t="str">
        <f t="shared" ca="1" si="625"/>
        <v/>
      </c>
      <c r="S2497" s="7" t="str">
        <f t="shared" ca="1" si="612"/>
        <v/>
      </c>
      <c r="T2497" s="7" t="str">
        <f t="shared" ca="1" si="613"/>
        <v/>
      </c>
      <c r="V2497" s="120" cm="1">
        <f t="array" aca="1" ref="V2497" ca="1">SUMIFS(Invoice_Hours,Invoice_Labor_Category,$D2497,Invoice_Company,$C2497,Invoice_MSA_Code,$E2497)</f>
        <v>0</v>
      </c>
      <c r="W2497" s="121" t="str">
        <f t="shared" ca="1" si="614"/>
        <v/>
      </c>
      <c r="X2497" s="151" t="str">
        <f t="shared" ca="1" si="615"/>
        <v/>
      </c>
      <c r="AB2497" t="str">
        <f t="shared" si="616"/>
        <v/>
      </c>
      <c r="AC2497" t="str">
        <f t="shared" si="617"/>
        <v/>
      </c>
      <c r="AD2497" t="str">
        <f t="shared" si="618"/>
        <v/>
      </c>
      <c r="AE2497" s="4" t="str">
        <f t="shared" ca="1" si="627"/>
        <v/>
      </c>
    </row>
    <row r="2498" spans="7:31">
      <c r="G2498" s="117" cm="1">
        <f t="array" aca="1" ref="G2498" ca="1">SUMIFS(Proposed_Hours,Proposed_Labor_Category,$D2498,Proposed_Company,$C2498,Proposed_MSA_Code,$E2498)</f>
        <v>0</v>
      </c>
      <c r="H2498" s="7" t="str">
        <f t="shared" ca="1" si="619"/>
        <v/>
      </c>
      <c r="I2498" s="4" t="str" cm="1">
        <f t="array" aca="1" ref="I2498" ca="1">IFERROR(IF(SUMIFS(Proposed_Direct_Cost,Proposed_Labor_Category,$D2498,Proposed_Company,$C2498,Proposed_MSA_Code,$E2498)=0,"Not Proposed",SUMIFS(Proposed_Direct_Cost,Proposed_Labor_Category,$D2498,Proposed_Company,$C2498,Proposed_MSA_Code,$E2498)),"")</f>
        <v>Not Proposed</v>
      </c>
      <c r="J2498" s="117" cm="1">
        <f t="array" aca="1" ref="J2498" ca="1">SUMIFS(Invoice_Hours,Invoice_Labor_Category,$D2498,Invoice_Company,$C2498,Invoice_MSA_Code,$E2498)</f>
        <v>0</v>
      </c>
      <c r="K2498" s="7" t="str">
        <f t="shared" ca="1" si="620"/>
        <v/>
      </c>
      <c r="L2498" s="222" cm="1">
        <f t="array" aca="1" ref="L2498" ca="1">IFERROR(SUMIFS(Invoice_Direct_Cost,Invoice_Labor_Category,$D2498,Invoice_Company,$C2498,Invoice_MSA_Code,$E2498),"")</f>
        <v>0</v>
      </c>
      <c r="M2498" s="7" t="str">
        <f t="shared" ca="1" si="621"/>
        <v/>
      </c>
      <c r="N2498" s="220" t="str">
        <f t="shared" ca="1" si="626"/>
        <v/>
      </c>
      <c r="O2498" s="7" t="str">
        <f t="shared" ca="1" si="622"/>
        <v/>
      </c>
      <c r="P2498" s="7" t="str">
        <f t="shared" ca="1" si="623"/>
        <v/>
      </c>
      <c r="Q2498" s="7" t="str">
        <f t="shared" ca="1" si="624"/>
        <v/>
      </c>
      <c r="R2498" s="7" t="str">
        <f t="shared" ca="1" si="625"/>
        <v/>
      </c>
      <c r="S2498" s="7" t="str">
        <f t="shared" ca="1" si="612"/>
        <v/>
      </c>
      <c r="T2498" s="7" t="str">
        <f t="shared" ca="1" si="613"/>
        <v/>
      </c>
      <c r="V2498" s="120" cm="1">
        <f t="array" aca="1" ref="V2498" ca="1">SUMIFS(Invoice_Hours,Invoice_Labor_Category,$D2498,Invoice_Company,$C2498,Invoice_MSA_Code,$E2498)</f>
        <v>0</v>
      </c>
      <c r="W2498" s="121" t="str">
        <f t="shared" ca="1" si="614"/>
        <v/>
      </c>
      <c r="X2498" s="152" t="str">
        <f t="shared" ca="1" si="615"/>
        <v/>
      </c>
      <c r="AB2498" t="str">
        <f t="shared" si="616"/>
        <v/>
      </c>
      <c r="AC2498" t="str">
        <f t="shared" si="617"/>
        <v/>
      </c>
      <c r="AD2498" t="str">
        <f t="shared" si="618"/>
        <v/>
      </c>
      <c r="AE2498" s="4" t="str">
        <f t="shared" ca="1" si="627"/>
        <v/>
      </c>
    </row>
    <row r="2499" spans="7:31">
      <c r="G2499" s="117" cm="1">
        <f t="array" aca="1" ref="G2499" ca="1">SUMIFS(Proposed_Hours,Proposed_Labor_Category,$D2499,Proposed_Company,$C2499,Proposed_MSA_Code,$E2499)</f>
        <v>0</v>
      </c>
      <c r="H2499" s="7" t="str">
        <f t="shared" ca="1" si="619"/>
        <v/>
      </c>
      <c r="I2499" s="4" t="str" cm="1">
        <f t="array" aca="1" ref="I2499" ca="1">IFERROR(IF(SUMIFS(Proposed_Direct_Cost,Proposed_Labor_Category,$D2499,Proposed_Company,$C2499,Proposed_MSA_Code,$E2499)=0,"Not Proposed",SUMIFS(Proposed_Direct_Cost,Proposed_Labor_Category,$D2499,Proposed_Company,$C2499,Proposed_MSA_Code,$E2499)),"")</f>
        <v>Not Proposed</v>
      </c>
      <c r="J2499" s="117" cm="1">
        <f t="array" aca="1" ref="J2499" ca="1">SUMIFS(Invoice_Hours,Invoice_Labor_Category,$D2499,Invoice_Company,$C2499,Invoice_MSA_Code,$E2499)</f>
        <v>0</v>
      </c>
      <c r="K2499" s="7" t="str">
        <f t="shared" ca="1" si="620"/>
        <v/>
      </c>
      <c r="L2499" s="222" cm="1">
        <f t="array" aca="1" ref="L2499" ca="1">IFERROR(SUMIFS(Invoice_Direct_Cost,Invoice_Labor_Category,$D2499,Invoice_Company,$C2499,Invoice_MSA_Code,$E2499),"")</f>
        <v>0</v>
      </c>
      <c r="M2499" s="7" t="str">
        <f t="shared" ca="1" si="621"/>
        <v/>
      </c>
      <c r="N2499" s="220" t="str">
        <f t="shared" ca="1" si="626"/>
        <v/>
      </c>
      <c r="O2499" s="7" t="str">
        <f t="shared" ca="1" si="622"/>
        <v/>
      </c>
      <c r="P2499" s="7" t="str">
        <f t="shared" ca="1" si="623"/>
        <v/>
      </c>
      <c r="Q2499" s="7" t="str">
        <f t="shared" ca="1" si="624"/>
        <v/>
      </c>
      <c r="R2499" s="7" t="str">
        <f t="shared" ca="1" si="625"/>
        <v/>
      </c>
      <c r="S2499" s="7" t="str">
        <f t="shared" ref="S2499:S2562" ca="1" si="628">IFERROR(IF(N2499&lt;0,-O2499,""),"")</f>
        <v/>
      </c>
      <c r="T2499" s="7" t="str">
        <f t="shared" ref="T2499:T2562" ca="1" si="629">IFERROR(IF(AND(K2499&lt;&gt;"",H2499&lt;&gt;"",K2499=H2499),L2499,""),"")</f>
        <v/>
      </c>
      <c r="V2499" s="120" cm="1">
        <f t="array" aca="1" ref="V2499" ca="1">SUMIFS(Invoice_Hours,Invoice_Labor_Category,$D2499,Invoice_Company,$C2499,Invoice_MSA_Code,$E2499)</f>
        <v>0</v>
      </c>
      <c r="W2499" s="121" t="str">
        <f t="shared" ref="W2499:W2562" ca="1" si="630">IFERROR(IF(AND(H2499&lt;&gt;0,K2499&gt;H2499,(K2499-H2499)/H2499&gt;0.05),(K2499-H2499),""),"")</f>
        <v/>
      </c>
      <c r="X2499" s="151" t="str">
        <f t="shared" ref="X2499:X2562" ca="1" si="631">IFERROR(IF(H2499="",K2499*J2499,W2499*V2499),"")</f>
        <v/>
      </c>
      <c r="AB2499" t="str">
        <f t="shared" ref="AB2499:AB2562" si="632">IF(C2499=0,"",C2499)</f>
        <v/>
      </c>
      <c r="AC2499" t="str">
        <f t="shared" ref="AC2499:AC2562" si="633">IF(D2499=0,"",D2499)</f>
        <v/>
      </c>
      <c r="AD2499" t="str">
        <f t="shared" ref="AD2499:AD2562" si="634">IF(F2499=0,"",F2499)</f>
        <v/>
      </c>
      <c r="AE2499" s="4" t="str">
        <f t="shared" ca="1" si="627"/>
        <v/>
      </c>
    </row>
    <row r="2500" spans="7:31">
      <c r="G2500" s="117" cm="1">
        <f t="array" aca="1" ref="G2500" ca="1">SUMIFS(Proposed_Hours,Proposed_Labor_Category,$D2500,Proposed_Company,$C2500,Proposed_MSA_Code,$E2500)</f>
        <v>0</v>
      </c>
      <c r="H2500" s="7" t="str">
        <f t="shared" ref="H2500:H2563" ca="1" si="635">IFERROR(I2500/G2500,"")</f>
        <v/>
      </c>
      <c r="I2500" s="4" t="str" cm="1">
        <f t="array" aca="1" ref="I2500" ca="1">IFERROR(IF(SUMIFS(Proposed_Direct_Cost,Proposed_Labor_Category,$D2500,Proposed_Company,$C2500,Proposed_MSA_Code,$E2500)=0,"Not Proposed",SUMIFS(Proposed_Direct_Cost,Proposed_Labor_Category,$D2500,Proposed_Company,$C2500,Proposed_MSA_Code,$E2500)),"")</f>
        <v>Not Proposed</v>
      </c>
      <c r="J2500" s="117" cm="1">
        <f t="array" aca="1" ref="J2500" ca="1">SUMIFS(Invoice_Hours,Invoice_Labor_Category,$D2500,Invoice_Company,$C2500,Invoice_MSA_Code,$E2500)</f>
        <v>0</v>
      </c>
      <c r="K2500" s="7" t="str">
        <f t="shared" ref="K2500:K2563" ca="1" si="636">IFERROR(L2500/J2500,"")</f>
        <v/>
      </c>
      <c r="L2500" s="222" cm="1">
        <f t="array" aca="1" ref="L2500" ca="1">IFERROR(SUMIFS(Invoice_Direct_Cost,Invoice_Labor_Category,$D2500,Invoice_Company,$C2500,Invoice_MSA_Code,$E2500),"")</f>
        <v>0</v>
      </c>
      <c r="M2500" s="7" t="str">
        <f t="shared" ref="M2500:M2563" ca="1" si="637">IFERROR(K2500-H2500,"")</f>
        <v/>
      </c>
      <c r="N2500" s="220" t="str">
        <f t="shared" ca="1" si="626"/>
        <v/>
      </c>
      <c r="O2500" s="7" t="str">
        <f t="shared" ref="O2500:O2563" ca="1" si="638">IFERROR(M2500*J2500,"")</f>
        <v/>
      </c>
      <c r="P2500" s="7" t="str">
        <f t="shared" ref="P2500:P2563" ca="1" si="639">IFERROR(IF(N2500&gt;5%,O2500*((N2500-5%)/N2500),""),"")</f>
        <v/>
      </c>
      <c r="Q2500" s="7" t="str">
        <f t="shared" ref="Q2500:Q2563" ca="1" si="640">IFERROR(IF(N2500&gt;0,O2500*(MIN(N2500,5%)/N2500),""),"")</f>
        <v/>
      </c>
      <c r="R2500" s="7" t="str">
        <f t="shared" ref="R2500:R2563" ca="1" si="641">IFERROR(IF(AND(K2500&gt;0,H2500="",L2500&lt;&gt;0),L2500,""),"")</f>
        <v/>
      </c>
      <c r="S2500" s="7" t="str">
        <f t="shared" ca="1" si="628"/>
        <v/>
      </c>
      <c r="T2500" s="7" t="str">
        <f t="shared" ca="1" si="629"/>
        <v/>
      </c>
      <c r="V2500" s="120" cm="1">
        <f t="array" aca="1" ref="V2500" ca="1">SUMIFS(Invoice_Hours,Invoice_Labor_Category,$D2500,Invoice_Company,$C2500,Invoice_MSA_Code,$E2500)</f>
        <v>0</v>
      </c>
      <c r="W2500" s="121" t="str">
        <f t="shared" ca="1" si="630"/>
        <v/>
      </c>
      <c r="X2500" s="152" t="str">
        <f t="shared" ca="1" si="631"/>
        <v/>
      </c>
      <c r="AB2500" t="str">
        <f t="shared" si="632"/>
        <v/>
      </c>
      <c r="AC2500" t="str">
        <f t="shared" si="633"/>
        <v/>
      </c>
      <c r="AD2500" t="str">
        <f t="shared" si="634"/>
        <v/>
      </c>
      <c r="AE2500" s="4" t="str">
        <f t="shared" ca="1" si="627"/>
        <v/>
      </c>
    </row>
    <row r="2501" spans="7:31">
      <c r="G2501" s="117" cm="1">
        <f t="array" aca="1" ref="G2501" ca="1">SUMIFS(Proposed_Hours,Proposed_Labor_Category,$D2501,Proposed_Company,$C2501,Proposed_MSA_Code,$E2501)</f>
        <v>0</v>
      </c>
      <c r="H2501" s="7" t="str">
        <f t="shared" ca="1" si="635"/>
        <v/>
      </c>
      <c r="I2501" s="4" t="str" cm="1">
        <f t="array" aca="1" ref="I2501" ca="1">IFERROR(IF(SUMIFS(Proposed_Direct_Cost,Proposed_Labor_Category,$D2501,Proposed_Company,$C2501,Proposed_MSA_Code,$E2501)=0,"Not Proposed",SUMIFS(Proposed_Direct_Cost,Proposed_Labor_Category,$D2501,Proposed_Company,$C2501,Proposed_MSA_Code,$E2501)),"")</f>
        <v>Not Proposed</v>
      </c>
      <c r="J2501" s="117" cm="1">
        <f t="array" aca="1" ref="J2501" ca="1">SUMIFS(Invoice_Hours,Invoice_Labor_Category,$D2501,Invoice_Company,$C2501,Invoice_MSA_Code,$E2501)</f>
        <v>0</v>
      </c>
      <c r="K2501" s="7" t="str">
        <f t="shared" ca="1" si="636"/>
        <v/>
      </c>
      <c r="L2501" s="222" cm="1">
        <f t="array" aca="1" ref="L2501" ca="1">IFERROR(SUMIFS(Invoice_Direct_Cost,Invoice_Labor_Category,$D2501,Invoice_Company,$C2501,Invoice_MSA_Code,$E2501),"")</f>
        <v>0</v>
      </c>
      <c r="M2501" s="7" t="str">
        <f t="shared" ca="1" si="637"/>
        <v/>
      </c>
      <c r="N2501" s="220" t="str">
        <f t="shared" ref="N2501:N2564" ca="1" si="642">IFERROR(M2501/H2501,"")</f>
        <v/>
      </c>
      <c r="O2501" s="7" t="str">
        <f t="shared" ca="1" si="638"/>
        <v/>
      </c>
      <c r="P2501" s="7" t="str">
        <f t="shared" ca="1" si="639"/>
        <v/>
      </c>
      <c r="Q2501" s="7" t="str">
        <f t="shared" ca="1" si="640"/>
        <v/>
      </c>
      <c r="R2501" s="7" t="str">
        <f t="shared" ca="1" si="641"/>
        <v/>
      </c>
      <c r="S2501" s="7" t="str">
        <f t="shared" ca="1" si="628"/>
        <v/>
      </c>
      <c r="T2501" s="7" t="str">
        <f t="shared" ca="1" si="629"/>
        <v/>
      </c>
      <c r="V2501" s="120" cm="1">
        <f t="array" aca="1" ref="V2501" ca="1">SUMIFS(Invoice_Hours,Invoice_Labor_Category,$D2501,Invoice_Company,$C2501,Invoice_MSA_Code,$E2501)</f>
        <v>0</v>
      </c>
      <c r="W2501" s="121" t="str">
        <f t="shared" ca="1" si="630"/>
        <v/>
      </c>
      <c r="X2501" s="151" t="str">
        <f t="shared" ca="1" si="631"/>
        <v/>
      </c>
      <c r="AB2501" t="str">
        <f t="shared" si="632"/>
        <v/>
      </c>
      <c r="AC2501" t="str">
        <f t="shared" si="633"/>
        <v/>
      </c>
      <c r="AD2501" t="str">
        <f t="shared" si="634"/>
        <v/>
      </c>
      <c r="AE2501" s="4" t="str">
        <f t="shared" ca="1" si="627"/>
        <v/>
      </c>
    </row>
    <row r="2502" spans="7:31">
      <c r="G2502" s="117" cm="1">
        <f t="array" aca="1" ref="G2502" ca="1">SUMIFS(Proposed_Hours,Proposed_Labor_Category,$D2502,Proposed_Company,$C2502,Proposed_MSA_Code,$E2502)</f>
        <v>0</v>
      </c>
      <c r="H2502" s="7" t="str">
        <f t="shared" ca="1" si="635"/>
        <v/>
      </c>
      <c r="I2502" s="4" t="str" cm="1">
        <f t="array" aca="1" ref="I2502" ca="1">IFERROR(IF(SUMIFS(Proposed_Direct_Cost,Proposed_Labor_Category,$D2502,Proposed_Company,$C2502,Proposed_MSA_Code,$E2502)=0,"Not Proposed",SUMIFS(Proposed_Direct_Cost,Proposed_Labor_Category,$D2502,Proposed_Company,$C2502,Proposed_MSA_Code,$E2502)),"")</f>
        <v>Not Proposed</v>
      </c>
      <c r="J2502" s="117" cm="1">
        <f t="array" aca="1" ref="J2502" ca="1">SUMIFS(Invoice_Hours,Invoice_Labor_Category,$D2502,Invoice_Company,$C2502,Invoice_MSA_Code,$E2502)</f>
        <v>0</v>
      </c>
      <c r="K2502" s="7" t="str">
        <f t="shared" ca="1" si="636"/>
        <v/>
      </c>
      <c r="L2502" s="222" cm="1">
        <f t="array" aca="1" ref="L2502" ca="1">IFERROR(SUMIFS(Invoice_Direct_Cost,Invoice_Labor_Category,$D2502,Invoice_Company,$C2502,Invoice_MSA_Code,$E2502),"")</f>
        <v>0</v>
      </c>
      <c r="M2502" s="7" t="str">
        <f t="shared" ca="1" si="637"/>
        <v/>
      </c>
      <c r="N2502" s="220" t="str">
        <f t="shared" ca="1" si="642"/>
        <v/>
      </c>
      <c r="O2502" s="7" t="str">
        <f t="shared" ca="1" si="638"/>
        <v/>
      </c>
      <c r="P2502" s="7" t="str">
        <f t="shared" ca="1" si="639"/>
        <v/>
      </c>
      <c r="Q2502" s="7" t="str">
        <f t="shared" ca="1" si="640"/>
        <v/>
      </c>
      <c r="R2502" s="7" t="str">
        <f t="shared" ca="1" si="641"/>
        <v/>
      </c>
      <c r="S2502" s="7" t="str">
        <f t="shared" ca="1" si="628"/>
        <v/>
      </c>
      <c r="T2502" s="7" t="str">
        <f t="shared" ca="1" si="629"/>
        <v/>
      </c>
      <c r="V2502" s="120" cm="1">
        <f t="array" aca="1" ref="V2502" ca="1">SUMIFS(Invoice_Hours,Invoice_Labor_Category,$D2502,Invoice_Company,$C2502,Invoice_MSA_Code,$E2502)</f>
        <v>0</v>
      </c>
      <c r="W2502" s="121" t="str">
        <f t="shared" ca="1" si="630"/>
        <v/>
      </c>
      <c r="X2502" s="152" t="str">
        <f t="shared" ca="1" si="631"/>
        <v/>
      </c>
      <c r="AB2502" t="str">
        <f t="shared" si="632"/>
        <v/>
      </c>
      <c r="AC2502" t="str">
        <f t="shared" si="633"/>
        <v/>
      </c>
      <c r="AD2502" t="str">
        <f t="shared" si="634"/>
        <v/>
      </c>
      <c r="AE2502" s="4" t="str">
        <f t="shared" ca="1" si="627"/>
        <v/>
      </c>
    </row>
    <row r="2503" spans="7:31">
      <c r="G2503" s="117" cm="1">
        <f t="array" aca="1" ref="G2503" ca="1">SUMIFS(Proposed_Hours,Proposed_Labor_Category,$D2503,Proposed_Company,$C2503,Proposed_MSA_Code,$E2503)</f>
        <v>0</v>
      </c>
      <c r="H2503" s="7" t="str">
        <f t="shared" ca="1" si="635"/>
        <v/>
      </c>
      <c r="I2503" s="4" t="str" cm="1">
        <f t="array" aca="1" ref="I2503" ca="1">IFERROR(IF(SUMIFS(Proposed_Direct_Cost,Proposed_Labor_Category,$D2503,Proposed_Company,$C2503,Proposed_MSA_Code,$E2503)=0,"Not Proposed",SUMIFS(Proposed_Direct_Cost,Proposed_Labor_Category,$D2503,Proposed_Company,$C2503,Proposed_MSA_Code,$E2503)),"")</f>
        <v>Not Proposed</v>
      </c>
      <c r="J2503" s="117" cm="1">
        <f t="array" aca="1" ref="J2503" ca="1">SUMIFS(Invoice_Hours,Invoice_Labor_Category,$D2503,Invoice_Company,$C2503,Invoice_MSA_Code,$E2503)</f>
        <v>0</v>
      </c>
      <c r="K2503" s="7" t="str">
        <f t="shared" ca="1" si="636"/>
        <v/>
      </c>
      <c r="L2503" s="222" cm="1">
        <f t="array" aca="1" ref="L2503" ca="1">IFERROR(SUMIFS(Invoice_Direct_Cost,Invoice_Labor_Category,$D2503,Invoice_Company,$C2503,Invoice_MSA_Code,$E2503),"")</f>
        <v>0</v>
      </c>
      <c r="M2503" s="7" t="str">
        <f t="shared" ca="1" si="637"/>
        <v/>
      </c>
      <c r="N2503" s="220" t="str">
        <f t="shared" ca="1" si="642"/>
        <v/>
      </c>
      <c r="O2503" s="7" t="str">
        <f t="shared" ca="1" si="638"/>
        <v/>
      </c>
      <c r="P2503" s="7" t="str">
        <f t="shared" ca="1" si="639"/>
        <v/>
      </c>
      <c r="Q2503" s="7" t="str">
        <f t="shared" ca="1" si="640"/>
        <v/>
      </c>
      <c r="R2503" s="7" t="str">
        <f t="shared" ca="1" si="641"/>
        <v/>
      </c>
      <c r="S2503" s="7" t="str">
        <f t="shared" ca="1" si="628"/>
        <v/>
      </c>
      <c r="T2503" s="7" t="str">
        <f t="shared" ca="1" si="629"/>
        <v/>
      </c>
      <c r="V2503" s="120" cm="1">
        <f t="array" aca="1" ref="V2503" ca="1">SUMIFS(Invoice_Hours,Invoice_Labor_Category,$D2503,Invoice_Company,$C2503,Invoice_MSA_Code,$E2503)</f>
        <v>0</v>
      </c>
      <c r="W2503" s="121" t="str">
        <f t="shared" ca="1" si="630"/>
        <v/>
      </c>
      <c r="X2503" s="151" t="str">
        <f t="shared" ca="1" si="631"/>
        <v/>
      </c>
      <c r="AB2503" t="str">
        <f t="shared" si="632"/>
        <v/>
      </c>
      <c r="AC2503" t="str">
        <f t="shared" si="633"/>
        <v/>
      </c>
      <c r="AD2503" t="str">
        <f t="shared" si="634"/>
        <v/>
      </c>
      <c r="AE2503" s="4" t="str">
        <f t="shared" ca="1" si="627"/>
        <v/>
      </c>
    </row>
    <row r="2504" spans="7:31">
      <c r="G2504" s="117" cm="1">
        <f t="array" aca="1" ref="G2504" ca="1">SUMIFS(Proposed_Hours,Proposed_Labor_Category,$D2504,Proposed_Company,$C2504,Proposed_MSA_Code,$E2504)</f>
        <v>0</v>
      </c>
      <c r="H2504" s="7" t="str">
        <f t="shared" ca="1" si="635"/>
        <v/>
      </c>
      <c r="I2504" s="4" t="str" cm="1">
        <f t="array" aca="1" ref="I2504" ca="1">IFERROR(IF(SUMIFS(Proposed_Direct_Cost,Proposed_Labor_Category,$D2504,Proposed_Company,$C2504,Proposed_MSA_Code,$E2504)=0,"Not Proposed",SUMIFS(Proposed_Direct_Cost,Proposed_Labor_Category,$D2504,Proposed_Company,$C2504,Proposed_MSA_Code,$E2504)),"")</f>
        <v>Not Proposed</v>
      </c>
      <c r="J2504" s="117" cm="1">
        <f t="array" aca="1" ref="J2504" ca="1">SUMIFS(Invoice_Hours,Invoice_Labor_Category,$D2504,Invoice_Company,$C2504,Invoice_MSA_Code,$E2504)</f>
        <v>0</v>
      </c>
      <c r="K2504" s="7" t="str">
        <f t="shared" ca="1" si="636"/>
        <v/>
      </c>
      <c r="L2504" s="222" cm="1">
        <f t="array" aca="1" ref="L2504" ca="1">IFERROR(SUMIFS(Invoice_Direct_Cost,Invoice_Labor_Category,$D2504,Invoice_Company,$C2504,Invoice_MSA_Code,$E2504),"")</f>
        <v>0</v>
      </c>
      <c r="M2504" s="7" t="str">
        <f t="shared" ca="1" si="637"/>
        <v/>
      </c>
      <c r="N2504" s="220" t="str">
        <f t="shared" ca="1" si="642"/>
        <v/>
      </c>
      <c r="O2504" s="7" t="str">
        <f t="shared" ca="1" si="638"/>
        <v/>
      </c>
      <c r="P2504" s="7" t="str">
        <f t="shared" ca="1" si="639"/>
        <v/>
      </c>
      <c r="Q2504" s="7" t="str">
        <f t="shared" ca="1" si="640"/>
        <v/>
      </c>
      <c r="R2504" s="7" t="str">
        <f t="shared" ca="1" si="641"/>
        <v/>
      </c>
      <c r="S2504" s="7" t="str">
        <f t="shared" ca="1" si="628"/>
        <v/>
      </c>
      <c r="T2504" s="7" t="str">
        <f t="shared" ca="1" si="629"/>
        <v/>
      </c>
      <c r="V2504" s="120" cm="1">
        <f t="array" aca="1" ref="V2504" ca="1">SUMIFS(Invoice_Hours,Invoice_Labor_Category,$D2504,Invoice_Company,$C2504,Invoice_MSA_Code,$E2504)</f>
        <v>0</v>
      </c>
      <c r="W2504" s="121" t="str">
        <f t="shared" ca="1" si="630"/>
        <v/>
      </c>
      <c r="X2504" s="152" t="str">
        <f t="shared" ca="1" si="631"/>
        <v/>
      </c>
      <c r="AB2504" t="str">
        <f t="shared" si="632"/>
        <v/>
      </c>
      <c r="AC2504" t="str">
        <f t="shared" si="633"/>
        <v/>
      </c>
      <c r="AD2504" t="str">
        <f t="shared" si="634"/>
        <v/>
      </c>
      <c r="AE2504" s="4" t="str">
        <f t="shared" ca="1" si="627"/>
        <v/>
      </c>
    </row>
    <row r="2505" spans="7:31">
      <c r="G2505" s="117" cm="1">
        <f t="array" aca="1" ref="G2505" ca="1">SUMIFS(Proposed_Hours,Proposed_Labor_Category,$D2505,Proposed_Company,$C2505,Proposed_MSA_Code,$E2505)</f>
        <v>0</v>
      </c>
      <c r="H2505" s="7" t="str">
        <f t="shared" ca="1" si="635"/>
        <v/>
      </c>
      <c r="I2505" s="4" t="str" cm="1">
        <f t="array" aca="1" ref="I2505" ca="1">IFERROR(IF(SUMIFS(Proposed_Direct_Cost,Proposed_Labor_Category,$D2505,Proposed_Company,$C2505,Proposed_MSA_Code,$E2505)=0,"Not Proposed",SUMIFS(Proposed_Direct_Cost,Proposed_Labor_Category,$D2505,Proposed_Company,$C2505,Proposed_MSA_Code,$E2505)),"")</f>
        <v>Not Proposed</v>
      </c>
      <c r="J2505" s="117" cm="1">
        <f t="array" aca="1" ref="J2505" ca="1">SUMIFS(Invoice_Hours,Invoice_Labor_Category,$D2505,Invoice_Company,$C2505,Invoice_MSA_Code,$E2505)</f>
        <v>0</v>
      </c>
      <c r="K2505" s="7" t="str">
        <f t="shared" ca="1" si="636"/>
        <v/>
      </c>
      <c r="L2505" s="222" cm="1">
        <f t="array" aca="1" ref="L2505" ca="1">IFERROR(SUMIFS(Invoice_Direct_Cost,Invoice_Labor_Category,$D2505,Invoice_Company,$C2505,Invoice_MSA_Code,$E2505),"")</f>
        <v>0</v>
      </c>
      <c r="M2505" s="7" t="str">
        <f t="shared" ca="1" si="637"/>
        <v/>
      </c>
      <c r="N2505" s="220" t="str">
        <f t="shared" ca="1" si="642"/>
        <v/>
      </c>
      <c r="O2505" s="7" t="str">
        <f t="shared" ca="1" si="638"/>
        <v/>
      </c>
      <c r="P2505" s="7" t="str">
        <f t="shared" ca="1" si="639"/>
        <v/>
      </c>
      <c r="Q2505" s="7" t="str">
        <f t="shared" ca="1" si="640"/>
        <v/>
      </c>
      <c r="R2505" s="7" t="str">
        <f t="shared" ca="1" si="641"/>
        <v/>
      </c>
      <c r="S2505" s="7" t="str">
        <f t="shared" ca="1" si="628"/>
        <v/>
      </c>
      <c r="T2505" s="7" t="str">
        <f t="shared" ca="1" si="629"/>
        <v/>
      </c>
      <c r="V2505" s="120" cm="1">
        <f t="array" aca="1" ref="V2505" ca="1">SUMIFS(Invoice_Hours,Invoice_Labor_Category,$D2505,Invoice_Company,$C2505,Invoice_MSA_Code,$E2505)</f>
        <v>0</v>
      </c>
      <c r="W2505" s="121" t="str">
        <f t="shared" ca="1" si="630"/>
        <v/>
      </c>
      <c r="X2505" s="151" t="str">
        <f t="shared" ca="1" si="631"/>
        <v/>
      </c>
      <c r="AB2505" t="str">
        <f t="shared" si="632"/>
        <v/>
      </c>
      <c r="AC2505" t="str">
        <f t="shared" si="633"/>
        <v/>
      </c>
      <c r="AD2505" t="str">
        <f t="shared" si="634"/>
        <v/>
      </c>
      <c r="AE2505" s="4" t="str">
        <f t="shared" ca="1" si="627"/>
        <v/>
      </c>
    </row>
    <row r="2506" spans="7:31">
      <c r="G2506" s="117" cm="1">
        <f t="array" aca="1" ref="G2506" ca="1">SUMIFS(Proposed_Hours,Proposed_Labor_Category,$D2506,Proposed_Company,$C2506,Proposed_MSA_Code,$E2506)</f>
        <v>0</v>
      </c>
      <c r="H2506" s="7" t="str">
        <f t="shared" ca="1" si="635"/>
        <v/>
      </c>
      <c r="I2506" s="4" t="str" cm="1">
        <f t="array" aca="1" ref="I2506" ca="1">IFERROR(IF(SUMIFS(Proposed_Direct_Cost,Proposed_Labor_Category,$D2506,Proposed_Company,$C2506,Proposed_MSA_Code,$E2506)=0,"Not Proposed",SUMIFS(Proposed_Direct_Cost,Proposed_Labor_Category,$D2506,Proposed_Company,$C2506,Proposed_MSA_Code,$E2506)),"")</f>
        <v>Not Proposed</v>
      </c>
      <c r="J2506" s="117" cm="1">
        <f t="array" aca="1" ref="J2506" ca="1">SUMIFS(Invoice_Hours,Invoice_Labor_Category,$D2506,Invoice_Company,$C2506,Invoice_MSA_Code,$E2506)</f>
        <v>0</v>
      </c>
      <c r="K2506" s="7" t="str">
        <f t="shared" ca="1" si="636"/>
        <v/>
      </c>
      <c r="L2506" s="222" cm="1">
        <f t="array" aca="1" ref="L2506" ca="1">IFERROR(SUMIFS(Invoice_Direct_Cost,Invoice_Labor_Category,$D2506,Invoice_Company,$C2506,Invoice_MSA_Code,$E2506),"")</f>
        <v>0</v>
      </c>
      <c r="M2506" s="7" t="str">
        <f t="shared" ca="1" si="637"/>
        <v/>
      </c>
      <c r="N2506" s="220" t="str">
        <f t="shared" ca="1" si="642"/>
        <v/>
      </c>
      <c r="O2506" s="7" t="str">
        <f t="shared" ca="1" si="638"/>
        <v/>
      </c>
      <c r="P2506" s="7" t="str">
        <f t="shared" ca="1" si="639"/>
        <v/>
      </c>
      <c r="Q2506" s="7" t="str">
        <f t="shared" ca="1" si="640"/>
        <v/>
      </c>
      <c r="R2506" s="7" t="str">
        <f t="shared" ca="1" si="641"/>
        <v/>
      </c>
      <c r="S2506" s="7" t="str">
        <f t="shared" ca="1" si="628"/>
        <v/>
      </c>
      <c r="T2506" s="7" t="str">
        <f t="shared" ca="1" si="629"/>
        <v/>
      </c>
      <c r="V2506" s="120" cm="1">
        <f t="array" aca="1" ref="V2506" ca="1">SUMIFS(Invoice_Hours,Invoice_Labor_Category,$D2506,Invoice_Company,$C2506,Invoice_MSA_Code,$E2506)</f>
        <v>0</v>
      </c>
      <c r="W2506" s="121" t="str">
        <f t="shared" ca="1" si="630"/>
        <v/>
      </c>
      <c r="X2506" s="152" t="str">
        <f t="shared" ca="1" si="631"/>
        <v/>
      </c>
      <c r="AB2506" t="str">
        <f t="shared" si="632"/>
        <v/>
      </c>
      <c r="AC2506" t="str">
        <f t="shared" si="633"/>
        <v/>
      </c>
      <c r="AD2506" t="str">
        <f t="shared" si="634"/>
        <v/>
      </c>
      <c r="AE2506" s="4" t="str">
        <f t="shared" ca="1" si="627"/>
        <v/>
      </c>
    </row>
    <row r="2507" spans="7:31">
      <c r="G2507" s="117" cm="1">
        <f t="array" aca="1" ref="G2507" ca="1">SUMIFS(Proposed_Hours,Proposed_Labor_Category,$D2507,Proposed_Company,$C2507,Proposed_MSA_Code,$E2507)</f>
        <v>0</v>
      </c>
      <c r="H2507" s="7" t="str">
        <f t="shared" ca="1" si="635"/>
        <v/>
      </c>
      <c r="I2507" s="4" t="str" cm="1">
        <f t="array" aca="1" ref="I2507" ca="1">IFERROR(IF(SUMIFS(Proposed_Direct_Cost,Proposed_Labor_Category,$D2507,Proposed_Company,$C2507,Proposed_MSA_Code,$E2507)=0,"Not Proposed",SUMIFS(Proposed_Direct_Cost,Proposed_Labor_Category,$D2507,Proposed_Company,$C2507,Proposed_MSA_Code,$E2507)),"")</f>
        <v>Not Proposed</v>
      </c>
      <c r="J2507" s="117" cm="1">
        <f t="array" aca="1" ref="J2507" ca="1">SUMIFS(Invoice_Hours,Invoice_Labor_Category,$D2507,Invoice_Company,$C2507,Invoice_MSA_Code,$E2507)</f>
        <v>0</v>
      </c>
      <c r="K2507" s="7" t="str">
        <f t="shared" ca="1" si="636"/>
        <v/>
      </c>
      <c r="L2507" s="222" cm="1">
        <f t="array" aca="1" ref="L2507" ca="1">IFERROR(SUMIFS(Invoice_Direct_Cost,Invoice_Labor_Category,$D2507,Invoice_Company,$C2507,Invoice_MSA_Code,$E2507),"")</f>
        <v>0</v>
      </c>
      <c r="M2507" s="7" t="str">
        <f t="shared" ca="1" si="637"/>
        <v/>
      </c>
      <c r="N2507" s="220" t="str">
        <f t="shared" ca="1" si="642"/>
        <v/>
      </c>
      <c r="O2507" s="7" t="str">
        <f t="shared" ca="1" si="638"/>
        <v/>
      </c>
      <c r="P2507" s="7" t="str">
        <f t="shared" ca="1" si="639"/>
        <v/>
      </c>
      <c r="Q2507" s="7" t="str">
        <f t="shared" ca="1" si="640"/>
        <v/>
      </c>
      <c r="R2507" s="7" t="str">
        <f t="shared" ca="1" si="641"/>
        <v/>
      </c>
      <c r="S2507" s="7" t="str">
        <f t="shared" ca="1" si="628"/>
        <v/>
      </c>
      <c r="T2507" s="7" t="str">
        <f t="shared" ca="1" si="629"/>
        <v/>
      </c>
      <c r="V2507" s="120" cm="1">
        <f t="array" aca="1" ref="V2507" ca="1">SUMIFS(Invoice_Hours,Invoice_Labor_Category,$D2507,Invoice_Company,$C2507,Invoice_MSA_Code,$E2507)</f>
        <v>0</v>
      </c>
      <c r="W2507" s="121" t="str">
        <f t="shared" ca="1" si="630"/>
        <v/>
      </c>
      <c r="X2507" s="151" t="str">
        <f t="shared" ca="1" si="631"/>
        <v/>
      </c>
      <c r="AB2507" t="str">
        <f t="shared" si="632"/>
        <v/>
      </c>
      <c r="AC2507" t="str">
        <f t="shared" si="633"/>
        <v/>
      </c>
      <c r="AD2507" t="str">
        <f t="shared" si="634"/>
        <v/>
      </c>
      <c r="AE2507" s="4" t="str">
        <f t="shared" ca="1" si="627"/>
        <v/>
      </c>
    </row>
    <row r="2508" spans="7:31">
      <c r="G2508" s="117" cm="1">
        <f t="array" aca="1" ref="G2508" ca="1">SUMIFS(Proposed_Hours,Proposed_Labor_Category,$D2508,Proposed_Company,$C2508,Proposed_MSA_Code,$E2508)</f>
        <v>0</v>
      </c>
      <c r="H2508" s="7" t="str">
        <f t="shared" ca="1" si="635"/>
        <v/>
      </c>
      <c r="I2508" s="4" t="str" cm="1">
        <f t="array" aca="1" ref="I2508" ca="1">IFERROR(IF(SUMIFS(Proposed_Direct_Cost,Proposed_Labor_Category,$D2508,Proposed_Company,$C2508,Proposed_MSA_Code,$E2508)=0,"Not Proposed",SUMIFS(Proposed_Direct_Cost,Proposed_Labor_Category,$D2508,Proposed_Company,$C2508,Proposed_MSA_Code,$E2508)),"")</f>
        <v>Not Proposed</v>
      </c>
      <c r="J2508" s="117" cm="1">
        <f t="array" aca="1" ref="J2508" ca="1">SUMIFS(Invoice_Hours,Invoice_Labor_Category,$D2508,Invoice_Company,$C2508,Invoice_MSA_Code,$E2508)</f>
        <v>0</v>
      </c>
      <c r="K2508" s="7" t="str">
        <f t="shared" ca="1" si="636"/>
        <v/>
      </c>
      <c r="L2508" s="222" cm="1">
        <f t="array" aca="1" ref="L2508" ca="1">IFERROR(SUMIFS(Invoice_Direct_Cost,Invoice_Labor_Category,$D2508,Invoice_Company,$C2508,Invoice_MSA_Code,$E2508),"")</f>
        <v>0</v>
      </c>
      <c r="M2508" s="7" t="str">
        <f t="shared" ca="1" si="637"/>
        <v/>
      </c>
      <c r="N2508" s="220" t="str">
        <f t="shared" ca="1" si="642"/>
        <v/>
      </c>
      <c r="O2508" s="7" t="str">
        <f t="shared" ca="1" si="638"/>
        <v/>
      </c>
      <c r="P2508" s="7" t="str">
        <f t="shared" ca="1" si="639"/>
        <v/>
      </c>
      <c r="Q2508" s="7" t="str">
        <f t="shared" ca="1" si="640"/>
        <v/>
      </c>
      <c r="R2508" s="7" t="str">
        <f t="shared" ca="1" si="641"/>
        <v/>
      </c>
      <c r="S2508" s="7" t="str">
        <f t="shared" ca="1" si="628"/>
        <v/>
      </c>
      <c r="T2508" s="7" t="str">
        <f t="shared" ca="1" si="629"/>
        <v/>
      </c>
      <c r="V2508" s="120" cm="1">
        <f t="array" aca="1" ref="V2508" ca="1">SUMIFS(Invoice_Hours,Invoice_Labor_Category,$D2508,Invoice_Company,$C2508,Invoice_MSA_Code,$E2508)</f>
        <v>0</v>
      </c>
      <c r="W2508" s="121" t="str">
        <f t="shared" ca="1" si="630"/>
        <v/>
      </c>
      <c r="X2508" s="152" t="str">
        <f t="shared" ca="1" si="631"/>
        <v/>
      </c>
      <c r="AB2508" t="str">
        <f t="shared" si="632"/>
        <v/>
      </c>
      <c r="AC2508" t="str">
        <f t="shared" si="633"/>
        <v/>
      </c>
      <c r="AD2508" t="str">
        <f t="shared" si="634"/>
        <v/>
      </c>
      <c r="AE2508" s="4" t="str">
        <f t="shared" ca="1" si="627"/>
        <v/>
      </c>
    </row>
    <row r="2509" spans="7:31">
      <c r="G2509" s="117" cm="1">
        <f t="array" aca="1" ref="G2509" ca="1">SUMIFS(Proposed_Hours,Proposed_Labor_Category,$D2509,Proposed_Company,$C2509,Proposed_MSA_Code,$E2509)</f>
        <v>0</v>
      </c>
      <c r="H2509" s="7" t="str">
        <f t="shared" ca="1" si="635"/>
        <v/>
      </c>
      <c r="I2509" s="4" t="str" cm="1">
        <f t="array" aca="1" ref="I2509" ca="1">IFERROR(IF(SUMIFS(Proposed_Direct_Cost,Proposed_Labor_Category,$D2509,Proposed_Company,$C2509,Proposed_MSA_Code,$E2509)=0,"Not Proposed",SUMIFS(Proposed_Direct_Cost,Proposed_Labor_Category,$D2509,Proposed_Company,$C2509,Proposed_MSA_Code,$E2509)),"")</f>
        <v>Not Proposed</v>
      </c>
      <c r="J2509" s="117" cm="1">
        <f t="array" aca="1" ref="J2509" ca="1">SUMIFS(Invoice_Hours,Invoice_Labor_Category,$D2509,Invoice_Company,$C2509,Invoice_MSA_Code,$E2509)</f>
        <v>0</v>
      </c>
      <c r="K2509" s="7" t="str">
        <f t="shared" ca="1" si="636"/>
        <v/>
      </c>
      <c r="L2509" s="222" cm="1">
        <f t="array" aca="1" ref="L2509" ca="1">IFERROR(SUMIFS(Invoice_Direct_Cost,Invoice_Labor_Category,$D2509,Invoice_Company,$C2509,Invoice_MSA_Code,$E2509),"")</f>
        <v>0</v>
      </c>
      <c r="M2509" s="7" t="str">
        <f t="shared" ca="1" si="637"/>
        <v/>
      </c>
      <c r="N2509" s="220" t="str">
        <f t="shared" ca="1" si="642"/>
        <v/>
      </c>
      <c r="O2509" s="7" t="str">
        <f t="shared" ca="1" si="638"/>
        <v/>
      </c>
      <c r="P2509" s="7" t="str">
        <f t="shared" ca="1" si="639"/>
        <v/>
      </c>
      <c r="Q2509" s="7" t="str">
        <f t="shared" ca="1" si="640"/>
        <v/>
      </c>
      <c r="R2509" s="7" t="str">
        <f t="shared" ca="1" si="641"/>
        <v/>
      </c>
      <c r="S2509" s="7" t="str">
        <f t="shared" ca="1" si="628"/>
        <v/>
      </c>
      <c r="T2509" s="7" t="str">
        <f t="shared" ca="1" si="629"/>
        <v/>
      </c>
      <c r="V2509" s="120" cm="1">
        <f t="array" aca="1" ref="V2509" ca="1">SUMIFS(Invoice_Hours,Invoice_Labor_Category,$D2509,Invoice_Company,$C2509,Invoice_MSA_Code,$E2509)</f>
        <v>0</v>
      </c>
      <c r="W2509" s="121" t="str">
        <f t="shared" ca="1" si="630"/>
        <v/>
      </c>
      <c r="X2509" s="151" t="str">
        <f t="shared" ca="1" si="631"/>
        <v/>
      </c>
      <c r="AB2509" t="str">
        <f t="shared" si="632"/>
        <v/>
      </c>
      <c r="AC2509" t="str">
        <f t="shared" si="633"/>
        <v/>
      </c>
      <c r="AD2509" t="str">
        <f t="shared" si="634"/>
        <v/>
      </c>
      <c r="AE2509" s="4" t="str">
        <f t="shared" ca="1" si="627"/>
        <v/>
      </c>
    </row>
    <row r="2510" spans="7:31">
      <c r="G2510" s="117" cm="1">
        <f t="array" aca="1" ref="G2510" ca="1">SUMIFS(Proposed_Hours,Proposed_Labor_Category,$D2510,Proposed_Company,$C2510,Proposed_MSA_Code,$E2510)</f>
        <v>0</v>
      </c>
      <c r="H2510" s="7" t="str">
        <f t="shared" ca="1" si="635"/>
        <v/>
      </c>
      <c r="I2510" s="4" t="str" cm="1">
        <f t="array" aca="1" ref="I2510" ca="1">IFERROR(IF(SUMIFS(Proposed_Direct_Cost,Proposed_Labor_Category,$D2510,Proposed_Company,$C2510,Proposed_MSA_Code,$E2510)=0,"Not Proposed",SUMIFS(Proposed_Direct_Cost,Proposed_Labor_Category,$D2510,Proposed_Company,$C2510,Proposed_MSA_Code,$E2510)),"")</f>
        <v>Not Proposed</v>
      </c>
      <c r="J2510" s="117" cm="1">
        <f t="array" aca="1" ref="J2510" ca="1">SUMIFS(Invoice_Hours,Invoice_Labor_Category,$D2510,Invoice_Company,$C2510,Invoice_MSA_Code,$E2510)</f>
        <v>0</v>
      </c>
      <c r="K2510" s="7" t="str">
        <f t="shared" ca="1" si="636"/>
        <v/>
      </c>
      <c r="L2510" s="222" cm="1">
        <f t="array" aca="1" ref="L2510" ca="1">IFERROR(SUMIFS(Invoice_Direct_Cost,Invoice_Labor_Category,$D2510,Invoice_Company,$C2510,Invoice_MSA_Code,$E2510),"")</f>
        <v>0</v>
      </c>
      <c r="M2510" s="7" t="str">
        <f t="shared" ca="1" si="637"/>
        <v/>
      </c>
      <c r="N2510" s="220" t="str">
        <f t="shared" ca="1" si="642"/>
        <v/>
      </c>
      <c r="O2510" s="7" t="str">
        <f t="shared" ca="1" si="638"/>
        <v/>
      </c>
      <c r="P2510" s="7" t="str">
        <f t="shared" ca="1" si="639"/>
        <v/>
      </c>
      <c r="Q2510" s="7" t="str">
        <f t="shared" ca="1" si="640"/>
        <v/>
      </c>
      <c r="R2510" s="7" t="str">
        <f t="shared" ca="1" si="641"/>
        <v/>
      </c>
      <c r="S2510" s="7" t="str">
        <f t="shared" ca="1" si="628"/>
        <v/>
      </c>
      <c r="T2510" s="7" t="str">
        <f t="shared" ca="1" si="629"/>
        <v/>
      </c>
      <c r="V2510" s="120" cm="1">
        <f t="array" aca="1" ref="V2510" ca="1">SUMIFS(Invoice_Hours,Invoice_Labor_Category,$D2510,Invoice_Company,$C2510,Invoice_MSA_Code,$E2510)</f>
        <v>0</v>
      </c>
      <c r="W2510" s="121" t="str">
        <f t="shared" ca="1" si="630"/>
        <v/>
      </c>
      <c r="X2510" s="152" t="str">
        <f t="shared" ca="1" si="631"/>
        <v/>
      </c>
      <c r="AB2510" t="str">
        <f t="shared" si="632"/>
        <v/>
      </c>
      <c r="AC2510" t="str">
        <f t="shared" si="633"/>
        <v/>
      </c>
      <c r="AD2510" t="str">
        <f t="shared" si="634"/>
        <v/>
      </c>
      <c r="AE2510" s="4" t="str">
        <f t="shared" ca="1" si="627"/>
        <v/>
      </c>
    </row>
    <row r="2511" spans="7:31">
      <c r="G2511" s="117" cm="1">
        <f t="array" aca="1" ref="G2511" ca="1">SUMIFS(Proposed_Hours,Proposed_Labor_Category,$D2511,Proposed_Company,$C2511,Proposed_MSA_Code,$E2511)</f>
        <v>0</v>
      </c>
      <c r="H2511" s="7" t="str">
        <f t="shared" ca="1" si="635"/>
        <v/>
      </c>
      <c r="I2511" s="4" t="str" cm="1">
        <f t="array" aca="1" ref="I2511" ca="1">IFERROR(IF(SUMIFS(Proposed_Direct_Cost,Proposed_Labor_Category,$D2511,Proposed_Company,$C2511,Proposed_MSA_Code,$E2511)=0,"Not Proposed",SUMIFS(Proposed_Direct_Cost,Proposed_Labor_Category,$D2511,Proposed_Company,$C2511,Proposed_MSA_Code,$E2511)),"")</f>
        <v>Not Proposed</v>
      </c>
      <c r="J2511" s="117" cm="1">
        <f t="array" aca="1" ref="J2511" ca="1">SUMIFS(Invoice_Hours,Invoice_Labor_Category,$D2511,Invoice_Company,$C2511,Invoice_MSA_Code,$E2511)</f>
        <v>0</v>
      </c>
      <c r="K2511" s="7" t="str">
        <f t="shared" ca="1" si="636"/>
        <v/>
      </c>
      <c r="L2511" s="222" cm="1">
        <f t="array" aca="1" ref="L2511" ca="1">IFERROR(SUMIFS(Invoice_Direct_Cost,Invoice_Labor_Category,$D2511,Invoice_Company,$C2511,Invoice_MSA_Code,$E2511),"")</f>
        <v>0</v>
      </c>
      <c r="M2511" s="7" t="str">
        <f t="shared" ca="1" si="637"/>
        <v/>
      </c>
      <c r="N2511" s="220" t="str">
        <f t="shared" ca="1" si="642"/>
        <v/>
      </c>
      <c r="O2511" s="7" t="str">
        <f t="shared" ca="1" si="638"/>
        <v/>
      </c>
      <c r="P2511" s="7" t="str">
        <f t="shared" ca="1" si="639"/>
        <v/>
      </c>
      <c r="Q2511" s="7" t="str">
        <f t="shared" ca="1" si="640"/>
        <v/>
      </c>
      <c r="R2511" s="7" t="str">
        <f t="shared" ca="1" si="641"/>
        <v/>
      </c>
      <c r="S2511" s="7" t="str">
        <f t="shared" ca="1" si="628"/>
        <v/>
      </c>
      <c r="T2511" s="7" t="str">
        <f t="shared" ca="1" si="629"/>
        <v/>
      </c>
      <c r="V2511" s="120" cm="1">
        <f t="array" aca="1" ref="V2511" ca="1">SUMIFS(Invoice_Hours,Invoice_Labor_Category,$D2511,Invoice_Company,$C2511,Invoice_MSA_Code,$E2511)</f>
        <v>0</v>
      </c>
      <c r="W2511" s="121" t="str">
        <f t="shared" ca="1" si="630"/>
        <v/>
      </c>
      <c r="X2511" s="151" t="str">
        <f t="shared" ca="1" si="631"/>
        <v/>
      </c>
      <c r="AB2511" t="str">
        <f t="shared" si="632"/>
        <v/>
      </c>
      <c r="AC2511" t="str">
        <f t="shared" si="633"/>
        <v/>
      </c>
      <c r="AD2511" t="str">
        <f t="shared" si="634"/>
        <v/>
      </c>
      <c r="AE2511" s="4" t="str">
        <f t="shared" ca="1" si="627"/>
        <v/>
      </c>
    </row>
    <row r="2512" spans="7:31">
      <c r="G2512" s="117" cm="1">
        <f t="array" aca="1" ref="G2512" ca="1">SUMIFS(Proposed_Hours,Proposed_Labor_Category,$D2512,Proposed_Company,$C2512,Proposed_MSA_Code,$E2512)</f>
        <v>0</v>
      </c>
      <c r="H2512" s="7" t="str">
        <f t="shared" ca="1" si="635"/>
        <v/>
      </c>
      <c r="I2512" s="4" t="str" cm="1">
        <f t="array" aca="1" ref="I2512" ca="1">IFERROR(IF(SUMIFS(Proposed_Direct_Cost,Proposed_Labor_Category,$D2512,Proposed_Company,$C2512,Proposed_MSA_Code,$E2512)=0,"Not Proposed",SUMIFS(Proposed_Direct_Cost,Proposed_Labor_Category,$D2512,Proposed_Company,$C2512,Proposed_MSA_Code,$E2512)),"")</f>
        <v>Not Proposed</v>
      </c>
      <c r="J2512" s="117" cm="1">
        <f t="array" aca="1" ref="J2512" ca="1">SUMIFS(Invoice_Hours,Invoice_Labor_Category,$D2512,Invoice_Company,$C2512,Invoice_MSA_Code,$E2512)</f>
        <v>0</v>
      </c>
      <c r="K2512" s="7" t="str">
        <f t="shared" ca="1" si="636"/>
        <v/>
      </c>
      <c r="L2512" s="222" cm="1">
        <f t="array" aca="1" ref="L2512" ca="1">IFERROR(SUMIFS(Invoice_Direct_Cost,Invoice_Labor_Category,$D2512,Invoice_Company,$C2512,Invoice_MSA_Code,$E2512),"")</f>
        <v>0</v>
      </c>
      <c r="M2512" s="7" t="str">
        <f t="shared" ca="1" si="637"/>
        <v/>
      </c>
      <c r="N2512" s="220" t="str">
        <f t="shared" ca="1" si="642"/>
        <v/>
      </c>
      <c r="O2512" s="7" t="str">
        <f t="shared" ca="1" si="638"/>
        <v/>
      </c>
      <c r="P2512" s="7" t="str">
        <f t="shared" ca="1" si="639"/>
        <v/>
      </c>
      <c r="Q2512" s="7" t="str">
        <f t="shared" ca="1" si="640"/>
        <v/>
      </c>
      <c r="R2512" s="7" t="str">
        <f t="shared" ca="1" si="641"/>
        <v/>
      </c>
      <c r="S2512" s="7" t="str">
        <f t="shared" ca="1" si="628"/>
        <v/>
      </c>
      <c r="T2512" s="7" t="str">
        <f t="shared" ca="1" si="629"/>
        <v/>
      </c>
      <c r="V2512" s="120" cm="1">
        <f t="array" aca="1" ref="V2512" ca="1">SUMIFS(Invoice_Hours,Invoice_Labor_Category,$D2512,Invoice_Company,$C2512,Invoice_MSA_Code,$E2512)</f>
        <v>0</v>
      </c>
      <c r="W2512" s="121" t="str">
        <f t="shared" ca="1" si="630"/>
        <v/>
      </c>
      <c r="X2512" s="152" t="str">
        <f t="shared" ca="1" si="631"/>
        <v/>
      </c>
      <c r="AB2512" t="str">
        <f t="shared" si="632"/>
        <v/>
      </c>
      <c r="AC2512" t="str">
        <f t="shared" si="633"/>
        <v/>
      </c>
      <c r="AD2512" t="str">
        <f t="shared" si="634"/>
        <v/>
      </c>
      <c r="AE2512" s="4" t="str">
        <f t="shared" ca="1" si="627"/>
        <v/>
      </c>
    </row>
    <row r="2513" spans="7:31">
      <c r="G2513" s="117" cm="1">
        <f t="array" aca="1" ref="G2513" ca="1">SUMIFS(Proposed_Hours,Proposed_Labor_Category,$D2513,Proposed_Company,$C2513,Proposed_MSA_Code,$E2513)</f>
        <v>0</v>
      </c>
      <c r="H2513" s="7" t="str">
        <f t="shared" ca="1" si="635"/>
        <v/>
      </c>
      <c r="I2513" s="4" t="str" cm="1">
        <f t="array" aca="1" ref="I2513" ca="1">IFERROR(IF(SUMIFS(Proposed_Direct_Cost,Proposed_Labor_Category,$D2513,Proposed_Company,$C2513,Proposed_MSA_Code,$E2513)=0,"Not Proposed",SUMIFS(Proposed_Direct_Cost,Proposed_Labor_Category,$D2513,Proposed_Company,$C2513,Proposed_MSA_Code,$E2513)),"")</f>
        <v>Not Proposed</v>
      </c>
      <c r="J2513" s="117" cm="1">
        <f t="array" aca="1" ref="J2513" ca="1">SUMIFS(Invoice_Hours,Invoice_Labor_Category,$D2513,Invoice_Company,$C2513,Invoice_MSA_Code,$E2513)</f>
        <v>0</v>
      </c>
      <c r="K2513" s="7" t="str">
        <f t="shared" ca="1" si="636"/>
        <v/>
      </c>
      <c r="L2513" s="222" cm="1">
        <f t="array" aca="1" ref="L2513" ca="1">IFERROR(SUMIFS(Invoice_Direct_Cost,Invoice_Labor_Category,$D2513,Invoice_Company,$C2513,Invoice_MSA_Code,$E2513),"")</f>
        <v>0</v>
      </c>
      <c r="M2513" s="7" t="str">
        <f t="shared" ca="1" si="637"/>
        <v/>
      </c>
      <c r="N2513" s="220" t="str">
        <f t="shared" ca="1" si="642"/>
        <v/>
      </c>
      <c r="O2513" s="7" t="str">
        <f t="shared" ca="1" si="638"/>
        <v/>
      </c>
      <c r="P2513" s="7" t="str">
        <f t="shared" ca="1" si="639"/>
        <v/>
      </c>
      <c r="Q2513" s="7" t="str">
        <f t="shared" ca="1" si="640"/>
        <v/>
      </c>
      <c r="R2513" s="7" t="str">
        <f t="shared" ca="1" si="641"/>
        <v/>
      </c>
      <c r="S2513" s="7" t="str">
        <f t="shared" ca="1" si="628"/>
        <v/>
      </c>
      <c r="T2513" s="7" t="str">
        <f t="shared" ca="1" si="629"/>
        <v/>
      </c>
      <c r="V2513" s="120" cm="1">
        <f t="array" aca="1" ref="V2513" ca="1">SUMIFS(Invoice_Hours,Invoice_Labor_Category,$D2513,Invoice_Company,$C2513,Invoice_MSA_Code,$E2513)</f>
        <v>0</v>
      </c>
      <c r="W2513" s="121" t="str">
        <f t="shared" ca="1" si="630"/>
        <v/>
      </c>
      <c r="X2513" s="151" t="str">
        <f t="shared" ca="1" si="631"/>
        <v/>
      </c>
      <c r="AB2513" t="str">
        <f t="shared" si="632"/>
        <v/>
      </c>
      <c r="AC2513" t="str">
        <f t="shared" si="633"/>
        <v/>
      </c>
      <c r="AD2513" t="str">
        <f t="shared" si="634"/>
        <v/>
      </c>
      <c r="AE2513" s="4" t="str">
        <f t="shared" ca="1" si="627"/>
        <v/>
      </c>
    </row>
    <row r="2514" spans="7:31">
      <c r="G2514" s="117" cm="1">
        <f t="array" aca="1" ref="G2514" ca="1">SUMIFS(Proposed_Hours,Proposed_Labor_Category,$D2514,Proposed_Company,$C2514,Proposed_MSA_Code,$E2514)</f>
        <v>0</v>
      </c>
      <c r="H2514" s="7" t="str">
        <f t="shared" ca="1" si="635"/>
        <v/>
      </c>
      <c r="I2514" s="4" t="str" cm="1">
        <f t="array" aca="1" ref="I2514" ca="1">IFERROR(IF(SUMIFS(Proposed_Direct_Cost,Proposed_Labor_Category,$D2514,Proposed_Company,$C2514,Proposed_MSA_Code,$E2514)=0,"Not Proposed",SUMIFS(Proposed_Direct_Cost,Proposed_Labor_Category,$D2514,Proposed_Company,$C2514,Proposed_MSA_Code,$E2514)),"")</f>
        <v>Not Proposed</v>
      </c>
      <c r="J2514" s="117" cm="1">
        <f t="array" aca="1" ref="J2514" ca="1">SUMIFS(Invoice_Hours,Invoice_Labor_Category,$D2514,Invoice_Company,$C2514,Invoice_MSA_Code,$E2514)</f>
        <v>0</v>
      </c>
      <c r="K2514" s="7" t="str">
        <f t="shared" ca="1" si="636"/>
        <v/>
      </c>
      <c r="L2514" s="222" cm="1">
        <f t="array" aca="1" ref="L2514" ca="1">IFERROR(SUMIFS(Invoice_Direct_Cost,Invoice_Labor_Category,$D2514,Invoice_Company,$C2514,Invoice_MSA_Code,$E2514),"")</f>
        <v>0</v>
      </c>
      <c r="M2514" s="7" t="str">
        <f t="shared" ca="1" si="637"/>
        <v/>
      </c>
      <c r="N2514" s="220" t="str">
        <f t="shared" ca="1" si="642"/>
        <v/>
      </c>
      <c r="O2514" s="7" t="str">
        <f t="shared" ca="1" si="638"/>
        <v/>
      </c>
      <c r="P2514" s="7" t="str">
        <f t="shared" ca="1" si="639"/>
        <v/>
      </c>
      <c r="Q2514" s="7" t="str">
        <f t="shared" ca="1" si="640"/>
        <v/>
      </c>
      <c r="R2514" s="7" t="str">
        <f t="shared" ca="1" si="641"/>
        <v/>
      </c>
      <c r="S2514" s="7" t="str">
        <f t="shared" ca="1" si="628"/>
        <v/>
      </c>
      <c r="T2514" s="7" t="str">
        <f t="shared" ca="1" si="629"/>
        <v/>
      </c>
      <c r="V2514" s="120" cm="1">
        <f t="array" aca="1" ref="V2514" ca="1">SUMIFS(Invoice_Hours,Invoice_Labor_Category,$D2514,Invoice_Company,$C2514,Invoice_MSA_Code,$E2514)</f>
        <v>0</v>
      </c>
      <c r="W2514" s="121" t="str">
        <f t="shared" ca="1" si="630"/>
        <v/>
      </c>
      <c r="X2514" s="152" t="str">
        <f t="shared" ca="1" si="631"/>
        <v/>
      </c>
      <c r="AB2514" t="str">
        <f t="shared" si="632"/>
        <v/>
      </c>
      <c r="AC2514" t="str">
        <f t="shared" si="633"/>
        <v/>
      </c>
      <c r="AD2514" t="str">
        <f t="shared" si="634"/>
        <v/>
      </c>
      <c r="AE2514" s="4" t="str">
        <f t="shared" ca="1" si="627"/>
        <v/>
      </c>
    </row>
    <row r="2515" spans="7:31">
      <c r="G2515" s="117" cm="1">
        <f t="array" aca="1" ref="G2515" ca="1">SUMIFS(Proposed_Hours,Proposed_Labor_Category,$D2515,Proposed_Company,$C2515,Proposed_MSA_Code,$E2515)</f>
        <v>0</v>
      </c>
      <c r="H2515" s="7" t="str">
        <f t="shared" ca="1" si="635"/>
        <v/>
      </c>
      <c r="I2515" s="4" t="str" cm="1">
        <f t="array" aca="1" ref="I2515" ca="1">IFERROR(IF(SUMIFS(Proposed_Direct_Cost,Proposed_Labor_Category,$D2515,Proposed_Company,$C2515,Proposed_MSA_Code,$E2515)=0,"Not Proposed",SUMIFS(Proposed_Direct_Cost,Proposed_Labor_Category,$D2515,Proposed_Company,$C2515,Proposed_MSA_Code,$E2515)),"")</f>
        <v>Not Proposed</v>
      </c>
      <c r="J2515" s="117" cm="1">
        <f t="array" aca="1" ref="J2515" ca="1">SUMIFS(Invoice_Hours,Invoice_Labor_Category,$D2515,Invoice_Company,$C2515,Invoice_MSA_Code,$E2515)</f>
        <v>0</v>
      </c>
      <c r="K2515" s="7" t="str">
        <f t="shared" ca="1" si="636"/>
        <v/>
      </c>
      <c r="L2515" s="222" cm="1">
        <f t="array" aca="1" ref="L2515" ca="1">IFERROR(SUMIFS(Invoice_Direct_Cost,Invoice_Labor_Category,$D2515,Invoice_Company,$C2515,Invoice_MSA_Code,$E2515),"")</f>
        <v>0</v>
      </c>
      <c r="M2515" s="7" t="str">
        <f t="shared" ca="1" si="637"/>
        <v/>
      </c>
      <c r="N2515" s="220" t="str">
        <f t="shared" ca="1" si="642"/>
        <v/>
      </c>
      <c r="O2515" s="7" t="str">
        <f t="shared" ca="1" si="638"/>
        <v/>
      </c>
      <c r="P2515" s="7" t="str">
        <f t="shared" ca="1" si="639"/>
        <v/>
      </c>
      <c r="Q2515" s="7" t="str">
        <f t="shared" ca="1" si="640"/>
        <v/>
      </c>
      <c r="R2515" s="7" t="str">
        <f t="shared" ca="1" si="641"/>
        <v/>
      </c>
      <c r="S2515" s="7" t="str">
        <f t="shared" ca="1" si="628"/>
        <v/>
      </c>
      <c r="T2515" s="7" t="str">
        <f t="shared" ca="1" si="629"/>
        <v/>
      </c>
      <c r="V2515" s="120" cm="1">
        <f t="array" aca="1" ref="V2515" ca="1">SUMIFS(Invoice_Hours,Invoice_Labor_Category,$D2515,Invoice_Company,$C2515,Invoice_MSA_Code,$E2515)</f>
        <v>0</v>
      </c>
      <c r="W2515" s="121" t="str">
        <f t="shared" ca="1" si="630"/>
        <v/>
      </c>
      <c r="X2515" s="151" t="str">
        <f t="shared" ca="1" si="631"/>
        <v/>
      </c>
      <c r="AB2515" t="str">
        <f t="shared" si="632"/>
        <v/>
      </c>
      <c r="AC2515" t="str">
        <f t="shared" si="633"/>
        <v/>
      </c>
      <c r="AD2515" t="str">
        <f t="shared" si="634"/>
        <v/>
      </c>
      <c r="AE2515" s="4" t="str">
        <f t="shared" ca="1" si="627"/>
        <v/>
      </c>
    </row>
    <row r="2516" spans="7:31">
      <c r="G2516" s="117" cm="1">
        <f t="array" aca="1" ref="G2516" ca="1">SUMIFS(Proposed_Hours,Proposed_Labor_Category,$D2516,Proposed_Company,$C2516,Proposed_MSA_Code,$E2516)</f>
        <v>0</v>
      </c>
      <c r="H2516" s="7" t="str">
        <f t="shared" ca="1" si="635"/>
        <v/>
      </c>
      <c r="I2516" s="4" t="str" cm="1">
        <f t="array" aca="1" ref="I2516" ca="1">IFERROR(IF(SUMIFS(Proposed_Direct_Cost,Proposed_Labor_Category,$D2516,Proposed_Company,$C2516,Proposed_MSA_Code,$E2516)=0,"Not Proposed",SUMIFS(Proposed_Direct_Cost,Proposed_Labor_Category,$D2516,Proposed_Company,$C2516,Proposed_MSA_Code,$E2516)),"")</f>
        <v>Not Proposed</v>
      </c>
      <c r="J2516" s="117" cm="1">
        <f t="array" aca="1" ref="J2516" ca="1">SUMIFS(Invoice_Hours,Invoice_Labor_Category,$D2516,Invoice_Company,$C2516,Invoice_MSA_Code,$E2516)</f>
        <v>0</v>
      </c>
      <c r="K2516" s="7" t="str">
        <f t="shared" ca="1" si="636"/>
        <v/>
      </c>
      <c r="L2516" s="222" cm="1">
        <f t="array" aca="1" ref="L2516" ca="1">IFERROR(SUMIFS(Invoice_Direct_Cost,Invoice_Labor_Category,$D2516,Invoice_Company,$C2516,Invoice_MSA_Code,$E2516),"")</f>
        <v>0</v>
      </c>
      <c r="M2516" s="7" t="str">
        <f t="shared" ca="1" si="637"/>
        <v/>
      </c>
      <c r="N2516" s="220" t="str">
        <f t="shared" ca="1" si="642"/>
        <v/>
      </c>
      <c r="O2516" s="7" t="str">
        <f t="shared" ca="1" si="638"/>
        <v/>
      </c>
      <c r="P2516" s="7" t="str">
        <f t="shared" ca="1" si="639"/>
        <v/>
      </c>
      <c r="Q2516" s="7" t="str">
        <f t="shared" ca="1" si="640"/>
        <v/>
      </c>
      <c r="R2516" s="7" t="str">
        <f t="shared" ca="1" si="641"/>
        <v/>
      </c>
      <c r="S2516" s="7" t="str">
        <f t="shared" ca="1" si="628"/>
        <v/>
      </c>
      <c r="T2516" s="7" t="str">
        <f t="shared" ca="1" si="629"/>
        <v/>
      </c>
      <c r="V2516" s="120" cm="1">
        <f t="array" aca="1" ref="V2516" ca="1">SUMIFS(Invoice_Hours,Invoice_Labor_Category,$D2516,Invoice_Company,$C2516,Invoice_MSA_Code,$E2516)</f>
        <v>0</v>
      </c>
      <c r="W2516" s="121" t="str">
        <f t="shared" ca="1" si="630"/>
        <v/>
      </c>
      <c r="X2516" s="152" t="str">
        <f t="shared" ca="1" si="631"/>
        <v/>
      </c>
      <c r="AB2516" t="str">
        <f t="shared" si="632"/>
        <v/>
      </c>
      <c r="AC2516" t="str">
        <f t="shared" si="633"/>
        <v/>
      </c>
      <c r="AD2516" t="str">
        <f t="shared" si="634"/>
        <v/>
      </c>
      <c r="AE2516" s="4" t="str">
        <f t="shared" ca="1" si="627"/>
        <v/>
      </c>
    </row>
    <row r="2517" spans="7:31">
      <c r="G2517" s="117" cm="1">
        <f t="array" aca="1" ref="G2517" ca="1">SUMIFS(Proposed_Hours,Proposed_Labor_Category,$D2517,Proposed_Company,$C2517,Proposed_MSA_Code,$E2517)</f>
        <v>0</v>
      </c>
      <c r="H2517" s="7" t="str">
        <f t="shared" ca="1" si="635"/>
        <v/>
      </c>
      <c r="I2517" s="4" t="str" cm="1">
        <f t="array" aca="1" ref="I2517" ca="1">IFERROR(IF(SUMIFS(Proposed_Direct_Cost,Proposed_Labor_Category,$D2517,Proposed_Company,$C2517,Proposed_MSA_Code,$E2517)=0,"Not Proposed",SUMIFS(Proposed_Direct_Cost,Proposed_Labor_Category,$D2517,Proposed_Company,$C2517,Proposed_MSA_Code,$E2517)),"")</f>
        <v>Not Proposed</v>
      </c>
      <c r="J2517" s="117" cm="1">
        <f t="array" aca="1" ref="J2517" ca="1">SUMIFS(Invoice_Hours,Invoice_Labor_Category,$D2517,Invoice_Company,$C2517,Invoice_MSA_Code,$E2517)</f>
        <v>0</v>
      </c>
      <c r="K2517" s="7" t="str">
        <f t="shared" ca="1" si="636"/>
        <v/>
      </c>
      <c r="L2517" s="222" cm="1">
        <f t="array" aca="1" ref="L2517" ca="1">IFERROR(SUMIFS(Invoice_Direct_Cost,Invoice_Labor_Category,$D2517,Invoice_Company,$C2517,Invoice_MSA_Code,$E2517),"")</f>
        <v>0</v>
      </c>
      <c r="M2517" s="7" t="str">
        <f t="shared" ca="1" si="637"/>
        <v/>
      </c>
      <c r="N2517" s="220" t="str">
        <f t="shared" ca="1" si="642"/>
        <v/>
      </c>
      <c r="O2517" s="7" t="str">
        <f t="shared" ca="1" si="638"/>
        <v/>
      </c>
      <c r="P2517" s="7" t="str">
        <f t="shared" ca="1" si="639"/>
        <v/>
      </c>
      <c r="Q2517" s="7" t="str">
        <f t="shared" ca="1" si="640"/>
        <v/>
      </c>
      <c r="R2517" s="7" t="str">
        <f t="shared" ca="1" si="641"/>
        <v/>
      </c>
      <c r="S2517" s="7" t="str">
        <f t="shared" ca="1" si="628"/>
        <v/>
      </c>
      <c r="T2517" s="7" t="str">
        <f t="shared" ca="1" si="629"/>
        <v/>
      </c>
      <c r="V2517" s="120" cm="1">
        <f t="array" aca="1" ref="V2517" ca="1">SUMIFS(Invoice_Hours,Invoice_Labor_Category,$D2517,Invoice_Company,$C2517,Invoice_MSA_Code,$E2517)</f>
        <v>0</v>
      </c>
      <c r="W2517" s="121" t="str">
        <f t="shared" ca="1" si="630"/>
        <v/>
      </c>
      <c r="X2517" s="151" t="str">
        <f t="shared" ca="1" si="631"/>
        <v/>
      </c>
      <c r="AB2517" t="str">
        <f t="shared" si="632"/>
        <v/>
      </c>
      <c r="AC2517" t="str">
        <f t="shared" si="633"/>
        <v/>
      </c>
      <c r="AD2517" t="str">
        <f t="shared" si="634"/>
        <v/>
      </c>
      <c r="AE2517" s="4" t="str">
        <f t="shared" ca="1" si="627"/>
        <v/>
      </c>
    </row>
    <row r="2518" spans="7:31">
      <c r="G2518" s="117" cm="1">
        <f t="array" aca="1" ref="G2518" ca="1">SUMIFS(Proposed_Hours,Proposed_Labor_Category,$D2518,Proposed_Company,$C2518,Proposed_MSA_Code,$E2518)</f>
        <v>0</v>
      </c>
      <c r="H2518" s="7" t="str">
        <f t="shared" ca="1" si="635"/>
        <v/>
      </c>
      <c r="I2518" s="4" t="str" cm="1">
        <f t="array" aca="1" ref="I2518" ca="1">IFERROR(IF(SUMIFS(Proposed_Direct_Cost,Proposed_Labor_Category,$D2518,Proposed_Company,$C2518,Proposed_MSA_Code,$E2518)=0,"Not Proposed",SUMIFS(Proposed_Direct_Cost,Proposed_Labor_Category,$D2518,Proposed_Company,$C2518,Proposed_MSA_Code,$E2518)),"")</f>
        <v>Not Proposed</v>
      </c>
      <c r="J2518" s="117" cm="1">
        <f t="array" aca="1" ref="J2518" ca="1">SUMIFS(Invoice_Hours,Invoice_Labor_Category,$D2518,Invoice_Company,$C2518,Invoice_MSA_Code,$E2518)</f>
        <v>0</v>
      </c>
      <c r="K2518" s="7" t="str">
        <f t="shared" ca="1" si="636"/>
        <v/>
      </c>
      <c r="L2518" s="222" cm="1">
        <f t="array" aca="1" ref="L2518" ca="1">IFERROR(SUMIFS(Invoice_Direct_Cost,Invoice_Labor_Category,$D2518,Invoice_Company,$C2518,Invoice_MSA_Code,$E2518),"")</f>
        <v>0</v>
      </c>
      <c r="M2518" s="7" t="str">
        <f t="shared" ca="1" si="637"/>
        <v/>
      </c>
      <c r="N2518" s="220" t="str">
        <f t="shared" ca="1" si="642"/>
        <v/>
      </c>
      <c r="O2518" s="7" t="str">
        <f t="shared" ca="1" si="638"/>
        <v/>
      </c>
      <c r="P2518" s="7" t="str">
        <f t="shared" ca="1" si="639"/>
        <v/>
      </c>
      <c r="Q2518" s="7" t="str">
        <f t="shared" ca="1" si="640"/>
        <v/>
      </c>
      <c r="R2518" s="7" t="str">
        <f t="shared" ca="1" si="641"/>
        <v/>
      </c>
      <c r="S2518" s="7" t="str">
        <f t="shared" ca="1" si="628"/>
        <v/>
      </c>
      <c r="T2518" s="7" t="str">
        <f t="shared" ca="1" si="629"/>
        <v/>
      </c>
      <c r="V2518" s="120" cm="1">
        <f t="array" aca="1" ref="V2518" ca="1">SUMIFS(Invoice_Hours,Invoice_Labor_Category,$D2518,Invoice_Company,$C2518,Invoice_MSA_Code,$E2518)</f>
        <v>0</v>
      </c>
      <c r="W2518" s="121" t="str">
        <f t="shared" ca="1" si="630"/>
        <v/>
      </c>
      <c r="X2518" s="152" t="str">
        <f t="shared" ca="1" si="631"/>
        <v/>
      </c>
      <c r="AB2518" t="str">
        <f t="shared" si="632"/>
        <v/>
      </c>
      <c r="AC2518" t="str">
        <f t="shared" si="633"/>
        <v/>
      </c>
      <c r="AD2518" t="str">
        <f t="shared" si="634"/>
        <v/>
      </c>
      <c r="AE2518" s="4" t="str">
        <f t="shared" ca="1" si="627"/>
        <v/>
      </c>
    </row>
    <row r="2519" spans="7:31">
      <c r="G2519" s="117" cm="1">
        <f t="array" aca="1" ref="G2519" ca="1">SUMIFS(Proposed_Hours,Proposed_Labor_Category,$D2519,Proposed_Company,$C2519,Proposed_MSA_Code,$E2519)</f>
        <v>0</v>
      </c>
      <c r="H2519" s="7" t="str">
        <f t="shared" ca="1" si="635"/>
        <v/>
      </c>
      <c r="I2519" s="4" t="str" cm="1">
        <f t="array" aca="1" ref="I2519" ca="1">IFERROR(IF(SUMIFS(Proposed_Direct_Cost,Proposed_Labor_Category,$D2519,Proposed_Company,$C2519,Proposed_MSA_Code,$E2519)=0,"Not Proposed",SUMIFS(Proposed_Direct_Cost,Proposed_Labor_Category,$D2519,Proposed_Company,$C2519,Proposed_MSA_Code,$E2519)),"")</f>
        <v>Not Proposed</v>
      </c>
      <c r="J2519" s="117" cm="1">
        <f t="array" aca="1" ref="J2519" ca="1">SUMIFS(Invoice_Hours,Invoice_Labor_Category,$D2519,Invoice_Company,$C2519,Invoice_MSA_Code,$E2519)</f>
        <v>0</v>
      </c>
      <c r="K2519" s="7" t="str">
        <f t="shared" ca="1" si="636"/>
        <v/>
      </c>
      <c r="L2519" s="222" cm="1">
        <f t="array" aca="1" ref="L2519" ca="1">IFERROR(SUMIFS(Invoice_Direct_Cost,Invoice_Labor_Category,$D2519,Invoice_Company,$C2519,Invoice_MSA_Code,$E2519),"")</f>
        <v>0</v>
      </c>
      <c r="M2519" s="7" t="str">
        <f t="shared" ca="1" si="637"/>
        <v/>
      </c>
      <c r="N2519" s="220" t="str">
        <f t="shared" ca="1" si="642"/>
        <v/>
      </c>
      <c r="O2519" s="7" t="str">
        <f t="shared" ca="1" si="638"/>
        <v/>
      </c>
      <c r="P2519" s="7" t="str">
        <f t="shared" ca="1" si="639"/>
        <v/>
      </c>
      <c r="Q2519" s="7" t="str">
        <f t="shared" ca="1" si="640"/>
        <v/>
      </c>
      <c r="R2519" s="7" t="str">
        <f t="shared" ca="1" si="641"/>
        <v/>
      </c>
      <c r="S2519" s="7" t="str">
        <f t="shared" ca="1" si="628"/>
        <v/>
      </c>
      <c r="T2519" s="7" t="str">
        <f t="shared" ca="1" si="629"/>
        <v/>
      </c>
      <c r="V2519" s="120" cm="1">
        <f t="array" aca="1" ref="V2519" ca="1">SUMIFS(Invoice_Hours,Invoice_Labor_Category,$D2519,Invoice_Company,$C2519,Invoice_MSA_Code,$E2519)</f>
        <v>0</v>
      </c>
      <c r="W2519" s="121" t="str">
        <f t="shared" ca="1" si="630"/>
        <v/>
      </c>
      <c r="X2519" s="151" t="str">
        <f t="shared" ca="1" si="631"/>
        <v/>
      </c>
      <c r="AB2519" t="str">
        <f t="shared" si="632"/>
        <v/>
      </c>
      <c r="AC2519" t="str">
        <f t="shared" si="633"/>
        <v/>
      </c>
      <c r="AD2519" t="str">
        <f t="shared" si="634"/>
        <v/>
      </c>
      <c r="AE2519" s="4" t="str">
        <f t="shared" ca="1" si="627"/>
        <v/>
      </c>
    </row>
    <row r="2520" spans="7:31">
      <c r="G2520" s="117" cm="1">
        <f t="array" aca="1" ref="G2520" ca="1">SUMIFS(Proposed_Hours,Proposed_Labor_Category,$D2520,Proposed_Company,$C2520,Proposed_MSA_Code,$E2520)</f>
        <v>0</v>
      </c>
      <c r="H2520" s="7" t="str">
        <f t="shared" ca="1" si="635"/>
        <v/>
      </c>
      <c r="I2520" s="4" t="str" cm="1">
        <f t="array" aca="1" ref="I2520" ca="1">IFERROR(IF(SUMIFS(Proposed_Direct_Cost,Proposed_Labor_Category,$D2520,Proposed_Company,$C2520,Proposed_MSA_Code,$E2520)=0,"Not Proposed",SUMIFS(Proposed_Direct_Cost,Proposed_Labor_Category,$D2520,Proposed_Company,$C2520,Proposed_MSA_Code,$E2520)),"")</f>
        <v>Not Proposed</v>
      </c>
      <c r="J2520" s="117" cm="1">
        <f t="array" aca="1" ref="J2520" ca="1">SUMIFS(Invoice_Hours,Invoice_Labor_Category,$D2520,Invoice_Company,$C2520,Invoice_MSA_Code,$E2520)</f>
        <v>0</v>
      </c>
      <c r="K2520" s="7" t="str">
        <f t="shared" ca="1" si="636"/>
        <v/>
      </c>
      <c r="L2520" s="222" cm="1">
        <f t="array" aca="1" ref="L2520" ca="1">IFERROR(SUMIFS(Invoice_Direct_Cost,Invoice_Labor_Category,$D2520,Invoice_Company,$C2520,Invoice_MSA_Code,$E2520),"")</f>
        <v>0</v>
      </c>
      <c r="M2520" s="7" t="str">
        <f t="shared" ca="1" si="637"/>
        <v/>
      </c>
      <c r="N2520" s="220" t="str">
        <f t="shared" ca="1" si="642"/>
        <v/>
      </c>
      <c r="O2520" s="7" t="str">
        <f t="shared" ca="1" si="638"/>
        <v/>
      </c>
      <c r="P2520" s="7" t="str">
        <f t="shared" ca="1" si="639"/>
        <v/>
      </c>
      <c r="Q2520" s="7" t="str">
        <f t="shared" ca="1" si="640"/>
        <v/>
      </c>
      <c r="R2520" s="7" t="str">
        <f t="shared" ca="1" si="641"/>
        <v/>
      </c>
      <c r="S2520" s="7" t="str">
        <f t="shared" ca="1" si="628"/>
        <v/>
      </c>
      <c r="T2520" s="7" t="str">
        <f t="shared" ca="1" si="629"/>
        <v/>
      </c>
      <c r="V2520" s="120" cm="1">
        <f t="array" aca="1" ref="V2520" ca="1">SUMIFS(Invoice_Hours,Invoice_Labor_Category,$D2520,Invoice_Company,$C2520,Invoice_MSA_Code,$E2520)</f>
        <v>0</v>
      </c>
      <c r="W2520" s="121" t="str">
        <f t="shared" ca="1" si="630"/>
        <v/>
      </c>
      <c r="X2520" s="152" t="str">
        <f t="shared" ca="1" si="631"/>
        <v/>
      </c>
      <c r="AB2520" t="str">
        <f t="shared" si="632"/>
        <v/>
      </c>
      <c r="AC2520" t="str">
        <f t="shared" si="633"/>
        <v/>
      </c>
      <c r="AD2520" t="str">
        <f t="shared" si="634"/>
        <v/>
      </c>
      <c r="AE2520" s="4" t="str">
        <f t="shared" ca="1" si="627"/>
        <v/>
      </c>
    </row>
    <row r="2521" spans="7:31">
      <c r="G2521" s="117" cm="1">
        <f t="array" aca="1" ref="G2521" ca="1">SUMIFS(Proposed_Hours,Proposed_Labor_Category,$D2521,Proposed_Company,$C2521,Proposed_MSA_Code,$E2521)</f>
        <v>0</v>
      </c>
      <c r="H2521" s="7" t="str">
        <f t="shared" ca="1" si="635"/>
        <v/>
      </c>
      <c r="I2521" s="4" t="str" cm="1">
        <f t="array" aca="1" ref="I2521" ca="1">IFERROR(IF(SUMIFS(Proposed_Direct_Cost,Proposed_Labor_Category,$D2521,Proposed_Company,$C2521,Proposed_MSA_Code,$E2521)=0,"Not Proposed",SUMIFS(Proposed_Direct_Cost,Proposed_Labor_Category,$D2521,Proposed_Company,$C2521,Proposed_MSA_Code,$E2521)),"")</f>
        <v>Not Proposed</v>
      </c>
      <c r="J2521" s="117" cm="1">
        <f t="array" aca="1" ref="J2521" ca="1">SUMIFS(Invoice_Hours,Invoice_Labor_Category,$D2521,Invoice_Company,$C2521,Invoice_MSA_Code,$E2521)</f>
        <v>0</v>
      </c>
      <c r="K2521" s="7" t="str">
        <f t="shared" ca="1" si="636"/>
        <v/>
      </c>
      <c r="L2521" s="222" cm="1">
        <f t="array" aca="1" ref="L2521" ca="1">IFERROR(SUMIFS(Invoice_Direct_Cost,Invoice_Labor_Category,$D2521,Invoice_Company,$C2521,Invoice_MSA_Code,$E2521),"")</f>
        <v>0</v>
      </c>
      <c r="M2521" s="7" t="str">
        <f t="shared" ca="1" si="637"/>
        <v/>
      </c>
      <c r="N2521" s="220" t="str">
        <f t="shared" ca="1" si="642"/>
        <v/>
      </c>
      <c r="O2521" s="7" t="str">
        <f t="shared" ca="1" si="638"/>
        <v/>
      </c>
      <c r="P2521" s="7" t="str">
        <f t="shared" ca="1" si="639"/>
        <v/>
      </c>
      <c r="Q2521" s="7" t="str">
        <f t="shared" ca="1" si="640"/>
        <v/>
      </c>
      <c r="R2521" s="7" t="str">
        <f t="shared" ca="1" si="641"/>
        <v/>
      </c>
      <c r="S2521" s="7" t="str">
        <f t="shared" ca="1" si="628"/>
        <v/>
      </c>
      <c r="T2521" s="7" t="str">
        <f t="shared" ca="1" si="629"/>
        <v/>
      </c>
      <c r="V2521" s="120" cm="1">
        <f t="array" aca="1" ref="V2521" ca="1">SUMIFS(Invoice_Hours,Invoice_Labor_Category,$D2521,Invoice_Company,$C2521,Invoice_MSA_Code,$E2521)</f>
        <v>0</v>
      </c>
      <c r="W2521" s="121" t="str">
        <f t="shared" ca="1" si="630"/>
        <v/>
      </c>
      <c r="X2521" s="151" t="str">
        <f t="shared" ca="1" si="631"/>
        <v/>
      </c>
      <c r="AB2521" t="str">
        <f t="shared" si="632"/>
        <v/>
      </c>
      <c r="AC2521" t="str">
        <f t="shared" si="633"/>
        <v/>
      </c>
      <c r="AD2521" t="str">
        <f t="shared" si="634"/>
        <v/>
      </c>
      <c r="AE2521" s="4" t="str">
        <f t="shared" ca="1" si="627"/>
        <v/>
      </c>
    </row>
    <row r="2522" spans="7:31">
      <c r="G2522" s="117" cm="1">
        <f t="array" aca="1" ref="G2522" ca="1">SUMIFS(Proposed_Hours,Proposed_Labor_Category,$D2522,Proposed_Company,$C2522,Proposed_MSA_Code,$E2522)</f>
        <v>0</v>
      </c>
      <c r="H2522" s="7" t="str">
        <f t="shared" ca="1" si="635"/>
        <v/>
      </c>
      <c r="I2522" s="4" t="str" cm="1">
        <f t="array" aca="1" ref="I2522" ca="1">IFERROR(IF(SUMIFS(Proposed_Direct_Cost,Proposed_Labor_Category,$D2522,Proposed_Company,$C2522,Proposed_MSA_Code,$E2522)=0,"Not Proposed",SUMIFS(Proposed_Direct_Cost,Proposed_Labor_Category,$D2522,Proposed_Company,$C2522,Proposed_MSA_Code,$E2522)),"")</f>
        <v>Not Proposed</v>
      </c>
      <c r="J2522" s="117" cm="1">
        <f t="array" aca="1" ref="J2522" ca="1">SUMIFS(Invoice_Hours,Invoice_Labor_Category,$D2522,Invoice_Company,$C2522,Invoice_MSA_Code,$E2522)</f>
        <v>0</v>
      </c>
      <c r="K2522" s="7" t="str">
        <f t="shared" ca="1" si="636"/>
        <v/>
      </c>
      <c r="L2522" s="222" cm="1">
        <f t="array" aca="1" ref="L2522" ca="1">IFERROR(SUMIFS(Invoice_Direct_Cost,Invoice_Labor_Category,$D2522,Invoice_Company,$C2522,Invoice_MSA_Code,$E2522),"")</f>
        <v>0</v>
      </c>
      <c r="M2522" s="7" t="str">
        <f t="shared" ca="1" si="637"/>
        <v/>
      </c>
      <c r="N2522" s="220" t="str">
        <f t="shared" ca="1" si="642"/>
        <v/>
      </c>
      <c r="O2522" s="7" t="str">
        <f t="shared" ca="1" si="638"/>
        <v/>
      </c>
      <c r="P2522" s="7" t="str">
        <f t="shared" ca="1" si="639"/>
        <v/>
      </c>
      <c r="Q2522" s="7" t="str">
        <f t="shared" ca="1" si="640"/>
        <v/>
      </c>
      <c r="R2522" s="7" t="str">
        <f t="shared" ca="1" si="641"/>
        <v/>
      </c>
      <c r="S2522" s="7" t="str">
        <f t="shared" ca="1" si="628"/>
        <v/>
      </c>
      <c r="T2522" s="7" t="str">
        <f t="shared" ca="1" si="629"/>
        <v/>
      </c>
      <c r="V2522" s="120" cm="1">
        <f t="array" aca="1" ref="V2522" ca="1">SUMIFS(Invoice_Hours,Invoice_Labor_Category,$D2522,Invoice_Company,$C2522,Invoice_MSA_Code,$E2522)</f>
        <v>0</v>
      </c>
      <c r="W2522" s="121" t="str">
        <f t="shared" ca="1" si="630"/>
        <v/>
      </c>
      <c r="X2522" s="152" t="str">
        <f t="shared" ca="1" si="631"/>
        <v/>
      </c>
      <c r="AB2522" t="str">
        <f t="shared" si="632"/>
        <v/>
      </c>
      <c r="AC2522" t="str">
        <f t="shared" si="633"/>
        <v/>
      </c>
      <c r="AD2522" t="str">
        <f t="shared" si="634"/>
        <v/>
      </c>
      <c r="AE2522" s="4" t="str">
        <f t="shared" ca="1" si="627"/>
        <v/>
      </c>
    </row>
    <row r="2523" spans="7:31">
      <c r="G2523" s="117" cm="1">
        <f t="array" aca="1" ref="G2523" ca="1">SUMIFS(Proposed_Hours,Proposed_Labor_Category,$D2523,Proposed_Company,$C2523,Proposed_MSA_Code,$E2523)</f>
        <v>0</v>
      </c>
      <c r="H2523" s="7" t="str">
        <f t="shared" ca="1" si="635"/>
        <v/>
      </c>
      <c r="I2523" s="4" t="str" cm="1">
        <f t="array" aca="1" ref="I2523" ca="1">IFERROR(IF(SUMIFS(Proposed_Direct_Cost,Proposed_Labor_Category,$D2523,Proposed_Company,$C2523,Proposed_MSA_Code,$E2523)=0,"Not Proposed",SUMIFS(Proposed_Direct_Cost,Proposed_Labor_Category,$D2523,Proposed_Company,$C2523,Proposed_MSA_Code,$E2523)),"")</f>
        <v>Not Proposed</v>
      </c>
      <c r="J2523" s="117" cm="1">
        <f t="array" aca="1" ref="J2523" ca="1">SUMIFS(Invoice_Hours,Invoice_Labor_Category,$D2523,Invoice_Company,$C2523,Invoice_MSA_Code,$E2523)</f>
        <v>0</v>
      </c>
      <c r="K2523" s="7" t="str">
        <f t="shared" ca="1" si="636"/>
        <v/>
      </c>
      <c r="L2523" s="222" cm="1">
        <f t="array" aca="1" ref="L2523" ca="1">IFERROR(SUMIFS(Invoice_Direct_Cost,Invoice_Labor_Category,$D2523,Invoice_Company,$C2523,Invoice_MSA_Code,$E2523),"")</f>
        <v>0</v>
      </c>
      <c r="M2523" s="7" t="str">
        <f t="shared" ca="1" si="637"/>
        <v/>
      </c>
      <c r="N2523" s="220" t="str">
        <f t="shared" ca="1" si="642"/>
        <v/>
      </c>
      <c r="O2523" s="7" t="str">
        <f t="shared" ca="1" si="638"/>
        <v/>
      </c>
      <c r="P2523" s="7" t="str">
        <f t="shared" ca="1" si="639"/>
        <v/>
      </c>
      <c r="Q2523" s="7" t="str">
        <f t="shared" ca="1" si="640"/>
        <v/>
      </c>
      <c r="R2523" s="7" t="str">
        <f t="shared" ca="1" si="641"/>
        <v/>
      </c>
      <c r="S2523" s="7" t="str">
        <f t="shared" ca="1" si="628"/>
        <v/>
      </c>
      <c r="T2523" s="7" t="str">
        <f t="shared" ca="1" si="629"/>
        <v/>
      </c>
      <c r="V2523" s="120" cm="1">
        <f t="array" aca="1" ref="V2523" ca="1">SUMIFS(Invoice_Hours,Invoice_Labor_Category,$D2523,Invoice_Company,$C2523,Invoice_MSA_Code,$E2523)</f>
        <v>0</v>
      </c>
      <c r="W2523" s="121" t="str">
        <f t="shared" ca="1" si="630"/>
        <v/>
      </c>
      <c r="X2523" s="151" t="str">
        <f t="shared" ca="1" si="631"/>
        <v/>
      </c>
      <c r="AB2523" t="str">
        <f t="shared" si="632"/>
        <v/>
      </c>
      <c r="AC2523" t="str">
        <f t="shared" si="633"/>
        <v/>
      </c>
      <c r="AD2523" t="str">
        <f t="shared" si="634"/>
        <v/>
      </c>
      <c r="AE2523" s="4" t="str">
        <f t="shared" ca="1" si="627"/>
        <v/>
      </c>
    </row>
    <row r="2524" spans="7:31">
      <c r="G2524" s="117" cm="1">
        <f t="array" aca="1" ref="G2524" ca="1">SUMIFS(Proposed_Hours,Proposed_Labor_Category,$D2524,Proposed_Company,$C2524,Proposed_MSA_Code,$E2524)</f>
        <v>0</v>
      </c>
      <c r="H2524" s="7" t="str">
        <f t="shared" ca="1" si="635"/>
        <v/>
      </c>
      <c r="I2524" s="4" t="str" cm="1">
        <f t="array" aca="1" ref="I2524" ca="1">IFERROR(IF(SUMIFS(Proposed_Direct_Cost,Proposed_Labor_Category,$D2524,Proposed_Company,$C2524,Proposed_MSA_Code,$E2524)=0,"Not Proposed",SUMIFS(Proposed_Direct_Cost,Proposed_Labor_Category,$D2524,Proposed_Company,$C2524,Proposed_MSA_Code,$E2524)),"")</f>
        <v>Not Proposed</v>
      </c>
      <c r="J2524" s="117" cm="1">
        <f t="array" aca="1" ref="J2524" ca="1">SUMIFS(Invoice_Hours,Invoice_Labor_Category,$D2524,Invoice_Company,$C2524,Invoice_MSA_Code,$E2524)</f>
        <v>0</v>
      </c>
      <c r="K2524" s="7" t="str">
        <f t="shared" ca="1" si="636"/>
        <v/>
      </c>
      <c r="L2524" s="222" cm="1">
        <f t="array" aca="1" ref="L2524" ca="1">IFERROR(SUMIFS(Invoice_Direct_Cost,Invoice_Labor_Category,$D2524,Invoice_Company,$C2524,Invoice_MSA_Code,$E2524),"")</f>
        <v>0</v>
      </c>
      <c r="M2524" s="7" t="str">
        <f t="shared" ca="1" si="637"/>
        <v/>
      </c>
      <c r="N2524" s="220" t="str">
        <f t="shared" ca="1" si="642"/>
        <v/>
      </c>
      <c r="O2524" s="7" t="str">
        <f t="shared" ca="1" si="638"/>
        <v/>
      </c>
      <c r="P2524" s="7" t="str">
        <f t="shared" ca="1" si="639"/>
        <v/>
      </c>
      <c r="Q2524" s="7" t="str">
        <f t="shared" ca="1" si="640"/>
        <v/>
      </c>
      <c r="R2524" s="7" t="str">
        <f t="shared" ca="1" si="641"/>
        <v/>
      </c>
      <c r="S2524" s="7" t="str">
        <f t="shared" ca="1" si="628"/>
        <v/>
      </c>
      <c r="T2524" s="7" t="str">
        <f t="shared" ca="1" si="629"/>
        <v/>
      </c>
      <c r="V2524" s="120" cm="1">
        <f t="array" aca="1" ref="V2524" ca="1">SUMIFS(Invoice_Hours,Invoice_Labor_Category,$D2524,Invoice_Company,$C2524,Invoice_MSA_Code,$E2524)</f>
        <v>0</v>
      </c>
      <c r="W2524" s="121" t="str">
        <f t="shared" ca="1" si="630"/>
        <v/>
      </c>
      <c r="X2524" s="152" t="str">
        <f t="shared" ca="1" si="631"/>
        <v/>
      </c>
      <c r="AB2524" t="str">
        <f t="shared" si="632"/>
        <v/>
      </c>
      <c r="AC2524" t="str">
        <f t="shared" si="633"/>
        <v/>
      </c>
      <c r="AD2524" t="str">
        <f t="shared" si="634"/>
        <v/>
      </c>
      <c r="AE2524" s="4" t="str">
        <f t="shared" ca="1" si="627"/>
        <v/>
      </c>
    </row>
    <row r="2525" spans="7:31">
      <c r="G2525" s="117" cm="1">
        <f t="array" aca="1" ref="G2525" ca="1">SUMIFS(Proposed_Hours,Proposed_Labor_Category,$D2525,Proposed_Company,$C2525,Proposed_MSA_Code,$E2525)</f>
        <v>0</v>
      </c>
      <c r="H2525" s="7" t="str">
        <f t="shared" ca="1" si="635"/>
        <v/>
      </c>
      <c r="I2525" s="4" t="str" cm="1">
        <f t="array" aca="1" ref="I2525" ca="1">IFERROR(IF(SUMIFS(Proposed_Direct_Cost,Proposed_Labor_Category,$D2525,Proposed_Company,$C2525,Proposed_MSA_Code,$E2525)=0,"Not Proposed",SUMIFS(Proposed_Direct_Cost,Proposed_Labor_Category,$D2525,Proposed_Company,$C2525,Proposed_MSA_Code,$E2525)),"")</f>
        <v>Not Proposed</v>
      </c>
      <c r="J2525" s="117" cm="1">
        <f t="array" aca="1" ref="J2525" ca="1">SUMIFS(Invoice_Hours,Invoice_Labor_Category,$D2525,Invoice_Company,$C2525,Invoice_MSA_Code,$E2525)</f>
        <v>0</v>
      </c>
      <c r="K2525" s="7" t="str">
        <f t="shared" ca="1" si="636"/>
        <v/>
      </c>
      <c r="L2525" s="222" cm="1">
        <f t="array" aca="1" ref="L2525" ca="1">IFERROR(SUMIFS(Invoice_Direct_Cost,Invoice_Labor_Category,$D2525,Invoice_Company,$C2525,Invoice_MSA_Code,$E2525),"")</f>
        <v>0</v>
      </c>
      <c r="M2525" s="7" t="str">
        <f t="shared" ca="1" si="637"/>
        <v/>
      </c>
      <c r="N2525" s="220" t="str">
        <f t="shared" ca="1" si="642"/>
        <v/>
      </c>
      <c r="O2525" s="7" t="str">
        <f t="shared" ca="1" si="638"/>
        <v/>
      </c>
      <c r="P2525" s="7" t="str">
        <f t="shared" ca="1" si="639"/>
        <v/>
      </c>
      <c r="Q2525" s="7" t="str">
        <f t="shared" ca="1" si="640"/>
        <v/>
      </c>
      <c r="R2525" s="7" t="str">
        <f t="shared" ca="1" si="641"/>
        <v/>
      </c>
      <c r="S2525" s="7" t="str">
        <f t="shared" ca="1" si="628"/>
        <v/>
      </c>
      <c r="T2525" s="7" t="str">
        <f t="shared" ca="1" si="629"/>
        <v/>
      </c>
      <c r="V2525" s="120" cm="1">
        <f t="array" aca="1" ref="V2525" ca="1">SUMIFS(Invoice_Hours,Invoice_Labor_Category,$D2525,Invoice_Company,$C2525,Invoice_MSA_Code,$E2525)</f>
        <v>0</v>
      </c>
      <c r="W2525" s="121" t="str">
        <f t="shared" ca="1" si="630"/>
        <v/>
      </c>
      <c r="X2525" s="151" t="str">
        <f t="shared" ca="1" si="631"/>
        <v/>
      </c>
      <c r="AB2525" t="str">
        <f t="shared" si="632"/>
        <v/>
      </c>
      <c r="AC2525" t="str">
        <f t="shared" si="633"/>
        <v/>
      </c>
      <c r="AD2525" t="str">
        <f t="shared" si="634"/>
        <v/>
      </c>
      <c r="AE2525" s="4" t="str">
        <f t="shared" ca="1" si="627"/>
        <v/>
      </c>
    </row>
    <row r="2526" spans="7:31">
      <c r="G2526" s="117" cm="1">
        <f t="array" aca="1" ref="G2526" ca="1">SUMIFS(Proposed_Hours,Proposed_Labor_Category,$D2526,Proposed_Company,$C2526,Proposed_MSA_Code,$E2526)</f>
        <v>0</v>
      </c>
      <c r="H2526" s="7" t="str">
        <f t="shared" ca="1" si="635"/>
        <v/>
      </c>
      <c r="I2526" s="4" t="str" cm="1">
        <f t="array" aca="1" ref="I2526" ca="1">IFERROR(IF(SUMIFS(Proposed_Direct_Cost,Proposed_Labor_Category,$D2526,Proposed_Company,$C2526,Proposed_MSA_Code,$E2526)=0,"Not Proposed",SUMIFS(Proposed_Direct_Cost,Proposed_Labor_Category,$D2526,Proposed_Company,$C2526,Proposed_MSA_Code,$E2526)),"")</f>
        <v>Not Proposed</v>
      </c>
      <c r="J2526" s="117" cm="1">
        <f t="array" aca="1" ref="J2526" ca="1">SUMIFS(Invoice_Hours,Invoice_Labor_Category,$D2526,Invoice_Company,$C2526,Invoice_MSA_Code,$E2526)</f>
        <v>0</v>
      </c>
      <c r="K2526" s="7" t="str">
        <f t="shared" ca="1" si="636"/>
        <v/>
      </c>
      <c r="L2526" s="222" cm="1">
        <f t="array" aca="1" ref="L2526" ca="1">IFERROR(SUMIFS(Invoice_Direct_Cost,Invoice_Labor_Category,$D2526,Invoice_Company,$C2526,Invoice_MSA_Code,$E2526),"")</f>
        <v>0</v>
      </c>
      <c r="M2526" s="7" t="str">
        <f t="shared" ca="1" si="637"/>
        <v/>
      </c>
      <c r="N2526" s="220" t="str">
        <f t="shared" ca="1" si="642"/>
        <v/>
      </c>
      <c r="O2526" s="7" t="str">
        <f t="shared" ca="1" si="638"/>
        <v/>
      </c>
      <c r="P2526" s="7" t="str">
        <f t="shared" ca="1" si="639"/>
        <v/>
      </c>
      <c r="Q2526" s="7" t="str">
        <f t="shared" ca="1" si="640"/>
        <v/>
      </c>
      <c r="R2526" s="7" t="str">
        <f t="shared" ca="1" si="641"/>
        <v/>
      </c>
      <c r="S2526" s="7" t="str">
        <f t="shared" ca="1" si="628"/>
        <v/>
      </c>
      <c r="T2526" s="7" t="str">
        <f t="shared" ca="1" si="629"/>
        <v/>
      </c>
      <c r="V2526" s="120" cm="1">
        <f t="array" aca="1" ref="V2526" ca="1">SUMIFS(Invoice_Hours,Invoice_Labor_Category,$D2526,Invoice_Company,$C2526,Invoice_MSA_Code,$E2526)</f>
        <v>0</v>
      </c>
      <c r="W2526" s="121" t="str">
        <f t="shared" ca="1" si="630"/>
        <v/>
      </c>
      <c r="X2526" s="152" t="str">
        <f t="shared" ca="1" si="631"/>
        <v/>
      </c>
      <c r="AB2526" t="str">
        <f t="shared" si="632"/>
        <v/>
      </c>
      <c r="AC2526" t="str">
        <f t="shared" si="633"/>
        <v/>
      </c>
      <c r="AD2526" t="str">
        <f t="shared" si="634"/>
        <v/>
      </c>
      <c r="AE2526" s="4" t="str">
        <f t="shared" ca="1" si="627"/>
        <v/>
      </c>
    </row>
    <row r="2527" spans="7:31">
      <c r="G2527" s="117" cm="1">
        <f t="array" aca="1" ref="G2527" ca="1">SUMIFS(Proposed_Hours,Proposed_Labor_Category,$D2527,Proposed_Company,$C2527,Proposed_MSA_Code,$E2527)</f>
        <v>0</v>
      </c>
      <c r="H2527" s="7" t="str">
        <f t="shared" ca="1" si="635"/>
        <v/>
      </c>
      <c r="I2527" s="4" t="str" cm="1">
        <f t="array" aca="1" ref="I2527" ca="1">IFERROR(IF(SUMIFS(Proposed_Direct_Cost,Proposed_Labor_Category,$D2527,Proposed_Company,$C2527,Proposed_MSA_Code,$E2527)=0,"Not Proposed",SUMIFS(Proposed_Direct_Cost,Proposed_Labor_Category,$D2527,Proposed_Company,$C2527,Proposed_MSA_Code,$E2527)),"")</f>
        <v>Not Proposed</v>
      </c>
      <c r="J2527" s="117" cm="1">
        <f t="array" aca="1" ref="J2527" ca="1">SUMIFS(Invoice_Hours,Invoice_Labor_Category,$D2527,Invoice_Company,$C2527,Invoice_MSA_Code,$E2527)</f>
        <v>0</v>
      </c>
      <c r="K2527" s="7" t="str">
        <f t="shared" ca="1" si="636"/>
        <v/>
      </c>
      <c r="L2527" s="222" cm="1">
        <f t="array" aca="1" ref="L2527" ca="1">IFERROR(SUMIFS(Invoice_Direct_Cost,Invoice_Labor_Category,$D2527,Invoice_Company,$C2527,Invoice_MSA_Code,$E2527),"")</f>
        <v>0</v>
      </c>
      <c r="M2527" s="7" t="str">
        <f t="shared" ca="1" si="637"/>
        <v/>
      </c>
      <c r="N2527" s="220" t="str">
        <f t="shared" ca="1" si="642"/>
        <v/>
      </c>
      <c r="O2527" s="7" t="str">
        <f t="shared" ca="1" si="638"/>
        <v/>
      </c>
      <c r="P2527" s="7" t="str">
        <f t="shared" ca="1" si="639"/>
        <v/>
      </c>
      <c r="Q2527" s="7" t="str">
        <f t="shared" ca="1" si="640"/>
        <v/>
      </c>
      <c r="R2527" s="7" t="str">
        <f t="shared" ca="1" si="641"/>
        <v/>
      </c>
      <c r="S2527" s="7" t="str">
        <f t="shared" ca="1" si="628"/>
        <v/>
      </c>
      <c r="T2527" s="7" t="str">
        <f t="shared" ca="1" si="629"/>
        <v/>
      </c>
      <c r="V2527" s="120" cm="1">
        <f t="array" aca="1" ref="V2527" ca="1">SUMIFS(Invoice_Hours,Invoice_Labor_Category,$D2527,Invoice_Company,$C2527,Invoice_MSA_Code,$E2527)</f>
        <v>0</v>
      </c>
      <c r="W2527" s="121" t="str">
        <f t="shared" ca="1" si="630"/>
        <v/>
      </c>
      <c r="X2527" s="151" t="str">
        <f t="shared" ca="1" si="631"/>
        <v/>
      </c>
      <c r="AB2527" t="str">
        <f t="shared" si="632"/>
        <v/>
      </c>
      <c r="AC2527" t="str">
        <f t="shared" si="633"/>
        <v/>
      </c>
      <c r="AD2527" t="str">
        <f t="shared" si="634"/>
        <v/>
      </c>
      <c r="AE2527" s="4" t="str">
        <f t="shared" ca="1" si="627"/>
        <v/>
      </c>
    </row>
    <row r="2528" spans="7:31">
      <c r="G2528" s="117" cm="1">
        <f t="array" aca="1" ref="G2528" ca="1">SUMIFS(Proposed_Hours,Proposed_Labor_Category,$D2528,Proposed_Company,$C2528,Proposed_MSA_Code,$E2528)</f>
        <v>0</v>
      </c>
      <c r="H2528" s="7" t="str">
        <f t="shared" ca="1" si="635"/>
        <v/>
      </c>
      <c r="I2528" s="4" t="str" cm="1">
        <f t="array" aca="1" ref="I2528" ca="1">IFERROR(IF(SUMIFS(Proposed_Direct_Cost,Proposed_Labor_Category,$D2528,Proposed_Company,$C2528,Proposed_MSA_Code,$E2528)=0,"Not Proposed",SUMIFS(Proposed_Direct_Cost,Proposed_Labor_Category,$D2528,Proposed_Company,$C2528,Proposed_MSA_Code,$E2528)),"")</f>
        <v>Not Proposed</v>
      </c>
      <c r="J2528" s="117" cm="1">
        <f t="array" aca="1" ref="J2528" ca="1">SUMIFS(Invoice_Hours,Invoice_Labor_Category,$D2528,Invoice_Company,$C2528,Invoice_MSA_Code,$E2528)</f>
        <v>0</v>
      </c>
      <c r="K2528" s="7" t="str">
        <f t="shared" ca="1" si="636"/>
        <v/>
      </c>
      <c r="L2528" s="222" cm="1">
        <f t="array" aca="1" ref="L2528" ca="1">IFERROR(SUMIFS(Invoice_Direct_Cost,Invoice_Labor_Category,$D2528,Invoice_Company,$C2528,Invoice_MSA_Code,$E2528),"")</f>
        <v>0</v>
      </c>
      <c r="M2528" s="7" t="str">
        <f t="shared" ca="1" si="637"/>
        <v/>
      </c>
      <c r="N2528" s="220" t="str">
        <f t="shared" ca="1" si="642"/>
        <v/>
      </c>
      <c r="O2528" s="7" t="str">
        <f t="shared" ca="1" si="638"/>
        <v/>
      </c>
      <c r="P2528" s="7" t="str">
        <f t="shared" ca="1" si="639"/>
        <v/>
      </c>
      <c r="Q2528" s="7" t="str">
        <f t="shared" ca="1" si="640"/>
        <v/>
      </c>
      <c r="R2528" s="7" t="str">
        <f t="shared" ca="1" si="641"/>
        <v/>
      </c>
      <c r="S2528" s="7" t="str">
        <f t="shared" ca="1" si="628"/>
        <v/>
      </c>
      <c r="T2528" s="7" t="str">
        <f t="shared" ca="1" si="629"/>
        <v/>
      </c>
      <c r="V2528" s="120" cm="1">
        <f t="array" aca="1" ref="V2528" ca="1">SUMIFS(Invoice_Hours,Invoice_Labor_Category,$D2528,Invoice_Company,$C2528,Invoice_MSA_Code,$E2528)</f>
        <v>0</v>
      </c>
      <c r="W2528" s="121" t="str">
        <f t="shared" ca="1" si="630"/>
        <v/>
      </c>
      <c r="X2528" s="152" t="str">
        <f t="shared" ca="1" si="631"/>
        <v/>
      </c>
      <c r="AB2528" t="str">
        <f t="shared" si="632"/>
        <v/>
      </c>
      <c r="AC2528" t="str">
        <f t="shared" si="633"/>
        <v/>
      </c>
      <c r="AD2528" t="str">
        <f t="shared" si="634"/>
        <v/>
      </c>
      <c r="AE2528" s="4" t="str">
        <f t="shared" ca="1" si="627"/>
        <v/>
      </c>
    </row>
    <row r="2529" spans="7:31">
      <c r="G2529" s="117" cm="1">
        <f t="array" aca="1" ref="G2529" ca="1">SUMIFS(Proposed_Hours,Proposed_Labor_Category,$D2529,Proposed_Company,$C2529,Proposed_MSA_Code,$E2529)</f>
        <v>0</v>
      </c>
      <c r="H2529" s="7" t="str">
        <f t="shared" ca="1" si="635"/>
        <v/>
      </c>
      <c r="I2529" s="4" t="str" cm="1">
        <f t="array" aca="1" ref="I2529" ca="1">IFERROR(IF(SUMIFS(Proposed_Direct_Cost,Proposed_Labor_Category,$D2529,Proposed_Company,$C2529,Proposed_MSA_Code,$E2529)=0,"Not Proposed",SUMIFS(Proposed_Direct_Cost,Proposed_Labor_Category,$D2529,Proposed_Company,$C2529,Proposed_MSA_Code,$E2529)),"")</f>
        <v>Not Proposed</v>
      </c>
      <c r="J2529" s="117" cm="1">
        <f t="array" aca="1" ref="J2529" ca="1">SUMIFS(Invoice_Hours,Invoice_Labor_Category,$D2529,Invoice_Company,$C2529,Invoice_MSA_Code,$E2529)</f>
        <v>0</v>
      </c>
      <c r="K2529" s="7" t="str">
        <f t="shared" ca="1" si="636"/>
        <v/>
      </c>
      <c r="L2529" s="222" cm="1">
        <f t="array" aca="1" ref="L2529" ca="1">IFERROR(SUMIFS(Invoice_Direct_Cost,Invoice_Labor_Category,$D2529,Invoice_Company,$C2529,Invoice_MSA_Code,$E2529),"")</f>
        <v>0</v>
      </c>
      <c r="M2529" s="7" t="str">
        <f t="shared" ca="1" si="637"/>
        <v/>
      </c>
      <c r="N2529" s="220" t="str">
        <f t="shared" ca="1" si="642"/>
        <v/>
      </c>
      <c r="O2529" s="7" t="str">
        <f t="shared" ca="1" si="638"/>
        <v/>
      </c>
      <c r="P2529" s="7" t="str">
        <f t="shared" ca="1" si="639"/>
        <v/>
      </c>
      <c r="Q2529" s="7" t="str">
        <f t="shared" ca="1" si="640"/>
        <v/>
      </c>
      <c r="R2529" s="7" t="str">
        <f t="shared" ca="1" si="641"/>
        <v/>
      </c>
      <c r="S2529" s="7" t="str">
        <f t="shared" ca="1" si="628"/>
        <v/>
      </c>
      <c r="T2529" s="7" t="str">
        <f t="shared" ca="1" si="629"/>
        <v/>
      </c>
      <c r="V2529" s="120" cm="1">
        <f t="array" aca="1" ref="V2529" ca="1">SUMIFS(Invoice_Hours,Invoice_Labor_Category,$D2529,Invoice_Company,$C2529,Invoice_MSA_Code,$E2529)</f>
        <v>0</v>
      </c>
      <c r="W2529" s="121" t="str">
        <f t="shared" ca="1" si="630"/>
        <v/>
      </c>
      <c r="X2529" s="151" t="str">
        <f t="shared" ca="1" si="631"/>
        <v/>
      </c>
      <c r="AB2529" t="str">
        <f t="shared" si="632"/>
        <v/>
      </c>
      <c r="AC2529" t="str">
        <f t="shared" si="633"/>
        <v/>
      </c>
      <c r="AD2529" t="str">
        <f t="shared" si="634"/>
        <v/>
      </c>
      <c r="AE2529" s="4" t="str">
        <f t="shared" ca="1" si="627"/>
        <v/>
      </c>
    </row>
    <row r="2530" spans="7:31">
      <c r="G2530" s="117" cm="1">
        <f t="array" aca="1" ref="G2530" ca="1">SUMIFS(Proposed_Hours,Proposed_Labor_Category,$D2530,Proposed_Company,$C2530,Proposed_MSA_Code,$E2530)</f>
        <v>0</v>
      </c>
      <c r="H2530" s="7" t="str">
        <f t="shared" ca="1" si="635"/>
        <v/>
      </c>
      <c r="I2530" s="4" t="str" cm="1">
        <f t="array" aca="1" ref="I2530" ca="1">IFERROR(IF(SUMIFS(Proposed_Direct_Cost,Proposed_Labor_Category,$D2530,Proposed_Company,$C2530,Proposed_MSA_Code,$E2530)=0,"Not Proposed",SUMIFS(Proposed_Direct_Cost,Proposed_Labor_Category,$D2530,Proposed_Company,$C2530,Proposed_MSA_Code,$E2530)),"")</f>
        <v>Not Proposed</v>
      </c>
      <c r="J2530" s="117" cm="1">
        <f t="array" aca="1" ref="J2530" ca="1">SUMIFS(Invoice_Hours,Invoice_Labor_Category,$D2530,Invoice_Company,$C2530,Invoice_MSA_Code,$E2530)</f>
        <v>0</v>
      </c>
      <c r="K2530" s="7" t="str">
        <f t="shared" ca="1" si="636"/>
        <v/>
      </c>
      <c r="L2530" s="222" cm="1">
        <f t="array" aca="1" ref="L2530" ca="1">IFERROR(SUMIFS(Invoice_Direct_Cost,Invoice_Labor_Category,$D2530,Invoice_Company,$C2530,Invoice_MSA_Code,$E2530),"")</f>
        <v>0</v>
      </c>
      <c r="M2530" s="7" t="str">
        <f t="shared" ca="1" si="637"/>
        <v/>
      </c>
      <c r="N2530" s="220" t="str">
        <f t="shared" ca="1" si="642"/>
        <v/>
      </c>
      <c r="O2530" s="7" t="str">
        <f t="shared" ca="1" si="638"/>
        <v/>
      </c>
      <c r="P2530" s="7" t="str">
        <f t="shared" ca="1" si="639"/>
        <v/>
      </c>
      <c r="Q2530" s="7" t="str">
        <f t="shared" ca="1" si="640"/>
        <v/>
      </c>
      <c r="R2530" s="7" t="str">
        <f t="shared" ca="1" si="641"/>
        <v/>
      </c>
      <c r="S2530" s="7" t="str">
        <f t="shared" ca="1" si="628"/>
        <v/>
      </c>
      <c r="T2530" s="7" t="str">
        <f t="shared" ca="1" si="629"/>
        <v/>
      </c>
      <c r="V2530" s="120" cm="1">
        <f t="array" aca="1" ref="V2530" ca="1">SUMIFS(Invoice_Hours,Invoice_Labor_Category,$D2530,Invoice_Company,$C2530,Invoice_MSA_Code,$E2530)</f>
        <v>0</v>
      </c>
      <c r="W2530" s="121" t="str">
        <f t="shared" ca="1" si="630"/>
        <v/>
      </c>
      <c r="X2530" s="152" t="str">
        <f t="shared" ca="1" si="631"/>
        <v/>
      </c>
      <c r="AB2530" t="str">
        <f t="shared" si="632"/>
        <v/>
      </c>
      <c r="AC2530" t="str">
        <f t="shared" si="633"/>
        <v/>
      </c>
      <c r="AD2530" t="str">
        <f t="shared" si="634"/>
        <v/>
      </c>
      <c r="AE2530" s="4" t="str">
        <f t="shared" ca="1" si="627"/>
        <v/>
      </c>
    </row>
    <row r="2531" spans="7:31">
      <c r="G2531" s="117" cm="1">
        <f t="array" aca="1" ref="G2531" ca="1">SUMIFS(Proposed_Hours,Proposed_Labor_Category,$D2531,Proposed_Company,$C2531,Proposed_MSA_Code,$E2531)</f>
        <v>0</v>
      </c>
      <c r="H2531" s="7" t="str">
        <f t="shared" ca="1" si="635"/>
        <v/>
      </c>
      <c r="I2531" s="4" t="str" cm="1">
        <f t="array" aca="1" ref="I2531" ca="1">IFERROR(IF(SUMIFS(Proposed_Direct_Cost,Proposed_Labor_Category,$D2531,Proposed_Company,$C2531,Proposed_MSA_Code,$E2531)=0,"Not Proposed",SUMIFS(Proposed_Direct_Cost,Proposed_Labor_Category,$D2531,Proposed_Company,$C2531,Proposed_MSA_Code,$E2531)),"")</f>
        <v>Not Proposed</v>
      </c>
      <c r="J2531" s="117" cm="1">
        <f t="array" aca="1" ref="J2531" ca="1">SUMIFS(Invoice_Hours,Invoice_Labor_Category,$D2531,Invoice_Company,$C2531,Invoice_MSA_Code,$E2531)</f>
        <v>0</v>
      </c>
      <c r="K2531" s="7" t="str">
        <f t="shared" ca="1" si="636"/>
        <v/>
      </c>
      <c r="L2531" s="222" cm="1">
        <f t="array" aca="1" ref="L2531" ca="1">IFERROR(SUMIFS(Invoice_Direct_Cost,Invoice_Labor_Category,$D2531,Invoice_Company,$C2531,Invoice_MSA_Code,$E2531),"")</f>
        <v>0</v>
      </c>
      <c r="M2531" s="7" t="str">
        <f t="shared" ca="1" si="637"/>
        <v/>
      </c>
      <c r="N2531" s="220" t="str">
        <f t="shared" ca="1" si="642"/>
        <v/>
      </c>
      <c r="O2531" s="7" t="str">
        <f t="shared" ca="1" si="638"/>
        <v/>
      </c>
      <c r="P2531" s="7" t="str">
        <f t="shared" ca="1" si="639"/>
        <v/>
      </c>
      <c r="Q2531" s="7" t="str">
        <f t="shared" ca="1" si="640"/>
        <v/>
      </c>
      <c r="R2531" s="7" t="str">
        <f t="shared" ca="1" si="641"/>
        <v/>
      </c>
      <c r="S2531" s="7" t="str">
        <f t="shared" ca="1" si="628"/>
        <v/>
      </c>
      <c r="T2531" s="7" t="str">
        <f t="shared" ca="1" si="629"/>
        <v/>
      </c>
      <c r="V2531" s="120" cm="1">
        <f t="array" aca="1" ref="V2531" ca="1">SUMIFS(Invoice_Hours,Invoice_Labor_Category,$D2531,Invoice_Company,$C2531,Invoice_MSA_Code,$E2531)</f>
        <v>0</v>
      </c>
      <c r="W2531" s="121" t="str">
        <f t="shared" ca="1" si="630"/>
        <v/>
      </c>
      <c r="X2531" s="151" t="str">
        <f t="shared" ca="1" si="631"/>
        <v/>
      </c>
      <c r="AB2531" t="str">
        <f t="shared" si="632"/>
        <v/>
      </c>
      <c r="AC2531" t="str">
        <f t="shared" si="633"/>
        <v/>
      </c>
      <c r="AD2531" t="str">
        <f t="shared" si="634"/>
        <v/>
      </c>
      <c r="AE2531" s="4" t="str">
        <f t="shared" ca="1" si="627"/>
        <v/>
      </c>
    </row>
    <row r="2532" spans="7:31">
      <c r="G2532" s="117" cm="1">
        <f t="array" aca="1" ref="G2532" ca="1">SUMIFS(Proposed_Hours,Proposed_Labor_Category,$D2532,Proposed_Company,$C2532,Proposed_MSA_Code,$E2532)</f>
        <v>0</v>
      </c>
      <c r="H2532" s="7" t="str">
        <f t="shared" ca="1" si="635"/>
        <v/>
      </c>
      <c r="I2532" s="4" t="str" cm="1">
        <f t="array" aca="1" ref="I2532" ca="1">IFERROR(IF(SUMIFS(Proposed_Direct_Cost,Proposed_Labor_Category,$D2532,Proposed_Company,$C2532,Proposed_MSA_Code,$E2532)=0,"Not Proposed",SUMIFS(Proposed_Direct_Cost,Proposed_Labor_Category,$D2532,Proposed_Company,$C2532,Proposed_MSA_Code,$E2532)),"")</f>
        <v>Not Proposed</v>
      </c>
      <c r="J2532" s="117" cm="1">
        <f t="array" aca="1" ref="J2532" ca="1">SUMIFS(Invoice_Hours,Invoice_Labor_Category,$D2532,Invoice_Company,$C2532,Invoice_MSA_Code,$E2532)</f>
        <v>0</v>
      </c>
      <c r="K2532" s="7" t="str">
        <f t="shared" ca="1" si="636"/>
        <v/>
      </c>
      <c r="L2532" s="222" cm="1">
        <f t="array" aca="1" ref="L2532" ca="1">IFERROR(SUMIFS(Invoice_Direct_Cost,Invoice_Labor_Category,$D2532,Invoice_Company,$C2532,Invoice_MSA_Code,$E2532),"")</f>
        <v>0</v>
      </c>
      <c r="M2532" s="7" t="str">
        <f t="shared" ca="1" si="637"/>
        <v/>
      </c>
      <c r="N2532" s="220" t="str">
        <f t="shared" ca="1" si="642"/>
        <v/>
      </c>
      <c r="O2532" s="7" t="str">
        <f t="shared" ca="1" si="638"/>
        <v/>
      </c>
      <c r="P2532" s="7" t="str">
        <f t="shared" ca="1" si="639"/>
        <v/>
      </c>
      <c r="Q2532" s="7" t="str">
        <f t="shared" ca="1" si="640"/>
        <v/>
      </c>
      <c r="R2532" s="7" t="str">
        <f t="shared" ca="1" si="641"/>
        <v/>
      </c>
      <c r="S2532" s="7" t="str">
        <f t="shared" ca="1" si="628"/>
        <v/>
      </c>
      <c r="T2532" s="7" t="str">
        <f t="shared" ca="1" si="629"/>
        <v/>
      </c>
      <c r="V2532" s="120" cm="1">
        <f t="array" aca="1" ref="V2532" ca="1">SUMIFS(Invoice_Hours,Invoice_Labor_Category,$D2532,Invoice_Company,$C2532,Invoice_MSA_Code,$E2532)</f>
        <v>0</v>
      </c>
      <c r="W2532" s="121" t="str">
        <f t="shared" ca="1" si="630"/>
        <v/>
      </c>
      <c r="X2532" s="152" t="str">
        <f t="shared" ca="1" si="631"/>
        <v/>
      </c>
      <c r="AB2532" t="str">
        <f t="shared" si="632"/>
        <v/>
      </c>
      <c r="AC2532" t="str">
        <f t="shared" si="633"/>
        <v/>
      </c>
      <c r="AD2532" t="str">
        <f t="shared" si="634"/>
        <v/>
      </c>
      <c r="AE2532" s="4" t="str">
        <f t="shared" ca="1" si="627"/>
        <v/>
      </c>
    </row>
    <row r="2533" spans="7:31">
      <c r="G2533" s="117" cm="1">
        <f t="array" aca="1" ref="G2533" ca="1">SUMIFS(Proposed_Hours,Proposed_Labor_Category,$D2533,Proposed_Company,$C2533,Proposed_MSA_Code,$E2533)</f>
        <v>0</v>
      </c>
      <c r="H2533" s="7" t="str">
        <f t="shared" ca="1" si="635"/>
        <v/>
      </c>
      <c r="I2533" s="4" t="str" cm="1">
        <f t="array" aca="1" ref="I2533" ca="1">IFERROR(IF(SUMIFS(Proposed_Direct_Cost,Proposed_Labor_Category,$D2533,Proposed_Company,$C2533,Proposed_MSA_Code,$E2533)=0,"Not Proposed",SUMIFS(Proposed_Direct_Cost,Proposed_Labor_Category,$D2533,Proposed_Company,$C2533,Proposed_MSA_Code,$E2533)),"")</f>
        <v>Not Proposed</v>
      </c>
      <c r="J2533" s="117" cm="1">
        <f t="array" aca="1" ref="J2533" ca="1">SUMIFS(Invoice_Hours,Invoice_Labor_Category,$D2533,Invoice_Company,$C2533,Invoice_MSA_Code,$E2533)</f>
        <v>0</v>
      </c>
      <c r="K2533" s="7" t="str">
        <f t="shared" ca="1" si="636"/>
        <v/>
      </c>
      <c r="L2533" s="222" cm="1">
        <f t="array" aca="1" ref="L2533" ca="1">IFERROR(SUMIFS(Invoice_Direct_Cost,Invoice_Labor_Category,$D2533,Invoice_Company,$C2533,Invoice_MSA_Code,$E2533),"")</f>
        <v>0</v>
      </c>
      <c r="M2533" s="7" t="str">
        <f t="shared" ca="1" si="637"/>
        <v/>
      </c>
      <c r="N2533" s="220" t="str">
        <f t="shared" ca="1" si="642"/>
        <v/>
      </c>
      <c r="O2533" s="7" t="str">
        <f t="shared" ca="1" si="638"/>
        <v/>
      </c>
      <c r="P2533" s="7" t="str">
        <f t="shared" ca="1" si="639"/>
        <v/>
      </c>
      <c r="Q2533" s="7" t="str">
        <f t="shared" ca="1" si="640"/>
        <v/>
      </c>
      <c r="R2533" s="7" t="str">
        <f t="shared" ca="1" si="641"/>
        <v/>
      </c>
      <c r="S2533" s="7" t="str">
        <f t="shared" ca="1" si="628"/>
        <v/>
      </c>
      <c r="T2533" s="7" t="str">
        <f t="shared" ca="1" si="629"/>
        <v/>
      </c>
      <c r="V2533" s="120" cm="1">
        <f t="array" aca="1" ref="V2533" ca="1">SUMIFS(Invoice_Hours,Invoice_Labor_Category,$D2533,Invoice_Company,$C2533,Invoice_MSA_Code,$E2533)</f>
        <v>0</v>
      </c>
      <c r="W2533" s="121" t="str">
        <f t="shared" ca="1" si="630"/>
        <v/>
      </c>
      <c r="X2533" s="151" t="str">
        <f t="shared" ca="1" si="631"/>
        <v/>
      </c>
      <c r="AB2533" t="str">
        <f t="shared" si="632"/>
        <v/>
      </c>
      <c r="AC2533" t="str">
        <f t="shared" si="633"/>
        <v/>
      </c>
      <c r="AD2533" t="str">
        <f t="shared" si="634"/>
        <v/>
      </c>
      <c r="AE2533" s="4" t="str">
        <f t="shared" ca="1" si="627"/>
        <v/>
      </c>
    </row>
    <row r="2534" spans="7:31">
      <c r="G2534" s="117" cm="1">
        <f t="array" aca="1" ref="G2534" ca="1">SUMIFS(Proposed_Hours,Proposed_Labor_Category,$D2534,Proposed_Company,$C2534,Proposed_MSA_Code,$E2534)</f>
        <v>0</v>
      </c>
      <c r="H2534" s="7" t="str">
        <f t="shared" ca="1" si="635"/>
        <v/>
      </c>
      <c r="I2534" s="4" t="str" cm="1">
        <f t="array" aca="1" ref="I2534" ca="1">IFERROR(IF(SUMIFS(Proposed_Direct_Cost,Proposed_Labor_Category,$D2534,Proposed_Company,$C2534,Proposed_MSA_Code,$E2534)=0,"Not Proposed",SUMIFS(Proposed_Direct_Cost,Proposed_Labor_Category,$D2534,Proposed_Company,$C2534,Proposed_MSA_Code,$E2534)),"")</f>
        <v>Not Proposed</v>
      </c>
      <c r="J2534" s="117" cm="1">
        <f t="array" aca="1" ref="J2534" ca="1">SUMIFS(Invoice_Hours,Invoice_Labor_Category,$D2534,Invoice_Company,$C2534,Invoice_MSA_Code,$E2534)</f>
        <v>0</v>
      </c>
      <c r="K2534" s="7" t="str">
        <f t="shared" ca="1" si="636"/>
        <v/>
      </c>
      <c r="L2534" s="222" cm="1">
        <f t="array" aca="1" ref="L2534" ca="1">IFERROR(SUMIFS(Invoice_Direct_Cost,Invoice_Labor_Category,$D2534,Invoice_Company,$C2534,Invoice_MSA_Code,$E2534),"")</f>
        <v>0</v>
      </c>
      <c r="M2534" s="7" t="str">
        <f t="shared" ca="1" si="637"/>
        <v/>
      </c>
      <c r="N2534" s="220" t="str">
        <f t="shared" ca="1" si="642"/>
        <v/>
      </c>
      <c r="O2534" s="7" t="str">
        <f t="shared" ca="1" si="638"/>
        <v/>
      </c>
      <c r="P2534" s="7" t="str">
        <f t="shared" ca="1" si="639"/>
        <v/>
      </c>
      <c r="Q2534" s="7" t="str">
        <f t="shared" ca="1" si="640"/>
        <v/>
      </c>
      <c r="R2534" s="7" t="str">
        <f t="shared" ca="1" si="641"/>
        <v/>
      </c>
      <c r="S2534" s="7" t="str">
        <f t="shared" ca="1" si="628"/>
        <v/>
      </c>
      <c r="T2534" s="7" t="str">
        <f t="shared" ca="1" si="629"/>
        <v/>
      </c>
      <c r="V2534" s="120" cm="1">
        <f t="array" aca="1" ref="V2534" ca="1">SUMIFS(Invoice_Hours,Invoice_Labor_Category,$D2534,Invoice_Company,$C2534,Invoice_MSA_Code,$E2534)</f>
        <v>0</v>
      </c>
      <c r="W2534" s="121" t="str">
        <f t="shared" ca="1" si="630"/>
        <v/>
      </c>
      <c r="X2534" s="152" t="str">
        <f t="shared" ca="1" si="631"/>
        <v/>
      </c>
      <c r="AB2534" t="str">
        <f t="shared" si="632"/>
        <v/>
      </c>
      <c r="AC2534" t="str">
        <f t="shared" si="633"/>
        <v/>
      </c>
      <c r="AD2534" t="str">
        <f t="shared" si="634"/>
        <v/>
      </c>
      <c r="AE2534" s="4" t="str">
        <f t="shared" ca="1" si="627"/>
        <v/>
      </c>
    </row>
    <row r="2535" spans="7:31">
      <c r="G2535" s="117" cm="1">
        <f t="array" aca="1" ref="G2535" ca="1">SUMIFS(Proposed_Hours,Proposed_Labor_Category,$D2535,Proposed_Company,$C2535,Proposed_MSA_Code,$E2535)</f>
        <v>0</v>
      </c>
      <c r="H2535" s="7" t="str">
        <f t="shared" ca="1" si="635"/>
        <v/>
      </c>
      <c r="I2535" s="4" t="str" cm="1">
        <f t="array" aca="1" ref="I2535" ca="1">IFERROR(IF(SUMIFS(Proposed_Direct_Cost,Proposed_Labor_Category,$D2535,Proposed_Company,$C2535,Proposed_MSA_Code,$E2535)=0,"Not Proposed",SUMIFS(Proposed_Direct_Cost,Proposed_Labor_Category,$D2535,Proposed_Company,$C2535,Proposed_MSA_Code,$E2535)),"")</f>
        <v>Not Proposed</v>
      </c>
      <c r="J2535" s="117" cm="1">
        <f t="array" aca="1" ref="J2535" ca="1">SUMIFS(Invoice_Hours,Invoice_Labor_Category,$D2535,Invoice_Company,$C2535,Invoice_MSA_Code,$E2535)</f>
        <v>0</v>
      </c>
      <c r="K2535" s="7" t="str">
        <f t="shared" ca="1" si="636"/>
        <v/>
      </c>
      <c r="L2535" s="222" cm="1">
        <f t="array" aca="1" ref="L2535" ca="1">IFERROR(SUMIFS(Invoice_Direct_Cost,Invoice_Labor_Category,$D2535,Invoice_Company,$C2535,Invoice_MSA_Code,$E2535),"")</f>
        <v>0</v>
      </c>
      <c r="M2535" s="7" t="str">
        <f t="shared" ca="1" si="637"/>
        <v/>
      </c>
      <c r="N2535" s="220" t="str">
        <f t="shared" ca="1" si="642"/>
        <v/>
      </c>
      <c r="O2535" s="7" t="str">
        <f t="shared" ca="1" si="638"/>
        <v/>
      </c>
      <c r="P2535" s="7" t="str">
        <f t="shared" ca="1" si="639"/>
        <v/>
      </c>
      <c r="Q2535" s="7" t="str">
        <f t="shared" ca="1" si="640"/>
        <v/>
      </c>
      <c r="R2535" s="7" t="str">
        <f t="shared" ca="1" si="641"/>
        <v/>
      </c>
      <c r="S2535" s="7" t="str">
        <f t="shared" ca="1" si="628"/>
        <v/>
      </c>
      <c r="T2535" s="7" t="str">
        <f t="shared" ca="1" si="629"/>
        <v/>
      </c>
      <c r="V2535" s="120" cm="1">
        <f t="array" aca="1" ref="V2535" ca="1">SUMIFS(Invoice_Hours,Invoice_Labor_Category,$D2535,Invoice_Company,$C2535,Invoice_MSA_Code,$E2535)</f>
        <v>0</v>
      </c>
      <c r="W2535" s="121" t="str">
        <f t="shared" ca="1" si="630"/>
        <v/>
      </c>
      <c r="X2535" s="151" t="str">
        <f t="shared" ca="1" si="631"/>
        <v/>
      </c>
      <c r="AB2535" t="str">
        <f t="shared" si="632"/>
        <v/>
      </c>
      <c r="AC2535" t="str">
        <f t="shared" si="633"/>
        <v/>
      </c>
      <c r="AD2535" t="str">
        <f t="shared" si="634"/>
        <v/>
      </c>
      <c r="AE2535" s="4" t="str">
        <f t="shared" ca="1" si="627"/>
        <v/>
      </c>
    </row>
    <row r="2536" spans="7:31">
      <c r="G2536" s="117" cm="1">
        <f t="array" aca="1" ref="G2536" ca="1">SUMIFS(Proposed_Hours,Proposed_Labor_Category,$D2536,Proposed_Company,$C2536,Proposed_MSA_Code,$E2536)</f>
        <v>0</v>
      </c>
      <c r="H2536" s="7" t="str">
        <f t="shared" ca="1" si="635"/>
        <v/>
      </c>
      <c r="I2536" s="4" t="str" cm="1">
        <f t="array" aca="1" ref="I2536" ca="1">IFERROR(IF(SUMIFS(Proposed_Direct_Cost,Proposed_Labor_Category,$D2536,Proposed_Company,$C2536,Proposed_MSA_Code,$E2536)=0,"Not Proposed",SUMIFS(Proposed_Direct_Cost,Proposed_Labor_Category,$D2536,Proposed_Company,$C2536,Proposed_MSA_Code,$E2536)),"")</f>
        <v>Not Proposed</v>
      </c>
      <c r="J2536" s="117" cm="1">
        <f t="array" aca="1" ref="J2536" ca="1">SUMIFS(Invoice_Hours,Invoice_Labor_Category,$D2536,Invoice_Company,$C2536,Invoice_MSA_Code,$E2536)</f>
        <v>0</v>
      </c>
      <c r="K2536" s="7" t="str">
        <f t="shared" ca="1" si="636"/>
        <v/>
      </c>
      <c r="L2536" s="222" cm="1">
        <f t="array" aca="1" ref="L2536" ca="1">IFERROR(SUMIFS(Invoice_Direct_Cost,Invoice_Labor_Category,$D2536,Invoice_Company,$C2536,Invoice_MSA_Code,$E2536),"")</f>
        <v>0</v>
      </c>
      <c r="M2536" s="7" t="str">
        <f t="shared" ca="1" si="637"/>
        <v/>
      </c>
      <c r="N2536" s="220" t="str">
        <f t="shared" ca="1" si="642"/>
        <v/>
      </c>
      <c r="O2536" s="7" t="str">
        <f t="shared" ca="1" si="638"/>
        <v/>
      </c>
      <c r="P2536" s="7" t="str">
        <f t="shared" ca="1" si="639"/>
        <v/>
      </c>
      <c r="Q2536" s="7" t="str">
        <f t="shared" ca="1" si="640"/>
        <v/>
      </c>
      <c r="R2536" s="7" t="str">
        <f t="shared" ca="1" si="641"/>
        <v/>
      </c>
      <c r="S2536" s="7" t="str">
        <f t="shared" ca="1" si="628"/>
        <v/>
      </c>
      <c r="T2536" s="7" t="str">
        <f t="shared" ca="1" si="629"/>
        <v/>
      </c>
      <c r="V2536" s="120" cm="1">
        <f t="array" aca="1" ref="V2536" ca="1">SUMIFS(Invoice_Hours,Invoice_Labor_Category,$D2536,Invoice_Company,$C2536,Invoice_MSA_Code,$E2536)</f>
        <v>0</v>
      </c>
      <c r="W2536" s="121" t="str">
        <f t="shared" ca="1" si="630"/>
        <v/>
      </c>
      <c r="X2536" s="152" t="str">
        <f t="shared" ca="1" si="631"/>
        <v/>
      </c>
      <c r="AB2536" t="str">
        <f t="shared" si="632"/>
        <v/>
      </c>
      <c r="AC2536" t="str">
        <f t="shared" si="633"/>
        <v/>
      </c>
      <c r="AD2536" t="str">
        <f t="shared" si="634"/>
        <v/>
      </c>
      <c r="AE2536" s="4" t="str">
        <f t="shared" ca="1" si="627"/>
        <v/>
      </c>
    </row>
    <row r="2537" spans="7:31">
      <c r="G2537" s="117" cm="1">
        <f t="array" aca="1" ref="G2537" ca="1">SUMIFS(Proposed_Hours,Proposed_Labor_Category,$D2537,Proposed_Company,$C2537,Proposed_MSA_Code,$E2537)</f>
        <v>0</v>
      </c>
      <c r="H2537" s="7" t="str">
        <f t="shared" ca="1" si="635"/>
        <v/>
      </c>
      <c r="I2537" s="4" t="str" cm="1">
        <f t="array" aca="1" ref="I2537" ca="1">IFERROR(IF(SUMIFS(Proposed_Direct_Cost,Proposed_Labor_Category,$D2537,Proposed_Company,$C2537,Proposed_MSA_Code,$E2537)=0,"Not Proposed",SUMIFS(Proposed_Direct_Cost,Proposed_Labor_Category,$D2537,Proposed_Company,$C2537,Proposed_MSA_Code,$E2537)),"")</f>
        <v>Not Proposed</v>
      </c>
      <c r="J2537" s="117" cm="1">
        <f t="array" aca="1" ref="J2537" ca="1">SUMIFS(Invoice_Hours,Invoice_Labor_Category,$D2537,Invoice_Company,$C2537,Invoice_MSA_Code,$E2537)</f>
        <v>0</v>
      </c>
      <c r="K2537" s="7" t="str">
        <f t="shared" ca="1" si="636"/>
        <v/>
      </c>
      <c r="L2537" s="222" cm="1">
        <f t="array" aca="1" ref="L2537" ca="1">IFERROR(SUMIFS(Invoice_Direct_Cost,Invoice_Labor_Category,$D2537,Invoice_Company,$C2537,Invoice_MSA_Code,$E2537),"")</f>
        <v>0</v>
      </c>
      <c r="M2537" s="7" t="str">
        <f t="shared" ca="1" si="637"/>
        <v/>
      </c>
      <c r="N2537" s="220" t="str">
        <f t="shared" ca="1" si="642"/>
        <v/>
      </c>
      <c r="O2537" s="7" t="str">
        <f t="shared" ca="1" si="638"/>
        <v/>
      </c>
      <c r="P2537" s="7" t="str">
        <f t="shared" ca="1" si="639"/>
        <v/>
      </c>
      <c r="Q2537" s="7" t="str">
        <f t="shared" ca="1" si="640"/>
        <v/>
      </c>
      <c r="R2537" s="7" t="str">
        <f t="shared" ca="1" si="641"/>
        <v/>
      </c>
      <c r="S2537" s="7" t="str">
        <f t="shared" ca="1" si="628"/>
        <v/>
      </c>
      <c r="T2537" s="7" t="str">
        <f t="shared" ca="1" si="629"/>
        <v/>
      </c>
      <c r="V2537" s="120" cm="1">
        <f t="array" aca="1" ref="V2537" ca="1">SUMIFS(Invoice_Hours,Invoice_Labor_Category,$D2537,Invoice_Company,$C2537,Invoice_MSA_Code,$E2537)</f>
        <v>0</v>
      </c>
      <c r="W2537" s="121" t="str">
        <f t="shared" ca="1" si="630"/>
        <v/>
      </c>
      <c r="X2537" s="151" t="str">
        <f t="shared" ca="1" si="631"/>
        <v/>
      </c>
      <c r="AB2537" t="str">
        <f t="shared" si="632"/>
        <v/>
      </c>
      <c r="AC2537" t="str">
        <f t="shared" si="633"/>
        <v/>
      </c>
      <c r="AD2537" t="str">
        <f t="shared" si="634"/>
        <v/>
      </c>
      <c r="AE2537" s="4" t="str">
        <f t="shared" ca="1" si="627"/>
        <v/>
      </c>
    </row>
    <row r="2538" spans="7:31">
      <c r="G2538" s="117" cm="1">
        <f t="array" aca="1" ref="G2538" ca="1">SUMIFS(Proposed_Hours,Proposed_Labor_Category,$D2538,Proposed_Company,$C2538,Proposed_MSA_Code,$E2538)</f>
        <v>0</v>
      </c>
      <c r="H2538" s="7" t="str">
        <f t="shared" ca="1" si="635"/>
        <v/>
      </c>
      <c r="I2538" s="4" t="str" cm="1">
        <f t="array" aca="1" ref="I2538" ca="1">IFERROR(IF(SUMIFS(Proposed_Direct_Cost,Proposed_Labor_Category,$D2538,Proposed_Company,$C2538,Proposed_MSA_Code,$E2538)=0,"Not Proposed",SUMIFS(Proposed_Direct_Cost,Proposed_Labor_Category,$D2538,Proposed_Company,$C2538,Proposed_MSA_Code,$E2538)),"")</f>
        <v>Not Proposed</v>
      </c>
      <c r="J2538" s="117" cm="1">
        <f t="array" aca="1" ref="J2538" ca="1">SUMIFS(Invoice_Hours,Invoice_Labor_Category,$D2538,Invoice_Company,$C2538,Invoice_MSA_Code,$E2538)</f>
        <v>0</v>
      </c>
      <c r="K2538" s="7" t="str">
        <f t="shared" ca="1" si="636"/>
        <v/>
      </c>
      <c r="L2538" s="222" cm="1">
        <f t="array" aca="1" ref="L2538" ca="1">IFERROR(SUMIFS(Invoice_Direct_Cost,Invoice_Labor_Category,$D2538,Invoice_Company,$C2538,Invoice_MSA_Code,$E2538),"")</f>
        <v>0</v>
      </c>
      <c r="M2538" s="7" t="str">
        <f t="shared" ca="1" si="637"/>
        <v/>
      </c>
      <c r="N2538" s="220" t="str">
        <f t="shared" ca="1" si="642"/>
        <v/>
      </c>
      <c r="O2538" s="7" t="str">
        <f t="shared" ca="1" si="638"/>
        <v/>
      </c>
      <c r="P2538" s="7" t="str">
        <f t="shared" ca="1" si="639"/>
        <v/>
      </c>
      <c r="Q2538" s="7" t="str">
        <f t="shared" ca="1" si="640"/>
        <v/>
      </c>
      <c r="R2538" s="7" t="str">
        <f t="shared" ca="1" si="641"/>
        <v/>
      </c>
      <c r="S2538" s="7" t="str">
        <f t="shared" ca="1" si="628"/>
        <v/>
      </c>
      <c r="T2538" s="7" t="str">
        <f t="shared" ca="1" si="629"/>
        <v/>
      </c>
      <c r="V2538" s="120" cm="1">
        <f t="array" aca="1" ref="V2538" ca="1">SUMIFS(Invoice_Hours,Invoice_Labor_Category,$D2538,Invoice_Company,$C2538,Invoice_MSA_Code,$E2538)</f>
        <v>0</v>
      </c>
      <c r="W2538" s="121" t="str">
        <f t="shared" ca="1" si="630"/>
        <v/>
      </c>
      <c r="X2538" s="152" t="str">
        <f t="shared" ca="1" si="631"/>
        <v/>
      </c>
      <c r="AB2538" t="str">
        <f t="shared" si="632"/>
        <v/>
      </c>
      <c r="AC2538" t="str">
        <f t="shared" si="633"/>
        <v/>
      </c>
      <c r="AD2538" t="str">
        <f t="shared" si="634"/>
        <v/>
      </c>
      <c r="AE2538" s="4" t="str">
        <f t="shared" ca="1" si="627"/>
        <v/>
      </c>
    </row>
    <row r="2539" spans="7:31">
      <c r="G2539" s="117" cm="1">
        <f t="array" aca="1" ref="G2539" ca="1">SUMIFS(Proposed_Hours,Proposed_Labor_Category,$D2539,Proposed_Company,$C2539,Proposed_MSA_Code,$E2539)</f>
        <v>0</v>
      </c>
      <c r="H2539" s="7" t="str">
        <f t="shared" ca="1" si="635"/>
        <v/>
      </c>
      <c r="I2539" s="4" t="str" cm="1">
        <f t="array" aca="1" ref="I2539" ca="1">IFERROR(IF(SUMIFS(Proposed_Direct_Cost,Proposed_Labor_Category,$D2539,Proposed_Company,$C2539,Proposed_MSA_Code,$E2539)=0,"Not Proposed",SUMIFS(Proposed_Direct_Cost,Proposed_Labor_Category,$D2539,Proposed_Company,$C2539,Proposed_MSA_Code,$E2539)),"")</f>
        <v>Not Proposed</v>
      </c>
      <c r="J2539" s="117" cm="1">
        <f t="array" aca="1" ref="J2539" ca="1">SUMIFS(Invoice_Hours,Invoice_Labor_Category,$D2539,Invoice_Company,$C2539,Invoice_MSA_Code,$E2539)</f>
        <v>0</v>
      </c>
      <c r="K2539" s="7" t="str">
        <f t="shared" ca="1" si="636"/>
        <v/>
      </c>
      <c r="L2539" s="222" cm="1">
        <f t="array" aca="1" ref="L2539" ca="1">IFERROR(SUMIFS(Invoice_Direct_Cost,Invoice_Labor_Category,$D2539,Invoice_Company,$C2539,Invoice_MSA_Code,$E2539),"")</f>
        <v>0</v>
      </c>
      <c r="M2539" s="7" t="str">
        <f t="shared" ca="1" si="637"/>
        <v/>
      </c>
      <c r="N2539" s="220" t="str">
        <f t="shared" ca="1" si="642"/>
        <v/>
      </c>
      <c r="O2539" s="7" t="str">
        <f t="shared" ca="1" si="638"/>
        <v/>
      </c>
      <c r="P2539" s="7" t="str">
        <f t="shared" ca="1" si="639"/>
        <v/>
      </c>
      <c r="Q2539" s="7" t="str">
        <f t="shared" ca="1" si="640"/>
        <v/>
      </c>
      <c r="R2539" s="7" t="str">
        <f t="shared" ca="1" si="641"/>
        <v/>
      </c>
      <c r="S2539" s="7" t="str">
        <f t="shared" ca="1" si="628"/>
        <v/>
      </c>
      <c r="T2539" s="7" t="str">
        <f t="shared" ca="1" si="629"/>
        <v/>
      </c>
      <c r="V2539" s="120" cm="1">
        <f t="array" aca="1" ref="V2539" ca="1">SUMIFS(Invoice_Hours,Invoice_Labor_Category,$D2539,Invoice_Company,$C2539,Invoice_MSA_Code,$E2539)</f>
        <v>0</v>
      </c>
      <c r="W2539" s="121" t="str">
        <f t="shared" ca="1" si="630"/>
        <v/>
      </c>
      <c r="X2539" s="151" t="str">
        <f t="shared" ca="1" si="631"/>
        <v/>
      </c>
      <c r="AB2539" t="str">
        <f t="shared" si="632"/>
        <v/>
      </c>
      <c r="AC2539" t="str">
        <f t="shared" si="633"/>
        <v/>
      </c>
      <c r="AD2539" t="str">
        <f t="shared" si="634"/>
        <v/>
      </c>
      <c r="AE2539" s="4" t="str">
        <f t="shared" ca="1" si="627"/>
        <v/>
      </c>
    </row>
    <row r="2540" spans="7:31">
      <c r="G2540" s="117" cm="1">
        <f t="array" aca="1" ref="G2540" ca="1">SUMIFS(Proposed_Hours,Proposed_Labor_Category,$D2540,Proposed_Company,$C2540,Proposed_MSA_Code,$E2540)</f>
        <v>0</v>
      </c>
      <c r="H2540" s="7" t="str">
        <f t="shared" ca="1" si="635"/>
        <v/>
      </c>
      <c r="I2540" s="4" t="str" cm="1">
        <f t="array" aca="1" ref="I2540" ca="1">IFERROR(IF(SUMIFS(Proposed_Direct_Cost,Proposed_Labor_Category,$D2540,Proposed_Company,$C2540,Proposed_MSA_Code,$E2540)=0,"Not Proposed",SUMIFS(Proposed_Direct_Cost,Proposed_Labor_Category,$D2540,Proposed_Company,$C2540,Proposed_MSA_Code,$E2540)),"")</f>
        <v>Not Proposed</v>
      </c>
      <c r="J2540" s="117" cm="1">
        <f t="array" aca="1" ref="J2540" ca="1">SUMIFS(Invoice_Hours,Invoice_Labor_Category,$D2540,Invoice_Company,$C2540,Invoice_MSA_Code,$E2540)</f>
        <v>0</v>
      </c>
      <c r="K2540" s="7" t="str">
        <f t="shared" ca="1" si="636"/>
        <v/>
      </c>
      <c r="L2540" s="222" cm="1">
        <f t="array" aca="1" ref="L2540" ca="1">IFERROR(SUMIFS(Invoice_Direct_Cost,Invoice_Labor_Category,$D2540,Invoice_Company,$C2540,Invoice_MSA_Code,$E2540),"")</f>
        <v>0</v>
      </c>
      <c r="M2540" s="7" t="str">
        <f t="shared" ca="1" si="637"/>
        <v/>
      </c>
      <c r="N2540" s="220" t="str">
        <f t="shared" ca="1" si="642"/>
        <v/>
      </c>
      <c r="O2540" s="7" t="str">
        <f t="shared" ca="1" si="638"/>
        <v/>
      </c>
      <c r="P2540" s="7" t="str">
        <f t="shared" ca="1" si="639"/>
        <v/>
      </c>
      <c r="Q2540" s="7" t="str">
        <f t="shared" ca="1" si="640"/>
        <v/>
      </c>
      <c r="R2540" s="7" t="str">
        <f t="shared" ca="1" si="641"/>
        <v/>
      </c>
      <c r="S2540" s="7" t="str">
        <f t="shared" ca="1" si="628"/>
        <v/>
      </c>
      <c r="T2540" s="7" t="str">
        <f t="shared" ca="1" si="629"/>
        <v/>
      </c>
      <c r="V2540" s="120" cm="1">
        <f t="array" aca="1" ref="V2540" ca="1">SUMIFS(Invoice_Hours,Invoice_Labor_Category,$D2540,Invoice_Company,$C2540,Invoice_MSA_Code,$E2540)</f>
        <v>0</v>
      </c>
      <c r="W2540" s="121" t="str">
        <f t="shared" ca="1" si="630"/>
        <v/>
      </c>
      <c r="X2540" s="152" t="str">
        <f t="shared" ca="1" si="631"/>
        <v/>
      </c>
      <c r="AB2540" t="str">
        <f t="shared" si="632"/>
        <v/>
      </c>
      <c r="AC2540" t="str">
        <f t="shared" si="633"/>
        <v/>
      </c>
      <c r="AD2540" t="str">
        <f t="shared" si="634"/>
        <v/>
      </c>
      <c r="AE2540" s="4" t="str">
        <f t="shared" ca="1" si="627"/>
        <v/>
      </c>
    </row>
    <row r="2541" spans="7:31">
      <c r="G2541" s="117" cm="1">
        <f t="array" aca="1" ref="G2541" ca="1">SUMIFS(Proposed_Hours,Proposed_Labor_Category,$D2541,Proposed_Company,$C2541,Proposed_MSA_Code,$E2541)</f>
        <v>0</v>
      </c>
      <c r="H2541" s="7" t="str">
        <f t="shared" ca="1" si="635"/>
        <v/>
      </c>
      <c r="I2541" s="4" t="str" cm="1">
        <f t="array" aca="1" ref="I2541" ca="1">IFERROR(IF(SUMIFS(Proposed_Direct_Cost,Proposed_Labor_Category,$D2541,Proposed_Company,$C2541,Proposed_MSA_Code,$E2541)=0,"Not Proposed",SUMIFS(Proposed_Direct_Cost,Proposed_Labor_Category,$D2541,Proposed_Company,$C2541,Proposed_MSA_Code,$E2541)),"")</f>
        <v>Not Proposed</v>
      </c>
      <c r="J2541" s="117" cm="1">
        <f t="array" aca="1" ref="J2541" ca="1">SUMIFS(Invoice_Hours,Invoice_Labor_Category,$D2541,Invoice_Company,$C2541,Invoice_MSA_Code,$E2541)</f>
        <v>0</v>
      </c>
      <c r="K2541" s="7" t="str">
        <f t="shared" ca="1" si="636"/>
        <v/>
      </c>
      <c r="L2541" s="222" cm="1">
        <f t="array" aca="1" ref="L2541" ca="1">IFERROR(SUMIFS(Invoice_Direct_Cost,Invoice_Labor_Category,$D2541,Invoice_Company,$C2541,Invoice_MSA_Code,$E2541),"")</f>
        <v>0</v>
      </c>
      <c r="M2541" s="7" t="str">
        <f t="shared" ca="1" si="637"/>
        <v/>
      </c>
      <c r="N2541" s="220" t="str">
        <f t="shared" ca="1" si="642"/>
        <v/>
      </c>
      <c r="O2541" s="7" t="str">
        <f t="shared" ca="1" si="638"/>
        <v/>
      </c>
      <c r="P2541" s="7" t="str">
        <f t="shared" ca="1" si="639"/>
        <v/>
      </c>
      <c r="Q2541" s="7" t="str">
        <f t="shared" ca="1" si="640"/>
        <v/>
      </c>
      <c r="R2541" s="7" t="str">
        <f t="shared" ca="1" si="641"/>
        <v/>
      </c>
      <c r="S2541" s="7" t="str">
        <f t="shared" ca="1" si="628"/>
        <v/>
      </c>
      <c r="T2541" s="7" t="str">
        <f t="shared" ca="1" si="629"/>
        <v/>
      </c>
      <c r="V2541" s="120" cm="1">
        <f t="array" aca="1" ref="V2541" ca="1">SUMIFS(Invoice_Hours,Invoice_Labor_Category,$D2541,Invoice_Company,$C2541,Invoice_MSA_Code,$E2541)</f>
        <v>0</v>
      </c>
      <c r="W2541" s="121" t="str">
        <f t="shared" ca="1" si="630"/>
        <v/>
      </c>
      <c r="X2541" s="151" t="str">
        <f t="shared" ca="1" si="631"/>
        <v/>
      </c>
      <c r="AB2541" t="str">
        <f t="shared" si="632"/>
        <v/>
      </c>
      <c r="AC2541" t="str">
        <f t="shared" si="633"/>
        <v/>
      </c>
      <c r="AD2541" t="str">
        <f t="shared" si="634"/>
        <v/>
      </c>
      <c r="AE2541" s="4" t="str">
        <f t="shared" ca="1" si="627"/>
        <v/>
      </c>
    </row>
    <row r="2542" spans="7:31">
      <c r="G2542" s="117" cm="1">
        <f t="array" aca="1" ref="G2542" ca="1">SUMIFS(Proposed_Hours,Proposed_Labor_Category,$D2542,Proposed_Company,$C2542,Proposed_MSA_Code,$E2542)</f>
        <v>0</v>
      </c>
      <c r="H2542" s="7" t="str">
        <f t="shared" ca="1" si="635"/>
        <v/>
      </c>
      <c r="I2542" s="4" t="str" cm="1">
        <f t="array" aca="1" ref="I2542" ca="1">IFERROR(IF(SUMIFS(Proposed_Direct_Cost,Proposed_Labor_Category,$D2542,Proposed_Company,$C2542,Proposed_MSA_Code,$E2542)=0,"Not Proposed",SUMIFS(Proposed_Direct_Cost,Proposed_Labor_Category,$D2542,Proposed_Company,$C2542,Proposed_MSA_Code,$E2542)),"")</f>
        <v>Not Proposed</v>
      </c>
      <c r="J2542" s="117" cm="1">
        <f t="array" aca="1" ref="J2542" ca="1">SUMIFS(Invoice_Hours,Invoice_Labor_Category,$D2542,Invoice_Company,$C2542,Invoice_MSA_Code,$E2542)</f>
        <v>0</v>
      </c>
      <c r="K2542" s="7" t="str">
        <f t="shared" ca="1" si="636"/>
        <v/>
      </c>
      <c r="L2542" s="222" cm="1">
        <f t="array" aca="1" ref="L2542" ca="1">IFERROR(SUMIFS(Invoice_Direct_Cost,Invoice_Labor_Category,$D2542,Invoice_Company,$C2542,Invoice_MSA_Code,$E2542),"")</f>
        <v>0</v>
      </c>
      <c r="M2542" s="7" t="str">
        <f t="shared" ca="1" si="637"/>
        <v/>
      </c>
      <c r="N2542" s="220" t="str">
        <f t="shared" ca="1" si="642"/>
        <v/>
      </c>
      <c r="O2542" s="7" t="str">
        <f t="shared" ca="1" si="638"/>
        <v/>
      </c>
      <c r="P2542" s="7" t="str">
        <f t="shared" ca="1" si="639"/>
        <v/>
      </c>
      <c r="Q2542" s="7" t="str">
        <f t="shared" ca="1" si="640"/>
        <v/>
      </c>
      <c r="R2542" s="7" t="str">
        <f t="shared" ca="1" si="641"/>
        <v/>
      </c>
      <c r="S2542" s="7" t="str">
        <f t="shared" ca="1" si="628"/>
        <v/>
      </c>
      <c r="T2542" s="7" t="str">
        <f t="shared" ca="1" si="629"/>
        <v/>
      </c>
      <c r="V2542" s="120" cm="1">
        <f t="array" aca="1" ref="V2542" ca="1">SUMIFS(Invoice_Hours,Invoice_Labor_Category,$D2542,Invoice_Company,$C2542,Invoice_MSA_Code,$E2542)</f>
        <v>0</v>
      </c>
      <c r="W2542" s="121" t="str">
        <f t="shared" ca="1" si="630"/>
        <v/>
      </c>
      <c r="X2542" s="152" t="str">
        <f t="shared" ca="1" si="631"/>
        <v/>
      </c>
      <c r="AB2542" t="str">
        <f t="shared" si="632"/>
        <v/>
      </c>
      <c r="AC2542" t="str">
        <f t="shared" si="633"/>
        <v/>
      </c>
      <c r="AD2542" t="str">
        <f t="shared" si="634"/>
        <v/>
      </c>
      <c r="AE2542" s="4" t="str">
        <f t="shared" ca="1" si="627"/>
        <v/>
      </c>
    </row>
    <row r="2543" spans="7:31">
      <c r="G2543" s="117" cm="1">
        <f t="array" aca="1" ref="G2543" ca="1">SUMIFS(Proposed_Hours,Proposed_Labor_Category,$D2543,Proposed_Company,$C2543,Proposed_MSA_Code,$E2543)</f>
        <v>0</v>
      </c>
      <c r="H2543" s="7" t="str">
        <f t="shared" ca="1" si="635"/>
        <v/>
      </c>
      <c r="I2543" s="4" t="str" cm="1">
        <f t="array" aca="1" ref="I2543" ca="1">IFERROR(IF(SUMIFS(Proposed_Direct_Cost,Proposed_Labor_Category,$D2543,Proposed_Company,$C2543,Proposed_MSA_Code,$E2543)=0,"Not Proposed",SUMIFS(Proposed_Direct_Cost,Proposed_Labor_Category,$D2543,Proposed_Company,$C2543,Proposed_MSA_Code,$E2543)),"")</f>
        <v>Not Proposed</v>
      </c>
      <c r="J2543" s="117" cm="1">
        <f t="array" aca="1" ref="J2543" ca="1">SUMIFS(Invoice_Hours,Invoice_Labor_Category,$D2543,Invoice_Company,$C2543,Invoice_MSA_Code,$E2543)</f>
        <v>0</v>
      </c>
      <c r="K2543" s="7" t="str">
        <f t="shared" ca="1" si="636"/>
        <v/>
      </c>
      <c r="L2543" s="222" cm="1">
        <f t="array" aca="1" ref="L2543" ca="1">IFERROR(SUMIFS(Invoice_Direct_Cost,Invoice_Labor_Category,$D2543,Invoice_Company,$C2543,Invoice_MSA_Code,$E2543),"")</f>
        <v>0</v>
      </c>
      <c r="M2543" s="7" t="str">
        <f t="shared" ca="1" si="637"/>
        <v/>
      </c>
      <c r="N2543" s="220" t="str">
        <f t="shared" ca="1" si="642"/>
        <v/>
      </c>
      <c r="O2543" s="7" t="str">
        <f t="shared" ca="1" si="638"/>
        <v/>
      </c>
      <c r="P2543" s="7" t="str">
        <f t="shared" ca="1" si="639"/>
        <v/>
      </c>
      <c r="Q2543" s="7" t="str">
        <f t="shared" ca="1" si="640"/>
        <v/>
      </c>
      <c r="R2543" s="7" t="str">
        <f t="shared" ca="1" si="641"/>
        <v/>
      </c>
      <c r="S2543" s="7" t="str">
        <f t="shared" ca="1" si="628"/>
        <v/>
      </c>
      <c r="T2543" s="7" t="str">
        <f t="shared" ca="1" si="629"/>
        <v/>
      </c>
      <c r="V2543" s="120" cm="1">
        <f t="array" aca="1" ref="V2543" ca="1">SUMIFS(Invoice_Hours,Invoice_Labor_Category,$D2543,Invoice_Company,$C2543,Invoice_MSA_Code,$E2543)</f>
        <v>0</v>
      </c>
      <c r="W2543" s="121" t="str">
        <f t="shared" ca="1" si="630"/>
        <v/>
      </c>
      <c r="X2543" s="151" t="str">
        <f t="shared" ca="1" si="631"/>
        <v/>
      </c>
      <c r="AB2543" t="str">
        <f t="shared" si="632"/>
        <v/>
      </c>
      <c r="AC2543" t="str">
        <f t="shared" si="633"/>
        <v/>
      </c>
      <c r="AD2543" t="str">
        <f t="shared" si="634"/>
        <v/>
      </c>
      <c r="AE2543" s="4" t="str">
        <f t="shared" ca="1" si="627"/>
        <v/>
      </c>
    </row>
    <row r="2544" spans="7:31">
      <c r="G2544" s="117" cm="1">
        <f t="array" aca="1" ref="G2544" ca="1">SUMIFS(Proposed_Hours,Proposed_Labor_Category,$D2544,Proposed_Company,$C2544,Proposed_MSA_Code,$E2544)</f>
        <v>0</v>
      </c>
      <c r="H2544" s="7" t="str">
        <f t="shared" ca="1" si="635"/>
        <v/>
      </c>
      <c r="I2544" s="4" t="str" cm="1">
        <f t="array" aca="1" ref="I2544" ca="1">IFERROR(IF(SUMIFS(Proposed_Direct_Cost,Proposed_Labor_Category,$D2544,Proposed_Company,$C2544,Proposed_MSA_Code,$E2544)=0,"Not Proposed",SUMIFS(Proposed_Direct_Cost,Proposed_Labor_Category,$D2544,Proposed_Company,$C2544,Proposed_MSA_Code,$E2544)),"")</f>
        <v>Not Proposed</v>
      </c>
      <c r="J2544" s="117" cm="1">
        <f t="array" aca="1" ref="J2544" ca="1">SUMIFS(Invoice_Hours,Invoice_Labor_Category,$D2544,Invoice_Company,$C2544,Invoice_MSA_Code,$E2544)</f>
        <v>0</v>
      </c>
      <c r="K2544" s="7" t="str">
        <f t="shared" ca="1" si="636"/>
        <v/>
      </c>
      <c r="L2544" s="222" cm="1">
        <f t="array" aca="1" ref="L2544" ca="1">IFERROR(SUMIFS(Invoice_Direct_Cost,Invoice_Labor_Category,$D2544,Invoice_Company,$C2544,Invoice_MSA_Code,$E2544),"")</f>
        <v>0</v>
      </c>
      <c r="M2544" s="7" t="str">
        <f t="shared" ca="1" si="637"/>
        <v/>
      </c>
      <c r="N2544" s="220" t="str">
        <f t="shared" ca="1" si="642"/>
        <v/>
      </c>
      <c r="O2544" s="7" t="str">
        <f t="shared" ca="1" si="638"/>
        <v/>
      </c>
      <c r="P2544" s="7" t="str">
        <f t="shared" ca="1" si="639"/>
        <v/>
      </c>
      <c r="Q2544" s="7" t="str">
        <f t="shared" ca="1" si="640"/>
        <v/>
      </c>
      <c r="R2544" s="7" t="str">
        <f t="shared" ca="1" si="641"/>
        <v/>
      </c>
      <c r="S2544" s="7" t="str">
        <f t="shared" ca="1" si="628"/>
        <v/>
      </c>
      <c r="T2544" s="7" t="str">
        <f t="shared" ca="1" si="629"/>
        <v/>
      </c>
      <c r="V2544" s="120" cm="1">
        <f t="array" aca="1" ref="V2544" ca="1">SUMIFS(Invoice_Hours,Invoice_Labor_Category,$D2544,Invoice_Company,$C2544,Invoice_MSA_Code,$E2544)</f>
        <v>0</v>
      </c>
      <c r="W2544" s="121" t="str">
        <f t="shared" ca="1" si="630"/>
        <v/>
      </c>
      <c r="X2544" s="152" t="str">
        <f t="shared" ca="1" si="631"/>
        <v/>
      </c>
      <c r="AB2544" t="str">
        <f t="shared" si="632"/>
        <v/>
      </c>
      <c r="AC2544" t="str">
        <f t="shared" si="633"/>
        <v/>
      </c>
      <c r="AD2544" t="str">
        <f t="shared" si="634"/>
        <v/>
      </c>
      <c r="AE2544" s="4" t="str">
        <f t="shared" ca="1" si="627"/>
        <v/>
      </c>
    </row>
    <row r="2545" spans="7:31">
      <c r="G2545" s="117" cm="1">
        <f t="array" aca="1" ref="G2545" ca="1">SUMIFS(Proposed_Hours,Proposed_Labor_Category,$D2545,Proposed_Company,$C2545,Proposed_MSA_Code,$E2545)</f>
        <v>0</v>
      </c>
      <c r="H2545" s="7" t="str">
        <f t="shared" ca="1" si="635"/>
        <v/>
      </c>
      <c r="I2545" s="4" t="str" cm="1">
        <f t="array" aca="1" ref="I2545" ca="1">IFERROR(IF(SUMIFS(Proposed_Direct_Cost,Proposed_Labor_Category,$D2545,Proposed_Company,$C2545,Proposed_MSA_Code,$E2545)=0,"Not Proposed",SUMIFS(Proposed_Direct_Cost,Proposed_Labor_Category,$D2545,Proposed_Company,$C2545,Proposed_MSA_Code,$E2545)),"")</f>
        <v>Not Proposed</v>
      </c>
      <c r="J2545" s="117" cm="1">
        <f t="array" aca="1" ref="J2545" ca="1">SUMIFS(Invoice_Hours,Invoice_Labor_Category,$D2545,Invoice_Company,$C2545,Invoice_MSA_Code,$E2545)</f>
        <v>0</v>
      </c>
      <c r="K2545" s="7" t="str">
        <f t="shared" ca="1" si="636"/>
        <v/>
      </c>
      <c r="L2545" s="222" cm="1">
        <f t="array" aca="1" ref="L2545" ca="1">IFERROR(SUMIFS(Invoice_Direct_Cost,Invoice_Labor_Category,$D2545,Invoice_Company,$C2545,Invoice_MSA_Code,$E2545),"")</f>
        <v>0</v>
      </c>
      <c r="M2545" s="7" t="str">
        <f t="shared" ca="1" si="637"/>
        <v/>
      </c>
      <c r="N2545" s="220" t="str">
        <f t="shared" ca="1" si="642"/>
        <v/>
      </c>
      <c r="O2545" s="7" t="str">
        <f t="shared" ca="1" si="638"/>
        <v/>
      </c>
      <c r="P2545" s="7" t="str">
        <f t="shared" ca="1" si="639"/>
        <v/>
      </c>
      <c r="Q2545" s="7" t="str">
        <f t="shared" ca="1" si="640"/>
        <v/>
      </c>
      <c r="R2545" s="7" t="str">
        <f t="shared" ca="1" si="641"/>
        <v/>
      </c>
      <c r="S2545" s="7" t="str">
        <f t="shared" ca="1" si="628"/>
        <v/>
      </c>
      <c r="T2545" s="7" t="str">
        <f t="shared" ca="1" si="629"/>
        <v/>
      </c>
      <c r="V2545" s="120" cm="1">
        <f t="array" aca="1" ref="V2545" ca="1">SUMIFS(Invoice_Hours,Invoice_Labor_Category,$D2545,Invoice_Company,$C2545,Invoice_MSA_Code,$E2545)</f>
        <v>0</v>
      </c>
      <c r="W2545" s="121" t="str">
        <f t="shared" ca="1" si="630"/>
        <v/>
      </c>
      <c r="X2545" s="151" t="str">
        <f t="shared" ca="1" si="631"/>
        <v/>
      </c>
      <c r="AB2545" t="str">
        <f t="shared" si="632"/>
        <v/>
      </c>
      <c r="AC2545" t="str">
        <f t="shared" si="633"/>
        <v/>
      </c>
      <c r="AD2545" t="str">
        <f t="shared" si="634"/>
        <v/>
      </c>
      <c r="AE2545" s="4" t="str">
        <f t="shared" ca="1" si="627"/>
        <v/>
      </c>
    </row>
    <row r="2546" spans="7:31">
      <c r="G2546" s="117" cm="1">
        <f t="array" aca="1" ref="G2546" ca="1">SUMIFS(Proposed_Hours,Proposed_Labor_Category,$D2546,Proposed_Company,$C2546,Proposed_MSA_Code,$E2546)</f>
        <v>0</v>
      </c>
      <c r="H2546" s="7" t="str">
        <f t="shared" ca="1" si="635"/>
        <v/>
      </c>
      <c r="I2546" s="4" t="str" cm="1">
        <f t="array" aca="1" ref="I2546" ca="1">IFERROR(IF(SUMIFS(Proposed_Direct_Cost,Proposed_Labor_Category,$D2546,Proposed_Company,$C2546,Proposed_MSA_Code,$E2546)=0,"Not Proposed",SUMIFS(Proposed_Direct_Cost,Proposed_Labor_Category,$D2546,Proposed_Company,$C2546,Proposed_MSA_Code,$E2546)),"")</f>
        <v>Not Proposed</v>
      </c>
      <c r="J2546" s="117" cm="1">
        <f t="array" aca="1" ref="J2546" ca="1">SUMIFS(Invoice_Hours,Invoice_Labor_Category,$D2546,Invoice_Company,$C2546,Invoice_MSA_Code,$E2546)</f>
        <v>0</v>
      </c>
      <c r="K2546" s="7" t="str">
        <f t="shared" ca="1" si="636"/>
        <v/>
      </c>
      <c r="L2546" s="222" cm="1">
        <f t="array" aca="1" ref="L2546" ca="1">IFERROR(SUMIFS(Invoice_Direct_Cost,Invoice_Labor_Category,$D2546,Invoice_Company,$C2546,Invoice_MSA_Code,$E2546),"")</f>
        <v>0</v>
      </c>
      <c r="M2546" s="7" t="str">
        <f t="shared" ca="1" si="637"/>
        <v/>
      </c>
      <c r="N2546" s="220" t="str">
        <f t="shared" ca="1" si="642"/>
        <v/>
      </c>
      <c r="O2546" s="7" t="str">
        <f t="shared" ca="1" si="638"/>
        <v/>
      </c>
      <c r="P2546" s="7" t="str">
        <f t="shared" ca="1" si="639"/>
        <v/>
      </c>
      <c r="Q2546" s="7" t="str">
        <f t="shared" ca="1" si="640"/>
        <v/>
      </c>
      <c r="R2546" s="7" t="str">
        <f t="shared" ca="1" si="641"/>
        <v/>
      </c>
      <c r="S2546" s="7" t="str">
        <f t="shared" ca="1" si="628"/>
        <v/>
      </c>
      <c r="T2546" s="7" t="str">
        <f t="shared" ca="1" si="629"/>
        <v/>
      </c>
      <c r="V2546" s="120" cm="1">
        <f t="array" aca="1" ref="V2546" ca="1">SUMIFS(Invoice_Hours,Invoice_Labor_Category,$D2546,Invoice_Company,$C2546,Invoice_MSA_Code,$E2546)</f>
        <v>0</v>
      </c>
      <c r="W2546" s="121" t="str">
        <f t="shared" ca="1" si="630"/>
        <v/>
      </c>
      <c r="X2546" s="152" t="str">
        <f t="shared" ca="1" si="631"/>
        <v/>
      </c>
      <c r="AB2546" t="str">
        <f t="shared" si="632"/>
        <v/>
      </c>
      <c r="AC2546" t="str">
        <f t="shared" si="633"/>
        <v/>
      </c>
      <c r="AD2546" t="str">
        <f t="shared" si="634"/>
        <v/>
      </c>
      <c r="AE2546" s="4" t="str">
        <f t="shared" ca="1" si="627"/>
        <v/>
      </c>
    </row>
    <row r="2547" spans="7:31">
      <c r="G2547" s="117" cm="1">
        <f t="array" aca="1" ref="G2547" ca="1">SUMIFS(Proposed_Hours,Proposed_Labor_Category,$D2547,Proposed_Company,$C2547,Proposed_MSA_Code,$E2547)</f>
        <v>0</v>
      </c>
      <c r="H2547" s="7" t="str">
        <f t="shared" ca="1" si="635"/>
        <v/>
      </c>
      <c r="I2547" s="4" t="str" cm="1">
        <f t="array" aca="1" ref="I2547" ca="1">IFERROR(IF(SUMIFS(Proposed_Direct_Cost,Proposed_Labor_Category,$D2547,Proposed_Company,$C2547,Proposed_MSA_Code,$E2547)=0,"Not Proposed",SUMIFS(Proposed_Direct_Cost,Proposed_Labor_Category,$D2547,Proposed_Company,$C2547,Proposed_MSA_Code,$E2547)),"")</f>
        <v>Not Proposed</v>
      </c>
      <c r="J2547" s="117" cm="1">
        <f t="array" aca="1" ref="J2547" ca="1">SUMIFS(Invoice_Hours,Invoice_Labor_Category,$D2547,Invoice_Company,$C2547,Invoice_MSA_Code,$E2547)</f>
        <v>0</v>
      </c>
      <c r="K2547" s="7" t="str">
        <f t="shared" ca="1" si="636"/>
        <v/>
      </c>
      <c r="L2547" s="222" cm="1">
        <f t="array" aca="1" ref="L2547" ca="1">IFERROR(SUMIFS(Invoice_Direct_Cost,Invoice_Labor_Category,$D2547,Invoice_Company,$C2547,Invoice_MSA_Code,$E2547),"")</f>
        <v>0</v>
      </c>
      <c r="M2547" s="7" t="str">
        <f t="shared" ca="1" si="637"/>
        <v/>
      </c>
      <c r="N2547" s="220" t="str">
        <f t="shared" ca="1" si="642"/>
        <v/>
      </c>
      <c r="O2547" s="7" t="str">
        <f t="shared" ca="1" si="638"/>
        <v/>
      </c>
      <c r="P2547" s="7" t="str">
        <f t="shared" ca="1" si="639"/>
        <v/>
      </c>
      <c r="Q2547" s="7" t="str">
        <f t="shared" ca="1" si="640"/>
        <v/>
      </c>
      <c r="R2547" s="7" t="str">
        <f t="shared" ca="1" si="641"/>
        <v/>
      </c>
      <c r="S2547" s="7" t="str">
        <f t="shared" ca="1" si="628"/>
        <v/>
      </c>
      <c r="T2547" s="7" t="str">
        <f t="shared" ca="1" si="629"/>
        <v/>
      </c>
      <c r="V2547" s="120" cm="1">
        <f t="array" aca="1" ref="V2547" ca="1">SUMIFS(Invoice_Hours,Invoice_Labor_Category,$D2547,Invoice_Company,$C2547,Invoice_MSA_Code,$E2547)</f>
        <v>0</v>
      </c>
      <c r="W2547" s="121" t="str">
        <f t="shared" ca="1" si="630"/>
        <v/>
      </c>
      <c r="X2547" s="151" t="str">
        <f t="shared" ca="1" si="631"/>
        <v/>
      </c>
      <c r="AB2547" t="str">
        <f t="shared" si="632"/>
        <v/>
      </c>
      <c r="AC2547" t="str">
        <f t="shared" si="633"/>
        <v/>
      </c>
      <c r="AD2547" t="str">
        <f t="shared" si="634"/>
        <v/>
      </c>
      <c r="AE2547" s="4" t="str">
        <f t="shared" ca="1" si="627"/>
        <v/>
      </c>
    </row>
    <row r="2548" spans="7:31">
      <c r="G2548" s="117" cm="1">
        <f t="array" aca="1" ref="G2548" ca="1">SUMIFS(Proposed_Hours,Proposed_Labor_Category,$D2548,Proposed_Company,$C2548,Proposed_MSA_Code,$E2548)</f>
        <v>0</v>
      </c>
      <c r="H2548" s="7" t="str">
        <f t="shared" ca="1" si="635"/>
        <v/>
      </c>
      <c r="I2548" s="4" t="str" cm="1">
        <f t="array" aca="1" ref="I2548" ca="1">IFERROR(IF(SUMIFS(Proposed_Direct_Cost,Proposed_Labor_Category,$D2548,Proposed_Company,$C2548,Proposed_MSA_Code,$E2548)=0,"Not Proposed",SUMIFS(Proposed_Direct_Cost,Proposed_Labor_Category,$D2548,Proposed_Company,$C2548,Proposed_MSA_Code,$E2548)),"")</f>
        <v>Not Proposed</v>
      </c>
      <c r="J2548" s="117" cm="1">
        <f t="array" aca="1" ref="J2548" ca="1">SUMIFS(Invoice_Hours,Invoice_Labor_Category,$D2548,Invoice_Company,$C2548,Invoice_MSA_Code,$E2548)</f>
        <v>0</v>
      </c>
      <c r="K2548" s="7" t="str">
        <f t="shared" ca="1" si="636"/>
        <v/>
      </c>
      <c r="L2548" s="222" cm="1">
        <f t="array" aca="1" ref="L2548" ca="1">IFERROR(SUMIFS(Invoice_Direct_Cost,Invoice_Labor_Category,$D2548,Invoice_Company,$C2548,Invoice_MSA_Code,$E2548),"")</f>
        <v>0</v>
      </c>
      <c r="M2548" s="7" t="str">
        <f t="shared" ca="1" si="637"/>
        <v/>
      </c>
      <c r="N2548" s="220" t="str">
        <f t="shared" ca="1" si="642"/>
        <v/>
      </c>
      <c r="O2548" s="7" t="str">
        <f t="shared" ca="1" si="638"/>
        <v/>
      </c>
      <c r="P2548" s="7" t="str">
        <f t="shared" ca="1" si="639"/>
        <v/>
      </c>
      <c r="Q2548" s="7" t="str">
        <f t="shared" ca="1" si="640"/>
        <v/>
      </c>
      <c r="R2548" s="7" t="str">
        <f t="shared" ca="1" si="641"/>
        <v/>
      </c>
      <c r="S2548" s="7" t="str">
        <f t="shared" ca="1" si="628"/>
        <v/>
      </c>
      <c r="T2548" s="7" t="str">
        <f t="shared" ca="1" si="629"/>
        <v/>
      </c>
      <c r="V2548" s="120" cm="1">
        <f t="array" aca="1" ref="V2548" ca="1">SUMIFS(Invoice_Hours,Invoice_Labor_Category,$D2548,Invoice_Company,$C2548,Invoice_MSA_Code,$E2548)</f>
        <v>0</v>
      </c>
      <c r="W2548" s="121" t="str">
        <f t="shared" ca="1" si="630"/>
        <v/>
      </c>
      <c r="X2548" s="152" t="str">
        <f t="shared" ca="1" si="631"/>
        <v/>
      </c>
      <c r="AB2548" t="str">
        <f t="shared" si="632"/>
        <v/>
      </c>
      <c r="AC2548" t="str">
        <f t="shared" si="633"/>
        <v/>
      </c>
      <c r="AD2548" t="str">
        <f t="shared" si="634"/>
        <v/>
      </c>
      <c r="AE2548" s="4" t="str">
        <f t="shared" ca="1" si="627"/>
        <v/>
      </c>
    </row>
    <row r="2549" spans="7:31">
      <c r="G2549" s="117" cm="1">
        <f t="array" aca="1" ref="G2549" ca="1">SUMIFS(Proposed_Hours,Proposed_Labor_Category,$D2549,Proposed_Company,$C2549,Proposed_MSA_Code,$E2549)</f>
        <v>0</v>
      </c>
      <c r="H2549" s="7" t="str">
        <f t="shared" ca="1" si="635"/>
        <v/>
      </c>
      <c r="I2549" s="4" t="str" cm="1">
        <f t="array" aca="1" ref="I2549" ca="1">IFERROR(IF(SUMIFS(Proposed_Direct_Cost,Proposed_Labor_Category,$D2549,Proposed_Company,$C2549,Proposed_MSA_Code,$E2549)=0,"Not Proposed",SUMIFS(Proposed_Direct_Cost,Proposed_Labor_Category,$D2549,Proposed_Company,$C2549,Proposed_MSA_Code,$E2549)),"")</f>
        <v>Not Proposed</v>
      </c>
      <c r="J2549" s="117" cm="1">
        <f t="array" aca="1" ref="J2549" ca="1">SUMIFS(Invoice_Hours,Invoice_Labor_Category,$D2549,Invoice_Company,$C2549,Invoice_MSA_Code,$E2549)</f>
        <v>0</v>
      </c>
      <c r="K2549" s="7" t="str">
        <f t="shared" ca="1" si="636"/>
        <v/>
      </c>
      <c r="L2549" s="222" cm="1">
        <f t="array" aca="1" ref="L2549" ca="1">IFERROR(SUMIFS(Invoice_Direct_Cost,Invoice_Labor_Category,$D2549,Invoice_Company,$C2549,Invoice_MSA_Code,$E2549),"")</f>
        <v>0</v>
      </c>
      <c r="M2549" s="7" t="str">
        <f t="shared" ca="1" si="637"/>
        <v/>
      </c>
      <c r="N2549" s="220" t="str">
        <f t="shared" ca="1" si="642"/>
        <v/>
      </c>
      <c r="O2549" s="7" t="str">
        <f t="shared" ca="1" si="638"/>
        <v/>
      </c>
      <c r="P2549" s="7" t="str">
        <f t="shared" ca="1" si="639"/>
        <v/>
      </c>
      <c r="Q2549" s="7" t="str">
        <f t="shared" ca="1" si="640"/>
        <v/>
      </c>
      <c r="R2549" s="7" t="str">
        <f t="shared" ca="1" si="641"/>
        <v/>
      </c>
      <c r="S2549" s="7" t="str">
        <f t="shared" ca="1" si="628"/>
        <v/>
      </c>
      <c r="T2549" s="7" t="str">
        <f t="shared" ca="1" si="629"/>
        <v/>
      </c>
      <c r="V2549" s="120" cm="1">
        <f t="array" aca="1" ref="V2549" ca="1">SUMIFS(Invoice_Hours,Invoice_Labor_Category,$D2549,Invoice_Company,$C2549,Invoice_MSA_Code,$E2549)</f>
        <v>0</v>
      </c>
      <c r="W2549" s="121" t="str">
        <f t="shared" ca="1" si="630"/>
        <v/>
      </c>
      <c r="X2549" s="151" t="str">
        <f t="shared" ca="1" si="631"/>
        <v/>
      </c>
      <c r="AB2549" t="str">
        <f t="shared" si="632"/>
        <v/>
      </c>
      <c r="AC2549" t="str">
        <f t="shared" si="633"/>
        <v/>
      </c>
      <c r="AD2549" t="str">
        <f t="shared" si="634"/>
        <v/>
      </c>
      <c r="AE2549" s="4" t="str">
        <f t="shared" ca="1" si="627"/>
        <v/>
      </c>
    </row>
    <row r="2550" spans="7:31">
      <c r="G2550" s="117" cm="1">
        <f t="array" aca="1" ref="G2550" ca="1">SUMIFS(Proposed_Hours,Proposed_Labor_Category,$D2550,Proposed_Company,$C2550,Proposed_MSA_Code,$E2550)</f>
        <v>0</v>
      </c>
      <c r="H2550" s="7" t="str">
        <f t="shared" ca="1" si="635"/>
        <v/>
      </c>
      <c r="I2550" s="4" t="str" cm="1">
        <f t="array" aca="1" ref="I2550" ca="1">IFERROR(IF(SUMIFS(Proposed_Direct_Cost,Proposed_Labor_Category,$D2550,Proposed_Company,$C2550,Proposed_MSA_Code,$E2550)=0,"Not Proposed",SUMIFS(Proposed_Direct_Cost,Proposed_Labor_Category,$D2550,Proposed_Company,$C2550,Proposed_MSA_Code,$E2550)),"")</f>
        <v>Not Proposed</v>
      </c>
      <c r="J2550" s="117" cm="1">
        <f t="array" aca="1" ref="J2550" ca="1">SUMIFS(Invoice_Hours,Invoice_Labor_Category,$D2550,Invoice_Company,$C2550,Invoice_MSA_Code,$E2550)</f>
        <v>0</v>
      </c>
      <c r="K2550" s="7" t="str">
        <f t="shared" ca="1" si="636"/>
        <v/>
      </c>
      <c r="L2550" s="222" cm="1">
        <f t="array" aca="1" ref="L2550" ca="1">IFERROR(SUMIFS(Invoice_Direct_Cost,Invoice_Labor_Category,$D2550,Invoice_Company,$C2550,Invoice_MSA_Code,$E2550),"")</f>
        <v>0</v>
      </c>
      <c r="M2550" s="7" t="str">
        <f t="shared" ca="1" si="637"/>
        <v/>
      </c>
      <c r="N2550" s="220" t="str">
        <f t="shared" ca="1" si="642"/>
        <v/>
      </c>
      <c r="O2550" s="7" t="str">
        <f t="shared" ca="1" si="638"/>
        <v/>
      </c>
      <c r="P2550" s="7" t="str">
        <f t="shared" ca="1" si="639"/>
        <v/>
      </c>
      <c r="Q2550" s="7" t="str">
        <f t="shared" ca="1" si="640"/>
        <v/>
      </c>
      <c r="R2550" s="7" t="str">
        <f t="shared" ca="1" si="641"/>
        <v/>
      </c>
      <c r="S2550" s="7" t="str">
        <f t="shared" ca="1" si="628"/>
        <v/>
      </c>
      <c r="T2550" s="7" t="str">
        <f t="shared" ca="1" si="629"/>
        <v/>
      </c>
      <c r="V2550" s="120" cm="1">
        <f t="array" aca="1" ref="V2550" ca="1">SUMIFS(Invoice_Hours,Invoice_Labor_Category,$D2550,Invoice_Company,$C2550,Invoice_MSA_Code,$E2550)</f>
        <v>0</v>
      </c>
      <c r="W2550" s="121" t="str">
        <f t="shared" ca="1" si="630"/>
        <v/>
      </c>
      <c r="X2550" s="152" t="str">
        <f t="shared" ca="1" si="631"/>
        <v/>
      </c>
      <c r="AB2550" t="str">
        <f t="shared" si="632"/>
        <v/>
      </c>
      <c r="AC2550" t="str">
        <f t="shared" si="633"/>
        <v/>
      </c>
      <c r="AD2550" t="str">
        <f t="shared" si="634"/>
        <v/>
      </c>
      <c r="AE2550" s="4" t="str">
        <f t="shared" ca="1" si="627"/>
        <v/>
      </c>
    </row>
    <row r="2551" spans="7:31">
      <c r="G2551" s="117" cm="1">
        <f t="array" aca="1" ref="G2551" ca="1">SUMIFS(Proposed_Hours,Proposed_Labor_Category,$D2551,Proposed_Company,$C2551,Proposed_MSA_Code,$E2551)</f>
        <v>0</v>
      </c>
      <c r="H2551" s="7" t="str">
        <f t="shared" ca="1" si="635"/>
        <v/>
      </c>
      <c r="I2551" s="4" t="str" cm="1">
        <f t="array" aca="1" ref="I2551" ca="1">IFERROR(IF(SUMIFS(Proposed_Direct_Cost,Proposed_Labor_Category,$D2551,Proposed_Company,$C2551,Proposed_MSA_Code,$E2551)=0,"Not Proposed",SUMIFS(Proposed_Direct_Cost,Proposed_Labor_Category,$D2551,Proposed_Company,$C2551,Proposed_MSA_Code,$E2551)),"")</f>
        <v>Not Proposed</v>
      </c>
      <c r="J2551" s="117" cm="1">
        <f t="array" aca="1" ref="J2551" ca="1">SUMIFS(Invoice_Hours,Invoice_Labor_Category,$D2551,Invoice_Company,$C2551,Invoice_MSA_Code,$E2551)</f>
        <v>0</v>
      </c>
      <c r="K2551" s="7" t="str">
        <f t="shared" ca="1" si="636"/>
        <v/>
      </c>
      <c r="L2551" s="222" cm="1">
        <f t="array" aca="1" ref="L2551" ca="1">IFERROR(SUMIFS(Invoice_Direct_Cost,Invoice_Labor_Category,$D2551,Invoice_Company,$C2551,Invoice_MSA_Code,$E2551),"")</f>
        <v>0</v>
      </c>
      <c r="M2551" s="7" t="str">
        <f t="shared" ca="1" si="637"/>
        <v/>
      </c>
      <c r="N2551" s="220" t="str">
        <f t="shared" ca="1" si="642"/>
        <v/>
      </c>
      <c r="O2551" s="7" t="str">
        <f t="shared" ca="1" si="638"/>
        <v/>
      </c>
      <c r="P2551" s="7" t="str">
        <f t="shared" ca="1" si="639"/>
        <v/>
      </c>
      <c r="Q2551" s="7" t="str">
        <f t="shared" ca="1" si="640"/>
        <v/>
      </c>
      <c r="R2551" s="7" t="str">
        <f t="shared" ca="1" si="641"/>
        <v/>
      </c>
      <c r="S2551" s="7" t="str">
        <f t="shared" ca="1" si="628"/>
        <v/>
      </c>
      <c r="T2551" s="7" t="str">
        <f t="shared" ca="1" si="629"/>
        <v/>
      </c>
      <c r="V2551" s="120" cm="1">
        <f t="array" aca="1" ref="V2551" ca="1">SUMIFS(Invoice_Hours,Invoice_Labor_Category,$D2551,Invoice_Company,$C2551,Invoice_MSA_Code,$E2551)</f>
        <v>0</v>
      </c>
      <c r="W2551" s="121" t="str">
        <f t="shared" ca="1" si="630"/>
        <v/>
      </c>
      <c r="X2551" s="151" t="str">
        <f t="shared" ca="1" si="631"/>
        <v/>
      </c>
      <c r="AB2551" t="str">
        <f t="shared" si="632"/>
        <v/>
      </c>
      <c r="AC2551" t="str">
        <f t="shared" si="633"/>
        <v/>
      </c>
      <c r="AD2551" t="str">
        <f t="shared" si="634"/>
        <v/>
      </c>
      <c r="AE2551" s="4" t="str">
        <f t="shared" ca="1" si="627"/>
        <v/>
      </c>
    </row>
    <row r="2552" spans="7:31">
      <c r="G2552" s="117" cm="1">
        <f t="array" aca="1" ref="G2552" ca="1">SUMIFS(Proposed_Hours,Proposed_Labor_Category,$D2552,Proposed_Company,$C2552,Proposed_MSA_Code,$E2552)</f>
        <v>0</v>
      </c>
      <c r="H2552" s="7" t="str">
        <f t="shared" ca="1" si="635"/>
        <v/>
      </c>
      <c r="I2552" s="4" t="str" cm="1">
        <f t="array" aca="1" ref="I2552" ca="1">IFERROR(IF(SUMIFS(Proposed_Direct_Cost,Proposed_Labor_Category,$D2552,Proposed_Company,$C2552,Proposed_MSA_Code,$E2552)=0,"Not Proposed",SUMIFS(Proposed_Direct_Cost,Proposed_Labor_Category,$D2552,Proposed_Company,$C2552,Proposed_MSA_Code,$E2552)),"")</f>
        <v>Not Proposed</v>
      </c>
      <c r="J2552" s="117" cm="1">
        <f t="array" aca="1" ref="J2552" ca="1">SUMIFS(Invoice_Hours,Invoice_Labor_Category,$D2552,Invoice_Company,$C2552,Invoice_MSA_Code,$E2552)</f>
        <v>0</v>
      </c>
      <c r="K2552" s="7" t="str">
        <f t="shared" ca="1" si="636"/>
        <v/>
      </c>
      <c r="L2552" s="222" cm="1">
        <f t="array" aca="1" ref="L2552" ca="1">IFERROR(SUMIFS(Invoice_Direct_Cost,Invoice_Labor_Category,$D2552,Invoice_Company,$C2552,Invoice_MSA_Code,$E2552),"")</f>
        <v>0</v>
      </c>
      <c r="M2552" s="7" t="str">
        <f t="shared" ca="1" si="637"/>
        <v/>
      </c>
      <c r="N2552" s="220" t="str">
        <f t="shared" ca="1" si="642"/>
        <v/>
      </c>
      <c r="O2552" s="7" t="str">
        <f t="shared" ca="1" si="638"/>
        <v/>
      </c>
      <c r="P2552" s="7" t="str">
        <f t="shared" ca="1" si="639"/>
        <v/>
      </c>
      <c r="Q2552" s="7" t="str">
        <f t="shared" ca="1" si="640"/>
        <v/>
      </c>
      <c r="R2552" s="7" t="str">
        <f t="shared" ca="1" si="641"/>
        <v/>
      </c>
      <c r="S2552" s="7" t="str">
        <f t="shared" ca="1" si="628"/>
        <v/>
      </c>
      <c r="T2552" s="7" t="str">
        <f t="shared" ca="1" si="629"/>
        <v/>
      </c>
      <c r="V2552" s="120" cm="1">
        <f t="array" aca="1" ref="V2552" ca="1">SUMIFS(Invoice_Hours,Invoice_Labor_Category,$D2552,Invoice_Company,$C2552,Invoice_MSA_Code,$E2552)</f>
        <v>0</v>
      </c>
      <c r="W2552" s="121" t="str">
        <f t="shared" ca="1" si="630"/>
        <v/>
      </c>
      <c r="X2552" s="152" t="str">
        <f t="shared" ca="1" si="631"/>
        <v/>
      </c>
      <c r="AB2552" t="str">
        <f t="shared" si="632"/>
        <v/>
      </c>
      <c r="AC2552" t="str">
        <f t="shared" si="633"/>
        <v/>
      </c>
      <c r="AD2552" t="str">
        <f t="shared" si="634"/>
        <v/>
      </c>
      <c r="AE2552" s="4" t="str">
        <f t="shared" ca="1" si="627"/>
        <v/>
      </c>
    </row>
    <row r="2553" spans="7:31">
      <c r="G2553" s="117" cm="1">
        <f t="array" aca="1" ref="G2553" ca="1">SUMIFS(Proposed_Hours,Proposed_Labor_Category,$D2553,Proposed_Company,$C2553,Proposed_MSA_Code,$E2553)</f>
        <v>0</v>
      </c>
      <c r="H2553" s="7" t="str">
        <f t="shared" ca="1" si="635"/>
        <v/>
      </c>
      <c r="I2553" s="4" t="str" cm="1">
        <f t="array" aca="1" ref="I2553" ca="1">IFERROR(IF(SUMIFS(Proposed_Direct_Cost,Proposed_Labor_Category,$D2553,Proposed_Company,$C2553,Proposed_MSA_Code,$E2553)=0,"Not Proposed",SUMIFS(Proposed_Direct_Cost,Proposed_Labor_Category,$D2553,Proposed_Company,$C2553,Proposed_MSA_Code,$E2553)),"")</f>
        <v>Not Proposed</v>
      </c>
      <c r="J2553" s="117" cm="1">
        <f t="array" aca="1" ref="J2553" ca="1">SUMIFS(Invoice_Hours,Invoice_Labor_Category,$D2553,Invoice_Company,$C2553,Invoice_MSA_Code,$E2553)</f>
        <v>0</v>
      </c>
      <c r="K2553" s="7" t="str">
        <f t="shared" ca="1" si="636"/>
        <v/>
      </c>
      <c r="L2553" s="222" cm="1">
        <f t="array" aca="1" ref="L2553" ca="1">IFERROR(SUMIFS(Invoice_Direct_Cost,Invoice_Labor_Category,$D2553,Invoice_Company,$C2553,Invoice_MSA_Code,$E2553),"")</f>
        <v>0</v>
      </c>
      <c r="M2553" s="7" t="str">
        <f t="shared" ca="1" si="637"/>
        <v/>
      </c>
      <c r="N2553" s="220" t="str">
        <f t="shared" ca="1" si="642"/>
        <v/>
      </c>
      <c r="O2553" s="7" t="str">
        <f t="shared" ca="1" si="638"/>
        <v/>
      </c>
      <c r="P2553" s="7" t="str">
        <f t="shared" ca="1" si="639"/>
        <v/>
      </c>
      <c r="Q2553" s="7" t="str">
        <f t="shared" ca="1" si="640"/>
        <v/>
      </c>
      <c r="R2553" s="7" t="str">
        <f t="shared" ca="1" si="641"/>
        <v/>
      </c>
      <c r="S2553" s="7" t="str">
        <f t="shared" ca="1" si="628"/>
        <v/>
      </c>
      <c r="T2553" s="7" t="str">
        <f t="shared" ca="1" si="629"/>
        <v/>
      </c>
      <c r="V2553" s="120" cm="1">
        <f t="array" aca="1" ref="V2553" ca="1">SUMIFS(Invoice_Hours,Invoice_Labor_Category,$D2553,Invoice_Company,$C2553,Invoice_MSA_Code,$E2553)</f>
        <v>0</v>
      </c>
      <c r="W2553" s="121" t="str">
        <f t="shared" ca="1" si="630"/>
        <v/>
      </c>
      <c r="X2553" s="151" t="str">
        <f t="shared" ca="1" si="631"/>
        <v/>
      </c>
      <c r="AB2553" t="str">
        <f t="shared" si="632"/>
        <v/>
      </c>
      <c r="AC2553" t="str">
        <f t="shared" si="633"/>
        <v/>
      </c>
      <c r="AD2553" t="str">
        <f t="shared" si="634"/>
        <v/>
      </c>
      <c r="AE2553" s="4" t="str">
        <f t="shared" ca="1" si="627"/>
        <v/>
      </c>
    </row>
    <row r="2554" spans="7:31">
      <c r="G2554" s="117" cm="1">
        <f t="array" aca="1" ref="G2554" ca="1">SUMIFS(Proposed_Hours,Proposed_Labor_Category,$D2554,Proposed_Company,$C2554,Proposed_MSA_Code,$E2554)</f>
        <v>0</v>
      </c>
      <c r="H2554" s="7" t="str">
        <f t="shared" ca="1" si="635"/>
        <v/>
      </c>
      <c r="I2554" s="4" t="str" cm="1">
        <f t="array" aca="1" ref="I2554" ca="1">IFERROR(IF(SUMIFS(Proposed_Direct_Cost,Proposed_Labor_Category,$D2554,Proposed_Company,$C2554,Proposed_MSA_Code,$E2554)=0,"Not Proposed",SUMIFS(Proposed_Direct_Cost,Proposed_Labor_Category,$D2554,Proposed_Company,$C2554,Proposed_MSA_Code,$E2554)),"")</f>
        <v>Not Proposed</v>
      </c>
      <c r="J2554" s="117" cm="1">
        <f t="array" aca="1" ref="J2554" ca="1">SUMIFS(Invoice_Hours,Invoice_Labor_Category,$D2554,Invoice_Company,$C2554,Invoice_MSA_Code,$E2554)</f>
        <v>0</v>
      </c>
      <c r="K2554" s="7" t="str">
        <f t="shared" ca="1" si="636"/>
        <v/>
      </c>
      <c r="L2554" s="222" cm="1">
        <f t="array" aca="1" ref="L2554" ca="1">IFERROR(SUMIFS(Invoice_Direct_Cost,Invoice_Labor_Category,$D2554,Invoice_Company,$C2554,Invoice_MSA_Code,$E2554),"")</f>
        <v>0</v>
      </c>
      <c r="M2554" s="7" t="str">
        <f t="shared" ca="1" si="637"/>
        <v/>
      </c>
      <c r="N2554" s="220" t="str">
        <f t="shared" ca="1" si="642"/>
        <v/>
      </c>
      <c r="O2554" s="7" t="str">
        <f t="shared" ca="1" si="638"/>
        <v/>
      </c>
      <c r="P2554" s="7" t="str">
        <f t="shared" ca="1" si="639"/>
        <v/>
      </c>
      <c r="Q2554" s="7" t="str">
        <f t="shared" ca="1" si="640"/>
        <v/>
      </c>
      <c r="R2554" s="7" t="str">
        <f t="shared" ca="1" si="641"/>
        <v/>
      </c>
      <c r="S2554" s="7" t="str">
        <f t="shared" ca="1" si="628"/>
        <v/>
      </c>
      <c r="T2554" s="7" t="str">
        <f t="shared" ca="1" si="629"/>
        <v/>
      </c>
      <c r="V2554" s="120" cm="1">
        <f t="array" aca="1" ref="V2554" ca="1">SUMIFS(Invoice_Hours,Invoice_Labor_Category,$D2554,Invoice_Company,$C2554,Invoice_MSA_Code,$E2554)</f>
        <v>0</v>
      </c>
      <c r="W2554" s="121" t="str">
        <f t="shared" ca="1" si="630"/>
        <v/>
      </c>
      <c r="X2554" s="152" t="str">
        <f t="shared" ca="1" si="631"/>
        <v/>
      </c>
      <c r="AB2554" t="str">
        <f t="shared" si="632"/>
        <v/>
      </c>
      <c r="AC2554" t="str">
        <f t="shared" si="633"/>
        <v/>
      </c>
      <c r="AD2554" t="str">
        <f t="shared" si="634"/>
        <v/>
      </c>
      <c r="AE2554" s="4" t="str">
        <f t="shared" ca="1" si="627"/>
        <v/>
      </c>
    </row>
    <row r="2555" spans="7:31">
      <c r="G2555" s="117" cm="1">
        <f t="array" aca="1" ref="G2555" ca="1">SUMIFS(Proposed_Hours,Proposed_Labor_Category,$D2555,Proposed_Company,$C2555,Proposed_MSA_Code,$E2555)</f>
        <v>0</v>
      </c>
      <c r="H2555" s="7" t="str">
        <f t="shared" ca="1" si="635"/>
        <v/>
      </c>
      <c r="I2555" s="4" t="str" cm="1">
        <f t="array" aca="1" ref="I2555" ca="1">IFERROR(IF(SUMIFS(Proposed_Direct_Cost,Proposed_Labor_Category,$D2555,Proposed_Company,$C2555,Proposed_MSA_Code,$E2555)=0,"Not Proposed",SUMIFS(Proposed_Direct_Cost,Proposed_Labor_Category,$D2555,Proposed_Company,$C2555,Proposed_MSA_Code,$E2555)),"")</f>
        <v>Not Proposed</v>
      </c>
      <c r="J2555" s="117" cm="1">
        <f t="array" aca="1" ref="J2555" ca="1">SUMIFS(Invoice_Hours,Invoice_Labor_Category,$D2555,Invoice_Company,$C2555,Invoice_MSA_Code,$E2555)</f>
        <v>0</v>
      </c>
      <c r="K2555" s="7" t="str">
        <f t="shared" ca="1" si="636"/>
        <v/>
      </c>
      <c r="L2555" s="222" cm="1">
        <f t="array" aca="1" ref="L2555" ca="1">IFERROR(SUMIFS(Invoice_Direct_Cost,Invoice_Labor_Category,$D2555,Invoice_Company,$C2555,Invoice_MSA_Code,$E2555),"")</f>
        <v>0</v>
      </c>
      <c r="M2555" s="7" t="str">
        <f t="shared" ca="1" si="637"/>
        <v/>
      </c>
      <c r="N2555" s="220" t="str">
        <f t="shared" ca="1" si="642"/>
        <v/>
      </c>
      <c r="O2555" s="7" t="str">
        <f t="shared" ca="1" si="638"/>
        <v/>
      </c>
      <c r="P2555" s="7" t="str">
        <f t="shared" ca="1" si="639"/>
        <v/>
      </c>
      <c r="Q2555" s="7" t="str">
        <f t="shared" ca="1" si="640"/>
        <v/>
      </c>
      <c r="R2555" s="7" t="str">
        <f t="shared" ca="1" si="641"/>
        <v/>
      </c>
      <c r="S2555" s="7" t="str">
        <f t="shared" ca="1" si="628"/>
        <v/>
      </c>
      <c r="T2555" s="7" t="str">
        <f t="shared" ca="1" si="629"/>
        <v/>
      </c>
      <c r="V2555" s="120" cm="1">
        <f t="array" aca="1" ref="V2555" ca="1">SUMIFS(Invoice_Hours,Invoice_Labor_Category,$D2555,Invoice_Company,$C2555,Invoice_MSA_Code,$E2555)</f>
        <v>0</v>
      </c>
      <c r="W2555" s="121" t="str">
        <f t="shared" ca="1" si="630"/>
        <v/>
      </c>
      <c r="X2555" s="151" t="str">
        <f t="shared" ca="1" si="631"/>
        <v/>
      </c>
      <c r="AB2555" t="str">
        <f t="shared" si="632"/>
        <v/>
      </c>
      <c r="AC2555" t="str">
        <f t="shared" si="633"/>
        <v/>
      </c>
      <c r="AD2555" t="str">
        <f t="shared" si="634"/>
        <v/>
      </c>
      <c r="AE2555" s="4" t="str">
        <f t="shared" ref="AE2555:AE2618" ca="1" si="643">X2555</f>
        <v/>
      </c>
    </row>
    <row r="2556" spans="7:31">
      <c r="G2556" s="117" cm="1">
        <f t="array" aca="1" ref="G2556" ca="1">SUMIFS(Proposed_Hours,Proposed_Labor_Category,$D2556,Proposed_Company,$C2556,Proposed_MSA_Code,$E2556)</f>
        <v>0</v>
      </c>
      <c r="H2556" s="7" t="str">
        <f t="shared" ca="1" si="635"/>
        <v/>
      </c>
      <c r="I2556" s="4" t="str" cm="1">
        <f t="array" aca="1" ref="I2556" ca="1">IFERROR(IF(SUMIFS(Proposed_Direct_Cost,Proposed_Labor_Category,$D2556,Proposed_Company,$C2556,Proposed_MSA_Code,$E2556)=0,"Not Proposed",SUMIFS(Proposed_Direct_Cost,Proposed_Labor_Category,$D2556,Proposed_Company,$C2556,Proposed_MSA_Code,$E2556)),"")</f>
        <v>Not Proposed</v>
      </c>
      <c r="J2556" s="117" cm="1">
        <f t="array" aca="1" ref="J2556" ca="1">SUMIFS(Invoice_Hours,Invoice_Labor_Category,$D2556,Invoice_Company,$C2556,Invoice_MSA_Code,$E2556)</f>
        <v>0</v>
      </c>
      <c r="K2556" s="7" t="str">
        <f t="shared" ca="1" si="636"/>
        <v/>
      </c>
      <c r="L2556" s="222" cm="1">
        <f t="array" aca="1" ref="L2556" ca="1">IFERROR(SUMIFS(Invoice_Direct_Cost,Invoice_Labor_Category,$D2556,Invoice_Company,$C2556,Invoice_MSA_Code,$E2556),"")</f>
        <v>0</v>
      </c>
      <c r="M2556" s="7" t="str">
        <f t="shared" ca="1" si="637"/>
        <v/>
      </c>
      <c r="N2556" s="220" t="str">
        <f t="shared" ca="1" si="642"/>
        <v/>
      </c>
      <c r="O2556" s="7" t="str">
        <f t="shared" ca="1" si="638"/>
        <v/>
      </c>
      <c r="P2556" s="7" t="str">
        <f t="shared" ca="1" si="639"/>
        <v/>
      </c>
      <c r="Q2556" s="7" t="str">
        <f t="shared" ca="1" si="640"/>
        <v/>
      </c>
      <c r="R2556" s="7" t="str">
        <f t="shared" ca="1" si="641"/>
        <v/>
      </c>
      <c r="S2556" s="7" t="str">
        <f t="shared" ca="1" si="628"/>
        <v/>
      </c>
      <c r="T2556" s="7" t="str">
        <f t="shared" ca="1" si="629"/>
        <v/>
      </c>
      <c r="V2556" s="120" cm="1">
        <f t="array" aca="1" ref="V2556" ca="1">SUMIFS(Invoice_Hours,Invoice_Labor_Category,$D2556,Invoice_Company,$C2556,Invoice_MSA_Code,$E2556)</f>
        <v>0</v>
      </c>
      <c r="W2556" s="121" t="str">
        <f t="shared" ca="1" si="630"/>
        <v/>
      </c>
      <c r="X2556" s="152" t="str">
        <f t="shared" ca="1" si="631"/>
        <v/>
      </c>
      <c r="AB2556" t="str">
        <f t="shared" si="632"/>
        <v/>
      </c>
      <c r="AC2556" t="str">
        <f t="shared" si="633"/>
        <v/>
      </c>
      <c r="AD2556" t="str">
        <f t="shared" si="634"/>
        <v/>
      </c>
      <c r="AE2556" s="4" t="str">
        <f t="shared" ca="1" si="643"/>
        <v/>
      </c>
    </row>
    <row r="2557" spans="7:31">
      <c r="G2557" s="117" cm="1">
        <f t="array" aca="1" ref="G2557" ca="1">SUMIFS(Proposed_Hours,Proposed_Labor_Category,$D2557,Proposed_Company,$C2557,Proposed_MSA_Code,$E2557)</f>
        <v>0</v>
      </c>
      <c r="H2557" s="7" t="str">
        <f t="shared" ca="1" si="635"/>
        <v/>
      </c>
      <c r="I2557" s="4" t="str" cm="1">
        <f t="array" aca="1" ref="I2557" ca="1">IFERROR(IF(SUMIFS(Proposed_Direct_Cost,Proposed_Labor_Category,$D2557,Proposed_Company,$C2557,Proposed_MSA_Code,$E2557)=0,"Not Proposed",SUMIFS(Proposed_Direct_Cost,Proposed_Labor_Category,$D2557,Proposed_Company,$C2557,Proposed_MSA_Code,$E2557)),"")</f>
        <v>Not Proposed</v>
      </c>
      <c r="J2557" s="117" cm="1">
        <f t="array" aca="1" ref="J2557" ca="1">SUMIFS(Invoice_Hours,Invoice_Labor_Category,$D2557,Invoice_Company,$C2557,Invoice_MSA_Code,$E2557)</f>
        <v>0</v>
      </c>
      <c r="K2557" s="7" t="str">
        <f t="shared" ca="1" si="636"/>
        <v/>
      </c>
      <c r="L2557" s="222" cm="1">
        <f t="array" aca="1" ref="L2557" ca="1">IFERROR(SUMIFS(Invoice_Direct_Cost,Invoice_Labor_Category,$D2557,Invoice_Company,$C2557,Invoice_MSA_Code,$E2557),"")</f>
        <v>0</v>
      </c>
      <c r="M2557" s="7" t="str">
        <f t="shared" ca="1" si="637"/>
        <v/>
      </c>
      <c r="N2557" s="220" t="str">
        <f t="shared" ca="1" si="642"/>
        <v/>
      </c>
      <c r="O2557" s="7" t="str">
        <f t="shared" ca="1" si="638"/>
        <v/>
      </c>
      <c r="P2557" s="7" t="str">
        <f t="shared" ca="1" si="639"/>
        <v/>
      </c>
      <c r="Q2557" s="7" t="str">
        <f t="shared" ca="1" si="640"/>
        <v/>
      </c>
      <c r="R2557" s="7" t="str">
        <f t="shared" ca="1" si="641"/>
        <v/>
      </c>
      <c r="S2557" s="7" t="str">
        <f t="shared" ca="1" si="628"/>
        <v/>
      </c>
      <c r="T2557" s="7" t="str">
        <f t="shared" ca="1" si="629"/>
        <v/>
      </c>
      <c r="V2557" s="120" cm="1">
        <f t="array" aca="1" ref="V2557" ca="1">SUMIFS(Invoice_Hours,Invoice_Labor_Category,$D2557,Invoice_Company,$C2557,Invoice_MSA_Code,$E2557)</f>
        <v>0</v>
      </c>
      <c r="W2557" s="121" t="str">
        <f t="shared" ca="1" si="630"/>
        <v/>
      </c>
      <c r="X2557" s="151" t="str">
        <f t="shared" ca="1" si="631"/>
        <v/>
      </c>
      <c r="AB2557" t="str">
        <f t="shared" si="632"/>
        <v/>
      </c>
      <c r="AC2557" t="str">
        <f t="shared" si="633"/>
        <v/>
      </c>
      <c r="AD2557" t="str">
        <f t="shared" si="634"/>
        <v/>
      </c>
      <c r="AE2557" s="4" t="str">
        <f t="shared" ca="1" si="643"/>
        <v/>
      </c>
    </row>
    <row r="2558" spans="7:31">
      <c r="G2558" s="117" cm="1">
        <f t="array" aca="1" ref="G2558" ca="1">SUMIFS(Proposed_Hours,Proposed_Labor_Category,$D2558,Proposed_Company,$C2558,Proposed_MSA_Code,$E2558)</f>
        <v>0</v>
      </c>
      <c r="H2558" s="7" t="str">
        <f t="shared" ca="1" si="635"/>
        <v/>
      </c>
      <c r="I2558" s="4" t="str" cm="1">
        <f t="array" aca="1" ref="I2558" ca="1">IFERROR(IF(SUMIFS(Proposed_Direct_Cost,Proposed_Labor_Category,$D2558,Proposed_Company,$C2558,Proposed_MSA_Code,$E2558)=0,"Not Proposed",SUMIFS(Proposed_Direct_Cost,Proposed_Labor_Category,$D2558,Proposed_Company,$C2558,Proposed_MSA_Code,$E2558)),"")</f>
        <v>Not Proposed</v>
      </c>
      <c r="J2558" s="117" cm="1">
        <f t="array" aca="1" ref="J2558" ca="1">SUMIFS(Invoice_Hours,Invoice_Labor_Category,$D2558,Invoice_Company,$C2558,Invoice_MSA_Code,$E2558)</f>
        <v>0</v>
      </c>
      <c r="K2558" s="7" t="str">
        <f t="shared" ca="1" si="636"/>
        <v/>
      </c>
      <c r="L2558" s="222" cm="1">
        <f t="array" aca="1" ref="L2558" ca="1">IFERROR(SUMIFS(Invoice_Direct_Cost,Invoice_Labor_Category,$D2558,Invoice_Company,$C2558,Invoice_MSA_Code,$E2558),"")</f>
        <v>0</v>
      </c>
      <c r="M2558" s="7" t="str">
        <f t="shared" ca="1" si="637"/>
        <v/>
      </c>
      <c r="N2558" s="220" t="str">
        <f t="shared" ca="1" si="642"/>
        <v/>
      </c>
      <c r="O2558" s="7" t="str">
        <f t="shared" ca="1" si="638"/>
        <v/>
      </c>
      <c r="P2558" s="7" t="str">
        <f t="shared" ca="1" si="639"/>
        <v/>
      </c>
      <c r="Q2558" s="7" t="str">
        <f t="shared" ca="1" si="640"/>
        <v/>
      </c>
      <c r="R2558" s="7" t="str">
        <f t="shared" ca="1" si="641"/>
        <v/>
      </c>
      <c r="S2558" s="7" t="str">
        <f t="shared" ca="1" si="628"/>
        <v/>
      </c>
      <c r="T2558" s="7" t="str">
        <f t="shared" ca="1" si="629"/>
        <v/>
      </c>
      <c r="V2558" s="120" cm="1">
        <f t="array" aca="1" ref="V2558" ca="1">SUMIFS(Invoice_Hours,Invoice_Labor_Category,$D2558,Invoice_Company,$C2558,Invoice_MSA_Code,$E2558)</f>
        <v>0</v>
      </c>
      <c r="W2558" s="121" t="str">
        <f t="shared" ca="1" si="630"/>
        <v/>
      </c>
      <c r="X2558" s="152" t="str">
        <f t="shared" ca="1" si="631"/>
        <v/>
      </c>
      <c r="AB2558" t="str">
        <f t="shared" si="632"/>
        <v/>
      </c>
      <c r="AC2558" t="str">
        <f t="shared" si="633"/>
        <v/>
      </c>
      <c r="AD2558" t="str">
        <f t="shared" si="634"/>
        <v/>
      </c>
      <c r="AE2558" s="4" t="str">
        <f t="shared" ca="1" si="643"/>
        <v/>
      </c>
    </row>
    <row r="2559" spans="7:31">
      <c r="G2559" s="117" cm="1">
        <f t="array" aca="1" ref="G2559" ca="1">SUMIFS(Proposed_Hours,Proposed_Labor_Category,$D2559,Proposed_Company,$C2559,Proposed_MSA_Code,$E2559)</f>
        <v>0</v>
      </c>
      <c r="H2559" s="7" t="str">
        <f t="shared" ca="1" si="635"/>
        <v/>
      </c>
      <c r="I2559" s="4" t="str" cm="1">
        <f t="array" aca="1" ref="I2559" ca="1">IFERROR(IF(SUMIFS(Proposed_Direct_Cost,Proposed_Labor_Category,$D2559,Proposed_Company,$C2559,Proposed_MSA_Code,$E2559)=0,"Not Proposed",SUMIFS(Proposed_Direct_Cost,Proposed_Labor_Category,$D2559,Proposed_Company,$C2559,Proposed_MSA_Code,$E2559)),"")</f>
        <v>Not Proposed</v>
      </c>
      <c r="J2559" s="117" cm="1">
        <f t="array" aca="1" ref="J2559" ca="1">SUMIFS(Invoice_Hours,Invoice_Labor_Category,$D2559,Invoice_Company,$C2559,Invoice_MSA_Code,$E2559)</f>
        <v>0</v>
      </c>
      <c r="K2559" s="7" t="str">
        <f t="shared" ca="1" si="636"/>
        <v/>
      </c>
      <c r="L2559" s="222" cm="1">
        <f t="array" aca="1" ref="L2559" ca="1">IFERROR(SUMIFS(Invoice_Direct_Cost,Invoice_Labor_Category,$D2559,Invoice_Company,$C2559,Invoice_MSA_Code,$E2559),"")</f>
        <v>0</v>
      </c>
      <c r="M2559" s="7" t="str">
        <f t="shared" ca="1" si="637"/>
        <v/>
      </c>
      <c r="N2559" s="220" t="str">
        <f t="shared" ca="1" si="642"/>
        <v/>
      </c>
      <c r="O2559" s="7" t="str">
        <f t="shared" ca="1" si="638"/>
        <v/>
      </c>
      <c r="P2559" s="7" t="str">
        <f t="shared" ca="1" si="639"/>
        <v/>
      </c>
      <c r="Q2559" s="7" t="str">
        <f t="shared" ca="1" si="640"/>
        <v/>
      </c>
      <c r="R2559" s="7" t="str">
        <f t="shared" ca="1" si="641"/>
        <v/>
      </c>
      <c r="S2559" s="7" t="str">
        <f t="shared" ca="1" si="628"/>
        <v/>
      </c>
      <c r="T2559" s="7" t="str">
        <f t="shared" ca="1" si="629"/>
        <v/>
      </c>
      <c r="V2559" s="120" cm="1">
        <f t="array" aca="1" ref="V2559" ca="1">SUMIFS(Invoice_Hours,Invoice_Labor_Category,$D2559,Invoice_Company,$C2559,Invoice_MSA_Code,$E2559)</f>
        <v>0</v>
      </c>
      <c r="W2559" s="121" t="str">
        <f t="shared" ca="1" si="630"/>
        <v/>
      </c>
      <c r="X2559" s="151" t="str">
        <f t="shared" ca="1" si="631"/>
        <v/>
      </c>
      <c r="AB2559" t="str">
        <f t="shared" si="632"/>
        <v/>
      </c>
      <c r="AC2559" t="str">
        <f t="shared" si="633"/>
        <v/>
      </c>
      <c r="AD2559" t="str">
        <f t="shared" si="634"/>
        <v/>
      </c>
      <c r="AE2559" s="4" t="str">
        <f t="shared" ca="1" si="643"/>
        <v/>
      </c>
    </row>
    <row r="2560" spans="7:31">
      <c r="G2560" s="117" cm="1">
        <f t="array" aca="1" ref="G2560" ca="1">SUMIFS(Proposed_Hours,Proposed_Labor_Category,$D2560,Proposed_Company,$C2560,Proposed_MSA_Code,$E2560)</f>
        <v>0</v>
      </c>
      <c r="H2560" s="7" t="str">
        <f t="shared" ca="1" si="635"/>
        <v/>
      </c>
      <c r="I2560" s="4" t="str" cm="1">
        <f t="array" aca="1" ref="I2560" ca="1">IFERROR(IF(SUMIFS(Proposed_Direct_Cost,Proposed_Labor_Category,$D2560,Proposed_Company,$C2560,Proposed_MSA_Code,$E2560)=0,"Not Proposed",SUMIFS(Proposed_Direct_Cost,Proposed_Labor_Category,$D2560,Proposed_Company,$C2560,Proposed_MSA_Code,$E2560)),"")</f>
        <v>Not Proposed</v>
      </c>
      <c r="J2560" s="117" cm="1">
        <f t="array" aca="1" ref="J2560" ca="1">SUMIFS(Invoice_Hours,Invoice_Labor_Category,$D2560,Invoice_Company,$C2560,Invoice_MSA_Code,$E2560)</f>
        <v>0</v>
      </c>
      <c r="K2560" s="7" t="str">
        <f t="shared" ca="1" si="636"/>
        <v/>
      </c>
      <c r="L2560" s="222" cm="1">
        <f t="array" aca="1" ref="L2560" ca="1">IFERROR(SUMIFS(Invoice_Direct_Cost,Invoice_Labor_Category,$D2560,Invoice_Company,$C2560,Invoice_MSA_Code,$E2560),"")</f>
        <v>0</v>
      </c>
      <c r="M2560" s="7" t="str">
        <f t="shared" ca="1" si="637"/>
        <v/>
      </c>
      <c r="N2560" s="220" t="str">
        <f t="shared" ca="1" si="642"/>
        <v/>
      </c>
      <c r="O2560" s="7" t="str">
        <f t="shared" ca="1" si="638"/>
        <v/>
      </c>
      <c r="P2560" s="7" t="str">
        <f t="shared" ca="1" si="639"/>
        <v/>
      </c>
      <c r="Q2560" s="7" t="str">
        <f t="shared" ca="1" si="640"/>
        <v/>
      </c>
      <c r="R2560" s="7" t="str">
        <f t="shared" ca="1" si="641"/>
        <v/>
      </c>
      <c r="S2560" s="7" t="str">
        <f t="shared" ca="1" si="628"/>
        <v/>
      </c>
      <c r="T2560" s="7" t="str">
        <f t="shared" ca="1" si="629"/>
        <v/>
      </c>
      <c r="V2560" s="120" cm="1">
        <f t="array" aca="1" ref="V2560" ca="1">SUMIFS(Invoice_Hours,Invoice_Labor_Category,$D2560,Invoice_Company,$C2560,Invoice_MSA_Code,$E2560)</f>
        <v>0</v>
      </c>
      <c r="W2560" s="121" t="str">
        <f t="shared" ca="1" si="630"/>
        <v/>
      </c>
      <c r="X2560" s="152" t="str">
        <f t="shared" ca="1" si="631"/>
        <v/>
      </c>
      <c r="AB2560" t="str">
        <f t="shared" si="632"/>
        <v/>
      </c>
      <c r="AC2560" t="str">
        <f t="shared" si="633"/>
        <v/>
      </c>
      <c r="AD2560" t="str">
        <f t="shared" si="634"/>
        <v/>
      </c>
      <c r="AE2560" s="4" t="str">
        <f t="shared" ca="1" si="643"/>
        <v/>
      </c>
    </row>
    <row r="2561" spans="7:31">
      <c r="G2561" s="117" cm="1">
        <f t="array" aca="1" ref="G2561" ca="1">SUMIFS(Proposed_Hours,Proposed_Labor_Category,$D2561,Proposed_Company,$C2561,Proposed_MSA_Code,$E2561)</f>
        <v>0</v>
      </c>
      <c r="H2561" s="7" t="str">
        <f t="shared" ca="1" si="635"/>
        <v/>
      </c>
      <c r="I2561" s="4" t="str" cm="1">
        <f t="array" aca="1" ref="I2561" ca="1">IFERROR(IF(SUMIFS(Proposed_Direct_Cost,Proposed_Labor_Category,$D2561,Proposed_Company,$C2561,Proposed_MSA_Code,$E2561)=0,"Not Proposed",SUMIFS(Proposed_Direct_Cost,Proposed_Labor_Category,$D2561,Proposed_Company,$C2561,Proposed_MSA_Code,$E2561)),"")</f>
        <v>Not Proposed</v>
      </c>
      <c r="J2561" s="117" cm="1">
        <f t="array" aca="1" ref="J2561" ca="1">SUMIFS(Invoice_Hours,Invoice_Labor_Category,$D2561,Invoice_Company,$C2561,Invoice_MSA_Code,$E2561)</f>
        <v>0</v>
      </c>
      <c r="K2561" s="7" t="str">
        <f t="shared" ca="1" si="636"/>
        <v/>
      </c>
      <c r="L2561" s="222" cm="1">
        <f t="array" aca="1" ref="L2561" ca="1">IFERROR(SUMIFS(Invoice_Direct_Cost,Invoice_Labor_Category,$D2561,Invoice_Company,$C2561,Invoice_MSA_Code,$E2561),"")</f>
        <v>0</v>
      </c>
      <c r="M2561" s="7" t="str">
        <f t="shared" ca="1" si="637"/>
        <v/>
      </c>
      <c r="N2561" s="220" t="str">
        <f t="shared" ca="1" si="642"/>
        <v/>
      </c>
      <c r="O2561" s="7" t="str">
        <f t="shared" ca="1" si="638"/>
        <v/>
      </c>
      <c r="P2561" s="7" t="str">
        <f t="shared" ca="1" si="639"/>
        <v/>
      </c>
      <c r="Q2561" s="7" t="str">
        <f t="shared" ca="1" si="640"/>
        <v/>
      </c>
      <c r="R2561" s="7" t="str">
        <f t="shared" ca="1" si="641"/>
        <v/>
      </c>
      <c r="S2561" s="7" t="str">
        <f t="shared" ca="1" si="628"/>
        <v/>
      </c>
      <c r="T2561" s="7" t="str">
        <f t="shared" ca="1" si="629"/>
        <v/>
      </c>
      <c r="V2561" s="120" cm="1">
        <f t="array" aca="1" ref="V2561" ca="1">SUMIFS(Invoice_Hours,Invoice_Labor_Category,$D2561,Invoice_Company,$C2561,Invoice_MSA_Code,$E2561)</f>
        <v>0</v>
      </c>
      <c r="W2561" s="121" t="str">
        <f t="shared" ca="1" si="630"/>
        <v/>
      </c>
      <c r="X2561" s="151" t="str">
        <f t="shared" ca="1" si="631"/>
        <v/>
      </c>
      <c r="AB2561" t="str">
        <f t="shared" si="632"/>
        <v/>
      </c>
      <c r="AC2561" t="str">
        <f t="shared" si="633"/>
        <v/>
      </c>
      <c r="AD2561" t="str">
        <f t="shared" si="634"/>
        <v/>
      </c>
      <c r="AE2561" s="4" t="str">
        <f t="shared" ca="1" si="643"/>
        <v/>
      </c>
    </row>
    <row r="2562" spans="7:31">
      <c r="G2562" s="117" cm="1">
        <f t="array" aca="1" ref="G2562" ca="1">SUMIFS(Proposed_Hours,Proposed_Labor_Category,$D2562,Proposed_Company,$C2562,Proposed_MSA_Code,$E2562)</f>
        <v>0</v>
      </c>
      <c r="H2562" s="7" t="str">
        <f t="shared" ca="1" si="635"/>
        <v/>
      </c>
      <c r="I2562" s="4" t="str" cm="1">
        <f t="array" aca="1" ref="I2562" ca="1">IFERROR(IF(SUMIFS(Proposed_Direct_Cost,Proposed_Labor_Category,$D2562,Proposed_Company,$C2562,Proposed_MSA_Code,$E2562)=0,"Not Proposed",SUMIFS(Proposed_Direct_Cost,Proposed_Labor_Category,$D2562,Proposed_Company,$C2562,Proposed_MSA_Code,$E2562)),"")</f>
        <v>Not Proposed</v>
      </c>
      <c r="J2562" s="117" cm="1">
        <f t="array" aca="1" ref="J2562" ca="1">SUMIFS(Invoice_Hours,Invoice_Labor_Category,$D2562,Invoice_Company,$C2562,Invoice_MSA_Code,$E2562)</f>
        <v>0</v>
      </c>
      <c r="K2562" s="7" t="str">
        <f t="shared" ca="1" si="636"/>
        <v/>
      </c>
      <c r="L2562" s="222" cm="1">
        <f t="array" aca="1" ref="L2562" ca="1">IFERROR(SUMIFS(Invoice_Direct_Cost,Invoice_Labor_Category,$D2562,Invoice_Company,$C2562,Invoice_MSA_Code,$E2562),"")</f>
        <v>0</v>
      </c>
      <c r="M2562" s="7" t="str">
        <f t="shared" ca="1" si="637"/>
        <v/>
      </c>
      <c r="N2562" s="220" t="str">
        <f t="shared" ca="1" si="642"/>
        <v/>
      </c>
      <c r="O2562" s="7" t="str">
        <f t="shared" ca="1" si="638"/>
        <v/>
      </c>
      <c r="P2562" s="7" t="str">
        <f t="shared" ca="1" si="639"/>
        <v/>
      </c>
      <c r="Q2562" s="7" t="str">
        <f t="shared" ca="1" si="640"/>
        <v/>
      </c>
      <c r="R2562" s="7" t="str">
        <f t="shared" ca="1" si="641"/>
        <v/>
      </c>
      <c r="S2562" s="7" t="str">
        <f t="shared" ca="1" si="628"/>
        <v/>
      </c>
      <c r="T2562" s="7" t="str">
        <f t="shared" ca="1" si="629"/>
        <v/>
      </c>
      <c r="V2562" s="120" cm="1">
        <f t="array" aca="1" ref="V2562" ca="1">SUMIFS(Invoice_Hours,Invoice_Labor_Category,$D2562,Invoice_Company,$C2562,Invoice_MSA_Code,$E2562)</f>
        <v>0</v>
      </c>
      <c r="W2562" s="121" t="str">
        <f t="shared" ca="1" si="630"/>
        <v/>
      </c>
      <c r="X2562" s="152" t="str">
        <f t="shared" ca="1" si="631"/>
        <v/>
      </c>
      <c r="AB2562" t="str">
        <f t="shared" si="632"/>
        <v/>
      </c>
      <c r="AC2562" t="str">
        <f t="shared" si="633"/>
        <v/>
      </c>
      <c r="AD2562" t="str">
        <f t="shared" si="634"/>
        <v/>
      </c>
      <c r="AE2562" s="4" t="str">
        <f t="shared" ca="1" si="643"/>
        <v/>
      </c>
    </row>
    <row r="2563" spans="7:31">
      <c r="G2563" s="117" cm="1">
        <f t="array" aca="1" ref="G2563" ca="1">SUMIFS(Proposed_Hours,Proposed_Labor_Category,$D2563,Proposed_Company,$C2563,Proposed_MSA_Code,$E2563)</f>
        <v>0</v>
      </c>
      <c r="H2563" s="7" t="str">
        <f t="shared" ca="1" si="635"/>
        <v/>
      </c>
      <c r="I2563" s="4" t="str" cm="1">
        <f t="array" aca="1" ref="I2563" ca="1">IFERROR(IF(SUMIFS(Proposed_Direct_Cost,Proposed_Labor_Category,$D2563,Proposed_Company,$C2563,Proposed_MSA_Code,$E2563)=0,"Not Proposed",SUMIFS(Proposed_Direct_Cost,Proposed_Labor_Category,$D2563,Proposed_Company,$C2563,Proposed_MSA_Code,$E2563)),"")</f>
        <v>Not Proposed</v>
      </c>
      <c r="J2563" s="117" cm="1">
        <f t="array" aca="1" ref="J2563" ca="1">SUMIFS(Invoice_Hours,Invoice_Labor_Category,$D2563,Invoice_Company,$C2563,Invoice_MSA_Code,$E2563)</f>
        <v>0</v>
      </c>
      <c r="K2563" s="7" t="str">
        <f t="shared" ca="1" si="636"/>
        <v/>
      </c>
      <c r="L2563" s="222" cm="1">
        <f t="array" aca="1" ref="L2563" ca="1">IFERROR(SUMIFS(Invoice_Direct_Cost,Invoice_Labor_Category,$D2563,Invoice_Company,$C2563,Invoice_MSA_Code,$E2563),"")</f>
        <v>0</v>
      </c>
      <c r="M2563" s="7" t="str">
        <f t="shared" ca="1" si="637"/>
        <v/>
      </c>
      <c r="N2563" s="220" t="str">
        <f t="shared" ca="1" si="642"/>
        <v/>
      </c>
      <c r="O2563" s="7" t="str">
        <f t="shared" ca="1" si="638"/>
        <v/>
      </c>
      <c r="P2563" s="7" t="str">
        <f t="shared" ca="1" si="639"/>
        <v/>
      </c>
      <c r="Q2563" s="7" t="str">
        <f t="shared" ca="1" si="640"/>
        <v/>
      </c>
      <c r="R2563" s="7" t="str">
        <f t="shared" ca="1" si="641"/>
        <v/>
      </c>
      <c r="S2563" s="7" t="str">
        <f t="shared" ref="S2563:S2626" ca="1" si="644">IFERROR(IF(N2563&lt;0,-O2563,""),"")</f>
        <v/>
      </c>
      <c r="T2563" s="7" t="str">
        <f t="shared" ref="T2563:T2626" ca="1" si="645">IFERROR(IF(AND(K2563&lt;&gt;"",H2563&lt;&gt;"",K2563=H2563),L2563,""),"")</f>
        <v/>
      </c>
      <c r="V2563" s="120" cm="1">
        <f t="array" aca="1" ref="V2563" ca="1">SUMIFS(Invoice_Hours,Invoice_Labor_Category,$D2563,Invoice_Company,$C2563,Invoice_MSA_Code,$E2563)</f>
        <v>0</v>
      </c>
      <c r="W2563" s="121" t="str">
        <f t="shared" ref="W2563:W2626" ca="1" si="646">IFERROR(IF(AND(H2563&lt;&gt;0,K2563&gt;H2563,(K2563-H2563)/H2563&gt;0.05),(K2563-H2563),""),"")</f>
        <v/>
      </c>
      <c r="X2563" s="151" t="str">
        <f t="shared" ref="X2563:X2626" ca="1" si="647">IFERROR(IF(H2563="",K2563*J2563,W2563*V2563),"")</f>
        <v/>
      </c>
      <c r="AB2563" t="str">
        <f t="shared" ref="AB2563:AB2626" si="648">IF(C2563=0,"",C2563)</f>
        <v/>
      </c>
      <c r="AC2563" t="str">
        <f t="shared" ref="AC2563:AC2626" si="649">IF(D2563=0,"",D2563)</f>
        <v/>
      </c>
      <c r="AD2563" t="str">
        <f t="shared" ref="AD2563:AD2626" si="650">IF(F2563=0,"",F2563)</f>
        <v/>
      </c>
      <c r="AE2563" s="4" t="str">
        <f t="shared" ca="1" si="643"/>
        <v/>
      </c>
    </row>
    <row r="2564" spans="7:31">
      <c r="G2564" s="117" cm="1">
        <f t="array" aca="1" ref="G2564" ca="1">SUMIFS(Proposed_Hours,Proposed_Labor_Category,$D2564,Proposed_Company,$C2564,Proposed_MSA_Code,$E2564)</f>
        <v>0</v>
      </c>
      <c r="H2564" s="7" t="str">
        <f t="shared" ref="H2564:H2627" ca="1" si="651">IFERROR(I2564/G2564,"")</f>
        <v/>
      </c>
      <c r="I2564" s="4" t="str" cm="1">
        <f t="array" aca="1" ref="I2564" ca="1">IFERROR(IF(SUMIFS(Proposed_Direct_Cost,Proposed_Labor_Category,$D2564,Proposed_Company,$C2564,Proposed_MSA_Code,$E2564)=0,"Not Proposed",SUMIFS(Proposed_Direct_Cost,Proposed_Labor_Category,$D2564,Proposed_Company,$C2564,Proposed_MSA_Code,$E2564)),"")</f>
        <v>Not Proposed</v>
      </c>
      <c r="J2564" s="117" cm="1">
        <f t="array" aca="1" ref="J2564" ca="1">SUMIFS(Invoice_Hours,Invoice_Labor_Category,$D2564,Invoice_Company,$C2564,Invoice_MSA_Code,$E2564)</f>
        <v>0</v>
      </c>
      <c r="K2564" s="7" t="str">
        <f t="shared" ref="K2564:K2627" ca="1" si="652">IFERROR(L2564/J2564,"")</f>
        <v/>
      </c>
      <c r="L2564" s="222" cm="1">
        <f t="array" aca="1" ref="L2564" ca="1">IFERROR(SUMIFS(Invoice_Direct_Cost,Invoice_Labor_Category,$D2564,Invoice_Company,$C2564,Invoice_MSA_Code,$E2564),"")</f>
        <v>0</v>
      </c>
      <c r="M2564" s="7" t="str">
        <f t="shared" ref="M2564:M2627" ca="1" si="653">IFERROR(K2564-H2564,"")</f>
        <v/>
      </c>
      <c r="N2564" s="220" t="str">
        <f t="shared" ca="1" si="642"/>
        <v/>
      </c>
      <c r="O2564" s="7" t="str">
        <f t="shared" ref="O2564:O2627" ca="1" si="654">IFERROR(M2564*J2564,"")</f>
        <v/>
      </c>
      <c r="P2564" s="7" t="str">
        <f t="shared" ref="P2564:P2627" ca="1" si="655">IFERROR(IF(N2564&gt;5%,O2564*((N2564-5%)/N2564),""),"")</f>
        <v/>
      </c>
      <c r="Q2564" s="7" t="str">
        <f t="shared" ref="Q2564:Q2627" ca="1" si="656">IFERROR(IF(N2564&gt;0,O2564*(MIN(N2564,5%)/N2564),""),"")</f>
        <v/>
      </c>
      <c r="R2564" s="7" t="str">
        <f t="shared" ref="R2564:R2627" ca="1" si="657">IFERROR(IF(AND(K2564&gt;0,H2564="",L2564&lt;&gt;0),L2564,""),"")</f>
        <v/>
      </c>
      <c r="S2564" s="7" t="str">
        <f t="shared" ca="1" si="644"/>
        <v/>
      </c>
      <c r="T2564" s="7" t="str">
        <f t="shared" ca="1" si="645"/>
        <v/>
      </c>
      <c r="V2564" s="120" cm="1">
        <f t="array" aca="1" ref="V2564" ca="1">SUMIFS(Invoice_Hours,Invoice_Labor_Category,$D2564,Invoice_Company,$C2564,Invoice_MSA_Code,$E2564)</f>
        <v>0</v>
      </c>
      <c r="W2564" s="121" t="str">
        <f t="shared" ca="1" si="646"/>
        <v/>
      </c>
      <c r="X2564" s="152" t="str">
        <f t="shared" ca="1" si="647"/>
        <v/>
      </c>
      <c r="AB2564" t="str">
        <f t="shared" si="648"/>
        <v/>
      </c>
      <c r="AC2564" t="str">
        <f t="shared" si="649"/>
        <v/>
      </c>
      <c r="AD2564" t="str">
        <f t="shared" si="650"/>
        <v/>
      </c>
      <c r="AE2564" s="4" t="str">
        <f t="shared" ca="1" si="643"/>
        <v/>
      </c>
    </row>
    <row r="2565" spans="7:31">
      <c r="G2565" s="117" cm="1">
        <f t="array" aca="1" ref="G2565" ca="1">SUMIFS(Proposed_Hours,Proposed_Labor_Category,$D2565,Proposed_Company,$C2565,Proposed_MSA_Code,$E2565)</f>
        <v>0</v>
      </c>
      <c r="H2565" s="7" t="str">
        <f t="shared" ca="1" si="651"/>
        <v/>
      </c>
      <c r="I2565" s="4" t="str" cm="1">
        <f t="array" aca="1" ref="I2565" ca="1">IFERROR(IF(SUMIFS(Proposed_Direct_Cost,Proposed_Labor_Category,$D2565,Proposed_Company,$C2565,Proposed_MSA_Code,$E2565)=0,"Not Proposed",SUMIFS(Proposed_Direct_Cost,Proposed_Labor_Category,$D2565,Proposed_Company,$C2565,Proposed_MSA_Code,$E2565)),"")</f>
        <v>Not Proposed</v>
      </c>
      <c r="J2565" s="117" cm="1">
        <f t="array" aca="1" ref="J2565" ca="1">SUMIFS(Invoice_Hours,Invoice_Labor_Category,$D2565,Invoice_Company,$C2565,Invoice_MSA_Code,$E2565)</f>
        <v>0</v>
      </c>
      <c r="K2565" s="7" t="str">
        <f t="shared" ca="1" si="652"/>
        <v/>
      </c>
      <c r="L2565" s="222" cm="1">
        <f t="array" aca="1" ref="L2565" ca="1">IFERROR(SUMIFS(Invoice_Direct_Cost,Invoice_Labor_Category,$D2565,Invoice_Company,$C2565,Invoice_MSA_Code,$E2565),"")</f>
        <v>0</v>
      </c>
      <c r="M2565" s="7" t="str">
        <f t="shared" ca="1" si="653"/>
        <v/>
      </c>
      <c r="N2565" s="220" t="str">
        <f t="shared" ref="N2565:N2628" ca="1" si="658">IFERROR(M2565/H2565,"")</f>
        <v/>
      </c>
      <c r="O2565" s="7" t="str">
        <f t="shared" ca="1" si="654"/>
        <v/>
      </c>
      <c r="P2565" s="7" t="str">
        <f t="shared" ca="1" si="655"/>
        <v/>
      </c>
      <c r="Q2565" s="7" t="str">
        <f t="shared" ca="1" si="656"/>
        <v/>
      </c>
      <c r="R2565" s="7" t="str">
        <f t="shared" ca="1" si="657"/>
        <v/>
      </c>
      <c r="S2565" s="7" t="str">
        <f t="shared" ca="1" si="644"/>
        <v/>
      </c>
      <c r="T2565" s="7" t="str">
        <f t="shared" ca="1" si="645"/>
        <v/>
      </c>
      <c r="V2565" s="120" cm="1">
        <f t="array" aca="1" ref="V2565" ca="1">SUMIFS(Invoice_Hours,Invoice_Labor_Category,$D2565,Invoice_Company,$C2565,Invoice_MSA_Code,$E2565)</f>
        <v>0</v>
      </c>
      <c r="W2565" s="121" t="str">
        <f t="shared" ca="1" si="646"/>
        <v/>
      </c>
      <c r="X2565" s="151" t="str">
        <f t="shared" ca="1" si="647"/>
        <v/>
      </c>
      <c r="AB2565" t="str">
        <f t="shared" si="648"/>
        <v/>
      </c>
      <c r="AC2565" t="str">
        <f t="shared" si="649"/>
        <v/>
      </c>
      <c r="AD2565" t="str">
        <f t="shared" si="650"/>
        <v/>
      </c>
      <c r="AE2565" s="4" t="str">
        <f t="shared" ca="1" si="643"/>
        <v/>
      </c>
    </row>
    <row r="2566" spans="7:31">
      <c r="G2566" s="117" cm="1">
        <f t="array" aca="1" ref="G2566" ca="1">SUMIFS(Proposed_Hours,Proposed_Labor_Category,$D2566,Proposed_Company,$C2566,Proposed_MSA_Code,$E2566)</f>
        <v>0</v>
      </c>
      <c r="H2566" s="7" t="str">
        <f t="shared" ca="1" si="651"/>
        <v/>
      </c>
      <c r="I2566" s="4" t="str" cm="1">
        <f t="array" aca="1" ref="I2566" ca="1">IFERROR(IF(SUMIFS(Proposed_Direct_Cost,Proposed_Labor_Category,$D2566,Proposed_Company,$C2566,Proposed_MSA_Code,$E2566)=0,"Not Proposed",SUMIFS(Proposed_Direct_Cost,Proposed_Labor_Category,$D2566,Proposed_Company,$C2566,Proposed_MSA_Code,$E2566)),"")</f>
        <v>Not Proposed</v>
      </c>
      <c r="J2566" s="117" cm="1">
        <f t="array" aca="1" ref="J2566" ca="1">SUMIFS(Invoice_Hours,Invoice_Labor_Category,$D2566,Invoice_Company,$C2566,Invoice_MSA_Code,$E2566)</f>
        <v>0</v>
      </c>
      <c r="K2566" s="7" t="str">
        <f t="shared" ca="1" si="652"/>
        <v/>
      </c>
      <c r="L2566" s="222" cm="1">
        <f t="array" aca="1" ref="L2566" ca="1">IFERROR(SUMIFS(Invoice_Direct_Cost,Invoice_Labor_Category,$D2566,Invoice_Company,$C2566,Invoice_MSA_Code,$E2566),"")</f>
        <v>0</v>
      </c>
      <c r="M2566" s="7" t="str">
        <f t="shared" ca="1" si="653"/>
        <v/>
      </c>
      <c r="N2566" s="220" t="str">
        <f t="shared" ca="1" si="658"/>
        <v/>
      </c>
      <c r="O2566" s="7" t="str">
        <f t="shared" ca="1" si="654"/>
        <v/>
      </c>
      <c r="P2566" s="7" t="str">
        <f t="shared" ca="1" si="655"/>
        <v/>
      </c>
      <c r="Q2566" s="7" t="str">
        <f t="shared" ca="1" si="656"/>
        <v/>
      </c>
      <c r="R2566" s="7" t="str">
        <f t="shared" ca="1" si="657"/>
        <v/>
      </c>
      <c r="S2566" s="7" t="str">
        <f t="shared" ca="1" si="644"/>
        <v/>
      </c>
      <c r="T2566" s="7" t="str">
        <f t="shared" ca="1" si="645"/>
        <v/>
      </c>
      <c r="V2566" s="120" cm="1">
        <f t="array" aca="1" ref="V2566" ca="1">SUMIFS(Invoice_Hours,Invoice_Labor_Category,$D2566,Invoice_Company,$C2566,Invoice_MSA_Code,$E2566)</f>
        <v>0</v>
      </c>
      <c r="W2566" s="121" t="str">
        <f t="shared" ca="1" si="646"/>
        <v/>
      </c>
      <c r="X2566" s="152" t="str">
        <f t="shared" ca="1" si="647"/>
        <v/>
      </c>
      <c r="AB2566" t="str">
        <f t="shared" si="648"/>
        <v/>
      </c>
      <c r="AC2566" t="str">
        <f t="shared" si="649"/>
        <v/>
      </c>
      <c r="AD2566" t="str">
        <f t="shared" si="650"/>
        <v/>
      </c>
      <c r="AE2566" s="4" t="str">
        <f t="shared" ca="1" si="643"/>
        <v/>
      </c>
    </row>
    <row r="2567" spans="7:31">
      <c r="G2567" s="117" cm="1">
        <f t="array" aca="1" ref="G2567" ca="1">SUMIFS(Proposed_Hours,Proposed_Labor_Category,$D2567,Proposed_Company,$C2567,Proposed_MSA_Code,$E2567)</f>
        <v>0</v>
      </c>
      <c r="H2567" s="7" t="str">
        <f t="shared" ca="1" si="651"/>
        <v/>
      </c>
      <c r="I2567" s="4" t="str" cm="1">
        <f t="array" aca="1" ref="I2567" ca="1">IFERROR(IF(SUMIFS(Proposed_Direct_Cost,Proposed_Labor_Category,$D2567,Proposed_Company,$C2567,Proposed_MSA_Code,$E2567)=0,"Not Proposed",SUMIFS(Proposed_Direct_Cost,Proposed_Labor_Category,$D2567,Proposed_Company,$C2567,Proposed_MSA_Code,$E2567)),"")</f>
        <v>Not Proposed</v>
      </c>
      <c r="J2567" s="117" cm="1">
        <f t="array" aca="1" ref="J2567" ca="1">SUMIFS(Invoice_Hours,Invoice_Labor_Category,$D2567,Invoice_Company,$C2567,Invoice_MSA_Code,$E2567)</f>
        <v>0</v>
      </c>
      <c r="K2567" s="7" t="str">
        <f t="shared" ca="1" si="652"/>
        <v/>
      </c>
      <c r="L2567" s="222" cm="1">
        <f t="array" aca="1" ref="L2567" ca="1">IFERROR(SUMIFS(Invoice_Direct_Cost,Invoice_Labor_Category,$D2567,Invoice_Company,$C2567,Invoice_MSA_Code,$E2567),"")</f>
        <v>0</v>
      </c>
      <c r="M2567" s="7" t="str">
        <f t="shared" ca="1" si="653"/>
        <v/>
      </c>
      <c r="N2567" s="220" t="str">
        <f t="shared" ca="1" si="658"/>
        <v/>
      </c>
      <c r="O2567" s="7" t="str">
        <f t="shared" ca="1" si="654"/>
        <v/>
      </c>
      <c r="P2567" s="7" t="str">
        <f t="shared" ca="1" si="655"/>
        <v/>
      </c>
      <c r="Q2567" s="7" t="str">
        <f t="shared" ca="1" si="656"/>
        <v/>
      </c>
      <c r="R2567" s="7" t="str">
        <f t="shared" ca="1" si="657"/>
        <v/>
      </c>
      <c r="S2567" s="7" t="str">
        <f t="shared" ca="1" si="644"/>
        <v/>
      </c>
      <c r="T2567" s="7" t="str">
        <f t="shared" ca="1" si="645"/>
        <v/>
      </c>
      <c r="V2567" s="120" cm="1">
        <f t="array" aca="1" ref="V2567" ca="1">SUMIFS(Invoice_Hours,Invoice_Labor_Category,$D2567,Invoice_Company,$C2567,Invoice_MSA_Code,$E2567)</f>
        <v>0</v>
      </c>
      <c r="W2567" s="121" t="str">
        <f t="shared" ca="1" si="646"/>
        <v/>
      </c>
      <c r="X2567" s="151" t="str">
        <f t="shared" ca="1" si="647"/>
        <v/>
      </c>
      <c r="AB2567" t="str">
        <f t="shared" si="648"/>
        <v/>
      </c>
      <c r="AC2567" t="str">
        <f t="shared" si="649"/>
        <v/>
      </c>
      <c r="AD2567" t="str">
        <f t="shared" si="650"/>
        <v/>
      </c>
      <c r="AE2567" s="4" t="str">
        <f t="shared" ca="1" si="643"/>
        <v/>
      </c>
    </row>
    <row r="2568" spans="7:31">
      <c r="G2568" s="117" cm="1">
        <f t="array" aca="1" ref="G2568" ca="1">SUMIFS(Proposed_Hours,Proposed_Labor_Category,$D2568,Proposed_Company,$C2568,Proposed_MSA_Code,$E2568)</f>
        <v>0</v>
      </c>
      <c r="H2568" s="7" t="str">
        <f t="shared" ca="1" si="651"/>
        <v/>
      </c>
      <c r="I2568" s="4" t="str" cm="1">
        <f t="array" aca="1" ref="I2568" ca="1">IFERROR(IF(SUMIFS(Proposed_Direct_Cost,Proposed_Labor_Category,$D2568,Proposed_Company,$C2568,Proposed_MSA_Code,$E2568)=0,"Not Proposed",SUMIFS(Proposed_Direct_Cost,Proposed_Labor_Category,$D2568,Proposed_Company,$C2568,Proposed_MSA_Code,$E2568)),"")</f>
        <v>Not Proposed</v>
      </c>
      <c r="J2568" s="117" cm="1">
        <f t="array" aca="1" ref="J2568" ca="1">SUMIFS(Invoice_Hours,Invoice_Labor_Category,$D2568,Invoice_Company,$C2568,Invoice_MSA_Code,$E2568)</f>
        <v>0</v>
      </c>
      <c r="K2568" s="7" t="str">
        <f t="shared" ca="1" si="652"/>
        <v/>
      </c>
      <c r="L2568" s="222" cm="1">
        <f t="array" aca="1" ref="L2568" ca="1">IFERROR(SUMIFS(Invoice_Direct_Cost,Invoice_Labor_Category,$D2568,Invoice_Company,$C2568,Invoice_MSA_Code,$E2568),"")</f>
        <v>0</v>
      </c>
      <c r="M2568" s="7" t="str">
        <f t="shared" ca="1" si="653"/>
        <v/>
      </c>
      <c r="N2568" s="220" t="str">
        <f t="shared" ca="1" si="658"/>
        <v/>
      </c>
      <c r="O2568" s="7" t="str">
        <f t="shared" ca="1" si="654"/>
        <v/>
      </c>
      <c r="P2568" s="7" t="str">
        <f t="shared" ca="1" si="655"/>
        <v/>
      </c>
      <c r="Q2568" s="7" t="str">
        <f t="shared" ca="1" si="656"/>
        <v/>
      </c>
      <c r="R2568" s="7" t="str">
        <f t="shared" ca="1" si="657"/>
        <v/>
      </c>
      <c r="S2568" s="7" t="str">
        <f t="shared" ca="1" si="644"/>
        <v/>
      </c>
      <c r="T2568" s="7" t="str">
        <f t="shared" ca="1" si="645"/>
        <v/>
      </c>
      <c r="V2568" s="120" cm="1">
        <f t="array" aca="1" ref="V2568" ca="1">SUMIFS(Invoice_Hours,Invoice_Labor_Category,$D2568,Invoice_Company,$C2568,Invoice_MSA_Code,$E2568)</f>
        <v>0</v>
      </c>
      <c r="W2568" s="121" t="str">
        <f t="shared" ca="1" si="646"/>
        <v/>
      </c>
      <c r="X2568" s="152" t="str">
        <f t="shared" ca="1" si="647"/>
        <v/>
      </c>
      <c r="AB2568" t="str">
        <f t="shared" si="648"/>
        <v/>
      </c>
      <c r="AC2568" t="str">
        <f t="shared" si="649"/>
        <v/>
      </c>
      <c r="AD2568" t="str">
        <f t="shared" si="650"/>
        <v/>
      </c>
      <c r="AE2568" s="4" t="str">
        <f t="shared" ca="1" si="643"/>
        <v/>
      </c>
    </row>
    <row r="2569" spans="7:31">
      <c r="G2569" s="117" cm="1">
        <f t="array" aca="1" ref="G2569" ca="1">SUMIFS(Proposed_Hours,Proposed_Labor_Category,$D2569,Proposed_Company,$C2569,Proposed_MSA_Code,$E2569)</f>
        <v>0</v>
      </c>
      <c r="H2569" s="7" t="str">
        <f t="shared" ca="1" si="651"/>
        <v/>
      </c>
      <c r="I2569" s="4" t="str" cm="1">
        <f t="array" aca="1" ref="I2569" ca="1">IFERROR(IF(SUMIFS(Proposed_Direct_Cost,Proposed_Labor_Category,$D2569,Proposed_Company,$C2569,Proposed_MSA_Code,$E2569)=0,"Not Proposed",SUMIFS(Proposed_Direct_Cost,Proposed_Labor_Category,$D2569,Proposed_Company,$C2569,Proposed_MSA_Code,$E2569)),"")</f>
        <v>Not Proposed</v>
      </c>
      <c r="J2569" s="117" cm="1">
        <f t="array" aca="1" ref="J2569" ca="1">SUMIFS(Invoice_Hours,Invoice_Labor_Category,$D2569,Invoice_Company,$C2569,Invoice_MSA_Code,$E2569)</f>
        <v>0</v>
      </c>
      <c r="K2569" s="7" t="str">
        <f t="shared" ca="1" si="652"/>
        <v/>
      </c>
      <c r="L2569" s="222" cm="1">
        <f t="array" aca="1" ref="L2569" ca="1">IFERROR(SUMIFS(Invoice_Direct_Cost,Invoice_Labor_Category,$D2569,Invoice_Company,$C2569,Invoice_MSA_Code,$E2569),"")</f>
        <v>0</v>
      </c>
      <c r="M2569" s="7" t="str">
        <f t="shared" ca="1" si="653"/>
        <v/>
      </c>
      <c r="N2569" s="220" t="str">
        <f t="shared" ca="1" si="658"/>
        <v/>
      </c>
      <c r="O2569" s="7" t="str">
        <f t="shared" ca="1" si="654"/>
        <v/>
      </c>
      <c r="P2569" s="7" t="str">
        <f t="shared" ca="1" si="655"/>
        <v/>
      </c>
      <c r="Q2569" s="7" t="str">
        <f t="shared" ca="1" si="656"/>
        <v/>
      </c>
      <c r="R2569" s="7" t="str">
        <f t="shared" ca="1" si="657"/>
        <v/>
      </c>
      <c r="S2569" s="7" t="str">
        <f t="shared" ca="1" si="644"/>
        <v/>
      </c>
      <c r="T2569" s="7" t="str">
        <f t="shared" ca="1" si="645"/>
        <v/>
      </c>
      <c r="V2569" s="120" cm="1">
        <f t="array" aca="1" ref="V2569" ca="1">SUMIFS(Invoice_Hours,Invoice_Labor_Category,$D2569,Invoice_Company,$C2569,Invoice_MSA_Code,$E2569)</f>
        <v>0</v>
      </c>
      <c r="W2569" s="121" t="str">
        <f t="shared" ca="1" si="646"/>
        <v/>
      </c>
      <c r="X2569" s="151" t="str">
        <f t="shared" ca="1" si="647"/>
        <v/>
      </c>
      <c r="AB2569" t="str">
        <f t="shared" si="648"/>
        <v/>
      </c>
      <c r="AC2569" t="str">
        <f t="shared" si="649"/>
        <v/>
      </c>
      <c r="AD2569" t="str">
        <f t="shared" si="650"/>
        <v/>
      </c>
      <c r="AE2569" s="4" t="str">
        <f t="shared" ca="1" si="643"/>
        <v/>
      </c>
    </row>
    <row r="2570" spans="7:31">
      <c r="G2570" s="117" cm="1">
        <f t="array" aca="1" ref="G2570" ca="1">SUMIFS(Proposed_Hours,Proposed_Labor_Category,$D2570,Proposed_Company,$C2570,Proposed_MSA_Code,$E2570)</f>
        <v>0</v>
      </c>
      <c r="H2570" s="7" t="str">
        <f t="shared" ca="1" si="651"/>
        <v/>
      </c>
      <c r="I2570" s="4" t="str" cm="1">
        <f t="array" aca="1" ref="I2570" ca="1">IFERROR(IF(SUMIFS(Proposed_Direct_Cost,Proposed_Labor_Category,$D2570,Proposed_Company,$C2570,Proposed_MSA_Code,$E2570)=0,"Not Proposed",SUMIFS(Proposed_Direct_Cost,Proposed_Labor_Category,$D2570,Proposed_Company,$C2570,Proposed_MSA_Code,$E2570)),"")</f>
        <v>Not Proposed</v>
      </c>
      <c r="J2570" s="117" cm="1">
        <f t="array" aca="1" ref="J2570" ca="1">SUMIFS(Invoice_Hours,Invoice_Labor_Category,$D2570,Invoice_Company,$C2570,Invoice_MSA_Code,$E2570)</f>
        <v>0</v>
      </c>
      <c r="K2570" s="7" t="str">
        <f t="shared" ca="1" si="652"/>
        <v/>
      </c>
      <c r="L2570" s="222" cm="1">
        <f t="array" aca="1" ref="L2570" ca="1">IFERROR(SUMIFS(Invoice_Direct_Cost,Invoice_Labor_Category,$D2570,Invoice_Company,$C2570,Invoice_MSA_Code,$E2570),"")</f>
        <v>0</v>
      </c>
      <c r="M2570" s="7" t="str">
        <f t="shared" ca="1" si="653"/>
        <v/>
      </c>
      <c r="N2570" s="220" t="str">
        <f t="shared" ca="1" si="658"/>
        <v/>
      </c>
      <c r="O2570" s="7" t="str">
        <f t="shared" ca="1" si="654"/>
        <v/>
      </c>
      <c r="P2570" s="7" t="str">
        <f t="shared" ca="1" si="655"/>
        <v/>
      </c>
      <c r="Q2570" s="7" t="str">
        <f t="shared" ca="1" si="656"/>
        <v/>
      </c>
      <c r="R2570" s="7" t="str">
        <f t="shared" ca="1" si="657"/>
        <v/>
      </c>
      <c r="S2570" s="7" t="str">
        <f t="shared" ca="1" si="644"/>
        <v/>
      </c>
      <c r="T2570" s="7" t="str">
        <f t="shared" ca="1" si="645"/>
        <v/>
      </c>
      <c r="V2570" s="120" cm="1">
        <f t="array" aca="1" ref="V2570" ca="1">SUMIFS(Invoice_Hours,Invoice_Labor_Category,$D2570,Invoice_Company,$C2570,Invoice_MSA_Code,$E2570)</f>
        <v>0</v>
      </c>
      <c r="W2570" s="121" t="str">
        <f t="shared" ca="1" si="646"/>
        <v/>
      </c>
      <c r="X2570" s="152" t="str">
        <f t="shared" ca="1" si="647"/>
        <v/>
      </c>
      <c r="AB2570" t="str">
        <f t="shared" si="648"/>
        <v/>
      </c>
      <c r="AC2570" t="str">
        <f t="shared" si="649"/>
        <v/>
      </c>
      <c r="AD2570" t="str">
        <f t="shared" si="650"/>
        <v/>
      </c>
      <c r="AE2570" s="4" t="str">
        <f t="shared" ca="1" si="643"/>
        <v/>
      </c>
    </row>
    <row r="2571" spans="7:31">
      <c r="G2571" s="117" cm="1">
        <f t="array" aca="1" ref="G2571" ca="1">SUMIFS(Proposed_Hours,Proposed_Labor_Category,$D2571,Proposed_Company,$C2571,Proposed_MSA_Code,$E2571)</f>
        <v>0</v>
      </c>
      <c r="H2571" s="7" t="str">
        <f t="shared" ca="1" si="651"/>
        <v/>
      </c>
      <c r="I2571" s="4" t="str" cm="1">
        <f t="array" aca="1" ref="I2571" ca="1">IFERROR(IF(SUMIFS(Proposed_Direct_Cost,Proposed_Labor_Category,$D2571,Proposed_Company,$C2571,Proposed_MSA_Code,$E2571)=0,"Not Proposed",SUMIFS(Proposed_Direct_Cost,Proposed_Labor_Category,$D2571,Proposed_Company,$C2571,Proposed_MSA_Code,$E2571)),"")</f>
        <v>Not Proposed</v>
      </c>
      <c r="J2571" s="117" cm="1">
        <f t="array" aca="1" ref="J2571" ca="1">SUMIFS(Invoice_Hours,Invoice_Labor_Category,$D2571,Invoice_Company,$C2571,Invoice_MSA_Code,$E2571)</f>
        <v>0</v>
      </c>
      <c r="K2571" s="7" t="str">
        <f t="shared" ca="1" si="652"/>
        <v/>
      </c>
      <c r="L2571" s="222" cm="1">
        <f t="array" aca="1" ref="L2571" ca="1">IFERROR(SUMIFS(Invoice_Direct_Cost,Invoice_Labor_Category,$D2571,Invoice_Company,$C2571,Invoice_MSA_Code,$E2571),"")</f>
        <v>0</v>
      </c>
      <c r="M2571" s="7" t="str">
        <f t="shared" ca="1" si="653"/>
        <v/>
      </c>
      <c r="N2571" s="220" t="str">
        <f t="shared" ca="1" si="658"/>
        <v/>
      </c>
      <c r="O2571" s="7" t="str">
        <f t="shared" ca="1" si="654"/>
        <v/>
      </c>
      <c r="P2571" s="7" t="str">
        <f t="shared" ca="1" si="655"/>
        <v/>
      </c>
      <c r="Q2571" s="7" t="str">
        <f t="shared" ca="1" si="656"/>
        <v/>
      </c>
      <c r="R2571" s="7" t="str">
        <f t="shared" ca="1" si="657"/>
        <v/>
      </c>
      <c r="S2571" s="7" t="str">
        <f t="shared" ca="1" si="644"/>
        <v/>
      </c>
      <c r="T2571" s="7" t="str">
        <f t="shared" ca="1" si="645"/>
        <v/>
      </c>
      <c r="V2571" s="120" cm="1">
        <f t="array" aca="1" ref="V2571" ca="1">SUMIFS(Invoice_Hours,Invoice_Labor_Category,$D2571,Invoice_Company,$C2571,Invoice_MSA_Code,$E2571)</f>
        <v>0</v>
      </c>
      <c r="W2571" s="121" t="str">
        <f t="shared" ca="1" si="646"/>
        <v/>
      </c>
      <c r="X2571" s="151" t="str">
        <f t="shared" ca="1" si="647"/>
        <v/>
      </c>
      <c r="AB2571" t="str">
        <f t="shared" si="648"/>
        <v/>
      </c>
      <c r="AC2571" t="str">
        <f t="shared" si="649"/>
        <v/>
      </c>
      <c r="AD2571" t="str">
        <f t="shared" si="650"/>
        <v/>
      </c>
      <c r="AE2571" s="4" t="str">
        <f t="shared" ca="1" si="643"/>
        <v/>
      </c>
    </row>
    <row r="2572" spans="7:31">
      <c r="G2572" s="117" cm="1">
        <f t="array" aca="1" ref="G2572" ca="1">SUMIFS(Proposed_Hours,Proposed_Labor_Category,$D2572,Proposed_Company,$C2572,Proposed_MSA_Code,$E2572)</f>
        <v>0</v>
      </c>
      <c r="H2572" s="7" t="str">
        <f t="shared" ca="1" si="651"/>
        <v/>
      </c>
      <c r="I2572" s="4" t="str" cm="1">
        <f t="array" aca="1" ref="I2572" ca="1">IFERROR(IF(SUMIFS(Proposed_Direct_Cost,Proposed_Labor_Category,$D2572,Proposed_Company,$C2572,Proposed_MSA_Code,$E2572)=0,"Not Proposed",SUMIFS(Proposed_Direct_Cost,Proposed_Labor_Category,$D2572,Proposed_Company,$C2572,Proposed_MSA_Code,$E2572)),"")</f>
        <v>Not Proposed</v>
      </c>
      <c r="J2572" s="117" cm="1">
        <f t="array" aca="1" ref="J2572" ca="1">SUMIFS(Invoice_Hours,Invoice_Labor_Category,$D2572,Invoice_Company,$C2572,Invoice_MSA_Code,$E2572)</f>
        <v>0</v>
      </c>
      <c r="K2572" s="7" t="str">
        <f t="shared" ca="1" si="652"/>
        <v/>
      </c>
      <c r="L2572" s="222" cm="1">
        <f t="array" aca="1" ref="L2572" ca="1">IFERROR(SUMIFS(Invoice_Direct_Cost,Invoice_Labor_Category,$D2572,Invoice_Company,$C2572,Invoice_MSA_Code,$E2572),"")</f>
        <v>0</v>
      </c>
      <c r="M2572" s="7" t="str">
        <f t="shared" ca="1" si="653"/>
        <v/>
      </c>
      <c r="N2572" s="220" t="str">
        <f t="shared" ca="1" si="658"/>
        <v/>
      </c>
      <c r="O2572" s="7" t="str">
        <f t="shared" ca="1" si="654"/>
        <v/>
      </c>
      <c r="P2572" s="7" t="str">
        <f t="shared" ca="1" si="655"/>
        <v/>
      </c>
      <c r="Q2572" s="7" t="str">
        <f t="shared" ca="1" si="656"/>
        <v/>
      </c>
      <c r="R2572" s="7" t="str">
        <f t="shared" ca="1" si="657"/>
        <v/>
      </c>
      <c r="S2572" s="7" t="str">
        <f t="shared" ca="1" si="644"/>
        <v/>
      </c>
      <c r="T2572" s="7" t="str">
        <f t="shared" ca="1" si="645"/>
        <v/>
      </c>
      <c r="V2572" s="120" cm="1">
        <f t="array" aca="1" ref="V2572" ca="1">SUMIFS(Invoice_Hours,Invoice_Labor_Category,$D2572,Invoice_Company,$C2572,Invoice_MSA_Code,$E2572)</f>
        <v>0</v>
      </c>
      <c r="W2572" s="121" t="str">
        <f t="shared" ca="1" si="646"/>
        <v/>
      </c>
      <c r="X2572" s="152" t="str">
        <f t="shared" ca="1" si="647"/>
        <v/>
      </c>
      <c r="AB2572" t="str">
        <f t="shared" si="648"/>
        <v/>
      </c>
      <c r="AC2572" t="str">
        <f t="shared" si="649"/>
        <v/>
      </c>
      <c r="AD2572" t="str">
        <f t="shared" si="650"/>
        <v/>
      </c>
      <c r="AE2572" s="4" t="str">
        <f t="shared" ca="1" si="643"/>
        <v/>
      </c>
    </row>
    <row r="2573" spans="7:31">
      <c r="G2573" s="117" cm="1">
        <f t="array" aca="1" ref="G2573" ca="1">SUMIFS(Proposed_Hours,Proposed_Labor_Category,$D2573,Proposed_Company,$C2573,Proposed_MSA_Code,$E2573)</f>
        <v>0</v>
      </c>
      <c r="H2573" s="7" t="str">
        <f t="shared" ca="1" si="651"/>
        <v/>
      </c>
      <c r="I2573" s="4" t="str" cm="1">
        <f t="array" aca="1" ref="I2573" ca="1">IFERROR(IF(SUMIFS(Proposed_Direct_Cost,Proposed_Labor_Category,$D2573,Proposed_Company,$C2573,Proposed_MSA_Code,$E2573)=0,"Not Proposed",SUMIFS(Proposed_Direct_Cost,Proposed_Labor_Category,$D2573,Proposed_Company,$C2573,Proposed_MSA_Code,$E2573)),"")</f>
        <v>Not Proposed</v>
      </c>
      <c r="J2573" s="117" cm="1">
        <f t="array" aca="1" ref="J2573" ca="1">SUMIFS(Invoice_Hours,Invoice_Labor_Category,$D2573,Invoice_Company,$C2573,Invoice_MSA_Code,$E2573)</f>
        <v>0</v>
      </c>
      <c r="K2573" s="7" t="str">
        <f t="shared" ca="1" si="652"/>
        <v/>
      </c>
      <c r="L2573" s="222" cm="1">
        <f t="array" aca="1" ref="L2573" ca="1">IFERROR(SUMIFS(Invoice_Direct_Cost,Invoice_Labor_Category,$D2573,Invoice_Company,$C2573,Invoice_MSA_Code,$E2573),"")</f>
        <v>0</v>
      </c>
      <c r="M2573" s="7" t="str">
        <f t="shared" ca="1" si="653"/>
        <v/>
      </c>
      <c r="N2573" s="220" t="str">
        <f t="shared" ca="1" si="658"/>
        <v/>
      </c>
      <c r="O2573" s="7" t="str">
        <f t="shared" ca="1" si="654"/>
        <v/>
      </c>
      <c r="P2573" s="7" t="str">
        <f t="shared" ca="1" si="655"/>
        <v/>
      </c>
      <c r="Q2573" s="7" t="str">
        <f t="shared" ca="1" si="656"/>
        <v/>
      </c>
      <c r="R2573" s="7" t="str">
        <f t="shared" ca="1" si="657"/>
        <v/>
      </c>
      <c r="S2573" s="7" t="str">
        <f t="shared" ca="1" si="644"/>
        <v/>
      </c>
      <c r="T2573" s="7" t="str">
        <f t="shared" ca="1" si="645"/>
        <v/>
      </c>
      <c r="V2573" s="120" cm="1">
        <f t="array" aca="1" ref="V2573" ca="1">SUMIFS(Invoice_Hours,Invoice_Labor_Category,$D2573,Invoice_Company,$C2573,Invoice_MSA_Code,$E2573)</f>
        <v>0</v>
      </c>
      <c r="W2573" s="121" t="str">
        <f t="shared" ca="1" si="646"/>
        <v/>
      </c>
      <c r="X2573" s="151" t="str">
        <f t="shared" ca="1" si="647"/>
        <v/>
      </c>
      <c r="AB2573" t="str">
        <f t="shared" si="648"/>
        <v/>
      </c>
      <c r="AC2573" t="str">
        <f t="shared" si="649"/>
        <v/>
      </c>
      <c r="AD2573" t="str">
        <f t="shared" si="650"/>
        <v/>
      </c>
      <c r="AE2573" s="4" t="str">
        <f t="shared" ca="1" si="643"/>
        <v/>
      </c>
    </row>
    <row r="2574" spans="7:31">
      <c r="G2574" s="117" cm="1">
        <f t="array" aca="1" ref="G2574" ca="1">SUMIFS(Proposed_Hours,Proposed_Labor_Category,$D2574,Proposed_Company,$C2574,Proposed_MSA_Code,$E2574)</f>
        <v>0</v>
      </c>
      <c r="H2574" s="7" t="str">
        <f t="shared" ca="1" si="651"/>
        <v/>
      </c>
      <c r="I2574" s="4" t="str" cm="1">
        <f t="array" aca="1" ref="I2574" ca="1">IFERROR(IF(SUMIFS(Proposed_Direct_Cost,Proposed_Labor_Category,$D2574,Proposed_Company,$C2574,Proposed_MSA_Code,$E2574)=0,"Not Proposed",SUMIFS(Proposed_Direct_Cost,Proposed_Labor_Category,$D2574,Proposed_Company,$C2574,Proposed_MSA_Code,$E2574)),"")</f>
        <v>Not Proposed</v>
      </c>
      <c r="J2574" s="117" cm="1">
        <f t="array" aca="1" ref="J2574" ca="1">SUMIFS(Invoice_Hours,Invoice_Labor_Category,$D2574,Invoice_Company,$C2574,Invoice_MSA_Code,$E2574)</f>
        <v>0</v>
      </c>
      <c r="K2574" s="7" t="str">
        <f t="shared" ca="1" si="652"/>
        <v/>
      </c>
      <c r="L2574" s="222" cm="1">
        <f t="array" aca="1" ref="L2574" ca="1">IFERROR(SUMIFS(Invoice_Direct_Cost,Invoice_Labor_Category,$D2574,Invoice_Company,$C2574,Invoice_MSA_Code,$E2574),"")</f>
        <v>0</v>
      </c>
      <c r="M2574" s="7" t="str">
        <f t="shared" ca="1" si="653"/>
        <v/>
      </c>
      <c r="N2574" s="220" t="str">
        <f t="shared" ca="1" si="658"/>
        <v/>
      </c>
      <c r="O2574" s="7" t="str">
        <f t="shared" ca="1" si="654"/>
        <v/>
      </c>
      <c r="P2574" s="7" t="str">
        <f t="shared" ca="1" si="655"/>
        <v/>
      </c>
      <c r="Q2574" s="7" t="str">
        <f t="shared" ca="1" si="656"/>
        <v/>
      </c>
      <c r="R2574" s="7" t="str">
        <f t="shared" ca="1" si="657"/>
        <v/>
      </c>
      <c r="S2574" s="7" t="str">
        <f t="shared" ca="1" si="644"/>
        <v/>
      </c>
      <c r="T2574" s="7" t="str">
        <f t="shared" ca="1" si="645"/>
        <v/>
      </c>
      <c r="V2574" s="120" cm="1">
        <f t="array" aca="1" ref="V2574" ca="1">SUMIFS(Invoice_Hours,Invoice_Labor_Category,$D2574,Invoice_Company,$C2574,Invoice_MSA_Code,$E2574)</f>
        <v>0</v>
      </c>
      <c r="W2574" s="121" t="str">
        <f t="shared" ca="1" si="646"/>
        <v/>
      </c>
      <c r="X2574" s="152" t="str">
        <f t="shared" ca="1" si="647"/>
        <v/>
      </c>
      <c r="AB2574" t="str">
        <f t="shared" si="648"/>
        <v/>
      </c>
      <c r="AC2574" t="str">
        <f t="shared" si="649"/>
        <v/>
      </c>
      <c r="AD2574" t="str">
        <f t="shared" si="650"/>
        <v/>
      </c>
      <c r="AE2574" s="4" t="str">
        <f t="shared" ca="1" si="643"/>
        <v/>
      </c>
    </row>
    <row r="2575" spans="7:31">
      <c r="G2575" s="117" cm="1">
        <f t="array" aca="1" ref="G2575" ca="1">SUMIFS(Proposed_Hours,Proposed_Labor_Category,$D2575,Proposed_Company,$C2575,Proposed_MSA_Code,$E2575)</f>
        <v>0</v>
      </c>
      <c r="H2575" s="7" t="str">
        <f t="shared" ca="1" si="651"/>
        <v/>
      </c>
      <c r="I2575" s="4" t="str" cm="1">
        <f t="array" aca="1" ref="I2575" ca="1">IFERROR(IF(SUMIFS(Proposed_Direct_Cost,Proposed_Labor_Category,$D2575,Proposed_Company,$C2575,Proposed_MSA_Code,$E2575)=0,"Not Proposed",SUMIFS(Proposed_Direct_Cost,Proposed_Labor_Category,$D2575,Proposed_Company,$C2575,Proposed_MSA_Code,$E2575)),"")</f>
        <v>Not Proposed</v>
      </c>
      <c r="J2575" s="117" cm="1">
        <f t="array" aca="1" ref="J2575" ca="1">SUMIFS(Invoice_Hours,Invoice_Labor_Category,$D2575,Invoice_Company,$C2575,Invoice_MSA_Code,$E2575)</f>
        <v>0</v>
      </c>
      <c r="K2575" s="7" t="str">
        <f t="shared" ca="1" si="652"/>
        <v/>
      </c>
      <c r="L2575" s="222" cm="1">
        <f t="array" aca="1" ref="L2575" ca="1">IFERROR(SUMIFS(Invoice_Direct_Cost,Invoice_Labor_Category,$D2575,Invoice_Company,$C2575,Invoice_MSA_Code,$E2575),"")</f>
        <v>0</v>
      </c>
      <c r="M2575" s="7" t="str">
        <f t="shared" ca="1" si="653"/>
        <v/>
      </c>
      <c r="N2575" s="220" t="str">
        <f t="shared" ca="1" si="658"/>
        <v/>
      </c>
      <c r="O2575" s="7" t="str">
        <f t="shared" ca="1" si="654"/>
        <v/>
      </c>
      <c r="P2575" s="7" t="str">
        <f t="shared" ca="1" si="655"/>
        <v/>
      </c>
      <c r="Q2575" s="7" t="str">
        <f t="shared" ca="1" si="656"/>
        <v/>
      </c>
      <c r="R2575" s="7" t="str">
        <f t="shared" ca="1" si="657"/>
        <v/>
      </c>
      <c r="S2575" s="7" t="str">
        <f t="shared" ca="1" si="644"/>
        <v/>
      </c>
      <c r="T2575" s="7" t="str">
        <f t="shared" ca="1" si="645"/>
        <v/>
      </c>
      <c r="V2575" s="120" cm="1">
        <f t="array" aca="1" ref="V2575" ca="1">SUMIFS(Invoice_Hours,Invoice_Labor_Category,$D2575,Invoice_Company,$C2575,Invoice_MSA_Code,$E2575)</f>
        <v>0</v>
      </c>
      <c r="W2575" s="121" t="str">
        <f t="shared" ca="1" si="646"/>
        <v/>
      </c>
      <c r="X2575" s="151" t="str">
        <f t="shared" ca="1" si="647"/>
        <v/>
      </c>
      <c r="AB2575" t="str">
        <f t="shared" si="648"/>
        <v/>
      </c>
      <c r="AC2575" t="str">
        <f t="shared" si="649"/>
        <v/>
      </c>
      <c r="AD2575" t="str">
        <f t="shared" si="650"/>
        <v/>
      </c>
      <c r="AE2575" s="4" t="str">
        <f t="shared" ca="1" si="643"/>
        <v/>
      </c>
    </row>
    <row r="2576" spans="7:31">
      <c r="G2576" s="117" cm="1">
        <f t="array" aca="1" ref="G2576" ca="1">SUMIFS(Proposed_Hours,Proposed_Labor_Category,$D2576,Proposed_Company,$C2576,Proposed_MSA_Code,$E2576)</f>
        <v>0</v>
      </c>
      <c r="H2576" s="7" t="str">
        <f t="shared" ca="1" si="651"/>
        <v/>
      </c>
      <c r="I2576" s="4" t="str" cm="1">
        <f t="array" aca="1" ref="I2576" ca="1">IFERROR(IF(SUMIFS(Proposed_Direct_Cost,Proposed_Labor_Category,$D2576,Proposed_Company,$C2576,Proposed_MSA_Code,$E2576)=0,"Not Proposed",SUMIFS(Proposed_Direct_Cost,Proposed_Labor_Category,$D2576,Proposed_Company,$C2576,Proposed_MSA_Code,$E2576)),"")</f>
        <v>Not Proposed</v>
      </c>
      <c r="J2576" s="117" cm="1">
        <f t="array" aca="1" ref="J2576" ca="1">SUMIFS(Invoice_Hours,Invoice_Labor_Category,$D2576,Invoice_Company,$C2576,Invoice_MSA_Code,$E2576)</f>
        <v>0</v>
      </c>
      <c r="K2576" s="7" t="str">
        <f t="shared" ca="1" si="652"/>
        <v/>
      </c>
      <c r="L2576" s="222" cm="1">
        <f t="array" aca="1" ref="L2576" ca="1">IFERROR(SUMIFS(Invoice_Direct_Cost,Invoice_Labor_Category,$D2576,Invoice_Company,$C2576,Invoice_MSA_Code,$E2576),"")</f>
        <v>0</v>
      </c>
      <c r="M2576" s="7" t="str">
        <f t="shared" ca="1" si="653"/>
        <v/>
      </c>
      <c r="N2576" s="220" t="str">
        <f t="shared" ca="1" si="658"/>
        <v/>
      </c>
      <c r="O2576" s="7" t="str">
        <f t="shared" ca="1" si="654"/>
        <v/>
      </c>
      <c r="P2576" s="7" t="str">
        <f t="shared" ca="1" si="655"/>
        <v/>
      </c>
      <c r="Q2576" s="7" t="str">
        <f t="shared" ca="1" si="656"/>
        <v/>
      </c>
      <c r="R2576" s="7" t="str">
        <f t="shared" ca="1" si="657"/>
        <v/>
      </c>
      <c r="S2576" s="7" t="str">
        <f t="shared" ca="1" si="644"/>
        <v/>
      </c>
      <c r="T2576" s="7" t="str">
        <f t="shared" ca="1" si="645"/>
        <v/>
      </c>
      <c r="V2576" s="120" cm="1">
        <f t="array" aca="1" ref="V2576" ca="1">SUMIFS(Invoice_Hours,Invoice_Labor_Category,$D2576,Invoice_Company,$C2576,Invoice_MSA_Code,$E2576)</f>
        <v>0</v>
      </c>
      <c r="W2576" s="121" t="str">
        <f t="shared" ca="1" si="646"/>
        <v/>
      </c>
      <c r="X2576" s="152" t="str">
        <f t="shared" ca="1" si="647"/>
        <v/>
      </c>
      <c r="AB2576" t="str">
        <f t="shared" si="648"/>
        <v/>
      </c>
      <c r="AC2576" t="str">
        <f t="shared" si="649"/>
        <v/>
      </c>
      <c r="AD2576" t="str">
        <f t="shared" si="650"/>
        <v/>
      </c>
      <c r="AE2576" s="4" t="str">
        <f t="shared" ca="1" si="643"/>
        <v/>
      </c>
    </row>
    <row r="2577" spans="7:31">
      <c r="G2577" s="117" cm="1">
        <f t="array" aca="1" ref="G2577" ca="1">SUMIFS(Proposed_Hours,Proposed_Labor_Category,$D2577,Proposed_Company,$C2577,Proposed_MSA_Code,$E2577)</f>
        <v>0</v>
      </c>
      <c r="H2577" s="7" t="str">
        <f t="shared" ca="1" si="651"/>
        <v/>
      </c>
      <c r="I2577" s="4" t="str" cm="1">
        <f t="array" aca="1" ref="I2577" ca="1">IFERROR(IF(SUMIFS(Proposed_Direct_Cost,Proposed_Labor_Category,$D2577,Proposed_Company,$C2577,Proposed_MSA_Code,$E2577)=0,"Not Proposed",SUMIFS(Proposed_Direct_Cost,Proposed_Labor_Category,$D2577,Proposed_Company,$C2577,Proposed_MSA_Code,$E2577)),"")</f>
        <v>Not Proposed</v>
      </c>
      <c r="J2577" s="117" cm="1">
        <f t="array" aca="1" ref="J2577" ca="1">SUMIFS(Invoice_Hours,Invoice_Labor_Category,$D2577,Invoice_Company,$C2577,Invoice_MSA_Code,$E2577)</f>
        <v>0</v>
      </c>
      <c r="K2577" s="7" t="str">
        <f t="shared" ca="1" si="652"/>
        <v/>
      </c>
      <c r="L2577" s="222" cm="1">
        <f t="array" aca="1" ref="L2577" ca="1">IFERROR(SUMIFS(Invoice_Direct_Cost,Invoice_Labor_Category,$D2577,Invoice_Company,$C2577,Invoice_MSA_Code,$E2577),"")</f>
        <v>0</v>
      </c>
      <c r="M2577" s="7" t="str">
        <f t="shared" ca="1" si="653"/>
        <v/>
      </c>
      <c r="N2577" s="220" t="str">
        <f t="shared" ca="1" si="658"/>
        <v/>
      </c>
      <c r="O2577" s="7" t="str">
        <f t="shared" ca="1" si="654"/>
        <v/>
      </c>
      <c r="P2577" s="7" t="str">
        <f t="shared" ca="1" si="655"/>
        <v/>
      </c>
      <c r="Q2577" s="7" t="str">
        <f t="shared" ca="1" si="656"/>
        <v/>
      </c>
      <c r="R2577" s="7" t="str">
        <f t="shared" ca="1" si="657"/>
        <v/>
      </c>
      <c r="S2577" s="7" t="str">
        <f t="shared" ca="1" si="644"/>
        <v/>
      </c>
      <c r="T2577" s="7" t="str">
        <f t="shared" ca="1" si="645"/>
        <v/>
      </c>
      <c r="V2577" s="120" cm="1">
        <f t="array" aca="1" ref="V2577" ca="1">SUMIFS(Invoice_Hours,Invoice_Labor_Category,$D2577,Invoice_Company,$C2577,Invoice_MSA_Code,$E2577)</f>
        <v>0</v>
      </c>
      <c r="W2577" s="121" t="str">
        <f t="shared" ca="1" si="646"/>
        <v/>
      </c>
      <c r="X2577" s="151" t="str">
        <f t="shared" ca="1" si="647"/>
        <v/>
      </c>
      <c r="AB2577" t="str">
        <f t="shared" si="648"/>
        <v/>
      </c>
      <c r="AC2577" t="str">
        <f t="shared" si="649"/>
        <v/>
      </c>
      <c r="AD2577" t="str">
        <f t="shared" si="650"/>
        <v/>
      </c>
      <c r="AE2577" s="4" t="str">
        <f t="shared" ca="1" si="643"/>
        <v/>
      </c>
    </row>
    <row r="2578" spans="7:31">
      <c r="G2578" s="117" cm="1">
        <f t="array" aca="1" ref="G2578" ca="1">SUMIFS(Proposed_Hours,Proposed_Labor_Category,$D2578,Proposed_Company,$C2578,Proposed_MSA_Code,$E2578)</f>
        <v>0</v>
      </c>
      <c r="H2578" s="7" t="str">
        <f t="shared" ca="1" si="651"/>
        <v/>
      </c>
      <c r="I2578" s="4" t="str" cm="1">
        <f t="array" aca="1" ref="I2578" ca="1">IFERROR(IF(SUMIFS(Proposed_Direct_Cost,Proposed_Labor_Category,$D2578,Proposed_Company,$C2578,Proposed_MSA_Code,$E2578)=0,"Not Proposed",SUMIFS(Proposed_Direct_Cost,Proposed_Labor_Category,$D2578,Proposed_Company,$C2578,Proposed_MSA_Code,$E2578)),"")</f>
        <v>Not Proposed</v>
      </c>
      <c r="J2578" s="117" cm="1">
        <f t="array" aca="1" ref="J2578" ca="1">SUMIFS(Invoice_Hours,Invoice_Labor_Category,$D2578,Invoice_Company,$C2578,Invoice_MSA_Code,$E2578)</f>
        <v>0</v>
      </c>
      <c r="K2578" s="7" t="str">
        <f t="shared" ca="1" si="652"/>
        <v/>
      </c>
      <c r="L2578" s="222" cm="1">
        <f t="array" aca="1" ref="L2578" ca="1">IFERROR(SUMIFS(Invoice_Direct_Cost,Invoice_Labor_Category,$D2578,Invoice_Company,$C2578,Invoice_MSA_Code,$E2578),"")</f>
        <v>0</v>
      </c>
      <c r="M2578" s="7" t="str">
        <f t="shared" ca="1" si="653"/>
        <v/>
      </c>
      <c r="N2578" s="220" t="str">
        <f t="shared" ca="1" si="658"/>
        <v/>
      </c>
      <c r="O2578" s="7" t="str">
        <f t="shared" ca="1" si="654"/>
        <v/>
      </c>
      <c r="P2578" s="7" t="str">
        <f t="shared" ca="1" si="655"/>
        <v/>
      </c>
      <c r="Q2578" s="7" t="str">
        <f t="shared" ca="1" si="656"/>
        <v/>
      </c>
      <c r="R2578" s="7" t="str">
        <f t="shared" ca="1" si="657"/>
        <v/>
      </c>
      <c r="S2578" s="7" t="str">
        <f t="shared" ca="1" si="644"/>
        <v/>
      </c>
      <c r="T2578" s="7" t="str">
        <f t="shared" ca="1" si="645"/>
        <v/>
      </c>
      <c r="V2578" s="120" cm="1">
        <f t="array" aca="1" ref="V2578" ca="1">SUMIFS(Invoice_Hours,Invoice_Labor_Category,$D2578,Invoice_Company,$C2578,Invoice_MSA_Code,$E2578)</f>
        <v>0</v>
      </c>
      <c r="W2578" s="121" t="str">
        <f t="shared" ca="1" si="646"/>
        <v/>
      </c>
      <c r="X2578" s="152" t="str">
        <f t="shared" ca="1" si="647"/>
        <v/>
      </c>
      <c r="AB2578" t="str">
        <f t="shared" si="648"/>
        <v/>
      </c>
      <c r="AC2578" t="str">
        <f t="shared" si="649"/>
        <v/>
      </c>
      <c r="AD2578" t="str">
        <f t="shared" si="650"/>
        <v/>
      </c>
      <c r="AE2578" s="4" t="str">
        <f t="shared" ca="1" si="643"/>
        <v/>
      </c>
    </row>
    <row r="2579" spans="7:31">
      <c r="G2579" s="117" cm="1">
        <f t="array" aca="1" ref="G2579" ca="1">SUMIFS(Proposed_Hours,Proposed_Labor_Category,$D2579,Proposed_Company,$C2579,Proposed_MSA_Code,$E2579)</f>
        <v>0</v>
      </c>
      <c r="H2579" s="7" t="str">
        <f t="shared" ca="1" si="651"/>
        <v/>
      </c>
      <c r="I2579" s="4" t="str" cm="1">
        <f t="array" aca="1" ref="I2579" ca="1">IFERROR(IF(SUMIFS(Proposed_Direct_Cost,Proposed_Labor_Category,$D2579,Proposed_Company,$C2579,Proposed_MSA_Code,$E2579)=0,"Not Proposed",SUMIFS(Proposed_Direct_Cost,Proposed_Labor_Category,$D2579,Proposed_Company,$C2579,Proposed_MSA_Code,$E2579)),"")</f>
        <v>Not Proposed</v>
      </c>
      <c r="J2579" s="117" cm="1">
        <f t="array" aca="1" ref="J2579" ca="1">SUMIFS(Invoice_Hours,Invoice_Labor_Category,$D2579,Invoice_Company,$C2579,Invoice_MSA_Code,$E2579)</f>
        <v>0</v>
      </c>
      <c r="K2579" s="7" t="str">
        <f t="shared" ca="1" si="652"/>
        <v/>
      </c>
      <c r="L2579" s="222" cm="1">
        <f t="array" aca="1" ref="L2579" ca="1">IFERROR(SUMIFS(Invoice_Direct_Cost,Invoice_Labor_Category,$D2579,Invoice_Company,$C2579,Invoice_MSA_Code,$E2579),"")</f>
        <v>0</v>
      </c>
      <c r="M2579" s="7" t="str">
        <f t="shared" ca="1" si="653"/>
        <v/>
      </c>
      <c r="N2579" s="220" t="str">
        <f t="shared" ca="1" si="658"/>
        <v/>
      </c>
      <c r="O2579" s="7" t="str">
        <f t="shared" ca="1" si="654"/>
        <v/>
      </c>
      <c r="P2579" s="7" t="str">
        <f t="shared" ca="1" si="655"/>
        <v/>
      </c>
      <c r="Q2579" s="7" t="str">
        <f t="shared" ca="1" si="656"/>
        <v/>
      </c>
      <c r="R2579" s="7" t="str">
        <f t="shared" ca="1" si="657"/>
        <v/>
      </c>
      <c r="S2579" s="7" t="str">
        <f t="shared" ca="1" si="644"/>
        <v/>
      </c>
      <c r="T2579" s="7" t="str">
        <f t="shared" ca="1" si="645"/>
        <v/>
      </c>
      <c r="V2579" s="120" cm="1">
        <f t="array" aca="1" ref="V2579" ca="1">SUMIFS(Invoice_Hours,Invoice_Labor_Category,$D2579,Invoice_Company,$C2579,Invoice_MSA_Code,$E2579)</f>
        <v>0</v>
      </c>
      <c r="W2579" s="121" t="str">
        <f t="shared" ca="1" si="646"/>
        <v/>
      </c>
      <c r="X2579" s="151" t="str">
        <f t="shared" ca="1" si="647"/>
        <v/>
      </c>
      <c r="AB2579" t="str">
        <f t="shared" si="648"/>
        <v/>
      </c>
      <c r="AC2579" t="str">
        <f t="shared" si="649"/>
        <v/>
      </c>
      <c r="AD2579" t="str">
        <f t="shared" si="650"/>
        <v/>
      </c>
      <c r="AE2579" s="4" t="str">
        <f t="shared" ca="1" si="643"/>
        <v/>
      </c>
    </row>
    <row r="2580" spans="7:31">
      <c r="G2580" s="117" cm="1">
        <f t="array" aca="1" ref="G2580" ca="1">SUMIFS(Proposed_Hours,Proposed_Labor_Category,$D2580,Proposed_Company,$C2580,Proposed_MSA_Code,$E2580)</f>
        <v>0</v>
      </c>
      <c r="H2580" s="7" t="str">
        <f t="shared" ca="1" si="651"/>
        <v/>
      </c>
      <c r="I2580" s="4" t="str" cm="1">
        <f t="array" aca="1" ref="I2580" ca="1">IFERROR(IF(SUMIFS(Proposed_Direct_Cost,Proposed_Labor_Category,$D2580,Proposed_Company,$C2580,Proposed_MSA_Code,$E2580)=0,"Not Proposed",SUMIFS(Proposed_Direct_Cost,Proposed_Labor_Category,$D2580,Proposed_Company,$C2580,Proposed_MSA_Code,$E2580)),"")</f>
        <v>Not Proposed</v>
      </c>
      <c r="J2580" s="117" cm="1">
        <f t="array" aca="1" ref="J2580" ca="1">SUMIFS(Invoice_Hours,Invoice_Labor_Category,$D2580,Invoice_Company,$C2580,Invoice_MSA_Code,$E2580)</f>
        <v>0</v>
      </c>
      <c r="K2580" s="7" t="str">
        <f t="shared" ca="1" si="652"/>
        <v/>
      </c>
      <c r="L2580" s="222" cm="1">
        <f t="array" aca="1" ref="L2580" ca="1">IFERROR(SUMIFS(Invoice_Direct_Cost,Invoice_Labor_Category,$D2580,Invoice_Company,$C2580,Invoice_MSA_Code,$E2580),"")</f>
        <v>0</v>
      </c>
      <c r="M2580" s="7" t="str">
        <f t="shared" ca="1" si="653"/>
        <v/>
      </c>
      <c r="N2580" s="220" t="str">
        <f t="shared" ca="1" si="658"/>
        <v/>
      </c>
      <c r="O2580" s="7" t="str">
        <f t="shared" ca="1" si="654"/>
        <v/>
      </c>
      <c r="P2580" s="7" t="str">
        <f t="shared" ca="1" si="655"/>
        <v/>
      </c>
      <c r="Q2580" s="7" t="str">
        <f t="shared" ca="1" si="656"/>
        <v/>
      </c>
      <c r="R2580" s="7" t="str">
        <f t="shared" ca="1" si="657"/>
        <v/>
      </c>
      <c r="S2580" s="7" t="str">
        <f t="shared" ca="1" si="644"/>
        <v/>
      </c>
      <c r="T2580" s="7" t="str">
        <f t="shared" ca="1" si="645"/>
        <v/>
      </c>
      <c r="V2580" s="120" cm="1">
        <f t="array" aca="1" ref="V2580" ca="1">SUMIFS(Invoice_Hours,Invoice_Labor_Category,$D2580,Invoice_Company,$C2580,Invoice_MSA_Code,$E2580)</f>
        <v>0</v>
      </c>
      <c r="W2580" s="121" t="str">
        <f t="shared" ca="1" si="646"/>
        <v/>
      </c>
      <c r="X2580" s="152" t="str">
        <f t="shared" ca="1" si="647"/>
        <v/>
      </c>
      <c r="AB2580" t="str">
        <f t="shared" si="648"/>
        <v/>
      </c>
      <c r="AC2580" t="str">
        <f t="shared" si="649"/>
        <v/>
      </c>
      <c r="AD2580" t="str">
        <f t="shared" si="650"/>
        <v/>
      </c>
      <c r="AE2580" s="4" t="str">
        <f t="shared" ca="1" si="643"/>
        <v/>
      </c>
    </row>
    <row r="2581" spans="7:31">
      <c r="G2581" s="117" cm="1">
        <f t="array" aca="1" ref="G2581" ca="1">SUMIFS(Proposed_Hours,Proposed_Labor_Category,$D2581,Proposed_Company,$C2581,Proposed_MSA_Code,$E2581)</f>
        <v>0</v>
      </c>
      <c r="H2581" s="7" t="str">
        <f t="shared" ca="1" si="651"/>
        <v/>
      </c>
      <c r="I2581" s="4" t="str" cm="1">
        <f t="array" aca="1" ref="I2581" ca="1">IFERROR(IF(SUMIFS(Proposed_Direct_Cost,Proposed_Labor_Category,$D2581,Proposed_Company,$C2581,Proposed_MSA_Code,$E2581)=0,"Not Proposed",SUMIFS(Proposed_Direct_Cost,Proposed_Labor_Category,$D2581,Proposed_Company,$C2581,Proposed_MSA_Code,$E2581)),"")</f>
        <v>Not Proposed</v>
      </c>
      <c r="J2581" s="117" cm="1">
        <f t="array" aca="1" ref="J2581" ca="1">SUMIFS(Invoice_Hours,Invoice_Labor_Category,$D2581,Invoice_Company,$C2581,Invoice_MSA_Code,$E2581)</f>
        <v>0</v>
      </c>
      <c r="K2581" s="7" t="str">
        <f t="shared" ca="1" si="652"/>
        <v/>
      </c>
      <c r="L2581" s="222" cm="1">
        <f t="array" aca="1" ref="L2581" ca="1">IFERROR(SUMIFS(Invoice_Direct_Cost,Invoice_Labor_Category,$D2581,Invoice_Company,$C2581,Invoice_MSA_Code,$E2581),"")</f>
        <v>0</v>
      </c>
      <c r="M2581" s="7" t="str">
        <f t="shared" ca="1" si="653"/>
        <v/>
      </c>
      <c r="N2581" s="220" t="str">
        <f t="shared" ca="1" si="658"/>
        <v/>
      </c>
      <c r="O2581" s="7" t="str">
        <f t="shared" ca="1" si="654"/>
        <v/>
      </c>
      <c r="P2581" s="7" t="str">
        <f t="shared" ca="1" si="655"/>
        <v/>
      </c>
      <c r="Q2581" s="7" t="str">
        <f t="shared" ca="1" si="656"/>
        <v/>
      </c>
      <c r="R2581" s="7" t="str">
        <f t="shared" ca="1" si="657"/>
        <v/>
      </c>
      <c r="S2581" s="7" t="str">
        <f t="shared" ca="1" si="644"/>
        <v/>
      </c>
      <c r="T2581" s="7" t="str">
        <f t="shared" ca="1" si="645"/>
        <v/>
      </c>
      <c r="V2581" s="120" cm="1">
        <f t="array" aca="1" ref="V2581" ca="1">SUMIFS(Invoice_Hours,Invoice_Labor_Category,$D2581,Invoice_Company,$C2581,Invoice_MSA_Code,$E2581)</f>
        <v>0</v>
      </c>
      <c r="W2581" s="121" t="str">
        <f t="shared" ca="1" si="646"/>
        <v/>
      </c>
      <c r="X2581" s="151" t="str">
        <f t="shared" ca="1" si="647"/>
        <v/>
      </c>
      <c r="AB2581" t="str">
        <f t="shared" si="648"/>
        <v/>
      </c>
      <c r="AC2581" t="str">
        <f t="shared" si="649"/>
        <v/>
      </c>
      <c r="AD2581" t="str">
        <f t="shared" si="650"/>
        <v/>
      </c>
      <c r="AE2581" s="4" t="str">
        <f t="shared" ca="1" si="643"/>
        <v/>
      </c>
    </row>
    <row r="2582" spans="7:31">
      <c r="G2582" s="117" cm="1">
        <f t="array" aca="1" ref="G2582" ca="1">SUMIFS(Proposed_Hours,Proposed_Labor_Category,$D2582,Proposed_Company,$C2582,Proposed_MSA_Code,$E2582)</f>
        <v>0</v>
      </c>
      <c r="H2582" s="7" t="str">
        <f t="shared" ca="1" si="651"/>
        <v/>
      </c>
      <c r="I2582" s="4" t="str" cm="1">
        <f t="array" aca="1" ref="I2582" ca="1">IFERROR(IF(SUMIFS(Proposed_Direct_Cost,Proposed_Labor_Category,$D2582,Proposed_Company,$C2582,Proposed_MSA_Code,$E2582)=0,"Not Proposed",SUMIFS(Proposed_Direct_Cost,Proposed_Labor_Category,$D2582,Proposed_Company,$C2582,Proposed_MSA_Code,$E2582)),"")</f>
        <v>Not Proposed</v>
      </c>
      <c r="J2582" s="117" cm="1">
        <f t="array" aca="1" ref="J2582" ca="1">SUMIFS(Invoice_Hours,Invoice_Labor_Category,$D2582,Invoice_Company,$C2582,Invoice_MSA_Code,$E2582)</f>
        <v>0</v>
      </c>
      <c r="K2582" s="7" t="str">
        <f t="shared" ca="1" si="652"/>
        <v/>
      </c>
      <c r="L2582" s="222" cm="1">
        <f t="array" aca="1" ref="L2582" ca="1">IFERROR(SUMIFS(Invoice_Direct_Cost,Invoice_Labor_Category,$D2582,Invoice_Company,$C2582,Invoice_MSA_Code,$E2582),"")</f>
        <v>0</v>
      </c>
      <c r="M2582" s="7" t="str">
        <f t="shared" ca="1" si="653"/>
        <v/>
      </c>
      <c r="N2582" s="220" t="str">
        <f t="shared" ca="1" si="658"/>
        <v/>
      </c>
      <c r="O2582" s="7" t="str">
        <f t="shared" ca="1" si="654"/>
        <v/>
      </c>
      <c r="P2582" s="7" t="str">
        <f t="shared" ca="1" si="655"/>
        <v/>
      </c>
      <c r="Q2582" s="7" t="str">
        <f t="shared" ca="1" si="656"/>
        <v/>
      </c>
      <c r="R2582" s="7" t="str">
        <f t="shared" ca="1" si="657"/>
        <v/>
      </c>
      <c r="S2582" s="7" t="str">
        <f t="shared" ca="1" si="644"/>
        <v/>
      </c>
      <c r="T2582" s="7" t="str">
        <f t="shared" ca="1" si="645"/>
        <v/>
      </c>
      <c r="V2582" s="120" cm="1">
        <f t="array" aca="1" ref="V2582" ca="1">SUMIFS(Invoice_Hours,Invoice_Labor_Category,$D2582,Invoice_Company,$C2582,Invoice_MSA_Code,$E2582)</f>
        <v>0</v>
      </c>
      <c r="W2582" s="121" t="str">
        <f t="shared" ca="1" si="646"/>
        <v/>
      </c>
      <c r="X2582" s="152" t="str">
        <f t="shared" ca="1" si="647"/>
        <v/>
      </c>
      <c r="AB2582" t="str">
        <f t="shared" si="648"/>
        <v/>
      </c>
      <c r="AC2582" t="str">
        <f t="shared" si="649"/>
        <v/>
      </c>
      <c r="AD2582" t="str">
        <f t="shared" si="650"/>
        <v/>
      </c>
      <c r="AE2582" s="4" t="str">
        <f t="shared" ca="1" si="643"/>
        <v/>
      </c>
    </row>
    <row r="2583" spans="7:31">
      <c r="G2583" s="117" cm="1">
        <f t="array" aca="1" ref="G2583" ca="1">SUMIFS(Proposed_Hours,Proposed_Labor_Category,$D2583,Proposed_Company,$C2583,Proposed_MSA_Code,$E2583)</f>
        <v>0</v>
      </c>
      <c r="H2583" s="7" t="str">
        <f t="shared" ca="1" si="651"/>
        <v/>
      </c>
      <c r="I2583" s="4" t="str" cm="1">
        <f t="array" aca="1" ref="I2583" ca="1">IFERROR(IF(SUMIFS(Proposed_Direct_Cost,Proposed_Labor_Category,$D2583,Proposed_Company,$C2583,Proposed_MSA_Code,$E2583)=0,"Not Proposed",SUMIFS(Proposed_Direct_Cost,Proposed_Labor_Category,$D2583,Proposed_Company,$C2583,Proposed_MSA_Code,$E2583)),"")</f>
        <v>Not Proposed</v>
      </c>
      <c r="J2583" s="117" cm="1">
        <f t="array" aca="1" ref="J2583" ca="1">SUMIFS(Invoice_Hours,Invoice_Labor_Category,$D2583,Invoice_Company,$C2583,Invoice_MSA_Code,$E2583)</f>
        <v>0</v>
      </c>
      <c r="K2583" s="7" t="str">
        <f t="shared" ca="1" si="652"/>
        <v/>
      </c>
      <c r="L2583" s="222" cm="1">
        <f t="array" aca="1" ref="L2583" ca="1">IFERROR(SUMIFS(Invoice_Direct_Cost,Invoice_Labor_Category,$D2583,Invoice_Company,$C2583,Invoice_MSA_Code,$E2583),"")</f>
        <v>0</v>
      </c>
      <c r="M2583" s="7" t="str">
        <f t="shared" ca="1" si="653"/>
        <v/>
      </c>
      <c r="N2583" s="220" t="str">
        <f t="shared" ca="1" si="658"/>
        <v/>
      </c>
      <c r="O2583" s="7" t="str">
        <f t="shared" ca="1" si="654"/>
        <v/>
      </c>
      <c r="P2583" s="7" t="str">
        <f t="shared" ca="1" si="655"/>
        <v/>
      </c>
      <c r="Q2583" s="7" t="str">
        <f t="shared" ca="1" si="656"/>
        <v/>
      </c>
      <c r="R2583" s="7" t="str">
        <f t="shared" ca="1" si="657"/>
        <v/>
      </c>
      <c r="S2583" s="7" t="str">
        <f t="shared" ca="1" si="644"/>
        <v/>
      </c>
      <c r="T2583" s="7" t="str">
        <f t="shared" ca="1" si="645"/>
        <v/>
      </c>
      <c r="V2583" s="120" cm="1">
        <f t="array" aca="1" ref="V2583" ca="1">SUMIFS(Invoice_Hours,Invoice_Labor_Category,$D2583,Invoice_Company,$C2583,Invoice_MSA_Code,$E2583)</f>
        <v>0</v>
      </c>
      <c r="W2583" s="121" t="str">
        <f t="shared" ca="1" si="646"/>
        <v/>
      </c>
      <c r="X2583" s="151" t="str">
        <f t="shared" ca="1" si="647"/>
        <v/>
      </c>
      <c r="AB2583" t="str">
        <f t="shared" si="648"/>
        <v/>
      </c>
      <c r="AC2583" t="str">
        <f t="shared" si="649"/>
        <v/>
      </c>
      <c r="AD2583" t="str">
        <f t="shared" si="650"/>
        <v/>
      </c>
      <c r="AE2583" s="4" t="str">
        <f t="shared" ca="1" si="643"/>
        <v/>
      </c>
    </row>
    <row r="2584" spans="7:31">
      <c r="G2584" s="117" cm="1">
        <f t="array" aca="1" ref="G2584" ca="1">SUMIFS(Proposed_Hours,Proposed_Labor_Category,$D2584,Proposed_Company,$C2584,Proposed_MSA_Code,$E2584)</f>
        <v>0</v>
      </c>
      <c r="H2584" s="7" t="str">
        <f t="shared" ca="1" si="651"/>
        <v/>
      </c>
      <c r="I2584" s="4" t="str" cm="1">
        <f t="array" aca="1" ref="I2584" ca="1">IFERROR(IF(SUMIFS(Proposed_Direct_Cost,Proposed_Labor_Category,$D2584,Proposed_Company,$C2584,Proposed_MSA_Code,$E2584)=0,"Not Proposed",SUMIFS(Proposed_Direct_Cost,Proposed_Labor_Category,$D2584,Proposed_Company,$C2584,Proposed_MSA_Code,$E2584)),"")</f>
        <v>Not Proposed</v>
      </c>
      <c r="J2584" s="117" cm="1">
        <f t="array" aca="1" ref="J2584" ca="1">SUMIFS(Invoice_Hours,Invoice_Labor_Category,$D2584,Invoice_Company,$C2584,Invoice_MSA_Code,$E2584)</f>
        <v>0</v>
      </c>
      <c r="K2584" s="7" t="str">
        <f t="shared" ca="1" si="652"/>
        <v/>
      </c>
      <c r="L2584" s="222" cm="1">
        <f t="array" aca="1" ref="L2584" ca="1">IFERROR(SUMIFS(Invoice_Direct_Cost,Invoice_Labor_Category,$D2584,Invoice_Company,$C2584,Invoice_MSA_Code,$E2584),"")</f>
        <v>0</v>
      </c>
      <c r="M2584" s="7" t="str">
        <f t="shared" ca="1" si="653"/>
        <v/>
      </c>
      <c r="N2584" s="220" t="str">
        <f t="shared" ca="1" si="658"/>
        <v/>
      </c>
      <c r="O2584" s="7" t="str">
        <f t="shared" ca="1" si="654"/>
        <v/>
      </c>
      <c r="P2584" s="7" t="str">
        <f t="shared" ca="1" si="655"/>
        <v/>
      </c>
      <c r="Q2584" s="7" t="str">
        <f t="shared" ca="1" si="656"/>
        <v/>
      </c>
      <c r="R2584" s="7" t="str">
        <f t="shared" ca="1" si="657"/>
        <v/>
      </c>
      <c r="S2584" s="7" t="str">
        <f t="shared" ca="1" si="644"/>
        <v/>
      </c>
      <c r="T2584" s="7" t="str">
        <f t="shared" ca="1" si="645"/>
        <v/>
      </c>
      <c r="V2584" s="120" cm="1">
        <f t="array" aca="1" ref="V2584" ca="1">SUMIFS(Invoice_Hours,Invoice_Labor_Category,$D2584,Invoice_Company,$C2584,Invoice_MSA_Code,$E2584)</f>
        <v>0</v>
      </c>
      <c r="W2584" s="121" t="str">
        <f t="shared" ca="1" si="646"/>
        <v/>
      </c>
      <c r="X2584" s="152" t="str">
        <f t="shared" ca="1" si="647"/>
        <v/>
      </c>
      <c r="AB2584" t="str">
        <f t="shared" si="648"/>
        <v/>
      </c>
      <c r="AC2584" t="str">
        <f t="shared" si="649"/>
        <v/>
      </c>
      <c r="AD2584" t="str">
        <f t="shared" si="650"/>
        <v/>
      </c>
      <c r="AE2584" s="4" t="str">
        <f t="shared" ca="1" si="643"/>
        <v/>
      </c>
    </row>
    <row r="2585" spans="7:31">
      <c r="G2585" s="117" cm="1">
        <f t="array" aca="1" ref="G2585" ca="1">SUMIFS(Proposed_Hours,Proposed_Labor_Category,$D2585,Proposed_Company,$C2585,Proposed_MSA_Code,$E2585)</f>
        <v>0</v>
      </c>
      <c r="H2585" s="7" t="str">
        <f t="shared" ca="1" si="651"/>
        <v/>
      </c>
      <c r="I2585" s="4" t="str" cm="1">
        <f t="array" aca="1" ref="I2585" ca="1">IFERROR(IF(SUMIFS(Proposed_Direct_Cost,Proposed_Labor_Category,$D2585,Proposed_Company,$C2585,Proposed_MSA_Code,$E2585)=0,"Not Proposed",SUMIFS(Proposed_Direct_Cost,Proposed_Labor_Category,$D2585,Proposed_Company,$C2585,Proposed_MSA_Code,$E2585)),"")</f>
        <v>Not Proposed</v>
      </c>
      <c r="J2585" s="117" cm="1">
        <f t="array" aca="1" ref="J2585" ca="1">SUMIFS(Invoice_Hours,Invoice_Labor_Category,$D2585,Invoice_Company,$C2585,Invoice_MSA_Code,$E2585)</f>
        <v>0</v>
      </c>
      <c r="K2585" s="7" t="str">
        <f t="shared" ca="1" si="652"/>
        <v/>
      </c>
      <c r="L2585" s="222" cm="1">
        <f t="array" aca="1" ref="L2585" ca="1">IFERROR(SUMIFS(Invoice_Direct_Cost,Invoice_Labor_Category,$D2585,Invoice_Company,$C2585,Invoice_MSA_Code,$E2585),"")</f>
        <v>0</v>
      </c>
      <c r="M2585" s="7" t="str">
        <f t="shared" ca="1" si="653"/>
        <v/>
      </c>
      <c r="N2585" s="220" t="str">
        <f t="shared" ca="1" si="658"/>
        <v/>
      </c>
      <c r="O2585" s="7" t="str">
        <f t="shared" ca="1" si="654"/>
        <v/>
      </c>
      <c r="P2585" s="7" t="str">
        <f t="shared" ca="1" si="655"/>
        <v/>
      </c>
      <c r="Q2585" s="7" t="str">
        <f t="shared" ca="1" si="656"/>
        <v/>
      </c>
      <c r="R2585" s="7" t="str">
        <f t="shared" ca="1" si="657"/>
        <v/>
      </c>
      <c r="S2585" s="7" t="str">
        <f t="shared" ca="1" si="644"/>
        <v/>
      </c>
      <c r="T2585" s="7" t="str">
        <f t="shared" ca="1" si="645"/>
        <v/>
      </c>
      <c r="V2585" s="120" cm="1">
        <f t="array" aca="1" ref="V2585" ca="1">SUMIFS(Invoice_Hours,Invoice_Labor_Category,$D2585,Invoice_Company,$C2585,Invoice_MSA_Code,$E2585)</f>
        <v>0</v>
      </c>
      <c r="W2585" s="121" t="str">
        <f t="shared" ca="1" si="646"/>
        <v/>
      </c>
      <c r="X2585" s="151" t="str">
        <f t="shared" ca="1" si="647"/>
        <v/>
      </c>
      <c r="AB2585" t="str">
        <f t="shared" si="648"/>
        <v/>
      </c>
      <c r="AC2585" t="str">
        <f t="shared" si="649"/>
        <v/>
      </c>
      <c r="AD2585" t="str">
        <f t="shared" si="650"/>
        <v/>
      </c>
      <c r="AE2585" s="4" t="str">
        <f t="shared" ca="1" si="643"/>
        <v/>
      </c>
    </row>
    <row r="2586" spans="7:31">
      <c r="G2586" s="117" cm="1">
        <f t="array" aca="1" ref="G2586" ca="1">SUMIFS(Proposed_Hours,Proposed_Labor_Category,$D2586,Proposed_Company,$C2586,Proposed_MSA_Code,$E2586)</f>
        <v>0</v>
      </c>
      <c r="H2586" s="7" t="str">
        <f t="shared" ca="1" si="651"/>
        <v/>
      </c>
      <c r="I2586" s="4" t="str" cm="1">
        <f t="array" aca="1" ref="I2586" ca="1">IFERROR(IF(SUMIFS(Proposed_Direct_Cost,Proposed_Labor_Category,$D2586,Proposed_Company,$C2586,Proposed_MSA_Code,$E2586)=0,"Not Proposed",SUMIFS(Proposed_Direct_Cost,Proposed_Labor_Category,$D2586,Proposed_Company,$C2586,Proposed_MSA_Code,$E2586)),"")</f>
        <v>Not Proposed</v>
      </c>
      <c r="J2586" s="117" cm="1">
        <f t="array" aca="1" ref="J2586" ca="1">SUMIFS(Invoice_Hours,Invoice_Labor_Category,$D2586,Invoice_Company,$C2586,Invoice_MSA_Code,$E2586)</f>
        <v>0</v>
      </c>
      <c r="K2586" s="7" t="str">
        <f t="shared" ca="1" si="652"/>
        <v/>
      </c>
      <c r="L2586" s="222" cm="1">
        <f t="array" aca="1" ref="L2586" ca="1">IFERROR(SUMIFS(Invoice_Direct_Cost,Invoice_Labor_Category,$D2586,Invoice_Company,$C2586,Invoice_MSA_Code,$E2586),"")</f>
        <v>0</v>
      </c>
      <c r="M2586" s="7" t="str">
        <f t="shared" ca="1" si="653"/>
        <v/>
      </c>
      <c r="N2586" s="220" t="str">
        <f t="shared" ca="1" si="658"/>
        <v/>
      </c>
      <c r="O2586" s="7" t="str">
        <f t="shared" ca="1" si="654"/>
        <v/>
      </c>
      <c r="P2586" s="7" t="str">
        <f t="shared" ca="1" si="655"/>
        <v/>
      </c>
      <c r="Q2586" s="7" t="str">
        <f t="shared" ca="1" si="656"/>
        <v/>
      </c>
      <c r="R2586" s="7" t="str">
        <f t="shared" ca="1" si="657"/>
        <v/>
      </c>
      <c r="S2586" s="7" t="str">
        <f t="shared" ca="1" si="644"/>
        <v/>
      </c>
      <c r="T2586" s="7" t="str">
        <f t="shared" ca="1" si="645"/>
        <v/>
      </c>
      <c r="V2586" s="120" cm="1">
        <f t="array" aca="1" ref="V2586" ca="1">SUMIFS(Invoice_Hours,Invoice_Labor_Category,$D2586,Invoice_Company,$C2586,Invoice_MSA_Code,$E2586)</f>
        <v>0</v>
      </c>
      <c r="W2586" s="121" t="str">
        <f t="shared" ca="1" si="646"/>
        <v/>
      </c>
      <c r="X2586" s="152" t="str">
        <f t="shared" ca="1" si="647"/>
        <v/>
      </c>
      <c r="AB2586" t="str">
        <f t="shared" si="648"/>
        <v/>
      </c>
      <c r="AC2586" t="str">
        <f t="shared" si="649"/>
        <v/>
      </c>
      <c r="AD2586" t="str">
        <f t="shared" si="650"/>
        <v/>
      </c>
      <c r="AE2586" s="4" t="str">
        <f t="shared" ca="1" si="643"/>
        <v/>
      </c>
    </row>
    <row r="2587" spans="7:31">
      <c r="G2587" s="117" cm="1">
        <f t="array" aca="1" ref="G2587" ca="1">SUMIFS(Proposed_Hours,Proposed_Labor_Category,$D2587,Proposed_Company,$C2587,Proposed_MSA_Code,$E2587)</f>
        <v>0</v>
      </c>
      <c r="H2587" s="7" t="str">
        <f t="shared" ca="1" si="651"/>
        <v/>
      </c>
      <c r="I2587" s="4" t="str" cm="1">
        <f t="array" aca="1" ref="I2587" ca="1">IFERROR(IF(SUMIFS(Proposed_Direct_Cost,Proposed_Labor_Category,$D2587,Proposed_Company,$C2587,Proposed_MSA_Code,$E2587)=0,"Not Proposed",SUMIFS(Proposed_Direct_Cost,Proposed_Labor_Category,$D2587,Proposed_Company,$C2587,Proposed_MSA_Code,$E2587)),"")</f>
        <v>Not Proposed</v>
      </c>
      <c r="J2587" s="117" cm="1">
        <f t="array" aca="1" ref="J2587" ca="1">SUMIFS(Invoice_Hours,Invoice_Labor_Category,$D2587,Invoice_Company,$C2587,Invoice_MSA_Code,$E2587)</f>
        <v>0</v>
      </c>
      <c r="K2587" s="7" t="str">
        <f t="shared" ca="1" si="652"/>
        <v/>
      </c>
      <c r="L2587" s="222" cm="1">
        <f t="array" aca="1" ref="L2587" ca="1">IFERROR(SUMIFS(Invoice_Direct_Cost,Invoice_Labor_Category,$D2587,Invoice_Company,$C2587,Invoice_MSA_Code,$E2587),"")</f>
        <v>0</v>
      </c>
      <c r="M2587" s="7" t="str">
        <f t="shared" ca="1" si="653"/>
        <v/>
      </c>
      <c r="N2587" s="220" t="str">
        <f t="shared" ca="1" si="658"/>
        <v/>
      </c>
      <c r="O2587" s="7" t="str">
        <f t="shared" ca="1" si="654"/>
        <v/>
      </c>
      <c r="P2587" s="7" t="str">
        <f t="shared" ca="1" si="655"/>
        <v/>
      </c>
      <c r="Q2587" s="7" t="str">
        <f t="shared" ca="1" si="656"/>
        <v/>
      </c>
      <c r="R2587" s="7" t="str">
        <f t="shared" ca="1" si="657"/>
        <v/>
      </c>
      <c r="S2587" s="7" t="str">
        <f t="shared" ca="1" si="644"/>
        <v/>
      </c>
      <c r="T2587" s="7" t="str">
        <f t="shared" ca="1" si="645"/>
        <v/>
      </c>
      <c r="V2587" s="120" cm="1">
        <f t="array" aca="1" ref="V2587" ca="1">SUMIFS(Invoice_Hours,Invoice_Labor_Category,$D2587,Invoice_Company,$C2587,Invoice_MSA_Code,$E2587)</f>
        <v>0</v>
      </c>
      <c r="W2587" s="121" t="str">
        <f t="shared" ca="1" si="646"/>
        <v/>
      </c>
      <c r="X2587" s="151" t="str">
        <f t="shared" ca="1" si="647"/>
        <v/>
      </c>
      <c r="AB2587" t="str">
        <f t="shared" si="648"/>
        <v/>
      </c>
      <c r="AC2587" t="str">
        <f t="shared" si="649"/>
        <v/>
      </c>
      <c r="AD2587" t="str">
        <f t="shared" si="650"/>
        <v/>
      </c>
      <c r="AE2587" s="4" t="str">
        <f t="shared" ca="1" si="643"/>
        <v/>
      </c>
    </row>
    <row r="2588" spans="7:31">
      <c r="G2588" s="117" cm="1">
        <f t="array" aca="1" ref="G2588" ca="1">SUMIFS(Proposed_Hours,Proposed_Labor_Category,$D2588,Proposed_Company,$C2588,Proposed_MSA_Code,$E2588)</f>
        <v>0</v>
      </c>
      <c r="H2588" s="7" t="str">
        <f t="shared" ca="1" si="651"/>
        <v/>
      </c>
      <c r="I2588" s="4" t="str" cm="1">
        <f t="array" aca="1" ref="I2588" ca="1">IFERROR(IF(SUMIFS(Proposed_Direct_Cost,Proposed_Labor_Category,$D2588,Proposed_Company,$C2588,Proposed_MSA_Code,$E2588)=0,"Not Proposed",SUMIFS(Proposed_Direct_Cost,Proposed_Labor_Category,$D2588,Proposed_Company,$C2588,Proposed_MSA_Code,$E2588)),"")</f>
        <v>Not Proposed</v>
      </c>
      <c r="J2588" s="117" cm="1">
        <f t="array" aca="1" ref="J2588" ca="1">SUMIFS(Invoice_Hours,Invoice_Labor_Category,$D2588,Invoice_Company,$C2588,Invoice_MSA_Code,$E2588)</f>
        <v>0</v>
      </c>
      <c r="K2588" s="7" t="str">
        <f t="shared" ca="1" si="652"/>
        <v/>
      </c>
      <c r="L2588" s="222" cm="1">
        <f t="array" aca="1" ref="L2588" ca="1">IFERROR(SUMIFS(Invoice_Direct_Cost,Invoice_Labor_Category,$D2588,Invoice_Company,$C2588,Invoice_MSA_Code,$E2588),"")</f>
        <v>0</v>
      </c>
      <c r="M2588" s="7" t="str">
        <f t="shared" ca="1" si="653"/>
        <v/>
      </c>
      <c r="N2588" s="220" t="str">
        <f t="shared" ca="1" si="658"/>
        <v/>
      </c>
      <c r="O2588" s="7" t="str">
        <f t="shared" ca="1" si="654"/>
        <v/>
      </c>
      <c r="P2588" s="7" t="str">
        <f t="shared" ca="1" si="655"/>
        <v/>
      </c>
      <c r="Q2588" s="7" t="str">
        <f t="shared" ca="1" si="656"/>
        <v/>
      </c>
      <c r="R2588" s="7" t="str">
        <f t="shared" ca="1" si="657"/>
        <v/>
      </c>
      <c r="S2588" s="7" t="str">
        <f t="shared" ca="1" si="644"/>
        <v/>
      </c>
      <c r="T2588" s="7" t="str">
        <f t="shared" ca="1" si="645"/>
        <v/>
      </c>
      <c r="V2588" s="120" cm="1">
        <f t="array" aca="1" ref="V2588" ca="1">SUMIFS(Invoice_Hours,Invoice_Labor_Category,$D2588,Invoice_Company,$C2588,Invoice_MSA_Code,$E2588)</f>
        <v>0</v>
      </c>
      <c r="W2588" s="121" t="str">
        <f t="shared" ca="1" si="646"/>
        <v/>
      </c>
      <c r="X2588" s="152" t="str">
        <f t="shared" ca="1" si="647"/>
        <v/>
      </c>
      <c r="AB2588" t="str">
        <f t="shared" si="648"/>
        <v/>
      </c>
      <c r="AC2588" t="str">
        <f t="shared" si="649"/>
        <v/>
      </c>
      <c r="AD2588" t="str">
        <f t="shared" si="650"/>
        <v/>
      </c>
      <c r="AE2588" s="4" t="str">
        <f t="shared" ca="1" si="643"/>
        <v/>
      </c>
    </row>
    <row r="2589" spans="7:31">
      <c r="G2589" s="117" cm="1">
        <f t="array" aca="1" ref="G2589" ca="1">SUMIFS(Proposed_Hours,Proposed_Labor_Category,$D2589,Proposed_Company,$C2589,Proposed_MSA_Code,$E2589)</f>
        <v>0</v>
      </c>
      <c r="H2589" s="7" t="str">
        <f t="shared" ca="1" si="651"/>
        <v/>
      </c>
      <c r="I2589" s="4" t="str" cm="1">
        <f t="array" aca="1" ref="I2589" ca="1">IFERROR(IF(SUMIFS(Proposed_Direct_Cost,Proposed_Labor_Category,$D2589,Proposed_Company,$C2589,Proposed_MSA_Code,$E2589)=0,"Not Proposed",SUMIFS(Proposed_Direct_Cost,Proposed_Labor_Category,$D2589,Proposed_Company,$C2589,Proposed_MSA_Code,$E2589)),"")</f>
        <v>Not Proposed</v>
      </c>
      <c r="J2589" s="117" cm="1">
        <f t="array" aca="1" ref="J2589" ca="1">SUMIFS(Invoice_Hours,Invoice_Labor_Category,$D2589,Invoice_Company,$C2589,Invoice_MSA_Code,$E2589)</f>
        <v>0</v>
      </c>
      <c r="K2589" s="7" t="str">
        <f t="shared" ca="1" si="652"/>
        <v/>
      </c>
      <c r="L2589" s="222" cm="1">
        <f t="array" aca="1" ref="L2589" ca="1">IFERROR(SUMIFS(Invoice_Direct_Cost,Invoice_Labor_Category,$D2589,Invoice_Company,$C2589,Invoice_MSA_Code,$E2589),"")</f>
        <v>0</v>
      </c>
      <c r="M2589" s="7" t="str">
        <f t="shared" ca="1" si="653"/>
        <v/>
      </c>
      <c r="N2589" s="220" t="str">
        <f t="shared" ca="1" si="658"/>
        <v/>
      </c>
      <c r="O2589" s="7" t="str">
        <f t="shared" ca="1" si="654"/>
        <v/>
      </c>
      <c r="P2589" s="7" t="str">
        <f t="shared" ca="1" si="655"/>
        <v/>
      </c>
      <c r="Q2589" s="7" t="str">
        <f t="shared" ca="1" si="656"/>
        <v/>
      </c>
      <c r="R2589" s="7" t="str">
        <f t="shared" ca="1" si="657"/>
        <v/>
      </c>
      <c r="S2589" s="7" t="str">
        <f t="shared" ca="1" si="644"/>
        <v/>
      </c>
      <c r="T2589" s="7" t="str">
        <f t="shared" ca="1" si="645"/>
        <v/>
      </c>
      <c r="V2589" s="120" cm="1">
        <f t="array" aca="1" ref="V2589" ca="1">SUMIFS(Invoice_Hours,Invoice_Labor_Category,$D2589,Invoice_Company,$C2589,Invoice_MSA_Code,$E2589)</f>
        <v>0</v>
      </c>
      <c r="W2589" s="121" t="str">
        <f t="shared" ca="1" si="646"/>
        <v/>
      </c>
      <c r="X2589" s="151" t="str">
        <f t="shared" ca="1" si="647"/>
        <v/>
      </c>
      <c r="AB2589" t="str">
        <f t="shared" si="648"/>
        <v/>
      </c>
      <c r="AC2589" t="str">
        <f t="shared" si="649"/>
        <v/>
      </c>
      <c r="AD2589" t="str">
        <f t="shared" si="650"/>
        <v/>
      </c>
      <c r="AE2589" s="4" t="str">
        <f t="shared" ca="1" si="643"/>
        <v/>
      </c>
    </row>
    <row r="2590" spans="7:31">
      <c r="G2590" s="117" cm="1">
        <f t="array" aca="1" ref="G2590" ca="1">SUMIFS(Proposed_Hours,Proposed_Labor_Category,$D2590,Proposed_Company,$C2590,Proposed_MSA_Code,$E2590)</f>
        <v>0</v>
      </c>
      <c r="H2590" s="7" t="str">
        <f t="shared" ca="1" si="651"/>
        <v/>
      </c>
      <c r="I2590" s="4" t="str" cm="1">
        <f t="array" aca="1" ref="I2590" ca="1">IFERROR(IF(SUMIFS(Proposed_Direct_Cost,Proposed_Labor_Category,$D2590,Proposed_Company,$C2590,Proposed_MSA_Code,$E2590)=0,"Not Proposed",SUMIFS(Proposed_Direct_Cost,Proposed_Labor_Category,$D2590,Proposed_Company,$C2590,Proposed_MSA_Code,$E2590)),"")</f>
        <v>Not Proposed</v>
      </c>
      <c r="J2590" s="117" cm="1">
        <f t="array" aca="1" ref="J2590" ca="1">SUMIFS(Invoice_Hours,Invoice_Labor_Category,$D2590,Invoice_Company,$C2590,Invoice_MSA_Code,$E2590)</f>
        <v>0</v>
      </c>
      <c r="K2590" s="7" t="str">
        <f t="shared" ca="1" si="652"/>
        <v/>
      </c>
      <c r="L2590" s="222" cm="1">
        <f t="array" aca="1" ref="L2590" ca="1">IFERROR(SUMIFS(Invoice_Direct_Cost,Invoice_Labor_Category,$D2590,Invoice_Company,$C2590,Invoice_MSA_Code,$E2590),"")</f>
        <v>0</v>
      </c>
      <c r="M2590" s="7" t="str">
        <f t="shared" ca="1" si="653"/>
        <v/>
      </c>
      <c r="N2590" s="220" t="str">
        <f t="shared" ca="1" si="658"/>
        <v/>
      </c>
      <c r="O2590" s="7" t="str">
        <f t="shared" ca="1" si="654"/>
        <v/>
      </c>
      <c r="P2590" s="7" t="str">
        <f t="shared" ca="1" si="655"/>
        <v/>
      </c>
      <c r="Q2590" s="7" t="str">
        <f t="shared" ca="1" si="656"/>
        <v/>
      </c>
      <c r="R2590" s="7" t="str">
        <f t="shared" ca="1" si="657"/>
        <v/>
      </c>
      <c r="S2590" s="7" t="str">
        <f t="shared" ca="1" si="644"/>
        <v/>
      </c>
      <c r="T2590" s="7" t="str">
        <f t="shared" ca="1" si="645"/>
        <v/>
      </c>
      <c r="V2590" s="120" cm="1">
        <f t="array" aca="1" ref="V2590" ca="1">SUMIFS(Invoice_Hours,Invoice_Labor_Category,$D2590,Invoice_Company,$C2590,Invoice_MSA_Code,$E2590)</f>
        <v>0</v>
      </c>
      <c r="W2590" s="121" t="str">
        <f t="shared" ca="1" si="646"/>
        <v/>
      </c>
      <c r="X2590" s="152" t="str">
        <f t="shared" ca="1" si="647"/>
        <v/>
      </c>
      <c r="AB2590" t="str">
        <f t="shared" si="648"/>
        <v/>
      </c>
      <c r="AC2590" t="str">
        <f t="shared" si="649"/>
        <v/>
      </c>
      <c r="AD2590" t="str">
        <f t="shared" si="650"/>
        <v/>
      </c>
      <c r="AE2590" s="4" t="str">
        <f t="shared" ca="1" si="643"/>
        <v/>
      </c>
    </row>
    <row r="2591" spans="7:31">
      <c r="G2591" s="117" cm="1">
        <f t="array" aca="1" ref="G2591" ca="1">SUMIFS(Proposed_Hours,Proposed_Labor_Category,$D2591,Proposed_Company,$C2591,Proposed_MSA_Code,$E2591)</f>
        <v>0</v>
      </c>
      <c r="H2591" s="7" t="str">
        <f t="shared" ca="1" si="651"/>
        <v/>
      </c>
      <c r="I2591" s="4" t="str" cm="1">
        <f t="array" aca="1" ref="I2591" ca="1">IFERROR(IF(SUMIFS(Proposed_Direct_Cost,Proposed_Labor_Category,$D2591,Proposed_Company,$C2591,Proposed_MSA_Code,$E2591)=0,"Not Proposed",SUMIFS(Proposed_Direct_Cost,Proposed_Labor_Category,$D2591,Proposed_Company,$C2591,Proposed_MSA_Code,$E2591)),"")</f>
        <v>Not Proposed</v>
      </c>
      <c r="J2591" s="117" cm="1">
        <f t="array" aca="1" ref="J2591" ca="1">SUMIFS(Invoice_Hours,Invoice_Labor_Category,$D2591,Invoice_Company,$C2591,Invoice_MSA_Code,$E2591)</f>
        <v>0</v>
      </c>
      <c r="K2591" s="7" t="str">
        <f t="shared" ca="1" si="652"/>
        <v/>
      </c>
      <c r="L2591" s="222" cm="1">
        <f t="array" aca="1" ref="L2591" ca="1">IFERROR(SUMIFS(Invoice_Direct_Cost,Invoice_Labor_Category,$D2591,Invoice_Company,$C2591,Invoice_MSA_Code,$E2591),"")</f>
        <v>0</v>
      </c>
      <c r="M2591" s="7" t="str">
        <f t="shared" ca="1" si="653"/>
        <v/>
      </c>
      <c r="N2591" s="220" t="str">
        <f t="shared" ca="1" si="658"/>
        <v/>
      </c>
      <c r="O2591" s="7" t="str">
        <f t="shared" ca="1" si="654"/>
        <v/>
      </c>
      <c r="P2591" s="7" t="str">
        <f t="shared" ca="1" si="655"/>
        <v/>
      </c>
      <c r="Q2591" s="7" t="str">
        <f t="shared" ca="1" si="656"/>
        <v/>
      </c>
      <c r="R2591" s="7" t="str">
        <f t="shared" ca="1" si="657"/>
        <v/>
      </c>
      <c r="S2591" s="7" t="str">
        <f t="shared" ca="1" si="644"/>
        <v/>
      </c>
      <c r="T2591" s="7" t="str">
        <f t="shared" ca="1" si="645"/>
        <v/>
      </c>
      <c r="V2591" s="120" cm="1">
        <f t="array" aca="1" ref="V2591" ca="1">SUMIFS(Invoice_Hours,Invoice_Labor_Category,$D2591,Invoice_Company,$C2591,Invoice_MSA_Code,$E2591)</f>
        <v>0</v>
      </c>
      <c r="W2591" s="121" t="str">
        <f t="shared" ca="1" si="646"/>
        <v/>
      </c>
      <c r="X2591" s="151" t="str">
        <f t="shared" ca="1" si="647"/>
        <v/>
      </c>
      <c r="AB2591" t="str">
        <f t="shared" si="648"/>
        <v/>
      </c>
      <c r="AC2591" t="str">
        <f t="shared" si="649"/>
        <v/>
      </c>
      <c r="AD2591" t="str">
        <f t="shared" si="650"/>
        <v/>
      </c>
      <c r="AE2591" s="4" t="str">
        <f t="shared" ca="1" si="643"/>
        <v/>
      </c>
    </row>
    <row r="2592" spans="7:31">
      <c r="G2592" s="117" cm="1">
        <f t="array" aca="1" ref="G2592" ca="1">SUMIFS(Proposed_Hours,Proposed_Labor_Category,$D2592,Proposed_Company,$C2592,Proposed_MSA_Code,$E2592)</f>
        <v>0</v>
      </c>
      <c r="H2592" s="7" t="str">
        <f t="shared" ca="1" si="651"/>
        <v/>
      </c>
      <c r="I2592" s="4" t="str" cm="1">
        <f t="array" aca="1" ref="I2592" ca="1">IFERROR(IF(SUMIFS(Proposed_Direct_Cost,Proposed_Labor_Category,$D2592,Proposed_Company,$C2592,Proposed_MSA_Code,$E2592)=0,"Not Proposed",SUMIFS(Proposed_Direct_Cost,Proposed_Labor_Category,$D2592,Proposed_Company,$C2592,Proposed_MSA_Code,$E2592)),"")</f>
        <v>Not Proposed</v>
      </c>
      <c r="J2592" s="117" cm="1">
        <f t="array" aca="1" ref="J2592" ca="1">SUMIFS(Invoice_Hours,Invoice_Labor_Category,$D2592,Invoice_Company,$C2592,Invoice_MSA_Code,$E2592)</f>
        <v>0</v>
      </c>
      <c r="K2592" s="7" t="str">
        <f t="shared" ca="1" si="652"/>
        <v/>
      </c>
      <c r="L2592" s="222" cm="1">
        <f t="array" aca="1" ref="L2592" ca="1">IFERROR(SUMIFS(Invoice_Direct_Cost,Invoice_Labor_Category,$D2592,Invoice_Company,$C2592,Invoice_MSA_Code,$E2592),"")</f>
        <v>0</v>
      </c>
      <c r="M2592" s="7" t="str">
        <f t="shared" ca="1" si="653"/>
        <v/>
      </c>
      <c r="N2592" s="220" t="str">
        <f t="shared" ca="1" si="658"/>
        <v/>
      </c>
      <c r="O2592" s="7" t="str">
        <f t="shared" ca="1" si="654"/>
        <v/>
      </c>
      <c r="P2592" s="7" t="str">
        <f t="shared" ca="1" si="655"/>
        <v/>
      </c>
      <c r="Q2592" s="7" t="str">
        <f t="shared" ca="1" si="656"/>
        <v/>
      </c>
      <c r="R2592" s="7" t="str">
        <f t="shared" ca="1" si="657"/>
        <v/>
      </c>
      <c r="S2592" s="7" t="str">
        <f t="shared" ca="1" si="644"/>
        <v/>
      </c>
      <c r="T2592" s="7" t="str">
        <f t="shared" ca="1" si="645"/>
        <v/>
      </c>
      <c r="V2592" s="120" cm="1">
        <f t="array" aca="1" ref="V2592" ca="1">SUMIFS(Invoice_Hours,Invoice_Labor_Category,$D2592,Invoice_Company,$C2592,Invoice_MSA_Code,$E2592)</f>
        <v>0</v>
      </c>
      <c r="W2592" s="121" t="str">
        <f t="shared" ca="1" si="646"/>
        <v/>
      </c>
      <c r="X2592" s="152" t="str">
        <f t="shared" ca="1" si="647"/>
        <v/>
      </c>
      <c r="AB2592" t="str">
        <f t="shared" si="648"/>
        <v/>
      </c>
      <c r="AC2592" t="str">
        <f t="shared" si="649"/>
        <v/>
      </c>
      <c r="AD2592" t="str">
        <f t="shared" si="650"/>
        <v/>
      </c>
      <c r="AE2592" s="4" t="str">
        <f t="shared" ca="1" si="643"/>
        <v/>
      </c>
    </row>
    <row r="2593" spans="7:31">
      <c r="G2593" s="117" cm="1">
        <f t="array" aca="1" ref="G2593" ca="1">SUMIFS(Proposed_Hours,Proposed_Labor_Category,$D2593,Proposed_Company,$C2593,Proposed_MSA_Code,$E2593)</f>
        <v>0</v>
      </c>
      <c r="H2593" s="7" t="str">
        <f t="shared" ca="1" si="651"/>
        <v/>
      </c>
      <c r="I2593" s="4" t="str" cm="1">
        <f t="array" aca="1" ref="I2593" ca="1">IFERROR(IF(SUMIFS(Proposed_Direct_Cost,Proposed_Labor_Category,$D2593,Proposed_Company,$C2593,Proposed_MSA_Code,$E2593)=0,"Not Proposed",SUMIFS(Proposed_Direct_Cost,Proposed_Labor_Category,$D2593,Proposed_Company,$C2593,Proposed_MSA_Code,$E2593)),"")</f>
        <v>Not Proposed</v>
      </c>
      <c r="J2593" s="117" cm="1">
        <f t="array" aca="1" ref="J2593" ca="1">SUMIFS(Invoice_Hours,Invoice_Labor_Category,$D2593,Invoice_Company,$C2593,Invoice_MSA_Code,$E2593)</f>
        <v>0</v>
      </c>
      <c r="K2593" s="7" t="str">
        <f t="shared" ca="1" si="652"/>
        <v/>
      </c>
      <c r="L2593" s="222" cm="1">
        <f t="array" aca="1" ref="L2593" ca="1">IFERROR(SUMIFS(Invoice_Direct_Cost,Invoice_Labor_Category,$D2593,Invoice_Company,$C2593,Invoice_MSA_Code,$E2593),"")</f>
        <v>0</v>
      </c>
      <c r="M2593" s="7" t="str">
        <f t="shared" ca="1" si="653"/>
        <v/>
      </c>
      <c r="N2593" s="220" t="str">
        <f t="shared" ca="1" si="658"/>
        <v/>
      </c>
      <c r="O2593" s="7" t="str">
        <f t="shared" ca="1" si="654"/>
        <v/>
      </c>
      <c r="P2593" s="7" t="str">
        <f t="shared" ca="1" si="655"/>
        <v/>
      </c>
      <c r="Q2593" s="7" t="str">
        <f t="shared" ca="1" si="656"/>
        <v/>
      </c>
      <c r="R2593" s="7" t="str">
        <f t="shared" ca="1" si="657"/>
        <v/>
      </c>
      <c r="S2593" s="7" t="str">
        <f t="shared" ca="1" si="644"/>
        <v/>
      </c>
      <c r="T2593" s="7" t="str">
        <f t="shared" ca="1" si="645"/>
        <v/>
      </c>
      <c r="V2593" s="120" cm="1">
        <f t="array" aca="1" ref="V2593" ca="1">SUMIFS(Invoice_Hours,Invoice_Labor_Category,$D2593,Invoice_Company,$C2593,Invoice_MSA_Code,$E2593)</f>
        <v>0</v>
      </c>
      <c r="W2593" s="121" t="str">
        <f t="shared" ca="1" si="646"/>
        <v/>
      </c>
      <c r="X2593" s="151" t="str">
        <f t="shared" ca="1" si="647"/>
        <v/>
      </c>
      <c r="AB2593" t="str">
        <f t="shared" si="648"/>
        <v/>
      </c>
      <c r="AC2593" t="str">
        <f t="shared" si="649"/>
        <v/>
      </c>
      <c r="AD2593" t="str">
        <f t="shared" si="650"/>
        <v/>
      </c>
      <c r="AE2593" s="4" t="str">
        <f t="shared" ca="1" si="643"/>
        <v/>
      </c>
    </row>
    <row r="2594" spans="7:31">
      <c r="G2594" s="117" cm="1">
        <f t="array" aca="1" ref="G2594" ca="1">SUMIFS(Proposed_Hours,Proposed_Labor_Category,$D2594,Proposed_Company,$C2594,Proposed_MSA_Code,$E2594)</f>
        <v>0</v>
      </c>
      <c r="H2594" s="7" t="str">
        <f t="shared" ca="1" si="651"/>
        <v/>
      </c>
      <c r="I2594" s="4" t="str" cm="1">
        <f t="array" aca="1" ref="I2594" ca="1">IFERROR(IF(SUMIFS(Proposed_Direct_Cost,Proposed_Labor_Category,$D2594,Proposed_Company,$C2594,Proposed_MSA_Code,$E2594)=0,"Not Proposed",SUMIFS(Proposed_Direct_Cost,Proposed_Labor_Category,$D2594,Proposed_Company,$C2594,Proposed_MSA_Code,$E2594)),"")</f>
        <v>Not Proposed</v>
      </c>
      <c r="J2594" s="117" cm="1">
        <f t="array" aca="1" ref="J2594" ca="1">SUMIFS(Invoice_Hours,Invoice_Labor_Category,$D2594,Invoice_Company,$C2594,Invoice_MSA_Code,$E2594)</f>
        <v>0</v>
      </c>
      <c r="K2594" s="7" t="str">
        <f t="shared" ca="1" si="652"/>
        <v/>
      </c>
      <c r="L2594" s="222" cm="1">
        <f t="array" aca="1" ref="L2594" ca="1">IFERROR(SUMIFS(Invoice_Direct_Cost,Invoice_Labor_Category,$D2594,Invoice_Company,$C2594,Invoice_MSA_Code,$E2594),"")</f>
        <v>0</v>
      </c>
      <c r="M2594" s="7" t="str">
        <f t="shared" ca="1" si="653"/>
        <v/>
      </c>
      <c r="N2594" s="220" t="str">
        <f t="shared" ca="1" si="658"/>
        <v/>
      </c>
      <c r="O2594" s="7" t="str">
        <f t="shared" ca="1" si="654"/>
        <v/>
      </c>
      <c r="P2594" s="7" t="str">
        <f t="shared" ca="1" si="655"/>
        <v/>
      </c>
      <c r="Q2594" s="7" t="str">
        <f t="shared" ca="1" si="656"/>
        <v/>
      </c>
      <c r="R2594" s="7" t="str">
        <f t="shared" ca="1" si="657"/>
        <v/>
      </c>
      <c r="S2594" s="7" t="str">
        <f t="shared" ca="1" si="644"/>
        <v/>
      </c>
      <c r="T2594" s="7" t="str">
        <f t="shared" ca="1" si="645"/>
        <v/>
      </c>
      <c r="V2594" s="120" cm="1">
        <f t="array" aca="1" ref="V2594" ca="1">SUMIFS(Invoice_Hours,Invoice_Labor_Category,$D2594,Invoice_Company,$C2594,Invoice_MSA_Code,$E2594)</f>
        <v>0</v>
      </c>
      <c r="W2594" s="121" t="str">
        <f t="shared" ca="1" si="646"/>
        <v/>
      </c>
      <c r="X2594" s="152" t="str">
        <f t="shared" ca="1" si="647"/>
        <v/>
      </c>
      <c r="AB2594" t="str">
        <f t="shared" si="648"/>
        <v/>
      </c>
      <c r="AC2594" t="str">
        <f t="shared" si="649"/>
        <v/>
      </c>
      <c r="AD2594" t="str">
        <f t="shared" si="650"/>
        <v/>
      </c>
      <c r="AE2594" s="4" t="str">
        <f t="shared" ca="1" si="643"/>
        <v/>
      </c>
    </row>
    <row r="2595" spans="7:31">
      <c r="G2595" s="117" cm="1">
        <f t="array" aca="1" ref="G2595" ca="1">SUMIFS(Proposed_Hours,Proposed_Labor_Category,$D2595,Proposed_Company,$C2595,Proposed_MSA_Code,$E2595)</f>
        <v>0</v>
      </c>
      <c r="H2595" s="7" t="str">
        <f t="shared" ca="1" si="651"/>
        <v/>
      </c>
      <c r="I2595" s="4" t="str" cm="1">
        <f t="array" aca="1" ref="I2595" ca="1">IFERROR(IF(SUMIFS(Proposed_Direct_Cost,Proposed_Labor_Category,$D2595,Proposed_Company,$C2595,Proposed_MSA_Code,$E2595)=0,"Not Proposed",SUMIFS(Proposed_Direct_Cost,Proposed_Labor_Category,$D2595,Proposed_Company,$C2595,Proposed_MSA_Code,$E2595)),"")</f>
        <v>Not Proposed</v>
      </c>
      <c r="J2595" s="117" cm="1">
        <f t="array" aca="1" ref="J2595" ca="1">SUMIFS(Invoice_Hours,Invoice_Labor_Category,$D2595,Invoice_Company,$C2595,Invoice_MSA_Code,$E2595)</f>
        <v>0</v>
      </c>
      <c r="K2595" s="7" t="str">
        <f t="shared" ca="1" si="652"/>
        <v/>
      </c>
      <c r="L2595" s="222" cm="1">
        <f t="array" aca="1" ref="L2595" ca="1">IFERROR(SUMIFS(Invoice_Direct_Cost,Invoice_Labor_Category,$D2595,Invoice_Company,$C2595,Invoice_MSA_Code,$E2595),"")</f>
        <v>0</v>
      </c>
      <c r="M2595" s="7" t="str">
        <f t="shared" ca="1" si="653"/>
        <v/>
      </c>
      <c r="N2595" s="220" t="str">
        <f t="shared" ca="1" si="658"/>
        <v/>
      </c>
      <c r="O2595" s="7" t="str">
        <f t="shared" ca="1" si="654"/>
        <v/>
      </c>
      <c r="P2595" s="7" t="str">
        <f t="shared" ca="1" si="655"/>
        <v/>
      </c>
      <c r="Q2595" s="7" t="str">
        <f t="shared" ca="1" si="656"/>
        <v/>
      </c>
      <c r="R2595" s="7" t="str">
        <f t="shared" ca="1" si="657"/>
        <v/>
      </c>
      <c r="S2595" s="7" t="str">
        <f t="shared" ca="1" si="644"/>
        <v/>
      </c>
      <c r="T2595" s="7" t="str">
        <f t="shared" ca="1" si="645"/>
        <v/>
      </c>
      <c r="V2595" s="120" cm="1">
        <f t="array" aca="1" ref="V2595" ca="1">SUMIFS(Invoice_Hours,Invoice_Labor_Category,$D2595,Invoice_Company,$C2595,Invoice_MSA_Code,$E2595)</f>
        <v>0</v>
      </c>
      <c r="W2595" s="121" t="str">
        <f t="shared" ca="1" si="646"/>
        <v/>
      </c>
      <c r="X2595" s="151" t="str">
        <f t="shared" ca="1" si="647"/>
        <v/>
      </c>
      <c r="AB2595" t="str">
        <f t="shared" si="648"/>
        <v/>
      </c>
      <c r="AC2595" t="str">
        <f t="shared" si="649"/>
        <v/>
      </c>
      <c r="AD2595" t="str">
        <f t="shared" si="650"/>
        <v/>
      </c>
      <c r="AE2595" s="4" t="str">
        <f t="shared" ca="1" si="643"/>
        <v/>
      </c>
    </row>
    <row r="2596" spans="7:31">
      <c r="G2596" s="117" cm="1">
        <f t="array" aca="1" ref="G2596" ca="1">SUMIFS(Proposed_Hours,Proposed_Labor_Category,$D2596,Proposed_Company,$C2596,Proposed_MSA_Code,$E2596)</f>
        <v>0</v>
      </c>
      <c r="H2596" s="7" t="str">
        <f t="shared" ca="1" si="651"/>
        <v/>
      </c>
      <c r="I2596" s="4" t="str" cm="1">
        <f t="array" aca="1" ref="I2596" ca="1">IFERROR(IF(SUMIFS(Proposed_Direct_Cost,Proposed_Labor_Category,$D2596,Proposed_Company,$C2596,Proposed_MSA_Code,$E2596)=0,"Not Proposed",SUMIFS(Proposed_Direct_Cost,Proposed_Labor_Category,$D2596,Proposed_Company,$C2596,Proposed_MSA_Code,$E2596)),"")</f>
        <v>Not Proposed</v>
      </c>
      <c r="J2596" s="117" cm="1">
        <f t="array" aca="1" ref="J2596" ca="1">SUMIFS(Invoice_Hours,Invoice_Labor_Category,$D2596,Invoice_Company,$C2596,Invoice_MSA_Code,$E2596)</f>
        <v>0</v>
      </c>
      <c r="K2596" s="7" t="str">
        <f t="shared" ca="1" si="652"/>
        <v/>
      </c>
      <c r="L2596" s="222" cm="1">
        <f t="array" aca="1" ref="L2596" ca="1">IFERROR(SUMIFS(Invoice_Direct_Cost,Invoice_Labor_Category,$D2596,Invoice_Company,$C2596,Invoice_MSA_Code,$E2596),"")</f>
        <v>0</v>
      </c>
      <c r="M2596" s="7" t="str">
        <f t="shared" ca="1" si="653"/>
        <v/>
      </c>
      <c r="N2596" s="220" t="str">
        <f t="shared" ca="1" si="658"/>
        <v/>
      </c>
      <c r="O2596" s="7" t="str">
        <f t="shared" ca="1" si="654"/>
        <v/>
      </c>
      <c r="P2596" s="7" t="str">
        <f t="shared" ca="1" si="655"/>
        <v/>
      </c>
      <c r="Q2596" s="7" t="str">
        <f t="shared" ca="1" si="656"/>
        <v/>
      </c>
      <c r="R2596" s="7" t="str">
        <f t="shared" ca="1" si="657"/>
        <v/>
      </c>
      <c r="S2596" s="7" t="str">
        <f t="shared" ca="1" si="644"/>
        <v/>
      </c>
      <c r="T2596" s="7" t="str">
        <f t="shared" ca="1" si="645"/>
        <v/>
      </c>
      <c r="V2596" s="120" cm="1">
        <f t="array" aca="1" ref="V2596" ca="1">SUMIFS(Invoice_Hours,Invoice_Labor_Category,$D2596,Invoice_Company,$C2596,Invoice_MSA_Code,$E2596)</f>
        <v>0</v>
      </c>
      <c r="W2596" s="121" t="str">
        <f t="shared" ca="1" si="646"/>
        <v/>
      </c>
      <c r="X2596" s="152" t="str">
        <f t="shared" ca="1" si="647"/>
        <v/>
      </c>
      <c r="AB2596" t="str">
        <f t="shared" si="648"/>
        <v/>
      </c>
      <c r="AC2596" t="str">
        <f t="shared" si="649"/>
        <v/>
      </c>
      <c r="AD2596" t="str">
        <f t="shared" si="650"/>
        <v/>
      </c>
      <c r="AE2596" s="4" t="str">
        <f t="shared" ca="1" si="643"/>
        <v/>
      </c>
    </row>
    <row r="2597" spans="7:31">
      <c r="G2597" s="117" cm="1">
        <f t="array" aca="1" ref="G2597" ca="1">SUMIFS(Proposed_Hours,Proposed_Labor_Category,$D2597,Proposed_Company,$C2597,Proposed_MSA_Code,$E2597)</f>
        <v>0</v>
      </c>
      <c r="H2597" s="7" t="str">
        <f t="shared" ca="1" si="651"/>
        <v/>
      </c>
      <c r="I2597" s="4" t="str" cm="1">
        <f t="array" aca="1" ref="I2597" ca="1">IFERROR(IF(SUMIFS(Proposed_Direct_Cost,Proposed_Labor_Category,$D2597,Proposed_Company,$C2597,Proposed_MSA_Code,$E2597)=0,"Not Proposed",SUMIFS(Proposed_Direct_Cost,Proposed_Labor_Category,$D2597,Proposed_Company,$C2597,Proposed_MSA_Code,$E2597)),"")</f>
        <v>Not Proposed</v>
      </c>
      <c r="J2597" s="117" cm="1">
        <f t="array" aca="1" ref="J2597" ca="1">SUMIFS(Invoice_Hours,Invoice_Labor_Category,$D2597,Invoice_Company,$C2597,Invoice_MSA_Code,$E2597)</f>
        <v>0</v>
      </c>
      <c r="K2597" s="7" t="str">
        <f t="shared" ca="1" si="652"/>
        <v/>
      </c>
      <c r="L2597" s="222" cm="1">
        <f t="array" aca="1" ref="L2597" ca="1">IFERROR(SUMIFS(Invoice_Direct_Cost,Invoice_Labor_Category,$D2597,Invoice_Company,$C2597,Invoice_MSA_Code,$E2597),"")</f>
        <v>0</v>
      </c>
      <c r="M2597" s="7" t="str">
        <f t="shared" ca="1" si="653"/>
        <v/>
      </c>
      <c r="N2597" s="220" t="str">
        <f t="shared" ca="1" si="658"/>
        <v/>
      </c>
      <c r="O2597" s="7" t="str">
        <f t="shared" ca="1" si="654"/>
        <v/>
      </c>
      <c r="P2597" s="7" t="str">
        <f t="shared" ca="1" si="655"/>
        <v/>
      </c>
      <c r="Q2597" s="7" t="str">
        <f t="shared" ca="1" si="656"/>
        <v/>
      </c>
      <c r="R2597" s="7" t="str">
        <f t="shared" ca="1" si="657"/>
        <v/>
      </c>
      <c r="S2597" s="7" t="str">
        <f t="shared" ca="1" si="644"/>
        <v/>
      </c>
      <c r="T2597" s="7" t="str">
        <f t="shared" ca="1" si="645"/>
        <v/>
      </c>
      <c r="V2597" s="120" cm="1">
        <f t="array" aca="1" ref="V2597" ca="1">SUMIFS(Invoice_Hours,Invoice_Labor_Category,$D2597,Invoice_Company,$C2597,Invoice_MSA_Code,$E2597)</f>
        <v>0</v>
      </c>
      <c r="W2597" s="121" t="str">
        <f t="shared" ca="1" si="646"/>
        <v/>
      </c>
      <c r="X2597" s="151" t="str">
        <f t="shared" ca="1" si="647"/>
        <v/>
      </c>
      <c r="AB2597" t="str">
        <f t="shared" si="648"/>
        <v/>
      </c>
      <c r="AC2597" t="str">
        <f t="shared" si="649"/>
        <v/>
      </c>
      <c r="AD2597" t="str">
        <f t="shared" si="650"/>
        <v/>
      </c>
      <c r="AE2597" s="4" t="str">
        <f t="shared" ca="1" si="643"/>
        <v/>
      </c>
    </row>
    <row r="2598" spans="7:31">
      <c r="G2598" s="117" cm="1">
        <f t="array" aca="1" ref="G2598" ca="1">SUMIFS(Proposed_Hours,Proposed_Labor_Category,$D2598,Proposed_Company,$C2598,Proposed_MSA_Code,$E2598)</f>
        <v>0</v>
      </c>
      <c r="H2598" s="7" t="str">
        <f t="shared" ca="1" si="651"/>
        <v/>
      </c>
      <c r="I2598" s="4" t="str" cm="1">
        <f t="array" aca="1" ref="I2598" ca="1">IFERROR(IF(SUMIFS(Proposed_Direct_Cost,Proposed_Labor_Category,$D2598,Proposed_Company,$C2598,Proposed_MSA_Code,$E2598)=0,"Not Proposed",SUMIFS(Proposed_Direct_Cost,Proposed_Labor_Category,$D2598,Proposed_Company,$C2598,Proposed_MSA_Code,$E2598)),"")</f>
        <v>Not Proposed</v>
      </c>
      <c r="J2598" s="117" cm="1">
        <f t="array" aca="1" ref="J2598" ca="1">SUMIFS(Invoice_Hours,Invoice_Labor_Category,$D2598,Invoice_Company,$C2598,Invoice_MSA_Code,$E2598)</f>
        <v>0</v>
      </c>
      <c r="K2598" s="7" t="str">
        <f t="shared" ca="1" si="652"/>
        <v/>
      </c>
      <c r="L2598" s="222" cm="1">
        <f t="array" aca="1" ref="L2598" ca="1">IFERROR(SUMIFS(Invoice_Direct_Cost,Invoice_Labor_Category,$D2598,Invoice_Company,$C2598,Invoice_MSA_Code,$E2598),"")</f>
        <v>0</v>
      </c>
      <c r="M2598" s="7" t="str">
        <f t="shared" ca="1" si="653"/>
        <v/>
      </c>
      <c r="N2598" s="220" t="str">
        <f t="shared" ca="1" si="658"/>
        <v/>
      </c>
      <c r="O2598" s="7" t="str">
        <f t="shared" ca="1" si="654"/>
        <v/>
      </c>
      <c r="P2598" s="7" t="str">
        <f t="shared" ca="1" si="655"/>
        <v/>
      </c>
      <c r="Q2598" s="7" t="str">
        <f t="shared" ca="1" si="656"/>
        <v/>
      </c>
      <c r="R2598" s="7" t="str">
        <f t="shared" ca="1" si="657"/>
        <v/>
      </c>
      <c r="S2598" s="7" t="str">
        <f t="shared" ca="1" si="644"/>
        <v/>
      </c>
      <c r="T2598" s="7" t="str">
        <f t="shared" ca="1" si="645"/>
        <v/>
      </c>
      <c r="V2598" s="120" cm="1">
        <f t="array" aca="1" ref="V2598" ca="1">SUMIFS(Invoice_Hours,Invoice_Labor_Category,$D2598,Invoice_Company,$C2598,Invoice_MSA_Code,$E2598)</f>
        <v>0</v>
      </c>
      <c r="W2598" s="121" t="str">
        <f t="shared" ca="1" si="646"/>
        <v/>
      </c>
      <c r="X2598" s="152" t="str">
        <f t="shared" ca="1" si="647"/>
        <v/>
      </c>
      <c r="AB2598" t="str">
        <f t="shared" si="648"/>
        <v/>
      </c>
      <c r="AC2598" t="str">
        <f t="shared" si="649"/>
        <v/>
      </c>
      <c r="AD2598" t="str">
        <f t="shared" si="650"/>
        <v/>
      </c>
      <c r="AE2598" s="4" t="str">
        <f t="shared" ca="1" si="643"/>
        <v/>
      </c>
    </row>
    <row r="2599" spans="7:31">
      <c r="G2599" s="117" cm="1">
        <f t="array" aca="1" ref="G2599" ca="1">SUMIFS(Proposed_Hours,Proposed_Labor_Category,$D2599,Proposed_Company,$C2599,Proposed_MSA_Code,$E2599)</f>
        <v>0</v>
      </c>
      <c r="H2599" s="7" t="str">
        <f t="shared" ca="1" si="651"/>
        <v/>
      </c>
      <c r="I2599" s="4" t="str" cm="1">
        <f t="array" aca="1" ref="I2599" ca="1">IFERROR(IF(SUMIFS(Proposed_Direct_Cost,Proposed_Labor_Category,$D2599,Proposed_Company,$C2599,Proposed_MSA_Code,$E2599)=0,"Not Proposed",SUMIFS(Proposed_Direct_Cost,Proposed_Labor_Category,$D2599,Proposed_Company,$C2599,Proposed_MSA_Code,$E2599)),"")</f>
        <v>Not Proposed</v>
      </c>
      <c r="J2599" s="117" cm="1">
        <f t="array" aca="1" ref="J2599" ca="1">SUMIFS(Invoice_Hours,Invoice_Labor_Category,$D2599,Invoice_Company,$C2599,Invoice_MSA_Code,$E2599)</f>
        <v>0</v>
      </c>
      <c r="K2599" s="7" t="str">
        <f t="shared" ca="1" si="652"/>
        <v/>
      </c>
      <c r="L2599" s="222" cm="1">
        <f t="array" aca="1" ref="L2599" ca="1">IFERROR(SUMIFS(Invoice_Direct_Cost,Invoice_Labor_Category,$D2599,Invoice_Company,$C2599,Invoice_MSA_Code,$E2599),"")</f>
        <v>0</v>
      </c>
      <c r="M2599" s="7" t="str">
        <f t="shared" ca="1" si="653"/>
        <v/>
      </c>
      <c r="N2599" s="220" t="str">
        <f t="shared" ca="1" si="658"/>
        <v/>
      </c>
      <c r="O2599" s="7" t="str">
        <f t="shared" ca="1" si="654"/>
        <v/>
      </c>
      <c r="P2599" s="7" t="str">
        <f t="shared" ca="1" si="655"/>
        <v/>
      </c>
      <c r="Q2599" s="7" t="str">
        <f t="shared" ca="1" si="656"/>
        <v/>
      </c>
      <c r="R2599" s="7" t="str">
        <f t="shared" ca="1" si="657"/>
        <v/>
      </c>
      <c r="S2599" s="7" t="str">
        <f t="shared" ca="1" si="644"/>
        <v/>
      </c>
      <c r="T2599" s="7" t="str">
        <f t="shared" ca="1" si="645"/>
        <v/>
      </c>
      <c r="V2599" s="120" cm="1">
        <f t="array" aca="1" ref="V2599" ca="1">SUMIFS(Invoice_Hours,Invoice_Labor_Category,$D2599,Invoice_Company,$C2599,Invoice_MSA_Code,$E2599)</f>
        <v>0</v>
      </c>
      <c r="W2599" s="121" t="str">
        <f t="shared" ca="1" si="646"/>
        <v/>
      </c>
      <c r="X2599" s="151" t="str">
        <f t="shared" ca="1" si="647"/>
        <v/>
      </c>
      <c r="AB2599" t="str">
        <f t="shared" si="648"/>
        <v/>
      </c>
      <c r="AC2599" t="str">
        <f t="shared" si="649"/>
        <v/>
      </c>
      <c r="AD2599" t="str">
        <f t="shared" si="650"/>
        <v/>
      </c>
      <c r="AE2599" s="4" t="str">
        <f t="shared" ca="1" si="643"/>
        <v/>
      </c>
    </row>
    <row r="2600" spans="7:31">
      <c r="G2600" s="117" cm="1">
        <f t="array" aca="1" ref="G2600" ca="1">SUMIFS(Proposed_Hours,Proposed_Labor_Category,$D2600,Proposed_Company,$C2600,Proposed_MSA_Code,$E2600)</f>
        <v>0</v>
      </c>
      <c r="H2600" s="7" t="str">
        <f t="shared" ca="1" si="651"/>
        <v/>
      </c>
      <c r="I2600" s="4" t="str" cm="1">
        <f t="array" aca="1" ref="I2600" ca="1">IFERROR(IF(SUMIFS(Proposed_Direct_Cost,Proposed_Labor_Category,$D2600,Proposed_Company,$C2600,Proposed_MSA_Code,$E2600)=0,"Not Proposed",SUMIFS(Proposed_Direct_Cost,Proposed_Labor_Category,$D2600,Proposed_Company,$C2600,Proposed_MSA_Code,$E2600)),"")</f>
        <v>Not Proposed</v>
      </c>
      <c r="J2600" s="117" cm="1">
        <f t="array" aca="1" ref="J2600" ca="1">SUMIFS(Invoice_Hours,Invoice_Labor_Category,$D2600,Invoice_Company,$C2600,Invoice_MSA_Code,$E2600)</f>
        <v>0</v>
      </c>
      <c r="K2600" s="7" t="str">
        <f t="shared" ca="1" si="652"/>
        <v/>
      </c>
      <c r="L2600" s="222" cm="1">
        <f t="array" aca="1" ref="L2600" ca="1">IFERROR(SUMIFS(Invoice_Direct_Cost,Invoice_Labor_Category,$D2600,Invoice_Company,$C2600,Invoice_MSA_Code,$E2600),"")</f>
        <v>0</v>
      </c>
      <c r="M2600" s="7" t="str">
        <f t="shared" ca="1" si="653"/>
        <v/>
      </c>
      <c r="N2600" s="220" t="str">
        <f t="shared" ca="1" si="658"/>
        <v/>
      </c>
      <c r="O2600" s="7" t="str">
        <f t="shared" ca="1" si="654"/>
        <v/>
      </c>
      <c r="P2600" s="7" t="str">
        <f t="shared" ca="1" si="655"/>
        <v/>
      </c>
      <c r="Q2600" s="7" t="str">
        <f t="shared" ca="1" si="656"/>
        <v/>
      </c>
      <c r="R2600" s="7" t="str">
        <f t="shared" ca="1" si="657"/>
        <v/>
      </c>
      <c r="S2600" s="7" t="str">
        <f t="shared" ca="1" si="644"/>
        <v/>
      </c>
      <c r="T2600" s="7" t="str">
        <f t="shared" ca="1" si="645"/>
        <v/>
      </c>
      <c r="V2600" s="120" cm="1">
        <f t="array" aca="1" ref="V2600" ca="1">SUMIFS(Invoice_Hours,Invoice_Labor_Category,$D2600,Invoice_Company,$C2600,Invoice_MSA_Code,$E2600)</f>
        <v>0</v>
      </c>
      <c r="W2600" s="121" t="str">
        <f t="shared" ca="1" si="646"/>
        <v/>
      </c>
      <c r="X2600" s="152" t="str">
        <f t="shared" ca="1" si="647"/>
        <v/>
      </c>
      <c r="AB2600" t="str">
        <f t="shared" si="648"/>
        <v/>
      </c>
      <c r="AC2600" t="str">
        <f t="shared" si="649"/>
        <v/>
      </c>
      <c r="AD2600" t="str">
        <f t="shared" si="650"/>
        <v/>
      </c>
      <c r="AE2600" s="4" t="str">
        <f t="shared" ca="1" si="643"/>
        <v/>
      </c>
    </row>
    <row r="2601" spans="7:31">
      <c r="G2601" s="117" cm="1">
        <f t="array" aca="1" ref="G2601" ca="1">SUMIFS(Proposed_Hours,Proposed_Labor_Category,$D2601,Proposed_Company,$C2601,Proposed_MSA_Code,$E2601)</f>
        <v>0</v>
      </c>
      <c r="H2601" s="7" t="str">
        <f t="shared" ca="1" si="651"/>
        <v/>
      </c>
      <c r="I2601" s="4" t="str" cm="1">
        <f t="array" aca="1" ref="I2601" ca="1">IFERROR(IF(SUMIFS(Proposed_Direct_Cost,Proposed_Labor_Category,$D2601,Proposed_Company,$C2601,Proposed_MSA_Code,$E2601)=0,"Not Proposed",SUMIFS(Proposed_Direct_Cost,Proposed_Labor_Category,$D2601,Proposed_Company,$C2601,Proposed_MSA_Code,$E2601)),"")</f>
        <v>Not Proposed</v>
      </c>
      <c r="J2601" s="117" cm="1">
        <f t="array" aca="1" ref="J2601" ca="1">SUMIFS(Invoice_Hours,Invoice_Labor_Category,$D2601,Invoice_Company,$C2601,Invoice_MSA_Code,$E2601)</f>
        <v>0</v>
      </c>
      <c r="K2601" s="7" t="str">
        <f t="shared" ca="1" si="652"/>
        <v/>
      </c>
      <c r="L2601" s="222" cm="1">
        <f t="array" aca="1" ref="L2601" ca="1">IFERROR(SUMIFS(Invoice_Direct_Cost,Invoice_Labor_Category,$D2601,Invoice_Company,$C2601,Invoice_MSA_Code,$E2601),"")</f>
        <v>0</v>
      </c>
      <c r="M2601" s="7" t="str">
        <f t="shared" ca="1" si="653"/>
        <v/>
      </c>
      <c r="N2601" s="220" t="str">
        <f t="shared" ca="1" si="658"/>
        <v/>
      </c>
      <c r="O2601" s="7" t="str">
        <f t="shared" ca="1" si="654"/>
        <v/>
      </c>
      <c r="P2601" s="7" t="str">
        <f t="shared" ca="1" si="655"/>
        <v/>
      </c>
      <c r="Q2601" s="7" t="str">
        <f t="shared" ca="1" si="656"/>
        <v/>
      </c>
      <c r="R2601" s="7" t="str">
        <f t="shared" ca="1" si="657"/>
        <v/>
      </c>
      <c r="S2601" s="7" t="str">
        <f t="shared" ca="1" si="644"/>
        <v/>
      </c>
      <c r="T2601" s="7" t="str">
        <f t="shared" ca="1" si="645"/>
        <v/>
      </c>
      <c r="V2601" s="120" cm="1">
        <f t="array" aca="1" ref="V2601" ca="1">SUMIFS(Invoice_Hours,Invoice_Labor_Category,$D2601,Invoice_Company,$C2601,Invoice_MSA_Code,$E2601)</f>
        <v>0</v>
      </c>
      <c r="W2601" s="121" t="str">
        <f t="shared" ca="1" si="646"/>
        <v/>
      </c>
      <c r="X2601" s="151" t="str">
        <f t="shared" ca="1" si="647"/>
        <v/>
      </c>
      <c r="AB2601" t="str">
        <f t="shared" si="648"/>
        <v/>
      </c>
      <c r="AC2601" t="str">
        <f t="shared" si="649"/>
        <v/>
      </c>
      <c r="AD2601" t="str">
        <f t="shared" si="650"/>
        <v/>
      </c>
      <c r="AE2601" s="4" t="str">
        <f t="shared" ca="1" si="643"/>
        <v/>
      </c>
    </row>
    <row r="2602" spans="7:31">
      <c r="G2602" s="117" cm="1">
        <f t="array" aca="1" ref="G2602" ca="1">SUMIFS(Proposed_Hours,Proposed_Labor_Category,$D2602,Proposed_Company,$C2602,Proposed_MSA_Code,$E2602)</f>
        <v>0</v>
      </c>
      <c r="H2602" s="7" t="str">
        <f t="shared" ca="1" si="651"/>
        <v/>
      </c>
      <c r="I2602" s="4" t="str" cm="1">
        <f t="array" aca="1" ref="I2602" ca="1">IFERROR(IF(SUMIFS(Proposed_Direct_Cost,Proposed_Labor_Category,$D2602,Proposed_Company,$C2602,Proposed_MSA_Code,$E2602)=0,"Not Proposed",SUMIFS(Proposed_Direct_Cost,Proposed_Labor_Category,$D2602,Proposed_Company,$C2602,Proposed_MSA_Code,$E2602)),"")</f>
        <v>Not Proposed</v>
      </c>
      <c r="J2602" s="117" cm="1">
        <f t="array" aca="1" ref="J2602" ca="1">SUMIFS(Invoice_Hours,Invoice_Labor_Category,$D2602,Invoice_Company,$C2602,Invoice_MSA_Code,$E2602)</f>
        <v>0</v>
      </c>
      <c r="K2602" s="7" t="str">
        <f t="shared" ca="1" si="652"/>
        <v/>
      </c>
      <c r="L2602" s="222" cm="1">
        <f t="array" aca="1" ref="L2602" ca="1">IFERROR(SUMIFS(Invoice_Direct_Cost,Invoice_Labor_Category,$D2602,Invoice_Company,$C2602,Invoice_MSA_Code,$E2602),"")</f>
        <v>0</v>
      </c>
      <c r="M2602" s="7" t="str">
        <f t="shared" ca="1" si="653"/>
        <v/>
      </c>
      <c r="N2602" s="220" t="str">
        <f t="shared" ca="1" si="658"/>
        <v/>
      </c>
      <c r="O2602" s="7" t="str">
        <f t="shared" ca="1" si="654"/>
        <v/>
      </c>
      <c r="P2602" s="7" t="str">
        <f t="shared" ca="1" si="655"/>
        <v/>
      </c>
      <c r="Q2602" s="7" t="str">
        <f t="shared" ca="1" si="656"/>
        <v/>
      </c>
      <c r="R2602" s="7" t="str">
        <f t="shared" ca="1" si="657"/>
        <v/>
      </c>
      <c r="S2602" s="7" t="str">
        <f t="shared" ca="1" si="644"/>
        <v/>
      </c>
      <c r="T2602" s="7" t="str">
        <f t="shared" ca="1" si="645"/>
        <v/>
      </c>
      <c r="V2602" s="120" cm="1">
        <f t="array" aca="1" ref="V2602" ca="1">SUMIFS(Invoice_Hours,Invoice_Labor_Category,$D2602,Invoice_Company,$C2602,Invoice_MSA_Code,$E2602)</f>
        <v>0</v>
      </c>
      <c r="W2602" s="121" t="str">
        <f t="shared" ca="1" si="646"/>
        <v/>
      </c>
      <c r="X2602" s="152" t="str">
        <f t="shared" ca="1" si="647"/>
        <v/>
      </c>
      <c r="AB2602" t="str">
        <f t="shared" si="648"/>
        <v/>
      </c>
      <c r="AC2602" t="str">
        <f t="shared" si="649"/>
        <v/>
      </c>
      <c r="AD2602" t="str">
        <f t="shared" si="650"/>
        <v/>
      </c>
      <c r="AE2602" s="4" t="str">
        <f t="shared" ca="1" si="643"/>
        <v/>
      </c>
    </row>
    <row r="2603" spans="7:31">
      <c r="G2603" s="117" cm="1">
        <f t="array" aca="1" ref="G2603" ca="1">SUMIFS(Proposed_Hours,Proposed_Labor_Category,$D2603,Proposed_Company,$C2603,Proposed_MSA_Code,$E2603)</f>
        <v>0</v>
      </c>
      <c r="H2603" s="7" t="str">
        <f t="shared" ca="1" si="651"/>
        <v/>
      </c>
      <c r="I2603" s="4" t="str" cm="1">
        <f t="array" aca="1" ref="I2603" ca="1">IFERROR(IF(SUMIFS(Proposed_Direct_Cost,Proposed_Labor_Category,$D2603,Proposed_Company,$C2603,Proposed_MSA_Code,$E2603)=0,"Not Proposed",SUMIFS(Proposed_Direct_Cost,Proposed_Labor_Category,$D2603,Proposed_Company,$C2603,Proposed_MSA_Code,$E2603)),"")</f>
        <v>Not Proposed</v>
      </c>
      <c r="J2603" s="117" cm="1">
        <f t="array" aca="1" ref="J2603" ca="1">SUMIFS(Invoice_Hours,Invoice_Labor_Category,$D2603,Invoice_Company,$C2603,Invoice_MSA_Code,$E2603)</f>
        <v>0</v>
      </c>
      <c r="K2603" s="7" t="str">
        <f t="shared" ca="1" si="652"/>
        <v/>
      </c>
      <c r="L2603" s="222" cm="1">
        <f t="array" aca="1" ref="L2603" ca="1">IFERROR(SUMIFS(Invoice_Direct_Cost,Invoice_Labor_Category,$D2603,Invoice_Company,$C2603,Invoice_MSA_Code,$E2603),"")</f>
        <v>0</v>
      </c>
      <c r="M2603" s="7" t="str">
        <f t="shared" ca="1" si="653"/>
        <v/>
      </c>
      <c r="N2603" s="220" t="str">
        <f t="shared" ca="1" si="658"/>
        <v/>
      </c>
      <c r="O2603" s="7" t="str">
        <f t="shared" ca="1" si="654"/>
        <v/>
      </c>
      <c r="P2603" s="7" t="str">
        <f t="shared" ca="1" si="655"/>
        <v/>
      </c>
      <c r="Q2603" s="7" t="str">
        <f t="shared" ca="1" si="656"/>
        <v/>
      </c>
      <c r="R2603" s="7" t="str">
        <f t="shared" ca="1" si="657"/>
        <v/>
      </c>
      <c r="S2603" s="7" t="str">
        <f t="shared" ca="1" si="644"/>
        <v/>
      </c>
      <c r="T2603" s="7" t="str">
        <f t="shared" ca="1" si="645"/>
        <v/>
      </c>
      <c r="V2603" s="120" cm="1">
        <f t="array" aca="1" ref="V2603" ca="1">SUMIFS(Invoice_Hours,Invoice_Labor_Category,$D2603,Invoice_Company,$C2603,Invoice_MSA_Code,$E2603)</f>
        <v>0</v>
      </c>
      <c r="W2603" s="121" t="str">
        <f t="shared" ca="1" si="646"/>
        <v/>
      </c>
      <c r="X2603" s="151" t="str">
        <f t="shared" ca="1" si="647"/>
        <v/>
      </c>
      <c r="AB2603" t="str">
        <f t="shared" si="648"/>
        <v/>
      </c>
      <c r="AC2603" t="str">
        <f t="shared" si="649"/>
        <v/>
      </c>
      <c r="AD2603" t="str">
        <f t="shared" si="650"/>
        <v/>
      </c>
      <c r="AE2603" s="4" t="str">
        <f t="shared" ca="1" si="643"/>
        <v/>
      </c>
    </row>
    <row r="2604" spans="7:31">
      <c r="G2604" s="117" cm="1">
        <f t="array" aca="1" ref="G2604" ca="1">SUMIFS(Proposed_Hours,Proposed_Labor_Category,$D2604,Proposed_Company,$C2604,Proposed_MSA_Code,$E2604)</f>
        <v>0</v>
      </c>
      <c r="H2604" s="7" t="str">
        <f t="shared" ca="1" si="651"/>
        <v/>
      </c>
      <c r="I2604" s="4" t="str" cm="1">
        <f t="array" aca="1" ref="I2604" ca="1">IFERROR(IF(SUMIFS(Proposed_Direct_Cost,Proposed_Labor_Category,$D2604,Proposed_Company,$C2604,Proposed_MSA_Code,$E2604)=0,"Not Proposed",SUMIFS(Proposed_Direct_Cost,Proposed_Labor_Category,$D2604,Proposed_Company,$C2604,Proposed_MSA_Code,$E2604)),"")</f>
        <v>Not Proposed</v>
      </c>
      <c r="J2604" s="117" cm="1">
        <f t="array" aca="1" ref="J2604" ca="1">SUMIFS(Invoice_Hours,Invoice_Labor_Category,$D2604,Invoice_Company,$C2604,Invoice_MSA_Code,$E2604)</f>
        <v>0</v>
      </c>
      <c r="K2604" s="7" t="str">
        <f t="shared" ca="1" si="652"/>
        <v/>
      </c>
      <c r="L2604" s="222" cm="1">
        <f t="array" aca="1" ref="L2604" ca="1">IFERROR(SUMIFS(Invoice_Direct_Cost,Invoice_Labor_Category,$D2604,Invoice_Company,$C2604,Invoice_MSA_Code,$E2604),"")</f>
        <v>0</v>
      </c>
      <c r="M2604" s="7" t="str">
        <f t="shared" ca="1" si="653"/>
        <v/>
      </c>
      <c r="N2604" s="220" t="str">
        <f t="shared" ca="1" si="658"/>
        <v/>
      </c>
      <c r="O2604" s="7" t="str">
        <f t="shared" ca="1" si="654"/>
        <v/>
      </c>
      <c r="P2604" s="7" t="str">
        <f t="shared" ca="1" si="655"/>
        <v/>
      </c>
      <c r="Q2604" s="7" t="str">
        <f t="shared" ca="1" si="656"/>
        <v/>
      </c>
      <c r="R2604" s="7" t="str">
        <f t="shared" ca="1" si="657"/>
        <v/>
      </c>
      <c r="S2604" s="7" t="str">
        <f t="shared" ca="1" si="644"/>
        <v/>
      </c>
      <c r="T2604" s="7" t="str">
        <f t="shared" ca="1" si="645"/>
        <v/>
      </c>
      <c r="V2604" s="120" cm="1">
        <f t="array" aca="1" ref="V2604" ca="1">SUMIFS(Invoice_Hours,Invoice_Labor_Category,$D2604,Invoice_Company,$C2604,Invoice_MSA_Code,$E2604)</f>
        <v>0</v>
      </c>
      <c r="W2604" s="121" t="str">
        <f t="shared" ca="1" si="646"/>
        <v/>
      </c>
      <c r="X2604" s="152" t="str">
        <f t="shared" ca="1" si="647"/>
        <v/>
      </c>
      <c r="AB2604" t="str">
        <f t="shared" si="648"/>
        <v/>
      </c>
      <c r="AC2604" t="str">
        <f t="shared" si="649"/>
        <v/>
      </c>
      <c r="AD2604" t="str">
        <f t="shared" si="650"/>
        <v/>
      </c>
      <c r="AE2604" s="4" t="str">
        <f t="shared" ca="1" si="643"/>
        <v/>
      </c>
    </row>
    <row r="2605" spans="7:31">
      <c r="G2605" s="117" cm="1">
        <f t="array" aca="1" ref="G2605" ca="1">SUMIFS(Proposed_Hours,Proposed_Labor_Category,$D2605,Proposed_Company,$C2605,Proposed_MSA_Code,$E2605)</f>
        <v>0</v>
      </c>
      <c r="H2605" s="7" t="str">
        <f t="shared" ca="1" si="651"/>
        <v/>
      </c>
      <c r="I2605" s="4" t="str" cm="1">
        <f t="array" aca="1" ref="I2605" ca="1">IFERROR(IF(SUMIFS(Proposed_Direct_Cost,Proposed_Labor_Category,$D2605,Proposed_Company,$C2605,Proposed_MSA_Code,$E2605)=0,"Not Proposed",SUMIFS(Proposed_Direct_Cost,Proposed_Labor_Category,$D2605,Proposed_Company,$C2605,Proposed_MSA_Code,$E2605)),"")</f>
        <v>Not Proposed</v>
      </c>
      <c r="J2605" s="117" cm="1">
        <f t="array" aca="1" ref="J2605" ca="1">SUMIFS(Invoice_Hours,Invoice_Labor_Category,$D2605,Invoice_Company,$C2605,Invoice_MSA_Code,$E2605)</f>
        <v>0</v>
      </c>
      <c r="K2605" s="7" t="str">
        <f t="shared" ca="1" si="652"/>
        <v/>
      </c>
      <c r="L2605" s="222" cm="1">
        <f t="array" aca="1" ref="L2605" ca="1">IFERROR(SUMIFS(Invoice_Direct_Cost,Invoice_Labor_Category,$D2605,Invoice_Company,$C2605,Invoice_MSA_Code,$E2605),"")</f>
        <v>0</v>
      </c>
      <c r="M2605" s="7" t="str">
        <f t="shared" ca="1" si="653"/>
        <v/>
      </c>
      <c r="N2605" s="220" t="str">
        <f t="shared" ca="1" si="658"/>
        <v/>
      </c>
      <c r="O2605" s="7" t="str">
        <f t="shared" ca="1" si="654"/>
        <v/>
      </c>
      <c r="P2605" s="7" t="str">
        <f t="shared" ca="1" si="655"/>
        <v/>
      </c>
      <c r="Q2605" s="7" t="str">
        <f t="shared" ca="1" si="656"/>
        <v/>
      </c>
      <c r="R2605" s="7" t="str">
        <f t="shared" ca="1" si="657"/>
        <v/>
      </c>
      <c r="S2605" s="7" t="str">
        <f t="shared" ca="1" si="644"/>
        <v/>
      </c>
      <c r="T2605" s="7" t="str">
        <f t="shared" ca="1" si="645"/>
        <v/>
      </c>
      <c r="V2605" s="120" cm="1">
        <f t="array" aca="1" ref="V2605" ca="1">SUMIFS(Invoice_Hours,Invoice_Labor_Category,$D2605,Invoice_Company,$C2605,Invoice_MSA_Code,$E2605)</f>
        <v>0</v>
      </c>
      <c r="W2605" s="121" t="str">
        <f t="shared" ca="1" si="646"/>
        <v/>
      </c>
      <c r="X2605" s="151" t="str">
        <f t="shared" ca="1" si="647"/>
        <v/>
      </c>
      <c r="AB2605" t="str">
        <f t="shared" si="648"/>
        <v/>
      </c>
      <c r="AC2605" t="str">
        <f t="shared" si="649"/>
        <v/>
      </c>
      <c r="AD2605" t="str">
        <f t="shared" si="650"/>
        <v/>
      </c>
      <c r="AE2605" s="4" t="str">
        <f t="shared" ca="1" si="643"/>
        <v/>
      </c>
    </row>
    <row r="2606" spans="7:31">
      <c r="G2606" s="117" cm="1">
        <f t="array" aca="1" ref="G2606" ca="1">SUMIFS(Proposed_Hours,Proposed_Labor_Category,$D2606,Proposed_Company,$C2606,Proposed_MSA_Code,$E2606)</f>
        <v>0</v>
      </c>
      <c r="H2606" s="7" t="str">
        <f t="shared" ca="1" si="651"/>
        <v/>
      </c>
      <c r="I2606" s="4" t="str" cm="1">
        <f t="array" aca="1" ref="I2606" ca="1">IFERROR(IF(SUMIFS(Proposed_Direct_Cost,Proposed_Labor_Category,$D2606,Proposed_Company,$C2606,Proposed_MSA_Code,$E2606)=0,"Not Proposed",SUMIFS(Proposed_Direct_Cost,Proposed_Labor_Category,$D2606,Proposed_Company,$C2606,Proposed_MSA_Code,$E2606)),"")</f>
        <v>Not Proposed</v>
      </c>
      <c r="J2606" s="117" cm="1">
        <f t="array" aca="1" ref="J2606" ca="1">SUMIFS(Invoice_Hours,Invoice_Labor_Category,$D2606,Invoice_Company,$C2606,Invoice_MSA_Code,$E2606)</f>
        <v>0</v>
      </c>
      <c r="K2606" s="7" t="str">
        <f t="shared" ca="1" si="652"/>
        <v/>
      </c>
      <c r="L2606" s="222" cm="1">
        <f t="array" aca="1" ref="L2606" ca="1">IFERROR(SUMIFS(Invoice_Direct_Cost,Invoice_Labor_Category,$D2606,Invoice_Company,$C2606,Invoice_MSA_Code,$E2606),"")</f>
        <v>0</v>
      </c>
      <c r="M2606" s="7" t="str">
        <f t="shared" ca="1" si="653"/>
        <v/>
      </c>
      <c r="N2606" s="220" t="str">
        <f t="shared" ca="1" si="658"/>
        <v/>
      </c>
      <c r="O2606" s="7" t="str">
        <f t="shared" ca="1" si="654"/>
        <v/>
      </c>
      <c r="P2606" s="7" t="str">
        <f t="shared" ca="1" si="655"/>
        <v/>
      </c>
      <c r="Q2606" s="7" t="str">
        <f t="shared" ca="1" si="656"/>
        <v/>
      </c>
      <c r="R2606" s="7" t="str">
        <f t="shared" ca="1" si="657"/>
        <v/>
      </c>
      <c r="S2606" s="7" t="str">
        <f t="shared" ca="1" si="644"/>
        <v/>
      </c>
      <c r="T2606" s="7" t="str">
        <f t="shared" ca="1" si="645"/>
        <v/>
      </c>
      <c r="V2606" s="120" cm="1">
        <f t="array" aca="1" ref="V2606" ca="1">SUMIFS(Invoice_Hours,Invoice_Labor_Category,$D2606,Invoice_Company,$C2606,Invoice_MSA_Code,$E2606)</f>
        <v>0</v>
      </c>
      <c r="W2606" s="121" t="str">
        <f t="shared" ca="1" si="646"/>
        <v/>
      </c>
      <c r="X2606" s="152" t="str">
        <f t="shared" ca="1" si="647"/>
        <v/>
      </c>
      <c r="AB2606" t="str">
        <f t="shared" si="648"/>
        <v/>
      </c>
      <c r="AC2606" t="str">
        <f t="shared" si="649"/>
        <v/>
      </c>
      <c r="AD2606" t="str">
        <f t="shared" si="650"/>
        <v/>
      </c>
      <c r="AE2606" s="4" t="str">
        <f t="shared" ca="1" si="643"/>
        <v/>
      </c>
    </row>
    <row r="2607" spans="7:31">
      <c r="G2607" s="117" cm="1">
        <f t="array" aca="1" ref="G2607" ca="1">SUMIFS(Proposed_Hours,Proposed_Labor_Category,$D2607,Proposed_Company,$C2607,Proposed_MSA_Code,$E2607)</f>
        <v>0</v>
      </c>
      <c r="H2607" s="7" t="str">
        <f t="shared" ca="1" si="651"/>
        <v/>
      </c>
      <c r="I2607" s="4" t="str" cm="1">
        <f t="array" aca="1" ref="I2607" ca="1">IFERROR(IF(SUMIFS(Proposed_Direct_Cost,Proposed_Labor_Category,$D2607,Proposed_Company,$C2607,Proposed_MSA_Code,$E2607)=0,"Not Proposed",SUMIFS(Proposed_Direct_Cost,Proposed_Labor_Category,$D2607,Proposed_Company,$C2607,Proposed_MSA_Code,$E2607)),"")</f>
        <v>Not Proposed</v>
      </c>
      <c r="J2607" s="117" cm="1">
        <f t="array" aca="1" ref="J2607" ca="1">SUMIFS(Invoice_Hours,Invoice_Labor_Category,$D2607,Invoice_Company,$C2607,Invoice_MSA_Code,$E2607)</f>
        <v>0</v>
      </c>
      <c r="K2607" s="7" t="str">
        <f t="shared" ca="1" si="652"/>
        <v/>
      </c>
      <c r="L2607" s="222" cm="1">
        <f t="array" aca="1" ref="L2607" ca="1">IFERROR(SUMIFS(Invoice_Direct_Cost,Invoice_Labor_Category,$D2607,Invoice_Company,$C2607,Invoice_MSA_Code,$E2607),"")</f>
        <v>0</v>
      </c>
      <c r="M2607" s="7" t="str">
        <f t="shared" ca="1" si="653"/>
        <v/>
      </c>
      <c r="N2607" s="220" t="str">
        <f t="shared" ca="1" si="658"/>
        <v/>
      </c>
      <c r="O2607" s="7" t="str">
        <f t="shared" ca="1" si="654"/>
        <v/>
      </c>
      <c r="P2607" s="7" t="str">
        <f t="shared" ca="1" si="655"/>
        <v/>
      </c>
      <c r="Q2607" s="7" t="str">
        <f t="shared" ca="1" si="656"/>
        <v/>
      </c>
      <c r="R2607" s="7" t="str">
        <f t="shared" ca="1" si="657"/>
        <v/>
      </c>
      <c r="S2607" s="7" t="str">
        <f t="shared" ca="1" si="644"/>
        <v/>
      </c>
      <c r="T2607" s="7" t="str">
        <f t="shared" ca="1" si="645"/>
        <v/>
      </c>
      <c r="V2607" s="120" cm="1">
        <f t="array" aca="1" ref="V2607" ca="1">SUMIFS(Invoice_Hours,Invoice_Labor_Category,$D2607,Invoice_Company,$C2607,Invoice_MSA_Code,$E2607)</f>
        <v>0</v>
      </c>
      <c r="W2607" s="121" t="str">
        <f t="shared" ca="1" si="646"/>
        <v/>
      </c>
      <c r="X2607" s="151" t="str">
        <f t="shared" ca="1" si="647"/>
        <v/>
      </c>
      <c r="AB2607" t="str">
        <f t="shared" si="648"/>
        <v/>
      </c>
      <c r="AC2607" t="str">
        <f t="shared" si="649"/>
        <v/>
      </c>
      <c r="AD2607" t="str">
        <f t="shared" si="650"/>
        <v/>
      </c>
      <c r="AE2607" s="4" t="str">
        <f t="shared" ca="1" si="643"/>
        <v/>
      </c>
    </row>
    <row r="2608" spans="7:31">
      <c r="G2608" s="117" cm="1">
        <f t="array" aca="1" ref="G2608" ca="1">SUMIFS(Proposed_Hours,Proposed_Labor_Category,$D2608,Proposed_Company,$C2608,Proposed_MSA_Code,$E2608)</f>
        <v>0</v>
      </c>
      <c r="H2608" s="7" t="str">
        <f t="shared" ca="1" si="651"/>
        <v/>
      </c>
      <c r="I2608" s="4" t="str" cm="1">
        <f t="array" aca="1" ref="I2608" ca="1">IFERROR(IF(SUMIFS(Proposed_Direct_Cost,Proposed_Labor_Category,$D2608,Proposed_Company,$C2608,Proposed_MSA_Code,$E2608)=0,"Not Proposed",SUMIFS(Proposed_Direct_Cost,Proposed_Labor_Category,$D2608,Proposed_Company,$C2608,Proposed_MSA_Code,$E2608)),"")</f>
        <v>Not Proposed</v>
      </c>
      <c r="J2608" s="117" cm="1">
        <f t="array" aca="1" ref="J2608" ca="1">SUMIFS(Invoice_Hours,Invoice_Labor_Category,$D2608,Invoice_Company,$C2608,Invoice_MSA_Code,$E2608)</f>
        <v>0</v>
      </c>
      <c r="K2608" s="7" t="str">
        <f t="shared" ca="1" si="652"/>
        <v/>
      </c>
      <c r="L2608" s="222" cm="1">
        <f t="array" aca="1" ref="L2608" ca="1">IFERROR(SUMIFS(Invoice_Direct_Cost,Invoice_Labor_Category,$D2608,Invoice_Company,$C2608,Invoice_MSA_Code,$E2608),"")</f>
        <v>0</v>
      </c>
      <c r="M2608" s="7" t="str">
        <f t="shared" ca="1" si="653"/>
        <v/>
      </c>
      <c r="N2608" s="220" t="str">
        <f t="shared" ca="1" si="658"/>
        <v/>
      </c>
      <c r="O2608" s="7" t="str">
        <f t="shared" ca="1" si="654"/>
        <v/>
      </c>
      <c r="P2608" s="7" t="str">
        <f t="shared" ca="1" si="655"/>
        <v/>
      </c>
      <c r="Q2608" s="7" t="str">
        <f t="shared" ca="1" si="656"/>
        <v/>
      </c>
      <c r="R2608" s="7" t="str">
        <f t="shared" ca="1" si="657"/>
        <v/>
      </c>
      <c r="S2608" s="7" t="str">
        <f t="shared" ca="1" si="644"/>
        <v/>
      </c>
      <c r="T2608" s="7" t="str">
        <f t="shared" ca="1" si="645"/>
        <v/>
      </c>
      <c r="V2608" s="120" cm="1">
        <f t="array" aca="1" ref="V2608" ca="1">SUMIFS(Invoice_Hours,Invoice_Labor_Category,$D2608,Invoice_Company,$C2608,Invoice_MSA_Code,$E2608)</f>
        <v>0</v>
      </c>
      <c r="W2608" s="121" t="str">
        <f t="shared" ca="1" si="646"/>
        <v/>
      </c>
      <c r="X2608" s="152" t="str">
        <f t="shared" ca="1" si="647"/>
        <v/>
      </c>
      <c r="AB2608" t="str">
        <f t="shared" si="648"/>
        <v/>
      </c>
      <c r="AC2608" t="str">
        <f t="shared" si="649"/>
        <v/>
      </c>
      <c r="AD2608" t="str">
        <f t="shared" si="650"/>
        <v/>
      </c>
      <c r="AE2608" s="4" t="str">
        <f t="shared" ca="1" si="643"/>
        <v/>
      </c>
    </row>
    <row r="2609" spans="7:31">
      <c r="G2609" s="117" cm="1">
        <f t="array" aca="1" ref="G2609" ca="1">SUMIFS(Proposed_Hours,Proposed_Labor_Category,$D2609,Proposed_Company,$C2609,Proposed_MSA_Code,$E2609)</f>
        <v>0</v>
      </c>
      <c r="H2609" s="7" t="str">
        <f t="shared" ca="1" si="651"/>
        <v/>
      </c>
      <c r="I2609" s="4" t="str" cm="1">
        <f t="array" aca="1" ref="I2609" ca="1">IFERROR(IF(SUMIFS(Proposed_Direct_Cost,Proposed_Labor_Category,$D2609,Proposed_Company,$C2609,Proposed_MSA_Code,$E2609)=0,"Not Proposed",SUMIFS(Proposed_Direct_Cost,Proposed_Labor_Category,$D2609,Proposed_Company,$C2609,Proposed_MSA_Code,$E2609)),"")</f>
        <v>Not Proposed</v>
      </c>
      <c r="J2609" s="117" cm="1">
        <f t="array" aca="1" ref="J2609" ca="1">SUMIFS(Invoice_Hours,Invoice_Labor_Category,$D2609,Invoice_Company,$C2609,Invoice_MSA_Code,$E2609)</f>
        <v>0</v>
      </c>
      <c r="K2609" s="7" t="str">
        <f t="shared" ca="1" si="652"/>
        <v/>
      </c>
      <c r="L2609" s="222" cm="1">
        <f t="array" aca="1" ref="L2609" ca="1">IFERROR(SUMIFS(Invoice_Direct_Cost,Invoice_Labor_Category,$D2609,Invoice_Company,$C2609,Invoice_MSA_Code,$E2609),"")</f>
        <v>0</v>
      </c>
      <c r="M2609" s="7" t="str">
        <f t="shared" ca="1" si="653"/>
        <v/>
      </c>
      <c r="N2609" s="220" t="str">
        <f t="shared" ca="1" si="658"/>
        <v/>
      </c>
      <c r="O2609" s="7" t="str">
        <f t="shared" ca="1" si="654"/>
        <v/>
      </c>
      <c r="P2609" s="7" t="str">
        <f t="shared" ca="1" si="655"/>
        <v/>
      </c>
      <c r="Q2609" s="7" t="str">
        <f t="shared" ca="1" si="656"/>
        <v/>
      </c>
      <c r="R2609" s="7" t="str">
        <f t="shared" ca="1" si="657"/>
        <v/>
      </c>
      <c r="S2609" s="7" t="str">
        <f t="shared" ca="1" si="644"/>
        <v/>
      </c>
      <c r="T2609" s="7" t="str">
        <f t="shared" ca="1" si="645"/>
        <v/>
      </c>
      <c r="V2609" s="120" cm="1">
        <f t="array" aca="1" ref="V2609" ca="1">SUMIFS(Invoice_Hours,Invoice_Labor_Category,$D2609,Invoice_Company,$C2609,Invoice_MSA_Code,$E2609)</f>
        <v>0</v>
      </c>
      <c r="W2609" s="121" t="str">
        <f t="shared" ca="1" si="646"/>
        <v/>
      </c>
      <c r="X2609" s="151" t="str">
        <f t="shared" ca="1" si="647"/>
        <v/>
      </c>
      <c r="AB2609" t="str">
        <f t="shared" si="648"/>
        <v/>
      </c>
      <c r="AC2609" t="str">
        <f t="shared" si="649"/>
        <v/>
      </c>
      <c r="AD2609" t="str">
        <f t="shared" si="650"/>
        <v/>
      </c>
      <c r="AE2609" s="4" t="str">
        <f t="shared" ca="1" si="643"/>
        <v/>
      </c>
    </row>
    <row r="2610" spans="7:31">
      <c r="G2610" s="117" cm="1">
        <f t="array" aca="1" ref="G2610" ca="1">SUMIFS(Proposed_Hours,Proposed_Labor_Category,$D2610,Proposed_Company,$C2610,Proposed_MSA_Code,$E2610)</f>
        <v>0</v>
      </c>
      <c r="H2610" s="7" t="str">
        <f t="shared" ca="1" si="651"/>
        <v/>
      </c>
      <c r="I2610" s="4" t="str" cm="1">
        <f t="array" aca="1" ref="I2610" ca="1">IFERROR(IF(SUMIFS(Proposed_Direct_Cost,Proposed_Labor_Category,$D2610,Proposed_Company,$C2610,Proposed_MSA_Code,$E2610)=0,"Not Proposed",SUMIFS(Proposed_Direct_Cost,Proposed_Labor_Category,$D2610,Proposed_Company,$C2610,Proposed_MSA_Code,$E2610)),"")</f>
        <v>Not Proposed</v>
      </c>
      <c r="J2610" s="117" cm="1">
        <f t="array" aca="1" ref="J2610" ca="1">SUMIFS(Invoice_Hours,Invoice_Labor_Category,$D2610,Invoice_Company,$C2610,Invoice_MSA_Code,$E2610)</f>
        <v>0</v>
      </c>
      <c r="K2610" s="7" t="str">
        <f t="shared" ca="1" si="652"/>
        <v/>
      </c>
      <c r="L2610" s="222" cm="1">
        <f t="array" aca="1" ref="L2610" ca="1">IFERROR(SUMIFS(Invoice_Direct_Cost,Invoice_Labor_Category,$D2610,Invoice_Company,$C2610,Invoice_MSA_Code,$E2610),"")</f>
        <v>0</v>
      </c>
      <c r="M2610" s="7" t="str">
        <f t="shared" ca="1" si="653"/>
        <v/>
      </c>
      <c r="N2610" s="220" t="str">
        <f t="shared" ca="1" si="658"/>
        <v/>
      </c>
      <c r="O2610" s="7" t="str">
        <f t="shared" ca="1" si="654"/>
        <v/>
      </c>
      <c r="P2610" s="7" t="str">
        <f t="shared" ca="1" si="655"/>
        <v/>
      </c>
      <c r="Q2610" s="7" t="str">
        <f t="shared" ca="1" si="656"/>
        <v/>
      </c>
      <c r="R2610" s="7" t="str">
        <f t="shared" ca="1" si="657"/>
        <v/>
      </c>
      <c r="S2610" s="7" t="str">
        <f t="shared" ca="1" si="644"/>
        <v/>
      </c>
      <c r="T2610" s="7" t="str">
        <f t="shared" ca="1" si="645"/>
        <v/>
      </c>
      <c r="V2610" s="120" cm="1">
        <f t="array" aca="1" ref="V2610" ca="1">SUMIFS(Invoice_Hours,Invoice_Labor_Category,$D2610,Invoice_Company,$C2610,Invoice_MSA_Code,$E2610)</f>
        <v>0</v>
      </c>
      <c r="W2610" s="121" t="str">
        <f t="shared" ca="1" si="646"/>
        <v/>
      </c>
      <c r="X2610" s="152" t="str">
        <f t="shared" ca="1" si="647"/>
        <v/>
      </c>
      <c r="AB2610" t="str">
        <f t="shared" si="648"/>
        <v/>
      </c>
      <c r="AC2610" t="str">
        <f t="shared" si="649"/>
        <v/>
      </c>
      <c r="AD2610" t="str">
        <f t="shared" si="650"/>
        <v/>
      </c>
      <c r="AE2610" s="4" t="str">
        <f t="shared" ca="1" si="643"/>
        <v/>
      </c>
    </row>
    <row r="2611" spans="7:31">
      <c r="G2611" s="117" cm="1">
        <f t="array" aca="1" ref="G2611" ca="1">SUMIFS(Proposed_Hours,Proposed_Labor_Category,$D2611,Proposed_Company,$C2611,Proposed_MSA_Code,$E2611)</f>
        <v>0</v>
      </c>
      <c r="H2611" s="7" t="str">
        <f t="shared" ca="1" si="651"/>
        <v/>
      </c>
      <c r="I2611" s="4" t="str" cm="1">
        <f t="array" aca="1" ref="I2611" ca="1">IFERROR(IF(SUMIFS(Proposed_Direct_Cost,Proposed_Labor_Category,$D2611,Proposed_Company,$C2611,Proposed_MSA_Code,$E2611)=0,"Not Proposed",SUMIFS(Proposed_Direct_Cost,Proposed_Labor_Category,$D2611,Proposed_Company,$C2611,Proposed_MSA_Code,$E2611)),"")</f>
        <v>Not Proposed</v>
      </c>
      <c r="J2611" s="117" cm="1">
        <f t="array" aca="1" ref="J2611" ca="1">SUMIFS(Invoice_Hours,Invoice_Labor_Category,$D2611,Invoice_Company,$C2611,Invoice_MSA_Code,$E2611)</f>
        <v>0</v>
      </c>
      <c r="K2611" s="7" t="str">
        <f t="shared" ca="1" si="652"/>
        <v/>
      </c>
      <c r="L2611" s="222" cm="1">
        <f t="array" aca="1" ref="L2611" ca="1">IFERROR(SUMIFS(Invoice_Direct_Cost,Invoice_Labor_Category,$D2611,Invoice_Company,$C2611,Invoice_MSA_Code,$E2611),"")</f>
        <v>0</v>
      </c>
      <c r="M2611" s="7" t="str">
        <f t="shared" ca="1" si="653"/>
        <v/>
      </c>
      <c r="N2611" s="220" t="str">
        <f t="shared" ca="1" si="658"/>
        <v/>
      </c>
      <c r="O2611" s="7" t="str">
        <f t="shared" ca="1" si="654"/>
        <v/>
      </c>
      <c r="P2611" s="7" t="str">
        <f t="shared" ca="1" si="655"/>
        <v/>
      </c>
      <c r="Q2611" s="7" t="str">
        <f t="shared" ca="1" si="656"/>
        <v/>
      </c>
      <c r="R2611" s="7" t="str">
        <f t="shared" ca="1" si="657"/>
        <v/>
      </c>
      <c r="S2611" s="7" t="str">
        <f t="shared" ca="1" si="644"/>
        <v/>
      </c>
      <c r="T2611" s="7" t="str">
        <f t="shared" ca="1" si="645"/>
        <v/>
      </c>
      <c r="V2611" s="120" cm="1">
        <f t="array" aca="1" ref="V2611" ca="1">SUMIFS(Invoice_Hours,Invoice_Labor_Category,$D2611,Invoice_Company,$C2611,Invoice_MSA_Code,$E2611)</f>
        <v>0</v>
      </c>
      <c r="W2611" s="121" t="str">
        <f t="shared" ca="1" si="646"/>
        <v/>
      </c>
      <c r="X2611" s="151" t="str">
        <f t="shared" ca="1" si="647"/>
        <v/>
      </c>
      <c r="AB2611" t="str">
        <f t="shared" si="648"/>
        <v/>
      </c>
      <c r="AC2611" t="str">
        <f t="shared" si="649"/>
        <v/>
      </c>
      <c r="AD2611" t="str">
        <f t="shared" si="650"/>
        <v/>
      </c>
      <c r="AE2611" s="4" t="str">
        <f t="shared" ca="1" si="643"/>
        <v/>
      </c>
    </row>
    <row r="2612" spans="7:31">
      <c r="G2612" s="117" cm="1">
        <f t="array" aca="1" ref="G2612" ca="1">SUMIFS(Proposed_Hours,Proposed_Labor_Category,$D2612,Proposed_Company,$C2612,Proposed_MSA_Code,$E2612)</f>
        <v>0</v>
      </c>
      <c r="H2612" s="7" t="str">
        <f t="shared" ca="1" si="651"/>
        <v/>
      </c>
      <c r="I2612" s="4" t="str" cm="1">
        <f t="array" aca="1" ref="I2612" ca="1">IFERROR(IF(SUMIFS(Proposed_Direct_Cost,Proposed_Labor_Category,$D2612,Proposed_Company,$C2612,Proposed_MSA_Code,$E2612)=0,"Not Proposed",SUMIFS(Proposed_Direct_Cost,Proposed_Labor_Category,$D2612,Proposed_Company,$C2612,Proposed_MSA_Code,$E2612)),"")</f>
        <v>Not Proposed</v>
      </c>
      <c r="J2612" s="117" cm="1">
        <f t="array" aca="1" ref="J2612" ca="1">SUMIFS(Invoice_Hours,Invoice_Labor_Category,$D2612,Invoice_Company,$C2612,Invoice_MSA_Code,$E2612)</f>
        <v>0</v>
      </c>
      <c r="K2612" s="7" t="str">
        <f t="shared" ca="1" si="652"/>
        <v/>
      </c>
      <c r="L2612" s="222" cm="1">
        <f t="array" aca="1" ref="L2612" ca="1">IFERROR(SUMIFS(Invoice_Direct_Cost,Invoice_Labor_Category,$D2612,Invoice_Company,$C2612,Invoice_MSA_Code,$E2612),"")</f>
        <v>0</v>
      </c>
      <c r="M2612" s="7" t="str">
        <f t="shared" ca="1" si="653"/>
        <v/>
      </c>
      <c r="N2612" s="220" t="str">
        <f t="shared" ca="1" si="658"/>
        <v/>
      </c>
      <c r="O2612" s="7" t="str">
        <f t="shared" ca="1" si="654"/>
        <v/>
      </c>
      <c r="P2612" s="7" t="str">
        <f t="shared" ca="1" si="655"/>
        <v/>
      </c>
      <c r="Q2612" s="7" t="str">
        <f t="shared" ca="1" si="656"/>
        <v/>
      </c>
      <c r="R2612" s="7" t="str">
        <f t="shared" ca="1" si="657"/>
        <v/>
      </c>
      <c r="S2612" s="7" t="str">
        <f t="shared" ca="1" si="644"/>
        <v/>
      </c>
      <c r="T2612" s="7" t="str">
        <f t="shared" ca="1" si="645"/>
        <v/>
      </c>
      <c r="V2612" s="120" cm="1">
        <f t="array" aca="1" ref="V2612" ca="1">SUMIFS(Invoice_Hours,Invoice_Labor_Category,$D2612,Invoice_Company,$C2612,Invoice_MSA_Code,$E2612)</f>
        <v>0</v>
      </c>
      <c r="W2612" s="121" t="str">
        <f t="shared" ca="1" si="646"/>
        <v/>
      </c>
      <c r="X2612" s="152" t="str">
        <f t="shared" ca="1" si="647"/>
        <v/>
      </c>
      <c r="AB2612" t="str">
        <f t="shared" si="648"/>
        <v/>
      </c>
      <c r="AC2612" t="str">
        <f t="shared" si="649"/>
        <v/>
      </c>
      <c r="AD2612" t="str">
        <f t="shared" si="650"/>
        <v/>
      </c>
      <c r="AE2612" s="4" t="str">
        <f t="shared" ca="1" si="643"/>
        <v/>
      </c>
    </row>
    <row r="2613" spans="7:31">
      <c r="G2613" s="117" cm="1">
        <f t="array" aca="1" ref="G2613" ca="1">SUMIFS(Proposed_Hours,Proposed_Labor_Category,$D2613,Proposed_Company,$C2613,Proposed_MSA_Code,$E2613)</f>
        <v>0</v>
      </c>
      <c r="H2613" s="7" t="str">
        <f t="shared" ca="1" si="651"/>
        <v/>
      </c>
      <c r="I2613" s="4" t="str" cm="1">
        <f t="array" aca="1" ref="I2613" ca="1">IFERROR(IF(SUMIFS(Proposed_Direct_Cost,Proposed_Labor_Category,$D2613,Proposed_Company,$C2613,Proposed_MSA_Code,$E2613)=0,"Not Proposed",SUMIFS(Proposed_Direct_Cost,Proposed_Labor_Category,$D2613,Proposed_Company,$C2613,Proposed_MSA_Code,$E2613)),"")</f>
        <v>Not Proposed</v>
      </c>
      <c r="J2613" s="117" cm="1">
        <f t="array" aca="1" ref="J2613" ca="1">SUMIFS(Invoice_Hours,Invoice_Labor_Category,$D2613,Invoice_Company,$C2613,Invoice_MSA_Code,$E2613)</f>
        <v>0</v>
      </c>
      <c r="K2613" s="7" t="str">
        <f t="shared" ca="1" si="652"/>
        <v/>
      </c>
      <c r="L2613" s="222" cm="1">
        <f t="array" aca="1" ref="L2613" ca="1">IFERROR(SUMIFS(Invoice_Direct_Cost,Invoice_Labor_Category,$D2613,Invoice_Company,$C2613,Invoice_MSA_Code,$E2613),"")</f>
        <v>0</v>
      </c>
      <c r="M2613" s="7" t="str">
        <f t="shared" ca="1" si="653"/>
        <v/>
      </c>
      <c r="N2613" s="220" t="str">
        <f t="shared" ca="1" si="658"/>
        <v/>
      </c>
      <c r="O2613" s="7" t="str">
        <f t="shared" ca="1" si="654"/>
        <v/>
      </c>
      <c r="P2613" s="7" t="str">
        <f t="shared" ca="1" si="655"/>
        <v/>
      </c>
      <c r="Q2613" s="7" t="str">
        <f t="shared" ca="1" si="656"/>
        <v/>
      </c>
      <c r="R2613" s="7" t="str">
        <f t="shared" ca="1" si="657"/>
        <v/>
      </c>
      <c r="S2613" s="7" t="str">
        <f t="shared" ca="1" si="644"/>
        <v/>
      </c>
      <c r="T2613" s="7" t="str">
        <f t="shared" ca="1" si="645"/>
        <v/>
      </c>
      <c r="V2613" s="120" cm="1">
        <f t="array" aca="1" ref="V2613" ca="1">SUMIFS(Invoice_Hours,Invoice_Labor_Category,$D2613,Invoice_Company,$C2613,Invoice_MSA_Code,$E2613)</f>
        <v>0</v>
      </c>
      <c r="W2613" s="121" t="str">
        <f t="shared" ca="1" si="646"/>
        <v/>
      </c>
      <c r="X2613" s="151" t="str">
        <f t="shared" ca="1" si="647"/>
        <v/>
      </c>
      <c r="AB2613" t="str">
        <f t="shared" si="648"/>
        <v/>
      </c>
      <c r="AC2613" t="str">
        <f t="shared" si="649"/>
        <v/>
      </c>
      <c r="AD2613" t="str">
        <f t="shared" si="650"/>
        <v/>
      </c>
      <c r="AE2613" s="4" t="str">
        <f t="shared" ca="1" si="643"/>
        <v/>
      </c>
    </row>
    <row r="2614" spans="7:31">
      <c r="G2614" s="117" cm="1">
        <f t="array" aca="1" ref="G2614" ca="1">SUMIFS(Proposed_Hours,Proposed_Labor_Category,$D2614,Proposed_Company,$C2614,Proposed_MSA_Code,$E2614)</f>
        <v>0</v>
      </c>
      <c r="H2614" s="7" t="str">
        <f t="shared" ca="1" si="651"/>
        <v/>
      </c>
      <c r="I2614" s="4" t="str" cm="1">
        <f t="array" aca="1" ref="I2614" ca="1">IFERROR(IF(SUMIFS(Proposed_Direct_Cost,Proposed_Labor_Category,$D2614,Proposed_Company,$C2614,Proposed_MSA_Code,$E2614)=0,"Not Proposed",SUMIFS(Proposed_Direct_Cost,Proposed_Labor_Category,$D2614,Proposed_Company,$C2614,Proposed_MSA_Code,$E2614)),"")</f>
        <v>Not Proposed</v>
      </c>
      <c r="J2614" s="117" cm="1">
        <f t="array" aca="1" ref="J2614" ca="1">SUMIFS(Invoice_Hours,Invoice_Labor_Category,$D2614,Invoice_Company,$C2614,Invoice_MSA_Code,$E2614)</f>
        <v>0</v>
      </c>
      <c r="K2614" s="7" t="str">
        <f t="shared" ca="1" si="652"/>
        <v/>
      </c>
      <c r="L2614" s="222" cm="1">
        <f t="array" aca="1" ref="L2614" ca="1">IFERROR(SUMIFS(Invoice_Direct_Cost,Invoice_Labor_Category,$D2614,Invoice_Company,$C2614,Invoice_MSA_Code,$E2614),"")</f>
        <v>0</v>
      </c>
      <c r="M2614" s="7" t="str">
        <f t="shared" ca="1" si="653"/>
        <v/>
      </c>
      <c r="N2614" s="220" t="str">
        <f t="shared" ca="1" si="658"/>
        <v/>
      </c>
      <c r="O2614" s="7" t="str">
        <f t="shared" ca="1" si="654"/>
        <v/>
      </c>
      <c r="P2614" s="7" t="str">
        <f t="shared" ca="1" si="655"/>
        <v/>
      </c>
      <c r="Q2614" s="7" t="str">
        <f t="shared" ca="1" si="656"/>
        <v/>
      </c>
      <c r="R2614" s="7" t="str">
        <f t="shared" ca="1" si="657"/>
        <v/>
      </c>
      <c r="S2614" s="7" t="str">
        <f t="shared" ca="1" si="644"/>
        <v/>
      </c>
      <c r="T2614" s="7" t="str">
        <f t="shared" ca="1" si="645"/>
        <v/>
      </c>
      <c r="V2614" s="120" cm="1">
        <f t="array" aca="1" ref="V2614" ca="1">SUMIFS(Invoice_Hours,Invoice_Labor_Category,$D2614,Invoice_Company,$C2614,Invoice_MSA_Code,$E2614)</f>
        <v>0</v>
      </c>
      <c r="W2614" s="121" t="str">
        <f t="shared" ca="1" si="646"/>
        <v/>
      </c>
      <c r="X2614" s="152" t="str">
        <f t="shared" ca="1" si="647"/>
        <v/>
      </c>
      <c r="AB2614" t="str">
        <f t="shared" si="648"/>
        <v/>
      </c>
      <c r="AC2614" t="str">
        <f t="shared" si="649"/>
        <v/>
      </c>
      <c r="AD2614" t="str">
        <f t="shared" si="650"/>
        <v/>
      </c>
      <c r="AE2614" s="4" t="str">
        <f t="shared" ca="1" si="643"/>
        <v/>
      </c>
    </row>
    <row r="2615" spans="7:31">
      <c r="G2615" s="117" cm="1">
        <f t="array" aca="1" ref="G2615" ca="1">SUMIFS(Proposed_Hours,Proposed_Labor_Category,$D2615,Proposed_Company,$C2615,Proposed_MSA_Code,$E2615)</f>
        <v>0</v>
      </c>
      <c r="H2615" s="7" t="str">
        <f t="shared" ca="1" si="651"/>
        <v/>
      </c>
      <c r="I2615" s="4" t="str" cm="1">
        <f t="array" aca="1" ref="I2615" ca="1">IFERROR(IF(SUMIFS(Proposed_Direct_Cost,Proposed_Labor_Category,$D2615,Proposed_Company,$C2615,Proposed_MSA_Code,$E2615)=0,"Not Proposed",SUMIFS(Proposed_Direct_Cost,Proposed_Labor_Category,$D2615,Proposed_Company,$C2615,Proposed_MSA_Code,$E2615)),"")</f>
        <v>Not Proposed</v>
      </c>
      <c r="J2615" s="117" cm="1">
        <f t="array" aca="1" ref="J2615" ca="1">SUMIFS(Invoice_Hours,Invoice_Labor_Category,$D2615,Invoice_Company,$C2615,Invoice_MSA_Code,$E2615)</f>
        <v>0</v>
      </c>
      <c r="K2615" s="7" t="str">
        <f t="shared" ca="1" si="652"/>
        <v/>
      </c>
      <c r="L2615" s="222" cm="1">
        <f t="array" aca="1" ref="L2615" ca="1">IFERROR(SUMIFS(Invoice_Direct_Cost,Invoice_Labor_Category,$D2615,Invoice_Company,$C2615,Invoice_MSA_Code,$E2615),"")</f>
        <v>0</v>
      </c>
      <c r="M2615" s="7" t="str">
        <f t="shared" ca="1" si="653"/>
        <v/>
      </c>
      <c r="N2615" s="220" t="str">
        <f t="shared" ca="1" si="658"/>
        <v/>
      </c>
      <c r="O2615" s="7" t="str">
        <f t="shared" ca="1" si="654"/>
        <v/>
      </c>
      <c r="P2615" s="7" t="str">
        <f t="shared" ca="1" si="655"/>
        <v/>
      </c>
      <c r="Q2615" s="7" t="str">
        <f t="shared" ca="1" si="656"/>
        <v/>
      </c>
      <c r="R2615" s="7" t="str">
        <f t="shared" ca="1" si="657"/>
        <v/>
      </c>
      <c r="S2615" s="7" t="str">
        <f t="shared" ca="1" si="644"/>
        <v/>
      </c>
      <c r="T2615" s="7" t="str">
        <f t="shared" ca="1" si="645"/>
        <v/>
      </c>
      <c r="V2615" s="120" cm="1">
        <f t="array" aca="1" ref="V2615" ca="1">SUMIFS(Invoice_Hours,Invoice_Labor_Category,$D2615,Invoice_Company,$C2615,Invoice_MSA_Code,$E2615)</f>
        <v>0</v>
      </c>
      <c r="W2615" s="121" t="str">
        <f t="shared" ca="1" si="646"/>
        <v/>
      </c>
      <c r="X2615" s="151" t="str">
        <f t="shared" ca="1" si="647"/>
        <v/>
      </c>
      <c r="AB2615" t="str">
        <f t="shared" si="648"/>
        <v/>
      </c>
      <c r="AC2615" t="str">
        <f t="shared" si="649"/>
        <v/>
      </c>
      <c r="AD2615" t="str">
        <f t="shared" si="650"/>
        <v/>
      </c>
      <c r="AE2615" s="4" t="str">
        <f t="shared" ca="1" si="643"/>
        <v/>
      </c>
    </row>
    <row r="2616" spans="7:31">
      <c r="G2616" s="117" cm="1">
        <f t="array" aca="1" ref="G2616" ca="1">SUMIFS(Proposed_Hours,Proposed_Labor_Category,$D2616,Proposed_Company,$C2616,Proposed_MSA_Code,$E2616)</f>
        <v>0</v>
      </c>
      <c r="H2616" s="7" t="str">
        <f t="shared" ca="1" si="651"/>
        <v/>
      </c>
      <c r="I2616" s="4" t="str" cm="1">
        <f t="array" aca="1" ref="I2616" ca="1">IFERROR(IF(SUMIFS(Proposed_Direct_Cost,Proposed_Labor_Category,$D2616,Proposed_Company,$C2616,Proposed_MSA_Code,$E2616)=0,"Not Proposed",SUMIFS(Proposed_Direct_Cost,Proposed_Labor_Category,$D2616,Proposed_Company,$C2616,Proposed_MSA_Code,$E2616)),"")</f>
        <v>Not Proposed</v>
      </c>
      <c r="J2616" s="117" cm="1">
        <f t="array" aca="1" ref="J2616" ca="1">SUMIFS(Invoice_Hours,Invoice_Labor_Category,$D2616,Invoice_Company,$C2616,Invoice_MSA_Code,$E2616)</f>
        <v>0</v>
      </c>
      <c r="K2616" s="7" t="str">
        <f t="shared" ca="1" si="652"/>
        <v/>
      </c>
      <c r="L2616" s="222" cm="1">
        <f t="array" aca="1" ref="L2616" ca="1">IFERROR(SUMIFS(Invoice_Direct_Cost,Invoice_Labor_Category,$D2616,Invoice_Company,$C2616,Invoice_MSA_Code,$E2616),"")</f>
        <v>0</v>
      </c>
      <c r="M2616" s="7" t="str">
        <f t="shared" ca="1" si="653"/>
        <v/>
      </c>
      <c r="N2616" s="220" t="str">
        <f t="shared" ca="1" si="658"/>
        <v/>
      </c>
      <c r="O2616" s="7" t="str">
        <f t="shared" ca="1" si="654"/>
        <v/>
      </c>
      <c r="P2616" s="7" t="str">
        <f t="shared" ca="1" si="655"/>
        <v/>
      </c>
      <c r="Q2616" s="7" t="str">
        <f t="shared" ca="1" si="656"/>
        <v/>
      </c>
      <c r="R2616" s="7" t="str">
        <f t="shared" ca="1" si="657"/>
        <v/>
      </c>
      <c r="S2616" s="7" t="str">
        <f t="shared" ca="1" si="644"/>
        <v/>
      </c>
      <c r="T2616" s="7" t="str">
        <f t="shared" ca="1" si="645"/>
        <v/>
      </c>
      <c r="V2616" s="120" cm="1">
        <f t="array" aca="1" ref="V2616" ca="1">SUMIFS(Invoice_Hours,Invoice_Labor_Category,$D2616,Invoice_Company,$C2616,Invoice_MSA_Code,$E2616)</f>
        <v>0</v>
      </c>
      <c r="W2616" s="121" t="str">
        <f t="shared" ca="1" si="646"/>
        <v/>
      </c>
      <c r="X2616" s="152" t="str">
        <f t="shared" ca="1" si="647"/>
        <v/>
      </c>
      <c r="AB2616" t="str">
        <f t="shared" si="648"/>
        <v/>
      </c>
      <c r="AC2616" t="str">
        <f t="shared" si="649"/>
        <v/>
      </c>
      <c r="AD2616" t="str">
        <f t="shared" si="650"/>
        <v/>
      </c>
      <c r="AE2616" s="4" t="str">
        <f t="shared" ca="1" si="643"/>
        <v/>
      </c>
    </row>
    <row r="2617" spans="7:31">
      <c r="G2617" s="117" cm="1">
        <f t="array" aca="1" ref="G2617" ca="1">SUMIFS(Proposed_Hours,Proposed_Labor_Category,$D2617,Proposed_Company,$C2617,Proposed_MSA_Code,$E2617)</f>
        <v>0</v>
      </c>
      <c r="H2617" s="7" t="str">
        <f t="shared" ca="1" si="651"/>
        <v/>
      </c>
      <c r="I2617" s="4" t="str" cm="1">
        <f t="array" aca="1" ref="I2617" ca="1">IFERROR(IF(SUMIFS(Proposed_Direct_Cost,Proposed_Labor_Category,$D2617,Proposed_Company,$C2617,Proposed_MSA_Code,$E2617)=0,"Not Proposed",SUMIFS(Proposed_Direct_Cost,Proposed_Labor_Category,$D2617,Proposed_Company,$C2617,Proposed_MSA_Code,$E2617)),"")</f>
        <v>Not Proposed</v>
      </c>
      <c r="J2617" s="117" cm="1">
        <f t="array" aca="1" ref="J2617" ca="1">SUMIFS(Invoice_Hours,Invoice_Labor_Category,$D2617,Invoice_Company,$C2617,Invoice_MSA_Code,$E2617)</f>
        <v>0</v>
      </c>
      <c r="K2617" s="7" t="str">
        <f t="shared" ca="1" si="652"/>
        <v/>
      </c>
      <c r="L2617" s="222" cm="1">
        <f t="array" aca="1" ref="L2617" ca="1">IFERROR(SUMIFS(Invoice_Direct_Cost,Invoice_Labor_Category,$D2617,Invoice_Company,$C2617,Invoice_MSA_Code,$E2617),"")</f>
        <v>0</v>
      </c>
      <c r="M2617" s="7" t="str">
        <f t="shared" ca="1" si="653"/>
        <v/>
      </c>
      <c r="N2617" s="220" t="str">
        <f t="shared" ca="1" si="658"/>
        <v/>
      </c>
      <c r="O2617" s="7" t="str">
        <f t="shared" ca="1" si="654"/>
        <v/>
      </c>
      <c r="P2617" s="7" t="str">
        <f t="shared" ca="1" si="655"/>
        <v/>
      </c>
      <c r="Q2617" s="7" t="str">
        <f t="shared" ca="1" si="656"/>
        <v/>
      </c>
      <c r="R2617" s="7" t="str">
        <f t="shared" ca="1" si="657"/>
        <v/>
      </c>
      <c r="S2617" s="7" t="str">
        <f t="shared" ca="1" si="644"/>
        <v/>
      </c>
      <c r="T2617" s="7" t="str">
        <f t="shared" ca="1" si="645"/>
        <v/>
      </c>
      <c r="V2617" s="120" cm="1">
        <f t="array" aca="1" ref="V2617" ca="1">SUMIFS(Invoice_Hours,Invoice_Labor_Category,$D2617,Invoice_Company,$C2617,Invoice_MSA_Code,$E2617)</f>
        <v>0</v>
      </c>
      <c r="W2617" s="121" t="str">
        <f t="shared" ca="1" si="646"/>
        <v/>
      </c>
      <c r="X2617" s="151" t="str">
        <f t="shared" ca="1" si="647"/>
        <v/>
      </c>
      <c r="AB2617" t="str">
        <f t="shared" si="648"/>
        <v/>
      </c>
      <c r="AC2617" t="str">
        <f t="shared" si="649"/>
        <v/>
      </c>
      <c r="AD2617" t="str">
        <f t="shared" si="650"/>
        <v/>
      </c>
      <c r="AE2617" s="4" t="str">
        <f t="shared" ca="1" si="643"/>
        <v/>
      </c>
    </row>
    <row r="2618" spans="7:31">
      <c r="G2618" s="117" cm="1">
        <f t="array" aca="1" ref="G2618" ca="1">SUMIFS(Proposed_Hours,Proposed_Labor_Category,$D2618,Proposed_Company,$C2618,Proposed_MSA_Code,$E2618)</f>
        <v>0</v>
      </c>
      <c r="H2618" s="7" t="str">
        <f t="shared" ca="1" si="651"/>
        <v/>
      </c>
      <c r="I2618" s="4" t="str" cm="1">
        <f t="array" aca="1" ref="I2618" ca="1">IFERROR(IF(SUMIFS(Proposed_Direct_Cost,Proposed_Labor_Category,$D2618,Proposed_Company,$C2618,Proposed_MSA_Code,$E2618)=0,"Not Proposed",SUMIFS(Proposed_Direct_Cost,Proposed_Labor_Category,$D2618,Proposed_Company,$C2618,Proposed_MSA_Code,$E2618)),"")</f>
        <v>Not Proposed</v>
      </c>
      <c r="J2618" s="117" cm="1">
        <f t="array" aca="1" ref="J2618" ca="1">SUMIFS(Invoice_Hours,Invoice_Labor_Category,$D2618,Invoice_Company,$C2618,Invoice_MSA_Code,$E2618)</f>
        <v>0</v>
      </c>
      <c r="K2618" s="7" t="str">
        <f t="shared" ca="1" si="652"/>
        <v/>
      </c>
      <c r="L2618" s="222" cm="1">
        <f t="array" aca="1" ref="L2618" ca="1">IFERROR(SUMIFS(Invoice_Direct_Cost,Invoice_Labor_Category,$D2618,Invoice_Company,$C2618,Invoice_MSA_Code,$E2618),"")</f>
        <v>0</v>
      </c>
      <c r="M2618" s="7" t="str">
        <f t="shared" ca="1" si="653"/>
        <v/>
      </c>
      <c r="N2618" s="220" t="str">
        <f t="shared" ca="1" si="658"/>
        <v/>
      </c>
      <c r="O2618" s="7" t="str">
        <f t="shared" ca="1" si="654"/>
        <v/>
      </c>
      <c r="P2618" s="7" t="str">
        <f t="shared" ca="1" si="655"/>
        <v/>
      </c>
      <c r="Q2618" s="7" t="str">
        <f t="shared" ca="1" si="656"/>
        <v/>
      </c>
      <c r="R2618" s="7" t="str">
        <f t="shared" ca="1" si="657"/>
        <v/>
      </c>
      <c r="S2618" s="7" t="str">
        <f t="shared" ca="1" si="644"/>
        <v/>
      </c>
      <c r="T2618" s="7" t="str">
        <f t="shared" ca="1" si="645"/>
        <v/>
      </c>
      <c r="V2618" s="120" cm="1">
        <f t="array" aca="1" ref="V2618" ca="1">SUMIFS(Invoice_Hours,Invoice_Labor_Category,$D2618,Invoice_Company,$C2618,Invoice_MSA_Code,$E2618)</f>
        <v>0</v>
      </c>
      <c r="W2618" s="121" t="str">
        <f t="shared" ca="1" si="646"/>
        <v/>
      </c>
      <c r="X2618" s="152" t="str">
        <f t="shared" ca="1" si="647"/>
        <v/>
      </c>
      <c r="AB2618" t="str">
        <f t="shared" si="648"/>
        <v/>
      </c>
      <c r="AC2618" t="str">
        <f t="shared" si="649"/>
        <v/>
      </c>
      <c r="AD2618" t="str">
        <f t="shared" si="650"/>
        <v/>
      </c>
      <c r="AE2618" s="4" t="str">
        <f t="shared" ca="1" si="643"/>
        <v/>
      </c>
    </row>
    <row r="2619" spans="7:31">
      <c r="G2619" s="117" cm="1">
        <f t="array" aca="1" ref="G2619" ca="1">SUMIFS(Proposed_Hours,Proposed_Labor_Category,$D2619,Proposed_Company,$C2619,Proposed_MSA_Code,$E2619)</f>
        <v>0</v>
      </c>
      <c r="H2619" s="7" t="str">
        <f t="shared" ca="1" si="651"/>
        <v/>
      </c>
      <c r="I2619" s="4" t="str" cm="1">
        <f t="array" aca="1" ref="I2619" ca="1">IFERROR(IF(SUMIFS(Proposed_Direct_Cost,Proposed_Labor_Category,$D2619,Proposed_Company,$C2619,Proposed_MSA_Code,$E2619)=0,"Not Proposed",SUMIFS(Proposed_Direct_Cost,Proposed_Labor_Category,$D2619,Proposed_Company,$C2619,Proposed_MSA_Code,$E2619)),"")</f>
        <v>Not Proposed</v>
      </c>
      <c r="J2619" s="117" cm="1">
        <f t="array" aca="1" ref="J2619" ca="1">SUMIFS(Invoice_Hours,Invoice_Labor_Category,$D2619,Invoice_Company,$C2619,Invoice_MSA_Code,$E2619)</f>
        <v>0</v>
      </c>
      <c r="K2619" s="7" t="str">
        <f t="shared" ca="1" si="652"/>
        <v/>
      </c>
      <c r="L2619" s="222" cm="1">
        <f t="array" aca="1" ref="L2619" ca="1">IFERROR(SUMIFS(Invoice_Direct_Cost,Invoice_Labor_Category,$D2619,Invoice_Company,$C2619,Invoice_MSA_Code,$E2619),"")</f>
        <v>0</v>
      </c>
      <c r="M2619" s="7" t="str">
        <f t="shared" ca="1" si="653"/>
        <v/>
      </c>
      <c r="N2619" s="220" t="str">
        <f t="shared" ca="1" si="658"/>
        <v/>
      </c>
      <c r="O2619" s="7" t="str">
        <f t="shared" ca="1" si="654"/>
        <v/>
      </c>
      <c r="P2619" s="7" t="str">
        <f t="shared" ca="1" si="655"/>
        <v/>
      </c>
      <c r="Q2619" s="7" t="str">
        <f t="shared" ca="1" si="656"/>
        <v/>
      </c>
      <c r="R2619" s="7" t="str">
        <f t="shared" ca="1" si="657"/>
        <v/>
      </c>
      <c r="S2619" s="7" t="str">
        <f t="shared" ca="1" si="644"/>
        <v/>
      </c>
      <c r="T2619" s="7" t="str">
        <f t="shared" ca="1" si="645"/>
        <v/>
      </c>
      <c r="V2619" s="120" cm="1">
        <f t="array" aca="1" ref="V2619" ca="1">SUMIFS(Invoice_Hours,Invoice_Labor_Category,$D2619,Invoice_Company,$C2619,Invoice_MSA_Code,$E2619)</f>
        <v>0</v>
      </c>
      <c r="W2619" s="121" t="str">
        <f t="shared" ca="1" si="646"/>
        <v/>
      </c>
      <c r="X2619" s="151" t="str">
        <f t="shared" ca="1" si="647"/>
        <v/>
      </c>
      <c r="AB2619" t="str">
        <f t="shared" si="648"/>
        <v/>
      </c>
      <c r="AC2619" t="str">
        <f t="shared" si="649"/>
        <v/>
      </c>
      <c r="AD2619" t="str">
        <f t="shared" si="650"/>
        <v/>
      </c>
      <c r="AE2619" s="4" t="str">
        <f t="shared" ref="AE2619:AE2682" ca="1" si="659">X2619</f>
        <v/>
      </c>
    </row>
    <row r="2620" spans="7:31">
      <c r="G2620" s="117" cm="1">
        <f t="array" aca="1" ref="G2620" ca="1">SUMIFS(Proposed_Hours,Proposed_Labor_Category,$D2620,Proposed_Company,$C2620,Proposed_MSA_Code,$E2620)</f>
        <v>0</v>
      </c>
      <c r="H2620" s="7" t="str">
        <f t="shared" ca="1" si="651"/>
        <v/>
      </c>
      <c r="I2620" s="4" t="str" cm="1">
        <f t="array" aca="1" ref="I2620" ca="1">IFERROR(IF(SUMIFS(Proposed_Direct_Cost,Proposed_Labor_Category,$D2620,Proposed_Company,$C2620,Proposed_MSA_Code,$E2620)=0,"Not Proposed",SUMIFS(Proposed_Direct_Cost,Proposed_Labor_Category,$D2620,Proposed_Company,$C2620,Proposed_MSA_Code,$E2620)),"")</f>
        <v>Not Proposed</v>
      </c>
      <c r="J2620" s="117" cm="1">
        <f t="array" aca="1" ref="J2620" ca="1">SUMIFS(Invoice_Hours,Invoice_Labor_Category,$D2620,Invoice_Company,$C2620,Invoice_MSA_Code,$E2620)</f>
        <v>0</v>
      </c>
      <c r="K2620" s="7" t="str">
        <f t="shared" ca="1" si="652"/>
        <v/>
      </c>
      <c r="L2620" s="222" cm="1">
        <f t="array" aca="1" ref="L2620" ca="1">IFERROR(SUMIFS(Invoice_Direct_Cost,Invoice_Labor_Category,$D2620,Invoice_Company,$C2620,Invoice_MSA_Code,$E2620),"")</f>
        <v>0</v>
      </c>
      <c r="M2620" s="7" t="str">
        <f t="shared" ca="1" si="653"/>
        <v/>
      </c>
      <c r="N2620" s="220" t="str">
        <f t="shared" ca="1" si="658"/>
        <v/>
      </c>
      <c r="O2620" s="7" t="str">
        <f t="shared" ca="1" si="654"/>
        <v/>
      </c>
      <c r="P2620" s="7" t="str">
        <f t="shared" ca="1" si="655"/>
        <v/>
      </c>
      <c r="Q2620" s="7" t="str">
        <f t="shared" ca="1" si="656"/>
        <v/>
      </c>
      <c r="R2620" s="7" t="str">
        <f t="shared" ca="1" si="657"/>
        <v/>
      </c>
      <c r="S2620" s="7" t="str">
        <f t="shared" ca="1" si="644"/>
        <v/>
      </c>
      <c r="T2620" s="7" t="str">
        <f t="shared" ca="1" si="645"/>
        <v/>
      </c>
      <c r="V2620" s="120" cm="1">
        <f t="array" aca="1" ref="V2620" ca="1">SUMIFS(Invoice_Hours,Invoice_Labor_Category,$D2620,Invoice_Company,$C2620,Invoice_MSA_Code,$E2620)</f>
        <v>0</v>
      </c>
      <c r="W2620" s="121" t="str">
        <f t="shared" ca="1" si="646"/>
        <v/>
      </c>
      <c r="X2620" s="152" t="str">
        <f t="shared" ca="1" si="647"/>
        <v/>
      </c>
      <c r="AB2620" t="str">
        <f t="shared" si="648"/>
        <v/>
      </c>
      <c r="AC2620" t="str">
        <f t="shared" si="649"/>
        <v/>
      </c>
      <c r="AD2620" t="str">
        <f t="shared" si="650"/>
        <v/>
      </c>
      <c r="AE2620" s="4" t="str">
        <f t="shared" ca="1" si="659"/>
        <v/>
      </c>
    </row>
    <row r="2621" spans="7:31">
      <c r="G2621" s="117" cm="1">
        <f t="array" aca="1" ref="G2621" ca="1">SUMIFS(Proposed_Hours,Proposed_Labor_Category,$D2621,Proposed_Company,$C2621,Proposed_MSA_Code,$E2621)</f>
        <v>0</v>
      </c>
      <c r="H2621" s="7" t="str">
        <f t="shared" ca="1" si="651"/>
        <v/>
      </c>
      <c r="I2621" s="4" t="str" cm="1">
        <f t="array" aca="1" ref="I2621" ca="1">IFERROR(IF(SUMIFS(Proposed_Direct_Cost,Proposed_Labor_Category,$D2621,Proposed_Company,$C2621,Proposed_MSA_Code,$E2621)=0,"Not Proposed",SUMIFS(Proposed_Direct_Cost,Proposed_Labor_Category,$D2621,Proposed_Company,$C2621,Proposed_MSA_Code,$E2621)),"")</f>
        <v>Not Proposed</v>
      </c>
      <c r="J2621" s="117" cm="1">
        <f t="array" aca="1" ref="J2621" ca="1">SUMIFS(Invoice_Hours,Invoice_Labor_Category,$D2621,Invoice_Company,$C2621,Invoice_MSA_Code,$E2621)</f>
        <v>0</v>
      </c>
      <c r="K2621" s="7" t="str">
        <f t="shared" ca="1" si="652"/>
        <v/>
      </c>
      <c r="L2621" s="222" cm="1">
        <f t="array" aca="1" ref="L2621" ca="1">IFERROR(SUMIFS(Invoice_Direct_Cost,Invoice_Labor_Category,$D2621,Invoice_Company,$C2621,Invoice_MSA_Code,$E2621),"")</f>
        <v>0</v>
      </c>
      <c r="M2621" s="7" t="str">
        <f t="shared" ca="1" si="653"/>
        <v/>
      </c>
      <c r="N2621" s="220" t="str">
        <f t="shared" ca="1" si="658"/>
        <v/>
      </c>
      <c r="O2621" s="7" t="str">
        <f t="shared" ca="1" si="654"/>
        <v/>
      </c>
      <c r="P2621" s="7" t="str">
        <f t="shared" ca="1" si="655"/>
        <v/>
      </c>
      <c r="Q2621" s="7" t="str">
        <f t="shared" ca="1" si="656"/>
        <v/>
      </c>
      <c r="R2621" s="7" t="str">
        <f t="shared" ca="1" si="657"/>
        <v/>
      </c>
      <c r="S2621" s="7" t="str">
        <f t="shared" ca="1" si="644"/>
        <v/>
      </c>
      <c r="T2621" s="7" t="str">
        <f t="shared" ca="1" si="645"/>
        <v/>
      </c>
      <c r="V2621" s="120" cm="1">
        <f t="array" aca="1" ref="V2621" ca="1">SUMIFS(Invoice_Hours,Invoice_Labor_Category,$D2621,Invoice_Company,$C2621,Invoice_MSA_Code,$E2621)</f>
        <v>0</v>
      </c>
      <c r="W2621" s="121" t="str">
        <f t="shared" ca="1" si="646"/>
        <v/>
      </c>
      <c r="X2621" s="151" t="str">
        <f t="shared" ca="1" si="647"/>
        <v/>
      </c>
      <c r="AB2621" t="str">
        <f t="shared" si="648"/>
        <v/>
      </c>
      <c r="AC2621" t="str">
        <f t="shared" si="649"/>
        <v/>
      </c>
      <c r="AD2621" t="str">
        <f t="shared" si="650"/>
        <v/>
      </c>
      <c r="AE2621" s="4" t="str">
        <f t="shared" ca="1" si="659"/>
        <v/>
      </c>
    </row>
    <row r="2622" spans="7:31">
      <c r="G2622" s="117" cm="1">
        <f t="array" aca="1" ref="G2622" ca="1">SUMIFS(Proposed_Hours,Proposed_Labor_Category,$D2622,Proposed_Company,$C2622,Proposed_MSA_Code,$E2622)</f>
        <v>0</v>
      </c>
      <c r="H2622" s="7" t="str">
        <f t="shared" ca="1" si="651"/>
        <v/>
      </c>
      <c r="I2622" s="4" t="str" cm="1">
        <f t="array" aca="1" ref="I2622" ca="1">IFERROR(IF(SUMIFS(Proposed_Direct_Cost,Proposed_Labor_Category,$D2622,Proposed_Company,$C2622,Proposed_MSA_Code,$E2622)=0,"Not Proposed",SUMIFS(Proposed_Direct_Cost,Proposed_Labor_Category,$D2622,Proposed_Company,$C2622,Proposed_MSA_Code,$E2622)),"")</f>
        <v>Not Proposed</v>
      </c>
      <c r="J2622" s="117" cm="1">
        <f t="array" aca="1" ref="J2622" ca="1">SUMIFS(Invoice_Hours,Invoice_Labor_Category,$D2622,Invoice_Company,$C2622,Invoice_MSA_Code,$E2622)</f>
        <v>0</v>
      </c>
      <c r="K2622" s="7" t="str">
        <f t="shared" ca="1" si="652"/>
        <v/>
      </c>
      <c r="L2622" s="222" cm="1">
        <f t="array" aca="1" ref="L2622" ca="1">IFERROR(SUMIFS(Invoice_Direct_Cost,Invoice_Labor_Category,$D2622,Invoice_Company,$C2622,Invoice_MSA_Code,$E2622),"")</f>
        <v>0</v>
      </c>
      <c r="M2622" s="7" t="str">
        <f t="shared" ca="1" si="653"/>
        <v/>
      </c>
      <c r="N2622" s="220" t="str">
        <f t="shared" ca="1" si="658"/>
        <v/>
      </c>
      <c r="O2622" s="7" t="str">
        <f t="shared" ca="1" si="654"/>
        <v/>
      </c>
      <c r="P2622" s="7" t="str">
        <f t="shared" ca="1" si="655"/>
        <v/>
      </c>
      <c r="Q2622" s="7" t="str">
        <f t="shared" ca="1" si="656"/>
        <v/>
      </c>
      <c r="R2622" s="7" t="str">
        <f t="shared" ca="1" si="657"/>
        <v/>
      </c>
      <c r="S2622" s="7" t="str">
        <f t="shared" ca="1" si="644"/>
        <v/>
      </c>
      <c r="T2622" s="7" t="str">
        <f t="shared" ca="1" si="645"/>
        <v/>
      </c>
      <c r="V2622" s="120" cm="1">
        <f t="array" aca="1" ref="V2622" ca="1">SUMIFS(Invoice_Hours,Invoice_Labor_Category,$D2622,Invoice_Company,$C2622,Invoice_MSA_Code,$E2622)</f>
        <v>0</v>
      </c>
      <c r="W2622" s="121" t="str">
        <f t="shared" ca="1" si="646"/>
        <v/>
      </c>
      <c r="X2622" s="152" t="str">
        <f t="shared" ca="1" si="647"/>
        <v/>
      </c>
      <c r="AB2622" t="str">
        <f t="shared" si="648"/>
        <v/>
      </c>
      <c r="AC2622" t="str">
        <f t="shared" si="649"/>
        <v/>
      </c>
      <c r="AD2622" t="str">
        <f t="shared" si="650"/>
        <v/>
      </c>
      <c r="AE2622" s="4" t="str">
        <f t="shared" ca="1" si="659"/>
        <v/>
      </c>
    </row>
    <row r="2623" spans="7:31">
      <c r="G2623" s="117" cm="1">
        <f t="array" aca="1" ref="G2623" ca="1">SUMIFS(Proposed_Hours,Proposed_Labor_Category,$D2623,Proposed_Company,$C2623,Proposed_MSA_Code,$E2623)</f>
        <v>0</v>
      </c>
      <c r="H2623" s="7" t="str">
        <f t="shared" ca="1" si="651"/>
        <v/>
      </c>
      <c r="I2623" s="4" t="str" cm="1">
        <f t="array" aca="1" ref="I2623" ca="1">IFERROR(IF(SUMIFS(Proposed_Direct_Cost,Proposed_Labor_Category,$D2623,Proposed_Company,$C2623,Proposed_MSA_Code,$E2623)=0,"Not Proposed",SUMIFS(Proposed_Direct_Cost,Proposed_Labor_Category,$D2623,Proposed_Company,$C2623,Proposed_MSA_Code,$E2623)),"")</f>
        <v>Not Proposed</v>
      </c>
      <c r="J2623" s="117" cm="1">
        <f t="array" aca="1" ref="J2623" ca="1">SUMIFS(Invoice_Hours,Invoice_Labor_Category,$D2623,Invoice_Company,$C2623,Invoice_MSA_Code,$E2623)</f>
        <v>0</v>
      </c>
      <c r="K2623" s="7" t="str">
        <f t="shared" ca="1" si="652"/>
        <v/>
      </c>
      <c r="L2623" s="222" cm="1">
        <f t="array" aca="1" ref="L2623" ca="1">IFERROR(SUMIFS(Invoice_Direct_Cost,Invoice_Labor_Category,$D2623,Invoice_Company,$C2623,Invoice_MSA_Code,$E2623),"")</f>
        <v>0</v>
      </c>
      <c r="M2623" s="7" t="str">
        <f t="shared" ca="1" si="653"/>
        <v/>
      </c>
      <c r="N2623" s="220" t="str">
        <f t="shared" ca="1" si="658"/>
        <v/>
      </c>
      <c r="O2623" s="7" t="str">
        <f t="shared" ca="1" si="654"/>
        <v/>
      </c>
      <c r="P2623" s="7" t="str">
        <f t="shared" ca="1" si="655"/>
        <v/>
      </c>
      <c r="Q2623" s="7" t="str">
        <f t="shared" ca="1" si="656"/>
        <v/>
      </c>
      <c r="R2623" s="7" t="str">
        <f t="shared" ca="1" si="657"/>
        <v/>
      </c>
      <c r="S2623" s="7" t="str">
        <f t="shared" ca="1" si="644"/>
        <v/>
      </c>
      <c r="T2623" s="7" t="str">
        <f t="shared" ca="1" si="645"/>
        <v/>
      </c>
      <c r="V2623" s="120" cm="1">
        <f t="array" aca="1" ref="V2623" ca="1">SUMIFS(Invoice_Hours,Invoice_Labor_Category,$D2623,Invoice_Company,$C2623,Invoice_MSA_Code,$E2623)</f>
        <v>0</v>
      </c>
      <c r="W2623" s="121" t="str">
        <f t="shared" ca="1" si="646"/>
        <v/>
      </c>
      <c r="X2623" s="151" t="str">
        <f t="shared" ca="1" si="647"/>
        <v/>
      </c>
      <c r="AB2623" t="str">
        <f t="shared" si="648"/>
        <v/>
      </c>
      <c r="AC2623" t="str">
        <f t="shared" si="649"/>
        <v/>
      </c>
      <c r="AD2623" t="str">
        <f t="shared" si="650"/>
        <v/>
      </c>
      <c r="AE2623" s="4" t="str">
        <f t="shared" ca="1" si="659"/>
        <v/>
      </c>
    </row>
    <row r="2624" spans="7:31">
      <c r="G2624" s="117" cm="1">
        <f t="array" aca="1" ref="G2624" ca="1">SUMIFS(Proposed_Hours,Proposed_Labor_Category,$D2624,Proposed_Company,$C2624,Proposed_MSA_Code,$E2624)</f>
        <v>0</v>
      </c>
      <c r="H2624" s="7" t="str">
        <f t="shared" ca="1" si="651"/>
        <v/>
      </c>
      <c r="I2624" s="4" t="str" cm="1">
        <f t="array" aca="1" ref="I2624" ca="1">IFERROR(IF(SUMIFS(Proposed_Direct_Cost,Proposed_Labor_Category,$D2624,Proposed_Company,$C2624,Proposed_MSA_Code,$E2624)=0,"Not Proposed",SUMIFS(Proposed_Direct_Cost,Proposed_Labor_Category,$D2624,Proposed_Company,$C2624,Proposed_MSA_Code,$E2624)),"")</f>
        <v>Not Proposed</v>
      </c>
      <c r="J2624" s="117" cm="1">
        <f t="array" aca="1" ref="J2624" ca="1">SUMIFS(Invoice_Hours,Invoice_Labor_Category,$D2624,Invoice_Company,$C2624,Invoice_MSA_Code,$E2624)</f>
        <v>0</v>
      </c>
      <c r="K2624" s="7" t="str">
        <f t="shared" ca="1" si="652"/>
        <v/>
      </c>
      <c r="L2624" s="222" cm="1">
        <f t="array" aca="1" ref="L2624" ca="1">IFERROR(SUMIFS(Invoice_Direct_Cost,Invoice_Labor_Category,$D2624,Invoice_Company,$C2624,Invoice_MSA_Code,$E2624),"")</f>
        <v>0</v>
      </c>
      <c r="M2624" s="7" t="str">
        <f t="shared" ca="1" si="653"/>
        <v/>
      </c>
      <c r="N2624" s="220" t="str">
        <f t="shared" ca="1" si="658"/>
        <v/>
      </c>
      <c r="O2624" s="7" t="str">
        <f t="shared" ca="1" si="654"/>
        <v/>
      </c>
      <c r="P2624" s="7" t="str">
        <f t="shared" ca="1" si="655"/>
        <v/>
      </c>
      <c r="Q2624" s="7" t="str">
        <f t="shared" ca="1" si="656"/>
        <v/>
      </c>
      <c r="R2624" s="7" t="str">
        <f t="shared" ca="1" si="657"/>
        <v/>
      </c>
      <c r="S2624" s="7" t="str">
        <f t="shared" ca="1" si="644"/>
        <v/>
      </c>
      <c r="T2624" s="7" t="str">
        <f t="shared" ca="1" si="645"/>
        <v/>
      </c>
      <c r="V2624" s="120" cm="1">
        <f t="array" aca="1" ref="V2624" ca="1">SUMIFS(Invoice_Hours,Invoice_Labor_Category,$D2624,Invoice_Company,$C2624,Invoice_MSA_Code,$E2624)</f>
        <v>0</v>
      </c>
      <c r="W2624" s="121" t="str">
        <f t="shared" ca="1" si="646"/>
        <v/>
      </c>
      <c r="X2624" s="152" t="str">
        <f t="shared" ca="1" si="647"/>
        <v/>
      </c>
      <c r="AB2624" t="str">
        <f t="shared" si="648"/>
        <v/>
      </c>
      <c r="AC2624" t="str">
        <f t="shared" si="649"/>
        <v/>
      </c>
      <c r="AD2624" t="str">
        <f t="shared" si="650"/>
        <v/>
      </c>
      <c r="AE2624" s="4" t="str">
        <f t="shared" ca="1" si="659"/>
        <v/>
      </c>
    </row>
    <row r="2625" spans="7:31">
      <c r="G2625" s="117" cm="1">
        <f t="array" aca="1" ref="G2625" ca="1">SUMIFS(Proposed_Hours,Proposed_Labor_Category,$D2625,Proposed_Company,$C2625,Proposed_MSA_Code,$E2625)</f>
        <v>0</v>
      </c>
      <c r="H2625" s="7" t="str">
        <f t="shared" ca="1" si="651"/>
        <v/>
      </c>
      <c r="I2625" s="4" t="str" cm="1">
        <f t="array" aca="1" ref="I2625" ca="1">IFERROR(IF(SUMIFS(Proposed_Direct_Cost,Proposed_Labor_Category,$D2625,Proposed_Company,$C2625,Proposed_MSA_Code,$E2625)=0,"Not Proposed",SUMIFS(Proposed_Direct_Cost,Proposed_Labor_Category,$D2625,Proposed_Company,$C2625,Proposed_MSA_Code,$E2625)),"")</f>
        <v>Not Proposed</v>
      </c>
      <c r="J2625" s="117" cm="1">
        <f t="array" aca="1" ref="J2625" ca="1">SUMIFS(Invoice_Hours,Invoice_Labor_Category,$D2625,Invoice_Company,$C2625,Invoice_MSA_Code,$E2625)</f>
        <v>0</v>
      </c>
      <c r="K2625" s="7" t="str">
        <f t="shared" ca="1" si="652"/>
        <v/>
      </c>
      <c r="L2625" s="222" cm="1">
        <f t="array" aca="1" ref="L2625" ca="1">IFERROR(SUMIFS(Invoice_Direct_Cost,Invoice_Labor_Category,$D2625,Invoice_Company,$C2625,Invoice_MSA_Code,$E2625),"")</f>
        <v>0</v>
      </c>
      <c r="M2625" s="7" t="str">
        <f t="shared" ca="1" si="653"/>
        <v/>
      </c>
      <c r="N2625" s="220" t="str">
        <f t="shared" ca="1" si="658"/>
        <v/>
      </c>
      <c r="O2625" s="7" t="str">
        <f t="shared" ca="1" si="654"/>
        <v/>
      </c>
      <c r="P2625" s="7" t="str">
        <f t="shared" ca="1" si="655"/>
        <v/>
      </c>
      <c r="Q2625" s="7" t="str">
        <f t="shared" ca="1" si="656"/>
        <v/>
      </c>
      <c r="R2625" s="7" t="str">
        <f t="shared" ca="1" si="657"/>
        <v/>
      </c>
      <c r="S2625" s="7" t="str">
        <f t="shared" ca="1" si="644"/>
        <v/>
      </c>
      <c r="T2625" s="7" t="str">
        <f t="shared" ca="1" si="645"/>
        <v/>
      </c>
      <c r="V2625" s="120" cm="1">
        <f t="array" aca="1" ref="V2625" ca="1">SUMIFS(Invoice_Hours,Invoice_Labor_Category,$D2625,Invoice_Company,$C2625,Invoice_MSA_Code,$E2625)</f>
        <v>0</v>
      </c>
      <c r="W2625" s="121" t="str">
        <f t="shared" ca="1" si="646"/>
        <v/>
      </c>
      <c r="X2625" s="151" t="str">
        <f t="shared" ca="1" si="647"/>
        <v/>
      </c>
      <c r="AB2625" t="str">
        <f t="shared" si="648"/>
        <v/>
      </c>
      <c r="AC2625" t="str">
        <f t="shared" si="649"/>
        <v/>
      </c>
      <c r="AD2625" t="str">
        <f t="shared" si="650"/>
        <v/>
      </c>
      <c r="AE2625" s="4" t="str">
        <f t="shared" ca="1" si="659"/>
        <v/>
      </c>
    </row>
    <row r="2626" spans="7:31">
      <c r="G2626" s="117" cm="1">
        <f t="array" aca="1" ref="G2626" ca="1">SUMIFS(Proposed_Hours,Proposed_Labor_Category,$D2626,Proposed_Company,$C2626,Proposed_MSA_Code,$E2626)</f>
        <v>0</v>
      </c>
      <c r="H2626" s="7" t="str">
        <f t="shared" ca="1" si="651"/>
        <v/>
      </c>
      <c r="I2626" s="4" t="str" cm="1">
        <f t="array" aca="1" ref="I2626" ca="1">IFERROR(IF(SUMIFS(Proposed_Direct_Cost,Proposed_Labor_Category,$D2626,Proposed_Company,$C2626,Proposed_MSA_Code,$E2626)=0,"Not Proposed",SUMIFS(Proposed_Direct_Cost,Proposed_Labor_Category,$D2626,Proposed_Company,$C2626,Proposed_MSA_Code,$E2626)),"")</f>
        <v>Not Proposed</v>
      </c>
      <c r="J2626" s="117" cm="1">
        <f t="array" aca="1" ref="J2626" ca="1">SUMIFS(Invoice_Hours,Invoice_Labor_Category,$D2626,Invoice_Company,$C2626,Invoice_MSA_Code,$E2626)</f>
        <v>0</v>
      </c>
      <c r="K2626" s="7" t="str">
        <f t="shared" ca="1" si="652"/>
        <v/>
      </c>
      <c r="L2626" s="222" cm="1">
        <f t="array" aca="1" ref="L2626" ca="1">IFERROR(SUMIFS(Invoice_Direct_Cost,Invoice_Labor_Category,$D2626,Invoice_Company,$C2626,Invoice_MSA_Code,$E2626),"")</f>
        <v>0</v>
      </c>
      <c r="M2626" s="7" t="str">
        <f t="shared" ca="1" si="653"/>
        <v/>
      </c>
      <c r="N2626" s="220" t="str">
        <f t="shared" ca="1" si="658"/>
        <v/>
      </c>
      <c r="O2626" s="7" t="str">
        <f t="shared" ca="1" si="654"/>
        <v/>
      </c>
      <c r="P2626" s="7" t="str">
        <f t="shared" ca="1" si="655"/>
        <v/>
      </c>
      <c r="Q2626" s="7" t="str">
        <f t="shared" ca="1" si="656"/>
        <v/>
      </c>
      <c r="R2626" s="7" t="str">
        <f t="shared" ca="1" si="657"/>
        <v/>
      </c>
      <c r="S2626" s="7" t="str">
        <f t="shared" ca="1" si="644"/>
        <v/>
      </c>
      <c r="T2626" s="7" t="str">
        <f t="shared" ca="1" si="645"/>
        <v/>
      </c>
      <c r="V2626" s="120" cm="1">
        <f t="array" aca="1" ref="V2626" ca="1">SUMIFS(Invoice_Hours,Invoice_Labor_Category,$D2626,Invoice_Company,$C2626,Invoice_MSA_Code,$E2626)</f>
        <v>0</v>
      </c>
      <c r="W2626" s="121" t="str">
        <f t="shared" ca="1" si="646"/>
        <v/>
      </c>
      <c r="X2626" s="152" t="str">
        <f t="shared" ca="1" si="647"/>
        <v/>
      </c>
      <c r="AB2626" t="str">
        <f t="shared" si="648"/>
        <v/>
      </c>
      <c r="AC2626" t="str">
        <f t="shared" si="649"/>
        <v/>
      </c>
      <c r="AD2626" t="str">
        <f t="shared" si="650"/>
        <v/>
      </c>
      <c r="AE2626" s="4" t="str">
        <f t="shared" ca="1" si="659"/>
        <v/>
      </c>
    </row>
    <row r="2627" spans="7:31">
      <c r="G2627" s="117" cm="1">
        <f t="array" aca="1" ref="G2627" ca="1">SUMIFS(Proposed_Hours,Proposed_Labor_Category,$D2627,Proposed_Company,$C2627,Proposed_MSA_Code,$E2627)</f>
        <v>0</v>
      </c>
      <c r="H2627" s="7" t="str">
        <f t="shared" ca="1" si="651"/>
        <v/>
      </c>
      <c r="I2627" s="4" t="str" cm="1">
        <f t="array" aca="1" ref="I2627" ca="1">IFERROR(IF(SUMIFS(Proposed_Direct_Cost,Proposed_Labor_Category,$D2627,Proposed_Company,$C2627,Proposed_MSA_Code,$E2627)=0,"Not Proposed",SUMIFS(Proposed_Direct_Cost,Proposed_Labor_Category,$D2627,Proposed_Company,$C2627,Proposed_MSA_Code,$E2627)),"")</f>
        <v>Not Proposed</v>
      </c>
      <c r="J2627" s="117" cm="1">
        <f t="array" aca="1" ref="J2627" ca="1">SUMIFS(Invoice_Hours,Invoice_Labor_Category,$D2627,Invoice_Company,$C2627,Invoice_MSA_Code,$E2627)</f>
        <v>0</v>
      </c>
      <c r="K2627" s="7" t="str">
        <f t="shared" ca="1" si="652"/>
        <v/>
      </c>
      <c r="L2627" s="222" cm="1">
        <f t="array" aca="1" ref="L2627" ca="1">IFERROR(SUMIFS(Invoice_Direct_Cost,Invoice_Labor_Category,$D2627,Invoice_Company,$C2627,Invoice_MSA_Code,$E2627),"")</f>
        <v>0</v>
      </c>
      <c r="M2627" s="7" t="str">
        <f t="shared" ca="1" si="653"/>
        <v/>
      </c>
      <c r="N2627" s="220" t="str">
        <f t="shared" ca="1" si="658"/>
        <v/>
      </c>
      <c r="O2627" s="7" t="str">
        <f t="shared" ca="1" si="654"/>
        <v/>
      </c>
      <c r="P2627" s="7" t="str">
        <f t="shared" ca="1" si="655"/>
        <v/>
      </c>
      <c r="Q2627" s="7" t="str">
        <f t="shared" ca="1" si="656"/>
        <v/>
      </c>
      <c r="R2627" s="7" t="str">
        <f t="shared" ca="1" si="657"/>
        <v/>
      </c>
      <c r="S2627" s="7" t="str">
        <f t="shared" ref="S2627:S2690" ca="1" si="660">IFERROR(IF(N2627&lt;0,-O2627,""),"")</f>
        <v/>
      </c>
      <c r="T2627" s="7" t="str">
        <f t="shared" ref="T2627:T2690" ca="1" si="661">IFERROR(IF(AND(K2627&lt;&gt;"",H2627&lt;&gt;"",K2627=H2627),L2627,""),"")</f>
        <v/>
      </c>
      <c r="V2627" s="120" cm="1">
        <f t="array" aca="1" ref="V2627" ca="1">SUMIFS(Invoice_Hours,Invoice_Labor_Category,$D2627,Invoice_Company,$C2627,Invoice_MSA_Code,$E2627)</f>
        <v>0</v>
      </c>
      <c r="W2627" s="121" t="str">
        <f t="shared" ref="W2627:W2690" ca="1" si="662">IFERROR(IF(AND(H2627&lt;&gt;0,K2627&gt;H2627,(K2627-H2627)/H2627&gt;0.05),(K2627-H2627),""),"")</f>
        <v/>
      </c>
      <c r="X2627" s="151" t="str">
        <f t="shared" ref="X2627:X2690" ca="1" si="663">IFERROR(IF(H2627="",K2627*J2627,W2627*V2627),"")</f>
        <v/>
      </c>
      <c r="AB2627" t="str">
        <f t="shared" ref="AB2627:AB2690" si="664">IF(C2627=0,"",C2627)</f>
        <v/>
      </c>
      <c r="AC2627" t="str">
        <f t="shared" ref="AC2627:AC2690" si="665">IF(D2627=0,"",D2627)</f>
        <v/>
      </c>
      <c r="AD2627" t="str">
        <f t="shared" ref="AD2627:AD2690" si="666">IF(F2627=0,"",F2627)</f>
        <v/>
      </c>
      <c r="AE2627" s="4" t="str">
        <f t="shared" ca="1" si="659"/>
        <v/>
      </c>
    </row>
    <row r="2628" spans="7:31">
      <c r="G2628" s="117" cm="1">
        <f t="array" aca="1" ref="G2628" ca="1">SUMIFS(Proposed_Hours,Proposed_Labor_Category,$D2628,Proposed_Company,$C2628,Proposed_MSA_Code,$E2628)</f>
        <v>0</v>
      </c>
      <c r="H2628" s="7" t="str">
        <f t="shared" ref="H2628:H2691" ca="1" si="667">IFERROR(I2628/G2628,"")</f>
        <v/>
      </c>
      <c r="I2628" s="4" t="str" cm="1">
        <f t="array" aca="1" ref="I2628" ca="1">IFERROR(IF(SUMIFS(Proposed_Direct_Cost,Proposed_Labor_Category,$D2628,Proposed_Company,$C2628,Proposed_MSA_Code,$E2628)=0,"Not Proposed",SUMIFS(Proposed_Direct_Cost,Proposed_Labor_Category,$D2628,Proposed_Company,$C2628,Proposed_MSA_Code,$E2628)),"")</f>
        <v>Not Proposed</v>
      </c>
      <c r="J2628" s="117" cm="1">
        <f t="array" aca="1" ref="J2628" ca="1">SUMIFS(Invoice_Hours,Invoice_Labor_Category,$D2628,Invoice_Company,$C2628,Invoice_MSA_Code,$E2628)</f>
        <v>0</v>
      </c>
      <c r="K2628" s="7" t="str">
        <f t="shared" ref="K2628:K2691" ca="1" si="668">IFERROR(L2628/J2628,"")</f>
        <v/>
      </c>
      <c r="L2628" s="222" cm="1">
        <f t="array" aca="1" ref="L2628" ca="1">IFERROR(SUMIFS(Invoice_Direct_Cost,Invoice_Labor_Category,$D2628,Invoice_Company,$C2628,Invoice_MSA_Code,$E2628),"")</f>
        <v>0</v>
      </c>
      <c r="M2628" s="7" t="str">
        <f t="shared" ref="M2628:M2691" ca="1" si="669">IFERROR(K2628-H2628,"")</f>
        <v/>
      </c>
      <c r="N2628" s="220" t="str">
        <f t="shared" ca="1" si="658"/>
        <v/>
      </c>
      <c r="O2628" s="7" t="str">
        <f t="shared" ref="O2628:O2691" ca="1" si="670">IFERROR(M2628*J2628,"")</f>
        <v/>
      </c>
      <c r="P2628" s="7" t="str">
        <f t="shared" ref="P2628:P2691" ca="1" si="671">IFERROR(IF(N2628&gt;5%,O2628*((N2628-5%)/N2628),""),"")</f>
        <v/>
      </c>
      <c r="Q2628" s="7" t="str">
        <f t="shared" ref="Q2628:Q2691" ca="1" si="672">IFERROR(IF(N2628&gt;0,O2628*(MIN(N2628,5%)/N2628),""),"")</f>
        <v/>
      </c>
      <c r="R2628" s="7" t="str">
        <f t="shared" ref="R2628:R2691" ca="1" si="673">IFERROR(IF(AND(K2628&gt;0,H2628="",L2628&lt;&gt;0),L2628,""),"")</f>
        <v/>
      </c>
      <c r="S2628" s="7" t="str">
        <f t="shared" ca="1" si="660"/>
        <v/>
      </c>
      <c r="T2628" s="7" t="str">
        <f t="shared" ca="1" si="661"/>
        <v/>
      </c>
      <c r="V2628" s="120" cm="1">
        <f t="array" aca="1" ref="V2628" ca="1">SUMIFS(Invoice_Hours,Invoice_Labor_Category,$D2628,Invoice_Company,$C2628,Invoice_MSA_Code,$E2628)</f>
        <v>0</v>
      </c>
      <c r="W2628" s="121" t="str">
        <f t="shared" ca="1" si="662"/>
        <v/>
      </c>
      <c r="X2628" s="152" t="str">
        <f t="shared" ca="1" si="663"/>
        <v/>
      </c>
      <c r="AB2628" t="str">
        <f t="shared" si="664"/>
        <v/>
      </c>
      <c r="AC2628" t="str">
        <f t="shared" si="665"/>
        <v/>
      </c>
      <c r="AD2628" t="str">
        <f t="shared" si="666"/>
        <v/>
      </c>
      <c r="AE2628" s="4" t="str">
        <f t="shared" ca="1" si="659"/>
        <v/>
      </c>
    </row>
    <row r="2629" spans="7:31">
      <c r="G2629" s="117" cm="1">
        <f t="array" aca="1" ref="G2629" ca="1">SUMIFS(Proposed_Hours,Proposed_Labor_Category,$D2629,Proposed_Company,$C2629,Proposed_MSA_Code,$E2629)</f>
        <v>0</v>
      </c>
      <c r="H2629" s="7" t="str">
        <f t="shared" ca="1" si="667"/>
        <v/>
      </c>
      <c r="I2629" s="4" t="str" cm="1">
        <f t="array" aca="1" ref="I2629" ca="1">IFERROR(IF(SUMIFS(Proposed_Direct_Cost,Proposed_Labor_Category,$D2629,Proposed_Company,$C2629,Proposed_MSA_Code,$E2629)=0,"Not Proposed",SUMIFS(Proposed_Direct_Cost,Proposed_Labor_Category,$D2629,Proposed_Company,$C2629,Proposed_MSA_Code,$E2629)),"")</f>
        <v>Not Proposed</v>
      </c>
      <c r="J2629" s="117" cm="1">
        <f t="array" aca="1" ref="J2629" ca="1">SUMIFS(Invoice_Hours,Invoice_Labor_Category,$D2629,Invoice_Company,$C2629,Invoice_MSA_Code,$E2629)</f>
        <v>0</v>
      </c>
      <c r="K2629" s="7" t="str">
        <f t="shared" ca="1" si="668"/>
        <v/>
      </c>
      <c r="L2629" s="222" cm="1">
        <f t="array" aca="1" ref="L2629" ca="1">IFERROR(SUMIFS(Invoice_Direct_Cost,Invoice_Labor_Category,$D2629,Invoice_Company,$C2629,Invoice_MSA_Code,$E2629),"")</f>
        <v>0</v>
      </c>
      <c r="M2629" s="7" t="str">
        <f t="shared" ca="1" si="669"/>
        <v/>
      </c>
      <c r="N2629" s="220" t="str">
        <f t="shared" ref="N2629:N2692" ca="1" si="674">IFERROR(M2629/H2629,"")</f>
        <v/>
      </c>
      <c r="O2629" s="7" t="str">
        <f t="shared" ca="1" si="670"/>
        <v/>
      </c>
      <c r="P2629" s="7" t="str">
        <f t="shared" ca="1" si="671"/>
        <v/>
      </c>
      <c r="Q2629" s="7" t="str">
        <f t="shared" ca="1" si="672"/>
        <v/>
      </c>
      <c r="R2629" s="7" t="str">
        <f t="shared" ca="1" si="673"/>
        <v/>
      </c>
      <c r="S2629" s="7" t="str">
        <f t="shared" ca="1" si="660"/>
        <v/>
      </c>
      <c r="T2629" s="7" t="str">
        <f t="shared" ca="1" si="661"/>
        <v/>
      </c>
      <c r="V2629" s="120" cm="1">
        <f t="array" aca="1" ref="V2629" ca="1">SUMIFS(Invoice_Hours,Invoice_Labor_Category,$D2629,Invoice_Company,$C2629,Invoice_MSA_Code,$E2629)</f>
        <v>0</v>
      </c>
      <c r="W2629" s="121" t="str">
        <f t="shared" ca="1" si="662"/>
        <v/>
      </c>
      <c r="X2629" s="151" t="str">
        <f t="shared" ca="1" si="663"/>
        <v/>
      </c>
      <c r="AB2629" t="str">
        <f t="shared" si="664"/>
        <v/>
      </c>
      <c r="AC2629" t="str">
        <f t="shared" si="665"/>
        <v/>
      </c>
      <c r="AD2629" t="str">
        <f t="shared" si="666"/>
        <v/>
      </c>
      <c r="AE2629" s="4" t="str">
        <f t="shared" ca="1" si="659"/>
        <v/>
      </c>
    </row>
    <row r="2630" spans="7:31">
      <c r="G2630" s="117" cm="1">
        <f t="array" aca="1" ref="G2630" ca="1">SUMIFS(Proposed_Hours,Proposed_Labor_Category,$D2630,Proposed_Company,$C2630,Proposed_MSA_Code,$E2630)</f>
        <v>0</v>
      </c>
      <c r="H2630" s="7" t="str">
        <f t="shared" ca="1" si="667"/>
        <v/>
      </c>
      <c r="I2630" s="4" t="str" cm="1">
        <f t="array" aca="1" ref="I2630" ca="1">IFERROR(IF(SUMIFS(Proposed_Direct_Cost,Proposed_Labor_Category,$D2630,Proposed_Company,$C2630,Proposed_MSA_Code,$E2630)=0,"Not Proposed",SUMIFS(Proposed_Direct_Cost,Proposed_Labor_Category,$D2630,Proposed_Company,$C2630,Proposed_MSA_Code,$E2630)),"")</f>
        <v>Not Proposed</v>
      </c>
      <c r="J2630" s="117" cm="1">
        <f t="array" aca="1" ref="J2630" ca="1">SUMIFS(Invoice_Hours,Invoice_Labor_Category,$D2630,Invoice_Company,$C2630,Invoice_MSA_Code,$E2630)</f>
        <v>0</v>
      </c>
      <c r="K2630" s="7" t="str">
        <f t="shared" ca="1" si="668"/>
        <v/>
      </c>
      <c r="L2630" s="222" cm="1">
        <f t="array" aca="1" ref="L2630" ca="1">IFERROR(SUMIFS(Invoice_Direct_Cost,Invoice_Labor_Category,$D2630,Invoice_Company,$C2630,Invoice_MSA_Code,$E2630),"")</f>
        <v>0</v>
      </c>
      <c r="M2630" s="7" t="str">
        <f t="shared" ca="1" si="669"/>
        <v/>
      </c>
      <c r="N2630" s="220" t="str">
        <f t="shared" ca="1" si="674"/>
        <v/>
      </c>
      <c r="O2630" s="7" t="str">
        <f t="shared" ca="1" si="670"/>
        <v/>
      </c>
      <c r="P2630" s="7" t="str">
        <f t="shared" ca="1" si="671"/>
        <v/>
      </c>
      <c r="Q2630" s="7" t="str">
        <f t="shared" ca="1" si="672"/>
        <v/>
      </c>
      <c r="R2630" s="7" t="str">
        <f t="shared" ca="1" si="673"/>
        <v/>
      </c>
      <c r="S2630" s="7" t="str">
        <f t="shared" ca="1" si="660"/>
        <v/>
      </c>
      <c r="T2630" s="7" t="str">
        <f t="shared" ca="1" si="661"/>
        <v/>
      </c>
      <c r="V2630" s="120" cm="1">
        <f t="array" aca="1" ref="V2630" ca="1">SUMIFS(Invoice_Hours,Invoice_Labor_Category,$D2630,Invoice_Company,$C2630,Invoice_MSA_Code,$E2630)</f>
        <v>0</v>
      </c>
      <c r="W2630" s="121" t="str">
        <f t="shared" ca="1" si="662"/>
        <v/>
      </c>
      <c r="X2630" s="152" t="str">
        <f t="shared" ca="1" si="663"/>
        <v/>
      </c>
      <c r="AB2630" t="str">
        <f t="shared" si="664"/>
        <v/>
      </c>
      <c r="AC2630" t="str">
        <f t="shared" si="665"/>
        <v/>
      </c>
      <c r="AD2630" t="str">
        <f t="shared" si="666"/>
        <v/>
      </c>
      <c r="AE2630" s="4" t="str">
        <f t="shared" ca="1" si="659"/>
        <v/>
      </c>
    </row>
    <row r="2631" spans="7:31">
      <c r="G2631" s="117" cm="1">
        <f t="array" aca="1" ref="G2631" ca="1">SUMIFS(Proposed_Hours,Proposed_Labor_Category,$D2631,Proposed_Company,$C2631,Proposed_MSA_Code,$E2631)</f>
        <v>0</v>
      </c>
      <c r="H2631" s="7" t="str">
        <f t="shared" ca="1" si="667"/>
        <v/>
      </c>
      <c r="I2631" s="4" t="str" cm="1">
        <f t="array" aca="1" ref="I2631" ca="1">IFERROR(IF(SUMIFS(Proposed_Direct_Cost,Proposed_Labor_Category,$D2631,Proposed_Company,$C2631,Proposed_MSA_Code,$E2631)=0,"Not Proposed",SUMIFS(Proposed_Direct_Cost,Proposed_Labor_Category,$D2631,Proposed_Company,$C2631,Proposed_MSA_Code,$E2631)),"")</f>
        <v>Not Proposed</v>
      </c>
      <c r="J2631" s="117" cm="1">
        <f t="array" aca="1" ref="J2631" ca="1">SUMIFS(Invoice_Hours,Invoice_Labor_Category,$D2631,Invoice_Company,$C2631,Invoice_MSA_Code,$E2631)</f>
        <v>0</v>
      </c>
      <c r="K2631" s="7" t="str">
        <f t="shared" ca="1" si="668"/>
        <v/>
      </c>
      <c r="L2631" s="222" cm="1">
        <f t="array" aca="1" ref="L2631" ca="1">IFERROR(SUMIFS(Invoice_Direct_Cost,Invoice_Labor_Category,$D2631,Invoice_Company,$C2631,Invoice_MSA_Code,$E2631),"")</f>
        <v>0</v>
      </c>
      <c r="M2631" s="7" t="str">
        <f t="shared" ca="1" si="669"/>
        <v/>
      </c>
      <c r="N2631" s="220" t="str">
        <f t="shared" ca="1" si="674"/>
        <v/>
      </c>
      <c r="O2631" s="7" t="str">
        <f t="shared" ca="1" si="670"/>
        <v/>
      </c>
      <c r="P2631" s="7" t="str">
        <f t="shared" ca="1" si="671"/>
        <v/>
      </c>
      <c r="Q2631" s="7" t="str">
        <f t="shared" ca="1" si="672"/>
        <v/>
      </c>
      <c r="R2631" s="7" t="str">
        <f t="shared" ca="1" si="673"/>
        <v/>
      </c>
      <c r="S2631" s="7" t="str">
        <f t="shared" ca="1" si="660"/>
        <v/>
      </c>
      <c r="T2631" s="7" t="str">
        <f t="shared" ca="1" si="661"/>
        <v/>
      </c>
      <c r="V2631" s="120" cm="1">
        <f t="array" aca="1" ref="V2631" ca="1">SUMIFS(Invoice_Hours,Invoice_Labor_Category,$D2631,Invoice_Company,$C2631,Invoice_MSA_Code,$E2631)</f>
        <v>0</v>
      </c>
      <c r="W2631" s="121" t="str">
        <f t="shared" ca="1" si="662"/>
        <v/>
      </c>
      <c r="X2631" s="151" t="str">
        <f t="shared" ca="1" si="663"/>
        <v/>
      </c>
      <c r="AB2631" t="str">
        <f t="shared" si="664"/>
        <v/>
      </c>
      <c r="AC2631" t="str">
        <f t="shared" si="665"/>
        <v/>
      </c>
      <c r="AD2631" t="str">
        <f t="shared" si="666"/>
        <v/>
      </c>
      <c r="AE2631" s="4" t="str">
        <f t="shared" ca="1" si="659"/>
        <v/>
      </c>
    </row>
    <row r="2632" spans="7:31">
      <c r="G2632" s="117" cm="1">
        <f t="array" aca="1" ref="G2632" ca="1">SUMIFS(Proposed_Hours,Proposed_Labor_Category,$D2632,Proposed_Company,$C2632,Proposed_MSA_Code,$E2632)</f>
        <v>0</v>
      </c>
      <c r="H2632" s="7" t="str">
        <f t="shared" ca="1" si="667"/>
        <v/>
      </c>
      <c r="I2632" s="4" t="str" cm="1">
        <f t="array" aca="1" ref="I2632" ca="1">IFERROR(IF(SUMIFS(Proposed_Direct_Cost,Proposed_Labor_Category,$D2632,Proposed_Company,$C2632,Proposed_MSA_Code,$E2632)=0,"Not Proposed",SUMIFS(Proposed_Direct_Cost,Proposed_Labor_Category,$D2632,Proposed_Company,$C2632,Proposed_MSA_Code,$E2632)),"")</f>
        <v>Not Proposed</v>
      </c>
      <c r="J2632" s="117" cm="1">
        <f t="array" aca="1" ref="J2632" ca="1">SUMIFS(Invoice_Hours,Invoice_Labor_Category,$D2632,Invoice_Company,$C2632,Invoice_MSA_Code,$E2632)</f>
        <v>0</v>
      </c>
      <c r="K2632" s="7" t="str">
        <f t="shared" ca="1" si="668"/>
        <v/>
      </c>
      <c r="L2632" s="222" cm="1">
        <f t="array" aca="1" ref="L2632" ca="1">IFERROR(SUMIFS(Invoice_Direct_Cost,Invoice_Labor_Category,$D2632,Invoice_Company,$C2632,Invoice_MSA_Code,$E2632),"")</f>
        <v>0</v>
      </c>
      <c r="M2632" s="7" t="str">
        <f t="shared" ca="1" si="669"/>
        <v/>
      </c>
      <c r="N2632" s="220" t="str">
        <f t="shared" ca="1" si="674"/>
        <v/>
      </c>
      <c r="O2632" s="7" t="str">
        <f t="shared" ca="1" si="670"/>
        <v/>
      </c>
      <c r="P2632" s="7" t="str">
        <f t="shared" ca="1" si="671"/>
        <v/>
      </c>
      <c r="Q2632" s="7" t="str">
        <f t="shared" ca="1" si="672"/>
        <v/>
      </c>
      <c r="R2632" s="7" t="str">
        <f t="shared" ca="1" si="673"/>
        <v/>
      </c>
      <c r="S2632" s="7" t="str">
        <f t="shared" ca="1" si="660"/>
        <v/>
      </c>
      <c r="T2632" s="7" t="str">
        <f t="shared" ca="1" si="661"/>
        <v/>
      </c>
      <c r="V2632" s="120" cm="1">
        <f t="array" aca="1" ref="V2632" ca="1">SUMIFS(Invoice_Hours,Invoice_Labor_Category,$D2632,Invoice_Company,$C2632,Invoice_MSA_Code,$E2632)</f>
        <v>0</v>
      </c>
      <c r="W2632" s="121" t="str">
        <f t="shared" ca="1" si="662"/>
        <v/>
      </c>
      <c r="X2632" s="152" t="str">
        <f t="shared" ca="1" si="663"/>
        <v/>
      </c>
      <c r="AB2632" t="str">
        <f t="shared" si="664"/>
        <v/>
      </c>
      <c r="AC2632" t="str">
        <f t="shared" si="665"/>
        <v/>
      </c>
      <c r="AD2632" t="str">
        <f t="shared" si="666"/>
        <v/>
      </c>
      <c r="AE2632" s="4" t="str">
        <f t="shared" ca="1" si="659"/>
        <v/>
      </c>
    </row>
    <row r="2633" spans="7:31">
      <c r="G2633" s="117" cm="1">
        <f t="array" aca="1" ref="G2633" ca="1">SUMIFS(Proposed_Hours,Proposed_Labor_Category,$D2633,Proposed_Company,$C2633,Proposed_MSA_Code,$E2633)</f>
        <v>0</v>
      </c>
      <c r="H2633" s="7" t="str">
        <f t="shared" ca="1" si="667"/>
        <v/>
      </c>
      <c r="I2633" s="4" t="str" cm="1">
        <f t="array" aca="1" ref="I2633" ca="1">IFERROR(IF(SUMIFS(Proposed_Direct_Cost,Proposed_Labor_Category,$D2633,Proposed_Company,$C2633,Proposed_MSA_Code,$E2633)=0,"Not Proposed",SUMIFS(Proposed_Direct_Cost,Proposed_Labor_Category,$D2633,Proposed_Company,$C2633,Proposed_MSA_Code,$E2633)),"")</f>
        <v>Not Proposed</v>
      </c>
      <c r="J2633" s="117" cm="1">
        <f t="array" aca="1" ref="J2633" ca="1">SUMIFS(Invoice_Hours,Invoice_Labor_Category,$D2633,Invoice_Company,$C2633,Invoice_MSA_Code,$E2633)</f>
        <v>0</v>
      </c>
      <c r="K2633" s="7" t="str">
        <f t="shared" ca="1" si="668"/>
        <v/>
      </c>
      <c r="L2633" s="222" cm="1">
        <f t="array" aca="1" ref="L2633" ca="1">IFERROR(SUMIFS(Invoice_Direct_Cost,Invoice_Labor_Category,$D2633,Invoice_Company,$C2633,Invoice_MSA_Code,$E2633),"")</f>
        <v>0</v>
      </c>
      <c r="M2633" s="7" t="str">
        <f t="shared" ca="1" si="669"/>
        <v/>
      </c>
      <c r="N2633" s="220" t="str">
        <f t="shared" ca="1" si="674"/>
        <v/>
      </c>
      <c r="O2633" s="7" t="str">
        <f t="shared" ca="1" si="670"/>
        <v/>
      </c>
      <c r="P2633" s="7" t="str">
        <f t="shared" ca="1" si="671"/>
        <v/>
      </c>
      <c r="Q2633" s="7" t="str">
        <f t="shared" ca="1" si="672"/>
        <v/>
      </c>
      <c r="R2633" s="7" t="str">
        <f t="shared" ca="1" si="673"/>
        <v/>
      </c>
      <c r="S2633" s="7" t="str">
        <f t="shared" ca="1" si="660"/>
        <v/>
      </c>
      <c r="T2633" s="7" t="str">
        <f t="shared" ca="1" si="661"/>
        <v/>
      </c>
      <c r="V2633" s="120" cm="1">
        <f t="array" aca="1" ref="V2633" ca="1">SUMIFS(Invoice_Hours,Invoice_Labor_Category,$D2633,Invoice_Company,$C2633,Invoice_MSA_Code,$E2633)</f>
        <v>0</v>
      </c>
      <c r="W2633" s="121" t="str">
        <f t="shared" ca="1" si="662"/>
        <v/>
      </c>
      <c r="X2633" s="151" t="str">
        <f t="shared" ca="1" si="663"/>
        <v/>
      </c>
      <c r="AB2633" t="str">
        <f t="shared" si="664"/>
        <v/>
      </c>
      <c r="AC2633" t="str">
        <f t="shared" si="665"/>
        <v/>
      </c>
      <c r="AD2633" t="str">
        <f t="shared" si="666"/>
        <v/>
      </c>
      <c r="AE2633" s="4" t="str">
        <f t="shared" ca="1" si="659"/>
        <v/>
      </c>
    </row>
    <row r="2634" spans="7:31">
      <c r="G2634" s="117" cm="1">
        <f t="array" aca="1" ref="G2634" ca="1">SUMIFS(Proposed_Hours,Proposed_Labor_Category,$D2634,Proposed_Company,$C2634,Proposed_MSA_Code,$E2634)</f>
        <v>0</v>
      </c>
      <c r="H2634" s="7" t="str">
        <f t="shared" ca="1" si="667"/>
        <v/>
      </c>
      <c r="I2634" s="4" t="str" cm="1">
        <f t="array" aca="1" ref="I2634" ca="1">IFERROR(IF(SUMIFS(Proposed_Direct_Cost,Proposed_Labor_Category,$D2634,Proposed_Company,$C2634,Proposed_MSA_Code,$E2634)=0,"Not Proposed",SUMIFS(Proposed_Direct_Cost,Proposed_Labor_Category,$D2634,Proposed_Company,$C2634,Proposed_MSA_Code,$E2634)),"")</f>
        <v>Not Proposed</v>
      </c>
      <c r="J2634" s="117" cm="1">
        <f t="array" aca="1" ref="J2634" ca="1">SUMIFS(Invoice_Hours,Invoice_Labor_Category,$D2634,Invoice_Company,$C2634,Invoice_MSA_Code,$E2634)</f>
        <v>0</v>
      </c>
      <c r="K2634" s="7" t="str">
        <f t="shared" ca="1" si="668"/>
        <v/>
      </c>
      <c r="L2634" s="222" cm="1">
        <f t="array" aca="1" ref="L2634" ca="1">IFERROR(SUMIFS(Invoice_Direct_Cost,Invoice_Labor_Category,$D2634,Invoice_Company,$C2634,Invoice_MSA_Code,$E2634),"")</f>
        <v>0</v>
      </c>
      <c r="M2634" s="7" t="str">
        <f t="shared" ca="1" si="669"/>
        <v/>
      </c>
      <c r="N2634" s="220" t="str">
        <f t="shared" ca="1" si="674"/>
        <v/>
      </c>
      <c r="O2634" s="7" t="str">
        <f t="shared" ca="1" si="670"/>
        <v/>
      </c>
      <c r="P2634" s="7" t="str">
        <f t="shared" ca="1" si="671"/>
        <v/>
      </c>
      <c r="Q2634" s="7" t="str">
        <f t="shared" ca="1" si="672"/>
        <v/>
      </c>
      <c r="R2634" s="7" t="str">
        <f t="shared" ca="1" si="673"/>
        <v/>
      </c>
      <c r="S2634" s="7" t="str">
        <f t="shared" ca="1" si="660"/>
        <v/>
      </c>
      <c r="T2634" s="7" t="str">
        <f t="shared" ca="1" si="661"/>
        <v/>
      </c>
      <c r="V2634" s="120" cm="1">
        <f t="array" aca="1" ref="V2634" ca="1">SUMIFS(Invoice_Hours,Invoice_Labor_Category,$D2634,Invoice_Company,$C2634,Invoice_MSA_Code,$E2634)</f>
        <v>0</v>
      </c>
      <c r="W2634" s="121" t="str">
        <f t="shared" ca="1" si="662"/>
        <v/>
      </c>
      <c r="X2634" s="152" t="str">
        <f t="shared" ca="1" si="663"/>
        <v/>
      </c>
      <c r="AB2634" t="str">
        <f t="shared" si="664"/>
        <v/>
      </c>
      <c r="AC2634" t="str">
        <f t="shared" si="665"/>
        <v/>
      </c>
      <c r="AD2634" t="str">
        <f t="shared" si="666"/>
        <v/>
      </c>
      <c r="AE2634" s="4" t="str">
        <f t="shared" ca="1" si="659"/>
        <v/>
      </c>
    </row>
    <row r="2635" spans="7:31">
      <c r="G2635" s="117" cm="1">
        <f t="array" aca="1" ref="G2635" ca="1">SUMIFS(Proposed_Hours,Proposed_Labor_Category,$D2635,Proposed_Company,$C2635,Proposed_MSA_Code,$E2635)</f>
        <v>0</v>
      </c>
      <c r="H2635" s="7" t="str">
        <f t="shared" ca="1" si="667"/>
        <v/>
      </c>
      <c r="I2635" s="4" t="str" cm="1">
        <f t="array" aca="1" ref="I2635" ca="1">IFERROR(IF(SUMIFS(Proposed_Direct_Cost,Proposed_Labor_Category,$D2635,Proposed_Company,$C2635,Proposed_MSA_Code,$E2635)=0,"Not Proposed",SUMIFS(Proposed_Direct_Cost,Proposed_Labor_Category,$D2635,Proposed_Company,$C2635,Proposed_MSA_Code,$E2635)),"")</f>
        <v>Not Proposed</v>
      </c>
      <c r="J2635" s="117" cm="1">
        <f t="array" aca="1" ref="J2635" ca="1">SUMIFS(Invoice_Hours,Invoice_Labor_Category,$D2635,Invoice_Company,$C2635,Invoice_MSA_Code,$E2635)</f>
        <v>0</v>
      </c>
      <c r="K2635" s="7" t="str">
        <f t="shared" ca="1" si="668"/>
        <v/>
      </c>
      <c r="L2635" s="222" cm="1">
        <f t="array" aca="1" ref="L2635" ca="1">IFERROR(SUMIFS(Invoice_Direct_Cost,Invoice_Labor_Category,$D2635,Invoice_Company,$C2635,Invoice_MSA_Code,$E2635),"")</f>
        <v>0</v>
      </c>
      <c r="M2635" s="7" t="str">
        <f t="shared" ca="1" si="669"/>
        <v/>
      </c>
      <c r="N2635" s="220" t="str">
        <f t="shared" ca="1" si="674"/>
        <v/>
      </c>
      <c r="O2635" s="7" t="str">
        <f t="shared" ca="1" si="670"/>
        <v/>
      </c>
      <c r="P2635" s="7" t="str">
        <f t="shared" ca="1" si="671"/>
        <v/>
      </c>
      <c r="Q2635" s="7" t="str">
        <f t="shared" ca="1" si="672"/>
        <v/>
      </c>
      <c r="R2635" s="7" t="str">
        <f t="shared" ca="1" si="673"/>
        <v/>
      </c>
      <c r="S2635" s="7" t="str">
        <f t="shared" ca="1" si="660"/>
        <v/>
      </c>
      <c r="T2635" s="7" t="str">
        <f t="shared" ca="1" si="661"/>
        <v/>
      </c>
      <c r="V2635" s="120" cm="1">
        <f t="array" aca="1" ref="V2635" ca="1">SUMIFS(Invoice_Hours,Invoice_Labor_Category,$D2635,Invoice_Company,$C2635,Invoice_MSA_Code,$E2635)</f>
        <v>0</v>
      </c>
      <c r="W2635" s="121" t="str">
        <f t="shared" ca="1" si="662"/>
        <v/>
      </c>
      <c r="X2635" s="151" t="str">
        <f t="shared" ca="1" si="663"/>
        <v/>
      </c>
      <c r="AB2635" t="str">
        <f t="shared" si="664"/>
        <v/>
      </c>
      <c r="AC2635" t="str">
        <f t="shared" si="665"/>
        <v/>
      </c>
      <c r="AD2635" t="str">
        <f t="shared" si="666"/>
        <v/>
      </c>
      <c r="AE2635" s="4" t="str">
        <f t="shared" ca="1" si="659"/>
        <v/>
      </c>
    </row>
    <row r="2636" spans="7:31">
      <c r="G2636" s="117" cm="1">
        <f t="array" aca="1" ref="G2636" ca="1">SUMIFS(Proposed_Hours,Proposed_Labor_Category,$D2636,Proposed_Company,$C2636,Proposed_MSA_Code,$E2636)</f>
        <v>0</v>
      </c>
      <c r="H2636" s="7" t="str">
        <f t="shared" ca="1" si="667"/>
        <v/>
      </c>
      <c r="I2636" s="4" t="str" cm="1">
        <f t="array" aca="1" ref="I2636" ca="1">IFERROR(IF(SUMIFS(Proposed_Direct_Cost,Proposed_Labor_Category,$D2636,Proposed_Company,$C2636,Proposed_MSA_Code,$E2636)=0,"Not Proposed",SUMIFS(Proposed_Direct_Cost,Proposed_Labor_Category,$D2636,Proposed_Company,$C2636,Proposed_MSA_Code,$E2636)),"")</f>
        <v>Not Proposed</v>
      </c>
      <c r="J2636" s="117" cm="1">
        <f t="array" aca="1" ref="J2636" ca="1">SUMIFS(Invoice_Hours,Invoice_Labor_Category,$D2636,Invoice_Company,$C2636,Invoice_MSA_Code,$E2636)</f>
        <v>0</v>
      </c>
      <c r="K2636" s="7" t="str">
        <f t="shared" ca="1" si="668"/>
        <v/>
      </c>
      <c r="L2636" s="222" cm="1">
        <f t="array" aca="1" ref="L2636" ca="1">IFERROR(SUMIFS(Invoice_Direct_Cost,Invoice_Labor_Category,$D2636,Invoice_Company,$C2636,Invoice_MSA_Code,$E2636),"")</f>
        <v>0</v>
      </c>
      <c r="M2636" s="7" t="str">
        <f t="shared" ca="1" si="669"/>
        <v/>
      </c>
      <c r="N2636" s="220" t="str">
        <f t="shared" ca="1" si="674"/>
        <v/>
      </c>
      <c r="O2636" s="7" t="str">
        <f t="shared" ca="1" si="670"/>
        <v/>
      </c>
      <c r="P2636" s="7" t="str">
        <f t="shared" ca="1" si="671"/>
        <v/>
      </c>
      <c r="Q2636" s="7" t="str">
        <f t="shared" ca="1" si="672"/>
        <v/>
      </c>
      <c r="R2636" s="7" t="str">
        <f t="shared" ca="1" si="673"/>
        <v/>
      </c>
      <c r="S2636" s="7" t="str">
        <f t="shared" ca="1" si="660"/>
        <v/>
      </c>
      <c r="T2636" s="7" t="str">
        <f t="shared" ca="1" si="661"/>
        <v/>
      </c>
      <c r="V2636" s="120" cm="1">
        <f t="array" aca="1" ref="V2636" ca="1">SUMIFS(Invoice_Hours,Invoice_Labor_Category,$D2636,Invoice_Company,$C2636,Invoice_MSA_Code,$E2636)</f>
        <v>0</v>
      </c>
      <c r="W2636" s="121" t="str">
        <f t="shared" ca="1" si="662"/>
        <v/>
      </c>
      <c r="X2636" s="152" t="str">
        <f t="shared" ca="1" si="663"/>
        <v/>
      </c>
      <c r="AB2636" t="str">
        <f t="shared" si="664"/>
        <v/>
      </c>
      <c r="AC2636" t="str">
        <f t="shared" si="665"/>
        <v/>
      </c>
      <c r="AD2636" t="str">
        <f t="shared" si="666"/>
        <v/>
      </c>
      <c r="AE2636" s="4" t="str">
        <f t="shared" ca="1" si="659"/>
        <v/>
      </c>
    </row>
    <row r="2637" spans="7:31">
      <c r="G2637" s="117" cm="1">
        <f t="array" aca="1" ref="G2637" ca="1">SUMIFS(Proposed_Hours,Proposed_Labor_Category,$D2637,Proposed_Company,$C2637,Proposed_MSA_Code,$E2637)</f>
        <v>0</v>
      </c>
      <c r="H2637" s="7" t="str">
        <f t="shared" ca="1" si="667"/>
        <v/>
      </c>
      <c r="I2637" s="4" t="str" cm="1">
        <f t="array" aca="1" ref="I2637" ca="1">IFERROR(IF(SUMIFS(Proposed_Direct_Cost,Proposed_Labor_Category,$D2637,Proposed_Company,$C2637,Proposed_MSA_Code,$E2637)=0,"Not Proposed",SUMIFS(Proposed_Direct_Cost,Proposed_Labor_Category,$D2637,Proposed_Company,$C2637,Proposed_MSA_Code,$E2637)),"")</f>
        <v>Not Proposed</v>
      </c>
      <c r="J2637" s="117" cm="1">
        <f t="array" aca="1" ref="J2637" ca="1">SUMIFS(Invoice_Hours,Invoice_Labor_Category,$D2637,Invoice_Company,$C2637,Invoice_MSA_Code,$E2637)</f>
        <v>0</v>
      </c>
      <c r="K2637" s="7" t="str">
        <f t="shared" ca="1" si="668"/>
        <v/>
      </c>
      <c r="L2637" s="222" cm="1">
        <f t="array" aca="1" ref="L2637" ca="1">IFERROR(SUMIFS(Invoice_Direct_Cost,Invoice_Labor_Category,$D2637,Invoice_Company,$C2637,Invoice_MSA_Code,$E2637),"")</f>
        <v>0</v>
      </c>
      <c r="M2637" s="7" t="str">
        <f t="shared" ca="1" si="669"/>
        <v/>
      </c>
      <c r="N2637" s="220" t="str">
        <f t="shared" ca="1" si="674"/>
        <v/>
      </c>
      <c r="O2637" s="7" t="str">
        <f t="shared" ca="1" si="670"/>
        <v/>
      </c>
      <c r="P2637" s="7" t="str">
        <f t="shared" ca="1" si="671"/>
        <v/>
      </c>
      <c r="Q2637" s="7" t="str">
        <f t="shared" ca="1" si="672"/>
        <v/>
      </c>
      <c r="R2637" s="7" t="str">
        <f t="shared" ca="1" si="673"/>
        <v/>
      </c>
      <c r="S2637" s="7" t="str">
        <f t="shared" ca="1" si="660"/>
        <v/>
      </c>
      <c r="T2637" s="7" t="str">
        <f t="shared" ca="1" si="661"/>
        <v/>
      </c>
      <c r="V2637" s="120" cm="1">
        <f t="array" aca="1" ref="V2637" ca="1">SUMIFS(Invoice_Hours,Invoice_Labor_Category,$D2637,Invoice_Company,$C2637,Invoice_MSA_Code,$E2637)</f>
        <v>0</v>
      </c>
      <c r="W2637" s="121" t="str">
        <f t="shared" ca="1" si="662"/>
        <v/>
      </c>
      <c r="X2637" s="151" t="str">
        <f t="shared" ca="1" si="663"/>
        <v/>
      </c>
      <c r="AB2637" t="str">
        <f t="shared" si="664"/>
        <v/>
      </c>
      <c r="AC2637" t="str">
        <f t="shared" si="665"/>
        <v/>
      </c>
      <c r="AD2637" t="str">
        <f t="shared" si="666"/>
        <v/>
      </c>
      <c r="AE2637" s="4" t="str">
        <f t="shared" ca="1" si="659"/>
        <v/>
      </c>
    </row>
    <row r="2638" spans="7:31">
      <c r="G2638" s="117" cm="1">
        <f t="array" aca="1" ref="G2638" ca="1">SUMIFS(Proposed_Hours,Proposed_Labor_Category,$D2638,Proposed_Company,$C2638,Proposed_MSA_Code,$E2638)</f>
        <v>0</v>
      </c>
      <c r="H2638" s="7" t="str">
        <f t="shared" ca="1" si="667"/>
        <v/>
      </c>
      <c r="I2638" s="4" t="str" cm="1">
        <f t="array" aca="1" ref="I2638" ca="1">IFERROR(IF(SUMIFS(Proposed_Direct_Cost,Proposed_Labor_Category,$D2638,Proposed_Company,$C2638,Proposed_MSA_Code,$E2638)=0,"Not Proposed",SUMIFS(Proposed_Direct_Cost,Proposed_Labor_Category,$D2638,Proposed_Company,$C2638,Proposed_MSA_Code,$E2638)),"")</f>
        <v>Not Proposed</v>
      </c>
      <c r="J2638" s="117" cm="1">
        <f t="array" aca="1" ref="J2638" ca="1">SUMIFS(Invoice_Hours,Invoice_Labor_Category,$D2638,Invoice_Company,$C2638,Invoice_MSA_Code,$E2638)</f>
        <v>0</v>
      </c>
      <c r="K2638" s="7" t="str">
        <f t="shared" ca="1" si="668"/>
        <v/>
      </c>
      <c r="L2638" s="222" cm="1">
        <f t="array" aca="1" ref="L2638" ca="1">IFERROR(SUMIFS(Invoice_Direct_Cost,Invoice_Labor_Category,$D2638,Invoice_Company,$C2638,Invoice_MSA_Code,$E2638),"")</f>
        <v>0</v>
      </c>
      <c r="M2638" s="7" t="str">
        <f t="shared" ca="1" si="669"/>
        <v/>
      </c>
      <c r="N2638" s="220" t="str">
        <f t="shared" ca="1" si="674"/>
        <v/>
      </c>
      <c r="O2638" s="7" t="str">
        <f t="shared" ca="1" si="670"/>
        <v/>
      </c>
      <c r="P2638" s="7" t="str">
        <f t="shared" ca="1" si="671"/>
        <v/>
      </c>
      <c r="Q2638" s="7" t="str">
        <f t="shared" ca="1" si="672"/>
        <v/>
      </c>
      <c r="R2638" s="7" t="str">
        <f t="shared" ca="1" si="673"/>
        <v/>
      </c>
      <c r="S2638" s="7" t="str">
        <f t="shared" ca="1" si="660"/>
        <v/>
      </c>
      <c r="T2638" s="7" t="str">
        <f t="shared" ca="1" si="661"/>
        <v/>
      </c>
      <c r="V2638" s="120" cm="1">
        <f t="array" aca="1" ref="V2638" ca="1">SUMIFS(Invoice_Hours,Invoice_Labor_Category,$D2638,Invoice_Company,$C2638,Invoice_MSA_Code,$E2638)</f>
        <v>0</v>
      </c>
      <c r="W2638" s="121" t="str">
        <f t="shared" ca="1" si="662"/>
        <v/>
      </c>
      <c r="X2638" s="152" t="str">
        <f t="shared" ca="1" si="663"/>
        <v/>
      </c>
      <c r="AB2638" t="str">
        <f t="shared" si="664"/>
        <v/>
      </c>
      <c r="AC2638" t="str">
        <f t="shared" si="665"/>
        <v/>
      </c>
      <c r="AD2638" t="str">
        <f t="shared" si="666"/>
        <v/>
      </c>
      <c r="AE2638" s="4" t="str">
        <f t="shared" ca="1" si="659"/>
        <v/>
      </c>
    </row>
    <row r="2639" spans="7:31">
      <c r="G2639" s="117" cm="1">
        <f t="array" aca="1" ref="G2639" ca="1">SUMIFS(Proposed_Hours,Proposed_Labor_Category,$D2639,Proposed_Company,$C2639,Proposed_MSA_Code,$E2639)</f>
        <v>0</v>
      </c>
      <c r="H2639" s="7" t="str">
        <f t="shared" ca="1" si="667"/>
        <v/>
      </c>
      <c r="I2639" s="4" t="str" cm="1">
        <f t="array" aca="1" ref="I2639" ca="1">IFERROR(IF(SUMIFS(Proposed_Direct_Cost,Proposed_Labor_Category,$D2639,Proposed_Company,$C2639,Proposed_MSA_Code,$E2639)=0,"Not Proposed",SUMIFS(Proposed_Direct_Cost,Proposed_Labor_Category,$D2639,Proposed_Company,$C2639,Proposed_MSA_Code,$E2639)),"")</f>
        <v>Not Proposed</v>
      </c>
      <c r="J2639" s="117" cm="1">
        <f t="array" aca="1" ref="J2639" ca="1">SUMIFS(Invoice_Hours,Invoice_Labor_Category,$D2639,Invoice_Company,$C2639,Invoice_MSA_Code,$E2639)</f>
        <v>0</v>
      </c>
      <c r="K2639" s="7" t="str">
        <f t="shared" ca="1" si="668"/>
        <v/>
      </c>
      <c r="L2639" s="222" cm="1">
        <f t="array" aca="1" ref="L2639" ca="1">IFERROR(SUMIFS(Invoice_Direct_Cost,Invoice_Labor_Category,$D2639,Invoice_Company,$C2639,Invoice_MSA_Code,$E2639),"")</f>
        <v>0</v>
      </c>
      <c r="M2639" s="7" t="str">
        <f t="shared" ca="1" si="669"/>
        <v/>
      </c>
      <c r="N2639" s="220" t="str">
        <f t="shared" ca="1" si="674"/>
        <v/>
      </c>
      <c r="O2639" s="7" t="str">
        <f t="shared" ca="1" si="670"/>
        <v/>
      </c>
      <c r="P2639" s="7" t="str">
        <f t="shared" ca="1" si="671"/>
        <v/>
      </c>
      <c r="Q2639" s="7" t="str">
        <f t="shared" ca="1" si="672"/>
        <v/>
      </c>
      <c r="R2639" s="7" t="str">
        <f t="shared" ca="1" si="673"/>
        <v/>
      </c>
      <c r="S2639" s="7" t="str">
        <f t="shared" ca="1" si="660"/>
        <v/>
      </c>
      <c r="T2639" s="7" t="str">
        <f t="shared" ca="1" si="661"/>
        <v/>
      </c>
      <c r="V2639" s="120" cm="1">
        <f t="array" aca="1" ref="V2639" ca="1">SUMIFS(Invoice_Hours,Invoice_Labor_Category,$D2639,Invoice_Company,$C2639,Invoice_MSA_Code,$E2639)</f>
        <v>0</v>
      </c>
      <c r="W2639" s="121" t="str">
        <f t="shared" ca="1" si="662"/>
        <v/>
      </c>
      <c r="X2639" s="151" t="str">
        <f t="shared" ca="1" si="663"/>
        <v/>
      </c>
      <c r="AB2639" t="str">
        <f t="shared" si="664"/>
        <v/>
      </c>
      <c r="AC2639" t="str">
        <f t="shared" si="665"/>
        <v/>
      </c>
      <c r="AD2639" t="str">
        <f t="shared" si="666"/>
        <v/>
      </c>
      <c r="AE2639" s="4" t="str">
        <f t="shared" ca="1" si="659"/>
        <v/>
      </c>
    </row>
    <row r="2640" spans="7:31">
      <c r="G2640" s="117" cm="1">
        <f t="array" aca="1" ref="G2640" ca="1">SUMIFS(Proposed_Hours,Proposed_Labor_Category,$D2640,Proposed_Company,$C2640,Proposed_MSA_Code,$E2640)</f>
        <v>0</v>
      </c>
      <c r="H2640" s="7" t="str">
        <f t="shared" ca="1" si="667"/>
        <v/>
      </c>
      <c r="I2640" s="4" t="str" cm="1">
        <f t="array" aca="1" ref="I2640" ca="1">IFERROR(IF(SUMIFS(Proposed_Direct_Cost,Proposed_Labor_Category,$D2640,Proposed_Company,$C2640,Proposed_MSA_Code,$E2640)=0,"Not Proposed",SUMIFS(Proposed_Direct_Cost,Proposed_Labor_Category,$D2640,Proposed_Company,$C2640,Proposed_MSA_Code,$E2640)),"")</f>
        <v>Not Proposed</v>
      </c>
      <c r="J2640" s="117" cm="1">
        <f t="array" aca="1" ref="J2640" ca="1">SUMIFS(Invoice_Hours,Invoice_Labor_Category,$D2640,Invoice_Company,$C2640,Invoice_MSA_Code,$E2640)</f>
        <v>0</v>
      </c>
      <c r="K2640" s="7" t="str">
        <f t="shared" ca="1" si="668"/>
        <v/>
      </c>
      <c r="L2640" s="222" cm="1">
        <f t="array" aca="1" ref="L2640" ca="1">IFERROR(SUMIFS(Invoice_Direct_Cost,Invoice_Labor_Category,$D2640,Invoice_Company,$C2640,Invoice_MSA_Code,$E2640),"")</f>
        <v>0</v>
      </c>
      <c r="M2640" s="7" t="str">
        <f t="shared" ca="1" si="669"/>
        <v/>
      </c>
      <c r="N2640" s="220" t="str">
        <f t="shared" ca="1" si="674"/>
        <v/>
      </c>
      <c r="O2640" s="7" t="str">
        <f t="shared" ca="1" si="670"/>
        <v/>
      </c>
      <c r="P2640" s="7" t="str">
        <f t="shared" ca="1" si="671"/>
        <v/>
      </c>
      <c r="Q2640" s="7" t="str">
        <f t="shared" ca="1" si="672"/>
        <v/>
      </c>
      <c r="R2640" s="7" t="str">
        <f t="shared" ca="1" si="673"/>
        <v/>
      </c>
      <c r="S2640" s="7" t="str">
        <f t="shared" ca="1" si="660"/>
        <v/>
      </c>
      <c r="T2640" s="7" t="str">
        <f t="shared" ca="1" si="661"/>
        <v/>
      </c>
      <c r="V2640" s="120" cm="1">
        <f t="array" aca="1" ref="V2640" ca="1">SUMIFS(Invoice_Hours,Invoice_Labor_Category,$D2640,Invoice_Company,$C2640,Invoice_MSA_Code,$E2640)</f>
        <v>0</v>
      </c>
      <c r="W2640" s="121" t="str">
        <f t="shared" ca="1" si="662"/>
        <v/>
      </c>
      <c r="X2640" s="152" t="str">
        <f t="shared" ca="1" si="663"/>
        <v/>
      </c>
      <c r="AB2640" t="str">
        <f t="shared" si="664"/>
        <v/>
      </c>
      <c r="AC2640" t="str">
        <f t="shared" si="665"/>
        <v/>
      </c>
      <c r="AD2640" t="str">
        <f t="shared" si="666"/>
        <v/>
      </c>
      <c r="AE2640" s="4" t="str">
        <f t="shared" ca="1" si="659"/>
        <v/>
      </c>
    </row>
    <row r="2641" spans="7:31">
      <c r="G2641" s="117" cm="1">
        <f t="array" aca="1" ref="G2641" ca="1">SUMIFS(Proposed_Hours,Proposed_Labor_Category,$D2641,Proposed_Company,$C2641,Proposed_MSA_Code,$E2641)</f>
        <v>0</v>
      </c>
      <c r="H2641" s="7" t="str">
        <f t="shared" ca="1" si="667"/>
        <v/>
      </c>
      <c r="I2641" s="4" t="str" cm="1">
        <f t="array" aca="1" ref="I2641" ca="1">IFERROR(IF(SUMIFS(Proposed_Direct_Cost,Proposed_Labor_Category,$D2641,Proposed_Company,$C2641,Proposed_MSA_Code,$E2641)=0,"Not Proposed",SUMIFS(Proposed_Direct_Cost,Proposed_Labor_Category,$D2641,Proposed_Company,$C2641,Proposed_MSA_Code,$E2641)),"")</f>
        <v>Not Proposed</v>
      </c>
      <c r="J2641" s="117" cm="1">
        <f t="array" aca="1" ref="J2641" ca="1">SUMIFS(Invoice_Hours,Invoice_Labor_Category,$D2641,Invoice_Company,$C2641,Invoice_MSA_Code,$E2641)</f>
        <v>0</v>
      </c>
      <c r="K2641" s="7" t="str">
        <f t="shared" ca="1" si="668"/>
        <v/>
      </c>
      <c r="L2641" s="222" cm="1">
        <f t="array" aca="1" ref="L2641" ca="1">IFERROR(SUMIFS(Invoice_Direct_Cost,Invoice_Labor_Category,$D2641,Invoice_Company,$C2641,Invoice_MSA_Code,$E2641),"")</f>
        <v>0</v>
      </c>
      <c r="M2641" s="7" t="str">
        <f t="shared" ca="1" si="669"/>
        <v/>
      </c>
      <c r="N2641" s="220" t="str">
        <f t="shared" ca="1" si="674"/>
        <v/>
      </c>
      <c r="O2641" s="7" t="str">
        <f t="shared" ca="1" si="670"/>
        <v/>
      </c>
      <c r="P2641" s="7" t="str">
        <f t="shared" ca="1" si="671"/>
        <v/>
      </c>
      <c r="Q2641" s="7" t="str">
        <f t="shared" ca="1" si="672"/>
        <v/>
      </c>
      <c r="R2641" s="7" t="str">
        <f t="shared" ca="1" si="673"/>
        <v/>
      </c>
      <c r="S2641" s="7" t="str">
        <f t="shared" ca="1" si="660"/>
        <v/>
      </c>
      <c r="T2641" s="7" t="str">
        <f t="shared" ca="1" si="661"/>
        <v/>
      </c>
      <c r="V2641" s="120" cm="1">
        <f t="array" aca="1" ref="V2641" ca="1">SUMIFS(Invoice_Hours,Invoice_Labor_Category,$D2641,Invoice_Company,$C2641,Invoice_MSA_Code,$E2641)</f>
        <v>0</v>
      </c>
      <c r="W2641" s="121" t="str">
        <f t="shared" ca="1" si="662"/>
        <v/>
      </c>
      <c r="X2641" s="151" t="str">
        <f t="shared" ca="1" si="663"/>
        <v/>
      </c>
      <c r="AB2641" t="str">
        <f t="shared" si="664"/>
        <v/>
      </c>
      <c r="AC2641" t="str">
        <f t="shared" si="665"/>
        <v/>
      </c>
      <c r="AD2641" t="str">
        <f t="shared" si="666"/>
        <v/>
      </c>
      <c r="AE2641" s="4" t="str">
        <f t="shared" ca="1" si="659"/>
        <v/>
      </c>
    </row>
    <row r="2642" spans="7:31">
      <c r="G2642" s="117" cm="1">
        <f t="array" aca="1" ref="G2642" ca="1">SUMIFS(Proposed_Hours,Proposed_Labor_Category,$D2642,Proposed_Company,$C2642,Proposed_MSA_Code,$E2642)</f>
        <v>0</v>
      </c>
      <c r="H2642" s="7" t="str">
        <f t="shared" ca="1" si="667"/>
        <v/>
      </c>
      <c r="I2642" s="4" t="str" cm="1">
        <f t="array" aca="1" ref="I2642" ca="1">IFERROR(IF(SUMIFS(Proposed_Direct_Cost,Proposed_Labor_Category,$D2642,Proposed_Company,$C2642,Proposed_MSA_Code,$E2642)=0,"Not Proposed",SUMIFS(Proposed_Direct_Cost,Proposed_Labor_Category,$D2642,Proposed_Company,$C2642,Proposed_MSA_Code,$E2642)),"")</f>
        <v>Not Proposed</v>
      </c>
      <c r="J2642" s="117" cm="1">
        <f t="array" aca="1" ref="J2642" ca="1">SUMIFS(Invoice_Hours,Invoice_Labor_Category,$D2642,Invoice_Company,$C2642,Invoice_MSA_Code,$E2642)</f>
        <v>0</v>
      </c>
      <c r="K2642" s="7" t="str">
        <f t="shared" ca="1" si="668"/>
        <v/>
      </c>
      <c r="L2642" s="222" cm="1">
        <f t="array" aca="1" ref="L2642" ca="1">IFERROR(SUMIFS(Invoice_Direct_Cost,Invoice_Labor_Category,$D2642,Invoice_Company,$C2642,Invoice_MSA_Code,$E2642),"")</f>
        <v>0</v>
      </c>
      <c r="M2642" s="7" t="str">
        <f t="shared" ca="1" si="669"/>
        <v/>
      </c>
      <c r="N2642" s="220" t="str">
        <f t="shared" ca="1" si="674"/>
        <v/>
      </c>
      <c r="O2642" s="7" t="str">
        <f t="shared" ca="1" si="670"/>
        <v/>
      </c>
      <c r="P2642" s="7" t="str">
        <f t="shared" ca="1" si="671"/>
        <v/>
      </c>
      <c r="Q2642" s="7" t="str">
        <f t="shared" ca="1" si="672"/>
        <v/>
      </c>
      <c r="R2642" s="7" t="str">
        <f t="shared" ca="1" si="673"/>
        <v/>
      </c>
      <c r="S2642" s="7" t="str">
        <f t="shared" ca="1" si="660"/>
        <v/>
      </c>
      <c r="T2642" s="7" t="str">
        <f t="shared" ca="1" si="661"/>
        <v/>
      </c>
      <c r="V2642" s="120" cm="1">
        <f t="array" aca="1" ref="V2642" ca="1">SUMIFS(Invoice_Hours,Invoice_Labor_Category,$D2642,Invoice_Company,$C2642,Invoice_MSA_Code,$E2642)</f>
        <v>0</v>
      </c>
      <c r="W2642" s="121" t="str">
        <f t="shared" ca="1" si="662"/>
        <v/>
      </c>
      <c r="X2642" s="152" t="str">
        <f t="shared" ca="1" si="663"/>
        <v/>
      </c>
      <c r="AB2642" t="str">
        <f t="shared" si="664"/>
        <v/>
      </c>
      <c r="AC2642" t="str">
        <f t="shared" si="665"/>
        <v/>
      </c>
      <c r="AD2642" t="str">
        <f t="shared" si="666"/>
        <v/>
      </c>
      <c r="AE2642" s="4" t="str">
        <f t="shared" ca="1" si="659"/>
        <v/>
      </c>
    </row>
    <row r="2643" spans="7:31">
      <c r="G2643" s="117" cm="1">
        <f t="array" aca="1" ref="G2643" ca="1">SUMIFS(Proposed_Hours,Proposed_Labor_Category,$D2643,Proposed_Company,$C2643,Proposed_MSA_Code,$E2643)</f>
        <v>0</v>
      </c>
      <c r="H2643" s="7" t="str">
        <f t="shared" ca="1" si="667"/>
        <v/>
      </c>
      <c r="I2643" s="4" t="str" cm="1">
        <f t="array" aca="1" ref="I2643" ca="1">IFERROR(IF(SUMIFS(Proposed_Direct_Cost,Proposed_Labor_Category,$D2643,Proposed_Company,$C2643,Proposed_MSA_Code,$E2643)=0,"Not Proposed",SUMIFS(Proposed_Direct_Cost,Proposed_Labor_Category,$D2643,Proposed_Company,$C2643,Proposed_MSA_Code,$E2643)),"")</f>
        <v>Not Proposed</v>
      </c>
      <c r="J2643" s="117" cm="1">
        <f t="array" aca="1" ref="J2643" ca="1">SUMIFS(Invoice_Hours,Invoice_Labor_Category,$D2643,Invoice_Company,$C2643,Invoice_MSA_Code,$E2643)</f>
        <v>0</v>
      </c>
      <c r="K2643" s="7" t="str">
        <f t="shared" ca="1" si="668"/>
        <v/>
      </c>
      <c r="L2643" s="222" cm="1">
        <f t="array" aca="1" ref="L2643" ca="1">IFERROR(SUMIFS(Invoice_Direct_Cost,Invoice_Labor_Category,$D2643,Invoice_Company,$C2643,Invoice_MSA_Code,$E2643),"")</f>
        <v>0</v>
      </c>
      <c r="M2643" s="7" t="str">
        <f t="shared" ca="1" si="669"/>
        <v/>
      </c>
      <c r="N2643" s="220" t="str">
        <f t="shared" ca="1" si="674"/>
        <v/>
      </c>
      <c r="O2643" s="7" t="str">
        <f t="shared" ca="1" si="670"/>
        <v/>
      </c>
      <c r="P2643" s="7" t="str">
        <f t="shared" ca="1" si="671"/>
        <v/>
      </c>
      <c r="Q2643" s="7" t="str">
        <f t="shared" ca="1" si="672"/>
        <v/>
      </c>
      <c r="R2643" s="7" t="str">
        <f t="shared" ca="1" si="673"/>
        <v/>
      </c>
      <c r="S2643" s="7" t="str">
        <f t="shared" ca="1" si="660"/>
        <v/>
      </c>
      <c r="T2643" s="7" t="str">
        <f t="shared" ca="1" si="661"/>
        <v/>
      </c>
      <c r="V2643" s="120" cm="1">
        <f t="array" aca="1" ref="V2643" ca="1">SUMIFS(Invoice_Hours,Invoice_Labor_Category,$D2643,Invoice_Company,$C2643,Invoice_MSA_Code,$E2643)</f>
        <v>0</v>
      </c>
      <c r="W2643" s="121" t="str">
        <f t="shared" ca="1" si="662"/>
        <v/>
      </c>
      <c r="X2643" s="151" t="str">
        <f t="shared" ca="1" si="663"/>
        <v/>
      </c>
      <c r="AB2643" t="str">
        <f t="shared" si="664"/>
        <v/>
      </c>
      <c r="AC2643" t="str">
        <f t="shared" si="665"/>
        <v/>
      </c>
      <c r="AD2643" t="str">
        <f t="shared" si="666"/>
        <v/>
      </c>
      <c r="AE2643" s="4" t="str">
        <f t="shared" ca="1" si="659"/>
        <v/>
      </c>
    </row>
    <row r="2644" spans="7:31">
      <c r="G2644" s="117" cm="1">
        <f t="array" aca="1" ref="G2644" ca="1">SUMIFS(Proposed_Hours,Proposed_Labor_Category,$D2644,Proposed_Company,$C2644,Proposed_MSA_Code,$E2644)</f>
        <v>0</v>
      </c>
      <c r="H2644" s="7" t="str">
        <f t="shared" ca="1" si="667"/>
        <v/>
      </c>
      <c r="I2644" s="4" t="str" cm="1">
        <f t="array" aca="1" ref="I2644" ca="1">IFERROR(IF(SUMIFS(Proposed_Direct_Cost,Proposed_Labor_Category,$D2644,Proposed_Company,$C2644,Proposed_MSA_Code,$E2644)=0,"Not Proposed",SUMIFS(Proposed_Direct_Cost,Proposed_Labor_Category,$D2644,Proposed_Company,$C2644,Proposed_MSA_Code,$E2644)),"")</f>
        <v>Not Proposed</v>
      </c>
      <c r="J2644" s="117" cm="1">
        <f t="array" aca="1" ref="J2644" ca="1">SUMIFS(Invoice_Hours,Invoice_Labor_Category,$D2644,Invoice_Company,$C2644,Invoice_MSA_Code,$E2644)</f>
        <v>0</v>
      </c>
      <c r="K2644" s="7" t="str">
        <f t="shared" ca="1" si="668"/>
        <v/>
      </c>
      <c r="L2644" s="222" cm="1">
        <f t="array" aca="1" ref="L2644" ca="1">IFERROR(SUMIFS(Invoice_Direct_Cost,Invoice_Labor_Category,$D2644,Invoice_Company,$C2644,Invoice_MSA_Code,$E2644),"")</f>
        <v>0</v>
      </c>
      <c r="M2644" s="7" t="str">
        <f t="shared" ca="1" si="669"/>
        <v/>
      </c>
      <c r="N2644" s="220" t="str">
        <f t="shared" ca="1" si="674"/>
        <v/>
      </c>
      <c r="O2644" s="7" t="str">
        <f t="shared" ca="1" si="670"/>
        <v/>
      </c>
      <c r="P2644" s="7" t="str">
        <f t="shared" ca="1" si="671"/>
        <v/>
      </c>
      <c r="Q2644" s="7" t="str">
        <f t="shared" ca="1" si="672"/>
        <v/>
      </c>
      <c r="R2644" s="7" t="str">
        <f t="shared" ca="1" si="673"/>
        <v/>
      </c>
      <c r="S2644" s="7" t="str">
        <f t="shared" ca="1" si="660"/>
        <v/>
      </c>
      <c r="T2644" s="7" t="str">
        <f t="shared" ca="1" si="661"/>
        <v/>
      </c>
      <c r="V2644" s="120" cm="1">
        <f t="array" aca="1" ref="V2644" ca="1">SUMIFS(Invoice_Hours,Invoice_Labor_Category,$D2644,Invoice_Company,$C2644,Invoice_MSA_Code,$E2644)</f>
        <v>0</v>
      </c>
      <c r="W2644" s="121" t="str">
        <f t="shared" ca="1" si="662"/>
        <v/>
      </c>
      <c r="X2644" s="152" t="str">
        <f t="shared" ca="1" si="663"/>
        <v/>
      </c>
      <c r="AB2644" t="str">
        <f t="shared" si="664"/>
        <v/>
      </c>
      <c r="AC2644" t="str">
        <f t="shared" si="665"/>
        <v/>
      </c>
      <c r="AD2644" t="str">
        <f t="shared" si="666"/>
        <v/>
      </c>
      <c r="AE2644" s="4" t="str">
        <f t="shared" ca="1" si="659"/>
        <v/>
      </c>
    </row>
    <row r="2645" spans="7:31">
      <c r="G2645" s="117" cm="1">
        <f t="array" aca="1" ref="G2645" ca="1">SUMIFS(Proposed_Hours,Proposed_Labor_Category,$D2645,Proposed_Company,$C2645,Proposed_MSA_Code,$E2645)</f>
        <v>0</v>
      </c>
      <c r="H2645" s="7" t="str">
        <f t="shared" ca="1" si="667"/>
        <v/>
      </c>
      <c r="I2645" s="4" t="str" cm="1">
        <f t="array" aca="1" ref="I2645" ca="1">IFERROR(IF(SUMIFS(Proposed_Direct_Cost,Proposed_Labor_Category,$D2645,Proposed_Company,$C2645,Proposed_MSA_Code,$E2645)=0,"Not Proposed",SUMIFS(Proposed_Direct_Cost,Proposed_Labor_Category,$D2645,Proposed_Company,$C2645,Proposed_MSA_Code,$E2645)),"")</f>
        <v>Not Proposed</v>
      </c>
      <c r="J2645" s="117" cm="1">
        <f t="array" aca="1" ref="J2645" ca="1">SUMIFS(Invoice_Hours,Invoice_Labor_Category,$D2645,Invoice_Company,$C2645,Invoice_MSA_Code,$E2645)</f>
        <v>0</v>
      </c>
      <c r="K2645" s="7" t="str">
        <f t="shared" ca="1" si="668"/>
        <v/>
      </c>
      <c r="L2645" s="222" cm="1">
        <f t="array" aca="1" ref="L2645" ca="1">IFERROR(SUMIFS(Invoice_Direct_Cost,Invoice_Labor_Category,$D2645,Invoice_Company,$C2645,Invoice_MSA_Code,$E2645),"")</f>
        <v>0</v>
      </c>
      <c r="M2645" s="7" t="str">
        <f t="shared" ca="1" si="669"/>
        <v/>
      </c>
      <c r="N2645" s="220" t="str">
        <f t="shared" ca="1" si="674"/>
        <v/>
      </c>
      <c r="O2645" s="7" t="str">
        <f t="shared" ca="1" si="670"/>
        <v/>
      </c>
      <c r="P2645" s="7" t="str">
        <f t="shared" ca="1" si="671"/>
        <v/>
      </c>
      <c r="Q2645" s="7" t="str">
        <f t="shared" ca="1" si="672"/>
        <v/>
      </c>
      <c r="R2645" s="7" t="str">
        <f t="shared" ca="1" si="673"/>
        <v/>
      </c>
      <c r="S2645" s="7" t="str">
        <f t="shared" ca="1" si="660"/>
        <v/>
      </c>
      <c r="T2645" s="7" t="str">
        <f t="shared" ca="1" si="661"/>
        <v/>
      </c>
      <c r="V2645" s="120" cm="1">
        <f t="array" aca="1" ref="V2645" ca="1">SUMIFS(Invoice_Hours,Invoice_Labor_Category,$D2645,Invoice_Company,$C2645,Invoice_MSA_Code,$E2645)</f>
        <v>0</v>
      </c>
      <c r="W2645" s="121" t="str">
        <f t="shared" ca="1" si="662"/>
        <v/>
      </c>
      <c r="X2645" s="151" t="str">
        <f t="shared" ca="1" si="663"/>
        <v/>
      </c>
      <c r="AB2645" t="str">
        <f t="shared" si="664"/>
        <v/>
      </c>
      <c r="AC2645" t="str">
        <f t="shared" si="665"/>
        <v/>
      </c>
      <c r="AD2645" t="str">
        <f t="shared" si="666"/>
        <v/>
      </c>
      <c r="AE2645" s="4" t="str">
        <f t="shared" ca="1" si="659"/>
        <v/>
      </c>
    </row>
    <row r="2646" spans="7:31">
      <c r="G2646" s="117" cm="1">
        <f t="array" aca="1" ref="G2646" ca="1">SUMIFS(Proposed_Hours,Proposed_Labor_Category,$D2646,Proposed_Company,$C2646,Proposed_MSA_Code,$E2646)</f>
        <v>0</v>
      </c>
      <c r="H2646" s="7" t="str">
        <f t="shared" ca="1" si="667"/>
        <v/>
      </c>
      <c r="I2646" s="4" t="str" cm="1">
        <f t="array" aca="1" ref="I2646" ca="1">IFERROR(IF(SUMIFS(Proposed_Direct_Cost,Proposed_Labor_Category,$D2646,Proposed_Company,$C2646,Proposed_MSA_Code,$E2646)=0,"Not Proposed",SUMIFS(Proposed_Direct_Cost,Proposed_Labor_Category,$D2646,Proposed_Company,$C2646,Proposed_MSA_Code,$E2646)),"")</f>
        <v>Not Proposed</v>
      </c>
      <c r="J2646" s="117" cm="1">
        <f t="array" aca="1" ref="J2646" ca="1">SUMIFS(Invoice_Hours,Invoice_Labor_Category,$D2646,Invoice_Company,$C2646,Invoice_MSA_Code,$E2646)</f>
        <v>0</v>
      </c>
      <c r="K2646" s="7" t="str">
        <f t="shared" ca="1" si="668"/>
        <v/>
      </c>
      <c r="L2646" s="222" cm="1">
        <f t="array" aca="1" ref="L2646" ca="1">IFERROR(SUMIFS(Invoice_Direct_Cost,Invoice_Labor_Category,$D2646,Invoice_Company,$C2646,Invoice_MSA_Code,$E2646),"")</f>
        <v>0</v>
      </c>
      <c r="M2646" s="7" t="str">
        <f t="shared" ca="1" si="669"/>
        <v/>
      </c>
      <c r="N2646" s="220" t="str">
        <f t="shared" ca="1" si="674"/>
        <v/>
      </c>
      <c r="O2646" s="7" t="str">
        <f t="shared" ca="1" si="670"/>
        <v/>
      </c>
      <c r="P2646" s="7" t="str">
        <f t="shared" ca="1" si="671"/>
        <v/>
      </c>
      <c r="Q2646" s="7" t="str">
        <f t="shared" ca="1" si="672"/>
        <v/>
      </c>
      <c r="R2646" s="7" t="str">
        <f t="shared" ca="1" si="673"/>
        <v/>
      </c>
      <c r="S2646" s="7" t="str">
        <f t="shared" ca="1" si="660"/>
        <v/>
      </c>
      <c r="T2646" s="7" t="str">
        <f t="shared" ca="1" si="661"/>
        <v/>
      </c>
      <c r="V2646" s="120" cm="1">
        <f t="array" aca="1" ref="V2646" ca="1">SUMIFS(Invoice_Hours,Invoice_Labor_Category,$D2646,Invoice_Company,$C2646,Invoice_MSA_Code,$E2646)</f>
        <v>0</v>
      </c>
      <c r="W2646" s="121" t="str">
        <f t="shared" ca="1" si="662"/>
        <v/>
      </c>
      <c r="X2646" s="152" t="str">
        <f t="shared" ca="1" si="663"/>
        <v/>
      </c>
      <c r="AB2646" t="str">
        <f t="shared" si="664"/>
        <v/>
      </c>
      <c r="AC2646" t="str">
        <f t="shared" si="665"/>
        <v/>
      </c>
      <c r="AD2646" t="str">
        <f t="shared" si="666"/>
        <v/>
      </c>
      <c r="AE2646" s="4" t="str">
        <f t="shared" ca="1" si="659"/>
        <v/>
      </c>
    </row>
    <row r="2647" spans="7:31">
      <c r="G2647" s="117" cm="1">
        <f t="array" aca="1" ref="G2647" ca="1">SUMIFS(Proposed_Hours,Proposed_Labor_Category,$D2647,Proposed_Company,$C2647,Proposed_MSA_Code,$E2647)</f>
        <v>0</v>
      </c>
      <c r="H2647" s="7" t="str">
        <f t="shared" ca="1" si="667"/>
        <v/>
      </c>
      <c r="I2647" s="4" t="str" cm="1">
        <f t="array" aca="1" ref="I2647" ca="1">IFERROR(IF(SUMIFS(Proposed_Direct_Cost,Proposed_Labor_Category,$D2647,Proposed_Company,$C2647,Proposed_MSA_Code,$E2647)=0,"Not Proposed",SUMIFS(Proposed_Direct_Cost,Proposed_Labor_Category,$D2647,Proposed_Company,$C2647,Proposed_MSA_Code,$E2647)),"")</f>
        <v>Not Proposed</v>
      </c>
      <c r="J2647" s="117" cm="1">
        <f t="array" aca="1" ref="J2647" ca="1">SUMIFS(Invoice_Hours,Invoice_Labor_Category,$D2647,Invoice_Company,$C2647,Invoice_MSA_Code,$E2647)</f>
        <v>0</v>
      </c>
      <c r="K2647" s="7" t="str">
        <f t="shared" ca="1" si="668"/>
        <v/>
      </c>
      <c r="L2647" s="222" cm="1">
        <f t="array" aca="1" ref="L2647" ca="1">IFERROR(SUMIFS(Invoice_Direct_Cost,Invoice_Labor_Category,$D2647,Invoice_Company,$C2647,Invoice_MSA_Code,$E2647),"")</f>
        <v>0</v>
      </c>
      <c r="M2647" s="7" t="str">
        <f t="shared" ca="1" si="669"/>
        <v/>
      </c>
      <c r="N2647" s="220" t="str">
        <f t="shared" ca="1" si="674"/>
        <v/>
      </c>
      <c r="O2647" s="7" t="str">
        <f t="shared" ca="1" si="670"/>
        <v/>
      </c>
      <c r="P2647" s="7" t="str">
        <f t="shared" ca="1" si="671"/>
        <v/>
      </c>
      <c r="Q2647" s="7" t="str">
        <f t="shared" ca="1" si="672"/>
        <v/>
      </c>
      <c r="R2647" s="7" t="str">
        <f t="shared" ca="1" si="673"/>
        <v/>
      </c>
      <c r="S2647" s="7" t="str">
        <f t="shared" ca="1" si="660"/>
        <v/>
      </c>
      <c r="T2647" s="7" t="str">
        <f t="shared" ca="1" si="661"/>
        <v/>
      </c>
      <c r="V2647" s="120" cm="1">
        <f t="array" aca="1" ref="V2647" ca="1">SUMIFS(Invoice_Hours,Invoice_Labor_Category,$D2647,Invoice_Company,$C2647,Invoice_MSA_Code,$E2647)</f>
        <v>0</v>
      </c>
      <c r="W2647" s="121" t="str">
        <f t="shared" ca="1" si="662"/>
        <v/>
      </c>
      <c r="X2647" s="151" t="str">
        <f t="shared" ca="1" si="663"/>
        <v/>
      </c>
      <c r="AB2647" t="str">
        <f t="shared" si="664"/>
        <v/>
      </c>
      <c r="AC2647" t="str">
        <f t="shared" si="665"/>
        <v/>
      </c>
      <c r="AD2647" t="str">
        <f t="shared" si="666"/>
        <v/>
      </c>
      <c r="AE2647" s="4" t="str">
        <f t="shared" ca="1" si="659"/>
        <v/>
      </c>
    </row>
    <row r="2648" spans="7:31">
      <c r="G2648" s="117" cm="1">
        <f t="array" aca="1" ref="G2648" ca="1">SUMIFS(Proposed_Hours,Proposed_Labor_Category,$D2648,Proposed_Company,$C2648,Proposed_MSA_Code,$E2648)</f>
        <v>0</v>
      </c>
      <c r="H2648" s="7" t="str">
        <f t="shared" ca="1" si="667"/>
        <v/>
      </c>
      <c r="I2648" s="4" t="str" cm="1">
        <f t="array" aca="1" ref="I2648" ca="1">IFERROR(IF(SUMIFS(Proposed_Direct_Cost,Proposed_Labor_Category,$D2648,Proposed_Company,$C2648,Proposed_MSA_Code,$E2648)=0,"Not Proposed",SUMIFS(Proposed_Direct_Cost,Proposed_Labor_Category,$D2648,Proposed_Company,$C2648,Proposed_MSA_Code,$E2648)),"")</f>
        <v>Not Proposed</v>
      </c>
      <c r="J2648" s="117" cm="1">
        <f t="array" aca="1" ref="J2648" ca="1">SUMIFS(Invoice_Hours,Invoice_Labor_Category,$D2648,Invoice_Company,$C2648,Invoice_MSA_Code,$E2648)</f>
        <v>0</v>
      </c>
      <c r="K2648" s="7" t="str">
        <f t="shared" ca="1" si="668"/>
        <v/>
      </c>
      <c r="L2648" s="222" cm="1">
        <f t="array" aca="1" ref="L2648" ca="1">IFERROR(SUMIFS(Invoice_Direct_Cost,Invoice_Labor_Category,$D2648,Invoice_Company,$C2648,Invoice_MSA_Code,$E2648),"")</f>
        <v>0</v>
      </c>
      <c r="M2648" s="7" t="str">
        <f t="shared" ca="1" si="669"/>
        <v/>
      </c>
      <c r="N2648" s="220" t="str">
        <f t="shared" ca="1" si="674"/>
        <v/>
      </c>
      <c r="O2648" s="7" t="str">
        <f t="shared" ca="1" si="670"/>
        <v/>
      </c>
      <c r="P2648" s="7" t="str">
        <f t="shared" ca="1" si="671"/>
        <v/>
      </c>
      <c r="Q2648" s="7" t="str">
        <f t="shared" ca="1" si="672"/>
        <v/>
      </c>
      <c r="R2648" s="7" t="str">
        <f t="shared" ca="1" si="673"/>
        <v/>
      </c>
      <c r="S2648" s="7" t="str">
        <f t="shared" ca="1" si="660"/>
        <v/>
      </c>
      <c r="T2648" s="7" t="str">
        <f t="shared" ca="1" si="661"/>
        <v/>
      </c>
      <c r="V2648" s="120" cm="1">
        <f t="array" aca="1" ref="V2648" ca="1">SUMIFS(Invoice_Hours,Invoice_Labor_Category,$D2648,Invoice_Company,$C2648,Invoice_MSA_Code,$E2648)</f>
        <v>0</v>
      </c>
      <c r="W2648" s="121" t="str">
        <f t="shared" ca="1" si="662"/>
        <v/>
      </c>
      <c r="X2648" s="152" t="str">
        <f t="shared" ca="1" si="663"/>
        <v/>
      </c>
      <c r="AB2648" t="str">
        <f t="shared" si="664"/>
        <v/>
      </c>
      <c r="AC2648" t="str">
        <f t="shared" si="665"/>
        <v/>
      </c>
      <c r="AD2648" t="str">
        <f t="shared" si="666"/>
        <v/>
      </c>
      <c r="AE2648" s="4" t="str">
        <f t="shared" ca="1" si="659"/>
        <v/>
      </c>
    </row>
    <row r="2649" spans="7:31">
      <c r="G2649" s="117" cm="1">
        <f t="array" aca="1" ref="G2649" ca="1">SUMIFS(Proposed_Hours,Proposed_Labor_Category,$D2649,Proposed_Company,$C2649,Proposed_MSA_Code,$E2649)</f>
        <v>0</v>
      </c>
      <c r="H2649" s="7" t="str">
        <f t="shared" ca="1" si="667"/>
        <v/>
      </c>
      <c r="I2649" s="4" t="str" cm="1">
        <f t="array" aca="1" ref="I2649" ca="1">IFERROR(IF(SUMIFS(Proposed_Direct_Cost,Proposed_Labor_Category,$D2649,Proposed_Company,$C2649,Proposed_MSA_Code,$E2649)=0,"Not Proposed",SUMIFS(Proposed_Direct_Cost,Proposed_Labor_Category,$D2649,Proposed_Company,$C2649,Proposed_MSA_Code,$E2649)),"")</f>
        <v>Not Proposed</v>
      </c>
      <c r="J2649" s="117" cm="1">
        <f t="array" aca="1" ref="J2649" ca="1">SUMIFS(Invoice_Hours,Invoice_Labor_Category,$D2649,Invoice_Company,$C2649,Invoice_MSA_Code,$E2649)</f>
        <v>0</v>
      </c>
      <c r="K2649" s="7" t="str">
        <f t="shared" ca="1" si="668"/>
        <v/>
      </c>
      <c r="L2649" s="222" cm="1">
        <f t="array" aca="1" ref="L2649" ca="1">IFERROR(SUMIFS(Invoice_Direct_Cost,Invoice_Labor_Category,$D2649,Invoice_Company,$C2649,Invoice_MSA_Code,$E2649),"")</f>
        <v>0</v>
      </c>
      <c r="M2649" s="7" t="str">
        <f t="shared" ca="1" si="669"/>
        <v/>
      </c>
      <c r="N2649" s="220" t="str">
        <f t="shared" ca="1" si="674"/>
        <v/>
      </c>
      <c r="O2649" s="7" t="str">
        <f t="shared" ca="1" si="670"/>
        <v/>
      </c>
      <c r="P2649" s="7" t="str">
        <f t="shared" ca="1" si="671"/>
        <v/>
      </c>
      <c r="Q2649" s="7" t="str">
        <f t="shared" ca="1" si="672"/>
        <v/>
      </c>
      <c r="R2649" s="7" t="str">
        <f t="shared" ca="1" si="673"/>
        <v/>
      </c>
      <c r="S2649" s="7" t="str">
        <f t="shared" ca="1" si="660"/>
        <v/>
      </c>
      <c r="T2649" s="7" t="str">
        <f t="shared" ca="1" si="661"/>
        <v/>
      </c>
      <c r="V2649" s="120" cm="1">
        <f t="array" aca="1" ref="V2649" ca="1">SUMIFS(Invoice_Hours,Invoice_Labor_Category,$D2649,Invoice_Company,$C2649,Invoice_MSA_Code,$E2649)</f>
        <v>0</v>
      </c>
      <c r="W2649" s="121" t="str">
        <f t="shared" ca="1" si="662"/>
        <v/>
      </c>
      <c r="X2649" s="151" t="str">
        <f t="shared" ca="1" si="663"/>
        <v/>
      </c>
      <c r="AB2649" t="str">
        <f t="shared" si="664"/>
        <v/>
      </c>
      <c r="AC2649" t="str">
        <f t="shared" si="665"/>
        <v/>
      </c>
      <c r="AD2649" t="str">
        <f t="shared" si="666"/>
        <v/>
      </c>
      <c r="AE2649" s="4" t="str">
        <f t="shared" ca="1" si="659"/>
        <v/>
      </c>
    </row>
    <row r="2650" spans="7:31">
      <c r="G2650" s="117" cm="1">
        <f t="array" aca="1" ref="G2650" ca="1">SUMIFS(Proposed_Hours,Proposed_Labor_Category,$D2650,Proposed_Company,$C2650,Proposed_MSA_Code,$E2650)</f>
        <v>0</v>
      </c>
      <c r="H2650" s="7" t="str">
        <f t="shared" ca="1" si="667"/>
        <v/>
      </c>
      <c r="I2650" s="4" t="str" cm="1">
        <f t="array" aca="1" ref="I2650" ca="1">IFERROR(IF(SUMIFS(Proposed_Direct_Cost,Proposed_Labor_Category,$D2650,Proposed_Company,$C2650,Proposed_MSA_Code,$E2650)=0,"Not Proposed",SUMIFS(Proposed_Direct_Cost,Proposed_Labor_Category,$D2650,Proposed_Company,$C2650,Proposed_MSA_Code,$E2650)),"")</f>
        <v>Not Proposed</v>
      </c>
      <c r="J2650" s="117" cm="1">
        <f t="array" aca="1" ref="J2650" ca="1">SUMIFS(Invoice_Hours,Invoice_Labor_Category,$D2650,Invoice_Company,$C2650,Invoice_MSA_Code,$E2650)</f>
        <v>0</v>
      </c>
      <c r="K2650" s="7" t="str">
        <f t="shared" ca="1" si="668"/>
        <v/>
      </c>
      <c r="L2650" s="222" cm="1">
        <f t="array" aca="1" ref="L2650" ca="1">IFERROR(SUMIFS(Invoice_Direct_Cost,Invoice_Labor_Category,$D2650,Invoice_Company,$C2650,Invoice_MSA_Code,$E2650),"")</f>
        <v>0</v>
      </c>
      <c r="M2650" s="7" t="str">
        <f t="shared" ca="1" si="669"/>
        <v/>
      </c>
      <c r="N2650" s="220" t="str">
        <f t="shared" ca="1" si="674"/>
        <v/>
      </c>
      <c r="O2650" s="7" t="str">
        <f t="shared" ca="1" si="670"/>
        <v/>
      </c>
      <c r="P2650" s="7" t="str">
        <f t="shared" ca="1" si="671"/>
        <v/>
      </c>
      <c r="Q2650" s="7" t="str">
        <f t="shared" ca="1" si="672"/>
        <v/>
      </c>
      <c r="R2650" s="7" t="str">
        <f t="shared" ca="1" si="673"/>
        <v/>
      </c>
      <c r="S2650" s="7" t="str">
        <f t="shared" ca="1" si="660"/>
        <v/>
      </c>
      <c r="T2650" s="7" t="str">
        <f t="shared" ca="1" si="661"/>
        <v/>
      </c>
      <c r="V2650" s="120" cm="1">
        <f t="array" aca="1" ref="V2650" ca="1">SUMIFS(Invoice_Hours,Invoice_Labor_Category,$D2650,Invoice_Company,$C2650,Invoice_MSA_Code,$E2650)</f>
        <v>0</v>
      </c>
      <c r="W2650" s="121" t="str">
        <f t="shared" ca="1" si="662"/>
        <v/>
      </c>
      <c r="X2650" s="152" t="str">
        <f t="shared" ca="1" si="663"/>
        <v/>
      </c>
      <c r="AB2650" t="str">
        <f t="shared" si="664"/>
        <v/>
      </c>
      <c r="AC2650" t="str">
        <f t="shared" si="665"/>
        <v/>
      </c>
      <c r="AD2650" t="str">
        <f t="shared" si="666"/>
        <v/>
      </c>
      <c r="AE2650" s="4" t="str">
        <f t="shared" ca="1" si="659"/>
        <v/>
      </c>
    </row>
    <row r="2651" spans="7:31">
      <c r="G2651" s="117" cm="1">
        <f t="array" aca="1" ref="G2651" ca="1">SUMIFS(Proposed_Hours,Proposed_Labor_Category,$D2651,Proposed_Company,$C2651,Proposed_MSA_Code,$E2651)</f>
        <v>0</v>
      </c>
      <c r="H2651" s="7" t="str">
        <f t="shared" ca="1" si="667"/>
        <v/>
      </c>
      <c r="I2651" s="4" t="str" cm="1">
        <f t="array" aca="1" ref="I2651" ca="1">IFERROR(IF(SUMIFS(Proposed_Direct_Cost,Proposed_Labor_Category,$D2651,Proposed_Company,$C2651,Proposed_MSA_Code,$E2651)=0,"Not Proposed",SUMIFS(Proposed_Direct_Cost,Proposed_Labor_Category,$D2651,Proposed_Company,$C2651,Proposed_MSA_Code,$E2651)),"")</f>
        <v>Not Proposed</v>
      </c>
      <c r="J2651" s="117" cm="1">
        <f t="array" aca="1" ref="J2651" ca="1">SUMIFS(Invoice_Hours,Invoice_Labor_Category,$D2651,Invoice_Company,$C2651,Invoice_MSA_Code,$E2651)</f>
        <v>0</v>
      </c>
      <c r="K2651" s="7" t="str">
        <f t="shared" ca="1" si="668"/>
        <v/>
      </c>
      <c r="L2651" s="222" cm="1">
        <f t="array" aca="1" ref="L2651" ca="1">IFERROR(SUMIFS(Invoice_Direct_Cost,Invoice_Labor_Category,$D2651,Invoice_Company,$C2651,Invoice_MSA_Code,$E2651),"")</f>
        <v>0</v>
      </c>
      <c r="M2651" s="7" t="str">
        <f t="shared" ca="1" si="669"/>
        <v/>
      </c>
      <c r="N2651" s="220" t="str">
        <f t="shared" ca="1" si="674"/>
        <v/>
      </c>
      <c r="O2651" s="7" t="str">
        <f t="shared" ca="1" si="670"/>
        <v/>
      </c>
      <c r="P2651" s="7" t="str">
        <f t="shared" ca="1" si="671"/>
        <v/>
      </c>
      <c r="Q2651" s="7" t="str">
        <f t="shared" ca="1" si="672"/>
        <v/>
      </c>
      <c r="R2651" s="7" t="str">
        <f t="shared" ca="1" si="673"/>
        <v/>
      </c>
      <c r="S2651" s="7" t="str">
        <f t="shared" ca="1" si="660"/>
        <v/>
      </c>
      <c r="T2651" s="7" t="str">
        <f t="shared" ca="1" si="661"/>
        <v/>
      </c>
      <c r="V2651" s="120" cm="1">
        <f t="array" aca="1" ref="V2651" ca="1">SUMIFS(Invoice_Hours,Invoice_Labor_Category,$D2651,Invoice_Company,$C2651,Invoice_MSA_Code,$E2651)</f>
        <v>0</v>
      </c>
      <c r="W2651" s="121" t="str">
        <f t="shared" ca="1" si="662"/>
        <v/>
      </c>
      <c r="X2651" s="151" t="str">
        <f t="shared" ca="1" si="663"/>
        <v/>
      </c>
      <c r="AB2651" t="str">
        <f t="shared" si="664"/>
        <v/>
      </c>
      <c r="AC2651" t="str">
        <f t="shared" si="665"/>
        <v/>
      </c>
      <c r="AD2651" t="str">
        <f t="shared" si="666"/>
        <v/>
      </c>
      <c r="AE2651" s="4" t="str">
        <f t="shared" ca="1" si="659"/>
        <v/>
      </c>
    </row>
    <row r="2652" spans="7:31">
      <c r="G2652" s="117" cm="1">
        <f t="array" aca="1" ref="G2652" ca="1">SUMIFS(Proposed_Hours,Proposed_Labor_Category,$D2652,Proposed_Company,$C2652,Proposed_MSA_Code,$E2652)</f>
        <v>0</v>
      </c>
      <c r="H2652" s="7" t="str">
        <f t="shared" ca="1" si="667"/>
        <v/>
      </c>
      <c r="I2652" s="4" t="str" cm="1">
        <f t="array" aca="1" ref="I2652" ca="1">IFERROR(IF(SUMIFS(Proposed_Direct_Cost,Proposed_Labor_Category,$D2652,Proposed_Company,$C2652,Proposed_MSA_Code,$E2652)=0,"Not Proposed",SUMIFS(Proposed_Direct_Cost,Proposed_Labor_Category,$D2652,Proposed_Company,$C2652,Proposed_MSA_Code,$E2652)),"")</f>
        <v>Not Proposed</v>
      </c>
      <c r="J2652" s="117" cm="1">
        <f t="array" aca="1" ref="J2652" ca="1">SUMIFS(Invoice_Hours,Invoice_Labor_Category,$D2652,Invoice_Company,$C2652,Invoice_MSA_Code,$E2652)</f>
        <v>0</v>
      </c>
      <c r="K2652" s="7" t="str">
        <f t="shared" ca="1" si="668"/>
        <v/>
      </c>
      <c r="L2652" s="222" cm="1">
        <f t="array" aca="1" ref="L2652" ca="1">IFERROR(SUMIFS(Invoice_Direct_Cost,Invoice_Labor_Category,$D2652,Invoice_Company,$C2652,Invoice_MSA_Code,$E2652),"")</f>
        <v>0</v>
      </c>
      <c r="M2652" s="7" t="str">
        <f t="shared" ca="1" si="669"/>
        <v/>
      </c>
      <c r="N2652" s="220" t="str">
        <f t="shared" ca="1" si="674"/>
        <v/>
      </c>
      <c r="O2652" s="7" t="str">
        <f t="shared" ca="1" si="670"/>
        <v/>
      </c>
      <c r="P2652" s="7" t="str">
        <f t="shared" ca="1" si="671"/>
        <v/>
      </c>
      <c r="Q2652" s="7" t="str">
        <f t="shared" ca="1" si="672"/>
        <v/>
      </c>
      <c r="R2652" s="7" t="str">
        <f t="shared" ca="1" si="673"/>
        <v/>
      </c>
      <c r="S2652" s="7" t="str">
        <f t="shared" ca="1" si="660"/>
        <v/>
      </c>
      <c r="T2652" s="7" t="str">
        <f t="shared" ca="1" si="661"/>
        <v/>
      </c>
      <c r="V2652" s="120" cm="1">
        <f t="array" aca="1" ref="V2652" ca="1">SUMIFS(Invoice_Hours,Invoice_Labor_Category,$D2652,Invoice_Company,$C2652,Invoice_MSA_Code,$E2652)</f>
        <v>0</v>
      </c>
      <c r="W2652" s="121" t="str">
        <f t="shared" ca="1" si="662"/>
        <v/>
      </c>
      <c r="X2652" s="152" t="str">
        <f t="shared" ca="1" si="663"/>
        <v/>
      </c>
      <c r="AB2652" t="str">
        <f t="shared" si="664"/>
        <v/>
      </c>
      <c r="AC2652" t="str">
        <f t="shared" si="665"/>
        <v/>
      </c>
      <c r="AD2652" t="str">
        <f t="shared" si="666"/>
        <v/>
      </c>
      <c r="AE2652" s="4" t="str">
        <f t="shared" ca="1" si="659"/>
        <v/>
      </c>
    </row>
    <row r="2653" spans="7:31">
      <c r="G2653" s="117" cm="1">
        <f t="array" aca="1" ref="G2653" ca="1">SUMIFS(Proposed_Hours,Proposed_Labor_Category,$D2653,Proposed_Company,$C2653,Proposed_MSA_Code,$E2653)</f>
        <v>0</v>
      </c>
      <c r="H2653" s="7" t="str">
        <f t="shared" ca="1" si="667"/>
        <v/>
      </c>
      <c r="I2653" s="4" t="str" cm="1">
        <f t="array" aca="1" ref="I2653" ca="1">IFERROR(IF(SUMIFS(Proposed_Direct_Cost,Proposed_Labor_Category,$D2653,Proposed_Company,$C2653,Proposed_MSA_Code,$E2653)=0,"Not Proposed",SUMIFS(Proposed_Direct_Cost,Proposed_Labor_Category,$D2653,Proposed_Company,$C2653,Proposed_MSA_Code,$E2653)),"")</f>
        <v>Not Proposed</v>
      </c>
      <c r="J2653" s="117" cm="1">
        <f t="array" aca="1" ref="J2653" ca="1">SUMIFS(Invoice_Hours,Invoice_Labor_Category,$D2653,Invoice_Company,$C2653,Invoice_MSA_Code,$E2653)</f>
        <v>0</v>
      </c>
      <c r="K2653" s="7" t="str">
        <f t="shared" ca="1" si="668"/>
        <v/>
      </c>
      <c r="L2653" s="222" cm="1">
        <f t="array" aca="1" ref="L2653" ca="1">IFERROR(SUMIFS(Invoice_Direct_Cost,Invoice_Labor_Category,$D2653,Invoice_Company,$C2653,Invoice_MSA_Code,$E2653),"")</f>
        <v>0</v>
      </c>
      <c r="M2653" s="7" t="str">
        <f t="shared" ca="1" si="669"/>
        <v/>
      </c>
      <c r="N2653" s="220" t="str">
        <f t="shared" ca="1" si="674"/>
        <v/>
      </c>
      <c r="O2653" s="7" t="str">
        <f t="shared" ca="1" si="670"/>
        <v/>
      </c>
      <c r="P2653" s="7" t="str">
        <f t="shared" ca="1" si="671"/>
        <v/>
      </c>
      <c r="Q2653" s="7" t="str">
        <f t="shared" ca="1" si="672"/>
        <v/>
      </c>
      <c r="R2653" s="7" t="str">
        <f t="shared" ca="1" si="673"/>
        <v/>
      </c>
      <c r="S2653" s="7" t="str">
        <f t="shared" ca="1" si="660"/>
        <v/>
      </c>
      <c r="T2653" s="7" t="str">
        <f t="shared" ca="1" si="661"/>
        <v/>
      </c>
      <c r="V2653" s="120" cm="1">
        <f t="array" aca="1" ref="V2653" ca="1">SUMIFS(Invoice_Hours,Invoice_Labor_Category,$D2653,Invoice_Company,$C2653,Invoice_MSA_Code,$E2653)</f>
        <v>0</v>
      </c>
      <c r="W2653" s="121" t="str">
        <f t="shared" ca="1" si="662"/>
        <v/>
      </c>
      <c r="X2653" s="151" t="str">
        <f t="shared" ca="1" si="663"/>
        <v/>
      </c>
      <c r="AB2653" t="str">
        <f t="shared" si="664"/>
        <v/>
      </c>
      <c r="AC2653" t="str">
        <f t="shared" si="665"/>
        <v/>
      </c>
      <c r="AD2653" t="str">
        <f t="shared" si="666"/>
        <v/>
      </c>
      <c r="AE2653" s="4" t="str">
        <f t="shared" ca="1" si="659"/>
        <v/>
      </c>
    </row>
    <row r="2654" spans="7:31">
      <c r="G2654" s="117" cm="1">
        <f t="array" aca="1" ref="G2654" ca="1">SUMIFS(Proposed_Hours,Proposed_Labor_Category,$D2654,Proposed_Company,$C2654,Proposed_MSA_Code,$E2654)</f>
        <v>0</v>
      </c>
      <c r="H2654" s="7" t="str">
        <f t="shared" ca="1" si="667"/>
        <v/>
      </c>
      <c r="I2654" s="4" t="str" cm="1">
        <f t="array" aca="1" ref="I2654" ca="1">IFERROR(IF(SUMIFS(Proposed_Direct_Cost,Proposed_Labor_Category,$D2654,Proposed_Company,$C2654,Proposed_MSA_Code,$E2654)=0,"Not Proposed",SUMIFS(Proposed_Direct_Cost,Proposed_Labor_Category,$D2654,Proposed_Company,$C2654,Proposed_MSA_Code,$E2654)),"")</f>
        <v>Not Proposed</v>
      </c>
      <c r="J2654" s="117" cm="1">
        <f t="array" aca="1" ref="J2654" ca="1">SUMIFS(Invoice_Hours,Invoice_Labor_Category,$D2654,Invoice_Company,$C2654,Invoice_MSA_Code,$E2654)</f>
        <v>0</v>
      </c>
      <c r="K2654" s="7" t="str">
        <f t="shared" ca="1" si="668"/>
        <v/>
      </c>
      <c r="L2654" s="222" cm="1">
        <f t="array" aca="1" ref="L2654" ca="1">IFERROR(SUMIFS(Invoice_Direct_Cost,Invoice_Labor_Category,$D2654,Invoice_Company,$C2654,Invoice_MSA_Code,$E2654),"")</f>
        <v>0</v>
      </c>
      <c r="M2654" s="7" t="str">
        <f t="shared" ca="1" si="669"/>
        <v/>
      </c>
      <c r="N2654" s="220" t="str">
        <f t="shared" ca="1" si="674"/>
        <v/>
      </c>
      <c r="O2654" s="7" t="str">
        <f t="shared" ca="1" si="670"/>
        <v/>
      </c>
      <c r="P2654" s="7" t="str">
        <f t="shared" ca="1" si="671"/>
        <v/>
      </c>
      <c r="Q2654" s="7" t="str">
        <f t="shared" ca="1" si="672"/>
        <v/>
      </c>
      <c r="R2654" s="7" t="str">
        <f t="shared" ca="1" si="673"/>
        <v/>
      </c>
      <c r="S2654" s="7" t="str">
        <f t="shared" ca="1" si="660"/>
        <v/>
      </c>
      <c r="T2654" s="7" t="str">
        <f t="shared" ca="1" si="661"/>
        <v/>
      </c>
      <c r="V2654" s="120" cm="1">
        <f t="array" aca="1" ref="V2654" ca="1">SUMIFS(Invoice_Hours,Invoice_Labor_Category,$D2654,Invoice_Company,$C2654,Invoice_MSA_Code,$E2654)</f>
        <v>0</v>
      </c>
      <c r="W2654" s="121" t="str">
        <f t="shared" ca="1" si="662"/>
        <v/>
      </c>
      <c r="X2654" s="152" t="str">
        <f t="shared" ca="1" si="663"/>
        <v/>
      </c>
      <c r="AB2654" t="str">
        <f t="shared" si="664"/>
        <v/>
      </c>
      <c r="AC2654" t="str">
        <f t="shared" si="665"/>
        <v/>
      </c>
      <c r="AD2654" t="str">
        <f t="shared" si="666"/>
        <v/>
      </c>
      <c r="AE2654" s="4" t="str">
        <f t="shared" ca="1" si="659"/>
        <v/>
      </c>
    </row>
    <row r="2655" spans="7:31">
      <c r="G2655" s="117" cm="1">
        <f t="array" aca="1" ref="G2655" ca="1">SUMIFS(Proposed_Hours,Proposed_Labor_Category,$D2655,Proposed_Company,$C2655,Proposed_MSA_Code,$E2655)</f>
        <v>0</v>
      </c>
      <c r="H2655" s="7" t="str">
        <f t="shared" ca="1" si="667"/>
        <v/>
      </c>
      <c r="I2655" s="4" t="str" cm="1">
        <f t="array" aca="1" ref="I2655" ca="1">IFERROR(IF(SUMIFS(Proposed_Direct_Cost,Proposed_Labor_Category,$D2655,Proposed_Company,$C2655,Proposed_MSA_Code,$E2655)=0,"Not Proposed",SUMIFS(Proposed_Direct_Cost,Proposed_Labor_Category,$D2655,Proposed_Company,$C2655,Proposed_MSA_Code,$E2655)),"")</f>
        <v>Not Proposed</v>
      </c>
      <c r="J2655" s="117" cm="1">
        <f t="array" aca="1" ref="J2655" ca="1">SUMIFS(Invoice_Hours,Invoice_Labor_Category,$D2655,Invoice_Company,$C2655,Invoice_MSA_Code,$E2655)</f>
        <v>0</v>
      </c>
      <c r="K2655" s="7" t="str">
        <f t="shared" ca="1" si="668"/>
        <v/>
      </c>
      <c r="L2655" s="222" cm="1">
        <f t="array" aca="1" ref="L2655" ca="1">IFERROR(SUMIFS(Invoice_Direct_Cost,Invoice_Labor_Category,$D2655,Invoice_Company,$C2655,Invoice_MSA_Code,$E2655),"")</f>
        <v>0</v>
      </c>
      <c r="M2655" s="7" t="str">
        <f t="shared" ca="1" si="669"/>
        <v/>
      </c>
      <c r="N2655" s="220" t="str">
        <f t="shared" ca="1" si="674"/>
        <v/>
      </c>
      <c r="O2655" s="7" t="str">
        <f t="shared" ca="1" si="670"/>
        <v/>
      </c>
      <c r="P2655" s="7" t="str">
        <f t="shared" ca="1" si="671"/>
        <v/>
      </c>
      <c r="Q2655" s="7" t="str">
        <f t="shared" ca="1" si="672"/>
        <v/>
      </c>
      <c r="R2655" s="7" t="str">
        <f t="shared" ca="1" si="673"/>
        <v/>
      </c>
      <c r="S2655" s="7" t="str">
        <f t="shared" ca="1" si="660"/>
        <v/>
      </c>
      <c r="T2655" s="7" t="str">
        <f t="shared" ca="1" si="661"/>
        <v/>
      </c>
      <c r="V2655" s="120" cm="1">
        <f t="array" aca="1" ref="V2655" ca="1">SUMIFS(Invoice_Hours,Invoice_Labor_Category,$D2655,Invoice_Company,$C2655,Invoice_MSA_Code,$E2655)</f>
        <v>0</v>
      </c>
      <c r="W2655" s="121" t="str">
        <f t="shared" ca="1" si="662"/>
        <v/>
      </c>
      <c r="X2655" s="151" t="str">
        <f t="shared" ca="1" si="663"/>
        <v/>
      </c>
      <c r="AB2655" t="str">
        <f t="shared" si="664"/>
        <v/>
      </c>
      <c r="AC2655" t="str">
        <f t="shared" si="665"/>
        <v/>
      </c>
      <c r="AD2655" t="str">
        <f t="shared" si="666"/>
        <v/>
      </c>
      <c r="AE2655" s="4" t="str">
        <f t="shared" ca="1" si="659"/>
        <v/>
      </c>
    </row>
    <row r="2656" spans="7:31">
      <c r="G2656" s="117" cm="1">
        <f t="array" aca="1" ref="G2656" ca="1">SUMIFS(Proposed_Hours,Proposed_Labor_Category,$D2656,Proposed_Company,$C2656,Proposed_MSA_Code,$E2656)</f>
        <v>0</v>
      </c>
      <c r="H2656" s="7" t="str">
        <f t="shared" ca="1" si="667"/>
        <v/>
      </c>
      <c r="I2656" s="4" t="str" cm="1">
        <f t="array" aca="1" ref="I2656" ca="1">IFERROR(IF(SUMIFS(Proposed_Direct_Cost,Proposed_Labor_Category,$D2656,Proposed_Company,$C2656,Proposed_MSA_Code,$E2656)=0,"Not Proposed",SUMIFS(Proposed_Direct_Cost,Proposed_Labor_Category,$D2656,Proposed_Company,$C2656,Proposed_MSA_Code,$E2656)),"")</f>
        <v>Not Proposed</v>
      </c>
      <c r="J2656" s="117" cm="1">
        <f t="array" aca="1" ref="J2656" ca="1">SUMIFS(Invoice_Hours,Invoice_Labor_Category,$D2656,Invoice_Company,$C2656,Invoice_MSA_Code,$E2656)</f>
        <v>0</v>
      </c>
      <c r="K2656" s="7" t="str">
        <f t="shared" ca="1" si="668"/>
        <v/>
      </c>
      <c r="L2656" s="222" cm="1">
        <f t="array" aca="1" ref="L2656" ca="1">IFERROR(SUMIFS(Invoice_Direct_Cost,Invoice_Labor_Category,$D2656,Invoice_Company,$C2656,Invoice_MSA_Code,$E2656),"")</f>
        <v>0</v>
      </c>
      <c r="M2656" s="7" t="str">
        <f t="shared" ca="1" si="669"/>
        <v/>
      </c>
      <c r="N2656" s="220" t="str">
        <f t="shared" ca="1" si="674"/>
        <v/>
      </c>
      <c r="O2656" s="7" t="str">
        <f t="shared" ca="1" si="670"/>
        <v/>
      </c>
      <c r="P2656" s="7" t="str">
        <f t="shared" ca="1" si="671"/>
        <v/>
      </c>
      <c r="Q2656" s="7" t="str">
        <f t="shared" ca="1" si="672"/>
        <v/>
      </c>
      <c r="R2656" s="7" t="str">
        <f t="shared" ca="1" si="673"/>
        <v/>
      </c>
      <c r="S2656" s="7" t="str">
        <f t="shared" ca="1" si="660"/>
        <v/>
      </c>
      <c r="T2656" s="7" t="str">
        <f t="shared" ca="1" si="661"/>
        <v/>
      </c>
      <c r="V2656" s="120" cm="1">
        <f t="array" aca="1" ref="V2656" ca="1">SUMIFS(Invoice_Hours,Invoice_Labor_Category,$D2656,Invoice_Company,$C2656,Invoice_MSA_Code,$E2656)</f>
        <v>0</v>
      </c>
      <c r="W2656" s="121" t="str">
        <f t="shared" ca="1" si="662"/>
        <v/>
      </c>
      <c r="X2656" s="152" t="str">
        <f t="shared" ca="1" si="663"/>
        <v/>
      </c>
      <c r="AB2656" t="str">
        <f t="shared" si="664"/>
        <v/>
      </c>
      <c r="AC2656" t="str">
        <f t="shared" si="665"/>
        <v/>
      </c>
      <c r="AD2656" t="str">
        <f t="shared" si="666"/>
        <v/>
      </c>
      <c r="AE2656" s="4" t="str">
        <f t="shared" ca="1" si="659"/>
        <v/>
      </c>
    </row>
    <row r="2657" spans="7:31">
      <c r="G2657" s="117" cm="1">
        <f t="array" aca="1" ref="G2657" ca="1">SUMIFS(Proposed_Hours,Proposed_Labor_Category,$D2657,Proposed_Company,$C2657,Proposed_MSA_Code,$E2657)</f>
        <v>0</v>
      </c>
      <c r="H2657" s="7" t="str">
        <f t="shared" ca="1" si="667"/>
        <v/>
      </c>
      <c r="I2657" s="4" t="str" cm="1">
        <f t="array" aca="1" ref="I2657" ca="1">IFERROR(IF(SUMIFS(Proposed_Direct_Cost,Proposed_Labor_Category,$D2657,Proposed_Company,$C2657,Proposed_MSA_Code,$E2657)=0,"Not Proposed",SUMIFS(Proposed_Direct_Cost,Proposed_Labor_Category,$D2657,Proposed_Company,$C2657,Proposed_MSA_Code,$E2657)),"")</f>
        <v>Not Proposed</v>
      </c>
      <c r="J2657" s="117" cm="1">
        <f t="array" aca="1" ref="J2657" ca="1">SUMIFS(Invoice_Hours,Invoice_Labor_Category,$D2657,Invoice_Company,$C2657,Invoice_MSA_Code,$E2657)</f>
        <v>0</v>
      </c>
      <c r="K2657" s="7" t="str">
        <f t="shared" ca="1" si="668"/>
        <v/>
      </c>
      <c r="L2657" s="222" cm="1">
        <f t="array" aca="1" ref="L2657" ca="1">IFERROR(SUMIFS(Invoice_Direct_Cost,Invoice_Labor_Category,$D2657,Invoice_Company,$C2657,Invoice_MSA_Code,$E2657),"")</f>
        <v>0</v>
      </c>
      <c r="M2657" s="7" t="str">
        <f t="shared" ca="1" si="669"/>
        <v/>
      </c>
      <c r="N2657" s="220" t="str">
        <f t="shared" ca="1" si="674"/>
        <v/>
      </c>
      <c r="O2657" s="7" t="str">
        <f t="shared" ca="1" si="670"/>
        <v/>
      </c>
      <c r="P2657" s="7" t="str">
        <f t="shared" ca="1" si="671"/>
        <v/>
      </c>
      <c r="Q2657" s="7" t="str">
        <f t="shared" ca="1" si="672"/>
        <v/>
      </c>
      <c r="R2657" s="7" t="str">
        <f t="shared" ca="1" si="673"/>
        <v/>
      </c>
      <c r="S2657" s="7" t="str">
        <f t="shared" ca="1" si="660"/>
        <v/>
      </c>
      <c r="T2657" s="7" t="str">
        <f t="shared" ca="1" si="661"/>
        <v/>
      </c>
      <c r="V2657" s="120" cm="1">
        <f t="array" aca="1" ref="V2657" ca="1">SUMIFS(Invoice_Hours,Invoice_Labor_Category,$D2657,Invoice_Company,$C2657,Invoice_MSA_Code,$E2657)</f>
        <v>0</v>
      </c>
      <c r="W2657" s="121" t="str">
        <f t="shared" ca="1" si="662"/>
        <v/>
      </c>
      <c r="X2657" s="151" t="str">
        <f t="shared" ca="1" si="663"/>
        <v/>
      </c>
      <c r="AB2657" t="str">
        <f t="shared" si="664"/>
        <v/>
      </c>
      <c r="AC2657" t="str">
        <f t="shared" si="665"/>
        <v/>
      </c>
      <c r="AD2657" t="str">
        <f t="shared" si="666"/>
        <v/>
      </c>
      <c r="AE2657" s="4" t="str">
        <f t="shared" ca="1" si="659"/>
        <v/>
      </c>
    </row>
    <row r="2658" spans="7:31">
      <c r="G2658" s="117" cm="1">
        <f t="array" aca="1" ref="G2658" ca="1">SUMIFS(Proposed_Hours,Proposed_Labor_Category,$D2658,Proposed_Company,$C2658,Proposed_MSA_Code,$E2658)</f>
        <v>0</v>
      </c>
      <c r="H2658" s="7" t="str">
        <f t="shared" ca="1" si="667"/>
        <v/>
      </c>
      <c r="I2658" s="4" t="str" cm="1">
        <f t="array" aca="1" ref="I2658" ca="1">IFERROR(IF(SUMIFS(Proposed_Direct_Cost,Proposed_Labor_Category,$D2658,Proposed_Company,$C2658,Proposed_MSA_Code,$E2658)=0,"Not Proposed",SUMIFS(Proposed_Direct_Cost,Proposed_Labor_Category,$D2658,Proposed_Company,$C2658,Proposed_MSA_Code,$E2658)),"")</f>
        <v>Not Proposed</v>
      </c>
      <c r="J2658" s="117" cm="1">
        <f t="array" aca="1" ref="J2658" ca="1">SUMIFS(Invoice_Hours,Invoice_Labor_Category,$D2658,Invoice_Company,$C2658,Invoice_MSA_Code,$E2658)</f>
        <v>0</v>
      </c>
      <c r="K2658" s="7" t="str">
        <f t="shared" ca="1" si="668"/>
        <v/>
      </c>
      <c r="L2658" s="222" cm="1">
        <f t="array" aca="1" ref="L2658" ca="1">IFERROR(SUMIFS(Invoice_Direct_Cost,Invoice_Labor_Category,$D2658,Invoice_Company,$C2658,Invoice_MSA_Code,$E2658),"")</f>
        <v>0</v>
      </c>
      <c r="M2658" s="7" t="str">
        <f t="shared" ca="1" si="669"/>
        <v/>
      </c>
      <c r="N2658" s="220" t="str">
        <f t="shared" ca="1" si="674"/>
        <v/>
      </c>
      <c r="O2658" s="7" t="str">
        <f t="shared" ca="1" si="670"/>
        <v/>
      </c>
      <c r="P2658" s="7" t="str">
        <f t="shared" ca="1" si="671"/>
        <v/>
      </c>
      <c r="Q2658" s="7" t="str">
        <f t="shared" ca="1" si="672"/>
        <v/>
      </c>
      <c r="R2658" s="7" t="str">
        <f t="shared" ca="1" si="673"/>
        <v/>
      </c>
      <c r="S2658" s="7" t="str">
        <f t="shared" ca="1" si="660"/>
        <v/>
      </c>
      <c r="T2658" s="7" t="str">
        <f t="shared" ca="1" si="661"/>
        <v/>
      </c>
      <c r="V2658" s="120" cm="1">
        <f t="array" aca="1" ref="V2658" ca="1">SUMIFS(Invoice_Hours,Invoice_Labor_Category,$D2658,Invoice_Company,$C2658,Invoice_MSA_Code,$E2658)</f>
        <v>0</v>
      </c>
      <c r="W2658" s="121" t="str">
        <f t="shared" ca="1" si="662"/>
        <v/>
      </c>
      <c r="X2658" s="152" t="str">
        <f t="shared" ca="1" si="663"/>
        <v/>
      </c>
      <c r="AB2658" t="str">
        <f t="shared" si="664"/>
        <v/>
      </c>
      <c r="AC2658" t="str">
        <f t="shared" si="665"/>
        <v/>
      </c>
      <c r="AD2658" t="str">
        <f t="shared" si="666"/>
        <v/>
      </c>
      <c r="AE2658" s="4" t="str">
        <f t="shared" ca="1" si="659"/>
        <v/>
      </c>
    </row>
    <row r="2659" spans="7:31">
      <c r="G2659" s="117" cm="1">
        <f t="array" aca="1" ref="G2659" ca="1">SUMIFS(Proposed_Hours,Proposed_Labor_Category,$D2659,Proposed_Company,$C2659,Proposed_MSA_Code,$E2659)</f>
        <v>0</v>
      </c>
      <c r="H2659" s="7" t="str">
        <f t="shared" ca="1" si="667"/>
        <v/>
      </c>
      <c r="I2659" s="4" t="str" cm="1">
        <f t="array" aca="1" ref="I2659" ca="1">IFERROR(IF(SUMIFS(Proposed_Direct_Cost,Proposed_Labor_Category,$D2659,Proposed_Company,$C2659,Proposed_MSA_Code,$E2659)=0,"Not Proposed",SUMIFS(Proposed_Direct_Cost,Proposed_Labor_Category,$D2659,Proposed_Company,$C2659,Proposed_MSA_Code,$E2659)),"")</f>
        <v>Not Proposed</v>
      </c>
      <c r="J2659" s="117" cm="1">
        <f t="array" aca="1" ref="J2659" ca="1">SUMIFS(Invoice_Hours,Invoice_Labor_Category,$D2659,Invoice_Company,$C2659,Invoice_MSA_Code,$E2659)</f>
        <v>0</v>
      </c>
      <c r="K2659" s="7" t="str">
        <f t="shared" ca="1" si="668"/>
        <v/>
      </c>
      <c r="L2659" s="222" cm="1">
        <f t="array" aca="1" ref="L2659" ca="1">IFERROR(SUMIFS(Invoice_Direct_Cost,Invoice_Labor_Category,$D2659,Invoice_Company,$C2659,Invoice_MSA_Code,$E2659),"")</f>
        <v>0</v>
      </c>
      <c r="M2659" s="7" t="str">
        <f t="shared" ca="1" si="669"/>
        <v/>
      </c>
      <c r="N2659" s="220" t="str">
        <f t="shared" ca="1" si="674"/>
        <v/>
      </c>
      <c r="O2659" s="7" t="str">
        <f t="shared" ca="1" si="670"/>
        <v/>
      </c>
      <c r="P2659" s="7" t="str">
        <f t="shared" ca="1" si="671"/>
        <v/>
      </c>
      <c r="Q2659" s="7" t="str">
        <f t="shared" ca="1" si="672"/>
        <v/>
      </c>
      <c r="R2659" s="7" t="str">
        <f t="shared" ca="1" si="673"/>
        <v/>
      </c>
      <c r="S2659" s="7" t="str">
        <f t="shared" ca="1" si="660"/>
        <v/>
      </c>
      <c r="T2659" s="7" t="str">
        <f t="shared" ca="1" si="661"/>
        <v/>
      </c>
      <c r="V2659" s="120" cm="1">
        <f t="array" aca="1" ref="V2659" ca="1">SUMIFS(Invoice_Hours,Invoice_Labor_Category,$D2659,Invoice_Company,$C2659,Invoice_MSA_Code,$E2659)</f>
        <v>0</v>
      </c>
      <c r="W2659" s="121" t="str">
        <f t="shared" ca="1" si="662"/>
        <v/>
      </c>
      <c r="X2659" s="151" t="str">
        <f t="shared" ca="1" si="663"/>
        <v/>
      </c>
      <c r="AB2659" t="str">
        <f t="shared" si="664"/>
        <v/>
      </c>
      <c r="AC2659" t="str">
        <f t="shared" si="665"/>
        <v/>
      </c>
      <c r="AD2659" t="str">
        <f t="shared" si="666"/>
        <v/>
      </c>
      <c r="AE2659" s="4" t="str">
        <f t="shared" ca="1" si="659"/>
        <v/>
      </c>
    </row>
    <row r="2660" spans="7:31">
      <c r="G2660" s="117" cm="1">
        <f t="array" aca="1" ref="G2660" ca="1">SUMIFS(Proposed_Hours,Proposed_Labor_Category,$D2660,Proposed_Company,$C2660,Proposed_MSA_Code,$E2660)</f>
        <v>0</v>
      </c>
      <c r="H2660" s="7" t="str">
        <f t="shared" ca="1" si="667"/>
        <v/>
      </c>
      <c r="I2660" s="4" t="str" cm="1">
        <f t="array" aca="1" ref="I2660" ca="1">IFERROR(IF(SUMIFS(Proposed_Direct_Cost,Proposed_Labor_Category,$D2660,Proposed_Company,$C2660,Proposed_MSA_Code,$E2660)=0,"Not Proposed",SUMIFS(Proposed_Direct_Cost,Proposed_Labor_Category,$D2660,Proposed_Company,$C2660,Proposed_MSA_Code,$E2660)),"")</f>
        <v>Not Proposed</v>
      </c>
      <c r="J2660" s="117" cm="1">
        <f t="array" aca="1" ref="J2660" ca="1">SUMIFS(Invoice_Hours,Invoice_Labor_Category,$D2660,Invoice_Company,$C2660,Invoice_MSA_Code,$E2660)</f>
        <v>0</v>
      </c>
      <c r="K2660" s="7" t="str">
        <f t="shared" ca="1" si="668"/>
        <v/>
      </c>
      <c r="L2660" s="222" cm="1">
        <f t="array" aca="1" ref="L2660" ca="1">IFERROR(SUMIFS(Invoice_Direct_Cost,Invoice_Labor_Category,$D2660,Invoice_Company,$C2660,Invoice_MSA_Code,$E2660),"")</f>
        <v>0</v>
      </c>
      <c r="M2660" s="7" t="str">
        <f t="shared" ca="1" si="669"/>
        <v/>
      </c>
      <c r="N2660" s="220" t="str">
        <f t="shared" ca="1" si="674"/>
        <v/>
      </c>
      <c r="O2660" s="7" t="str">
        <f t="shared" ca="1" si="670"/>
        <v/>
      </c>
      <c r="P2660" s="7" t="str">
        <f t="shared" ca="1" si="671"/>
        <v/>
      </c>
      <c r="Q2660" s="7" t="str">
        <f t="shared" ca="1" si="672"/>
        <v/>
      </c>
      <c r="R2660" s="7" t="str">
        <f t="shared" ca="1" si="673"/>
        <v/>
      </c>
      <c r="S2660" s="7" t="str">
        <f t="shared" ca="1" si="660"/>
        <v/>
      </c>
      <c r="T2660" s="7" t="str">
        <f t="shared" ca="1" si="661"/>
        <v/>
      </c>
      <c r="V2660" s="120" cm="1">
        <f t="array" aca="1" ref="V2660" ca="1">SUMIFS(Invoice_Hours,Invoice_Labor_Category,$D2660,Invoice_Company,$C2660,Invoice_MSA_Code,$E2660)</f>
        <v>0</v>
      </c>
      <c r="W2660" s="121" t="str">
        <f t="shared" ca="1" si="662"/>
        <v/>
      </c>
      <c r="X2660" s="152" t="str">
        <f t="shared" ca="1" si="663"/>
        <v/>
      </c>
      <c r="AB2660" t="str">
        <f t="shared" si="664"/>
        <v/>
      </c>
      <c r="AC2660" t="str">
        <f t="shared" si="665"/>
        <v/>
      </c>
      <c r="AD2660" t="str">
        <f t="shared" si="666"/>
        <v/>
      </c>
      <c r="AE2660" s="4" t="str">
        <f t="shared" ca="1" si="659"/>
        <v/>
      </c>
    </row>
    <row r="2661" spans="7:31">
      <c r="G2661" s="117" cm="1">
        <f t="array" aca="1" ref="G2661" ca="1">SUMIFS(Proposed_Hours,Proposed_Labor_Category,$D2661,Proposed_Company,$C2661,Proposed_MSA_Code,$E2661)</f>
        <v>0</v>
      </c>
      <c r="H2661" s="7" t="str">
        <f t="shared" ca="1" si="667"/>
        <v/>
      </c>
      <c r="I2661" s="4" t="str" cm="1">
        <f t="array" aca="1" ref="I2661" ca="1">IFERROR(IF(SUMIFS(Proposed_Direct_Cost,Proposed_Labor_Category,$D2661,Proposed_Company,$C2661,Proposed_MSA_Code,$E2661)=0,"Not Proposed",SUMIFS(Proposed_Direct_Cost,Proposed_Labor_Category,$D2661,Proposed_Company,$C2661,Proposed_MSA_Code,$E2661)),"")</f>
        <v>Not Proposed</v>
      </c>
      <c r="J2661" s="117" cm="1">
        <f t="array" aca="1" ref="J2661" ca="1">SUMIFS(Invoice_Hours,Invoice_Labor_Category,$D2661,Invoice_Company,$C2661,Invoice_MSA_Code,$E2661)</f>
        <v>0</v>
      </c>
      <c r="K2661" s="7" t="str">
        <f t="shared" ca="1" si="668"/>
        <v/>
      </c>
      <c r="L2661" s="222" cm="1">
        <f t="array" aca="1" ref="L2661" ca="1">IFERROR(SUMIFS(Invoice_Direct_Cost,Invoice_Labor_Category,$D2661,Invoice_Company,$C2661,Invoice_MSA_Code,$E2661),"")</f>
        <v>0</v>
      </c>
      <c r="M2661" s="7" t="str">
        <f t="shared" ca="1" si="669"/>
        <v/>
      </c>
      <c r="N2661" s="220" t="str">
        <f t="shared" ca="1" si="674"/>
        <v/>
      </c>
      <c r="O2661" s="7" t="str">
        <f t="shared" ca="1" si="670"/>
        <v/>
      </c>
      <c r="P2661" s="7" t="str">
        <f t="shared" ca="1" si="671"/>
        <v/>
      </c>
      <c r="Q2661" s="7" t="str">
        <f t="shared" ca="1" si="672"/>
        <v/>
      </c>
      <c r="R2661" s="7" t="str">
        <f t="shared" ca="1" si="673"/>
        <v/>
      </c>
      <c r="S2661" s="7" t="str">
        <f t="shared" ca="1" si="660"/>
        <v/>
      </c>
      <c r="T2661" s="7" t="str">
        <f t="shared" ca="1" si="661"/>
        <v/>
      </c>
      <c r="V2661" s="120" cm="1">
        <f t="array" aca="1" ref="V2661" ca="1">SUMIFS(Invoice_Hours,Invoice_Labor_Category,$D2661,Invoice_Company,$C2661,Invoice_MSA_Code,$E2661)</f>
        <v>0</v>
      </c>
      <c r="W2661" s="121" t="str">
        <f t="shared" ca="1" si="662"/>
        <v/>
      </c>
      <c r="X2661" s="151" t="str">
        <f t="shared" ca="1" si="663"/>
        <v/>
      </c>
      <c r="AB2661" t="str">
        <f t="shared" si="664"/>
        <v/>
      </c>
      <c r="AC2661" t="str">
        <f t="shared" si="665"/>
        <v/>
      </c>
      <c r="AD2661" t="str">
        <f t="shared" si="666"/>
        <v/>
      </c>
      <c r="AE2661" s="4" t="str">
        <f t="shared" ca="1" si="659"/>
        <v/>
      </c>
    </row>
    <row r="2662" spans="7:31">
      <c r="G2662" s="117" cm="1">
        <f t="array" aca="1" ref="G2662" ca="1">SUMIFS(Proposed_Hours,Proposed_Labor_Category,$D2662,Proposed_Company,$C2662,Proposed_MSA_Code,$E2662)</f>
        <v>0</v>
      </c>
      <c r="H2662" s="7" t="str">
        <f t="shared" ca="1" si="667"/>
        <v/>
      </c>
      <c r="I2662" s="4" t="str" cm="1">
        <f t="array" aca="1" ref="I2662" ca="1">IFERROR(IF(SUMIFS(Proposed_Direct_Cost,Proposed_Labor_Category,$D2662,Proposed_Company,$C2662,Proposed_MSA_Code,$E2662)=0,"Not Proposed",SUMIFS(Proposed_Direct_Cost,Proposed_Labor_Category,$D2662,Proposed_Company,$C2662,Proposed_MSA_Code,$E2662)),"")</f>
        <v>Not Proposed</v>
      </c>
      <c r="J2662" s="117" cm="1">
        <f t="array" aca="1" ref="J2662" ca="1">SUMIFS(Invoice_Hours,Invoice_Labor_Category,$D2662,Invoice_Company,$C2662,Invoice_MSA_Code,$E2662)</f>
        <v>0</v>
      </c>
      <c r="K2662" s="7" t="str">
        <f t="shared" ca="1" si="668"/>
        <v/>
      </c>
      <c r="L2662" s="222" cm="1">
        <f t="array" aca="1" ref="L2662" ca="1">IFERROR(SUMIFS(Invoice_Direct_Cost,Invoice_Labor_Category,$D2662,Invoice_Company,$C2662,Invoice_MSA_Code,$E2662),"")</f>
        <v>0</v>
      </c>
      <c r="M2662" s="7" t="str">
        <f t="shared" ca="1" si="669"/>
        <v/>
      </c>
      <c r="N2662" s="220" t="str">
        <f t="shared" ca="1" si="674"/>
        <v/>
      </c>
      <c r="O2662" s="7" t="str">
        <f t="shared" ca="1" si="670"/>
        <v/>
      </c>
      <c r="P2662" s="7" t="str">
        <f t="shared" ca="1" si="671"/>
        <v/>
      </c>
      <c r="Q2662" s="7" t="str">
        <f t="shared" ca="1" si="672"/>
        <v/>
      </c>
      <c r="R2662" s="7" t="str">
        <f t="shared" ca="1" si="673"/>
        <v/>
      </c>
      <c r="S2662" s="7" t="str">
        <f t="shared" ca="1" si="660"/>
        <v/>
      </c>
      <c r="T2662" s="7" t="str">
        <f t="shared" ca="1" si="661"/>
        <v/>
      </c>
      <c r="V2662" s="120" cm="1">
        <f t="array" aca="1" ref="V2662" ca="1">SUMIFS(Invoice_Hours,Invoice_Labor_Category,$D2662,Invoice_Company,$C2662,Invoice_MSA_Code,$E2662)</f>
        <v>0</v>
      </c>
      <c r="W2662" s="121" t="str">
        <f t="shared" ca="1" si="662"/>
        <v/>
      </c>
      <c r="X2662" s="152" t="str">
        <f t="shared" ca="1" si="663"/>
        <v/>
      </c>
      <c r="AB2662" t="str">
        <f t="shared" si="664"/>
        <v/>
      </c>
      <c r="AC2662" t="str">
        <f t="shared" si="665"/>
        <v/>
      </c>
      <c r="AD2662" t="str">
        <f t="shared" si="666"/>
        <v/>
      </c>
      <c r="AE2662" s="4" t="str">
        <f t="shared" ca="1" si="659"/>
        <v/>
      </c>
    </row>
    <row r="2663" spans="7:31">
      <c r="G2663" s="117" cm="1">
        <f t="array" aca="1" ref="G2663" ca="1">SUMIFS(Proposed_Hours,Proposed_Labor_Category,$D2663,Proposed_Company,$C2663,Proposed_MSA_Code,$E2663)</f>
        <v>0</v>
      </c>
      <c r="H2663" s="7" t="str">
        <f t="shared" ca="1" si="667"/>
        <v/>
      </c>
      <c r="I2663" s="4" t="str" cm="1">
        <f t="array" aca="1" ref="I2663" ca="1">IFERROR(IF(SUMIFS(Proposed_Direct_Cost,Proposed_Labor_Category,$D2663,Proposed_Company,$C2663,Proposed_MSA_Code,$E2663)=0,"Not Proposed",SUMIFS(Proposed_Direct_Cost,Proposed_Labor_Category,$D2663,Proposed_Company,$C2663,Proposed_MSA_Code,$E2663)),"")</f>
        <v>Not Proposed</v>
      </c>
      <c r="J2663" s="117" cm="1">
        <f t="array" aca="1" ref="J2663" ca="1">SUMIFS(Invoice_Hours,Invoice_Labor_Category,$D2663,Invoice_Company,$C2663,Invoice_MSA_Code,$E2663)</f>
        <v>0</v>
      </c>
      <c r="K2663" s="7" t="str">
        <f t="shared" ca="1" si="668"/>
        <v/>
      </c>
      <c r="L2663" s="222" cm="1">
        <f t="array" aca="1" ref="L2663" ca="1">IFERROR(SUMIFS(Invoice_Direct_Cost,Invoice_Labor_Category,$D2663,Invoice_Company,$C2663,Invoice_MSA_Code,$E2663),"")</f>
        <v>0</v>
      </c>
      <c r="M2663" s="7" t="str">
        <f t="shared" ca="1" si="669"/>
        <v/>
      </c>
      <c r="N2663" s="220" t="str">
        <f t="shared" ca="1" si="674"/>
        <v/>
      </c>
      <c r="O2663" s="7" t="str">
        <f t="shared" ca="1" si="670"/>
        <v/>
      </c>
      <c r="P2663" s="7" t="str">
        <f t="shared" ca="1" si="671"/>
        <v/>
      </c>
      <c r="Q2663" s="7" t="str">
        <f t="shared" ca="1" si="672"/>
        <v/>
      </c>
      <c r="R2663" s="7" t="str">
        <f t="shared" ca="1" si="673"/>
        <v/>
      </c>
      <c r="S2663" s="7" t="str">
        <f t="shared" ca="1" si="660"/>
        <v/>
      </c>
      <c r="T2663" s="7" t="str">
        <f t="shared" ca="1" si="661"/>
        <v/>
      </c>
      <c r="V2663" s="120" cm="1">
        <f t="array" aca="1" ref="V2663" ca="1">SUMIFS(Invoice_Hours,Invoice_Labor_Category,$D2663,Invoice_Company,$C2663,Invoice_MSA_Code,$E2663)</f>
        <v>0</v>
      </c>
      <c r="W2663" s="121" t="str">
        <f t="shared" ca="1" si="662"/>
        <v/>
      </c>
      <c r="X2663" s="151" t="str">
        <f t="shared" ca="1" si="663"/>
        <v/>
      </c>
      <c r="AB2663" t="str">
        <f t="shared" si="664"/>
        <v/>
      </c>
      <c r="AC2663" t="str">
        <f t="shared" si="665"/>
        <v/>
      </c>
      <c r="AD2663" t="str">
        <f t="shared" si="666"/>
        <v/>
      </c>
      <c r="AE2663" s="4" t="str">
        <f t="shared" ca="1" si="659"/>
        <v/>
      </c>
    </row>
    <row r="2664" spans="7:31">
      <c r="G2664" s="117" cm="1">
        <f t="array" aca="1" ref="G2664" ca="1">SUMIFS(Proposed_Hours,Proposed_Labor_Category,$D2664,Proposed_Company,$C2664,Proposed_MSA_Code,$E2664)</f>
        <v>0</v>
      </c>
      <c r="H2664" s="7" t="str">
        <f t="shared" ca="1" si="667"/>
        <v/>
      </c>
      <c r="I2664" s="4" t="str" cm="1">
        <f t="array" aca="1" ref="I2664" ca="1">IFERROR(IF(SUMIFS(Proposed_Direct_Cost,Proposed_Labor_Category,$D2664,Proposed_Company,$C2664,Proposed_MSA_Code,$E2664)=0,"Not Proposed",SUMIFS(Proposed_Direct_Cost,Proposed_Labor_Category,$D2664,Proposed_Company,$C2664,Proposed_MSA_Code,$E2664)),"")</f>
        <v>Not Proposed</v>
      </c>
      <c r="J2664" s="117" cm="1">
        <f t="array" aca="1" ref="J2664" ca="1">SUMIFS(Invoice_Hours,Invoice_Labor_Category,$D2664,Invoice_Company,$C2664,Invoice_MSA_Code,$E2664)</f>
        <v>0</v>
      </c>
      <c r="K2664" s="7" t="str">
        <f t="shared" ca="1" si="668"/>
        <v/>
      </c>
      <c r="L2664" s="222" cm="1">
        <f t="array" aca="1" ref="L2664" ca="1">IFERROR(SUMIFS(Invoice_Direct_Cost,Invoice_Labor_Category,$D2664,Invoice_Company,$C2664,Invoice_MSA_Code,$E2664),"")</f>
        <v>0</v>
      </c>
      <c r="M2664" s="7" t="str">
        <f t="shared" ca="1" si="669"/>
        <v/>
      </c>
      <c r="N2664" s="220" t="str">
        <f t="shared" ca="1" si="674"/>
        <v/>
      </c>
      <c r="O2664" s="7" t="str">
        <f t="shared" ca="1" si="670"/>
        <v/>
      </c>
      <c r="P2664" s="7" t="str">
        <f t="shared" ca="1" si="671"/>
        <v/>
      </c>
      <c r="Q2664" s="7" t="str">
        <f t="shared" ca="1" si="672"/>
        <v/>
      </c>
      <c r="R2664" s="7" t="str">
        <f t="shared" ca="1" si="673"/>
        <v/>
      </c>
      <c r="S2664" s="7" t="str">
        <f t="shared" ca="1" si="660"/>
        <v/>
      </c>
      <c r="T2664" s="7" t="str">
        <f t="shared" ca="1" si="661"/>
        <v/>
      </c>
      <c r="V2664" s="120" cm="1">
        <f t="array" aca="1" ref="V2664" ca="1">SUMIFS(Invoice_Hours,Invoice_Labor_Category,$D2664,Invoice_Company,$C2664,Invoice_MSA_Code,$E2664)</f>
        <v>0</v>
      </c>
      <c r="W2664" s="121" t="str">
        <f t="shared" ca="1" si="662"/>
        <v/>
      </c>
      <c r="X2664" s="152" t="str">
        <f t="shared" ca="1" si="663"/>
        <v/>
      </c>
      <c r="AB2664" t="str">
        <f t="shared" si="664"/>
        <v/>
      </c>
      <c r="AC2664" t="str">
        <f t="shared" si="665"/>
        <v/>
      </c>
      <c r="AD2664" t="str">
        <f t="shared" si="666"/>
        <v/>
      </c>
      <c r="AE2664" s="4" t="str">
        <f t="shared" ca="1" si="659"/>
        <v/>
      </c>
    </row>
    <row r="2665" spans="7:31">
      <c r="G2665" s="117" cm="1">
        <f t="array" aca="1" ref="G2665" ca="1">SUMIFS(Proposed_Hours,Proposed_Labor_Category,$D2665,Proposed_Company,$C2665,Proposed_MSA_Code,$E2665)</f>
        <v>0</v>
      </c>
      <c r="H2665" s="7" t="str">
        <f t="shared" ca="1" si="667"/>
        <v/>
      </c>
      <c r="I2665" s="4" t="str" cm="1">
        <f t="array" aca="1" ref="I2665" ca="1">IFERROR(IF(SUMIFS(Proposed_Direct_Cost,Proposed_Labor_Category,$D2665,Proposed_Company,$C2665,Proposed_MSA_Code,$E2665)=0,"Not Proposed",SUMIFS(Proposed_Direct_Cost,Proposed_Labor_Category,$D2665,Proposed_Company,$C2665,Proposed_MSA_Code,$E2665)),"")</f>
        <v>Not Proposed</v>
      </c>
      <c r="J2665" s="117" cm="1">
        <f t="array" aca="1" ref="J2665" ca="1">SUMIFS(Invoice_Hours,Invoice_Labor_Category,$D2665,Invoice_Company,$C2665,Invoice_MSA_Code,$E2665)</f>
        <v>0</v>
      </c>
      <c r="K2665" s="7" t="str">
        <f t="shared" ca="1" si="668"/>
        <v/>
      </c>
      <c r="L2665" s="222" cm="1">
        <f t="array" aca="1" ref="L2665" ca="1">IFERROR(SUMIFS(Invoice_Direct_Cost,Invoice_Labor_Category,$D2665,Invoice_Company,$C2665,Invoice_MSA_Code,$E2665),"")</f>
        <v>0</v>
      </c>
      <c r="M2665" s="7" t="str">
        <f t="shared" ca="1" si="669"/>
        <v/>
      </c>
      <c r="N2665" s="220" t="str">
        <f t="shared" ca="1" si="674"/>
        <v/>
      </c>
      <c r="O2665" s="7" t="str">
        <f t="shared" ca="1" si="670"/>
        <v/>
      </c>
      <c r="P2665" s="7" t="str">
        <f t="shared" ca="1" si="671"/>
        <v/>
      </c>
      <c r="Q2665" s="7" t="str">
        <f t="shared" ca="1" si="672"/>
        <v/>
      </c>
      <c r="R2665" s="7" t="str">
        <f t="shared" ca="1" si="673"/>
        <v/>
      </c>
      <c r="S2665" s="7" t="str">
        <f t="shared" ca="1" si="660"/>
        <v/>
      </c>
      <c r="T2665" s="7" t="str">
        <f t="shared" ca="1" si="661"/>
        <v/>
      </c>
      <c r="V2665" s="120" cm="1">
        <f t="array" aca="1" ref="V2665" ca="1">SUMIFS(Invoice_Hours,Invoice_Labor_Category,$D2665,Invoice_Company,$C2665,Invoice_MSA_Code,$E2665)</f>
        <v>0</v>
      </c>
      <c r="W2665" s="121" t="str">
        <f t="shared" ca="1" si="662"/>
        <v/>
      </c>
      <c r="X2665" s="151" t="str">
        <f t="shared" ca="1" si="663"/>
        <v/>
      </c>
      <c r="AB2665" t="str">
        <f t="shared" si="664"/>
        <v/>
      </c>
      <c r="AC2665" t="str">
        <f t="shared" si="665"/>
        <v/>
      </c>
      <c r="AD2665" t="str">
        <f t="shared" si="666"/>
        <v/>
      </c>
      <c r="AE2665" s="4" t="str">
        <f t="shared" ca="1" si="659"/>
        <v/>
      </c>
    </row>
    <row r="2666" spans="7:31">
      <c r="G2666" s="117" cm="1">
        <f t="array" aca="1" ref="G2666" ca="1">SUMIFS(Proposed_Hours,Proposed_Labor_Category,$D2666,Proposed_Company,$C2666,Proposed_MSA_Code,$E2666)</f>
        <v>0</v>
      </c>
      <c r="H2666" s="7" t="str">
        <f t="shared" ca="1" si="667"/>
        <v/>
      </c>
      <c r="I2666" s="4" t="str" cm="1">
        <f t="array" aca="1" ref="I2666" ca="1">IFERROR(IF(SUMIFS(Proposed_Direct_Cost,Proposed_Labor_Category,$D2666,Proposed_Company,$C2666,Proposed_MSA_Code,$E2666)=0,"Not Proposed",SUMIFS(Proposed_Direct_Cost,Proposed_Labor_Category,$D2666,Proposed_Company,$C2666,Proposed_MSA_Code,$E2666)),"")</f>
        <v>Not Proposed</v>
      </c>
      <c r="J2666" s="117" cm="1">
        <f t="array" aca="1" ref="J2666" ca="1">SUMIFS(Invoice_Hours,Invoice_Labor_Category,$D2666,Invoice_Company,$C2666,Invoice_MSA_Code,$E2666)</f>
        <v>0</v>
      </c>
      <c r="K2666" s="7" t="str">
        <f t="shared" ca="1" si="668"/>
        <v/>
      </c>
      <c r="L2666" s="222" cm="1">
        <f t="array" aca="1" ref="L2666" ca="1">IFERROR(SUMIFS(Invoice_Direct_Cost,Invoice_Labor_Category,$D2666,Invoice_Company,$C2666,Invoice_MSA_Code,$E2666),"")</f>
        <v>0</v>
      </c>
      <c r="M2666" s="7" t="str">
        <f t="shared" ca="1" si="669"/>
        <v/>
      </c>
      <c r="N2666" s="220" t="str">
        <f t="shared" ca="1" si="674"/>
        <v/>
      </c>
      <c r="O2666" s="7" t="str">
        <f t="shared" ca="1" si="670"/>
        <v/>
      </c>
      <c r="P2666" s="7" t="str">
        <f t="shared" ca="1" si="671"/>
        <v/>
      </c>
      <c r="Q2666" s="7" t="str">
        <f t="shared" ca="1" si="672"/>
        <v/>
      </c>
      <c r="R2666" s="7" t="str">
        <f t="shared" ca="1" si="673"/>
        <v/>
      </c>
      <c r="S2666" s="7" t="str">
        <f t="shared" ca="1" si="660"/>
        <v/>
      </c>
      <c r="T2666" s="7" t="str">
        <f t="shared" ca="1" si="661"/>
        <v/>
      </c>
      <c r="V2666" s="120" cm="1">
        <f t="array" aca="1" ref="V2666" ca="1">SUMIFS(Invoice_Hours,Invoice_Labor_Category,$D2666,Invoice_Company,$C2666,Invoice_MSA_Code,$E2666)</f>
        <v>0</v>
      </c>
      <c r="W2666" s="121" t="str">
        <f t="shared" ca="1" si="662"/>
        <v/>
      </c>
      <c r="X2666" s="152" t="str">
        <f t="shared" ca="1" si="663"/>
        <v/>
      </c>
      <c r="AB2666" t="str">
        <f t="shared" si="664"/>
        <v/>
      </c>
      <c r="AC2666" t="str">
        <f t="shared" si="665"/>
        <v/>
      </c>
      <c r="AD2666" t="str">
        <f t="shared" si="666"/>
        <v/>
      </c>
      <c r="AE2666" s="4" t="str">
        <f t="shared" ca="1" si="659"/>
        <v/>
      </c>
    </row>
    <row r="2667" spans="7:31">
      <c r="G2667" s="117" cm="1">
        <f t="array" aca="1" ref="G2667" ca="1">SUMIFS(Proposed_Hours,Proposed_Labor_Category,$D2667,Proposed_Company,$C2667,Proposed_MSA_Code,$E2667)</f>
        <v>0</v>
      </c>
      <c r="H2667" s="7" t="str">
        <f t="shared" ca="1" si="667"/>
        <v/>
      </c>
      <c r="I2667" s="4" t="str" cm="1">
        <f t="array" aca="1" ref="I2667" ca="1">IFERROR(IF(SUMIFS(Proposed_Direct_Cost,Proposed_Labor_Category,$D2667,Proposed_Company,$C2667,Proposed_MSA_Code,$E2667)=0,"Not Proposed",SUMIFS(Proposed_Direct_Cost,Proposed_Labor_Category,$D2667,Proposed_Company,$C2667,Proposed_MSA_Code,$E2667)),"")</f>
        <v>Not Proposed</v>
      </c>
      <c r="J2667" s="117" cm="1">
        <f t="array" aca="1" ref="J2667" ca="1">SUMIFS(Invoice_Hours,Invoice_Labor_Category,$D2667,Invoice_Company,$C2667,Invoice_MSA_Code,$E2667)</f>
        <v>0</v>
      </c>
      <c r="K2667" s="7" t="str">
        <f t="shared" ca="1" si="668"/>
        <v/>
      </c>
      <c r="L2667" s="222" cm="1">
        <f t="array" aca="1" ref="L2667" ca="1">IFERROR(SUMIFS(Invoice_Direct_Cost,Invoice_Labor_Category,$D2667,Invoice_Company,$C2667,Invoice_MSA_Code,$E2667),"")</f>
        <v>0</v>
      </c>
      <c r="M2667" s="7" t="str">
        <f t="shared" ca="1" si="669"/>
        <v/>
      </c>
      <c r="N2667" s="220" t="str">
        <f t="shared" ca="1" si="674"/>
        <v/>
      </c>
      <c r="O2667" s="7" t="str">
        <f t="shared" ca="1" si="670"/>
        <v/>
      </c>
      <c r="P2667" s="7" t="str">
        <f t="shared" ca="1" si="671"/>
        <v/>
      </c>
      <c r="Q2667" s="7" t="str">
        <f t="shared" ca="1" si="672"/>
        <v/>
      </c>
      <c r="R2667" s="7" t="str">
        <f t="shared" ca="1" si="673"/>
        <v/>
      </c>
      <c r="S2667" s="7" t="str">
        <f t="shared" ca="1" si="660"/>
        <v/>
      </c>
      <c r="T2667" s="7" t="str">
        <f t="shared" ca="1" si="661"/>
        <v/>
      </c>
      <c r="V2667" s="120" cm="1">
        <f t="array" aca="1" ref="V2667" ca="1">SUMIFS(Invoice_Hours,Invoice_Labor_Category,$D2667,Invoice_Company,$C2667,Invoice_MSA_Code,$E2667)</f>
        <v>0</v>
      </c>
      <c r="W2667" s="121" t="str">
        <f t="shared" ca="1" si="662"/>
        <v/>
      </c>
      <c r="X2667" s="151" t="str">
        <f t="shared" ca="1" si="663"/>
        <v/>
      </c>
      <c r="AB2667" t="str">
        <f t="shared" si="664"/>
        <v/>
      </c>
      <c r="AC2667" t="str">
        <f t="shared" si="665"/>
        <v/>
      </c>
      <c r="AD2667" t="str">
        <f t="shared" si="666"/>
        <v/>
      </c>
      <c r="AE2667" s="4" t="str">
        <f t="shared" ca="1" si="659"/>
        <v/>
      </c>
    </row>
    <row r="2668" spans="7:31">
      <c r="G2668" s="117" cm="1">
        <f t="array" aca="1" ref="G2668" ca="1">SUMIFS(Proposed_Hours,Proposed_Labor_Category,$D2668,Proposed_Company,$C2668,Proposed_MSA_Code,$E2668)</f>
        <v>0</v>
      </c>
      <c r="H2668" s="7" t="str">
        <f t="shared" ca="1" si="667"/>
        <v/>
      </c>
      <c r="I2668" s="4" t="str" cm="1">
        <f t="array" aca="1" ref="I2668" ca="1">IFERROR(IF(SUMIFS(Proposed_Direct_Cost,Proposed_Labor_Category,$D2668,Proposed_Company,$C2668,Proposed_MSA_Code,$E2668)=0,"Not Proposed",SUMIFS(Proposed_Direct_Cost,Proposed_Labor_Category,$D2668,Proposed_Company,$C2668,Proposed_MSA_Code,$E2668)),"")</f>
        <v>Not Proposed</v>
      </c>
      <c r="J2668" s="117" cm="1">
        <f t="array" aca="1" ref="J2668" ca="1">SUMIFS(Invoice_Hours,Invoice_Labor_Category,$D2668,Invoice_Company,$C2668,Invoice_MSA_Code,$E2668)</f>
        <v>0</v>
      </c>
      <c r="K2668" s="7" t="str">
        <f t="shared" ca="1" si="668"/>
        <v/>
      </c>
      <c r="L2668" s="222" cm="1">
        <f t="array" aca="1" ref="L2668" ca="1">IFERROR(SUMIFS(Invoice_Direct_Cost,Invoice_Labor_Category,$D2668,Invoice_Company,$C2668,Invoice_MSA_Code,$E2668),"")</f>
        <v>0</v>
      </c>
      <c r="M2668" s="7" t="str">
        <f t="shared" ca="1" si="669"/>
        <v/>
      </c>
      <c r="N2668" s="220" t="str">
        <f t="shared" ca="1" si="674"/>
        <v/>
      </c>
      <c r="O2668" s="7" t="str">
        <f t="shared" ca="1" si="670"/>
        <v/>
      </c>
      <c r="P2668" s="7" t="str">
        <f t="shared" ca="1" si="671"/>
        <v/>
      </c>
      <c r="Q2668" s="7" t="str">
        <f t="shared" ca="1" si="672"/>
        <v/>
      </c>
      <c r="R2668" s="7" t="str">
        <f t="shared" ca="1" si="673"/>
        <v/>
      </c>
      <c r="S2668" s="7" t="str">
        <f t="shared" ca="1" si="660"/>
        <v/>
      </c>
      <c r="T2668" s="7" t="str">
        <f t="shared" ca="1" si="661"/>
        <v/>
      </c>
      <c r="V2668" s="120" cm="1">
        <f t="array" aca="1" ref="V2668" ca="1">SUMIFS(Invoice_Hours,Invoice_Labor_Category,$D2668,Invoice_Company,$C2668,Invoice_MSA_Code,$E2668)</f>
        <v>0</v>
      </c>
      <c r="W2668" s="121" t="str">
        <f t="shared" ca="1" si="662"/>
        <v/>
      </c>
      <c r="X2668" s="152" t="str">
        <f t="shared" ca="1" si="663"/>
        <v/>
      </c>
      <c r="AB2668" t="str">
        <f t="shared" si="664"/>
        <v/>
      </c>
      <c r="AC2668" t="str">
        <f t="shared" si="665"/>
        <v/>
      </c>
      <c r="AD2668" t="str">
        <f t="shared" si="666"/>
        <v/>
      </c>
      <c r="AE2668" s="4" t="str">
        <f t="shared" ca="1" si="659"/>
        <v/>
      </c>
    </row>
    <row r="2669" spans="7:31">
      <c r="G2669" s="117" cm="1">
        <f t="array" aca="1" ref="G2669" ca="1">SUMIFS(Proposed_Hours,Proposed_Labor_Category,$D2669,Proposed_Company,$C2669,Proposed_MSA_Code,$E2669)</f>
        <v>0</v>
      </c>
      <c r="H2669" s="7" t="str">
        <f t="shared" ca="1" si="667"/>
        <v/>
      </c>
      <c r="I2669" s="4" t="str" cm="1">
        <f t="array" aca="1" ref="I2669" ca="1">IFERROR(IF(SUMIFS(Proposed_Direct_Cost,Proposed_Labor_Category,$D2669,Proposed_Company,$C2669,Proposed_MSA_Code,$E2669)=0,"Not Proposed",SUMIFS(Proposed_Direct_Cost,Proposed_Labor_Category,$D2669,Proposed_Company,$C2669,Proposed_MSA_Code,$E2669)),"")</f>
        <v>Not Proposed</v>
      </c>
      <c r="J2669" s="117" cm="1">
        <f t="array" aca="1" ref="J2669" ca="1">SUMIFS(Invoice_Hours,Invoice_Labor_Category,$D2669,Invoice_Company,$C2669,Invoice_MSA_Code,$E2669)</f>
        <v>0</v>
      </c>
      <c r="K2669" s="7" t="str">
        <f t="shared" ca="1" si="668"/>
        <v/>
      </c>
      <c r="L2669" s="222" cm="1">
        <f t="array" aca="1" ref="L2669" ca="1">IFERROR(SUMIFS(Invoice_Direct_Cost,Invoice_Labor_Category,$D2669,Invoice_Company,$C2669,Invoice_MSA_Code,$E2669),"")</f>
        <v>0</v>
      </c>
      <c r="M2669" s="7" t="str">
        <f t="shared" ca="1" si="669"/>
        <v/>
      </c>
      <c r="N2669" s="220" t="str">
        <f t="shared" ca="1" si="674"/>
        <v/>
      </c>
      <c r="O2669" s="7" t="str">
        <f t="shared" ca="1" si="670"/>
        <v/>
      </c>
      <c r="P2669" s="7" t="str">
        <f t="shared" ca="1" si="671"/>
        <v/>
      </c>
      <c r="Q2669" s="7" t="str">
        <f t="shared" ca="1" si="672"/>
        <v/>
      </c>
      <c r="R2669" s="7" t="str">
        <f t="shared" ca="1" si="673"/>
        <v/>
      </c>
      <c r="S2669" s="7" t="str">
        <f t="shared" ca="1" si="660"/>
        <v/>
      </c>
      <c r="T2669" s="7" t="str">
        <f t="shared" ca="1" si="661"/>
        <v/>
      </c>
      <c r="V2669" s="120" cm="1">
        <f t="array" aca="1" ref="V2669" ca="1">SUMIFS(Invoice_Hours,Invoice_Labor_Category,$D2669,Invoice_Company,$C2669,Invoice_MSA_Code,$E2669)</f>
        <v>0</v>
      </c>
      <c r="W2669" s="121" t="str">
        <f t="shared" ca="1" si="662"/>
        <v/>
      </c>
      <c r="X2669" s="151" t="str">
        <f t="shared" ca="1" si="663"/>
        <v/>
      </c>
      <c r="AB2669" t="str">
        <f t="shared" si="664"/>
        <v/>
      </c>
      <c r="AC2669" t="str">
        <f t="shared" si="665"/>
        <v/>
      </c>
      <c r="AD2669" t="str">
        <f t="shared" si="666"/>
        <v/>
      </c>
      <c r="AE2669" s="4" t="str">
        <f t="shared" ca="1" si="659"/>
        <v/>
      </c>
    </row>
    <row r="2670" spans="7:31">
      <c r="G2670" s="117" cm="1">
        <f t="array" aca="1" ref="G2670" ca="1">SUMIFS(Proposed_Hours,Proposed_Labor_Category,$D2670,Proposed_Company,$C2670,Proposed_MSA_Code,$E2670)</f>
        <v>0</v>
      </c>
      <c r="H2670" s="7" t="str">
        <f t="shared" ca="1" si="667"/>
        <v/>
      </c>
      <c r="I2670" s="4" t="str" cm="1">
        <f t="array" aca="1" ref="I2670" ca="1">IFERROR(IF(SUMIFS(Proposed_Direct_Cost,Proposed_Labor_Category,$D2670,Proposed_Company,$C2670,Proposed_MSA_Code,$E2670)=0,"Not Proposed",SUMIFS(Proposed_Direct_Cost,Proposed_Labor_Category,$D2670,Proposed_Company,$C2670,Proposed_MSA_Code,$E2670)),"")</f>
        <v>Not Proposed</v>
      </c>
      <c r="J2670" s="117" cm="1">
        <f t="array" aca="1" ref="J2670" ca="1">SUMIFS(Invoice_Hours,Invoice_Labor_Category,$D2670,Invoice_Company,$C2670,Invoice_MSA_Code,$E2670)</f>
        <v>0</v>
      </c>
      <c r="K2670" s="7" t="str">
        <f t="shared" ca="1" si="668"/>
        <v/>
      </c>
      <c r="L2670" s="222" cm="1">
        <f t="array" aca="1" ref="L2670" ca="1">IFERROR(SUMIFS(Invoice_Direct_Cost,Invoice_Labor_Category,$D2670,Invoice_Company,$C2670,Invoice_MSA_Code,$E2670),"")</f>
        <v>0</v>
      </c>
      <c r="M2670" s="7" t="str">
        <f t="shared" ca="1" si="669"/>
        <v/>
      </c>
      <c r="N2670" s="220" t="str">
        <f t="shared" ca="1" si="674"/>
        <v/>
      </c>
      <c r="O2670" s="7" t="str">
        <f t="shared" ca="1" si="670"/>
        <v/>
      </c>
      <c r="P2670" s="7" t="str">
        <f t="shared" ca="1" si="671"/>
        <v/>
      </c>
      <c r="Q2670" s="7" t="str">
        <f t="shared" ca="1" si="672"/>
        <v/>
      </c>
      <c r="R2670" s="7" t="str">
        <f t="shared" ca="1" si="673"/>
        <v/>
      </c>
      <c r="S2670" s="7" t="str">
        <f t="shared" ca="1" si="660"/>
        <v/>
      </c>
      <c r="T2670" s="7" t="str">
        <f t="shared" ca="1" si="661"/>
        <v/>
      </c>
      <c r="V2670" s="120" cm="1">
        <f t="array" aca="1" ref="V2670" ca="1">SUMIFS(Invoice_Hours,Invoice_Labor_Category,$D2670,Invoice_Company,$C2670,Invoice_MSA_Code,$E2670)</f>
        <v>0</v>
      </c>
      <c r="W2670" s="121" t="str">
        <f t="shared" ca="1" si="662"/>
        <v/>
      </c>
      <c r="X2670" s="152" t="str">
        <f t="shared" ca="1" si="663"/>
        <v/>
      </c>
      <c r="AB2670" t="str">
        <f t="shared" si="664"/>
        <v/>
      </c>
      <c r="AC2670" t="str">
        <f t="shared" si="665"/>
        <v/>
      </c>
      <c r="AD2670" t="str">
        <f t="shared" si="666"/>
        <v/>
      </c>
      <c r="AE2670" s="4" t="str">
        <f t="shared" ca="1" si="659"/>
        <v/>
      </c>
    </row>
    <row r="2671" spans="7:31">
      <c r="G2671" s="117" cm="1">
        <f t="array" aca="1" ref="G2671" ca="1">SUMIFS(Proposed_Hours,Proposed_Labor_Category,$D2671,Proposed_Company,$C2671,Proposed_MSA_Code,$E2671)</f>
        <v>0</v>
      </c>
      <c r="H2671" s="7" t="str">
        <f t="shared" ca="1" si="667"/>
        <v/>
      </c>
      <c r="I2671" s="4" t="str" cm="1">
        <f t="array" aca="1" ref="I2671" ca="1">IFERROR(IF(SUMIFS(Proposed_Direct_Cost,Proposed_Labor_Category,$D2671,Proposed_Company,$C2671,Proposed_MSA_Code,$E2671)=0,"Not Proposed",SUMIFS(Proposed_Direct_Cost,Proposed_Labor_Category,$D2671,Proposed_Company,$C2671,Proposed_MSA_Code,$E2671)),"")</f>
        <v>Not Proposed</v>
      </c>
      <c r="J2671" s="117" cm="1">
        <f t="array" aca="1" ref="J2671" ca="1">SUMIFS(Invoice_Hours,Invoice_Labor_Category,$D2671,Invoice_Company,$C2671,Invoice_MSA_Code,$E2671)</f>
        <v>0</v>
      </c>
      <c r="K2671" s="7" t="str">
        <f t="shared" ca="1" si="668"/>
        <v/>
      </c>
      <c r="L2671" s="222" cm="1">
        <f t="array" aca="1" ref="L2671" ca="1">IFERROR(SUMIFS(Invoice_Direct_Cost,Invoice_Labor_Category,$D2671,Invoice_Company,$C2671,Invoice_MSA_Code,$E2671),"")</f>
        <v>0</v>
      </c>
      <c r="M2671" s="7" t="str">
        <f t="shared" ca="1" si="669"/>
        <v/>
      </c>
      <c r="N2671" s="220" t="str">
        <f t="shared" ca="1" si="674"/>
        <v/>
      </c>
      <c r="O2671" s="7" t="str">
        <f t="shared" ca="1" si="670"/>
        <v/>
      </c>
      <c r="P2671" s="7" t="str">
        <f t="shared" ca="1" si="671"/>
        <v/>
      </c>
      <c r="Q2671" s="7" t="str">
        <f t="shared" ca="1" si="672"/>
        <v/>
      </c>
      <c r="R2671" s="7" t="str">
        <f t="shared" ca="1" si="673"/>
        <v/>
      </c>
      <c r="S2671" s="7" t="str">
        <f t="shared" ca="1" si="660"/>
        <v/>
      </c>
      <c r="T2671" s="7" t="str">
        <f t="shared" ca="1" si="661"/>
        <v/>
      </c>
      <c r="V2671" s="120" cm="1">
        <f t="array" aca="1" ref="V2671" ca="1">SUMIFS(Invoice_Hours,Invoice_Labor_Category,$D2671,Invoice_Company,$C2671,Invoice_MSA_Code,$E2671)</f>
        <v>0</v>
      </c>
      <c r="W2671" s="121" t="str">
        <f t="shared" ca="1" si="662"/>
        <v/>
      </c>
      <c r="X2671" s="151" t="str">
        <f t="shared" ca="1" si="663"/>
        <v/>
      </c>
      <c r="AB2671" t="str">
        <f t="shared" si="664"/>
        <v/>
      </c>
      <c r="AC2671" t="str">
        <f t="shared" si="665"/>
        <v/>
      </c>
      <c r="AD2671" t="str">
        <f t="shared" si="666"/>
        <v/>
      </c>
      <c r="AE2671" s="4" t="str">
        <f t="shared" ca="1" si="659"/>
        <v/>
      </c>
    </row>
    <row r="2672" spans="7:31">
      <c r="G2672" s="117" cm="1">
        <f t="array" aca="1" ref="G2672" ca="1">SUMIFS(Proposed_Hours,Proposed_Labor_Category,$D2672,Proposed_Company,$C2672,Proposed_MSA_Code,$E2672)</f>
        <v>0</v>
      </c>
      <c r="H2672" s="7" t="str">
        <f t="shared" ca="1" si="667"/>
        <v/>
      </c>
      <c r="I2672" s="4" t="str" cm="1">
        <f t="array" aca="1" ref="I2672" ca="1">IFERROR(IF(SUMIFS(Proposed_Direct_Cost,Proposed_Labor_Category,$D2672,Proposed_Company,$C2672,Proposed_MSA_Code,$E2672)=0,"Not Proposed",SUMIFS(Proposed_Direct_Cost,Proposed_Labor_Category,$D2672,Proposed_Company,$C2672,Proposed_MSA_Code,$E2672)),"")</f>
        <v>Not Proposed</v>
      </c>
      <c r="J2672" s="117" cm="1">
        <f t="array" aca="1" ref="J2672" ca="1">SUMIFS(Invoice_Hours,Invoice_Labor_Category,$D2672,Invoice_Company,$C2672,Invoice_MSA_Code,$E2672)</f>
        <v>0</v>
      </c>
      <c r="K2672" s="7" t="str">
        <f t="shared" ca="1" si="668"/>
        <v/>
      </c>
      <c r="L2672" s="222" cm="1">
        <f t="array" aca="1" ref="L2672" ca="1">IFERROR(SUMIFS(Invoice_Direct_Cost,Invoice_Labor_Category,$D2672,Invoice_Company,$C2672,Invoice_MSA_Code,$E2672),"")</f>
        <v>0</v>
      </c>
      <c r="M2672" s="7" t="str">
        <f t="shared" ca="1" si="669"/>
        <v/>
      </c>
      <c r="N2672" s="220" t="str">
        <f t="shared" ca="1" si="674"/>
        <v/>
      </c>
      <c r="O2672" s="7" t="str">
        <f t="shared" ca="1" si="670"/>
        <v/>
      </c>
      <c r="P2672" s="7" t="str">
        <f t="shared" ca="1" si="671"/>
        <v/>
      </c>
      <c r="Q2672" s="7" t="str">
        <f t="shared" ca="1" si="672"/>
        <v/>
      </c>
      <c r="R2672" s="7" t="str">
        <f t="shared" ca="1" si="673"/>
        <v/>
      </c>
      <c r="S2672" s="7" t="str">
        <f t="shared" ca="1" si="660"/>
        <v/>
      </c>
      <c r="T2672" s="7" t="str">
        <f t="shared" ca="1" si="661"/>
        <v/>
      </c>
      <c r="V2672" s="120" cm="1">
        <f t="array" aca="1" ref="V2672" ca="1">SUMIFS(Invoice_Hours,Invoice_Labor_Category,$D2672,Invoice_Company,$C2672,Invoice_MSA_Code,$E2672)</f>
        <v>0</v>
      </c>
      <c r="W2672" s="121" t="str">
        <f t="shared" ca="1" si="662"/>
        <v/>
      </c>
      <c r="X2672" s="152" t="str">
        <f t="shared" ca="1" si="663"/>
        <v/>
      </c>
      <c r="AB2672" t="str">
        <f t="shared" si="664"/>
        <v/>
      </c>
      <c r="AC2672" t="str">
        <f t="shared" si="665"/>
        <v/>
      </c>
      <c r="AD2672" t="str">
        <f t="shared" si="666"/>
        <v/>
      </c>
      <c r="AE2672" s="4" t="str">
        <f t="shared" ca="1" si="659"/>
        <v/>
      </c>
    </row>
    <row r="2673" spans="7:31">
      <c r="G2673" s="117" cm="1">
        <f t="array" aca="1" ref="G2673" ca="1">SUMIFS(Proposed_Hours,Proposed_Labor_Category,$D2673,Proposed_Company,$C2673,Proposed_MSA_Code,$E2673)</f>
        <v>0</v>
      </c>
      <c r="H2673" s="7" t="str">
        <f t="shared" ca="1" si="667"/>
        <v/>
      </c>
      <c r="I2673" s="4" t="str" cm="1">
        <f t="array" aca="1" ref="I2673" ca="1">IFERROR(IF(SUMIFS(Proposed_Direct_Cost,Proposed_Labor_Category,$D2673,Proposed_Company,$C2673,Proposed_MSA_Code,$E2673)=0,"Not Proposed",SUMIFS(Proposed_Direct_Cost,Proposed_Labor_Category,$D2673,Proposed_Company,$C2673,Proposed_MSA_Code,$E2673)),"")</f>
        <v>Not Proposed</v>
      </c>
      <c r="J2673" s="117" cm="1">
        <f t="array" aca="1" ref="J2673" ca="1">SUMIFS(Invoice_Hours,Invoice_Labor_Category,$D2673,Invoice_Company,$C2673,Invoice_MSA_Code,$E2673)</f>
        <v>0</v>
      </c>
      <c r="K2673" s="7" t="str">
        <f t="shared" ca="1" si="668"/>
        <v/>
      </c>
      <c r="L2673" s="222" cm="1">
        <f t="array" aca="1" ref="L2673" ca="1">IFERROR(SUMIFS(Invoice_Direct_Cost,Invoice_Labor_Category,$D2673,Invoice_Company,$C2673,Invoice_MSA_Code,$E2673),"")</f>
        <v>0</v>
      </c>
      <c r="M2673" s="7" t="str">
        <f t="shared" ca="1" si="669"/>
        <v/>
      </c>
      <c r="N2673" s="220" t="str">
        <f t="shared" ca="1" si="674"/>
        <v/>
      </c>
      <c r="O2673" s="7" t="str">
        <f t="shared" ca="1" si="670"/>
        <v/>
      </c>
      <c r="P2673" s="7" t="str">
        <f t="shared" ca="1" si="671"/>
        <v/>
      </c>
      <c r="Q2673" s="7" t="str">
        <f t="shared" ca="1" si="672"/>
        <v/>
      </c>
      <c r="R2673" s="7" t="str">
        <f t="shared" ca="1" si="673"/>
        <v/>
      </c>
      <c r="S2673" s="7" t="str">
        <f t="shared" ca="1" si="660"/>
        <v/>
      </c>
      <c r="T2673" s="7" t="str">
        <f t="shared" ca="1" si="661"/>
        <v/>
      </c>
      <c r="V2673" s="120" cm="1">
        <f t="array" aca="1" ref="V2673" ca="1">SUMIFS(Invoice_Hours,Invoice_Labor_Category,$D2673,Invoice_Company,$C2673,Invoice_MSA_Code,$E2673)</f>
        <v>0</v>
      </c>
      <c r="W2673" s="121" t="str">
        <f t="shared" ca="1" si="662"/>
        <v/>
      </c>
      <c r="X2673" s="151" t="str">
        <f t="shared" ca="1" si="663"/>
        <v/>
      </c>
      <c r="AB2673" t="str">
        <f t="shared" si="664"/>
        <v/>
      </c>
      <c r="AC2673" t="str">
        <f t="shared" si="665"/>
        <v/>
      </c>
      <c r="AD2673" t="str">
        <f t="shared" si="666"/>
        <v/>
      </c>
      <c r="AE2673" s="4" t="str">
        <f t="shared" ca="1" si="659"/>
        <v/>
      </c>
    </row>
    <row r="2674" spans="7:31">
      <c r="G2674" s="117" cm="1">
        <f t="array" aca="1" ref="G2674" ca="1">SUMIFS(Proposed_Hours,Proposed_Labor_Category,$D2674,Proposed_Company,$C2674,Proposed_MSA_Code,$E2674)</f>
        <v>0</v>
      </c>
      <c r="H2674" s="7" t="str">
        <f t="shared" ca="1" si="667"/>
        <v/>
      </c>
      <c r="I2674" s="4" t="str" cm="1">
        <f t="array" aca="1" ref="I2674" ca="1">IFERROR(IF(SUMIFS(Proposed_Direct_Cost,Proposed_Labor_Category,$D2674,Proposed_Company,$C2674,Proposed_MSA_Code,$E2674)=0,"Not Proposed",SUMIFS(Proposed_Direct_Cost,Proposed_Labor_Category,$D2674,Proposed_Company,$C2674,Proposed_MSA_Code,$E2674)),"")</f>
        <v>Not Proposed</v>
      </c>
      <c r="J2674" s="117" cm="1">
        <f t="array" aca="1" ref="J2674" ca="1">SUMIFS(Invoice_Hours,Invoice_Labor_Category,$D2674,Invoice_Company,$C2674,Invoice_MSA_Code,$E2674)</f>
        <v>0</v>
      </c>
      <c r="K2674" s="7" t="str">
        <f t="shared" ca="1" si="668"/>
        <v/>
      </c>
      <c r="L2674" s="222" cm="1">
        <f t="array" aca="1" ref="L2674" ca="1">IFERROR(SUMIFS(Invoice_Direct_Cost,Invoice_Labor_Category,$D2674,Invoice_Company,$C2674,Invoice_MSA_Code,$E2674),"")</f>
        <v>0</v>
      </c>
      <c r="M2674" s="7" t="str">
        <f t="shared" ca="1" si="669"/>
        <v/>
      </c>
      <c r="N2674" s="220" t="str">
        <f t="shared" ca="1" si="674"/>
        <v/>
      </c>
      <c r="O2674" s="7" t="str">
        <f t="shared" ca="1" si="670"/>
        <v/>
      </c>
      <c r="P2674" s="7" t="str">
        <f t="shared" ca="1" si="671"/>
        <v/>
      </c>
      <c r="Q2674" s="7" t="str">
        <f t="shared" ca="1" si="672"/>
        <v/>
      </c>
      <c r="R2674" s="7" t="str">
        <f t="shared" ca="1" si="673"/>
        <v/>
      </c>
      <c r="S2674" s="7" t="str">
        <f t="shared" ca="1" si="660"/>
        <v/>
      </c>
      <c r="T2674" s="7" t="str">
        <f t="shared" ca="1" si="661"/>
        <v/>
      </c>
      <c r="V2674" s="120" cm="1">
        <f t="array" aca="1" ref="V2674" ca="1">SUMIFS(Invoice_Hours,Invoice_Labor_Category,$D2674,Invoice_Company,$C2674,Invoice_MSA_Code,$E2674)</f>
        <v>0</v>
      </c>
      <c r="W2674" s="121" t="str">
        <f t="shared" ca="1" si="662"/>
        <v/>
      </c>
      <c r="X2674" s="152" t="str">
        <f t="shared" ca="1" si="663"/>
        <v/>
      </c>
      <c r="AB2674" t="str">
        <f t="shared" si="664"/>
        <v/>
      </c>
      <c r="AC2674" t="str">
        <f t="shared" si="665"/>
        <v/>
      </c>
      <c r="AD2674" t="str">
        <f t="shared" si="666"/>
        <v/>
      </c>
      <c r="AE2674" s="4" t="str">
        <f t="shared" ca="1" si="659"/>
        <v/>
      </c>
    </row>
    <row r="2675" spans="7:31">
      <c r="G2675" s="117" cm="1">
        <f t="array" aca="1" ref="G2675" ca="1">SUMIFS(Proposed_Hours,Proposed_Labor_Category,$D2675,Proposed_Company,$C2675,Proposed_MSA_Code,$E2675)</f>
        <v>0</v>
      </c>
      <c r="H2675" s="7" t="str">
        <f t="shared" ca="1" si="667"/>
        <v/>
      </c>
      <c r="I2675" s="4" t="str" cm="1">
        <f t="array" aca="1" ref="I2675" ca="1">IFERROR(IF(SUMIFS(Proposed_Direct_Cost,Proposed_Labor_Category,$D2675,Proposed_Company,$C2675,Proposed_MSA_Code,$E2675)=0,"Not Proposed",SUMIFS(Proposed_Direct_Cost,Proposed_Labor_Category,$D2675,Proposed_Company,$C2675,Proposed_MSA_Code,$E2675)),"")</f>
        <v>Not Proposed</v>
      </c>
      <c r="J2675" s="117" cm="1">
        <f t="array" aca="1" ref="J2675" ca="1">SUMIFS(Invoice_Hours,Invoice_Labor_Category,$D2675,Invoice_Company,$C2675,Invoice_MSA_Code,$E2675)</f>
        <v>0</v>
      </c>
      <c r="K2675" s="7" t="str">
        <f t="shared" ca="1" si="668"/>
        <v/>
      </c>
      <c r="L2675" s="222" cm="1">
        <f t="array" aca="1" ref="L2675" ca="1">IFERROR(SUMIFS(Invoice_Direct_Cost,Invoice_Labor_Category,$D2675,Invoice_Company,$C2675,Invoice_MSA_Code,$E2675),"")</f>
        <v>0</v>
      </c>
      <c r="M2675" s="7" t="str">
        <f t="shared" ca="1" si="669"/>
        <v/>
      </c>
      <c r="N2675" s="220" t="str">
        <f t="shared" ca="1" si="674"/>
        <v/>
      </c>
      <c r="O2675" s="7" t="str">
        <f t="shared" ca="1" si="670"/>
        <v/>
      </c>
      <c r="P2675" s="7" t="str">
        <f t="shared" ca="1" si="671"/>
        <v/>
      </c>
      <c r="Q2675" s="7" t="str">
        <f t="shared" ca="1" si="672"/>
        <v/>
      </c>
      <c r="R2675" s="7" t="str">
        <f t="shared" ca="1" si="673"/>
        <v/>
      </c>
      <c r="S2675" s="7" t="str">
        <f t="shared" ca="1" si="660"/>
        <v/>
      </c>
      <c r="T2675" s="7" t="str">
        <f t="shared" ca="1" si="661"/>
        <v/>
      </c>
      <c r="V2675" s="120" cm="1">
        <f t="array" aca="1" ref="V2675" ca="1">SUMIFS(Invoice_Hours,Invoice_Labor_Category,$D2675,Invoice_Company,$C2675,Invoice_MSA_Code,$E2675)</f>
        <v>0</v>
      </c>
      <c r="W2675" s="121" t="str">
        <f t="shared" ca="1" si="662"/>
        <v/>
      </c>
      <c r="X2675" s="151" t="str">
        <f t="shared" ca="1" si="663"/>
        <v/>
      </c>
      <c r="AB2675" t="str">
        <f t="shared" si="664"/>
        <v/>
      </c>
      <c r="AC2675" t="str">
        <f t="shared" si="665"/>
        <v/>
      </c>
      <c r="AD2675" t="str">
        <f t="shared" si="666"/>
        <v/>
      </c>
      <c r="AE2675" s="4" t="str">
        <f t="shared" ca="1" si="659"/>
        <v/>
      </c>
    </row>
    <row r="2676" spans="7:31">
      <c r="G2676" s="117" cm="1">
        <f t="array" aca="1" ref="G2676" ca="1">SUMIFS(Proposed_Hours,Proposed_Labor_Category,$D2676,Proposed_Company,$C2676,Proposed_MSA_Code,$E2676)</f>
        <v>0</v>
      </c>
      <c r="H2676" s="7" t="str">
        <f t="shared" ca="1" si="667"/>
        <v/>
      </c>
      <c r="I2676" s="4" t="str" cm="1">
        <f t="array" aca="1" ref="I2676" ca="1">IFERROR(IF(SUMIFS(Proposed_Direct_Cost,Proposed_Labor_Category,$D2676,Proposed_Company,$C2676,Proposed_MSA_Code,$E2676)=0,"Not Proposed",SUMIFS(Proposed_Direct_Cost,Proposed_Labor_Category,$D2676,Proposed_Company,$C2676,Proposed_MSA_Code,$E2676)),"")</f>
        <v>Not Proposed</v>
      </c>
      <c r="J2676" s="117" cm="1">
        <f t="array" aca="1" ref="J2676" ca="1">SUMIFS(Invoice_Hours,Invoice_Labor_Category,$D2676,Invoice_Company,$C2676,Invoice_MSA_Code,$E2676)</f>
        <v>0</v>
      </c>
      <c r="K2676" s="7" t="str">
        <f t="shared" ca="1" si="668"/>
        <v/>
      </c>
      <c r="L2676" s="222" cm="1">
        <f t="array" aca="1" ref="L2676" ca="1">IFERROR(SUMIFS(Invoice_Direct_Cost,Invoice_Labor_Category,$D2676,Invoice_Company,$C2676,Invoice_MSA_Code,$E2676),"")</f>
        <v>0</v>
      </c>
      <c r="M2676" s="7" t="str">
        <f t="shared" ca="1" si="669"/>
        <v/>
      </c>
      <c r="N2676" s="220" t="str">
        <f t="shared" ca="1" si="674"/>
        <v/>
      </c>
      <c r="O2676" s="7" t="str">
        <f t="shared" ca="1" si="670"/>
        <v/>
      </c>
      <c r="P2676" s="7" t="str">
        <f t="shared" ca="1" si="671"/>
        <v/>
      </c>
      <c r="Q2676" s="7" t="str">
        <f t="shared" ca="1" si="672"/>
        <v/>
      </c>
      <c r="R2676" s="7" t="str">
        <f t="shared" ca="1" si="673"/>
        <v/>
      </c>
      <c r="S2676" s="7" t="str">
        <f t="shared" ca="1" si="660"/>
        <v/>
      </c>
      <c r="T2676" s="7" t="str">
        <f t="shared" ca="1" si="661"/>
        <v/>
      </c>
      <c r="V2676" s="120" cm="1">
        <f t="array" aca="1" ref="V2676" ca="1">SUMIFS(Invoice_Hours,Invoice_Labor_Category,$D2676,Invoice_Company,$C2676,Invoice_MSA_Code,$E2676)</f>
        <v>0</v>
      </c>
      <c r="W2676" s="121" t="str">
        <f t="shared" ca="1" si="662"/>
        <v/>
      </c>
      <c r="X2676" s="152" t="str">
        <f t="shared" ca="1" si="663"/>
        <v/>
      </c>
      <c r="AB2676" t="str">
        <f t="shared" si="664"/>
        <v/>
      </c>
      <c r="AC2676" t="str">
        <f t="shared" si="665"/>
        <v/>
      </c>
      <c r="AD2676" t="str">
        <f t="shared" si="666"/>
        <v/>
      </c>
      <c r="AE2676" s="4" t="str">
        <f t="shared" ca="1" si="659"/>
        <v/>
      </c>
    </row>
    <row r="2677" spans="7:31">
      <c r="G2677" s="117" cm="1">
        <f t="array" aca="1" ref="G2677" ca="1">SUMIFS(Proposed_Hours,Proposed_Labor_Category,$D2677,Proposed_Company,$C2677,Proposed_MSA_Code,$E2677)</f>
        <v>0</v>
      </c>
      <c r="H2677" s="7" t="str">
        <f t="shared" ca="1" si="667"/>
        <v/>
      </c>
      <c r="I2677" s="4" t="str" cm="1">
        <f t="array" aca="1" ref="I2677" ca="1">IFERROR(IF(SUMIFS(Proposed_Direct_Cost,Proposed_Labor_Category,$D2677,Proposed_Company,$C2677,Proposed_MSA_Code,$E2677)=0,"Not Proposed",SUMIFS(Proposed_Direct_Cost,Proposed_Labor_Category,$D2677,Proposed_Company,$C2677,Proposed_MSA_Code,$E2677)),"")</f>
        <v>Not Proposed</v>
      </c>
      <c r="J2677" s="117" cm="1">
        <f t="array" aca="1" ref="J2677" ca="1">SUMIFS(Invoice_Hours,Invoice_Labor_Category,$D2677,Invoice_Company,$C2677,Invoice_MSA_Code,$E2677)</f>
        <v>0</v>
      </c>
      <c r="K2677" s="7" t="str">
        <f t="shared" ca="1" si="668"/>
        <v/>
      </c>
      <c r="L2677" s="222" cm="1">
        <f t="array" aca="1" ref="L2677" ca="1">IFERROR(SUMIFS(Invoice_Direct_Cost,Invoice_Labor_Category,$D2677,Invoice_Company,$C2677,Invoice_MSA_Code,$E2677),"")</f>
        <v>0</v>
      </c>
      <c r="M2677" s="7" t="str">
        <f t="shared" ca="1" si="669"/>
        <v/>
      </c>
      <c r="N2677" s="220" t="str">
        <f t="shared" ca="1" si="674"/>
        <v/>
      </c>
      <c r="O2677" s="7" t="str">
        <f t="shared" ca="1" si="670"/>
        <v/>
      </c>
      <c r="P2677" s="7" t="str">
        <f t="shared" ca="1" si="671"/>
        <v/>
      </c>
      <c r="Q2677" s="7" t="str">
        <f t="shared" ca="1" si="672"/>
        <v/>
      </c>
      <c r="R2677" s="7" t="str">
        <f t="shared" ca="1" si="673"/>
        <v/>
      </c>
      <c r="S2677" s="7" t="str">
        <f t="shared" ca="1" si="660"/>
        <v/>
      </c>
      <c r="T2677" s="7" t="str">
        <f t="shared" ca="1" si="661"/>
        <v/>
      </c>
      <c r="V2677" s="120" cm="1">
        <f t="array" aca="1" ref="V2677" ca="1">SUMIFS(Invoice_Hours,Invoice_Labor_Category,$D2677,Invoice_Company,$C2677,Invoice_MSA_Code,$E2677)</f>
        <v>0</v>
      </c>
      <c r="W2677" s="121" t="str">
        <f t="shared" ca="1" si="662"/>
        <v/>
      </c>
      <c r="X2677" s="151" t="str">
        <f t="shared" ca="1" si="663"/>
        <v/>
      </c>
      <c r="AB2677" t="str">
        <f t="shared" si="664"/>
        <v/>
      </c>
      <c r="AC2677" t="str">
        <f t="shared" si="665"/>
        <v/>
      </c>
      <c r="AD2677" t="str">
        <f t="shared" si="666"/>
        <v/>
      </c>
      <c r="AE2677" s="4" t="str">
        <f t="shared" ca="1" si="659"/>
        <v/>
      </c>
    </row>
    <row r="2678" spans="7:31">
      <c r="G2678" s="117" cm="1">
        <f t="array" aca="1" ref="G2678" ca="1">SUMIFS(Proposed_Hours,Proposed_Labor_Category,$D2678,Proposed_Company,$C2678,Proposed_MSA_Code,$E2678)</f>
        <v>0</v>
      </c>
      <c r="H2678" s="7" t="str">
        <f t="shared" ca="1" si="667"/>
        <v/>
      </c>
      <c r="I2678" s="4" t="str" cm="1">
        <f t="array" aca="1" ref="I2678" ca="1">IFERROR(IF(SUMIFS(Proposed_Direct_Cost,Proposed_Labor_Category,$D2678,Proposed_Company,$C2678,Proposed_MSA_Code,$E2678)=0,"Not Proposed",SUMIFS(Proposed_Direct_Cost,Proposed_Labor_Category,$D2678,Proposed_Company,$C2678,Proposed_MSA_Code,$E2678)),"")</f>
        <v>Not Proposed</v>
      </c>
      <c r="J2678" s="117" cm="1">
        <f t="array" aca="1" ref="J2678" ca="1">SUMIFS(Invoice_Hours,Invoice_Labor_Category,$D2678,Invoice_Company,$C2678,Invoice_MSA_Code,$E2678)</f>
        <v>0</v>
      </c>
      <c r="K2678" s="7" t="str">
        <f t="shared" ca="1" si="668"/>
        <v/>
      </c>
      <c r="L2678" s="222" cm="1">
        <f t="array" aca="1" ref="L2678" ca="1">IFERROR(SUMIFS(Invoice_Direct_Cost,Invoice_Labor_Category,$D2678,Invoice_Company,$C2678,Invoice_MSA_Code,$E2678),"")</f>
        <v>0</v>
      </c>
      <c r="M2678" s="7" t="str">
        <f t="shared" ca="1" si="669"/>
        <v/>
      </c>
      <c r="N2678" s="220" t="str">
        <f t="shared" ca="1" si="674"/>
        <v/>
      </c>
      <c r="O2678" s="7" t="str">
        <f t="shared" ca="1" si="670"/>
        <v/>
      </c>
      <c r="P2678" s="7" t="str">
        <f t="shared" ca="1" si="671"/>
        <v/>
      </c>
      <c r="Q2678" s="7" t="str">
        <f t="shared" ca="1" si="672"/>
        <v/>
      </c>
      <c r="R2678" s="7" t="str">
        <f t="shared" ca="1" si="673"/>
        <v/>
      </c>
      <c r="S2678" s="7" t="str">
        <f t="shared" ca="1" si="660"/>
        <v/>
      </c>
      <c r="T2678" s="7" t="str">
        <f t="shared" ca="1" si="661"/>
        <v/>
      </c>
      <c r="V2678" s="120" cm="1">
        <f t="array" aca="1" ref="V2678" ca="1">SUMIFS(Invoice_Hours,Invoice_Labor_Category,$D2678,Invoice_Company,$C2678,Invoice_MSA_Code,$E2678)</f>
        <v>0</v>
      </c>
      <c r="W2678" s="121" t="str">
        <f t="shared" ca="1" si="662"/>
        <v/>
      </c>
      <c r="X2678" s="152" t="str">
        <f t="shared" ca="1" si="663"/>
        <v/>
      </c>
      <c r="AB2678" t="str">
        <f t="shared" si="664"/>
        <v/>
      </c>
      <c r="AC2678" t="str">
        <f t="shared" si="665"/>
        <v/>
      </c>
      <c r="AD2678" t="str">
        <f t="shared" si="666"/>
        <v/>
      </c>
      <c r="AE2678" s="4" t="str">
        <f t="shared" ca="1" si="659"/>
        <v/>
      </c>
    </row>
    <row r="2679" spans="7:31">
      <c r="G2679" s="117" cm="1">
        <f t="array" aca="1" ref="G2679" ca="1">SUMIFS(Proposed_Hours,Proposed_Labor_Category,$D2679,Proposed_Company,$C2679,Proposed_MSA_Code,$E2679)</f>
        <v>0</v>
      </c>
      <c r="H2679" s="7" t="str">
        <f t="shared" ca="1" si="667"/>
        <v/>
      </c>
      <c r="I2679" s="4" t="str" cm="1">
        <f t="array" aca="1" ref="I2679" ca="1">IFERROR(IF(SUMIFS(Proposed_Direct_Cost,Proposed_Labor_Category,$D2679,Proposed_Company,$C2679,Proposed_MSA_Code,$E2679)=0,"Not Proposed",SUMIFS(Proposed_Direct_Cost,Proposed_Labor_Category,$D2679,Proposed_Company,$C2679,Proposed_MSA_Code,$E2679)),"")</f>
        <v>Not Proposed</v>
      </c>
      <c r="J2679" s="117" cm="1">
        <f t="array" aca="1" ref="J2679" ca="1">SUMIFS(Invoice_Hours,Invoice_Labor_Category,$D2679,Invoice_Company,$C2679,Invoice_MSA_Code,$E2679)</f>
        <v>0</v>
      </c>
      <c r="K2679" s="7" t="str">
        <f t="shared" ca="1" si="668"/>
        <v/>
      </c>
      <c r="L2679" s="222" cm="1">
        <f t="array" aca="1" ref="L2679" ca="1">IFERROR(SUMIFS(Invoice_Direct_Cost,Invoice_Labor_Category,$D2679,Invoice_Company,$C2679,Invoice_MSA_Code,$E2679),"")</f>
        <v>0</v>
      </c>
      <c r="M2679" s="7" t="str">
        <f t="shared" ca="1" si="669"/>
        <v/>
      </c>
      <c r="N2679" s="220" t="str">
        <f t="shared" ca="1" si="674"/>
        <v/>
      </c>
      <c r="O2679" s="7" t="str">
        <f t="shared" ca="1" si="670"/>
        <v/>
      </c>
      <c r="P2679" s="7" t="str">
        <f t="shared" ca="1" si="671"/>
        <v/>
      </c>
      <c r="Q2679" s="7" t="str">
        <f t="shared" ca="1" si="672"/>
        <v/>
      </c>
      <c r="R2679" s="7" t="str">
        <f t="shared" ca="1" si="673"/>
        <v/>
      </c>
      <c r="S2679" s="7" t="str">
        <f t="shared" ca="1" si="660"/>
        <v/>
      </c>
      <c r="T2679" s="7" t="str">
        <f t="shared" ca="1" si="661"/>
        <v/>
      </c>
      <c r="V2679" s="120" cm="1">
        <f t="array" aca="1" ref="V2679" ca="1">SUMIFS(Invoice_Hours,Invoice_Labor_Category,$D2679,Invoice_Company,$C2679,Invoice_MSA_Code,$E2679)</f>
        <v>0</v>
      </c>
      <c r="W2679" s="121" t="str">
        <f t="shared" ca="1" si="662"/>
        <v/>
      </c>
      <c r="X2679" s="151" t="str">
        <f t="shared" ca="1" si="663"/>
        <v/>
      </c>
      <c r="AB2679" t="str">
        <f t="shared" si="664"/>
        <v/>
      </c>
      <c r="AC2679" t="str">
        <f t="shared" si="665"/>
        <v/>
      </c>
      <c r="AD2679" t="str">
        <f t="shared" si="666"/>
        <v/>
      </c>
      <c r="AE2679" s="4" t="str">
        <f t="shared" ca="1" si="659"/>
        <v/>
      </c>
    </row>
    <row r="2680" spans="7:31">
      <c r="G2680" s="117" cm="1">
        <f t="array" aca="1" ref="G2680" ca="1">SUMIFS(Proposed_Hours,Proposed_Labor_Category,$D2680,Proposed_Company,$C2680,Proposed_MSA_Code,$E2680)</f>
        <v>0</v>
      </c>
      <c r="H2680" s="7" t="str">
        <f t="shared" ca="1" si="667"/>
        <v/>
      </c>
      <c r="I2680" s="4" t="str" cm="1">
        <f t="array" aca="1" ref="I2680" ca="1">IFERROR(IF(SUMIFS(Proposed_Direct_Cost,Proposed_Labor_Category,$D2680,Proposed_Company,$C2680,Proposed_MSA_Code,$E2680)=0,"Not Proposed",SUMIFS(Proposed_Direct_Cost,Proposed_Labor_Category,$D2680,Proposed_Company,$C2680,Proposed_MSA_Code,$E2680)),"")</f>
        <v>Not Proposed</v>
      </c>
      <c r="J2680" s="117" cm="1">
        <f t="array" aca="1" ref="J2680" ca="1">SUMIFS(Invoice_Hours,Invoice_Labor_Category,$D2680,Invoice_Company,$C2680,Invoice_MSA_Code,$E2680)</f>
        <v>0</v>
      </c>
      <c r="K2680" s="7" t="str">
        <f t="shared" ca="1" si="668"/>
        <v/>
      </c>
      <c r="L2680" s="222" cm="1">
        <f t="array" aca="1" ref="L2680" ca="1">IFERROR(SUMIFS(Invoice_Direct_Cost,Invoice_Labor_Category,$D2680,Invoice_Company,$C2680,Invoice_MSA_Code,$E2680),"")</f>
        <v>0</v>
      </c>
      <c r="M2680" s="7" t="str">
        <f t="shared" ca="1" si="669"/>
        <v/>
      </c>
      <c r="N2680" s="220" t="str">
        <f t="shared" ca="1" si="674"/>
        <v/>
      </c>
      <c r="O2680" s="7" t="str">
        <f t="shared" ca="1" si="670"/>
        <v/>
      </c>
      <c r="P2680" s="7" t="str">
        <f t="shared" ca="1" si="671"/>
        <v/>
      </c>
      <c r="Q2680" s="7" t="str">
        <f t="shared" ca="1" si="672"/>
        <v/>
      </c>
      <c r="R2680" s="7" t="str">
        <f t="shared" ca="1" si="673"/>
        <v/>
      </c>
      <c r="S2680" s="7" t="str">
        <f t="shared" ca="1" si="660"/>
        <v/>
      </c>
      <c r="T2680" s="7" t="str">
        <f t="shared" ca="1" si="661"/>
        <v/>
      </c>
      <c r="V2680" s="120" cm="1">
        <f t="array" aca="1" ref="V2680" ca="1">SUMIFS(Invoice_Hours,Invoice_Labor_Category,$D2680,Invoice_Company,$C2680,Invoice_MSA_Code,$E2680)</f>
        <v>0</v>
      </c>
      <c r="W2680" s="121" t="str">
        <f t="shared" ca="1" si="662"/>
        <v/>
      </c>
      <c r="X2680" s="152" t="str">
        <f t="shared" ca="1" si="663"/>
        <v/>
      </c>
      <c r="AB2680" t="str">
        <f t="shared" si="664"/>
        <v/>
      </c>
      <c r="AC2680" t="str">
        <f t="shared" si="665"/>
        <v/>
      </c>
      <c r="AD2680" t="str">
        <f t="shared" si="666"/>
        <v/>
      </c>
      <c r="AE2680" s="4" t="str">
        <f t="shared" ca="1" si="659"/>
        <v/>
      </c>
    </row>
    <row r="2681" spans="7:31">
      <c r="G2681" s="117" cm="1">
        <f t="array" aca="1" ref="G2681" ca="1">SUMIFS(Proposed_Hours,Proposed_Labor_Category,$D2681,Proposed_Company,$C2681,Proposed_MSA_Code,$E2681)</f>
        <v>0</v>
      </c>
      <c r="H2681" s="7" t="str">
        <f t="shared" ca="1" si="667"/>
        <v/>
      </c>
      <c r="I2681" s="4" t="str" cm="1">
        <f t="array" aca="1" ref="I2681" ca="1">IFERROR(IF(SUMIFS(Proposed_Direct_Cost,Proposed_Labor_Category,$D2681,Proposed_Company,$C2681,Proposed_MSA_Code,$E2681)=0,"Not Proposed",SUMIFS(Proposed_Direct_Cost,Proposed_Labor_Category,$D2681,Proposed_Company,$C2681,Proposed_MSA_Code,$E2681)),"")</f>
        <v>Not Proposed</v>
      </c>
      <c r="J2681" s="117" cm="1">
        <f t="array" aca="1" ref="J2681" ca="1">SUMIFS(Invoice_Hours,Invoice_Labor_Category,$D2681,Invoice_Company,$C2681,Invoice_MSA_Code,$E2681)</f>
        <v>0</v>
      </c>
      <c r="K2681" s="7" t="str">
        <f t="shared" ca="1" si="668"/>
        <v/>
      </c>
      <c r="L2681" s="222" cm="1">
        <f t="array" aca="1" ref="L2681" ca="1">IFERROR(SUMIFS(Invoice_Direct_Cost,Invoice_Labor_Category,$D2681,Invoice_Company,$C2681,Invoice_MSA_Code,$E2681),"")</f>
        <v>0</v>
      </c>
      <c r="M2681" s="7" t="str">
        <f t="shared" ca="1" si="669"/>
        <v/>
      </c>
      <c r="N2681" s="220" t="str">
        <f t="shared" ca="1" si="674"/>
        <v/>
      </c>
      <c r="O2681" s="7" t="str">
        <f t="shared" ca="1" si="670"/>
        <v/>
      </c>
      <c r="P2681" s="7" t="str">
        <f t="shared" ca="1" si="671"/>
        <v/>
      </c>
      <c r="Q2681" s="7" t="str">
        <f t="shared" ca="1" si="672"/>
        <v/>
      </c>
      <c r="R2681" s="7" t="str">
        <f t="shared" ca="1" si="673"/>
        <v/>
      </c>
      <c r="S2681" s="7" t="str">
        <f t="shared" ca="1" si="660"/>
        <v/>
      </c>
      <c r="T2681" s="7" t="str">
        <f t="shared" ca="1" si="661"/>
        <v/>
      </c>
      <c r="V2681" s="120" cm="1">
        <f t="array" aca="1" ref="V2681" ca="1">SUMIFS(Invoice_Hours,Invoice_Labor_Category,$D2681,Invoice_Company,$C2681,Invoice_MSA_Code,$E2681)</f>
        <v>0</v>
      </c>
      <c r="W2681" s="121" t="str">
        <f t="shared" ca="1" si="662"/>
        <v/>
      </c>
      <c r="X2681" s="151" t="str">
        <f t="shared" ca="1" si="663"/>
        <v/>
      </c>
      <c r="AB2681" t="str">
        <f t="shared" si="664"/>
        <v/>
      </c>
      <c r="AC2681" t="str">
        <f t="shared" si="665"/>
        <v/>
      </c>
      <c r="AD2681" t="str">
        <f t="shared" si="666"/>
        <v/>
      </c>
      <c r="AE2681" s="4" t="str">
        <f t="shared" ca="1" si="659"/>
        <v/>
      </c>
    </row>
    <row r="2682" spans="7:31">
      <c r="G2682" s="117" cm="1">
        <f t="array" aca="1" ref="G2682" ca="1">SUMIFS(Proposed_Hours,Proposed_Labor_Category,$D2682,Proposed_Company,$C2682,Proposed_MSA_Code,$E2682)</f>
        <v>0</v>
      </c>
      <c r="H2682" s="7" t="str">
        <f t="shared" ca="1" si="667"/>
        <v/>
      </c>
      <c r="I2682" s="4" t="str" cm="1">
        <f t="array" aca="1" ref="I2682" ca="1">IFERROR(IF(SUMIFS(Proposed_Direct_Cost,Proposed_Labor_Category,$D2682,Proposed_Company,$C2682,Proposed_MSA_Code,$E2682)=0,"Not Proposed",SUMIFS(Proposed_Direct_Cost,Proposed_Labor_Category,$D2682,Proposed_Company,$C2682,Proposed_MSA_Code,$E2682)),"")</f>
        <v>Not Proposed</v>
      </c>
      <c r="J2682" s="117" cm="1">
        <f t="array" aca="1" ref="J2682" ca="1">SUMIFS(Invoice_Hours,Invoice_Labor_Category,$D2682,Invoice_Company,$C2682,Invoice_MSA_Code,$E2682)</f>
        <v>0</v>
      </c>
      <c r="K2682" s="7" t="str">
        <f t="shared" ca="1" si="668"/>
        <v/>
      </c>
      <c r="L2682" s="222" cm="1">
        <f t="array" aca="1" ref="L2682" ca="1">IFERROR(SUMIFS(Invoice_Direct_Cost,Invoice_Labor_Category,$D2682,Invoice_Company,$C2682,Invoice_MSA_Code,$E2682),"")</f>
        <v>0</v>
      </c>
      <c r="M2682" s="7" t="str">
        <f t="shared" ca="1" si="669"/>
        <v/>
      </c>
      <c r="N2682" s="220" t="str">
        <f t="shared" ca="1" si="674"/>
        <v/>
      </c>
      <c r="O2682" s="7" t="str">
        <f t="shared" ca="1" si="670"/>
        <v/>
      </c>
      <c r="P2682" s="7" t="str">
        <f t="shared" ca="1" si="671"/>
        <v/>
      </c>
      <c r="Q2682" s="7" t="str">
        <f t="shared" ca="1" si="672"/>
        <v/>
      </c>
      <c r="R2682" s="7" t="str">
        <f t="shared" ca="1" si="673"/>
        <v/>
      </c>
      <c r="S2682" s="7" t="str">
        <f t="shared" ca="1" si="660"/>
        <v/>
      </c>
      <c r="T2682" s="7" t="str">
        <f t="shared" ca="1" si="661"/>
        <v/>
      </c>
      <c r="V2682" s="120" cm="1">
        <f t="array" aca="1" ref="V2682" ca="1">SUMIFS(Invoice_Hours,Invoice_Labor_Category,$D2682,Invoice_Company,$C2682,Invoice_MSA_Code,$E2682)</f>
        <v>0</v>
      </c>
      <c r="W2682" s="121" t="str">
        <f t="shared" ca="1" si="662"/>
        <v/>
      </c>
      <c r="X2682" s="152" t="str">
        <f t="shared" ca="1" si="663"/>
        <v/>
      </c>
      <c r="AB2682" t="str">
        <f t="shared" si="664"/>
        <v/>
      </c>
      <c r="AC2682" t="str">
        <f t="shared" si="665"/>
        <v/>
      </c>
      <c r="AD2682" t="str">
        <f t="shared" si="666"/>
        <v/>
      </c>
      <c r="AE2682" s="4" t="str">
        <f t="shared" ca="1" si="659"/>
        <v/>
      </c>
    </row>
    <row r="2683" spans="7:31">
      <c r="G2683" s="117" cm="1">
        <f t="array" aca="1" ref="G2683" ca="1">SUMIFS(Proposed_Hours,Proposed_Labor_Category,$D2683,Proposed_Company,$C2683,Proposed_MSA_Code,$E2683)</f>
        <v>0</v>
      </c>
      <c r="H2683" s="7" t="str">
        <f t="shared" ca="1" si="667"/>
        <v/>
      </c>
      <c r="I2683" s="4" t="str" cm="1">
        <f t="array" aca="1" ref="I2683" ca="1">IFERROR(IF(SUMIFS(Proposed_Direct_Cost,Proposed_Labor_Category,$D2683,Proposed_Company,$C2683,Proposed_MSA_Code,$E2683)=0,"Not Proposed",SUMIFS(Proposed_Direct_Cost,Proposed_Labor_Category,$D2683,Proposed_Company,$C2683,Proposed_MSA_Code,$E2683)),"")</f>
        <v>Not Proposed</v>
      </c>
      <c r="J2683" s="117" cm="1">
        <f t="array" aca="1" ref="J2683" ca="1">SUMIFS(Invoice_Hours,Invoice_Labor_Category,$D2683,Invoice_Company,$C2683,Invoice_MSA_Code,$E2683)</f>
        <v>0</v>
      </c>
      <c r="K2683" s="7" t="str">
        <f t="shared" ca="1" si="668"/>
        <v/>
      </c>
      <c r="L2683" s="222" cm="1">
        <f t="array" aca="1" ref="L2683" ca="1">IFERROR(SUMIFS(Invoice_Direct_Cost,Invoice_Labor_Category,$D2683,Invoice_Company,$C2683,Invoice_MSA_Code,$E2683),"")</f>
        <v>0</v>
      </c>
      <c r="M2683" s="7" t="str">
        <f t="shared" ca="1" si="669"/>
        <v/>
      </c>
      <c r="N2683" s="220" t="str">
        <f t="shared" ca="1" si="674"/>
        <v/>
      </c>
      <c r="O2683" s="7" t="str">
        <f t="shared" ca="1" si="670"/>
        <v/>
      </c>
      <c r="P2683" s="7" t="str">
        <f t="shared" ca="1" si="671"/>
        <v/>
      </c>
      <c r="Q2683" s="7" t="str">
        <f t="shared" ca="1" si="672"/>
        <v/>
      </c>
      <c r="R2683" s="7" t="str">
        <f t="shared" ca="1" si="673"/>
        <v/>
      </c>
      <c r="S2683" s="7" t="str">
        <f t="shared" ca="1" si="660"/>
        <v/>
      </c>
      <c r="T2683" s="7" t="str">
        <f t="shared" ca="1" si="661"/>
        <v/>
      </c>
      <c r="V2683" s="120" cm="1">
        <f t="array" aca="1" ref="V2683" ca="1">SUMIFS(Invoice_Hours,Invoice_Labor_Category,$D2683,Invoice_Company,$C2683,Invoice_MSA_Code,$E2683)</f>
        <v>0</v>
      </c>
      <c r="W2683" s="121" t="str">
        <f t="shared" ca="1" si="662"/>
        <v/>
      </c>
      <c r="X2683" s="151" t="str">
        <f t="shared" ca="1" si="663"/>
        <v/>
      </c>
      <c r="AB2683" t="str">
        <f t="shared" si="664"/>
        <v/>
      </c>
      <c r="AC2683" t="str">
        <f t="shared" si="665"/>
        <v/>
      </c>
      <c r="AD2683" t="str">
        <f t="shared" si="666"/>
        <v/>
      </c>
      <c r="AE2683" s="4" t="str">
        <f t="shared" ref="AE2683:AE2746" ca="1" si="675">X2683</f>
        <v/>
      </c>
    </row>
    <row r="2684" spans="7:31">
      <c r="G2684" s="117" cm="1">
        <f t="array" aca="1" ref="G2684" ca="1">SUMIFS(Proposed_Hours,Proposed_Labor_Category,$D2684,Proposed_Company,$C2684,Proposed_MSA_Code,$E2684)</f>
        <v>0</v>
      </c>
      <c r="H2684" s="7" t="str">
        <f t="shared" ca="1" si="667"/>
        <v/>
      </c>
      <c r="I2684" s="4" t="str" cm="1">
        <f t="array" aca="1" ref="I2684" ca="1">IFERROR(IF(SUMIFS(Proposed_Direct_Cost,Proposed_Labor_Category,$D2684,Proposed_Company,$C2684,Proposed_MSA_Code,$E2684)=0,"Not Proposed",SUMIFS(Proposed_Direct_Cost,Proposed_Labor_Category,$D2684,Proposed_Company,$C2684,Proposed_MSA_Code,$E2684)),"")</f>
        <v>Not Proposed</v>
      </c>
      <c r="J2684" s="117" cm="1">
        <f t="array" aca="1" ref="J2684" ca="1">SUMIFS(Invoice_Hours,Invoice_Labor_Category,$D2684,Invoice_Company,$C2684,Invoice_MSA_Code,$E2684)</f>
        <v>0</v>
      </c>
      <c r="K2684" s="7" t="str">
        <f t="shared" ca="1" si="668"/>
        <v/>
      </c>
      <c r="L2684" s="222" cm="1">
        <f t="array" aca="1" ref="L2684" ca="1">IFERROR(SUMIFS(Invoice_Direct_Cost,Invoice_Labor_Category,$D2684,Invoice_Company,$C2684,Invoice_MSA_Code,$E2684),"")</f>
        <v>0</v>
      </c>
      <c r="M2684" s="7" t="str">
        <f t="shared" ca="1" si="669"/>
        <v/>
      </c>
      <c r="N2684" s="220" t="str">
        <f t="shared" ca="1" si="674"/>
        <v/>
      </c>
      <c r="O2684" s="7" t="str">
        <f t="shared" ca="1" si="670"/>
        <v/>
      </c>
      <c r="P2684" s="7" t="str">
        <f t="shared" ca="1" si="671"/>
        <v/>
      </c>
      <c r="Q2684" s="7" t="str">
        <f t="shared" ca="1" si="672"/>
        <v/>
      </c>
      <c r="R2684" s="7" t="str">
        <f t="shared" ca="1" si="673"/>
        <v/>
      </c>
      <c r="S2684" s="7" t="str">
        <f t="shared" ca="1" si="660"/>
        <v/>
      </c>
      <c r="T2684" s="7" t="str">
        <f t="shared" ca="1" si="661"/>
        <v/>
      </c>
      <c r="V2684" s="120" cm="1">
        <f t="array" aca="1" ref="V2684" ca="1">SUMIFS(Invoice_Hours,Invoice_Labor_Category,$D2684,Invoice_Company,$C2684,Invoice_MSA_Code,$E2684)</f>
        <v>0</v>
      </c>
      <c r="W2684" s="121" t="str">
        <f t="shared" ca="1" si="662"/>
        <v/>
      </c>
      <c r="X2684" s="152" t="str">
        <f t="shared" ca="1" si="663"/>
        <v/>
      </c>
      <c r="AB2684" t="str">
        <f t="shared" si="664"/>
        <v/>
      </c>
      <c r="AC2684" t="str">
        <f t="shared" si="665"/>
        <v/>
      </c>
      <c r="AD2684" t="str">
        <f t="shared" si="666"/>
        <v/>
      </c>
      <c r="AE2684" s="4" t="str">
        <f t="shared" ca="1" si="675"/>
        <v/>
      </c>
    </row>
    <row r="2685" spans="7:31">
      <c r="G2685" s="117" cm="1">
        <f t="array" aca="1" ref="G2685" ca="1">SUMIFS(Proposed_Hours,Proposed_Labor_Category,$D2685,Proposed_Company,$C2685,Proposed_MSA_Code,$E2685)</f>
        <v>0</v>
      </c>
      <c r="H2685" s="7" t="str">
        <f t="shared" ca="1" si="667"/>
        <v/>
      </c>
      <c r="I2685" s="4" t="str" cm="1">
        <f t="array" aca="1" ref="I2685" ca="1">IFERROR(IF(SUMIFS(Proposed_Direct_Cost,Proposed_Labor_Category,$D2685,Proposed_Company,$C2685,Proposed_MSA_Code,$E2685)=0,"Not Proposed",SUMIFS(Proposed_Direct_Cost,Proposed_Labor_Category,$D2685,Proposed_Company,$C2685,Proposed_MSA_Code,$E2685)),"")</f>
        <v>Not Proposed</v>
      </c>
      <c r="J2685" s="117" cm="1">
        <f t="array" aca="1" ref="J2685" ca="1">SUMIFS(Invoice_Hours,Invoice_Labor_Category,$D2685,Invoice_Company,$C2685,Invoice_MSA_Code,$E2685)</f>
        <v>0</v>
      </c>
      <c r="K2685" s="7" t="str">
        <f t="shared" ca="1" si="668"/>
        <v/>
      </c>
      <c r="L2685" s="222" cm="1">
        <f t="array" aca="1" ref="L2685" ca="1">IFERROR(SUMIFS(Invoice_Direct_Cost,Invoice_Labor_Category,$D2685,Invoice_Company,$C2685,Invoice_MSA_Code,$E2685),"")</f>
        <v>0</v>
      </c>
      <c r="M2685" s="7" t="str">
        <f t="shared" ca="1" si="669"/>
        <v/>
      </c>
      <c r="N2685" s="220" t="str">
        <f t="shared" ca="1" si="674"/>
        <v/>
      </c>
      <c r="O2685" s="7" t="str">
        <f t="shared" ca="1" si="670"/>
        <v/>
      </c>
      <c r="P2685" s="7" t="str">
        <f t="shared" ca="1" si="671"/>
        <v/>
      </c>
      <c r="Q2685" s="7" t="str">
        <f t="shared" ca="1" si="672"/>
        <v/>
      </c>
      <c r="R2685" s="7" t="str">
        <f t="shared" ca="1" si="673"/>
        <v/>
      </c>
      <c r="S2685" s="7" t="str">
        <f t="shared" ca="1" si="660"/>
        <v/>
      </c>
      <c r="T2685" s="7" t="str">
        <f t="shared" ca="1" si="661"/>
        <v/>
      </c>
      <c r="V2685" s="120" cm="1">
        <f t="array" aca="1" ref="V2685" ca="1">SUMIFS(Invoice_Hours,Invoice_Labor_Category,$D2685,Invoice_Company,$C2685,Invoice_MSA_Code,$E2685)</f>
        <v>0</v>
      </c>
      <c r="W2685" s="121" t="str">
        <f t="shared" ca="1" si="662"/>
        <v/>
      </c>
      <c r="X2685" s="151" t="str">
        <f t="shared" ca="1" si="663"/>
        <v/>
      </c>
      <c r="AB2685" t="str">
        <f t="shared" si="664"/>
        <v/>
      </c>
      <c r="AC2685" t="str">
        <f t="shared" si="665"/>
        <v/>
      </c>
      <c r="AD2685" t="str">
        <f t="shared" si="666"/>
        <v/>
      </c>
      <c r="AE2685" s="4" t="str">
        <f t="shared" ca="1" si="675"/>
        <v/>
      </c>
    </row>
    <row r="2686" spans="7:31">
      <c r="G2686" s="117" cm="1">
        <f t="array" aca="1" ref="G2686" ca="1">SUMIFS(Proposed_Hours,Proposed_Labor_Category,$D2686,Proposed_Company,$C2686,Proposed_MSA_Code,$E2686)</f>
        <v>0</v>
      </c>
      <c r="H2686" s="7" t="str">
        <f t="shared" ca="1" si="667"/>
        <v/>
      </c>
      <c r="I2686" s="4" t="str" cm="1">
        <f t="array" aca="1" ref="I2686" ca="1">IFERROR(IF(SUMIFS(Proposed_Direct_Cost,Proposed_Labor_Category,$D2686,Proposed_Company,$C2686,Proposed_MSA_Code,$E2686)=0,"Not Proposed",SUMIFS(Proposed_Direct_Cost,Proposed_Labor_Category,$D2686,Proposed_Company,$C2686,Proposed_MSA_Code,$E2686)),"")</f>
        <v>Not Proposed</v>
      </c>
      <c r="J2686" s="117" cm="1">
        <f t="array" aca="1" ref="J2686" ca="1">SUMIFS(Invoice_Hours,Invoice_Labor_Category,$D2686,Invoice_Company,$C2686,Invoice_MSA_Code,$E2686)</f>
        <v>0</v>
      </c>
      <c r="K2686" s="7" t="str">
        <f t="shared" ca="1" si="668"/>
        <v/>
      </c>
      <c r="L2686" s="222" cm="1">
        <f t="array" aca="1" ref="L2686" ca="1">IFERROR(SUMIFS(Invoice_Direct_Cost,Invoice_Labor_Category,$D2686,Invoice_Company,$C2686,Invoice_MSA_Code,$E2686),"")</f>
        <v>0</v>
      </c>
      <c r="M2686" s="7" t="str">
        <f t="shared" ca="1" si="669"/>
        <v/>
      </c>
      <c r="N2686" s="220" t="str">
        <f t="shared" ca="1" si="674"/>
        <v/>
      </c>
      <c r="O2686" s="7" t="str">
        <f t="shared" ca="1" si="670"/>
        <v/>
      </c>
      <c r="P2686" s="7" t="str">
        <f t="shared" ca="1" si="671"/>
        <v/>
      </c>
      <c r="Q2686" s="7" t="str">
        <f t="shared" ca="1" si="672"/>
        <v/>
      </c>
      <c r="R2686" s="7" t="str">
        <f t="shared" ca="1" si="673"/>
        <v/>
      </c>
      <c r="S2686" s="7" t="str">
        <f t="shared" ca="1" si="660"/>
        <v/>
      </c>
      <c r="T2686" s="7" t="str">
        <f t="shared" ca="1" si="661"/>
        <v/>
      </c>
      <c r="V2686" s="120" cm="1">
        <f t="array" aca="1" ref="V2686" ca="1">SUMIFS(Invoice_Hours,Invoice_Labor_Category,$D2686,Invoice_Company,$C2686,Invoice_MSA_Code,$E2686)</f>
        <v>0</v>
      </c>
      <c r="W2686" s="121" t="str">
        <f t="shared" ca="1" si="662"/>
        <v/>
      </c>
      <c r="X2686" s="152" t="str">
        <f t="shared" ca="1" si="663"/>
        <v/>
      </c>
      <c r="AB2686" t="str">
        <f t="shared" si="664"/>
        <v/>
      </c>
      <c r="AC2686" t="str">
        <f t="shared" si="665"/>
        <v/>
      </c>
      <c r="AD2686" t="str">
        <f t="shared" si="666"/>
        <v/>
      </c>
      <c r="AE2686" s="4" t="str">
        <f t="shared" ca="1" si="675"/>
        <v/>
      </c>
    </row>
    <row r="2687" spans="7:31">
      <c r="G2687" s="117" cm="1">
        <f t="array" aca="1" ref="G2687" ca="1">SUMIFS(Proposed_Hours,Proposed_Labor_Category,$D2687,Proposed_Company,$C2687,Proposed_MSA_Code,$E2687)</f>
        <v>0</v>
      </c>
      <c r="H2687" s="7" t="str">
        <f t="shared" ca="1" si="667"/>
        <v/>
      </c>
      <c r="I2687" s="4" t="str" cm="1">
        <f t="array" aca="1" ref="I2687" ca="1">IFERROR(IF(SUMIFS(Proposed_Direct_Cost,Proposed_Labor_Category,$D2687,Proposed_Company,$C2687,Proposed_MSA_Code,$E2687)=0,"Not Proposed",SUMIFS(Proposed_Direct_Cost,Proposed_Labor_Category,$D2687,Proposed_Company,$C2687,Proposed_MSA_Code,$E2687)),"")</f>
        <v>Not Proposed</v>
      </c>
      <c r="J2687" s="117" cm="1">
        <f t="array" aca="1" ref="J2687" ca="1">SUMIFS(Invoice_Hours,Invoice_Labor_Category,$D2687,Invoice_Company,$C2687,Invoice_MSA_Code,$E2687)</f>
        <v>0</v>
      </c>
      <c r="K2687" s="7" t="str">
        <f t="shared" ca="1" si="668"/>
        <v/>
      </c>
      <c r="L2687" s="222" cm="1">
        <f t="array" aca="1" ref="L2687" ca="1">IFERROR(SUMIFS(Invoice_Direct_Cost,Invoice_Labor_Category,$D2687,Invoice_Company,$C2687,Invoice_MSA_Code,$E2687),"")</f>
        <v>0</v>
      </c>
      <c r="M2687" s="7" t="str">
        <f t="shared" ca="1" si="669"/>
        <v/>
      </c>
      <c r="N2687" s="220" t="str">
        <f t="shared" ca="1" si="674"/>
        <v/>
      </c>
      <c r="O2687" s="7" t="str">
        <f t="shared" ca="1" si="670"/>
        <v/>
      </c>
      <c r="P2687" s="7" t="str">
        <f t="shared" ca="1" si="671"/>
        <v/>
      </c>
      <c r="Q2687" s="7" t="str">
        <f t="shared" ca="1" si="672"/>
        <v/>
      </c>
      <c r="R2687" s="7" t="str">
        <f t="shared" ca="1" si="673"/>
        <v/>
      </c>
      <c r="S2687" s="7" t="str">
        <f t="shared" ca="1" si="660"/>
        <v/>
      </c>
      <c r="T2687" s="7" t="str">
        <f t="shared" ca="1" si="661"/>
        <v/>
      </c>
      <c r="V2687" s="120" cm="1">
        <f t="array" aca="1" ref="V2687" ca="1">SUMIFS(Invoice_Hours,Invoice_Labor_Category,$D2687,Invoice_Company,$C2687,Invoice_MSA_Code,$E2687)</f>
        <v>0</v>
      </c>
      <c r="W2687" s="121" t="str">
        <f t="shared" ca="1" si="662"/>
        <v/>
      </c>
      <c r="X2687" s="151" t="str">
        <f t="shared" ca="1" si="663"/>
        <v/>
      </c>
      <c r="AB2687" t="str">
        <f t="shared" si="664"/>
        <v/>
      </c>
      <c r="AC2687" t="str">
        <f t="shared" si="665"/>
        <v/>
      </c>
      <c r="AD2687" t="str">
        <f t="shared" si="666"/>
        <v/>
      </c>
      <c r="AE2687" s="4" t="str">
        <f t="shared" ca="1" si="675"/>
        <v/>
      </c>
    </row>
    <row r="2688" spans="7:31">
      <c r="G2688" s="117" cm="1">
        <f t="array" aca="1" ref="G2688" ca="1">SUMIFS(Proposed_Hours,Proposed_Labor_Category,$D2688,Proposed_Company,$C2688,Proposed_MSA_Code,$E2688)</f>
        <v>0</v>
      </c>
      <c r="H2688" s="7" t="str">
        <f t="shared" ca="1" si="667"/>
        <v/>
      </c>
      <c r="I2688" s="4" t="str" cm="1">
        <f t="array" aca="1" ref="I2688" ca="1">IFERROR(IF(SUMIFS(Proposed_Direct_Cost,Proposed_Labor_Category,$D2688,Proposed_Company,$C2688,Proposed_MSA_Code,$E2688)=0,"Not Proposed",SUMIFS(Proposed_Direct_Cost,Proposed_Labor_Category,$D2688,Proposed_Company,$C2688,Proposed_MSA_Code,$E2688)),"")</f>
        <v>Not Proposed</v>
      </c>
      <c r="J2688" s="117" cm="1">
        <f t="array" aca="1" ref="J2688" ca="1">SUMIFS(Invoice_Hours,Invoice_Labor_Category,$D2688,Invoice_Company,$C2688,Invoice_MSA_Code,$E2688)</f>
        <v>0</v>
      </c>
      <c r="K2688" s="7" t="str">
        <f t="shared" ca="1" si="668"/>
        <v/>
      </c>
      <c r="L2688" s="222" cm="1">
        <f t="array" aca="1" ref="L2688" ca="1">IFERROR(SUMIFS(Invoice_Direct_Cost,Invoice_Labor_Category,$D2688,Invoice_Company,$C2688,Invoice_MSA_Code,$E2688),"")</f>
        <v>0</v>
      </c>
      <c r="M2688" s="7" t="str">
        <f t="shared" ca="1" si="669"/>
        <v/>
      </c>
      <c r="N2688" s="220" t="str">
        <f t="shared" ca="1" si="674"/>
        <v/>
      </c>
      <c r="O2688" s="7" t="str">
        <f t="shared" ca="1" si="670"/>
        <v/>
      </c>
      <c r="P2688" s="7" t="str">
        <f t="shared" ca="1" si="671"/>
        <v/>
      </c>
      <c r="Q2688" s="7" t="str">
        <f t="shared" ca="1" si="672"/>
        <v/>
      </c>
      <c r="R2688" s="7" t="str">
        <f t="shared" ca="1" si="673"/>
        <v/>
      </c>
      <c r="S2688" s="7" t="str">
        <f t="shared" ca="1" si="660"/>
        <v/>
      </c>
      <c r="T2688" s="7" t="str">
        <f t="shared" ca="1" si="661"/>
        <v/>
      </c>
      <c r="V2688" s="120" cm="1">
        <f t="array" aca="1" ref="V2688" ca="1">SUMIFS(Invoice_Hours,Invoice_Labor_Category,$D2688,Invoice_Company,$C2688,Invoice_MSA_Code,$E2688)</f>
        <v>0</v>
      </c>
      <c r="W2688" s="121" t="str">
        <f t="shared" ca="1" si="662"/>
        <v/>
      </c>
      <c r="X2688" s="152" t="str">
        <f t="shared" ca="1" si="663"/>
        <v/>
      </c>
      <c r="AB2688" t="str">
        <f t="shared" si="664"/>
        <v/>
      </c>
      <c r="AC2688" t="str">
        <f t="shared" si="665"/>
        <v/>
      </c>
      <c r="AD2688" t="str">
        <f t="shared" si="666"/>
        <v/>
      </c>
      <c r="AE2688" s="4" t="str">
        <f t="shared" ca="1" si="675"/>
        <v/>
      </c>
    </row>
    <row r="2689" spans="7:31">
      <c r="G2689" s="117" cm="1">
        <f t="array" aca="1" ref="G2689" ca="1">SUMIFS(Proposed_Hours,Proposed_Labor_Category,$D2689,Proposed_Company,$C2689,Proposed_MSA_Code,$E2689)</f>
        <v>0</v>
      </c>
      <c r="H2689" s="7" t="str">
        <f t="shared" ca="1" si="667"/>
        <v/>
      </c>
      <c r="I2689" s="4" t="str" cm="1">
        <f t="array" aca="1" ref="I2689" ca="1">IFERROR(IF(SUMIFS(Proposed_Direct_Cost,Proposed_Labor_Category,$D2689,Proposed_Company,$C2689,Proposed_MSA_Code,$E2689)=0,"Not Proposed",SUMIFS(Proposed_Direct_Cost,Proposed_Labor_Category,$D2689,Proposed_Company,$C2689,Proposed_MSA_Code,$E2689)),"")</f>
        <v>Not Proposed</v>
      </c>
      <c r="J2689" s="117" cm="1">
        <f t="array" aca="1" ref="J2689" ca="1">SUMIFS(Invoice_Hours,Invoice_Labor_Category,$D2689,Invoice_Company,$C2689,Invoice_MSA_Code,$E2689)</f>
        <v>0</v>
      </c>
      <c r="K2689" s="7" t="str">
        <f t="shared" ca="1" si="668"/>
        <v/>
      </c>
      <c r="L2689" s="222" cm="1">
        <f t="array" aca="1" ref="L2689" ca="1">IFERROR(SUMIFS(Invoice_Direct_Cost,Invoice_Labor_Category,$D2689,Invoice_Company,$C2689,Invoice_MSA_Code,$E2689),"")</f>
        <v>0</v>
      </c>
      <c r="M2689" s="7" t="str">
        <f t="shared" ca="1" si="669"/>
        <v/>
      </c>
      <c r="N2689" s="220" t="str">
        <f t="shared" ca="1" si="674"/>
        <v/>
      </c>
      <c r="O2689" s="7" t="str">
        <f t="shared" ca="1" si="670"/>
        <v/>
      </c>
      <c r="P2689" s="7" t="str">
        <f t="shared" ca="1" si="671"/>
        <v/>
      </c>
      <c r="Q2689" s="7" t="str">
        <f t="shared" ca="1" si="672"/>
        <v/>
      </c>
      <c r="R2689" s="7" t="str">
        <f t="shared" ca="1" si="673"/>
        <v/>
      </c>
      <c r="S2689" s="7" t="str">
        <f t="shared" ca="1" si="660"/>
        <v/>
      </c>
      <c r="T2689" s="7" t="str">
        <f t="shared" ca="1" si="661"/>
        <v/>
      </c>
      <c r="V2689" s="120" cm="1">
        <f t="array" aca="1" ref="V2689" ca="1">SUMIFS(Invoice_Hours,Invoice_Labor_Category,$D2689,Invoice_Company,$C2689,Invoice_MSA_Code,$E2689)</f>
        <v>0</v>
      </c>
      <c r="W2689" s="121" t="str">
        <f t="shared" ca="1" si="662"/>
        <v/>
      </c>
      <c r="X2689" s="151" t="str">
        <f t="shared" ca="1" si="663"/>
        <v/>
      </c>
      <c r="AB2689" t="str">
        <f t="shared" si="664"/>
        <v/>
      </c>
      <c r="AC2689" t="str">
        <f t="shared" si="665"/>
        <v/>
      </c>
      <c r="AD2689" t="str">
        <f t="shared" si="666"/>
        <v/>
      </c>
      <c r="AE2689" s="4" t="str">
        <f t="shared" ca="1" si="675"/>
        <v/>
      </c>
    </row>
    <row r="2690" spans="7:31">
      <c r="G2690" s="117" cm="1">
        <f t="array" aca="1" ref="G2690" ca="1">SUMIFS(Proposed_Hours,Proposed_Labor_Category,$D2690,Proposed_Company,$C2690,Proposed_MSA_Code,$E2690)</f>
        <v>0</v>
      </c>
      <c r="H2690" s="7" t="str">
        <f t="shared" ca="1" si="667"/>
        <v/>
      </c>
      <c r="I2690" s="4" t="str" cm="1">
        <f t="array" aca="1" ref="I2690" ca="1">IFERROR(IF(SUMIFS(Proposed_Direct_Cost,Proposed_Labor_Category,$D2690,Proposed_Company,$C2690,Proposed_MSA_Code,$E2690)=0,"Not Proposed",SUMIFS(Proposed_Direct_Cost,Proposed_Labor_Category,$D2690,Proposed_Company,$C2690,Proposed_MSA_Code,$E2690)),"")</f>
        <v>Not Proposed</v>
      </c>
      <c r="J2690" s="117" cm="1">
        <f t="array" aca="1" ref="J2690" ca="1">SUMIFS(Invoice_Hours,Invoice_Labor_Category,$D2690,Invoice_Company,$C2690,Invoice_MSA_Code,$E2690)</f>
        <v>0</v>
      </c>
      <c r="K2690" s="7" t="str">
        <f t="shared" ca="1" si="668"/>
        <v/>
      </c>
      <c r="L2690" s="222" cm="1">
        <f t="array" aca="1" ref="L2690" ca="1">IFERROR(SUMIFS(Invoice_Direct_Cost,Invoice_Labor_Category,$D2690,Invoice_Company,$C2690,Invoice_MSA_Code,$E2690),"")</f>
        <v>0</v>
      </c>
      <c r="M2690" s="7" t="str">
        <f t="shared" ca="1" si="669"/>
        <v/>
      </c>
      <c r="N2690" s="220" t="str">
        <f t="shared" ca="1" si="674"/>
        <v/>
      </c>
      <c r="O2690" s="7" t="str">
        <f t="shared" ca="1" si="670"/>
        <v/>
      </c>
      <c r="P2690" s="7" t="str">
        <f t="shared" ca="1" si="671"/>
        <v/>
      </c>
      <c r="Q2690" s="7" t="str">
        <f t="shared" ca="1" si="672"/>
        <v/>
      </c>
      <c r="R2690" s="7" t="str">
        <f t="shared" ca="1" si="673"/>
        <v/>
      </c>
      <c r="S2690" s="7" t="str">
        <f t="shared" ca="1" si="660"/>
        <v/>
      </c>
      <c r="T2690" s="7" t="str">
        <f t="shared" ca="1" si="661"/>
        <v/>
      </c>
      <c r="V2690" s="120" cm="1">
        <f t="array" aca="1" ref="V2690" ca="1">SUMIFS(Invoice_Hours,Invoice_Labor_Category,$D2690,Invoice_Company,$C2690,Invoice_MSA_Code,$E2690)</f>
        <v>0</v>
      </c>
      <c r="W2690" s="121" t="str">
        <f t="shared" ca="1" si="662"/>
        <v/>
      </c>
      <c r="X2690" s="152" t="str">
        <f t="shared" ca="1" si="663"/>
        <v/>
      </c>
      <c r="AB2690" t="str">
        <f t="shared" si="664"/>
        <v/>
      </c>
      <c r="AC2690" t="str">
        <f t="shared" si="665"/>
        <v/>
      </c>
      <c r="AD2690" t="str">
        <f t="shared" si="666"/>
        <v/>
      </c>
      <c r="AE2690" s="4" t="str">
        <f t="shared" ca="1" si="675"/>
        <v/>
      </c>
    </row>
    <row r="2691" spans="7:31">
      <c r="G2691" s="117" cm="1">
        <f t="array" aca="1" ref="G2691" ca="1">SUMIFS(Proposed_Hours,Proposed_Labor_Category,$D2691,Proposed_Company,$C2691,Proposed_MSA_Code,$E2691)</f>
        <v>0</v>
      </c>
      <c r="H2691" s="7" t="str">
        <f t="shared" ca="1" si="667"/>
        <v/>
      </c>
      <c r="I2691" s="4" t="str" cm="1">
        <f t="array" aca="1" ref="I2691" ca="1">IFERROR(IF(SUMIFS(Proposed_Direct_Cost,Proposed_Labor_Category,$D2691,Proposed_Company,$C2691,Proposed_MSA_Code,$E2691)=0,"Not Proposed",SUMIFS(Proposed_Direct_Cost,Proposed_Labor_Category,$D2691,Proposed_Company,$C2691,Proposed_MSA_Code,$E2691)),"")</f>
        <v>Not Proposed</v>
      </c>
      <c r="J2691" s="117" cm="1">
        <f t="array" aca="1" ref="J2691" ca="1">SUMIFS(Invoice_Hours,Invoice_Labor_Category,$D2691,Invoice_Company,$C2691,Invoice_MSA_Code,$E2691)</f>
        <v>0</v>
      </c>
      <c r="K2691" s="7" t="str">
        <f t="shared" ca="1" si="668"/>
        <v/>
      </c>
      <c r="L2691" s="222" cm="1">
        <f t="array" aca="1" ref="L2691" ca="1">IFERROR(SUMIFS(Invoice_Direct_Cost,Invoice_Labor_Category,$D2691,Invoice_Company,$C2691,Invoice_MSA_Code,$E2691),"")</f>
        <v>0</v>
      </c>
      <c r="M2691" s="7" t="str">
        <f t="shared" ca="1" si="669"/>
        <v/>
      </c>
      <c r="N2691" s="220" t="str">
        <f t="shared" ca="1" si="674"/>
        <v/>
      </c>
      <c r="O2691" s="7" t="str">
        <f t="shared" ca="1" si="670"/>
        <v/>
      </c>
      <c r="P2691" s="7" t="str">
        <f t="shared" ca="1" si="671"/>
        <v/>
      </c>
      <c r="Q2691" s="7" t="str">
        <f t="shared" ca="1" si="672"/>
        <v/>
      </c>
      <c r="R2691" s="7" t="str">
        <f t="shared" ca="1" si="673"/>
        <v/>
      </c>
      <c r="S2691" s="7" t="str">
        <f t="shared" ref="S2691:S2754" ca="1" si="676">IFERROR(IF(N2691&lt;0,-O2691,""),"")</f>
        <v/>
      </c>
      <c r="T2691" s="7" t="str">
        <f t="shared" ref="T2691:T2754" ca="1" si="677">IFERROR(IF(AND(K2691&lt;&gt;"",H2691&lt;&gt;"",K2691=H2691),L2691,""),"")</f>
        <v/>
      </c>
      <c r="V2691" s="120" cm="1">
        <f t="array" aca="1" ref="V2691" ca="1">SUMIFS(Invoice_Hours,Invoice_Labor_Category,$D2691,Invoice_Company,$C2691,Invoice_MSA_Code,$E2691)</f>
        <v>0</v>
      </c>
      <c r="W2691" s="121" t="str">
        <f t="shared" ref="W2691:W2754" ca="1" si="678">IFERROR(IF(AND(H2691&lt;&gt;0,K2691&gt;H2691,(K2691-H2691)/H2691&gt;0.05),(K2691-H2691),""),"")</f>
        <v/>
      </c>
      <c r="X2691" s="151" t="str">
        <f t="shared" ref="X2691:X2754" ca="1" si="679">IFERROR(IF(H2691="",K2691*J2691,W2691*V2691),"")</f>
        <v/>
      </c>
      <c r="AB2691" t="str">
        <f t="shared" ref="AB2691:AB2754" si="680">IF(C2691=0,"",C2691)</f>
        <v/>
      </c>
      <c r="AC2691" t="str">
        <f t="shared" ref="AC2691:AC2754" si="681">IF(D2691=0,"",D2691)</f>
        <v/>
      </c>
      <c r="AD2691" t="str">
        <f t="shared" ref="AD2691:AD2754" si="682">IF(F2691=0,"",F2691)</f>
        <v/>
      </c>
      <c r="AE2691" s="4" t="str">
        <f t="shared" ca="1" si="675"/>
        <v/>
      </c>
    </row>
    <row r="2692" spans="7:31">
      <c r="G2692" s="117" cm="1">
        <f t="array" aca="1" ref="G2692" ca="1">SUMIFS(Proposed_Hours,Proposed_Labor_Category,$D2692,Proposed_Company,$C2692,Proposed_MSA_Code,$E2692)</f>
        <v>0</v>
      </c>
      <c r="H2692" s="7" t="str">
        <f t="shared" ref="H2692:H2755" ca="1" si="683">IFERROR(I2692/G2692,"")</f>
        <v/>
      </c>
      <c r="I2692" s="4" t="str" cm="1">
        <f t="array" aca="1" ref="I2692" ca="1">IFERROR(IF(SUMIFS(Proposed_Direct_Cost,Proposed_Labor_Category,$D2692,Proposed_Company,$C2692,Proposed_MSA_Code,$E2692)=0,"Not Proposed",SUMIFS(Proposed_Direct_Cost,Proposed_Labor_Category,$D2692,Proposed_Company,$C2692,Proposed_MSA_Code,$E2692)),"")</f>
        <v>Not Proposed</v>
      </c>
      <c r="J2692" s="117" cm="1">
        <f t="array" aca="1" ref="J2692" ca="1">SUMIFS(Invoice_Hours,Invoice_Labor_Category,$D2692,Invoice_Company,$C2692,Invoice_MSA_Code,$E2692)</f>
        <v>0</v>
      </c>
      <c r="K2692" s="7" t="str">
        <f t="shared" ref="K2692:K2755" ca="1" si="684">IFERROR(L2692/J2692,"")</f>
        <v/>
      </c>
      <c r="L2692" s="222" cm="1">
        <f t="array" aca="1" ref="L2692" ca="1">IFERROR(SUMIFS(Invoice_Direct_Cost,Invoice_Labor_Category,$D2692,Invoice_Company,$C2692,Invoice_MSA_Code,$E2692),"")</f>
        <v>0</v>
      </c>
      <c r="M2692" s="7" t="str">
        <f t="shared" ref="M2692:M2755" ca="1" si="685">IFERROR(K2692-H2692,"")</f>
        <v/>
      </c>
      <c r="N2692" s="220" t="str">
        <f t="shared" ca="1" si="674"/>
        <v/>
      </c>
      <c r="O2692" s="7" t="str">
        <f t="shared" ref="O2692:O2755" ca="1" si="686">IFERROR(M2692*J2692,"")</f>
        <v/>
      </c>
      <c r="P2692" s="7" t="str">
        <f t="shared" ref="P2692:P2755" ca="1" si="687">IFERROR(IF(N2692&gt;5%,O2692*((N2692-5%)/N2692),""),"")</f>
        <v/>
      </c>
      <c r="Q2692" s="7" t="str">
        <f t="shared" ref="Q2692:Q2755" ca="1" si="688">IFERROR(IF(N2692&gt;0,O2692*(MIN(N2692,5%)/N2692),""),"")</f>
        <v/>
      </c>
      <c r="R2692" s="7" t="str">
        <f t="shared" ref="R2692:R2755" ca="1" si="689">IFERROR(IF(AND(K2692&gt;0,H2692="",L2692&lt;&gt;0),L2692,""),"")</f>
        <v/>
      </c>
      <c r="S2692" s="7" t="str">
        <f t="shared" ca="1" si="676"/>
        <v/>
      </c>
      <c r="T2692" s="7" t="str">
        <f t="shared" ca="1" si="677"/>
        <v/>
      </c>
      <c r="V2692" s="120" cm="1">
        <f t="array" aca="1" ref="V2692" ca="1">SUMIFS(Invoice_Hours,Invoice_Labor_Category,$D2692,Invoice_Company,$C2692,Invoice_MSA_Code,$E2692)</f>
        <v>0</v>
      </c>
      <c r="W2692" s="121" t="str">
        <f t="shared" ca="1" si="678"/>
        <v/>
      </c>
      <c r="X2692" s="152" t="str">
        <f t="shared" ca="1" si="679"/>
        <v/>
      </c>
      <c r="AB2692" t="str">
        <f t="shared" si="680"/>
        <v/>
      </c>
      <c r="AC2692" t="str">
        <f t="shared" si="681"/>
        <v/>
      </c>
      <c r="AD2692" t="str">
        <f t="shared" si="682"/>
        <v/>
      </c>
      <c r="AE2692" s="4" t="str">
        <f t="shared" ca="1" si="675"/>
        <v/>
      </c>
    </row>
    <row r="2693" spans="7:31">
      <c r="G2693" s="117" cm="1">
        <f t="array" aca="1" ref="G2693" ca="1">SUMIFS(Proposed_Hours,Proposed_Labor_Category,$D2693,Proposed_Company,$C2693,Proposed_MSA_Code,$E2693)</f>
        <v>0</v>
      </c>
      <c r="H2693" s="7" t="str">
        <f t="shared" ca="1" si="683"/>
        <v/>
      </c>
      <c r="I2693" s="4" t="str" cm="1">
        <f t="array" aca="1" ref="I2693" ca="1">IFERROR(IF(SUMIFS(Proposed_Direct_Cost,Proposed_Labor_Category,$D2693,Proposed_Company,$C2693,Proposed_MSA_Code,$E2693)=0,"Not Proposed",SUMIFS(Proposed_Direct_Cost,Proposed_Labor_Category,$D2693,Proposed_Company,$C2693,Proposed_MSA_Code,$E2693)),"")</f>
        <v>Not Proposed</v>
      </c>
      <c r="J2693" s="117" cm="1">
        <f t="array" aca="1" ref="J2693" ca="1">SUMIFS(Invoice_Hours,Invoice_Labor_Category,$D2693,Invoice_Company,$C2693,Invoice_MSA_Code,$E2693)</f>
        <v>0</v>
      </c>
      <c r="K2693" s="7" t="str">
        <f t="shared" ca="1" si="684"/>
        <v/>
      </c>
      <c r="L2693" s="222" cm="1">
        <f t="array" aca="1" ref="L2693" ca="1">IFERROR(SUMIFS(Invoice_Direct_Cost,Invoice_Labor_Category,$D2693,Invoice_Company,$C2693,Invoice_MSA_Code,$E2693),"")</f>
        <v>0</v>
      </c>
      <c r="M2693" s="7" t="str">
        <f t="shared" ca="1" si="685"/>
        <v/>
      </c>
      <c r="N2693" s="220" t="str">
        <f t="shared" ref="N2693:N2756" ca="1" si="690">IFERROR(M2693/H2693,"")</f>
        <v/>
      </c>
      <c r="O2693" s="7" t="str">
        <f t="shared" ca="1" si="686"/>
        <v/>
      </c>
      <c r="P2693" s="7" t="str">
        <f t="shared" ca="1" si="687"/>
        <v/>
      </c>
      <c r="Q2693" s="7" t="str">
        <f t="shared" ca="1" si="688"/>
        <v/>
      </c>
      <c r="R2693" s="7" t="str">
        <f t="shared" ca="1" si="689"/>
        <v/>
      </c>
      <c r="S2693" s="7" t="str">
        <f t="shared" ca="1" si="676"/>
        <v/>
      </c>
      <c r="T2693" s="7" t="str">
        <f t="shared" ca="1" si="677"/>
        <v/>
      </c>
      <c r="V2693" s="120" cm="1">
        <f t="array" aca="1" ref="V2693" ca="1">SUMIFS(Invoice_Hours,Invoice_Labor_Category,$D2693,Invoice_Company,$C2693,Invoice_MSA_Code,$E2693)</f>
        <v>0</v>
      </c>
      <c r="W2693" s="121" t="str">
        <f t="shared" ca="1" si="678"/>
        <v/>
      </c>
      <c r="X2693" s="151" t="str">
        <f t="shared" ca="1" si="679"/>
        <v/>
      </c>
      <c r="AB2693" t="str">
        <f t="shared" si="680"/>
        <v/>
      </c>
      <c r="AC2693" t="str">
        <f t="shared" si="681"/>
        <v/>
      </c>
      <c r="AD2693" t="str">
        <f t="shared" si="682"/>
        <v/>
      </c>
      <c r="AE2693" s="4" t="str">
        <f t="shared" ca="1" si="675"/>
        <v/>
      </c>
    </row>
    <row r="2694" spans="7:31">
      <c r="G2694" s="117" cm="1">
        <f t="array" aca="1" ref="G2694" ca="1">SUMIFS(Proposed_Hours,Proposed_Labor_Category,$D2694,Proposed_Company,$C2694,Proposed_MSA_Code,$E2694)</f>
        <v>0</v>
      </c>
      <c r="H2694" s="7" t="str">
        <f t="shared" ca="1" si="683"/>
        <v/>
      </c>
      <c r="I2694" s="4" t="str" cm="1">
        <f t="array" aca="1" ref="I2694" ca="1">IFERROR(IF(SUMIFS(Proposed_Direct_Cost,Proposed_Labor_Category,$D2694,Proposed_Company,$C2694,Proposed_MSA_Code,$E2694)=0,"Not Proposed",SUMIFS(Proposed_Direct_Cost,Proposed_Labor_Category,$D2694,Proposed_Company,$C2694,Proposed_MSA_Code,$E2694)),"")</f>
        <v>Not Proposed</v>
      </c>
      <c r="J2694" s="117" cm="1">
        <f t="array" aca="1" ref="J2694" ca="1">SUMIFS(Invoice_Hours,Invoice_Labor_Category,$D2694,Invoice_Company,$C2694,Invoice_MSA_Code,$E2694)</f>
        <v>0</v>
      </c>
      <c r="K2694" s="7" t="str">
        <f t="shared" ca="1" si="684"/>
        <v/>
      </c>
      <c r="L2694" s="222" cm="1">
        <f t="array" aca="1" ref="L2694" ca="1">IFERROR(SUMIFS(Invoice_Direct_Cost,Invoice_Labor_Category,$D2694,Invoice_Company,$C2694,Invoice_MSA_Code,$E2694),"")</f>
        <v>0</v>
      </c>
      <c r="M2694" s="7" t="str">
        <f t="shared" ca="1" si="685"/>
        <v/>
      </c>
      <c r="N2694" s="220" t="str">
        <f t="shared" ca="1" si="690"/>
        <v/>
      </c>
      <c r="O2694" s="7" t="str">
        <f t="shared" ca="1" si="686"/>
        <v/>
      </c>
      <c r="P2694" s="7" t="str">
        <f t="shared" ca="1" si="687"/>
        <v/>
      </c>
      <c r="Q2694" s="7" t="str">
        <f t="shared" ca="1" si="688"/>
        <v/>
      </c>
      <c r="R2694" s="7" t="str">
        <f t="shared" ca="1" si="689"/>
        <v/>
      </c>
      <c r="S2694" s="7" t="str">
        <f t="shared" ca="1" si="676"/>
        <v/>
      </c>
      <c r="T2694" s="7" t="str">
        <f t="shared" ca="1" si="677"/>
        <v/>
      </c>
      <c r="V2694" s="120" cm="1">
        <f t="array" aca="1" ref="V2694" ca="1">SUMIFS(Invoice_Hours,Invoice_Labor_Category,$D2694,Invoice_Company,$C2694,Invoice_MSA_Code,$E2694)</f>
        <v>0</v>
      </c>
      <c r="W2694" s="121" t="str">
        <f t="shared" ca="1" si="678"/>
        <v/>
      </c>
      <c r="X2694" s="152" t="str">
        <f t="shared" ca="1" si="679"/>
        <v/>
      </c>
      <c r="AB2694" t="str">
        <f t="shared" si="680"/>
        <v/>
      </c>
      <c r="AC2694" t="str">
        <f t="shared" si="681"/>
        <v/>
      </c>
      <c r="AD2694" t="str">
        <f t="shared" si="682"/>
        <v/>
      </c>
      <c r="AE2694" s="4" t="str">
        <f t="shared" ca="1" si="675"/>
        <v/>
      </c>
    </row>
    <row r="2695" spans="7:31">
      <c r="G2695" s="117" cm="1">
        <f t="array" aca="1" ref="G2695" ca="1">SUMIFS(Proposed_Hours,Proposed_Labor_Category,$D2695,Proposed_Company,$C2695,Proposed_MSA_Code,$E2695)</f>
        <v>0</v>
      </c>
      <c r="H2695" s="7" t="str">
        <f t="shared" ca="1" si="683"/>
        <v/>
      </c>
      <c r="I2695" s="4" t="str" cm="1">
        <f t="array" aca="1" ref="I2695" ca="1">IFERROR(IF(SUMIFS(Proposed_Direct_Cost,Proposed_Labor_Category,$D2695,Proposed_Company,$C2695,Proposed_MSA_Code,$E2695)=0,"Not Proposed",SUMIFS(Proposed_Direct_Cost,Proposed_Labor_Category,$D2695,Proposed_Company,$C2695,Proposed_MSA_Code,$E2695)),"")</f>
        <v>Not Proposed</v>
      </c>
      <c r="J2695" s="117" cm="1">
        <f t="array" aca="1" ref="J2695" ca="1">SUMIFS(Invoice_Hours,Invoice_Labor_Category,$D2695,Invoice_Company,$C2695,Invoice_MSA_Code,$E2695)</f>
        <v>0</v>
      </c>
      <c r="K2695" s="7" t="str">
        <f t="shared" ca="1" si="684"/>
        <v/>
      </c>
      <c r="L2695" s="222" cm="1">
        <f t="array" aca="1" ref="L2695" ca="1">IFERROR(SUMIFS(Invoice_Direct_Cost,Invoice_Labor_Category,$D2695,Invoice_Company,$C2695,Invoice_MSA_Code,$E2695),"")</f>
        <v>0</v>
      </c>
      <c r="M2695" s="7" t="str">
        <f t="shared" ca="1" si="685"/>
        <v/>
      </c>
      <c r="N2695" s="220" t="str">
        <f t="shared" ca="1" si="690"/>
        <v/>
      </c>
      <c r="O2695" s="7" t="str">
        <f t="shared" ca="1" si="686"/>
        <v/>
      </c>
      <c r="P2695" s="7" t="str">
        <f t="shared" ca="1" si="687"/>
        <v/>
      </c>
      <c r="Q2695" s="7" t="str">
        <f t="shared" ca="1" si="688"/>
        <v/>
      </c>
      <c r="R2695" s="7" t="str">
        <f t="shared" ca="1" si="689"/>
        <v/>
      </c>
      <c r="S2695" s="7" t="str">
        <f t="shared" ca="1" si="676"/>
        <v/>
      </c>
      <c r="T2695" s="7" t="str">
        <f t="shared" ca="1" si="677"/>
        <v/>
      </c>
      <c r="V2695" s="120" cm="1">
        <f t="array" aca="1" ref="V2695" ca="1">SUMIFS(Invoice_Hours,Invoice_Labor_Category,$D2695,Invoice_Company,$C2695,Invoice_MSA_Code,$E2695)</f>
        <v>0</v>
      </c>
      <c r="W2695" s="121" t="str">
        <f t="shared" ca="1" si="678"/>
        <v/>
      </c>
      <c r="X2695" s="151" t="str">
        <f t="shared" ca="1" si="679"/>
        <v/>
      </c>
      <c r="AB2695" t="str">
        <f t="shared" si="680"/>
        <v/>
      </c>
      <c r="AC2695" t="str">
        <f t="shared" si="681"/>
        <v/>
      </c>
      <c r="AD2695" t="str">
        <f t="shared" si="682"/>
        <v/>
      </c>
      <c r="AE2695" s="4" t="str">
        <f t="shared" ca="1" si="675"/>
        <v/>
      </c>
    </row>
    <row r="2696" spans="7:31">
      <c r="G2696" s="117" cm="1">
        <f t="array" aca="1" ref="G2696" ca="1">SUMIFS(Proposed_Hours,Proposed_Labor_Category,$D2696,Proposed_Company,$C2696,Proposed_MSA_Code,$E2696)</f>
        <v>0</v>
      </c>
      <c r="H2696" s="7" t="str">
        <f t="shared" ca="1" si="683"/>
        <v/>
      </c>
      <c r="I2696" s="4" t="str" cm="1">
        <f t="array" aca="1" ref="I2696" ca="1">IFERROR(IF(SUMIFS(Proposed_Direct_Cost,Proposed_Labor_Category,$D2696,Proposed_Company,$C2696,Proposed_MSA_Code,$E2696)=0,"Not Proposed",SUMIFS(Proposed_Direct_Cost,Proposed_Labor_Category,$D2696,Proposed_Company,$C2696,Proposed_MSA_Code,$E2696)),"")</f>
        <v>Not Proposed</v>
      </c>
      <c r="J2696" s="117" cm="1">
        <f t="array" aca="1" ref="J2696" ca="1">SUMIFS(Invoice_Hours,Invoice_Labor_Category,$D2696,Invoice_Company,$C2696,Invoice_MSA_Code,$E2696)</f>
        <v>0</v>
      </c>
      <c r="K2696" s="7" t="str">
        <f t="shared" ca="1" si="684"/>
        <v/>
      </c>
      <c r="L2696" s="222" cm="1">
        <f t="array" aca="1" ref="L2696" ca="1">IFERROR(SUMIFS(Invoice_Direct_Cost,Invoice_Labor_Category,$D2696,Invoice_Company,$C2696,Invoice_MSA_Code,$E2696),"")</f>
        <v>0</v>
      </c>
      <c r="M2696" s="7" t="str">
        <f t="shared" ca="1" si="685"/>
        <v/>
      </c>
      <c r="N2696" s="220" t="str">
        <f t="shared" ca="1" si="690"/>
        <v/>
      </c>
      <c r="O2696" s="7" t="str">
        <f t="shared" ca="1" si="686"/>
        <v/>
      </c>
      <c r="P2696" s="7" t="str">
        <f t="shared" ca="1" si="687"/>
        <v/>
      </c>
      <c r="Q2696" s="7" t="str">
        <f t="shared" ca="1" si="688"/>
        <v/>
      </c>
      <c r="R2696" s="7" t="str">
        <f t="shared" ca="1" si="689"/>
        <v/>
      </c>
      <c r="S2696" s="7" t="str">
        <f t="shared" ca="1" si="676"/>
        <v/>
      </c>
      <c r="T2696" s="7" t="str">
        <f t="shared" ca="1" si="677"/>
        <v/>
      </c>
      <c r="V2696" s="120" cm="1">
        <f t="array" aca="1" ref="V2696" ca="1">SUMIFS(Invoice_Hours,Invoice_Labor_Category,$D2696,Invoice_Company,$C2696,Invoice_MSA_Code,$E2696)</f>
        <v>0</v>
      </c>
      <c r="W2696" s="121" t="str">
        <f t="shared" ca="1" si="678"/>
        <v/>
      </c>
      <c r="X2696" s="152" t="str">
        <f t="shared" ca="1" si="679"/>
        <v/>
      </c>
      <c r="AB2696" t="str">
        <f t="shared" si="680"/>
        <v/>
      </c>
      <c r="AC2696" t="str">
        <f t="shared" si="681"/>
        <v/>
      </c>
      <c r="AD2696" t="str">
        <f t="shared" si="682"/>
        <v/>
      </c>
      <c r="AE2696" s="4" t="str">
        <f t="shared" ca="1" si="675"/>
        <v/>
      </c>
    </row>
    <row r="2697" spans="7:31">
      <c r="G2697" s="117" cm="1">
        <f t="array" aca="1" ref="G2697" ca="1">SUMIFS(Proposed_Hours,Proposed_Labor_Category,$D2697,Proposed_Company,$C2697,Proposed_MSA_Code,$E2697)</f>
        <v>0</v>
      </c>
      <c r="H2697" s="7" t="str">
        <f t="shared" ca="1" si="683"/>
        <v/>
      </c>
      <c r="I2697" s="4" t="str" cm="1">
        <f t="array" aca="1" ref="I2697" ca="1">IFERROR(IF(SUMIFS(Proposed_Direct_Cost,Proposed_Labor_Category,$D2697,Proposed_Company,$C2697,Proposed_MSA_Code,$E2697)=0,"Not Proposed",SUMIFS(Proposed_Direct_Cost,Proposed_Labor_Category,$D2697,Proposed_Company,$C2697,Proposed_MSA_Code,$E2697)),"")</f>
        <v>Not Proposed</v>
      </c>
      <c r="J2697" s="117" cm="1">
        <f t="array" aca="1" ref="J2697" ca="1">SUMIFS(Invoice_Hours,Invoice_Labor_Category,$D2697,Invoice_Company,$C2697,Invoice_MSA_Code,$E2697)</f>
        <v>0</v>
      </c>
      <c r="K2697" s="7" t="str">
        <f t="shared" ca="1" si="684"/>
        <v/>
      </c>
      <c r="L2697" s="222" cm="1">
        <f t="array" aca="1" ref="L2697" ca="1">IFERROR(SUMIFS(Invoice_Direct_Cost,Invoice_Labor_Category,$D2697,Invoice_Company,$C2697,Invoice_MSA_Code,$E2697),"")</f>
        <v>0</v>
      </c>
      <c r="M2697" s="7" t="str">
        <f t="shared" ca="1" si="685"/>
        <v/>
      </c>
      <c r="N2697" s="220" t="str">
        <f t="shared" ca="1" si="690"/>
        <v/>
      </c>
      <c r="O2697" s="7" t="str">
        <f t="shared" ca="1" si="686"/>
        <v/>
      </c>
      <c r="P2697" s="7" t="str">
        <f t="shared" ca="1" si="687"/>
        <v/>
      </c>
      <c r="Q2697" s="7" t="str">
        <f t="shared" ca="1" si="688"/>
        <v/>
      </c>
      <c r="R2697" s="7" t="str">
        <f t="shared" ca="1" si="689"/>
        <v/>
      </c>
      <c r="S2697" s="7" t="str">
        <f t="shared" ca="1" si="676"/>
        <v/>
      </c>
      <c r="T2697" s="7" t="str">
        <f t="shared" ca="1" si="677"/>
        <v/>
      </c>
      <c r="V2697" s="120" cm="1">
        <f t="array" aca="1" ref="V2697" ca="1">SUMIFS(Invoice_Hours,Invoice_Labor_Category,$D2697,Invoice_Company,$C2697,Invoice_MSA_Code,$E2697)</f>
        <v>0</v>
      </c>
      <c r="W2697" s="121" t="str">
        <f t="shared" ca="1" si="678"/>
        <v/>
      </c>
      <c r="X2697" s="151" t="str">
        <f t="shared" ca="1" si="679"/>
        <v/>
      </c>
      <c r="AB2697" t="str">
        <f t="shared" si="680"/>
        <v/>
      </c>
      <c r="AC2697" t="str">
        <f t="shared" si="681"/>
        <v/>
      </c>
      <c r="AD2697" t="str">
        <f t="shared" si="682"/>
        <v/>
      </c>
      <c r="AE2697" s="4" t="str">
        <f t="shared" ca="1" si="675"/>
        <v/>
      </c>
    </row>
    <row r="2698" spans="7:31">
      <c r="G2698" s="117" cm="1">
        <f t="array" aca="1" ref="G2698" ca="1">SUMIFS(Proposed_Hours,Proposed_Labor_Category,$D2698,Proposed_Company,$C2698,Proposed_MSA_Code,$E2698)</f>
        <v>0</v>
      </c>
      <c r="H2698" s="7" t="str">
        <f t="shared" ca="1" si="683"/>
        <v/>
      </c>
      <c r="I2698" s="4" t="str" cm="1">
        <f t="array" aca="1" ref="I2698" ca="1">IFERROR(IF(SUMIFS(Proposed_Direct_Cost,Proposed_Labor_Category,$D2698,Proposed_Company,$C2698,Proposed_MSA_Code,$E2698)=0,"Not Proposed",SUMIFS(Proposed_Direct_Cost,Proposed_Labor_Category,$D2698,Proposed_Company,$C2698,Proposed_MSA_Code,$E2698)),"")</f>
        <v>Not Proposed</v>
      </c>
      <c r="J2698" s="117" cm="1">
        <f t="array" aca="1" ref="J2698" ca="1">SUMIFS(Invoice_Hours,Invoice_Labor_Category,$D2698,Invoice_Company,$C2698,Invoice_MSA_Code,$E2698)</f>
        <v>0</v>
      </c>
      <c r="K2698" s="7" t="str">
        <f t="shared" ca="1" si="684"/>
        <v/>
      </c>
      <c r="L2698" s="222" cm="1">
        <f t="array" aca="1" ref="L2698" ca="1">IFERROR(SUMIFS(Invoice_Direct_Cost,Invoice_Labor_Category,$D2698,Invoice_Company,$C2698,Invoice_MSA_Code,$E2698),"")</f>
        <v>0</v>
      </c>
      <c r="M2698" s="7" t="str">
        <f t="shared" ca="1" si="685"/>
        <v/>
      </c>
      <c r="N2698" s="220" t="str">
        <f t="shared" ca="1" si="690"/>
        <v/>
      </c>
      <c r="O2698" s="7" t="str">
        <f t="shared" ca="1" si="686"/>
        <v/>
      </c>
      <c r="P2698" s="7" t="str">
        <f t="shared" ca="1" si="687"/>
        <v/>
      </c>
      <c r="Q2698" s="7" t="str">
        <f t="shared" ca="1" si="688"/>
        <v/>
      </c>
      <c r="R2698" s="7" t="str">
        <f t="shared" ca="1" si="689"/>
        <v/>
      </c>
      <c r="S2698" s="7" t="str">
        <f t="shared" ca="1" si="676"/>
        <v/>
      </c>
      <c r="T2698" s="7" t="str">
        <f t="shared" ca="1" si="677"/>
        <v/>
      </c>
      <c r="V2698" s="120" cm="1">
        <f t="array" aca="1" ref="V2698" ca="1">SUMIFS(Invoice_Hours,Invoice_Labor_Category,$D2698,Invoice_Company,$C2698,Invoice_MSA_Code,$E2698)</f>
        <v>0</v>
      </c>
      <c r="W2698" s="121" t="str">
        <f t="shared" ca="1" si="678"/>
        <v/>
      </c>
      <c r="X2698" s="152" t="str">
        <f t="shared" ca="1" si="679"/>
        <v/>
      </c>
      <c r="AB2698" t="str">
        <f t="shared" si="680"/>
        <v/>
      </c>
      <c r="AC2698" t="str">
        <f t="shared" si="681"/>
        <v/>
      </c>
      <c r="AD2698" t="str">
        <f t="shared" si="682"/>
        <v/>
      </c>
      <c r="AE2698" s="4" t="str">
        <f t="shared" ca="1" si="675"/>
        <v/>
      </c>
    </row>
    <row r="2699" spans="7:31">
      <c r="G2699" s="117" cm="1">
        <f t="array" aca="1" ref="G2699" ca="1">SUMIFS(Proposed_Hours,Proposed_Labor_Category,$D2699,Proposed_Company,$C2699,Proposed_MSA_Code,$E2699)</f>
        <v>0</v>
      </c>
      <c r="H2699" s="7" t="str">
        <f t="shared" ca="1" si="683"/>
        <v/>
      </c>
      <c r="I2699" s="4" t="str" cm="1">
        <f t="array" aca="1" ref="I2699" ca="1">IFERROR(IF(SUMIFS(Proposed_Direct_Cost,Proposed_Labor_Category,$D2699,Proposed_Company,$C2699,Proposed_MSA_Code,$E2699)=0,"Not Proposed",SUMIFS(Proposed_Direct_Cost,Proposed_Labor_Category,$D2699,Proposed_Company,$C2699,Proposed_MSA_Code,$E2699)),"")</f>
        <v>Not Proposed</v>
      </c>
      <c r="J2699" s="117" cm="1">
        <f t="array" aca="1" ref="J2699" ca="1">SUMIFS(Invoice_Hours,Invoice_Labor_Category,$D2699,Invoice_Company,$C2699,Invoice_MSA_Code,$E2699)</f>
        <v>0</v>
      </c>
      <c r="K2699" s="7" t="str">
        <f t="shared" ca="1" si="684"/>
        <v/>
      </c>
      <c r="L2699" s="222" cm="1">
        <f t="array" aca="1" ref="L2699" ca="1">IFERROR(SUMIFS(Invoice_Direct_Cost,Invoice_Labor_Category,$D2699,Invoice_Company,$C2699,Invoice_MSA_Code,$E2699),"")</f>
        <v>0</v>
      </c>
      <c r="M2699" s="7" t="str">
        <f t="shared" ca="1" si="685"/>
        <v/>
      </c>
      <c r="N2699" s="220" t="str">
        <f t="shared" ca="1" si="690"/>
        <v/>
      </c>
      <c r="O2699" s="7" t="str">
        <f t="shared" ca="1" si="686"/>
        <v/>
      </c>
      <c r="P2699" s="7" t="str">
        <f t="shared" ca="1" si="687"/>
        <v/>
      </c>
      <c r="Q2699" s="7" t="str">
        <f t="shared" ca="1" si="688"/>
        <v/>
      </c>
      <c r="R2699" s="7" t="str">
        <f t="shared" ca="1" si="689"/>
        <v/>
      </c>
      <c r="S2699" s="7" t="str">
        <f t="shared" ca="1" si="676"/>
        <v/>
      </c>
      <c r="T2699" s="7" t="str">
        <f t="shared" ca="1" si="677"/>
        <v/>
      </c>
      <c r="V2699" s="120" cm="1">
        <f t="array" aca="1" ref="V2699" ca="1">SUMIFS(Invoice_Hours,Invoice_Labor_Category,$D2699,Invoice_Company,$C2699,Invoice_MSA_Code,$E2699)</f>
        <v>0</v>
      </c>
      <c r="W2699" s="121" t="str">
        <f t="shared" ca="1" si="678"/>
        <v/>
      </c>
      <c r="X2699" s="151" t="str">
        <f t="shared" ca="1" si="679"/>
        <v/>
      </c>
      <c r="AB2699" t="str">
        <f t="shared" si="680"/>
        <v/>
      </c>
      <c r="AC2699" t="str">
        <f t="shared" si="681"/>
        <v/>
      </c>
      <c r="AD2699" t="str">
        <f t="shared" si="682"/>
        <v/>
      </c>
      <c r="AE2699" s="4" t="str">
        <f t="shared" ca="1" si="675"/>
        <v/>
      </c>
    </row>
    <row r="2700" spans="7:31">
      <c r="G2700" s="117" cm="1">
        <f t="array" aca="1" ref="G2700" ca="1">SUMIFS(Proposed_Hours,Proposed_Labor_Category,$D2700,Proposed_Company,$C2700,Proposed_MSA_Code,$E2700)</f>
        <v>0</v>
      </c>
      <c r="H2700" s="7" t="str">
        <f t="shared" ca="1" si="683"/>
        <v/>
      </c>
      <c r="I2700" s="4" t="str" cm="1">
        <f t="array" aca="1" ref="I2700" ca="1">IFERROR(IF(SUMIFS(Proposed_Direct_Cost,Proposed_Labor_Category,$D2700,Proposed_Company,$C2700,Proposed_MSA_Code,$E2700)=0,"Not Proposed",SUMIFS(Proposed_Direct_Cost,Proposed_Labor_Category,$D2700,Proposed_Company,$C2700,Proposed_MSA_Code,$E2700)),"")</f>
        <v>Not Proposed</v>
      </c>
      <c r="J2700" s="117" cm="1">
        <f t="array" aca="1" ref="J2700" ca="1">SUMIFS(Invoice_Hours,Invoice_Labor_Category,$D2700,Invoice_Company,$C2700,Invoice_MSA_Code,$E2700)</f>
        <v>0</v>
      </c>
      <c r="K2700" s="7" t="str">
        <f t="shared" ca="1" si="684"/>
        <v/>
      </c>
      <c r="L2700" s="222" cm="1">
        <f t="array" aca="1" ref="L2700" ca="1">IFERROR(SUMIFS(Invoice_Direct_Cost,Invoice_Labor_Category,$D2700,Invoice_Company,$C2700,Invoice_MSA_Code,$E2700),"")</f>
        <v>0</v>
      </c>
      <c r="M2700" s="7" t="str">
        <f t="shared" ca="1" si="685"/>
        <v/>
      </c>
      <c r="N2700" s="220" t="str">
        <f t="shared" ca="1" si="690"/>
        <v/>
      </c>
      <c r="O2700" s="7" t="str">
        <f t="shared" ca="1" si="686"/>
        <v/>
      </c>
      <c r="P2700" s="7" t="str">
        <f t="shared" ca="1" si="687"/>
        <v/>
      </c>
      <c r="Q2700" s="7" t="str">
        <f t="shared" ca="1" si="688"/>
        <v/>
      </c>
      <c r="R2700" s="7" t="str">
        <f t="shared" ca="1" si="689"/>
        <v/>
      </c>
      <c r="S2700" s="7" t="str">
        <f t="shared" ca="1" si="676"/>
        <v/>
      </c>
      <c r="T2700" s="7" t="str">
        <f t="shared" ca="1" si="677"/>
        <v/>
      </c>
      <c r="V2700" s="120" cm="1">
        <f t="array" aca="1" ref="V2700" ca="1">SUMIFS(Invoice_Hours,Invoice_Labor_Category,$D2700,Invoice_Company,$C2700,Invoice_MSA_Code,$E2700)</f>
        <v>0</v>
      </c>
      <c r="W2700" s="121" t="str">
        <f t="shared" ca="1" si="678"/>
        <v/>
      </c>
      <c r="X2700" s="152" t="str">
        <f t="shared" ca="1" si="679"/>
        <v/>
      </c>
      <c r="AB2700" t="str">
        <f t="shared" si="680"/>
        <v/>
      </c>
      <c r="AC2700" t="str">
        <f t="shared" si="681"/>
        <v/>
      </c>
      <c r="AD2700" t="str">
        <f t="shared" si="682"/>
        <v/>
      </c>
      <c r="AE2700" s="4" t="str">
        <f t="shared" ca="1" si="675"/>
        <v/>
      </c>
    </row>
    <row r="2701" spans="7:31">
      <c r="G2701" s="117" cm="1">
        <f t="array" aca="1" ref="G2701" ca="1">SUMIFS(Proposed_Hours,Proposed_Labor_Category,$D2701,Proposed_Company,$C2701,Proposed_MSA_Code,$E2701)</f>
        <v>0</v>
      </c>
      <c r="H2701" s="7" t="str">
        <f t="shared" ca="1" si="683"/>
        <v/>
      </c>
      <c r="I2701" s="4" t="str" cm="1">
        <f t="array" aca="1" ref="I2701" ca="1">IFERROR(IF(SUMIFS(Proposed_Direct_Cost,Proposed_Labor_Category,$D2701,Proposed_Company,$C2701,Proposed_MSA_Code,$E2701)=0,"Not Proposed",SUMIFS(Proposed_Direct_Cost,Proposed_Labor_Category,$D2701,Proposed_Company,$C2701,Proposed_MSA_Code,$E2701)),"")</f>
        <v>Not Proposed</v>
      </c>
      <c r="J2701" s="117" cm="1">
        <f t="array" aca="1" ref="J2701" ca="1">SUMIFS(Invoice_Hours,Invoice_Labor_Category,$D2701,Invoice_Company,$C2701,Invoice_MSA_Code,$E2701)</f>
        <v>0</v>
      </c>
      <c r="K2701" s="7" t="str">
        <f t="shared" ca="1" si="684"/>
        <v/>
      </c>
      <c r="L2701" s="222" cm="1">
        <f t="array" aca="1" ref="L2701" ca="1">IFERROR(SUMIFS(Invoice_Direct_Cost,Invoice_Labor_Category,$D2701,Invoice_Company,$C2701,Invoice_MSA_Code,$E2701),"")</f>
        <v>0</v>
      </c>
      <c r="M2701" s="7" t="str">
        <f t="shared" ca="1" si="685"/>
        <v/>
      </c>
      <c r="N2701" s="220" t="str">
        <f t="shared" ca="1" si="690"/>
        <v/>
      </c>
      <c r="O2701" s="7" t="str">
        <f t="shared" ca="1" si="686"/>
        <v/>
      </c>
      <c r="P2701" s="7" t="str">
        <f t="shared" ca="1" si="687"/>
        <v/>
      </c>
      <c r="Q2701" s="7" t="str">
        <f t="shared" ca="1" si="688"/>
        <v/>
      </c>
      <c r="R2701" s="7" t="str">
        <f t="shared" ca="1" si="689"/>
        <v/>
      </c>
      <c r="S2701" s="7" t="str">
        <f t="shared" ca="1" si="676"/>
        <v/>
      </c>
      <c r="T2701" s="7" t="str">
        <f t="shared" ca="1" si="677"/>
        <v/>
      </c>
      <c r="V2701" s="120" cm="1">
        <f t="array" aca="1" ref="V2701" ca="1">SUMIFS(Invoice_Hours,Invoice_Labor_Category,$D2701,Invoice_Company,$C2701,Invoice_MSA_Code,$E2701)</f>
        <v>0</v>
      </c>
      <c r="W2701" s="121" t="str">
        <f t="shared" ca="1" si="678"/>
        <v/>
      </c>
      <c r="X2701" s="151" t="str">
        <f t="shared" ca="1" si="679"/>
        <v/>
      </c>
      <c r="AB2701" t="str">
        <f t="shared" si="680"/>
        <v/>
      </c>
      <c r="AC2701" t="str">
        <f t="shared" si="681"/>
        <v/>
      </c>
      <c r="AD2701" t="str">
        <f t="shared" si="682"/>
        <v/>
      </c>
      <c r="AE2701" s="4" t="str">
        <f t="shared" ca="1" si="675"/>
        <v/>
      </c>
    </row>
    <row r="2702" spans="7:31">
      <c r="G2702" s="117" cm="1">
        <f t="array" aca="1" ref="G2702" ca="1">SUMIFS(Proposed_Hours,Proposed_Labor_Category,$D2702,Proposed_Company,$C2702,Proposed_MSA_Code,$E2702)</f>
        <v>0</v>
      </c>
      <c r="H2702" s="7" t="str">
        <f t="shared" ca="1" si="683"/>
        <v/>
      </c>
      <c r="I2702" s="4" t="str" cm="1">
        <f t="array" aca="1" ref="I2702" ca="1">IFERROR(IF(SUMIFS(Proposed_Direct_Cost,Proposed_Labor_Category,$D2702,Proposed_Company,$C2702,Proposed_MSA_Code,$E2702)=0,"Not Proposed",SUMIFS(Proposed_Direct_Cost,Proposed_Labor_Category,$D2702,Proposed_Company,$C2702,Proposed_MSA_Code,$E2702)),"")</f>
        <v>Not Proposed</v>
      </c>
      <c r="J2702" s="117" cm="1">
        <f t="array" aca="1" ref="J2702" ca="1">SUMIFS(Invoice_Hours,Invoice_Labor_Category,$D2702,Invoice_Company,$C2702,Invoice_MSA_Code,$E2702)</f>
        <v>0</v>
      </c>
      <c r="K2702" s="7" t="str">
        <f t="shared" ca="1" si="684"/>
        <v/>
      </c>
      <c r="L2702" s="222" cm="1">
        <f t="array" aca="1" ref="L2702" ca="1">IFERROR(SUMIFS(Invoice_Direct_Cost,Invoice_Labor_Category,$D2702,Invoice_Company,$C2702,Invoice_MSA_Code,$E2702),"")</f>
        <v>0</v>
      </c>
      <c r="M2702" s="7" t="str">
        <f t="shared" ca="1" si="685"/>
        <v/>
      </c>
      <c r="N2702" s="220" t="str">
        <f t="shared" ca="1" si="690"/>
        <v/>
      </c>
      <c r="O2702" s="7" t="str">
        <f t="shared" ca="1" si="686"/>
        <v/>
      </c>
      <c r="P2702" s="7" t="str">
        <f t="shared" ca="1" si="687"/>
        <v/>
      </c>
      <c r="Q2702" s="7" t="str">
        <f t="shared" ca="1" si="688"/>
        <v/>
      </c>
      <c r="R2702" s="7" t="str">
        <f t="shared" ca="1" si="689"/>
        <v/>
      </c>
      <c r="S2702" s="7" t="str">
        <f t="shared" ca="1" si="676"/>
        <v/>
      </c>
      <c r="T2702" s="7" t="str">
        <f t="shared" ca="1" si="677"/>
        <v/>
      </c>
      <c r="V2702" s="120" cm="1">
        <f t="array" aca="1" ref="V2702" ca="1">SUMIFS(Invoice_Hours,Invoice_Labor_Category,$D2702,Invoice_Company,$C2702,Invoice_MSA_Code,$E2702)</f>
        <v>0</v>
      </c>
      <c r="W2702" s="121" t="str">
        <f t="shared" ca="1" si="678"/>
        <v/>
      </c>
      <c r="X2702" s="152" t="str">
        <f t="shared" ca="1" si="679"/>
        <v/>
      </c>
      <c r="AB2702" t="str">
        <f t="shared" si="680"/>
        <v/>
      </c>
      <c r="AC2702" t="str">
        <f t="shared" si="681"/>
        <v/>
      </c>
      <c r="AD2702" t="str">
        <f t="shared" si="682"/>
        <v/>
      </c>
      <c r="AE2702" s="4" t="str">
        <f t="shared" ca="1" si="675"/>
        <v/>
      </c>
    </row>
    <row r="2703" spans="7:31">
      <c r="G2703" s="117" cm="1">
        <f t="array" aca="1" ref="G2703" ca="1">SUMIFS(Proposed_Hours,Proposed_Labor_Category,$D2703,Proposed_Company,$C2703,Proposed_MSA_Code,$E2703)</f>
        <v>0</v>
      </c>
      <c r="H2703" s="7" t="str">
        <f t="shared" ca="1" si="683"/>
        <v/>
      </c>
      <c r="I2703" s="4" t="str" cm="1">
        <f t="array" aca="1" ref="I2703" ca="1">IFERROR(IF(SUMIFS(Proposed_Direct_Cost,Proposed_Labor_Category,$D2703,Proposed_Company,$C2703,Proposed_MSA_Code,$E2703)=0,"Not Proposed",SUMIFS(Proposed_Direct_Cost,Proposed_Labor_Category,$D2703,Proposed_Company,$C2703,Proposed_MSA_Code,$E2703)),"")</f>
        <v>Not Proposed</v>
      </c>
      <c r="J2703" s="117" cm="1">
        <f t="array" aca="1" ref="J2703" ca="1">SUMIFS(Invoice_Hours,Invoice_Labor_Category,$D2703,Invoice_Company,$C2703,Invoice_MSA_Code,$E2703)</f>
        <v>0</v>
      </c>
      <c r="K2703" s="7" t="str">
        <f t="shared" ca="1" si="684"/>
        <v/>
      </c>
      <c r="L2703" s="222" cm="1">
        <f t="array" aca="1" ref="L2703" ca="1">IFERROR(SUMIFS(Invoice_Direct_Cost,Invoice_Labor_Category,$D2703,Invoice_Company,$C2703,Invoice_MSA_Code,$E2703),"")</f>
        <v>0</v>
      </c>
      <c r="M2703" s="7" t="str">
        <f t="shared" ca="1" si="685"/>
        <v/>
      </c>
      <c r="N2703" s="220" t="str">
        <f t="shared" ca="1" si="690"/>
        <v/>
      </c>
      <c r="O2703" s="7" t="str">
        <f t="shared" ca="1" si="686"/>
        <v/>
      </c>
      <c r="P2703" s="7" t="str">
        <f t="shared" ca="1" si="687"/>
        <v/>
      </c>
      <c r="Q2703" s="7" t="str">
        <f t="shared" ca="1" si="688"/>
        <v/>
      </c>
      <c r="R2703" s="7" t="str">
        <f t="shared" ca="1" si="689"/>
        <v/>
      </c>
      <c r="S2703" s="7" t="str">
        <f t="shared" ca="1" si="676"/>
        <v/>
      </c>
      <c r="T2703" s="7" t="str">
        <f t="shared" ca="1" si="677"/>
        <v/>
      </c>
      <c r="V2703" s="120" cm="1">
        <f t="array" aca="1" ref="V2703" ca="1">SUMIFS(Invoice_Hours,Invoice_Labor_Category,$D2703,Invoice_Company,$C2703,Invoice_MSA_Code,$E2703)</f>
        <v>0</v>
      </c>
      <c r="W2703" s="121" t="str">
        <f t="shared" ca="1" si="678"/>
        <v/>
      </c>
      <c r="X2703" s="151" t="str">
        <f t="shared" ca="1" si="679"/>
        <v/>
      </c>
      <c r="AB2703" t="str">
        <f t="shared" si="680"/>
        <v/>
      </c>
      <c r="AC2703" t="str">
        <f t="shared" si="681"/>
        <v/>
      </c>
      <c r="AD2703" t="str">
        <f t="shared" si="682"/>
        <v/>
      </c>
      <c r="AE2703" s="4" t="str">
        <f t="shared" ca="1" si="675"/>
        <v/>
      </c>
    </row>
    <row r="2704" spans="7:31">
      <c r="G2704" s="117" cm="1">
        <f t="array" aca="1" ref="G2704" ca="1">SUMIFS(Proposed_Hours,Proposed_Labor_Category,$D2704,Proposed_Company,$C2704,Proposed_MSA_Code,$E2704)</f>
        <v>0</v>
      </c>
      <c r="H2704" s="7" t="str">
        <f t="shared" ca="1" si="683"/>
        <v/>
      </c>
      <c r="I2704" s="4" t="str" cm="1">
        <f t="array" aca="1" ref="I2704" ca="1">IFERROR(IF(SUMIFS(Proposed_Direct_Cost,Proposed_Labor_Category,$D2704,Proposed_Company,$C2704,Proposed_MSA_Code,$E2704)=0,"Not Proposed",SUMIFS(Proposed_Direct_Cost,Proposed_Labor_Category,$D2704,Proposed_Company,$C2704,Proposed_MSA_Code,$E2704)),"")</f>
        <v>Not Proposed</v>
      </c>
      <c r="J2704" s="117" cm="1">
        <f t="array" aca="1" ref="J2704" ca="1">SUMIFS(Invoice_Hours,Invoice_Labor_Category,$D2704,Invoice_Company,$C2704,Invoice_MSA_Code,$E2704)</f>
        <v>0</v>
      </c>
      <c r="K2704" s="7" t="str">
        <f t="shared" ca="1" si="684"/>
        <v/>
      </c>
      <c r="L2704" s="222" cm="1">
        <f t="array" aca="1" ref="L2704" ca="1">IFERROR(SUMIFS(Invoice_Direct_Cost,Invoice_Labor_Category,$D2704,Invoice_Company,$C2704,Invoice_MSA_Code,$E2704),"")</f>
        <v>0</v>
      </c>
      <c r="M2704" s="7" t="str">
        <f t="shared" ca="1" si="685"/>
        <v/>
      </c>
      <c r="N2704" s="220" t="str">
        <f t="shared" ca="1" si="690"/>
        <v/>
      </c>
      <c r="O2704" s="7" t="str">
        <f t="shared" ca="1" si="686"/>
        <v/>
      </c>
      <c r="P2704" s="7" t="str">
        <f t="shared" ca="1" si="687"/>
        <v/>
      </c>
      <c r="Q2704" s="7" t="str">
        <f t="shared" ca="1" si="688"/>
        <v/>
      </c>
      <c r="R2704" s="7" t="str">
        <f t="shared" ca="1" si="689"/>
        <v/>
      </c>
      <c r="S2704" s="7" t="str">
        <f t="shared" ca="1" si="676"/>
        <v/>
      </c>
      <c r="T2704" s="7" t="str">
        <f t="shared" ca="1" si="677"/>
        <v/>
      </c>
      <c r="V2704" s="120" cm="1">
        <f t="array" aca="1" ref="V2704" ca="1">SUMIFS(Invoice_Hours,Invoice_Labor_Category,$D2704,Invoice_Company,$C2704,Invoice_MSA_Code,$E2704)</f>
        <v>0</v>
      </c>
      <c r="W2704" s="121" t="str">
        <f t="shared" ca="1" si="678"/>
        <v/>
      </c>
      <c r="X2704" s="152" t="str">
        <f t="shared" ca="1" si="679"/>
        <v/>
      </c>
      <c r="AB2704" t="str">
        <f t="shared" si="680"/>
        <v/>
      </c>
      <c r="AC2704" t="str">
        <f t="shared" si="681"/>
        <v/>
      </c>
      <c r="AD2704" t="str">
        <f t="shared" si="682"/>
        <v/>
      </c>
      <c r="AE2704" s="4" t="str">
        <f t="shared" ca="1" si="675"/>
        <v/>
      </c>
    </row>
    <row r="2705" spans="7:31">
      <c r="G2705" s="117" cm="1">
        <f t="array" aca="1" ref="G2705" ca="1">SUMIFS(Proposed_Hours,Proposed_Labor_Category,$D2705,Proposed_Company,$C2705,Proposed_MSA_Code,$E2705)</f>
        <v>0</v>
      </c>
      <c r="H2705" s="7" t="str">
        <f t="shared" ca="1" si="683"/>
        <v/>
      </c>
      <c r="I2705" s="4" t="str" cm="1">
        <f t="array" aca="1" ref="I2705" ca="1">IFERROR(IF(SUMIFS(Proposed_Direct_Cost,Proposed_Labor_Category,$D2705,Proposed_Company,$C2705,Proposed_MSA_Code,$E2705)=0,"Not Proposed",SUMIFS(Proposed_Direct_Cost,Proposed_Labor_Category,$D2705,Proposed_Company,$C2705,Proposed_MSA_Code,$E2705)),"")</f>
        <v>Not Proposed</v>
      </c>
      <c r="J2705" s="117" cm="1">
        <f t="array" aca="1" ref="J2705" ca="1">SUMIFS(Invoice_Hours,Invoice_Labor_Category,$D2705,Invoice_Company,$C2705,Invoice_MSA_Code,$E2705)</f>
        <v>0</v>
      </c>
      <c r="K2705" s="7" t="str">
        <f t="shared" ca="1" si="684"/>
        <v/>
      </c>
      <c r="L2705" s="222" cm="1">
        <f t="array" aca="1" ref="L2705" ca="1">IFERROR(SUMIFS(Invoice_Direct_Cost,Invoice_Labor_Category,$D2705,Invoice_Company,$C2705,Invoice_MSA_Code,$E2705),"")</f>
        <v>0</v>
      </c>
      <c r="M2705" s="7" t="str">
        <f t="shared" ca="1" si="685"/>
        <v/>
      </c>
      <c r="N2705" s="220" t="str">
        <f t="shared" ca="1" si="690"/>
        <v/>
      </c>
      <c r="O2705" s="7" t="str">
        <f t="shared" ca="1" si="686"/>
        <v/>
      </c>
      <c r="P2705" s="7" t="str">
        <f t="shared" ca="1" si="687"/>
        <v/>
      </c>
      <c r="Q2705" s="7" t="str">
        <f t="shared" ca="1" si="688"/>
        <v/>
      </c>
      <c r="R2705" s="7" t="str">
        <f t="shared" ca="1" si="689"/>
        <v/>
      </c>
      <c r="S2705" s="7" t="str">
        <f t="shared" ca="1" si="676"/>
        <v/>
      </c>
      <c r="T2705" s="7" t="str">
        <f t="shared" ca="1" si="677"/>
        <v/>
      </c>
      <c r="V2705" s="120" cm="1">
        <f t="array" aca="1" ref="V2705" ca="1">SUMIFS(Invoice_Hours,Invoice_Labor_Category,$D2705,Invoice_Company,$C2705,Invoice_MSA_Code,$E2705)</f>
        <v>0</v>
      </c>
      <c r="W2705" s="121" t="str">
        <f t="shared" ca="1" si="678"/>
        <v/>
      </c>
      <c r="X2705" s="151" t="str">
        <f t="shared" ca="1" si="679"/>
        <v/>
      </c>
      <c r="AB2705" t="str">
        <f t="shared" si="680"/>
        <v/>
      </c>
      <c r="AC2705" t="str">
        <f t="shared" si="681"/>
        <v/>
      </c>
      <c r="AD2705" t="str">
        <f t="shared" si="682"/>
        <v/>
      </c>
      <c r="AE2705" s="4" t="str">
        <f t="shared" ca="1" si="675"/>
        <v/>
      </c>
    </row>
    <row r="2706" spans="7:31">
      <c r="G2706" s="117" cm="1">
        <f t="array" aca="1" ref="G2706" ca="1">SUMIFS(Proposed_Hours,Proposed_Labor_Category,$D2706,Proposed_Company,$C2706,Proposed_MSA_Code,$E2706)</f>
        <v>0</v>
      </c>
      <c r="H2706" s="7" t="str">
        <f t="shared" ca="1" si="683"/>
        <v/>
      </c>
      <c r="I2706" s="4" t="str" cm="1">
        <f t="array" aca="1" ref="I2706" ca="1">IFERROR(IF(SUMIFS(Proposed_Direct_Cost,Proposed_Labor_Category,$D2706,Proposed_Company,$C2706,Proposed_MSA_Code,$E2706)=0,"Not Proposed",SUMIFS(Proposed_Direct_Cost,Proposed_Labor_Category,$D2706,Proposed_Company,$C2706,Proposed_MSA_Code,$E2706)),"")</f>
        <v>Not Proposed</v>
      </c>
      <c r="J2706" s="117" cm="1">
        <f t="array" aca="1" ref="J2706" ca="1">SUMIFS(Invoice_Hours,Invoice_Labor_Category,$D2706,Invoice_Company,$C2706,Invoice_MSA_Code,$E2706)</f>
        <v>0</v>
      </c>
      <c r="K2706" s="7" t="str">
        <f t="shared" ca="1" si="684"/>
        <v/>
      </c>
      <c r="L2706" s="222" cm="1">
        <f t="array" aca="1" ref="L2706" ca="1">IFERROR(SUMIFS(Invoice_Direct_Cost,Invoice_Labor_Category,$D2706,Invoice_Company,$C2706,Invoice_MSA_Code,$E2706),"")</f>
        <v>0</v>
      </c>
      <c r="M2706" s="7" t="str">
        <f t="shared" ca="1" si="685"/>
        <v/>
      </c>
      <c r="N2706" s="220" t="str">
        <f t="shared" ca="1" si="690"/>
        <v/>
      </c>
      <c r="O2706" s="7" t="str">
        <f t="shared" ca="1" si="686"/>
        <v/>
      </c>
      <c r="P2706" s="7" t="str">
        <f t="shared" ca="1" si="687"/>
        <v/>
      </c>
      <c r="Q2706" s="7" t="str">
        <f t="shared" ca="1" si="688"/>
        <v/>
      </c>
      <c r="R2706" s="7" t="str">
        <f t="shared" ca="1" si="689"/>
        <v/>
      </c>
      <c r="S2706" s="7" t="str">
        <f t="shared" ca="1" si="676"/>
        <v/>
      </c>
      <c r="T2706" s="7" t="str">
        <f t="shared" ca="1" si="677"/>
        <v/>
      </c>
      <c r="V2706" s="120" cm="1">
        <f t="array" aca="1" ref="V2706" ca="1">SUMIFS(Invoice_Hours,Invoice_Labor_Category,$D2706,Invoice_Company,$C2706,Invoice_MSA_Code,$E2706)</f>
        <v>0</v>
      </c>
      <c r="W2706" s="121" t="str">
        <f t="shared" ca="1" si="678"/>
        <v/>
      </c>
      <c r="X2706" s="152" t="str">
        <f t="shared" ca="1" si="679"/>
        <v/>
      </c>
      <c r="AB2706" t="str">
        <f t="shared" si="680"/>
        <v/>
      </c>
      <c r="AC2706" t="str">
        <f t="shared" si="681"/>
        <v/>
      </c>
      <c r="AD2706" t="str">
        <f t="shared" si="682"/>
        <v/>
      </c>
      <c r="AE2706" s="4" t="str">
        <f t="shared" ca="1" si="675"/>
        <v/>
      </c>
    </row>
    <row r="2707" spans="7:31">
      <c r="G2707" s="117" cm="1">
        <f t="array" aca="1" ref="G2707" ca="1">SUMIFS(Proposed_Hours,Proposed_Labor_Category,$D2707,Proposed_Company,$C2707,Proposed_MSA_Code,$E2707)</f>
        <v>0</v>
      </c>
      <c r="H2707" s="7" t="str">
        <f t="shared" ca="1" si="683"/>
        <v/>
      </c>
      <c r="I2707" s="4" t="str" cm="1">
        <f t="array" aca="1" ref="I2707" ca="1">IFERROR(IF(SUMIFS(Proposed_Direct_Cost,Proposed_Labor_Category,$D2707,Proposed_Company,$C2707,Proposed_MSA_Code,$E2707)=0,"Not Proposed",SUMIFS(Proposed_Direct_Cost,Proposed_Labor_Category,$D2707,Proposed_Company,$C2707,Proposed_MSA_Code,$E2707)),"")</f>
        <v>Not Proposed</v>
      </c>
      <c r="J2707" s="117" cm="1">
        <f t="array" aca="1" ref="J2707" ca="1">SUMIFS(Invoice_Hours,Invoice_Labor_Category,$D2707,Invoice_Company,$C2707,Invoice_MSA_Code,$E2707)</f>
        <v>0</v>
      </c>
      <c r="K2707" s="7" t="str">
        <f t="shared" ca="1" si="684"/>
        <v/>
      </c>
      <c r="L2707" s="222" cm="1">
        <f t="array" aca="1" ref="L2707" ca="1">IFERROR(SUMIFS(Invoice_Direct_Cost,Invoice_Labor_Category,$D2707,Invoice_Company,$C2707,Invoice_MSA_Code,$E2707),"")</f>
        <v>0</v>
      </c>
      <c r="M2707" s="7" t="str">
        <f t="shared" ca="1" si="685"/>
        <v/>
      </c>
      <c r="N2707" s="220" t="str">
        <f t="shared" ca="1" si="690"/>
        <v/>
      </c>
      <c r="O2707" s="7" t="str">
        <f t="shared" ca="1" si="686"/>
        <v/>
      </c>
      <c r="P2707" s="7" t="str">
        <f t="shared" ca="1" si="687"/>
        <v/>
      </c>
      <c r="Q2707" s="7" t="str">
        <f t="shared" ca="1" si="688"/>
        <v/>
      </c>
      <c r="R2707" s="7" t="str">
        <f t="shared" ca="1" si="689"/>
        <v/>
      </c>
      <c r="S2707" s="7" t="str">
        <f t="shared" ca="1" si="676"/>
        <v/>
      </c>
      <c r="T2707" s="7" t="str">
        <f t="shared" ca="1" si="677"/>
        <v/>
      </c>
      <c r="V2707" s="120" cm="1">
        <f t="array" aca="1" ref="V2707" ca="1">SUMIFS(Invoice_Hours,Invoice_Labor_Category,$D2707,Invoice_Company,$C2707,Invoice_MSA_Code,$E2707)</f>
        <v>0</v>
      </c>
      <c r="W2707" s="121" t="str">
        <f t="shared" ca="1" si="678"/>
        <v/>
      </c>
      <c r="X2707" s="151" t="str">
        <f t="shared" ca="1" si="679"/>
        <v/>
      </c>
      <c r="AB2707" t="str">
        <f t="shared" si="680"/>
        <v/>
      </c>
      <c r="AC2707" t="str">
        <f t="shared" si="681"/>
        <v/>
      </c>
      <c r="AD2707" t="str">
        <f t="shared" si="682"/>
        <v/>
      </c>
      <c r="AE2707" s="4" t="str">
        <f t="shared" ca="1" si="675"/>
        <v/>
      </c>
    </row>
    <row r="2708" spans="7:31">
      <c r="G2708" s="117" cm="1">
        <f t="array" aca="1" ref="G2708" ca="1">SUMIFS(Proposed_Hours,Proposed_Labor_Category,$D2708,Proposed_Company,$C2708,Proposed_MSA_Code,$E2708)</f>
        <v>0</v>
      </c>
      <c r="H2708" s="7" t="str">
        <f t="shared" ca="1" si="683"/>
        <v/>
      </c>
      <c r="I2708" s="4" t="str" cm="1">
        <f t="array" aca="1" ref="I2708" ca="1">IFERROR(IF(SUMIFS(Proposed_Direct_Cost,Proposed_Labor_Category,$D2708,Proposed_Company,$C2708,Proposed_MSA_Code,$E2708)=0,"Not Proposed",SUMIFS(Proposed_Direct_Cost,Proposed_Labor_Category,$D2708,Proposed_Company,$C2708,Proposed_MSA_Code,$E2708)),"")</f>
        <v>Not Proposed</v>
      </c>
      <c r="J2708" s="117" cm="1">
        <f t="array" aca="1" ref="J2708" ca="1">SUMIFS(Invoice_Hours,Invoice_Labor_Category,$D2708,Invoice_Company,$C2708,Invoice_MSA_Code,$E2708)</f>
        <v>0</v>
      </c>
      <c r="K2708" s="7" t="str">
        <f t="shared" ca="1" si="684"/>
        <v/>
      </c>
      <c r="L2708" s="222" cm="1">
        <f t="array" aca="1" ref="L2708" ca="1">IFERROR(SUMIFS(Invoice_Direct_Cost,Invoice_Labor_Category,$D2708,Invoice_Company,$C2708,Invoice_MSA_Code,$E2708),"")</f>
        <v>0</v>
      </c>
      <c r="M2708" s="7" t="str">
        <f t="shared" ca="1" si="685"/>
        <v/>
      </c>
      <c r="N2708" s="220" t="str">
        <f t="shared" ca="1" si="690"/>
        <v/>
      </c>
      <c r="O2708" s="7" t="str">
        <f t="shared" ca="1" si="686"/>
        <v/>
      </c>
      <c r="P2708" s="7" t="str">
        <f t="shared" ca="1" si="687"/>
        <v/>
      </c>
      <c r="Q2708" s="7" t="str">
        <f t="shared" ca="1" si="688"/>
        <v/>
      </c>
      <c r="R2708" s="7" t="str">
        <f t="shared" ca="1" si="689"/>
        <v/>
      </c>
      <c r="S2708" s="7" t="str">
        <f t="shared" ca="1" si="676"/>
        <v/>
      </c>
      <c r="T2708" s="7" t="str">
        <f t="shared" ca="1" si="677"/>
        <v/>
      </c>
      <c r="V2708" s="120" cm="1">
        <f t="array" aca="1" ref="V2708" ca="1">SUMIFS(Invoice_Hours,Invoice_Labor_Category,$D2708,Invoice_Company,$C2708,Invoice_MSA_Code,$E2708)</f>
        <v>0</v>
      </c>
      <c r="W2708" s="121" t="str">
        <f t="shared" ca="1" si="678"/>
        <v/>
      </c>
      <c r="X2708" s="152" t="str">
        <f t="shared" ca="1" si="679"/>
        <v/>
      </c>
      <c r="AB2708" t="str">
        <f t="shared" si="680"/>
        <v/>
      </c>
      <c r="AC2708" t="str">
        <f t="shared" si="681"/>
        <v/>
      </c>
      <c r="AD2708" t="str">
        <f t="shared" si="682"/>
        <v/>
      </c>
      <c r="AE2708" s="4" t="str">
        <f t="shared" ca="1" si="675"/>
        <v/>
      </c>
    </row>
    <row r="2709" spans="7:31">
      <c r="G2709" s="117" cm="1">
        <f t="array" aca="1" ref="G2709" ca="1">SUMIFS(Proposed_Hours,Proposed_Labor_Category,$D2709,Proposed_Company,$C2709,Proposed_MSA_Code,$E2709)</f>
        <v>0</v>
      </c>
      <c r="H2709" s="7" t="str">
        <f t="shared" ca="1" si="683"/>
        <v/>
      </c>
      <c r="I2709" s="4" t="str" cm="1">
        <f t="array" aca="1" ref="I2709" ca="1">IFERROR(IF(SUMIFS(Proposed_Direct_Cost,Proposed_Labor_Category,$D2709,Proposed_Company,$C2709,Proposed_MSA_Code,$E2709)=0,"Not Proposed",SUMIFS(Proposed_Direct_Cost,Proposed_Labor_Category,$D2709,Proposed_Company,$C2709,Proposed_MSA_Code,$E2709)),"")</f>
        <v>Not Proposed</v>
      </c>
      <c r="J2709" s="117" cm="1">
        <f t="array" aca="1" ref="J2709" ca="1">SUMIFS(Invoice_Hours,Invoice_Labor_Category,$D2709,Invoice_Company,$C2709,Invoice_MSA_Code,$E2709)</f>
        <v>0</v>
      </c>
      <c r="K2709" s="7" t="str">
        <f t="shared" ca="1" si="684"/>
        <v/>
      </c>
      <c r="L2709" s="222" cm="1">
        <f t="array" aca="1" ref="L2709" ca="1">IFERROR(SUMIFS(Invoice_Direct_Cost,Invoice_Labor_Category,$D2709,Invoice_Company,$C2709,Invoice_MSA_Code,$E2709),"")</f>
        <v>0</v>
      </c>
      <c r="M2709" s="7" t="str">
        <f t="shared" ca="1" si="685"/>
        <v/>
      </c>
      <c r="N2709" s="220" t="str">
        <f t="shared" ca="1" si="690"/>
        <v/>
      </c>
      <c r="O2709" s="7" t="str">
        <f t="shared" ca="1" si="686"/>
        <v/>
      </c>
      <c r="P2709" s="7" t="str">
        <f t="shared" ca="1" si="687"/>
        <v/>
      </c>
      <c r="Q2709" s="7" t="str">
        <f t="shared" ca="1" si="688"/>
        <v/>
      </c>
      <c r="R2709" s="7" t="str">
        <f t="shared" ca="1" si="689"/>
        <v/>
      </c>
      <c r="S2709" s="7" t="str">
        <f t="shared" ca="1" si="676"/>
        <v/>
      </c>
      <c r="T2709" s="7" t="str">
        <f t="shared" ca="1" si="677"/>
        <v/>
      </c>
      <c r="V2709" s="120" cm="1">
        <f t="array" aca="1" ref="V2709" ca="1">SUMIFS(Invoice_Hours,Invoice_Labor_Category,$D2709,Invoice_Company,$C2709,Invoice_MSA_Code,$E2709)</f>
        <v>0</v>
      </c>
      <c r="W2709" s="121" t="str">
        <f t="shared" ca="1" si="678"/>
        <v/>
      </c>
      <c r="X2709" s="151" t="str">
        <f t="shared" ca="1" si="679"/>
        <v/>
      </c>
      <c r="AB2709" t="str">
        <f t="shared" si="680"/>
        <v/>
      </c>
      <c r="AC2709" t="str">
        <f t="shared" si="681"/>
        <v/>
      </c>
      <c r="AD2709" t="str">
        <f t="shared" si="682"/>
        <v/>
      </c>
      <c r="AE2709" s="4" t="str">
        <f t="shared" ca="1" si="675"/>
        <v/>
      </c>
    </row>
    <row r="2710" spans="7:31">
      <c r="G2710" s="117" cm="1">
        <f t="array" aca="1" ref="G2710" ca="1">SUMIFS(Proposed_Hours,Proposed_Labor_Category,$D2710,Proposed_Company,$C2710,Proposed_MSA_Code,$E2710)</f>
        <v>0</v>
      </c>
      <c r="H2710" s="7" t="str">
        <f t="shared" ca="1" si="683"/>
        <v/>
      </c>
      <c r="I2710" s="4" t="str" cm="1">
        <f t="array" aca="1" ref="I2710" ca="1">IFERROR(IF(SUMIFS(Proposed_Direct_Cost,Proposed_Labor_Category,$D2710,Proposed_Company,$C2710,Proposed_MSA_Code,$E2710)=0,"Not Proposed",SUMIFS(Proposed_Direct_Cost,Proposed_Labor_Category,$D2710,Proposed_Company,$C2710,Proposed_MSA_Code,$E2710)),"")</f>
        <v>Not Proposed</v>
      </c>
      <c r="J2710" s="117" cm="1">
        <f t="array" aca="1" ref="J2710" ca="1">SUMIFS(Invoice_Hours,Invoice_Labor_Category,$D2710,Invoice_Company,$C2710,Invoice_MSA_Code,$E2710)</f>
        <v>0</v>
      </c>
      <c r="K2710" s="7" t="str">
        <f t="shared" ca="1" si="684"/>
        <v/>
      </c>
      <c r="L2710" s="222" cm="1">
        <f t="array" aca="1" ref="L2710" ca="1">IFERROR(SUMIFS(Invoice_Direct_Cost,Invoice_Labor_Category,$D2710,Invoice_Company,$C2710,Invoice_MSA_Code,$E2710),"")</f>
        <v>0</v>
      </c>
      <c r="M2710" s="7" t="str">
        <f t="shared" ca="1" si="685"/>
        <v/>
      </c>
      <c r="N2710" s="220" t="str">
        <f t="shared" ca="1" si="690"/>
        <v/>
      </c>
      <c r="O2710" s="7" t="str">
        <f t="shared" ca="1" si="686"/>
        <v/>
      </c>
      <c r="P2710" s="7" t="str">
        <f t="shared" ca="1" si="687"/>
        <v/>
      </c>
      <c r="Q2710" s="7" t="str">
        <f t="shared" ca="1" si="688"/>
        <v/>
      </c>
      <c r="R2710" s="7" t="str">
        <f t="shared" ca="1" si="689"/>
        <v/>
      </c>
      <c r="S2710" s="7" t="str">
        <f t="shared" ca="1" si="676"/>
        <v/>
      </c>
      <c r="T2710" s="7" t="str">
        <f t="shared" ca="1" si="677"/>
        <v/>
      </c>
      <c r="V2710" s="120" cm="1">
        <f t="array" aca="1" ref="V2710" ca="1">SUMIFS(Invoice_Hours,Invoice_Labor_Category,$D2710,Invoice_Company,$C2710,Invoice_MSA_Code,$E2710)</f>
        <v>0</v>
      </c>
      <c r="W2710" s="121" t="str">
        <f t="shared" ca="1" si="678"/>
        <v/>
      </c>
      <c r="X2710" s="152" t="str">
        <f t="shared" ca="1" si="679"/>
        <v/>
      </c>
      <c r="AB2710" t="str">
        <f t="shared" si="680"/>
        <v/>
      </c>
      <c r="AC2710" t="str">
        <f t="shared" si="681"/>
        <v/>
      </c>
      <c r="AD2710" t="str">
        <f t="shared" si="682"/>
        <v/>
      </c>
      <c r="AE2710" s="4" t="str">
        <f t="shared" ca="1" si="675"/>
        <v/>
      </c>
    </row>
    <row r="2711" spans="7:31">
      <c r="G2711" s="117" cm="1">
        <f t="array" aca="1" ref="G2711" ca="1">SUMIFS(Proposed_Hours,Proposed_Labor_Category,$D2711,Proposed_Company,$C2711,Proposed_MSA_Code,$E2711)</f>
        <v>0</v>
      </c>
      <c r="H2711" s="7" t="str">
        <f t="shared" ca="1" si="683"/>
        <v/>
      </c>
      <c r="I2711" s="4" t="str" cm="1">
        <f t="array" aca="1" ref="I2711" ca="1">IFERROR(IF(SUMIFS(Proposed_Direct_Cost,Proposed_Labor_Category,$D2711,Proposed_Company,$C2711,Proposed_MSA_Code,$E2711)=0,"Not Proposed",SUMIFS(Proposed_Direct_Cost,Proposed_Labor_Category,$D2711,Proposed_Company,$C2711,Proposed_MSA_Code,$E2711)),"")</f>
        <v>Not Proposed</v>
      </c>
      <c r="J2711" s="117" cm="1">
        <f t="array" aca="1" ref="J2711" ca="1">SUMIFS(Invoice_Hours,Invoice_Labor_Category,$D2711,Invoice_Company,$C2711,Invoice_MSA_Code,$E2711)</f>
        <v>0</v>
      </c>
      <c r="K2711" s="7" t="str">
        <f t="shared" ca="1" si="684"/>
        <v/>
      </c>
      <c r="L2711" s="222" cm="1">
        <f t="array" aca="1" ref="L2711" ca="1">IFERROR(SUMIFS(Invoice_Direct_Cost,Invoice_Labor_Category,$D2711,Invoice_Company,$C2711,Invoice_MSA_Code,$E2711),"")</f>
        <v>0</v>
      </c>
      <c r="M2711" s="7" t="str">
        <f t="shared" ca="1" si="685"/>
        <v/>
      </c>
      <c r="N2711" s="220" t="str">
        <f t="shared" ca="1" si="690"/>
        <v/>
      </c>
      <c r="O2711" s="7" t="str">
        <f t="shared" ca="1" si="686"/>
        <v/>
      </c>
      <c r="P2711" s="7" t="str">
        <f t="shared" ca="1" si="687"/>
        <v/>
      </c>
      <c r="Q2711" s="7" t="str">
        <f t="shared" ca="1" si="688"/>
        <v/>
      </c>
      <c r="R2711" s="7" t="str">
        <f t="shared" ca="1" si="689"/>
        <v/>
      </c>
      <c r="S2711" s="7" t="str">
        <f t="shared" ca="1" si="676"/>
        <v/>
      </c>
      <c r="T2711" s="7" t="str">
        <f t="shared" ca="1" si="677"/>
        <v/>
      </c>
      <c r="V2711" s="120" cm="1">
        <f t="array" aca="1" ref="V2711" ca="1">SUMIFS(Invoice_Hours,Invoice_Labor_Category,$D2711,Invoice_Company,$C2711,Invoice_MSA_Code,$E2711)</f>
        <v>0</v>
      </c>
      <c r="W2711" s="121" t="str">
        <f t="shared" ca="1" si="678"/>
        <v/>
      </c>
      <c r="X2711" s="151" t="str">
        <f t="shared" ca="1" si="679"/>
        <v/>
      </c>
      <c r="AB2711" t="str">
        <f t="shared" si="680"/>
        <v/>
      </c>
      <c r="AC2711" t="str">
        <f t="shared" si="681"/>
        <v/>
      </c>
      <c r="AD2711" t="str">
        <f t="shared" si="682"/>
        <v/>
      </c>
      <c r="AE2711" s="4" t="str">
        <f t="shared" ca="1" si="675"/>
        <v/>
      </c>
    </row>
    <row r="2712" spans="7:31">
      <c r="G2712" s="117" cm="1">
        <f t="array" aca="1" ref="G2712" ca="1">SUMIFS(Proposed_Hours,Proposed_Labor_Category,$D2712,Proposed_Company,$C2712,Proposed_MSA_Code,$E2712)</f>
        <v>0</v>
      </c>
      <c r="H2712" s="7" t="str">
        <f t="shared" ca="1" si="683"/>
        <v/>
      </c>
      <c r="I2712" s="4" t="str" cm="1">
        <f t="array" aca="1" ref="I2712" ca="1">IFERROR(IF(SUMIFS(Proposed_Direct_Cost,Proposed_Labor_Category,$D2712,Proposed_Company,$C2712,Proposed_MSA_Code,$E2712)=0,"Not Proposed",SUMIFS(Proposed_Direct_Cost,Proposed_Labor_Category,$D2712,Proposed_Company,$C2712,Proposed_MSA_Code,$E2712)),"")</f>
        <v>Not Proposed</v>
      </c>
      <c r="J2712" s="117" cm="1">
        <f t="array" aca="1" ref="J2712" ca="1">SUMIFS(Invoice_Hours,Invoice_Labor_Category,$D2712,Invoice_Company,$C2712,Invoice_MSA_Code,$E2712)</f>
        <v>0</v>
      </c>
      <c r="K2712" s="7" t="str">
        <f t="shared" ca="1" si="684"/>
        <v/>
      </c>
      <c r="L2712" s="222" cm="1">
        <f t="array" aca="1" ref="L2712" ca="1">IFERROR(SUMIFS(Invoice_Direct_Cost,Invoice_Labor_Category,$D2712,Invoice_Company,$C2712,Invoice_MSA_Code,$E2712),"")</f>
        <v>0</v>
      </c>
      <c r="M2712" s="7" t="str">
        <f t="shared" ca="1" si="685"/>
        <v/>
      </c>
      <c r="N2712" s="220" t="str">
        <f t="shared" ca="1" si="690"/>
        <v/>
      </c>
      <c r="O2712" s="7" t="str">
        <f t="shared" ca="1" si="686"/>
        <v/>
      </c>
      <c r="P2712" s="7" t="str">
        <f t="shared" ca="1" si="687"/>
        <v/>
      </c>
      <c r="Q2712" s="7" t="str">
        <f t="shared" ca="1" si="688"/>
        <v/>
      </c>
      <c r="R2712" s="7" t="str">
        <f t="shared" ca="1" si="689"/>
        <v/>
      </c>
      <c r="S2712" s="7" t="str">
        <f t="shared" ca="1" si="676"/>
        <v/>
      </c>
      <c r="T2712" s="7" t="str">
        <f t="shared" ca="1" si="677"/>
        <v/>
      </c>
      <c r="V2712" s="120" cm="1">
        <f t="array" aca="1" ref="V2712" ca="1">SUMIFS(Invoice_Hours,Invoice_Labor_Category,$D2712,Invoice_Company,$C2712,Invoice_MSA_Code,$E2712)</f>
        <v>0</v>
      </c>
      <c r="W2712" s="121" t="str">
        <f t="shared" ca="1" si="678"/>
        <v/>
      </c>
      <c r="X2712" s="152" t="str">
        <f t="shared" ca="1" si="679"/>
        <v/>
      </c>
      <c r="AB2712" t="str">
        <f t="shared" si="680"/>
        <v/>
      </c>
      <c r="AC2712" t="str">
        <f t="shared" si="681"/>
        <v/>
      </c>
      <c r="AD2712" t="str">
        <f t="shared" si="682"/>
        <v/>
      </c>
      <c r="AE2712" s="4" t="str">
        <f t="shared" ca="1" si="675"/>
        <v/>
      </c>
    </row>
    <row r="2713" spans="7:31">
      <c r="G2713" s="117" cm="1">
        <f t="array" aca="1" ref="G2713" ca="1">SUMIFS(Proposed_Hours,Proposed_Labor_Category,$D2713,Proposed_Company,$C2713,Proposed_MSA_Code,$E2713)</f>
        <v>0</v>
      </c>
      <c r="H2713" s="7" t="str">
        <f t="shared" ca="1" si="683"/>
        <v/>
      </c>
      <c r="I2713" s="4" t="str" cm="1">
        <f t="array" aca="1" ref="I2713" ca="1">IFERROR(IF(SUMIFS(Proposed_Direct_Cost,Proposed_Labor_Category,$D2713,Proposed_Company,$C2713,Proposed_MSA_Code,$E2713)=0,"Not Proposed",SUMIFS(Proposed_Direct_Cost,Proposed_Labor_Category,$D2713,Proposed_Company,$C2713,Proposed_MSA_Code,$E2713)),"")</f>
        <v>Not Proposed</v>
      </c>
      <c r="J2713" s="117" cm="1">
        <f t="array" aca="1" ref="J2713" ca="1">SUMIFS(Invoice_Hours,Invoice_Labor_Category,$D2713,Invoice_Company,$C2713,Invoice_MSA_Code,$E2713)</f>
        <v>0</v>
      </c>
      <c r="K2713" s="7" t="str">
        <f t="shared" ca="1" si="684"/>
        <v/>
      </c>
      <c r="L2713" s="222" cm="1">
        <f t="array" aca="1" ref="L2713" ca="1">IFERROR(SUMIFS(Invoice_Direct_Cost,Invoice_Labor_Category,$D2713,Invoice_Company,$C2713,Invoice_MSA_Code,$E2713),"")</f>
        <v>0</v>
      </c>
      <c r="M2713" s="7" t="str">
        <f t="shared" ca="1" si="685"/>
        <v/>
      </c>
      <c r="N2713" s="220" t="str">
        <f t="shared" ca="1" si="690"/>
        <v/>
      </c>
      <c r="O2713" s="7" t="str">
        <f t="shared" ca="1" si="686"/>
        <v/>
      </c>
      <c r="P2713" s="7" t="str">
        <f t="shared" ca="1" si="687"/>
        <v/>
      </c>
      <c r="Q2713" s="7" t="str">
        <f t="shared" ca="1" si="688"/>
        <v/>
      </c>
      <c r="R2713" s="7" t="str">
        <f t="shared" ca="1" si="689"/>
        <v/>
      </c>
      <c r="S2713" s="7" t="str">
        <f t="shared" ca="1" si="676"/>
        <v/>
      </c>
      <c r="T2713" s="7" t="str">
        <f t="shared" ca="1" si="677"/>
        <v/>
      </c>
      <c r="V2713" s="120" cm="1">
        <f t="array" aca="1" ref="V2713" ca="1">SUMIFS(Invoice_Hours,Invoice_Labor_Category,$D2713,Invoice_Company,$C2713,Invoice_MSA_Code,$E2713)</f>
        <v>0</v>
      </c>
      <c r="W2713" s="121" t="str">
        <f t="shared" ca="1" si="678"/>
        <v/>
      </c>
      <c r="X2713" s="151" t="str">
        <f t="shared" ca="1" si="679"/>
        <v/>
      </c>
      <c r="AB2713" t="str">
        <f t="shared" si="680"/>
        <v/>
      </c>
      <c r="AC2713" t="str">
        <f t="shared" si="681"/>
        <v/>
      </c>
      <c r="AD2713" t="str">
        <f t="shared" si="682"/>
        <v/>
      </c>
      <c r="AE2713" s="4" t="str">
        <f t="shared" ca="1" si="675"/>
        <v/>
      </c>
    </row>
    <row r="2714" spans="7:31">
      <c r="G2714" s="117" cm="1">
        <f t="array" aca="1" ref="G2714" ca="1">SUMIFS(Proposed_Hours,Proposed_Labor_Category,$D2714,Proposed_Company,$C2714,Proposed_MSA_Code,$E2714)</f>
        <v>0</v>
      </c>
      <c r="H2714" s="7" t="str">
        <f t="shared" ca="1" si="683"/>
        <v/>
      </c>
      <c r="I2714" s="4" t="str" cm="1">
        <f t="array" aca="1" ref="I2714" ca="1">IFERROR(IF(SUMIFS(Proposed_Direct_Cost,Proposed_Labor_Category,$D2714,Proposed_Company,$C2714,Proposed_MSA_Code,$E2714)=0,"Not Proposed",SUMIFS(Proposed_Direct_Cost,Proposed_Labor_Category,$D2714,Proposed_Company,$C2714,Proposed_MSA_Code,$E2714)),"")</f>
        <v>Not Proposed</v>
      </c>
      <c r="J2714" s="117" cm="1">
        <f t="array" aca="1" ref="J2714" ca="1">SUMIFS(Invoice_Hours,Invoice_Labor_Category,$D2714,Invoice_Company,$C2714,Invoice_MSA_Code,$E2714)</f>
        <v>0</v>
      </c>
      <c r="K2714" s="7" t="str">
        <f t="shared" ca="1" si="684"/>
        <v/>
      </c>
      <c r="L2714" s="222" cm="1">
        <f t="array" aca="1" ref="L2714" ca="1">IFERROR(SUMIFS(Invoice_Direct_Cost,Invoice_Labor_Category,$D2714,Invoice_Company,$C2714,Invoice_MSA_Code,$E2714),"")</f>
        <v>0</v>
      </c>
      <c r="M2714" s="7" t="str">
        <f t="shared" ca="1" si="685"/>
        <v/>
      </c>
      <c r="N2714" s="220" t="str">
        <f t="shared" ca="1" si="690"/>
        <v/>
      </c>
      <c r="O2714" s="7" t="str">
        <f t="shared" ca="1" si="686"/>
        <v/>
      </c>
      <c r="P2714" s="7" t="str">
        <f t="shared" ca="1" si="687"/>
        <v/>
      </c>
      <c r="Q2714" s="7" t="str">
        <f t="shared" ca="1" si="688"/>
        <v/>
      </c>
      <c r="R2714" s="7" t="str">
        <f t="shared" ca="1" si="689"/>
        <v/>
      </c>
      <c r="S2714" s="7" t="str">
        <f t="shared" ca="1" si="676"/>
        <v/>
      </c>
      <c r="T2714" s="7" t="str">
        <f t="shared" ca="1" si="677"/>
        <v/>
      </c>
      <c r="V2714" s="120" cm="1">
        <f t="array" aca="1" ref="V2714" ca="1">SUMIFS(Invoice_Hours,Invoice_Labor_Category,$D2714,Invoice_Company,$C2714,Invoice_MSA_Code,$E2714)</f>
        <v>0</v>
      </c>
      <c r="W2714" s="121" t="str">
        <f t="shared" ca="1" si="678"/>
        <v/>
      </c>
      <c r="X2714" s="152" t="str">
        <f t="shared" ca="1" si="679"/>
        <v/>
      </c>
      <c r="AB2714" t="str">
        <f t="shared" si="680"/>
        <v/>
      </c>
      <c r="AC2714" t="str">
        <f t="shared" si="681"/>
        <v/>
      </c>
      <c r="AD2714" t="str">
        <f t="shared" si="682"/>
        <v/>
      </c>
      <c r="AE2714" s="4" t="str">
        <f t="shared" ca="1" si="675"/>
        <v/>
      </c>
    </row>
    <row r="2715" spans="7:31">
      <c r="G2715" s="117" cm="1">
        <f t="array" aca="1" ref="G2715" ca="1">SUMIFS(Proposed_Hours,Proposed_Labor_Category,$D2715,Proposed_Company,$C2715,Proposed_MSA_Code,$E2715)</f>
        <v>0</v>
      </c>
      <c r="H2715" s="7" t="str">
        <f t="shared" ca="1" si="683"/>
        <v/>
      </c>
      <c r="I2715" s="4" t="str" cm="1">
        <f t="array" aca="1" ref="I2715" ca="1">IFERROR(IF(SUMIFS(Proposed_Direct_Cost,Proposed_Labor_Category,$D2715,Proposed_Company,$C2715,Proposed_MSA_Code,$E2715)=0,"Not Proposed",SUMIFS(Proposed_Direct_Cost,Proposed_Labor_Category,$D2715,Proposed_Company,$C2715,Proposed_MSA_Code,$E2715)),"")</f>
        <v>Not Proposed</v>
      </c>
      <c r="J2715" s="117" cm="1">
        <f t="array" aca="1" ref="J2715" ca="1">SUMIFS(Invoice_Hours,Invoice_Labor_Category,$D2715,Invoice_Company,$C2715,Invoice_MSA_Code,$E2715)</f>
        <v>0</v>
      </c>
      <c r="K2715" s="7" t="str">
        <f t="shared" ca="1" si="684"/>
        <v/>
      </c>
      <c r="L2715" s="222" cm="1">
        <f t="array" aca="1" ref="L2715" ca="1">IFERROR(SUMIFS(Invoice_Direct_Cost,Invoice_Labor_Category,$D2715,Invoice_Company,$C2715,Invoice_MSA_Code,$E2715),"")</f>
        <v>0</v>
      </c>
      <c r="M2715" s="7" t="str">
        <f t="shared" ca="1" si="685"/>
        <v/>
      </c>
      <c r="N2715" s="220" t="str">
        <f t="shared" ca="1" si="690"/>
        <v/>
      </c>
      <c r="O2715" s="7" t="str">
        <f t="shared" ca="1" si="686"/>
        <v/>
      </c>
      <c r="P2715" s="7" t="str">
        <f t="shared" ca="1" si="687"/>
        <v/>
      </c>
      <c r="Q2715" s="7" t="str">
        <f t="shared" ca="1" si="688"/>
        <v/>
      </c>
      <c r="R2715" s="7" t="str">
        <f t="shared" ca="1" si="689"/>
        <v/>
      </c>
      <c r="S2715" s="7" t="str">
        <f t="shared" ca="1" si="676"/>
        <v/>
      </c>
      <c r="T2715" s="7" t="str">
        <f t="shared" ca="1" si="677"/>
        <v/>
      </c>
      <c r="V2715" s="120" cm="1">
        <f t="array" aca="1" ref="V2715" ca="1">SUMIFS(Invoice_Hours,Invoice_Labor_Category,$D2715,Invoice_Company,$C2715,Invoice_MSA_Code,$E2715)</f>
        <v>0</v>
      </c>
      <c r="W2715" s="121" t="str">
        <f t="shared" ca="1" si="678"/>
        <v/>
      </c>
      <c r="X2715" s="151" t="str">
        <f t="shared" ca="1" si="679"/>
        <v/>
      </c>
      <c r="AB2715" t="str">
        <f t="shared" si="680"/>
        <v/>
      </c>
      <c r="AC2715" t="str">
        <f t="shared" si="681"/>
        <v/>
      </c>
      <c r="AD2715" t="str">
        <f t="shared" si="682"/>
        <v/>
      </c>
      <c r="AE2715" s="4" t="str">
        <f t="shared" ca="1" si="675"/>
        <v/>
      </c>
    </row>
    <row r="2716" spans="7:31">
      <c r="G2716" s="117" cm="1">
        <f t="array" aca="1" ref="G2716" ca="1">SUMIFS(Proposed_Hours,Proposed_Labor_Category,$D2716,Proposed_Company,$C2716,Proposed_MSA_Code,$E2716)</f>
        <v>0</v>
      </c>
      <c r="H2716" s="7" t="str">
        <f t="shared" ca="1" si="683"/>
        <v/>
      </c>
      <c r="I2716" s="4" t="str" cm="1">
        <f t="array" aca="1" ref="I2716" ca="1">IFERROR(IF(SUMIFS(Proposed_Direct_Cost,Proposed_Labor_Category,$D2716,Proposed_Company,$C2716,Proposed_MSA_Code,$E2716)=0,"Not Proposed",SUMIFS(Proposed_Direct_Cost,Proposed_Labor_Category,$D2716,Proposed_Company,$C2716,Proposed_MSA_Code,$E2716)),"")</f>
        <v>Not Proposed</v>
      </c>
      <c r="J2716" s="117" cm="1">
        <f t="array" aca="1" ref="J2716" ca="1">SUMIFS(Invoice_Hours,Invoice_Labor_Category,$D2716,Invoice_Company,$C2716,Invoice_MSA_Code,$E2716)</f>
        <v>0</v>
      </c>
      <c r="K2716" s="7" t="str">
        <f t="shared" ca="1" si="684"/>
        <v/>
      </c>
      <c r="L2716" s="222" cm="1">
        <f t="array" aca="1" ref="L2716" ca="1">IFERROR(SUMIFS(Invoice_Direct_Cost,Invoice_Labor_Category,$D2716,Invoice_Company,$C2716,Invoice_MSA_Code,$E2716),"")</f>
        <v>0</v>
      </c>
      <c r="M2716" s="7" t="str">
        <f t="shared" ca="1" si="685"/>
        <v/>
      </c>
      <c r="N2716" s="220" t="str">
        <f t="shared" ca="1" si="690"/>
        <v/>
      </c>
      <c r="O2716" s="7" t="str">
        <f t="shared" ca="1" si="686"/>
        <v/>
      </c>
      <c r="P2716" s="7" t="str">
        <f t="shared" ca="1" si="687"/>
        <v/>
      </c>
      <c r="Q2716" s="7" t="str">
        <f t="shared" ca="1" si="688"/>
        <v/>
      </c>
      <c r="R2716" s="7" t="str">
        <f t="shared" ca="1" si="689"/>
        <v/>
      </c>
      <c r="S2716" s="7" t="str">
        <f t="shared" ca="1" si="676"/>
        <v/>
      </c>
      <c r="T2716" s="7" t="str">
        <f t="shared" ca="1" si="677"/>
        <v/>
      </c>
      <c r="V2716" s="120" cm="1">
        <f t="array" aca="1" ref="V2716" ca="1">SUMIFS(Invoice_Hours,Invoice_Labor_Category,$D2716,Invoice_Company,$C2716,Invoice_MSA_Code,$E2716)</f>
        <v>0</v>
      </c>
      <c r="W2716" s="121" t="str">
        <f t="shared" ca="1" si="678"/>
        <v/>
      </c>
      <c r="X2716" s="152" t="str">
        <f t="shared" ca="1" si="679"/>
        <v/>
      </c>
      <c r="AB2716" t="str">
        <f t="shared" si="680"/>
        <v/>
      </c>
      <c r="AC2716" t="str">
        <f t="shared" si="681"/>
        <v/>
      </c>
      <c r="AD2716" t="str">
        <f t="shared" si="682"/>
        <v/>
      </c>
      <c r="AE2716" s="4" t="str">
        <f t="shared" ca="1" si="675"/>
        <v/>
      </c>
    </row>
    <row r="2717" spans="7:31">
      <c r="G2717" s="117" cm="1">
        <f t="array" aca="1" ref="G2717" ca="1">SUMIFS(Proposed_Hours,Proposed_Labor_Category,$D2717,Proposed_Company,$C2717,Proposed_MSA_Code,$E2717)</f>
        <v>0</v>
      </c>
      <c r="H2717" s="7" t="str">
        <f t="shared" ca="1" si="683"/>
        <v/>
      </c>
      <c r="I2717" s="4" t="str" cm="1">
        <f t="array" aca="1" ref="I2717" ca="1">IFERROR(IF(SUMIFS(Proposed_Direct_Cost,Proposed_Labor_Category,$D2717,Proposed_Company,$C2717,Proposed_MSA_Code,$E2717)=0,"Not Proposed",SUMIFS(Proposed_Direct_Cost,Proposed_Labor_Category,$D2717,Proposed_Company,$C2717,Proposed_MSA_Code,$E2717)),"")</f>
        <v>Not Proposed</v>
      </c>
      <c r="J2717" s="117" cm="1">
        <f t="array" aca="1" ref="J2717" ca="1">SUMIFS(Invoice_Hours,Invoice_Labor_Category,$D2717,Invoice_Company,$C2717,Invoice_MSA_Code,$E2717)</f>
        <v>0</v>
      </c>
      <c r="K2717" s="7" t="str">
        <f t="shared" ca="1" si="684"/>
        <v/>
      </c>
      <c r="L2717" s="222" cm="1">
        <f t="array" aca="1" ref="L2717" ca="1">IFERROR(SUMIFS(Invoice_Direct_Cost,Invoice_Labor_Category,$D2717,Invoice_Company,$C2717,Invoice_MSA_Code,$E2717),"")</f>
        <v>0</v>
      </c>
      <c r="M2717" s="7" t="str">
        <f t="shared" ca="1" si="685"/>
        <v/>
      </c>
      <c r="N2717" s="220" t="str">
        <f t="shared" ca="1" si="690"/>
        <v/>
      </c>
      <c r="O2717" s="7" t="str">
        <f t="shared" ca="1" si="686"/>
        <v/>
      </c>
      <c r="P2717" s="7" t="str">
        <f t="shared" ca="1" si="687"/>
        <v/>
      </c>
      <c r="Q2717" s="7" t="str">
        <f t="shared" ca="1" si="688"/>
        <v/>
      </c>
      <c r="R2717" s="7" t="str">
        <f t="shared" ca="1" si="689"/>
        <v/>
      </c>
      <c r="S2717" s="7" t="str">
        <f t="shared" ca="1" si="676"/>
        <v/>
      </c>
      <c r="T2717" s="7" t="str">
        <f t="shared" ca="1" si="677"/>
        <v/>
      </c>
      <c r="V2717" s="120" cm="1">
        <f t="array" aca="1" ref="V2717" ca="1">SUMIFS(Invoice_Hours,Invoice_Labor_Category,$D2717,Invoice_Company,$C2717,Invoice_MSA_Code,$E2717)</f>
        <v>0</v>
      </c>
      <c r="W2717" s="121" t="str">
        <f t="shared" ca="1" si="678"/>
        <v/>
      </c>
      <c r="X2717" s="151" t="str">
        <f t="shared" ca="1" si="679"/>
        <v/>
      </c>
      <c r="AB2717" t="str">
        <f t="shared" si="680"/>
        <v/>
      </c>
      <c r="AC2717" t="str">
        <f t="shared" si="681"/>
        <v/>
      </c>
      <c r="AD2717" t="str">
        <f t="shared" si="682"/>
        <v/>
      </c>
      <c r="AE2717" s="4" t="str">
        <f t="shared" ca="1" si="675"/>
        <v/>
      </c>
    </row>
    <row r="2718" spans="7:31">
      <c r="G2718" s="117" cm="1">
        <f t="array" aca="1" ref="G2718" ca="1">SUMIFS(Proposed_Hours,Proposed_Labor_Category,$D2718,Proposed_Company,$C2718,Proposed_MSA_Code,$E2718)</f>
        <v>0</v>
      </c>
      <c r="H2718" s="7" t="str">
        <f t="shared" ca="1" si="683"/>
        <v/>
      </c>
      <c r="I2718" s="4" t="str" cm="1">
        <f t="array" aca="1" ref="I2718" ca="1">IFERROR(IF(SUMIFS(Proposed_Direct_Cost,Proposed_Labor_Category,$D2718,Proposed_Company,$C2718,Proposed_MSA_Code,$E2718)=0,"Not Proposed",SUMIFS(Proposed_Direct_Cost,Proposed_Labor_Category,$D2718,Proposed_Company,$C2718,Proposed_MSA_Code,$E2718)),"")</f>
        <v>Not Proposed</v>
      </c>
      <c r="J2718" s="117" cm="1">
        <f t="array" aca="1" ref="J2718" ca="1">SUMIFS(Invoice_Hours,Invoice_Labor_Category,$D2718,Invoice_Company,$C2718,Invoice_MSA_Code,$E2718)</f>
        <v>0</v>
      </c>
      <c r="K2718" s="7" t="str">
        <f t="shared" ca="1" si="684"/>
        <v/>
      </c>
      <c r="L2718" s="222" cm="1">
        <f t="array" aca="1" ref="L2718" ca="1">IFERROR(SUMIFS(Invoice_Direct_Cost,Invoice_Labor_Category,$D2718,Invoice_Company,$C2718,Invoice_MSA_Code,$E2718),"")</f>
        <v>0</v>
      </c>
      <c r="M2718" s="7" t="str">
        <f t="shared" ca="1" si="685"/>
        <v/>
      </c>
      <c r="N2718" s="220" t="str">
        <f t="shared" ca="1" si="690"/>
        <v/>
      </c>
      <c r="O2718" s="7" t="str">
        <f t="shared" ca="1" si="686"/>
        <v/>
      </c>
      <c r="P2718" s="7" t="str">
        <f t="shared" ca="1" si="687"/>
        <v/>
      </c>
      <c r="Q2718" s="7" t="str">
        <f t="shared" ca="1" si="688"/>
        <v/>
      </c>
      <c r="R2718" s="7" t="str">
        <f t="shared" ca="1" si="689"/>
        <v/>
      </c>
      <c r="S2718" s="7" t="str">
        <f t="shared" ca="1" si="676"/>
        <v/>
      </c>
      <c r="T2718" s="7" t="str">
        <f t="shared" ca="1" si="677"/>
        <v/>
      </c>
      <c r="V2718" s="120" cm="1">
        <f t="array" aca="1" ref="V2718" ca="1">SUMIFS(Invoice_Hours,Invoice_Labor_Category,$D2718,Invoice_Company,$C2718,Invoice_MSA_Code,$E2718)</f>
        <v>0</v>
      </c>
      <c r="W2718" s="121" t="str">
        <f t="shared" ca="1" si="678"/>
        <v/>
      </c>
      <c r="X2718" s="152" t="str">
        <f t="shared" ca="1" si="679"/>
        <v/>
      </c>
      <c r="AB2718" t="str">
        <f t="shared" si="680"/>
        <v/>
      </c>
      <c r="AC2718" t="str">
        <f t="shared" si="681"/>
        <v/>
      </c>
      <c r="AD2718" t="str">
        <f t="shared" si="682"/>
        <v/>
      </c>
      <c r="AE2718" s="4" t="str">
        <f t="shared" ca="1" si="675"/>
        <v/>
      </c>
    </row>
    <row r="2719" spans="7:31">
      <c r="G2719" s="117" cm="1">
        <f t="array" aca="1" ref="G2719" ca="1">SUMIFS(Proposed_Hours,Proposed_Labor_Category,$D2719,Proposed_Company,$C2719,Proposed_MSA_Code,$E2719)</f>
        <v>0</v>
      </c>
      <c r="H2719" s="7" t="str">
        <f t="shared" ca="1" si="683"/>
        <v/>
      </c>
      <c r="I2719" s="4" t="str" cm="1">
        <f t="array" aca="1" ref="I2719" ca="1">IFERROR(IF(SUMIFS(Proposed_Direct_Cost,Proposed_Labor_Category,$D2719,Proposed_Company,$C2719,Proposed_MSA_Code,$E2719)=0,"Not Proposed",SUMIFS(Proposed_Direct_Cost,Proposed_Labor_Category,$D2719,Proposed_Company,$C2719,Proposed_MSA_Code,$E2719)),"")</f>
        <v>Not Proposed</v>
      </c>
      <c r="J2719" s="117" cm="1">
        <f t="array" aca="1" ref="J2719" ca="1">SUMIFS(Invoice_Hours,Invoice_Labor_Category,$D2719,Invoice_Company,$C2719,Invoice_MSA_Code,$E2719)</f>
        <v>0</v>
      </c>
      <c r="K2719" s="7" t="str">
        <f t="shared" ca="1" si="684"/>
        <v/>
      </c>
      <c r="L2719" s="222" cm="1">
        <f t="array" aca="1" ref="L2719" ca="1">IFERROR(SUMIFS(Invoice_Direct_Cost,Invoice_Labor_Category,$D2719,Invoice_Company,$C2719,Invoice_MSA_Code,$E2719),"")</f>
        <v>0</v>
      </c>
      <c r="M2719" s="7" t="str">
        <f t="shared" ca="1" si="685"/>
        <v/>
      </c>
      <c r="N2719" s="220" t="str">
        <f t="shared" ca="1" si="690"/>
        <v/>
      </c>
      <c r="O2719" s="7" t="str">
        <f t="shared" ca="1" si="686"/>
        <v/>
      </c>
      <c r="P2719" s="7" t="str">
        <f t="shared" ca="1" si="687"/>
        <v/>
      </c>
      <c r="Q2719" s="7" t="str">
        <f t="shared" ca="1" si="688"/>
        <v/>
      </c>
      <c r="R2719" s="7" t="str">
        <f t="shared" ca="1" si="689"/>
        <v/>
      </c>
      <c r="S2719" s="7" t="str">
        <f t="shared" ca="1" si="676"/>
        <v/>
      </c>
      <c r="T2719" s="7" t="str">
        <f t="shared" ca="1" si="677"/>
        <v/>
      </c>
      <c r="V2719" s="120" cm="1">
        <f t="array" aca="1" ref="V2719" ca="1">SUMIFS(Invoice_Hours,Invoice_Labor_Category,$D2719,Invoice_Company,$C2719,Invoice_MSA_Code,$E2719)</f>
        <v>0</v>
      </c>
      <c r="W2719" s="121" t="str">
        <f t="shared" ca="1" si="678"/>
        <v/>
      </c>
      <c r="X2719" s="151" t="str">
        <f t="shared" ca="1" si="679"/>
        <v/>
      </c>
      <c r="AB2719" t="str">
        <f t="shared" si="680"/>
        <v/>
      </c>
      <c r="AC2719" t="str">
        <f t="shared" si="681"/>
        <v/>
      </c>
      <c r="AD2719" t="str">
        <f t="shared" si="682"/>
        <v/>
      </c>
      <c r="AE2719" s="4" t="str">
        <f t="shared" ca="1" si="675"/>
        <v/>
      </c>
    </row>
    <row r="2720" spans="7:31">
      <c r="G2720" s="117" cm="1">
        <f t="array" aca="1" ref="G2720" ca="1">SUMIFS(Proposed_Hours,Proposed_Labor_Category,$D2720,Proposed_Company,$C2720,Proposed_MSA_Code,$E2720)</f>
        <v>0</v>
      </c>
      <c r="H2720" s="7" t="str">
        <f t="shared" ca="1" si="683"/>
        <v/>
      </c>
      <c r="I2720" s="4" t="str" cm="1">
        <f t="array" aca="1" ref="I2720" ca="1">IFERROR(IF(SUMIFS(Proposed_Direct_Cost,Proposed_Labor_Category,$D2720,Proposed_Company,$C2720,Proposed_MSA_Code,$E2720)=0,"Not Proposed",SUMIFS(Proposed_Direct_Cost,Proposed_Labor_Category,$D2720,Proposed_Company,$C2720,Proposed_MSA_Code,$E2720)),"")</f>
        <v>Not Proposed</v>
      </c>
      <c r="J2720" s="117" cm="1">
        <f t="array" aca="1" ref="J2720" ca="1">SUMIFS(Invoice_Hours,Invoice_Labor_Category,$D2720,Invoice_Company,$C2720,Invoice_MSA_Code,$E2720)</f>
        <v>0</v>
      </c>
      <c r="K2720" s="7" t="str">
        <f t="shared" ca="1" si="684"/>
        <v/>
      </c>
      <c r="L2720" s="222" cm="1">
        <f t="array" aca="1" ref="L2720" ca="1">IFERROR(SUMIFS(Invoice_Direct_Cost,Invoice_Labor_Category,$D2720,Invoice_Company,$C2720,Invoice_MSA_Code,$E2720),"")</f>
        <v>0</v>
      </c>
      <c r="M2720" s="7" t="str">
        <f t="shared" ca="1" si="685"/>
        <v/>
      </c>
      <c r="N2720" s="220" t="str">
        <f t="shared" ca="1" si="690"/>
        <v/>
      </c>
      <c r="O2720" s="7" t="str">
        <f t="shared" ca="1" si="686"/>
        <v/>
      </c>
      <c r="P2720" s="7" t="str">
        <f t="shared" ca="1" si="687"/>
        <v/>
      </c>
      <c r="Q2720" s="7" t="str">
        <f t="shared" ca="1" si="688"/>
        <v/>
      </c>
      <c r="R2720" s="7" t="str">
        <f t="shared" ca="1" si="689"/>
        <v/>
      </c>
      <c r="S2720" s="7" t="str">
        <f t="shared" ca="1" si="676"/>
        <v/>
      </c>
      <c r="T2720" s="7" t="str">
        <f t="shared" ca="1" si="677"/>
        <v/>
      </c>
      <c r="V2720" s="120" cm="1">
        <f t="array" aca="1" ref="V2720" ca="1">SUMIFS(Invoice_Hours,Invoice_Labor_Category,$D2720,Invoice_Company,$C2720,Invoice_MSA_Code,$E2720)</f>
        <v>0</v>
      </c>
      <c r="W2720" s="121" t="str">
        <f t="shared" ca="1" si="678"/>
        <v/>
      </c>
      <c r="X2720" s="152" t="str">
        <f t="shared" ca="1" si="679"/>
        <v/>
      </c>
      <c r="AB2720" t="str">
        <f t="shared" si="680"/>
        <v/>
      </c>
      <c r="AC2720" t="str">
        <f t="shared" si="681"/>
        <v/>
      </c>
      <c r="AD2720" t="str">
        <f t="shared" si="682"/>
        <v/>
      </c>
      <c r="AE2720" s="4" t="str">
        <f t="shared" ca="1" si="675"/>
        <v/>
      </c>
    </row>
    <row r="2721" spans="7:31">
      <c r="G2721" s="117" cm="1">
        <f t="array" aca="1" ref="G2721" ca="1">SUMIFS(Proposed_Hours,Proposed_Labor_Category,$D2721,Proposed_Company,$C2721,Proposed_MSA_Code,$E2721)</f>
        <v>0</v>
      </c>
      <c r="H2721" s="7" t="str">
        <f t="shared" ca="1" si="683"/>
        <v/>
      </c>
      <c r="I2721" s="4" t="str" cm="1">
        <f t="array" aca="1" ref="I2721" ca="1">IFERROR(IF(SUMIFS(Proposed_Direct_Cost,Proposed_Labor_Category,$D2721,Proposed_Company,$C2721,Proposed_MSA_Code,$E2721)=0,"Not Proposed",SUMIFS(Proposed_Direct_Cost,Proposed_Labor_Category,$D2721,Proposed_Company,$C2721,Proposed_MSA_Code,$E2721)),"")</f>
        <v>Not Proposed</v>
      </c>
      <c r="J2721" s="117" cm="1">
        <f t="array" aca="1" ref="J2721" ca="1">SUMIFS(Invoice_Hours,Invoice_Labor_Category,$D2721,Invoice_Company,$C2721,Invoice_MSA_Code,$E2721)</f>
        <v>0</v>
      </c>
      <c r="K2721" s="7" t="str">
        <f t="shared" ca="1" si="684"/>
        <v/>
      </c>
      <c r="L2721" s="222" cm="1">
        <f t="array" aca="1" ref="L2721" ca="1">IFERROR(SUMIFS(Invoice_Direct_Cost,Invoice_Labor_Category,$D2721,Invoice_Company,$C2721,Invoice_MSA_Code,$E2721),"")</f>
        <v>0</v>
      </c>
      <c r="M2721" s="7" t="str">
        <f t="shared" ca="1" si="685"/>
        <v/>
      </c>
      <c r="N2721" s="220" t="str">
        <f t="shared" ca="1" si="690"/>
        <v/>
      </c>
      <c r="O2721" s="7" t="str">
        <f t="shared" ca="1" si="686"/>
        <v/>
      </c>
      <c r="P2721" s="7" t="str">
        <f t="shared" ca="1" si="687"/>
        <v/>
      </c>
      <c r="Q2721" s="7" t="str">
        <f t="shared" ca="1" si="688"/>
        <v/>
      </c>
      <c r="R2721" s="7" t="str">
        <f t="shared" ca="1" si="689"/>
        <v/>
      </c>
      <c r="S2721" s="7" t="str">
        <f t="shared" ca="1" si="676"/>
        <v/>
      </c>
      <c r="T2721" s="7" t="str">
        <f t="shared" ca="1" si="677"/>
        <v/>
      </c>
      <c r="V2721" s="120" cm="1">
        <f t="array" aca="1" ref="V2721" ca="1">SUMIFS(Invoice_Hours,Invoice_Labor_Category,$D2721,Invoice_Company,$C2721,Invoice_MSA_Code,$E2721)</f>
        <v>0</v>
      </c>
      <c r="W2721" s="121" t="str">
        <f t="shared" ca="1" si="678"/>
        <v/>
      </c>
      <c r="X2721" s="151" t="str">
        <f t="shared" ca="1" si="679"/>
        <v/>
      </c>
      <c r="AB2721" t="str">
        <f t="shared" si="680"/>
        <v/>
      </c>
      <c r="AC2721" t="str">
        <f t="shared" si="681"/>
        <v/>
      </c>
      <c r="AD2721" t="str">
        <f t="shared" si="682"/>
        <v/>
      </c>
      <c r="AE2721" s="4" t="str">
        <f t="shared" ca="1" si="675"/>
        <v/>
      </c>
    </row>
    <row r="2722" spans="7:31">
      <c r="G2722" s="117" cm="1">
        <f t="array" aca="1" ref="G2722" ca="1">SUMIFS(Proposed_Hours,Proposed_Labor_Category,$D2722,Proposed_Company,$C2722,Proposed_MSA_Code,$E2722)</f>
        <v>0</v>
      </c>
      <c r="H2722" s="7" t="str">
        <f t="shared" ca="1" si="683"/>
        <v/>
      </c>
      <c r="I2722" s="4" t="str" cm="1">
        <f t="array" aca="1" ref="I2722" ca="1">IFERROR(IF(SUMIFS(Proposed_Direct_Cost,Proposed_Labor_Category,$D2722,Proposed_Company,$C2722,Proposed_MSA_Code,$E2722)=0,"Not Proposed",SUMIFS(Proposed_Direct_Cost,Proposed_Labor_Category,$D2722,Proposed_Company,$C2722,Proposed_MSA_Code,$E2722)),"")</f>
        <v>Not Proposed</v>
      </c>
      <c r="J2722" s="117" cm="1">
        <f t="array" aca="1" ref="J2722" ca="1">SUMIFS(Invoice_Hours,Invoice_Labor_Category,$D2722,Invoice_Company,$C2722,Invoice_MSA_Code,$E2722)</f>
        <v>0</v>
      </c>
      <c r="K2722" s="7" t="str">
        <f t="shared" ca="1" si="684"/>
        <v/>
      </c>
      <c r="L2722" s="222" cm="1">
        <f t="array" aca="1" ref="L2722" ca="1">IFERROR(SUMIFS(Invoice_Direct_Cost,Invoice_Labor_Category,$D2722,Invoice_Company,$C2722,Invoice_MSA_Code,$E2722),"")</f>
        <v>0</v>
      </c>
      <c r="M2722" s="7" t="str">
        <f t="shared" ca="1" si="685"/>
        <v/>
      </c>
      <c r="N2722" s="220" t="str">
        <f t="shared" ca="1" si="690"/>
        <v/>
      </c>
      <c r="O2722" s="7" t="str">
        <f t="shared" ca="1" si="686"/>
        <v/>
      </c>
      <c r="P2722" s="7" t="str">
        <f t="shared" ca="1" si="687"/>
        <v/>
      </c>
      <c r="Q2722" s="7" t="str">
        <f t="shared" ca="1" si="688"/>
        <v/>
      </c>
      <c r="R2722" s="7" t="str">
        <f t="shared" ca="1" si="689"/>
        <v/>
      </c>
      <c r="S2722" s="7" t="str">
        <f t="shared" ca="1" si="676"/>
        <v/>
      </c>
      <c r="T2722" s="7" t="str">
        <f t="shared" ca="1" si="677"/>
        <v/>
      </c>
      <c r="V2722" s="120" cm="1">
        <f t="array" aca="1" ref="V2722" ca="1">SUMIFS(Invoice_Hours,Invoice_Labor_Category,$D2722,Invoice_Company,$C2722,Invoice_MSA_Code,$E2722)</f>
        <v>0</v>
      </c>
      <c r="W2722" s="121" t="str">
        <f t="shared" ca="1" si="678"/>
        <v/>
      </c>
      <c r="X2722" s="152" t="str">
        <f t="shared" ca="1" si="679"/>
        <v/>
      </c>
      <c r="AB2722" t="str">
        <f t="shared" si="680"/>
        <v/>
      </c>
      <c r="AC2722" t="str">
        <f t="shared" si="681"/>
        <v/>
      </c>
      <c r="AD2722" t="str">
        <f t="shared" si="682"/>
        <v/>
      </c>
      <c r="AE2722" s="4" t="str">
        <f t="shared" ca="1" si="675"/>
        <v/>
      </c>
    </row>
    <row r="2723" spans="7:31">
      <c r="G2723" s="117" cm="1">
        <f t="array" aca="1" ref="G2723" ca="1">SUMIFS(Proposed_Hours,Proposed_Labor_Category,$D2723,Proposed_Company,$C2723,Proposed_MSA_Code,$E2723)</f>
        <v>0</v>
      </c>
      <c r="H2723" s="7" t="str">
        <f t="shared" ca="1" si="683"/>
        <v/>
      </c>
      <c r="I2723" s="4" t="str" cm="1">
        <f t="array" aca="1" ref="I2723" ca="1">IFERROR(IF(SUMIFS(Proposed_Direct_Cost,Proposed_Labor_Category,$D2723,Proposed_Company,$C2723,Proposed_MSA_Code,$E2723)=0,"Not Proposed",SUMIFS(Proposed_Direct_Cost,Proposed_Labor_Category,$D2723,Proposed_Company,$C2723,Proposed_MSA_Code,$E2723)),"")</f>
        <v>Not Proposed</v>
      </c>
      <c r="J2723" s="117" cm="1">
        <f t="array" aca="1" ref="J2723" ca="1">SUMIFS(Invoice_Hours,Invoice_Labor_Category,$D2723,Invoice_Company,$C2723,Invoice_MSA_Code,$E2723)</f>
        <v>0</v>
      </c>
      <c r="K2723" s="7" t="str">
        <f t="shared" ca="1" si="684"/>
        <v/>
      </c>
      <c r="L2723" s="222" cm="1">
        <f t="array" aca="1" ref="L2723" ca="1">IFERROR(SUMIFS(Invoice_Direct_Cost,Invoice_Labor_Category,$D2723,Invoice_Company,$C2723,Invoice_MSA_Code,$E2723),"")</f>
        <v>0</v>
      </c>
      <c r="M2723" s="7" t="str">
        <f t="shared" ca="1" si="685"/>
        <v/>
      </c>
      <c r="N2723" s="220" t="str">
        <f t="shared" ca="1" si="690"/>
        <v/>
      </c>
      <c r="O2723" s="7" t="str">
        <f t="shared" ca="1" si="686"/>
        <v/>
      </c>
      <c r="P2723" s="7" t="str">
        <f t="shared" ca="1" si="687"/>
        <v/>
      </c>
      <c r="Q2723" s="7" t="str">
        <f t="shared" ca="1" si="688"/>
        <v/>
      </c>
      <c r="R2723" s="7" t="str">
        <f t="shared" ca="1" si="689"/>
        <v/>
      </c>
      <c r="S2723" s="7" t="str">
        <f t="shared" ca="1" si="676"/>
        <v/>
      </c>
      <c r="T2723" s="7" t="str">
        <f t="shared" ca="1" si="677"/>
        <v/>
      </c>
      <c r="V2723" s="120" cm="1">
        <f t="array" aca="1" ref="V2723" ca="1">SUMIFS(Invoice_Hours,Invoice_Labor_Category,$D2723,Invoice_Company,$C2723,Invoice_MSA_Code,$E2723)</f>
        <v>0</v>
      </c>
      <c r="W2723" s="121" t="str">
        <f t="shared" ca="1" si="678"/>
        <v/>
      </c>
      <c r="X2723" s="151" t="str">
        <f t="shared" ca="1" si="679"/>
        <v/>
      </c>
      <c r="AB2723" t="str">
        <f t="shared" si="680"/>
        <v/>
      </c>
      <c r="AC2723" t="str">
        <f t="shared" si="681"/>
        <v/>
      </c>
      <c r="AD2723" t="str">
        <f t="shared" si="682"/>
        <v/>
      </c>
      <c r="AE2723" s="4" t="str">
        <f t="shared" ca="1" si="675"/>
        <v/>
      </c>
    </row>
    <row r="2724" spans="7:31">
      <c r="G2724" s="117" cm="1">
        <f t="array" aca="1" ref="G2724" ca="1">SUMIFS(Proposed_Hours,Proposed_Labor_Category,$D2724,Proposed_Company,$C2724,Proposed_MSA_Code,$E2724)</f>
        <v>0</v>
      </c>
      <c r="H2724" s="7" t="str">
        <f t="shared" ca="1" si="683"/>
        <v/>
      </c>
      <c r="I2724" s="4" t="str" cm="1">
        <f t="array" aca="1" ref="I2724" ca="1">IFERROR(IF(SUMIFS(Proposed_Direct_Cost,Proposed_Labor_Category,$D2724,Proposed_Company,$C2724,Proposed_MSA_Code,$E2724)=0,"Not Proposed",SUMIFS(Proposed_Direct_Cost,Proposed_Labor_Category,$D2724,Proposed_Company,$C2724,Proposed_MSA_Code,$E2724)),"")</f>
        <v>Not Proposed</v>
      </c>
      <c r="J2724" s="117" cm="1">
        <f t="array" aca="1" ref="J2724" ca="1">SUMIFS(Invoice_Hours,Invoice_Labor_Category,$D2724,Invoice_Company,$C2724,Invoice_MSA_Code,$E2724)</f>
        <v>0</v>
      </c>
      <c r="K2724" s="7" t="str">
        <f t="shared" ca="1" si="684"/>
        <v/>
      </c>
      <c r="L2724" s="222" cm="1">
        <f t="array" aca="1" ref="L2724" ca="1">IFERROR(SUMIFS(Invoice_Direct_Cost,Invoice_Labor_Category,$D2724,Invoice_Company,$C2724,Invoice_MSA_Code,$E2724),"")</f>
        <v>0</v>
      </c>
      <c r="M2724" s="7" t="str">
        <f t="shared" ca="1" si="685"/>
        <v/>
      </c>
      <c r="N2724" s="220" t="str">
        <f t="shared" ca="1" si="690"/>
        <v/>
      </c>
      <c r="O2724" s="7" t="str">
        <f t="shared" ca="1" si="686"/>
        <v/>
      </c>
      <c r="P2724" s="7" t="str">
        <f t="shared" ca="1" si="687"/>
        <v/>
      </c>
      <c r="Q2724" s="7" t="str">
        <f t="shared" ca="1" si="688"/>
        <v/>
      </c>
      <c r="R2724" s="7" t="str">
        <f t="shared" ca="1" si="689"/>
        <v/>
      </c>
      <c r="S2724" s="7" t="str">
        <f t="shared" ca="1" si="676"/>
        <v/>
      </c>
      <c r="T2724" s="7" t="str">
        <f t="shared" ca="1" si="677"/>
        <v/>
      </c>
      <c r="V2724" s="120" cm="1">
        <f t="array" aca="1" ref="V2724" ca="1">SUMIFS(Invoice_Hours,Invoice_Labor_Category,$D2724,Invoice_Company,$C2724,Invoice_MSA_Code,$E2724)</f>
        <v>0</v>
      </c>
      <c r="W2724" s="121" t="str">
        <f t="shared" ca="1" si="678"/>
        <v/>
      </c>
      <c r="X2724" s="152" t="str">
        <f t="shared" ca="1" si="679"/>
        <v/>
      </c>
      <c r="AB2724" t="str">
        <f t="shared" si="680"/>
        <v/>
      </c>
      <c r="AC2724" t="str">
        <f t="shared" si="681"/>
        <v/>
      </c>
      <c r="AD2724" t="str">
        <f t="shared" si="682"/>
        <v/>
      </c>
      <c r="AE2724" s="4" t="str">
        <f t="shared" ca="1" si="675"/>
        <v/>
      </c>
    </row>
    <row r="2725" spans="7:31">
      <c r="G2725" s="117" cm="1">
        <f t="array" aca="1" ref="G2725" ca="1">SUMIFS(Proposed_Hours,Proposed_Labor_Category,$D2725,Proposed_Company,$C2725,Proposed_MSA_Code,$E2725)</f>
        <v>0</v>
      </c>
      <c r="H2725" s="7" t="str">
        <f t="shared" ca="1" si="683"/>
        <v/>
      </c>
      <c r="I2725" s="4" t="str" cm="1">
        <f t="array" aca="1" ref="I2725" ca="1">IFERROR(IF(SUMIFS(Proposed_Direct_Cost,Proposed_Labor_Category,$D2725,Proposed_Company,$C2725,Proposed_MSA_Code,$E2725)=0,"Not Proposed",SUMIFS(Proposed_Direct_Cost,Proposed_Labor_Category,$D2725,Proposed_Company,$C2725,Proposed_MSA_Code,$E2725)),"")</f>
        <v>Not Proposed</v>
      </c>
      <c r="J2725" s="117" cm="1">
        <f t="array" aca="1" ref="J2725" ca="1">SUMIFS(Invoice_Hours,Invoice_Labor_Category,$D2725,Invoice_Company,$C2725,Invoice_MSA_Code,$E2725)</f>
        <v>0</v>
      </c>
      <c r="K2725" s="7" t="str">
        <f t="shared" ca="1" si="684"/>
        <v/>
      </c>
      <c r="L2725" s="222" cm="1">
        <f t="array" aca="1" ref="L2725" ca="1">IFERROR(SUMIFS(Invoice_Direct_Cost,Invoice_Labor_Category,$D2725,Invoice_Company,$C2725,Invoice_MSA_Code,$E2725),"")</f>
        <v>0</v>
      </c>
      <c r="M2725" s="7" t="str">
        <f t="shared" ca="1" si="685"/>
        <v/>
      </c>
      <c r="N2725" s="220" t="str">
        <f t="shared" ca="1" si="690"/>
        <v/>
      </c>
      <c r="O2725" s="7" t="str">
        <f t="shared" ca="1" si="686"/>
        <v/>
      </c>
      <c r="P2725" s="7" t="str">
        <f t="shared" ca="1" si="687"/>
        <v/>
      </c>
      <c r="Q2725" s="7" t="str">
        <f t="shared" ca="1" si="688"/>
        <v/>
      </c>
      <c r="R2725" s="7" t="str">
        <f t="shared" ca="1" si="689"/>
        <v/>
      </c>
      <c r="S2725" s="7" t="str">
        <f t="shared" ca="1" si="676"/>
        <v/>
      </c>
      <c r="T2725" s="7" t="str">
        <f t="shared" ca="1" si="677"/>
        <v/>
      </c>
      <c r="V2725" s="120" cm="1">
        <f t="array" aca="1" ref="V2725" ca="1">SUMIFS(Invoice_Hours,Invoice_Labor_Category,$D2725,Invoice_Company,$C2725,Invoice_MSA_Code,$E2725)</f>
        <v>0</v>
      </c>
      <c r="W2725" s="121" t="str">
        <f t="shared" ca="1" si="678"/>
        <v/>
      </c>
      <c r="X2725" s="151" t="str">
        <f t="shared" ca="1" si="679"/>
        <v/>
      </c>
      <c r="AB2725" t="str">
        <f t="shared" si="680"/>
        <v/>
      </c>
      <c r="AC2725" t="str">
        <f t="shared" si="681"/>
        <v/>
      </c>
      <c r="AD2725" t="str">
        <f t="shared" si="682"/>
        <v/>
      </c>
      <c r="AE2725" s="4" t="str">
        <f t="shared" ca="1" si="675"/>
        <v/>
      </c>
    </row>
    <row r="2726" spans="7:31">
      <c r="G2726" s="117" cm="1">
        <f t="array" aca="1" ref="G2726" ca="1">SUMIFS(Proposed_Hours,Proposed_Labor_Category,$D2726,Proposed_Company,$C2726,Proposed_MSA_Code,$E2726)</f>
        <v>0</v>
      </c>
      <c r="H2726" s="7" t="str">
        <f t="shared" ca="1" si="683"/>
        <v/>
      </c>
      <c r="I2726" s="4" t="str" cm="1">
        <f t="array" aca="1" ref="I2726" ca="1">IFERROR(IF(SUMIFS(Proposed_Direct_Cost,Proposed_Labor_Category,$D2726,Proposed_Company,$C2726,Proposed_MSA_Code,$E2726)=0,"Not Proposed",SUMIFS(Proposed_Direct_Cost,Proposed_Labor_Category,$D2726,Proposed_Company,$C2726,Proposed_MSA_Code,$E2726)),"")</f>
        <v>Not Proposed</v>
      </c>
      <c r="J2726" s="117" cm="1">
        <f t="array" aca="1" ref="J2726" ca="1">SUMIFS(Invoice_Hours,Invoice_Labor_Category,$D2726,Invoice_Company,$C2726,Invoice_MSA_Code,$E2726)</f>
        <v>0</v>
      </c>
      <c r="K2726" s="7" t="str">
        <f t="shared" ca="1" si="684"/>
        <v/>
      </c>
      <c r="L2726" s="222" cm="1">
        <f t="array" aca="1" ref="L2726" ca="1">IFERROR(SUMIFS(Invoice_Direct_Cost,Invoice_Labor_Category,$D2726,Invoice_Company,$C2726,Invoice_MSA_Code,$E2726),"")</f>
        <v>0</v>
      </c>
      <c r="M2726" s="7" t="str">
        <f t="shared" ca="1" si="685"/>
        <v/>
      </c>
      <c r="N2726" s="220" t="str">
        <f t="shared" ca="1" si="690"/>
        <v/>
      </c>
      <c r="O2726" s="7" t="str">
        <f t="shared" ca="1" si="686"/>
        <v/>
      </c>
      <c r="P2726" s="7" t="str">
        <f t="shared" ca="1" si="687"/>
        <v/>
      </c>
      <c r="Q2726" s="7" t="str">
        <f t="shared" ca="1" si="688"/>
        <v/>
      </c>
      <c r="R2726" s="7" t="str">
        <f t="shared" ca="1" si="689"/>
        <v/>
      </c>
      <c r="S2726" s="7" t="str">
        <f t="shared" ca="1" si="676"/>
        <v/>
      </c>
      <c r="T2726" s="7" t="str">
        <f t="shared" ca="1" si="677"/>
        <v/>
      </c>
      <c r="V2726" s="120" cm="1">
        <f t="array" aca="1" ref="V2726" ca="1">SUMIFS(Invoice_Hours,Invoice_Labor_Category,$D2726,Invoice_Company,$C2726,Invoice_MSA_Code,$E2726)</f>
        <v>0</v>
      </c>
      <c r="W2726" s="121" t="str">
        <f t="shared" ca="1" si="678"/>
        <v/>
      </c>
      <c r="X2726" s="152" t="str">
        <f t="shared" ca="1" si="679"/>
        <v/>
      </c>
      <c r="AB2726" t="str">
        <f t="shared" si="680"/>
        <v/>
      </c>
      <c r="AC2726" t="str">
        <f t="shared" si="681"/>
        <v/>
      </c>
      <c r="AD2726" t="str">
        <f t="shared" si="682"/>
        <v/>
      </c>
      <c r="AE2726" s="4" t="str">
        <f t="shared" ca="1" si="675"/>
        <v/>
      </c>
    </row>
    <row r="2727" spans="7:31">
      <c r="G2727" s="117" cm="1">
        <f t="array" aca="1" ref="G2727" ca="1">SUMIFS(Proposed_Hours,Proposed_Labor_Category,$D2727,Proposed_Company,$C2727,Proposed_MSA_Code,$E2727)</f>
        <v>0</v>
      </c>
      <c r="H2727" s="7" t="str">
        <f t="shared" ca="1" si="683"/>
        <v/>
      </c>
      <c r="I2727" s="4" t="str" cm="1">
        <f t="array" aca="1" ref="I2727" ca="1">IFERROR(IF(SUMIFS(Proposed_Direct_Cost,Proposed_Labor_Category,$D2727,Proposed_Company,$C2727,Proposed_MSA_Code,$E2727)=0,"Not Proposed",SUMIFS(Proposed_Direct_Cost,Proposed_Labor_Category,$D2727,Proposed_Company,$C2727,Proposed_MSA_Code,$E2727)),"")</f>
        <v>Not Proposed</v>
      </c>
      <c r="J2727" s="117" cm="1">
        <f t="array" aca="1" ref="J2727" ca="1">SUMIFS(Invoice_Hours,Invoice_Labor_Category,$D2727,Invoice_Company,$C2727,Invoice_MSA_Code,$E2727)</f>
        <v>0</v>
      </c>
      <c r="K2727" s="7" t="str">
        <f t="shared" ca="1" si="684"/>
        <v/>
      </c>
      <c r="L2727" s="222" cm="1">
        <f t="array" aca="1" ref="L2727" ca="1">IFERROR(SUMIFS(Invoice_Direct_Cost,Invoice_Labor_Category,$D2727,Invoice_Company,$C2727,Invoice_MSA_Code,$E2727),"")</f>
        <v>0</v>
      </c>
      <c r="M2727" s="7" t="str">
        <f t="shared" ca="1" si="685"/>
        <v/>
      </c>
      <c r="N2727" s="220" t="str">
        <f t="shared" ca="1" si="690"/>
        <v/>
      </c>
      <c r="O2727" s="7" t="str">
        <f t="shared" ca="1" si="686"/>
        <v/>
      </c>
      <c r="P2727" s="7" t="str">
        <f t="shared" ca="1" si="687"/>
        <v/>
      </c>
      <c r="Q2727" s="7" t="str">
        <f t="shared" ca="1" si="688"/>
        <v/>
      </c>
      <c r="R2727" s="7" t="str">
        <f t="shared" ca="1" si="689"/>
        <v/>
      </c>
      <c r="S2727" s="7" t="str">
        <f t="shared" ca="1" si="676"/>
        <v/>
      </c>
      <c r="T2727" s="7" t="str">
        <f t="shared" ca="1" si="677"/>
        <v/>
      </c>
      <c r="V2727" s="120" cm="1">
        <f t="array" aca="1" ref="V2727" ca="1">SUMIFS(Invoice_Hours,Invoice_Labor_Category,$D2727,Invoice_Company,$C2727,Invoice_MSA_Code,$E2727)</f>
        <v>0</v>
      </c>
      <c r="W2727" s="121" t="str">
        <f t="shared" ca="1" si="678"/>
        <v/>
      </c>
      <c r="X2727" s="151" t="str">
        <f t="shared" ca="1" si="679"/>
        <v/>
      </c>
      <c r="AB2727" t="str">
        <f t="shared" si="680"/>
        <v/>
      </c>
      <c r="AC2727" t="str">
        <f t="shared" si="681"/>
        <v/>
      </c>
      <c r="AD2727" t="str">
        <f t="shared" si="682"/>
        <v/>
      </c>
      <c r="AE2727" s="4" t="str">
        <f t="shared" ca="1" si="675"/>
        <v/>
      </c>
    </row>
    <row r="2728" spans="7:31">
      <c r="G2728" s="117" cm="1">
        <f t="array" aca="1" ref="G2728" ca="1">SUMIFS(Proposed_Hours,Proposed_Labor_Category,$D2728,Proposed_Company,$C2728,Proposed_MSA_Code,$E2728)</f>
        <v>0</v>
      </c>
      <c r="H2728" s="7" t="str">
        <f t="shared" ca="1" si="683"/>
        <v/>
      </c>
      <c r="I2728" s="4" t="str" cm="1">
        <f t="array" aca="1" ref="I2728" ca="1">IFERROR(IF(SUMIFS(Proposed_Direct_Cost,Proposed_Labor_Category,$D2728,Proposed_Company,$C2728,Proposed_MSA_Code,$E2728)=0,"Not Proposed",SUMIFS(Proposed_Direct_Cost,Proposed_Labor_Category,$D2728,Proposed_Company,$C2728,Proposed_MSA_Code,$E2728)),"")</f>
        <v>Not Proposed</v>
      </c>
      <c r="J2728" s="117" cm="1">
        <f t="array" aca="1" ref="J2728" ca="1">SUMIFS(Invoice_Hours,Invoice_Labor_Category,$D2728,Invoice_Company,$C2728,Invoice_MSA_Code,$E2728)</f>
        <v>0</v>
      </c>
      <c r="K2728" s="7" t="str">
        <f t="shared" ca="1" si="684"/>
        <v/>
      </c>
      <c r="L2728" s="222" cm="1">
        <f t="array" aca="1" ref="L2728" ca="1">IFERROR(SUMIFS(Invoice_Direct_Cost,Invoice_Labor_Category,$D2728,Invoice_Company,$C2728,Invoice_MSA_Code,$E2728),"")</f>
        <v>0</v>
      </c>
      <c r="M2728" s="7" t="str">
        <f t="shared" ca="1" si="685"/>
        <v/>
      </c>
      <c r="N2728" s="220" t="str">
        <f t="shared" ca="1" si="690"/>
        <v/>
      </c>
      <c r="O2728" s="7" t="str">
        <f t="shared" ca="1" si="686"/>
        <v/>
      </c>
      <c r="P2728" s="7" t="str">
        <f t="shared" ca="1" si="687"/>
        <v/>
      </c>
      <c r="Q2728" s="7" t="str">
        <f t="shared" ca="1" si="688"/>
        <v/>
      </c>
      <c r="R2728" s="7" t="str">
        <f t="shared" ca="1" si="689"/>
        <v/>
      </c>
      <c r="S2728" s="7" t="str">
        <f t="shared" ca="1" si="676"/>
        <v/>
      </c>
      <c r="T2728" s="7" t="str">
        <f t="shared" ca="1" si="677"/>
        <v/>
      </c>
      <c r="V2728" s="120" cm="1">
        <f t="array" aca="1" ref="V2728" ca="1">SUMIFS(Invoice_Hours,Invoice_Labor_Category,$D2728,Invoice_Company,$C2728,Invoice_MSA_Code,$E2728)</f>
        <v>0</v>
      </c>
      <c r="W2728" s="121" t="str">
        <f t="shared" ca="1" si="678"/>
        <v/>
      </c>
      <c r="X2728" s="152" t="str">
        <f t="shared" ca="1" si="679"/>
        <v/>
      </c>
      <c r="AB2728" t="str">
        <f t="shared" si="680"/>
        <v/>
      </c>
      <c r="AC2728" t="str">
        <f t="shared" si="681"/>
        <v/>
      </c>
      <c r="AD2728" t="str">
        <f t="shared" si="682"/>
        <v/>
      </c>
      <c r="AE2728" s="4" t="str">
        <f t="shared" ca="1" si="675"/>
        <v/>
      </c>
    </row>
    <row r="2729" spans="7:31">
      <c r="G2729" s="117" cm="1">
        <f t="array" aca="1" ref="G2729" ca="1">SUMIFS(Proposed_Hours,Proposed_Labor_Category,$D2729,Proposed_Company,$C2729,Proposed_MSA_Code,$E2729)</f>
        <v>0</v>
      </c>
      <c r="H2729" s="7" t="str">
        <f t="shared" ca="1" si="683"/>
        <v/>
      </c>
      <c r="I2729" s="4" t="str" cm="1">
        <f t="array" aca="1" ref="I2729" ca="1">IFERROR(IF(SUMIFS(Proposed_Direct_Cost,Proposed_Labor_Category,$D2729,Proposed_Company,$C2729,Proposed_MSA_Code,$E2729)=0,"Not Proposed",SUMIFS(Proposed_Direct_Cost,Proposed_Labor_Category,$D2729,Proposed_Company,$C2729,Proposed_MSA_Code,$E2729)),"")</f>
        <v>Not Proposed</v>
      </c>
      <c r="J2729" s="117" cm="1">
        <f t="array" aca="1" ref="J2729" ca="1">SUMIFS(Invoice_Hours,Invoice_Labor_Category,$D2729,Invoice_Company,$C2729,Invoice_MSA_Code,$E2729)</f>
        <v>0</v>
      </c>
      <c r="K2729" s="7" t="str">
        <f t="shared" ca="1" si="684"/>
        <v/>
      </c>
      <c r="L2729" s="222" cm="1">
        <f t="array" aca="1" ref="L2729" ca="1">IFERROR(SUMIFS(Invoice_Direct_Cost,Invoice_Labor_Category,$D2729,Invoice_Company,$C2729,Invoice_MSA_Code,$E2729),"")</f>
        <v>0</v>
      </c>
      <c r="M2729" s="7" t="str">
        <f t="shared" ca="1" si="685"/>
        <v/>
      </c>
      <c r="N2729" s="220" t="str">
        <f t="shared" ca="1" si="690"/>
        <v/>
      </c>
      <c r="O2729" s="7" t="str">
        <f t="shared" ca="1" si="686"/>
        <v/>
      </c>
      <c r="P2729" s="7" t="str">
        <f t="shared" ca="1" si="687"/>
        <v/>
      </c>
      <c r="Q2729" s="7" t="str">
        <f t="shared" ca="1" si="688"/>
        <v/>
      </c>
      <c r="R2729" s="7" t="str">
        <f t="shared" ca="1" si="689"/>
        <v/>
      </c>
      <c r="S2729" s="7" t="str">
        <f t="shared" ca="1" si="676"/>
        <v/>
      </c>
      <c r="T2729" s="7" t="str">
        <f t="shared" ca="1" si="677"/>
        <v/>
      </c>
      <c r="V2729" s="120" cm="1">
        <f t="array" aca="1" ref="V2729" ca="1">SUMIFS(Invoice_Hours,Invoice_Labor_Category,$D2729,Invoice_Company,$C2729,Invoice_MSA_Code,$E2729)</f>
        <v>0</v>
      </c>
      <c r="W2729" s="121" t="str">
        <f t="shared" ca="1" si="678"/>
        <v/>
      </c>
      <c r="X2729" s="151" t="str">
        <f t="shared" ca="1" si="679"/>
        <v/>
      </c>
      <c r="AB2729" t="str">
        <f t="shared" si="680"/>
        <v/>
      </c>
      <c r="AC2729" t="str">
        <f t="shared" si="681"/>
        <v/>
      </c>
      <c r="AD2729" t="str">
        <f t="shared" si="682"/>
        <v/>
      </c>
      <c r="AE2729" s="4" t="str">
        <f t="shared" ca="1" si="675"/>
        <v/>
      </c>
    </row>
    <row r="2730" spans="7:31">
      <c r="G2730" s="117" cm="1">
        <f t="array" aca="1" ref="G2730" ca="1">SUMIFS(Proposed_Hours,Proposed_Labor_Category,$D2730,Proposed_Company,$C2730,Proposed_MSA_Code,$E2730)</f>
        <v>0</v>
      </c>
      <c r="H2730" s="7" t="str">
        <f t="shared" ca="1" si="683"/>
        <v/>
      </c>
      <c r="I2730" s="4" t="str" cm="1">
        <f t="array" aca="1" ref="I2730" ca="1">IFERROR(IF(SUMIFS(Proposed_Direct_Cost,Proposed_Labor_Category,$D2730,Proposed_Company,$C2730,Proposed_MSA_Code,$E2730)=0,"Not Proposed",SUMIFS(Proposed_Direct_Cost,Proposed_Labor_Category,$D2730,Proposed_Company,$C2730,Proposed_MSA_Code,$E2730)),"")</f>
        <v>Not Proposed</v>
      </c>
      <c r="J2730" s="117" cm="1">
        <f t="array" aca="1" ref="J2730" ca="1">SUMIFS(Invoice_Hours,Invoice_Labor_Category,$D2730,Invoice_Company,$C2730,Invoice_MSA_Code,$E2730)</f>
        <v>0</v>
      </c>
      <c r="K2730" s="7" t="str">
        <f t="shared" ca="1" si="684"/>
        <v/>
      </c>
      <c r="L2730" s="222" cm="1">
        <f t="array" aca="1" ref="L2730" ca="1">IFERROR(SUMIFS(Invoice_Direct_Cost,Invoice_Labor_Category,$D2730,Invoice_Company,$C2730,Invoice_MSA_Code,$E2730),"")</f>
        <v>0</v>
      </c>
      <c r="M2730" s="7" t="str">
        <f t="shared" ca="1" si="685"/>
        <v/>
      </c>
      <c r="N2730" s="220" t="str">
        <f t="shared" ca="1" si="690"/>
        <v/>
      </c>
      <c r="O2730" s="7" t="str">
        <f t="shared" ca="1" si="686"/>
        <v/>
      </c>
      <c r="P2730" s="7" t="str">
        <f t="shared" ca="1" si="687"/>
        <v/>
      </c>
      <c r="Q2730" s="7" t="str">
        <f t="shared" ca="1" si="688"/>
        <v/>
      </c>
      <c r="R2730" s="7" t="str">
        <f t="shared" ca="1" si="689"/>
        <v/>
      </c>
      <c r="S2730" s="7" t="str">
        <f t="shared" ca="1" si="676"/>
        <v/>
      </c>
      <c r="T2730" s="7" t="str">
        <f t="shared" ca="1" si="677"/>
        <v/>
      </c>
      <c r="V2730" s="120" cm="1">
        <f t="array" aca="1" ref="V2730" ca="1">SUMIFS(Invoice_Hours,Invoice_Labor_Category,$D2730,Invoice_Company,$C2730,Invoice_MSA_Code,$E2730)</f>
        <v>0</v>
      </c>
      <c r="W2730" s="121" t="str">
        <f t="shared" ca="1" si="678"/>
        <v/>
      </c>
      <c r="X2730" s="152" t="str">
        <f t="shared" ca="1" si="679"/>
        <v/>
      </c>
      <c r="AB2730" t="str">
        <f t="shared" si="680"/>
        <v/>
      </c>
      <c r="AC2730" t="str">
        <f t="shared" si="681"/>
        <v/>
      </c>
      <c r="AD2730" t="str">
        <f t="shared" si="682"/>
        <v/>
      </c>
      <c r="AE2730" s="4" t="str">
        <f t="shared" ca="1" si="675"/>
        <v/>
      </c>
    </row>
    <row r="2731" spans="7:31">
      <c r="G2731" s="117" cm="1">
        <f t="array" aca="1" ref="G2731" ca="1">SUMIFS(Proposed_Hours,Proposed_Labor_Category,$D2731,Proposed_Company,$C2731,Proposed_MSA_Code,$E2731)</f>
        <v>0</v>
      </c>
      <c r="H2731" s="7" t="str">
        <f t="shared" ca="1" si="683"/>
        <v/>
      </c>
      <c r="I2731" s="4" t="str" cm="1">
        <f t="array" aca="1" ref="I2731" ca="1">IFERROR(IF(SUMIFS(Proposed_Direct_Cost,Proposed_Labor_Category,$D2731,Proposed_Company,$C2731,Proposed_MSA_Code,$E2731)=0,"Not Proposed",SUMIFS(Proposed_Direct_Cost,Proposed_Labor_Category,$D2731,Proposed_Company,$C2731,Proposed_MSA_Code,$E2731)),"")</f>
        <v>Not Proposed</v>
      </c>
      <c r="J2731" s="117" cm="1">
        <f t="array" aca="1" ref="J2731" ca="1">SUMIFS(Invoice_Hours,Invoice_Labor_Category,$D2731,Invoice_Company,$C2731,Invoice_MSA_Code,$E2731)</f>
        <v>0</v>
      </c>
      <c r="K2731" s="7" t="str">
        <f t="shared" ca="1" si="684"/>
        <v/>
      </c>
      <c r="L2731" s="222" cm="1">
        <f t="array" aca="1" ref="L2731" ca="1">IFERROR(SUMIFS(Invoice_Direct_Cost,Invoice_Labor_Category,$D2731,Invoice_Company,$C2731,Invoice_MSA_Code,$E2731),"")</f>
        <v>0</v>
      </c>
      <c r="M2731" s="7" t="str">
        <f t="shared" ca="1" si="685"/>
        <v/>
      </c>
      <c r="N2731" s="220" t="str">
        <f t="shared" ca="1" si="690"/>
        <v/>
      </c>
      <c r="O2731" s="7" t="str">
        <f t="shared" ca="1" si="686"/>
        <v/>
      </c>
      <c r="P2731" s="7" t="str">
        <f t="shared" ca="1" si="687"/>
        <v/>
      </c>
      <c r="Q2731" s="7" t="str">
        <f t="shared" ca="1" si="688"/>
        <v/>
      </c>
      <c r="R2731" s="7" t="str">
        <f t="shared" ca="1" si="689"/>
        <v/>
      </c>
      <c r="S2731" s="7" t="str">
        <f t="shared" ca="1" si="676"/>
        <v/>
      </c>
      <c r="T2731" s="7" t="str">
        <f t="shared" ca="1" si="677"/>
        <v/>
      </c>
      <c r="V2731" s="120" cm="1">
        <f t="array" aca="1" ref="V2731" ca="1">SUMIFS(Invoice_Hours,Invoice_Labor_Category,$D2731,Invoice_Company,$C2731,Invoice_MSA_Code,$E2731)</f>
        <v>0</v>
      </c>
      <c r="W2731" s="121" t="str">
        <f t="shared" ca="1" si="678"/>
        <v/>
      </c>
      <c r="X2731" s="151" t="str">
        <f t="shared" ca="1" si="679"/>
        <v/>
      </c>
      <c r="AB2731" t="str">
        <f t="shared" si="680"/>
        <v/>
      </c>
      <c r="AC2731" t="str">
        <f t="shared" si="681"/>
        <v/>
      </c>
      <c r="AD2731" t="str">
        <f t="shared" si="682"/>
        <v/>
      </c>
      <c r="AE2731" s="4" t="str">
        <f t="shared" ca="1" si="675"/>
        <v/>
      </c>
    </row>
    <row r="2732" spans="7:31">
      <c r="G2732" s="117" cm="1">
        <f t="array" aca="1" ref="G2732" ca="1">SUMIFS(Proposed_Hours,Proposed_Labor_Category,$D2732,Proposed_Company,$C2732,Proposed_MSA_Code,$E2732)</f>
        <v>0</v>
      </c>
      <c r="H2732" s="7" t="str">
        <f t="shared" ca="1" si="683"/>
        <v/>
      </c>
      <c r="I2732" s="4" t="str" cm="1">
        <f t="array" aca="1" ref="I2732" ca="1">IFERROR(IF(SUMIFS(Proposed_Direct_Cost,Proposed_Labor_Category,$D2732,Proposed_Company,$C2732,Proposed_MSA_Code,$E2732)=0,"Not Proposed",SUMIFS(Proposed_Direct_Cost,Proposed_Labor_Category,$D2732,Proposed_Company,$C2732,Proposed_MSA_Code,$E2732)),"")</f>
        <v>Not Proposed</v>
      </c>
      <c r="J2732" s="117" cm="1">
        <f t="array" aca="1" ref="J2732" ca="1">SUMIFS(Invoice_Hours,Invoice_Labor_Category,$D2732,Invoice_Company,$C2732,Invoice_MSA_Code,$E2732)</f>
        <v>0</v>
      </c>
      <c r="K2732" s="7" t="str">
        <f t="shared" ca="1" si="684"/>
        <v/>
      </c>
      <c r="L2732" s="222" cm="1">
        <f t="array" aca="1" ref="L2732" ca="1">IFERROR(SUMIFS(Invoice_Direct_Cost,Invoice_Labor_Category,$D2732,Invoice_Company,$C2732,Invoice_MSA_Code,$E2732),"")</f>
        <v>0</v>
      </c>
      <c r="M2732" s="7" t="str">
        <f t="shared" ca="1" si="685"/>
        <v/>
      </c>
      <c r="N2732" s="220" t="str">
        <f t="shared" ca="1" si="690"/>
        <v/>
      </c>
      <c r="O2732" s="7" t="str">
        <f t="shared" ca="1" si="686"/>
        <v/>
      </c>
      <c r="P2732" s="7" t="str">
        <f t="shared" ca="1" si="687"/>
        <v/>
      </c>
      <c r="Q2732" s="7" t="str">
        <f t="shared" ca="1" si="688"/>
        <v/>
      </c>
      <c r="R2732" s="7" t="str">
        <f t="shared" ca="1" si="689"/>
        <v/>
      </c>
      <c r="S2732" s="7" t="str">
        <f t="shared" ca="1" si="676"/>
        <v/>
      </c>
      <c r="T2732" s="7" t="str">
        <f t="shared" ca="1" si="677"/>
        <v/>
      </c>
      <c r="V2732" s="120" cm="1">
        <f t="array" aca="1" ref="V2732" ca="1">SUMIFS(Invoice_Hours,Invoice_Labor_Category,$D2732,Invoice_Company,$C2732,Invoice_MSA_Code,$E2732)</f>
        <v>0</v>
      </c>
      <c r="W2732" s="121" t="str">
        <f t="shared" ca="1" si="678"/>
        <v/>
      </c>
      <c r="X2732" s="152" t="str">
        <f t="shared" ca="1" si="679"/>
        <v/>
      </c>
      <c r="AB2732" t="str">
        <f t="shared" si="680"/>
        <v/>
      </c>
      <c r="AC2732" t="str">
        <f t="shared" si="681"/>
        <v/>
      </c>
      <c r="AD2732" t="str">
        <f t="shared" si="682"/>
        <v/>
      </c>
      <c r="AE2732" s="4" t="str">
        <f t="shared" ca="1" si="675"/>
        <v/>
      </c>
    </row>
    <row r="2733" spans="7:31">
      <c r="G2733" s="117" cm="1">
        <f t="array" aca="1" ref="G2733" ca="1">SUMIFS(Proposed_Hours,Proposed_Labor_Category,$D2733,Proposed_Company,$C2733,Proposed_MSA_Code,$E2733)</f>
        <v>0</v>
      </c>
      <c r="H2733" s="7" t="str">
        <f t="shared" ca="1" si="683"/>
        <v/>
      </c>
      <c r="I2733" s="4" t="str" cm="1">
        <f t="array" aca="1" ref="I2733" ca="1">IFERROR(IF(SUMIFS(Proposed_Direct_Cost,Proposed_Labor_Category,$D2733,Proposed_Company,$C2733,Proposed_MSA_Code,$E2733)=0,"Not Proposed",SUMIFS(Proposed_Direct_Cost,Proposed_Labor_Category,$D2733,Proposed_Company,$C2733,Proposed_MSA_Code,$E2733)),"")</f>
        <v>Not Proposed</v>
      </c>
      <c r="J2733" s="117" cm="1">
        <f t="array" aca="1" ref="J2733" ca="1">SUMIFS(Invoice_Hours,Invoice_Labor_Category,$D2733,Invoice_Company,$C2733,Invoice_MSA_Code,$E2733)</f>
        <v>0</v>
      </c>
      <c r="K2733" s="7" t="str">
        <f t="shared" ca="1" si="684"/>
        <v/>
      </c>
      <c r="L2733" s="222" cm="1">
        <f t="array" aca="1" ref="L2733" ca="1">IFERROR(SUMIFS(Invoice_Direct_Cost,Invoice_Labor_Category,$D2733,Invoice_Company,$C2733,Invoice_MSA_Code,$E2733),"")</f>
        <v>0</v>
      </c>
      <c r="M2733" s="7" t="str">
        <f t="shared" ca="1" si="685"/>
        <v/>
      </c>
      <c r="N2733" s="220" t="str">
        <f t="shared" ca="1" si="690"/>
        <v/>
      </c>
      <c r="O2733" s="7" t="str">
        <f t="shared" ca="1" si="686"/>
        <v/>
      </c>
      <c r="P2733" s="7" t="str">
        <f t="shared" ca="1" si="687"/>
        <v/>
      </c>
      <c r="Q2733" s="7" t="str">
        <f t="shared" ca="1" si="688"/>
        <v/>
      </c>
      <c r="R2733" s="7" t="str">
        <f t="shared" ca="1" si="689"/>
        <v/>
      </c>
      <c r="S2733" s="7" t="str">
        <f t="shared" ca="1" si="676"/>
        <v/>
      </c>
      <c r="T2733" s="7" t="str">
        <f t="shared" ca="1" si="677"/>
        <v/>
      </c>
      <c r="V2733" s="120" cm="1">
        <f t="array" aca="1" ref="V2733" ca="1">SUMIFS(Invoice_Hours,Invoice_Labor_Category,$D2733,Invoice_Company,$C2733,Invoice_MSA_Code,$E2733)</f>
        <v>0</v>
      </c>
      <c r="W2733" s="121" t="str">
        <f t="shared" ca="1" si="678"/>
        <v/>
      </c>
      <c r="X2733" s="151" t="str">
        <f t="shared" ca="1" si="679"/>
        <v/>
      </c>
      <c r="AB2733" t="str">
        <f t="shared" si="680"/>
        <v/>
      </c>
      <c r="AC2733" t="str">
        <f t="shared" si="681"/>
        <v/>
      </c>
      <c r="AD2733" t="str">
        <f t="shared" si="682"/>
        <v/>
      </c>
      <c r="AE2733" s="4" t="str">
        <f t="shared" ca="1" si="675"/>
        <v/>
      </c>
    </row>
    <row r="2734" spans="7:31">
      <c r="G2734" s="117" cm="1">
        <f t="array" aca="1" ref="G2734" ca="1">SUMIFS(Proposed_Hours,Proposed_Labor_Category,$D2734,Proposed_Company,$C2734,Proposed_MSA_Code,$E2734)</f>
        <v>0</v>
      </c>
      <c r="H2734" s="7" t="str">
        <f t="shared" ca="1" si="683"/>
        <v/>
      </c>
      <c r="I2734" s="4" t="str" cm="1">
        <f t="array" aca="1" ref="I2734" ca="1">IFERROR(IF(SUMIFS(Proposed_Direct_Cost,Proposed_Labor_Category,$D2734,Proposed_Company,$C2734,Proposed_MSA_Code,$E2734)=0,"Not Proposed",SUMIFS(Proposed_Direct_Cost,Proposed_Labor_Category,$D2734,Proposed_Company,$C2734,Proposed_MSA_Code,$E2734)),"")</f>
        <v>Not Proposed</v>
      </c>
      <c r="J2734" s="117" cm="1">
        <f t="array" aca="1" ref="J2734" ca="1">SUMIFS(Invoice_Hours,Invoice_Labor_Category,$D2734,Invoice_Company,$C2734,Invoice_MSA_Code,$E2734)</f>
        <v>0</v>
      </c>
      <c r="K2734" s="7" t="str">
        <f t="shared" ca="1" si="684"/>
        <v/>
      </c>
      <c r="L2734" s="222" cm="1">
        <f t="array" aca="1" ref="L2734" ca="1">IFERROR(SUMIFS(Invoice_Direct_Cost,Invoice_Labor_Category,$D2734,Invoice_Company,$C2734,Invoice_MSA_Code,$E2734),"")</f>
        <v>0</v>
      </c>
      <c r="M2734" s="7" t="str">
        <f t="shared" ca="1" si="685"/>
        <v/>
      </c>
      <c r="N2734" s="220" t="str">
        <f t="shared" ca="1" si="690"/>
        <v/>
      </c>
      <c r="O2734" s="7" t="str">
        <f t="shared" ca="1" si="686"/>
        <v/>
      </c>
      <c r="P2734" s="7" t="str">
        <f t="shared" ca="1" si="687"/>
        <v/>
      </c>
      <c r="Q2734" s="7" t="str">
        <f t="shared" ca="1" si="688"/>
        <v/>
      </c>
      <c r="R2734" s="7" t="str">
        <f t="shared" ca="1" si="689"/>
        <v/>
      </c>
      <c r="S2734" s="7" t="str">
        <f t="shared" ca="1" si="676"/>
        <v/>
      </c>
      <c r="T2734" s="7" t="str">
        <f t="shared" ca="1" si="677"/>
        <v/>
      </c>
      <c r="V2734" s="120" cm="1">
        <f t="array" aca="1" ref="V2734" ca="1">SUMIFS(Invoice_Hours,Invoice_Labor_Category,$D2734,Invoice_Company,$C2734,Invoice_MSA_Code,$E2734)</f>
        <v>0</v>
      </c>
      <c r="W2734" s="121" t="str">
        <f t="shared" ca="1" si="678"/>
        <v/>
      </c>
      <c r="X2734" s="152" t="str">
        <f t="shared" ca="1" si="679"/>
        <v/>
      </c>
      <c r="AB2734" t="str">
        <f t="shared" si="680"/>
        <v/>
      </c>
      <c r="AC2734" t="str">
        <f t="shared" si="681"/>
        <v/>
      </c>
      <c r="AD2734" t="str">
        <f t="shared" si="682"/>
        <v/>
      </c>
      <c r="AE2734" s="4" t="str">
        <f t="shared" ca="1" si="675"/>
        <v/>
      </c>
    </row>
    <row r="2735" spans="7:31">
      <c r="G2735" s="117" cm="1">
        <f t="array" aca="1" ref="G2735" ca="1">SUMIFS(Proposed_Hours,Proposed_Labor_Category,$D2735,Proposed_Company,$C2735,Proposed_MSA_Code,$E2735)</f>
        <v>0</v>
      </c>
      <c r="H2735" s="7" t="str">
        <f t="shared" ca="1" si="683"/>
        <v/>
      </c>
      <c r="I2735" s="4" t="str" cm="1">
        <f t="array" aca="1" ref="I2735" ca="1">IFERROR(IF(SUMIFS(Proposed_Direct_Cost,Proposed_Labor_Category,$D2735,Proposed_Company,$C2735,Proposed_MSA_Code,$E2735)=0,"Not Proposed",SUMIFS(Proposed_Direct_Cost,Proposed_Labor_Category,$D2735,Proposed_Company,$C2735,Proposed_MSA_Code,$E2735)),"")</f>
        <v>Not Proposed</v>
      </c>
      <c r="J2735" s="117" cm="1">
        <f t="array" aca="1" ref="J2735" ca="1">SUMIFS(Invoice_Hours,Invoice_Labor_Category,$D2735,Invoice_Company,$C2735,Invoice_MSA_Code,$E2735)</f>
        <v>0</v>
      </c>
      <c r="K2735" s="7" t="str">
        <f t="shared" ca="1" si="684"/>
        <v/>
      </c>
      <c r="L2735" s="222" cm="1">
        <f t="array" aca="1" ref="L2735" ca="1">IFERROR(SUMIFS(Invoice_Direct_Cost,Invoice_Labor_Category,$D2735,Invoice_Company,$C2735,Invoice_MSA_Code,$E2735),"")</f>
        <v>0</v>
      </c>
      <c r="M2735" s="7" t="str">
        <f t="shared" ca="1" si="685"/>
        <v/>
      </c>
      <c r="N2735" s="220" t="str">
        <f t="shared" ca="1" si="690"/>
        <v/>
      </c>
      <c r="O2735" s="7" t="str">
        <f t="shared" ca="1" si="686"/>
        <v/>
      </c>
      <c r="P2735" s="7" t="str">
        <f t="shared" ca="1" si="687"/>
        <v/>
      </c>
      <c r="Q2735" s="7" t="str">
        <f t="shared" ca="1" si="688"/>
        <v/>
      </c>
      <c r="R2735" s="7" t="str">
        <f t="shared" ca="1" si="689"/>
        <v/>
      </c>
      <c r="S2735" s="7" t="str">
        <f t="shared" ca="1" si="676"/>
        <v/>
      </c>
      <c r="T2735" s="7" t="str">
        <f t="shared" ca="1" si="677"/>
        <v/>
      </c>
      <c r="V2735" s="120" cm="1">
        <f t="array" aca="1" ref="V2735" ca="1">SUMIFS(Invoice_Hours,Invoice_Labor_Category,$D2735,Invoice_Company,$C2735,Invoice_MSA_Code,$E2735)</f>
        <v>0</v>
      </c>
      <c r="W2735" s="121" t="str">
        <f t="shared" ca="1" si="678"/>
        <v/>
      </c>
      <c r="X2735" s="151" t="str">
        <f t="shared" ca="1" si="679"/>
        <v/>
      </c>
      <c r="AB2735" t="str">
        <f t="shared" si="680"/>
        <v/>
      </c>
      <c r="AC2735" t="str">
        <f t="shared" si="681"/>
        <v/>
      </c>
      <c r="AD2735" t="str">
        <f t="shared" si="682"/>
        <v/>
      </c>
      <c r="AE2735" s="4" t="str">
        <f t="shared" ca="1" si="675"/>
        <v/>
      </c>
    </row>
    <row r="2736" spans="7:31">
      <c r="G2736" s="117" cm="1">
        <f t="array" aca="1" ref="G2736" ca="1">SUMIFS(Proposed_Hours,Proposed_Labor_Category,$D2736,Proposed_Company,$C2736,Proposed_MSA_Code,$E2736)</f>
        <v>0</v>
      </c>
      <c r="H2736" s="7" t="str">
        <f t="shared" ca="1" si="683"/>
        <v/>
      </c>
      <c r="I2736" s="4" t="str" cm="1">
        <f t="array" aca="1" ref="I2736" ca="1">IFERROR(IF(SUMIFS(Proposed_Direct_Cost,Proposed_Labor_Category,$D2736,Proposed_Company,$C2736,Proposed_MSA_Code,$E2736)=0,"Not Proposed",SUMIFS(Proposed_Direct_Cost,Proposed_Labor_Category,$D2736,Proposed_Company,$C2736,Proposed_MSA_Code,$E2736)),"")</f>
        <v>Not Proposed</v>
      </c>
      <c r="J2736" s="117" cm="1">
        <f t="array" aca="1" ref="J2736" ca="1">SUMIFS(Invoice_Hours,Invoice_Labor_Category,$D2736,Invoice_Company,$C2736,Invoice_MSA_Code,$E2736)</f>
        <v>0</v>
      </c>
      <c r="K2736" s="7" t="str">
        <f t="shared" ca="1" si="684"/>
        <v/>
      </c>
      <c r="L2736" s="222" cm="1">
        <f t="array" aca="1" ref="L2736" ca="1">IFERROR(SUMIFS(Invoice_Direct_Cost,Invoice_Labor_Category,$D2736,Invoice_Company,$C2736,Invoice_MSA_Code,$E2736),"")</f>
        <v>0</v>
      </c>
      <c r="M2736" s="7" t="str">
        <f t="shared" ca="1" si="685"/>
        <v/>
      </c>
      <c r="N2736" s="220" t="str">
        <f t="shared" ca="1" si="690"/>
        <v/>
      </c>
      <c r="O2736" s="7" t="str">
        <f t="shared" ca="1" si="686"/>
        <v/>
      </c>
      <c r="P2736" s="7" t="str">
        <f t="shared" ca="1" si="687"/>
        <v/>
      </c>
      <c r="Q2736" s="7" t="str">
        <f t="shared" ca="1" si="688"/>
        <v/>
      </c>
      <c r="R2736" s="7" t="str">
        <f t="shared" ca="1" si="689"/>
        <v/>
      </c>
      <c r="S2736" s="7" t="str">
        <f t="shared" ca="1" si="676"/>
        <v/>
      </c>
      <c r="T2736" s="7" t="str">
        <f t="shared" ca="1" si="677"/>
        <v/>
      </c>
      <c r="V2736" s="120" cm="1">
        <f t="array" aca="1" ref="V2736" ca="1">SUMIFS(Invoice_Hours,Invoice_Labor_Category,$D2736,Invoice_Company,$C2736,Invoice_MSA_Code,$E2736)</f>
        <v>0</v>
      </c>
      <c r="W2736" s="121" t="str">
        <f t="shared" ca="1" si="678"/>
        <v/>
      </c>
      <c r="X2736" s="152" t="str">
        <f t="shared" ca="1" si="679"/>
        <v/>
      </c>
      <c r="AB2736" t="str">
        <f t="shared" si="680"/>
        <v/>
      </c>
      <c r="AC2736" t="str">
        <f t="shared" si="681"/>
        <v/>
      </c>
      <c r="AD2736" t="str">
        <f t="shared" si="682"/>
        <v/>
      </c>
      <c r="AE2736" s="4" t="str">
        <f t="shared" ca="1" si="675"/>
        <v/>
      </c>
    </row>
    <row r="2737" spans="7:31">
      <c r="G2737" s="117" cm="1">
        <f t="array" aca="1" ref="G2737" ca="1">SUMIFS(Proposed_Hours,Proposed_Labor_Category,$D2737,Proposed_Company,$C2737,Proposed_MSA_Code,$E2737)</f>
        <v>0</v>
      </c>
      <c r="H2737" s="7" t="str">
        <f t="shared" ca="1" si="683"/>
        <v/>
      </c>
      <c r="I2737" s="4" t="str" cm="1">
        <f t="array" aca="1" ref="I2737" ca="1">IFERROR(IF(SUMIFS(Proposed_Direct_Cost,Proposed_Labor_Category,$D2737,Proposed_Company,$C2737,Proposed_MSA_Code,$E2737)=0,"Not Proposed",SUMIFS(Proposed_Direct_Cost,Proposed_Labor_Category,$D2737,Proposed_Company,$C2737,Proposed_MSA_Code,$E2737)),"")</f>
        <v>Not Proposed</v>
      </c>
      <c r="J2737" s="117" cm="1">
        <f t="array" aca="1" ref="J2737" ca="1">SUMIFS(Invoice_Hours,Invoice_Labor_Category,$D2737,Invoice_Company,$C2737,Invoice_MSA_Code,$E2737)</f>
        <v>0</v>
      </c>
      <c r="K2737" s="7" t="str">
        <f t="shared" ca="1" si="684"/>
        <v/>
      </c>
      <c r="L2737" s="222" cm="1">
        <f t="array" aca="1" ref="L2737" ca="1">IFERROR(SUMIFS(Invoice_Direct_Cost,Invoice_Labor_Category,$D2737,Invoice_Company,$C2737,Invoice_MSA_Code,$E2737),"")</f>
        <v>0</v>
      </c>
      <c r="M2737" s="7" t="str">
        <f t="shared" ca="1" si="685"/>
        <v/>
      </c>
      <c r="N2737" s="220" t="str">
        <f t="shared" ca="1" si="690"/>
        <v/>
      </c>
      <c r="O2737" s="7" t="str">
        <f t="shared" ca="1" si="686"/>
        <v/>
      </c>
      <c r="P2737" s="7" t="str">
        <f t="shared" ca="1" si="687"/>
        <v/>
      </c>
      <c r="Q2737" s="7" t="str">
        <f t="shared" ca="1" si="688"/>
        <v/>
      </c>
      <c r="R2737" s="7" t="str">
        <f t="shared" ca="1" si="689"/>
        <v/>
      </c>
      <c r="S2737" s="7" t="str">
        <f t="shared" ca="1" si="676"/>
        <v/>
      </c>
      <c r="T2737" s="7" t="str">
        <f t="shared" ca="1" si="677"/>
        <v/>
      </c>
      <c r="V2737" s="120" cm="1">
        <f t="array" aca="1" ref="V2737" ca="1">SUMIFS(Invoice_Hours,Invoice_Labor_Category,$D2737,Invoice_Company,$C2737,Invoice_MSA_Code,$E2737)</f>
        <v>0</v>
      </c>
      <c r="W2737" s="121" t="str">
        <f t="shared" ca="1" si="678"/>
        <v/>
      </c>
      <c r="X2737" s="151" t="str">
        <f t="shared" ca="1" si="679"/>
        <v/>
      </c>
      <c r="AB2737" t="str">
        <f t="shared" si="680"/>
        <v/>
      </c>
      <c r="AC2737" t="str">
        <f t="shared" si="681"/>
        <v/>
      </c>
      <c r="AD2737" t="str">
        <f t="shared" si="682"/>
        <v/>
      </c>
      <c r="AE2737" s="4" t="str">
        <f t="shared" ca="1" si="675"/>
        <v/>
      </c>
    </row>
    <row r="2738" spans="7:31">
      <c r="G2738" s="117" cm="1">
        <f t="array" aca="1" ref="G2738" ca="1">SUMIFS(Proposed_Hours,Proposed_Labor_Category,$D2738,Proposed_Company,$C2738,Proposed_MSA_Code,$E2738)</f>
        <v>0</v>
      </c>
      <c r="H2738" s="7" t="str">
        <f t="shared" ca="1" si="683"/>
        <v/>
      </c>
      <c r="I2738" s="4" t="str" cm="1">
        <f t="array" aca="1" ref="I2738" ca="1">IFERROR(IF(SUMIFS(Proposed_Direct_Cost,Proposed_Labor_Category,$D2738,Proposed_Company,$C2738,Proposed_MSA_Code,$E2738)=0,"Not Proposed",SUMIFS(Proposed_Direct_Cost,Proposed_Labor_Category,$D2738,Proposed_Company,$C2738,Proposed_MSA_Code,$E2738)),"")</f>
        <v>Not Proposed</v>
      </c>
      <c r="J2738" s="117" cm="1">
        <f t="array" aca="1" ref="J2738" ca="1">SUMIFS(Invoice_Hours,Invoice_Labor_Category,$D2738,Invoice_Company,$C2738,Invoice_MSA_Code,$E2738)</f>
        <v>0</v>
      </c>
      <c r="K2738" s="7" t="str">
        <f t="shared" ca="1" si="684"/>
        <v/>
      </c>
      <c r="L2738" s="222" cm="1">
        <f t="array" aca="1" ref="L2738" ca="1">IFERROR(SUMIFS(Invoice_Direct_Cost,Invoice_Labor_Category,$D2738,Invoice_Company,$C2738,Invoice_MSA_Code,$E2738),"")</f>
        <v>0</v>
      </c>
      <c r="M2738" s="7" t="str">
        <f t="shared" ca="1" si="685"/>
        <v/>
      </c>
      <c r="N2738" s="220" t="str">
        <f t="shared" ca="1" si="690"/>
        <v/>
      </c>
      <c r="O2738" s="7" t="str">
        <f t="shared" ca="1" si="686"/>
        <v/>
      </c>
      <c r="P2738" s="7" t="str">
        <f t="shared" ca="1" si="687"/>
        <v/>
      </c>
      <c r="Q2738" s="7" t="str">
        <f t="shared" ca="1" si="688"/>
        <v/>
      </c>
      <c r="R2738" s="7" t="str">
        <f t="shared" ca="1" si="689"/>
        <v/>
      </c>
      <c r="S2738" s="7" t="str">
        <f t="shared" ca="1" si="676"/>
        <v/>
      </c>
      <c r="T2738" s="7" t="str">
        <f t="shared" ca="1" si="677"/>
        <v/>
      </c>
      <c r="V2738" s="120" cm="1">
        <f t="array" aca="1" ref="V2738" ca="1">SUMIFS(Invoice_Hours,Invoice_Labor_Category,$D2738,Invoice_Company,$C2738,Invoice_MSA_Code,$E2738)</f>
        <v>0</v>
      </c>
      <c r="W2738" s="121" t="str">
        <f t="shared" ca="1" si="678"/>
        <v/>
      </c>
      <c r="X2738" s="152" t="str">
        <f t="shared" ca="1" si="679"/>
        <v/>
      </c>
      <c r="AB2738" t="str">
        <f t="shared" si="680"/>
        <v/>
      </c>
      <c r="AC2738" t="str">
        <f t="shared" si="681"/>
        <v/>
      </c>
      <c r="AD2738" t="str">
        <f t="shared" si="682"/>
        <v/>
      </c>
      <c r="AE2738" s="4" t="str">
        <f t="shared" ca="1" si="675"/>
        <v/>
      </c>
    </row>
    <row r="2739" spans="7:31">
      <c r="G2739" s="117" cm="1">
        <f t="array" aca="1" ref="G2739" ca="1">SUMIFS(Proposed_Hours,Proposed_Labor_Category,$D2739,Proposed_Company,$C2739,Proposed_MSA_Code,$E2739)</f>
        <v>0</v>
      </c>
      <c r="H2739" s="7" t="str">
        <f t="shared" ca="1" si="683"/>
        <v/>
      </c>
      <c r="I2739" s="4" t="str" cm="1">
        <f t="array" aca="1" ref="I2739" ca="1">IFERROR(IF(SUMIFS(Proposed_Direct_Cost,Proposed_Labor_Category,$D2739,Proposed_Company,$C2739,Proposed_MSA_Code,$E2739)=0,"Not Proposed",SUMIFS(Proposed_Direct_Cost,Proposed_Labor_Category,$D2739,Proposed_Company,$C2739,Proposed_MSA_Code,$E2739)),"")</f>
        <v>Not Proposed</v>
      </c>
      <c r="J2739" s="117" cm="1">
        <f t="array" aca="1" ref="J2739" ca="1">SUMIFS(Invoice_Hours,Invoice_Labor_Category,$D2739,Invoice_Company,$C2739,Invoice_MSA_Code,$E2739)</f>
        <v>0</v>
      </c>
      <c r="K2739" s="7" t="str">
        <f t="shared" ca="1" si="684"/>
        <v/>
      </c>
      <c r="L2739" s="222" cm="1">
        <f t="array" aca="1" ref="L2739" ca="1">IFERROR(SUMIFS(Invoice_Direct_Cost,Invoice_Labor_Category,$D2739,Invoice_Company,$C2739,Invoice_MSA_Code,$E2739),"")</f>
        <v>0</v>
      </c>
      <c r="M2739" s="7" t="str">
        <f t="shared" ca="1" si="685"/>
        <v/>
      </c>
      <c r="N2739" s="220" t="str">
        <f t="shared" ca="1" si="690"/>
        <v/>
      </c>
      <c r="O2739" s="7" t="str">
        <f t="shared" ca="1" si="686"/>
        <v/>
      </c>
      <c r="P2739" s="7" t="str">
        <f t="shared" ca="1" si="687"/>
        <v/>
      </c>
      <c r="Q2739" s="7" t="str">
        <f t="shared" ca="1" si="688"/>
        <v/>
      </c>
      <c r="R2739" s="7" t="str">
        <f t="shared" ca="1" si="689"/>
        <v/>
      </c>
      <c r="S2739" s="7" t="str">
        <f t="shared" ca="1" si="676"/>
        <v/>
      </c>
      <c r="T2739" s="7" t="str">
        <f t="shared" ca="1" si="677"/>
        <v/>
      </c>
      <c r="V2739" s="120" cm="1">
        <f t="array" aca="1" ref="V2739" ca="1">SUMIFS(Invoice_Hours,Invoice_Labor_Category,$D2739,Invoice_Company,$C2739,Invoice_MSA_Code,$E2739)</f>
        <v>0</v>
      </c>
      <c r="W2739" s="121" t="str">
        <f t="shared" ca="1" si="678"/>
        <v/>
      </c>
      <c r="X2739" s="151" t="str">
        <f t="shared" ca="1" si="679"/>
        <v/>
      </c>
      <c r="AB2739" t="str">
        <f t="shared" si="680"/>
        <v/>
      </c>
      <c r="AC2739" t="str">
        <f t="shared" si="681"/>
        <v/>
      </c>
      <c r="AD2739" t="str">
        <f t="shared" si="682"/>
        <v/>
      </c>
      <c r="AE2739" s="4" t="str">
        <f t="shared" ca="1" si="675"/>
        <v/>
      </c>
    </row>
    <row r="2740" spans="7:31">
      <c r="G2740" s="117" cm="1">
        <f t="array" aca="1" ref="G2740" ca="1">SUMIFS(Proposed_Hours,Proposed_Labor_Category,$D2740,Proposed_Company,$C2740,Proposed_MSA_Code,$E2740)</f>
        <v>0</v>
      </c>
      <c r="H2740" s="7" t="str">
        <f t="shared" ca="1" si="683"/>
        <v/>
      </c>
      <c r="I2740" s="4" t="str" cm="1">
        <f t="array" aca="1" ref="I2740" ca="1">IFERROR(IF(SUMIFS(Proposed_Direct_Cost,Proposed_Labor_Category,$D2740,Proposed_Company,$C2740,Proposed_MSA_Code,$E2740)=0,"Not Proposed",SUMIFS(Proposed_Direct_Cost,Proposed_Labor_Category,$D2740,Proposed_Company,$C2740,Proposed_MSA_Code,$E2740)),"")</f>
        <v>Not Proposed</v>
      </c>
      <c r="J2740" s="117" cm="1">
        <f t="array" aca="1" ref="J2740" ca="1">SUMIFS(Invoice_Hours,Invoice_Labor_Category,$D2740,Invoice_Company,$C2740,Invoice_MSA_Code,$E2740)</f>
        <v>0</v>
      </c>
      <c r="K2740" s="7" t="str">
        <f t="shared" ca="1" si="684"/>
        <v/>
      </c>
      <c r="L2740" s="222" cm="1">
        <f t="array" aca="1" ref="L2740" ca="1">IFERROR(SUMIFS(Invoice_Direct_Cost,Invoice_Labor_Category,$D2740,Invoice_Company,$C2740,Invoice_MSA_Code,$E2740),"")</f>
        <v>0</v>
      </c>
      <c r="M2740" s="7" t="str">
        <f t="shared" ca="1" si="685"/>
        <v/>
      </c>
      <c r="N2740" s="220" t="str">
        <f t="shared" ca="1" si="690"/>
        <v/>
      </c>
      <c r="O2740" s="7" t="str">
        <f t="shared" ca="1" si="686"/>
        <v/>
      </c>
      <c r="P2740" s="7" t="str">
        <f t="shared" ca="1" si="687"/>
        <v/>
      </c>
      <c r="Q2740" s="7" t="str">
        <f t="shared" ca="1" si="688"/>
        <v/>
      </c>
      <c r="R2740" s="7" t="str">
        <f t="shared" ca="1" si="689"/>
        <v/>
      </c>
      <c r="S2740" s="7" t="str">
        <f t="shared" ca="1" si="676"/>
        <v/>
      </c>
      <c r="T2740" s="7" t="str">
        <f t="shared" ca="1" si="677"/>
        <v/>
      </c>
      <c r="V2740" s="120" cm="1">
        <f t="array" aca="1" ref="V2740" ca="1">SUMIFS(Invoice_Hours,Invoice_Labor_Category,$D2740,Invoice_Company,$C2740,Invoice_MSA_Code,$E2740)</f>
        <v>0</v>
      </c>
      <c r="W2740" s="121" t="str">
        <f t="shared" ca="1" si="678"/>
        <v/>
      </c>
      <c r="X2740" s="152" t="str">
        <f t="shared" ca="1" si="679"/>
        <v/>
      </c>
      <c r="AB2740" t="str">
        <f t="shared" si="680"/>
        <v/>
      </c>
      <c r="AC2740" t="str">
        <f t="shared" si="681"/>
        <v/>
      </c>
      <c r="AD2740" t="str">
        <f t="shared" si="682"/>
        <v/>
      </c>
      <c r="AE2740" s="4" t="str">
        <f t="shared" ca="1" si="675"/>
        <v/>
      </c>
    </row>
    <row r="2741" spans="7:31">
      <c r="G2741" s="117" cm="1">
        <f t="array" aca="1" ref="G2741" ca="1">SUMIFS(Proposed_Hours,Proposed_Labor_Category,$D2741,Proposed_Company,$C2741,Proposed_MSA_Code,$E2741)</f>
        <v>0</v>
      </c>
      <c r="H2741" s="7" t="str">
        <f t="shared" ca="1" si="683"/>
        <v/>
      </c>
      <c r="I2741" s="4" t="str" cm="1">
        <f t="array" aca="1" ref="I2741" ca="1">IFERROR(IF(SUMIFS(Proposed_Direct_Cost,Proposed_Labor_Category,$D2741,Proposed_Company,$C2741,Proposed_MSA_Code,$E2741)=0,"Not Proposed",SUMIFS(Proposed_Direct_Cost,Proposed_Labor_Category,$D2741,Proposed_Company,$C2741,Proposed_MSA_Code,$E2741)),"")</f>
        <v>Not Proposed</v>
      </c>
      <c r="J2741" s="117" cm="1">
        <f t="array" aca="1" ref="J2741" ca="1">SUMIFS(Invoice_Hours,Invoice_Labor_Category,$D2741,Invoice_Company,$C2741,Invoice_MSA_Code,$E2741)</f>
        <v>0</v>
      </c>
      <c r="K2741" s="7" t="str">
        <f t="shared" ca="1" si="684"/>
        <v/>
      </c>
      <c r="L2741" s="222" cm="1">
        <f t="array" aca="1" ref="L2741" ca="1">IFERROR(SUMIFS(Invoice_Direct_Cost,Invoice_Labor_Category,$D2741,Invoice_Company,$C2741,Invoice_MSA_Code,$E2741),"")</f>
        <v>0</v>
      </c>
      <c r="M2741" s="7" t="str">
        <f t="shared" ca="1" si="685"/>
        <v/>
      </c>
      <c r="N2741" s="220" t="str">
        <f t="shared" ca="1" si="690"/>
        <v/>
      </c>
      <c r="O2741" s="7" t="str">
        <f t="shared" ca="1" si="686"/>
        <v/>
      </c>
      <c r="P2741" s="7" t="str">
        <f t="shared" ca="1" si="687"/>
        <v/>
      </c>
      <c r="Q2741" s="7" t="str">
        <f t="shared" ca="1" si="688"/>
        <v/>
      </c>
      <c r="R2741" s="7" t="str">
        <f t="shared" ca="1" si="689"/>
        <v/>
      </c>
      <c r="S2741" s="7" t="str">
        <f t="shared" ca="1" si="676"/>
        <v/>
      </c>
      <c r="T2741" s="7" t="str">
        <f t="shared" ca="1" si="677"/>
        <v/>
      </c>
      <c r="V2741" s="120" cm="1">
        <f t="array" aca="1" ref="V2741" ca="1">SUMIFS(Invoice_Hours,Invoice_Labor_Category,$D2741,Invoice_Company,$C2741,Invoice_MSA_Code,$E2741)</f>
        <v>0</v>
      </c>
      <c r="W2741" s="121" t="str">
        <f t="shared" ca="1" si="678"/>
        <v/>
      </c>
      <c r="X2741" s="151" t="str">
        <f t="shared" ca="1" si="679"/>
        <v/>
      </c>
      <c r="AB2741" t="str">
        <f t="shared" si="680"/>
        <v/>
      </c>
      <c r="AC2741" t="str">
        <f t="shared" si="681"/>
        <v/>
      </c>
      <c r="AD2741" t="str">
        <f t="shared" si="682"/>
        <v/>
      </c>
      <c r="AE2741" s="4" t="str">
        <f t="shared" ca="1" si="675"/>
        <v/>
      </c>
    </row>
    <row r="2742" spans="7:31">
      <c r="G2742" s="117" cm="1">
        <f t="array" aca="1" ref="G2742" ca="1">SUMIFS(Proposed_Hours,Proposed_Labor_Category,$D2742,Proposed_Company,$C2742,Proposed_MSA_Code,$E2742)</f>
        <v>0</v>
      </c>
      <c r="H2742" s="7" t="str">
        <f t="shared" ca="1" si="683"/>
        <v/>
      </c>
      <c r="I2742" s="4" t="str" cm="1">
        <f t="array" aca="1" ref="I2742" ca="1">IFERROR(IF(SUMIFS(Proposed_Direct_Cost,Proposed_Labor_Category,$D2742,Proposed_Company,$C2742,Proposed_MSA_Code,$E2742)=0,"Not Proposed",SUMIFS(Proposed_Direct_Cost,Proposed_Labor_Category,$D2742,Proposed_Company,$C2742,Proposed_MSA_Code,$E2742)),"")</f>
        <v>Not Proposed</v>
      </c>
      <c r="J2742" s="117" cm="1">
        <f t="array" aca="1" ref="J2742" ca="1">SUMIFS(Invoice_Hours,Invoice_Labor_Category,$D2742,Invoice_Company,$C2742,Invoice_MSA_Code,$E2742)</f>
        <v>0</v>
      </c>
      <c r="K2742" s="7" t="str">
        <f t="shared" ca="1" si="684"/>
        <v/>
      </c>
      <c r="L2742" s="222" cm="1">
        <f t="array" aca="1" ref="L2742" ca="1">IFERROR(SUMIFS(Invoice_Direct_Cost,Invoice_Labor_Category,$D2742,Invoice_Company,$C2742,Invoice_MSA_Code,$E2742),"")</f>
        <v>0</v>
      </c>
      <c r="M2742" s="7" t="str">
        <f t="shared" ca="1" si="685"/>
        <v/>
      </c>
      <c r="N2742" s="220" t="str">
        <f t="shared" ca="1" si="690"/>
        <v/>
      </c>
      <c r="O2742" s="7" t="str">
        <f t="shared" ca="1" si="686"/>
        <v/>
      </c>
      <c r="P2742" s="7" t="str">
        <f t="shared" ca="1" si="687"/>
        <v/>
      </c>
      <c r="Q2742" s="7" t="str">
        <f t="shared" ca="1" si="688"/>
        <v/>
      </c>
      <c r="R2742" s="7" t="str">
        <f t="shared" ca="1" si="689"/>
        <v/>
      </c>
      <c r="S2742" s="7" t="str">
        <f t="shared" ca="1" si="676"/>
        <v/>
      </c>
      <c r="T2742" s="7" t="str">
        <f t="shared" ca="1" si="677"/>
        <v/>
      </c>
      <c r="V2742" s="120" cm="1">
        <f t="array" aca="1" ref="V2742" ca="1">SUMIFS(Invoice_Hours,Invoice_Labor_Category,$D2742,Invoice_Company,$C2742,Invoice_MSA_Code,$E2742)</f>
        <v>0</v>
      </c>
      <c r="W2742" s="121" t="str">
        <f t="shared" ca="1" si="678"/>
        <v/>
      </c>
      <c r="X2742" s="152" t="str">
        <f t="shared" ca="1" si="679"/>
        <v/>
      </c>
      <c r="AB2742" t="str">
        <f t="shared" si="680"/>
        <v/>
      </c>
      <c r="AC2742" t="str">
        <f t="shared" si="681"/>
        <v/>
      </c>
      <c r="AD2742" t="str">
        <f t="shared" si="682"/>
        <v/>
      </c>
      <c r="AE2742" s="4" t="str">
        <f t="shared" ca="1" si="675"/>
        <v/>
      </c>
    </row>
    <row r="2743" spans="7:31">
      <c r="G2743" s="117" cm="1">
        <f t="array" aca="1" ref="G2743" ca="1">SUMIFS(Proposed_Hours,Proposed_Labor_Category,$D2743,Proposed_Company,$C2743,Proposed_MSA_Code,$E2743)</f>
        <v>0</v>
      </c>
      <c r="H2743" s="7" t="str">
        <f t="shared" ca="1" si="683"/>
        <v/>
      </c>
      <c r="I2743" s="4" t="str" cm="1">
        <f t="array" aca="1" ref="I2743" ca="1">IFERROR(IF(SUMIFS(Proposed_Direct_Cost,Proposed_Labor_Category,$D2743,Proposed_Company,$C2743,Proposed_MSA_Code,$E2743)=0,"Not Proposed",SUMIFS(Proposed_Direct_Cost,Proposed_Labor_Category,$D2743,Proposed_Company,$C2743,Proposed_MSA_Code,$E2743)),"")</f>
        <v>Not Proposed</v>
      </c>
      <c r="J2743" s="117" cm="1">
        <f t="array" aca="1" ref="J2743" ca="1">SUMIFS(Invoice_Hours,Invoice_Labor_Category,$D2743,Invoice_Company,$C2743,Invoice_MSA_Code,$E2743)</f>
        <v>0</v>
      </c>
      <c r="K2743" s="7" t="str">
        <f t="shared" ca="1" si="684"/>
        <v/>
      </c>
      <c r="L2743" s="222" cm="1">
        <f t="array" aca="1" ref="L2743" ca="1">IFERROR(SUMIFS(Invoice_Direct_Cost,Invoice_Labor_Category,$D2743,Invoice_Company,$C2743,Invoice_MSA_Code,$E2743),"")</f>
        <v>0</v>
      </c>
      <c r="M2743" s="7" t="str">
        <f t="shared" ca="1" si="685"/>
        <v/>
      </c>
      <c r="N2743" s="220" t="str">
        <f t="shared" ca="1" si="690"/>
        <v/>
      </c>
      <c r="O2743" s="7" t="str">
        <f t="shared" ca="1" si="686"/>
        <v/>
      </c>
      <c r="P2743" s="7" t="str">
        <f t="shared" ca="1" si="687"/>
        <v/>
      </c>
      <c r="Q2743" s="7" t="str">
        <f t="shared" ca="1" si="688"/>
        <v/>
      </c>
      <c r="R2743" s="7" t="str">
        <f t="shared" ca="1" si="689"/>
        <v/>
      </c>
      <c r="S2743" s="7" t="str">
        <f t="shared" ca="1" si="676"/>
        <v/>
      </c>
      <c r="T2743" s="7" t="str">
        <f t="shared" ca="1" si="677"/>
        <v/>
      </c>
      <c r="V2743" s="120" cm="1">
        <f t="array" aca="1" ref="V2743" ca="1">SUMIFS(Invoice_Hours,Invoice_Labor_Category,$D2743,Invoice_Company,$C2743,Invoice_MSA_Code,$E2743)</f>
        <v>0</v>
      </c>
      <c r="W2743" s="121" t="str">
        <f t="shared" ca="1" si="678"/>
        <v/>
      </c>
      <c r="X2743" s="151" t="str">
        <f t="shared" ca="1" si="679"/>
        <v/>
      </c>
      <c r="AB2743" t="str">
        <f t="shared" si="680"/>
        <v/>
      </c>
      <c r="AC2743" t="str">
        <f t="shared" si="681"/>
        <v/>
      </c>
      <c r="AD2743" t="str">
        <f t="shared" si="682"/>
        <v/>
      </c>
      <c r="AE2743" s="4" t="str">
        <f t="shared" ca="1" si="675"/>
        <v/>
      </c>
    </row>
    <row r="2744" spans="7:31">
      <c r="G2744" s="117" cm="1">
        <f t="array" aca="1" ref="G2744" ca="1">SUMIFS(Proposed_Hours,Proposed_Labor_Category,$D2744,Proposed_Company,$C2744,Proposed_MSA_Code,$E2744)</f>
        <v>0</v>
      </c>
      <c r="H2744" s="7" t="str">
        <f t="shared" ca="1" si="683"/>
        <v/>
      </c>
      <c r="I2744" s="4" t="str" cm="1">
        <f t="array" aca="1" ref="I2744" ca="1">IFERROR(IF(SUMIFS(Proposed_Direct_Cost,Proposed_Labor_Category,$D2744,Proposed_Company,$C2744,Proposed_MSA_Code,$E2744)=0,"Not Proposed",SUMIFS(Proposed_Direct_Cost,Proposed_Labor_Category,$D2744,Proposed_Company,$C2744,Proposed_MSA_Code,$E2744)),"")</f>
        <v>Not Proposed</v>
      </c>
      <c r="J2744" s="117" cm="1">
        <f t="array" aca="1" ref="J2744" ca="1">SUMIFS(Invoice_Hours,Invoice_Labor_Category,$D2744,Invoice_Company,$C2744,Invoice_MSA_Code,$E2744)</f>
        <v>0</v>
      </c>
      <c r="K2744" s="7" t="str">
        <f t="shared" ca="1" si="684"/>
        <v/>
      </c>
      <c r="L2744" s="222" cm="1">
        <f t="array" aca="1" ref="L2744" ca="1">IFERROR(SUMIFS(Invoice_Direct_Cost,Invoice_Labor_Category,$D2744,Invoice_Company,$C2744,Invoice_MSA_Code,$E2744),"")</f>
        <v>0</v>
      </c>
      <c r="M2744" s="7" t="str">
        <f t="shared" ca="1" si="685"/>
        <v/>
      </c>
      <c r="N2744" s="220" t="str">
        <f t="shared" ca="1" si="690"/>
        <v/>
      </c>
      <c r="O2744" s="7" t="str">
        <f t="shared" ca="1" si="686"/>
        <v/>
      </c>
      <c r="P2744" s="7" t="str">
        <f t="shared" ca="1" si="687"/>
        <v/>
      </c>
      <c r="Q2744" s="7" t="str">
        <f t="shared" ca="1" si="688"/>
        <v/>
      </c>
      <c r="R2744" s="7" t="str">
        <f t="shared" ca="1" si="689"/>
        <v/>
      </c>
      <c r="S2744" s="7" t="str">
        <f t="shared" ca="1" si="676"/>
        <v/>
      </c>
      <c r="T2744" s="7" t="str">
        <f t="shared" ca="1" si="677"/>
        <v/>
      </c>
      <c r="V2744" s="120" cm="1">
        <f t="array" aca="1" ref="V2744" ca="1">SUMIFS(Invoice_Hours,Invoice_Labor_Category,$D2744,Invoice_Company,$C2744,Invoice_MSA_Code,$E2744)</f>
        <v>0</v>
      </c>
      <c r="W2744" s="121" t="str">
        <f t="shared" ca="1" si="678"/>
        <v/>
      </c>
      <c r="X2744" s="152" t="str">
        <f t="shared" ca="1" si="679"/>
        <v/>
      </c>
      <c r="AB2744" t="str">
        <f t="shared" si="680"/>
        <v/>
      </c>
      <c r="AC2744" t="str">
        <f t="shared" si="681"/>
        <v/>
      </c>
      <c r="AD2744" t="str">
        <f t="shared" si="682"/>
        <v/>
      </c>
      <c r="AE2744" s="4" t="str">
        <f t="shared" ca="1" si="675"/>
        <v/>
      </c>
    </row>
    <row r="2745" spans="7:31">
      <c r="G2745" s="117" cm="1">
        <f t="array" aca="1" ref="G2745" ca="1">SUMIFS(Proposed_Hours,Proposed_Labor_Category,$D2745,Proposed_Company,$C2745,Proposed_MSA_Code,$E2745)</f>
        <v>0</v>
      </c>
      <c r="H2745" s="7" t="str">
        <f t="shared" ca="1" si="683"/>
        <v/>
      </c>
      <c r="I2745" s="4" t="str" cm="1">
        <f t="array" aca="1" ref="I2745" ca="1">IFERROR(IF(SUMIFS(Proposed_Direct_Cost,Proposed_Labor_Category,$D2745,Proposed_Company,$C2745,Proposed_MSA_Code,$E2745)=0,"Not Proposed",SUMIFS(Proposed_Direct_Cost,Proposed_Labor_Category,$D2745,Proposed_Company,$C2745,Proposed_MSA_Code,$E2745)),"")</f>
        <v>Not Proposed</v>
      </c>
      <c r="J2745" s="117" cm="1">
        <f t="array" aca="1" ref="J2745" ca="1">SUMIFS(Invoice_Hours,Invoice_Labor_Category,$D2745,Invoice_Company,$C2745,Invoice_MSA_Code,$E2745)</f>
        <v>0</v>
      </c>
      <c r="K2745" s="7" t="str">
        <f t="shared" ca="1" si="684"/>
        <v/>
      </c>
      <c r="L2745" s="222" cm="1">
        <f t="array" aca="1" ref="L2745" ca="1">IFERROR(SUMIFS(Invoice_Direct_Cost,Invoice_Labor_Category,$D2745,Invoice_Company,$C2745,Invoice_MSA_Code,$E2745),"")</f>
        <v>0</v>
      </c>
      <c r="M2745" s="7" t="str">
        <f t="shared" ca="1" si="685"/>
        <v/>
      </c>
      <c r="N2745" s="220" t="str">
        <f t="shared" ca="1" si="690"/>
        <v/>
      </c>
      <c r="O2745" s="7" t="str">
        <f t="shared" ca="1" si="686"/>
        <v/>
      </c>
      <c r="P2745" s="7" t="str">
        <f t="shared" ca="1" si="687"/>
        <v/>
      </c>
      <c r="Q2745" s="7" t="str">
        <f t="shared" ca="1" si="688"/>
        <v/>
      </c>
      <c r="R2745" s="7" t="str">
        <f t="shared" ca="1" si="689"/>
        <v/>
      </c>
      <c r="S2745" s="7" t="str">
        <f t="shared" ca="1" si="676"/>
        <v/>
      </c>
      <c r="T2745" s="7" t="str">
        <f t="shared" ca="1" si="677"/>
        <v/>
      </c>
      <c r="V2745" s="120" cm="1">
        <f t="array" aca="1" ref="V2745" ca="1">SUMIFS(Invoice_Hours,Invoice_Labor_Category,$D2745,Invoice_Company,$C2745,Invoice_MSA_Code,$E2745)</f>
        <v>0</v>
      </c>
      <c r="W2745" s="121" t="str">
        <f t="shared" ca="1" si="678"/>
        <v/>
      </c>
      <c r="X2745" s="151" t="str">
        <f t="shared" ca="1" si="679"/>
        <v/>
      </c>
      <c r="AB2745" t="str">
        <f t="shared" si="680"/>
        <v/>
      </c>
      <c r="AC2745" t="str">
        <f t="shared" si="681"/>
        <v/>
      </c>
      <c r="AD2745" t="str">
        <f t="shared" si="682"/>
        <v/>
      </c>
      <c r="AE2745" s="4" t="str">
        <f t="shared" ca="1" si="675"/>
        <v/>
      </c>
    </row>
    <row r="2746" spans="7:31">
      <c r="G2746" s="117" cm="1">
        <f t="array" aca="1" ref="G2746" ca="1">SUMIFS(Proposed_Hours,Proposed_Labor_Category,$D2746,Proposed_Company,$C2746,Proposed_MSA_Code,$E2746)</f>
        <v>0</v>
      </c>
      <c r="H2746" s="7" t="str">
        <f t="shared" ca="1" si="683"/>
        <v/>
      </c>
      <c r="I2746" s="4" t="str" cm="1">
        <f t="array" aca="1" ref="I2746" ca="1">IFERROR(IF(SUMIFS(Proposed_Direct_Cost,Proposed_Labor_Category,$D2746,Proposed_Company,$C2746,Proposed_MSA_Code,$E2746)=0,"Not Proposed",SUMIFS(Proposed_Direct_Cost,Proposed_Labor_Category,$D2746,Proposed_Company,$C2746,Proposed_MSA_Code,$E2746)),"")</f>
        <v>Not Proposed</v>
      </c>
      <c r="J2746" s="117" cm="1">
        <f t="array" aca="1" ref="J2746" ca="1">SUMIFS(Invoice_Hours,Invoice_Labor_Category,$D2746,Invoice_Company,$C2746,Invoice_MSA_Code,$E2746)</f>
        <v>0</v>
      </c>
      <c r="K2746" s="7" t="str">
        <f t="shared" ca="1" si="684"/>
        <v/>
      </c>
      <c r="L2746" s="222" cm="1">
        <f t="array" aca="1" ref="L2746" ca="1">IFERROR(SUMIFS(Invoice_Direct_Cost,Invoice_Labor_Category,$D2746,Invoice_Company,$C2746,Invoice_MSA_Code,$E2746),"")</f>
        <v>0</v>
      </c>
      <c r="M2746" s="7" t="str">
        <f t="shared" ca="1" si="685"/>
        <v/>
      </c>
      <c r="N2746" s="220" t="str">
        <f t="shared" ca="1" si="690"/>
        <v/>
      </c>
      <c r="O2746" s="7" t="str">
        <f t="shared" ca="1" si="686"/>
        <v/>
      </c>
      <c r="P2746" s="7" t="str">
        <f t="shared" ca="1" si="687"/>
        <v/>
      </c>
      <c r="Q2746" s="7" t="str">
        <f t="shared" ca="1" si="688"/>
        <v/>
      </c>
      <c r="R2746" s="7" t="str">
        <f t="shared" ca="1" si="689"/>
        <v/>
      </c>
      <c r="S2746" s="7" t="str">
        <f t="shared" ca="1" si="676"/>
        <v/>
      </c>
      <c r="T2746" s="7" t="str">
        <f t="shared" ca="1" si="677"/>
        <v/>
      </c>
      <c r="V2746" s="120" cm="1">
        <f t="array" aca="1" ref="V2746" ca="1">SUMIFS(Invoice_Hours,Invoice_Labor_Category,$D2746,Invoice_Company,$C2746,Invoice_MSA_Code,$E2746)</f>
        <v>0</v>
      </c>
      <c r="W2746" s="121" t="str">
        <f t="shared" ca="1" si="678"/>
        <v/>
      </c>
      <c r="X2746" s="152" t="str">
        <f t="shared" ca="1" si="679"/>
        <v/>
      </c>
      <c r="AB2746" t="str">
        <f t="shared" si="680"/>
        <v/>
      </c>
      <c r="AC2746" t="str">
        <f t="shared" si="681"/>
        <v/>
      </c>
      <c r="AD2746" t="str">
        <f t="shared" si="682"/>
        <v/>
      </c>
      <c r="AE2746" s="4" t="str">
        <f t="shared" ca="1" si="675"/>
        <v/>
      </c>
    </row>
    <row r="2747" spans="7:31">
      <c r="G2747" s="117" cm="1">
        <f t="array" aca="1" ref="G2747" ca="1">SUMIFS(Proposed_Hours,Proposed_Labor_Category,$D2747,Proposed_Company,$C2747,Proposed_MSA_Code,$E2747)</f>
        <v>0</v>
      </c>
      <c r="H2747" s="7" t="str">
        <f t="shared" ca="1" si="683"/>
        <v/>
      </c>
      <c r="I2747" s="4" t="str" cm="1">
        <f t="array" aca="1" ref="I2747" ca="1">IFERROR(IF(SUMIFS(Proposed_Direct_Cost,Proposed_Labor_Category,$D2747,Proposed_Company,$C2747,Proposed_MSA_Code,$E2747)=0,"Not Proposed",SUMIFS(Proposed_Direct_Cost,Proposed_Labor_Category,$D2747,Proposed_Company,$C2747,Proposed_MSA_Code,$E2747)),"")</f>
        <v>Not Proposed</v>
      </c>
      <c r="J2747" s="117" cm="1">
        <f t="array" aca="1" ref="J2747" ca="1">SUMIFS(Invoice_Hours,Invoice_Labor_Category,$D2747,Invoice_Company,$C2747,Invoice_MSA_Code,$E2747)</f>
        <v>0</v>
      </c>
      <c r="K2747" s="7" t="str">
        <f t="shared" ca="1" si="684"/>
        <v/>
      </c>
      <c r="L2747" s="222" cm="1">
        <f t="array" aca="1" ref="L2747" ca="1">IFERROR(SUMIFS(Invoice_Direct_Cost,Invoice_Labor_Category,$D2747,Invoice_Company,$C2747,Invoice_MSA_Code,$E2747),"")</f>
        <v>0</v>
      </c>
      <c r="M2747" s="7" t="str">
        <f t="shared" ca="1" si="685"/>
        <v/>
      </c>
      <c r="N2747" s="220" t="str">
        <f t="shared" ca="1" si="690"/>
        <v/>
      </c>
      <c r="O2747" s="7" t="str">
        <f t="shared" ca="1" si="686"/>
        <v/>
      </c>
      <c r="P2747" s="7" t="str">
        <f t="shared" ca="1" si="687"/>
        <v/>
      </c>
      <c r="Q2747" s="7" t="str">
        <f t="shared" ca="1" si="688"/>
        <v/>
      </c>
      <c r="R2747" s="7" t="str">
        <f t="shared" ca="1" si="689"/>
        <v/>
      </c>
      <c r="S2747" s="7" t="str">
        <f t="shared" ca="1" si="676"/>
        <v/>
      </c>
      <c r="T2747" s="7" t="str">
        <f t="shared" ca="1" si="677"/>
        <v/>
      </c>
      <c r="V2747" s="120" cm="1">
        <f t="array" aca="1" ref="V2747" ca="1">SUMIFS(Invoice_Hours,Invoice_Labor_Category,$D2747,Invoice_Company,$C2747,Invoice_MSA_Code,$E2747)</f>
        <v>0</v>
      </c>
      <c r="W2747" s="121" t="str">
        <f t="shared" ca="1" si="678"/>
        <v/>
      </c>
      <c r="X2747" s="151" t="str">
        <f t="shared" ca="1" si="679"/>
        <v/>
      </c>
      <c r="AB2747" t="str">
        <f t="shared" si="680"/>
        <v/>
      </c>
      <c r="AC2747" t="str">
        <f t="shared" si="681"/>
        <v/>
      </c>
      <c r="AD2747" t="str">
        <f t="shared" si="682"/>
        <v/>
      </c>
      <c r="AE2747" s="4" t="str">
        <f t="shared" ref="AE2747:AE2810" ca="1" si="691">X2747</f>
        <v/>
      </c>
    </row>
    <row r="2748" spans="7:31">
      <c r="G2748" s="117" cm="1">
        <f t="array" aca="1" ref="G2748" ca="1">SUMIFS(Proposed_Hours,Proposed_Labor_Category,$D2748,Proposed_Company,$C2748,Proposed_MSA_Code,$E2748)</f>
        <v>0</v>
      </c>
      <c r="H2748" s="7" t="str">
        <f t="shared" ca="1" si="683"/>
        <v/>
      </c>
      <c r="I2748" s="4" t="str" cm="1">
        <f t="array" aca="1" ref="I2748" ca="1">IFERROR(IF(SUMIFS(Proposed_Direct_Cost,Proposed_Labor_Category,$D2748,Proposed_Company,$C2748,Proposed_MSA_Code,$E2748)=0,"Not Proposed",SUMIFS(Proposed_Direct_Cost,Proposed_Labor_Category,$D2748,Proposed_Company,$C2748,Proposed_MSA_Code,$E2748)),"")</f>
        <v>Not Proposed</v>
      </c>
      <c r="J2748" s="117" cm="1">
        <f t="array" aca="1" ref="J2748" ca="1">SUMIFS(Invoice_Hours,Invoice_Labor_Category,$D2748,Invoice_Company,$C2748,Invoice_MSA_Code,$E2748)</f>
        <v>0</v>
      </c>
      <c r="K2748" s="7" t="str">
        <f t="shared" ca="1" si="684"/>
        <v/>
      </c>
      <c r="L2748" s="222" cm="1">
        <f t="array" aca="1" ref="L2748" ca="1">IFERROR(SUMIFS(Invoice_Direct_Cost,Invoice_Labor_Category,$D2748,Invoice_Company,$C2748,Invoice_MSA_Code,$E2748),"")</f>
        <v>0</v>
      </c>
      <c r="M2748" s="7" t="str">
        <f t="shared" ca="1" si="685"/>
        <v/>
      </c>
      <c r="N2748" s="220" t="str">
        <f t="shared" ca="1" si="690"/>
        <v/>
      </c>
      <c r="O2748" s="7" t="str">
        <f t="shared" ca="1" si="686"/>
        <v/>
      </c>
      <c r="P2748" s="7" t="str">
        <f t="shared" ca="1" si="687"/>
        <v/>
      </c>
      <c r="Q2748" s="7" t="str">
        <f t="shared" ca="1" si="688"/>
        <v/>
      </c>
      <c r="R2748" s="7" t="str">
        <f t="shared" ca="1" si="689"/>
        <v/>
      </c>
      <c r="S2748" s="7" t="str">
        <f t="shared" ca="1" si="676"/>
        <v/>
      </c>
      <c r="T2748" s="7" t="str">
        <f t="shared" ca="1" si="677"/>
        <v/>
      </c>
      <c r="V2748" s="120" cm="1">
        <f t="array" aca="1" ref="V2748" ca="1">SUMIFS(Invoice_Hours,Invoice_Labor_Category,$D2748,Invoice_Company,$C2748,Invoice_MSA_Code,$E2748)</f>
        <v>0</v>
      </c>
      <c r="W2748" s="121" t="str">
        <f t="shared" ca="1" si="678"/>
        <v/>
      </c>
      <c r="X2748" s="152" t="str">
        <f t="shared" ca="1" si="679"/>
        <v/>
      </c>
      <c r="AB2748" t="str">
        <f t="shared" si="680"/>
        <v/>
      </c>
      <c r="AC2748" t="str">
        <f t="shared" si="681"/>
        <v/>
      </c>
      <c r="AD2748" t="str">
        <f t="shared" si="682"/>
        <v/>
      </c>
      <c r="AE2748" s="4" t="str">
        <f t="shared" ca="1" si="691"/>
        <v/>
      </c>
    </row>
    <row r="2749" spans="7:31">
      <c r="G2749" s="117" cm="1">
        <f t="array" aca="1" ref="G2749" ca="1">SUMIFS(Proposed_Hours,Proposed_Labor_Category,$D2749,Proposed_Company,$C2749,Proposed_MSA_Code,$E2749)</f>
        <v>0</v>
      </c>
      <c r="H2749" s="7" t="str">
        <f t="shared" ca="1" si="683"/>
        <v/>
      </c>
      <c r="I2749" s="4" t="str" cm="1">
        <f t="array" aca="1" ref="I2749" ca="1">IFERROR(IF(SUMIFS(Proposed_Direct_Cost,Proposed_Labor_Category,$D2749,Proposed_Company,$C2749,Proposed_MSA_Code,$E2749)=0,"Not Proposed",SUMIFS(Proposed_Direct_Cost,Proposed_Labor_Category,$D2749,Proposed_Company,$C2749,Proposed_MSA_Code,$E2749)),"")</f>
        <v>Not Proposed</v>
      </c>
      <c r="J2749" s="117" cm="1">
        <f t="array" aca="1" ref="J2749" ca="1">SUMIFS(Invoice_Hours,Invoice_Labor_Category,$D2749,Invoice_Company,$C2749,Invoice_MSA_Code,$E2749)</f>
        <v>0</v>
      </c>
      <c r="K2749" s="7" t="str">
        <f t="shared" ca="1" si="684"/>
        <v/>
      </c>
      <c r="L2749" s="222" cm="1">
        <f t="array" aca="1" ref="L2749" ca="1">IFERROR(SUMIFS(Invoice_Direct_Cost,Invoice_Labor_Category,$D2749,Invoice_Company,$C2749,Invoice_MSA_Code,$E2749),"")</f>
        <v>0</v>
      </c>
      <c r="M2749" s="7" t="str">
        <f t="shared" ca="1" si="685"/>
        <v/>
      </c>
      <c r="N2749" s="220" t="str">
        <f t="shared" ca="1" si="690"/>
        <v/>
      </c>
      <c r="O2749" s="7" t="str">
        <f t="shared" ca="1" si="686"/>
        <v/>
      </c>
      <c r="P2749" s="7" t="str">
        <f t="shared" ca="1" si="687"/>
        <v/>
      </c>
      <c r="Q2749" s="7" t="str">
        <f t="shared" ca="1" si="688"/>
        <v/>
      </c>
      <c r="R2749" s="7" t="str">
        <f t="shared" ca="1" si="689"/>
        <v/>
      </c>
      <c r="S2749" s="7" t="str">
        <f t="shared" ca="1" si="676"/>
        <v/>
      </c>
      <c r="T2749" s="7" t="str">
        <f t="shared" ca="1" si="677"/>
        <v/>
      </c>
      <c r="V2749" s="120" cm="1">
        <f t="array" aca="1" ref="V2749" ca="1">SUMIFS(Invoice_Hours,Invoice_Labor_Category,$D2749,Invoice_Company,$C2749,Invoice_MSA_Code,$E2749)</f>
        <v>0</v>
      </c>
      <c r="W2749" s="121" t="str">
        <f t="shared" ca="1" si="678"/>
        <v/>
      </c>
      <c r="X2749" s="151" t="str">
        <f t="shared" ca="1" si="679"/>
        <v/>
      </c>
      <c r="AB2749" t="str">
        <f t="shared" si="680"/>
        <v/>
      </c>
      <c r="AC2749" t="str">
        <f t="shared" si="681"/>
        <v/>
      </c>
      <c r="AD2749" t="str">
        <f t="shared" si="682"/>
        <v/>
      </c>
      <c r="AE2749" s="4" t="str">
        <f t="shared" ca="1" si="691"/>
        <v/>
      </c>
    </row>
    <row r="2750" spans="7:31">
      <c r="G2750" s="117" cm="1">
        <f t="array" aca="1" ref="G2750" ca="1">SUMIFS(Proposed_Hours,Proposed_Labor_Category,$D2750,Proposed_Company,$C2750,Proposed_MSA_Code,$E2750)</f>
        <v>0</v>
      </c>
      <c r="H2750" s="7" t="str">
        <f t="shared" ca="1" si="683"/>
        <v/>
      </c>
      <c r="I2750" s="4" t="str" cm="1">
        <f t="array" aca="1" ref="I2750" ca="1">IFERROR(IF(SUMIFS(Proposed_Direct_Cost,Proposed_Labor_Category,$D2750,Proposed_Company,$C2750,Proposed_MSA_Code,$E2750)=0,"Not Proposed",SUMIFS(Proposed_Direct_Cost,Proposed_Labor_Category,$D2750,Proposed_Company,$C2750,Proposed_MSA_Code,$E2750)),"")</f>
        <v>Not Proposed</v>
      </c>
      <c r="J2750" s="117" cm="1">
        <f t="array" aca="1" ref="J2750" ca="1">SUMIFS(Invoice_Hours,Invoice_Labor_Category,$D2750,Invoice_Company,$C2750,Invoice_MSA_Code,$E2750)</f>
        <v>0</v>
      </c>
      <c r="K2750" s="7" t="str">
        <f t="shared" ca="1" si="684"/>
        <v/>
      </c>
      <c r="L2750" s="222" cm="1">
        <f t="array" aca="1" ref="L2750" ca="1">IFERROR(SUMIFS(Invoice_Direct_Cost,Invoice_Labor_Category,$D2750,Invoice_Company,$C2750,Invoice_MSA_Code,$E2750),"")</f>
        <v>0</v>
      </c>
      <c r="M2750" s="7" t="str">
        <f t="shared" ca="1" si="685"/>
        <v/>
      </c>
      <c r="N2750" s="220" t="str">
        <f t="shared" ca="1" si="690"/>
        <v/>
      </c>
      <c r="O2750" s="7" t="str">
        <f t="shared" ca="1" si="686"/>
        <v/>
      </c>
      <c r="P2750" s="7" t="str">
        <f t="shared" ca="1" si="687"/>
        <v/>
      </c>
      <c r="Q2750" s="7" t="str">
        <f t="shared" ca="1" si="688"/>
        <v/>
      </c>
      <c r="R2750" s="7" t="str">
        <f t="shared" ca="1" si="689"/>
        <v/>
      </c>
      <c r="S2750" s="7" t="str">
        <f t="shared" ca="1" si="676"/>
        <v/>
      </c>
      <c r="T2750" s="7" t="str">
        <f t="shared" ca="1" si="677"/>
        <v/>
      </c>
      <c r="V2750" s="120" cm="1">
        <f t="array" aca="1" ref="V2750" ca="1">SUMIFS(Invoice_Hours,Invoice_Labor_Category,$D2750,Invoice_Company,$C2750,Invoice_MSA_Code,$E2750)</f>
        <v>0</v>
      </c>
      <c r="W2750" s="121" t="str">
        <f t="shared" ca="1" si="678"/>
        <v/>
      </c>
      <c r="X2750" s="152" t="str">
        <f t="shared" ca="1" si="679"/>
        <v/>
      </c>
      <c r="AB2750" t="str">
        <f t="shared" si="680"/>
        <v/>
      </c>
      <c r="AC2750" t="str">
        <f t="shared" si="681"/>
        <v/>
      </c>
      <c r="AD2750" t="str">
        <f t="shared" si="682"/>
        <v/>
      </c>
      <c r="AE2750" s="4" t="str">
        <f t="shared" ca="1" si="691"/>
        <v/>
      </c>
    </row>
    <row r="2751" spans="7:31">
      <c r="G2751" s="117" cm="1">
        <f t="array" aca="1" ref="G2751" ca="1">SUMIFS(Proposed_Hours,Proposed_Labor_Category,$D2751,Proposed_Company,$C2751,Proposed_MSA_Code,$E2751)</f>
        <v>0</v>
      </c>
      <c r="H2751" s="7" t="str">
        <f t="shared" ca="1" si="683"/>
        <v/>
      </c>
      <c r="I2751" s="4" t="str" cm="1">
        <f t="array" aca="1" ref="I2751" ca="1">IFERROR(IF(SUMIFS(Proposed_Direct_Cost,Proposed_Labor_Category,$D2751,Proposed_Company,$C2751,Proposed_MSA_Code,$E2751)=0,"Not Proposed",SUMIFS(Proposed_Direct_Cost,Proposed_Labor_Category,$D2751,Proposed_Company,$C2751,Proposed_MSA_Code,$E2751)),"")</f>
        <v>Not Proposed</v>
      </c>
      <c r="J2751" s="117" cm="1">
        <f t="array" aca="1" ref="J2751" ca="1">SUMIFS(Invoice_Hours,Invoice_Labor_Category,$D2751,Invoice_Company,$C2751,Invoice_MSA_Code,$E2751)</f>
        <v>0</v>
      </c>
      <c r="K2751" s="7" t="str">
        <f t="shared" ca="1" si="684"/>
        <v/>
      </c>
      <c r="L2751" s="222" cm="1">
        <f t="array" aca="1" ref="L2751" ca="1">IFERROR(SUMIFS(Invoice_Direct_Cost,Invoice_Labor_Category,$D2751,Invoice_Company,$C2751,Invoice_MSA_Code,$E2751),"")</f>
        <v>0</v>
      </c>
      <c r="M2751" s="7" t="str">
        <f t="shared" ca="1" si="685"/>
        <v/>
      </c>
      <c r="N2751" s="220" t="str">
        <f t="shared" ca="1" si="690"/>
        <v/>
      </c>
      <c r="O2751" s="7" t="str">
        <f t="shared" ca="1" si="686"/>
        <v/>
      </c>
      <c r="P2751" s="7" t="str">
        <f t="shared" ca="1" si="687"/>
        <v/>
      </c>
      <c r="Q2751" s="7" t="str">
        <f t="shared" ca="1" si="688"/>
        <v/>
      </c>
      <c r="R2751" s="7" t="str">
        <f t="shared" ca="1" si="689"/>
        <v/>
      </c>
      <c r="S2751" s="7" t="str">
        <f t="shared" ca="1" si="676"/>
        <v/>
      </c>
      <c r="T2751" s="7" t="str">
        <f t="shared" ca="1" si="677"/>
        <v/>
      </c>
      <c r="V2751" s="120" cm="1">
        <f t="array" aca="1" ref="V2751" ca="1">SUMIFS(Invoice_Hours,Invoice_Labor_Category,$D2751,Invoice_Company,$C2751,Invoice_MSA_Code,$E2751)</f>
        <v>0</v>
      </c>
      <c r="W2751" s="121" t="str">
        <f t="shared" ca="1" si="678"/>
        <v/>
      </c>
      <c r="X2751" s="151" t="str">
        <f t="shared" ca="1" si="679"/>
        <v/>
      </c>
      <c r="AB2751" t="str">
        <f t="shared" si="680"/>
        <v/>
      </c>
      <c r="AC2751" t="str">
        <f t="shared" si="681"/>
        <v/>
      </c>
      <c r="AD2751" t="str">
        <f t="shared" si="682"/>
        <v/>
      </c>
      <c r="AE2751" s="4" t="str">
        <f t="shared" ca="1" si="691"/>
        <v/>
      </c>
    </row>
    <row r="2752" spans="7:31">
      <c r="G2752" s="117" cm="1">
        <f t="array" aca="1" ref="G2752" ca="1">SUMIFS(Proposed_Hours,Proposed_Labor_Category,$D2752,Proposed_Company,$C2752,Proposed_MSA_Code,$E2752)</f>
        <v>0</v>
      </c>
      <c r="H2752" s="7" t="str">
        <f t="shared" ca="1" si="683"/>
        <v/>
      </c>
      <c r="I2752" s="4" t="str" cm="1">
        <f t="array" aca="1" ref="I2752" ca="1">IFERROR(IF(SUMIFS(Proposed_Direct_Cost,Proposed_Labor_Category,$D2752,Proposed_Company,$C2752,Proposed_MSA_Code,$E2752)=0,"Not Proposed",SUMIFS(Proposed_Direct_Cost,Proposed_Labor_Category,$D2752,Proposed_Company,$C2752,Proposed_MSA_Code,$E2752)),"")</f>
        <v>Not Proposed</v>
      </c>
      <c r="J2752" s="117" cm="1">
        <f t="array" aca="1" ref="J2752" ca="1">SUMIFS(Invoice_Hours,Invoice_Labor_Category,$D2752,Invoice_Company,$C2752,Invoice_MSA_Code,$E2752)</f>
        <v>0</v>
      </c>
      <c r="K2752" s="7" t="str">
        <f t="shared" ca="1" si="684"/>
        <v/>
      </c>
      <c r="L2752" s="222" cm="1">
        <f t="array" aca="1" ref="L2752" ca="1">IFERROR(SUMIFS(Invoice_Direct_Cost,Invoice_Labor_Category,$D2752,Invoice_Company,$C2752,Invoice_MSA_Code,$E2752),"")</f>
        <v>0</v>
      </c>
      <c r="M2752" s="7" t="str">
        <f t="shared" ca="1" si="685"/>
        <v/>
      </c>
      <c r="N2752" s="220" t="str">
        <f t="shared" ca="1" si="690"/>
        <v/>
      </c>
      <c r="O2752" s="7" t="str">
        <f t="shared" ca="1" si="686"/>
        <v/>
      </c>
      <c r="P2752" s="7" t="str">
        <f t="shared" ca="1" si="687"/>
        <v/>
      </c>
      <c r="Q2752" s="7" t="str">
        <f t="shared" ca="1" si="688"/>
        <v/>
      </c>
      <c r="R2752" s="7" t="str">
        <f t="shared" ca="1" si="689"/>
        <v/>
      </c>
      <c r="S2752" s="7" t="str">
        <f t="shared" ca="1" si="676"/>
        <v/>
      </c>
      <c r="T2752" s="7" t="str">
        <f t="shared" ca="1" si="677"/>
        <v/>
      </c>
      <c r="V2752" s="120" cm="1">
        <f t="array" aca="1" ref="V2752" ca="1">SUMIFS(Invoice_Hours,Invoice_Labor_Category,$D2752,Invoice_Company,$C2752,Invoice_MSA_Code,$E2752)</f>
        <v>0</v>
      </c>
      <c r="W2752" s="121" t="str">
        <f t="shared" ca="1" si="678"/>
        <v/>
      </c>
      <c r="X2752" s="152" t="str">
        <f t="shared" ca="1" si="679"/>
        <v/>
      </c>
      <c r="AB2752" t="str">
        <f t="shared" si="680"/>
        <v/>
      </c>
      <c r="AC2752" t="str">
        <f t="shared" si="681"/>
        <v/>
      </c>
      <c r="AD2752" t="str">
        <f t="shared" si="682"/>
        <v/>
      </c>
      <c r="AE2752" s="4" t="str">
        <f t="shared" ca="1" si="691"/>
        <v/>
      </c>
    </row>
    <row r="2753" spans="7:31">
      <c r="G2753" s="117" cm="1">
        <f t="array" aca="1" ref="G2753" ca="1">SUMIFS(Proposed_Hours,Proposed_Labor_Category,$D2753,Proposed_Company,$C2753,Proposed_MSA_Code,$E2753)</f>
        <v>0</v>
      </c>
      <c r="H2753" s="7" t="str">
        <f t="shared" ca="1" si="683"/>
        <v/>
      </c>
      <c r="I2753" s="4" t="str" cm="1">
        <f t="array" aca="1" ref="I2753" ca="1">IFERROR(IF(SUMIFS(Proposed_Direct_Cost,Proposed_Labor_Category,$D2753,Proposed_Company,$C2753,Proposed_MSA_Code,$E2753)=0,"Not Proposed",SUMIFS(Proposed_Direct_Cost,Proposed_Labor_Category,$D2753,Proposed_Company,$C2753,Proposed_MSA_Code,$E2753)),"")</f>
        <v>Not Proposed</v>
      </c>
      <c r="J2753" s="117" cm="1">
        <f t="array" aca="1" ref="J2753" ca="1">SUMIFS(Invoice_Hours,Invoice_Labor_Category,$D2753,Invoice_Company,$C2753,Invoice_MSA_Code,$E2753)</f>
        <v>0</v>
      </c>
      <c r="K2753" s="7" t="str">
        <f t="shared" ca="1" si="684"/>
        <v/>
      </c>
      <c r="L2753" s="222" cm="1">
        <f t="array" aca="1" ref="L2753" ca="1">IFERROR(SUMIFS(Invoice_Direct_Cost,Invoice_Labor_Category,$D2753,Invoice_Company,$C2753,Invoice_MSA_Code,$E2753),"")</f>
        <v>0</v>
      </c>
      <c r="M2753" s="7" t="str">
        <f t="shared" ca="1" si="685"/>
        <v/>
      </c>
      <c r="N2753" s="220" t="str">
        <f t="shared" ca="1" si="690"/>
        <v/>
      </c>
      <c r="O2753" s="7" t="str">
        <f t="shared" ca="1" si="686"/>
        <v/>
      </c>
      <c r="P2753" s="7" t="str">
        <f t="shared" ca="1" si="687"/>
        <v/>
      </c>
      <c r="Q2753" s="7" t="str">
        <f t="shared" ca="1" si="688"/>
        <v/>
      </c>
      <c r="R2753" s="7" t="str">
        <f t="shared" ca="1" si="689"/>
        <v/>
      </c>
      <c r="S2753" s="7" t="str">
        <f t="shared" ca="1" si="676"/>
        <v/>
      </c>
      <c r="T2753" s="7" t="str">
        <f t="shared" ca="1" si="677"/>
        <v/>
      </c>
      <c r="V2753" s="120" cm="1">
        <f t="array" aca="1" ref="V2753" ca="1">SUMIFS(Invoice_Hours,Invoice_Labor_Category,$D2753,Invoice_Company,$C2753,Invoice_MSA_Code,$E2753)</f>
        <v>0</v>
      </c>
      <c r="W2753" s="121" t="str">
        <f t="shared" ca="1" si="678"/>
        <v/>
      </c>
      <c r="X2753" s="151" t="str">
        <f t="shared" ca="1" si="679"/>
        <v/>
      </c>
      <c r="AB2753" t="str">
        <f t="shared" si="680"/>
        <v/>
      </c>
      <c r="AC2753" t="str">
        <f t="shared" si="681"/>
        <v/>
      </c>
      <c r="AD2753" t="str">
        <f t="shared" si="682"/>
        <v/>
      </c>
      <c r="AE2753" s="4" t="str">
        <f t="shared" ca="1" si="691"/>
        <v/>
      </c>
    </row>
    <row r="2754" spans="7:31">
      <c r="G2754" s="117" cm="1">
        <f t="array" aca="1" ref="G2754" ca="1">SUMIFS(Proposed_Hours,Proposed_Labor_Category,$D2754,Proposed_Company,$C2754,Proposed_MSA_Code,$E2754)</f>
        <v>0</v>
      </c>
      <c r="H2754" s="7" t="str">
        <f t="shared" ca="1" si="683"/>
        <v/>
      </c>
      <c r="I2754" s="4" t="str" cm="1">
        <f t="array" aca="1" ref="I2754" ca="1">IFERROR(IF(SUMIFS(Proposed_Direct_Cost,Proposed_Labor_Category,$D2754,Proposed_Company,$C2754,Proposed_MSA_Code,$E2754)=0,"Not Proposed",SUMIFS(Proposed_Direct_Cost,Proposed_Labor_Category,$D2754,Proposed_Company,$C2754,Proposed_MSA_Code,$E2754)),"")</f>
        <v>Not Proposed</v>
      </c>
      <c r="J2754" s="117" cm="1">
        <f t="array" aca="1" ref="J2754" ca="1">SUMIFS(Invoice_Hours,Invoice_Labor_Category,$D2754,Invoice_Company,$C2754,Invoice_MSA_Code,$E2754)</f>
        <v>0</v>
      </c>
      <c r="K2754" s="7" t="str">
        <f t="shared" ca="1" si="684"/>
        <v/>
      </c>
      <c r="L2754" s="222" cm="1">
        <f t="array" aca="1" ref="L2754" ca="1">IFERROR(SUMIFS(Invoice_Direct_Cost,Invoice_Labor_Category,$D2754,Invoice_Company,$C2754,Invoice_MSA_Code,$E2754),"")</f>
        <v>0</v>
      </c>
      <c r="M2754" s="7" t="str">
        <f t="shared" ca="1" si="685"/>
        <v/>
      </c>
      <c r="N2754" s="220" t="str">
        <f t="shared" ca="1" si="690"/>
        <v/>
      </c>
      <c r="O2754" s="7" t="str">
        <f t="shared" ca="1" si="686"/>
        <v/>
      </c>
      <c r="P2754" s="7" t="str">
        <f t="shared" ca="1" si="687"/>
        <v/>
      </c>
      <c r="Q2754" s="7" t="str">
        <f t="shared" ca="1" si="688"/>
        <v/>
      </c>
      <c r="R2754" s="7" t="str">
        <f t="shared" ca="1" si="689"/>
        <v/>
      </c>
      <c r="S2754" s="7" t="str">
        <f t="shared" ca="1" si="676"/>
        <v/>
      </c>
      <c r="T2754" s="7" t="str">
        <f t="shared" ca="1" si="677"/>
        <v/>
      </c>
      <c r="V2754" s="120" cm="1">
        <f t="array" aca="1" ref="V2754" ca="1">SUMIFS(Invoice_Hours,Invoice_Labor_Category,$D2754,Invoice_Company,$C2754,Invoice_MSA_Code,$E2754)</f>
        <v>0</v>
      </c>
      <c r="W2754" s="121" t="str">
        <f t="shared" ca="1" si="678"/>
        <v/>
      </c>
      <c r="X2754" s="152" t="str">
        <f t="shared" ca="1" si="679"/>
        <v/>
      </c>
      <c r="AB2754" t="str">
        <f t="shared" si="680"/>
        <v/>
      </c>
      <c r="AC2754" t="str">
        <f t="shared" si="681"/>
        <v/>
      </c>
      <c r="AD2754" t="str">
        <f t="shared" si="682"/>
        <v/>
      </c>
      <c r="AE2754" s="4" t="str">
        <f t="shared" ca="1" si="691"/>
        <v/>
      </c>
    </row>
    <row r="2755" spans="7:31">
      <c r="G2755" s="117" cm="1">
        <f t="array" aca="1" ref="G2755" ca="1">SUMIFS(Proposed_Hours,Proposed_Labor_Category,$D2755,Proposed_Company,$C2755,Proposed_MSA_Code,$E2755)</f>
        <v>0</v>
      </c>
      <c r="H2755" s="7" t="str">
        <f t="shared" ca="1" si="683"/>
        <v/>
      </c>
      <c r="I2755" s="4" t="str" cm="1">
        <f t="array" aca="1" ref="I2755" ca="1">IFERROR(IF(SUMIFS(Proposed_Direct_Cost,Proposed_Labor_Category,$D2755,Proposed_Company,$C2755,Proposed_MSA_Code,$E2755)=0,"Not Proposed",SUMIFS(Proposed_Direct_Cost,Proposed_Labor_Category,$D2755,Proposed_Company,$C2755,Proposed_MSA_Code,$E2755)),"")</f>
        <v>Not Proposed</v>
      </c>
      <c r="J2755" s="117" cm="1">
        <f t="array" aca="1" ref="J2755" ca="1">SUMIFS(Invoice_Hours,Invoice_Labor_Category,$D2755,Invoice_Company,$C2755,Invoice_MSA_Code,$E2755)</f>
        <v>0</v>
      </c>
      <c r="K2755" s="7" t="str">
        <f t="shared" ca="1" si="684"/>
        <v/>
      </c>
      <c r="L2755" s="222" cm="1">
        <f t="array" aca="1" ref="L2755" ca="1">IFERROR(SUMIFS(Invoice_Direct_Cost,Invoice_Labor_Category,$D2755,Invoice_Company,$C2755,Invoice_MSA_Code,$E2755),"")</f>
        <v>0</v>
      </c>
      <c r="M2755" s="7" t="str">
        <f t="shared" ca="1" si="685"/>
        <v/>
      </c>
      <c r="N2755" s="220" t="str">
        <f t="shared" ca="1" si="690"/>
        <v/>
      </c>
      <c r="O2755" s="7" t="str">
        <f t="shared" ca="1" si="686"/>
        <v/>
      </c>
      <c r="P2755" s="7" t="str">
        <f t="shared" ca="1" si="687"/>
        <v/>
      </c>
      <c r="Q2755" s="7" t="str">
        <f t="shared" ca="1" si="688"/>
        <v/>
      </c>
      <c r="R2755" s="7" t="str">
        <f t="shared" ca="1" si="689"/>
        <v/>
      </c>
      <c r="S2755" s="7" t="str">
        <f t="shared" ref="S2755:S2818" ca="1" si="692">IFERROR(IF(N2755&lt;0,-O2755,""),"")</f>
        <v/>
      </c>
      <c r="T2755" s="7" t="str">
        <f t="shared" ref="T2755:T2818" ca="1" si="693">IFERROR(IF(AND(K2755&lt;&gt;"",H2755&lt;&gt;"",K2755=H2755),L2755,""),"")</f>
        <v/>
      </c>
      <c r="V2755" s="120" cm="1">
        <f t="array" aca="1" ref="V2755" ca="1">SUMIFS(Invoice_Hours,Invoice_Labor_Category,$D2755,Invoice_Company,$C2755,Invoice_MSA_Code,$E2755)</f>
        <v>0</v>
      </c>
      <c r="W2755" s="121" t="str">
        <f t="shared" ref="W2755:W2818" ca="1" si="694">IFERROR(IF(AND(H2755&lt;&gt;0,K2755&gt;H2755,(K2755-H2755)/H2755&gt;0.05),(K2755-H2755),""),"")</f>
        <v/>
      </c>
      <c r="X2755" s="151" t="str">
        <f t="shared" ref="X2755:X2818" ca="1" si="695">IFERROR(IF(H2755="",K2755*J2755,W2755*V2755),"")</f>
        <v/>
      </c>
      <c r="AB2755" t="str">
        <f t="shared" ref="AB2755:AB2818" si="696">IF(C2755=0,"",C2755)</f>
        <v/>
      </c>
      <c r="AC2755" t="str">
        <f t="shared" ref="AC2755:AC2818" si="697">IF(D2755=0,"",D2755)</f>
        <v/>
      </c>
      <c r="AD2755" t="str">
        <f t="shared" ref="AD2755:AD2818" si="698">IF(F2755=0,"",F2755)</f>
        <v/>
      </c>
      <c r="AE2755" s="4" t="str">
        <f t="shared" ca="1" si="691"/>
        <v/>
      </c>
    </row>
    <row r="2756" spans="7:31">
      <c r="G2756" s="117" cm="1">
        <f t="array" aca="1" ref="G2756" ca="1">SUMIFS(Proposed_Hours,Proposed_Labor_Category,$D2756,Proposed_Company,$C2756,Proposed_MSA_Code,$E2756)</f>
        <v>0</v>
      </c>
      <c r="H2756" s="7" t="str">
        <f t="shared" ref="H2756:H2819" ca="1" si="699">IFERROR(I2756/G2756,"")</f>
        <v/>
      </c>
      <c r="I2756" s="4" t="str" cm="1">
        <f t="array" aca="1" ref="I2756" ca="1">IFERROR(IF(SUMIFS(Proposed_Direct_Cost,Proposed_Labor_Category,$D2756,Proposed_Company,$C2756,Proposed_MSA_Code,$E2756)=0,"Not Proposed",SUMIFS(Proposed_Direct_Cost,Proposed_Labor_Category,$D2756,Proposed_Company,$C2756,Proposed_MSA_Code,$E2756)),"")</f>
        <v>Not Proposed</v>
      </c>
      <c r="J2756" s="117" cm="1">
        <f t="array" aca="1" ref="J2756" ca="1">SUMIFS(Invoice_Hours,Invoice_Labor_Category,$D2756,Invoice_Company,$C2756,Invoice_MSA_Code,$E2756)</f>
        <v>0</v>
      </c>
      <c r="K2756" s="7" t="str">
        <f t="shared" ref="K2756:K2819" ca="1" si="700">IFERROR(L2756/J2756,"")</f>
        <v/>
      </c>
      <c r="L2756" s="222" cm="1">
        <f t="array" aca="1" ref="L2756" ca="1">IFERROR(SUMIFS(Invoice_Direct_Cost,Invoice_Labor_Category,$D2756,Invoice_Company,$C2756,Invoice_MSA_Code,$E2756),"")</f>
        <v>0</v>
      </c>
      <c r="M2756" s="7" t="str">
        <f t="shared" ref="M2756:M2819" ca="1" si="701">IFERROR(K2756-H2756,"")</f>
        <v/>
      </c>
      <c r="N2756" s="220" t="str">
        <f t="shared" ca="1" si="690"/>
        <v/>
      </c>
      <c r="O2756" s="7" t="str">
        <f t="shared" ref="O2756:O2819" ca="1" si="702">IFERROR(M2756*J2756,"")</f>
        <v/>
      </c>
      <c r="P2756" s="7" t="str">
        <f t="shared" ref="P2756:P2819" ca="1" si="703">IFERROR(IF(N2756&gt;5%,O2756*((N2756-5%)/N2756),""),"")</f>
        <v/>
      </c>
      <c r="Q2756" s="7" t="str">
        <f t="shared" ref="Q2756:Q2819" ca="1" si="704">IFERROR(IF(N2756&gt;0,O2756*(MIN(N2756,5%)/N2756),""),"")</f>
        <v/>
      </c>
      <c r="R2756" s="7" t="str">
        <f t="shared" ref="R2756:R2819" ca="1" si="705">IFERROR(IF(AND(K2756&gt;0,H2756="",L2756&lt;&gt;0),L2756,""),"")</f>
        <v/>
      </c>
      <c r="S2756" s="7" t="str">
        <f t="shared" ca="1" si="692"/>
        <v/>
      </c>
      <c r="T2756" s="7" t="str">
        <f t="shared" ca="1" si="693"/>
        <v/>
      </c>
      <c r="V2756" s="120" cm="1">
        <f t="array" aca="1" ref="V2756" ca="1">SUMIFS(Invoice_Hours,Invoice_Labor_Category,$D2756,Invoice_Company,$C2756,Invoice_MSA_Code,$E2756)</f>
        <v>0</v>
      </c>
      <c r="W2756" s="121" t="str">
        <f t="shared" ca="1" si="694"/>
        <v/>
      </c>
      <c r="X2756" s="152" t="str">
        <f t="shared" ca="1" si="695"/>
        <v/>
      </c>
      <c r="AB2756" t="str">
        <f t="shared" si="696"/>
        <v/>
      </c>
      <c r="AC2756" t="str">
        <f t="shared" si="697"/>
        <v/>
      </c>
      <c r="AD2756" t="str">
        <f t="shared" si="698"/>
        <v/>
      </c>
      <c r="AE2756" s="4" t="str">
        <f t="shared" ca="1" si="691"/>
        <v/>
      </c>
    </row>
    <row r="2757" spans="7:31">
      <c r="G2757" s="117" cm="1">
        <f t="array" aca="1" ref="G2757" ca="1">SUMIFS(Proposed_Hours,Proposed_Labor_Category,$D2757,Proposed_Company,$C2757,Proposed_MSA_Code,$E2757)</f>
        <v>0</v>
      </c>
      <c r="H2757" s="7" t="str">
        <f t="shared" ca="1" si="699"/>
        <v/>
      </c>
      <c r="I2757" s="4" t="str" cm="1">
        <f t="array" aca="1" ref="I2757" ca="1">IFERROR(IF(SUMIFS(Proposed_Direct_Cost,Proposed_Labor_Category,$D2757,Proposed_Company,$C2757,Proposed_MSA_Code,$E2757)=0,"Not Proposed",SUMIFS(Proposed_Direct_Cost,Proposed_Labor_Category,$D2757,Proposed_Company,$C2757,Proposed_MSA_Code,$E2757)),"")</f>
        <v>Not Proposed</v>
      </c>
      <c r="J2757" s="117" cm="1">
        <f t="array" aca="1" ref="J2757" ca="1">SUMIFS(Invoice_Hours,Invoice_Labor_Category,$D2757,Invoice_Company,$C2757,Invoice_MSA_Code,$E2757)</f>
        <v>0</v>
      </c>
      <c r="K2757" s="7" t="str">
        <f t="shared" ca="1" si="700"/>
        <v/>
      </c>
      <c r="L2757" s="222" cm="1">
        <f t="array" aca="1" ref="L2757" ca="1">IFERROR(SUMIFS(Invoice_Direct_Cost,Invoice_Labor_Category,$D2757,Invoice_Company,$C2757,Invoice_MSA_Code,$E2757),"")</f>
        <v>0</v>
      </c>
      <c r="M2757" s="7" t="str">
        <f t="shared" ca="1" si="701"/>
        <v/>
      </c>
      <c r="N2757" s="220" t="str">
        <f t="shared" ref="N2757:N2820" ca="1" si="706">IFERROR(M2757/H2757,"")</f>
        <v/>
      </c>
      <c r="O2757" s="7" t="str">
        <f t="shared" ca="1" si="702"/>
        <v/>
      </c>
      <c r="P2757" s="7" t="str">
        <f t="shared" ca="1" si="703"/>
        <v/>
      </c>
      <c r="Q2757" s="7" t="str">
        <f t="shared" ca="1" si="704"/>
        <v/>
      </c>
      <c r="R2757" s="7" t="str">
        <f t="shared" ca="1" si="705"/>
        <v/>
      </c>
      <c r="S2757" s="7" t="str">
        <f t="shared" ca="1" si="692"/>
        <v/>
      </c>
      <c r="T2757" s="7" t="str">
        <f t="shared" ca="1" si="693"/>
        <v/>
      </c>
      <c r="V2757" s="120" cm="1">
        <f t="array" aca="1" ref="V2757" ca="1">SUMIFS(Invoice_Hours,Invoice_Labor_Category,$D2757,Invoice_Company,$C2757,Invoice_MSA_Code,$E2757)</f>
        <v>0</v>
      </c>
      <c r="W2757" s="121" t="str">
        <f t="shared" ca="1" si="694"/>
        <v/>
      </c>
      <c r="X2757" s="151" t="str">
        <f t="shared" ca="1" si="695"/>
        <v/>
      </c>
      <c r="AB2757" t="str">
        <f t="shared" si="696"/>
        <v/>
      </c>
      <c r="AC2757" t="str">
        <f t="shared" si="697"/>
        <v/>
      </c>
      <c r="AD2757" t="str">
        <f t="shared" si="698"/>
        <v/>
      </c>
      <c r="AE2757" s="4" t="str">
        <f t="shared" ca="1" si="691"/>
        <v/>
      </c>
    </row>
    <row r="2758" spans="7:31">
      <c r="G2758" s="117" cm="1">
        <f t="array" aca="1" ref="G2758" ca="1">SUMIFS(Proposed_Hours,Proposed_Labor_Category,$D2758,Proposed_Company,$C2758,Proposed_MSA_Code,$E2758)</f>
        <v>0</v>
      </c>
      <c r="H2758" s="7" t="str">
        <f t="shared" ca="1" si="699"/>
        <v/>
      </c>
      <c r="I2758" s="4" t="str" cm="1">
        <f t="array" aca="1" ref="I2758" ca="1">IFERROR(IF(SUMIFS(Proposed_Direct_Cost,Proposed_Labor_Category,$D2758,Proposed_Company,$C2758,Proposed_MSA_Code,$E2758)=0,"Not Proposed",SUMIFS(Proposed_Direct_Cost,Proposed_Labor_Category,$D2758,Proposed_Company,$C2758,Proposed_MSA_Code,$E2758)),"")</f>
        <v>Not Proposed</v>
      </c>
      <c r="J2758" s="117" cm="1">
        <f t="array" aca="1" ref="J2758" ca="1">SUMIFS(Invoice_Hours,Invoice_Labor_Category,$D2758,Invoice_Company,$C2758,Invoice_MSA_Code,$E2758)</f>
        <v>0</v>
      </c>
      <c r="K2758" s="7" t="str">
        <f t="shared" ca="1" si="700"/>
        <v/>
      </c>
      <c r="L2758" s="222" cm="1">
        <f t="array" aca="1" ref="L2758" ca="1">IFERROR(SUMIFS(Invoice_Direct_Cost,Invoice_Labor_Category,$D2758,Invoice_Company,$C2758,Invoice_MSA_Code,$E2758),"")</f>
        <v>0</v>
      </c>
      <c r="M2758" s="7" t="str">
        <f t="shared" ca="1" si="701"/>
        <v/>
      </c>
      <c r="N2758" s="220" t="str">
        <f t="shared" ca="1" si="706"/>
        <v/>
      </c>
      <c r="O2758" s="7" t="str">
        <f t="shared" ca="1" si="702"/>
        <v/>
      </c>
      <c r="P2758" s="7" t="str">
        <f t="shared" ca="1" si="703"/>
        <v/>
      </c>
      <c r="Q2758" s="7" t="str">
        <f t="shared" ca="1" si="704"/>
        <v/>
      </c>
      <c r="R2758" s="7" t="str">
        <f t="shared" ca="1" si="705"/>
        <v/>
      </c>
      <c r="S2758" s="7" t="str">
        <f t="shared" ca="1" si="692"/>
        <v/>
      </c>
      <c r="T2758" s="7" t="str">
        <f t="shared" ca="1" si="693"/>
        <v/>
      </c>
      <c r="V2758" s="120" cm="1">
        <f t="array" aca="1" ref="V2758" ca="1">SUMIFS(Invoice_Hours,Invoice_Labor_Category,$D2758,Invoice_Company,$C2758,Invoice_MSA_Code,$E2758)</f>
        <v>0</v>
      </c>
      <c r="W2758" s="121" t="str">
        <f t="shared" ca="1" si="694"/>
        <v/>
      </c>
      <c r="X2758" s="152" t="str">
        <f t="shared" ca="1" si="695"/>
        <v/>
      </c>
      <c r="AB2758" t="str">
        <f t="shared" si="696"/>
        <v/>
      </c>
      <c r="AC2758" t="str">
        <f t="shared" si="697"/>
        <v/>
      </c>
      <c r="AD2758" t="str">
        <f t="shared" si="698"/>
        <v/>
      </c>
      <c r="AE2758" s="4" t="str">
        <f t="shared" ca="1" si="691"/>
        <v/>
      </c>
    </row>
    <row r="2759" spans="7:31">
      <c r="G2759" s="117" cm="1">
        <f t="array" aca="1" ref="G2759" ca="1">SUMIFS(Proposed_Hours,Proposed_Labor_Category,$D2759,Proposed_Company,$C2759,Proposed_MSA_Code,$E2759)</f>
        <v>0</v>
      </c>
      <c r="H2759" s="7" t="str">
        <f t="shared" ca="1" si="699"/>
        <v/>
      </c>
      <c r="I2759" s="4" t="str" cm="1">
        <f t="array" aca="1" ref="I2759" ca="1">IFERROR(IF(SUMIFS(Proposed_Direct_Cost,Proposed_Labor_Category,$D2759,Proposed_Company,$C2759,Proposed_MSA_Code,$E2759)=0,"Not Proposed",SUMIFS(Proposed_Direct_Cost,Proposed_Labor_Category,$D2759,Proposed_Company,$C2759,Proposed_MSA_Code,$E2759)),"")</f>
        <v>Not Proposed</v>
      </c>
      <c r="J2759" s="117" cm="1">
        <f t="array" aca="1" ref="J2759" ca="1">SUMIFS(Invoice_Hours,Invoice_Labor_Category,$D2759,Invoice_Company,$C2759,Invoice_MSA_Code,$E2759)</f>
        <v>0</v>
      </c>
      <c r="K2759" s="7" t="str">
        <f t="shared" ca="1" si="700"/>
        <v/>
      </c>
      <c r="L2759" s="222" cm="1">
        <f t="array" aca="1" ref="L2759" ca="1">IFERROR(SUMIFS(Invoice_Direct_Cost,Invoice_Labor_Category,$D2759,Invoice_Company,$C2759,Invoice_MSA_Code,$E2759),"")</f>
        <v>0</v>
      </c>
      <c r="M2759" s="7" t="str">
        <f t="shared" ca="1" si="701"/>
        <v/>
      </c>
      <c r="N2759" s="220" t="str">
        <f t="shared" ca="1" si="706"/>
        <v/>
      </c>
      <c r="O2759" s="7" t="str">
        <f t="shared" ca="1" si="702"/>
        <v/>
      </c>
      <c r="P2759" s="7" t="str">
        <f t="shared" ca="1" si="703"/>
        <v/>
      </c>
      <c r="Q2759" s="7" t="str">
        <f t="shared" ca="1" si="704"/>
        <v/>
      </c>
      <c r="R2759" s="7" t="str">
        <f t="shared" ca="1" si="705"/>
        <v/>
      </c>
      <c r="S2759" s="7" t="str">
        <f t="shared" ca="1" si="692"/>
        <v/>
      </c>
      <c r="T2759" s="7" t="str">
        <f t="shared" ca="1" si="693"/>
        <v/>
      </c>
      <c r="V2759" s="120" cm="1">
        <f t="array" aca="1" ref="V2759" ca="1">SUMIFS(Invoice_Hours,Invoice_Labor_Category,$D2759,Invoice_Company,$C2759,Invoice_MSA_Code,$E2759)</f>
        <v>0</v>
      </c>
      <c r="W2759" s="121" t="str">
        <f t="shared" ca="1" si="694"/>
        <v/>
      </c>
      <c r="X2759" s="151" t="str">
        <f t="shared" ca="1" si="695"/>
        <v/>
      </c>
      <c r="AB2759" t="str">
        <f t="shared" si="696"/>
        <v/>
      </c>
      <c r="AC2759" t="str">
        <f t="shared" si="697"/>
        <v/>
      </c>
      <c r="AD2759" t="str">
        <f t="shared" si="698"/>
        <v/>
      </c>
      <c r="AE2759" s="4" t="str">
        <f t="shared" ca="1" si="691"/>
        <v/>
      </c>
    </row>
    <row r="2760" spans="7:31">
      <c r="G2760" s="117" cm="1">
        <f t="array" aca="1" ref="G2760" ca="1">SUMIFS(Proposed_Hours,Proposed_Labor_Category,$D2760,Proposed_Company,$C2760,Proposed_MSA_Code,$E2760)</f>
        <v>0</v>
      </c>
      <c r="H2760" s="7" t="str">
        <f t="shared" ca="1" si="699"/>
        <v/>
      </c>
      <c r="I2760" s="4" t="str" cm="1">
        <f t="array" aca="1" ref="I2760" ca="1">IFERROR(IF(SUMIFS(Proposed_Direct_Cost,Proposed_Labor_Category,$D2760,Proposed_Company,$C2760,Proposed_MSA_Code,$E2760)=0,"Not Proposed",SUMIFS(Proposed_Direct_Cost,Proposed_Labor_Category,$D2760,Proposed_Company,$C2760,Proposed_MSA_Code,$E2760)),"")</f>
        <v>Not Proposed</v>
      </c>
      <c r="J2760" s="117" cm="1">
        <f t="array" aca="1" ref="J2760" ca="1">SUMIFS(Invoice_Hours,Invoice_Labor_Category,$D2760,Invoice_Company,$C2760,Invoice_MSA_Code,$E2760)</f>
        <v>0</v>
      </c>
      <c r="K2760" s="7" t="str">
        <f t="shared" ca="1" si="700"/>
        <v/>
      </c>
      <c r="L2760" s="222" cm="1">
        <f t="array" aca="1" ref="L2760" ca="1">IFERROR(SUMIFS(Invoice_Direct_Cost,Invoice_Labor_Category,$D2760,Invoice_Company,$C2760,Invoice_MSA_Code,$E2760),"")</f>
        <v>0</v>
      </c>
      <c r="M2760" s="7" t="str">
        <f t="shared" ca="1" si="701"/>
        <v/>
      </c>
      <c r="N2760" s="220" t="str">
        <f t="shared" ca="1" si="706"/>
        <v/>
      </c>
      <c r="O2760" s="7" t="str">
        <f t="shared" ca="1" si="702"/>
        <v/>
      </c>
      <c r="P2760" s="7" t="str">
        <f t="shared" ca="1" si="703"/>
        <v/>
      </c>
      <c r="Q2760" s="7" t="str">
        <f t="shared" ca="1" si="704"/>
        <v/>
      </c>
      <c r="R2760" s="7" t="str">
        <f t="shared" ca="1" si="705"/>
        <v/>
      </c>
      <c r="S2760" s="7" t="str">
        <f t="shared" ca="1" si="692"/>
        <v/>
      </c>
      <c r="T2760" s="7" t="str">
        <f t="shared" ca="1" si="693"/>
        <v/>
      </c>
      <c r="V2760" s="120" cm="1">
        <f t="array" aca="1" ref="V2760" ca="1">SUMIFS(Invoice_Hours,Invoice_Labor_Category,$D2760,Invoice_Company,$C2760,Invoice_MSA_Code,$E2760)</f>
        <v>0</v>
      </c>
      <c r="W2760" s="121" t="str">
        <f t="shared" ca="1" si="694"/>
        <v/>
      </c>
      <c r="X2760" s="152" t="str">
        <f t="shared" ca="1" si="695"/>
        <v/>
      </c>
      <c r="AB2760" t="str">
        <f t="shared" si="696"/>
        <v/>
      </c>
      <c r="AC2760" t="str">
        <f t="shared" si="697"/>
        <v/>
      </c>
      <c r="AD2760" t="str">
        <f t="shared" si="698"/>
        <v/>
      </c>
      <c r="AE2760" s="4" t="str">
        <f t="shared" ca="1" si="691"/>
        <v/>
      </c>
    </row>
    <row r="2761" spans="7:31">
      <c r="G2761" s="117" cm="1">
        <f t="array" aca="1" ref="G2761" ca="1">SUMIFS(Proposed_Hours,Proposed_Labor_Category,$D2761,Proposed_Company,$C2761,Proposed_MSA_Code,$E2761)</f>
        <v>0</v>
      </c>
      <c r="H2761" s="7" t="str">
        <f t="shared" ca="1" si="699"/>
        <v/>
      </c>
      <c r="I2761" s="4" t="str" cm="1">
        <f t="array" aca="1" ref="I2761" ca="1">IFERROR(IF(SUMIFS(Proposed_Direct_Cost,Proposed_Labor_Category,$D2761,Proposed_Company,$C2761,Proposed_MSA_Code,$E2761)=0,"Not Proposed",SUMIFS(Proposed_Direct_Cost,Proposed_Labor_Category,$D2761,Proposed_Company,$C2761,Proposed_MSA_Code,$E2761)),"")</f>
        <v>Not Proposed</v>
      </c>
      <c r="J2761" s="117" cm="1">
        <f t="array" aca="1" ref="J2761" ca="1">SUMIFS(Invoice_Hours,Invoice_Labor_Category,$D2761,Invoice_Company,$C2761,Invoice_MSA_Code,$E2761)</f>
        <v>0</v>
      </c>
      <c r="K2761" s="7" t="str">
        <f t="shared" ca="1" si="700"/>
        <v/>
      </c>
      <c r="L2761" s="222" cm="1">
        <f t="array" aca="1" ref="L2761" ca="1">IFERROR(SUMIFS(Invoice_Direct_Cost,Invoice_Labor_Category,$D2761,Invoice_Company,$C2761,Invoice_MSA_Code,$E2761),"")</f>
        <v>0</v>
      </c>
      <c r="M2761" s="7" t="str">
        <f t="shared" ca="1" si="701"/>
        <v/>
      </c>
      <c r="N2761" s="220" t="str">
        <f t="shared" ca="1" si="706"/>
        <v/>
      </c>
      <c r="O2761" s="7" t="str">
        <f t="shared" ca="1" si="702"/>
        <v/>
      </c>
      <c r="P2761" s="7" t="str">
        <f t="shared" ca="1" si="703"/>
        <v/>
      </c>
      <c r="Q2761" s="7" t="str">
        <f t="shared" ca="1" si="704"/>
        <v/>
      </c>
      <c r="R2761" s="7" t="str">
        <f t="shared" ca="1" si="705"/>
        <v/>
      </c>
      <c r="S2761" s="7" t="str">
        <f t="shared" ca="1" si="692"/>
        <v/>
      </c>
      <c r="T2761" s="7" t="str">
        <f t="shared" ca="1" si="693"/>
        <v/>
      </c>
      <c r="V2761" s="120" cm="1">
        <f t="array" aca="1" ref="V2761" ca="1">SUMIFS(Invoice_Hours,Invoice_Labor_Category,$D2761,Invoice_Company,$C2761,Invoice_MSA_Code,$E2761)</f>
        <v>0</v>
      </c>
      <c r="W2761" s="121" t="str">
        <f t="shared" ca="1" si="694"/>
        <v/>
      </c>
      <c r="X2761" s="151" t="str">
        <f t="shared" ca="1" si="695"/>
        <v/>
      </c>
      <c r="AB2761" t="str">
        <f t="shared" si="696"/>
        <v/>
      </c>
      <c r="AC2761" t="str">
        <f t="shared" si="697"/>
        <v/>
      </c>
      <c r="AD2761" t="str">
        <f t="shared" si="698"/>
        <v/>
      </c>
      <c r="AE2761" s="4" t="str">
        <f t="shared" ca="1" si="691"/>
        <v/>
      </c>
    </row>
    <row r="2762" spans="7:31">
      <c r="G2762" s="117" cm="1">
        <f t="array" aca="1" ref="G2762" ca="1">SUMIFS(Proposed_Hours,Proposed_Labor_Category,$D2762,Proposed_Company,$C2762,Proposed_MSA_Code,$E2762)</f>
        <v>0</v>
      </c>
      <c r="H2762" s="7" t="str">
        <f t="shared" ca="1" si="699"/>
        <v/>
      </c>
      <c r="I2762" s="4" t="str" cm="1">
        <f t="array" aca="1" ref="I2762" ca="1">IFERROR(IF(SUMIFS(Proposed_Direct_Cost,Proposed_Labor_Category,$D2762,Proposed_Company,$C2762,Proposed_MSA_Code,$E2762)=0,"Not Proposed",SUMIFS(Proposed_Direct_Cost,Proposed_Labor_Category,$D2762,Proposed_Company,$C2762,Proposed_MSA_Code,$E2762)),"")</f>
        <v>Not Proposed</v>
      </c>
      <c r="J2762" s="117" cm="1">
        <f t="array" aca="1" ref="J2762" ca="1">SUMIFS(Invoice_Hours,Invoice_Labor_Category,$D2762,Invoice_Company,$C2762,Invoice_MSA_Code,$E2762)</f>
        <v>0</v>
      </c>
      <c r="K2762" s="7" t="str">
        <f t="shared" ca="1" si="700"/>
        <v/>
      </c>
      <c r="L2762" s="222" cm="1">
        <f t="array" aca="1" ref="L2762" ca="1">IFERROR(SUMIFS(Invoice_Direct_Cost,Invoice_Labor_Category,$D2762,Invoice_Company,$C2762,Invoice_MSA_Code,$E2762),"")</f>
        <v>0</v>
      </c>
      <c r="M2762" s="7" t="str">
        <f t="shared" ca="1" si="701"/>
        <v/>
      </c>
      <c r="N2762" s="220" t="str">
        <f t="shared" ca="1" si="706"/>
        <v/>
      </c>
      <c r="O2762" s="7" t="str">
        <f t="shared" ca="1" si="702"/>
        <v/>
      </c>
      <c r="P2762" s="7" t="str">
        <f t="shared" ca="1" si="703"/>
        <v/>
      </c>
      <c r="Q2762" s="7" t="str">
        <f t="shared" ca="1" si="704"/>
        <v/>
      </c>
      <c r="R2762" s="7" t="str">
        <f t="shared" ca="1" si="705"/>
        <v/>
      </c>
      <c r="S2762" s="7" t="str">
        <f t="shared" ca="1" si="692"/>
        <v/>
      </c>
      <c r="T2762" s="7" t="str">
        <f t="shared" ca="1" si="693"/>
        <v/>
      </c>
      <c r="V2762" s="120" cm="1">
        <f t="array" aca="1" ref="V2762" ca="1">SUMIFS(Invoice_Hours,Invoice_Labor_Category,$D2762,Invoice_Company,$C2762,Invoice_MSA_Code,$E2762)</f>
        <v>0</v>
      </c>
      <c r="W2762" s="121" t="str">
        <f t="shared" ca="1" si="694"/>
        <v/>
      </c>
      <c r="X2762" s="152" t="str">
        <f t="shared" ca="1" si="695"/>
        <v/>
      </c>
      <c r="AB2762" t="str">
        <f t="shared" si="696"/>
        <v/>
      </c>
      <c r="AC2762" t="str">
        <f t="shared" si="697"/>
        <v/>
      </c>
      <c r="AD2762" t="str">
        <f t="shared" si="698"/>
        <v/>
      </c>
      <c r="AE2762" s="4" t="str">
        <f t="shared" ca="1" si="691"/>
        <v/>
      </c>
    </row>
    <row r="2763" spans="7:31">
      <c r="G2763" s="117" cm="1">
        <f t="array" aca="1" ref="G2763" ca="1">SUMIFS(Proposed_Hours,Proposed_Labor_Category,$D2763,Proposed_Company,$C2763,Proposed_MSA_Code,$E2763)</f>
        <v>0</v>
      </c>
      <c r="H2763" s="7" t="str">
        <f t="shared" ca="1" si="699"/>
        <v/>
      </c>
      <c r="I2763" s="4" t="str" cm="1">
        <f t="array" aca="1" ref="I2763" ca="1">IFERROR(IF(SUMIFS(Proposed_Direct_Cost,Proposed_Labor_Category,$D2763,Proposed_Company,$C2763,Proposed_MSA_Code,$E2763)=0,"Not Proposed",SUMIFS(Proposed_Direct_Cost,Proposed_Labor_Category,$D2763,Proposed_Company,$C2763,Proposed_MSA_Code,$E2763)),"")</f>
        <v>Not Proposed</v>
      </c>
      <c r="J2763" s="117" cm="1">
        <f t="array" aca="1" ref="J2763" ca="1">SUMIFS(Invoice_Hours,Invoice_Labor_Category,$D2763,Invoice_Company,$C2763,Invoice_MSA_Code,$E2763)</f>
        <v>0</v>
      </c>
      <c r="K2763" s="7" t="str">
        <f t="shared" ca="1" si="700"/>
        <v/>
      </c>
      <c r="L2763" s="222" cm="1">
        <f t="array" aca="1" ref="L2763" ca="1">IFERROR(SUMIFS(Invoice_Direct_Cost,Invoice_Labor_Category,$D2763,Invoice_Company,$C2763,Invoice_MSA_Code,$E2763),"")</f>
        <v>0</v>
      </c>
      <c r="M2763" s="7" t="str">
        <f t="shared" ca="1" si="701"/>
        <v/>
      </c>
      <c r="N2763" s="220" t="str">
        <f t="shared" ca="1" si="706"/>
        <v/>
      </c>
      <c r="O2763" s="7" t="str">
        <f t="shared" ca="1" si="702"/>
        <v/>
      </c>
      <c r="P2763" s="7" t="str">
        <f t="shared" ca="1" si="703"/>
        <v/>
      </c>
      <c r="Q2763" s="7" t="str">
        <f t="shared" ca="1" si="704"/>
        <v/>
      </c>
      <c r="R2763" s="7" t="str">
        <f t="shared" ca="1" si="705"/>
        <v/>
      </c>
      <c r="S2763" s="7" t="str">
        <f t="shared" ca="1" si="692"/>
        <v/>
      </c>
      <c r="T2763" s="7" t="str">
        <f t="shared" ca="1" si="693"/>
        <v/>
      </c>
      <c r="V2763" s="120" cm="1">
        <f t="array" aca="1" ref="V2763" ca="1">SUMIFS(Invoice_Hours,Invoice_Labor_Category,$D2763,Invoice_Company,$C2763,Invoice_MSA_Code,$E2763)</f>
        <v>0</v>
      </c>
      <c r="W2763" s="121" t="str">
        <f t="shared" ca="1" si="694"/>
        <v/>
      </c>
      <c r="X2763" s="151" t="str">
        <f t="shared" ca="1" si="695"/>
        <v/>
      </c>
      <c r="AB2763" t="str">
        <f t="shared" si="696"/>
        <v/>
      </c>
      <c r="AC2763" t="str">
        <f t="shared" si="697"/>
        <v/>
      </c>
      <c r="AD2763" t="str">
        <f t="shared" si="698"/>
        <v/>
      </c>
      <c r="AE2763" s="4" t="str">
        <f t="shared" ca="1" si="691"/>
        <v/>
      </c>
    </row>
    <row r="2764" spans="7:31">
      <c r="G2764" s="117" cm="1">
        <f t="array" aca="1" ref="G2764" ca="1">SUMIFS(Proposed_Hours,Proposed_Labor_Category,$D2764,Proposed_Company,$C2764,Proposed_MSA_Code,$E2764)</f>
        <v>0</v>
      </c>
      <c r="H2764" s="7" t="str">
        <f t="shared" ca="1" si="699"/>
        <v/>
      </c>
      <c r="I2764" s="4" t="str" cm="1">
        <f t="array" aca="1" ref="I2764" ca="1">IFERROR(IF(SUMIFS(Proposed_Direct_Cost,Proposed_Labor_Category,$D2764,Proposed_Company,$C2764,Proposed_MSA_Code,$E2764)=0,"Not Proposed",SUMIFS(Proposed_Direct_Cost,Proposed_Labor_Category,$D2764,Proposed_Company,$C2764,Proposed_MSA_Code,$E2764)),"")</f>
        <v>Not Proposed</v>
      </c>
      <c r="J2764" s="117" cm="1">
        <f t="array" aca="1" ref="J2764" ca="1">SUMIFS(Invoice_Hours,Invoice_Labor_Category,$D2764,Invoice_Company,$C2764,Invoice_MSA_Code,$E2764)</f>
        <v>0</v>
      </c>
      <c r="K2764" s="7" t="str">
        <f t="shared" ca="1" si="700"/>
        <v/>
      </c>
      <c r="L2764" s="222" cm="1">
        <f t="array" aca="1" ref="L2764" ca="1">IFERROR(SUMIFS(Invoice_Direct_Cost,Invoice_Labor_Category,$D2764,Invoice_Company,$C2764,Invoice_MSA_Code,$E2764),"")</f>
        <v>0</v>
      </c>
      <c r="M2764" s="7" t="str">
        <f t="shared" ca="1" si="701"/>
        <v/>
      </c>
      <c r="N2764" s="220" t="str">
        <f t="shared" ca="1" si="706"/>
        <v/>
      </c>
      <c r="O2764" s="7" t="str">
        <f t="shared" ca="1" si="702"/>
        <v/>
      </c>
      <c r="P2764" s="7" t="str">
        <f t="shared" ca="1" si="703"/>
        <v/>
      </c>
      <c r="Q2764" s="7" t="str">
        <f t="shared" ca="1" si="704"/>
        <v/>
      </c>
      <c r="R2764" s="7" t="str">
        <f t="shared" ca="1" si="705"/>
        <v/>
      </c>
      <c r="S2764" s="7" t="str">
        <f t="shared" ca="1" si="692"/>
        <v/>
      </c>
      <c r="T2764" s="7" t="str">
        <f t="shared" ca="1" si="693"/>
        <v/>
      </c>
      <c r="V2764" s="120" cm="1">
        <f t="array" aca="1" ref="V2764" ca="1">SUMIFS(Invoice_Hours,Invoice_Labor_Category,$D2764,Invoice_Company,$C2764,Invoice_MSA_Code,$E2764)</f>
        <v>0</v>
      </c>
      <c r="W2764" s="121" t="str">
        <f t="shared" ca="1" si="694"/>
        <v/>
      </c>
      <c r="X2764" s="152" t="str">
        <f t="shared" ca="1" si="695"/>
        <v/>
      </c>
      <c r="AB2764" t="str">
        <f t="shared" si="696"/>
        <v/>
      </c>
      <c r="AC2764" t="str">
        <f t="shared" si="697"/>
        <v/>
      </c>
      <c r="AD2764" t="str">
        <f t="shared" si="698"/>
        <v/>
      </c>
      <c r="AE2764" s="4" t="str">
        <f t="shared" ca="1" si="691"/>
        <v/>
      </c>
    </row>
    <row r="2765" spans="7:31">
      <c r="G2765" s="117" cm="1">
        <f t="array" aca="1" ref="G2765" ca="1">SUMIFS(Proposed_Hours,Proposed_Labor_Category,$D2765,Proposed_Company,$C2765,Proposed_MSA_Code,$E2765)</f>
        <v>0</v>
      </c>
      <c r="H2765" s="7" t="str">
        <f t="shared" ca="1" si="699"/>
        <v/>
      </c>
      <c r="I2765" s="4" t="str" cm="1">
        <f t="array" aca="1" ref="I2765" ca="1">IFERROR(IF(SUMIFS(Proposed_Direct_Cost,Proposed_Labor_Category,$D2765,Proposed_Company,$C2765,Proposed_MSA_Code,$E2765)=0,"Not Proposed",SUMIFS(Proposed_Direct_Cost,Proposed_Labor_Category,$D2765,Proposed_Company,$C2765,Proposed_MSA_Code,$E2765)),"")</f>
        <v>Not Proposed</v>
      </c>
      <c r="J2765" s="117" cm="1">
        <f t="array" aca="1" ref="J2765" ca="1">SUMIFS(Invoice_Hours,Invoice_Labor_Category,$D2765,Invoice_Company,$C2765,Invoice_MSA_Code,$E2765)</f>
        <v>0</v>
      </c>
      <c r="K2765" s="7" t="str">
        <f t="shared" ca="1" si="700"/>
        <v/>
      </c>
      <c r="L2765" s="222" cm="1">
        <f t="array" aca="1" ref="L2765" ca="1">IFERROR(SUMIFS(Invoice_Direct_Cost,Invoice_Labor_Category,$D2765,Invoice_Company,$C2765,Invoice_MSA_Code,$E2765),"")</f>
        <v>0</v>
      </c>
      <c r="M2765" s="7" t="str">
        <f t="shared" ca="1" si="701"/>
        <v/>
      </c>
      <c r="N2765" s="220" t="str">
        <f t="shared" ca="1" si="706"/>
        <v/>
      </c>
      <c r="O2765" s="7" t="str">
        <f t="shared" ca="1" si="702"/>
        <v/>
      </c>
      <c r="P2765" s="7" t="str">
        <f t="shared" ca="1" si="703"/>
        <v/>
      </c>
      <c r="Q2765" s="7" t="str">
        <f t="shared" ca="1" si="704"/>
        <v/>
      </c>
      <c r="R2765" s="7" t="str">
        <f t="shared" ca="1" si="705"/>
        <v/>
      </c>
      <c r="S2765" s="7" t="str">
        <f t="shared" ca="1" si="692"/>
        <v/>
      </c>
      <c r="T2765" s="7" t="str">
        <f t="shared" ca="1" si="693"/>
        <v/>
      </c>
      <c r="V2765" s="120" cm="1">
        <f t="array" aca="1" ref="V2765" ca="1">SUMIFS(Invoice_Hours,Invoice_Labor_Category,$D2765,Invoice_Company,$C2765,Invoice_MSA_Code,$E2765)</f>
        <v>0</v>
      </c>
      <c r="W2765" s="121" t="str">
        <f t="shared" ca="1" si="694"/>
        <v/>
      </c>
      <c r="X2765" s="151" t="str">
        <f t="shared" ca="1" si="695"/>
        <v/>
      </c>
      <c r="AB2765" t="str">
        <f t="shared" si="696"/>
        <v/>
      </c>
      <c r="AC2765" t="str">
        <f t="shared" si="697"/>
        <v/>
      </c>
      <c r="AD2765" t="str">
        <f t="shared" si="698"/>
        <v/>
      </c>
      <c r="AE2765" s="4" t="str">
        <f t="shared" ca="1" si="691"/>
        <v/>
      </c>
    </row>
    <row r="2766" spans="7:31">
      <c r="G2766" s="117" cm="1">
        <f t="array" aca="1" ref="G2766" ca="1">SUMIFS(Proposed_Hours,Proposed_Labor_Category,$D2766,Proposed_Company,$C2766,Proposed_MSA_Code,$E2766)</f>
        <v>0</v>
      </c>
      <c r="H2766" s="7" t="str">
        <f t="shared" ca="1" si="699"/>
        <v/>
      </c>
      <c r="I2766" s="4" t="str" cm="1">
        <f t="array" aca="1" ref="I2766" ca="1">IFERROR(IF(SUMIFS(Proposed_Direct_Cost,Proposed_Labor_Category,$D2766,Proposed_Company,$C2766,Proposed_MSA_Code,$E2766)=0,"Not Proposed",SUMIFS(Proposed_Direct_Cost,Proposed_Labor_Category,$D2766,Proposed_Company,$C2766,Proposed_MSA_Code,$E2766)),"")</f>
        <v>Not Proposed</v>
      </c>
      <c r="J2766" s="117" cm="1">
        <f t="array" aca="1" ref="J2766" ca="1">SUMIFS(Invoice_Hours,Invoice_Labor_Category,$D2766,Invoice_Company,$C2766,Invoice_MSA_Code,$E2766)</f>
        <v>0</v>
      </c>
      <c r="K2766" s="7" t="str">
        <f t="shared" ca="1" si="700"/>
        <v/>
      </c>
      <c r="L2766" s="222" cm="1">
        <f t="array" aca="1" ref="L2766" ca="1">IFERROR(SUMIFS(Invoice_Direct_Cost,Invoice_Labor_Category,$D2766,Invoice_Company,$C2766,Invoice_MSA_Code,$E2766),"")</f>
        <v>0</v>
      </c>
      <c r="M2766" s="7" t="str">
        <f t="shared" ca="1" si="701"/>
        <v/>
      </c>
      <c r="N2766" s="220" t="str">
        <f t="shared" ca="1" si="706"/>
        <v/>
      </c>
      <c r="O2766" s="7" t="str">
        <f t="shared" ca="1" si="702"/>
        <v/>
      </c>
      <c r="P2766" s="7" t="str">
        <f t="shared" ca="1" si="703"/>
        <v/>
      </c>
      <c r="Q2766" s="7" t="str">
        <f t="shared" ca="1" si="704"/>
        <v/>
      </c>
      <c r="R2766" s="7" t="str">
        <f t="shared" ca="1" si="705"/>
        <v/>
      </c>
      <c r="S2766" s="7" t="str">
        <f t="shared" ca="1" si="692"/>
        <v/>
      </c>
      <c r="T2766" s="7" t="str">
        <f t="shared" ca="1" si="693"/>
        <v/>
      </c>
      <c r="V2766" s="120" cm="1">
        <f t="array" aca="1" ref="V2766" ca="1">SUMIFS(Invoice_Hours,Invoice_Labor_Category,$D2766,Invoice_Company,$C2766,Invoice_MSA_Code,$E2766)</f>
        <v>0</v>
      </c>
      <c r="W2766" s="121" t="str">
        <f t="shared" ca="1" si="694"/>
        <v/>
      </c>
      <c r="X2766" s="152" t="str">
        <f t="shared" ca="1" si="695"/>
        <v/>
      </c>
      <c r="AB2766" t="str">
        <f t="shared" si="696"/>
        <v/>
      </c>
      <c r="AC2766" t="str">
        <f t="shared" si="697"/>
        <v/>
      </c>
      <c r="AD2766" t="str">
        <f t="shared" si="698"/>
        <v/>
      </c>
      <c r="AE2766" s="4" t="str">
        <f t="shared" ca="1" si="691"/>
        <v/>
      </c>
    </row>
    <row r="2767" spans="7:31">
      <c r="G2767" s="117" cm="1">
        <f t="array" aca="1" ref="G2767" ca="1">SUMIFS(Proposed_Hours,Proposed_Labor_Category,$D2767,Proposed_Company,$C2767,Proposed_MSA_Code,$E2767)</f>
        <v>0</v>
      </c>
      <c r="H2767" s="7" t="str">
        <f t="shared" ca="1" si="699"/>
        <v/>
      </c>
      <c r="I2767" s="4" t="str" cm="1">
        <f t="array" aca="1" ref="I2767" ca="1">IFERROR(IF(SUMIFS(Proposed_Direct_Cost,Proposed_Labor_Category,$D2767,Proposed_Company,$C2767,Proposed_MSA_Code,$E2767)=0,"Not Proposed",SUMIFS(Proposed_Direct_Cost,Proposed_Labor_Category,$D2767,Proposed_Company,$C2767,Proposed_MSA_Code,$E2767)),"")</f>
        <v>Not Proposed</v>
      </c>
      <c r="J2767" s="117" cm="1">
        <f t="array" aca="1" ref="J2767" ca="1">SUMIFS(Invoice_Hours,Invoice_Labor_Category,$D2767,Invoice_Company,$C2767,Invoice_MSA_Code,$E2767)</f>
        <v>0</v>
      </c>
      <c r="K2767" s="7" t="str">
        <f t="shared" ca="1" si="700"/>
        <v/>
      </c>
      <c r="L2767" s="222" cm="1">
        <f t="array" aca="1" ref="L2767" ca="1">IFERROR(SUMIFS(Invoice_Direct_Cost,Invoice_Labor_Category,$D2767,Invoice_Company,$C2767,Invoice_MSA_Code,$E2767),"")</f>
        <v>0</v>
      </c>
      <c r="M2767" s="7" t="str">
        <f t="shared" ca="1" si="701"/>
        <v/>
      </c>
      <c r="N2767" s="220" t="str">
        <f t="shared" ca="1" si="706"/>
        <v/>
      </c>
      <c r="O2767" s="7" t="str">
        <f t="shared" ca="1" si="702"/>
        <v/>
      </c>
      <c r="P2767" s="7" t="str">
        <f t="shared" ca="1" si="703"/>
        <v/>
      </c>
      <c r="Q2767" s="7" t="str">
        <f t="shared" ca="1" si="704"/>
        <v/>
      </c>
      <c r="R2767" s="7" t="str">
        <f t="shared" ca="1" si="705"/>
        <v/>
      </c>
      <c r="S2767" s="7" t="str">
        <f t="shared" ca="1" si="692"/>
        <v/>
      </c>
      <c r="T2767" s="7" t="str">
        <f t="shared" ca="1" si="693"/>
        <v/>
      </c>
      <c r="V2767" s="120" cm="1">
        <f t="array" aca="1" ref="V2767" ca="1">SUMIFS(Invoice_Hours,Invoice_Labor_Category,$D2767,Invoice_Company,$C2767,Invoice_MSA_Code,$E2767)</f>
        <v>0</v>
      </c>
      <c r="W2767" s="121" t="str">
        <f t="shared" ca="1" si="694"/>
        <v/>
      </c>
      <c r="X2767" s="151" t="str">
        <f t="shared" ca="1" si="695"/>
        <v/>
      </c>
      <c r="AB2767" t="str">
        <f t="shared" si="696"/>
        <v/>
      </c>
      <c r="AC2767" t="str">
        <f t="shared" si="697"/>
        <v/>
      </c>
      <c r="AD2767" t="str">
        <f t="shared" si="698"/>
        <v/>
      </c>
      <c r="AE2767" s="4" t="str">
        <f t="shared" ca="1" si="691"/>
        <v/>
      </c>
    </row>
    <row r="2768" spans="7:31">
      <c r="G2768" s="117" cm="1">
        <f t="array" aca="1" ref="G2768" ca="1">SUMIFS(Proposed_Hours,Proposed_Labor_Category,$D2768,Proposed_Company,$C2768,Proposed_MSA_Code,$E2768)</f>
        <v>0</v>
      </c>
      <c r="H2768" s="7" t="str">
        <f t="shared" ca="1" si="699"/>
        <v/>
      </c>
      <c r="I2768" s="4" t="str" cm="1">
        <f t="array" aca="1" ref="I2768" ca="1">IFERROR(IF(SUMIFS(Proposed_Direct_Cost,Proposed_Labor_Category,$D2768,Proposed_Company,$C2768,Proposed_MSA_Code,$E2768)=0,"Not Proposed",SUMIFS(Proposed_Direct_Cost,Proposed_Labor_Category,$D2768,Proposed_Company,$C2768,Proposed_MSA_Code,$E2768)),"")</f>
        <v>Not Proposed</v>
      </c>
      <c r="J2768" s="117" cm="1">
        <f t="array" aca="1" ref="J2768" ca="1">SUMIFS(Invoice_Hours,Invoice_Labor_Category,$D2768,Invoice_Company,$C2768,Invoice_MSA_Code,$E2768)</f>
        <v>0</v>
      </c>
      <c r="K2768" s="7" t="str">
        <f t="shared" ca="1" si="700"/>
        <v/>
      </c>
      <c r="L2768" s="222" cm="1">
        <f t="array" aca="1" ref="L2768" ca="1">IFERROR(SUMIFS(Invoice_Direct_Cost,Invoice_Labor_Category,$D2768,Invoice_Company,$C2768,Invoice_MSA_Code,$E2768),"")</f>
        <v>0</v>
      </c>
      <c r="M2768" s="7" t="str">
        <f t="shared" ca="1" si="701"/>
        <v/>
      </c>
      <c r="N2768" s="220" t="str">
        <f t="shared" ca="1" si="706"/>
        <v/>
      </c>
      <c r="O2768" s="7" t="str">
        <f t="shared" ca="1" si="702"/>
        <v/>
      </c>
      <c r="P2768" s="7" t="str">
        <f t="shared" ca="1" si="703"/>
        <v/>
      </c>
      <c r="Q2768" s="7" t="str">
        <f t="shared" ca="1" si="704"/>
        <v/>
      </c>
      <c r="R2768" s="7" t="str">
        <f t="shared" ca="1" si="705"/>
        <v/>
      </c>
      <c r="S2768" s="7" t="str">
        <f t="shared" ca="1" si="692"/>
        <v/>
      </c>
      <c r="T2768" s="7" t="str">
        <f t="shared" ca="1" si="693"/>
        <v/>
      </c>
      <c r="V2768" s="120" cm="1">
        <f t="array" aca="1" ref="V2768" ca="1">SUMIFS(Invoice_Hours,Invoice_Labor_Category,$D2768,Invoice_Company,$C2768,Invoice_MSA_Code,$E2768)</f>
        <v>0</v>
      </c>
      <c r="W2768" s="121" t="str">
        <f t="shared" ca="1" si="694"/>
        <v/>
      </c>
      <c r="X2768" s="152" t="str">
        <f t="shared" ca="1" si="695"/>
        <v/>
      </c>
      <c r="AB2768" t="str">
        <f t="shared" si="696"/>
        <v/>
      </c>
      <c r="AC2768" t="str">
        <f t="shared" si="697"/>
        <v/>
      </c>
      <c r="AD2768" t="str">
        <f t="shared" si="698"/>
        <v/>
      </c>
      <c r="AE2768" s="4" t="str">
        <f t="shared" ca="1" si="691"/>
        <v/>
      </c>
    </row>
    <row r="2769" spans="7:31">
      <c r="G2769" s="117" cm="1">
        <f t="array" aca="1" ref="G2769" ca="1">SUMIFS(Proposed_Hours,Proposed_Labor_Category,$D2769,Proposed_Company,$C2769,Proposed_MSA_Code,$E2769)</f>
        <v>0</v>
      </c>
      <c r="H2769" s="7" t="str">
        <f t="shared" ca="1" si="699"/>
        <v/>
      </c>
      <c r="I2769" s="4" t="str" cm="1">
        <f t="array" aca="1" ref="I2769" ca="1">IFERROR(IF(SUMIFS(Proposed_Direct_Cost,Proposed_Labor_Category,$D2769,Proposed_Company,$C2769,Proposed_MSA_Code,$E2769)=0,"Not Proposed",SUMIFS(Proposed_Direct_Cost,Proposed_Labor_Category,$D2769,Proposed_Company,$C2769,Proposed_MSA_Code,$E2769)),"")</f>
        <v>Not Proposed</v>
      </c>
      <c r="J2769" s="117" cm="1">
        <f t="array" aca="1" ref="J2769" ca="1">SUMIFS(Invoice_Hours,Invoice_Labor_Category,$D2769,Invoice_Company,$C2769,Invoice_MSA_Code,$E2769)</f>
        <v>0</v>
      </c>
      <c r="K2769" s="7" t="str">
        <f t="shared" ca="1" si="700"/>
        <v/>
      </c>
      <c r="L2769" s="222" cm="1">
        <f t="array" aca="1" ref="L2769" ca="1">IFERROR(SUMIFS(Invoice_Direct_Cost,Invoice_Labor_Category,$D2769,Invoice_Company,$C2769,Invoice_MSA_Code,$E2769),"")</f>
        <v>0</v>
      </c>
      <c r="M2769" s="7" t="str">
        <f t="shared" ca="1" si="701"/>
        <v/>
      </c>
      <c r="N2769" s="220" t="str">
        <f t="shared" ca="1" si="706"/>
        <v/>
      </c>
      <c r="O2769" s="7" t="str">
        <f t="shared" ca="1" si="702"/>
        <v/>
      </c>
      <c r="P2769" s="7" t="str">
        <f t="shared" ca="1" si="703"/>
        <v/>
      </c>
      <c r="Q2769" s="7" t="str">
        <f t="shared" ca="1" si="704"/>
        <v/>
      </c>
      <c r="R2769" s="7" t="str">
        <f t="shared" ca="1" si="705"/>
        <v/>
      </c>
      <c r="S2769" s="7" t="str">
        <f t="shared" ca="1" si="692"/>
        <v/>
      </c>
      <c r="T2769" s="7" t="str">
        <f t="shared" ca="1" si="693"/>
        <v/>
      </c>
      <c r="V2769" s="120" cm="1">
        <f t="array" aca="1" ref="V2769" ca="1">SUMIFS(Invoice_Hours,Invoice_Labor_Category,$D2769,Invoice_Company,$C2769,Invoice_MSA_Code,$E2769)</f>
        <v>0</v>
      </c>
      <c r="W2769" s="121" t="str">
        <f t="shared" ca="1" si="694"/>
        <v/>
      </c>
      <c r="X2769" s="151" t="str">
        <f t="shared" ca="1" si="695"/>
        <v/>
      </c>
      <c r="AB2769" t="str">
        <f t="shared" si="696"/>
        <v/>
      </c>
      <c r="AC2769" t="str">
        <f t="shared" si="697"/>
        <v/>
      </c>
      <c r="AD2769" t="str">
        <f t="shared" si="698"/>
        <v/>
      </c>
      <c r="AE2769" s="4" t="str">
        <f t="shared" ca="1" si="691"/>
        <v/>
      </c>
    </row>
    <row r="2770" spans="7:31">
      <c r="G2770" s="117" cm="1">
        <f t="array" aca="1" ref="G2770" ca="1">SUMIFS(Proposed_Hours,Proposed_Labor_Category,$D2770,Proposed_Company,$C2770,Proposed_MSA_Code,$E2770)</f>
        <v>0</v>
      </c>
      <c r="H2770" s="7" t="str">
        <f t="shared" ca="1" si="699"/>
        <v/>
      </c>
      <c r="I2770" s="4" t="str" cm="1">
        <f t="array" aca="1" ref="I2770" ca="1">IFERROR(IF(SUMIFS(Proposed_Direct_Cost,Proposed_Labor_Category,$D2770,Proposed_Company,$C2770,Proposed_MSA_Code,$E2770)=0,"Not Proposed",SUMIFS(Proposed_Direct_Cost,Proposed_Labor_Category,$D2770,Proposed_Company,$C2770,Proposed_MSA_Code,$E2770)),"")</f>
        <v>Not Proposed</v>
      </c>
      <c r="J2770" s="117" cm="1">
        <f t="array" aca="1" ref="J2770" ca="1">SUMIFS(Invoice_Hours,Invoice_Labor_Category,$D2770,Invoice_Company,$C2770,Invoice_MSA_Code,$E2770)</f>
        <v>0</v>
      </c>
      <c r="K2770" s="7" t="str">
        <f t="shared" ca="1" si="700"/>
        <v/>
      </c>
      <c r="L2770" s="222" cm="1">
        <f t="array" aca="1" ref="L2770" ca="1">IFERROR(SUMIFS(Invoice_Direct_Cost,Invoice_Labor_Category,$D2770,Invoice_Company,$C2770,Invoice_MSA_Code,$E2770),"")</f>
        <v>0</v>
      </c>
      <c r="M2770" s="7" t="str">
        <f t="shared" ca="1" si="701"/>
        <v/>
      </c>
      <c r="N2770" s="220" t="str">
        <f t="shared" ca="1" si="706"/>
        <v/>
      </c>
      <c r="O2770" s="7" t="str">
        <f t="shared" ca="1" si="702"/>
        <v/>
      </c>
      <c r="P2770" s="7" t="str">
        <f t="shared" ca="1" si="703"/>
        <v/>
      </c>
      <c r="Q2770" s="7" t="str">
        <f t="shared" ca="1" si="704"/>
        <v/>
      </c>
      <c r="R2770" s="7" t="str">
        <f t="shared" ca="1" si="705"/>
        <v/>
      </c>
      <c r="S2770" s="7" t="str">
        <f t="shared" ca="1" si="692"/>
        <v/>
      </c>
      <c r="T2770" s="7" t="str">
        <f t="shared" ca="1" si="693"/>
        <v/>
      </c>
      <c r="V2770" s="120" cm="1">
        <f t="array" aca="1" ref="V2770" ca="1">SUMIFS(Invoice_Hours,Invoice_Labor_Category,$D2770,Invoice_Company,$C2770,Invoice_MSA_Code,$E2770)</f>
        <v>0</v>
      </c>
      <c r="W2770" s="121" t="str">
        <f t="shared" ca="1" si="694"/>
        <v/>
      </c>
      <c r="X2770" s="152" t="str">
        <f t="shared" ca="1" si="695"/>
        <v/>
      </c>
      <c r="AB2770" t="str">
        <f t="shared" si="696"/>
        <v/>
      </c>
      <c r="AC2770" t="str">
        <f t="shared" si="697"/>
        <v/>
      </c>
      <c r="AD2770" t="str">
        <f t="shared" si="698"/>
        <v/>
      </c>
      <c r="AE2770" s="4" t="str">
        <f t="shared" ca="1" si="691"/>
        <v/>
      </c>
    </row>
    <row r="2771" spans="7:31">
      <c r="G2771" s="117" cm="1">
        <f t="array" aca="1" ref="G2771" ca="1">SUMIFS(Proposed_Hours,Proposed_Labor_Category,$D2771,Proposed_Company,$C2771,Proposed_MSA_Code,$E2771)</f>
        <v>0</v>
      </c>
      <c r="H2771" s="7" t="str">
        <f t="shared" ca="1" si="699"/>
        <v/>
      </c>
      <c r="I2771" s="4" t="str" cm="1">
        <f t="array" aca="1" ref="I2771" ca="1">IFERROR(IF(SUMIFS(Proposed_Direct_Cost,Proposed_Labor_Category,$D2771,Proposed_Company,$C2771,Proposed_MSA_Code,$E2771)=0,"Not Proposed",SUMIFS(Proposed_Direct_Cost,Proposed_Labor_Category,$D2771,Proposed_Company,$C2771,Proposed_MSA_Code,$E2771)),"")</f>
        <v>Not Proposed</v>
      </c>
      <c r="J2771" s="117" cm="1">
        <f t="array" aca="1" ref="J2771" ca="1">SUMIFS(Invoice_Hours,Invoice_Labor_Category,$D2771,Invoice_Company,$C2771,Invoice_MSA_Code,$E2771)</f>
        <v>0</v>
      </c>
      <c r="K2771" s="7" t="str">
        <f t="shared" ca="1" si="700"/>
        <v/>
      </c>
      <c r="L2771" s="222" cm="1">
        <f t="array" aca="1" ref="L2771" ca="1">IFERROR(SUMIFS(Invoice_Direct_Cost,Invoice_Labor_Category,$D2771,Invoice_Company,$C2771,Invoice_MSA_Code,$E2771),"")</f>
        <v>0</v>
      </c>
      <c r="M2771" s="7" t="str">
        <f t="shared" ca="1" si="701"/>
        <v/>
      </c>
      <c r="N2771" s="220" t="str">
        <f t="shared" ca="1" si="706"/>
        <v/>
      </c>
      <c r="O2771" s="7" t="str">
        <f t="shared" ca="1" si="702"/>
        <v/>
      </c>
      <c r="P2771" s="7" t="str">
        <f t="shared" ca="1" si="703"/>
        <v/>
      </c>
      <c r="Q2771" s="7" t="str">
        <f t="shared" ca="1" si="704"/>
        <v/>
      </c>
      <c r="R2771" s="7" t="str">
        <f t="shared" ca="1" si="705"/>
        <v/>
      </c>
      <c r="S2771" s="7" t="str">
        <f t="shared" ca="1" si="692"/>
        <v/>
      </c>
      <c r="T2771" s="7" t="str">
        <f t="shared" ca="1" si="693"/>
        <v/>
      </c>
      <c r="V2771" s="120" cm="1">
        <f t="array" aca="1" ref="V2771" ca="1">SUMIFS(Invoice_Hours,Invoice_Labor_Category,$D2771,Invoice_Company,$C2771,Invoice_MSA_Code,$E2771)</f>
        <v>0</v>
      </c>
      <c r="W2771" s="121" t="str">
        <f t="shared" ca="1" si="694"/>
        <v/>
      </c>
      <c r="X2771" s="151" t="str">
        <f t="shared" ca="1" si="695"/>
        <v/>
      </c>
      <c r="AB2771" t="str">
        <f t="shared" si="696"/>
        <v/>
      </c>
      <c r="AC2771" t="str">
        <f t="shared" si="697"/>
        <v/>
      </c>
      <c r="AD2771" t="str">
        <f t="shared" si="698"/>
        <v/>
      </c>
      <c r="AE2771" s="4" t="str">
        <f t="shared" ca="1" si="691"/>
        <v/>
      </c>
    </row>
    <row r="2772" spans="7:31">
      <c r="G2772" s="117" cm="1">
        <f t="array" aca="1" ref="G2772" ca="1">SUMIFS(Proposed_Hours,Proposed_Labor_Category,$D2772,Proposed_Company,$C2772,Proposed_MSA_Code,$E2772)</f>
        <v>0</v>
      </c>
      <c r="H2772" s="7" t="str">
        <f t="shared" ca="1" si="699"/>
        <v/>
      </c>
      <c r="I2772" s="4" t="str" cm="1">
        <f t="array" aca="1" ref="I2772" ca="1">IFERROR(IF(SUMIFS(Proposed_Direct_Cost,Proposed_Labor_Category,$D2772,Proposed_Company,$C2772,Proposed_MSA_Code,$E2772)=0,"Not Proposed",SUMIFS(Proposed_Direct_Cost,Proposed_Labor_Category,$D2772,Proposed_Company,$C2772,Proposed_MSA_Code,$E2772)),"")</f>
        <v>Not Proposed</v>
      </c>
      <c r="J2772" s="117" cm="1">
        <f t="array" aca="1" ref="J2772" ca="1">SUMIFS(Invoice_Hours,Invoice_Labor_Category,$D2772,Invoice_Company,$C2772,Invoice_MSA_Code,$E2772)</f>
        <v>0</v>
      </c>
      <c r="K2772" s="7" t="str">
        <f t="shared" ca="1" si="700"/>
        <v/>
      </c>
      <c r="L2772" s="222" cm="1">
        <f t="array" aca="1" ref="L2772" ca="1">IFERROR(SUMIFS(Invoice_Direct_Cost,Invoice_Labor_Category,$D2772,Invoice_Company,$C2772,Invoice_MSA_Code,$E2772),"")</f>
        <v>0</v>
      </c>
      <c r="M2772" s="7" t="str">
        <f t="shared" ca="1" si="701"/>
        <v/>
      </c>
      <c r="N2772" s="220" t="str">
        <f t="shared" ca="1" si="706"/>
        <v/>
      </c>
      <c r="O2772" s="7" t="str">
        <f t="shared" ca="1" si="702"/>
        <v/>
      </c>
      <c r="P2772" s="7" t="str">
        <f t="shared" ca="1" si="703"/>
        <v/>
      </c>
      <c r="Q2772" s="7" t="str">
        <f t="shared" ca="1" si="704"/>
        <v/>
      </c>
      <c r="R2772" s="7" t="str">
        <f t="shared" ca="1" si="705"/>
        <v/>
      </c>
      <c r="S2772" s="7" t="str">
        <f t="shared" ca="1" si="692"/>
        <v/>
      </c>
      <c r="T2772" s="7" t="str">
        <f t="shared" ca="1" si="693"/>
        <v/>
      </c>
      <c r="V2772" s="120" cm="1">
        <f t="array" aca="1" ref="V2772" ca="1">SUMIFS(Invoice_Hours,Invoice_Labor_Category,$D2772,Invoice_Company,$C2772,Invoice_MSA_Code,$E2772)</f>
        <v>0</v>
      </c>
      <c r="W2772" s="121" t="str">
        <f t="shared" ca="1" si="694"/>
        <v/>
      </c>
      <c r="X2772" s="152" t="str">
        <f t="shared" ca="1" si="695"/>
        <v/>
      </c>
      <c r="AB2772" t="str">
        <f t="shared" si="696"/>
        <v/>
      </c>
      <c r="AC2772" t="str">
        <f t="shared" si="697"/>
        <v/>
      </c>
      <c r="AD2772" t="str">
        <f t="shared" si="698"/>
        <v/>
      </c>
      <c r="AE2772" s="4" t="str">
        <f t="shared" ca="1" si="691"/>
        <v/>
      </c>
    </row>
    <row r="2773" spans="7:31">
      <c r="G2773" s="117" cm="1">
        <f t="array" aca="1" ref="G2773" ca="1">SUMIFS(Proposed_Hours,Proposed_Labor_Category,$D2773,Proposed_Company,$C2773,Proposed_MSA_Code,$E2773)</f>
        <v>0</v>
      </c>
      <c r="H2773" s="7" t="str">
        <f t="shared" ca="1" si="699"/>
        <v/>
      </c>
      <c r="I2773" s="4" t="str" cm="1">
        <f t="array" aca="1" ref="I2773" ca="1">IFERROR(IF(SUMIFS(Proposed_Direct_Cost,Proposed_Labor_Category,$D2773,Proposed_Company,$C2773,Proposed_MSA_Code,$E2773)=0,"Not Proposed",SUMIFS(Proposed_Direct_Cost,Proposed_Labor_Category,$D2773,Proposed_Company,$C2773,Proposed_MSA_Code,$E2773)),"")</f>
        <v>Not Proposed</v>
      </c>
      <c r="J2773" s="117" cm="1">
        <f t="array" aca="1" ref="J2773" ca="1">SUMIFS(Invoice_Hours,Invoice_Labor_Category,$D2773,Invoice_Company,$C2773,Invoice_MSA_Code,$E2773)</f>
        <v>0</v>
      </c>
      <c r="K2773" s="7" t="str">
        <f t="shared" ca="1" si="700"/>
        <v/>
      </c>
      <c r="L2773" s="222" cm="1">
        <f t="array" aca="1" ref="L2773" ca="1">IFERROR(SUMIFS(Invoice_Direct_Cost,Invoice_Labor_Category,$D2773,Invoice_Company,$C2773,Invoice_MSA_Code,$E2773),"")</f>
        <v>0</v>
      </c>
      <c r="M2773" s="7" t="str">
        <f t="shared" ca="1" si="701"/>
        <v/>
      </c>
      <c r="N2773" s="220" t="str">
        <f t="shared" ca="1" si="706"/>
        <v/>
      </c>
      <c r="O2773" s="7" t="str">
        <f t="shared" ca="1" si="702"/>
        <v/>
      </c>
      <c r="P2773" s="7" t="str">
        <f t="shared" ca="1" si="703"/>
        <v/>
      </c>
      <c r="Q2773" s="7" t="str">
        <f t="shared" ca="1" si="704"/>
        <v/>
      </c>
      <c r="R2773" s="7" t="str">
        <f t="shared" ca="1" si="705"/>
        <v/>
      </c>
      <c r="S2773" s="7" t="str">
        <f t="shared" ca="1" si="692"/>
        <v/>
      </c>
      <c r="T2773" s="7" t="str">
        <f t="shared" ca="1" si="693"/>
        <v/>
      </c>
      <c r="V2773" s="120" cm="1">
        <f t="array" aca="1" ref="V2773" ca="1">SUMIFS(Invoice_Hours,Invoice_Labor_Category,$D2773,Invoice_Company,$C2773,Invoice_MSA_Code,$E2773)</f>
        <v>0</v>
      </c>
      <c r="W2773" s="121" t="str">
        <f t="shared" ca="1" si="694"/>
        <v/>
      </c>
      <c r="X2773" s="151" t="str">
        <f t="shared" ca="1" si="695"/>
        <v/>
      </c>
      <c r="AB2773" t="str">
        <f t="shared" si="696"/>
        <v/>
      </c>
      <c r="AC2773" t="str">
        <f t="shared" si="697"/>
        <v/>
      </c>
      <c r="AD2773" t="str">
        <f t="shared" si="698"/>
        <v/>
      </c>
      <c r="AE2773" s="4" t="str">
        <f t="shared" ca="1" si="691"/>
        <v/>
      </c>
    </row>
    <row r="2774" spans="7:31">
      <c r="G2774" s="117" cm="1">
        <f t="array" aca="1" ref="G2774" ca="1">SUMIFS(Proposed_Hours,Proposed_Labor_Category,$D2774,Proposed_Company,$C2774,Proposed_MSA_Code,$E2774)</f>
        <v>0</v>
      </c>
      <c r="H2774" s="7" t="str">
        <f t="shared" ca="1" si="699"/>
        <v/>
      </c>
      <c r="I2774" s="4" t="str" cm="1">
        <f t="array" aca="1" ref="I2774" ca="1">IFERROR(IF(SUMIFS(Proposed_Direct_Cost,Proposed_Labor_Category,$D2774,Proposed_Company,$C2774,Proposed_MSA_Code,$E2774)=0,"Not Proposed",SUMIFS(Proposed_Direct_Cost,Proposed_Labor_Category,$D2774,Proposed_Company,$C2774,Proposed_MSA_Code,$E2774)),"")</f>
        <v>Not Proposed</v>
      </c>
      <c r="J2774" s="117" cm="1">
        <f t="array" aca="1" ref="J2774" ca="1">SUMIFS(Invoice_Hours,Invoice_Labor_Category,$D2774,Invoice_Company,$C2774,Invoice_MSA_Code,$E2774)</f>
        <v>0</v>
      </c>
      <c r="K2774" s="7" t="str">
        <f t="shared" ca="1" si="700"/>
        <v/>
      </c>
      <c r="L2774" s="222" cm="1">
        <f t="array" aca="1" ref="L2774" ca="1">IFERROR(SUMIFS(Invoice_Direct_Cost,Invoice_Labor_Category,$D2774,Invoice_Company,$C2774,Invoice_MSA_Code,$E2774),"")</f>
        <v>0</v>
      </c>
      <c r="M2774" s="7" t="str">
        <f t="shared" ca="1" si="701"/>
        <v/>
      </c>
      <c r="N2774" s="220" t="str">
        <f t="shared" ca="1" si="706"/>
        <v/>
      </c>
      <c r="O2774" s="7" t="str">
        <f t="shared" ca="1" si="702"/>
        <v/>
      </c>
      <c r="P2774" s="7" t="str">
        <f t="shared" ca="1" si="703"/>
        <v/>
      </c>
      <c r="Q2774" s="7" t="str">
        <f t="shared" ca="1" si="704"/>
        <v/>
      </c>
      <c r="R2774" s="7" t="str">
        <f t="shared" ca="1" si="705"/>
        <v/>
      </c>
      <c r="S2774" s="7" t="str">
        <f t="shared" ca="1" si="692"/>
        <v/>
      </c>
      <c r="T2774" s="7" t="str">
        <f t="shared" ca="1" si="693"/>
        <v/>
      </c>
      <c r="V2774" s="120" cm="1">
        <f t="array" aca="1" ref="V2774" ca="1">SUMIFS(Invoice_Hours,Invoice_Labor_Category,$D2774,Invoice_Company,$C2774,Invoice_MSA_Code,$E2774)</f>
        <v>0</v>
      </c>
      <c r="W2774" s="121" t="str">
        <f t="shared" ca="1" si="694"/>
        <v/>
      </c>
      <c r="X2774" s="152" t="str">
        <f t="shared" ca="1" si="695"/>
        <v/>
      </c>
      <c r="AB2774" t="str">
        <f t="shared" si="696"/>
        <v/>
      </c>
      <c r="AC2774" t="str">
        <f t="shared" si="697"/>
        <v/>
      </c>
      <c r="AD2774" t="str">
        <f t="shared" si="698"/>
        <v/>
      </c>
      <c r="AE2774" s="4" t="str">
        <f t="shared" ca="1" si="691"/>
        <v/>
      </c>
    </row>
    <row r="2775" spans="7:31">
      <c r="G2775" s="117" cm="1">
        <f t="array" aca="1" ref="G2775" ca="1">SUMIFS(Proposed_Hours,Proposed_Labor_Category,$D2775,Proposed_Company,$C2775,Proposed_MSA_Code,$E2775)</f>
        <v>0</v>
      </c>
      <c r="H2775" s="7" t="str">
        <f t="shared" ca="1" si="699"/>
        <v/>
      </c>
      <c r="I2775" s="4" t="str" cm="1">
        <f t="array" aca="1" ref="I2775" ca="1">IFERROR(IF(SUMIFS(Proposed_Direct_Cost,Proposed_Labor_Category,$D2775,Proposed_Company,$C2775,Proposed_MSA_Code,$E2775)=0,"Not Proposed",SUMIFS(Proposed_Direct_Cost,Proposed_Labor_Category,$D2775,Proposed_Company,$C2775,Proposed_MSA_Code,$E2775)),"")</f>
        <v>Not Proposed</v>
      </c>
      <c r="J2775" s="117" cm="1">
        <f t="array" aca="1" ref="J2775" ca="1">SUMIFS(Invoice_Hours,Invoice_Labor_Category,$D2775,Invoice_Company,$C2775,Invoice_MSA_Code,$E2775)</f>
        <v>0</v>
      </c>
      <c r="K2775" s="7" t="str">
        <f t="shared" ca="1" si="700"/>
        <v/>
      </c>
      <c r="L2775" s="222" cm="1">
        <f t="array" aca="1" ref="L2775" ca="1">IFERROR(SUMIFS(Invoice_Direct_Cost,Invoice_Labor_Category,$D2775,Invoice_Company,$C2775,Invoice_MSA_Code,$E2775),"")</f>
        <v>0</v>
      </c>
      <c r="M2775" s="7" t="str">
        <f t="shared" ca="1" si="701"/>
        <v/>
      </c>
      <c r="N2775" s="220" t="str">
        <f t="shared" ca="1" si="706"/>
        <v/>
      </c>
      <c r="O2775" s="7" t="str">
        <f t="shared" ca="1" si="702"/>
        <v/>
      </c>
      <c r="P2775" s="7" t="str">
        <f t="shared" ca="1" si="703"/>
        <v/>
      </c>
      <c r="Q2775" s="7" t="str">
        <f t="shared" ca="1" si="704"/>
        <v/>
      </c>
      <c r="R2775" s="7" t="str">
        <f t="shared" ca="1" si="705"/>
        <v/>
      </c>
      <c r="S2775" s="7" t="str">
        <f t="shared" ca="1" si="692"/>
        <v/>
      </c>
      <c r="T2775" s="7" t="str">
        <f t="shared" ca="1" si="693"/>
        <v/>
      </c>
      <c r="V2775" s="120" cm="1">
        <f t="array" aca="1" ref="V2775" ca="1">SUMIFS(Invoice_Hours,Invoice_Labor_Category,$D2775,Invoice_Company,$C2775,Invoice_MSA_Code,$E2775)</f>
        <v>0</v>
      </c>
      <c r="W2775" s="121" t="str">
        <f t="shared" ca="1" si="694"/>
        <v/>
      </c>
      <c r="X2775" s="151" t="str">
        <f t="shared" ca="1" si="695"/>
        <v/>
      </c>
      <c r="AB2775" t="str">
        <f t="shared" si="696"/>
        <v/>
      </c>
      <c r="AC2775" t="str">
        <f t="shared" si="697"/>
        <v/>
      </c>
      <c r="AD2775" t="str">
        <f t="shared" si="698"/>
        <v/>
      </c>
      <c r="AE2775" s="4" t="str">
        <f t="shared" ca="1" si="691"/>
        <v/>
      </c>
    </row>
    <row r="2776" spans="7:31">
      <c r="G2776" s="117" cm="1">
        <f t="array" aca="1" ref="G2776" ca="1">SUMIFS(Proposed_Hours,Proposed_Labor_Category,$D2776,Proposed_Company,$C2776,Proposed_MSA_Code,$E2776)</f>
        <v>0</v>
      </c>
      <c r="H2776" s="7" t="str">
        <f t="shared" ca="1" si="699"/>
        <v/>
      </c>
      <c r="I2776" s="4" t="str" cm="1">
        <f t="array" aca="1" ref="I2776" ca="1">IFERROR(IF(SUMIFS(Proposed_Direct_Cost,Proposed_Labor_Category,$D2776,Proposed_Company,$C2776,Proposed_MSA_Code,$E2776)=0,"Not Proposed",SUMIFS(Proposed_Direct_Cost,Proposed_Labor_Category,$D2776,Proposed_Company,$C2776,Proposed_MSA_Code,$E2776)),"")</f>
        <v>Not Proposed</v>
      </c>
      <c r="J2776" s="117" cm="1">
        <f t="array" aca="1" ref="J2776" ca="1">SUMIFS(Invoice_Hours,Invoice_Labor_Category,$D2776,Invoice_Company,$C2776,Invoice_MSA_Code,$E2776)</f>
        <v>0</v>
      </c>
      <c r="K2776" s="7" t="str">
        <f t="shared" ca="1" si="700"/>
        <v/>
      </c>
      <c r="L2776" s="222" cm="1">
        <f t="array" aca="1" ref="L2776" ca="1">IFERROR(SUMIFS(Invoice_Direct_Cost,Invoice_Labor_Category,$D2776,Invoice_Company,$C2776,Invoice_MSA_Code,$E2776),"")</f>
        <v>0</v>
      </c>
      <c r="M2776" s="7" t="str">
        <f t="shared" ca="1" si="701"/>
        <v/>
      </c>
      <c r="N2776" s="220" t="str">
        <f t="shared" ca="1" si="706"/>
        <v/>
      </c>
      <c r="O2776" s="7" t="str">
        <f t="shared" ca="1" si="702"/>
        <v/>
      </c>
      <c r="P2776" s="7" t="str">
        <f t="shared" ca="1" si="703"/>
        <v/>
      </c>
      <c r="Q2776" s="7" t="str">
        <f t="shared" ca="1" si="704"/>
        <v/>
      </c>
      <c r="R2776" s="7" t="str">
        <f t="shared" ca="1" si="705"/>
        <v/>
      </c>
      <c r="S2776" s="7" t="str">
        <f t="shared" ca="1" si="692"/>
        <v/>
      </c>
      <c r="T2776" s="7" t="str">
        <f t="shared" ca="1" si="693"/>
        <v/>
      </c>
      <c r="V2776" s="120" cm="1">
        <f t="array" aca="1" ref="V2776" ca="1">SUMIFS(Invoice_Hours,Invoice_Labor_Category,$D2776,Invoice_Company,$C2776,Invoice_MSA_Code,$E2776)</f>
        <v>0</v>
      </c>
      <c r="W2776" s="121" t="str">
        <f t="shared" ca="1" si="694"/>
        <v/>
      </c>
      <c r="X2776" s="152" t="str">
        <f t="shared" ca="1" si="695"/>
        <v/>
      </c>
      <c r="AB2776" t="str">
        <f t="shared" si="696"/>
        <v/>
      </c>
      <c r="AC2776" t="str">
        <f t="shared" si="697"/>
        <v/>
      </c>
      <c r="AD2776" t="str">
        <f t="shared" si="698"/>
        <v/>
      </c>
      <c r="AE2776" s="4" t="str">
        <f t="shared" ca="1" si="691"/>
        <v/>
      </c>
    </row>
    <row r="2777" spans="7:31">
      <c r="G2777" s="117" cm="1">
        <f t="array" aca="1" ref="G2777" ca="1">SUMIFS(Proposed_Hours,Proposed_Labor_Category,$D2777,Proposed_Company,$C2777,Proposed_MSA_Code,$E2777)</f>
        <v>0</v>
      </c>
      <c r="H2777" s="7" t="str">
        <f t="shared" ca="1" si="699"/>
        <v/>
      </c>
      <c r="I2777" s="4" t="str" cm="1">
        <f t="array" aca="1" ref="I2777" ca="1">IFERROR(IF(SUMIFS(Proposed_Direct_Cost,Proposed_Labor_Category,$D2777,Proposed_Company,$C2777,Proposed_MSA_Code,$E2777)=0,"Not Proposed",SUMIFS(Proposed_Direct_Cost,Proposed_Labor_Category,$D2777,Proposed_Company,$C2777,Proposed_MSA_Code,$E2777)),"")</f>
        <v>Not Proposed</v>
      </c>
      <c r="J2777" s="117" cm="1">
        <f t="array" aca="1" ref="J2777" ca="1">SUMIFS(Invoice_Hours,Invoice_Labor_Category,$D2777,Invoice_Company,$C2777,Invoice_MSA_Code,$E2777)</f>
        <v>0</v>
      </c>
      <c r="K2777" s="7" t="str">
        <f t="shared" ca="1" si="700"/>
        <v/>
      </c>
      <c r="L2777" s="222" cm="1">
        <f t="array" aca="1" ref="L2777" ca="1">IFERROR(SUMIFS(Invoice_Direct_Cost,Invoice_Labor_Category,$D2777,Invoice_Company,$C2777,Invoice_MSA_Code,$E2777),"")</f>
        <v>0</v>
      </c>
      <c r="M2777" s="7" t="str">
        <f t="shared" ca="1" si="701"/>
        <v/>
      </c>
      <c r="N2777" s="220" t="str">
        <f t="shared" ca="1" si="706"/>
        <v/>
      </c>
      <c r="O2777" s="7" t="str">
        <f t="shared" ca="1" si="702"/>
        <v/>
      </c>
      <c r="P2777" s="7" t="str">
        <f t="shared" ca="1" si="703"/>
        <v/>
      </c>
      <c r="Q2777" s="7" t="str">
        <f t="shared" ca="1" si="704"/>
        <v/>
      </c>
      <c r="R2777" s="7" t="str">
        <f t="shared" ca="1" si="705"/>
        <v/>
      </c>
      <c r="S2777" s="7" t="str">
        <f t="shared" ca="1" si="692"/>
        <v/>
      </c>
      <c r="T2777" s="7" t="str">
        <f t="shared" ca="1" si="693"/>
        <v/>
      </c>
      <c r="V2777" s="120" cm="1">
        <f t="array" aca="1" ref="V2777" ca="1">SUMIFS(Invoice_Hours,Invoice_Labor_Category,$D2777,Invoice_Company,$C2777,Invoice_MSA_Code,$E2777)</f>
        <v>0</v>
      </c>
      <c r="W2777" s="121" t="str">
        <f t="shared" ca="1" si="694"/>
        <v/>
      </c>
      <c r="X2777" s="151" t="str">
        <f t="shared" ca="1" si="695"/>
        <v/>
      </c>
      <c r="AB2777" t="str">
        <f t="shared" si="696"/>
        <v/>
      </c>
      <c r="AC2777" t="str">
        <f t="shared" si="697"/>
        <v/>
      </c>
      <c r="AD2777" t="str">
        <f t="shared" si="698"/>
        <v/>
      </c>
      <c r="AE2777" s="4" t="str">
        <f t="shared" ca="1" si="691"/>
        <v/>
      </c>
    </row>
    <row r="2778" spans="7:31">
      <c r="G2778" s="117" cm="1">
        <f t="array" aca="1" ref="G2778" ca="1">SUMIFS(Proposed_Hours,Proposed_Labor_Category,$D2778,Proposed_Company,$C2778,Proposed_MSA_Code,$E2778)</f>
        <v>0</v>
      </c>
      <c r="H2778" s="7" t="str">
        <f t="shared" ca="1" si="699"/>
        <v/>
      </c>
      <c r="I2778" s="4" t="str" cm="1">
        <f t="array" aca="1" ref="I2778" ca="1">IFERROR(IF(SUMIFS(Proposed_Direct_Cost,Proposed_Labor_Category,$D2778,Proposed_Company,$C2778,Proposed_MSA_Code,$E2778)=0,"Not Proposed",SUMIFS(Proposed_Direct_Cost,Proposed_Labor_Category,$D2778,Proposed_Company,$C2778,Proposed_MSA_Code,$E2778)),"")</f>
        <v>Not Proposed</v>
      </c>
      <c r="J2778" s="117" cm="1">
        <f t="array" aca="1" ref="J2778" ca="1">SUMIFS(Invoice_Hours,Invoice_Labor_Category,$D2778,Invoice_Company,$C2778,Invoice_MSA_Code,$E2778)</f>
        <v>0</v>
      </c>
      <c r="K2778" s="7" t="str">
        <f t="shared" ca="1" si="700"/>
        <v/>
      </c>
      <c r="L2778" s="222" cm="1">
        <f t="array" aca="1" ref="L2778" ca="1">IFERROR(SUMIFS(Invoice_Direct_Cost,Invoice_Labor_Category,$D2778,Invoice_Company,$C2778,Invoice_MSA_Code,$E2778),"")</f>
        <v>0</v>
      </c>
      <c r="M2778" s="7" t="str">
        <f t="shared" ca="1" si="701"/>
        <v/>
      </c>
      <c r="N2778" s="220" t="str">
        <f t="shared" ca="1" si="706"/>
        <v/>
      </c>
      <c r="O2778" s="7" t="str">
        <f t="shared" ca="1" si="702"/>
        <v/>
      </c>
      <c r="P2778" s="7" t="str">
        <f t="shared" ca="1" si="703"/>
        <v/>
      </c>
      <c r="Q2778" s="7" t="str">
        <f t="shared" ca="1" si="704"/>
        <v/>
      </c>
      <c r="R2778" s="7" t="str">
        <f t="shared" ca="1" si="705"/>
        <v/>
      </c>
      <c r="S2778" s="7" t="str">
        <f t="shared" ca="1" si="692"/>
        <v/>
      </c>
      <c r="T2778" s="7" t="str">
        <f t="shared" ca="1" si="693"/>
        <v/>
      </c>
      <c r="V2778" s="120" cm="1">
        <f t="array" aca="1" ref="V2778" ca="1">SUMIFS(Invoice_Hours,Invoice_Labor_Category,$D2778,Invoice_Company,$C2778,Invoice_MSA_Code,$E2778)</f>
        <v>0</v>
      </c>
      <c r="W2778" s="121" t="str">
        <f t="shared" ca="1" si="694"/>
        <v/>
      </c>
      <c r="X2778" s="152" t="str">
        <f t="shared" ca="1" si="695"/>
        <v/>
      </c>
      <c r="AB2778" t="str">
        <f t="shared" si="696"/>
        <v/>
      </c>
      <c r="AC2778" t="str">
        <f t="shared" si="697"/>
        <v/>
      </c>
      <c r="AD2778" t="str">
        <f t="shared" si="698"/>
        <v/>
      </c>
      <c r="AE2778" s="4" t="str">
        <f t="shared" ca="1" si="691"/>
        <v/>
      </c>
    </row>
    <row r="2779" spans="7:31">
      <c r="G2779" s="117" cm="1">
        <f t="array" aca="1" ref="G2779" ca="1">SUMIFS(Proposed_Hours,Proposed_Labor_Category,$D2779,Proposed_Company,$C2779,Proposed_MSA_Code,$E2779)</f>
        <v>0</v>
      </c>
      <c r="H2779" s="7" t="str">
        <f t="shared" ca="1" si="699"/>
        <v/>
      </c>
      <c r="I2779" s="4" t="str" cm="1">
        <f t="array" aca="1" ref="I2779" ca="1">IFERROR(IF(SUMIFS(Proposed_Direct_Cost,Proposed_Labor_Category,$D2779,Proposed_Company,$C2779,Proposed_MSA_Code,$E2779)=0,"Not Proposed",SUMIFS(Proposed_Direct_Cost,Proposed_Labor_Category,$D2779,Proposed_Company,$C2779,Proposed_MSA_Code,$E2779)),"")</f>
        <v>Not Proposed</v>
      </c>
      <c r="J2779" s="117" cm="1">
        <f t="array" aca="1" ref="J2779" ca="1">SUMIFS(Invoice_Hours,Invoice_Labor_Category,$D2779,Invoice_Company,$C2779,Invoice_MSA_Code,$E2779)</f>
        <v>0</v>
      </c>
      <c r="K2779" s="7" t="str">
        <f t="shared" ca="1" si="700"/>
        <v/>
      </c>
      <c r="L2779" s="222" cm="1">
        <f t="array" aca="1" ref="L2779" ca="1">IFERROR(SUMIFS(Invoice_Direct_Cost,Invoice_Labor_Category,$D2779,Invoice_Company,$C2779,Invoice_MSA_Code,$E2779),"")</f>
        <v>0</v>
      </c>
      <c r="M2779" s="7" t="str">
        <f t="shared" ca="1" si="701"/>
        <v/>
      </c>
      <c r="N2779" s="220" t="str">
        <f t="shared" ca="1" si="706"/>
        <v/>
      </c>
      <c r="O2779" s="7" t="str">
        <f t="shared" ca="1" si="702"/>
        <v/>
      </c>
      <c r="P2779" s="7" t="str">
        <f t="shared" ca="1" si="703"/>
        <v/>
      </c>
      <c r="Q2779" s="7" t="str">
        <f t="shared" ca="1" si="704"/>
        <v/>
      </c>
      <c r="R2779" s="7" t="str">
        <f t="shared" ca="1" si="705"/>
        <v/>
      </c>
      <c r="S2779" s="7" t="str">
        <f t="shared" ca="1" si="692"/>
        <v/>
      </c>
      <c r="T2779" s="7" t="str">
        <f t="shared" ca="1" si="693"/>
        <v/>
      </c>
      <c r="V2779" s="120" cm="1">
        <f t="array" aca="1" ref="V2779" ca="1">SUMIFS(Invoice_Hours,Invoice_Labor_Category,$D2779,Invoice_Company,$C2779,Invoice_MSA_Code,$E2779)</f>
        <v>0</v>
      </c>
      <c r="W2779" s="121" t="str">
        <f t="shared" ca="1" si="694"/>
        <v/>
      </c>
      <c r="X2779" s="151" t="str">
        <f t="shared" ca="1" si="695"/>
        <v/>
      </c>
      <c r="AB2779" t="str">
        <f t="shared" si="696"/>
        <v/>
      </c>
      <c r="AC2779" t="str">
        <f t="shared" si="697"/>
        <v/>
      </c>
      <c r="AD2779" t="str">
        <f t="shared" si="698"/>
        <v/>
      </c>
      <c r="AE2779" s="4" t="str">
        <f t="shared" ca="1" si="691"/>
        <v/>
      </c>
    </row>
    <row r="2780" spans="7:31">
      <c r="G2780" s="117" cm="1">
        <f t="array" aca="1" ref="G2780" ca="1">SUMIFS(Proposed_Hours,Proposed_Labor_Category,$D2780,Proposed_Company,$C2780,Proposed_MSA_Code,$E2780)</f>
        <v>0</v>
      </c>
      <c r="H2780" s="7" t="str">
        <f t="shared" ca="1" si="699"/>
        <v/>
      </c>
      <c r="I2780" s="4" t="str" cm="1">
        <f t="array" aca="1" ref="I2780" ca="1">IFERROR(IF(SUMIFS(Proposed_Direct_Cost,Proposed_Labor_Category,$D2780,Proposed_Company,$C2780,Proposed_MSA_Code,$E2780)=0,"Not Proposed",SUMIFS(Proposed_Direct_Cost,Proposed_Labor_Category,$D2780,Proposed_Company,$C2780,Proposed_MSA_Code,$E2780)),"")</f>
        <v>Not Proposed</v>
      </c>
      <c r="J2780" s="117" cm="1">
        <f t="array" aca="1" ref="J2780" ca="1">SUMIFS(Invoice_Hours,Invoice_Labor_Category,$D2780,Invoice_Company,$C2780,Invoice_MSA_Code,$E2780)</f>
        <v>0</v>
      </c>
      <c r="K2780" s="7" t="str">
        <f t="shared" ca="1" si="700"/>
        <v/>
      </c>
      <c r="L2780" s="222" cm="1">
        <f t="array" aca="1" ref="L2780" ca="1">IFERROR(SUMIFS(Invoice_Direct_Cost,Invoice_Labor_Category,$D2780,Invoice_Company,$C2780,Invoice_MSA_Code,$E2780),"")</f>
        <v>0</v>
      </c>
      <c r="M2780" s="7" t="str">
        <f t="shared" ca="1" si="701"/>
        <v/>
      </c>
      <c r="N2780" s="220" t="str">
        <f t="shared" ca="1" si="706"/>
        <v/>
      </c>
      <c r="O2780" s="7" t="str">
        <f t="shared" ca="1" si="702"/>
        <v/>
      </c>
      <c r="P2780" s="7" t="str">
        <f t="shared" ca="1" si="703"/>
        <v/>
      </c>
      <c r="Q2780" s="7" t="str">
        <f t="shared" ca="1" si="704"/>
        <v/>
      </c>
      <c r="R2780" s="7" t="str">
        <f t="shared" ca="1" si="705"/>
        <v/>
      </c>
      <c r="S2780" s="7" t="str">
        <f t="shared" ca="1" si="692"/>
        <v/>
      </c>
      <c r="T2780" s="7" t="str">
        <f t="shared" ca="1" si="693"/>
        <v/>
      </c>
      <c r="V2780" s="120" cm="1">
        <f t="array" aca="1" ref="V2780" ca="1">SUMIFS(Invoice_Hours,Invoice_Labor_Category,$D2780,Invoice_Company,$C2780,Invoice_MSA_Code,$E2780)</f>
        <v>0</v>
      </c>
      <c r="W2780" s="121" t="str">
        <f t="shared" ca="1" si="694"/>
        <v/>
      </c>
      <c r="X2780" s="152" t="str">
        <f t="shared" ca="1" si="695"/>
        <v/>
      </c>
      <c r="AB2780" t="str">
        <f t="shared" si="696"/>
        <v/>
      </c>
      <c r="AC2780" t="str">
        <f t="shared" si="697"/>
        <v/>
      </c>
      <c r="AD2780" t="str">
        <f t="shared" si="698"/>
        <v/>
      </c>
      <c r="AE2780" s="4" t="str">
        <f t="shared" ca="1" si="691"/>
        <v/>
      </c>
    </row>
    <row r="2781" spans="7:31">
      <c r="G2781" s="117" cm="1">
        <f t="array" aca="1" ref="G2781" ca="1">SUMIFS(Proposed_Hours,Proposed_Labor_Category,$D2781,Proposed_Company,$C2781,Proposed_MSA_Code,$E2781)</f>
        <v>0</v>
      </c>
      <c r="H2781" s="7" t="str">
        <f t="shared" ca="1" si="699"/>
        <v/>
      </c>
      <c r="I2781" s="4" t="str" cm="1">
        <f t="array" aca="1" ref="I2781" ca="1">IFERROR(IF(SUMIFS(Proposed_Direct_Cost,Proposed_Labor_Category,$D2781,Proposed_Company,$C2781,Proposed_MSA_Code,$E2781)=0,"Not Proposed",SUMIFS(Proposed_Direct_Cost,Proposed_Labor_Category,$D2781,Proposed_Company,$C2781,Proposed_MSA_Code,$E2781)),"")</f>
        <v>Not Proposed</v>
      </c>
      <c r="J2781" s="117" cm="1">
        <f t="array" aca="1" ref="J2781" ca="1">SUMIFS(Invoice_Hours,Invoice_Labor_Category,$D2781,Invoice_Company,$C2781,Invoice_MSA_Code,$E2781)</f>
        <v>0</v>
      </c>
      <c r="K2781" s="7" t="str">
        <f t="shared" ca="1" si="700"/>
        <v/>
      </c>
      <c r="L2781" s="222" cm="1">
        <f t="array" aca="1" ref="L2781" ca="1">IFERROR(SUMIFS(Invoice_Direct_Cost,Invoice_Labor_Category,$D2781,Invoice_Company,$C2781,Invoice_MSA_Code,$E2781),"")</f>
        <v>0</v>
      </c>
      <c r="M2781" s="7" t="str">
        <f t="shared" ca="1" si="701"/>
        <v/>
      </c>
      <c r="N2781" s="220" t="str">
        <f t="shared" ca="1" si="706"/>
        <v/>
      </c>
      <c r="O2781" s="7" t="str">
        <f t="shared" ca="1" si="702"/>
        <v/>
      </c>
      <c r="P2781" s="7" t="str">
        <f t="shared" ca="1" si="703"/>
        <v/>
      </c>
      <c r="Q2781" s="7" t="str">
        <f t="shared" ca="1" si="704"/>
        <v/>
      </c>
      <c r="R2781" s="7" t="str">
        <f t="shared" ca="1" si="705"/>
        <v/>
      </c>
      <c r="S2781" s="7" t="str">
        <f t="shared" ca="1" si="692"/>
        <v/>
      </c>
      <c r="T2781" s="7" t="str">
        <f t="shared" ca="1" si="693"/>
        <v/>
      </c>
      <c r="V2781" s="120" cm="1">
        <f t="array" aca="1" ref="V2781" ca="1">SUMIFS(Invoice_Hours,Invoice_Labor_Category,$D2781,Invoice_Company,$C2781,Invoice_MSA_Code,$E2781)</f>
        <v>0</v>
      </c>
      <c r="W2781" s="121" t="str">
        <f t="shared" ca="1" si="694"/>
        <v/>
      </c>
      <c r="X2781" s="151" t="str">
        <f t="shared" ca="1" si="695"/>
        <v/>
      </c>
      <c r="AB2781" t="str">
        <f t="shared" si="696"/>
        <v/>
      </c>
      <c r="AC2781" t="str">
        <f t="shared" si="697"/>
        <v/>
      </c>
      <c r="AD2781" t="str">
        <f t="shared" si="698"/>
        <v/>
      </c>
      <c r="AE2781" s="4" t="str">
        <f t="shared" ca="1" si="691"/>
        <v/>
      </c>
    </row>
    <row r="2782" spans="7:31">
      <c r="G2782" s="117" cm="1">
        <f t="array" aca="1" ref="G2782" ca="1">SUMIFS(Proposed_Hours,Proposed_Labor_Category,$D2782,Proposed_Company,$C2782,Proposed_MSA_Code,$E2782)</f>
        <v>0</v>
      </c>
      <c r="H2782" s="7" t="str">
        <f t="shared" ca="1" si="699"/>
        <v/>
      </c>
      <c r="I2782" s="4" t="str" cm="1">
        <f t="array" aca="1" ref="I2782" ca="1">IFERROR(IF(SUMIFS(Proposed_Direct_Cost,Proposed_Labor_Category,$D2782,Proposed_Company,$C2782,Proposed_MSA_Code,$E2782)=0,"Not Proposed",SUMIFS(Proposed_Direct_Cost,Proposed_Labor_Category,$D2782,Proposed_Company,$C2782,Proposed_MSA_Code,$E2782)),"")</f>
        <v>Not Proposed</v>
      </c>
      <c r="J2782" s="117" cm="1">
        <f t="array" aca="1" ref="J2782" ca="1">SUMIFS(Invoice_Hours,Invoice_Labor_Category,$D2782,Invoice_Company,$C2782,Invoice_MSA_Code,$E2782)</f>
        <v>0</v>
      </c>
      <c r="K2782" s="7" t="str">
        <f t="shared" ca="1" si="700"/>
        <v/>
      </c>
      <c r="L2782" s="222" cm="1">
        <f t="array" aca="1" ref="L2782" ca="1">IFERROR(SUMIFS(Invoice_Direct_Cost,Invoice_Labor_Category,$D2782,Invoice_Company,$C2782,Invoice_MSA_Code,$E2782),"")</f>
        <v>0</v>
      </c>
      <c r="M2782" s="7" t="str">
        <f t="shared" ca="1" si="701"/>
        <v/>
      </c>
      <c r="N2782" s="220" t="str">
        <f t="shared" ca="1" si="706"/>
        <v/>
      </c>
      <c r="O2782" s="7" t="str">
        <f t="shared" ca="1" si="702"/>
        <v/>
      </c>
      <c r="P2782" s="7" t="str">
        <f t="shared" ca="1" si="703"/>
        <v/>
      </c>
      <c r="Q2782" s="7" t="str">
        <f t="shared" ca="1" si="704"/>
        <v/>
      </c>
      <c r="R2782" s="7" t="str">
        <f t="shared" ca="1" si="705"/>
        <v/>
      </c>
      <c r="S2782" s="7" t="str">
        <f t="shared" ca="1" si="692"/>
        <v/>
      </c>
      <c r="T2782" s="7" t="str">
        <f t="shared" ca="1" si="693"/>
        <v/>
      </c>
      <c r="V2782" s="120" cm="1">
        <f t="array" aca="1" ref="V2782" ca="1">SUMIFS(Invoice_Hours,Invoice_Labor_Category,$D2782,Invoice_Company,$C2782,Invoice_MSA_Code,$E2782)</f>
        <v>0</v>
      </c>
      <c r="W2782" s="121" t="str">
        <f t="shared" ca="1" si="694"/>
        <v/>
      </c>
      <c r="X2782" s="152" t="str">
        <f t="shared" ca="1" si="695"/>
        <v/>
      </c>
      <c r="AB2782" t="str">
        <f t="shared" si="696"/>
        <v/>
      </c>
      <c r="AC2782" t="str">
        <f t="shared" si="697"/>
        <v/>
      </c>
      <c r="AD2782" t="str">
        <f t="shared" si="698"/>
        <v/>
      </c>
      <c r="AE2782" s="4" t="str">
        <f t="shared" ca="1" si="691"/>
        <v/>
      </c>
    </row>
    <row r="2783" spans="7:31">
      <c r="G2783" s="117" cm="1">
        <f t="array" aca="1" ref="G2783" ca="1">SUMIFS(Proposed_Hours,Proposed_Labor_Category,$D2783,Proposed_Company,$C2783,Proposed_MSA_Code,$E2783)</f>
        <v>0</v>
      </c>
      <c r="H2783" s="7" t="str">
        <f t="shared" ca="1" si="699"/>
        <v/>
      </c>
      <c r="I2783" s="4" t="str" cm="1">
        <f t="array" aca="1" ref="I2783" ca="1">IFERROR(IF(SUMIFS(Proposed_Direct_Cost,Proposed_Labor_Category,$D2783,Proposed_Company,$C2783,Proposed_MSA_Code,$E2783)=0,"Not Proposed",SUMIFS(Proposed_Direct_Cost,Proposed_Labor_Category,$D2783,Proposed_Company,$C2783,Proposed_MSA_Code,$E2783)),"")</f>
        <v>Not Proposed</v>
      </c>
      <c r="J2783" s="117" cm="1">
        <f t="array" aca="1" ref="J2783" ca="1">SUMIFS(Invoice_Hours,Invoice_Labor_Category,$D2783,Invoice_Company,$C2783,Invoice_MSA_Code,$E2783)</f>
        <v>0</v>
      </c>
      <c r="K2783" s="7" t="str">
        <f t="shared" ca="1" si="700"/>
        <v/>
      </c>
      <c r="L2783" s="222" cm="1">
        <f t="array" aca="1" ref="L2783" ca="1">IFERROR(SUMIFS(Invoice_Direct_Cost,Invoice_Labor_Category,$D2783,Invoice_Company,$C2783,Invoice_MSA_Code,$E2783),"")</f>
        <v>0</v>
      </c>
      <c r="M2783" s="7" t="str">
        <f t="shared" ca="1" si="701"/>
        <v/>
      </c>
      <c r="N2783" s="220" t="str">
        <f t="shared" ca="1" si="706"/>
        <v/>
      </c>
      <c r="O2783" s="7" t="str">
        <f t="shared" ca="1" si="702"/>
        <v/>
      </c>
      <c r="P2783" s="7" t="str">
        <f t="shared" ca="1" si="703"/>
        <v/>
      </c>
      <c r="Q2783" s="7" t="str">
        <f t="shared" ca="1" si="704"/>
        <v/>
      </c>
      <c r="R2783" s="7" t="str">
        <f t="shared" ca="1" si="705"/>
        <v/>
      </c>
      <c r="S2783" s="7" t="str">
        <f t="shared" ca="1" si="692"/>
        <v/>
      </c>
      <c r="T2783" s="7" t="str">
        <f t="shared" ca="1" si="693"/>
        <v/>
      </c>
      <c r="V2783" s="120" cm="1">
        <f t="array" aca="1" ref="V2783" ca="1">SUMIFS(Invoice_Hours,Invoice_Labor_Category,$D2783,Invoice_Company,$C2783,Invoice_MSA_Code,$E2783)</f>
        <v>0</v>
      </c>
      <c r="W2783" s="121" t="str">
        <f t="shared" ca="1" si="694"/>
        <v/>
      </c>
      <c r="X2783" s="151" t="str">
        <f t="shared" ca="1" si="695"/>
        <v/>
      </c>
      <c r="AB2783" t="str">
        <f t="shared" si="696"/>
        <v/>
      </c>
      <c r="AC2783" t="str">
        <f t="shared" si="697"/>
        <v/>
      </c>
      <c r="AD2783" t="str">
        <f t="shared" si="698"/>
        <v/>
      </c>
      <c r="AE2783" s="4" t="str">
        <f t="shared" ca="1" si="691"/>
        <v/>
      </c>
    </row>
    <row r="2784" spans="7:31">
      <c r="G2784" s="117" cm="1">
        <f t="array" aca="1" ref="G2784" ca="1">SUMIFS(Proposed_Hours,Proposed_Labor_Category,$D2784,Proposed_Company,$C2784,Proposed_MSA_Code,$E2784)</f>
        <v>0</v>
      </c>
      <c r="H2784" s="7" t="str">
        <f t="shared" ca="1" si="699"/>
        <v/>
      </c>
      <c r="I2784" s="4" t="str" cm="1">
        <f t="array" aca="1" ref="I2784" ca="1">IFERROR(IF(SUMIFS(Proposed_Direct_Cost,Proposed_Labor_Category,$D2784,Proposed_Company,$C2784,Proposed_MSA_Code,$E2784)=0,"Not Proposed",SUMIFS(Proposed_Direct_Cost,Proposed_Labor_Category,$D2784,Proposed_Company,$C2784,Proposed_MSA_Code,$E2784)),"")</f>
        <v>Not Proposed</v>
      </c>
      <c r="J2784" s="117" cm="1">
        <f t="array" aca="1" ref="J2784" ca="1">SUMIFS(Invoice_Hours,Invoice_Labor_Category,$D2784,Invoice_Company,$C2784,Invoice_MSA_Code,$E2784)</f>
        <v>0</v>
      </c>
      <c r="K2784" s="7" t="str">
        <f t="shared" ca="1" si="700"/>
        <v/>
      </c>
      <c r="L2784" s="222" cm="1">
        <f t="array" aca="1" ref="L2784" ca="1">IFERROR(SUMIFS(Invoice_Direct_Cost,Invoice_Labor_Category,$D2784,Invoice_Company,$C2784,Invoice_MSA_Code,$E2784),"")</f>
        <v>0</v>
      </c>
      <c r="M2784" s="7" t="str">
        <f t="shared" ca="1" si="701"/>
        <v/>
      </c>
      <c r="N2784" s="220" t="str">
        <f t="shared" ca="1" si="706"/>
        <v/>
      </c>
      <c r="O2784" s="7" t="str">
        <f t="shared" ca="1" si="702"/>
        <v/>
      </c>
      <c r="P2784" s="7" t="str">
        <f t="shared" ca="1" si="703"/>
        <v/>
      </c>
      <c r="Q2784" s="7" t="str">
        <f t="shared" ca="1" si="704"/>
        <v/>
      </c>
      <c r="R2784" s="7" t="str">
        <f t="shared" ca="1" si="705"/>
        <v/>
      </c>
      <c r="S2784" s="7" t="str">
        <f t="shared" ca="1" si="692"/>
        <v/>
      </c>
      <c r="T2784" s="7" t="str">
        <f t="shared" ca="1" si="693"/>
        <v/>
      </c>
      <c r="V2784" s="120" cm="1">
        <f t="array" aca="1" ref="V2784" ca="1">SUMIFS(Invoice_Hours,Invoice_Labor_Category,$D2784,Invoice_Company,$C2784,Invoice_MSA_Code,$E2784)</f>
        <v>0</v>
      </c>
      <c r="W2784" s="121" t="str">
        <f t="shared" ca="1" si="694"/>
        <v/>
      </c>
      <c r="X2784" s="152" t="str">
        <f t="shared" ca="1" si="695"/>
        <v/>
      </c>
      <c r="AB2784" t="str">
        <f t="shared" si="696"/>
        <v/>
      </c>
      <c r="AC2784" t="str">
        <f t="shared" si="697"/>
        <v/>
      </c>
      <c r="AD2784" t="str">
        <f t="shared" si="698"/>
        <v/>
      </c>
      <c r="AE2784" s="4" t="str">
        <f t="shared" ca="1" si="691"/>
        <v/>
      </c>
    </row>
    <row r="2785" spans="7:31">
      <c r="G2785" s="117" cm="1">
        <f t="array" aca="1" ref="G2785" ca="1">SUMIFS(Proposed_Hours,Proposed_Labor_Category,$D2785,Proposed_Company,$C2785,Proposed_MSA_Code,$E2785)</f>
        <v>0</v>
      </c>
      <c r="H2785" s="7" t="str">
        <f t="shared" ca="1" si="699"/>
        <v/>
      </c>
      <c r="I2785" s="4" t="str" cm="1">
        <f t="array" aca="1" ref="I2785" ca="1">IFERROR(IF(SUMIFS(Proposed_Direct_Cost,Proposed_Labor_Category,$D2785,Proposed_Company,$C2785,Proposed_MSA_Code,$E2785)=0,"Not Proposed",SUMIFS(Proposed_Direct_Cost,Proposed_Labor_Category,$D2785,Proposed_Company,$C2785,Proposed_MSA_Code,$E2785)),"")</f>
        <v>Not Proposed</v>
      </c>
      <c r="J2785" s="117" cm="1">
        <f t="array" aca="1" ref="J2785" ca="1">SUMIFS(Invoice_Hours,Invoice_Labor_Category,$D2785,Invoice_Company,$C2785,Invoice_MSA_Code,$E2785)</f>
        <v>0</v>
      </c>
      <c r="K2785" s="7" t="str">
        <f t="shared" ca="1" si="700"/>
        <v/>
      </c>
      <c r="L2785" s="222" cm="1">
        <f t="array" aca="1" ref="L2785" ca="1">IFERROR(SUMIFS(Invoice_Direct_Cost,Invoice_Labor_Category,$D2785,Invoice_Company,$C2785,Invoice_MSA_Code,$E2785),"")</f>
        <v>0</v>
      </c>
      <c r="M2785" s="7" t="str">
        <f t="shared" ca="1" si="701"/>
        <v/>
      </c>
      <c r="N2785" s="220" t="str">
        <f t="shared" ca="1" si="706"/>
        <v/>
      </c>
      <c r="O2785" s="7" t="str">
        <f t="shared" ca="1" si="702"/>
        <v/>
      </c>
      <c r="P2785" s="7" t="str">
        <f t="shared" ca="1" si="703"/>
        <v/>
      </c>
      <c r="Q2785" s="7" t="str">
        <f t="shared" ca="1" si="704"/>
        <v/>
      </c>
      <c r="R2785" s="7" t="str">
        <f t="shared" ca="1" si="705"/>
        <v/>
      </c>
      <c r="S2785" s="7" t="str">
        <f t="shared" ca="1" si="692"/>
        <v/>
      </c>
      <c r="T2785" s="7" t="str">
        <f t="shared" ca="1" si="693"/>
        <v/>
      </c>
      <c r="V2785" s="120" cm="1">
        <f t="array" aca="1" ref="V2785" ca="1">SUMIFS(Invoice_Hours,Invoice_Labor_Category,$D2785,Invoice_Company,$C2785,Invoice_MSA_Code,$E2785)</f>
        <v>0</v>
      </c>
      <c r="W2785" s="121" t="str">
        <f t="shared" ca="1" si="694"/>
        <v/>
      </c>
      <c r="X2785" s="151" t="str">
        <f t="shared" ca="1" si="695"/>
        <v/>
      </c>
      <c r="AB2785" t="str">
        <f t="shared" si="696"/>
        <v/>
      </c>
      <c r="AC2785" t="str">
        <f t="shared" si="697"/>
        <v/>
      </c>
      <c r="AD2785" t="str">
        <f t="shared" si="698"/>
        <v/>
      </c>
      <c r="AE2785" s="4" t="str">
        <f t="shared" ca="1" si="691"/>
        <v/>
      </c>
    </row>
    <row r="2786" spans="7:31">
      <c r="G2786" s="117" cm="1">
        <f t="array" aca="1" ref="G2786" ca="1">SUMIFS(Proposed_Hours,Proposed_Labor_Category,$D2786,Proposed_Company,$C2786,Proposed_MSA_Code,$E2786)</f>
        <v>0</v>
      </c>
      <c r="H2786" s="7" t="str">
        <f t="shared" ca="1" si="699"/>
        <v/>
      </c>
      <c r="I2786" s="4" t="str" cm="1">
        <f t="array" aca="1" ref="I2786" ca="1">IFERROR(IF(SUMIFS(Proposed_Direct_Cost,Proposed_Labor_Category,$D2786,Proposed_Company,$C2786,Proposed_MSA_Code,$E2786)=0,"Not Proposed",SUMIFS(Proposed_Direct_Cost,Proposed_Labor_Category,$D2786,Proposed_Company,$C2786,Proposed_MSA_Code,$E2786)),"")</f>
        <v>Not Proposed</v>
      </c>
      <c r="J2786" s="117" cm="1">
        <f t="array" aca="1" ref="J2786" ca="1">SUMIFS(Invoice_Hours,Invoice_Labor_Category,$D2786,Invoice_Company,$C2786,Invoice_MSA_Code,$E2786)</f>
        <v>0</v>
      </c>
      <c r="K2786" s="7" t="str">
        <f t="shared" ca="1" si="700"/>
        <v/>
      </c>
      <c r="L2786" s="222" cm="1">
        <f t="array" aca="1" ref="L2786" ca="1">IFERROR(SUMIFS(Invoice_Direct_Cost,Invoice_Labor_Category,$D2786,Invoice_Company,$C2786,Invoice_MSA_Code,$E2786),"")</f>
        <v>0</v>
      </c>
      <c r="M2786" s="7" t="str">
        <f t="shared" ca="1" si="701"/>
        <v/>
      </c>
      <c r="N2786" s="220" t="str">
        <f t="shared" ca="1" si="706"/>
        <v/>
      </c>
      <c r="O2786" s="7" t="str">
        <f t="shared" ca="1" si="702"/>
        <v/>
      </c>
      <c r="P2786" s="7" t="str">
        <f t="shared" ca="1" si="703"/>
        <v/>
      </c>
      <c r="Q2786" s="7" t="str">
        <f t="shared" ca="1" si="704"/>
        <v/>
      </c>
      <c r="R2786" s="7" t="str">
        <f t="shared" ca="1" si="705"/>
        <v/>
      </c>
      <c r="S2786" s="7" t="str">
        <f t="shared" ca="1" si="692"/>
        <v/>
      </c>
      <c r="T2786" s="7" t="str">
        <f t="shared" ca="1" si="693"/>
        <v/>
      </c>
      <c r="V2786" s="120" cm="1">
        <f t="array" aca="1" ref="V2786" ca="1">SUMIFS(Invoice_Hours,Invoice_Labor_Category,$D2786,Invoice_Company,$C2786,Invoice_MSA_Code,$E2786)</f>
        <v>0</v>
      </c>
      <c r="W2786" s="121" t="str">
        <f t="shared" ca="1" si="694"/>
        <v/>
      </c>
      <c r="X2786" s="152" t="str">
        <f t="shared" ca="1" si="695"/>
        <v/>
      </c>
      <c r="AB2786" t="str">
        <f t="shared" si="696"/>
        <v/>
      </c>
      <c r="AC2786" t="str">
        <f t="shared" si="697"/>
        <v/>
      </c>
      <c r="AD2786" t="str">
        <f t="shared" si="698"/>
        <v/>
      </c>
      <c r="AE2786" s="4" t="str">
        <f t="shared" ca="1" si="691"/>
        <v/>
      </c>
    </row>
    <row r="2787" spans="7:31">
      <c r="G2787" s="117" cm="1">
        <f t="array" aca="1" ref="G2787" ca="1">SUMIFS(Proposed_Hours,Proposed_Labor_Category,$D2787,Proposed_Company,$C2787,Proposed_MSA_Code,$E2787)</f>
        <v>0</v>
      </c>
      <c r="H2787" s="7" t="str">
        <f t="shared" ca="1" si="699"/>
        <v/>
      </c>
      <c r="I2787" s="4" t="str" cm="1">
        <f t="array" aca="1" ref="I2787" ca="1">IFERROR(IF(SUMIFS(Proposed_Direct_Cost,Proposed_Labor_Category,$D2787,Proposed_Company,$C2787,Proposed_MSA_Code,$E2787)=0,"Not Proposed",SUMIFS(Proposed_Direct_Cost,Proposed_Labor_Category,$D2787,Proposed_Company,$C2787,Proposed_MSA_Code,$E2787)),"")</f>
        <v>Not Proposed</v>
      </c>
      <c r="J2787" s="117" cm="1">
        <f t="array" aca="1" ref="J2787" ca="1">SUMIFS(Invoice_Hours,Invoice_Labor_Category,$D2787,Invoice_Company,$C2787,Invoice_MSA_Code,$E2787)</f>
        <v>0</v>
      </c>
      <c r="K2787" s="7" t="str">
        <f t="shared" ca="1" si="700"/>
        <v/>
      </c>
      <c r="L2787" s="222" cm="1">
        <f t="array" aca="1" ref="L2787" ca="1">IFERROR(SUMIFS(Invoice_Direct_Cost,Invoice_Labor_Category,$D2787,Invoice_Company,$C2787,Invoice_MSA_Code,$E2787),"")</f>
        <v>0</v>
      </c>
      <c r="M2787" s="7" t="str">
        <f t="shared" ca="1" si="701"/>
        <v/>
      </c>
      <c r="N2787" s="220" t="str">
        <f t="shared" ca="1" si="706"/>
        <v/>
      </c>
      <c r="O2787" s="7" t="str">
        <f t="shared" ca="1" si="702"/>
        <v/>
      </c>
      <c r="P2787" s="7" t="str">
        <f t="shared" ca="1" si="703"/>
        <v/>
      </c>
      <c r="Q2787" s="7" t="str">
        <f t="shared" ca="1" si="704"/>
        <v/>
      </c>
      <c r="R2787" s="7" t="str">
        <f t="shared" ca="1" si="705"/>
        <v/>
      </c>
      <c r="S2787" s="7" t="str">
        <f t="shared" ca="1" si="692"/>
        <v/>
      </c>
      <c r="T2787" s="7" t="str">
        <f t="shared" ca="1" si="693"/>
        <v/>
      </c>
      <c r="V2787" s="120" cm="1">
        <f t="array" aca="1" ref="V2787" ca="1">SUMIFS(Invoice_Hours,Invoice_Labor_Category,$D2787,Invoice_Company,$C2787,Invoice_MSA_Code,$E2787)</f>
        <v>0</v>
      </c>
      <c r="W2787" s="121" t="str">
        <f t="shared" ca="1" si="694"/>
        <v/>
      </c>
      <c r="X2787" s="151" t="str">
        <f t="shared" ca="1" si="695"/>
        <v/>
      </c>
      <c r="AB2787" t="str">
        <f t="shared" si="696"/>
        <v/>
      </c>
      <c r="AC2787" t="str">
        <f t="shared" si="697"/>
        <v/>
      </c>
      <c r="AD2787" t="str">
        <f t="shared" si="698"/>
        <v/>
      </c>
      <c r="AE2787" s="4" t="str">
        <f t="shared" ca="1" si="691"/>
        <v/>
      </c>
    </row>
    <row r="2788" spans="7:31">
      <c r="G2788" s="117" cm="1">
        <f t="array" aca="1" ref="G2788" ca="1">SUMIFS(Proposed_Hours,Proposed_Labor_Category,$D2788,Proposed_Company,$C2788,Proposed_MSA_Code,$E2788)</f>
        <v>0</v>
      </c>
      <c r="H2788" s="7" t="str">
        <f t="shared" ca="1" si="699"/>
        <v/>
      </c>
      <c r="I2788" s="4" t="str" cm="1">
        <f t="array" aca="1" ref="I2788" ca="1">IFERROR(IF(SUMIFS(Proposed_Direct_Cost,Proposed_Labor_Category,$D2788,Proposed_Company,$C2788,Proposed_MSA_Code,$E2788)=0,"Not Proposed",SUMIFS(Proposed_Direct_Cost,Proposed_Labor_Category,$D2788,Proposed_Company,$C2788,Proposed_MSA_Code,$E2788)),"")</f>
        <v>Not Proposed</v>
      </c>
      <c r="J2788" s="117" cm="1">
        <f t="array" aca="1" ref="J2788" ca="1">SUMIFS(Invoice_Hours,Invoice_Labor_Category,$D2788,Invoice_Company,$C2788,Invoice_MSA_Code,$E2788)</f>
        <v>0</v>
      </c>
      <c r="K2788" s="7" t="str">
        <f t="shared" ca="1" si="700"/>
        <v/>
      </c>
      <c r="L2788" s="222" cm="1">
        <f t="array" aca="1" ref="L2788" ca="1">IFERROR(SUMIFS(Invoice_Direct_Cost,Invoice_Labor_Category,$D2788,Invoice_Company,$C2788,Invoice_MSA_Code,$E2788),"")</f>
        <v>0</v>
      </c>
      <c r="M2788" s="7" t="str">
        <f t="shared" ca="1" si="701"/>
        <v/>
      </c>
      <c r="N2788" s="220" t="str">
        <f t="shared" ca="1" si="706"/>
        <v/>
      </c>
      <c r="O2788" s="7" t="str">
        <f t="shared" ca="1" si="702"/>
        <v/>
      </c>
      <c r="P2788" s="7" t="str">
        <f t="shared" ca="1" si="703"/>
        <v/>
      </c>
      <c r="Q2788" s="7" t="str">
        <f t="shared" ca="1" si="704"/>
        <v/>
      </c>
      <c r="R2788" s="7" t="str">
        <f t="shared" ca="1" si="705"/>
        <v/>
      </c>
      <c r="S2788" s="7" t="str">
        <f t="shared" ca="1" si="692"/>
        <v/>
      </c>
      <c r="T2788" s="7" t="str">
        <f t="shared" ca="1" si="693"/>
        <v/>
      </c>
      <c r="V2788" s="120" cm="1">
        <f t="array" aca="1" ref="V2788" ca="1">SUMIFS(Invoice_Hours,Invoice_Labor_Category,$D2788,Invoice_Company,$C2788,Invoice_MSA_Code,$E2788)</f>
        <v>0</v>
      </c>
      <c r="W2788" s="121" t="str">
        <f t="shared" ca="1" si="694"/>
        <v/>
      </c>
      <c r="X2788" s="152" t="str">
        <f t="shared" ca="1" si="695"/>
        <v/>
      </c>
      <c r="AB2788" t="str">
        <f t="shared" si="696"/>
        <v/>
      </c>
      <c r="AC2788" t="str">
        <f t="shared" si="697"/>
        <v/>
      </c>
      <c r="AD2788" t="str">
        <f t="shared" si="698"/>
        <v/>
      </c>
      <c r="AE2788" s="4" t="str">
        <f t="shared" ca="1" si="691"/>
        <v/>
      </c>
    </row>
    <row r="2789" spans="7:31">
      <c r="G2789" s="117" cm="1">
        <f t="array" aca="1" ref="G2789" ca="1">SUMIFS(Proposed_Hours,Proposed_Labor_Category,$D2789,Proposed_Company,$C2789,Proposed_MSA_Code,$E2789)</f>
        <v>0</v>
      </c>
      <c r="H2789" s="7" t="str">
        <f t="shared" ca="1" si="699"/>
        <v/>
      </c>
      <c r="I2789" s="4" t="str" cm="1">
        <f t="array" aca="1" ref="I2789" ca="1">IFERROR(IF(SUMIFS(Proposed_Direct_Cost,Proposed_Labor_Category,$D2789,Proposed_Company,$C2789,Proposed_MSA_Code,$E2789)=0,"Not Proposed",SUMIFS(Proposed_Direct_Cost,Proposed_Labor_Category,$D2789,Proposed_Company,$C2789,Proposed_MSA_Code,$E2789)),"")</f>
        <v>Not Proposed</v>
      </c>
      <c r="J2789" s="117" cm="1">
        <f t="array" aca="1" ref="J2789" ca="1">SUMIFS(Invoice_Hours,Invoice_Labor_Category,$D2789,Invoice_Company,$C2789,Invoice_MSA_Code,$E2789)</f>
        <v>0</v>
      </c>
      <c r="K2789" s="7" t="str">
        <f t="shared" ca="1" si="700"/>
        <v/>
      </c>
      <c r="L2789" s="222" cm="1">
        <f t="array" aca="1" ref="L2789" ca="1">IFERROR(SUMIFS(Invoice_Direct_Cost,Invoice_Labor_Category,$D2789,Invoice_Company,$C2789,Invoice_MSA_Code,$E2789),"")</f>
        <v>0</v>
      </c>
      <c r="M2789" s="7" t="str">
        <f t="shared" ca="1" si="701"/>
        <v/>
      </c>
      <c r="N2789" s="220" t="str">
        <f t="shared" ca="1" si="706"/>
        <v/>
      </c>
      <c r="O2789" s="7" t="str">
        <f t="shared" ca="1" si="702"/>
        <v/>
      </c>
      <c r="P2789" s="7" t="str">
        <f t="shared" ca="1" si="703"/>
        <v/>
      </c>
      <c r="Q2789" s="7" t="str">
        <f t="shared" ca="1" si="704"/>
        <v/>
      </c>
      <c r="R2789" s="7" t="str">
        <f t="shared" ca="1" si="705"/>
        <v/>
      </c>
      <c r="S2789" s="7" t="str">
        <f t="shared" ca="1" si="692"/>
        <v/>
      </c>
      <c r="T2789" s="7" t="str">
        <f t="shared" ca="1" si="693"/>
        <v/>
      </c>
      <c r="V2789" s="120" cm="1">
        <f t="array" aca="1" ref="V2789" ca="1">SUMIFS(Invoice_Hours,Invoice_Labor_Category,$D2789,Invoice_Company,$C2789,Invoice_MSA_Code,$E2789)</f>
        <v>0</v>
      </c>
      <c r="W2789" s="121" t="str">
        <f t="shared" ca="1" si="694"/>
        <v/>
      </c>
      <c r="X2789" s="151" t="str">
        <f t="shared" ca="1" si="695"/>
        <v/>
      </c>
      <c r="AB2789" t="str">
        <f t="shared" si="696"/>
        <v/>
      </c>
      <c r="AC2789" t="str">
        <f t="shared" si="697"/>
        <v/>
      </c>
      <c r="AD2789" t="str">
        <f t="shared" si="698"/>
        <v/>
      </c>
      <c r="AE2789" s="4" t="str">
        <f t="shared" ca="1" si="691"/>
        <v/>
      </c>
    </row>
    <row r="2790" spans="7:31">
      <c r="G2790" s="117" cm="1">
        <f t="array" aca="1" ref="G2790" ca="1">SUMIFS(Proposed_Hours,Proposed_Labor_Category,$D2790,Proposed_Company,$C2790,Proposed_MSA_Code,$E2790)</f>
        <v>0</v>
      </c>
      <c r="H2790" s="7" t="str">
        <f t="shared" ca="1" si="699"/>
        <v/>
      </c>
      <c r="I2790" s="4" t="str" cm="1">
        <f t="array" aca="1" ref="I2790" ca="1">IFERROR(IF(SUMIFS(Proposed_Direct_Cost,Proposed_Labor_Category,$D2790,Proposed_Company,$C2790,Proposed_MSA_Code,$E2790)=0,"Not Proposed",SUMIFS(Proposed_Direct_Cost,Proposed_Labor_Category,$D2790,Proposed_Company,$C2790,Proposed_MSA_Code,$E2790)),"")</f>
        <v>Not Proposed</v>
      </c>
      <c r="J2790" s="117" cm="1">
        <f t="array" aca="1" ref="J2790" ca="1">SUMIFS(Invoice_Hours,Invoice_Labor_Category,$D2790,Invoice_Company,$C2790,Invoice_MSA_Code,$E2790)</f>
        <v>0</v>
      </c>
      <c r="K2790" s="7" t="str">
        <f t="shared" ca="1" si="700"/>
        <v/>
      </c>
      <c r="L2790" s="222" cm="1">
        <f t="array" aca="1" ref="L2790" ca="1">IFERROR(SUMIFS(Invoice_Direct_Cost,Invoice_Labor_Category,$D2790,Invoice_Company,$C2790,Invoice_MSA_Code,$E2790),"")</f>
        <v>0</v>
      </c>
      <c r="M2790" s="7" t="str">
        <f t="shared" ca="1" si="701"/>
        <v/>
      </c>
      <c r="N2790" s="220" t="str">
        <f t="shared" ca="1" si="706"/>
        <v/>
      </c>
      <c r="O2790" s="7" t="str">
        <f t="shared" ca="1" si="702"/>
        <v/>
      </c>
      <c r="P2790" s="7" t="str">
        <f t="shared" ca="1" si="703"/>
        <v/>
      </c>
      <c r="Q2790" s="7" t="str">
        <f t="shared" ca="1" si="704"/>
        <v/>
      </c>
      <c r="R2790" s="7" t="str">
        <f t="shared" ca="1" si="705"/>
        <v/>
      </c>
      <c r="S2790" s="7" t="str">
        <f t="shared" ca="1" si="692"/>
        <v/>
      </c>
      <c r="T2790" s="7" t="str">
        <f t="shared" ca="1" si="693"/>
        <v/>
      </c>
      <c r="V2790" s="120" cm="1">
        <f t="array" aca="1" ref="V2790" ca="1">SUMIFS(Invoice_Hours,Invoice_Labor_Category,$D2790,Invoice_Company,$C2790,Invoice_MSA_Code,$E2790)</f>
        <v>0</v>
      </c>
      <c r="W2790" s="121" t="str">
        <f t="shared" ca="1" si="694"/>
        <v/>
      </c>
      <c r="X2790" s="152" t="str">
        <f t="shared" ca="1" si="695"/>
        <v/>
      </c>
      <c r="AB2790" t="str">
        <f t="shared" si="696"/>
        <v/>
      </c>
      <c r="AC2790" t="str">
        <f t="shared" si="697"/>
        <v/>
      </c>
      <c r="AD2790" t="str">
        <f t="shared" si="698"/>
        <v/>
      </c>
      <c r="AE2790" s="4" t="str">
        <f t="shared" ca="1" si="691"/>
        <v/>
      </c>
    </row>
    <row r="2791" spans="7:31">
      <c r="G2791" s="117" cm="1">
        <f t="array" aca="1" ref="G2791" ca="1">SUMIFS(Proposed_Hours,Proposed_Labor_Category,$D2791,Proposed_Company,$C2791,Proposed_MSA_Code,$E2791)</f>
        <v>0</v>
      </c>
      <c r="H2791" s="7" t="str">
        <f t="shared" ca="1" si="699"/>
        <v/>
      </c>
      <c r="I2791" s="4" t="str" cm="1">
        <f t="array" aca="1" ref="I2791" ca="1">IFERROR(IF(SUMIFS(Proposed_Direct_Cost,Proposed_Labor_Category,$D2791,Proposed_Company,$C2791,Proposed_MSA_Code,$E2791)=0,"Not Proposed",SUMIFS(Proposed_Direct_Cost,Proposed_Labor_Category,$D2791,Proposed_Company,$C2791,Proposed_MSA_Code,$E2791)),"")</f>
        <v>Not Proposed</v>
      </c>
      <c r="J2791" s="117" cm="1">
        <f t="array" aca="1" ref="J2791" ca="1">SUMIFS(Invoice_Hours,Invoice_Labor_Category,$D2791,Invoice_Company,$C2791,Invoice_MSA_Code,$E2791)</f>
        <v>0</v>
      </c>
      <c r="K2791" s="7" t="str">
        <f t="shared" ca="1" si="700"/>
        <v/>
      </c>
      <c r="L2791" s="222" cm="1">
        <f t="array" aca="1" ref="L2791" ca="1">IFERROR(SUMIFS(Invoice_Direct_Cost,Invoice_Labor_Category,$D2791,Invoice_Company,$C2791,Invoice_MSA_Code,$E2791),"")</f>
        <v>0</v>
      </c>
      <c r="M2791" s="7" t="str">
        <f t="shared" ca="1" si="701"/>
        <v/>
      </c>
      <c r="N2791" s="220" t="str">
        <f t="shared" ca="1" si="706"/>
        <v/>
      </c>
      <c r="O2791" s="7" t="str">
        <f t="shared" ca="1" si="702"/>
        <v/>
      </c>
      <c r="P2791" s="7" t="str">
        <f t="shared" ca="1" si="703"/>
        <v/>
      </c>
      <c r="Q2791" s="7" t="str">
        <f t="shared" ca="1" si="704"/>
        <v/>
      </c>
      <c r="R2791" s="7" t="str">
        <f t="shared" ca="1" si="705"/>
        <v/>
      </c>
      <c r="S2791" s="7" t="str">
        <f t="shared" ca="1" si="692"/>
        <v/>
      </c>
      <c r="T2791" s="7" t="str">
        <f t="shared" ca="1" si="693"/>
        <v/>
      </c>
      <c r="V2791" s="120" cm="1">
        <f t="array" aca="1" ref="V2791" ca="1">SUMIFS(Invoice_Hours,Invoice_Labor_Category,$D2791,Invoice_Company,$C2791,Invoice_MSA_Code,$E2791)</f>
        <v>0</v>
      </c>
      <c r="W2791" s="121" t="str">
        <f t="shared" ca="1" si="694"/>
        <v/>
      </c>
      <c r="X2791" s="151" t="str">
        <f t="shared" ca="1" si="695"/>
        <v/>
      </c>
      <c r="AB2791" t="str">
        <f t="shared" si="696"/>
        <v/>
      </c>
      <c r="AC2791" t="str">
        <f t="shared" si="697"/>
        <v/>
      </c>
      <c r="AD2791" t="str">
        <f t="shared" si="698"/>
        <v/>
      </c>
      <c r="AE2791" s="4" t="str">
        <f t="shared" ca="1" si="691"/>
        <v/>
      </c>
    </row>
    <row r="2792" spans="7:31">
      <c r="G2792" s="117" cm="1">
        <f t="array" aca="1" ref="G2792" ca="1">SUMIFS(Proposed_Hours,Proposed_Labor_Category,$D2792,Proposed_Company,$C2792,Proposed_MSA_Code,$E2792)</f>
        <v>0</v>
      </c>
      <c r="H2792" s="7" t="str">
        <f t="shared" ca="1" si="699"/>
        <v/>
      </c>
      <c r="I2792" s="4" t="str" cm="1">
        <f t="array" aca="1" ref="I2792" ca="1">IFERROR(IF(SUMIFS(Proposed_Direct_Cost,Proposed_Labor_Category,$D2792,Proposed_Company,$C2792,Proposed_MSA_Code,$E2792)=0,"Not Proposed",SUMIFS(Proposed_Direct_Cost,Proposed_Labor_Category,$D2792,Proposed_Company,$C2792,Proposed_MSA_Code,$E2792)),"")</f>
        <v>Not Proposed</v>
      </c>
      <c r="J2792" s="117" cm="1">
        <f t="array" aca="1" ref="J2792" ca="1">SUMIFS(Invoice_Hours,Invoice_Labor_Category,$D2792,Invoice_Company,$C2792,Invoice_MSA_Code,$E2792)</f>
        <v>0</v>
      </c>
      <c r="K2792" s="7" t="str">
        <f t="shared" ca="1" si="700"/>
        <v/>
      </c>
      <c r="L2792" s="222" cm="1">
        <f t="array" aca="1" ref="L2792" ca="1">IFERROR(SUMIFS(Invoice_Direct_Cost,Invoice_Labor_Category,$D2792,Invoice_Company,$C2792,Invoice_MSA_Code,$E2792),"")</f>
        <v>0</v>
      </c>
      <c r="M2792" s="7" t="str">
        <f t="shared" ca="1" si="701"/>
        <v/>
      </c>
      <c r="N2792" s="220" t="str">
        <f t="shared" ca="1" si="706"/>
        <v/>
      </c>
      <c r="O2792" s="7" t="str">
        <f t="shared" ca="1" si="702"/>
        <v/>
      </c>
      <c r="P2792" s="7" t="str">
        <f t="shared" ca="1" si="703"/>
        <v/>
      </c>
      <c r="Q2792" s="7" t="str">
        <f t="shared" ca="1" si="704"/>
        <v/>
      </c>
      <c r="R2792" s="7" t="str">
        <f t="shared" ca="1" si="705"/>
        <v/>
      </c>
      <c r="S2792" s="7" t="str">
        <f t="shared" ca="1" si="692"/>
        <v/>
      </c>
      <c r="T2792" s="7" t="str">
        <f t="shared" ca="1" si="693"/>
        <v/>
      </c>
      <c r="V2792" s="120" cm="1">
        <f t="array" aca="1" ref="V2792" ca="1">SUMIFS(Invoice_Hours,Invoice_Labor_Category,$D2792,Invoice_Company,$C2792,Invoice_MSA_Code,$E2792)</f>
        <v>0</v>
      </c>
      <c r="W2792" s="121" t="str">
        <f t="shared" ca="1" si="694"/>
        <v/>
      </c>
      <c r="X2792" s="152" t="str">
        <f t="shared" ca="1" si="695"/>
        <v/>
      </c>
      <c r="AB2792" t="str">
        <f t="shared" si="696"/>
        <v/>
      </c>
      <c r="AC2792" t="str">
        <f t="shared" si="697"/>
        <v/>
      </c>
      <c r="AD2792" t="str">
        <f t="shared" si="698"/>
        <v/>
      </c>
      <c r="AE2792" s="4" t="str">
        <f t="shared" ca="1" si="691"/>
        <v/>
      </c>
    </row>
    <row r="2793" spans="7:31">
      <c r="G2793" s="117" cm="1">
        <f t="array" aca="1" ref="G2793" ca="1">SUMIFS(Proposed_Hours,Proposed_Labor_Category,$D2793,Proposed_Company,$C2793,Proposed_MSA_Code,$E2793)</f>
        <v>0</v>
      </c>
      <c r="H2793" s="7" t="str">
        <f t="shared" ca="1" si="699"/>
        <v/>
      </c>
      <c r="I2793" s="4" t="str" cm="1">
        <f t="array" aca="1" ref="I2793" ca="1">IFERROR(IF(SUMIFS(Proposed_Direct_Cost,Proposed_Labor_Category,$D2793,Proposed_Company,$C2793,Proposed_MSA_Code,$E2793)=0,"Not Proposed",SUMIFS(Proposed_Direct_Cost,Proposed_Labor_Category,$D2793,Proposed_Company,$C2793,Proposed_MSA_Code,$E2793)),"")</f>
        <v>Not Proposed</v>
      </c>
      <c r="J2793" s="117" cm="1">
        <f t="array" aca="1" ref="J2793" ca="1">SUMIFS(Invoice_Hours,Invoice_Labor_Category,$D2793,Invoice_Company,$C2793,Invoice_MSA_Code,$E2793)</f>
        <v>0</v>
      </c>
      <c r="K2793" s="7" t="str">
        <f t="shared" ca="1" si="700"/>
        <v/>
      </c>
      <c r="L2793" s="222" cm="1">
        <f t="array" aca="1" ref="L2793" ca="1">IFERROR(SUMIFS(Invoice_Direct_Cost,Invoice_Labor_Category,$D2793,Invoice_Company,$C2793,Invoice_MSA_Code,$E2793),"")</f>
        <v>0</v>
      </c>
      <c r="M2793" s="7" t="str">
        <f t="shared" ca="1" si="701"/>
        <v/>
      </c>
      <c r="N2793" s="220" t="str">
        <f t="shared" ca="1" si="706"/>
        <v/>
      </c>
      <c r="O2793" s="7" t="str">
        <f t="shared" ca="1" si="702"/>
        <v/>
      </c>
      <c r="P2793" s="7" t="str">
        <f t="shared" ca="1" si="703"/>
        <v/>
      </c>
      <c r="Q2793" s="7" t="str">
        <f t="shared" ca="1" si="704"/>
        <v/>
      </c>
      <c r="R2793" s="7" t="str">
        <f t="shared" ca="1" si="705"/>
        <v/>
      </c>
      <c r="S2793" s="7" t="str">
        <f t="shared" ca="1" si="692"/>
        <v/>
      </c>
      <c r="T2793" s="7" t="str">
        <f t="shared" ca="1" si="693"/>
        <v/>
      </c>
      <c r="V2793" s="120" cm="1">
        <f t="array" aca="1" ref="V2793" ca="1">SUMIFS(Invoice_Hours,Invoice_Labor_Category,$D2793,Invoice_Company,$C2793,Invoice_MSA_Code,$E2793)</f>
        <v>0</v>
      </c>
      <c r="W2793" s="121" t="str">
        <f t="shared" ca="1" si="694"/>
        <v/>
      </c>
      <c r="X2793" s="151" t="str">
        <f t="shared" ca="1" si="695"/>
        <v/>
      </c>
      <c r="AB2793" t="str">
        <f t="shared" si="696"/>
        <v/>
      </c>
      <c r="AC2793" t="str">
        <f t="shared" si="697"/>
        <v/>
      </c>
      <c r="AD2793" t="str">
        <f t="shared" si="698"/>
        <v/>
      </c>
      <c r="AE2793" s="4" t="str">
        <f t="shared" ca="1" si="691"/>
        <v/>
      </c>
    </row>
    <row r="2794" spans="7:31">
      <c r="G2794" s="117" cm="1">
        <f t="array" aca="1" ref="G2794" ca="1">SUMIFS(Proposed_Hours,Proposed_Labor_Category,$D2794,Proposed_Company,$C2794,Proposed_MSA_Code,$E2794)</f>
        <v>0</v>
      </c>
      <c r="H2794" s="7" t="str">
        <f t="shared" ca="1" si="699"/>
        <v/>
      </c>
      <c r="I2794" s="4" t="str" cm="1">
        <f t="array" aca="1" ref="I2794" ca="1">IFERROR(IF(SUMIFS(Proposed_Direct_Cost,Proposed_Labor_Category,$D2794,Proposed_Company,$C2794,Proposed_MSA_Code,$E2794)=0,"Not Proposed",SUMIFS(Proposed_Direct_Cost,Proposed_Labor_Category,$D2794,Proposed_Company,$C2794,Proposed_MSA_Code,$E2794)),"")</f>
        <v>Not Proposed</v>
      </c>
      <c r="J2794" s="117" cm="1">
        <f t="array" aca="1" ref="J2794" ca="1">SUMIFS(Invoice_Hours,Invoice_Labor_Category,$D2794,Invoice_Company,$C2794,Invoice_MSA_Code,$E2794)</f>
        <v>0</v>
      </c>
      <c r="K2794" s="7" t="str">
        <f t="shared" ca="1" si="700"/>
        <v/>
      </c>
      <c r="L2794" s="222" cm="1">
        <f t="array" aca="1" ref="L2794" ca="1">IFERROR(SUMIFS(Invoice_Direct_Cost,Invoice_Labor_Category,$D2794,Invoice_Company,$C2794,Invoice_MSA_Code,$E2794),"")</f>
        <v>0</v>
      </c>
      <c r="M2794" s="7" t="str">
        <f t="shared" ca="1" si="701"/>
        <v/>
      </c>
      <c r="N2794" s="220" t="str">
        <f t="shared" ca="1" si="706"/>
        <v/>
      </c>
      <c r="O2794" s="7" t="str">
        <f t="shared" ca="1" si="702"/>
        <v/>
      </c>
      <c r="P2794" s="7" t="str">
        <f t="shared" ca="1" si="703"/>
        <v/>
      </c>
      <c r="Q2794" s="7" t="str">
        <f t="shared" ca="1" si="704"/>
        <v/>
      </c>
      <c r="R2794" s="7" t="str">
        <f t="shared" ca="1" si="705"/>
        <v/>
      </c>
      <c r="S2794" s="7" t="str">
        <f t="shared" ca="1" si="692"/>
        <v/>
      </c>
      <c r="T2794" s="7" t="str">
        <f t="shared" ca="1" si="693"/>
        <v/>
      </c>
      <c r="V2794" s="120" cm="1">
        <f t="array" aca="1" ref="V2794" ca="1">SUMIFS(Invoice_Hours,Invoice_Labor_Category,$D2794,Invoice_Company,$C2794,Invoice_MSA_Code,$E2794)</f>
        <v>0</v>
      </c>
      <c r="W2794" s="121" t="str">
        <f t="shared" ca="1" si="694"/>
        <v/>
      </c>
      <c r="X2794" s="152" t="str">
        <f t="shared" ca="1" si="695"/>
        <v/>
      </c>
      <c r="AB2794" t="str">
        <f t="shared" si="696"/>
        <v/>
      </c>
      <c r="AC2794" t="str">
        <f t="shared" si="697"/>
        <v/>
      </c>
      <c r="AD2794" t="str">
        <f t="shared" si="698"/>
        <v/>
      </c>
      <c r="AE2794" s="4" t="str">
        <f t="shared" ca="1" si="691"/>
        <v/>
      </c>
    </row>
    <row r="2795" spans="7:31">
      <c r="G2795" s="117" cm="1">
        <f t="array" aca="1" ref="G2795" ca="1">SUMIFS(Proposed_Hours,Proposed_Labor_Category,$D2795,Proposed_Company,$C2795,Proposed_MSA_Code,$E2795)</f>
        <v>0</v>
      </c>
      <c r="H2795" s="7" t="str">
        <f t="shared" ca="1" si="699"/>
        <v/>
      </c>
      <c r="I2795" s="4" t="str" cm="1">
        <f t="array" aca="1" ref="I2795" ca="1">IFERROR(IF(SUMIFS(Proposed_Direct_Cost,Proposed_Labor_Category,$D2795,Proposed_Company,$C2795,Proposed_MSA_Code,$E2795)=0,"Not Proposed",SUMIFS(Proposed_Direct_Cost,Proposed_Labor_Category,$D2795,Proposed_Company,$C2795,Proposed_MSA_Code,$E2795)),"")</f>
        <v>Not Proposed</v>
      </c>
      <c r="J2795" s="117" cm="1">
        <f t="array" aca="1" ref="J2795" ca="1">SUMIFS(Invoice_Hours,Invoice_Labor_Category,$D2795,Invoice_Company,$C2795,Invoice_MSA_Code,$E2795)</f>
        <v>0</v>
      </c>
      <c r="K2795" s="7" t="str">
        <f t="shared" ca="1" si="700"/>
        <v/>
      </c>
      <c r="L2795" s="222" cm="1">
        <f t="array" aca="1" ref="L2795" ca="1">IFERROR(SUMIFS(Invoice_Direct_Cost,Invoice_Labor_Category,$D2795,Invoice_Company,$C2795,Invoice_MSA_Code,$E2795),"")</f>
        <v>0</v>
      </c>
      <c r="M2795" s="7" t="str">
        <f t="shared" ca="1" si="701"/>
        <v/>
      </c>
      <c r="N2795" s="220" t="str">
        <f t="shared" ca="1" si="706"/>
        <v/>
      </c>
      <c r="O2795" s="7" t="str">
        <f t="shared" ca="1" si="702"/>
        <v/>
      </c>
      <c r="P2795" s="7" t="str">
        <f t="shared" ca="1" si="703"/>
        <v/>
      </c>
      <c r="Q2795" s="7" t="str">
        <f t="shared" ca="1" si="704"/>
        <v/>
      </c>
      <c r="R2795" s="7" t="str">
        <f t="shared" ca="1" si="705"/>
        <v/>
      </c>
      <c r="S2795" s="7" t="str">
        <f t="shared" ca="1" si="692"/>
        <v/>
      </c>
      <c r="T2795" s="7" t="str">
        <f t="shared" ca="1" si="693"/>
        <v/>
      </c>
      <c r="V2795" s="120" cm="1">
        <f t="array" aca="1" ref="V2795" ca="1">SUMIFS(Invoice_Hours,Invoice_Labor_Category,$D2795,Invoice_Company,$C2795,Invoice_MSA_Code,$E2795)</f>
        <v>0</v>
      </c>
      <c r="W2795" s="121" t="str">
        <f t="shared" ca="1" si="694"/>
        <v/>
      </c>
      <c r="X2795" s="151" t="str">
        <f t="shared" ca="1" si="695"/>
        <v/>
      </c>
      <c r="AB2795" t="str">
        <f t="shared" si="696"/>
        <v/>
      </c>
      <c r="AC2795" t="str">
        <f t="shared" si="697"/>
        <v/>
      </c>
      <c r="AD2795" t="str">
        <f t="shared" si="698"/>
        <v/>
      </c>
      <c r="AE2795" s="4" t="str">
        <f t="shared" ca="1" si="691"/>
        <v/>
      </c>
    </row>
    <row r="2796" spans="7:31">
      <c r="G2796" s="117" cm="1">
        <f t="array" aca="1" ref="G2796" ca="1">SUMIFS(Proposed_Hours,Proposed_Labor_Category,$D2796,Proposed_Company,$C2796,Proposed_MSA_Code,$E2796)</f>
        <v>0</v>
      </c>
      <c r="H2796" s="7" t="str">
        <f t="shared" ca="1" si="699"/>
        <v/>
      </c>
      <c r="I2796" s="4" t="str" cm="1">
        <f t="array" aca="1" ref="I2796" ca="1">IFERROR(IF(SUMIFS(Proposed_Direct_Cost,Proposed_Labor_Category,$D2796,Proposed_Company,$C2796,Proposed_MSA_Code,$E2796)=0,"Not Proposed",SUMIFS(Proposed_Direct_Cost,Proposed_Labor_Category,$D2796,Proposed_Company,$C2796,Proposed_MSA_Code,$E2796)),"")</f>
        <v>Not Proposed</v>
      </c>
      <c r="J2796" s="117" cm="1">
        <f t="array" aca="1" ref="J2796" ca="1">SUMIFS(Invoice_Hours,Invoice_Labor_Category,$D2796,Invoice_Company,$C2796,Invoice_MSA_Code,$E2796)</f>
        <v>0</v>
      </c>
      <c r="K2796" s="7" t="str">
        <f t="shared" ca="1" si="700"/>
        <v/>
      </c>
      <c r="L2796" s="222" cm="1">
        <f t="array" aca="1" ref="L2796" ca="1">IFERROR(SUMIFS(Invoice_Direct_Cost,Invoice_Labor_Category,$D2796,Invoice_Company,$C2796,Invoice_MSA_Code,$E2796),"")</f>
        <v>0</v>
      </c>
      <c r="M2796" s="7" t="str">
        <f t="shared" ca="1" si="701"/>
        <v/>
      </c>
      <c r="N2796" s="220" t="str">
        <f t="shared" ca="1" si="706"/>
        <v/>
      </c>
      <c r="O2796" s="7" t="str">
        <f t="shared" ca="1" si="702"/>
        <v/>
      </c>
      <c r="P2796" s="7" t="str">
        <f t="shared" ca="1" si="703"/>
        <v/>
      </c>
      <c r="Q2796" s="7" t="str">
        <f t="shared" ca="1" si="704"/>
        <v/>
      </c>
      <c r="R2796" s="7" t="str">
        <f t="shared" ca="1" si="705"/>
        <v/>
      </c>
      <c r="S2796" s="7" t="str">
        <f t="shared" ca="1" si="692"/>
        <v/>
      </c>
      <c r="T2796" s="7" t="str">
        <f t="shared" ca="1" si="693"/>
        <v/>
      </c>
      <c r="V2796" s="120" cm="1">
        <f t="array" aca="1" ref="V2796" ca="1">SUMIFS(Invoice_Hours,Invoice_Labor_Category,$D2796,Invoice_Company,$C2796,Invoice_MSA_Code,$E2796)</f>
        <v>0</v>
      </c>
      <c r="W2796" s="121" t="str">
        <f t="shared" ca="1" si="694"/>
        <v/>
      </c>
      <c r="X2796" s="152" t="str">
        <f t="shared" ca="1" si="695"/>
        <v/>
      </c>
      <c r="AB2796" t="str">
        <f t="shared" si="696"/>
        <v/>
      </c>
      <c r="AC2796" t="str">
        <f t="shared" si="697"/>
        <v/>
      </c>
      <c r="AD2796" t="str">
        <f t="shared" si="698"/>
        <v/>
      </c>
      <c r="AE2796" s="4" t="str">
        <f t="shared" ca="1" si="691"/>
        <v/>
      </c>
    </row>
    <row r="2797" spans="7:31">
      <c r="G2797" s="117" cm="1">
        <f t="array" aca="1" ref="G2797" ca="1">SUMIFS(Proposed_Hours,Proposed_Labor_Category,$D2797,Proposed_Company,$C2797,Proposed_MSA_Code,$E2797)</f>
        <v>0</v>
      </c>
      <c r="H2797" s="7" t="str">
        <f t="shared" ca="1" si="699"/>
        <v/>
      </c>
      <c r="I2797" s="4" t="str" cm="1">
        <f t="array" aca="1" ref="I2797" ca="1">IFERROR(IF(SUMIFS(Proposed_Direct_Cost,Proposed_Labor_Category,$D2797,Proposed_Company,$C2797,Proposed_MSA_Code,$E2797)=0,"Not Proposed",SUMIFS(Proposed_Direct_Cost,Proposed_Labor_Category,$D2797,Proposed_Company,$C2797,Proposed_MSA_Code,$E2797)),"")</f>
        <v>Not Proposed</v>
      </c>
      <c r="J2797" s="117" cm="1">
        <f t="array" aca="1" ref="J2797" ca="1">SUMIFS(Invoice_Hours,Invoice_Labor_Category,$D2797,Invoice_Company,$C2797,Invoice_MSA_Code,$E2797)</f>
        <v>0</v>
      </c>
      <c r="K2797" s="7" t="str">
        <f t="shared" ca="1" si="700"/>
        <v/>
      </c>
      <c r="L2797" s="222" cm="1">
        <f t="array" aca="1" ref="L2797" ca="1">IFERROR(SUMIFS(Invoice_Direct_Cost,Invoice_Labor_Category,$D2797,Invoice_Company,$C2797,Invoice_MSA_Code,$E2797),"")</f>
        <v>0</v>
      </c>
      <c r="M2797" s="7" t="str">
        <f t="shared" ca="1" si="701"/>
        <v/>
      </c>
      <c r="N2797" s="220" t="str">
        <f t="shared" ca="1" si="706"/>
        <v/>
      </c>
      <c r="O2797" s="7" t="str">
        <f t="shared" ca="1" si="702"/>
        <v/>
      </c>
      <c r="P2797" s="7" t="str">
        <f t="shared" ca="1" si="703"/>
        <v/>
      </c>
      <c r="Q2797" s="7" t="str">
        <f t="shared" ca="1" si="704"/>
        <v/>
      </c>
      <c r="R2797" s="7" t="str">
        <f t="shared" ca="1" si="705"/>
        <v/>
      </c>
      <c r="S2797" s="7" t="str">
        <f t="shared" ca="1" si="692"/>
        <v/>
      </c>
      <c r="T2797" s="7" t="str">
        <f t="shared" ca="1" si="693"/>
        <v/>
      </c>
      <c r="V2797" s="120" cm="1">
        <f t="array" aca="1" ref="V2797" ca="1">SUMIFS(Invoice_Hours,Invoice_Labor_Category,$D2797,Invoice_Company,$C2797,Invoice_MSA_Code,$E2797)</f>
        <v>0</v>
      </c>
      <c r="W2797" s="121" t="str">
        <f t="shared" ca="1" si="694"/>
        <v/>
      </c>
      <c r="X2797" s="151" t="str">
        <f t="shared" ca="1" si="695"/>
        <v/>
      </c>
      <c r="AB2797" t="str">
        <f t="shared" si="696"/>
        <v/>
      </c>
      <c r="AC2797" t="str">
        <f t="shared" si="697"/>
        <v/>
      </c>
      <c r="AD2797" t="str">
        <f t="shared" si="698"/>
        <v/>
      </c>
      <c r="AE2797" s="4" t="str">
        <f t="shared" ca="1" si="691"/>
        <v/>
      </c>
    </row>
    <row r="2798" spans="7:31">
      <c r="G2798" s="117" cm="1">
        <f t="array" aca="1" ref="G2798" ca="1">SUMIFS(Proposed_Hours,Proposed_Labor_Category,$D2798,Proposed_Company,$C2798,Proposed_MSA_Code,$E2798)</f>
        <v>0</v>
      </c>
      <c r="H2798" s="7" t="str">
        <f t="shared" ca="1" si="699"/>
        <v/>
      </c>
      <c r="I2798" s="4" t="str" cm="1">
        <f t="array" aca="1" ref="I2798" ca="1">IFERROR(IF(SUMIFS(Proposed_Direct_Cost,Proposed_Labor_Category,$D2798,Proposed_Company,$C2798,Proposed_MSA_Code,$E2798)=0,"Not Proposed",SUMIFS(Proposed_Direct_Cost,Proposed_Labor_Category,$D2798,Proposed_Company,$C2798,Proposed_MSA_Code,$E2798)),"")</f>
        <v>Not Proposed</v>
      </c>
      <c r="J2798" s="117" cm="1">
        <f t="array" aca="1" ref="J2798" ca="1">SUMIFS(Invoice_Hours,Invoice_Labor_Category,$D2798,Invoice_Company,$C2798,Invoice_MSA_Code,$E2798)</f>
        <v>0</v>
      </c>
      <c r="K2798" s="7" t="str">
        <f t="shared" ca="1" si="700"/>
        <v/>
      </c>
      <c r="L2798" s="222" cm="1">
        <f t="array" aca="1" ref="L2798" ca="1">IFERROR(SUMIFS(Invoice_Direct_Cost,Invoice_Labor_Category,$D2798,Invoice_Company,$C2798,Invoice_MSA_Code,$E2798),"")</f>
        <v>0</v>
      </c>
      <c r="M2798" s="7" t="str">
        <f t="shared" ca="1" si="701"/>
        <v/>
      </c>
      <c r="N2798" s="220" t="str">
        <f t="shared" ca="1" si="706"/>
        <v/>
      </c>
      <c r="O2798" s="7" t="str">
        <f t="shared" ca="1" si="702"/>
        <v/>
      </c>
      <c r="P2798" s="7" t="str">
        <f t="shared" ca="1" si="703"/>
        <v/>
      </c>
      <c r="Q2798" s="7" t="str">
        <f t="shared" ca="1" si="704"/>
        <v/>
      </c>
      <c r="R2798" s="7" t="str">
        <f t="shared" ca="1" si="705"/>
        <v/>
      </c>
      <c r="S2798" s="7" t="str">
        <f t="shared" ca="1" si="692"/>
        <v/>
      </c>
      <c r="T2798" s="7" t="str">
        <f t="shared" ca="1" si="693"/>
        <v/>
      </c>
      <c r="V2798" s="120" cm="1">
        <f t="array" aca="1" ref="V2798" ca="1">SUMIFS(Invoice_Hours,Invoice_Labor_Category,$D2798,Invoice_Company,$C2798,Invoice_MSA_Code,$E2798)</f>
        <v>0</v>
      </c>
      <c r="W2798" s="121" t="str">
        <f t="shared" ca="1" si="694"/>
        <v/>
      </c>
      <c r="X2798" s="152" t="str">
        <f t="shared" ca="1" si="695"/>
        <v/>
      </c>
      <c r="AB2798" t="str">
        <f t="shared" si="696"/>
        <v/>
      </c>
      <c r="AC2798" t="str">
        <f t="shared" si="697"/>
        <v/>
      </c>
      <c r="AD2798" t="str">
        <f t="shared" si="698"/>
        <v/>
      </c>
      <c r="AE2798" s="4" t="str">
        <f t="shared" ca="1" si="691"/>
        <v/>
      </c>
    </row>
    <row r="2799" spans="7:31">
      <c r="G2799" s="117" cm="1">
        <f t="array" aca="1" ref="G2799" ca="1">SUMIFS(Proposed_Hours,Proposed_Labor_Category,$D2799,Proposed_Company,$C2799,Proposed_MSA_Code,$E2799)</f>
        <v>0</v>
      </c>
      <c r="H2799" s="7" t="str">
        <f t="shared" ca="1" si="699"/>
        <v/>
      </c>
      <c r="I2799" s="4" t="str" cm="1">
        <f t="array" aca="1" ref="I2799" ca="1">IFERROR(IF(SUMIFS(Proposed_Direct_Cost,Proposed_Labor_Category,$D2799,Proposed_Company,$C2799,Proposed_MSA_Code,$E2799)=0,"Not Proposed",SUMIFS(Proposed_Direct_Cost,Proposed_Labor_Category,$D2799,Proposed_Company,$C2799,Proposed_MSA_Code,$E2799)),"")</f>
        <v>Not Proposed</v>
      </c>
      <c r="J2799" s="117" cm="1">
        <f t="array" aca="1" ref="J2799" ca="1">SUMIFS(Invoice_Hours,Invoice_Labor_Category,$D2799,Invoice_Company,$C2799,Invoice_MSA_Code,$E2799)</f>
        <v>0</v>
      </c>
      <c r="K2799" s="7" t="str">
        <f t="shared" ca="1" si="700"/>
        <v/>
      </c>
      <c r="L2799" s="222" cm="1">
        <f t="array" aca="1" ref="L2799" ca="1">IFERROR(SUMIFS(Invoice_Direct_Cost,Invoice_Labor_Category,$D2799,Invoice_Company,$C2799,Invoice_MSA_Code,$E2799),"")</f>
        <v>0</v>
      </c>
      <c r="M2799" s="7" t="str">
        <f t="shared" ca="1" si="701"/>
        <v/>
      </c>
      <c r="N2799" s="220" t="str">
        <f t="shared" ca="1" si="706"/>
        <v/>
      </c>
      <c r="O2799" s="7" t="str">
        <f t="shared" ca="1" si="702"/>
        <v/>
      </c>
      <c r="P2799" s="7" t="str">
        <f t="shared" ca="1" si="703"/>
        <v/>
      </c>
      <c r="Q2799" s="7" t="str">
        <f t="shared" ca="1" si="704"/>
        <v/>
      </c>
      <c r="R2799" s="7" t="str">
        <f t="shared" ca="1" si="705"/>
        <v/>
      </c>
      <c r="S2799" s="7" t="str">
        <f t="shared" ca="1" si="692"/>
        <v/>
      </c>
      <c r="T2799" s="7" t="str">
        <f t="shared" ca="1" si="693"/>
        <v/>
      </c>
      <c r="V2799" s="120" cm="1">
        <f t="array" aca="1" ref="V2799" ca="1">SUMIFS(Invoice_Hours,Invoice_Labor_Category,$D2799,Invoice_Company,$C2799,Invoice_MSA_Code,$E2799)</f>
        <v>0</v>
      </c>
      <c r="W2799" s="121" t="str">
        <f t="shared" ca="1" si="694"/>
        <v/>
      </c>
      <c r="X2799" s="151" t="str">
        <f t="shared" ca="1" si="695"/>
        <v/>
      </c>
      <c r="AB2799" t="str">
        <f t="shared" si="696"/>
        <v/>
      </c>
      <c r="AC2799" t="str">
        <f t="shared" si="697"/>
        <v/>
      </c>
      <c r="AD2799" t="str">
        <f t="shared" si="698"/>
        <v/>
      </c>
      <c r="AE2799" s="4" t="str">
        <f t="shared" ca="1" si="691"/>
        <v/>
      </c>
    </row>
    <row r="2800" spans="7:31">
      <c r="G2800" s="117" cm="1">
        <f t="array" aca="1" ref="G2800" ca="1">SUMIFS(Proposed_Hours,Proposed_Labor_Category,$D2800,Proposed_Company,$C2800,Proposed_MSA_Code,$E2800)</f>
        <v>0</v>
      </c>
      <c r="H2800" s="7" t="str">
        <f t="shared" ca="1" si="699"/>
        <v/>
      </c>
      <c r="I2800" s="4" t="str" cm="1">
        <f t="array" aca="1" ref="I2800" ca="1">IFERROR(IF(SUMIFS(Proposed_Direct_Cost,Proposed_Labor_Category,$D2800,Proposed_Company,$C2800,Proposed_MSA_Code,$E2800)=0,"Not Proposed",SUMIFS(Proposed_Direct_Cost,Proposed_Labor_Category,$D2800,Proposed_Company,$C2800,Proposed_MSA_Code,$E2800)),"")</f>
        <v>Not Proposed</v>
      </c>
      <c r="J2800" s="117" cm="1">
        <f t="array" aca="1" ref="J2800" ca="1">SUMIFS(Invoice_Hours,Invoice_Labor_Category,$D2800,Invoice_Company,$C2800,Invoice_MSA_Code,$E2800)</f>
        <v>0</v>
      </c>
      <c r="K2800" s="7" t="str">
        <f t="shared" ca="1" si="700"/>
        <v/>
      </c>
      <c r="L2800" s="222" cm="1">
        <f t="array" aca="1" ref="L2800" ca="1">IFERROR(SUMIFS(Invoice_Direct_Cost,Invoice_Labor_Category,$D2800,Invoice_Company,$C2800,Invoice_MSA_Code,$E2800),"")</f>
        <v>0</v>
      </c>
      <c r="M2800" s="7" t="str">
        <f t="shared" ca="1" si="701"/>
        <v/>
      </c>
      <c r="N2800" s="220" t="str">
        <f t="shared" ca="1" si="706"/>
        <v/>
      </c>
      <c r="O2800" s="7" t="str">
        <f t="shared" ca="1" si="702"/>
        <v/>
      </c>
      <c r="P2800" s="7" t="str">
        <f t="shared" ca="1" si="703"/>
        <v/>
      </c>
      <c r="Q2800" s="7" t="str">
        <f t="shared" ca="1" si="704"/>
        <v/>
      </c>
      <c r="R2800" s="7" t="str">
        <f t="shared" ca="1" si="705"/>
        <v/>
      </c>
      <c r="S2800" s="7" t="str">
        <f t="shared" ca="1" si="692"/>
        <v/>
      </c>
      <c r="T2800" s="7" t="str">
        <f t="shared" ca="1" si="693"/>
        <v/>
      </c>
      <c r="V2800" s="120" cm="1">
        <f t="array" aca="1" ref="V2800" ca="1">SUMIFS(Invoice_Hours,Invoice_Labor_Category,$D2800,Invoice_Company,$C2800,Invoice_MSA_Code,$E2800)</f>
        <v>0</v>
      </c>
      <c r="W2800" s="121" t="str">
        <f t="shared" ca="1" si="694"/>
        <v/>
      </c>
      <c r="X2800" s="152" t="str">
        <f t="shared" ca="1" si="695"/>
        <v/>
      </c>
      <c r="AB2800" t="str">
        <f t="shared" si="696"/>
        <v/>
      </c>
      <c r="AC2800" t="str">
        <f t="shared" si="697"/>
        <v/>
      </c>
      <c r="AD2800" t="str">
        <f t="shared" si="698"/>
        <v/>
      </c>
      <c r="AE2800" s="4" t="str">
        <f t="shared" ca="1" si="691"/>
        <v/>
      </c>
    </row>
    <row r="2801" spans="7:31">
      <c r="G2801" s="117" cm="1">
        <f t="array" aca="1" ref="G2801" ca="1">SUMIFS(Proposed_Hours,Proposed_Labor_Category,$D2801,Proposed_Company,$C2801,Proposed_MSA_Code,$E2801)</f>
        <v>0</v>
      </c>
      <c r="H2801" s="7" t="str">
        <f t="shared" ca="1" si="699"/>
        <v/>
      </c>
      <c r="I2801" s="4" t="str" cm="1">
        <f t="array" aca="1" ref="I2801" ca="1">IFERROR(IF(SUMIFS(Proposed_Direct_Cost,Proposed_Labor_Category,$D2801,Proposed_Company,$C2801,Proposed_MSA_Code,$E2801)=0,"Not Proposed",SUMIFS(Proposed_Direct_Cost,Proposed_Labor_Category,$D2801,Proposed_Company,$C2801,Proposed_MSA_Code,$E2801)),"")</f>
        <v>Not Proposed</v>
      </c>
      <c r="J2801" s="117" cm="1">
        <f t="array" aca="1" ref="J2801" ca="1">SUMIFS(Invoice_Hours,Invoice_Labor_Category,$D2801,Invoice_Company,$C2801,Invoice_MSA_Code,$E2801)</f>
        <v>0</v>
      </c>
      <c r="K2801" s="7" t="str">
        <f t="shared" ca="1" si="700"/>
        <v/>
      </c>
      <c r="L2801" s="222" cm="1">
        <f t="array" aca="1" ref="L2801" ca="1">IFERROR(SUMIFS(Invoice_Direct_Cost,Invoice_Labor_Category,$D2801,Invoice_Company,$C2801,Invoice_MSA_Code,$E2801),"")</f>
        <v>0</v>
      </c>
      <c r="M2801" s="7" t="str">
        <f t="shared" ca="1" si="701"/>
        <v/>
      </c>
      <c r="N2801" s="220" t="str">
        <f t="shared" ca="1" si="706"/>
        <v/>
      </c>
      <c r="O2801" s="7" t="str">
        <f t="shared" ca="1" si="702"/>
        <v/>
      </c>
      <c r="P2801" s="7" t="str">
        <f t="shared" ca="1" si="703"/>
        <v/>
      </c>
      <c r="Q2801" s="7" t="str">
        <f t="shared" ca="1" si="704"/>
        <v/>
      </c>
      <c r="R2801" s="7" t="str">
        <f t="shared" ca="1" si="705"/>
        <v/>
      </c>
      <c r="S2801" s="7" t="str">
        <f t="shared" ca="1" si="692"/>
        <v/>
      </c>
      <c r="T2801" s="7" t="str">
        <f t="shared" ca="1" si="693"/>
        <v/>
      </c>
      <c r="V2801" s="120" cm="1">
        <f t="array" aca="1" ref="V2801" ca="1">SUMIFS(Invoice_Hours,Invoice_Labor_Category,$D2801,Invoice_Company,$C2801,Invoice_MSA_Code,$E2801)</f>
        <v>0</v>
      </c>
      <c r="W2801" s="121" t="str">
        <f t="shared" ca="1" si="694"/>
        <v/>
      </c>
      <c r="X2801" s="151" t="str">
        <f t="shared" ca="1" si="695"/>
        <v/>
      </c>
      <c r="AB2801" t="str">
        <f t="shared" si="696"/>
        <v/>
      </c>
      <c r="AC2801" t="str">
        <f t="shared" si="697"/>
        <v/>
      </c>
      <c r="AD2801" t="str">
        <f t="shared" si="698"/>
        <v/>
      </c>
      <c r="AE2801" s="4" t="str">
        <f t="shared" ca="1" si="691"/>
        <v/>
      </c>
    </row>
    <row r="2802" spans="7:31">
      <c r="G2802" s="117" cm="1">
        <f t="array" aca="1" ref="G2802" ca="1">SUMIFS(Proposed_Hours,Proposed_Labor_Category,$D2802,Proposed_Company,$C2802,Proposed_MSA_Code,$E2802)</f>
        <v>0</v>
      </c>
      <c r="H2802" s="7" t="str">
        <f t="shared" ca="1" si="699"/>
        <v/>
      </c>
      <c r="I2802" s="4" t="str" cm="1">
        <f t="array" aca="1" ref="I2802" ca="1">IFERROR(IF(SUMIFS(Proposed_Direct_Cost,Proposed_Labor_Category,$D2802,Proposed_Company,$C2802,Proposed_MSA_Code,$E2802)=0,"Not Proposed",SUMIFS(Proposed_Direct_Cost,Proposed_Labor_Category,$D2802,Proposed_Company,$C2802,Proposed_MSA_Code,$E2802)),"")</f>
        <v>Not Proposed</v>
      </c>
      <c r="J2802" s="117" cm="1">
        <f t="array" aca="1" ref="J2802" ca="1">SUMIFS(Invoice_Hours,Invoice_Labor_Category,$D2802,Invoice_Company,$C2802,Invoice_MSA_Code,$E2802)</f>
        <v>0</v>
      </c>
      <c r="K2802" s="7" t="str">
        <f t="shared" ca="1" si="700"/>
        <v/>
      </c>
      <c r="L2802" s="222" cm="1">
        <f t="array" aca="1" ref="L2802" ca="1">IFERROR(SUMIFS(Invoice_Direct_Cost,Invoice_Labor_Category,$D2802,Invoice_Company,$C2802,Invoice_MSA_Code,$E2802),"")</f>
        <v>0</v>
      </c>
      <c r="M2802" s="7" t="str">
        <f t="shared" ca="1" si="701"/>
        <v/>
      </c>
      <c r="N2802" s="220" t="str">
        <f t="shared" ca="1" si="706"/>
        <v/>
      </c>
      <c r="O2802" s="7" t="str">
        <f t="shared" ca="1" si="702"/>
        <v/>
      </c>
      <c r="P2802" s="7" t="str">
        <f t="shared" ca="1" si="703"/>
        <v/>
      </c>
      <c r="Q2802" s="7" t="str">
        <f t="shared" ca="1" si="704"/>
        <v/>
      </c>
      <c r="R2802" s="7" t="str">
        <f t="shared" ca="1" si="705"/>
        <v/>
      </c>
      <c r="S2802" s="7" t="str">
        <f t="shared" ca="1" si="692"/>
        <v/>
      </c>
      <c r="T2802" s="7" t="str">
        <f t="shared" ca="1" si="693"/>
        <v/>
      </c>
      <c r="V2802" s="120" cm="1">
        <f t="array" aca="1" ref="V2802" ca="1">SUMIFS(Invoice_Hours,Invoice_Labor_Category,$D2802,Invoice_Company,$C2802,Invoice_MSA_Code,$E2802)</f>
        <v>0</v>
      </c>
      <c r="W2802" s="121" t="str">
        <f t="shared" ca="1" si="694"/>
        <v/>
      </c>
      <c r="X2802" s="152" t="str">
        <f t="shared" ca="1" si="695"/>
        <v/>
      </c>
      <c r="AB2802" t="str">
        <f t="shared" si="696"/>
        <v/>
      </c>
      <c r="AC2802" t="str">
        <f t="shared" si="697"/>
        <v/>
      </c>
      <c r="AD2802" t="str">
        <f t="shared" si="698"/>
        <v/>
      </c>
      <c r="AE2802" s="4" t="str">
        <f t="shared" ca="1" si="691"/>
        <v/>
      </c>
    </row>
    <row r="2803" spans="7:31">
      <c r="G2803" s="117" cm="1">
        <f t="array" aca="1" ref="G2803" ca="1">SUMIFS(Proposed_Hours,Proposed_Labor_Category,$D2803,Proposed_Company,$C2803,Proposed_MSA_Code,$E2803)</f>
        <v>0</v>
      </c>
      <c r="H2803" s="7" t="str">
        <f t="shared" ca="1" si="699"/>
        <v/>
      </c>
      <c r="I2803" s="4" t="str" cm="1">
        <f t="array" aca="1" ref="I2803" ca="1">IFERROR(IF(SUMIFS(Proposed_Direct_Cost,Proposed_Labor_Category,$D2803,Proposed_Company,$C2803,Proposed_MSA_Code,$E2803)=0,"Not Proposed",SUMIFS(Proposed_Direct_Cost,Proposed_Labor_Category,$D2803,Proposed_Company,$C2803,Proposed_MSA_Code,$E2803)),"")</f>
        <v>Not Proposed</v>
      </c>
      <c r="J2803" s="117" cm="1">
        <f t="array" aca="1" ref="J2803" ca="1">SUMIFS(Invoice_Hours,Invoice_Labor_Category,$D2803,Invoice_Company,$C2803,Invoice_MSA_Code,$E2803)</f>
        <v>0</v>
      </c>
      <c r="K2803" s="7" t="str">
        <f t="shared" ca="1" si="700"/>
        <v/>
      </c>
      <c r="L2803" s="222" cm="1">
        <f t="array" aca="1" ref="L2803" ca="1">IFERROR(SUMIFS(Invoice_Direct_Cost,Invoice_Labor_Category,$D2803,Invoice_Company,$C2803,Invoice_MSA_Code,$E2803),"")</f>
        <v>0</v>
      </c>
      <c r="M2803" s="7" t="str">
        <f t="shared" ca="1" si="701"/>
        <v/>
      </c>
      <c r="N2803" s="220" t="str">
        <f t="shared" ca="1" si="706"/>
        <v/>
      </c>
      <c r="O2803" s="7" t="str">
        <f t="shared" ca="1" si="702"/>
        <v/>
      </c>
      <c r="P2803" s="7" t="str">
        <f t="shared" ca="1" si="703"/>
        <v/>
      </c>
      <c r="Q2803" s="7" t="str">
        <f t="shared" ca="1" si="704"/>
        <v/>
      </c>
      <c r="R2803" s="7" t="str">
        <f t="shared" ca="1" si="705"/>
        <v/>
      </c>
      <c r="S2803" s="7" t="str">
        <f t="shared" ca="1" si="692"/>
        <v/>
      </c>
      <c r="T2803" s="7" t="str">
        <f t="shared" ca="1" si="693"/>
        <v/>
      </c>
      <c r="V2803" s="120" cm="1">
        <f t="array" aca="1" ref="V2803" ca="1">SUMIFS(Invoice_Hours,Invoice_Labor_Category,$D2803,Invoice_Company,$C2803,Invoice_MSA_Code,$E2803)</f>
        <v>0</v>
      </c>
      <c r="W2803" s="121" t="str">
        <f t="shared" ca="1" si="694"/>
        <v/>
      </c>
      <c r="X2803" s="151" t="str">
        <f t="shared" ca="1" si="695"/>
        <v/>
      </c>
      <c r="AB2803" t="str">
        <f t="shared" si="696"/>
        <v/>
      </c>
      <c r="AC2803" t="str">
        <f t="shared" si="697"/>
        <v/>
      </c>
      <c r="AD2803" t="str">
        <f t="shared" si="698"/>
        <v/>
      </c>
      <c r="AE2803" s="4" t="str">
        <f t="shared" ca="1" si="691"/>
        <v/>
      </c>
    </row>
    <row r="2804" spans="7:31">
      <c r="G2804" s="117" cm="1">
        <f t="array" aca="1" ref="G2804" ca="1">SUMIFS(Proposed_Hours,Proposed_Labor_Category,$D2804,Proposed_Company,$C2804,Proposed_MSA_Code,$E2804)</f>
        <v>0</v>
      </c>
      <c r="H2804" s="7" t="str">
        <f t="shared" ca="1" si="699"/>
        <v/>
      </c>
      <c r="I2804" s="4" t="str" cm="1">
        <f t="array" aca="1" ref="I2804" ca="1">IFERROR(IF(SUMIFS(Proposed_Direct_Cost,Proposed_Labor_Category,$D2804,Proposed_Company,$C2804,Proposed_MSA_Code,$E2804)=0,"Not Proposed",SUMIFS(Proposed_Direct_Cost,Proposed_Labor_Category,$D2804,Proposed_Company,$C2804,Proposed_MSA_Code,$E2804)),"")</f>
        <v>Not Proposed</v>
      </c>
      <c r="J2804" s="117" cm="1">
        <f t="array" aca="1" ref="J2804" ca="1">SUMIFS(Invoice_Hours,Invoice_Labor_Category,$D2804,Invoice_Company,$C2804,Invoice_MSA_Code,$E2804)</f>
        <v>0</v>
      </c>
      <c r="K2804" s="7" t="str">
        <f t="shared" ca="1" si="700"/>
        <v/>
      </c>
      <c r="L2804" s="222" cm="1">
        <f t="array" aca="1" ref="L2804" ca="1">IFERROR(SUMIFS(Invoice_Direct_Cost,Invoice_Labor_Category,$D2804,Invoice_Company,$C2804,Invoice_MSA_Code,$E2804),"")</f>
        <v>0</v>
      </c>
      <c r="M2804" s="7" t="str">
        <f t="shared" ca="1" si="701"/>
        <v/>
      </c>
      <c r="N2804" s="220" t="str">
        <f t="shared" ca="1" si="706"/>
        <v/>
      </c>
      <c r="O2804" s="7" t="str">
        <f t="shared" ca="1" si="702"/>
        <v/>
      </c>
      <c r="P2804" s="7" t="str">
        <f t="shared" ca="1" si="703"/>
        <v/>
      </c>
      <c r="Q2804" s="7" t="str">
        <f t="shared" ca="1" si="704"/>
        <v/>
      </c>
      <c r="R2804" s="7" t="str">
        <f t="shared" ca="1" si="705"/>
        <v/>
      </c>
      <c r="S2804" s="7" t="str">
        <f t="shared" ca="1" si="692"/>
        <v/>
      </c>
      <c r="T2804" s="7" t="str">
        <f t="shared" ca="1" si="693"/>
        <v/>
      </c>
      <c r="V2804" s="120" cm="1">
        <f t="array" aca="1" ref="V2804" ca="1">SUMIFS(Invoice_Hours,Invoice_Labor_Category,$D2804,Invoice_Company,$C2804,Invoice_MSA_Code,$E2804)</f>
        <v>0</v>
      </c>
      <c r="W2804" s="121" t="str">
        <f t="shared" ca="1" si="694"/>
        <v/>
      </c>
      <c r="X2804" s="152" t="str">
        <f t="shared" ca="1" si="695"/>
        <v/>
      </c>
      <c r="AB2804" t="str">
        <f t="shared" si="696"/>
        <v/>
      </c>
      <c r="AC2804" t="str">
        <f t="shared" si="697"/>
        <v/>
      </c>
      <c r="AD2804" t="str">
        <f t="shared" si="698"/>
        <v/>
      </c>
      <c r="AE2804" s="4" t="str">
        <f t="shared" ca="1" si="691"/>
        <v/>
      </c>
    </row>
    <row r="2805" spans="7:31">
      <c r="G2805" s="117" cm="1">
        <f t="array" aca="1" ref="G2805" ca="1">SUMIFS(Proposed_Hours,Proposed_Labor_Category,$D2805,Proposed_Company,$C2805,Proposed_MSA_Code,$E2805)</f>
        <v>0</v>
      </c>
      <c r="H2805" s="7" t="str">
        <f t="shared" ca="1" si="699"/>
        <v/>
      </c>
      <c r="I2805" s="4" t="str" cm="1">
        <f t="array" aca="1" ref="I2805" ca="1">IFERROR(IF(SUMIFS(Proposed_Direct_Cost,Proposed_Labor_Category,$D2805,Proposed_Company,$C2805,Proposed_MSA_Code,$E2805)=0,"Not Proposed",SUMIFS(Proposed_Direct_Cost,Proposed_Labor_Category,$D2805,Proposed_Company,$C2805,Proposed_MSA_Code,$E2805)),"")</f>
        <v>Not Proposed</v>
      </c>
      <c r="J2805" s="117" cm="1">
        <f t="array" aca="1" ref="J2805" ca="1">SUMIFS(Invoice_Hours,Invoice_Labor_Category,$D2805,Invoice_Company,$C2805,Invoice_MSA_Code,$E2805)</f>
        <v>0</v>
      </c>
      <c r="K2805" s="7" t="str">
        <f t="shared" ca="1" si="700"/>
        <v/>
      </c>
      <c r="L2805" s="222" cm="1">
        <f t="array" aca="1" ref="L2805" ca="1">IFERROR(SUMIFS(Invoice_Direct_Cost,Invoice_Labor_Category,$D2805,Invoice_Company,$C2805,Invoice_MSA_Code,$E2805),"")</f>
        <v>0</v>
      </c>
      <c r="M2805" s="7" t="str">
        <f t="shared" ca="1" si="701"/>
        <v/>
      </c>
      <c r="N2805" s="220" t="str">
        <f t="shared" ca="1" si="706"/>
        <v/>
      </c>
      <c r="O2805" s="7" t="str">
        <f t="shared" ca="1" si="702"/>
        <v/>
      </c>
      <c r="P2805" s="7" t="str">
        <f t="shared" ca="1" si="703"/>
        <v/>
      </c>
      <c r="Q2805" s="7" t="str">
        <f t="shared" ca="1" si="704"/>
        <v/>
      </c>
      <c r="R2805" s="7" t="str">
        <f t="shared" ca="1" si="705"/>
        <v/>
      </c>
      <c r="S2805" s="7" t="str">
        <f t="shared" ca="1" si="692"/>
        <v/>
      </c>
      <c r="T2805" s="7" t="str">
        <f t="shared" ca="1" si="693"/>
        <v/>
      </c>
      <c r="V2805" s="120" cm="1">
        <f t="array" aca="1" ref="V2805" ca="1">SUMIFS(Invoice_Hours,Invoice_Labor_Category,$D2805,Invoice_Company,$C2805,Invoice_MSA_Code,$E2805)</f>
        <v>0</v>
      </c>
      <c r="W2805" s="121" t="str">
        <f t="shared" ca="1" si="694"/>
        <v/>
      </c>
      <c r="X2805" s="151" t="str">
        <f t="shared" ca="1" si="695"/>
        <v/>
      </c>
      <c r="AB2805" t="str">
        <f t="shared" si="696"/>
        <v/>
      </c>
      <c r="AC2805" t="str">
        <f t="shared" si="697"/>
        <v/>
      </c>
      <c r="AD2805" t="str">
        <f t="shared" si="698"/>
        <v/>
      </c>
      <c r="AE2805" s="4" t="str">
        <f t="shared" ca="1" si="691"/>
        <v/>
      </c>
    </row>
    <row r="2806" spans="7:31">
      <c r="G2806" s="117" cm="1">
        <f t="array" aca="1" ref="G2806" ca="1">SUMIFS(Proposed_Hours,Proposed_Labor_Category,$D2806,Proposed_Company,$C2806,Proposed_MSA_Code,$E2806)</f>
        <v>0</v>
      </c>
      <c r="H2806" s="7" t="str">
        <f t="shared" ca="1" si="699"/>
        <v/>
      </c>
      <c r="I2806" s="4" t="str" cm="1">
        <f t="array" aca="1" ref="I2806" ca="1">IFERROR(IF(SUMIFS(Proposed_Direct_Cost,Proposed_Labor_Category,$D2806,Proposed_Company,$C2806,Proposed_MSA_Code,$E2806)=0,"Not Proposed",SUMIFS(Proposed_Direct_Cost,Proposed_Labor_Category,$D2806,Proposed_Company,$C2806,Proposed_MSA_Code,$E2806)),"")</f>
        <v>Not Proposed</v>
      </c>
      <c r="J2806" s="117" cm="1">
        <f t="array" aca="1" ref="J2806" ca="1">SUMIFS(Invoice_Hours,Invoice_Labor_Category,$D2806,Invoice_Company,$C2806,Invoice_MSA_Code,$E2806)</f>
        <v>0</v>
      </c>
      <c r="K2806" s="7" t="str">
        <f t="shared" ca="1" si="700"/>
        <v/>
      </c>
      <c r="L2806" s="222" cm="1">
        <f t="array" aca="1" ref="L2806" ca="1">IFERROR(SUMIFS(Invoice_Direct_Cost,Invoice_Labor_Category,$D2806,Invoice_Company,$C2806,Invoice_MSA_Code,$E2806),"")</f>
        <v>0</v>
      </c>
      <c r="M2806" s="7" t="str">
        <f t="shared" ca="1" si="701"/>
        <v/>
      </c>
      <c r="N2806" s="220" t="str">
        <f t="shared" ca="1" si="706"/>
        <v/>
      </c>
      <c r="O2806" s="7" t="str">
        <f t="shared" ca="1" si="702"/>
        <v/>
      </c>
      <c r="P2806" s="7" t="str">
        <f t="shared" ca="1" si="703"/>
        <v/>
      </c>
      <c r="Q2806" s="7" t="str">
        <f t="shared" ca="1" si="704"/>
        <v/>
      </c>
      <c r="R2806" s="7" t="str">
        <f t="shared" ca="1" si="705"/>
        <v/>
      </c>
      <c r="S2806" s="7" t="str">
        <f t="shared" ca="1" si="692"/>
        <v/>
      </c>
      <c r="T2806" s="7" t="str">
        <f t="shared" ca="1" si="693"/>
        <v/>
      </c>
      <c r="V2806" s="120" cm="1">
        <f t="array" aca="1" ref="V2806" ca="1">SUMIFS(Invoice_Hours,Invoice_Labor_Category,$D2806,Invoice_Company,$C2806,Invoice_MSA_Code,$E2806)</f>
        <v>0</v>
      </c>
      <c r="W2806" s="121" t="str">
        <f t="shared" ca="1" si="694"/>
        <v/>
      </c>
      <c r="X2806" s="152" t="str">
        <f t="shared" ca="1" si="695"/>
        <v/>
      </c>
      <c r="AB2806" t="str">
        <f t="shared" si="696"/>
        <v/>
      </c>
      <c r="AC2806" t="str">
        <f t="shared" si="697"/>
        <v/>
      </c>
      <c r="AD2806" t="str">
        <f t="shared" si="698"/>
        <v/>
      </c>
      <c r="AE2806" s="4" t="str">
        <f t="shared" ca="1" si="691"/>
        <v/>
      </c>
    </row>
    <row r="2807" spans="7:31">
      <c r="G2807" s="117" cm="1">
        <f t="array" aca="1" ref="G2807" ca="1">SUMIFS(Proposed_Hours,Proposed_Labor_Category,$D2807,Proposed_Company,$C2807,Proposed_MSA_Code,$E2807)</f>
        <v>0</v>
      </c>
      <c r="H2807" s="7" t="str">
        <f t="shared" ca="1" si="699"/>
        <v/>
      </c>
      <c r="I2807" s="4" t="str" cm="1">
        <f t="array" aca="1" ref="I2807" ca="1">IFERROR(IF(SUMIFS(Proposed_Direct_Cost,Proposed_Labor_Category,$D2807,Proposed_Company,$C2807,Proposed_MSA_Code,$E2807)=0,"Not Proposed",SUMIFS(Proposed_Direct_Cost,Proposed_Labor_Category,$D2807,Proposed_Company,$C2807,Proposed_MSA_Code,$E2807)),"")</f>
        <v>Not Proposed</v>
      </c>
      <c r="J2807" s="117" cm="1">
        <f t="array" aca="1" ref="J2807" ca="1">SUMIFS(Invoice_Hours,Invoice_Labor_Category,$D2807,Invoice_Company,$C2807,Invoice_MSA_Code,$E2807)</f>
        <v>0</v>
      </c>
      <c r="K2807" s="7" t="str">
        <f t="shared" ca="1" si="700"/>
        <v/>
      </c>
      <c r="L2807" s="222" cm="1">
        <f t="array" aca="1" ref="L2807" ca="1">IFERROR(SUMIFS(Invoice_Direct_Cost,Invoice_Labor_Category,$D2807,Invoice_Company,$C2807,Invoice_MSA_Code,$E2807),"")</f>
        <v>0</v>
      </c>
      <c r="M2807" s="7" t="str">
        <f t="shared" ca="1" si="701"/>
        <v/>
      </c>
      <c r="N2807" s="220" t="str">
        <f t="shared" ca="1" si="706"/>
        <v/>
      </c>
      <c r="O2807" s="7" t="str">
        <f t="shared" ca="1" si="702"/>
        <v/>
      </c>
      <c r="P2807" s="7" t="str">
        <f t="shared" ca="1" si="703"/>
        <v/>
      </c>
      <c r="Q2807" s="7" t="str">
        <f t="shared" ca="1" si="704"/>
        <v/>
      </c>
      <c r="R2807" s="7" t="str">
        <f t="shared" ca="1" si="705"/>
        <v/>
      </c>
      <c r="S2807" s="7" t="str">
        <f t="shared" ca="1" si="692"/>
        <v/>
      </c>
      <c r="T2807" s="7" t="str">
        <f t="shared" ca="1" si="693"/>
        <v/>
      </c>
      <c r="V2807" s="120" cm="1">
        <f t="array" aca="1" ref="V2807" ca="1">SUMIFS(Invoice_Hours,Invoice_Labor_Category,$D2807,Invoice_Company,$C2807,Invoice_MSA_Code,$E2807)</f>
        <v>0</v>
      </c>
      <c r="W2807" s="121" t="str">
        <f t="shared" ca="1" si="694"/>
        <v/>
      </c>
      <c r="X2807" s="151" t="str">
        <f t="shared" ca="1" si="695"/>
        <v/>
      </c>
      <c r="AB2807" t="str">
        <f t="shared" si="696"/>
        <v/>
      </c>
      <c r="AC2807" t="str">
        <f t="shared" si="697"/>
        <v/>
      </c>
      <c r="AD2807" t="str">
        <f t="shared" si="698"/>
        <v/>
      </c>
      <c r="AE2807" s="4" t="str">
        <f t="shared" ca="1" si="691"/>
        <v/>
      </c>
    </row>
    <row r="2808" spans="7:31">
      <c r="G2808" s="117" cm="1">
        <f t="array" aca="1" ref="G2808" ca="1">SUMIFS(Proposed_Hours,Proposed_Labor_Category,$D2808,Proposed_Company,$C2808,Proposed_MSA_Code,$E2808)</f>
        <v>0</v>
      </c>
      <c r="H2808" s="7" t="str">
        <f t="shared" ca="1" si="699"/>
        <v/>
      </c>
      <c r="I2808" s="4" t="str" cm="1">
        <f t="array" aca="1" ref="I2808" ca="1">IFERROR(IF(SUMIFS(Proposed_Direct_Cost,Proposed_Labor_Category,$D2808,Proposed_Company,$C2808,Proposed_MSA_Code,$E2808)=0,"Not Proposed",SUMIFS(Proposed_Direct_Cost,Proposed_Labor_Category,$D2808,Proposed_Company,$C2808,Proposed_MSA_Code,$E2808)),"")</f>
        <v>Not Proposed</v>
      </c>
      <c r="J2808" s="117" cm="1">
        <f t="array" aca="1" ref="J2808" ca="1">SUMIFS(Invoice_Hours,Invoice_Labor_Category,$D2808,Invoice_Company,$C2808,Invoice_MSA_Code,$E2808)</f>
        <v>0</v>
      </c>
      <c r="K2808" s="7" t="str">
        <f t="shared" ca="1" si="700"/>
        <v/>
      </c>
      <c r="L2808" s="222" cm="1">
        <f t="array" aca="1" ref="L2808" ca="1">IFERROR(SUMIFS(Invoice_Direct_Cost,Invoice_Labor_Category,$D2808,Invoice_Company,$C2808,Invoice_MSA_Code,$E2808),"")</f>
        <v>0</v>
      </c>
      <c r="M2808" s="7" t="str">
        <f t="shared" ca="1" si="701"/>
        <v/>
      </c>
      <c r="N2808" s="220" t="str">
        <f t="shared" ca="1" si="706"/>
        <v/>
      </c>
      <c r="O2808" s="7" t="str">
        <f t="shared" ca="1" si="702"/>
        <v/>
      </c>
      <c r="P2808" s="7" t="str">
        <f t="shared" ca="1" si="703"/>
        <v/>
      </c>
      <c r="Q2808" s="7" t="str">
        <f t="shared" ca="1" si="704"/>
        <v/>
      </c>
      <c r="R2808" s="7" t="str">
        <f t="shared" ca="1" si="705"/>
        <v/>
      </c>
      <c r="S2808" s="7" t="str">
        <f t="shared" ca="1" si="692"/>
        <v/>
      </c>
      <c r="T2808" s="7" t="str">
        <f t="shared" ca="1" si="693"/>
        <v/>
      </c>
      <c r="V2808" s="120" cm="1">
        <f t="array" aca="1" ref="V2808" ca="1">SUMIFS(Invoice_Hours,Invoice_Labor_Category,$D2808,Invoice_Company,$C2808,Invoice_MSA_Code,$E2808)</f>
        <v>0</v>
      </c>
      <c r="W2808" s="121" t="str">
        <f t="shared" ca="1" si="694"/>
        <v/>
      </c>
      <c r="X2808" s="152" t="str">
        <f t="shared" ca="1" si="695"/>
        <v/>
      </c>
      <c r="AB2808" t="str">
        <f t="shared" si="696"/>
        <v/>
      </c>
      <c r="AC2808" t="str">
        <f t="shared" si="697"/>
        <v/>
      </c>
      <c r="AD2808" t="str">
        <f t="shared" si="698"/>
        <v/>
      </c>
      <c r="AE2808" s="4" t="str">
        <f t="shared" ca="1" si="691"/>
        <v/>
      </c>
    </row>
    <row r="2809" spans="7:31">
      <c r="G2809" s="117" cm="1">
        <f t="array" aca="1" ref="G2809" ca="1">SUMIFS(Proposed_Hours,Proposed_Labor_Category,$D2809,Proposed_Company,$C2809,Proposed_MSA_Code,$E2809)</f>
        <v>0</v>
      </c>
      <c r="H2809" s="7" t="str">
        <f t="shared" ca="1" si="699"/>
        <v/>
      </c>
      <c r="I2809" s="4" t="str" cm="1">
        <f t="array" aca="1" ref="I2809" ca="1">IFERROR(IF(SUMIFS(Proposed_Direct_Cost,Proposed_Labor_Category,$D2809,Proposed_Company,$C2809,Proposed_MSA_Code,$E2809)=0,"Not Proposed",SUMIFS(Proposed_Direct_Cost,Proposed_Labor_Category,$D2809,Proposed_Company,$C2809,Proposed_MSA_Code,$E2809)),"")</f>
        <v>Not Proposed</v>
      </c>
      <c r="J2809" s="117" cm="1">
        <f t="array" aca="1" ref="J2809" ca="1">SUMIFS(Invoice_Hours,Invoice_Labor_Category,$D2809,Invoice_Company,$C2809,Invoice_MSA_Code,$E2809)</f>
        <v>0</v>
      </c>
      <c r="K2809" s="7" t="str">
        <f t="shared" ca="1" si="700"/>
        <v/>
      </c>
      <c r="L2809" s="222" cm="1">
        <f t="array" aca="1" ref="L2809" ca="1">IFERROR(SUMIFS(Invoice_Direct_Cost,Invoice_Labor_Category,$D2809,Invoice_Company,$C2809,Invoice_MSA_Code,$E2809),"")</f>
        <v>0</v>
      </c>
      <c r="M2809" s="7" t="str">
        <f t="shared" ca="1" si="701"/>
        <v/>
      </c>
      <c r="N2809" s="220" t="str">
        <f t="shared" ca="1" si="706"/>
        <v/>
      </c>
      <c r="O2809" s="7" t="str">
        <f t="shared" ca="1" si="702"/>
        <v/>
      </c>
      <c r="P2809" s="7" t="str">
        <f t="shared" ca="1" si="703"/>
        <v/>
      </c>
      <c r="Q2809" s="7" t="str">
        <f t="shared" ca="1" si="704"/>
        <v/>
      </c>
      <c r="R2809" s="7" t="str">
        <f t="shared" ca="1" si="705"/>
        <v/>
      </c>
      <c r="S2809" s="7" t="str">
        <f t="shared" ca="1" si="692"/>
        <v/>
      </c>
      <c r="T2809" s="7" t="str">
        <f t="shared" ca="1" si="693"/>
        <v/>
      </c>
      <c r="V2809" s="120" cm="1">
        <f t="array" aca="1" ref="V2809" ca="1">SUMIFS(Invoice_Hours,Invoice_Labor_Category,$D2809,Invoice_Company,$C2809,Invoice_MSA_Code,$E2809)</f>
        <v>0</v>
      </c>
      <c r="W2809" s="121" t="str">
        <f t="shared" ca="1" si="694"/>
        <v/>
      </c>
      <c r="X2809" s="151" t="str">
        <f t="shared" ca="1" si="695"/>
        <v/>
      </c>
      <c r="AB2809" t="str">
        <f t="shared" si="696"/>
        <v/>
      </c>
      <c r="AC2809" t="str">
        <f t="shared" si="697"/>
        <v/>
      </c>
      <c r="AD2809" t="str">
        <f t="shared" si="698"/>
        <v/>
      </c>
      <c r="AE2809" s="4" t="str">
        <f t="shared" ca="1" si="691"/>
        <v/>
      </c>
    </row>
    <row r="2810" spans="7:31">
      <c r="G2810" s="117" cm="1">
        <f t="array" aca="1" ref="G2810" ca="1">SUMIFS(Proposed_Hours,Proposed_Labor_Category,$D2810,Proposed_Company,$C2810,Proposed_MSA_Code,$E2810)</f>
        <v>0</v>
      </c>
      <c r="H2810" s="7" t="str">
        <f t="shared" ca="1" si="699"/>
        <v/>
      </c>
      <c r="I2810" s="4" t="str" cm="1">
        <f t="array" aca="1" ref="I2810" ca="1">IFERROR(IF(SUMIFS(Proposed_Direct_Cost,Proposed_Labor_Category,$D2810,Proposed_Company,$C2810,Proposed_MSA_Code,$E2810)=0,"Not Proposed",SUMIFS(Proposed_Direct_Cost,Proposed_Labor_Category,$D2810,Proposed_Company,$C2810,Proposed_MSA_Code,$E2810)),"")</f>
        <v>Not Proposed</v>
      </c>
      <c r="J2810" s="117" cm="1">
        <f t="array" aca="1" ref="J2810" ca="1">SUMIFS(Invoice_Hours,Invoice_Labor_Category,$D2810,Invoice_Company,$C2810,Invoice_MSA_Code,$E2810)</f>
        <v>0</v>
      </c>
      <c r="K2810" s="7" t="str">
        <f t="shared" ca="1" si="700"/>
        <v/>
      </c>
      <c r="L2810" s="222" cm="1">
        <f t="array" aca="1" ref="L2810" ca="1">IFERROR(SUMIFS(Invoice_Direct_Cost,Invoice_Labor_Category,$D2810,Invoice_Company,$C2810,Invoice_MSA_Code,$E2810),"")</f>
        <v>0</v>
      </c>
      <c r="M2810" s="7" t="str">
        <f t="shared" ca="1" si="701"/>
        <v/>
      </c>
      <c r="N2810" s="220" t="str">
        <f t="shared" ca="1" si="706"/>
        <v/>
      </c>
      <c r="O2810" s="7" t="str">
        <f t="shared" ca="1" si="702"/>
        <v/>
      </c>
      <c r="P2810" s="7" t="str">
        <f t="shared" ca="1" si="703"/>
        <v/>
      </c>
      <c r="Q2810" s="7" t="str">
        <f t="shared" ca="1" si="704"/>
        <v/>
      </c>
      <c r="R2810" s="7" t="str">
        <f t="shared" ca="1" si="705"/>
        <v/>
      </c>
      <c r="S2810" s="7" t="str">
        <f t="shared" ca="1" si="692"/>
        <v/>
      </c>
      <c r="T2810" s="7" t="str">
        <f t="shared" ca="1" si="693"/>
        <v/>
      </c>
      <c r="V2810" s="120" cm="1">
        <f t="array" aca="1" ref="V2810" ca="1">SUMIFS(Invoice_Hours,Invoice_Labor_Category,$D2810,Invoice_Company,$C2810,Invoice_MSA_Code,$E2810)</f>
        <v>0</v>
      </c>
      <c r="W2810" s="121" t="str">
        <f t="shared" ca="1" si="694"/>
        <v/>
      </c>
      <c r="X2810" s="152" t="str">
        <f t="shared" ca="1" si="695"/>
        <v/>
      </c>
      <c r="AB2810" t="str">
        <f t="shared" si="696"/>
        <v/>
      </c>
      <c r="AC2810" t="str">
        <f t="shared" si="697"/>
        <v/>
      </c>
      <c r="AD2810" t="str">
        <f t="shared" si="698"/>
        <v/>
      </c>
      <c r="AE2810" s="4" t="str">
        <f t="shared" ca="1" si="691"/>
        <v/>
      </c>
    </row>
    <row r="2811" spans="7:31">
      <c r="G2811" s="117" cm="1">
        <f t="array" aca="1" ref="G2811" ca="1">SUMIFS(Proposed_Hours,Proposed_Labor_Category,$D2811,Proposed_Company,$C2811,Proposed_MSA_Code,$E2811)</f>
        <v>0</v>
      </c>
      <c r="H2811" s="7" t="str">
        <f t="shared" ca="1" si="699"/>
        <v/>
      </c>
      <c r="I2811" s="4" t="str" cm="1">
        <f t="array" aca="1" ref="I2811" ca="1">IFERROR(IF(SUMIFS(Proposed_Direct_Cost,Proposed_Labor_Category,$D2811,Proposed_Company,$C2811,Proposed_MSA_Code,$E2811)=0,"Not Proposed",SUMIFS(Proposed_Direct_Cost,Proposed_Labor_Category,$D2811,Proposed_Company,$C2811,Proposed_MSA_Code,$E2811)),"")</f>
        <v>Not Proposed</v>
      </c>
      <c r="J2811" s="117" cm="1">
        <f t="array" aca="1" ref="J2811" ca="1">SUMIFS(Invoice_Hours,Invoice_Labor_Category,$D2811,Invoice_Company,$C2811,Invoice_MSA_Code,$E2811)</f>
        <v>0</v>
      </c>
      <c r="K2811" s="7" t="str">
        <f t="shared" ca="1" si="700"/>
        <v/>
      </c>
      <c r="L2811" s="222" cm="1">
        <f t="array" aca="1" ref="L2811" ca="1">IFERROR(SUMIFS(Invoice_Direct_Cost,Invoice_Labor_Category,$D2811,Invoice_Company,$C2811,Invoice_MSA_Code,$E2811),"")</f>
        <v>0</v>
      </c>
      <c r="M2811" s="7" t="str">
        <f t="shared" ca="1" si="701"/>
        <v/>
      </c>
      <c r="N2811" s="220" t="str">
        <f t="shared" ca="1" si="706"/>
        <v/>
      </c>
      <c r="O2811" s="7" t="str">
        <f t="shared" ca="1" si="702"/>
        <v/>
      </c>
      <c r="P2811" s="7" t="str">
        <f t="shared" ca="1" si="703"/>
        <v/>
      </c>
      <c r="Q2811" s="7" t="str">
        <f t="shared" ca="1" si="704"/>
        <v/>
      </c>
      <c r="R2811" s="7" t="str">
        <f t="shared" ca="1" si="705"/>
        <v/>
      </c>
      <c r="S2811" s="7" t="str">
        <f t="shared" ca="1" si="692"/>
        <v/>
      </c>
      <c r="T2811" s="7" t="str">
        <f t="shared" ca="1" si="693"/>
        <v/>
      </c>
      <c r="V2811" s="120" cm="1">
        <f t="array" aca="1" ref="V2811" ca="1">SUMIFS(Invoice_Hours,Invoice_Labor_Category,$D2811,Invoice_Company,$C2811,Invoice_MSA_Code,$E2811)</f>
        <v>0</v>
      </c>
      <c r="W2811" s="121" t="str">
        <f t="shared" ca="1" si="694"/>
        <v/>
      </c>
      <c r="X2811" s="151" t="str">
        <f t="shared" ca="1" si="695"/>
        <v/>
      </c>
      <c r="AB2811" t="str">
        <f t="shared" si="696"/>
        <v/>
      </c>
      <c r="AC2811" t="str">
        <f t="shared" si="697"/>
        <v/>
      </c>
      <c r="AD2811" t="str">
        <f t="shared" si="698"/>
        <v/>
      </c>
      <c r="AE2811" s="4" t="str">
        <f t="shared" ref="AE2811:AE2874" ca="1" si="707">X2811</f>
        <v/>
      </c>
    </row>
    <row r="2812" spans="7:31">
      <c r="G2812" s="117" cm="1">
        <f t="array" aca="1" ref="G2812" ca="1">SUMIFS(Proposed_Hours,Proposed_Labor_Category,$D2812,Proposed_Company,$C2812,Proposed_MSA_Code,$E2812)</f>
        <v>0</v>
      </c>
      <c r="H2812" s="7" t="str">
        <f t="shared" ca="1" si="699"/>
        <v/>
      </c>
      <c r="I2812" s="4" t="str" cm="1">
        <f t="array" aca="1" ref="I2812" ca="1">IFERROR(IF(SUMIFS(Proposed_Direct_Cost,Proposed_Labor_Category,$D2812,Proposed_Company,$C2812,Proposed_MSA_Code,$E2812)=0,"Not Proposed",SUMIFS(Proposed_Direct_Cost,Proposed_Labor_Category,$D2812,Proposed_Company,$C2812,Proposed_MSA_Code,$E2812)),"")</f>
        <v>Not Proposed</v>
      </c>
      <c r="J2812" s="117" cm="1">
        <f t="array" aca="1" ref="J2812" ca="1">SUMIFS(Invoice_Hours,Invoice_Labor_Category,$D2812,Invoice_Company,$C2812,Invoice_MSA_Code,$E2812)</f>
        <v>0</v>
      </c>
      <c r="K2812" s="7" t="str">
        <f t="shared" ca="1" si="700"/>
        <v/>
      </c>
      <c r="L2812" s="222" cm="1">
        <f t="array" aca="1" ref="L2812" ca="1">IFERROR(SUMIFS(Invoice_Direct_Cost,Invoice_Labor_Category,$D2812,Invoice_Company,$C2812,Invoice_MSA_Code,$E2812),"")</f>
        <v>0</v>
      </c>
      <c r="M2812" s="7" t="str">
        <f t="shared" ca="1" si="701"/>
        <v/>
      </c>
      <c r="N2812" s="220" t="str">
        <f t="shared" ca="1" si="706"/>
        <v/>
      </c>
      <c r="O2812" s="7" t="str">
        <f t="shared" ca="1" si="702"/>
        <v/>
      </c>
      <c r="P2812" s="7" t="str">
        <f t="shared" ca="1" si="703"/>
        <v/>
      </c>
      <c r="Q2812" s="7" t="str">
        <f t="shared" ca="1" si="704"/>
        <v/>
      </c>
      <c r="R2812" s="7" t="str">
        <f t="shared" ca="1" si="705"/>
        <v/>
      </c>
      <c r="S2812" s="7" t="str">
        <f t="shared" ca="1" si="692"/>
        <v/>
      </c>
      <c r="T2812" s="7" t="str">
        <f t="shared" ca="1" si="693"/>
        <v/>
      </c>
      <c r="V2812" s="120" cm="1">
        <f t="array" aca="1" ref="V2812" ca="1">SUMIFS(Invoice_Hours,Invoice_Labor_Category,$D2812,Invoice_Company,$C2812,Invoice_MSA_Code,$E2812)</f>
        <v>0</v>
      </c>
      <c r="W2812" s="121" t="str">
        <f t="shared" ca="1" si="694"/>
        <v/>
      </c>
      <c r="X2812" s="152" t="str">
        <f t="shared" ca="1" si="695"/>
        <v/>
      </c>
      <c r="AB2812" t="str">
        <f t="shared" si="696"/>
        <v/>
      </c>
      <c r="AC2812" t="str">
        <f t="shared" si="697"/>
        <v/>
      </c>
      <c r="AD2812" t="str">
        <f t="shared" si="698"/>
        <v/>
      </c>
      <c r="AE2812" s="4" t="str">
        <f t="shared" ca="1" si="707"/>
        <v/>
      </c>
    </row>
    <row r="2813" spans="7:31">
      <c r="G2813" s="117" cm="1">
        <f t="array" aca="1" ref="G2813" ca="1">SUMIFS(Proposed_Hours,Proposed_Labor_Category,$D2813,Proposed_Company,$C2813,Proposed_MSA_Code,$E2813)</f>
        <v>0</v>
      </c>
      <c r="H2813" s="7" t="str">
        <f t="shared" ca="1" si="699"/>
        <v/>
      </c>
      <c r="I2813" s="4" t="str" cm="1">
        <f t="array" aca="1" ref="I2813" ca="1">IFERROR(IF(SUMIFS(Proposed_Direct_Cost,Proposed_Labor_Category,$D2813,Proposed_Company,$C2813,Proposed_MSA_Code,$E2813)=0,"Not Proposed",SUMIFS(Proposed_Direct_Cost,Proposed_Labor_Category,$D2813,Proposed_Company,$C2813,Proposed_MSA_Code,$E2813)),"")</f>
        <v>Not Proposed</v>
      </c>
      <c r="J2813" s="117" cm="1">
        <f t="array" aca="1" ref="J2813" ca="1">SUMIFS(Invoice_Hours,Invoice_Labor_Category,$D2813,Invoice_Company,$C2813,Invoice_MSA_Code,$E2813)</f>
        <v>0</v>
      </c>
      <c r="K2813" s="7" t="str">
        <f t="shared" ca="1" si="700"/>
        <v/>
      </c>
      <c r="L2813" s="222" cm="1">
        <f t="array" aca="1" ref="L2813" ca="1">IFERROR(SUMIFS(Invoice_Direct_Cost,Invoice_Labor_Category,$D2813,Invoice_Company,$C2813,Invoice_MSA_Code,$E2813),"")</f>
        <v>0</v>
      </c>
      <c r="M2813" s="7" t="str">
        <f t="shared" ca="1" si="701"/>
        <v/>
      </c>
      <c r="N2813" s="220" t="str">
        <f t="shared" ca="1" si="706"/>
        <v/>
      </c>
      <c r="O2813" s="7" t="str">
        <f t="shared" ca="1" si="702"/>
        <v/>
      </c>
      <c r="P2813" s="7" t="str">
        <f t="shared" ca="1" si="703"/>
        <v/>
      </c>
      <c r="Q2813" s="7" t="str">
        <f t="shared" ca="1" si="704"/>
        <v/>
      </c>
      <c r="R2813" s="7" t="str">
        <f t="shared" ca="1" si="705"/>
        <v/>
      </c>
      <c r="S2813" s="7" t="str">
        <f t="shared" ca="1" si="692"/>
        <v/>
      </c>
      <c r="T2813" s="7" t="str">
        <f t="shared" ca="1" si="693"/>
        <v/>
      </c>
      <c r="V2813" s="120" cm="1">
        <f t="array" aca="1" ref="V2813" ca="1">SUMIFS(Invoice_Hours,Invoice_Labor_Category,$D2813,Invoice_Company,$C2813,Invoice_MSA_Code,$E2813)</f>
        <v>0</v>
      </c>
      <c r="W2813" s="121" t="str">
        <f t="shared" ca="1" si="694"/>
        <v/>
      </c>
      <c r="X2813" s="151" t="str">
        <f t="shared" ca="1" si="695"/>
        <v/>
      </c>
      <c r="AB2813" t="str">
        <f t="shared" si="696"/>
        <v/>
      </c>
      <c r="AC2813" t="str">
        <f t="shared" si="697"/>
        <v/>
      </c>
      <c r="AD2813" t="str">
        <f t="shared" si="698"/>
        <v/>
      </c>
      <c r="AE2813" s="4" t="str">
        <f t="shared" ca="1" si="707"/>
        <v/>
      </c>
    </row>
    <row r="2814" spans="7:31">
      <c r="G2814" s="117" cm="1">
        <f t="array" aca="1" ref="G2814" ca="1">SUMIFS(Proposed_Hours,Proposed_Labor_Category,$D2814,Proposed_Company,$C2814,Proposed_MSA_Code,$E2814)</f>
        <v>0</v>
      </c>
      <c r="H2814" s="7" t="str">
        <f t="shared" ca="1" si="699"/>
        <v/>
      </c>
      <c r="I2814" s="4" t="str" cm="1">
        <f t="array" aca="1" ref="I2814" ca="1">IFERROR(IF(SUMIFS(Proposed_Direct_Cost,Proposed_Labor_Category,$D2814,Proposed_Company,$C2814,Proposed_MSA_Code,$E2814)=0,"Not Proposed",SUMIFS(Proposed_Direct_Cost,Proposed_Labor_Category,$D2814,Proposed_Company,$C2814,Proposed_MSA_Code,$E2814)),"")</f>
        <v>Not Proposed</v>
      </c>
      <c r="J2814" s="117" cm="1">
        <f t="array" aca="1" ref="J2814" ca="1">SUMIFS(Invoice_Hours,Invoice_Labor_Category,$D2814,Invoice_Company,$C2814,Invoice_MSA_Code,$E2814)</f>
        <v>0</v>
      </c>
      <c r="K2814" s="7" t="str">
        <f t="shared" ca="1" si="700"/>
        <v/>
      </c>
      <c r="L2814" s="222" cm="1">
        <f t="array" aca="1" ref="L2814" ca="1">IFERROR(SUMIFS(Invoice_Direct_Cost,Invoice_Labor_Category,$D2814,Invoice_Company,$C2814,Invoice_MSA_Code,$E2814),"")</f>
        <v>0</v>
      </c>
      <c r="M2814" s="7" t="str">
        <f t="shared" ca="1" si="701"/>
        <v/>
      </c>
      <c r="N2814" s="220" t="str">
        <f t="shared" ca="1" si="706"/>
        <v/>
      </c>
      <c r="O2814" s="7" t="str">
        <f t="shared" ca="1" si="702"/>
        <v/>
      </c>
      <c r="P2814" s="7" t="str">
        <f t="shared" ca="1" si="703"/>
        <v/>
      </c>
      <c r="Q2814" s="7" t="str">
        <f t="shared" ca="1" si="704"/>
        <v/>
      </c>
      <c r="R2814" s="7" t="str">
        <f t="shared" ca="1" si="705"/>
        <v/>
      </c>
      <c r="S2814" s="7" t="str">
        <f t="shared" ca="1" si="692"/>
        <v/>
      </c>
      <c r="T2814" s="7" t="str">
        <f t="shared" ca="1" si="693"/>
        <v/>
      </c>
      <c r="V2814" s="120" cm="1">
        <f t="array" aca="1" ref="V2814" ca="1">SUMIFS(Invoice_Hours,Invoice_Labor_Category,$D2814,Invoice_Company,$C2814,Invoice_MSA_Code,$E2814)</f>
        <v>0</v>
      </c>
      <c r="W2814" s="121" t="str">
        <f t="shared" ca="1" si="694"/>
        <v/>
      </c>
      <c r="X2814" s="152" t="str">
        <f t="shared" ca="1" si="695"/>
        <v/>
      </c>
      <c r="AB2814" t="str">
        <f t="shared" si="696"/>
        <v/>
      </c>
      <c r="AC2814" t="str">
        <f t="shared" si="697"/>
        <v/>
      </c>
      <c r="AD2814" t="str">
        <f t="shared" si="698"/>
        <v/>
      </c>
      <c r="AE2814" s="4" t="str">
        <f t="shared" ca="1" si="707"/>
        <v/>
      </c>
    </row>
    <row r="2815" spans="7:31">
      <c r="G2815" s="117" cm="1">
        <f t="array" aca="1" ref="G2815" ca="1">SUMIFS(Proposed_Hours,Proposed_Labor_Category,$D2815,Proposed_Company,$C2815,Proposed_MSA_Code,$E2815)</f>
        <v>0</v>
      </c>
      <c r="H2815" s="7" t="str">
        <f t="shared" ca="1" si="699"/>
        <v/>
      </c>
      <c r="I2815" s="4" t="str" cm="1">
        <f t="array" aca="1" ref="I2815" ca="1">IFERROR(IF(SUMIFS(Proposed_Direct_Cost,Proposed_Labor_Category,$D2815,Proposed_Company,$C2815,Proposed_MSA_Code,$E2815)=0,"Not Proposed",SUMIFS(Proposed_Direct_Cost,Proposed_Labor_Category,$D2815,Proposed_Company,$C2815,Proposed_MSA_Code,$E2815)),"")</f>
        <v>Not Proposed</v>
      </c>
      <c r="J2815" s="117" cm="1">
        <f t="array" aca="1" ref="J2815" ca="1">SUMIFS(Invoice_Hours,Invoice_Labor_Category,$D2815,Invoice_Company,$C2815,Invoice_MSA_Code,$E2815)</f>
        <v>0</v>
      </c>
      <c r="K2815" s="7" t="str">
        <f t="shared" ca="1" si="700"/>
        <v/>
      </c>
      <c r="L2815" s="222" cm="1">
        <f t="array" aca="1" ref="L2815" ca="1">IFERROR(SUMIFS(Invoice_Direct_Cost,Invoice_Labor_Category,$D2815,Invoice_Company,$C2815,Invoice_MSA_Code,$E2815),"")</f>
        <v>0</v>
      </c>
      <c r="M2815" s="7" t="str">
        <f t="shared" ca="1" si="701"/>
        <v/>
      </c>
      <c r="N2815" s="220" t="str">
        <f t="shared" ca="1" si="706"/>
        <v/>
      </c>
      <c r="O2815" s="7" t="str">
        <f t="shared" ca="1" si="702"/>
        <v/>
      </c>
      <c r="P2815" s="7" t="str">
        <f t="shared" ca="1" si="703"/>
        <v/>
      </c>
      <c r="Q2815" s="7" t="str">
        <f t="shared" ca="1" si="704"/>
        <v/>
      </c>
      <c r="R2815" s="7" t="str">
        <f t="shared" ca="1" si="705"/>
        <v/>
      </c>
      <c r="S2815" s="7" t="str">
        <f t="shared" ca="1" si="692"/>
        <v/>
      </c>
      <c r="T2815" s="7" t="str">
        <f t="shared" ca="1" si="693"/>
        <v/>
      </c>
      <c r="V2815" s="120" cm="1">
        <f t="array" aca="1" ref="V2815" ca="1">SUMIFS(Invoice_Hours,Invoice_Labor_Category,$D2815,Invoice_Company,$C2815,Invoice_MSA_Code,$E2815)</f>
        <v>0</v>
      </c>
      <c r="W2815" s="121" t="str">
        <f t="shared" ca="1" si="694"/>
        <v/>
      </c>
      <c r="X2815" s="151" t="str">
        <f t="shared" ca="1" si="695"/>
        <v/>
      </c>
      <c r="AB2815" t="str">
        <f t="shared" si="696"/>
        <v/>
      </c>
      <c r="AC2815" t="str">
        <f t="shared" si="697"/>
        <v/>
      </c>
      <c r="AD2815" t="str">
        <f t="shared" si="698"/>
        <v/>
      </c>
      <c r="AE2815" s="4" t="str">
        <f t="shared" ca="1" si="707"/>
        <v/>
      </c>
    </row>
    <row r="2816" spans="7:31">
      <c r="G2816" s="117" cm="1">
        <f t="array" aca="1" ref="G2816" ca="1">SUMIFS(Proposed_Hours,Proposed_Labor_Category,$D2816,Proposed_Company,$C2816,Proposed_MSA_Code,$E2816)</f>
        <v>0</v>
      </c>
      <c r="H2816" s="7" t="str">
        <f t="shared" ca="1" si="699"/>
        <v/>
      </c>
      <c r="I2816" s="4" t="str" cm="1">
        <f t="array" aca="1" ref="I2816" ca="1">IFERROR(IF(SUMIFS(Proposed_Direct_Cost,Proposed_Labor_Category,$D2816,Proposed_Company,$C2816,Proposed_MSA_Code,$E2816)=0,"Not Proposed",SUMIFS(Proposed_Direct_Cost,Proposed_Labor_Category,$D2816,Proposed_Company,$C2816,Proposed_MSA_Code,$E2816)),"")</f>
        <v>Not Proposed</v>
      </c>
      <c r="J2816" s="117" cm="1">
        <f t="array" aca="1" ref="J2816" ca="1">SUMIFS(Invoice_Hours,Invoice_Labor_Category,$D2816,Invoice_Company,$C2816,Invoice_MSA_Code,$E2816)</f>
        <v>0</v>
      </c>
      <c r="K2816" s="7" t="str">
        <f t="shared" ca="1" si="700"/>
        <v/>
      </c>
      <c r="L2816" s="222" cm="1">
        <f t="array" aca="1" ref="L2816" ca="1">IFERROR(SUMIFS(Invoice_Direct_Cost,Invoice_Labor_Category,$D2816,Invoice_Company,$C2816,Invoice_MSA_Code,$E2816),"")</f>
        <v>0</v>
      </c>
      <c r="M2816" s="7" t="str">
        <f t="shared" ca="1" si="701"/>
        <v/>
      </c>
      <c r="N2816" s="220" t="str">
        <f t="shared" ca="1" si="706"/>
        <v/>
      </c>
      <c r="O2816" s="7" t="str">
        <f t="shared" ca="1" si="702"/>
        <v/>
      </c>
      <c r="P2816" s="7" t="str">
        <f t="shared" ca="1" si="703"/>
        <v/>
      </c>
      <c r="Q2816" s="7" t="str">
        <f t="shared" ca="1" si="704"/>
        <v/>
      </c>
      <c r="R2816" s="7" t="str">
        <f t="shared" ca="1" si="705"/>
        <v/>
      </c>
      <c r="S2816" s="7" t="str">
        <f t="shared" ca="1" si="692"/>
        <v/>
      </c>
      <c r="T2816" s="7" t="str">
        <f t="shared" ca="1" si="693"/>
        <v/>
      </c>
      <c r="V2816" s="120" cm="1">
        <f t="array" aca="1" ref="V2816" ca="1">SUMIFS(Invoice_Hours,Invoice_Labor_Category,$D2816,Invoice_Company,$C2816,Invoice_MSA_Code,$E2816)</f>
        <v>0</v>
      </c>
      <c r="W2816" s="121" t="str">
        <f t="shared" ca="1" si="694"/>
        <v/>
      </c>
      <c r="X2816" s="152" t="str">
        <f t="shared" ca="1" si="695"/>
        <v/>
      </c>
      <c r="AB2816" t="str">
        <f t="shared" si="696"/>
        <v/>
      </c>
      <c r="AC2816" t="str">
        <f t="shared" si="697"/>
        <v/>
      </c>
      <c r="AD2816" t="str">
        <f t="shared" si="698"/>
        <v/>
      </c>
      <c r="AE2816" s="4" t="str">
        <f t="shared" ca="1" si="707"/>
        <v/>
      </c>
    </row>
    <row r="2817" spans="7:31">
      <c r="G2817" s="117" cm="1">
        <f t="array" aca="1" ref="G2817" ca="1">SUMIFS(Proposed_Hours,Proposed_Labor_Category,$D2817,Proposed_Company,$C2817,Proposed_MSA_Code,$E2817)</f>
        <v>0</v>
      </c>
      <c r="H2817" s="7" t="str">
        <f t="shared" ca="1" si="699"/>
        <v/>
      </c>
      <c r="I2817" s="4" t="str" cm="1">
        <f t="array" aca="1" ref="I2817" ca="1">IFERROR(IF(SUMIFS(Proposed_Direct_Cost,Proposed_Labor_Category,$D2817,Proposed_Company,$C2817,Proposed_MSA_Code,$E2817)=0,"Not Proposed",SUMIFS(Proposed_Direct_Cost,Proposed_Labor_Category,$D2817,Proposed_Company,$C2817,Proposed_MSA_Code,$E2817)),"")</f>
        <v>Not Proposed</v>
      </c>
      <c r="J2817" s="117" cm="1">
        <f t="array" aca="1" ref="J2817" ca="1">SUMIFS(Invoice_Hours,Invoice_Labor_Category,$D2817,Invoice_Company,$C2817,Invoice_MSA_Code,$E2817)</f>
        <v>0</v>
      </c>
      <c r="K2817" s="7" t="str">
        <f t="shared" ca="1" si="700"/>
        <v/>
      </c>
      <c r="L2817" s="222" cm="1">
        <f t="array" aca="1" ref="L2817" ca="1">IFERROR(SUMIFS(Invoice_Direct_Cost,Invoice_Labor_Category,$D2817,Invoice_Company,$C2817,Invoice_MSA_Code,$E2817),"")</f>
        <v>0</v>
      </c>
      <c r="M2817" s="7" t="str">
        <f t="shared" ca="1" si="701"/>
        <v/>
      </c>
      <c r="N2817" s="220" t="str">
        <f t="shared" ca="1" si="706"/>
        <v/>
      </c>
      <c r="O2817" s="7" t="str">
        <f t="shared" ca="1" si="702"/>
        <v/>
      </c>
      <c r="P2817" s="7" t="str">
        <f t="shared" ca="1" si="703"/>
        <v/>
      </c>
      <c r="Q2817" s="7" t="str">
        <f t="shared" ca="1" si="704"/>
        <v/>
      </c>
      <c r="R2817" s="7" t="str">
        <f t="shared" ca="1" si="705"/>
        <v/>
      </c>
      <c r="S2817" s="7" t="str">
        <f t="shared" ca="1" si="692"/>
        <v/>
      </c>
      <c r="T2817" s="7" t="str">
        <f t="shared" ca="1" si="693"/>
        <v/>
      </c>
      <c r="V2817" s="120" cm="1">
        <f t="array" aca="1" ref="V2817" ca="1">SUMIFS(Invoice_Hours,Invoice_Labor_Category,$D2817,Invoice_Company,$C2817,Invoice_MSA_Code,$E2817)</f>
        <v>0</v>
      </c>
      <c r="W2817" s="121" t="str">
        <f t="shared" ca="1" si="694"/>
        <v/>
      </c>
      <c r="X2817" s="151" t="str">
        <f t="shared" ca="1" si="695"/>
        <v/>
      </c>
      <c r="AB2817" t="str">
        <f t="shared" si="696"/>
        <v/>
      </c>
      <c r="AC2817" t="str">
        <f t="shared" si="697"/>
        <v/>
      </c>
      <c r="AD2817" t="str">
        <f t="shared" si="698"/>
        <v/>
      </c>
      <c r="AE2817" s="4" t="str">
        <f t="shared" ca="1" si="707"/>
        <v/>
      </c>
    </row>
    <row r="2818" spans="7:31">
      <c r="G2818" s="117" cm="1">
        <f t="array" aca="1" ref="G2818" ca="1">SUMIFS(Proposed_Hours,Proposed_Labor_Category,$D2818,Proposed_Company,$C2818,Proposed_MSA_Code,$E2818)</f>
        <v>0</v>
      </c>
      <c r="H2818" s="7" t="str">
        <f t="shared" ca="1" si="699"/>
        <v/>
      </c>
      <c r="I2818" s="4" t="str" cm="1">
        <f t="array" aca="1" ref="I2818" ca="1">IFERROR(IF(SUMIFS(Proposed_Direct_Cost,Proposed_Labor_Category,$D2818,Proposed_Company,$C2818,Proposed_MSA_Code,$E2818)=0,"Not Proposed",SUMIFS(Proposed_Direct_Cost,Proposed_Labor_Category,$D2818,Proposed_Company,$C2818,Proposed_MSA_Code,$E2818)),"")</f>
        <v>Not Proposed</v>
      </c>
      <c r="J2818" s="117" cm="1">
        <f t="array" aca="1" ref="J2818" ca="1">SUMIFS(Invoice_Hours,Invoice_Labor_Category,$D2818,Invoice_Company,$C2818,Invoice_MSA_Code,$E2818)</f>
        <v>0</v>
      </c>
      <c r="K2818" s="7" t="str">
        <f t="shared" ca="1" si="700"/>
        <v/>
      </c>
      <c r="L2818" s="222" cm="1">
        <f t="array" aca="1" ref="L2818" ca="1">IFERROR(SUMIFS(Invoice_Direct_Cost,Invoice_Labor_Category,$D2818,Invoice_Company,$C2818,Invoice_MSA_Code,$E2818),"")</f>
        <v>0</v>
      </c>
      <c r="M2818" s="7" t="str">
        <f t="shared" ca="1" si="701"/>
        <v/>
      </c>
      <c r="N2818" s="220" t="str">
        <f t="shared" ca="1" si="706"/>
        <v/>
      </c>
      <c r="O2818" s="7" t="str">
        <f t="shared" ca="1" si="702"/>
        <v/>
      </c>
      <c r="P2818" s="7" t="str">
        <f t="shared" ca="1" si="703"/>
        <v/>
      </c>
      <c r="Q2818" s="7" t="str">
        <f t="shared" ca="1" si="704"/>
        <v/>
      </c>
      <c r="R2818" s="7" t="str">
        <f t="shared" ca="1" si="705"/>
        <v/>
      </c>
      <c r="S2818" s="7" t="str">
        <f t="shared" ca="1" si="692"/>
        <v/>
      </c>
      <c r="T2818" s="7" t="str">
        <f t="shared" ca="1" si="693"/>
        <v/>
      </c>
      <c r="V2818" s="120" cm="1">
        <f t="array" aca="1" ref="V2818" ca="1">SUMIFS(Invoice_Hours,Invoice_Labor_Category,$D2818,Invoice_Company,$C2818,Invoice_MSA_Code,$E2818)</f>
        <v>0</v>
      </c>
      <c r="W2818" s="121" t="str">
        <f t="shared" ca="1" si="694"/>
        <v/>
      </c>
      <c r="X2818" s="152" t="str">
        <f t="shared" ca="1" si="695"/>
        <v/>
      </c>
      <c r="AB2818" t="str">
        <f t="shared" si="696"/>
        <v/>
      </c>
      <c r="AC2818" t="str">
        <f t="shared" si="697"/>
        <v/>
      </c>
      <c r="AD2818" t="str">
        <f t="shared" si="698"/>
        <v/>
      </c>
      <c r="AE2818" s="4" t="str">
        <f t="shared" ca="1" si="707"/>
        <v/>
      </c>
    </row>
    <row r="2819" spans="7:31">
      <c r="G2819" s="117" cm="1">
        <f t="array" aca="1" ref="G2819" ca="1">SUMIFS(Proposed_Hours,Proposed_Labor_Category,$D2819,Proposed_Company,$C2819,Proposed_MSA_Code,$E2819)</f>
        <v>0</v>
      </c>
      <c r="H2819" s="7" t="str">
        <f t="shared" ca="1" si="699"/>
        <v/>
      </c>
      <c r="I2819" s="4" t="str" cm="1">
        <f t="array" aca="1" ref="I2819" ca="1">IFERROR(IF(SUMIFS(Proposed_Direct_Cost,Proposed_Labor_Category,$D2819,Proposed_Company,$C2819,Proposed_MSA_Code,$E2819)=0,"Not Proposed",SUMIFS(Proposed_Direct_Cost,Proposed_Labor_Category,$D2819,Proposed_Company,$C2819,Proposed_MSA_Code,$E2819)),"")</f>
        <v>Not Proposed</v>
      </c>
      <c r="J2819" s="117" cm="1">
        <f t="array" aca="1" ref="J2819" ca="1">SUMIFS(Invoice_Hours,Invoice_Labor_Category,$D2819,Invoice_Company,$C2819,Invoice_MSA_Code,$E2819)</f>
        <v>0</v>
      </c>
      <c r="K2819" s="7" t="str">
        <f t="shared" ca="1" si="700"/>
        <v/>
      </c>
      <c r="L2819" s="222" cm="1">
        <f t="array" aca="1" ref="L2819" ca="1">IFERROR(SUMIFS(Invoice_Direct_Cost,Invoice_Labor_Category,$D2819,Invoice_Company,$C2819,Invoice_MSA_Code,$E2819),"")</f>
        <v>0</v>
      </c>
      <c r="M2819" s="7" t="str">
        <f t="shared" ca="1" si="701"/>
        <v/>
      </c>
      <c r="N2819" s="220" t="str">
        <f t="shared" ca="1" si="706"/>
        <v/>
      </c>
      <c r="O2819" s="7" t="str">
        <f t="shared" ca="1" si="702"/>
        <v/>
      </c>
      <c r="P2819" s="7" t="str">
        <f t="shared" ca="1" si="703"/>
        <v/>
      </c>
      <c r="Q2819" s="7" t="str">
        <f t="shared" ca="1" si="704"/>
        <v/>
      </c>
      <c r="R2819" s="7" t="str">
        <f t="shared" ca="1" si="705"/>
        <v/>
      </c>
      <c r="S2819" s="7" t="str">
        <f t="shared" ref="S2819:S2882" ca="1" si="708">IFERROR(IF(N2819&lt;0,-O2819,""),"")</f>
        <v/>
      </c>
      <c r="T2819" s="7" t="str">
        <f t="shared" ref="T2819:T2882" ca="1" si="709">IFERROR(IF(AND(K2819&lt;&gt;"",H2819&lt;&gt;"",K2819=H2819),L2819,""),"")</f>
        <v/>
      </c>
      <c r="V2819" s="120" cm="1">
        <f t="array" aca="1" ref="V2819" ca="1">SUMIFS(Invoice_Hours,Invoice_Labor_Category,$D2819,Invoice_Company,$C2819,Invoice_MSA_Code,$E2819)</f>
        <v>0</v>
      </c>
      <c r="W2819" s="121" t="str">
        <f t="shared" ref="W2819:W2882" ca="1" si="710">IFERROR(IF(AND(H2819&lt;&gt;0,K2819&gt;H2819,(K2819-H2819)/H2819&gt;0.05),(K2819-H2819),""),"")</f>
        <v/>
      </c>
      <c r="X2819" s="151" t="str">
        <f t="shared" ref="X2819:X2882" ca="1" si="711">IFERROR(IF(H2819="",K2819*J2819,W2819*V2819),"")</f>
        <v/>
      </c>
      <c r="AB2819" t="str">
        <f t="shared" ref="AB2819:AB2882" si="712">IF(C2819=0,"",C2819)</f>
        <v/>
      </c>
      <c r="AC2819" t="str">
        <f t="shared" ref="AC2819:AC2882" si="713">IF(D2819=0,"",D2819)</f>
        <v/>
      </c>
      <c r="AD2819" t="str">
        <f t="shared" ref="AD2819:AD2882" si="714">IF(F2819=0,"",F2819)</f>
        <v/>
      </c>
      <c r="AE2819" s="4" t="str">
        <f t="shared" ca="1" si="707"/>
        <v/>
      </c>
    </row>
    <row r="2820" spans="7:31">
      <c r="G2820" s="117" cm="1">
        <f t="array" aca="1" ref="G2820" ca="1">SUMIFS(Proposed_Hours,Proposed_Labor_Category,$D2820,Proposed_Company,$C2820,Proposed_MSA_Code,$E2820)</f>
        <v>0</v>
      </c>
      <c r="H2820" s="7" t="str">
        <f t="shared" ref="H2820:H2883" ca="1" si="715">IFERROR(I2820/G2820,"")</f>
        <v/>
      </c>
      <c r="I2820" s="4" t="str" cm="1">
        <f t="array" aca="1" ref="I2820" ca="1">IFERROR(IF(SUMIFS(Proposed_Direct_Cost,Proposed_Labor_Category,$D2820,Proposed_Company,$C2820,Proposed_MSA_Code,$E2820)=0,"Not Proposed",SUMIFS(Proposed_Direct_Cost,Proposed_Labor_Category,$D2820,Proposed_Company,$C2820,Proposed_MSA_Code,$E2820)),"")</f>
        <v>Not Proposed</v>
      </c>
      <c r="J2820" s="117" cm="1">
        <f t="array" aca="1" ref="J2820" ca="1">SUMIFS(Invoice_Hours,Invoice_Labor_Category,$D2820,Invoice_Company,$C2820,Invoice_MSA_Code,$E2820)</f>
        <v>0</v>
      </c>
      <c r="K2820" s="7" t="str">
        <f t="shared" ref="K2820:K2883" ca="1" si="716">IFERROR(L2820/J2820,"")</f>
        <v/>
      </c>
      <c r="L2820" s="222" cm="1">
        <f t="array" aca="1" ref="L2820" ca="1">IFERROR(SUMIFS(Invoice_Direct_Cost,Invoice_Labor_Category,$D2820,Invoice_Company,$C2820,Invoice_MSA_Code,$E2820),"")</f>
        <v>0</v>
      </c>
      <c r="M2820" s="7" t="str">
        <f t="shared" ref="M2820:M2883" ca="1" si="717">IFERROR(K2820-H2820,"")</f>
        <v/>
      </c>
      <c r="N2820" s="220" t="str">
        <f t="shared" ca="1" si="706"/>
        <v/>
      </c>
      <c r="O2820" s="7" t="str">
        <f t="shared" ref="O2820:O2883" ca="1" si="718">IFERROR(M2820*J2820,"")</f>
        <v/>
      </c>
      <c r="P2820" s="7" t="str">
        <f t="shared" ref="P2820:P2883" ca="1" si="719">IFERROR(IF(N2820&gt;5%,O2820*((N2820-5%)/N2820),""),"")</f>
        <v/>
      </c>
      <c r="Q2820" s="7" t="str">
        <f t="shared" ref="Q2820:Q2883" ca="1" si="720">IFERROR(IF(N2820&gt;0,O2820*(MIN(N2820,5%)/N2820),""),"")</f>
        <v/>
      </c>
      <c r="R2820" s="7" t="str">
        <f t="shared" ref="R2820:R2883" ca="1" si="721">IFERROR(IF(AND(K2820&gt;0,H2820="",L2820&lt;&gt;0),L2820,""),"")</f>
        <v/>
      </c>
      <c r="S2820" s="7" t="str">
        <f t="shared" ca="1" si="708"/>
        <v/>
      </c>
      <c r="T2820" s="7" t="str">
        <f t="shared" ca="1" si="709"/>
        <v/>
      </c>
      <c r="V2820" s="120" cm="1">
        <f t="array" aca="1" ref="V2820" ca="1">SUMIFS(Invoice_Hours,Invoice_Labor_Category,$D2820,Invoice_Company,$C2820,Invoice_MSA_Code,$E2820)</f>
        <v>0</v>
      </c>
      <c r="W2820" s="121" t="str">
        <f t="shared" ca="1" si="710"/>
        <v/>
      </c>
      <c r="X2820" s="152" t="str">
        <f t="shared" ca="1" si="711"/>
        <v/>
      </c>
      <c r="AB2820" t="str">
        <f t="shared" si="712"/>
        <v/>
      </c>
      <c r="AC2820" t="str">
        <f t="shared" si="713"/>
        <v/>
      </c>
      <c r="AD2820" t="str">
        <f t="shared" si="714"/>
        <v/>
      </c>
      <c r="AE2820" s="4" t="str">
        <f t="shared" ca="1" si="707"/>
        <v/>
      </c>
    </row>
    <row r="2821" spans="7:31">
      <c r="G2821" s="117" cm="1">
        <f t="array" aca="1" ref="G2821" ca="1">SUMIFS(Proposed_Hours,Proposed_Labor_Category,$D2821,Proposed_Company,$C2821,Proposed_MSA_Code,$E2821)</f>
        <v>0</v>
      </c>
      <c r="H2821" s="7" t="str">
        <f t="shared" ca="1" si="715"/>
        <v/>
      </c>
      <c r="I2821" s="4" t="str" cm="1">
        <f t="array" aca="1" ref="I2821" ca="1">IFERROR(IF(SUMIFS(Proposed_Direct_Cost,Proposed_Labor_Category,$D2821,Proposed_Company,$C2821,Proposed_MSA_Code,$E2821)=0,"Not Proposed",SUMIFS(Proposed_Direct_Cost,Proposed_Labor_Category,$D2821,Proposed_Company,$C2821,Proposed_MSA_Code,$E2821)),"")</f>
        <v>Not Proposed</v>
      </c>
      <c r="J2821" s="117" cm="1">
        <f t="array" aca="1" ref="J2821" ca="1">SUMIFS(Invoice_Hours,Invoice_Labor_Category,$D2821,Invoice_Company,$C2821,Invoice_MSA_Code,$E2821)</f>
        <v>0</v>
      </c>
      <c r="K2821" s="7" t="str">
        <f t="shared" ca="1" si="716"/>
        <v/>
      </c>
      <c r="L2821" s="222" cm="1">
        <f t="array" aca="1" ref="L2821" ca="1">IFERROR(SUMIFS(Invoice_Direct_Cost,Invoice_Labor_Category,$D2821,Invoice_Company,$C2821,Invoice_MSA_Code,$E2821),"")</f>
        <v>0</v>
      </c>
      <c r="M2821" s="7" t="str">
        <f t="shared" ca="1" si="717"/>
        <v/>
      </c>
      <c r="N2821" s="220" t="str">
        <f t="shared" ref="N2821:N2884" ca="1" si="722">IFERROR(M2821/H2821,"")</f>
        <v/>
      </c>
      <c r="O2821" s="7" t="str">
        <f t="shared" ca="1" si="718"/>
        <v/>
      </c>
      <c r="P2821" s="7" t="str">
        <f t="shared" ca="1" si="719"/>
        <v/>
      </c>
      <c r="Q2821" s="7" t="str">
        <f t="shared" ca="1" si="720"/>
        <v/>
      </c>
      <c r="R2821" s="7" t="str">
        <f t="shared" ca="1" si="721"/>
        <v/>
      </c>
      <c r="S2821" s="7" t="str">
        <f t="shared" ca="1" si="708"/>
        <v/>
      </c>
      <c r="T2821" s="7" t="str">
        <f t="shared" ca="1" si="709"/>
        <v/>
      </c>
      <c r="V2821" s="120" cm="1">
        <f t="array" aca="1" ref="V2821" ca="1">SUMIFS(Invoice_Hours,Invoice_Labor_Category,$D2821,Invoice_Company,$C2821,Invoice_MSA_Code,$E2821)</f>
        <v>0</v>
      </c>
      <c r="W2821" s="121" t="str">
        <f t="shared" ca="1" si="710"/>
        <v/>
      </c>
      <c r="X2821" s="151" t="str">
        <f t="shared" ca="1" si="711"/>
        <v/>
      </c>
      <c r="AB2821" t="str">
        <f t="shared" si="712"/>
        <v/>
      </c>
      <c r="AC2821" t="str">
        <f t="shared" si="713"/>
        <v/>
      </c>
      <c r="AD2821" t="str">
        <f t="shared" si="714"/>
        <v/>
      </c>
      <c r="AE2821" s="4" t="str">
        <f t="shared" ca="1" si="707"/>
        <v/>
      </c>
    </row>
    <row r="2822" spans="7:31">
      <c r="G2822" s="117" cm="1">
        <f t="array" aca="1" ref="G2822" ca="1">SUMIFS(Proposed_Hours,Proposed_Labor_Category,$D2822,Proposed_Company,$C2822,Proposed_MSA_Code,$E2822)</f>
        <v>0</v>
      </c>
      <c r="H2822" s="7" t="str">
        <f t="shared" ca="1" si="715"/>
        <v/>
      </c>
      <c r="I2822" s="4" t="str" cm="1">
        <f t="array" aca="1" ref="I2822" ca="1">IFERROR(IF(SUMIFS(Proposed_Direct_Cost,Proposed_Labor_Category,$D2822,Proposed_Company,$C2822,Proposed_MSA_Code,$E2822)=0,"Not Proposed",SUMIFS(Proposed_Direct_Cost,Proposed_Labor_Category,$D2822,Proposed_Company,$C2822,Proposed_MSA_Code,$E2822)),"")</f>
        <v>Not Proposed</v>
      </c>
      <c r="J2822" s="117" cm="1">
        <f t="array" aca="1" ref="J2822" ca="1">SUMIFS(Invoice_Hours,Invoice_Labor_Category,$D2822,Invoice_Company,$C2822,Invoice_MSA_Code,$E2822)</f>
        <v>0</v>
      </c>
      <c r="K2822" s="7" t="str">
        <f t="shared" ca="1" si="716"/>
        <v/>
      </c>
      <c r="L2822" s="222" cm="1">
        <f t="array" aca="1" ref="L2822" ca="1">IFERROR(SUMIFS(Invoice_Direct_Cost,Invoice_Labor_Category,$D2822,Invoice_Company,$C2822,Invoice_MSA_Code,$E2822),"")</f>
        <v>0</v>
      </c>
      <c r="M2822" s="7" t="str">
        <f t="shared" ca="1" si="717"/>
        <v/>
      </c>
      <c r="N2822" s="220" t="str">
        <f t="shared" ca="1" si="722"/>
        <v/>
      </c>
      <c r="O2822" s="7" t="str">
        <f t="shared" ca="1" si="718"/>
        <v/>
      </c>
      <c r="P2822" s="7" t="str">
        <f t="shared" ca="1" si="719"/>
        <v/>
      </c>
      <c r="Q2822" s="7" t="str">
        <f t="shared" ca="1" si="720"/>
        <v/>
      </c>
      <c r="R2822" s="7" t="str">
        <f t="shared" ca="1" si="721"/>
        <v/>
      </c>
      <c r="S2822" s="7" t="str">
        <f t="shared" ca="1" si="708"/>
        <v/>
      </c>
      <c r="T2822" s="7" t="str">
        <f t="shared" ca="1" si="709"/>
        <v/>
      </c>
      <c r="V2822" s="120" cm="1">
        <f t="array" aca="1" ref="V2822" ca="1">SUMIFS(Invoice_Hours,Invoice_Labor_Category,$D2822,Invoice_Company,$C2822,Invoice_MSA_Code,$E2822)</f>
        <v>0</v>
      </c>
      <c r="W2822" s="121" t="str">
        <f t="shared" ca="1" si="710"/>
        <v/>
      </c>
      <c r="X2822" s="152" t="str">
        <f t="shared" ca="1" si="711"/>
        <v/>
      </c>
      <c r="AB2822" t="str">
        <f t="shared" si="712"/>
        <v/>
      </c>
      <c r="AC2822" t="str">
        <f t="shared" si="713"/>
        <v/>
      </c>
      <c r="AD2822" t="str">
        <f t="shared" si="714"/>
        <v/>
      </c>
      <c r="AE2822" s="4" t="str">
        <f t="shared" ca="1" si="707"/>
        <v/>
      </c>
    </row>
    <row r="2823" spans="7:31">
      <c r="G2823" s="117" cm="1">
        <f t="array" aca="1" ref="G2823" ca="1">SUMIFS(Proposed_Hours,Proposed_Labor_Category,$D2823,Proposed_Company,$C2823,Proposed_MSA_Code,$E2823)</f>
        <v>0</v>
      </c>
      <c r="H2823" s="7" t="str">
        <f t="shared" ca="1" si="715"/>
        <v/>
      </c>
      <c r="I2823" s="4" t="str" cm="1">
        <f t="array" aca="1" ref="I2823" ca="1">IFERROR(IF(SUMIFS(Proposed_Direct_Cost,Proposed_Labor_Category,$D2823,Proposed_Company,$C2823,Proposed_MSA_Code,$E2823)=0,"Not Proposed",SUMIFS(Proposed_Direct_Cost,Proposed_Labor_Category,$D2823,Proposed_Company,$C2823,Proposed_MSA_Code,$E2823)),"")</f>
        <v>Not Proposed</v>
      </c>
      <c r="J2823" s="117" cm="1">
        <f t="array" aca="1" ref="J2823" ca="1">SUMIFS(Invoice_Hours,Invoice_Labor_Category,$D2823,Invoice_Company,$C2823,Invoice_MSA_Code,$E2823)</f>
        <v>0</v>
      </c>
      <c r="K2823" s="7" t="str">
        <f t="shared" ca="1" si="716"/>
        <v/>
      </c>
      <c r="L2823" s="222" cm="1">
        <f t="array" aca="1" ref="L2823" ca="1">IFERROR(SUMIFS(Invoice_Direct_Cost,Invoice_Labor_Category,$D2823,Invoice_Company,$C2823,Invoice_MSA_Code,$E2823),"")</f>
        <v>0</v>
      </c>
      <c r="M2823" s="7" t="str">
        <f t="shared" ca="1" si="717"/>
        <v/>
      </c>
      <c r="N2823" s="220" t="str">
        <f t="shared" ca="1" si="722"/>
        <v/>
      </c>
      <c r="O2823" s="7" t="str">
        <f t="shared" ca="1" si="718"/>
        <v/>
      </c>
      <c r="P2823" s="7" t="str">
        <f t="shared" ca="1" si="719"/>
        <v/>
      </c>
      <c r="Q2823" s="7" t="str">
        <f t="shared" ca="1" si="720"/>
        <v/>
      </c>
      <c r="R2823" s="7" t="str">
        <f t="shared" ca="1" si="721"/>
        <v/>
      </c>
      <c r="S2823" s="7" t="str">
        <f t="shared" ca="1" si="708"/>
        <v/>
      </c>
      <c r="T2823" s="7" t="str">
        <f t="shared" ca="1" si="709"/>
        <v/>
      </c>
      <c r="V2823" s="120" cm="1">
        <f t="array" aca="1" ref="V2823" ca="1">SUMIFS(Invoice_Hours,Invoice_Labor_Category,$D2823,Invoice_Company,$C2823,Invoice_MSA_Code,$E2823)</f>
        <v>0</v>
      </c>
      <c r="W2823" s="121" t="str">
        <f t="shared" ca="1" si="710"/>
        <v/>
      </c>
      <c r="X2823" s="151" t="str">
        <f t="shared" ca="1" si="711"/>
        <v/>
      </c>
      <c r="AB2823" t="str">
        <f t="shared" si="712"/>
        <v/>
      </c>
      <c r="AC2823" t="str">
        <f t="shared" si="713"/>
        <v/>
      </c>
      <c r="AD2823" t="str">
        <f t="shared" si="714"/>
        <v/>
      </c>
      <c r="AE2823" s="4" t="str">
        <f t="shared" ca="1" si="707"/>
        <v/>
      </c>
    </row>
    <row r="2824" spans="7:31">
      <c r="G2824" s="117" cm="1">
        <f t="array" aca="1" ref="G2824" ca="1">SUMIFS(Proposed_Hours,Proposed_Labor_Category,$D2824,Proposed_Company,$C2824,Proposed_MSA_Code,$E2824)</f>
        <v>0</v>
      </c>
      <c r="H2824" s="7" t="str">
        <f t="shared" ca="1" si="715"/>
        <v/>
      </c>
      <c r="I2824" s="4" t="str" cm="1">
        <f t="array" aca="1" ref="I2824" ca="1">IFERROR(IF(SUMIFS(Proposed_Direct_Cost,Proposed_Labor_Category,$D2824,Proposed_Company,$C2824,Proposed_MSA_Code,$E2824)=0,"Not Proposed",SUMIFS(Proposed_Direct_Cost,Proposed_Labor_Category,$D2824,Proposed_Company,$C2824,Proposed_MSA_Code,$E2824)),"")</f>
        <v>Not Proposed</v>
      </c>
      <c r="J2824" s="117" cm="1">
        <f t="array" aca="1" ref="J2824" ca="1">SUMIFS(Invoice_Hours,Invoice_Labor_Category,$D2824,Invoice_Company,$C2824,Invoice_MSA_Code,$E2824)</f>
        <v>0</v>
      </c>
      <c r="K2824" s="7" t="str">
        <f t="shared" ca="1" si="716"/>
        <v/>
      </c>
      <c r="L2824" s="222" cm="1">
        <f t="array" aca="1" ref="L2824" ca="1">IFERROR(SUMIFS(Invoice_Direct_Cost,Invoice_Labor_Category,$D2824,Invoice_Company,$C2824,Invoice_MSA_Code,$E2824),"")</f>
        <v>0</v>
      </c>
      <c r="M2824" s="7" t="str">
        <f t="shared" ca="1" si="717"/>
        <v/>
      </c>
      <c r="N2824" s="220" t="str">
        <f t="shared" ca="1" si="722"/>
        <v/>
      </c>
      <c r="O2824" s="7" t="str">
        <f t="shared" ca="1" si="718"/>
        <v/>
      </c>
      <c r="P2824" s="7" t="str">
        <f t="shared" ca="1" si="719"/>
        <v/>
      </c>
      <c r="Q2824" s="7" t="str">
        <f t="shared" ca="1" si="720"/>
        <v/>
      </c>
      <c r="R2824" s="7" t="str">
        <f t="shared" ca="1" si="721"/>
        <v/>
      </c>
      <c r="S2824" s="7" t="str">
        <f t="shared" ca="1" si="708"/>
        <v/>
      </c>
      <c r="T2824" s="7" t="str">
        <f t="shared" ca="1" si="709"/>
        <v/>
      </c>
      <c r="V2824" s="120" cm="1">
        <f t="array" aca="1" ref="V2824" ca="1">SUMIFS(Invoice_Hours,Invoice_Labor_Category,$D2824,Invoice_Company,$C2824,Invoice_MSA_Code,$E2824)</f>
        <v>0</v>
      </c>
      <c r="W2824" s="121" t="str">
        <f t="shared" ca="1" si="710"/>
        <v/>
      </c>
      <c r="X2824" s="152" t="str">
        <f t="shared" ca="1" si="711"/>
        <v/>
      </c>
      <c r="AB2824" t="str">
        <f t="shared" si="712"/>
        <v/>
      </c>
      <c r="AC2824" t="str">
        <f t="shared" si="713"/>
        <v/>
      </c>
      <c r="AD2824" t="str">
        <f t="shared" si="714"/>
        <v/>
      </c>
      <c r="AE2824" s="4" t="str">
        <f t="shared" ca="1" si="707"/>
        <v/>
      </c>
    </row>
    <row r="2825" spans="7:31">
      <c r="G2825" s="117" cm="1">
        <f t="array" aca="1" ref="G2825" ca="1">SUMIFS(Proposed_Hours,Proposed_Labor_Category,$D2825,Proposed_Company,$C2825,Proposed_MSA_Code,$E2825)</f>
        <v>0</v>
      </c>
      <c r="H2825" s="7" t="str">
        <f t="shared" ca="1" si="715"/>
        <v/>
      </c>
      <c r="I2825" s="4" t="str" cm="1">
        <f t="array" aca="1" ref="I2825" ca="1">IFERROR(IF(SUMIFS(Proposed_Direct_Cost,Proposed_Labor_Category,$D2825,Proposed_Company,$C2825,Proposed_MSA_Code,$E2825)=0,"Not Proposed",SUMIFS(Proposed_Direct_Cost,Proposed_Labor_Category,$D2825,Proposed_Company,$C2825,Proposed_MSA_Code,$E2825)),"")</f>
        <v>Not Proposed</v>
      </c>
      <c r="J2825" s="117" cm="1">
        <f t="array" aca="1" ref="J2825" ca="1">SUMIFS(Invoice_Hours,Invoice_Labor_Category,$D2825,Invoice_Company,$C2825,Invoice_MSA_Code,$E2825)</f>
        <v>0</v>
      </c>
      <c r="K2825" s="7" t="str">
        <f t="shared" ca="1" si="716"/>
        <v/>
      </c>
      <c r="L2825" s="222" cm="1">
        <f t="array" aca="1" ref="L2825" ca="1">IFERROR(SUMIFS(Invoice_Direct_Cost,Invoice_Labor_Category,$D2825,Invoice_Company,$C2825,Invoice_MSA_Code,$E2825),"")</f>
        <v>0</v>
      </c>
      <c r="M2825" s="7" t="str">
        <f t="shared" ca="1" si="717"/>
        <v/>
      </c>
      <c r="N2825" s="220" t="str">
        <f t="shared" ca="1" si="722"/>
        <v/>
      </c>
      <c r="O2825" s="7" t="str">
        <f t="shared" ca="1" si="718"/>
        <v/>
      </c>
      <c r="P2825" s="7" t="str">
        <f t="shared" ca="1" si="719"/>
        <v/>
      </c>
      <c r="Q2825" s="7" t="str">
        <f t="shared" ca="1" si="720"/>
        <v/>
      </c>
      <c r="R2825" s="7" t="str">
        <f t="shared" ca="1" si="721"/>
        <v/>
      </c>
      <c r="S2825" s="7" t="str">
        <f t="shared" ca="1" si="708"/>
        <v/>
      </c>
      <c r="T2825" s="7" t="str">
        <f t="shared" ca="1" si="709"/>
        <v/>
      </c>
      <c r="V2825" s="120" cm="1">
        <f t="array" aca="1" ref="V2825" ca="1">SUMIFS(Invoice_Hours,Invoice_Labor_Category,$D2825,Invoice_Company,$C2825,Invoice_MSA_Code,$E2825)</f>
        <v>0</v>
      </c>
      <c r="W2825" s="121" t="str">
        <f t="shared" ca="1" si="710"/>
        <v/>
      </c>
      <c r="X2825" s="151" t="str">
        <f t="shared" ca="1" si="711"/>
        <v/>
      </c>
      <c r="AB2825" t="str">
        <f t="shared" si="712"/>
        <v/>
      </c>
      <c r="AC2825" t="str">
        <f t="shared" si="713"/>
        <v/>
      </c>
      <c r="AD2825" t="str">
        <f t="shared" si="714"/>
        <v/>
      </c>
      <c r="AE2825" s="4" t="str">
        <f t="shared" ca="1" si="707"/>
        <v/>
      </c>
    </row>
    <row r="2826" spans="7:31">
      <c r="G2826" s="117" cm="1">
        <f t="array" aca="1" ref="G2826" ca="1">SUMIFS(Proposed_Hours,Proposed_Labor_Category,$D2826,Proposed_Company,$C2826,Proposed_MSA_Code,$E2826)</f>
        <v>0</v>
      </c>
      <c r="H2826" s="7" t="str">
        <f t="shared" ca="1" si="715"/>
        <v/>
      </c>
      <c r="I2826" s="4" t="str" cm="1">
        <f t="array" aca="1" ref="I2826" ca="1">IFERROR(IF(SUMIFS(Proposed_Direct_Cost,Proposed_Labor_Category,$D2826,Proposed_Company,$C2826,Proposed_MSA_Code,$E2826)=0,"Not Proposed",SUMIFS(Proposed_Direct_Cost,Proposed_Labor_Category,$D2826,Proposed_Company,$C2826,Proposed_MSA_Code,$E2826)),"")</f>
        <v>Not Proposed</v>
      </c>
      <c r="J2826" s="117" cm="1">
        <f t="array" aca="1" ref="J2826" ca="1">SUMIFS(Invoice_Hours,Invoice_Labor_Category,$D2826,Invoice_Company,$C2826,Invoice_MSA_Code,$E2826)</f>
        <v>0</v>
      </c>
      <c r="K2826" s="7" t="str">
        <f t="shared" ca="1" si="716"/>
        <v/>
      </c>
      <c r="L2826" s="222" cm="1">
        <f t="array" aca="1" ref="L2826" ca="1">IFERROR(SUMIFS(Invoice_Direct_Cost,Invoice_Labor_Category,$D2826,Invoice_Company,$C2826,Invoice_MSA_Code,$E2826),"")</f>
        <v>0</v>
      </c>
      <c r="M2826" s="7" t="str">
        <f t="shared" ca="1" si="717"/>
        <v/>
      </c>
      <c r="N2826" s="220" t="str">
        <f t="shared" ca="1" si="722"/>
        <v/>
      </c>
      <c r="O2826" s="7" t="str">
        <f t="shared" ca="1" si="718"/>
        <v/>
      </c>
      <c r="P2826" s="7" t="str">
        <f t="shared" ca="1" si="719"/>
        <v/>
      </c>
      <c r="Q2826" s="7" t="str">
        <f t="shared" ca="1" si="720"/>
        <v/>
      </c>
      <c r="R2826" s="7" t="str">
        <f t="shared" ca="1" si="721"/>
        <v/>
      </c>
      <c r="S2826" s="7" t="str">
        <f t="shared" ca="1" si="708"/>
        <v/>
      </c>
      <c r="T2826" s="7" t="str">
        <f t="shared" ca="1" si="709"/>
        <v/>
      </c>
      <c r="V2826" s="120" cm="1">
        <f t="array" aca="1" ref="V2826" ca="1">SUMIFS(Invoice_Hours,Invoice_Labor_Category,$D2826,Invoice_Company,$C2826,Invoice_MSA_Code,$E2826)</f>
        <v>0</v>
      </c>
      <c r="W2826" s="121" t="str">
        <f t="shared" ca="1" si="710"/>
        <v/>
      </c>
      <c r="X2826" s="152" t="str">
        <f t="shared" ca="1" si="711"/>
        <v/>
      </c>
      <c r="AB2826" t="str">
        <f t="shared" si="712"/>
        <v/>
      </c>
      <c r="AC2826" t="str">
        <f t="shared" si="713"/>
        <v/>
      </c>
      <c r="AD2826" t="str">
        <f t="shared" si="714"/>
        <v/>
      </c>
      <c r="AE2826" s="4" t="str">
        <f t="shared" ca="1" si="707"/>
        <v/>
      </c>
    </row>
    <row r="2827" spans="7:31">
      <c r="G2827" s="117" cm="1">
        <f t="array" aca="1" ref="G2827" ca="1">SUMIFS(Proposed_Hours,Proposed_Labor_Category,$D2827,Proposed_Company,$C2827,Proposed_MSA_Code,$E2827)</f>
        <v>0</v>
      </c>
      <c r="H2827" s="7" t="str">
        <f t="shared" ca="1" si="715"/>
        <v/>
      </c>
      <c r="I2827" s="4" t="str" cm="1">
        <f t="array" aca="1" ref="I2827" ca="1">IFERROR(IF(SUMIFS(Proposed_Direct_Cost,Proposed_Labor_Category,$D2827,Proposed_Company,$C2827,Proposed_MSA_Code,$E2827)=0,"Not Proposed",SUMIFS(Proposed_Direct_Cost,Proposed_Labor_Category,$D2827,Proposed_Company,$C2827,Proposed_MSA_Code,$E2827)),"")</f>
        <v>Not Proposed</v>
      </c>
      <c r="J2827" s="117" cm="1">
        <f t="array" aca="1" ref="J2827" ca="1">SUMIFS(Invoice_Hours,Invoice_Labor_Category,$D2827,Invoice_Company,$C2827,Invoice_MSA_Code,$E2827)</f>
        <v>0</v>
      </c>
      <c r="K2827" s="7" t="str">
        <f t="shared" ca="1" si="716"/>
        <v/>
      </c>
      <c r="L2827" s="222" cm="1">
        <f t="array" aca="1" ref="L2827" ca="1">IFERROR(SUMIFS(Invoice_Direct_Cost,Invoice_Labor_Category,$D2827,Invoice_Company,$C2827,Invoice_MSA_Code,$E2827),"")</f>
        <v>0</v>
      </c>
      <c r="M2827" s="7" t="str">
        <f t="shared" ca="1" si="717"/>
        <v/>
      </c>
      <c r="N2827" s="220" t="str">
        <f t="shared" ca="1" si="722"/>
        <v/>
      </c>
      <c r="O2827" s="7" t="str">
        <f t="shared" ca="1" si="718"/>
        <v/>
      </c>
      <c r="P2827" s="7" t="str">
        <f t="shared" ca="1" si="719"/>
        <v/>
      </c>
      <c r="Q2827" s="7" t="str">
        <f t="shared" ca="1" si="720"/>
        <v/>
      </c>
      <c r="R2827" s="7" t="str">
        <f t="shared" ca="1" si="721"/>
        <v/>
      </c>
      <c r="S2827" s="7" t="str">
        <f t="shared" ca="1" si="708"/>
        <v/>
      </c>
      <c r="T2827" s="7" t="str">
        <f t="shared" ca="1" si="709"/>
        <v/>
      </c>
      <c r="V2827" s="120" cm="1">
        <f t="array" aca="1" ref="V2827" ca="1">SUMIFS(Invoice_Hours,Invoice_Labor_Category,$D2827,Invoice_Company,$C2827,Invoice_MSA_Code,$E2827)</f>
        <v>0</v>
      </c>
      <c r="W2827" s="121" t="str">
        <f t="shared" ca="1" si="710"/>
        <v/>
      </c>
      <c r="X2827" s="151" t="str">
        <f t="shared" ca="1" si="711"/>
        <v/>
      </c>
      <c r="AB2827" t="str">
        <f t="shared" si="712"/>
        <v/>
      </c>
      <c r="AC2827" t="str">
        <f t="shared" si="713"/>
        <v/>
      </c>
      <c r="AD2827" t="str">
        <f t="shared" si="714"/>
        <v/>
      </c>
      <c r="AE2827" s="4" t="str">
        <f t="shared" ca="1" si="707"/>
        <v/>
      </c>
    </row>
    <row r="2828" spans="7:31">
      <c r="G2828" s="117" cm="1">
        <f t="array" aca="1" ref="G2828" ca="1">SUMIFS(Proposed_Hours,Proposed_Labor_Category,$D2828,Proposed_Company,$C2828,Proposed_MSA_Code,$E2828)</f>
        <v>0</v>
      </c>
      <c r="H2828" s="7" t="str">
        <f t="shared" ca="1" si="715"/>
        <v/>
      </c>
      <c r="I2828" s="4" t="str" cm="1">
        <f t="array" aca="1" ref="I2828" ca="1">IFERROR(IF(SUMIFS(Proposed_Direct_Cost,Proposed_Labor_Category,$D2828,Proposed_Company,$C2828,Proposed_MSA_Code,$E2828)=0,"Not Proposed",SUMIFS(Proposed_Direct_Cost,Proposed_Labor_Category,$D2828,Proposed_Company,$C2828,Proposed_MSA_Code,$E2828)),"")</f>
        <v>Not Proposed</v>
      </c>
      <c r="J2828" s="117" cm="1">
        <f t="array" aca="1" ref="J2828" ca="1">SUMIFS(Invoice_Hours,Invoice_Labor_Category,$D2828,Invoice_Company,$C2828,Invoice_MSA_Code,$E2828)</f>
        <v>0</v>
      </c>
      <c r="K2828" s="7" t="str">
        <f t="shared" ca="1" si="716"/>
        <v/>
      </c>
      <c r="L2828" s="222" cm="1">
        <f t="array" aca="1" ref="L2828" ca="1">IFERROR(SUMIFS(Invoice_Direct_Cost,Invoice_Labor_Category,$D2828,Invoice_Company,$C2828,Invoice_MSA_Code,$E2828),"")</f>
        <v>0</v>
      </c>
      <c r="M2828" s="7" t="str">
        <f t="shared" ca="1" si="717"/>
        <v/>
      </c>
      <c r="N2828" s="220" t="str">
        <f t="shared" ca="1" si="722"/>
        <v/>
      </c>
      <c r="O2828" s="7" t="str">
        <f t="shared" ca="1" si="718"/>
        <v/>
      </c>
      <c r="P2828" s="7" t="str">
        <f t="shared" ca="1" si="719"/>
        <v/>
      </c>
      <c r="Q2828" s="7" t="str">
        <f t="shared" ca="1" si="720"/>
        <v/>
      </c>
      <c r="R2828" s="7" t="str">
        <f t="shared" ca="1" si="721"/>
        <v/>
      </c>
      <c r="S2828" s="7" t="str">
        <f t="shared" ca="1" si="708"/>
        <v/>
      </c>
      <c r="T2828" s="7" t="str">
        <f t="shared" ca="1" si="709"/>
        <v/>
      </c>
      <c r="V2828" s="120" cm="1">
        <f t="array" aca="1" ref="V2828" ca="1">SUMIFS(Invoice_Hours,Invoice_Labor_Category,$D2828,Invoice_Company,$C2828,Invoice_MSA_Code,$E2828)</f>
        <v>0</v>
      </c>
      <c r="W2828" s="121" t="str">
        <f t="shared" ca="1" si="710"/>
        <v/>
      </c>
      <c r="X2828" s="152" t="str">
        <f t="shared" ca="1" si="711"/>
        <v/>
      </c>
      <c r="AB2828" t="str">
        <f t="shared" si="712"/>
        <v/>
      </c>
      <c r="AC2828" t="str">
        <f t="shared" si="713"/>
        <v/>
      </c>
      <c r="AD2828" t="str">
        <f t="shared" si="714"/>
        <v/>
      </c>
      <c r="AE2828" s="4" t="str">
        <f t="shared" ca="1" si="707"/>
        <v/>
      </c>
    </row>
    <row r="2829" spans="7:31">
      <c r="G2829" s="117" cm="1">
        <f t="array" aca="1" ref="G2829" ca="1">SUMIFS(Proposed_Hours,Proposed_Labor_Category,$D2829,Proposed_Company,$C2829,Proposed_MSA_Code,$E2829)</f>
        <v>0</v>
      </c>
      <c r="H2829" s="7" t="str">
        <f t="shared" ca="1" si="715"/>
        <v/>
      </c>
      <c r="I2829" s="4" t="str" cm="1">
        <f t="array" aca="1" ref="I2829" ca="1">IFERROR(IF(SUMIFS(Proposed_Direct_Cost,Proposed_Labor_Category,$D2829,Proposed_Company,$C2829,Proposed_MSA_Code,$E2829)=0,"Not Proposed",SUMIFS(Proposed_Direct_Cost,Proposed_Labor_Category,$D2829,Proposed_Company,$C2829,Proposed_MSA_Code,$E2829)),"")</f>
        <v>Not Proposed</v>
      </c>
      <c r="J2829" s="117" cm="1">
        <f t="array" aca="1" ref="J2829" ca="1">SUMIFS(Invoice_Hours,Invoice_Labor_Category,$D2829,Invoice_Company,$C2829,Invoice_MSA_Code,$E2829)</f>
        <v>0</v>
      </c>
      <c r="K2829" s="7" t="str">
        <f t="shared" ca="1" si="716"/>
        <v/>
      </c>
      <c r="L2829" s="222" cm="1">
        <f t="array" aca="1" ref="L2829" ca="1">IFERROR(SUMIFS(Invoice_Direct_Cost,Invoice_Labor_Category,$D2829,Invoice_Company,$C2829,Invoice_MSA_Code,$E2829),"")</f>
        <v>0</v>
      </c>
      <c r="M2829" s="7" t="str">
        <f t="shared" ca="1" si="717"/>
        <v/>
      </c>
      <c r="N2829" s="220" t="str">
        <f t="shared" ca="1" si="722"/>
        <v/>
      </c>
      <c r="O2829" s="7" t="str">
        <f t="shared" ca="1" si="718"/>
        <v/>
      </c>
      <c r="P2829" s="7" t="str">
        <f t="shared" ca="1" si="719"/>
        <v/>
      </c>
      <c r="Q2829" s="7" t="str">
        <f t="shared" ca="1" si="720"/>
        <v/>
      </c>
      <c r="R2829" s="7" t="str">
        <f t="shared" ca="1" si="721"/>
        <v/>
      </c>
      <c r="S2829" s="7" t="str">
        <f t="shared" ca="1" si="708"/>
        <v/>
      </c>
      <c r="T2829" s="7" t="str">
        <f t="shared" ca="1" si="709"/>
        <v/>
      </c>
      <c r="V2829" s="120" cm="1">
        <f t="array" aca="1" ref="V2829" ca="1">SUMIFS(Invoice_Hours,Invoice_Labor_Category,$D2829,Invoice_Company,$C2829,Invoice_MSA_Code,$E2829)</f>
        <v>0</v>
      </c>
      <c r="W2829" s="121" t="str">
        <f t="shared" ca="1" si="710"/>
        <v/>
      </c>
      <c r="X2829" s="151" t="str">
        <f t="shared" ca="1" si="711"/>
        <v/>
      </c>
      <c r="AB2829" t="str">
        <f t="shared" si="712"/>
        <v/>
      </c>
      <c r="AC2829" t="str">
        <f t="shared" si="713"/>
        <v/>
      </c>
      <c r="AD2829" t="str">
        <f t="shared" si="714"/>
        <v/>
      </c>
      <c r="AE2829" s="4" t="str">
        <f t="shared" ca="1" si="707"/>
        <v/>
      </c>
    </row>
    <row r="2830" spans="7:31">
      <c r="G2830" s="117" cm="1">
        <f t="array" aca="1" ref="G2830" ca="1">SUMIFS(Proposed_Hours,Proposed_Labor_Category,$D2830,Proposed_Company,$C2830,Proposed_MSA_Code,$E2830)</f>
        <v>0</v>
      </c>
      <c r="H2830" s="7" t="str">
        <f t="shared" ca="1" si="715"/>
        <v/>
      </c>
      <c r="I2830" s="4" t="str" cm="1">
        <f t="array" aca="1" ref="I2830" ca="1">IFERROR(IF(SUMIFS(Proposed_Direct_Cost,Proposed_Labor_Category,$D2830,Proposed_Company,$C2830,Proposed_MSA_Code,$E2830)=0,"Not Proposed",SUMIFS(Proposed_Direct_Cost,Proposed_Labor_Category,$D2830,Proposed_Company,$C2830,Proposed_MSA_Code,$E2830)),"")</f>
        <v>Not Proposed</v>
      </c>
      <c r="J2830" s="117" cm="1">
        <f t="array" aca="1" ref="J2830" ca="1">SUMIFS(Invoice_Hours,Invoice_Labor_Category,$D2830,Invoice_Company,$C2830,Invoice_MSA_Code,$E2830)</f>
        <v>0</v>
      </c>
      <c r="K2830" s="7" t="str">
        <f t="shared" ca="1" si="716"/>
        <v/>
      </c>
      <c r="L2830" s="222" cm="1">
        <f t="array" aca="1" ref="L2830" ca="1">IFERROR(SUMIFS(Invoice_Direct_Cost,Invoice_Labor_Category,$D2830,Invoice_Company,$C2830,Invoice_MSA_Code,$E2830),"")</f>
        <v>0</v>
      </c>
      <c r="M2830" s="7" t="str">
        <f t="shared" ca="1" si="717"/>
        <v/>
      </c>
      <c r="N2830" s="220" t="str">
        <f t="shared" ca="1" si="722"/>
        <v/>
      </c>
      <c r="O2830" s="7" t="str">
        <f t="shared" ca="1" si="718"/>
        <v/>
      </c>
      <c r="P2830" s="7" t="str">
        <f t="shared" ca="1" si="719"/>
        <v/>
      </c>
      <c r="Q2830" s="7" t="str">
        <f t="shared" ca="1" si="720"/>
        <v/>
      </c>
      <c r="R2830" s="7" t="str">
        <f t="shared" ca="1" si="721"/>
        <v/>
      </c>
      <c r="S2830" s="7" t="str">
        <f t="shared" ca="1" si="708"/>
        <v/>
      </c>
      <c r="T2830" s="7" t="str">
        <f t="shared" ca="1" si="709"/>
        <v/>
      </c>
      <c r="V2830" s="120" cm="1">
        <f t="array" aca="1" ref="V2830" ca="1">SUMIFS(Invoice_Hours,Invoice_Labor_Category,$D2830,Invoice_Company,$C2830,Invoice_MSA_Code,$E2830)</f>
        <v>0</v>
      </c>
      <c r="W2830" s="121" t="str">
        <f t="shared" ca="1" si="710"/>
        <v/>
      </c>
      <c r="X2830" s="152" t="str">
        <f t="shared" ca="1" si="711"/>
        <v/>
      </c>
      <c r="AB2830" t="str">
        <f t="shared" si="712"/>
        <v/>
      </c>
      <c r="AC2830" t="str">
        <f t="shared" si="713"/>
        <v/>
      </c>
      <c r="AD2830" t="str">
        <f t="shared" si="714"/>
        <v/>
      </c>
      <c r="AE2830" s="4" t="str">
        <f t="shared" ca="1" si="707"/>
        <v/>
      </c>
    </row>
    <row r="2831" spans="7:31">
      <c r="G2831" s="117" cm="1">
        <f t="array" aca="1" ref="G2831" ca="1">SUMIFS(Proposed_Hours,Proposed_Labor_Category,$D2831,Proposed_Company,$C2831,Proposed_MSA_Code,$E2831)</f>
        <v>0</v>
      </c>
      <c r="H2831" s="7" t="str">
        <f t="shared" ca="1" si="715"/>
        <v/>
      </c>
      <c r="I2831" s="4" t="str" cm="1">
        <f t="array" aca="1" ref="I2831" ca="1">IFERROR(IF(SUMIFS(Proposed_Direct_Cost,Proposed_Labor_Category,$D2831,Proposed_Company,$C2831,Proposed_MSA_Code,$E2831)=0,"Not Proposed",SUMIFS(Proposed_Direct_Cost,Proposed_Labor_Category,$D2831,Proposed_Company,$C2831,Proposed_MSA_Code,$E2831)),"")</f>
        <v>Not Proposed</v>
      </c>
      <c r="J2831" s="117" cm="1">
        <f t="array" aca="1" ref="J2831" ca="1">SUMIFS(Invoice_Hours,Invoice_Labor_Category,$D2831,Invoice_Company,$C2831,Invoice_MSA_Code,$E2831)</f>
        <v>0</v>
      </c>
      <c r="K2831" s="7" t="str">
        <f t="shared" ca="1" si="716"/>
        <v/>
      </c>
      <c r="L2831" s="222" cm="1">
        <f t="array" aca="1" ref="L2831" ca="1">IFERROR(SUMIFS(Invoice_Direct_Cost,Invoice_Labor_Category,$D2831,Invoice_Company,$C2831,Invoice_MSA_Code,$E2831),"")</f>
        <v>0</v>
      </c>
      <c r="M2831" s="7" t="str">
        <f t="shared" ca="1" si="717"/>
        <v/>
      </c>
      <c r="N2831" s="220" t="str">
        <f t="shared" ca="1" si="722"/>
        <v/>
      </c>
      <c r="O2831" s="7" t="str">
        <f t="shared" ca="1" si="718"/>
        <v/>
      </c>
      <c r="P2831" s="7" t="str">
        <f t="shared" ca="1" si="719"/>
        <v/>
      </c>
      <c r="Q2831" s="7" t="str">
        <f t="shared" ca="1" si="720"/>
        <v/>
      </c>
      <c r="R2831" s="7" t="str">
        <f t="shared" ca="1" si="721"/>
        <v/>
      </c>
      <c r="S2831" s="7" t="str">
        <f t="shared" ca="1" si="708"/>
        <v/>
      </c>
      <c r="T2831" s="7" t="str">
        <f t="shared" ca="1" si="709"/>
        <v/>
      </c>
      <c r="V2831" s="120" cm="1">
        <f t="array" aca="1" ref="V2831" ca="1">SUMIFS(Invoice_Hours,Invoice_Labor_Category,$D2831,Invoice_Company,$C2831,Invoice_MSA_Code,$E2831)</f>
        <v>0</v>
      </c>
      <c r="W2831" s="121" t="str">
        <f t="shared" ca="1" si="710"/>
        <v/>
      </c>
      <c r="X2831" s="151" t="str">
        <f t="shared" ca="1" si="711"/>
        <v/>
      </c>
      <c r="AB2831" t="str">
        <f t="shared" si="712"/>
        <v/>
      </c>
      <c r="AC2831" t="str">
        <f t="shared" si="713"/>
        <v/>
      </c>
      <c r="AD2831" t="str">
        <f t="shared" si="714"/>
        <v/>
      </c>
      <c r="AE2831" s="4" t="str">
        <f t="shared" ca="1" si="707"/>
        <v/>
      </c>
    </row>
    <row r="2832" spans="7:31">
      <c r="G2832" s="117" cm="1">
        <f t="array" aca="1" ref="G2832" ca="1">SUMIFS(Proposed_Hours,Proposed_Labor_Category,$D2832,Proposed_Company,$C2832,Proposed_MSA_Code,$E2832)</f>
        <v>0</v>
      </c>
      <c r="H2832" s="7" t="str">
        <f t="shared" ca="1" si="715"/>
        <v/>
      </c>
      <c r="I2832" s="4" t="str" cm="1">
        <f t="array" aca="1" ref="I2832" ca="1">IFERROR(IF(SUMIFS(Proposed_Direct_Cost,Proposed_Labor_Category,$D2832,Proposed_Company,$C2832,Proposed_MSA_Code,$E2832)=0,"Not Proposed",SUMIFS(Proposed_Direct_Cost,Proposed_Labor_Category,$D2832,Proposed_Company,$C2832,Proposed_MSA_Code,$E2832)),"")</f>
        <v>Not Proposed</v>
      </c>
      <c r="J2832" s="117" cm="1">
        <f t="array" aca="1" ref="J2832" ca="1">SUMIFS(Invoice_Hours,Invoice_Labor_Category,$D2832,Invoice_Company,$C2832,Invoice_MSA_Code,$E2832)</f>
        <v>0</v>
      </c>
      <c r="K2832" s="7" t="str">
        <f t="shared" ca="1" si="716"/>
        <v/>
      </c>
      <c r="L2832" s="222" cm="1">
        <f t="array" aca="1" ref="L2832" ca="1">IFERROR(SUMIFS(Invoice_Direct_Cost,Invoice_Labor_Category,$D2832,Invoice_Company,$C2832,Invoice_MSA_Code,$E2832),"")</f>
        <v>0</v>
      </c>
      <c r="M2832" s="7" t="str">
        <f t="shared" ca="1" si="717"/>
        <v/>
      </c>
      <c r="N2832" s="220" t="str">
        <f t="shared" ca="1" si="722"/>
        <v/>
      </c>
      <c r="O2832" s="7" t="str">
        <f t="shared" ca="1" si="718"/>
        <v/>
      </c>
      <c r="P2832" s="7" t="str">
        <f t="shared" ca="1" si="719"/>
        <v/>
      </c>
      <c r="Q2832" s="7" t="str">
        <f t="shared" ca="1" si="720"/>
        <v/>
      </c>
      <c r="R2832" s="7" t="str">
        <f t="shared" ca="1" si="721"/>
        <v/>
      </c>
      <c r="S2832" s="7" t="str">
        <f t="shared" ca="1" si="708"/>
        <v/>
      </c>
      <c r="T2832" s="7" t="str">
        <f t="shared" ca="1" si="709"/>
        <v/>
      </c>
      <c r="V2832" s="120" cm="1">
        <f t="array" aca="1" ref="V2832" ca="1">SUMIFS(Invoice_Hours,Invoice_Labor_Category,$D2832,Invoice_Company,$C2832,Invoice_MSA_Code,$E2832)</f>
        <v>0</v>
      </c>
      <c r="W2832" s="121" t="str">
        <f t="shared" ca="1" si="710"/>
        <v/>
      </c>
      <c r="X2832" s="152" t="str">
        <f t="shared" ca="1" si="711"/>
        <v/>
      </c>
      <c r="AB2832" t="str">
        <f t="shared" si="712"/>
        <v/>
      </c>
      <c r="AC2832" t="str">
        <f t="shared" si="713"/>
        <v/>
      </c>
      <c r="AD2832" t="str">
        <f t="shared" si="714"/>
        <v/>
      </c>
      <c r="AE2832" s="4" t="str">
        <f t="shared" ca="1" si="707"/>
        <v/>
      </c>
    </row>
    <row r="2833" spans="7:31">
      <c r="G2833" s="117" cm="1">
        <f t="array" aca="1" ref="G2833" ca="1">SUMIFS(Proposed_Hours,Proposed_Labor_Category,$D2833,Proposed_Company,$C2833,Proposed_MSA_Code,$E2833)</f>
        <v>0</v>
      </c>
      <c r="H2833" s="7" t="str">
        <f t="shared" ca="1" si="715"/>
        <v/>
      </c>
      <c r="I2833" s="4" t="str" cm="1">
        <f t="array" aca="1" ref="I2833" ca="1">IFERROR(IF(SUMIFS(Proposed_Direct_Cost,Proposed_Labor_Category,$D2833,Proposed_Company,$C2833,Proposed_MSA_Code,$E2833)=0,"Not Proposed",SUMIFS(Proposed_Direct_Cost,Proposed_Labor_Category,$D2833,Proposed_Company,$C2833,Proposed_MSA_Code,$E2833)),"")</f>
        <v>Not Proposed</v>
      </c>
      <c r="J2833" s="117" cm="1">
        <f t="array" aca="1" ref="J2833" ca="1">SUMIFS(Invoice_Hours,Invoice_Labor_Category,$D2833,Invoice_Company,$C2833,Invoice_MSA_Code,$E2833)</f>
        <v>0</v>
      </c>
      <c r="K2833" s="7" t="str">
        <f t="shared" ca="1" si="716"/>
        <v/>
      </c>
      <c r="L2833" s="222" cm="1">
        <f t="array" aca="1" ref="L2833" ca="1">IFERROR(SUMIFS(Invoice_Direct_Cost,Invoice_Labor_Category,$D2833,Invoice_Company,$C2833,Invoice_MSA_Code,$E2833),"")</f>
        <v>0</v>
      </c>
      <c r="M2833" s="7" t="str">
        <f t="shared" ca="1" si="717"/>
        <v/>
      </c>
      <c r="N2833" s="220" t="str">
        <f t="shared" ca="1" si="722"/>
        <v/>
      </c>
      <c r="O2833" s="7" t="str">
        <f t="shared" ca="1" si="718"/>
        <v/>
      </c>
      <c r="P2833" s="7" t="str">
        <f t="shared" ca="1" si="719"/>
        <v/>
      </c>
      <c r="Q2833" s="7" t="str">
        <f t="shared" ca="1" si="720"/>
        <v/>
      </c>
      <c r="R2833" s="7" t="str">
        <f t="shared" ca="1" si="721"/>
        <v/>
      </c>
      <c r="S2833" s="7" t="str">
        <f t="shared" ca="1" si="708"/>
        <v/>
      </c>
      <c r="T2833" s="7" t="str">
        <f t="shared" ca="1" si="709"/>
        <v/>
      </c>
      <c r="V2833" s="120" cm="1">
        <f t="array" aca="1" ref="V2833" ca="1">SUMIFS(Invoice_Hours,Invoice_Labor_Category,$D2833,Invoice_Company,$C2833,Invoice_MSA_Code,$E2833)</f>
        <v>0</v>
      </c>
      <c r="W2833" s="121" t="str">
        <f t="shared" ca="1" si="710"/>
        <v/>
      </c>
      <c r="X2833" s="151" t="str">
        <f t="shared" ca="1" si="711"/>
        <v/>
      </c>
      <c r="AB2833" t="str">
        <f t="shared" si="712"/>
        <v/>
      </c>
      <c r="AC2833" t="str">
        <f t="shared" si="713"/>
        <v/>
      </c>
      <c r="AD2833" t="str">
        <f t="shared" si="714"/>
        <v/>
      </c>
      <c r="AE2833" s="4" t="str">
        <f t="shared" ca="1" si="707"/>
        <v/>
      </c>
    </row>
    <row r="2834" spans="7:31">
      <c r="G2834" s="117" cm="1">
        <f t="array" aca="1" ref="G2834" ca="1">SUMIFS(Proposed_Hours,Proposed_Labor_Category,$D2834,Proposed_Company,$C2834,Proposed_MSA_Code,$E2834)</f>
        <v>0</v>
      </c>
      <c r="H2834" s="7" t="str">
        <f t="shared" ca="1" si="715"/>
        <v/>
      </c>
      <c r="I2834" s="4" t="str" cm="1">
        <f t="array" aca="1" ref="I2834" ca="1">IFERROR(IF(SUMIFS(Proposed_Direct_Cost,Proposed_Labor_Category,$D2834,Proposed_Company,$C2834,Proposed_MSA_Code,$E2834)=0,"Not Proposed",SUMIFS(Proposed_Direct_Cost,Proposed_Labor_Category,$D2834,Proposed_Company,$C2834,Proposed_MSA_Code,$E2834)),"")</f>
        <v>Not Proposed</v>
      </c>
      <c r="J2834" s="117" cm="1">
        <f t="array" aca="1" ref="J2834" ca="1">SUMIFS(Invoice_Hours,Invoice_Labor_Category,$D2834,Invoice_Company,$C2834,Invoice_MSA_Code,$E2834)</f>
        <v>0</v>
      </c>
      <c r="K2834" s="7" t="str">
        <f t="shared" ca="1" si="716"/>
        <v/>
      </c>
      <c r="L2834" s="222" cm="1">
        <f t="array" aca="1" ref="L2834" ca="1">IFERROR(SUMIFS(Invoice_Direct_Cost,Invoice_Labor_Category,$D2834,Invoice_Company,$C2834,Invoice_MSA_Code,$E2834),"")</f>
        <v>0</v>
      </c>
      <c r="M2834" s="7" t="str">
        <f t="shared" ca="1" si="717"/>
        <v/>
      </c>
      <c r="N2834" s="220" t="str">
        <f t="shared" ca="1" si="722"/>
        <v/>
      </c>
      <c r="O2834" s="7" t="str">
        <f t="shared" ca="1" si="718"/>
        <v/>
      </c>
      <c r="P2834" s="7" t="str">
        <f t="shared" ca="1" si="719"/>
        <v/>
      </c>
      <c r="Q2834" s="7" t="str">
        <f t="shared" ca="1" si="720"/>
        <v/>
      </c>
      <c r="R2834" s="7" t="str">
        <f t="shared" ca="1" si="721"/>
        <v/>
      </c>
      <c r="S2834" s="7" t="str">
        <f t="shared" ca="1" si="708"/>
        <v/>
      </c>
      <c r="T2834" s="7" t="str">
        <f t="shared" ca="1" si="709"/>
        <v/>
      </c>
      <c r="V2834" s="120" cm="1">
        <f t="array" aca="1" ref="V2834" ca="1">SUMIFS(Invoice_Hours,Invoice_Labor_Category,$D2834,Invoice_Company,$C2834,Invoice_MSA_Code,$E2834)</f>
        <v>0</v>
      </c>
      <c r="W2834" s="121" t="str">
        <f t="shared" ca="1" si="710"/>
        <v/>
      </c>
      <c r="X2834" s="152" t="str">
        <f t="shared" ca="1" si="711"/>
        <v/>
      </c>
      <c r="AB2834" t="str">
        <f t="shared" si="712"/>
        <v/>
      </c>
      <c r="AC2834" t="str">
        <f t="shared" si="713"/>
        <v/>
      </c>
      <c r="AD2834" t="str">
        <f t="shared" si="714"/>
        <v/>
      </c>
      <c r="AE2834" s="4" t="str">
        <f t="shared" ca="1" si="707"/>
        <v/>
      </c>
    </row>
    <row r="2835" spans="7:31">
      <c r="G2835" s="117" cm="1">
        <f t="array" aca="1" ref="G2835" ca="1">SUMIFS(Proposed_Hours,Proposed_Labor_Category,$D2835,Proposed_Company,$C2835,Proposed_MSA_Code,$E2835)</f>
        <v>0</v>
      </c>
      <c r="H2835" s="7" t="str">
        <f t="shared" ca="1" si="715"/>
        <v/>
      </c>
      <c r="I2835" s="4" t="str" cm="1">
        <f t="array" aca="1" ref="I2835" ca="1">IFERROR(IF(SUMIFS(Proposed_Direct_Cost,Proposed_Labor_Category,$D2835,Proposed_Company,$C2835,Proposed_MSA_Code,$E2835)=0,"Not Proposed",SUMIFS(Proposed_Direct_Cost,Proposed_Labor_Category,$D2835,Proposed_Company,$C2835,Proposed_MSA_Code,$E2835)),"")</f>
        <v>Not Proposed</v>
      </c>
      <c r="J2835" s="117" cm="1">
        <f t="array" aca="1" ref="J2835" ca="1">SUMIFS(Invoice_Hours,Invoice_Labor_Category,$D2835,Invoice_Company,$C2835,Invoice_MSA_Code,$E2835)</f>
        <v>0</v>
      </c>
      <c r="K2835" s="7" t="str">
        <f t="shared" ca="1" si="716"/>
        <v/>
      </c>
      <c r="L2835" s="222" cm="1">
        <f t="array" aca="1" ref="L2835" ca="1">IFERROR(SUMIFS(Invoice_Direct_Cost,Invoice_Labor_Category,$D2835,Invoice_Company,$C2835,Invoice_MSA_Code,$E2835),"")</f>
        <v>0</v>
      </c>
      <c r="M2835" s="7" t="str">
        <f t="shared" ca="1" si="717"/>
        <v/>
      </c>
      <c r="N2835" s="220" t="str">
        <f t="shared" ca="1" si="722"/>
        <v/>
      </c>
      <c r="O2835" s="7" t="str">
        <f t="shared" ca="1" si="718"/>
        <v/>
      </c>
      <c r="P2835" s="7" t="str">
        <f t="shared" ca="1" si="719"/>
        <v/>
      </c>
      <c r="Q2835" s="7" t="str">
        <f t="shared" ca="1" si="720"/>
        <v/>
      </c>
      <c r="R2835" s="7" t="str">
        <f t="shared" ca="1" si="721"/>
        <v/>
      </c>
      <c r="S2835" s="7" t="str">
        <f t="shared" ca="1" si="708"/>
        <v/>
      </c>
      <c r="T2835" s="7" t="str">
        <f t="shared" ca="1" si="709"/>
        <v/>
      </c>
      <c r="V2835" s="120" cm="1">
        <f t="array" aca="1" ref="V2835" ca="1">SUMIFS(Invoice_Hours,Invoice_Labor_Category,$D2835,Invoice_Company,$C2835,Invoice_MSA_Code,$E2835)</f>
        <v>0</v>
      </c>
      <c r="W2835" s="121" t="str">
        <f t="shared" ca="1" si="710"/>
        <v/>
      </c>
      <c r="X2835" s="151" t="str">
        <f t="shared" ca="1" si="711"/>
        <v/>
      </c>
      <c r="AB2835" t="str">
        <f t="shared" si="712"/>
        <v/>
      </c>
      <c r="AC2835" t="str">
        <f t="shared" si="713"/>
        <v/>
      </c>
      <c r="AD2835" t="str">
        <f t="shared" si="714"/>
        <v/>
      </c>
      <c r="AE2835" s="4" t="str">
        <f t="shared" ca="1" si="707"/>
        <v/>
      </c>
    </row>
    <row r="2836" spans="7:31">
      <c r="G2836" s="117" cm="1">
        <f t="array" aca="1" ref="G2836" ca="1">SUMIFS(Proposed_Hours,Proposed_Labor_Category,$D2836,Proposed_Company,$C2836,Proposed_MSA_Code,$E2836)</f>
        <v>0</v>
      </c>
      <c r="H2836" s="7" t="str">
        <f t="shared" ca="1" si="715"/>
        <v/>
      </c>
      <c r="I2836" s="4" t="str" cm="1">
        <f t="array" aca="1" ref="I2836" ca="1">IFERROR(IF(SUMIFS(Proposed_Direct_Cost,Proposed_Labor_Category,$D2836,Proposed_Company,$C2836,Proposed_MSA_Code,$E2836)=0,"Not Proposed",SUMIFS(Proposed_Direct_Cost,Proposed_Labor_Category,$D2836,Proposed_Company,$C2836,Proposed_MSA_Code,$E2836)),"")</f>
        <v>Not Proposed</v>
      </c>
      <c r="J2836" s="117" cm="1">
        <f t="array" aca="1" ref="J2836" ca="1">SUMIFS(Invoice_Hours,Invoice_Labor_Category,$D2836,Invoice_Company,$C2836,Invoice_MSA_Code,$E2836)</f>
        <v>0</v>
      </c>
      <c r="K2836" s="7" t="str">
        <f t="shared" ca="1" si="716"/>
        <v/>
      </c>
      <c r="L2836" s="222" cm="1">
        <f t="array" aca="1" ref="L2836" ca="1">IFERROR(SUMIFS(Invoice_Direct_Cost,Invoice_Labor_Category,$D2836,Invoice_Company,$C2836,Invoice_MSA_Code,$E2836),"")</f>
        <v>0</v>
      </c>
      <c r="M2836" s="7" t="str">
        <f t="shared" ca="1" si="717"/>
        <v/>
      </c>
      <c r="N2836" s="220" t="str">
        <f t="shared" ca="1" si="722"/>
        <v/>
      </c>
      <c r="O2836" s="7" t="str">
        <f t="shared" ca="1" si="718"/>
        <v/>
      </c>
      <c r="P2836" s="7" t="str">
        <f t="shared" ca="1" si="719"/>
        <v/>
      </c>
      <c r="Q2836" s="7" t="str">
        <f t="shared" ca="1" si="720"/>
        <v/>
      </c>
      <c r="R2836" s="7" t="str">
        <f t="shared" ca="1" si="721"/>
        <v/>
      </c>
      <c r="S2836" s="7" t="str">
        <f t="shared" ca="1" si="708"/>
        <v/>
      </c>
      <c r="T2836" s="7" t="str">
        <f t="shared" ca="1" si="709"/>
        <v/>
      </c>
      <c r="V2836" s="120" cm="1">
        <f t="array" aca="1" ref="V2836" ca="1">SUMIFS(Invoice_Hours,Invoice_Labor_Category,$D2836,Invoice_Company,$C2836,Invoice_MSA_Code,$E2836)</f>
        <v>0</v>
      </c>
      <c r="W2836" s="121" t="str">
        <f t="shared" ca="1" si="710"/>
        <v/>
      </c>
      <c r="X2836" s="152" t="str">
        <f t="shared" ca="1" si="711"/>
        <v/>
      </c>
      <c r="AB2836" t="str">
        <f t="shared" si="712"/>
        <v/>
      </c>
      <c r="AC2836" t="str">
        <f t="shared" si="713"/>
        <v/>
      </c>
      <c r="AD2836" t="str">
        <f t="shared" si="714"/>
        <v/>
      </c>
      <c r="AE2836" s="4" t="str">
        <f t="shared" ca="1" si="707"/>
        <v/>
      </c>
    </row>
    <row r="2837" spans="7:31">
      <c r="G2837" s="117" cm="1">
        <f t="array" aca="1" ref="G2837" ca="1">SUMIFS(Proposed_Hours,Proposed_Labor_Category,$D2837,Proposed_Company,$C2837,Proposed_MSA_Code,$E2837)</f>
        <v>0</v>
      </c>
      <c r="H2837" s="7" t="str">
        <f t="shared" ca="1" si="715"/>
        <v/>
      </c>
      <c r="I2837" s="4" t="str" cm="1">
        <f t="array" aca="1" ref="I2837" ca="1">IFERROR(IF(SUMIFS(Proposed_Direct_Cost,Proposed_Labor_Category,$D2837,Proposed_Company,$C2837,Proposed_MSA_Code,$E2837)=0,"Not Proposed",SUMIFS(Proposed_Direct_Cost,Proposed_Labor_Category,$D2837,Proposed_Company,$C2837,Proposed_MSA_Code,$E2837)),"")</f>
        <v>Not Proposed</v>
      </c>
      <c r="J2837" s="117" cm="1">
        <f t="array" aca="1" ref="J2837" ca="1">SUMIFS(Invoice_Hours,Invoice_Labor_Category,$D2837,Invoice_Company,$C2837,Invoice_MSA_Code,$E2837)</f>
        <v>0</v>
      </c>
      <c r="K2837" s="7" t="str">
        <f t="shared" ca="1" si="716"/>
        <v/>
      </c>
      <c r="L2837" s="222" cm="1">
        <f t="array" aca="1" ref="L2837" ca="1">IFERROR(SUMIFS(Invoice_Direct_Cost,Invoice_Labor_Category,$D2837,Invoice_Company,$C2837,Invoice_MSA_Code,$E2837),"")</f>
        <v>0</v>
      </c>
      <c r="M2837" s="7" t="str">
        <f t="shared" ca="1" si="717"/>
        <v/>
      </c>
      <c r="N2837" s="220" t="str">
        <f t="shared" ca="1" si="722"/>
        <v/>
      </c>
      <c r="O2837" s="7" t="str">
        <f t="shared" ca="1" si="718"/>
        <v/>
      </c>
      <c r="P2837" s="7" t="str">
        <f t="shared" ca="1" si="719"/>
        <v/>
      </c>
      <c r="Q2837" s="7" t="str">
        <f t="shared" ca="1" si="720"/>
        <v/>
      </c>
      <c r="R2837" s="7" t="str">
        <f t="shared" ca="1" si="721"/>
        <v/>
      </c>
      <c r="S2837" s="7" t="str">
        <f t="shared" ca="1" si="708"/>
        <v/>
      </c>
      <c r="T2837" s="7" t="str">
        <f t="shared" ca="1" si="709"/>
        <v/>
      </c>
      <c r="V2837" s="120" cm="1">
        <f t="array" aca="1" ref="V2837" ca="1">SUMIFS(Invoice_Hours,Invoice_Labor_Category,$D2837,Invoice_Company,$C2837,Invoice_MSA_Code,$E2837)</f>
        <v>0</v>
      </c>
      <c r="W2837" s="121" t="str">
        <f t="shared" ca="1" si="710"/>
        <v/>
      </c>
      <c r="X2837" s="151" t="str">
        <f t="shared" ca="1" si="711"/>
        <v/>
      </c>
      <c r="AB2837" t="str">
        <f t="shared" si="712"/>
        <v/>
      </c>
      <c r="AC2837" t="str">
        <f t="shared" si="713"/>
        <v/>
      </c>
      <c r="AD2837" t="str">
        <f t="shared" si="714"/>
        <v/>
      </c>
      <c r="AE2837" s="4" t="str">
        <f t="shared" ca="1" si="707"/>
        <v/>
      </c>
    </row>
    <row r="2838" spans="7:31">
      <c r="G2838" s="117" cm="1">
        <f t="array" aca="1" ref="G2838" ca="1">SUMIFS(Proposed_Hours,Proposed_Labor_Category,$D2838,Proposed_Company,$C2838,Proposed_MSA_Code,$E2838)</f>
        <v>0</v>
      </c>
      <c r="H2838" s="7" t="str">
        <f t="shared" ca="1" si="715"/>
        <v/>
      </c>
      <c r="I2838" s="4" t="str" cm="1">
        <f t="array" aca="1" ref="I2838" ca="1">IFERROR(IF(SUMIFS(Proposed_Direct_Cost,Proposed_Labor_Category,$D2838,Proposed_Company,$C2838,Proposed_MSA_Code,$E2838)=0,"Not Proposed",SUMIFS(Proposed_Direct_Cost,Proposed_Labor_Category,$D2838,Proposed_Company,$C2838,Proposed_MSA_Code,$E2838)),"")</f>
        <v>Not Proposed</v>
      </c>
      <c r="J2838" s="117" cm="1">
        <f t="array" aca="1" ref="J2838" ca="1">SUMIFS(Invoice_Hours,Invoice_Labor_Category,$D2838,Invoice_Company,$C2838,Invoice_MSA_Code,$E2838)</f>
        <v>0</v>
      </c>
      <c r="K2838" s="7" t="str">
        <f t="shared" ca="1" si="716"/>
        <v/>
      </c>
      <c r="L2838" s="222" cm="1">
        <f t="array" aca="1" ref="L2838" ca="1">IFERROR(SUMIFS(Invoice_Direct_Cost,Invoice_Labor_Category,$D2838,Invoice_Company,$C2838,Invoice_MSA_Code,$E2838),"")</f>
        <v>0</v>
      </c>
      <c r="M2838" s="7" t="str">
        <f t="shared" ca="1" si="717"/>
        <v/>
      </c>
      <c r="N2838" s="220" t="str">
        <f t="shared" ca="1" si="722"/>
        <v/>
      </c>
      <c r="O2838" s="7" t="str">
        <f t="shared" ca="1" si="718"/>
        <v/>
      </c>
      <c r="P2838" s="7" t="str">
        <f t="shared" ca="1" si="719"/>
        <v/>
      </c>
      <c r="Q2838" s="7" t="str">
        <f t="shared" ca="1" si="720"/>
        <v/>
      </c>
      <c r="R2838" s="7" t="str">
        <f t="shared" ca="1" si="721"/>
        <v/>
      </c>
      <c r="S2838" s="7" t="str">
        <f t="shared" ca="1" si="708"/>
        <v/>
      </c>
      <c r="T2838" s="7" t="str">
        <f t="shared" ca="1" si="709"/>
        <v/>
      </c>
      <c r="V2838" s="120" cm="1">
        <f t="array" aca="1" ref="V2838" ca="1">SUMIFS(Invoice_Hours,Invoice_Labor_Category,$D2838,Invoice_Company,$C2838,Invoice_MSA_Code,$E2838)</f>
        <v>0</v>
      </c>
      <c r="W2838" s="121" t="str">
        <f t="shared" ca="1" si="710"/>
        <v/>
      </c>
      <c r="X2838" s="152" t="str">
        <f t="shared" ca="1" si="711"/>
        <v/>
      </c>
      <c r="AB2838" t="str">
        <f t="shared" si="712"/>
        <v/>
      </c>
      <c r="AC2838" t="str">
        <f t="shared" si="713"/>
        <v/>
      </c>
      <c r="AD2838" t="str">
        <f t="shared" si="714"/>
        <v/>
      </c>
      <c r="AE2838" s="4" t="str">
        <f t="shared" ca="1" si="707"/>
        <v/>
      </c>
    </row>
    <row r="2839" spans="7:31">
      <c r="G2839" s="117" cm="1">
        <f t="array" aca="1" ref="G2839" ca="1">SUMIFS(Proposed_Hours,Proposed_Labor_Category,$D2839,Proposed_Company,$C2839,Proposed_MSA_Code,$E2839)</f>
        <v>0</v>
      </c>
      <c r="H2839" s="7" t="str">
        <f t="shared" ca="1" si="715"/>
        <v/>
      </c>
      <c r="I2839" s="4" t="str" cm="1">
        <f t="array" aca="1" ref="I2839" ca="1">IFERROR(IF(SUMIFS(Proposed_Direct_Cost,Proposed_Labor_Category,$D2839,Proposed_Company,$C2839,Proposed_MSA_Code,$E2839)=0,"Not Proposed",SUMIFS(Proposed_Direct_Cost,Proposed_Labor_Category,$D2839,Proposed_Company,$C2839,Proposed_MSA_Code,$E2839)),"")</f>
        <v>Not Proposed</v>
      </c>
      <c r="J2839" s="117" cm="1">
        <f t="array" aca="1" ref="J2839" ca="1">SUMIFS(Invoice_Hours,Invoice_Labor_Category,$D2839,Invoice_Company,$C2839,Invoice_MSA_Code,$E2839)</f>
        <v>0</v>
      </c>
      <c r="K2839" s="7" t="str">
        <f t="shared" ca="1" si="716"/>
        <v/>
      </c>
      <c r="L2839" s="222" cm="1">
        <f t="array" aca="1" ref="L2839" ca="1">IFERROR(SUMIFS(Invoice_Direct_Cost,Invoice_Labor_Category,$D2839,Invoice_Company,$C2839,Invoice_MSA_Code,$E2839),"")</f>
        <v>0</v>
      </c>
      <c r="M2839" s="7" t="str">
        <f t="shared" ca="1" si="717"/>
        <v/>
      </c>
      <c r="N2839" s="220" t="str">
        <f t="shared" ca="1" si="722"/>
        <v/>
      </c>
      <c r="O2839" s="7" t="str">
        <f t="shared" ca="1" si="718"/>
        <v/>
      </c>
      <c r="P2839" s="7" t="str">
        <f t="shared" ca="1" si="719"/>
        <v/>
      </c>
      <c r="Q2839" s="7" t="str">
        <f t="shared" ca="1" si="720"/>
        <v/>
      </c>
      <c r="R2839" s="7" t="str">
        <f t="shared" ca="1" si="721"/>
        <v/>
      </c>
      <c r="S2839" s="7" t="str">
        <f t="shared" ca="1" si="708"/>
        <v/>
      </c>
      <c r="T2839" s="7" t="str">
        <f t="shared" ca="1" si="709"/>
        <v/>
      </c>
      <c r="V2839" s="120" cm="1">
        <f t="array" aca="1" ref="V2839" ca="1">SUMIFS(Invoice_Hours,Invoice_Labor_Category,$D2839,Invoice_Company,$C2839,Invoice_MSA_Code,$E2839)</f>
        <v>0</v>
      </c>
      <c r="W2839" s="121" t="str">
        <f t="shared" ca="1" si="710"/>
        <v/>
      </c>
      <c r="X2839" s="151" t="str">
        <f t="shared" ca="1" si="711"/>
        <v/>
      </c>
      <c r="AB2839" t="str">
        <f t="shared" si="712"/>
        <v/>
      </c>
      <c r="AC2839" t="str">
        <f t="shared" si="713"/>
        <v/>
      </c>
      <c r="AD2839" t="str">
        <f t="shared" si="714"/>
        <v/>
      </c>
      <c r="AE2839" s="4" t="str">
        <f t="shared" ca="1" si="707"/>
        <v/>
      </c>
    </row>
    <row r="2840" spans="7:31">
      <c r="G2840" s="117" cm="1">
        <f t="array" aca="1" ref="G2840" ca="1">SUMIFS(Proposed_Hours,Proposed_Labor_Category,$D2840,Proposed_Company,$C2840,Proposed_MSA_Code,$E2840)</f>
        <v>0</v>
      </c>
      <c r="H2840" s="7" t="str">
        <f t="shared" ca="1" si="715"/>
        <v/>
      </c>
      <c r="I2840" s="4" t="str" cm="1">
        <f t="array" aca="1" ref="I2840" ca="1">IFERROR(IF(SUMIFS(Proposed_Direct_Cost,Proposed_Labor_Category,$D2840,Proposed_Company,$C2840,Proposed_MSA_Code,$E2840)=0,"Not Proposed",SUMIFS(Proposed_Direct_Cost,Proposed_Labor_Category,$D2840,Proposed_Company,$C2840,Proposed_MSA_Code,$E2840)),"")</f>
        <v>Not Proposed</v>
      </c>
      <c r="J2840" s="117" cm="1">
        <f t="array" aca="1" ref="J2840" ca="1">SUMIFS(Invoice_Hours,Invoice_Labor_Category,$D2840,Invoice_Company,$C2840,Invoice_MSA_Code,$E2840)</f>
        <v>0</v>
      </c>
      <c r="K2840" s="7" t="str">
        <f t="shared" ca="1" si="716"/>
        <v/>
      </c>
      <c r="L2840" s="222" cm="1">
        <f t="array" aca="1" ref="L2840" ca="1">IFERROR(SUMIFS(Invoice_Direct_Cost,Invoice_Labor_Category,$D2840,Invoice_Company,$C2840,Invoice_MSA_Code,$E2840),"")</f>
        <v>0</v>
      </c>
      <c r="M2840" s="7" t="str">
        <f t="shared" ca="1" si="717"/>
        <v/>
      </c>
      <c r="N2840" s="220" t="str">
        <f t="shared" ca="1" si="722"/>
        <v/>
      </c>
      <c r="O2840" s="7" t="str">
        <f t="shared" ca="1" si="718"/>
        <v/>
      </c>
      <c r="P2840" s="7" t="str">
        <f t="shared" ca="1" si="719"/>
        <v/>
      </c>
      <c r="Q2840" s="7" t="str">
        <f t="shared" ca="1" si="720"/>
        <v/>
      </c>
      <c r="R2840" s="7" t="str">
        <f t="shared" ca="1" si="721"/>
        <v/>
      </c>
      <c r="S2840" s="7" t="str">
        <f t="shared" ca="1" si="708"/>
        <v/>
      </c>
      <c r="T2840" s="7" t="str">
        <f t="shared" ca="1" si="709"/>
        <v/>
      </c>
      <c r="V2840" s="120" cm="1">
        <f t="array" aca="1" ref="V2840" ca="1">SUMIFS(Invoice_Hours,Invoice_Labor_Category,$D2840,Invoice_Company,$C2840,Invoice_MSA_Code,$E2840)</f>
        <v>0</v>
      </c>
      <c r="W2840" s="121" t="str">
        <f t="shared" ca="1" si="710"/>
        <v/>
      </c>
      <c r="X2840" s="152" t="str">
        <f t="shared" ca="1" si="711"/>
        <v/>
      </c>
      <c r="AB2840" t="str">
        <f t="shared" si="712"/>
        <v/>
      </c>
      <c r="AC2840" t="str">
        <f t="shared" si="713"/>
        <v/>
      </c>
      <c r="AD2840" t="str">
        <f t="shared" si="714"/>
        <v/>
      </c>
      <c r="AE2840" s="4" t="str">
        <f t="shared" ca="1" si="707"/>
        <v/>
      </c>
    </row>
    <row r="2841" spans="7:31">
      <c r="G2841" s="117" cm="1">
        <f t="array" aca="1" ref="G2841" ca="1">SUMIFS(Proposed_Hours,Proposed_Labor_Category,$D2841,Proposed_Company,$C2841,Proposed_MSA_Code,$E2841)</f>
        <v>0</v>
      </c>
      <c r="H2841" s="7" t="str">
        <f t="shared" ca="1" si="715"/>
        <v/>
      </c>
      <c r="I2841" s="4" t="str" cm="1">
        <f t="array" aca="1" ref="I2841" ca="1">IFERROR(IF(SUMIFS(Proposed_Direct_Cost,Proposed_Labor_Category,$D2841,Proposed_Company,$C2841,Proposed_MSA_Code,$E2841)=0,"Not Proposed",SUMIFS(Proposed_Direct_Cost,Proposed_Labor_Category,$D2841,Proposed_Company,$C2841,Proposed_MSA_Code,$E2841)),"")</f>
        <v>Not Proposed</v>
      </c>
      <c r="J2841" s="117" cm="1">
        <f t="array" aca="1" ref="J2841" ca="1">SUMIFS(Invoice_Hours,Invoice_Labor_Category,$D2841,Invoice_Company,$C2841,Invoice_MSA_Code,$E2841)</f>
        <v>0</v>
      </c>
      <c r="K2841" s="7" t="str">
        <f t="shared" ca="1" si="716"/>
        <v/>
      </c>
      <c r="L2841" s="222" cm="1">
        <f t="array" aca="1" ref="L2841" ca="1">IFERROR(SUMIFS(Invoice_Direct_Cost,Invoice_Labor_Category,$D2841,Invoice_Company,$C2841,Invoice_MSA_Code,$E2841),"")</f>
        <v>0</v>
      </c>
      <c r="M2841" s="7" t="str">
        <f t="shared" ca="1" si="717"/>
        <v/>
      </c>
      <c r="N2841" s="220" t="str">
        <f t="shared" ca="1" si="722"/>
        <v/>
      </c>
      <c r="O2841" s="7" t="str">
        <f t="shared" ca="1" si="718"/>
        <v/>
      </c>
      <c r="P2841" s="7" t="str">
        <f t="shared" ca="1" si="719"/>
        <v/>
      </c>
      <c r="Q2841" s="7" t="str">
        <f t="shared" ca="1" si="720"/>
        <v/>
      </c>
      <c r="R2841" s="7" t="str">
        <f t="shared" ca="1" si="721"/>
        <v/>
      </c>
      <c r="S2841" s="7" t="str">
        <f t="shared" ca="1" si="708"/>
        <v/>
      </c>
      <c r="T2841" s="7" t="str">
        <f t="shared" ca="1" si="709"/>
        <v/>
      </c>
      <c r="V2841" s="120" cm="1">
        <f t="array" aca="1" ref="V2841" ca="1">SUMIFS(Invoice_Hours,Invoice_Labor_Category,$D2841,Invoice_Company,$C2841,Invoice_MSA_Code,$E2841)</f>
        <v>0</v>
      </c>
      <c r="W2841" s="121" t="str">
        <f t="shared" ca="1" si="710"/>
        <v/>
      </c>
      <c r="X2841" s="151" t="str">
        <f t="shared" ca="1" si="711"/>
        <v/>
      </c>
      <c r="AB2841" t="str">
        <f t="shared" si="712"/>
        <v/>
      </c>
      <c r="AC2841" t="str">
        <f t="shared" si="713"/>
        <v/>
      </c>
      <c r="AD2841" t="str">
        <f t="shared" si="714"/>
        <v/>
      </c>
      <c r="AE2841" s="4" t="str">
        <f t="shared" ca="1" si="707"/>
        <v/>
      </c>
    </row>
    <row r="2842" spans="7:31">
      <c r="G2842" s="117" cm="1">
        <f t="array" aca="1" ref="G2842" ca="1">SUMIFS(Proposed_Hours,Proposed_Labor_Category,$D2842,Proposed_Company,$C2842,Proposed_MSA_Code,$E2842)</f>
        <v>0</v>
      </c>
      <c r="H2842" s="7" t="str">
        <f t="shared" ca="1" si="715"/>
        <v/>
      </c>
      <c r="I2842" s="4" t="str" cm="1">
        <f t="array" aca="1" ref="I2842" ca="1">IFERROR(IF(SUMIFS(Proposed_Direct_Cost,Proposed_Labor_Category,$D2842,Proposed_Company,$C2842,Proposed_MSA_Code,$E2842)=0,"Not Proposed",SUMIFS(Proposed_Direct_Cost,Proposed_Labor_Category,$D2842,Proposed_Company,$C2842,Proposed_MSA_Code,$E2842)),"")</f>
        <v>Not Proposed</v>
      </c>
      <c r="J2842" s="117" cm="1">
        <f t="array" aca="1" ref="J2842" ca="1">SUMIFS(Invoice_Hours,Invoice_Labor_Category,$D2842,Invoice_Company,$C2842,Invoice_MSA_Code,$E2842)</f>
        <v>0</v>
      </c>
      <c r="K2842" s="7" t="str">
        <f t="shared" ca="1" si="716"/>
        <v/>
      </c>
      <c r="L2842" s="222" cm="1">
        <f t="array" aca="1" ref="L2842" ca="1">IFERROR(SUMIFS(Invoice_Direct_Cost,Invoice_Labor_Category,$D2842,Invoice_Company,$C2842,Invoice_MSA_Code,$E2842),"")</f>
        <v>0</v>
      </c>
      <c r="M2842" s="7" t="str">
        <f t="shared" ca="1" si="717"/>
        <v/>
      </c>
      <c r="N2842" s="220" t="str">
        <f t="shared" ca="1" si="722"/>
        <v/>
      </c>
      <c r="O2842" s="7" t="str">
        <f t="shared" ca="1" si="718"/>
        <v/>
      </c>
      <c r="P2842" s="7" t="str">
        <f t="shared" ca="1" si="719"/>
        <v/>
      </c>
      <c r="Q2842" s="7" t="str">
        <f t="shared" ca="1" si="720"/>
        <v/>
      </c>
      <c r="R2842" s="7" t="str">
        <f t="shared" ca="1" si="721"/>
        <v/>
      </c>
      <c r="S2842" s="7" t="str">
        <f t="shared" ca="1" si="708"/>
        <v/>
      </c>
      <c r="T2842" s="7" t="str">
        <f t="shared" ca="1" si="709"/>
        <v/>
      </c>
      <c r="V2842" s="120" cm="1">
        <f t="array" aca="1" ref="V2842" ca="1">SUMIFS(Invoice_Hours,Invoice_Labor_Category,$D2842,Invoice_Company,$C2842,Invoice_MSA_Code,$E2842)</f>
        <v>0</v>
      </c>
      <c r="W2842" s="121" t="str">
        <f t="shared" ca="1" si="710"/>
        <v/>
      </c>
      <c r="X2842" s="152" t="str">
        <f t="shared" ca="1" si="711"/>
        <v/>
      </c>
      <c r="AB2842" t="str">
        <f t="shared" si="712"/>
        <v/>
      </c>
      <c r="AC2842" t="str">
        <f t="shared" si="713"/>
        <v/>
      </c>
      <c r="AD2842" t="str">
        <f t="shared" si="714"/>
        <v/>
      </c>
      <c r="AE2842" s="4" t="str">
        <f t="shared" ca="1" si="707"/>
        <v/>
      </c>
    </row>
    <row r="2843" spans="7:31">
      <c r="G2843" s="117" cm="1">
        <f t="array" aca="1" ref="G2843" ca="1">SUMIFS(Proposed_Hours,Proposed_Labor_Category,$D2843,Proposed_Company,$C2843,Proposed_MSA_Code,$E2843)</f>
        <v>0</v>
      </c>
      <c r="H2843" s="7" t="str">
        <f t="shared" ca="1" si="715"/>
        <v/>
      </c>
      <c r="I2843" s="4" t="str" cm="1">
        <f t="array" aca="1" ref="I2843" ca="1">IFERROR(IF(SUMIFS(Proposed_Direct_Cost,Proposed_Labor_Category,$D2843,Proposed_Company,$C2843,Proposed_MSA_Code,$E2843)=0,"Not Proposed",SUMIFS(Proposed_Direct_Cost,Proposed_Labor_Category,$D2843,Proposed_Company,$C2843,Proposed_MSA_Code,$E2843)),"")</f>
        <v>Not Proposed</v>
      </c>
      <c r="J2843" s="117" cm="1">
        <f t="array" aca="1" ref="J2843" ca="1">SUMIFS(Invoice_Hours,Invoice_Labor_Category,$D2843,Invoice_Company,$C2843,Invoice_MSA_Code,$E2843)</f>
        <v>0</v>
      </c>
      <c r="K2843" s="7" t="str">
        <f t="shared" ca="1" si="716"/>
        <v/>
      </c>
      <c r="L2843" s="222" cm="1">
        <f t="array" aca="1" ref="L2843" ca="1">IFERROR(SUMIFS(Invoice_Direct_Cost,Invoice_Labor_Category,$D2843,Invoice_Company,$C2843,Invoice_MSA_Code,$E2843),"")</f>
        <v>0</v>
      </c>
      <c r="M2843" s="7" t="str">
        <f t="shared" ca="1" si="717"/>
        <v/>
      </c>
      <c r="N2843" s="220" t="str">
        <f t="shared" ca="1" si="722"/>
        <v/>
      </c>
      <c r="O2843" s="7" t="str">
        <f t="shared" ca="1" si="718"/>
        <v/>
      </c>
      <c r="P2843" s="7" t="str">
        <f t="shared" ca="1" si="719"/>
        <v/>
      </c>
      <c r="Q2843" s="7" t="str">
        <f t="shared" ca="1" si="720"/>
        <v/>
      </c>
      <c r="R2843" s="7" t="str">
        <f t="shared" ca="1" si="721"/>
        <v/>
      </c>
      <c r="S2843" s="7" t="str">
        <f t="shared" ca="1" si="708"/>
        <v/>
      </c>
      <c r="T2843" s="7" t="str">
        <f t="shared" ca="1" si="709"/>
        <v/>
      </c>
      <c r="V2843" s="120" cm="1">
        <f t="array" aca="1" ref="V2843" ca="1">SUMIFS(Invoice_Hours,Invoice_Labor_Category,$D2843,Invoice_Company,$C2843,Invoice_MSA_Code,$E2843)</f>
        <v>0</v>
      </c>
      <c r="W2843" s="121" t="str">
        <f t="shared" ca="1" si="710"/>
        <v/>
      </c>
      <c r="X2843" s="151" t="str">
        <f t="shared" ca="1" si="711"/>
        <v/>
      </c>
      <c r="AB2843" t="str">
        <f t="shared" si="712"/>
        <v/>
      </c>
      <c r="AC2843" t="str">
        <f t="shared" si="713"/>
        <v/>
      </c>
      <c r="AD2843" t="str">
        <f t="shared" si="714"/>
        <v/>
      </c>
      <c r="AE2843" s="4" t="str">
        <f t="shared" ca="1" si="707"/>
        <v/>
      </c>
    </row>
    <row r="2844" spans="7:31">
      <c r="G2844" s="117" cm="1">
        <f t="array" aca="1" ref="G2844" ca="1">SUMIFS(Proposed_Hours,Proposed_Labor_Category,$D2844,Proposed_Company,$C2844,Proposed_MSA_Code,$E2844)</f>
        <v>0</v>
      </c>
      <c r="H2844" s="7" t="str">
        <f t="shared" ca="1" si="715"/>
        <v/>
      </c>
      <c r="I2844" s="4" t="str" cm="1">
        <f t="array" aca="1" ref="I2844" ca="1">IFERROR(IF(SUMIFS(Proposed_Direct_Cost,Proposed_Labor_Category,$D2844,Proposed_Company,$C2844,Proposed_MSA_Code,$E2844)=0,"Not Proposed",SUMIFS(Proposed_Direct_Cost,Proposed_Labor_Category,$D2844,Proposed_Company,$C2844,Proposed_MSA_Code,$E2844)),"")</f>
        <v>Not Proposed</v>
      </c>
      <c r="J2844" s="117" cm="1">
        <f t="array" aca="1" ref="J2844" ca="1">SUMIFS(Invoice_Hours,Invoice_Labor_Category,$D2844,Invoice_Company,$C2844,Invoice_MSA_Code,$E2844)</f>
        <v>0</v>
      </c>
      <c r="K2844" s="7" t="str">
        <f t="shared" ca="1" si="716"/>
        <v/>
      </c>
      <c r="L2844" s="222" cm="1">
        <f t="array" aca="1" ref="L2844" ca="1">IFERROR(SUMIFS(Invoice_Direct_Cost,Invoice_Labor_Category,$D2844,Invoice_Company,$C2844,Invoice_MSA_Code,$E2844),"")</f>
        <v>0</v>
      </c>
      <c r="M2844" s="7" t="str">
        <f t="shared" ca="1" si="717"/>
        <v/>
      </c>
      <c r="N2844" s="220" t="str">
        <f t="shared" ca="1" si="722"/>
        <v/>
      </c>
      <c r="O2844" s="7" t="str">
        <f t="shared" ca="1" si="718"/>
        <v/>
      </c>
      <c r="P2844" s="7" t="str">
        <f t="shared" ca="1" si="719"/>
        <v/>
      </c>
      <c r="Q2844" s="7" t="str">
        <f t="shared" ca="1" si="720"/>
        <v/>
      </c>
      <c r="R2844" s="7" t="str">
        <f t="shared" ca="1" si="721"/>
        <v/>
      </c>
      <c r="S2844" s="7" t="str">
        <f t="shared" ca="1" si="708"/>
        <v/>
      </c>
      <c r="T2844" s="7" t="str">
        <f t="shared" ca="1" si="709"/>
        <v/>
      </c>
      <c r="V2844" s="120" cm="1">
        <f t="array" aca="1" ref="V2844" ca="1">SUMIFS(Invoice_Hours,Invoice_Labor_Category,$D2844,Invoice_Company,$C2844,Invoice_MSA_Code,$E2844)</f>
        <v>0</v>
      </c>
      <c r="W2844" s="121" t="str">
        <f t="shared" ca="1" si="710"/>
        <v/>
      </c>
      <c r="X2844" s="152" t="str">
        <f t="shared" ca="1" si="711"/>
        <v/>
      </c>
      <c r="AB2844" t="str">
        <f t="shared" si="712"/>
        <v/>
      </c>
      <c r="AC2844" t="str">
        <f t="shared" si="713"/>
        <v/>
      </c>
      <c r="AD2844" t="str">
        <f t="shared" si="714"/>
        <v/>
      </c>
      <c r="AE2844" s="4" t="str">
        <f t="shared" ca="1" si="707"/>
        <v/>
      </c>
    </row>
    <row r="2845" spans="7:31">
      <c r="G2845" s="117" cm="1">
        <f t="array" aca="1" ref="G2845" ca="1">SUMIFS(Proposed_Hours,Proposed_Labor_Category,$D2845,Proposed_Company,$C2845,Proposed_MSA_Code,$E2845)</f>
        <v>0</v>
      </c>
      <c r="H2845" s="7" t="str">
        <f t="shared" ca="1" si="715"/>
        <v/>
      </c>
      <c r="I2845" s="4" t="str" cm="1">
        <f t="array" aca="1" ref="I2845" ca="1">IFERROR(IF(SUMIFS(Proposed_Direct_Cost,Proposed_Labor_Category,$D2845,Proposed_Company,$C2845,Proposed_MSA_Code,$E2845)=0,"Not Proposed",SUMIFS(Proposed_Direct_Cost,Proposed_Labor_Category,$D2845,Proposed_Company,$C2845,Proposed_MSA_Code,$E2845)),"")</f>
        <v>Not Proposed</v>
      </c>
      <c r="J2845" s="117" cm="1">
        <f t="array" aca="1" ref="J2845" ca="1">SUMIFS(Invoice_Hours,Invoice_Labor_Category,$D2845,Invoice_Company,$C2845,Invoice_MSA_Code,$E2845)</f>
        <v>0</v>
      </c>
      <c r="K2845" s="7" t="str">
        <f t="shared" ca="1" si="716"/>
        <v/>
      </c>
      <c r="L2845" s="222" cm="1">
        <f t="array" aca="1" ref="L2845" ca="1">IFERROR(SUMIFS(Invoice_Direct_Cost,Invoice_Labor_Category,$D2845,Invoice_Company,$C2845,Invoice_MSA_Code,$E2845),"")</f>
        <v>0</v>
      </c>
      <c r="M2845" s="7" t="str">
        <f t="shared" ca="1" si="717"/>
        <v/>
      </c>
      <c r="N2845" s="220" t="str">
        <f t="shared" ca="1" si="722"/>
        <v/>
      </c>
      <c r="O2845" s="7" t="str">
        <f t="shared" ca="1" si="718"/>
        <v/>
      </c>
      <c r="P2845" s="7" t="str">
        <f t="shared" ca="1" si="719"/>
        <v/>
      </c>
      <c r="Q2845" s="7" t="str">
        <f t="shared" ca="1" si="720"/>
        <v/>
      </c>
      <c r="R2845" s="7" t="str">
        <f t="shared" ca="1" si="721"/>
        <v/>
      </c>
      <c r="S2845" s="7" t="str">
        <f t="shared" ca="1" si="708"/>
        <v/>
      </c>
      <c r="T2845" s="7" t="str">
        <f t="shared" ca="1" si="709"/>
        <v/>
      </c>
      <c r="V2845" s="120" cm="1">
        <f t="array" aca="1" ref="V2845" ca="1">SUMIFS(Invoice_Hours,Invoice_Labor_Category,$D2845,Invoice_Company,$C2845,Invoice_MSA_Code,$E2845)</f>
        <v>0</v>
      </c>
      <c r="W2845" s="121" t="str">
        <f t="shared" ca="1" si="710"/>
        <v/>
      </c>
      <c r="X2845" s="151" t="str">
        <f t="shared" ca="1" si="711"/>
        <v/>
      </c>
      <c r="AB2845" t="str">
        <f t="shared" si="712"/>
        <v/>
      </c>
      <c r="AC2845" t="str">
        <f t="shared" si="713"/>
        <v/>
      </c>
      <c r="AD2845" t="str">
        <f t="shared" si="714"/>
        <v/>
      </c>
      <c r="AE2845" s="4" t="str">
        <f t="shared" ca="1" si="707"/>
        <v/>
      </c>
    </row>
    <row r="2846" spans="7:31">
      <c r="G2846" s="117" cm="1">
        <f t="array" aca="1" ref="G2846" ca="1">SUMIFS(Proposed_Hours,Proposed_Labor_Category,$D2846,Proposed_Company,$C2846,Proposed_MSA_Code,$E2846)</f>
        <v>0</v>
      </c>
      <c r="H2846" s="7" t="str">
        <f t="shared" ca="1" si="715"/>
        <v/>
      </c>
      <c r="I2846" s="4" t="str" cm="1">
        <f t="array" aca="1" ref="I2846" ca="1">IFERROR(IF(SUMIFS(Proposed_Direct_Cost,Proposed_Labor_Category,$D2846,Proposed_Company,$C2846,Proposed_MSA_Code,$E2846)=0,"Not Proposed",SUMIFS(Proposed_Direct_Cost,Proposed_Labor_Category,$D2846,Proposed_Company,$C2846,Proposed_MSA_Code,$E2846)),"")</f>
        <v>Not Proposed</v>
      </c>
      <c r="J2846" s="117" cm="1">
        <f t="array" aca="1" ref="J2846" ca="1">SUMIFS(Invoice_Hours,Invoice_Labor_Category,$D2846,Invoice_Company,$C2846,Invoice_MSA_Code,$E2846)</f>
        <v>0</v>
      </c>
      <c r="K2846" s="7" t="str">
        <f t="shared" ca="1" si="716"/>
        <v/>
      </c>
      <c r="L2846" s="222" cm="1">
        <f t="array" aca="1" ref="L2846" ca="1">IFERROR(SUMIFS(Invoice_Direct_Cost,Invoice_Labor_Category,$D2846,Invoice_Company,$C2846,Invoice_MSA_Code,$E2846),"")</f>
        <v>0</v>
      </c>
      <c r="M2846" s="7" t="str">
        <f t="shared" ca="1" si="717"/>
        <v/>
      </c>
      <c r="N2846" s="220" t="str">
        <f t="shared" ca="1" si="722"/>
        <v/>
      </c>
      <c r="O2846" s="7" t="str">
        <f t="shared" ca="1" si="718"/>
        <v/>
      </c>
      <c r="P2846" s="7" t="str">
        <f t="shared" ca="1" si="719"/>
        <v/>
      </c>
      <c r="Q2846" s="7" t="str">
        <f t="shared" ca="1" si="720"/>
        <v/>
      </c>
      <c r="R2846" s="7" t="str">
        <f t="shared" ca="1" si="721"/>
        <v/>
      </c>
      <c r="S2846" s="7" t="str">
        <f t="shared" ca="1" si="708"/>
        <v/>
      </c>
      <c r="T2846" s="7" t="str">
        <f t="shared" ca="1" si="709"/>
        <v/>
      </c>
      <c r="V2846" s="120" cm="1">
        <f t="array" aca="1" ref="V2846" ca="1">SUMIFS(Invoice_Hours,Invoice_Labor_Category,$D2846,Invoice_Company,$C2846,Invoice_MSA_Code,$E2846)</f>
        <v>0</v>
      </c>
      <c r="W2846" s="121" t="str">
        <f t="shared" ca="1" si="710"/>
        <v/>
      </c>
      <c r="X2846" s="152" t="str">
        <f t="shared" ca="1" si="711"/>
        <v/>
      </c>
      <c r="AB2846" t="str">
        <f t="shared" si="712"/>
        <v/>
      </c>
      <c r="AC2846" t="str">
        <f t="shared" si="713"/>
        <v/>
      </c>
      <c r="AD2846" t="str">
        <f t="shared" si="714"/>
        <v/>
      </c>
      <c r="AE2846" s="4" t="str">
        <f t="shared" ca="1" si="707"/>
        <v/>
      </c>
    </row>
    <row r="2847" spans="7:31">
      <c r="G2847" s="117" cm="1">
        <f t="array" aca="1" ref="G2847" ca="1">SUMIFS(Proposed_Hours,Proposed_Labor_Category,$D2847,Proposed_Company,$C2847,Proposed_MSA_Code,$E2847)</f>
        <v>0</v>
      </c>
      <c r="H2847" s="7" t="str">
        <f t="shared" ca="1" si="715"/>
        <v/>
      </c>
      <c r="I2847" s="4" t="str" cm="1">
        <f t="array" aca="1" ref="I2847" ca="1">IFERROR(IF(SUMIFS(Proposed_Direct_Cost,Proposed_Labor_Category,$D2847,Proposed_Company,$C2847,Proposed_MSA_Code,$E2847)=0,"Not Proposed",SUMIFS(Proposed_Direct_Cost,Proposed_Labor_Category,$D2847,Proposed_Company,$C2847,Proposed_MSA_Code,$E2847)),"")</f>
        <v>Not Proposed</v>
      </c>
      <c r="J2847" s="117" cm="1">
        <f t="array" aca="1" ref="J2847" ca="1">SUMIFS(Invoice_Hours,Invoice_Labor_Category,$D2847,Invoice_Company,$C2847,Invoice_MSA_Code,$E2847)</f>
        <v>0</v>
      </c>
      <c r="K2847" s="7" t="str">
        <f t="shared" ca="1" si="716"/>
        <v/>
      </c>
      <c r="L2847" s="222" cm="1">
        <f t="array" aca="1" ref="L2847" ca="1">IFERROR(SUMIFS(Invoice_Direct_Cost,Invoice_Labor_Category,$D2847,Invoice_Company,$C2847,Invoice_MSA_Code,$E2847),"")</f>
        <v>0</v>
      </c>
      <c r="M2847" s="7" t="str">
        <f t="shared" ca="1" si="717"/>
        <v/>
      </c>
      <c r="N2847" s="220" t="str">
        <f t="shared" ca="1" si="722"/>
        <v/>
      </c>
      <c r="O2847" s="7" t="str">
        <f t="shared" ca="1" si="718"/>
        <v/>
      </c>
      <c r="P2847" s="7" t="str">
        <f t="shared" ca="1" si="719"/>
        <v/>
      </c>
      <c r="Q2847" s="7" t="str">
        <f t="shared" ca="1" si="720"/>
        <v/>
      </c>
      <c r="R2847" s="7" t="str">
        <f t="shared" ca="1" si="721"/>
        <v/>
      </c>
      <c r="S2847" s="7" t="str">
        <f t="shared" ca="1" si="708"/>
        <v/>
      </c>
      <c r="T2847" s="7" t="str">
        <f t="shared" ca="1" si="709"/>
        <v/>
      </c>
      <c r="V2847" s="120" cm="1">
        <f t="array" aca="1" ref="V2847" ca="1">SUMIFS(Invoice_Hours,Invoice_Labor_Category,$D2847,Invoice_Company,$C2847,Invoice_MSA_Code,$E2847)</f>
        <v>0</v>
      </c>
      <c r="W2847" s="121" t="str">
        <f t="shared" ca="1" si="710"/>
        <v/>
      </c>
      <c r="X2847" s="151" t="str">
        <f t="shared" ca="1" si="711"/>
        <v/>
      </c>
      <c r="AB2847" t="str">
        <f t="shared" si="712"/>
        <v/>
      </c>
      <c r="AC2847" t="str">
        <f t="shared" si="713"/>
        <v/>
      </c>
      <c r="AD2847" t="str">
        <f t="shared" si="714"/>
        <v/>
      </c>
      <c r="AE2847" s="4" t="str">
        <f t="shared" ca="1" si="707"/>
        <v/>
      </c>
    </row>
    <row r="2848" spans="7:31">
      <c r="G2848" s="117" cm="1">
        <f t="array" aca="1" ref="G2848" ca="1">SUMIFS(Proposed_Hours,Proposed_Labor_Category,$D2848,Proposed_Company,$C2848,Proposed_MSA_Code,$E2848)</f>
        <v>0</v>
      </c>
      <c r="H2848" s="7" t="str">
        <f t="shared" ca="1" si="715"/>
        <v/>
      </c>
      <c r="I2848" s="4" t="str" cm="1">
        <f t="array" aca="1" ref="I2848" ca="1">IFERROR(IF(SUMIFS(Proposed_Direct_Cost,Proposed_Labor_Category,$D2848,Proposed_Company,$C2848,Proposed_MSA_Code,$E2848)=0,"Not Proposed",SUMIFS(Proposed_Direct_Cost,Proposed_Labor_Category,$D2848,Proposed_Company,$C2848,Proposed_MSA_Code,$E2848)),"")</f>
        <v>Not Proposed</v>
      </c>
      <c r="J2848" s="117" cm="1">
        <f t="array" aca="1" ref="J2848" ca="1">SUMIFS(Invoice_Hours,Invoice_Labor_Category,$D2848,Invoice_Company,$C2848,Invoice_MSA_Code,$E2848)</f>
        <v>0</v>
      </c>
      <c r="K2848" s="7" t="str">
        <f t="shared" ca="1" si="716"/>
        <v/>
      </c>
      <c r="L2848" s="222" cm="1">
        <f t="array" aca="1" ref="L2848" ca="1">IFERROR(SUMIFS(Invoice_Direct_Cost,Invoice_Labor_Category,$D2848,Invoice_Company,$C2848,Invoice_MSA_Code,$E2848),"")</f>
        <v>0</v>
      </c>
      <c r="M2848" s="7" t="str">
        <f t="shared" ca="1" si="717"/>
        <v/>
      </c>
      <c r="N2848" s="220" t="str">
        <f t="shared" ca="1" si="722"/>
        <v/>
      </c>
      <c r="O2848" s="7" t="str">
        <f t="shared" ca="1" si="718"/>
        <v/>
      </c>
      <c r="P2848" s="7" t="str">
        <f t="shared" ca="1" si="719"/>
        <v/>
      </c>
      <c r="Q2848" s="7" t="str">
        <f t="shared" ca="1" si="720"/>
        <v/>
      </c>
      <c r="R2848" s="7" t="str">
        <f t="shared" ca="1" si="721"/>
        <v/>
      </c>
      <c r="S2848" s="7" t="str">
        <f t="shared" ca="1" si="708"/>
        <v/>
      </c>
      <c r="T2848" s="7" t="str">
        <f t="shared" ca="1" si="709"/>
        <v/>
      </c>
      <c r="V2848" s="120" cm="1">
        <f t="array" aca="1" ref="V2848" ca="1">SUMIFS(Invoice_Hours,Invoice_Labor_Category,$D2848,Invoice_Company,$C2848,Invoice_MSA_Code,$E2848)</f>
        <v>0</v>
      </c>
      <c r="W2848" s="121" t="str">
        <f t="shared" ca="1" si="710"/>
        <v/>
      </c>
      <c r="X2848" s="152" t="str">
        <f t="shared" ca="1" si="711"/>
        <v/>
      </c>
      <c r="AB2848" t="str">
        <f t="shared" si="712"/>
        <v/>
      </c>
      <c r="AC2848" t="str">
        <f t="shared" si="713"/>
        <v/>
      </c>
      <c r="AD2848" t="str">
        <f t="shared" si="714"/>
        <v/>
      </c>
      <c r="AE2848" s="4" t="str">
        <f t="shared" ca="1" si="707"/>
        <v/>
      </c>
    </row>
    <row r="2849" spans="7:31">
      <c r="G2849" s="117" cm="1">
        <f t="array" aca="1" ref="G2849" ca="1">SUMIFS(Proposed_Hours,Proposed_Labor_Category,$D2849,Proposed_Company,$C2849,Proposed_MSA_Code,$E2849)</f>
        <v>0</v>
      </c>
      <c r="H2849" s="7" t="str">
        <f t="shared" ca="1" si="715"/>
        <v/>
      </c>
      <c r="I2849" s="4" t="str" cm="1">
        <f t="array" aca="1" ref="I2849" ca="1">IFERROR(IF(SUMIFS(Proposed_Direct_Cost,Proposed_Labor_Category,$D2849,Proposed_Company,$C2849,Proposed_MSA_Code,$E2849)=0,"Not Proposed",SUMIFS(Proposed_Direct_Cost,Proposed_Labor_Category,$D2849,Proposed_Company,$C2849,Proposed_MSA_Code,$E2849)),"")</f>
        <v>Not Proposed</v>
      </c>
      <c r="J2849" s="117" cm="1">
        <f t="array" aca="1" ref="J2849" ca="1">SUMIFS(Invoice_Hours,Invoice_Labor_Category,$D2849,Invoice_Company,$C2849,Invoice_MSA_Code,$E2849)</f>
        <v>0</v>
      </c>
      <c r="K2849" s="7" t="str">
        <f t="shared" ca="1" si="716"/>
        <v/>
      </c>
      <c r="L2849" s="222" cm="1">
        <f t="array" aca="1" ref="L2849" ca="1">IFERROR(SUMIFS(Invoice_Direct_Cost,Invoice_Labor_Category,$D2849,Invoice_Company,$C2849,Invoice_MSA_Code,$E2849),"")</f>
        <v>0</v>
      </c>
      <c r="M2849" s="7" t="str">
        <f t="shared" ca="1" si="717"/>
        <v/>
      </c>
      <c r="N2849" s="220" t="str">
        <f t="shared" ca="1" si="722"/>
        <v/>
      </c>
      <c r="O2849" s="7" t="str">
        <f t="shared" ca="1" si="718"/>
        <v/>
      </c>
      <c r="P2849" s="7" t="str">
        <f t="shared" ca="1" si="719"/>
        <v/>
      </c>
      <c r="Q2849" s="7" t="str">
        <f t="shared" ca="1" si="720"/>
        <v/>
      </c>
      <c r="R2849" s="7" t="str">
        <f t="shared" ca="1" si="721"/>
        <v/>
      </c>
      <c r="S2849" s="7" t="str">
        <f t="shared" ca="1" si="708"/>
        <v/>
      </c>
      <c r="T2849" s="7" t="str">
        <f t="shared" ca="1" si="709"/>
        <v/>
      </c>
      <c r="V2849" s="120" cm="1">
        <f t="array" aca="1" ref="V2849" ca="1">SUMIFS(Invoice_Hours,Invoice_Labor_Category,$D2849,Invoice_Company,$C2849,Invoice_MSA_Code,$E2849)</f>
        <v>0</v>
      </c>
      <c r="W2849" s="121" t="str">
        <f t="shared" ca="1" si="710"/>
        <v/>
      </c>
      <c r="X2849" s="151" t="str">
        <f t="shared" ca="1" si="711"/>
        <v/>
      </c>
      <c r="AB2849" t="str">
        <f t="shared" si="712"/>
        <v/>
      </c>
      <c r="AC2849" t="str">
        <f t="shared" si="713"/>
        <v/>
      </c>
      <c r="AD2849" t="str">
        <f t="shared" si="714"/>
        <v/>
      </c>
      <c r="AE2849" s="4" t="str">
        <f t="shared" ca="1" si="707"/>
        <v/>
      </c>
    </row>
    <row r="2850" spans="7:31">
      <c r="G2850" s="117" cm="1">
        <f t="array" aca="1" ref="G2850" ca="1">SUMIFS(Proposed_Hours,Proposed_Labor_Category,$D2850,Proposed_Company,$C2850,Proposed_MSA_Code,$E2850)</f>
        <v>0</v>
      </c>
      <c r="H2850" s="7" t="str">
        <f t="shared" ca="1" si="715"/>
        <v/>
      </c>
      <c r="I2850" s="4" t="str" cm="1">
        <f t="array" aca="1" ref="I2850" ca="1">IFERROR(IF(SUMIFS(Proposed_Direct_Cost,Proposed_Labor_Category,$D2850,Proposed_Company,$C2850,Proposed_MSA_Code,$E2850)=0,"Not Proposed",SUMIFS(Proposed_Direct_Cost,Proposed_Labor_Category,$D2850,Proposed_Company,$C2850,Proposed_MSA_Code,$E2850)),"")</f>
        <v>Not Proposed</v>
      </c>
      <c r="J2850" s="117" cm="1">
        <f t="array" aca="1" ref="J2850" ca="1">SUMIFS(Invoice_Hours,Invoice_Labor_Category,$D2850,Invoice_Company,$C2850,Invoice_MSA_Code,$E2850)</f>
        <v>0</v>
      </c>
      <c r="K2850" s="7" t="str">
        <f t="shared" ca="1" si="716"/>
        <v/>
      </c>
      <c r="L2850" s="222" cm="1">
        <f t="array" aca="1" ref="L2850" ca="1">IFERROR(SUMIFS(Invoice_Direct_Cost,Invoice_Labor_Category,$D2850,Invoice_Company,$C2850,Invoice_MSA_Code,$E2850),"")</f>
        <v>0</v>
      </c>
      <c r="M2850" s="7" t="str">
        <f t="shared" ca="1" si="717"/>
        <v/>
      </c>
      <c r="N2850" s="220" t="str">
        <f t="shared" ca="1" si="722"/>
        <v/>
      </c>
      <c r="O2850" s="7" t="str">
        <f t="shared" ca="1" si="718"/>
        <v/>
      </c>
      <c r="P2850" s="7" t="str">
        <f t="shared" ca="1" si="719"/>
        <v/>
      </c>
      <c r="Q2850" s="7" t="str">
        <f t="shared" ca="1" si="720"/>
        <v/>
      </c>
      <c r="R2850" s="7" t="str">
        <f t="shared" ca="1" si="721"/>
        <v/>
      </c>
      <c r="S2850" s="7" t="str">
        <f t="shared" ca="1" si="708"/>
        <v/>
      </c>
      <c r="T2850" s="7" t="str">
        <f t="shared" ca="1" si="709"/>
        <v/>
      </c>
      <c r="V2850" s="120" cm="1">
        <f t="array" aca="1" ref="V2850" ca="1">SUMIFS(Invoice_Hours,Invoice_Labor_Category,$D2850,Invoice_Company,$C2850,Invoice_MSA_Code,$E2850)</f>
        <v>0</v>
      </c>
      <c r="W2850" s="121" t="str">
        <f t="shared" ca="1" si="710"/>
        <v/>
      </c>
      <c r="X2850" s="152" t="str">
        <f t="shared" ca="1" si="711"/>
        <v/>
      </c>
      <c r="AB2850" t="str">
        <f t="shared" si="712"/>
        <v/>
      </c>
      <c r="AC2850" t="str">
        <f t="shared" si="713"/>
        <v/>
      </c>
      <c r="AD2850" t="str">
        <f t="shared" si="714"/>
        <v/>
      </c>
      <c r="AE2850" s="4" t="str">
        <f t="shared" ca="1" si="707"/>
        <v/>
      </c>
    </row>
    <row r="2851" spans="7:31">
      <c r="G2851" s="117" cm="1">
        <f t="array" aca="1" ref="G2851" ca="1">SUMIFS(Proposed_Hours,Proposed_Labor_Category,$D2851,Proposed_Company,$C2851,Proposed_MSA_Code,$E2851)</f>
        <v>0</v>
      </c>
      <c r="H2851" s="7" t="str">
        <f t="shared" ca="1" si="715"/>
        <v/>
      </c>
      <c r="I2851" s="4" t="str" cm="1">
        <f t="array" aca="1" ref="I2851" ca="1">IFERROR(IF(SUMIFS(Proposed_Direct_Cost,Proposed_Labor_Category,$D2851,Proposed_Company,$C2851,Proposed_MSA_Code,$E2851)=0,"Not Proposed",SUMIFS(Proposed_Direct_Cost,Proposed_Labor_Category,$D2851,Proposed_Company,$C2851,Proposed_MSA_Code,$E2851)),"")</f>
        <v>Not Proposed</v>
      </c>
      <c r="J2851" s="117" cm="1">
        <f t="array" aca="1" ref="J2851" ca="1">SUMIFS(Invoice_Hours,Invoice_Labor_Category,$D2851,Invoice_Company,$C2851,Invoice_MSA_Code,$E2851)</f>
        <v>0</v>
      </c>
      <c r="K2851" s="7" t="str">
        <f t="shared" ca="1" si="716"/>
        <v/>
      </c>
      <c r="L2851" s="222" cm="1">
        <f t="array" aca="1" ref="L2851" ca="1">IFERROR(SUMIFS(Invoice_Direct_Cost,Invoice_Labor_Category,$D2851,Invoice_Company,$C2851,Invoice_MSA_Code,$E2851),"")</f>
        <v>0</v>
      </c>
      <c r="M2851" s="7" t="str">
        <f t="shared" ca="1" si="717"/>
        <v/>
      </c>
      <c r="N2851" s="220" t="str">
        <f t="shared" ca="1" si="722"/>
        <v/>
      </c>
      <c r="O2851" s="7" t="str">
        <f t="shared" ca="1" si="718"/>
        <v/>
      </c>
      <c r="P2851" s="7" t="str">
        <f t="shared" ca="1" si="719"/>
        <v/>
      </c>
      <c r="Q2851" s="7" t="str">
        <f t="shared" ca="1" si="720"/>
        <v/>
      </c>
      <c r="R2851" s="7" t="str">
        <f t="shared" ca="1" si="721"/>
        <v/>
      </c>
      <c r="S2851" s="7" t="str">
        <f t="shared" ca="1" si="708"/>
        <v/>
      </c>
      <c r="T2851" s="7" t="str">
        <f t="shared" ca="1" si="709"/>
        <v/>
      </c>
      <c r="V2851" s="120" cm="1">
        <f t="array" aca="1" ref="V2851" ca="1">SUMIFS(Invoice_Hours,Invoice_Labor_Category,$D2851,Invoice_Company,$C2851,Invoice_MSA_Code,$E2851)</f>
        <v>0</v>
      </c>
      <c r="W2851" s="121" t="str">
        <f t="shared" ca="1" si="710"/>
        <v/>
      </c>
      <c r="X2851" s="151" t="str">
        <f t="shared" ca="1" si="711"/>
        <v/>
      </c>
      <c r="AB2851" t="str">
        <f t="shared" si="712"/>
        <v/>
      </c>
      <c r="AC2851" t="str">
        <f t="shared" si="713"/>
        <v/>
      </c>
      <c r="AD2851" t="str">
        <f t="shared" si="714"/>
        <v/>
      </c>
      <c r="AE2851" s="4" t="str">
        <f t="shared" ca="1" si="707"/>
        <v/>
      </c>
    </row>
    <row r="2852" spans="7:31">
      <c r="G2852" s="117" cm="1">
        <f t="array" aca="1" ref="G2852" ca="1">SUMIFS(Proposed_Hours,Proposed_Labor_Category,$D2852,Proposed_Company,$C2852,Proposed_MSA_Code,$E2852)</f>
        <v>0</v>
      </c>
      <c r="H2852" s="7" t="str">
        <f t="shared" ca="1" si="715"/>
        <v/>
      </c>
      <c r="I2852" s="4" t="str" cm="1">
        <f t="array" aca="1" ref="I2852" ca="1">IFERROR(IF(SUMIFS(Proposed_Direct_Cost,Proposed_Labor_Category,$D2852,Proposed_Company,$C2852,Proposed_MSA_Code,$E2852)=0,"Not Proposed",SUMIFS(Proposed_Direct_Cost,Proposed_Labor_Category,$D2852,Proposed_Company,$C2852,Proposed_MSA_Code,$E2852)),"")</f>
        <v>Not Proposed</v>
      </c>
      <c r="J2852" s="117" cm="1">
        <f t="array" aca="1" ref="J2852" ca="1">SUMIFS(Invoice_Hours,Invoice_Labor_Category,$D2852,Invoice_Company,$C2852,Invoice_MSA_Code,$E2852)</f>
        <v>0</v>
      </c>
      <c r="K2852" s="7" t="str">
        <f t="shared" ca="1" si="716"/>
        <v/>
      </c>
      <c r="L2852" s="222" cm="1">
        <f t="array" aca="1" ref="L2852" ca="1">IFERROR(SUMIFS(Invoice_Direct_Cost,Invoice_Labor_Category,$D2852,Invoice_Company,$C2852,Invoice_MSA_Code,$E2852),"")</f>
        <v>0</v>
      </c>
      <c r="M2852" s="7" t="str">
        <f t="shared" ca="1" si="717"/>
        <v/>
      </c>
      <c r="N2852" s="220" t="str">
        <f t="shared" ca="1" si="722"/>
        <v/>
      </c>
      <c r="O2852" s="7" t="str">
        <f t="shared" ca="1" si="718"/>
        <v/>
      </c>
      <c r="P2852" s="7" t="str">
        <f t="shared" ca="1" si="719"/>
        <v/>
      </c>
      <c r="Q2852" s="7" t="str">
        <f t="shared" ca="1" si="720"/>
        <v/>
      </c>
      <c r="R2852" s="7" t="str">
        <f t="shared" ca="1" si="721"/>
        <v/>
      </c>
      <c r="S2852" s="7" t="str">
        <f t="shared" ca="1" si="708"/>
        <v/>
      </c>
      <c r="T2852" s="7" t="str">
        <f t="shared" ca="1" si="709"/>
        <v/>
      </c>
      <c r="V2852" s="120" cm="1">
        <f t="array" aca="1" ref="V2852" ca="1">SUMIFS(Invoice_Hours,Invoice_Labor_Category,$D2852,Invoice_Company,$C2852,Invoice_MSA_Code,$E2852)</f>
        <v>0</v>
      </c>
      <c r="W2852" s="121" t="str">
        <f t="shared" ca="1" si="710"/>
        <v/>
      </c>
      <c r="X2852" s="152" t="str">
        <f t="shared" ca="1" si="711"/>
        <v/>
      </c>
      <c r="AB2852" t="str">
        <f t="shared" si="712"/>
        <v/>
      </c>
      <c r="AC2852" t="str">
        <f t="shared" si="713"/>
        <v/>
      </c>
      <c r="AD2852" t="str">
        <f t="shared" si="714"/>
        <v/>
      </c>
      <c r="AE2852" s="4" t="str">
        <f t="shared" ca="1" si="707"/>
        <v/>
      </c>
    </row>
    <row r="2853" spans="7:31">
      <c r="G2853" s="117" cm="1">
        <f t="array" aca="1" ref="G2853" ca="1">SUMIFS(Proposed_Hours,Proposed_Labor_Category,$D2853,Proposed_Company,$C2853,Proposed_MSA_Code,$E2853)</f>
        <v>0</v>
      </c>
      <c r="H2853" s="7" t="str">
        <f t="shared" ca="1" si="715"/>
        <v/>
      </c>
      <c r="I2853" s="4" t="str" cm="1">
        <f t="array" aca="1" ref="I2853" ca="1">IFERROR(IF(SUMIFS(Proposed_Direct_Cost,Proposed_Labor_Category,$D2853,Proposed_Company,$C2853,Proposed_MSA_Code,$E2853)=0,"Not Proposed",SUMIFS(Proposed_Direct_Cost,Proposed_Labor_Category,$D2853,Proposed_Company,$C2853,Proposed_MSA_Code,$E2853)),"")</f>
        <v>Not Proposed</v>
      </c>
      <c r="J2853" s="117" cm="1">
        <f t="array" aca="1" ref="J2853" ca="1">SUMIFS(Invoice_Hours,Invoice_Labor_Category,$D2853,Invoice_Company,$C2853,Invoice_MSA_Code,$E2853)</f>
        <v>0</v>
      </c>
      <c r="K2853" s="7" t="str">
        <f t="shared" ca="1" si="716"/>
        <v/>
      </c>
      <c r="L2853" s="222" cm="1">
        <f t="array" aca="1" ref="L2853" ca="1">IFERROR(SUMIFS(Invoice_Direct_Cost,Invoice_Labor_Category,$D2853,Invoice_Company,$C2853,Invoice_MSA_Code,$E2853),"")</f>
        <v>0</v>
      </c>
      <c r="M2853" s="7" t="str">
        <f t="shared" ca="1" si="717"/>
        <v/>
      </c>
      <c r="N2853" s="220" t="str">
        <f t="shared" ca="1" si="722"/>
        <v/>
      </c>
      <c r="O2853" s="7" t="str">
        <f t="shared" ca="1" si="718"/>
        <v/>
      </c>
      <c r="P2853" s="7" t="str">
        <f t="shared" ca="1" si="719"/>
        <v/>
      </c>
      <c r="Q2853" s="7" t="str">
        <f t="shared" ca="1" si="720"/>
        <v/>
      </c>
      <c r="R2853" s="7" t="str">
        <f t="shared" ca="1" si="721"/>
        <v/>
      </c>
      <c r="S2853" s="7" t="str">
        <f t="shared" ca="1" si="708"/>
        <v/>
      </c>
      <c r="T2853" s="7" t="str">
        <f t="shared" ca="1" si="709"/>
        <v/>
      </c>
      <c r="V2853" s="120" cm="1">
        <f t="array" aca="1" ref="V2853" ca="1">SUMIFS(Invoice_Hours,Invoice_Labor_Category,$D2853,Invoice_Company,$C2853,Invoice_MSA_Code,$E2853)</f>
        <v>0</v>
      </c>
      <c r="W2853" s="121" t="str">
        <f t="shared" ca="1" si="710"/>
        <v/>
      </c>
      <c r="X2853" s="151" t="str">
        <f t="shared" ca="1" si="711"/>
        <v/>
      </c>
      <c r="AB2853" t="str">
        <f t="shared" si="712"/>
        <v/>
      </c>
      <c r="AC2853" t="str">
        <f t="shared" si="713"/>
        <v/>
      </c>
      <c r="AD2853" t="str">
        <f t="shared" si="714"/>
        <v/>
      </c>
      <c r="AE2853" s="4" t="str">
        <f t="shared" ca="1" si="707"/>
        <v/>
      </c>
    </row>
    <row r="2854" spans="7:31">
      <c r="G2854" s="117" cm="1">
        <f t="array" aca="1" ref="G2854" ca="1">SUMIFS(Proposed_Hours,Proposed_Labor_Category,$D2854,Proposed_Company,$C2854,Proposed_MSA_Code,$E2854)</f>
        <v>0</v>
      </c>
      <c r="H2854" s="7" t="str">
        <f t="shared" ca="1" si="715"/>
        <v/>
      </c>
      <c r="I2854" s="4" t="str" cm="1">
        <f t="array" aca="1" ref="I2854" ca="1">IFERROR(IF(SUMIFS(Proposed_Direct_Cost,Proposed_Labor_Category,$D2854,Proposed_Company,$C2854,Proposed_MSA_Code,$E2854)=0,"Not Proposed",SUMIFS(Proposed_Direct_Cost,Proposed_Labor_Category,$D2854,Proposed_Company,$C2854,Proposed_MSA_Code,$E2854)),"")</f>
        <v>Not Proposed</v>
      </c>
      <c r="J2854" s="117" cm="1">
        <f t="array" aca="1" ref="J2854" ca="1">SUMIFS(Invoice_Hours,Invoice_Labor_Category,$D2854,Invoice_Company,$C2854,Invoice_MSA_Code,$E2854)</f>
        <v>0</v>
      </c>
      <c r="K2854" s="7" t="str">
        <f t="shared" ca="1" si="716"/>
        <v/>
      </c>
      <c r="L2854" s="222" cm="1">
        <f t="array" aca="1" ref="L2854" ca="1">IFERROR(SUMIFS(Invoice_Direct_Cost,Invoice_Labor_Category,$D2854,Invoice_Company,$C2854,Invoice_MSA_Code,$E2854),"")</f>
        <v>0</v>
      </c>
      <c r="M2854" s="7" t="str">
        <f t="shared" ca="1" si="717"/>
        <v/>
      </c>
      <c r="N2854" s="220" t="str">
        <f t="shared" ca="1" si="722"/>
        <v/>
      </c>
      <c r="O2854" s="7" t="str">
        <f t="shared" ca="1" si="718"/>
        <v/>
      </c>
      <c r="P2854" s="7" t="str">
        <f t="shared" ca="1" si="719"/>
        <v/>
      </c>
      <c r="Q2854" s="7" t="str">
        <f t="shared" ca="1" si="720"/>
        <v/>
      </c>
      <c r="R2854" s="7" t="str">
        <f t="shared" ca="1" si="721"/>
        <v/>
      </c>
      <c r="S2854" s="7" t="str">
        <f t="shared" ca="1" si="708"/>
        <v/>
      </c>
      <c r="T2854" s="7" t="str">
        <f t="shared" ca="1" si="709"/>
        <v/>
      </c>
      <c r="V2854" s="120" cm="1">
        <f t="array" aca="1" ref="V2854" ca="1">SUMIFS(Invoice_Hours,Invoice_Labor_Category,$D2854,Invoice_Company,$C2854,Invoice_MSA_Code,$E2854)</f>
        <v>0</v>
      </c>
      <c r="W2854" s="121" t="str">
        <f t="shared" ca="1" si="710"/>
        <v/>
      </c>
      <c r="X2854" s="152" t="str">
        <f t="shared" ca="1" si="711"/>
        <v/>
      </c>
      <c r="AB2854" t="str">
        <f t="shared" si="712"/>
        <v/>
      </c>
      <c r="AC2854" t="str">
        <f t="shared" si="713"/>
        <v/>
      </c>
      <c r="AD2854" t="str">
        <f t="shared" si="714"/>
        <v/>
      </c>
      <c r="AE2854" s="4" t="str">
        <f t="shared" ca="1" si="707"/>
        <v/>
      </c>
    </row>
    <row r="2855" spans="7:31">
      <c r="G2855" s="117" cm="1">
        <f t="array" aca="1" ref="G2855" ca="1">SUMIFS(Proposed_Hours,Proposed_Labor_Category,$D2855,Proposed_Company,$C2855,Proposed_MSA_Code,$E2855)</f>
        <v>0</v>
      </c>
      <c r="H2855" s="7" t="str">
        <f t="shared" ca="1" si="715"/>
        <v/>
      </c>
      <c r="I2855" s="4" t="str" cm="1">
        <f t="array" aca="1" ref="I2855" ca="1">IFERROR(IF(SUMIFS(Proposed_Direct_Cost,Proposed_Labor_Category,$D2855,Proposed_Company,$C2855,Proposed_MSA_Code,$E2855)=0,"Not Proposed",SUMIFS(Proposed_Direct_Cost,Proposed_Labor_Category,$D2855,Proposed_Company,$C2855,Proposed_MSA_Code,$E2855)),"")</f>
        <v>Not Proposed</v>
      </c>
      <c r="J2855" s="117" cm="1">
        <f t="array" aca="1" ref="J2855" ca="1">SUMIFS(Invoice_Hours,Invoice_Labor_Category,$D2855,Invoice_Company,$C2855,Invoice_MSA_Code,$E2855)</f>
        <v>0</v>
      </c>
      <c r="K2855" s="7" t="str">
        <f t="shared" ca="1" si="716"/>
        <v/>
      </c>
      <c r="L2855" s="222" cm="1">
        <f t="array" aca="1" ref="L2855" ca="1">IFERROR(SUMIFS(Invoice_Direct_Cost,Invoice_Labor_Category,$D2855,Invoice_Company,$C2855,Invoice_MSA_Code,$E2855),"")</f>
        <v>0</v>
      </c>
      <c r="M2855" s="7" t="str">
        <f t="shared" ca="1" si="717"/>
        <v/>
      </c>
      <c r="N2855" s="220" t="str">
        <f t="shared" ca="1" si="722"/>
        <v/>
      </c>
      <c r="O2855" s="7" t="str">
        <f t="shared" ca="1" si="718"/>
        <v/>
      </c>
      <c r="P2855" s="7" t="str">
        <f t="shared" ca="1" si="719"/>
        <v/>
      </c>
      <c r="Q2855" s="7" t="str">
        <f t="shared" ca="1" si="720"/>
        <v/>
      </c>
      <c r="R2855" s="7" t="str">
        <f t="shared" ca="1" si="721"/>
        <v/>
      </c>
      <c r="S2855" s="7" t="str">
        <f t="shared" ca="1" si="708"/>
        <v/>
      </c>
      <c r="T2855" s="7" t="str">
        <f t="shared" ca="1" si="709"/>
        <v/>
      </c>
      <c r="V2855" s="120" cm="1">
        <f t="array" aca="1" ref="V2855" ca="1">SUMIFS(Invoice_Hours,Invoice_Labor_Category,$D2855,Invoice_Company,$C2855,Invoice_MSA_Code,$E2855)</f>
        <v>0</v>
      </c>
      <c r="W2855" s="121" t="str">
        <f t="shared" ca="1" si="710"/>
        <v/>
      </c>
      <c r="X2855" s="151" t="str">
        <f t="shared" ca="1" si="711"/>
        <v/>
      </c>
      <c r="AB2855" t="str">
        <f t="shared" si="712"/>
        <v/>
      </c>
      <c r="AC2855" t="str">
        <f t="shared" si="713"/>
        <v/>
      </c>
      <c r="AD2855" t="str">
        <f t="shared" si="714"/>
        <v/>
      </c>
      <c r="AE2855" s="4" t="str">
        <f t="shared" ca="1" si="707"/>
        <v/>
      </c>
    </row>
    <row r="2856" spans="7:31">
      <c r="G2856" s="117" cm="1">
        <f t="array" aca="1" ref="G2856" ca="1">SUMIFS(Proposed_Hours,Proposed_Labor_Category,$D2856,Proposed_Company,$C2856,Proposed_MSA_Code,$E2856)</f>
        <v>0</v>
      </c>
      <c r="H2856" s="7" t="str">
        <f t="shared" ca="1" si="715"/>
        <v/>
      </c>
      <c r="I2856" s="4" t="str" cm="1">
        <f t="array" aca="1" ref="I2856" ca="1">IFERROR(IF(SUMIFS(Proposed_Direct_Cost,Proposed_Labor_Category,$D2856,Proposed_Company,$C2856,Proposed_MSA_Code,$E2856)=0,"Not Proposed",SUMIFS(Proposed_Direct_Cost,Proposed_Labor_Category,$D2856,Proposed_Company,$C2856,Proposed_MSA_Code,$E2856)),"")</f>
        <v>Not Proposed</v>
      </c>
      <c r="J2856" s="117" cm="1">
        <f t="array" aca="1" ref="J2856" ca="1">SUMIFS(Invoice_Hours,Invoice_Labor_Category,$D2856,Invoice_Company,$C2856,Invoice_MSA_Code,$E2856)</f>
        <v>0</v>
      </c>
      <c r="K2856" s="7" t="str">
        <f t="shared" ca="1" si="716"/>
        <v/>
      </c>
      <c r="L2856" s="222" cm="1">
        <f t="array" aca="1" ref="L2856" ca="1">IFERROR(SUMIFS(Invoice_Direct_Cost,Invoice_Labor_Category,$D2856,Invoice_Company,$C2856,Invoice_MSA_Code,$E2856),"")</f>
        <v>0</v>
      </c>
      <c r="M2856" s="7" t="str">
        <f t="shared" ca="1" si="717"/>
        <v/>
      </c>
      <c r="N2856" s="220" t="str">
        <f t="shared" ca="1" si="722"/>
        <v/>
      </c>
      <c r="O2856" s="7" t="str">
        <f t="shared" ca="1" si="718"/>
        <v/>
      </c>
      <c r="P2856" s="7" t="str">
        <f t="shared" ca="1" si="719"/>
        <v/>
      </c>
      <c r="Q2856" s="7" t="str">
        <f t="shared" ca="1" si="720"/>
        <v/>
      </c>
      <c r="R2856" s="7" t="str">
        <f t="shared" ca="1" si="721"/>
        <v/>
      </c>
      <c r="S2856" s="7" t="str">
        <f t="shared" ca="1" si="708"/>
        <v/>
      </c>
      <c r="T2856" s="7" t="str">
        <f t="shared" ca="1" si="709"/>
        <v/>
      </c>
      <c r="V2856" s="120" cm="1">
        <f t="array" aca="1" ref="V2856" ca="1">SUMIFS(Invoice_Hours,Invoice_Labor_Category,$D2856,Invoice_Company,$C2856,Invoice_MSA_Code,$E2856)</f>
        <v>0</v>
      </c>
      <c r="W2856" s="121" t="str">
        <f t="shared" ca="1" si="710"/>
        <v/>
      </c>
      <c r="X2856" s="152" t="str">
        <f t="shared" ca="1" si="711"/>
        <v/>
      </c>
      <c r="AB2856" t="str">
        <f t="shared" si="712"/>
        <v/>
      </c>
      <c r="AC2856" t="str">
        <f t="shared" si="713"/>
        <v/>
      </c>
      <c r="AD2856" t="str">
        <f t="shared" si="714"/>
        <v/>
      </c>
      <c r="AE2856" s="4" t="str">
        <f t="shared" ca="1" si="707"/>
        <v/>
      </c>
    </row>
    <row r="2857" spans="7:31">
      <c r="G2857" s="117" cm="1">
        <f t="array" aca="1" ref="G2857" ca="1">SUMIFS(Proposed_Hours,Proposed_Labor_Category,$D2857,Proposed_Company,$C2857,Proposed_MSA_Code,$E2857)</f>
        <v>0</v>
      </c>
      <c r="H2857" s="7" t="str">
        <f t="shared" ca="1" si="715"/>
        <v/>
      </c>
      <c r="I2857" s="4" t="str" cm="1">
        <f t="array" aca="1" ref="I2857" ca="1">IFERROR(IF(SUMIFS(Proposed_Direct_Cost,Proposed_Labor_Category,$D2857,Proposed_Company,$C2857,Proposed_MSA_Code,$E2857)=0,"Not Proposed",SUMIFS(Proposed_Direct_Cost,Proposed_Labor_Category,$D2857,Proposed_Company,$C2857,Proposed_MSA_Code,$E2857)),"")</f>
        <v>Not Proposed</v>
      </c>
      <c r="J2857" s="117" cm="1">
        <f t="array" aca="1" ref="J2857" ca="1">SUMIFS(Invoice_Hours,Invoice_Labor_Category,$D2857,Invoice_Company,$C2857,Invoice_MSA_Code,$E2857)</f>
        <v>0</v>
      </c>
      <c r="K2857" s="7" t="str">
        <f t="shared" ca="1" si="716"/>
        <v/>
      </c>
      <c r="L2857" s="222" cm="1">
        <f t="array" aca="1" ref="L2857" ca="1">IFERROR(SUMIFS(Invoice_Direct_Cost,Invoice_Labor_Category,$D2857,Invoice_Company,$C2857,Invoice_MSA_Code,$E2857),"")</f>
        <v>0</v>
      </c>
      <c r="M2857" s="7" t="str">
        <f t="shared" ca="1" si="717"/>
        <v/>
      </c>
      <c r="N2857" s="220" t="str">
        <f t="shared" ca="1" si="722"/>
        <v/>
      </c>
      <c r="O2857" s="7" t="str">
        <f t="shared" ca="1" si="718"/>
        <v/>
      </c>
      <c r="P2857" s="7" t="str">
        <f t="shared" ca="1" si="719"/>
        <v/>
      </c>
      <c r="Q2857" s="7" t="str">
        <f t="shared" ca="1" si="720"/>
        <v/>
      </c>
      <c r="R2857" s="7" t="str">
        <f t="shared" ca="1" si="721"/>
        <v/>
      </c>
      <c r="S2857" s="7" t="str">
        <f t="shared" ca="1" si="708"/>
        <v/>
      </c>
      <c r="T2857" s="7" t="str">
        <f t="shared" ca="1" si="709"/>
        <v/>
      </c>
      <c r="V2857" s="120" cm="1">
        <f t="array" aca="1" ref="V2857" ca="1">SUMIFS(Invoice_Hours,Invoice_Labor_Category,$D2857,Invoice_Company,$C2857,Invoice_MSA_Code,$E2857)</f>
        <v>0</v>
      </c>
      <c r="W2857" s="121" t="str">
        <f t="shared" ca="1" si="710"/>
        <v/>
      </c>
      <c r="X2857" s="151" t="str">
        <f t="shared" ca="1" si="711"/>
        <v/>
      </c>
      <c r="AB2857" t="str">
        <f t="shared" si="712"/>
        <v/>
      </c>
      <c r="AC2857" t="str">
        <f t="shared" si="713"/>
        <v/>
      </c>
      <c r="AD2857" t="str">
        <f t="shared" si="714"/>
        <v/>
      </c>
      <c r="AE2857" s="4" t="str">
        <f t="shared" ca="1" si="707"/>
        <v/>
      </c>
    </row>
    <row r="2858" spans="7:31">
      <c r="G2858" s="117" cm="1">
        <f t="array" aca="1" ref="G2858" ca="1">SUMIFS(Proposed_Hours,Proposed_Labor_Category,$D2858,Proposed_Company,$C2858,Proposed_MSA_Code,$E2858)</f>
        <v>0</v>
      </c>
      <c r="H2858" s="7" t="str">
        <f t="shared" ca="1" si="715"/>
        <v/>
      </c>
      <c r="I2858" s="4" t="str" cm="1">
        <f t="array" aca="1" ref="I2858" ca="1">IFERROR(IF(SUMIFS(Proposed_Direct_Cost,Proposed_Labor_Category,$D2858,Proposed_Company,$C2858,Proposed_MSA_Code,$E2858)=0,"Not Proposed",SUMIFS(Proposed_Direct_Cost,Proposed_Labor_Category,$D2858,Proposed_Company,$C2858,Proposed_MSA_Code,$E2858)),"")</f>
        <v>Not Proposed</v>
      </c>
      <c r="J2858" s="117" cm="1">
        <f t="array" aca="1" ref="J2858" ca="1">SUMIFS(Invoice_Hours,Invoice_Labor_Category,$D2858,Invoice_Company,$C2858,Invoice_MSA_Code,$E2858)</f>
        <v>0</v>
      </c>
      <c r="K2858" s="7" t="str">
        <f t="shared" ca="1" si="716"/>
        <v/>
      </c>
      <c r="L2858" s="222" cm="1">
        <f t="array" aca="1" ref="L2858" ca="1">IFERROR(SUMIFS(Invoice_Direct_Cost,Invoice_Labor_Category,$D2858,Invoice_Company,$C2858,Invoice_MSA_Code,$E2858),"")</f>
        <v>0</v>
      </c>
      <c r="M2858" s="7" t="str">
        <f t="shared" ca="1" si="717"/>
        <v/>
      </c>
      <c r="N2858" s="220" t="str">
        <f t="shared" ca="1" si="722"/>
        <v/>
      </c>
      <c r="O2858" s="7" t="str">
        <f t="shared" ca="1" si="718"/>
        <v/>
      </c>
      <c r="P2858" s="7" t="str">
        <f t="shared" ca="1" si="719"/>
        <v/>
      </c>
      <c r="Q2858" s="7" t="str">
        <f t="shared" ca="1" si="720"/>
        <v/>
      </c>
      <c r="R2858" s="7" t="str">
        <f t="shared" ca="1" si="721"/>
        <v/>
      </c>
      <c r="S2858" s="7" t="str">
        <f t="shared" ca="1" si="708"/>
        <v/>
      </c>
      <c r="T2858" s="7" t="str">
        <f t="shared" ca="1" si="709"/>
        <v/>
      </c>
      <c r="V2858" s="120" cm="1">
        <f t="array" aca="1" ref="V2858" ca="1">SUMIFS(Invoice_Hours,Invoice_Labor_Category,$D2858,Invoice_Company,$C2858,Invoice_MSA_Code,$E2858)</f>
        <v>0</v>
      </c>
      <c r="W2858" s="121" t="str">
        <f t="shared" ca="1" si="710"/>
        <v/>
      </c>
      <c r="X2858" s="152" t="str">
        <f t="shared" ca="1" si="711"/>
        <v/>
      </c>
      <c r="AB2858" t="str">
        <f t="shared" si="712"/>
        <v/>
      </c>
      <c r="AC2858" t="str">
        <f t="shared" si="713"/>
        <v/>
      </c>
      <c r="AD2858" t="str">
        <f t="shared" si="714"/>
        <v/>
      </c>
      <c r="AE2858" s="4" t="str">
        <f t="shared" ca="1" si="707"/>
        <v/>
      </c>
    </row>
    <row r="2859" spans="7:31">
      <c r="G2859" s="117" cm="1">
        <f t="array" aca="1" ref="G2859" ca="1">SUMIFS(Proposed_Hours,Proposed_Labor_Category,$D2859,Proposed_Company,$C2859,Proposed_MSA_Code,$E2859)</f>
        <v>0</v>
      </c>
      <c r="H2859" s="7" t="str">
        <f t="shared" ca="1" si="715"/>
        <v/>
      </c>
      <c r="I2859" s="4" t="str" cm="1">
        <f t="array" aca="1" ref="I2859" ca="1">IFERROR(IF(SUMIFS(Proposed_Direct_Cost,Proposed_Labor_Category,$D2859,Proposed_Company,$C2859,Proposed_MSA_Code,$E2859)=0,"Not Proposed",SUMIFS(Proposed_Direct_Cost,Proposed_Labor_Category,$D2859,Proposed_Company,$C2859,Proposed_MSA_Code,$E2859)),"")</f>
        <v>Not Proposed</v>
      </c>
      <c r="J2859" s="117" cm="1">
        <f t="array" aca="1" ref="J2859" ca="1">SUMIFS(Invoice_Hours,Invoice_Labor_Category,$D2859,Invoice_Company,$C2859,Invoice_MSA_Code,$E2859)</f>
        <v>0</v>
      </c>
      <c r="K2859" s="7" t="str">
        <f t="shared" ca="1" si="716"/>
        <v/>
      </c>
      <c r="L2859" s="222" cm="1">
        <f t="array" aca="1" ref="L2859" ca="1">IFERROR(SUMIFS(Invoice_Direct_Cost,Invoice_Labor_Category,$D2859,Invoice_Company,$C2859,Invoice_MSA_Code,$E2859),"")</f>
        <v>0</v>
      </c>
      <c r="M2859" s="7" t="str">
        <f t="shared" ca="1" si="717"/>
        <v/>
      </c>
      <c r="N2859" s="220" t="str">
        <f t="shared" ca="1" si="722"/>
        <v/>
      </c>
      <c r="O2859" s="7" t="str">
        <f t="shared" ca="1" si="718"/>
        <v/>
      </c>
      <c r="P2859" s="7" t="str">
        <f t="shared" ca="1" si="719"/>
        <v/>
      </c>
      <c r="Q2859" s="7" t="str">
        <f t="shared" ca="1" si="720"/>
        <v/>
      </c>
      <c r="R2859" s="7" t="str">
        <f t="shared" ca="1" si="721"/>
        <v/>
      </c>
      <c r="S2859" s="7" t="str">
        <f t="shared" ca="1" si="708"/>
        <v/>
      </c>
      <c r="T2859" s="7" t="str">
        <f t="shared" ca="1" si="709"/>
        <v/>
      </c>
      <c r="V2859" s="120" cm="1">
        <f t="array" aca="1" ref="V2859" ca="1">SUMIFS(Invoice_Hours,Invoice_Labor_Category,$D2859,Invoice_Company,$C2859,Invoice_MSA_Code,$E2859)</f>
        <v>0</v>
      </c>
      <c r="W2859" s="121" t="str">
        <f t="shared" ca="1" si="710"/>
        <v/>
      </c>
      <c r="X2859" s="151" t="str">
        <f t="shared" ca="1" si="711"/>
        <v/>
      </c>
      <c r="AB2859" t="str">
        <f t="shared" si="712"/>
        <v/>
      </c>
      <c r="AC2859" t="str">
        <f t="shared" si="713"/>
        <v/>
      </c>
      <c r="AD2859" t="str">
        <f t="shared" si="714"/>
        <v/>
      </c>
      <c r="AE2859" s="4" t="str">
        <f t="shared" ca="1" si="707"/>
        <v/>
      </c>
    </row>
    <row r="2860" spans="7:31">
      <c r="G2860" s="117" cm="1">
        <f t="array" aca="1" ref="G2860" ca="1">SUMIFS(Proposed_Hours,Proposed_Labor_Category,$D2860,Proposed_Company,$C2860,Proposed_MSA_Code,$E2860)</f>
        <v>0</v>
      </c>
      <c r="H2860" s="7" t="str">
        <f t="shared" ca="1" si="715"/>
        <v/>
      </c>
      <c r="I2860" s="4" t="str" cm="1">
        <f t="array" aca="1" ref="I2860" ca="1">IFERROR(IF(SUMIFS(Proposed_Direct_Cost,Proposed_Labor_Category,$D2860,Proposed_Company,$C2860,Proposed_MSA_Code,$E2860)=0,"Not Proposed",SUMIFS(Proposed_Direct_Cost,Proposed_Labor_Category,$D2860,Proposed_Company,$C2860,Proposed_MSA_Code,$E2860)),"")</f>
        <v>Not Proposed</v>
      </c>
      <c r="J2860" s="117" cm="1">
        <f t="array" aca="1" ref="J2860" ca="1">SUMIFS(Invoice_Hours,Invoice_Labor_Category,$D2860,Invoice_Company,$C2860,Invoice_MSA_Code,$E2860)</f>
        <v>0</v>
      </c>
      <c r="K2860" s="7" t="str">
        <f t="shared" ca="1" si="716"/>
        <v/>
      </c>
      <c r="L2860" s="222" cm="1">
        <f t="array" aca="1" ref="L2860" ca="1">IFERROR(SUMIFS(Invoice_Direct_Cost,Invoice_Labor_Category,$D2860,Invoice_Company,$C2860,Invoice_MSA_Code,$E2860),"")</f>
        <v>0</v>
      </c>
      <c r="M2860" s="7" t="str">
        <f t="shared" ca="1" si="717"/>
        <v/>
      </c>
      <c r="N2860" s="220" t="str">
        <f t="shared" ca="1" si="722"/>
        <v/>
      </c>
      <c r="O2860" s="7" t="str">
        <f t="shared" ca="1" si="718"/>
        <v/>
      </c>
      <c r="P2860" s="7" t="str">
        <f t="shared" ca="1" si="719"/>
        <v/>
      </c>
      <c r="Q2860" s="7" t="str">
        <f t="shared" ca="1" si="720"/>
        <v/>
      </c>
      <c r="R2860" s="7" t="str">
        <f t="shared" ca="1" si="721"/>
        <v/>
      </c>
      <c r="S2860" s="7" t="str">
        <f t="shared" ca="1" si="708"/>
        <v/>
      </c>
      <c r="T2860" s="7" t="str">
        <f t="shared" ca="1" si="709"/>
        <v/>
      </c>
      <c r="V2860" s="120" cm="1">
        <f t="array" aca="1" ref="V2860" ca="1">SUMIFS(Invoice_Hours,Invoice_Labor_Category,$D2860,Invoice_Company,$C2860,Invoice_MSA_Code,$E2860)</f>
        <v>0</v>
      </c>
      <c r="W2860" s="121" t="str">
        <f t="shared" ca="1" si="710"/>
        <v/>
      </c>
      <c r="X2860" s="152" t="str">
        <f t="shared" ca="1" si="711"/>
        <v/>
      </c>
      <c r="AB2860" t="str">
        <f t="shared" si="712"/>
        <v/>
      </c>
      <c r="AC2860" t="str">
        <f t="shared" si="713"/>
        <v/>
      </c>
      <c r="AD2860" t="str">
        <f t="shared" si="714"/>
        <v/>
      </c>
      <c r="AE2860" s="4" t="str">
        <f t="shared" ca="1" si="707"/>
        <v/>
      </c>
    </row>
    <row r="2861" spans="7:31">
      <c r="G2861" s="117" cm="1">
        <f t="array" aca="1" ref="G2861" ca="1">SUMIFS(Proposed_Hours,Proposed_Labor_Category,$D2861,Proposed_Company,$C2861,Proposed_MSA_Code,$E2861)</f>
        <v>0</v>
      </c>
      <c r="H2861" s="7" t="str">
        <f t="shared" ca="1" si="715"/>
        <v/>
      </c>
      <c r="I2861" s="4" t="str" cm="1">
        <f t="array" aca="1" ref="I2861" ca="1">IFERROR(IF(SUMIFS(Proposed_Direct_Cost,Proposed_Labor_Category,$D2861,Proposed_Company,$C2861,Proposed_MSA_Code,$E2861)=0,"Not Proposed",SUMIFS(Proposed_Direct_Cost,Proposed_Labor_Category,$D2861,Proposed_Company,$C2861,Proposed_MSA_Code,$E2861)),"")</f>
        <v>Not Proposed</v>
      </c>
      <c r="J2861" s="117" cm="1">
        <f t="array" aca="1" ref="J2861" ca="1">SUMIFS(Invoice_Hours,Invoice_Labor_Category,$D2861,Invoice_Company,$C2861,Invoice_MSA_Code,$E2861)</f>
        <v>0</v>
      </c>
      <c r="K2861" s="7" t="str">
        <f t="shared" ca="1" si="716"/>
        <v/>
      </c>
      <c r="L2861" s="222" cm="1">
        <f t="array" aca="1" ref="L2861" ca="1">IFERROR(SUMIFS(Invoice_Direct_Cost,Invoice_Labor_Category,$D2861,Invoice_Company,$C2861,Invoice_MSA_Code,$E2861),"")</f>
        <v>0</v>
      </c>
      <c r="M2861" s="7" t="str">
        <f t="shared" ca="1" si="717"/>
        <v/>
      </c>
      <c r="N2861" s="220" t="str">
        <f t="shared" ca="1" si="722"/>
        <v/>
      </c>
      <c r="O2861" s="7" t="str">
        <f t="shared" ca="1" si="718"/>
        <v/>
      </c>
      <c r="P2861" s="7" t="str">
        <f t="shared" ca="1" si="719"/>
        <v/>
      </c>
      <c r="Q2861" s="7" t="str">
        <f t="shared" ca="1" si="720"/>
        <v/>
      </c>
      <c r="R2861" s="7" t="str">
        <f t="shared" ca="1" si="721"/>
        <v/>
      </c>
      <c r="S2861" s="7" t="str">
        <f t="shared" ca="1" si="708"/>
        <v/>
      </c>
      <c r="T2861" s="7" t="str">
        <f t="shared" ca="1" si="709"/>
        <v/>
      </c>
      <c r="V2861" s="120" cm="1">
        <f t="array" aca="1" ref="V2861" ca="1">SUMIFS(Invoice_Hours,Invoice_Labor_Category,$D2861,Invoice_Company,$C2861,Invoice_MSA_Code,$E2861)</f>
        <v>0</v>
      </c>
      <c r="W2861" s="121" t="str">
        <f t="shared" ca="1" si="710"/>
        <v/>
      </c>
      <c r="X2861" s="151" t="str">
        <f t="shared" ca="1" si="711"/>
        <v/>
      </c>
      <c r="AB2861" t="str">
        <f t="shared" si="712"/>
        <v/>
      </c>
      <c r="AC2861" t="str">
        <f t="shared" si="713"/>
        <v/>
      </c>
      <c r="AD2861" t="str">
        <f t="shared" si="714"/>
        <v/>
      </c>
      <c r="AE2861" s="4" t="str">
        <f t="shared" ca="1" si="707"/>
        <v/>
      </c>
    </row>
    <row r="2862" spans="7:31">
      <c r="G2862" s="117" cm="1">
        <f t="array" aca="1" ref="G2862" ca="1">SUMIFS(Proposed_Hours,Proposed_Labor_Category,$D2862,Proposed_Company,$C2862,Proposed_MSA_Code,$E2862)</f>
        <v>0</v>
      </c>
      <c r="H2862" s="7" t="str">
        <f t="shared" ca="1" si="715"/>
        <v/>
      </c>
      <c r="I2862" s="4" t="str" cm="1">
        <f t="array" aca="1" ref="I2862" ca="1">IFERROR(IF(SUMIFS(Proposed_Direct_Cost,Proposed_Labor_Category,$D2862,Proposed_Company,$C2862,Proposed_MSA_Code,$E2862)=0,"Not Proposed",SUMIFS(Proposed_Direct_Cost,Proposed_Labor_Category,$D2862,Proposed_Company,$C2862,Proposed_MSA_Code,$E2862)),"")</f>
        <v>Not Proposed</v>
      </c>
      <c r="J2862" s="117" cm="1">
        <f t="array" aca="1" ref="J2862" ca="1">SUMIFS(Invoice_Hours,Invoice_Labor_Category,$D2862,Invoice_Company,$C2862,Invoice_MSA_Code,$E2862)</f>
        <v>0</v>
      </c>
      <c r="K2862" s="7" t="str">
        <f t="shared" ca="1" si="716"/>
        <v/>
      </c>
      <c r="L2862" s="222" cm="1">
        <f t="array" aca="1" ref="L2862" ca="1">IFERROR(SUMIFS(Invoice_Direct_Cost,Invoice_Labor_Category,$D2862,Invoice_Company,$C2862,Invoice_MSA_Code,$E2862),"")</f>
        <v>0</v>
      </c>
      <c r="M2862" s="7" t="str">
        <f t="shared" ca="1" si="717"/>
        <v/>
      </c>
      <c r="N2862" s="220" t="str">
        <f t="shared" ca="1" si="722"/>
        <v/>
      </c>
      <c r="O2862" s="7" t="str">
        <f t="shared" ca="1" si="718"/>
        <v/>
      </c>
      <c r="P2862" s="7" t="str">
        <f t="shared" ca="1" si="719"/>
        <v/>
      </c>
      <c r="Q2862" s="7" t="str">
        <f t="shared" ca="1" si="720"/>
        <v/>
      </c>
      <c r="R2862" s="7" t="str">
        <f t="shared" ca="1" si="721"/>
        <v/>
      </c>
      <c r="S2862" s="7" t="str">
        <f t="shared" ca="1" si="708"/>
        <v/>
      </c>
      <c r="T2862" s="7" t="str">
        <f t="shared" ca="1" si="709"/>
        <v/>
      </c>
      <c r="V2862" s="120" cm="1">
        <f t="array" aca="1" ref="V2862" ca="1">SUMIFS(Invoice_Hours,Invoice_Labor_Category,$D2862,Invoice_Company,$C2862,Invoice_MSA_Code,$E2862)</f>
        <v>0</v>
      </c>
      <c r="W2862" s="121" t="str">
        <f t="shared" ca="1" si="710"/>
        <v/>
      </c>
      <c r="X2862" s="152" t="str">
        <f t="shared" ca="1" si="711"/>
        <v/>
      </c>
      <c r="AB2862" t="str">
        <f t="shared" si="712"/>
        <v/>
      </c>
      <c r="AC2862" t="str">
        <f t="shared" si="713"/>
        <v/>
      </c>
      <c r="AD2862" t="str">
        <f t="shared" si="714"/>
        <v/>
      </c>
      <c r="AE2862" s="4" t="str">
        <f t="shared" ca="1" si="707"/>
        <v/>
      </c>
    </row>
    <row r="2863" spans="7:31">
      <c r="G2863" s="117" cm="1">
        <f t="array" aca="1" ref="G2863" ca="1">SUMIFS(Proposed_Hours,Proposed_Labor_Category,$D2863,Proposed_Company,$C2863,Proposed_MSA_Code,$E2863)</f>
        <v>0</v>
      </c>
      <c r="H2863" s="7" t="str">
        <f t="shared" ca="1" si="715"/>
        <v/>
      </c>
      <c r="I2863" s="4" t="str" cm="1">
        <f t="array" aca="1" ref="I2863" ca="1">IFERROR(IF(SUMIFS(Proposed_Direct_Cost,Proposed_Labor_Category,$D2863,Proposed_Company,$C2863,Proposed_MSA_Code,$E2863)=0,"Not Proposed",SUMIFS(Proposed_Direct_Cost,Proposed_Labor_Category,$D2863,Proposed_Company,$C2863,Proposed_MSA_Code,$E2863)),"")</f>
        <v>Not Proposed</v>
      </c>
      <c r="J2863" s="117" cm="1">
        <f t="array" aca="1" ref="J2863" ca="1">SUMIFS(Invoice_Hours,Invoice_Labor_Category,$D2863,Invoice_Company,$C2863,Invoice_MSA_Code,$E2863)</f>
        <v>0</v>
      </c>
      <c r="K2863" s="7" t="str">
        <f t="shared" ca="1" si="716"/>
        <v/>
      </c>
      <c r="L2863" s="222" cm="1">
        <f t="array" aca="1" ref="L2863" ca="1">IFERROR(SUMIFS(Invoice_Direct_Cost,Invoice_Labor_Category,$D2863,Invoice_Company,$C2863,Invoice_MSA_Code,$E2863),"")</f>
        <v>0</v>
      </c>
      <c r="M2863" s="7" t="str">
        <f t="shared" ca="1" si="717"/>
        <v/>
      </c>
      <c r="N2863" s="220" t="str">
        <f t="shared" ca="1" si="722"/>
        <v/>
      </c>
      <c r="O2863" s="7" t="str">
        <f t="shared" ca="1" si="718"/>
        <v/>
      </c>
      <c r="P2863" s="7" t="str">
        <f t="shared" ca="1" si="719"/>
        <v/>
      </c>
      <c r="Q2863" s="7" t="str">
        <f t="shared" ca="1" si="720"/>
        <v/>
      </c>
      <c r="R2863" s="7" t="str">
        <f t="shared" ca="1" si="721"/>
        <v/>
      </c>
      <c r="S2863" s="7" t="str">
        <f t="shared" ca="1" si="708"/>
        <v/>
      </c>
      <c r="T2863" s="7" t="str">
        <f t="shared" ca="1" si="709"/>
        <v/>
      </c>
      <c r="V2863" s="120" cm="1">
        <f t="array" aca="1" ref="V2863" ca="1">SUMIFS(Invoice_Hours,Invoice_Labor_Category,$D2863,Invoice_Company,$C2863,Invoice_MSA_Code,$E2863)</f>
        <v>0</v>
      </c>
      <c r="W2863" s="121" t="str">
        <f t="shared" ca="1" si="710"/>
        <v/>
      </c>
      <c r="X2863" s="151" t="str">
        <f t="shared" ca="1" si="711"/>
        <v/>
      </c>
      <c r="AB2863" t="str">
        <f t="shared" si="712"/>
        <v/>
      </c>
      <c r="AC2863" t="str">
        <f t="shared" si="713"/>
        <v/>
      </c>
      <c r="AD2863" t="str">
        <f t="shared" si="714"/>
        <v/>
      </c>
      <c r="AE2863" s="4" t="str">
        <f t="shared" ca="1" si="707"/>
        <v/>
      </c>
    </row>
    <row r="2864" spans="7:31">
      <c r="G2864" s="117" cm="1">
        <f t="array" aca="1" ref="G2864" ca="1">SUMIFS(Proposed_Hours,Proposed_Labor_Category,$D2864,Proposed_Company,$C2864,Proposed_MSA_Code,$E2864)</f>
        <v>0</v>
      </c>
      <c r="H2864" s="7" t="str">
        <f t="shared" ca="1" si="715"/>
        <v/>
      </c>
      <c r="I2864" s="4" t="str" cm="1">
        <f t="array" aca="1" ref="I2864" ca="1">IFERROR(IF(SUMIFS(Proposed_Direct_Cost,Proposed_Labor_Category,$D2864,Proposed_Company,$C2864,Proposed_MSA_Code,$E2864)=0,"Not Proposed",SUMIFS(Proposed_Direct_Cost,Proposed_Labor_Category,$D2864,Proposed_Company,$C2864,Proposed_MSA_Code,$E2864)),"")</f>
        <v>Not Proposed</v>
      </c>
      <c r="J2864" s="117" cm="1">
        <f t="array" aca="1" ref="J2864" ca="1">SUMIFS(Invoice_Hours,Invoice_Labor_Category,$D2864,Invoice_Company,$C2864,Invoice_MSA_Code,$E2864)</f>
        <v>0</v>
      </c>
      <c r="K2864" s="7" t="str">
        <f t="shared" ca="1" si="716"/>
        <v/>
      </c>
      <c r="L2864" s="222" cm="1">
        <f t="array" aca="1" ref="L2864" ca="1">IFERROR(SUMIFS(Invoice_Direct_Cost,Invoice_Labor_Category,$D2864,Invoice_Company,$C2864,Invoice_MSA_Code,$E2864),"")</f>
        <v>0</v>
      </c>
      <c r="M2864" s="7" t="str">
        <f t="shared" ca="1" si="717"/>
        <v/>
      </c>
      <c r="N2864" s="220" t="str">
        <f t="shared" ca="1" si="722"/>
        <v/>
      </c>
      <c r="O2864" s="7" t="str">
        <f t="shared" ca="1" si="718"/>
        <v/>
      </c>
      <c r="P2864" s="7" t="str">
        <f t="shared" ca="1" si="719"/>
        <v/>
      </c>
      <c r="Q2864" s="7" t="str">
        <f t="shared" ca="1" si="720"/>
        <v/>
      </c>
      <c r="R2864" s="7" t="str">
        <f t="shared" ca="1" si="721"/>
        <v/>
      </c>
      <c r="S2864" s="7" t="str">
        <f t="shared" ca="1" si="708"/>
        <v/>
      </c>
      <c r="T2864" s="7" t="str">
        <f t="shared" ca="1" si="709"/>
        <v/>
      </c>
      <c r="V2864" s="120" cm="1">
        <f t="array" aca="1" ref="V2864" ca="1">SUMIFS(Invoice_Hours,Invoice_Labor_Category,$D2864,Invoice_Company,$C2864,Invoice_MSA_Code,$E2864)</f>
        <v>0</v>
      </c>
      <c r="W2864" s="121" t="str">
        <f t="shared" ca="1" si="710"/>
        <v/>
      </c>
      <c r="X2864" s="152" t="str">
        <f t="shared" ca="1" si="711"/>
        <v/>
      </c>
      <c r="AB2864" t="str">
        <f t="shared" si="712"/>
        <v/>
      </c>
      <c r="AC2864" t="str">
        <f t="shared" si="713"/>
        <v/>
      </c>
      <c r="AD2864" t="str">
        <f t="shared" si="714"/>
        <v/>
      </c>
      <c r="AE2864" s="4" t="str">
        <f t="shared" ca="1" si="707"/>
        <v/>
      </c>
    </row>
    <row r="2865" spans="7:31">
      <c r="G2865" s="117" cm="1">
        <f t="array" aca="1" ref="G2865" ca="1">SUMIFS(Proposed_Hours,Proposed_Labor_Category,$D2865,Proposed_Company,$C2865,Proposed_MSA_Code,$E2865)</f>
        <v>0</v>
      </c>
      <c r="H2865" s="7" t="str">
        <f t="shared" ca="1" si="715"/>
        <v/>
      </c>
      <c r="I2865" s="4" t="str" cm="1">
        <f t="array" aca="1" ref="I2865" ca="1">IFERROR(IF(SUMIFS(Proposed_Direct_Cost,Proposed_Labor_Category,$D2865,Proposed_Company,$C2865,Proposed_MSA_Code,$E2865)=0,"Not Proposed",SUMIFS(Proposed_Direct_Cost,Proposed_Labor_Category,$D2865,Proposed_Company,$C2865,Proposed_MSA_Code,$E2865)),"")</f>
        <v>Not Proposed</v>
      </c>
      <c r="J2865" s="117" cm="1">
        <f t="array" aca="1" ref="J2865" ca="1">SUMIFS(Invoice_Hours,Invoice_Labor_Category,$D2865,Invoice_Company,$C2865,Invoice_MSA_Code,$E2865)</f>
        <v>0</v>
      </c>
      <c r="K2865" s="7" t="str">
        <f t="shared" ca="1" si="716"/>
        <v/>
      </c>
      <c r="L2865" s="222" cm="1">
        <f t="array" aca="1" ref="L2865" ca="1">IFERROR(SUMIFS(Invoice_Direct_Cost,Invoice_Labor_Category,$D2865,Invoice_Company,$C2865,Invoice_MSA_Code,$E2865),"")</f>
        <v>0</v>
      </c>
      <c r="M2865" s="7" t="str">
        <f t="shared" ca="1" si="717"/>
        <v/>
      </c>
      <c r="N2865" s="220" t="str">
        <f t="shared" ca="1" si="722"/>
        <v/>
      </c>
      <c r="O2865" s="7" t="str">
        <f t="shared" ca="1" si="718"/>
        <v/>
      </c>
      <c r="P2865" s="7" t="str">
        <f t="shared" ca="1" si="719"/>
        <v/>
      </c>
      <c r="Q2865" s="7" t="str">
        <f t="shared" ca="1" si="720"/>
        <v/>
      </c>
      <c r="R2865" s="7" t="str">
        <f t="shared" ca="1" si="721"/>
        <v/>
      </c>
      <c r="S2865" s="7" t="str">
        <f t="shared" ca="1" si="708"/>
        <v/>
      </c>
      <c r="T2865" s="7" t="str">
        <f t="shared" ca="1" si="709"/>
        <v/>
      </c>
      <c r="V2865" s="120" cm="1">
        <f t="array" aca="1" ref="V2865" ca="1">SUMIFS(Invoice_Hours,Invoice_Labor_Category,$D2865,Invoice_Company,$C2865,Invoice_MSA_Code,$E2865)</f>
        <v>0</v>
      </c>
      <c r="W2865" s="121" t="str">
        <f t="shared" ca="1" si="710"/>
        <v/>
      </c>
      <c r="X2865" s="151" t="str">
        <f t="shared" ca="1" si="711"/>
        <v/>
      </c>
      <c r="AB2865" t="str">
        <f t="shared" si="712"/>
        <v/>
      </c>
      <c r="AC2865" t="str">
        <f t="shared" si="713"/>
        <v/>
      </c>
      <c r="AD2865" t="str">
        <f t="shared" si="714"/>
        <v/>
      </c>
      <c r="AE2865" s="4" t="str">
        <f t="shared" ca="1" si="707"/>
        <v/>
      </c>
    </row>
    <row r="2866" spans="7:31">
      <c r="G2866" s="117" cm="1">
        <f t="array" aca="1" ref="G2866" ca="1">SUMIFS(Proposed_Hours,Proposed_Labor_Category,$D2866,Proposed_Company,$C2866,Proposed_MSA_Code,$E2866)</f>
        <v>0</v>
      </c>
      <c r="H2866" s="7" t="str">
        <f t="shared" ca="1" si="715"/>
        <v/>
      </c>
      <c r="I2866" s="4" t="str" cm="1">
        <f t="array" aca="1" ref="I2866" ca="1">IFERROR(IF(SUMIFS(Proposed_Direct_Cost,Proposed_Labor_Category,$D2866,Proposed_Company,$C2866,Proposed_MSA_Code,$E2866)=0,"Not Proposed",SUMIFS(Proposed_Direct_Cost,Proposed_Labor_Category,$D2866,Proposed_Company,$C2866,Proposed_MSA_Code,$E2866)),"")</f>
        <v>Not Proposed</v>
      </c>
      <c r="J2866" s="117" cm="1">
        <f t="array" aca="1" ref="J2866" ca="1">SUMIFS(Invoice_Hours,Invoice_Labor_Category,$D2866,Invoice_Company,$C2866,Invoice_MSA_Code,$E2866)</f>
        <v>0</v>
      </c>
      <c r="K2866" s="7" t="str">
        <f t="shared" ca="1" si="716"/>
        <v/>
      </c>
      <c r="L2866" s="222" cm="1">
        <f t="array" aca="1" ref="L2866" ca="1">IFERROR(SUMIFS(Invoice_Direct_Cost,Invoice_Labor_Category,$D2866,Invoice_Company,$C2866,Invoice_MSA_Code,$E2866),"")</f>
        <v>0</v>
      </c>
      <c r="M2866" s="7" t="str">
        <f t="shared" ca="1" si="717"/>
        <v/>
      </c>
      <c r="N2866" s="220" t="str">
        <f t="shared" ca="1" si="722"/>
        <v/>
      </c>
      <c r="O2866" s="7" t="str">
        <f t="shared" ca="1" si="718"/>
        <v/>
      </c>
      <c r="P2866" s="7" t="str">
        <f t="shared" ca="1" si="719"/>
        <v/>
      </c>
      <c r="Q2866" s="7" t="str">
        <f t="shared" ca="1" si="720"/>
        <v/>
      </c>
      <c r="R2866" s="7" t="str">
        <f t="shared" ca="1" si="721"/>
        <v/>
      </c>
      <c r="S2866" s="7" t="str">
        <f t="shared" ca="1" si="708"/>
        <v/>
      </c>
      <c r="T2866" s="7" t="str">
        <f t="shared" ca="1" si="709"/>
        <v/>
      </c>
      <c r="V2866" s="120" cm="1">
        <f t="array" aca="1" ref="V2866" ca="1">SUMIFS(Invoice_Hours,Invoice_Labor_Category,$D2866,Invoice_Company,$C2866,Invoice_MSA_Code,$E2866)</f>
        <v>0</v>
      </c>
      <c r="W2866" s="121" t="str">
        <f t="shared" ca="1" si="710"/>
        <v/>
      </c>
      <c r="X2866" s="152" t="str">
        <f t="shared" ca="1" si="711"/>
        <v/>
      </c>
      <c r="AB2866" t="str">
        <f t="shared" si="712"/>
        <v/>
      </c>
      <c r="AC2866" t="str">
        <f t="shared" si="713"/>
        <v/>
      </c>
      <c r="AD2866" t="str">
        <f t="shared" si="714"/>
        <v/>
      </c>
      <c r="AE2866" s="4" t="str">
        <f t="shared" ca="1" si="707"/>
        <v/>
      </c>
    </row>
    <row r="2867" spans="7:31">
      <c r="G2867" s="117" cm="1">
        <f t="array" aca="1" ref="G2867" ca="1">SUMIFS(Proposed_Hours,Proposed_Labor_Category,$D2867,Proposed_Company,$C2867,Proposed_MSA_Code,$E2867)</f>
        <v>0</v>
      </c>
      <c r="H2867" s="7" t="str">
        <f t="shared" ca="1" si="715"/>
        <v/>
      </c>
      <c r="I2867" s="4" t="str" cm="1">
        <f t="array" aca="1" ref="I2867" ca="1">IFERROR(IF(SUMIFS(Proposed_Direct_Cost,Proposed_Labor_Category,$D2867,Proposed_Company,$C2867,Proposed_MSA_Code,$E2867)=0,"Not Proposed",SUMIFS(Proposed_Direct_Cost,Proposed_Labor_Category,$D2867,Proposed_Company,$C2867,Proposed_MSA_Code,$E2867)),"")</f>
        <v>Not Proposed</v>
      </c>
      <c r="J2867" s="117" cm="1">
        <f t="array" aca="1" ref="J2867" ca="1">SUMIFS(Invoice_Hours,Invoice_Labor_Category,$D2867,Invoice_Company,$C2867,Invoice_MSA_Code,$E2867)</f>
        <v>0</v>
      </c>
      <c r="K2867" s="7" t="str">
        <f t="shared" ca="1" si="716"/>
        <v/>
      </c>
      <c r="L2867" s="222" cm="1">
        <f t="array" aca="1" ref="L2867" ca="1">IFERROR(SUMIFS(Invoice_Direct_Cost,Invoice_Labor_Category,$D2867,Invoice_Company,$C2867,Invoice_MSA_Code,$E2867),"")</f>
        <v>0</v>
      </c>
      <c r="M2867" s="7" t="str">
        <f t="shared" ca="1" si="717"/>
        <v/>
      </c>
      <c r="N2867" s="220" t="str">
        <f t="shared" ca="1" si="722"/>
        <v/>
      </c>
      <c r="O2867" s="7" t="str">
        <f t="shared" ca="1" si="718"/>
        <v/>
      </c>
      <c r="P2867" s="7" t="str">
        <f t="shared" ca="1" si="719"/>
        <v/>
      </c>
      <c r="Q2867" s="7" t="str">
        <f t="shared" ca="1" si="720"/>
        <v/>
      </c>
      <c r="R2867" s="7" t="str">
        <f t="shared" ca="1" si="721"/>
        <v/>
      </c>
      <c r="S2867" s="7" t="str">
        <f t="shared" ca="1" si="708"/>
        <v/>
      </c>
      <c r="T2867" s="7" t="str">
        <f t="shared" ca="1" si="709"/>
        <v/>
      </c>
      <c r="V2867" s="120" cm="1">
        <f t="array" aca="1" ref="V2867" ca="1">SUMIFS(Invoice_Hours,Invoice_Labor_Category,$D2867,Invoice_Company,$C2867,Invoice_MSA_Code,$E2867)</f>
        <v>0</v>
      </c>
      <c r="W2867" s="121" t="str">
        <f t="shared" ca="1" si="710"/>
        <v/>
      </c>
      <c r="X2867" s="151" t="str">
        <f t="shared" ca="1" si="711"/>
        <v/>
      </c>
      <c r="AB2867" t="str">
        <f t="shared" si="712"/>
        <v/>
      </c>
      <c r="AC2867" t="str">
        <f t="shared" si="713"/>
        <v/>
      </c>
      <c r="AD2867" t="str">
        <f t="shared" si="714"/>
        <v/>
      </c>
      <c r="AE2867" s="4" t="str">
        <f t="shared" ca="1" si="707"/>
        <v/>
      </c>
    </row>
    <row r="2868" spans="7:31">
      <c r="G2868" s="117" cm="1">
        <f t="array" aca="1" ref="G2868" ca="1">SUMIFS(Proposed_Hours,Proposed_Labor_Category,$D2868,Proposed_Company,$C2868,Proposed_MSA_Code,$E2868)</f>
        <v>0</v>
      </c>
      <c r="H2868" s="7" t="str">
        <f t="shared" ca="1" si="715"/>
        <v/>
      </c>
      <c r="I2868" s="4" t="str" cm="1">
        <f t="array" aca="1" ref="I2868" ca="1">IFERROR(IF(SUMIFS(Proposed_Direct_Cost,Proposed_Labor_Category,$D2868,Proposed_Company,$C2868,Proposed_MSA_Code,$E2868)=0,"Not Proposed",SUMIFS(Proposed_Direct_Cost,Proposed_Labor_Category,$D2868,Proposed_Company,$C2868,Proposed_MSA_Code,$E2868)),"")</f>
        <v>Not Proposed</v>
      </c>
      <c r="J2868" s="117" cm="1">
        <f t="array" aca="1" ref="J2868" ca="1">SUMIFS(Invoice_Hours,Invoice_Labor_Category,$D2868,Invoice_Company,$C2868,Invoice_MSA_Code,$E2868)</f>
        <v>0</v>
      </c>
      <c r="K2868" s="7" t="str">
        <f t="shared" ca="1" si="716"/>
        <v/>
      </c>
      <c r="L2868" s="222" cm="1">
        <f t="array" aca="1" ref="L2868" ca="1">IFERROR(SUMIFS(Invoice_Direct_Cost,Invoice_Labor_Category,$D2868,Invoice_Company,$C2868,Invoice_MSA_Code,$E2868),"")</f>
        <v>0</v>
      </c>
      <c r="M2868" s="7" t="str">
        <f t="shared" ca="1" si="717"/>
        <v/>
      </c>
      <c r="N2868" s="220" t="str">
        <f t="shared" ca="1" si="722"/>
        <v/>
      </c>
      <c r="O2868" s="7" t="str">
        <f t="shared" ca="1" si="718"/>
        <v/>
      </c>
      <c r="P2868" s="7" t="str">
        <f t="shared" ca="1" si="719"/>
        <v/>
      </c>
      <c r="Q2868" s="7" t="str">
        <f t="shared" ca="1" si="720"/>
        <v/>
      </c>
      <c r="R2868" s="7" t="str">
        <f t="shared" ca="1" si="721"/>
        <v/>
      </c>
      <c r="S2868" s="7" t="str">
        <f t="shared" ca="1" si="708"/>
        <v/>
      </c>
      <c r="T2868" s="7" t="str">
        <f t="shared" ca="1" si="709"/>
        <v/>
      </c>
      <c r="V2868" s="120" cm="1">
        <f t="array" aca="1" ref="V2868" ca="1">SUMIFS(Invoice_Hours,Invoice_Labor_Category,$D2868,Invoice_Company,$C2868,Invoice_MSA_Code,$E2868)</f>
        <v>0</v>
      </c>
      <c r="W2868" s="121" t="str">
        <f t="shared" ca="1" si="710"/>
        <v/>
      </c>
      <c r="X2868" s="152" t="str">
        <f t="shared" ca="1" si="711"/>
        <v/>
      </c>
      <c r="AB2868" t="str">
        <f t="shared" si="712"/>
        <v/>
      </c>
      <c r="AC2868" t="str">
        <f t="shared" si="713"/>
        <v/>
      </c>
      <c r="AD2868" t="str">
        <f t="shared" si="714"/>
        <v/>
      </c>
      <c r="AE2868" s="4" t="str">
        <f t="shared" ca="1" si="707"/>
        <v/>
      </c>
    </row>
    <row r="2869" spans="7:31">
      <c r="G2869" s="117" cm="1">
        <f t="array" aca="1" ref="G2869" ca="1">SUMIFS(Proposed_Hours,Proposed_Labor_Category,$D2869,Proposed_Company,$C2869,Proposed_MSA_Code,$E2869)</f>
        <v>0</v>
      </c>
      <c r="H2869" s="7" t="str">
        <f t="shared" ca="1" si="715"/>
        <v/>
      </c>
      <c r="I2869" s="4" t="str" cm="1">
        <f t="array" aca="1" ref="I2869" ca="1">IFERROR(IF(SUMIFS(Proposed_Direct_Cost,Proposed_Labor_Category,$D2869,Proposed_Company,$C2869,Proposed_MSA_Code,$E2869)=0,"Not Proposed",SUMIFS(Proposed_Direct_Cost,Proposed_Labor_Category,$D2869,Proposed_Company,$C2869,Proposed_MSA_Code,$E2869)),"")</f>
        <v>Not Proposed</v>
      </c>
      <c r="J2869" s="117" cm="1">
        <f t="array" aca="1" ref="J2869" ca="1">SUMIFS(Invoice_Hours,Invoice_Labor_Category,$D2869,Invoice_Company,$C2869,Invoice_MSA_Code,$E2869)</f>
        <v>0</v>
      </c>
      <c r="K2869" s="7" t="str">
        <f t="shared" ca="1" si="716"/>
        <v/>
      </c>
      <c r="L2869" s="222" cm="1">
        <f t="array" aca="1" ref="L2869" ca="1">IFERROR(SUMIFS(Invoice_Direct_Cost,Invoice_Labor_Category,$D2869,Invoice_Company,$C2869,Invoice_MSA_Code,$E2869),"")</f>
        <v>0</v>
      </c>
      <c r="M2869" s="7" t="str">
        <f t="shared" ca="1" si="717"/>
        <v/>
      </c>
      <c r="N2869" s="220" t="str">
        <f t="shared" ca="1" si="722"/>
        <v/>
      </c>
      <c r="O2869" s="7" t="str">
        <f t="shared" ca="1" si="718"/>
        <v/>
      </c>
      <c r="P2869" s="7" t="str">
        <f t="shared" ca="1" si="719"/>
        <v/>
      </c>
      <c r="Q2869" s="7" t="str">
        <f t="shared" ca="1" si="720"/>
        <v/>
      </c>
      <c r="R2869" s="7" t="str">
        <f t="shared" ca="1" si="721"/>
        <v/>
      </c>
      <c r="S2869" s="7" t="str">
        <f t="shared" ca="1" si="708"/>
        <v/>
      </c>
      <c r="T2869" s="7" t="str">
        <f t="shared" ca="1" si="709"/>
        <v/>
      </c>
      <c r="V2869" s="120" cm="1">
        <f t="array" aca="1" ref="V2869" ca="1">SUMIFS(Invoice_Hours,Invoice_Labor_Category,$D2869,Invoice_Company,$C2869,Invoice_MSA_Code,$E2869)</f>
        <v>0</v>
      </c>
      <c r="W2869" s="121" t="str">
        <f t="shared" ca="1" si="710"/>
        <v/>
      </c>
      <c r="X2869" s="151" t="str">
        <f t="shared" ca="1" si="711"/>
        <v/>
      </c>
      <c r="AB2869" t="str">
        <f t="shared" si="712"/>
        <v/>
      </c>
      <c r="AC2869" t="str">
        <f t="shared" si="713"/>
        <v/>
      </c>
      <c r="AD2869" t="str">
        <f t="shared" si="714"/>
        <v/>
      </c>
      <c r="AE2869" s="4" t="str">
        <f t="shared" ca="1" si="707"/>
        <v/>
      </c>
    </row>
    <row r="2870" spans="7:31">
      <c r="G2870" s="117" cm="1">
        <f t="array" aca="1" ref="G2870" ca="1">SUMIFS(Proposed_Hours,Proposed_Labor_Category,$D2870,Proposed_Company,$C2870,Proposed_MSA_Code,$E2870)</f>
        <v>0</v>
      </c>
      <c r="H2870" s="7" t="str">
        <f t="shared" ca="1" si="715"/>
        <v/>
      </c>
      <c r="I2870" s="4" t="str" cm="1">
        <f t="array" aca="1" ref="I2870" ca="1">IFERROR(IF(SUMIFS(Proposed_Direct_Cost,Proposed_Labor_Category,$D2870,Proposed_Company,$C2870,Proposed_MSA_Code,$E2870)=0,"Not Proposed",SUMIFS(Proposed_Direct_Cost,Proposed_Labor_Category,$D2870,Proposed_Company,$C2870,Proposed_MSA_Code,$E2870)),"")</f>
        <v>Not Proposed</v>
      </c>
      <c r="J2870" s="117" cm="1">
        <f t="array" aca="1" ref="J2870" ca="1">SUMIFS(Invoice_Hours,Invoice_Labor_Category,$D2870,Invoice_Company,$C2870,Invoice_MSA_Code,$E2870)</f>
        <v>0</v>
      </c>
      <c r="K2870" s="7" t="str">
        <f t="shared" ca="1" si="716"/>
        <v/>
      </c>
      <c r="L2870" s="222" cm="1">
        <f t="array" aca="1" ref="L2870" ca="1">IFERROR(SUMIFS(Invoice_Direct_Cost,Invoice_Labor_Category,$D2870,Invoice_Company,$C2870,Invoice_MSA_Code,$E2870),"")</f>
        <v>0</v>
      </c>
      <c r="M2870" s="7" t="str">
        <f t="shared" ca="1" si="717"/>
        <v/>
      </c>
      <c r="N2870" s="220" t="str">
        <f t="shared" ca="1" si="722"/>
        <v/>
      </c>
      <c r="O2870" s="7" t="str">
        <f t="shared" ca="1" si="718"/>
        <v/>
      </c>
      <c r="P2870" s="7" t="str">
        <f t="shared" ca="1" si="719"/>
        <v/>
      </c>
      <c r="Q2870" s="7" t="str">
        <f t="shared" ca="1" si="720"/>
        <v/>
      </c>
      <c r="R2870" s="7" t="str">
        <f t="shared" ca="1" si="721"/>
        <v/>
      </c>
      <c r="S2870" s="7" t="str">
        <f t="shared" ca="1" si="708"/>
        <v/>
      </c>
      <c r="T2870" s="7" t="str">
        <f t="shared" ca="1" si="709"/>
        <v/>
      </c>
      <c r="V2870" s="120" cm="1">
        <f t="array" aca="1" ref="V2870" ca="1">SUMIFS(Invoice_Hours,Invoice_Labor_Category,$D2870,Invoice_Company,$C2870,Invoice_MSA_Code,$E2870)</f>
        <v>0</v>
      </c>
      <c r="W2870" s="121" t="str">
        <f t="shared" ca="1" si="710"/>
        <v/>
      </c>
      <c r="X2870" s="152" t="str">
        <f t="shared" ca="1" si="711"/>
        <v/>
      </c>
      <c r="AB2870" t="str">
        <f t="shared" si="712"/>
        <v/>
      </c>
      <c r="AC2870" t="str">
        <f t="shared" si="713"/>
        <v/>
      </c>
      <c r="AD2870" t="str">
        <f t="shared" si="714"/>
        <v/>
      </c>
      <c r="AE2870" s="4" t="str">
        <f t="shared" ca="1" si="707"/>
        <v/>
      </c>
    </row>
    <row r="2871" spans="7:31">
      <c r="G2871" s="117" cm="1">
        <f t="array" aca="1" ref="G2871" ca="1">SUMIFS(Proposed_Hours,Proposed_Labor_Category,$D2871,Proposed_Company,$C2871,Proposed_MSA_Code,$E2871)</f>
        <v>0</v>
      </c>
      <c r="H2871" s="7" t="str">
        <f t="shared" ca="1" si="715"/>
        <v/>
      </c>
      <c r="I2871" s="4" t="str" cm="1">
        <f t="array" aca="1" ref="I2871" ca="1">IFERROR(IF(SUMIFS(Proposed_Direct_Cost,Proposed_Labor_Category,$D2871,Proposed_Company,$C2871,Proposed_MSA_Code,$E2871)=0,"Not Proposed",SUMIFS(Proposed_Direct_Cost,Proposed_Labor_Category,$D2871,Proposed_Company,$C2871,Proposed_MSA_Code,$E2871)),"")</f>
        <v>Not Proposed</v>
      </c>
      <c r="J2871" s="117" cm="1">
        <f t="array" aca="1" ref="J2871" ca="1">SUMIFS(Invoice_Hours,Invoice_Labor_Category,$D2871,Invoice_Company,$C2871,Invoice_MSA_Code,$E2871)</f>
        <v>0</v>
      </c>
      <c r="K2871" s="7" t="str">
        <f t="shared" ca="1" si="716"/>
        <v/>
      </c>
      <c r="L2871" s="222" cm="1">
        <f t="array" aca="1" ref="L2871" ca="1">IFERROR(SUMIFS(Invoice_Direct_Cost,Invoice_Labor_Category,$D2871,Invoice_Company,$C2871,Invoice_MSA_Code,$E2871),"")</f>
        <v>0</v>
      </c>
      <c r="M2871" s="7" t="str">
        <f t="shared" ca="1" si="717"/>
        <v/>
      </c>
      <c r="N2871" s="220" t="str">
        <f t="shared" ca="1" si="722"/>
        <v/>
      </c>
      <c r="O2871" s="7" t="str">
        <f t="shared" ca="1" si="718"/>
        <v/>
      </c>
      <c r="P2871" s="7" t="str">
        <f t="shared" ca="1" si="719"/>
        <v/>
      </c>
      <c r="Q2871" s="7" t="str">
        <f t="shared" ca="1" si="720"/>
        <v/>
      </c>
      <c r="R2871" s="7" t="str">
        <f t="shared" ca="1" si="721"/>
        <v/>
      </c>
      <c r="S2871" s="7" t="str">
        <f t="shared" ca="1" si="708"/>
        <v/>
      </c>
      <c r="T2871" s="7" t="str">
        <f t="shared" ca="1" si="709"/>
        <v/>
      </c>
      <c r="V2871" s="120" cm="1">
        <f t="array" aca="1" ref="V2871" ca="1">SUMIFS(Invoice_Hours,Invoice_Labor_Category,$D2871,Invoice_Company,$C2871,Invoice_MSA_Code,$E2871)</f>
        <v>0</v>
      </c>
      <c r="W2871" s="121" t="str">
        <f t="shared" ca="1" si="710"/>
        <v/>
      </c>
      <c r="X2871" s="151" t="str">
        <f t="shared" ca="1" si="711"/>
        <v/>
      </c>
      <c r="AB2871" t="str">
        <f t="shared" si="712"/>
        <v/>
      </c>
      <c r="AC2871" t="str">
        <f t="shared" si="713"/>
        <v/>
      </c>
      <c r="AD2871" t="str">
        <f t="shared" si="714"/>
        <v/>
      </c>
      <c r="AE2871" s="4" t="str">
        <f t="shared" ca="1" si="707"/>
        <v/>
      </c>
    </row>
    <row r="2872" spans="7:31">
      <c r="G2872" s="117" cm="1">
        <f t="array" aca="1" ref="G2872" ca="1">SUMIFS(Proposed_Hours,Proposed_Labor_Category,$D2872,Proposed_Company,$C2872,Proposed_MSA_Code,$E2872)</f>
        <v>0</v>
      </c>
      <c r="H2872" s="7" t="str">
        <f t="shared" ca="1" si="715"/>
        <v/>
      </c>
      <c r="I2872" s="4" t="str" cm="1">
        <f t="array" aca="1" ref="I2872" ca="1">IFERROR(IF(SUMIFS(Proposed_Direct_Cost,Proposed_Labor_Category,$D2872,Proposed_Company,$C2872,Proposed_MSA_Code,$E2872)=0,"Not Proposed",SUMIFS(Proposed_Direct_Cost,Proposed_Labor_Category,$D2872,Proposed_Company,$C2872,Proposed_MSA_Code,$E2872)),"")</f>
        <v>Not Proposed</v>
      </c>
      <c r="J2872" s="117" cm="1">
        <f t="array" aca="1" ref="J2872" ca="1">SUMIFS(Invoice_Hours,Invoice_Labor_Category,$D2872,Invoice_Company,$C2872,Invoice_MSA_Code,$E2872)</f>
        <v>0</v>
      </c>
      <c r="K2872" s="7" t="str">
        <f t="shared" ca="1" si="716"/>
        <v/>
      </c>
      <c r="L2872" s="222" cm="1">
        <f t="array" aca="1" ref="L2872" ca="1">IFERROR(SUMIFS(Invoice_Direct_Cost,Invoice_Labor_Category,$D2872,Invoice_Company,$C2872,Invoice_MSA_Code,$E2872),"")</f>
        <v>0</v>
      </c>
      <c r="M2872" s="7" t="str">
        <f t="shared" ca="1" si="717"/>
        <v/>
      </c>
      <c r="N2872" s="220" t="str">
        <f t="shared" ca="1" si="722"/>
        <v/>
      </c>
      <c r="O2872" s="7" t="str">
        <f t="shared" ca="1" si="718"/>
        <v/>
      </c>
      <c r="P2872" s="7" t="str">
        <f t="shared" ca="1" si="719"/>
        <v/>
      </c>
      <c r="Q2872" s="7" t="str">
        <f t="shared" ca="1" si="720"/>
        <v/>
      </c>
      <c r="R2872" s="7" t="str">
        <f t="shared" ca="1" si="721"/>
        <v/>
      </c>
      <c r="S2872" s="7" t="str">
        <f t="shared" ca="1" si="708"/>
        <v/>
      </c>
      <c r="T2872" s="7" t="str">
        <f t="shared" ca="1" si="709"/>
        <v/>
      </c>
      <c r="V2872" s="120" cm="1">
        <f t="array" aca="1" ref="V2872" ca="1">SUMIFS(Invoice_Hours,Invoice_Labor_Category,$D2872,Invoice_Company,$C2872,Invoice_MSA_Code,$E2872)</f>
        <v>0</v>
      </c>
      <c r="W2872" s="121" t="str">
        <f t="shared" ca="1" si="710"/>
        <v/>
      </c>
      <c r="X2872" s="152" t="str">
        <f t="shared" ca="1" si="711"/>
        <v/>
      </c>
      <c r="AB2872" t="str">
        <f t="shared" si="712"/>
        <v/>
      </c>
      <c r="AC2872" t="str">
        <f t="shared" si="713"/>
        <v/>
      </c>
      <c r="AD2872" t="str">
        <f t="shared" si="714"/>
        <v/>
      </c>
      <c r="AE2872" s="4" t="str">
        <f t="shared" ca="1" si="707"/>
        <v/>
      </c>
    </row>
    <row r="2873" spans="7:31">
      <c r="G2873" s="117" cm="1">
        <f t="array" aca="1" ref="G2873" ca="1">SUMIFS(Proposed_Hours,Proposed_Labor_Category,$D2873,Proposed_Company,$C2873,Proposed_MSA_Code,$E2873)</f>
        <v>0</v>
      </c>
      <c r="H2873" s="7" t="str">
        <f t="shared" ca="1" si="715"/>
        <v/>
      </c>
      <c r="I2873" s="4" t="str" cm="1">
        <f t="array" aca="1" ref="I2873" ca="1">IFERROR(IF(SUMIFS(Proposed_Direct_Cost,Proposed_Labor_Category,$D2873,Proposed_Company,$C2873,Proposed_MSA_Code,$E2873)=0,"Not Proposed",SUMIFS(Proposed_Direct_Cost,Proposed_Labor_Category,$D2873,Proposed_Company,$C2873,Proposed_MSA_Code,$E2873)),"")</f>
        <v>Not Proposed</v>
      </c>
      <c r="J2873" s="117" cm="1">
        <f t="array" aca="1" ref="J2873" ca="1">SUMIFS(Invoice_Hours,Invoice_Labor_Category,$D2873,Invoice_Company,$C2873,Invoice_MSA_Code,$E2873)</f>
        <v>0</v>
      </c>
      <c r="K2873" s="7" t="str">
        <f t="shared" ca="1" si="716"/>
        <v/>
      </c>
      <c r="L2873" s="222" cm="1">
        <f t="array" aca="1" ref="L2873" ca="1">IFERROR(SUMIFS(Invoice_Direct_Cost,Invoice_Labor_Category,$D2873,Invoice_Company,$C2873,Invoice_MSA_Code,$E2873),"")</f>
        <v>0</v>
      </c>
      <c r="M2873" s="7" t="str">
        <f t="shared" ca="1" si="717"/>
        <v/>
      </c>
      <c r="N2873" s="220" t="str">
        <f t="shared" ca="1" si="722"/>
        <v/>
      </c>
      <c r="O2873" s="7" t="str">
        <f t="shared" ca="1" si="718"/>
        <v/>
      </c>
      <c r="P2873" s="7" t="str">
        <f t="shared" ca="1" si="719"/>
        <v/>
      </c>
      <c r="Q2873" s="7" t="str">
        <f t="shared" ca="1" si="720"/>
        <v/>
      </c>
      <c r="R2873" s="7" t="str">
        <f t="shared" ca="1" si="721"/>
        <v/>
      </c>
      <c r="S2873" s="7" t="str">
        <f t="shared" ca="1" si="708"/>
        <v/>
      </c>
      <c r="T2873" s="7" t="str">
        <f t="shared" ca="1" si="709"/>
        <v/>
      </c>
      <c r="V2873" s="120" cm="1">
        <f t="array" aca="1" ref="V2873" ca="1">SUMIFS(Invoice_Hours,Invoice_Labor_Category,$D2873,Invoice_Company,$C2873,Invoice_MSA_Code,$E2873)</f>
        <v>0</v>
      </c>
      <c r="W2873" s="121" t="str">
        <f t="shared" ca="1" si="710"/>
        <v/>
      </c>
      <c r="X2873" s="151" t="str">
        <f t="shared" ca="1" si="711"/>
        <v/>
      </c>
      <c r="AB2873" t="str">
        <f t="shared" si="712"/>
        <v/>
      </c>
      <c r="AC2873" t="str">
        <f t="shared" si="713"/>
        <v/>
      </c>
      <c r="AD2873" t="str">
        <f t="shared" si="714"/>
        <v/>
      </c>
      <c r="AE2873" s="4" t="str">
        <f t="shared" ca="1" si="707"/>
        <v/>
      </c>
    </row>
    <row r="2874" spans="7:31">
      <c r="G2874" s="117" cm="1">
        <f t="array" aca="1" ref="G2874" ca="1">SUMIFS(Proposed_Hours,Proposed_Labor_Category,$D2874,Proposed_Company,$C2874,Proposed_MSA_Code,$E2874)</f>
        <v>0</v>
      </c>
      <c r="H2874" s="7" t="str">
        <f t="shared" ca="1" si="715"/>
        <v/>
      </c>
      <c r="I2874" s="4" t="str" cm="1">
        <f t="array" aca="1" ref="I2874" ca="1">IFERROR(IF(SUMIFS(Proposed_Direct_Cost,Proposed_Labor_Category,$D2874,Proposed_Company,$C2874,Proposed_MSA_Code,$E2874)=0,"Not Proposed",SUMIFS(Proposed_Direct_Cost,Proposed_Labor_Category,$D2874,Proposed_Company,$C2874,Proposed_MSA_Code,$E2874)),"")</f>
        <v>Not Proposed</v>
      </c>
      <c r="J2874" s="117" cm="1">
        <f t="array" aca="1" ref="J2874" ca="1">SUMIFS(Invoice_Hours,Invoice_Labor_Category,$D2874,Invoice_Company,$C2874,Invoice_MSA_Code,$E2874)</f>
        <v>0</v>
      </c>
      <c r="K2874" s="7" t="str">
        <f t="shared" ca="1" si="716"/>
        <v/>
      </c>
      <c r="L2874" s="222" cm="1">
        <f t="array" aca="1" ref="L2874" ca="1">IFERROR(SUMIFS(Invoice_Direct_Cost,Invoice_Labor_Category,$D2874,Invoice_Company,$C2874,Invoice_MSA_Code,$E2874),"")</f>
        <v>0</v>
      </c>
      <c r="M2874" s="7" t="str">
        <f t="shared" ca="1" si="717"/>
        <v/>
      </c>
      <c r="N2874" s="220" t="str">
        <f t="shared" ca="1" si="722"/>
        <v/>
      </c>
      <c r="O2874" s="7" t="str">
        <f t="shared" ca="1" si="718"/>
        <v/>
      </c>
      <c r="P2874" s="7" t="str">
        <f t="shared" ca="1" si="719"/>
        <v/>
      </c>
      <c r="Q2874" s="7" t="str">
        <f t="shared" ca="1" si="720"/>
        <v/>
      </c>
      <c r="R2874" s="7" t="str">
        <f t="shared" ca="1" si="721"/>
        <v/>
      </c>
      <c r="S2874" s="7" t="str">
        <f t="shared" ca="1" si="708"/>
        <v/>
      </c>
      <c r="T2874" s="7" t="str">
        <f t="shared" ca="1" si="709"/>
        <v/>
      </c>
      <c r="V2874" s="120" cm="1">
        <f t="array" aca="1" ref="V2874" ca="1">SUMIFS(Invoice_Hours,Invoice_Labor_Category,$D2874,Invoice_Company,$C2874,Invoice_MSA_Code,$E2874)</f>
        <v>0</v>
      </c>
      <c r="W2874" s="121" t="str">
        <f t="shared" ca="1" si="710"/>
        <v/>
      </c>
      <c r="X2874" s="152" t="str">
        <f t="shared" ca="1" si="711"/>
        <v/>
      </c>
      <c r="AB2874" t="str">
        <f t="shared" si="712"/>
        <v/>
      </c>
      <c r="AC2874" t="str">
        <f t="shared" si="713"/>
        <v/>
      </c>
      <c r="AD2874" t="str">
        <f t="shared" si="714"/>
        <v/>
      </c>
      <c r="AE2874" s="4" t="str">
        <f t="shared" ca="1" si="707"/>
        <v/>
      </c>
    </row>
    <row r="2875" spans="7:31">
      <c r="G2875" s="117" cm="1">
        <f t="array" aca="1" ref="G2875" ca="1">SUMIFS(Proposed_Hours,Proposed_Labor_Category,$D2875,Proposed_Company,$C2875,Proposed_MSA_Code,$E2875)</f>
        <v>0</v>
      </c>
      <c r="H2875" s="7" t="str">
        <f t="shared" ca="1" si="715"/>
        <v/>
      </c>
      <c r="I2875" s="4" t="str" cm="1">
        <f t="array" aca="1" ref="I2875" ca="1">IFERROR(IF(SUMIFS(Proposed_Direct_Cost,Proposed_Labor_Category,$D2875,Proposed_Company,$C2875,Proposed_MSA_Code,$E2875)=0,"Not Proposed",SUMIFS(Proposed_Direct_Cost,Proposed_Labor_Category,$D2875,Proposed_Company,$C2875,Proposed_MSA_Code,$E2875)),"")</f>
        <v>Not Proposed</v>
      </c>
      <c r="J2875" s="117" cm="1">
        <f t="array" aca="1" ref="J2875" ca="1">SUMIFS(Invoice_Hours,Invoice_Labor_Category,$D2875,Invoice_Company,$C2875,Invoice_MSA_Code,$E2875)</f>
        <v>0</v>
      </c>
      <c r="K2875" s="7" t="str">
        <f t="shared" ca="1" si="716"/>
        <v/>
      </c>
      <c r="L2875" s="222" cm="1">
        <f t="array" aca="1" ref="L2875" ca="1">IFERROR(SUMIFS(Invoice_Direct_Cost,Invoice_Labor_Category,$D2875,Invoice_Company,$C2875,Invoice_MSA_Code,$E2875),"")</f>
        <v>0</v>
      </c>
      <c r="M2875" s="7" t="str">
        <f t="shared" ca="1" si="717"/>
        <v/>
      </c>
      <c r="N2875" s="220" t="str">
        <f t="shared" ca="1" si="722"/>
        <v/>
      </c>
      <c r="O2875" s="7" t="str">
        <f t="shared" ca="1" si="718"/>
        <v/>
      </c>
      <c r="P2875" s="7" t="str">
        <f t="shared" ca="1" si="719"/>
        <v/>
      </c>
      <c r="Q2875" s="7" t="str">
        <f t="shared" ca="1" si="720"/>
        <v/>
      </c>
      <c r="R2875" s="7" t="str">
        <f t="shared" ca="1" si="721"/>
        <v/>
      </c>
      <c r="S2875" s="7" t="str">
        <f t="shared" ca="1" si="708"/>
        <v/>
      </c>
      <c r="T2875" s="7" t="str">
        <f t="shared" ca="1" si="709"/>
        <v/>
      </c>
      <c r="V2875" s="120" cm="1">
        <f t="array" aca="1" ref="V2875" ca="1">SUMIFS(Invoice_Hours,Invoice_Labor_Category,$D2875,Invoice_Company,$C2875,Invoice_MSA_Code,$E2875)</f>
        <v>0</v>
      </c>
      <c r="W2875" s="121" t="str">
        <f t="shared" ca="1" si="710"/>
        <v/>
      </c>
      <c r="X2875" s="151" t="str">
        <f t="shared" ca="1" si="711"/>
        <v/>
      </c>
      <c r="AB2875" t="str">
        <f t="shared" si="712"/>
        <v/>
      </c>
      <c r="AC2875" t="str">
        <f t="shared" si="713"/>
        <v/>
      </c>
      <c r="AD2875" t="str">
        <f t="shared" si="714"/>
        <v/>
      </c>
      <c r="AE2875" s="4" t="str">
        <f t="shared" ref="AE2875:AE2938" ca="1" si="723">X2875</f>
        <v/>
      </c>
    </row>
    <row r="2876" spans="7:31">
      <c r="G2876" s="117" cm="1">
        <f t="array" aca="1" ref="G2876" ca="1">SUMIFS(Proposed_Hours,Proposed_Labor_Category,$D2876,Proposed_Company,$C2876,Proposed_MSA_Code,$E2876)</f>
        <v>0</v>
      </c>
      <c r="H2876" s="7" t="str">
        <f t="shared" ca="1" si="715"/>
        <v/>
      </c>
      <c r="I2876" s="4" t="str" cm="1">
        <f t="array" aca="1" ref="I2876" ca="1">IFERROR(IF(SUMIFS(Proposed_Direct_Cost,Proposed_Labor_Category,$D2876,Proposed_Company,$C2876,Proposed_MSA_Code,$E2876)=0,"Not Proposed",SUMIFS(Proposed_Direct_Cost,Proposed_Labor_Category,$D2876,Proposed_Company,$C2876,Proposed_MSA_Code,$E2876)),"")</f>
        <v>Not Proposed</v>
      </c>
      <c r="J2876" s="117" cm="1">
        <f t="array" aca="1" ref="J2876" ca="1">SUMIFS(Invoice_Hours,Invoice_Labor_Category,$D2876,Invoice_Company,$C2876,Invoice_MSA_Code,$E2876)</f>
        <v>0</v>
      </c>
      <c r="K2876" s="7" t="str">
        <f t="shared" ca="1" si="716"/>
        <v/>
      </c>
      <c r="L2876" s="222" cm="1">
        <f t="array" aca="1" ref="L2876" ca="1">IFERROR(SUMIFS(Invoice_Direct_Cost,Invoice_Labor_Category,$D2876,Invoice_Company,$C2876,Invoice_MSA_Code,$E2876),"")</f>
        <v>0</v>
      </c>
      <c r="M2876" s="7" t="str">
        <f t="shared" ca="1" si="717"/>
        <v/>
      </c>
      <c r="N2876" s="220" t="str">
        <f t="shared" ca="1" si="722"/>
        <v/>
      </c>
      <c r="O2876" s="7" t="str">
        <f t="shared" ca="1" si="718"/>
        <v/>
      </c>
      <c r="P2876" s="7" t="str">
        <f t="shared" ca="1" si="719"/>
        <v/>
      </c>
      <c r="Q2876" s="7" t="str">
        <f t="shared" ca="1" si="720"/>
        <v/>
      </c>
      <c r="R2876" s="7" t="str">
        <f t="shared" ca="1" si="721"/>
        <v/>
      </c>
      <c r="S2876" s="7" t="str">
        <f t="shared" ca="1" si="708"/>
        <v/>
      </c>
      <c r="T2876" s="7" t="str">
        <f t="shared" ca="1" si="709"/>
        <v/>
      </c>
      <c r="V2876" s="120" cm="1">
        <f t="array" aca="1" ref="V2876" ca="1">SUMIFS(Invoice_Hours,Invoice_Labor_Category,$D2876,Invoice_Company,$C2876,Invoice_MSA_Code,$E2876)</f>
        <v>0</v>
      </c>
      <c r="W2876" s="121" t="str">
        <f t="shared" ca="1" si="710"/>
        <v/>
      </c>
      <c r="X2876" s="152" t="str">
        <f t="shared" ca="1" si="711"/>
        <v/>
      </c>
      <c r="AB2876" t="str">
        <f t="shared" si="712"/>
        <v/>
      </c>
      <c r="AC2876" t="str">
        <f t="shared" si="713"/>
        <v/>
      </c>
      <c r="AD2876" t="str">
        <f t="shared" si="714"/>
        <v/>
      </c>
      <c r="AE2876" s="4" t="str">
        <f t="shared" ca="1" si="723"/>
        <v/>
      </c>
    </row>
    <row r="2877" spans="7:31">
      <c r="G2877" s="117" cm="1">
        <f t="array" aca="1" ref="G2877" ca="1">SUMIFS(Proposed_Hours,Proposed_Labor_Category,$D2877,Proposed_Company,$C2877,Proposed_MSA_Code,$E2877)</f>
        <v>0</v>
      </c>
      <c r="H2877" s="7" t="str">
        <f t="shared" ca="1" si="715"/>
        <v/>
      </c>
      <c r="I2877" s="4" t="str" cm="1">
        <f t="array" aca="1" ref="I2877" ca="1">IFERROR(IF(SUMIFS(Proposed_Direct_Cost,Proposed_Labor_Category,$D2877,Proposed_Company,$C2877,Proposed_MSA_Code,$E2877)=0,"Not Proposed",SUMIFS(Proposed_Direct_Cost,Proposed_Labor_Category,$D2877,Proposed_Company,$C2877,Proposed_MSA_Code,$E2877)),"")</f>
        <v>Not Proposed</v>
      </c>
      <c r="J2877" s="117" cm="1">
        <f t="array" aca="1" ref="J2877" ca="1">SUMIFS(Invoice_Hours,Invoice_Labor_Category,$D2877,Invoice_Company,$C2877,Invoice_MSA_Code,$E2877)</f>
        <v>0</v>
      </c>
      <c r="K2877" s="7" t="str">
        <f t="shared" ca="1" si="716"/>
        <v/>
      </c>
      <c r="L2877" s="222" cm="1">
        <f t="array" aca="1" ref="L2877" ca="1">IFERROR(SUMIFS(Invoice_Direct_Cost,Invoice_Labor_Category,$D2877,Invoice_Company,$C2877,Invoice_MSA_Code,$E2877),"")</f>
        <v>0</v>
      </c>
      <c r="M2877" s="7" t="str">
        <f t="shared" ca="1" si="717"/>
        <v/>
      </c>
      <c r="N2877" s="220" t="str">
        <f t="shared" ca="1" si="722"/>
        <v/>
      </c>
      <c r="O2877" s="7" t="str">
        <f t="shared" ca="1" si="718"/>
        <v/>
      </c>
      <c r="P2877" s="7" t="str">
        <f t="shared" ca="1" si="719"/>
        <v/>
      </c>
      <c r="Q2877" s="7" t="str">
        <f t="shared" ca="1" si="720"/>
        <v/>
      </c>
      <c r="R2877" s="7" t="str">
        <f t="shared" ca="1" si="721"/>
        <v/>
      </c>
      <c r="S2877" s="7" t="str">
        <f t="shared" ca="1" si="708"/>
        <v/>
      </c>
      <c r="T2877" s="7" t="str">
        <f t="shared" ca="1" si="709"/>
        <v/>
      </c>
      <c r="V2877" s="120" cm="1">
        <f t="array" aca="1" ref="V2877" ca="1">SUMIFS(Invoice_Hours,Invoice_Labor_Category,$D2877,Invoice_Company,$C2877,Invoice_MSA_Code,$E2877)</f>
        <v>0</v>
      </c>
      <c r="W2877" s="121" t="str">
        <f t="shared" ca="1" si="710"/>
        <v/>
      </c>
      <c r="X2877" s="151" t="str">
        <f t="shared" ca="1" si="711"/>
        <v/>
      </c>
      <c r="AB2877" t="str">
        <f t="shared" si="712"/>
        <v/>
      </c>
      <c r="AC2877" t="str">
        <f t="shared" si="713"/>
        <v/>
      </c>
      <c r="AD2877" t="str">
        <f t="shared" si="714"/>
        <v/>
      </c>
      <c r="AE2877" s="4" t="str">
        <f t="shared" ca="1" si="723"/>
        <v/>
      </c>
    </row>
    <row r="2878" spans="7:31">
      <c r="G2878" s="117" cm="1">
        <f t="array" aca="1" ref="G2878" ca="1">SUMIFS(Proposed_Hours,Proposed_Labor_Category,$D2878,Proposed_Company,$C2878,Proposed_MSA_Code,$E2878)</f>
        <v>0</v>
      </c>
      <c r="H2878" s="7" t="str">
        <f t="shared" ca="1" si="715"/>
        <v/>
      </c>
      <c r="I2878" s="4" t="str" cm="1">
        <f t="array" aca="1" ref="I2878" ca="1">IFERROR(IF(SUMIFS(Proposed_Direct_Cost,Proposed_Labor_Category,$D2878,Proposed_Company,$C2878,Proposed_MSA_Code,$E2878)=0,"Not Proposed",SUMIFS(Proposed_Direct_Cost,Proposed_Labor_Category,$D2878,Proposed_Company,$C2878,Proposed_MSA_Code,$E2878)),"")</f>
        <v>Not Proposed</v>
      </c>
      <c r="J2878" s="117" cm="1">
        <f t="array" aca="1" ref="J2878" ca="1">SUMIFS(Invoice_Hours,Invoice_Labor_Category,$D2878,Invoice_Company,$C2878,Invoice_MSA_Code,$E2878)</f>
        <v>0</v>
      </c>
      <c r="K2878" s="7" t="str">
        <f t="shared" ca="1" si="716"/>
        <v/>
      </c>
      <c r="L2878" s="222" cm="1">
        <f t="array" aca="1" ref="L2878" ca="1">IFERROR(SUMIFS(Invoice_Direct_Cost,Invoice_Labor_Category,$D2878,Invoice_Company,$C2878,Invoice_MSA_Code,$E2878),"")</f>
        <v>0</v>
      </c>
      <c r="M2878" s="7" t="str">
        <f t="shared" ca="1" si="717"/>
        <v/>
      </c>
      <c r="N2878" s="220" t="str">
        <f t="shared" ca="1" si="722"/>
        <v/>
      </c>
      <c r="O2878" s="7" t="str">
        <f t="shared" ca="1" si="718"/>
        <v/>
      </c>
      <c r="P2878" s="7" t="str">
        <f t="shared" ca="1" si="719"/>
        <v/>
      </c>
      <c r="Q2878" s="7" t="str">
        <f t="shared" ca="1" si="720"/>
        <v/>
      </c>
      <c r="R2878" s="7" t="str">
        <f t="shared" ca="1" si="721"/>
        <v/>
      </c>
      <c r="S2878" s="7" t="str">
        <f t="shared" ca="1" si="708"/>
        <v/>
      </c>
      <c r="T2878" s="7" t="str">
        <f t="shared" ca="1" si="709"/>
        <v/>
      </c>
      <c r="V2878" s="120" cm="1">
        <f t="array" aca="1" ref="V2878" ca="1">SUMIFS(Invoice_Hours,Invoice_Labor_Category,$D2878,Invoice_Company,$C2878,Invoice_MSA_Code,$E2878)</f>
        <v>0</v>
      </c>
      <c r="W2878" s="121" t="str">
        <f t="shared" ca="1" si="710"/>
        <v/>
      </c>
      <c r="X2878" s="152" t="str">
        <f t="shared" ca="1" si="711"/>
        <v/>
      </c>
      <c r="AB2878" t="str">
        <f t="shared" si="712"/>
        <v/>
      </c>
      <c r="AC2878" t="str">
        <f t="shared" si="713"/>
        <v/>
      </c>
      <c r="AD2878" t="str">
        <f t="shared" si="714"/>
        <v/>
      </c>
      <c r="AE2878" s="4" t="str">
        <f t="shared" ca="1" si="723"/>
        <v/>
      </c>
    </row>
    <row r="2879" spans="7:31">
      <c r="G2879" s="117" cm="1">
        <f t="array" aca="1" ref="G2879" ca="1">SUMIFS(Proposed_Hours,Proposed_Labor_Category,$D2879,Proposed_Company,$C2879,Proposed_MSA_Code,$E2879)</f>
        <v>0</v>
      </c>
      <c r="H2879" s="7" t="str">
        <f t="shared" ca="1" si="715"/>
        <v/>
      </c>
      <c r="I2879" s="4" t="str" cm="1">
        <f t="array" aca="1" ref="I2879" ca="1">IFERROR(IF(SUMIFS(Proposed_Direct_Cost,Proposed_Labor_Category,$D2879,Proposed_Company,$C2879,Proposed_MSA_Code,$E2879)=0,"Not Proposed",SUMIFS(Proposed_Direct_Cost,Proposed_Labor_Category,$D2879,Proposed_Company,$C2879,Proposed_MSA_Code,$E2879)),"")</f>
        <v>Not Proposed</v>
      </c>
      <c r="J2879" s="117" cm="1">
        <f t="array" aca="1" ref="J2879" ca="1">SUMIFS(Invoice_Hours,Invoice_Labor_Category,$D2879,Invoice_Company,$C2879,Invoice_MSA_Code,$E2879)</f>
        <v>0</v>
      </c>
      <c r="K2879" s="7" t="str">
        <f t="shared" ca="1" si="716"/>
        <v/>
      </c>
      <c r="L2879" s="222" cm="1">
        <f t="array" aca="1" ref="L2879" ca="1">IFERROR(SUMIFS(Invoice_Direct_Cost,Invoice_Labor_Category,$D2879,Invoice_Company,$C2879,Invoice_MSA_Code,$E2879),"")</f>
        <v>0</v>
      </c>
      <c r="M2879" s="7" t="str">
        <f t="shared" ca="1" si="717"/>
        <v/>
      </c>
      <c r="N2879" s="220" t="str">
        <f t="shared" ca="1" si="722"/>
        <v/>
      </c>
      <c r="O2879" s="7" t="str">
        <f t="shared" ca="1" si="718"/>
        <v/>
      </c>
      <c r="P2879" s="7" t="str">
        <f t="shared" ca="1" si="719"/>
        <v/>
      </c>
      <c r="Q2879" s="7" t="str">
        <f t="shared" ca="1" si="720"/>
        <v/>
      </c>
      <c r="R2879" s="7" t="str">
        <f t="shared" ca="1" si="721"/>
        <v/>
      </c>
      <c r="S2879" s="7" t="str">
        <f t="shared" ca="1" si="708"/>
        <v/>
      </c>
      <c r="T2879" s="7" t="str">
        <f t="shared" ca="1" si="709"/>
        <v/>
      </c>
      <c r="V2879" s="120" cm="1">
        <f t="array" aca="1" ref="V2879" ca="1">SUMIFS(Invoice_Hours,Invoice_Labor_Category,$D2879,Invoice_Company,$C2879,Invoice_MSA_Code,$E2879)</f>
        <v>0</v>
      </c>
      <c r="W2879" s="121" t="str">
        <f t="shared" ca="1" si="710"/>
        <v/>
      </c>
      <c r="X2879" s="151" t="str">
        <f t="shared" ca="1" si="711"/>
        <v/>
      </c>
      <c r="AB2879" t="str">
        <f t="shared" si="712"/>
        <v/>
      </c>
      <c r="AC2879" t="str">
        <f t="shared" si="713"/>
        <v/>
      </c>
      <c r="AD2879" t="str">
        <f t="shared" si="714"/>
        <v/>
      </c>
      <c r="AE2879" s="4" t="str">
        <f t="shared" ca="1" si="723"/>
        <v/>
      </c>
    </row>
    <row r="2880" spans="7:31">
      <c r="G2880" s="117" cm="1">
        <f t="array" aca="1" ref="G2880" ca="1">SUMIFS(Proposed_Hours,Proposed_Labor_Category,$D2880,Proposed_Company,$C2880,Proposed_MSA_Code,$E2880)</f>
        <v>0</v>
      </c>
      <c r="H2880" s="7" t="str">
        <f t="shared" ca="1" si="715"/>
        <v/>
      </c>
      <c r="I2880" s="4" t="str" cm="1">
        <f t="array" aca="1" ref="I2880" ca="1">IFERROR(IF(SUMIFS(Proposed_Direct_Cost,Proposed_Labor_Category,$D2880,Proposed_Company,$C2880,Proposed_MSA_Code,$E2880)=0,"Not Proposed",SUMIFS(Proposed_Direct_Cost,Proposed_Labor_Category,$D2880,Proposed_Company,$C2880,Proposed_MSA_Code,$E2880)),"")</f>
        <v>Not Proposed</v>
      </c>
      <c r="J2880" s="117" cm="1">
        <f t="array" aca="1" ref="J2880" ca="1">SUMIFS(Invoice_Hours,Invoice_Labor_Category,$D2880,Invoice_Company,$C2880,Invoice_MSA_Code,$E2880)</f>
        <v>0</v>
      </c>
      <c r="K2880" s="7" t="str">
        <f t="shared" ca="1" si="716"/>
        <v/>
      </c>
      <c r="L2880" s="222" cm="1">
        <f t="array" aca="1" ref="L2880" ca="1">IFERROR(SUMIFS(Invoice_Direct_Cost,Invoice_Labor_Category,$D2880,Invoice_Company,$C2880,Invoice_MSA_Code,$E2880),"")</f>
        <v>0</v>
      </c>
      <c r="M2880" s="7" t="str">
        <f t="shared" ca="1" si="717"/>
        <v/>
      </c>
      <c r="N2880" s="220" t="str">
        <f t="shared" ca="1" si="722"/>
        <v/>
      </c>
      <c r="O2880" s="7" t="str">
        <f t="shared" ca="1" si="718"/>
        <v/>
      </c>
      <c r="P2880" s="7" t="str">
        <f t="shared" ca="1" si="719"/>
        <v/>
      </c>
      <c r="Q2880" s="7" t="str">
        <f t="shared" ca="1" si="720"/>
        <v/>
      </c>
      <c r="R2880" s="7" t="str">
        <f t="shared" ca="1" si="721"/>
        <v/>
      </c>
      <c r="S2880" s="7" t="str">
        <f t="shared" ca="1" si="708"/>
        <v/>
      </c>
      <c r="T2880" s="7" t="str">
        <f t="shared" ca="1" si="709"/>
        <v/>
      </c>
      <c r="V2880" s="120" cm="1">
        <f t="array" aca="1" ref="V2880" ca="1">SUMIFS(Invoice_Hours,Invoice_Labor_Category,$D2880,Invoice_Company,$C2880,Invoice_MSA_Code,$E2880)</f>
        <v>0</v>
      </c>
      <c r="W2880" s="121" t="str">
        <f t="shared" ca="1" si="710"/>
        <v/>
      </c>
      <c r="X2880" s="152" t="str">
        <f t="shared" ca="1" si="711"/>
        <v/>
      </c>
      <c r="AB2880" t="str">
        <f t="shared" si="712"/>
        <v/>
      </c>
      <c r="AC2880" t="str">
        <f t="shared" si="713"/>
        <v/>
      </c>
      <c r="AD2880" t="str">
        <f t="shared" si="714"/>
        <v/>
      </c>
      <c r="AE2880" s="4" t="str">
        <f t="shared" ca="1" si="723"/>
        <v/>
      </c>
    </row>
    <row r="2881" spans="7:31">
      <c r="G2881" s="117" cm="1">
        <f t="array" aca="1" ref="G2881" ca="1">SUMIFS(Proposed_Hours,Proposed_Labor_Category,$D2881,Proposed_Company,$C2881,Proposed_MSA_Code,$E2881)</f>
        <v>0</v>
      </c>
      <c r="H2881" s="7" t="str">
        <f t="shared" ca="1" si="715"/>
        <v/>
      </c>
      <c r="I2881" s="4" t="str" cm="1">
        <f t="array" aca="1" ref="I2881" ca="1">IFERROR(IF(SUMIFS(Proposed_Direct_Cost,Proposed_Labor_Category,$D2881,Proposed_Company,$C2881,Proposed_MSA_Code,$E2881)=0,"Not Proposed",SUMIFS(Proposed_Direct_Cost,Proposed_Labor_Category,$D2881,Proposed_Company,$C2881,Proposed_MSA_Code,$E2881)),"")</f>
        <v>Not Proposed</v>
      </c>
      <c r="J2881" s="117" cm="1">
        <f t="array" aca="1" ref="J2881" ca="1">SUMIFS(Invoice_Hours,Invoice_Labor_Category,$D2881,Invoice_Company,$C2881,Invoice_MSA_Code,$E2881)</f>
        <v>0</v>
      </c>
      <c r="K2881" s="7" t="str">
        <f t="shared" ca="1" si="716"/>
        <v/>
      </c>
      <c r="L2881" s="222" cm="1">
        <f t="array" aca="1" ref="L2881" ca="1">IFERROR(SUMIFS(Invoice_Direct_Cost,Invoice_Labor_Category,$D2881,Invoice_Company,$C2881,Invoice_MSA_Code,$E2881),"")</f>
        <v>0</v>
      </c>
      <c r="M2881" s="7" t="str">
        <f t="shared" ca="1" si="717"/>
        <v/>
      </c>
      <c r="N2881" s="220" t="str">
        <f t="shared" ca="1" si="722"/>
        <v/>
      </c>
      <c r="O2881" s="7" t="str">
        <f t="shared" ca="1" si="718"/>
        <v/>
      </c>
      <c r="P2881" s="7" t="str">
        <f t="shared" ca="1" si="719"/>
        <v/>
      </c>
      <c r="Q2881" s="7" t="str">
        <f t="shared" ca="1" si="720"/>
        <v/>
      </c>
      <c r="R2881" s="7" t="str">
        <f t="shared" ca="1" si="721"/>
        <v/>
      </c>
      <c r="S2881" s="7" t="str">
        <f t="shared" ca="1" si="708"/>
        <v/>
      </c>
      <c r="T2881" s="7" t="str">
        <f t="shared" ca="1" si="709"/>
        <v/>
      </c>
      <c r="V2881" s="120" cm="1">
        <f t="array" aca="1" ref="V2881" ca="1">SUMIFS(Invoice_Hours,Invoice_Labor_Category,$D2881,Invoice_Company,$C2881,Invoice_MSA_Code,$E2881)</f>
        <v>0</v>
      </c>
      <c r="W2881" s="121" t="str">
        <f t="shared" ca="1" si="710"/>
        <v/>
      </c>
      <c r="X2881" s="151" t="str">
        <f t="shared" ca="1" si="711"/>
        <v/>
      </c>
      <c r="AB2881" t="str">
        <f t="shared" si="712"/>
        <v/>
      </c>
      <c r="AC2881" t="str">
        <f t="shared" si="713"/>
        <v/>
      </c>
      <c r="AD2881" t="str">
        <f t="shared" si="714"/>
        <v/>
      </c>
      <c r="AE2881" s="4" t="str">
        <f t="shared" ca="1" si="723"/>
        <v/>
      </c>
    </row>
    <row r="2882" spans="7:31">
      <c r="G2882" s="117" cm="1">
        <f t="array" aca="1" ref="G2882" ca="1">SUMIFS(Proposed_Hours,Proposed_Labor_Category,$D2882,Proposed_Company,$C2882,Proposed_MSA_Code,$E2882)</f>
        <v>0</v>
      </c>
      <c r="H2882" s="7" t="str">
        <f t="shared" ca="1" si="715"/>
        <v/>
      </c>
      <c r="I2882" s="4" t="str" cm="1">
        <f t="array" aca="1" ref="I2882" ca="1">IFERROR(IF(SUMIFS(Proposed_Direct_Cost,Proposed_Labor_Category,$D2882,Proposed_Company,$C2882,Proposed_MSA_Code,$E2882)=0,"Not Proposed",SUMIFS(Proposed_Direct_Cost,Proposed_Labor_Category,$D2882,Proposed_Company,$C2882,Proposed_MSA_Code,$E2882)),"")</f>
        <v>Not Proposed</v>
      </c>
      <c r="J2882" s="117" cm="1">
        <f t="array" aca="1" ref="J2882" ca="1">SUMIFS(Invoice_Hours,Invoice_Labor_Category,$D2882,Invoice_Company,$C2882,Invoice_MSA_Code,$E2882)</f>
        <v>0</v>
      </c>
      <c r="K2882" s="7" t="str">
        <f t="shared" ca="1" si="716"/>
        <v/>
      </c>
      <c r="L2882" s="222" cm="1">
        <f t="array" aca="1" ref="L2882" ca="1">IFERROR(SUMIFS(Invoice_Direct_Cost,Invoice_Labor_Category,$D2882,Invoice_Company,$C2882,Invoice_MSA_Code,$E2882),"")</f>
        <v>0</v>
      </c>
      <c r="M2882" s="7" t="str">
        <f t="shared" ca="1" si="717"/>
        <v/>
      </c>
      <c r="N2882" s="220" t="str">
        <f t="shared" ca="1" si="722"/>
        <v/>
      </c>
      <c r="O2882" s="7" t="str">
        <f t="shared" ca="1" si="718"/>
        <v/>
      </c>
      <c r="P2882" s="7" t="str">
        <f t="shared" ca="1" si="719"/>
        <v/>
      </c>
      <c r="Q2882" s="7" t="str">
        <f t="shared" ca="1" si="720"/>
        <v/>
      </c>
      <c r="R2882" s="7" t="str">
        <f t="shared" ca="1" si="721"/>
        <v/>
      </c>
      <c r="S2882" s="7" t="str">
        <f t="shared" ca="1" si="708"/>
        <v/>
      </c>
      <c r="T2882" s="7" t="str">
        <f t="shared" ca="1" si="709"/>
        <v/>
      </c>
      <c r="V2882" s="120" cm="1">
        <f t="array" aca="1" ref="V2882" ca="1">SUMIFS(Invoice_Hours,Invoice_Labor_Category,$D2882,Invoice_Company,$C2882,Invoice_MSA_Code,$E2882)</f>
        <v>0</v>
      </c>
      <c r="W2882" s="121" t="str">
        <f t="shared" ca="1" si="710"/>
        <v/>
      </c>
      <c r="X2882" s="152" t="str">
        <f t="shared" ca="1" si="711"/>
        <v/>
      </c>
      <c r="AB2882" t="str">
        <f t="shared" si="712"/>
        <v/>
      </c>
      <c r="AC2882" t="str">
        <f t="shared" si="713"/>
        <v/>
      </c>
      <c r="AD2882" t="str">
        <f t="shared" si="714"/>
        <v/>
      </c>
      <c r="AE2882" s="4" t="str">
        <f t="shared" ca="1" si="723"/>
        <v/>
      </c>
    </row>
    <row r="2883" spans="7:31">
      <c r="G2883" s="117" cm="1">
        <f t="array" aca="1" ref="G2883" ca="1">SUMIFS(Proposed_Hours,Proposed_Labor_Category,$D2883,Proposed_Company,$C2883,Proposed_MSA_Code,$E2883)</f>
        <v>0</v>
      </c>
      <c r="H2883" s="7" t="str">
        <f t="shared" ca="1" si="715"/>
        <v/>
      </c>
      <c r="I2883" s="4" t="str" cm="1">
        <f t="array" aca="1" ref="I2883" ca="1">IFERROR(IF(SUMIFS(Proposed_Direct_Cost,Proposed_Labor_Category,$D2883,Proposed_Company,$C2883,Proposed_MSA_Code,$E2883)=0,"Not Proposed",SUMIFS(Proposed_Direct_Cost,Proposed_Labor_Category,$D2883,Proposed_Company,$C2883,Proposed_MSA_Code,$E2883)),"")</f>
        <v>Not Proposed</v>
      </c>
      <c r="J2883" s="117" cm="1">
        <f t="array" aca="1" ref="J2883" ca="1">SUMIFS(Invoice_Hours,Invoice_Labor_Category,$D2883,Invoice_Company,$C2883,Invoice_MSA_Code,$E2883)</f>
        <v>0</v>
      </c>
      <c r="K2883" s="7" t="str">
        <f t="shared" ca="1" si="716"/>
        <v/>
      </c>
      <c r="L2883" s="222" cm="1">
        <f t="array" aca="1" ref="L2883" ca="1">IFERROR(SUMIFS(Invoice_Direct_Cost,Invoice_Labor_Category,$D2883,Invoice_Company,$C2883,Invoice_MSA_Code,$E2883),"")</f>
        <v>0</v>
      </c>
      <c r="M2883" s="7" t="str">
        <f t="shared" ca="1" si="717"/>
        <v/>
      </c>
      <c r="N2883" s="220" t="str">
        <f t="shared" ca="1" si="722"/>
        <v/>
      </c>
      <c r="O2883" s="7" t="str">
        <f t="shared" ca="1" si="718"/>
        <v/>
      </c>
      <c r="P2883" s="7" t="str">
        <f t="shared" ca="1" si="719"/>
        <v/>
      </c>
      <c r="Q2883" s="7" t="str">
        <f t="shared" ca="1" si="720"/>
        <v/>
      </c>
      <c r="R2883" s="7" t="str">
        <f t="shared" ca="1" si="721"/>
        <v/>
      </c>
      <c r="S2883" s="7" t="str">
        <f t="shared" ref="S2883:S2946" ca="1" si="724">IFERROR(IF(N2883&lt;0,-O2883,""),"")</f>
        <v/>
      </c>
      <c r="T2883" s="7" t="str">
        <f t="shared" ref="T2883:T2946" ca="1" si="725">IFERROR(IF(AND(K2883&lt;&gt;"",H2883&lt;&gt;"",K2883=H2883),L2883,""),"")</f>
        <v/>
      </c>
      <c r="V2883" s="120" cm="1">
        <f t="array" aca="1" ref="V2883" ca="1">SUMIFS(Invoice_Hours,Invoice_Labor_Category,$D2883,Invoice_Company,$C2883,Invoice_MSA_Code,$E2883)</f>
        <v>0</v>
      </c>
      <c r="W2883" s="121" t="str">
        <f t="shared" ref="W2883:W2946" ca="1" si="726">IFERROR(IF(AND(H2883&lt;&gt;0,K2883&gt;H2883,(K2883-H2883)/H2883&gt;0.05),(K2883-H2883),""),"")</f>
        <v/>
      </c>
      <c r="X2883" s="151" t="str">
        <f t="shared" ref="X2883:X2946" ca="1" si="727">IFERROR(IF(H2883="",K2883*J2883,W2883*V2883),"")</f>
        <v/>
      </c>
      <c r="AB2883" t="str">
        <f t="shared" ref="AB2883:AB2946" si="728">IF(C2883=0,"",C2883)</f>
        <v/>
      </c>
      <c r="AC2883" t="str">
        <f t="shared" ref="AC2883:AC2946" si="729">IF(D2883=0,"",D2883)</f>
        <v/>
      </c>
      <c r="AD2883" t="str">
        <f t="shared" ref="AD2883:AD2946" si="730">IF(F2883=0,"",F2883)</f>
        <v/>
      </c>
      <c r="AE2883" s="4" t="str">
        <f t="shared" ca="1" si="723"/>
        <v/>
      </c>
    </row>
    <row r="2884" spans="7:31">
      <c r="G2884" s="117" cm="1">
        <f t="array" aca="1" ref="G2884" ca="1">SUMIFS(Proposed_Hours,Proposed_Labor_Category,$D2884,Proposed_Company,$C2884,Proposed_MSA_Code,$E2884)</f>
        <v>0</v>
      </c>
      <c r="H2884" s="7" t="str">
        <f t="shared" ref="H2884:H2947" ca="1" si="731">IFERROR(I2884/G2884,"")</f>
        <v/>
      </c>
      <c r="I2884" s="4" t="str" cm="1">
        <f t="array" aca="1" ref="I2884" ca="1">IFERROR(IF(SUMIFS(Proposed_Direct_Cost,Proposed_Labor_Category,$D2884,Proposed_Company,$C2884,Proposed_MSA_Code,$E2884)=0,"Not Proposed",SUMIFS(Proposed_Direct_Cost,Proposed_Labor_Category,$D2884,Proposed_Company,$C2884,Proposed_MSA_Code,$E2884)),"")</f>
        <v>Not Proposed</v>
      </c>
      <c r="J2884" s="117" cm="1">
        <f t="array" aca="1" ref="J2884" ca="1">SUMIFS(Invoice_Hours,Invoice_Labor_Category,$D2884,Invoice_Company,$C2884,Invoice_MSA_Code,$E2884)</f>
        <v>0</v>
      </c>
      <c r="K2884" s="7" t="str">
        <f t="shared" ref="K2884:K2947" ca="1" si="732">IFERROR(L2884/J2884,"")</f>
        <v/>
      </c>
      <c r="L2884" s="222" cm="1">
        <f t="array" aca="1" ref="L2884" ca="1">IFERROR(SUMIFS(Invoice_Direct_Cost,Invoice_Labor_Category,$D2884,Invoice_Company,$C2884,Invoice_MSA_Code,$E2884),"")</f>
        <v>0</v>
      </c>
      <c r="M2884" s="7" t="str">
        <f t="shared" ref="M2884:M2947" ca="1" si="733">IFERROR(K2884-H2884,"")</f>
        <v/>
      </c>
      <c r="N2884" s="220" t="str">
        <f t="shared" ca="1" si="722"/>
        <v/>
      </c>
      <c r="O2884" s="7" t="str">
        <f t="shared" ref="O2884:O2947" ca="1" si="734">IFERROR(M2884*J2884,"")</f>
        <v/>
      </c>
      <c r="P2884" s="7" t="str">
        <f t="shared" ref="P2884:P2947" ca="1" si="735">IFERROR(IF(N2884&gt;5%,O2884*((N2884-5%)/N2884),""),"")</f>
        <v/>
      </c>
      <c r="Q2884" s="7" t="str">
        <f t="shared" ref="Q2884:Q2947" ca="1" si="736">IFERROR(IF(N2884&gt;0,O2884*(MIN(N2884,5%)/N2884),""),"")</f>
        <v/>
      </c>
      <c r="R2884" s="7" t="str">
        <f t="shared" ref="R2884:R2947" ca="1" si="737">IFERROR(IF(AND(K2884&gt;0,H2884="",L2884&lt;&gt;0),L2884,""),"")</f>
        <v/>
      </c>
      <c r="S2884" s="7" t="str">
        <f t="shared" ca="1" si="724"/>
        <v/>
      </c>
      <c r="T2884" s="7" t="str">
        <f t="shared" ca="1" si="725"/>
        <v/>
      </c>
      <c r="V2884" s="120" cm="1">
        <f t="array" aca="1" ref="V2884" ca="1">SUMIFS(Invoice_Hours,Invoice_Labor_Category,$D2884,Invoice_Company,$C2884,Invoice_MSA_Code,$E2884)</f>
        <v>0</v>
      </c>
      <c r="W2884" s="121" t="str">
        <f t="shared" ca="1" si="726"/>
        <v/>
      </c>
      <c r="X2884" s="152" t="str">
        <f t="shared" ca="1" si="727"/>
        <v/>
      </c>
      <c r="AB2884" t="str">
        <f t="shared" si="728"/>
        <v/>
      </c>
      <c r="AC2884" t="str">
        <f t="shared" si="729"/>
        <v/>
      </c>
      <c r="AD2884" t="str">
        <f t="shared" si="730"/>
        <v/>
      </c>
      <c r="AE2884" s="4" t="str">
        <f t="shared" ca="1" si="723"/>
        <v/>
      </c>
    </row>
    <row r="2885" spans="7:31">
      <c r="G2885" s="117" cm="1">
        <f t="array" aca="1" ref="G2885" ca="1">SUMIFS(Proposed_Hours,Proposed_Labor_Category,$D2885,Proposed_Company,$C2885,Proposed_MSA_Code,$E2885)</f>
        <v>0</v>
      </c>
      <c r="H2885" s="7" t="str">
        <f t="shared" ca="1" si="731"/>
        <v/>
      </c>
      <c r="I2885" s="4" t="str" cm="1">
        <f t="array" aca="1" ref="I2885" ca="1">IFERROR(IF(SUMIFS(Proposed_Direct_Cost,Proposed_Labor_Category,$D2885,Proposed_Company,$C2885,Proposed_MSA_Code,$E2885)=0,"Not Proposed",SUMIFS(Proposed_Direct_Cost,Proposed_Labor_Category,$D2885,Proposed_Company,$C2885,Proposed_MSA_Code,$E2885)),"")</f>
        <v>Not Proposed</v>
      </c>
      <c r="J2885" s="117" cm="1">
        <f t="array" aca="1" ref="J2885" ca="1">SUMIFS(Invoice_Hours,Invoice_Labor_Category,$D2885,Invoice_Company,$C2885,Invoice_MSA_Code,$E2885)</f>
        <v>0</v>
      </c>
      <c r="K2885" s="7" t="str">
        <f t="shared" ca="1" si="732"/>
        <v/>
      </c>
      <c r="L2885" s="222" cm="1">
        <f t="array" aca="1" ref="L2885" ca="1">IFERROR(SUMIFS(Invoice_Direct_Cost,Invoice_Labor_Category,$D2885,Invoice_Company,$C2885,Invoice_MSA_Code,$E2885),"")</f>
        <v>0</v>
      </c>
      <c r="M2885" s="7" t="str">
        <f t="shared" ca="1" si="733"/>
        <v/>
      </c>
      <c r="N2885" s="220" t="str">
        <f t="shared" ref="N2885:N2948" ca="1" si="738">IFERROR(M2885/H2885,"")</f>
        <v/>
      </c>
      <c r="O2885" s="7" t="str">
        <f t="shared" ca="1" si="734"/>
        <v/>
      </c>
      <c r="P2885" s="7" t="str">
        <f t="shared" ca="1" si="735"/>
        <v/>
      </c>
      <c r="Q2885" s="7" t="str">
        <f t="shared" ca="1" si="736"/>
        <v/>
      </c>
      <c r="R2885" s="7" t="str">
        <f t="shared" ca="1" si="737"/>
        <v/>
      </c>
      <c r="S2885" s="7" t="str">
        <f t="shared" ca="1" si="724"/>
        <v/>
      </c>
      <c r="T2885" s="7" t="str">
        <f t="shared" ca="1" si="725"/>
        <v/>
      </c>
      <c r="V2885" s="120" cm="1">
        <f t="array" aca="1" ref="V2885" ca="1">SUMIFS(Invoice_Hours,Invoice_Labor_Category,$D2885,Invoice_Company,$C2885,Invoice_MSA_Code,$E2885)</f>
        <v>0</v>
      </c>
      <c r="W2885" s="121" t="str">
        <f t="shared" ca="1" si="726"/>
        <v/>
      </c>
      <c r="X2885" s="151" t="str">
        <f t="shared" ca="1" si="727"/>
        <v/>
      </c>
      <c r="AB2885" t="str">
        <f t="shared" si="728"/>
        <v/>
      </c>
      <c r="AC2885" t="str">
        <f t="shared" si="729"/>
        <v/>
      </c>
      <c r="AD2885" t="str">
        <f t="shared" si="730"/>
        <v/>
      </c>
      <c r="AE2885" s="4" t="str">
        <f t="shared" ca="1" si="723"/>
        <v/>
      </c>
    </row>
    <row r="2886" spans="7:31">
      <c r="G2886" s="117" cm="1">
        <f t="array" aca="1" ref="G2886" ca="1">SUMIFS(Proposed_Hours,Proposed_Labor_Category,$D2886,Proposed_Company,$C2886,Proposed_MSA_Code,$E2886)</f>
        <v>0</v>
      </c>
      <c r="H2886" s="7" t="str">
        <f t="shared" ca="1" si="731"/>
        <v/>
      </c>
      <c r="I2886" s="4" t="str" cm="1">
        <f t="array" aca="1" ref="I2886" ca="1">IFERROR(IF(SUMIFS(Proposed_Direct_Cost,Proposed_Labor_Category,$D2886,Proposed_Company,$C2886,Proposed_MSA_Code,$E2886)=0,"Not Proposed",SUMIFS(Proposed_Direct_Cost,Proposed_Labor_Category,$D2886,Proposed_Company,$C2886,Proposed_MSA_Code,$E2886)),"")</f>
        <v>Not Proposed</v>
      </c>
      <c r="J2886" s="117" cm="1">
        <f t="array" aca="1" ref="J2886" ca="1">SUMIFS(Invoice_Hours,Invoice_Labor_Category,$D2886,Invoice_Company,$C2886,Invoice_MSA_Code,$E2886)</f>
        <v>0</v>
      </c>
      <c r="K2886" s="7" t="str">
        <f t="shared" ca="1" si="732"/>
        <v/>
      </c>
      <c r="L2886" s="222" cm="1">
        <f t="array" aca="1" ref="L2886" ca="1">IFERROR(SUMIFS(Invoice_Direct_Cost,Invoice_Labor_Category,$D2886,Invoice_Company,$C2886,Invoice_MSA_Code,$E2886),"")</f>
        <v>0</v>
      </c>
      <c r="M2886" s="7" t="str">
        <f t="shared" ca="1" si="733"/>
        <v/>
      </c>
      <c r="N2886" s="220" t="str">
        <f t="shared" ca="1" si="738"/>
        <v/>
      </c>
      <c r="O2886" s="7" t="str">
        <f t="shared" ca="1" si="734"/>
        <v/>
      </c>
      <c r="P2886" s="7" t="str">
        <f t="shared" ca="1" si="735"/>
        <v/>
      </c>
      <c r="Q2886" s="7" t="str">
        <f t="shared" ca="1" si="736"/>
        <v/>
      </c>
      <c r="R2886" s="7" t="str">
        <f t="shared" ca="1" si="737"/>
        <v/>
      </c>
      <c r="S2886" s="7" t="str">
        <f t="shared" ca="1" si="724"/>
        <v/>
      </c>
      <c r="T2886" s="7" t="str">
        <f t="shared" ca="1" si="725"/>
        <v/>
      </c>
      <c r="V2886" s="120" cm="1">
        <f t="array" aca="1" ref="V2886" ca="1">SUMIFS(Invoice_Hours,Invoice_Labor_Category,$D2886,Invoice_Company,$C2886,Invoice_MSA_Code,$E2886)</f>
        <v>0</v>
      </c>
      <c r="W2886" s="121" t="str">
        <f t="shared" ca="1" si="726"/>
        <v/>
      </c>
      <c r="X2886" s="152" t="str">
        <f t="shared" ca="1" si="727"/>
        <v/>
      </c>
      <c r="AB2886" t="str">
        <f t="shared" si="728"/>
        <v/>
      </c>
      <c r="AC2886" t="str">
        <f t="shared" si="729"/>
        <v/>
      </c>
      <c r="AD2886" t="str">
        <f t="shared" si="730"/>
        <v/>
      </c>
      <c r="AE2886" s="4" t="str">
        <f t="shared" ca="1" si="723"/>
        <v/>
      </c>
    </row>
    <row r="2887" spans="7:31">
      <c r="G2887" s="117" cm="1">
        <f t="array" aca="1" ref="G2887" ca="1">SUMIFS(Proposed_Hours,Proposed_Labor_Category,$D2887,Proposed_Company,$C2887,Proposed_MSA_Code,$E2887)</f>
        <v>0</v>
      </c>
      <c r="H2887" s="7" t="str">
        <f t="shared" ca="1" si="731"/>
        <v/>
      </c>
      <c r="I2887" s="4" t="str" cm="1">
        <f t="array" aca="1" ref="I2887" ca="1">IFERROR(IF(SUMIFS(Proposed_Direct_Cost,Proposed_Labor_Category,$D2887,Proposed_Company,$C2887,Proposed_MSA_Code,$E2887)=0,"Not Proposed",SUMIFS(Proposed_Direct_Cost,Proposed_Labor_Category,$D2887,Proposed_Company,$C2887,Proposed_MSA_Code,$E2887)),"")</f>
        <v>Not Proposed</v>
      </c>
      <c r="J2887" s="117" cm="1">
        <f t="array" aca="1" ref="J2887" ca="1">SUMIFS(Invoice_Hours,Invoice_Labor_Category,$D2887,Invoice_Company,$C2887,Invoice_MSA_Code,$E2887)</f>
        <v>0</v>
      </c>
      <c r="K2887" s="7" t="str">
        <f t="shared" ca="1" si="732"/>
        <v/>
      </c>
      <c r="L2887" s="222" cm="1">
        <f t="array" aca="1" ref="L2887" ca="1">IFERROR(SUMIFS(Invoice_Direct_Cost,Invoice_Labor_Category,$D2887,Invoice_Company,$C2887,Invoice_MSA_Code,$E2887),"")</f>
        <v>0</v>
      </c>
      <c r="M2887" s="7" t="str">
        <f t="shared" ca="1" si="733"/>
        <v/>
      </c>
      <c r="N2887" s="220" t="str">
        <f t="shared" ca="1" si="738"/>
        <v/>
      </c>
      <c r="O2887" s="7" t="str">
        <f t="shared" ca="1" si="734"/>
        <v/>
      </c>
      <c r="P2887" s="7" t="str">
        <f t="shared" ca="1" si="735"/>
        <v/>
      </c>
      <c r="Q2887" s="7" t="str">
        <f t="shared" ca="1" si="736"/>
        <v/>
      </c>
      <c r="R2887" s="7" t="str">
        <f t="shared" ca="1" si="737"/>
        <v/>
      </c>
      <c r="S2887" s="7" t="str">
        <f t="shared" ca="1" si="724"/>
        <v/>
      </c>
      <c r="T2887" s="7" t="str">
        <f t="shared" ca="1" si="725"/>
        <v/>
      </c>
      <c r="V2887" s="120" cm="1">
        <f t="array" aca="1" ref="V2887" ca="1">SUMIFS(Invoice_Hours,Invoice_Labor_Category,$D2887,Invoice_Company,$C2887,Invoice_MSA_Code,$E2887)</f>
        <v>0</v>
      </c>
      <c r="W2887" s="121" t="str">
        <f t="shared" ca="1" si="726"/>
        <v/>
      </c>
      <c r="X2887" s="151" t="str">
        <f t="shared" ca="1" si="727"/>
        <v/>
      </c>
      <c r="AB2887" t="str">
        <f t="shared" si="728"/>
        <v/>
      </c>
      <c r="AC2887" t="str">
        <f t="shared" si="729"/>
        <v/>
      </c>
      <c r="AD2887" t="str">
        <f t="shared" si="730"/>
        <v/>
      </c>
      <c r="AE2887" s="4" t="str">
        <f t="shared" ca="1" si="723"/>
        <v/>
      </c>
    </row>
    <row r="2888" spans="7:31">
      <c r="G2888" s="117" cm="1">
        <f t="array" aca="1" ref="G2888" ca="1">SUMIFS(Proposed_Hours,Proposed_Labor_Category,$D2888,Proposed_Company,$C2888,Proposed_MSA_Code,$E2888)</f>
        <v>0</v>
      </c>
      <c r="H2888" s="7" t="str">
        <f t="shared" ca="1" si="731"/>
        <v/>
      </c>
      <c r="I2888" s="4" t="str" cm="1">
        <f t="array" aca="1" ref="I2888" ca="1">IFERROR(IF(SUMIFS(Proposed_Direct_Cost,Proposed_Labor_Category,$D2888,Proposed_Company,$C2888,Proposed_MSA_Code,$E2888)=0,"Not Proposed",SUMIFS(Proposed_Direct_Cost,Proposed_Labor_Category,$D2888,Proposed_Company,$C2888,Proposed_MSA_Code,$E2888)),"")</f>
        <v>Not Proposed</v>
      </c>
      <c r="J2888" s="117" cm="1">
        <f t="array" aca="1" ref="J2888" ca="1">SUMIFS(Invoice_Hours,Invoice_Labor_Category,$D2888,Invoice_Company,$C2888,Invoice_MSA_Code,$E2888)</f>
        <v>0</v>
      </c>
      <c r="K2888" s="7" t="str">
        <f t="shared" ca="1" si="732"/>
        <v/>
      </c>
      <c r="L2888" s="222" cm="1">
        <f t="array" aca="1" ref="L2888" ca="1">IFERROR(SUMIFS(Invoice_Direct_Cost,Invoice_Labor_Category,$D2888,Invoice_Company,$C2888,Invoice_MSA_Code,$E2888),"")</f>
        <v>0</v>
      </c>
      <c r="M2888" s="7" t="str">
        <f t="shared" ca="1" si="733"/>
        <v/>
      </c>
      <c r="N2888" s="220" t="str">
        <f t="shared" ca="1" si="738"/>
        <v/>
      </c>
      <c r="O2888" s="7" t="str">
        <f t="shared" ca="1" si="734"/>
        <v/>
      </c>
      <c r="P2888" s="7" t="str">
        <f t="shared" ca="1" si="735"/>
        <v/>
      </c>
      <c r="Q2888" s="7" t="str">
        <f t="shared" ca="1" si="736"/>
        <v/>
      </c>
      <c r="R2888" s="7" t="str">
        <f t="shared" ca="1" si="737"/>
        <v/>
      </c>
      <c r="S2888" s="7" t="str">
        <f t="shared" ca="1" si="724"/>
        <v/>
      </c>
      <c r="T2888" s="7" t="str">
        <f t="shared" ca="1" si="725"/>
        <v/>
      </c>
      <c r="V2888" s="120" cm="1">
        <f t="array" aca="1" ref="V2888" ca="1">SUMIFS(Invoice_Hours,Invoice_Labor_Category,$D2888,Invoice_Company,$C2888,Invoice_MSA_Code,$E2888)</f>
        <v>0</v>
      </c>
      <c r="W2888" s="121" t="str">
        <f t="shared" ca="1" si="726"/>
        <v/>
      </c>
      <c r="X2888" s="152" t="str">
        <f t="shared" ca="1" si="727"/>
        <v/>
      </c>
      <c r="AB2888" t="str">
        <f t="shared" si="728"/>
        <v/>
      </c>
      <c r="AC2888" t="str">
        <f t="shared" si="729"/>
        <v/>
      </c>
      <c r="AD2888" t="str">
        <f t="shared" si="730"/>
        <v/>
      </c>
      <c r="AE2888" s="4" t="str">
        <f t="shared" ca="1" si="723"/>
        <v/>
      </c>
    </row>
    <row r="2889" spans="7:31">
      <c r="G2889" s="117" cm="1">
        <f t="array" aca="1" ref="G2889" ca="1">SUMIFS(Proposed_Hours,Proposed_Labor_Category,$D2889,Proposed_Company,$C2889,Proposed_MSA_Code,$E2889)</f>
        <v>0</v>
      </c>
      <c r="H2889" s="7" t="str">
        <f t="shared" ca="1" si="731"/>
        <v/>
      </c>
      <c r="I2889" s="4" t="str" cm="1">
        <f t="array" aca="1" ref="I2889" ca="1">IFERROR(IF(SUMIFS(Proposed_Direct_Cost,Proposed_Labor_Category,$D2889,Proposed_Company,$C2889,Proposed_MSA_Code,$E2889)=0,"Not Proposed",SUMIFS(Proposed_Direct_Cost,Proposed_Labor_Category,$D2889,Proposed_Company,$C2889,Proposed_MSA_Code,$E2889)),"")</f>
        <v>Not Proposed</v>
      </c>
      <c r="J2889" s="117" cm="1">
        <f t="array" aca="1" ref="J2889" ca="1">SUMIFS(Invoice_Hours,Invoice_Labor_Category,$D2889,Invoice_Company,$C2889,Invoice_MSA_Code,$E2889)</f>
        <v>0</v>
      </c>
      <c r="K2889" s="7" t="str">
        <f t="shared" ca="1" si="732"/>
        <v/>
      </c>
      <c r="L2889" s="222" cm="1">
        <f t="array" aca="1" ref="L2889" ca="1">IFERROR(SUMIFS(Invoice_Direct_Cost,Invoice_Labor_Category,$D2889,Invoice_Company,$C2889,Invoice_MSA_Code,$E2889),"")</f>
        <v>0</v>
      </c>
      <c r="M2889" s="7" t="str">
        <f t="shared" ca="1" si="733"/>
        <v/>
      </c>
      <c r="N2889" s="220" t="str">
        <f t="shared" ca="1" si="738"/>
        <v/>
      </c>
      <c r="O2889" s="7" t="str">
        <f t="shared" ca="1" si="734"/>
        <v/>
      </c>
      <c r="P2889" s="7" t="str">
        <f t="shared" ca="1" si="735"/>
        <v/>
      </c>
      <c r="Q2889" s="7" t="str">
        <f t="shared" ca="1" si="736"/>
        <v/>
      </c>
      <c r="R2889" s="7" t="str">
        <f t="shared" ca="1" si="737"/>
        <v/>
      </c>
      <c r="S2889" s="7" t="str">
        <f t="shared" ca="1" si="724"/>
        <v/>
      </c>
      <c r="T2889" s="7" t="str">
        <f t="shared" ca="1" si="725"/>
        <v/>
      </c>
      <c r="V2889" s="120" cm="1">
        <f t="array" aca="1" ref="V2889" ca="1">SUMIFS(Invoice_Hours,Invoice_Labor_Category,$D2889,Invoice_Company,$C2889,Invoice_MSA_Code,$E2889)</f>
        <v>0</v>
      </c>
      <c r="W2889" s="121" t="str">
        <f t="shared" ca="1" si="726"/>
        <v/>
      </c>
      <c r="X2889" s="151" t="str">
        <f t="shared" ca="1" si="727"/>
        <v/>
      </c>
      <c r="AB2889" t="str">
        <f t="shared" si="728"/>
        <v/>
      </c>
      <c r="AC2889" t="str">
        <f t="shared" si="729"/>
        <v/>
      </c>
      <c r="AD2889" t="str">
        <f t="shared" si="730"/>
        <v/>
      </c>
      <c r="AE2889" s="4" t="str">
        <f t="shared" ca="1" si="723"/>
        <v/>
      </c>
    </row>
    <row r="2890" spans="7:31">
      <c r="G2890" s="117" cm="1">
        <f t="array" aca="1" ref="G2890" ca="1">SUMIFS(Proposed_Hours,Proposed_Labor_Category,$D2890,Proposed_Company,$C2890,Proposed_MSA_Code,$E2890)</f>
        <v>0</v>
      </c>
      <c r="H2890" s="7" t="str">
        <f t="shared" ca="1" si="731"/>
        <v/>
      </c>
      <c r="I2890" s="4" t="str" cm="1">
        <f t="array" aca="1" ref="I2890" ca="1">IFERROR(IF(SUMIFS(Proposed_Direct_Cost,Proposed_Labor_Category,$D2890,Proposed_Company,$C2890,Proposed_MSA_Code,$E2890)=0,"Not Proposed",SUMIFS(Proposed_Direct_Cost,Proposed_Labor_Category,$D2890,Proposed_Company,$C2890,Proposed_MSA_Code,$E2890)),"")</f>
        <v>Not Proposed</v>
      </c>
      <c r="J2890" s="117" cm="1">
        <f t="array" aca="1" ref="J2890" ca="1">SUMIFS(Invoice_Hours,Invoice_Labor_Category,$D2890,Invoice_Company,$C2890,Invoice_MSA_Code,$E2890)</f>
        <v>0</v>
      </c>
      <c r="K2890" s="7" t="str">
        <f t="shared" ca="1" si="732"/>
        <v/>
      </c>
      <c r="L2890" s="222" cm="1">
        <f t="array" aca="1" ref="L2890" ca="1">IFERROR(SUMIFS(Invoice_Direct_Cost,Invoice_Labor_Category,$D2890,Invoice_Company,$C2890,Invoice_MSA_Code,$E2890),"")</f>
        <v>0</v>
      </c>
      <c r="M2890" s="7" t="str">
        <f t="shared" ca="1" si="733"/>
        <v/>
      </c>
      <c r="N2890" s="220" t="str">
        <f t="shared" ca="1" si="738"/>
        <v/>
      </c>
      <c r="O2890" s="7" t="str">
        <f t="shared" ca="1" si="734"/>
        <v/>
      </c>
      <c r="P2890" s="7" t="str">
        <f t="shared" ca="1" si="735"/>
        <v/>
      </c>
      <c r="Q2890" s="7" t="str">
        <f t="shared" ca="1" si="736"/>
        <v/>
      </c>
      <c r="R2890" s="7" t="str">
        <f t="shared" ca="1" si="737"/>
        <v/>
      </c>
      <c r="S2890" s="7" t="str">
        <f t="shared" ca="1" si="724"/>
        <v/>
      </c>
      <c r="T2890" s="7" t="str">
        <f t="shared" ca="1" si="725"/>
        <v/>
      </c>
      <c r="V2890" s="120" cm="1">
        <f t="array" aca="1" ref="V2890" ca="1">SUMIFS(Invoice_Hours,Invoice_Labor_Category,$D2890,Invoice_Company,$C2890,Invoice_MSA_Code,$E2890)</f>
        <v>0</v>
      </c>
      <c r="W2890" s="121" t="str">
        <f t="shared" ca="1" si="726"/>
        <v/>
      </c>
      <c r="X2890" s="152" t="str">
        <f t="shared" ca="1" si="727"/>
        <v/>
      </c>
      <c r="AB2890" t="str">
        <f t="shared" si="728"/>
        <v/>
      </c>
      <c r="AC2890" t="str">
        <f t="shared" si="729"/>
        <v/>
      </c>
      <c r="AD2890" t="str">
        <f t="shared" si="730"/>
        <v/>
      </c>
      <c r="AE2890" s="4" t="str">
        <f t="shared" ca="1" si="723"/>
        <v/>
      </c>
    </row>
    <row r="2891" spans="7:31">
      <c r="G2891" s="117" cm="1">
        <f t="array" aca="1" ref="G2891" ca="1">SUMIFS(Proposed_Hours,Proposed_Labor_Category,$D2891,Proposed_Company,$C2891,Proposed_MSA_Code,$E2891)</f>
        <v>0</v>
      </c>
      <c r="H2891" s="7" t="str">
        <f t="shared" ca="1" si="731"/>
        <v/>
      </c>
      <c r="I2891" s="4" t="str" cm="1">
        <f t="array" aca="1" ref="I2891" ca="1">IFERROR(IF(SUMIFS(Proposed_Direct_Cost,Proposed_Labor_Category,$D2891,Proposed_Company,$C2891,Proposed_MSA_Code,$E2891)=0,"Not Proposed",SUMIFS(Proposed_Direct_Cost,Proposed_Labor_Category,$D2891,Proposed_Company,$C2891,Proposed_MSA_Code,$E2891)),"")</f>
        <v>Not Proposed</v>
      </c>
      <c r="J2891" s="117" cm="1">
        <f t="array" aca="1" ref="J2891" ca="1">SUMIFS(Invoice_Hours,Invoice_Labor_Category,$D2891,Invoice_Company,$C2891,Invoice_MSA_Code,$E2891)</f>
        <v>0</v>
      </c>
      <c r="K2891" s="7" t="str">
        <f t="shared" ca="1" si="732"/>
        <v/>
      </c>
      <c r="L2891" s="222" cm="1">
        <f t="array" aca="1" ref="L2891" ca="1">IFERROR(SUMIFS(Invoice_Direct_Cost,Invoice_Labor_Category,$D2891,Invoice_Company,$C2891,Invoice_MSA_Code,$E2891),"")</f>
        <v>0</v>
      </c>
      <c r="M2891" s="7" t="str">
        <f t="shared" ca="1" si="733"/>
        <v/>
      </c>
      <c r="N2891" s="220" t="str">
        <f t="shared" ca="1" si="738"/>
        <v/>
      </c>
      <c r="O2891" s="7" t="str">
        <f t="shared" ca="1" si="734"/>
        <v/>
      </c>
      <c r="P2891" s="7" t="str">
        <f t="shared" ca="1" si="735"/>
        <v/>
      </c>
      <c r="Q2891" s="7" t="str">
        <f t="shared" ca="1" si="736"/>
        <v/>
      </c>
      <c r="R2891" s="7" t="str">
        <f t="shared" ca="1" si="737"/>
        <v/>
      </c>
      <c r="S2891" s="7" t="str">
        <f t="shared" ca="1" si="724"/>
        <v/>
      </c>
      <c r="T2891" s="7" t="str">
        <f t="shared" ca="1" si="725"/>
        <v/>
      </c>
      <c r="V2891" s="120" cm="1">
        <f t="array" aca="1" ref="V2891" ca="1">SUMIFS(Invoice_Hours,Invoice_Labor_Category,$D2891,Invoice_Company,$C2891,Invoice_MSA_Code,$E2891)</f>
        <v>0</v>
      </c>
      <c r="W2891" s="121" t="str">
        <f t="shared" ca="1" si="726"/>
        <v/>
      </c>
      <c r="X2891" s="151" t="str">
        <f t="shared" ca="1" si="727"/>
        <v/>
      </c>
      <c r="AB2891" t="str">
        <f t="shared" si="728"/>
        <v/>
      </c>
      <c r="AC2891" t="str">
        <f t="shared" si="729"/>
        <v/>
      </c>
      <c r="AD2891" t="str">
        <f t="shared" si="730"/>
        <v/>
      </c>
      <c r="AE2891" s="4" t="str">
        <f t="shared" ca="1" si="723"/>
        <v/>
      </c>
    </row>
    <row r="2892" spans="7:31">
      <c r="G2892" s="117" cm="1">
        <f t="array" aca="1" ref="G2892" ca="1">SUMIFS(Proposed_Hours,Proposed_Labor_Category,$D2892,Proposed_Company,$C2892,Proposed_MSA_Code,$E2892)</f>
        <v>0</v>
      </c>
      <c r="H2892" s="7" t="str">
        <f t="shared" ca="1" si="731"/>
        <v/>
      </c>
      <c r="I2892" s="4" t="str" cm="1">
        <f t="array" aca="1" ref="I2892" ca="1">IFERROR(IF(SUMIFS(Proposed_Direct_Cost,Proposed_Labor_Category,$D2892,Proposed_Company,$C2892,Proposed_MSA_Code,$E2892)=0,"Not Proposed",SUMIFS(Proposed_Direct_Cost,Proposed_Labor_Category,$D2892,Proposed_Company,$C2892,Proposed_MSA_Code,$E2892)),"")</f>
        <v>Not Proposed</v>
      </c>
      <c r="J2892" s="117" cm="1">
        <f t="array" aca="1" ref="J2892" ca="1">SUMIFS(Invoice_Hours,Invoice_Labor_Category,$D2892,Invoice_Company,$C2892,Invoice_MSA_Code,$E2892)</f>
        <v>0</v>
      </c>
      <c r="K2892" s="7" t="str">
        <f t="shared" ca="1" si="732"/>
        <v/>
      </c>
      <c r="L2892" s="222" cm="1">
        <f t="array" aca="1" ref="L2892" ca="1">IFERROR(SUMIFS(Invoice_Direct_Cost,Invoice_Labor_Category,$D2892,Invoice_Company,$C2892,Invoice_MSA_Code,$E2892),"")</f>
        <v>0</v>
      </c>
      <c r="M2892" s="7" t="str">
        <f t="shared" ca="1" si="733"/>
        <v/>
      </c>
      <c r="N2892" s="220" t="str">
        <f t="shared" ca="1" si="738"/>
        <v/>
      </c>
      <c r="O2892" s="7" t="str">
        <f t="shared" ca="1" si="734"/>
        <v/>
      </c>
      <c r="P2892" s="7" t="str">
        <f t="shared" ca="1" si="735"/>
        <v/>
      </c>
      <c r="Q2892" s="7" t="str">
        <f t="shared" ca="1" si="736"/>
        <v/>
      </c>
      <c r="R2892" s="7" t="str">
        <f t="shared" ca="1" si="737"/>
        <v/>
      </c>
      <c r="S2892" s="7" t="str">
        <f t="shared" ca="1" si="724"/>
        <v/>
      </c>
      <c r="T2892" s="7" t="str">
        <f t="shared" ca="1" si="725"/>
        <v/>
      </c>
      <c r="V2892" s="120" cm="1">
        <f t="array" aca="1" ref="V2892" ca="1">SUMIFS(Invoice_Hours,Invoice_Labor_Category,$D2892,Invoice_Company,$C2892,Invoice_MSA_Code,$E2892)</f>
        <v>0</v>
      </c>
      <c r="W2892" s="121" t="str">
        <f t="shared" ca="1" si="726"/>
        <v/>
      </c>
      <c r="X2892" s="152" t="str">
        <f t="shared" ca="1" si="727"/>
        <v/>
      </c>
      <c r="AB2892" t="str">
        <f t="shared" si="728"/>
        <v/>
      </c>
      <c r="AC2892" t="str">
        <f t="shared" si="729"/>
        <v/>
      </c>
      <c r="AD2892" t="str">
        <f t="shared" si="730"/>
        <v/>
      </c>
      <c r="AE2892" s="4" t="str">
        <f t="shared" ca="1" si="723"/>
        <v/>
      </c>
    </row>
    <row r="2893" spans="7:31">
      <c r="G2893" s="117" cm="1">
        <f t="array" aca="1" ref="G2893" ca="1">SUMIFS(Proposed_Hours,Proposed_Labor_Category,$D2893,Proposed_Company,$C2893,Proposed_MSA_Code,$E2893)</f>
        <v>0</v>
      </c>
      <c r="H2893" s="7" t="str">
        <f t="shared" ca="1" si="731"/>
        <v/>
      </c>
      <c r="I2893" s="4" t="str" cm="1">
        <f t="array" aca="1" ref="I2893" ca="1">IFERROR(IF(SUMIFS(Proposed_Direct_Cost,Proposed_Labor_Category,$D2893,Proposed_Company,$C2893,Proposed_MSA_Code,$E2893)=0,"Not Proposed",SUMIFS(Proposed_Direct_Cost,Proposed_Labor_Category,$D2893,Proposed_Company,$C2893,Proposed_MSA_Code,$E2893)),"")</f>
        <v>Not Proposed</v>
      </c>
      <c r="J2893" s="117" cm="1">
        <f t="array" aca="1" ref="J2893" ca="1">SUMIFS(Invoice_Hours,Invoice_Labor_Category,$D2893,Invoice_Company,$C2893,Invoice_MSA_Code,$E2893)</f>
        <v>0</v>
      </c>
      <c r="K2893" s="7" t="str">
        <f t="shared" ca="1" si="732"/>
        <v/>
      </c>
      <c r="L2893" s="222" cm="1">
        <f t="array" aca="1" ref="L2893" ca="1">IFERROR(SUMIFS(Invoice_Direct_Cost,Invoice_Labor_Category,$D2893,Invoice_Company,$C2893,Invoice_MSA_Code,$E2893),"")</f>
        <v>0</v>
      </c>
      <c r="M2893" s="7" t="str">
        <f t="shared" ca="1" si="733"/>
        <v/>
      </c>
      <c r="N2893" s="220" t="str">
        <f t="shared" ca="1" si="738"/>
        <v/>
      </c>
      <c r="O2893" s="7" t="str">
        <f t="shared" ca="1" si="734"/>
        <v/>
      </c>
      <c r="P2893" s="7" t="str">
        <f t="shared" ca="1" si="735"/>
        <v/>
      </c>
      <c r="Q2893" s="7" t="str">
        <f t="shared" ca="1" si="736"/>
        <v/>
      </c>
      <c r="R2893" s="7" t="str">
        <f t="shared" ca="1" si="737"/>
        <v/>
      </c>
      <c r="S2893" s="7" t="str">
        <f t="shared" ca="1" si="724"/>
        <v/>
      </c>
      <c r="T2893" s="7" t="str">
        <f t="shared" ca="1" si="725"/>
        <v/>
      </c>
      <c r="V2893" s="120" cm="1">
        <f t="array" aca="1" ref="V2893" ca="1">SUMIFS(Invoice_Hours,Invoice_Labor_Category,$D2893,Invoice_Company,$C2893,Invoice_MSA_Code,$E2893)</f>
        <v>0</v>
      </c>
      <c r="W2893" s="121" t="str">
        <f t="shared" ca="1" si="726"/>
        <v/>
      </c>
      <c r="X2893" s="151" t="str">
        <f t="shared" ca="1" si="727"/>
        <v/>
      </c>
      <c r="AB2893" t="str">
        <f t="shared" si="728"/>
        <v/>
      </c>
      <c r="AC2893" t="str">
        <f t="shared" si="729"/>
        <v/>
      </c>
      <c r="AD2893" t="str">
        <f t="shared" si="730"/>
        <v/>
      </c>
      <c r="AE2893" s="4" t="str">
        <f t="shared" ca="1" si="723"/>
        <v/>
      </c>
    </row>
    <row r="2894" spans="7:31">
      <c r="G2894" s="117" cm="1">
        <f t="array" aca="1" ref="G2894" ca="1">SUMIFS(Proposed_Hours,Proposed_Labor_Category,$D2894,Proposed_Company,$C2894,Proposed_MSA_Code,$E2894)</f>
        <v>0</v>
      </c>
      <c r="H2894" s="7" t="str">
        <f t="shared" ca="1" si="731"/>
        <v/>
      </c>
      <c r="I2894" s="4" t="str" cm="1">
        <f t="array" aca="1" ref="I2894" ca="1">IFERROR(IF(SUMIFS(Proposed_Direct_Cost,Proposed_Labor_Category,$D2894,Proposed_Company,$C2894,Proposed_MSA_Code,$E2894)=0,"Not Proposed",SUMIFS(Proposed_Direct_Cost,Proposed_Labor_Category,$D2894,Proposed_Company,$C2894,Proposed_MSA_Code,$E2894)),"")</f>
        <v>Not Proposed</v>
      </c>
      <c r="J2894" s="117" cm="1">
        <f t="array" aca="1" ref="J2894" ca="1">SUMIFS(Invoice_Hours,Invoice_Labor_Category,$D2894,Invoice_Company,$C2894,Invoice_MSA_Code,$E2894)</f>
        <v>0</v>
      </c>
      <c r="K2894" s="7" t="str">
        <f t="shared" ca="1" si="732"/>
        <v/>
      </c>
      <c r="L2894" s="222" cm="1">
        <f t="array" aca="1" ref="L2894" ca="1">IFERROR(SUMIFS(Invoice_Direct_Cost,Invoice_Labor_Category,$D2894,Invoice_Company,$C2894,Invoice_MSA_Code,$E2894),"")</f>
        <v>0</v>
      </c>
      <c r="M2894" s="7" t="str">
        <f t="shared" ca="1" si="733"/>
        <v/>
      </c>
      <c r="N2894" s="220" t="str">
        <f t="shared" ca="1" si="738"/>
        <v/>
      </c>
      <c r="O2894" s="7" t="str">
        <f t="shared" ca="1" si="734"/>
        <v/>
      </c>
      <c r="P2894" s="7" t="str">
        <f t="shared" ca="1" si="735"/>
        <v/>
      </c>
      <c r="Q2894" s="7" t="str">
        <f t="shared" ca="1" si="736"/>
        <v/>
      </c>
      <c r="R2894" s="7" t="str">
        <f t="shared" ca="1" si="737"/>
        <v/>
      </c>
      <c r="S2894" s="7" t="str">
        <f t="shared" ca="1" si="724"/>
        <v/>
      </c>
      <c r="T2894" s="7" t="str">
        <f t="shared" ca="1" si="725"/>
        <v/>
      </c>
      <c r="V2894" s="120" cm="1">
        <f t="array" aca="1" ref="V2894" ca="1">SUMIFS(Invoice_Hours,Invoice_Labor_Category,$D2894,Invoice_Company,$C2894,Invoice_MSA_Code,$E2894)</f>
        <v>0</v>
      </c>
      <c r="W2894" s="121" t="str">
        <f t="shared" ca="1" si="726"/>
        <v/>
      </c>
      <c r="X2894" s="152" t="str">
        <f t="shared" ca="1" si="727"/>
        <v/>
      </c>
      <c r="AB2894" t="str">
        <f t="shared" si="728"/>
        <v/>
      </c>
      <c r="AC2894" t="str">
        <f t="shared" si="729"/>
        <v/>
      </c>
      <c r="AD2894" t="str">
        <f t="shared" si="730"/>
        <v/>
      </c>
      <c r="AE2894" s="4" t="str">
        <f t="shared" ca="1" si="723"/>
        <v/>
      </c>
    </row>
    <row r="2895" spans="7:31">
      <c r="G2895" s="117" cm="1">
        <f t="array" aca="1" ref="G2895" ca="1">SUMIFS(Proposed_Hours,Proposed_Labor_Category,$D2895,Proposed_Company,$C2895,Proposed_MSA_Code,$E2895)</f>
        <v>0</v>
      </c>
      <c r="H2895" s="7" t="str">
        <f t="shared" ca="1" si="731"/>
        <v/>
      </c>
      <c r="I2895" s="4" t="str" cm="1">
        <f t="array" aca="1" ref="I2895" ca="1">IFERROR(IF(SUMIFS(Proposed_Direct_Cost,Proposed_Labor_Category,$D2895,Proposed_Company,$C2895,Proposed_MSA_Code,$E2895)=0,"Not Proposed",SUMIFS(Proposed_Direct_Cost,Proposed_Labor_Category,$D2895,Proposed_Company,$C2895,Proposed_MSA_Code,$E2895)),"")</f>
        <v>Not Proposed</v>
      </c>
      <c r="J2895" s="117" cm="1">
        <f t="array" aca="1" ref="J2895" ca="1">SUMIFS(Invoice_Hours,Invoice_Labor_Category,$D2895,Invoice_Company,$C2895,Invoice_MSA_Code,$E2895)</f>
        <v>0</v>
      </c>
      <c r="K2895" s="7" t="str">
        <f t="shared" ca="1" si="732"/>
        <v/>
      </c>
      <c r="L2895" s="222" cm="1">
        <f t="array" aca="1" ref="L2895" ca="1">IFERROR(SUMIFS(Invoice_Direct_Cost,Invoice_Labor_Category,$D2895,Invoice_Company,$C2895,Invoice_MSA_Code,$E2895),"")</f>
        <v>0</v>
      </c>
      <c r="M2895" s="7" t="str">
        <f t="shared" ca="1" si="733"/>
        <v/>
      </c>
      <c r="N2895" s="220" t="str">
        <f t="shared" ca="1" si="738"/>
        <v/>
      </c>
      <c r="O2895" s="7" t="str">
        <f t="shared" ca="1" si="734"/>
        <v/>
      </c>
      <c r="P2895" s="7" t="str">
        <f t="shared" ca="1" si="735"/>
        <v/>
      </c>
      <c r="Q2895" s="7" t="str">
        <f t="shared" ca="1" si="736"/>
        <v/>
      </c>
      <c r="R2895" s="7" t="str">
        <f t="shared" ca="1" si="737"/>
        <v/>
      </c>
      <c r="S2895" s="7" t="str">
        <f t="shared" ca="1" si="724"/>
        <v/>
      </c>
      <c r="T2895" s="7" t="str">
        <f t="shared" ca="1" si="725"/>
        <v/>
      </c>
      <c r="V2895" s="120" cm="1">
        <f t="array" aca="1" ref="V2895" ca="1">SUMIFS(Invoice_Hours,Invoice_Labor_Category,$D2895,Invoice_Company,$C2895,Invoice_MSA_Code,$E2895)</f>
        <v>0</v>
      </c>
      <c r="W2895" s="121" t="str">
        <f t="shared" ca="1" si="726"/>
        <v/>
      </c>
      <c r="X2895" s="151" t="str">
        <f t="shared" ca="1" si="727"/>
        <v/>
      </c>
      <c r="AB2895" t="str">
        <f t="shared" si="728"/>
        <v/>
      </c>
      <c r="AC2895" t="str">
        <f t="shared" si="729"/>
        <v/>
      </c>
      <c r="AD2895" t="str">
        <f t="shared" si="730"/>
        <v/>
      </c>
      <c r="AE2895" s="4" t="str">
        <f t="shared" ca="1" si="723"/>
        <v/>
      </c>
    </row>
    <row r="2896" spans="7:31">
      <c r="G2896" s="117" cm="1">
        <f t="array" aca="1" ref="G2896" ca="1">SUMIFS(Proposed_Hours,Proposed_Labor_Category,$D2896,Proposed_Company,$C2896,Proposed_MSA_Code,$E2896)</f>
        <v>0</v>
      </c>
      <c r="H2896" s="7" t="str">
        <f t="shared" ca="1" si="731"/>
        <v/>
      </c>
      <c r="I2896" s="4" t="str" cm="1">
        <f t="array" aca="1" ref="I2896" ca="1">IFERROR(IF(SUMIFS(Proposed_Direct_Cost,Proposed_Labor_Category,$D2896,Proposed_Company,$C2896,Proposed_MSA_Code,$E2896)=0,"Not Proposed",SUMIFS(Proposed_Direct_Cost,Proposed_Labor_Category,$D2896,Proposed_Company,$C2896,Proposed_MSA_Code,$E2896)),"")</f>
        <v>Not Proposed</v>
      </c>
      <c r="J2896" s="117" cm="1">
        <f t="array" aca="1" ref="J2896" ca="1">SUMIFS(Invoice_Hours,Invoice_Labor_Category,$D2896,Invoice_Company,$C2896,Invoice_MSA_Code,$E2896)</f>
        <v>0</v>
      </c>
      <c r="K2896" s="7" t="str">
        <f t="shared" ca="1" si="732"/>
        <v/>
      </c>
      <c r="L2896" s="222" cm="1">
        <f t="array" aca="1" ref="L2896" ca="1">IFERROR(SUMIFS(Invoice_Direct_Cost,Invoice_Labor_Category,$D2896,Invoice_Company,$C2896,Invoice_MSA_Code,$E2896),"")</f>
        <v>0</v>
      </c>
      <c r="M2896" s="7" t="str">
        <f t="shared" ca="1" si="733"/>
        <v/>
      </c>
      <c r="N2896" s="220" t="str">
        <f t="shared" ca="1" si="738"/>
        <v/>
      </c>
      <c r="O2896" s="7" t="str">
        <f t="shared" ca="1" si="734"/>
        <v/>
      </c>
      <c r="P2896" s="7" t="str">
        <f t="shared" ca="1" si="735"/>
        <v/>
      </c>
      <c r="Q2896" s="7" t="str">
        <f t="shared" ca="1" si="736"/>
        <v/>
      </c>
      <c r="R2896" s="7" t="str">
        <f t="shared" ca="1" si="737"/>
        <v/>
      </c>
      <c r="S2896" s="7" t="str">
        <f t="shared" ca="1" si="724"/>
        <v/>
      </c>
      <c r="T2896" s="7" t="str">
        <f t="shared" ca="1" si="725"/>
        <v/>
      </c>
      <c r="V2896" s="120" cm="1">
        <f t="array" aca="1" ref="V2896" ca="1">SUMIFS(Invoice_Hours,Invoice_Labor_Category,$D2896,Invoice_Company,$C2896,Invoice_MSA_Code,$E2896)</f>
        <v>0</v>
      </c>
      <c r="W2896" s="121" t="str">
        <f t="shared" ca="1" si="726"/>
        <v/>
      </c>
      <c r="X2896" s="152" t="str">
        <f t="shared" ca="1" si="727"/>
        <v/>
      </c>
      <c r="AB2896" t="str">
        <f t="shared" si="728"/>
        <v/>
      </c>
      <c r="AC2896" t="str">
        <f t="shared" si="729"/>
        <v/>
      </c>
      <c r="AD2896" t="str">
        <f t="shared" si="730"/>
        <v/>
      </c>
      <c r="AE2896" s="4" t="str">
        <f t="shared" ca="1" si="723"/>
        <v/>
      </c>
    </row>
    <row r="2897" spans="7:31">
      <c r="G2897" s="117" cm="1">
        <f t="array" aca="1" ref="G2897" ca="1">SUMIFS(Proposed_Hours,Proposed_Labor_Category,$D2897,Proposed_Company,$C2897,Proposed_MSA_Code,$E2897)</f>
        <v>0</v>
      </c>
      <c r="H2897" s="7" t="str">
        <f t="shared" ca="1" si="731"/>
        <v/>
      </c>
      <c r="I2897" s="4" t="str" cm="1">
        <f t="array" aca="1" ref="I2897" ca="1">IFERROR(IF(SUMIFS(Proposed_Direct_Cost,Proposed_Labor_Category,$D2897,Proposed_Company,$C2897,Proposed_MSA_Code,$E2897)=0,"Not Proposed",SUMIFS(Proposed_Direct_Cost,Proposed_Labor_Category,$D2897,Proposed_Company,$C2897,Proposed_MSA_Code,$E2897)),"")</f>
        <v>Not Proposed</v>
      </c>
      <c r="J2897" s="117" cm="1">
        <f t="array" aca="1" ref="J2897" ca="1">SUMIFS(Invoice_Hours,Invoice_Labor_Category,$D2897,Invoice_Company,$C2897,Invoice_MSA_Code,$E2897)</f>
        <v>0</v>
      </c>
      <c r="K2897" s="7" t="str">
        <f t="shared" ca="1" si="732"/>
        <v/>
      </c>
      <c r="L2897" s="222" cm="1">
        <f t="array" aca="1" ref="L2897" ca="1">IFERROR(SUMIFS(Invoice_Direct_Cost,Invoice_Labor_Category,$D2897,Invoice_Company,$C2897,Invoice_MSA_Code,$E2897),"")</f>
        <v>0</v>
      </c>
      <c r="M2897" s="7" t="str">
        <f t="shared" ca="1" si="733"/>
        <v/>
      </c>
      <c r="N2897" s="220" t="str">
        <f t="shared" ca="1" si="738"/>
        <v/>
      </c>
      <c r="O2897" s="7" t="str">
        <f t="shared" ca="1" si="734"/>
        <v/>
      </c>
      <c r="P2897" s="7" t="str">
        <f t="shared" ca="1" si="735"/>
        <v/>
      </c>
      <c r="Q2897" s="7" t="str">
        <f t="shared" ca="1" si="736"/>
        <v/>
      </c>
      <c r="R2897" s="7" t="str">
        <f t="shared" ca="1" si="737"/>
        <v/>
      </c>
      <c r="S2897" s="7" t="str">
        <f t="shared" ca="1" si="724"/>
        <v/>
      </c>
      <c r="T2897" s="7" t="str">
        <f t="shared" ca="1" si="725"/>
        <v/>
      </c>
      <c r="V2897" s="120" cm="1">
        <f t="array" aca="1" ref="V2897" ca="1">SUMIFS(Invoice_Hours,Invoice_Labor_Category,$D2897,Invoice_Company,$C2897,Invoice_MSA_Code,$E2897)</f>
        <v>0</v>
      </c>
      <c r="W2897" s="121" t="str">
        <f t="shared" ca="1" si="726"/>
        <v/>
      </c>
      <c r="X2897" s="151" t="str">
        <f t="shared" ca="1" si="727"/>
        <v/>
      </c>
      <c r="AB2897" t="str">
        <f t="shared" si="728"/>
        <v/>
      </c>
      <c r="AC2897" t="str">
        <f t="shared" si="729"/>
        <v/>
      </c>
      <c r="AD2897" t="str">
        <f t="shared" si="730"/>
        <v/>
      </c>
      <c r="AE2897" s="4" t="str">
        <f t="shared" ca="1" si="723"/>
        <v/>
      </c>
    </row>
    <row r="2898" spans="7:31">
      <c r="G2898" s="117" cm="1">
        <f t="array" aca="1" ref="G2898" ca="1">SUMIFS(Proposed_Hours,Proposed_Labor_Category,$D2898,Proposed_Company,$C2898,Proposed_MSA_Code,$E2898)</f>
        <v>0</v>
      </c>
      <c r="H2898" s="7" t="str">
        <f t="shared" ca="1" si="731"/>
        <v/>
      </c>
      <c r="I2898" s="4" t="str" cm="1">
        <f t="array" aca="1" ref="I2898" ca="1">IFERROR(IF(SUMIFS(Proposed_Direct_Cost,Proposed_Labor_Category,$D2898,Proposed_Company,$C2898,Proposed_MSA_Code,$E2898)=0,"Not Proposed",SUMIFS(Proposed_Direct_Cost,Proposed_Labor_Category,$D2898,Proposed_Company,$C2898,Proposed_MSA_Code,$E2898)),"")</f>
        <v>Not Proposed</v>
      </c>
      <c r="J2898" s="117" cm="1">
        <f t="array" aca="1" ref="J2898" ca="1">SUMIFS(Invoice_Hours,Invoice_Labor_Category,$D2898,Invoice_Company,$C2898,Invoice_MSA_Code,$E2898)</f>
        <v>0</v>
      </c>
      <c r="K2898" s="7" t="str">
        <f t="shared" ca="1" si="732"/>
        <v/>
      </c>
      <c r="L2898" s="222" cm="1">
        <f t="array" aca="1" ref="L2898" ca="1">IFERROR(SUMIFS(Invoice_Direct_Cost,Invoice_Labor_Category,$D2898,Invoice_Company,$C2898,Invoice_MSA_Code,$E2898),"")</f>
        <v>0</v>
      </c>
      <c r="M2898" s="7" t="str">
        <f t="shared" ca="1" si="733"/>
        <v/>
      </c>
      <c r="N2898" s="220" t="str">
        <f t="shared" ca="1" si="738"/>
        <v/>
      </c>
      <c r="O2898" s="7" t="str">
        <f t="shared" ca="1" si="734"/>
        <v/>
      </c>
      <c r="P2898" s="7" t="str">
        <f t="shared" ca="1" si="735"/>
        <v/>
      </c>
      <c r="Q2898" s="7" t="str">
        <f t="shared" ca="1" si="736"/>
        <v/>
      </c>
      <c r="R2898" s="7" t="str">
        <f t="shared" ca="1" si="737"/>
        <v/>
      </c>
      <c r="S2898" s="7" t="str">
        <f t="shared" ca="1" si="724"/>
        <v/>
      </c>
      <c r="T2898" s="7" t="str">
        <f t="shared" ca="1" si="725"/>
        <v/>
      </c>
      <c r="V2898" s="120" cm="1">
        <f t="array" aca="1" ref="V2898" ca="1">SUMIFS(Invoice_Hours,Invoice_Labor_Category,$D2898,Invoice_Company,$C2898,Invoice_MSA_Code,$E2898)</f>
        <v>0</v>
      </c>
      <c r="W2898" s="121" t="str">
        <f t="shared" ca="1" si="726"/>
        <v/>
      </c>
      <c r="X2898" s="152" t="str">
        <f t="shared" ca="1" si="727"/>
        <v/>
      </c>
      <c r="AB2898" t="str">
        <f t="shared" si="728"/>
        <v/>
      </c>
      <c r="AC2898" t="str">
        <f t="shared" si="729"/>
        <v/>
      </c>
      <c r="AD2898" t="str">
        <f t="shared" si="730"/>
        <v/>
      </c>
      <c r="AE2898" s="4" t="str">
        <f t="shared" ca="1" si="723"/>
        <v/>
      </c>
    </row>
    <row r="2899" spans="7:31">
      <c r="G2899" s="117" cm="1">
        <f t="array" aca="1" ref="G2899" ca="1">SUMIFS(Proposed_Hours,Proposed_Labor_Category,$D2899,Proposed_Company,$C2899,Proposed_MSA_Code,$E2899)</f>
        <v>0</v>
      </c>
      <c r="H2899" s="7" t="str">
        <f t="shared" ca="1" si="731"/>
        <v/>
      </c>
      <c r="I2899" s="4" t="str" cm="1">
        <f t="array" aca="1" ref="I2899" ca="1">IFERROR(IF(SUMIFS(Proposed_Direct_Cost,Proposed_Labor_Category,$D2899,Proposed_Company,$C2899,Proposed_MSA_Code,$E2899)=0,"Not Proposed",SUMIFS(Proposed_Direct_Cost,Proposed_Labor_Category,$D2899,Proposed_Company,$C2899,Proposed_MSA_Code,$E2899)),"")</f>
        <v>Not Proposed</v>
      </c>
      <c r="J2899" s="117" cm="1">
        <f t="array" aca="1" ref="J2899" ca="1">SUMIFS(Invoice_Hours,Invoice_Labor_Category,$D2899,Invoice_Company,$C2899,Invoice_MSA_Code,$E2899)</f>
        <v>0</v>
      </c>
      <c r="K2899" s="7" t="str">
        <f t="shared" ca="1" si="732"/>
        <v/>
      </c>
      <c r="L2899" s="222" cm="1">
        <f t="array" aca="1" ref="L2899" ca="1">IFERROR(SUMIFS(Invoice_Direct_Cost,Invoice_Labor_Category,$D2899,Invoice_Company,$C2899,Invoice_MSA_Code,$E2899),"")</f>
        <v>0</v>
      </c>
      <c r="M2899" s="7" t="str">
        <f t="shared" ca="1" si="733"/>
        <v/>
      </c>
      <c r="N2899" s="220" t="str">
        <f t="shared" ca="1" si="738"/>
        <v/>
      </c>
      <c r="O2899" s="7" t="str">
        <f t="shared" ca="1" si="734"/>
        <v/>
      </c>
      <c r="P2899" s="7" t="str">
        <f t="shared" ca="1" si="735"/>
        <v/>
      </c>
      <c r="Q2899" s="7" t="str">
        <f t="shared" ca="1" si="736"/>
        <v/>
      </c>
      <c r="R2899" s="7" t="str">
        <f t="shared" ca="1" si="737"/>
        <v/>
      </c>
      <c r="S2899" s="7" t="str">
        <f t="shared" ca="1" si="724"/>
        <v/>
      </c>
      <c r="T2899" s="7" t="str">
        <f t="shared" ca="1" si="725"/>
        <v/>
      </c>
      <c r="V2899" s="120" cm="1">
        <f t="array" aca="1" ref="V2899" ca="1">SUMIFS(Invoice_Hours,Invoice_Labor_Category,$D2899,Invoice_Company,$C2899,Invoice_MSA_Code,$E2899)</f>
        <v>0</v>
      </c>
      <c r="W2899" s="121" t="str">
        <f t="shared" ca="1" si="726"/>
        <v/>
      </c>
      <c r="X2899" s="151" t="str">
        <f t="shared" ca="1" si="727"/>
        <v/>
      </c>
      <c r="AB2899" t="str">
        <f t="shared" si="728"/>
        <v/>
      </c>
      <c r="AC2899" t="str">
        <f t="shared" si="729"/>
        <v/>
      </c>
      <c r="AD2899" t="str">
        <f t="shared" si="730"/>
        <v/>
      </c>
      <c r="AE2899" s="4" t="str">
        <f t="shared" ca="1" si="723"/>
        <v/>
      </c>
    </row>
    <row r="2900" spans="7:31">
      <c r="G2900" s="117" cm="1">
        <f t="array" aca="1" ref="G2900" ca="1">SUMIFS(Proposed_Hours,Proposed_Labor_Category,$D2900,Proposed_Company,$C2900,Proposed_MSA_Code,$E2900)</f>
        <v>0</v>
      </c>
      <c r="H2900" s="7" t="str">
        <f t="shared" ca="1" si="731"/>
        <v/>
      </c>
      <c r="I2900" s="4" t="str" cm="1">
        <f t="array" aca="1" ref="I2900" ca="1">IFERROR(IF(SUMIFS(Proposed_Direct_Cost,Proposed_Labor_Category,$D2900,Proposed_Company,$C2900,Proposed_MSA_Code,$E2900)=0,"Not Proposed",SUMIFS(Proposed_Direct_Cost,Proposed_Labor_Category,$D2900,Proposed_Company,$C2900,Proposed_MSA_Code,$E2900)),"")</f>
        <v>Not Proposed</v>
      </c>
      <c r="J2900" s="117" cm="1">
        <f t="array" aca="1" ref="J2900" ca="1">SUMIFS(Invoice_Hours,Invoice_Labor_Category,$D2900,Invoice_Company,$C2900,Invoice_MSA_Code,$E2900)</f>
        <v>0</v>
      </c>
      <c r="K2900" s="7" t="str">
        <f t="shared" ca="1" si="732"/>
        <v/>
      </c>
      <c r="L2900" s="222" cm="1">
        <f t="array" aca="1" ref="L2900" ca="1">IFERROR(SUMIFS(Invoice_Direct_Cost,Invoice_Labor_Category,$D2900,Invoice_Company,$C2900,Invoice_MSA_Code,$E2900),"")</f>
        <v>0</v>
      </c>
      <c r="M2900" s="7" t="str">
        <f t="shared" ca="1" si="733"/>
        <v/>
      </c>
      <c r="N2900" s="220" t="str">
        <f t="shared" ca="1" si="738"/>
        <v/>
      </c>
      <c r="O2900" s="7" t="str">
        <f t="shared" ca="1" si="734"/>
        <v/>
      </c>
      <c r="P2900" s="7" t="str">
        <f t="shared" ca="1" si="735"/>
        <v/>
      </c>
      <c r="Q2900" s="7" t="str">
        <f t="shared" ca="1" si="736"/>
        <v/>
      </c>
      <c r="R2900" s="7" t="str">
        <f t="shared" ca="1" si="737"/>
        <v/>
      </c>
      <c r="S2900" s="7" t="str">
        <f t="shared" ca="1" si="724"/>
        <v/>
      </c>
      <c r="T2900" s="7" t="str">
        <f t="shared" ca="1" si="725"/>
        <v/>
      </c>
      <c r="V2900" s="120" cm="1">
        <f t="array" aca="1" ref="V2900" ca="1">SUMIFS(Invoice_Hours,Invoice_Labor_Category,$D2900,Invoice_Company,$C2900,Invoice_MSA_Code,$E2900)</f>
        <v>0</v>
      </c>
      <c r="W2900" s="121" t="str">
        <f t="shared" ca="1" si="726"/>
        <v/>
      </c>
      <c r="X2900" s="152" t="str">
        <f t="shared" ca="1" si="727"/>
        <v/>
      </c>
      <c r="AB2900" t="str">
        <f t="shared" si="728"/>
        <v/>
      </c>
      <c r="AC2900" t="str">
        <f t="shared" si="729"/>
        <v/>
      </c>
      <c r="AD2900" t="str">
        <f t="shared" si="730"/>
        <v/>
      </c>
      <c r="AE2900" s="4" t="str">
        <f t="shared" ca="1" si="723"/>
        <v/>
      </c>
    </row>
    <row r="2901" spans="7:31">
      <c r="G2901" s="117" cm="1">
        <f t="array" aca="1" ref="G2901" ca="1">SUMIFS(Proposed_Hours,Proposed_Labor_Category,$D2901,Proposed_Company,$C2901,Proposed_MSA_Code,$E2901)</f>
        <v>0</v>
      </c>
      <c r="H2901" s="7" t="str">
        <f t="shared" ca="1" si="731"/>
        <v/>
      </c>
      <c r="I2901" s="4" t="str" cm="1">
        <f t="array" aca="1" ref="I2901" ca="1">IFERROR(IF(SUMIFS(Proposed_Direct_Cost,Proposed_Labor_Category,$D2901,Proposed_Company,$C2901,Proposed_MSA_Code,$E2901)=0,"Not Proposed",SUMIFS(Proposed_Direct_Cost,Proposed_Labor_Category,$D2901,Proposed_Company,$C2901,Proposed_MSA_Code,$E2901)),"")</f>
        <v>Not Proposed</v>
      </c>
      <c r="J2901" s="117" cm="1">
        <f t="array" aca="1" ref="J2901" ca="1">SUMIFS(Invoice_Hours,Invoice_Labor_Category,$D2901,Invoice_Company,$C2901,Invoice_MSA_Code,$E2901)</f>
        <v>0</v>
      </c>
      <c r="K2901" s="7" t="str">
        <f t="shared" ca="1" si="732"/>
        <v/>
      </c>
      <c r="L2901" s="222" cm="1">
        <f t="array" aca="1" ref="L2901" ca="1">IFERROR(SUMIFS(Invoice_Direct_Cost,Invoice_Labor_Category,$D2901,Invoice_Company,$C2901,Invoice_MSA_Code,$E2901),"")</f>
        <v>0</v>
      </c>
      <c r="M2901" s="7" t="str">
        <f t="shared" ca="1" si="733"/>
        <v/>
      </c>
      <c r="N2901" s="220" t="str">
        <f t="shared" ca="1" si="738"/>
        <v/>
      </c>
      <c r="O2901" s="7" t="str">
        <f t="shared" ca="1" si="734"/>
        <v/>
      </c>
      <c r="P2901" s="7" t="str">
        <f t="shared" ca="1" si="735"/>
        <v/>
      </c>
      <c r="Q2901" s="7" t="str">
        <f t="shared" ca="1" si="736"/>
        <v/>
      </c>
      <c r="R2901" s="7" t="str">
        <f t="shared" ca="1" si="737"/>
        <v/>
      </c>
      <c r="S2901" s="7" t="str">
        <f t="shared" ca="1" si="724"/>
        <v/>
      </c>
      <c r="T2901" s="7" t="str">
        <f t="shared" ca="1" si="725"/>
        <v/>
      </c>
      <c r="V2901" s="120" cm="1">
        <f t="array" aca="1" ref="V2901" ca="1">SUMIFS(Invoice_Hours,Invoice_Labor_Category,$D2901,Invoice_Company,$C2901,Invoice_MSA_Code,$E2901)</f>
        <v>0</v>
      </c>
      <c r="W2901" s="121" t="str">
        <f t="shared" ca="1" si="726"/>
        <v/>
      </c>
      <c r="X2901" s="151" t="str">
        <f t="shared" ca="1" si="727"/>
        <v/>
      </c>
      <c r="AB2901" t="str">
        <f t="shared" si="728"/>
        <v/>
      </c>
      <c r="AC2901" t="str">
        <f t="shared" si="729"/>
        <v/>
      </c>
      <c r="AD2901" t="str">
        <f t="shared" si="730"/>
        <v/>
      </c>
      <c r="AE2901" s="4" t="str">
        <f t="shared" ca="1" si="723"/>
        <v/>
      </c>
    </row>
    <row r="2902" spans="7:31">
      <c r="G2902" s="117" cm="1">
        <f t="array" aca="1" ref="G2902" ca="1">SUMIFS(Proposed_Hours,Proposed_Labor_Category,$D2902,Proposed_Company,$C2902,Proposed_MSA_Code,$E2902)</f>
        <v>0</v>
      </c>
      <c r="H2902" s="7" t="str">
        <f t="shared" ca="1" si="731"/>
        <v/>
      </c>
      <c r="I2902" s="4" t="str" cm="1">
        <f t="array" aca="1" ref="I2902" ca="1">IFERROR(IF(SUMIFS(Proposed_Direct_Cost,Proposed_Labor_Category,$D2902,Proposed_Company,$C2902,Proposed_MSA_Code,$E2902)=0,"Not Proposed",SUMIFS(Proposed_Direct_Cost,Proposed_Labor_Category,$D2902,Proposed_Company,$C2902,Proposed_MSA_Code,$E2902)),"")</f>
        <v>Not Proposed</v>
      </c>
      <c r="J2902" s="117" cm="1">
        <f t="array" aca="1" ref="J2902" ca="1">SUMIFS(Invoice_Hours,Invoice_Labor_Category,$D2902,Invoice_Company,$C2902,Invoice_MSA_Code,$E2902)</f>
        <v>0</v>
      </c>
      <c r="K2902" s="7" t="str">
        <f t="shared" ca="1" si="732"/>
        <v/>
      </c>
      <c r="L2902" s="222" cm="1">
        <f t="array" aca="1" ref="L2902" ca="1">IFERROR(SUMIFS(Invoice_Direct_Cost,Invoice_Labor_Category,$D2902,Invoice_Company,$C2902,Invoice_MSA_Code,$E2902),"")</f>
        <v>0</v>
      </c>
      <c r="M2902" s="7" t="str">
        <f t="shared" ca="1" si="733"/>
        <v/>
      </c>
      <c r="N2902" s="220" t="str">
        <f t="shared" ca="1" si="738"/>
        <v/>
      </c>
      <c r="O2902" s="7" t="str">
        <f t="shared" ca="1" si="734"/>
        <v/>
      </c>
      <c r="P2902" s="7" t="str">
        <f t="shared" ca="1" si="735"/>
        <v/>
      </c>
      <c r="Q2902" s="7" t="str">
        <f t="shared" ca="1" si="736"/>
        <v/>
      </c>
      <c r="R2902" s="7" t="str">
        <f t="shared" ca="1" si="737"/>
        <v/>
      </c>
      <c r="S2902" s="7" t="str">
        <f t="shared" ca="1" si="724"/>
        <v/>
      </c>
      <c r="T2902" s="7" t="str">
        <f t="shared" ca="1" si="725"/>
        <v/>
      </c>
      <c r="V2902" s="120" cm="1">
        <f t="array" aca="1" ref="V2902" ca="1">SUMIFS(Invoice_Hours,Invoice_Labor_Category,$D2902,Invoice_Company,$C2902,Invoice_MSA_Code,$E2902)</f>
        <v>0</v>
      </c>
      <c r="W2902" s="121" t="str">
        <f t="shared" ca="1" si="726"/>
        <v/>
      </c>
      <c r="X2902" s="152" t="str">
        <f t="shared" ca="1" si="727"/>
        <v/>
      </c>
      <c r="AB2902" t="str">
        <f t="shared" si="728"/>
        <v/>
      </c>
      <c r="AC2902" t="str">
        <f t="shared" si="729"/>
        <v/>
      </c>
      <c r="AD2902" t="str">
        <f t="shared" si="730"/>
        <v/>
      </c>
      <c r="AE2902" s="4" t="str">
        <f t="shared" ca="1" si="723"/>
        <v/>
      </c>
    </row>
    <row r="2903" spans="7:31">
      <c r="G2903" s="117" cm="1">
        <f t="array" aca="1" ref="G2903" ca="1">SUMIFS(Proposed_Hours,Proposed_Labor_Category,$D2903,Proposed_Company,$C2903,Proposed_MSA_Code,$E2903)</f>
        <v>0</v>
      </c>
      <c r="H2903" s="7" t="str">
        <f t="shared" ca="1" si="731"/>
        <v/>
      </c>
      <c r="I2903" s="4" t="str" cm="1">
        <f t="array" aca="1" ref="I2903" ca="1">IFERROR(IF(SUMIFS(Proposed_Direct_Cost,Proposed_Labor_Category,$D2903,Proposed_Company,$C2903,Proposed_MSA_Code,$E2903)=0,"Not Proposed",SUMIFS(Proposed_Direct_Cost,Proposed_Labor_Category,$D2903,Proposed_Company,$C2903,Proposed_MSA_Code,$E2903)),"")</f>
        <v>Not Proposed</v>
      </c>
      <c r="J2903" s="117" cm="1">
        <f t="array" aca="1" ref="J2903" ca="1">SUMIFS(Invoice_Hours,Invoice_Labor_Category,$D2903,Invoice_Company,$C2903,Invoice_MSA_Code,$E2903)</f>
        <v>0</v>
      </c>
      <c r="K2903" s="7" t="str">
        <f t="shared" ca="1" si="732"/>
        <v/>
      </c>
      <c r="L2903" s="222" cm="1">
        <f t="array" aca="1" ref="L2903" ca="1">IFERROR(SUMIFS(Invoice_Direct_Cost,Invoice_Labor_Category,$D2903,Invoice_Company,$C2903,Invoice_MSA_Code,$E2903),"")</f>
        <v>0</v>
      </c>
      <c r="M2903" s="7" t="str">
        <f t="shared" ca="1" si="733"/>
        <v/>
      </c>
      <c r="N2903" s="220" t="str">
        <f t="shared" ca="1" si="738"/>
        <v/>
      </c>
      <c r="O2903" s="7" t="str">
        <f t="shared" ca="1" si="734"/>
        <v/>
      </c>
      <c r="P2903" s="7" t="str">
        <f t="shared" ca="1" si="735"/>
        <v/>
      </c>
      <c r="Q2903" s="7" t="str">
        <f t="shared" ca="1" si="736"/>
        <v/>
      </c>
      <c r="R2903" s="7" t="str">
        <f t="shared" ca="1" si="737"/>
        <v/>
      </c>
      <c r="S2903" s="7" t="str">
        <f t="shared" ca="1" si="724"/>
        <v/>
      </c>
      <c r="T2903" s="7" t="str">
        <f t="shared" ca="1" si="725"/>
        <v/>
      </c>
      <c r="V2903" s="120" cm="1">
        <f t="array" aca="1" ref="V2903" ca="1">SUMIFS(Invoice_Hours,Invoice_Labor_Category,$D2903,Invoice_Company,$C2903,Invoice_MSA_Code,$E2903)</f>
        <v>0</v>
      </c>
      <c r="W2903" s="121" t="str">
        <f t="shared" ca="1" si="726"/>
        <v/>
      </c>
      <c r="X2903" s="151" t="str">
        <f t="shared" ca="1" si="727"/>
        <v/>
      </c>
      <c r="AB2903" t="str">
        <f t="shared" si="728"/>
        <v/>
      </c>
      <c r="AC2903" t="str">
        <f t="shared" si="729"/>
        <v/>
      </c>
      <c r="AD2903" t="str">
        <f t="shared" si="730"/>
        <v/>
      </c>
      <c r="AE2903" s="4" t="str">
        <f t="shared" ca="1" si="723"/>
        <v/>
      </c>
    </row>
    <row r="2904" spans="7:31">
      <c r="G2904" s="117" cm="1">
        <f t="array" aca="1" ref="G2904" ca="1">SUMIFS(Proposed_Hours,Proposed_Labor_Category,$D2904,Proposed_Company,$C2904,Proposed_MSA_Code,$E2904)</f>
        <v>0</v>
      </c>
      <c r="H2904" s="7" t="str">
        <f t="shared" ca="1" si="731"/>
        <v/>
      </c>
      <c r="I2904" s="4" t="str" cm="1">
        <f t="array" aca="1" ref="I2904" ca="1">IFERROR(IF(SUMIFS(Proposed_Direct_Cost,Proposed_Labor_Category,$D2904,Proposed_Company,$C2904,Proposed_MSA_Code,$E2904)=0,"Not Proposed",SUMIFS(Proposed_Direct_Cost,Proposed_Labor_Category,$D2904,Proposed_Company,$C2904,Proposed_MSA_Code,$E2904)),"")</f>
        <v>Not Proposed</v>
      </c>
      <c r="J2904" s="117" cm="1">
        <f t="array" aca="1" ref="J2904" ca="1">SUMIFS(Invoice_Hours,Invoice_Labor_Category,$D2904,Invoice_Company,$C2904,Invoice_MSA_Code,$E2904)</f>
        <v>0</v>
      </c>
      <c r="K2904" s="7" t="str">
        <f t="shared" ca="1" si="732"/>
        <v/>
      </c>
      <c r="L2904" s="222" cm="1">
        <f t="array" aca="1" ref="L2904" ca="1">IFERROR(SUMIFS(Invoice_Direct_Cost,Invoice_Labor_Category,$D2904,Invoice_Company,$C2904,Invoice_MSA_Code,$E2904),"")</f>
        <v>0</v>
      </c>
      <c r="M2904" s="7" t="str">
        <f t="shared" ca="1" si="733"/>
        <v/>
      </c>
      <c r="N2904" s="220" t="str">
        <f t="shared" ca="1" si="738"/>
        <v/>
      </c>
      <c r="O2904" s="7" t="str">
        <f t="shared" ca="1" si="734"/>
        <v/>
      </c>
      <c r="P2904" s="7" t="str">
        <f t="shared" ca="1" si="735"/>
        <v/>
      </c>
      <c r="Q2904" s="7" t="str">
        <f t="shared" ca="1" si="736"/>
        <v/>
      </c>
      <c r="R2904" s="7" t="str">
        <f t="shared" ca="1" si="737"/>
        <v/>
      </c>
      <c r="S2904" s="7" t="str">
        <f t="shared" ca="1" si="724"/>
        <v/>
      </c>
      <c r="T2904" s="7" t="str">
        <f t="shared" ca="1" si="725"/>
        <v/>
      </c>
      <c r="V2904" s="120" cm="1">
        <f t="array" aca="1" ref="V2904" ca="1">SUMIFS(Invoice_Hours,Invoice_Labor_Category,$D2904,Invoice_Company,$C2904,Invoice_MSA_Code,$E2904)</f>
        <v>0</v>
      </c>
      <c r="W2904" s="121" t="str">
        <f t="shared" ca="1" si="726"/>
        <v/>
      </c>
      <c r="X2904" s="152" t="str">
        <f t="shared" ca="1" si="727"/>
        <v/>
      </c>
      <c r="AB2904" t="str">
        <f t="shared" si="728"/>
        <v/>
      </c>
      <c r="AC2904" t="str">
        <f t="shared" si="729"/>
        <v/>
      </c>
      <c r="AD2904" t="str">
        <f t="shared" si="730"/>
        <v/>
      </c>
      <c r="AE2904" s="4" t="str">
        <f t="shared" ca="1" si="723"/>
        <v/>
      </c>
    </row>
    <row r="2905" spans="7:31">
      <c r="G2905" s="117" cm="1">
        <f t="array" aca="1" ref="G2905" ca="1">SUMIFS(Proposed_Hours,Proposed_Labor_Category,$D2905,Proposed_Company,$C2905,Proposed_MSA_Code,$E2905)</f>
        <v>0</v>
      </c>
      <c r="H2905" s="7" t="str">
        <f t="shared" ca="1" si="731"/>
        <v/>
      </c>
      <c r="I2905" s="4" t="str" cm="1">
        <f t="array" aca="1" ref="I2905" ca="1">IFERROR(IF(SUMIFS(Proposed_Direct_Cost,Proposed_Labor_Category,$D2905,Proposed_Company,$C2905,Proposed_MSA_Code,$E2905)=0,"Not Proposed",SUMIFS(Proposed_Direct_Cost,Proposed_Labor_Category,$D2905,Proposed_Company,$C2905,Proposed_MSA_Code,$E2905)),"")</f>
        <v>Not Proposed</v>
      </c>
      <c r="J2905" s="117" cm="1">
        <f t="array" aca="1" ref="J2905" ca="1">SUMIFS(Invoice_Hours,Invoice_Labor_Category,$D2905,Invoice_Company,$C2905,Invoice_MSA_Code,$E2905)</f>
        <v>0</v>
      </c>
      <c r="K2905" s="7" t="str">
        <f t="shared" ca="1" si="732"/>
        <v/>
      </c>
      <c r="L2905" s="222" cm="1">
        <f t="array" aca="1" ref="L2905" ca="1">IFERROR(SUMIFS(Invoice_Direct_Cost,Invoice_Labor_Category,$D2905,Invoice_Company,$C2905,Invoice_MSA_Code,$E2905),"")</f>
        <v>0</v>
      </c>
      <c r="M2905" s="7" t="str">
        <f t="shared" ca="1" si="733"/>
        <v/>
      </c>
      <c r="N2905" s="220" t="str">
        <f t="shared" ca="1" si="738"/>
        <v/>
      </c>
      <c r="O2905" s="7" t="str">
        <f t="shared" ca="1" si="734"/>
        <v/>
      </c>
      <c r="P2905" s="7" t="str">
        <f t="shared" ca="1" si="735"/>
        <v/>
      </c>
      <c r="Q2905" s="7" t="str">
        <f t="shared" ca="1" si="736"/>
        <v/>
      </c>
      <c r="R2905" s="7" t="str">
        <f t="shared" ca="1" si="737"/>
        <v/>
      </c>
      <c r="S2905" s="7" t="str">
        <f t="shared" ca="1" si="724"/>
        <v/>
      </c>
      <c r="T2905" s="7" t="str">
        <f t="shared" ca="1" si="725"/>
        <v/>
      </c>
      <c r="V2905" s="120" cm="1">
        <f t="array" aca="1" ref="V2905" ca="1">SUMIFS(Invoice_Hours,Invoice_Labor_Category,$D2905,Invoice_Company,$C2905,Invoice_MSA_Code,$E2905)</f>
        <v>0</v>
      </c>
      <c r="W2905" s="121" t="str">
        <f t="shared" ca="1" si="726"/>
        <v/>
      </c>
      <c r="X2905" s="151" t="str">
        <f t="shared" ca="1" si="727"/>
        <v/>
      </c>
      <c r="AB2905" t="str">
        <f t="shared" si="728"/>
        <v/>
      </c>
      <c r="AC2905" t="str">
        <f t="shared" si="729"/>
        <v/>
      </c>
      <c r="AD2905" t="str">
        <f t="shared" si="730"/>
        <v/>
      </c>
      <c r="AE2905" s="4" t="str">
        <f t="shared" ca="1" si="723"/>
        <v/>
      </c>
    </row>
    <row r="2906" spans="7:31">
      <c r="G2906" s="117" cm="1">
        <f t="array" aca="1" ref="G2906" ca="1">SUMIFS(Proposed_Hours,Proposed_Labor_Category,$D2906,Proposed_Company,$C2906,Proposed_MSA_Code,$E2906)</f>
        <v>0</v>
      </c>
      <c r="H2906" s="7" t="str">
        <f t="shared" ca="1" si="731"/>
        <v/>
      </c>
      <c r="I2906" s="4" t="str" cm="1">
        <f t="array" aca="1" ref="I2906" ca="1">IFERROR(IF(SUMIFS(Proposed_Direct_Cost,Proposed_Labor_Category,$D2906,Proposed_Company,$C2906,Proposed_MSA_Code,$E2906)=0,"Not Proposed",SUMIFS(Proposed_Direct_Cost,Proposed_Labor_Category,$D2906,Proposed_Company,$C2906,Proposed_MSA_Code,$E2906)),"")</f>
        <v>Not Proposed</v>
      </c>
      <c r="J2906" s="117" cm="1">
        <f t="array" aca="1" ref="J2906" ca="1">SUMIFS(Invoice_Hours,Invoice_Labor_Category,$D2906,Invoice_Company,$C2906,Invoice_MSA_Code,$E2906)</f>
        <v>0</v>
      </c>
      <c r="K2906" s="7" t="str">
        <f t="shared" ca="1" si="732"/>
        <v/>
      </c>
      <c r="L2906" s="222" cm="1">
        <f t="array" aca="1" ref="L2906" ca="1">IFERROR(SUMIFS(Invoice_Direct_Cost,Invoice_Labor_Category,$D2906,Invoice_Company,$C2906,Invoice_MSA_Code,$E2906),"")</f>
        <v>0</v>
      </c>
      <c r="M2906" s="7" t="str">
        <f t="shared" ca="1" si="733"/>
        <v/>
      </c>
      <c r="N2906" s="220" t="str">
        <f t="shared" ca="1" si="738"/>
        <v/>
      </c>
      <c r="O2906" s="7" t="str">
        <f t="shared" ca="1" si="734"/>
        <v/>
      </c>
      <c r="P2906" s="7" t="str">
        <f t="shared" ca="1" si="735"/>
        <v/>
      </c>
      <c r="Q2906" s="7" t="str">
        <f t="shared" ca="1" si="736"/>
        <v/>
      </c>
      <c r="R2906" s="7" t="str">
        <f t="shared" ca="1" si="737"/>
        <v/>
      </c>
      <c r="S2906" s="7" t="str">
        <f t="shared" ca="1" si="724"/>
        <v/>
      </c>
      <c r="T2906" s="7" t="str">
        <f t="shared" ca="1" si="725"/>
        <v/>
      </c>
      <c r="V2906" s="120" cm="1">
        <f t="array" aca="1" ref="V2906" ca="1">SUMIFS(Invoice_Hours,Invoice_Labor_Category,$D2906,Invoice_Company,$C2906,Invoice_MSA_Code,$E2906)</f>
        <v>0</v>
      </c>
      <c r="W2906" s="121" t="str">
        <f t="shared" ca="1" si="726"/>
        <v/>
      </c>
      <c r="X2906" s="152" t="str">
        <f t="shared" ca="1" si="727"/>
        <v/>
      </c>
      <c r="AB2906" t="str">
        <f t="shared" si="728"/>
        <v/>
      </c>
      <c r="AC2906" t="str">
        <f t="shared" si="729"/>
        <v/>
      </c>
      <c r="AD2906" t="str">
        <f t="shared" si="730"/>
        <v/>
      </c>
      <c r="AE2906" s="4" t="str">
        <f t="shared" ca="1" si="723"/>
        <v/>
      </c>
    </row>
    <row r="2907" spans="7:31">
      <c r="G2907" s="117" cm="1">
        <f t="array" aca="1" ref="G2907" ca="1">SUMIFS(Proposed_Hours,Proposed_Labor_Category,$D2907,Proposed_Company,$C2907,Proposed_MSA_Code,$E2907)</f>
        <v>0</v>
      </c>
      <c r="H2907" s="7" t="str">
        <f t="shared" ca="1" si="731"/>
        <v/>
      </c>
      <c r="I2907" s="4" t="str" cm="1">
        <f t="array" aca="1" ref="I2907" ca="1">IFERROR(IF(SUMIFS(Proposed_Direct_Cost,Proposed_Labor_Category,$D2907,Proposed_Company,$C2907,Proposed_MSA_Code,$E2907)=0,"Not Proposed",SUMIFS(Proposed_Direct_Cost,Proposed_Labor_Category,$D2907,Proposed_Company,$C2907,Proposed_MSA_Code,$E2907)),"")</f>
        <v>Not Proposed</v>
      </c>
      <c r="J2907" s="117" cm="1">
        <f t="array" aca="1" ref="J2907" ca="1">SUMIFS(Invoice_Hours,Invoice_Labor_Category,$D2907,Invoice_Company,$C2907,Invoice_MSA_Code,$E2907)</f>
        <v>0</v>
      </c>
      <c r="K2907" s="7" t="str">
        <f t="shared" ca="1" si="732"/>
        <v/>
      </c>
      <c r="L2907" s="222" cm="1">
        <f t="array" aca="1" ref="L2907" ca="1">IFERROR(SUMIFS(Invoice_Direct_Cost,Invoice_Labor_Category,$D2907,Invoice_Company,$C2907,Invoice_MSA_Code,$E2907),"")</f>
        <v>0</v>
      </c>
      <c r="M2907" s="7" t="str">
        <f t="shared" ca="1" si="733"/>
        <v/>
      </c>
      <c r="N2907" s="220" t="str">
        <f t="shared" ca="1" si="738"/>
        <v/>
      </c>
      <c r="O2907" s="7" t="str">
        <f t="shared" ca="1" si="734"/>
        <v/>
      </c>
      <c r="P2907" s="7" t="str">
        <f t="shared" ca="1" si="735"/>
        <v/>
      </c>
      <c r="Q2907" s="7" t="str">
        <f t="shared" ca="1" si="736"/>
        <v/>
      </c>
      <c r="R2907" s="7" t="str">
        <f t="shared" ca="1" si="737"/>
        <v/>
      </c>
      <c r="S2907" s="7" t="str">
        <f t="shared" ca="1" si="724"/>
        <v/>
      </c>
      <c r="T2907" s="7" t="str">
        <f t="shared" ca="1" si="725"/>
        <v/>
      </c>
      <c r="V2907" s="120" cm="1">
        <f t="array" aca="1" ref="V2907" ca="1">SUMIFS(Invoice_Hours,Invoice_Labor_Category,$D2907,Invoice_Company,$C2907,Invoice_MSA_Code,$E2907)</f>
        <v>0</v>
      </c>
      <c r="W2907" s="121" t="str">
        <f t="shared" ca="1" si="726"/>
        <v/>
      </c>
      <c r="X2907" s="151" t="str">
        <f t="shared" ca="1" si="727"/>
        <v/>
      </c>
      <c r="AB2907" t="str">
        <f t="shared" si="728"/>
        <v/>
      </c>
      <c r="AC2907" t="str">
        <f t="shared" si="729"/>
        <v/>
      </c>
      <c r="AD2907" t="str">
        <f t="shared" si="730"/>
        <v/>
      </c>
      <c r="AE2907" s="4" t="str">
        <f t="shared" ca="1" si="723"/>
        <v/>
      </c>
    </row>
    <row r="2908" spans="7:31">
      <c r="G2908" s="117" cm="1">
        <f t="array" aca="1" ref="G2908" ca="1">SUMIFS(Proposed_Hours,Proposed_Labor_Category,$D2908,Proposed_Company,$C2908,Proposed_MSA_Code,$E2908)</f>
        <v>0</v>
      </c>
      <c r="H2908" s="7" t="str">
        <f t="shared" ca="1" si="731"/>
        <v/>
      </c>
      <c r="I2908" s="4" t="str" cm="1">
        <f t="array" aca="1" ref="I2908" ca="1">IFERROR(IF(SUMIFS(Proposed_Direct_Cost,Proposed_Labor_Category,$D2908,Proposed_Company,$C2908,Proposed_MSA_Code,$E2908)=0,"Not Proposed",SUMIFS(Proposed_Direct_Cost,Proposed_Labor_Category,$D2908,Proposed_Company,$C2908,Proposed_MSA_Code,$E2908)),"")</f>
        <v>Not Proposed</v>
      </c>
      <c r="J2908" s="117" cm="1">
        <f t="array" aca="1" ref="J2908" ca="1">SUMIFS(Invoice_Hours,Invoice_Labor_Category,$D2908,Invoice_Company,$C2908,Invoice_MSA_Code,$E2908)</f>
        <v>0</v>
      </c>
      <c r="K2908" s="7" t="str">
        <f t="shared" ca="1" si="732"/>
        <v/>
      </c>
      <c r="L2908" s="222" cm="1">
        <f t="array" aca="1" ref="L2908" ca="1">IFERROR(SUMIFS(Invoice_Direct_Cost,Invoice_Labor_Category,$D2908,Invoice_Company,$C2908,Invoice_MSA_Code,$E2908),"")</f>
        <v>0</v>
      </c>
      <c r="M2908" s="7" t="str">
        <f t="shared" ca="1" si="733"/>
        <v/>
      </c>
      <c r="N2908" s="220" t="str">
        <f t="shared" ca="1" si="738"/>
        <v/>
      </c>
      <c r="O2908" s="7" t="str">
        <f t="shared" ca="1" si="734"/>
        <v/>
      </c>
      <c r="P2908" s="7" t="str">
        <f t="shared" ca="1" si="735"/>
        <v/>
      </c>
      <c r="Q2908" s="7" t="str">
        <f t="shared" ca="1" si="736"/>
        <v/>
      </c>
      <c r="R2908" s="7" t="str">
        <f t="shared" ca="1" si="737"/>
        <v/>
      </c>
      <c r="S2908" s="7" t="str">
        <f t="shared" ca="1" si="724"/>
        <v/>
      </c>
      <c r="T2908" s="7" t="str">
        <f t="shared" ca="1" si="725"/>
        <v/>
      </c>
      <c r="V2908" s="120" cm="1">
        <f t="array" aca="1" ref="V2908" ca="1">SUMIFS(Invoice_Hours,Invoice_Labor_Category,$D2908,Invoice_Company,$C2908,Invoice_MSA_Code,$E2908)</f>
        <v>0</v>
      </c>
      <c r="W2908" s="121" t="str">
        <f t="shared" ca="1" si="726"/>
        <v/>
      </c>
      <c r="X2908" s="152" t="str">
        <f t="shared" ca="1" si="727"/>
        <v/>
      </c>
      <c r="AB2908" t="str">
        <f t="shared" si="728"/>
        <v/>
      </c>
      <c r="AC2908" t="str">
        <f t="shared" si="729"/>
        <v/>
      </c>
      <c r="AD2908" t="str">
        <f t="shared" si="730"/>
        <v/>
      </c>
      <c r="AE2908" s="4" t="str">
        <f t="shared" ca="1" si="723"/>
        <v/>
      </c>
    </row>
    <row r="2909" spans="7:31">
      <c r="G2909" s="117" cm="1">
        <f t="array" aca="1" ref="G2909" ca="1">SUMIFS(Proposed_Hours,Proposed_Labor_Category,$D2909,Proposed_Company,$C2909,Proposed_MSA_Code,$E2909)</f>
        <v>0</v>
      </c>
      <c r="H2909" s="7" t="str">
        <f t="shared" ca="1" si="731"/>
        <v/>
      </c>
      <c r="I2909" s="4" t="str" cm="1">
        <f t="array" aca="1" ref="I2909" ca="1">IFERROR(IF(SUMIFS(Proposed_Direct_Cost,Proposed_Labor_Category,$D2909,Proposed_Company,$C2909,Proposed_MSA_Code,$E2909)=0,"Not Proposed",SUMIFS(Proposed_Direct_Cost,Proposed_Labor_Category,$D2909,Proposed_Company,$C2909,Proposed_MSA_Code,$E2909)),"")</f>
        <v>Not Proposed</v>
      </c>
      <c r="J2909" s="117" cm="1">
        <f t="array" aca="1" ref="J2909" ca="1">SUMIFS(Invoice_Hours,Invoice_Labor_Category,$D2909,Invoice_Company,$C2909,Invoice_MSA_Code,$E2909)</f>
        <v>0</v>
      </c>
      <c r="K2909" s="7" t="str">
        <f t="shared" ca="1" si="732"/>
        <v/>
      </c>
      <c r="L2909" s="222" cm="1">
        <f t="array" aca="1" ref="L2909" ca="1">IFERROR(SUMIFS(Invoice_Direct_Cost,Invoice_Labor_Category,$D2909,Invoice_Company,$C2909,Invoice_MSA_Code,$E2909),"")</f>
        <v>0</v>
      </c>
      <c r="M2909" s="7" t="str">
        <f t="shared" ca="1" si="733"/>
        <v/>
      </c>
      <c r="N2909" s="220" t="str">
        <f t="shared" ca="1" si="738"/>
        <v/>
      </c>
      <c r="O2909" s="7" t="str">
        <f t="shared" ca="1" si="734"/>
        <v/>
      </c>
      <c r="P2909" s="7" t="str">
        <f t="shared" ca="1" si="735"/>
        <v/>
      </c>
      <c r="Q2909" s="7" t="str">
        <f t="shared" ca="1" si="736"/>
        <v/>
      </c>
      <c r="R2909" s="7" t="str">
        <f t="shared" ca="1" si="737"/>
        <v/>
      </c>
      <c r="S2909" s="7" t="str">
        <f t="shared" ca="1" si="724"/>
        <v/>
      </c>
      <c r="T2909" s="7" t="str">
        <f t="shared" ca="1" si="725"/>
        <v/>
      </c>
      <c r="V2909" s="120" cm="1">
        <f t="array" aca="1" ref="V2909" ca="1">SUMIFS(Invoice_Hours,Invoice_Labor_Category,$D2909,Invoice_Company,$C2909,Invoice_MSA_Code,$E2909)</f>
        <v>0</v>
      </c>
      <c r="W2909" s="121" t="str">
        <f t="shared" ca="1" si="726"/>
        <v/>
      </c>
      <c r="X2909" s="151" t="str">
        <f t="shared" ca="1" si="727"/>
        <v/>
      </c>
      <c r="AB2909" t="str">
        <f t="shared" si="728"/>
        <v/>
      </c>
      <c r="AC2909" t="str">
        <f t="shared" si="729"/>
        <v/>
      </c>
      <c r="AD2909" t="str">
        <f t="shared" si="730"/>
        <v/>
      </c>
      <c r="AE2909" s="4" t="str">
        <f t="shared" ca="1" si="723"/>
        <v/>
      </c>
    </row>
    <row r="2910" spans="7:31">
      <c r="G2910" s="117" cm="1">
        <f t="array" aca="1" ref="G2910" ca="1">SUMIFS(Proposed_Hours,Proposed_Labor_Category,$D2910,Proposed_Company,$C2910,Proposed_MSA_Code,$E2910)</f>
        <v>0</v>
      </c>
      <c r="H2910" s="7" t="str">
        <f t="shared" ca="1" si="731"/>
        <v/>
      </c>
      <c r="I2910" s="4" t="str" cm="1">
        <f t="array" aca="1" ref="I2910" ca="1">IFERROR(IF(SUMIFS(Proposed_Direct_Cost,Proposed_Labor_Category,$D2910,Proposed_Company,$C2910,Proposed_MSA_Code,$E2910)=0,"Not Proposed",SUMIFS(Proposed_Direct_Cost,Proposed_Labor_Category,$D2910,Proposed_Company,$C2910,Proposed_MSA_Code,$E2910)),"")</f>
        <v>Not Proposed</v>
      </c>
      <c r="J2910" s="117" cm="1">
        <f t="array" aca="1" ref="J2910" ca="1">SUMIFS(Invoice_Hours,Invoice_Labor_Category,$D2910,Invoice_Company,$C2910,Invoice_MSA_Code,$E2910)</f>
        <v>0</v>
      </c>
      <c r="K2910" s="7" t="str">
        <f t="shared" ca="1" si="732"/>
        <v/>
      </c>
      <c r="L2910" s="222" cm="1">
        <f t="array" aca="1" ref="L2910" ca="1">IFERROR(SUMIFS(Invoice_Direct_Cost,Invoice_Labor_Category,$D2910,Invoice_Company,$C2910,Invoice_MSA_Code,$E2910),"")</f>
        <v>0</v>
      </c>
      <c r="M2910" s="7" t="str">
        <f t="shared" ca="1" si="733"/>
        <v/>
      </c>
      <c r="N2910" s="220" t="str">
        <f t="shared" ca="1" si="738"/>
        <v/>
      </c>
      <c r="O2910" s="7" t="str">
        <f t="shared" ca="1" si="734"/>
        <v/>
      </c>
      <c r="P2910" s="7" t="str">
        <f t="shared" ca="1" si="735"/>
        <v/>
      </c>
      <c r="Q2910" s="7" t="str">
        <f t="shared" ca="1" si="736"/>
        <v/>
      </c>
      <c r="R2910" s="7" t="str">
        <f t="shared" ca="1" si="737"/>
        <v/>
      </c>
      <c r="S2910" s="7" t="str">
        <f t="shared" ca="1" si="724"/>
        <v/>
      </c>
      <c r="T2910" s="7" t="str">
        <f t="shared" ca="1" si="725"/>
        <v/>
      </c>
      <c r="V2910" s="120" cm="1">
        <f t="array" aca="1" ref="V2910" ca="1">SUMIFS(Invoice_Hours,Invoice_Labor_Category,$D2910,Invoice_Company,$C2910,Invoice_MSA_Code,$E2910)</f>
        <v>0</v>
      </c>
      <c r="W2910" s="121" t="str">
        <f t="shared" ca="1" si="726"/>
        <v/>
      </c>
      <c r="X2910" s="152" t="str">
        <f t="shared" ca="1" si="727"/>
        <v/>
      </c>
      <c r="AB2910" t="str">
        <f t="shared" si="728"/>
        <v/>
      </c>
      <c r="AC2910" t="str">
        <f t="shared" si="729"/>
        <v/>
      </c>
      <c r="AD2910" t="str">
        <f t="shared" si="730"/>
        <v/>
      </c>
      <c r="AE2910" s="4" t="str">
        <f t="shared" ca="1" si="723"/>
        <v/>
      </c>
    </row>
    <row r="2911" spans="7:31">
      <c r="G2911" s="117" cm="1">
        <f t="array" aca="1" ref="G2911" ca="1">SUMIFS(Proposed_Hours,Proposed_Labor_Category,$D2911,Proposed_Company,$C2911,Proposed_MSA_Code,$E2911)</f>
        <v>0</v>
      </c>
      <c r="H2911" s="7" t="str">
        <f t="shared" ca="1" si="731"/>
        <v/>
      </c>
      <c r="I2911" s="4" t="str" cm="1">
        <f t="array" aca="1" ref="I2911" ca="1">IFERROR(IF(SUMIFS(Proposed_Direct_Cost,Proposed_Labor_Category,$D2911,Proposed_Company,$C2911,Proposed_MSA_Code,$E2911)=0,"Not Proposed",SUMIFS(Proposed_Direct_Cost,Proposed_Labor_Category,$D2911,Proposed_Company,$C2911,Proposed_MSA_Code,$E2911)),"")</f>
        <v>Not Proposed</v>
      </c>
      <c r="J2911" s="117" cm="1">
        <f t="array" aca="1" ref="J2911" ca="1">SUMIFS(Invoice_Hours,Invoice_Labor_Category,$D2911,Invoice_Company,$C2911,Invoice_MSA_Code,$E2911)</f>
        <v>0</v>
      </c>
      <c r="K2911" s="7" t="str">
        <f t="shared" ca="1" si="732"/>
        <v/>
      </c>
      <c r="L2911" s="222" cm="1">
        <f t="array" aca="1" ref="L2911" ca="1">IFERROR(SUMIFS(Invoice_Direct_Cost,Invoice_Labor_Category,$D2911,Invoice_Company,$C2911,Invoice_MSA_Code,$E2911),"")</f>
        <v>0</v>
      </c>
      <c r="M2911" s="7" t="str">
        <f t="shared" ca="1" si="733"/>
        <v/>
      </c>
      <c r="N2911" s="220" t="str">
        <f t="shared" ca="1" si="738"/>
        <v/>
      </c>
      <c r="O2911" s="7" t="str">
        <f t="shared" ca="1" si="734"/>
        <v/>
      </c>
      <c r="P2911" s="7" t="str">
        <f t="shared" ca="1" si="735"/>
        <v/>
      </c>
      <c r="Q2911" s="7" t="str">
        <f t="shared" ca="1" si="736"/>
        <v/>
      </c>
      <c r="R2911" s="7" t="str">
        <f t="shared" ca="1" si="737"/>
        <v/>
      </c>
      <c r="S2911" s="7" t="str">
        <f t="shared" ca="1" si="724"/>
        <v/>
      </c>
      <c r="T2911" s="7" t="str">
        <f t="shared" ca="1" si="725"/>
        <v/>
      </c>
      <c r="V2911" s="120" cm="1">
        <f t="array" aca="1" ref="V2911" ca="1">SUMIFS(Invoice_Hours,Invoice_Labor_Category,$D2911,Invoice_Company,$C2911,Invoice_MSA_Code,$E2911)</f>
        <v>0</v>
      </c>
      <c r="W2911" s="121" t="str">
        <f t="shared" ca="1" si="726"/>
        <v/>
      </c>
      <c r="X2911" s="151" t="str">
        <f t="shared" ca="1" si="727"/>
        <v/>
      </c>
      <c r="AB2911" t="str">
        <f t="shared" si="728"/>
        <v/>
      </c>
      <c r="AC2911" t="str">
        <f t="shared" si="729"/>
        <v/>
      </c>
      <c r="AD2911" t="str">
        <f t="shared" si="730"/>
        <v/>
      </c>
      <c r="AE2911" s="4" t="str">
        <f t="shared" ca="1" si="723"/>
        <v/>
      </c>
    </row>
    <row r="2912" spans="7:31">
      <c r="G2912" s="117" cm="1">
        <f t="array" aca="1" ref="G2912" ca="1">SUMIFS(Proposed_Hours,Proposed_Labor_Category,$D2912,Proposed_Company,$C2912,Proposed_MSA_Code,$E2912)</f>
        <v>0</v>
      </c>
      <c r="H2912" s="7" t="str">
        <f t="shared" ca="1" si="731"/>
        <v/>
      </c>
      <c r="I2912" s="4" t="str" cm="1">
        <f t="array" aca="1" ref="I2912" ca="1">IFERROR(IF(SUMIFS(Proposed_Direct_Cost,Proposed_Labor_Category,$D2912,Proposed_Company,$C2912,Proposed_MSA_Code,$E2912)=0,"Not Proposed",SUMIFS(Proposed_Direct_Cost,Proposed_Labor_Category,$D2912,Proposed_Company,$C2912,Proposed_MSA_Code,$E2912)),"")</f>
        <v>Not Proposed</v>
      </c>
      <c r="J2912" s="117" cm="1">
        <f t="array" aca="1" ref="J2912" ca="1">SUMIFS(Invoice_Hours,Invoice_Labor_Category,$D2912,Invoice_Company,$C2912,Invoice_MSA_Code,$E2912)</f>
        <v>0</v>
      </c>
      <c r="K2912" s="7" t="str">
        <f t="shared" ca="1" si="732"/>
        <v/>
      </c>
      <c r="L2912" s="222" cm="1">
        <f t="array" aca="1" ref="L2912" ca="1">IFERROR(SUMIFS(Invoice_Direct_Cost,Invoice_Labor_Category,$D2912,Invoice_Company,$C2912,Invoice_MSA_Code,$E2912),"")</f>
        <v>0</v>
      </c>
      <c r="M2912" s="7" t="str">
        <f t="shared" ca="1" si="733"/>
        <v/>
      </c>
      <c r="N2912" s="220" t="str">
        <f t="shared" ca="1" si="738"/>
        <v/>
      </c>
      <c r="O2912" s="7" t="str">
        <f t="shared" ca="1" si="734"/>
        <v/>
      </c>
      <c r="P2912" s="7" t="str">
        <f t="shared" ca="1" si="735"/>
        <v/>
      </c>
      <c r="Q2912" s="7" t="str">
        <f t="shared" ca="1" si="736"/>
        <v/>
      </c>
      <c r="R2912" s="7" t="str">
        <f t="shared" ca="1" si="737"/>
        <v/>
      </c>
      <c r="S2912" s="7" t="str">
        <f t="shared" ca="1" si="724"/>
        <v/>
      </c>
      <c r="T2912" s="7" t="str">
        <f t="shared" ca="1" si="725"/>
        <v/>
      </c>
      <c r="V2912" s="120" cm="1">
        <f t="array" aca="1" ref="V2912" ca="1">SUMIFS(Invoice_Hours,Invoice_Labor_Category,$D2912,Invoice_Company,$C2912,Invoice_MSA_Code,$E2912)</f>
        <v>0</v>
      </c>
      <c r="W2912" s="121" t="str">
        <f t="shared" ca="1" si="726"/>
        <v/>
      </c>
      <c r="X2912" s="152" t="str">
        <f t="shared" ca="1" si="727"/>
        <v/>
      </c>
      <c r="AB2912" t="str">
        <f t="shared" si="728"/>
        <v/>
      </c>
      <c r="AC2912" t="str">
        <f t="shared" si="729"/>
        <v/>
      </c>
      <c r="AD2912" t="str">
        <f t="shared" si="730"/>
        <v/>
      </c>
      <c r="AE2912" s="4" t="str">
        <f t="shared" ca="1" si="723"/>
        <v/>
      </c>
    </row>
    <row r="2913" spans="7:31">
      <c r="G2913" s="117" cm="1">
        <f t="array" aca="1" ref="G2913" ca="1">SUMIFS(Proposed_Hours,Proposed_Labor_Category,$D2913,Proposed_Company,$C2913,Proposed_MSA_Code,$E2913)</f>
        <v>0</v>
      </c>
      <c r="H2913" s="7" t="str">
        <f t="shared" ca="1" si="731"/>
        <v/>
      </c>
      <c r="I2913" s="4" t="str" cm="1">
        <f t="array" aca="1" ref="I2913" ca="1">IFERROR(IF(SUMIFS(Proposed_Direct_Cost,Proposed_Labor_Category,$D2913,Proposed_Company,$C2913,Proposed_MSA_Code,$E2913)=0,"Not Proposed",SUMIFS(Proposed_Direct_Cost,Proposed_Labor_Category,$D2913,Proposed_Company,$C2913,Proposed_MSA_Code,$E2913)),"")</f>
        <v>Not Proposed</v>
      </c>
      <c r="J2913" s="117" cm="1">
        <f t="array" aca="1" ref="J2913" ca="1">SUMIFS(Invoice_Hours,Invoice_Labor_Category,$D2913,Invoice_Company,$C2913,Invoice_MSA_Code,$E2913)</f>
        <v>0</v>
      </c>
      <c r="K2913" s="7" t="str">
        <f t="shared" ca="1" si="732"/>
        <v/>
      </c>
      <c r="L2913" s="222" cm="1">
        <f t="array" aca="1" ref="L2913" ca="1">IFERROR(SUMIFS(Invoice_Direct_Cost,Invoice_Labor_Category,$D2913,Invoice_Company,$C2913,Invoice_MSA_Code,$E2913),"")</f>
        <v>0</v>
      </c>
      <c r="M2913" s="7" t="str">
        <f t="shared" ca="1" si="733"/>
        <v/>
      </c>
      <c r="N2913" s="220" t="str">
        <f t="shared" ca="1" si="738"/>
        <v/>
      </c>
      <c r="O2913" s="7" t="str">
        <f t="shared" ca="1" si="734"/>
        <v/>
      </c>
      <c r="P2913" s="7" t="str">
        <f t="shared" ca="1" si="735"/>
        <v/>
      </c>
      <c r="Q2913" s="7" t="str">
        <f t="shared" ca="1" si="736"/>
        <v/>
      </c>
      <c r="R2913" s="7" t="str">
        <f t="shared" ca="1" si="737"/>
        <v/>
      </c>
      <c r="S2913" s="7" t="str">
        <f t="shared" ca="1" si="724"/>
        <v/>
      </c>
      <c r="T2913" s="7" t="str">
        <f t="shared" ca="1" si="725"/>
        <v/>
      </c>
      <c r="V2913" s="120" cm="1">
        <f t="array" aca="1" ref="V2913" ca="1">SUMIFS(Invoice_Hours,Invoice_Labor_Category,$D2913,Invoice_Company,$C2913,Invoice_MSA_Code,$E2913)</f>
        <v>0</v>
      </c>
      <c r="W2913" s="121" t="str">
        <f t="shared" ca="1" si="726"/>
        <v/>
      </c>
      <c r="X2913" s="151" t="str">
        <f t="shared" ca="1" si="727"/>
        <v/>
      </c>
      <c r="AB2913" t="str">
        <f t="shared" si="728"/>
        <v/>
      </c>
      <c r="AC2913" t="str">
        <f t="shared" si="729"/>
        <v/>
      </c>
      <c r="AD2913" t="str">
        <f t="shared" si="730"/>
        <v/>
      </c>
      <c r="AE2913" s="4" t="str">
        <f t="shared" ca="1" si="723"/>
        <v/>
      </c>
    </row>
    <row r="2914" spans="7:31">
      <c r="G2914" s="117" cm="1">
        <f t="array" aca="1" ref="G2914" ca="1">SUMIFS(Proposed_Hours,Proposed_Labor_Category,$D2914,Proposed_Company,$C2914,Proposed_MSA_Code,$E2914)</f>
        <v>0</v>
      </c>
      <c r="H2914" s="7" t="str">
        <f t="shared" ca="1" si="731"/>
        <v/>
      </c>
      <c r="I2914" s="4" t="str" cm="1">
        <f t="array" aca="1" ref="I2914" ca="1">IFERROR(IF(SUMIFS(Proposed_Direct_Cost,Proposed_Labor_Category,$D2914,Proposed_Company,$C2914,Proposed_MSA_Code,$E2914)=0,"Not Proposed",SUMIFS(Proposed_Direct_Cost,Proposed_Labor_Category,$D2914,Proposed_Company,$C2914,Proposed_MSA_Code,$E2914)),"")</f>
        <v>Not Proposed</v>
      </c>
      <c r="J2914" s="117" cm="1">
        <f t="array" aca="1" ref="J2914" ca="1">SUMIFS(Invoice_Hours,Invoice_Labor_Category,$D2914,Invoice_Company,$C2914,Invoice_MSA_Code,$E2914)</f>
        <v>0</v>
      </c>
      <c r="K2914" s="7" t="str">
        <f t="shared" ca="1" si="732"/>
        <v/>
      </c>
      <c r="L2914" s="222" cm="1">
        <f t="array" aca="1" ref="L2914" ca="1">IFERROR(SUMIFS(Invoice_Direct_Cost,Invoice_Labor_Category,$D2914,Invoice_Company,$C2914,Invoice_MSA_Code,$E2914),"")</f>
        <v>0</v>
      </c>
      <c r="M2914" s="7" t="str">
        <f t="shared" ca="1" si="733"/>
        <v/>
      </c>
      <c r="N2914" s="220" t="str">
        <f t="shared" ca="1" si="738"/>
        <v/>
      </c>
      <c r="O2914" s="7" t="str">
        <f t="shared" ca="1" si="734"/>
        <v/>
      </c>
      <c r="P2914" s="7" t="str">
        <f t="shared" ca="1" si="735"/>
        <v/>
      </c>
      <c r="Q2914" s="7" t="str">
        <f t="shared" ca="1" si="736"/>
        <v/>
      </c>
      <c r="R2914" s="7" t="str">
        <f t="shared" ca="1" si="737"/>
        <v/>
      </c>
      <c r="S2914" s="7" t="str">
        <f t="shared" ca="1" si="724"/>
        <v/>
      </c>
      <c r="T2914" s="7" t="str">
        <f t="shared" ca="1" si="725"/>
        <v/>
      </c>
      <c r="V2914" s="120" cm="1">
        <f t="array" aca="1" ref="V2914" ca="1">SUMIFS(Invoice_Hours,Invoice_Labor_Category,$D2914,Invoice_Company,$C2914,Invoice_MSA_Code,$E2914)</f>
        <v>0</v>
      </c>
      <c r="W2914" s="121" t="str">
        <f t="shared" ca="1" si="726"/>
        <v/>
      </c>
      <c r="X2914" s="152" t="str">
        <f t="shared" ca="1" si="727"/>
        <v/>
      </c>
      <c r="AB2914" t="str">
        <f t="shared" si="728"/>
        <v/>
      </c>
      <c r="AC2914" t="str">
        <f t="shared" si="729"/>
        <v/>
      </c>
      <c r="AD2914" t="str">
        <f t="shared" si="730"/>
        <v/>
      </c>
      <c r="AE2914" s="4" t="str">
        <f t="shared" ca="1" si="723"/>
        <v/>
      </c>
    </row>
    <row r="2915" spans="7:31">
      <c r="G2915" s="117" cm="1">
        <f t="array" aca="1" ref="G2915" ca="1">SUMIFS(Proposed_Hours,Proposed_Labor_Category,$D2915,Proposed_Company,$C2915,Proposed_MSA_Code,$E2915)</f>
        <v>0</v>
      </c>
      <c r="H2915" s="7" t="str">
        <f t="shared" ca="1" si="731"/>
        <v/>
      </c>
      <c r="I2915" s="4" t="str" cm="1">
        <f t="array" aca="1" ref="I2915" ca="1">IFERROR(IF(SUMIFS(Proposed_Direct_Cost,Proposed_Labor_Category,$D2915,Proposed_Company,$C2915,Proposed_MSA_Code,$E2915)=0,"Not Proposed",SUMIFS(Proposed_Direct_Cost,Proposed_Labor_Category,$D2915,Proposed_Company,$C2915,Proposed_MSA_Code,$E2915)),"")</f>
        <v>Not Proposed</v>
      </c>
      <c r="J2915" s="117" cm="1">
        <f t="array" aca="1" ref="J2915" ca="1">SUMIFS(Invoice_Hours,Invoice_Labor_Category,$D2915,Invoice_Company,$C2915,Invoice_MSA_Code,$E2915)</f>
        <v>0</v>
      </c>
      <c r="K2915" s="7" t="str">
        <f t="shared" ca="1" si="732"/>
        <v/>
      </c>
      <c r="L2915" s="222" cm="1">
        <f t="array" aca="1" ref="L2915" ca="1">IFERROR(SUMIFS(Invoice_Direct_Cost,Invoice_Labor_Category,$D2915,Invoice_Company,$C2915,Invoice_MSA_Code,$E2915),"")</f>
        <v>0</v>
      </c>
      <c r="M2915" s="7" t="str">
        <f t="shared" ca="1" si="733"/>
        <v/>
      </c>
      <c r="N2915" s="220" t="str">
        <f t="shared" ca="1" si="738"/>
        <v/>
      </c>
      <c r="O2915" s="7" t="str">
        <f t="shared" ca="1" si="734"/>
        <v/>
      </c>
      <c r="P2915" s="7" t="str">
        <f t="shared" ca="1" si="735"/>
        <v/>
      </c>
      <c r="Q2915" s="7" t="str">
        <f t="shared" ca="1" si="736"/>
        <v/>
      </c>
      <c r="R2915" s="7" t="str">
        <f t="shared" ca="1" si="737"/>
        <v/>
      </c>
      <c r="S2915" s="7" t="str">
        <f t="shared" ca="1" si="724"/>
        <v/>
      </c>
      <c r="T2915" s="7" t="str">
        <f t="shared" ca="1" si="725"/>
        <v/>
      </c>
      <c r="V2915" s="120" cm="1">
        <f t="array" aca="1" ref="V2915" ca="1">SUMIFS(Invoice_Hours,Invoice_Labor_Category,$D2915,Invoice_Company,$C2915,Invoice_MSA_Code,$E2915)</f>
        <v>0</v>
      </c>
      <c r="W2915" s="121" t="str">
        <f t="shared" ca="1" si="726"/>
        <v/>
      </c>
      <c r="X2915" s="151" t="str">
        <f t="shared" ca="1" si="727"/>
        <v/>
      </c>
      <c r="AB2915" t="str">
        <f t="shared" si="728"/>
        <v/>
      </c>
      <c r="AC2915" t="str">
        <f t="shared" si="729"/>
        <v/>
      </c>
      <c r="AD2915" t="str">
        <f t="shared" si="730"/>
        <v/>
      </c>
      <c r="AE2915" s="4" t="str">
        <f t="shared" ca="1" si="723"/>
        <v/>
      </c>
    </row>
    <row r="2916" spans="7:31">
      <c r="G2916" s="117" cm="1">
        <f t="array" aca="1" ref="G2916" ca="1">SUMIFS(Proposed_Hours,Proposed_Labor_Category,$D2916,Proposed_Company,$C2916,Proposed_MSA_Code,$E2916)</f>
        <v>0</v>
      </c>
      <c r="H2916" s="7" t="str">
        <f t="shared" ca="1" si="731"/>
        <v/>
      </c>
      <c r="I2916" s="4" t="str" cm="1">
        <f t="array" aca="1" ref="I2916" ca="1">IFERROR(IF(SUMIFS(Proposed_Direct_Cost,Proposed_Labor_Category,$D2916,Proposed_Company,$C2916,Proposed_MSA_Code,$E2916)=0,"Not Proposed",SUMIFS(Proposed_Direct_Cost,Proposed_Labor_Category,$D2916,Proposed_Company,$C2916,Proposed_MSA_Code,$E2916)),"")</f>
        <v>Not Proposed</v>
      </c>
      <c r="J2916" s="117" cm="1">
        <f t="array" aca="1" ref="J2916" ca="1">SUMIFS(Invoice_Hours,Invoice_Labor_Category,$D2916,Invoice_Company,$C2916,Invoice_MSA_Code,$E2916)</f>
        <v>0</v>
      </c>
      <c r="K2916" s="7" t="str">
        <f t="shared" ca="1" si="732"/>
        <v/>
      </c>
      <c r="L2916" s="222" cm="1">
        <f t="array" aca="1" ref="L2916" ca="1">IFERROR(SUMIFS(Invoice_Direct_Cost,Invoice_Labor_Category,$D2916,Invoice_Company,$C2916,Invoice_MSA_Code,$E2916),"")</f>
        <v>0</v>
      </c>
      <c r="M2916" s="7" t="str">
        <f t="shared" ca="1" si="733"/>
        <v/>
      </c>
      <c r="N2916" s="220" t="str">
        <f t="shared" ca="1" si="738"/>
        <v/>
      </c>
      <c r="O2916" s="7" t="str">
        <f t="shared" ca="1" si="734"/>
        <v/>
      </c>
      <c r="P2916" s="7" t="str">
        <f t="shared" ca="1" si="735"/>
        <v/>
      </c>
      <c r="Q2916" s="7" t="str">
        <f t="shared" ca="1" si="736"/>
        <v/>
      </c>
      <c r="R2916" s="7" t="str">
        <f t="shared" ca="1" si="737"/>
        <v/>
      </c>
      <c r="S2916" s="7" t="str">
        <f t="shared" ca="1" si="724"/>
        <v/>
      </c>
      <c r="T2916" s="7" t="str">
        <f t="shared" ca="1" si="725"/>
        <v/>
      </c>
      <c r="V2916" s="120" cm="1">
        <f t="array" aca="1" ref="V2916" ca="1">SUMIFS(Invoice_Hours,Invoice_Labor_Category,$D2916,Invoice_Company,$C2916,Invoice_MSA_Code,$E2916)</f>
        <v>0</v>
      </c>
      <c r="W2916" s="121" t="str">
        <f t="shared" ca="1" si="726"/>
        <v/>
      </c>
      <c r="X2916" s="152" t="str">
        <f t="shared" ca="1" si="727"/>
        <v/>
      </c>
      <c r="AB2916" t="str">
        <f t="shared" si="728"/>
        <v/>
      </c>
      <c r="AC2916" t="str">
        <f t="shared" si="729"/>
        <v/>
      </c>
      <c r="AD2916" t="str">
        <f t="shared" si="730"/>
        <v/>
      </c>
      <c r="AE2916" s="4" t="str">
        <f t="shared" ca="1" si="723"/>
        <v/>
      </c>
    </row>
    <row r="2917" spans="7:31">
      <c r="G2917" s="117" cm="1">
        <f t="array" aca="1" ref="G2917" ca="1">SUMIFS(Proposed_Hours,Proposed_Labor_Category,$D2917,Proposed_Company,$C2917,Proposed_MSA_Code,$E2917)</f>
        <v>0</v>
      </c>
      <c r="H2917" s="7" t="str">
        <f t="shared" ca="1" si="731"/>
        <v/>
      </c>
      <c r="I2917" s="4" t="str" cm="1">
        <f t="array" aca="1" ref="I2917" ca="1">IFERROR(IF(SUMIFS(Proposed_Direct_Cost,Proposed_Labor_Category,$D2917,Proposed_Company,$C2917,Proposed_MSA_Code,$E2917)=0,"Not Proposed",SUMIFS(Proposed_Direct_Cost,Proposed_Labor_Category,$D2917,Proposed_Company,$C2917,Proposed_MSA_Code,$E2917)),"")</f>
        <v>Not Proposed</v>
      </c>
      <c r="J2917" s="117" cm="1">
        <f t="array" aca="1" ref="J2917" ca="1">SUMIFS(Invoice_Hours,Invoice_Labor_Category,$D2917,Invoice_Company,$C2917,Invoice_MSA_Code,$E2917)</f>
        <v>0</v>
      </c>
      <c r="K2917" s="7" t="str">
        <f t="shared" ca="1" si="732"/>
        <v/>
      </c>
      <c r="L2917" s="222" cm="1">
        <f t="array" aca="1" ref="L2917" ca="1">IFERROR(SUMIFS(Invoice_Direct_Cost,Invoice_Labor_Category,$D2917,Invoice_Company,$C2917,Invoice_MSA_Code,$E2917),"")</f>
        <v>0</v>
      </c>
      <c r="M2917" s="7" t="str">
        <f t="shared" ca="1" si="733"/>
        <v/>
      </c>
      <c r="N2917" s="220" t="str">
        <f t="shared" ca="1" si="738"/>
        <v/>
      </c>
      <c r="O2917" s="7" t="str">
        <f t="shared" ca="1" si="734"/>
        <v/>
      </c>
      <c r="P2917" s="7" t="str">
        <f t="shared" ca="1" si="735"/>
        <v/>
      </c>
      <c r="Q2917" s="7" t="str">
        <f t="shared" ca="1" si="736"/>
        <v/>
      </c>
      <c r="R2917" s="7" t="str">
        <f t="shared" ca="1" si="737"/>
        <v/>
      </c>
      <c r="S2917" s="7" t="str">
        <f t="shared" ca="1" si="724"/>
        <v/>
      </c>
      <c r="T2917" s="7" t="str">
        <f t="shared" ca="1" si="725"/>
        <v/>
      </c>
      <c r="V2917" s="120" cm="1">
        <f t="array" aca="1" ref="V2917" ca="1">SUMIFS(Invoice_Hours,Invoice_Labor_Category,$D2917,Invoice_Company,$C2917,Invoice_MSA_Code,$E2917)</f>
        <v>0</v>
      </c>
      <c r="W2917" s="121" t="str">
        <f t="shared" ca="1" si="726"/>
        <v/>
      </c>
      <c r="X2917" s="151" t="str">
        <f t="shared" ca="1" si="727"/>
        <v/>
      </c>
      <c r="AB2917" t="str">
        <f t="shared" si="728"/>
        <v/>
      </c>
      <c r="AC2917" t="str">
        <f t="shared" si="729"/>
        <v/>
      </c>
      <c r="AD2917" t="str">
        <f t="shared" si="730"/>
        <v/>
      </c>
      <c r="AE2917" s="4" t="str">
        <f t="shared" ca="1" si="723"/>
        <v/>
      </c>
    </row>
    <row r="2918" spans="7:31">
      <c r="G2918" s="117" cm="1">
        <f t="array" aca="1" ref="G2918" ca="1">SUMIFS(Proposed_Hours,Proposed_Labor_Category,$D2918,Proposed_Company,$C2918,Proposed_MSA_Code,$E2918)</f>
        <v>0</v>
      </c>
      <c r="H2918" s="7" t="str">
        <f t="shared" ca="1" si="731"/>
        <v/>
      </c>
      <c r="I2918" s="4" t="str" cm="1">
        <f t="array" aca="1" ref="I2918" ca="1">IFERROR(IF(SUMIFS(Proposed_Direct_Cost,Proposed_Labor_Category,$D2918,Proposed_Company,$C2918,Proposed_MSA_Code,$E2918)=0,"Not Proposed",SUMIFS(Proposed_Direct_Cost,Proposed_Labor_Category,$D2918,Proposed_Company,$C2918,Proposed_MSA_Code,$E2918)),"")</f>
        <v>Not Proposed</v>
      </c>
      <c r="J2918" s="117" cm="1">
        <f t="array" aca="1" ref="J2918" ca="1">SUMIFS(Invoice_Hours,Invoice_Labor_Category,$D2918,Invoice_Company,$C2918,Invoice_MSA_Code,$E2918)</f>
        <v>0</v>
      </c>
      <c r="K2918" s="7" t="str">
        <f t="shared" ca="1" si="732"/>
        <v/>
      </c>
      <c r="L2918" s="222" cm="1">
        <f t="array" aca="1" ref="L2918" ca="1">IFERROR(SUMIFS(Invoice_Direct_Cost,Invoice_Labor_Category,$D2918,Invoice_Company,$C2918,Invoice_MSA_Code,$E2918),"")</f>
        <v>0</v>
      </c>
      <c r="M2918" s="7" t="str">
        <f t="shared" ca="1" si="733"/>
        <v/>
      </c>
      <c r="N2918" s="220" t="str">
        <f t="shared" ca="1" si="738"/>
        <v/>
      </c>
      <c r="O2918" s="7" t="str">
        <f t="shared" ca="1" si="734"/>
        <v/>
      </c>
      <c r="P2918" s="7" t="str">
        <f t="shared" ca="1" si="735"/>
        <v/>
      </c>
      <c r="Q2918" s="7" t="str">
        <f t="shared" ca="1" si="736"/>
        <v/>
      </c>
      <c r="R2918" s="7" t="str">
        <f t="shared" ca="1" si="737"/>
        <v/>
      </c>
      <c r="S2918" s="7" t="str">
        <f t="shared" ca="1" si="724"/>
        <v/>
      </c>
      <c r="T2918" s="7" t="str">
        <f t="shared" ca="1" si="725"/>
        <v/>
      </c>
      <c r="V2918" s="120" cm="1">
        <f t="array" aca="1" ref="V2918" ca="1">SUMIFS(Invoice_Hours,Invoice_Labor_Category,$D2918,Invoice_Company,$C2918,Invoice_MSA_Code,$E2918)</f>
        <v>0</v>
      </c>
      <c r="W2918" s="121" t="str">
        <f t="shared" ca="1" si="726"/>
        <v/>
      </c>
      <c r="X2918" s="152" t="str">
        <f t="shared" ca="1" si="727"/>
        <v/>
      </c>
      <c r="AB2918" t="str">
        <f t="shared" si="728"/>
        <v/>
      </c>
      <c r="AC2918" t="str">
        <f t="shared" si="729"/>
        <v/>
      </c>
      <c r="AD2918" t="str">
        <f t="shared" si="730"/>
        <v/>
      </c>
      <c r="AE2918" s="4" t="str">
        <f t="shared" ca="1" si="723"/>
        <v/>
      </c>
    </row>
    <row r="2919" spans="7:31">
      <c r="G2919" s="117" cm="1">
        <f t="array" aca="1" ref="G2919" ca="1">SUMIFS(Proposed_Hours,Proposed_Labor_Category,$D2919,Proposed_Company,$C2919,Proposed_MSA_Code,$E2919)</f>
        <v>0</v>
      </c>
      <c r="H2919" s="7" t="str">
        <f t="shared" ca="1" si="731"/>
        <v/>
      </c>
      <c r="I2919" s="4" t="str" cm="1">
        <f t="array" aca="1" ref="I2919" ca="1">IFERROR(IF(SUMIFS(Proposed_Direct_Cost,Proposed_Labor_Category,$D2919,Proposed_Company,$C2919,Proposed_MSA_Code,$E2919)=0,"Not Proposed",SUMIFS(Proposed_Direct_Cost,Proposed_Labor_Category,$D2919,Proposed_Company,$C2919,Proposed_MSA_Code,$E2919)),"")</f>
        <v>Not Proposed</v>
      </c>
      <c r="J2919" s="117" cm="1">
        <f t="array" aca="1" ref="J2919" ca="1">SUMIFS(Invoice_Hours,Invoice_Labor_Category,$D2919,Invoice_Company,$C2919,Invoice_MSA_Code,$E2919)</f>
        <v>0</v>
      </c>
      <c r="K2919" s="7" t="str">
        <f t="shared" ca="1" si="732"/>
        <v/>
      </c>
      <c r="L2919" s="222" cm="1">
        <f t="array" aca="1" ref="L2919" ca="1">IFERROR(SUMIFS(Invoice_Direct_Cost,Invoice_Labor_Category,$D2919,Invoice_Company,$C2919,Invoice_MSA_Code,$E2919),"")</f>
        <v>0</v>
      </c>
      <c r="M2919" s="7" t="str">
        <f t="shared" ca="1" si="733"/>
        <v/>
      </c>
      <c r="N2919" s="220" t="str">
        <f t="shared" ca="1" si="738"/>
        <v/>
      </c>
      <c r="O2919" s="7" t="str">
        <f t="shared" ca="1" si="734"/>
        <v/>
      </c>
      <c r="P2919" s="7" t="str">
        <f t="shared" ca="1" si="735"/>
        <v/>
      </c>
      <c r="Q2919" s="7" t="str">
        <f t="shared" ca="1" si="736"/>
        <v/>
      </c>
      <c r="R2919" s="7" t="str">
        <f t="shared" ca="1" si="737"/>
        <v/>
      </c>
      <c r="S2919" s="7" t="str">
        <f t="shared" ca="1" si="724"/>
        <v/>
      </c>
      <c r="T2919" s="7" t="str">
        <f t="shared" ca="1" si="725"/>
        <v/>
      </c>
      <c r="V2919" s="120" cm="1">
        <f t="array" aca="1" ref="V2919" ca="1">SUMIFS(Invoice_Hours,Invoice_Labor_Category,$D2919,Invoice_Company,$C2919,Invoice_MSA_Code,$E2919)</f>
        <v>0</v>
      </c>
      <c r="W2919" s="121" t="str">
        <f t="shared" ca="1" si="726"/>
        <v/>
      </c>
      <c r="X2919" s="151" t="str">
        <f t="shared" ca="1" si="727"/>
        <v/>
      </c>
      <c r="AB2919" t="str">
        <f t="shared" si="728"/>
        <v/>
      </c>
      <c r="AC2919" t="str">
        <f t="shared" si="729"/>
        <v/>
      </c>
      <c r="AD2919" t="str">
        <f t="shared" si="730"/>
        <v/>
      </c>
      <c r="AE2919" s="4" t="str">
        <f t="shared" ca="1" si="723"/>
        <v/>
      </c>
    </row>
    <row r="2920" spans="7:31">
      <c r="G2920" s="117" cm="1">
        <f t="array" aca="1" ref="G2920" ca="1">SUMIFS(Proposed_Hours,Proposed_Labor_Category,$D2920,Proposed_Company,$C2920,Proposed_MSA_Code,$E2920)</f>
        <v>0</v>
      </c>
      <c r="H2920" s="7" t="str">
        <f t="shared" ca="1" si="731"/>
        <v/>
      </c>
      <c r="I2920" s="4" t="str" cm="1">
        <f t="array" aca="1" ref="I2920" ca="1">IFERROR(IF(SUMIFS(Proposed_Direct_Cost,Proposed_Labor_Category,$D2920,Proposed_Company,$C2920,Proposed_MSA_Code,$E2920)=0,"Not Proposed",SUMIFS(Proposed_Direct_Cost,Proposed_Labor_Category,$D2920,Proposed_Company,$C2920,Proposed_MSA_Code,$E2920)),"")</f>
        <v>Not Proposed</v>
      </c>
      <c r="J2920" s="117" cm="1">
        <f t="array" aca="1" ref="J2920" ca="1">SUMIFS(Invoice_Hours,Invoice_Labor_Category,$D2920,Invoice_Company,$C2920,Invoice_MSA_Code,$E2920)</f>
        <v>0</v>
      </c>
      <c r="K2920" s="7" t="str">
        <f t="shared" ca="1" si="732"/>
        <v/>
      </c>
      <c r="L2920" s="222" cm="1">
        <f t="array" aca="1" ref="L2920" ca="1">IFERROR(SUMIFS(Invoice_Direct_Cost,Invoice_Labor_Category,$D2920,Invoice_Company,$C2920,Invoice_MSA_Code,$E2920),"")</f>
        <v>0</v>
      </c>
      <c r="M2920" s="7" t="str">
        <f t="shared" ca="1" si="733"/>
        <v/>
      </c>
      <c r="N2920" s="220" t="str">
        <f t="shared" ca="1" si="738"/>
        <v/>
      </c>
      <c r="O2920" s="7" t="str">
        <f t="shared" ca="1" si="734"/>
        <v/>
      </c>
      <c r="P2920" s="7" t="str">
        <f t="shared" ca="1" si="735"/>
        <v/>
      </c>
      <c r="Q2920" s="7" t="str">
        <f t="shared" ca="1" si="736"/>
        <v/>
      </c>
      <c r="R2920" s="7" t="str">
        <f t="shared" ca="1" si="737"/>
        <v/>
      </c>
      <c r="S2920" s="7" t="str">
        <f t="shared" ca="1" si="724"/>
        <v/>
      </c>
      <c r="T2920" s="7" t="str">
        <f t="shared" ca="1" si="725"/>
        <v/>
      </c>
      <c r="V2920" s="120" cm="1">
        <f t="array" aca="1" ref="V2920" ca="1">SUMIFS(Invoice_Hours,Invoice_Labor_Category,$D2920,Invoice_Company,$C2920,Invoice_MSA_Code,$E2920)</f>
        <v>0</v>
      </c>
      <c r="W2920" s="121" t="str">
        <f t="shared" ca="1" si="726"/>
        <v/>
      </c>
      <c r="X2920" s="152" t="str">
        <f t="shared" ca="1" si="727"/>
        <v/>
      </c>
      <c r="AB2920" t="str">
        <f t="shared" si="728"/>
        <v/>
      </c>
      <c r="AC2920" t="str">
        <f t="shared" si="729"/>
        <v/>
      </c>
      <c r="AD2920" t="str">
        <f t="shared" si="730"/>
        <v/>
      </c>
      <c r="AE2920" s="4" t="str">
        <f t="shared" ca="1" si="723"/>
        <v/>
      </c>
    </row>
    <row r="2921" spans="7:31">
      <c r="G2921" s="117" cm="1">
        <f t="array" aca="1" ref="G2921" ca="1">SUMIFS(Proposed_Hours,Proposed_Labor_Category,$D2921,Proposed_Company,$C2921,Proposed_MSA_Code,$E2921)</f>
        <v>0</v>
      </c>
      <c r="H2921" s="7" t="str">
        <f t="shared" ca="1" si="731"/>
        <v/>
      </c>
      <c r="I2921" s="4" t="str" cm="1">
        <f t="array" aca="1" ref="I2921" ca="1">IFERROR(IF(SUMIFS(Proposed_Direct_Cost,Proposed_Labor_Category,$D2921,Proposed_Company,$C2921,Proposed_MSA_Code,$E2921)=0,"Not Proposed",SUMIFS(Proposed_Direct_Cost,Proposed_Labor_Category,$D2921,Proposed_Company,$C2921,Proposed_MSA_Code,$E2921)),"")</f>
        <v>Not Proposed</v>
      </c>
      <c r="J2921" s="117" cm="1">
        <f t="array" aca="1" ref="J2921" ca="1">SUMIFS(Invoice_Hours,Invoice_Labor_Category,$D2921,Invoice_Company,$C2921,Invoice_MSA_Code,$E2921)</f>
        <v>0</v>
      </c>
      <c r="K2921" s="7" t="str">
        <f t="shared" ca="1" si="732"/>
        <v/>
      </c>
      <c r="L2921" s="222" cm="1">
        <f t="array" aca="1" ref="L2921" ca="1">IFERROR(SUMIFS(Invoice_Direct_Cost,Invoice_Labor_Category,$D2921,Invoice_Company,$C2921,Invoice_MSA_Code,$E2921),"")</f>
        <v>0</v>
      </c>
      <c r="M2921" s="7" t="str">
        <f t="shared" ca="1" si="733"/>
        <v/>
      </c>
      <c r="N2921" s="220" t="str">
        <f t="shared" ca="1" si="738"/>
        <v/>
      </c>
      <c r="O2921" s="7" t="str">
        <f t="shared" ca="1" si="734"/>
        <v/>
      </c>
      <c r="P2921" s="7" t="str">
        <f t="shared" ca="1" si="735"/>
        <v/>
      </c>
      <c r="Q2921" s="7" t="str">
        <f t="shared" ca="1" si="736"/>
        <v/>
      </c>
      <c r="R2921" s="7" t="str">
        <f t="shared" ca="1" si="737"/>
        <v/>
      </c>
      <c r="S2921" s="7" t="str">
        <f t="shared" ca="1" si="724"/>
        <v/>
      </c>
      <c r="T2921" s="7" t="str">
        <f t="shared" ca="1" si="725"/>
        <v/>
      </c>
      <c r="V2921" s="120" cm="1">
        <f t="array" aca="1" ref="V2921" ca="1">SUMIFS(Invoice_Hours,Invoice_Labor_Category,$D2921,Invoice_Company,$C2921,Invoice_MSA_Code,$E2921)</f>
        <v>0</v>
      </c>
      <c r="W2921" s="121" t="str">
        <f t="shared" ca="1" si="726"/>
        <v/>
      </c>
      <c r="X2921" s="151" t="str">
        <f t="shared" ca="1" si="727"/>
        <v/>
      </c>
      <c r="AB2921" t="str">
        <f t="shared" si="728"/>
        <v/>
      </c>
      <c r="AC2921" t="str">
        <f t="shared" si="729"/>
        <v/>
      </c>
      <c r="AD2921" t="str">
        <f t="shared" si="730"/>
        <v/>
      </c>
      <c r="AE2921" s="4" t="str">
        <f t="shared" ca="1" si="723"/>
        <v/>
      </c>
    </row>
    <row r="2922" spans="7:31">
      <c r="G2922" s="117" cm="1">
        <f t="array" aca="1" ref="G2922" ca="1">SUMIFS(Proposed_Hours,Proposed_Labor_Category,$D2922,Proposed_Company,$C2922,Proposed_MSA_Code,$E2922)</f>
        <v>0</v>
      </c>
      <c r="H2922" s="7" t="str">
        <f t="shared" ca="1" si="731"/>
        <v/>
      </c>
      <c r="I2922" s="4" t="str" cm="1">
        <f t="array" aca="1" ref="I2922" ca="1">IFERROR(IF(SUMIFS(Proposed_Direct_Cost,Proposed_Labor_Category,$D2922,Proposed_Company,$C2922,Proposed_MSA_Code,$E2922)=0,"Not Proposed",SUMIFS(Proposed_Direct_Cost,Proposed_Labor_Category,$D2922,Proposed_Company,$C2922,Proposed_MSA_Code,$E2922)),"")</f>
        <v>Not Proposed</v>
      </c>
      <c r="J2922" s="117" cm="1">
        <f t="array" aca="1" ref="J2922" ca="1">SUMIFS(Invoice_Hours,Invoice_Labor_Category,$D2922,Invoice_Company,$C2922,Invoice_MSA_Code,$E2922)</f>
        <v>0</v>
      </c>
      <c r="K2922" s="7" t="str">
        <f t="shared" ca="1" si="732"/>
        <v/>
      </c>
      <c r="L2922" s="222" cm="1">
        <f t="array" aca="1" ref="L2922" ca="1">IFERROR(SUMIFS(Invoice_Direct_Cost,Invoice_Labor_Category,$D2922,Invoice_Company,$C2922,Invoice_MSA_Code,$E2922),"")</f>
        <v>0</v>
      </c>
      <c r="M2922" s="7" t="str">
        <f t="shared" ca="1" si="733"/>
        <v/>
      </c>
      <c r="N2922" s="220" t="str">
        <f t="shared" ca="1" si="738"/>
        <v/>
      </c>
      <c r="O2922" s="7" t="str">
        <f t="shared" ca="1" si="734"/>
        <v/>
      </c>
      <c r="P2922" s="7" t="str">
        <f t="shared" ca="1" si="735"/>
        <v/>
      </c>
      <c r="Q2922" s="7" t="str">
        <f t="shared" ca="1" si="736"/>
        <v/>
      </c>
      <c r="R2922" s="7" t="str">
        <f t="shared" ca="1" si="737"/>
        <v/>
      </c>
      <c r="S2922" s="7" t="str">
        <f t="shared" ca="1" si="724"/>
        <v/>
      </c>
      <c r="T2922" s="7" t="str">
        <f t="shared" ca="1" si="725"/>
        <v/>
      </c>
      <c r="V2922" s="120" cm="1">
        <f t="array" aca="1" ref="V2922" ca="1">SUMIFS(Invoice_Hours,Invoice_Labor_Category,$D2922,Invoice_Company,$C2922,Invoice_MSA_Code,$E2922)</f>
        <v>0</v>
      </c>
      <c r="W2922" s="121" t="str">
        <f t="shared" ca="1" si="726"/>
        <v/>
      </c>
      <c r="X2922" s="152" t="str">
        <f t="shared" ca="1" si="727"/>
        <v/>
      </c>
      <c r="AB2922" t="str">
        <f t="shared" si="728"/>
        <v/>
      </c>
      <c r="AC2922" t="str">
        <f t="shared" si="729"/>
        <v/>
      </c>
      <c r="AD2922" t="str">
        <f t="shared" si="730"/>
        <v/>
      </c>
      <c r="AE2922" s="4" t="str">
        <f t="shared" ca="1" si="723"/>
        <v/>
      </c>
    </row>
    <row r="2923" spans="7:31">
      <c r="G2923" s="117" cm="1">
        <f t="array" aca="1" ref="G2923" ca="1">SUMIFS(Proposed_Hours,Proposed_Labor_Category,$D2923,Proposed_Company,$C2923,Proposed_MSA_Code,$E2923)</f>
        <v>0</v>
      </c>
      <c r="H2923" s="7" t="str">
        <f t="shared" ca="1" si="731"/>
        <v/>
      </c>
      <c r="I2923" s="4" t="str" cm="1">
        <f t="array" aca="1" ref="I2923" ca="1">IFERROR(IF(SUMIFS(Proposed_Direct_Cost,Proposed_Labor_Category,$D2923,Proposed_Company,$C2923,Proposed_MSA_Code,$E2923)=0,"Not Proposed",SUMIFS(Proposed_Direct_Cost,Proposed_Labor_Category,$D2923,Proposed_Company,$C2923,Proposed_MSA_Code,$E2923)),"")</f>
        <v>Not Proposed</v>
      </c>
      <c r="J2923" s="117" cm="1">
        <f t="array" aca="1" ref="J2923" ca="1">SUMIFS(Invoice_Hours,Invoice_Labor_Category,$D2923,Invoice_Company,$C2923,Invoice_MSA_Code,$E2923)</f>
        <v>0</v>
      </c>
      <c r="K2923" s="7" t="str">
        <f t="shared" ca="1" si="732"/>
        <v/>
      </c>
      <c r="L2923" s="222" cm="1">
        <f t="array" aca="1" ref="L2923" ca="1">IFERROR(SUMIFS(Invoice_Direct_Cost,Invoice_Labor_Category,$D2923,Invoice_Company,$C2923,Invoice_MSA_Code,$E2923),"")</f>
        <v>0</v>
      </c>
      <c r="M2923" s="7" t="str">
        <f t="shared" ca="1" si="733"/>
        <v/>
      </c>
      <c r="N2923" s="220" t="str">
        <f t="shared" ca="1" si="738"/>
        <v/>
      </c>
      <c r="O2923" s="7" t="str">
        <f t="shared" ca="1" si="734"/>
        <v/>
      </c>
      <c r="P2923" s="7" t="str">
        <f t="shared" ca="1" si="735"/>
        <v/>
      </c>
      <c r="Q2923" s="7" t="str">
        <f t="shared" ca="1" si="736"/>
        <v/>
      </c>
      <c r="R2923" s="7" t="str">
        <f t="shared" ca="1" si="737"/>
        <v/>
      </c>
      <c r="S2923" s="7" t="str">
        <f t="shared" ca="1" si="724"/>
        <v/>
      </c>
      <c r="T2923" s="7" t="str">
        <f t="shared" ca="1" si="725"/>
        <v/>
      </c>
      <c r="V2923" s="120" cm="1">
        <f t="array" aca="1" ref="V2923" ca="1">SUMIFS(Invoice_Hours,Invoice_Labor_Category,$D2923,Invoice_Company,$C2923,Invoice_MSA_Code,$E2923)</f>
        <v>0</v>
      </c>
      <c r="W2923" s="121" t="str">
        <f t="shared" ca="1" si="726"/>
        <v/>
      </c>
      <c r="X2923" s="151" t="str">
        <f t="shared" ca="1" si="727"/>
        <v/>
      </c>
      <c r="AB2923" t="str">
        <f t="shared" si="728"/>
        <v/>
      </c>
      <c r="AC2923" t="str">
        <f t="shared" si="729"/>
        <v/>
      </c>
      <c r="AD2923" t="str">
        <f t="shared" si="730"/>
        <v/>
      </c>
      <c r="AE2923" s="4" t="str">
        <f t="shared" ca="1" si="723"/>
        <v/>
      </c>
    </row>
    <row r="2924" spans="7:31">
      <c r="G2924" s="117" cm="1">
        <f t="array" aca="1" ref="G2924" ca="1">SUMIFS(Proposed_Hours,Proposed_Labor_Category,$D2924,Proposed_Company,$C2924,Proposed_MSA_Code,$E2924)</f>
        <v>0</v>
      </c>
      <c r="H2924" s="7" t="str">
        <f t="shared" ca="1" si="731"/>
        <v/>
      </c>
      <c r="I2924" s="4" t="str" cm="1">
        <f t="array" aca="1" ref="I2924" ca="1">IFERROR(IF(SUMIFS(Proposed_Direct_Cost,Proposed_Labor_Category,$D2924,Proposed_Company,$C2924,Proposed_MSA_Code,$E2924)=0,"Not Proposed",SUMIFS(Proposed_Direct_Cost,Proposed_Labor_Category,$D2924,Proposed_Company,$C2924,Proposed_MSA_Code,$E2924)),"")</f>
        <v>Not Proposed</v>
      </c>
      <c r="J2924" s="117" cm="1">
        <f t="array" aca="1" ref="J2924" ca="1">SUMIFS(Invoice_Hours,Invoice_Labor_Category,$D2924,Invoice_Company,$C2924,Invoice_MSA_Code,$E2924)</f>
        <v>0</v>
      </c>
      <c r="K2924" s="7" t="str">
        <f t="shared" ca="1" si="732"/>
        <v/>
      </c>
      <c r="L2924" s="222" cm="1">
        <f t="array" aca="1" ref="L2924" ca="1">IFERROR(SUMIFS(Invoice_Direct_Cost,Invoice_Labor_Category,$D2924,Invoice_Company,$C2924,Invoice_MSA_Code,$E2924),"")</f>
        <v>0</v>
      </c>
      <c r="M2924" s="7" t="str">
        <f t="shared" ca="1" si="733"/>
        <v/>
      </c>
      <c r="N2924" s="220" t="str">
        <f t="shared" ca="1" si="738"/>
        <v/>
      </c>
      <c r="O2924" s="7" t="str">
        <f t="shared" ca="1" si="734"/>
        <v/>
      </c>
      <c r="P2924" s="7" t="str">
        <f t="shared" ca="1" si="735"/>
        <v/>
      </c>
      <c r="Q2924" s="7" t="str">
        <f t="shared" ca="1" si="736"/>
        <v/>
      </c>
      <c r="R2924" s="7" t="str">
        <f t="shared" ca="1" si="737"/>
        <v/>
      </c>
      <c r="S2924" s="7" t="str">
        <f t="shared" ca="1" si="724"/>
        <v/>
      </c>
      <c r="T2924" s="7" t="str">
        <f t="shared" ca="1" si="725"/>
        <v/>
      </c>
      <c r="V2924" s="120" cm="1">
        <f t="array" aca="1" ref="V2924" ca="1">SUMIFS(Invoice_Hours,Invoice_Labor_Category,$D2924,Invoice_Company,$C2924,Invoice_MSA_Code,$E2924)</f>
        <v>0</v>
      </c>
      <c r="W2924" s="121" t="str">
        <f t="shared" ca="1" si="726"/>
        <v/>
      </c>
      <c r="X2924" s="152" t="str">
        <f t="shared" ca="1" si="727"/>
        <v/>
      </c>
      <c r="AB2924" t="str">
        <f t="shared" si="728"/>
        <v/>
      </c>
      <c r="AC2924" t="str">
        <f t="shared" si="729"/>
        <v/>
      </c>
      <c r="AD2924" t="str">
        <f t="shared" si="730"/>
        <v/>
      </c>
      <c r="AE2924" s="4" t="str">
        <f t="shared" ca="1" si="723"/>
        <v/>
      </c>
    </row>
    <row r="2925" spans="7:31">
      <c r="G2925" s="117" cm="1">
        <f t="array" aca="1" ref="G2925" ca="1">SUMIFS(Proposed_Hours,Proposed_Labor_Category,$D2925,Proposed_Company,$C2925,Proposed_MSA_Code,$E2925)</f>
        <v>0</v>
      </c>
      <c r="H2925" s="7" t="str">
        <f t="shared" ca="1" si="731"/>
        <v/>
      </c>
      <c r="I2925" s="4" t="str" cm="1">
        <f t="array" aca="1" ref="I2925" ca="1">IFERROR(IF(SUMIFS(Proposed_Direct_Cost,Proposed_Labor_Category,$D2925,Proposed_Company,$C2925,Proposed_MSA_Code,$E2925)=0,"Not Proposed",SUMIFS(Proposed_Direct_Cost,Proposed_Labor_Category,$D2925,Proposed_Company,$C2925,Proposed_MSA_Code,$E2925)),"")</f>
        <v>Not Proposed</v>
      </c>
      <c r="J2925" s="117" cm="1">
        <f t="array" aca="1" ref="J2925" ca="1">SUMIFS(Invoice_Hours,Invoice_Labor_Category,$D2925,Invoice_Company,$C2925,Invoice_MSA_Code,$E2925)</f>
        <v>0</v>
      </c>
      <c r="K2925" s="7" t="str">
        <f t="shared" ca="1" si="732"/>
        <v/>
      </c>
      <c r="L2925" s="222" cm="1">
        <f t="array" aca="1" ref="L2925" ca="1">IFERROR(SUMIFS(Invoice_Direct_Cost,Invoice_Labor_Category,$D2925,Invoice_Company,$C2925,Invoice_MSA_Code,$E2925),"")</f>
        <v>0</v>
      </c>
      <c r="M2925" s="7" t="str">
        <f t="shared" ca="1" si="733"/>
        <v/>
      </c>
      <c r="N2925" s="220" t="str">
        <f t="shared" ca="1" si="738"/>
        <v/>
      </c>
      <c r="O2925" s="7" t="str">
        <f t="shared" ca="1" si="734"/>
        <v/>
      </c>
      <c r="P2925" s="7" t="str">
        <f t="shared" ca="1" si="735"/>
        <v/>
      </c>
      <c r="Q2925" s="7" t="str">
        <f t="shared" ca="1" si="736"/>
        <v/>
      </c>
      <c r="R2925" s="7" t="str">
        <f t="shared" ca="1" si="737"/>
        <v/>
      </c>
      <c r="S2925" s="7" t="str">
        <f t="shared" ca="1" si="724"/>
        <v/>
      </c>
      <c r="T2925" s="7" t="str">
        <f t="shared" ca="1" si="725"/>
        <v/>
      </c>
      <c r="V2925" s="120" cm="1">
        <f t="array" aca="1" ref="V2925" ca="1">SUMIFS(Invoice_Hours,Invoice_Labor_Category,$D2925,Invoice_Company,$C2925,Invoice_MSA_Code,$E2925)</f>
        <v>0</v>
      </c>
      <c r="W2925" s="121" t="str">
        <f t="shared" ca="1" si="726"/>
        <v/>
      </c>
      <c r="X2925" s="151" t="str">
        <f t="shared" ca="1" si="727"/>
        <v/>
      </c>
      <c r="AB2925" t="str">
        <f t="shared" si="728"/>
        <v/>
      </c>
      <c r="AC2925" t="str">
        <f t="shared" si="729"/>
        <v/>
      </c>
      <c r="AD2925" t="str">
        <f t="shared" si="730"/>
        <v/>
      </c>
      <c r="AE2925" s="4" t="str">
        <f t="shared" ca="1" si="723"/>
        <v/>
      </c>
    </row>
    <row r="2926" spans="7:31">
      <c r="G2926" s="117" cm="1">
        <f t="array" aca="1" ref="G2926" ca="1">SUMIFS(Proposed_Hours,Proposed_Labor_Category,$D2926,Proposed_Company,$C2926,Proposed_MSA_Code,$E2926)</f>
        <v>0</v>
      </c>
      <c r="H2926" s="7" t="str">
        <f t="shared" ca="1" si="731"/>
        <v/>
      </c>
      <c r="I2926" s="4" t="str" cm="1">
        <f t="array" aca="1" ref="I2926" ca="1">IFERROR(IF(SUMIFS(Proposed_Direct_Cost,Proposed_Labor_Category,$D2926,Proposed_Company,$C2926,Proposed_MSA_Code,$E2926)=0,"Not Proposed",SUMIFS(Proposed_Direct_Cost,Proposed_Labor_Category,$D2926,Proposed_Company,$C2926,Proposed_MSA_Code,$E2926)),"")</f>
        <v>Not Proposed</v>
      </c>
      <c r="J2926" s="117" cm="1">
        <f t="array" aca="1" ref="J2926" ca="1">SUMIFS(Invoice_Hours,Invoice_Labor_Category,$D2926,Invoice_Company,$C2926,Invoice_MSA_Code,$E2926)</f>
        <v>0</v>
      </c>
      <c r="K2926" s="7" t="str">
        <f t="shared" ca="1" si="732"/>
        <v/>
      </c>
      <c r="L2926" s="222" cm="1">
        <f t="array" aca="1" ref="L2926" ca="1">IFERROR(SUMIFS(Invoice_Direct_Cost,Invoice_Labor_Category,$D2926,Invoice_Company,$C2926,Invoice_MSA_Code,$E2926),"")</f>
        <v>0</v>
      </c>
      <c r="M2926" s="7" t="str">
        <f t="shared" ca="1" si="733"/>
        <v/>
      </c>
      <c r="N2926" s="220" t="str">
        <f t="shared" ca="1" si="738"/>
        <v/>
      </c>
      <c r="O2926" s="7" t="str">
        <f t="shared" ca="1" si="734"/>
        <v/>
      </c>
      <c r="P2926" s="7" t="str">
        <f t="shared" ca="1" si="735"/>
        <v/>
      </c>
      <c r="Q2926" s="7" t="str">
        <f t="shared" ca="1" si="736"/>
        <v/>
      </c>
      <c r="R2926" s="7" t="str">
        <f t="shared" ca="1" si="737"/>
        <v/>
      </c>
      <c r="S2926" s="7" t="str">
        <f t="shared" ca="1" si="724"/>
        <v/>
      </c>
      <c r="T2926" s="7" t="str">
        <f t="shared" ca="1" si="725"/>
        <v/>
      </c>
      <c r="V2926" s="120" cm="1">
        <f t="array" aca="1" ref="V2926" ca="1">SUMIFS(Invoice_Hours,Invoice_Labor_Category,$D2926,Invoice_Company,$C2926,Invoice_MSA_Code,$E2926)</f>
        <v>0</v>
      </c>
      <c r="W2926" s="121" t="str">
        <f t="shared" ca="1" si="726"/>
        <v/>
      </c>
      <c r="X2926" s="152" t="str">
        <f t="shared" ca="1" si="727"/>
        <v/>
      </c>
      <c r="AB2926" t="str">
        <f t="shared" si="728"/>
        <v/>
      </c>
      <c r="AC2926" t="str">
        <f t="shared" si="729"/>
        <v/>
      </c>
      <c r="AD2926" t="str">
        <f t="shared" si="730"/>
        <v/>
      </c>
      <c r="AE2926" s="4" t="str">
        <f t="shared" ca="1" si="723"/>
        <v/>
      </c>
    </row>
    <row r="2927" spans="7:31">
      <c r="G2927" s="117" cm="1">
        <f t="array" aca="1" ref="G2927" ca="1">SUMIFS(Proposed_Hours,Proposed_Labor_Category,$D2927,Proposed_Company,$C2927,Proposed_MSA_Code,$E2927)</f>
        <v>0</v>
      </c>
      <c r="H2927" s="7" t="str">
        <f t="shared" ca="1" si="731"/>
        <v/>
      </c>
      <c r="I2927" s="4" t="str" cm="1">
        <f t="array" aca="1" ref="I2927" ca="1">IFERROR(IF(SUMIFS(Proposed_Direct_Cost,Proposed_Labor_Category,$D2927,Proposed_Company,$C2927,Proposed_MSA_Code,$E2927)=0,"Not Proposed",SUMIFS(Proposed_Direct_Cost,Proposed_Labor_Category,$D2927,Proposed_Company,$C2927,Proposed_MSA_Code,$E2927)),"")</f>
        <v>Not Proposed</v>
      </c>
      <c r="J2927" s="117" cm="1">
        <f t="array" aca="1" ref="J2927" ca="1">SUMIFS(Invoice_Hours,Invoice_Labor_Category,$D2927,Invoice_Company,$C2927,Invoice_MSA_Code,$E2927)</f>
        <v>0</v>
      </c>
      <c r="K2927" s="7" t="str">
        <f t="shared" ca="1" si="732"/>
        <v/>
      </c>
      <c r="L2927" s="222" cm="1">
        <f t="array" aca="1" ref="L2927" ca="1">IFERROR(SUMIFS(Invoice_Direct_Cost,Invoice_Labor_Category,$D2927,Invoice_Company,$C2927,Invoice_MSA_Code,$E2927),"")</f>
        <v>0</v>
      </c>
      <c r="M2927" s="7" t="str">
        <f t="shared" ca="1" si="733"/>
        <v/>
      </c>
      <c r="N2927" s="220" t="str">
        <f t="shared" ca="1" si="738"/>
        <v/>
      </c>
      <c r="O2927" s="7" t="str">
        <f t="shared" ca="1" si="734"/>
        <v/>
      </c>
      <c r="P2927" s="7" t="str">
        <f t="shared" ca="1" si="735"/>
        <v/>
      </c>
      <c r="Q2927" s="7" t="str">
        <f t="shared" ca="1" si="736"/>
        <v/>
      </c>
      <c r="R2927" s="7" t="str">
        <f t="shared" ca="1" si="737"/>
        <v/>
      </c>
      <c r="S2927" s="7" t="str">
        <f t="shared" ca="1" si="724"/>
        <v/>
      </c>
      <c r="T2927" s="7" t="str">
        <f t="shared" ca="1" si="725"/>
        <v/>
      </c>
      <c r="V2927" s="120" cm="1">
        <f t="array" aca="1" ref="V2927" ca="1">SUMIFS(Invoice_Hours,Invoice_Labor_Category,$D2927,Invoice_Company,$C2927,Invoice_MSA_Code,$E2927)</f>
        <v>0</v>
      </c>
      <c r="W2927" s="121" t="str">
        <f t="shared" ca="1" si="726"/>
        <v/>
      </c>
      <c r="X2927" s="151" t="str">
        <f t="shared" ca="1" si="727"/>
        <v/>
      </c>
      <c r="AB2927" t="str">
        <f t="shared" si="728"/>
        <v/>
      </c>
      <c r="AC2927" t="str">
        <f t="shared" si="729"/>
        <v/>
      </c>
      <c r="AD2927" t="str">
        <f t="shared" si="730"/>
        <v/>
      </c>
      <c r="AE2927" s="4" t="str">
        <f t="shared" ca="1" si="723"/>
        <v/>
      </c>
    </row>
    <row r="2928" spans="7:31">
      <c r="G2928" s="117" cm="1">
        <f t="array" aca="1" ref="G2928" ca="1">SUMIFS(Proposed_Hours,Proposed_Labor_Category,$D2928,Proposed_Company,$C2928,Proposed_MSA_Code,$E2928)</f>
        <v>0</v>
      </c>
      <c r="H2928" s="7" t="str">
        <f t="shared" ca="1" si="731"/>
        <v/>
      </c>
      <c r="I2928" s="4" t="str" cm="1">
        <f t="array" aca="1" ref="I2928" ca="1">IFERROR(IF(SUMIFS(Proposed_Direct_Cost,Proposed_Labor_Category,$D2928,Proposed_Company,$C2928,Proposed_MSA_Code,$E2928)=0,"Not Proposed",SUMIFS(Proposed_Direct_Cost,Proposed_Labor_Category,$D2928,Proposed_Company,$C2928,Proposed_MSA_Code,$E2928)),"")</f>
        <v>Not Proposed</v>
      </c>
      <c r="J2928" s="117" cm="1">
        <f t="array" aca="1" ref="J2928" ca="1">SUMIFS(Invoice_Hours,Invoice_Labor_Category,$D2928,Invoice_Company,$C2928,Invoice_MSA_Code,$E2928)</f>
        <v>0</v>
      </c>
      <c r="K2928" s="7" t="str">
        <f t="shared" ca="1" si="732"/>
        <v/>
      </c>
      <c r="L2928" s="222" cm="1">
        <f t="array" aca="1" ref="L2928" ca="1">IFERROR(SUMIFS(Invoice_Direct_Cost,Invoice_Labor_Category,$D2928,Invoice_Company,$C2928,Invoice_MSA_Code,$E2928),"")</f>
        <v>0</v>
      </c>
      <c r="M2928" s="7" t="str">
        <f t="shared" ca="1" si="733"/>
        <v/>
      </c>
      <c r="N2928" s="220" t="str">
        <f t="shared" ca="1" si="738"/>
        <v/>
      </c>
      <c r="O2928" s="7" t="str">
        <f t="shared" ca="1" si="734"/>
        <v/>
      </c>
      <c r="P2928" s="7" t="str">
        <f t="shared" ca="1" si="735"/>
        <v/>
      </c>
      <c r="Q2928" s="7" t="str">
        <f t="shared" ca="1" si="736"/>
        <v/>
      </c>
      <c r="R2928" s="7" t="str">
        <f t="shared" ca="1" si="737"/>
        <v/>
      </c>
      <c r="S2928" s="7" t="str">
        <f t="shared" ca="1" si="724"/>
        <v/>
      </c>
      <c r="T2928" s="7" t="str">
        <f t="shared" ca="1" si="725"/>
        <v/>
      </c>
      <c r="V2928" s="120" cm="1">
        <f t="array" aca="1" ref="V2928" ca="1">SUMIFS(Invoice_Hours,Invoice_Labor_Category,$D2928,Invoice_Company,$C2928,Invoice_MSA_Code,$E2928)</f>
        <v>0</v>
      </c>
      <c r="W2928" s="121" t="str">
        <f t="shared" ca="1" si="726"/>
        <v/>
      </c>
      <c r="X2928" s="152" t="str">
        <f t="shared" ca="1" si="727"/>
        <v/>
      </c>
      <c r="AB2928" t="str">
        <f t="shared" si="728"/>
        <v/>
      </c>
      <c r="AC2928" t="str">
        <f t="shared" si="729"/>
        <v/>
      </c>
      <c r="AD2928" t="str">
        <f t="shared" si="730"/>
        <v/>
      </c>
      <c r="AE2928" s="4" t="str">
        <f t="shared" ca="1" si="723"/>
        <v/>
      </c>
    </row>
    <row r="2929" spans="7:31">
      <c r="G2929" s="117" cm="1">
        <f t="array" aca="1" ref="G2929" ca="1">SUMIFS(Proposed_Hours,Proposed_Labor_Category,$D2929,Proposed_Company,$C2929,Proposed_MSA_Code,$E2929)</f>
        <v>0</v>
      </c>
      <c r="H2929" s="7" t="str">
        <f t="shared" ca="1" si="731"/>
        <v/>
      </c>
      <c r="I2929" s="4" t="str" cm="1">
        <f t="array" aca="1" ref="I2929" ca="1">IFERROR(IF(SUMIFS(Proposed_Direct_Cost,Proposed_Labor_Category,$D2929,Proposed_Company,$C2929,Proposed_MSA_Code,$E2929)=0,"Not Proposed",SUMIFS(Proposed_Direct_Cost,Proposed_Labor_Category,$D2929,Proposed_Company,$C2929,Proposed_MSA_Code,$E2929)),"")</f>
        <v>Not Proposed</v>
      </c>
      <c r="J2929" s="117" cm="1">
        <f t="array" aca="1" ref="J2929" ca="1">SUMIFS(Invoice_Hours,Invoice_Labor_Category,$D2929,Invoice_Company,$C2929,Invoice_MSA_Code,$E2929)</f>
        <v>0</v>
      </c>
      <c r="K2929" s="7" t="str">
        <f t="shared" ca="1" si="732"/>
        <v/>
      </c>
      <c r="L2929" s="222" cm="1">
        <f t="array" aca="1" ref="L2929" ca="1">IFERROR(SUMIFS(Invoice_Direct_Cost,Invoice_Labor_Category,$D2929,Invoice_Company,$C2929,Invoice_MSA_Code,$E2929),"")</f>
        <v>0</v>
      </c>
      <c r="M2929" s="7" t="str">
        <f t="shared" ca="1" si="733"/>
        <v/>
      </c>
      <c r="N2929" s="220" t="str">
        <f t="shared" ca="1" si="738"/>
        <v/>
      </c>
      <c r="O2929" s="7" t="str">
        <f t="shared" ca="1" si="734"/>
        <v/>
      </c>
      <c r="P2929" s="7" t="str">
        <f t="shared" ca="1" si="735"/>
        <v/>
      </c>
      <c r="Q2929" s="7" t="str">
        <f t="shared" ca="1" si="736"/>
        <v/>
      </c>
      <c r="R2929" s="7" t="str">
        <f t="shared" ca="1" si="737"/>
        <v/>
      </c>
      <c r="S2929" s="7" t="str">
        <f t="shared" ca="1" si="724"/>
        <v/>
      </c>
      <c r="T2929" s="7" t="str">
        <f t="shared" ca="1" si="725"/>
        <v/>
      </c>
      <c r="V2929" s="120" cm="1">
        <f t="array" aca="1" ref="V2929" ca="1">SUMIFS(Invoice_Hours,Invoice_Labor_Category,$D2929,Invoice_Company,$C2929,Invoice_MSA_Code,$E2929)</f>
        <v>0</v>
      </c>
      <c r="W2929" s="121" t="str">
        <f t="shared" ca="1" si="726"/>
        <v/>
      </c>
      <c r="X2929" s="151" t="str">
        <f t="shared" ca="1" si="727"/>
        <v/>
      </c>
      <c r="AB2929" t="str">
        <f t="shared" si="728"/>
        <v/>
      </c>
      <c r="AC2929" t="str">
        <f t="shared" si="729"/>
        <v/>
      </c>
      <c r="AD2929" t="str">
        <f t="shared" si="730"/>
        <v/>
      </c>
      <c r="AE2929" s="4" t="str">
        <f t="shared" ca="1" si="723"/>
        <v/>
      </c>
    </row>
    <row r="2930" spans="7:31">
      <c r="G2930" s="117" cm="1">
        <f t="array" aca="1" ref="G2930" ca="1">SUMIFS(Proposed_Hours,Proposed_Labor_Category,$D2930,Proposed_Company,$C2930,Proposed_MSA_Code,$E2930)</f>
        <v>0</v>
      </c>
      <c r="H2930" s="7" t="str">
        <f t="shared" ca="1" si="731"/>
        <v/>
      </c>
      <c r="I2930" s="4" t="str" cm="1">
        <f t="array" aca="1" ref="I2930" ca="1">IFERROR(IF(SUMIFS(Proposed_Direct_Cost,Proposed_Labor_Category,$D2930,Proposed_Company,$C2930,Proposed_MSA_Code,$E2930)=0,"Not Proposed",SUMIFS(Proposed_Direct_Cost,Proposed_Labor_Category,$D2930,Proposed_Company,$C2930,Proposed_MSA_Code,$E2930)),"")</f>
        <v>Not Proposed</v>
      </c>
      <c r="J2930" s="117" cm="1">
        <f t="array" aca="1" ref="J2930" ca="1">SUMIFS(Invoice_Hours,Invoice_Labor_Category,$D2930,Invoice_Company,$C2930,Invoice_MSA_Code,$E2930)</f>
        <v>0</v>
      </c>
      <c r="K2930" s="7" t="str">
        <f t="shared" ca="1" si="732"/>
        <v/>
      </c>
      <c r="L2930" s="222" cm="1">
        <f t="array" aca="1" ref="L2930" ca="1">IFERROR(SUMIFS(Invoice_Direct_Cost,Invoice_Labor_Category,$D2930,Invoice_Company,$C2930,Invoice_MSA_Code,$E2930),"")</f>
        <v>0</v>
      </c>
      <c r="M2930" s="7" t="str">
        <f t="shared" ca="1" si="733"/>
        <v/>
      </c>
      <c r="N2930" s="220" t="str">
        <f t="shared" ca="1" si="738"/>
        <v/>
      </c>
      <c r="O2930" s="7" t="str">
        <f t="shared" ca="1" si="734"/>
        <v/>
      </c>
      <c r="P2930" s="7" t="str">
        <f t="shared" ca="1" si="735"/>
        <v/>
      </c>
      <c r="Q2930" s="7" t="str">
        <f t="shared" ca="1" si="736"/>
        <v/>
      </c>
      <c r="R2930" s="7" t="str">
        <f t="shared" ca="1" si="737"/>
        <v/>
      </c>
      <c r="S2930" s="7" t="str">
        <f t="shared" ca="1" si="724"/>
        <v/>
      </c>
      <c r="T2930" s="7" t="str">
        <f t="shared" ca="1" si="725"/>
        <v/>
      </c>
      <c r="V2930" s="120" cm="1">
        <f t="array" aca="1" ref="V2930" ca="1">SUMIFS(Invoice_Hours,Invoice_Labor_Category,$D2930,Invoice_Company,$C2930,Invoice_MSA_Code,$E2930)</f>
        <v>0</v>
      </c>
      <c r="W2930" s="121" t="str">
        <f t="shared" ca="1" si="726"/>
        <v/>
      </c>
      <c r="X2930" s="152" t="str">
        <f t="shared" ca="1" si="727"/>
        <v/>
      </c>
      <c r="AB2930" t="str">
        <f t="shared" si="728"/>
        <v/>
      </c>
      <c r="AC2930" t="str">
        <f t="shared" si="729"/>
        <v/>
      </c>
      <c r="AD2930" t="str">
        <f t="shared" si="730"/>
        <v/>
      </c>
      <c r="AE2930" s="4" t="str">
        <f t="shared" ca="1" si="723"/>
        <v/>
      </c>
    </row>
    <row r="2931" spans="7:31">
      <c r="G2931" s="117" cm="1">
        <f t="array" aca="1" ref="G2931" ca="1">SUMIFS(Proposed_Hours,Proposed_Labor_Category,$D2931,Proposed_Company,$C2931,Proposed_MSA_Code,$E2931)</f>
        <v>0</v>
      </c>
      <c r="H2931" s="7" t="str">
        <f t="shared" ca="1" si="731"/>
        <v/>
      </c>
      <c r="I2931" s="4" t="str" cm="1">
        <f t="array" aca="1" ref="I2931" ca="1">IFERROR(IF(SUMIFS(Proposed_Direct_Cost,Proposed_Labor_Category,$D2931,Proposed_Company,$C2931,Proposed_MSA_Code,$E2931)=0,"Not Proposed",SUMIFS(Proposed_Direct_Cost,Proposed_Labor_Category,$D2931,Proposed_Company,$C2931,Proposed_MSA_Code,$E2931)),"")</f>
        <v>Not Proposed</v>
      </c>
      <c r="J2931" s="117" cm="1">
        <f t="array" aca="1" ref="J2931" ca="1">SUMIFS(Invoice_Hours,Invoice_Labor_Category,$D2931,Invoice_Company,$C2931,Invoice_MSA_Code,$E2931)</f>
        <v>0</v>
      </c>
      <c r="K2931" s="7" t="str">
        <f t="shared" ca="1" si="732"/>
        <v/>
      </c>
      <c r="L2931" s="222" cm="1">
        <f t="array" aca="1" ref="L2931" ca="1">IFERROR(SUMIFS(Invoice_Direct_Cost,Invoice_Labor_Category,$D2931,Invoice_Company,$C2931,Invoice_MSA_Code,$E2931),"")</f>
        <v>0</v>
      </c>
      <c r="M2931" s="7" t="str">
        <f t="shared" ca="1" si="733"/>
        <v/>
      </c>
      <c r="N2931" s="220" t="str">
        <f t="shared" ca="1" si="738"/>
        <v/>
      </c>
      <c r="O2931" s="7" t="str">
        <f t="shared" ca="1" si="734"/>
        <v/>
      </c>
      <c r="P2931" s="7" t="str">
        <f t="shared" ca="1" si="735"/>
        <v/>
      </c>
      <c r="Q2931" s="7" t="str">
        <f t="shared" ca="1" si="736"/>
        <v/>
      </c>
      <c r="R2931" s="7" t="str">
        <f t="shared" ca="1" si="737"/>
        <v/>
      </c>
      <c r="S2931" s="7" t="str">
        <f t="shared" ca="1" si="724"/>
        <v/>
      </c>
      <c r="T2931" s="7" t="str">
        <f t="shared" ca="1" si="725"/>
        <v/>
      </c>
      <c r="V2931" s="120" cm="1">
        <f t="array" aca="1" ref="V2931" ca="1">SUMIFS(Invoice_Hours,Invoice_Labor_Category,$D2931,Invoice_Company,$C2931,Invoice_MSA_Code,$E2931)</f>
        <v>0</v>
      </c>
      <c r="W2931" s="121" t="str">
        <f t="shared" ca="1" si="726"/>
        <v/>
      </c>
      <c r="X2931" s="151" t="str">
        <f t="shared" ca="1" si="727"/>
        <v/>
      </c>
      <c r="AB2931" t="str">
        <f t="shared" si="728"/>
        <v/>
      </c>
      <c r="AC2931" t="str">
        <f t="shared" si="729"/>
        <v/>
      </c>
      <c r="AD2931" t="str">
        <f t="shared" si="730"/>
        <v/>
      </c>
      <c r="AE2931" s="4" t="str">
        <f t="shared" ca="1" si="723"/>
        <v/>
      </c>
    </row>
    <row r="2932" spans="7:31">
      <c r="G2932" s="117" cm="1">
        <f t="array" aca="1" ref="G2932" ca="1">SUMIFS(Proposed_Hours,Proposed_Labor_Category,$D2932,Proposed_Company,$C2932,Proposed_MSA_Code,$E2932)</f>
        <v>0</v>
      </c>
      <c r="H2932" s="7" t="str">
        <f t="shared" ca="1" si="731"/>
        <v/>
      </c>
      <c r="I2932" s="4" t="str" cm="1">
        <f t="array" aca="1" ref="I2932" ca="1">IFERROR(IF(SUMIFS(Proposed_Direct_Cost,Proposed_Labor_Category,$D2932,Proposed_Company,$C2932,Proposed_MSA_Code,$E2932)=0,"Not Proposed",SUMIFS(Proposed_Direct_Cost,Proposed_Labor_Category,$D2932,Proposed_Company,$C2932,Proposed_MSA_Code,$E2932)),"")</f>
        <v>Not Proposed</v>
      </c>
      <c r="J2932" s="117" cm="1">
        <f t="array" aca="1" ref="J2932" ca="1">SUMIFS(Invoice_Hours,Invoice_Labor_Category,$D2932,Invoice_Company,$C2932,Invoice_MSA_Code,$E2932)</f>
        <v>0</v>
      </c>
      <c r="K2932" s="7" t="str">
        <f t="shared" ca="1" si="732"/>
        <v/>
      </c>
      <c r="L2932" s="222" cm="1">
        <f t="array" aca="1" ref="L2932" ca="1">IFERROR(SUMIFS(Invoice_Direct_Cost,Invoice_Labor_Category,$D2932,Invoice_Company,$C2932,Invoice_MSA_Code,$E2932),"")</f>
        <v>0</v>
      </c>
      <c r="M2932" s="7" t="str">
        <f t="shared" ca="1" si="733"/>
        <v/>
      </c>
      <c r="N2932" s="220" t="str">
        <f t="shared" ca="1" si="738"/>
        <v/>
      </c>
      <c r="O2932" s="7" t="str">
        <f t="shared" ca="1" si="734"/>
        <v/>
      </c>
      <c r="P2932" s="7" t="str">
        <f t="shared" ca="1" si="735"/>
        <v/>
      </c>
      <c r="Q2932" s="7" t="str">
        <f t="shared" ca="1" si="736"/>
        <v/>
      </c>
      <c r="R2932" s="7" t="str">
        <f t="shared" ca="1" si="737"/>
        <v/>
      </c>
      <c r="S2932" s="7" t="str">
        <f t="shared" ca="1" si="724"/>
        <v/>
      </c>
      <c r="T2932" s="7" t="str">
        <f t="shared" ca="1" si="725"/>
        <v/>
      </c>
      <c r="V2932" s="120" cm="1">
        <f t="array" aca="1" ref="V2932" ca="1">SUMIFS(Invoice_Hours,Invoice_Labor_Category,$D2932,Invoice_Company,$C2932,Invoice_MSA_Code,$E2932)</f>
        <v>0</v>
      </c>
      <c r="W2932" s="121" t="str">
        <f t="shared" ca="1" si="726"/>
        <v/>
      </c>
      <c r="X2932" s="152" t="str">
        <f t="shared" ca="1" si="727"/>
        <v/>
      </c>
      <c r="AB2932" t="str">
        <f t="shared" si="728"/>
        <v/>
      </c>
      <c r="AC2932" t="str">
        <f t="shared" si="729"/>
        <v/>
      </c>
      <c r="AD2932" t="str">
        <f t="shared" si="730"/>
        <v/>
      </c>
      <c r="AE2932" s="4" t="str">
        <f t="shared" ca="1" si="723"/>
        <v/>
      </c>
    </row>
    <row r="2933" spans="7:31">
      <c r="G2933" s="117" cm="1">
        <f t="array" aca="1" ref="G2933" ca="1">SUMIFS(Proposed_Hours,Proposed_Labor_Category,$D2933,Proposed_Company,$C2933,Proposed_MSA_Code,$E2933)</f>
        <v>0</v>
      </c>
      <c r="H2933" s="7" t="str">
        <f t="shared" ca="1" si="731"/>
        <v/>
      </c>
      <c r="I2933" s="4" t="str" cm="1">
        <f t="array" aca="1" ref="I2933" ca="1">IFERROR(IF(SUMIFS(Proposed_Direct_Cost,Proposed_Labor_Category,$D2933,Proposed_Company,$C2933,Proposed_MSA_Code,$E2933)=0,"Not Proposed",SUMIFS(Proposed_Direct_Cost,Proposed_Labor_Category,$D2933,Proposed_Company,$C2933,Proposed_MSA_Code,$E2933)),"")</f>
        <v>Not Proposed</v>
      </c>
      <c r="J2933" s="117" cm="1">
        <f t="array" aca="1" ref="J2933" ca="1">SUMIFS(Invoice_Hours,Invoice_Labor_Category,$D2933,Invoice_Company,$C2933,Invoice_MSA_Code,$E2933)</f>
        <v>0</v>
      </c>
      <c r="K2933" s="7" t="str">
        <f t="shared" ca="1" si="732"/>
        <v/>
      </c>
      <c r="L2933" s="222" cm="1">
        <f t="array" aca="1" ref="L2933" ca="1">IFERROR(SUMIFS(Invoice_Direct_Cost,Invoice_Labor_Category,$D2933,Invoice_Company,$C2933,Invoice_MSA_Code,$E2933),"")</f>
        <v>0</v>
      </c>
      <c r="M2933" s="7" t="str">
        <f t="shared" ca="1" si="733"/>
        <v/>
      </c>
      <c r="N2933" s="220" t="str">
        <f t="shared" ca="1" si="738"/>
        <v/>
      </c>
      <c r="O2933" s="7" t="str">
        <f t="shared" ca="1" si="734"/>
        <v/>
      </c>
      <c r="P2933" s="7" t="str">
        <f t="shared" ca="1" si="735"/>
        <v/>
      </c>
      <c r="Q2933" s="7" t="str">
        <f t="shared" ca="1" si="736"/>
        <v/>
      </c>
      <c r="R2933" s="7" t="str">
        <f t="shared" ca="1" si="737"/>
        <v/>
      </c>
      <c r="S2933" s="7" t="str">
        <f t="shared" ca="1" si="724"/>
        <v/>
      </c>
      <c r="T2933" s="7" t="str">
        <f t="shared" ca="1" si="725"/>
        <v/>
      </c>
      <c r="V2933" s="120" cm="1">
        <f t="array" aca="1" ref="V2933" ca="1">SUMIFS(Invoice_Hours,Invoice_Labor_Category,$D2933,Invoice_Company,$C2933,Invoice_MSA_Code,$E2933)</f>
        <v>0</v>
      </c>
      <c r="W2933" s="121" t="str">
        <f t="shared" ca="1" si="726"/>
        <v/>
      </c>
      <c r="X2933" s="151" t="str">
        <f t="shared" ca="1" si="727"/>
        <v/>
      </c>
      <c r="AB2933" t="str">
        <f t="shared" si="728"/>
        <v/>
      </c>
      <c r="AC2933" t="str">
        <f t="shared" si="729"/>
        <v/>
      </c>
      <c r="AD2933" t="str">
        <f t="shared" si="730"/>
        <v/>
      </c>
      <c r="AE2933" s="4" t="str">
        <f t="shared" ca="1" si="723"/>
        <v/>
      </c>
    </row>
    <row r="2934" spans="7:31">
      <c r="G2934" s="117" cm="1">
        <f t="array" aca="1" ref="G2934" ca="1">SUMIFS(Proposed_Hours,Proposed_Labor_Category,$D2934,Proposed_Company,$C2934,Proposed_MSA_Code,$E2934)</f>
        <v>0</v>
      </c>
      <c r="H2934" s="7" t="str">
        <f t="shared" ca="1" si="731"/>
        <v/>
      </c>
      <c r="I2934" s="4" t="str" cm="1">
        <f t="array" aca="1" ref="I2934" ca="1">IFERROR(IF(SUMIFS(Proposed_Direct_Cost,Proposed_Labor_Category,$D2934,Proposed_Company,$C2934,Proposed_MSA_Code,$E2934)=0,"Not Proposed",SUMIFS(Proposed_Direct_Cost,Proposed_Labor_Category,$D2934,Proposed_Company,$C2934,Proposed_MSA_Code,$E2934)),"")</f>
        <v>Not Proposed</v>
      </c>
      <c r="J2934" s="117" cm="1">
        <f t="array" aca="1" ref="J2934" ca="1">SUMIFS(Invoice_Hours,Invoice_Labor_Category,$D2934,Invoice_Company,$C2934,Invoice_MSA_Code,$E2934)</f>
        <v>0</v>
      </c>
      <c r="K2934" s="7" t="str">
        <f t="shared" ca="1" si="732"/>
        <v/>
      </c>
      <c r="L2934" s="222" cm="1">
        <f t="array" aca="1" ref="L2934" ca="1">IFERROR(SUMIFS(Invoice_Direct_Cost,Invoice_Labor_Category,$D2934,Invoice_Company,$C2934,Invoice_MSA_Code,$E2934),"")</f>
        <v>0</v>
      </c>
      <c r="M2934" s="7" t="str">
        <f t="shared" ca="1" si="733"/>
        <v/>
      </c>
      <c r="N2934" s="220" t="str">
        <f t="shared" ca="1" si="738"/>
        <v/>
      </c>
      <c r="O2934" s="7" t="str">
        <f t="shared" ca="1" si="734"/>
        <v/>
      </c>
      <c r="P2934" s="7" t="str">
        <f t="shared" ca="1" si="735"/>
        <v/>
      </c>
      <c r="Q2934" s="7" t="str">
        <f t="shared" ca="1" si="736"/>
        <v/>
      </c>
      <c r="R2934" s="7" t="str">
        <f t="shared" ca="1" si="737"/>
        <v/>
      </c>
      <c r="S2934" s="7" t="str">
        <f t="shared" ca="1" si="724"/>
        <v/>
      </c>
      <c r="T2934" s="7" t="str">
        <f t="shared" ca="1" si="725"/>
        <v/>
      </c>
      <c r="V2934" s="120" cm="1">
        <f t="array" aca="1" ref="V2934" ca="1">SUMIFS(Invoice_Hours,Invoice_Labor_Category,$D2934,Invoice_Company,$C2934,Invoice_MSA_Code,$E2934)</f>
        <v>0</v>
      </c>
      <c r="W2934" s="121" t="str">
        <f t="shared" ca="1" si="726"/>
        <v/>
      </c>
      <c r="X2934" s="152" t="str">
        <f t="shared" ca="1" si="727"/>
        <v/>
      </c>
      <c r="AB2934" t="str">
        <f t="shared" si="728"/>
        <v/>
      </c>
      <c r="AC2934" t="str">
        <f t="shared" si="729"/>
        <v/>
      </c>
      <c r="AD2934" t="str">
        <f t="shared" si="730"/>
        <v/>
      </c>
      <c r="AE2934" s="4" t="str">
        <f t="shared" ca="1" si="723"/>
        <v/>
      </c>
    </row>
    <row r="2935" spans="7:31">
      <c r="G2935" s="117" cm="1">
        <f t="array" aca="1" ref="G2935" ca="1">SUMIFS(Proposed_Hours,Proposed_Labor_Category,$D2935,Proposed_Company,$C2935,Proposed_MSA_Code,$E2935)</f>
        <v>0</v>
      </c>
      <c r="H2935" s="7" t="str">
        <f t="shared" ca="1" si="731"/>
        <v/>
      </c>
      <c r="I2935" s="4" t="str" cm="1">
        <f t="array" aca="1" ref="I2935" ca="1">IFERROR(IF(SUMIFS(Proposed_Direct_Cost,Proposed_Labor_Category,$D2935,Proposed_Company,$C2935,Proposed_MSA_Code,$E2935)=0,"Not Proposed",SUMIFS(Proposed_Direct_Cost,Proposed_Labor_Category,$D2935,Proposed_Company,$C2935,Proposed_MSA_Code,$E2935)),"")</f>
        <v>Not Proposed</v>
      </c>
      <c r="J2935" s="117" cm="1">
        <f t="array" aca="1" ref="J2935" ca="1">SUMIFS(Invoice_Hours,Invoice_Labor_Category,$D2935,Invoice_Company,$C2935,Invoice_MSA_Code,$E2935)</f>
        <v>0</v>
      </c>
      <c r="K2935" s="7" t="str">
        <f t="shared" ca="1" si="732"/>
        <v/>
      </c>
      <c r="L2935" s="222" cm="1">
        <f t="array" aca="1" ref="L2935" ca="1">IFERROR(SUMIFS(Invoice_Direct_Cost,Invoice_Labor_Category,$D2935,Invoice_Company,$C2935,Invoice_MSA_Code,$E2935),"")</f>
        <v>0</v>
      </c>
      <c r="M2935" s="7" t="str">
        <f t="shared" ca="1" si="733"/>
        <v/>
      </c>
      <c r="N2935" s="220" t="str">
        <f t="shared" ca="1" si="738"/>
        <v/>
      </c>
      <c r="O2935" s="7" t="str">
        <f t="shared" ca="1" si="734"/>
        <v/>
      </c>
      <c r="P2935" s="7" t="str">
        <f t="shared" ca="1" si="735"/>
        <v/>
      </c>
      <c r="Q2935" s="7" t="str">
        <f t="shared" ca="1" si="736"/>
        <v/>
      </c>
      <c r="R2935" s="7" t="str">
        <f t="shared" ca="1" si="737"/>
        <v/>
      </c>
      <c r="S2935" s="7" t="str">
        <f t="shared" ca="1" si="724"/>
        <v/>
      </c>
      <c r="T2935" s="7" t="str">
        <f t="shared" ca="1" si="725"/>
        <v/>
      </c>
      <c r="V2935" s="120" cm="1">
        <f t="array" aca="1" ref="V2935" ca="1">SUMIFS(Invoice_Hours,Invoice_Labor_Category,$D2935,Invoice_Company,$C2935,Invoice_MSA_Code,$E2935)</f>
        <v>0</v>
      </c>
      <c r="W2935" s="121" t="str">
        <f t="shared" ca="1" si="726"/>
        <v/>
      </c>
      <c r="X2935" s="151" t="str">
        <f t="shared" ca="1" si="727"/>
        <v/>
      </c>
      <c r="AB2935" t="str">
        <f t="shared" si="728"/>
        <v/>
      </c>
      <c r="AC2935" t="str">
        <f t="shared" si="729"/>
        <v/>
      </c>
      <c r="AD2935" t="str">
        <f t="shared" si="730"/>
        <v/>
      </c>
      <c r="AE2935" s="4" t="str">
        <f t="shared" ca="1" si="723"/>
        <v/>
      </c>
    </row>
    <row r="2936" spans="7:31">
      <c r="G2936" s="117" cm="1">
        <f t="array" aca="1" ref="G2936" ca="1">SUMIFS(Proposed_Hours,Proposed_Labor_Category,$D2936,Proposed_Company,$C2936,Proposed_MSA_Code,$E2936)</f>
        <v>0</v>
      </c>
      <c r="H2936" s="7" t="str">
        <f t="shared" ca="1" si="731"/>
        <v/>
      </c>
      <c r="I2936" s="4" t="str" cm="1">
        <f t="array" aca="1" ref="I2936" ca="1">IFERROR(IF(SUMIFS(Proposed_Direct_Cost,Proposed_Labor_Category,$D2936,Proposed_Company,$C2936,Proposed_MSA_Code,$E2936)=0,"Not Proposed",SUMIFS(Proposed_Direct_Cost,Proposed_Labor_Category,$D2936,Proposed_Company,$C2936,Proposed_MSA_Code,$E2936)),"")</f>
        <v>Not Proposed</v>
      </c>
      <c r="J2936" s="117" cm="1">
        <f t="array" aca="1" ref="J2936" ca="1">SUMIFS(Invoice_Hours,Invoice_Labor_Category,$D2936,Invoice_Company,$C2936,Invoice_MSA_Code,$E2936)</f>
        <v>0</v>
      </c>
      <c r="K2936" s="7" t="str">
        <f t="shared" ca="1" si="732"/>
        <v/>
      </c>
      <c r="L2936" s="222" cm="1">
        <f t="array" aca="1" ref="L2936" ca="1">IFERROR(SUMIFS(Invoice_Direct_Cost,Invoice_Labor_Category,$D2936,Invoice_Company,$C2936,Invoice_MSA_Code,$E2936),"")</f>
        <v>0</v>
      </c>
      <c r="M2936" s="7" t="str">
        <f t="shared" ca="1" si="733"/>
        <v/>
      </c>
      <c r="N2936" s="220" t="str">
        <f t="shared" ca="1" si="738"/>
        <v/>
      </c>
      <c r="O2936" s="7" t="str">
        <f t="shared" ca="1" si="734"/>
        <v/>
      </c>
      <c r="P2936" s="7" t="str">
        <f t="shared" ca="1" si="735"/>
        <v/>
      </c>
      <c r="Q2936" s="7" t="str">
        <f t="shared" ca="1" si="736"/>
        <v/>
      </c>
      <c r="R2936" s="7" t="str">
        <f t="shared" ca="1" si="737"/>
        <v/>
      </c>
      <c r="S2936" s="7" t="str">
        <f t="shared" ca="1" si="724"/>
        <v/>
      </c>
      <c r="T2936" s="7" t="str">
        <f t="shared" ca="1" si="725"/>
        <v/>
      </c>
      <c r="V2936" s="120" cm="1">
        <f t="array" aca="1" ref="V2936" ca="1">SUMIFS(Invoice_Hours,Invoice_Labor_Category,$D2936,Invoice_Company,$C2936,Invoice_MSA_Code,$E2936)</f>
        <v>0</v>
      </c>
      <c r="W2936" s="121" t="str">
        <f t="shared" ca="1" si="726"/>
        <v/>
      </c>
      <c r="X2936" s="152" t="str">
        <f t="shared" ca="1" si="727"/>
        <v/>
      </c>
      <c r="AB2936" t="str">
        <f t="shared" si="728"/>
        <v/>
      </c>
      <c r="AC2936" t="str">
        <f t="shared" si="729"/>
        <v/>
      </c>
      <c r="AD2936" t="str">
        <f t="shared" si="730"/>
        <v/>
      </c>
      <c r="AE2936" s="4" t="str">
        <f t="shared" ca="1" si="723"/>
        <v/>
      </c>
    </row>
    <row r="2937" spans="7:31">
      <c r="G2937" s="117" cm="1">
        <f t="array" aca="1" ref="G2937" ca="1">SUMIFS(Proposed_Hours,Proposed_Labor_Category,$D2937,Proposed_Company,$C2937,Proposed_MSA_Code,$E2937)</f>
        <v>0</v>
      </c>
      <c r="H2937" s="7" t="str">
        <f t="shared" ca="1" si="731"/>
        <v/>
      </c>
      <c r="I2937" s="4" t="str" cm="1">
        <f t="array" aca="1" ref="I2937" ca="1">IFERROR(IF(SUMIFS(Proposed_Direct_Cost,Proposed_Labor_Category,$D2937,Proposed_Company,$C2937,Proposed_MSA_Code,$E2937)=0,"Not Proposed",SUMIFS(Proposed_Direct_Cost,Proposed_Labor_Category,$D2937,Proposed_Company,$C2937,Proposed_MSA_Code,$E2937)),"")</f>
        <v>Not Proposed</v>
      </c>
      <c r="J2937" s="117" cm="1">
        <f t="array" aca="1" ref="J2937" ca="1">SUMIFS(Invoice_Hours,Invoice_Labor_Category,$D2937,Invoice_Company,$C2937,Invoice_MSA_Code,$E2937)</f>
        <v>0</v>
      </c>
      <c r="K2937" s="7" t="str">
        <f t="shared" ca="1" si="732"/>
        <v/>
      </c>
      <c r="L2937" s="222" cm="1">
        <f t="array" aca="1" ref="L2937" ca="1">IFERROR(SUMIFS(Invoice_Direct_Cost,Invoice_Labor_Category,$D2937,Invoice_Company,$C2937,Invoice_MSA_Code,$E2937),"")</f>
        <v>0</v>
      </c>
      <c r="M2937" s="7" t="str">
        <f t="shared" ca="1" si="733"/>
        <v/>
      </c>
      <c r="N2937" s="220" t="str">
        <f t="shared" ca="1" si="738"/>
        <v/>
      </c>
      <c r="O2937" s="7" t="str">
        <f t="shared" ca="1" si="734"/>
        <v/>
      </c>
      <c r="P2937" s="7" t="str">
        <f t="shared" ca="1" si="735"/>
        <v/>
      </c>
      <c r="Q2937" s="7" t="str">
        <f t="shared" ca="1" si="736"/>
        <v/>
      </c>
      <c r="R2937" s="7" t="str">
        <f t="shared" ca="1" si="737"/>
        <v/>
      </c>
      <c r="S2937" s="7" t="str">
        <f t="shared" ca="1" si="724"/>
        <v/>
      </c>
      <c r="T2937" s="7" t="str">
        <f t="shared" ca="1" si="725"/>
        <v/>
      </c>
      <c r="V2937" s="120" cm="1">
        <f t="array" aca="1" ref="V2937" ca="1">SUMIFS(Invoice_Hours,Invoice_Labor_Category,$D2937,Invoice_Company,$C2937,Invoice_MSA_Code,$E2937)</f>
        <v>0</v>
      </c>
      <c r="W2937" s="121" t="str">
        <f t="shared" ca="1" si="726"/>
        <v/>
      </c>
      <c r="X2937" s="151" t="str">
        <f t="shared" ca="1" si="727"/>
        <v/>
      </c>
      <c r="AB2937" t="str">
        <f t="shared" si="728"/>
        <v/>
      </c>
      <c r="AC2937" t="str">
        <f t="shared" si="729"/>
        <v/>
      </c>
      <c r="AD2937" t="str">
        <f t="shared" si="730"/>
        <v/>
      </c>
      <c r="AE2937" s="4" t="str">
        <f t="shared" ca="1" si="723"/>
        <v/>
      </c>
    </row>
    <row r="2938" spans="7:31">
      <c r="G2938" s="117" cm="1">
        <f t="array" aca="1" ref="G2938" ca="1">SUMIFS(Proposed_Hours,Proposed_Labor_Category,$D2938,Proposed_Company,$C2938,Proposed_MSA_Code,$E2938)</f>
        <v>0</v>
      </c>
      <c r="H2938" s="7" t="str">
        <f t="shared" ca="1" si="731"/>
        <v/>
      </c>
      <c r="I2938" s="4" t="str" cm="1">
        <f t="array" aca="1" ref="I2938" ca="1">IFERROR(IF(SUMIFS(Proposed_Direct_Cost,Proposed_Labor_Category,$D2938,Proposed_Company,$C2938,Proposed_MSA_Code,$E2938)=0,"Not Proposed",SUMIFS(Proposed_Direct_Cost,Proposed_Labor_Category,$D2938,Proposed_Company,$C2938,Proposed_MSA_Code,$E2938)),"")</f>
        <v>Not Proposed</v>
      </c>
      <c r="J2938" s="117" cm="1">
        <f t="array" aca="1" ref="J2938" ca="1">SUMIFS(Invoice_Hours,Invoice_Labor_Category,$D2938,Invoice_Company,$C2938,Invoice_MSA_Code,$E2938)</f>
        <v>0</v>
      </c>
      <c r="K2938" s="7" t="str">
        <f t="shared" ca="1" si="732"/>
        <v/>
      </c>
      <c r="L2938" s="222" cm="1">
        <f t="array" aca="1" ref="L2938" ca="1">IFERROR(SUMIFS(Invoice_Direct_Cost,Invoice_Labor_Category,$D2938,Invoice_Company,$C2938,Invoice_MSA_Code,$E2938),"")</f>
        <v>0</v>
      </c>
      <c r="M2938" s="7" t="str">
        <f t="shared" ca="1" si="733"/>
        <v/>
      </c>
      <c r="N2938" s="220" t="str">
        <f t="shared" ca="1" si="738"/>
        <v/>
      </c>
      <c r="O2938" s="7" t="str">
        <f t="shared" ca="1" si="734"/>
        <v/>
      </c>
      <c r="P2938" s="7" t="str">
        <f t="shared" ca="1" si="735"/>
        <v/>
      </c>
      <c r="Q2938" s="7" t="str">
        <f t="shared" ca="1" si="736"/>
        <v/>
      </c>
      <c r="R2938" s="7" t="str">
        <f t="shared" ca="1" si="737"/>
        <v/>
      </c>
      <c r="S2938" s="7" t="str">
        <f t="shared" ca="1" si="724"/>
        <v/>
      </c>
      <c r="T2938" s="7" t="str">
        <f t="shared" ca="1" si="725"/>
        <v/>
      </c>
      <c r="V2938" s="120" cm="1">
        <f t="array" aca="1" ref="V2938" ca="1">SUMIFS(Invoice_Hours,Invoice_Labor_Category,$D2938,Invoice_Company,$C2938,Invoice_MSA_Code,$E2938)</f>
        <v>0</v>
      </c>
      <c r="W2938" s="121" t="str">
        <f t="shared" ca="1" si="726"/>
        <v/>
      </c>
      <c r="X2938" s="152" t="str">
        <f t="shared" ca="1" si="727"/>
        <v/>
      </c>
      <c r="AB2938" t="str">
        <f t="shared" si="728"/>
        <v/>
      </c>
      <c r="AC2938" t="str">
        <f t="shared" si="729"/>
        <v/>
      </c>
      <c r="AD2938" t="str">
        <f t="shared" si="730"/>
        <v/>
      </c>
      <c r="AE2938" s="4" t="str">
        <f t="shared" ca="1" si="723"/>
        <v/>
      </c>
    </row>
    <row r="2939" spans="7:31">
      <c r="G2939" s="117" cm="1">
        <f t="array" aca="1" ref="G2939" ca="1">SUMIFS(Proposed_Hours,Proposed_Labor_Category,$D2939,Proposed_Company,$C2939,Proposed_MSA_Code,$E2939)</f>
        <v>0</v>
      </c>
      <c r="H2939" s="7" t="str">
        <f t="shared" ca="1" si="731"/>
        <v/>
      </c>
      <c r="I2939" s="4" t="str" cm="1">
        <f t="array" aca="1" ref="I2939" ca="1">IFERROR(IF(SUMIFS(Proposed_Direct_Cost,Proposed_Labor_Category,$D2939,Proposed_Company,$C2939,Proposed_MSA_Code,$E2939)=0,"Not Proposed",SUMIFS(Proposed_Direct_Cost,Proposed_Labor_Category,$D2939,Proposed_Company,$C2939,Proposed_MSA_Code,$E2939)),"")</f>
        <v>Not Proposed</v>
      </c>
      <c r="J2939" s="117" cm="1">
        <f t="array" aca="1" ref="J2939" ca="1">SUMIFS(Invoice_Hours,Invoice_Labor_Category,$D2939,Invoice_Company,$C2939,Invoice_MSA_Code,$E2939)</f>
        <v>0</v>
      </c>
      <c r="K2939" s="7" t="str">
        <f t="shared" ca="1" si="732"/>
        <v/>
      </c>
      <c r="L2939" s="222" cm="1">
        <f t="array" aca="1" ref="L2939" ca="1">IFERROR(SUMIFS(Invoice_Direct_Cost,Invoice_Labor_Category,$D2939,Invoice_Company,$C2939,Invoice_MSA_Code,$E2939),"")</f>
        <v>0</v>
      </c>
      <c r="M2939" s="7" t="str">
        <f t="shared" ca="1" si="733"/>
        <v/>
      </c>
      <c r="N2939" s="220" t="str">
        <f t="shared" ca="1" si="738"/>
        <v/>
      </c>
      <c r="O2939" s="7" t="str">
        <f t="shared" ca="1" si="734"/>
        <v/>
      </c>
      <c r="P2939" s="7" t="str">
        <f t="shared" ca="1" si="735"/>
        <v/>
      </c>
      <c r="Q2939" s="7" t="str">
        <f t="shared" ca="1" si="736"/>
        <v/>
      </c>
      <c r="R2939" s="7" t="str">
        <f t="shared" ca="1" si="737"/>
        <v/>
      </c>
      <c r="S2939" s="7" t="str">
        <f t="shared" ca="1" si="724"/>
        <v/>
      </c>
      <c r="T2939" s="7" t="str">
        <f t="shared" ca="1" si="725"/>
        <v/>
      </c>
      <c r="V2939" s="120" cm="1">
        <f t="array" aca="1" ref="V2939" ca="1">SUMIFS(Invoice_Hours,Invoice_Labor_Category,$D2939,Invoice_Company,$C2939,Invoice_MSA_Code,$E2939)</f>
        <v>0</v>
      </c>
      <c r="W2939" s="121" t="str">
        <f t="shared" ca="1" si="726"/>
        <v/>
      </c>
      <c r="X2939" s="151" t="str">
        <f t="shared" ca="1" si="727"/>
        <v/>
      </c>
      <c r="AB2939" t="str">
        <f t="shared" si="728"/>
        <v/>
      </c>
      <c r="AC2939" t="str">
        <f t="shared" si="729"/>
        <v/>
      </c>
      <c r="AD2939" t="str">
        <f t="shared" si="730"/>
        <v/>
      </c>
      <c r="AE2939" s="4" t="str">
        <f t="shared" ref="AE2939:AE3002" ca="1" si="739">X2939</f>
        <v/>
      </c>
    </row>
    <row r="2940" spans="7:31">
      <c r="G2940" s="117" cm="1">
        <f t="array" aca="1" ref="G2940" ca="1">SUMIFS(Proposed_Hours,Proposed_Labor_Category,$D2940,Proposed_Company,$C2940,Proposed_MSA_Code,$E2940)</f>
        <v>0</v>
      </c>
      <c r="H2940" s="7" t="str">
        <f t="shared" ca="1" si="731"/>
        <v/>
      </c>
      <c r="I2940" s="4" t="str" cm="1">
        <f t="array" aca="1" ref="I2940" ca="1">IFERROR(IF(SUMIFS(Proposed_Direct_Cost,Proposed_Labor_Category,$D2940,Proposed_Company,$C2940,Proposed_MSA_Code,$E2940)=0,"Not Proposed",SUMIFS(Proposed_Direct_Cost,Proposed_Labor_Category,$D2940,Proposed_Company,$C2940,Proposed_MSA_Code,$E2940)),"")</f>
        <v>Not Proposed</v>
      </c>
      <c r="J2940" s="117" cm="1">
        <f t="array" aca="1" ref="J2940" ca="1">SUMIFS(Invoice_Hours,Invoice_Labor_Category,$D2940,Invoice_Company,$C2940,Invoice_MSA_Code,$E2940)</f>
        <v>0</v>
      </c>
      <c r="K2940" s="7" t="str">
        <f t="shared" ca="1" si="732"/>
        <v/>
      </c>
      <c r="L2940" s="222" cm="1">
        <f t="array" aca="1" ref="L2940" ca="1">IFERROR(SUMIFS(Invoice_Direct_Cost,Invoice_Labor_Category,$D2940,Invoice_Company,$C2940,Invoice_MSA_Code,$E2940),"")</f>
        <v>0</v>
      </c>
      <c r="M2940" s="7" t="str">
        <f t="shared" ca="1" si="733"/>
        <v/>
      </c>
      <c r="N2940" s="220" t="str">
        <f t="shared" ca="1" si="738"/>
        <v/>
      </c>
      <c r="O2940" s="7" t="str">
        <f t="shared" ca="1" si="734"/>
        <v/>
      </c>
      <c r="P2940" s="7" t="str">
        <f t="shared" ca="1" si="735"/>
        <v/>
      </c>
      <c r="Q2940" s="7" t="str">
        <f t="shared" ca="1" si="736"/>
        <v/>
      </c>
      <c r="R2940" s="7" t="str">
        <f t="shared" ca="1" si="737"/>
        <v/>
      </c>
      <c r="S2940" s="7" t="str">
        <f t="shared" ca="1" si="724"/>
        <v/>
      </c>
      <c r="T2940" s="7" t="str">
        <f t="shared" ca="1" si="725"/>
        <v/>
      </c>
      <c r="V2940" s="120" cm="1">
        <f t="array" aca="1" ref="V2940" ca="1">SUMIFS(Invoice_Hours,Invoice_Labor_Category,$D2940,Invoice_Company,$C2940,Invoice_MSA_Code,$E2940)</f>
        <v>0</v>
      </c>
      <c r="W2940" s="121" t="str">
        <f t="shared" ca="1" si="726"/>
        <v/>
      </c>
      <c r="X2940" s="152" t="str">
        <f t="shared" ca="1" si="727"/>
        <v/>
      </c>
      <c r="AB2940" t="str">
        <f t="shared" si="728"/>
        <v/>
      </c>
      <c r="AC2940" t="str">
        <f t="shared" si="729"/>
        <v/>
      </c>
      <c r="AD2940" t="str">
        <f t="shared" si="730"/>
        <v/>
      </c>
      <c r="AE2940" s="4" t="str">
        <f t="shared" ca="1" si="739"/>
        <v/>
      </c>
    </row>
    <row r="2941" spans="7:31">
      <c r="G2941" s="117" cm="1">
        <f t="array" aca="1" ref="G2941" ca="1">SUMIFS(Proposed_Hours,Proposed_Labor_Category,$D2941,Proposed_Company,$C2941,Proposed_MSA_Code,$E2941)</f>
        <v>0</v>
      </c>
      <c r="H2941" s="7" t="str">
        <f t="shared" ca="1" si="731"/>
        <v/>
      </c>
      <c r="I2941" s="4" t="str" cm="1">
        <f t="array" aca="1" ref="I2941" ca="1">IFERROR(IF(SUMIFS(Proposed_Direct_Cost,Proposed_Labor_Category,$D2941,Proposed_Company,$C2941,Proposed_MSA_Code,$E2941)=0,"Not Proposed",SUMIFS(Proposed_Direct_Cost,Proposed_Labor_Category,$D2941,Proposed_Company,$C2941,Proposed_MSA_Code,$E2941)),"")</f>
        <v>Not Proposed</v>
      </c>
      <c r="J2941" s="117" cm="1">
        <f t="array" aca="1" ref="J2941" ca="1">SUMIFS(Invoice_Hours,Invoice_Labor_Category,$D2941,Invoice_Company,$C2941,Invoice_MSA_Code,$E2941)</f>
        <v>0</v>
      </c>
      <c r="K2941" s="7" t="str">
        <f t="shared" ca="1" si="732"/>
        <v/>
      </c>
      <c r="L2941" s="222" cm="1">
        <f t="array" aca="1" ref="L2941" ca="1">IFERROR(SUMIFS(Invoice_Direct_Cost,Invoice_Labor_Category,$D2941,Invoice_Company,$C2941,Invoice_MSA_Code,$E2941),"")</f>
        <v>0</v>
      </c>
      <c r="M2941" s="7" t="str">
        <f t="shared" ca="1" si="733"/>
        <v/>
      </c>
      <c r="N2941" s="220" t="str">
        <f t="shared" ca="1" si="738"/>
        <v/>
      </c>
      <c r="O2941" s="7" t="str">
        <f t="shared" ca="1" si="734"/>
        <v/>
      </c>
      <c r="P2941" s="7" t="str">
        <f t="shared" ca="1" si="735"/>
        <v/>
      </c>
      <c r="Q2941" s="7" t="str">
        <f t="shared" ca="1" si="736"/>
        <v/>
      </c>
      <c r="R2941" s="7" t="str">
        <f t="shared" ca="1" si="737"/>
        <v/>
      </c>
      <c r="S2941" s="7" t="str">
        <f t="shared" ca="1" si="724"/>
        <v/>
      </c>
      <c r="T2941" s="7" t="str">
        <f t="shared" ca="1" si="725"/>
        <v/>
      </c>
      <c r="V2941" s="120" cm="1">
        <f t="array" aca="1" ref="V2941" ca="1">SUMIFS(Invoice_Hours,Invoice_Labor_Category,$D2941,Invoice_Company,$C2941,Invoice_MSA_Code,$E2941)</f>
        <v>0</v>
      </c>
      <c r="W2941" s="121" t="str">
        <f t="shared" ca="1" si="726"/>
        <v/>
      </c>
      <c r="X2941" s="151" t="str">
        <f t="shared" ca="1" si="727"/>
        <v/>
      </c>
      <c r="AB2941" t="str">
        <f t="shared" si="728"/>
        <v/>
      </c>
      <c r="AC2941" t="str">
        <f t="shared" si="729"/>
        <v/>
      </c>
      <c r="AD2941" t="str">
        <f t="shared" si="730"/>
        <v/>
      </c>
      <c r="AE2941" s="4" t="str">
        <f t="shared" ca="1" si="739"/>
        <v/>
      </c>
    </row>
    <row r="2942" spans="7:31">
      <c r="G2942" s="117" cm="1">
        <f t="array" aca="1" ref="G2942" ca="1">SUMIFS(Proposed_Hours,Proposed_Labor_Category,$D2942,Proposed_Company,$C2942,Proposed_MSA_Code,$E2942)</f>
        <v>0</v>
      </c>
      <c r="H2942" s="7" t="str">
        <f t="shared" ca="1" si="731"/>
        <v/>
      </c>
      <c r="I2942" s="4" t="str" cm="1">
        <f t="array" aca="1" ref="I2942" ca="1">IFERROR(IF(SUMIFS(Proposed_Direct_Cost,Proposed_Labor_Category,$D2942,Proposed_Company,$C2942,Proposed_MSA_Code,$E2942)=0,"Not Proposed",SUMIFS(Proposed_Direct_Cost,Proposed_Labor_Category,$D2942,Proposed_Company,$C2942,Proposed_MSA_Code,$E2942)),"")</f>
        <v>Not Proposed</v>
      </c>
      <c r="J2942" s="117" cm="1">
        <f t="array" aca="1" ref="J2942" ca="1">SUMIFS(Invoice_Hours,Invoice_Labor_Category,$D2942,Invoice_Company,$C2942,Invoice_MSA_Code,$E2942)</f>
        <v>0</v>
      </c>
      <c r="K2942" s="7" t="str">
        <f t="shared" ca="1" si="732"/>
        <v/>
      </c>
      <c r="L2942" s="222" cm="1">
        <f t="array" aca="1" ref="L2942" ca="1">IFERROR(SUMIFS(Invoice_Direct_Cost,Invoice_Labor_Category,$D2942,Invoice_Company,$C2942,Invoice_MSA_Code,$E2942),"")</f>
        <v>0</v>
      </c>
      <c r="M2942" s="7" t="str">
        <f t="shared" ca="1" si="733"/>
        <v/>
      </c>
      <c r="N2942" s="220" t="str">
        <f t="shared" ca="1" si="738"/>
        <v/>
      </c>
      <c r="O2942" s="7" t="str">
        <f t="shared" ca="1" si="734"/>
        <v/>
      </c>
      <c r="P2942" s="7" t="str">
        <f t="shared" ca="1" si="735"/>
        <v/>
      </c>
      <c r="Q2942" s="7" t="str">
        <f t="shared" ca="1" si="736"/>
        <v/>
      </c>
      <c r="R2942" s="7" t="str">
        <f t="shared" ca="1" si="737"/>
        <v/>
      </c>
      <c r="S2942" s="7" t="str">
        <f t="shared" ca="1" si="724"/>
        <v/>
      </c>
      <c r="T2942" s="7" t="str">
        <f t="shared" ca="1" si="725"/>
        <v/>
      </c>
      <c r="V2942" s="120" cm="1">
        <f t="array" aca="1" ref="V2942" ca="1">SUMIFS(Invoice_Hours,Invoice_Labor_Category,$D2942,Invoice_Company,$C2942,Invoice_MSA_Code,$E2942)</f>
        <v>0</v>
      </c>
      <c r="W2942" s="121" t="str">
        <f t="shared" ca="1" si="726"/>
        <v/>
      </c>
      <c r="X2942" s="152" t="str">
        <f t="shared" ca="1" si="727"/>
        <v/>
      </c>
      <c r="AB2942" t="str">
        <f t="shared" si="728"/>
        <v/>
      </c>
      <c r="AC2942" t="str">
        <f t="shared" si="729"/>
        <v/>
      </c>
      <c r="AD2942" t="str">
        <f t="shared" si="730"/>
        <v/>
      </c>
      <c r="AE2942" s="4" t="str">
        <f t="shared" ca="1" si="739"/>
        <v/>
      </c>
    </row>
    <row r="2943" spans="7:31">
      <c r="G2943" s="117" cm="1">
        <f t="array" aca="1" ref="G2943" ca="1">SUMIFS(Proposed_Hours,Proposed_Labor_Category,$D2943,Proposed_Company,$C2943,Proposed_MSA_Code,$E2943)</f>
        <v>0</v>
      </c>
      <c r="H2943" s="7" t="str">
        <f t="shared" ca="1" si="731"/>
        <v/>
      </c>
      <c r="I2943" s="4" t="str" cm="1">
        <f t="array" aca="1" ref="I2943" ca="1">IFERROR(IF(SUMIFS(Proposed_Direct_Cost,Proposed_Labor_Category,$D2943,Proposed_Company,$C2943,Proposed_MSA_Code,$E2943)=0,"Not Proposed",SUMIFS(Proposed_Direct_Cost,Proposed_Labor_Category,$D2943,Proposed_Company,$C2943,Proposed_MSA_Code,$E2943)),"")</f>
        <v>Not Proposed</v>
      </c>
      <c r="J2943" s="117" cm="1">
        <f t="array" aca="1" ref="J2943" ca="1">SUMIFS(Invoice_Hours,Invoice_Labor_Category,$D2943,Invoice_Company,$C2943,Invoice_MSA_Code,$E2943)</f>
        <v>0</v>
      </c>
      <c r="K2943" s="7" t="str">
        <f t="shared" ca="1" si="732"/>
        <v/>
      </c>
      <c r="L2943" s="222" cm="1">
        <f t="array" aca="1" ref="L2943" ca="1">IFERROR(SUMIFS(Invoice_Direct_Cost,Invoice_Labor_Category,$D2943,Invoice_Company,$C2943,Invoice_MSA_Code,$E2943),"")</f>
        <v>0</v>
      </c>
      <c r="M2943" s="7" t="str">
        <f t="shared" ca="1" si="733"/>
        <v/>
      </c>
      <c r="N2943" s="220" t="str">
        <f t="shared" ca="1" si="738"/>
        <v/>
      </c>
      <c r="O2943" s="7" t="str">
        <f t="shared" ca="1" si="734"/>
        <v/>
      </c>
      <c r="P2943" s="7" t="str">
        <f t="shared" ca="1" si="735"/>
        <v/>
      </c>
      <c r="Q2943" s="7" t="str">
        <f t="shared" ca="1" si="736"/>
        <v/>
      </c>
      <c r="R2943" s="7" t="str">
        <f t="shared" ca="1" si="737"/>
        <v/>
      </c>
      <c r="S2943" s="7" t="str">
        <f t="shared" ca="1" si="724"/>
        <v/>
      </c>
      <c r="T2943" s="7" t="str">
        <f t="shared" ca="1" si="725"/>
        <v/>
      </c>
      <c r="V2943" s="120" cm="1">
        <f t="array" aca="1" ref="V2943" ca="1">SUMIFS(Invoice_Hours,Invoice_Labor_Category,$D2943,Invoice_Company,$C2943,Invoice_MSA_Code,$E2943)</f>
        <v>0</v>
      </c>
      <c r="W2943" s="121" t="str">
        <f t="shared" ca="1" si="726"/>
        <v/>
      </c>
      <c r="X2943" s="151" t="str">
        <f t="shared" ca="1" si="727"/>
        <v/>
      </c>
      <c r="AB2943" t="str">
        <f t="shared" si="728"/>
        <v/>
      </c>
      <c r="AC2943" t="str">
        <f t="shared" si="729"/>
        <v/>
      </c>
      <c r="AD2943" t="str">
        <f t="shared" si="730"/>
        <v/>
      </c>
      <c r="AE2943" s="4" t="str">
        <f t="shared" ca="1" si="739"/>
        <v/>
      </c>
    </row>
    <row r="2944" spans="7:31">
      <c r="G2944" s="117" cm="1">
        <f t="array" aca="1" ref="G2944" ca="1">SUMIFS(Proposed_Hours,Proposed_Labor_Category,$D2944,Proposed_Company,$C2944,Proposed_MSA_Code,$E2944)</f>
        <v>0</v>
      </c>
      <c r="H2944" s="7" t="str">
        <f t="shared" ca="1" si="731"/>
        <v/>
      </c>
      <c r="I2944" s="4" t="str" cm="1">
        <f t="array" aca="1" ref="I2944" ca="1">IFERROR(IF(SUMIFS(Proposed_Direct_Cost,Proposed_Labor_Category,$D2944,Proposed_Company,$C2944,Proposed_MSA_Code,$E2944)=0,"Not Proposed",SUMIFS(Proposed_Direct_Cost,Proposed_Labor_Category,$D2944,Proposed_Company,$C2944,Proposed_MSA_Code,$E2944)),"")</f>
        <v>Not Proposed</v>
      </c>
      <c r="J2944" s="117" cm="1">
        <f t="array" aca="1" ref="J2944" ca="1">SUMIFS(Invoice_Hours,Invoice_Labor_Category,$D2944,Invoice_Company,$C2944,Invoice_MSA_Code,$E2944)</f>
        <v>0</v>
      </c>
      <c r="K2944" s="7" t="str">
        <f t="shared" ca="1" si="732"/>
        <v/>
      </c>
      <c r="L2944" s="222" cm="1">
        <f t="array" aca="1" ref="L2944" ca="1">IFERROR(SUMIFS(Invoice_Direct_Cost,Invoice_Labor_Category,$D2944,Invoice_Company,$C2944,Invoice_MSA_Code,$E2944),"")</f>
        <v>0</v>
      </c>
      <c r="M2944" s="7" t="str">
        <f t="shared" ca="1" si="733"/>
        <v/>
      </c>
      <c r="N2944" s="220" t="str">
        <f t="shared" ca="1" si="738"/>
        <v/>
      </c>
      <c r="O2944" s="7" t="str">
        <f t="shared" ca="1" si="734"/>
        <v/>
      </c>
      <c r="P2944" s="7" t="str">
        <f t="shared" ca="1" si="735"/>
        <v/>
      </c>
      <c r="Q2944" s="7" t="str">
        <f t="shared" ca="1" si="736"/>
        <v/>
      </c>
      <c r="R2944" s="7" t="str">
        <f t="shared" ca="1" si="737"/>
        <v/>
      </c>
      <c r="S2944" s="7" t="str">
        <f t="shared" ca="1" si="724"/>
        <v/>
      </c>
      <c r="T2944" s="7" t="str">
        <f t="shared" ca="1" si="725"/>
        <v/>
      </c>
      <c r="V2944" s="120" cm="1">
        <f t="array" aca="1" ref="V2944" ca="1">SUMIFS(Invoice_Hours,Invoice_Labor_Category,$D2944,Invoice_Company,$C2944,Invoice_MSA_Code,$E2944)</f>
        <v>0</v>
      </c>
      <c r="W2944" s="121" t="str">
        <f t="shared" ca="1" si="726"/>
        <v/>
      </c>
      <c r="X2944" s="152" t="str">
        <f t="shared" ca="1" si="727"/>
        <v/>
      </c>
      <c r="AB2944" t="str">
        <f t="shared" si="728"/>
        <v/>
      </c>
      <c r="AC2944" t="str">
        <f t="shared" si="729"/>
        <v/>
      </c>
      <c r="AD2944" t="str">
        <f t="shared" si="730"/>
        <v/>
      </c>
      <c r="AE2944" s="4" t="str">
        <f t="shared" ca="1" si="739"/>
        <v/>
      </c>
    </row>
    <row r="2945" spans="7:31">
      <c r="G2945" s="117" cm="1">
        <f t="array" aca="1" ref="G2945" ca="1">SUMIFS(Proposed_Hours,Proposed_Labor_Category,$D2945,Proposed_Company,$C2945,Proposed_MSA_Code,$E2945)</f>
        <v>0</v>
      </c>
      <c r="H2945" s="7" t="str">
        <f t="shared" ca="1" si="731"/>
        <v/>
      </c>
      <c r="I2945" s="4" t="str" cm="1">
        <f t="array" aca="1" ref="I2945" ca="1">IFERROR(IF(SUMIFS(Proposed_Direct_Cost,Proposed_Labor_Category,$D2945,Proposed_Company,$C2945,Proposed_MSA_Code,$E2945)=0,"Not Proposed",SUMIFS(Proposed_Direct_Cost,Proposed_Labor_Category,$D2945,Proposed_Company,$C2945,Proposed_MSA_Code,$E2945)),"")</f>
        <v>Not Proposed</v>
      </c>
      <c r="J2945" s="117" cm="1">
        <f t="array" aca="1" ref="J2945" ca="1">SUMIFS(Invoice_Hours,Invoice_Labor_Category,$D2945,Invoice_Company,$C2945,Invoice_MSA_Code,$E2945)</f>
        <v>0</v>
      </c>
      <c r="K2945" s="7" t="str">
        <f t="shared" ca="1" si="732"/>
        <v/>
      </c>
      <c r="L2945" s="222" cm="1">
        <f t="array" aca="1" ref="L2945" ca="1">IFERROR(SUMIFS(Invoice_Direct_Cost,Invoice_Labor_Category,$D2945,Invoice_Company,$C2945,Invoice_MSA_Code,$E2945),"")</f>
        <v>0</v>
      </c>
      <c r="M2945" s="7" t="str">
        <f t="shared" ca="1" si="733"/>
        <v/>
      </c>
      <c r="N2945" s="220" t="str">
        <f t="shared" ca="1" si="738"/>
        <v/>
      </c>
      <c r="O2945" s="7" t="str">
        <f t="shared" ca="1" si="734"/>
        <v/>
      </c>
      <c r="P2945" s="7" t="str">
        <f t="shared" ca="1" si="735"/>
        <v/>
      </c>
      <c r="Q2945" s="7" t="str">
        <f t="shared" ca="1" si="736"/>
        <v/>
      </c>
      <c r="R2945" s="7" t="str">
        <f t="shared" ca="1" si="737"/>
        <v/>
      </c>
      <c r="S2945" s="7" t="str">
        <f t="shared" ca="1" si="724"/>
        <v/>
      </c>
      <c r="T2945" s="7" t="str">
        <f t="shared" ca="1" si="725"/>
        <v/>
      </c>
      <c r="V2945" s="120" cm="1">
        <f t="array" aca="1" ref="V2945" ca="1">SUMIFS(Invoice_Hours,Invoice_Labor_Category,$D2945,Invoice_Company,$C2945,Invoice_MSA_Code,$E2945)</f>
        <v>0</v>
      </c>
      <c r="W2945" s="121" t="str">
        <f t="shared" ca="1" si="726"/>
        <v/>
      </c>
      <c r="X2945" s="151" t="str">
        <f t="shared" ca="1" si="727"/>
        <v/>
      </c>
      <c r="AB2945" t="str">
        <f t="shared" si="728"/>
        <v/>
      </c>
      <c r="AC2945" t="str">
        <f t="shared" si="729"/>
        <v/>
      </c>
      <c r="AD2945" t="str">
        <f t="shared" si="730"/>
        <v/>
      </c>
      <c r="AE2945" s="4" t="str">
        <f t="shared" ca="1" si="739"/>
        <v/>
      </c>
    </row>
    <row r="2946" spans="7:31">
      <c r="G2946" s="117" cm="1">
        <f t="array" aca="1" ref="G2946" ca="1">SUMIFS(Proposed_Hours,Proposed_Labor_Category,$D2946,Proposed_Company,$C2946,Proposed_MSA_Code,$E2946)</f>
        <v>0</v>
      </c>
      <c r="H2946" s="7" t="str">
        <f t="shared" ca="1" si="731"/>
        <v/>
      </c>
      <c r="I2946" s="4" t="str" cm="1">
        <f t="array" aca="1" ref="I2946" ca="1">IFERROR(IF(SUMIFS(Proposed_Direct_Cost,Proposed_Labor_Category,$D2946,Proposed_Company,$C2946,Proposed_MSA_Code,$E2946)=0,"Not Proposed",SUMIFS(Proposed_Direct_Cost,Proposed_Labor_Category,$D2946,Proposed_Company,$C2946,Proposed_MSA_Code,$E2946)),"")</f>
        <v>Not Proposed</v>
      </c>
      <c r="J2946" s="117" cm="1">
        <f t="array" aca="1" ref="J2946" ca="1">SUMIFS(Invoice_Hours,Invoice_Labor_Category,$D2946,Invoice_Company,$C2946,Invoice_MSA_Code,$E2946)</f>
        <v>0</v>
      </c>
      <c r="K2946" s="7" t="str">
        <f t="shared" ca="1" si="732"/>
        <v/>
      </c>
      <c r="L2946" s="222" cm="1">
        <f t="array" aca="1" ref="L2946" ca="1">IFERROR(SUMIFS(Invoice_Direct_Cost,Invoice_Labor_Category,$D2946,Invoice_Company,$C2946,Invoice_MSA_Code,$E2946),"")</f>
        <v>0</v>
      </c>
      <c r="M2946" s="7" t="str">
        <f t="shared" ca="1" si="733"/>
        <v/>
      </c>
      <c r="N2946" s="220" t="str">
        <f t="shared" ca="1" si="738"/>
        <v/>
      </c>
      <c r="O2946" s="7" t="str">
        <f t="shared" ca="1" si="734"/>
        <v/>
      </c>
      <c r="P2946" s="7" t="str">
        <f t="shared" ca="1" si="735"/>
        <v/>
      </c>
      <c r="Q2946" s="7" t="str">
        <f t="shared" ca="1" si="736"/>
        <v/>
      </c>
      <c r="R2946" s="7" t="str">
        <f t="shared" ca="1" si="737"/>
        <v/>
      </c>
      <c r="S2946" s="7" t="str">
        <f t="shared" ca="1" si="724"/>
        <v/>
      </c>
      <c r="T2946" s="7" t="str">
        <f t="shared" ca="1" si="725"/>
        <v/>
      </c>
      <c r="V2946" s="120" cm="1">
        <f t="array" aca="1" ref="V2946" ca="1">SUMIFS(Invoice_Hours,Invoice_Labor_Category,$D2946,Invoice_Company,$C2946,Invoice_MSA_Code,$E2946)</f>
        <v>0</v>
      </c>
      <c r="W2946" s="121" t="str">
        <f t="shared" ca="1" si="726"/>
        <v/>
      </c>
      <c r="X2946" s="152" t="str">
        <f t="shared" ca="1" si="727"/>
        <v/>
      </c>
      <c r="AB2946" t="str">
        <f t="shared" si="728"/>
        <v/>
      </c>
      <c r="AC2946" t="str">
        <f t="shared" si="729"/>
        <v/>
      </c>
      <c r="AD2946" t="str">
        <f t="shared" si="730"/>
        <v/>
      </c>
      <c r="AE2946" s="4" t="str">
        <f t="shared" ca="1" si="739"/>
        <v/>
      </c>
    </row>
    <row r="2947" spans="7:31">
      <c r="G2947" s="117" cm="1">
        <f t="array" aca="1" ref="G2947" ca="1">SUMIFS(Proposed_Hours,Proposed_Labor_Category,$D2947,Proposed_Company,$C2947,Proposed_MSA_Code,$E2947)</f>
        <v>0</v>
      </c>
      <c r="H2947" s="7" t="str">
        <f t="shared" ca="1" si="731"/>
        <v/>
      </c>
      <c r="I2947" s="4" t="str" cm="1">
        <f t="array" aca="1" ref="I2947" ca="1">IFERROR(IF(SUMIFS(Proposed_Direct_Cost,Proposed_Labor_Category,$D2947,Proposed_Company,$C2947,Proposed_MSA_Code,$E2947)=0,"Not Proposed",SUMIFS(Proposed_Direct_Cost,Proposed_Labor_Category,$D2947,Proposed_Company,$C2947,Proposed_MSA_Code,$E2947)),"")</f>
        <v>Not Proposed</v>
      </c>
      <c r="J2947" s="117" cm="1">
        <f t="array" aca="1" ref="J2947" ca="1">SUMIFS(Invoice_Hours,Invoice_Labor_Category,$D2947,Invoice_Company,$C2947,Invoice_MSA_Code,$E2947)</f>
        <v>0</v>
      </c>
      <c r="K2947" s="7" t="str">
        <f t="shared" ca="1" si="732"/>
        <v/>
      </c>
      <c r="L2947" s="222" cm="1">
        <f t="array" aca="1" ref="L2947" ca="1">IFERROR(SUMIFS(Invoice_Direct_Cost,Invoice_Labor_Category,$D2947,Invoice_Company,$C2947,Invoice_MSA_Code,$E2947),"")</f>
        <v>0</v>
      </c>
      <c r="M2947" s="7" t="str">
        <f t="shared" ca="1" si="733"/>
        <v/>
      </c>
      <c r="N2947" s="220" t="str">
        <f t="shared" ca="1" si="738"/>
        <v/>
      </c>
      <c r="O2947" s="7" t="str">
        <f t="shared" ca="1" si="734"/>
        <v/>
      </c>
      <c r="P2947" s="7" t="str">
        <f t="shared" ca="1" si="735"/>
        <v/>
      </c>
      <c r="Q2947" s="7" t="str">
        <f t="shared" ca="1" si="736"/>
        <v/>
      </c>
      <c r="R2947" s="7" t="str">
        <f t="shared" ca="1" si="737"/>
        <v/>
      </c>
      <c r="S2947" s="7" t="str">
        <f t="shared" ref="S2947:S3010" ca="1" si="740">IFERROR(IF(N2947&lt;0,-O2947,""),"")</f>
        <v/>
      </c>
      <c r="T2947" s="7" t="str">
        <f t="shared" ref="T2947:T3010" ca="1" si="741">IFERROR(IF(AND(K2947&lt;&gt;"",H2947&lt;&gt;"",K2947=H2947),L2947,""),"")</f>
        <v/>
      </c>
      <c r="V2947" s="120" cm="1">
        <f t="array" aca="1" ref="V2947" ca="1">SUMIFS(Invoice_Hours,Invoice_Labor_Category,$D2947,Invoice_Company,$C2947,Invoice_MSA_Code,$E2947)</f>
        <v>0</v>
      </c>
      <c r="W2947" s="121" t="str">
        <f t="shared" ref="W2947:W3010" ca="1" si="742">IFERROR(IF(AND(H2947&lt;&gt;0,K2947&gt;H2947,(K2947-H2947)/H2947&gt;0.05),(K2947-H2947),""),"")</f>
        <v/>
      </c>
      <c r="X2947" s="151" t="str">
        <f t="shared" ref="X2947:X3010" ca="1" si="743">IFERROR(IF(H2947="",K2947*J2947,W2947*V2947),"")</f>
        <v/>
      </c>
      <c r="AB2947" t="str">
        <f t="shared" ref="AB2947:AB3010" si="744">IF(C2947=0,"",C2947)</f>
        <v/>
      </c>
      <c r="AC2947" t="str">
        <f t="shared" ref="AC2947:AC3010" si="745">IF(D2947=0,"",D2947)</f>
        <v/>
      </c>
      <c r="AD2947" t="str">
        <f t="shared" ref="AD2947:AD3010" si="746">IF(F2947=0,"",F2947)</f>
        <v/>
      </c>
      <c r="AE2947" s="4" t="str">
        <f t="shared" ca="1" si="739"/>
        <v/>
      </c>
    </row>
    <row r="2948" spans="7:31">
      <c r="G2948" s="117" cm="1">
        <f t="array" aca="1" ref="G2948" ca="1">SUMIFS(Proposed_Hours,Proposed_Labor_Category,$D2948,Proposed_Company,$C2948,Proposed_MSA_Code,$E2948)</f>
        <v>0</v>
      </c>
      <c r="H2948" s="7" t="str">
        <f t="shared" ref="H2948:H3011" ca="1" si="747">IFERROR(I2948/G2948,"")</f>
        <v/>
      </c>
      <c r="I2948" s="4" t="str" cm="1">
        <f t="array" aca="1" ref="I2948" ca="1">IFERROR(IF(SUMIFS(Proposed_Direct_Cost,Proposed_Labor_Category,$D2948,Proposed_Company,$C2948,Proposed_MSA_Code,$E2948)=0,"Not Proposed",SUMIFS(Proposed_Direct_Cost,Proposed_Labor_Category,$D2948,Proposed_Company,$C2948,Proposed_MSA_Code,$E2948)),"")</f>
        <v>Not Proposed</v>
      </c>
      <c r="J2948" s="117" cm="1">
        <f t="array" aca="1" ref="J2948" ca="1">SUMIFS(Invoice_Hours,Invoice_Labor_Category,$D2948,Invoice_Company,$C2948,Invoice_MSA_Code,$E2948)</f>
        <v>0</v>
      </c>
      <c r="K2948" s="7" t="str">
        <f t="shared" ref="K2948:K3011" ca="1" si="748">IFERROR(L2948/J2948,"")</f>
        <v/>
      </c>
      <c r="L2948" s="222" cm="1">
        <f t="array" aca="1" ref="L2948" ca="1">IFERROR(SUMIFS(Invoice_Direct_Cost,Invoice_Labor_Category,$D2948,Invoice_Company,$C2948,Invoice_MSA_Code,$E2948),"")</f>
        <v>0</v>
      </c>
      <c r="M2948" s="7" t="str">
        <f t="shared" ref="M2948:M3011" ca="1" si="749">IFERROR(K2948-H2948,"")</f>
        <v/>
      </c>
      <c r="N2948" s="220" t="str">
        <f t="shared" ca="1" si="738"/>
        <v/>
      </c>
      <c r="O2948" s="7" t="str">
        <f t="shared" ref="O2948:O3011" ca="1" si="750">IFERROR(M2948*J2948,"")</f>
        <v/>
      </c>
      <c r="P2948" s="7" t="str">
        <f t="shared" ref="P2948:P3011" ca="1" si="751">IFERROR(IF(N2948&gt;5%,O2948*((N2948-5%)/N2948),""),"")</f>
        <v/>
      </c>
      <c r="Q2948" s="7" t="str">
        <f t="shared" ref="Q2948:Q3011" ca="1" si="752">IFERROR(IF(N2948&gt;0,O2948*(MIN(N2948,5%)/N2948),""),"")</f>
        <v/>
      </c>
      <c r="R2948" s="7" t="str">
        <f t="shared" ref="R2948:R3011" ca="1" si="753">IFERROR(IF(AND(K2948&gt;0,H2948="",L2948&lt;&gt;0),L2948,""),"")</f>
        <v/>
      </c>
      <c r="S2948" s="7" t="str">
        <f t="shared" ca="1" si="740"/>
        <v/>
      </c>
      <c r="T2948" s="7" t="str">
        <f t="shared" ca="1" si="741"/>
        <v/>
      </c>
      <c r="V2948" s="120" cm="1">
        <f t="array" aca="1" ref="V2948" ca="1">SUMIFS(Invoice_Hours,Invoice_Labor_Category,$D2948,Invoice_Company,$C2948,Invoice_MSA_Code,$E2948)</f>
        <v>0</v>
      </c>
      <c r="W2948" s="121" t="str">
        <f t="shared" ca="1" si="742"/>
        <v/>
      </c>
      <c r="X2948" s="152" t="str">
        <f t="shared" ca="1" si="743"/>
        <v/>
      </c>
      <c r="AB2948" t="str">
        <f t="shared" si="744"/>
        <v/>
      </c>
      <c r="AC2948" t="str">
        <f t="shared" si="745"/>
        <v/>
      </c>
      <c r="AD2948" t="str">
        <f t="shared" si="746"/>
        <v/>
      </c>
      <c r="AE2948" s="4" t="str">
        <f t="shared" ca="1" si="739"/>
        <v/>
      </c>
    </row>
    <row r="2949" spans="7:31">
      <c r="G2949" s="117" cm="1">
        <f t="array" aca="1" ref="G2949" ca="1">SUMIFS(Proposed_Hours,Proposed_Labor_Category,$D2949,Proposed_Company,$C2949,Proposed_MSA_Code,$E2949)</f>
        <v>0</v>
      </c>
      <c r="H2949" s="7" t="str">
        <f t="shared" ca="1" si="747"/>
        <v/>
      </c>
      <c r="I2949" s="4" t="str" cm="1">
        <f t="array" aca="1" ref="I2949" ca="1">IFERROR(IF(SUMIFS(Proposed_Direct_Cost,Proposed_Labor_Category,$D2949,Proposed_Company,$C2949,Proposed_MSA_Code,$E2949)=0,"Not Proposed",SUMIFS(Proposed_Direct_Cost,Proposed_Labor_Category,$D2949,Proposed_Company,$C2949,Proposed_MSA_Code,$E2949)),"")</f>
        <v>Not Proposed</v>
      </c>
      <c r="J2949" s="117" cm="1">
        <f t="array" aca="1" ref="J2949" ca="1">SUMIFS(Invoice_Hours,Invoice_Labor_Category,$D2949,Invoice_Company,$C2949,Invoice_MSA_Code,$E2949)</f>
        <v>0</v>
      </c>
      <c r="K2949" s="7" t="str">
        <f t="shared" ca="1" si="748"/>
        <v/>
      </c>
      <c r="L2949" s="222" cm="1">
        <f t="array" aca="1" ref="L2949" ca="1">IFERROR(SUMIFS(Invoice_Direct_Cost,Invoice_Labor_Category,$D2949,Invoice_Company,$C2949,Invoice_MSA_Code,$E2949),"")</f>
        <v>0</v>
      </c>
      <c r="M2949" s="7" t="str">
        <f t="shared" ca="1" si="749"/>
        <v/>
      </c>
      <c r="N2949" s="220" t="str">
        <f t="shared" ref="N2949:N3012" ca="1" si="754">IFERROR(M2949/H2949,"")</f>
        <v/>
      </c>
      <c r="O2949" s="7" t="str">
        <f t="shared" ca="1" si="750"/>
        <v/>
      </c>
      <c r="P2949" s="7" t="str">
        <f t="shared" ca="1" si="751"/>
        <v/>
      </c>
      <c r="Q2949" s="7" t="str">
        <f t="shared" ca="1" si="752"/>
        <v/>
      </c>
      <c r="R2949" s="7" t="str">
        <f t="shared" ca="1" si="753"/>
        <v/>
      </c>
      <c r="S2949" s="7" t="str">
        <f t="shared" ca="1" si="740"/>
        <v/>
      </c>
      <c r="T2949" s="7" t="str">
        <f t="shared" ca="1" si="741"/>
        <v/>
      </c>
      <c r="V2949" s="120" cm="1">
        <f t="array" aca="1" ref="V2949" ca="1">SUMIFS(Invoice_Hours,Invoice_Labor_Category,$D2949,Invoice_Company,$C2949,Invoice_MSA_Code,$E2949)</f>
        <v>0</v>
      </c>
      <c r="W2949" s="121" t="str">
        <f t="shared" ca="1" si="742"/>
        <v/>
      </c>
      <c r="X2949" s="151" t="str">
        <f t="shared" ca="1" si="743"/>
        <v/>
      </c>
      <c r="AB2949" t="str">
        <f t="shared" si="744"/>
        <v/>
      </c>
      <c r="AC2949" t="str">
        <f t="shared" si="745"/>
        <v/>
      </c>
      <c r="AD2949" t="str">
        <f t="shared" si="746"/>
        <v/>
      </c>
      <c r="AE2949" s="4" t="str">
        <f t="shared" ca="1" si="739"/>
        <v/>
      </c>
    </row>
    <row r="2950" spans="7:31">
      <c r="G2950" s="117" cm="1">
        <f t="array" aca="1" ref="G2950" ca="1">SUMIFS(Proposed_Hours,Proposed_Labor_Category,$D2950,Proposed_Company,$C2950,Proposed_MSA_Code,$E2950)</f>
        <v>0</v>
      </c>
      <c r="H2950" s="7" t="str">
        <f t="shared" ca="1" si="747"/>
        <v/>
      </c>
      <c r="I2950" s="4" t="str" cm="1">
        <f t="array" aca="1" ref="I2950" ca="1">IFERROR(IF(SUMIFS(Proposed_Direct_Cost,Proposed_Labor_Category,$D2950,Proposed_Company,$C2950,Proposed_MSA_Code,$E2950)=0,"Not Proposed",SUMIFS(Proposed_Direct_Cost,Proposed_Labor_Category,$D2950,Proposed_Company,$C2950,Proposed_MSA_Code,$E2950)),"")</f>
        <v>Not Proposed</v>
      </c>
      <c r="J2950" s="117" cm="1">
        <f t="array" aca="1" ref="J2950" ca="1">SUMIFS(Invoice_Hours,Invoice_Labor_Category,$D2950,Invoice_Company,$C2950,Invoice_MSA_Code,$E2950)</f>
        <v>0</v>
      </c>
      <c r="K2950" s="7" t="str">
        <f t="shared" ca="1" si="748"/>
        <v/>
      </c>
      <c r="L2950" s="222" cm="1">
        <f t="array" aca="1" ref="L2950" ca="1">IFERROR(SUMIFS(Invoice_Direct_Cost,Invoice_Labor_Category,$D2950,Invoice_Company,$C2950,Invoice_MSA_Code,$E2950),"")</f>
        <v>0</v>
      </c>
      <c r="M2950" s="7" t="str">
        <f t="shared" ca="1" si="749"/>
        <v/>
      </c>
      <c r="N2950" s="220" t="str">
        <f t="shared" ca="1" si="754"/>
        <v/>
      </c>
      <c r="O2950" s="7" t="str">
        <f t="shared" ca="1" si="750"/>
        <v/>
      </c>
      <c r="P2950" s="7" t="str">
        <f t="shared" ca="1" si="751"/>
        <v/>
      </c>
      <c r="Q2950" s="7" t="str">
        <f t="shared" ca="1" si="752"/>
        <v/>
      </c>
      <c r="R2950" s="7" t="str">
        <f t="shared" ca="1" si="753"/>
        <v/>
      </c>
      <c r="S2950" s="7" t="str">
        <f t="shared" ca="1" si="740"/>
        <v/>
      </c>
      <c r="T2950" s="7" t="str">
        <f t="shared" ca="1" si="741"/>
        <v/>
      </c>
      <c r="V2950" s="120" cm="1">
        <f t="array" aca="1" ref="V2950" ca="1">SUMIFS(Invoice_Hours,Invoice_Labor_Category,$D2950,Invoice_Company,$C2950,Invoice_MSA_Code,$E2950)</f>
        <v>0</v>
      </c>
      <c r="W2950" s="121" t="str">
        <f t="shared" ca="1" si="742"/>
        <v/>
      </c>
      <c r="X2950" s="152" t="str">
        <f t="shared" ca="1" si="743"/>
        <v/>
      </c>
      <c r="AB2950" t="str">
        <f t="shared" si="744"/>
        <v/>
      </c>
      <c r="AC2950" t="str">
        <f t="shared" si="745"/>
        <v/>
      </c>
      <c r="AD2950" t="str">
        <f t="shared" si="746"/>
        <v/>
      </c>
      <c r="AE2950" s="4" t="str">
        <f t="shared" ca="1" si="739"/>
        <v/>
      </c>
    </row>
    <row r="2951" spans="7:31">
      <c r="G2951" s="117" cm="1">
        <f t="array" aca="1" ref="G2951" ca="1">SUMIFS(Proposed_Hours,Proposed_Labor_Category,$D2951,Proposed_Company,$C2951,Proposed_MSA_Code,$E2951)</f>
        <v>0</v>
      </c>
      <c r="H2951" s="7" t="str">
        <f t="shared" ca="1" si="747"/>
        <v/>
      </c>
      <c r="I2951" s="4" t="str" cm="1">
        <f t="array" aca="1" ref="I2951" ca="1">IFERROR(IF(SUMIFS(Proposed_Direct_Cost,Proposed_Labor_Category,$D2951,Proposed_Company,$C2951,Proposed_MSA_Code,$E2951)=0,"Not Proposed",SUMIFS(Proposed_Direct_Cost,Proposed_Labor_Category,$D2951,Proposed_Company,$C2951,Proposed_MSA_Code,$E2951)),"")</f>
        <v>Not Proposed</v>
      </c>
      <c r="J2951" s="117" cm="1">
        <f t="array" aca="1" ref="J2951" ca="1">SUMIFS(Invoice_Hours,Invoice_Labor_Category,$D2951,Invoice_Company,$C2951,Invoice_MSA_Code,$E2951)</f>
        <v>0</v>
      </c>
      <c r="K2951" s="7" t="str">
        <f t="shared" ca="1" si="748"/>
        <v/>
      </c>
      <c r="L2951" s="222" cm="1">
        <f t="array" aca="1" ref="L2951" ca="1">IFERROR(SUMIFS(Invoice_Direct_Cost,Invoice_Labor_Category,$D2951,Invoice_Company,$C2951,Invoice_MSA_Code,$E2951),"")</f>
        <v>0</v>
      </c>
      <c r="M2951" s="7" t="str">
        <f t="shared" ca="1" si="749"/>
        <v/>
      </c>
      <c r="N2951" s="220" t="str">
        <f t="shared" ca="1" si="754"/>
        <v/>
      </c>
      <c r="O2951" s="7" t="str">
        <f t="shared" ca="1" si="750"/>
        <v/>
      </c>
      <c r="P2951" s="7" t="str">
        <f t="shared" ca="1" si="751"/>
        <v/>
      </c>
      <c r="Q2951" s="7" t="str">
        <f t="shared" ca="1" si="752"/>
        <v/>
      </c>
      <c r="R2951" s="7" t="str">
        <f t="shared" ca="1" si="753"/>
        <v/>
      </c>
      <c r="S2951" s="7" t="str">
        <f t="shared" ca="1" si="740"/>
        <v/>
      </c>
      <c r="T2951" s="7" t="str">
        <f t="shared" ca="1" si="741"/>
        <v/>
      </c>
      <c r="V2951" s="120" cm="1">
        <f t="array" aca="1" ref="V2951" ca="1">SUMIFS(Invoice_Hours,Invoice_Labor_Category,$D2951,Invoice_Company,$C2951,Invoice_MSA_Code,$E2951)</f>
        <v>0</v>
      </c>
      <c r="W2951" s="121" t="str">
        <f t="shared" ca="1" si="742"/>
        <v/>
      </c>
      <c r="X2951" s="151" t="str">
        <f t="shared" ca="1" si="743"/>
        <v/>
      </c>
      <c r="AB2951" t="str">
        <f t="shared" si="744"/>
        <v/>
      </c>
      <c r="AC2951" t="str">
        <f t="shared" si="745"/>
        <v/>
      </c>
      <c r="AD2951" t="str">
        <f t="shared" si="746"/>
        <v/>
      </c>
      <c r="AE2951" s="4" t="str">
        <f t="shared" ca="1" si="739"/>
        <v/>
      </c>
    </row>
    <row r="2952" spans="7:31">
      <c r="G2952" s="117" cm="1">
        <f t="array" aca="1" ref="G2952" ca="1">SUMIFS(Proposed_Hours,Proposed_Labor_Category,$D2952,Proposed_Company,$C2952,Proposed_MSA_Code,$E2952)</f>
        <v>0</v>
      </c>
      <c r="H2952" s="7" t="str">
        <f t="shared" ca="1" si="747"/>
        <v/>
      </c>
      <c r="I2952" s="4" t="str" cm="1">
        <f t="array" aca="1" ref="I2952" ca="1">IFERROR(IF(SUMIFS(Proposed_Direct_Cost,Proposed_Labor_Category,$D2952,Proposed_Company,$C2952,Proposed_MSA_Code,$E2952)=0,"Not Proposed",SUMIFS(Proposed_Direct_Cost,Proposed_Labor_Category,$D2952,Proposed_Company,$C2952,Proposed_MSA_Code,$E2952)),"")</f>
        <v>Not Proposed</v>
      </c>
      <c r="J2952" s="117" cm="1">
        <f t="array" aca="1" ref="J2952" ca="1">SUMIFS(Invoice_Hours,Invoice_Labor_Category,$D2952,Invoice_Company,$C2952,Invoice_MSA_Code,$E2952)</f>
        <v>0</v>
      </c>
      <c r="K2952" s="7" t="str">
        <f t="shared" ca="1" si="748"/>
        <v/>
      </c>
      <c r="L2952" s="222" cm="1">
        <f t="array" aca="1" ref="L2952" ca="1">IFERROR(SUMIFS(Invoice_Direct_Cost,Invoice_Labor_Category,$D2952,Invoice_Company,$C2952,Invoice_MSA_Code,$E2952),"")</f>
        <v>0</v>
      </c>
      <c r="M2952" s="7" t="str">
        <f t="shared" ca="1" si="749"/>
        <v/>
      </c>
      <c r="N2952" s="220" t="str">
        <f t="shared" ca="1" si="754"/>
        <v/>
      </c>
      <c r="O2952" s="7" t="str">
        <f t="shared" ca="1" si="750"/>
        <v/>
      </c>
      <c r="P2952" s="7" t="str">
        <f t="shared" ca="1" si="751"/>
        <v/>
      </c>
      <c r="Q2952" s="7" t="str">
        <f t="shared" ca="1" si="752"/>
        <v/>
      </c>
      <c r="R2952" s="7" t="str">
        <f t="shared" ca="1" si="753"/>
        <v/>
      </c>
      <c r="S2952" s="7" t="str">
        <f t="shared" ca="1" si="740"/>
        <v/>
      </c>
      <c r="T2952" s="7" t="str">
        <f t="shared" ca="1" si="741"/>
        <v/>
      </c>
      <c r="V2952" s="120" cm="1">
        <f t="array" aca="1" ref="V2952" ca="1">SUMIFS(Invoice_Hours,Invoice_Labor_Category,$D2952,Invoice_Company,$C2952,Invoice_MSA_Code,$E2952)</f>
        <v>0</v>
      </c>
      <c r="W2952" s="121" t="str">
        <f t="shared" ca="1" si="742"/>
        <v/>
      </c>
      <c r="X2952" s="152" t="str">
        <f t="shared" ca="1" si="743"/>
        <v/>
      </c>
      <c r="AB2952" t="str">
        <f t="shared" si="744"/>
        <v/>
      </c>
      <c r="AC2952" t="str">
        <f t="shared" si="745"/>
        <v/>
      </c>
      <c r="AD2952" t="str">
        <f t="shared" si="746"/>
        <v/>
      </c>
      <c r="AE2952" s="4" t="str">
        <f t="shared" ca="1" si="739"/>
        <v/>
      </c>
    </row>
    <row r="2953" spans="7:31">
      <c r="G2953" s="117" cm="1">
        <f t="array" aca="1" ref="G2953" ca="1">SUMIFS(Proposed_Hours,Proposed_Labor_Category,$D2953,Proposed_Company,$C2953,Proposed_MSA_Code,$E2953)</f>
        <v>0</v>
      </c>
      <c r="H2953" s="7" t="str">
        <f t="shared" ca="1" si="747"/>
        <v/>
      </c>
      <c r="I2953" s="4" t="str" cm="1">
        <f t="array" aca="1" ref="I2953" ca="1">IFERROR(IF(SUMIFS(Proposed_Direct_Cost,Proposed_Labor_Category,$D2953,Proposed_Company,$C2953,Proposed_MSA_Code,$E2953)=0,"Not Proposed",SUMIFS(Proposed_Direct_Cost,Proposed_Labor_Category,$D2953,Proposed_Company,$C2953,Proposed_MSA_Code,$E2953)),"")</f>
        <v>Not Proposed</v>
      </c>
      <c r="J2953" s="117" cm="1">
        <f t="array" aca="1" ref="J2953" ca="1">SUMIFS(Invoice_Hours,Invoice_Labor_Category,$D2953,Invoice_Company,$C2953,Invoice_MSA_Code,$E2953)</f>
        <v>0</v>
      </c>
      <c r="K2953" s="7" t="str">
        <f t="shared" ca="1" si="748"/>
        <v/>
      </c>
      <c r="L2953" s="222" cm="1">
        <f t="array" aca="1" ref="L2953" ca="1">IFERROR(SUMIFS(Invoice_Direct_Cost,Invoice_Labor_Category,$D2953,Invoice_Company,$C2953,Invoice_MSA_Code,$E2953),"")</f>
        <v>0</v>
      </c>
      <c r="M2953" s="7" t="str">
        <f t="shared" ca="1" si="749"/>
        <v/>
      </c>
      <c r="N2953" s="220" t="str">
        <f t="shared" ca="1" si="754"/>
        <v/>
      </c>
      <c r="O2953" s="7" t="str">
        <f t="shared" ca="1" si="750"/>
        <v/>
      </c>
      <c r="P2953" s="7" t="str">
        <f t="shared" ca="1" si="751"/>
        <v/>
      </c>
      <c r="Q2953" s="7" t="str">
        <f t="shared" ca="1" si="752"/>
        <v/>
      </c>
      <c r="R2953" s="7" t="str">
        <f t="shared" ca="1" si="753"/>
        <v/>
      </c>
      <c r="S2953" s="7" t="str">
        <f t="shared" ca="1" si="740"/>
        <v/>
      </c>
      <c r="T2953" s="7" t="str">
        <f t="shared" ca="1" si="741"/>
        <v/>
      </c>
      <c r="V2953" s="120" cm="1">
        <f t="array" aca="1" ref="V2953" ca="1">SUMIFS(Invoice_Hours,Invoice_Labor_Category,$D2953,Invoice_Company,$C2953,Invoice_MSA_Code,$E2953)</f>
        <v>0</v>
      </c>
      <c r="W2953" s="121" t="str">
        <f t="shared" ca="1" si="742"/>
        <v/>
      </c>
      <c r="X2953" s="151" t="str">
        <f t="shared" ca="1" si="743"/>
        <v/>
      </c>
      <c r="AB2953" t="str">
        <f t="shared" si="744"/>
        <v/>
      </c>
      <c r="AC2953" t="str">
        <f t="shared" si="745"/>
        <v/>
      </c>
      <c r="AD2953" t="str">
        <f t="shared" si="746"/>
        <v/>
      </c>
      <c r="AE2953" s="4" t="str">
        <f t="shared" ca="1" si="739"/>
        <v/>
      </c>
    </row>
    <row r="2954" spans="7:31">
      <c r="G2954" s="117" cm="1">
        <f t="array" aca="1" ref="G2954" ca="1">SUMIFS(Proposed_Hours,Proposed_Labor_Category,$D2954,Proposed_Company,$C2954,Proposed_MSA_Code,$E2954)</f>
        <v>0</v>
      </c>
      <c r="H2954" s="7" t="str">
        <f t="shared" ca="1" si="747"/>
        <v/>
      </c>
      <c r="I2954" s="4" t="str" cm="1">
        <f t="array" aca="1" ref="I2954" ca="1">IFERROR(IF(SUMIFS(Proposed_Direct_Cost,Proposed_Labor_Category,$D2954,Proposed_Company,$C2954,Proposed_MSA_Code,$E2954)=0,"Not Proposed",SUMIFS(Proposed_Direct_Cost,Proposed_Labor_Category,$D2954,Proposed_Company,$C2954,Proposed_MSA_Code,$E2954)),"")</f>
        <v>Not Proposed</v>
      </c>
      <c r="J2954" s="117" cm="1">
        <f t="array" aca="1" ref="J2954" ca="1">SUMIFS(Invoice_Hours,Invoice_Labor_Category,$D2954,Invoice_Company,$C2954,Invoice_MSA_Code,$E2954)</f>
        <v>0</v>
      </c>
      <c r="K2954" s="7" t="str">
        <f t="shared" ca="1" si="748"/>
        <v/>
      </c>
      <c r="L2954" s="222" cm="1">
        <f t="array" aca="1" ref="L2954" ca="1">IFERROR(SUMIFS(Invoice_Direct_Cost,Invoice_Labor_Category,$D2954,Invoice_Company,$C2954,Invoice_MSA_Code,$E2954),"")</f>
        <v>0</v>
      </c>
      <c r="M2954" s="7" t="str">
        <f t="shared" ca="1" si="749"/>
        <v/>
      </c>
      <c r="N2954" s="220" t="str">
        <f t="shared" ca="1" si="754"/>
        <v/>
      </c>
      <c r="O2954" s="7" t="str">
        <f t="shared" ca="1" si="750"/>
        <v/>
      </c>
      <c r="P2954" s="7" t="str">
        <f t="shared" ca="1" si="751"/>
        <v/>
      </c>
      <c r="Q2954" s="7" t="str">
        <f t="shared" ca="1" si="752"/>
        <v/>
      </c>
      <c r="R2954" s="7" t="str">
        <f t="shared" ca="1" si="753"/>
        <v/>
      </c>
      <c r="S2954" s="7" t="str">
        <f t="shared" ca="1" si="740"/>
        <v/>
      </c>
      <c r="T2954" s="7" t="str">
        <f t="shared" ca="1" si="741"/>
        <v/>
      </c>
      <c r="V2954" s="120" cm="1">
        <f t="array" aca="1" ref="V2954" ca="1">SUMIFS(Invoice_Hours,Invoice_Labor_Category,$D2954,Invoice_Company,$C2954,Invoice_MSA_Code,$E2954)</f>
        <v>0</v>
      </c>
      <c r="W2954" s="121" t="str">
        <f t="shared" ca="1" si="742"/>
        <v/>
      </c>
      <c r="X2954" s="152" t="str">
        <f t="shared" ca="1" si="743"/>
        <v/>
      </c>
      <c r="AB2954" t="str">
        <f t="shared" si="744"/>
        <v/>
      </c>
      <c r="AC2954" t="str">
        <f t="shared" si="745"/>
        <v/>
      </c>
      <c r="AD2954" t="str">
        <f t="shared" si="746"/>
        <v/>
      </c>
      <c r="AE2954" s="4" t="str">
        <f t="shared" ca="1" si="739"/>
        <v/>
      </c>
    </row>
    <row r="2955" spans="7:31">
      <c r="G2955" s="117" cm="1">
        <f t="array" aca="1" ref="G2955" ca="1">SUMIFS(Proposed_Hours,Proposed_Labor_Category,$D2955,Proposed_Company,$C2955,Proposed_MSA_Code,$E2955)</f>
        <v>0</v>
      </c>
      <c r="H2955" s="7" t="str">
        <f t="shared" ca="1" si="747"/>
        <v/>
      </c>
      <c r="I2955" s="4" t="str" cm="1">
        <f t="array" aca="1" ref="I2955" ca="1">IFERROR(IF(SUMIFS(Proposed_Direct_Cost,Proposed_Labor_Category,$D2955,Proposed_Company,$C2955,Proposed_MSA_Code,$E2955)=0,"Not Proposed",SUMIFS(Proposed_Direct_Cost,Proposed_Labor_Category,$D2955,Proposed_Company,$C2955,Proposed_MSA_Code,$E2955)),"")</f>
        <v>Not Proposed</v>
      </c>
      <c r="J2955" s="117" cm="1">
        <f t="array" aca="1" ref="J2955" ca="1">SUMIFS(Invoice_Hours,Invoice_Labor_Category,$D2955,Invoice_Company,$C2955,Invoice_MSA_Code,$E2955)</f>
        <v>0</v>
      </c>
      <c r="K2955" s="7" t="str">
        <f t="shared" ca="1" si="748"/>
        <v/>
      </c>
      <c r="L2955" s="222" cm="1">
        <f t="array" aca="1" ref="L2955" ca="1">IFERROR(SUMIFS(Invoice_Direct_Cost,Invoice_Labor_Category,$D2955,Invoice_Company,$C2955,Invoice_MSA_Code,$E2955),"")</f>
        <v>0</v>
      </c>
      <c r="M2955" s="7" t="str">
        <f t="shared" ca="1" si="749"/>
        <v/>
      </c>
      <c r="N2955" s="220" t="str">
        <f t="shared" ca="1" si="754"/>
        <v/>
      </c>
      <c r="O2955" s="7" t="str">
        <f t="shared" ca="1" si="750"/>
        <v/>
      </c>
      <c r="P2955" s="7" t="str">
        <f t="shared" ca="1" si="751"/>
        <v/>
      </c>
      <c r="Q2955" s="7" t="str">
        <f t="shared" ca="1" si="752"/>
        <v/>
      </c>
      <c r="R2955" s="7" t="str">
        <f t="shared" ca="1" si="753"/>
        <v/>
      </c>
      <c r="S2955" s="7" t="str">
        <f t="shared" ca="1" si="740"/>
        <v/>
      </c>
      <c r="T2955" s="7" t="str">
        <f t="shared" ca="1" si="741"/>
        <v/>
      </c>
      <c r="V2955" s="120" cm="1">
        <f t="array" aca="1" ref="V2955" ca="1">SUMIFS(Invoice_Hours,Invoice_Labor_Category,$D2955,Invoice_Company,$C2955,Invoice_MSA_Code,$E2955)</f>
        <v>0</v>
      </c>
      <c r="W2955" s="121" t="str">
        <f t="shared" ca="1" si="742"/>
        <v/>
      </c>
      <c r="X2955" s="151" t="str">
        <f t="shared" ca="1" si="743"/>
        <v/>
      </c>
      <c r="AB2955" t="str">
        <f t="shared" si="744"/>
        <v/>
      </c>
      <c r="AC2955" t="str">
        <f t="shared" si="745"/>
        <v/>
      </c>
      <c r="AD2955" t="str">
        <f t="shared" si="746"/>
        <v/>
      </c>
      <c r="AE2955" s="4" t="str">
        <f t="shared" ca="1" si="739"/>
        <v/>
      </c>
    </row>
    <row r="2956" spans="7:31">
      <c r="G2956" s="117" cm="1">
        <f t="array" aca="1" ref="G2956" ca="1">SUMIFS(Proposed_Hours,Proposed_Labor_Category,$D2956,Proposed_Company,$C2956,Proposed_MSA_Code,$E2956)</f>
        <v>0</v>
      </c>
      <c r="H2956" s="7" t="str">
        <f t="shared" ca="1" si="747"/>
        <v/>
      </c>
      <c r="I2956" s="4" t="str" cm="1">
        <f t="array" aca="1" ref="I2956" ca="1">IFERROR(IF(SUMIFS(Proposed_Direct_Cost,Proposed_Labor_Category,$D2956,Proposed_Company,$C2956,Proposed_MSA_Code,$E2956)=0,"Not Proposed",SUMIFS(Proposed_Direct_Cost,Proposed_Labor_Category,$D2956,Proposed_Company,$C2956,Proposed_MSA_Code,$E2956)),"")</f>
        <v>Not Proposed</v>
      </c>
      <c r="J2956" s="117" cm="1">
        <f t="array" aca="1" ref="J2956" ca="1">SUMIFS(Invoice_Hours,Invoice_Labor_Category,$D2956,Invoice_Company,$C2956,Invoice_MSA_Code,$E2956)</f>
        <v>0</v>
      </c>
      <c r="K2956" s="7" t="str">
        <f t="shared" ca="1" si="748"/>
        <v/>
      </c>
      <c r="L2956" s="222" cm="1">
        <f t="array" aca="1" ref="L2956" ca="1">IFERROR(SUMIFS(Invoice_Direct_Cost,Invoice_Labor_Category,$D2956,Invoice_Company,$C2956,Invoice_MSA_Code,$E2956),"")</f>
        <v>0</v>
      </c>
      <c r="M2956" s="7" t="str">
        <f t="shared" ca="1" si="749"/>
        <v/>
      </c>
      <c r="N2956" s="220" t="str">
        <f t="shared" ca="1" si="754"/>
        <v/>
      </c>
      <c r="O2956" s="7" t="str">
        <f t="shared" ca="1" si="750"/>
        <v/>
      </c>
      <c r="P2956" s="7" t="str">
        <f t="shared" ca="1" si="751"/>
        <v/>
      </c>
      <c r="Q2956" s="7" t="str">
        <f t="shared" ca="1" si="752"/>
        <v/>
      </c>
      <c r="R2956" s="7" t="str">
        <f t="shared" ca="1" si="753"/>
        <v/>
      </c>
      <c r="S2956" s="7" t="str">
        <f t="shared" ca="1" si="740"/>
        <v/>
      </c>
      <c r="T2956" s="7" t="str">
        <f t="shared" ca="1" si="741"/>
        <v/>
      </c>
      <c r="V2956" s="120" cm="1">
        <f t="array" aca="1" ref="V2956" ca="1">SUMIFS(Invoice_Hours,Invoice_Labor_Category,$D2956,Invoice_Company,$C2956,Invoice_MSA_Code,$E2956)</f>
        <v>0</v>
      </c>
      <c r="W2956" s="121" t="str">
        <f t="shared" ca="1" si="742"/>
        <v/>
      </c>
      <c r="X2956" s="152" t="str">
        <f t="shared" ca="1" si="743"/>
        <v/>
      </c>
      <c r="AB2956" t="str">
        <f t="shared" si="744"/>
        <v/>
      </c>
      <c r="AC2956" t="str">
        <f t="shared" si="745"/>
        <v/>
      </c>
      <c r="AD2956" t="str">
        <f t="shared" si="746"/>
        <v/>
      </c>
      <c r="AE2956" s="4" t="str">
        <f t="shared" ca="1" si="739"/>
        <v/>
      </c>
    </row>
    <row r="2957" spans="7:31">
      <c r="G2957" s="117" cm="1">
        <f t="array" aca="1" ref="G2957" ca="1">SUMIFS(Proposed_Hours,Proposed_Labor_Category,$D2957,Proposed_Company,$C2957,Proposed_MSA_Code,$E2957)</f>
        <v>0</v>
      </c>
      <c r="H2957" s="7" t="str">
        <f t="shared" ca="1" si="747"/>
        <v/>
      </c>
      <c r="I2957" s="4" t="str" cm="1">
        <f t="array" aca="1" ref="I2957" ca="1">IFERROR(IF(SUMIFS(Proposed_Direct_Cost,Proposed_Labor_Category,$D2957,Proposed_Company,$C2957,Proposed_MSA_Code,$E2957)=0,"Not Proposed",SUMIFS(Proposed_Direct_Cost,Proposed_Labor_Category,$D2957,Proposed_Company,$C2957,Proposed_MSA_Code,$E2957)),"")</f>
        <v>Not Proposed</v>
      </c>
      <c r="J2957" s="117" cm="1">
        <f t="array" aca="1" ref="J2957" ca="1">SUMIFS(Invoice_Hours,Invoice_Labor_Category,$D2957,Invoice_Company,$C2957,Invoice_MSA_Code,$E2957)</f>
        <v>0</v>
      </c>
      <c r="K2957" s="7" t="str">
        <f t="shared" ca="1" si="748"/>
        <v/>
      </c>
      <c r="L2957" s="222" cm="1">
        <f t="array" aca="1" ref="L2957" ca="1">IFERROR(SUMIFS(Invoice_Direct_Cost,Invoice_Labor_Category,$D2957,Invoice_Company,$C2957,Invoice_MSA_Code,$E2957),"")</f>
        <v>0</v>
      </c>
      <c r="M2957" s="7" t="str">
        <f t="shared" ca="1" si="749"/>
        <v/>
      </c>
      <c r="N2957" s="220" t="str">
        <f t="shared" ca="1" si="754"/>
        <v/>
      </c>
      <c r="O2957" s="7" t="str">
        <f t="shared" ca="1" si="750"/>
        <v/>
      </c>
      <c r="P2957" s="7" t="str">
        <f t="shared" ca="1" si="751"/>
        <v/>
      </c>
      <c r="Q2957" s="7" t="str">
        <f t="shared" ca="1" si="752"/>
        <v/>
      </c>
      <c r="R2957" s="7" t="str">
        <f t="shared" ca="1" si="753"/>
        <v/>
      </c>
      <c r="S2957" s="7" t="str">
        <f t="shared" ca="1" si="740"/>
        <v/>
      </c>
      <c r="T2957" s="7" t="str">
        <f t="shared" ca="1" si="741"/>
        <v/>
      </c>
      <c r="V2957" s="120" cm="1">
        <f t="array" aca="1" ref="V2957" ca="1">SUMIFS(Invoice_Hours,Invoice_Labor_Category,$D2957,Invoice_Company,$C2957,Invoice_MSA_Code,$E2957)</f>
        <v>0</v>
      </c>
      <c r="W2957" s="121" t="str">
        <f t="shared" ca="1" si="742"/>
        <v/>
      </c>
      <c r="X2957" s="151" t="str">
        <f t="shared" ca="1" si="743"/>
        <v/>
      </c>
      <c r="AB2957" t="str">
        <f t="shared" si="744"/>
        <v/>
      </c>
      <c r="AC2957" t="str">
        <f t="shared" si="745"/>
        <v/>
      </c>
      <c r="AD2957" t="str">
        <f t="shared" si="746"/>
        <v/>
      </c>
      <c r="AE2957" s="4" t="str">
        <f t="shared" ca="1" si="739"/>
        <v/>
      </c>
    </row>
    <row r="2958" spans="7:31">
      <c r="G2958" s="117" cm="1">
        <f t="array" aca="1" ref="G2958" ca="1">SUMIFS(Proposed_Hours,Proposed_Labor_Category,$D2958,Proposed_Company,$C2958,Proposed_MSA_Code,$E2958)</f>
        <v>0</v>
      </c>
      <c r="H2958" s="7" t="str">
        <f t="shared" ca="1" si="747"/>
        <v/>
      </c>
      <c r="I2958" s="4" t="str" cm="1">
        <f t="array" aca="1" ref="I2958" ca="1">IFERROR(IF(SUMIFS(Proposed_Direct_Cost,Proposed_Labor_Category,$D2958,Proposed_Company,$C2958,Proposed_MSA_Code,$E2958)=0,"Not Proposed",SUMIFS(Proposed_Direct_Cost,Proposed_Labor_Category,$D2958,Proposed_Company,$C2958,Proposed_MSA_Code,$E2958)),"")</f>
        <v>Not Proposed</v>
      </c>
      <c r="J2958" s="117" cm="1">
        <f t="array" aca="1" ref="J2958" ca="1">SUMIFS(Invoice_Hours,Invoice_Labor_Category,$D2958,Invoice_Company,$C2958,Invoice_MSA_Code,$E2958)</f>
        <v>0</v>
      </c>
      <c r="K2958" s="7" t="str">
        <f t="shared" ca="1" si="748"/>
        <v/>
      </c>
      <c r="L2958" s="222" cm="1">
        <f t="array" aca="1" ref="L2958" ca="1">IFERROR(SUMIFS(Invoice_Direct_Cost,Invoice_Labor_Category,$D2958,Invoice_Company,$C2958,Invoice_MSA_Code,$E2958),"")</f>
        <v>0</v>
      </c>
      <c r="M2958" s="7" t="str">
        <f t="shared" ca="1" si="749"/>
        <v/>
      </c>
      <c r="N2958" s="220" t="str">
        <f t="shared" ca="1" si="754"/>
        <v/>
      </c>
      <c r="O2958" s="7" t="str">
        <f t="shared" ca="1" si="750"/>
        <v/>
      </c>
      <c r="P2958" s="7" t="str">
        <f t="shared" ca="1" si="751"/>
        <v/>
      </c>
      <c r="Q2958" s="7" t="str">
        <f t="shared" ca="1" si="752"/>
        <v/>
      </c>
      <c r="R2958" s="7" t="str">
        <f t="shared" ca="1" si="753"/>
        <v/>
      </c>
      <c r="S2958" s="7" t="str">
        <f t="shared" ca="1" si="740"/>
        <v/>
      </c>
      <c r="T2958" s="7" t="str">
        <f t="shared" ca="1" si="741"/>
        <v/>
      </c>
      <c r="V2958" s="120" cm="1">
        <f t="array" aca="1" ref="V2958" ca="1">SUMIFS(Invoice_Hours,Invoice_Labor_Category,$D2958,Invoice_Company,$C2958,Invoice_MSA_Code,$E2958)</f>
        <v>0</v>
      </c>
      <c r="W2958" s="121" t="str">
        <f t="shared" ca="1" si="742"/>
        <v/>
      </c>
      <c r="X2958" s="152" t="str">
        <f t="shared" ca="1" si="743"/>
        <v/>
      </c>
      <c r="AB2958" t="str">
        <f t="shared" si="744"/>
        <v/>
      </c>
      <c r="AC2958" t="str">
        <f t="shared" si="745"/>
        <v/>
      </c>
      <c r="AD2958" t="str">
        <f t="shared" si="746"/>
        <v/>
      </c>
      <c r="AE2958" s="4" t="str">
        <f t="shared" ca="1" si="739"/>
        <v/>
      </c>
    </row>
    <row r="2959" spans="7:31">
      <c r="G2959" s="117" cm="1">
        <f t="array" aca="1" ref="G2959" ca="1">SUMIFS(Proposed_Hours,Proposed_Labor_Category,$D2959,Proposed_Company,$C2959,Proposed_MSA_Code,$E2959)</f>
        <v>0</v>
      </c>
      <c r="H2959" s="7" t="str">
        <f t="shared" ca="1" si="747"/>
        <v/>
      </c>
      <c r="I2959" s="4" t="str" cm="1">
        <f t="array" aca="1" ref="I2959" ca="1">IFERROR(IF(SUMIFS(Proposed_Direct_Cost,Proposed_Labor_Category,$D2959,Proposed_Company,$C2959,Proposed_MSA_Code,$E2959)=0,"Not Proposed",SUMIFS(Proposed_Direct_Cost,Proposed_Labor_Category,$D2959,Proposed_Company,$C2959,Proposed_MSA_Code,$E2959)),"")</f>
        <v>Not Proposed</v>
      </c>
      <c r="J2959" s="117" cm="1">
        <f t="array" aca="1" ref="J2959" ca="1">SUMIFS(Invoice_Hours,Invoice_Labor_Category,$D2959,Invoice_Company,$C2959,Invoice_MSA_Code,$E2959)</f>
        <v>0</v>
      </c>
      <c r="K2959" s="7" t="str">
        <f t="shared" ca="1" si="748"/>
        <v/>
      </c>
      <c r="L2959" s="222" cm="1">
        <f t="array" aca="1" ref="L2959" ca="1">IFERROR(SUMIFS(Invoice_Direct_Cost,Invoice_Labor_Category,$D2959,Invoice_Company,$C2959,Invoice_MSA_Code,$E2959),"")</f>
        <v>0</v>
      </c>
      <c r="M2959" s="7" t="str">
        <f t="shared" ca="1" si="749"/>
        <v/>
      </c>
      <c r="N2959" s="220" t="str">
        <f t="shared" ca="1" si="754"/>
        <v/>
      </c>
      <c r="O2959" s="7" t="str">
        <f t="shared" ca="1" si="750"/>
        <v/>
      </c>
      <c r="P2959" s="7" t="str">
        <f t="shared" ca="1" si="751"/>
        <v/>
      </c>
      <c r="Q2959" s="7" t="str">
        <f t="shared" ca="1" si="752"/>
        <v/>
      </c>
      <c r="R2959" s="7" t="str">
        <f t="shared" ca="1" si="753"/>
        <v/>
      </c>
      <c r="S2959" s="7" t="str">
        <f t="shared" ca="1" si="740"/>
        <v/>
      </c>
      <c r="T2959" s="7" t="str">
        <f t="shared" ca="1" si="741"/>
        <v/>
      </c>
      <c r="V2959" s="120" cm="1">
        <f t="array" aca="1" ref="V2959" ca="1">SUMIFS(Invoice_Hours,Invoice_Labor_Category,$D2959,Invoice_Company,$C2959,Invoice_MSA_Code,$E2959)</f>
        <v>0</v>
      </c>
      <c r="W2959" s="121" t="str">
        <f t="shared" ca="1" si="742"/>
        <v/>
      </c>
      <c r="X2959" s="151" t="str">
        <f t="shared" ca="1" si="743"/>
        <v/>
      </c>
      <c r="AB2959" t="str">
        <f t="shared" si="744"/>
        <v/>
      </c>
      <c r="AC2959" t="str">
        <f t="shared" si="745"/>
        <v/>
      </c>
      <c r="AD2959" t="str">
        <f t="shared" si="746"/>
        <v/>
      </c>
      <c r="AE2959" s="4" t="str">
        <f t="shared" ca="1" si="739"/>
        <v/>
      </c>
    </row>
    <row r="2960" spans="7:31">
      <c r="G2960" s="117" cm="1">
        <f t="array" aca="1" ref="G2960" ca="1">SUMIFS(Proposed_Hours,Proposed_Labor_Category,$D2960,Proposed_Company,$C2960,Proposed_MSA_Code,$E2960)</f>
        <v>0</v>
      </c>
      <c r="H2960" s="7" t="str">
        <f t="shared" ca="1" si="747"/>
        <v/>
      </c>
      <c r="I2960" s="4" t="str" cm="1">
        <f t="array" aca="1" ref="I2960" ca="1">IFERROR(IF(SUMIFS(Proposed_Direct_Cost,Proposed_Labor_Category,$D2960,Proposed_Company,$C2960,Proposed_MSA_Code,$E2960)=0,"Not Proposed",SUMIFS(Proposed_Direct_Cost,Proposed_Labor_Category,$D2960,Proposed_Company,$C2960,Proposed_MSA_Code,$E2960)),"")</f>
        <v>Not Proposed</v>
      </c>
      <c r="J2960" s="117" cm="1">
        <f t="array" aca="1" ref="J2960" ca="1">SUMIFS(Invoice_Hours,Invoice_Labor_Category,$D2960,Invoice_Company,$C2960,Invoice_MSA_Code,$E2960)</f>
        <v>0</v>
      </c>
      <c r="K2960" s="7" t="str">
        <f t="shared" ca="1" si="748"/>
        <v/>
      </c>
      <c r="L2960" s="222" cm="1">
        <f t="array" aca="1" ref="L2960" ca="1">IFERROR(SUMIFS(Invoice_Direct_Cost,Invoice_Labor_Category,$D2960,Invoice_Company,$C2960,Invoice_MSA_Code,$E2960),"")</f>
        <v>0</v>
      </c>
      <c r="M2960" s="7" t="str">
        <f t="shared" ca="1" si="749"/>
        <v/>
      </c>
      <c r="N2960" s="220" t="str">
        <f t="shared" ca="1" si="754"/>
        <v/>
      </c>
      <c r="O2960" s="7" t="str">
        <f t="shared" ca="1" si="750"/>
        <v/>
      </c>
      <c r="P2960" s="7" t="str">
        <f t="shared" ca="1" si="751"/>
        <v/>
      </c>
      <c r="Q2960" s="7" t="str">
        <f t="shared" ca="1" si="752"/>
        <v/>
      </c>
      <c r="R2960" s="7" t="str">
        <f t="shared" ca="1" si="753"/>
        <v/>
      </c>
      <c r="S2960" s="7" t="str">
        <f t="shared" ca="1" si="740"/>
        <v/>
      </c>
      <c r="T2960" s="7" t="str">
        <f t="shared" ca="1" si="741"/>
        <v/>
      </c>
      <c r="V2960" s="120" cm="1">
        <f t="array" aca="1" ref="V2960" ca="1">SUMIFS(Invoice_Hours,Invoice_Labor_Category,$D2960,Invoice_Company,$C2960,Invoice_MSA_Code,$E2960)</f>
        <v>0</v>
      </c>
      <c r="W2960" s="121" t="str">
        <f t="shared" ca="1" si="742"/>
        <v/>
      </c>
      <c r="X2960" s="152" t="str">
        <f t="shared" ca="1" si="743"/>
        <v/>
      </c>
      <c r="AB2960" t="str">
        <f t="shared" si="744"/>
        <v/>
      </c>
      <c r="AC2960" t="str">
        <f t="shared" si="745"/>
        <v/>
      </c>
      <c r="AD2960" t="str">
        <f t="shared" si="746"/>
        <v/>
      </c>
      <c r="AE2960" s="4" t="str">
        <f t="shared" ca="1" si="739"/>
        <v/>
      </c>
    </row>
    <row r="2961" spans="7:31">
      <c r="G2961" s="117" cm="1">
        <f t="array" aca="1" ref="G2961" ca="1">SUMIFS(Proposed_Hours,Proposed_Labor_Category,$D2961,Proposed_Company,$C2961,Proposed_MSA_Code,$E2961)</f>
        <v>0</v>
      </c>
      <c r="H2961" s="7" t="str">
        <f t="shared" ca="1" si="747"/>
        <v/>
      </c>
      <c r="I2961" s="4" t="str" cm="1">
        <f t="array" aca="1" ref="I2961" ca="1">IFERROR(IF(SUMIFS(Proposed_Direct_Cost,Proposed_Labor_Category,$D2961,Proposed_Company,$C2961,Proposed_MSA_Code,$E2961)=0,"Not Proposed",SUMIFS(Proposed_Direct_Cost,Proposed_Labor_Category,$D2961,Proposed_Company,$C2961,Proposed_MSA_Code,$E2961)),"")</f>
        <v>Not Proposed</v>
      </c>
      <c r="J2961" s="117" cm="1">
        <f t="array" aca="1" ref="J2961" ca="1">SUMIFS(Invoice_Hours,Invoice_Labor_Category,$D2961,Invoice_Company,$C2961,Invoice_MSA_Code,$E2961)</f>
        <v>0</v>
      </c>
      <c r="K2961" s="7" t="str">
        <f t="shared" ca="1" si="748"/>
        <v/>
      </c>
      <c r="L2961" s="222" cm="1">
        <f t="array" aca="1" ref="L2961" ca="1">IFERROR(SUMIFS(Invoice_Direct_Cost,Invoice_Labor_Category,$D2961,Invoice_Company,$C2961,Invoice_MSA_Code,$E2961),"")</f>
        <v>0</v>
      </c>
      <c r="M2961" s="7" t="str">
        <f t="shared" ca="1" si="749"/>
        <v/>
      </c>
      <c r="N2961" s="220" t="str">
        <f t="shared" ca="1" si="754"/>
        <v/>
      </c>
      <c r="O2961" s="7" t="str">
        <f t="shared" ca="1" si="750"/>
        <v/>
      </c>
      <c r="P2961" s="7" t="str">
        <f t="shared" ca="1" si="751"/>
        <v/>
      </c>
      <c r="Q2961" s="7" t="str">
        <f t="shared" ca="1" si="752"/>
        <v/>
      </c>
      <c r="R2961" s="7" t="str">
        <f t="shared" ca="1" si="753"/>
        <v/>
      </c>
      <c r="S2961" s="7" t="str">
        <f t="shared" ca="1" si="740"/>
        <v/>
      </c>
      <c r="T2961" s="7" t="str">
        <f t="shared" ca="1" si="741"/>
        <v/>
      </c>
      <c r="V2961" s="120" cm="1">
        <f t="array" aca="1" ref="V2961" ca="1">SUMIFS(Invoice_Hours,Invoice_Labor_Category,$D2961,Invoice_Company,$C2961,Invoice_MSA_Code,$E2961)</f>
        <v>0</v>
      </c>
      <c r="W2961" s="121" t="str">
        <f t="shared" ca="1" si="742"/>
        <v/>
      </c>
      <c r="X2961" s="151" t="str">
        <f t="shared" ca="1" si="743"/>
        <v/>
      </c>
      <c r="AB2961" t="str">
        <f t="shared" si="744"/>
        <v/>
      </c>
      <c r="AC2961" t="str">
        <f t="shared" si="745"/>
        <v/>
      </c>
      <c r="AD2961" t="str">
        <f t="shared" si="746"/>
        <v/>
      </c>
      <c r="AE2961" s="4" t="str">
        <f t="shared" ca="1" si="739"/>
        <v/>
      </c>
    </row>
    <row r="2962" spans="7:31">
      <c r="G2962" s="117" cm="1">
        <f t="array" aca="1" ref="G2962" ca="1">SUMIFS(Proposed_Hours,Proposed_Labor_Category,$D2962,Proposed_Company,$C2962,Proposed_MSA_Code,$E2962)</f>
        <v>0</v>
      </c>
      <c r="H2962" s="7" t="str">
        <f t="shared" ca="1" si="747"/>
        <v/>
      </c>
      <c r="I2962" s="4" t="str" cm="1">
        <f t="array" aca="1" ref="I2962" ca="1">IFERROR(IF(SUMIFS(Proposed_Direct_Cost,Proposed_Labor_Category,$D2962,Proposed_Company,$C2962,Proposed_MSA_Code,$E2962)=0,"Not Proposed",SUMIFS(Proposed_Direct_Cost,Proposed_Labor_Category,$D2962,Proposed_Company,$C2962,Proposed_MSA_Code,$E2962)),"")</f>
        <v>Not Proposed</v>
      </c>
      <c r="J2962" s="117" cm="1">
        <f t="array" aca="1" ref="J2962" ca="1">SUMIFS(Invoice_Hours,Invoice_Labor_Category,$D2962,Invoice_Company,$C2962,Invoice_MSA_Code,$E2962)</f>
        <v>0</v>
      </c>
      <c r="K2962" s="7" t="str">
        <f t="shared" ca="1" si="748"/>
        <v/>
      </c>
      <c r="L2962" s="222" cm="1">
        <f t="array" aca="1" ref="L2962" ca="1">IFERROR(SUMIFS(Invoice_Direct_Cost,Invoice_Labor_Category,$D2962,Invoice_Company,$C2962,Invoice_MSA_Code,$E2962),"")</f>
        <v>0</v>
      </c>
      <c r="M2962" s="7" t="str">
        <f t="shared" ca="1" si="749"/>
        <v/>
      </c>
      <c r="N2962" s="220" t="str">
        <f t="shared" ca="1" si="754"/>
        <v/>
      </c>
      <c r="O2962" s="7" t="str">
        <f t="shared" ca="1" si="750"/>
        <v/>
      </c>
      <c r="P2962" s="7" t="str">
        <f t="shared" ca="1" si="751"/>
        <v/>
      </c>
      <c r="Q2962" s="7" t="str">
        <f t="shared" ca="1" si="752"/>
        <v/>
      </c>
      <c r="R2962" s="7" t="str">
        <f t="shared" ca="1" si="753"/>
        <v/>
      </c>
      <c r="S2962" s="7" t="str">
        <f t="shared" ca="1" si="740"/>
        <v/>
      </c>
      <c r="T2962" s="7" t="str">
        <f t="shared" ca="1" si="741"/>
        <v/>
      </c>
      <c r="V2962" s="120" cm="1">
        <f t="array" aca="1" ref="V2962" ca="1">SUMIFS(Invoice_Hours,Invoice_Labor_Category,$D2962,Invoice_Company,$C2962,Invoice_MSA_Code,$E2962)</f>
        <v>0</v>
      </c>
      <c r="W2962" s="121" t="str">
        <f t="shared" ca="1" si="742"/>
        <v/>
      </c>
      <c r="X2962" s="152" t="str">
        <f t="shared" ca="1" si="743"/>
        <v/>
      </c>
      <c r="AB2962" t="str">
        <f t="shared" si="744"/>
        <v/>
      </c>
      <c r="AC2962" t="str">
        <f t="shared" si="745"/>
        <v/>
      </c>
      <c r="AD2962" t="str">
        <f t="shared" si="746"/>
        <v/>
      </c>
      <c r="AE2962" s="4" t="str">
        <f t="shared" ca="1" si="739"/>
        <v/>
      </c>
    </row>
    <row r="2963" spans="7:31">
      <c r="G2963" s="117" cm="1">
        <f t="array" aca="1" ref="G2963" ca="1">SUMIFS(Proposed_Hours,Proposed_Labor_Category,$D2963,Proposed_Company,$C2963,Proposed_MSA_Code,$E2963)</f>
        <v>0</v>
      </c>
      <c r="H2963" s="7" t="str">
        <f t="shared" ca="1" si="747"/>
        <v/>
      </c>
      <c r="I2963" s="4" t="str" cm="1">
        <f t="array" aca="1" ref="I2963" ca="1">IFERROR(IF(SUMIFS(Proposed_Direct_Cost,Proposed_Labor_Category,$D2963,Proposed_Company,$C2963,Proposed_MSA_Code,$E2963)=0,"Not Proposed",SUMIFS(Proposed_Direct_Cost,Proposed_Labor_Category,$D2963,Proposed_Company,$C2963,Proposed_MSA_Code,$E2963)),"")</f>
        <v>Not Proposed</v>
      </c>
      <c r="J2963" s="117" cm="1">
        <f t="array" aca="1" ref="J2963" ca="1">SUMIFS(Invoice_Hours,Invoice_Labor_Category,$D2963,Invoice_Company,$C2963,Invoice_MSA_Code,$E2963)</f>
        <v>0</v>
      </c>
      <c r="K2963" s="7" t="str">
        <f t="shared" ca="1" si="748"/>
        <v/>
      </c>
      <c r="L2963" s="222" cm="1">
        <f t="array" aca="1" ref="L2963" ca="1">IFERROR(SUMIFS(Invoice_Direct_Cost,Invoice_Labor_Category,$D2963,Invoice_Company,$C2963,Invoice_MSA_Code,$E2963),"")</f>
        <v>0</v>
      </c>
      <c r="M2963" s="7" t="str">
        <f t="shared" ca="1" si="749"/>
        <v/>
      </c>
      <c r="N2963" s="220" t="str">
        <f t="shared" ca="1" si="754"/>
        <v/>
      </c>
      <c r="O2963" s="7" t="str">
        <f t="shared" ca="1" si="750"/>
        <v/>
      </c>
      <c r="P2963" s="7" t="str">
        <f t="shared" ca="1" si="751"/>
        <v/>
      </c>
      <c r="Q2963" s="7" t="str">
        <f t="shared" ca="1" si="752"/>
        <v/>
      </c>
      <c r="R2963" s="7" t="str">
        <f t="shared" ca="1" si="753"/>
        <v/>
      </c>
      <c r="S2963" s="7" t="str">
        <f t="shared" ca="1" si="740"/>
        <v/>
      </c>
      <c r="T2963" s="7" t="str">
        <f t="shared" ca="1" si="741"/>
        <v/>
      </c>
      <c r="V2963" s="120" cm="1">
        <f t="array" aca="1" ref="V2963" ca="1">SUMIFS(Invoice_Hours,Invoice_Labor_Category,$D2963,Invoice_Company,$C2963,Invoice_MSA_Code,$E2963)</f>
        <v>0</v>
      </c>
      <c r="W2963" s="121" t="str">
        <f t="shared" ca="1" si="742"/>
        <v/>
      </c>
      <c r="X2963" s="151" t="str">
        <f t="shared" ca="1" si="743"/>
        <v/>
      </c>
      <c r="AB2963" t="str">
        <f t="shared" si="744"/>
        <v/>
      </c>
      <c r="AC2963" t="str">
        <f t="shared" si="745"/>
        <v/>
      </c>
      <c r="AD2963" t="str">
        <f t="shared" si="746"/>
        <v/>
      </c>
      <c r="AE2963" s="4" t="str">
        <f t="shared" ca="1" si="739"/>
        <v/>
      </c>
    </row>
    <row r="2964" spans="7:31">
      <c r="G2964" s="117" cm="1">
        <f t="array" aca="1" ref="G2964" ca="1">SUMIFS(Proposed_Hours,Proposed_Labor_Category,$D2964,Proposed_Company,$C2964,Proposed_MSA_Code,$E2964)</f>
        <v>0</v>
      </c>
      <c r="H2964" s="7" t="str">
        <f t="shared" ca="1" si="747"/>
        <v/>
      </c>
      <c r="I2964" s="4" t="str" cm="1">
        <f t="array" aca="1" ref="I2964" ca="1">IFERROR(IF(SUMIFS(Proposed_Direct_Cost,Proposed_Labor_Category,$D2964,Proposed_Company,$C2964,Proposed_MSA_Code,$E2964)=0,"Not Proposed",SUMIFS(Proposed_Direct_Cost,Proposed_Labor_Category,$D2964,Proposed_Company,$C2964,Proposed_MSA_Code,$E2964)),"")</f>
        <v>Not Proposed</v>
      </c>
      <c r="J2964" s="117" cm="1">
        <f t="array" aca="1" ref="J2964" ca="1">SUMIFS(Invoice_Hours,Invoice_Labor_Category,$D2964,Invoice_Company,$C2964,Invoice_MSA_Code,$E2964)</f>
        <v>0</v>
      </c>
      <c r="K2964" s="7" t="str">
        <f t="shared" ca="1" si="748"/>
        <v/>
      </c>
      <c r="L2964" s="222" cm="1">
        <f t="array" aca="1" ref="L2964" ca="1">IFERROR(SUMIFS(Invoice_Direct_Cost,Invoice_Labor_Category,$D2964,Invoice_Company,$C2964,Invoice_MSA_Code,$E2964),"")</f>
        <v>0</v>
      </c>
      <c r="M2964" s="7" t="str">
        <f t="shared" ca="1" si="749"/>
        <v/>
      </c>
      <c r="N2964" s="220" t="str">
        <f t="shared" ca="1" si="754"/>
        <v/>
      </c>
      <c r="O2964" s="7" t="str">
        <f t="shared" ca="1" si="750"/>
        <v/>
      </c>
      <c r="P2964" s="7" t="str">
        <f t="shared" ca="1" si="751"/>
        <v/>
      </c>
      <c r="Q2964" s="7" t="str">
        <f t="shared" ca="1" si="752"/>
        <v/>
      </c>
      <c r="R2964" s="7" t="str">
        <f t="shared" ca="1" si="753"/>
        <v/>
      </c>
      <c r="S2964" s="7" t="str">
        <f t="shared" ca="1" si="740"/>
        <v/>
      </c>
      <c r="T2964" s="7" t="str">
        <f t="shared" ca="1" si="741"/>
        <v/>
      </c>
      <c r="V2964" s="120" cm="1">
        <f t="array" aca="1" ref="V2964" ca="1">SUMIFS(Invoice_Hours,Invoice_Labor_Category,$D2964,Invoice_Company,$C2964,Invoice_MSA_Code,$E2964)</f>
        <v>0</v>
      </c>
      <c r="W2964" s="121" t="str">
        <f t="shared" ca="1" si="742"/>
        <v/>
      </c>
      <c r="X2964" s="152" t="str">
        <f t="shared" ca="1" si="743"/>
        <v/>
      </c>
      <c r="AB2964" t="str">
        <f t="shared" si="744"/>
        <v/>
      </c>
      <c r="AC2964" t="str">
        <f t="shared" si="745"/>
        <v/>
      </c>
      <c r="AD2964" t="str">
        <f t="shared" si="746"/>
        <v/>
      </c>
      <c r="AE2964" s="4" t="str">
        <f t="shared" ca="1" si="739"/>
        <v/>
      </c>
    </row>
    <row r="2965" spans="7:31">
      <c r="G2965" s="117" cm="1">
        <f t="array" aca="1" ref="G2965" ca="1">SUMIFS(Proposed_Hours,Proposed_Labor_Category,$D2965,Proposed_Company,$C2965,Proposed_MSA_Code,$E2965)</f>
        <v>0</v>
      </c>
      <c r="H2965" s="7" t="str">
        <f t="shared" ca="1" si="747"/>
        <v/>
      </c>
      <c r="I2965" s="4" t="str" cm="1">
        <f t="array" aca="1" ref="I2965" ca="1">IFERROR(IF(SUMIFS(Proposed_Direct_Cost,Proposed_Labor_Category,$D2965,Proposed_Company,$C2965,Proposed_MSA_Code,$E2965)=0,"Not Proposed",SUMIFS(Proposed_Direct_Cost,Proposed_Labor_Category,$D2965,Proposed_Company,$C2965,Proposed_MSA_Code,$E2965)),"")</f>
        <v>Not Proposed</v>
      </c>
      <c r="J2965" s="117" cm="1">
        <f t="array" aca="1" ref="J2965" ca="1">SUMIFS(Invoice_Hours,Invoice_Labor_Category,$D2965,Invoice_Company,$C2965,Invoice_MSA_Code,$E2965)</f>
        <v>0</v>
      </c>
      <c r="K2965" s="7" t="str">
        <f t="shared" ca="1" si="748"/>
        <v/>
      </c>
      <c r="L2965" s="222" cm="1">
        <f t="array" aca="1" ref="L2965" ca="1">IFERROR(SUMIFS(Invoice_Direct_Cost,Invoice_Labor_Category,$D2965,Invoice_Company,$C2965,Invoice_MSA_Code,$E2965),"")</f>
        <v>0</v>
      </c>
      <c r="M2965" s="7" t="str">
        <f t="shared" ca="1" si="749"/>
        <v/>
      </c>
      <c r="N2965" s="220" t="str">
        <f t="shared" ca="1" si="754"/>
        <v/>
      </c>
      <c r="O2965" s="7" t="str">
        <f t="shared" ca="1" si="750"/>
        <v/>
      </c>
      <c r="P2965" s="7" t="str">
        <f t="shared" ca="1" si="751"/>
        <v/>
      </c>
      <c r="Q2965" s="7" t="str">
        <f t="shared" ca="1" si="752"/>
        <v/>
      </c>
      <c r="R2965" s="7" t="str">
        <f t="shared" ca="1" si="753"/>
        <v/>
      </c>
      <c r="S2965" s="7" t="str">
        <f t="shared" ca="1" si="740"/>
        <v/>
      </c>
      <c r="T2965" s="7" t="str">
        <f t="shared" ca="1" si="741"/>
        <v/>
      </c>
      <c r="V2965" s="120" cm="1">
        <f t="array" aca="1" ref="V2965" ca="1">SUMIFS(Invoice_Hours,Invoice_Labor_Category,$D2965,Invoice_Company,$C2965,Invoice_MSA_Code,$E2965)</f>
        <v>0</v>
      </c>
      <c r="W2965" s="121" t="str">
        <f t="shared" ca="1" si="742"/>
        <v/>
      </c>
      <c r="X2965" s="151" t="str">
        <f t="shared" ca="1" si="743"/>
        <v/>
      </c>
      <c r="AB2965" t="str">
        <f t="shared" si="744"/>
        <v/>
      </c>
      <c r="AC2965" t="str">
        <f t="shared" si="745"/>
        <v/>
      </c>
      <c r="AD2965" t="str">
        <f t="shared" si="746"/>
        <v/>
      </c>
      <c r="AE2965" s="4" t="str">
        <f t="shared" ca="1" si="739"/>
        <v/>
      </c>
    </row>
    <row r="2966" spans="7:31">
      <c r="G2966" s="117" cm="1">
        <f t="array" aca="1" ref="G2966" ca="1">SUMIFS(Proposed_Hours,Proposed_Labor_Category,$D2966,Proposed_Company,$C2966,Proposed_MSA_Code,$E2966)</f>
        <v>0</v>
      </c>
      <c r="H2966" s="7" t="str">
        <f t="shared" ca="1" si="747"/>
        <v/>
      </c>
      <c r="I2966" s="4" t="str" cm="1">
        <f t="array" aca="1" ref="I2966" ca="1">IFERROR(IF(SUMIFS(Proposed_Direct_Cost,Proposed_Labor_Category,$D2966,Proposed_Company,$C2966,Proposed_MSA_Code,$E2966)=0,"Not Proposed",SUMIFS(Proposed_Direct_Cost,Proposed_Labor_Category,$D2966,Proposed_Company,$C2966,Proposed_MSA_Code,$E2966)),"")</f>
        <v>Not Proposed</v>
      </c>
      <c r="J2966" s="117" cm="1">
        <f t="array" aca="1" ref="J2966" ca="1">SUMIFS(Invoice_Hours,Invoice_Labor_Category,$D2966,Invoice_Company,$C2966,Invoice_MSA_Code,$E2966)</f>
        <v>0</v>
      </c>
      <c r="K2966" s="7" t="str">
        <f t="shared" ca="1" si="748"/>
        <v/>
      </c>
      <c r="L2966" s="222" cm="1">
        <f t="array" aca="1" ref="L2966" ca="1">IFERROR(SUMIFS(Invoice_Direct_Cost,Invoice_Labor_Category,$D2966,Invoice_Company,$C2966,Invoice_MSA_Code,$E2966),"")</f>
        <v>0</v>
      </c>
      <c r="M2966" s="7" t="str">
        <f t="shared" ca="1" si="749"/>
        <v/>
      </c>
      <c r="N2966" s="220" t="str">
        <f t="shared" ca="1" si="754"/>
        <v/>
      </c>
      <c r="O2966" s="7" t="str">
        <f t="shared" ca="1" si="750"/>
        <v/>
      </c>
      <c r="P2966" s="7" t="str">
        <f t="shared" ca="1" si="751"/>
        <v/>
      </c>
      <c r="Q2966" s="7" t="str">
        <f t="shared" ca="1" si="752"/>
        <v/>
      </c>
      <c r="R2966" s="7" t="str">
        <f t="shared" ca="1" si="753"/>
        <v/>
      </c>
      <c r="S2966" s="7" t="str">
        <f t="shared" ca="1" si="740"/>
        <v/>
      </c>
      <c r="T2966" s="7" t="str">
        <f t="shared" ca="1" si="741"/>
        <v/>
      </c>
      <c r="V2966" s="120" cm="1">
        <f t="array" aca="1" ref="V2966" ca="1">SUMIFS(Invoice_Hours,Invoice_Labor_Category,$D2966,Invoice_Company,$C2966,Invoice_MSA_Code,$E2966)</f>
        <v>0</v>
      </c>
      <c r="W2966" s="121" t="str">
        <f t="shared" ca="1" si="742"/>
        <v/>
      </c>
      <c r="X2966" s="152" t="str">
        <f t="shared" ca="1" si="743"/>
        <v/>
      </c>
      <c r="AB2966" t="str">
        <f t="shared" si="744"/>
        <v/>
      </c>
      <c r="AC2966" t="str">
        <f t="shared" si="745"/>
        <v/>
      </c>
      <c r="AD2966" t="str">
        <f t="shared" si="746"/>
        <v/>
      </c>
      <c r="AE2966" s="4" t="str">
        <f t="shared" ca="1" si="739"/>
        <v/>
      </c>
    </row>
    <row r="2967" spans="7:31">
      <c r="G2967" s="117" cm="1">
        <f t="array" aca="1" ref="G2967" ca="1">SUMIFS(Proposed_Hours,Proposed_Labor_Category,$D2967,Proposed_Company,$C2967,Proposed_MSA_Code,$E2967)</f>
        <v>0</v>
      </c>
      <c r="H2967" s="7" t="str">
        <f t="shared" ca="1" si="747"/>
        <v/>
      </c>
      <c r="I2967" s="4" t="str" cm="1">
        <f t="array" aca="1" ref="I2967" ca="1">IFERROR(IF(SUMIFS(Proposed_Direct_Cost,Proposed_Labor_Category,$D2967,Proposed_Company,$C2967,Proposed_MSA_Code,$E2967)=0,"Not Proposed",SUMIFS(Proposed_Direct_Cost,Proposed_Labor_Category,$D2967,Proposed_Company,$C2967,Proposed_MSA_Code,$E2967)),"")</f>
        <v>Not Proposed</v>
      </c>
      <c r="J2967" s="117" cm="1">
        <f t="array" aca="1" ref="J2967" ca="1">SUMIFS(Invoice_Hours,Invoice_Labor_Category,$D2967,Invoice_Company,$C2967,Invoice_MSA_Code,$E2967)</f>
        <v>0</v>
      </c>
      <c r="K2967" s="7" t="str">
        <f t="shared" ca="1" si="748"/>
        <v/>
      </c>
      <c r="L2967" s="222" cm="1">
        <f t="array" aca="1" ref="L2967" ca="1">IFERROR(SUMIFS(Invoice_Direct_Cost,Invoice_Labor_Category,$D2967,Invoice_Company,$C2967,Invoice_MSA_Code,$E2967),"")</f>
        <v>0</v>
      </c>
      <c r="M2967" s="7" t="str">
        <f t="shared" ca="1" si="749"/>
        <v/>
      </c>
      <c r="N2967" s="220" t="str">
        <f t="shared" ca="1" si="754"/>
        <v/>
      </c>
      <c r="O2967" s="7" t="str">
        <f t="shared" ca="1" si="750"/>
        <v/>
      </c>
      <c r="P2967" s="7" t="str">
        <f t="shared" ca="1" si="751"/>
        <v/>
      </c>
      <c r="Q2967" s="7" t="str">
        <f t="shared" ca="1" si="752"/>
        <v/>
      </c>
      <c r="R2967" s="7" t="str">
        <f t="shared" ca="1" si="753"/>
        <v/>
      </c>
      <c r="S2967" s="7" t="str">
        <f t="shared" ca="1" si="740"/>
        <v/>
      </c>
      <c r="T2967" s="7" t="str">
        <f t="shared" ca="1" si="741"/>
        <v/>
      </c>
      <c r="V2967" s="120" cm="1">
        <f t="array" aca="1" ref="V2967" ca="1">SUMIFS(Invoice_Hours,Invoice_Labor_Category,$D2967,Invoice_Company,$C2967,Invoice_MSA_Code,$E2967)</f>
        <v>0</v>
      </c>
      <c r="W2967" s="121" t="str">
        <f t="shared" ca="1" si="742"/>
        <v/>
      </c>
      <c r="X2967" s="151" t="str">
        <f t="shared" ca="1" si="743"/>
        <v/>
      </c>
      <c r="AB2967" t="str">
        <f t="shared" si="744"/>
        <v/>
      </c>
      <c r="AC2967" t="str">
        <f t="shared" si="745"/>
        <v/>
      </c>
      <c r="AD2967" t="str">
        <f t="shared" si="746"/>
        <v/>
      </c>
      <c r="AE2967" s="4" t="str">
        <f t="shared" ca="1" si="739"/>
        <v/>
      </c>
    </row>
    <row r="2968" spans="7:31">
      <c r="G2968" s="117" cm="1">
        <f t="array" aca="1" ref="G2968" ca="1">SUMIFS(Proposed_Hours,Proposed_Labor_Category,$D2968,Proposed_Company,$C2968,Proposed_MSA_Code,$E2968)</f>
        <v>0</v>
      </c>
      <c r="H2968" s="7" t="str">
        <f t="shared" ca="1" si="747"/>
        <v/>
      </c>
      <c r="I2968" s="4" t="str" cm="1">
        <f t="array" aca="1" ref="I2968" ca="1">IFERROR(IF(SUMIFS(Proposed_Direct_Cost,Proposed_Labor_Category,$D2968,Proposed_Company,$C2968,Proposed_MSA_Code,$E2968)=0,"Not Proposed",SUMIFS(Proposed_Direct_Cost,Proposed_Labor_Category,$D2968,Proposed_Company,$C2968,Proposed_MSA_Code,$E2968)),"")</f>
        <v>Not Proposed</v>
      </c>
      <c r="J2968" s="117" cm="1">
        <f t="array" aca="1" ref="J2968" ca="1">SUMIFS(Invoice_Hours,Invoice_Labor_Category,$D2968,Invoice_Company,$C2968,Invoice_MSA_Code,$E2968)</f>
        <v>0</v>
      </c>
      <c r="K2968" s="7" t="str">
        <f t="shared" ca="1" si="748"/>
        <v/>
      </c>
      <c r="L2968" s="222" cm="1">
        <f t="array" aca="1" ref="L2968" ca="1">IFERROR(SUMIFS(Invoice_Direct_Cost,Invoice_Labor_Category,$D2968,Invoice_Company,$C2968,Invoice_MSA_Code,$E2968),"")</f>
        <v>0</v>
      </c>
      <c r="M2968" s="7" t="str">
        <f t="shared" ca="1" si="749"/>
        <v/>
      </c>
      <c r="N2968" s="220" t="str">
        <f t="shared" ca="1" si="754"/>
        <v/>
      </c>
      <c r="O2968" s="7" t="str">
        <f t="shared" ca="1" si="750"/>
        <v/>
      </c>
      <c r="P2968" s="7" t="str">
        <f t="shared" ca="1" si="751"/>
        <v/>
      </c>
      <c r="Q2968" s="7" t="str">
        <f t="shared" ca="1" si="752"/>
        <v/>
      </c>
      <c r="R2968" s="7" t="str">
        <f t="shared" ca="1" si="753"/>
        <v/>
      </c>
      <c r="S2968" s="7" t="str">
        <f t="shared" ca="1" si="740"/>
        <v/>
      </c>
      <c r="T2968" s="7" t="str">
        <f t="shared" ca="1" si="741"/>
        <v/>
      </c>
      <c r="V2968" s="120" cm="1">
        <f t="array" aca="1" ref="V2968" ca="1">SUMIFS(Invoice_Hours,Invoice_Labor_Category,$D2968,Invoice_Company,$C2968,Invoice_MSA_Code,$E2968)</f>
        <v>0</v>
      </c>
      <c r="W2968" s="121" t="str">
        <f t="shared" ca="1" si="742"/>
        <v/>
      </c>
      <c r="X2968" s="152" t="str">
        <f t="shared" ca="1" si="743"/>
        <v/>
      </c>
      <c r="AB2968" t="str">
        <f t="shared" si="744"/>
        <v/>
      </c>
      <c r="AC2968" t="str">
        <f t="shared" si="745"/>
        <v/>
      </c>
      <c r="AD2968" t="str">
        <f t="shared" si="746"/>
        <v/>
      </c>
      <c r="AE2968" s="4" t="str">
        <f t="shared" ca="1" si="739"/>
        <v/>
      </c>
    </row>
    <row r="2969" spans="7:31">
      <c r="G2969" s="117" cm="1">
        <f t="array" aca="1" ref="G2969" ca="1">SUMIFS(Proposed_Hours,Proposed_Labor_Category,$D2969,Proposed_Company,$C2969,Proposed_MSA_Code,$E2969)</f>
        <v>0</v>
      </c>
      <c r="H2969" s="7" t="str">
        <f t="shared" ca="1" si="747"/>
        <v/>
      </c>
      <c r="I2969" s="4" t="str" cm="1">
        <f t="array" aca="1" ref="I2969" ca="1">IFERROR(IF(SUMIFS(Proposed_Direct_Cost,Proposed_Labor_Category,$D2969,Proposed_Company,$C2969,Proposed_MSA_Code,$E2969)=0,"Not Proposed",SUMIFS(Proposed_Direct_Cost,Proposed_Labor_Category,$D2969,Proposed_Company,$C2969,Proposed_MSA_Code,$E2969)),"")</f>
        <v>Not Proposed</v>
      </c>
      <c r="J2969" s="117" cm="1">
        <f t="array" aca="1" ref="J2969" ca="1">SUMIFS(Invoice_Hours,Invoice_Labor_Category,$D2969,Invoice_Company,$C2969,Invoice_MSA_Code,$E2969)</f>
        <v>0</v>
      </c>
      <c r="K2969" s="7" t="str">
        <f t="shared" ca="1" si="748"/>
        <v/>
      </c>
      <c r="L2969" s="222" cm="1">
        <f t="array" aca="1" ref="L2969" ca="1">IFERROR(SUMIFS(Invoice_Direct_Cost,Invoice_Labor_Category,$D2969,Invoice_Company,$C2969,Invoice_MSA_Code,$E2969),"")</f>
        <v>0</v>
      </c>
      <c r="M2969" s="7" t="str">
        <f t="shared" ca="1" si="749"/>
        <v/>
      </c>
      <c r="N2969" s="220" t="str">
        <f t="shared" ca="1" si="754"/>
        <v/>
      </c>
      <c r="O2969" s="7" t="str">
        <f t="shared" ca="1" si="750"/>
        <v/>
      </c>
      <c r="P2969" s="7" t="str">
        <f t="shared" ca="1" si="751"/>
        <v/>
      </c>
      <c r="Q2969" s="7" t="str">
        <f t="shared" ca="1" si="752"/>
        <v/>
      </c>
      <c r="R2969" s="7" t="str">
        <f t="shared" ca="1" si="753"/>
        <v/>
      </c>
      <c r="S2969" s="7" t="str">
        <f t="shared" ca="1" si="740"/>
        <v/>
      </c>
      <c r="T2969" s="7" t="str">
        <f t="shared" ca="1" si="741"/>
        <v/>
      </c>
      <c r="V2969" s="120" cm="1">
        <f t="array" aca="1" ref="V2969" ca="1">SUMIFS(Invoice_Hours,Invoice_Labor_Category,$D2969,Invoice_Company,$C2969,Invoice_MSA_Code,$E2969)</f>
        <v>0</v>
      </c>
      <c r="W2969" s="121" t="str">
        <f t="shared" ca="1" si="742"/>
        <v/>
      </c>
      <c r="X2969" s="151" t="str">
        <f t="shared" ca="1" si="743"/>
        <v/>
      </c>
      <c r="AB2969" t="str">
        <f t="shared" si="744"/>
        <v/>
      </c>
      <c r="AC2969" t="str">
        <f t="shared" si="745"/>
        <v/>
      </c>
      <c r="AD2969" t="str">
        <f t="shared" si="746"/>
        <v/>
      </c>
      <c r="AE2969" s="4" t="str">
        <f t="shared" ca="1" si="739"/>
        <v/>
      </c>
    </row>
    <row r="2970" spans="7:31">
      <c r="G2970" s="117" cm="1">
        <f t="array" aca="1" ref="G2970" ca="1">SUMIFS(Proposed_Hours,Proposed_Labor_Category,$D2970,Proposed_Company,$C2970,Proposed_MSA_Code,$E2970)</f>
        <v>0</v>
      </c>
      <c r="H2970" s="7" t="str">
        <f t="shared" ca="1" si="747"/>
        <v/>
      </c>
      <c r="I2970" s="4" t="str" cm="1">
        <f t="array" aca="1" ref="I2970" ca="1">IFERROR(IF(SUMIFS(Proposed_Direct_Cost,Proposed_Labor_Category,$D2970,Proposed_Company,$C2970,Proposed_MSA_Code,$E2970)=0,"Not Proposed",SUMIFS(Proposed_Direct_Cost,Proposed_Labor_Category,$D2970,Proposed_Company,$C2970,Proposed_MSA_Code,$E2970)),"")</f>
        <v>Not Proposed</v>
      </c>
      <c r="J2970" s="117" cm="1">
        <f t="array" aca="1" ref="J2970" ca="1">SUMIFS(Invoice_Hours,Invoice_Labor_Category,$D2970,Invoice_Company,$C2970,Invoice_MSA_Code,$E2970)</f>
        <v>0</v>
      </c>
      <c r="K2970" s="7" t="str">
        <f t="shared" ca="1" si="748"/>
        <v/>
      </c>
      <c r="L2970" s="222" cm="1">
        <f t="array" aca="1" ref="L2970" ca="1">IFERROR(SUMIFS(Invoice_Direct_Cost,Invoice_Labor_Category,$D2970,Invoice_Company,$C2970,Invoice_MSA_Code,$E2970),"")</f>
        <v>0</v>
      </c>
      <c r="M2970" s="7" t="str">
        <f t="shared" ca="1" si="749"/>
        <v/>
      </c>
      <c r="N2970" s="220" t="str">
        <f t="shared" ca="1" si="754"/>
        <v/>
      </c>
      <c r="O2970" s="7" t="str">
        <f t="shared" ca="1" si="750"/>
        <v/>
      </c>
      <c r="P2970" s="7" t="str">
        <f t="shared" ca="1" si="751"/>
        <v/>
      </c>
      <c r="Q2970" s="7" t="str">
        <f t="shared" ca="1" si="752"/>
        <v/>
      </c>
      <c r="R2970" s="7" t="str">
        <f t="shared" ca="1" si="753"/>
        <v/>
      </c>
      <c r="S2970" s="7" t="str">
        <f t="shared" ca="1" si="740"/>
        <v/>
      </c>
      <c r="T2970" s="7" t="str">
        <f t="shared" ca="1" si="741"/>
        <v/>
      </c>
      <c r="V2970" s="120" cm="1">
        <f t="array" aca="1" ref="V2970" ca="1">SUMIFS(Invoice_Hours,Invoice_Labor_Category,$D2970,Invoice_Company,$C2970,Invoice_MSA_Code,$E2970)</f>
        <v>0</v>
      </c>
      <c r="W2970" s="121" t="str">
        <f t="shared" ca="1" si="742"/>
        <v/>
      </c>
      <c r="X2970" s="152" t="str">
        <f t="shared" ca="1" si="743"/>
        <v/>
      </c>
      <c r="AB2970" t="str">
        <f t="shared" si="744"/>
        <v/>
      </c>
      <c r="AC2970" t="str">
        <f t="shared" si="745"/>
        <v/>
      </c>
      <c r="AD2970" t="str">
        <f t="shared" si="746"/>
        <v/>
      </c>
      <c r="AE2970" s="4" t="str">
        <f t="shared" ca="1" si="739"/>
        <v/>
      </c>
    </row>
    <row r="2971" spans="7:31">
      <c r="G2971" s="117" cm="1">
        <f t="array" aca="1" ref="G2971" ca="1">SUMIFS(Proposed_Hours,Proposed_Labor_Category,$D2971,Proposed_Company,$C2971,Proposed_MSA_Code,$E2971)</f>
        <v>0</v>
      </c>
      <c r="H2971" s="7" t="str">
        <f t="shared" ca="1" si="747"/>
        <v/>
      </c>
      <c r="I2971" s="4" t="str" cm="1">
        <f t="array" aca="1" ref="I2971" ca="1">IFERROR(IF(SUMIFS(Proposed_Direct_Cost,Proposed_Labor_Category,$D2971,Proposed_Company,$C2971,Proposed_MSA_Code,$E2971)=0,"Not Proposed",SUMIFS(Proposed_Direct_Cost,Proposed_Labor_Category,$D2971,Proposed_Company,$C2971,Proposed_MSA_Code,$E2971)),"")</f>
        <v>Not Proposed</v>
      </c>
      <c r="J2971" s="117" cm="1">
        <f t="array" aca="1" ref="J2971" ca="1">SUMIFS(Invoice_Hours,Invoice_Labor_Category,$D2971,Invoice_Company,$C2971,Invoice_MSA_Code,$E2971)</f>
        <v>0</v>
      </c>
      <c r="K2971" s="7" t="str">
        <f t="shared" ca="1" si="748"/>
        <v/>
      </c>
      <c r="L2971" s="222" cm="1">
        <f t="array" aca="1" ref="L2971" ca="1">IFERROR(SUMIFS(Invoice_Direct_Cost,Invoice_Labor_Category,$D2971,Invoice_Company,$C2971,Invoice_MSA_Code,$E2971),"")</f>
        <v>0</v>
      </c>
      <c r="M2971" s="7" t="str">
        <f t="shared" ca="1" si="749"/>
        <v/>
      </c>
      <c r="N2971" s="220" t="str">
        <f t="shared" ca="1" si="754"/>
        <v/>
      </c>
      <c r="O2971" s="7" t="str">
        <f t="shared" ca="1" si="750"/>
        <v/>
      </c>
      <c r="P2971" s="7" t="str">
        <f t="shared" ca="1" si="751"/>
        <v/>
      </c>
      <c r="Q2971" s="7" t="str">
        <f t="shared" ca="1" si="752"/>
        <v/>
      </c>
      <c r="R2971" s="7" t="str">
        <f t="shared" ca="1" si="753"/>
        <v/>
      </c>
      <c r="S2971" s="7" t="str">
        <f t="shared" ca="1" si="740"/>
        <v/>
      </c>
      <c r="T2971" s="7" t="str">
        <f t="shared" ca="1" si="741"/>
        <v/>
      </c>
      <c r="V2971" s="120" cm="1">
        <f t="array" aca="1" ref="V2971" ca="1">SUMIFS(Invoice_Hours,Invoice_Labor_Category,$D2971,Invoice_Company,$C2971,Invoice_MSA_Code,$E2971)</f>
        <v>0</v>
      </c>
      <c r="W2971" s="121" t="str">
        <f t="shared" ca="1" si="742"/>
        <v/>
      </c>
      <c r="X2971" s="151" t="str">
        <f t="shared" ca="1" si="743"/>
        <v/>
      </c>
      <c r="AB2971" t="str">
        <f t="shared" si="744"/>
        <v/>
      </c>
      <c r="AC2971" t="str">
        <f t="shared" si="745"/>
        <v/>
      </c>
      <c r="AD2971" t="str">
        <f t="shared" si="746"/>
        <v/>
      </c>
      <c r="AE2971" s="4" t="str">
        <f t="shared" ca="1" si="739"/>
        <v/>
      </c>
    </row>
    <row r="2972" spans="7:31">
      <c r="G2972" s="117" cm="1">
        <f t="array" aca="1" ref="G2972" ca="1">SUMIFS(Proposed_Hours,Proposed_Labor_Category,$D2972,Proposed_Company,$C2972,Proposed_MSA_Code,$E2972)</f>
        <v>0</v>
      </c>
      <c r="H2972" s="7" t="str">
        <f t="shared" ca="1" si="747"/>
        <v/>
      </c>
      <c r="I2972" s="4" t="str" cm="1">
        <f t="array" aca="1" ref="I2972" ca="1">IFERROR(IF(SUMIFS(Proposed_Direct_Cost,Proposed_Labor_Category,$D2972,Proposed_Company,$C2972,Proposed_MSA_Code,$E2972)=0,"Not Proposed",SUMIFS(Proposed_Direct_Cost,Proposed_Labor_Category,$D2972,Proposed_Company,$C2972,Proposed_MSA_Code,$E2972)),"")</f>
        <v>Not Proposed</v>
      </c>
      <c r="J2972" s="117" cm="1">
        <f t="array" aca="1" ref="J2972" ca="1">SUMIFS(Invoice_Hours,Invoice_Labor_Category,$D2972,Invoice_Company,$C2972,Invoice_MSA_Code,$E2972)</f>
        <v>0</v>
      </c>
      <c r="K2972" s="7" t="str">
        <f t="shared" ca="1" si="748"/>
        <v/>
      </c>
      <c r="L2972" s="222" cm="1">
        <f t="array" aca="1" ref="L2972" ca="1">IFERROR(SUMIFS(Invoice_Direct_Cost,Invoice_Labor_Category,$D2972,Invoice_Company,$C2972,Invoice_MSA_Code,$E2972),"")</f>
        <v>0</v>
      </c>
      <c r="M2972" s="7" t="str">
        <f t="shared" ca="1" si="749"/>
        <v/>
      </c>
      <c r="N2972" s="220" t="str">
        <f t="shared" ca="1" si="754"/>
        <v/>
      </c>
      <c r="O2972" s="7" t="str">
        <f t="shared" ca="1" si="750"/>
        <v/>
      </c>
      <c r="P2972" s="7" t="str">
        <f t="shared" ca="1" si="751"/>
        <v/>
      </c>
      <c r="Q2972" s="7" t="str">
        <f t="shared" ca="1" si="752"/>
        <v/>
      </c>
      <c r="R2972" s="7" t="str">
        <f t="shared" ca="1" si="753"/>
        <v/>
      </c>
      <c r="S2972" s="7" t="str">
        <f t="shared" ca="1" si="740"/>
        <v/>
      </c>
      <c r="T2972" s="7" t="str">
        <f t="shared" ca="1" si="741"/>
        <v/>
      </c>
      <c r="V2972" s="120" cm="1">
        <f t="array" aca="1" ref="V2972" ca="1">SUMIFS(Invoice_Hours,Invoice_Labor_Category,$D2972,Invoice_Company,$C2972,Invoice_MSA_Code,$E2972)</f>
        <v>0</v>
      </c>
      <c r="W2972" s="121" t="str">
        <f t="shared" ca="1" si="742"/>
        <v/>
      </c>
      <c r="X2972" s="152" t="str">
        <f t="shared" ca="1" si="743"/>
        <v/>
      </c>
      <c r="AB2972" t="str">
        <f t="shared" si="744"/>
        <v/>
      </c>
      <c r="AC2972" t="str">
        <f t="shared" si="745"/>
        <v/>
      </c>
      <c r="AD2972" t="str">
        <f t="shared" si="746"/>
        <v/>
      </c>
      <c r="AE2972" s="4" t="str">
        <f t="shared" ca="1" si="739"/>
        <v/>
      </c>
    </row>
    <row r="2973" spans="7:31">
      <c r="G2973" s="117" cm="1">
        <f t="array" aca="1" ref="G2973" ca="1">SUMIFS(Proposed_Hours,Proposed_Labor_Category,$D2973,Proposed_Company,$C2973,Proposed_MSA_Code,$E2973)</f>
        <v>0</v>
      </c>
      <c r="H2973" s="7" t="str">
        <f t="shared" ca="1" si="747"/>
        <v/>
      </c>
      <c r="I2973" s="4" t="str" cm="1">
        <f t="array" aca="1" ref="I2973" ca="1">IFERROR(IF(SUMIFS(Proposed_Direct_Cost,Proposed_Labor_Category,$D2973,Proposed_Company,$C2973,Proposed_MSA_Code,$E2973)=0,"Not Proposed",SUMIFS(Proposed_Direct_Cost,Proposed_Labor_Category,$D2973,Proposed_Company,$C2973,Proposed_MSA_Code,$E2973)),"")</f>
        <v>Not Proposed</v>
      </c>
      <c r="J2973" s="117" cm="1">
        <f t="array" aca="1" ref="J2973" ca="1">SUMIFS(Invoice_Hours,Invoice_Labor_Category,$D2973,Invoice_Company,$C2973,Invoice_MSA_Code,$E2973)</f>
        <v>0</v>
      </c>
      <c r="K2973" s="7" t="str">
        <f t="shared" ca="1" si="748"/>
        <v/>
      </c>
      <c r="L2973" s="222" cm="1">
        <f t="array" aca="1" ref="L2973" ca="1">IFERROR(SUMIFS(Invoice_Direct_Cost,Invoice_Labor_Category,$D2973,Invoice_Company,$C2973,Invoice_MSA_Code,$E2973),"")</f>
        <v>0</v>
      </c>
      <c r="M2973" s="7" t="str">
        <f t="shared" ca="1" si="749"/>
        <v/>
      </c>
      <c r="N2973" s="220" t="str">
        <f t="shared" ca="1" si="754"/>
        <v/>
      </c>
      <c r="O2973" s="7" t="str">
        <f t="shared" ca="1" si="750"/>
        <v/>
      </c>
      <c r="P2973" s="7" t="str">
        <f t="shared" ca="1" si="751"/>
        <v/>
      </c>
      <c r="Q2973" s="7" t="str">
        <f t="shared" ca="1" si="752"/>
        <v/>
      </c>
      <c r="R2973" s="7" t="str">
        <f t="shared" ca="1" si="753"/>
        <v/>
      </c>
      <c r="S2973" s="7" t="str">
        <f t="shared" ca="1" si="740"/>
        <v/>
      </c>
      <c r="T2973" s="7" t="str">
        <f t="shared" ca="1" si="741"/>
        <v/>
      </c>
      <c r="V2973" s="120" cm="1">
        <f t="array" aca="1" ref="V2973" ca="1">SUMIFS(Invoice_Hours,Invoice_Labor_Category,$D2973,Invoice_Company,$C2973,Invoice_MSA_Code,$E2973)</f>
        <v>0</v>
      </c>
      <c r="W2973" s="121" t="str">
        <f t="shared" ca="1" si="742"/>
        <v/>
      </c>
      <c r="X2973" s="151" t="str">
        <f t="shared" ca="1" si="743"/>
        <v/>
      </c>
      <c r="AB2973" t="str">
        <f t="shared" si="744"/>
        <v/>
      </c>
      <c r="AC2973" t="str">
        <f t="shared" si="745"/>
        <v/>
      </c>
      <c r="AD2973" t="str">
        <f t="shared" si="746"/>
        <v/>
      </c>
      <c r="AE2973" s="4" t="str">
        <f t="shared" ca="1" si="739"/>
        <v/>
      </c>
    </row>
    <row r="2974" spans="7:31">
      <c r="G2974" s="117" cm="1">
        <f t="array" aca="1" ref="G2974" ca="1">SUMIFS(Proposed_Hours,Proposed_Labor_Category,$D2974,Proposed_Company,$C2974,Proposed_MSA_Code,$E2974)</f>
        <v>0</v>
      </c>
      <c r="H2974" s="7" t="str">
        <f t="shared" ca="1" si="747"/>
        <v/>
      </c>
      <c r="I2974" s="4" t="str" cm="1">
        <f t="array" aca="1" ref="I2974" ca="1">IFERROR(IF(SUMIFS(Proposed_Direct_Cost,Proposed_Labor_Category,$D2974,Proposed_Company,$C2974,Proposed_MSA_Code,$E2974)=0,"Not Proposed",SUMIFS(Proposed_Direct_Cost,Proposed_Labor_Category,$D2974,Proposed_Company,$C2974,Proposed_MSA_Code,$E2974)),"")</f>
        <v>Not Proposed</v>
      </c>
      <c r="J2974" s="117" cm="1">
        <f t="array" aca="1" ref="J2974" ca="1">SUMIFS(Invoice_Hours,Invoice_Labor_Category,$D2974,Invoice_Company,$C2974,Invoice_MSA_Code,$E2974)</f>
        <v>0</v>
      </c>
      <c r="K2974" s="7" t="str">
        <f t="shared" ca="1" si="748"/>
        <v/>
      </c>
      <c r="L2974" s="222" cm="1">
        <f t="array" aca="1" ref="L2974" ca="1">IFERROR(SUMIFS(Invoice_Direct_Cost,Invoice_Labor_Category,$D2974,Invoice_Company,$C2974,Invoice_MSA_Code,$E2974),"")</f>
        <v>0</v>
      </c>
      <c r="M2974" s="7" t="str">
        <f t="shared" ca="1" si="749"/>
        <v/>
      </c>
      <c r="N2974" s="220" t="str">
        <f t="shared" ca="1" si="754"/>
        <v/>
      </c>
      <c r="O2974" s="7" t="str">
        <f t="shared" ca="1" si="750"/>
        <v/>
      </c>
      <c r="P2974" s="7" t="str">
        <f t="shared" ca="1" si="751"/>
        <v/>
      </c>
      <c r="Q2974" s="7" t="str">
        <f t="shared" ca="1" si="752"/>
        <v/>
      </c>
      <c r="R2974" s="7" t="str">
        <f t="shared" ca="1" si="753"/>
        <v/>
      </c>
      <c r="S2974" s="7" t="str">
        <f t="shared" ca="1" si="740"/>
        <v/>
      </c>
      <c r="T2974" s="7" t="str">
        <f t="shared" ca="1" si="741"/>
        <v/>
      </c>
      <c r="V2974" s="120" cm="1">
        <f t="array" aca="1" ref="V2974" ca="1">SUMIFS(Invoice_Hours,Invoice_Labor_Category,$D2974,Invoice_Company,$C2974,Invoice_MSA_Code,$E2974)</f>
        <v>0</v>
      </c>
      <c r="W2974" s="121" t="str">
        <f t="shared" ca="1" si="742"/>
        <v/>
      </c>
      <c r="X2974" s="152" t="str">
        <f t="shared" ca="1" si="743"/>
        <v/>
      </c>
      <c r="AB2974" t="str">
        <f t="shared" si="744"/>
        <v/>
      </c>
      <c r="AC2974" t="str">
        <f t="shared" si="745"/>
        <v/>
      </c>
      <c r="AD2974" t="str">
        <f t="shared" si="746"/>
        <v/>
      </c>
      <c r="AE2974" s="4" t="str">
        <f t="shared" ca="1" si="739"/>
        <v/>
      </c>
    </row>
    <row r="2975" spans="7:31">
      <c r="G2975" s="117" cm="1">
        <f t="array" aca="1" ref="G2975" ca="1">SUMIFS(Proposed_Hours,Proposed_Labor_Category,$D2975,Proposed_Company,$C2975,Proposed_MSA_Code,$E2975)</f>
        <v>0</v>
      </c>
      <c r="H2975" s="7" t="str">
        <f t="shared" ca="1" si="747"/>
        <v/>
      </c>
      <c r="I2975" s="4" t="str" cm="1">
        <f t="array" aca="1" ref="I2975" ca="1">IFERROR(IF(SUMIFS(Proposed_Direct_Cost,Proposed_Labor_Category,$D2975,Proposed_Company,$C2975,Proposed_MSA_Code,$E2975)=0,"Not Proposed",SUMIFS(Proposed_Direct_Cost,Proposed_Labor_Category,$D2975,Proposed_Company,$C2975,Proposed_MSA_Code,$E2975)),"")</f>
        <v>Not Proposed</v>
      </c>
      <c r="J2975" s="117" cm="1">
        <f t="array" aca="1" ref="J2975" ca="1">SUMIFS(Invoice_Hours,Invoice_Labor_Category,$D2975,Invoice_Company,$C2975,Invoice_MSA_Code,$E2975)</f>
        <v>0</v>
      </c>
      <c r="K2975" s="7" t="str">
        <f t="shared" ca="1" si="748"/>
        <v/>
      </c>
      <c r="L2975" s="222" cm="1">
        <f t="array" aca="1" ref="L2975" ca="1">IFERROR(SUMIFS(Invoice_Direct_Cost,Invoice_Labor_Category,$D2975,Invoice_Company,$C2975,Invoice_MSA_Code,$E2975),"")</f>
        <v>0</v>
      </c>
      <c r="M2975" s="7" t="str">
        <f t="shared" ca="1" si="749"/>
        <v/>
      </c>
      <c r="N2975" s="220" t="str">
        <f t="shared" ca="1" si="754"/>
        <v/>
      </c>
      <c r="O2975" s="7" t="str">
        <f t="shared" ca="1" si="750"/>
        <v/>
      </c>
      <c r="P2975" s="7" t="str">
        <f t="shared" ca="1" si="751"/>
        <v/>
      </c>
      <c r="Q2975" s="7" t="str">
        <f t="shared" ca="1" si="752"/>
        <v/>
      </c>
      <c r="R2975" s="7" t="str">
        <f t="shared" ca="1" si="753"/>
        <v/>
      </c>
      <c r="S2975" s="7" t="str">
        <f t="shared" ca="1" si="740"/>
        <v/>
      </c>
      <c r="T2975" s="7" t="str">
        <f t="shared" ca="1" si="741"/>
        <v/>
      </c>
      <c r="V2975" s="120" cm="1">
        <f t="array" aca="1" ref="V2975" ca="1">SUMIFS(Invoice_Hours,Invoice_Labor_Category,$D2975,Invoice_Company,$C2975,Invoice_MSA_Code,$E2975)</f>
        <v>0</v>
      </c>
      <c r="W2975" s="121" t="str">
        <f t="shared" ca="1" si="742"/>
        <v/>
      </c>
      <c r="X2975" s="151" t="str">
        <f t="shared" ca="1" si="743"/>
        <v/>
      </c>
      <c r="AB2975" t="str">
        <f t="shared" si="744"/>
        <v/>
      </c>
      <c r="AC2975" t="str">
        <f t="shared" si="745"/>
        <v/>
      </c>
      <c r="AD2975" t="str">
        <f t="shared" si="746"/>
        <v/>
      </c>
      <c r="AE2975" s="4" t="str">
        <f t="shared" ca="1" si="739"/>
        <v/>
      </c>
    </row>
    <row r="2976" spans="7:31">
      <c r="G2976" s="117" cm="1">
        <f t="array" aca="1" ref="G2976" ca="1">SUMIFS(Proposed_Hours,Proposed_Labor_Category,$D2976,Proposed_Company,$C2976,Proposed_MSA_Code,$E2976)</f>
        <v>0</v>
      </c>
      <c r="H2976" s="7" t="str">
        <f t="shared" ca="1" si="747"/>
        <v/>
      </c>
      <c r="I2976" s="4" t="str" cm="1">
        <f t="array" aca="1" ref="I2976" ca="1">IFERROR(IF(SUMIFS(Proposed_Direct_Cost,Proposed_Labor_Category,$D2976,Proposed_Company,$C2976,Proposed_MSA_Code,$E2976)=0,"Not Proposed",SUMIFS(Proposed_Direct_Cost,Proposed_Labor_Category,$D2976,Proposed_Company,$C2976,Proposed_MSA_Code,$E2976)),"")</f>
        <v>Not Proposed</v>
      </c>
      <c r="J2976" s="117" cm="1">
        <f t="array" aca="1" ref="J2976" ca="1">SUMIFS(Invoice_Hours,Invoice_Labor_Category,$D2976,Invoice_Company,$C2976,Invoice_MSA_Code,$E2976)</f>
        <v>0</v>
      </c>
      <c r="K2976" s="7" t="str">
        <f t="shared" ca="1" si="748"/>
        <v/>
      </c>
      <c r="L2976" s="222" cm="1">
        <f t="array" aca="1" ref="L2976" ca="1">IFERROR(SUMIFS(Invoice_Direct_Cost,Invoice_Labor_Category,$D2976,Invoice_Company,$C2976,Invoice_MSA_Code,$E2976),"")</f>
        <v>0</v>
      </c>
      <c r="M2976" s="7" t="str">
        <f t="shared" ca="1" si="749"/>
        <v/>
      </c>
      <c r="N2976" s="220" t="str">
        <f t="shared" ca="1" si="754"/>
        <v/>
      </c>
      <c r="O2976" s="7" t="str">
        <f t="shared" ca="1" si="750"/>
        <v/>
      </c>
      <c r="P2976" s="7" t="str">
        <f t="shared" ca="1" si="751"/>
        <v/>
      </c>
      <c r="Q2976" s="7" t="str">
        <f t="shared" ca="1" si="752"/>
        <v/>
      </c>
      <c r="R2976" s="7" t="str">
        <f t="shared" ca="1" si="753"/>
        <v/>
      </c>
      <c r="S2976" s="7" t="str">
        <f t="shared" ca="1" si="740"/>
        <v/>
      </c>
      <c r="T2976" s="7" t="str">
        <f t="shared" ca="1" si="741"/>
        <v/>
      </c>
      <c r="V2976" s="120" cm="1">
        <f t="array" aca="1" ref="V2976" ca="1">SUMIFS(Invoice_Hours,Invoice_Labor_Category,$D2976,Invoice_Company,$C2976,Invoice_MSA_Code,$E2976)</f>
        <v>0</v>
      </c>
      <c r="W2976" s="121" t="str">
        <f t="shared" ca="1" si="742"/>
        <v/>
      </c>
      <c r="X2976" s="152" t="str">
        <f t="shared" ca="1" si="743"/>
        <v/>
      </c>
      <c r="AB2976" t="str">
        <f t="shared" si="744"/>
        <v/>
      </c>
      <c r="AC2976" t="str">
        <f t="shared" si="745"/>
        <v/>
      </c>
      <c r="AD2976" t="str">
        <f t="shared" si="746"/>
        <v/>
      </c>
      <c r="AE2976" s="4" t="str">
        <f t="shared" ca="1" si="739"/>
        <v/>
      </c>
    </row>
    <row r="2977" spans="7:31">
      <c r="G2977" s="117" cm="1">
        <f t="array" aca="1" ref="G2977" ca="1">SUMIFS(Proposed_Hours,Proposed_Labor_Category,$D2977,Proposed_Company,$C2977,Proposed_MSA_Code,$E2977)</f>
        <v>0</v>
      </c>
      <c r="H2977" s="7" t="str">
        <f t="shared" ca="1" si="747"/>
        <v/>
      </c>
      <c r="I2977" s="4" t="str" cm="1">
        <f t="array" aca="1" ref="I2977" ca="1">IFERROR(IF(SUMIFS(Proposed_Direct_Cost,Proposed_Labor_Category,$D2977,Proposed_Company,$C2977,Proposed_MSA_Code,$E2977)=0,"Not Proposed",SUMIFS(Proposed_Direct_Cost,Proposed_Labor_Category,$D2977,Proposed_Company,$C2977,Proposed_MSA_Code,$E2977)),"")</f>
        <v>Not Proposed</v>
      </c>
      <c r="J2977" s="117" cm="1">
        <f t="array" aca="1" ref="J2977" ca="1">SUMIFS(Invoice_Hours,Invoice_Labor_Category,$D2977,Invoice_Company,$C2977,Invoice_MSA_Code,$E2977)</f>
        <v>0</v>
      </c>
      <c r="K2977" s="7" t="str">
        <f t="shared" ca="1" si="748"/>
        <v/>
      </c>
      <c r="L2977" s="222" cm="1">
        <f t="array" aca="1" ref="L2977" ca="1">IFERROR(SUMIFS(Invoice_Direct_Cost,Invoice_Labor_Category,$D2977,Invoice_Company,$C2977,Invoice_MSA_Code,$E2977),"")</f>
        <v>0</v>
      </c>
      <c r="M2977" s="7" t="str">
        <f t="shared" ca="1" si="749"/>
        <v/>
      </c>
      <c r="N2977" s="220" t="str">
        <f t="shared" ca="1" si="754"/>
        <v/>
      </c>
      <c r="O2977" s="7" t="str">
        <f t="shared" ca="1" si="750"/>
        <v/>
      </c>
      <c r="P2977" s="7" t="str">
        <f t="shared" ca="1" si="751"/>
        <v/>
      </c>
      <c r="Q2977" s="7" t="str">
        <f t="shared" ca="1" si="752"/>
        <v/>
      </c>
      <c r="R2977" s="7" t="str">
        <f t="shared" ca="1" si="753"/>
        <v/>
      </c>
      <c r="S2977" s="7" t="str">
        <f t="shared" ca="1" si="740"/>
        <v/>
      </c>
      <c r="T2977" s="7" t="str">
        <f t="shared" ca="1" si="741"/>
        <v/>
      </c>
      <c r="V2977" s="120" cm="1">
        <f t="array" aca="1" ref="V2977" ca="1">SUMIFS(Invoice_Hours,Invoice_Labor_Category,$D2977,Invoice_Company,$C2977,Invoice_MSA_Code,$E2977)</f>
        <v>0</v>
      </c>
      <c r="W2977" s="121" t="str">
        <f t="shared" ca="1" si="742"/>
        <v/>
      </c>
      <c r="X2977" s="151" t="str">
        <f t="shared" ca="1" si="743"/>
        <v/>
      </c>
      <c r="AB2977" t="str">
        <f t="shared" si="744"/>
        <v/>
      </c>
      <c r="AC2977" t="str">
        <f t="shared" si="745"/>
        <v/>
      </c>
      <c r="AD2977" t="str">
        <f t="shared" si="746"/>
        <v/>
      </c>
      <c r="AE2977" s="4" t="str">
        <f t="shared" ca="1" si="739"/>
        <v/>
      </c>
    </row>
    <row r="2978" spans="7:31">
      <c r="G2978" s="117" cm="1">
        <f t="array" aca="1" ref="G2978" ca="1">SUMIFS(Proposed_Hours,Proposed_Labor_Category,$D2978,Proposed_Company,$C2978,Proposed_MSA_Code,$E2978)</f>
        <v>0</v>
      </c>
      <c r="H2978" s="7" t="str">
        <f t="shared" ca="1" si="747"/>
        <v/>
      </c>
      <c r="I2978" s="4" t="str" cm="1">
        <f t="array" aca="1" ref="I2978" ca="1">IFERROR(IF(SUMIFS(Proposed_Direct_Cost,Proposed_Labor_Category,$D2978,Proposed_Company,$C2978,Proposed_MSA_Code,$E2978)=0,"Not Proposed",SUMIFS(Proposed_Direct_Cost,Proposed_Labor_Category,$D2978,Proposed_Company,$C2978,Proposed_MSA_Code,$E2978)),"")</f>
        <v>Not Proposed</v>
      </c>
      <c r="J2978" s="117" cm="1">
        <f t="array" aca="1" ref="J2978" ca="1">SUMIFS(Invoice_Hours,Invoice_Labor_Category,$D2978,Invoice_Company,$C2978,Invoice_MSA_Code,$E2978)</f>
        <v>0</v>
      </c>
      <c r="K2978" s="7" t="str">
        <f t="shared" ca="1" si="748"/>
        <v/>
      </c>
      <c r="L2978" s="222" cm="1">
        <f t="array" aca="1" ref="L2978" ca="1">IFERROR(SUMIFS(Invoice_Direct_Cost,Invoice_Labor_Category,$D2978,Invoice_Company,$C2978,Invoice_MSA_Code,$E2978),"")</f>
        <v>0</v>
      </c>
      <c r="M2978" s="7" t="str">
        <f t="shared" ca="1" si="749"/>
        <v/>
      </c>
      <c r="N2978" s="220" t="str">
        <f t="shared" ca="1" si="754"/>
        <v/>
      </c>
      <c r="O2978" s="7" t="str">
        <f t="shared" ca="1" si="750"/>
        <v/>
      </c>
      <c r="P2978" s="7" t="str">
        <f t="shared" ca="1" si="751"/>
        <v/>
      </c>
      <c r="Q2978" s="7" t="str">
        <f t="shared" ca="1" si="752"/>
        <v/>
      </c>
      <c r="R2978" s="7" t="str">
        <f t="shared" ca="1" si="753"/>
        <v/>
      </c>
      <c r="S2978" s="7" t="str">
        <f t="shared" ca="1" si="740"/>
        <v/>
      </c>
      <c r="T2978" s="7" t="str">
        <f t="shared" ca="1" si="741"/>
        <v/>
      </c>
      <c r="V2978" s="120" cm="1">
        <f t="array" aca="1" ref="V2978" ca="1">SUMIFS(Invoice_Hours,Invoice_Labor_Category,$D2978,Invoice_Company,$C2978,Invoice_MSA_Code,$E2978)</f>
        <v>0</v>
      </c>
      <c r="W2978" s="121" t="str">
        <f t="shared" ca="1" si="742"/>
        <v/>
      </c>
      <c r="X2978" s="152" t="str">
        <f t="shared" ca="1" si="743"/>
        <v/>
      </c>
      <c r="AB2978" t="str">
        <f t="shared" si="744"/>
        <v/>
      </c>
      <c r="AC2978" t="str">
        <f t="shared" si="745"/>
        <v/>
      </c>
      <c r="AD2978" t="str">
        <f t="shared" si="746"/>
        <v/>
      </c>
      <c r="AE2978" s="4" t="str">
        <f t="shared" ca="1" si="739"/>
        <v/>
      </c>
    </row>
    <row r="2979" spans="7:31">
      <c r="G2979" s="117" cm="1">
        <f t="array" aca="1" ref="G2979" ca="1">SUMIFS(Proposed_Hours,Proposed_Labor_Category,$D2979,Proposed_Company,$C2979,Proposed_MSA_Code,$E2979)</f>
        <v>0</v>
      </c>
      <c r="H2979" s="7" t="str">
        <f t="shared" ca="1" si="747"/>
        <v/>
      </c>
      <c r="I2979" s="4" t="str" cm="1">
        <f t="array" aca="1" ref="I2979" ca="1">IFERROR(IF(SUMIFS(Proposed_Direct_Cost,Proposed_Labor_Category,$D2979,Proposed_Company,$C2979,Proposed_MSA_Code,$E2979)=0,"Not Proposed",SUMIFS(Proposed_Direct_Cost,Proposed_Labor_Category,$D2979,Proposed_Company,$C2979,Proposed_MSA_Code,$E2979)),"")</f>
        <v>Not Proposed</v>
      </c>
      <c r="J2979" s="117" cm="1">
        <f t="array" aca="1" ref="J2979" ca="1">SUMIFS(Invoice_Hours,Invoice_Labor_Category,$D2979,Invoice_Company,$C2979,Invoice_MSA_Code,$E2979)</f>
        <v>0</v>
      </c>
      <c r="K2979" s="7" t="str">
        <f t="shared" ca="1" si="748"/>
        <v/>
      </c>
      <c r="L2979" s="222" cm="1">
        <f t="array" aca="1" ref="L2979" ca="1">IFERROR(SUMIFS(Invoice_Direct_Cost,Invoice_Labor_Category,$D2979,Invoice_Company,$C2979,Invoice_MSA_Code,$E2979),"")</f>
        <v>0</v>
      </c>
      <c r="M2979" s="7" t="str">
        <f t="shared" ca="1" si="749"/>
        <v/>
      </c>
      <c r="N2979" s="220" t="str">
        <f t="shared" ca="1" si="754"/>
        <v/>
      </c>
      <c r="O2979" s="7" t="str">
        <f t="shared" ca="1" si="750"/>
        <v/>
      </c>
      <c r="P2979" s="7" t="str">
        <f t="shared" ca="1" si="751"/>
        <v/>
      </c>
      <c r="Q2979" s="7" t="str">
        <f t="shared" ca="1" si="752"/>
        <v/>
      </c>
      <c r="R2979" s="7" t="str">
        <f t="shared" ca="1" si="753"/>
        <v/>
      </c>
      <c r="S2979" s="7" t="str">
        <f t="shared" ca="1" si="740"/>
        <v/>
      </c>
      <c r="T2979" s="7" t="str">
        <f t="shared" ca="1" si="741"/>
        <v/>
      </c>
      <c r="V2979" s="120" cm="1">
        <f t="array" aca="1" ref="V2979" ca="1">SUMIFS(Invoice_Hours,Invoice_Labor_Category,$D2979,Invoice_Company,$C2979,Invoice_MSA_Code,$E2979)</f>
        <v>0</v>
      </c>
      <c r="W2979" s="121" t="str">
        <f t="shared" ca="1" si="742"/>
        <v/>
      </c>
      <c r="X2979" s="151" t="str">
        <f t="shared" ca="1" si="743"/>
        <v/>
      </c>
      <c r="AB2979" t="str">
        <f t="shared" si="744"/>
        <v/>
      </c>
      <c r="AC2979" t="str">
        <f t="shared" si="745"/>
        <v/>
      </c>
      <c r="AD2979" t="str">
        <f t="shared" si="746"/>
        <v/>
      </c>
      <c r="AE2979" s="4" t="str">
        <f t="shared" ca="1" si="739"/>
        <v/>
      </c>
    </row>
    <row r="2980" spans="7:31">
      <c r="G2980" s="117" cm="1">
        <f t="array" aca="1" ref="G2980" ca="1">SUMIFS(Proposed_Hours,Proposed_Labor_Category,$D2980,Proposed_Company,$C2980,Proposed_MSA_Code,$E2980)</f>
        <v>0</v>
      </c>
      <c r="H2980" s="7" t="str">
        <f t="shared" ca="1" si="747"/>
        <v/>
      </c>
      <c r="I2980" s="4" t="str" cm="1">
        <f t="array" aca="1" ref="I2980" ca="1">IFERROR(IF(SUMIFS(Proposed_Direct_Cost,Proposed_Labor_Category,$D2980,Proposed_Company,$C2980,Proposed_MSA_Code,$E2980)=0,"Not Proposed",SUMIFS(Proposed_Direct_Cost,Proposed_Labor_Category,$D2980,Proposed_Company,$C2980,Proposed_MSA_Code,$E2980)),"")</f>
        <v>Not Proposed</v>
      </c>
      <c r="J2980" s="117" cm="1">
        <f t="array" aca="1" ref="J2980" ca="1">SUMIFS(Invoice_Hours,Invoice_Labor_Category,$D2980,Invoice_Company,$C2980,Invoice_MSA_Code,$E2980)</f>
        <v>0</v>
      </c>
      <c r="K2980" s="7" t="str">
        <f t="shared" ca="1" si="748"/>
        <v/>
      </c>
      <c r="L2980" s="222" cm="1">
        <f t="array" aca="1" ref="L2980" ca="1">IFERROR(SUMIFS(Invoice_Direct_Cost,Invoice_Labor_Category,$D2980,Invoice_Company,$C2980,Invoice_MSA_Code,$E2980),"")</f>
        <v>0</v>
      </c>
      <c r="M2980" s="7" t="str">
        <f t="shared" ca="1" si="749"/>
        <v/>
      </c>
      <c r="N2980" s="220" t="str">
        <f t="shared" ca="1" si="754"/>
        <v/>
      </c>
      <c r="O2980" s="7" t="str">
        <f t="shared" ca="1" si="750"/>
        <v/>
      </c>
      <c r="P2980" s="7" t="str">
        <f t="shared" ca="1" si="751"/>
        <v/>
      </c>
      <c r="Q2980" s="7" t="str">
        <f t="shared" ca="1" si="752"/>
        <v/>
      </c>
      <c r="R2980" s="7" t="str">
        <f t="shared" ca="1" si="753"/>
        <v/>
      </c>
      <c r="S2980" s="7" t="str">
        <f t="shared" ca="1" si="740"/>
        <v/>
      </c>
      <c r="T2980" s="7" t="str">
        <f t="shared" ca="1" si="741"/>
        <v/>
      </c>
      <c r="V2980" s="120" cm="1">
        <f t="array" aca="1" ref="V2980" ca="1">SUMIFS(Invoice_Hours,Invoice_Labor_Category,$D2980,Invoice_Company,$C2980,Invoice_MSA_Code,$E2980)</f>
        <v>0</v>
      </c>
      <c r="W2980" s="121" t="str">
        <f t="shared" ca="1" si="742"/>
        <v/>
      </c>
      <c r="X2980" s="152" t="str">
        <f t="shared" ca="1" si="743"/>
        <v/>
      </c>
      <c r="AB2980" t="str">
        <f t="shared" si="744"/>
        <v/>
      </c>
      <c r="AC2980" t="str">
        <f t="shared" si="745"/>
        <v/>
      </c>
      <c r="AD2980" t="str">
        <f t="shared" si="746"/>
        <v/>
      </c>
      <c r="AE2980" s="4" t="str">
        <f t="shared" ca="1" si="739"/>
        <v/>
      </c>
    </row>
    <row r="2981" spans="7:31">
      <c r="G2981" s="117" cm="1">
        <f t="array" aca="1" ref="G2981" ca="1">SUMIFS(Proposed_Hours,Proposed_Labor_Category,$D2981,Proposed_Company,$C2981,Proposed_MSA_Code,$E2981)</f>
        <v>0</v>
      </c>
      <c r="H2981" s="7" t="str">
        <f t="shared" ca="1" si="747"/>
        <v/>
      </c>
      <c r="I2981" s="4" t="str" cm="1">
        <f t="array" aca="1" ref="I2981" ca="1">IFERROR(IF(SUMIFS(Proposed_Direct_Cost,Proposed_Labor_Category,$D2981,Proposed_Company,$C2981,Proposed_MSA_Code,$E2981)=0,"Not Proposed",SUMIFS(Proposed_Direct_Cost,Proposed_Labor_Category,$D2981,Proposed_Company,$C2981,Proposed_MSA_Code,$E2981)),"")</f>
        <v>Not Proposed</v>
      </c>
      <c r="J2981" s="117" cm="1">
        <f t="array" aca="1" ref="J2981" ca="1">SUMIFS(Invoice_Hours,Invoice_Labor_Category,$D2981,Invoice_Company,$C2981,Invoice_MSA_Code,$E2981)</f>
        <v>0</v>
      </c>
      <c r="K2981" s="7" t="str">
        <f t="shared" ca="1" si="748"/>
        <v/>
      </c>
      <c r="L2981" s="222" cm="1">
        <f t="array" aca="1" ref="L2981" ca="1">IFERROR(SUMIFS(Invoice_Direct_Cost,Invoice_Labor_Category,$D2981,Invoice_Company,$C2981,Invoice_MSA_Code,$E2981),"")</f>
        <v>0</v>
      </c>
      <c r="M2981" s="7" t="str">
        <f t="shared" ca="1" si="749"/>
        <v/>
      </c>
      <c r="N2981" s="220" t="str">
        <f t="shared" ca="1" si="754"/>
        <v/>
      </c>
      <c r="O2981" s="7" t="str">
        <f t="shared" ca="1" si="750"/>
        <v/>
      </c>
      <c r="P2981" s="7" t="str">
        <f t="shared" ca="1" si="751"/>
        <v/>
      </c>
      <c r="Q2981" s="7" t="str">
        <f t="shared" ca="1" si="752"/>
        <v/>
      </c>
      <c r="R2981" s="7" t="str">
        <f t="shared" ca="1" si="753"/>
        <v/>
      </c>
      <c r="S2981" s="7" t="str">
        <f t="shared" ca="1" si="740"/>
        <v/>
      </c>
      <c r="T2981" s="7" t="str">
        <f t="shared" ca="1" si="741"/>
        <v/>
      </c>
      <c r="V2981" s="120" cm="1">
        <f t="array" aca="1" ref="V2981" ca="1">SUMIFS(Invoice_Hours,Invoice_Labor_Category,$D2981,Invoice_Company,$C2981,Invoice_MSA_Code,$E2981)</f>
        <v>0</v>
      </c>
      <c r="W2981" s="121" t="str">
        <f t="shared" ca="1" si="742"/>
        <v/>
      </c>
      <c r="X2981" s="151" t="str">
        <f t="shared" ca="1" si="743"/>
        <v/>
      </c>
      <c r="AB2981" t="str">
        <f t="shared" si="744"/>
        <v/>
      </c>
      <c r="AC2981" t="str">
        <f t="shared" si="745"/>
        <v/>
      </c>
      <c r="AD2981" t="str">
        <f t="shared" si="746"/>
        <v/>
      </c>
      <c r="AE2981" s="4" t="str">
        <f t="shared" ca="1" si="739"/>
        <v/>
      </c>
    </row>
    <row r="2982" spans="7:31">
      <c r="G2982" s="117" cm="1">
        <f t="array" aca="1" ref="G2982" ca="1">SUMIFS(Proposed_Hours,Proposed_Labor_Category,$D2982,Proposed_Company,$C2982,Proposed_MSA_Code,$E2982)</f>
        <v>0</v>
      </c>
      <c r="H2982" s="7" t="str">
        <f t="shared" ca="1" si="747"/>
        <v/>
      </c>
      <c r="I2982" s="4" t="str" cm="1">
        <f t="array" aca="1" ref="I2982" ca="1">IFERROR(IF(SUMIFS(Proposed_Direct_Cost,Proposed_Labor_Category,$D2982,Proposed_Company,$C2982,Proposed_MSA_Code,$E2982)=0,"Not Proposed",SUMIFS(Proposed_Direct_Cost,Proposed_Labor_Category,$D2982,Proposed_Company,$C2982,Proposed_MSA_Code,$E2982)),"")</f>
        <v>Not Proposed</v>
      </c>
      <c r="J2982" s="117" cm="1">
        <f t="array" aca="1" ref="J2982" ca="1">SUMIFS(Invoice_Hours,Invoice_Labor_Category,$D2982,Invoice_Company,$C2982,Invoice_MSA_Code,$E2982)</f>
        <v>0</v>
      </c>
      <c r="K2982" s="7" t="str">
        <f t="shared" ca="1" si="748"/>
        <v/>
      </c>
      <c r="L2982" s="222" cm="1">
        <f t="array" aca="1" ref="L2982" ca="1">IFERROR(SUMIFS(Invoice_Direct_Cost,Invoice_Labor_Category,$D2982,Invoice_Company,$C2982,Invoice_MSA_Code,$E2982),"")</f>
        <v>0</v>
      </c>
      <c r="M2982" s="7" t="str">
        <f t="shared" ca="1" si="749"/>
        <v/>
      </c>
      <c r="N2982" s="220" t="str">
        <f t="shared" ca="1" si="754"/>
        <v/>
      </c>
      <c r="O2982" s="7" t="str">
        <f t="shared" ca="1" si="750"/>
        <v/>
      </c>
      <c r="P2982" s="7" t="str">
        <f t="shared" ca="1" si="751"/>
        <v/>
      </c>
      <c r="Q2982" s="7" t="str">
        <f t="shared" ca="1" si="752"/>
        <v/>
      </c>
      <c r="R2982" s="7" t="str">
        <f t="shared" ca="1" si="753"/>
        <v/>
      </c>
      <c r="S2982" s="7" t="str">
        <f t="shared" ca="1" si="740"/>
        <v/>
      </c>
      <c r="T2982" s="7" t="str">
        <f t="shared" ca="1" si="741"/>
        <v/>
      </c>
      <c r="V2982" s="120" cm="1">
        <f t="array" aca="1" ref="V2982" ca="1">SUMIFS(Invoice_Hours,Invoice_Labor_Category,$D2982,Invoice_Company,$C2982,Invoice_MSA_Code,$E2982)</f>
        <v>0</v>
      </c>
      <c r="W2982" s="121" t="str">
        <f t="shared" ca="1" si="742"/>
        <v/>
      </c>
      <c r="X2982" s="152" t="str">
        <f t="shared" ca="1" si="743"/>
        <v/>
      </c>
      <c r="AB2982" t="str">
        <f t="shared" si="744"/>
        <v/>
      </c>
      <c r="AC2982" t="str">
        <f t="shared" si="745"/>
        <v/>
      </c>
      <c r="AD2982" t="str">
        <f t="shared" si="746"/>
        <v/>
      </c>
      <c r="AE2982" s="4" t="str">
        <f t="shared" ca="1" si="739"/>
        <v/>
      </c>
    </row>
    <row r="2983" spans="7:31">
      <c r="G2983" s="117" cm="1">
        <f t="array" aca="1" ref="G2983" ca="1">SUMIFS(Proposed_Hours,Proposed_Labor_Category,$D2983,Proposed_Company,$C2983,Proposed_MSA_Code,$E2983)</f>
        <v>0</v>
      </c>
      <c r="H2983" s="7" t="str">
        <f t="shared" ca="1" si="747"/>
        <v/>
      </c>
      <c r="I2983" s="4" t="str" cm="1">
        <f t="array" aca="1" ref="I2983" ca="1">IFERROR(IF(SUMIFS(Proposed_Direct_Cost,Proposed_Labor_Category,$D2983,Proposed_Company,$C2983,Proposed_MSA_Code,$E2983)=0,"Not Proposed",SUMIFS(Proposed_Direct_Cost,Proposed_Labor_Category,$D2983,Proposed_Company,$C2983,Proposed_MSA_Code,$E2983)),"")</f>
        <v>Not Proposed</v>
      </c>
      <c r="J2983" s="117" cm="1">
        <f t="array" aca="1" ref="J2983" ca="1">SUMIFS(Invoice_Hours,Invoice_Labor_Category,$D2983,Invoice_Company,$C2983,Invoice_MSA_Code,$E2983)</f>
        <v>0</v>
      </c>
      <c r="K2983" s="7" t="str">
        <f t="shared" ca="1" si="748"/>
        <v/>
      </c>
      <c r="L2983" s="222" cm="1">
        <f t="array" aca="1" ref="L2983" ca="1">IFERROR(SUMIFS(Invoice_Direct_Cost,Invoice_Labor_Category,$D2983,Invoice_Company,$C2983,Invoice_MSA_Code,$E2983),"")</f>
        <v>0</v>
      </c>
      <c r="M2983" s="7" t="str">
        <f t="shared" ca="1" si="749"/>
        <v/>
      </c>
      <c r="N2983" s="220" t="str">
        <f t="shared" ca="1" si="754"/>
        <v/>
      </c>
      <c r="O2983" s="7" t="str">
        <f t="shared" ca="1" si="750"/>
        <v/>
      </c>
      <c r="P2983" s="7" t="str">
        <f t="shared" ca="1" si="751"/>
        <v/>
      </c>
      <c r="Q2983" s="7" t="str">
        <f t="shared" ca="1" si="752"/>
        <v/>
      </c>
      <c r="R2983" s="7" t="str">
        <f t="shared" ca="1" si="753"/>
        <v/>
      </c>
      <c r="S2983" s="7" t="str">
        <f t="shared" ca="1" si="740"/>
        <v/>
      </c>
      <c r="T2983" s="7" t="str">
        <f t="shared" ca="1" si="741"/>
        <v/>
      </c>
      <c r="V2983" s="120" cm="1">
        <f t="array" aca="1" ref="V2983" ca="1">SUMIFS(Invoice_Hours,Invoice_Labor_Category,$D2983,Invoice_Company,$C2983,Invoice_MSA_Code,$E2983)</f>
        <v>0</v>
      </c>
      <c r="W2983" s="121" t="str">
        <f t="shared" ca="1" si="742"/>
        <v/>
      </c>
      <c r="X2983" s="151" t="str">
        <f t="shared" ca="1" si="743"/>
        <v/>
      </c>
      <c r="AB2983" t="str">
        <f t="shared" si="744"/>
        <v/>
      </c>
      <c r="AC2983" t="str">
        <f t="shared" si="745"/>
        <v/>
      </c>
      <c r="AD2983" t="str">
        <f t="shared" si="746"/>
        <v/>
      </c>
      <c r="AE2983" s="4" t="str">
        <f t="shared" ca="1" si="739"/>
        <v/>
      </c>
    </row>
    <row r="2984" spans="7:31">
      <c r="G2984" s="117" cm="1">
        <f t="array" aca="1" ref="G2984" ca="1">SUMIFS(Proposed_Hours,Proposed_Labor_Category,$D2984,Proposed_Company,$C2984,Proposed_MSA_Code,$E2984)</f>
        <v>0</v>
      </c>
      <c r="H2984" s="7" t="str">
        <f t="shared" ca="1" si="747"/>
        <v/>
      </c>
      <c r="I2984" s="4" t="str" cm="1">
        <f t="array" aca="1" ref="I2984" ca="1">IFERROR(IF(SUMIFS(Proposed_Direct_Cost,Proposed_Labor_Category,$D2984,Proposed_Company,$C2984,Proposed_MSA_Code,$E2984)=0,"Not Proposed",SUMIFS(Proposed_Direct_Cost,Proposed_Labor_Category,$D2984,Proposed_Company,$C2984,Proposed_MSA_Code,$E2984)),"")</f>
        <v>Not Proposed</v>
      </c>
      <c r="J2984" s="117" cm="1">
        <f t="array" aca="1" ref="J2984" ca="1">SUMIFS(Invoice_Hours,Invoice_Labor_Category,$D2984,Invoice_Company,$C2984,Invoice_MSA_Code,$E2984)</f>
        <v>0</v>
      </c>
      <c r="K2984" s="7" t="str">
        <f t="shared" ca="1" si="748"/>
        <v/>
      </c>
      <c r="L2984" s="222" cm="1">
        <f t="array" aca="1" ref="L2984" ca="1">IFERROR(SUMIFS(Invoice_Direct_Cost,Invoice_Labor_Category,$D2984,Invoice_Company,$C2984,Invoice_MSA_Code,$E2984),"")</f>
        <v>0</v>
      </c>
      <c r="M2984" s="7" t="str">
        <f t="shared" ca="1" si="749"/>
        <v/>
      </c>
      <c r="N2984" s="220" t="str">
        <f t="shared" ca="1" si="754"/>
        <v/>
      </c>
      <c r="O2984" s="7" t="str">
        <f t="shared" ca="1" si="750"/>
        <v/>
      </c>
      <c r="P2984" s="7" t="str">
        <f t="shared" ca="1" si="751"/>
        <v/>
      </c>
      <c r="Q2984" s="7" t="str">
        <f t="shared" ca="1" si="752"/>
        <v/>
      </c>
      <c r="R2984" s="7" t="str">
        <f t="shared" ca="1" si="753"/>
        <v/>
      </c>
      <c r="S2984" s="7" t="str">
        <f t="shared" ca="1" si="740"/>
        <v/>
      </c>
      <c r="T2984" s="7" t="str">
        <f t="shared" ca="1" si="741"/>
        <v/>
      </c>
      <c r="V2984" s="120" cm="1">
        <f t="array" aca="1" ref="V2984" ca="1">SUMIFS(Invoice_Hours,Invoice_Labor_Category,$D2984,Invoice_Company,$C2984,Invoice_MSA_Code,$E2984)</f>
        <v>0</v>
      </c>
      <c r="W2984" s="121" t="str">
        <f t="shared" ca="1" si="742"/>
        <v/>
      </c>
      <c r="X2984" s="152" t="str">
        <f t="shared" ca="1" si="743"/>
        <v/>
      </c>
      <c r="AB2984" t="str">
        <f t="shared" si="744"/>
        <v/>
      </c>
      <c r="AC2984" t="str">
        <f t="shared" si="745"/>
        <v/>
      </c>
      <c r="AD2984" t="str">
        <f t="shared" si="746"/>
        <v/>
      </c>
      <c r="AE2984" s="4" t="str">
        <f t="shared" ca="1" si="739"/>
        <v/>
      </c>
    </row>
    <row r="2985" spans="7:31">
      <c r="G2985" s="117" cm="1">
        <f t="array" aca="1" ref="G2985" ca="1">SUMIFS(Proposed_Hours,Proposed_Labor_Category,$D2985,Proposed_Company,$C2985,Proposed_MSA_Code,$E2985)</f>
        <v>0</v>
      </c>
      <c r="H2985" s="7" t="str">
        <f t="shared" ca="1" si="747"/>
        <v/>
      </c>
      <c r="I2985" s="4" t="str" cm="1">
        <f t="array" aca="1" ref="I2985" ca="1">IFERROR(IF(SUMIFS(Proposed_Direct_Cost,Proposed_Labor_Category,$D2985,Proposed_Company,$C2985,Proposed_MSA_Code,$E2985)=0,"Not Proposed",SUMIFS(Proposed_Direct_Cost,Proposed_Labor_Category,$D2985,Proposed_Company,$C2985,Proposed_MSA_Code,$E2985)),"")</f>
        <v>Not Proposed</v>
      </c>
      <c r="J2985" s="117" cm="1">
        <f t="array" aca="1" ref="J2985" ca="1">SUMIFS(Invoice_Hours,Invoice_Labor_Category,$D2985,Invoice_Company,$C2985,Invoice_MSA_Code,$E2985)</f>
        <v>0</v>
      </c>
      <c r="K2985" s="7" t="str">
        <f t="shared" ca="1" si="748"/>
        <v/>
      </c>
      <c r="L2985" s="222" cm="1">
        <f t="array" aca="1" ref="L2985" ca="1">IFERROR(SUMIFS(Invoice_Direct_Cost,Invoice_Labor_Category,$D2985,Invoice_Company,$C2985,Invoice_MSA_Code,$E2985),"")</f>
        <v>0</v>
      </c>
      <c r="M2985" s="7" t="str">
        <f t="shared" ca="1" si="749"/>
        <v/>
      </c>
      <c r="N2985" s="220" t="str">
        <f t="shared" ca="1" si="754"/>
        <v/>
      </c>
      <c r="O2985" s="7" t="str">
        <f t="shared" ca="1" si="750"/>
        <v/>
      </c>
      <c r="P2985" s="7" t="str">
        <f t="shared" ca="1" si="751"/>
        <v/>
      </c>
      <c r="Q2985" s="7" t="str">
        <f t="shared" ca="1" si="752"/>
        <v/>
      </c>
      <c r="R2985" s="7" t="str">
        <f t="shared" ca="1" si="753"/>
        <v/>
      </c>
      <c r="S2985" s="7" t="str">
        <f t="shared" ca="1" si="740"/>
        <v/>
      </c>
      <c r="T2985" s="7" t="str">
        <f t="shared" ca="1" si="741"/>
        <v/>
      </c>
      <c r="V2985" s="120" cm="1">
        <f t="array" aca="1" ref="V2985" ca="1">SUMIFS(Invoice_Hours,Invoice_Labor_Category,$D2985,Invoice_Company,$C2985,Invoice_MSA_Code,$E2985)</f>
        <v>0</v>
      </c>
      <c r="W2985" s="121" t="str">
        <f t="shared" ca="1" si="742"/>
        <v/>
      </c>
      <c r="X2985" s="151" t="str">
        <f t="shared" ca="1" si="743"/>
        <v/>
      </c>
      <c r="AB2985" t="str">
        <f t="shared" si="744"/>
        <v/>
      </c>
      <c r="AC2985" t="str">
        <f t="shared" si="745"/>
        <v/>
      </c>
      <c r="AD2985" t="str">
        <f t="shared" si="746"/>
        <v/>
      </c>
      <c r="AE2985" s="4" t="str">
        <f t="shared" ca="1" si="739"/>
        <v/>
      </c>
    </row>
    <row r="2986" spans="7:31">
      <c r="G2986" s="117" cm="1">
        <f t="array" aca="1" ref="G2986" ca="1">SUMIFS(Proposed_Hours,Proposed_Labor_Category,$D2986,Proposed_Company,$C2986,Proposed_MSA_Code,$E2986)</f>
        <v>0</v>
      </c>
      <c r="H2986" s="7" t="str">
        <f t="shared" ca="1" si="747"/>
        <v/>
      </c>
      <c r="I2986" s="4" t="str" cm="1">
        <f t="array" aca="1" ref="I2986" ca="1">IFERROR(IF(SUMIFS(Proposed_Direct_Cost,Proposed_Labor_Category,$D2986,Proposed_Company,$C2986,Proposed_MSA_Code,$E2986)=0,"Not Proposed",SUMIFS(Proposed_Direct_Cost,Proposed_Labor_Category,$D2986,Proposed_Company,$C2986,Proposed_MSA_Code,$E2986)),"")</f>
        <v>Not Proposed</v>
      </c>
      <c r="J2986" s="117" cm="1">
        <f t="array" aca="1" ref="J2986" ca="1">SUMIFS(Invoice_Hours,Invoice_Labor_Category,$D2986,Invoice_Company,$C2986,Invoice_MSA_Code,$E2986)</f>
        <v>0</v>
      </c>
      <c r="K2986" s="7" t="str">
        <f t="shared" ca="1" si="748"/>
        <v/>
      </c>
      <c r="L2986" s="222" cm="1">
        <f t="array" aca="1" ref="L2986" ca="1">IFERROR(SUMIFS(Invoice_Direct_Cost,Invoice_Labor_Category,$D2986,Invoice_Company,$C2986,Invoice_MSA_Code,$E2986),"")</f>
        <v>0</v>
      </c>
      <c r="M2986" s="7" t="str">
        <f t="shared" ca="1" si="749"/>
        <v/>
      </c>
      <c r="N2986" s="220" t="str">
        <f t="shared" ca="1" si="754"/>
        <v/>
      </c>
      <c r="O2986" s="7" t="str">
        <f t="shared" ca="1" si="750"/>
        <v/>
      </c>
      <c r="P2986" s="7" t="str">
        <f t="shared" ca="1" si="751"/>
        <v/>
      </c>
      <c r="Q2986" s="7" t="str">
        <f t="shared" ca="1" si="752"/>
        <v/>
      </c>
      <c r="R2986" s="7" t="str">
        <f t="shared" ca="1" si="753"/>
        <v/>
      </c>
      <c r="S2986" s="7" t="str">
        <f t="shared" ca="1" si="740"/>
        <v/>
      </c>
      <c r="T2986" s="7" t="str">
        <f t="shared" ca="1" si="741"/>
        <v/>
      </c>
      <c r="V2986" s="120" cm="1">
        <f t="array" aca="1" ref="V2986" ca="1">SUMIFS(Invoice_Hours,Invoice_Labor_Category,$D2986,Invoice_Company,$C2986,Invoice_MSA_Code,$E2986)</f>
        <v>0</v>
      </c>
      <c r="W2986" s="121" t="str">
        <f t="shared" ca="1" si="742"/>
        <v/>
      </c>
      <c r="X2986" s="152" t="str">
        <f t="shared" ca="1" si="743"/>
        <v/>
      </c>
      <c r="AB2986" t="str">
        <f t="shared" si="744"/>
        <v/>
      </c>
      <c r="AC2986" t="str">
        <f t="shared" si="745"/>
        <v/>
      </c>
      <c r="AD2986" t="str">
        <f t="shared" si="746"/>
        <v/>
      </c>
      <c r="AE2986" s="4" t="str">
        <f t="shared" ca="1" si="739"/>
        <v/>
      </c>
    </row>
    <row r="2987" spans="7:31">
      <c r="G2987" s="117" cm="1">
        <f t="array" aca="1" ref="G2987" ca="1">SUMIFS(Proposed_Hours,Proposed_Labor_Category,$D2987,Proposed_Company,$C2987,Proposed_MSA_Code,$E2987)</f>
        <v>0</v>
      </c>
      <c r="H2987" s="7" t="str">
        <f t="shared" ca="1" si="747"/>
        <v/>
      </c>
      <c r="I2987" s="4" t="str" cm="1">
        <f t="array" aca="1" ref="I2987" ca="1">IFERROR(IF(SUMIFS(Proposed_Direct_Cost,Proposed_Labor_Category,$D2987,Proposed_Company,$C2987,Proposed_MSA_Code,$E2987)=0,"Not Proposed",SUMIFS(Proposed_Direct_Cost,Proposed_Labor_Category,$D2987,Proposed_Company,$C2987,Proposed_MSA_Code,$E2987)),"")</f>
        <v>Not Proposed</v>
      </c>
      <c r="J2987" s="117" cm="1">
        <f t="array" aca="1" ref="J2987" ca="1">SUMIFS(Invoice_Hours,Invoice_Labor_Category,$D2987,Invoice_Company,$C2987,Invoice_MSA_Code,$E2987)</f>
        <v>0</v>
      </c>
      <c r="K2987" s="7" t="str">
        <f t="shared" ca="1" si="748"/>
        <v/>
      </c>
      <c r="L2987" s="222" cm="1">
        <f t="array" aca="1" ref="L2987" ca="1">IFERROR(SUMIFS(Invoice_Direct_Cost,Invoice_Labor_Category,$D2987,Invoice_Company,$C2987,Invoice_MSA_Code,$E2987),"")</f>
        <v>0</v>
      </c>
      <c r="M2987" s="7" t="str">
        <f t="shared" ca="1" si="749"/>
        <v/>
      </c>
      <c r="N2987" s="220" t="str">
        <f t="shared" ca="1" si="754"/>
        <v/>
      </c>
      <c r="O2987" s="7" t="str">
        <f t="shared" ca="1" si="750"/>
        <v/>
      </c>
      <c r="P2987" s="7" t="str">
        <f t="shared" ca="1" si="751"/>
        <v/>
      </c>
      <c r="Q2987" s="7" t="str">
        <f t="shared" ca="1" si="752"/>
        <v/>
      </c>
      <c r="R2987" s="7" t="str">
        <f t="shared" ca="1" si="753"/>
        <v/>
      </c>
      <c r="S2987" s="7" t="str">
        <f t="shared" ca="1" si="740"/>
        <v/>
      </c>
      <c r="T2987" s="7" t="str">
        <f t="shared" ca="1" si="741"/>
        <v/>
      </c>
      <c r="V2987" s="120" cm="1">
        <f t="array" aca="1" ref="V2987" ca="1">SUMIFS(Invoice_Hours,Invoice_Labor_Category,$D2987,Invoice_Company,$C2987,Invoice_MSA_Code,$E2987)</f>
        <v>0</v>
      </c>
      <c r="W2987" s="121" t="str">
        <f t="shared" ca="1" si="742"/>
        <v/>
      </c>
      <c r="X2987" s="151" t="str">
        <f t="shared" ca="1" si="743"/>
        <v/>
      </c>
      <c r="AB2987" t="str">
        <f t="shared" si="744"/>
        <v/>
      </c>
      <c r="AC2987" t="str">
        <f t="shared" si="745"/>
        <v/>
      </c>
      <c r="AD2987" t="str">
        <f t="shared" si="746"/>
        <v/>
      </c>
      <c r="AE2987" s="4" t="str">
        <f t="shared" ca="1" si="739"/>
        <v/>
      </c>
    </row>
    <row r="2988" spans="7:31">
      <c r="G2988" s="117" cm="1">
        <f t="array" aca="1" ref="G2988" ca="1">SUMIFS(Proposed_Hours,Proposed_Labor_Category,$D2988,Proposed_Company,$C2988,Proposed_MSA_Code,$E2988)</f>
        <v>0</v>
      </c>
      <c r="H2988" s="7" t="str">
        <f t="shared" ca="1" si="747"/>
        <v/>
      </c>
      <c r="I2988" s="4" t="str" cm="1">
        <f t="array" aca="1" ref="I2988" ca="1">IFERROR(IF(SUMIFS(Proposed_Direct_Cost,Proposed_Labor_Category,$D2988,Proposed_Company,$C2988,Proposed_MSA_Code,$E2988)=0,"Not Proposed",SUMIFS(Proposed_Direct_Cost,Proposed_Labor_Category,$D2988,Proposed_Company,$C2988,Proposed_MSA_Code,$E2988)),"")</f>
        <v>Not Proposed</v>
      </c>
      <c r="J2988" s="117" cm="1">
        <f t="array" aca="1" ref="J2988" ca="1">SUMIFS(Invoice_Hours,Invoice_Labor_Category,$D2988,Invoice_Company,$C2988,Invoice_MSA_Code,$E2988)</f>
        <v>0</v>
      </c>
      <c r="K2988" s="7" t="str">
        <f t="shared" ca="1" si="748"/>
        <v/>
      </c>
      <c r="L2988" s="222" cm="1">
        <f t="array" aca="1" ref="L2988" ca="1">IFERROR(SUMIFS(Invoice_Direct_Cost,Invoice_Labor_Category,$D2988,Invoice_Company,$C2988,Invoice_MSA_Code,$E2988),"")</f>
        <v>0</v>
      </c>
      <c r="M2988" s="7" t="str">
        <f t="shared" ca="1" si="749"/>
        <v/>
      </c>
      <c r="N2988" s="220" t="str">
        <f t="shared" ca="1" si="754"/>
        <v/>
      </c>
      <c r="O2988" s="7" t="str">
        <f t="shared" ca="1" si="750"/>
        <v/>
      </c>
      <c r="P2988" s="7" t="str">
        <f t="shared" ca="1" si="751"/>
        <v/>
      </c>
      <c r="Q2988" s="7" t="str">
        <f t="shared" ca="1" si="752"/>
        <v/>
      </c>
      <c r="R2988" s="7" t="str">
        <f t="shared" ca="1" si="753"/>
        <v/>
      </c>
      <c r="S2988" s="7" t="str">
        <f t="shared" ca="1" si="740"/>
        <v/>
      </c>
      <c r="T2988" s="7" t="str">
        <f t="shared" ca="1" si="741"/>
        <v/>
      </c>
      <c r="V2988" s="120" cm="1">
        <f t="array" aca="1" ref="V2988" ca="1">SUMIFS(Invoice_Hours,Invoice_Labor_Category,$D2988,Invoice_Company,$C2988,Invoice_MSA_Code,$E2988)</f>
        <v>0</v>
      </c>
      <c r="W2988" s="121" t="str">
        <f t="shared" ca="1" si="742"/>
        <v/>
      </c>
      <c r="X2988" s="152" t="str">
        <f t="shared" ca="1" si="743"/>
        <v/>
      </c>
      <c r="AB2988" t="str">
        <f t="shared" si="744"/>
        <v/>
      </c>
      <c r="AC2988" t="str">
        <f t="shared" si="745"/>
        <v/>
      </c>
      <c r="AD2988" t="str">
        <f t="shared" si="746"/>
        <v/>
      </c>
      <c r="AE2988" s="4" t="str">
        <f t="shared" ca="1" si="739"/>
        <v/>
      </c>
    </row>
    <row r="2989" spans="7:31">
      <c r="G2989" s="117" cm="1">
        <f t="array" aca="1" ref="G2989" ca="1">SUMIFS(Proposed_Hours,Proposed_Labor_Category,$D2989,Proposed_Company,$C2989,Proposed_MSA_Code,$E2989)</f>
        <v>0</v>
      </c>
      <c r="H2989" s="7" t="str">
        <f t="shared" ca="1" si="747"/>
        <v/>
      </c>
      <c r="I2989" s="4" t="str" cm="1">
        <f t="array" aca="1" ref="I2989" ca="1">IFERROR(IF(SUMIFS(Proposed_Direct_Cost,Proposed_Labor_Category,$D2989,Proposed_Company,$C2989,Proposed_MSA_Code,$E2989)=0,"Not Proposed",SUMIFS(Proposed_Direct_Cost,Proposed_Labor_Category,$D2989,Proposed_Company,$C2989,Proposed_MSA_Code,$E2989)),"")</f>
        <v>Not Proposed</v>
      </c>
      <c r="J2989" s="117" cm="1">
        <f t="array" aca="1" ref="J2989" ca="1">SUMIFS(Invoice_Hours,Invoice_Labor_Category,$D2989,Invoice_Company,$C2989,Invoice_MSA_Code,$E2989)</f>
        <v>0</v>
      </c>
      <c r="K2989" s="7" t="str">
        <f t="shared" ca="1" si="748"/>
        <v/>
      </c>
      <c r="L2989" s="222" cm="1">
        <f t="array" aca="1" ref="L2989" ca="1">IFERROR(SUMIFS(Invoice_Direct_Cost,Invoice_Labor_Category,$D2989,Invoice_Company,$C2989,Invoice_MSA_Code,$E2989),"")</f>
        <v>0</v>
      </c>
      <c r="M2989" s="7" t="str">
        <f t="shared" ca="1" si="749"/>
        <v/>
      </c>
      <c r="N2989" s="220" t="str">
        <f t="shared" ca="1" si="754"/>
        <v/>
      </c>
      <c r="O2989" s="7" t="str">
        <f t="shared" ca="1" si="750"/>
        <v/>
      </c>
      <c r="P2989" s="7" t="str">
        <f t="shared" ca="1" si="751"/>
        <v/>
      </c>
      <c r="Q2989" s="7" t="str">
        <f t="shared" ca="1" si="752"/>
        <v/>
      </c>
      <c r="R2989" s="7" t="str">
        <f t="shared" ca="1" si="753"/>
        <v/>
      </c>
      <c r="S2989" s="7" t="str">
        <f t="shared" ca="1" si="740"/>
        <v/>
      </c>
      <c r="T2989" s="7" t="str">
        <f t="shared" ca="1" si="741"/>
        <v/>
      </c>
      <c r="V2989" s="120" cm="1">
        <f t="array" aca="1" ref="V2989" ca="1">SUMIFS(Invoice_Hours,Invoice_Labor_Category,$D2989,Invoice_Company,$C2989,Invoice_MSA_Code,$E2989)</f>
        <v>0</v>
      </c>
      <c r="W2989" s="121" t="str">
        <f t="shared" ca="1" si="742"/>
        <v/>
      </c>
      <c r="X2989" s="151" t="str">
        <f t="shared" ca="1" si="743"/>
        <v/>
      </c>
      <c r="AB2989" t="str">
        <f t="shared" si="744"/>
        <v/>
      </c>
      <c r="AC2989" t="str">
        <f t="shared" si="745"/>
        <v/>
      </c>
      <c r="AD2989" t="str">
        <f t="shared" si="746"/>
        <v/>
      </c>
      <c r="AE2989" s="4" t="str">
        <f t="shared" ca="1" si="739"/>
        <v/>
      </c>
    </row>
    <row r="2990" spans="7:31">
      <c r="G2990" s="117" cm="1">
        <f t="array" aca="1" ref="G2990" ca="1">SUMIFS(Proposed_Hours,Proposed_Labor_Category,$D2990,Proposed_Company,$C2990,Proposed_MSA_Code,$E2990)</f>
        <v>0</v>
      </c>
      <c r="H2990" s="7" t="str">
        <f t="shared" ca="1" si="747"/>
        <v/>
      </c>
      <c r="I2990" s="4" t="str" cm="1">
        <f t="array" aca="1" ref="I2990" ca="1">IFERROR(IF(SUMIFS(Proposed_Direct_Cost,Proposed_Labor_Category,$D2990,Proposed_Company,$C2990,Proposed_MSA_Code,$E2990)=0,"Not Proposed",SUMIFS(Proposed_Direct_Cost,Proposed_Labor_Category,$D2990,Proposed_Company,$C2990,Proposed_MSA_Code,$E2990)),"")</f>
        <v>Not Proposed</v>
      </c>
      <c r="J2990" s="117" cm="1">
        <f t="array" aca="1" ref="J2990" ca="1">SUMIFS(Invoice_Hours,Invoice_Labor_Category,$D2990,Invoice_Company,$C2990,Invoice_MSA_Code,$E2990)</f>
        <v>0</v>
      </c>
      <c r="K2990" s="7" t="str">
        <f t="shared" ca="1" si="748"/>
        <v/>
      </c>
      <c r="L2990" s="222" cm="1">
        <f t="array" aca="1" ref="L2990" ca="1">IFERROR(SUMIFS(Invoice_Direct_Cost,Invoice_Labor_Category,$D2990,Invoice_Company,$C2990,Invoice_MSA_Code,$E2990),"")</f>
        <v>0</v>
      </c>
      <c r="M2990" s="7" t="str">
        <f t="shared" ca="1" si="749"/>
        <v/>
      </c>
      <c r="N2990" s="220" t="str">
        <f t="shared" ca="1" si="754"/>
        <v/>
      </c>
      <c r="O2990" s="7" t="str">
        <f t="shared" ca="1" si="750"/>
        <v/>
      </c>
      <c r="P2990" s="7" t="str">
        <f t="shared" ca="1" si="751"/>
        <v/>
      </c>
      <c r="Q2990" s="7" t="str">
        <f t="shared" ca="1" si="752"/>
        <v/>
      </c>
      <c r="R2990" s="7" t="str">
        <f t="shared" ca="1" si="753"/>
        <v/>
      </c>
      <c r="S2990" s="7" t="str">
        <f t="shared" ca="1" si="740"/>
        <v/>
      </c>
      <c r="T2990" s="7" t="str">
        <f t="shared" ca="1" si="741"/>
        <v/>
      </c>
      <c r="V2990" s="120" cm="1">
        <f t="array" aca="1" ref="V2990" ca="1">SUMIFS(Invoice_Hours,Invoice_Labor_Category,$D2990,Invoice_Company,$C2990,Invoice_MSA_Code,$E2990)</f>
        <v>0</v>
      </c>
      <c r="W2990" s="121" t="str">
        <f t="shared" ca="1" si="742"/>
        <v/>
      </c>
      <c r="X2990" s="152" t="str">
        <f t="shared" ca="1" si="743"/>
        <v/>
      </c>
      <c r="AB2990" t="str">
        <f t="shared" si="744"/>
        <v/>
      </c>
      <c r="AC2990" t="str">
        <f t="shared" si="745"/>
        <v/>
      </c>
      <c r="AD2990" t="str">
        <f t="shared" si="746"/>
        <v/>
      </c>
      <c r="AE2990" s="4" t="str">
        <f t="shared" ca="1" si="739"/>
        <v/>
      </c>
    </row>
    <row r="2991" spans="7:31">
      <c r="G2991" s="117" cm="1">
        <f t="array" aca="1" ref="G2991" ca="1">SUMIFS(Proposed_Hours,Proposed_Labor_Category,$D2991,Proposed_Company,$C2991,Proposed_MSA_Code,$E2991)</f>
        <v>0</v>
      </c>
      <c r="H2991" s="7" t="str">
        <f t="shared" ca="1" si="747"/>
        <v/>
      </c>
      <c r="I2991" s="4" t="str" cm="1">
        <f t="array" aca="1" ref="I2991" ca="1">IFERROR(IF(SUMIFS(Proposed_Direct_Cost,Proposed_Labor_Category,$D2991,Proposed_Company,$C2991,Proposed_MSA_Code,$E2991)=0,"Not Proposed",SUMIFS(Proposed_Direct_Cost,Proposed_Labor_Category,$D2991,Proposed_Company,$C2991,Proposed_MSA_Code,$E2991)),"")</f>
        <v>Not Proposed</v>
      </c>
      <c r="J2991" s="117" cm="1">
        <f t="array" aca="1" ref="J2991" ca="1">SUMIFS(Invoice_Hours,Invoice_Labor_Category,$D2991,Invoice_Company,$C2991,Invoice_MSA_Code,$E2991)</f>
        <v>0</v>
      </c>
      <c r="K2991" s="7" t="str">
        <f t="shared" ca="1" si="748"/>
        <v/>
      </c>
      <c r="L2991" s="222" cm="1">
        <f t="array" aca="1" ref="L2991" ca="1">IFERROR(SUMIFS(Invoice_Direct_Cost,Invoice_Labor_Category,$D2991,Invoice_Company,$C2991,Invoice_MSA_Code,$E2991),"")</f>
        <v>0</v>
      </c>
      <c r="M2991" s="7" t="str">
        <f t="shared" ca="1" si="749"/>
        <v/>
      </c>
      <c r="N2991" s="220" t="str">
        <f t="shared" ca="1" si="754"/>
        <v/>
      </c>
      <c r="O2991" s="7" t="str">
        <f t="shared" ca="1" si="750"/>
        <v/>
      </c>
      <c r="P2991" s="7" t="str">
        <f t="shared" ca="1" si="751"/>
        <v/>
      </c>
      <c r="Q2991" s="7" t="str">
        <f t="shared" ca="1" si="752"/>
        <v/>
      </c>
      <c r="R2991" s="7" t="str">
        <f t="shared" ca="1" si="753"/>
        <v/>
      </c>
      <c r="S2991" s="7" t="str">
        <f t="shared" ca="1" si="740"/>
        <v/>
      </c>
      <c r="T2991" s="7" t="str">
        <f t="shared" ca="1" si="741"/>
        <v/>
      </c>
      <c r="V2991" s="120" cm="1">
        <f t="array" aca="1" ref="V2991" ca="1">SUMIFS(Invoice_Hours,Invoice_Labor_Category,$D2991,Invoice_Company,$C2991,Invoice_MSA_Code,$E2991)</f>
        <v>0</v>
      </c>
      <c r="W2991" s="121" t="str">
        <f t="shared" ca="1" si="742"/>
        <v/>
      </c>
      <c r="X2991" s="151" t="str">
        <f t="shared" ca="1" si="743"/>
        <v/>
      </c>
      <c r="AB2991" t="str">
        <f t="shared" si="744"/>
        <v/>
      </c>
      <c r="AC2991" t="str">
        <f t="shared" si="745"/>
        <v/>
      </c>
      <c r="AD2991" t="str">
        <f t="shared" si="746"/>
        <v/>
      </c>
      <c r="AE2991" s="4" t="str">
        <f t="shared" ca="1" si="739"/>
        <v/>
      </c>
    </row>
    <row r="2992" spans="7:31">
      <c r="G2992" s="117" cm="1">
        <f t="array" aca="1" ref="G2992" ca="1">SUMIFS(Proposed_Hours,Proposed_Labor_Category,$D2992,Proposed_Company,$C2992,Proposed_MSA_Code,$E2992)</f>
        <v>0</v>
      </c>
      <c r="H2992" s="7" t="str">
        <f t="shared" ca="1" si="747"/>
        <v/>
      </c>
      <c r="I2992" s="4" t="str" cm="1">
        <f t="array" aca="1" ref="I2992" ca="1">IFERROR(IF(SUMIFS(Proposed_Direct_Cost,Proposed_Labor_Category,$D2992,Proposed_Company,$C2992,Proposed_MSA_Code,$E2992)=0,"Not Proposed",SUMIFS(Proposed_Direct_Cost,Proposed_Labor_Category,$D2992,Proposed_Company,$C2992,Proposed_MSA_Code,$E2992)),"")</f>
        <v>Not Proposed</v>
      </c>
      <c r="J2992" s="117" cm="1">
        <f t="array" aca="1" ref="J2992" ca="1">SUMIFS(Invoice_Hours,Invoice_Labor_Category,$D2992,Invoice_Company,$C2992,Invoice_MSA_Code,$E2992)</f>
        <v>0</v>
      </c>
      <c r="K2992" s="7" t="str">
        <f t="shared" ca="1" si="748"/>
        <v/>
      </c>
      <c r="L2992" s="222" cm="1">
        <f t="array" aca="1" ref="L2992" ca="1">IFERROR(SUMIFS(Invoice_Direct_Cost,Invoice_Labor_Category,$D2992,Invoice_Company,$C2992,Invoice_MSA_Code,$E2992),"")</f>
        <v>0</v>
      </c>
      <c r="M2992" s="7" t="str">
        <f t="shared" ca="1" si="749"/>
        <v/>
      </c>
      <c r="N2992" s="220" t="str">
        <f t="shared" ca="1" si="754"/>
        <v/>
      </c>
      <c r="O2992" s="7" t="str">
        <f t="shared" ca="1" si="750"/>
        <v/>
      </c>
      <c r="P2992" s="7" t="str">
        <f t="shared" ca="1" si="751"/>
        <v/>
      </c>
      <c r="Q2992" s="7" t="str">
        <f t="shared" ca="1" si="752"/>
        <v/>
      </c>
      <c r="R2992" s="7" t="str">
        <f t="shared" ca="1" si="753"/>
        <v/>
      </c>
      <c r="S2992" s="7" t="str">
        <f t="shared" ca="1" si="740"/>
        <v/>
      </c>
      <c r="T2992" s="7" t="str">
        <f t="shared" ca="1" si="741"/>
        <v/>
      </c>
      <c r="V2992" s="120" cm="1">
        <f t="array" aca="1" ref="V2992" ca="1">SUMIFS(Invoice_Hours,Invoice_Labor_Category,$D2992,Invoice_Company,$C2992,Invoice_MSA_Code,$E2992)</f>
        <v>0</v>
      </c>
      <c r="W2992" s="121" t="str">
        <f t="shared" ca="1" si="742"/>
        <v/>
      </c>
      <c r="X2992" s="152" t="str">
        <f t="shared" ca="1" si="743"/>
        <v/>
      </c>
      <c r="AB2992" t="str">
        <f t="shared" si="744"/>
        <v/>
      </c>
      <c r="AC2992" t="str">
        <f t="shared" si="745"/>
        <v/>
      </c>
      <c r="AD2992" t="str">
        <f t="shared" si="746"/>
        <v/>
      </c>
      <c r="AE2992" s="4" t="str">
        <f t="shared" ca="1" si="739"/>
        <v/>
      </c>
    </row>
    <row r="2993" spans="7:31">
      <c r="G2993" s="117" cm="1">
        <f t="array" aca="1" ref="G2993" ca="1">SUMIFS(Proposed_Hours,Proposed_Labor_Category,$D2993,Proposed_Company,$C2993,Proposed_MSA_Code,$E2993)</f>
        <v>0</v>
      </c>
      <c r="H2993" s="7" t="str">
        <f t="shared" ca="1" si="747"/>
        <v/>
      </c>
      <c r="I2993" s="4" t="str" cm="1">
        <f t="array" aca="1" ref="I2993" ca="1">IFERROR(IF(SUMIFS(Proposed_Direct_Cost,Proposed_Labor_Category,$D2993,Proposed_Company,$C2993,Proposed_MSA_Code,$E2993)=0,"Not Proposed",SUMIFS(Proposed_Direct_Cost,Proposed_Labor_Category,$D2993,Proposed_Company,$C2993,Proposed_MSA_Code,$E2993)),"")</f>
        <v>Not Proposed</v>
      </c>
      <c r="J2993" s="117" cm="1">
        <f t="array" aca="1" ref="J2993" ca="1">SUMIFS(Invoice_Hours,Invoice_Labor_Category,$D2993,Invoice_Company,$C2993,Invoice_MSA_Code,$E2993)</f>
        <v>0</v>
      </c>
      <c r="K2993" s="7" t="str">
        <f t="shared" ca="1" si="748"/>
        <v/>
      </c>
      <c r="L2993" s="222" cm="1">
        <f t="array" aca="1" ref="L2993" ca="1">IFERROR(SUMIFS(Invoice_Direct_Cost,Invoice_Labor_Category,$D2993,Invoice_Company,$C2993,Invoice_MSA_Code,$E2993),"")</f>
        <v>0</v>
      </c>
      <c r="M2993" s="7" t="str">
        <f t="shared" ca="1" si="749"/>
        <v/>
      </c>
      <c r="N2993" s="220" t="str">
        <f t="shared" ca="1" si="754"/>
        <v/>
      </c>
      <c r="O2993" s="7" t="str">
        <f t="shared" ca="1" si="750"/>
        <v/>
      </c>
      <c r="P2993" s="7" t="str">
        <f t="shared" ca="1" si="751"/>
        <v/>
      </c>
      <c r="Q2993" s="7" t="str">
        <f t="shared" ca="1" si="752"/>
        <v/>
      </c>
      <c r="R2993" s="7" t="str">
        <f t="shared" ca="1" si="753"/>
        <v/>
      </c>
      <c r="S2993" s="7" t="str">
        <f t="shared" ca="1" si="740"/>
        <v/>
      </c>
      <c r="T2993" s="7" t="str">
        <f t="shared" ca="1" si="741"/>
        <v/>
      </c>
      <c r="V2993" s="120" cm="1">
        <f t="array" aca="1" ref="V2993" ca="1">SUMIFS(Invoice_Hours,Invoice_Labor_Category,$D2993,Invoice_Company,$C2993,Invoice_MSA_Code,$E2993)</f>
        <v>0</v>
      </c>
      <c r="W2993" s="121" t="str">
        <f t="shared" ca="1" si="742"/>
        <v/>
      </c>
      <c r="X2993" s="151" t="str">
        <f t="shared" ca="1" si="743"/>
        <v/>
      </c>
      <c r="AB2993" t="str">
        <f t="shared" si="744"/>
        <v/>
      </c>
      <c r="AC2993" t="str">
        <f t="shared" si="745"/>
        <v/>
      </c>
      <c r="AD2993" t="str">
        <f t="shared" si="746"/>
        <v/>
      </c>
      <c r="AE2993" s="4" t="str">
        <f t="shared" ca="1" si="739"/>
        <v/>
      </c>
    </row>
    <row r="2994" spans="7:31">
      <c r="G2994" s="117" cm="1">
        <f t="array" aca="1" ref="G2994" ca="1">SUMIFS(Proposed_Hours,Proposed_Labor_Category,$D2994,Proposed_Company,$C2994,Proposed_MSA_Code,$E2994)</f>
        <v>0</v>
      </c>
      <c r="H2994" s="7" t="str">
        <f t="shared" ca="1" si="747"/>
        <v/>
      </c>
      <c r="I2994" s="4" t="str" cm="1">
        <f t="array" aca="1" ref="I2994" ca="1">IFERROR(IF(SUMIFS(Proposed_Direct_Cost,Proposed_Labor_Category,$D2994,Proposed_Company,$C2994,Proposed_MSA_Code,$E2994)=0,"Not Proposed",SUMIFS(Proposed_Direct_Cost,Proposed_Labor_Category,$D2994,Proposed_Company,$C2994,Proposed_MSA_Code,$E2994)),"")</f>
        <v>Not Proposed</v>
      </c>
      <c r="J2994" s="117" cm="1">
        <f t="array" aca="1" ref="J2994" ca="1">SUMIFS(Invoice_Hours,Invoice_Labor_Category,$D2994,Invoice_Company,$C2994,Invoice_MSA_Code,$E2994)</f>
        <v>0</v>
      </c>
      <c r="K2994" s="7" t="str">
        <f t="shared" ca="1" si="748"/>
        <v/>
      </c>
      <c r="L2994" s="222" cm="1">
        <f t="array" aca="1" ref="L2994" ca="1">IFERROR(SUMIFS(Invoice_Direct_Cost,Invoice_Labor_Category,$D2994,Invoice_Company,$C2994,Invoice_MSA_Code,$E2994),"")</f>
        <v>0</v>
      </c>
      <c r="M2994" s="7" t="str">
        <f t="shared" ca="1" si="749"/>
        <v/>
      </c>
      <c r="N2994" s="220" t="str">
        <f t="shared" ca="1" si="754"/>
        <v/>
      </c>
      <c r="O2994" s="7" t="str">
        <f t="shared" ca="1" si="750"/>
        <v/>
      </c>
      <c r="P2994" s="7" t="str">
        <f t="shared" ca="1" si="751"/>
        <v/>
      </c>
      <c r="Q2994" s="7" t="str">
        <f t="shared" ca="1" si="752"/>
        <v/>
      </c>
      <c r="R2994" s="7" t="str">
        <f t="shared" ca="1" si="753"/>
        <v/>
      </c>
      <c r="S2994" s="7" t="str">
        <f t="shared" ca="1" si="740"/>
        <v/>
      </c>
      <c r="T2994" s="7" t="str">
        <f t="shared" ca="1" si="741"/>
        <v/>
      </c>
      <c r="V2994" s="120" cm="1">
        <f t="array" aca="1" ref="V2994" ca="1">SUMIFS(Invoice_Hours,Invoice_Labor_Category,$D2994,Invoice_Company,$C2994,Invoice_MSA_Code,$E2994)</f>
        <v>0</v>
      </c>
      <c r="W2994" s="121" t="str">
        <f t="shared" ca="1" si="742"/>
        <v/>
      </c>
      <c r="X2994" s="152" t="str">
        <f t="shared" ca="1" si="743"/>
        <v/>
      </c>
      <c r="AB2994" t="str">
        <f t="shared" si="744"/>
        <v/>
      </c>
      <c r="AC2994" t="str">
        <f t="shared" si="745"/>
        <v/>
      </c>
      <c r="AD2994" t="str">
        <f t="shared" si="746"/>
        <v/>
      </c>
      <c r="AE2994" s="4" t="str">
        <f t="shared" ca="1" si="739"/>
        <v/>
      </c>
    </row>
    <row r="2995" spans="7:31">
      <c r="G2995" s="117" cm="1">
        <f t="array" aca="1" ref="G2995" ca="1">SUMIFS(Proposed_Hours,Proposed_Labor_Category,$D2995,Proposed_Company,$C2995,Proposed_MSA_Code,$E2995)</f>
        <v>0</v>
      </c>
      <c r="H2995" s="7" t="str">
        <f t="shared" ca="1" si="747"/>
        <v/>
      </c>
      <c r="I2995" s="4" t="str" cm="1">
        <f t="array" aca="1" ref="I2995" ca="1">IFERROR(IF(SUMIFS(Proposed_Direct_Cost,Proposed_Labor_Category,$D2995,Proposed_Company,$C2995,Proposed_MSA_Code,$E2995)=0,"Not Proposed",SUMIFS(Proposed_Direct_Cost,Proposed_Labor_Category,$D2995,Proposed_Company,$C2995,Proposed_MSA_Code,$E2995)),"")</f>
        <v>Not Proposed</v>
      </c>
      <c r="J2995" s="117" cm="1">
        <f t="array" aca="1" ref="J2995" ca="1">SUMIFS(Invoice_Hours,Invoice_Labor_Category,$D2995,Invoice_Company,$C2995,Invoice_MSA_Code,$E2995)</f>
        <v>0</v>
      </c>
      <c r="K2995" s="7" t="str">
        <f t="shared" ca="1" si="748"/>
        <v/>
      </c>
      <c r="L2995" s="222" cm="1">
        <f t="array" aca="1" ref="L2995" ca="1">IFERROR(SUMIFS(Invoice_Direct_Cost,Invoice_Labor_Category,$D2995,Invoice_Company,$C2995,Invoice_MSA_Code,$E2995),"")</f>
        <v>0</v>
      </c>
      <c r="M2995" s="7" t="str">
        <f t="shared" ca="1" si="749"/>
        <v/>
      </c>
      <c r="N2995" s="220" t="str">
        <f t="shared" ca="1" si="754"/>
        <v/>
      </c>
      <c r="O2995" s="7" t="str">
        <f t="shared" ca="1" si="750"/>
        <v/>
      </c>
      <c r="P2995" s="7" t="str">
        <f t="shared" ca="1" si="751"/>
        <v/>
      </c>
      <c r="Q2995" s="7" t="str">
        <f t="shared" ca="1" si="752"/>
        <v/>
      </c>
      <c r="R2995" s="7" t="str">
        <f t="shared" ca="1" si="753"/>
        <v/>
      </c>
      <c r="S2995" s="7" t="str">
        <f t="shared" ca="1" si="740"/>
        <v/>
      </c>
      <c r="T2995" s="7" t="str">
        <f t="shared" ca="1" si="741"/>
        <v/>
      </c>
      <c r="V2995" s="120" cm="1">
        <f t="array" aca="1" ref="V2995" ca="1">SUMIFS(Invoice_Hours,Invoice_Labor_Category,$D2995,Invoice_Company,$C2995,Invoice_MSA_Code,$E2995)</f>
        <v>0</v>
      </c>
      <c r="W2995" s="121" t="str">
        <f t="shared" ca="1" si="742"/>
        <v/>
      </c>
      <c r="X2995" s="151" t="str">
        <f t="shared" ca="1" si="743"/>
        <v/>
      </c>
      <c r="AB2995" t="str">
        <f t="shared" si="744"/>
        <v/>
      </c>
      <c r="AC2995" t="str">
        <f t="shared" si="745"/>
        <v/>
      </c>
      <c r="AD2995" t="str">
        <f t="shared" si="746"/>
        <v/>
      </c>
      <c r="AE2995" s="4" t="str">
        <f t="shared" ca="1" si="739"/>
        <v/>
      </c>
    </row>
    <row r="2996" spans="7:31">
      <c r="G2996" s="117" cm="1">
        <f t="array" aca="1" ref="G2996" ca="1">SUMIFS(Proposed_Hours,Proposed_Labor_Category,$D2996,Proposed_Company,$C2996,Proposed_MSA_Code,$E2996)</f>
        <v>0</v>
      </c>
      <c r="H2996" s="7" t="str">
        <f t="shared" ca="1" si="747"/>
        <v/>
      </c>
      <c r="I2996" s="4" t="str" cm="1">
        <f t="array" aca="1" ref="I2996" ca="1">IFERROR(IF(SUMIFS(Proposed_Direct_Cost,Proposed_Labor_Category,$D2996,Proposed_Company,$C2996,Proposed_MSA_Code,$E2996)=0,"Not Proposed",SUMIFS(Proposed_Direct_Cost,Proposed_Labor_Category,$D2996,Proposed_Company,$C2996,Proposed_MSA_Code,$E2996)),"")</f>
        <v>Not Proposed</v>
      </c>
      <c r="J2996" s="117" cm="1">
        <f t="array" aca="1" ref="J2996" ca="1">SUMIFS(Invoice_Hours,Invoice_Labor_Category,$D2996,Invoice_Company,$C2996,Invoice_MSA_Code,$E2996)</f>
        <v>0</v>
      </c>
      <c r="K2996" s="7" t="str">
        <f t="shared" ca="1" si="748"/>
        <v/>
      </c>
      <c r="L2996" s="222" cm="1">
        <f t="array" aca="1" ref="L2996" ca="1">IFERROR(SUMIFS(Invoice_Direct_Cost,Invoice_Labor_Category,$D2996,Invoice_Company,$C2996,Invoice_MSA_Code,$E2996),"")</f>
        <v>0</v>
      </c>
      <c r="M2996" s="7" t="str">
        <f t="shared" ca="1" si="749"/>
        <v/>
      </c>
      <c r="N2996" s="220" t="str">
        <f t="shared" ca="1" si="754"/>
        <v/>
      </c>
      <c r="O2996" s="7" t="str">
        <f t="shared" ca="1" si="750"/>
        <v/>
      </c>
      <c r="P2996" s="7" t="str">
        <f t="shared" ca="1" si="751"/>
        <v/>
      </c>
      <c r="Q2996" s="7" t="str">
        <f t="shared" ca="1" si="752"/>
        <v/>
      </c>
      <c r="R2996" s="7" t="str">
        <f t="shared" ca="1" si="753"/>
        <v/>
      </c>
      <c r="S2996" s="7" t="str">
        <f t="shared" ca="1" si="740"/>
        <v/>
      </c>
      <c r="T2996" s="7" t="str">
        <f t="shared" ca="1" si="741"/>
        <v/>
      </c>
      <c r="V2996" s="120" cm="1">
        <f t="array" aca="1" ref="V2996" ca="1">SUMIFS(Invoice_Hours,Invoice_Labor_Category,$D2996,Invoice_Company,$C2996,Invoice_MSA_Code,$E2996)</f>
        <v>0</v>
      </c>
      <c r="W2996" s="121" t="str">
        <f t="shared" ca="1" si="742"/>
        <v/>
      </c>
      <c r="X2996" s="152" t="str">
        <f t="shared" ca="1" si="743"/>
        <v/>
      </c>
      <c r="AB2996" t="str">
        <f t="shared" si="744"/>
        <v/>
      </c>
      <c r="AC2996" t="str">
        <f t="shared" si="745"/>
        <v/>
      </c>
      <c r="AD2996" t="str">
        <f t="shared" si="746"/>
        <v/>
      </c>
      <c r="AE2996" s="4" t="str">
        <f t="shared" ca="1" si="739"/>
        <v/>
      </c>
    </row>
    <row r="2997" spans="7:31">
      <c r="G2997" s="117" cm="1">
        <f t="array" aca="1" ref="G2997" ca="1">SUMIFS(Proposed_Hours,Proposed_Labor_Category,$D2997,Proposed_Company,$C2997,Proposed_MSA_Code,$E2997)</f>
        <v>0</v>
      </c>
      <c r="H2997" s="7" t="str">
        <f t="shared" ca="1" si="747"/>
        <v/>
      </c>
      <c r="I2997" s="4" t="str" cm="1">
        <f t="array" aca="1" ref="I2997" ca="1">IFERROR(IF(SUMIFS(Proposed_Direct_Cost,Proposed_Labor_Category,$D2997,Proposed_Company,$C2997,Proposed_MSA_Code,$E2997)=0,"Not Proposed",SUMIFS(Proposed_Direct_Cost,Proposed_Labor_Category,$D2997,Proposed_Company,$C2997,Proposed_MSA_Code,$E2997)),"")</f>
        <v>Not Proposed</v>
      </c>
      <c r="J2997" s="117" cm="1">
        <f t="array" aca="1" ref="J2997" ca="1">SUMIFS(Invoice_Hours,Invoice_Labor_Category,$D2997,Invoice_Company,$C2997,Invoice_MSA_Code,$E2997)</f>
        <v>0</v>
      </c>
      <c r="K2997" s="7" t="str">
        <f t="shared" ca="1" si="748"/>
        <v/>
      </c>
      <c r="L2997" s="222" cm="1">
        <f t="array" aca="1" ref="L2997" ca="1">IFERROR(SUMIFS(Invoice_Direct_Cost,Invoice_Labor_Category,$D2997,Invoice_Company,$C2997,Invoice_MSA_Code,$E2997),"")</f>
        <v>0</v>
      </c>
      <c r="M2997" s="7" t="str">
        <f t="shared" ca="1" si="749"/>
        <v/>
      </c>
      <c r="N2997" s="220" t="str">
        <f t="shared" ca="1" si="754"/>
        <v/>
      </c>
      <c r="O2997" s="7" t="str">
        <f t="shared" ca="1" si="750"/>
        <v/>
      </c>
      <c r="P2997" s="7" t="str">
        <f t="shared" ca="1" si="751"/>
        <v/>
      </c>
      <c r="Q2997" s="7" t="str">
        <f t="shared" ca="1" si="752"/>
        <v/>
      </c>
      <c r="R2997" s="7" t="str">
        <f t="shared" ca="1" si="753"/>
        <v/>
      </c>
      <c r="S2997" s="7" t="str">
        <f t="shared" ca="1" si="740"/>
        <v/>
      </c>
      <c r="T2997" s="7" t="str">
        <f t="shared" ca="1" si="741"/>
        <v/>
      </c>
      <c r="V2997" s="120" cm="1">
        <f t="array" aca="1" ref="V2997" ca="1">SUMIFS(Invoice_Hours,Invoice_Labor_Category,$D2997,Invoice_Company,$C2997,Invoice_MSA_Code,$E2997)</f>
        <v>0</v>
      </c>
      <c r="W2997" s="121" t="str">
        <f t="shared" ca="1" si="742"/>
        <v/>
      </c>
      <c r="X2997" s="151" t="str">
        <f t="shared" ca="1" si="743"/>
        <v/>
      </c>
      <c r="AB2997" t="str">
        <f t="shared" si="744"/>
        <v/>
      </c>
      <c r="AC2997" t="str">
        <f t="shared" si="745"/>
        <v/>
      </c>
      <c r="AD2997" t="str">
        <f t="shared" si="746"/>
        <v/>
      </c>
      <c r="AE2997" s="4" t="str">
        <f t="shared" ca="1" si="739"/>
        <v/>
      </c>
    </row>
    <row r="2998" spans="7:31">
      <c r="G2998" s="117" cm="1">
        <f t="array" aca="1" ref="G2998" ca="1">SUMIFS(Proposed_Hours,Proposed_Labor_Category,$D2998,Proposed_Company,$C2998,Proposed_MSA_Code,$E2998)</f>
        <v>0</v>
      </c>
      <c r="H2998" s="7" t="str">
        <f t="shared" ca="1" si="747"/>
        <v/>
      </c>
      <c r="I2998" s="4" t="str" cm="1">
        <f t="array" aca="1" ref="I2998" ca="1">IFERROR(IF(SUMIFS(Proposed_Direct_Cost,Proposed_Labor_Category,$D2998,Proposed_Company,$C2998,Proposed_MSA_Code,$E2998)=0,"Not Proposed",SUMIFS(Proposed_Direct_Cost,Proposed_Labor_Category,$D2998,Proposed_Company,$C2998,Proposed_MSA_Code,$E2998)),"")</f>
        <v>Not Proposed</v>
      </c>
      <c r="J2998" s="117" cm="1">
        <f t="array" aca="1" ref="J2998" ca="1">SUMIFS(Invoice_Hours,Invoice_Labor_Category,$D2998,Invoice_Company,$C2998,Invoice_MSA_Code,$E2998)</f>
        <v>0</v>
      </c>
      <c r="K2998" s="7" t="str">
        <f t="shared" ca="1" si="748"/>
        <v/>
      </c>
      <c r="L2998" s="222" cm="1">
        <f t="array" aca="1" ref="L2998" ca="1">IFERROR(SUMIFS(Invoice_Direct_Cost,Invoice_Labor_Category,$D2998,Invoice_Company,$C2998,Invoice_MSA_Code,$E2998),"")</f>
        <v>0</v>
      </c>
      <c r="M2998" s="7" t="str">
        <f t="shared" ca="1" si="749"/>
        <v/>
      </c>
      <c r="N2998" s="220" t="str">
        <f t="shared" ca="1" si="754"/>
        <v/>
      </c>
      <c r="O2998" s="7" t="str">
        <f t="shared" ca="1" si="750"/>
        <v/>
      </c>
      <c r="P2998" s="7" t="str">
        <f t="shared" ca="1" si="751"/>
        <v/>
      </c>
      <c r="Q2998" s="7" t="str">
        <f t="shared" ca="1" si="752"/>
        <v/>
      </c>
      <c r="R2998" s="7" t="str">
        <f t="shared" ca="1" si="753"/>
        <v/>
      </c>
      <c r="S2998" s="7" t="str">
        <f t="shared" ca="1" si="740"/>
        <v/>
      </c>
      <c r="T2998" s="7" t="str">
        <f t="shared" ca="1" si="741"/>
        <v/>
      </c>
      <c r="V2998" s="120" cm="1">
        <f t="array" aca="1" ref="V2998" ca="1">SUMIFS(Invoice_Hours,Invoice_Labor_Category,$D2998,Invoice_Company,$C2998,Invoice_MSA_Code,$E2998)</f>
        <v>0</v>
      </c>
      <c r="W2998" s="121" t="str">
        <f t="shared" ca="1" si="742"/>
        <v/>
      </c>
      <c r="X2998" s="152" t="str">
        <f t="shared" ca="1" si="743"/>
        <v/>
      </c>
      <c r="AB2998" t="str">
        <f t="shared" si="744"/>
        <v/>
      </c>
      <c r="AC2998" t="str">
        <f t="shared" si="745"/>
        <v/>
      </c>
      <c r="AD2998" t="str">
        <f t="shared" si="746"/>
        <v/>
      </c>
      <c r="AE2998" s="4" t="str">
        <f t="shared" ca="1" si="739"/>
        <v/>
      </c>
    </row>
    <row r="2999" spans="7:31">
      <c r="G2999" s="117" cm="1">
        <f t="array" aca="1" ref="G2999" ca="1">SUMIFS(Proposed_Hours,Proposed_Labor_Category,$D2999,Proposed_Company,$C2999,Proposed_MSA_Code,$E2999)</f>
        <v>0</v>
      </c>
      <c r="H2999" s="7" t="str">
        <f t="shared" ca="1" si="747"/>
        <v/>
      </c>
      <c r="I2999" s="4" t="str" cm="1">
        <f t="array" aca="1" ref="I2999" ca="1">IFERROR(IF(SUMIFS(Proposed_Direct_Cost,Proposed_Labor_Category,$D2999,Proposed_Company,$C2999,Proposed_MSA_Code,$E2999)=0,"Not Proposed",SUMIFS(Proposed_Direct_Cost,Proposed_Labor_Category,$D2999,Proposed_Company,$C2999,Proposed_MSA_Code,$E2999)),"")</f>
        <v>Not Proposed</v>
      </c>
      <c r="J2999" s="117" cm="1">
        <f t="array" aca="1" ref="J2999" ca="1">SUMIFS(Invoice_Hours,Invoice_Labor_Category,$D2999,Invoice_Company,$C2999,Invoice_MSA_Code,$E2999)</f>
        <v>0</v>
      </c>
      <c r="K2999" s="7" t="str">
        <f t="shared" ca="1" si="748"/>
        <v/>
      </c>
      <c r="L2999" s="222" cm="1">
        <f t="array" aca="1" ref="L2999" ca="1">IFERROR(SUMIFS(Invoice_Direct_Cost,Invoice_Labor_Category,$D2999,Invoice_Company,$C2999,Invoice_MSA_Code,$E2999),"")</f>
        <v>0</v>
      </c>
      <c r="M2999" s="7" t="str">
        <f t="shared" ca="1" si="749"/>
        <v/>
      </c>
      <c r="N2999" s="220" t="str">
        <f t="shared" ca="1" si="754"/>
        <v/>
      </c>
      <c r="O2999" s="7" t="str">
        <f t="shared" ca="1" si="750"/>
        <v/>
      </c>
      <c r="P2999" s="7" t="str">
        <f t="shared" ca="1" si="751"/>
        <v/>
      </c>
      <c r="Q2999" s="7" t="str">
        <f t="shared" ca="1" si="752"/>
        <v/>
      </c>
      <c r="R2999" s="7" t="str">
        <f t="shared" ca="1" si="753"/>
        <v/>
      </c>
      <c r="S2999" s="7" t="str">
        <f t="shared" ca="1" si="740"/>
        <v/>
      </c>
      <c r="T2999" s="7" t="str">
        <f t="shared" ca="1" si="741"/>
        <v/>
      </c>
      <c r="V2999" s="120" cm="1">
        <f t="array" aca="1" ref="V2999" ca="1">SUMIFS(Invoice_Hours,Invoice_Labor_Category,$D2999,Invoice_Company,$C2999,Invoice_MSA_Code,$E2999)</f>
        <v>0</v>
      </c>
      <c r="W2999" s="121" t="str">
        <f t="shared" ca="1" si="742"/>
        <v/>
      </c>
      <c r="X2999" s="151" t="str">
        <f t="shared" ca="1" si="743"/>
        <v/>
      </c>
      <c r="AB2999" t="str">
        <f t="shared" si="744"/>
        <v/>
      </c>
      <c r="AC2999" t="str">
        <f t="shared" si="745"/>
        <v/>
      </c>
      <c r="AD2999" t="str">
        <f t="shared" si="746"/>
        <v/>
      </c>
      <c r="AE2999" s="4" t="str">
        <f t="shared" ca="1" si="739"/>
        <v/>
      </c>
    </row>
    <row r="3000" spans="7:31">
      <c r="G3000" s="117" cm="1">
        <f t="array" aca="1" ref="G3000" ca="1">SUMIFS(Proposed_Hours,Proposed_Labor_Category,$D3000,Proposed_Company,$C3000,Proposed_MSA_Code,$E3000)</f>
        <v>0</v>
      </c>
      <c r="H3000" s="7" t="str">
        <f t="shared" ca="1" si="747"/>
        <v/>
      </c>
      <c r="I3000" s="4" t="str" cm="1">
        <f t="array" aca="1" ref="I3000" ca="1">IFERROR(IF(SUMIFS(Proposed_Direct_Cost,Proposed_Labor_Category,$D3000,Proposed_Company,$C3000,Proposed_MSA_Code,$E3000)=0,"Not Proposed",SUMIFS(Proposed_Direct_Cost,Proposed_Labor_Category,$D3000,Proposed_Company,$C3000,Proposed_MSA_Code,$E3000)),"")</f>
        <v>Not Proposed</v>
      </c>
      <c r="J3000" s="117" cm="1">
        <f t="array" aca="1" ref="J3000" ca="1">SUMIFS(Invoice_Hours,Invoice_Labor_Category,$D3000,Invoice_Company,$C3000,Invoice_MSA_Code,$E3000)</f>
        <v>0</v>
      </c>
      <c r="K3000" s="7" t="str">
        <f t="shared" ca="1" si="748"/>
        <v/>
      </c>
      <c r="L3000" s="222" cm="1">
        <f t="array" aca="1" ref="L3000" ca="1">IFERROR(SUMIFS(Invoice_Direct_Cost,Invoice_Labor_Category,$D3000,Invoice_Company,$C3000,Invoice_MSA_Code,$E3000),"")</f>
        <v>0</v>
      </c>
      <c r="M3000" s="7" t="str">
        <f t="shared" ca="1" si="749"/>
        <v/>
      </c>
      <c r="N3000" s="220" t="str">
        <f t="shared" ca="1" si="754"/>
        <v/>
      </c>
      <c r="O3000" s="7" t="str">
        <f t="shared" ca="1" si="750"/>
        <v/>
      </c>
      <c r="P3000" s="7" t="str">
        <f t="shared" ca="1" si="751"/>
        <v/>
      </c>
      <c r="Q3000" s="7" t="str">
        <f t="shared" ca="1" si="752"/>
        <v/>
      </c>
      <c r="R3000" s="7" t="str">
        <f t="shared" ca="1" si="753"/>
        <v/>
      </c>
      <c r="S3000" s="7" t="str">
        <f t="shared" ca="1" si="740"/>
        <v/>
      </c>
      <c r="T3000" s="7" t="str">
        <f t="shared" ca="1" si="741"/>
        <v/>
      </c>
      <c r="V3000" s="120" cm="1">
        <f t="array" aca="1" ref="V3000" ca="1">SUMIFS(Invoice_Hours,Invoice_Labor_Category,$D3000,Invoice_Company,$C3000,Invoice_MSA_Code,$E3000)</f>
        <v>0</v>
      </c>
      <c r="W3000" s="121" t="str">
        <f t="shared" ca="1" si="742"/>
        <v/>
      </c>
      <c r="X3000" s="152" t="str">
        <f t="shared" ca="1" si="743"/>
        <v/>
      </c>
      <c r="AB3000" t="str">
        <f t="shared" si="744"/>
        <v/>
      </c>
      <c r="AC3000" t="str">
        <f t="shared" si="745"/>
        <v/>
      </c>
      <c r="AD3000" t="str">
        <f t="shared" si="746"/>
        <v/>
      </c>
      <c r="AE3000" s="4" t="str">
        <f t="shared" ca="1" si="739"/>
        <v/>
      </c>
    </row>
    <row r="3001" spans="7:31">
      <c r="G3001" s="117" cm="1">
        <f t="array" aca="1" ref="G3001" ca="1">SUMIFS(Proposed_Hours,Proposed_Labor_Category,$D3001,Proposed_Company,$C3001,Proposed_MSA_Code,$E3001)</f>
        <v>0</v>
      </c>
      <c r="H3001" s="7" t="str">
        <f t="shared" ca="1" si="747"/>
        <v/>
      </c>
      <c r="I3001" s="4" t="str" cm="1">
        <f t="array" aca="1" ref="I3001" ca="1">IFERROR(IF(SUMIFS(Proposed_Direct_Cost,Proposed_Labor_Category,$D3001,Proposed_Company,$C3001,Proposed_MSA_Code,$E3001)=0,"Not Proposed",SUMIFS(Proposed_Direct_Cost,Proposed_Labor_Category,$D3001,Proposed_Company,$C3001,Proposed_MSA_Code,$E3001)),"")</f>
        <v>Not Proposed</v>
      </c>
      <c r="J3001" s="117" cm="1">
        <f t="array" aca="1" ref="J3001" ca="1">SUMIFS(Invoice_Hours,Invoice_Labor_Category,$D3001,Invoice_Company,$C3001,Invoice_MSA_Code,$E3001)</f>
        <v>0</v>
      </c>
      <c r="K3001" s="7" t="str">
        <f t="shared" ca="1" si="748"/>
        <v/>
      </c>
      <c r="L3001" s="222" cm="1">
        <f t="array" aca="1" ref="L3001" ca="1">IFERROR(SUMIFS(Invoice_Direct_Cost,Invoice_Labor_Category,$D3001,Invoice_Company,$C3001,Invoice_MSA_Code,$E3001),"")</f>
        <v>0</v>
      </c>
      <c r="M3001" s="7" t="str">
        <f t="shared" ca="1" si="749"/>
        <v/>
      </c>
      <c r="N3001" s="220" t="str">
        <f t="shared" ca="1" si="754"/>
        <v/>
      </c>
      <c r="O3001" s="7" t="str">
        <f t="shared" ca="1" si="750"/>
        <v/>
      </c>
      <c r="P3001" s="7" t="str">
        <f t="shared" ca="1" si="751"/>
        <v/>
      </c>
      <c r="Q3001" s="7" t="str">
        <f t="shared" ca="1" si="752"/>
        <v/>
      </c>
      <c r="R3001" s="7" t="str">
        <f t="shared" ca="1" si="753"/>
        <v/>
      </c>
      <c r="S3001" s="7" t="str">
        <f t="shared" ca="1" si="740"/>
        <v/>
      </c>
      <c r="T3001" s="7" t="str">
        <f t="shared" ca="1" si="741"/>
        <v/>
      </c>
      <c r="V3001" s="120" cm="1">
        <f t="array" aca="1" ref="V3001" ca="1">SUMIFS(Invoice_Hours,Invoice_Labor_Category,$D3001,Invoice_Company,$C3001,Invoice_MSA_Code,$E3001)</f>
        <v>0</v>
      </c>
      <c r="W3001" s="121" t="str">
        <f t="shared" ca="1" si="742"/>
        <v/>
      </c>
      <c r="X3001" s="151" t="str">
        <f t="shared" ca="1" si="743"/>
        <v/>
      </c>
      <c r="AB3001" t="str">
        <f t="shared" si="744"/>
        <v/>
      </c>
      <c r="AC3001" t="str">
        <f t="shared" si="745"/>
        <v/>
      </c>
      <c r="AD3001" t="str">
        <f t="shared" si="746"/>
        <v/>
      </c>
      <c r="AE3001" s="4" t="str">
        <f t="shared" ca="1" si="739"/>
        <v/>
      </c>
    </row>
    <row r="3002" spans="7:31">
      <c r="G3002" s="117" cm="1">
        <f t="array" aca="1" ref="G3002" ca="1">SUMIFS(Proposed_Hours,Proposed_Labor_Category,$D3002,Proposed_Company,$C3002,Proposed_MSA_Code,$E3002)</f>
        <v>0</v>
      </c>
      <c r="H3002" s="7" t="str">
        <f t="shared" ca="1" si="747"/>
        <v/>
      </c>
      <c r="I3002" s="4" t="str" cm="1">
        <f t="array" aca="1" ref="I3002" ca="1">IFERROR(IF(SUMIFS(Proposed_Direct_Cost,Proposed_Labor_Category,$D3002,Proposed_Company,$C3002,Proposed_MSA_Code,$E3002)=0,"Not Proposed",SUMIFS(Proposed_Direct_Cost,Proposed_Labor_Category,$D3002,Proposed_Company,$C3002,Proposed_MSA_Code,$E3002)),"")</f>
        <v>Not Proposed</v>
      </c>
      <c r="J3002" s="117" cm="1">
        <f t="array" aca="1" ref="J3002" ca="1">SUMIFS(Invoice_Hours,Invoice_Labor_Category,$D3002,Invoice_Company,$C3002,Invoice_MSA_Code,$E3002)</f>
        <v>0</v>
      </c>
      <c r="K3002" s="7" t="str">
        <f t="shared" ca="1" si="748"/>
        <v/>
      </c>
      <c r="L3002" s="222" cm="1">
        <f t="array" aca="1" ref="L3002" ca="1">IFERROR(SUMIFS(Invoice_Direct_Cost,Invoice_Labor_Category,$D3002,Invoice_Company,$C3002,Invoice_MSA_Code,$E3002),"")</f>
        <v>0</v>
      </c>
      <c r="M3002" s="7" t="str">
        <f t="shared" ca="1" si="749"/>
        <v/>
      </c>
      <c r="N3002" s="220" t="str">
        <f t="shared" ca="1" si="754"/>
        <v/>
      </c>
      <c r="O3002" s="7" t="str">
        <f t="shared" ca="1" si="750"/>
        <v/>
      </c>
      <c r="P3002" s="7" t="str">
        <f t="shared" ca="1" si="751"/>
        <v/>
      </c>
      <c r="Q3002" s="7" t="str">
        <f t="shared" ca="1" si="752"/>
        <v/>
      </c>
      <c r="R3002" s="7" t="str">
        <f t="shared" ca="1" si="753"/>
        <v/>
      </c>
      <c r="S3002" s="7" t="str">
        <f t="shared" ca="1" si="740"/>
        <v/>
      </c>
      <c r="T3002" s="7" t="str">
        <f t="shared" ca="1" si="741"/>
        <v/>
      </c>
      <c r="V3002" s="120" cm="1">
        <f t="array" aca="1" ref="V3002" ca="1">SUMIFS(Invoice_Hours,Invoice_Labor_Category,$D3002,Invoice_Company,$C3002,Invoice_MSA_Code,$E3002)</f>
        <v>0</v>
      </c>
      <c r="W3002" s="121" t="str">
        <f t="shared" ca="1" si="742"/>
        <v/>
      </c>
      <c r="X3002" s="152" t="str">
        <f t="shared" ca="1" si="743"/>
        <v/>
      </c>
      <c r="AB3002" t="str">
        <f t="shared" si="744"/>
        <v/>
      </c>
      <c r="AC3002" t="str">
        <f t="shared" si="745"/>
        <v/>
      </c>
      <c r="AD3002" t="str">
        <f t="shared" si="746"/>
        <v/>
      </c>
      <c r="AE3002" s="4" t="str">
        <f t="shared" ca="1" si="739"/>
        <v/>
      </c>
    </row>
    <row r="3003" spans="7:31">
      <c r="G3003" s="117" cm="1">
        <f t="array" aca="1" ref="G3003" ca="1">SUMIFS(Proposed_Hours,Proposed_Labor_Category,$D3003,Proposed_Company,$C3003,Proposed_MSA_Code,$E3003)</f>
        <v>0</v>
      </c>
      <c r="H3003" s="7" t="str">
        <f t="shared" ca="1" si="747"/>
        <v/>
      </c>
      <c r="I3003" s="4" t="str" cm="1">
        <f t="array" aca="1" ref="I3003" ca="1">IFERROR(IF(SUMIFS(Proposed_Direct_Cost,Proposed_Labor_Category,$D3003,Proposed_Company,$C3003,Proposed_MSA_Code,$E3003)=0,"Not Proposed",SUMIFS(Proposed_Direct_Cost,Proposed_Labor_Category,$D3003,Proposed_Company,$C3003,Proposed_MSA_Code,$E3003)),"")</f>
        <v>Not Proposed</v>
      </c>
      <c r="J3003" s="117" cm="1">
        <f t="array" aca="1" ref="J3003" ca="1">SUMIFS(Invoice_Hours,Invoice_Labor_Category,$D3003,Invoice_Company,$C3003,Invoice_MSA_Code,$E3003)</f>
        <v>0</v>
      </c>
      <c r="K3003" s="7" t="str">
        <f t="shared" ca="1" si="748"/>
        <v/>
      </c>
      <c r="L3003" s="222" cm="1">
        <f t="array" aca="1" ref="L3003" ca="1">IFERROR(SUMIFS(Invoice_Direct_Cost,Invoice_Labor_Category,$D3003,Invoice_Company,$C3003,Invoice_MSA_Code,$E3003),"")</f>
        <v>0</v>
      </c>
      <c r="M3003" s="7" t="str">
        <f t="shared" ca="1" si="749"/>
        <v/>
      </c>
      <c r="N3003" s="220" t="str">
        <f t="shared" ca="1" si="754"/>
        <v/>
      </c>
      <c r="O3003" s="7" t="str">
        <f t="shared" ca="1" si="750"/>
        <v/>
      </c>
      <c r="P3003" s="7" t="str">
        <f t="shared" ca="1" si="751"/>
        <v/>
      </c>
      <c r="Q3003" s="7" t="str">
        <f t="shared" ca="1" si="752"/>
        <v/>
      </c>
      <c r="R3003" s="7" t="str">
        <f t="shared" ca="1" si="753"/>
        <v/>
      </c>
      <c r="S3003" s="7" t="str">
        <f t="shared" ca="1" si="740"/>
        <v/>
      </c>
      <c r="T3003" s="7" t="str">
        <f t="shared" ca="1" si="741"/>
        <v/>
      </c>
      <c r="V3003" s="120" cm="1">
        <f t="array" aca="1" ref="V3003" ca="1">SUMIFS(Invoice_Hours,Invoice_Labor_Category,$D3003,Invoice_Company,$C3003,Invoice_MSA_Code,$E3003)</f>
        <v>0</v>
      </c>
      <c r="W3003" s="121" t="str">
        <f t="shared" ca="1" si="742"/>
        <v/>
      </c>
      <c r="X3003" s="151" t="str">
        <f t="shared" ca="1" si="743"/>
        <v/>
      </c>
      <c r="AB3003" t="str">
        <f t="shared" si="744"/>
        <v/>
      </c>
      <c r="AC3003" t="str">
        <f t="shared" si="745"/>
        <v/>
      </c>
      <c r="AD3003" t="str">
        <f t="shared" si="746"/>
        <v/>
      </c>
      <c r="AE3003" s="4" t="str">
        <f t="shared" ref="AE3003:AE3066" ca="1" si="755">X3003</f>
        <v/>
      </c>
    </row>
    <row r="3004" spans="7:31">
      <c r="G3004" s="117" cm="1">
        <f t="array" aca="1" ref="G3004" ca="1">SUMIFS(Proposed_Hours,Proposed_Labor_Category,$D3004,Proposed_Company,$C3004,Proposed_MSA_Code,$E3004)</f>
        <v>0</v>
      </c>
      <c r="H3004" s="7" t="str">
        <f t="shared" ca="1" si="747"/>
        <v/>
      </c>
      <c r="I3004" s="4" t="str" cm="1">
        <f t="array" aca="1" ref="I3004" ca="1">IFERROR(IF(SUMIFS(Proposed_Direct_Cost,Proposed_Labor_Category,$D3004,Proposed_Company,$C3004,Proposed_MSA_Code,$E3004)=0,"Not Proposed",SUMIFS(Proposed_Direct_Cost,Proposed_Labor_Category,$D3004,Proposed_Company,$C3004,Proposed_MSA_Code,$E3004)),"")</f>
        <v>Not Proposed</v>
      </c>
      <c r="J3004" s="117" cm="1">
        <f t="array" aca="1" ref="J3004" ca="1">SUMIFS(Invoice_Hours,Invoice_Labor_Category,$D3004,Invoice_Company,$C3004,Invoice_MSA_Code,$E3004)</f>
        <v>0</v>
      </c>
      <c r="K3004" s="7" t="str">
        <f t="shared" ca="1" si="748"/>
        <v/>
      </c>
      <c r="L3004" s="222" cm="1">
        <f t="array" aca="1" ref="L3004" ca="1">IFERROR(SUMIFS(Invoice_Direct_Cost,Invoice_Labor_Category,$D3004,Invoice_Company,$C3004,Invoice_MSA_Code,$E3004),"")</f>
        <v>0</v>
      </c>
      <c r="M3004" s="7" t="str">
        <f t="shared" ca="1" si="749"/>
        <v/>
      </c>
      <c r="N3004" s="220" t="str">
        <f t="shared" ca="1" si="754"/>
        <v/>
      </c>
      <c r="O3004" s="7" t="str">
        <f t="shared" ca="1" si="750"/>
        <v/>
      </c>
      <c r="P3004" s="7" t="str">
        <f t="shared" ca="1" si="751"/>
        <v/>
      </c>
      <c r="Q3004" s="7" t="str">
        <f t="shared" ca="1" si="752"/>
        <v/>
      </c>
      <c r="R3004" s="7" t="str">
        <f t="shared" ca="1" si="753"/>
        <v/>
      </c>
      <c r="S3004" s="7" t="str">
        <f t="shared" ca="1" si="740"/>
        <v/>
      </c>
      <c r="T3004" s="7" t="str">
        <f t="shared" ca="1" si="741"/>
        <v/>
      </c>
      <c r="V3004" s="120" cm="1">
        <f t="array" aca="1" ref="V3004" ca="1">SUMIFS(Invoice_Hours,Invoice_Labor_Category,$D3004,Invoice_Company,$C3004,Invoice_MSA_Code,$E3004)</f>
        <v>0</v>
      </c>
      <c r="W3004" s="121" t="str">
        <f t="shared" ca="1" si="742"/>
        <v/>
      </c>
      <c r="X3004" s="152" t="str">
        <f t="shared" ca="1" si="743"/>
        <v/>
      </c>
      <c r="AB3004" t="str">
        <f t="shared" si="744"/>
        <v/>
      </c>
      <c r="AC3004" t="str">
        <f t="shared" si="745"/>
        <v/>
      </c>
      <c r="AD3004" t="str">
        <f t="shared" si="746"/>
        <v/>
      </c>
      <c r="AE3004" s="4" t="str">
        <f t="shared" ca="1" si="755"/>
        <v/>
      </c>
    </row>
    <row r="3005" spans="7:31">
      <c r="G3005" s="117" cm="1">
        <f t="array" aca="1" ref="G3005" ca="1">SUMIFS(Proposed_Hours,Proposed_Labor_Category,$D3005,Proposed_Company,$C3005,Proposed_MSA_Code,$E3005)</f>
        <v>0</v>
      </c>
      <c r="H3005" s="7" t="str">
        <f t="shared" ca="1" si="747"/>
        <v/>
      </c>
      <c r="I3005" s="4" t="str" cm="1">
        <f t="array" aca="1" ref="I3005" ca="1">IFERROR(IF(SUMIFS(Proposed_Direct_Cost,Proposed_Labor_Category,$D3005,Proposed_Company,$C3005,Proposed_MSA_Code,$E3005)=0,"Not Proposed",SUMIFS(Proposed_Direct_Cost,Proposed_Labor_Category,$D3005,Proposed_Company,$C3005,Proposed_MSA_Code,$E3005)),"")</f>
        <v>Not Proposed</v>
      </c>
      <c r="J3005" s="117" cm="1">
        <f t="array" aca="1" ref="J3005" ca="1">SUMIFS(Invoice_Hours,Invoice_Labor_Category,$D3005,Invoice_Company,$C3005,Invoice_MSA_Code,$E3005)</f>
        <v>0</v>
      </c>
      <c r="K3005" s="7" t="str">
        <f t="shared" ca="1" si="748"/>
        <v/>
      </c>
      <c r="L3005" s="222" cm="1">
        <f t="array" aca="1" ref="L3005" ca="1">IFERROR(SUMIFS(Invoice_Direct_Cost,Invoice_Labor_Category,$D3005,Invoice_Company,$C3005,Invoice_MSA_Code,$E3005),"")</f>
        <v>0</v>
      </c>
      <c r="M3005" s="7" t="str">
        <f t="shared" ca="1" si="749"/>
        <v/>
      </c>
      <c r="N3005" s="220" t="str">
        <f t="shared" ca="1" si="754"/>
        <v/>
      </c>
      <c r="O3005" s="7" t="str">
        <f t="shared" ca="1" si="750"/>
        <v/>
      </c>
      <c r="P3005" s="7" t="str">
        <f t="shared" ca="1" si="751"/>
        <v/>
      </c>
      <c r="Q3005" s="7" t="str">
        <f t="shared" ca="1" si="752"/>
        <v/>
      </c>
      <c r="R3005" s="7" t="str">
        <f t="shared" ca="1" si="753"/>
        <v/>
      </c>
      <c r="S3005" s="7" t="str">
        <f t="shared" ca="1" si="740"/>
        <v/>
      </c>
      <c r="T3005" s="7" t="str">
        <f t="shared" ca="1" si="741"/>
        <v/>
      </c>
      <c r="V3005" s="120" cm="1">
        <f t="array" aca="1" ref="V3005" ca="1">SUMIFS(Invoice_Hours,Invoice_Labor_Category,$D3005,Invoice_Company,$C3005,Invoice_MSA_Code,$E3005)</f>
        <v>0</v>
      </c>
      <c r="W3005" s="121" t="str">
        <f t="shared" ca="1" si="742"/>
        <v/>
      </c>
      <c r="X3005" s="151" t="str">
        <f t="shared" ca="1" si="743"/>
        <v/>
      </c>
      <c r="AB3005" t="str">
        <f t="shared" si="744"/>
        <v/>
      </c>
      <c r="AC3005" t="str">
        <f t="shared" si="745"/>
        <v/>
      </c>
      <c r="AD3005" t="str">
        <f t="shared" si="746"/>
        <v/>
      </c>
      <c r="AE3005" s="4" t="str">
        <f t="shared" ca="1" si="755"/>
        <v/>
      </c>
    </row>
    <row r="3006" spans="7:31">
      <c r="G3006" s="117" cm="1">
        <f t="array" aca="1" ref="G3006" ca="1">SUMIFS(Proposed_Hours,Proposed_Labor_Category,$D3006,Proposed_Company,$C3006,Proposed_MSA_Code,$E3006)</f>
        <v>0</v>
      </c>
      <c r="H3006" s="7" t="str">
        <f t="shared" ca="1" si="747"/>
        <v/>
      </c>
      <c r="I3006" s="4" t="str" cm="1">
        <f t="array" aca="1" ref="I3006" ca="1">IFERROR(IF(SUMIFS(Proposed_Direct_Cost,Proposed_Labor_Category,$D3006,Proposed_Company,$C3006,Proposed_MSA_Code,$E3006)=0,"Not Proposed",SUMIFS(Proposed_Direct_Cost,Proposed_Labor_Category,$D3006,Proposed_Company,$C3006,Proposed_MSA_Code,$E3006)),"")</f>
        <v>Not Proposed</v>
      </c>
      <c r="J3006" s="117" cm="1">
        <f t="array" aca="1" ref="J3006" ca="1">SUMIFS(Invoice_Hours,Invoice_Labor_Category,$D3006,Invoice_Company,$C3006,Invoice_MSA_Code,$E3006)</f>
        <v>0</v>
      </c>
      <c r="K3006" s="7" t="str">
        <f t="shared" ca="1" si="748"/>
        <v/>
      </c>
      <c r="L3006" s="222" cm="1">
        <f t="array" aca="1" ref="L3006" ca="1">IFERROR(SUMIFS(Invoice_Direct_Cost,Invoice_Labor_Category,$D3006,Invoice_Company,$C3006,Invoice_MSA_Code,$E3006),"")</f>
        <v>0</v>
      </c>
      <c r="M3006" s="7" t="str">
        <f t="shared" ca="1" si="749"/>
        <v/>
      </c>
      <c r="N3006" s="220" t="str">
        <f t="shared" ca="1" si="754"/>
        <v/>
      </c>
      <c r="O3006" s="7" t="str">
        <f t="shared" ca="1" si="750"/>
        <v/>
      </c>
      <c r="P3006" s="7" t="str">
        <f t="shared" ca="1" si="751"/>
        <v/>
      </c>
      <c r="Q3006" s="7" t="str">
        <f t="shared" ca="1" si="752"/>
        <v/>
      </c>
      <c r="R3006" s="7" t="str">
        <f t="shared" ca="1" si="753"/>
        <v/>
      </c>
      <c r="S3006" s="7" t="str">
        <f t="shared" ca="1" si="740"/>
        <v/>
      </c>
      <c r="T3006" s="7" t="str">
        <f t="shared" ca="1" si="741"/>
        <v/>
      </c>
      <c r="V3006" s="120" cm="1">
        <f t="array" aca="1" ref="V3006" ca="1">SUMIFS(Invoice_Hours,Invoice_Labor_Category,$D3006,Invoice_Company,$C3006,Invoice_MSA_Code,$E3006)</f>
        <v>0</v>
      </c>
      <c r="W3006" s="121" t="str">
        <f t="shared" ca="1" si="742"/>
        <v/>
      </c>
      <c r="X3006" s="152" t="str">
        <f t="shared" ca="1" si="743"/>
        <v/>
      </c>
      <c r="AB3006" t="str">
        <f t="shared" si="744"/>
        <v/>
      </c>
      <c r="AC3006" t="str">
        <f t="shared" si="745"/>
        <v/>
      </c>
      <c r="AD3006" t="str">
        <f t="shared" si="746"/>
        <v/>
      </c>
      <c r="AE3006" s="4" t="str">
        <f t="shared" ca="1" si="755"/>
        <v/>
      </c>
    </row>
    <row r="3007" spans="7:31">
      <c r="G3007" s="117" cm="1">
        <f t="array" aca="1" ref="G3007" ca="1">SUMIFS(Proposed_Hours,Proposed_Labor_Category,$D3007,Proposed_Company,$C3007,Proposed_MSA_Code,$E3007)</f>
        <v>0</v>
      </c>
      <c r="H3007" s="7" t="str">
        <f t="shared" ca="1" si="747"/>
        <v/>
      </c>
      <c r="I3007" s="4" t="str" cm="1">
        <f t="array" aca="1" ref="I3007" ca="1">IFERROR(IF(SUMIFS(Proposed_Direct_Cost,Proposed_Labor_Category,$D3007,Proposed_Company,$C3007,Proposed_MSA_Code,$E3007)=0,"Not Proposed",SUMIFS(Proposed_Direct_Cost,Proposed_Labor_Category,$D3007,Proposed_Company,$C3007,Proposed_MSA_Code,$E3007)),"")</f>
        <v>Not Proposed</v>
      </c>
      <c r="J3007" s="117" cm="1">
        <f t="array" aca="1" ref="J3007" ca="1">SUMIFS(Invoice_Hours,Invoice_Labor_Category,$D3007,Invoice_Company,$C3007,Invoice_MSA_Code,$E3007)</f>
        <v>0</v>
      </c>
      <c r="K3007" s="7" t="str">
        <f t="shared" ca="1" si="748"/>
        <v/>
      </c>
      <c r="L3007" s="222" cm="1">
        <f t="array" aca="1" ref="L3007" ca="1">IFERROR(SUMIFS(Invoice_Direct_Cost,Invoice_Labor_Category,$D3007,Invoice_Company,$C3007,Invoice_MSA_Code,$E3007),"")</f>
        <v>0</v>
      </c>
      <c r="M3007" s="7" t="str">
        <f t="shared" ca="1" si="749"/>
        <v/>
      </c>
      <c r="N3007" s="220" t="str">
        <f t="shared" ca="1" si="754"/>
        <v/>
      </c>
      <c r="O3007" s="7" t="str">
        <f t="shared" ca="1" si="750"/>
        <v/>
      </c>
      <c r="P3007" s="7" t="str">
        <f t="shared" ca="1" si="751"/>
        <v/>
      </c>
      <c r="Q3007" s="7" t="str">
        <f t="shared" ca="1" si="752"/>
        <v/>
      </c>
      <c r="R3007" s="7" t="str">
        <f t="shared" ca="1" si="753"/>
        <v/>
      </c>
      <c r="S3007" s="7" t="str">
        <f t="shared" ca="1" si="740"/>
        <v/>
      </c>
      <c r="T3007" s="7" t="str">
        <f t="shared" ca="1" si="741"/>
        <v/>
      </c>
      <c r="V3007" s="120" cm="1">
        <f t="array" aca="1" ref="V3007" ca="1">SUMIFS(Invoice_Hours,Invoice_Labor_Category,$D3007,Invoice_Company,$C3007,Invoice_MSA_Code,$E3007)</f>
        <v>0</v>
      </c>
      <c r="W3007" s="121" t="str">
        <f t="shared" ca="1" si="742"/>
        <v/>
      </c>
      <c r="X3007" s="151" t="str">
        <f t="shared" ca="1" si="743"/>
        <v/>
      </c>
      <c r="AB3007" t="str">
        <f t="shared" si="744"/>
        <v/>
      </c>
      <c r="AC3007" t="str">
        <f t="shared" si="745"/>
        <v/>
      </c>
      <c r="AD3007" t="str">
        <f t="shared" si="746"/>
        <v/>
      </c>
      <c r="AE3007" s="4" t="str">
        <f t="shared" ca="1" si="755"/>
        <v/>
      </c>
    </row>
    <row r="3008" spans="7:31">
      <c r="G3008" s="117" cm="1">
        <f t="array" aca="1" ref="G3008" ca="1">SUMIFS(Proposed_Hours,Proposed_Labor_Category,$D3008,Proposed_Company,$C3008,Proposed_MSA_Code,$E3008)</f>
        <v>0</v>
      </c>
      <c r="H3008" s="7" t="str">
        <f t="shared" ca="1" si="747"/>
        <v/>
      </c>
      <c r="I3008" s="4" t="str" cm="1">
        <f t="array" aca="1" ref="I3008" ca="1">IFERROR(IF(SUMIFS(Proposed_Direct_Cost,Proposed_Labor_Category,$D3008,Proposed_Company,$C3008,Proposed_MSA_Code,$E3008)=0,"Not Proposed",SUMIFS(Proposed_Direct_Cost,Proposed_Labor_Category,$D3008,Proposed_Company,$C3008,Proposed_MSA_Code,$E3008)),"")</f>
        <v>Not Proposed</v>
      </c>
      <c r="J3008" s="117" cm="1">
        <f t="array" aca="1" ref="J3008" ca="1">SUMIFS(Invoice_Hours,Invoice_Labor_Category,$D3008,Invoice_Company,$C3008,Invoice_MSA_Code,$E3008)</f>
        <v>0</v>
      </c>
      <c r="K3008" s="7" t="str">
        <f t="shared" ca="1" si="748"/>
        <v/>
      </c>
      <c r="L3008" s="222" cm="1">
        <f t="array" aca="1" ref="L3008" ca="1">IFERROR(SUMIFS(Invoice_Direct_Cost,Invoice_Labor_Category,$D3008,Invoice_Company,$C3008,Invoice_MSA_Code,$E3008),"")</f>
        <v>0</v>
      </c>
      <c r="M3008" s="7" t="str">
        <f t="shared" ca="1" si="749"/>
        <v/>
      </c>
      <c r="N3008" s="220" t="str">
        <f t="shared" ca="1" si="754"/>
        <v/>
      </c>
      <c r="O3008" s="7" t="str">
        <f t="shared" ca="1" si="750"/>
        <v/>
      </c>
      <c r="P3008" s="7" t="str">
        <f t="shared" ca="1" si="751"/>
        <v/>
      </c>
      <c r="Q3008" s="7" t="str">
        <f t="shared" ca="1" si="752"/>
        <v/>
      </c>
      <c r="R3008" s="7" t="str">
        <f t="shared" ca="1" si="753"/>
        <v/>
      </c>
      <c r="S3008" s="7" t="str">
        <f t="shared" ca="1" si="740"/>
        <v/>
      </c>
      <c r="T3008" s="7" t="str">
        <f t="shared" ca="1" si="741"/>
        <v/>
      </c>
      <c r="V3008" s="120" cm="1">
        <f t="array" aca="1" ref="V3008" ca="1">SUMIFS(Invoice_Hours,Invoice_Labor_Category,$D3008,Invoice_Company,$C3008,Invoice_MSA_Code,$E3008)</f>
        <v>0</v>
      </c>
      <c r="W3008" s="121" t="str">
        <f t="shared" ca="1" si="742"/>
        <v/>
      </c>
      <c r="X3008" s="152" t="str">
        <f t="shared" ca="1" si="743"/>
        <v/>
      </c>
      <c r="AB3008" t="str">
        <f t="shared" si="744"/>
        <v/>
      </c>
      <c r="AC3008" t="str">
        <f t="shared" si="745"/>
        <v/>
      </c>
      <c r="AD3008" t="str">
        <f t="shared" si="746"/>
        <v/>
      </c>
      <c r="AE3008" s="4" t="str">
        <f t="shared" ca="1" si="755"/>
        <v/>
      </c>
    </row>
    <row r="3009" spans="7:31">
      <c r="G3009" s="117" cm="1">
        <f t="array" aca="1" ref="G3009" ca="1">SUMIFS(Proposed_Hours,Proposed_Labor_Category,$D3009,Proposed_Company,$C3009,Proposed_MSA_Code,$E3009)</f>
        <v>0</v>
      </c>
      <c r="H3009" s="7" t="str">
        <f t="shared" ca="1" si="747"/>
        <v/>
      </c>
      <c r="I3009" s="4" t="str" cm="1">
        <f t="array" aca="1" ref="I3009" ca="1">IFERROR(IF(SUMIFS(Proposed_Direct_Cost,Proposed_Labor_Category,$D3009,Proposed_Company,$C3009,Proposed_MSA_Code,$E3009)=0,"Not Proposed",SUMIFS(Proposed_Direct_Cost,Proposed_Labor_Category,$D3009,Proposed_Company,$C3009,Proposed_MSA_Code,$E3009)),"")</f>
        <v>Not Proposed</v>
      </c>
      <c r="J3009" s="117" cm="1">
        <f t="array" aca="1" ref="J3009" ca="1">SUMIFS(Invoice_Hours,Invoice_Labor_Category,$D3009,Invoice_Company,$C3009,Invoice_MSA_Code,$E3009)</f>
        <v>0</v>
      </c>
      <c r="K3009" s="7" t="str">
        <f t="shared" ca="1" si="748"/>
        <v/>
      </c>
      <c r="L3009" s="222" cm="1">
        <f t="array" aca="1" ref="L3009" ca="1">IFERROR(SUMIFS(Invoice_Direct_Cost,Invoice_Labor_Category,$D3009,Invoice_Company,$C3009,Invoice_MSA_Code,$E3009),"")</f>
        <v>0</v>
      </c>
      <c r="M3009" s="7" t="str">
        <f t="shared" ca="1" si="749"/>
        <v/>
      </c>
      <c r="N3009" s="220" t="str">
        <f t="shared" ca="1" si="754"/>
        <v/>
      </c>
      <c r="O3009" s="7" t="str">
        <f t="shared" ca="1" si="750"/>
        <v/>
      </c>
      <c r="P3009" s="7" t="str">
        <f t="shared" ca="1" si="751"/>
        <v/>
      </c>
      <c r="Q3009" s="7" t="str">
        <f t="shared" ca="1" si="752"/>
        <v/>
      </c>
      <c r="R3009" s="7" t="str">
        <f t="shared" ca="1" si="753"/>
        <v/>
      </c>
      <c r="S3009" s="7" t="str">
        <f t="shared" ca="1" si="740"/>
        <v/>
      </c>
      <c r="T3009" s="7" t="str">
        <f t="shared" ca="1" si="741"/>
        <v/>
      </c>
      <c r="V3009" s="120" cm="1">
        <f t="array" aca="1" ref="V3009" ca="1">SUMIFS(Invoice_Hours,Invoice_Labor_Category,$D3009,Invoice_Company,$C3009,Invoice_MSA_Code,$E3009)</f>
        <v>0</v>
      </c>
      <c r="W3009" s="121" t="str">
        <f t="shared" ca="1" si="742"/>
        <v/>
      </c>
      <c r="X3009" s="151" t="str">
        <f t="shared" ca="1" si="743"/>
        <v/>
      </c>
      <c r="AB3009" t="str">
        <f t="shared" si="744"/>
        <v/>
      </c>
      <c r="AC3009" t="str">
        <f t="shared" si="745"/>
        <v/>
      </c>
      <c r="AD3009" t="str">
        <f t="shared" si="746"/>
        <v/>
      </c>
      <c r="AE3009" s="4" t="str">
        <f t="shared" ca="1" si="755"/>
        <v/>
      </c>
    </row>
    <row r="3010" spans="7:31">
      <c r="G3010" s="117" cm="1">
        <f t="array" aca="1" ref="G3010" ca="1">SUMIFS(Proposed_Hours,Proposed_Labor_Category,$D3010,Proposed_Company,$C3010,Proposed_MSA_Code,$E3010)</f>
        <v>0</v>
      </c>
      <c r="H3010" s="7" t="str">
        <f t="shared" ca="1" si="747"/>
        <v/>
      </c>
      <c r="I3010" s="4" t="str" cm="1">
        <f t="array" aca="1" ref="I3010" ca="1">IFERROR(IF(SUMIFS(Proposed_Direct_Cost,Proposed_Labor_Category,$D3010,Proposed_Company,$C3010,Proposed_MSA_Code,$E3010)=0,"Not Proposed",SUMIFS(Proposed_Direct_Cost,Proposed_Labor_Category,$D3010,Proposed_Company,$C3010,Proposed_MSA_Code,$E3010)),"")</f>
        <v>Not Proposed</v>
      </c>
      <c r="J3010" s="117" cm="1">
        <f t="array" aca="1" ref="J3010" ca="1">SUMIFS(Invoice_Hours,Invoice_Labor_Category,$D3010,Invoice_Company,$C3010,Invoice_MSA_Code,$E3010)</f>
        <v>0</v>
      </c>
      <c r="K3010" s="7" t="str">
        <f t="shared" ca="1" si="748"/>
        <v/>
      </c>
      <c r="L3010" s="222" cm="1">
        <f t="array" aca="1" ref="L3010" ca="1">IFERROR(SUMIFS(Invoice_Direct_Cost,Invoice_Labor_Category,$D3010,Invoice_Company,$C3010,Invoice_MSA_Code,$E3010),"")</f>
        <v>0</v>
      </c>
      <c r="M3010" s="7" t="str">
        <f t="shared" ca="1" si="749"/>
        <v/>
      </c>
      <c r="N3010" s="220" t="str">
        <f t="shared" ca="1" si="754"/>
        <v/>
      </c>
      <c r="O3010" s="7" t="str">
        <f t="shared" ca="1" si="750"/>
        <v/>
      </c>
      <c r="P3010" s="7" t="str">
        <f t="shared" ca="1" si="751"/>
        <v/>
      </c>
      <c r="Q3010" s="7" t="str">
        <f t="shared" ca="1" si="752"/>
        <v/>
      </c>
      <c r="R3010" s="7" t="str">
        <f t="shared" ca="1" si="753"/>
        <v/>
      </c>
      <c r="S3010" s="7" t="str">
        <f t="shared" ca="1" si="740"/>
        <v/>
      </c>
      <c r="T3010" s="7" t="str">
        <f t="shared" ca="1" si="741"/>
        <v/>
      </c>
      <c r="V3010" s="120" cm="1">
        <f t="array" aca="1" ref="V3010" ca="1">SUMIFS(Invoice_Hours,Invoice_Labor_Category,$D3010,Invoice_Company,$C3010,Invoice_MSA_Code,$E3010)</f>
        <v>0</v>
      </c>
      <c r="W3010" s="121" t="str">
        <f t="shared" ca="1" si="742"/>
        <v/>
      </c>
      <c r="X3010" s="152" t="str">
        <f t="shared" ca="1" si="743"/>
        <v/>
      </c>
      <c r="AB3010" t="str">
        <f t="shared" si="744"/>
        <v/>
      </c>
      <c r="AC3010" t="str">
        <f t="shared" si="745"/>
        <v/>
      </c>
      <c r="AD3010" t="str">
        <f t="shared" si="746"/>
        <v/>
      </c>
      <c r="AE3010" s="4" t="str">
        <f t="shared" ca="1" si="755"/>
        <v/>
      </c>
    </row>
    <row r="3011" spans="7:31">
      <c r="G3011" s="117" cm="1">
        <f t="array" aca="1" ref="G3011" ca="1">SUMIFS(Proposed_Hours,Proposed_Labor_Category,$D3011,Proposed_Company,$C3011,Proposed_MSA_Code,$E3011)</f>
        <v>0</v>
      </c>
      <c r="H3011" s="7" t="str">
        <f t="shared" ca="1" si="747"/>
        <v/>
      </c>
      <c r="I3011" s="4" t="str" cm="1">
        <f t="array" aca="1" ref="I3011" ca="1">IFERROR(IF(SUMIFS(Proposed_Direct_Cost,Proposed_Labor_Category,$D3011,Proposed_Company,$C3011,Proposed_MSA_Code,$E3011)=0,"Not Proposed",SUMIFS(Proposed_Direct_Cost,Proposed_Labor_Category,$D3011,Proposed_Company,$C3011,Proposed_MSA_Code,$E3011)),"")</f>
        <v>Not Proposed</v>
      </c>
      <c r="J3011" s="117" cm="1">
        <f t="array" aca="1" ref="J3011" ca="1">SUMIFS(Invoice_Hours,Invoice_Labor_Category,$D3011,Invoice_Company,$C3011,Invoice_MSA_Code,$E3011)</f>
        <v>0</v>
      </c>
      <c r="K3011" s="7" t="str">
        <f t="shared" ca="1" si="748"/>
        <v/>
      </c>
      <c r="L3011" s="222" cm="1">
        <f t="array" aca="1" ref="L3011" ca="1">IFERROR(SUMIFS(Invoice_Direct_Cost,Invoice_Labor_Category,$D3011,Invoice_Company,$C3011,Invoice_MSA_Code,$E3011),"")</f>
        <v>0</v>
      </c>
      <c r="M3011" s="7" t="str">
        <f t="shared" ca="1" si="749"/>
        <v/>
      </c>
      <c r="N3011" s="220" t="str">
        <f t="shared" ca="1" si="754"/>
        <v/>
      </c>
      <c r="O3011" s="7" t="str">
        <f t="shared" ca="1" si="750"/>
        <v/>
      </c>
      <c r="P3011" s="7" t="str">
        <f t="shared" ca="1" si="751"/>
        <v/>
      </c>
      <c r="Q3011" s="7" t="str">
        <f t="shared" ca="1" si="752"/>
        <v/>
      </c>
      <c r="R3011" s="7" t="str">
        <f t="shared" ca="1" si="753"/>
        <v/>
      </c>
      <c r="S3011" s="7" t="str">
        <f t="shared" ref="S3011:S3074" ca="1" si="756">IFERROR(IF(N3011&lt;0,-O3011,""),"")</f>
        <v/>
      </c>
      <c r="T3011" s="7" t="str">
        <f t="shared" ref="T3011:T3074" ca="1" si="757">IFERROR(IF(AND(K3011&lt;&gt;"",H3011&lt;&gt;"",K3011=H3011),L3011,""),"")</f>
        <v/>
      </c>
      <c r="V3011" s="120" cm="1">
        <f t="array" aca="1" ref="V3011" ca="1">SUMIFS(Invoice_Hours,Invoice_Labor_Category,$D3011,Invoice_Company,$C3011,Invoice_MSA_Code,$E3011)</f>
        <v>0</v>
      </c>
      <c r="W3011" s="121" t="str">
        <f t="shared" ref="W3011:W3074" ca="1" si="758">IFERROR(IF(AND(H3011&lt;&gt;0,K3011&gt;H3011,(K3011-H3011)/H3011&gt;0.05),(K3011-H3011),""),"")</f>
        <v/>
      </c>
      <c r="X3011" s="151" t="str">
        <f t="shared" ref="X3011:X3074" ca="1" si="759">IFERROR(IF(H3011="",K3011*J3011,W3011*V3011),"")</f>
        <v/>
      </c>
      <c r="AB3011" t="str">
        <f t="shared" ref="AB3011:AB3074" si="760">IF(C3011=0,"",C3011)</f>
        <v/>
      </c>
      <c r="AC3011" t="str">
        <f t="shared" ref="AC3011:AC3074" si="761">IF(D3011=0,"",D3011)</f>
        <v/>
      </c>
      <c r="AD3011" t="str">
        <f t="shared" ref="AD3011:AD3074" si="762">IF(F3011=0,"",F3011)</f>
        <v/>
      </c>
      <c r="AE3011" s="4" t="str">
        <f t="shared" ca="1" si="755"/>
        <v/>
      </c>
    </row>
    <row r="3012" spans="7:31">
      <c r="G3012" s="117" cm="1">
        <f t="array" aca="1" ref="G3012" ca="1">SUMIFS(Proposed_Hours,Proposed_Labor_Category,$D3012,Proposed_Company,$C3012,Proposed_MSA_Code,$E3012)</f>
        <v>0</v>
      </c>
      <c r="H3012" s="7" t="str">
        <f t="shared" ref="H3012:H3075" ca="1" si="763">IFERROR(I3012/G3012,"")</f>
        <v/>
      </c>
      <c r="I3012" s="4" t="str" cm="1">
        <f t="array" aca="1" ref="I3012" ca="1">IFERROR(IF(SUMIFS(Proposed_Direct_Cost,Proposed_Labor_Category,$D3012,Proposed_Company,$C3012,Proposed_MSA_Code,$E3012)=0,"Not Proposed",SUMIFS(Proposed_Direct_Cost,Proposed_Labor_Category,$D3012,Proposed_Company,$C3012,Proposed_MSA_Code,$E3012)),"")</f>
        <v>Not Proposed</v>
      </c>
      <c r="J3012" s="117" cm="1">
        <f t="array" aca="1" ref="J3012" ca="1">SUMIFS(Invoice_Hours,Invoice_Labor_Category,$D3012,Invoice_Company,$C3012,Invoice_MSA_Code,$E3012)</f>
        <v>0</v>
      </c>
      <c r="K3012" s="7" t="str">
        <f t="shared" ref="K3012:K3075" ca="1" si="764">IFERROR(L3012/J3012,"")</f>
        <v/>
      </c>
      <c r="L3012" s="222" cm="1">
        <f t="array" aca="1" ref="L3012" ca="1">IFERROR(SUMIFS(Invoice_Direct_Cost,Invoice_Labor_Category,$D3012,Invoice_Company,$C3012,Invoice_MSA_Code,$E3012),"")</f>
        <v>0</v>
      </c>
      <c r="M3012" s="7" t="str">
        <f t="shared" ref="M3012:M3075" ca="1" si="765">IFERROR(K3012-H3012,"")</f>
        <v/>
      </c>
      <c r="N3012" s="220" t="str">
        <f t="shared" ca="1" si="754"/>
        <v/>
      </c>
      <c r="O3012" s="7" t="str">
        <f t="shared" ref="O3012:O3075" ca="1" si="766">IFERROR(M3012*J3012,"")</f>
        <v/>
      </c>
      <c r="P3012" s="7" t="str">
        <f t="shared" ref="P3012:P3075" ca="1" si="767">IFERROR(IF(N3012&gt;5%,O3012*((N3012-5%)/N3012),""),"")</f>
        <v/>
      </c>
      <c r="Q3012" s="7" t="str">
        <f t="shared" ref="Q3012:Q3075" ca="1" si="768">IFERROR(IF(N3012&gt;0,O3012*(MIN(N3012,5%)/N3012),""),"")</f>
        <v/>
      </c>
      <c r="R3012" s="7" t="str">
        <f t="shared" ref="R3012:R3075" ca="1" si="769">IFERROR(IF(AND(K3012&gt;0,H3012="",L3012&lt;&gt;0),L3012,""),"")</f>
        <v/>
      </c>
      <c r="S3012" s="7" t="str">
        <f t="shared" ca="1" si="756"/>
        <v/>
      </c>
      <c r="T3012" s="7" t="str">
        <f t="shared" ca="1" si="757"/>
        <v/>
      </c>
      <c r="V3012" s="120" cm="1">
        <f t="array" aca="1" ref="V3012" ca="1">SUMIFS(Invoice_Hours,Invoice_Labor_Category,$D3012,Invoice_Company,$C3012,Invoice_MSA_Code,$E3012)</f>
        <v>0</v>
      </c>
      <c r="W3012" s="121" t="str">
        <f t="shared" ca="1" si="758"/>
        <v/>
      </c>
      <c r="X3012" s="152" t="str">
        <f t="shared" ca="1" si="759"/>
        <v/>
      </c>
      <c r="AB3012" t="str">
        <f t="shared" si="760"/>
        <v/>
      </c>
      <c r="AC3012" t="str">
        <f t="shared" si="761"/>
        <v/>
      </c>
      <c r="AD3012" t="str">
        <f t="shared" si="762"/>
        <v/>
      </c>
      <c r="AE3012" s="4" t="str">
        <f t="shared" ca="1" si="755"/>
        <v/>
      </c>
    </row>
    <row r="3013" spans="7:31">
      <c r="G3013" s="117" cm="1">
        <f t="array" aca="1" ref="G3013" ca="1">SUMIFS(Proposed_Hours,Proposed_Labor_Category,$D3013,Proposed_Company,$C3013,Proposed_MSA_Code,$E3013)</f>
        <v>0</v>
      </c>
      <c r="H3013" s="7" t="str">
        <f t="shared" ca="1" si="763"/>
        <v/>
      </c>
      <c r="I3013" s="4" t="str" cm="1">
        <f t="array" aca="1" ref="I3013" ca="1">IFERROR(IF(SUMIFS(Proposed_Direct_Cost,Proposed_Labor_Category,$D3013,Proposed_Company,$C3013,Proposed_MSA_Code,$E3013)=0,"Not Proposed",SUMIFS(Proposed_Direct_Cost,Proposed_Labor_Category,$D3013,Proposed_Company,$C3013,Proposed_MSA_Code,$E3013)),"")</f>
        <v>Not Proposed</v>
      </c>
      <c r="J3013" s="117" cm="1">
        <f t="array" aca="1" ref="J3013" ca="1">SUMIFS(Invoice_Hours,Invoice_Labor_Category,$D3013,Invoice_Company,$C3013,Invoice_MSA_Code,$E3013)</f>
        <v>0</v>
      </c>
      <c r="K3013" s="7" t="str">
        <f t="shared" ca="1" si="764"/>
        <v/>
      </c>
      <c r="L3013" s="222" cm="1">
        <f t="array" aca="1" ref="L3013" ca="1">IFERROR(SUMIFS(Invoice_Direct_Cost,Invoice_Labor_Category,$D3013,Invoice_Company,$C3013,Invoice_MSA_Code,$E3013),"")</f>
        <v>0</v>
      </c>
      <c r="M3013" s="7" t="str">
        <f t="shared" ca="1" si="765"/>
        <v/>
      </c>
      <c r="N3013" s="220" t="str">
        <f t="shared" ref="N3013:N3076" ca="1" si="770">IFERROR(M3013/H3013,"")</f>
        <v/>
      </c>
      <c r="O3013" s="7" t="str">
        <f t="shared" ca="1" si="766"/>
        <v/>
      </c>
      <c r="P3013" s="7" t="str">
        <f t="shared" ca="1" si="767"/>
        <v/>
      </c>
      <c r="Q3013" s="7" t="str">
        <f t="shared" ca="1" si="768"/>
        <v/>
      </c>
      <c r="R3013" s="7" t="str">
        <f t="shared" ca="1" si="769"/>
        <v/>
      </c>
      <c r="S3013" s="7" t="str">
        <f t="shared" ca="1" si="756"/>
        <v/>
      </c>
      <c r="T3013" s="7" t="str">
        <f t="shared" ca="1" si="757"/>
        <v/>
      </c>
      <c r="V3013" s="120" cm="1">
        <f t="array" aca="1" ref="V3013" ca="1">SUMIFS(Invoice_Hours,Invoice_Labor_Category,$D3013,Invoice_Company,$C3013,Invoice_MSA_Code,$E3013)</f>
        <v>0</v>
      </c>
      <c r="W3013" s="121" t="str">
        <f t="shared" ca="1" si="758"/>
        <v/>
      </c>
      <c r="X3013" s="151" t="str">
        <f t="shared" ca="1" si="759"/>
        <v/>
      </c>
      <c r="AB3013" t="str">
        <f t="shared" si="760"/>
        <v/>
      </c>
      <c r="AC3013" t="str">
        <f t="shared" si="761"/>
        <v/>
      </c>
      <c r="AD3013" t="str">
        <f t="shared" si="762"/>
        <v/>
      </c>
      <c r="AE3013" s="4" t="str">
        <f t="shared" ca="1" si="755"/>
        <v/>
      </c>
    </row>
    <row r="3014" spans="7:31">
      <c r="G3014" s="117" cm="1">
        <f t="array" aca="1" ref="G3014" ca="1">SUMIFS(Proposed_Hours,Proposed_Labor_Category,$D3014,Proposed_Company,$C3014,Proposed_MSA_Code,$E3014)</f>
        <v>0</v>
      </c>
      <c r="H3014" s="7" t="str">
        <f t="shared" ca="1" si="763"/>
        <v/>
      </c>
      <c r="I3014" s="4" t="str" cm="1">
        <f t="array" aca="1" ref="I3014" ca="1">IFERROR(IF(SUMIFS(Proposed_Direct_Cost,Proposed_Labor_Category,$D3014,Proposed_Company,$C3014,Proposed_MSA_Code,$E3014)=0,"Not Proposed",SUMIFS(Proposed_Direct_Cost,Proposed_Labor_Category,$D3014,Proposed_Company,$C3014,Proposed_MSA_Code,$E3014)),"")</f>
        <v>Not Proposed</v>
      </c>
      <c r="J3014" s="117" cm="1">
        <f t="array" aca="1" ref="J3014" ca="1">SUMIFS(Invoice_Hours,Invoice_Labor_Category,$D3014,Invoice_Company,$C3014,Invoice_MSA_Code,$E3014)</f>
        <v>0</v>
      </c>
      <c r="K3014" s="7" t="str">
        <f t="shared" ca="1" si="764"/>
        <v/>
      </c>
      <c r="L3014" s="222" cm="1">
        <f t="array" aca="1" ref="L3014" ca="1">IFERROR(SUMIFS(Invoice_Direct_Cost,Invoice_Labor_Category,$D3014,Invoice_Company,$C3014,Invoice_MSA_Code,$E3014),"")</f>
        <v>0</v>
      </c>
      <c r="M3014" s="7" t="str">
        <f t="shared" ca="1" si="765"/>
        <v/>
      </c>
      <c r="N3014" s="220" t="str">
        <f t="shared" ca="1" si="770"/>
        <v/>
      </c>
      <c r="O3014" s="7" t="str">
        <f t="shared" ca="1" si="766"/>
        <v/>
      </c>
      <c r="P3014" s="7" t="str">
        <f t="shared" ca="1" si="767"/>
        <v/>
      </c>
      <c r="Q3014" s="7" t="str">
        <f t="shared" ca="1" si="768"/>
        <v/>
      </c>
      <c r="R3014" s="7" t="str">
        <f t="shared" ca="1" si="769"/>
        <v/>
      </c>
      <c r="S3014" s="7" t="str">
        <f t="shared" ca="1" si="756"/>
        <v/>
      </c>
      <c r="T3014" s="7" t="str">
        <f t="shared" ca="1" si="757"/>
        <v/>
      </c>
      <c r="V3014" s="120" cm="1">
        <f t="array" aca="1" ref="V3014" ca="1">SUMIFS(Invoice_Hours,Invoice_Labor_Category,$D3014,Invoice_Company,$C3014,Invoice_MSA_Code,$E3014)</f>
        <v>0</v>
      </c>
      <c r="W3014" s="121" t="str">
        <f t="shared" ca="1" si="758"/>
        <v/>
      </c>
      <c r="X3014" s="152" t="str">
        <f t="shared" ca="1" si="759"/>
        <v/>
      </c>
      <c r="AB3014" t="str">
        <f t="shared" si="760"/>
        <v/>
      </c>
      <c r="AC3014" t="str">
        <f t="shared" si="761"/>
        <v/>
      </c>
      <c r="AD3014" t="str">
        <f t="shared" si="762"/>
        <v/>
      </c>
      <c r="AE3014" s="4" t="str">
        <f t="shared" ca="1" si="755"/>
        <v/>
      </c>
    </row>
    <row r="3015" spans="7:31">
      <c r="G3015" s="117" cm="1">
        <f t="array" aca="1" ref="G3015" ca="1">SUMIFS(Proposed_Hours,Proposed_Labor_Category,$D3015,Proposed_Company,$C3015,Proposed_MSA_Code,$E3015)</f>
        <v>0</v>
      </c>
      <c r="H3015" s="7" t="str">
        <f t="shared" ca="1" si="763"/>
        <v/>
      </c>
      <c r="I3015" s="4" t="str" cm="1">
        <f t="array" aca="1" ref="I3015" ca="1">IFERROR(IF(SUMIFS(Proposed_Direct_Cost,Proposed_Labor_Category,$D3015,Proposed_Company,$C3015,Proposed_MSA_Code,$E3015)=0,"Not Proposed",SUMIFS(Proposed_Direct_Cost,Proposed_Labor_Category,$D3015,Proposed_Company,$C3015,Proposed_MSA_Code,$E3015)),"")</f>
        <v>Not Proposed</v>
      </c>
      <c r="J3015" s="117" cm="1">
        <f t="array" aca="1" ref="J3015" ca="1">SUMIFS(Invoice_Hours,Invoice_Labor_Category,$D3015,Invoice_Company,$C3015,Invoice_MSA_Code,$E3015)</f>
        <v>0</v>
      </c>
      <c r="K3015" s="7" t="str">
        <f t="shared" ca="1" si="764"/>
        <v/>
      </c>
      <c r="L3015" s="222" cm="1">
        <f t="array" aca="1" ref="L3015" ca="1">IFERROR(SUMIFS(Invoice_Direct_Cost,Invoice_Labor_Category,$D3015,Invoice_Company,$C3015,Invoice_MSA_Code,$E3015),"")</f>
        <v>0</v>
      </c>
      <c r="M3015" s="7" t="str">
        <f t="shared" ca="1" si="765"/>
        <v/>
      </c>
      <c r="N3015" s="220" t="str">
        <f t="shared" ca="1" si="770"/>
        <v/>
      </c>
      <c r="O3015" s="7" t="str">
        <f t="shared" ca="1" si="766"/>
        <v/>
      </c>
      <c r="P3015" s="7" t="str">
        <f t="shared" ca="1" si="767"/>
        <v/>
      </c>
      <c r="Q3015" s="7" t="str">
        <f t="shared" ca="1" si="768"/>
        <v/>
      </c>
      <c r="R3015" s="7" t="str">
        <f t="shared" ca="1" si="769"/>
        <v/>
      </c>
      <c r="S3015" s="7" t="str">
        <f t="shared" ca="1" si="756"/>
        <v/>
      </c>
      <c r="T3015" s="7" t="str">
        <f t="shared" ca="1" si="757"/>
        <v/>
      </c>
      <c r="V3015" s="120" cm="1">
        <f t="array" aca="1" ref="V3015" ca="1">SUMIFS(Invoice_Hours,Invoice_Labor_Category,$D3015,Invoice_Company,$C3015,Invoice_MSA_Code,$E3015)</f>
        <v>0</v>
      </c>
      <c r="W3015" s="121" t="str">
        <f t="shared" ca="1" si="758"/>
        <v/>
      </c>
      <c r="X3015" s="151" t="str">
        <f t="shared" ca="1" si="759"/>
        <v/>
      </c>
      <c r="AB3015" t="str">
        <f t="shared" si="760"/>
        <v/>
      </c>
      <c r="AC3015" t="str">
        <f t="shared" si="761"/>
        <v/>
      </c>
      <c r="AD3015" t="str">
        <f t="shared" si="762"/>
        <v/>
      </c>
      <c r="AE3015" s="4" t="str">
        <f t="shared" ca="1" si="755"/>
        <v/>
      </c>
    </row>
    <row r="3016" spans="7:31">
      <c r="G3016" s="117" cm="1">
        <f t="array" aca="1" ref="G3016" ca="1">SUMIFS(Proposed_Hours,Proposed_Labor_Category,$D3016,Proposed_Company,$C3016,Proposed_MSA_Code,$E3016)</f>
        <v>0</v>
      </c>
      <c r="H3016" s="7" t="str">
        <f t="shared" ca="1" si="763"/>
        <v/>
      </c>
      <c r="I3016" s="4" t="str" cm="1">
        <f t="array" aca="1" ref="I3016" ca="1">IFERROR(IF(SUMIFS(Proposed_Direct_Cost,Proposed_Labor_Category,$D3016,Proposed_Company,$C3016,Proposed_MSA_Code,$E3016)=0,"Not Proposed",SUMIFS(Proposed_Direct_Cost,Proposed_Labor_Category,$D3016,Proposed_Company,$C3016,Proposed_MSA_Code,$E3016)),"")</f>
        <v>Not Proposed</v>
      </c>
      <c r="J3016" s="117" cm="1">
        <f t="array" aca="1" ref="J3016" ca="1">SUMIFS(Invoice_Hours,Invoice_Labor_Category,$D3016,Invoice_Company,$C3016,Invoice_MSA_Code,$E3016)</f>
        <v>0</v>
      </c>
      <c r="K3016" s="7" t="str">
        <f t="shared" ca="1" si="764"/>
        <v/>
      </c>
      <c r="L3016" s="222" cm="1">
        <f t="array" aca="1" ref="L3016" ca="1">IFERROR(SUMIFS(Invoice_Direct_Cost,Invoice_Labor_Category,$D3016,Invoice_Company,$C3016,Invoice_MSA_Code,$E3016),"")</f>
        <v>0</v>
      </c>
      <c r="M3016" s="7" t="str">
        <f t="shared" ca="1" si="765"/>
        <v/>
      </c>
      <c r="N3016" s="220" t="str">
        <f t="shared" ca="1" si="770"/>
        <v/>
      </c>
      <c r="O3016" s="7" t="str">
        <f t="shared" ca="1" si="766"/>
        <v/>
      </c>
      <c r="P3016" s="7" t="str">
        <f t="shared" ca="1" si="767"/>
        <v/>
      </c>
      <c r="Q3016" s="7" t="str">
        <f t="shared" ca="1" si="768"/>
        <v/>
      </c>
      <c r="R3016" s="7" t="str">
        <f t="shared" ca="1" si="769"/>
        <v/>
      </c>
      <c r="S3016" s="7" t="str">
        <f t="shared" ca="1" si="756"/>
        <v/>
      </c>
      <c r="T3016" s="7" t="str">
        <f t="shared" ca="1" si="757"/>
        <v/>
      </c>
      <c r="V3016" s="120" cm="1">
        <f t="array" aca="1" ref="V3016" ca="1">SUMIFS(Invoice_Hours,Invoice_Labor_Category,$D3016,Invoice_Company,$C3016,Invoice_MSA_Code,$E3016)</f>
        <v>0</v>
      </c>
      <c r="W3016" s="121" t="str">
        <f t="shared" ca="1" si="758"/>
        <v/>
      </c>
      <c r="X3016" s="152" t="str">
        <f t="shared" ca="1" si="759"/>
        <v/>
      </c>
      <c r="AB3016" t="str">
        <f t="shared" si="760"/>
        <v/>
      </c>
      <c r="AC3016" t="str">
        <f t="shared" si="761"/>
        <v/>
      </c>
      <c r="AD3016" t="str">
        <f t="shared" si="762"/>
        <v/>
      </c>
      <c r="AE3016" s="4" t="str">
        <f t="shared" ca="1" si="755"/>
        <v/>
      </c>
    </row>
    <row r="3017" spans="7:31">
      <c r="G3017" s="117" cm="1">
        <f t="array" aca="1" ref="G3017" ca="1">SUMIFS(Proposed_Hours,Proposed_Labor_Category,$D3017,Proposed_Company,$C3017,Proposed_MSA_Code,$E3017)</f>
        <v>0</v>
      </c>
      <c r="H3017" s="7" t="str">
        <f t="shared" ca="1" si="763"/>
        <v/>
      </c>
      <c r="I3017" s="4" t="str" cm="1">
        <f t="array" aca="1" ref="I3017" ca="1">IFERROR(IF(SUMIFS(Proposed_Direct_Cost,Proposed_Labor_Category,$D3017,Proposed_Company,$C3017,Proposed_MSA_Code,$E3017)=0,"Not Proposed",SUMIFS(Proposed_Direct_Cost,Proposed_Labor_Category,$D3017,Proposed_Company,$C3017,Proposed_MSA_Code,$E3017)),"")</f>
        <v>Not Proposed</v>
      </c>
      <c r="J3017" s="117" cm="1">
        <f t="array" aca="1" ref="J3017" ca="1">SUMIFS(Invoice_Hours,Invoice_Labor_Category,$D3017,Invoice_Company,$C3017,Invoice_MSA_Code,$E3017)</f>
        <v>0</v>
      </c>
      <c r="K3017" s="7" t="str">
        <f t="shared" ca="1" si="764"/>
        <v/>
      </c>
      <c r="L3017" s="222" cm="1">
        <f t="array" aca="1" ref="L3017" ca="1">IFERROR(SUMIFS(Invoice_Direct_Cost,Invoice_Labor_Category,$D3017,Invoice_Company,$C3017,Invoice_MSA_Code,$E3017),"")</f>
        <v>0</v>
      </c>
      <c r="M3017" s="7" t="str">
        <f t="shared" ca="1" si="765"/>
        <v/>
      </c>
      <c r="N3017" s="220" t="str">
        <f t="shared" ca="1" si="770"/>
        <v/>
      </c>
      <c r="O3017" s="7" t="str">
        <f t="shared" ca="1" si="766"/>
        <v/>
      </c>
      <c r="P3017" s="7" t="str">
        <f t="shared" ca="1" si="767"/>
        <v/>
      </c>
      <c r="Q3017" s="7" t="str">
        <f t="shared" ca="1" si="768"/>
        <v/>
      </c>
      <c r="R3017" s="7" t="str">
        <f t="shared" ca="1" si="769"/>
        <v/>
      </c>
      <c r="S3017" s="7" t="str">
        <f t="shared" ca="1" si="756"/>
        <v/>
      </c>
      <c r="T3017" s="7" t="str">
        <f t="shared" ca="1" si="757"/>
        <v/>
      </c>
      <c r="V3017" s="120" cm="1">
        <f t="array" aca="1" ref="V3017" ca="1">SUMIFS(Invoice_Hours,Invoice_Labor_Category,$D3017,Invoice_Company,$C3017,Invoice_MSA_Code,$E3017)</f>
        <v>0</v>
      </c>
      <c r="W3017" s="121" t="str">
        <f t="shared" ca="1" si="758"/>
        <v/>
      </c>
      <c r="X3017" s="151" t="str">
        <f t="shared" ca="1" si="759"/>
        <v/>
      </c>
      <c r="AB3017" t="str">
        <f t="shared" si="760"/>
        <v/>
      </c>
      <c r="AC3017" t="str">
        <f t="shared" si="761"/>
        <v/>
      </c>
      <c r="AD3017" t="str">
        <f t="shared" si="762"/>
        <v/>
      </c>
      <c r="AE3017" s="4" t="str">
        <f t="shared" ca="1" si="755"/>
        <v/>
      </c>
    </row>
    <row r="3018" spans="7:31">
      <c r="G3018" s="117" cm="1">
        <f t="array" aca="1" ref="G3018" ca="1">SUMIFS(Proposed_Hours,Proposed_Labor_Category,$D3018,Proposed_Company,$C3018,Proposed_MSA_Code,$E3018)</f>
        <v>0</v>
      </c>
      <c r="H3018" s="7" t="str">
        <f t="shared" ca="1" si="763"/>
        <v/>
      </c>
      <c r="I3018" s="4" t="str" cm="1">
        <f t="array" aca="1" ref="I3018" ca="1">IFERROR(IF(SUMIFS(Proposed_Direct_Cost,Proposed_Labor_Category,$D3018,Proposed_Company,$C3018,Proposed_MSA_Code,$E3018)=0,"Not Proposed",SUMIFS(Proposed_Direct_Cost,Proposed_Labor_Category,$D3018,Proposed_Company,$C3018,Proposed_MSA_Code,$E3018)),"")</f>
        <v>Not Proposed</v>
      </c>
      <c r="J3018" s="117" cm="1">
        <f t="array" aca="1" ref="J3018" ca="1">SUMIFS(Invoice_Hours,Invoice_Labor_Category,$D3018,Invoice_Company,$C3018,Invoice_MSA_Code,$E3018)</f>
        <v>0</v>
      </c>
      <c r="K3018" s="7" t="str">
        <f t="shared" ca="1" si="764"/>
        <v/>
      </c>
      <c r="L3018" s="222" cm="1">
        <f t="array" aca="1" ref="L3018" ca="1">IFERROR(SUMIFS(Invoice_Direct_Cost,Invoice_Labor_Category,$D3018,Invoice_Company,$C3018,Invoice_MSA_Code,$E3018),"")</f>
        <v>0</v>
      </c>
      <c r="M3018" s="7" t="str">
        <f t="shared" ca="1" si="765"/>
        <v/>
      </c>
      <c r="N3018" s="220" t="str">
        <f t="shared" ca="1" si="770"/>
        <v/>
      </c>
      <c r="O3018" s="7" t="str">
        <f t="shared" ca="1" si="766"/>
        <v/>
      </c>
      <c r="P3018" s="7" t="str">
        <f t="shared" ca="1" si="767"/>
        <v/>
      </c>
      <c r="Q3018" s="7" t="str">
        <f t="shared" ca="1" si="768"/>
        <v/>
      </c>
      <c r="R3018" s="7" t="str">
        <f t="shared" ca="1" si="769"/>
        <v/>
      </c>
      <c r="S3018" s="7" t="str">
        <f t="shared" ca="1" si="756"/>
        <v/>
      </c>
      <c r="T3018" s="7" t="str">
        <f t="shared" ca="1" si="757"/>
        <v/>
      </c>
      <c r="V3018" s="120" cm="1">
        <f t="array" aca="1" ref="V3018" ca="1">SUMIFS(Invoice_Hours,Invoice_Labor_Category,$D3018,Invoice_Company,$C3018,Invoice_MSA_Code,$E3018)</f>
        <v>0</v>
      </c>
      <c r="W3018" s="121" t="str">
        <f t="shared" ca="1" si="758"/>
        <v/>
      </c>
      <c r="X3018" s="152" t="str">
        <f t="shared" ca="1" si="759"/>
        <v/>
      </c>
      <c r="AB3018" t="str">
        <f t="shared" si="760"/>
        <v/>
      </c>
      <c r="AC3018" t="str">
        <f t="shared" si="761"/>
        <v/>
      </c>
      <c r="AD3018" t="str">
        <f t="shared" si="762"/>
        <v/>
      </c>
      <c r="AE3018" s="4" t="str">
        <f t="shared" ca="1" si="755"/>
        <v/>
      </c>
    </row>
    <row r="3019" spans="7:31">
      <c r="G3019" s="117" cm="1">
        <f t="array" aca="1" ref="G3019" ca="1">SUMIFS(Proposed_Hours,Proposed_Labor_Category,$D3019,Proposed_Company,$C3019,Proposed_MSA_Code,$E3019)</f>
        <v>0</v>
      </c>
      <c r="H3019" s="7" t="str">
        <f t="shared" ca="1" si="763"/>
        <v/>
      </c>
      <c r="I3019" s="4" t="str" cm="1">
        <f t="array" aca="1" ref="I3019" ca="1">IFERROR(IF(SUMIFS(Proposed_Direct_Cost,Proposed_Labor_Category,$D3019,Proposed_Company,$C3019,Proposed_MSA_Code,$E3019)=0,"Not Proposed",SUMIFS(Proposed_Direct_Cost,Proposed_Labor_Category,$D3019,Proposed_Company,$C3019,Proposed_MSA_Code,$E3019)),"")</f>
        <v>Not Proposed</v>
      </c>
      <c r="J3019" s="117" cm="1">
        <f t="array" aca="1" ref="J3019" ca="1">SUMIFS(Invoice_Hours,Invoice_Labor_Category,$D3019,Invoice_Company,$C3019,Invoice_MSA_Code,$E3019)</f>
        <v>0</v>
      </c>
      <c r="K3019" s="7" t="str">
        <f t="shared" ca="1" si="764"/>
        <v/>
      </c>
      <c r="L3019" s="222" cm="1">
        <f t="array" aca="1" ref="L3019" ca="1">IFERROR(SUMIFS(Invoice_Direct_Cost,Invoice_Labor_Category,$D3019,Invoice_Company,$C3019,Invoice_MSA_Code,$E3019),"")</f>
        <v>0</v>
      </c>
      <c r="M3019" s="7" t="str">
        <f t="shared" ca="1" si="765"/>
        <v/>
      </c>
      <c r="N3019" s="220" t="str">
        <f t="shared" ca="1" si="770"/>
        <v/>
      </c>
      <c r="O3019" s="7" t="str">
        <f t="shared" ca="1" si="766"/>
        <v/>
      </c>
      <c r="P3019" s="7" t="str">
        <f t="shared" ca="1" si="767"/>
        <v/>
      </c>
      <c r="Q3019" s="7" t="str">
        <f t="shared" ca="1" si="768"/>
        <v/>
      </c>
      <c r="R3019" s="7" t="str">
        <f t="shared" ca="1" si="769"/>
        <v/>
      </c>
      <c r="S3019" s="7" t="str">
        <f t="shared" ca="1" si="756"/>
        <v/>
      </c>
      <c r="T3019" s="7" t="str">
        <f t="shared" ca="1" si="757"/>
        <v/>
      </c>
      <c r="V3019" s="120" cm="1">
        <f t="array" aca="1" ref="V3019" ca="1">SUMIFS(Invoice_Hours,Invoice_Labor_Category,$D3019,Invoice_Company,$C3019,Invoice_MSA_Code,$E3019)</f>
        <v>0</v>
      </c>
      <c r="W3019" s="121" t="str">
        <f t="shared" ca="1" si="758"/>
        <v/>
      </c>
      <c r="X3019" s="151" t="str">
        <f t="shared" ca="1" si="759"/>
        <v/>
      </c>
      <c r="AB3019" t="str">
        <f t="shared" si="760"/>
        <v/>
      </c>
      <c r="AC3019" t="str">
        <f t="shared" si="761"/>
        <v/>
      </c>
      <c r="AD3019" t="str">
        <f t="shared" si="762"/>
        <v/>
      </c>
      <c r="AE3019" s="4" t="str">
        <f t="shared" ca="1" si="755"/>
        <v/>
      </c>
    </row>
    <row r="3020" spans="7:31">
      <c r="G3020" s="117" cm="1">
        <f t="array" aca="1" ref="G3020" ca="1">SUMIFS(Proposed_Hours,Proposed_Labor_Category,$D3020,Proposed_Company,$C3020,Proposed_MSA_Code,$E3020)</f>
        <v>0</v>
      </c>
      <c r="H3020" s="7" t="str">
        <f t="shared" ca="1" si="763"/>
        <v/>
      </c>
      <c r="I3020" s="4" t="str" cm="1">
        <f t="array" aca="1" ref="I3020" ca="1">IFERROR(IF(SUMIFS(Proposed_Direct_Cost,Proposed_Labor_Category,$D3020,Proposed_Company,$C3020,Proposed_MSA_Code,$E3020)=0,"Not Proposed",SUMIFS(Proposed_Direct_Cost,Proposed_Labor_Category,$D3020,Proposed_Company,$C3020,Proposed_MSA_Code,$E3020)),"")</f>
        <v>Not Proposed</v>
      </c>
      <c r="J3020" s="117" cm="1">
        <f t="array" aca="1" ref="J3020" ca="1">SUMIFS(Invoice_Hours,Invoice_Labor_Category,$D3020,Invoice_Company,$C3020,Invoice_MSA_Code,$E3020)</f>
        <v>0</v>
      </c>
      <c r="K3020" s="7" t="str">
        <f t="shared" ca="1" si="764"/>
        <v/>
      </c>
      <c r="L3020" s="222" cm="1">
        <f t="array" aca="1" ref="L3020" ca="1">IFERROR(SUMIFS(Invoice_Direct_Cost,Invoice_Labor_Category,$D3020,Invoice_Company,$C3020,Invoice_MSA_Code,$E3020),"")</f>
        <v>0</v>
      </c>
      <c r="M3020" s="7" t="str">
        <f t="shared" ca="1" si="765"/>
        <v/>
      </c>
      <c r="N3020" s="220" t="str">
        <f t="shared" ca="1" si="770"/>
        <v/>
      </c>
      <c r="O3020" s="7" t="str">
        <f t="shared" ca="1" si="766"/>
        <v/>
      </c>
      <c r="P3020" s="7" t="str">
        <f t="shared" ca="1" si="767"/>
        <v/>
      </c>
      <c r="Q3020" s="7" t="str">
        <f t="shared" ca="1" si="768"/>
        <v/>
      </c>
      <c r="R3020" s="7" t="str">
        <f t="shared" ca="1" si="769"/>
        <v/>
      </c>
      <c r="S3020" s="7" t="str">
        <f t="shared" ca="1" si="756"/>
        <v/>
      </c>
      <c r="T3020" s="7" t="str">
        <f t="shared" ca="1" si="757"/>
        <v/>
      </c>
      <c r="V3020" s="120" cm="1">
        <f t="array" aca="1" ref="V3020" ca="1">SUMIFS(Invoice_Hours,Invoice_Labor_Category,$D3020,Invoice_Company,$C3020,Invoice_MSA_Code,$E3020)</f>
        <v>0</v>
      </c>
      <c r="W3020" s="121" t="str">
        <f t="shared" ca="1" si="758"/>
        <v/>
      </c>
      <c r="X3020" s="152" t="str">
        <f t="shared" ca="1" si="759"/>
        <v/>
      </c>
      <c r="AB3020" t="str">
        <f t="shared" si="760"/>
        <v/>
      </c>
      <c r="AC3020" t="str">
        <f t="shared" si="761"/>
        <v/>
      </c>
      <c r="AD3020" t="str">
        <f t="shared" si="762"/>
        <v/>
      </c>
      <c r="AE3020" s="4" t="str">
        <f t="shared" ca="1" si="755"/>
        <v/>
      </c>
    </row>
    <row r="3021" spans="7:31">
      <c r="G3021" s="117" cm="1">
        <f t="array" aca="1" ref="G3021" ca="1">SUMIFS(Proposed_Hours,Proposed_Labor_Category,$D3021,Proposed_Company,$C3021,Proposed_MSA_Code,$E3021)</f>
        <v>0</v>
      </c>
      <c r="H3021" s="7" t="str">
        <f t="shared" ca="1" si="763"/>
        <v/>
      </c>
      <c r="I3021" s="4" t="str" cm="1">
        <f t="array" aca="1" ref="I3021" ca="1">IFERROR(IF(SUMIFS(Proposed_Direct_Cost,Proposed_Labor_Category,$D3021,Proposed_Company,$C3021,Proposed_MSA_Code,$E3021)=0,"Not Proposed",SUMIFS(Proposed_Direct_Cost,Proposed_Labor_Category,$D3021,Proposed_Company,$C3021,Proposed_MSA_Code,$E3021)),"")</f>
        <v>Not Proposed</v>
      </c>
      <c r="J3021" s="117" cm="1">
        <f t="array" aca="1" ref="J3021" ca="1">SUMIFS(Invoice_Hours,Invoice_Labor_Category,$D3021,Invoice_Company,$C3021,Invoice_MSA_Code,$E3021)</f>
        <v>0</v>
      </c>
      <c r="K3021" s="7" t="str">
        <f t="shared" ca="1" si="764"/>
        <v/>
      </c>
      <c r="L3021" s="222" cm="1">
        <f t="array" aca="1" ref="L3021" ca="1">IFERROR(SUMIFS(Invoice_Direct_Cost,Invoice_Labor_Category,$D3021,Invoice_Company,$C3021,Invoice_MSA_Code,$E3021),"")</f>
        <v>0</v>
      </c>
      <c r="M3021" s="7" t="str">
        <f t="shared" ca="1" si="765"/>
        <v/>
      </c>
      <c r="N3021" s="220" t="str">
        <f t="shared" ca="1" si="770"/>
        <v/>
      </c>
      <c r="O3021" s="7" t="str">
        <f t="shared" ca="1" si="766"/>
        <v/>
      </c>
      <c r="P3021" s="7" t="str">
        <f t="shared" ca="1" si="767"/>
        <v/>
      </c>
      <c r="Q3021" s="7" t="str">
        <f t="shared" ca="1" si="768"/>
        <v/>
      </c>
      <c r="R3021" s="7" t="str">
        <f t="shared" ca="1" si="769"/>
        <v/>
      </c>
      <c r="S3021" s="7" t="str">
        <f t="shared" ca="1" si="756"/>
        <v/>
      </c>
      <c r="T3021" s="7" t="str">
        <f t="shared" ca="1" si="757"/>
        <v/>
      </c>
      <c r="V3021" s="120" cm="1">
        <f t="array" aca="1" ref="V3021" ca="1">SUMIFS(Invoice_Hours,Invoice_Labor_Category,$D3021,Invoice_Company,$C3021,Invoice_MSA_Code,$E3021)</f>
        <v>0</v>
      </c>
      <c r="W3021" s="121" t="str">
        <f t="shared" ca="1" si="758"/>
        <v/>
      </c>
      <c r="X3021" s="151" t="str">
        <f t="shared" ca="1" si="759"/>
        <v/>
      </c>
      <c r="AB3021" t="str">
        <f t="shared" si="760"/>
        <v/>
      </c>
      <c r="AC3021" t="str">
        <f t="shared" si="761"/>
        <v/>
      </c>
      <c r="AD3021" t="str">
        <f t="shared" si="762"/>
        <v/>
      </c>
      <c r="AE3021" s="4" t="str">
        <f t="shared" ca="1" si="755"/>
        <v/>
      </c>
    </row>
    <row r="3022" spans="7:31">
      <c r="G3022" s="117" cm="1">
        <f t="array" aca="1" ref="G3022" ca="1">SUMIFS(Proposed_Hours,Proposed_Labor_Category,$D3022,Proposed_Company,$C3022,Proposed_MSA_Code,$E3022)</f>
        <v>0</v>
      </c>
      <c r="H3022" s="7" t="str">
        <f t="shared" ca="1" si="763"/>
        <v/>
      </c>
      <c r="I3022" s="4" t="str" cm="1">
        <f t="array" aca="1" ref="I3022" ca="1">IFERROR(IF(SUMIFS(Proposed_Direct_Cost,Proposed_Labor_Category,$D3022,Proposed_Company,$C3022,Proposed_MSA_Code,$E3022)=0,"Not Proposed",SUMIFS(Proposed_Direct_Cost,Proposed_Labor_Category,$D3022,Proposed_Company,$C3022,Proposed_MSA_Code,$E3022)),"")</f>
        <v>Not Proposed</v>
      </c>
      <c r="J3022" s="117" cm="1">
        <f t="array" aca="1" ref="J3022" ca="1">SUMIFS(Invoice_Hours,Invoice_Labor_Category,$D3022,Invoice_Company,$C3022,Invoice_MSA_Code,$E3022)</f>
        <v>0</v>
      </c>
      <c r="K3022" s="7" t="str">
        <f t="shared" ca="1" si="764"/>
        <v/>
      </c>
      <c r="L3022" s="222" cm="1">
        <f t="array" aca="1" ref="L3022" ca="1">IFERROR(SUMIFS(Invoice_Direct_Cost,Invoice_Labor_Category,$D3022,Invoice_Company,$C3022,Invoice_MSA_Code,$E3022),"")</f>
        <v>0</v>
      </c>
      <c r="M3022" s="7" t="str">
        <f t="shared" ca="1" si="765"/>
        <v/>
      </c>
      <c r="N3022" s="220" t="str">
        <f t="shared" ca="1" si="770"/>
        <v/>
      </c>
      <c r="O3022" s="7" t="str">
        <f t="shared" ca="1" si="766"/>
        <v/>
      </c>
      <c r="P3022" s="7" t="str">
        <f t="shared" ca="1" si="767"/>
        <v/>
      </c>
      <c r="Q3022" s="7" t="str">
        <f t="shared" ca="1" si="768"/>
        <v/>
      </c>
      <c r="R3022" s="7" t="str">
        <f t="shared" ca="1" si="769"/>
        <v/>
      </c>
      <c r="S3022" s="7" t="str">
        <f t="shared" ca="1" si="756"/>
        <v/>
      </c>
      <c r="T3022" s="7" t="str">
        <f t="shared" ca="1" si="757"/>
        <v/>
      </c>
      <c r="V3022" s="120" cm="1">
        <f t="array" aca="1" ref="V3022" ca="1">SUMIFS(Invoice_Hours,Invoice_Labor_Category,$D3022,Invoice_Company,$C3022,Invoice_MSA_Code,$E3022)</f>
        <v>0</v>
      </c>
      <c r="W3022" s="121" t="str">
        <f t="shared" ca="1" si="758"/>
        <v/>
      </c>
      <c r="X3022" s="152" t="str">
        <f t="shared" ca="1" si="759"/>
        <v/>
      </c>
      <c r="AB3022" t="str">
        <f t="shared" si="760"/>
        <v/>
      </c>
      <c r="AC3022" t="str">
        <f t="shared" si="761"/>
        <v/>
      </c>
      <c r="AD3022" t="str">
        <f t="shared" si="762"/>
        <v/>
      </c>
      <c r="AE3022" s="4" t="str">
        <f t="shared" ca="1" si="755"/>
        <v/>
      </c>
    </row>
    <row r="3023" spans="7:31">
      <c r="G3023" s="117" cm="1">
        <f t="array" aca="1" ref="G3023" ca="1">SUMIFS(Proposed_Hours,Proposed_Labor_Category,$D3023,Proposed_Company,$C3023,Proposed_MSA_Code,$E3023)</f>
        <v>0</v>
      </c>
      <c r="H3023" s="7" t="str">
        <f t="shared" ca="1" si="763"/>
        <v/>
      </c>
      <c r="I3023" s="4" t="str" cm="1">
        <f t="array" aca="1" ref="I3023" ca="1">IFERROR(IF(SUMIFS(Proposed_Direct_Cost,Proposed_Labor_Category,$D3023,Proposed_Company,$C3023,Proposed_MSA_Code,$E3023)=0,"Not Proposed",SUMIFS(Proposed_Direct_Cost,Proposed_Labor_Category,$D3023,Proposed_Company,$C3023,Proposed_MSA_Code,$E3023)),"")</f>
        <v>Not Proposed</v>
      </c>
      <c r="J3023" s="117" cm="1">
        <f t="array" aca="1" ref="J3023" ca="1">SUMIFS(Invoice_Hours,Invoice_Labor_Category,$D3023,Invoice_Company,$C3023,Invoice_MSA_Code,$E3023)</f>
        <v>0</v>
      </c>
      <c r="K3023" s="7" t="str">
        <f t="shared" ca="1" si="764"/>
        <v/>
      </c>
      <c r="L3023" s="222" cm="1">
        <f t="array" aca="1" ref="L3023" ca="1">IFERROR(SUMIFS(Invoice_Direct_Cost,Invoice_Labor_Category,$D3023,Invoice_Company,$C3023,Invoice_MSA_Code,$E3023),"")</f>
        <v>0</v>
      </c>
      <c r="M3023" s="7" t="str">
        <f t="shared" ca="1" si="765"/>
        <v/>
      </c>
      <c r="N3023" s="220" t="str">
        <f t="shared" ca="1" si="770"/>
        <v/>
      </c>
      <c r="O3023" s="7" t="str">
        <f t="shared" ca="1" si="766"/>
        <v/>
      </c>
      <c r="P3023" s="7" t="str">
        <f t="shared" ca="1" si="767"/>
        <v/>
      </c>
      <c r="Q3023" s="7" t="str">
        <f t="shared" ca="1" si="768"/>
        <v/>
      </c>
      <c r="R3023" s="7" t="str">
        <f t="shared" ca="1" si="769"/>
        <v/>
      </c>
      <c r="S3023" s="7" t="str">
        <f t="shared" ca="1" si="756"/>
        <v/>
      </c>
      <c r="T3023" s="7" t="str">
        <f t="shared" ca="1" si="757"/>
        <v/>
      </c>
      <c r="V3023" s="120" cm="1">
        <f t="array" aca="1" ref="V3023" ca="1">SUMIFS(Invoice_Hours,Invoice_Labor_Category,$D3023,Invoice_Company,$C3023,Invoice_MSA_Code,$E3023)</f>
        <v>0</v>
      </c>
      <c r="W3023" s="121" t="str">
        <f t="shared" ca="1" si="758"/>
        <v/>
      </c>
      <c r="X3023" s="151" t="str">
        <f t="shared" ca="1" si="759"/>
        <v/>
      </c>
      <c r="AB3023" t="str">
        <f t="shared" si="760"/>
        <v/>
      </c>
      <c r="AC3023" t="str">
        <f t="shared" si="761"/>
        <v/>
      </c>
      <c r="AD3023" t="str">
        <f t="shared" si="762"/>
        <v/>
      </c>
      <c r="AE3023" s="4" t="str">
        <f t="shared" ca="1" si="755"/>
        <v/>
      </c>
    </row>
    <row r="3024" spans="7:31">
      <c r="G3024" s="117" cm="1">
        <f t="array" aca="1" ref="G3024" ca="1">SUMIFS(Proposed_Hours,Proposed_Labor_Category,$D3024,Proposed_Company,$C3024,Proposed_MSA_Code,$E3024)</f>
        <v>0</v>
      </c>
      <c r="H3024" s="7" t="str">
        <f t="shared" ca="1" si="763"/>
        <v/>
      </c>
      <c r="I3024" s="4" t="str" cm="1">
        <f t="array" aca="1" ref="I3024" ca="1">IFERROR(IF(SUMIFS(Proposed_Direct_Cost,Proposed_Labor_Category,$D3024,Proposed_Company,$C3024,Proposed_MSA_Code,$E3024)=0,"Not Proposed",SUMIFS(Proposed_Direct_Cost,Proposed_Labor_Category,$D3024,Proposed_Company,$C3024,Proposed_MSA_Code,$E3024)),"")</f>
        <v>Not Proposed</v>
      </c>
      <c r="J3024" s="117" cm="1">
        <f t="array" aca="1" ref="J3024" ca="1">SUMIFS(Invoice_Hours,Invoice_Labor_Category,$D3024,Invoice_Company,$C3024,Invoice_MSA_Code,$E3024)</f>
        <v>0</v>
      </c>
      <c r="K3024" s="7" t="str">
        <f t="shared" ca="1" si="764"/>
        <v/>
      </c>
      <c r="L3024" s="222" cm="1">
        <f t="array" aca="1" ref="L3024" ca="1">IFERROR(SUMIFS(Invoice_Direct_Cost,Invoice_Labor_Category,$D3024,Invoice_Company,$C3024,Invoice_MSA_Code,$E3024),"")</f>
        <v>0</v>
      </c>
      <c r="M3024" s="7" t="str">
        <f t="shared" ca="1" si="765"/>
        <v/>
      </c>
      <c r="N3024" s="220" t="str">
        <f t="shared" ca="1" si="770"/>
        <v/>
      </c>
      <c r="O3024" s="7" t="str">
        <f t="shared" ca="1" si="766"/>
        <v/>
      </c>
      <c r="P3024" s="7" t="str">
        <f t="shared" ca="1" si="767"/>
        <v/>
      </c>
      <c r="Q3024" s="7" t="str">
        <f t="shared" ca="1" si="768"/>
        <v/>
      </c>
      <c r="R3024" s="7" t="str">
        <f t="shared" ca="1" si="769"/>
        <v/>
      </c>
      <c r="S3024" s="7" t="str">
        <f t="shared" ca="1" si="756"/>
        <v/>
      </c>
      <c r="T3024" s="7" t="str">
        <f t="shared" ca="1" si="757"/>
        <v/>
      </c>
      <c r="V3024" s="120" cm="1">
        <f t="array" aca="1" ref="V3024" ca="1">SUMIFS(Invoice_Hours,Invoice_Labor_Category,$D3024,Invoice_Company,$C3024,Invoice_MSA_Code,$E3024)</f>
        <v>0</v>
      </c>
      <c r="W3024" s="121" t="str">
        <f t="shared" ca="1" si="758"/>
        <v/>
      </c>
      <c r="X3024" s="152" t="str">
        <f t="shared" ca="1" si="759"/>
        <v/>
      </c>
      <c r="AB3024" t="str">
        <f t="shared" si="760"/>
        <v/>
      </c>
      <c r="AC3024" t="str">
        <f t="shared" si="761"/>
        <v/>
      </c>
      <c r="AD3024" t="str">
        <f t="shared" si="762"/>
        <v/>
      </c>
      <c r="AE3024" s="4" t="str">
        <f t="shared" ca="1" si="755"/>
        <v/>
      </c>
    </row>
    <row r="3025" spans="7:31">
      <c r="G3025" s="117" cm="1">
        <f t="array" aca="1" ref="G3025" ca="1">SUMIFS(Proposed_Hours,Proposed_Labor_Category,$D3025,Proposed_Company,$C3025,Proposed_MSA_Code,$E3025)</f>
        <v>0</v>
      </c>
      <c r="H3025" s="7" t="str">
        <f t="shared" ca="1" si="763"/>
        <v/>
      </c>
      <c r="I3025" s="4" t="str" cm="1">
        <f t="array" aca="1" ref="I3025" ca="1">IFERROR(IF(SUMIFS(Proposed_Direct_Cost,Proposed_Labor_Category,$D3025,Proposed_Company,$C3025,Proposed_MSA_Code,$E3025)=0,"Not Proposed",SUMIFS(Proposed_Direct_Cost,Proposed_Labor_Category,$D3025,Proposed_Company,$C3025,Proposed_MSA_Code,$E3025)),"")</f>
        <v>Not Proposed</v>
      </c>
      <c r="J3025" s="117" cm="1">
        <f t="array" aca="1" ref="J3025" ca="1">SUMIFS(Invoice_Hours,Invoice_Labor_Category,$D3025,Invoice_Company,$C3025,Invoice_MSA_Code,$E3025)</f>
        <v>0</v>
      </c>
      <c r="K3025" s="7" t="str">
        <f t="shared" ca="1" si="764"/>
        <v/>
      </c>
      <c r="L3025" s="222" cm="1">
        <f t="array" aca="1" ref="L3025" ca="1">IFERROR(SUMIFS(Invoice_Direct_Cost,Invoice_Labor_Category,$D3025,Invoice_Company,$C3025,Invoice_MSA_Code,$E3025),"")</f>
        <v>0</v>
      </c>
      <c r="M3025" s="7" t="str">
        <f t="shared" ca="1" si="765"/>
        <v/>
      </c>
      <c r="N3025" s="220" t="str">
        <f t="shared" ca="1" si="770"/>
        <v/>
      </c>
      <c r="O3025" s="7" t="str">
        <f t="shared" ca="1" si="766"/>
        <v/>
      </c>
      <c r="P3025" s="7" t="str">
        <f t="shared" ca="1" si="767"/>
        <v/>
      </c>
      <c r="Q3025" s="7" t="str">
        <f t="shared" ca="1" si="768"/>
        <v/>
      </c>
      <c r="R3025" s="7" t="str">
        <f t="shared" ca="1" si="769"/>
        <v/>
      </c>
      <c r="S3025" s="7" t="str">
        <f t="shared" ca="1" si="756"/>
        <v/>
      </c>
      <c r="T3025" s="7" t="str">
        <f t="shared" ca="1" si="757"/>
        <v/>
      </c>
      <c r="V3025" s="120" cm="1">
        <f t="array" aca="1" ref="V3025" ca="1">SUMIFS(Invoice_Hours,Invoice_Labor_Category,$D3025,Invoice_Company,$C3025,Invoice_MSA_Code,$E3025)</f>
        <v>0</v>
      </c>
      <c r="W3025" s="121" t="str">
        <f t="shared" ca="1" si="758"/>
        <v/>
      </c>
      <c r="X3025" s="151" t="str">
        <f t="shared" ca="1" si="759"/>
        <v/>
      </c>
      <c r="AB3025" t="str">
        <f t="shared" si="760"/>
        <v/>
      </c>
      <c r="AC3025" t="str">
        <f t="shared" si="761"/>
        <v/>
      </c>
      <c r="AD3025" t="str">
        <f t="shared" si="762"/>
        <v/>
      </c>
      <c r="AE3025" s="4" t="str">
        <f t="shared" ca="1" si="755"/>
        <v/>
      </c>
    </row>
    <row r="3026" spans="7:31">
      <c r="G3026" s="117" cm="1">
        <f t="array" aca="1" ref="G3026" ca="1">SUMIFS(Proposed_Hours,Proposed_Labor_Category,$D3026,Proposed_Company,$C3026,Proposed_MSA_Code,$E3026)</f>
        <v>0</v>
      </c>
      <c r="H3026" s="7" t="str">
        <f t="shared" ca="1" si="763"/>
        <v/>
      </c>
      <c r="I3026" s="4" t="str" cm="1">
        <f t="array" aca="1" ref="I3026" ca="1">IFERROR(IF(SUMIFS(Proposed_Direct_Cost,Proposed_Labor_Category,$D3026,Proposed_Company,$C3026,Proposed_MSA_Code,$E3026)=0,"Not Proposed",SUMIFS(Proposed_Direct_Cost,Proposed_Labor_Category,$D3026,Proposed_Company,$C3026,Proposed_MSA_Code,$E3026)),"")</f>
        <v>Not Proposed</v>
      </c>
      <c r="J3026" s="117" cm="1">
        <f t="array" aca="1" ref="J3026" ca="1">SUMIFS(Invoice_Hours,Invoice_Labor_Category,$D3026,Invoice_Company,$C3026,Invoice_MSA_Code,$E3026)</f>
        <v>0</v>
      </c>
      <c r="K3026" s="7" t="str">
        <f t="shared" ca="1" si="764"/>
        <v/>
      </c>
      <c r="L3026" s="222" cm="1">
        <f t="array" aca="1" ref="L3026" ca="1">IFERROR(SUMIFS(Invoice_Direct_Cost,Invoice_Labor_Category,$D3026,Invoice_Company,$C3026,Invoice_MSA_Code,$E3026),"")</f>
        <v>0</v>
      </c>
      <c r="M3026" s="7" t="str">
        <f t="shared" ca="1" si="765"/>
        <v/>
      </c>
      <c r="N3026" s="220" t="str">
        <f t="shared" ca="1" si="770"/>
        <v/>
      </c>
      <c r="O3026" s="7" t="str">
        <f t="shared" ca="1" si="766"/>
        <v/>
      </c>
      <c r="P3026" s="7" t="str">
        <f t="shared" ca="1" si="767"/>
        <v/>
      </c>
      <c r="Q3026" s="7" t="str">
        <f t="shared" ca="1" si="768"/>
        <v/>
      </c>
      <c r="R3026" s="7" t="str">
        <f t="shared" ca="1" si="769"/>
        <v/>
      </c>
      <c r="S3026" s="7" t="str">
        <f t="shared" ca="1" si="756"/>
        <v/>
      </c>
      <c r="T3026" s="7" t="str">
        <f t="shared" ca="1" si="757"/>
        <v/>
      </c>
      <c r="V3026" s="120" cm="1">
        <f t="array" aca="1" ref="V3026" ca="1">SUMIFS(Invoice_Hours,Invoice_Labor_Category,$D3026,Invoice_Company,$C3026,Invoice_MSA_Code,$E3026)</f>
        <v>0</v>
      </c>
      <c r="W3026" s="121" t="str">
        <f t="shared" ca="1" si="758"/>
        <v/>
      </c>
      <c r="X3026" s="152" t="str">
        <f t="shared" ca="1" si="759"/>
        <v/>
      </c>
      <c r="AB3026" t="str">
        <f t="shared" si="760"/>
        <v/>
      </c>
      <c r="AC3026" t="str">
        <f t="shared" si="761"/>
        <v/>
      </c>
      <c r="AD3026" t="str">
        <f t="shared" si="762"/>
        <v/>
      </c>
      <c r="AE3026" s="4" t="str">
        <f t="shared" ca="1" si="755"/>
        <v/>
      </c>
    </row>
    <row r="3027" spans="7:31">
      <c r="G3027" s="117" cm="1">
        <f t="array" aca="1" ref="G3027" ca="1">SUMIFS(Proposed_Hours,Proposed_Labor_Category,$D3027,Proposed_Company,$C3027,Proposed_MSA_Code,$E3027)</f>
        <v>0</v>
      </c>
      <c r="H3027" s="7" t="str">
        <f t="shared" ca="1" si="763"/>
        <v/>
      </c>
      <c r="I3027" s="4" t="str" cm="1">
        <f t="array" aca="1" ref="I3027" ca="1">IFERROR(IF(SUMIFS(Proposed_Direct_Cost,Proposed_Labor_Category,$D3027,Proposed_Company,$C3027,Proposed_MSA_Code,$E3027)=0,"Not Proposed",SUMIFS(Proposed_Direct_Cost,Proposed_Labor_Category,$D3027,Proposed_Company,$C3027,Proposed_MSA_Code,$E3027)),"")</f>
        <v>Not Proposed</v>
      </c>
      <c r="J3027" s="117" cm="1">
        <f t="array" aca="1" ref="J3027" ca="1">SUMIFS(Invoice_Hours,Invoice_Labor_Category,$D3027,Invoice_Company,$C3027,Invoice_MSA_Code,$E3027)</f>
        <v>0</v>
      </c>
      <c r="K3027" s="7" t="str">
        <f t="shared" ca="1" si="764"/>
        <v/>
      </c>
      <c r="L3027" s="222" cm="1">
        <f t="array" aca="1" ref="L3027" ca="1">IFERROR(SUMIFS(Invoice_Direct_Cost,Invoice_Labor_Category,$D3027,Invoice_Company,$C3027,Invoice_MSA_Code,$E3027),"")</f>
        <v>0</v>
      </c>
      <c r="M3027" s="7" t="str">
        <f t="shared" ca="1" si="765"/>
        <v/>
      </c>
      <c r="N3027" s="220" t="str">
        <f t="shared" ca="1" si="770"/>
        <v/>
      </c>
      <c r="O3027" s="7" t="str">
        <f t="shared" ca="1" si="766"/>
        <v/>
      </c>
      <c r="P3027" s="7" t="str">
        <f t="shared" ca="1" si="767"/>
        <v/>
      </c>
      <c r="Q3027" s="7" t="str">
        <f t="shared" ca="1" si="768"/>
        <v/>
      </c>
      <c r="R3027" s="7" t="str">
        <f t="shared" ca="1" si="769"/>
        <v/>
      </c>
      <c r="S3027" s="7" t="str">
        <f t="shared" ca="1" si="756"/>
        <v/>
      </c>
      <c r="T3027" s="7" t="str">
        <f t="shared" ca="1" si="757"/>
        <v/>
      </c>
      <c r="V3027" s="120" cm="1">
        <f t="array" aca="1" ref="V3027" ca="1">SUMIFS(Invoice_Hours,Invoice_Labor_Category,$D3027,Invoice_Company,$C3027,Invoice_MSA_Code,$E3027)</f>
        <v>0</v>
      </c>
      <c r="W3027" s="121" t="str">
        <f t="shared" ca="1" si="758"/>
        <v/>
      </c>
      <c r="X3027" s="151" t="str">
        <f t="shared" ca="1" si="759"/>
        <v/>
      </c>
      <c r="AB3027" t="str">
        <f t="shared" si="760"/>
        <v/>
      </c>
      <c r="AC3027" t="str">
        <f t="shared" si="761"/>
        <v/>
      </c>
      <c r="AD3027" t="str">
        <f t="shared" si="762"/>
        <v/>
      </c>
      <c r="AE3027" s="4" t="str">
        <f t="shared" ca="1" si="755"/>
        <v/>
      </c>
    </row>
    <row r="3028" spans="7:31">
      <c r="G3028" s="117" cm="1">
        <f t="array" aca="1" ref="G3028" ca="1">SUMIFS(Proposed_Hours,Proposed_Labor_Category,$D3028,Proposed_Company,$C3028,Proposed_MSA_Code,$E3028)</f>
        <v>0</v>
      </c>
      <c r="H3028" s="7" t="str">
        <f t="shared" ca="1" si="763"/>
        <v/>
      </c>
      <c r="I3028" s="4" t="str" cm="1">
        <f t="array" aca="1" ref="I3028" ca="1">IFERROR(IF(SUMIFS(Proposed_Direct_Cost,Proposed_Labor_Category,$D3028,Proposed_Company,$C3028,Proposed_MSA_Code,$E3028)=0,"Not Proposed",SUMIFS(Proposed_Direct_Cost,Proposed_Labor_Category,$D3028,Proposed_Company,$C3028,Proposed_MSA_Code,$E3028)),"")</f>
        <v>Not Proposed</v>
      </c>
      <c r="J3028" s="117" cm="1">
        <f t="array" aca="1" ref="J3028" ca="1">SUMIFS(Invoice_Hours,Invoice_Labor_Category,$D3028,Invoice_Company,$C3028,Invoice_MSA_Code,$E3028)</f>
        <v>0</v>
      </c>
      <c r="K3028" s="7" t="str">
        <f t="shared" ca="1" si="764"/>
        <v/>
      </c>
      <c r="L3028" s="222" cm="1">
        <f t="array" aca="1" ref="L3028" ca="1">IFERROR(SUMIFS(Invoice_Direct_Cost,Invoice_Labor_Category,$D3028,Invoice_Company,$C3028,Invoice_MSA_Code,$E3028),"")</f>
        <v>0</v>
      </c>
      <c r="M3028" s="7" t="str">
        <f t="shared" ca="1" si="765"/>
        <v/>
      </c>
      <c r="N3028" s="220" t="str">
        <f t="shared" ca="1" si="770"/>
        <v/>
      </c>
      <c r="O3028" s="7" t="str">
        <f t="shared" ca="1" si="766"/>
        <v/>
      </c>
      <c r="P3028" s="7" t="str">
        <f t="shared" ca="1" si="767"/>
        <v/>
      </c>
      <c r="Q3028" s="7" t="str">
        <f t="shared" ca="1" si="768"/>
        <v/>
      </c>
      <c r="R3028" s="7" t="str">
        <f t="shared" ca="1" si="769"/>
        <v/>
      </c>
      <c r="S3028" s="7" t="str">
        <f t="shared" ca="1" si="756"/>
        <v/>
      </c>
      <c r="T3028" s="7" t="str">
        <f t="shared" ca="1" si="757"/>
        <v/>
      </c>
      <c r="V3028" s="120" cm="1">
        <f t="array" aca="1" ref="V3028" ca="1">SUMIFS(Invoice_Hours,Invoice_Labor_Category,$D3028,Invoice_Company,$C3028,Invoice_MSA_Code,$E3028)</f>
        <v>0</v>
      </c>
      <c r="W3028" s="121" t="str">
        <f t="shared" ca="1" si="758"/>
        <v/>
      </c>
      <c r="X3028" s="152" t="str">
        <f t="shared" ca="1" si="759"/>
        <v/>
      </c>
      <c r="AB3028" t="str">
        <f t="shared" si="760"/>
        <v/>
      </c>
      <c r="AC3028" t="str">
        <f t="shared" si="761"/>
        <v/>
      </c>
      <c r="AD3028" t="str">
        <f t="shared" si="762"/>
        <v/>
      </c>
      <c r="AE3028" s="4" t="str">
        <f t="shared" ca="1" si="755"/>
        <v/>
      </c>
    </row>
    <row r="3029" spans="7:31">
      <c r="G3029" s="117" cm="1">
        <f t="array" aca="1" ref="G3029" ca="1">SUMIFS(Proposed_Hours,Proposed_Labor_Category,$D3029,Proposed_Company,$C3029,Proposed_MSA_Code,$E3029)</f>
        <v>0</v>
      </c>
      <c r="H3029" s="7" t="str">
        <f t="shared" ca="1" si="763"/>
        <v/>
      </c>
      <c r="I3029" s="4" t="str" cm="1">
        <f t="array" aca="1" ref="I3029" ca="1">IFERROR(IF(SUMIFS(Proposed_Direct_Cost,Proposed_Labor_Category,$D3029,Proposed_Company,$C3029,Proposed_MSA_Code,$E3029)=0,"Not Proposed",SUMIFS(Proposed_Direct_Cost,Proposed_Labor_Category,$D3029,Proposed_Company,$C3029,Proposed_MSA_Code,$E3029)),"")</f>
        <v>Not Proposed</v>
      </c>
      <c r="J3029" s="117" cm="1">
        <f t="array" aca="1" ref="J3029" ca="1">SUMIFS(Invoice_Hours,Invoice_Labor_Category,$D3029,Invoice_Company,$C3029,Invoice_MSA_Code,$E3029)</f>
        <v>0</v>
      </c>
      <c r="K3029" s="7" t="str">
        <f t="shared" ca="1" si="764"/>
        <v/>
      </c>
      <c r="L3029" s="222" cm="1">
        <f t="array" aca="1" ref="L3029" ca="1">IFERROR(SUMIFS(Invoice_Direct_Cost,Invoice_Labor_Category,$D3029,Invoice_Company,$C3029,Invoice_MSA_Code,$E3029),"")</f>
        <v>0</v>
      </c>
      <c r="M3029" s="7" t="str">
        <f t="shared" ca="1" si="765"/>
        <v/>
      </c>
      <c r="N3029" s="220" t="str">
        <f t="shared" ca="1" si="770"/>
        <v/>
      </c>
      <c r="O3029" s="7" t="str">
        <f t="shared" ca="1" si="766"/>
        <v/>
      </c>
      <c r="P3029" s="7" t="str">
        <f t="shared" ca="1" si="767"/>
        <v/>
      </c>
      <c r="Q3029" s="7" t="str">
        <f t="shared" ca="1" si="768"/>
        <v/>
      </c>
      <c r="R3029" s="7" t="str">
        <f t="shared" ca="1" si="769"/>
        <v/>
      </c>
      <c r="S3029" s="7" t="str">
        <f t="shared" ca="1" si="756"/>
        <v/>
      </c>
      <c r="T3029" s="7" t="str">
        <f t="shared" ca="1" si="757"/>
        <v/>
      </c>
      <c r="V3029" s="120" cm="1">
        <f t="array" aca="1" ref="V3029" ca="1">SUMIFS(Invoice_Hours,Invoice_Labor_Category,$D3029,Invoice_Company,$C3029,Invoice_MSA_Code,$E3029)</f>
        <v>0</v>
      </c>
      <c r="W3029" s="121" t="str">
        <f t="shared" ca="1" si="758"/>
        <v/>
      </c>
      <c r="X3029" s="151" t="str">
        <f t="shared" ca="1" si="759"/>
        <v/>
      </c>
      <c r="AB3029" t="str">
        <f t="shared" si="760"/>
        <v/>
      </c>
      <c r="AC3029" t="str">
        <f t="shared" si="761"/>
        <v/>
      </c>
      <c r="AD3029" t="str">
        <f t="shared" si="762"/>
        <v/>
      </c>
      <c r="AE3029" s="4" t="str">
        <f t="shared" ca="1" si="755"/>
        <v/>
      </c>
    </row>
    <row r="3030" spans="7:31">
      <c r="G3030" s="117" cm="1">
        <f t="array" aca="1" ref="G3030" ca="1">SUMIFS(Proposed_Hours,Proposed_Labor_Category,$D3030,Proposed_Company,$C3030,Proposed_MSA_Code,$E3030)</f>
        <v>0</v>
      </c>
      <c r="H3030" s="7" t="str">
        <f t="shared" ca="1" si="763"/>
        <v/>
      </c>
      <c r="I3030" s="4" t="str" cm="1">
        <f t="array" aca="1" ref="I3030" ca="1">IFERROR(IF(SUMIFS(Proposed_Direct_Cost,Proposed_Labor_Category,$D3030,Proposed_Company,$C3030,Proposed_MSA_Code,$E3030)=0,"Not Proposed",SUMIFS(Proposed_Direct_Cost,Proposed_Labor_Category,$D3030,Proposed_Company,$C3030,Proposed_MSA_Code,$E3030)),"")</f>
        <v>Not Proposed</v>
      </c>
      <c r="J3030" s="117" cm="1">
        <f t="array" aca="1" ref="J3030" ca="1">SUMIFS(Invoice_Hours,Invoice_Labor_Category,$D3030,Invoice_Company,$C3030,Invoice_MSA_Code,$E3030)</f>
        <v>0</v>
      </c>
      <c r="K3030" s="7" t="str">
        <f t="shared" ca="1" si="764"/>
        <v/>
      </c>
      <c r="L3030" s="222" cm="1">
        <f t="array" aca="1" ref="L3030" ca="1">IFERROR(SUMIFS(Invoice_Direct_Cost,Invoice_Labor_Category,$D3030,Invoice_Company,$C3030,Invoice_MSA_Code,$E3030),"")</f>
        <v>0</v>
      </c>
      <c r="M3030" s="7" t="str">
        <f t="shared" ca="1" si="765"/>
        <v/>
      </c>
      <c r="N3030" s="220" t="str">
        <f t="shared" ca="1" si="770"/>
        <v/>
      </c>
      <c r="O3030" s="7" t="str">
        <f t="shared" ca="1" si="766"/>
        <v/>
      </c>
      <c r="P3030" s="7" t="str">
        <f t="shared" ca="1" si="767"/>
        <v/>
      </c>
      <c r="Q3030" s="7" t="str">
        <f t="shared" ca="1" si="768"/>
        <v/>
      </c>
      <c r="R3030" s="7" t="str">
        <f t="shared" ca="1" si="769"/>
        <v/>
      </c>
      <c r="S3030" s="7" t="str">
        <f t="shared" ca="1" si="756"/>
        <v/>
      </c>
      <c r="T3030" s="7" t="str">
        <f t="shared" ca="1" si="757"/>
        <v/>
      </c>
      <c r="V3030" s="120" cm="1">
        <f t="array" aca="1" ref="V3030" ca="1">SUMIFS(Invoice_Hours,Invoice_Labor_Category,$D3030,Invoice_Company,$C3030,Invoice_MSA_Code,$E3030)</f>
        <v>0</v>
      </c>
      <c r="W3030" s="121" t="str">
        <f t="shared" ca="1" si="758"/>
        <v/>
      </c>
      <c r="X3030" s="152" t="str">
        <f t="shared" ca="1" si="759"/>
        <v/>
      </c>
      <c r="AB3030" t="str">
        <f t="shared" si="760"/>
        <v/>
      </c>
      <c r="AC3030" t="str">
        <f t="shared" si="761"/>
        <v/>
      </c>
      <c r="AD3030" t="str">
        <f t="shared" si="762"/>
        <v/>
      </c>
      <c r="AE3030" s="4" t="str">
        <f t="shared" ca="1" si="755"/>
        <v/>
      </c>
    </row>
    <row r="3031" spans="7:31">
      <c r="G3031" s="117" cm="1">
        <f t="array" aca="1" ref="G3031" ca="1">SUMIFS(Proposed_Hours,Proposed_Labor_Category,$D3031,Proposed_Company,$C3031,Proposed_MSA_Code,$E3031)</f>
        <v>0</v>
      </c>
      <c r="H3031" s="7" t="str">
        <f t="shared" ca="1" si="763"/>
        <v/>
      </c>
      <c r="I3031" s="4" t="str" cm="1">
        <f t="array" aca="1" ref="I3031" ca="1">IFERROR(IF(SUMIFS(Proposed_Direct_Cost,Proposed_Labor_Category,$D3031,Proposed_Company,$C3031,Proposed_MSA_Code,$E3031)=0,"Not Proposed",SUMIFS(Proposed_Direct_Cost,Proposed_Labor_Category,$D3031,Proposed_Company,$C3031,Proposed_MSA_Code,$E3031)),"")</f>
        <v>Not Proposed</v>
      </c>
      <c r="J3031" s="117" cm="1">
        <f t="array" aca="1" ref="J3031" ca="1">SUMIFS(Invoice_Hours,Invoice_Labor_Category,$D3031,Invoice_Company,$C3031,Invoice_MSA_Code,$E3031)</f>
        <v>0</v>
      </c>
      <c r="K3031" s="7" t="str">
        <f t="shared" ca="1" si="764"/>
        <v/>
      </c>
      <c r="L3031" s="222" cm="1">
        <f t="array" aca="1" ref="L3031" ca="1">IFERROR(SUMIFS(Invoice_Direct_Cost,Invoice_Labor_Category,$D3031,Invoice_Company,$C3031,Invoice_MSA_Code,$E3031),"")</f>
        <v>0</v>
      </c>
      <c r="M3031" s="7" t="str">
        <f t="shared" ca="1" si="765"/>
        <v/>
      </c>
      <c r="N3031" s="220" t="str">
        <f t="shared" ca="1" si="770"/>
        <v/>
      </c>
      <c r="O3031" s="7" t="str">
        <f t="shared" ca="1" si="766"/>
        <v/>
      </c>
      <c r="P3031" s="7" t="str">
        <f t="shared" ca="1" si="767"/>
        <v/>
      </c>
      <c r="Q3031" s="7" t="str">
        <f t="shared" ca="1" si="768"/>
        <v/>
      </c>
      <c r="R3031" s="7" t="str">
        <f t="shared" ca="1" si="769"/>
        <v/>
      </c>
      <c r="S3031" s="7" t="str">
        <f t="shared" ca="1" si="756"/>
        <v/>
      </c>
      <c r="T3031" s="7" t="str">
        <f t="shared" ca="1" si="757"/>
        <v/>
      </c>
      <c r="V3031" s="120" cm="1">
        <f t="array" aca="1" ref="V3031" ca="1">SUMIFS(Invoice_Hours,Invoice_Labor_Category,$D3031,Invoice_Company,$C3031,Invoice_MSA_Code,$E3031)</f>
        <v>0</v>
      </c>
      <c r="W3031" s="121" t="str">
        <f t="shared" ca="1" si="758"/>
        <v/>
      </c>
      <c r="X3031" s="151" t="str">
        <f t="shared" ca="1" si="759"/>
        <v/>
      </c>
      <c r="AB3031" t="str">
        <f t="shared" si="760"/>
        <v/>
      </c>
      <c r="AC3031" t="str">
        <f t="shared" si="761"/>
        <v/>
      </c>
      <c r="AD3031" t="str">
        <f t="shared" si="762"/>
        <v/>
      </c>
      <c r="AE3031" s="4" t="str">
        <f t="shared" ca="1" si="755"/>
        <v/>
      </c>
    </row>
    <row r="3032" spans="7:31">
      <c r="G3032" s="117" cm="1">
        <f t="array" aca="1" ref="G3032" ca="1">SUMIFS(Proposed_Hours,Proposed_Labor_Category,$D3032,Proposed_Company,$C3032,Proposed_MSA_Code,$E3032)</f>
        <v>0</v>
      </c>
      <c r="H3032" s="7" t="str">
        <f t="shared" ca="1" si="763"/>
        <v/>
      </c>
      <c r="I3032" s="4" t="str" cm="1">
        <f t="array" aca="1" ref="I3032" ca="1">IFERROR(IF(SUMIFS(Proposed_Direct_Cost,Proposed_Labor_Category,$D3032,Proposed_Company,$C3032,Proposed_MSA_Code,$E3032)=0,"Not Proposed",SUMIFS(Proposed_Direct_Cost,Proposed_Labor_Category,$D3032,Proposed_Company,$C3032,Proposed_MSA_Code,$E3032)),"")</f>
        <v>Not Proposed</v>
      </c>
      <c r="J3032" s="117" cm="1">
        <f t="array" aca="1" ref="J3032" ca="1">SUMIFS(Invoice_Hours,Invoice_Labor_Category,$D3032,Invoice_Company,$C3032,Invoice_MSA_Code,$E3032)</f>
        <v>0</v>
      </c>
      <c r="K3032" s="7" t="str">
        <f t="shared" ca="1" si="764"/>
        <v/>
      </c>
      <c r="L3032" s="222" cm="1">
        <f t="array" aca="1" ref="L3032" ca="1">IFERROR(SUMIFS(Invoice_Direct_Cost,Invoice_Labor_Category,$D3032,Invoice_Company,$C3032,Invoice_MSA_Code,$E3032),"")</f>
        <v>0</v>
      </c>
      <c r="M3032" s="7" t="str">
        <f t="shared" ca="1" si="765"/>
        <v/>
      </c>
      <c r="N3032" s="220" t="str">
        <f t="shared" ca="1" si="770"/>
        <v/>
      </c>
      <c r="O3032" s="7" t="str">
        <f t="shared" ca="1" si="766"/>
        <v/>
      </c>
      <c r="P3032" s="7" t="str">
        <f t="shared" ca="1" si="767"/>
        <v/>
      </c>
      <c r="Q3032" s="7" t="str">
        <f t="shared" ca="1" si="768"/>
        <v/>
      </c>
      <c r="R3032" s="7" t="str">
        <f t="shared" ca="1" si="769"/>
        <v/>
      </c>
      <c r="S3032" s="7" t="str">
        <f t="shared" ca="1" si="756"/>
        <v/>
      </c>
      <c r="T3032" s="7" t="str">
        <f t="shared" ca="1" si="757"/>
        <v/>
      </c>
      <c r="V3032" s="120" cm="1">
        <f t="array" aca="1" ref="V3032" ca="1">SUMIFS(Invoice_Hours,Invoice_Labor_Category,$D3032,Invoice_Company,$C3032,Invoice_MSA_Code,$E3032)</f>
        <v>0</v>
      </c>
      <c r="W3032" s="121" t="str">
        <f t="shared" ca="1" si="758"/>
        <v/>
      </c>
      <c r="X3032" s="152" t="str">
        <f t="shared" ca="1" si="759"/>
        <v/>
      </c>
      <c r="AB3032" t="str">
        <f t="shared" si="760"/>
        <v/>
      </c>
      <c r="AC3032" t="str">
        <f t="shared" si="761"/>
        <v/>
      </c>
      <c r="AD3032" t="str">
        <f t="shared" si="762"/>
        <v/>
      </c>
      <c r="AE3032" s="4" t="str">
        <f t="shared" ca="1" si="755"/>
        <v/>
      </c>
    </row>
    <row r="3033" spans="7:31">
      <c r="G3033" s="117" cm="1">
        <f t="array" aca="1" ref="G3033" ca="1">SUMIFS(Proposed_Hours,Proposed_Labor_Category,$D3033,Proposed_Company,$C3033,Proposed_MSA_Code,$E3033)</f>
        <v>0</v>
      </c>
      <c r="H3033" s="7" t="str">
        <f t="shared" ca="1" si="763"/>
        <v/>
      </c>
      <c r="I3033" s="4" t="str" cm="1">
        <f t="array" aca="1" ref="I3033" ca="1">IFERROR(IF(SUMIFS(Proposed_Direct_Cost,Proposed_Labor_Category,$D3033,Proposed_Company,$C3033,Proposed_MSA_Code,$E3033)=0,"Not Proposed",SUMIFS(Proposed_Direct_Cost,Proposed_Labor_Category,$D3033,Proposed_Company,$C3033,Proposed_MSA_Code,$E3033)),"")</f>
        <v>Not Proposed</v>
      </c>
      <c r="J3033" s="117" cm="1">
        <f t="array" aca="1" ref="J3033" ca="1">SUMIFS(Invoice_Hours,Invoice_Labor_Category,$D3033,Invoice_Company,$C3033,Invoice_MSA_Code,$E3033)</f>
        <v>0</v>
      </c>
      <c r="K3033" s="7" t="str">
        <f t="shared" ca="1" si="764"/>
        <v/>
      </c>
      <c r="L3033" s="222" cm="1">
        <f t="array" aca="1" ref="L3033" ca="1">IFERROR(SUMIFS(Invoice_Direct_Cost,Invoice_Labor_Category,$D3033,Invoice_Company,$C3033,Invoice_MSA_Code,$E3033),"")</f>
        <v>0</v>
      </c>
      <c r="M3033" s="7" t="str">
        <f t="shared" ca="1" si="765"/>
        <v/>
      </c>
      <c r="N3033" s="220" t="str">
        <f t="shared" ca="1" si="770"/>
        <v/>
      </c>
      <c r="O3033" s="7" t="str">
        <f t="shared" ca="1" si="766"/>
        <v/>
      </c>
      <c r="P3033" s="7" t="str">
        <f t="shared" ca="1" si="767"/>
        <v/>
      </c>
      <c r="Q3033" s="7" t="str">
        <f t="shared" ca="1" si="768"/>
        <v/>
      </c>
      <c r="R3033" s="7" t="str">
        <f t="shared" ca="1" si="769"/>
        <v/>
      </c>
      <c r="S3033" s="7" t="str">
        <f t="shared" ca="1" si="756"/>
        <v/>
      </c>
      <c r="T3033" s="7" t="str">
        <f t="shared" ca="1" si="757"/>
        <v/>
      </c>
      <c r="V3033" s="120" cm="1">
        <f t="array" aca="1" ref="V3033" ca="1">SUMIFS(Invoice_Hours,Invoice_Labor_Category,$D3033,Invoice_Company,$C3033,Invoice_MSA_Code,$E3033)</f>
        <v>0</v>
      </c>
      <c r="W3033" s="121" t="str">
        <f t="shared" ca="1" si="758"/>
        <v/>
      </c>
      <c r="X3033" s="151" t="str">
        <f t="shared" ca="1" si="759"/>
        <v/>
      </c>
      <c r="AB3033" t="str">
        <f t="shared" si="760"/>
        <v/>
      </c>
      <c r="AC3033" t="str">
        <f t="shared" si="761"/>
        <v/>
      </c>
      <c r="AD3033" t="str">
        <f t="shared" si="762"/>
        <v/>
      </c>
      <c r="AE3033" s="4" t="str">
        <f t="shared" ca="1" si="755"/>
        <v/>
      </c>
    </row>
    <row r="3034" spans="7:31">
      <c r="G3034" s="117" cm="1">
        <f t="array" aca="1" ref="G3034" ca="1">SUMIFS(Proposed_Hours,Proposed_Labor_Category,$D3034,Proposed_Company,$C3034,Proposed_MSA_Code,$E3034)</f>
        <v>0</v>
      </c>
      <c r="H3034" s="7" t="str">
        <f t="shared" ca="1" si="763"/>
        <v/>
      </c>
      <c r="I3034" s="4" t="str" cm="1">
        <f t="array" aca="1" ref="I3034" ca="1">IFERROR(IF(SUMIFS(Proposed_Direct_Cost,Proposed_Labor_Category,$D3034,Proposed_Company,$C3034,Proposed_MSA_Code,$E3034)=0,"Not Proposed",SUMIFS(Proposed_Direct_Cost,Proposed_Labor_Category,$D3034,Proposed_Company,$C3034,Proposed_MSA_Code,$E3034)),"")</f>
        <v>Not Proposed</v>
      </c>
      <c r="J3034" s="117" cm="1">
        <f t="array" aca="1" ref="J3034" ca="1">SUMIFS(Invoice_Hours,Invoice_Labor_Category,$D3034,Invoice_Company,$C3034,Invoice_MSA_Code,$E3034)</f>
        <v>0</v>
      </c>
      <c r="K3034" s="7" t="str">
        <f t="shared" ca="1" si="764"/>
        <v/>
      </c>
      <c r="L3034" s="222" cm="1">
        <f t="array" aca="1" ref="L3034" ca="1">IFERROR(SUMIFS(Invoice_Direct_Cost,Invoice_Labor_Category,$D3034,Invoice_Company,$C3034,Invoice_MSA_Code,$E3034),"")</f>
        <v>0</v>
      </c>
      <c r="M3034" s="7" t="str">
        <f t="shared" ca="1" si="765"/>
        <v/>
      </c>
      <c r="N3034" s="220" t="str">
        <f t="shared" ca="1" si="770"/>
        <v/>
      </c>
      <c r="O3034" s="7" t="str">
        <f t="shared" ca="1" si="766"/>
        <v/>
      </c>
      <c r="P3034" s="7" t="str">
        <f t="shared" ca="1" si="767"/>
        <v/>
      </c>
      <c r="Q3034" s="7" t="str">
        <f t="shared" ca="1" si="768"/>
        <v/>
      </c>
      <c r="R3034" s="7" t="str">
        <f t="shared" ca="1" si="769"/>
        <v/>
      </c>
      <c r="S3034" s="7" t="str">
        <f t="shared" ca="1" si="756"/>
        <v/>
      </c>
      <c r="T3034" s="7" t="str">
        <f t="shared" ca="1" si="757"/>
        <v/>
      </c>
      <c r="V3034" s="120" cm="1">
        <f t="array" aca="1" ref="V3034" ca="1">SUMIFS(Invoice_Hours,Invoice_Labor_Category,$D3034,Invoice_Company,$C3034,Invoice_MSA_Code,$E3034)</f>
        <v>0</v>
      </c>
      <c r="W3034" s="121" t="str">
        <f t="shared" ca="1" si="758"/>
        <v/>
      </c>
      <c r="X3034" s="152" t="str">
        <f t="shared" ca="1" si="759"/>
        <v/>
      </c>
      <c r="AB3034" t="str">
        <f t="shared" si="760"/>
        <v/>
      </c>
      <c r="AC3034" t="str">
        <f t="shared" si="761"/>
        <v/>
      </c>
      <c r="AD3034" t="str">
        <f t="shared" si="762"/>
        <v/>
      </c>
      <c r="AE3034" s="4" t="str">
        <f t="shared" ca="1" si="755"/>
        <v/>
      </c>
    </row>
    <row r="3035" spans="7:31">
      <c r="G3035" s="117" cm="1">
        <f t="array" aca="1" ref="G3035" ca="1">SUMIFS(Proposed_Hours,Proposed_Labor_Category,$D3035,Proposed_Company,$C3035,Proposed_MSA_Code,$E3035)</f>
        <v>0</v>
      </c>
      <c r="H3035" s="7" t="str">
        <f t="shared" ca="1" si="763"/>
        <v/>
      </c>
      <c r="I3035" s="4" t="str" cm="1">
        <f t="array" aca="1" ref="I3035" ca="1">IFERROR(IF(SUMIFS(Proposed_Direct_Cost,Proposed_Labor_Category,$D3035,Proposed_Company,$C3035,Proposed_MSA_Code,$E3035)=0,"Not Proposed",SUMIFS(Proposed_Direct_Cost,Proposed_Labor_Category,$D3035,Proposed_Company,$C3035,Proposed_MSA_Code,$E3035)),"")</f>
        <v>Not Proposed</v>
      </c>
      <c r="J3035" s="117" cm="1">
        <f t="array" aca="1" ref="J3035" ca="1">SUMIFS(Invoice_Hours,Invoice_Labor_Category,$D3035,Invoice_Company,$C3035,Invoice_MSA_Code,$E3035)</f>
        <v>0</v>
      </c>
      <c r="K3035" s="7" t="str">
        <f t="shared" ca="1" si="764"/>
        <v/>
      </c>
      <c r="L3035" s="222" cm="1">
        <f t="array" aca="1" ref="L3035" ca="1">IFERROR(SUMIFS(Invoice_Direct_Cost,Invoice_Labor_Category,$D3035,Invoice_Company,$C3035,Invoice_MSA_Code,$E3035),"")</f>
        <v>0</v>
      </c>
      <c r="M3035" s="7" t="str">
        <f t="shared" ca="1" si="765"/>
        <v/>
      </c>
      <c r="N3035" s="220" t="str">
        <f t="shared" ca="1" si="770"/>
        <v/>
      </c>
      <c r="O3035" s="7" t="str">
        <f t="shared" ca="1" si="766"/>
        <v/>
      </c>
      <c r="P3035" s="7" t="str">
        <f t="shared" ca="1" si="767"/>
        <v/>
      </c>
      <c r="Q3035" s="7" t="str">
        <f t="shared" ca="1" si="768"/>
        <v/>
      </c>
      <c r="R3035" s="7" t="str">
        <f t="shared" ca="1" si="769"/>
        <v/>
      </c>
      <c r="S3035" s="7" t="str">
        <f t="shared" ca="1" si="756"/>
        <v/>
      </c>
      <c r="T3035" s="7" t="str">
        <f t="shared" ca="1" si="757"/>
        <v/>
      </c>
      <c r="V3035" s="120" cm="1">
        <f t="array" aca="1" ref="V3035" ca="1">SUMIFS(Invoice_Hours,Invoice_Labor_Category,$D3035,Invoice_Company,$C3035,Invoice_MSA_Code,$E3035)</f>
        <v>0</v>
      </c>
      <c r="W3035" s="121" t="str">
        <f t="shared" ca="1" si="758"/>
        <v/>
      </c>
      <c r="X3035" s="151" t="str">
        <f t="shared" ca="1" si="759"/>
        <v/>
      </c>
      <c r="AB3035" t="str">
        <f t="shared" si="760"/>
        <v/>
      </c>
      <c r="AC3035" t="str">
        <f t="shared" si="761"/>
        <v/>
      </c>
      <c r="AD3035" t="str">
        <f t="shared" si="762"/>
        <v/>
      </c>
      <c r="AE3035" s="4" t="str">
        <f t="shared" ca="1" si="755"/>
        <v/>
      </c>
    </row>
    <row r="3036" spans="7:31">
      <c r="G3036" s="117" cm="1">
        <f t="array" aca="1" ref="G3036" ca="1">SUMIFS(Proposed_Hours,Proposed_Labor_Category,$D3036,Proposed_Company,$C3036,Proposed_MSA_Code,$E3036)</f>
        <v>0</v>
      </c>
      <c r="H3036" s="7" t="str">
        <f t="shared" ca="1" si="763"/>
        <v/>
      </c>
      <c r="I3036" s="4" t="str" cm="1">
        <f t="array" aca="1" ref="I3036" ca="1">IFERROR(IF(SUMIFS(Proposed_Direct_Cost,Proposed_Labor_Category,$D3036,Proposed_Company,$C3036,Proposed_MSA_Code,$E3036)=0,"Not Proposed",SUMIFS(Proposed_Direct_Cost,Proposed_Labor_Category,$D3036,Proposed_Company,$C3036,Proposed_MSA_Code,$E3036)),"")</f>
        <v>Not Proposed</v>
      </c>
      <c r="J3036" s="117" cm="1">
        <f t="array" aca="1" ref="J3036" ca="1">SUMIFS(Invoice_Hours,Invoice_Labor_Category,$D3036,Invoice_Company,$C3036,Invoice_MSA_Code,$E3036)</f>
        <v>0</v>
      </c>
      <c r="K3036" s="7" t="str">
        <f t="shared" ca="1" si="764"/>
        <v/>
      </c>
      <c r="L3036" s="222" cm="1">
        <f t="array" aca="1" ref="L3036" ca="1">IFERROR(SUMIFS(Invoice_Direct_Cost,Invoice_Labor_Category,$D3036,Invoice_Company,$C3036,Invoice_MSA_Code,$E3036),"")</f>
        <v>0</v>
      </c>
      <c r="M3036" s="7" t="str">
        <f t="shared" ca="1" si="765"/>
        <v/>
      </c>
      <c r="N3036" s="220" t="str">
        <f t="shared" ca="1" si="770"/>
        <v/>
      </c>
      <c r="O3036" s="7" t="str">
        <f t="shared" ca="1" si="766"/>
        <v/>
      </c>
      <c r="P3036" s="7" t="str">
        <f t="shared" ca="1" si="767"/>
        <v/>
      </c>
      <c r="Q3036" s="7" t="str">
        <f t="shared" ca="1" si="768"/>
        <v/>
      </c>
      <c r="R3036" s="7" t="str">
        <f t="shared" ca="1" si="769"/>
        <v/>
      </c>
      <c r="S3036" s="7" t="str">
        <f t="shared" ca="1" si="756"/>
        <v/>
      </c>
      <c r="T3036" s="7" t="str">
        <f t="shared" ca="1" si="757"/>
        <v/>
      </c>
      <c r="V3036" s="120" cm="1">
        <f t="array" aca="1" ref="V3036" ca="1">SUMIFS(Invoice_Hours,Invoice_Labor_Category,$D3036,Invoice_Company,$C3036,Invoice_MSA_Code,$E3036)</f>
        <v>0</v>
      </c>
      <c r="W3036" s="121" t="str">
        <f t="shared" ca="1" si="758"/>
        <v/>
      </c>
      <c r="X3036" s="152" t="str">
        <f t="shared" ca="1" si="759"/>
        <v/>
      </c>
      <c r="AB3036" t="str">
        <f t="shared" si="760"/>
        <v/>
      </c>
      <c r="AC3036" t="str">
        <f t="shared" si="761"/>
        <v/>
      </c>
      <c r="AD3036" t="str">
        <f t="shared" si="762"/>
        <v/>
      </c>
      <c r="AE3036" s="4" t="str">
        <f t="shared" ca="1" si="755"/>
        <v/>
      </c>
    </row>
    <row r="3037" spans="7:31">
      <c r="G3037" s="117" cm="1">
        <f t="array" aca="1" ref="G3037" ca="1">SUMIFS(Proposed_Hours,Proposed_Labor_Category,$D3037,Proposed_Company,$C3037,Proposed_MSA_Code,$E3037)</f>
        <v>0</v>
      </c>
      <c r="H3037" s="7" t="str">
        <f t="shared" ca="1" si="763"/>
        <v/>
      </c>
      <c r="I3037" s="4" t="str" cm="1">
        <f t="array" aca="1" ref="I3037" ca="1">IFERROR(IF(SUMIFS(Proposed_Direct_Cost,Proposed_Labor_Category,$D3037,Proposed_Company,$C3037,Proposed_MSA_Code,$E3037)=0,"Not Proposed",SUMIFS(Proposed_Direct_Cost,Proposed_Labor_Category,$D3037,Proposed_Company,$C3037,Proposed_MSA_Code,$E3037)),"")</f>
        <v>Not Proposed</v>
      </c>
      <c r="J3037" s="117" cm="1">
        <f t="array" aca="1" ref="J3037" ca="1">SUMIFS(Invoice_Hours,Invoice_Labor_Category,$D3037,Invoice_Company,$C3037,Invoice_MSA_Code,$E3037)</f>
        <v>0</v>
      </c>
      <c r="K3037" s="7" t="str">
        <f t="shared" ca="1" si="764"/>
        <v/>
      </c>
      <c r="L3037" s="222" cm="1">
        <f t="array" aca="1" ref="L3037" ca="1">IFERROR(SUMIFS(Invoice_Direct_Cost,Invoice_Labor_Category,$D3037,Invoice_Company,$C3037,Invoice_MSA_Code,$E3037),"")</f>
        <v>0</v>
      </c>
      <c r="M3037" s="7" t="str">
        <f t="shared" ca="1" si="765"/>
        <v/>
      </c>
      <c r="N3037" s="220" t="str">
        <f t="shared" ca="1" si="770"/>
        <v/>
      </c>
      <c r="O3037" s="7" t="str">
        <f t="shared" ca="1" si="766"/>
        <v/>
      </c>
      <c r="P3037" s="7" t="str">
        <f t="shared" ca="1" si="767"/>
        <v/>
      </c>
      <c r="Q3037" s="7" t="str">
        <f t="shared" ca="1" si="768"/>
        <v/>
      </c>
      <c r="R3037" s="7" t="str">
        <f t="shared" ca="1" si="769"/>
        <v/>
      </c>
      <c r="S3037" s="7" t="str">
        <f t="shared" ca="1" si="756"/>
        <v/>
      </c>
      <c r="T3037" s="7" t="str">
        <f t="shared" ca="1" si="757"/>
        <v/>
      </c>
      <c r="V3037" s="120" cm="1">
        <f t="array" aca="1" ref="V3037" ca="1">SUMIFS(Invoice_Hours,Invoice_Labor_Category,$D3037,Invoice_Company,$C3037,Invoice_MSA_Code,$E3037)</f>
        <v>0</v>
      </c>
      <c r="W3037" s="121" t="str">
        <f t="shared" ca="1" si="758"/>
        <v/>
      </c>
      <c r="X3037" s="151" t="str">
        <f t="shared" ca="1" si="759"/>
        <v/>
      </c>
      <c r="AB3037" t="str">
        <f t="shared" si="760"/>
        <v/>
      </c>
      <c r="AC3037" t="str">
        <f t="shared" si="761"/>
        <v/>
      </c>
      <c r="AD3037" t="str">
        <f t="shared" si="762"/>
        <v/>
      </c>
      <c r="AE3037" s="4" t="str">
        <f t="shared" ca="1" si="755"/>
        <v/>
      </c>
    </row>
    <row r="3038" spans="7:31">
      <c r="G3038" s="117" cm="1">
        <f t="array" aca="1" ref="G3038" ca="1">SUMIFS(Proposed_Hours,Proposed_Labor_Category,$D3038,Proposed_Company,$C3038,Proposed_MSA_Code,$E3038)</f>
        <v>0</v>
      </c>
      <c r="H3038" s="7" t="str">
        <f t="shared" ca="1" si="763"/>
        <v/>
      </c>
      <c r="I3038" s="4" t="str" cm="1">
        <f t="array" aca="1" ref="I3038" ca="1">IFERROR(IF(SUMIFS(Proposed_Direct_Cost,Proposed_Labor_Category,$D3038,Proposed_Company,$C3038,Proposed_MSA_Code,$E3038)=0,"Not Proposed",SUMIFS(Proposed_Direct_Cost,Proposed_Labor_Category,$D3038,Proposed_Company,$C3038,Proposed_MSA_Code,$E3038)),"")</f>
        <v>Not Proposed</v>
      </c>
      <c r="J3038" s="117" cm="1">
        <f t="array" aca="1" ref="J3038" ca="1">SUMIFS(Invoice_Hours,Invoice_Labor_Category,$D3038,Invoice_Company,$C3038,Invoice_MSA_Code,$E3038)</f>
        <v>0</v>
      </c>
      <c r="K3038" s="7" t="str">
        <f t="shared" ca="1" si="764"/>
        <v/>
      </c>
      <c r="L3038" s="222" cm="1">
        <f t="array" aca="1" ref="L3038" ca="1">IFERROR(SUMIFS(Invoice_Direct_Cost,Invoice_Labor_Category,$D3038,Invoice_Company,$C3038,Invoice_MSA_Code,$E3038),"")</f>
        <v>0</v>
      </c>
      <c r="M3038" s="7" t="str">
        <f t="shared" ca="1" si="765"/>
        <v/>
      </c>
      <c r="N3038" s="220" t="str">
        <f t="shared" ca="1" si="770"/>
        <v/>
      </c>
      <c r="O3038" s="7" t="str">
        <f t="shared" ca="1" si="766"/>
        <v/>
      </c>
      <c r="P3038" s="7" t="str">
        <f t="shared" ca="1" si="767"/>
        <v/>
      </c>
      <c r="Q3038" s="7" t="str">
        <f t="shared" ca="1" si="768"/>
        <v/>
      </c>
      <c r="R3038" s="7" t="str">
        <f t="shared" ca="1" si="769"/>
        <v/>
      </c>
      <c r="S3038" s="7" t="str">
        <f t="shared" ca="1" si="756"/>
        <v/>
      </c>
      <c r="T3038" s="7" t="str">
        <f t="shared" ca="1" si="757"/>
        <v/>
      </c>
      <c r="V3038" s="120" cm="1">
        <f t="array" aca="1" ref="V3038" ca="1">SUMIFS(Invoice_Hours,Invoice_Labor_Category,$D3038,Invoice_Company,$C3038,Invoice_MSA_Code,$E3038)</f>
        <v>0</v>
      </c>
      <c r="W3038" s="121" t="str">
        <f t="shared" ca="1" si="758"/>
        <v/>
      </c>
      <c r="X3038" s="152" t="str">
        <f t="shared" ca="1" si="759"/>
        <v/>
      </c>
      <c r="AB3038" t="str">
        <f t="shared" si="760"/>
        <v/>
      </c>
      <c r="AC3038" t="str">
        <f t="shared" si="761"/>
        <v/>
      </c>
      <c r="AD3038" t="str">
        <f t="shared" si="762"/>
        <v/>
      </c>
      <c r="AE3038" s="4" t="str">
        <f t="shared" ca="1" si="755"/>
        <v/>
      </c>
    </row>
    <row r="3039" spans="7:31">
      <c r="G3039" s="117" cm="1">
        <f t="array" aca="1" ref="G3039" ca="1">SUMIFS(Proposed_Hours,Proposed_Labor_Category,$D3039,Proposed_Company,$C3039,Proposed_MSA_Code,$E3039)</f>
        <v>0</v>
      </c>
      <c r="H3039" s="7" t="str">
        <f t="shared" ca="1" si="763"/>
        <v/>
      </c>
      <c r="I3039" s="4" t="str" cm="1">
        <f t="array" aca="1" ref="I3039" ca="1">IFERROR(IF(SUMIFS(Proposed_Direct_Cost,Proposed_Labor_Category,$D3039,Proposed_Company,$C3039,Proposed_MSA_Code,$E3039)=0,"Not Proposed",SUMIFS(Proposed_Direct_Cost,Proposed_Labor_Category,$D3039,Proposed_Company,$C3039,Proposed_MSA_Code,$E3039)),"")</f>
        <v>Not Proposed</v>
      </c>
      <c r="J3039" s="117" cm="1">
        <f t="array" aca="1" ref="J3039" ca="1">SUMIFS(Invoice_Hours,Invoice_Labor_Category,$D3039,Invoice_Company,$C3039,Invoice_MSA_Code,$E3039)</f>
        <v>0</v>
      </c>
      <c r="K3039" s="7" t="str">
        <f t="shared" ca="1" si="764"/>
        <v/>
      </c>
      <c r="L3039" s="222" cm="1">
        <f t="array" aca="1" ref="L3039" ca="1">IFERROR(SUMIFS(Invoice_Direct_Cost,Invoice_Labor_Category,$D3039,Invoice_Company,$C3039,Invoice_MSA_Code,$E3039),"")</f>
        <v>0</v>
      </c>
      <c r="M3039" s="7" t="str">
        <f t="shared" ca="1" si="765"/>
        <v/>
      </c>
      <c r="N3039" s="220" t="str">
        <f t="shared" ca="1" si="770"/>
        <v/>
      </c>
      <c r="O3039" s="7" t="str">
        <f t="shared" ca="1" si="766"/>
        <v/>
      </c>
      <c r="P3039" s="7" t="str">
        <f t="shared" ca="1" si="767"/>
        <v/>
      </c>
      <c r="Q3039" s="7" t="str">
        <f t="shared" ca="1" si="768"/>
        <v/>
      </c>
      <c r="R3039" s="7" t="str">
        <f t="shared" ca="1" si="769"/>
        <v/>
      </c>
      <c r="S3039" s="7" t="str">
        <f t="shared" ca="1" si="756"/>
        <v/>
      </c>
      <c r="T3039" s="7" t="str">
        <f t="shared" ca="1" si="757"/>
        <v/>
      </c>
      <c r="V3039" s="120" cm="1">
        <f t="array" aca="1" ref="V3039" ca="1">SUMIFS(Invoice_Hours,Invoice_Labor_Category,$D3039,Invoice_Company,$C3039,Invoice_MSA_Code,$E3039)</f>
        <v>0</v>
      </c>
      <c r="W3039" s="121" t="str">
        <f t="shared" ca="1" si="758"/>
        <v/>
      </c>
      <c r="X3039" s="151" t="str">
        <f t="shared" ca="1" si="759"/>
        <v/>
      </c>
      <c r="AB3039" t="str">
        <f t="shared" si="760"/>
        <v/>
      </c>
      <c r="AC3039" t="str">
        <f t="shared" si="761"/>
        <v/>
      </c>
      <c r="AD3039" t="str">
        <f t="shared" si="762"/>
        <v/>
      </c>
      <c r="AE3039" s="4" t="str">
        <f t="shared" ca="1" si="755"/>
        <v/>
      </c>
    </row>
    <row r="3040" spans="7:31">
      <c r="G3040" s="117" cm="1">
        <f t="array" aca="1" ref="G3040" ca="1">SUMIFS(Proposed_Hours,Proposed_Labor_Category,$D3040,Proposed_Company,$C3040,Proposed_MSA_Code,$E3040)</f>
        <v>0</v>
      </c>
      <c r="H3040" s="7" t="str">
        <f t="shared" ca="1" si="763"/>
        <v/>
      </c>
      <c r="I3040" s="4" t="str" cm="1">
        <f t="array" aca="1" ref="I3040" ca="1">IFERROR(IF(SUMIFS(Proposed_Direct_Cost,Proposed_Labor_Category,$D3040,Proposed_Company,$C3040,Proposed_MSA_Code,$E3040)=0,"Not Proposed",SUMIFS(Proposed_Direct_Cost,Proposed_Labor_Category,$D3040,Proposed_Company,$C3040,Proposed_MSA_Code,$E3040)),"")</f>
        <v>Not Proposed</v>
      </c>
      <c r="J3040" s="117" cm="1">
        <f t="array" aca="1" ref="J3040" ca="1">SUMIFS(Invoice_Hours,Invoice_Labor_Category,$D3040,Invoice_Company,$C3040,Invoice_MSA_Code,$E3040)</f>
        <v>0</v>
      </c>
      <c r="K3040" s="7" t="str">
        <f t="shared" ca="1" si="764"/>
        <v/>
      </c>
      <c r="L3040" s="222" cm="1">
        <f t="array" aca="1" ref="L3040" ca="1">IFERROR(SUMIFS(Invoice_Direct_Cost,Invoice_Labor_Category,$D3040,Invoice_Company,$C3040,Invoice_MSA_Code,$E3040),"")</f>
        <v>0</v>
      </c>
      <c r="M3040" s="7" t="str">
        <f t="shared" ca="1" si="765"/>
        <v/>
      </c>
      <c r="N3040" s="220" t="str">
        <f t="shared" ca="1" si="770"/>
        <v/>
      </c>
      <c r="O3040" s="7" t="str">
        <f t="shared" ca="1" si="766"/>
        <v/>
      </c>
      <c r="P3040" s="7" t="str">
        <f t="shared" ca="1" si="767"/>
        <v/>
      </c>
      <c r="Q3040" s="7" t="str">
        <f t="shared" ca="1" si="768"/>
        <v/>
      </c>
      <c r="R3040" s="7" t="str">
        <f t="shared" ca="1" si="769"/>
        <v/>
      </c>
      <c r="S3040" s="7" t="str">
        <f t="shared" ca="1" si="756"/>
        <v/>
      </c>
      <c r="T3040" s="7" t="str">
        <f t="shared" ca="1" si="757"/>
        <v/>
      </c>
      <c r="V3040" s="120" cm="1">
        <f t="array" aca="1" ref="V3040" ca="1">SUMIFS(Invoice_Hours,Invoice_Labor_Category,$D3040,Invoice_Company,$C3040,Invoice_MSA_Code,$E3040)</f>
        <v>0</v>
      </c>
      <c r="W3040" s="121" t="str">
        <f t="shared" ca="1" si="758"/>
        <v/>
      </c>
      <c r="X3040" s="152" t="str">
        <f t="shared" ca="1" si="759"/>
        <v/>
      </c>
      <c r="AB3040" t="str">
        <f t="shared" si="760"/>
        <v/>
      </c>
      <c r="AC3040" t="str">
        <f t="shared" si="761"/>
        <v/>
      </c>
      <c r="AD3040" t="str">
        <f t="shared" si="762"/>
        <v/>
      </c>
      <c r="AE3040" s="4" t="str">
        <f t="shared" ca="1" si="755"/>
        <v/>
      </c>
    </row>
    <row r="3041" spans="7:31">
      <c r="G3041" s="117" cm="1">
        <f t="array" aca="1" ref="G3041" ca="1">SUMIFS(Proposed_Hours,Proposed_Labor_Category,$D3041,Proposed_Company,$C3041,Proposed_MSA_Code,$E3041)</f>
        <v>0</v>
      </c>
      <c r="H3041" s="7" t="str">
        <f t="shared" ca="1" si="763"/>
        <v/>
      </c>
      <c r="I3041" s="4" t="str" cm="1">
        <f t="array" aca="1" ref="I3041" ca="1">IFERROR(IF(SUMIFS(Proposed_Direct_Cost,Proposed_Labor_Category,$D3041,Proposed_Company,$C3041,Proposed_MSA_Code,$E3041)=0,"Not Proposed",SUMIFS(Proposed_Direct_Cost,Proposed_Labor_Category,$D3041,Proposed_Company,$C3041,Proposed_MSA_Code,$E3041)),"")</f>
        <v>Not Proposed</v>
      </c>
      <c r="J3041" s="117" cm="1">
        <f t="array" aca="1" ref="J3041" ca="1">SUMIFS(Invoice_Hours,Invoice_Labor_Category,$D3041,Invoice_Company,$C3041,Invoice_MSA_Code,$E3041)</f>
        <v>0</v>
      </c>
      <c r="K3041" s="7" t="str">
        <f t="shared" ca="1" si="764"/>
        <v/>
      </c>
      <c r="L3041" s="222" cm="1">
        <f t="array" aca="1" ref="L3041" ca="1">IFERROR(SUMIFS(Invoice_Direct_Cost,Invoice_Labor_Category,$D3041,Invoice_Company,$C3041,Invoice_MSA_Code,$E3041),"")</f>
        <v>0</v>
      </c>
      <c r="M3041" s="7" t="str">
        <f t="shared" ca="1" si="765"/>
        <v/>
      </c>
      <c r="N3041" s="220" t="str">
        <f t="shared" ca="1" si="770"/>
        <v/>
      </c>
      <c r="O3041" s="7" t="str">
        <f t="shared" ca="1" si="766"/>
        <v/>
      </c>
      <c r="P3041" s="7" t="str">
        <f t="shared" ca="1" si="767"/>
        <v/>
      </c>
      <c r="Q3041" s="7" t="str">
        <f t="shared" ca="1" si="768"/>
        <v/>
      </c>
      <c r="R3041" s="7" t="str">
        <f t="shared" ca="1" si="769"/>
        <v/>
      </c>
      <c r="S3041" s="7" t="str">
        <f t="shared" ca="1" si="756"/>
        <v/>
      </c>
      <c r="T3041" s="7" t="str">
        <f t="shared" ca="1" si="757"/>
        <v/>
      </c>
      <c r="V3041" s="120" cm="1">
        <f t="array" aca="1" ref="V3041" ca="1">SUMIFS(Invoice_Hours,Invoice_Labor_Category,$D3041,Invoice_Company,$C3041,Invoice_MSA_Code,$E3041)</f>
        <v>0</v>
      </c>
      <c r="W3041" s="121" t="str">
        <f t="shared" ca="1" si="758"/>
        <v/>
      </c>
      <c r="X3041" s="151" t="str">
        <f t="shared" ca="1" si="759"/>
        <v/>
      </c>
      <c r="AB3041" t="str">
        <f t="shared" si="760"/>
        <v/>
      </c>
      <c r="AC3041" t="str">
        <f t="shared" si="761"/>
        <v/>
      </c>
      <c r="AD3041" t="str">
        <f t="shared" si="762"/>
        <v/>
      </c>
      <c r="AE3041" s="4" t="str">
        <f t="shared" ca="1" si="755"/>
        <v/>
      </c>
    </row>
    <row r="3042" spans="7:31">
      <c r="G3042" s="117" cm="1">
        <f t="array" aca="1" ref="G3042" ca="1">SUMIFS(Proposed_Hours,Proposed_Labor_Category,$D3042,Proposed_Company,$C3042,Proposed_MSA_Code,$E3042)</f>
        <v>0</v>
      </c>
      <c r="H3042" s="7" t="str">
        <f t="shared" ca="1" si="763"/>
        <v/>
      </c>
      <c r="I3042" s="4" t="str" cm="1">
        <f t="array" aca="1" ref="I3042" ca="1">IFERROR(IF(SUMIFS(Proposed_Direct_Cost,Proposed_Labor_Category,$D3042,Proposed_Company,$C3042,Proposed_MSA_Code,$E3042)=0,"Not Proposed",SUMIFS(Proposed_Direct_Cost,Proposed_Labor_Category,$D3042,Proposed_Company,$C3042,Proposed_MSA_Code,$E3042)),"")</f>
        <v>Not Proposed</v>
      </c>
      <c r="J3042" s="117" cm="1">
        <f t="array" aca="1" ref="J3042" ca="1">SUMIFS(Invoice_Hours,Invoice_Labor_Category,$D3042,Invoice_Company,$C3042,Invoice_MSA_Code,$E3042)</f>
        <v>0</v>
      </c>
      <c r="K3042" s="7" t="str">
        <f t="shared" ca="1" si="764"/>
        <v/>
      </c>
      <c r="L3042" s="222" cm="1">
        <f t="array" aca="1" ref="L3042" ca="1">IFERROR(SUMIFS(Invoice_Direct_Cost,Invoice_Labor_Category,$D3042,Invoice_Company,$C3042,Invoice_MSA_Code,$E3042),"")</f>
        <v>0</v>
      </c>
      <c r="M3042" s="7" t="str">
        <f t="shared" ca="1" si="765"/>
        <v/>
      </c>
      <c r="N3042" s="220" t="str">
        <f t="shared" ca="1" si="770"/>
        <v/>
      </c>
      <c r="O3042" s="7" t="str">
        <f t="shared" ca="1" si="766"/>
        <v/>
      </c>
      <c r="P3042" s="7" t="str">
        <f t="shared" ca="1" si="767"/>
        <v/>
      </c>
      <c r="Q3042" s="7" t="str">
        <f t="shared" ca="1" si="768"/>
        <v/>
      </c>
      <c r="R3042" s="7" t="str">
        <f t="shared" ca="1" si="769"/>
        <v/>
      </c>
      <c r="S3042" s="7" t="str">
        <f t="shared" ca="1" si="756"/>
        <v/>
      </c>
      <c r="T3042" s="7" t="str">
        <f t="shared" ca="1" si="757"/>
        <v/>
      </c>
      <c r="V3042" s="120" cm="1">
        <f t="array" aca="1" ref="V3042" ca="1">SUMIFS(Invoice_Hours,Invoice_Labor_Category,$D3042,Invoice_Company,$C3042,Invoice_MSA_Code,$E3042)</f>
        <v>0</v>
      </c>
      <c r="W3042" s="121" t="str">
        <f t="shared" ca="1" si="758"/>
        <v/>
      </c>
      <c r="X3042" s="152" t="str">
        <f t="shared" ca="1" si="759"/>
        <v/>
      </c>
      <c r="AB3042" t="str">
        <f t="shared" si="760"/>
        <v/>
      </c>
      <c r="AC3042" t="str">
        <f t="shared" si="761"/>
        <v/>
      </c>
      <c r="AD3042" t="str">
        <f t="shared" si="762"/>
        <v/>
      </c>
      <c r="AE3042" s="4" t="str">
        <f t="shared" ca="1" si="755"/>
        <v/>
      </c>
    </row>
    <row r="3043" spans="7:31">
      <c r="G3043" s="117" cm="1">
        <f t="array" aca="1" ref="G3043" ca="1">SUMIFS(Proposed_Hours,Proposed_Labor_Category,$D3043,Proposed_Company,$C3043,Proposed_MSA_Code,$E3043)</f>
        <v>0</v>
      </c>
      <c r="H3043" s="7" t="str">
        <f t="shared" ca="1" si="763"/>
        <v/>
      </c>
      <c r="I3043" s="4" t="str" cm="1">
        <f t="array" aca="1" ref="I3043" ca="1">IFERROR(IF(SUMIFS(Proposed_Direct_Cost,Proposed_Labor_Category,$D3043,Proposed_Company,$C3043,Proposed_MSA_Code,$E3043)=0,"Not Proposed",SUMIFS(Proposed_Direct_Cost,Proposed_Labor_Category,$D3043,Proposed_Company,$C3043,Proposed_MSA_Code,$E3043)),"")</f>
        <v>Not Proposed</v>
      </c>
      <c r="J3043" s="117" cm="1">
        <f t="array" aca="1" ref="J3043" ca="1">SUMIFS(Invoice_Hours,Invoice_Labor_Category,$D3043,Invoice_Company,$C3043,Invoice_MSA_Code,$E3043)</f>
        <v>0</v>
      </c>
      <c r="K3043" s="7" t="str">
        <f t="shared" ca="1" si="764"/>
        <v/>
      </c>
      <c r="L3043" s="222" cm="1">
        <f t="array" aca="1" ref="L3043" ca="1">IFERROR(SUMIFS(Invoice_Direct_Cost,Invoice_Labor_Category,$D3043,Invoice_Company,$C3043,Invoice_MSA_Code,$E3043),"")</f>
        <v>0</v>
      </c>
      <c r="M3043" s="7" t="str">
        <f t="shared" ca="1" si="765"/>
        <v/>
      </c>
      <c r="N3043" s="220" t="str">
        <f t="shared" ca="1" si="770"/>
        <v/>
      </c>
      <c r="O3043" s="7" t="str">
        <f t="shared" ca="1" si="766"/>
        <v/>
      </c>
      <c r="P3043" s="7" t="str">
        <f t="shared" ca="1" si="767"/>
        <v/>
      </c>
      <c r="Q3043" s="7" t="str">
        <f t="shared" ca="1" si="768"/>
        <v/>
      </c>
      <c r="R3043" s="7" t="str">
        <f t="shared" ca="1" si="769"/>
        <v/>
      </c>
      <c r="S3043" s="7" t="str">
        <f t="shared" ca="1" si="756"/>
        <v/>
      </c>
      <c r="T3043" s="7" t="str">
        <f t="shared" ca="1" si="757"/>
        <v/>
      </c>
      <c r="V3043" s="120" cm="1">
        <f t="array" aca="1" ref="V3043" ca="1">SUMIFS(Invoice_Hours,Invoice_Labor_Category,$D3043,Invoice_Company,$C3043,Invoice_MSA_Code,$E3043)</f>
        <v>0</v>
      </c>
      <c r="W3043" s="121" t="str">
        <f t="shared" ca="1" si="758"/>
        <v/>
      </c>
      <c r="X3043" s="151" t="str">
        <f t="shared" ca="1" si="759"/>
        <v/>
      </c>
      <c r="AB3043" t="str">
        <f t="shared" si="760"/>
        <v/>
      </c>
      <c r="AC3043" t="str">
        <f t="shared" si="761"/>
        <v/>
      </c>
      <c r="AD3043" t="str">
        <f t="shared" si="762"/>
        <v/>
      </c>
      <c r="AE3043" s="4" t="str">
        <f t="shared" ca="1" si="755"/>
        <v/>
      </c>
    </row>
    <row r="3044" spans="7:31">
      <c r="G3044" s="117" cm="1">
        <f t="array" aca="1" ref="G3044" ca="1">SUMIFS(Proposed_Hours,Proposed_Labor_Category,$D3044,Proposed_Company,$C3044,Proposed_MSA_Code,$E3044)</f>
        <v>0</v>
      </c>
      <c r="H3044" s="7" t="str">
        <f t="shared" ca="1" si="763"/>
        <v/>
      </c>
      <c r="I3044" s="4" t="str" cm="1">
        <f t="array" aca="1" ref="I3044" ca="1">IFERROR(IF(SUMIFS(Proposed_Direct_Cost,Proposed_Labor_Category,$D3044,Proposed_Company,$C3044,Proposed_MSA_Code,$E3044)=0,"Not Proposed",SUMIFS(Proposed_Direct_Cost,Proposed_Labor_Category,$D3044,Proposed_Company,$C3044,Proposed_MSA_Code,$E3044)),"")</f>
        <v>Not Proposed</v>
      </c>
      <c r="J3044" s="117" cm="1">
        <f t="array" aca="1" ref="J3044" ca="1">SUMIFS(Invoice_Hours,Invoice_Labor_Category,$D3044,Invoice_Company,$C3044,Invoice_MSA_Code,$E3044)</f>
        <v>0</v>
      </c>
      <c r="K3044" s="7" t="str">
        <f t="shared" ca="1" si="764"/>
        <v/>
      </c>
      <c r="L3044" s="222" cm="1">
        <f t="array" aca="1" ref="L3044" ca="1">IFERROR(SUMIFS(Invoice_Direct_Cost,Invoice_Labor_Category,$D3044,Invoice_Company,$C3044,Invoice_MSA_Code,$E3044),"")</f>
        <v>0</v>
      </c>
      <c r="M3044" s="7" t="str">
        <f t="shared" ca="1" si="765"/>
        <v/>
      </c>
      <c r="N3044" s="220" t="str">
        <f t="shared" ca="1" si="770"/>
        <v/>
      </c>
      <c r="O3044" s="7" t="str">
        <f t="shared" ca="1" si="766"/>
        <v/>
      </c>
      <c r="P3044" s="7" t="str">
        <f t="shared" ca="1" si="767"/>
        <v/>
      </c>
      <c r="Q3044" s="7" t="str">
        <f t="shared" ca="1" si="768"/>
        <v/>
      </c>
      <c r="R3044" s="7" t="str">
        <f t="shared" ca="1" si="769"/>
        <v/>
      </c>
      <c r="S3044" s="7" t="str">
        <f t="shared" ca="1" si="756"/>
        <v/>
      </c>
      <c r="T3044" s="7" t="str">
        <f t="shared" ca="1" si="757"/>
        <v/>
      </c>
      <c r="V3044" s="120" cm="1">
        <f t="array" aca="1" ref="V3044" ca="1">SUMIFS(Invoice_Hours,Invoice_Labor_Category,$D3044,Invoice_Company,$C3044,Invoice_MSA_Code,$E3044)</f>
        <v>0</v>
      </c>
      <c r="W3044" s="121" t="str">
        <f t="shared" ca="1" si="758"/>
        <v/>
      </c>
      <c r="X3044" s="152" t="str">
        <f t="shared" ca="1" si="759"/>
        <v/>
      </c>
      <c r="AB3044" t="str">
        <f t="shared" si="760"/>
        <v/>
      </c>
      <c r="AC3044" t="str">
        <f t="shared" si="761"/>
        <v/>
      </c>
      <c r="AD3044" t="str">
        <f t="shared" si="762"/>
        <v/>
      </c>
      <c r="AE3044" s="4" t="str">
        <f t="shared" ca="1" si="755"/>
        <v/>
      </c>
    </row>
    <row r="3045" spans="7:31">
      <c r="G3045" s="117" cm="1">
        <f t="array" aca="1" ref="G3045" ca="1">SUMIFS(Proposed_Hours,Proposed_Labor_Category,$D3045,Proposed_Company,$C3045,Proposed_MSA_Code,$E3045)</f>
        <v>0</v>
      </c>
      <c r="H3045" s="7" t="str">
        <f t="shared" ca="1" si="763"/>
        <v/>
      </c>
      <c r="I3045" s="4" t="str" cm="1">
        <f t="array" aca="1" ref="I3045" ca="1">IFERROR(IF(SUMIFS(Proposed_Direct_Cost,Proposed_Labor_Category,$D3045,Proposed_Company,$C3045,Proposed_MSA_Code,$E3045)=0,"Not Proposed",SUMIFS(Proposed_Direct_Cost,Proposed_Labor_Category,$D3045,Proposed_Company,$C3045,Proposed_MSA_Code,$E3045)),"")</f>
        <v>Not Proposed</v>
      </c>
      <c r="J3045" s="117" cm="1">
        <f t="array" aca="1" ref="J3045" ca="1">SUMIFS(Invoice_Hours,Invoice_Labor_Category,$D3045,Invoice_Company,$C3045,Invoice_MSA_Code,$E3045)</f>
        <v>0</v>
      </c>
      <c r="K3045" s="7" t="str">
        <f t="shared" ca="1" si="764"/>
        <v/>
      </c>
      <c r="L3045" s="222" cm="1">
        <f t="array" aca="1" ref="L3045" ca="1">IFERROR(SUMIFS(Invoice_Direct_Cost,Invoice_Labor_Category,$D3045,Invoice_Company,$C3045,Invoice_MSA_Code,$E3045),"")</f>
        <v>0</v>
      </c>
      <c r="M3045" s="7" t="str">
        <f t="shared" ca="1" si="765"/>
        <v/>
      </c>
      <c r="N3045" s="220" t="str">
        <f t="shared" ca="1" si="770"/>
        <v/>
      </c>
      <c r="O3045" s="7" t="str">
        <f t="shared" ca="1" si="766"/>
        <v/>
      </c>
      <c r="P3045" s="7" t="str">
        <f t="shared" ca="1" si="767"/>
        <v/>
      </c>
      <c r="Q3045" s="7" t="str">
        <f t="shared" ca="1" si="768"/>
        <v/>
      </c>
      <c r="R3045" s="7" t="str">
        <f t="shared" ca="1" si="769"/>
        <v/>
      </c>
      <c r="S3045" s="7" t="str">
        <f t="shared" ca="1" si="756"/>
        <v/>
      </c>
      <c r="T3045" s="7" t="str">
        <f t="shared" ca="1" si="757"/>
        <v/>
      </c>
      <c r="V3045" s="120" cm="1">
        <f t="array" aca="1" ref="V3045" ca="1">SUMIFS(Invoice_Hours,Invoice_Labor_Category,$D3045,Invoice_Company,$C3045,Invoice_MSA_Code,$E3045)</f>
        <v>0</v>
      </c>
      <c r="W3045" s="121" t="str">
        <f t="shared" ca="1" si="758"/>
        <v/>
      </c>
      <c r="X3045" s="151" t="str">
        <f t="shared" ca="1" si="759"/>
        <v/>
      </c>
      <c r="AB3045" t="str">
        <f t="shared" si="760"/>
        <v/>
      </c>
      <c r="AC3045" t="str">
        <f t="shared" si="761"/>
        <v/>
      </c>
      <c r="AD3045" t="str">
        <f t="shared" si="762"/>
        <v/>
      </c>
      <c r="AE3045" s="4" t="str">
        <f t="shared" ca="1" si="755"/>
        <v/>
      </c>
    </row>
    <row r="3046" spans="7:31">
      <c r="G3046" s="117" cm="1">
        <f t="array" aca="1" ref="G3046" ca="1">SUMIFS(Proposed_Hours,Proposed_Labor_Category,$D3046,Proposed_Company,$C3046,Proposed_MSA_Code,$E3046)</f>
        <v>0</v>
      </c>
      <c r="H3046" s="7" t="str">
        <f t="shared" ca="1" si="763"/>
        <v/>
      </c>
      <c r="I3046" s="4" t="str" cm="1">
        <f t="array" aca="1" ref="I3046" ca="1">IFERROR(IF(SUMIFS(Proposed_Direct_Cost,Proposed_Labor_Category,$D3046,Proposed_Company,$C3046,Proposed_MSA_Code,$E3046)=0,"Not Proposed",SUMIFS(Proposed_Direct_Cost,Proposed_Labor_Category,$D3046,Proposed_Company,$C3046,Proposed_MSA_Code,$E3046)),"")</f>
        <v>Not Proposed</v>
      </c>
      <c r="J3046" s="117" cm="1">
        <f t="array" aca="1" ref="J3046" ca="1">SUMIFS(Invoice_Hours,Invoice_Labor_Category,$D3046,Invoice_Company,$C3046,Invoice_MSA_Code,$E3046)</f>
        <v>0</v>
      </c>
      <c r="K3046" s="7" t="str">
        <f t="shared" ca="1" si="764"/>
        <v/>
      </c>
      <c r="L3046" s="222" cm="1">
        <f t="array" aca="1" ref="L3046" ca="1">IFERROR(SUMIFS(Invoice_Direct_Cost,Invoice_Labor_Category,$D3046,Invoice_Company,$C3046,Invoice_MSA_Code,$E3046),"")</f>
        <v>0</v>
      </c>
      <c r="M3046" s="7" t="str">
        <f t="shared" ca="1" si="765"/>
        <v/>
      </c>
      <c r="N3046" s="220" t="str">
        <f t="shared" ca="1" si="770"/>
        <v/>
      </c>
      <c r="O3046" s="7" t="str">
        <f t="shared" ca="1" si="766"/>
        <v/>
      </c>
      <c r="P3046" s="7" t="str">
        <f t="shared" ca="1" si="767"/>
        <v/>
      </c>
      <c r="Q3046" s="7" t="str">
        <f t="shared" ca="1" si="768"/>
        <v/>
      </c>
      <c r="R3046" s="7" t="str">
        <f t="shared" ca="1" si="769"/>
        <v/>
      </c>
      <c r="S3046" s="7" t="str">
        <f t="shared" ca="1" si="756"/>
        <v/>
      </c>
      <c r="T3046" s="7" t="str">
        <f t="shared" ca="1" si="757"/>
        <v/>
      </c>
      <c r="V3046" s="120" cm="1">
        <f t="array" aca="1" ref="V3046" ca="1">SUMIFS(Invoice_Hours,Invoice_Labor_Category,$D3046,Invoice_Company,$C3046,Invoice_MSA_Code,$E3046)</f>
        <v>0</v>
      </c>
      <c r="W3046" s="121" t="str">
        <f t="shared" ca="1" si="758"/>
        <v/>
      </c>
      <c r="X3046" s="152" t="str">
        <f t="shared" ca="1" si="759"/>
        <v/>
      </c>
      <c r="AB3046" t="str">
        <f t="shared" si="760"/>
        <v/>
      </c>
      <c r="AC3046" t="str">
        <f t="shared" si="761"/>
        <v/>
      </c>
      <c r="AD3046" t="str">
        <f t="shared" si="762"/>
        <v/>
      </c>
      <c r="AE3046" s="4" t="str">
        <f t="shared" ca="1" si="755"/>
        <v/>
      </c>
    </row>
    <row r="3047" spans="7:31">
      <c r="G3047" s="117" cm="1">
        <f t="array" aca="1" ref="G3047" ca="1">SUMIFS(Proposed_Hours,Proposed_Labor_Category,$D3047,Proposed_Company,$C3047,Proposed_MSA_Code,$E3047)</f>
        <v>0</v>
      </c>
      <c r="H3047" s="7" t="str">
        <f t="shared" ca="1" si="763"/>
        <v/>
      </c>
      <c r="I3047" s="4" t="str" cm="1">
        <f t="array" aca="1" ref="I3047" ca="1">IFERROR(IF(SUMIFS(Proposed_Direct_Cost,Proposed_Labor_Category,$D3047,Proposed_Company,$C3047,Proposed_MSA_Code,$E3047)=0,"Not Proposed",SUMIFS(Proposed_Direct_Cost,Proposed_Labor_Category,$D3047,Proposed_Company,$C3047,Proposed_MSA_Code,$E3047)),"")</f>
        <v>Not Proposed</v>
      </c>
      <c r="J3047" s="117" cm="1">
        <f t="array" aca="1" ref="J3047" ca="1">SUMIFS(Invoice_Hours,Invoice_Labor_Category,$D3047,Invoice_Company,$C3047,Invoice_MSA_Code,$E3047)</f>
        <v>0</v>
      </c>
      <c r="K3047" s="7" t="str">
        <f t="shared" ca="1" si="764"/>
        <v/>
      </c>
      <c r="L3047" s="222" cm="1">
        <f t="array" aca="1" ref="L3047" ca="1">IFERROR(SUMIFS(Invoice_Direct_Cost,Invoice_Labor_Category,$D3047,Invoice_Company,$C3047,Invoice_MSA_Code,$E3047),"")</f>
        <v>0</v>
      </c>
      <c r="M3047" s="7" t="str">
        <f t="shared" ca="1" si="765"/>
        <v/>
      </c>
      <c r="N3047" s="220" t="str">
        <f t="shared" ca="1" si="770"/>
        <v/>
      </c>
      <c r="O3047" s="7" t="str">
        <f t="shared" ca="1" si="766"/>
        <v/>
      </c>
      <c r="P3047" s="7" t="str">
        <f t="shared" ca="1" si="767"/>
        <v/>
      </c>
      <c r="Q3047" s="7" t="str">
        <f t="shared" ca="1" si="768"/>
        <v/>
      </c>
      <c r="R3047" s="7" t="str">
        <f t="shared" ca="1" si="769"/>
        <v/>
      </c>
      <c r="S3047" s="7" t="str">
        <f t="shared" ca="1" si="756"/>
        <v/>
      </c>
      <c r="T3047" s="7" t="str">
        <f t="shared" ca="1" si="757"/>
        <v/>
      </c>
      <c r="V3047" s="120" cm="1">
        <f t="array" aca="1" ref="V3047" ca="1">SUMIFS(Invoice_Hours,Invoice_Labor_Category,$D3047,Invoice_Company,$C3047,Invoice_MSA_Code,$E3047)</f>
        <v>0</v>
      </c>
      <c r="W3047" s="121" t="str">
        <f t="shared" ca="1" si="758"/>
        <v/>
      </c>
      <c r="X3047" s="151" t="str">
        <f t="shared" ca="1" si="759"/>
        <v/>
      </c>
      <c r="AB3047" t="str">
        <f t="shared" si="760"/>
        <v/>
      </c>
      <c r="AC3047" t="str">
        <f t="shared" si="761"/>
        <v/>
      </c>
      <c r="AD3047" t="str">
        <f t="shared" si="762"/>
        <v/>
      </c>
      <c r="AE3047" s="4" t="str">
        <f t="shared" ca="1" si="755"/>
        <v/>
      </c>
    </row>
    <row r="3048" spans="7:31">
      <c r="G3048" s="117" cm="1">
        <f t="array" aca="1" ref="G3048" ca="1">SUMIFS(Proposed_Hours,Proposed_Labor_Category,$D3048,Proposed_Company,$C3048,Proposed_MSA_Code,$E3048)</f>
        <v>0</v>
      </c>
      <c r="H3048" s="7" t="str">
        <f t="shared" ca="1" si="763"/>
        <v/>
      </c>
      <c r="I3048" s="4" t="str" cm="1">
        <f t="array" aca="1" ref="I3048" ca="1">IFERROR(IF(SUMIFS(Proposed_Direct_Cost,Proposed_Labor_Category,$D3048,Proposed_Company,$C3048,Proposed_MSA_Code,$E3048)=0,"Not Proposed",SUMIFS(Proposed_Direct_Cost,Proposed_Labor_Category,$D3048,Proposed_Company,$C3048,Proposed_MSA_Code,$E3048)),"")</f>
        <v>Not Proposed</v>
      </c>
      <c r="J3048" s="117" cm="1">
        <f t="array" aca="1" ref="J3048" ca="1">SUMIFS(Invoice_Hours,Invoice_Labor_Category,$D3048,Invoice_Company,$C3048,Invoice_MSA_Code,$E3048)</f>
        <v>0</v>
      </c>
      <c r="K3048" s="7" t="str">
        <f t="shared" ca="1" si="764"/>
        <v/>
      </c>
      <c r="L3048" s="222" cm="1">
        <f t="array" aca="1" ref="L3048" ca="1">IFERROR(SUMIFS(Invoice_Direct_Cost,Invoice_Labor_Category,$D3048,Invoice_Company,$C3048,Invoice_MSA_Code,$E3048),"")</f>
        <v>0</v>
      </c>
      <c r="M3048" s="7" t="str">
        <f t="shared" ca="1" si="765"/>
        <v/>
      </c>
      <c r="N3048" s="220" t="str">
        <f t="shared" ca="1" si="770"/>
        <v/>
      </c>
      <c r="O3048" s="7" t="str">
        <f t="shared" ca="1" si="766"/>
        <v/>
      </c>
      <c r="P3048" s="7" t="str">
        <f t="shared" ca="1" si="767"/>
        <v/>
      </c>
      <c r="Q3048" s="7" t="str">
        <f t="shared" ca="1" si="768"/>
        <v/>
      </c>
      <c r="R3048" s="7" t="str">
        <f t="shared" ca="1" si="769"/>
        <v/>
      </c>
      <c r="S3048" s="7" t="str">
        <f t="shared" ca="1" si="756"/>
        <v/>
      </c>
      <c r="T3048" s="7" t="str">
        <f t="shared" ca="1" si="757"/>
        <v/>
      </c>
      <c r="V3048" s="120" cm="1">
        <f t="array" aca="1" ref="V3048" ca="1">SUMIFS(Invoice_Hours,Invoice_Labor_Category,$D3048,Invoice_Company,$C3048,Invoice_MSA_Code,$E3048)</f>
        <v>0</v>
      </c>
      <c r="W3048" s="121" t="str">
        <f t="shared" ca="1" si="758"/>
        <v/>
      </c>
      <c r="X3048" s="152" t="str">
        <f t="shared" ca="1" si="759"/>
        <v/>
      </c>
      <c r="AB3048" t="str">
        <f t="shared" si="760"/>
        <v/>
      </c>
      <c r="AC3048" t="str">
        <f t="shared" si="761"/>
        <v/>
      </c>
      <c r="AD3048" t="str">
        <f t="shared" si="762"/>
        <v/>
      </c>
      <c r="AE3048" s="4" t="str">
        <f t="shared" ca="1" si="755"/>
        <v/>
      </c>
    </row>
    <row r="3049" spans="7:31">
      <c r="G3049" s="117" cm="1">
        <f t="array" aca="1" ref="G3049" ca="1">SUMIFS(Proposed_Hours,Proposed_Labor_Category,$D3049,Proposed_Company,$C3049,Proposed_MSA_Code,$E3049)</f>
        <v>0</v>
      </c>
      <c r="H3049" s="7" t="str">
        <f t="shared" ca="1" si="763"/>
        <v/>
      </c>
      <c r="I3049" s="4" t="str" cm="1">
        <f t="array" aca="1" ref="I3049" ca="1">IFERROR(IF(SUMIFS(Proposed_Direct_Cost,Proposed_Labor_Category,$D3049,Proposed_Company,$C3049,Proposed_MSA_Code,$E3049)=0,"Not Proposed",SUMIFS(Proposed_Direct_Cost,Proposed_Labor_Category,$D3049,Proposed_Company,$C3049,Proposed_MSA_Code,$E3049)),"")</f>
        <v>Not Proposed</v>
      </c>
      <c r="J3049" s="117" cm="1">
        <f t="array" aca="1" ref="J3049" ca="1">SUMIFS(Invoice_Hours,Invoice_Labor_Category,$D3049,Invoice_Company,$C3049,Invoice_MSA_Code,$E3049)</f>
        <v>0</v>
      </c>
      <c r="K3049" s="7" t="str">
        <f t="shared" ca="1" si="764"/>
        <v/>
      </c>
      <c r="L3049" s="222" cm="1">
        <f t="array" aca="1" ref="L3049" ca="1">IFERROR(SUMIFS(Invoice_Direct_Cost,Invoice_Labor_Category,$D3049,Invoice_Company,$C3049,Invoice_MSA_Code,$E3049),"")</f>
        <v>0</v>
      </c>
      <c r="M3049" s="7" t="str">
        <f t="shared" ca="1" si="765"/>
        <v/>
      </c>
      <c r="N3049" s="220" t="str">
        <f t="shared" ca="1" si="770"/>
        <v/>
      </c>
      <c r="O3049" s="7" t="str">
        <f t="shared" ca="1" si="766"/>
        <v/>
      </c>
      <c r="P3049" s="7" t="str">
        <f t="shared" ca="1" si="767"/>
        <v/>
      </c>
      <c r="Q3049" s="7" t="str">
        <f t="shared" ca="1" si="768"/>
        <v/>
      </c>
      <c r="R3049" s="7" t="str">
        <f t="shared" ca="1" si="769"/>
        <v/>
      </c>
      <c r="S3049" s="7" t="str">
        <f t="shared" ca="1" si="756"/>
        <v/>
      </c>
      <c r="T3049" s="7" t="str">
        <f t="shared" ca="1" si="757"/>
        <v/>
      </c>
      <c r="V3049" s="120" cm="1">
        <f t="array" aca="1" ref="V3049" ca="1">SUMIFS(Invoice_Hours,Invoice_Labor_Category,$D3049,Invoice_Company,$C3049,Invoice_MSA_Code,$E3049)</f>
        <v>0</v>
      </c>
      <c r="W3049" s="121" t="str">
        <f t="shared" ca="1" si="758"/>
        <v/>
      </c>
      <c r="X3049" s="151" t="str">
        <f t="shared" ca="1" si="759"/>
        <v/>
      </c>
      <c r="AB3049" t="str">
        <f t="shared" si="760"/>
        <v/>
      </c>
      <c r="AC3049" t="str">
        <f t="shared" si="761"/>
        <v/>
      </c>
      <c r="AD3049" t="str">
        <f t="shared" si="762"/>
        <v/>
      </c>
      <c r="AE3049" s="4" t="str">
        <f t="shared" ca="1" si="755"/>
        <v/>
      </c>
    </row>
    <row r="3050" spans="7:31">
      <c r="G3050" s="117" cm="1">
        <f t="array" aca="1" ref="G3050" ca="1">SUMIFS(Proposed_Hours,Proposed_Labor_Category,$D3050,Proposed_Company,$C3050,Proposed_MSA_Code,$E3050)</f>
        <v>0</v>
      </c>
      <c r="H3050" s="7" t="str">
        <f t="shared" ca="1" si="763"/>
        <v/>
      </c>
      <c r="I3050" s="4" t="str" cm="1">
        <f t="array" aca="1" ref="I3050" ca="1">IFERROR(IF(SUMIFS(Proposed_Direct_Cost,Proposed_Labor_Category,$D3050,Proposed_Company,$C3050,Proposed_MSA_Code,$E3050)=0,"Not Proposed",SUMIFS(Proposed_Direct_Cost,Proposed_Labor_Category,$D3050,Proposed_Company,$C3050,Proposed_MSA_Code,$E3050)),"")</f>
        <v>Not Proposed</v>
      </c>
      <c r="J3050" s="117" cm="1">
        <f t="array" aca="1" ref="J3050" ca="1">SUMIFS(Invoice_Hours,Invoice_Labor_Category,$D3050,Invoice_Company,$C3050,Invoice_MSA_Code,$E3050)</f>
        <v>0</v>
      </c>
      <c r="K3050" s="7" t="str">
        <f t="shared" ca="1" si="764"/>
        <v/>
      </c>
      <c r="L3050" s="222" cm="1">
        <f t="array" aca="1" ref="L3050" ca="1">IFERROR(SUMIFS(Invoice_Direct_Cost,Invoice_Labor_Category,$D3050,Invoice_Company,$C3050,Invoice_MSA_Code,$E3050),"")</f>
        <v>0</v>
      </c>
      <c r="M3050" s="7" t="str">
        <f t="shared" ca="1" si="765"/>
        <v/>
      </c>
      <c r="N3050" s="220" t="str">
        <f t="shared" ca="1" si="770"/>
        <v/>
      </c>
      <c r="O3050" s="7" t="str">
        <f t="shared" ca="1" si="766"/>
        <v/>
      </c>
      <c r="P3050" s="7" t="str">
        <f t="shared" ca="1" si="767"/>
        <v/>
      </c>
      <c r="Q3050" s="7" t="str">
        <f t="shared" ca="1" si="768"/>
        <v/>
      </c>
      <c r="R3050" s="7" t="str">
        <f t="shared" ca="1" si="769"/>
        <v/>
      </c>
      <c r="S3050" s="7" t="str">
        <f t="shared" ca="1" si="756"/>
        <v/>
      </c>
      <c r="T3050" s="7" t="str">
        <f t="shared" ca="1" si="757"/>
        <v/>
      </c>
      <c r="V3050" s="120" cm="1">
        <f t="array" aca="1" ref="V3050" ca="1">SUMIFS(Invoice_Hours,Invoice_Labor_Category,$D3050,Invoice_Company,$C3050,Invoice_MSA_Code,$E3050)</f>
        <v>0</v>
      </c>
      <c r="W3050" s="121" t="str">
        <f t="shared" ca="1" si="758"/>
        <v/>
      </c>
      <c r="X3050" s="152" t="str">
        <f t="shared" ca="1" si="759"/>
        <v/>
      </c>
      <c r="AB3050" t="str">
        <f t="shared" si="760"/>
        <v/>
      </c>
      <c r="AC3050" t="str">
        <f t="shared" si="761"/>
        <v/>
      </c>
      <c r="AD3050" t="str">
        <f t="shared" si="762"/>
        <v/>
      </c>
      <c r="AE3050" s="4" t="str">
        <f t="shared" ca="1" si="755"/>
        <v/>
      </c>
    </row>
    <row r="3051" spans="7:31">
      <c r="G3051" s="117" cm="1">
        <f t="array" aca="1" ref="G3051" ca="1">SUMIFS(Proposed_Hours,Proposed_Labor_Category,$D3051,Proposed_Company,$C3051,Proposed_MSA_Code,$E3051)</f>
        <v>0</v>
      </c>
      <c r="H3051" s="7" t="str">
        <f t="shared" ca="1" si="763"/>
        <v/>
      </c>
      <c r="I3051" s="4" t="str" cm="1">
        <f t="array" aca="1" ref="I3051" ca="1">IFERROR(IF(SUMIFS(Proposed_Direct_Cost,Proposed_Labor_Category,$D3051,Proposed_Company,$C3051,Proposed_MSA_Code,$E3051)=0,"Not Proposed",SUMIFS(Proposed_Direct_Cost,Proposed_Labor_Category,$D3051,Proposed_Company,$C3051,Proposed_MSA_Code,$E3051)),"")</f>
        <v>Not Proposed</v>
      </c>
      <c r="J3051" s="117" cm="1">
        <f t="array" aca="1" ref="J3051" ca="1">SUMIFS(Invoice_Hours,Invoice_Labor_Category,$D3051,Invoice_Company,$C3051,Invoice_MSA_Code,$E3051)</f>
        <v>0</v>
      </c>
      <c r="K3051" s="7" t="str">
        <f t="shared" ca="1" si="764"/>
        <v/>
      </c>
      <c r="L3051" s="222" cm="1">
        <f t="array" aca="1" ref="L3051" ca="1">IFERROR(SUMIFS(Invoice_Direct_Cost,Invoice_Labor_Category,$D3051,Invoice_Company,$C3051,Invoice_MSA_Code,$E3051),"")</f>
        <v>0</v>
      </c>
      <c r="M3051" s="7" t="str">
        <f t="shared" ca="1" si="765"/>
        <v/>
      </c>
      <c r="N3051" s="220" t="str">
        <f t="shared" ca="1" si="770"/>
        <v/>
      </c>
      <c r="O3051" s="7" t="str">
        <f t="shared" ca="1" si="766"/>
        <v/>
      </c>
      <c r="P3051" s="7" t="str">
        <f t="shared" ca="1" si="767"/>
        <v/>
      </c>
      <c r="Q3051" s="7" t="str">
        <f t="shared" ca="1" si="768"/>
        <v/>
      </c>
      <c r="R3051" s="7" t="str">
        <f t="shared" ca="1" si="769"/>
        <v/>
      </c>
      <c r="S3051" s="7" t="str">
        <f t="shared" ca="1" si="756"/>
        <v/>
      </c>
      <c r="T3051" s="7" t="str">
        <f t="shared" ca="1" si="757"/>
        <v/>
      </c>
      <c r="V3051" s="120" cm="1">
        <f t="array" aca="1" ref="V3051" ca="1">SUMIFS(Invoice_Hours,Invoice_Labor_Category,$D3051,Invoice_Company,$C3051,Invoice_MSA_Code,$E3051)</f>
        <v>0</v>
      </c>
      <c r="W3051" s="121" t="str">
        <f t="shared" ca="1" si="758"/>
        <v/>
      </c>
      <c r="X3051" s="151" t="str">
        <f t="shared" ca="1" si="759"/>
        <v/>
      </c>
      <c r="AB3051" t="str">
        <f t="shared" si="760"/>
        <v/>
      </c>
      <c r="AC3051" t="str">
        <f t="shared" si="761"/>
        <v/>
      </c>
      <c r="AD3051" t="str">
        <f t="shared" si="762"/>
        <v/>
      </c>
      <c r="AE3051" s="4" t="str">
        <f t="shared" ca="1" si="755"/>
        <v/>
      </c>
    </row>
    <row r="3052" spans="7:31">
      <c r="G3052" s="117" cm="1">
        <f t="array" aca="1" ref="G3052" ca="1">SUMIFS(Proposed_Hours,Proposed_Labor_Category,$D3052,Proposed_Company,$C3052,Proposed_MSA_Code,$E3052)</f>
        <v>0</v>
      </c>
      <c r="H3052" s="7" t="str">
        <f t="shared" ca="1" si="763"/>
        <v/>
      </c>
      <c r="I3052" s="4" t="str" cm="1">
        <f t="array" aca="1" ref="I3052" ca="1">IFERROR(IF(SUMIFS(Proposed_Direct_Cost,Proposed_Labor_Category,$D3052,Proposed_Company,$C3052,Proposed_MSA_Code,$E3052)=0,"Not Proposed",SUMIFS(Proposed_Direct_Cost,Proposed_Labor_Category,$D3052,Proposed_Company,$C3052,Proposed_MSA_Code,$E3052)),"")</f>
        <v>Not Proposed</v>
      </c>
      <c r="J3052" s="117" cm="1">
        <f t="array" aca="1" ref="J3052" ca="1">SUMIFS(Invoice_Hours,Invoice_Labor_Category,$D3052,Invoice_Company,$C3052,Invoice_MSA_Code,$E3052)</f>
        <v>0</v>
      </c>
      <c r="K3052" s="7" t="str">
        <f t="shared" ca="1" si="764"/>
        <v/>
      </c>
      <c r="L3052" s="222" cm="1">
        <f t="array" aca="1" ref="L3052" ca="1">IFERROR(SUMIFS(Invoice_Direct_Cost,Invoice_Labor_Category,$D3052,Invoice_Company,$C3052,Invoice_MSA_Code,$E3052),"")</f>
        <v>0</v>
      </c>
      <c r="M3052" s="7" t="str">
        <f t="shared" ca="1" si="765"/>
        <v/>
      </c>
      <c r="N3052" s="220" t="str">
        <f t="shared" ca="1" si="770"/>
        <v/>
      </c>
      <c r="O3052" s="7" t="str">
        <f t="shared" ca="1" si="766"/>
        <v/>
      </c>
      <c r="P3052" s="7" t="str">
        <f t="shared" ca="1" si="767"/>
        <v/>
      </c>
      <c r="Q3052" s="7" t="str">
        <f t="shared" ca="1" si="768"/>
        <v/>
      </c>
      <c r="R3052" s="7" t="str">
        <f t="shared" ca="1" si="769"/>
        <v/>
      </c>
      <c r="S3052" s="7" t="str">
        <f t="shared" ca="1" si="756"/>
        <v/>
      </c>
      <c r="T3052" s="7" t="str">
        <f t="shared" ca="1" si="757"/>
        <v/>
      </c>
      <c r="V3052" s="120" cm="1">
        <f t="array" aca="1" ref="V3052" ca="1">SUMIFS(Invoice_Hours,Invoice_Labor_Category,$D3052,Invoice_Company,$C3052,Invoice_MSA_Code,$E3052)</f>
        <v>0</v>
      </c>
      <c r="W3052" s="121" t="str">
        <f t="shared" ca="1" si="758"/>
        <v/>
      </c>
      <c r="X3052" s="152" t="str">
        <f t="shared" ca="1" si="759"/>
        <v/>
      </c>
      <c r="AB3052" t="str">
        <f t="shared" si="760"/>
        <v/>
      </c>
      <c r="AC3052" t="str">
        <f t="shared" si="761"/>
        <v/>
      </c>
      <c r="AD3052" t="str">
        <f t="shared" si="762"/>
        <v/>
      </c>
      <c r="AE3052" s="4" t="str">
        <f t="shared" ca="1" si="755"/>
        <v/>
      </c>
    </row>
    <row r="3053" spans="7:31">
      <c r="G3053" s="117" cm="1">
        <f t="array" aca="1" ref="G3053" ca="1">SUMIFS(Proposed_Hours,Proposed_Labor_Category,$D3053,Proposed_Company,$C3053,Proposed_MSA_Code,$E3053)</f>
        <v>0</v>
      </c>
      <c r="H3053" s="7" t="str">
        <f t="shared" ca="1" si="763"/>
        <v/>
      </c>
      <c r="I3053" s="4" t="str" cm="1">
        <f t="array" aca="1" ref="I3053" ca="1">IFERROR(IF(SUMIFS(Proposed_Direct_Cost,Proposed_Labor_Category,$D3053,Proposed_Company,$C3053,Proposed_MSA_Code,$E3053)=0,"Not Proposed",SUMIFS(Proposed_Direct_Cost,Proposed_Labor_Category,$D3053,Proposed_Company,$C3053,Proposed_MSA_Code,$E3053)),"")</f>
        <v>Not Proposed</v>
      </c>
      <c r="J3053" s="117" cm="1">
        <f t="array" aca="1" ref="J3053" ca="1">SUMIFS(Invoice_Hours,Invoice_Labor_Category,$D3053,Invoice_Company,$C3053,Invoice_MSA_Code,$E3053)</f>
        <v>0</v>
      </c>
      <c r="K3053" s="7" t="str">
        <f t="shared" ca="1" si="764"/>
        <v/>
      </c>
      <c r="L3053" s="222" cm="1">
        <f t="array" aca="1" ref="L3053" ca="1">IFERROR(SUMIFS(Invoice_Direct_Cost,Invoice_Labor_Category,$D3053,Invoice_Company,$C3053,Invoice_MSA_Code,$E3053),"")</f>
        <v>0</v>
      </c>
      <c r="M3053" s="7" t="str">
        <f t="shared" ca="1" si="765"/>
        <v/>
      </c>
      <c r="N3053" s="220" t="str">
        <f t="shared" ca="1" si="770"/>
        <v/>
      </c>
      <c r="O3053" s="7" t="str">
        <f t="shared" ca="1" si="766"/>
        <v/>
      </c>
      <c r="P3053" s="7" t="str">
        <f t="shared" ca="1" si="767"/>
        <v/>
      </c>
      <c r="Q3053" s="7" t="str">
        <f t="shared" ca="1" si="768"/>
        <v/>
      </c>
      <c r="R3053" s="7" t="str">
        <f t="shared" ca="1" si="769"/>
        <v/>
      </c>
      <c r="S3053" s="7" t="str">
        <f t="shared" ca="1" si="756"/>
        <v/>
      </c>
      <c r="T3053" s="7" t="str">
        <f t="shared" ca="1" si="757"/>
        <v/>
      </c>
      <c r="V3053" s="120" cm="1">
        <f t="array" aca="1" ref="V3053" ca="1">SUMIFS(Invoice_Hours,Invoice_Labor_Category,$D3053,Invoice_Company,$C3053,Invoice_MSA_Code,$E3053)</f>
        <v>0</v>
      </c>
      <c r="W3053" s="121" t="str">
        <f t="shared" ca="1" si="758"/>
        <v/>
      </c>
      <c r="X3053" s="151" t="str">
        <f t="shared" ca="1" si="759"/>
        <v/>
      </c>
      <c r="AB3053" t="str">
        <f t="shared" si="760"/>
        <v/>
      </c>
      <c r="AC3053" t="str">
        <f t="shared" si="761"/>
        <v/>
      </c>
      <c r="AD3053" t="str">
        <f t="shared" si="762"/>
        <v/>
      </c>
      <c r="AE3053" s="4" t="str">
        <f t="shared" ca="1" si="755"/>
        <v/>
      </c>
    </row>
    <row r="3054" spans="7:31">
      <c r="G3054" s="117" cm="1">
        <f t="array" aca="1" ref="G3054" ca="1">SUMIFS(Proposed_Hours,Proposed_Labor_Category,$D3054,Proposed_Company,$C3054,Proposed_MSA_Code,$E3054)</f>
        <v>0</v>
      </c>
      <c r="H3054" s="7" t="str">
        <f t="shared" ca="1" si="763"/>
        <v/>
      </c>
      <c r="I3054" s="4" t="str" cm="1">
        <f t="array" aca="1" ref="I3054" ca="1">IFERROR(IF(SUMIFS(Proposed_Direct_Cost,Proposed_Labor_Category,$D3054,Proposed_Company,$C3054,Proposed_MSA_Code,$E3054)=0,"Not Proposed",SUMIFS(Proposed_Direct_Cost,Proposed_Labor_Category,$D3054,Proposed_Company,$C3054,Proposed_MSA_Code,$E3054)),"")</f>
        <v>Not Proposed</v>
      </c>
      <c r="J3054" s="117" cm="1">
        <f t="array" aca="1" ref="J3054" ca="1">SUMIFS(Invoice_Hours,Invoice_Labor_Category,$D3054,Invoice_Company,$C3054,Invoice_MSA_Code,$E3054)</f>
        <v>0</v>
      </c>
      <c r="K3054" s="7" t="str">
        <f t="shared" ca="1" si="764"/>
        <v/>
      </c>
      <c r="L3054" s="222" cm="1">
        <f t="array" aca="1" ref="L3054" ca="1">IFERROR(SUMIFS(Invoice_Direct_Cost,Invoice_Labor_Category,$D3054,Invoice_Company,$C3054,Invoice_MSA_Code,$E3054),"")</f>
        <v>0</v>
      </c>
      <c r="M3054" s="7" t="str">
        <f t="shared" ca="1" si="765"/>
        <v/>
      </c>
      <c r="N3054" s="220" t="str">
        <f t="shared" ca="1" si="770"/>
        <v/>
      </c>
      <c r="O3054" s="7" t="str">
        <f t="shared" ca="1" si="766"/>
        <v/>
      </c>
      <c r="P3054" s="7" t="str">
        <f t="shared" ca="1" si="767"/>
        <v/>
      </c>
      <c r="Q3054" s="7" t="str">
        <f t="shared" ca="1" si="768"/>
        <v/>
      </c>
      <c r="R3054" s="7" t="str">
        <f t="shared" ca="1" si="769"/>
        <v/>
      </c>
      <c r="S3054" s="7" t="str">
        <f t="shared" ca="1" si="756"/>
        <v/>
      </c>
      <c r="T3054" s="7" t="str">
        <f t="shared" ca="1" si="757"/>
        <v/>
      </c>
      <c r="V3054" s="120" cm="1">
        <f t="array" aca="1" ref="V3054" ca="1">SUMIFS(Invoice_Hours,Invoice_Labor_Category,$D3054,Invoice_Company,$C3054,Invoice_MSA_Code,$E3054)</f>
        <v>0</v>
      </c>
      <c r="W3054" s="121" t="str">
        <f t="shared" ca="1" si="758"/>
        <v/>
      </c>
      <c r="X3054" s="152" t="str">
        <f t="shared" ca="1" si="759"/>
        <v/>
      </c>
      <c r="AB3054" t="str">
        <f t="shared" si="760"/>
        <v/>
      </c>
      <c r="AC3054" t="str">
        <f t="shared" si="761"/>
        <v/>
      </c>
      <c r="AD3054" t="str">
        <f t="shared" si="762"/>
        <v/>
      </c>
      <c r="AE3054" s="4" t="str">
        <f t="shared" ca="1" si="755"/>
        <v/>
      </c>
    </row>
    <row r="3055" spans="7:31">
      <c r="G3055" s="117" cm="1">
        <f t="array" aca="1" ref="G3055" ca="1">SUMIFS(Proposed_Hours,Proposed_Labor_Category,$D3055,Proposed_Company,$C3055,Proposed_MSA_Code,$E3055)</f>
        <v>0</v>
      </c>
      <c r="H3055" s="7" t="str">
        <f t="shared" ca="1" si="763"/>
        <v/>
      </c>
      <c r="I3055" s="4" t="str" cm="1">
        <f t="array" aca="1" ref="I3055" ca="1">IFERROR(IF(SUMIFS(Proposed_Direct_Cost,Proposed_Labor_Category,$D3055,Proposed_Company,$C3055,Proposed_MSA_Code,$E3055)=0,"Not Proposed",SUMIFS(Proposed_Direct_Cost,Proposed_Labor_Category,$D3055,Proposed_Company,$C3055,Proposed_MSA_Code,$E3055)),"")</f>
        <v>Not Proposed</v>
      </c>
      <c r="J3055" s="117" cm="1">
        <f t="array" aca="1" ref="J3055" ca="1">SUMIFS(Invoice_Hours,Invoice_Labor_Category,$D3055,Invoice_Company,$C3055,Invoice_MSA_Code,$E3055)</f>
        <v>0</v>
      </c>
      <c r="K3055" s="7" t="str">
        <f t="shared" ca="1" si="764"/>
        <v/>
      </c>
      <c r="L3055" s="222" cm="1">
        <f t="array" aca="1" ref="L3055" ca="1">IFERROR(SUMIFS(Invoice_Direct_Cost,Invoice_Labor_Category,$D3055,Invoice_Company,$C3055,Invoice_MSA_Code,$E3055),"")</f>
        <v>0</v>
      </c>
      <c r="M3055" s="7" t="str">
        <f t="shared" ca="1" si="765"/>
        <v/>
      </c>
      <c r="N3055" s="220" t="str">
        <f t="shared" ca="1" si="770"/>
        <v/>
      </c>
      <c r="O3055" s="7" t="str">
        <f t="shared" ca="1" si="766"/>
        <v/>
      </c>
      <c r="P3055" s="7" t="str">
        <f t="shared" ca="1" si="767"/>
        <v/>
      </c>
      <c r="Q3055" s="7" t="str">
        <f t="shared" ca="1" si="768"/>
        <v/>
      </c>
      <c r="R3055" s="7" t="str">
        <f t="shared" ca="1" si="769"/>
        <v/>
      </c>
      <c r="S3055" s="7" t="str">
        <f t="shared" ca="1" si="756"/>
        <v/>
      </c>
      <c r="T3055" s="7" t="str">
        <f t="shared" ca="1" si="757"/>
        <v/>
      </c>
      <c r="V3055" s="120" cm="1">
        <f t="array" aca="1" ref="V3055" ca="1">SUMIFS(Invoice_Hours,Invoice_Labor_Category,$D3055,Invoice_Company,$C3055,Invoice_MSA_Code,$E3055)</f>
        <v>0</v>
      </c>
      <c r="W3055" s="121" t="str">
        <f t="shared" ca="1" si="758"/>
        <v/>
      </c>
      <c r="X3055" s="151" t="str">
        <f t="shared" ca="1" si="759"/>
        <v/>
      </c>
      <c r="AB3055" t="str">
        <f t="shared" si="760"/>
        <v/>
      </c>
      <c r="AC3055" t="str">
        <f t="shared" si="761"/>
        <v/>
      </c>
      <c r="AD3055" t="str">
        <f t="shared" si="762"/>
        <v/>
      </c>
      <c r="AE3055" s="4" t="str">
        <f t="shared" ca="1" si="755"/>
        <v/>
      </c>
    </row>
    <row r="3056" spans="7:31">
      <c r="G3056" s="117" cm="1">
        <f t="array" aca="1" ref="G3056" ca="1">SUMIFS(Proposed_Hours,Proposed_Labor_Category,$D3056,Proposed_Company,$C3056,Proposed_MSA_Code,$E3056)</f>
        <v>0</v>
      </c>
      <c r="H3056" s="7" t="str">
        <f t="shared" ca="1" si="763"/>
        <v/>
      </c>
      <c r="I3056" s="4" t="str" cm="1">
        <f t="array" aca="1" ref="I3056" ca="1">IFERROR(IF(SUMIFS(Proposed_Direct_Cost,Proposed_Labor_Category,$D3056,Proposed_Company,$C3056,Proposed_MSA_Code,$E3056)=0,"Not Proposed",SUMIFS(Proposed_Direct_Cost,Proposed_Labor_Category,$D3056,Proposed_Company,$C3056,Proposed_MSA_Code,$E3056)),"")</f>
        <v>Not Proposed</v>
      </c>
      <c r="J3056" s="117" cm="1">
        <f t="array" aca="1" ref="J3056" ca="1">SUMIFS(Invoice_Hours,Invoice_Labor_Category,$D3056,Invoice_Company,$C3056,Invoice_MSA_Code,$E3056)</f>
        <v>0</v>
      </c>
      <c r="K3056" s="7" t="str">
        <f t="shared" ca="1" si="764"/>
        <v/>
      </c>
      <c r="L3056" s="222" cm="1">
        <f t="array" aca="1" ref="L3056" ca="1">IFERROR(SUMIFS(Invoice_Direct_Cost,Invoice_Labor_Category,$D3056,Invoice_Company,$C3056,Invoice_MSA_Code,$E3056),"")</f>
        <v>0</v>
      </c>
      <c r="M3056" s="7" t="str">
        <f t="shared" ca="1" si="765"/>
        <v/>
      </c>
      <c r="N3056" s="220" t="str">
        <f t="shared" ca="1" si="770"/>
        <v/>
      </c>
      <c r="O3056" s="7" t="str">
        <f t="shared" ca="1" si="766"/>
        <v/>
      </c>
      <c r="P3056" s="7" t="str">
        <f t="shared" ca="1" si="767"/>
        <v/>
      </c>
      <c r="Q3056" s="7" t="str">
        <f t="shared" ca="1" si="768"/>
        <v/>
      </c>
      <c r="R3056" s="7" t="str">
        <f t="shared" ca="1" si="769"/>
        <v/>
      </c>
      <c r="S3056" s="7" t="str">
        <f t="shared" ca="1" si="756"/>
        <v/>
      </c>
      <c r="T3056" s="7" t="str">
        <f t="shared" ca="1" si="757"/>
        <v/>
      </c>
      <c r="V3056" s="120" cm="1">
        <f t="array" aca="1" ref="V3056" ca="1">SUMIFS(Invoice_Hours,Invoice_Labor_Category,$D3056,Invoice_Company,$C3056,Invoice_MSA_Code,$E3056)</f>
        <v>0</v>
      </c>
      <c r="W3056" s="121" t="str">
        <f t="shared" ca="1" si="758"/>
        <v/>
      </c>
      <c r="X3056" s="152" t="str">
        <f t="shared" ca="1" si="759"/>
        <v/>
      </c>
      <c r="AB3056" t="str">
        <f t="shared" si="760"/>
        <v/>
      </c>
      <c r="AC3056" t="str">
        <f t="shared" si="761"/>
        <v/>
      </c>
      <c r="AD3056" t="str">
        <f t="shared" si="762"/>
        <v/>
      </c>
      <c r="AE3056" s="4" t="str">
        <f t="shared" ca="1" si="755"/>
        <v/>
      </c>
    </row>
    <row r="3057" spans="7:31">
      <c r="G3057" s="117" cm="1">
        <f t="array" aca="1" ref="G3057" ca="1">SUMIFS(Proposed_Hours,Proposed_Labor_Category,$D3057,Proposed_Company,$C3057,Proposed_MSA_Code,$E3057)</f>
        <v>0</v>
      </c>
      <c r="H3057" s="7" t="str">
        <f t="shared" ca="1" si="763"/>
        <v/>
      </c>
      <c r="I3057" s="4" t="str" cm="1">
        <f t="array" aca="1" ref="I3057" ca="1">IFERROR(IF(SUMIFS(Proposed_Direct_Cost,Proposed_Labor_Category,$D3057,Proposed_Company,$C3057,Proposed_MSA_Code,$E3057)=0,"Not Proposed",SUMIFS(Proposed_Direct_Cost,Proposed_Labor_Category,$D3057,Proposed_Company,$C3057,Proposed_MSA_Code,$E3057)),"")</f>
        <v>Not Proposed</v>
      </c>
      <c r="J3057" s="117" cm="1">
        <f t="array" aca="1" ref="J3057" ca="1">SUMIFS(Invoice_Hours,Invoice_Labor_Category,$D3057,Invoice_Company,$C3057,Invoice_MSA_Code,$E3057)</f>
        <v>0</v>
      </c>
      <c r="K3057" s="7" t="str">
        <f t="shared" ca="1" si="764"/>
        <v/>
      </c>
      <c r="L3057" s="222" cm="1">
        <f t="array" aca="1" ref="L3057" ca="1">IFERROR(SUMIFS(Invoice_Direct_Cost,Invoice_Labor_Category,$D3057,Invoice_Company,$C3057,Invoice_MSA_Code,$E3057),"")</f>
        <v>0</v>
      </c>
      <c r="M3057" s="7" t="str">
        <f t="shared" ca="1" si="765"/>
        <v/>
      </c>
      <c r="N3057" s="220" t="str">
        <f t="shared" ca="1" si="770"/>
        <v/>
      </c>
      <c r="O3057" s="7" t="str">
        <f t="shared" ca="1" si="766"/>
        <v/>
      </c>
      <c r="P3057" s="7" t="str">
        <f t="shared" ca="1" si="767"/>
        <v/>
      </c>
      <c r="Q3057" s="7" t="str">
        <f t="shared" ca="1" si="768"/>
        <v/>
      </c>
      <c r="R3057" s="7" t="str">
        <f t="shared" ca="1" si="769"/>
        <v/>
      </c>
      <c r="S3057" s="7" t="str">
        <f t="shared" ca="1" si="756"/>
        <v/>
      </c>
      <c r="T3057" s="7" t="str">
        <f t="shared" ca="1" si="757"/>
        <v/>
      </c>
      <c r="V3057" s="120" cm="1">
        <f t="array" aca="1" ref="V3057" ca="1">SUMIFS(Invoice_Hours,Invoice_Labor_Category,$D3057,Invoice_Company,$C3057,Invoice_MSA_Code,$E3057)</f>
        <v>0</v>
      </c>
      <c r="W3057" s="121" t="str">
        <f t="shared" ca="1" si="758"/>
        <v/>
      </c>
      <c r="X3057" s="151" t="str">
        <f t="shared" ca="1" si="759"/>
        <v/>
      </c>
      <c r="AB3057" t="str">
        <f t="shared" si="760"/>
        <v/>
      </c>
      <c r="AC3057" t="str">
        <f t="shared" si="761"/>
        <v/>
      </c>
      <c r="AD3057" t="str">
        <f t="shared" si="762"/>
        <v/>
      </c>
      <c r="AE3057" s="4" t="str">
        <f t="shared" ca="1" si="755"/>
        <v/>
      </c>
    </row>
    <row r="3058" spans="7:31">
      <c r="G3058" s="117" cm="1">
        <f t="array" aca="1" ref="G3058" ca="1">SUMIFS(Proposed_Hours,Proposed_Labor_Category,$D3058,Proposed_Company,$C3058,Proposed_MSA_Code,$E3058)</f>
        <v>0</v>
      </c>
      <c r="H3058" s="7" t="str">
        <f t="shared" ca="1" si="763"/>
        <v/>
      </c>
      <c r="I3058" s="4" t="str" cm="1">
        <f t="array" aca="1" ref="I3058" ca="1">IFERROR(IF(SUMIFS(Proposed_Direct_Cost,Proposed_Labor_Category,$D3058,Proposed_Company,$C3058,Proposed_MSA_Code,$E3058)=0,"Not Proposed",SUMIFS(Proposed_Direct_Cost,Proposed_Labor_Category,$D3058,Proposed_Company,$C3058,Proposed_MSA_Code,$E3058)),"")</f>
        <v>Not Proposed</v>
      </c>
      <c r="J3058" s="117" cm="1">
        <f t="array" aca="1" ref="J3058" ca="1">SUMIFS(Invoice_Hours,Invoice_Labor_Category,$D3058,Invoice_Company,$C3058,Invoice_MSA_Code,$E3058)</f>
        <v>0</v>
      </c>
      <c r="K3058" s="7" t="str">
        <f t="shared" ca="1" si="764"/>
        <v/>
      </c>
      <c r="L3058" s="222" cm="1">
        <f t="array" aca="1" ref="L3058" ca="1">IFERROR(SUMIFS(Invoice_Direct_Cost,Invoice_Labor_Category,$D3058,Invoice_Company,$C3058,Invoice_MSA_Code,$E3058),"")</f>
        <v>0</v>
      </c>
      <c r="M3058" s="7" t="str">
        <f t="shared" ca="1" si="765"/>
        <v/>
      </c>
      <c r="N3058" s="220" t="str">
        <f t="shared" ca="1" si="770"/>
        <v/>
      </c>
      <c r="O3058" s="7" t="str">
        <f t="shared" ca="1" si="766"/>
        <v/>
      </c>
      <c r="P3058" s="7" t="str">
        <f t="shared" ca="1" si="767"/>
        <v/>
      </c>
      <c r="Q3058" s="7" t="str">
        <f t="shared" ca="1" si="768"/>
        <v/>
      </c>
      <c r="R3058" s="7" t="str">
        <f t="shared" ca="1" si="769"/>
        <v/>
      </c>
      <c r="S3058" s="7" t="str">
        <f t="shared" ca="1" si="756"/>
        <v/>
      </c>
      <c r="T3058" s="7" t="str">
        <f t="shared" ca="1" si="757"/>
        <v/>
      </c>
      <c r="V3058" s="120" cm="1">
        <f t="array" aca="1" ref="V3058" ca="1">SUMIFS(Invoice_Hours,Invoice_Labor_Category,$D3058,Invoice_Company,$C3058,Invoice_MSA_Code,$E3058)</f>
        <v>0</v>
      </c>
      <c r="W3058" s="121" t="str">
        <f t="shared" ca="1" si="758"/>
        <v/>
      </c>
      <c r="X3058" s="152" t="str">
        <f t="shared" ca="1" si="759"/>
        <v/>
      </c>
      <c r="AB3058" t="str">
        <f t="shared" si="760"/>
        <v/>
      </c>
      <c r="AC3058" t="str">
        <f t="shared" si="761"/>
        <v/>
      </c>
      <c r="AD3058" t="str">
        <f t="shared" si="762"/>
        <v/>
      </c>
      <c r="AE3058" s="4" t="str">
        <f t="shared" ca="1" si="755"/>
        <v/>
      </c>
    </row>
    <row r="3059" spans="7:31">
      <c r="G3059" s="117" cm="1">
        <f t="array" aca="1" ref="G3059" ca="1">SUMIFS(Proposed_Hours,Proposed_Labor_Category,$D3059,Proposed_Company,$C3059,Proposed_MSA_Code,$E3059)</f>
        <v>0</v>
      </c>
      <c r="H3059" s="7" t="str">
        <f t="shared" ca="1" si="763"/>
        <v/>
      </c>
      <c r="I3059" s="4" t="str" cm="1">
        <f t="array" aca="1" ref="I3059" ca="1">IFERROR(IF(SUMIFS(Proposed_Direct_Cost,Proposed_Labor_Category,$D3059,Proposed_Company,$C3059,Proposed_MSA_Code,$E3059)=0,"Not Proposed",SUMIFS(Proposed_Direct_Cost,Proposed_Labor_Category,$D3059,Proposed_Company,$C3059,Proposed_MSA_Code,$E3059)),"")</f>
        <v>Not Proposed</v>
      </c>
      <c r="J3059" s="117" cm="1">
        <f t="array" aca="1" ref="J3059" ca="1">SUMIFS(Invoice_Hours,Invoice_Labor_Category,$D3059,Invoice_Company,$C3059,Invoice_MSA_Code,$E3059)</f>
        <v>0</v>
      </c>
      <c r="K3059" s="7" t="str">
        <f t="shared" ca="1" si="764"/>
        <v/>
      </c>
      <c r="L3059" s="222" cm="1">
        <f t="array" aca="1" ref="L3059" ca="1">IFERROR(SUMIFS(Invoice_Direct_Cost,Invoice_Labor_Category,$D3059,Invoice_Company,$C3059,Invoice_MSA_Code,$E3059),"")</f>
        <v>0</v>
      </c>
      <c r="M3059" s="7" t="str">
        <f t="shared" ca="1" si="765"/>
        <v/>
      </c>
      <c r="N3059" s="220" t="str">
        <f t="shared" ca="1" si="770"/>
        <v/>
      </c>
      <c r="O3059" s="7" t="str">
        <f t="shared" ca="1" si="766"/>
        <v/>
      </c>
      <c r="P3059" s="7" t="str">
        <f t="shared" ca="1" si="767"/>
        <v/>
      </c>
      <c r="Q3059" s="7" t="str">
        <f t="shared" ca="1" si="768"/>
        <v/>
      </c>
      <c r="R3059" s="7" t="str">
        <f t="shared" ca="1" si="769"/>
        <v/>
      </c>
      <c r="S3059" s="7" t="str">
        <f t="shared" ca="1" si="756"/>
        <v/>
      </c>
      <c r="T3059" s="7" t="str">
        <f t="shared" ca="1" si="757"/>
        <v/>
      </c>
      <c r="V3059" s="120" cm="1">
        <f t="array" aca="1" ref="V3059" ca="1">SUMIFS(Invoice_Hours,Invoice_Labor_Category,$D3059,Invoice_Company,$C3059,Invoice_MSA_Code,$E3059)</f>
        <v>0</v>
      </c>
      <c r="W3059" s="121" t="str">
        <f t="shared" ca="1" si="758"/>
        <v/>
      </c>
      <c r="X3059" s="151" t="str">
        <f t="shared" ca="1" si="759"/>
        <v/>
      </c>
      <c r="AB3059" t="str">
        <f t="shared" si="760"/>
        <v/>
      </c>
      <c r="AC3059" t="str">
        <f t="shared" si="761"/>
        <v/>
      </c>
      <c r="AD3059" t="str">
        <f t="shared" si="762"/>
        <v/>
      </c>
      <c r="AE3059" s="4" t="str">
        <f t="shared" ca="1" si="755"/>
        <v/>
      </c>
    </row>
    <row r="3060" spans="7:31">
      <c r="G3060" s="117" cm="1">
        <f t="array" aca="1" ref="G3060" ca="1">SUMIFS(Proposed_Hours,Proposed_Labor_Category,$D3060,Proposed_Company,$C3060,Proposed_MSA_Code,$E3060)</f>
        <v>0</v>
      </c>
      <c r="H3060" s="7" t="str">
        <f t="shared" ca="1" si="763"/>
        <v/>
      </c>
      <c r="I3060" s="4" t="str" cm="1">
        <f t="array" aca="1" ref="I3060" ca="1">IFERROR(IF(SUMIFS(Proposed_Direct_Cost,Proposed_Labor_Category,$D3060,Proposed_Company,$C3060,Proposed_MSA_Code,$E3060)=0,"Not Proposed",SUMIFS(Proposed_Direct_Cost,Proposed_Labor_Category,$D3060,Proposed_Company,$C3060,Proposed_MSA_Code,$E3060)),"")</f>
        <v>Not Proposed</v>
      </c>
      <c r="J3060" s="117" cm="1">
        <f t="array" aca="1" ref="J3060" ca="1">SUMIFS(Invoice_Hours,Invoice_Labor_Category,$D3060,Invoice_Company,$C3060,Invoice_MSA_Code,$E3060)</f>
        <v>0</v>
      </c>
      <c r="K3060" s="7" t="str">
        <f t="shared" ca="1" si="764"/>
        <v/>
      </c>
      <c r="L3060" s="222" cm="1">
        <f t="array" aca="1" ref="L3060" ca="1">IFERROR(SUMIFS(Invoice_Direct_Cost,Invoice_Labor_Category,$D3060,Invoice_Company,$C3060,Invoice_MSA_Code,$E3060),"")</f>
        <v>0</v>
      </c>
      <c r="M3060" s="7" t="str">
        <f t="shared" ca="1" si="765"/>
        <v/>
      </c>
      <c r="N3060" s="220" t="str">
        <f t="shared" ca="1" si="770"/>
        <v/>
      </c>
      <c r="O3060" s="7" t="str">
        <f t="shared" ca="1" si="766"/>
        <v/>
      </c>
      <c r="P3060" s="7" t="str">
        <f t="shared" ca="1" si="767"/>
        <v/>
      </c>
      <c r="Q3060" s="7" t="str">
        <f t="shared" ca="1" si="768"/>
        <v/>
      </c>
      <c r="R3060" s="7" t="str">
        <f t="shared" ca="1" si="769"/>
        <v/>
      </c>
      <c r="S3060" s="7" t="str">
        <f t="shared" ca="1" si="756"/>
        <v/>
      </c>
      <c r="T3060" s="7" t="str">
        <f t="shared" ca="1" si="757"/>
        <v/>
      </c>
      <c r="V3060" s="120" cm="1">
        <f t="array" aca="1" ref="V3060" ca="1">SUMIFS(Invoice_Hours,Invoice_Labor_Category,$D3060,Invoice_Company,$C3060,Invoice_MSA_Code,$E3060)</f>
        <v>0</v>
      </c>
      <c r="W3060" s="121" t="str">
        <f t="shared" ca="1" si="758"/>
        <v/>
      </c>
      <c r="X3060" s="152" t="str">
        <f t="shared" ca="1" si="759"/>
        <v/>
      </c>
      <c r="AB3060" t="str">
        <f t="shared" si="760"/>
        <v/>
      </c>
      <c r="AC3060" t="str">
        <f t="shared" si="761"/>
        <v/>
      </c>
      <c r="AD3060" t="str">
        <f t="shared" si="762"/>
        <v/>
      </c>
      <c r="AE3060" s="4" t="str">
        <f t="shared" ca="1" si="755"/>
        <v/>
      </c>
    </row>
    <row r="3061" spans="7:31">
      <c r="G3061" s="117" cm="1">
        <f t="array" aca="1" ref="G3061" ca="1">SUMIFS(Proposed_Hours,Proposed_Labor_Category,$D3061,Proposed_Company,$C3061,Proposed_MSA_Code,$E3061)</f>
        <v>0</v>
      </c>
      <c r="H3061" s="7" t="str">
        <f t="shared" ca="1" si="763"/>
        <v/>
      </c>
      <c r="I3061" s="4" t="str" cm="1">
        <f t="array" aca="1" ref="I3061" ca="1">IFERROR(IF(SUMIFS(Proposed_Direct_Cost,Proposed_Labor_Category,$D3061,Proposed_Company,$C3061,Proposed_MSA_Code,$E3061)=0,"Not Proposed",SUMIFS(Proposed_Direct_Cost,Proposed_Labor_Category,$D3061,Proposed_Company,$C3061,Proposed_MSA_Code,$E3061)),"")</f>
        <v>Not Proposed</v>
      </c>
      <c r="J3061" s="117" cm="1">
        <f t="array" aca="1" ref="J3061" ca="1">SUMIFS(Invoice_Hours,Invoice_Labor_Category,$D3061,Invoice_Company,$C3061,Invoice_MSA_Code,$E3061)</f>
        <v>0</v>
      </c>
      <c r="K3061" s="7" t="str">
        <f t="shared" ca="1" si="764"/>
        <v/>
      </c>
      <c r="L3061" s="222" cm="1">
        <f t="array" aca="1" ref="L3061" ca="1">IFERROR(SUMIFS(Invoice_Direct_Cost,Invoice_Labor_Category,$D3061,Invoice_Company,$C3061,Invoice_MSA_Code,$E3061),"")</f>
        <v>0</v>
      </c>
      <c r="M3061" s="7" t="str">
        <f t="shared" ca="1" si="765"/>
        <v/>
      </c>
      <c r="N3061" s="220" t="str">
        <f t="shared" ca="1" si="770"/>
        <v/>
      </c>
      <c r="O3061" s="7" t="str">
        <f t="shared" ca="1" si="766"/>
        <v/>
      </c>
      <c r="P3061" s="7" t="str">
        <f t="shared" ca="1" si="767"/>
        <v/>
      </c>
      <c r="Q3061" s="7" t="str">
        <f t="shared" ca="1" si="768"/>
        <v/>
      </c>
      <c r="R3061" s="7" t="str">
        <f t="shared" ca="1" si="769"/>
        <v/>
      </c>
      <c r="S3061" s="7" t="str">
        <f t="shared" ca="1" si="756"/>
        <v/>
      </c>
      <c r="T3061" s="7" t="str">
        <f t="shared" ca="1" si="757"/>
        <v/>
      </c>
      <c r="V3061" s="120" cm="1">
        <f t="array" aca="1" ref="V3061" ca="1">SUMIFS(Invoice_Hours,Invoice_Labor_Category,$D3061,Invoice_Company,$C3061,Invoice_MSA_Code,$E3061)</f>
        <v>0</v>
      </c>
      <c r="W3061" s="121" t="str">
        <f t="shared" ca="1" si="758"/>
        <v/>
      </c>
      <c r="X3061" s="151" t="str">
        <f t="shared" ca="1" si="759"/>
        <v/>
      </c>
      <c r="AB3061" t="str">
        <f t="shared" si="760"/>
        <v/>
      </c>
      <c r="AC3061" t="str">
        <f t="shared" si="761"/>
        <v/>
      </c>
      <c r="AD3061" t="str">
        <f t="shared" si="762"/>
        <v/>
      </c>
      <c r="AE3061" s="4" t="str">
        <f t="shared" ca="1" si="755"/>
        <v/>
      </c>
    </row>
    <row r="3062" spans="7:31">
      <c r="G3062" s="117" cm="1">
        <f t="array" aca="1" ref="G3062" ca="1">SUMIFS(Proposed_Hours,Proposed_Labor_Category,$D3062,Proposed_Company,$C3062,Proposed_MSA_Code,$E3062)</f>
        <v>0</v>
      </c>
      <c r="H3062" s="7" t="str">
        <f t="shared" ca="1" si="763"/>
        <v/>
      </c>
      <c r="I3062" s="4" t="str" cm="1">
        <f t="array" aca="1" ref="I3062" ca="1">IFERROR(IF(SUMIFS(Proposed_Direct_Cost,Proposed_Labor_Category,$D3062,Proposed_Company,$C3062,Proposed_MSA_Code,$E3062)=0,"Not Proposed",SUMIFS(Proposed_Direct_Cost,Proposed_Labor_Category,$D3062,Proposed_Company,$C3062,Proposed_MSA_Code,$E3062)),"")</f>
        <v>Not Proposed</v>
      </c>
      <c r="J3062" s="117" cm="1">
        <f t="array" aca="1" ref="J3062" ca="1">SUMIFS(Invoice_Hours,Invoice_Labor_Category,$D3062,Invoice_Company,$C3062,Invoice_MSA_Code,$E3062)</f>
        <v>0</v>
      </c>
      <c r="K3062" s="7" t="str">
        <f t="shared" ca="1" si="764"/>
        <v/>
      </c>
      <c r="L3062" s="222" cm="1">
        <f t="array" aca="1" ref="L3062" ca="1">IFERROR(SUMIFS(Invoice_Direct_Cost,Invoice_Labor_Category,$D3062,Invoice_Company,$C3062,Invoice_MSA_Code,$E3062),"")</f>
        <v>0</v>
      </c>
      <c r="M3062" s="7" t="str">
        <f t="shared" ca="1" si="765"/>
        <v/>
      </c>
      <c r="N3062" s="220" t="str">
        <f t="shared" ca="1" si="770"/>
        <v/>
      </c>
      <c r="O3062" s="7" t="str">
        <f t="shared" ca="1" si="766"/>
        <v/>
      </c>
      <c r="P3062" s="7" t="str">
        <f t="shared" ca="1" si="767"/>
        <v/>
      </c>
      <c r="Q3062" s="7" t="str">
        <f t="shared" ca="1" si="768"/>
        <v/>
      </c>
      <c r="R3062" s="7" t="str">
        <f t="shared" ca="1" si="769"/>
        <v/>
      </c>
      <c r="S3062" s="7" t="str">
        <f t="shared" ca="1" si="756"/>
        <v/>
      </c>
      <c r="T3062" s="7" t="str">
        <f t="shared" ca="1" si="757"/>
        <v/>
      </c>
      <c r="V3062" s="120" cm="1">
        <f t="array" aca="1" ref="V3062" ca="1">SUMIFS(Invoice_Hours,Invoice_Labor_Category,$D3062,Invoice_Company,$C3062,Invoice_MSA_Code,$E3062)</f>
        <v>0</v>
      </c>
      <c r="W3062" s="121" t="str">
        <f t="shared" ca="1" si="758"/>
        <v/>
      </c>
      <c r="X3062" s="152" t="str">
        <f t="shared" ca="1" si="759"/>
        <v/>
      </c>
      <c r="AB3062" t="str">
        <f t="shared" si="760"/>
        <v/>
      </c>
      <c r="AC3062" t="str">
        <f t="shared" si="761"/>
        <v/>
      </c>
      <c r="AD3062" t="str">
        <f t="shared" si="762"/>
        <v/>
      </c>
      <c r="AE3062" s="4" t="str">
        <f t="shared" ca="1" si="755"/>
        <v/>
      </c>
    </row>
    <row r="3063" spans="7:31">
      <c r="G3063" s="117" cm="1">
        <f t="array" aca="1" ref="G3063" ca="1">SUMIFS(Proposed_Hours,Proposed_Labor_Category,$D3063,Proposed_Company,$C3063,Proposed_MSA_Code,$E3063)</f>
        <v>0</v>
      </c>
      <c r="H3063" s="7" t="str">
        <f t="shared" ca="1" si="763"/>
        <v/>
      </c>
      <c r="I3063" s="4" t="str" cm="1">
        <f t="array" aca="1" ref="I3063" ca="1">IFERROR(IF(SUMIFS(Proposed_Direct_Cost,Proposed_Labor_Category,$D3063,Proposed_Company,$C3063,Proposed_MSA_Code,$E3063)=0,"Not Proposed",SUMIFS(Proposed_Direct_Cost,Proposed_Labor_Category,$D3063,Proposed_Company,$C3063,Proposed_MSA_Code,$E3063)),"")</f>
        <v>Not Proposed</v>
      </c>
      <c r="J3063" s="117" cm="1">
        <f t="array" aca="1" ref="J3063" ca="1">SUMIFS(Invoice_Hours,Invoice_Labor_Category,$D3063,Invoice_Company,$C3063,Invoice_MSA_Code,$E3063)</f>
        <v>0</v>
      </c>
      <c r="K3063" s="7" t="str">
        <f t="shared" ca="1" si="764"/>
        <v/>
      </c>
      <c r="L3063" s="222" cm="1">
        <f t="array" aca="1" ref="L3063" ca="1">IFERROR(SUMIFS(Invoice_Direct_Cost,Invoice_Labor_Category,$D3063,Invoice_Company,$C3063,Invoice_MSA_Code,$E3063),"")</f>
        <v>0</v>
      </c>
      <c r="M3063" s="7" t="str">
        <f t="shared" ca="1" si="765"/>
        <v/>
      </c>
      <c r="N3063" s="220" t="str">
        <f t="shared" ca="1" si="770"/>
        <v/>
      </c>
      <c r="O3063" s="7" t="str">
        <f t="shared" ca="1" si="766"/>
        <v/>
      </c>
      <c r="P3063" s="7" t="str">
        <f t="shared" ca="1" si="767"/>
        <v/>
      </c>
      <c r="Q3063" s="7" t="str">
        <f t="shared" ca="1" si="768"/>
        <v/>
      </c>
      <c r="R3063" s="7" t="str">
        <f t="shared" ca="1" si="769"/>
        <v/>
      </c>
      <c r="S3063" s="7" t="str">
        <f t="shared" ca="1" si="756"/>
        <v/>
      </c>
      <c r="T3063" s="7" t="str">
        <f t="shared" ca="1" si="757"/>
        <v/>
      </c>
      <c r="V3063" s="120" cm="1">
        <f t="array" aca="1" ref="V3063" ca="1">SUMIFS(Invoice_Hours,Invoice_Labor_Category,$D3063,Invoice_Company,$C3063,Invoice_MSA_Code,$E3063)</f>
        <v>0</v>
      </c>
      <c r="W3063" s="121" t="str">
        <f t="shared" ca="1" si="758"/>
        <v/>
      </c>
      <c r="X3063" s="151" t="str">
        <f t="shared" ca="1" si="759"/>
        <v/>
      </c>
      <c r="AB3063" t="str">
        <f t="shared" si="760"/>
        <v/>
      </c>
      <c r="AC3063" t="str">
        <f t="shared" si="761"/>
        <v/>
      </c>
      <c r="AD3063" t="str">
        <f t="shared" si="762"/>
        <v/>
      </c>
      <c r="AE3063" s="4" t="str">
        <f t="shared" ca="1" si="755"/>
        <v/>
      </c>
    </row>
    <row r="3064" spans="7:31">
      <c r="G3064" s="117" cm="1">
        <f t="array" aca="1" ref="G3064" ca="1">SUMIFS(Proposed_Hours,Proposed_Labor_Category,$D3064,Proposed_Company,$C3064,Proposed_MSA_Code,$E3064)</f>
        <v>0</v>
      </c>
      <c r="H3064" s="7" t="str">
        <f t="shared" ca="1" si="763"/>
        <v/>
      </c>
      <c r="I3064" s="4" t="str" cm="1">
        <f t="array" aca="1" ref="I3064" ca="1">IFERROR(IF(SUMIFS(Proposed_Direct_Cost,Proposed_Labor_Category,$D3064,Proposed_Company,$C3064,Proposed_MSA_Code,$E3064)=0,"Not Proposed",SUMIFS(Proposed_Direct_Cost,Proposed_Labor_Category,$D3064,Proposed_Company,$C3064,Proposed_MSA_Code,$E3064)),"")</f>
        <v>Not Proposed</v>
      </c>
      <c r="J3064" s="117" cm="1">
        <f t="array" aca="1" ref="J3064" ca="1">SUMIFS(Invoice_Hours,Invoice_Labor_Category,$D3064,Invoice_Company,$C3064,Invoice_MSA_Code,$E3064)</f>
        <v>0</v>
      </c>
      <c r="K3064" s="7" t="str">
        <f t="shared" ca="1" si="764"/>
        <v/>
      </c>
      <c r="L3064" s="222" cm="1">
        <f t="array" aca="1" ref="L3064" ca="1">IFERROR(SUMIFS(Invoice_Direct_Cost,Invoice_Labor_Category,$D3064,Invoice_Company,$C3064,Invoice_MSA_Code,$E3064),"")</f>
        <v>0</v>
      </c>
      <c r="M3064" s="7" t="str">
        <f t="shared" ca="1" si="765"/>
        <v/>
      </c>
      <c r="N3064" s="220" t="str">
        <f t="shared" ca="1" si="770"/>
        <v/>
      </c>
      <c r="O3064" s="7" t="str">
        <f t="shared" ca="1" si="766"/>
        <v/>
      </c>
      <c r="P3064" s="7" t="str">
        <f t="shared" ca="1" si="767"/>
        <v/>
      </c>
      <c r="Q3064" s="7" t="str">
        <f t="shared" ca="1" si="768"/>
        <v/>
      </c>
      <c r="R3064" s="7" t="str">
        <f t="shared" ca="1" si="769"/>
        <v/>
      </c>
      <c r="S3064" s="7" t="str">
        <f t="shared" ca="1" si="756"/>
        <v/>
      </c>
      <c r="T3064" s="7" t="str">
        <f t="shared" ca="1" si="757"/>
        <v/>
      </c>
      <c r="V3064" s="120" cm="1">
        <f t="array" aca="1" ref="V3064" ca="1">SUMIFS(Invoice_Hours,Invoice_Labor_Category,$D3064,Invoice_Company,$C3064,Invoice_MSA_Code,$E3064)</f>
        <v>0</v>
      </c>
      <c r="W3064" s="121" t="str">
        <f t="shared" ca="1" si="758"/>
        <v/>
      </c>
      <c r="X3064" s="152" t="str">
        <f t="shared" ca="1" si="759"/>
        <v/>
      </c>
      <c r="AB3064" t="str">
        <f t="shared" si="760"/>
        <v/>
      </c>
      <c r="AC3064" t="str">
        <f t="shared" si="761"/>
        <v/>
      </c>
      <c r="AD3064" t="str">
        <f t="shared" si="762"/>
        <v/>
      </c>
      <c r="AE3064" s="4" t="str">
        <f t="shared" ca="1" si="755"/>
        <v/>
      </c>
    </row>
    <row r="3065" spans="7:31">
      <c r="G3065" s="117" cm="1">
        <f t="array" aca="1" ref="G3065" ca="1">SUMIFS(Proposed_Hours,Proposed_Labor_Category,$D3065,Proposed_Company,$C3065,Proposed_MSA_Code,$E3065)</f>
        <v>0</v>
      </c>
      <c r="H3065" s="7" t="str">
        <f t="shared" ca="1" si="763"/>
        <v/>
      </c>
      <c r="I3065" s="4" t="str" cm="1">
        <f t="array" aca="1" ref="I3065" ca="1">IFERROR(IF(SUMIFS(Proposed_Direct_Cost,Proposed_Labor_Category,$D3065,Proposed_Company,$C3065,Proposed_MSA_Code,$E3065)=0,"Not Proposed",SUMIFS(Proposed_Direct_Cost,Proposed_Labor_Category,$D3065,Proposed_Company,$C3065,Proposed_MSA_Code,$E3065)),"")</f>
        <v>Not Proposed</v>
      </c>
      <c r="J3065" s="117" cm="1">
        <f t="array" aca="1" ref="J3065" ca="1">SUMIFS(Invoice_Hours,Invoice_Labor_Category,$D3065,Invoice_Company,$C3065,Invoice_MSA_Code,$E3065)</f>
        <v>0</v>
      </c>
      <c r="K3065" s="7" t="str">
        <f t="shared" ca="1" si="764"/>
        <v/>
      </c>
      <c r="L3065" s="222" cm="1">
        <f t="array" aca="1" ref="L3065" ca="1">IFERROR(SUMIFS(Invoice_Direct_Cost,Invoice_Labor_Category,$D3065,Invoice_Company,$C3065,Invoice_MSA_Code,$E3065),"")</f>
        <v>0</v>
      </c>
      <c r="M3065" s="7" t="str">
        <f t="shared" ca="1" si="765"/>
        <v/>
      </c>
      <c r="N3065" s="220" t="str">
        <f t="shared" ca="1" si="770"/>
        <v/>
      </c>
      <c r="O3065" s="7" t="str">
        <f t="shared" ca="1" si="766"/>
        <v/>
      </c>
      <c r="P3065" s="7" t="str">
        <f t="shared" ca="1" si="767"/>
        <v/>
      </c>
      <c r="Q3065" s="7" t="str">
        <f t="shared" ca="1" si="768"/>
        <v/>
      </c>
      <c r="R3065" s="7" t="str">
        <f t="shared" ca="1" si="769"/>
        <v/>
      </c>
      <c r="S3065" s="7" t="str">
        <f t="shared" ca="1" si="756"/>
        <v/>
      </c>
      <c r="T3065" s="7" t="str">
        <f t="shared" ca="1" si="757"/>
        <v/>
      </c>
      <c r="V3065" s="120" cm="1">
        <f t="array" aca="1" ref="V3065" ca="1">SUMIFS(Invoice_Hours,Invoice_Labor_Category,$D3065,Invoice_Company,$C3065,Invoice_MSA_Code,$E3065)</f>
        <v>0</v>
      </c>
      <c r="W3065" s="121" t="str">
        <f t="shared" ca="1" si="758"/>
        <v/>
      </c>
      <c r="X3065" s="151" t="str">
        <f t="shared" ca="1" si="759"/>
        <v/>
      </c>
      <c r="AB3065" t="str">
        <f t="shared" si="760"/>
        <v/>
      </c>
      <c r="AC3065" t="str">
        <f t="shared" si="761"/>
        <v/>
      </c>
      <c r="AD3065" t="str">
        <f t="shared" si="762"/>
        <v/>
      </c>
      <c r="AE3065" s="4" t="str">
        <f t="shared" ca="1" si="755"/>
        <v/>
      </c>
    </row>
    <row r="3066" spans="7:31">
      <c r="G3066" s="117" cm="1">
        <f t="array" aca="1" ref="G3066" ca="1">SUMIFS(Proposed_Hours,Proposed_Labor_Category,$D3066,Proposed_Company,$C3066,Proposed_MSA_Code,$E3066)</f>
        <v>0</v>
      </c>
      <c r="H3066" s="7" t="str">
        <f t="shared" ca="1" si="763"/>
        <v/>
      </c>
      <c r="I3066" s="4" t="str" cm="1">
        <f t="array" aca="1" ref="I3066" ca="1">IFERROR(IF(SUMIFS(Proposed_Direct_Cost,Proposed_Labor_Category,$D3066,Proposed_Company,$C3066,Proposed_MSA_Code,$E3066)=0,"Not Proposed",SUMIFS(Proposed_Direct_Cost,Proposed_Labor_Category,$D3066,Proposed_Company,$C3066,Proposed_MSA_Code,$E3066)),"")</f>
        <v>Not Proposed</v>
      </c>
      <c r="J3066" s="117" cm="1">
        <f t="array" aca="1" ref="J3066" ca="1">SUMIFS(Invoice_Hours,Invoice_Labor_Category,$D3066,Invoice_Company,$C3066,Invoice_MSA_Code,$E3066)</f>
        <v>0</v>
      </c>
      <c r="K3066" s="7" t="str">
        <f t="shared" ca="1" si="764"/>
        <v/>
      </c>
      <c r="L3066" s="222" cm="1">
        <f t="array" aca="1" ref="L3066" ca="1">IFERROR(SUMIFS(Invoice_Direct_Cost,Invoice_Labor_Category,$D3066,Invoice_Company,$C3066,Invoice_MSA_Code,$E3066),"")</f>
        <v>0</v>
      </c>
      <c r="M3066" s="7" t="str">
        <f t="shared" ca="1" si="765"/>
        <v/>
      </c>
      <c r="N3066" s="220" t="str">
        <f t="shared" ca="1" si="770"/>
        <v/>
      </c>
      <c r="O3066" s="7" t="str">
        <f t="shared" ca="1" si="766"/>
        <v/>
      </c>
      <c r="P3066" s="7" t="str">
        <f t="shared" ca="1" si="767"/>
        <v/>
      </c>
      <c r="Q3066" s="7" t="str">
        <f t="shared" ca="1" si="768"/>
        <v/>
      </c>
      <c r="R3066" s="7" t="str">
        <f t="shared" ca="1" si="769"/>
        <v/>
      </c>
      <c r="S3066" s="7" t="str">
        <f t="shared" ca="1" si="756"/>
        <v/>
      </c>
      <c r="T3066" s="7" t="str">
        <f t="shared" ca="1" si="757"/>
        <v/>
      </c>
      <c r="V3066" s="120" cm="1">
        <f t="array" aca="1" ref="V3066" ca="1">SUMIFS(Invoice_Hours,Invoice_Labor_Category,$D3066,Invoice_Company,$C3066,Invoice_MSA_Code,$E3066)</f>
        <v>0</v>
      </c>
      <c r="W3066" s="121" t="str">
        <f t="shared" ca="1" si="758"/>
        <v/>
      </c>
      <c r="X3066" s="152" t="str">
        <f t="shared" ca="1" si="759"/>
        <v/>
      </c>
      <c r="AB3066" t="str">
        <f t="shared" si="760"/>
        <v/>
      </c>
      <c r="AC3066" t="str">
        <f t="shared" si="761"/>
        <v/>
      </c>
      <c r="AD3066" t="str">
        <f t="shared" si="762"/>
        <v/>
      </c>
      <c r="AE3066" s="4" t="str">
        <f t="shared" ca="1" si="755"/>
        <v/>
      </c>
    </row>
    <row r="3067" spans="7:31">
      <c r="G3067" s="117" cm="1">
        <f t="array" aca="1" ref="G3067" ca="1">SUMIFS(Proposed_Hours,Proposed_Labor_Category,$D3067,Proposed_Company,$C3067,Proposed_MSA_Code,$E3067)</f>
        <v>0</v>
      </c>
      <c r="H3067" s="7" t="str">
        <f t="shared" ca="1" si="763"/>
        <v/>
      </c>
      <c r="I3067" s="4" t="str" cm="1">
        <f t="array" aca="1" ref="I3067" ca="1">IFERROR(IF(SUMIFS(Proposed_Direct_Cost,Proposed_Labor_Category,$D3067,Proposed_Company,$C3067,Proposed_MSA_Code,$E3067)=0,"Not Proposed",SUMIFS(Proposed_Direct_Cost,Proposed_Labor_Category,$D3067,Proposed_Company,$C3067,Proposed_MSA_Code,$E3067)),"")</f>
        <v>Not Proposed</v>
      </c>
      <c r="J3067" s="117" cm="1">
        <f t="array" aca="1" ref="J3067" ca="1">SUMIFS(Invoice_Hours,Invoice_Labor_Category,$D3067,Invoice_Company,$C3067,Invoice_MSA_Code,$E3067)</f>
        <v>0</v>
      </c>
      <c r="K3067" s="7" t="str">
        <f t="shared" ca="1" si="764"/>
        <v/>
      </c>
      <c r="L3067" s="222" cm="1">
        <f t="array" aca="1" ref="L3067" ca="1">IFERROR(SUMIFS(Invoice_Direct_Cost,Invoice_Labor_Category,$D3067,Invoice_Company,$C3067,Invoice_MSA_Code,$E3067),"")</f>
        <v>0</v>
      </c>
      <c r="M3067" s="7" t="str">
        <f t="shared" ca="1" si="765"/>
        <v/>
      </c>
      <c r="N3067" s="220" t="str">
        <f t="shared" ca="1" si="770"/>
        <v/>
      </c>
      <c r="O3067" s="7" t="str">
        <f t="shared" ca="1" si="766"/>
        <v/>
      </c>
      <c r="P3067" s="7" t="str">
        <f t="shared" ca="1" si="767"/>
        <v/>
      </c>
      <c r="Q3067" s="7" t="str">
        <f t="shared" ca="1" si="768"/>
        <v/>
      </c>
      <c r="R3067" s="7" t="str">
        <f t="shared" ca="1" si="769"/>
        <v/>
      </c>
      <c r="S3067" s="7" t="str">
        <f t="shared" ca="1" si="756"/>
        <v/>
      </c>
      <c r="T3067" s="7" t="str">
        <f t="shared" ca="1" si="757"/>
        <v/>
      </c>
      <c r="V3067" s="120" cm="1">
        <f t="array" aca="1" ref="V3067" ca="1">SUMIFS(Invoice_Hours,Invoice_Labor_Category,$D3067,Invoice_Company,$C3067,Invoice_MSA_Code,$E3067)</f>
        <v>0</v>
      </c>
      <c r="W3067" s="121" t="str">
        <f t="shared" ca="1" si="758"/>
        <v/>
      </c>
      <c r="X3067" s="151" t="str">
        <f t="shared" ca="1" si="759"/>
        <v/>
      </c>
      <c r="AB3067" t="str">
        <f t="shared" si="760"/>
        <v/>
      </c>
      <c r="AC3067" t="str">
        <f t="shared" si="761"/>
        <v/>
      </c>
      <c r="AD3067" t="str">
        <f t="shared" si="762"/>
        <v/>
      </c>
      <c r="AE3067" s="4" t="str">
        <f t="shared" ref="AE3067:AE3130" ca="1" si="771">X3067</f>
        <v/>
      </c>
    </row>
    <row r="3068" spans="7:31">
      <c r="G3068" s="117" cm="1">
        <f t="array" aca="1" ref="G3068" ca="1">SUMIFS(Proposed_Hours,Proposed_Labor_Category,$D3068,Proposed_Company,$C3068,Proposed_MSA_Code,$E3068)</f>
        <v>0</v>
      </c>
      <c r="H3068" s="7" t="str">
        <f t="shared" ca="1" si="763"/>
        <v/>
      </c>
      <c r="I3068" s="4" t="str" cm="1">
        <f t="array" aca="1" ref="I3068" ca="1">IFERROR(IF(SUMIFS(Proposed_Direct_Cost,Proposed_Labor_Category,$D3068,Proposed_Company,$C3068,Proposed_MSA_Code,$E3068)=0,"Not Proposed",SUMIFS(Proposed_Direct_Cost,Proposed_Labor_Category,$D3068,Proposed_Company,$C3068,Proposed_MSA_Code,$E3068)),"")</f>
        <v>Not Proposed</v>
      </c>
      <c r="J3068" s="117" cm="1">
        <f t="array" aca="1" ref="J3068" ca="1">SUMIFS(Invoice_Hours,Invoice_Labor_Category,$D3068,Invoice_Company,$C3068,Invoice_MSA_Code,$E3068)</f>
        <v>0</v>
      </c>
      <c r="K3068" s="7" t="str">
        <f t="shared" ca="1" si="764"/>
        <v/>
      </c>
      <c r="L3068" s="222" cm="1">
        <f t="array" aca="1" ref="L3068" ca="1">IFERROR(SUMIFS(Invoice_Direct_Cost,Invoice_Labor_Category,$D3068,Invoice_Company,$C3068,Invoice_MSA_Code,$E3068),"")</f>
        <v>0</v>
      </c>
      <c r="M3068" s="7" t="str">
        <f t="shared" ca="1" si="765"/>
        <v/>
      </c>
      <c r="N3068" s="220" t="str">
        <f t="shared" ca="1" si="770"/>
        <v/>
      </c>
      <c r="O3068" s="7" t="str">
        <f t="shared" ca="1" si="766"/>
        <v/>
      </c>
      <c r="P3068" s="7" t="str">
        <f t="shared" ca="1" si="767"/>
        <v/>
      </c>
      <c r="Q3068" s="7" t="str">
        <f t="shared" ca="1" si="768"/>
        <v/>
      </c>
      <c r="R3068" s="7" t="str">
        <f t="shared" ca="1" si="769"/>
        <v/>
      </c>
      <c r="S3068" s="7" t="str">
        <f t="shared" ca="1" si="756"/>
        <v/>
      </c>
      <c r="T3068" s="7" t="str">
        <f t="shared" ca="1" si="757"/>
        <v/>
      </c>
      <c r="V3068" s="120" cm="1">
        <f t="array" aca="1" ref="V3068" ca="1">SUMIFS(Invoice_Hours,Invoice_Labor_Category,$D3068,Invoice_Company,$C3068,Invoice_MSA_Code,$E3068)</f>
        <v>0</v>
      </c>
      <c r="W3068" s="121" t="str">
        <f t="shared" ca="1" si="758"/>
        <v/>
      </c>
      <c r="X3068" s="152" t="str">
        <f t="shared" ca="1" si="759"/>
        <v/>
      </c>
      <c r="AB3068" t="str">
        <f t="shared" si="760"/>
        <v/>
      </c>
      <c r="AC3068" t="str">
        <f t="shared" si="761"/>
        <v/>
      </c>
      <c r="AD3068" t="str">
        <f t="shared" si="762"/>
        <v/>
      </c>
      <c r="AE3068" s="4" t="str">
        <f t="shared" ca="1" si="771"/>
        <v/>
      </c>
    </row>
    <row r="3069" spans="7:31">
      <c r="G3069" s="117" cm="1">
        <f t="array" aca="1" ref="G3069" ca="1">SUMIFS(Proposed_Hours,Proposed_Labor_Category,$D3069,Proposed_Company,$C3069,Proposed_MSA_Code,$E3069)</f>
        <v>0</v>
      </c>
      <c r="H3069" s="7" t="str">
        <f t="shared" ca="1" si="763"/>
        <v/>
      </c>
      <c r="I3069" s="4" t="str" cm="1">
        <f t="array" aca="1" ref="I3069" ca="1">IFERROR(IF(SUMIFS(Proposed_Direct_Cost,Proposed_Labor_Category,$D3069,Proposed_Company,$C3069,Proposed_MSA_Code,$E3069)=0,"Not Proposed",SUMIFS(Proposed_Direct_Cost,Proposed_Labor_Category,$D3069,Proposed_Company,$C3069,Proposed_MSA_Code,$E3069)),"")</f>
        <v>Not Proposed</v>
      </c>
      <c r="J3069" s="117" cm="1">
        <f t="array" aca="1" ref="J3069" ca="1">SUMIFS(Invoice_Hours,Invoice_Labor_Category,$D3069,Invoice_Company,$C3069,Invoice_MSA_Code,$E3069)</f>
        <v>0</v>
      </c>
      <c r="K3069" s="7" t="str">
        <f t="shared" ca="1" si="764"/>
        <v/>
      </c>
      <c r="L3069" s="222" cm="1">
        <f t="array" aca="1" ref="L3069" ca="1">IFERROR(SUMIFS(Invoice_Direct_Cost,Invoice_Labor_Category,$D3069,Invoice_Company,$C3069,Invoice_MSA_Code,$E3069),"")</f>
        <v>0</v>
      </c>
      <c r="M3069" s="7" t="str">
        <f t="shared" ca="1" si="765"/>
        <v/>
      </c>
      <c r="N3069" s="220" t="str">
        <f t="shared" ca="1" si="770"/>
        <v/>
      </c>
      <c r="O3069" s="7" t="str">
        <f t="shared" ca="1" si="766"/>
        <v/>
      </c>
      <c r="P3069" s="7" t="str">
        <f t="shared" ca="1" si="767"/>
        <v/>
      </c>
      <c r="Q3069" s="7" t="str">
        <f t="shared" ca="1" si="768"/>
        <v/>
      </c>
      <c r="R3069" s="7" t="str">
        <f t="shared" ca="1" si="769"/>
        <v/>
      </c>
      <c r="S3069" s="7" t="str">
        <f t="shared" ca="1" si="756"/>
        <v/>
      </c>
      <c r="T3069" s="7" t="str">
        <f t="shared" ca="1" si="757"/>
        <v/>
      </c>
      <c r="V3069" s="120" cm="1">
        <f t="array" aca="1" ref="V3069" ca="1">SUMIFS(Invoice_Hours,Invoice_Labor_Category,$D3069,Invoice_Company,$C3069,Invoice_MSA_Code,$E3069)</f>
        <v>0</v>
      </c>
      <c r="W3069" s="121" t="str">
        <f t="shared" ca="1" si="758"/>
        <v/>
      </c>
      <c r="X3069" s="151" t="str">
        <f t="shared" ca="1" si="759"/>
        <v/>
      </c>
      <c r="AB3069" t="str">
        <f t="shared" si="760"/>
        <v/>
      </c>
      <c r="AC3069" t="str">
        <f t="shared" si="761"/>
        <v/>
      </c>
      <c r="AD3069" t="str">
        <f t="shared" si="762"/>
        <v/>
      </c>
      <c r="AE3069" s="4" t="str">
        <f t="shared" ca="1" si="771"/>
        <v/>
      </c>
    </row>
    <row r="3070" spans="7:31">
      <c r="G3070" s="117" cm="1">
        <f t="array" aca="1" ref="G3070" ca="1">SUMIFS(Proposed_Hours,Proposed_Labor_Category,$D3070,Proposed_Company,$C3070,Proposed_MSA_Code,$E3070)</f>
        <v>0</v>
      </c>
      <c r="H3070" s="7" t="str">
        <f t="shared" ca="1" si="763"/>
        <v/>
      </c>
      <c r="I3070" s="4" t="str" cm="1">
        <f t="array" aca="1" ref="I3070" ca="1">IFERROR(IF(SUMIFS(Proposed_Direct_Cost,Proposed_Labor_Category,$D3070,Proposed_Company,$C3070,Proposed_MSA_Code,$E3070)=0,"Not Proposed",SUMIFS(Proposed_Direct_Cost,Proposed_Labor_Category,$D3070,Proposed_Company,$C3070,Proposed_MSA_Code,$E3070)),"")</f>
        <v>Not Proposed</v>
      </c>
      <c r="J3070" s="117" cm="1">
        <f t="array" aca="1" ref="J3070" ca="1">SUMIFS(Invoice_Hours,Invoice_Labor_Category,$D3070,Invoice_Company,$C3070,Invoice_MSA_Code,$E3070)</f>
        <v>0</v>
      </c>
      <c r="K3070" s="7" t="str">
        <f t="shared" ca="1" si="764"/>
        <v/>
      </c>
      <c r="L3070" s="222" cm="1">
        <f t="array" aca="1" ref="L3070" ca="1">IFERROR(SUMIFS(Invoice_Direct_Cost,Invoice_Labor_Category,$D3070,Invoice_Company,$C3070,Invoice_MSA_Code,$E3070),"")</f>
        <v>0</v>
      </c>
      <c r="M3070" s="7" t="str">
        <f t="shared" ca="1" si="765"/>
        <v/>
      </c>
      <c r="N3070" s="220" t="str">
        <f t="shared" ca="1" si="770"/>
        <v/>
      </c>
      <c r="O3070" s="7" t="str">
        <f t="shared" ca="1" si="766"/>
        <v/>
      </c>
      <c r="P3070" s="7" t="str">
        <f t="shared" ca="1" si="767"/>
        <v/>
      </c>
      <c r="Q3070" s="7" t="str">
        <f t="shared" ca="1" si="768"/>
        <v/>
      </c>
      <c r="R3070" s="7" t="str">
        <f t="shared" ca="1" si="769"/>
        <v/>
      </c>
      <c r="S3070" s="7" t="str">
        <f t="shared" ca="1" si="756"/>
        <v/>
      </c>
      <c r="T3070" s="7" t="str">
        <f t="shared" ca="1" si="757"/>
        <v/>
      </c>
      <c r="V3070" s="120" cm="1">
        <f t="array" aca="1" ref="V3070" ca="1">SUMIFS(Invoice_Hours,Invoice_Labor_Category,$D3070,Invoice_Company,$C3070,Invoice_MSA_Code,$E3070)</f>
        <v>0</v>
      </c>
      <c r="W3070" s="121" t="str">
        <f t="shared" ca="1" si="758"/>
        <v/>
      </c>
      <c r="X3070" s="152" t="str">
        <f t="shared" ca="1" si="759"/>
        <v/>
      </c>
      <c r="AB3070" t="str">
        <f t="shared" si="760"/>
        <v/>
      </c>
      <c r="AC3070" t="str">
        <f t="shared" si="761"/>
        <v/>
      </c>
      <c r="AD3070" t="str">
        <f t="shared" si="762"/>
        <v/>
      </c>
      <c r="AE3070" s="4" t="str">
        <f t="shared" ca="1" si="771"/>
        <v/>
      </c>
    </row>
    <row r="3071" spans="7:31">
      <c r="G3071" s="117" cm="1">
        <f t="array" aca="1" ref="G3071" ca="1">SUMIFS(Proposed_Hours,Proposed_Labor_Category,$D3071,Proposed_Company,$C3071,Proposed_MSA_Code,$E3071)</f>
        <v>0</v>
      </c>
      <c r="H3071" s="7" t="str">
        <f t="shared" ca="1" si="763"/>
        <v/>
      </c>
      <c r="I3071" s="4" t="str" cm="1">
        <f t="array" aca="1" ref="I3071" ca="1">IFERROR(IF(SUMIFS(Proposed_Direct_Cost,Proposed_Labor_Category,$D3071,Proposed_Company,$C3071,Proposed_MSA_Code,$E3071)=0,"Not Proposed",SUMIFS(Proposed_Direct_Cost,Proposed_Labor_Category,$D3071,Proposed_Company,$C3071,Proposed_MSA_Code,$E3071)),"")</f>
        <v>Not Proposed</v>
      </c>
      <c r="J3071" s="117" cm="1">
        <f t="array" aca="1" ref="J3071" ca="1">SUMIFS(Invoice_Hours,Invoice_Labor_Category,$D3071,Invoice_Company,$C3071,Invoice_MSA_Code,$E3071)</f>
        <v>0</v>
      </c>
      <c r="K3071" s="7" t="str">
        <f t="shared" ca="1" si="764"/>
        <v/>
      </c>
      <c r="L3071" s="222" cm="1">
        <f t="array" aca="1" ref="L3071" ca="1">IFERROR(SUMIFS(Invoice_Direct_Cost,Invoice_Labor_Category,$D3071,Invoice_Company,$C3071,Invoice_MSA_Code,$E3071),"")</f>
        <v>0</v>
      </c>
      <c r="M3071" s="7" t="str">
        <f t="shared" ca="1" si="765"/>
        <v/>
      </c>
      <c r="N3071" s="220" t="str">
        <f t="shared" ca="1" si="770"/>
        <v/>
      </c>
      <c r="O3071" s="7" t="str">
        <f t="shared" ca="1" si="766"/>
        <v/>
      </c>
      <c r="P3071" s="7" t="str">
        <f t="shared" ca="1" si="767"/>
        <v/>
      </c>
      <c r="Q3071" s="7" t="str">
        <f t="shared" ca="1" si="768"/>
        <v/>
      </c>
      <c r="R3071" s="7" t="str">
        <f t="shared" ca="1" si="769"/>
        <v/>
      </c>
      <c r="S3071" s="7" t="str">
        <f t="shared" ca="1" si="756"/>
        <v/>
      </c>
      <c r="T3071" s="7" t="str">
        <f t="shared" ca="1" si="757"/>
        <v/>
      </c>
      <c r="V3071" s="120" cm="1">
        <f t="array" aca="1" ref="V3071" ca="1">SUMIFS(Invoice_Hours,Invoice_Labor_Category,$D3071,Invoice_Company,$C3071,Invoice_MSA_Code,$E3071)</f>
        <v>0</v>
      </c>
      <c r="W3071" s="121" t="str">
        <f t="shared" ca="1" si="758"/>
        <v/>
      </c>
      <c r="X3071" s="151" t="str">
        <f t="shared" ca="1" si="759"/>
        <v/>
      </c>
      <c r="AB3071" t="str">
        <f t="shared" si="760"/>
        <v/>
      </c>
      <c r="AC3071" t="str">
        <f t="shared" si="761"/>
        <v/>
      </c>
      <c r="AD3071" t="str">
        <f t="shared" si="762"/>
        <v/>
      </c>
      <c r="AE3071" s="4" t="str">
        <f t="shared" ca="1" si="771"/>
        <v/>
      </c>
    </row>
    <row r="3072" spans="7:31">
      <c r="G3072" s="117" cm="1">
        <f t="array" aca="1" ref="G3072" ca="1">SUMIFS(Proposed_Hours,Proposed_Labor_Category,$D3072,Proposed_Company,$C3072,Proposed_MSA_Code,$E3072)</f>
        <v>0</v>
      </c>
      <c r="H3072" s="7" t="str">
        <f t="shared" ca="1" si="763"/>
        <v/>
      </c>
      <c r="I3072" s="4" t="str" cm="1">
        <f t="array" aca="1" ref="I3072" ca="1">IFERROR(IF(SUMIFS(Proposed_Direct_Cost,Proposed_Labor_Category,$D3072,Proposed_Company,$C3072,Proposed_MSA_Code,$E3072)=0,"Not Proposed",SUMIFS(Proposed_Direct_Cost,Proposed_Labor_Category,$D3072,Proposed_Company,$C3072,Proposed_MSA_Code,$E3072)),"")</f>
        <v>Not Proposed</v>
      </c>
      <c r="J3072" s="117" cm="1">
        <f t="array" aca="1" ref="J3072" ca="1">SUMIFS(Invoice_Hours,Invoice_Labor_Category,$D3072,Invoice_Company,$C3072,Invoice_MSA_Code,$E3072)</f>
        <v>0</v>
      </c>
      <c r="K3072" s="7" t="str">
        <f t="shared" ca="1" si="764"/>
        <v/>
      </c>
      <c r="L3072" s="222" cm="1">
        <f t="array" aca="1" ref="L3072" ca="1">IFERROR(SUMIFS(Invoice_Direct_Cost,Invoice_Labor_Category,$D3072,Invoice_Company,$C3072,Invoice_MSA_Code,$E3072),"")</f>
        <v>0</v>
      </c>
      <c r="M3072" s="7" t="str">
        <f t="shared" ca="1" si="765"/>
        <v/>
      </c>
      <c r="N3072" s="220" t="str">
        <f t="shared" ca="1" si="770"/>
        <v/>
      </c>
      <c r="O3072" s="7" t="str">
        <f t="shared" ca="1" si="766"/>
        <v/>
      </c>
      <c r="P3072" s="7" t="str">
        <f t="shared" ca="1" si="767"/>
        <v/>
      </c>
      <c r="Q3072" s="7" t="str">
        <f t="shared" ca="1" si="768"/>
        <v/>
      </c>
      <c r="R3072" s="7" t="str">
        <f t="shared" ca="1" si="769"/>
        <v/>
      </c>
      <c r="S3072" s="7" t="str">
        <f t="shared" ca="1" si="756"/>
        <v/>
      </c>
      <c r="T3072" s="7" t="str">
        <f t="shared" ca="1" si="757"/>
        <v/>
      </c>
      <c r="V3072" s="120" cm="1">
        <f t="array" aca="1" ref="V3072" ca="1">SUMIFS(Invoice_Hours,Invoice_Labor_Category,$D3072,Invoice_Company,$C3072,Invoice_MSA_Code,$E3072)</f>
        <v>0</v>
      </c>
      <c r="W3072" s="121" t="str">
        <f t="shared" ca="1" si="758"/>
        <v/>
      </c>
      <c r="X3072" s="152" t="str">
        <f t="shared" ca="1" si="759"/>
        <v/>
      </c>
      <c r="AB3072" t="str">
        <f t="shared" si="760"/>
        <v/>
      </c>
      <c r="AC3072" t="str">
        <f t="shared" si="761"/>
        <v/>
      </c>
      <c r="AD3072" t="str">
        <f t="shared" si="762"/>
        <v/>
      </c>
      <c r="AE3072" s="4" t="str">
        <f t="shared" ca="1" si="771"/>
        <v/>
      </c>
    </row>
    <row r="3073" spans="7:31">
      <c r="G3073" s="117" cm="1">
        <f t="array" aca="1" ref="G3073" ca="1">SUMIFS(Proposed_Hours,Proposed_Labor_Category,$D3073,Proposed_Company,$C3073,Proposed_MSA_Code,$E3073)</f>
        <v>0</v>
      </c>
      <c r="H3073" s="7" t="str">
        <f t="shared" ca="1" si="763"/>
        <v/>
      </c>
      <c r="I3073" s="4" t="str" cm="1">
        <f t="array" aca="1" ref="I3073" ca="1">IFERROR(IF(SUMIFS(Proposed_Direct_Cost,Proposed_Labor_Category,$D3073,Proposed_Company,$C3073,Proposed_MSA_Code,$E3073)=0,"Not Proposed",SUMIFS(Proposed_Direct_Cost,Proposed_Labor_Category,$D3073,Proposed_Company,$C3073,Proposed_MSA_Code,$E3073)),"")</f>
        <v>Not Proposed</v>
      </c>
      <c r="J3073" s="117" cm="1">
        <f t="array" aca="1" ref="J3073" ca="1">SUMIFS(Invoice_Hours,Invoice_Labor_Category,$D3073,Invoice_Company,$C3073,Invoice_MSA_Code,$E3073)</f>
        <v>0</v>
      </c>
      <c r="K3073" s="7" t="str">
        <f t="shared" ca="1" si="764"/>
        <v/>
      </c>
      <c r="L3073" s="222" cm="1">
        <f t="array" aca="1" ref="L3073" ca="1">IFERROR(SUMIFS(Invoice_Direct_Cost,Invoice_Labor_Category,$D3073,Invoice_Company,$C3073,Invoice_MSA_Code,$E3073),"")</f>
        <v>0</v>
      </c>
      <c r="M3073" s="7" t="str">
        <f t="shared" ca="1" si="765"/>
        <v/>
      </c>
      <c r="N3073" s="220" t="str">
        <f t="shared" ca="1" si="770"/>
        <v/>
      </c>
      <c r="O3073" s="7" t="str">
        <f t="shared" ca="1" si="766"/>
        <v/>
      </c>
      <c r="P3073" s="7" t="str">
        <f t="shared" ca="1" si="767"/>
        <v/>
      </c>
      <c r="Q3073" s="7" t="str">
        <f t="shared" ca="1" si="768"/>
        <v/>
      </c>
      <c r="R3073" s="7" t="str">
        <f t="shared" ca="1" si="769"/>
        <v/>
      </c>
      <c r="S3073" s="7" t="str">
        <f t="shared" ca="1" si="756"/>
        <v/>
      </c>
      <c r="T3073" s="7" t="str">
        <f t="shared" ca="1" si="757"/>
        <v/>
      </c>
      <c r="V3073" s="120" cm="1">
        <f t="array" aca="1" ref="V3073" ca="1">SUMIFS(Invoice_Hours,Invoice_Labor_Category,$D3073,Invoice_Company,$C3073,Invoice_MSA_Code,$E3073)</f>
        <v>0</v>
      </c>
      <c r="W3073" s="121" t="str">
        <f t="shared" ca="1" si="758"/>
        <v/>
      </c>
      <c r="X3073" s="151" t="str">
        <f t="shared" ca="1" si="759"/>
        <v/>
      </c>
      <c r="AB3073" t="str">
        <f t="shared" si="760"/>
        <v/>
      </c>
      <c r="AC3073" t="str">
        <f t="shared" si="761"/>
        <v/>
      </c>
      <c r="AD3073" t="str">
        <f t="shared" si="762"/>
        <v/>
      </c>
      <c r="AE3073" s="4" t="str">
        <f t="shared" ca="1" si="771"/>
        <v/>
      </c>
    </row>
    <row r="3074" spans="7:31">
      <c r="G3074" s="117" cm="1">
        <f t="array" aca="1" ref="G3074" ca="1">SUMIFS(Proposed_Hours,Proposed_Labor_Category,$D3074,Proposed_Company,$C3074,Proposed_MSA_Code,$E3074)</f>
        <v>0</v>
      </c>
      <c r="H3074" s="7" t="str">
        <f t="shared" ca="1" si="763"/>
        <v/>
      </c>
      <c r="I3074" s="4" t="str" cm="1">
        <f t="array" aca="1" ref="I3074" ca="1">IFERROR(IF(SUMIFS(Proposed_Direct_Cost,Proposed_Labor_Category,$D3074,Proposed_Company,$C3074,Proposed_MSA_Code,$E3074)=0,"Not Proposed",SUMIFS(Proposed_Direct_Cost,Proposed_Labor_Category,$D3074,Proposed_Company,$C3074,Proposed_MSA_Code,$E3074)),"")</f>
        <v>Not Proposed</v>
      </c>
      <c r="J3074" s="117" cm="1">
        <f t="array" aca="1" ref="J3074" ca="1">SUMIFS(Invoice_Hours,Invoice_Labor_Category,$D3074,Invoice_Company,$C3074,Invoice_MSA_Code,$E3074)</f>
        <v>0</v>
      </c>
      <c r="K3074" s="7" t="str">
        <f t="shared" ca="1" si="764"/>
        <v/>
      </c>
      <c r="L3074" s="222" cm="1">
        <f t="array" aca="1" ref="L3074" ca="1">IFERROR(SUMIFS(Invoice_Direct_Cost,Invoice_Labor_Category,$D3074,Invoice_Company,$C3074,Invoice_MSA_Code,$E3074),"")</f>
        <v>0</v>
      </c>
      <c r="M3074" s="7" t="str">
        <f t="shared" ca="1" si="765"/>
        <v/>
      </c>
      <c r="N3074" s="220" t="str">
        <f t="shared" ca="1" si="770"/>
        <v/>
      </c>
      <c r="O3074" s="7" t="str">
        <f t="shared" ca="1" si="766"/>
        <v/>
      </c>
      <c r="P3074" s="7" t="str">
        <f t="shared" ca="1" si="767"/>
        <v/>
      </c>
      <c r="Q3074" s="7" t="str">
        <f t="shared" ca="1" si="768"/>
        <v/>
      </c>
      <c r="R3074" s="7" t="str">
        <f t="shared" ca="1" si="769"/>
        <v/>
      </c>
      <c r="S3074" s="7" t="str">
        <f t="shared" ca="1" si="756"/>
        <v/>
      </c>
      <c r="T3074" s="7" t="str">
        <f t="shared" ca="1" si="757"/>
        <v/>
      </c>
      <c r="V3074" s="120" cm="1">
        <f t="array" aca="1" ref="V3074" ca="1">SUMIFS(Invoice_Hours,Invoice_Labor_Category,$D3074,Invoice_Company,$C3074,Invoice_MSA_Code,$E3074)</f>
        <v>0</v>
      </c>
      <c r="W3074" s="121" t="str">
        <f t="shared" ca="1" si="758"/>
        <v/>
      </c>
      <c r="X3074" s="152" t="str">
        <f t="shared" ca="1" si="759"/>
        <v/>
      </c>
      <c r="AB3074" t="str">
        <f t="shared" si="760"/>
        <v/>
      </c>
      <c r="AC3074" t="str">
        <f t="shared" si="761"/>
        <v/>
      </c>
      <c r="AD3074" t="str">
        <f t="shared" si="762"/>
        <v/>
      </c>
      <c r="AE3074" s="4" t="str">
        <f t="shared" ca="1" si="771"/>
        <v/>
      </c>
    </row>
    <row r="3075" spans="7:31">
      <c r="G3075" s="117" cm="1">
        <f t="array" aca="1" ref="G3075" ca="1">SUMIFS(Proposed_Hours,Proposed_Labor_Category,$D3075,Proposed_Company,$C3075,Proposed_MSA_Code,$E3075)</f>
        <v>0</v>
      </c>
      <c r="H3075" s="7" t="str">
        <f t="shared" ca="1" si="763"/>
        <v/>
      </c>
      <c r="I3075" s="4" t="str" cm="1">
        <f t="array" aca="1" ref="I3075" ca="1">IFERROR(IF(SUMIFS(Proposed_Direct_Cost,Proposed_Labor_Category,$D3075,Proposed_Company,$C3075,Proposed_MSA_Code,$E3075)=0,"Not Proposed",SUMIFS(Proposed_Direct_Cost,Proposed_Labor_Category,$D3075,Proposed_Company,$C3075,Proposed_MSA_Code,$E3075)),"")</f>
        <v>Not Proposed</v>
      </c>
      <c r="J3075" s="117" cm="1">
        <f t="array" aca="1" ref="J3075" ca="1">SUMIFS(Invoice_Hours,Invoice_Labor_Category,$D3075,Invoice_Company,$C3075,Invoice_MSA_Code,$E3075)</f>
        <v>0</v>
      </c>
      <c r="K3075" s="7" t="str">
        <f t="shared" ca="1" si="764"/>
        <v/>
      </c>
      <c r="L3075" s="222" cm="1">
        <f t="array" aca="1" ref="L3075" ca="1">IFERROR(SUMIFS(Invoice_Direct_Cost,Invoice_Labor_Category,$D3075,Invoice_Company,$C3075,Invoice_MSA_Code,$E3075),"")</f>
        <v>0</v>
      </c>
      <c r="M3075" s="7" t="str">
        <f t="shared" ca="1" si="765"/>
        <v/>
      </c>
      <c r="N3075" s="220" t="str">
        <f t="shared" ca="1" si="770"/>
        <v/>
      </c>
      <c r="O3075" s="7" t="str">
        <f t="shared" ca="1" si="766"/>
        <v/>
      </c>
      <c r="P3075" s="7" t="str">
        <f t="shared" ca="1" si="767"/>
        <v/>
      </c>
      <c r="Q3075" s="7" t="str">
        <f t="shared" ca="1" si="768"/>
        <v/>
      </c>
      <c r="R3075" s="7" t="str">
        <f t="shared" ca="1" si="769"/>
        <v/>
      </c>
      <c r="S3075" s="7" t="str">
        <f t="shared" ref="S3075:S3138" ca="1" si="772">IFERROR(IF(N3075&lt;0,-O3075,""),"")</f>
        <v/>
      </c>
      <c r="T3075" s="7" t="str">
        <f t="shared" ref="T3075:T3138" ca="1" si="773">IFERROR(IF(AND(K3075&lt;&gt;"",H3075&lt;&gt;"",K3075=H3075),L3075,""),"")</f>
        <v/>
      </c>
      <c r="V3075" s="120" cm="1">
        <f t="array" aca="1" ref="V3075" ca="1">SUMIFS(Invoice_Hours,Invoice_Labor_Category,$D3075,Invoice_Company,$C3075,Invoice_MSA_Code,$E3075)</f>
        <v>0</v>
      </c>
      <c r="W3075" s="121" t="str">
        <f t="shared" ref="W3075:W3138" ca="1" si="774">IFERROR(IF(AND(H3075&lt;&gt;0,K3075&gt;H3075,(K3075-H3075)/H3075&gt;0.05),(K3075-H3075),""),"")</f>
        <v/>
      </c>
      <c r="X3075" s="151" t="str">
        <f t="shared" ref="X3075:X3138" ca="1" si="775">IFERROR(IF(H3075="",K3075*J3075,W3075*V3075),"")</f>
        <v/>
      </c>
      <c r="AB3075" t="str">
        <f t="shared" ref="AB3075:AB3138" si="776">IF(C3075=0,"",C3075)</f>
        <v/>
      </c>
      <c r="AC3075" t="str">
        <f t="shared" ref="AC3075:AC3138" si="777">IF(D3075=0,"",D3075)</f>
        <v/>
      </c>
      <c r="AD3075" t="str">
        <f t="shared" ref="AD3075:AD3138" si="778">IF(F3075=0,"",F3075)</f>
        <v/>
      </c>
      <c r="AE3075" s="4" t="str">
        <f t="shared" ca="1" si="771"/>
        <v/>
      </c>
    </row>
    <row r="3076" spans="7:31">
      <c r="G3076" s="117" cm="1">
        <f t="array" aca="1" ref="G3076" ca="1">SUMIFS(Proposed_Hours,Proposed_Labor_Category,$D3076,Proposed_Company,$C3076,Proposed_MSA_Code,$E3076)</f>
        <v>0</v>
      </c>
      <c r="H3076" s="7" t="str">
        <f t="shared" ref="H3076:H3139" ca="1" si="779">IFERROR(I3076/G3076,"")</f>
        <v/>
      </c>
      <c r="I3076" s="4" t="str" cm="1">
        <f t="array" aca="1" ref="I3076" ca="1">IFERROR(IF(SUMIFS(Proposed_Direct_Cost,Proposed_Labor_Category,$D3076,Proposed_Company,$C3076,Proposed_MSA_Code,$E3076)=0,"Not Proposed",SUMIFS(Proposed_Direct_Cost,Proposed_Labor_Category,$D3076,Proposed_Company,$C3076,Proposed_MSA_Code,$E3076)),"")</f>
        <v>Not Proposed</v>
      </c>
      <c r="J3076" s="117" cm="1">
        <f t="array" aca="1" ref="J3076" ca="1">SUMIFS(Invoice_Hours,Invoice_Labor_Category,$D3076,Invoice_Company,$C3076,Invoice_MSA_Code,$E3076)</f>
        <v>0</v>
      </c>
      <c r="K3076" s="7" t="str">
        <f t="shared" ref="K3076:K3139" ca="1" si="780">IFERROR(L3076/J3076,"")</f>
        <v/>
      </c>
      <c r="L3076" s="222" cm="1">
        <f t="array" aca="1" ref="L3076" ca="1">IFERROR(SUMIFS(Invoice_Direct_Cost,Invoice_Labor_Category,$D3076,Invoice_Company,$C3076,Invoice_MSA_Code,$E3076),"")</f>
        <v>0</v>
      </c>
      <c r="M3076" s="7" t="str">
        <f t="shared" ref="M3076:M3139" ca="1" si="781">IFERROR(K3076-H3076,"")</f>
        <v/>
      </c>
      <c r="N3076" s="220" t="str">
        <f t="shared" ca="1" si="770"/>
        <v/>
      </c>
      <c r="O3076" s="7" t="str">
        <f t="shared" ref="O3076:O3139" ca="1" si="782">IFERROR(M3076*J3076,"")</f>
        <v/>
      </c>
      <c r="P3076" s="7" t="str">
        <f t="shared" ref="P3076:P3139" ca="1" si="783">IFERROR(IF(N3076&gt;5%,O3076*((N3076-5%)/N3076),""),"")</f>
        <v/>
      </c>
      <c r="Q3076" s="7" t="str">
        <f t="shared" ref="Q3076:Q3139" ca="1" si="784">IFERROR(IF(N3076&gt;0,O3076*(MIN(N3076,5%)/N3076),""),"")</f>
        <v/>
      </c>
      <c r="R3076" s="7" t="str">
        <f t="shared" ref="R3076:R3139" ca="1" si="785">IFERROR(IF(AND(K3076&gt;0,H3076="",L3076&lt;&gt;0),L3076,""),"")</f>
        <v/>
      </c>
      <c r="S3076" s="7" t="str">
        <f t="shared" ca="1" si="772"/>
        <v/>
      </c>
      <c r="T3076" s="7" t="str">
        <f t="shared" ca="1" si="773"/>
        <v/>
      </c>
      <c r="V3076" s="120" cm="1">
        <f t="array" aca="1" ref="V3076" ca="1">SUMIFS(Invoice_Hours,Invoice_Labor_Category,$D3076,Invoice_Company,$C3076,Invoice_MSA_Code,$E3076)</f>
        <v>0</v>
      </c>
      <c r="W3076" s="121" t="str">
        <f t="shared" ca="1" si="774"/>
        <v/>
      </c>
      <c r="X3076" s="152" t="str">
        <f t="shared" ca="1" si="775"/>
        <v/>
      </c>
      <c r="AB3076" t="str">
        <f t="shared" si="776"/>
        <v/>
      </c>
      <c r="AC3076" t="str">
        <f t="shared" si="777"/>
        <v/>
      </c>
      <c r="AD3076" t="str">
        <f t="shared" si="778"/>
        <v/>
      </c>
      <c r="AE3076" s="4" t="str">
        <f t="shared" ca="1" si="771"/>
        <v/>
      </c>
    </row>
    <row r="3077" spans="7:31">
      <c r="G3077" s="117" cm="1">
        <f t="array" aca="1" ref="G3077" ca="1">SUMIFS(Proposed_Hours,Proposed_Labor_Category,$D3077,Proposed_Company,$C3077,Proposed_MSA_Code,$E3077)</f>
        <v>0</v>
      </c>
      <c r="H3077" s="7" t="str">
        <f t="shared" ca="1" si="779"/>
        <v/>
      </c>
      <c r="I3077" s="4" t="str" cm="1">
        <f t="array" aca="1" ref="I3077" ca="1">IFERROR(IF(SUMIFS(Proposed_Direct_Cost,Proposed_Labor_Category,$D3077,Proposed_Company,$C3077,Proposed_MSA_Code,$E3077)=0,"Not Proposed",SUMIFS(Proposed_Direct_Cost,Proposed_Labor_Category,$D3077,Proposed_Company,$C3077,Proposed_MSA_Code,$E3077)),"")</f>
        <v>Not Proposed</v>
      </c>
      <c r="J3077" s="117" cm="1">
        <f t="array" aca="1" ref="J3077" ca="1">SUMIFS(Invoice_Hours,Invoice_Labor_Category,$D3077,Invoice_Company,$C3077,Invoice_MSA_Code,$E3077)</f>
        <v>0</v>
      </c>
      <c r="K3077" s="7" t="str">
        <f t="shared" ca="1" si="780"/>
        <v/>
      </c>
      <c r="L3077" s="222" cm="1">
        <f t="array" aca="1" ref="L3077" ca="1">IFERROR(SUMIFS(Invoice_Direct_Cost,Invoice_Labor_Category,$D3077,Invoice_Company,$C3077,Invoice_MSA_Code,$E3077),"")</f>
        <v>0</v>
      </c>
      <c r="M3077" s="7" t="str">
        <f t="shared" ca="1" si="781"/>
        <v/>
      </c>
      <c r="N3077" s="220" t="str">
        <f t="shared" ref="N3077:N3140" ca="1" si="786">IFERROR(M3077/H3077,"")</f>
        <v/>
      </c>
      <c r="O3077" s="7" t="str">
        <f t="shared" ca="1" si="782"/>
        <v/>
      </c>
      <c r="P3077" s="7" t="str">
        <f t="shared" ca="1" si="783"/>
        <v/>
      </c>
      <c r="Q3077" s="7" t="str">
        <f t="shared" ca="1" si="784"/>
        <v/>
      </c>
      <c r="R3077" s="7" t="str">
        <f t="shared" ca="1" si="785"/>
        <v/>
      </c>
      <c r="S3077" s="7" t="str">
        <f t="shared" ca="1" si="772"/>
        <v/>
      </c>
      <c r="T3077" s="7" t="str">
        <f t="shared" ca="1" si="773"/>
        <v/>
      </c>
      <c r="V3077" s="120" cm="1">
        <f t="array" aca="1" ref="V3077" ca="1">SUMIFS(Invoice_Hours,Invoice_Labor_Category,$D3077,Invoice_Company,$C3077,Invoice_MSA_Code,$E3077)</f>
        <v>0</v>
      </c>
      <c r="W3077" s="121" t="str">
        <f t="shared" ca="1" si="774"/>
        <v/>
      </c>
      <c r="X3077" s="151" t="str">
        <f t="shared" ca="1" si="775"/>
        <v/>
      </c>
      <c r="AB3077" t="str">
        <f t="shared" si="776"/>
        <v/>
      </c>
      <c r="AC3077" t="str">
        <f t="shared" si="777"/>
        <v/>
      </c>
      <c r="AD3077" t="str">
        <f t="shared" si="778"/>
        <v/>
      </c>
      <c r="AE3077" s="4" t="str">
        <f t="shared" ca="1" si="771"/>
        <v/>
      </c>
    </row>
    <row r="3078" spans="7:31">
      <c r="G3078" s="117" cm="1">
        <f t="array" aca="1" ref="G3078" ca="1">SUMIFS(Proposed_Hours,Proposed_Labor_Category,$D3078,Proposed_Company,$C3078,Proposed_MSA_Code,$E3078)</f>
        <v>0</v>
      </c>
      <c r="H3078" s="7" t="str">
        <f t="shared" ca="1" si="779"/>
        <v/>
      </c>
      <c r="I3078" s="4" t="str" cm="1">
        <f t="array" aca="1" ref="I3078" ca="1">IFERROR(IF(SUMIFS(Proposed_Direct_Cost,Proposed_Labor_Category,$D3078,Proposed_Company,$C3078,Proposed_MSA_Code,$E3078)=0,"Not Proposed",SUMIFS(Proposed_Direct_Cost,Proposed_Labor_Category,$D3078,Proposed_Company,$C3078,Proposed_MSA_Code,$E3078)),"")</f>
        <v>Not Proposed</v>
      </c>
      <c r="J3078" s="117" cm="1">
        <f t="array" aca="1" ref="J3078" ca="1">SUMIFS(Invoice_Hours,Invoice_Labor_Category,$D3078,Invoice_Company,$C3078,Invoice_MSA_Code,$E3078)</f>
        <v>0</v>
      </c>
      <c r="K3078" s="7" t="str">
        <f t="shared" ca="1" si="780"/>
        <v/>
      </c>
      <c r="L3078" s="222" cm="1">
        <f t="array" aca="1" ref="L3078" ca="1">IFERROR(SUMIFS(Invoice_Direct_Cost,Invoice_Labor_Category,$D3078,Invoice_Company,$C3078,Invoice_MSA_Code,$E3078),"")</f>
        <v>0</v>
      </c>
      <c r="M3078" s="7" t="str">
        <f t="shared" ca="1" si="781"/>
        <v/>
      </c>
      <c r="N3078" s="220" t="str">
        <f t="shared" ca="1" si="786"/>
        <v/>
      </c>
      <c r="O3078" s="7" t="str">
        <f t="shared" ca="1" si="782"/>
        <v/>
      </c>
      <c r="P3078" s="7" t="str">
        <f t="shared" ca="1" si="783"/>
        <v/>
      </c>
      <c r="Q3078" s="7" t="str">
        <f t="shared" ca="1" si="784"/>
        <v/>
      </c>
      <c r="R3078" s="7" t="str">
        <f t="shared" ca="1" si="785"/>
        <v/>
      </c>
      <c r="S3078" s="7" t="str">
        <f t="shared" ca="1" si="772"/>
        <v/>
      </c>
      <c r="T3078" s="7" t="str">
        <f t="shared" ca="1" si="773"/>
        <v/>
      </c>
      <c r="V3078" s="120" cm="1">
        <f t="array" aca="1" ref="V3078" ca="1">SUMIFS(Invoice_Hours,Invoice_Labor_Category,$D3078,Invoice_Company,$C3078,Invoice_MSA_Code,$E3078)</f>
        <v>0</v>
      </c>
      <c r="W3078" s="121" t="str">
        <f t="shared" ca="1" si="774"/>
        <v/>
      </c>
      <c r="X3078" s="152" t="str">
        <f t="shared" ca="1" si="775"/>
        <v/>
      </c>
      <c r="AB3078" t="str">
        <f t="shared" si="776"/>
        <v/>
      </c>
      <c r="AC3078" t="str">
        <f t="shared" si="777"/>
        <v/>
      </c>
      <c r="AD3078" t="str">
        <f t="shared" si="778"/>
        <v/>
      </c>
      <c r="AE3078" s="4" t="str">
        <f t="shared" ca="1" si="771"/>
        <v/>
      </c>
    </row>
    <row r="3079" spans="7:31">
      <c r="G3079" s="117" cm="1">
        <f t="array" aca="1" ref="G3079" ca="1">SUMIFS(Proposed_Hours,Proposed_Labor_Category,$D3079,Proposed_Company,$C3079,Proposed_MSA_Code,$E3079)</f>
        <v>0</v>
      </c>
      <c r="H3079" s="7" t="str">
        <f t="shared" ca="1" si="779"/>
        <v/>
      </c>
      <c r="I3079" s="4" t="str" cm="1">
        <f t="array" aca="1" ref="I3079" ca="1">IFERROR(IF(SUMIFS(Proposed_Direct_Cost,Proposed_Labor_Category,$D3079,Proposed_Company,$C3079,Proposed_MSA_Code,$E3079)=0,"Not Proposed",SUMIFS(Proposed_Direct_Cost,Proposed_Labor_Category,$D3079,Proposed_Company,$C3079,Proposed_MSA_Code,$E3079)),"")</f>
        <v>Not Proposed</v>
      </c>
      <c r="J3079" s="117" cm="1">
        <f t="array" aca="1" ref="J3079" ca="1">SUMIFS(Invoice_Hours,Invoice_Labor_Category,$D3079,Invoice_Company,$C3079,Invoice_MSA_Code,$E3079)</f>
        <v>0</v>
      </c>
      <c r="K3079" s="7" t="str">
        <f t="shared" ca="1" si="780"/>
        <v/>
      </c>
      <c r="L3079" s="222" cm="1">
        <f t="array" aca="1" ref="L3079" ca="1">IFERROR(SUMIFS(Invoice_Direct_Cost,Invoice_Labor_Category,$D3079,Invoice_Company,$C3079,Invoice_MSA_Code,$E3079),"")</f>
        <v>0</v>
      </c>
      <c r="M3079" s="7" t="str">
        <f t="shared" ca="1" si="781"/>
        <v/>
      </c>
      <c r="N3079" s="220" t="str">
        <f t="shared" ca="1" si="786"/>
        <v/>
      </c>
      <c r="O3079" s="7" t="str">
        <f t="shared" ca="1" si="782"/>
        <v/>
      </c>
      <c r="P3079" s="7" t="str">
        <f t="shared" ca="1" si="783"/>
        <v/>
      </c>
      <c r="Q3079" s="7" t="str">
        <f t="shared" ca="1" si="784"/>
        <v/>
      </c>
      <c r="R3079" s="7" t="str">
        <f t="shared" ca="1" si="785"/>
        <v/>
      </c>
      <c r="S3079" s="7" t="str">
        <f t="shared" ca="1" si="772"/>
        <v/>
      </c>
      <c r="T3079" s="7" t="str">
        <f t="shared" ca="1" si="773"/>
        <v/>
      </c>
      <c r="V3079" s="120" cm="1">
        <f t="array" aca="1" ref="V3079" ca="1">SUMIFS(Invoice_Hours,Invoice_Labor_Category,$D3079,Invoice_Company,$C3079,Invoice_MSA_Code,$E3079)</f>
        <v>0</v>
      </c>
      <c r="W3079" s="121" t="str">
        <f t="shared" ca="1" si="774"/>
        <v/>
      </c>
      <c r="X3079" s="151" t="str">
        <f t="shared" ca="1" si="775"/>
        <v/>
      </c>
      <c r="AB3079" t="str">
        <f t="shared" si="776"/>
        <v/>
      </c>
      <c r="AC3079" t="str">
        <f t="shared" si="777"/>
        <v/>
      </c>
      <c r="AD3079" t="str">
        <f t="shared" si="778"/>
        <v/>
      </c>
      <c r="AE3079" s="4" t="str">
        <f t="shared" ca="1" si="771"/>
        <v/>
      </c>
    </row>
    <row r="3080" spans="7:31">
      <c r="G3080" s="117" cm="1">
        <f t="array" aca="1" ref="G3080" ca="1">SUMIFS(Proposed_Hours,Proposed_Labor_Category,$D3080,Proposed_Company,$C3080,Proposed_MSA_Code,$E3080)</f>
        <v>0</v>
      </c>
      <c r="H3080" s="7" t="str">
        <f t="shared" ca="1" si="779"/>
        <v/>
      </c>
      <c r="I3080" s="4" t="str" cm="1">
        <f t="array" aca="1" ref="I3080" ca="1">IFERROR(IF(SUMIFS(Proposed_Direct_Cost,Proposed_Labor_Category,$D3080,Proposed_Company,$C3080,Proposed_MSA_Code,$E3080)=0,"Not Proposed",SUMIFS(Proposed_Direct_Cost,Proposed_Labor_Category,$D3080,Proposed_Company,$C3080,Proposed_MSA_Code,$E3080)),"")</f>
        <v>Not Proposed</v>
      </c>
      <c r="J3080" s="117" cm="1">
        <f t="array" aca="1" ref="J3080" ca="1">SUMIFS(Invoice_Hours,Invoice_Labor_Category,$D3080,Invoice_Company,$C3080,Invoice_MSA_Code,$E3080)</f>
        <v>0</v>
      </c>
      <c r="K3080" s="7" t="str">
        <f t="shared" ca="1" si="780"/>
        <v/>
      </c>
      <c r="L3080" s="222" cm="1">
        <f t="array" aca="1" ref="L3080" ca="1">IFERROR(SUMIFS(Invoice_Direct_Cost,Invoice_Labor_Category,$D3080,Invoice_Company,$C3080,Invoice_MSA_Code,$E3080),"")</f>
        <v>0</v>
      </c>
      <c r="M3080" s="7" t="str">
        <f t="shared" ca="1" si="781"/>
        <v/>
      </c>
      <c r="N3080" s="220" t="str">
        <f t="shared" ca="1" si="786"/>
        <v/>
      </c>
      <c r="O3080" s="7" t="str">
        <f t="shared" ca="1" si="782"/>
        <v/>
      </c>
      <c r="P3080" s="7" t="str">
        <f t="shared" ca="1" si="783"/>
        <v/>
      </c>
      <c r="Q3080" s="7" t="str">
        <f t="shared" ca="1" si="784"/>
        <v/>
      </c>
      <c r="R3080" s="7" t="str">
        <f t="shared" ca="1" si="785"/>
        <v/>
      </c>
      <c r="S3080" s="7" t="str">
        <f t="shared" ca="1" si="772"/>
        <v/>
      </c>
      <c r="T3080" s="7" t="str">
        <f t="shared" ca="1" si="773"/>
        <v/>
      </c>
      <c r="V3080" s="120" cm="1">
        <f t="array" aca="1" ref="V3080" ca="1">SUMIFS(Invoice_Hours,Invoice_Labor_Category,$D3080,Invoice_Company,$C3080,Invoice_MSA_Code,$E3080)</f>
        <v>0</v>
      </c>
      <c r="W3080" s="121" t="str">
        <f t="shared" ca="1" si="774"/>
        <v/>
      </c>
      <c r="X3080" s="152" t="str">
        <f t="shared" ca="1" si="775"/>
        <v/>
      </c>
      <c r="AB3080" t="str">
        <f t="shared" si="776"/>
        <v/>
      </c>
      <c r="AC3080" t="str">
        <f t="shared" si="777"/>
        <v/>
      </c>
      <c r="AD3080" t="str">
        <f t="shared" si="778"/>
        <v/>
      </c>
      <c r="AE3080" s="4" t="str">
        <f t="shared" ca="1" si="771"/>
        <v/>
      </c>
    </row>
    <row r="3081" spans="7:31">
      <c r="G3081" s="117" cm="1">
        <f t="array" aca="1" ref="G3081" ca="1">SUMIFS(Proposed_Hours,Proposed_Labor_Category,$D3081,Proposed_Company,$C3081,Proposed_MSA_Code,$E3081)</f>
        <v>0</v>
      </c>
      <c r="H3081" s="7" t="str">
        <f t="shared" ca="1" si="779"/>
        <v/>
      </c>
      <c r="I3081" s="4" t="str" cm="1">
        <f t="array" aca="1" ref="I3081" ca="1">IFERROR(IF(SUMIFS(Proposed_Direct_Cost,Proposed_Labor_Category,$D3081,Proposed_Company,$C3081,Proposed_MSA_Code,$E3081)=0,"Not Proposed",SUMIFS(Proposed_Direct_Cost,Proposed_Labor_Category,$D3081,Proposed_Company,$C3081,Proposed_MSA_Code,$E3081)),"")</f>
        <v>Not Proposed</v>
      </c>
      <c r="J3081" s="117" cm="1">
        <f t="array" aca="1" ref="J3081" ca="1">SUMIFS(Invoice_Hours,Invoice_Labor_Category,$D3081,Invoice_Company,$C3081,Invoice_MSA_Code,$E3081)</f>
        <v>0</v>
      </c>
      <c r="K3081" s="7" t="str">
        <f t="shared" ca="1" si="780"/>
        <v/>
      </c>
      <c r="L3081" s="222" cm="1">
        <f t="array" aca="1" ref="L3081" ca="1">IFERROR(SUMIFS(Invoice_Direct_Cost,Invoice_Labor_Category,$D3081,Invoice_Company,$C3081,Invoice_MSA_Code,$E3081),"")</f>
        <v>0</v>
      </c>
      <c r="M3081" s="7" t="str">
        <f t="shared" ca="1" si="781"/>
        <v/>
      </c>
      <c r="N3081" s="220" t="str">
        <f t="shared" ca="1" si="786"/>
        <v/>
      </c>
      <c r="O3081" s="7" t="str">
        <f t="shared" ca="1" si="782"/>
        <v/>
      </c>
      <c r="P3081" s="7" t="str">
        <f t="shared" ca="1" si="783"/>
        <v/>
      </c>
      <c r="Q3081" s="7" t="str">
        <f t="shared" ca="1" si="784"/>
        <v/>
      </c>
      <c r="R3081" s="7" t="str">
        <f t="shared" ca="1" si="785"/>
        <v/>
      </c>
      <c r="S3081" s="7" t="str">
        <f t="shared" ca="1" si="772"/>
        <v/>
      </c>
      <c r="T3081" s="7" t="str">
        <f t="shared" ca="1" si="773"/>
        <v/>
      </c>
      <c r="V3081" s="120" cm="1">
        <f t="array" aca="1" ref="V3081" ca="1">SUMIFS(Invoice_Hours,Invoice_Labor_Category,$D3081,Invoice_Company,$C3081,Invoice_MSA_Code,$E3081)</f>
        <v>0</v>
      </c>
      <c r="W3081" s="121" t="str">
        <f t="shared" ca="1" si="774"/>
        <v/>
      </c>
      <c r="X3081" s="151" t="str">
        <f t="shared" ca="1" si="775"/>
        <v/>
      </c>
      <c r="AB3081" t="str">
        <f t="shared" si="776"/>
        <v/>
      </c>
      <c r="AC3081" t="str">
        <f t="shared" si="777"/>
        <v/>
      </c>
      <c r="AD3081" t="str">
        <f t="shared" si="778"/>
        <v/>
      </c>
      <c r="AE3081" s="4" t="str">
        <f t="shared" ca="1" si="771"/>
        <v/>
      </c>
    </row>
    <row r="3082" spans="7:31">
      <c r="G3082" s="117" cm="1">
        <f t="array" aca="1" ref="G3082" ca="1">SUMIFS(Proposed_Hours,Proposed_Labor_Category,$D3082,Proposed_Company,$C3082,Proposed_MSA_Code,$E3082)</f>
        <v>0</v>
      </c>
      <c r="H3082" s="7" t="str">
        <f t="shared" ca="1" si="779"/>
        <v/>
      </c>
      <c r="I3082" s="4" t="str" cm="1">
        <f t="array" aca="1" ref="I3082" ca="1">IFERROR(IF(SUMIFS(Proposed_Direct_Cost,Proposed_Labor_Category,$D3082,Proposed_Company,$C3082,Proposed_MSA_Code,$E3082)=0,"Not Proposed",SUMIFS(Proposed_Direct_Cost,Proposed_Labor_Category,$D3082,Proposed_Company,$C3082,Proposed_MSA_Code,$E3082)),"")</f>
        <v>Not Proposed</v>
      </c>
      <c r="J3082" s="117" cm="1">
        <f t="array" aca="1" ref="J3082" ca="1">SUMIFS(Invoice_Hours,Invoice_Labor_Category,$D3082,Invoice_Company,$C3082,Invoice_MSA_Code,$E3082)</f>
        <v>0</v>
      </c>
      <c r="K3082" s="7" t="str">
        <f t="shared" ca="1" si="780"/>
        <v/>
      </c>
      <c r="L3082" s="222" cm="1">
        <f t="array" aca="1" ref="L3082" ca="1">IFERROR(SUMIFS(Invoice_Direct_Cost,Invoice_Labor_Category,$D3082,Invoice_Company,$C3082,Invoice_MSA_Code,$E3082),"")</f>
        <v>0</v>
      </c>
      <c r="M3082" s="7" t="str">
        <f t="shared" ca="1" si="781"/>
        <v/>
      </c>
      <c r="N3082" s="220" t="str">
        <f t="shared" ca="1" si="786"/>
        <v/>
      </c>
      <c r="O3082" s="7" t="str">
        <f t="shared" ca="1" si="782"/>
        <v/>
      </c>
      <c r="P3082" s="7" t="str">
        <f t="shared" ca="1" si="783"/>
        <v/>
      </c>
      <c r="Q3082" s="7" t="str">
        <f t="shared" ca="1" si="784"/>
        <v/>
      </c>
      <c r="R3082" s="7" t="str">
        <f t="shared" ca="1" si="785"/>
        <v/>
      </c>
      <c r="S3082" s="7" t="str">
        <f t="shared" ca="1" si="772"/>
        <v/>
      </c>
      <c r="T3082" s="7" t="str">
        <f t="shared" ca="1" si="773"/>
        <v/>
      </c>
      <c r="V3082" s="120" cm="1">
        <f t="array" aca="1" ref="V3082" ca="1">SUMIFS(Invoice_Hours,Invoice_Labor_Category,$D3082,Invoice_Company,$C3082,Invoice_MSA_Code,$E3082)</f>
        <v>0</v>
      </c>
      <c r="W3082" s="121" t="str">
        <f t="shared" ca="1" si="774"/>
        <v/>
      </c>
      <c r="X3082" s="152" t="str">
        <f t="shared" ca="1" si="775"/>
        <v/>
      </c>
      <c r="AB3082" t="str">
        <f t="shared" si="776"/>
        <v/>
      </c>
      <c r="AC3082" t="str">
        <f t="shared" si="777"/>
        <v/>
      </c>
      <c r="AD3082" t="str">
        <f t="shared" si="778"/>
        <v/>
      </c>
      <c r="AE3082" s="4" t="str">
        <f t="shared" ca="1" si="771"/>
        <v/>
      </c>
    </row>
    <row r="3083" spans="7:31">
      <c r="G3083" s="117" cm="1">
        <f t="array" aca="1" ref="G3083" ca="1">SUMIFS(Proposed_Hours,Proposed_Labor_Category,$D3083,Proposed_Company,$C3083,Proposed_MSA_Code,$E3083)</f>
        <v>0</v>
      </c>
      <c r="H3083" s="7" t="str">
        <f t="shared" ca="1" si="779"/>
        <v/>
      </c>
      <c r="I3083" s="4" t="str" cm="1">
        <f t="array" aca="1" ref="I3083" ca="1">IFERROR(IF(SUMIFS(Proposed_Direct_Cost,Proposed_Labor_Category,$D3083,Proposed_Company,$C3083,Proposed_MSA_Code,$E3083)=0,"Not Proposed",SUMIFS(Proposed_Direct_Cost,Proposed_Labor_Category,$D3083,Proposed_Company,$C3083,Proposed_MSA_Code,$E3083)),"")</f>
        <v>Not Proposed</v>
      </c>
      <c r="J3083" s="117" cm="1">
        <f t="array" aca="1" ref="J3083" ca="1">SUMIFS(Invoice_Hours,Invoice_Labor_Category,$D3083,Invoice_Company,$C3083,Invoice_MSA_Code,$E3083)</f>
        <v>0</v>
      </c>
      <c r="K3083" s="7" t="str">
        <f t="shared" ca="1" si="780"/>
        <v/>
      </c>
      <c r="L3083" s="222" cm="1">
        <f t="array" aca="1" ref="L3083" ca="1">IFERROR(SUMIFS(Invoice_Direct_Cost,Invoice_Labor_Category,$D3083,Invoice_Company,$C3083,Invoice_MSA_Code,$E3083),"")</f>
        <v>0</v>
      </c>
      <c r="M3083" s="7" t="str">
        <f t="shared" ca="1" si="781"/>
        <v/>
      </c>
      <c r="N3083" s="220" t="str">
        <f t="shared" ca="1" si="786"/>
        <v/>
      </c>
      <c r="O3083" s="7" t="str">
        <f t="shared" ca="1" si="782"/>
        <v/>
      </c>
      <c r="P3083" s="7" t="str">
        <f t="shared" ca="1" si="783"/>
        <v/>
      </c>
      <c r="Q3083" s="7" t="str">
        <f t="shared" ca="1" si="784"/>
        <v/>
      </c>
      <c r="R3083" s="7" t="str">
        <f t="shared" ca="1" si="785"/>
        <v/>
      </c>
      <c r="S3083" s="7" t="str">
        <f t="shared" ca="1" si="772"/>
        <v/>
      </c>
      <c r="T3083" s="7" t="str">
        <f t="shared" ca="1" si="773"/>
        <v/>
      </c>
      <c r="V3083" s="120" cm="1">
        <f t="array" aca="1" ref="V3083" ca="1">SUMIFS(Invoice_Hours,Invoice_Labor_Category,$D3083,Invoice_Company,$C3083,Invoice_MSA_Code,$E3083)</f>
        <v>0</v>
      </c>
      <c r="W3083" s="121" t="str">
        <f t="shared" ca="1" si="774"/>
        <v/>
      </c>
      <c r="X3083" s="151" t="str">
        <f t="shared" ca="1" si="775"/>
        <v/>
      </c>
      <c r="AB3083" t="str">
        <f t="shared" si="776"/>
        <v/>
      </c>
      <c r="AC3083" t="str">
        <f t="shared" si="777"/>
        <v/>
      </c>
      <c r="AD3083" t="str">
        <f t="shared" si="778"/>
        <v/>
      </c>
      <c r="AE3083" s="4" t="str">
        <f t="shared" ca="1" si="771"/>
        <v/>
      </c>
    </row>
    <row r="3084" spans="7:31">
      <c r="G3084" s="117" cm="1">
        <f t="array" aca="1" ref="G3084" ca="1">SUMIFS(Proposed_Hours,Proposed_Labor_Category,$D3084,Proposed_Company,$C3084,Proposed_MSA_Code,$E3084)</f>
        <v>0</v>
      </c>
      <c r="H3084" s="7" t="str">
        <f t="shared" ca="1" si="779"/>
        <v/>
      </c>
      <c r="I3084" s="4" t="str" cm="1">
        <f t="array" aca="1" ref="I3084" ca="1">IFERROR(IF(SUMIFS(Proposed_Direct_Cost,Proposed_Labor_Category,$D3084,Proposed_Company,$C3084,Proposed_MSA_Code,$E3084)=0,"Not Proposed",SUMIFS(Proposed_Direct_Cost,Proposed_Labor_Category,$D3084,Proposed_Company,$C3084,Proposed_MSA_Code,$E3084)),"")</f>
        <v>Not Proposed</v>
      </c>
      <c r="J3084" s="117" cm="1">
        <f t="array" aca="1" ref="J3084" ca="1">SUMIFS(Invoice_Hours,Invoice_Labor_Category,$D3084,Invoice_Company,$C3084,Invoice_MSA_Code,$E3084)</f>
        <v>0</v>
      </c>
      <c r="K3084" s="7" t="str">
        <f t="shared" ca="1" si="780"/>
        <v/>
      </c>
      <c r="L3084" s="222" cm="1">
        <f t="array" aca="1" ref="L3084" ca="1">IFERROR(SUMIFS(Invoice_Direct_Cost,Invoice_Labor_Category,$D3084,Invoice_Company,$C3084,Invoice_MSA_Code,$E3084),"")</f>
        <v>0</v>
      </c>
      <c r="M3084" s="7" t="str">
        <f t="shared" ca="1" si="781"/>
        <v/>
      </c>
      <c r="N3084" s="220" t="str">
        <f t="shared" ca="1" si="786"/>
        <v/>
      </c>
      <c r="O3084" s="7" t="str">
        <f t="shared" ca="1" si="782"/>
        <v/>
      </c>
      <c r="P3084" s="7" t="str">
        <f t="shared" ca="1" si="783"/>
        <v/>
      </c>
      <c r="Q3084" s="7" t="str">
        <f t="shared" ca="1" si="784"/>
        <v/>
      </c>
      <c r="R3084" s="7" t="str">
        <f t="shared" ca="1" si="785"/>
        <v/>
      </c>
      <c r="S3084" s="7" t="str">
        <f t="shared" ca="1" si="772"/>
        <v/>
      </c>
      <c r="T3084" s="7" t="str">
        <f t="shared" ca="1" si="773"/>
        <v/>
      </c>
      <c r="V3084" s="120" cm="1">
        <f t="array" aca="1" ref="V3084" ca="1">SUMIFS(Invoice_Hours,Invoice_Labor_Category,$D3084,Invoice_Company,$C3084,Invoice_MSA_Code,$E3084)</f>
        <v>0</v>
      </c>
      <c r="W3084" s="121" t="str">
        <f t="shared" ca="1" si="774"/>
        <v/>
      </c>
      <c r="X3084" s="152" t="str">
        <f t="shared" ca="1" si="775"/>
        <v/>
      </c>
      <c r="AB3084" t="str">
        <f t="shared" si="776"/>
        <v/>
      </c>
      <c r="AC3084" t="str">
        <f t="shared" si="777"/>
        <v/>
      </c>
      <c r="AD3084" t="str">
        <f t="shared" si="778"/>
        <v/>
      </c>
      <c r="AE3084" s="4" t="str">
        <f t="shared" ca="1" si="771"/>
        <v/>
      </c>
    </row>
    <row r="3085" spans="7:31">
      <c r="G3085" s="117" cm="1">
        <f t="array" aca="1" ref="G3085" ca="1">SUMIFS(Proposed_Hours,Proposed_Labor_Category,$D3085,Proposed_Company,$C3085,Proposed_MSA_Code,$E3085)</f>
        <v>0</v>
      </c>
      <c r="H3085" s="7" t="str">
        <f t="shared" ca="1" si="779"/>
        <v/>
      </c>
      <c r="I3085" s="4" t="str" cm="1">
        <f t="array" aca="1" ref="I3085" ca="1">IFERROR(IF(SUMIFS(Proposed_Direct_Cost,Proposed_Labor_Category,$D3085,Proposed_Company,$C3085,Proposed_MSA_Code,$E3085)=0,"Not Proposed",SUMIFS(Proposed_Direct_Cost,Proposed_Labor_Category,$D3085,Proposed_Company,$C3085,Proposed_MSA_Code,$E3085)),"")</f>
        <v>Not Proposed</v>
      </c>
      <c r="J3085" s="117" cm="1">
        <f t="array" aca="1" ref="J3085" ca="1">SUMIFS(Invoice_Hours,Invoice_Labor_Category,$D3085,Invoice_Company,$C3085,Invoice_MSA_Code,$E3085)</f>
        <v>0</v>
      </c>
      <c r="K3085" s="7" t="str">
        <f t="shared" ca="1" si="780"/>
        <v/>
      </c>
      <c r="L3085" s="222" cm="1">
        <f t="array" aca="1" ref="L3085" ca="1">IFERROR(SUMIFS(Invoice_Direct_Cost,Invoice_Labor_Category,$D3085,Invoice_Company,$C3085,Invoice_MSA_Code,$E3085),"")</f>
        <v>0</v>
      </c>
      <c r="M3085" s="7" t="str">
        <f t="shared" ca="1" si="781"/>
        <v/>
      </c>
      <c r="N3085" s="220" t="str">
        <f t="shared" ca="1" si="786"/>
        <v/>
      </c>
      <c r="O3085" s="7" t="str">
        <f t="shared" ca="1" si="782"/>
        <v/>
      </c>
      <c r="P3085" s="7" t="str">
        <f t="shared" ca="1" si="783"/>
        <v/>
      </c>
      <c r="Q3085" s="7" t="str">
        <f t="shared" ca="1" si="784"/>
        <v/>
      </c>
      <c r="R3085" s="7" t="str">
        <f t="shared" ca="1" si="785"/>
        <v/>
      </c>
      <c r="S3085" s="7" t="str">
        <f t="shared" ca="1" si="772"/>
        <v/>
      </c>
      <c r="T3085" s="7" t="str">
        <f t="shared" ca="1" si="773"/>
        <v/>
      </c>
      <c r="V3085" s="120" cm="1">
        <f t="array" aca="1" ref="V3085" ca="1">SUMIFS(Invoice_Hours,Invoice_Labor_Category,$D3085,Invoice_Company,$C3085,Invoice_MSA_Code,$E3085)</f>
        <v>0</v>
      </c>
      <c r="W3085" s="121" t="str">
        <f t="shared" ca="1" si="774"/>
        <v/>
      </c>
      <c r="X3085" s="151" t="str">
        <f t="shared" ca="1" si="775"/>
        <v/>
      </c>
      <c r="AB3085" t="str">
        <f t="shared" si="776"/>
        <v/>
      </c>
      <c r="AC3085" t="str">
        <f t="shared" si="777"/>
        <v/>
      </c>
      <c r="AD3085" t="str">
        <f t="shared" si="778"/>
        <v/>
      </c>
      <c r="AE3085" s="4" t="str">
        <f t="shared" ca="1" si="771"/>
        <v/>
      </c>
    </row>
    <row r="3086" spans="7:31">
      <c r="G3086" s="117" cm="1">
        <f t="array" aca="1" ref="G3086" ca="1">SUMIFS(Proposed_Hours,Proposed_Labor_Category,$D3086,Proposed_Company,$C3086,Proposed_MSA_Code,$E3086)</f>
        <v>0</v>
      </c>
      <c r="H3086" s="7" t="str">
        <f t="shared" ca="1" si="779"/>
        <v/>
      </c>
      <c r="I3086" s="4" t="str" cm="1">
        <f t="array" aca="1" ref="I3086" ca="1">IFERROR(IF(SUMIFS(Proposed_Direct_Cost,Proposed_Labor_Category,$D3086,Proposed_Company,$C3086,Proposed_MSA_Code,$E3086)=0,"Not Proposed",SUMIFS(Proposed_Direct_Cost,Proposed_Labor_Category,$D3086,Proposed_Company,$C3086,Proposed_MSA_Code,$E3086)),"")</f>
        <v>Not Proposed</v>
      </c>
      <c r="J3086" s="117" cm="1">
        <f t="array" aca="1" ref="J3086" ca="1">SUMIFS(Invoice_Hours,Invoice_Labor_Category,$D3086,Invoice_Company,$C3086,Invoice_MSA_Code,$E3086)</f>
        <v>0</v>
      </c>
      <c r="K3086" s="7" t="str">
        <f t="shared" ca="1" si="780"/>
        <v/>
      </c>
      <c r="L3086" s="222" cm="1">
        <f t="array" aca="1" ref="L3086" ca="1">IFERROR(SUMIFS(Invoice_Direct_Cost,Invoice_Labor_Category,$D3086,Invoice_Company,$C3086,Invoice_MSA_Code,$E3086),"")</f>
        <v>0</v>
      </c>
      <c r="M3086" s="7" t="str">
        <f t="shared" ca="1" si="781"/>
        <v/>
      </c>
      <c r="N3086" s="220" t="str">
        <f t="shared" ca="1" si="786"/>
        <v/>
      </c>
      <c r="O3086" s="7" t="str">
        <f t="shared" ca="1" si="782"/>
        <v/>
      </c>
      <c r="P3086" s="7" t="str">
        <f t="shared" ca="1" si="783"/>
        <v/>
      </c>
      <c r="Q3086" s="7" t="str">
        <f t="shared" ca="1" si="784"/>
        <v/>
      </c>
      <c r="R3086" s="7" t="str">
        <f t="shared" ca="1" si="785"/>
        <v/>
      </c>
      <c r="S3086" s="7" t="str">
        <f t="shared" ca="1" si="772"/>
        <v/>
      </c>
      <c r="T3086" s="7" t="str">
        <f t="shared" ca="1" si="773"/>
        <v/>
      </c>
      <c r="V3086" s="120" cm="1">
        <f t="array" aca="1" ref="V3086" ca="1">SUMIFS(Invoice_Hours,Invoice_Labor_Category,$D3086,Invoice_Company,$C3086,Invoice_MSA_Code,$E3086)</f>
        <v>0</v>
      </c>
      <c r="W3086" s="121" t="str">
        <f t="shared" ca="1" si="774"/>
        <v/>
      </c>
      <c r="X3086" s="152" t="str">
        <f t="shared" ca="1" si="775"/>
        <v/>
      </c>
      <c r="AB3086" t="str">
        <f t="shared" si="776"/>
        <v/>
      </c>
      <c r="AC3086" t="str">
        <f t="shared" si="777"/>
        <v/>
      </c>
      <c r="AD3086" t="str">
        <f t="shared" si="778"/>
        <v/>
      </c>
      <c r="AE3086" s="4" t="str">
        <f t="shared" ca="1" si="771"/>
        <v/>
      </c>
    </row>
    <row r="3087" spans="7:31">
      <c r="G3087" s="117" cm="1">
        <f t="array" aca="1" ref="G3087" ca="1">SUMIFS(Proposed_Hours,Proposed_Labor_Category,$D3087,Proposed_Company,$C3087,Proposed_MSA_Code,$E3087)</f>
        <v>0</v>
      </c>
      <c r="H3087" s="7" t="str">
        <f t="shared" ca="1" si="779"/>
        <v/>
      </c>
      <c r="I3087" s="4" t="str" cm="1">
        <f t="array" aca="1" ref="I3087" ca="1">IFERROR(IF(SUMIFS(Proposed_Direct_Cost,Proposed_Labor_Category,$D3087,Proposed_Company,$C3087,Proposed_MSA_Code,$E3087)=0,"Not Proposed",SUMIFS(Proposed_Direct_Cost,Proposed_Labor_Category,$D3087,Proposed_Company,$C3087,Proposed_MSA_Code,$E3087)),"")</f>
        <v>Not Proposed</v>
      </c>
      <c r="J3087" s="117" cm="1">
        <f t="array" aca="1" ref="J3087" ca="1">SUMIFS(Invoice_Hours,Invoice_Labor_Category,$D3087,Invoice_Company,$C3087,Invoice_MSA_Code,$E3087)</f>
        <v>0</v>
      </c>
      <c r="K3087" s="7" t="str">
        <f t="shared" ca="1" si="780"/>
        <v/>
      </c>
      <c r="L3087" s="222" cm="1">
        <f t="array" aca="1" ref="L3087" ca="1">IFERROR(SUMIFS(Invoice_Direct_Cost,Invoice_Labor_Category,$D3087,Invoice_Company,$C3087,Invoice_MSA_Code,$E3087),"")</f>
        <v>0</v>
      </c>
      <c r="M3087" s="7" t="str">
        <f t="shared" ca="1" si="781"/>
        <v/>
      </c>
      <c r="N3087" s="220" t="str">
        <f t="shared" ca="1" si="786"/>
        <v/>
      </c>
      <c r="O3087" s="7" t="str">
        <f t="shared" ca="1" si="782"/>
        <v/>
      </c>
      <c r="P3087" s="7" t="str">
        <f t="shared" ca="1" si="783"/>
        <v/>
      </c>
      <c r="Q3087" s="7" t="str">
        <f t="shared" ca="1" si="784"/>
        <v/>
      </c>
      <c r="R3087" s="7" t="str">
        <f t="shared" ca="1" si="785"/>
        <v/>
      </c>
      <c r="S3087" s="7" t="str">
        <f t="shared" ca="1" si="772"/>
        <v/>
      </c>
      <c r="T3087" s="7" t="str">
        <f t="shared" ca="1" si="773"/>
        <v/>
      </c>
      <c r="V3087" s="120" cm="1">
        <f t="array" aca="1" ref="V3087" ca="1">SUMIFS(Invoice_Hours,Invoice_Labor_Category,$D3087,Invoice_Company,$C3087,Invoice_MSA_Code,$E3087)</f>
        <v>0</v>
      </c>
      <c r="W3087" s="121" t="str">
        <f t="shared" ca="1" si="774"/>
        <v/>
      </c>
      <c r="X3087" s="151" t="str">
        <f t="shared" ca="1" si="775"/>
        <v/>
      </c>
      <c r="AB3087" t="str">
        <f t="shared" si="776"/>
        <v/>
      </c>
      <c r="AC3087" t="str">
        <f t="shared" si="777"/>
        <v/>
      </c>
      <c r="AD3087" t="str">
        <f t="shared" si="778"/>
        <v/>
      </c>
      <c r="AE3087" s="4" t="str">
        <f t="shared" ca="1" si="771"/>
        <v/>
      </c>
    </row>
    <row r="3088" spans="7:31">
      <c r="G3088" s="117" cm="1">
        <f t="array" aca="1" ref="G3088" ca="1">SUMIFS(Proposed_Hours,Proposed_Labor_Category,$D3088,Proposed_Company,$C3088,Proposed_MSA_Code,$E3088)</f>
        <v>0</v>
      </c>
      <c r="H3088" s="7" t="str">
        <f t="shared" ca="1" si="779"/>
        <v/>
      </c>
      <c r="I3088" s="4" t="str" cm="1">
        <f t="array" aca="1" ref="I3088" ca="1">IFERROR(IF(SUMIFS(Proposed_Direct_Cost,Proposed_Labor_Category,$D3088,Proposed_Company,$C3088,Proposed_MSA_Code,$E3088)=0,"Not Proposed",SUMIFS(Proposed_Direct_Cost,Proposed_Labor_Category,$D3088,Proposed_Company,$C3088,Proposed_MSA_Code,$E3088)),"")</f>
        <v>Not Proposed</v>
      </c>
      <c r="J3088" s="117" cm="1">
        <f t="array" aca="1" ref="J3088" ca="1">SUMIFS(Invoice_Hours,Invoice_Labor_Category,$D3088,Invoice_Company,$C3088,Invoice_MSA_Code,$E3088)</f>
        <v>0</v>
      </c>
      <c r="K3088" s="7" t="str">
        <f t="shared" ca="1" si="780"/>
        <v/>
      </c>
      <c r="L3088" s="222" cm="1">
        <f t="array" aca="1" ref="L3088" ca="1">IFERROR(SUMIFS(Invoice_Direct_Cost,Invoice_Labor_Category,$D3088,Invoice_Company,$C3088,Invoice_MSA_Code,$E3088),"")</f>
        <v>0</v>
      </c>
      <c r="M3088" s="7" t="str">
        <f t="shared" ca="1" si="781"/>
        <v/>
      </c>
      <c r="N3088" s="220" t="str">
        <f t="shared" ca="1" si="786"/>
        <v/>
      </c>
      <c r="O3088" s="7" t="str">
        <f t="shared" ca="1" si="782"/>
        <v/>
      </c>
      <c r="P3088" s="7" t="str">
        <f t="shared" ca="1" si="783"/>
        <v/>
      </c>
      <c r="Q3088" s="7" t="str">
        <f t="shared" ca="1" si="784"/>
        <v/>
      </c>
      <c r="R3088" s="7" t="str">
        <f t="shared" ca="1" si="785"/>
        <v/>
      </c>
      <c r="S3088" s="7" t="str">
        <f t="shared" ca="1" si="772"/>
        <v/>
      </c>
      <c r="T3088" s="7" t="str">
        <f t="shared" ca="1" si="773"/>
        <v/>
      </c>
      <c r="V3088" s="120" cm="1">
        <f t="array" aca="1" ref="V3088" ca="1">SUMIFS(Invoice_Hours,Invoice_Labor_Category,$D3088,Invoice_Company,$C3088,Invoice_MSA_Code,$E3088)</f>
        <v>0</v>
      </c>
      <c r="W3088" s="121" t="str">
        <f t="shared" ca="1" si="774"/>
        <v/>
      </c>
      <c r="X3088" s="152" t="str">
        <f t="shared" ca="1" si="775"/>
        <v/>
      </c>
      <c r="AB3088" t="str">
        <f t="shared" si="776"/>
        <v/>
      </c>
      <c r="AC3088" t="str">
        <f t="shared" si="777"/>
        <v/>
      </c>
      <c r="AD3088" t="str">
        <f t="shared" si="778"/>
        <v/>
      </c>
      <c r="AE3088" s="4" t="str">
        <f t="shared" ca="1" si="771"/>
        <v/>
      </c>
    </row>
    <row r="3089" spans="7:31">
      <c r="G3089" s="117" cm="1">
        <f t="array" aca="1" ref="G3089" ca="1">SUMIFS(Proposed_Hours,Proposed_Labor_Category,$D3089,Proposed_Company,$C3089,Proposed_MSA_Code,$E3089)</f>
        <v>0</v>
      </c>
      <c r="H3089" s="7" t="str">
        <f t="shared" ca="1" si="779"/>
        <v/>
      </c>
      <c r="I3089" s="4" t="str" cm="1">
        <f t="array" aca="1" ref="I3089" ca="1">IFERROR(IF(SUMIFS(Proposed_Direct_Cost,Proposed_Labor_Category,$D3089,Proposed_Company,$C3089,Proposed_MSA_Code,$E3089)=0,"Not Proposed",SUMIFS(Proposed_Direct_Cost,Proposed_Labor_Category,$D3089,Proposed_Company,$C3089,Proposed_MSA_Code,$E3089)),"")</f>
        <v>Not Proposed</v>
      </c>
      <c r="J3089" s="117" cm="1">
        <f t="array" aca="1" ref="J3089" ca="1">SUMIFS(Invoice_Hours,Invoice_Labor_Category,$D3089,Invoice_Company,$C3089,Invoice_MSA_Code,$E3089)</f>
        <v>0</v>
      </c>
      <c r="K3089" s="7" t="str">
        <f t="shared" ca="1" si="780"/>
        <v/>
      </c>
      <c r="L3089" s="222" cm="1">
        <f t="array" aca="1" ref="L3089" ca="1">IFERROR(SUMIFS(Invoice_Direct_Cost,Invoice_Labor_Category,$D3089,Invoice_Company,$C3089,Invoice_MSA_Code,$E3089),"")</f>
        <v>0</v>
      </c>
      <c r="M3089" s="7" t="str">
        <f t="shared" ca="1" si="781"/>
        <v/>
      </c>
      <c r="N3089" s="220" t="str">
        <f t="shared" ca="1" si="786"/>
        <v/>
      </c>
      <c r="O3089" s="7" t="str">
        <f t="shared" ca="1" si="782"/>
        <v/>
      </c>
      <c r="P3089" s="7" t="str">
        <f t="shared" ca="1" si="783"/>
        <v/>
      </c>
      <c r="Q3089" s="7" t="str">
        <f t="shared" ca="1" si="784"/>
        <v/>
      </c>
      <c r="R3089" s="7" t="str">
        <f t="shared" ca="1" si="785"/>
        <v/>
      </c>
      <c r="S3089" s="7" t="str">
        <f t="shared" ca="1" si="772"/>
        <v/>
      </c>
      <c r="T3089" s="7" t="str">
        <f t="shared" ca="1" si="773"/>
        <v/>
      </c>
      <c r="V3089" s="120" cm="1">
        <f t="array" aca="1" ref="V3089" ca="1">SUMIFS(Invoice_Hours,Invoice_Labor_Category,$D3089,Invoice_Company,$C3089,Invoice_MSA_Code,$E3089)</f>
        <v>0</v>
      </c>
      <c r="W3089" s="121" t="str">
        <f t="shared" ca="1" si="774"/>
        <v/>
      </c>
      <c r="X3089" s="151" t="str">
        <f t="shared" ca="1" si="775"/>
        <v/>
      </c>
      <c r="AB3089" t="str">
        <f t="shared" si="776"/>
        <v/>
      </c>
      <c r="AC3089" t="str">
        <f t="shared" si="777"/>
        <v/>
      </c>
      <c r="AD3089" t="str">
        <f t="shared" si="778"/>
        <v/>
      </c>
      <c r="AE3089" s="4" t="str">
        <f t="shared" ca="1" si="771"/>
        <v/>
      </c>
    </row>
    <row r="3090" spans="7:31">
      <c r="G3090" s="117" cm="1">
        <f t="array" aca="1" ref="G3090" ca="1">SUMIFS(Proposed_Hours,Proposed_Labor_Category,$D3090,Proposed_Company,$C3090,Proposed_MSA_Code,$E3090)</f>
        <v>0</v>
      </c>
      <c r="H3090" s="7" t="str">
        <f t="shared" ca="1" si="779"/>
        <v/>
      </c>
      <c r="I3090" s="4" t="str" cm="1">
        <f t="array" aca="1" ref="I3090" ca="1">IFERROR(IF(SUMIFS(Proposed_Direct_Cost,Proposed_Labor_Category,$D3090,Proposed_Company,$C3090,Proposed_MSA_Code,$E3090)=0,"Not Proposed",SUMIFS(Proposed_Direct_Cost,Proposed_Labor_Category,$D3090,Proposed_Company,$C3090,Proposed_MSA_Code,$E3090)),"")</f>
        <v>Not Proposed</v>
      </c>
      <c r="J3090" s="117" cm="1">
        <f t="array" aca="1" ref="J3090" ca="1">SUMIFS(Invoice_Hours,Invoice_Labor_Category,$D3090,Invoice_Company,$C3090,Invoice_MSA_Code,$E3090)</f>
        <v>0</v>
      </c>
      <c r="K3090" s="7" t="str">
        <f t="shared" ca="1" si="780"/>
        <v/>
      </c>
      <c r="L3090" s="222" cm="1">
        <f t="array" aca="1" ref="L3090" ca="1">IFERROR(SUMIFS(Invoice_Direct_Cost,Invoice_Labor_Category,$D3090,Invoice_Company,$C3090,Invoice_MSA_Code,$E3090),"")</f>
        <v>0</v>
      </c>
      <c r="M3090" s="7" t="str">
        <f t="shared" ca="1" si="781"/>
        <v/>
      </c>
      <c r="N3090" s="220" t="str">
        <f t="shared" ca="1" si="786"/>
        <v/>
      </c>
      <c r="O3090" s="7" t="str">
        <f t="shared" ca="1" si="782"/>
        <v/>
      </c>
      <c r="P3090" s="7" t="str">
        <f t="shared" ca="1" si="783"/>
        <v/>
      </c>
      <c r="Q3090" s="7" t="str">
        <f t="shared" ca="1" si="784"/>
        <v/>
      </c>
      <c r="R3090" s="7" t="str">
        <f t="shared" ca="1" si="785"/>
        <v/>
      </c>
      <c r="S3090" s="7" t="str">
        <f t="shared" ca="1" si="772"/>
        <v/>
      </c>
      <c r="T3090" s="7" t="str">
        <f t="shared" ca="1" si="773"/>
        <v/>
      </c>
      <c r="V3090" s="120" cm="1">
        <f t="array" aca="1" ref="V3090" ca="1">SUMIFS(Invoice_Hours,Invoice_Labor_Category,$D3090,Invoice_Company,$C3090,Invoice_MSA_Code,$E3090)</f>
        <v>0</v>
      </c>
      <c r="W3090" s="121" t="str">
        <f t="shared" ca="1" si="774"/>
        <v/>
      </c>
      <c r="X3090" s="152" t="str">
        <f t="shared" ca="1" si="775"/>
        <v/>
      </c>
      <c r="AB3090" t="str">
        <f t="shared" si="776"/>
        <v/>
      </c>
      <c r="AC3090" t="str">
        <f t="shared" si="777"/>
        <v/>
      </c>
      <c r="AD3090" t="str">
        <f t="shared" si="778"/>
        <v/>
      </c>
      <c r="AE3090" s="4" t="str">
        <f t="shared" ca="1" si="771"/>
        <v/>
      </c>
    </row>
    <row r="3091" spans="7:31">
      <c r="G3091" s="117" cm="1">
        <f t="array" aca="1" ref="G3091" ca="1">SUMIFS(Proposed_Hours,Proposed_Labor_Category,$D3091,Proposed_Company,$C3091,Proposed_MSA_Code,$E3091)</f>
        <v>0</v>
      </c>
      <c r="H3091" s="7" t="str">
        <f t="shared" ca="1" si="779"/>
        <v/>
      </c>
      <c r="I3091" s="4" t="str" cm="1">
        <f t="array" aca="1" ref="I3091" ca="1">IFERROR(IF(SUMIFS(Proposed_Direct_Cost,Proposed_Labor_Category,$D3091,Proposed_Company,$C3091,Proposed_MSA_Code,$E3091)=0,"Not Proposed",SUMIFS(Proposed_Direct_Cost,Proposed_Labor_Category,$D3091,Proposed_Company,$C3091,Proposed_MSA_Code,$E3091)),"")</f>
        <v>Not Proposed</v>
      </c>
      <c r="J3091" s="117" cm="1">
        <f t="array" aca="1" ref="J3091" ca="1">SUMIFS(Invoice_Hours,Invoice_Labor_Category,$D3091,Invoice_Company,$C3091,Invoice_MSA_Code,$E3091)</f>
        <v>0</v>
      </c>
      <c r="K3091" s="7" t="str">
        <f t="shared" ca="1" si="780"/>
        <v/>
      </c>
      <c r="L3091" s="222" cm="1">
        <f t="array" aca="1" ref="L3091" ca="1">IFERROR(SUMIFS(Invoice_Direct_Cost,Invoice_Labor_Category,$D3091,Invoice_Company,$C3091,Invoice_MSA_Code,$E3091),"")</f>
        <v>0</v>
      </c>
      <c r="M3091" s="7" t="str">
        <f t="shared" ca="1" si="781"/>
        <v/>
      </c>
      <c r="N3091" s="220" t="str">
        <f t="shared" ca="1" si="786"/>
        <v/>
      </c>
      <c r="O3091" s="7" t="str">
        <f t="shared" ca="1" si="782"/>
        <v/>
      </c>
      <c r="P3091" s="7" t="str">
        <f t="shared" ca="1" si="783"/>
        <v/>
      </c>
      <c r="Q3091" s="7" t="str">
        <f t="shared" ca="1" si="784"/>
        <v/>
      </c>
      <c r="R3091" s="7" t="str">
        <f t="shared" ca="1" si="785"/>
        <v/>
      </c>
      <c r="S3091" s="7" t="str">
        <f t="shared" ca="1" si="772"/>
        <v/>
      </c>
      <c r="T3091" s="7" t="str">
        <f t="shared" ca="1" si="773"/>
        <v/>
      </c>
      <c r="V3091" s="120" cm="1">
        <f t="array" aca="1" ref="V3091" ca="1">SUMIFS(Invoice_Hours,Invoice_Labor_Category,$D3091,Invoice_Company,$C3091,Invoice_MSA_Code,$E3091)</f>
        <v>0</v>
      </c>
      <c r="W3091" s="121" t="str">
        <f t="shared" ca="1" si="774"/>
        <v/>
      </c>
      <c r="X3091" s="151" t="str">
        <f t="shared" ca="1" si="775"/>
        <v/>
      </c>
      <c r="AB3091" t="str">
        <f t="shared" si="776"/>
        <v/>
      </c>
      <c r="AC3091" t="str">
        <f t="shared" si="777"/>
        <v/>
      </c>
      <c r="AD3091" t="str">
        <f t="shared" si="778"/>
        <v/>
      </c>
      <c r="AE3091" s="4" t="str">
        <f t="shared" ca="1" si="771"/>
        <v/>
      </c>
    </row>
    <row r="3092" spans="7:31">
      <c r="G3092" s="117" cm="1">
        <f t="array" aca="1" ref="G3092" ca="1">SUMIFS(Proposed_Hours,Proposed_Labor_Category,$D3092,Proposed_Company,$C3092,Proposed_MSA_Code,$E3092)</f>
        <v>0</v>
      </c>
      <c r="H3092" s="7" t="str">
        <f t="shared" ca="1" si="779"/>
        <v/>
      </c>
      <c r="I3092" s="4" t="str" cm="1">
        <f t="array" aca="1" ref="I3092" ca="1">IFERROR(IF(SUMIFS(Proposed_Direct_Cost,Proposed_Labor_Category,$D3092,Proposed_Company,$C3092,Proposed_MSA_Code,$E3092)=0,"Not Proposed",SUMIFS(Proposed_Direct_Cost,Proposed_Labor_Category,$D3092,Proposed_Company,$C3092,Proposed_MSA_Code,$E3092)),"")</f>
        <v>Not Proposed</v>
      </c>
      <c r="J3092" s="117" cm="1">
        <f t="array" aca="1" ref="J3092" ca="1">SUMIFS(Invoice_Hours,Invoice_Labor_Category,$D3092,Invoice_Company,$C3092,Invoice_MSA_Code,$E3092)</f>
        <v>0</v>
      </c>
      <c r="K3092" s="7" t="str">
        <f t="shared" ca="1" si="780"/>
        <v/>
      </c>
      <c r="L3092" s="222" cm="1">
        <f t="array" aca="1" ref="L3092" ca="1">IFERROR(SUMIFS(Invoice_Direct_Cost,Invoice_Labor_Category,$D3092,Invoice_Company,$C3092,Invoice_MSA_Code,$E3092),"")</f>
        <v>0</v>
      </c>
      <c r="M3092" s="7" t="str">
        <f t="shared" ca="1" si="781"/>
        <v/>
      </c>
      <c r="N3092" s="220" t="str">
        <f t="shared" ca="1" si="786"/>
        <v/>
      </c>
      <c r="O3092" s="7" t="str">
        <f t="shared" ca="1" si="782"/>
        <v/>
      </c>
      <c r="P3092" s="7" t="str">
        <f t="shared" ca="1" si="783"/>
        <v/>
      </c>
      <c r="Q3092" s="7" t="str">
        <f t="shared" ca="1" si="784"/>
        <v/>
      </c>
      <c r="R3092" s="7" t="str">
        <f t="shared" ca="1" si="785"/>
        <v/>
      </c>
      <c r="S3092" s="7" t="str">
        <f t="shared" ca="1" si="772"/>
        <v/>
      </c>
      <c r="T3092" s="7" t="str">
        <f t="shared" ca="1" si="773"/>
        <v/>
      </c>
      <c r="V3092" s="120" cm="1">
        <f t="array" aca="1" ref="V3092" ca="1">SUMIFS(Invoice_Hours,Invoice_Labor_Category,$D3092,Invoice_Company,$C3092,Invoice_MSA_Code,$E3092)</f>
        <v>0</v>
      </c>
      <c r="W3092" s="121" t="str">
        <f t="shared" ca="1" si="774"/>
        <v/>
      </c>
      <c r="X3092" s="152" t="str">
        <f t="shared" ca="1" si="775"/>
        <v/>
      </c>
      <c r="AB3092" t="str">
        <f t="shared" si="776"/>
        <v/>
      </c>
      <c r="AC3092" t="str">
        <f t="shared" si="777"/>
        <v/>
      </c>
      <c r="AD3092" t="str">
        <f t="shared" si="778"/>
        <v/>
      </c>
      <c r="AE3092" s="4" t="str">
        <f t="shared" ca="1" si="771"/>
        <v/>
      </c>
    </row>
    <row r="3093" spans="7:31">
      <c r="G3093" s="117" cm="1">
        <f t="array" aca="1" ref="G3093" ca="1">SUMIFS(Proposed_Hours,Proposed_Labor_Category,$D3093,Proposed_Company,$C3093,Proposed_MSA_Code,$E3093)</f>
        <v>0</v>
      </c>
      <c r="H3093" s="7" t="str">
        <f t="shared" ca="1" si="779"/>
        <v/>
      </c>
      <c r="I3093" s="4" t="str" cm="1">
        <f t="array" aca="1" ref="I3093" ca="1">IFERROR(IF(SUMIFS(Proposed_Direct_Cost,Proposed_Labor_Category,$D3093,Proposed_Company,$C3093,Proposed_MSA_Code,$E3093)=0,"Not Proposed",SUMIFS(Proposed_Direct_Cost,Proposed_Labor_Category,$D3093,Proposed_Company,$C3093,Proposed_MSA_Code,$E3093)),"")</f>
        <v>Not Proposed</v>
      </c>
      <c r="J3093" s="117" cm="1">
        <f t="array" aca="1" ref="J3093" ca="1">SUMIFS(Invoice_Hours,Invoice_Labor_Category,$D3093,Invoice_Company,$C3093,Invoice_MSA_Code,$E3093)</f>
        <v>0</v>
      </c>
      <c r="K3093" s="7" t="str">
        <f t="shared" ca="1" si="780"/>
        <v/>
      </c>
      <c r="L3093" s="222" cm="1">
        <f t="array" aca="1" ref="L3093" ca="1">IFERROR(SUMIFS(Invoice_Direct_Cost,Invoice_Labor_Category,$D3093,Invoice_Company,$C3093,Invoice_MSA_Code,$E3093),"")</f>
        <v>0</v>
      </c>
      <c r="M3093" s="7" t="str">
        <f t="shared" ca="1" si="781"/>
        <v/>
      </c>
      <c r="N3093" s="220" t="str">
        <f t="shared" ca="1" si="786"/>
        <v/>
      </c>
      <c r="O3093" s="7" t="str">
        <f t="shared" ca="1" si="782"/>
        <v/>
      </c>
      <c r="P3093" s="7" t="str">
        <f t="shared" ca="1" si="783"/>
        <v/>
      </c>
      <c r="Q3093" s="7" t="str">
        <f t="shared" ca="1" si="784"/>
        <v/>
      </c>
      <c r="R3093" s="7" t="str">
        <f t="shared" ca="1" si="785"/>
        <v/>
      </c>
      <c r="S3093" s="7" t="str">
        <f t="shared" ca="1" si="772"/>
        <v/>
      </c>
      <c r="T3093" s="7" t="str">
        <f t="shared" ca="1" si="773"/>
        <v/>
      </c>
      <c r="V3093" s="120" cm="1">
        <f t="array" aca="1" ref="V3093" ca="1">SUMIFS(Invoice_Hours,Invoice_Labor_Category,$D3093,Invoice_Company,$C3093,Invoice_MSA_Code,$E3093)</f>
        <v>0</v>
      </c>
      <c r="W3093" s="121" t="str">
        <f t="shared" ca="1" si="774"/>
        <v/>
      </c>
      <c r="X3093" s="151" t="str">
        <f t="shared" ca="1" si="775"/>
        <v/>
      </c>
      <c r="AB3093" t="str">
        <f t="shared" si="776"/>
        <v/>
      </c>
      <c r="AC3093" t="str">
        <f t="shared" si="777"/>
        <v/>
      </c>
      <c r="AD3093" t="str">
        <f t="shared" si="778"/>
        <v/>
      </c>
      <c r="AE3093" s="4" t="str">
        <f t="shared" ca="1" si="771"/>
        <v/>
      </c>
    </row>
    <row r="3094" spans="7:31">
      <c r="G3094" s="117" cm="1">
        <f t="array" aca="1" ref="G3094" ca="1">SUMIFS(Proposed_Hours,Proposed_Labor_Category,$D3094,Proposed_Company,$C3094,Proposed_MSA_Code,$E3094)</f>
        <v>0</v>
      </c>
      <c r="H3094" s="7" t="str">
        <f t="shared" ca="1" si="779"/>
        <v/>
      </c>
      <c r="I3094" s="4" t="str" cm="1">
        <f t="array" aca="1" ref="I3094" ca="1">IFERROR(IF(SUMIFS(Proposed_Direct_Cost,Proposed_Labor_Category,$D3094,Proposed_Company,$C3094,Proposed_MSA_Code,$E3094)=0,"Not Proposed",SUMIFS(Proposed_Direct_Cost,Proposed_Labor_Category,$D3094,Proposed_Company,$C3094,Proposed_MSA_Code,$E3094)),"")</f>
        <v>Not Proposed</v>
      </c>
      <c r="J3094" s="117" cm="1">
        <f t="array" aca="1" ref="J3094" ca="1">SUMIFS(Invoice_Hours,Invoice_Labor_Category,$D3094,Invoice_Company,$C3094,Invoice_MSA_Code,$E3094)</f>
        <v>0</v>
      </c>
      <c r="K3094" s="7" t="str">
        <f t="shared" ca="1" si="780"/>
        <v/>
      </c>
      <c r="L3094" s="222" cm="1">
        <f t="array" aca="1" ref="L3094" ca="1">IFERROR(SUMIFS(Invoice_Direct_Cost,Invoice_Labor_Category,$D3094,Invoice_Company,$C3094,Invoice_MSA_Code,$E3094),"")</f>
        <v>0</v>
      </c>
      <c r="M3094" s="7" t="str">
        <f t="shared" ca="1" si="781"/>
        <v/>
      </c>
      <c r="N3094" s="220" t="str">
        <f t="shared" ca="1" si="786"/>
        <v/>
      </c>
      <c r="O3094" s="7" t="str">
        <f t="shared" ca="1" si="782"/>
        <v/>
      </c>
      <c r="P3094" s="7" t="str">
        <f t="shared" ca="1" si="783"/>
        <v/>
      </c>
      <c r="Q3094" s="7" t="str">
        <f t="shared" ca="1" si="784"/>
        <v/>
      </c>
      <c r="R3094" s="7" t="str">
        <f t="shared" ca="1" si="785"/>
        <v/>
      </c>
      <c r="S3094" s="7" t="str">
        <f t="shared" ca="1" si="772"/>
        <v/>
      </c>
      <c r="T3094" s="7" t="str">
        <f t="shared" ca="1" si="773"/>
        <v/>
      </c>
      <c r="V3094" s="120" cm="1">
        <f t="array" aca="1" ref="V3094" ca="1">SUMIFS(Invoice_Hours,Invoice_Labor_Category,$D3094,Invoice_Company,$C3094,Invoice_MSA_Code,$E3094)</f>
        <v>0</v>
      </c>
      <c r="W3094" s="121" t="str">
        <f t="shared" ca="1" si="774"/>
        <v/>
      </c>
      <c r="X3094" s="152" t="str">
        <f t="shared" ca="1" si="775"/>
        <v/>
      </c>
      <c r="AB3094" t="str">
        <f t="shared" si="776"/>
        <v/>
      </c>
      <c r="AC3094" t="str">
        <f t="shared" si="777"/>
        <v/>
      </c>
      <c r="AD3094" t="str">
        <f t="shared" si="778"/>
        <v/>
      </c>
      <c r="AE3094" s="4" t="str">
        <f t="shared" ca="1" si="771"/>
        <v/>
      </c>
    </row>
    <row r="3095" spans="7:31">
      <c r="G3095" s="117" cm="1">
        <f t="array" aca="1" ref="G3095" ca="1">SUMIFS(Proposed_Hours,Proposed_Labor_Category,$D3095,Proposed_Company,$C3095,Proposed_MSA_Code,$E3095)</f>
        <v>0</v>
      </c>
      <c r="H3095" s="7" t="str">
        <f t="shared" ca="1" si="779"/>
        <v/>
      </c>
      <c r="I3095" s="4" t="str" cm="1">
        <f t="array" aca="1" ref="I3095" ca="1">IFERROR(IF(SUMIFS(Proposed_Direct_Cost,Proposed_Labor_Category,$D3095,Proposed_Company,$C3095,Proposed_MSA_Code,$E3095)=0,"Not Proposed",SUMIFS(Proposed_Direct_Cost,Proposed_Labor_Category,$D3095,Proposed_Company,$C3095,Proposed_MSA_Code,$E3095)),"")</f>
        <v>Not Proposed</v>
      </c>
      <c r="J3095" s="117" cm="1">
        <f t="array" aca="1" ref="J3095" ca="1">SUMIFS(Invoice_Hours,Invoice_Labor_Category,$D3095,Invoice_Company,$C3095,Invoice_MSA_Code,$E3095)</f>
        <v>0</v>
      </c>
      <c r="K3095" s="7" t="str">
        <f t="shared" ca="1" si="780"/>
        <v/>
      </c>
      <c r="L3095" s="222" cm="1">
        <f t="array" aca="1" ref="L3095" ca="1">IFERROR(SUMIFS(Invoice_Direct_Cost,Invoice_Labor_Category,$D3095,Invoice_Company,$C3095,Invoice_MSA_Code,$E3095),"")</f>
        <v>0</v>
      </c>
      <c r="M3095" s="7" t="str">
        <f t="shared" ca="1" si="781"/>
        <v/>
      </c>
      <c r="N3095" s="220" t="str">
        <f t="shared" ca="1" si="786"/>
        <v/>
      </c>
      <c r="O3095" s="7" t="str">
        <f t="shared" ca="1" si="782"/>
        <v/>
      </c>
      <c r="P3095" s="7" t="str">
        <f t="shared" ca="1" si="783"/>
        <v/>
      </c>
      <c r="Q3095" s="7" t="str">
        <f t="shared" ca="1" si="784"/>
        <v/>
      </c>
      <c r="R3095" s="7" t="str">
        <f t="shared" ca="1" si="785"/>
        <v/>
      </c>
      <c r="S3095" s="7" t="str">
        <f t="shared" ca="1" si="772"/>
        <v/>
      </c>
      <c r="T3095" s="7" t="str">
        <f t="shared" ca="1" si="773"/>
        <v/>
      </c>
      <c r="V3095" s="120" cm="1">
        <f t="array" aca="1" ref="V3095" ca="1">SUMIFS(Invoice_Hours,Invoice_Labor_Category,$D3095,Invoice_Company,$C3095,Invoice_MSA_Code,$E3095)</f>
        <v>0</v>
      </c>
      <c r="W3095" s="121" t="str">
        <f t="shared" ca="1" si="774"/>
        <v/>
      </c>
      <c r="X3095" s="151" t="str">
        <f t="shared" ca="1" si="775"/>
        <v/>
      </c>
      <c r="AB3095" t="str">
        <f t="shared" si="776"/>
        <v/>
      </c>
      <c r="AC3095" t="str">
        <f t="shared" si="777"/>
        <v/>
      </c>
      <c r="AD3095" t="str">
        <f t="shared" si="778"/>
        <v/>
      </c>
      <c r="AE3095" s="4" t="str">
        <f t="shared" ca="1" si="771"/>
        <v/>
      </c>
    </row>
    <row r="3096" spans="7:31">
      <c r="G3096" s="117" cm="1">
        <f t="array" aca="1" ref="G3096" ca="1">SUMIFS(Proposed_Hours,Proposed_Labor_Category,$D3096,Proposed_Company,$C3096,Proposed_MSA_Code,$E3096)</f>
        <v>0</v>
      </c>
      <c r="H3096" s="7" t="str">
        <f t="shared" ca="1" si="779"/>
        <v/>
      </c>
      <c r="I3096" s="4" t="str" cm="1">
        <f t="array" aca="1" ref="I3096" ca="1">IFERROR(IF(SUMIFS(Proposed_Direct_Cost,Proposed_Labor_Category,$D3096,Proposed_Company,$C3096,Proposed_MSA_Code,$E3096)=0,"Not Proposed",SUMIFS(Proposed_Direct_Cost,Proposed_Labor_Category,$D3096,Proposed_Company,$C3096,Proposed_MSA_Code,$E3096)),"")</f>
        <v>Not Proposed</v>
      </c>
      <c r="J3096" s="117" cm="1">
        <f t="array" aca="1" ref="J3096" ca="1">SUMIFS(Invoice_Hours,Invoice_Labor_Category,$D3096,Invoice_Company,$C3096,Invoice_MSA_Code,$E3096)</f>
        <v>0</v>
      </c>
      <c r="K3096" s="7" t="str">
        <f t="shared" ca="1" si="780"/>
        <v/>
      </c>
      <c r="L3096" s="222" cm="1">
        <f t="array" aca="1" ref="L3096" ca="1">IFERROR(SUMIFS(Invoice_Direct_Cost,Invoice_Labor_Category,$D3096,Invoice_Company,$C3096,Invoice_MSA_Code,$E3096),"")</f>
        <v>0</v>
      </c>
      <c r="M3096" s="7" t="str">
        <f t="shared" ca="1" si="781"/>
        <v/>
      </c>
      <c r="N3096" s="220" t="str">
        <f t="shared" ca="1" si="786"/>
        <v/>
      </c>
      <c r="O3096" s="7" t="str">
        <f t="shared" ca="1" si="782"/>
        <v/>
      </c>
      <c r="P3096" s="7" t="str">
        <f t="shared" ca="1" si="783"/>
        <v/>
      </c>
      <c r="Q3096" s="7" t="str">
        <f t="shared" ca="1" si="784"/>
        <v/>
      </c>
      <c r="R3096" s="7" t="str">
        <f t="shared" ca="1" si="785"/>
        <v/>
      </c>
      <c r="S3096" s="7" t="str">
        <f t="shared" ca="1" si="772"/>
        <v/>
      </c>
      <c r="T3096" s="7" t="str">
        <f t="shared" ca="1" si="773"/>
        <v/>
      </c>
      <c r="V3096" s="120" cm="1">
        <f t="array" aca="1" ref="V3096" ca="1">SUMIFS(Invoice_Hours,Invoice_Labor_Category,$D3096,Invoice_Company,$C3096,Invoice_MSA_Code,$E3096)</f>
        <v>0</v>
      </c>
      <c r="W3096" s="121" t="str">
        <f t="shared" ca="1" si="774"/>
        <v/>
      </c>
      <c r="X3096" s="152" t="str">
        <f t="shared" ca="1" si="775"/>
        <v/>
      </c>
      <c r="AB3096" t="str">
        <f t="shared" si="776"/>
        <v/>
      </c>
      <c r="AC3096" t="str">
        <f t="shared" si="777"/>
        <v/>
      </c>
      <c r="AD3096" t="str">
        <f t="shared" si="778"/>
        <v/>
      </c>
      <c r="AE3096" s="4" t="str">
        <f t="shared" ca="1" si="771"/>
        <v/>
      </c>
    </row>
    <row r="3097" spans="7:31">
      <c r="G3097" s="117" cm="1">
        <f t="array" aca="1" ref="G3097" ca="1">SUMIFS(Proposed_Hours,Proposed_Labor_Category,$D3097,Proposed_Company,$C3097,Proposed_MSA_Code,$E3097)</f>
        <v>0</v>
      </c>
      <c r="H3097" s="7" t="str">
        <f t="shared" ca="1" si="779"/>
        <v/>
      </c>
      <c r="I3097" s="4" t="str" cm="1">
        <f t="array" aca="1" ref="I3097" ca="1">IFERROR(IF(SUMIFS(Proposed_Direct_Cost,Proposed_Labor_Category,$D3097,Proposed_Company,$C3097,Proposed_MSA_Code,$E3097)=0,"Not Proposed",SUMIFS(Proposed_Direct_Cost,Proposed_Labor_Category,$D3097,Proposed_Company,$C3097,Proposed_MSA_Code,$E3097)),"")</f>
        <v>Not Proposed</v>
      </c>
      <c r="J3097" s="117" cm="1">
        <f t="array" aca="1" ref="J3097" ca="1">SUMIFS(Invoice_Hours,Invoice_Labor_Category,$D3097,Invoice_Company,$C3097,Invoice_MSA_Code,$E3097)</f>
        <v>0</v>
      </c>
      <c r="K3097" s="7" t="str">
        <f t="shared" ca="1" si="780"/>
        <v/>
      </c>
      <c r="L3097" s="222" cm="1">
        <f t="array" aca="1" ref="L3097" ca="1">IFERROR(SUMIFS(Invoice_Direct_Cost,Invoice_Labor_Category,$D3097,Invoice_Company,$C3097,Invoice_MSA_Code,$E3097),"")</f>
        <v>0</v>
      </c>
      <c r="M3097" s="7" t="str">
        <f t="shared" ca="1" si="781"/>
        <v/>
      </c>
      <c r="N3097" s="220" t="str">
        <f t="shared" ca="1" si="786"/>
        <v/>
      </c>
      <c r="O3097" s="7" t="str">
        <f t="shared" ca="1" si="782"/>
        <v/>
      </c>
      <c r="P3097" s="7" t="str">
        <f t="shared" ca="1" si="783"/>
        <v/>
      </c>
      <c r="Q3097" s="7" t="str">
        <f t="shared" ca="1" si="784"/>
        <v/>
      </c>
      <c r="R3097" s="7" t="str">
        <f t="shared" ca="1" si="785"/>
        <v/>
      </c>
      <c r="S3097" s="7" t="str">
        <f t="shared" ca="1" si="772"/>
        <v/>
      </c>
      <c r="T3097" s="7" t="str">
        <f t="shared" ca="1" si="773"/>
        <v/>
      </c>
      <c r="V3097" s="120" cm="1">
        <f t="array" aca="1" ref="V3097" ca="1">SUMIFS(Invoice_Hours,Invoice_Labor_Category,$D3097,Invoice_Company,$C3097,Invoice_MSA_Code,$E3097)</f>
        <v>0</v>
      </c>
      <c r="W3097" s="121" t="str">
        <f t="shared" ca="1" si="774"/>
        <v/>
      </c>
      <c r="X3097" s="151" t="str">
        <f t="shared" ca="1" si="775"/>
        <v/>
      </c>
      <c r="AB3097" t="str">
        <f t="shared" si="776"/>
        <v/>
      </c>
      <c r="AC3097" t="str">
        <f t="shared" si="777"/>
        <v/>
      </c>
      <c r="AD3097" t="str">
        <f t="shared" si="778"/>
        <v/>
      </c>
      <c r="AE3097" s="4" t="str">
        <f t="shared" ca="1" si="771"/>
        <v/>
      </c>
    </row>
    <row r="3098" spans="7:31">
      <c r="G3098" s="117" cm="1">
        <f t="array" aca="1" ref="G3098" ca="1">SUMIFS(Proposed_Hours,Proposed_Labor_Category,$D3098,Proposed_Company,$C3098,Proposed_MSA_Code,$E3098)</f>
        <v>0</v>
      </c>
      <c r="H3098" s="7" t="str">
        <f t="shared" ca="1" si="779"/>
        <v/>
      </c>
      <c r="I3098" s="4" t="str" cm="1">
        <f t="array" aca="1" ref="I3098" ca="1">IFERROR(IF(SUMIFS(Proposed_Direct_Cost,Proposed_Labor_Category,$D3098,Proposed_Company,$C3098,Proposed_MSA_Code,$E3098)=0,"Not Proposed",SUMIFS(Proposed_Direct_Cost,Proposed_Labor_Category,$D3098,Proposed_Company,$C3098,Proposed_MSA_Code,$E3098)),"")</f>
        <v>Not Proposed</v>
      </c>
      <c r="J3098" s="117" cm="1">
        <f t="array" aca="1" ref="J3098" ca="1">SUMIFS(Invoice_Hours,Invoice_Labor_Category,$D3098,Invoice_Company,$C3098,Invoice_MSA_Code,$E3098)</f>
        <v>0</v>
      </c>
      <c r="K3098" s="7" t="str">
        <f t="shared" ca="1" si="780"/>
        <v/>
      </c>
      <c r="L3098" s="222" cm="1">
        <f t="array" aca="1" ref="L3098" ca="1">IFERROR(SUMIFS(Invoice_Direct_Cost,Invoice_Labor_Category,$D3098,Invoice_Company,$C3098,Invoice_MSA_Code,$E3098),"")</f>
        <v>0</v>
      </c>
      <c r="M3098" s="7" t="str">
        <f t="shared" ca="1" si="781"/>
        <v/>
      </c>
      <c r="N3098" s="220" t="str">
        <f t="shared" ca="1" si="786"/>
        <v/>
      </c>
      <c r="O3098" s="7" t="str">
        <f t="shared" ca="1" si="782"/>
        <v/>
      </c>
      <c r="P3098" s="7" t="str">
        <f t="shared" ca="1" si="783"/>
        <v/>
      </c>
      <c r="Q3098" s="7" t="str">
        <f t="shared" ca="1" si="784"/>
        <v/>
      </c>
      <c r="R3098" s="7" t="str">
        <f t="shared" ca="1" si="785"/>
        <v/>
      </c>
      <c r="S3098" s="7" t="str">
        <f t="shared" ca="1" si="772"/>
        <v/>
      </c>
      <c r="T3098" s="7" t="str">
        <f t="shared" ca="1" si="773"/>
        <v/>
      </c>
      <c r="V3098" s="120" cm="1">
        <f t="array" aca="1" ref="V3098" ca="1">SUMIFS(Invoice_Hours,Invoice_Labor_Category,$D3098,Invoice_Company,$C3098,Invoice_MSA_Code,$E3098)</f>
        <v>0</v>
      </c>
      <c r="W3098" s="121" t="str">
        <f t="shared" ca="1" si="774"/>
        <v/>
      </c>
      <c r="X3098" s="152" t="str">
        <f t="shared" ca="1" si="775"/>
        <v/>
      </c>
      <c r="AB3098" t="str">
        <f t="shared" si="776"/>
        <v/>
      </c>
      <c r="AC3098" t="str">
        <f t="shared" si="777"/>
        <v/>
      </c>
      <c r="AD3098" t="str">
        <f t="shared" si="778"/>
        <v/>
      </c>
      <c r="AE3098" s="4" t="str">
        <f t="shared" ca="1" si="771"/>
        <v/>
      </c>
    </row>
    <row r="3099" spans="7:31">
      <c r="G3099" s="117" cm="1">
        <f t="array" aca="1" ref="G3099" ca="1">SUMIFS(Proposed_Hours,Proposed_Labor_Category,$D3099,Proposed_Company,$C3099,Proposed_MSA_Code,$E3099)</f>
        <v>0</v>
      </c>
      <c r="H3099" s="7" t="str">
        <f t="shared" ca="1" si="779"/>
        <v/>
      </c>
      <c r="I3099" s="4" t="str" cm="1">
        <f t="array" aca="1" ref="I3099" ca="1">IFERROR(IF(SUMIFS(Proposed_Direct_Cost,Proposed_Labor_Category,$D3099,Proposed_Company,$C3099,Proposed_MSA_Code,$E3099)=0,"Not Proposed",SUMIFS(Proposed_Direct_Cost,Proposed_Labor_Category,$D3099,Proposed_Company,$C3099,Proposed_MSA_Code,$E3099)),"")</f>
        <v>Not Proposed</v>
      </c>
      <c r="J3099" s="117" cm="1">
        <f t="array" aca="1" ref="J3099" ca="1">SUMIFS(Invoice_Hours,Invoice_Labor_Category,$D3099,Invoice_Company,$C3099,Invoice_MSA_Code,$E3099)</f>
        <v>0</v>
      </c>
      <c r="K3099" s="7" t="str">
        <f t="shared" ca="1" si="780"/>
        <v/>
      </c>
      <c r="L3099" s="222" cm="1">
        <f t="array" aca="1" ref="L3099" ca="1">IFERROR(SUMIFS(Invoice_Direct_Cost,Invoice_Labor_Category,$D3099,Invoice_Company,$C3099,Invoice_MSA_Code,$E3099),"")</f>
        <v>0</v>
      </c>
      <c r="M3099" s="7" t="str">
        <f t="shared" ca="1" si="781"/>
        <v/>
      </c>
      <c r="N3099" s="220" t="str">
        <f t="shared" ca="1" si="786"/>
        <v/>
      </c>
      <c r="O3099" s="7" t="str">
        <f t="shared" ca="1" si="782"/>
        <v/>
      </c>
      <c r="P3099" s="7" t="str">
        <f t="shared" ca="1" si="783"/>
        <v/>
      </c>
      <c r="Q3099" s="7" t="str">
        <f t="shared" ca="1" si="784"/>
        <v/>
      </c>
      <c r="R3099" s="7" t="str">
        <f t="shared" ca="1" si="785"/>
        <v/>
      </c>
      <c r="S3099" s="7" t="str">
        <f t="shared" ca="1" si="772"/>
        <v/>
      </c>
      <c r="T3099" s="7" t="str">
        <f t="shared" ca="1" si="773"/>
        <v/>
      </c>
      <c r="V3099" s="120" cm="1">
        <f t="array" aca="1" ref="V3099" ca="1">SUMIFS(Invoice_Hours,Invoice_Labor_Category,$D3099,Invoice_Company,$C3099,Invoice_MSA_Code,$E3099)</f>
        <v>0</v>
      </c>
      <c r="W3099" s="121" t="str">
        <f t="shared" ca="1" si="774"/>
        <v/>
      </c>
      <c r="X3099" s="151" t="str">
        <f t="shared" ca="1" si="775"/>
        <v/>
      </c>
      <c r="AB3099" t="str">
        <f t="shared" si="776"/>
        <v/>
      </c>
      <c r="AC3099" t="str">
        <f t="shared" si="777"/>
        <v/>
      </c>
      <c r="AD3099" t="str">
        <f t="shared" si="778"/>
        <v/>
      </c>
      <c r="AE3099" s="4" t="str">
        <f t="shared" ca="1" si="771"/>
        <v/>
      </c>
    </row>
    <row r="3100" spans="7:31">
      <c r="G3100" s="117" cm="1">
        <f t="array" aca="1" ref="G3100" ca="1">SUMIFS(Proposed_Hours,Proposed_Labor_Category,$D3100,Proposed_Company,$C3100,Proposed_MSA_Code,$E3100)</f>
        <v>0</v>
      </c>
      <c r="H3100" s="7" t="str">
        <f t="shared" ca="1" si="779"/>
        <v/>
      </c>
      <c r="I3100" s="4" t="str" cm="1">
        <f t="array" aca="1" ref="I3100" ca="1">IFERROR(IF(SUMIFS(Proposed_Direct_Cost,Proposed_Labor_Category,$D3100,Proposed_Company,$C3100,Proposed_MSA_Code,$E3100)=0,"Not Proposed",SUMIFS(Proposed_Direct_Cost,Proposed_Labor_Category,$D3100,Proposed_Company,$C3100,Proposed_MSA_Code,$E3100)),"")</f>
        <v>Not Proposed</v>
      </c>
      <c r="J3100" s="117" cm="1">
        <f t="array" aca="1" ref="J3100" ca="1">SUMIFS(Invoice_Hours,Invoice_Labor_Category,$D3100,Invoice_Company,$C3100,Invoice_MSA_Code,$E3100)</f>
        <v>0</v>
      </c>
      <c r="K3100" s="7" t="str">
        <f t="shared" ca="1" si="780"/>
        <v/>
      </c>
      <c r="L3100" s="222" cm="1">
        <f t="array" aca="1" ref="L3100" ca="1">IFERROR(SUMIFS(Invoice_Direct_Cost,Invoice_Labor_Category,$D3100,Invoice_Company,$C3100,Invoice_MSA_Code,$E3100),"")</f>
        <v>0</v>
      </c>
      <c r="M3100" s="7" t="str">
        <f t="shared" ca="1" si="781"/>
        <v/>
      </c>
      <c r="N3100" s="220" t="str">
        <f t="shared" ca="1" si="786"/>
        <v/>
      </c>
      <c r="O3100" s="7" t="str">
        <f t="shared" ca="1" si="782"/>
        <v/>
      </c>
      <c r="P3100" s="7" t="str">
        <f t="shared" ca="1" si="783"/>
        <v/>
      </c>
      <c r="Q3100" s="7" t="str">
        <f t="shared" ca="1" si="784"/>
        <v/>
      </c>
      <c r="R3100" s="7" t="str">
        <f t="shared" ca="1" si="785"/>
        <v/>
      </c>
      <c r="S3100" s="7" t="str">
        <f t="shared" ca="1" si="772"/>
        <v/>
      </c>
      <c r="T3100" s="7" t="str">
        <f t="shared" ca="1" si="773"/>
        <v/>
      </c>
      <c r="V3100" s="120" cm="1">
        <f t="array" aca="1" ref="V3100" ca="1">SUMIFS(Invoice_Hours,Invoice_Labor_Category,$D3100,Invoice_Company,$C3100,Invoice_MSA_Code,$E3100)</f>
        <v>0</v>
      </c>
      <c r="W3100" s="121" t="str">
        <f t="shared" ca="1" si="774"/>
        <v/>
      </c>
      <c r="X3100" s="152" t="str">
        <f t="shared" ca="1" si="775"/>
        <v/>
      </c>
      <c r="AB3100" t="str">
        <f t="shared" si="776"/>
        <v/>
      </c>
      <c r="AC3100" t="str">
        <f t="shared" si="777"/>
        <v/>
      </c>
      <c r="AD3100" t="str">
        <f t="shared" si="778"/>
        <v/>
      </c>
      <c r="AE3100" s="4" t="str">
        <f t="shared" ca="1" si="771"/>
        <v/>
      </c>
    </row>
    <row r="3101" spans="7:31">
      <c r="G3101" s="117" cm="1">
        <f t="array" aca="1" ref="G3101" ca="1">SUMIFS(Proposed_Hours,Proposed_Labor_Category,$D3101,Proposed_Company,$C3101,Proposed_MSA_Code,$E3101)</f>
        <v>0</v>
      </c>
      <c r="H3101" s="7" t="str">
        <f t="shared" ca="1" si="779"/>
        <v/>
      </c>
      <c r="I3101" s="4" t="str" cm="1">
        <f t="array" aca="1" ref="I3101" ca="1">IFERROR(IF(SUMIFS(Proposed_Direct_Cost,Proposed_Labor_Category,$D3101,Proposed_Company,$C3101,Proposed_MSA_Code,$E3101)=0,"Not Proposed",SUMIFS(Proposed_Direct_Cost,Proposed_Labor_Category,$D3101,Proposed_Company,$C3101,Proposed_MSA_Code,$E3101)),"")</f>
        <v>Not Proposed</v>
      </c>
      <c r="J3101" s="117" cm="1">
        <f t="array" aca="1" ref="J3101" ca="1">SUMIFS(Invoice_Hours,Invoice_Labor_Category,$D3101,Invoice_Company,$C3101,Invoice_MSA_Code,$E3101)</f>
        <v>0</v>
      </c>
      <c r="K3101" s="7" t="str">
        <f t="shared" ca="1" si="780"/>
        <v/>
      </c>
      <c r="L3101" s="222" cm="1">
        <f t="array" aca="1" ref="L3101" ca="1">IFERROR(SUMIFS(Invoice_Direct_Cost,Invoice_Labor_Category,$D3101,Invoice_Company,$C3101,Invoice_MSA_Code,$E3101),"")</f>
        <v>0</v>
      </c>
      <c r="M3101" s="7" t="str">
        <f t="shared" ca="1" si="781"/>
        <v/>
      </c>
      <c r="N3101" s="220" t="str">
        <f t="shared" ca="1" si="786"/>
        <v/>
      </c>
      <c r="O3101" s="7" t="str">
        <f t="shared" ca="1" si="782"/>
        <v/>
      </c>
      <c r="P3101" s="7" t="str">
        <f t="shared" ca="1" si="783"/>
        <v/>
      </c>
      <c r="Q3101" s="7" t="str">
        <f t="shared" ca="1" si="784"/>
        <v/>
      </c>
      <c r="R3101" s="7" t="str">
        <f t="shared" ca="1" si="785"/>
        <v/>
      </c>
      <c r="S3101" s="7" t="str">
        <f t="shared" ca="1" si="772"/>
        <v/>
      </c>
      <c r="T3101" s="7" t="str">
        <f t="shared" ca="1" si="773"/>
        <v/>
      </c>
      <c r="V3101" s="120" cm="1">
        <f t="array" aca="1" ref="V3101" ca="1">SUMIFS(Invoice_Hours,Invoice_Labor_Category,$D3101,Invoice_Company,$C3101,Invoice_MSA_Code,$E3101)</f>
        <v>0</v>
      </c>
      <c r="W3101" s="121" t="str">
        <f t="shared" ca="1" si="774"/>
        <v/>
      </c>
      <c r="X3101" s="151" t="str">
        <f t="shared" ca="1" si="775"/>
        <v/>
      </c>
      <c r="AB3101" t="str">
        <f t="shared" si="776"/>
        <v/>
      </c>
      <c r="AC3101" t="str">
        <f t="shared" si="777"/>
        <v/>
      </c>
      <c r="AD3101" t="str">
        <f t="shared" si="778"/>
        <v/>
      </c>
      <c r="AE3101" s="4" t="str">
        <f t="shared" ca="1" si="771"/>
        <v/>
      </c>
    </row>
    <row r="3102" spans="7:31">
      <c r="G3102" s="117" cm="1">
        <f t="array" aca="1" ref="G3102" ca="1">SUMIFS(Proposed_Hours,Proposed_Labor_Category,$D3102,Proposed_Company,$C3102,Proposed_MSA_Code,$E3102)</f>
        <v>0</v>
      </c>
      <c r="H3102" s="7" t="str">
        <f t="shared" ca="1" si="779"/>
        <v/>
      </c>
      <c r="I3102" s="4" t="str" cm="1">
        <f t="array" aca="1" ref="I3102" ca="1">IFERROR(IF(SUMIFS(Proposed_Direct_Cost,Proposed_Labor_Category,$D3102,Proposed_Company,$C3102,Proposed_MSA_Code,$E3102)=0,"Not Proposed",SUMIFS(Proposed_Direct_Cost,Proposed_Labor_Category,$D3102,Proposed_Company,$C3102,Proposed_MSA_Code,$E3102)),"")</f>
        <v>Not Proposed</v>
      </c>
      <c r="J3102" s="117" cm="1">
        <f t="array" aca="1" ref="J3102" ca="1">SUMIFS(Invoice_Hours,Invoice_Labor_Category,$D3102,Invoice_Company,$C3102,Invoice_MSA_Code,$E3102)</f>
        <v>0</v>
      </c>
      <c r="K3102" s="7" t="str">
        <f t="shared" ca="1" si="780"/>
        <v/>
      </c>
      <c r="L3102" s="222" cm="1">
        <f t="array" aca="1" ref="L3102" ca="1">IFERROR(SUMIFS(Invoice_Direct_Cost,Invoice_Labor_Category,$D3102,Invoice_Company,$C3102,Invoice_MSA_Code,$E3102),"")</f>
        <v>0</v>
      </c>
      <c r="M3102" s="7" t="str">
        <f t="shared" ca="1" si="781"/>
        <v/>
      </c>
      <c r="N3102" s="220" t="str">
        <f t="shared" ca="1" si="786"/>
        <v/>
      </c>
      <c r="O3102" s="7" t="str">
        <f t="shared" ca="1" si="782"/>
        <v/>
      </c>
      <c r="P3102" s="7" t="str">
        <f t="shared" ca="1" si="783"/>
        <v/>
      </c>
      <c r="Q3102" s="7" t="str">
        <f t="shared" ca="1" si="784"/>
        <v/>
      </c>
      <c r="R3102" s="7" t="str">
        <f t="shared" ca="1" si="785"/>
        <v/>
      </c>
      <c r="S3102" s="7" t="str">
        <f t="shared" ca="1" si="772"/>
        <v/>
      </c>
      <c r="T3102" s="7" t="str">
        <f t="shared" ca="1" si="773"/>
        <v/>
      </c>
      <c r="V3102" s="120" cm="1">
        <f t="array" aca="1" ref="V3102" ca="1">SUMIFS(Invoice_Hours,Invoice_Labor_Category,$D3102,Invoice_Company,$C3102,Invoice_MSA_Code,$E3102)</f>
        <v>0</v>
      </c>
      <c r="W3102" s="121" t="str">
        <f t="shared" ca="1" si="774"/>
        <v/>
      </c>
      <c r="X3102" s="152" t="str">
        <f t="shared" ca="1" si="775"/>
        <v/>
      </c>
      <c r="AB3102" t="str">
        <f t="shared" si="776"/>
        <v/>
      </c>
      <c r="AC3102" t="str">
        <f t="shared" si="777"/>
        <v/>
      </c>
      <c r="AD3102" t="str">
        <f t="shared" si="778"/>
        <v/>
      </c>
      <c r="AE3102" s="4" t="str">
        <f t="shared" ca="1" si="771"/>
        <v/>
      </c>
    </row>
    <row r="3103" spans="7:31">
      <c r="G3103" s="117" cm="1">
        <f t="array" aca="1" ref="G3103" ca="1">SUMIFS(Proposed_Hours,Proposed_Labor_Category,$D3103,Proposed_Company,$C3103,Proposed_MSA_Code,$E3103)</f>
        <v>0</v>
      </c>
      <c r="H3103" s="7" t="str">
        <f t="shared" ca="1" si="779"/>
        <v/>
      </c>
      <c r="I3103" s="4" t="str" cm="1">
        <f t="array" aca="1" ref="I3103" ca="1">IFERROR(IF(SUMIFS(Proposed_Direct_Cost,Proposed_Labor_Category,$D3103,Proposed_Company,$C3103,Proposed_MSA_Code,$E3103)=0,"Not Proposed",SUMIFS(Proposed_Direct_Cost,Proposed_Labor_Category,$D3103,Proposed_Company,$C3103,Proposed_MSA_Code,$E3103)),"")</f>
        <v>Not Proposed</v>
      </c>
      <c r="J3103" s="117" cm="1">
        <f t="array" aca="1" ref="J3103" ca="1">SUMIFS(Invoice_Hours,Invoice_Labor_Category,$D3103,Invoice_Company,$C3103,Invoice_MSA_Code,$E3103)</f>
        <v>0</v>
      </c>
      <c r="K3103" s="7" t="str">
        <f t="shared" ca="1" si="780"/>
        <v/>
      </c>
      <c r="L3103" s="222" cm="1">
        <f t="array" aca="1" ref="L3103" ca="1">IFERROR(SUMIFS(Invoice_Direct_Cost,Invoice_Labor_Category,$D3103,Invoice_Company,$C3103,Invoice_MSA_Code,$E3103),"")</f>
        <v>0</v>
      </c>
      <c r="M3103" s="7" t="str">
        <f t="shared" ca="1" si="781"/>
        <v/>
      </c>
      <c r="N3103" s="220" t="str">
        <f t="shared" ca="1" si="786"/>
        <v/>
      </c>
      <c r="O3103" s="7" t="str">
        <f t="shared" ca="1" si="782"/>
        <v/>
      </c>
      <c r="P3103" s="7" t="str">
        <f t="shared" ca="1" si="783"/>
        <v/>
      </c>
      <c r="Q3103" s="7" t="str">
        <f t="shared" ca="1" si="784"/>
        <v/>
      </c>
      <c r="R3103" s="7" t="str">
        <f t="shared" ca="1" si="785"/>
        <v/>
      </c>
      <c r="S3103" s="7" t="str">
        <f t="shared" ca="1" si="772"/>
        <v/>
      </c>
      <c r="T3103" s="7" t="str">
        <f t="shared" ca="1" si="773"/>
        <v/>
      </c>
      <c r="V3103" s="120" cm="1">
        <f t="array" aca="1" ref="V3103" ca="1">SUMIFS(Invoice_Hours,Invoice_Labor_Category,$D3103,Invoice_Company,$C3103,Invoice_MSA_Code,$E3103)</f>
        <v>0</v>
      </c>
      <c r="W3103" s="121" t="str">
        <f t="shared" ca="1" si="774"/>
        <v/>
      </c>
      <c r="X3103" s="151" t="str">
        <f t="shared" ca="1" si="775"/>
        <v/>
      </c>
      <c r="AB3103" t="str">
        <f t="shared" si="776"/>
        <v/>
      </c>
      <c r="AC3103" t="str">
        <f t="shared" si="777"/>
        <v/>
      </c>
      <c r="AD3103" t="str">
        <f t="shared" si="778"/>
        <v/>
      </c>
      <c r="AE3103" s="4" t="str">
        <f t="shared" ca="1" si="771"/>
        <v/>
      </c>
    </row>
    <row r="3104" spans="7:31">
      <c r="G3104" s="117" cm="1">
        <f t="array" aca="1" ref="G3104" ca="1">SUMIFS(Proposed_Hours,Proposed_Labor_Category,$D3104,Proposed_Company,$C3104,Proposed_MSA_Code,$E3104)</f>
        <v>0</v>
      </c>
      <c r="H3104" s="7" t="str">
        <f t="shared" ca="1" si="779"/>
        <v/>
      </c>
      <c r="I3104" s="4" t="str" cm="1">
        <f t="array" aca="1" ref="I3104" ca="1">IFERROR(IF(SUMIFS(Proposed_Direct_Cost,Proposed_Labor_Category,$D3104,Proposed_Company,$C3104,Proposed_MSA_Code,$E3104)=0,"Not Proposed",SUMIFS(Proposed_Direct_Cost,Proposed_Labor_Category,$D3104,Proposed_Company,$C3104,Proposed_MSA_Code,$E3104)),"")</f>
        <v>Not Proposed</v>
      </c>
      <c r="J3104" s="117" cm="1">
        <f t="array" aca="1" ref="J3104" ca="1">SUMIFS(Invoice_Hours,Invoice_Labor_Category,$D3104,Invoice_Company,$C3104,Invoice_MSA_Code,$E3104)</f>
        <v>0</v>
      </c>
      <c r="K3104" s="7" t="str">
        <f t="shared" ca="1" si="780"/>
        <v/>
      </c>
      <c r="L3104" s="222" cm="1">
        <f t="array" aca="1" ref="L3104" ca="1">IFERROR(SUMIFS(Invoice_Direct_Cost,Invoice_Labor_Category,$D3104,Invoice_Company,$C3104,Invoice_MSA_Code,$E3104),"")</f>
        <v>0</v>
      </c>
      <c r="M3104" s="7" t="str">
        <f t="shared" ca="1" si="781"/>
        <v/>
      </c>
      <c r="N3104" s="220" t="str">
        <f t="shared" ca="1" si="786"/>
        <v/>
      </c>
      <c r="O3104" s="7" t="str">
        <f t="shared" ca="1" si="782"/>
        <v/>
      </c>
      <c r="P3104" s="7" t="str">
        <f t="shared" ca="1" si="783"/>
        <v/>
      </c>
      <c r="Q3104" s="7" t="str">
        <f t="shared" ca="1" si="784"/>
        <v/>
      </c>
      <c r="R3104" s="7" t="str">
        <f t="shared" ca="1" si="785"/>
        <v/>
      </c>
      <c r="S3104" s="7" t="str">
        <f t="shared" ca="1" si="772"/>
        <v/>
      </c>
      <c r="T3104" s="7" t="str">
        <f t="shared" ca="1" si="773"/>
        <v/>
      </c>
      <c r="V3104" s="120" cm="1">
        <f t="array" aca="1" ref="V3104" ca="1">SUMIFS(Invoice_Hours,Invoice_Labor_Category,$D3104,Invoice_Company,$C3104,Invoice_MSA_Code,$E3104)</f>
        <v>0</v>
      </c>
      <c r="W3104" s="121" t="str">
        <f t="shared" ca="1" si="774"/>
        <v/>
      </c>
      <c r="X3104" s="152" t="str">
        <f t="shared" ca="1" si="775"/>
        <v/>
      </c>
      <c r="AB3104" t="str">
        <f t="shared" si="776"/>
        <v/>
      </c>
      <c r="AC3104" t="str">
        <f t="shared" si="777"/>
        <v/>
      </c>
      <c r="AD3104" t="str">
        <f t="shared" si="778"/>
        <v/>
      </c>
      <c r="AE3104" s="4" t="str">
        <f t="shared" ca="1" si="771"/>
        <v/>
      </c>
    </row>
    <row r="3105" spans="7:31">
      <c r="G3105" s="117" cm="1">
        <f t="array" aca="1" ref="G3105" ca="1">SUMIFS(Proposed_Hours,Proposed_Labor_Category,$D3105,Proposed_Company,$C3105,Proposed_MSA_Code,$E3105)</f>
        <v>0</v>
      </c>
      <c r="H3105" s="7" t="str">
        <f t="shared" ca="1" si="779"/>
        <v/>
      </c>
      <c r="I3105" s="4" t="str" cm="1">
        <f t="array" aca="1" ref="I3105" ca="1">IFERROR(IF(SUMIFS(Proposed_Direct_Cost,Proposed_Labor_Category,$D3105,Proposed_Company,$C3105,Proposed_MSA_Code,$E3105)=0,"Not Proposed",SUMIFS(Proposed_Direct_Cost,Proposed_Labor_Category,$D3105,Proposed_Company,$C3105,Proposed_MSA_Code,$E3105)),"")</f>
        <v>Not Proposed</v>
      </c>
      <c r="J3105" s="117" cm="1">
        <f t="array" aca="1" ref="J3105" ca="1">SUMIFS(Invoice_Hours,Invoice_Labor_Category,$D3105,Invoice_Company,$C3105,Invoice_MSA_Code,$E3105)</f>
        <v>0</v>
      </c>
      <c r="K3105" s="7" t="str">
        <f t="shared" ca="1" si="780"/>
        <v/>
      </c>
      <c r="L3105" s="222" cm="1">
        <f t="array" aca="1" ref="L3105" ca="1">IFERROR(SUMIFS(Invoice_Direct_Cost,Invoice_Labor_Category,$D3105,Invoice_Company,$C3105,Invoice_MSA_Code,$E3105),"")</f>
        <v>0</v>
      </c>
      <c r="M3105" s="7" t="str">
        <f t="shared" ca="1" si="781"/>
        <v/>
      </c>
      <c r="N3105" s="220" t="str">
        <f t="shared" ca="1" si="786"/>
        <v/>
      </c>
      <c r="O3105" s="7" t="str">
        <f t="shared" ca="1" si="782"/>
        <v/>
      </c>
      <c r="P3105" s="7" t="str">
        <f t="shared" ca="1" si="783"/>
        <v/>
      </c>
      <c r="Q3105" s="7" t="str">
        <f t="shared" ca="1" si="784"/>
        <v/>
      </c>
      <c r="R3105" s="7" t="str">
        <f t="shared" ca="1" si="785"/>
        <v/>
      </c>
      <c r="S3105" s="7" t="str">
        <f t="shared" ca="1" si="772"/>
        <v/>
      </c>
      <c r="T3105" s="7" t="str">
        <f t="shared" ca="1" si="773"/>
        <v/>
      </c>
      <c r="V3105" s="120" cm="1">
        <f t="array" aca="1" ref="V3105" ca="1">SUMIFS(Invoice_Hours,Invoice_Labor_Category,$D3105,Invoice_Company,$C3105,Invoice_MSA_Code,$E3105)</f>
        <v>0</v>
      </c>
      <c r="W3105" s="121" t="str">
        <f t="shared" ca="1" si="774"/>
        <v/>
      </c>
      <c r="X3105" s="151" t="str">
        <f t="shared" ca="1" si="775"/>
        <v/>
      </c>
      <c r="AB3105" t="str">
        <f t="shared" si="776"/>
        <v/>
      </c>
      <c r="AC3105" t="str">
        <f t="shared" si="777"/>
        <v/>
      </c>
      <c r="AD3105" t="str">
        <f t="shared" si="778"/>
        <v/>
      </c>
      <c r="AE3105" s="4" t="str">
        <f t="shared" ca="1" si="771"/>
        <v/>
      </c>
    </row>
    <row r="3106" spans="7:31">
      <c r="G3106" s="117" cm="1">
        <f t="array" aca="1" ref="G3106" ca="1">SUMIFS(Proposed_Hours,Proposed_Labor_Category,$D3106,Proposed_Company,$C3106,Proposed_MSA_Code,$E3106)</f>
        <v>0</v>
      </c>
      <c r="H3106" s="7" t="str">
        <f t="shared" ca="1" si="779"/>
        <v/>
      </c>
      <c r="I3106" s="4" t="str" cm="1">
        <f t="array" aca="1" ref="I3106" ca="1">IFERROR(IF(SUMIFS(Proposed_Direct_Cost,Proposed_Labor_Category,$D3106,Proposed_Company,$C3106,Proposed_MSA_Code,$E3106)=0,"Not Proposed",SUMIFS(Proposed_Direct_Cost,Proposed_Labor_Category,$D3106,Proposed_Company,$C3106,Proposed_MSA_Code,$E3106)),"")</f>
        <v>Not Proposed</v>
      </c>
      <c r="J3106" s="117" cm="1">
        <f t="array" aca="1" ref="J3106" ca="1">SUMIFS(Invoice_Hours,Invoice_Labor_Category,$D3106,Invoice_Company,$C3106,Invoice_MSA_Code,$E3106)</f>
        <v>0</v>
      </c>
      <c r="K3106" s="7" t="str">
        <f t="shared" ca="1" si="780"/>
        <v/>
      </c>
      <c r="L3106" s="222" cm="1">
        <f t="array" aca="1" ref="L3106" ca="1">IFERROR(SUMIFS(Invoice_Direct_Cost,Invoice_Labor_Category,$D3106,Invoice_Company,$C3106,Invoice_MSA_Code,$E3106),"")</f>
        <v>0</v>
      </c>
      <c r="M3106" s="7" t="str">
        <f t="shared" ca="1" si="781"/>
        <v/>
      </c>
      <c r="N3106" s="220" t="str">
        <f t="shared" ca="1" si="786"/>
        <v/>
      </c>
      <c r="O3106" s="7" t="str">
        <f t="shared" ca="1" si="782"/>
        <v/>
      </c>
      <c r="P3106" s="7" t="str">
        <f t="shared" ca="1" si="783"/>
        <v/>
      </c>
      <c r="Q3106" s="7" t="str">
        <f t="shared" ca="1" si="784"/>
        <v/>
      </c>
      <c r="R3106" s="7" t="str">
        <f t="shared" ca="1" si="785"/>
        <v/>
      </c>
      <c r="S3106" s="7" t="str">
        <f t="shared" ca="1" si="772"/>
        <v/>
      </c>
      <c r="T3106" s="7" t="str">
        <f t="shared" ca="1" si="773"/>
        <v/>
      </c>
      <c r="V3106" s="120" cm="1">
        <f t="array" aca="1" ref="V3106" ca="1">SUMIFS(Invoice_Hours,Invoice_Labor_Category,$D3106,Invoice_Company,$C3106,Invoice_MSA_Code,$E3106)</f>
        <v>0</v>
      </c>
      <c r="W3106" s="121" t="str">
        <f t="shared" ca="1" si="774"/>
        <v/>
      </c>
      <c r="X3106" s="152" t="str">
        <f t="shared" ca="1" si="775"/>
        <v/>
      </c>
      <c r="AB3106" t="str">
        <f t="shared" si="776"/>
        <v/>
      </c>
      <c r="AC3106" t="str">
        <f t="shared" si="777"/>
        <v/>
      </c>
      <c r="AD3106" t="str">
        <f t="shared" si="778"/>
        <v/>
      </c>
      <c r="AE3106" s="4" t="str">
        <f t="shared" ca="1" si="771"/>
        <v/>
      </c>
    </row>
    <row r="3107" spans="7:31">
      <c r="G3107" s="117" cm="1">
        <f t="array" aca="1" ref="G3107" ca="1">SUMIFS(Proposed_Hours,Proposed_Labor_Category,$D3107,Proposed_Company,$C3107,Proposed_MSA_Code,$E3107)</f>
        <v>0</v>
      </c>
      <c r="H3107" s="7" t="str">
        <f t="shared" ca="1" si="779"/>
        <v/>
      </c>
      <c r="I3107" s="4" t="str" cm="1">
        <f t="array" aca="1" ref="I3107" ca="1">IFERROR(IF(SUMIFS(Proposed_Direct_Cost,Proposed_Labor_Category,$D3107,Proposed_Company,$C3107,Proposed_MSA_Code,$E3107)=0,"Not Proposed",SUMIFS(Proposed_Direct_Cost,Proposed_Labor_Category,$D3107,Proposed_Company,$C3107,Proposed_MSA_Code,$E3107)),"")</f>
        <v>Not Proposed</v>
      </c>
      <c r="J3107" s="117" cm="1">
        <f t="array" aca="1" ref="J3107" ca="1">SUMIFS(Invoice_Hours,Invoice_Labor_Category,$D3107,Invoice_Company,$C3107,Invoice_MSA_Code,$E3107)</f>
        <v>0</v>
      </c>
      <c r="K3107" s="7" t="str">
        <f t="shared" ca="1" si="780"/>
        <v/>
      </c>
      <c r="L3107" s="222" cm="1">
        <f t="array" aca="1" ref="L3107" ca="1">IFERROR(SUMIFS(Invoice_Direct_Cost,Invoice_Labor_Category,$D3107,Invoice_Company,$C3107,Invoice_MSA_Code,$E3107),"")</f>
        <v>0</v>
      </c>
      <c r="M3107" s="7" t="str">
        <f t="shared" ca="1" si="781"/>
        <v/>
      </c>
      <c r="N3107" s="220" t="str">
        <f t="shared" ca="1" si="786"/>
        <v/>
      </c>
      <c r="O3107" s="7" t="str">
        <f t="shared" ca="1" si="782"/>
        <v/>
      </c>
      <c r="P3107" s="7" t="str">
        <f t="shared" ca="1" si="783"/>
        <v/>
      </c>
      <c r="Q3107" s="7" t="str">
        <f t="shared" ca="1" si="784"/>
        <v/>
      </c>
      <c r="R3107" s="7" t="str">
        <f t="shared" ca="1" si="785"/>
        <v/>
      </c>
      <c r="S3107" s="7" t="str">
        <f t="shared" ca="1" si="772"/>
        <v/>
      </c>
      <c r="T3107" s="7" t="str">
        <f t="shared" ca="1" si="773"/>
        <v/>
      </c>
      <c r="V3107" s="120" cm="1">
        <f t="array" aca="1" ref="V3107" ca="1">SUMIFS(Invoice_Hours,Invoice_Labor_Category,$D3107,Invoice_Company,$C3107,Invoice_MSA_Code,$E3107)</f>
        <v>0</v>
      </c>
      <c r="W3107" s="121" t="str">
        <f t="shared" ca="1" si="774"/>
        <v/>
      </c>
      <c r="X3107" s="151" t="str">
        <f t="shared" ca="1" si="775"/>
        <v/>
      </c>
      <c r="AB3107" t="str">
        <f t="shared" si="776"/>
        <v/>
      </c>
      <c r="AC3107" t="str">
        <f t="shared" si="777"/>
        <v/>
      </c>
      <c r="AD3107" t="str">
        <f t="shared" si="778"/>
        <v/>
      </c>
      <c r="AE3107" s="4" t="str">
        <f t="shared" ca="1" si="771"/>
        <v/>
      </c>
    </row>
    <row r="3108" spans="7:31">
      <c r="G3108" s="117" cm="1">
        <f t="array" aca="1" ref="G3108" ca="1">SUMIFS(Proposed_Hours,Proposed_Labor_Category,$D3108,Proposed_Company,$C3108,Proposed_MSA_Code,$E3108)</f>
        <v>0</v>
      </c>
      <c r="H3108" s="7" t="str">
        <f t="shared" ca="1" si="779"/>
        <v/>
      </c>
      <c r="I3108" s="4" t="str" cm="1">
        <f t="array" aca="1" ref="I3108" ca="1">IFERROR(IF(SUMIFS(Proposed_Direct_Cost,Proposed_Labor_Category,$D3108,Proposed_Company,$C3108,Proposed_MSA_Code,$E3108)=0,"Not Proposed",SUMIFS(Proposed_Direct_Cost,Proposed_Labor_Category,$D3108,Proposed_Company,$C3108,Proposed_MSA_Code,$E3108)),"")</f>
        <v>Not Proposed</v>
      </c>
      <c r="J3108" s="117" cm="1">
        <f t="array" aca="1" ref="J3108" ca="1">SUMIFS(Invoice_Hours,Invoice_Labor_Category,$D3108,Invoice_Company,$C3108,Invoice_MSA_Code,$E3108)</f>
        <v>0</v>
      </c>
      <c r="K3108" s="7" t="str">
        <f t="shared" ca="1" si="780"/>
        <v/>
      </c>
      <c r="L3108" s="222" cm="1">
        <f t="array" aca="1" ref="L3108" ca="1">IFERROR(SUMIFS(Invoice_Direct_Cost,Invoice_Labor_Category,$D3108,Invoice_Company,$C3108,Invoice_MSA_Code,$E3108),"")</f>
        <v>0</v>
      </c>
      <c r="M3108" s="7" t="str">
        <f t="shared" ca="1" si="781"/>
        <v/>
      </c>
      <c r="N3108" s="220" t="str">
        <f t="shared" ca="1" si="786"/>
        <v/>
      </c>
      <c r="O3108" s="7" t="str">
        <f t="shared" ca="1" si="782"/>
        <v/>
      </c>
      <c r="P3108" s="7" t="str">
        <f t="shared" ca="1" si="783"/>
        <v/>
      </c>
      <c r="Q3108" s="7" t="str">
        <f t="shared" ca="1" si="784"/>
        <v/>
      </c>
      <c r="R3108" s="7" t="str">
        <f t="shared" ca="1" si="785"/>
        <v/>
      </c>
      <c r="S3108" s="7" t="str">
        <f t="shared" ca="1" si="772"/>
        <v/>
      </c>
      <c r="T3108" s="7" t="str">
        <f t="shared" ca="1" si="773"/>
        <v/>
      </c>
      <c r="V3108" s="120" cm="1">
        <f t="array" aca="1" ref="V3108" ca="1">SUMIFS(Invoice_Hours,Invoice_Labor_Category,$D3108,Invoice_Company,$C3108,Invoice_MSA_Code,$E3108)</f>
        <v>0</v>
      </c>
      <c r="W3108" s="121" t="str">
        <f t="shared" ca="1" si="774"/>
        <v/>
      </c>
      <c r="X3108" s="152" t="str">
        <f t="shared" ca="1" si="775"/>
        <v/>
      </c>
      <c r="AB3108" t="str">
        <f t="shared" si="776"/>
        <v/>
      </c>
      <c r="AC3108" t="str">
        <f t="shared" si="777"/>
        <v/>
      </c>
      <c r="AD3108" t="str">
        <f t="shared" si="778"/>
        <v/>
      </c>
      <c r="AE3108" s="4" t="str">
        <f t="shared" ca="1" si="771"/>
        <v/>
      </c>
    </row>
    <row r="3109" spans="7:31">
      <c r="G3109" s="117" cm="1">
        <f t="array" aca="1" ref="G3109" ca="1">SUMIFS(Proposed_Hours,Proposed_Labor_Category,$D3109,Proposed_Company,$C3109,Proposed_MSA_Code,$E3109)</f>
        <v>0</v>
      </c>
      <c r="H3109" s="7" t="str">
        <f t="shared" ca="1" si="779"/>
        <v/>
      </c>
      <c r="I3109" s="4" t="str" cm="1">
        <f t="array" aca="1" ref="I3109" ca="1">IFERROR(IF(SUMIFS(Proposed_Direct_Cost,Proposed_Labor_Category,$D3109,Proposed_Company,$C3109,Proposed_MSA_Code,$E3109)=0,"Not Proposed",SUMIFS(Proposed_Direct_Cost,Proposed_Labor_Category,$D3109,Proposed_Company,$C3109,Proposed_MSA_Code,$E3109)),"")</f>
        <v>Not Proposed</v>
      </c>
      <c r="J3109" s="117" cm="1">
        <f t="array" aca="1" ref="J3109" ca="1">SUMIFS(Invoice_Hours,Invoice_Labor_Category,$D3109,Invoice_Company,$C3109,Invoice_MSA_Code,$E3109)</f>
        <v>0</v>
      </c>
      <c r="K3109" s="7" t="str">
        <f t="shared" ca="1" si="780"/>
        <v/>
      </c>
      <c r="L3109" s="222" cm="1">
        <f t="array" aca="1" ref="L3109" ca="1">IFERROR(SUMIFS(Invoice_Direct_Cost,Invoice_Labor_Category,$D3109,Invoice_Company,$C3109,Invoice_MSA_Code,$E3109),"")</f>
        <v>0</v>
      </c>
      <c r="M3109" s="7" t="str">
        <f t="shared" ca="1" si="781"/>
        <v/>
      </c>
      <c r="N3109" s="220" t="str">
        <f t="shared" ca="1" si="786"/>
        <v/>
      </c>
      <c r="O3109" s="7" t="str">
        <f t="shared" ca="1" si="782"/>
        <v/>
      </c>
      <c r="P3109" s="7" t="str">
        <f t="shared" ca="1" si="783"/>
        <v/>
      </c>
      <c r="Q3109" s="7" t="str">
        <f t="shared" ca="1" si="784"/>
        <v/>
      </c>
      <c r="R3109" s="7" t="str">
        <f t="shared" ca="1" si="785"/>
        <v/>
      </c>
      <c r="S3109" s="7" t="str">
        <f t="shared" ca="1" si="772"/>
        <v/>
      </c>
      <c r="T3109" s="7" t="str">
        <f t="shared" ca="1" si="773"/>
        <v/>
      </c>
      <c r="V3109" s="120" cm="1">
        <f t="array" aca="1" ref="V3109" ca="1">SUMIFS(Invoice_Hours,Invoice_Labor_Category,$D3109,Invoice_Company,$C3109,Invoice_MSA_Code,$E3109)</f>
        <v>0</v>
      </c>
      <c r="W3109" s="121" t="str">
        <f t="shared" ca="1" si="774"/>
        <v/>
      </c>
      <c r="X3109" s="151" t="str">
        <f t="shared" ca="1" si="775"/>
        <v/>
      </c>
      <c r="AB3109" t="str">
        <f t="shared" si="776"/>
        <v/>
      </c>
      <c r="AC3109" t="str">
        <f t="shared" si="777"/>
        <v/>
      </c>
      <c r="AD3109" t="str">
        <f t="shared" si="778"/>
        <v/>
      </c>
      <c r="AE3109" s="4" t="str">
        <f t="shared" ca="1" si="771"/>
        <v/>
      </c>
    </row>
    <row r="3110" spans="7:31">
      <c r="G3110" s="117" cm="1">
        <f t="array" aca="1" ref="G3110" ca="1">SUMIFS(Proposed_Hours,Proposed_Labor_Category,$D3110,Proposed_Company,$C3110,Proposed_MSA_Code,$E3110)</f>
        <v>0</v>
      </c>
      <c r="H3110" s="7" t="str">
        <f t="shared" ca="1" si="779"/>
        <v/>
      </c>
      <c r="I3110" s="4" t="str" cm="1">
        <f t="array" aca="1" ref="I3110" ca="1">IFERROR(IF(SUMIFS(Proposed_Direct_Cost,Proposed_Labor_Category,$D3110,Proposed_Company,$C3110,Proposed_MSA_Code,$E3110)=0,"Not Proposed",SUMIFS(Proposed_Direct_Cost,Proposed_Labor_Category,$D3110,Proposed_Company,$C3110,Proposed_MSA_Code,$E3110)),"")</f>
        <v>Not Proposed</v>
      </c>
      <c r="J3110" s="117" cm="1">
        <f t="array" aca="1" ref="J3110" ca="1">SUMIFS(Invoice_Hours,Invoice_Labor_Category,$D3110,Invoice_Company,$C3110,Invoice_MSA_Code,$E3110)</f>
        <v>0</v>
      </c>
      <c r="K3110" s="7" t="str">
        <f t="shared" ca="1" si="780"/>
        <v/>
      </c>
      <c r="L3110" s="222" cm="1">
        <f t="array" aca="1" ref="L3110" ca="1">IFERROR(SUMIFS(Invoice_Direct_Cost,Invoice_Labor_Category,$D3110,Invoice_Company,$C3110,Invoice_MSA_Code,$E3110),"")</f>
        <v>0</v>
      </c>
      <c r="M3110" s="7" t="str">
        <f t="shared" ca="1" si="781"/>
        <v/>
      </c>
      <c r="N3110" s="220" t="str">
        <f t="shared" ca="1" si="786"/>
        <v/>
      </c>
      <c r="O3110" s="7" t="str">
        <f t="shared" ca="1" si="782"/>
        <v/>
      </c>
      <c r="P3110" s="7" t="str">
        <f t="shared" ca="1" si="783"/>
        <v/>
      </c>
      <c r="Q3110" s="7" t="str">
        <f t="shared" ca="1" si="784"/>
        <v/>
      </c>
      <c r="R3110" s="7" t="str">
        <f t="shared" ca="1" si="785"/>
        <v/>
      </c>
      <c r="S3110" s="7" t="str">
        <f t="shared" ca="1" si="772"/>
        <v/>
      </c>
      <c r="T3110" s="7" t="str">
        <f t="shared" ca="1" si="773"/>
        <v/>
      </c>
      <c r="V3110" s="120" cm="1">
        <f t="array" aca="1" ref="V3110" ca="1">SUMIFS(Invoice_Hours,Invoice_Labor_Category,$D3110,Invoice_Company,$C3110,Invoice_MSA_Code,$E3110)</f>
        <v>0</v>
      </c>
      <c r="W3110" s="121" t="str">
        <f t="shared" ca="1" si="774"/>
        <v/>
      </c>
      <c r="X3110" s="152" t="str">
        <f t="shared" ca="1" si="775"/>
        <v/>
      </c>
      <c r="AB3110" t="str">
        <f t="shared" si="776"/>
        <v/>
      </c>
      <c r="AC3110" t="str">
        <f t="shared" si="777"/>
        <v/>
      </c>
      <c r="AD3110" t="str">
        <f t="shared" si="778"/>
        <v/>
      </c>
      <c r="AE3110" s="4" t="str">
        <f t="shared" ca="1" si="771"/>
        <v/>
      </c>
    </row>
    <row r="3111" spans="7:31">
      <c r="G3111" s="117" cm="1">
        <f t="array" aca="1" ref="G3111" ca="1">SUMIFS(Proposed_Hours,Proposed_Labor_Category,$D3111,Proposed_Company,$C3111,Proposed_MSA_Code,$E3111)</f>
        <v>0</v>
      </c>
      <c r="H3111" s="7" t="str">
        <f t="shared" ca="1" si="779"/>
        <v/>
      </c>
      <c r="I3111" s="4" t="str" cm="1">
        <f t="array" aca="1" ref="I3111" ca="1">IFERROR(IF(SUMIFS(Proposed_Direct_Cost,Proposed_Labor_Category,$D3111,Proposed_Company,$C3111,Proposed_MSA_Code,$E3111)=0,"Not Proposed",SUMIFS(Proposed_Direct_Cost,Proposed_Labor_Category,$D3111,Proposed_Company,$C3111,Proposed_MSA_Code,$E3111)),"")</f>
        <v>Not Proposed</v>
      </c>
      <c r="J3111" s="117" cm="1">
        <f t="array" aca="1" ref="J3111" ca="1">SUMIFS(Invoice_Hours,Invoice_Labor_Category,$D3111,Invoice_Company,$C3111,Invoice_MSA_Code,$E3111)</f>
        <v>0</v>
      </c>
      <c r="K3111" s="7" t="str">
        <f t="shared" ca="1" si="780"/>
        <v/>
      </c>
      <c r="L3111" s="222" cm="1">
        <f t="array" aca="1" ref="L3111" ca="1">IFERROR(SUMIFS(Invoice_Direct_Cost,Invoice_Labor_Category,$D3111,Invoice_Company,$C3111,Invoice_MSA_Code,$E3111),"")</f>
        <v>0</v>
      </c>
      <c r="M3111" s="7" t="str">
        <f t="shared" ca="1" si="781"/>
        <v/>
      </c>
      <c r="N3111" s="220" t="str">
        <f t="shared" ca="1" si="786"/>
        <v/>
      </c>
      <c r="O3111" s="7" t="str">
        <f t="shared" ca="1" si="782"/>
        <v/>
      </c>
      <c r="P3111" s="7" t="str">
        <f t="shared" ca="1" si="783"/>
        <v/>
      </c>
      <c r="Q3111" s="7" t="str">
        <f t="shared" ca="1" si="784"/>
        <v/>
      </c>
      <c r="R3111" s="7" t="str">
        <f t="shared" ca="1" si="785"/>
        <v/>
      </c>
      <c r="S3111" s="7" t="str">
        <f t="shared" ca="1" si="772"/>
        <v/>
      </c>
      <c r="T3111" s="7" t="str">
        <f t="shared" ca="1" si="773"/>
        <v/>
      </c>
      <c r="V3111" s="120" cm="1">
        <f t="array" aca="1" ref="V3111" ca="1">SUMIFS(Invoice_Hours,Invoice_Labor_Category,$D3111,Invoice_Company,$C3111,Invoice_MSA_Code,$E3111)</f>
        <v>0</v>
      </c>
      <c r="W3111" s="121" t="str">
        <f t="shared" ca="1" si="774"/>
        <v/>
      </c>
      <c r="X3111" s="151" t="str">
        <f t="shared" ca="1" si="775"/>
        <v/>
      </c>
      <c r="AB3111" t="str">
        <f t="shared" si="776"/>
        <v/>
      </c>
      <c r="AC3111" t="str">
        <f t="shared" si="777"/>
        <v/>
      </c>
      <c r="AD3111" t="str">
        <f t="shared" si="778"/>
        <v/>
      </c>
      <c r="AE3111" s="4" t="str">
        <f t="shared" ca="1" si="771"/>
        <v/>
      </c>
    </row>
    <row r="3112" spans="7:31">
      <c r="G3112" s="117" cm="1">
        <f t="array" aca="1" ref="G3112" ca="1">SUMIFS(Proposed_Hours,Proposed_Labor_Category,$D3112,Proposed_Company,$C3112,Proposed_MSA_Code,$E3112)</f>
        <v>0</v>
      </c>
      <c r="H3112" s="7" t="str">
        <f t="shared" ca="1" si="779"/>
        <v/>
      </c>
      <c r="I3112" s="4" t="str" cm="1">
        <f t="array" aca="1" ref="I3112" ca="1">IFERROR(IF(SUMIFS(Proposed_Direct_Cost,Proposed_Labor_Category,$D3112,Proposed_Company,$C3112,Proposed_MSA_Code,$E3112)=0,"Not Proposed",SUMIFS(Proposed_Direct_Cost,Proposed_Labor_Category,$D3112,Proposed_Company,$C3112,Proposed_MSA_Code,$E3112)),"")</f>
        <v>Not Proposed</v>
      </c>
      <c r="J3112" s="117" cm="1">
        <f t="array" aca="1" ref="J3112" ca="1">SUMIFS(Invoice_Hours,Invoice_Labor_Category,$D3112,Invoice_Company,$C3112,Invoice_MSA_Code,$E3112)</f>
        <v>0</v>
      </c>
      <c r="K3112" s="7" t="str">
        <f t="shared" ca="1" si="780"/>
        <v/>
      </c>
      <c r="L3112" s="222" cm="1">
        <f t="array" aca="1" ref="L3112" ca="1">IFERROR(SUMIFS(Invoice_Direct_Cost,Invoice_Labor_Category,$D3112,Invoice_Company,$C3112,Invoice_MSA_Code,$E3112),"")</f>
        <v>0</v>
      </c>
      <c r="M3112" s="7" t="str">
        <f t="shared" ca="1" si="781"/>
        <v/>
      </c>
      <c r="N3112" s="220" t="str">
        <f t="shared" ca="1" si="786"/>
        <v/>
      </c>
      <c r="O3112" s="7" t="str">
        <f t="shared" ca="1" si="782"/>
        <v/>
      </c>
      <c r="P3112" s="7" t="str">
        <f t="shared" ca="1" si="783"/>
        <v/>
      </c>
      <c r="Q3112" s="7" t="str">
        <f t="shared" ca="1" si="784"/>
        <v/>
      </c>
      <c r="R3112" s="7" t="str">
        <f t="shared" ca="1" si="785"/>
        <v/>
      </c>
      <c r="S3112" s="7" t="str">
        <f t="shared" ca="1" si="772"/>
        <v/>
      </c>
      <c r="T3112" s="7" t="str">
        <f t="shared" ca="1" si="773"/>
        <v/>
      </c>
      <c r="V3112" s="120" cm="1">
        <f t="array" aca="1" ref="V3112" ca="1">SUMIFS(Invoice_Hours,Invoice_Labor_Category,$D3112,Invoice_Company,$C3112,Invoice_MSA_Code,$E3112)</f>
        <v>0</v>
      </c>
      <c r="W3112" s="121" t="str">
        <f t="shared" ca="1" si="774"/>
        <v/>
      </c>
      <c r="X3112" s="152" t="str">
        <f t="shared" ca="1" si="775"/>
        <v/>
      </c>
      <c r="AB3112" t="str">
        <f t="shared" si="776"/>
        <v/>
      </c>
      <c r="AC3112" t="str">
        <f t="shared" si="777"/>
        <v/>
      </c>
      <c r="AD3112" t="str">
        <f t="shared" si="778"/>
        <v/>
      </c>
      <c r="AE3112" s="4" t="str">
        <f t="shared" ca="1" si="771"/>
        <v/>
      </c>
    </row>
    <row r="3113" spans="7:31">
      <c r="G3113" s="117" cm="1">
        <f t="array" aca="1" ref="G3113" ca="1">SUMIFS(Proposed_Hours,Proposed_Labor_Category,$D3113,Proposed_Company,$C3113,Proposed_MSA_Code,$E3113)</f>
        <v>0</v>
      </c>
      <c r="H3113" s="7" t="str">
        <f t="shared" ca="1" si="779"/>
        <v/>
      </c>
      <c r="I3113" s="4" t="str" cm="1">
        <f t="array" aca="1" ref="I3113" ca="1">IFERROR(IF(SUMIFS(Proposed_Direct_Cost,Proposed_Labor_Category,$D3113,Proposed_Company,$C3113,Proposed_MSA_Code,$E3113)=0,"Not Proposed",SUMIFS(Proposed_Direct_Cost,Proposed_Labor_Category,$D3113,Proposed_Company,$C3113,Proposed_MSA_Code,$E3113)),"")</f>
        <v>Not Proposed</v>
      </c>
      <c r="J3113" s="117" cm="1">
        <f t="array" aca="1" ref="J3113" ca="1">SUMIFS(Invoice_Hours,Invoice_Labor_Category,$D3113,Invoice_Company,$C3113,Invoice_MSA_Code,$E3113)</f>
        <v>0</v>
      </c>
      <c r="K3113" s="7" t="str">
        <f t="shared" ca="1" si="780"/>
        <v/>
      </c>
      <c r="L3113" s="222" cm="1">
        <f t="array" aca="1" ref="L3113" ca="1">IFERROR(SUMIFS(Invoice_Direct_Cost,Invoice_Labor_Category,$D3113,Invoice_Company,$C3113,Invoice_MSA_Code,$E3113),"")</f>
        <v>0</v>
      </c>
      <c r="M3113" s="7" t="str">
        <f t="shared" ca="1" si="781"/>
        <v/>
      </c>
      <c r="N3113" s="220" t="str">
        <f t="shared" ca="1" si="786"/>
        <v/>
      </c>
      <c r="O3113" s="7" t="str">
        <f t="shared" ca="1" si="782"/>
        <v/>
      </c>
      <c r="P3113" s="7" t="str">
        <f t="shared" ca="1" si="783"/>
        <v/>
      </c>
      <c r="Q3113" s="7" t="str">
        <f t="shared" ca="1" si="784"/>
        <v/>
      </c>
      <c r="R3113" s="7" t="str">
        <f t="shared" ca="1" si="785"/>
        <v/>
      </c>
      <c r="S3113" s="7" t="str">
        <f t="shared" ca="1" si="772"/>
        <v/>
      </c>
      <c r="T3113" s="7" t="str">
        <f t="shared" ca="1" si="773"/>
        <v/>
      </c>
      <c r="V3113" s="120" cm="1">
        <f t="array" aca="1" ref="V3113" ca="1">SUMIFS(Invoice_Hours,Invoice_Labor_Category,$D3113,Invoice_Company,$C3113,Invoice_MSA_Code,$E3113)</f>
        <v>0</v>
      </c>
      <c r="W3113" s="121" t="str">
        <f t="shared" ca="1" si="774"/>
        <v/>
      </c>
      <c r="X3113" s="151" t="str">
        <f t="shared" ca="1" si="775"/>
        <v/>
      </c>
      <c r="AB3113" t="str">
        <f t="shared" si="776"/>
        <v/>
      </c>
      <c r="AC3113" t="str">
        <f t="shared" si="777"/>
        <v/>
      </c>
      <c r="AD3113" t="str">
        <f t="shared" si="778"/>
        <v/>
      </c>
      <c r="AE3113" s="4" t="str">
        <f t="shared" ca="1" si="771"/>
        <v/>
      </c>
    </row>
    <row r="3114" spans="7:31">
      <c r="G3114" s="117" cm="1">
        <f t="array" aca="1" ref="G3114" ca="1">SUMIFS(Proposed_Hours,Proposed_Labor_Category,$D3114,Proposed_Company,$C3114,Proposed_MSA_Code,$E3114)</f>
        <v>0</v>
      </c>
      <c r="H3114" s="7" t="str">
        <f t="shared" ca="1" si="779"/>
        <v/>
      </c>
      <c r="I3114" s="4" t="str" cm="1">
        <f t="array" aca="1" ref="I3114" ca="1">IFERROR(IF(SUMIFS(Proposed_Direct_Cost,Proposed_Labor_Category,$D3114,Proposed_Company,$C3114,Proposed_MSA_Code,$E3114)=0,"Not Proposed",SUMIFS(Proposed_Direct_Cost,Proposed_Labor_Category,$D3114,Proposed_Company,$C3114,Proposed_MSA_Code,$E3114)),"")</f>
        <v>Not Proposed</v>
      </c>
      <c r="J3114" s="117" cm="1">
        <f t="array" aca="1" ref="J3114" ca="1">SUMIFS(Invoice_Hours,Invoice_Labor_Category,$D3114,Invoice_Company,$C3114,Invoice_MSA_Code,$E3114)</f>
        <v>0</v>
      </c>
      <c r="K3114" s="7" t="str">
        <f t="shared" ca="1" si="780"/>
        <v/>
      </c>
      <c r="L3114" s="222" cm="1">
        <f t="array" aca="1" ref="L3114" ca="1">IFERROR(SUMIFS(Invoice_Direct_Cost,Invoice_Labor_Category,$D3114,Invoice_Company,$C3114,Invoice_MSA_Code,$E3114),"")</f>
        <v>0</v>
      </c>
      <c r="M3114" s="7" t="str">
        <f t="shared" ca="1" si="781"/>
        <v/>
      </c>
      <c r="N3114" s="220" t="str">
        <f t="shared" ca="1" si="786"/>
        <v/>
      </c>
      <c r="O3114" s="7" t="str">
        <f t="shared" ca="1" si="782"/>
        <v/>
      </c>
      <c r="P3114" s="7" t="str">
        <f t="shared" ca="1" si="783"/>
        <v/>
      </c>
      <c r="Q3114" s="7" t="str">
        <f t="shared" ca="1" si="784"/>
        <v/>
      </c>
      <c r="R3114" s="7" t="str">
        <f t="shared" ca="1" si="785"/>
        <v/>
      </c>
      <c r="S3114" s="7" t="str">
        <f t="shared" ca="1" si="772"/>
        <v/>
      </c>
      <c r="T3114" s="7" t="str">
        <f t="shared" ca="1" si="773"/>
        <v/>
      </c>
      <c r="V3114" s="120" cm="1">
        <f t="array" aca="1" ref="V3114" ca="1">SUMIFS(Invoice_Hours,Invoice_Labor_Category,$D3114,Invoice_Company,$C3114,Invoice_MSA_Code,$E3114)</f>
        <v>0</v>
      </c>
      <c r="W3114" s="121" t="str">
        <f t="shared" ca="1" si="774"/>
        <v/>
      </c>
      <c r="X3114" s="152" t="str">
        <f t="shared" ca="1" si="775"/>
        <v/>
      </c>
      <c r="AB3114" t="str">
        <f t="shared" si="776"/>
        <v/>
      </c>
      <c r="AC3114" t="str">
        <f t="shared" si="777"/>
        <v/>
      </c>
      <c r="AD3114" t="str">
        <f t="shared" si="778"/>
        <v/>
      </c>
      <c r="AE3114" s="4" t="str">
        <f t="shared" ca="1" si="771"/>
        <v/>
      </c>
    </row>
    <row r="3115" spans="7:31">
      <c r="G3115" s="117" cm="1">
        <f t="array" aca="1" ref="G3115" ca="1">SUMIFS(Proposed_Hours,Proposed_Labor_Category,$D3115,Proposed_Company,$C3115,Proposed_MSA_Code,$E3115)</f>
        <v>0</v>
      </c>
      <c r="H3115" s="7" t="str">
        <f t="shared" ca="1" si="779"/>
        <v/>
      </c>
      <c r="I3115" s="4" t="str" cm="1">
        <f t="array" aca="1" ref="I3115" ca="1">IFERROR(IF(SUMIFS(Proposed_Direct_Cost,Proposed_Labor_Category,$D3115,Proposed_Company,$C3115,Proposed_MSA_Code,$E3115)=0,"Not Proposed",SUMIFS(Proposed_Direct_Cost,Proposed_Labor_Category,$D3115,Proposed_Company,$C3115,Proposed_MSA_Code,$E3115)),"")</f>
        <v>Not Proposed</v>
      </c>
      <c r="J3115" s="117" cm="1">
        <f t="array" aca="1" ref="J3115" ca="1">SUMIFS(Invoice_Hours,Invoice_Labor_Category,$D3115,Invoice_Company,$C3115,Invoice_MSA_Code,$E3115)</f>
        <v>0</v>
      </c>
      <c r="K3115" s="7" t="str">
        <f t="shared" ca="1" si="780"/>
        <v/>
      </c>
      <c r="L3115" s="222" cm="1">
        <f t="array" aca="1" ref="L3115" ca="1">IFERROR(SUMIFS(Invoice_Direct_Cost,Invoice_Labor_Category,$D3115,Invoice_Company,$C3115,Invoice_MSA_Code,$E3115),"")</f>
        <v>0</v>
      </c>
      <c r="M3115" s="7" t="str">
        <f t="shared" ca="1" si="781"/>
        <v/>
      </c>
      <c r="N3115" s="220" t="str">
        <f t="shared" ca="1" si="786"/>
        <v/>
      </c>
      <c r="O3115" s="7" t="str">
        <f t="shared" ca="1" si="782"/>
        <v/>
      </c>
      <c r="P3115" s="7" t="str">
        <f t="shared" ca="1" si="783"/>
        <v/>
      </c>
      <c r="Q3115" s="7" t="str">
        <f t="shared" ca="1" si="784"/>
        <v/>
      </c>
      <c r="R3115" s="7" t="str">
        <f t="shared" ca="1" si="785"/>
        <v/>
      </c>
      <c r="S3115" s="7" t="str">
        <f t="shared" ca="1" si="772"/>
        <v/>
      </c>
      <c r="T3115" s="7" t="str">
        <f t="shared" ca="1" si="773"/>
        <v/>
      </c>
      <c r="V3115" s="120" cm="1">
        <f t="array" aca="1" ref="V3115" ca="1">SUMIFS(Invoice_Hours,Invoice_Labor_Category,$D3115,Invoice_Company,$C3115,Invoice_MSA_Code,$E3115)</f>
        <v>0</v>
      </c>
      <c r="W3115" s="121" t="str">
        <f t="shared" ca="1" si="774"/>
        <v/>
      </c>
      <c r="X3115" s="151" t="str">
        <f t="shared" ca="1" si="775"/>
        <v/>
      </c>
      <c r="AB3115" t="str">
        <f t="shared" si="776"/>
        <v/>
      </c>
      <c r="AC3115" t="str">
        <f t="shared" si="777"/>
        <v/>
      </c>
      <c r="AD3115" t="str">
        <f t="shared" si="778"/>
        <v/>
      </c>
      <c r="AE3115" s="4" t="str">
        <f t="shared" ca="1" si="771"/>
        <v/>
      </c>
    </row>
    <row r="3116" spans="7:31">
      <c r="G3116" s="117" cm="1">
        <f t="array" aca="1" ref="G3116" ca="1">SUMIFS(Proposed_Hours,Proposed_Labor_Category,$D3116,Proposed_Company,$C3116,Proposed_MSA_Code,$E3116)</f>
        <v>0</v>
      </c>
      <c r="H3116" s="7" t="str">
        <f t="shared" ca="1" si="779"/>
        <v/>
      </c>
      <c r="I3116" s="4" t="str" cm="1">
        <f t="array" aca="1" ref="I3116" ca="1">IFERROR(IF(SUMIFS(Proposed_Direct_Cost,Proposed_Labor_Category,$D3116,Proposed_Company,$C3116,Proposed_MSA_Code,$E3116)=0,"Not Proposed",SUMIFS(Proposed_Direct_Cost,Proposed_Labor_Category,$D3116,Proposed_Company,$C3116,Proposed_MSA_Code,$E3116)),"")</f>
        <v>Not Proposed</v>
      </c>
      <c r="J3116" s="117" cm="1">
        <f t="array" aca="1" ref="J3116" ca="1">SUMIFS(Invoice_Hours,Invoice_Labor_Category,$D3116,Invoice_Company,$C3116,Invoice_MSA_Code,$E3116)</f>
        <v>0</v>
      </c>
      <c r="K3116" s="7" t="str">
        <f t="shared" ca="1" si="780"/>
        <v/>
      </c>
      <c r="L3116" s="222" cm="1">
        <f t="array" aca="1" ref="L3116" ca="1">IFERROR(SUMIFS(Invoice_Direct_Cost,Invoice_Labor_Category,$D3116,Invoice_Company,$C3116,Invoice_MSA_Code,$E3116),"")</f>
        <v>0</v>
      </c>
      <c r="M3116" s="7" t="str">
        <f t="shared" ca="1" si="781"/>
        <v/>
      </c>
      <c r="N3116" s="220" t="str">
        <f t="shared" ca="1" si="786"/>
        <v/>
      </c>
      <c r="O3116" s="7" t="str">
        <f t="shared" ca="1" si="782"/>
        <v/>
      </c>
      <c r="P3116" s="7" t="str">
        <f t="shared" ca="1" si="783"/>
        <v/>
      </c>
      <c r="Q3116" s="7" t="str">
        <f t="shared" ca="1" si="784"/>
        <v/>
      </c>
      <c r="R3116" s="7" t="str">
        <f t="shared" ca="1" si="785"/>
        <v/>
      </c>
      <c r="S3116" s="7" t="str">
        <f t="shared" ca="1" si="772"/>
        <v/>
      </c>
      <c r="T3116" s="7" t="str">
        <f t="shared" ca="1" si="773"/>
        <v/>
      </c>
      <c r="V3116" s="120" cm="1">
        <f t="array" aca="1" ref="V3116" ca="1">SUMIFS(Invoice_Hours,Invoice_Labor_Category,$D3116,Invoice_Company,$C3116,Invoice_MSA_Code,$E3116)</f>
        <v>0</v>
      </c>
      <c r="W3116" s="121" t="str">
        <f t="shared" ca="1" si="774"/>
        <v/>
      </c>
      <c r="X3116" s="152" t="str">
        <f t="shared" ca="1" si="775"/>
        <v/>
      </c>
      <c r="AB3116" t="str">
        <f t="shared" si="776"/>
        <v/>
      </c>
      <c r="AC3116" t="str">
        <f t="shared" si="777"/>
        <v/>
      </c>
      <c r="AD3116" t="str">
        <f t="shared" si="778"/>
        <v/>
      </c>
      <c r="AE3116" s="4" t="str">
        <f t="shared" ca="1" si="771"/>
        <v/>
      </c>
    </row>
    <row r="3117" spans="7:31">
      <c r="G3117" s="117" cm="1">
        <f t="array" aca="1" ref="G3117" ca="1">SUMIFS(Proposed_Hours,Proposed_Labor_Category,$D3117,Proposed_Company,$C3117,Proposed_MSA_Code,$E3117)</f>
        <v>0</v>
      </c>
      <c r="H3117" s="7" t="str">
        <f t="shared" ca="1" si="779"/>
        <v/>
      </c>
      <c r="I3117" s="4" t="str" cm="1">
        <f t="array" aca="1" ref="I3117" ca="1">IFERROR(IF(SUMIFS(Proposed_Direct_Cost,Proposed_Labor_Category,$D3117,Proposed_Company,$C3117,Proposed_MSA_Code,$E3117)=0,"Not Proposed",SUMIFS(Proposed_Direct_Cost,Proposed_Labor_Category,$D3117,Proposed_Company,$C3117,Proposed_MSA_Code,$E3117)),"")</f>
        <v>Not Proposed</v>
      </c>
      <c r="J3117" s="117" cm="1">
        <f t="array" aca="1" ref="J3117" ca="1">SUMIFS(Invoice_Hours,Invoice_Labor_Category,$D3117,Invoice_Company,$C3117,Invoice_MSA_Code,$E3117)</f>
        <v>0</v>
      </c>
      <c r="K3117" s="7" t="str">
        <f t="shared" ca="1" si="780"/>
        <v/>
      </c>
      <c r="L3117" s="222" cm="1">
        <f t="array" aca="1" ref="L3117" ca="1">IFERROR(SUMIFS(Invoice_Direct_Cost,Invoice_Labor_Category,$D3117,Invoice_Company,$C3117,Invoice_MSA_Code,$E3117),"")</f>
        <v>0</v>
      </c>
      <c r="M3117" s="7" t="str">
        <f t="shared" ca="1" si="781"/>
        <v/>
      </c>
      <c r="N3117" s="220" t="str">
        <f t="shared" ca="1" si="786"/>
        <v/>
      </c>
      <c r="O3117" s="7" t="str">
        <f t="shared" ca="1" si="782"/>
        <v/>
      </c>
      <c r="P3117" s="7" t="str">
        <f t="shared" ca="1" si="783"/>
        <v/>
      </c>
      <c r="Q3117" s="7" t="str">
        <f t="shared" ca="1" si="784"/>
        <v/>
      </c>
      <c r="R3117" s="7" t="str">
        <f t="shared" ca="1" si="785"/>
        <v/>
      </c>
      <c r="S3117" s="7" t="str">
        <f t="shared" ca="1" si="772"/>
        <v/>
      </c>
      <c r="T3117" s="7" t="str">
        <f t="shared" ca="1" si="773"/>
        <v/>
      </c>
      <c r="V3117" s="120" cm="1">
        <f t="array" aca="1" ref="V3117" ca="1">SUMIFS(Invoice_Hours,Invoice_Labor_Category,$D3117,Invoice_Company,$C3117,Invoice_MSA_Code,$E3117)</f>
        <v>0</v>
      </c>
      <c r="W3117" s="121" t="str">
        <f t="shared" ca="1" si="774"/>
        <v/>
      </c>
      <c r="X3117" s="151" t="str">
        <f t="shared" ca="1" si="775"/>
        <v/>
      </c>
      <c r="AB3117" t="str">
        <f t="shared" si="776"/>
        <v/>
      </c>
      <c r="AC3117" t="str">
        <f t="shared" si="777"/>
        <v/>
      </c>
      <c r="AD3117" t="str">
        <f t="shared" si="778"/>
        <v/>
      </c>
      <c r="AE3117" s="4" t="str">
        <f t="shared" ca="1" si="771"/>
        <v/>
      </c>
    </row>
    <row r="3118" spans="7:31">
      <c r="G3118" s="117" cm="1">
        <f t="array" aca="1" ref="G3118" ca="1">SUMIFS(Proposed_Hours,Proposed_Labor_Category,$D3118,Proposed_Company,$C3118,Proposed_MSA_Code,$E3118)</f>
        <v>0</v>
      </c>
      <c r="H3118" s="7" t="str">
        <f t="shared" ca="1" si="779"/>
        <v/>
      </c>
      <c r="I3118" s="4" t="str" cm="1">
        <f t="array" aca="1" ref="I3118" ca="1">IFERROR(IF(SUMIFS(Proposed_Direct_Cost,Proposed_Labor_Category,$D3118,Proposed_Company,$C3118,Proposed_MSA_Code,$E3118)=0,"Not Proposed",SUMIFS(Proposed_Direct_Cost,Proposed_Labor_Category,$D3118,Proposed_Company,$C3118,Proposed_MSA_Code,$E3118)),"")</f>
        <v>Not Proposed</v>
      </c>
      <c r="J3118" s="117" cm="1">
        <f t="array" aca="1" ref="J3118" ca="1">SUMIFS(Invoice_Hours,Invoice_Labor_Category,$D3118,Invoice_Company,$C3118,Invoice_MSA_Code,$E3118)</f>
        <v>0</v>
      </c>
      <c r="K3118" s="7" t="str">
        <f t="shared" ca="1" si="780"/>
        <v/>
      </c>
      <c r="L3118" s="222" cm="1">
        <f t="array" aca="1" ref="L3118" ca="1">IFERROR(SUMIFS(Invoice_Direct_Cost,Invoice_Labor_Category,$D3118,Invoice_Company,$C3118,Invoice_MSA_Code,$E3118),"")</f>
        <v>0</v>
      </c>
      <c r="M3118" s="7" t="str">
        <f t="shared" ca="1" si="781"/>
        <v/>
      </c>
      <c r="N3118" s="220" t="str">
        <f t="shared" ca="1" si="786"/>
        <v/>
      </c>
      <c r="O3118" s="7" t="str">
        <f t="shared" ca="1" si="782"/>
        <v/>
      </c>
      <c r="P3118" s="7" t="str">
        <f t="shared" ca="1" si="783"/>
        <v/>
      </c>
      <c r="Q3118" s="7" t="str">
        <f t="shared" ca="1" si="784"/>
        <v/>
      </c>
      <c r="R3118" s="7" t="str">
        <f t="shared" ca="1" si="785"/>
        <v/>
      </c>
      <c r="S3118" s="7" t="str">
        <f t="shared" ca="1" si="772"/>
        <v/>
      </c>
      <c r="T3118" s="7" t="str">
        <f t="shared" ca="1" si="773"/>
        <v/>
      </c>
      <c r="V3118" s="120" cm="1">
        <f t="array" aca="1" ref="V3118" ca="1">SUMIFS(Invoice_Hours,Invoice_Labor_Category,$D3118,Invoice_Company,$C3118,Invoice_MSA_Code,$E3118)</f>
        <v>0</v>
      </c>
      <c r="W3118" s="121" t="str">
        <f t="shared" ca="1" si="774"/>
        <v/>
      </c>
      <c r="X3118" s="152" t="str">
        <f t="shared" ca="1" si="775"/>
        <v/>
      </c>
      <c r="AB3118" t="str">
        <f t="shared" si="776"/>
        <v/>
      </c>
      <c r="AC3118" t="str">
        <f t="shared" si="777"/>
        <v/>
      </c>
      <c r="AD3118" t="str">
        <f t="shared" si="778"/>
        <v/>
      </c>
      <c r="AE3118" s="4" t="str">
        <f t="shared" ca="1" si="771"/>
        <v/>
      </c>
    </row>
    <row r="3119" spans="7:31">
      <c r="G3119" s="117" cm="1">
        <f t="array" aca="1" ref="G3119" ca="1">SUMIFS(Proposed_Hours,Proposed_Labor_Category,$D3119,Proposed_Company,$C3119,Proposed_MSA_Code,$E3119)</f>
        <v>0</v>
      </c>
      <c r="H3119" s="7" t="str">
        <f t="shared" ca="1" si="779"/>
        <v/>
      </c>
      <c r="I3119" s="4" t="str" cm="1">
        <f t="array" aca="1" ref="I3119" ca="1">IFERROR(IF(SUMIFS(Proposed_Direct_Cost,Proposed_Labor_Category,$D3119,Proposed_Company,$C3119,Proposed_MSA_Code,$E3119)=0,"Not Proposed",SUMIFS(Proposed_Direct_Cost,Proposed_Labor_Category,$D3119,Proposed_Company,$C3119,Proposed_MSA_Code,$E3119)),"")</f>
        <v>Not Proposed</v>
      </c>
      <c r="J3119" s="117" cm="1">
        <f t="array" aca="1" ref="J3119" ca="1">SUMIFS(Invoice_Hours,Invoice_Labor_Category,$D3119,Invoice_Company,$C3119,Invoice_MSA_Code,$E3119)</f>
        <v>0</v>
      </c>
      <c r="K3119" s="7" t="str">
        <f t="shared" ca="1" si="780"/>
        <v/>
      </c>
      <c r="L3119" s="222" cm="1">
        <f t="array" aca="1" ref="L3119" ca="1">IFERROR(SUMIFS(Invoice_Direct_Cost,Invoice_Labor_Category,$D3119,Invoice_Company,$C3119,Invoice_MSA_Code,$E3119),"")</f>
        <v>0</v>
      </c>
      <c r="M3119" s="7" t="str">
        <f t="shared" ca="1" si="781"/>
        <v/>
      </c>
      <c r="N3119" s="220" t="str">
        <f t="shared" ca="1" si="786"/>
        <v/>
      </c>
      <c r="O3119" s="7" t="str">
        <f t="shared" ca="1" si="782"/>
        <v/>
      </c>
      <c r="P3119" s="7" t="str">
        <f t="shared" ca="1" si="783"/>
        <v/>
      </c>
      <c r="Q3119" s="7" t="str">
        <f t="shared" ca="1" si="784"/>
        <v/>
      </c>
      <c r="R3119" s="7" t="str">
        <f t="shared" ca="1" si="785"/>
        <v/>
      </c>
      <c r="S3119" s="7" t="str">
        <f t="shared" ca="1" si="772"/>
        <v/>
      </c>
      <c r="T3119" s="7" t="str">
        <f t="shared" ca="1" si="773"/>
        <v/>
      </c>
      <c r="V3119" s="120" cm="1">
        <f t="array" aca="1" ref="V3119" ca="1">SUMIFS(Invoice_Hours,Invoice_Labor_Category,$D3119,Invoice_Company,$C3119,Invoice_MSA_Code,$E3119)</f>
        <v>0</v>
      </c>
      <c r="W3119" s="121" t="str">
        <f t="shared" ca="1" si="774"/>
        <v/>
      </c>
      <c r="X3119" s="151" t="str">
        <f t="shared" ca="1" si="775"/>
        <v/>
      </c>
      <c r="AB3119" t="str">
        <f t="shared" si="776"/>
        <v/>
      </c>
      <c r="AC3119" t="str">
        <f t="shared" si="777"/>
        <v/>
      </c>
      <c r="AD3119" t="str">
        <f t="shared" si="778"/>
        <v/>
      </c>
      <c r="AE3119" s="4" t="str">
        <f t="shared" ca="1" si="771"/>
        <v/>
      </c>
    </row>
    <row r="3120" spans="7:31">
      <c r="G3120" s="117" cm="1">
        <f t="array" aca="1" ref="G3120" ca="1">SUMIFS(Proposed_Hours,Proposed_Labor_Category,$D3120,Proposed_Company,$C3120,Proposed_MSA_Code,$E3120)</f>
        <v>0</v>
      </c>
      <c r="H3120" s="7" t="str">
        <f t="shared" ca="1" si="779"/>
        <v/>
      </c>
      <c r="I3120" s="4" t="str" cm="1">
        <f t="array" aca="1" ref="I3120" ca="1">IFERROR(IF(SUMIFS(Proposed_Direct_Cost,Proposed_Labor_Category,$D3120,Proposed_Company,$C3120,Proposed_MSA_Code,$E3120)=0,"Not Proposed",SUMIFS(Proposed_Direct_Cost,Proposed_Labor_Category,$D3120,Proposed_Company,$C3120,Proposed_MSA_Code,$E3120)),"")</f>
        <v>Not Proposed</v>
      </c>
      <c r="J3120" s="117" cm="1">
        <f t="array" aca="1" ref="J3120" ca="1">SUMIFS(Invoice_Hours,Invoice_Labor_Category,$D3120,Invoice_Company,$C3120,Invoice_MSA_Code,$E3120)</f>
        <v>0</v>
      </c>
      <c r="K3120" s="7" t="str">
        <f t="shared" ca="1" si="780"/>
        <v/>
      </c>
      <c r="L3120" s="222" cm="1">
        <f t="array" aca="1" ref="L3120" ca="1">IFERROR(SUMIFS(Invoice_Direct_Cost,Invoice_Labor_Category,$D3120,Invoice_Company,$C3120,Invoice_MSA_Code,$E3120),"")</f>
        <v>0</v>
      </c>
      <c r="M3120" s="7" t="str">
        <f t="shared" ca="1" si="781"/>
        <v/>
      </c>
      <c r="N3120" s="220" t="str">
        <f t="shared" ca="1" si="786"/>
        <v/>
      </c>
      <c r="O3120" s="7" t="str">
        <f t="shared" ca="1" si="782"/>
        <v/>
      </c>
      <c r="P3120" s="7" t="str">
        <f t="shared" ca="1" si="783"/>
        <v/>
      </c>
      <c r="Q3120" s="7" t="str">
        <f t="shared" ca="1" si="784"/>
        <v/>
      </c>
      <c r="R3120" s="7" t="str">
        <f t="shared" ca="1" si="785"/>
        <v/>
      </c>
      <c r="S3120" s="7" t="str">
        <f t="shared" ca="1" si="772"/>
        <v/>
      </c>
      <c r="T3120" s="7" t="str">
        <f t="shared" ca="1" si="773"/>
        <v/>
      </c>
      <c r="V3120" s="120" cm="1">
        <f t="array" aca="1" ref="V3120" ca="1">SUMIFS(Invoice_Hours,Invoice_Labor_Category,$D3120,Invoice_Company,$C3120,Invoice_MSA_Code,$E3120)</f>
        <v>0</v>
      </c>
      <c r="W3120" s="121" t="str">
        <f t="shared" ca="1" si="774"/>
        <v/>
      </c>
      <c r="X3120" s="152" t="str">
        <f t="shared" ca="1" si="775"/>
        <v/>
      </c>
      <c r="AB3120" t="str">
        <f t="shared" si="776"/>
        <v/>
      </c>
      <c r="AC3120" t="str">
        <f t="shared" si="777"/>
        <v/>
      </c>
      <c r="AD3120" t="str">
        <f t="shared" si="778"/>
        <v/>
      </c>
      <c r="AE3120" s="4" t="str">
        <f t="shared" ca="1" si="771"/>
        <v/>
      </c>
    </row>
    <row r="3121" spans="7:31">
      <c r="G3121" s="117" cm="1">
        <f t="array" aca="1" ref="G3121" ca="1">SUMIFS(Proposed_Hours,Proposed_Labor_Category,$D3121,Proposed_Company,$C3121,Proposed_MSA_Code,$E3121)</f>
        <v>0</v>
      </c>
      <c r="H3121" s="7" t="str">
        <f t="shared" ca="1" si="779"/>
        <v/>
      </c>
      <c r="I3121" s="4" t="str" cm="1">
        <f t="array" aca="1" ref="I3121" ca="1">IFERROR(IF(SUMIFS(Proposed_Direct_Cost,Proposed_Labor_Category,$D3121,Proposed_Company,$C3121,Proposed_MSA_Code,$E3121)=0,"Not Proposed",SUMIFS(Proposed_Direct_Cost,Proposed_Labor_Category,$D3121,Proposed_Company,$C3121,Proposed_MSA_Code,$E3121)),"")</f>
        <v>Not Proposed</v>
      </c>
      <c r="J3121" s="117" cm="1">
        <f t="array" aca="1" ref="J3121" ca="1">SUMIFS(Invoice_Hours,Invoice_Labor_Category,$D3121,Invoice_Company,$C3121,Invoice_MSA_Code,$E3121)</f>
        <v>0</v>
      </c>
      <c r="K3121" s="7" t="str">
        <f t="shared" ca="1" si="780"/>
        <v/>
      </c>
      <c r="L3121" s="222" cm="1">
        <f t="array" aca="1" ref="L3121" ca="1">IFERROR(SUMIFS(Invoice_Direct_Cost,Invoice_Labor_Category,$D3121,Invoice_Company,$C3121,Invoice_MSA_Code,$E3121),"")</f>
        <v>0</v>
      </c>
      <c r="M3121" s="7" t="str">
        <f t="shared" ca="1" si="781"/>
        <v/>
      </c>
      <c r="N3121" s="220" t="str">
        <f t="shared" ca="1" si="786"/>
        <v/>
      </c>
      <c r="O3121" s="7" t="str">
        <f t="shared" ca="1" si="782"/>
        <v/>
      </c>
      <c r="P3121" s="7" t="str">
        <f t="shared" ca="1" si="783"/>
        <v/>
      </c>
      <c r="Q3121" s="7" t="str">
        <f t="shared" ca="1" si="784"/>
        <v/>
      </c>
      <c r="R3121" s="7" t="str">
        <f t="shared" ca="1" si="785"/>
        <v/>
      </c>
      <c r="S3121" s="7" t="str">
        <f t="shared" ca="1" si="772"/>
        <v/>
      </c>
      <c r="T3121" s="7" t="str">
        <f t="shared" ca="1" si="773"/>
        <v/>
      </c>
      <c r="V3121" s="120" cm="1">
        <f t="array" aca="1" ref="V3121" ca="1">SUMIFS(Invoice_Hours,Invoice_Labor_Category,$D3121,Invoice_Company,$C3121,Invoice_MSA_Code,$E3121)</f>
        <v>0</v>
      </c>
      <c r="W3121" s="121" t="str">
        <f t="shared" ca="1" si="774"/>
        <v/>
      </c>
      <c r="X3121" s="151" t="str">
        <f t="shared" ca="1" si="775"/>
        <v/>
      </c>
      <c r="AB3121" t="str">
        <f t="shared" si="776"/>
        <v/>
      </c>
      <c r="AC3121" t="str">
        <f t="shared" si="777"/>
        <v/>
      </c>
      <c r="AD3121" t="str">
        <f t="shared" si="778"/>
        <v/>
      </c>
      <c r="AE3121" s="4" t="str">
        <f t="shared" ca="1" si="771"/>
        <v/>
      </c>
    </row>
    <row r="3122" spans="7:31">
      <c r="G3122" s="117" cm="1">
        <f t="array" aca="1" ref="G3122" ca="1">SUMIFS(Proposed_Hours,Proposed_Labor_Category,$D3122,Proposed_Company,$C3122,Proposed_MSA_Code,$E3122)</f>
        <v>0</v>
      </c>
      <c r="H3122" s="7" t="str">
        <f t="shared" ca="1" si="779"/>
        <v/>
      </c>
      <c r="I3122" s="4" t="str" cm="1">
        <f t="array" aca="1" ref="I3122" ca="1">IFERROR(IF(SUMIFS(Proposed_Direct_Cost,Proposed_Labor_Category,$D3122,Proposed_Company,$C3122,Proposed_MSA_Code,$E3122)=0,"Not Proposed",SUMIFS(Proposed_Direct_Cost,Proposed_Labor_Category,$D3122,Proposed_Company,$C3122,Proposed_MSA_Code,$E3122)),"")</f>
        <v>Not Proposed</v>
      </c>
      <c r="J3122" s="117" cm="1">
        <f t="array" aca="1" ref="J3122" ca="1">SUMIFS(Invoice_Hours,Invoice_Labor_Category,$D3122,Invoice_Company,$C3122,Invoice_MSA_Code,$E3122)</f>
        <v>0</v>
      </c>
      <c r="K3122" s="7" t="str">
        <f t="shared" ca="1" si="780"/>
        <v/>
      </c>
      <c r="L3122" s="222" cm="1">
        <f t="array" aca="1" ref="L3122" ca="1">IFERROR(SUMIFS(Invoice_Direct_Cost,Invoice_Labor_Category,$D3122,Invoice_Company,$C3122,Invoice_MSA_Code,$E3122),"")</f>
        <v>0</v>
      </c>
      <c r="M3122" s="7" t="str">
        <f t="shared" ca="1" si="781"/>
        <v/>
      </c>
      <c r="N3122" s="220" t="str">
        <f t="shared" ca="1" si="786"/>
        <v/>
      </c>
      <c r="O3122" s="7" t="str">
        <f t="shared" ca="1" si="782"/>
        <v/>
      </c>
      <c r="P3122" s="7" t="str">
        <f t="shared" ca="1" si="783"/>
        <v/>
      </c>
      <c r="Q3122" s="7" t="str">
        <f t="shared" ca="1" si="784"/>
        <v/>
      </c>
      <c r="R3122" s="7" t="str">
        <f t="shared" ca="1" si="785"/>
        <v/>
      </c>
      <c r="S3122" s="7" t="str">
        <f t="shared" ca="1" si="772"/>
        <v/>
      </c>
      <c r="T3122" s="7" t="str">
        <f t="shared" ca="1" si="773"/>
        <v/>
      </c>
      <c r="V3122" s="120" cm="1">
        <f t="array" aca="1" ref="V3122" ca="1">SUMIFS(Invoice_Hours,Invoice_Labor_Category,$D3122,Invoice_Company,$C3122,Invoice_MSA_Code,$E3122)</f>
        <v>0</v>
      </c>
      <c r="W3122" s="121" t="str">
        <f t="shared" ca="1" si="774"/>
        <v/>
      </c>
      <c r="X3122" s="152" t="str">
        <f t="shared" ca="1" si="775"/>
        <v/>
      </c>
      <c r="AB3122" t="str">
        <f t="shared" si="776"/>
        <v/>
      </c>
      <c r="AC3122" t="str">
        <f t="shared" si="777"/>
        <v/>
      </c>
      <c r="AD3122" t="str">
        <f t="shared" si="778"/>
        <v/>
      </c>
      <c r="AE3122" s="4" t="str">
        <f t="shared" ca="1" si="771"/>
        <v/>
      </c>
    </row>
    <row r="3123" spans="7:31">
      <c r="G3123" s="117" cm="1">
        <f t="array" aca="1" ref="G3123" ca="1">SUMIFS(Proposed_Hours,Proposed_Labor_Category,$D3123,Proposed_Company,$C3123,Proposed_MSA_Code,$E3123)</f>
        <v>0</v>
      </c>
      <c r="H3123" s="7" t="str">
        <f t="shared" ca="1" si="779"/>
        <v/>
      </c>
      <c r="I3123" s="4" t="str" cm="1">
        <f t="array" aca="1" ref="I3123" ca="1">IFERROR(IF(SUMIFS(Proposed_Direct_Cost,Proposed_Labor_Category,$D3123,Proposed_Company,$C3123,Proposed_MSA_Code,$E3123)=0,"Not Proposed",SUMIFS(Proposed_Direct_Cost,Proposed_Labor_Category,$D3123,Proposed_Company,$C3123,Proposed_MSA_Code,$E3123)),"")</f>
        <v>Not Proposed</v>
      </c>
      <c r="J3123" s="117" cm="1">
        <f t="array" aca="1" ref="J3123" ca="1">SUMIFS(Invoice_Hours,Invoice_Labor_Category,$D3123,Invoice_Company,$C3123,Invoice_MSA_Code,$E3123)</f>
        <v>0</v>
      </c>
      <c r="K3123" s="7" t="str">
        <f t="shared" ca="1" si="780"/>
        <v/>
      </c>
      <c r="L3123" s="222" cm="1">
        <f t="array" aca="1" ref="L3123" ca="1">IFERROR(SUMIFS(Invoice_Direct_Cost,Invoice_Labor_Category,$D3123,Invoice_Company,$C3123,Invoice_MSA_Code,$E3123),"")</f>
        <v>0</v>
      </c>
      <c r="M3123" s="7" t="str">
        <f t="shared" ca="1" si="781"/>
        <v/>
      </c>
      <c r="N3123" s="220" t="str">
        <f t="shared" ca="1" si="786"/>
        <v/>
      </c>
      <c r="O3123" s="7" t="str">
        <f t="shared" ca="1" si="782"/>
        <v/>
      </c>
      <c r="P3123" s="7" t="str">
        <f t="shared" ca="1" si="783"/>
        <v/>
      </c>
      <c r="Q3123" s="7" t="str">
        <f t="shared" ca="1" si="784"/>
        <v/>
      </c>
      <c r="R3123" s="7" t="str">
        <f t="shared" ca="1" si="785"/>
        <v/>
      </c>
      <c r="S3123" s="7" t="str">
        <f t="shared" ca="1" si="772"/>
        <v/>
      </c>
      <c r="T3123" s="7" t="str">
        <f t="shared" ca="1" si="773"/>
        <v/>
      </c>
      <c r="V3123" s="120" cm="1">
        <f t="array" aca="1" ref="V3123" ca="1">SUMIFS(Invoice_Hours,Invoice_Labor_Category,$D3123,Invoice_Company,$C3123,Invoice_MSA_Code,$E3123)</f>
        <v>0</v>
      </c>
      <c r="W3123" s="121" t="str">
        <f t="shared" ca="1" si="774"/>
        <v/>
      </c>
      <c r="X3123" s="151" t="str">
        <f t="shared" ca="1" si="775"/>
        <v/>
      </c>
      <c r="AB3123" t="str">
        <f t="shared" si="776"/>
        <v/>
      </c>
      <c r="AC3123" t="str">
        <f t="shared" si="777"/>
        <v/>
      </c>
      <c r="AD3123" t="str">
        <f t="shared" si="778"/>
        <v/>
      </c>
      <c r="AE3123" s="4" t="str">
        <f t="shared" ca="1" si="771"/>
        <v/>
      </c>
    </row>
    <row r="3124" spans="7:31">
      <c r="G3124" s="117" cm="1">
        <f t="array" aca="1" ref="G3124" ca="1">SUMIFS(Proposed_Hours,Proposed_Labor_Category,$D3124,Proposed_Company,$C3124,Proposed_MSA_Code,$E3124)</f>
        <v>0</v>
      </c>
      <c r="H3124" s="7" t="str">
        <f t="shared" ca="1" si="779"/>
        <v/>
      </c>
      <c r="I3124" s="4" t="str" cm="1">
        <f t="array" aca="1" ref="I3124" ca="1">IFERROR(IF(SUMIFS(Proposed_Direct_Cost,Proposed_Labor_Category,$D3124,Proposed_Company,$C3124,Proposed_MSA_Code,$E3124)=0,"Not Proposed",SUMIFS(Proposed_Direct_Cost,Proposed_Labor_Category,$D3124,Proposed_Company,$C3124,Proposed_MSA_Code,$E3124)),"")</f>
        <v>Not Proposed</v>
      </c>
      <c r="J3124" s="117" cm="1">
        <f t="array" aca="1" ref="J3124" ca="1">SUMIFS(Invoice_Hours,Invoice_Labor_Category,$D3124,Invoice_Company,$C3124,Invoice_MSA_Code,$E3124)</f>
        <v>0</v>
      </c>
      <c r="K3124" s="7" t="str">
        <f t="shared" ca="1" si="780"/>
        <v/>
      </c>
      <c r="L3124" s="222" cm="1">
        <f t="array" aca="1" ref="L3124" ca="1">IFERROR(SUMIFS(Invoice_Direct_Cost,Invoice_Labor_Category,$D3124,Invoice_Company,$C3124,Invoice_MSA_Code,$E3124),"")</f>
        <v>0</v>
      </c>
      <c r="M3124" s="7" t="str">
        <f t="shared" ca="1" si="781"/>
        <v/>
      </c>
      <c r="N3124" s="220" t="str">
        <f t="shared" ca="1" si="786"/>
        <v/>
      </c>
      <c r="O3124" s="7" t="str">
        <f t="shared" ca="1" si="782"/>
        <v/>
      </c>
      <c r="P3124" s="7" t="str">
        <f t="shared" ca="1" si="783"/>
        <v/>
      </c>
      <c r="Q3124" s="7" t="str">
        <f t="shared" ca="1" si="784"/>
        <v/>
      </c>
      <c r="R3124" s="7" t="str">
        <f t="shared" ca="1" si="785"/>
        <v/>
      </c>
      <c r="S3124" s="7" t="str">
        <f t="shared" ca="1" si="772"/>
        <v/>
      </c>
      <c r="T3124" s="7" t="str">
        <f t="shared" ca="1" si="773"/>
        <v/>
      </c>
      <c r="V3124" s="120" cm="1">
        <f t="array" aca="1" ref="V3124" ca="1">SUMIFS(Invoice_Hours,Invoice_Labor_Category,$D3124,Invoice_Company,$C3124,Invoice_MSA_Code,$E3124)</f>
        <v>0</v>
      </c>
      <c r="W3124" s="121" t="str">
        <f t="shared" ca="1" si="774"/>
        <v/>
      </c>
      <c r="X3124" s="152" t="str">
        <f t="shared" ca="1" si="775"/>
        <v/>
      </c>
      <c r="AB3124" t="str">
        <f t="shared" si="776"/>
        <v/>
      </c>
      <c r="AC3124" t="str">
        <f t="shared" si="777"/>
        <v/>
      </c>
      <c r="AD3124" t="str">
        <f t="shared" si="778"/>
        <v/>
      </c>
      <c r="AE3124" s="4" t="str">
        <f t="shared" ca="1" si="771"/>
        <v/>
      </c>
    </row>
    <row r="3125" spans="7:31">
      <c r="G3125" s="117" cm="1">
        <f t="array" aca="1" ref="G3125" ca="1">SUMIFS(Proposed_Hours,Proposed_Labor_Category,$D3125,Proposed_Company,$C3125,Proposed_MSA_Code,$E3125)</f>
        <v>0</v>
      </c>
      <c r="H3125" s="7" t="str">
        <f t="shared" ca="1" si="779"/>
        <v/>
      </c>
      <c r="I3125" s="4" t="str" cm="1">
        <f t="array" aca="1" ref="I3125" ca="1">IFERROR(IF(SUMIFS(Proposed_Direct_Cost,Proposed_Labor_Category,$D3125,Proposed_Company,$C3125,Proposed_MSA_Code,$E3125)=0,"Not Proposed",SUMIFS(Proposed_Direct_Cost,Proposed_Labor_Category,$D3125,Proposed_Company,$C3125,Proposed_MSA_Code,$E3125)),"")</f>
        <v>Not Proposed</v>
      </c>
      <c r="J3125" s="117" cm="1">
        <f t="array" aca="1" ref="J3125" ca="1">SUMIFS(Invoice_Hours,Invoice_Labor_Category,$D3125,Invoice_Company,$C3125,Invoice_MSA_Code,$E3125)</f>
        <v>0</v>
      </c>
      <c r="K3125" s="7" t="str">
        <f t="shared" ca="1" si="780"/>
        <v/>
      </c>
      <c r="L3125" s="222" cm="1">
        <f t="array" aca="1" ref="L3125" ca="1">IFERROR(SUMIFS(Invoice_Direct_Cost,Invoice_Labor_Category,$D3125,Invoice_Company,$C3125,Invoice_MSA_Code,$E3125),"")</f>
        <v>0</v>
      </c>
      <c r="M3125" s="7" t="str">
        <f t="shared" ca="1" si="781"/>
        <v/>
      </c>
      <c r="N3125" s="220" t="str">
        <f t="shared" ca="1" si="786"/>
        <v/>
      </c>
      <c r="O3125" s="7" t="str">
        <f t="shared" ca="1" si="782"/>
        <v/>
      </c>
      <c r="P3125" s="7" t="str">
        <f t="shared" ca="1" si="783"/>
        <v/>
      </c>
      <c r="Q3125" s="7" t="str">
        <f t="shared" ca="1" si="784"/>
        <v/>
      </c>
      <c r="R3125" s="7" t="str">
        <f t="shared" ca="1" si="785"/>
        <v/>
      </c>
      <c r="S3125" s="7" t="str">
        <f t="shared" ca="1" si="772"/>
        <v/>
      </c>
      <c r="T3125" s="7" t="str">
        <f t="shared" ca="1" si="773"/>
        <v/>
      </c>
      <c r="V3125" s="120" cm="1">
        <f t="array" aca="1" ref="V3125" ca="1">SUMIFS(Invoice_Hours,Invoice_Labor_Category,$D3125,Invoice_Company,$C3125,Invoice_MSA_Code,$E3125)</f>
        <v>0</v>
      </c>
      <c r="W3125" s="121" t="str">
        <f t="shared" ca="1" si="774"/>
        <v/>
      </c>
      <c r="X3125" s="151" t="str">
        <f t="shared" ca="1" si="775"/>
        <v/>
      </c>
      <c r="AB3125" t="str">
        <f t="shared" si="776"/>
        <v/>
      </c>
      <c r="AC3125" t="str">
        <f t="shared" si="777"/>
        <v/>
      </c>
      <c r="AD3125" t="str">
        <f t="shared" si="778"/>
        <v/>
      </c>
      <c r="AE3125" s="4" t="str">
        <f t="shared" ca="1" si="771"/>
        <v/>
      </c>
    </row>
    <row r="3126" spans="7:31">
      <c r="G3126" s="117" cm="1">
        <f t="array" aca="1" ref="G3126" ca="1">SUMIFS(Proposed_Hours,Proposed_Labor_Category,$D3126,Proposed_Company,$C3126,Proposed_MSA_Code,$E3126)</f>
        <v>0</v>
      </c>
      <c r="H3126" s="7" t="str">
        <f t="shared" ca="1" si="779"/>
        <v/>
      </c>
      <c r="I3126" s="4" t="str" cm="1">
        <f t="array" aca="1" ref="I3126" ca="1">IFERROR(IF(SUMIFS(Proposed_Direct_Cost,Proposed_Labor_Category,$D3126,Proposed_Company,$C3126,Proposed_MSA_Code,$E3126)=0,"Not Proposed",SUMIFS(Proposed_Direct_Cost,Proposed_Labor_Category,$D3126,Proposed_Company,$C3126,Proposed_MSA_Code,$E3126)),"")</f>
        <v>Not Proposed</v>
      </c>
      <c r="J3126" s="117" cm="1">
        <f t="array" aca="1" ref="J3126" ca="1">SUMIFS(Invoice_Hours,Invoice_Labor_Category,$D3126,Invoice_Company,$C3126,Invoice_MSA_Code,$E3126)</f>
        <v>0</v>
      </c>
      <c r="K3126" s="7" t="str">
        <f t="shared" ca="1" si="780"/>
        <v/>
      </c>
      <c r="L3126" s="222" cm="1">
        <f t="array" aca="1" ref="L3126" ca="1">IFERROR(SUMIFS(Invoice_Direct_Cost,Invoice_Labor_Category,$D3126,Invoice_Company,$C3126,Invoice_MSA_Code,$E3126),"")</f>
        <v>0</v>
      </c>
      <c r="M3126" s="7" t="str">
        <f t="shared" ca="1" si="781"/>
        <v/>
      </c>
      <c r="N3126" s="220" t="str">
        <f t="shared" ca="1" si="786"/>
        <v/>
      </c>
      <c r="O3126" s="7" t="str">
        <f t="shared" ca="1" si="782"/>
        <v/>
      </c>
      <c r="P3126" s="7" t="str">
        <f t="shared" ca="1" si="783"/>
        <v/>
      </c>
      <c r="Q3126" s="7" t="str">
        <f t="shared" ca="1" si="784"/>
        <v/>
      </c>
      <c r="R3126" s="7" t="str">
        <f t="shared" ca="1" si="785"/>
        <v/>
      </c>
      <c r="S3126" s="7" t="str">
        <f t="shared" ca="1" si="772"/>
        <v/>
      </c>
      <c r="T3126" s="7" t="str">
        <f t="shared" ca="1" si="773"/>
        <v/>
      </c>
      <c r="V3126" s="120" cm="1">
        <f t="array" aca="1" ref="V3126" ca="1">SUMIFS(Invoice_Hours,Invoice_Labor_Category,$D3126,Invoice_Company,$C3126,Invoice_MSA_Code,$E3126)</f>
        <v>0</v>
      </c>
      <c r="W3126" s="121" t="str">
        <f t="shared" ca="1" si="774"/>
        <v/>
      </c>
      <c r="X3126" s="152" t="str">
        <f t="shared" ca="1" si="775"/>
        <v/>
      </c>
      <c r="AB3126" t="str">
        <f t="shared" si="776"/>
        <v/>
      </c>
      <c r="AC3126" t="str">
        <f t="shared" si="777"/>
        <v/>
      </c>
      <c r="AD3126" t="str">
        <f t="shared" si="778"/>
        <v/>
      </c>
      <c r="AE3126" s="4" t="str">
        <f t="shared" ca="1" si="771"/>
        <v/>
      </c>
    </row>
    <row r="3127" spans="7:31">
      <c r="G3127" s="117" cm="1">
        <f t="array" aca="1" ref="G3127" ca="1">SUMIFS(Proposed_Hours,Proposed_Labor_Category,$D3127,Proposed_Company,$C3127,Proposed_MSA_Code,$E3127)</f>
        <v>0</v>
      </c>
      <c r="H3127" s="7" t="str">
        <f t="shared" ca="1" si="779"/>
        <v/>
      </c>
      <c r="I3127" s="4" t="str" cm="1">
        <f t="array" aca="1" ref="I3127" ca="1">IFERROR(IF(SUMIFS(Proposed_Direct_Cost,Proposed_Labor_Category,$D3127,Proposed_Company,$C3127,Proposed_MSA_Code,$E3127)=0,"Not Proposed",SUMIFS(Proposed_Direct_Cost,Proposed_Labor_Category,$D3127,Proposed_Company,$C3127,Proposed_MSA_Code,$E3127)),"")</f>
        <v>Not Proposed</v>
      </c>
      <c r="J3127" s="117" cm="1">
        <f t="array" aca="1" ref="J3127" ca="1">SUMIFS(Invoice_Hours,Invoice_Labor_Category,$D3127,Invoice_Company,$C3127,Invoice_MSA_Code,$E3127)</f>
        <v>0</v>
      </c>
      <c r="K3127" s="7" t="str">
        <f t="shared" ca="1" si="780"/>
        <v/>
      </c>
      <c r="L3127" s="222" cm="1">
        <f t="array" aca="1" ref="L3127" ca="1">IFERROR(SUMIFS(Invoice_Direct_Cost,Invoice_Labor_Category,$D3127,Invoice_Company,$C3127,Invoice_MSA_Code,$E3127),"")</f>
        <v>0</v>
      </c>
      <c r="M3127" s="7" t="str">
        <f t="shared" ca="1" si="781"/>
        <v/>
      </c>
      <c r="N3127" s="220" t="str">
        <f t="shared" ca="1" si="786"/>
        <v/>
      </c>
      <c r="O3127" s="7" t="str">
        <f t="shared" ca="1" si="782"/>
        <v/>
      </c>
      <c r="P3127" s="7" t="str">
        <f t="shared" ca="1" si="783"/>
        <v/>
      </c>
      <c r="Q3127" s="7" t="str">
        <f t="shared" ca="1" si="784"/>
        <v/>
      </c>
      <c r="R3127" s="7" t="str">
        <f t="shared" ca="1" si="785"/>
        <v/>
      </c>
      <c r="S3127" s="7" t="str">
        <f t="shared" ca="1" si="772"/>
        <v/>
      </c>
      <c r="T3127" s="7" t="str">
        <f t="shared" ca="1" si="773"/>
        <v/>
      </c>
      <c r="V3127" s="120" cm="1">
        <f t="array" aca="1" ref="V3127" ca="1">SUMIFS(Invoice_Hours,Invoice_Labor_Category,$D3127,Invoice_Company,$C3127,Invoice_MSA_Code,$E3127)</f>
        <v>0</v>
      </c>
      <c r="W3127" s="121" t="str">
        <f t="shared" ca="1" si="774"/>
        <v/>
      </c>
      <c r="X3127" s="151" t="str">
        <f t="shared" ca="1" si="775"/>
        <v/>
      </c>
      <c r="AB3127" t="str">
        <f t="shared" si="776"/>
        <v/>
      </c>
      <c r="AC3127" t="str">
        <f t="shared" si="777"/>
        <v/>
      </c>
      <c r="AD3127" t="str">
        <f t="shared" si="778"/>
        <v/>
      </c>
      <c r="AE3127" s="4" t="str">
        <f t="shared" ca="1" si="771"/>
        <v/>
      </c>
    </row>
    <row r="3128" spans="7:31">
      <c r="G3128" s="117" cm="1">
        <f t="array" aca="1" ref="G3128" ca="1">SUMIFS(Proposed_Hours,Proposed_Labor_Category,$D3128,Proposed_Company,$C3128,Proposed_MSA_Code,$E3128)</f>
        <v>0</v>
      </c>
      <c r="H3128" s="7" t="str">
        <f t="shared" ca="1" si="779"/>
        <v/>
      </c>
      <c r="I3128" s="4" t="str" cm="1">
        <f t="array" aca="1" ref="I3128" ca="1">IFERROR(IF(SUMIFS(Proposed_Direct_Cost,Proposed_Labor_Category,$D3128,Proposed_Company,$C3128,Proposed_MSA_Code,$E3128)=0,"Not Proposed",SUMIFS(Proposed_Direct_Cost,Proposed_Labor_Category,$D3128,Proposed_Company,$C3128,Proposed_MSA_Code,$E3128)),"")</f>
        <v>Not Proposed</v>
      </c>
      <c r="J3128" s="117" cm="1">
        <f t="array" aca="1" ref="J3128" ca="1">SUMIFS(Invoice_Hours,Invoice_Labor_Category,$D3128,Invoice_Company,$C3128,Invoice_MSA_Code,$E3128)</f>
        <v>0</v>
      </c>
      <c r="K3128" s="7" t="str">
        <f t="shared" ca="1" si="780"/>
        <v/>
      </c>
      <c r="L3128" s="222" cm="1">
        <f t="array" aca="1" ref="L3128" ca="1">IFERROR(SUMIFS(Invoice_Direct_Cost,Invoice_Labor_Category,$D3128,Invoice_Company,$C3128,Invoice_MSA_Code,$E3128),"")</f>
        <v>0</v>
      </c>
      <c r="M3128" s="7" t="str">
        <f t="shared" ca="1" si="781"/>
        <v/>
      </c>
      <c r="N3128" s="220" t="str">
        <f t="shared" ca="1" si="786"/>
        <v/>
      </c>
      <c r="O3128" s="7" t="str">
        <f t="shared" ca="1" si="782"/>
        <v/>
      </c>
      <c r="P3128" s="7" t="str">
        <f t="shared" ca="1" si="783"/>
        <v/>
      </c>
      <c r="Q3128" s="7" t="str">
        <f t="shared" ca="1" si="784"/>
        <v/>
      </c>
      <c r="R3128" s="7" t="str">
        <f t="shared" ca="1" si="785"/>
        <v/>
      </c>
      <c r="S3128" s="7" t="str">
        <f t="shared" ca="1" si="772"/>
        <v/>
      </c>
      <c r="T3128" s="7" t="str">
        <f t="shared" ca="1" si="773"/>
        <v/>
      </c>
      <c r="V3128" s="120" cm="1">
        <f t="array" aca="1" ref="V3128" ca="1">SUMIFS(Invoice_Hours,Invoice_Labor_Category,$D3128,Invoice_Company,$C3128,Invoice_MSA_Code,$E3128)</f>
        <v>0</v>
      </c>
      <c r="W3128" s="121" t="str">
        <f t="shared" ca="1" si="774"/>
        <v/>
      </c>
      <c r="X3128" s="152" t="str">
        <f t="shared" ca="1" si="775"/>
        <v/>
      </c>
      <c r="AB3128" t="str">
        <f t="shared" si="776"/>
        <v/>
      </c>
      <c r="AC3128" t="str">
        <f t="shared" si="777"/>
        <v/>
      </c>
      <c r="AD3128" t="str">
        <f t="shared" si="778"/>
        <v/>
      </c>
      <c r="AE3128" s="4" t="str">
        <f t="shared" ca="1" si="771"/>
        <v/>
      </c>
    </row>
    <row r="3129" spans="7:31">
      <c r="G3129" s="117" cm="1">
        <f t="array" aca="1" ref="G3129" ca="1">SUMIFS(Proposed_Hours,Proposed_Labor_Category,$D3129,Proposed_Company,$C3129,Proposed_MSA_Code,$E3129)</f>
        <v>0</v>
      </c>
      <c r="H3129" s="7" t="str">
        <f t="shared" ca="1" si="779"/>
        <v/>
      </c>
      <c r="I3129" s="4" t="str" cm="1">
        <f t="array" aca="1" ref="I3129" ca="1">IFERROR(IF(SUMIFS(Proposed_Direct_Cost,Proposed_Labor_Category,$D3129,Proposed_Company,$C3129,Proposed_MSA_Code,$E3129)=0,"Not Proposed",SUMIFS(Proposed_Direct_Cost,Proposed_Labor_Category,$D3129,Proposed_Company,$C3129,Proposed_MSA_Code,$E3129)),"")</f>
        <v>Not Proposed</v>
      </c>
      <c r="J3129" s="117" cm="1">
        <f t="array" aca="1" ref="J3129" ca="1">SUMIFS(Invoice_Hours,Invoice_Labor_Category,$D3129,Invoice_Company,$C3129,Invoice_MSA_Code,$E3129)</f>
        <v>0</v>
      </c>
      <c r="K3129" s="7" t="str">
        <f t="shared" ca="1" si="780"/>
        <v/>
      </c>
      <c r="L3129" s="222" cm="1">
        <f t="array" aca="1" ref="L3129" ca="1">IFERROR(SUMIFS(Invoice_Direct_Cost,Invoice_Labor_Category,$D3129,Invoice_Company,$C3129,Invoice_MSA_Code,$E3129),"")</f>
        <v>0</v>
      </c>
      <c r="M3129" s="7" t="str">
        <f t="shared" ca="1" si="781"/>
        <v/>
      </c>
      <c r="N3129" s="220" t="str">
        <f t="shared" ca="1" si="786"/>
        <v/>
      </c>
      <c r="O3129" s="7" t="str">
        <f t="shared" ca="1" si="782"/>
        <v/>
      </c>
      <c r="P3129" s="7" t="str">
        <f t="shared" ca="1" si="783"/>
        <v/>
      </c>
      <c r="Q3129" s="7" t="str">
        <f t="shared" ca="1" si="784"/>
        <v/>
      </c>
      <c r="R3129" s="7" t="str">
        <f t="shared" ca="1" si="785"/>
        <v/>
      </c>
      <c r="S3129" s="7" t="str">
        <f t="shared" ca="1" si="772"/>
        <v/>
      </c>
      <c r="T3129" s="7" t="str">
        <f t="shared" ca="1" si="773"/>
        <v/>
      </c>
      <c r="V3129" s="120" cm="1">
        <f t="array" aca="1" ref="V3129" ca="1">SUMIFS(Invoice_Hours,Invoice_Labor_Category,$D3129,Invoice_Company,$C3129,Invoice_MSA_Code,$E3129)</f>
        <v>0</v>
      </c>
      <c r="W3129" s="121" t="str">
        <f t="shared" ca="1" si="774"/>
        <v/>
      </c>
      <c r="X3129" s="151" t="str">
        <f t="shared" ca="1" si="775"/>
        <v/>
      </c>
      <c r="AB3129" t="str">
        <f t="shared" si="776"/>
        <v/>
      </c>
      <c r="AC3129" t="str">
        <f t="shared" si="777"/>
        <v/>
      </c>
      <c r="AD3129" t="str">
        <f t="shared" si="778"/>
        <v/>
      </c>
      <c r="AE3129" s="4" t="str">
        <f t="shared" ca="1" si="771"/>
        <v/>
      </c>
    </row>
    <row r="3130" spans="7:31">
      <c r="G3130" s="117" cm="1">
        <f t="array" aca="1" ref="G3130" ca="1">SUMIFS(Proposed_Hours,Proposed_Labor_Category,$D3130,Proposed_Company,$C3130,Proposed_MSA_Code,$E3130)</f>
        <v>0</v>
      </c>
      <c r="H3130" s="7" t="str">
        <f t="shared" ca="1" si="779"/>
        <v/>
      </c>
      <c r="I3130" s="4" t="str" cm="1">
        <f t="array" aca="1" ref="I3130" ca="1">IFERROR(IF(SUMIFS(Proposed_Direct_Cost,Proposed_Labor_Category,$D3130,Proposed_Company,$C3130,Proposed_MSA_Code,$E3130)=0,"Not Proposed",SUMIFS(Proposed_Direct_Cost,Proposed_Labor_Category,$D3130,Proposed_Company,$C3130,Proposed_MSA_Code,$E3130)),"")</f>
        <v>Not Proposed</v>
      </c>
      <c r="J3130" s="117" cm="1">
        <f t="array" aca="1" ref="J3130" ca="1">SUMIFS(Invoice_Hours,Invoice_Labor_Category,$D3130,Invoice_Company,$C3130,Invoice_MSA_Code,$E3130)</f>
        <v>0</v>
      </c>
      <c r="K3130" s="7" t="str">
        <f t="shared" ca="1" si="780"/>
        <v/>
      </c>
      <c r="L3130" s="222" cm="1">
        <f t="array" aca="1" ref="L3130" ca="1">IFERROR(SUMIFS(Invoice_Direct_Cost,Invoice_Labor_Category,$D3130,Invoice_Company,$C3130,Invoice_MSA_Code,$E3130),"")</f>
        <v>0</v>
      </c>
      <c r="M3130" s="7" t="str">
        <f t="shared" ca="1" si="781"/>
        <v/>
      </c>
      <c r="N3130" s="220" t="str">
        <f t="shared" ca="1" si="786"/>
        <v/>
      </c>
      <c r="O3130" s="7" t="str">
        <f t="shared" ca="1" si="782"/>
        <v/>
      </c>
      <c r="P3130" s="7" t="str">
        <f t="shared" ca="1" si="783"/>
        <v/>
      </c>
      <c r="Q3130" s="7" t="str">
        <f t="shared" ca="1" si="784"/>
        <v/>
      </c>
      <c r="R3130" s="7" t="str">
        <f t="shared" ca="1" si="785"/>
        <v/>
      </c>
      <c r="S3130" s="7" t="str">
        <f t="shared" ca="1" si="772"/>
        <v/>
      </c>
      <c r="T3130" s="7" t="str">
        <f t="shared" ca="1" si="773"/>
        <v/>
      </c>
      <c r="V3130" s="120" cm="1">
        <f t="array" aca="1" ref="V3130" ca="1">SUMIFS(Invoice_Hours,Invoice_Labor_Category,$D3130,Invoice_Company,$C3130,Invoice_MSA_Code,$E3130)</f>
        <v>0</v>
      </c>
      <c r="W3130" s="121" t="str">
        <f t="shared" ca="1" si="774"/>
        <v/>
      </c>
      <c r="X3130" s="152" t="str">
        <f t="shared" ca="1" si="775"/>
        <v/>
      </c>
      <c r="AB3130" t="str">
        <f t="shared" si="776"/>
        <v/>
      </c>
      <c r="AC3130" t="str">
        <f t="shared" si="777"/>
        <v/>
      </c>
      <c r="AD3130" t="str">
        <f t="shared" si="778"/>
        <v/>
      </c>
      <c r="AE3130" s="4" t="str">
        <f t="shared" ca="1" si="771"/>
        <v/>
      </c>
    </row>
    <row r="3131" spans="7:31">
      <c r="G3131" s="117" cm="1">
        <f t="array" aca="1" ref="G3131" ca="1">SUMIFS(Proposed_Hours,Proposed_Labor_Category,$D3131,Proposed_Company,$C3131,Proposed_MSA_Code,$E3131)</f>
        <v>0</v>
      </c>
      <c r="H3131" s="7" t="str">
        <f t="shared" ca="1" si="779"/>
        <v/>
      </c>
      <c r="I3131" s="4" t="str" cm="1">
        <f t="array" aca="1" ref="I3131" ca="1">IFERROR(IF(SUMIFS(Proposed_Direct_Cost,Proposed_Labor_Category,$D3131,Proposed_Company,$C3131,Proposed_MSA_Code,$E3131)=0,"Not Proposed",SUMIFS(Proposed_Direct_Cost,Proposed_Labor_Category,$D3131,Proposed_Company,$C3131,Proposed_MSA_Code,$E3131)),"")</f>
        <v>Not Proposed</v>
      </c>
      <c r="J3131" s="117" cm="1">
        <f t="array" aca="1" ref="J3131" ca="1">SUMIFS(Invoice_Hours,Invoice_Labor_Category,$D3131,Invoice_Company,$C3131,Invoice_MSA_Code,$E3131)</f>
        <v>0</v>
      </c>
      <c r="K3131" s="7" t="str">
        <f t="shared" ca="1" si="780"/>
        <v/>
      </c>
      <c r="L3131" s="222" cm="1">
        <f t="array" aca="1" ref="L3131" ca="1">IFERROR(SUMIFS(Invoice_Direct_Cost,Invoice_Labor_Category,$D3131,Invoice_Company,$C3131,Invoice_MSA_Code,$E3131),"")</f>
        <v>0</v>
      </c>
      <c r="M3131" s="7" t="str">
        <f t="shared" ca="1" si="781"/>
        <v/>
      </c>
      <c r="N3131" s="220" t="str">
        <f t="shared" ca="1" si="786"/>
        <v/>
      </c>
      <c r="O3131" s="7" t="str">
        <f t="shared" ca="1" si="782"/>
        <v/>
      </c>
      <c r="P3131" s="7" t="str">
        <f t="shared" ca="1" si="783"/>
        <v/>
      </c>
      <c r="Q3131" s="7" t="str">
        <f t="shared" ca="1" si="784"/>
        <v/>
      </c>
      <c r="R3131" s="7" t="str">
        <f t="shared" ca="1" si="785"/>
        <v/>
      </c>
      <c r="S3131" s="7" t="str">
        <f t="shared" ca="1" si="772"/>
        <v/>
      </c>
      <c r="T3131" s="7" t="str">
        <f t="shared" ca="1" si="773"/>
        <v/>
      </c>
      <c r="V3131" s="120" cm="1">
        <f t="array" aca="1" ref="V3131" ca="1">SUMIFS(Invoice_Hours,Invoice_Labor_Category,$D3131,Invoice_Company,$C3131,Invoice_MSA_Code,$E3131)</f>
        <v>0</v>
      </c>
      <c r="W3131" s="121" t="str">
        <f t="shared" ca="1" si="774"/>
        <v/>
      </c>
      <c r="X3131" s="151" t="str">
        <f t="shared" ca="1" si="775"/>
        <v/>
      </c>
      <c r="AB3131" t="str">
        <f t="shared" si="776"/>
        <v/>
      </c>
      <c r="AC3131" t="str">
        <f t="shared" si="777"/>
        <v/>
      </c>
      <c r="AD3131" t="str">
        <f t="shared" si="778"/>
        <v/>
      </c>
      <c r="AE3131" s="4" t="str">
        <f t="shared" ref="AE3131:AE3194" ca="1" si="787">X3131</f>
        <v/>
      </c>
    </row>
    <row r="3132" spans="7:31">
      <c r="G3132" s="117" cm="1">
        <f t="array" aca="1" ref="G3132" ca="1">SUMIFS(Proposed_Hours,Proposed_Labor_Category,$D3132,Proposed_Company,$C3132,Proposed_MSA_Code,$E3132)</f>
        <v>0</v>
      </c>
      <c r="H3132" s="7" t="str">
        <f t="shared" ca="1" si="779"/>
        <v/>
      </c>
      <c r="I3132" s="4" t="str" cm="1">
        <f t="array" aca="1" ref="I3132" ca="1">IFERROR(IF(SUMIFS(Proposed_Direct_Cost,Proposed_Labor_Category,$D3132,Proposed_Company,$C3132,Proposed_MSA_Code,$E3132)=0,"Not Proposed",SUMIFS(Proposed_Direct_Cost,Proposed_Labor_Category,$D3132,Proposed_Company,$C3132,Proposed_MSA_Code,$E3132)),"")</f>
        <v>Not Proposed</v>
      </c>
      <c r="J3132" s="117" cm="1">
        <f t="array" aca="1" ref="J3132" ca="1">SUMIFS(Invoice_Hours,Invoice_Labor_Category,$D3132,Invoice_Company,$C3132,Invoice_MSA_Code,$E3132)</f>
        <v>0</v>
      </c>
      <c r="K3132" s="7" t="str">
        <f t="shared" ca="1" si="780"/>
        <v/>
      </c>
      <c r="L3132" s="222" cm="1">
        <f t="array" aca="1" ref="L3132" ca="1">IFERROR(SUMIFS(Invoice_Direct_Cost,Invoice_Labor_Category,$D3132,Invoice_Company,$C3132,Invoice_MSA_Code,$E3132),"")</f>
        <v>0</v>
      </c>
      <c r="M3132" s="7" t="str">
        <f t="shared" ca="1" si="781"/>
        <v/>
      </c>
      <c r="N3132" s="220" t="str">
        <f t="shared" ca="1" si="786"/>
        <v/>
      </c>
      <c r="O3132" s="7" t="str">
        <f t="shared" ca="1" si="782"/>
        <v/>
      </c>
      <c r="P3132" s="7" t="str">
        <f t="shared" ca="1" si="783"/>
        <v/>
      </c>
      <c r="Q3132" s="7" t="str">
        <f t="shared" ca="1" si="784"/>
        <v/>
      </c>
      <c r="R3132" s="7" t="str">
        <f t="shared" ca="1" si="785"/>
        <v/>
      </c>
      <c r="S3132" s="7" t="str">
        <f t="shared" ca="1" si="772"/>
        <v/>
      </c>
      <c r="T3132" s="7" t="str">
        <f t="shared" ca="1" si="773"/>
        <v/>
      </c>
      <c r="V3132" s="120" cm="1">
        <f t="array" aca="1" ref="V3132" ca="1">SUMIFS(Invoice_Hours,Invoice_Labor_Category,$D3132,Invoice_Company,$C3132,Invoice_MSA_Code,$E3132)</f>
        <v>0</v>
      </c>
      <c r="W3132" s="121" t="str">
        <f t="shared" ca="1" si="774"/>
        <v/>
      </c>
      <c r="X3132" s="152" t="str">
        <f t="shared" ca="1" si="775"/>
        <v/>
      </c>
      <c r="AB3132" t="str">
        <f t="shared" si="776"/>
        <v/>
      </c>
      <c r="AC3132" t="str">
        <f t="shared" si="777"/>
        <v/>
      </c>
      <c r="AD3132" t="str">
        <f t="shared" si="778"/>
        <v/>
      </c>
      <c r="AE3132" s="4" t="str">
        <f t="shared" ca="1" si="787"/>
        <v/>
      </c>
    </row>
    <row r="3133" spans="7:31">
      <c r="G3133" s="117" cm="1">
        <f t="array" aca="1" ref="G3133" ca="1">SUMIFS(Proposed_Hours,Proposed_Labor_Category,$D3133,Proposed_Company,$C3133,Proposed_MSA_Code,$E3133)</f>
        <v>0</v>
      </c>
      <c r="H3133" s="7" t="str">
        <f t="shared" ca="1" si="779"/>
        <v/>
      </c>
      <c r="I3133" s="4" t="str" cm="1">
        <f t="array" aca="1" ref="I3133" ca="1">IFERROR(IF(SUMIFS(Proposed_Direct_Cost,Proposed_Labor_Category,$D3133,Proposed_Company,$C3133,Proposed_MSA_Code,$E3133)=0,"Not Proposed",SUMIFS(Proposed_Direct_Cost,Proposed_Labor_Category,$D3133,Proposed_Company,$C3133,Proposed_MSA_Code,$E3133)),"")</f>
        <v>Not Proposed</v>
      </c>
      <c r="J3133" s="117" cm="1">
        <f t="array" aca="1" ref="J3133" ca="1">SUMIFS(Invoice_Hours,Invoice_Labor_Category,$D3133,Invoice_Company,$C3133,Invoice_MSA_Code,$E3133)</f>
        <v>0</v>
      </c>
      <c r="K3133" s="7" t="str">
        <f t="shared" ca="1" si="780"/>
        <v/>
      </c>
      <c r="L3133" s="222" cm="1">
        <f t="array" aca="1" ref="L3133" ca="1">IFERROR(SUMIFS(Invoice_Direct_Cost,Invoice_Labor_Category,$D3133,Invoice_Company,$C3133,Invoice_MSA_Code,$E3133),"")</f>
        <v>0</v>
      </c>
      <c r="M3133" s="7" t="str">
        <f t="shared" ca="1" si="781"/>
        <v/>
      </c>
      <c r="N3133" s="220" t="str">
        <f t="shared" ca="1" si="786"/>
        <v/>
      </c>
      <c r="O3133" s="7" t="str">
        <f t="shared" ca="1" si="782"/>
        <v/>
      </c>
      <c r="P3133" s="7" t="str">
        <f t="shared" ca="1" si="783"/>
        <v/>
      </c>
      <c r="Q3133" s="7" t="str">
        <f t="shared" ca="1" si="784"/>
        <v/>
      </c>
      <c r="R3133" s="7" t="str">
        <f t="shared" ca="1" si="785"/>
        <v/>
      </c>
      <c r="S3133" s="7" t="str">
        <f t="shared" ca="1" si="772"/>
        <v/>
      </c>
      <c r="T3133" s="7" t="str">
        <f t="shared" ca="1" si="773"/>
        <v/>
      </c>
      <c r="V3133" s="120" cm="1">
        <f t="array" aca="1" ref="V3133" ca="1">SUMIFS(Invoice_Hours,Invoice_Labor_Category,$D3133,Invoice_Company,$C3133,Invoice_MSA_Code,$E3133)</f>
        <v>0</v>
      </c>
      <c r="W3133" s="121" t="str">
        <f t="shared" ca="1" si="774"/>
        <v/>
      </c>
      <c r="X3133" s="151" t="str">
        <f t="shared" ca="1" si="775"/>
        <v/>
      </c>
      <c r="AB3133" t="str">
        <f t="shared" si="776"/>
        <v/>
      </c>
      <c r="AC3133" t="str">
        <f t="shared" si="777"/>
        <v/>
      </c>
      <c r="AD3133" t="str">
        <f t="shared" si="778"/>
        <v/>
      </c>
      <c r="AE3133" s="4" t="str">
        <f t="shared" ca="1" si="787"/>
        <v/>
      </c>
    </row>
    <row r="3134" spans="7:31">
      <c r="G3134" s="117" cm="1">
        <f t="array" aca="1" ref="G3134" ca="1">SUMIFS(Proposed_Hours,Proposed_Labor_Category,$D3134,Proposed_Company,$C3134,Proposed_MSA_Code,$E3134)</f>
        <v>0</v>
      </c>
      <c r="H3134" s="7" t="str">
        <f t="shared" ca="1" si="779"/>
        <v/>
      </c>
      <c r="I3134" s="4" t="str" cm="1">
        <f t="array" aca="1" ref="I3134" ca="1">IFERROR(IF(SUMIFS(Proposed_Direct_Cost,Proposed_Labor_Category,$D3134,Proposed_Company,$C3134,Proposed_MSA_Code,$E3134)=0,"Not Proposed",SUMIFS(Proposed_Direct_Cost,Proposed_Labor_Category,$D3134,Proposed_Company,$C3134,Proposed_MSA_Code,$E3134)),"")</f>
        <v>Not Proposed</v>
      </c>
      <c r="J3134" s="117" cm="1">
        <f t="array" aca="1" ref="J3134" ca="1">SUMIFS(Invoice_Hours,Invoice_Labor_Category,$D3134,Invoice_Company,$C3134,Invoice_MSA_Code,$E3134)</f>
        <v>0</v>
      </c>
      <c r="K3134" s="7" t="str">
        <f t="shared" ca="1" si="780"/>
        <v/>
      </c>
      <c r="L3134" s="222" cm="1">
        <f t="array" aca="1" ref="L3134" ca="1">IFERROR(SUMIFS(Invoice_Direct_Cost,Invoice_Labor_Category,$D3134,Invoice_Company,$C3134,Invoice_MSA_Code,$E3134),"")</f>
        <v>0</v>
      </c>
      <c r="M3134" s="7" t="str">
        <f t="shared" ca="1" si="781"/>
        <v/>
      </c>
      <c r="N3134" s="220" t="str">
        <f t="shared" ca="1" si="786"/>
        <v/>
      </c>
      <c r="O3134" s="7" t="str">
        <f t="shared" ca="1" si="782"/>
        <v/>
      </c>
      <c r="P3134" s="7" t="str">
        <f t="shared" ca="1" si="783"/>
        <v/>
      </c>
      <c r="Q3134" s="7" t="str">
        <f t="shared" ca="1" si="784"/>
        <v/>
      </c>
      <c r="R3134" s="7" t="str">
        <f t="shared" ca="1" si="785"/>
        <v/>
      </c>
      <c r="S3134" s="7" t="str">
        <f t="shared" ca="1" si="772"/>
        <v/>
      </c>
      <c r="T3134" s="7" t="str">
        <f t="shared" ca="1" si="773"/>
        <v/>
      </c>
      <c r="V3134" s="120" cm="1">
        <f t="array" aca="1" ref="V3134" ca="1">SUMIFS(Invoice_Hours,Invoice_Labor_Category,$D3134,Invoice_Company,$C3134,Invoice_MSA_Code,$E3134)</f>
        <v>0</v>
      </c>
      <c r="W3134" s="121" t="str">
        <f t="shared" ca="1" si="774"/>
        <v/>
      </c>
      <c r="X3134" s="152" t="str">
        <f t="shared" ca="1" si="775"/>
        <v/>
      </c>
      <c r="AB3134" t="str">
        <f t="shared" si="776"/>
        <v/>
      </c>
      <c r="AC3134" t="str">
        <f t="shared" si="777"/>
        <v/>
      </c>
      <c r="AD3134" t="str">
        <f t="shared" si="778"/>
        <v/>
      </c>
      <c r="AE3134" s="4" t="str">
        <f t="shared" ca="1" si="787"/>
        <v/>
      </c>
    </row>
    <row r="3135" spans="7:31">
      <c r="G3135" s="117" cm="1">
        <f t="array" aca="1" ref="G3135" ca="1">SUMIFS(Proposed_Hours,Proposed_Labor_Category,$D3135,Proposed_Company,$C3135,Proposed_MSA_Code,$E3135)</f>
        <v>0</v>
      </c>
      <c r="H3135" s="7" t="str">
        <f t="shared" ca="1" si="779"/>
        <v/>
      </c>
      <c r="I3135" s="4" t="str" cm="1">
        <f t="array" aca="1" ref="I3135" ca="1">IFERROR(IF(SUMIFS(Proposed_Direct_Cost,Proposed_Labor_Category,$D3135,Proposed_Company,$C3135,Proposed_MSA_Code,$E3135)=0,"Not Proposed",SUMIFS(Proposed_Direct_Cost,Proposed_Labor_Category,$D3135,Proposed_Company,$C3135,Proposed_MSA_Code,$E3135)),"")</f>
        <v>Not Proposed</v>
      </c>
      <c r="J3135" s="117" cm="1">
        <f t="array" aca="1" ref="J3135" ca="1">SUMIFS(Invoice_Hours,Invoice_Labor_Category,$D3135,Invoice_Company,$C3135,Invoice_MSA_Code,$E3135)</f>
        <v>0</v>
      </c>
      <c r="K3135" s="7" t="str">
        <f t="shared" ca="1" si="780"/>
        <v/>
      </c>
      <c r="L3135" s="222" cm="1">
        <f t="array" aca="1" ref="L3135" ca="1">IFERROR(SUMIFS(Invoice_Direct_Cost,Invoice_Labor_Category,$D3135,Invoice_Company,$C3135,Invoice_MSA_Code,$E3135),"")</f>
        <v>0</v>
      </c>
      <c r="M3135" s="7" t="str">
        <f t="shared" ca="1" si="781"/>
        <v/>
      </c>
      <c r="N3135" s="220" t="str">
        <f t="shared" ca="1" si="786"/>
        <v/>
      </c>
      <c r="O3135" s="7" t="str">
        <f t="shared" ca="1" si="782"/>
        <v/>
      </c>
      <c r="P3135" s="7" t="str">
        <f t="shared" ca="1" si="783"/>
        <v/>
      </c>
      <c r="Q3135" s="7" t="str">
        <f t="shared" ca="1" si="784"/>
        <v/>
      </c>
      <c r="R3135" s="7" t="str">
        <f t="shared" ca="1" si="785"/>
        <v/>
      </c>
      <c r="S3135" s="7" t="str">
        <f t="shared" ca="1" si="772"/>
        <v/>
      </c>
      <c r="T3135" s="7" t="str">
        <f t="shared" ca="1" si="773"/>
        <v/>
      </c>
      <c r="V3135" s="120" cm="1">
        <f t="array" aca="1" ref="V3135" ca="1">SUMIFS(Invoice_Hours,Invoice_Labor_Category,$D3135,Invoice_Company,$C3135,Invoice_MSA_Code,$E3135)</f>
        <v>0</v>
      </c>
      <c r="W3135" s="121" t="str">
        <f t="shared" ca="1" si="774"/>
        <v/>
      </c>
      <c r="X3135" s="151" t="str">
        <f t="shared" ca="1" si="775"/>
        <v/>
      </c>
      <c r="AB3135" t="str">
        <f t="shared" si="776"/>
        <v/>
      </c>
      <c r="AC3135" t="str">
        <f t="shared" si="777"/>
        <v/>
      </c>
      <c r="AD3135" t="str">
        <f t="shared" si="778"/>
        <v/>
      </c>
      <c r="AE3135" s="4" t="str">
        <f t="shared" ca="1" si="787"/>
        <v/>
      </c>
    </row>
    <row r="3136" spans="7:31">
      <c r="G3136" s="117" cm="1">
        <f t="array" aca="1" ref="G3136" ca="1">SUMIFS(Proposed_Hours,Proposed_Labor_Category,$D3136,Proposed_Company,$C3136,Proposed_MSA_Code,$E3136)</f>
        <v>0</v>
      </c>
      <c r="H3136" s="7" t="str">
        <f t="shared" ca="1" si="779"/>
        <v/>
      </c>
      <c r="I3136" s="4" t="str" cm="1">
        <f t="array" aca="1" ref="I3136" ca="1">IFERROR(IF(SUMIFS(Proposed_Direct_Cost,Proposed_Labor_Category,$D3136,Proposed_Company,$C3136,Proposed_MSA_Code,$E3136)=0,"Not Proposed",SUMIFS(Proposed_Direct_Cost,Proposed_Labor_Category,$D3136,Proposed_Company,$C3136,Proposed_MSA_Code,$E3136)),"")</f>
        <v>Not Proposed</v>
      </c>
      <c r="J3136" s="117" cm="1">
        <f t="array" aca="1" ref="J3136" ca="1">SUMIFS(Invoice_Hours,Invoice_Labor_Category,$D3136,Invoice_Company,$C3136,Invoice_MSA_Code,$E3136)</f>
        <v>0</v>
      </c>
      <c r="K3136" s="7" t="str">
        <f t="shared" ca="1" si="780"/>
        <v/>
      </c>
      <c r="L3136" s="222" cm="1">
        <f t="array" aca="1" ref="L3136" ca="1">IFERROR(SUMIFS(Invoice_Direct_Cost,Invoice_Labor_Category,$D3136,Invoice_Company,$C3136,Invoice_MSA_Code,$E3136),"")</f>
        <v>0</v>
      </c>
      <c r="M3136" s="7" t="str">
        <f t="shared" ca="1" si="781"/>
        <v/>
      </c>
      <c r="N3136" s="220" t="str">
        <f t="shared" ca="1" si="786"/>
        <v/>
      </c>
      <c r="O3136" s="7" t="str">
        <f t="shared" ca="1" si="782"/>
        <v/>
      </c>
      <c r="P3136" s="7" t="str">
        <f t="shared" ca="1" si="783"/>
        <v/>
      </c>
      <c r="Q3136" s="7" t="str">
        <f t="shared" ca="1" si="784"/>
        <v/>
      </c>
      <c r="R3136" s="7" t="str">
        <f t="shared" ca="1" si="785"/>
        <v/>
      </c>
      <c r="S3136" s="7" t="str">
        <f t="shared" ca="1" si="772"/>
        <v/>
      </c>
      <c r="T3136" s="7" t="str">
        <f t="shared" ca="1" si="773"/>
        <v/>
      </c>
      <c r="V3136" s="120" cm="1">
        <f t="array" aca="1" ref="V3136" ca="1">SUMIFS(Invoice_Hours,Invoice_Labor_Category,$D3136,Invoice_Company,$C3136,Invoice_MSA_Code,$E3136)</f>
        <v>0</v>
      </c>
      <c r="W3136" s="121" t="str">
        <f t="shared" ca="1" si="774"/>
        <v/>
      </c>
      <c r="X3136" s="152" t="str">
        <f t="shared" ca="1" si="775"/>
        <v/>
      </c>
      <c r="AB3136" t="str">
        <f t="shared" si="776"/>
        <v/>
      </c>
      <c r="AC3136" t="str">
        <f t="shared" si="777"/>
        <v/>
      </c>
      <c r="AD3136" t="str">
        <f t="shared" si="778"/>
        <v/>
      </c>
      <c r="AE3136" s="4" t="str">
        <f t="shared" ca="1" si="787"/>
        <v/>
      </c>
    </row>
    <row r="3137" spans="7:31">
      <c r="G3137" s="117" cm="1">
        <f t="array" aca="1" ref="G3137" ca="1">SUMIFS(Proposed_Hours,Proposed_Labor_Category,$D3137,Proposed_Company,$C3137,Proposed_MSA_Code,$E3137)</f>
        <v>0</v>
      </c>
      <c r="H3137" s="7" t="str">
        <f t="shared" ca="1" si="779"/>
        <v/>
      </c>
      <c r="I3137" s="4" t="str" cm="1">
        <f t="array" aca="1" ref="I3137" ca="1">IFERROR(IF(SUMIFS(Proposed_Direct_Cost,Proposed_Labor_Category,$D3137,Proposed_Company,$C3137,Proposed_MSA_Code,$E3137)=0,"Not Proposed",SUMIFS(Proposed_Direct_Cost,Proposed_Labor_Category,$D3137,Proposed_Company,$C3137,Proposed_MSA_Code,$E3137)),"")</f>
        <v>Not Proposed</v>
      </c>
      <c r="J3137" s="117" cm="1">
        <f t="array" aca="1" ref="J3137" ca="1">SUMIFS(Invoice_Hours,Invoice_Labor_Category,$D3137,Invoice_Company,$C3137,Invoice_MSA_Code,$E3137)</f>
        <v>0</v>
      </c>
      <c r="K3137" s="7" t="str">
        <f t="shared" ca="1" si="780"/>
        <v/>
      </c>
      <c r="L3137" s="222" cm="1">
        <f t="array" aca="1" ref="L3137" ca="1">IFERROR(SUMIFS(Invoice_Direct_Cost,Invoice_Labor_Category,$D3137,Invoice_Company,$C3137,Invoice_MSA_Code,$E3137),"")</f>
        <v>0</v>
      </c>
      <c r="M3137" s="7" t="str">
        <f t="shared" ca="1" si="781"/>
        <v/>
      </c>
      <c r="N3137" s="220" t="str">
        <f t="shared" ca="1" si="786"/>
        <v/>
      </c>
      <c r="O3137" s="7" t="str">
        <f t="shared" ca="1" si="782"/>
        <v/>
      </c>
      <c r="P3137" s="7" t="str">
        <f t="shared" ca="1" si="783"/>
        <v/>
      </c>
      <c r="Q3137" s="7" t="str">
        <f t="shared" ca="1" si="784"/>
        <v/>
      </c>
      <c r="R3137" s="7" t="str">
        <f t="shared" ca="1" si="785"/>
        <v/>
      </c>
      <c r="S3137" s="7" t="str">
        <f t="shared" ca="1" si="772"/>
        <v/>
      </c>
      <c r="T3137" s="7" t="str">
        <f t="shared" ca="1" si="773"/>
        <v/>
      </c>
      <c r="V3137" s="120" cm="1">
        <f t="array" aca="1" ref="V3137" ca="1">SUMIFS(Invoice_Hours,Invoice_Labor_Category,$D3137,Invoice_Company,$C3137,Invoice_MSA_Code,$E3137)</f>
        <v>0</v>
      </c>
      <c r="W3137" s="121" t="str">
        <f t="shared" ca="1" si="774"/>
        <v/>
      </c>
      <c r="X3137" s="151" t="str">
        <f t="shared" ca="1" si="775"/>
        <v/>
      </c>
      <c r="AB3137" t="str">
        <f t="shared" si="776"/>
        <v/>
      </c>
      <c r="AC3137" t="str">
        <f t="shared" si="777"/>
        <v/>
      </c>
      <c r="AD3137" t="str">
        <f t="shared" si="778"/>
        <v/>
      </c>
      <c r="AE3137" s="4" t="str">
        <f t="shared" ca="1" si="787"/>
        <v/>
      </c>
    </row>
    <row r="3138" spans="7:31">
      <c r="G3138" s="117" cm="1">
        <f t="array" aca="1" ref="G3138" ca="1">SUMIFS(Proposed_Hours,Proposed_Labor_Category,$D3138,Proposed_Company,$C3138,Proposed_MSA_Code,$E3138)</f>
        <v>0</v>
      </c>
      <c r="H3138" s="7" t="str">
        <f t="shared" ca="1" si="779"/>
        <v/>
      </c>
      <c r="I3138" s="4" t="str" cm="1">
        <f t="array" aca="1" ref="I3138" ca="1">IFERROR(IF(SUMIFS(Proposed_Direct_Cost,Proposed_Labor_Category,$D3138,Proposed_Company,$C3138,Proposed_MSA_Code,$E3138)=0,"Not Proposed",SUMIFS(Proposed_Direct_Cost,Proposed_Labor_Category,$D3138,Proposed_Company,$C3138,Proposed_MSA_Code,$E3138)),"")</f>
        <v>Not Proposed</v>
      </c>
      <c r="J3138" s="117" cm="1">
        <f t="array" aca="1" ref="J3138" ca="1">SUMIFS(Invoice_Hours,Invoice_Labor_Category,$D3138,Invoice_Company,$C3138,Invoice_MSA_Code,$E3138)</f>
        <v>0</v>
      </c>
      <c r="K3138" s="7" t="str">
        <f t="shared" ca="1" si="780"/>
        <v/>
      </c>
      <c r="L3138" s="222" cm="1">
        <f t="array" aca="1" ref="L3138" ca="1">IFERROR(SUMIFS(Invoice_Direct_Cost,Invoice_Labor_Category,$D3138,Invoice_Company,$C3138,Invoice_MSA_Code,$E3138),"")</f>
        <v>0</v>
      </c>
      <c r="M3138" s="7" t="str">
        <f t="shared" ca="1" si="781"/>
        <v/>
      </c>
      <c r="N3138" s="220" t="str">
        <f t="shared" ca="1" si="786"/>
        <v/>
      </c>
      <c r="O3138" s="7" t="str">
        <f t="shared" ca="1" si="782"/>
        <v/>
      </c>
      <c r="P3138" s="7" t="str">
        <f t="shared" ca="1" si="783"/>
        <v/>
      </c>
      <c r="Q3138" s="7" t="str">
        <f t="shared" ca="1" si="784"/>
        <v/>
      </c>
      <c r="R3138" s="7" t="str">
        <f t="shared" ca="1" si="785"/>
        <v/>
      </c>
      <c r="S3138" s="7" t="str">
        <f t="shared" ca="1" si="772"/>
        <v/>
      </c>
      <c r="T3138" s="7" t="str">
        <f t="shared" ca="1" si="773"/>
        <v/>
      </c>
      <c r="V3138" s="120" cm="1">
        <f t="array" aca="1" ref="V3138" ca="1">SUMIFS(Invoice_Hours,Invoice_Labor_Category,$D3138,Invoice_Company,$C3138,Invoice_MSA_Code,$E3138)</f>
        <v>0</v>
      </c>
      <c r="W3138" s="121" t="str">
        <f t="shared" ca="1" si="774"/>
        <v/>
      </c>
      <c r="X3138" s="152" t="str">
        <f t="shared" ca="1" si="775"/>
        <v/>
      </c>
      <c r="AB3138" t="str">
        <f t="shared" si="776"/>
        <v/>
      </c>
      <c r="AC3138" t="str">
        <f t="shared" si="777"/>
        <v/>
      </c>
      <c r="AD3138" t="str">
        <f t="shared" si="778"/>
        <v/>
      </c>
      <c r="AE3138" s="4" t="str">
        <f t="shared" ca="1" si="787"/>
        <v/>
      </c>
    </row>
    <row r="3139" spans="7:31">
      <c r="G3139" s="117" cm="1">
        <f t="array" aca="1" ref="G3139" ca="1">SUMIFS(Proposed_Hours,Proposed_Labor_Category,$D3139,Proposed_Company,$C3139,Proposed_MSA_Code,$E3139)</f>
        <v>0</v>
      </c>
      <c r="H3139" s="7" t="str">
        <f t="shared" ca="1" si="779"/>
        <v/>
      </c>
      <c r="I3139" s="4" t="str" cm="1">
        <f t="array" aca="1" ref="I3139" ca="1">IFERROR(IF(SUMIFS(Proposed_Direct_Cost,Proposed_Labor_Category,$D3139,Proposed_Company,$C3139,Proposed_MSA_Code,$E3139)=0,"Not Proposed",SUMIFS(Proposed_Direct_Cost,Proposed_Labor_Category,$D3139,Proposed_Company,$C3139,Proposed_MSA_Code,$E3139)),"")</f>
        <v>Not Proposed</v>
      </c>
      <c r="J3139" s="117" cm="1">
        <f t="array" aca="1" ref="J3139" ca="1">SUMIFS(Invoice_Hours,Invoice_Labor_Category,$D3139,Invoice_Company,$C3139,Invoice_MSA_Code,$E3139)</f>
        <v>0</v>
      </c>
      <c r="K3139" s="7" t="str">
        <f t="shared" ca="1" si="780"/>
        <v/>
      </c>
      <c r="L3139" s="222" cm="1">
        <f t="array" aca="1" ref="L3139" ca="1">IFERROR(SUMIFS(Invoice_Direct_Cost,Invoice_Labor_Category,$D3139,Invoice_Company,$C3139,Invoice_MSA_Code,$E3139),"")</f>
        <v>0</v>
      </c>
      <c r="M3139" s="7" t="str">
        <f t="shared" ca="1" si="781"/>
        <v/>
      </c>
      <c r="N3139" s="220" t="str">
        <f t="shared" ca="1" si="786"/>
        <v/>
      </c>
      <c r="O3139" s="7" t="str">
        <f t="shared" ca="1" si="782"/>
        <v/>
      </c>
      <c r="P3139" s="7" t="str">
        <f t="shared" ca="1" si="783"/>
        <v/>
      </c>
      <c r="Q3139" s="7" t="str">
        <f t="shared" ca="1" si="784"/>
        <v/>
      </c>
      <c r="R3139" s="7" t="str">
        <f t="shared" ca="1" si="785"/>
        <v/>
      </c>
      <c r="S3139" s="7" t="str">
        <f t="shared" ref="S3139:S3202" ca="1" si="788">IFERROR(IF(N3139&lt;0,-O3139,""),"")</f>
        <v/>
      </c>
      <c r="T3139" s="7" t="str">
        <f t="shared" ref="T3139:T3202" ca="1" si="789">IFERROR(IF(AND(K3139&lt;&gt;"",H3139&lt;&gt;"",K3139=H3139),L3139,""),"")</f>
        <v/>
      </c>
      <c r="V3139" s="120" cm="1">
        <f t="array" aca="1" ref="V3139" ca="1">SUMIFS(Invoice_Hours,Invoice_Labor_Category,$D3139,Invoice_Company,$C3139,Invoice_MSA_Code,$E3139)</f>
        <v>0</v>
      </c>
      <c r="W3139" s="121" t="str">
        <f t="shared" ref="W3139:W3202" ca="1" si="790">IFERROR(IF(AND(H3139&lt;&gt;0,K3139&gt;H3139,(K3139-H3139)/H3139&gt;0.05),(K3139-H3139),""),"")</f>
        <v/>
      </c>
      <c r="X3139" s="151" t="str">
        <f t="shared" ref="X3139:X3202" ca="1" si="791">IFERROR(IF(H3139="",K3139*J3139,W3139*V3139),"")</f>
        <v/>
      </c>
      <c r="AB3139" t="str">
        <f t="shared" ref="AB3139:AB3202" si="792">IF(C3139=0,"",C3139)</f>
        <v/>
      </c>
      <c r="AC3139" t="str">
        <f t="shared" ref="AC3139:AC3202" si="793">IF(D3139=0,"",D3139)</f>
        <v/>
      </c>
      <c r="AD3139" t="str">
        <f t="shared" ref="AD3139:AD3202" si="794">IF(F3139=0,"",F3139)</f>
        <v/>
      </c>
      <c r="AE3139" s="4" t="str">
        <f t="shared" ca="1" si="787"/>
        <v/>
      </c>
    </row>
    <row r="3140" spans="7:31">
      <c r="G3140" s="117" cm="1">
        <f t="array" aca="1" ref="G3140" ca="1">SUMIFS(Proposed_Hours,Proposed_Labor_Category,$D3140,Proposed_Company,$C3140,Proposed_MSA_Code,$E3140)</f>
        <v>0</v>
      </c>
      <c r="H3140" s="7" t="str">
        <f t="shared" ref="H3140:H3203" ca="1" si="795">IFERROR(I3140/G3140,"")</f>
        <v/>
      </c>
      <c r="I3140" s="4" t="str" cm="1">
        <f t="array" aca="1" ref="I3140" ca="1">IFERROR(IF(SUMIFS(Proposed_Direct_Cost,Proposed_Labor_Category,$D3140,Proposed_Company,$C3140,Proposed_MSA_Code,$E3140)=0,"Not Proposed",SUMIFS(Proposed_Direct_Cost,Proposed_Labor_Category,$D3140,Proposed_Company,$C3140,Proposed_MSA_Code,$E3140)),"")</f>
        <v>Not Proposed</v>
      </c>
      <c r="J3140" s="117" cm="1">
        <f t="array" aca="1" ref="J3140" ca="1">SUMIFS(Invoice_Hours,Invoice_Labor_Category,$D3140,Invoice_Company,$C3140,Invoice_MSA_Code,$E3140)</f>
        <v>0</v>
      </c>
      <c r="K3140" s="7" t="str">
        <f t="shared" ref="K3140:K3203" ca="1" si="796">IFERROR(L3140/J3140,"")</f>
        <v/>
      </c>
      <c r="L3140" s="222" cm="1">
        <f t="array" aca="1" ref="L3140" ca="1">IFERROR(SUMIFS(Invoice_Direct_Cost,Invoice_Labor_Category,$D3140,Invoice_Company,$C3140,Invoice_MSA_Code,$E3140),"")</f>
        <v>0</v>
      </c>
      <c r="M3140" s="7" t="str">
        <f t="shared" ref="M3140:M3203" ca="1" si="797">IFERROR(K3140-H3140,"")</f>
        <v/>
      </c>
      <c r="N3140" s="220" t="str">
        <f t="shared" ca="1" si="786"/>
        <v/>
      </c>
      <c r="O3140" s="7" t="str">
        <f t="shared" ref="O3140:O3203" ca="1" si="798">IFERROR(M3140*J3140,"")</f>
        <v/>
      </c>
      <c r="P3140" s="7" t="str">
        <f t="shared" ref="P3140:P3203" ca="1" si="799">IFERROR(IF(N3140&gt;5%,O3140*((N3140-5%)/N3140),""),"")</f>
        <v/>
      </c>
      <c r="Q3140" s="7" t="str">
        <f t="shared" ref="Q3140:Q3203" ca="1" si="800">IFERROR(IF(N3140&gt;0,O3140*(MIN(N3140,5%)/N3140),""),"")</f>
        <v/>
      </c>
      <c r="R3140" s="7" t="str">
        <f t="shared" ref="R3140:R3203" ca="1" si="801">IFERROR(IF(AND(K3140&gt;0,H3140="",L3140&lt;&gt;0),L3140,""),"")</f>
        <v/>
      </c>
      <c r="S3140" s="7" t="str">
        <f t="shared" ca="1" si="788"/>
        <v/>
      </c>
      <c r="T3140" s="7" t="str">
        <f t="shared" ca="1" si="789"/>
        <v/>
      </c>
      <c r="V3140" s="120" cm="1">
        <f t="array" aca="1" ref="V3140" ca="1">SUMIFS(Invoice_Hours,Invoice_Labor_Category,$D3140,Invoice_Company,$C3140,Invoice_MSA_Code,$E3140)</f>
        <v>0</v>
      </c>
      <c r="W3140" s="121" t="str">
        <f t="shared" ca="1" si="790"/>
        <v/>
      </c>
      <c r="X3140" s="152" t="str">
        <f t="shared" ca="1" si="791"/>
        <v/>
      </c>
      <c r="AB3140" t="str">
        <f t="shared" si="792"/>
        <v/>
      </c>
      <c r="AC3140" t="str">
        <f t="shared" si="793"/>
        <v/>
      </c>
      <c r="AD3140" t="str">
        <f t="shared" si="794"/>
        <v/>
      </c>
      <c r="AE3140" s="4" t="str">
        <f t="shared" ca="1" si="787"/>
        <v/>
      </c>
    </row>
    <row r="3141" spans="7:31">
      <c r="G3141" s="117" cm="1">
        <f t="array" aca="1" ref="G3141" ca="1">SUMIFS(Proposed_Hours,Proposed_Labor_Category,$D3141,Proposed_Company,$C3141,Proposed_MSA_Code,$E3141)</f>
        <v>0</v>
      </c>
      <c r="H3141" s="7" t="str">
        <f t="shared" ca="1" si="795"/>
        <v/>
      </c>
      <c r="I3141" s="4" t="str" cm="1">
        <f t="array" aca="1" ref="I3141" ca="1">IFERROR(IF(SUMIFS(Proposed_Direct_Cost,Proposed_Labor_Category,$D3141,Proposed_Company,$C3141,Proposed_MSA_Code,$E3141)=0,"Not Proposed",SUMIFS(Proposed_Direct_Cost,Proposed_Labor_Category,$D3141,Proposed_Company,$C3141,Proposed_MSA_Code,$E3141)),"")</f>
        <v>Not Proposed</v>
      </c>
      <c r="J3141" s="117" cm="1">
        <f t="array" aca="1" ref="J3141" ca="1">SUMIFS(Invoice_Hours,Invoice_Labor_Category,$D3141,Invoice_Company,$C3141,Invoice_MSA_Code,$E3141)</f>
        <v>0</v>
      </c>
      <c r="K3141" s="7" t="str">
        <f t="shared" ca="1" si="796"/>
        <v/>
      </c>
      <c r="L3141" s="222" cm="1">
        <f t="array" aca="1" ref="L3141" ca="1">IFERROR(SUMIFS(Invoice_Direct_Cost,Invoice_Labor_Category,$D3141,Invoice_Company,$C3141,Invoice_MSA_Code,$E3141),"")</f>
        <v>0</v>
      </c>
      <c r="M3141" s="7" t="str">
        <f t="shared" ca="1" si="797"/>
        <v/>
      </c>
      <c r="N3141" s="220" t="str">
        <f t="shared" ref="N3141:N3204" ca="1" si="802">IFERROR(M3141/H3141,"")</f>
        <v/>
      </c>
      <c r="O3141" s="7" t="str">
        <f t="shared" ca="1" si="798"/>
        <v/>
      </c>
      <c r="P3141" s="7" t="str">
        <f t="shared" ca="1" si="799"/>
        <v/>
      </c>
      <c r="Q3141" s="7" t="str">
        <f t="shared" ca="1" si="800"/>
        <v/>
      </c>
      <c r="R3141" s="7" t="str">
        <f t="shared" ca="1" si="801"/>
        <v/>
      </c>
      <c r="S3141" s="7" t="str">
        <f t="shared" ca="1" si="788"/>
        <v/>
      </c>
      <c r="T3141" s="7" t="str">
        <f t="shared" ca="1" si="789"/>
        <v/>
      </c>
      <c r="V3141" s="120" cm="1">
        <f t="array" aca="1" ref="V3141" ca="1">SUMIFS(Invoice_Hours,Invoice_Labor_Category,$D3141,Invoice_Company,$C3141,Invoice_MSA_Code,$E3141)</f>
        <v>0</v>
      </c>
      <c r="W3141" s="121" t="str">
        <f t="shared" ca="1" si="790"/>
        <v/>
      </c>
      <c r="X3141" s="151" t="str">
        <f t="shared" ca="1" si="791"/>
        <v/>
      </c>
      <c r="AB3141" t="str">
        <f t="shared" si="792"/>
        <v/>
      </c>
      <c r="AC3141" t="str">
        <f t="shared" si="793"/>
        <v/>
      </c>
      <c r="AD3141" t="str">
        <f t="shared" si="794"/>
        <v/>
      </c>
      <c r="AE3141" s="4" t="str">
        <f t="shared" ca="1" si="787"/>
        <v/>
      </c>
    </row>
    <row r="3142" spans="7:31">
      <c r="G3142" s="117" cm="1">
        <f t="array" aca="1" ref="G3142" ca="1">SUMIFS(Proposed_Hours,Proposed_Labor_Category,$D3142,Proposed_Company,$C3142,Proposed_MSA_Code,$E3142)</f>
        <v>0</v>
      </c>
      <c r="H3142" s="7" t="str">
        <f t="shared" ca="1" si="795"/>
        <v/>
      </c>
      <c r="I3142" s="4" t="str" cm="1">
        <f t="array" aca="1" ref="I3142" ca="1">IFERROR(IF(SUMIFS(Proposed_Direct_Cost,Proposed_Labor_Category,$D3142,Proposed_Company,$C3142,Proposed_MSA_Code,$E3142)=0,"Not Proposed",SUMIFS(Proposed_Direct_Cost,Proposed_Labor_Category,$D3142,Proposed_Company,$C3142,Proposed_MSA_Code,$E3142)),"")</f>
        <v>Not Proposed</v>
      </c>
      <c r="J3142" s="117" cm="1">
        <f t="array" aca="1" ref="J3142" ca="1">SUMIFS(Invoice_Hours,Invoice_Labor_Category,$D3142,Invoice_Company,$C3142,Invoice_MSA_Code,$E3142)</f>
        <v>0</v>
      </c>
      <c r="K3142" s="7" t="str">
        <f t="shared" ca="1" si="796"/>
        <v/>
      </c>
      <c r="L3142" s="222" cm="1">
        <f t="array" aca="1" ref="L3142" ca="1">IFERROR(SUMIFS(Invoice_Direct_Cost,Invoice_Labor_Category,$D3142,Invoice_Company,$C3142,Invoice_MSA_Code,$E3142),"")</f>
        <v>0</v>
      </c>
      <c r="M3142" s="7" t="str">
        <f t="shared" ca="1" si="797"/>
        <v/>
      </c>
      <c r="N3142" s="220" t="str">
        <f t="shared" ca="1" si="802"/>
        <v/>
      </c>
      <c r="O3142" s="7" t="str">
        <f t="shared" ca="1" si="798"/>
        <v/>
      </c>
      <c r="P3142" s="7" t="str">
        <f t="shared" ca="1" si="799"/>
        <v/>
      </c>
      <c r="Q3142" s="7" t="str">
        <f t="shared" ca="1" si="800"/>
        <v/>
      </c>
      <c r="R3142" s="7" t="str">
        <f t="shared" ca="1" si="801"/>
        <v/>
      </c>
      <c r="S3142" s="7" t="str">
        <f t="shared" ca="1" si="788"/>
        <v/>
      </c>
      <c r="T3142" s="7" t="str">
        <f t="shared" ca="1" si="789"/>
        <v/>
      </c>
      <c r="V3142" s="120" cm="1">
        <f t="array" aca="1" ref="V3142" ca="1">SUMIFS(Invoice_Hours,Invoice_Labor_Category,$D3142,Invoice_Company,$C3142,Invoice_MSA_Code,$E3142)</f>
        <v>0</v>
      </c>
      <c r="W3142" s="121" t="str">
        <f t="shared" ca="1" si="790"/>
        <v/>
      </c>
      <c r="X3142" s="152" t="str">
        <f t="shared" ca="1" si="791"/>
        <v/>
      </c>
      <c r="AB3142" t="str">
        <f t="shared" si="792"/>
        <v/>
      </c>
      <c r="AC3142" t="str">
        <f t="shared" si="793"/>
        <v/>
      </c>
      <c r="AD3142" t="str">
        <f t="shared" si="794"/>
        <v/>
      </c>
      <c r="AE3142" s="4" t="str">
        <f t="shared" ca="1" si="787"/>
        <v/>
      </c>
    </row>
    <row r="3143" spans="7:31">
      <c r="G3143" s="117" cm="1">
        <f t="array" aca="1" ref="G3143" ca="1">SUMIFS(Proposed_Hours,Proposed_Labor_Category,$D3143,Proposed_Company,$C3143,Proposed_MSA_Code,$E3143)</f>
        <v>0</v>
      </c>
      <c r="H3143" s="7" t="str">
        <f t="shared" ca="1" si="795"/>
        <v/>
      </c>
      <c r="I3143" s="4" t="str" cm="1">
        <f t="array" aca="1" ref="I3143" ca="1">IFERROR(IF(SUMIFS(Proposed_Direct_Cost,Proposed_Labor_Category,$D3143,Proposed_Company,$C3143,Proposed_MSA_Code,$E3143)=0,"Not Proposed",SUMIFS(Proposed_Direct_Cost,Proposed_Labor_Category,$D3143,Proposed_Company,$C3143,Proposed_MSA_Code,$E3143)),"")</f>
        <v>Not Proposed</v>
      </c>
      <c r="J3143" s="117" cm="1">
        <f t="array" aca="1" ref="J3143" ca="1">SUMIFS(Invoice_Hours,Invoice_Labor_Category,$D3143,Invoice_Company,$C3143,Invoice_MSA_Code,$E3143)</f>
        <v>0</v>
      </c>
      <c r="K3143" s="7" t="str">
        <f t="shared" ca="1" si="796"/>
        <v/>
      </c>
      <c r="L3143" s="222" cm="1">
        <f t="array" aca="1" ref="L3143" ca="1">IFERROR(SUMIFS(Invoice_Direct_Cost,Invoice_Labor_Category,$D3143,Invoice_Company,$C3143,Invoice_MSA_Code,$E3143),"")</f>
        <v>0</v>
      </c>
      <c r="M3143" s="7" t="str">
        <f t="shared" ca="1" si="797"/>
        <v/>
      </c>
      <c r="N3143" s="220" t="str">
        <f t="shared" ca="1" si="802"/>
        <v/>
      </c>
      <c r="O3143" s="7" t="str">
        <f t="shared" ca="1" si="798"/>
        <v/>
      </c>
      <c r="P3143" s="7" t="str">
        <f t="shared" ca="1" si="799"/>
        <v/>
      </c>
      <c r="Q3143" s="7" t="str">
        <f t="shared" ca="1" si="800"/>
        <v/>
      </c>
      <c r="R3143" s="7" t="str">
        <f t="shared" ca="1" si="801"/>
        <v/>
      </c>
      <c r="S3143" s="7" t="str">
        <f t="shared" ca="1" si="788"/>
        <v/>
      </c>
      <c r="T3143" s="7" t="str">
        <f t="shared" ca="1" si="789"/>
        <v/>
      </c>
      <c r="V3143" s="120" cm="1">
        <f t="array" aca="1" ref="V3143" ca="1">SUMIFS(Invoice_Hours,Invoice_Labor_Category,$D3143,Invoice_Company,$C3143,Invoice_MSA_Code,$E3143)</f>
        <v>0</v>
      </c>
      <c r="W3143" s="121" t="str">
        <f t="shared" ca="1" si="790"/>
        <v/>
      </c>
      <c r="X3143" s="151" t="str">
        <f t="shared" ca="1" si="791"/>
        <v/>
      </c>
      <c r="AB3143" t="str">
        <f t="shared" si="792"/>
        <v/>
      </c>
      <c r="AC3143" t="str">
        <f t="shared" si="793"/>
        <v/>
      </c>
      <c r="AD3143" t="str">
        <f t="shared" si="794"/>
        <v/>
      </c>
      <c r="AE3143" s="4" t="str">
        <f t="shared" ca="1" si="787"/>
        <v/>
      </c>
    </row>
    <row r="3144" spans="7:31">
      <c r="G3144" s="117" cm="1">
        <f t="array" aca="1" ref="G3144" ca="1">SUMIFS(Proposed_Hours,Proposed_Labor_Category,$D3144,Proposed_Company,$C3144,Proposed_MSA_Code,$E3144)</f>
        <v>0</v>
      </c>
      <c r="H3144" s="7" t="str">
        <f t="shared" ca="1" si="795"/>
        <v/>
      </c>
      <c r="I3144" s="4" t="str" cm="1">
        <f t="array" aca="1" ref="I3144" ca="1">IFERROR(IF(SUMIFS(Proposed_Direct_Cost,Proposed_Labor_Category,$D3144,Proposed_Company,$C3144,Proposed_MSA_Code,$E3144)=0,"Not Proposed",SUMIFS(Proposed_Direct_Cost,Proposed_Labor_Category,$D3144,Proposed_Company,$C3144,Proposed_MSA_Code,$E3144)),"")</f>
        <v>Not Proposed</v>
      </c>
      <c r="J3144" s="117" cm="1">
        <f t="array" aca="1" ref="J3144" ca="1">SUMIFS(Invoice_Hours,Invoice_Labor_Category,$D3144,Invoice_Company,$C3144,Invoice_MSA_Code,$E3144)</f>
        <v>0</v>
      </c>
      <c r="K3144" s="7" t="str">
        <f t="shared" ca="1" si="796"/>
        <v/>
      </c>
      <c r="L3144" s="222" cm="1">
        <f t="array" aca="1" ref="L3144" ca="1">IFERROR(SUMIFS(Invoice_Direct_Cost,Invoice_Labor_Category,$D3144,Invoice_Company,$C3144,Invoice_MSA_Code,$E3144),"")</f>
        <v>0</v>
      </c>
      <c r="M3144" s="7" t="str">
        <f t="shared" ca="1" si="797"/>
        <v/>
      </c>
      <c r="N3144" s="220" t="str">
        <f t="shared" ca="1" si="802"/>
        <v/>
      </c>
      <c r="O3144" s="7" t="str">
        <f t="shared" ca="1" si="798"/>
        <v/>
      </c>
      <c r="P3144" s="7" t="str">
        <f t="shared" ca="1" si="799"/>
        <v/>
      </c>
      <c r="Q3144" s="7" t="str">
        <f t="shared" ca="1" si="800"/>
        <v/>
      </c>
      <c r="R3144" s="7" t="str">
        <f t="shared" ca="1" si="801"/>
        <v/>
      </c>
      <c r="S3144" s="7" t="str">
        <f t="shared" ca="1" si="788"/>
        <v/>
      </c>
      <c r="T3144" s="7" t="str">
        <f t="shared" ca="1" si="789"/>
        <v/>
      </c>
      <c r="V3144" s="120" cm="1">
        <f t="array" aca="1" ref="V3144" ca="1">SUMIFS(Invoice_Hours,Invoice_Labor_Category,$D3144,Invoice_Company,$C3144,Invoice_MSA_Code,$E3144)</f>
        <v>0</v>
      </c>
      <c r="W3144" s="121" t="str">
        <f t="shared" ca="1" si="790"/>
        <v/>
      </c>
      <c r="X3144" s="152" t="str">
        <f t="shared" ca="1" si="791"/>
        <v/>
      </c>
      <c r="AB3144" t="str">
        <f t="shared" si="792"/>
        <v/>
      </c>
      <c r="AC3144" t="str">
        <f t="shared" si="793"/>
        <v/>
      </c>
      <c r="AD3144" t="str">
        <f t="shared" si="794"/>
        <v/>
      </c>
      <c r="AE3144" s="4" t="str">
        <f t="shared" ca="1" si="787"/>
        <v/>
      </c>
    </row>
    <row r="3145" spans="7:31">
      <c r="G3145" s="117" cm="1">
        <f t="array" aca="1" ref="G3145" ca="1">SUMIFS(Proposed_Hours,Proposed_Labor_Category,$D3145,Proposed_Company,$C3145,Proposed_MSA_Code,$E3145)</f>
        <v>0</v>
      </c>
      <c r="H3145" s="7" t="str">
        <f t="shared" ca="1" si="795"/>
        <v/>
      </c>
      <c r="I3145" s="4" t="str" cm="1">
        <f t="array" aca="1" ref="I3145" ca="1">IFERROR(IF(SUMIFS(Proposed_Direct_Cost,Proposed_Labor_Category,$D3145,Proposed_Company,$C3145,Proposed_MSA_Code,$E3145)=0,"Not Proposed",SUMIFS(Proposed_Direct_Cost,Proposed_Labor_Category,$D3145,Proposed_Company,$C3145,Proposed_MSA_Code,$E3145)),"")</f>
        <v>Not Proposed</v>
      </c>
      <c r="J3145" s="117" cm="1">
        <f t="array" aca="1" ref="J3145" ca="1">SUMIFS(Invoice_Hours,Invoice_Labor_Category,$D3145,Invoice_Company,$C3145,Invoice_MSA_Code,$E3145)</f>
        <v>0</v>
      </c>
      <c r="K3145" s="7" t="str">
        <f t="shared" ca="1" si="796"/>
        <v/>
      </c>
      <c r="L3145" s="222" cm="1">
        <f t="array" aca="1" ref="L3145" ca="1">IFERROR(SUMIFS(Invoice_Direct_Cost,Invoice_Labor_Category,$D3145,Invoice_Company,$C3145,Invoice_MSA_Code,$E3145),"")</f>
        <v>0</v>
      </c>
      <c r="M3145" s="7" t="str">
        <f t="shared" ca="1" si="797"/>
        <v/>
      </c>
      <c r="N3145" s="220" t="str">
        <f t="shared" ca="1" si="802"/>
        <v/>
      </c>
      <c r="O3145" s="7" t="str">
        <f t="shared" ca="1" si="798"/>
        <v/>
      </c>
      <c r="P3145" s="7" t="str">
        <f t="shared" ca="1" si="799"/>
        <v/>
      </c>
      <c r="Q3145" s="7" t="str">
        <f t="shared" ca="1" si="800"/>
        <v/>
      </c>
      <c r="R3145" s="7" t="str">
        <f t="shared" ca="1" si="801"/>
        <v/>
      </c>
      <c r="S3145" s="7" t="str">
        <f t="shared" ca="1" si="788"/>
        <v/>
      </c>
      <c r="T3145" s="7" t="str">
        <f t="shared" ca="1" si="789"/>
        <v/>
      </c>
      <c r="V3145" s="120" cm="1">
        <f t="array" aca="1" ref="V3145" ca="1">SUMIFS(Invoice_Hours,Invoice_Labor_Category,$D3145,Invoice_Company,$C3145,Invoice_MSA_Code,$E3145)</f>
        <v>0</v>
      </c>
      <c r="W3145" s="121" t="str">
        <f t="shared" ca="1" si="790"/>
        <v/>
      </c>
      <c r="X3145" s="151" t="str">
        <f t="shared" ca="1" si="791"/>
        <v/>
      </c>
      <c r="AB3145" t="str">
        <f t="shared" si="792"/>
        <v/>
      </c>
      <c r="AC3145" t="str">
        <f t="shared" si="793"/>
        <v/>
      </c>
      <c r="AD3145" t="str">
        <f t="shared" si="794"/>
        <v/>
      </c>
      <c r="AE3145" s="4" t="str">
        <f t="shared" ca="1" si="787"/>
        <v/>
      </c>
    </row>
    <row r="3146" spans="7:31">
      <c r="G3146" s="117" cm="1">
        <f t="array" aca="1" ref="G3146" ca="1">SUMIFS(Proposed_Hours,Proposed_Labor_Category,$D3146,Proposed_Company,$C3146,Proposed_MSA_Code,$E3146)</f>
        <v>0</v>
      </c>
      <c r="H3146" s="7" t="str">
        <f t="shared" ca="1" si="795"/>
        <v/>
      </c>
      <c r="I3146" s="4" t="str" cm="1">
        <f t="array" aca="1" ref="I3146" ca="1">IFERROR(IF(SUMIFS(Proposed_Direct_Cost,Proposed_Labor_Category,$D3146,Proposed_Company,$C3146,Proposed_MSA_Code,$E3146)=0,"Not Proposed",SUMIFS(Proposed_Direct_Cost,Proposed_Labor_Category,$D3146,Proposed_Company,$C3146,Proposed_MSA_Code,$E3146)),"")</f>
        <v>Not Proposed</v>
      </c>
      <c r="J3146" s="117" cm="1">
        <f t="array" aca="1" ref="J3146" ca="1">SUMIFS(Invoice_Hours,Invoice_Labor_Category,$D3146,Invoice_Company,$C3146,Invoice_MSA_Code,$E3146)</f>
        <v>0</v>
      </c>
      <c r="K3146" s="7" t="str">
        <f t="shared" ca="1" si="796"/>
        <v/>
      </c>
      <c r="L3146" s="222" cm="1">
        <f t="array" aca="1" ref="L3146" ca="1">IFERROR(SUMIFS(Invoice_Direct_Cost,Invoice_Labor_Category,$D3146,Invoice_Company,$C3146,Invoice_MSA_Code,$E3146),"")</f>
        <v>0</v>
      </c>
      <c r="M3146" s="7" t="str">
        <f t="shared" ca="1" si="797"/>
        <v/>
      </c>
      <c r="N3146" s="220" t="str">
        <f t="shared" ca="1" si="802"/>
        <v/>
      </c>
      <c r="O3146" s="7" t="str">
        <f t="shared" ca="1" si="798"/>
        <v/>
      </c>
      <c r="P3146" s="7" t="str">
        <f t="shared" ca="1" si="799"/>
        <v/>
      </c>
      <c r="Q3146" s="7" t="str">
        <f t="shared" ca="1" si="800"/>
        <v/>
      </c>
      <c r="R3146" s="7" t="str">
        <f t="shared" ca="1" si="801"/>
        <v/>
      </c>
      <c r="S3146" s="7" t="str">
        <f t="shared" ca="1" si="788"/>
        <v/>
      </c>
      <c r="T3146" s="7" t="str">
        <f t="shared" ca="1" si="789"/>
        <v/>
      </c>
      <c r="V3146" s="120" cm="1">
        <f t="array" aca="1" ref="V3146" ca="1">SUMIFS(Invoice_Hours,Invoice_Labor_Category,$D3146,Invoice_Company,$C3146,Invoice_MSA_Code,$E3146)</f>
        <v>0</v>
      </c>
      <c r="W3146" s="121" t="str">
        <f t="shared" ca="1" si="790"/>
        <v/>
      </c>
      <c r="X3146" s="152" t="str">
        <f t="shared" ca="1" si="791"/>
        <v/>
      </c>
      <c r="AB3146" t="str">
        <f t="shared" si="792"/>
        <v/>
      </c>
      <c r="AC3146" t="str">
        <f t="shared" si="793"/>
        <v/>
      </c>
      <c r="AD3146" t="str">
        <f t="shared" si="794"/>
        <v/>
      </c>
      <c r="AE3146" s="4" t="str">
        <f t="shared" ca="1" si="787"/>
        <v/>
      </c>
    </row>
    <row r="3147" spans="7:31">
      <c r="G3147" s="117" cm="1">
        <f t="array" aca="1" ref="G3147" ca="1">SUMIFS(Proposed_Hours,Proposed_Labor_Category,$D3147,Proposed_Company,$C3147,Proposed_MSA_Code,$E3147)</f>
        <v>0</v>
      </c>
      <c r="H3147" s="7" t="str">
        <f t="shared" ca="1" si="795"/>
        <v/>
      </c>
      <c r="I3147" s="4" t="str" cm="1">
        <f t="array" aca="1" ref="I3147" ca="1">IFERROR(IF(SUMIFS(Proposed_Direct_Cost,Proposed_Labor_Category,$D3147,Proposed_Company,$C3147,Proposed_MSA_Code,$E3147)=0,"Not Proposed",SUMIFS(Proposed_Direct_Cost,Proposed_Labor_Category,$D3147,Proposed_Company,$C3147,Proposed_MSA_Code,$E3147)),"")</f>
        <v>Not Proposed</v>
      </c>
      <c r="J3147" s="117" cm="1">
        <f t="array" aca="1" ref="J3147" ca="1">SUMIFS(Invoice_Hours,Invoice_Labor_Category,$D3147,Invoice_Company,$C3147,Invoice_MSA_Code,$E3147)</f>
        <v>0</v>
      </c>
      <c r="K3147" s="7" t="str">
        <f t="shared" ca="1" si="796"/>
        <v/>
      </c>
      <c r="L3147" s="222" cm="1">
        <f t="array" aca="1" ref="L3147" ca="1">IFERROR(SUMIFS(Invoice_Direct_Cost,Invoice_Labor_Category,$D3147,Invoice_Company,$C3147,Invoice_MSA_Code,$E3147),"")</f>
        <v>0</v>
      </c>
      <c r="M3147" s="7" t="str">
        <f t="shared" ca="1" si="797"/>
        <v/>
      </c>
      <c r="N3147" s="220" t="str">
        <f t="shared" ca="1" si="802"/>
        <v/>
      </c>
      <c r="O3147" s="7" t="str">
        <f t="shared" ca="1" si="798"/>
        <v/>
      </c>
      <c r="P3147" s="7" t="str">
        <f t="shared" ca="1" si="799"/>
        <v/>
      </c>
      <c r="Q3147" s="7" t="str">
        <f t="shared" ca="1" si="800"/>
        <v/>
      </c>
      <c r="R3147" s="7" t="str">
        <f t="shared" ca="1" si="801"/>
        <v/>
      </c>
      <c r="S3147" s="7" t="str">
        <f t="shared" ca="1" si="788"/>
        <v/>
      </c>
      <c r="T3147" s="7" t="str">
        <f t="shared" ca="1" si="789"/>
        <v/>
      </c>
      <c r="V3147" s="120" cm="1">
        <f t="array" aca="1" ref="V3147" ca="1">SUMIFS(Invoice_Hours,Invoice_Labor_Category,$D3147,Invoice_Company,$C3147,Invoice_MSA_Code,$E3147)</f>
        <v>0</v>
      </c>
      <c r="W3147" s="121" t="str">
        <f t="shared" ca="1" si="790"/>
        <v/>
      </c>
      <c r="X3147" s="151" t="str">
        <f t="shared" ca="1" si="791"/>
        <v/>
      </c>
      <c r="AB3147" t="str">
        <f t="shared" si="792"/>
        <v/>
      </c>
      <c r="AC3147" t="str">
        <f t="shared" si="793"/>
        <v/>
      </c>
      <c r="AD3147" t="str">
        <f t="shared" si="794"/>
        <v/>
      </c>
      <c r="AE3147" s="4" t="str">
        <f t="shared" ca="1" si="787"/>
        <v/>
      </c>
    </row>
    <row r="3148" spans="7:31">
      <c r="G3148" s="117" cm="1">
        <f t="array" aca="1" ref="G3148" ca="1">SUMIFS(Proposed_Hours,Proposed_Labor_Category,$D3148,Proposed_Company,$C3148,Proposed_MSA_Code,$E3148)</f>
        <v>0</v>
      </c>
      <c r="H3148" s="7" t="str">
        <f t="shared" ca="1" si="795"/>
        <v/>
      </c>
      <c r="I3148" s="4" t="str" cm="1">
        <f t="array" aca="1" ref="I3148" ca="1">IFERROR(IF(SUMIFS(Proposed_Direct_Cost,Proposed_Labor_Category,$D3148,Proposed_Company,$C3148,Proposed_MSA_Code,$E3148)=0,"Not Proposed",SUMIFS(Proposed_Direct_Cost,Proposed_Labor_Category,$D3148,Proposed_Company,$C3148,Proposed_MSA_Code,$E3148)),"")</f>
        <v>Not Proposed</v>
      </c>
      <c r="J3148" s="117" cm="1">
        <f t="array" aca="1" ref="J3148" ca="1">SUMIFS(Invoice_Hours,Invoice_Labor_Category,$D3148,Invoice_Company,$C3148,Invoice_MSA_Code,$E3148)</f>
        <v>0</v>
      </c>
      <c r="K3148" s="7" t="str">
        <f t="shared" ca="1" si="796"/>
        <v/>
      </c>
      <c r="L3148" s="222" cm="1">
        <f t="array" aca="1" ref="L3148" ca="1">IFERROR(SUMIFS(Invoice_Direct_Cost,Invoice_Labor_Category,$D3148,Invoice_Company,$C3148,Invoice_MSA_Code,$E3148),"")</f>
        <v>0</v>
      </c>
      <c r="M3148" s="7" t="str">
        <f t="shared" ca="1" si="797"/>
        <v/>
      </c>
      <c r="N3148" s="220" t="str">
        <f t="shared" ca="1" si="802"/>
        <v/>
      </c>
      <c r="O3148" s="7" t="str">
        <f t="shared" ca="1" si="798"/>
        <v/>
      </c>
      <c r="P3148" s="7" t="str">
        <f t="shared" ca="1" si="799"/>
        <v/>
      </c>
      <c r="Q3148" s="7" t="str">
        <f t="shared" ca="1" si="800"/>
        <v/>
      </c>
      <c r="R3148" s="7" t="str">
        <f t="shared" ca="1" si="801"/>
        <v/>
      </c>
      <c r="S3148" s="7" t="str">
        <f t="shared" ca="1" si="788"/>
        <v/>
      </c>
      <c r="T3148" s="7" t="str">
        <f t="shared" ca="1" si="789"/>
        <v/>
      </c>
      <c r="V3148" s="120" cm="1">
        <f t="array" aca="1" ref="V3148" ca="1">SUMIFS(Invoice_Hours,Invoice_Labor_Category,$D3148,Invoice_Company,$C3148,Invoice_MSA_Code,$E3148)</f>
        <v>0</v>
      </c>
      <c r="W3148" s="121" t="str">
        <f t="shared" ca="1" si="790"/>
        <v/>
      </c>
      <c r="X3148" s="152" t="str">
        <f t="shared" ca="1" si="791"/>
        <v/>
      </c>
      <c r="AB3148" t="str">
        <f t="shared" si="792"/>
        <v/>
      </c>
      <c r="AC3148" t="str">
        <f t="shared" si="793"/>
        <v/>
      </c>
      <c r="AD3148" t="str">
        <f t="shared" si="794"/>
        <v/>
      </c>
      <c r="AE3148" s="4" t="str">
        <f t="shared" ca="1" si="787"/>
        <v/>
      </c>
    </row>
    <row r="3149" spans="7:31">
      <c r="G3149" s="117" cm="1">
        <f t="array" aca="1" ref="G3149" ca="1">SUMIFS(Proposed_Hours,Proposed_Labor_Category,$D3149,Proposed_Company,$C3149,Proposed_MSA_Code,$E3149)</f>
        <v>0</v>
      </c>
      <c r="H3149" s="7" t="str">
        <f t="shared" ca="1" si="795"/>
        <v/>
      </c>
      <c r="I3149" s="4" t="str" cm="1">
        <f t="array" aca="1" ref="I3149" ca="1">IFERROR(IF(SUMIFS(Proposed_Direct_Cost,Proposed_Labor_Category,$D3149,Proposed_Company,$C3149,Proposed_MSA_Code,$E3149)=0,"Not Proposed",SUMIFS(Proposed_Direct_Cost,Proposed_Labor_Category,$D3149,Proposed_Company,$C3149,Proposed_MSA_Code,$E3149)),"")</f>
        <v>Not Proposed</v>
      </c>
      <c r="J3149" s="117" cm="1">
        <f t="array" aca="1" ref="J3149" ca="1">SUMIFS(Invoice_Hours,Invoice_Labor_Category,$D3149,Invoice_Company,$C3149,Invoice_MSA_Code,$E3149)</f>
        <v>0</v>
      </c>
      <c r="K3149" s="7" t="str">
        <f t="shared" ca="1" si="796"/>
        <v/>
      </c>
      <c r="L3149" s="222" cm="1">
        <f t="array" aca="1" ref="L3149" ca="1">IFERROR(SUMIFS(Invoice_Direct_Cost,Invoice_Labor_Category,$D3149,Invoice_Company,$C3149,Invoice_MSA_Code,$E3149),"")</f>
        <v>0</v>
      </c>
      <c r="M3149" s="7" t="str">
        <f t="shared" ca="1" si="797"/>
        <v/>
      </c>
      <c r="N3149" s="220" t="str">
        <f t="shared" ca="1" si="802"/>
        <v/>
      </c>
      <c r="O3149" s="7" t="str">
        <f t="shared" ca="1" si="798"/>
        <v/>
      </c>
      <c r="P3149" s="7" t="str">
        <f t="shared" ca="1" si="799"/>
        <v/>
      </c>
      <c r="Q3149" s="7" t="str">
        <f t="shared" ca="1" si="800"/>
        <v/>
      </c>
      <c r="R3149" s="7" t="str">
        <f t="shared" ca="1" si="801"/>
        <v/>
      </c>
      <c r="S3149" s="7" t="str">
        <f t="shared" ca="1" si="788"/>
        <v/>
      </c>
      <c r="T3149" s="7" t="str">
        <f t="shared" ca="1" si="789"/>
        <v/>
      </c>
      <c r="V3149" s="120" cm="1">
        <f t="array" aca="1" ref="V3149" ca="1">SUMIFS(Invoice_Hours,Invoice_Labor_Category,$D3149,Invoice_Company,$C3149,Invoice_MSA_Code,$E3149)</f>
        <v>0</v>
      </c>
      <c r="W3149" s="121" t="str">
        <f t="shared" ca="1" si="790"/>
        <v/>
      </c>
      <c r="X3149" s="151" t="str">
        <f t="shared" ca="1" si="791"/>
        <v/>
      </c>
      <c r="AB3149" t="str">
        <f t="shared" si="792"/>
        <v/>
      </c>
      <c r="AC3149" t="str">
        <f t="shared" si="793"/>
        <v/>
      </c>
      <c r="AD3149" t="str">
        <f t="shared" si="794"/>
        <v/>
      </c>
      <c r="AE3149" s="4" t="str">
        <f t="shared" ca="1" si="787"/>
        <v/>
      </c>
    </row>
    <row r="3150" spans="7:31">
      <c r="G3150" s="117" cm="1">
        <f t="array" aca="1" ref="G3150" ca="1">SUMIFS(Proposed_Hours,Proposed_Labor_Category,$D3150,Proposed_Company,$C3150,Proposed_MSA_Code,$E3150)</f>
        <v>0</v>
      </c>
      <c r="H3150" s="7" t="str">
        <f t="shared" ca="1" si="795"/>
        <v/>
      </c>
      <c r="I3150" s="4" t="str" cm="1">
        <f t="array" aca="1" ref="I3150" ca="1">IFERROR(IF(SUMIFS(Proposed_Direct_Cost,Proposed_Labor_Category,$D3150,Proposed_Company,$C3150,Proposed_MSA_Code,$E3150)=0,"Not Proposed",SUMIFS(Proposed_Direct_Cost,Proposed_Labor_Category,$D3150,Proposed_Company,$C3150,Proposed_MSA_Code,$E3150)),"")</f>
        <v>Not Proposed</v>
      </c>
      <c r="J3150" s="117" cm="1">
        <f t="array" aca="1" ref="J3150" ca="1">SUMIFS(Invoice_Hours,Invoice_Labor_Category,$D3150,Invoice_Company,$C3150,Invoice_MSA_Code,$E3150)</f>
        <v>0</v>
      </c>
      <c r="K3150" s="7" t="str">
        <f t="shared" ca="1" si="796"/>
        <v/>
      </c>
      <c r="L3150" s="222" cm="1">
        <f t="array" aca="1" ref="L3150" ca="1">IFERROR(SUMIFS(Invoice_Direct_Cost,Invoice_Labor_Category,$D3150,Invoice_Company,$C3150,Invoice_MSA_Code,$E3150),"")</f>
        <v>0</v>
      </c>
      <c r="M3150" s="7" t="str">
        <f t="shared" ca="1" si="797"/>
        <v/>
      </c>
      <c r="N3150" s="220" t="str">
        <f t="shared" ca="1" si="802"/>
        <v/>
      </c>
      <c r="O3150" s="7" t="str">
        <f t="shared" ca="1" si="798"/>
        <v/>
      </c>
      <c r="P3150" s="7" t="str">
        <f t="shared" ca="1" si="799"/>
        <v/>
      </c>
      <c r="Q3150" s="7" t="str">
        <f t="shared" ca="1" si="800"/>
        <v/>
      </c>
      <c r="R3150" s="7" t="str">
        <f t="shared" ca="1" si="801"/>
        <v/>
      </c>
      <c r="S3150" s="7" t="str">
        <f t="shared" ca="1" si="788"/>
        <v/>
      </c>
      <c r="T3150" s="7" t="str">
        <f t="shared" ca="1" si="789"/>
        <v/>
      </c>
      <c r="V3150" s="120" cm="1">
        <f t="array" aca="1" ref="V3150" ca="1">SUMIFS(Invoice_Hours,Invoice_Labor_Category,$D3150,Invoice_Company,$C3150,Invoice_MSA_Code,$E3150)</f>
        <v>0</v>
      </c>
      <c r="W3150" s="121" t="str">
        <f t="shared" ca="1" si="790"/>
        <v/>
      </c>
      <c r="X3150" s="152" t="str">
        <f t="shared" ca="1" si="791"/>
        <v/>
      </c>
      <c r="AB3150" t="str">
        <f t="shared" si="792"/>
        <v/>
      </c>
      <c r="AC3150" t="str">
        <f t="shared" si="793"/>
        <v/>
      </c>
      <c r="AD3150" t="str">
        <f t="shared" si="794"/>
        <v/>
      </c>
      <c r="AE3150" s="4" t="str">
        <f t="shared" ca="1" si="787"/>
        <v/>
      </c>
    </row>
    <row r="3151" spans="7:31">
      <c r="G3151" s="117" cm="1">
        <f t="array" aca="1" ref="G3151" ca="1">SUMIFS(Proposed_Hours,Proposed_Labor_Category,$D3151,Proposed_Company,$C3151,Proposed_MSA_Code,$E3151)</f>
        <v>0</v>
      </c>
      <c r="H3151" s="7" t="str">
        <f t="shared" ca="1" si="795"/>
        <v/>
      </c>
      <c r="I3151" s="4" t="str" cm="1">
        <f t="array" aca="1" ref="I3151" ca="1">IFERROR(IF(SUMIFS(Proposed_Direct_Cost,Proposed_Labor_Category,$D3151,Proposed_Company,$C3151,Proposed_MSA_Code,$E3151)=0,"Not Proposed",SUMIFS(Proposed_Direct_Cost,Proposed_Labor_Category,$D3151,Proposed_Company,$C3151,Proposed_MSA_Code,$E3151)),"")</f>
        <v>Not Proposed</v>
      </c>
      <c r="J3151" s="117" cm="1">
        <f t="array" aca="1" ref="J3151" ca="1">SUMIFS(Invoice_Hours,Invoice_Labor_Category,$D3151,Invoice_Company,$C3151,Invoice_MSA_Code,$E3151)</f>
        <v>0</v>
      </c>
      <c r="K3151" s="7" t="str">
        <f t="shared" ca="1" si="796"/>
        <v/>
      </c>
      <c r="L3151" s="222" cm="1">
        <f t="array" aca="1" ref="L3151" ca="1">IFERROR(SUMIFS(Invoice_Direct_Cost,Invoice_Labor_Category,$D3151,Invoice_Company,$C3151,Invoice_MSA_Code,$E3151),"")</f>
        <v>0</v>
      </c>
      <c r="M3151" s="7" t="str">
        <f t="shared" ca="1" si="797"/>
        <v/>
      </c>
      <c r="N3151" s="220" t="str">
        <f t="shared" ca="1" si="802"/>
        <v/>
      </c>
      <c r="O3151" s="7" t="str">
        <f t="shared" ca="1" si="798"/>
        <v/>
      </c>
      <c r="P3151" s="7" t="str">
        <f t="shared" ca="1" si="799"/>
        <v/>
      </c>
      <c r="Q3151" s="7" t="str">
        <f t="shared" ca="1" si="800"/>
        <v/>
      </c>
      <c r="R3151" s="7" t="str">
        <f t="shared" ca="1" si="801"/>
        <v/>
      </c>
      <c r="S3151" s="7" t="str">
        <f t="shared" ca="1" si="788"/>
        <v/>
      </c>
      <c r="T3151" s="7" t="str">
        <f t="shared" ca="1" si="789"/>
        <v/>
      </c>
      <c r="V3151" s="120" cm="1">
        <f t="array" aca="1" ref="V3151" ca="1">SUMIFS(Invoice_Hours,Invoice_Labor_Category,$D3151,Invoice_Company,$C3151,Invoice_MSA_Code,$E3151)</f>
        <v>0</v>
      </c>
      <c r="W3151" s="121" t="str">
        <f t="shared" ca="1" si="790"/>
        <v/>
      </c>
      <c r="X3151" s="151" t="str">
        <f t="shared" ca="1" si="791"/>
        <v/>
      </c>
      <c r="AB3151" t="str">
        <f t="shared" si="792"/>
        <v/>
      </c>
      <c r="AC3151" t="str">
        <f t="shared" si="793"/>
        <v/>
      </c>
      <c r="AD3151" t="str">
        <f t="shared" si="794"/>
        <v/>
      </c>
      <c r="AE3151" s="4" t="str">
        <f t="shared" ca="1" si="787"/>
        <v/>
      </c>
    </row>
    <row r="3152" spans="7:31">
      <c r="G3152" s="117" cm="1">
        <f t="array" aca="1" ref="G3152" ca="1">SUMIFS(Proposed_Hours,Proposed_Labor_Category,$D3152,Proposed_Company,$C3152,Proposed_MSA_Code,$E3152)</f>
        <v>0</v>
      </c>
      <c r="H3152" s="7" t="str">
        <f t="shared" ca="1" si="795"/>
        <v/>
      </c>
      <c r="I3152" s="4" t="str" cm="1">
        <f t="array" aca="1" ref="I3152" ca="1">IFERROR(IF(SUMIFS(Proposed_Direct_Cost,Proposed_Labor_Category,$D3152,Proposed_Company,$C3152,Proposed_MSA_Code,$E3152)=0,"Not Proposed",SUMIFS(Proposed_Direct_Cost,Proposed_Labor_Category,$D3152,Proposed_Company,$C3152,Proposed_MSA_Code,$E3152)),"")</f>
        <v>Not Proposed</v>
      </c>
      <c r="J3152" s="117" cm="1">
        <f t="array" aca="1" ref="J3152" ca="1">SUMIFS(Invoice_Hours,Invoice_Labor_Category,$D3152,Invoice_Company,$C3152,Invoice_MSA_Code,$E3152)</f>
        <v>0</v>
      </c>
      <c r="K3152" s="7" t="str">
        <f t="shared" ca="1" si="796"/>
        <v/>
      </c>
      <c r="L3152" s="222" cm="1">
        <f t="array" aca="1" ref="L3152" ca="1">IFERROR(SUMIFS(Invoice_Direct_Cost,Invoice_Labor_Category,$D3152,Invoice_Company,$C3152,Invoice_MSA_Code,$E3152),"")</f>
        <v>0</v>
      </c>
      <c r="M3152" s="7" t="str">
        <f t="shared" ca="1" si="797"/>
        <v/>
      </c>
      <c r="N3152" s="220" t="str">
        <f t="shared" ca="1" si="802"/>
        <v/>
      </c>
      <c r="O3152" s="7" t="str">
        <f t="shared" ca="1" si="798"/>
        <v/>
      </c>
      <c r="P3152" s="7" t="str">
        <f t="shared" ca="1" si="799"/>
        <v/>
      </c>
      <c r="Q3152" s="7" t="str">
        <f t="shared" ca="1" si="800"/>
        <v/>
      </c>
      <c r="R3152" s="7" t="str">
        <f t="shared" ca="1" si="801"/>
        <v/>
      </c>
      <c r="S3152" s="7" t="str">
        <f t="shared" ca="1" si="788"/>
        <v/>
      </c>
      <c r="T3152" s="7" t="str">
        <f t="shared" ca="1" si="789"/>
        <v/>
      </c>
      <c r="V3152" s="120" cm="1">
        <f t="array" aca="1" ref="V3152" ca="1">SUMIFS(Invoice_Hours,Invoice_Labor_Category,$D3152,Invoice_Company,$C3152,Invoice_MSA_Code,$E3152)</f>
        <v>0</v>
      </c>
      <c r="W3152" s="121" t="str">
        <f t="shared" ca="1" si="790"/>
        <v/>
      </c>
      <c r="X3152" s="152" t="str">
        <f t="shared" ca="1" si="791"/>
        <v/>
      </c>
      <c r="AB3152" t="str">
        <f t="shared" si="792"/>
        <v/>
      </c>
      <c r="AC3152" t="str">
        <f t="shared" si="793"/>
        <v/>
      </c>
      <c r="AD3152" t="str">
        <f t="shared" si="794"/>
        <v/>
      </c>
      <c r="AE3152" s="4" t="str">
        <f t="shared" ca="1" si="787"/>
        <v/>
      </c>
    </row>
    <row r="3153" spans="7:31">
      <c r="G3153" s="117" cm="1">
        <f t="array" aca="1" ref="G3153" ca="1">SUMIFS(Proposed_Hours,Proposed_Labor_Category,$D3153,Proposed_Company,$C3153,Proposed_MSA_Code,$E3153)</f>
        <v>0</v>
      </c>
      <c r="H3153" s="7" t="str">
        <f t="shared" ca="1" si="795"/>
        <v/>
      </c>
      <c r="I3153" s="4" t="str" cm="1">
        <f t="array" aca="1" ref="I3153" ca="1">IFERROR(IF(SUMIFS(Proposed_Direct_Cost,Proposed_Labor_Category,$D3153,Proposed_Company,$C3153,Proposed_MSA_Code,$E3153)=0,"Not Proposed",SUMIFS(Proposed_Direct_Cost,Proposed_Labor_Category,$D3153,Proposed_Company,$C3153,Proposed_MSA_Code,$E3153)),"")</f>
        <v>Not Proposed</v>
      </c>
      <c r="J3153" s="117" cm="1">
        <f t="array" aca="1" ref="J3153" ca="1">SUMIFS(Invoice_Hours,Invoice_Labor_Category,$D3153,Invoice_Company,$C3153,Invoice_MSA_Code,$E3153)</f>
        <v>0</v>
      </c>
      <c r="K3153" s="7" t="str">
        <f t="shared" ca="1" si="796"/>
        <v/>
      </c>
      <c r="L3153" s="222" cm="1">
        <f t="array" aca="1" ref="L3153" ca="1">IFERROR(SUMIFS(Invoice_Direct_Cost,Invoice_Labor_Category,$D3153,Invoice_Company,$C3153,Invoice_MSA_Code,$E3153),"")</f>
        <v>0</v>
      </c>
      <c r="M3153" s="7" t="str">
        <f t="shared" ca="1" si="797"/>
        <v/>
      </c>
      <c r="N3153" s="220" t="str">
        <f t="shared" ca="1" si="802"/>
        <v/>
      </c>
      <c r="O3153" s="7" t="str">
        <f t="shared" ca="1" si="798"/>
        <v/>
      </c>
      <c r="P3153" s="7" t="str">
        <f t="shared" ca="1" si="799"/>
        <v/>
      </c>
      <c r="Q3153" s="7" t="str">
        <f t="shared" ca="1" si="800"/>
        <v/>
      </c>
      <c r="R3153" s="7" t="str">
        <f t="shared" ca="1" si="801"/>
        <v/>
      </c>
      <c r="S3153" s="7" t="str">
        <f t="shared" ca="1" si="788"/>
        <v/>
      </c>
      <c r="T3153" s="7" t="str">
        <f t="shared" ca="1" si="789"/>
        <v/>
      </c>
      <c r="V3153" s="120" cm="1">
        <f t="array" aca="1" ref="V3153" ca="1">SUMIFS(Invoice_Hours,Invoice_Labor_Category,$D3153,Invoice_Company,$C3153,Invoice_MSA_Code,$E3153)</f>
        <v>0</v>
      </c>
      <c r="W3153" s="121" t="str">
        <f t="shared" ca="1" si="790"/>
        <v/>
      </c>
      <c r="X3153" s="151" t="str">
        <f t="shared" ca="1" si="791"/>
        <v/>
      </c>
      <c r="AB3153" t="str">
        <f t="shared" si="792"/>
        <v/>
      </c>
      <c r="AC3153" t="str">
        <f t="shared" si="793"/>
        <v/>
      </c>
      <c r="AD3153" t="str">
        <f t="shared" si="794"/>
        <v/>
      </c>
      <c r="AE3153" s="4" t="str">
        <f t="shared" ca="1" si="787"/>
        <v/>
      </c>
    </row>
    <row r="3154" spans="7:31">
      <c r="G3154" s="117" cm="1">
        <f t="array" aca="1" ref="G3154" ca="1">SUMIFS(Proposed_Hours,Proposed_Labor_Category,$D3154,Proposed_Company,$C3154,Proposed_MSA_Code,$E3154)</f>
        <v>0</v>
      </c>
      <c r="H3154" s="7" t="str">
        <f t="shared" ca="1" si="795"/>
        <v/>
      </c>
      <c r="I3154" s="4" t="str" cm="1">
        <f t="array" aca="1" ref="I3154" ca="1">IFERROR(IF(SUMIFS(Proposed_Direct_Cost,Proposed_Labor_Category,$D3154,Proposed_Company,$C3154,Proposed_MSA_Code,$E3154)=0,"Not Proposed",SUMIFS(Proposed_Direct_Cost,Proposed_Labor_Category,$D3154,Proposed_Company,$C3154,Proposed_MSA_Code,$E3154)),"")</f>
        <v>Not Proposed</v>
      </c>
      <c r="J3154" s="117" cm="1">
        <f t="array" aca="1" ref="J3154" ca="1">SUMIFS(Invoice_Hours,Invoice_Labor_Category,$D3154,Invoice_Company,$C3154,Invoice_MSA_Code,$E3154)</f>
        <v>0</v>
      </c>
      <c r="K3154" s="7" t="str">
        <f t="shared" ca="1" si="796"/>
        <v/>
      </c>
      <c r="L3154" s="222" cm="1">
        <f t="array" aca="1" ref="L3154" ca="1">IFERROR(SUMIFS(Invoice_Direct_Cost,Invoice_Labor_Category,$D3154,Invoice_Company,$C3154,Invoice_MSA_Code,$E3154),"")</f>
        <v>0</v>
      </c>
      <c r="M3154" s="7" t="str">
        <f t="shared" ca="1" si="797"/>
        <v/>
      </c>
      <c r="N3154" s="220" t="str">
        <f t="shared" ca="1" si="802"/>
        <v/>
      </c>
      <c r="O3154" s="7" t="str">
        <f t="shared" ca="1" si="798"/>
        <v/>
      </c>
      <c r="P3154" s="7" t="str">
        <f t="shared" ca="1" si="799"/>
        <v/>
      </c>
      <c r="Q3154" s="7" t="str">
        <f t="shared" ca="1" si="800"/>
        <v/>
      </c>
      <c r="R3154" s="7" t="str">
        <f t="shared" ca="1" si="801"/>
        <v/>
      </c>
      <c r="S3154" s="7" t="str">
        <f t="shared" ca="1" si="788"/>
        <v/>
      </c>
      <c r="T3154" s="7" t="str">
        <f t="shared" ca="1" si="789"/>
        <v/>
      </c>
      <c r="V3154" s="120" cm="1">
        <f t="array" aca="1" ref="V3154" ca="1">SUMIFS(Invoice_Hours,Invoice_Labor_Category,$D3154,Invoice_Company,$C3154,Invoice_MSA_Code,$E3154)</f>
        <v>0</v>
      </c>
      <c r="W3154" s="121" t="str">
        <f t="shared" ca="1" si="790"/>
        <v/>
      </c>
      <c r="X3154" s="152" t="str">
        <f t="shared" ca="1" si="791"/>
        <v/>
      </c>
      <c r="AB3154" t="str">
        <f t="shared" si="792"/>
        <v/>
      </c>
      <c r="AC3154" t="str">
        <f t="shared" si="793"/>
        <v/>
      </c>
      <c r="AD3154" t="str">
        <f t="shared" si="794"/>
        <v/>
      </c>
      <c r="AE3154" s="4" t="str">
        <f t="shared" ca="1" si="787"/>
        <v/>
      </c>
    </row>
    <row r="3155" spans="7:31">
      <c r="G3155" s="117" cm="1">
        <f t="array" aca="1" ref="G3155" ca="1">SUMIFS(Proposed_Hours,Proposed_Labor_Category,$D3155,Proposed_Company,$C3155,Proposed_MSA_Code,$E3155)</f>
        <v>0</v>
      </c>
      <c r="H3155" s="7" t="str">
        <f t="shared" ca="1" si="795"/>
        <v/>
      </c>
      <c r="I3155" s="4" t="str" cm="1">
        <f t="array" aca="1" ref="I3155" ca="1">IFERROR(IF(SUMIFS(Proposed_Direct_Cost,Proposed_Labor_Category,$D3155,Proposed_Company,$C3155,Proposed_MSA_Code,$E3155)=0,"Not Proposed",SUMIFS(Proposed_Direct_Cost,Proposed_Labor_Category,$D3155,Proposed_Company,$C3155,Proposed_MSA_Code,$E3155)),"")</f>
        <v>Not Proposed</v>
      </c>
      <c r="J3155" s="117" cm="1">
        <f t="array" aca="1" ref="J3155" ca="1">SUMIFS(Invoice_Hours,Invoice_Labor_Category,$D3155,Invoice_Company,$C3155,Invoice_MSA_Code,$E3155)</f>
        <v>0</v>
      </c>
      <c r="K3155" s="7" t="str">
        <f t="shared" ca="1" si="796"/>
        <v/>
      </c>
      <c r="L3155" s="222" cm="1">
        <f t="array" aca="1" ref="L3155" ca="1">IFERROR(SUMIFS(Invoice_Direct_Cost,Invoice_Labor_Category,$D3155,Invoice_Company,$C3155,Invoice_MSA_Code,$E3155),"")</f>
        <v>0</v>
      </c>
      <c r="M3155" s="7" t="str">
        <f t="shared" ca="1" si="797"/>
        <v/>
      </c>
      <c r="N3155" s="220" t="str">
        <f t="shared" ca="1" si="802"/>
        <v/>
      </c>
      <c r="O3155" s="7" t="str">
        <f t="shared" ca="1" si="798"/>
        <v/>
      </c>
      <c r="P3155" s="7" t="str">
        <f t="shared" ca="1" si="799"/>
        <v/>
      </c>
      <c r="Q3155" s="7" t="str">
        <f t="shared" ca="1" si="800"/>
        <v/>
      </c>
      <c r="R3155" s="7" t="str">
        <f t="shared" ca="1" si="801"/>
        <v/>
      </c>
      <c r="S3155" s="7" t="str">
        <f t="shared" ca="1" si="788"/>
        <v/>
      </c>
      <c r="T3155" s="7" t="str">
        <f t="shared" ca="1" si="789"/>
        <v/>
      </c>
      <c r="V3155" s="120" cm="1">
        <f t="array" aca="1" ref="V3155" ca="1">SUMIFS(Invoice_Hours,Invoice_Labor_Category,$D3155,Invoice_Company,$C3155,Invoice_MSA_Code,$E3155)</f>
        <v>0</v>
      </c>
      <c r="W3155" s="121" t="str">
        <f t="shared" ca="1" si="790"/>
        <v/>
      </c>
      <c r="X3155" s="151" t="str">
        <f t="shared" ca="1" si="791"/>
        <v/>
      </c>
      <c r="AB3155" t="str">
        <f t="shared" si="792"/>
        <v/>
      </c>
      <c r="AC3155" t="str">
        <f t="shared" si="793"/>
        <v/>
      </c>
      <c r="AD3155" t="str">
        <f t="shared" si="794"/>
        <v/>
      </c>
      <c r="AE3155" s="4" t="str">
        <f t="shared" ca="1" si="787"/>
        <v/>
      </c>
    </row>
    <row r="3156" spans="7:31">
      <c r="G3156" s="117" cm="1">
        <f t="array" aca="1" ref="G3156" ca="1">SUMIFS(Proposed_Hours,Proposed_Labor_Category,$D3156,Proposed_Company,$C3156,Proposed_MSA_Code,$E3156)</f>
        <v>0</v>
      </c>
      <c r="H3156" s="7" t="str">
        <f t="shared" ca="1" si="795"/>
        <v/>
      </c>
      <c r="I3156" s="4" t="str" cm="1">
        <f t="array" aca="1" ref="I3156" ca="1">IFERROR(IF(SUMIFS(Proposed_Direct_Cost,Proposed_Labor_Category,$D3156,Proposed_Company,$C3156,Proposed_MSA_Code,$E3156)=0,"Not Proposed",SUMIFS(Proposed_Direct_Cost,Proposed_Labor_Category,$D3156,Proposed_Company,$C3156,Proposed_MSA_Code,$E3156)),"")</f>
        <v>Not Proposed</v>
      </c>
      <c r="J3156" s="117" cm="1">
        <f t="array" aca="1" ref="J3156" ca="1">SUMIFS(Invoice_Hours,Invoice_Labor_Category,$D3156,Invoice_Company,$C3156,Invoice_MSA_Code,$E3156)</f>
        <v>0</v>
      </c>
      <c r="K3156" s="7" t="str">
        <f t="shared" ca="1" si="796"/>
        <v/>
      </c>
      <c r="L3156" s="222" cm="1">
        <f t="array" aca="1" ref="L3156" ca="1">IFERROR(SUMIFS(Invoice_Direct_Cost,Invoice_Labor_Category,$D3156,Invoice_Company,$C3156,Invoice_MSA_Code,$E3156),"")</f>
        <v>0</v>
      </c>
      <c r="M3156" s="7" t="str">
        <f t="shared" ca="1" si="797"/>
        <v/>
      </c>
      <c r="N3156" s="220" t="str">
        <f t="shared" ca="1" si="802"/>
        <v/>
      </c>
      <c r="O3156" s="7" t="str">
        <f t="shared" ca="1" si="798"/>
        <v/>
      </c>
      <c r="P3156" s="7" t="str">
        <f t="shared" ca="1" si="799"/>
        <v/>
      </c>
      <c r="Q3156" s="7" t="str">
        <f t="shared" ca="1" si="800"/>
        <v/>
      </c>
      <c r="R3156" s="7" t="str">
        <f t="shared" ca="1" si="801"/>
        <v/>
      </c>
      <c r="S3156" s="7" t="str">
        <f t="shared" ca="1" si="788"/>
        <v/>
      </c>
      <c r="T3156" s="7" t="str">
        <f t="shared" ca="1" si="789"/>
        <v/>
      </c>
      <c r="V3156" s="120" cm="1">
        <f t="array" aca="1" ref="V3156" ca="1">SUMIFS(Invoice_Hours,Invoice_Labor_Category,$D3156,Invoice_Company,$C3156,Invoice_MSA_Code,$E3156)</f>
        <v>0</v>
      </c>
      <c r="W3156" s="121" t="str">
        <f t="shared" ca="1" si="790"/>
        <v/>
      </c>
      <c r="X3156" s="152" t="str">
        <f t="shared" ca="1" si="791"/>
        <v/>
      </c>
      <c r="AB3156" t="str">
        <f t="shared" si="792"/>
        <v/>
      </c>
      <c r="AC3156" t="str">
        <f t="shared" si="793"/>
        <v/>
      </c>
      <c r="AD3156" t="str">
        <f t="shared" si="794"/>
        <v/>
      </c>
      <c r="AE3156" s="4" t="str">
        <f t="shared" ca="1" si="787"/>
        <v/>
      </c>
    </row>
    <row r="3157" spans="7:31">
      <c r="G3157" s="117" cm="1">
        <f t="array" aca="1" ref="G3157" ca="1">SUMIFS(Proposed_Hours,Proposed_Labor_Category,$D3157,Proposed_Company,$C3157,Proposed_MSA_Code,$E3157)</f>
        <v>0</v>
      </c>
      <c r="H3157" s="7" t="str">
        <f t="shared" ca="1" si="795"/>
        <v/>
      </c>
      <c r="I3157" s="4" t="str" cm="1">
        <f t="array" aca="1" ref="I3157" ca="1">IFERROR(IF(SUMIFS(Proposed_Direct_Cost,Proposed_Labor_Category,$D3157,Proposed_Company,$C3157,Proposed_MSA_Code,$E3157)=0,"Not Proposed",SUMIFS(Proposed_Direct_Cost,Proposed_Labor_Category,$D3157,Proposed_Company,$C3157,Proposed_MSA_Code,$E3157)),"")</f>
        <v>Not Proposed</v>
      </c>
      <c r="J3157" s="117" cm="1">
        <f t="array" aca="1" ref="J3157" ca="1">SUMIFS(Invoice_Hours,Invoice_Labor_Category,$D3157,Invoice_Company,$C3157,Invoice_MSA_Code,$E3157)</f>
        <v>0</v>
      </c>
      <c r="K3157" s="7" t="str">
        <f t="shared" ca="1" si="796"/>
        <v/>
      </c>
      <c r="L3157" s="222" cm="1">
        <f t="array" aca="1" ref="L3157" ca="1">IFERROR(SUMIFS(Invoice_Direct_Cost,Invoice_Labor_Category,$D3157,Invoice_Company,$C3157,Invoice_MSA_Code,$E3157),"")</f>
        <v>0</v>
      </c>
      <c r="M3157" s="7" t="str">
        <f t="shared" ca="1" si="797"/>
        <v/>
      </c>
      <c r="N3157" s="220" t="str">
        <f t="shared" ca="1" si="802"/>
        <v/>
      </c>
      <c r="O3157" s="7" t="str">
        <f t="shared" ca="1" si="798"/>
        <v/>
      </c>
      <c r="P3157" s="7" t="str">
        <f t="shared" ca="1" si="799"/>
        <v/>
      </c>
      <c r="Q3157" s="7" t="str">
        <f t="shared" ca="1" si="800"/>
        <v/>
      </c>
      <c r="R3157" s="7" t="str">
        <f t="shared" ca="1" si="801"/>
        <v/>
      </c>
      <c r="S3157" s="7" t="str">
        <f t="shared" ca="1" si="788"/>
        <v/>
      </c>
      <c r="T3157" s="7" t="str">
        <f t="shared" ca="1" si="789"/>
        <v/>
      </c>
      <c r="V3157" s="120" cm="1">
        <f t="array" aca="1" ref="V3157" ca="1">SUMIFS(Invoice_Hours,Invoice_Labor_Category,$D3157,Invoice_Company,$C3157,Invoice_MSA_Code,$E3157)</f>
        <v>0</v>
      </c>
      <c r="W3157" s="121" t="str">
        <f t="shared" ca="1" si="790"/>
        <v/>
      </c>
      <c r="X3157" s="151" t="str">
        <f t="shared" ca="1" si="791"/>
        <v/>
      </c>
      <c r="AB3157" t="str">
        <f t="shared" si="792"/>
        <v/>
      </c>
      <c r="AC3157" t="str">
        <f t="shared" si="793"/>
        <v/>
      </c>
      <c r="AD3157" t="str">
        <f t="shared" si="794"/>
        <v/>
      </c>
      <c r="AE3157" s="4" t="str">
        <f t="shared" ca="1" si="787"/>
        <v/>
      </c>
    </row>
    <row r="3158" spans="7:31">
      <c r="G3158" s="117" cm="1">
        <f t="array" aca="1" ref="G3158" ca="1">SUMIFS(Proposed_Hours,Proposed_Labor_Category,$D3158,Proposed_Company,$C3158,Proposed_MSA_Code,$E3158)</f>
        <v>0</v>
      </c>
      <c r="H3158" s="7" t="str">
        <f t="shared" ca="1" si="795"/>
        <v/>
      </c>
      <c r="I3158" s="4" t="str" cm="1">
        <f t="array" aca="1" ref="I3158" ca="1">IFERROR(IF(SUMIFS(Proposed_Direct_Cost,Proposed_Labor_Category,$D3158,Proposed_Company,$C3158,Proposed_MSA_Code,$E3158)=0,"Not Proposed",SUMIFS(Proposed_Direct_Cost,Proposed_Labor_Category,$D3158,Proposed_Company,$C3158,Proposed_MSA_Code,$E3158)),"")</f>
        <v>Not Proposed</v>
      </c>
      <c r="J3158" s="117" cm="1">
        <f t="array" aca="1" ref="J3158" ca="1">SUMIFS(Invoice_Hours,Invoice_Labor_Category,$D3158,Invoice_Company,$C3158,Invoice_MSA_Code,$E3158)</f>
        <v>0</v>
      </c>
      <c r="K3158" s="7" t="str">
        <f t="shared" ca="1" si="796"/>
        <v/>
      </c>
      <c r="L3158" s="222" cm="1">
        <f t="array" aca="1" ref="L3158" ca="1">IFERROR(SUMIFS(Invoice_Direct_Cost,Invoice_Labor_Category,$D3158,Invoice_Company,$C3158,Invoice_MSA_Code,$E3158),"")</f>
        <v>0</v>
      </c>
      <c r="M3158" s="7" t="str">
        <f t="shared" ca="1" si="797"/>
        <v/>
      </c>
      <c r="N3158" s="220" t="str">
        <f t="shared" ca="1" si="802"/>
        <v/>
      </c>
      <c r="O3158" s="7" t="str">
        <f t="shared" ca="1" si="798"/>
        <v/>
      </c>
      <c r="P3158" s="7" t="str">
        <f t="shared" ca="1" si="799"/>
        <v/>
      </c>
      <c r="Q3158" s="7" t="str">
        <f t="shared" ca="1" si="800"/>
        <v/>
      </c>
      <c r="R3158" s="7" t="str">
        <f t="shared" ca="1" si="801"/>
        <v/>
      </c>
      <c r="S3158" s="7" t="str">
        <f t="shared" ca="1" si="788"/>
        <v/>
      </c>
      <c r="T3158" s="7" t="str">
        <f t="shared" ca="1" si="789"/>
        <v/>
      </c>
      <c r="V3158" s="120" cm="1">
        <f t="array" aca="1" ref="V3158" ca="1">SUMIFS(Invoice_Hours,Invoice_Labor_Category,$D3158,Invoice_Company,$C3158,Invoice_MSA_Code,$E3158)</f>
        <v>0</v>
      </c>
      <c r="W3158" s="121" t="str">
        <f t="shared" ca="1" si="790"/>
        <v/>
      </c>
      <c r="X3158" s="152" t="str">
        <f t="shared" ca="1" si="791"/>
        <v/>
      </c>
      <c r="AB3158" t="str">
        <f t="shared" si="792"/>
        <v/>
      </c>
      <c r="AC3158" t="str">
        <f t="shared" si="793"/>
        <v/>
      </c>
      <c r="AD3158" t="str">
        <f t="shared" si="794"/>
        <v/>
      </c>
      <c r="AE3158" s="4" t="str">
        <f t="shared" ca="1" si="787"/>
        <v/>
      </c>
    </row>
    <row r="3159" spans="7:31">
      <c r="G3159" s="117" cm="1">
        <f t="array" aca="1" ref="G3159" ca="1">SUMIFS(Proposed_Hours,Proposed_Labor_Category,$D3159,Proposed_Company,$C3159,Proposed_MSA_Code,$E3159)</f>
        <v>0</v>
      </c>
      <c r="H3159" s="7" t="str">
        <f t="shared" ca="1" si="795"/>
        <v/>
      </c>
      <c r="I3159" s="4" t="str" cm="1">
        <f t="array" aca="1" ref="I3159" ca="1">IFERROR(IF(SUMIFS(Proposed_Direct_Cost,Proposed_Labor_Category,$D3159,Proposed_Company,$C3159,Proposed_MSA_Code,$E3159)=0,"Not Proposed",SUMIFS(Proposed_Direct_Cost,Proposed_Labor_Category,$D3159,Proposed_Company,$C3159,Proposed_MSA_Code,$E3159)),"")</f>
        <v>Not Proposed</v>
      </c>
      <c r="J3159" s="117" cm="1">
        <f t="array" aca="1" ref="J3159" ca="1">SUMIFS(Invoice_Hours,Invoice_Labor_Category,$D3159,Invoice_Company,$C3159,Invoice_MSA_Code,$E3159)</f>
        <v>0</v>
      </c>
      <c r="K3159" s="7" t="str">
        <f t="shared" ca="1" si="796"/>
        <v/>
      </c>
      <c r="L3159" s="222" cm="1">
        <f t="array" aca="1" ref="L3159" ca="1">IFERROR(SUMIFS(Invoice_Direct_Cost,Invoice_Labor_Category,$D3159,Invoice_Company,$C3159,Invoice_MSA_Code,$E3159),"")</f>
        <v>0</v>
      </c>
      <c r="M3159" s="7" t="str">
        <f t="shared" ca="1" si="797"/>
        <v/>
      </c>
      <c r="N3159" s="220" t="str">
        <f t="shared" ca="1" si="802"/>
        <v/>
      </c>
      <c r="O3159" s="7" t="str">
        <f t="shared" ca="1" si="798"/>
        <v/>
      </c>
      <c r="P3159" s="7" t="str">
        <f t="shared" ca="1" si="799"/>
        <v/>
      </c>
      <c r="Q3159" s="7" t="str">
        <f t="shared" ca="1" si="800"/>
        <v/>
      </c>
      <c r="R3159" s="7" t="str">
        <f t="shared" ca="1" si="801"/>
        <v/>
      </c>
      <c r="S3159" s="7" t="str">
        <f t="shared" ca="1" si="788"/>
        <v/>
      </c>
      <c r="T3159" s="7" t="str">
        <f t="shared" ca="1" si="789"/>
        <v/>
      </c>
      <c r="V3159" s="120" cm="1">
        <f t="array" aca="1" ref="V3159" ca="1">SUMIFS(Invoice_Hours,Invoice_Labor_Category,$D3159,Invoice_Company,$C3159,Invoice_MSA_Code,$E3159)</f>
        <v>0</v>
      </c>
      <c r="W3159" s="121" t="str">
        <f t="shared" ca="1" si="790"/>
        <v/>
      </c>
      <c r="X3159" s="151" t="str">
        <f t="shared" ca="1" si="791"/>
        <v/>
      </c>
      <c r="AB3159" t="str">
        <f t="shared" si="792"/>
        <v/>
      </c>
      <c r="AC3159" t="str">
        <f t="shared" si="793"/>
        <v/>
      </c>
      <c r="AD3159" t="str">
        <f t="shared" si="794"/>
        <v/>
      </c>
      <c r="AE3159" s="4" t="str">
        <f t="shared" ca="1" si="787"/>
        <v/>
      </c>
    </row>
    <row r="3160" spans="7:31">
      <c r="G3160" s="117" cm="1">
        <f t="array" aca="1" ref="G3160" ca="1">SUMIFS(Proposed_Hours,Proposed_Labor_Category,$D3160,Proposed_Company,$C3160,Proposed_MSA_Code,$E3160)</f>
        <v>0</v>
      </c>
      <c r="H3160" s="7" t="str">
        <f t="shared" ca="1" si="795"/>
        <v/>
      </c>
      <c r="I3160" s="4" t="str" cm="1">
        <f t="array" aca="1" ref="I3160" ca="1">IFERROR(IF(SUMIFS(Proposed_Direct_Cost,Proposed_Labor_Category,$D3160,Proposed_Company,$C3160,Proposed_MSA_Code,$E3160)=0,"Not Proposed",SUMIFS(Proposed_Direct_Cost,Proposed_Labor_Category,$D3160,Proposed_Company,$C3160,Proposed_MSA_Code,$E3160)),"")</f>
        <v>Not Proposed</v>
      </c>
      <c r="J3160" s="117" cm="1">
        <f t="array" aca="1" ref="J3160" ca="1">SUMIFS(Invoice_Hours,Invoice_Labor_Category,$D3160,Invoice_Company,$C3160,Invoice_MSA_Code,$E3160)</f>
        <v>0</v>
      </c>
      <c r="K3160" s="7" t="str">
        <f t="shared" ca="1" si="796"/>
        <v/>
      </c>
      <c r="L3160" s="222" cm="1">
        <f t="array" aca="1" ref="L3160" ca="1">IFERROR(SUMIFS(Invoice_Direct_Cost,Invoice_Labor_Category,$D3160,Invoice_Company,$C3160,Invoice_MSA_Code,$E3160),"")</f>
        <v>0</v>
      </c>
      <c r="M3160" s="7" t="str">
        <f t="shared" ca="1" si="797"/>
        <v/>
      </c>
      <c r="N3160" s="220" t="str">
        <f t="shared" ca="1" si="802"/>
        <v/>
      </c>
      <c r="O3160" s="7" t="str">
        <f t="shared" ca="1" si="798"/>
        <v/>
      </c>
      <c r="P3160" s="7" t="str">
        <f t="shared" ca="1" si="799"/>
        <v/>
      </c>
      <c r="Q3160" s="7" t="str">
        <f t="shared" ca="1" si="800"/>
        <v/>
      </c>
      <c r="R3160" s="7" t="str">
        <f t="shared" ca="1" si="801"/>
        <v/>
      </c>
      <c r="S3160" s="7" t="str">
        <f t="shared" ca="1" si="788"/>
        <v/>
      </c>
      <c r="T3160" s="7" t="str">
        <f t="shared" ca="1" si="789"/>
        <v/>
      </c>
      <c r="V3160" s="120" cm="1">
        <f t="array" aca="1" ref="V3160" ca="1">SUMIFS(Invoice_Hours,Invoice_Labor_Category,$D3160,Invoice_Company,$C3160,Invoice_MSA_Code,$E3160)</f>
        <v>0</v>
      </c>
      <c r="W3160" s="121" t="str">
        <f t="shared" ca="1" si="790"/>
        <v/>
      </c>
      <c r="X3160" s="152" t="str">
        <f t="shared" ca="1" si="791"/>
        <v/>
      </c>
      <c r="AB3160" t="str">
        <f t="shared" si="792"/>
        <v/>
      </c>
      <c r="AC3160" t="str">
        <f t="shared" si="793"/>
        <v/>
      </c>
      <c r="AD3160" t="str">
        <f t="shared" si="794"/>
        <v/>
      </c>
      <c r="AE3160" s="4" t="str">
        <f t="shared" ca="1" si="787"/>
        <v/>
      </c>
    </row>
    <row r="3161" spans="7:31">
      <c r="G3161" s="117" cm="1">
        <f t="array" aca="1" ref="G3161" ca="1">SUMIFS(Proposed_Hours,Proposed_Labor_Category,$D3161,Proposed_Company,$C3161,Proposed_MSA_Code,$E3161)</f>
        <v>0</v>
      </c>
      <c r="H3161" s="7" t="str">
        <f t="shared" ca="1" si="795"/>
        <v/>
      </c>
      <c r="I3161" s="4" t="str" cm="1">
        <f t="array" aca="1" ref="I3161" ca="1">IFERROR(IF(SUMIFS(Proposed_Direct_Cost,Proposed_Labor_Category,$D3161,Proposed_Company,$C3161,Proposed_MSA_Code,$E3161)=0,"Not Proposed",SUMIFS(Proposed_Direct_Cost,Proposed_Labor_Category,$D3161,Proposed_Company,$C3161,Proposed_MSA_Code,$E3161)),"")</f>
        <v>Not Proposed</v>
      </c>
      <c r="J3161" s="117" cm="1">
        <f t="array" aca="1" ref="J3161" ca="1">SUMIFS(Invoice_Hours,Invoice_Labor_Category,$D3161,Invoice_Company,$C3161,Invoice_MSA_Code,$E3161)</f>
        <v>0</v>
      </c>
      <c r="K3161" s="7" t="str">
        <f t="shared" ca="1" si="796"/>
        <v/>
      </c>
      <c r="L3161" s="222" cm="1">
        <f t="array" aca="1" ref="L3161" ca="1">IFERROR(SUMIFS(Invoice_Direct_Cost,Invoice_Labor_Category,$D3161,Invoice_Company,$C3161,Invoice_MSA_Code,$E3161),"")</f>
        <v>0</v>
      </c>
      <c r="M3161" s="7" t="str">
        <f t="shared" ca="1" si="797"/>
        <v/>
      </c>
      <c r="N3161" s="220" t="str">
        <f t="shared" ca="1" si="802"/>
        <v/>
      </c>
      <c r="O3161" s="7" t="str">
        <f t="shared" ca="1" si="798"/>
        <v/>
      </c>
      <c r="P3161" s="7" t="str">
        <f t="shared" ca="1" si="799"/>
        <v/>
      </c>
      <c r="Q3161" s="7" t="str">
        <f t="shared" ca="1" si="800"/>
        <v/>
      </c>
      <c r="R3161" s="7" t="str">
        <f t="shared" ca="1" si="801"/>
        <v/>
      </c>
      <c r="S3161" s="7" t="str">
        <f t="shared" ca="1" si="788"/>
        <v/>
      </c>
      <c r="T3161" s="7" t="str">
        <f t="shared" ca="1" si="789"/>
        <v/>
      </c>
      <c r="V3161" s="120" cm="1">
        <f t="array" aca="1" ref="V3161" ca="1">SUMIFS(Invoice_Hours,Invoice_Labor_Category,$D3161,Invoice_Company,$C3161,Invoice_MSA_Code,$E3161)</f>
        <v>0</v>
      </c>
      <c r="W3161" s="121" t="str">
        <f t="shared" ca="1" si="790"/>
        <v/>
      </c>
      <c r="X3161" s="151" t="str">
        <f t="shared" ca="1" si="791"/>
        <v/>
      </c>
      <c r="AB3161" t="str">
        <f t="shared" si="792"/>
        <v/>
      </c>
      <c r="AC3161" t="str">
        <f t="shared" si="793"/>
        <v/>
      </c>
      <c r="AD3161" t="str">
        <f t="shared" si="794"/>
        <v/>
      </c>
      <c r="AE3161" s="4" t="str">
        <f t="shared" ca="1" si="787"/>
        <v/>
      </c>
    </row>
    <row r="3162" spans="7:31">
      <c r="G3162" s="117" cm="1">
        <f t="array" aca="1" ref="G3162" ca="1">SUMIFS(Proposed_Hours,Proposed_Labor_Category,$D3162,Proposed_Company,$C3162,Proposed_MSA_Code,$E3162)</f>
        <v>0</v>
      </c>
      <c r="H3162" s="7" t="str">
        <f t="shared" ca="1" si="795"/>
        <v/>
      </c>
      <c r="I3162" s="4" t="str" cm="1">
        <f t="array" aca="1" ref="I3162" ca="1">IFERROR(IF(SUMIFS(Proposed_Direct_Cost,Proposed_Labor_Category,$D3162,Proposed_Company,$C3162,Proposed_MSA_Code,$E3162)=0,"Not Proposed",SUMIFS(Proposed_Direct_Cost,Proposed_Labor_Category,$D3162,Proposed_Company,$C3162,Proposed_MSA_Code,$E3162)),"")</f>
        <v>Not Proposed</v>
      </c>
      <c r="J3162" s="117" cm="1">
        <f t="array" aca="1" ref="J3162" ca="1">SUMIFS(Invoice_Hours,Invoice_Labor_Category,$D3162,Invoice_Company,$C3162,Invoice_MSA_Code,$E3162)</f>
        <v>0</v>
      </c>
      <c r="K3162" s="7" t="str">
        <f t="shared" ca="1" si="796"/>
        <v/>
      </c>
      <c r="L3162" s="222" cm="1">
        <f t="array" aca="1" ref="L3162" ca="1">IFERROR(SUMIFS(Invoice_Direct_Cost,Invoice_Labor_Category,$D3162,Invoice_Company,$C3162,Invoice_MSA_Code,$E3162),"")</f>
        <v>0</v>
      </c>
      <c r="M3162" s="7" t="str">
        <f t="shared" ca="1" si="797"/>
        <v/>
      </c>
      <c r="N3162" s="220" t="str">
        <f t="shared" ca="1" si="802"/>
        <v/>
      </c>
      <c r="O3162" s="7" t="str">
        <f t="shared" ca="1" si="798"/>
        <v/>
      </c>
      <c r="P3162" s="7" t="str">
        <f t="shared" ca="1" si="799"/>
        <v/>
      </c>
      <c r="Q3162" s="7" t="str">
        <f t="shared" ca="1" si="800"/>
        <v/>
      </c>
      <c r="R3162" s="7" t="str">
        <f t="shared" ca="1" si="801"/>
        <v/>
      </c>
      <c r="S3162" s="7" t="str">
        <f t="shared" ca="1" si="788"/>
        <v/>
      </c>
      <c r="T3162" s="7" t="str">
        <f t="shared" ca="1" si="789"/>
        <v/>
      </c>
      <c r="V3162" s="120" cm="1">
        <f t="array" aca="1" ref="V3162" ca="1">SUMIFS(Invoice_Hours,Invoice_Labor_Category,$D3162,Invoice_Company,$C3162,Invoice_MSA_Code,$E3162)</f>
        <v>0</v>
      </c>
      <c r="W3162" s="121" t="str">
        <f t="shared" ca="1" si="790"/>
        <v/>
      </c>
      <c r="X3162" s="152" t="str">
        <f t="shared" ca="1" si="791"/>
        <v/>
      </c>
      <c r="AB3162" t="str">
        <f t="shared" si="792"/>
        <v/>
      </c>
      <c r="AC3162" t="str">
        <f t="shared" si="793"/>
        <v/>
      </c>
      <c r="AD3162" t="str">
        <f t="shared" si="794"/>
        <v/>
      </c>
      <c r="AE3162" s="4" t="str">
        <f t="shared" ca="1" si="787"/>
        <v/>
      </c>
    </row>
    <row r="3163" spans="7:31">
      <c r="G3163" s="117" cm="1">
        <f t="array" aca="1" ref="G3163" ca="1">SUMIFS(Proposed_Hours,Proposed_Labor_Category,$D3163,Proposed_Company,$C3163,Proposed_MSA_Code,$E3163)</f>
        <v>0</v>
      </c>
      <c r="H3163" s="7" t="str">
        <f t="shared" ca="1" si="795"/>
        <v/>
      </c>
      <c r="I3163" s="4" t="str" cm="1">
        <f t="array" aca="1" ref="I3163" ca="1">IFERROR(IF(SUMIFS(Proposed_Direct_Cost,Proposed_Labor_Category,$D3163,Proposed_Company,$C3163,Proposed_MSA_Code,$E3163)=0,"Not Proposed",SUMIFS(Proposed_Direct_Cost,Proposed_Labor_Category,$D3163,Proposed_Company,$C3163,Proposed_MSA_Code,$E3163)),"")</f>
        <v>Not Proposed</v>
      </c>
      <c r="J3163" s="117" cm="1">
        <f t="array" aca="1" ref="J3163" ca="1">SUMIFS(Invoice_Hours,Invoice_Labor_Category,$D3163,Invoice_Company,$C3163,Invoice_MSA_Code,$E3163)</f>
        <v>0</v>
      </c>
      <c r="K3163" s="7" t="str">
        <f t="shared" ca="1" si="796"/>
        <v/>
      </c>
      <c r="L3163" s="222" cm="1">
        <f t="array" aca="1" ref="L3163" ca="1">IFERROR(SUMIFS(Invoice_Direct_Cost,Invoice_Labor_Category,$D3163,Invoice_Company,$C3163,Invoice_MSA_Code,$E3163),"")</f>
        <v>0</v>
      </c>
      <c r="M3163" s="7" t="str">
        <f t="shared" ca="1" si="797"/>
        <v/>
      </c>
      <c r="N3163" s="220" t="str">
        <f t="shared" ca="1" si="802"/>
        <v/>
      </c>
      <c r="O3163" s="7" t="str">
        <f t="shared" ca="1" si="798"/>
        <v/>
      </c>
      <c r="P3163" s="7" t="str">
        <f t="shared" ca="1" si="799"/>
        <v/>
      </c>
      <c r="Q3163" s="7" t="str">
        <f t="shared" ca="1" si="800"/>
        <v/>
      </c>
      <c r="R3163" s="7" t="str">
        <f t="shared" ca="1" si="801"/>
        <v/>
      </c>
      <c r="S3163" s="7" t="str">
        <f t="shared" ca="1" si="788"/>
        <v/>
      </c>
      <c r="T3163" s="7" t="str">
        <f t="shared" ca="1" si="789"/>
        <v/>
      </c>
      <c r="V3163" s="120" cm="1">
        <f t="array" aca="1" ref="V3163" ca="1">SUMIFS(Invoice_Hours,Invoice_Labor_Category,$D3163,Invoice_Company,$C3163,Invoice_MSA_Code,$E3163)</f>
        <v>0</v>
      </c>
      <c r="W3163" s="121" t="str">
        <f t="shared" ca="1" si="790"/>
        <v/>
      </c>
      <c r="X3163" s="151" t="str">
        <f t="shared" ca="1" si="791"/>
        <v/>
      </c>
      <c r="AB3163" t="str">
        <f t="shared" si="792"/>
        <v/>
      </c>
      <c r="AC3163" t="str">
        <f t="shared" si="793"/>
        <v/>
      </c>
      <c r="AD3163" t="str">
        <f t="shared" si="794"/>
        <v/>
      </c>
      <c r="AE3163" s="4" t="str">
        <f t="shared" ca="1" si="787"/>
        <v/>
      </c>
    </row>
    <row r="3164" spans="7:31">
      <c r="G3164" s="117" cm="1">
        <f t="array" aca="1" ref="G3164" ca="1">SUMIFS(Proposed_Hours,Proposed_Labor_Category,$D3164,Proposed_Company,$C3164,Proposed_MSA_Code,$E3164)</f>
        <v>0</v>
      </c>
      <c r="H3164" s="7" t="str">
        <f t="shared" ca="1" si="795"/>
        <v/>
      </c>
      <c r="I3164" s="4" t="str" cm="1">
        <f t="array" aca="1" ref="I3164" ca="1">IFERROR(IF(SUMIFS(Proposed_Direct_Cost,Proposed_Labor_Category,$D3164,Proposed_Company,$C3164,Proposed_MSA_Code,$E3164)=0,"Not Proposed",SUMIFS(Proposed_Direct_Cost,Proposed_Labor_Category,$D3164,Proposed_Company,$C3164,Proposed_MSA_Code,$E3164)),"")</f>
        <v>Not Proposed</v>
      </c>
      <c r="J3164" s="117" cm="1">
        <f t="array" aca="1" ref="J3164" ca="1">SUMIFS(Invoice_Hours,Invoice_Labor_Category,$D3164,Invoice_Company,$C3164,Invoice_MSA_Code,$E3164)</f>
        <v>0</v>
      </c>
      <c r="K3164" s="7" t="str">
        <f t="shared" ca="1" si="796"/>
        <v/>
      </c>
      <c r="L3164" s="222" cm="1">
        <f t="array" aca="1" ref="L3164" ca="1">IFERROR(SUMIFS(Invoice_Direct_Cost,Invoice_Labor_Category,$D3164,Invoice_Company,$C3164,Invoice_MSA_Code,$E3164),"")</f>
        <v>0</v>
      </c>
      <c r="M3164" s="7" t="str">
        <f t="shared" ca="1" si="797"/>
        <v/>
      </c>
      <c r="N3164" s="220" t="str">
        <f t="shared" ca="1" si="802"/>
        <v/>
      </c>
      <c r="O3164" s="7" t="str">
        <f t="shared" ca="1" si="798"/>
        <v/>
      </c>
      <c r="P3164" s="7" t="str">
        <f t="shared" ca="1" si="799"/>
        <v/>
      </c>
      <c r="Q3164" s="7" t="str">
        <f t="shared" ca="1" si="800"/>
        <v/>
      </c>
      <c r="R3164" s="7" t="str">
        <f t="shared" ca="1" si="801"/>
        <v/>
      </c>
      <c r="S3164" s="7" t="str">
        <f t="shared" ca="1" si="788"/>
        <v/>
      </c>
      <c r="T3164" s="7" t="str">
        <f t="shared" ca="1" si="789"/>
        <v/>
      </c>
      <c r="V3164" s="120" cm="1">
        <f t="array" aca="1" ref="V3164" ca="1">SUMIFS(Invoice_Hours,Invoice_Labor_Category,$D3164,Invoice_Company,$C3164,Invoice_MSA_Code,$E3164)</f>
        <v>0</v>
      </c>
      <c r="W3164" s="121" t="str">
        <f t="shared" ca="1" si="790"/>
        <v/>
      </c>
      <c r="X3164" s="152" t="str">
        <f t="shared" ca="1" si="791"/>
        <v/>
      </c>
      <c r="AB3164" t="str">
        <f t="shared" si="792"/>
        <v/>
      </c>
      <c r="AC3164" t="str">
        <f t="shared" si="793"/>
        <v/>
      </c>
      <c r="AD3164" t="str">
        <f t="shared" si="794"/>
        <v/>
      </c>
      <c r="AE3164" s="4" t="str">
        <f t="shared" ca="1" si="787"/>
        <v/>
      </c>
    </row>
    <row r="3165" spans="7:31">
      <c r="G3165" s="117" cm="1">
        <f t="array" aca="1" ref="G3165" ca="1">SUMIFS(Proposed_Hours,Proposed_Labor_Category,$D3165,Proposed_Company,$C3165,Proposed_MSA_Code,$E3165)</f>
        <v>0</v>
      </c>
      <c r="H3165" s="7" t="str">
        <f t="shared" ca="1" si="795"/>
        <v/>
      </c>
      <c r="I3165" s="4" t="str" cm="1">
        <f t="array" aca="1" ref="I3165" ca="1">IFERROR(IF(SUMIFS(Proposed_Direct_Cost,Proposed_Labor_Category,$D3165,Proposed_Company,$C3165,Proposed_MSA_Code,$E3165)=0,"Not Proposed",SUMIFS(Proposed_Direct_Cost,Proposed_Labor_Category,$D3165,Proposed_Company,$C3165,Proposed_MSA_Code,$E3165)),"")</f>
        <v>Not Proposed</v>
      </c>
      <c r="J3165" s="117" cm="1">
        <f t="array" aca="1" ref="J3165" ca="1">SUMIFS(Invoice_Hours,Invoice_Labor_Category,$D3165,Invoice_Company,$C3165,Invoice_MSA_Code,$E3165)</f>
        <v>0</v>
      </c>
      <c r="K3165" s="7" t="str">
        <f t="shared" ca="1" si="796"/>
        <v/>
      </c>
      <c r="L3165" s="222" cm="1">
        <f t="array" aca="1" ref="L3165" ca="1">IFERROR(SUMIFS(Invoice_Direct_Cost,Invoice_Labor_Category,$D3165,Invoice_Company,$C3165,Invoice_MSA_Code,$E3165),"")</f>
        <v>0</v>
      </c>
      <c r="M3165" s="7" t="str">
        <f t="shared" ca="1" si="797"/>
        <v/>
      </c>
      <c r="N3165" s="220" t="str">
        <f t="shared" ca="1" si="802"/>
        <v/>
      </c>
      <c r="O3165" s="7" t="str">
        <f t="shared" ca="1" si="798"/>
        <v/>
      </c>
      <c r="P3165" s="7" t="str">
        <f t="shared" ca="1" si="799"/>
        <v/>
      </c>
      <c r="Q3165" s="7" t="str">
        <f t="shared" ca="1" si="800"/>
        <v/>
      </c>
      <c r="R3165" s="7" t="str">
        <f t="shared" ca="1" si="801"/>
        <v/>
      </c>
      <c r="S3165" s="7" t="str">
        <f t="shared" ca="1" si="788"/>
        <v/>
      </c>
      <c r="T3165" s="7" t="str">
        <f t="shared" ca="1" si="789"/>
        <v/>
      </c>
      <c r="V3165" s="120" cm="1">
        <f t="array" aca="1" ref="V3165" ca="1">SUMIFS(Invoice_Hours,Invoice_Labor_Category,$D3165,Invoice_Company,$C3165,Invoice_MSA_Code,$E3165)</f>
        <v>0</v>
      </c>
      <c r="W3165" s="121" t="str">
        <f t="shared" ca="1" si="790"/>
        <v/>
      </c>
      <c r="X3165" s="151" t="str">
        <f t="shared" ca="1" si="791"/>
        <v/>
      </c>
      <c r="AB3165" t="str">
        <f t="shared" si="792"/>
        <v/>
      </c>
      <c r="AC3165" t="str">
        <f t="shared" si="793"/>
        <v/>
      </c>
      <c r="AD3165" t="str">
        <f t="shared" si="794"/>
        <v/>
      </c>
      <c r="AE3165" s="4" t="str">
        <f t="shared" ca="1" si="787"/>
        <v/>
      </c>
    </row>
    <row r="3166" spans="7:31">
      <c r="G3166" s="117" cm="1">
        <f t="array" aca="1" ref="G3166" ca="1">SUMIFS(Proposed_Hours,Proposed_Labor_Category,$D3166,Proposed_Company,$C3166,Proposed_MSA_Code,$E3166)</f>
        <v>0</v>
      </c>
      <c r="H3166" s="7" t="str">
        <f t="shared" ca="1" si="795"/>
        <v/>
      </c>
      <c r="I3166" s="4" t="str" cm="1">
        <f t="array" aca="1" ref="I3166" ca="1">IFERROR(IF(SUMIFS(Proposed_Direct_Cost,Proposed_Labor_Category,$D3166,Proposed_Company,$C3166,Proposed_MSA_Code,$E3166)=0,"Not Proposed",SUMIFS(Proposed_Direct_Cost,Proposed_Labor_Category,$D3166,Proposed_Company,$C3166,Proposed_MSA_Code,$E3166)),"")</f>
        <v>Not Proposed</v>
      </c>
      <c r="J3166" s="117" cm="1">
        <f t="array" aca="1" ref="J3166" ca="1">SUMIFS(Invoice_Hours,Invoice_Labor_Category,$D3166,Invoice_Company,$C3166,Invoice_MSA_Code,$E3166)</f>
        <v>0</v>
      </c>
      <c r="K3166" s="7" t="str">
        <f t="shared" ca="1" si="796"/>
        <v/>
      </c>
      <c r="L3166" s="222" cm="1">
        <f t="array" aca="1" ref="L3166" ca="1">IFERROR(SUMIFS(Invoice_Direct_Cost,Invoice_Labor_Category,$D3166,Invoice_Company,$C3166,Invoice_MSA_Code,$E3166),"")</f>
        <v>0</v>
      </c>
      <c r="M3166" s="7" t="str">
        <f t="shared" ca="1" si="797"/>
        <v/>
      </c>
      <c r="N3166" s="220" t="str">
        <f t="shared" ca="1" si="802"/>
        <v/>
      </c>
      <c r="O3166" s="7" t="str">
        <f t="shared" ca="1" si="798"/>
        <v/>
      </c>
      <c r="P3166" s="7" t="str">
        <f t="shared" ca="1" si="799"/>
        <v/>
      </c>
      <c r="Q3166" s="7" t="str">
        <f t="shared" ca="1" si="800"/>
        <v/>
      </c>
      <c r="R3166" s="7" t="str">
        <f t="shared" ca="1" si="801"/>
        <v/>
      </c>
      <c r="S3166" s="7" t="str">
        <f t="shared" ca="1" si="788"/>
        <v/>
      </c>
      <c r="T3166" s="7" t="str">
        <f t="shared" ca="1" si="789"/>
        <v/>
      </c>
      <c r="V3166" s="120" cm="1">
        <f t="array" aca="1" ref="V3166" ca="1">SUMIFS(Invoice_Hours,Invoice_Labor_Category,$D3166,Invoice_Company,$C3166,Invoice_MSA_Code,$E3166)</f>
        <v>0</v>
      </c>
      <c r="W3166" s="121" t="str">
        <f t="shared" ca="1" si="790"/>
        <v/>
      </c>
      <c r="X3166" s="152" t="str">
        <f t="shared" ca="1" si="791"/>
        <v/>
      </c>
      <c r="AB3166" t="str">
        <f t="shared" si="792"/>
        <v/>
      </c>
      <c r="AC3166" t="str">
        <f t="shared" si="793"/>
        <v/>
      </c>
      <c r="AD3166" t="str">
        <f t="shared" si="794"/>
        <v/>
      </c>
      <c r="AE3166" s="4" t="str">
        <f t="shared" ca="1" si="787"/>
        <v/>
      </c>
    </row>
    <row r="3167" spans="7:31">
      <c r="G3167" s="117" cm="1">
        <f t="array" aca="1" ref="G3167" ca="1">SUMIFS(Proposed_Hours,Proposed_Labor_Category,$D3167,Proposed_Company,$C3167,Proposed_MSA_Code,$E3167)</f>
        <v>0</v>
      </c>
      <c r="H3167" s="7" t="str">
        <f t="shared" ca="1" si="795"/>
        <v/>
      </c>
      <c r="I3167" s="4" t="str" cm="1">
        <f t="array" aca="1" ref="I3167" ca="1">IFERROR(IF(SUMIFS(Proposed_Direct_Cost,Proposed_Labor_Category,$D3167,Proposed_Company,$C3167,Proposed_MSA_Code,$E3167)=0,"Not Proposed",SUMIFS(Proposed_Direct_Cost,Proposed_Labor_Category,$D3167,Proposed_Company,$C3167,Proposed_MSA_Code,$E3167)),"")</f>
        <v>Not Proposed</v>
      </c>
      <c r="J3167" s="117" cm="1">
        <f t="array" aca="1" ref="J3167" ca="1">SUMIFS(Invoice_Hours,Invoice_Labor_Category,$D3167,Invoice_Company,$C3167,Invoice_MSA_Code,$E3167)</f>
        <v>0</v>
      </c>
      <c r="K3167" s="7" t="str">
        <f t="shared" ca="1" si="796"/>
        <v/>
      </c>
      <c r="L3167" s="222" cm="1">
        <f t="array" aca="1" ref="L3167" ca="1">IFERROR(SUMIFS(Invoice_Direct_Cost,Invoice_Labor_Category,$D3167,Invoice_Company,$C3167,Invoice_MSA_Code,$E3167),"")</f>
        <v>0</v>
      </c>
      <c r="M3167" s="7" t="str">
        <f t="shared" ca="1" si="797"/>
        <v/>
      </c>
      <c r="N3167" s="220" t="str">
        <f t="shared" ca="1" si="802"/>
        <v/>
      </c>
      <c r="O3167" s="7" t="str">
        <f t="shared" ca="1" si="798"/>
        <v/>
      </c>
      <c r="P3167" s="7" t="str">
        <f t="shared" ca="1" si="799"/>
        <v/>
      </c>
      <c r="Q3167" s="7" t="str">
        <f t="shared" ca="1" si="800"/>
        <v/>
      </c>
      <c r="R3167" s="7" t="str">
        <f t="shared" ca="1" si="801"/>
        <v/>
      </c>
      <c r="S3167" s="7" t="str">
        <f t="shared" ca="1" si="788"/>
        <v/>
      </c>
      <c r="T3167" s="7" t="str">
        <f t="shared" ca="1" si="789"/>
        <v/>
      </c>
      <c r="V3167" s="120" cm="1">
        <f t="array" aca="1" ref="V3167" ca="1">SUMIFS(Invoice_Hours,Invoice_Labor_Category,$D3167,Invoice_Company,$C3167,Invoice_MSA_Code,$E3167)</f>
        <v>0</v>
      </c>
      <c r="W3167" s="121" t="str">
        <f t="shared" ca="1" si="790"/>
        <v/>
      </c>
      <c r="X3167" s="151" t="str">
        <f t="shared" ca="1" si="791"/>
        <v/>
      </c>
      <c r="AB3167" t="str">
        <f t="shared" si="792"/>
        <v/>
      </c>
      <c r="AC3167" t="str">
        <f t="shared" si="793"/>
        <v/>
      </c>
      <c r="AD3167" t="str">
        <f t="shared" si="794"/>
        <v/>
      </c>
      <c r="AE3167" s="4" t="str">
        <f t="shared" ca="1" si="787"/>
        <v/>
      </c>
    </row>
    <row r="3168" spans="7:31">
      <c r="G3168" s="117" cm="1">
        <f t="array" aca="1" ref="G3168" ca="1">SUMIFS(Proposed_Hours,Proposed_Labor_Category,$D3168,Proposed_Company,$C3168,Proposed_MSA_Code,$E3168)</f>
        <v>0</v>
      </c>
      <c r="H3168" s="7" t="str">
        <f t="shared" ca="1" si="795"/>
        <v/>
      </c>
      <c r="I3168" s="4" t="str" cm="1">
        <f t="array" aca="1" ref="I3168" ca="1">IFERROR(IF(SUMIFS(Proposed_Direct_Cost,Proposed_Labor_Category,$D3168,Proposed_Company,$C3168,Proposed_MSA_Code,$E3168)=0,"Not Proposed",SUMIFS(Proposed_Direct_Cost,Proposed_Labor_Category,$D3168,Proposed_Company,$C3168,Proposed_MSA_Code,$E3168)),"")</f>
        <v>Not Proposed</v>
      </c>
      <c r="J3168" s="117" cm="1">
        <f t="array" aca="1" ref="J3168" ca="1">SUMIFS(Invoice_Hours,Invoice_Labor_Category,$D3168,Invoice_Company,$C3168,Invoice_MSA_Code,$E3168)</f>
        <v>0</v>
      </c>
      <c r="K3168" s="7" t="str">
        <f t="shared" ca="1" si="796"/>
        <v/>
      </c>
      <c r="L3168" s="222" cm="1">
        <f t="array" aca="1" ref="L3168" ca="1">IFERROR(SUMIFS(Invoice_Direct_Cost,Invoice_Labor_Category,$D3168,Invoice_Company,$C3168,Invoice_MSA_Code,$E3168),"")</f>
        <v>0</v>
      </c>
      <c r="M3168" s="7" t="str">
        <f t="shared" ca="1" si="797"/>
        <v/>
      </c>
      <c r="N3168" s="220" t="str">
        <f t="shared" ca="1" si="802"/>
        <v/>
      </c>
      <c r="O3168" s="7" t="str">
        <f t="shared" ca="1" si="798"/>
        <v/>
      </c>
      <c r="P3168" s="7" t="str">
        <f t="shared" ca="1" si="799"/>
        <v/>
      </c>
      <c r="Q3168" s="7" t="str">
        <f t="shared" ca="1" si="800"/>
        <v/>
      </c>
      <c r="R3168" s="7" t="str">
        <f t="shared" ca="1" si="801"/>
        <v/>
      </c>
      <c r="S3168" s="7" t="str">
        <f t="shared" ca="1" si="788"/>
        <v/>
      </c>
      <c r="T3168" s="7" t="str">
        <f t="shared" ca="1" si="789"/>
        <v/>
      </c>
      <c r="V3168" s="120" cm="1">
        <f t="array" aca="1" ref="V3168" ca="1">SUMIFS(Invoice_Hours,Invoice_Labor_Category,$D3168,Invoice_Company,$C3168,Invoice_MSA_Code,$E3168)</f>
        <v>0</v>
      </c>
      <c r="W3168" s="121" t="str">
        <f t="shared" ca="1" si="790"/>
        <v/>
      </c>
      <c r="X3168" s="152" t="str">
        <f t="shared" ca="1" si="791"/>
        <v/>
      </c>
      <c r="AB3168" t="str">
        <f t="shared" si="792"/>
        <v/>
      </c>
      <c r="AC3168" t="str">
        <f t="shared" si="793"/>
        <v/>
      </c>
      <c r="AD3168" t="str">
        <f t="shared" si="794"/>
        <v/>
      </c>
      <c r="AE3168" s="4" t="str">
        <f t="shared" ca="1" si="787"/>
        <v/>
      </c>
    </row>
    <row r="3169" spans="7:31">
      <c r="G3169" s="117" cm="1">
        <f t="array" aca="1" ref="G3169" ca="1">SUMIFS(Proposed_Hours,Proposed_Labor_Category,$D3169,Proposed_Company,$C3169,Proposed_MSA_Code,$E3169)</f>
        <v>0</v>
      </c>
      <c r="H3169" s="7" t="str">
        <f t="shared" ca="1" si="795"/>
        <v/>
      </c>
      <c r="I3169" s="4" t="str" cm="1">
        <f t="array" aca="1" ref="I3169" ca="1">IFERROR(IF(SUMIFS(Proposed_Direct_Cost,Proposed_Labor_Category,$D3169,Proposed_Company,$C3169,Proposed_MSA_Code,$E3169)=0,"Not Proposed",SUMIFS(Proposed_Direct_Cost,Proposed_Labor_Category,$D3169,Proposed_Company,$C3169,Proposed_MSA_Code,$E3169)),"")</f>
        <v>Not Proposed</v>
      </c>
      <c r="J3169" s="117" cm="1">
        <f t="array" aca="1" ref="J3169" ca="1">SUMIFS(Invoice_Hours,Invoice_Labor_Category,$D3169,Invoice_Company,$C3169,Invoice_MSA_Code,$E3169)</f>
        <v>0</v>
      </c>
      <c r="K3169" s="7" t="str">
        <f t="shared" ca="1" si="796"/>
        <v/>
      </c>
      <c r="L3169" s="222" cm="1">
        <f t="array" aca="1" ref="L3169" ca="1">IFERROR(SUMIFS(Invoice_Direct_Cost,Invoice_Labor_Category,$D3169,Invoice_Company,$C3169,Invoice_MSA_Code,$E3169),"")</f>
        <v>0</v>
      </c>
      <c r="M3169" s="7" t="str">
        <f t="shared" ca="1" si="797"/>
        <v/>
      </c>
      <c r="N3169" s="220" t="str">
        <f t="shared" ca="1" si="802"/>
        <v/>
      </c>
      <c r="O3169" s="7" t="str">
        <f t="shared" ca="1" si="798"/>
        <v/>
      </c>
      <c r="P3169" s="7" t="str">
        <f t="shared" ca="1" si="799"/>
        <v/>
      </c>
      <c r="Q3169" s="7" t="str">
        <f t="shared" ca="1" si="800"/>
        <v/>
      </c>
      <c r="R3169" s="7" t="str">
        <f t="shared" ca="1" si="801"/>
        <v/>
      </c>
      <c r="S3169" s="7" t="str">
        <f t="shared" ca="1" si="788"/>
        <v/>
      </c>
      <c r="T3169" s="7" t="str">
        <f t="shared" ca="1" si="789"/>
        <v/>
      </c>
      <c r="V3169" s="120" cm="1">
        <f t="array" aca="1" ref="V3169" ca="1">SUMIFS(Invoice_Hours,Invoice_Labor_Category,$D3169,Invoice_Company,$C3169,Invoice_MSA_Code,$E3169)</f>
        <v>0</v>
      </c>
      <c r="W3169" s="121" t="str">
        <f t="shared" ca="1" si="790"/>
        <v/>
      </c>
      <c r="X3169" s="151" t="str">
        <f t="shared" ca="1" si="791"/>
        <v/>
      </c>
      <c r="AB3169" t="str">
        <f t="shared" si="792"/>
        <v/>
      </c>
      <c r="AC3169" t="str">
        <f t="shared" si="793"/>
        <v/>
      </c>
      <c r="AD3169" t="str">
        <f t="shared" si="794"/>
        <v/>
      </c>
      <c r="AE3169" s="4" t="str">
        <f t="shared" ca="1" si="787"/>
        <v/>
      </c>
    </row>
    <row r="3170" spans="7:31">
      <c r="G3170" s="117" cm="1">
        <f t="array" aca="1" ref="G3170" ca="1">SUMIFS(Proposed_Hours,Proposed_Labor_Category,$D3170,Proposed_Company,$C3170,Proposed_MSA_Code,$E3170)</f>
        <v>0</v>
      </c>
      <c r="H3170" s="7" t="str">
        <f t="shared" ca="1" si="795"/>
        <v/>
      </c>
      <c r="I3170" s="4" t="str" cm="1">
        <f t="array" aca="1" ref="I3170" ca="1">IFERROR(IF(SUMIFS(Proposed_Direct_Cost,Proposed_Labor_Category,$D3170,Proposed_Company,$C3170,Proposed_MSA_Code,$E3170)=0,"Not Proposed",SUMIFS(Proposed_Direct_Cost,Proposed_Labor_Category,$D3170,Proposed_Company,$C3170,Proposed_MSA_Code,$E3170)),"")</f>
        <v>Not Proposed</v>
      </c>
      <c r="J3170" s="117" cm="1">
        <f t="array" aca="1" ref="J3170" ca="1">SUMIFS(Invoice_Hours,Invoice_Labor_Category,$D3170,Invoice_Company,$C3170,Invoice_MSA_Code,$E3170)</f>
        <v>0</v>
      </c>
      <c r="K3170" s="7" t="str">
        <f t="shared" ca="1" si="796"/>
        <v/>
      </c>
      <c r="L3170" s="222" cm="1">
        <f t="array" aca="1" ref="L3170" ca="1">IFERROR(SUMIFS(Invoice_Direct_Cost,Invoice_Labor_Category,$D3170,Invoice_Company,$C3170,Invoice_MSA_Code,$E3170),"")</f>
        <v>0</v>
      </c>
      <c r="M3170" s="7" t="str">
        <f t="shared" ca="1" si="797"/>
        <v/>
      </c>
      <c r="N3170" s="220" t="str">
        <f t="shared" ca="1" si="802"/>
        <v/>
      </c>
      <c r="O3170" s="7" t="str">
        <f t="shared" ca="1" si="798"/>
        <v/>
      </c>
      <c r="P3170" s="7" t="str">
        <f t="shared" ca="1" si="799"/>
        <v/>
      </c>
      <c r="Q3170" s="7" t="str">
        <f t="shared" ca="1" si="800"/>
        <v/>
      </c>
      <c r="R3170" s="7" t="str">
        <f t="shared" ca="1" si="801"/>
        <v/>
      </c>
      <c r="S3170" s="7" t="str">
        <f t="shared" ca="1" si="788"/>
        <v/>
      </c>
      <c r="T3170" s="7" t="str">
        <f t="shared" ca="1" si="789"/>
        <v/>
      </c>
      <c r="V3170" s="120" cm="1">
        <f t="array" aca="1" ref="V3170" ca="1">SUMIFS(Invoice_Hours,Invoice_Labor_Category,$D3170,Invoice_Company,$C3170,Invoice_MSA_Code,$E3170)</f>
        <v>0</v>
      </c>
      <c r="W3170" s="121" t="str">
        <f t="shared" ca="1" si="790"/>
        <v/>
      </c>
      <c r="X3170" s="152" t="str">
        <f t="shared" ca="1" si="791"/>
        <v/>
      </c>
      <c r="AB3170" t="str">
        <f t="shared" si="792"/>
        <v/>
      </c>
      <c r="AC3170" t="str">
        <f t="shared" si="793"/>
        <v/>
      </c>
      <c r="AD3170" t="str">
        <f t="shared" si="794"/>
        <v/>
      </c>
      <c r="AE3170" s="4" t="str">
        <f t="shared" ca="1" si="787"/>
        <v/>
      </c>
    </row>
    <row r="3171" spans="7:31">
      <c r="G3171" s="117" cm="1">
        <f t="array" aca="1" ref="G3171" ca="1">SUMIFS(Proposed_Hours,Proposed_Labor_Category,$D3171,Proposed_Company,$C3171,Proposed_MSA_Code,$E3171)</f>
        <v>0</v>
      </c>
      <c r="H3171" s="7" t="str">
        <f t="shared" ca="1" si="795"/>
        <v/>
      </c>
      <c r="I3171" s="4" t="str" cm="1">
        <f t="array" aca="1" ref="I3171" ca="1">IFERROR(IF(SUMIFS(Proposed_Direct_Cost,Proposed_Labor_Category,$D3171,Proposed_Company,$C3171,Proposed_MSA_Code,$E3171)=0,"Not Proposed",SUMIFS(Proposed_Direct_Cost,Proposed_Labor_Category,$D3171,Proposed_Company,$C3171,Proposed_MSA_Code,$E3171)),"")</f>
        <v>Not Proposed</v>
      </c>
      <c r="J3171" s="117" cm="1">
        <f t="array" aca="1" ref="J3171" ca="1">SUMIFS(Invoice_Hours,Invoice_Labor_Category,$D3171,Invoice_Company,$C3171,Invoice_MSA_Code,$E3171)</f>
        <v>0</v>
      </c>
      <c r="K3171" s="7" t="str">
        <f t="shared" ca="1" si="796"/>
        <v/>
      </c>
      <c r="L3171" s="222" cm="1">
        <f t="array" aca="1" ref="L3171" ca="1">IFERROR(SUMIFS(Invoice_Direct_Cost,Invoice_Labor_Category,$D3171,Invoice_Company,$C3171,Invoice_MSA_Code,$E3171),"")</f>
        <v>0</v>
      </c>
      <c r="M3171" s="7" t="str">
        <f t="shared" ca="1" si="797"/>
        <v/>
      </c>
      <c r="N3171" s="220" t="str">
        <f t="shared" ca="1" si="802"/>
        <v/>
      </c>
      <c r="O3171" s="7" t="str">
        <f t="shared" ca="1" si="798"/>
        <v/>
      </c>
      <c r="P3171" s="7" t="str">
        <f t="shared" ca="1" si="799"/>
        <v/>
      </c>
      <c r="Q3171" s="7" t="str">
        <f t="shared" ca="1" si="800"/>
        <v/>
      </c>
      <c r="R3171" s="7" t="str">
        <f t="shared" ca="1" si="801"/>
        <v/>
      </c>
      <c r="S3171" s="7" t="str">
        <f t="shared" ca="1" si="788"/>
        <v/>
      </c>
      <c r="T3171" s="7" t="str">
        <f t="shared" ca="1" si="789"/>
        <v/>
      </c>
      <c r="V3171" s="120" cm="1">
        <f t="array" aca="1" ref="V3171" ca="1">SUMIFS(Invoice_Hours,Invoice_Labor_Category,$D3171,Invoice_Company,$C3171,Invoice_MSA_Code,$E3171)</f>
        <v>0</v>
      </c>
      <c r="W3171" s="121" t="str">
        <f t="shared" ca="1" si="790"/>
        <v/>
      </c>
      <c r="X3171" s="151" t="str">
        <f t="shared" ca="1" si="791"/>
        <v/>
      </c>
      <c r="AB3171" t="str">
        <f t="shared" si="792"/>
        <v/>
      </c>
      <c r="AC3171" t="str">
        <f t="shared" si="793"/>
        <v/>
      </c>
      <c r="AD3171" t="str">
        <f t="shared" si="794"/>
        <v/>
      </c>
      <c r="AE3171" s="4" t="str">
        <f t="shared" ca="1" si="787"/>
        <v/>
      </c>
    </row>
    <row r="3172" spans="7:31">
      <c r="G3172" s="117" cm="1">
        <f t="array" aca="1" ref="G3172" ca="1">SUMIFS(Proposed_Hours,Proposed_Labor_Category,$D3172,Proposed_Company,$C3172,Proposed_MSA_Code,$E3172)</f>
        <v>0</v>
      </c>
      <c r="H3172" s="7" t="str">
        <f t="shared" ca="1" si="795"/>
        <v/>
      </c>
      <c r="I3172" s="4" t="str" cm="1">
        <f t="array" aca="1" ref="I3172" ca="1">IFERROR(IF(SUMIFS(Proposed_Direct_Cost,Proposed_Labor_Category,$D3172,Proposed_Company,$C3172,Proposed_MSA_Code,$E3172)=0,"Not Proposed",SUMIFS(Proposed_Direct_Cost,Proposed_Labor_Category,$D3172,Proposed_Company,$C3172,Proposed_MSA_Code,$E3172)),"")</f>
        <v>Not Proposed</v>
      </c>
      <c r="J3172" s="117" cm="1">
        <f t="array" aca="1" ref="J3172" ca="1">SUMIFS(Invoice_Hours,Invoice_Labor_Category,$D3172,Invoice_Company,$C3172,Invoice_MSA_Code,$E3172)</f>
        <v>0</v>
      </c>
      <c r="K3172" s="7" t="str">
        <f t="shared" ca="1" si="796"/>
        <v/>
      </c>
      <c r="L3172" s="222" cm="1">
        <f t="array" aca="1" ref="L3172" ca="1">IFERROR(SUMIFS(Invoice_Direct_Cost,Invoice_Labor_Category,$D3172,Invoice_Company,$C3172,Invoice_MSA_Code,$E3172),"")</f>
        <v>0</v>
      </c>
      <c r="M3172" s="7" t="str">
        <f t="shared" ca="1" si="797"/>
        <v/>
      </c>
      <c r="N3172" s="220" t="str">
        <f t="shared" ca="1" si="802"/>
        <v/>
      </c>
      <c r="O3172" s="7" t="str">
        <f t="shared" ca="1" si="798"/>
        <v/>
      </c>
      <c r="P3172" s="7" t="str">
        <f t="shared" ca="1" si="799"/>
        <v/>
      </c>
      <c r="Q3172" s="7" t="str">
        <f t="shared" ca="1" si="800"/>
        <v/>
      </c>
      <c r="R3172" s="7" t="str">
        <f t="shared" ca="1" si="801"/>
        <v/>
      </c>
      <c r="S3172" s="7" t="str">
        <f t="shared" ca="1" si="788"/>
        <v/>
      </c>
      <c r="T3172" s="7" t="str">
        <f t="shared" ca="1" si="789"/>
        <v/>
      </c>
      <c r="V3172" s="120" cm="1">
        <f t="array" aca="1" ref="V3172" ca="1">SUMIFS(Invoice_Hours,Invoice_Labor_Category,$D3172,Invoice_Company,$C3172,Invoice_MSA_Code,$E3172)</f>
        <v>0</v>
      </c>
      <c r="W3172" s="121" t="str">
        <f t="shared" ca="1" si="790"/>
        <v/>
      </c>
      <c r="X3172" s="152" t="str">
        <f t="shared" ca="1" si="791"/>
        <v/>
      </c>
      <c r="AB3172" t="str">
        <f t="shared" si="792"/>
        <v/>
      </c>
      <c r="AC3172" t="str">
        <f t="shared" si="793"/>
        <v/>
      </c>
      <c r="AD3172" t="str">
        <f t="shared" si="794"/>
        <v/>
      </c>
      <c r="AE3172" s="4" t="str">
        <f t="shared" ca="1" si="787"/>
        <v/>
      </c>
    </row>
    <row r="3173" spans="7:31">
      <c r="G3173" s="117" cm="1">
        <f t="array" aca="1" ref="G3173" ca="1">SUMIFS(Proposed_Hours,Proposed_Labor_Category,$D3173,Proposed_Company,$C3173,Proposed_MSA_Code,$E3173)</f>
        <v>0</v>
      </c>
      <c r="H3173" s="7" t="str">
        <f t="shared" ca="1" si="795"/>
        <v/>
      </c>
      <c r="I3173" s="4" t="str" cm="1">
        <f t="array" aca="1" ref="I3173" ca="1">IFERROR(IF(SUMIFS(Proposed_Direct_Cost,Proposed_Labor_Category,$D3173,Proposed_Company,$C3173,Proposed_MSA_Code,$E3173)=0,"Not Proposed",SUMIFS(Proposed_Direct_Cost,Proposed_Labor_Category,$D3173,Proposed_Company,$C3173,Proposed_MSA_Code,$E3173)),"")</f>
        <v>Not Proposed</v>
      </c>
      <c r="J3173" s="117" cm="1">
        <f t="array" aca="1" ref="J3173" ca="1">SUMIFS(Invoice_Hours,Invoice_Labor_Category,$D3173,Invoice_Company,$C3173,Invoice_MSA_Code,$E3173)</f>
        <v>0</v>
      </c>
      <c r="K3173" s="7" t="str">
        <f t="shared" ca="1" si="796"/>
        <v/>
      </c>
      <c r="L3173" s="222" cm="1">
        <f t="array" aca="1" ref="L3173" ca="1">IFERROR(SUMIFS(Invoice_Direct_Cost,Invoice_Labor_Category,$D3173,Invoice_Company,$C3173,Invoice_MSA_Code,$E3173),"")</f>
        <v>0</v>
      </c>
      <c r="M3173" s="7" t="str">
        <f t="shared" ca="1" si="797"/>
        <v/>
      </c>
      <c r="N3173" s="220" t="str">
        <f t="shared" ca="1" si="802"/>
        <v/>
      </c>
      <c r="O3173" s="7" t="str">
        <f t="shared" ca="1" si="798"/>
        <v/>
      </c>
      <c r="P3173" s="7" t="str">
        <f t="shared" ca="1" si="799"/>
        <v/>
      </c>
      <c r="Q3173" s="7" t="str">
        <f t="shared" ca="1" si="800"/>
        <v/>
      </c>
      <c r="R3173" s="7" t="str">
        <f t="shared" ca="1" si="801"/>
        <v/>
      </c>
      <c r="S3173" s="7" t="str">
        <f t="shared" ca="1" si="788"/>
        <v/>
      </c>
      <c r="T3173" s="7" t="str">
        <f t="shared" ca="1" si="789"/>
        <v/>
      </c>
      <c r="V3173" s="120" cm="1">
        <f t="array" aca="1" ref="V3173" ca="1">SUMIFS(Invoice_Hours,Invoice_Labor_Category,$D3173,Invoice_Company,$C3173,Invoice_MSA_Code,$E3173)</f>
        <v>0</v>
      </c>
      <c r="W3173" s="121" t="str">
        <f t="shared" ca="1" si="790"/>
        <v/>
      </c>
      <c r="X3173" s="151" t="str">
        <f t="shared" ca="1" si="791"/>
        <v/>
      </c>
      <c r="AB3173" t="str">
        <f t="shared" si="792"/>
        <v/>
      </c>
      <c r="AC3173" t="str">
        <f t="shared" si="793"/>
        <v/>
      </c>
      <c r="AD3173" t="str">
        <f t="shared" si="794"/>
        <v/>
      </c>
      <c r="AE3173" s="4" t="str">
        <f t="shared" ca="1" si="787"/>
        <v/>
      </c>
    </row>
    <row r="3174" spans="7:31">
      <c r="G3174" s="117" cm="1">
        <f t="array" aca="1" ref="G3174" ca="1">SUMIFS(Proposed_Hours,Proposed_Labor_Category,$D3174,Proposed_Company,$C3174,Proposed_MSA_Code,$E3174)</f>
        <v>0</v>
      </c>
      <c r="H3174" s="7" t="str">
        <f t="shared" ca="1" si="795"/>
        <v/>
      </c>
      <c r="I3174" s="4" t="str" cm="1">
        <f t="array" aca="1" ref="I3174" ca="1">IFERROR(IF(SUMIFS(Proposed_Direct_Cost,Proposed_Labor_Category,$D3174,Proposed_Company,$C3174,Proposed_MSA_Code,$E3174)=0,"Not Proposed",SUMIFS(Proposed_Direct_Cost,Proposed_Labor_Category,$D3174,Proposed_Company,$C3174,Proposed_MSA_Code,$E3174)),"")</f>
        <v>Not Proposed</v>
      </c>
      <c r="J3174" s="117" cm="1">
        <f t="array" aca="1" ref="J3174" ca="1">SUMIFS(Invoice_Hours,Invoice_Labor_Category,$D3174,Invoice_Company,$C3174,Invoice_MSA_Code,$E3174)</f>
        <v>0</v>
      </c>
      <c r="K3174" s="7" t="str">
        <f t="shared" ca="1" si="796"/>
        <v/>
      </c>
      <c r="L3174" s="222" cm="1">
        <f t="array" aca="1" ref="L3174" ca="1">IFERROR(SUMIFS(Invoice_Direct_Cost,Invoice_Labor_Category,$D3174,Invoice_Company,$C3174,Invoice_MSA_Code,$E3174),"")</f>
        <v>0</v>
      </c>
      <c r="M3174" s="7" t="str">
        <f t="shared" ca="1" si="797"/>
        <v/>
      </c>
      <c r="N3174" s="220" t="str">
        <f t="shared" ca="1" si="802"/>
        <v/>
      </c>
      <c r="O3174" s="7" t="str">
        <f t="shared" ca="1" si="798"/>
        <v/>
      </c>
      <c r="P3174" s="7" t="str">
        <f t="shared" ca="1" si="799"/>
        <v/>
      </c>
      <c r="Q3174" s="7" t="str">
        <f t="shared" ca="1" si="800"/>
        <v/>
      </c>
      <c r="R3174" s="7" t="str">
        <f t="shared" ca="1" si="801"/>
        <v/>
      </c>
      <c r="S3174" s="7" t="str">
        <f t="shared" ca="1" si="788"/>
        <v/>
      </c>
      <c r="T3174" s="7" t="str">
        <f t="shared" ca="1" si="789"/>
        <v/>
      </c>
      <c r="V3174" s="120" cm="1">
        <f t="array" aca="1" ref="V3174" ca="1">SUMIFS(Invoice_Hours,Invoice_Labor_Category,$D3174,Invoice_Company,$C3174,Invoice_MSA_Code,$E3174)</f>
        <v>0</v>
      </c>
      <c r="W3174" s="121" t="str">
        <f t="shared" ca="1" si="790"/>
        <v/>
      </c>
      <c r="X3174" s="152" t="str">
        <f t="shared" ca="1" si="791"/>
        <v/>
      </c>
      <c r="AB3174" t="str">
        <f t="shared" si="792"/>
        <v/>
      </c>
      <c r="AC3174" t="str">
        <f t="shared" si="793"/>
        <v/>
      </c>
      <c r="AD3174" t="str">
        <f t="shared" si="794"/>
        <v/>
      </c>
      <c r="AE3174" s="4" t="str">
        <f t="shared" ca="1" si="787"/>
        <v/>
      </c>
    </row>
    <row r="3175" spans="7:31">
      <c r="G3175" s="117" cm="1">
        <f t="array" aca="1" ref="G3175" ca="1">SUMIFS(Proposed_Hours,Proposed_Labor_Category,$D3175,Proposed_Company,$C3175,Proposed_MSA_Code,$E3175)</f>
        <v>0</v>
      </c>
      <c r="H3175" s="7" t="str">
        <f t="shared" ca="1" si="795"/>
        <v/>
      </c>
      <c r="I3175" s="4" t="str" cm="1">
        <f t="array" aca="1" ref="I3175" ca="1">IFERROR(IF(SUMIFS(Proposed_Direct_Cost,Proposed_Labor_Category,$D3175,Proposed_Company,$C3175,Proposed_MSA_Code,$E3175)=0,"Not Proposed",SUMIFS(Proposed_Direct_Cost,Proposed_Labor_Category,$D3175,Proposed_Company,$C3175,Proposed_MSA_Code,$E3175)),"")</f>
        <v>Not Proposed</v>
      </c>
      <c r="J3175" s="117" cm="1">
        <f t="array" aca="1" ref="J3175" ca="1">SUMIFS(Invoice_Hours,Invoice_Labor_Category,$D3175,Invoice_Company,$C3175,Invoice_MSA_Code,$E3175)</f>
        <v>0</v>
      </c>
      <c r="K3175" s="7" t="str">
        <f t="shared" ca="1" si="796"/>
        <v/>
      </c>
      <c r="L3175" s="222" cm="1">
        <f t="array" aca="1" ref="L3175" ca="1">IFERROR(SUMIFS(Invoice_Direct_Cost,Invoice_Labor_Category,$D3175,Invoice_Company,$C3175,Invoice_MSA_Code,$E3175),"")</f>
        <v>0</v>
      </c>
      <c r="M3175" s="7" t="str">
        <f t="shared" ca="1" si="797"/>
        <v/>
      </c>
      <c r="N3175" s="220" t="str">
        <f t="shared" ca="1" si="802"/>
        <v/>
      </c>
      <c r="O3175" s="7" t="str">
        <f t="shared" ca="1" si="798"/>
        <v/>
      </c>
      <c r="P3175" s="7" t="str">
        <f t="shared" ca="1" si="799"/>
        <v/>
      </c>
      <c r="Q3175" s="7" t="str">
        <f t="shared" ca="1" si="800"/>
        <v/>
      </c>
      <c r="R3175" s="7" t="str">
        <f t="shared" ca="1" si="801"/>
        <v/>
      </c>
      <c r="S3175" s="7" t="str">
        <f t="shared" ca="1" si="788"/>
        <v/>
      </c>
      <c r="T3175" s="7" t="str">
        <f t="shared" ca="1" si="789"/>
        <v/>
      </c>
      <c r="V3175" s="120" cm="1">
        <f t="array" aca="1" ref="V3175" ca="1">SUMIFS(Invoice_Hours,Invoice_Labor_Category,$D3175,Invoice_Company,$C3175,Invoice_MSA_Code,$E3175)</f>
        <v>0</v>
      </c>
      <c r="W3175" s="121" t="str">
        <f t="shared" ca="1" si="790"/>
        <v/>
      </c>
      <c r="X3175" s="151" t="str">
        <f t="shared" ca="1" si="791"/>
        <v/>
      </c>
      <c r="AB3175" t="str">
        <f t="shared" si="792"/>
        <v/>
      </c>
      <c r="AC3175" t="str">
        <f t="shared" si="793"/>
        <v/>
      </c>
      <c r="AD3175" t="str">
        <f t="shared" si="794"/>
        <v/>
      </c>
      <c r="AE3175" s="4" t="str">
        <f t="shared" ca="1" si="787"/>
        <v/>
      </c>
    </row>
    <row r="3176" spans="7:31">
      <c r="G3176" s="117" cm="1">
        <f t="array" aca="1" ref="G3176" ca="1">SUMIFS(Proposed_Hours,Proposed_Labor_Category,$D3176,Proposed_Company,$C3176,Proposed_MSA_Code,$E3176)</f>
        <v>0</v>
      </c>
      <c r="H3176" s="7" t="str">
        <f t="shared" ca="1" si="795"/>
        <v/>
      </c>
      <c r="I3176" s="4" t="str" cm="1">
        <f t="array" aca="1" ref="I3176" ca="1">IFERROR(IF(SUMIFS(Proposed_Direct_Cost,Proposed_Labor_Category,$D3176,Proposed_Company,$C3176,Proposed_MSA_Code,$E3176)=0,"Not Proposed",SUMIFS(Proposed_Direct_Cost,Proposed_Labor_Category,$D3176,Proposed_Company,$C3176,Proposed_MSA_Code,$E3176)),"")</f>
        <v>Not Proposed</v>
      </c>
      <c r="J3176" s="117" cm="1">
        <f t="array" aca="1" ref="J3176" ca="1">SUMIFS(Invoice_Hours,Invoice_Labor_Category,$D3176,Invoice_Company,$C3176,Invoice_MSA_Code,$E3176)</f>
        <v>0</v>
      </c>
      <c r="K3176" s="7" t="str">
        <f t="shared" ca="1" si="796"/>
        <v/>
      </c>
      <c r="L3176" s="222" cm="1">
        <f t="array" aca="1" ref="L3176" ca="1">IFERROR(SUMIFS(Invoice_Direct_Cost,Invoice_Labor_Category,$D3176,Invoice_Company,$C3176,Invoice_MSA_Code,$E3176),"")</f>
        <v>0</v>
      </c>
      <c r="M3176" s="7" t="str">
        <f t="shared" ca="1" si="797"/>
        <v/>
      </c>
      <c r="N3176" s="220" t="str">
        <f t="shared" ca="1" si="802"/>
        <v/>
      </c>
      <c r="O3176" s="7" t="str">
        <f t="shared" ca="1" si="798"/>
        <v/>
      </c>
      <c r="P3176" s="7" t="str">
        <f t="shared" ca="1" si="799"/>
        <v/>
      </c>
      <c r="Q3176" s="7" t="str">
        <f t="shared" ca="1" si="800"/>
        <v/>
      </c>
      <c r="R3176" s="7" t="str">
        <f t="shared" ca="1" si="801"/>
        <v/>
      </c>
      <c r="S3176" s="7" t="str">
        <f t="shared" ca="1" si="788"/>
        <v/>
      </c>
      <c r="T3176" s="7" t="str">
        <f t="shared" ca="1" si="789"/>
        <v/>
      </c>
      <c r="V3176" s="120" cm="1">
        <f t="array" aca="1" ref="V3176" ca="1">SUMIFS(Invoice_Hours,Invoice_Labor_Category,$D3176,Invoice_Company,$C3176,Invoice_MSA_Code,$E3176)</f>
        <v>0</v>
      </c>
      <c r="W3176" s="121" t="str">
        <f t="shared" ca="1" si="790"/>
        <v/>
      </c>
      <c r="X3176" s="152" t="str">
        <f t="shared" ca="1" si="791"/>
        <v/>
      </c>
      <c r="AB3176" t="str">
        <f t="shared" si="792"/>
        <v/>
      </c>
      <c r="AC3176" t="str">
        <f t="shared" si="793"/>
        <v/>
      </c>
      <c r="AD3176" t="str">
        <f t="shared" si="794"/>
        <v/>
      </c>
      <c r="AE3176" s="4" t="str">
        <f t="shared" ca="1" si="787"/>
        <v/>
      </c>
    </row>
    <row r="3177" spans="7:31">
      <c r="G3177" s="117" cm="1">
        <f t="array" aca="1" ref="G3177" ca="1">SUMIFS(Proposed_Hours,Proposed_Labor_Category,$D3177,Proposed_Company,$C3177,Proposed_MSA_Code,$E3177)</f>
        <v>0</v>
      </c>
      <c r="H3177" s="7" t="str">
        <f t="shared" ca="1" si="795"/>
        <v/>
      </c>
      <c r="I3177" s="4" t="str" cm="1">
        <f t="array" aca="1" ref="I3177" ca="1">IFERROR(IF(SUMIFS(Proposed_Direct_Cost,Proposed_Labor_Category,$D3177,Proposed_Company,$C3177,Proposed_MSA_Code,$E3177)=0,"Not Proposed",SUMIFS(Proposed_Direct_Cost,Proposed_Labor_Category,$D3177,Proposed_Company,$C3177,Proposed_MSA_Code,$E3177)),"")</f>
        <v>Not Proposed</v>
      </c>
      <c r="J3177" s="117" cm="1">
        <f t="array" aca="1" ref="J3177" ca="1">SUMIFS(Invoice_Hours,Invoice_Labor_Category,$D3177,Invoice_Company,$C3177,Invoice_MSA_Code,$E3177)</f>
        <v>0</v>
      </c>
      <c r="K3177" s="7" t="str">
        <f t="shared" ca="1" si="796"/>
        <v/>
      </c>
      <c r="L3177" s="222" cm="1">
        <f t="array" aca="1" ref="L3177" ca="1">IFERROR(SUMIFS(Invoice_Direct_Cost,Invoice_Labor_Category,$D3177,Invoice_Company,$C3177,Invoice_MSA_Code,$E3177),"")</f>
        <v>0</v>
      </c>
      <c r="M3177" s="7" t="str">
        <f t="shared" ca="1" si="797"/>
        <v/>
      </c>
      <c r="N3177" s="220" t="str">
        <f t="shared" ca="1" si="802"/>
        <v/>
      </c>
      <c r="O3177" s="7" t="str">
        <f t="shared" ca="1" si="798"/>
        <v/>
      </c>
      <c r="P3177" s="7" t="str">
        <f t="shared" ca="1" si="799"/>
        <v/>
      </c>
      <c r="Q3177" s="7" t="str">
        <f t="shared" ca="1" si="800"/>
        <v/>
      </c>
      <c r="R3177" s="7" t="str">
        <f t="shared" ca="1" si="801"/>
        <v/>
      </c>
      <c r="S3177" s="7" t="str">
        <f t="shared" ca="1" si="788"/>
        <v/>
      </c>
      <c r="T3177" s="7" t="str">
        <f t="shared" ca="1" si="789"/>
        <v/>
      </c>
      <c r="V3177" s="120" cm="1">
        <f t="array" aca="1" ref="V3177" ca="1">SUMIFS(Invoice_Hours,Invoice_Labor_Category,$D3177,Invoice_Company,$C3177,Invoice_MSA_Code,$E3177)</f>
        <v>0</v>
      </c>
      <c r="W3177" s="121" t="str">
        <f t="shared" ca="1" si="790"/>
        <v/>
      </c>
      <c r="X3177" s="151" t="str">
        <f t="shared" ca="1" si="791"/>
        <v/>
      </c>
      <c r="AB3177" t="str">
        <f t="shared" si="792"/>
        <v/>
      </c>
      <c r="AC3177" t="str">
        <f t="shared" si="793"/>
        <v/>
      </c>
      <c r="AD3177" t="str">
        <f t="shared" si="794"/>
        <v/>
      </c>
      <c r="AE3177" s="4" t="str">
        <f t="shared" ca="1" si="787"/>
        <v/>
      </c>
    </row>
    <row r="3178" spans="7:31">
      <c r="G3178" s="117" cm="1">
        <f t="array" aca="1" ref="G3178" ca="1">SUMIFS(Proposed_Hours,Proposed_Labor_Category,$D3178,Proposed_Company,$C3178,Proposed_MSA_Code,$E3178)</f>
        <v>0</v>
      </c>
      <c r="H3178" s="7" t="str">
        <f t="shared" ca="1" si="795"/>
        <v/>
      </c>
      <c r="I3178" s="4" t="str" cm="1">
        <f t="array" aca="1" ref="I3178" ca="1">IFERROR(IF(SUMIFS(Proposed_Direct_Cost,Proposed_Labor_Category,$D3178,Proposed_Company,$C3178,Proposed_MSA_Code,$E3178)=0,"Not Proposed",SUMIFS(Proposed_Direct_Cost,Proposed_Labor_Category,$D3178,Proposed_Company,$C3178,Proposed_MSA_Code,$E3178)),"")</f>
        <v>Not Proposed</v>
      </c>
      <c r="J3178" s="117" cm="1">
        <f t="array" aca="1" ref="J3178" ca="1">SUMIFS(Invoice_Hours,Invoice_Labor_Category,$D3178,Invoice_Company,$C3178,Invoice_MSA_Code,$E3178)</f>
        <v>0</v>
      </c>
      <c r="K3178" s="7" t="str">
        <f t="shared" ca="1" si="796"/>
        <v/>
      </c>
      <c r="L3178" s="222" cm="1">
        <f t="array" aca="1" ref="L3178" ca="1">IFERROR(SUMIFS(Invoice_Direct_Cost,Invoice_Labor_Category,$D3178,Invoice_Company,$C3178,Invoice_MSA_Code,$E3178),"")</f>
        <v>0</v>
      </c>
      <c r="M3178" s="7" t="str">
        <f t="shared" ca="1" si="797"/>
        <v/>
      </c>
      <c r="N3178" s="220" t="str">
        <f t="shared" ca="1" si="802"/>
        <v/>
      </c>
      <c r="O3178" s="7" t="str">
        <f t="shared" ca="1" si="798"/>
        <v/>
      </c>
      <c r="P3178" s="7" t="str">
        <f t="shared" ca="1" si="799"/>
        <v/>
      </c>
      <c r="Q3178" s="7" t="str">
        <f t="shared" ca="1" si="800"/>
        <v/>
      </c>
      <c r="R3178" s="7" t="str">
        <f t="shared" ca="1" si="801"/>
        <v/>
      </c>
      <c r="S3178" s="7" t="str">
        <f t="shared" ca="1" si="788"/>
        <v/>
      </c>
      <c r="T3178" s="7" t="str">
        <f t="shared" ca="1" si="789"/>
        <v/>
      </c>
      <c r="V3178" s="120" cm="1">
        <f t="array" aca="1" ref="V3178" ca="1">SUMIFS(Invoice_Hours,Invoice_Labor_Category,$D3178,Invoice_Company,$C3178,Invoice_MSA_Code,$E3178)</f>
        <v>0</v>
      </c>
      <c r="W3178" s="121" t="str">
        <f t="shared" ca="1" si="790"/>
        <v/>
      </c>
      <c r="X3178" s="152" t="str">
        <f t="shared" ca="1" si="791"/>
        <v/>
      </c>
      <c r="AB3178" t="str">
        <f t="shared" si="792"/>
        <v/>
      </c>
      <c r="AC3178" t="str">
        <f t="shared" si="793"/>
        <v/>
      </c>
      <c r="AD3178" t="str">
        <f t="shared" si="794"/>
        <v/>
      </c>
      <c r="AE3178" s="4" t="str">
        <f t="shared" ca="1" si="787"/>
        <v/>
      </c>
    </row>
    <row r="3179" spans="7:31">
      <c r="G3179" s="117" cm="1">
        <f t="array" aca="1" ref="G3179" ca="1">SUMIFS(Proposed_Hours,Proposed_Labor_Category,$D3179,Proposed_Company,$C3179,Proposed_MSA_Code,$E3179)</f>
        <v>0</v>
      </c>
      <c r="H3179" s="7" t="str">
        <f t="shared" ca="1" si="795"/>
        <v/>
      </c>
      <c r="I3179" s="4" t="str" cm="1">
        <f t="array" aca="1" ref="I3179" ca="1">IFERROR(IF(SUMIFS(Proposed_Direct_Cost,Proposed_Labor_Category,$D3179,Proposed_Company,$C3179,Proposed_MSA_Code,$E3179)=0,"Not Proposed",SUMIFS(Proposed_Direct_Cost,Proposed_Labor_Category,$D3179,Proposed_Company,$C3179,Proposed_MSA_Code,$E3179)),"")</f>
        <v>Not Proposed</v>
      </c>
      <c r="J3179" s="117" cm="1">
        <f t="array" aca="1" ref="J3179" ca="1">SUMIFS(Invoice_Hours,Invoice_Labor_Category,$D3179,Invoice_Company,$C3179,Invoice_MSA_Code,$E3179)</f>
        <v>0</v>
      </c>
      <c r="K3179" s="7" t="str">
        <f t="shared" ca="1" si="796"/>
        <v/>
      </c>
      <c r="L3179" s="222" cm="1">
        <f t="array" aca="1" ref="L3179" ca="1">IFERROR(SUMIFS(Invoice_Direct_Cost,Invoice_Labor_Category,$D3179,Invoice_Company,$C3179,Invoice_MSA_Code,$E3179),"")</f>
        <v>0</v>
      </c>
      <c r="M3179" s="7" t="str">
        <f t="shared" ca="1" si="797"/>
        <v/>
      </c>
      <c r="N3179" s="220" t="str">
        <f t="shared" ca="1" si="802"/>
        <v/>
      </c>
      <c r="O3179" s="7" t="str">
        <f t="shared" ca="1" si="798"/>
        <v/>
      </c>
      <c r="P3179" s="7" t="str">
        <f t="shared" ca="1" si="799"/>
        <v/>
      </c>
      <c r="Q3179" s="7" t="str">
        <f t="shared" ca="1" si="800"/>
        <v/>
      </c>
      <c r="R3179" s="7" t="str">
        <f t="shared" ca="1" si="801"/>
        <v/>
      </c>
      <c r="S3179" s="7" t="str">
        <f t="shared" ca="1" si="788"/>
        <v/>
      </c>
      <c r="T3179" s="7" t="str">
        <f t="shared" ca="1" si="789"/>
        <v/>
      </c>
      <c r="V3179" s="120" cm="1">
        <f t="array" aca="1" ref="V3179" ca="1">SUMIFS(Invoice_Hours,Invoice_Labor_Category,$D3179,Invoice_Company,$C3179,Invoice_MSA_Code,$E3179)</f>
        <v>0</v>
      </c>
      <c r="W3179" s="121" t="str">
        <f t="shared" ca="1" si="790"/>
        <v/>
      </c>
      <c r="X3179" s="151" t="str">
        <f t="shared" ca="1" si="791"/>
        <v/>
      </c>
      <c r="AB3179" t="str">
        <f t="shared" si="792"/>
        <v/>
      </c>
      <c r="AC3179" t="str">
        <f t="shared" si="793"/>
        <v/>
      </c>
      <c r="AD3179" t="str">
        <f t="shared" si="794"/>
        <v/>
      </c>
      <c r="AE3179" s="4" t="str">
        <f t="shared" ca="1" si="787"/>
        <v/>
      </c>
    </row>
    <row r="3180" spans="7:31">
      <c r="G3180" s="117" cm="1">
        <f t="array" aca="1" ref="G3180" ca="1">SUMIFS(Proposed_Hours,Proposed_Labor_Category,$D3180,Proposed_Company,$C3180,Proposed_MSA_Code,$E3180)</f>
        <v>0</v>
      </c>
      <c r="H3180" s="7" t="str">
        <f t="shared" ca="1" si="795"/>
        <v/>
      </c>
      <c r="I3180" s="4" t="str" cm="1">
        <f t="array" aca="1" ref="I3180" ca="1">IFERROR(IF(SUMIFS(Proposed_Direct_Cost,Proposed_Labor_Category,$D3180,Proposed_Company,$C3180,Proposed_MSA_Code,$E3180)=0,"Not Proposed",SUMIFS(Proposed_Direct_Cost,Proposed_Labor_Category,$D3180,Proposed_Company,$C3180,Proposed_MSA_Code,$E3180)),"")</f>
        <v>Not Proposed</v>
      </c>
      <c r="J3180" s="117" cm="1">
        <f t="array" aca="1" ref="J3180" ca="1">SUMIFS(Invoice_Hours,Invoice_Labor_Category,$D3180,Invoice_Company,$C3180,Invoice_MSA_Code,$E3180)</f>
        <v>0</v>
      </c>
      <c r="K3180" s="7" t="str">
        <f t="shared" ca="1" si="796"/>
        <v/>
      </c>
      <c r="L3180" s="222" cm="1">
        <f t="array" aca="1" ref="L3180" ca="1">IFERROR(SUMIFS(Invoice_Direct_Cost,Invoice_Labor_Category,$D3180,Invoice_Company,$C3180,Invoice_MSA_Code,$E3180),"")</f>
        <v>0</v>
      </c>
      <c r="M3180" s="7" t="str">
        <f t="shared" ca="1" si="797"/>
        <v/>
      </c>
      <c r="N3180" s="220" t="str">
        <f t="shared" ca="1" si="802"/>
        <v/>
      </c>
      <c r="O3180" s="7" t="str">
        <f t="shared" ca="1" si="798"/>
        <v/>
      </c>
      <c r="P3180" s="7" t="str">
        <f t="shared" ca="1" si="799"/>
        <v/>
      </c>
      <c r="Q3180" s="7" t="str">
        <f t="shared" ca="1" si="800"/>
        <v/>
      </c>
      <c r="R3180" s="7" t="str">
        <f t="shared" ca="1" si="801"/>
        <v/>
      </c>
      <c r="S3180" s="7" t="str">
        <f t="shared" ca="1" si="788"/>
        <v/>
      </c>
      <c r="T3180" s="7" t="str">
        <f t="shared" ca="1" si="789"/>
        <v/>
      </c>
      <c r="V3180" s="120" cm="1">
        <f t="array" aca="1" ref="V3180" ca="1">SUMIFS(Invoice_Hours,Invoice_Labor_Category,$D3180,Invoice_Company,$C3180,Invoice_MSA_Code,$E3180)</f>
        <v>0</v>
      </c>
      <c r="W3180" s="121" t="str">
        <f t="shared" ca="1" si="790"/>
        <v/>
      </c>
      <c r="X3180" s="152" t="str">
        <f t="shared" ca="1" si="791"/>
        <v/>
      </c>
      <c r="AB3180" t="str">
        <f t="shared" si="792"/>
        <v/>
      </c>
      <c r="AC3180" t="str">
        <f t="shared" si="793"/>
        <v/>
      </c>
      <c r="AD3180" t="str">
        <f t="shared" si="794"/>
        <v/>
      </c>
      <c r="AE3180" s="4" t="str">
        <f t="shared" ca="1" si="787"/>
        <v/>
      </c>
    </row>
    <row r="3181" spans="7:31">
      <c r="G3181" s="117" cm="1">
        <f t="array" aca="1" ref="G3181" ca="1">SUMIFS(Proposed_Hours,Proposed_Labor_Category,$D3181,Proposed_Company,$C3181,Proposed_MSA_Code,$E3181)</f>
        <v>0</v>
      </c>
      <c r="H3181" s="7" t="str">
        <f t="shared" ca="1" si="795"/>
        <v/>
      </c>
      <c r="I3181" s="4" t="str" cm="1">
        <f t="array" aca="1" ref="I3181" ca="1">IFERROR(IF(SUMIFS(Proposed_Direct_Cost,Proposed_Labor_Category,$D3181,Proposed_Company,$C3181,Proposed_MSA_Code,$E3181)=0,"Not Proposed",SUMIFS(Proposed_Direct_Cost,Proposed_Labor_Category,$D3181,Proposed_Company,$C3181,Proposed_MSA_Code,$E3181)),"")</f>
        <v>Not Proposed</v>
      </c>
      <c r="J3181" s="117" cm="1">
        <f t="array" aca="1" ref="J3181" ca="1">SUMIFS(Invoice_Hours,Invoice_Labor_Category,$D3181,Invoice_Company,$C3181,Invoice_MSA_Code,$E3181)</f>
        <v>0</v>
      </c>
      <c r="K3181" s="7" t="str">
        <f t="shared" ca="1" si="796"/>
        <v/>
      </c>
      <c r="L3181" s="222" cm="1">
        <f t="array" aca="1" ref="L3181" ca="1">IFERROR(SUMIFS(Invoice_Direct_Cost,Invoice_Labor_Category,$D3181,Invoice_Company,$C3181,Invoice_MSA_Code,$E3181),"")</f>
        <v>0</v>
      </c>
      <c r="M3181" s="7" t="str">
        <f t="shared" ca="1" si="797"/>
        <v/>
      </c>
      <c r="N3181" s="220" t="str">
        <f t="shared" ca="1" si="802"/>
        <v/>
      </c>
      <c r="O3181" s="7" t="str">
        <f t="shared" ca="1" si="798"/>
        <v/>
      </c>
      <c r="P3181" s="7" t="str">
        <f t="shared" ca="1" si="799"/>
        <v/>
      </c>
      <c r="Q3181" s="7" t="str">
        <f t="shared" ca="1" si="800"/>
        <v/>
      </c>
      <c r="R3181" s="7" t="str">
        <f t="shared" ca="1" si="801"/>
        <v/>
      </c>
      <c r="S3181" s="7" t="str">
        <f t="shared" ca="1" si="788"/>
        <v/>
      </c>
      <c r="T3181" s="7" t="str">
        <f t="shared" ca="1" si="789"/>
        <v/>
      </c>
      <c r="V3181" s="120" cm="1">
        <f t="array" aca="1" ref="V3181" ca="1">SUMIFS(Invoice_Hours,Invoice_Labor_Category,$D3181,Invoice_Company,$C3181,Invoice_MSA_Code,$E3181)</f>
        <v>0</v>
      </c>
      <c r="W3181" s="121" t="str">
        <f t="shared" ca="1" si="790"/>
        <v/>
      </c>
      <c r="X3181" s="151" t="str">
        <f t="shared" ca="1" si="791"/>
        <v/>
      </c>
      <c r="AB3181" t="str">
        <f t="shared" si="792"/>
        <v/>
      </c>
      <c r="AC3181" t="str">
        <f t="shared" si="793"/>
        <v/>
      </c>
      <c r="AD3181" t="str">
        <f t="shared" si="794"/>
        <v/>
      </c>
      <c r="AE3181" s="4" t="str">
        <f t="shared" ca="1" si="787"/>
        <v/>
      </c>
    </row>
    <row r="3182" spans="7:31">
      <c r="G3182" s="117" cm="1">
        <f t="array" aca="1" ref="G3182" ca="1">SUMIFS(Proposed_Hours,Proposed_Labor_Category,$D3182,Proposed_Company,$C3182,Proposed_MSA_Code,$E3182)</f>
        <v>0</v>
      </c>
      <c r="H3182" s="7" t="str">
        <f t="shared" ca="1" si="795"/>
        <v/>
      </c>
      <c r="I3182" s="4" t="str" cm="1">
        <f t="array" aca="1" ref="I3182" ca="1">IFERROR(IF(SUMIFS(Proposed_Direct_Cost,Proposed_Labor_Category,$D3182,Proposed_Company,$C3182,Proposed_MSA_Code,$E3182)=0,"Not Proposed",SUMIFS(Proposed_Direct_Cost,Proposed_Labor_Category,$D3182,Proposed_Company,$C3182,Proposed_MSA_Code,$E3182)),"")</f>
        <v>Not Proposed</v>
      </c>
      <c r="J3182" s="117" cm="1">
        <f t="array" aca="1" ref="J3182" ca="1">SUMIFS(Invoice_Hours,Invoice_Labor_Category,$D3182,Invoice_Company,$C3182,Invoice_MSA_Code,$E3182)</f>
        <v>0</v>
      </c>
      <c r="K3182" s="7" t="str">
        <f t="shared" ca="1" si="796"/>
        <v/>
      </c>
      <c r="L3182" s="222" cm="1">
        <f t="array" aca="1" ref="L3182" ca="1">IFERROR(SUMIFS(Invoice_Direct_Cost,Invoice_Labor_Category,$D3182,Invoice_Company,$C3182,Invoice_MSA_Code,$E3182),"")</f>
        <v>0</v>
      </c>
      <c r="M3182" s="7" t="str">
        <f t="shared" ca="1" si="797"/>
        <v/>
      </c>
      <c r="N3182" s="220" t="str">
        <f t="shared" ca="1" si="802"/>
        <v/>
      </c>
      <c r="O3182" s="7" t="str">
        <f t="shared" ca="1" si="798"/>
        <v/>
      </c>
      <c r="P3182" s="7" t="str">
        <f t="shared" ca="1" si="799"/>
        <v/>
      </c>
      <c r="Q3182" s="7" t="str">
        <f t="shared" ca="1" si="800"/>
        <v/>
      </c>
      <c r="R3182" s="7" t="str">
        <f t="shared" ca="1" si="801"/>
        <v/>
      </c>
      <c r="S3182" s="7" t="str">
        <f t="shared" ca="1" si="788"/>
        <v/>
      </c>
      <c r="T3182" s="7" t="str">
        <f t="shared" ca="1" si="789"/>
        <v/>
      </c>
      <c r="V3182" s="120" cm="1">
        <f t="array" aca="1" ref="V3182" ca="1">SUMIFS(Invoice_Hours,Invoice_Labor_Category,$D3182,Invoice_Company,$C3182,Invoice_MSA_Code,$E3182)</f>
        <v>0</v>
      </c>
      <c r="W3182" s="121" t="str">
        <f t="shared" ca="1" si="790"/>
        <v/>
      </c>
      <c r="X3182" s="152" t="str">
        <f t="shared" ca="1" si="791"/>
        <v/>
      </c>
      <c r="AB3182" t="str">
        <f t="shared" si="792"/>
        <v/>
      </c>
      <c r="AC3182" t="str">
        <f t="shared" si="793"/>
        <v/>
      </c>
      <c r="AD3182" t="str">
        <f t="shared" si="794"/>
        <v/>
      </c>
      <c r="AE3182" s="4" t="str">
        <f t="shared" ca="1" si="787"/>
        <v/>
      </c>
    </row>
    <row r="3183" spans="7:31">
      <c r="G3183" s="117" cm="1">
        <f t="array" aca="1" ref="G3183" ca="1">SUMIFS(Proposed_Hours,Proposed_Labor_Category,$D3183,Proposed_Company,$C3183,Proposed_MSA_Code,$E3183)</f>
        <v>0</v>
      </c>
      <c r="H3183" s="7" t="str">
        <f t="shared" ca="1" si="795"/>
        <v/>
      </c>
      <c r="I3183" s="4" t="str" cm="1">
        <f t="array" aca="1" ref="I3183" ca="1">IFERROR(IF(SUMIFS(Proposed_Direct_Cost,Proposed_Labor_Category,$D3183,Proposed_Company,$C3183,Proposed_MSA_Code,$E3183)=0,"Not Proposed",SUMIFS(Proposed_Direct_Cost,Proposed_Labor_Category,$D3183,Proposed_Company,$C3183,Proposed_MSA_Code,$E3183)),"")</f>
        <v>Not Proposed</v>
      </c>
      <c r="J3183" s="117" cm="1">
        <f t="array" aca="1" ref="J3183" ca="1">SUMIFS(Invoice_Hours,Invoice_Labor_Category,$D3183,Invoice_Company,$C3183,Invoice_MSA_Code,$E3183)</f>
        <v>0</v>
      </c>
      <c r="K3183" s="7" t="str">
        <f t="shared" ca="1" si="796"/>
        <v/>
      </c>
      <c r="L3183" s="222" cm="1">
        <f t="array" aca="1" ref="L3183" ca="1">IFERROR(SUMIFS(Invoice_Direct_Cost,Invoice_Labor_Category,$D3183,Invoice_Company,$C3183,Invoice_MSA_Code,$E3183),"")</f>
        <v>0</v>
      </c>
      <c r="M3183" s="7" t="str">
        <f t="shared" ca="1" si="797"/>
        <v/>
      </c>
      <c r="N3183" s="220" t="str">
        <f t="shared" ca="1" si="802"/>
        <v/>
      </c>
      <c r="O3183" s="7" t="str">
        <f t="shared" ca="1" si="798"/>
        <v/>
      </c>
      <c r="P3183" s="7" t="str">
        <f t="shared" ca="1" si="799"/>
        <v/>
      </c>
      <c r="Q3183" s="7" t="str">
        <f t="shared" ca="1" si="800"/>
        <v/>
      </c>
      <c r="R3183" s="7" t="str">
        <f t="shared" ca="1" si="801"/>
        <v/>
      </c>
      <c r="S3183" s="7" t="str">
        <f t="shared" ca="1" si="788"/>
        <v/>
      </c>
      <c r="T3183" s="7" t="str">
        <f t="shared" ca="1" si="789"/>
        <v/>
      </c>
      <c r="V3183" s="120" cm="1">
        <f t="array" aca="1" ref="V3183" ca="1">SUMIFS(Invoice_Hours,Invoice_Labor_Category,$D3183,Invoice_Company,$C3183,Invoice_MSA_Code,$E3183)</f>
        <v>0</v>
      </c>
      <c r="W3183" s="121" t="str">
        <f t="shared" ca="1" si="790"/>
        <v/>
      </c>
      <c r="X3183" s="151" t="str">
        <f t="shared" ca="1" si="791"/>
        <v/>
      </c>
      <c r="AB3183" t="str">
        <f t="shared" si="792"/>
        <v/>
      </c>
      <c r="AC3183" t="str">
        <f t="shared" si="793"/>
        <v/>
      </c>
      <c r="AD3183" t="str">
        <f t="shared" si="794"/>
        <v/>
      </c>
      <c r="AE3183" s="4" t="str">
        <f t="shared" ca="1" si="787"/>
        <v/>
      </c>
    </row>
    <row r="3184" spans="7:31">
      <c r="G3184" s="117" cm="1">
        <f t="array" aca="1" ref="G3184" ca="1">SUMIFS(Proposed_Hours,Proposed_Labor_Category,$D3184,Proposed_Company,$C3184,Proposed_MSA_Code,$E3184)</f>
        <v>0</v>
      </c>
      <c r="H3184" s="7" t="str">
        <f t="shared" ca="1" si="795"/>
        <v/>
      </c>
      <c r="I3184" s="4" t="str" cm="1">
        <f t="array" aca="1" ref="I3184" ca="1">IFERROR(IF(SUMIFS(Proposed_Direct_Cost,Proposed_Labor_Category,$D3184,Proposed_Company,$C3184,Proposed_MSA_Code,$E3184)=0,"Not Proposed",SUMIFS(Proposed_Direct_Cost,Proposed_Labor_Category,$D3184,Proposed_Company,$C3184,Proposed_MSA_Code,$E3184)),"")</f>
        <v>Not Proposed</v>
      </c>
      <c r="J3184" s="117" cm="1">
        <f t="array" aca="1" ref="J3184" ca="1">SUMIFS(Invoice_Hours,Invoice_Labor_Category,$D3184,Invoice_Company,$C3184,Invoice_MSA_Code,$E3184)</f>
        <v>0</v>
      </c>
      <c r="K3184" s="7" t="str">
        <f t="shared" ca="1" si="796"/>
        <v/>
      </c>
      <c r="L3184" s="222" cm="1">
        <f t="array" aca="1" ref="L3184" ca="1">IFERROR(SUMIFS(Invoice_Direct_Cost,Invoice_Labor_Category,$D3184,Invoice_Company,$C3184,Invoice_MSA_Code,$E3184),"")</f>
        <v>0</v>
      </c>
      <c r="M3184" s="7" t="str">
        <f t="shared" ca="1" si="797"/>
        <v/>
      </c>
      <c r="N3184" s="220" t="str">
        <f t="shared" ca="1" si="802"/>
        <v/>
      </c>
      <c r="O3184" s="7" t="str">
        <f t="shared" ca="1" si="798"/>
        <v/>
      </c>
      <c r="P3184" s="7" t="str">
        <f t="shared" ca="1" si="799"/>
        <v/>
      </c>
      <c r="Q3184" s="7" t="str">
        <f t="shared" ca="1" si="800"/>
        <v/>
      </c>
      <c r="R3184" s="7" t="str">
        <f t="shared" ca="1" si="801"/>
        <v/>
      </c>
      <c r="S3184" s="7" t="str">
        <f t="shared" ca="1" si="788"/>
        <v/>
      </c>
      <c r="T3184" s="7" t="str">
        <f t="shared" ca="1" si="789"/>
        <v/>
      </c>
      <c r="V3184" s="120" cm="1">
        <f t="array" aca="1" ref="V3184" ca="1">SUMIFS(Invoice_Hours,Invoice_Labor_Category,$D3184,Invoice_Company,$C3184,Invoice_MSA_Code,$E3184)</f>
        <v>0</v>
      </c>
      <c r="W3184" s="121" t="str">
        <f t="shared" ca="1" si="790"/>
        <v/>
      </c>
      <c r="X3184" s="152" t="str">
        <f t="shared" ca="1" si="791"/>
        <v/>
      </c>
      <c r="AB3184" t="str">
        <f t="shared" si="792"/>
        <v/>
      </c>
      <c r="AC3184" t="str">
        <f t="shared" si="793"/>
        <v/>
      </c>
      <c r="AD3184" t="str">
        <f t="shared" si="794"/>
        <v/>
      </c>
      <c r="AE3184" s="4" t="str">
        <f t="shared" ca="1" si="787"/>
        <v/>
      </c>
    </row>
    <row r="3185" spans="7:31">
      <c r="G3185" s="117" cm="1">
        <f t="array" aca="1" ref="G3185" ca="1">SUMIFS(Proposed_Hours,Proposed_Labor_Category,$D3185,Proposed_Company,$C3185,Proposed_MSA_Code,$E3185)</f>
        <v>0</v>
      </c>
      <c r="H3185" s="7" t="str">
        <f t="shared" ca="1" si="795"/>
        <v/>
      </c>
      <c r="I3185" s="4" t="str" cm="1">
        <f t="array" aca="1" ref="I3185" ca="1">IFERROR(IF(SUMIFS(Proposed_Direct_Cost,Proposed_Labor_Category,$D3185,Proposed_Company,$C3185,Proposed_MSA_Code,$E3185)=0,"Not Proposed",SUMIFS(Proposed_Direct_Cost,Proposed_Labor_Category,$D3185,Proposed_Company,$C3185,Proposed_MSA_Code,$E3185)),"")</f>
        <v>Not Proposed</v>
      </c>
      <c r="J3185" s="117" cm="1">
        <f t="array" aca="1" ref="J3185" ca="1">SUMIFS(Invoice_Hours,Invoice_Labor_Category,$D3185,Invoice_Company,$C3185,Invoice_MSA_Code,$E3185)</f>
        <v>0</v>
      </c>
      <c r="K3185" s="7" t="str">
        <f t="shared" ca="1" si="796"/>
        <v/>
      </c>
      <c r="L3185" s="222" cm="1">
        <f t="array" aca="1" ref="L3185" ca="1">IFERROR(SUMIFS(Invoice_Direct_Cost,Invoice_Labor_Category,$D3185,Invoice_Company,$C3185,Invoice_MSA_Code,$E3185),"")</f>
        <v>0</v>
      </c>
      <c r="M3185" s="7" t="str">
        <f t="shared" ca="1" si="797"/>
        <v/>
      </c>
      <c r="N3185" s="220" t="str">
        <f t="shared" ca="1" si="802"/>
        <v/>
      </c>
      <c r="O3185" s="7" t="str">
        <f t="shared" ca="1" si="798"/>
        <v/>
      </c>
      <c r="P3185" s="7" t="str">
        <f t="shared" ca="1" si="799"/>
        <v/>
      </c>
      <c r="Q3185" s="7" t="str">
        <f t="shared" ca="1" si="800"/>
        <v/>
      </c>
      <c r="R3185" s="7" t="str">
        <f t="shared" ca="1" si="801"/>
        <v/>
      </c>
      <c r="S3185" s="7" t="str">
        <f t="shared" ca="1" si="788"/>
        <v/>
      </c>
      <c r="T3185" s="7" t="str">
        <f t="shared" ca="1" si="789"/>
        <v/>
      </c>
      <c r="V3185" s="120" cm="1">
        <f t="array" aca="1" ref="V3185" ca="1">SUMIFS(Invoice_Hours,Invoice_Labor_Category,$D3185,Invoice_Company,$C3185,Invoice_MSA_Code,$E3185)</f>
        <v>0</v>
      </c>
      <c r="W3185" s="121" t="str">
        <f t="shared" ca="1" si="790"/>
        <v/>
      </c>
      <c r="X3185" s="151" t="str">
        <f t="shared" ca="1" si="791"/>
        <v/>
      </c>
      <c r="AB3185" t="str">
        <f t="shared" si="792"/>
        <v/>
      </c>
      <c r="AC3185" t="str">
        <f t="shared" si="793"/>
        <v/>
      </c>
      <c r="AD3185" t="str">
        <f t="shared" si="794"/>
        <v/>
      </c>
      <c r="AE3185" s="4" t="str">
        <f t="shared" ca="1" si="787"/>
        <v/>
      </c>
    </row>
    <row r="3186" spans="7:31">
      <c r="G3186" s="117" cm="1">
        <f t="array" aca="1" ref="G3186" ca="1">SUMIFS(Proposed_Hours,Proposed_Labor_Category,$D3186,Proposed_Company,$C3186,Proposed_MSA_Code,$E3186)</f>
        <v>0</v>
      </c>
      <c r="H3186" s="7" t="str">
        <f t="shared" ca="1" si="795"/>
        <v/>
      </c>
      <c r="I3186" s="4" t="str" cm="1">
        <f t="array" aca="1" ref="I3186" ca="1">IFERROR(IF(SUMIFS(Proposed_Direct_Cost,Proposed_Labor_Category,$D3186,Proposed_Company,$C3186,Proposed_MSA_Code,$E3186)=0,"Not Proposed",SUMIFS(Proposed_Direct_Cost,Proposed_Labor_Category,$D3186,Proposed_Company,$C3186,Proposed_MSA_Code,$E3186)),"")</f>
        <v>Not Proposed</v>
      </c>
      <c r="J3186" s="117" cm="1">
        <f t="array" aca="1" ref="J3186" ca="1">SUMIFS(Invoice_Hours,Invoice_Labor_Category,$D3186,Invoice_Company,$C3186,Invoice_MSA_Code,$E3186)</f>
        <v>0</v>
      </c>
      <c r="K3186" s="7" t="str">
        <f t="shared" ca="1" si="796"/>
        <v/>
      </c>
      <c r="L3186" s="222" cm="1">
        <f t="array" aca="1" ref="L3186" ca="1">IFERROR(SUMIFS(Invoice_Direct_Cost,Invoice_Labor_Category,$D3186,Invoice_Company,$C3186,Invoice_MSA_Code,$E3186),"")</f>
        <v>0</v>
      </c>
      <c r="M3186" s="7" t="str">
        <f t="shared" ca="1" si="797"/>
        <v/>
      </c>
      <c r="N3186" s="220" t="str">
        <f t="shared" ca="1" si="802"/>
        <v/>
      </c>
      <c r="O3186" s="7" t="str">
        <f t="shared" ca="1" si="798"/>
        <v/>
      </c>
      <c r="P3186" s="7" t="str">
        <f t="shared" ca="1" si="799"/>
        <v/>
      </c>
      <c r="Q3186" s="7" t="str">
        <f t="shared" ca="1" si="800"/>
        <v/>
      </c>
      <c r="R3186" s="7" t="str">
        <f t="shared" ca="1" si="801"/>
        <v/>
      </c>
      <c r="S3186" s="7" t="str">
        <f t="shared" ca="1" si="788"/>
        <v/>
      </c>
      <c r="T3186" s="7" t="str">
        <f t="shared" ca="1" si="789"/>
        <v/>
      </c>
      <c r="V3186" s="120" cm="1">
        <f t="array" aca="1" ref="V3186" ca="1">SUMIFS(Invoice_Hours,Invoice_Labor_Category,$D3186,Invoice_Company,$C3186,Invoice_MSA_Code,$E3186)</f>
        <v>0</v>
      </c>
      <c r="W3186" s="121" t="str">
        <f t="shared" ca="1" si="790"/>
        <v/>
      </c>
      <c r="X3186" s="152" t="str">
        <f t="shared" ca="1" si="791"/>
        <v/>
      </c>
      <c r="AB3186" t="str">
        <f t="shared" si="792"/>
        <v/>
      </c>
      <c r="AC3186" t="str">
        <f t="shared" si="793"/>
        <v/>
      </c>
      <c r="AD3186" t="str">
        <f t="shared" si="794"/>
        <v/>
      </c>
      <c r="AE3186" s="4" t="str">
        <f t="shared" ca="1" si="787"/>
        <v/>
      </c>
    </row>
    <row r="3187" spans="7:31">
      <c r="G3187" s="117" cm="1">
        <f t="array" aca="1" ref="G3187" ca="1">SUMIFS(Proposed_Hours,Proposed_Labor_Category,$D3187,Proposed_Company,$C3187,Proposed_MSA_Code,$E3187)</f>
        <v>0</v>
      </c>
      <c r="H3187" s="7" t="str">
        <f t="shared" ca="1" si="795"/>
        <v/>
      </c>
      <c r="I3187" s="4" t="str" cm="1">
        <f t="array" aca="1" ref="I3187" ca="1">IFERROR(IF(SUMIFS(Proposed_Direct_Cost,Proposed_Labor_Category,$D3187,Proposed_Company,$C3187,Proposed_MSA_Code,$E3187)=0,"Not Proposed",SUMIFS(Proposed_Direct_Cost,Proposed_Labor_Category,$D3187,Proposed_Company,$C3187,Proposed_MSA_Code,$E3187)),"")</f>
        <v>Not Proposed</v>
      </c>
      <c r="J3187" s="117" cm="1">
        <f t="array" aca="1" ref="J3187" ca="1">SUMIFS(Invoice_Hours,Invoice_Labor_Category,$D3187,Invoice_Company,$C3187,Invoice_MSA_Code,$E3187)</f>
        <v>0</v>
      </c>
      <c r="K3187" s="7" t="str">
        <f t="shared" ca="1" si="796"/>
        <v/>
      </c>
      <c r="L3187" s="222" cm="1">
        <f t="array" aca="1" ref="L3187" ca="1">IFERROR(SUMIFS(Invoice_Direct_Cost,Invoice_Labor_Category,$D3187,Invoice_Company,$C3187,Invoice_MSA_Code,$E3187),"")</f>
        <v>0</v>
      </c>
      <c r="M3187" s="7" t="str">
        <f t="shared" ca="1" si="797"/>
        <v/>
      </c>
      <c r="N3187" s="220" t="str">
        <f t="shared" ca="1" si="802"/>
        <v/>
      </c>
      <c r="O3187" s="7" t="str">
        <f t="shared" ca="1" si="798"/>
        <v/>
      </c>
      <c r="P3187" s="7" t="str">
        <f t="shared" ca="1" si="799"/>
        <v/>
      </c>
      <c r="Q3187" s="7" t="str">
        <f t="shared" ca="1" si="800"/>
        <v/>
      </c>
      <c r="R3187" s="7" t="str">
        <f t="shared" ca="1" si="801"/>
        <v/>
      </c>
      <c r="S3187" s="7" t="str">
        <f t="shared" ca="1" si="788"/>
        <v/>
      </c>
      <c r="T3187" s="7" t="str">
        <f t="shared" ca="1" si="789"/>
        <v/>
      </c>
      <c r="V3187" s="120" cm="1">
        <f t="array" aca="1" ref="V3187" ca="1">SUMIFS(Invoice_Hours,Invoice_Labor_Category,$D3187,Invoice_Company,$C3187,Invoice_MSA_Code,$E3187)</f>
        <v>0</v>
      </c>
      <c r="W3187" s="121" t="str">
        <f t="shared" ca="1" si="790"/>
        <v/>
      </c>
      <c r="X3187" s="151" t="str">
        <f t="shared" ca="1" si="791"/>
        <v/>
      </c>
      <c r="AB3187" t="str">
        <f t="shared" si="792"/>
        <v/>
      </c>
      <c r="AC3187" t="str">
        <f t="shared" si="793"/>
        <v/>
      </c>
      <c r="AD3187" t="str">
        <f t="shared" si="794"/>
        <v/>
      </c>
      <c r="AE3187" s="4" t="str">
        <f t="shared" ca="1" si="787"/>
        <v/>
      </c>
    </row>
    <row r="3188" spans="7:31">
      <c r="G3188" s="117" cm="1">
        <f t="array" aca="1" ref="G3188" ca="1">SUMIFS(Proposed_Hours,Proposed_Labor_Category,$D3188,Proposed_Company,$C3188,Proposed_MSA_Code,$E3188)</f>
        <v>0</v>
      </c>
      <c r="H3188" s="7" t="str">
        <f t="shared" ca="1" si="795"/>
        <v/>
      </c>
      <c r="I3188" s="4" t="str" cm="1">
        <f t="array" aca="1" ref="I3188" ca="1">IFERROR(IF(SUMIFS(Proposed_Direct_Cost,Proposed_Labor_Category,$D3188,Proposed_Company,$C3188,Proposed_MSA_Code,$E3188)=0,"Not Proposed",SUMIFS(Proposed_Direct_Cost,Proposed_Labor_Category,$D3188,Proposed_Company,$C3188,Proposed_MSA_Code,$E3188)),"")</f>
        <v>Not Proposed</v>
      </c>
      <c r="J3188" s="117" cm="1">
        <f t="array" aca="1" ref="J3188" ca="1">SUMIFS(Invoice_Hours,Invoice_Labor_Category,$D3188,Invoice_Company,$C3188,Invoice_MSA_Code,$E3188)</f>
        <v>0</v>
      </c>
      <c r="K3188" s="7" t="str">
        <f t="shared" ca="1" si="796"/>
        <v/>
      </c>
      <c r="L3188" s="222" cm="1">
        <f t="array" aca="1" ref="L3188" ca="1">IFERROR(SUMIFS(Invoice_Direct_Cost,Invoice_Labor_Category,$D3188,Invoice_Company,$C3188,Invoice_MSA_Code,$E3188),"")</f>
        <v>0</v>
      </c>
      <c r="M3188" s="7" t="str">
        <f t="shared" ca="1" si="797"/>
        <v/>
      </c>
      <c r="N3188" s="220" t="str">
        <f t="shared" ca="1" si="802"/>
        <v/>
      </c>
      <c r="O3188" s="7" t="str">
        <f t="shared" ca="1" si="798"/>
        <v/>
      </c>
      <c r="P3188" s="7" t="str">
        <f t="shared" ca="1" si="799"/>
        <v/>
      </c>
      <c r="Q3188" s="7" t="str">
        <f t="shared" ca="1" si="800"/>
        <v/>
      </c>
      <c r="R3188" s="7" t="str">
        <f t="shared" ca="1" si="801"/>
        <v/>
      </c>
      <c r="S3188" s="7" t="str">
        <f t="shared" ca="1" si="788"/>
        <v/>
      </c>
      <c r="T3188" s="7" t="str">
        <f t="shared" ca="1" si="789"/>
        <v/>
      </c>
      <c r="V3188" s="120" cm="1">
        <f t="array" aca="1" ref="V3188" ca="1">SUMIFS(Invoice_Hours,Invoice_Labor_Category,$D3188,Invoice_Company,$C3188,Invoice_MSA_Code,$E3188)</f>
        <v>0</v>
      </c>
      <c r="W3188" s="121" t="str">
        <f t="shared" ca="1" si="790"/>
        <v/>
      </c>
      <c r="X3188" s="152" t="str">
        <f t="shared" ca="1" si="791"/>
        <v/>
      </c>
      <c r="AB3188" t="str">
        <f t="shared" si="792"/>
        <v/>
      </c>
      <c r="AC3188" t="str">
        <f t="shared" si="793"/>
        <v/>
      </c>
      <c r="AD3188" t="str">
        <f t="shared" si="794"/>
        <v/>
      </c>
      <c r="AE3188" s="4" t="str">
        <f t="shared" ca="1" si="787"/>
        <v/>
      </c>
    </row>
    <row r="3189" spans="7:31">
      <c r="G3189" s="117" cm="1">
        <f t="array" aca="1" ref="G3189" ca="1">SUMIFS(Proposed_Hours,Proposed_Labor_Category,$D3189,Proposed_Company,$C3189,Proposed_MSA_Code,$E3189)</f>
        <v>0</v>
      </c>
      <c r="H3189" s="7" t="str">
        <f t="shared" ca="1" si="795"/>
        <v/>
      </c>
      <c r="I3189" s="4" t="str" cm="1">
        <f t="array" aca="1" ref="I3189" ca="1">IFERROR(IF(SUMIFS(Proposed_Direct_Cost,Proposed_Labor_Category,$D3189,Proposed_Company,$C3189,Proposed_MSA_Code,$E3189)=0,"Not Proposed",SUMIFS(Proposed_Direct_Cost,Proposed_Labor_Category,$D3189,Proposed_Company,$C3189,Proposed_MSA_Code,$E3189)),"")</f>
        <v>Not Proposed</v>
      </c>
      <c r="J3189" s="117" cm="1">
        <f t="array" aca="1" ref="J3189" ca="1">SUMIFS(Invoice_Hours,Invoice_Labor_Category,$D3189,Invoice_Company,$C3189,Invoice_MSA_Code,$E3189)</f>
        <v>0</v>
      </c>
      <c r="K3189" s="7" t="str">
        <f t="shared" ca="1" si="796"/>
        <v/>
      </c>
      <c r="L3189" s="222" cm="1">
        <f t="array" aca="1" ref="L3189" ca="1">IFERROR(SUMIFS(Invoice_Direct_Cost,Invoice_Labor_Category,$D3189,Invoice_Company,$C3189,Invoice_MSA_Code,$E3189),"")</f>
        <v>0</v>
      </c>
      <c r="M3189" s="7" t="str">
        <f t="shared" ca="1" si="797"/>
        <v/>
      </c>
      <c r="N3189" s="220" t="str">
        <f t="shared" ca="1" si="802"/>
        <v/>
      </c>
      <c r="O3189" s="7" t="str">
        <f t="shared" ca="1" si="798"/>
        <v/>
      </c>
      <c r="P3189" s="7" t="str">
        <f t="shared" ca="1" si="799"/>
        <v/>
      </c>
      <c r="Q3189" s="7" t="str">
        <f t="shared" ca="1" si="800"/>
        <v/>
      </c>
      <c r="R3189" s="7" t="str">
        <f t="shared" ca="1" si="801"/>
        <v/>
      </c>
      <c r="S3189" s="7" t="str">
        <f t="shared" ca="1" si="788"/>
        <v/>
      </c>
      <c r="T3189" s="7" t="str">
        <f t="shared" ca="1" si="789"/>
        <v/>
      </c>
      <c r="V3189" s="120" cm="1">
        <f t="array" aca="1" ref="V3189" ca="1">SUMIFS(Invoice_Hours,Invoice_Labor_Category,$D3189,Invoice_Company,$C3189,Invoice_MSA_Code,$E3189)</f>
        <v>0</v>
      </c>
      <c r="W3189" s="121" t="str">
        <f t="shared" ca="1" si="790"/>
        <v/>
      </c>
      <c r="X3189" s="151" t="str">
        <f t="shared" ca="1" si="791"/>
        <v/>
      </c>
      <c r="AB3189" t="str">
        <f t="shared" si="792"/>
        <v/>
      </c>
      <c r="AC3189" t="str">
        <f t="shared" si="793"/>
        <v/>
      </c>
      <c r="AD3189" t="str">
        <f t="shared" si="794"/>
        <v/>
      </c>
      <c r="AE3189" s="4" t="str">
        <f t="shared" ca="1" si="787"/>
        <v/>
      </c>
    </row>
    <row r="3190" spans="7:31">
      <c r="G3190" s="117" cm="1">
        <f t="array" aca="1" ref="G3190" ca="1">SUMIFS(Proposed_Hours,Proposed_Labor_Category,$D3190,Proposed_Company,$C3190,Proposed_MSA_Code,$E3190)</f>
        <v>0</v>
      </c>
      <c r="H3190" s="7" t="str">
        <f t="shared" ca="1" si="795"/>
        <v/>
      </c>
      <c r="I3190" s="4" t="str" cm="1">
        <f t="array" aca="1" ref="I3190" ca="1">IFERROR(IF(SUMIFS(Proposed_Direct_Cost,Proposed_Labor_Category,$D3190,Proposed_Company,$C3190,Proposed_MSA_Code,$E3190)=0,"Not Proposed",SUMIFS(Proposed_Direct_Cost,Proposed_Labor_Category,$D3190,Proposed_Company,$C3190,Proposed_MSA_Code,$E3190)),"")</f>
        <v>Not Proposed</v>
      </c>
      <c r="J3190" s="117" cm="1">
        <f t="array" aca="1" ref="J3190" ca="1">SUMIFS(Invoice_Hours,Invoice_Labor_Category,$D3190,Invoice_Company,$C3190,Invoice_MSA_Code,$E3190)</f>
        <v>0</v>
      </c>
      <c r="K3190" s="7" t="str">
        <f t="shared" ca="1" si="796"/>
        <v/>
      </c>
      <c r="L3190" s="222" cm="1">
        <f t="array" aca="1" ref="L3190" ca="1">IFERROR(SUMIFS(Invoice_Direct_Cost,Invoice_Labor_Category,$D3190,Invoice_Company,$C3190,Invoice_MSA_Code,$E3190),"")</f>
        <v>0</v>
      </c>
      <c r="M3190" s="7" t="str">
        <f t="shared" ca="1" si="797"/>
        <v/>
      </c>
      <c r="N3190" s="220" t="str">
        <f t="shared" ca="1" si="802"/>
        <v/>
      </c>
      <c r="O3190" s="7" t="str">
        <f t="shared" ca="1" si="798"/>
        <v/>
      </c>
      <c r="P3190" s="7" t="str">
        <f t="shared" ca="1" si="799"/>
        <v/>
      </c>
      <c r="Q3190" s="7" t="str">
        <f t="shared" ca="1" si="800"/>
        <v/>
      </c>
      <c r="R3190" s="7" t="str">
        <f t="shared" ca="1" si="801"/>
        <v/>
      </c>
      <c r="S3190" s="7" t="str">
        <f t="shared" ca="1" si="788"/>
        <v/>
      </c>
      <c r="T3190" s="7" t="str">
        <f t="shared" ca="1" si="789"/>
        <v/>
      </c>
      <c r="V3190" s="120" cm="1">
        <f t="array" aca="1" ref="V3190" ca="1">SUMIFS(Invoice_Hours,Invoice_Labor_Category,$D3190,Invoice_Company,$C3190,Invoice_MSA_Code,$E3190)</f>
        <v>0</v>
      </c>
      <c r="W3190" s="121" t="str">
        <f t="shared" ca="1" si="790"/>
        <v/>
      </c>
      <c r="X3190" s="152" t="str">
        <f t="shared" ca="1" si="791"/>
        <v/>
      </c>
      <c r="AB3190" t="str">
        <f t="shared" si="792"/>
        <v/>
      </c>
      <c r="AC3190" t="str">
        <f t="shared" si="793"/>
        <v/>
      </c>
      <c r="AD3190" t="str">
        <f t="shared" si="794"/>
        <v/>
      </c>
      <c r="AE3190" s="4" t="str">
        <f t="shared" ca="1" si="787"/>
        <v/>
      </c>
    </row>
    <row r="3191" spans="7:31">
      <c r="G3191" s="117" cm="1">
        <f t="array" aca="1" ref="G3191" ca="1">SUMIFS(Proposed_Hours,Proposed_Labor_Category,$D3191,Proposed_Company,$C3191,Proposed_MSA_Code,$E3191)</f>
        <v>0</v>
      </c>
      <c r="H3191" s="7" t="str">
        <f t="shared" ca="1" si="795"/>
        <v/>
      </c>
      <c r="I3191" s="4" t="str" cm="1">
        <f t="array" aca="1" ref="I3191" ca="1">IFERROR(IF(SUMIFS(Proposed_Direct_Cost,Proposed_Labor_Category,$D3191,Proposed_Company,$C3191,Proposed_MSA_Code,$E3191)=0,"Not Proposed",SUMIFS(Proposed_Direct_Cost,Proposed_Labor_Category,$D3191,Proposed_Company,$C3191,Proposed_MSA_Code,$E3191)),"")</f>
        <v>Not Proposed</v>
      </c>
      <c r="J3191" s="117" cm="1">
        <f t="array" aca="1" ref="J3191" ca="1">SUMIFS(Invoice_Hours,Invoice_Labor_Category,$D3191,Invoice_Company,$C3191,Invoice_MSA_Code,$E3191)</f>
        <v>0</v>
      </c>
      <c r="K3191" s="7" t="str">
        <f t="shared" ca="1" si="796"/>
        <v/>
      </c>
      <c r="L3191" s="222" cm="1">
        <f t="array" aca="1" ref="L3191" ca="1">IFERROR(SUMIFS(Invoice_Direct_Cost,Invoice_Labor_Category,$D3191,Invoice_Company,$C3191,Invoice_MSA_Code,$E3191),"")</f>
        <v>0</v>
      </c>
      <c r="M3191" s="7" t="str">
        <f t="shared" ca="1" si="797"/>
        <v/>
      </c>
      <c r="N3191" s="220" t="str">
        <f t="shared" ca="1" si="802"/>
        <v/>
      </c>
      <c r="O3191" s="7" t="str">
        <f t="shared" ca="1" si="798"/>
        <v/>
      </c>
      <c r="P3191" s="7" t="str">
        <f t="shared" ca="1" si="799"/>
        <v/>
      </c>
      <c r="Q3191" s="7" t="str">
        <f t="shared" ca="1" si="800"/>
        <v/>
      </c>
      <c r="R3191" s="7" t="str">
        <f t="shared" ca="1" si="801"/>
        <v/>
      </c>
      <c r="S3191" s="7" t="str">
        <f t="shared" ca="1" si="788"/>
        <v/>
      </c>
      <c r="T3191" s="7" t="str">
        <f t="shared" ca="1" si="789"/>
        <v/>
      </c>
      <c r="V3191" s="120" cm="1">
        <f t="array" aca="1" ref="V3191" ca="1">SUMIFS(Invoice_Hours,Invoice_Labor_Category,$D3191,Invoice_Company,$C3191,Invoice_MSA_Code,$E3191)</f>
        <v>0</v>
      </c>
      <c r="W3191" s="121" t="str">
        <f t="shared" ca="1" si="790"/>
        <v/>
      </c>
      <c r="X3191" s="151" t="str">
        <f t="shared" ca="1" si="791"/>
        <v/>
      </c>
      <c r="AB3191" t="str">
        <f t="shared" si="792"/>
        <v/>
      </c>
      <c r="AC3191" t="str">
        <f t="shared" si="793"/>
        <v/>
      </c>
      <c r="AD3191" t="str">
        <f t="shared" si="794"/>
        <v/>
      </c>
      <c r="AE3191" s="4" t="str">
        <f t="shared" ca="1" si="787"/>
        <v/>
      </c>
    </row>
    <row r="3192" spans="7:31">
      <c r="G3192" s="117" cm="1">
        <f t="array" aca="1" ref="G3192" ca="1">SUMIFS(Proposed_Hours,Proposed_Labor_Category,$D3192,Proposed_Company,$C3192,Proposed_MSA_Code,$E3192)</f>
        <v>0</v>
      </c>
      <c r="H3192" s="7" t="str">
        <f t="shared" ca="1" si="795"/>
        <v/>
      </c>
      <c r="I3192" s="4" t="str" cm="1">
        <f t="array" aca="1" ref="I3192" ca="1">IFERROR(IF(SUMIFS(Proposed_Direct_Cost,Proposed_Labor_Category,$D3192,Proposed_Company,$C3192,Proposed_MSA_Code,$E3192)=0,"Not Proposed",SUMIFS(Proposed_Direct_Cost,Proposed_Labor_Category,$D3192,Proposed_Company,$C3192,Proposed_MSA_Code,$E3192)),"")</f>
        <v>Not Proposed</v>
      </c>
      <c r="J3192" s="117" cm="1">
        <f t="array" aca="1" ref="J3192" ca="1">SUMIFS(Invoice_Hours,Invoice_Labor_Category,$D3192,Invoice_Company,$C3192,Invoice_MSA_Code,$E3192)</f>
        <v>0</v>
      </c>
      <c r="K3192" s="7" t="str">
        <f t="shared" ca="1" si="796"/>
        <v/>
      </c>
      <c r="L3192" s="222" cm="1">
        <f t="array" aca="1" ref="L3192" ca="1">IFERROR(SUMIFS(Invoice_Direct_Cost,Invoice_Labor_Category,$D3192,Invoice_Company,$C3192,Invoice_MSA_Code,$E3192),"")</f>
        <v>0</v>
      </c>
      <c r="M3192" s="7" t="str">
        <f t="shared" ca="1" si="797"/>
        <v/>
      </c>
      <c r="N3192" s="220" t="str">
        <f t="shared" ca="1" si="802"/>
        <v/>
      </c>
      <c r="O3192" s="7" t="str">
        <f t="shared" ca="1" si="798"/>
        <v/>
      </c>
      <c r="P3192" s="7" t="str">
        <f t="shared" ca="1" si="799"/>
        <v/>
      </c>
      <c r="Q3192" s="7" t="str">
        <f t="shared" ca="1" si="800"/>
        <v/>
      </c>
      <c r="R3192" s="7" t="str">
        <f t="shared" ca="1" si="801"/>
        <v/>
      </c>
      <c r="S3192" s="7" t="str">
        <f t="shared" ca="1" si="788"/>
        <v/>
      </c>
      <c r="T3192" s="7" t="str">
        <f t="shared" ca="1" si="789"/>
        <v/>
      </c>
      <c r="V3192" s="120" cm="1">
        <f t="array" aca="1" ref="V3192" ca="1">SUMIFS(Invoice_Hours,Invoice_Labor_Category,$D3192,Invoice_Company,$C3192,Invoice_MSA_Code,$E3192)</f>
        <v>0</v>
      </c>
      <c r="W3192" s="121" t="str">
        <f t="shared" ca="1" si="790"/>
        <v/>
      </c>
      <c r="X3192" s="152" t="str">
        <f t="shared" ca="1" si="791"/>
        <v/>
      </c>
      <c r="AB3192" t="str">
        <f t="shared" si="792"/>
        <v/>
      </c>
      <c r="AC3192" t="str">
        <f t="shared" si="793"/>
        <v/>
      </c>
      <c r="AD3192" t="str">
        <f t="shared" si="794"/>
        <v/>
      </c>
      <c r="AE3192" s="4" t="str">
        <f t="shared" ca="1" si="787"/>
        <v/>
      </c>
    </row>
    <row r="3193" spans="7:31">
      <c r="G3193" s="117" cm="1">
        <f t="array" aca="1" ref="G3193" ca="1">SUMIFS(Proposed_Hours,Proposed_Labor_Category,$D3193,Proposed_Company,$C3193,Proposed_MSA_Code,$E3193)</f>
        <v>0</v>
      </c>
      <c r="H3193" s="7" t="str">
        <f t="shared" ca="1" si="795"/>
        <v/>
      </c>
      <c r="I3193" s="4" t="str" cm="1">
        <f t="array" aca="1" ref="I3193" ca="1">IFERROR(IF(SUMIFS(Proposed_Direct_Cost,Proposed_Labor_Category,$D3193,Proposed_Company,$C3193,Proposed_MSA_Code,$E3193)=0,"Not Proposed",SUMIFS(Proposed_Direct_Cost,Proposed_Labor_Category,$D3193,Proposed_Company,$C3193,Proposed_MSA_Code,$E3193)),"")</f>
        <v>Not Proposed</v>
      </c>
      <c r="J3193" s="117" cm="1">
        <f t="array" aca="1" ref="J3193" ca="1">SUMIFS(Invoice_Hours,Invoice_Labor_Category,$D3193,Invoice_Company,$C3193,Invoice_MSA_Code,$E3193)</f>
        <v>0</v>
      </c>
      <c r="K3193" s="7" t="str">
        <f t="shared" ca="1" si="796"/>
        <v/>
      </c>
      <c r="L3193" s="222" cm="1">
        <f t="array" aca="1" ref="L3193" ca="1">IFERROR(SUMIFS(Invoice_Direct_Cost,Invoice_Labor_Category,$D3193,Invoice_Company,$C3193,Invoice_MSA_Code,$E3193),"")</f>
        <v>0</v>
      </c>
      <c r="M3193" s="7" t="str">
        <f t="shared" ca="1" si="797"/>
        <v/>
      </c>
      <c r="N3193" s="220" t="str">
        <f t="shared" ca="1" si="802"/>
        <v/>
      </c>
      <c r="O3193" s="7" t="str">
        <f t="shared" ca="1" si="798"/>
        <v/>
      </c>
      <c r="P3193" s="7" t="str">
        <f t="shared" ca="1" si="799"/>
        <v/>
      </c>
      <c r="Q3193" s="7" t="str">
        <f t="shared" ca="1" si="800"/>
        <v/>
      </c>
      <c r="R3193" s="7" t="str">
        <f t="shared" ca="1" si="801"/>
        <v/>
      </c>
      <c r="S3193" s="7" t="str">
        <f t="shared" ca="1" si="788"/>
        <v/>
      </c>
      <c r="T3193" s="7" t="str">
        <f t="shared" ca="1" si="789"/>
        <v/>
      </c>
      <c r="V3193" s="120" cm="1">
        <f t="array" aca="1" ref="V3193" ca="1">SUMIFS(Invoice_Hours,Invoice_Labor_Category,$D3193,Invoice_Company,$C3193,Invoice_MSA_Code,$E3193)</f>
        <v>0</v>
      </c>
      <c r="W3193" s="121" t="str">
        <f t="shared" ca="1" si="790"/>
        <v/>
      </c>
      <c r="X3193" s="151" t="str">
        <f t="shared" ca="1" si="791"/>
        <v/>
      </c>
      <c r="AB3193" t="str">
        <f t="shared" si="792"/>
        <v/>
      </c>
      <c r="AC3193" t="str">
        <f t="shared" si="793"/>
        <v/>
      </c>
      <c r="AD3193" t="str">
        <f t="shared" si="794"/>
        <v/>
      </c>
      <c r="AE3193" s="4" t="str">
        <f t="shared" ca="1" si="787"/>
        <v/>
      </c>
    </row>
    <row r="3194" spans="7:31">
      <c r="G3194" s="117" cm="1">
        <f t="array" aca="1" ref="G3194" ca="1">SUMIFS(Proposed_Hours,Proposed_Labor_Category,$D3194,Proposed_Company,$C3194,Proposed_MSA_Code,$E3194)</f>
        <v>0</v>
      </c>
      <c r="H3194" s="7" t="str">
        <f t="shared" ca="1" si="795"/>
        <v/>
      </c>
      <c r="I3194" s="4" t="str" cm="1">
        <f t="array" aca="1" ref="I3194" ca="1">IFERROR(IF(SUMIFS(Proposed_Direct_Cost,Proposed_Labor_Category,$D3194,Proposed_Company,$C3194,Proposed_MSA_Code,$E3194)=0,"Not Proposed",SUMIFS(Proposed_Direct_Cost,Proposed_Labor_Category,$D3194,Proposed_Company,$C3194,Proposed_MSA_Code,$E3194)),"")</f>
        <v>Not Proposed</v>
      </c>
      <c r="J3194" s="117" cm="1">
        <f t="array" aca="1" ref="J3194" ca="1">SUMIFS(Invoice_Hours,Invoice_Labor_Category,$D3194,Invoice_Company,$C3194,Invoice_MSA_Code,$E3194)</f>
        <v>0</v>
      </c>
      <c r="K3194" s="7" t="str">
        <f t="shared" ca="1" si="796"/>
        <v/>
      </c>
      <c r="L3194" s="222" cm="1">
        <f t="array" aca="1" ref="L3194" ca="1">IFERROR(SUMIFS(Invoice_Direct_Cost,Invoice_Labor_Category,$D3194,Invoice_Company,$C3194,Invoice_MSA_Code,$E3194),"")</f>
        <v>0</v>
      </c>
      <c r="M3194" s="7" t="str">
        <f t="shared" ca="1" si="797"/>
        <v/>
      </c>
      <c r="N3194" s="220" t="str">
        <f t="shared" ca="1" si="802"/>
        <v/>
      </c>
      <c r="O3194" s="7" t="str">
        <f t="shared" ca="1" si="798"/>
        <v/>
      </c>
      <c r="P3194" s="7" t="str">
        <f t="shared" ca="1" si="799"/>
        <v/>
      </c>
      <c r="Q3194" s="7" t="str">
        <f t="shared" ca="1" si="800"/>
        <v/>
      </c>
      <c r="R3194" s="7" t="str">
        <f t="shared" ca="1" si="801"/>
        <v/>
      </c>
      <c r="S3194" s="7" t="str">
        <f t="shared" ca="1" si="788"/>
        <v/>
      </c>
      <c r="T3194" s="7" t="str">
        <f t="shared" ca="1" si="789"/>
        <v/>
      </c>
      <c r="V3194" s="120" cm="1">
        <f t="array" aca="1" ref="V3194" ca="1">SUMIFS(Invoice_Hours,Invoice_Labor_Category,$D3194,Invoice_Company,$C3194,Invoice_MSA_Code,$E3194)</f>
        <v>0</v>
      </c>
      <c r="W3194" s="121" t="str">
        <f t="shared" ca="1" si="790"/>
        <v/>
      </c>
      <c r="X3194" s="152" t="str">
        <f t="shared" ca="1" si="791"/>
        <v/>
      </c>
      <c r="AB3194" t="str">
        <f t="shared" si="792"/>
        <v/>
      </c>
      <c r="AC3194" t="str">
        <f t="shared" si="793"/>
        <v/>
      </c>
      <c r="AD3194" t="str">
        <f t="shared" si="794"/>
        <v/>
      </c>
      <c r="AE3194" s="4" t="str">
        <f t="shared" ca="1" si="787"/>
        <v/>
      </c>
    </row>
    <row r="3195" spans="7:31">
      <c r="G3195" s="117" cm="1">
        <f t="array" aca="1" ref="G3195" ca="1">SUMIFS(Proposed_Hours,Proposed_Labor_Category,$D3195,Proposed_Company,$C3195,Proposed_MSA_Code,$E3195)</f>
        <v>0</v>
      </c>
      <c r="H3195" s="7" t="str">
        <f t="shared" ca="1" si="795"/>
        <v/>
      </c>
      <c r="I3195" s="4" t="str" cm="1">
        <f t="array" aca="1" ref="I3195" ca="1">IFERROR(IF(SUMIFS(Proposed_Direct_Cost,Proposed_Labor_Category,$D3195,Proposed_Company,$C3195,Proposed_MSA_Code,$E3195)=0,"Not Proposed",SUMIFS(Proposed_Direct_Cost,Proposed_Labor_Category,$D3195,Proposed_Company,$C3195,Proposed_MSA_Code,$E3195)),"")</f>
        <v>Not Proposed</v>
      </c>
      <c r="J3195" s="117" cm="1">
        <f t="array" aca="1" ref="J3195" ca="1">SUMIFS(Invoice_Hours,Invoice_Labor_Category,$D3195,Invoice_Company,$C3195,Invoice_MSA_Code,$E3195)</f>
        <v>0</v>
      </c>
      <c r="K3195" s="7" t="str">
        <f t="shared" ca="1" si="796"/>
        <v/>
      </c>
      <c r="L3195" s="222" cm="1">
        <f t="array" aca="1" ref="L3195" ca="1">IFERROR(SUMIFS(Invoice_Direct_Cost,Invoice_Labor_Category,$D3195,Invoice_Company,$C3195,Invoice_MSA_Code,$E3195),"")</f>
        <v>0</v>
      </c>
      <c r="M3195" s="7" t="str">
        <f t="shared" ca="1" si="797"/>
        <v/>
      </c>
      <c r="N3195" s="220" t="str">
        <f t="shared" ca="1" si="802"/>
        <v/>
      </c>
      <c r="O3195" s="7" t="str">
        <f t="shared" ca="1" si="798"/>
        <v/>
      </c>
      <c r="P3195" s="7" t="str">
        <f t="shared" ca="1" si="799"/>
        <v/>
      </c>
      <c r="Q3195" s="7" t="str">
        <f t="shared" ca="1" si="800"/>
        <v/>
      </c>
      <c r="R3195" s="7" t="str">
        <f t="shared" ca="1" si="801"/>
        <v/>
      </c>
      <c r="S3195" s="7" t="str">
        <f t="shared" ca="1" si="788"/>
        <v/>
      </c>
      <c r="T3195" s="7" t="str">
        <f t="shared" ca="1" si="789"/>
        <v/>
      </c>
      <c r="V3195" s="120" cm="1">
        <f t="array" aca="1" ref="V3195" ca="1">SUMIFS(Invoice_Hours,Invoice_Labor_Category,$D3195,Invoice_Company,$C3195,Invoice_MSA_Code,$E3195)</f>
        <v>0</v>
      </c>
      <c r="W3195" s="121" t="str">
        <f t="shared" ca="1" si="790"/>
        <v/>
      </c>
      <c r="X3195" s="151" t="str">
        <f t="shared" ca="1" si="791"/>
        <v/>
      </c>
      <c r="AB3195" t="str">
        <f t="shared" si="792"/>
        <v/>
      </c>
      <c r="AC3195" t="str">
        <f t="shared" si="793"/>
        <v/>
      </c>
      <c r="AD3195" t="str">
        <f t="shared" si="794"/>
        <v/>
      </c>
      <c r="AE3195" s="4" t="str">
        <f t="shared" ref="AE3195:AE3258" ca="1" si="803">X3195</f>
        <v/>
      </c>
    </row>
    <row r="3196" spans="7:31">
      <c r="G3196" s="117" cm="1">
        <f t="array" aca="1" ref="G3196" ca="1">SUMIFS(Proposed_Hours,Proposed_Labor_Category,$D3196,Proposed_Company,$C3196,Proposed_MSA_Code,$E3196)</f>
        <v>0</v>
      </c>
      <c r="H3196" s="7" t="str">
        <f t="shared" ca="1" si="795"/>
        <v/>
      </c>
      <c r="I3196" s="4" t="str" cm="1">
        <f t="array" aca="1" ref="I3196" ca="1">IFERROR(IF(SUMIFS(Proposed_Direct_Cost,Proposed_Labor_Category,$D3196,Proposed_Company,$C3196,Proposed_MSA_Code,$E3196)=0,"Not Proposed",SUMIFS(Proposed_Direct_Cost,Proposed_Labor_Category,$D3196,Proposed_Company,$C3196,Proposed_MSA_Code,$E3196)),"")</f>
        <v>Not Proposed</v>
      </c>
      <c r="J3196" s="117" cm="1">
        <f t="array" aca="1" ref="J3196" ca="1">SUMIFS(Invoice_Hours,Invoice_Labor_Category,$D3196,Invoice_Company,$C3196,Invoice_MSA_Code,$E3196)</f>
        <v>0</v>
      </c>
      <c r="K3196" s="7" t="str">
        <f t="shared" ca="1" si="796"/>
        <v/>
      </c>
      <c r="L3196" s="222" cm="1">
        <f t="array" aca="1" ref="L3196" ca="1">IFERROR(SUMIFS(Invoice_Direct_Cost,Invoice_Labor_Category,$D3196,Invoice_Company,$C3196,Invoice_MSA_Code,$E3196),"")</f>
        <v>0</v>
      </c>
      <c r="M3196" s="7" t="str">
        <f t="shared" ca="1" si="797"/>
        <v/>
      </c>
      <c r="N3196" s="220" t="str">
        <f t="shared" ca="1" si="802"/>
        <v/>
      </c>
      <c r="O3196" s="7" t="str">
        <f t="shared" ca="1" si="798"/>
        <v/>
      </c>
      <c r="P3196" s="7" t="str">
        <f t="shared" ca="1" si="799"/>
        <v/>
      </c>
      <c r="Q3196" s="7" t="str">
        <f t="shared" ca="1" si="800"/>
        <v/>
      </c>
      <c r="R3196" s="7" t="str">
        <f t="shared" ca="1" si="801"/>
        <v/>
      </c>
      <c r="S3196" s="7" t="str">
        <f t="shared" ca="1" si="788"/>
        <v/>
      </c>
      <c r="T3196" s="7" t="str">
        <f t="shared" ca="1" si="789"/>
        <v/>
      </c>
      <c r="V3196" s="120" cm="1">
        <f t="array" aca="1" ref="V3196" ca="1">SUMIFS(Invoice_Hours,Invoice_Labor_Category,$D3196,Invoice_Company,$C3196,Invoice_MSA_Code,$E3196)</f>
        <v>0</v>
      </c>
      <c r="W3196" s="121" t="str">
        <f t="shared" ca="1" si="790"/>
        <v/>
      </c>
      <c r="X3196" s="152" t="str">
        <f t="shared" ca="1" si="791"/>
        <v/>
      </c>
      <c r="AB3196" t="str">
        <f t="shared" si="792"/>
        <v/>
      </c>
      <c r="AC3196" t="str">
        <f t="shared" si="793"/>
        <v/>
      </c>
      <c r="AD3196" t="str">
        <f t="shared" si="794"/>
        <v/>
      </c>
      <c r="AE3196" s="4" t="str">
        <f t="shared" ca="1" si="803"/>
        <v/>
      </c>
    </row>
    <row r="3197" spans="7:31">
      <c r="G3197" s="117" cm="1">
        <f t="array" aca="1" ref="G3197" ca="1">SUMIFS(Proposed_Hours,Proposed_Labor_Category,$D3197,Proposed_Company,$C3197,Proposed_MSA_Code,$E3197)</f>
        <v>0</v>
      </c>
      <c r="H3197" s="7" t="str">
        <f t="shared" ca="1" si="795"/>
        <v/>
      </c>
      <c r="I3197" s="4" t="str" cm="1">
        <f t="array" aca="1" ref="I3197" ca="1">IFERROR(IF(SUMIFS(Proposed_Direct_Cost,Proposed_Labor_Category,$D3197,Proposed_Company,$C3197,Proposed_MSA_Code,$E3197)=0,"Not Proposed",SUMIFS(Proposed_Direct_Cost,Proposed_Labor_Category,$D3197,Proposed_Company,$C3197,Proposed_MSA_Code,$E3197)),"")</f>
        <v>Not Proposed</v>
      </c>
      <c r="J3197" s="117" cm="1">
        <f t="array" aca="1" ref="J3197" ca="1">SUMIFS(Invoice_Hours,Invoice_Labor_Category,$D3197,Invoice_Company,$C3197,Invoice_MSA_Code,$E3197)</f>
        <v>0</v>
      </c>
      <c r="K3197" s="7" t="str">
        <f t="shared" ca="1" si="796"/>
        <v/>
      </c>
      <c r="L3197" s="222" cm="1">
        <f t="array" aca="1" ref="L3197" ca="1">IFERROR(SUMIFS(Invoice_Direct_Cost,Invoice_Labor_Category,$D3197,Invoice_Company,$C3197,Invoice_MSA_Code,$E3197),"")</f>
        <v>0</v>
      </c>
      <c r="M3197" s="7" t="str">
        <f t="shared" ca="1" si="797"/>
        <v/>
      </c>
      <c r="N3197" s="220" t="str">
        <f t="shared" ca="1" si="802"/>
        <v/>
      </c>
      <c r="O3197" s="7" t="str">
        <f t="shared" ca="1" si="798"/>
        <v/>
      </c>
      <c r="P3197" s="7" t="str">
        <f t="shared" ca="1" si="799"/>
        <v/>
      </c>
      <c r="Q3197" s="7" t="str">
        <f t="shared" ca="1" si="800"/>
        <v/>
      </c>
      <c r="R3197" s="7" t="str">
        <f t="shared" ca="1" si="801"/>
        <v/>
      </c>
      <c r="S3197" s="7" t="str">
        <f t="shared" ca="1" si="788"/>
        <v/>
      </c>
      <c r="T3197" s="7" t="str">
        <f t="shared" ca="1" si="789"/>
        <v/>
      </c>
      <c r="V3197" s="120" cm="1">
        <f t="array" aca="1" ref="V3197" ca="1">SUMIFS(Invoice_Hours,Invoice_Labor_Category,$D3197,Invoice_Company,$C3197,Invoice_MSA_Code,$E3197)</f>
        <v>0</v>
      </c>
      <c r="W3197" s="121" t="str">
        <f t="shared" ca="1" si="790"/>
        <v/>
      </c>
      <c r="X3197" s="151" t="str">
        <f t="shared" ca="1" si="791"/>
        <v/>
      </c>
      <c r="AB3197" t="str">
        <f t="shared" si="792"/>
        <v/>
      </c>
      <c r="AC3197" t="str">
        <f t="shared" si="793"/>
        <v/>
      </c>
      <c r="AD3197" t="str">
        <f t="shared" si="794"/>
        <v/>
      </c>
      <c r="AE3197" s="4" t="str">
        <f t="shared" ca="1" si="803"/>
        <v/>
      </c>
    </row>
    <row r="3198" spans="7:31">
      <c r="G3198" s="117" cm="1">
        <f t="array" aca="1" ref="G3198" ca="1">SUMIFS(Proposed_Hours,Proposed_Labor_Category,$D3198,Proposed_Company,$C3198,Proposed_MSA_Code,$E3198)</f>
        <v>0</v>
      </c>
      <c r="H3198" s="7" t="str">
        <f t="shared" ca="1" si="795"/>
        <v/>
      </c>
      <c r="I3198" s="4" t="str" cm="1">
        <f t="array" aca="1" ref="I3198" ca="1">IFERROR(IF(SUMIFS(Proposed_Direct_Cost,Proposed_Labor_Category,$D3198,Proposed_Company,$C3198,Proposed_MSA_Code,$E3198)=0,"Not Proposed",SUMIFS(Proposed_Direct_Cost,Proposed_Labor_Category,$D3198,Proposed_Company,$C3198,Proposed_MSA_Code,$E3198)),"")</f>
        <v>Not Proposed</v>
      </c>
      <c r="J3198" s="117" cm="1">
        <f t="array" aca="1" ref="J3198" ca="1">SUMIFS(Invoice_Hours,Invoice_Labor_Category,$D3198,Invoice_Company,$C3198,Invoice_MSA_Code,$E3198)</f>
        <v>0</v>
      </c>
      <c r="K3198" s="7" t="str">
        <f t="shared" ca="1" si="796"/>
        <v/>
      </c>
      <c r="L3198" s="222" cm="1">
        <f t="array" aca="1" ref="L3198" ca="1">IFERROR(SUMIFS(Invoice_Direct_Cost,Invoice_Labor_Category,$D3198,Invoice_Company,$C3198,Invoice_MSA_Code,$E3198),"")</f>
        <v>0</v>
      </c>
      <c r="M3198" s="7" t="str">
        <f t="shared" ca="1" si="797"/>
        <v/>
      </c>
      <c r="N3198" s="220" t="str">
        <f t="shared" ca="1" si="802"/>
        <v/>
      </c>
      <c r="O3198" s="7" t="str">
        <f t="shared" ca="1" si="798"/>
        <v/>
      </c>
      <c r="P3198" s="7" t="str">
        <f t="shared" ca="1" si="799"/>
        <v/>
      </c>
      <c r="Q3198" s="7" t="str">
        <f t="shared" ca="1" si="800"/>
        <v/>
      </c>
      <c r="R3198" s="7" t="str">
        <f t="shared" ca="1" si="801"/>
        <v/>
      </c>
      <c r="S3198" s="7" t="str">
        <f t="shared" ca="1" si="788"/>
        <v/>
      </c>
      <c r="T3198" s="7" t="str">
        <f t="shared" ca="1" si="789"/>
        <v/>
      </c>
      <c r="V3198" s="120" cm="1">
        <f t="array" aca="1" ref="V3198" ca="1">SUMIFS(Invoice_Hours,Invoice_Labor_Category,$D3198,Invoice_Company,$C3198,Invoice_MSA_Code,$E3198)</f>
        <v>0</v>
      </c>
      <c r="W3198" s="121" t="str">
        <f t="shared" ca="1" si="790"/>
        <v/>
      </c>
      <c r="X3198" s="152" t="str">
        <f t="shared" ca="1" si="791"/>
        <v/>
      </c>
      <c r="AB3198" t="str">
        <f t="shared" si="792"/>
        <v/>
      </c>
      <c r="AC3198" t="str">
        <f t="shared" si="793"/>
        <v/>
      </c>
      <c r="AD3198" t="str">
        <f t="shared" si="794"/>
        <v/>
      </c>
      <c r="AE3198" s="4" t="str">
        <f t="shared" ca="1" si="803"/>
        <v/>
      </c>
    </row>
    <row r="3199" spans="7:31">
      <c r="G3199" s="117" cm="1">
        <f t="array" aca="1" ref="G3199" ca="1">SUMIFS(Proposed_Hours,Proposed_Labor_Category,$D3199,Proposed_Company,$C3199,Proposed_MSA_Code,$E3199)</f>
        <v>0</v>
      </c>
      <c r="H3199" s="7" t="str">
        <f t="shared" ca="1" si="795"/>
        <v/>
      </c>
      <c r="I3199" s="4" t="str" cm="1">
        <f t="array" aca="1" ref="I3199" ca="1">IFERROR(IF(SUMIFS(Proposed_Direct_Cost,Proposed_Labor_Category,$D3199,Proposed_Company,$C3199,Proposed_MSA_Code,$E3199)=0,"Not Proposed",SUMIFS(Proposed_Direct_Cost,Proposed_Labor_Category,$D3199,Proposed_Company,$C3199,Proposed_MSA_Code,$E3199)),"")</f>
        <v>Not Proposed</v>
      </c>
      <c r="J3199" s="117" cm="1">
        <f t="array" aca="1" ref="J3199" ca="1">SUMIFS(Invoice_Hours,Invoice_Labor_Category,$D3199,Invoice_Company,$C3199,Invoice_MSA_Code,$E3199)</f>
        <v>0</v>
      </c>
      <c r="K3199" s="7" t="str">
        <f t="shared" ca="1" si="796"/>
        <v/>
      </c>
      <c r="L3199" s="222" cm="1">
        <f t="array" aca="1" ref="L3199" ca="1">IFERROR(SUMIFS(Invoice_Direct_Cost,Invoice_Labor_Category,$D3199,Invoice_Company,$C3199,Invoice_MSA_Code,$E3199),"")</f>
        <v>0</v>
      </c>
      <c r="M3199" s="7" t="str">
        <f t="shared" ca="1" si="797"/>
        <v/>
      </c>
      <c r="N3199" s="220" t="str">
        <f t="shared" ca="1" si="802"/>
        <v/>
      </c>
      <c r="O3199" s="7" t="str">
        <f t="shared" ca="1" si="798"/>
        <v/>
      </c>
      <c r="P3199" s="7" t="str">
        <f t="shared" ca="1" si="799"/>
        <v/>
      </c>
      <c r="Q3199" s="7" t="str">
        <f t="shared" ca="1" si="800"/>
        <v/>
      </c>
      <c r="R3199" s="7" t="str">
        <f t="shared" ca="1" si="801"/>
        <v/>
      </c>
      <c r="S3199" s="7" t="str">
        <f t="shared" ca="1" si="788"/>
        <v/>
      </c>
      <c r="T3199" s="7" t="str">
        <f t="shared" ca="1" si="789"/>
        <v/>
      </c>
      <c r="V3199" s="120" cm="1">
        <f t="array" aca="1" ref="V3199" ca="1">SUMIFS(Invoice_Hours,Invoice_Labor_Category,$D3199,Invoice_Company,$C3199,Invoice_MSA_Code,$E3199)</f>
        <v>0</v>
      </c>
      <c r="W3199" s="121" t="str">
        <f t="shared" ca="1" si="790"/>
        <v/>
      </c>
      <c r="X3199" s="151" t="str">
        <f t="shared" ca="1" si="791"/>
        <v/>
      </c>
      <c r="AB3199" t="str">
        <f t="shared" si="792"/>
        <v/>
      </c>
      <c r="AC3199" t="str">
        <f t="shared" si="793"/>
        <v/>
      </c>
      <c r="AD3199" t="str">
        <f t="shared" si="794"/>
        <v/>
      </c>
      <c r="AE3199" s="4" t="str">
        <f t="shared" ca="1" si="803"/>
        <v/>
      </c>
    </row>
    <row r="3200" spans="7:31">
      <c r="G3200" s="117" cm="1">
        <f t="array" aca="1" ref="G3200" ca="1">SUMIFS(Proposed_Hours,Proposed_Labor_Category,$D3200,Proposed_Company,$C3200,Proposed_MSA_Code,$E3200)</f>
        <v>0</v>
      </c>
      <c r="H3200" s="7" t="str">
        <f t="shared" ca="1" si="795"/>
        <v/>
      </c>
      <c r="I3200" s="4" t="str" cm="1">
        <f t="array" aca="1" ref="I3200" ca="1">IFERROR(IF(SUMIFS(Proposed_Direct_Cost,Proposed_Labor_Category,$D3200,Proposed_Company,$C3200,Proposed_MSA_Code,$E3200)=0,"Not Proposed",SUMIFS(Proposed_Direct_Cost,Proposed_Labor_Category,$D3200,Proposed_Company,$C3200,Proposed_MSA_Code,$E3200)),"")</f>
        <v>Not Proposed</v>
      </c>
      <c r="J3200" s="117" cm="1">
        <f t="array" aca="1" ref="J3200" ca="1">SUMIFS(Invoice_Hours,Invoice_Labor_Category,$D3200,Invoice_Company,$C3200,Invoice_MSA_Code,$E3200)</f>
        <v>0</v>
      </c>
      <c r="K3200" s="7" t="str">
        <f t="shared" ca="1" si="796"/>
        <v/>
      </c>
      <c r="L3200" s="222" cm="1">
        <f t="array" aca="1" ref="L3200" ca="1">IFERROR(SUMIFS(Invoice_Direct_Cost,Invoice_Labor_Category,$D3200,Invoice_Company,$C3200,Invoice_MSA_Code,$E3200),"")</f>
        <v>0</v>
      </c>
      <c r="M3200" s="7" t="str">
        <f t="shared" ca="1" si="797"/>
        <v/>
      </c>
      <c r="N3200" s="220" t="str">
        <f t="shared" ca="1" si="802"/>
        <v/>
      </c>
      <c r="O3200" s="7" t="str">
        <f t="shared" ca="1" si="798"/>
        <v/>
      </c>
      <c r="P3200" s="7" t="str">
        <f t="shared" ca="1" si="799"/>
        <v/>
      </c>
      <c r="Q3200" s="7" t="str">
        <f t="shared" ca="1" si="800"/>
        <v/>
      </c>
      <c r="R3200" s="7" t="str">
        <f t="shared" ca="1" si="801"/>
        <v/>
      </c>
      <c r="S3200" s="7" t="str">
        <f t="shared" ca="1" si="788"/>
        <v/>
      </c>
      <c r="T3200" s="7" t="str">
        <f t="shared" ca="1" si="789"/>
        <v/>
      </c>
      <c r="V3200" s="120" cm="1">
        <f t="array" aca="1" ref="V3200" ca="1">SUMIFS(Invoice_Hours,Invoice_Labor_Category,$D3200,Invoice_Company,$C3200,Invoice_MSA_Code,$E3200)</f>
        <v>0</v>
      </c>
      <c r="W3200" s="121" t="str">
        <f t="shared" ca="1" si="790"/>
        <v/>
      </c>
      <c r="X3200" s="152" t="str">
        <f t="shared" ca="1" si="791"/>
        <v/>
      </c>
      <c r="AB3200" t="str">
        <f t="shared" si="792"/>
        <v/>
      </c>
      <c r="AC3200" t="str">
        <f t="shared" si="793"/>
        <v/>
      </c>
      <c r="AD3200" t="str">
        <f t="shared" si="794"/>
        <v/>
      </c>
      <c r="AE3200" s="4" t="str">
        <f t="shared" ca="1" si="803"/>
        <v/>
      </c>
    </row>
    <row r="3201" spans="7:31">
      <c r="G3201" s="117" cm="1">
        <f t="array" aca="1" ref="G3201" ca="1">SUMIFS(Proposed_Hours,Proposed_Labor_Category,$D3201,Proposed_Company,$C3201,Proposed_MSA_Code,$E3201)</f>
        <v>0</v>
      </c>
      <c r="H3201" s="7" t="str">
        <f t="shared" ca="1" si="795"/>
        <v/>
      </c>
      <c r="I3201" s="4" t="str" cm="1">
        <f t="array" aca="1" ref="I3201" ca="1">IFERROR(IF(SUMIFS(Proposed_Direct_Cost,Proposed_Labor_Category,$D3201,Proposed_Company,$C3201,Proposed_MSA_Code,$E3201)=0,"Not Proposed",SUMIFS(Proposed_Direct_Cost,Proposed_Labor_Category,$D3201,Proposed_Company,$C3201,Proposed_MSA_Code,$E3201)),"")</f>
        <v>Not Proposed</v>
      </c>
      <c r="J3201" s="117" cm="1">
        <f t="array" aca="1" ref="J3201" ca="1">SUMIFS(Invoice_Hours,Invoice_Labor_Category,$D3201,Invoice_Company,$C3201,Invoice_MSA_Code,$E3201)</f>
        <v>0</v>
      </c>
      <c r="K3201" s="7" t="str">
        <f t="shared" ca="1" si="796"/>
        <v/>
      </c>
      <c r="L3201" s="222" cm="1">
        <f t="array" aca="1" ref="L3201" ca="1">IFERROR(SUMIFS(Invoice_Direct_Cost,Invoice_Labor_Category,$D3201,Invoice_Company,$C3201,Invoice_MSA_Code,$E3201),"")</f>
        <v>0</v>
      </c>
      <c r="M3201" s="7" t="str">
        <f t="shared" ca="1" si="797"/>
        <v/>
      </c>
      <c r="N3201" s="220" t="str">
        <f t="shared" ca="1" si="802"/>
        <v/>
      </c>
      <c r="O3201" s="7" t="str">
        <f t="shared" ca="1" si="798"/>
        <v/>
      </c>
      <c r="P3201" s="7" t="str">
        <f t="shared" ca="1" si="799"/>
        <v/>
      </c>
      <c r="Q3201" s="7" t="str">
        <f t="shared" ca="1" si="800"/>
        <v/>
      </c>
      <c r="R3201" s="7" t="str">
        <f t="shared" ca="1" si="801"/>
        <v/>
      </c>
      <c r="S3201" s="7" t="str">
        <f t="shared" ca="1" si="788"/>
        <v/>
      </c>
      <c r="T3201" s="7" t="str">
        <f t="shared" ca="1" si="789"/>
        <v/>
      </c>
      <c r="V3201" s="120" cm="1">
        <f t="array" aca="1" ref="V3201" ca="1">SUMIFS(Invoice_Hours,Invoice_Labor_Category,$D3201,Invoice_Company,$C3201,Invoice_MSA_Code,$E3201)</f>
        <v>0</v>
      </c>
      <c r="W3201" s="121" t="str">
        <f t="shared" ca="1" si="790"/>
        <v/>
      </c>
      <c r="X3201" s="151" t="str">
        <f t="shared" ca="1" si="791"/>
        <v/>
      </c>
      <c r="AB3201" t="str">
        <f t="shared" si="792"/>
        <v/>
      </c>
      <c r="AC3201" t="str">
        <f t="shared" si="793"/>
        <v/>
      </c>
      <c r="AD3201" t="str">
        <f t="shared" si="794"/>
        <v/>
      </c>
      <c r="AE3201" s="4" t="str">
        <f t="shared" ca="1" si="803"/>
        <v/>
      </c>
    </row>
    <row r="3202" spans="7:31">
      <c r="G3202" s="117" cm="1">
        <f t="array" aca="1" ref="G3202" ca="1">SUMIFS(Proposed_Hours,Proposed_Labor_Category,$D3202,Proposed_Company,$C3202,Proposed_MSA_Code,$E3202)</f>
        <v>0</v>
      </c>
      <c r="H3202" s="7" t="str">
        <f t="shared" ca="1" si="795"/>
        <v/>
      </c>
      <c r="I3202" s="4" t="str" cm="1">
        <f t="array" aca="1" ref="I3202" ca="1">IFERROR(IF(SUMIFS(Proposed_Direct_Cost,Proposed_Labor_Category,$D3202,Proposed_Company,$C3202,Proposed_MSA_Code,$E3202)=0,"Not Proposed",SUMIFS(Proposed_Direct_Cost,Proposed_Labor_Category,$D3202,Proposed_Company,$C3202,Proposed_MSA_Code,$E3202)),"")</f>
        <v>Not Proposed</v>
      </c>
      <c r="J3202" s="117" cm="1">
        <f t="array" aca="1" ref="J3202" ca="1">SUMIFS(Invoice_Hours,Invoice_Labor_Category,$D3202,Invoice_Company,$C3202,Invoice_MSA_Code,$E3202)</f>
        <v>0</v>
      </c>
      <c r="K3202" s="7" t="str">
        <f t="shared" ca="1" si="796"/>
        <v/>
      </c>
      <c r="L3202" s="222" cm="1">
        <f t="array" aca="1" ref="L3202" ca="1">IFERROR(SUMIFS(Invoice_Direct_Cost,Invoice_Labor_Category,$D3202,Invoice_Company,$C3202,Invoice_MSA_Code,$E3202),"")</f>
        <v>0</v>
      </c>
      <c r="M3202" s="7" t="str">
        <f t="shared" ca="1" si="797"/>
        <v/>
      </c>
      <c r="N3202" s="220" t="str">
        <f t="shared" ca="1" si="802"/>
        <v/>
      </c>
      <c r="O3202" s="7" t="str">
        <f t="shared" ca="1" si="798"/>
        <v/>
      </c>
      <c r="P3202" s="7" t="str">
        <f t="shared" ca="1" si="799"/>
        <v/>
      </c>
      <c r="Q3202" s="7" t="str">
        <f t="shared" ca="1" si="800"/>
        <v/>
      </c>
      <c r="R3202" s="7" t="str">
        <f t="shared" ca="1" si="801"/>
        <v/>
      </c>
      <c r="S3202" s="7" t="str">
        <f t="shared" ca="1" si="788"/>
        <v/>
      </c>
      <c r="T3202" s="7" t="str">
        <f t="shared" ca="1" si="789"/>
        <v/>
      </c>
      <c r="V3202" s="120" cm="1">
        <f t="array" aca="1" ref="V3202" ca="1">SUMIFS(Invoice_Hours,Invoice_Labor_Category,$D3202,Invoice_Company,$C3202,Invoice_MSA_Code,$E3202)</f>
        <v>0</v>
      </c>
      <c r="W3202" s="121" t="str">
        <f t="shared" ca="1" si="790"/>
        <v/>
      </c>
      <c r="X3202" s="152" t="str">
        <f t="shared" ca="1" si="791"/>
        <v/>
      </c>
      <c r="AB3202" t="str">
        <f t="shared" si="792"/>
        <v/>
      </c>
      <c r="AC3202" t="str">
        <f t="shared" si="793"/>
        <v/>
      </c>
      <c r="AD3202" t="str">
        <f t="shared" si="794"/>
        <v/>
      </c>
      <c r="AE3202" s="4" t="str">
        <f t="shared" ca="1" si="803"/>
        <v/>
      </c>
    </row>
    <row r="3203" spans="7:31">
      <c r="G3203" s="117" cm="1">
        <f t="array" aca="1" ref="G3203" ca="1">SUMIFS(Proposed_Hours,Proposed_Labor_Category,$D3203,Proposed_Company,$C3203,Proposed_MSA_Code,$E3203)</f>
        <v>0</v>
      </c>
      <c r="H3203" s="7" t="str">
        <f t="shared" ca="1" si="795"/>
        <v/>
      </c>
      <c r="I3203" s="4" t="str" cm="1">
        <f t="array" aca="1" ref="I3203" ca="1">IFERROR(IF(SUMIFS(Proposed_Direct_Cost,Proposed_Labor_Category,$D3203,Proposed_Company,$C3203,Proposed_MSA_Code,$E3203)=0,"Not Proposed",SUMIFS(Proposed_Direct_Cost,Proposed_Labor_Category,$D3203,Proposed_Company,$C3203,Proposed_MSA_Code,$E3203)),"")</f>
        <v>Not Proposed</v>
      </c>
      <c r="J3203" s="117" cm="1">
        <f t="array" aca="1" ref="J3203" ca="1">SUMIFS(Invoice_Hours,Invoice_Labor_Category,$D3203,Invoice_Company,$C3203,Invoice_MSA_Code,$E3203)</f>
        <v>0</v>
      </c>
      <c r="K3203" s="7" t="str">
        <f t="shared" ca="1" si="796"/>
        <v/>
      </c>
      <c r="L3203" s="222" cm="1">
        <f t="array" aca="1" ref="L3203" ca="1">IFERROR(SUMIFS(Invoice_Direct_Cost,Invoice_Labor_Category,$D3203,Invoice_Company,$C3203,Invoice_MSA_Code,$E3203),"")</f>
        <v>0</v>
      </c>
      <c r="M3203" s="7" t="str">
        <f t="shared" ca="1" si="797"/>
        <v/>
      </c>
      <c r="N3203" s="220" t="str">
        <f t="shared" ca="1" si="802"/>
        <v/>
      </c>
      <c r="O3203" s="7" t="str">
        <f t="shared" ca="1" si="798"/>
        <v/>
      </c>
      <c r="P3203" s="7" t="str">
        <f t="shared" ca="1" si="799"/>
        <v/>
      </c>
      <c r="Q3203" s="7" t="str">
        <f t="shared" ca="1" si="800"/>
        <v/>
      </c>
      <c r="R3203" s="7" t="str">
        <f t="shared" ca="1" si="801"/>
        <v/>
      </c>
      <c r="S3203" s="7" t="str">
        <f t="shared" ref="S3203:S3266" ca="1" si="804">IFERROR(IF(N3203&lt;0,-O3203,""),"")</f>
        <v/>
      </c>
      <c r="T3203" s="7" t="str">
        <f t="shared" ref="T3203:T3266" ca="1" si="805">IFERROR(IF(AND(K3203&lt;&gt;"",H3203&lt;&gt;"",K3203=H3203),L3203,""),"")</f>
        <v/>
      </c>
      <c r="V3203" s="120" cm="1">
        <f t="array" aca="1" ref="V3203" ca="1">SUMIFS(Invoice_Hours,Invoice_Labor_Category,$D3203,Invoice_Company,$C3203,Invoice_MSA_Code,$E3203)</f>
        <v>0</v>
      </c>
      <c r="W3203" s="121" t="str">
        <f t="shared" ref="W3203:W3266" ca="1" si="806">IFERROR(IF(AND(H3203&lt;&gt;0,K3203&gt;H3203,(K3203-H3203)/H3203&gt;0.05),(K3203-H3203),""),"")</f>
        <v/>
      </c>
      <c r="X3203" s="151" t="str">
        <f t="shared" ref="X3203:X3266" ca="1" si="807">IFERROR(IF(H3203="",K3203*J3203,W3203*V3203),"")</f>
        <v/>
      </c>
      <c r="AB3203" t="str">
        <f t="shared" ref="AB3203:AB3266" si="808">IF(C3203=0,"",C3203)</f>
        <v/>
      </c>
      <c r="AC3203" t="str">
        <f t="shared" ref="AC3203:AC3266" si="809">IF(D3203=0,"",D3203)</f>
        <v/>
      </c>
      <c r="AD3203" t="str">
        <f t="shared" ref="AD3203:AD3266" si="810">IF(F3203=0,"",F3203)</f>
        <v/>
      </c>
      <c r="AE3203" s="4" t="str">
        <f t="shared" ca="1" si="803"/>
        <v/>
      </c>
    </row>
    <row r="3204" spans="7:31">
      <c r="G3204" s="117" cm="1">
        <f t="array" aca="1" ref="G3204" ca="1">SUMIFS(Proposed_Hours,Proposed_Labor_Category,$D3204,Proposed_Company,$C3204,Proposed_MSA_Code,$E3204)</f>
        <v>0</v>
      </c>
      <c r="H3204" s="7" t="str">
        <f t="shared" ref="H3204:H3267" ca="1" si="811">IFERROR(I3204/G3204,"")</f>
        <v/>
      </c>
      <c r="I3204" s="4" t="str" cm="1">
        <f t="array" aca="1" ref="I3204" ca="1">IFERROR(IF(SUMIFS(Proposed_Direct_Cost,Proposed_Labor_Category,$D3204,Proposed_Company,$C3204,Proposed_MSA_Code,$E3204)=0,"Not Proposed",SUMIFS(Proposed_Direct_Cost,Proposed_Labor_Category,$D3204,Proposed_Company,$C3204,Proposed_MSA_Code,$E3204)),"")</f>
        <v>Not Proposed</v>
      </c>
      <c r="J3204" s="117" cm="1">
        <f t="array" aca="1" ref="J3204" ca="1">SUMIFS(Invoice_Hours,Invoice_Labor_Category,$D3204,Invoice_Company,$C3204,Invoice_MSA_Code,$E3204)</f>
        <v>0</v>
      </c>
      <c r="K3204" s="7" t="str">
        <f t="shared" ref="K3204:K3267" ca="1" si="812">IFERROR(L3204/J3204,"")</f>
        <v/>
      </c>
      <c r="L3204" s="222" cm="1">
        <f t="array" aca="1" ref="L3204" ca="1">IFERROR(SUMIFS(Invoice_Direct_Cost,Invoice_Labor_Category,$D3204,Invoice_Company,$C3204,Invoice_MSA_Code,$E3204),"")</f>
        <v>0</v>
      </c>
      <c r="M3204" s="7" t="str">
        <f t="shared" ref="M3204:M3267" ca="1" si="813">IFERROR(K3204-H3204,"")</f>
        <v/>
      </c>
      <c r="N3204" s="220" t="str">
        <f t="shared" ca="1" si="802"/>
        <v/>
      </c>
      <c r="O3204" s="7" t="str">
        <f t="shared" ref="O3204:O3267" ca="1" si="814">IFERROR(M3204*J3204,"")</f>
        <v/>
      </c>
      <c r="P3204" s="7" t="str">
        <f t="shared" ref="P3204:P3267" ca="1" si="815">IFERROR(IF(N3204&gt;5%,O3204*((N3204-5%)/N3204),""),"")</f>
        <v/>
      </c>
      <c r="Q3204" s="7" t="str">
        <f t="shared" ref="Q3204:Q3267" ca="1" si="816">IFERROR(IF(N3204&gt;0,O3204*(MIN(N3204,5%)/N3204),""),"")</f>
        <v/>
      </c>
      <c r="R3204" s="7" t="str">
        <f t="shared" ref="R3204:R3267" ca="1" si="817">IFERROR(IF(AND(K3204&gt;0,H3204="",L3204&lt;&gt;0),L3204,""),"")</f>
        <v/>
      </c>
      <c r="S3204" s="7" t="str">
        <f t="shared" ca="1" si="804"/>
        <v/>
      </c>
      <c r="T3204" s="7" t="str">
        <f t="shared" ca="1" si="805"/>
        <v/>
      </c>
      <c r="V3204" s="120" cm="1">
        <f t="array" aca="1" ref="V3204" ca="1">SUMIFS(Invoice_Hours,Invoice_Labor_Category,$D3204,Invoice_Company,$C3204,Invoice_MSA_Code,$E3204)</f>
        <v>0</v>
      </c>
      <c r="W3204" s="121" t="str">
        <f t="shared" ca="1" si="806"/>
        <v/>
      </c>
      <c r="X3204" s="152" t="str">
        <f t="shared" ca="1" si="807"/>
        <v/>
      </c>
      <c r="AB3204" t="str">
        <f t="shared" si="808"/>
        <v/>
      </c>
      <c r="AC3204" t="str">
        <f t="shared" si="809"/>
        <v/>
      </c>
      <c r="AD3204" t="str">
        <f t="shared" si="810"/>
        <v/>
      </c>
      <c r="AE3204" s="4" t="str">
        <f t="shared" ca="1" si="803"/>
        <v/>
      </c>
    </row>
    <row r="3205" spans="7:31">
      <c r="G3205" s="117" cm="1">
        <f t="array" aca="1" ref="G3205" ca="1">SUMIFS(Proposed_Hours,Proposed_Labor_Category,$D3205,Proposed_Company,$C3205,Proposed_MSA_Code,$E3205)</f>
        <v>0</v>
      </c>
      <c r="H3205" s="7" t="str">
        <f t="shared" ca="1" si="811"/>
        <v/>
      </c>
      <c r="I3205" s="4" t="str" cm="1">
        <f t="array" aca="1" ref="I3205" ca="1">IFERROR(IF(SUMIFS(Proposed_Direct_Cost,Proposed_Labor_Category,$D3205,Proposed_Company,$C3205,Proposed_MSA_Code,$E3205)=0,"Not Proposed",SUMIFS(Proposed_Direct_Cost,Proposed_Labor_Category,$D3205,Proposed_Company,$C3205,Proposed_MSA_Code,$E3205)),"")</f>
        <v>Not Proposed</v>
      </c>
      <c r="J3205" s="117" cm="1">
        <f t="array" aca="1" ref="J3205" ca="1">SUMIFS(Invoice_Hours,Invoice_Labor_Category,$D3205,Invoice_Company,$C3205,Invoice_MSA_Code,$E3205)</f>
        <v>0</v>
      </c>
      <c r="K3205" s="7" t="str">
        <f t="shared" ca="1" si="812"/>
        <v/>
      </c>
      <c r="L3205" s="222" cm="1">
        <f t="array" aca="1" ref="L3205" ca="1">IFERROR(SUMIFS(Invoice_Direct_Cost,Invoice_Labor_Category,$D3205,Invoice_Company,$C3205,Invoice_MSA_Code,$E3205),"")</f>
        <v>0</v>
      </c>
      <c r="M3205" s="7" t="str">
        <f t="shared" ca="1" si="813"/>
        <v/>
      </c>
      <c r="N3205" s="220" t="str">
        <f t="shared" ref="N3205:N3268" ca="1" si="818">IFERROR(M3205/H3205,"")</f>
        <v/>
      </c>
      <c r="O3205" s="7" t="str">
        <f t="shared" ca="1" si="814"/>
        <v/>
      </c>
      <c r="P3205" s="7" t="str">
        <f t="shared" ca="1" si="815"/>
        <v/>
      </c>
      <c r="Q3205" s="7" t="str">
        <f t="shared" ca="1" si="816"/>
        <v/>
      </c>
      <c r="R3205" s="7" t="str">
        <f t="shared" ca="1" si="817"/>
        <v/>
      </c>
      <c r="S3205" s="7" t="str">
        <f t="shared" ca="1" si="804"/>
        <v/>
      </c>
      <c r="T3205" s="7" t="str">
        <f t="shared" ca="1" si="805"/>
        <v/>
      </c>
      <c r="V3205" s="120" cm="1">
        <f t="array" aca="1" ref="V3205" ca="1">SUMIFS(Invoice_Hours,Invoice_Labor_Category,$D3205,Invoice_Company,$C3205,Invoice_MSA_Code,$E3205)</f>
        <v>0</v>
      </c>
      <c r="W3205" s="121" t="str">
        <f t="shared" ca="1" si="806"/>
        <v/>
      </c>
      <c r="X3205" s="151" t="str">
        <f t="shared" ca="1" si="807"/>
        <v/>
      </c>
      <c r="AB3205" t="str">
        <f t="shared" si="808"/>
        <v/>
      </c>
      <c r="AC3205" t="str">
        <f t="shared" si="809"/>
        <v/>
      </c>
      <c r="AD3205" t="str">
        <f t="shared" si="810"/>
        <v/>
      </c>
      <c r="AE3205" s="4" t="str">
        <f t="shared" ca="1" si="803"/>
        <v/>
      </c>
    </row>
    <row r="3206" spans="7:31">
      <c r="G3206" s="117" cm="1">
        <f t="array" aca="1" ref="G3206" ca="1">SUMIFS(Proposed_Hours,Proposed_Labor_Category,$D3206,Proposed_Company,$C3206,Proposed_MSA_Code,$E3206)</f>
        <v>0</v>
      </c>
      <c r="H3206" s="7" t="str">
        <f t="shared" ca="1" si="811"/>
        <v/>
      </c>
      <c r="I3206" s="4" t="str" cm="1">
        <f t="array" aca="1" ref="I3206" ca="1">IFERROR(IF(SUMIFS(Proposed_Direct_Cost,Proposed_Labor_Category,$D3206,Proposed_Company,$C3206,Proposed_MSA_Code,$E3206)=0,"Not Proposed",SUMIFS(Proposed_Direct_Cost,Proposed_Labor_Category,$D3206,Proposed_Company,$C3206,Proposed_MSA_Code,$E3206)),"")</f>
        <v>Not Proposed</v>
      </c>
      <c r="J3206" s="117" cm="1">
        <f t="array" aca="1" ref="J3206" ca="1">SUMIFS(Invoice_Hours,Invoice_Labor_Category,$D3206,Invoice_Company,$C3206,Invoice_MSA_Code,$E3206)</f>
        <v>0</v>
      </c>
      <c r="K3206" s="7" t="str">
        <f t="shared" ca="1" si="812"/>
        <v/>
      </c>
      <c r="L3206" s="222" cm="1">
        <f t="array" aca="1" ref="L3206" ca="1">IFERROR(SUMIFS(Invoice_Direct_Cost,Invoice_Labor_Category,$D3206,Invoice_Company,$C3206,Invoice_MSA_Code,$E3206),"")</f>
        <v>0</v>
      </c>
      <c r="M3206" s="7" t="str">
        <f t="shared" ca="1" si="813"/>
        <v/>
      </c>
      <c r="N3206" s="220" t="str">
        <f t="shared" ca="1" si="818"/>
        <v/>
      </c>
      <c r="O3206" s="7" t="str">
        <f t="shared" ca="1" si="814"/>
        <v/>
      </c>
      <c r="P3206" s="7" t="str">
        <f t="shared" ca="1" si="815"/>
        <v/>
      </c>
      <c r="Q3206" s="7" t="str">
        <f t="shared" ca="1" si="816"/>
        <v/>
      </c>
      <c r="R3206" s="7" t="str">
        <f t="shared" ca="1" si="817"/>
        <v/>
      </c>
      <c r="S3206" s="7" t="str">
        <f t="shared" ca="1" si="804"/>
        <v/>
      </c>
      <c r="T3206" s="7" t="str">
        <f t="shared" ca="1" si="805"/>
        <v/>
      </c>
      <c r="V3206" s="120" cm="1">
        <f t="array" aca="1" ref="V3206" ca="1">SUMIFS(Invoice_Hours,Invoice_Labor_Category,$D3206,Invoice_Company,$C3206,Invoice_MSA_Code,$E3206)</f>
        <v>0</v>
      </c>
      <c r="W3206" s="121" t="str">
        <f t="shared" ca="1" si="806"/>
        <v/>
      </c>
      <c r="X3206" s="152" t="str">
        <f t="shared" ca="1" si="807"/>
        <v/>
      </c>
      <c r="AB3206" t="str">
        <f t="shared" si="808"/>
        <v/>
      </c>
      <c r="AC3206" t="str">
        <f t="shared" si="809"/>
        <v/>
      </c>
      <c r="AD3206" t="str">
        <f t="shared" si="810"/>
        <v/>
      </c>
      <c r="AE3206" s="4" t="str">
        <f t="shared" ca="1" si="803"/>
        <v/>
      </c>
    </row>
    <row r="3207" spans="7:31">
      <c r="G3207" s="117" cm="1">
        <f t="array" aca="1" ref="G3207" ca="1">SUMIFS(Proposed_Hours,Proposed_Labor_Category,$D3207,Proposed_Company,$C3207,Proposed_MSA_Code,$E3207)</f>
        <v>0</v>
      </c>
      <c r="H3207" s="7" t="str">
        <f t="shared" ca="1" si="811"/>
        <v/>
      </c>
      <c r="I3207" s="4" t="str" cm="1">
        <f t="array" aca="1" ref="I3207" ca="1">IFERROR(IF(SUMIFS(Proposed_Direct_Cost,Proposed_Labor_Category,$D3207,Proposed_Company,$C3207,Proposed_MSA_Code,$E3207)=0,"Not Proposed",SUMIFS(Proposed_Direct_Cost,Proposed_Labor_Category,$D3207,Proposed_Company,$C3207,Proposed_MSA_Code,$E3207)),"")</f>
        <v>Not Proposed</v>
      </c>
      <c r="J3207" s="117" cm="1">
        <f t="array" aca="1" ref="J3207" ca="1">SUMIFS(Invoice_Hours,Invoice_Labor_Category,$D3207,Invoice_Company,$C3207,Invoice_MSA_Code,$E3207)</f>
        <v>0</v>
      </c>
      <c r="K3207" s="7" t="str">
        <f t="shared" ca="1" si="812"/>
        <v/>
      </c>
      <c r="L3207" s="222" cm="1">
        <f t="array" aca="1" ref="L3207" ca="1">IFERROR(SUMIFS(Invoice_Direct_Cost,Invoice_Labor_Category,$D3207,Invoice_Company,$C3207,Invoice_MSA_Code,$E3207),"")</f>
        <v>0</v>
      </c>
      <c r="M3207" s="7" t="str">
        <f t="shared" ca="1" si="813"/>
        <v/>
      </c>
      <c r="N3207" s="220" t="str">
        <f t="shared" ca="1" si="818"/>
        <v/>
      </c>
      <c r="O3207" s="7" t="str">
        <f t="shared" ca="1" si="814"/>
        <v/>
      </c>
      <c r="P3207" s="7" t="str">
        <f t="shared" ca="1" si="815"/>
        <v/>
      </c>
      <c r="Q3207" s="7" t="str">
        <f t="shared" ca="1" si="816"/>
        <v/>
      </c>
      <c r="R3207" s="7" t="str">
        <f t="shared" ca="1" si="817"/>
        <v/>
      </c>
      <c r="S3207" s="7" t="str">
        <f t="shared" ca="1" si="804"/>
        <v/>
      </c>
      <c r="T3207" s="7" t="str">
        <f t="shared" ca="1" si="805"/>
        <v/>
      </c>
      <c r="V3207" s="120" cm="1">
        <f t="array" aca="1" ref="V3207" ca="1">SUMIFS(Invoice_Hours,Invoice_Labor_Category,$D3207,Invoice_Company,$C3207,Invoice_MSA_Code,$E3207)</f>
        <v>0</v>
      </c>
      <c r="W3207" s="121" t="str">
        <f t="shared" ca="1" si="806"/>
        <v/>
      </c>
      <c r="X3207" s="151" t="str">
        <f t="shared" ca="1" si="807"/>
        <v/>
      </c>
      <c r="AB3207" t="str">
        <f t="shared" si="808"/>
        <v/>
      </c>
      <c r="AC3207" t="str">
        <f t="shared" si="809"/>
        <v/>
      </c>
      <c r="AD3207" t="str">
        <f t="shared" si="810"/>
        <v/>
      </c>
      <c r="AE3207" s="4" t="str">
        <f t="shared" ca="1" si="803"/>
        <v/>
      </c>
    </row>
    <row r="3208" spans="7:31">
      <c r="G3208" s="117" cm="1">
        <f t="array" aca="1" ref="G3208" ca="1">SUMIFS(Proposed_Hours,Proposed_Labor_Category,$D3208,Proposed_Company,$C3208,Proposed_MSA_Code,$E3208)</f>
        <v>0</v>
      </c>
      <c r="H3208" s="7" t="str">
        <f t="shared" ca="1" si="811"/>
        <v/>
      </c>
      <c r="I3208" s="4" t="str" cm="1">
        <f t="array" aca="1" ref="I3208" ca="1">IFERROR(IF(SUMIFS(Proposed_Direct_Cost,Proposed_Labor_Category,$D3208,Proposed_Company,$C3208,Proposed_MSA_Code,$E3208)=0,"Not Proposed",SUMIFS(Proposed_Direct_Cost,Proposed_Labor_Category,$D3208,Proposed_Company,$C3208,Proposed_MSA_Code,$E3208)),"")</f>
        <v>Not Proposed</v>
      </c>
      <c r="J3208" s="117" cm="1">
        <f t="array" aca="1" ref="J3208" ca="1">SUMIFS(Invoice_Hours,Invoice_Labor_Category,$D3208,Invoice_Company,$C3208,Invoice_MSA_Code,$E3208)</f>
        <v>0</v>
      </c>
      <c r="K3208" s="7" t="str">
        <f t="shared" ca="1" si="812"/>
        <v/>
      </c>
      <c r="L3208" s="222" cm="1">
        <f t="array" aca="1" ref="L3208" ca="1">IFERROR(SUMIFS(Invoice_Direct_Cost,Invoice_Labor_Category,$D3208,Invoice_Company,$C3208,Invoice_MSA_Code,$E3208),"")</f>
        <v>0</v>
      </c>
      <c r="M3208" s="7" t="str">
        <f t="shared" ca="1" si="813"/>
        <v/>
      </c>
      <c r="N3208" s="220" t="str">
        <f t="shared" ca="1" si="818"/>
        <v/>
      </c>
      <c r="O3208" s="7" t="str">
        <f t="shared" ca="1" si="814"/>
        <v/>
      </c>
      <c r="P3208" s="7" t="str">
        <f t="shared" ca="1" si="815"/>
        <v/>
      </c>
      <c r="Q3208" s="7" t="str">
        <f t="shared" ca="1" si="816"/>
        <v/>
      </c>
      <c r="R3208" s="7" t="str">
        <f t="shared" ca="1" si="817"/>
        <v/>
      </c>
      <c r="S3208" s="7" t="str">
        <f t="shared" ca="1" si="804"/>
        <v/>
      </c>
      <c r="T3208" s="7" t="str">
        <f t="shared" ca="1" si="805"/>
        <v/>
      </c>
      <c r="V3208" s="120" cm="1">
        <f t="array" aca="1" ref="V3208" ca="1">SUMIFS(Invoice_Hours,Invoice_Labor_Category,$D3208,Invoice_Company,$C3208,Invoice_MSA_Code,$E3208)</f>
        <v>0</v>
      </c>
      <c r="W3208" s="121" t="str">
        <f t="shared" ca="1" si="806"/>
        <v/>
      </c>
      <c r="X3208" s="152" t="str">
        <f t="shared" ca="1" si="807"/>
        <v/>
      </c>
      <c r="AB3208" t="str">
        <f t="shared" si="808"/>
        <v/>
      </c>
      <c r="AC3208" t="str">
        <f t="shared" si="809"/>
        <v/>
      </c>
      <c r="AD3208" t="str">
        <f t="shared" si="810"/>
        <v/>
      </c>
      <c r="AE3208" s="4" t="str">
        <f t="shared" ca="1" si="803"/>
        <v/>
      </c>
    </row>
    <row r="3209" spans="7:31">
      <c r="G3209" s="117" cm="1">
        <f t="array" aca="1" ref="G3209" ca="1">SUMIFS(Proposed_Hours,Proposed_Labor_Category,$D3209,Proposed_Company,$C3209,Proposed_MSA_Code,$E3209)</f>
        <v>0</v>
      </c>
      <c r="H3209" s="7" t="str">
        <f t="shared" ca="1" si="811"/>
        <v/>
      </c>
      <c r="I3209" s="4" t="str" cm="1">
        <f t="array" aca="1" ref="I3209" ca="1">IFERROR(IF(SUMIFS(Proposed_Direct_Cost,Proposed_Labor_Category,$D3209,Proposed_Company,$C3209,Proposed_MSA_Code,$E3209)=0,"Not Proposed",SUMIFS(Proposed_Direct_Cost,Proposed_Labor_Category,$D3209,Proposed_Company,$C3209,Proposed_MSA_Code,$E3209)),"")</f>
        <v>Not Proposed</v>
      </c>
      <c r="J3209" s="117" cm="1">
        <f t="array" aca="1" ref="J3209" ca="1">SUMIFS(Invoice_Hours,Invoice_Labor_Category,$D3209,Invoice_Company,$C3209,Invoice_MSA_Code,$E3209)</f>
        <v>0</v>
      </c>
      <c r="K3209" s="7" t="str">
        <f t="shared" ca="1" si="812"/>
        <v/>
      </c>
      <c r="L3209" s="222" cm="1">
        <f t="array" aca="1" ref="L3209" ca="1">IFERROR(SUMIFS(Invoice_Direct_Cost,Invoice_Labor_Category,$D3209,Invoice_Company,$C3209,Invoice_MSA_Code,$E3209),"")</f>
        <v>0</v>
      </c>
      <c r="M3209" s="7" t="str">
        <f t="shared" ca="1" si="813"/>
        <v/>
      </c>
      <c r="N3209" s="220" t="str">
        <f t="shared" ca="1" si="818"/>
        <v/>
      </c>
      <c r="O3209" s="7" t="str">
        <f t="shared" ca="1" si="814"/>
        <v/>
      </c>
      <c r="P3209" s="7" t="str">
        <f t="shared" ca="1" si="815"/>
        <v/>
      </c>
      <c r="Q3209" s="7" t="str">
        <f t="shared" ca="1" si="816"/>
        <v/>
      </c>
      <c r="R3209" s="7" t="str">
        <f t="shared" ca="1" si="817"/>
        <v/>
      </c>
      <c r="S3209" s="7" t="str">
        <f t="shared" ca="1" si="804"/>
        <v/>
      </c>
      <c r="T3209" s="7" t="str">
        <f t="shared" ca="1" si="805"/>
        <v/>
      </c>
      <c r="V3209" s="120" cm="1">
        <f t="array" aca="1" ref="V3209" ca="1">SUMIFS(Invoice_Hours,Invoice_Labor_Category,$D3209,Invoice_Company,$C3209,Invoice_MSA_Code,$E3209)</f>
        <v>0</v>
      </c>
      <c r="W3209" s="121" t="str">
        <f t="shared" ca="1" si="806"/>
        <v/>
      </c>
      <c r="X3209" s="151" t="str">
        <f t="shared" ca="1" si="807"/>
        <v/>
      </c>
      <c r="AB3209" t="str">
        <f t="shared" si="808"/>
        <v/>
      </c>
      <c r="AC3209" t="str">
        <f t="shared" si="809"/>
        <v/>
      </c>
      <c r="AD3209" t="str">
        <f t="shared" si="810"/>
        <v/>
      </c>
      <c r="AE3209" s="4" t="str">
        <f t="shared" ca="1" si="803"/>
        <v/>
      </c>
    </row>
    <row r="3210" spans="7:31">
      <c r="G3210" s="117" cm="1">
        <f t="array" aca="1" ref="G3210" ca="1">SUMIFS(Proposed_Hours,Proposed_Labor_Category,$D3210,Proposed_Company,$C3210,Proposed_MSA_Code,$E3210)</f>
        <v>0</v>
      </c>
      <c r="H3210" s="7" t="str">
        <f t="shared" ca="1" si="811"/>
        <v/>
      </c>
      <c r="I3210" s="4" t="str" cm="1">
        <f t="array" aca="1" ref="I3210" ca="1">IFERROR(IF(SUMIFS(Proposed_Direct_Cost,Proposed_Labor_Category,$D3210,Proposed_Company,$C3210,Proposed_MSA_Code,$E3210)=0,"Not Proposed",SUMIFS(Proposed_Direct_Cost,Proposed_Labor_Category,$D3210,Proposed_Company,$C3210,Proposed_MSA_Code,$E3210)),"")</f>
        <v>Not Proposed</v>
      </c>
      <c r="J3210" s="117" cm="1">
        <f t="array" aca="1" ref="J3210" ca="1">SUMIFS(Invoice_Hours,Invoice_Labor_Category,$D3210,Invoice_Company,$C3210,Invoice_MSA_Code,$E3210)</f>
        <v>0</v>
      </c>
      <c r="K3210" s="7" t="str">
        <f t="shared" ca="1" si="812"/>
        <v/>
      </c>
      <c r="L3210" s="222" cm="1">
        <f t="array" aca="1" ref="L3210" ca="1">IFERROR(SUMIFS(Invoice_Direct_Cost,Invoice_Labor_Category,$D3210,Invoice_Company,$C3210,Invoice_MSA_Code,$E3210),"")</f>
        <v>0</v>
      </c>
      <c r="M3210" s="7" t="str">
        <f t="shared" ca="1" si="813"/>
        <v/>
      </c>
      <c r="N3210" s="220" t="str">
        <f t="shared" ca="1" si="818"/>
        <v/>
      </c>
      <c r="O3210" s="7" t="str">
        <f t="shared" ca="1" si="814"/>
        <v/>
      </c>
      <c r="P3210" s="7" t="str">
        <f t="shared" ca="1" si="815"/>
        <v/>
      </c>
      <c r="Q3210" s="7" t="str">
        <f t="shared" ca="1" si="816"/>
        <v/>
      </c>
      <c r="R3210" s="7" t="str">
        <f t="shared" ca="1" si="817"/>
        <v/>
      </c>
      <c r="S3210" s="7" t="str">
        <f t="shared" ca="1" si="804"/>
        <v/>
      </c>
      <c r="T3210" s="7" t="str">
        <f t="shared" ca="1" si="805"/>
        <v/>
      </c>
      <c r="V3210" s="120" cm="1">
        <f t="array" aca="1" ref="V3210" ca="1">SUMIFS(Invoice_Hours,Invoice_Labor_Category,$D3210,Invoice_Company,$C3210,Invoice_MSA_Code,$E3210)</f>
        <v>0</v>
      </c>
      <c r="W3210" s="121" t="str">
        <f t="shared" ca="1" si="806"/>
        <v/>
      </c>
      <c r="X3210" s="152" t="str">
        <f t="shared" ca="1" si="807"/>
        <v/>
      </c>
      <c r="AB3210" t="str">
        <f t="shared" si="808"/>
        <v/>
      </c>
      <c r="AC3210" t="str">
        <f t="shared" si="809"/>
        <v/>
      </c>
      <c r="AD3210" t="str">
        <f t="shared" si="810"/>
        <v/>
      </c>
      <c r="AE3210" s="4" t="str">
        <f t="shared" ca="1" si="803"/>
        <v/>
      </c>
    </row>
    <row r="3211" spans="7:31">
      <c r="G3211" s="117" cm="1">
        <f t="array" aca="1" ref="G3211" ca="1">SUMIFS(Proposed_Hours,Proposed_Labor_Category,$D3211,Proposed_Company,$C3211,Proposed_MSA_Code,$E3211)</f>
        <v>0</v>
      </c>
      <c r="H3211" s="7" t="str">
        <f t="shared" ca="1" si="811"/>
        <v/>
      </c>
      <c r="I3211" s="4" t="str" cm="1">
        <f t="array" aca="1" ref="I3211" ca="1">IFERROR(IF(SUMIFS(Proposed_Direct_Cost,Proposed_Labor_Category,$D3211,Proposed_Company,$C3211,Proposed_MSA_Code,$E3211)=0,"Not Proposed",SUMIFS(Proposed_Direct_Cost,Proposed_Labor_Category,$D3211,Proposed_Company,$C3211,Proposed_MSA_Code,$E3211)),"")</f>
        <v>Not Proposed</v>
      </c>
      <c r="J3211" s="117" cm="1">
        <f t="array" aca="1" ref="J3211" ca="1">SUMIFS(Invoice_Hours,Invoice_Labor_Category,$D3211,Invoice_Company,$C3211,Invoice_MSA_Code,$E3211)</f>
        <v>0</v>
      </c>
      <c r="K3211" s="7" t="str">
        <f t="shared" ca="1" si="812"/>
        <v/>
      </c>
      <c r="L3211" s="222" cm="1">
        <f t="array" aca="1" ref="L3211" ca="1">IFERROR(SUMIFS(Invoice_Direct_Cost,Invoice_Labor_Category,$D3211,Invoice_Company,$C3211,Invoice_MSA_Code,$E3211),"")</f>
        <v>0</v>
      </c>
      <c r="M3211" s="7" t="str">
        <f t="shared" ca="1" si="813"/>
        <v/>
      </c>
      <c r="N3211" s="220" t="str">
        <f t="shared" ca="1" si="818"/>
        <v/>
      </c>
      <c r="O3211" s="7" t="str">
        <f t="shared" ca="1" si="814"/>
        <v/>
      </c>
      <c r="P3211" s="7" t="str">
        <f t="shared" ca="1" si="815"/>
        <v/>
      </c>
      <c r="Q3211" s="7" t="str">
        <f t="shared" ca="1" si="816"/>
        <v/>
      </c>
      <c r="R3211" s="7" t="str">
        <f t="shared" ca="1" si="817"/>
        <v/>
      </c>
      <c r="S3211" s="7" t="str">
        <f t="shared" ca="1" si="804"/>
        <v/>
      </c>
      <c r="T3211" s="7" t="str">
        <f t="shared" ca="1" si="805"/>
        <v/>
      </c>
      <c r="V3211" s="120" cm="1">
        <f t="array" aca="1" ref="V3211" ca="1">SUMIFS(Invoice_Hours,Invoice_Labor_Category,$D3211,Invoice_Company,$C3211,Invoice_MSA_Code,$E3211)</f>
        <v>0</v>
      </c>
      <c r="W3211" s="121" t="str">
        <f t="shared" ca="1" si="806"/>
        <v/>
      </c>
      <c r="X3211" s="151" t="str">
        <f t="shared" ca="1" si="807"/>
        <v/>
      </c>
      <c r="AB3211" t="str">
        <f t="shared" si="808"/>
        <v/>
      </c>
      <c r="AC3211" t="str">
        <f t="shared" si="809"/>
        <v/>
      </c>
      <c r="AD3211" t="str">
        <f t="shared" si="810"/>
        <v/>
      </c>
      <c r="AE3211" s="4" t="str">
        <f t="shared" ca="1" si="803"/>
        <v/>
      </c>
    </row>
    <row r="3212" spans="7:31">
      <c r="G3212" s="117" cm="1">
        <f t="array" aca="1" ref="G3212" ca="1">SUMIFS(Proposed_Hours,Proposed_Labor_Category,$D3212,Proposed_Company,$C3212,Proposed_MSA_Code,$E3212)</f>
        <v>0</v>
      </c>
      <c r="H3212" s="7" t="str">
        <f t="shared" ca="1" si="811"/>
        <v/>
      </c>
      <c r="I3212" s="4" t="str" cm="1">
        <f t="array" aca="1" ref="I3212" ca="1">IFERROR(IF(SUMIFS(Proposed_Direct_Cost,Proposed_Labor_Category,$D3212,Proposed_Company,$C3212,Proposed_MSA_Code,$E3212)=0,"Not Proposed",SUMIFS(Proposed_Direct_Cost,Proposed_Labor_Category,$D3212,Proposed_Company,$C3212,Proposed_MSA_Code,$E3212)),"")</f>
        <v>Not Proposed</v>
      </c>
      <c r="J3212" s="117" cm="1">
        <f t="array" aca="1" ref="J3212" ca="1">SUMIFS(Invoice_Hours,Invoice_Labor_Category,$D3212,Invoice_Company,$C3212,Invoice_MSA_Code,$E3212)</f>
        <v>0</v>
      </c>
      <c r="K3212" s="7" t="str">
        <f t="shared" ca="1" si="812"/>
        <v/>
      </c>
      <c r="L3212" s="222" cm="1">
        <f t="array" aca="1" ref="L3212" ca="1">IFERROR(SUMIFS(Invoice_Direct_Cost,Invoice_Labor_Category,$D3212,Invoice_Company,$C3212,Invoice_MSA_Code,$E3212),"")</f>
        <v>0</v>
      </c>
      <c r="M3212" s="7" t="str">
        <f t="shared" ca="1" si="813"/>
        <v/>
      </c>
      <c r="N3212" s="220" t="str">
        <f t="shared" ca="1" si="818"/>
        <v/>
      </c>
      <c r="O3212" s="7" t="str">
        <f t="shared" ca="1" si="814"/>
        <v/>
      </c>
      <c r="P3212" s="7" t="str">
        <f t="shared" ca="1" si="815"/>
        <v/>
      </c>
      <c r="Q3212" s="7" t="str">
        <f t="shared" ca="1" si="816"/>
        <v/>
      </c>
      <c r="R3212" s="7" t="str">
        <f t="shared" ca="1" si="817"/>
        <v/>
      </c>
      <c r="S3212" s="7" t="str">
        <f t="shared" ca="1" si="804"/>
        <v/>
      </c>
      <c r="T3212" s="7" t="str">
        <f t="shared" ca="1" si="805"/>
        <v/>
      </c>
      <c r="V3212" s="120" cm="1">
        <f t="array" aca="1" ref="V3212" ca="1">SUMIFS(Invoice_Hours,Invoice_Labor_Category,$D3212,Invoice_Company,$C3212,Invoice_MSA_Code,$E3212)</f>
        <v>0</v>
      </c>
      <c r="W3212" s="121" t="str">
        <f t="shared" ca="1" si="806"/>
        <v/>
      </c>
      <c r="X3212" s="152" t="str">
        <f t="shared" ca="1" si="807"/>
        <v/>
      </c>
      <c r="AB3212" t="str">
        <f t="shared" si="808"/>
        <v/>
      </c>
      <c r="AC3212" t="str">
        <f t="shared" si="809"/>
        <v/>
      </c>
      <c r="AD3212" t="str">
        <f t="shared" si="810"/>
        <v/>
      </c>
      <c r="AE3212" s="4" t="str">
        <f t="shared" ca="1" si="803"/>
        <v/>
      </c>
    </row>
    <row r="3213" spans="7:31">
      <c r="G3213" s="117" cm="1">
        <f t="array" aca="1" ref="G3213" ca="1">SUMIFS(Proposed_Hours,Proposed_Labor_Category,$D3213,Proposed_Company,$C3213,Proposed_MSA_Code,$E3213)</f>
        <v>0</v>
      </c>
      <c r="H3213" s="7" t="str">
        <f t="shared" ca="1" si="811"/>
        <v/>
      </c>
      <c r="I3213" s="4" t="str" cm="1">
        <f t="array" aca="1" ref="I3213" ca="1">IFERROR(IF(SUMIFS(Proposed_Direct_Cost,Proposed_Labor_Category,$D3213,Proposed_Company,$C3213,Proposed_MSA_Code,$E3213)=0,"Not Proposed",SUMIFS(Proposed_Direct_Cost,Proposed_Labor_Category,$D3213,Proposed_Company,$C3213,Proposed_MSA_Code,$E3213)),"")</f>
        <v>Not Proposed</v>
      </c>
      <c r="J3213" s="117" cm="1">
        <f t="array" aca="1" ref="J3213" ca="1">SUMIFS(Invoice_Hours,Invoice_Labor_Category,$D3213,Invoice_Company,$C3213,Invoice_MSA_Code,$E3213)</f>
        <v>0</v>
      </c>
      <c r="K3213" s="7" t="str">
        <f t="shared" ca="1" si="812"/>
        <v/>
      </c>
      <c r="L3213" s="222" cm="1">
        <f t="array" aca="1" ref="L3213" ca="1">IFERROR(SUMIFS(Invoice_Direct_Cost,Invoice_Labor_Category,$D3213,Invoice_Company,$C3213,Invoice_MSA_Code,$E3213),"")</f>
        <v>0</v>
      </c>
      <c r="M3213" s="7" t="str">
        <f t="shared" ca="1" si="813"/>
        <v/>
      </c>
      <c r="N3213" s="220" t="str">
        <f t="shared" ca="1" si="818"/>
        <v/>
      </c>
      <c r="O3213" s="7" t="str">
        <f t="shared" ca="1" si="814"/>
        <v/>
      </c>
      <c r="P3213" s="7" t="str">
        <f t="shared" ca="1" si="815"/>
        <v/>
      </c>
      <c r="Q3213" s="7" t="str">
        <f t="shared" ca="1" si="816"/>
        <v/>
      </c>
      <c r="R3213" s="7" t="str">
        <f t="shared" ca="1" si="817"/>
        <v/>
      </c>
      <c r="S3213" s="7" t="str">
        <f t="shared" ca="1" si="804"/>
        <v/>
      </c>
      <c r="T3213" s="7" t="str">
        <f t="shared" ca="1" si="805"/>
        <v/>
      </c>
      <c r="V3213" s="120" cm="1">
        <f t="array" aca="1" ref="V3213" ca="1">SUMIFS(Invoice_Hours,Invoice_Labor_Category,$D3213,Invoice_Company,$C3213,Invoice_MSA_Code,$E3213)</f>
        <v>0</v>
      </c>
      <c r="W3213" s="121" t="str">
        <f t="shared" ca="1" si="806"/>
        <v/>
      </c>
      <c r="X3213" s="151" t="str">
        <f t="shared" ca="1" si="807"/>
        <v/>
      </c>
      <c r="AB3213" t="str">
        <f t="shared" si="808"/>
        <v/>
      </c>
      <c r="AC3213" t="str">
        <f t="shared" si="809"/>
        <v/>
      </c>
      <c r="AD3213" t="str">
        <f t="shared" si="810"/>
        <v/>
      </c>
      <c r="AE3213" s="4" t="str">
        <f t="shared" ca="1" si="803"/>
        <v/>
      </c>
    </row>
    <row r="3214" spans="7:31">
      <c r="G3214" s="117" cm="1">
        <f t="array" aca="1" ref="G3214" ca="1">SUMIFS(Proposed_Hours,Proposed_Labor_Category,$D3214,Proposed_Company,$C3214,Proposed_MSA_Code,$E3214)</f>
        <v>0</v>
      </c>
      <c r="H3214" s="7" t="str">
        <f t="shared" ca="1" si="811"/>
        <v/>
      </c>
      <c r="I3214" s="4" t="str" cm="1">
        <f t="array" aca="1" ref="I3214" ca="1">IFERROR(IF(SUMIFS(Proposed_Direct_Cost,Proposed_Labor_Category,$D3214,Proposed_Company,$C3214,Proposed_MSA_Code,$E3214)=0,"Not Proposed",SUMIFS(Proposed_Direct_Cost,Proposed_Labor_Category,$D3214,Proposed_Company,$C3214,Proposed_MSA_Code,$E3214)),"")</f>
        <v>Not Proposed</v>
      </c>
      <c r="J3214" s="117" cm="1">
        <f t="array" aca="1" ref="J3214" ca="1">SUMIFS(Invoice_Hours,Invoice_Labor_Category,$D3214,Invoice_Company,$C3214,Invoice_MSA_Code,$E3214)</f>
        <v>0</v>
      </c>
      <c r="K3214" s="7" t="str">
        <f t="shared" ca="1" si="812"/>
        <v/>
      </c>
      <c r="L3214" s="222" cm="1">
        <f t="array" aca="1" ref="L3214" ca="1">IFERROR(SUMIFS(Invoice_Direct_Cost,Invoice_Labor_Category,$D3214,Invoice_Company,$C3214,Invoice_MSA_Code,$E3214),"")</f>
        <v>0</v>
      </c>
      <c r="M3214" s="7" t="str">
        <f t="shared" ca="1" si="813"/>
        <v/>
      </c>
      <c r="N3214" s="220" t="str">
        <f t="shared" ca="1" si="818"/>
        <v/>
      </c>
      <c r="O3214" s="7" t="str">
        <f t="shared" ca="1" si="814"/>
        <v/>
      </c>
      <c r="P3214" s="7" t="str">
        <f t="shared" ca="1" si="815"/>
        <v/>
      </c>
      <c r="Q3214" s="7" t="str">
        <f t="shared" ca="1" si="816"/>
        <v/>
      </c>
      <c r="R3214" s="7" t="str">
        <f t="shared" ca="1" si="817"/>
        <v/>
      </c>
      <c r="S3214" s="7" t="str">
        <f t="shared" ca="1" si="804"/>
        <v/>
      </c>
      <c r="T3214" s="7" t="str">
        <f t="shared" ca="1" si="805"/>
        <v/>
      </c>
      <c r="V3214" s="120" cm="1">
        <f t="array" aca="1" ref="V3214" ca="1">SUMIFS(Invoice_Hours,Invoice_Labor_Category,$D3214,Invoice_Company,$C3214,Invoice_MSA_Code,$E3214)</f>
        <v>0</v>
      </c>
      <c r="W3214" s="121" t="str">
        <f t="shared" ca="1" si="806"/>
        <v/>
      </c>
      <c r="X3214" s="152" t="str">
        <f t="shared" ca="1" si="807"/>
        <v/>
      </c>
      <c r="AB3214" t="str">
        <f t="shared" si="808"/>
        <v/>
      </c>
      <c r="AC3214" t="str">
        <f t="shared" si="809"/>
        <v/>
      </c>
      <c r="AD3214" t="str">
        <f t="shared" si="810"/>
        <v/>
      </c>
      <c r="AE3214" s="4" t="str">
        <f t="shared" ca="1" si="803"/>
        <v/>
      </c>
    </row>
    <row r="3215" spans="7:31">
      <c r="G3215" s="117" cm="1">
        <f t="array" aca="1" ref="G3215" ca="1">SUMIFS(Proposed_Hours,Proposed_Labor_Category,$D3215,Proposed_Company,$C3215,Proposed_MSA_Code,$E3215)</f>
        <v>0</v>
      </c>
      <c r="H3215" s="7" t="str">
        <f t="shared" ca="1" si="811"/>
        <v/>
      </c>
      <c r="I3215" s="4" t="str" cm="1">
        <f t="array" aca="1" ref="I3215" ca="1">IFERROR(IF(SUMIFS(Proposed_Direct_Cost,Proposed_Labor_Category,$D3215,Proposed_Company,$C3215,Proposed_MSA_Code,$E3215)=0,"Not Proposed",SUMIFS(Proposed_Direct_Cost,Proposed_Labor_Category,$D3215,Proposed_Company,$C3215,Proposed_MSA_Code,$E3215)),"")</f>
        <v>Not Proposed</v>
      </c>
      <c r="J3215" s="117" cm="1">
        <f t="array" aca="1" ref="J3215" ca="1">SUMIFS(Invoice_Hours,Invoice_Labor_Category,$D3215,Invoice_Company,$C3215,Invoice_MSA_Code,$E3215)</f>
        <v>0</v>
      </c>
      <c r="K3215" s="7" t="str">
        <f t="shared" ca="1" si="812"/>
        <v/>
      </c>
      <c r="L3215" s="222" cm="1">
        <f t="array" aca="1" ref="L3215" ca="1">IFERROR(SUMIFS(Invoice_Direct_Cost,Invoice_Labor_Category,$D3215,Invoice_Company,$C3215,Invoice_MSA_Code,$E3215),"")</f>
        <v>0</v>
      </c>
      <c r="M3215" s="7" t="str">
        <f t="shared" ca="1" si="813"/>
        <v/>
      </c>
      <c r="N3215" s="220" t="str">
        <f t="shared" ca="1" si="818"/>
        <v/>
      </c>
      <c r="O3215" s="7" t="str">
        <f t="shared" ca="1" si="814"/>
        <v/>
      </c>
      <c r="P3215" s="7" t="str">
        <f t="shared" ca="1" si="815"/>
        <v/>
      </c>
      <c r="Q3215" s="7" t="str">
        <f t="shared" ca="1" si="816"/>
        <v/>
      </c>
      <c r="R3215" s="7" t="str">
        <f t="shared" ca="1" si="817"/>
        <v/>
      </c>
      <c r="S3215" s="7" t="str">
        <f t="shared" ca="1" si="804"/>
        <v/>
      </c>
      <c r="T3215" s="7" t="str">
        <f t="shared" ca="1" si="805"/>
        <v/>
      </c>
      <c r="V3215" s="120" cm="1">
        <f t="array" aca="1" ref="V3215" ca="1">SUMIFS(Invoice_Hours,Invoice_Labor_Category,$D3215,Invoice_Company,$C3215,Invoice_MSA_Code,$E3215)</f>
        <v>0</v>
      </c>
      <c r="W3215" s="121" t="str">
        <f t="shared" ca="1" si="806"/>
        <v/>
      </c>
      <c r="X3215" s="151" t="str">
        <f t="shared" ca="1" si="807"/>
        <v/>
      </c>
      <c r="AB3215" t="str">
        <f t="shared" si="808"/>
        <v/>
      </c>
      <c r="AC3215" t="str">
        <f t="shared" si="809"/>
        <v/>
      </c>
      <c r="AD3215" t="str">
        <f t="shared" si="810"/>
        <v/>
      </c>
      <c r="AE3215" s="4" t="str">
        <f t="shared" ca="1" si="803"/>
        <v/>
      </c>
    </row>
    <row r="3216" spans="7:31">
      <c r="G3216" s="117" cm="1">
        <f t="array" aca="1" ref="G3216" ca="1">SUMIFS(Proposed_Hours,Proposed_Labor_Category,$D3216,Proposed_Company,$C3216,Proposed_MSA_Code,$E3216)</f>
        <v>0</v>
      </c>
      <c r="H3216" s="7" t="str">
        <f t="shared" ca="1" si="811"/>
        <v/>
      </c>
      <c r="I3216" s="4" t="str" cm="1">
        <f t="array" aca="1" ref="I3216" ca="1">IFERROR(IF(SUMIFS(Proposed_Direct_Cost,Proposed_Labor_Category,$D3216,Proposed_Company,$C3216,Proposed_MSA_Code,$E3216)=0,"Not Proposed",SUMIFS(Proposed_Direct_Cost,Proposed_Labor_Category,$D3216,Proposed_Company,$C3216,Proposed_MSA_Code,$E3216)),"")</f>
        <v>Not Proposed</v>
      </c>
      <c r="J3216" s="117" cm="1">
        <f t="array" aca="1" ref="J3216" ca="1">SUMIFS(Invoice_Hours,Invoice_Labor_Category,$D3216,Invoice_Company,$C3216,Invoice_MSA_Code,$E3216)</f>
        <v>0</v>
      </c>
      <c r="K3216" s="7" t="str">
        <f t="shared" ca="1" si="812"/>
        <v/>
      </c>
      <c r="L3216" s="222" cm="1">
        <f t="array" aca="1" ref="L3216" ca="1">IFERROR(SUMIFS(Invoice_Direct_Cost,Invoice_Labor_Category,$D3216,Invoice_Company,$C3216,Invoice_MSA_Code,$E3216),"")</f>
        <v>0</v>
      </c>
      <c r="M3216" s="7" t="str">
        <f t="shared" ca="1" si="813"/>
        <v/>
      </c>
      <c r="N3216" s="220" t="str">
        <f t="shared" ca="1" si="818"/>
        <v/>
      </c>
      <c r="O3216" s="7" t="str">
        <f t="shared" ca="1" si="814"/>
        <v/>
      </c>
      <c r="P3216" s="7" t="str">
        <f t="shared" ca="1" si="815"/>
        <v/>
      </c>
      <c r="Q3216" s="7" t="str">
        <f t="shared" ca="1" si="816"/>
        <v/>
      </c>
      <c r="R3216" s="7" t="str">
        <f t="shared" ca="1" si="817"/>
        <v/>
      </c>
      <c r="S3216" s="7" t="str">
        <f t="shared" ca="1" si="804"/>
        <v/>
      </c>
      <c r="T3216" s="7" t="str">
        <f t="shared" ca="1" si="805"/>
        <v/>
      </c>
      <c r="V3216" s="120" cm="1">
        <f t="array" aca="1" ref="V3216" ca="1">SUMIFS(Invoice_Hours,Invoice_Labor_Category,$D3216,Invoice_Company,$C3216,Invoice_MSA_Code,$E3216)</f>
        <v>0</v>
      </c>
      <c r="W3216" s="121" t="str">
        <f t="shared" ca="1" si="806"/>
        <v/>
      </c>
      <c r="X3216" s="152" t="str">
        <f t="shared" ca="1" si="807"/>
        <v/>
      </c>
      <c r="AB3216" t="str">
        <f t="shared" si="808"/>
        <v/>
      </c>
      <c r="AC3216" t="str">
        <f t="shared" si="809"/>
        <v/>
      </c>
      <c r="AD3216" t="str">
        <f t="shared" si="810"/>
        <v/>
      </c>
      <c r="AE3216" s="4" t="str">
        <f t="shared" ca="1" si="803"/>
        <v/>
      </c>
    </row>
    <row r="3217" spans="7:31">
      <c r="G3217" s="117" cm="1">
        <f t="array" aca="1" ref="G3217" ca="1">SUMIFS(Proposed_Hours,Proposed_Labor_Category,$D3217,Proposed_Company,$C3217,Proposed_MSA_Code,$E3217)</f>
        <v>0</v>
      </c>
      <c r="H3217" s="7" t="str">
        <f t="shared" ca="1" si="811"/>
        <v/>
      </c>
      <c r="I3217" s="4" t="str" cm="1">
        <f t="array" aca="1" ref="I3217" ca="1">IFERROR(IF(SUMIFS(Proposed_Direct_Cost,Proposed_Labor_Category,$D3217,Proposed_Company,$C3217,Proposed_MSA_Code,$E3217)=0,"Not Proposed",SUMIFS(Proposed_Direct_Cost,Proposed_Labor_Category,$D3217,Proposed_Company,$C3217,Proposed_MSA_Code,$E3217)),"")</f>
        <v>Not Proposed</v>
      </c>
      <c r="J3217" s="117" cm="1">
        <f t="array" aca="1" ref="J3217" ca="1">SUMIFS(Invoice_Hours,Invoice_Labor_Category,$D3217,Invoice_Company,$C3217,Invoice_MSA_Code,$E3217)</f>
        <v>0</v>
      </c>
      <c r="K3217" s="7" t="str">
        <f t="shared" ca="1" si="812"/>
        <v/>
      </c>
      <c r="L3217" s="222" cm="1">
        <f t="array" aca="1" ref="L3217" ca="1">IFERROR(SUMIFS(Invoice_Direct_Cost,Invoice_Labor_Category,$D3217,Invoice_Company,$C3217,Invoice_MSA_Code,$E3217),"")</f>
        <v>0</v>
      </c>
      <c r="M3217" s="7" t="str">
        <f t="shared" ca="1" si="813"/>
        <v/>
      </c>
      <c r="N3217" s="220" t="str">
        <f t="shared" ca="1" si="818"/>
        <v/>
      </c>
      <c r="O3217" s="7" t="str">
        <f t="shared" ca="1" si="814"/>
        <v/>
      </c>
      <c r="P3217" s="7" t="str">
        <f t="shared" ca="1" si="815"/>
        <v/>
      </c>
      <c r="Q3217" s="7" t="str">
        <f t="shared" ca="1" si="816"/>
        <v/>
      </c>
      <c r="R3217" s="7" t="str">
        <f t="shared" ca="1" si="817"/>
        <v/>
      </c>
      <c r="S3217" s="7" t="str">
        <f t="shared" ca="1" si="804"/>
        <v/>
      </c>
      <c r="T3217" s="7" t="str">
        <f t="shared" ca="1" si="805"/>
        <v/>
      </c>
      <c r="V3217" s="120" cm="1">
        <f t="array" aca="1" ref="V3217" ca="1">SUMIFS(Invoice_Hours,Invoice_Labor_Category,$D3217,Invoice_Company,$C3217,Invoice_MSA_Code,$E3217)</f>
        <v>0</v>
      </c>
      <c r="W3217" s="121" t="str">
        <f t="shared" ca="1" si="806"/>
        <v/>
      </c>
      <c r="X3217" s="151" t="str">
        <f t="shared" ca="1" si="807"/>
        <v/>
      </c>
      <c r="AB3217" t="str">
        <f t="shared" si="808"/>
        <v/>
      </c>
      <c r="AC3217" t="str">
        <f t="shared" si="809"/>
        <v/>
      </c>
      <c r="AD3217" t="str">
        <f t="shared" si="810"/>
        <v/>
      </c>
      <c r="AE3217" s="4" t="str">
        <f t="shared" ca="1" si="803"/>
        <v/>
      </c>
    </row>
    <row r="3218" spans="7:31">
      <c r="G3218" s="117" cm="1">
        <f t="array" aca="1" ref="G3218" ca="1">SUMIFS(Proposed_Hours,Proposed_Labor_Category,$D3218,Proposed_Company,$C3218,Proposed_MSA_Code,$E3218)</f>
        <v>0</v>
      </c>
      <c r="H3218" s="7" t="str">
        <f t="shared" ca="1" si="811"/>
        <v/>
      </c>
      <c r="I3218" s="4" t="str" cm="1">
        <f t="array" aca="1" ref="I3218" ca="1">IFERROR(IF(SUMIFS(Proposed_Direct_Cost,Proposed_Labor_Category,$D3218,Proposed_Company,$C3218,Proposed_MSA_Code,$E3218)=0,"Not Proposed",SUMIFS(Proposed_Direct_Cost,Proposed_Labor_Category,$D3218,Proposed_Company,$C3218,Proposed_MSA_Code,$E3218)),"")</f>
        <v>Not Proposed</v>
      </c>
      <c r="J3218" s="117" cm="1">
        <f t="array" aca="1" ref="J3218" ca="1">SUMIFS(Invoice_Hours,Invoice_Labor_Category,$D3218,Invoice_Company,$C3218,Invoice_MSA_Code,$E3218)</f>
        <v>0</v>
      </c>
      <c r="K3218" s="7" t="str">
        <f t="shared" ca="1" si="812"/>
        <v/>
      </c>
      <c r="L3218" s="222" cm="1">
        <f t="array" aca="1" ref="L3218" ca="1">IFERROR(SUMIFS(Invoice_Direct_Cost,Invoice_Labor_Category,$D3218,Invoice_Company,$C3218,Invoice_MSA_Code,$E3218),"")</f>
        <v>0</v>
      </c>
      <c r="M3218" s="7" t="str">
        <f t="shared" ca="1" si="813"/>
        <v/>
      </c>
      <c r="N3218" s="220" t="str">
        <f t="shared" ca="1" si="818"/>
        <v/>
      </c>
      <c r="O3218" s="7" t="str">
        <f t="shared" ca="1" si="814"/>
        <v/>
      </c>
      <c r="P3218" s="7" t="str">
        <f t="shared" ca="1" si="815"/>
        <v/>
      </c>
      <c r="Q3218" s="7" t="str">
        <f t="shared" ca="1" si="816"/>
        <v/>
      </c>
      <c r="R3218" s="7" t="str">
        <f t="shared" ca="1" si="817"/>
        <v/>
      </c>
      <c r="S3218" s="7" t="str">
        <f t="shared" ca="1" si="804"/>
        <v/>
      </c>
      <c r="T3218" s="7" t="str">
        <f t="shared" ca="1" si="805"/>
        <v/>
      </c>
      <c r="V3218" s="120" cm="1">
        <f t="array" aca="1" ref="V3218" ca="1">SUMIFS(Invoice_Hours,Invoice_Labor_Category,$D3218,Invoice_Company,$C3218,Invoice_MSA_Code,$E3218)</f>
        <v>0</v>
      </c>
      <c r="W3218" s="121" t="str">
        <f t="shared" ca="1" si="806"/>
        <v/>
      </c>
      <c r="X3218" s="152" t="str">
        <f t="shared" ca="1" si="807"/>
        <v/>
      </c>
      <c r="AB3218" t="str">
        <f t="shared" si="808"/>
        <v/>
      </c>
      <c r="AC3218" t="str">
        <f t="shared" si="809"/>
        <v/>
      </c>
      <c r="AD3218" t="str">
        <f t="shared" si="810"/>
        <v/>
      </c>
      <c r="AE3218" s="4" t="str">
        <f t="shared" ca="1" si="803"/>
        <v/>
      </c>
    </row>
    <row r="3219" spans="7:31">
      <c r="G3219" s="117" cm="1">
        <f t="array" aca="1" ref="G3219" ca="1">SUMIFS(Proposed_Hours,Proposed_Labor_Category,$D3219,Proposed_Company,$C3219,Proposed_MSA_Code,$E3219)</f>
        <v>0</v>
      </c>
      <c r="H3219" s="7" t="str">
        <f t="shared" ca="1" si="811"/>
        <v/>
      </c>
      <c r="I3219" s="4" t="str" cm="1">
        <f t="array" aca="1" ref="I3219" ca="1">IFERROR(IF(SUMIFS(Proposed_Direct_Cost,Proposed_Labor_Category,$D3219,Proposed_Company,$C3219,Proposed_MSA_Code,$E3219)=0,"Not Proposed",SUMIFS(Proposed_Direct_Cost,Proposed_Labor_Category,$D3219,Proposed_Company,$C3219,Proposed_MSA_Code,$E3219)),"")</f>
        <v>Not Proposed</v>
      </c>
      <c r="J3219" s="117" cm="1">
        <f t="array" aca="1" ref="J3219" ca="1">SUMIFS(Invoice_Hours,Invoice_Labor_Category,$D3219,Invoice_Company,$C3219,Invoice_MSA_Code,$E3219)</f>
        <v>0</v>
      </c>
      <c r="K3219" s="7" t="str">
        <f t="shared" ca="1" si="812"/>
        <v/>
      </c>
      <c r="L3219" s="222" cm="1">
        <f t="array" aca="1" ref="L3219" ca="1">IFERROR(SUMIFS(Invoice_Direct_Cost,Invoice_Labor_Category,$D3219,Invoice_Company,$C3219,Invoice_MSA_Code,$E3219),"")</f>
        <v>0</v>
      </c>
      <c r="M3219" s="7" t="str">
        <f t="shared" ca="1" si="813"/>
        <v/>
      </c>
      <c r="N3219" s="220" t="str">
        <f t="shared" ca="1" si="818"/>
        <v/>
      </c>
      <c r="O3219" s="7" t="str">
        <f t="shared" ca="1" si="814"/>
        <v/>
      </c>
      <c r="P3219" s="7" t="str">
        <f t="shared" ca="1" si="815"/>
        <v/>
      </c>
      <c r="Q3219" s="7" t="str">
        <f t="shared" ca="1" si="816"/>
        <v/>
      </c>
      <c r="R3219" s="7" t="str">
        <f t="shared" ca="1" si="817"/>
        <v/>
      </c>
      <c r="S3219" s="7" t="str">
        <f t="shared" ca="1" si="804"/>
        <v/>
      </c>
      <c r="T3219" s="7" t="str">
        <f t="shared" ca="1" si="805"/>
        <v/>
      </c>
      <c r="V3219" s="120" cm="1">
        <f t="array" aca="1" ref="V3219" ca="1">SUMIFS(Invoice_Hours,Invoice_Labor_Category,$D3219,Invoice_Company,$C3219,Invoice_MSA_Code,$E3219)</f>
        <v>0</v>
      </c>
      <c r="W3219" s="121" t="str">
        <f t="shared" ca="1" si="806"/>
        <v/>
      </c>
      <c r="X3219" s="151" t="str">
        <f t="shared" ca="1" si="807"/>
        <v/>
      </c>
      <c r="AB3219" t="str">
        <f t="shared" si="808"/>
        <v/>
      </c>
      <c r="AC3219" t="str">
        <f t="shared" si="809"/>
        <v/>
      </c>
      <c r="AD3219" t="str">
        <f t="shared" si="810"/>
        <v/>
      </c>
      <c r="AE3219" s="4" t="str">
        <f t="shared" ca="1" si="803"/>
        <v/>
      </c>
    </row>
    <row r="3220" spans="7:31">
      <c r="G3220" s="117" cm="1">
        <f t="array" aca="1" ref="G3220" ca="1">SUMIFS(Proposed_Hours,Proposed_Labor_Category,$D3220,Proposed_Company,$C3220,Proposed_MSA_Code,$E3220)</f>
        <v>0</v>
      </c>
      <c r="H3220" s="7" t="str">
        <f t="shared" ca="1" si="811"/>
        <v/>
      </c>
      <c r="I3220" s="4" t="str" cm="1">
        <f t="array" aca="1" ref="I3220" ca="1">IFERROR(IF(SUMIFS(Proposed_Direct_Cost,Proposed_Labor_Category,$D3220,Proposed_Company,$C3220,Proposed_MSA_Code,$E3220)=0,"Not Proposed",SUMIFS(Proposed_Direct_Cost,Proposed_Labor_Category,$D3220,Proposed_Company,$C3220,Proposed_MSA_Code,$E3220)),"")</f>
        <v>Not Proposed</v>
      </c>
      <c r="J3220" s="117" cm="1">
        <f t="array" aca="1" ref="J3220" ca="1">SUMIFS(Invoice_Hours,Invoice_Labor_Category,$D3220,Invoice_Company,$C3220,Invoice_MSA_Code,$E3220)</f>
        <v>0</v>
      </c>
      <c r="K3220" s="7" t="str">
        <f t="shared" ca="1" si="812"/>
        <v/>
      </c>
      <c r="L3220" s="222" cm="1">
        <f t="array" aca="1" ref="L3220" ca="1">IFERROR(SUMIFS(Invoice_Direct_Cost,Invoice_Labor_Category,$D3220,Invoice_Company,$C3220,Invoice_MSA_Code,$E3220),"")</f>
        <v>0</v>
      </c>
      <c r="M3220" s="7" t="str">
        <f t="shared" ca="1" si="813"/>
        <v/>
      </c>
      <c r="N3220" s="220" t="str">
        <f t="shared" ca="1" si="818"/>
        <v/>
      </c>
      <c r="O3220" s="7" t="str">
        <f t="shared" ca="1" si="814"/>
        <v/>
      </c>
      <c r="P3220" s="7" t="str">
        <f t="shared" ca="1" si="815"/>
        <v/>
      </c>
      <c r="Q3220" s="7" t="str">
        <f t="shared" ca="1" si="816"/>
        <v/>
      </c>
      <c r="R3220" s="7" t="str">
        <f t="shared" ca="1" si="817"/>
        <v/>
      </c>
      <c r="S3220" s="7" t="str">
        <f t="shared" ca="1" si="804"/>
        <v/>
      </c>
      <c r="T3220" s="7" t="str">
        <f t="shared" ca="1" si="805"/>
        <v/>
      </c>
      <c r="V3220" s="120" cm="1">
        <f t="array" aca="1" ref="V3220" ca="1">SUMIFS(Invoice_Hours,Invoice_Labor_Category,$D3220,Invoice_Company,$C3220,Invoice_MSA_Code,$E3220)</f>
        <v>0</v>
      </c>
      <c r="W3220" s="121" t="str">
        <f t="shared" ca="1" si="806"/>
        <v/>
      </c>
      <c r="X3220" s="152" t="str">
        <f t="shared" ca="1" si="807"/>
        <v/>
      </c>
      <c r="AB3220" t="str">
        <f t="shared" si="808"/>
        <v/>
      </c>
      <c r="AC3220" t="str">
        <f t="shared" si="809"/>
        <v/>
      </c>
      <c r="AD3220" t="str">
        <f t="shared" si="810"/>
        <v/>
      </c>
      <c r="AE3220" s="4" t="str">
        <f t="shared" ca="1" si="803"/>
        <v/>
      </c>
    </row>
    <row r="3221" spans="7:31">
      <c r="G3221" s="117" cm="1">
        <f t="array" aca="1" ref="G3221" ca="1">SUMIFS(Proposed_Hours,Proposed_Labor_Category,$D3221,Proposed_Company,$C3221,Proposed_MSA_Code,$E3221)</f>
        <v>0</v>
      </c>
      <c r="H3221" s="7" t="str">
        <f t="shared" ca="1" si="811"/>
        <v/>
      </c>
      <c r="I3221" s="4" t="str" cm="1">
        <f t="array" aca="1" ref="I3221" ca="1">IFERROR(IF(SUMIFS(Proposed_Direct_Cost,Proposed_Labor_Category,$D3221,Proposed_Company,$C3221,Proposed_MSA_Code,$E3221)=0,"Not Proposed",SUMIFS(Proposed_Direct_Cost,Proposed_Labor_Category,$D3221,Proposed_Company,$C3221,Proposed_MSA_Code,$E3221)),"")</f>
        <v>Not Proposed</v>
      </c>
      <c r="J3221" s="117" cm="1">
        <f t="array" aca="1" ref="J3221" ca="1">SUMIFS(Invoice_Hours,Invoice_Labor_Category,$D3221,Invoice_Company,$C3221,Invoice_MSA_Code,$E3221)</f>
        <v>0</v>
      </c>
      <c r="K3221" s="7" t="str">
        <f t="shared" ca="1" si="812"/>
        <v/>
      </c>
      <c r="L3221" s="222" cm="1">
        <f t="array" aca="1" ref="L3221" ca="1">IFERROR(SUMIFS(Invoice_Direct_Cost,Invoice_Labor_Category,$D3221,Invoice_Company,$C3221,Invoice_MSA_Code,$E3221),"")</f>
        <v>0</v>
      </c>
      <c r="M3221" s="7" t="str">
        <f t="shared" ca="1" si="813"/>
        <v/>
      </c>
      <c r="N3221" s="220" t="str">
        <f t="shared" ca="1" si="818"/>
        <v/>
      </c>
      <c r="O3221" s="7" t="str">
        <f t="shared" ca="1" si="814"/>
        <v/>
      </c>
      <c r="P3221" s="7" t="str">
        <f t="shared" ca="1" si="815"/>
        <v/>
      </c>
      <c r="Q3221" s="7" t="str">
        <f t="shared" ca="1" si="816"/>
        <v/>
      </c>
      <c r="R3221" s="7" t="str">
        <f t="shared" ca="1" si="817"/>
        <v/>
      </c>
      <c r="S3221" s="7" t="str">
        <f t="shared" ca="1" si="804"/>
        <v/>
      </c>
      <c r="T3221" s="7" t="str">
        <f t="shared" ca="1" si="805"/>
        <v/>
      </c>
      <c r="V3221" s="120" cm="1">
        <f t="array" aca="1" ref="V3221" ca="1">SUMIFS(Invoice_Hours,Invoice_Labor_Category,$D3221,Invoice_Company,$C3221,Invoice_MSA_Code,$E3221)</f>
        <v>0</v>
      </c>
      <c r="W3221" s="121" t="str">
        <f t="shared" ca="1" si="806"/>
        <v/>
      </c>
      <c r="X3221" s="151" t="str">
        <f t="shared" ca="1" si="807"/>
        <v/>
      </c>
      <c r="AB3221" t="str">
        <f t="shared" si="808"/>
        <v/>
      </c>
      <c r="AC3221" t="str">
        <f t="shared" si="809"/>
        <v/>
      </c>
      <c r="AD3221" t="str">
        <f t="shared" si="810"/>
        <v/>
      </c>
      <c r="AE3221" s="4" t="str">
        <f t="shared" ca="1" si="803"/>
        <v/>
      </c>
    </row>
    <row r="3222" spans="7:31">
      <c r="G3222" s="117" cm="1">
        <f t="array" aca="1" ref="G3222" ca="1">SUMIFS(Proposed_Hours,Proposed_Labor_Category,$D3222,Proposed_Company,$C3222,Proposed_MSA_Code,$E3222)</f>
        <v>0</v>
      </c>
      <c r="H3222" s="7" t="str">
        <f t="shared" ca="1" si="811"/>
        <v/>
      </c>
      <c r="I3222" s="4" t="str" cm="1">
        <f t="array" aca="1" ref="I3222" ca="1">IFERROR(IF(SUMIFS(Proposed_Direct_Cost,Proposed_Labor_Category,$D3222,Proposed_Company,$C3222,Proposed_MSA_Code,$E3222)=0,"Not Proposed",SUMIFS(Proposed_Direct_Cost,Proposed_Labor_Category,$D3222,Proposed_Company,$C3222,Proposed_MSA_Code,$E3222)),"")</f>
        <v>Not Proposed</v>
      </c>
      <c r="J3222" s="117" cm="1">
        <f t="array" aca="1" ref="J3222" ca="1">SUMIFS(Invoice_Hours,Invoice_Labor_Category,$D3222,Invoice_Company,$C3222,Invoice_MSA_Code,$E3222)</f>
        <v>0</v>
      </c>
      <c r="K3222" s="7" t="str">
        <f t="shared" ca="1" si="812"/>
        <v/>
      </c>
      <c r="L3222" s="222" cm="1">
        <f t="array" aca="1" ref="L3222" ca="1">IFERROR(SUMIFS(Invoice_Direct_Cost,Invoice_Labor_Category,$D3222,Invoice_Company,$C3222,Invoice_MSA_Code,$E3222),"")</f>
        <v>0</v>
      </c>
      <c r="M3222" s="7" t="str">
        <f t="shared" ca="1" si="813"/>
        <v/>
      </c>
      <c r="N3222" s="220" t="str">
        <f t="shared" ca="1" si="818"/>
        <v/>
      </c>
      <c r="O3222" s="7" t="str">
        <f t="shared" ca="1" si="814"/>
        <v/>
      </c>
      <c r="P3222" s="7" t="str">
        <f t="shared" ca="1" si="815"/>
        <v/>
      </c>
      <c r="Q3222" s="7" t="str">
        <f t="shared" ca="1" si="816"/>
        <v/>
      </c>
      <c r="R3222" s="7" t="str">
        <f t="shared" ca="1" si="817"/>
        <v/>
      </c>
      <c r="S3222" s="7" t="str">
        <f t="shared" ca="1" si="804"/>
        <v/>
      </c>
      <c r="T3222" s="7" t="str">
        <f t="shared" ca="1" si="805"/>
        <v/>
      </c>
      <c r="V3222" s="120" cm="1">
        <f t="array" aca="1" ref="V3222" ca="1">SUMIFS(Invoice_Hours,Invoice_Labor_Category,$D3222,Invoice_Company,$C3222,Invoice_MSA_Code,$E3222)</f>
        <v>0</v>
      </c>
      <c r="W3222" s="121" t="str">
        <f t="shared" ca="1" si="806"/>
        <v/>
      </c>
      <c r="X3222" s="152" t="str">
        <f t="shared" ca="1" si="807"/>
        <v/>
      </c>
      <c r="AB3222" t="str">
        <f t="shared" si="808"/>
        <v/>
      </c>
      <c r="AC3222" t="str">
        <f t="shared" si="809"/>
        <v/>
      </c>
      <c r="AD3222" t="str">
        <f t="shared" si="810"/>
        <v/>
      </c>
      <c r="AE3222" s="4" t="str">
        <f t="shared" ca="1" si="803"/>
        <v/>
      </c>
    </row>
    <row r="3223" spans="7:31">
      <c r="G3223" s="117" cm="1">
        <f t="array" aca="1" ref="G3223" ca="1">SUMIFS(Proposed_Hours,Proposed_Labor_Category,$D3223,Proposed_Company,$C3223,Proposed_MSA_Code,$E3223)</f>
        <v>0</v>
      </c>
      <c r="H3223" s="7" t="str">
        <f t="shared" ca="1" si="811"/>
        <v/>
      </c>
      <c r="I3223" s="4" t="str" cm="1">
        <f t="array" aca="1" ref="I3223" ca="1">IFERROR(IF(SUMIFS(Proposed_Direct_Cost,Proposed_Labor_Category,$D3223,Proposed_Company,$C3223,Proposed_MSA_Code,$E3223)=0,"Not Proposed",SUMIFS(Proposed_Direct_Cost,Proposed_Labor_Category,$D3223,Proposed_Company,$C3223,Proposed_MSA_Code,$E3223)),"")</f>
        <v>Not Proposed</v>
      </c>
      <c r="J3223" s="117" cm="1">
        <f t="array" aca="1" ref="J3223" ca="1">SUMIFS(Invoice_Hours,Invoice_Labor_Category,$D3223,Invoice_Company,$C3223,Invoice_MSA_Code,$E3223)</f>
        <v>0</v>
      </c>
      <c r="K3223" s="7" t="str">
        <f t="shared" ca="1" si="812"/>
        <v/>
      </c>
      <c r="L3223" s="222" cm="1">
        <f t="array" aca="1" ref="L3223" ca="1">IFERROR(SUMIFS(Invoice_Direct_Cost,Invoice_Labor_Category,$D3223,Invoice_Company,$C3223,Invoice_MSA_Code,$E3223),"")</f>
        <v>0</v>
      </c>
      <c r="M3223" s="7" t="str">
        <f t="shared" ca="1" si="813"/>
        <v/>
      </c>
      <c r="N3223" s="220" t="str">
        <f t="shared" ca="1" si="818"/>
        <v/>
      </c>
      <c r="O3223" s="7" t="str">
        <f t="shared" ca="1" si="814"/>
        <v/>
      </c>
      <c r="P3223" s="7" t="str">
        <f t="shared" ca="1" si="815"/>
        <v/>
      </c>
      <c r="Q3223" s="7" t="str">
        <f t="shared" ca="1" si="816"/>
        <v/>
      </c>
      <c r="R3223" s="7" t="str">
        <f t="shared" ca="1" si="817"/>
        <v/>
      </c>
      <c r="S3223" s="7" t="str">
        <f t="shared" ca="1" si="804"/>
        <v/>
      </c>
      <c r="T3223" s="7" t="str">
        <f t="shared" ca="1" si="805"/>
        <v/>
      </c>
      <c r="V3223" s="120" cm="1">
        <f t="array" aca="1" ref="V3223" ca="1">SUMIFS(Invoice_Hours,Invoice_Labor_Category,$D3223,Invoice_Company,$C3223,Invoice_MSA_Code,$E3223)</f>
        <v>0</v>
      </c>
      <c r="W3223" s="121" t="str">
        <f t="shared" ca="1" si="806"/>
        <v/>
      </c>
      <c r="X3223" s="151" t="str">
        <f t="shared" ca="1" si="807"/>
        <v/>
      </c>
      <c r="AB3223" t="str">
        <f t="shared" si="808"/>
        <v/>
      </c>
      <c r="AC3223" t="str">
        <f t="shared" si="809"/>
        <v/>
      </c>
      <c r="AD3223" t="str">
        <f t="shared" si="810"/>
        <v/>
      </c>
      <c r="AE3223" s="4" t="str">
        <f t="shared" ca="1" si="803"/>
        <v/>
      </c>
    </row>
    <row r="3224" spans="7:31">
      <c r="G3224" s="117" cm="1">
        <f t="array" aca="1" ref="G3224" ca="1">SUMIFS(Proposed_Hours,Proposed_Labor_Category,$D3224,Proposed_Company,$C3224,Proposed_MSA_Code,$E3224)</f>
        <v>0</v>
      </c>
      <c r="H3224" s="7" t="str">
        <f t="shared" ca="1" si="811"/>
        <v/>
      </c>
      <c r="I3224" s="4" t="str" cm="1">
        <f t="array" aca="1" ref="I3224" ca="1">IFERROR(IF(SUMIFS(Proposed_Direct_Cost,Proposed_Labor_Category,$D3224,Proposed_Company,$C3224,Proposed_MSA_Code,$E3224)=0,"Not Proposed",SUMIFS(Proposed_Direct_Cost,Proposed_Labor_Category,$D3224,Proposed_Company,$C3224,Proposed_MSA_Code,$E3224)),"")</f>
        <v>Not Proposed</v>
      </c>
      <c r="J3224" s="117" cm="1">
        <f t="array" aca="1" ref="J3224" ca="1">SUMIFS(Invoice_Hours,Invoice_Labor_Category,$D3224,Invoice_Company,$C3224,Invoice_MSA_Code,$E3224)</f>
        <v>0</v>
      </c>
      <c r="K3224" s="7" t="str">
        <f t="shared" ca="1" si="812"/>
        <v/>
      </c>
      <c r="L3224" s="222" cm="1">
        <f t="array" aca="1" ref="L3224" ca="1">IFERROR(SUMIFS(Invoice_Direct_Cost,Invoice_Labor_Category,$D3224,Invoice_Company,$C3224,Invoice_MSA_Code,$E3224),"")</f>
        <v>0</v>
      </c>
      <c r="M3224" s="7" t="str">
        <f t="shared" ca="1" si="813"/>
        <v/>
      </c>
      <c r="N3224" s="220" t="str">
        <f t="shared" ca="1" si="818"/>
        <v/>
      </c>
      <c r="O3224" s="7" t="str">
        <f t="shared" ca="1" si="814"/>
        <v/>
      </c>
      <c r="P3224" s="7" t="str">
        <f t="shared" ca="1" si="815"/>
        <v/>
      </c>
      <c r="Q3224" s="7" t="str">
        <f t="shared" ca="1" si="816"/>
        <v/>
      </c>
      <c r="R3224" s="7" t="str">
        <f t="shared" ca="1" si="817"/>
        <v/>
      </c>
      <c r="S3224" s="7" t="str">
        <f t="shared" ca="1" si="804"/>
        <v/>
      </c>
      <c r="T3224" s="7" t="str">
        <f t="shared" ca="1" si="805"/>
        <v/>
      </c>
      <c r="V3224" s="120" cm="1">
        <f t="array" aca="1" ref="V3224" ca="1">SUMIFS(Invoice_Hours,Invoice_Labor_Category,$D3224,Invoice_Company,$C3224,Invoice_MSA_Code,$E3224)</f>
        <v>0</v>
      </c>
      <c r="W3224" s="121" t="str">
        <f t="shared" ca="1" si="806"/>
        <v/>
      </c>
      <c r="X3224" s="152" t="str">
        <f t="shared" ca="1" si="807"/>
        <v/>
      </c>
      <c r="AB3224" t="str">
        <f t="shared" si="808"/>
        <v/>
      </c>
      <c r="AC3224" t="str">
        <f t="shared" si="809"/>
        <v/>
      </c>
      <c r="AD3224" t="str">
        <f t="shared" si="810"/>
        <v/>
      </c>
      <c r="AE3224" s="4" t="str">
        <f t="shared" ca="1" si="803"/>
        <v/>
      </c>
    </row>
    <row r="3225" spans="7:31">
      <c r="G3225" s="117" cm="1">
        <f t="array" aca="1" ref="G3225" ca="1">SUMIFS(Proposed_Hours,Proposed_Labor_Category,$D3225,Proposed_Company,$C3225,Proposed_MSA_Code,$E3225)</f>
        <v>0</v>
      </c>
      <c r="H3225" s="7" t="str">
        <f t="shared" ca="1" si="811"/>
        <v/>
      </c>
      <c r="I3225" s="4" t="str" cm="1">
        <f t="array" aca="1" ref="I3225" ca="1">IFERROR(IF(SUMIFS(Proposed_Direct_Cost,Proposed_Labor_Category,$D3225,Proposed_Company,$C3225,Proposed_MSA_Code,$E3225)=0,"Not Proposed",SUMIFS(Proposed_Direct_Cost,Proposed_Labor_Category,$D3225,Proposed_Company,$C3225,Proposed_MSA_Code,$E3225)),"")</f>
        <v>Not Proposed</v>
      </c>
      <c r="J3225" s="117" cm="1">
        <f t="array" aca="1" ref="J3225" ca="1">SUMIFS(Invoice_Hours,Invoice_Labor_Category,$D3225,Invoice_Company,$C3225,Invoice_MSA_Code,$E3225)</f>
        <v>0</v>
      </c>
      <c r="K3225" s="7" t="str">
        <f t="shared" ca="1" si="812"/>
        <v/>
      </c>
      <c r="L3225" s="222" cm="1">
        <f t="array" aca="1" ref="L3225" ca="1">IFERROR(SUMIFS(Invoice_Direct_Cost,Invoice_Labor_Category,$D3225,Invoice_Company,$C3225,Invoice_MSA_Code,$E3225),"")</f>
        <v>0</v>
      </c>
      <c r="M3225" s="7" t="str">
        <f t="shared" ca="1" si="813"/>
        <v/>
      </c>
      <c r="N3225" s="220" t="str">
        <f t="shared" ca="1" si="818"/>
        <v/>
      </c>
      <c r="O3225" s="7" t="str">
        <f t="shared" ca="1" si="814"/>
        <v/>
      </c>
      <c r="P3225" s="7" t="str">
        <f t="shared" ca="1" si="815"/>
        <v/>
      </c>
      <c r="Q3225" s="7" t="str">
        <f t="shared" ca="1" si="816"/>
        <v/>
      </c>
      <c r="R3225" s="7" t="str">
        <f t="shared" ca="1" si="817"/>
        <v/>
      </c>
      <c r="S3225" s="7" t="str">
        <f t="shared" ca="1" si="804"/>
        <v/>
      </c>
      <c r="T3225" s="7" t="str">
        <f t="shared" ca="1" si="805"/>
        <v/>
      </c>
      <c r="V3225" s="120" cm="1">
        <f t="array" aca="1" ref="V3225" ca="1">SUMIFS(Invoice_Hours,Invoice_Labor_Category,$D3225,Invoice_Company,$C3225,Invoice_MSA_Code,$E3225)</f>
        <v>0</v>
      </c>
      <c r="W3225" s="121" t="str">
        <f t="shared" ca="1" si="806"/>
        <v/>
      </c>
      <c r="X3225" s="151" t="str">
        <f t="shared" ca="1" si="807"/>
        <v/>
      </c>
      <c r="AB3225" t="str">
        <f t="shared" si="808"/>
        <v/>
      </c>
      <c r="AC3225" t="str">
        <f t="shared" si="809"/>
        <v/>
      </c>
      <c r="AD3225" t="str">
        <f t="shared" si="810"/>
        <v/>
      </c>
      <c r="AE3225" s="4" t="str">
        <f t="shared" ca="1" si="803"/>
        <v/>
      </c>
    </row>
    <row r="3226" spans="7:31">
      <c r="G3226" s="117" cm="1">
        <f t="array" aca="1" ref="G3226" ca="1">SUMIFS(Proposed_Hours,Proposed_Labor_Category,$D3226,Proposed_Company,$C3226,Proposed_MSA_Code,$E3226)</f>
        <v>0</v>
      </c>
      <c r="H3226" s="7" t="str">
        <f t="shared" ca="1" si="811"/>
        <v/>
      </c>
      <c r="I3226" s="4" t="str" cm="1">
        <f t="array" aca="1" ref="I3226" ca="1">IFERROR(IF(SUMIFS(Proposed_Direct_Cost,Proposed_Labor_Category,$D3226,Proposed_Company,$C3226,Proposed_MSA_Code,$E3226)=0,"Not Proposed",SUMIFS(Proposed_Direct_Cost,Proposed_Labor_Category,$D3226,Proposed_Company,$C3226,Proposed_MSA_Code,$E3226)),"")</f>
        <v>Not Proposed</v>
      </c>
      <c r="J3226" s="117" cm="1">
        <f t="array" aca="1" ref="J3226" ca="1">SUMIFS(Invoice_Hours,Invoice_Labor_Category,$D3226,Invoice_Company,$C3226,Invoice_MSA_Code,$E3226)</f>
        <v>0</v>
      </c>
      <c r="K3226" s="7" t="str">
        <f t="shared" ca="1" si="812"/>
        <v/>
      </c>
      <c r="L3226" s="222" cm="1">
        <f t="array" aca="1" ref="L3226" ca="1">IFERROR(SUMIFS(Invoice_Direct_Cost,Invoice_Labor_Category,$D3226,Invoice_Company,$C3226,Invoice_MSA_Code,$E3226),"")</f>
        <v>0</v>
      </c>
      <c r="M3226" s="7" t="str">
        <f t="shared" ca="1" si="813"/>
        <v/>
      </c>
      <c r="N3226" s="220" t="str">
        <f t="shared" ca="1" si="818"/>
        <v/>
      </c>
      <c r="O3226" s="7" t="str">
        <f t="shared" ca="1" si="814"/>
        <v/>
      </c>
      <c r="P3226" s="7" t="str">
        <f t="shared" ca="1" si="815"/>
        <v/>
      </c>
      <c r="Q3226" s="7" t="str">
        <f t="shared" ca="1" si="816"/>
        <v/>
      </c>
      <c r="R3226" s="7" t="str">
        <f t="shared" ca="1" si="817"/>
        <v/>
      </c>
      <c r="S3226" s="7" t="str">
        <f t="shared" ca="1" si="804"/>
        <v/>
      </c>
      <c r="T3226" s="7" t="str">
        <f t="shared" ca="1" si="805"/>
        <v/>
      </c>
      <c r="V3226" s="120" cm="1">
        <f t="array" aca="1" ref="V3226" ca="1">SUMIFS(Invoice_Hours,Invoice_Labor_Category,$D3226,Invoice_Company,$C3226,Invoice_MSA_Code,$E3226)</f>
        <v>0</v>
      </c>
      <c r="W3226" s="121" t="str">
        <f t="shared" ca="1" si="806"/>
        <v/>
      </c>
      <c r="X3226" s="152" t="str">
        <f t="shared" ca="1" si="807"/>
        <v/>
      </c>
      <c r="AB3226" t="str">
        <f t="shared" si="808"/>
        <v/>
      </c>
      <c r="AC3226" t="str">
        <f t="shared" si="809"/>
        <v/>
      </c>
      <c r="AD3226" t="str">
        <f t="shared" si="810"/>
        <v/>
      </c>
      <c r="AE3226" s="4" t="str">
        <f t="shared" ca="1" si="803"/>
        <v/>
      </c>
    </row>
    <row r="3227" spans="7:31">
      <c r="G3227" s="117" cm="1">
        <f t="array" aca="1" ref="G3227" ca="1">SUMIFS(Proposed_Hours,Proposed_Labor_Category,$D3227,Proposed_Company,$C3227,Proposed_MSA_Code,$E3227)</f>
        <v>0</v>
      </c>
      <c r="H3227" s="7" t="str">
        <f t="shared" ca="1" si="811"/>
        <v/>
      </c>
      <c r="I3227" s="4" t="str" cm="1">
        <f t="array" aca="1" ref="I3227" ca="1">IFERROR(IF(SUMIFS(Proposed_Direct_Cost,Proposed_Labor_Category,$D3227,Proposed_Company,$C3227,Proposed_MSA_Code,$E3227)=0,"Not Proposed",SUMIFS(Proposed_Direct_Cost,Proposed_Labor_Category,$D3227,Proposed_Company,$C3227,Proposed_MSA_Code,$E3227)),"")</f>
        <v>Not Proposed</v>
      </c>
      <c r="J3227" s="117" cm="1">
        <f t="array" aca="1" ref="J3227" ca="1">SUMIFS(Invoice_Hours,Invoice_Labor_Category,$D3227,Invoice_Company,$C3227,Invoice_MSA_Code,$E3227)</f>
        <v>0</v>
      </c>
      <c r="K3227" s="7" t="str">
        <f t="shared" ca="1" si="812"/>
        <v/>
      </c>
      <c r="L3227" s="222" cm="1">
        <f t="array" aca="1" ref="L3227" ca="1">IFERROR(SUMIFS(Invoice_Direct_Cost,Invoice_Labor_Category,$D3227,Invoice_Company,$C3227,Invoice_MSA_Code,$E3227),"")</f>
        <v>0</v>
      </c>
      <c r="M3227" s="7" t="str">
        <f t="shared" ca="1" si="813"/>
        <v/>
      </c>
      <c r="N3227" s="220" t="str">
        <f t="shared" ca="1" si="818"/>
        <v/>
      </c>
      <c r="O3227" s="7" t="str">
        <f t="shared" ca="1" si="814"/>
        <v/>
      </c>
      <c r="P3227" s="7" t="str">
        <f t="shared" ca="1" si="815"/>
        <v/>
      </c>
      <c r="Q3227" s="7" t="str">
        <f t="shared" ca="1" si="816"/>
        <v/>
      </c>
      <c r="R3227" s="7" t="str">
        <f t="shared" ca="1" si="817"/>
        <v/>
      </c>
      <c r="S3227" s="7" t="str">
        <f t="shared" ca="1" si="804"/>
        <v/>
      </c>
      <c r="T3227" s="7" t="str">
        <f t="shared" ca="1" si="805"/>
        <v/>
      </c>
      <c r="V3227" s="120" cm="1">
        <f t="array" aca="1" ref="V3227" ca="1">SUMIFS(Invoice_Hours,Invoice_Labor_Category,$D3227,Invoice_Company,$C3227,Invoice_MSA_Code,$E3227)</f>
        <v>0</v>
      </c>
      <c r="W3227" s="121" t="str">
        <f t="shared" ca="1" si="806"/>
        <v/>
      </c>
      <c r="X3227" s="151" t="str">
        <f t="shared" ca="1" si="807"/>
        <v/>
      </c>
      <c r="AB3227" t="str">
        <f t="shared" si="808"/>
        <v/>
      </c>
      <c r="AC3227" t="str">
        <f t="shared" si="809"/>
        <v/>
      </c>
      <c r="AD3227" t="str">
        <f t="shared" si="810"/>
        <v/>
      </c>
      <c r="AE3227" s="4" t="str">
        <f t="shared" ca="1" si="803"/>
        <v/>
      </c>
    </row>
    <row r="3228" spans="7:31">
      <c r="G3228" s="117" cm="1">
        <f t="array" aca="1" ref="G3228" ca="1">SUMIFS(Proposed_Hours,Proposed_Labor_Category,$D3228,Proposed_Company,$C3228,Proposed_MSA_Code,$E3228)</f>
        <v>0</v>
      </c>
      <c r="H3228" s="7" t="str">
        <f t="shared" ca="1" si="811"/>
        <v/>
      </c>
      <c r="I3228" s="4" t="str" cm="1">
        <f t="array" aca="1" ref="I3228" ca="1">IFERROR(IF(SUMIFS(Proposed_Direct_Cost,Proposed_Labor_Category,$D3228,Proposed_Company,$C3228,Proposed_MSA_Code,$E3228)=0,"Not Proposed",SUMIFS(Proposed_Direct_Cost,Proposed_Labor_Category,$D3228,Proposed_Company,$C3228,Proposed_MSA_Code,$E3228)),"")</f>
        <v>Not Proposed</v>
      </c>
      <c r="J3228" s="117" cm="1">
        <f t="array" aca="1" ref="J3228" ca="1">SUMIFS(Invoice_Hours,Invoice_Labor_Category,$D3228,Invoice_Company,$C3228,Invoice_MSA_Code,$E3228)</f>
        <v>0</v>
      </c>
      <c r="K3228" s="7" t="str">
        <f t="shared" ca="1" si="812"/>
        <v/>
      </c>
      <c r="L3228" s="222" cm="1">
        <f t="array" aca="1" ref="L3228" ca="1">IFERROR(SUMIFS(Invoice_Direct_Cost,Invoice_Labor_Category,$D3228,Invoice_Company,$C3228,Invoice_MSA_Code,$E3228),"")</f>
        <v>0</v>
      </c>
      <c r="M3228" s="7" t="str">
        <f t="shared" ca="1" si="813"/>
        <v/>
      </c>
      <c r="N3228" s="220" t="str">
        <f t="shared" ca="1" si="818"/>
        <v/>
      </c>
      <c r="O3228" s="7" t="str">
        <f t="shared" ca="1" si="814"/>
        <v/>
      </c>
      <c r="P3228" s="7" t="str">
        <f t="shared" ca="1" si="815"/>
        <v/>
      </c>
      <c r="Q3228" s="7" t="str">
        <f t="shared" ca="1" si="816"/>
        <v/>
      </c>
      <c r="R3228" s="7" t="str">
        <f t="shared" ca="1" si="817"/>
        <v/>
      </c>
      <c r="S3228" s="7" t="str">
        <f t="shared" ca="1" si="804"/>
        <v/>
      </c>
      <c r="T3228" s="7" t="str">
        <f t="shared" ca="1" si="805"/>
        <v/>
      </c>
      <c r="V3228" s="120" cm="1">
        <f t="array" aca="1" ref="V3228" ca="1">SUMIFS(Invoice_Hours,Invoice_Labor_Category,$D3228,Invoice_Company,$C3228,Invoice_MSA_Code,$E3228)</f>
        <v>0</v>
      </c>
      <c r="W3228" s="121" t="str">
        <f t="shared" ca="1" si="806"/>
        <v/>
      </c>
      <c r="X3228" s="152" t="str">
        <f t="shared" ca="1" si="807"/>
        <v/>
      </c>
      <c r="AB3228" t="str">
        <f t="shared" si="808"/>
        <v/>
      </c>
      <c r="AC3228" t="str">
        <f t="shared" si="809"/>
        <v/>
      </c>
      <c r="AD3228" t="str">
        <f t="shared" si="810"/>
        <v/>
      </c>
      <c r="AE3228" s="4" t="str">
        <f t="shared" ca="1" si="803"/>
        <v/>
      </c>
    </row>
    <row r="3229" spans="7:31">
      <c r="G3229" s="117" cm="1">
        <f t="array" aca="1" ref="G3229" ca="1">SUMIFS(Proposed_Hours,Proposed_Labor_Category,$D3229,Proposed_Company,$C3229,Proposed_MSA_Code,$E3229)</f>
        <v>0</v>
      </c>
      <c r="H3229" s="7" t="str">
        <f t="shared" ca="1" si="811"/>
        <v/>
      </c>
      <c r="I3229" s="4" t="str" cm="1">
        <f t="array" aca="1" ref="I3229" ca="1">IFERROR(IF(SUMIFS(Proposed_Direct_Cost,Proposed_Labor_Category,$D3229,Proposed_Company,$C3229,Proposed_MSA_Code,$E3229)=0,"Not Proposed",SUMIFS(Proposed_Direct_Cost,Proposed_Labor_Category,$D3229,Proposed_Company,$C3229,Proposed_MSA_Code,$E3229)),"")</f>
        <v>Not Proposed</v>
      </c>
      <c r="J3229" s="117" cm="1">
        <f t="array" aca="1" ref="J3229" ca="1">SUMIFS(Invoice_Hours,Invoice_Labor_Category,$D3229,Invoice_Company,$C3229,Invoice_MSA_Code,$E3229)</f>
        <v>0</v>
      </c>
      <c r="K3229" s="7" t="str">
        <f t="shared" ca="1" si="812"/>
        <v/>
      </c>
      <c r="L3229" s="222" cm="1">
        <f t="array" aca="1" ref="L3229" ca="1">IFERROR(SUMIFS(Invoice_Direct_Cost,Invoice_Labor_Category,$D3229,Invoice_Company,$C3229,Invoice_MSA_Code,$E3229),"")</f>
        <v>0</v>
      </c>
      <c r="M3229" s="7" t="str">
        <f t="shared" ca="1" si="813"/>
        <v/>
      </c>
      <c r="N3229" s="220" t="str">
        <f t="shared" ca="1" si="818"/>
        <v/>
      </c>
      <c r="O3229" s="7" t="str">
        <f t="shared" ca="1" si="814"/>
        <v/>
      </c>
      <c r="P3229" s="7" t="str">
        <f t="shared" ca="1" si="815"/>
        <v/>
      </c>
      <c r="Q3229" s="7" t="str">
        <f t="shared" ca="1" si="816"/>
        <v/>
      </c>
      <c r="R3229" s="7" t="str">
        <f t="shared" ca="1" si="817"/>
        <v/>
      </c>
      <c r="S3229" s="7" t="str">
        <f t="shared" ca="1" si="804"/>
        <v/>
      </c>
      <c r="T3229" s="7" t="str">
        <f t="shared" ca="1" si="805"/>
        <v/>
      </c>
      <c r="V3229" s="120" cm="1">
        <f t="array" aca="1" ref="V3229" ca="1">SUMIFS(Invoice_Hours,Invoice_Labor_Category,$D3229,Invoice_Company,$C3229,Invoice_MSA_Code,$E3229)</f>
        <v>0</v>
      </c>
      <c r="W3229" s="121" t="str">
        <f t="shared" ca="1" si="806"/>
        <v/>
      </c>
      <c r="X3229" s="151" t="str">
        <f t="shared" ca="1" si="807"/>
        <v/>
      </c>
      <c r="AB3229" t="str">
        <f t="shared" si="808"/>
        <v/>
      </c>
      <c r="AC3229" t="str">
        <f t="shared" si="809"/>
        <v/>
      </c>
      <c r="AD3229" t="str">
        <f t="shared" si="810"/>
        <v/>
      </c>
      <c r="AE3229" s="4" t="str">
        <f t="shared" ca="1" si="803"/>
        <v/>
      </c>
    </row>
    <row r="3230" spans="7:31">
      <c r="G3230" s="117" cm="1">
        <f t="array" aca="1" ref="G3230" ca="1">SUMIFS(Proposed_Hours,Proposed_Labor_Category,$D3230,Proposed_Company,$C3230,Proposed_MSA_Code,$E3230)</f>
        <v>0</v>
      </c>
      <c r="H3230" s="7" t="str">
        <f t="shared" ca="1" si="811"/>
        <v/>
      </c>
      <c r="I3230" s="4" t="str" cm="1">
        <f t="array" aca="1" ref="I3230" ca="1">IFERROR(IF(SUMIFS(Proposed_Direct_Cost,Proposed_Labor_Category,$D3230,Proposed_Company,$C3230,Proposed_MSA_Code,$E3230)=0,"Not Proposed",SUMIFS(Proposed_Direct_Cost,Proposed_Labor_Category,$D3230,Proposed_Company,$C3230,Proposed_MSA_Code,$E3230)),"")</f>
        <v>Not Proposed</v>
      </c>
      <c r="J3230" s="117" cm="1">
        <f t="array" aca="1" ref="J3230" ca="1">SUMIFS(Invoice_Hours,Invoice_Labor_Category,$D3230,Invoice_Company,$C3230,Invoice_MSA_Code,$E3230)</f>
        <v>0</v>
      </c>
      <c r="K3230" s="7" t="str">
        <f t="shared" ca="1" si="812"/>
        <v/>
      </c>
      <c r="L3230" s="222" cm="1">
        <f t="array" aca="1" ref="L3230" ca="1">IFERROR(SUMIFS(Invoice_Direct_Cost,Invoice_Labor_Category,$D3230,Invoice_Company,$C3230,Invoice_MSA_Code,$E3230),"")</f>
        <v>0</v>
      </c>
      <c r="M3230" s="7" t="str">
        <f t="shared" ca="1" si="813"/>
        <v/>
      </c>
      <c r="N3230" s="220" t="str">
        <f t="shared" ca="1" si="818"/>
        <v/>
      </c>
      <c r="O3230" s="7" t="str">
        <f t="shared" ca="1" si="814"/>
        <v/>
      </c>
      <c r="P3230" s="7" t="str">
        <f t="shared" ca="1" si="815"/>
        <v/>
      </c>
      <c r="Q3230" s="7" t="str">
        <f t="shared" ca="1" si="816"/>
        <v/>
      </c>
      <c r="R3230" s="7" t="str">
        <f t="shared" ca="1" si="817"/>
        <v/>
      </c>
      <c r="S3230" s="7" t="str">
        <f t="shared" ca="1" si="804"/>
        <v/>
      </c>
      <c r="T3230" s="7" t="str">
        <f t="shared" ca="1" si="805"/>
        <v/>
      </c>
      <c r="V3230" s="120" cm="1">
        <f t="array" aca="1" ref="V3230" ca="1">SUMIFS(Invoice_Hours,Invoice_Labor_Category,$D3230,Invoice_Company,$C3230,Invoice_MSA_Code,$E3230)</f>
        <v>0</v>
      </c>
      <c r="W3230" s="121" t="str">
        <f t="shared" ca="1" si="806"/>
        <v/>
      </c>
      <c r="X3230" s="152" t="str">
        <f t="shared" ca="1" si="807"/>
        <v/>
      </c>
      <c r="AB3230" t="str">
        <f t="shared" si="808"/>
        <v/>
      </c>
      <c r="AC3230" t="str">
        <f t="shared" si="809"/>
        <v/>
      </c>
      <c r="AD3230" t="str">
        <f t="shared" si="810"/>
        <v/>
      </c>
      <c r="AE3230" s="4" t="str">
        <f t="shared" ca="1" si="803"/>
        <v/>
      </c>
    </row>
    <row r="3231" spans="7:31">
      <c r="G3231" s="117" cm="1">
        <f t="array" aca="1" ref="G3231" ca="1">SUMIFS(Proposed_Hours,Proposed_Labor_Category,$D3231,Proposed_Company,$C3231,Proposed_MSA_Code,$E3231)</f>
        <v>0</v>
      </c>
      <c r="H3231" s="7" t="str">
        <f t="shared" ca="1" si="811"/>
        <v/>
      </c>
      <c r="I3231" s="4" t="str" cm="1">
        <f t="array" aca="1" ref="I3231" ca="1">IFERROR(IF(SUMIFS(Proposed_Direct_Cost,Proposed_Labor_Category,$D3231,Proposed_Company,$C3231,Proposed_MSA_Code,$E3231)=0,"Not Proposed",SUMIFS(Proposed_Direct_Cost,Proposed_Labor_Category,$D3231,Proposed_Company,$C3231,Proposed_MSA_Code,$E3231)),"")</f>
        <v>Not Proposed</v>
      </c>
      <c r="J3231" s="117" cm="1">
        <f t="array" aca="1" ref="J3231" ca="1">SUMIFS(Invoice_Hours,Invoice_Labor_Category,$D3231,Invoice_Company,$C3231,Invoice_MSA_Code,$E3231)</f>
        <v>0</v>
      </c>
      <c r="K3231" s="7" t="str">
        <f t="shared" ca="1" si="812"/>
        <v/>
      </c>
      <c r="L3231" s="222" cm="1">
        <f t="array" aca="1" ref="L3231" ca="1">IFERROR(SUMIFS(Invoice_Direct_Cost,Invoice_Labor_Category,$D3231,Invoice_Company,$C3231,Invoice_MSA_Code,$E3231),"")</f>
        <v>0</v>
      </c>
      <c r="M3231" s="7" t="str">
        <f t="shared" ca="1" si="813"/>
        <v/>
      </c>
      <c r="N3231" s="220" t="str">
        <f t="shared" ca="1" si="818"/>
        <v/>
      </c>
      <c r="O3231" s="7" t="str">
        <f t="shared" ca="1" si="814"/>
        <v/>
      </c>
      <c r="P3231" s="7" t="str">
        <f t="shared" ca="1" si="815"/>
        <v/>
      </c>
      <c r="Q3231" s="7" t="str">
        <f t="shared" ca="1" si="816"/>
        <v/>
      </c>
      <c r="R3231" s="7" t="str">
        <f t="shared" ca="1" si="817"/>
        <v/>
      </c>
      <c r="S3231" s="7" t="str">
        <f t="shared" ca="1" si="804"/>
        <v/>
      </c>
      <c r="T3231" s="7" t="str">
        <f t="shared" ca="1" si="805"/>
        <v/>
      </c>
      <c r="V3231" s="120" cm="1">
        <f t="array" aca="1" ref="V3231" ca="1">SUMIFS(Invoice_Hours,Invoice_Labor_Category,$D3231,Invoice_Company,$C3231,Invoice_MSA_Code,$E3231)</f>
        <v>0</v>
      </c>
      <c r="W3231" s="121" t="str">
        <f t="shared" ca="1" si="806"/>
        <v/>
      </c>
      <c r="X3231" s="151" t="str">
        <f t="shared" ca="1" si="807"/>
        <v/>
      </c>
      <c r="AB3231" t="str">
        <f t="shared" si="808"/>
        <v/>
      </c>
      <c r="AC3231" t="str">
        <f t="shared" si="809"/>
        <v/>
      </c>
      <c r="AD3231" t="str">
        <f t="shared" si="810"/>
        <v/>
      </c>
      <c r="AE3231" s="4" t="str">
        <f t="shared" ca="1" si="803"/>
        <v/>
      </c>
    </row>
    <row r="3232" spans="7:31">
      <c r="G3232" s="117" cm="1">
        <f t="array" aca="1" ref="G3232" ca="1">SUMIFS(Proposed_Hours,Proposed_Labor_Category,$D3232,Proposed_Company,$C3232,Proposed_MSA_Code,$E3232)</f>
        <v>0</v>
      </c>
      <c r="H3232" s="7" t="str">
        <f t="shared" ca="1" si="811"/>
        <v/>
      </c>
      <c r="I3232" s="4" t="str" cm="1">
        <f t="array" aca="1" ref="I3232" ca="1">IFERROR(IF(SUMIFS(Proposed_Direct_Cost,Proposed_Labor_Category,$D3232,Proposed_Company,$C3232,Proposed_MSA_Code,$E3232)=0,"Not Proposed",SUMIFS(Proposed_Direct_Cost,Proposed_Labor_Category,$D3232,Proposed_Company,$C3232,Proposed_MSA_Code,$E3232)),"")</f>
        <v>Not Proposed</v>
      </c>
      <c r="J3232" s="117" cm="1">
        <f t="array" aca="1" ref="J3232" ca="1">SUMIFS(Invoice_Hours,Invoice_Labor_Category,$D3232,Invoice_Company,$C3232,Invoice_MSA_Code,$E3232)</f>
        <v>0</v>
      </c>
      <c r="K3232" s="7" t="str">
        <f t="shared" ca="1" si="812"/>
        <v/>
      </c>
      <c r="L3232" s="222" cm="1">
        <f t="array" aca="1" ref="L3232" ca="1">IFERROR(SUMIFS(Invoice_Direct_Cost,Invoice_Labor_Category,$D3232,Invoice_Company,$C3232,Invoice_MSA_Code,$E3232),"")</f>
        <v>0</v>
      </c>
      <c r="M3232" s="7" t="str">
        <f t="shared" ca="1" si="813"/>
        <v/>
      </c>
      <c r="N3232" s="220" t="str">
        <f t="shared" ca="1" si="818"/>
        <v/>
      </c>
      <c r="O3232" s="7" t="str">
        <f t="shared" ca="1" si="814"/>
        <v/>
      </c>
      <c r="P3232" s="7" t="str">
        <f t="shared" ca="1" si="815"/>
        <v/>
      </c>
      <c r="Q3232" s="7" t="str">
        <f t="shared" ca="1" si="816"/>
        <v/>
      </c>
      <c r="R3232" s="7" t="str">
        <f t="shared" ca="1" si="817"/>
        <v/>
      </c>
      <c r="S3232" s="7" t="str">
        <f t="shared" ca="1" si="804"/>
        <v/>
      </c>
      <c r="T3232" s="7" t="str">
        <f t="shared" ca="1" si="805"/>
        <v/>
      </c>
      <c r="V3232" s="120" cm="1">
        <f t="array" aca="1" ref="V3232" ca="1">SUMIFS(Invoice_Hours,Invoice_Labor_Category,$D3232,Invoice_Company,$C3232,Invoice_MSA_Code,$E3232)</f>
        <v>0</v>
      </c>
      <c r="W3232" s="121" t="str">
        <f t="shared" ca="1" si="806"/>
        <v/>
      </c>
      <c r="X3232" s="152" t="str">
        <f t="shared" ca="1" si="807"/>
        <v/>
      </c>
      <c r="AB3232" t="str">
        <f t="shared" si="808"/>
        <v/>
      </c>
      <c r="AC3232" t="str">
        <f t="shared" si="809"/>
        <v/>
      </c>
      <c r="AD3232" t="str">
        <f t="shared" si="810"/>
        <v/>
      </c>
      <c r="AE3232" s="4" t="str">
        <f t="shared" ca="1" si="803"/>
        <v/>
      </c>
    </row>
    <row r="3233" spans="7:31">
      <c r="G3233" s="117" cm="1">
        <f t="array" aca="1" ref="G3233" ca="1">SUMIFS(Proposed_Hours,Proposed_Labor_Category,$D3233,Proposed_Company,$C3233,Proposed_MSA_Code,$E3233)</f>
        <v>0</v>
      </c>
      <c r="H3233" s="7" t="str">
        <f t="shared" ca="1" si="811"/>
        <v/>
      </c>
      <c r="I3233" s="4" t="str" cm="1">
        <f t="array" aca="1" ref="I3233" ca="1">IFERROR(IF(SUMIFS(Proposed_Direct_Cost,Proposed_Labor_Category,$D3233,Proposed_Company,$C3233,Proposed_MSA_Code,$E3233)=0,"Not Proposed",SUMIFS(Proposed_Direct_Cost,Proposed_Labor_Category,$D3233,Proposed_Company,$C3233,Proposed_MSA_Code,$E3233)),"")</f>
        <v>Not Proposed</v>
      </c>
      <c r="J3233" s="117" cm="1">
        <f t="array" aca="1" ref="J3233" ca="1">SUMIFS(Invoice_Hours,Invoice_Labor_Category,$D3233,Invoice_Company,$C3233,Invoice_MSA_Code,$E3233)</f>
        <v>0</v>
      </c>
      <c r="K3233" s="7" t="str">
        <f t="shared" ca="1" si="812"/>
        <v/>
      </c>
      <c r="L3233" s="222" cm="1">
        <f t="array" aca="1" ref="L3233" ca="1">IFERROR(SUMIFS(Invoice_Direct_Cost,Invoice_Labor_Category,$D3233,Invoice_Company,$C3233,Invoice_MSA_Code,$E3233),"")</f>
        <v>0</v>
      </c>
      <c r="M3233" s="7" t="str">
        <f t="shared" ca="1" si="813"/>
        <v/>
      </c>
      <c r="N3233" s="220" t="str">
        <f t="shared" ca="1" si="818"/>
        <v/>
      </c>
      <c r="O3233" s="7" t="str">
        <f t="shared" ca="1" si="814"/>
        <v/>
      </c>
      <c r="P3233" s="7" t="str">
        <f t="shared" ca="1" si="815"/>
        <v/>
      </c>
      <c r="Q3233" s="7" t="str">
        <f t="shared" ca="1" si="816"/>
        <v/>
      </c>
      <c r="R3233" s="7" t="str">
        <f t="shared" ca="1" si="817"/>
        <v/>
      </c>
      <c r="S3233" s="7" t="str">
        <f t="shared" ca="1" si="804"/>
        <v/>
      </c>
      <c r="T3233" s="7" t="str">
        <f t="shared" ca="1" si="805"/>
        <v/>
      </c>
      <c r="V3233" s="120" cm="1">
        <f t="array" aca="1" ref="V3233" ca="1">SUMIFS(Invoice_Hours,Invoice_Labor_Category,$D3233,Invoice_Company,$C3233,Invoice_MSA_Code,$E3233)</f>
        <v>0</v>
      </c>
      <c r="W3233" s="121" t="str">
        <f t="shared" ca="1" si="806"/>
        <v/>
      </c>
      <c r="X3233" s="151" t="str">
        <f t="shared" ca="1" si="807"/>
        <v/>
      </c>
      <c r="AB3233" t="str">
        <f t="shared" si="808"/>
        <v/>
      </c>
      <c r="AC3233" t="str">
        <f t="shared" si="809"/>
        <v/>
      </c>
      <c r="AD3233" t="str">
        <f t="shared" si="810"/>
        <v/>
      </c>
      <c r="AE3233" s="4" t="str">
        <f t="shared" ca="1" si="803"/>
        <v/>
      </c>
    </row>
    <row r="3234" spans="7:31">
      <c r="G3234" s="117" cm="1">
        <f t="array" aca="1" ref="G3234" ca="1">SUMIFS(Proposed_Hours,Proposed_Labor_Category,$D3234,Proposed_Company,$C3234,Proposed_MSA_Code,$E3234)</f>
        <v>0</v>
      </c>
      <c r="H3234" s="7" t="str">
        <f t="shared" ca="1" si="811"/>
        <v/>
      </c>
      <c r="I3234" s="4" t="str" cm="1">
        <f t="array" aca="1" ref="I3234" ca="1">IFERROR(IF(SUMIFS(Proposed_Direct_Cost,Proposed_Labor_Category,$D3234,Proposed_Company,$C3234,Proposed_MSA_Code,$E3234)=0,"Not Proposed",SUMIFS(Proposed_Direct_Cost,Proposed_Labor_Category,$D3234,Proposed_Company,$C3234,Proposed_MSA_Code,$E3234)),"")</f>
        <v>Not Proposed</v>
      </c>
      <c r="J3234" s="117" cm="1">
        <f t="array" aca="1" ref="J3234" ca="1">SUMIFS(Invoice_Hours,Invoice_Labor_Category,$D3234,Invoice_Company,$C3234,Invoice_MSA_Code,$E3234)</f>
        <v>0</v>
      </c>
      <c r="K3234" s="7" t="str">
        <f t="shared" ca="1" si="812"/>
        <v/>
      </c>
      <c r="L3234" s="222" cm="1">
        <f t="array" aca="1" ref="L3234" ca="1">IFERROR(SUMIFS(Invoice_Direct_Cost,Invoice_Labor_Category,$D3234,Invoice_Company,$C3234,Invoice_MSA_Code,$E3234),"")</f>
        <v>0</v>
      </c>
      <c r="M3234" s="7" t="str">
        <f t="shared" ca="1" si="813"/>
        <v/>
      </c>
      <c r="N3234" s="220" t="str">
        <f t="shared" ca="1" si="818"/>
        <v/>
      </c>
      <c r="O3234" s="7" t="str">
        <f t="shared" ca="1" si="814"/>
        <v/>
      </c>
      <c r="P3234" s="7" t="str">
        <f t="shared" ca="1" si="815"/>
        <v/>
      </c>
      <c r="Q3234" s="7" t="str">
        <f t="shared" ca="1" si="816"/>
        <v/>
      </c>
      <c r="R3234" s="7" t="str">
        <f t="shared" ca="1" si="817"/>
        <v/>
      </c>
      <c r="S3234" s="7" t="str">
        <f t="shared" ca="1" si="804"/>
        <v/>
      </c>
      <c r="T3234" s="7" t="str">
        <f t="shared" ca="1" si="805"/>
        <v/>
      </c>
      <c r="V3234" s="120" cm="1">
        <f t="array" aca="1" ref="V3234" ca="1">SUMIFS(Invoice_Hours,Invoice_Labor_Category,$D3234,Invoice_Company,$C3234,Invoice_MSA_Code,$E3234)</f>
        <v>0</v>
      </c>
      <c r="W3234" s="121" t="str">
        <f t="shared" ca="1" si="806"/>
        <v/>
      </c>
      <c r="X3234" s="152" t="str">
        <f t="shared" ca="1" si="807"/>
        <v/>
      </c>
      <c r="AB3234" t="str">
        <f t="shared" si="808"/>
        <v/>
      </c>
      <c r="AC3234" t="str">
        <f t="shared" si="809"/>
        <v/>
      </c>
      <c r="AD3234" t="str">
        <f t="shared" si="810"/>
        <v/>
      </c>
      <c r="AE3234" s="4" t="str">
        <f t="shared" ca="1" si="803"/>
        <v/>
      </c>
    </row>
    <row r="3235" spans="7:31">
      <c r="G3235" s="117" cm="1">
        <f t="array" aca="1" ref="G3235" ca="1">SUMIFS(Proposed_Hours,Proposed_Labor_Category,$D3235,Proposed_Company,$C3235,Proposed_MSA_Code,$E3235)</f>
        <v>0</v>
      </c>
      <c r="H3235" s="7" t="str">
        <f t="shared" ca="1" si="811"/>
        <v/>
      </c>
      <c r="I3235" s="4" t="str" cm="1">
        <f t="array" aca="1" ref="I3235" ca="1">IFERROR(IF(SUMIFS(Proposed_Direct_Cost,Proposed_Labor_Category,$D3235,Proposed_Company,$C3235,Proposed_MSA_Code,$E3235)=0,"Not Proposed",SUMIFS(Proposed_Direct_Cost,Proposed_Labor_Category,$D3235,Proposed_Company,$C3235,Proposed_MSA_Code,$E3235)),"")</f>
        <v>Not Proposed</v>
      </c>
      <c r="J3235" s="117" cm="1">
        <f t="array" aca="1" ref="J3235" ca="1">SUMIFS(Invoice_Hours,Invoice_Labor_Category,$D3235,Invoice_Company,$C3235,Invoice_MSA_Code,$E3235)</f>
        <v>0</v>
      </c>
      <c r="K3235" s="7" t="str">
        <f t="shared" ca="1" si="812"/>
        <v/>
      </c>
      <c r="L3235" s="222" cm="1">
        <f t="array" aca="1" ref="L3235" ca="1">IFERROR(SUMIFS(Invoice_Direct_Cost,Invoice_Labor_Category,$D3235,Invoice_Company,$C3235,Invoice_MSA_Code,$E3235),"")</f>
        <v>0</v>
      </c>
      <c r="M3235" s="7" t="str">
        <f t="shared" ca="1" si="813"/>
        <v/>
      </c>
      <c r="N3235" s="220" t="str">
        <f t="shared" ca="1" si="818"/>
        <v/>
      </c>
      <c r="O3235" s="7" t="str">
        <f t="shared" ca="1" si="814"/>
        <v/>
      </c>
      <c r="P3235" s="7" t="str">
        <f t="shared" ca="1" si="815"/>
        <v/>
      </c>
      <c r="Q3235" s="7" t="str">
        <f t="shared" ca="1" si="816"/>
        <v/>
      </c>
      <c r="R3235" s="7" t="str">
        <f t="shared" ca="1" si="817"/>
        <v/>
      </c>
      <c r="S3235" s="7" t="str">
        <f t="shared" ca="1" si="804"/>
        <v/>
      </c>
      <c r="T3235" s="7" t="str">
        <f t="shared" ca="1" si="805"/>
        <v/>
      </c>
      <c r="V3235" s="120" cm="1">
        <f t="array" aca="1" ref="V3235" ca="1">SUMIFS(Invoice_Hours,Invoice_Labor_Category,$D3235,Invoice_Company,$C3235,Invoice_MSA_Code,$E3235)</f>
        <v>0</v>
      </c>
      <c r="W3235" s="121" t="str">
        <f t="shared" ca="1" si="806"/>
        <v/>
      </c>
      <c r="X3235" s="151" t="str">
        <f t="shared" ca="1" si="807"/>
        <v/>
      </c>
      <c r="AB3235" t="str">
        <f t="shared" si="808"/>
        <v/>
      </c>
      <c r="AC3235" t="str">
        <f t="shared" si="809"/>
        <v/>
      </c>
      <c r="AD3235" t="str">
        <f t="shared" si="810"/>
        <v/>
      </c>
      <c r="AE3235" s="4" t="str">
        <f t="shared" ca="1" si="803"/>
        <v/>
      </c>
    </row>
    <row r="3236" spans="7:31">
      <c r="G3236" s="117" cm="1">
        <f t="array" aca="1" ref="G3236" ca="1">SUMIFS(Proposed_Hours,Proposed_Labor_Category,$D3236,Proposed_Company,$C3236,Proposed_MSA_Code,$E3236)</f>
        <v>0</v>
      </c>
      <c r="H3236" s="7" t="str">
        <f t="shared" ca="1" si="811"/>
        <v/>
      </c>
      <c r="I3236" s="4" t="str" cm="1">
        <f t="array" aca="1" ref="I3236" ca="1">IFERROR(IF(SUMIFS(Proposed_Direct_Cost,Proposed_Labor_Category,$D3236,Proposed_Company,$C3236,Proposed_MSA_Code,$E3236)=0,"Not Proposed",SUMIFS(Proposed_Direct_Cost,Proposed_Labor_Category,$D3236,Proposed_Company,$C3236,Proposed_MSA_Code,$E3236)),"")</f>
        <v>Not Proposed</v>
      </c>
      <c r="J3236" s="117" cm="1">
        <f t="array" aca="1" ref="J3236" ca="1">SUMIFS(Invoice_Hours,Invoice_Labor_Category,$D3236,Invoice_Company,$C3236,Invoice_MSA_Code,$E3236)</f>
        <v>0</v>
      </c>
      <c r="K3236" s="7" t="str">
        <f t="shared" ca="1" si="812"/>
        <v/>
      </c>
      <c r="L3236" s="222" cm="1">
        <f t="array" aca="1" ref="L3236" ca="1">IFERROR(SUMIFS(Invoice_Direct_Cost,Invoice_Labor_Category,$D3236,Invoice_Company,$C3236,Invoice_MSA_Code,$E3236),"")</f>
        <v>0</v>
      </c>
      <c r="M3236" s="7" t="str">
        <f t="shared" ca="1" si="813"/>
        <v/>
      </c>
      <c r="N3236" s="220" t="str">
        <f t="shared" ca="1" si="818"/>
        <v/>
      </c>
      <c r="O3236" s="7" t="str">
        <f t="shared" ca="1" si="814"/>
        <v/>
      </c>
      <c r="P3236" s="7" t="str">
        <f t="shared" ca="1" si="815"/>
        <v/>
      </c>
      <c r="Q3236" s="7" t="str">
        <f t="shared" ca="1" si="816"/>
        <v/>
      </c>
      <c r="R3236" s="7" t="str">
        <f t="shared" ca="1" si="817"/>
        <v/>
      </c>
      <c r="S3236" s="7" t="str">
        <f t="shared" ca="1" si="804"/>
        <v/>
      </c>
      <c r="T3236" s="7" t="str">
        <f t="shared" ca="1" si="805"/>
        <v/>
      </c>
      <c r="V3236" s="120" cm="1">
        <f t="array" aca="1" ref="V3236" ca="1">SUMIFS(Invoice_Hours,Invoice_Labor_Category,$D3236,Invoice_Company,$C3236,Invoice_MSA_Code,$E3236)</f>
        <v>0</v>
      </c>
      <c r="W3236" s="121" t="str">
        <f t="shared" ca="1" si="806"/>
        <v/>
      </c>
      <c r="X3236" s="152" t="str">
        <f t="shared" ca="1" si="807"/>
        <v/>
      </c>
      <c r="AB3236" t="str">
        <f t="shared" si="808"/>
        <v/>
      </c>
      <c r="AC3236" t="str">
        <f t="shared" si="809"/>
        <v/>
      </c>
      <c r="AD3236" t="str">
        <f t="shared" si="810"/>
        <v/>
      </c>
      <c r="AE3236" s="4" t="str">
        <f t="shared" ca="1" si="803"/>
        <v/>
      </c>
    </row>
    <row r="3237" spans="7:31">
      <c r="G3237" s="117" cm="1">
        <f t="array" aca="1" ref="G3237" ca="1">SUMIFS(Proposed_Hours,Proposed_Labor_Category,$D3237,Proposed_Company,$C3237,Proposed_MSA_Code,$E3237)</f>
        <v>0</v>
      </c>
      <c r="H3237" s="7" t="str">
        <f t="shared" ca="1" si="811"/>
        <v/>
      </c>
      <c r="I3237" s="4" t="str" cm="1">
        <f t="array" aca="1" ref="I3237" ca="1">IFERROR(IF(SUMIFS(Proposed_Direct_Cost,Proposed_Labor_Category,$D3237,Proposed_Company,$C3237,Proposed_MSA_Code,$E3237)=0,"Not Proposed",SUMIFS(Proposed_Direct_Cost,Proposed_Labor_Category,$D3237,Proposed_Company,$C3237,Proposed_MSA_Code,$E3237)),"")</f>
        <v>Not Proposed</v>
      </c>
      <c r="J3237" s="117" cm="1">
        <f t="array" aca="1" ref="J3237" ca="1">SUMIFS(Invoice_Hours,Invoice_Labor_Category,$D3237,Invoice_Company,$C3237,Invoice_MSA_Code,$E3237)</f>
        <v>0</v>
      </c>
      <c r="K3237" s="7" t="str">
        <f t="shared" ca="1" si="812"/>
        <v/>
      </c>
      <c r="L3237" s="222" cm="1">
        <f t="array" aca="1" ref="L3237" ca="1">IFERROR(SUMIFS(Invoice_Direct_Cost,Invoice_Labor_Category,$D3237,Invoice_Company,$C3237,Invoice_MSA_Code,$E3237),"")</f>
        <v>0</v>
      </c>
      <c r="M3237" s="7" t="str">
        <f t="shared" ca="1" si="813"/>
        <v/>
      </c>
      <c r="N3237" s="220" t="str">
        <f t="shared" ca="1" si="818"/>
        <v/>
      </c>
      <c r="O3237" s="7" t="str">
        <f t="shared" ca="1" si="814"/>
        <v/>
      </c>
      <c r="P3237" s="7" t="str">
        <f t="shared" ca="1" si="815"/>
        <v/>
      </c>
      <c r="Q3237" s="7" t="str">
        <f t="shared" ca="1" si="816"/>
        <v/>
      </c>
      <c r="R3237" s="7" t="str">
        <f t="shared" ca="1" si="817"/>
        <v/>
      </c>
      <c r="S3237" s="7" t="str">
        <f t="shared" ca="1" si="804"/>
        <v/>
      </c>
      <c r="T3237" s="7" t="str">
        <f t="shared" ca="1" si="805"/>
        <v/>
      </c>
      <c r="V3237" s="120" cm="1">
        <f t="array" aca="1" ref="V3237" ca="1">SUMIFS(Invoice_Hours,Invoice_Labor_Category,$D3237,Invoice_Company,$C3237,Invoice_MSA_Code,$E3237)</f>
        <v>0</v>
      </c>
      <c r="W3237" s="121" t="str">
        <f t="shared" ca="1" si="806"/>
        <v/>
      </c>
      <c r="X3237" s="151" t="str">
        <f t="shared" ca="1" si="807"/>
        <v/>
      </c>
      <c r="AB3237" t="str">
        <f t="shared" si="808"/>
        <v/>
      </c>
      <c r="AC3237" t="str">
        <f t="shared" si="809"/>
        <v/>
      </c>
      <c r="AD3237" t="str">
        <f t="shared" si="810"/>
        <v/>
      </c>
      <c r="AE3237" s="4" t="str">
        <f t="shared" ca="1" si="803"/>
        <v/>
      </c>
    </row>
    <row r="3238" spans="7:31">
      <c r="G3238" s="117" cm="1">
        <f t="array" aca="1" ref="G3238" ca="1">SUMIFS(Proposed_Hours,Proposed_Labor_Category,$D3238,Proposed_Company,$C3238,Proposed_MSA_Code,$E3238)</f>
        <v>0</v>
      </c>
      <c r="H3238" s="7" t="str">
        <f t="shared" ca="1" si="811"/>
        <v/>
      </c>
      <c r="I3238" s="4" t="str" cm="1">
        <f t="array" aca="1" ref="I3238" ca="1">IFERROR(IF(SUMIFS(Proposed_Direct_Cost,Proposed_Labor_Category,$D3238,Proposed_Company,$C3238,Proposed_MSA_Code,$E3238)=0,"Not Proposed",SUMIFS(Proposed_Direct_Cost,Proposed_Labor_Category,$D3238,Proposed_Company,$C3238,Proposed_MSA_Code,$E3238)),"")</f>
        <v>Not Proposed</v>
      </c>
      <c r="J3238" s="117" cm="1">
        <f t="array" aca="1" ref="J3238" ca="1">SUMIFS(Invoice_Hours,Invoice_Labor_Category,$D3238,Invoice_Company,$C3238,Invoice_MSA_Code,$E3238)</f>
        <v>0</v>
      </c>
      <c r="K3238" s="7" t="str">
        <f t="shared" ca="1" si="812"/>
        <v/>
      </c>
      <c r="L3238" s="222" cm="1">
        <f t="array" aca="1" ref="L3238" ca="1">IFERROR(SUMIFS(Invoice_Direct_Cost,Invoice_Labor_Category,$D3238,Invoice_Company,$C3238,Invoice_MSA_Code,$E3238),"")</f>
        <v>0</v>
      </c>
      <c r="M3238" s="7" t="str">
        <f t="shared" ca="1" si="813"/>
        <v/>
      </c>
      <c r="N3238" s="220" t="str">
        <f t="shared" ca="1" si="818"/>
        <v/>
      </c>
      <c r="O3238" s="7" t="str">
        <f t="shared" ca="1" si="814"/>
        <v/>
      </c>
      <c r="P3238" s="7" t="str">
        <f t="shared" ca="1" si="815"/>
        <v/>
      </c>
      <c r="Q3238" s="7" t="str">
        <f t="shared" ca="1" si="816"/>
        <v/>
      </c>
      <c r="R3238" s="7" t="str">
        <f t="shared" ca="1" si="817"/>
        <v/>
      </c>
      <c r="S3238" s="7" t="str">
        <f t="shared" ca="1" si="804"/>
        <v/>
      </c>
      <c r="T3238" s="7" t="str">
        <f t="shared" ca="1" si="805"/>
        <v/>
      </c>
      <c r="V3238" s="120" cm="1">
        <f t="array" aca="1" ref="V3238" ca="1">SUMIFS(Invoice_Hours,Invoice_Labor_Category,$D3238,Invoice_Company,$C3238,Invoice_MSA_Code,$E3238)</f>
        <v>0</v>
      </c>
      <c r="W3238" s="121" t="str">
        <f t="shared" ca="1" si="806"/>
        <v/>
      </c>
      <c r="X3238" s="152" t="str">
        <f t="shared" ca="1" si="807"/>
        <v/>
      </c>
      <c r="AB3238" t="str">
        <f t="shared" si="808"/>
        <v/>
      </c>
      <c r="AC3238" t="str">
        <f t="shared" si="809"/>
        <v/>
      </c>
      <c r="AD3238" t="str">
        <f t="shared" si="810"/>
        <v/>
      </c>
      <c r="AE3238" s="4" t="str">
        <f t="shared" ca="1" si="803"/>
        <v/>
      </c>
    </row>
    <row r="3239" spans="7:31">
      <c r="G3239" s="117" cm="1">
        <f t="array" aca="1" ref="G3239" ca="1">SUMIFS(Proposed_Hours,Proposed_Labor_Category,$D3239,Proposed_Company,$C3239,Proposed_MSA_Code,$E3239)</f>
        <v>0</v>
      </c>
      <c r="H3239" s="7" t="str">
        <f t="shared" ca="1" si="811"/>
        <v/>
      </c>
      <c r="I3239" s="4" t="str" cm="1">
        <f t="array" aca="1" ref="I3239" ca="1">IFERROR(IF(SUMIFS(Proposed_Direct_Cost,Proposed_Labor_Category,$D3239,Proposed_Company,$C3239,Proposed_MSA_Code,$E3239)=0,"Not Proposed",SUMIFS(Proposed_Direct_Cost,Proposed_Labor_Category,$D3239,Proposed_Company,$C3239,Proposed_MSA_Code,$E3239)),"")</f>
        <v>Not Proposed</v>
      </c>
      <c r="J3239" s="117" cm="1">
        <f t="array" aca="1" ref="J3239" ca="1">SUMIFS(Invoice_Hours,Invoice_Labor_Category,$D3239,Invoice_Company,$C3239,Invoice_MSA_Code,$E3239)</f>
        <v>0</v>
      </c>
      <c r="K3239" s="7" t="str">
        <f t="shared" ca="1" si="812"/>
        <v/>
      </c>
      <c r="L3239" s="222" cm="1">
        <f t="array" aca="1" ref="L3239" ca="1">IFERROR(SUMIFS(Invoice_Direct_Cost,Invoice_Labor_Category,$D3239,Invoice_Company,$C3239,Invoice_MSA_Code,$E3239),"")</f>
        <v>0</v>
      </c>
      <c r="M3239" s="7" t="str">
        <f t="shared" ca="1" si="813"/>
        <v/>
      </c>
      <c r="N3239" s="220" t="str">
        <f t="shared" ca="1" si="818"/>
        <v/>
      </c>
      <c r="O3239" s="7" t="str">
        <f t="shared" ca="1" si="814"/>
        <v/>
      </c>
      <c r="P3239" s="7" t="str">
        <f t="shared" ca="1" si="815"/>
        <v/>
      </c>
      <c r="Q3239" s="7" t="str">
        <f t="shared" ca="1" si="816"/>
        <v/>
      </c>
      <c r="R3239" s="7" t="str">
        <f t="shared" ca="1" si="817"/>
        <v/>
      </c>
      <c r="S3239" s="7" t="str">
        <f t="shared" ca="1" si="804"/>
        <v/>
      </c>
      <c r="T3239" s="7" t="str">
        <f t="shared" ca="1" si="805"/>
        <v/>
      </c>
      <c r="V3239" s="120" cm="1">
        <f t="array" aca="1" ref="V3239" ca="1">SUMIFS(Invoice_Hours,Invoice_Labor_Category,$D3239,Invoice_Company,$C3239,Invoice_MSA_Code,$E3239)</f>
        <v>0</v>
      </c>
      <c r="W3239" s="121" t="str">
        <f t="shared" ca="1" si="806"/>
        <v/>
      </c>
      <c r="X3239" s="151" t="str">
        <f t="shared" ca="1" si="807"/>
        <v/>
      </c>
      <c r="AB3239" t="str">
        <f t="shared" si="808"/>
        <v/>
      </c>
      <c r="AC3239" t="str">
        <f t="shared" si="809"/>
        <v/>
      </c>
      <c r="AD3239" t="str">
        <f t="shared" si="810"/>
        <v/>
      </c>
      <c r="AE3239" s="4" t="str">
        <f t="shared" ca="1" si="803"/>
        <v/>
      </c>
    </row>
    <row r="3240" spans="7:31">
      <c r="G3240" s="117" cm="1">
        <f t="array" aca="1" ref="G3240" ca="1">SUMIFS(Proposed_Hours,Proposed_Labor_Category,$D3240,Proposed_Company,$C3240,Proposed_MSA_Code,$E3240)</f>
        <v>0</v>
      </c>
      <c r="H3240" s="7" t="str">
        <f t="shared" ca="1" si="811"/>
        <v/>
      </c>
      <c r="I3240" s="4" t="str" cm="1">
        <f t="array" aca="1" ref="I3240" ca="1">IFERROR(IF(SUMIFS(Proposed_Direct_Cost,Proposed_Labor_Category,$D3240,Proposed_Company,$C3240,Proposed_MSA_Code,$E3240)=0,"Not Proposed",SUMIFS(Proposed_Direct_Cost,Proposed_Labor_Category,$D3240,Proposed_Company,$C3240,Proposed_MSA_Code,$E3240)),"")</f>
        <v>Not Proposed</v>
      </c>
      <c r="J3240" s="117" cm="1">
        <f t="array" aca="1" ref="J3240" ca="1">SUMIFS(Invoice_Hours,Invoice_Labor_Category,$D3240,Invoice_Company,$C3240,Invoice_MSA_Code,$E3240)</f>
        <v>0</v>
      </c>
      <c r="K3240" s="7" t="str">
        <f t="shared" ca="1" si="812"/>
        <v/>
      </c>
      <c r="L3240" s="222" cm="1">
        <f t="array" aca="1" ref="L3240" ca="1">IFERROR(SUMIFS(Invoice_Direct_Cost,Invoice_Labor_Category,$D3240,Invoice_Company,$C3240,Invoice_MSA_Code,$E3240),"")</f>
        <v>0</v>
      </c>
      <c r="M3240" s="7" t="str">
        <f t="shared" ca="1" si="813"/>
        <v/>
      </c>
      <c r="N3240" s="220" t="str">
        <f t="shared" ca="1" si="818"/>
        <v/>
      </c>
      <c r="O3240" s="7" t="str">
        <f t="shared" ca="1" si="814"/>
        <v/>
      </c>
      <c r="P3240" s="7" t="str">
        <f t="shared" ca="1" si="815"/>
        <v/>
      </c>
      <c r="Q3240" s="7" t="str">
        <f t="shared" ca="1" si="816"/>
        <v/>
      </c>
      <c r="R3240" s="7" t="str">
        <f t="shared" ca="1" si="817"/>
        <v/>
      </c>
      <c r="S3240" s="7" t="str">
        <f t="shared" ca="1" si="804"/>
        <v/>
      </c>
      <c r="T3240" s="7" t="str">
        <f t="shared" ca="1" si="805"/>
        <v/>
      </c>
      <c r="V3240" s="120" cm="1">
        <f t="array" aca="1" ref="V3240" ca="1">SUMIFS(Invoice_Hours,Invoice_Labor_Category,$D3240,Invoice_Company,$C3240,Invoice_MSA_Code,$E3240)</f>
        <v>0</v>
      </c>
      <c r="W3240" s="121" t="str">
        <f t="shared" ca="1" si="806"/>
        <v/>
      </c>
      <c r="X3240" s="152" t="str">
        <f t="shared" ca="1" si="807"/>
        <v/>
      </c>
      <c r="AB3240" t="str">
        <f t="shared" si="808"/>
        <v/>
      </c>
      <c r="AC3240" t="str">
        <f t="shared" si="809"/>
        <v/>
      </c>
      <c r="AD3240" t="str">
        <f t="shared" si="810"/>
        <v/>
      </c>
      <c r="AE3240" s="4" t="str">
        <f t="shared" ca="1" si="803"/>
        <v/>
      </c>
    </row>
    <row r="3241" spans="7:31">
      <c r="G3241" s="117" cm="1">
        <f t="array" aca="1" ref="G3241" ca="1">SUMIFS(Proposed_Hours,Proposed_Labor_Category,$D3241,Proposed_Company,$C3241,Proposed_MSA_Code,$E3241)</f>
        <v>0</v>
      </c>
      <c r="H3241" s="7" t="str">
        <f t="shared" ca="1" si="811"/>
        <v/>
      </c>
      <c r="I3241" s="4" t="str" cm="1">
        <f t="array" aca="1" ref="I3241" ca="1">IFERROR(IF(SUMIFS(Proposed_Direct_Cost,Proposed_Labor_Category,$D3241,Proposed_Company,$C3241,Proposed_MSA_Code,$E3241)=0,"Not Proposed",SUMIFS(Proposed_Direct_Cost,Proposed_Labor_Category,$D3241,Proposed_Company,$C3241,Proposed_MSA_Code,$E3241)),"")</f>
        <v>Not Proposed</v>
      </c>
      <c r="J3241" s="117" cm="1">
        <f t="array" aca="1" ref="J3241" ca="1">SUMIFS(Invoice_Hours,Invoice_Labor_Category,$D3241,Invoice_Company,$C3241,Invoice_MSA_Code,$E3241)</f>
        <v>0</v>
      </c>
      <c r="K3241" s="7" t="str">
        <f t="shared" ca="1" si="812"/>
        <v/>
      </c>
      <c r="L3241" s="222" cm="1">
        <f t="array" aca="1" ref="L3241" ca="1">IFERROR(SUMIFS(Invoice_Direct_Cost,Invoice_Labor_Category,$D3241,Invoice_Company,$C3241,Invoice_MSA_Code,$E3241),"")</f>
        <v>0</v>
      </c>
      <c r="M3241" s="7" t="str">
        <f t="shared" ca="1" si="813"/>
        <v/>
      </c>
      <c r="N3241" s="220" t="str">
        <f t="shared" ca="1" si="818"/>
        <v/>
      </c>
      <c r="O3241" s="7" t="str">
        <f t="shared" ca="1" si="814"/>
        <v/>
      </c>
      <c r="P3241" s="7" t="str">
        <f t="shared" ca="1" si="815"/>
        <v/>
      </c>
      <c r="Q3241" s="7" t="str">
        <f t="shared" ca="1" si="816"/>
        <v/>
      </c>
      <c r="R3241" s="7" t="str">
        <f t="shared" ca="1" si="817"/>
        <v/>
      </c>
      <c r="S3241" s="7" t="str">
        <f t="shared" ca="1" si="804"/>
        <v/>
      </c>
      <c r="T3241" s="7" t="str">
        <f t="shared" ca="1" si="805"/>
        <v/>
      </c>
      <c r="V3241" s="120" cm="1">
        <f t="array" aca="1" ref="V3241" ca="1">SUMIFS(Invoice_Hours,Invoice_Labor_Category,$D3241,Invoice_Company,$C3241,Invoice_MSA_Code,$E3241)</f>
        <v>0</v>
      </c>
      <c r="W3241" s="121" t="str">
        <f t="shared" ca="1" si="806"/>
        <v/>
      </c>
      <c r="X3241" s="151" t="str">
        <f t="shared" ca="1" si="807"/>
        <v/>
      </c>
      <c r="AB3241" t="str">
        <f t="shared" si="808"/>
        <v/>
      </c>
      <c r="AC3241" t="str">
        <f t="shared" si="809"/>
        <v/>
      </c>
      <c r="AD3241" t="str">
        <f t="shared" si="810"/>
        <v/>
      </c>
      <c r="AE3241" s="4" t="str">
        <f t="shared" ca="1" si="803"/>
        <v/>
      </c>
    </row>
    <row r="3242" spans="7:31">
      <c r="G3242" s="117" cm="1">
        <f t="array" aca="1" ref="G3242" ca="1">SUMIFS(Proposed_Hours,Proposed_Labor_Category,$D3242,Proposed_Company,$C3242,Proposed_MSA_Code,$E3242)</f>
        <v>0</v>
      </c>
      <c r="H3242" s="7" t="str">
        <f t="shared" ca="1" si="811"/>
        <v/>
      </c>
      <c r="I3242" s="4" t="str" cm="1">
        <f t="array" aca="1" ref="I3242" ca="1">IFERROR(IF(SUMIFS(Proposed_Direct_Cost,Proposed_Labor_Category,$D3242,Proposed_Company,$C3242,Proposed_MSA_Code,$E3242)=0,"Not Proposed",SUMIFS(Proposed_Direct_Cost,Proposed_Labor_Category,$D3242,Proposed_Company,$C3242,Proposed_MSA_Code,$E3242)),"")</f>
        <v>Not Proposed</v>
      </c>
      <c r="J3242" s="117" cm="1">
        <f t="array" aca="1" ref="J3242" ca="1">SUMIFS(Invoice_Hours,Invoice_Labor_Category,$D3242,Invoice_Company,$C3242,Invoice_MSA_Code,$E3242)</f>
        <v>0</v>
      </c>
      <c r="K3242" s="7" t="str">
        <f t="shared" ca="1" si="812"/>
        <v/>
      </c>
      <c r="L3242" s="222" cm="1">
        <f t="array" aca="1" ref="L3242" ca="1">IFERROR(SUMIFS(Invoice_Direct_Cost,Invoice_Labor_Category,$D3242,Invoice_Company,$C3242,Invoice_MSA_Code,$E3242),"")</f>
        <v>0</v>
      </c>
      <c r="M3242" s="7" t="str">
        <f t="shared" ca="1" si="813"/>
        <v/>
      </c>
      <c r="N3242" s="220" t="str">
        <f t="shared" ca="1" si="818"/>
        <v/>
      </c>
      <c r="O3242" s="7" t="str">
        <f t="shared" ca="1" si="814"/>
        <v/>
      </c>
      <c r="P3242" s="7" t="str">
        <f t="shared" ca="1" si="815"/>
        <v/>
      </c>
      <c r="Q3242" s="7" t="str">
        <f t="shared" ca="1" si="816"/>
        <v/>
      </c>
      <c r="R3242" s="7" t="str">
        <f t="shared" ca="1" si="817"/>
        <v/>
      </c>
      <c r="S3242" s="7" t="str">
        <f t="shared" ca="1" si="804"/>
        <v/>
      </c>
      <c r="T3242" s="7" t="str">
        <f t="shared" ca="1" si="805"/>
        <v/>
      </c>
      <c r="V3242" s="120" cm="1">
        <f t="array" aca="1" ref="V3242" ca="1">SUMIFS(Invoice_Hours,Invoice_Labor_Category,$D3242,Invoice_Company,$C3242,Invoice_MSA_Code,$E3242)</f>
        <v>0</v>
      </c>
      <c r="W3242" s="121" t="str">
        <f t="shared" ca="1" si="806"/>
        <v/>
      </c>
      <c r="X3242" s="152" t="str">
        <f t="shared" ca="1" si="807"/>
        <v/>
      </c>
      <c r="AB3242" t="str">
        <f t="shared" si="808"/>
        <v/>
      </c>
      <c r="AC3242" t="str">
        <f t="shared" si="809"/>
        <v/>
      </c>
      <c r="AD3242" t="str">
        <f t="shared" si="810"/>
        <v/>
      </c>
      <c r="AE3242" s="4" t="str">
        <f t="shared" ca="1" si="803"/>
        <v/>
      </c>
    </row>
    <row r="3243" spans="7:31">
      <c r="G3243" s="117" cm="1">
        <f t="array" aca="1" ref="G3243" ca="1">SUMIFS(Proposed_Hours,Proposed_Labor_Category,$D3243,Proposed_Company,$C3243,Proposed_MSA_Code,$E3243)</f>
        <v>0</v>
      </c>
      <c r="H3243" s="7" t="str">
        <f t="shared" ca="1" si="811"/>
        <v/>
      </c>
      <c r="I3243" s="4" t="str" cm="1">
        <f t="array" aca="1" ref="I3243" ca="1">IFERROR(IF(SUMIFS(Proposed_Direct_Cost,Proposed_Labor_Category,$D3243,Proposed_Company,$C3243,Proposed_MSA_Code,$E3243)=0,"Not Proposed",SUMIFS(Proposed_Direct_Cost,Proposed_Labor_Category,$D3243,Proposed_Company,$C3243,Proposed_MSA_Code,$E3243)),"")</f>
        <v>Not Proposed</v>
      </c>
      <c r="J3243" s="117" cm="1">
        <f t="array" aca="1" ref="J3243" ca="1">SUMIFS(Invoice_Hours,Invoice_Labor_Category,$D3243,Invoice_Company,$C3243,Invoice_MSA_Code,$E3243)</f>
        <v>0</v>
      </c>
      <c r="K3243" s="7" t="str">
        <f t="shared" ca="1" si="812"/>
        <v/>
      </c>
      <c r="L3243" s="222" cm="1">
        <f t="array" aca="1" ref="L3243" ca="1">IFERROR(SUMIFS(Invoice_Direct_Cost,Invoice_Labor_Category,$D3243,Invoice_Company,$C3243,Invoice_MSA_Code,$E3243),"")</f>
        <v>0</v>
      </c>
      <c r="M3243" s="7" t="str">
        <f t="shared" ca="1" si="813"/>
        <v/>
      </c>
      <c r="N3243" s="220" t="str">
        <f t="shared" ca="1" si="818"/>
        <v/>
      </c>
      <c r="O3243" s="7" t="str">
        <f t="shared" ca="1" si="814"/>
        <v/>
      </c>
      <c r="P3243" s="7" t="str">
        <f t="shared" ca="1" si="815"/>
        <v/>
      </c>
      <c r="Q3243" s="7" t="str">
        <f t="shared" ca="1" si="816"/>
        <v/>
      </c>
      <c r="R3243" s="7" t="str">
        <f t="shared" ca="1" si="817"/>
        <v/>
      </c>
      <c r="S3243" s="7" t="str">
        <f t="shared" ca="1" si="804"/>
        <v/>
      </c>
      <c r="T3243" s="7" t="str">
        <f t="shared" ca="1" si="805"/>
        <v/>
      </c>
      <c r="V3243" s="120" cm="1">
        <f t="array" aca="1" ref="V3243" ca="1">SUMIFS(Invoice_Hours,Invoice_Labor_Category,$D3243,Invoice_Company,$C3243,Invoice_MSA_Code,$E3243)</f>
        <v>0</v>
      </c>
      <c r="W3243" s="121" t="str">
        <f t="shared" ca="1" si="806"/>
        <v/>
      </c>
      <c r="X3243" s="151" t="str">
        <f t="shared" ca="1" si="807"/>
        <v/>
      </c>
      <c r="AB3243" t="str">
        <f t="shared" si="808"/>
        <v/>
      </c>
      <c r="AC3243" t="str">
        <f t="shared" si="809"/>
        <v/>
      </c>
      <c r="AD3243" t="str">
        <f t="shared" si="810"/>
        <v/>
      </c>
      <c r="AE3243" s="4" t="str">
        <f t="shared" ca="1" si="803"/>
        <v/>
      </c>
    </row>
    <row r="3244" spans="7:31">
      <c r="G3244" s="117" cm="1">
        <f t="array" aca="1" ref="G3244" ca="1">SUMIFS(Proposed_Hours,Proposed_Labor_Category,$D3244,Proposed_Company,$C3244,Proposed_MSA_Code,$E3244)</f>
        <v>0</v>
      </c>
      <c r="H3244" s="7" t="str">
        <f t="shared" ca="1" si="811"/>
        <v/>
      </c>
      <c r="I3244" s="4" t="str" cm="1">
        <f t="array" aca="1" ref="I3244" ca="1">IFERROR(IF(SUMIFS(Proposed_Direct_Cost,Proposed_Labor_Category,$D3244,Proposed_Company,$C3244,Proposed_MSA_Code,$E3244)=0,"Not Proposed",SUMIFS(Proposed_Direct_Cost,Proposed_Labor_Category,$D3244,Proposed_Company,$C3244,Proposed_MSA_Code,$E3244)),"")</f>
        <v>Not Proposed</v>
      </c>
      <c r="J3244" s="117" cm="1">
        <f t="array" aca="1" ref="J3244" ca="1">SUMIFS(Invoice_Hours,Invoice_Labor_Category,$D3244,Invoice_Company,$C3244,Invoice_MSA_Code,$E3244)</f>
        <v>0</v>
      </c>
      <c r="K3244" s="7" t="str">
        <f t="shared" ca="1" si="812"/>
        <v/>
      </c>
      <c r="L3244" s="222" cm="1">
        <f t="array" aca="1" ref="L3244" ca="1">IFERROR(SUMIFS(Invoice_Direct_Cost,Invoice_Labor_Category,$D3244,Invoice_Company,$C3244,Invoice_MSA_Code,$E3244),"")</f>
        <v>0</v>
      </c>
      <c r="M3244" s="7" t="str">
        <f t="shared" ca="1" si="813"/>
        <v/>
      </c>
      <c r="N3244" s="220" t="str">
        <f t="shared" ca="1" si="818"/>
        <v/>
      </c>
      <c r="O3244" s="7" t="str">
        <f t="shared" ca="1" si="814"/>
        <v/>
      </c>
      <c r="P3244" s="7" t="str">
        <f t="shared" ca="1" si="815"/>
        <v/>
      </c>
      <c r="Q3244" s="7" t="str">
        <f t="shared" ca="1" si="816"/>
        <v/>
      </c>
      <c r="R3244" s="7" t="str">
        <f t="shared" ca="1" si="817"/>
        <v/>
      </c>
      <c r="S3244" s="7" t="str">
        <f t="shared" ca="1" si="804"/>
        <v/>
      </c>
      <c r="T3244" s="7" t="str">
        <f t="shared" ca="1" si="805"/>
        <v/>
      </c>
      <c r="V3244" s="120" cm="1">
        <f t="array" aca="1" ref="V3244" ca="1">SUMIFS(Invoice_Hours,Invoice_Labor_Category,$D3244,Invoice_Company,$C3244,Invoice_MSA_Code,$E3244)</f>
        <v>0</v>
      </c>
      <c r="W3244" s="121" t="str">
        <f t="shared" ca="1" si="806"/>
        <v/>
      </c>
      <c r="X3244" s="152" t="str">
        <f t="shared" ca="1" si="807"/>
        <v/>
      </c>
      <c r="AB3244" t="str">
        <f t="shared" si="808"/>
        <v/>
      </c>
      <c r="AC3244" t="str">
        <f t="shared" si="809"/>
        <v/>
      </c>
      <c r="AD3244" t="str">
        <f t="shared" si="810"/>
        <v/>
      </c>
      <c r="AE3244" s="4" t="str">
        <f t="shared" ca="1" si="803"/>
        <v/>
      </c>
    </row>
    <row r="3245" spans="7:31">
      <c r="G3245" s="117" cm="1">
        <f t="array" aca="1" ref="G3245" ca="1">SUMIFS(Proposed_Hours,Proposed_Labor_Category,$D3245,Proposed_Company,$C3245,Proposed_MSA_Code,$E3245)</f>
        <v>0</v>
      </c>
      <c r="H3245" s="7" t="str">
        <f t="shared" ca="1" si="811"/>
        <v/>
      </c>
      <c r="I3245" s="4" t="str" cm="1">
        <f t="array" aca="1" ref="I3245" ca="1">IFERROR(IF(SUMIFS(Proposed_Direct_Cost,Proposed_Labor_Category,$D3245,Proposed_Company,$C3245,Proposed_MSA_Code,$E3245)=0,"Not Proposed",SUMIFS(Proposed_Direct_Cost,Proposed_Labor_Category,$D3245,Proposed_Company,$C3245,Proposed_MSA_Code,$E3245)),"")</f>
        <v>Not Proposed</v>
      </c>
      <c r="J3245" s="117" cm="1">
        <f t="array" aca="1" ref="J3245" ca="1">SUMIFS(Invoice_Hours,Invoice_Labor_Category,$D3245,Invoice_Company,$C3245,Invoice_MSA_Code,$E3245)</f>
        <v>0</v>
      </c>
      <c r="K3245" s="7" t="str">
        <f t="shared" ca="1" si="812"/>
        <v/>
      </c>
      <c r="L3245" s="222" cm="1">
        <f t="array" aca="1" ref="L3245" ca="1">IFERROR(SUMIFS(Invoice_Direct_Cost,Invoice_Labor_Category,$D3245,Invoice_Company,$C3245,Invoice_MSA_Code,$E3245),"")</f>
        <v>0</v>
      </c>
      <c r="M3245" s="7" t="str">
        <f t="shared" ca="1" si="813"/>
        <v/>
      </c>
      <c r="N3245" s="220" t="str">
        <f t="shared" ca="1" si="818"/>
        <v/>
      </c>
      <c r="O3245" s="7" t="str">
        <f t="shared" ca="1" si="814"/>
        <v/>
      </c>
      <c r="P3245" s="7" t="str">
        <f t="shared" ca="1" si="815"/>
        <v/>
      </c>
      <c r="Q3245" s="7" t="str">
        <f t="shared" ca="1" si="816"/>
        <v/>
      </c>
      <c r="R3245" s="7" t="str">
        <f t="shared" ca="1" si="817"/>
        <v/>
      </c>
      <c r="S3245" s="7" t="str">
        <f t="shared" ca="1" si="804"/>
        <v/>
      </c>
      <c r="T3245" s="7" t="str">
        <f t="shared" ca="1" si="805"/>
        <v/>
      </c>
      <c r="V3245" s="120" cm="1">
        <f t="array" aca="1" ref="V3245" ca="1">SUMIFS(Invoice_Hours,Invoice_Labor_Category,$D3245,Invoice_Company,$C3245,Invoice_MSA_Code,$E3245)</f>
        <v>0</v>
      </c>
      <c r="W3245" s="121" t="str">
        <f t="shared" ca="1" si="806"/>
        <v/>
      </c>
      <c r="X3245" s="151" t="str">
        <f t="shared" ca="1" si="807"/>
        <v/>
      </c>
      <c r="AB3245" t="str">
        <f t="shared" si="808"/>
        <v/>
      </c>
      <c r="AC3245" t="str">
        <f t="shared" si="809"/>
        <v/>
      </c>
      <c r="AD3245" t="str">
        <f t="shared" si="810"/>
        <v/>
      </c>
      <c r="AE3245" s="4" t="str">
        <f t="shared" ca="1" si="803"/>
        <v/>
      </c>
    </row>
    <row r="3246" spans="7:31">
      <c r="G3246" s="117" cm="1">
        <f t="array" aca="1" ref="G3246" ca="1">SUMIFS(Proposed_Hours,Proposed_Labor_Category,$D3246,Proposed_Company,$C3246,Proposed_MSA_Code,$E3246)</f>
        <v>0</v>
      </c>
      <c r="H3246" s="7" t="str">
        <f t="shared" ca="1" si="811"/>
        <v/>
      </c>
      <c r="I3246" s="4" t="str" cm="1">
        <f t="array" aca="1" ref="I3246" ca="1">IFERROR(IF(SUMIFS(Proposed_Direct_Cost,Proposed_Labor_Category,$D3246,Proposed_Company,$C3246,Proposed_MSA_Code,$E3246)=0,"Not Proposed",SUMIFS(Proposed_Direct_Cost,Proposed_Labor_Category,$D3246,Proposed_Company,$C3246,Proposed_MSA_Code,$E3246)),"")</f>
        <v>Not Proposed</v>
      </c>
      <c r="J3246" s="117" cm="1">
        <f t="array" aca="1" ref="J3246" ca="1">SUMIFS(Invoice_Hours,Invoice_Labor_Category,$D3246,Invoice_Company,$C3246,Invoice_MSA_Code,$E3246)</f>
        <v>0</v>
      </c>
      <c r="K3246" s="7" t="str">
        <f t="shared" ca="1" si="812"/>
        <v/>
      </c>
      <c r="L3246" s="222" cm="1">
        <f t="array" aca="1" ref="L3246" ca="1">IFERROR(SUMIFS(Invoice_Direct_Cost,Invoice_Labor_Category,$D3246,Invoice_Company,$C3246,Invoice_MSA_Code,$E3246),"")</f>
        <v>0</v>
      </c>
      <c r="M3246" s="7" t="str">
        <f t="shared" ca="1" si="813"/>
        <v/>
      </c>
      <c r="N3246" s="220" t="str">
        <f t="shared" ca="1" si="818"/>
        <v/>
      </c>
      <c r="O3246" s="7" t="str">
        <f t="shared" ca="1" si="814"/>
        <v/>
      </c>
      <c r="P3246" s="7" t="str">
        <f t="shared" ca="1" si="815"/>
        <v/>
      </c>
      <c r="Q3246" s="7" t="str">
        <f t="shared" ca="1" si="816"/>
        <v/>
      </c>
      <c r="R3246" s="7" t="str">
        <f t="shared" ca="1" si="817"/>
        <v/>
      </c>
      <c r="S3246" s="7" t="str">
        <f t="shared" ca="1" si="804"/>
        <v/>
      </c>
      <c r="T3246" s="7" t="str">
        <f t="shared" ca="1" si="805"/>
        <v/>
      </c>
      <c r="V3246" s="120" cm="1">
        <f t="array" aca="1" ref="V3246" ca="1">SUMIFS(Invoice_Hours,Invoice_Labor_Category,$D3246,Invoice_Company,$C3246,Invoice_MSA_Code,$E3246)</f>
        <v>0</v>
      </c>
      <c r="W3246" s="121" t="str">
        <f t="shared" ca="1" si="806"/>
        <v/>
      </c>
      <c r="X3246" s="152" t="str">
        <f t="shared" ca="1" si="807"/>
        <v/>
      </c>
      <c r="AB3246" t="str">
        <f t="shared" si="808"/>
        <v/>
      </c>
      <c r="AC3246" t="str">
        <f t="shared" si="809"/>
        <v/>
      </c>
      <c r="AD3246" t="str">
        <f t="shared" si="810"/>
        <v/>
      </c>
      <c r="AE3246" s="4" t="str">
        <f t="shared" ca="1" si="803"/>
        <v/>
      </c>
    </row>
    <row r="3247" spans="7:31">
      <c r="G3247" s="117" cm="1">
        <f t="array" aca="1" ref="G3247" ca="1">SUMIFS(Proposed_Hours,Proposed_Labor_Category,$D3247,Proposed_Company,$C3247,Proposed_MSA_Code,$E3247)</f>
        <v>0</v>
      </c>
      <c r="H3247" s="7" t="str">
        <f t="shared" ca="1" si="811"/>
        <v/>
      </c>
      <c r="I3247" s="4" t="str" cm="1">
        <f t="array" aca="1" ref="I3247" ca="1">IFERROR(IF(SUMIFS(Proposed_Direct_Cost,Proposed_Labor_Category,$D3247,Proposed_Company,$C3247,Proposed_MSA_Code,$E3247)=0,"Not Proposed",SUMIFS(Proposed_Direct_Cost,Proposed_Labor_Category,$D3247,Proposed_Company,$C3247,Proposed_MSA_Code,$E3247)),"")</f>
        <v>Not Proposed</v>
      </c>
      <c r="J3247" s="117" cm="1">
        <f t="array" aca="1" ref="J3247" ca="1">SUMIFS(Invoice_Hours,Invoice_Labor_Category,$D3247,Invoice_Company,$C3247,Invoice_MSA_Code,$E3247)</f>
        <v>0</v>
      </c>
      <c r="K3247" s="7" t="str">
        <f t="shared" ca="1" si="812"/>
        <v/>
      </c>
      <c r="L3247" s="222" cm="1">
        <f t="array" aca="1" ref="L3247" ca="1">IFERROR(SUMIFS(Invoice_Direct_Cost,Invoice_Labor_Category,$D3247,Invoice_Company,$C3247,Invoice_MSA_Code,$E3247),"")</f>
        <v>0</v>
      </c>
      <c r="M3247" s="7" t="str">
        <f t="shared" ca="1" si="813"/>
        <v/>
      </c>
      <c r="N3247" s="220" t="str">
        <f t="shared" ca="1" si="818"/>
        <v/>
      </c>
      <c r="O3247" s="7" t="str">
        <f t="shared" ca="1" si="814"/>
        <v/>
      </c>
      <c r="P3247" s="7" t="str">
        <f t="shared" ca="1" si="815"/>
        <v/>
      </c>
      <c r="Q3247" s="7" t="str">
        <f t="shared" ca="1" si="816"/>
        <v/>
      </c>
      <c r="R3247" s="7" t="str">
        <f t="shared" ca="1" si="817"/>
        <v/>
      </c>
      <c r="S3247" s="7" t="str">
        <f t="shared" ca="1" si="804"/>
        <v/>
      </c>
      <c r="T3247" s="7" t="str">
        <f t="shared" ca="1" si="805"/>
        <v/>
      </c>
      <c r="V3247" s="120" cm="1">
        <f t="array" aca="1" ref="V3247" ca="1">SUMIFS(Invoice_Hours,Invoice_Labor_Category,$D3247,Invoice_Company,$C3247,Invoice_MSA_Code,$E3247)</f>
        <v>0</v>
      </c>
      <c r="W3247" s="121" t="str">
        <f t="shared" ca="1" si="806"/>
        <v/>
      </c>
      <c r="X3247" s="151" t="str">
        <f t="shared" ca="1" si="807"/>
        <v/>
      </c>
      <c r="AB3247" t="str">
        <f t="shared" si="808"/>
        <v/>
      </c>
      <c r="AC3247" t="str">
        <f t="shared" si="809"/>
        <v/>
      </c>
      <c r="AD3247" t="str">
        <f t="shared" si="810"/>
        <v/>
      </c>
      <c r="AE3247" s="4" t="str">
        <f t="shared" ca="1" si="803"/>
        <v/>
      </c>
    </row>
    <row r="3248" spans="7:31">
      <c r="G3248" s="117" cm="1">
        <f t="array" aca="1" ref="G3248" ca="1">SUMIFS(Proposed_Hours,Proposed_Labor_Category,$D3248,Proposed_Company,$C3248,Proposed_MSA_Code,$E3248)</f>
        <v>0</v>
      </c>
      <c r="H3248" s="7" t="str">
        <f t="shared" ca="1" si="811"/>
        <v/>
      </c>
      <c r="I3248" s="4" t="str" cm="1">
        <f t="array" aca="1" ref="I3248" ca="1">IFERROR(IF(SUMIFS(Proposed_Direct_Cost,Proposed_Labor_Category,$D3248,Proposed_Company,$C3248,Proposed_MSA_Code,$E3248)=0,"Not Proposed",SUMIFS(Proposed_Direct_Cost,Proposed_Labor_Category,$D3248,Proposed_Company,$C3248,Proposed_MSA_Code,$E3248)),"")</f>
        <v>Not Proposed</v>
      </c>
      <c r="J3248" s="117" cm="1">
        <f t="array" aca="1" ref="J3248" ca="1">SUMIFS(Invoice_Hours,Invoice_Labor_Category,$D3248,Invoice_Company,$C3248,Invoice_MSA_Code,$E3248)</f>
        <v>0</v>
      </c>
      <c r="K3248" s="7" t="str">
        <f t="shared" ca="1" si="812"/>
        <v/>
      </c>
      <c r="L3248" s="222" cm="1">
        <f t="array" aca="1" ref="L3248" ca="1">IFERROR(SUMIFS(Invoice_Direct_Cost,Invoice_Labor_Category,$D3248,Invoice_Company,$C3248,Invoice_MSA_Code,$E3248),"")</f>
        <v>0</v>
      </c>
      <c r="M3248" s="7" t="str">
        <f t="shared" ca="1" si="813"/>
        <v/>
      </c>
      <c r="N3248" s="220" t="str">
        <f t="shared" ca="1" si="818"/>
        <v/>
      </c>
      <c r="O3248" s="7" t="str">
        <f t="shared" ca="1" si="814"/>
        <v/>
      </c>
      <c r="P3248" s="7" t="str">
        <f t="shared" ca="1" si="815"/>
        <v/>
      </c>
      <c r="Q3248" s="7" t="str">
        <f t="shared" ca="1" si="816"/>
        <v/>
      </c>
      <c r="R3248" s="7" t="str">
        <f t="shared" ca="1" si="817"/>
        <v/>
      </c>
      <c r="S3248" s="7" t="str">
        <f t="shared" ca="1" si="804"/>
        <v/>
      </c>
      <c r="T3248" s="7" t="str">
        <f t="shared" ca="1" si="805"/>
        <v/>
      </c>
      <c r="V3248" s="120" cm="1">
        <f t="array" aca="1" ref="V3248" ca="1">SUMIFS(Invoice_Hours,Invoice_Labor_Category,$D3248,Invoice_Company,$C3248,Invoice_MSA_Code,$E3248)</f>
        <v>0</v>
      </c>
      <c r="W3248" s="121" t="str">
        <f t="shared" ca="1" si="806"/>
        <v/>
      </c>
      <c r="X3248" s="152" t="str">
        <f t="shared" ca="1" si="807"/>
        <v/>
      </c>
      <c r="AB3248" t="str">
        <f t="shared" si="808"/>
        <v/>
      </c>
      <c r="AC3248" t="str">
        <f t="shared" si="809"/>
        <v/>
      </c>
      <c r="AD3248" t="str">
        <f t="shared" si="810"/>
        <v/>
      </c>
      <c r="AE3248" s="4" t="str">
        <f t="shared" ca="1" si="803"/>
        <v/>
      </c>
    </row>
    <row r="3249" spans="7:31">
      <c r="G3249" s="117" cm="1">
        <f t="array" aca="1" ref="G3249" ca="1">SUMIFS(Proposed_Hours,Proposed_Labor_Category,$D3249,Proposed_Company,$C3249,Proposed_MSA_Code,$E3249)</f>
        <v>0</v>
      </c>
      <c r="H3249" s="7" t="str">
        <f t="shared" ca="1" si="811"/>
        <v/>
      </c>
      <c r="I3249" s="4" t="str" cm="1">
        <f t="array" aca="1" ref="I3249" ca="1">IFERROR(IF(SUMIFS(Proposed_Direct_Cost,Proposed_Labor_Category,$D3249,Proposed_Company,$C3249,Proposed_MSA_Code,$E3249)=0,"Not Proposed",SUMIFS(Proposed_Direct_Cost,Proposed_Labor_Category,$D3249,Proposed_Company,$C3249,Proposed_MSA_Code,$E3249)),"")</f>
        <v>Not Proposed</v>
      </c>
      <c r="J3249" s="117" cm="1">
        <f t="array" aca="1" ref="J3249" ca="1">SUMIFS(Invoice_Hours,Invoice_Labor_Category,$D3249,Invoice_Company,$C3249,Invoice_MSA_Code,$E3249)</f>
        <v>0</v>
      </c>
      <c r="K3249" s="7" t="str">
        <f t="shared" ca="1" si="812"/>
        <v/>
      </c>
      <c r="L3249" s="222" cm="1">
        <f t="array" aca="1" ref="L3249" ca="1">IFERROR(SUMIFS(Invoice_Direct_Cost,Invoice_Labor_Category,$D3249,Invoice_Company,$C3249,Invoice_MSA_Code,$E3249),"")</f>
        <v>0</v>
      </c>
      <c r="M3249" s="7" t="str">
        <f t="shared" ca="1" si="813"/>
        <v/>
      </c>
      <c r="N3249" s="220" t="str">
        <f t="shared" ca="1" si="818"/>
        <v/>
      </c>
      <c r="O3249" s="7" t="str">
        <f t="shared" ca="1" si="814"/>
        <v/>
      </c>
      <c r="P3249" s="7" t="str">
        <f t="shared" ca="1" si="815"/>
        <v/>
      </c>
      <c r="Q3249" s="7" t="str">
        <f t="shared" ca="1" si="816"/>
        <v/>
      </c>
      <c r="R3249" s="7" t="str">
        <f t="shared" ca="1" si="817"/>
        <v/>
      </c>
      <c r="S3249" s="7" t="str">
        <f t="shared" ca="1" si="804"/>
        <v/>
      </c>
      <c r="T3249" s="7" t="str">
        <f t="shared" ca="1" si="805"/>
        <v/>
      </c>
      <c r="V3249" s="120" cm="1">
        <f t="array" aca="1" ref="V3249" ca="1">SUMIFS(Invoice_Hours,Invoice_Labor_Category,$D3249,Invoice_Company,$C3249,Invoice_MSA_Code,$E3249)</f>
        <v>0</v>
      </c>
      <c r="W3249" s="121" t="str">
        <f t="shared" ca="1" si="806"/>
        <v/>
      </c>
      <c r="X3249" s="151" t="str">
        <f t="shared" ca="1" si="807"/>
        <v/>
      </c>
      <c r="AB3249" t="str">
        <f t="shared" si="808"/>
        <v/>
      </c>
      <c r="AC3249" t="str">
        <f t="shared" si="809"/>
        <v/>
      </c>
      <c r="AD3249" t="str">
        <f t="shared" si="810"/>
        <v/>
      </c>
      <c r="AE3249" s="4" t="str">
        <f t="shared" ca="1" si="803"/>
        <v/>
      </c>
    </row>
    <row r="3250" spans="7:31">
      <c r="G3250" s="117" cm="1">
        <f t="array" aca="1" ref="G3250" ca="1">SUMIFS(Proposed_Hours,Proposed_Labor_Category,$D3250,Proposed_Company,$C3250,Proposed_MSA_Code,$E3250)</f>
        <v>0</v>
      </c>
      <c r="H3250" s="7" t="str">
        <f t="shared" ca="1" si="811"/>
        <v/>
      </c>
      <c r="I3250" s="4" t="str" cm="1">
        <f t="array" aca="1" ref="I3250" ca="1">IFERROR(IF(SUMIFS(Proposed_Direct_Cost,Proposed_Labor_Category,$D3250,Proposed_Company,$C3250,Proposed_MSA_Code,$E3250)=0,"Not Proposed",SUMIFS(Proposed_Direct_Cost,Proposed_Labor_Category,$D3250,Proposed_Company,$C3250,Proposed_MSA_Code,$E3250)),"")</f>
        <v>Not Proposed</v>
      </c>
      <c r="J3250" s="117" cm="1">
        <f t="array" aca="1" ref="J3250" ca="1">SUMIFS(Invoice_Hours,Invoice_Labor_Category,$D3250,Invoice_Company,$C3250,Invoice_MSA_Code,$E3250)</f>
        <v>0</v>
      </c>
      <c r="K3250" s="7" t="str">
        <f t="shared" ca="1" si="812"/>
        <v/>
      </c>
      <c r="L3250" s="222" cm="1">
        <f t="array" aca="1" ref="L3250" ca="1">IFERROR(SUMIFS(Invoice_Direct_Cost,Invoice_Labor_Category,$D3250,Invoice_Company,$C3250,Invoice_MSA_Code,$E3250),"")</f>
        <v>0</v>
      </c>
      <c r="M3250" s="7" t="str">
        <f t="shared" ca="1" si="813"/>
        <v/>
      </c>
      <c r="N3250" s="220" t="str">
        <f t="shared" ca="1" si="818"/>
        <v/>
      </c>
      <c r="O3250" s="7" t="str">
        <f t="shared" ca="1" si="814"/>
        <v/>
      </c>
      <c r="P3250" s="7" t="str">
        <f t="shared" ca="1" si="815"/>
        <v/>
      </c>
      <c r="Q3250" s="7" t="str">
        <f t="shared" ca="1" si="816"/>
        <v/>
      </c>
      <c r="R3250" s="7" t="str">
        <f t="shared" ca="1" si="817"/>
        <v/>
      </c>
      <c r="S3250" s="7" t="str">
        <f t="shared" ca="1" si="804"/>
        <v/>
      </c>
      <c r="T3250" s="7" t="str">
        <f t="shared" ca="1" si="805"/>
        <v/>
      </c>
      <c r="V3250" s="120" cm="1">
        <f t="array" aca="1" ref="V3250" ca="1">SUMIFS(Invoice_Hours,Invoice_Labor_Category,$D3250,Invoice_Company,$C3250,Invoice_MSA_Code,$E3250)</f>
        <v>0</v>
      </c>
      <c r="W3250" s="121" t="str">
        <f t="shared" ca="1" si="806"/>
        <v/>
      </c>
      <c r="X3250" s="152" t="str">
        <f t="shared" ca="1" si="807"/>
        <v/>
      </c>
      <c r="AB3250" t="str">
        <f t="shared" si="808"/>
        <v/>
      </c>
      <c r="AC3250" t="str">
        <f t="shared" si="809"/>
        <v/>
      </c>
      <c r="AD3250" t="str">
        <f t="shared" si="810"/>
        <v/>
      </c>
      <c r="AE3250" s="4" t="str">
        <f t="shared" ca="1" si="803"/>
        <v/>
      </c>
    </row>
    <row r="3251" spans="7:31">
      <c r="G3251" s="117" cm="1">
        <f t="array" aca="1" ref="G3251" ca="1">SUMIFS(Proposed_Hours,Proposed_Labor_Category,$D3251,Proposed_Company,$C3251,Proposed_MSA_Code,$E3251)</f>
        <v>0</v>
      </c>
      <c r="H3251" s="7" t="str">
        <f t="shared" ca="1" si="811"/>
        <v/>
      </c>
      <c r="I3251" s="4" t="str" cm="1">
        <f t="array" aca="1" ref="I3251" ca="1">IFERROR(IF(SUMIFS(Proposed_Direct_Cost,Proposed_Labor_Category,$D3251,Proposed_Company,$C3251,Proposed_MSA_Code,$E3251)=0,"Not Proposed",SUMIFS(Proposed_Direct_Cost,Proposed_Labor_Category,$D3251,Proposed_Company,$C3251,Proposed_MSA_Code,$E3251)),"")</f>
        <v>Not Proposed</v>
      </c>
      <c r="J3251" s="117" cm="1">
        <f t="array" aca="1" ref="J3251" ca="1">SUMIFS(Invoice_Hours,Invoice_Labor_Category,$D3251,Invoice_Company,$C3251,Invoice_MSA_Code,$E3251)</f>
        <v>0</v>
      </c>
      <c r="K3251" s="7" t="str">
        <f t="shared" ca="1" si="812"/>
        <v/>
      </c>
      <c r="L3251" s="222" cm="1">
        <f t="array" aca="1" ref="L3251" ca="1">IFERROR(SUMIFS(Invoice_Direct_Cost,Invoice_Labor_Category,$D3251,Invoice_Company,$C3251,Invoice_MSA_Code,$E3251),"")</f>
        <v>0</v>
      </c>
      <c r="M3251" s="7" t="str">
        <f t="shared" ca="1" si="813"/>
        <v/>
      </c>
      <c r="N3251" s="220" t="str">
        <f t="shared" ca="1" si="818"/>
        <v/>
      </c>
      <c r="O3251" s="7" t="str">
        <f t="shared" ca="1" si="814"/>
        <v/>
      </c>
      <c r="P3251" s="7" t="str">
        <f t="shared" ca="1" si="815"/>
        <v/>
      </c>
      <c r="Q3251" s="7" t="str">
        <f t="shared" ca="1" si="816"/>
        <v/>
      </c>
      <c r="R3251" s="7" t="str">
        <f t="shared" ca="1" si="817"/>
        <v/>
      </c>
      <c r="S3251" s="7" t="str">
        <f t="shared" ca="1" si="804"/>
        <v/>
      </c>
      <c r="T3251" s="7" t="str">
        <f t="shared" ca="1" si="805"/>
        <v/>
      </c>
      <c r="V3251" s="120" cm="1">
        <f t="array" aca="1" ref="V3251" ca="1">SUMIFS(Invoice_Hours,Invoice_Labor_Category,$D3251,Invoice_Company,$C3251,Invoice_MSA_Code,$E3251)</f>
        <v>0</v>
      </c>
      <c r="W3251" s="121" t="str">
        <f t="shared" ca="1" si="806"/>
        <v/>
      </c>
      <c r="X3251" s="151" t="str">
        <f t="shared" ca="1" si="807"/>
        <v/>
      </c>
      <c r="AB3251" t="str">
        <f t="shared" si="808"/>
        <v/>
      </c>
      <c r="AC3251" t="str">
        <f t="shared" si="809"/>
        <v/>
      </c>
      <c r="AD3251" t="str">
        <f t="shared" si="810"/>
        <v/>
      </c>
      <c r="AE3251" s="4" t="str">
        <f t="shared" ca="1" si="803"/>
        <v/>
      </c>
    </row>
    <row r="3252" spans="7:31">
      <c r="G3252" s="117" cm="1">
        <f t="array" aca="1" ref="G3252" ca="1">SUMIFS(Proposed_Hours,Proposed_Labor_Category,$D3252,Proposed_Company,$C3252,Proposed_MSA_Code,$E3252)</f>
        <v>0</v>
      </c>
      <c r="H3252" s="7" t="str">
        <f t="shared" ca="1" si="811"/>
        <v/>
      </c>
      <c r="I3252" s="4" t="str" cm="1">
        <f t="array" aca="1" ref="I3252" ca="1">IFERROR(IF(SUMIFS(Proposed_Direct_Cost,Proposed_Labor_Category,$D3252,Proposed_Company,$C3252,Proposed_MSA_Code,$E3252)=0,"Not Proposed",SUMIFS(Proposed_Direct_Cost,Proposed_Labor_Category,$D3252,Proposed_Company,$C3252,Proposed_MSA_Code,$E3252)),"")</f>
        <v>Not Proposed</v>
      </c>
      <c r="J3252" s="117" cm="1">
        <f t="array" aca="1" ref="J3252" ca="1">SUMIFS(Invoice_Hours,Invoice_Labor_Category,$D3252,Invoice_Company,$C3252,Invoice_MSA_Code,$E3252)</f>
        <v>0</v>
      </c>
      <c r="K3252" s="7" t="str">
        <f t="shared" ca="1" si="812"/>
        <v/>
      </c>
      <c r="L3252" s="222" cm="1">
        <f t="array" aca="1" ref="L3252" ca="1">IFERROR(SUMIFS(Invoice_Direct_Cost,Invoice_Labor_Category,$D3252,Invoice_Company,$C3252,Invoice_MSA_Code,$E3252),"")</f>
        <v>0</v>
      </c>
      <c r="M3252" s="7" t="str">
        <f t="shared" ca="1" si="813"/>
        <v/>
      </c>
      <c r="N3252" s="220" t="str">
        <f t="shared" ca="1" si="818"/>
        <v/>
      </c>
      <c r="O3252" s="7" t="str">
        <f t="shared" ca="1" si="814"/>
        <v/>
      </c>
      <c r="P3252" s="7" t="str">
        <f t="shared" ca="1" si="815"/>
        <v/>
      </c>
      <c r="Q3252" s="7" t="str">
        <f t="shared" ca="1" si="816"/>
        <v/>
      </c>
      <c r="R3252" s="7" t="str">
        <f t="shared" ca="1" si="817"/>
        <v/>
      </c>
      <c r="S3252" s="7" t="str">
        <f t="shared" ca="1" si="804"/>
        <v/>
      </c>
      <c r="T3252" s="7" t="str">
        <f t="shared" ca="1" si="805"/>
        <v/>
      </c>
      <c r="V3252" s="120" cm="1">
        <f t="array" aca="1" ref="V3252" ca="1">SUMIFS(Invoice_Hours,Invoice_Labor_Category,$D3252,Invoice_Company,$C3252,Invoice_MSA_Code,$E3252)</f>
        <v>0</v>
      </c>
      <c r="W3252" s="121" t="str">
        <f t="shared" ca="1" si="806"/>
        <v/>
      </c>
      <c r="X3252" s="152" t="str">
        <f t="shared" ca="1" si="807"/>
        <v/>
      </c>
      <c r="AB3252" t="str">
        <f t="shared" si="808"/>
        <v/>
      </c>
      <c r="AC3252" t="str">
        <f t="shared" si="809"/>
        <v/>
      </c>
      <c r="AD3252" t="str">
        <f t="shared" si="810"/>
        <v/>
      </c>
      <c r="AE3252" s="4" t="str">
        <f t="shared" ca="1" si="803"/>
        <v/>
      </c>
    </row>
    <row r="3253" spans="7:31">
      <c r="G3253" s="117" cm="1">
        <f t="array" aca="1" ref="G3253" ca="1">SUMIFS(Proposed_Hours,Proposed_Labor_Category,$D3253,Proposed_Company,$C3253,Proposed_MSA_Code,$E3253)</f>
        <v>0</v>
      </c>
      <c r="H3253" s="7" t="str">
        <f t="shared" ca="1" si="811"/>
        <v/>
      </c>
      <c r="I3253" s="4" t="str" cm="1">
        <f t="array" aca="1" ref="I3253" ca="1">IFERROR(IF(SUMIFS(Proposed_Direct_Cost,Proposed_Labor_Category,$D3253,Proposed_Company,$C3253,Proposed_MSA_Code,$E3253)=0,"Not Proposed",SUMIFS(Proposed_Direct_Cost,Proposed_Labor_Category,$D3253,Proposed_Company,$C3253,Proposed_MSA_Code,$E3253)),"")</f>
        <v>Not Proposed</v>
      </c>
      <c r="J3253" s="117" cm="1">
        <f t="array" aca="1" ref="J3253" ca="1">SUMIFS(Invoice_Hours,Invoice_Labor_Category,$D3253,Invoice_Company,$C3253,Invoice_MSA_Code,$E3253)</f>
        <v>0</v>
      </c>
      <c r="K3253" s="7" t="str">
        <f t="shared" ca="1" si="812"/>
        <v/>
      </c>
      <c r="L3253" s="222" cm="1">
        <f t="array" aca="1" ref="L3253" ca="1">IFERROR(SUMIFS(Invoice_Direct_Cost,Invoice_Labor_Category,$D3253,Invoice_Company,$C3253,Invoice_MSA_Code,$E3253),"")</f>
        <v>0</v>
      </c>
      <c r="M3253" s="7" t="str">
        <f t="shared" ca="1" si="813"/>
        <v/>
      </c>
      <c r="N3253" s="220" t="str">
        <f t="shared" ca="1" si="818"/>
        <v/>
      </c>
      <c r="O3253" s="7" t="str">
        <f t="shared" ca="1" si="814"/>
        <v/>
      </c>
      <c r="P3253" s="7" t="str">
        <f t="shared" ca="1" si="815"/>
        <v/>
      </c>
      <c r="Q3253" s="7" t="str">
        <f t="shared" ca="1" si="816"/>
        <v/>
      </c>
      <c r="R3253" s="7" t="str">
        <f t="shared" ca="1" si="817"/>
        <v/>
      </c>
      <c r="S3253" s="7" t="str">
        <f t="shared" ca="1" si="804"/>
        <v/>
      </c>
      <c r="T3253" s="7" t="str">
        <f t="shared" ca="1" si="805"/>
        <v/>
      </c>
      <c r="V3253" s="120" cm="1">
        <f t="array" aca="1" ref="V3253" ca="1">SUMIFS(Invoice_Hours,Invoice_Labor_Category,$D3253,Invoice_Company,$C3253,Invoice_MSA_Code,$E3253)</f>
        <v>0</v>
      </c>
      <c r="W3253" s="121" t="str">
        <f t="shared" ca="1" si="806"/>
        <v/>
      </c>
      <c r="X3253" s="151" t="str">
        <f t="shared" ca="1" si="807"/>
        <v/>
      </c>
      <c r="AB3253" t="str">
        <f t="shared" si="808"/>
        <v/>
      </c>
      <c r="AC3253" t="str">
        <f t="shared" si="809"/>
        <v/>
      </c>
      <c r="AD3253" t="str">
        <f t="shared" si="810"/>
        <v/>
      </c>
      <c r="AE3253" s="4" t="str">
        <f t="shared" ca="1" si="803"/>
        <v/>
      </c>
    </row>
    <row r="3254" spans="7:31">
      <c r="G3254" s="117" cm="1">
        <f t="array" aca="1" ref="G3254" ca="1">SUMIFS(Proposed_Hours,Proposed_Labor_Category,$D3254,Proposed_Company,$C3254,Proposed_MSA_Code,$E3254)</f>
        <v>0</v>
      </c>
      <c r="H3254" s="7" t="str">
        <f t="shared" ca="1" si="811"/>
        <v/>
      </c>
      <c r="I3254" s="4" t="str" cm="1">
        <f t="array" aca="1" ref="I3254" ca="1">IFERROR(IF(SUMIFS(Proposed_Direct_Cost,Proposed_Labor_Category,$D3254,Proposed_Company,$C3254,Proposed_MSA_Code,$E3254)=0,"Not Proposed",SUMIFS(Proposed_Direct_Cost,Proposed_Labor_Category,$D3254,Proposed_Company,$C3254,Proposed_MSA_Code,$E3254)),"")</f>
        <v>Not Proposed</v>
      </c>
      <c r="J3254" s="117" cm="1">
        <f t="array" aca="1" ref="J3254" ca="1">SUMIFS(Invoice_Hours,Invoice_Labor_Category,$D3254,Invoice_Company,$C3254,Invoice_MSA_Code,$E3254)</f>
        <v>0</v>
      </c>
      <c r="K3254" s="7" t="str">
        <f t="shared" ca="1" si="812"/>
        <v/>
      </c>
      <c r="L3254" s="222" cm="1">
        <f t="array" aca="1" ref="L3254" ca="1">IFERROR(SUMIFS(Invoice_Direct_Cost,Invoice_Labor_Category,$D3254,Invoice_Company,$C3254,Invoice_MSA_Code,$E3254),"")</f>
        <v>0</v>
      </c>
      <c r="M3254" s="7" t="str">
        <f t="shared" ca="1" si="813"/>
        <v/>
      </c>
      <c r="N3254" s="220" t="str">
        <f t="shared" ca="1" si="818"/>
        <v/>
      </c>
      <c r="O3254" s="7" t="str">
        <f t="shared" ca="1" si="814"/>
        <v/>
      </c>
      <c r="P3254" s="7" t="str">
        <f t="shared" ca="1" si="815"/>
        <v/>
      </c>
      <c r="Q3254" s="7" t="str">
        <f t="shared" ca="1" si="816"/>
        <v/>
      </c>
      <c r="R3254" s="7" t="str">
        <f t="shared" ca="1" si="817"/>
        <v/>
      </c>
      <c r="S3254" s="7" t="str">
        <f t="shared" ca="1" si="804"/>
        <v/>
      </c>
      <c r="T3254" s="7" t="str">
        <f t="shared" ca="1" si="805"/>
        <v/>
      </c>
      <c r="V3254" s="120" cm="1">
        <f t="array" aca="1" ref="V3254" ca="1">SUMIFS(Invoice_Hours,Invoice_Labor_Category,$D3254,Invoice_Company,$C3254,Invoice_MSA_Code,$E3254)</f>
        <v>0</v>
      </c>
      <c r="W3254" s="121" t="str">
        <f t="shared" ca="1" si="806"/>
        <v/>
      </c>
      <c r="X3254" s="152" t="str">
        <f t="shared" ca="1" si="807"/>
        <v/>
      </c>
      <c r="AB3254" t="str">
        <f t="shared" si="808"/>
        <v/>
      </c>
      <c r="AC3254" t="str">
        <f t="shared" si="809"/>
        <v/>
      </c>
      <c r="AD3254" t="str">
        <f t="shared" si="810"/>
        <v/>
      </c>
      <c r="AE3254" s="4" t="str">
        <f t="shared" ca="1" si="803"/>
        <v/>
      </c>
    </row>
    <row r="3255" spans="7:31">
      <c r="G3255" s="117" cm="1">
        <f t="array" aca="1" ref="G3255" ca="1">SUMIFS(Proposed_Hours,Proposed_Labor_Category,$D3255,Proposed_Company,$C3255,Proposed_MSA_Code,$E3255)</f>
        <v>0</v>
      </c>
      <c r="H3255" s="7" t="str">
        <f t="shared" ca="1" si="811"/>
        <v/>
      </c>
      <c r="I3255" s="4" t="str" cm="1">
        <f t="array" aca="1" ref="I3255" ca="1">IFERROR(IF(SUMIFS(Proposed_Direct_Cost,Proposed_Labor_Category,$D3255,Proposed_Company,$C3255,Proposed_MSA_Code,$E3255)=0,"Not Proposed",SUMIFS(Proposed_Direct_Cost,Proposed_Labor_Category,$D3255,Proposed_Company,$C3255,Proposed_MSA_Code,$E3255)),"")</f>
        <v>Not Proposed</v>
      </c>
      <c r="J3255" s="117" cm="1">
        <f t="array" aca="1" ref="J3255" ca="1">SUMIFS(Invoice_Hours,Invoice_Labor_Category,$D3255,Invoice_Company,$C3255,Invoice_MSA_Code,$E3255)</f>
        <v>0</v>
      </c>
      <c r="K3255" s="7" t="str">
        <f t="shared" ca="1" si="812"/>
        <v/>
      </c>
      <c r="L3255" s="222" cm="1">
        <f t="array" aca="1" ref="L3255" ca="1">IFERROR(SUMIFS(Invoice_Direct_Cost,Invoice_Labor_Category,$D3255,Invoice_Company,$C3255,Invoice_MSA_Code,$E3255),"")</f>
        <v>0</v>
      </c>
      <c r="M3255" s="7" t="str">
        <f t="shared" ca="1" si="813"/>
        <v/>
      </c>
      <c r="N3255" s="220" t="str">
        <f t="shared" ca="1" si="818"/>
        <v/>
      </c>
      <c r="O3255" s="7" t="str">
        <f t="shared" ca="1" si="814"/>
        <v/>
      </c>
      <c r="P3255" s="7" t="str">
        <f t="shared" ca="1" si="815"/>
        <v/>
      </c>
      <c r="Q3255" s="7" t="str">
        <f t="shared" ca="1" si="816"/>
        <v/>
      </c>
      <c r="R3255" s="7" t="str">
        <f t="shared" ca="1" si="817"/>
        <v/>
      </c>
      <c r="S3255" s="7" t="str">
        <f t="shared" ca="1" si="804"/>
        <v/>
      </c>
      <c r="T3255" s="7" t="str">
        <f t="shared" ca="1" si="805"/>
        <v/>
      </c>
      <c r="V3255" s="120" cm="1">
        <f t="array" aca="1" ref="V3255" ca="1">SUMIFS(Invoice_Hours,Invoice_Labor_Category,$D3255,Invoice_Company,$C3255,Invoice_MSA_Code,$E3255)</f>
        <v>0</v>
      </c>
      <c r="W3255" s="121" t="str">
        <f t="shared" ca="1" si="806"/>
        <v/>
      </c>
      <c r="X3255" s="151" t="str">
        <f t="shared" ca="1" si="807"/>
        <v/>
      </c>
      <c r="AB3255" t="str">
        <f t="shared" si="808"/>
        <v/>
      </c>
      <c r="AC3255" t="str">
        <f t="shared" si="809"/>
        <v/>
      </c>
      <c r="AD3255" t="str">
        <f t="shared" si="810"/>
        <v/>
      </c>
      <c r="AE3255" s="4" t="str">
        <f t="shared" ca="1" si="803"/>
        <v/>
      </c>
    </row>
    <row r="3256" spans="7:31">
      <c r="G3256" s="117" cm="1">
        <f t="array" aca="1" ref="G3256" ca="1">SUMIFS(Proposed_Hours,Proposed_Labor_Category,$D3256,Proposed_Company,$C3256,Proposed_MSA_Code,$E3256)</f>
        <v>0</v>
      </c>
      <c r="H3256" s="7" t="str">
        <f t="shared" ca="1" si="811"/>
        <v/>
      </c>
      <c r="I3256" s="4" t="str" cm="1">
        <f t="array" aca="1" ref="I3256" ca="1">IFERROR(IF(SUMIFS(Proposed_Direct_Cost,Proposed_Labor_Category,$D3256,Proposed_Company,$C3256,Proposed_MSA_Code,$E3256)=0,"Not Proposed",SUMIFS(Proposed_Direct_Cost,Proposed_Labor_Category,$D3256,Proposed_Company,$C3256,Proposed_MSA_Code,$E3256)),"")</f>
        <v>Not Proposed</v>
      </c>
      <c r="J3256" s="117" cm="1">
        <f t="array" aca="1" ref="J3256" ca="1">SUMIFS(Invoice_Hours,Invoice_Labor_Category,$D3256,Invoice_Company,$C3256,Invoice_MSA_Code,$E3256)</f>
        <v>0</v>
      </c>
      <c r="K3256" s="7" t="str">
        <f t="shared" ca="1" si="812"/>
        <v/>
      </c>
      <c r="L3256" s="222" cm="1">
        <f t="array" aca="1" ref="L3256" ca="1">IFERROR(SUMIFS(Invoice_Direct_Cost,Invoice_Labor_Category,$D3256,Invoice_Company,$C3256,Invoice_MSA_Code,$E3256),"")</f>
        <v>0</v>
      </c>
      <c r="M3256" s="7" t="str">
        <f t="shared" ca="1" si="813"/>
        <v/>
      </c>
      <c r="N3256" s="220" t="str">
        <f t="shared" ca="1" si="818"/>
        <v/>
      </c>
      <c r="O3256" s="7" t="str">
        <f t="shared" ca="1" si="814"/>
        <v/>
      </c>
      <c r="P3256" s="7" t="str">
        <f t="shared" ca="1" si="815"/>
        <v/>
      </c>
      <c r="Q3256" s="7" t="str">
        <f t="shared" ca="1" si="816"/>
        <v/>
      </c>
      <c r="R3256" s="7" t="str">
        <f t="shared" ca="1" si="817"/>
        <v/>
      </c>
      <c r="S3256" s="7" t="str">
        <f t="shared" ca="1" si="804"/>
        <v/>
      </c>
      <c r="T3256" s="7" t="str">
        <f t="shared" ca="1" si="805"/>
        <v/>
      </c>
      <c r="V3256" s="120" cm="1">
        <f t="array" aca="1" ref="V3256" ca="1">SUMIFS(Invoice_Hours,Invoice_Labor_Category,$D3256,Invoice_Company,$C3256,Invoice_MSA_Code,$E3256)</f>
        <v>0</v>
      </c>
      <c r="W3256" s="121" t="str">
        <f t="shared" ca="1" si="806"/>
        <v/>
      </c>
      <c r="X3256" s="152" t="str">
        <f t="shared" ca="1" si="807"/>
        <v/>
      </c>
      <c r="AB3256" t="str">
        <f t="shared" si="808"/>
        <v/>
      </c>
      <c r="AC3256" t="str">
        <f t="shared" si="809"/>
        <v/>
      </c>
      <c r="AD3256" t="str">
        <f t="shared" si="810"/>
        <v/>
      </c>
      <c r="AE3256" s="4" t="str">
        <f t="shared" ca="1" si="803"/>
        <v/>
      </c>
    </row>
    <row r="3257" spans="7:31">
      <c r="G3257" s="117" cm="1">
        <f t="array" aca="1" ref="G3257" ca="1">SUMIFS(Proposed_Hours,Proposed_Labor_Category,$D3257,Proposed_Company,$C3257,Proposed_MSA_Code,$E3257)</f>
        <v>0</v>
      </c>
      <c r="H3257" s="7" t="str">
        <f t="shared" ca="1" si="811"/>
        <v/>
      </c>
      <c r="I3257" s="4" t="str" cm="1">
        <f t="array" aca="1" ref="I3257" ca="1">IFERROR(IF(SUMIFS(Proposed_Direct_Cost,Proposed_Labor_Category,$D3257,Proposed_Company,$C3257,Proposed_MSA_Code,$E3257)=0,"Not Proposed",SUMIFS(Proposed_Direct_Cost,Proposed_Labor_Category,$D3257,Proposed_Company,$C3257,Proposed_MSA_Code,$E3257)),"")</f>
        <v>Not Proposed</v>
      </c>
      <c r="J3257" s="117" cm="1">
        <f t="array" aca="1" ref="J3257" ca="1">SUMIFS(Invoice_Hours,Invoice_Labor_Category,$D3257,Invoice_Company,$C3257,Invoice_MSA_Code,$E3257)</f>
        <v>0</v>
      </c>
      <c r="K3257" s="7" t="str">
        <f t="shared" ca="1" si="812"/>
        <v/>
      </c>
      <c r="L3257" s="222" cm="1">
        <f t="array" aca="1" ref="L3257" ca="1">IFERROR(SUMIFS(Invoice_Direct_Cost,Invoice_Labor_Category,$D3257,Invoice_Company,$C3257,Invoice_MSA_Code,$E3257),"")</f>
        <v>0</v>
      </c>
      <c r="M3257" s="7" t="str">
        <f t="shared" ca="1" si="813"/>
        <v/>
      </c>
      <c r="N3257" s="220" t="str">
        <f t="shared" ca="1" si="818"/>
        <v/>
      </c>
      <c r="O3257" s="7" t="str">
        <f t="shared" ca="1" si="814"/>
        <v/>
      </c>
      <c r="P3257" s="7" t="str">
        <f t="shared" ca="1" si="815"/>
        <v/>
      </c>
      <c r="Q3257" s="7" t="str">
        <f t="shared" ca="1" si="816"/>
        <v/>
      </c>
      <c r="R3257" s="7" t="str">
        <f t="shared" ca="1" si="817"/>
        <v/>
      </c>
      <c r="S3257" s="7" t="str">
        <f t="shared" ca="1" si="804"/>
        <v/>
      </c>
      <c r="T3257" s="7" t="str">
        <f t="shared" ca="1" si="805"/>
        <v/>
      </c>
      <c r="V3257" s="120" cm="1">
        <f t="array" aca="1" ref="V3257" ca="1">SUMIFS(Invoice_Hours,Invoice_Labor_Category,$D3257,Invoice_Company,$C3257,Invoice_MSA_Code,$E3257)</f>
        <v>0</v>
      </c>
      <c r="W3257" s="121" t="str">
        <f t="shared" ca="1" si="806"/>
        <v/>
      </c>
      <c r="X3257" s="151" t="str">
        <f t="shared" ca="1" si="807"/>
        <v/>
      </c>
      <c r="AB3257" t="str">
        <f t="shared" si="808"/>
        <v/>
      </c>
      <c r="AC3257" t="str">
        <f t="shared" si="809"/>
        <v/>
      </c>
      <c r="AD3257" t="str">
        <f t="shared" si="810"/>
        <v/>
      </c>
      <c r="AE3257" s="4" t="str">
        <f t="shared" ca="1" si="803"/>
        <v/>
      </c>
    </row>
    <row r="3258" spans="7:31">
      <c r="G3258" s="117" cm="1">
        <f t="array" aca="1" ref="G3258" ca="1">SUMIFS(Proposed_Hours,Proposed_Labor_Category,$D3258,Proposed_Company,$C3258,Proposed_MSA_Code,$E3258)</f>
        <v>0</v>
      </c>
      <c r="H3258" s="7" t="str">
        <f t="shared" ca="1" si="811"/>
        <v/>
      </c>
      <c r="I3258" s="4" t="str" cm="1">
        <f t="array" aca="1" ref="I3258" ca="1">IFERROR(IF(SUMIFS(Proposed_Direct_Cost,Proposed_Labor_Category,$D3258,Proposed_Company,$C3258,Proposed_MSA_Code,$E3258)=0,"Not Proposed",SUMIFS(Proposed_Direct_Cost,Proposed_Labor_Category,$D3258,Proposed_Company,$C3258,Proposed_MSA_Code,$E3258)),"")</f>
        <v>Not Proposed</v>
      </c>
      <c r="J3258" s="117" cm="1">
        <f t="array" aca="1" ref="J3258" ca="1">SUMIFS(Invoice_Hours,Invoice_Labor_Category,$D3258,Invoice_Company,$C3258,Invoice_MSA_Code,$E3258)</f>
        <v>0</v>
      </c>
      <c r="K3258" s="7" t="str">
        <f t="shared" ca="1" si="812"/>
        <v/>
      </c>
      <c r="L3258" s="222" cm="1">
        <f t="array" aca="1" ref="L3258" ca="1">IFERROR(SUMIFS(Invoice_Direct_Cost,Invoice_Labor_Category,$D3258,Invoice_Company,$C3258,Invoice_MSA_Code,$E3258),"")</f>
        <v>0</v>
      </c>
      <c r="M3258" s="7" t="str">
        <f t="shared" ca="1" si="813"/>
        <v/>
      </c>
      <c r="N3258" s="220" t="str">
        <f t="shared" ca="1" si="818"/>
        <v/>
      </c>
      <c r="O3258" s="7" t="str">
        <f t="shared" ca="1" si="814"/>
        <v/>
      </c>
      <c r="P3258" s="7" t="str">
        <f t="shared" ca="1" si="815"/>
        <v/>
      </c>
      <c r="Q3258" s="7" t="str">
        <f t="shared" ca="1" si="816"/>
        <v/>
      </c>
      <c r="R3258" s="7" t="str">
        <f t="shared" ca="1" si="817"/>
        <v/>
      </c>
      <c r="S3258" s="7" t="str">
        <f t="shared" ca="1" si="804"/>
        <v/>
      </c>
      <c r="T3258" s="7" t="str">
        <f t="shared" ca="1" si="805"/>
        <v/>
      </c>
      <c r="V3258" s="120" cm="1">
        <f t="array" aca="1" ref="V3258" ca="1">SUMIFS(Invoice_Hours,Invoice_Labor_Category,$D3258,Invoice_Company,$C3258,Invoice_MSA_Code,$E3258)</f>
        <v>0</v>
      </c>
      <c r="W3258" s="121" t="str">
        <f t="shared" ca="1" si="806"/>
        <v/>
      </c>
      <c r="X3258" s="152" t="str">
        <f t="shared" ca="1" si="807"/>
        <v/>
      </c>
      <c r="AB3258" t="str">
        <f t="shared" si="808"/>
        <v/>
      </c>
      <c r="AC3258" t="str">
        <f t="shared" si="809"/>
        <v/>
      </c>
      <c r="AD3258" t="str">
        <f t="shared" si="810"/>
        <v/>
      </c>
      <c r="AE3258" s="4" t="str">
        <f t="shared" ca="1" si="803"/>
        <v/>
      </c>
    </row>
    <row r="3259" spans="7:31">
      <c r="G3259" s="117" cm="1">
        <f t="array" aca="1" ref="G3259" ca="1">SUMIFS(Proposed_Hours,Proposed_Labor_Category,$D3259,Proposed_Company,$C3259,Proposed_MSA_Code,$E3259)</f>
        <v>0</v>
      </c>
      <c r="H3259" s="7" t="str">
        <f t="shared" ca="1" si="811"/>
        <v/>
      </c>
      <c r="I3259" s="4" t="str" cm="1">
        <f t="array" aca="1" ref="I3259" ca="1">IFERROR(IF(SUMIFS(Proposed_Direct_Cost,Proposed_Labor_Category,$D3259,Proposed_Company,$C3259,Proposed_MSA_Code,$E3259)=0,"Not Proposed",SUMIFS(Proposed_Direct_Cost,Proposed_Labor_Category,$D3259,Proposed_Company,$C3259,Proposed_MSA_Code,$E3259)),"")</f>
        <v>Not Proposed</v>
      </c>
      <c r="J3259" s="117" cm="1">
        <f t="array" aca="1" ref="J3259" ca="1">SUMIFS(Invoice_Hours,Invoice_Labor_Category,$D3259,Invoice_Company,$C3259,Invoice_MSA_Code,$E3259)</f>
        <v>0</v>
      </c>
      <c r="K3259" s="7" t="str">
        <f t="shared" ca="1" si="812"/>
        <v/>
      </c>
      <c r="L3259" s="222" cm="1">
        <f t="array" aca="1" ref="L3259" ca="1">IFERROR(SUMIFS(Invoice_Direct_Cost,Invoice_Labor_Category,$D3259,Invoice_Company,$C3259,Invoice_MSA_Code,$E3259),"")</f>
        <v>0</v>
      </c>
      <c r="M3259" s="7" t="str">
        <f t="shared" ca="1" si="813"/>
        <v/>
      </c>
      <c r="N3259" s="220" t="str">
        <f t="shared" ca="1" si="818"/>
        <v/>
      </c>
      <c r="O3259" s="7" t="str">
        <f t="shared" ca="1" si="814"/>
        <v/>
      </c>
      <c r="P3259" s="7" t="str">
        <f t="shared" ca="1" si="815"/>
        <v/>
      </c>
      <c r="Q3259" s="7" t="str">
        <f t="shared" ca="1" si="816"/>
        <v/>
      </c>
      <c r="R3259" s="7" t="str">
        <f t="shared" ca="1" si="817"/>
        <v/>
      </c>
      <c r="S3259" s="7" t="str">
        <f t="shared" ca="1" si="804"/>
        <v/>
      </c>
      <c r="T3259" s="7" t="str">
        <f t="shared" ca="1" si="805"/>
        <v/>
      </c>
      <c r="V3259" s="120" cm="1">
        <f t="array" aca="1" ref="V3259" ca="1">SUMIFS(Invoice_Hours,Invoice_Labor_Category,$D3259,Invoice_Company,$C3259,Invoice_MSA_Code,$E3259)</f>
        <v>0</v>
      </c>
      <c r="W3259" s="121" t="str">
        <f t="shared" ca="1" si="806"/>
        <v/>
      </c>
      <c r="X3259" s="151" t="str">
        <f t="shared" ca="1" si="807"/>
        <v/>
      </c>
      <c r="AB3259" t="str">
        <f t="shared" si="808"/>
        <v/>
      </c>
      <c r="AC3259" t="str">
        <f t="shared" si="809"/>
        <v/>
      </c>
      <c r="AD3259" t="str">
        <f t="shared" si="810"/>
        <v/>
      </c>
      <c r="AE3259" s="4" t="str">
        <f t="shared" ref="AE3259:AE3322" ca="1" si="819">X3259</f>
        <v/>
      </c>
    </row>
    <row r="3260" spans="7:31">
      <c r="G3260" s="117" cm="1">
        <f t="array" aca="1" ref="G3260" ca="1">SUMIFS(Proposed_Hours,Proposed_Labor_Category,$D3260,Proposed_Company,$C3260,Proposed_MSA_Code,$E3260)</f>
        <v>0</v>
      </c>
      <c r="H3260" s="7" t="str">
        <f t="shared" ca="1" si="811"/>
        <v/>
      </c>
      <c r="I3260" s="4" t="str" cm="1">
        <f t="array" aca="1" ref="I3260" ca="1">IFERROR(IF(SUMIFS(Proposed_Direct_Cost,Proposed_Labor_Category,$D3260,Proposed_Company,$C3260,Proposed_MSA_Code,$E3260)=0,"Not Proposed",SUMIFS(Proposed_Direct_Cost,Proposed_Labor_Category,$D3260,Proposed_Company,$C3260,Proposed_MSA_Code,$E3260)),"")</f>
        <v>Not Proposed</v>
      </c>
      <c r="J3260" s="117" cm="1">
        <f t="array" aca="1" ref="J3260" ca="1">SUMIFS(Invoice_Hours,Invoice_Labor_Category,$D3260,Invoice_Company,$C3260,Invoice_MSA_Code,$E3260)</f>
        <v>0</v>
      </c>
      <c r="K3260" s="7" t="str">
        <f t="shared" ca="1" si="812"/>
        <v/>
      </c>
      <c r="L3260" s="222" cm="1">
        <f t="array" aca="1" ref="L3260" ca="1">IFERROR(SUMIFS(Invoice_Direct_Cost,Invoice_Labor_Category,$D3260,Invoice_Company,$C3260,Invoice_MSA_Code,$E3260),"")</f>
        <v>0</v>
      </c>
      <c r="M3260" s="7" t="str">
        <f t="shared" ca="1" si="813"/>
        <v/>
      </c>
      <c r="N3260" s="220" t="str">
        <f t="shared" ca="1" si="818"/>
        <v/>
      </c>
      <c r="O3260" s="7" t="str">
        <f t="shared" ca="1" si="814"/>
        <v/>
      </c>
      <c r="P3260" s="7" t="str">
        <f t="shared" ca="1" si="815"/>
        <v/>
      </c>
      <c r="Q3260" s="7" t="str">
        <f t="shared" ca="1" si="816"/>
        <v/>
      </c>
      <c r="R3260" s="7" t="str">
        <f t="shared" ca="1" si="817"/>
        <v/>
      </c>
      <c r="S3260" s="7" t="str">
        <f t="shared" ca="1" si="804"/>
        <v/>
      </c>
      <c r="T3260" s="7" t="str">
        <f t="shared" ca="1" si="805"/>
        <v/>
      </c>
      <c r="V3260" s="120" cm="1">
        <f t="array" aca="1" ref="V3260" ca="1">SUMIFS(Invoice_Hours,Invoice_Labor_Category,$D3260,Invoice_Company,$C3260,Invoice_MSA_Code,$E3260)</f>
        <v>0</v>
      </c>
      <c r="W3260" s="121" t="str">
        <f t="shared" ca="1" si="806"/>
        <v/>
      </c>
      <c r="X3260" s="152" t="str">
        <f t="shared" ca="1" si="807"/>
        <v/>
      </c>
      <c r="AB3260" t="str">
        <f t="shared" si="808"/>
        <v/>
      </c>
      <c r="AC3260" t="str">
        <f t="shared" si="809"/>
        <v/>
      </c>
      <c r="AD3260" t="str">
        <f t="shared" si="810"/>
        <v/>
      </c>
      <c r="AE3260" s="4" t="str">
        <f t="shared" ca="1" si="819"/>
        <v/>
      </c>
    </row>
    <row r="3261" spans="7:31">
      <c r="G3261" s="117" cm="1">
        <f t="array" aca="1" ref="G3261" ca="1">SUMIFS(Proposed_Hours,Proposed_Labor_Category,$D3261,Proposed_Company,$C3261,Proposed_MSA_Code,$E3261)</f>
        <v>0</v>
      </c>
      <c r="H3261" s="7" t="str">
        <f t="shared" ca="1" si="811"/>
        <v/>
      </c>
      <c r="I3261" s="4" t="str" cm="1">
        <f t="array" aca="1" ref="I3261" ca="1">IFERROR(IF(SUMIFS(Proposed_Direct_Cost,Proposed_Labor_Category,$D3261,Proposed_Company,$C3261,Proposed_MSA_Code,$E3261)=0,"Not Proposed",SUMIFS(Proposed_Direct_Cost,Proposed_Labor_Category,$D3261,Proposed_Company,$C3261,Proposed_MSA_Code,$E3261)),"")</f>
        <v>Not Proposed</v>
      </c>
      <c r="J3261" s="117" cm="1">
        <f t="array" aca="1" ref="J3261" ca="1">SUMIFS(Invoice_Hours,Invoice_Labor_Category,$D3261,Invoice_Company,$C3261,Invoice_MSA_Code,$E3261)</f>
        <v>0</v>
      </c>
      <c r="K3261" s="7" t="str">
        <f t="shared" ca="1" si="812"/>
        <v/>
      </c>
      <c r="L3261" s="222" cm="1">
        <f t="array" aca="1" ref="L3261" ca="1">IFERROR(SUMIFS(Invoice_Direct_Cost,Invoice_Labor_Category,$D3261,Invoice_Company,$C3261,Invoice_MSA_Code,$E3261),"")</f>
        <v>0</v>
      </c>
      <c r="M3261" s="7" t="str">
        <f t="shared" ca="1" si="813"/>
        <v/>
      </c>
      <c r="N3261" s="220" t="str">
        <f t="shared" ca="1" si="818"/>
        <v/>
      </c>
      <c r="O3261" s="7" t="str">
        <f t="shared" ca="1" si="814"/>
        <v/>
      </c>
      <c r="P3261" s="7" t="str">
        <f t="shared" ca="1" si="815"/>
        <v/>
      </c>
      <c r="Q3261" s="7" t="str">
        <f t="shared" ca="1" si="816"/>
        <v/>
      </c>
      <c r="R3261" s="7" t="str">
        <f t="shared" ca="1" si="817"/>
        <v/>
      </c>
      <c r="S3261" s="7" t="str">
        <f t="shared" ca="1" si="804"/>
        <v/>
      </c>
      <c r="T3261" s="7" t="str">
        <f t="shared" ca="1" si="805"/>
        <v/>
      </c>
      <c r="V3261" s="120" cm="1">
        <f t="array" aca="1" ref="V3261" ca="1">SUMIFS(Invoice_Hours,Invoice_Labor_Category,$D3261,Invoice_Company,$C3261,Invoice_MSA_Code,$E3261)</f>
        <v>0</v>
      </c>
      <c r="W3261" s="121" t="str">
        <f t="shared" ca="1" si="806"/>
        <v/>
      </c>
      <c r="X3261" s="151" t="str">
        <f t="shared" ca="1" si="807"/>
        <v/>
      </c>
      <c r="AB3261" t="str">
        <f t="shared" si="808"/>
        <v/>
      </c>
      <c r="AC3261" t="str">
        <f t="shared" si="809"/>
        <v/>
      </c>
      <c r="AD3261" t="str">
        <f t="shared" si="810"/>
        <v/>
      </c>
      <c r="AE3261" s="4" t="str">
        <f t="shared" ca="1" si="819"/>
        <v/>
      </c>
    </row>
    <row r="3262" spans="7:31">
      <c r="G3262" s="117" cm="1">
        <f t="array" aca="1" ref="G3262" ca="1">SUMIFS(Proposed_Hours,Proposed_Labor_Category,$D3262,Proposed_Company,$C3262,Proposed_MSA_Code,$E3262)</f>
        <v>0</v>
      </c>
      <c r="H3262" s="7" t="str">
        <f t="shared" ca="1" si="811"/>
        <v/>
      </c>
      <c r="I3262" s="4" t="str" cm="1">
        <f t="array" aca="1" ref="I3262" ca="1">IFERROR(IF(SUMIFS(Proposed_Direct_Cost,Proposed_Labor_Category,$D3262,Proposed_Company,$C3262,Proposed_MSA_Code,$E3262)=0,"Not Proposed",SUMIFS(Proposed_Direct_Cost,Proposed_Labor_Category,$D3262,Proposed_Company,$C3262,Proposed_MSA_Code,$E3262)),"")</f>
        <v>Not Proposed</v>
      </c>
      <c r="J3262" s="117" cm="1">
        <f t="array" aca="1" ref="J3262" ca="1">SUMIFS(Invoice_Hours,Invoice_Labor_Category,$D3262,Invoice_Company,$C3262,Invoice_MSA_Code,$E3262)</f>
        <v>0</v>
      </c>
      <c r="K3262" s="7" t="str">
        <f t="shared" ca="1" si="812"/>
        <v/>
      </c>
      <c r="L3262" s="222" cm="1">
        <f t="array" aca="1" ref="L3262" ca="1">IFERROR(SUMIFS(Invoice_Direct_Cost,Invoice_Labor_Category,$D3262,Invoice_Company,$C3262,Invoice_MSA_Code,$E3262),"")</f>
        <v>0</v>
      </c>
      <c r="M3262" s="7" t="str">
        <f t="shared" ca="1" si="813"/>
        <v/>
      </c>
      <c r="N3262" s="220" t="str">
        <f t="shared" ca="1" si="818"/>
        <v/>
      </c>
      <c r="O3262" s="7" t="str">
        <f t="shared" ca="1" si="814"/>
        <v/>
      </c>
      <c r="P3262" s="7" t="str">
        <f t="shared" ca="1" si="815"/>
        <v/>
      </c>
      <c r="Q3262" s="7" t="str">
        <f t="shared" ca="1" si="816"/>
        <v/>
      </c>
      <c r="R3262" s="7" t="str">
        <f t="shared" ca="1" si="817"/>
        <v/>
      </c>
      <c r="S3262" s="7" t="str">
        <f t="shared" ca="1" si="804"/>
        <v/>
      </c>
      <c r="T3262" s="7" t="str">
        <f t="shared" ca="1" si="805"/>
        <v/>
      </c>
      <c r="V3262" s="120" cm="1">
        <f t="array" aca="1" ref="V3262" ca="1">SUMIFS(Invoice_Hours,Invoice_Labor_Category,$D3262,Invoice_Company,$C3262,Invoice_MSA_Code,$E3262)</f>
        <v>0</v>
      </c>
      <c r="W3262" s="121" t="str">
        <f t="shared" ca="1" si="806"/>
        <v/>
      </c>
      <c r="X3262" s="152" t="str">
        <f t="shared" ca="1" si="807"/>
        <v/>
      </c>
      <c r="AB3262" t="str">
        <f t="shared" si="808"/>
        <v/>
      </c>
      <c r="AC3262" t="str">
        <f t="shared" si="809"/>
        <v/>
      </c>
      <c r="AD3262" t="str">
        <f t="shared" si="810"/>
        <v/>
      </c>
      <c r="AE3262" s="4" t="str">
        <f t="shared" ca="1" si="819"/>
        <v/>
      </c>
    </row>
    <row r="3263" spans="7:31">
      <c r="G3263" s="117" cm="1">
        <f t="array" aca="1" ref="G3263" ca="1">SUMIFS(Proposed_Hours,Proposed_Labor_Category,$D3263,Proposed_Company,$C3263,Proposed_MSA_Code,$E3263)</f>
        <v>0</v>
      </c>
      <c r="H3263" s="7" t="str">
        <f t="shared" ca="1" si="811"/>
        <v/>
      </c>
      <c r="I3263" s="4" t="str" cm="1">
        <f t="array" aca="1" ref="I3263" ca="1">IFERROR(IF(SUMIFS(Proposed_Direct_Cost,Proposed_Labor_Category,$D3263,Proposed_Company,$C3263,Proposed_MSA_Code,$E3263)=0,"Not Proposed",SUMIFS(Proposed_Direct_Cost,Proposed_Labor_Category,$D3263,Proposed_Company,$C3263,Proposed_MSA_Code,$E3263)),"")</f>
        <v>Not Proposed</v>
      </c>
      <c r="J3263" s="117" cm="1">
        <f t="array" aca="1" ref="J3263" ca="1">SUMIFS(Invoice_Hours,Invoice_Labor_Category,$D3263,Invoice_Company,$C3263,Invoice_MSA_Code,$E3263)</f>
        <v>0</v>
      </c>
      <c r="K3263" s="7" t="str">
        <f t="shared" ca="1" si="812"/>
        <v/>
      </c>
      <c r="L3263" s="222" cm="1">
        <f t="array" aca="1" ref="L3263" ca="1">IFERROR(SUMIFS(Invoice_Direct_Cost,Invoice_Labor_Category,$D3263,Invoice_Company,$C3263,Invoice_MSA_Code,$E3263),"")</f>
        <v>0</v>
      </c>
      <c r="M3263" s="7" t="str">
        <f t="shared" ca="1" si="813"/>
        <v/>
      </c>
      <c r="N3263" s="220" t="str">
        <f t="shared" ca="1" si="818"/>
        <v/>
      </c>
      <c r="O3263" s="7" t="str">
        <f t="shared" ca="1" si="814"/>
        <v/>
      </c>
      <c r="P3263" s="7" t="str">
        <f t="shared" ca="1" si="815"/>
        <v/>
      </c>
      <c r="Q3263" s="7" t="str">
        <f t="shared" ca="1" si="816"/>
        <v/>
      </c>
      <c r="R3263" s="7" t="str">
        <f t="shared" ca="1" si="817"/>
        <v/>
      </c>
      <c r="S3263" s="7" t="str">
        <f t="shared" ca="1" si="804"/>
        <v/>
      </c>
      <c r="T3263" s="7" t="str">
        <f t="shared" ca="1" si="805"/>
        <v/>
      </c>
      <c r="V3263" s="120" cm="1">
        <f t="array" aca="1" ref="V3263" ca="1">SUMIFS(Invoice_Hours,Invoice_Labor_Category,$D3263,Invoice_Company,$C3263,Invoice_MSA_Code,$E3263)</f>
        <v>0</v>
      </c>
      <c r="W3263" s="121" t="str">
        <f t="shared" ca="1" si="806"/>
        <v/>
      </c>
      <c r="X3263" s="151" t="str">
        <f t="shared" ca="1" si="807"/>
        <v/>
      </c>
      <c r="AB3263" t="str">
        <f t="shared" si="808"/>
        <v/>
      </c>
      <c r="AC3263" t="str">
        <f t="shared" si="809"/>
        <v/>
      </c>
      <c r="AD3263" t="str">
        <f t="shared" si="810"/>
        <v/>
      </c>
      <c r="AE3263" s="4" t="str">
        <f t="shared" ca="1" si="819"/>
        <v/>
      </c>
    </row>
    <row r="3264" spans="7:31">
      <c r="G3264" s="117" cm="1">
        <f t="array" aca="1" ref="G3264" ca="1">SUMIFS(Proposed_Hours,Proposed_Labor_Category,$D3264,Proposed_Company,$C3264,Proposed_MSA_Code,$E3264)</f>
        <v>0</v>
      </c>
      <c r="H3264" s="7" t="str">
        <f t="shared" ca="1" si="811"/>
        <v/>
      </c>
      <c r="I3264" s="4" t="str" cm="1">
        <f t="array" aca="1" ref="I3264" ca="1">IFERROR(IF(SUMIFS(Proposed_Direct_Cost,Proposed_Labor_Category,$D3264,Proposed_Company,$C3264,Proposed_MSA_Code,$E3264)=0,"Not Proposed",SUMIFS(Proposed_Direct_Cost,Proposed_Labor_Category,$D3264,Proposed_Company,$C3264,Proposed_MSA_Code,$E3264)),"")</f>
        <v>Not Proposed</v>
      </c>
      <c r="J3264" s="117" cm="1">
        <f t="array" aca="1" ref="J3264" ca="1">SUMIFS(Invoice_Hours,Invoice_Labor_Category,$D3264,Invoice_Company,$C3264,Invoice_MSA_Code,$E3264)</f>
        <v>0</v>
      </c>
      <c r="K3264" s="7" t="str">
        <f t="shared" ca="1" si="812"/>
        <v/>
      </c>
      <c r="L3264" s="222" cm="1">
        <f t="array" aca="1" ref="L3264" ca="1">IFERROR(SUMIFS(Invoice_Direct_Cost,Invoice_Labor_Category,$D3264,Invoice_Company,$C3264,Invoice_MSA_Code,$E3264),"")</f>
        <v>0</v>
      </c>
      <c r="M3264" s="7" t="str">
        <f t="shared" ca="1" si="813"/>
        <v/>
      </c>
      <c r="N3264" s="220" t="str">
        <f t="shared" ca="1" si="818"/>
        <v/>
      </c>
      <c r="O3264" s="7" t="str">
        <f t="shared" ca="1" si="814"/>
        <v/>
      </c>
      <c r="P3264" s="7" t="str">
        <f t="shared" ca="1" si="815"/>
        <v/>
      </c>
      <c r="Q3264" s="7" t="str">
        <f t="shared" ca="1" si="816"/>
        <v/>
      </c>
      <c r="R3264" s="7" t="str">
        <f t="shared" ca="1" si="817"/>
        <v/>
      </c>
      <c r="S3264" s="7" t="str">
        <f t="shared" ca="1" si="804"/>
        <v/>
      </c>
      <c r="T3264" s="7" t="str">
        <f t="shared" ca="1" si="805"/>
        <v/>
      </c>
      <c r="V3264" s="120" cm="1">
        <f t="array" aca="1" ref="V3264" ca="1">SUMIFS(Invoice_Hours,Invoice_Labor_Category,$D3264,Invoice_Company,$C3264,Invoice_MSA_Code,$E3264)</f>
        <v>0</v>
      </c>
      <c r="W3264" s="121" t="str">
        <f t="shared" ca="1" si="806"/>
        <v/>
      </c>
      <c r="X3264" s="152" t="str">
        <f t="shared" ca="1" si="807"/>
        <v/>
      </c>
      <c r="AB3264" t="str">
        <f t="shared" si="808"/>
        <v/>
      </c>
      <c r="AC3264" t="str">
        <f t="shared" si="809"/>
        <v/>
      </c>
      <c r="AD3264" t="str">
        <f t="shared" si="810"/>
        <v/>
      </c>
      <c r="AE3264" s="4" t="str">
        <f t="shared" ca="1" si="819"/>
        <v/>
      </c>
    </row>
    <row r="3265" spans="7:31">
      <c r="G3265" s="117" cm="1">
        <f t="array" aca="1" ref="G3265" ca="1">SUMIFS(Proposed_Hours,Proposed_Labor_Category,$D3265,Proposed_Company,$C3265,Proposed_MSA_Code,$E3265)</f>
        <v>0</v>
      </c>
      <c r="H3265" s="7" t="str">
        <f t="shared" ca="1" si="811"/>
        <v/>
      </c>
      <c r="I3265" s="4" t="str" cm="1">
        <f t="array" aca="1" ref="I3265" ca="1">IFERROR(IF(SUMIFS(Proposed_Direct_Cost,Proposed_Labor_Category,$D3265,Proposed_Company,$C3265,Proposed_MSA_Code,$E3265)=0,"Not Proposed",SUMIFS(Proposed_Direct_Cost,Proposed_Labor_Category,$D3265,Proposed_Company,$C3265,Proposed_MSA_Code,$E3265)),"")</f>
        <v>Not Proposed</v>
      </c>
      <c r="J3265" s="117" cm="1">
        <f t="array" aca="1" ref="J3265" ca="1">SUMIFS(Invoice_Hours,Invoice_Labor_Category,$D3265,Invoice_Company,$C3265,Invoice_MSA_Code,$E3265)</f>
        <v>0</v>
      </c>
      <c r="K3265" s="7" t="str">
        <f t="shared" ca="1" si="812"/>
        <v/>
      </c>
      <c r="L3265" s="222" cm="1">
        <f t="array" aca="1" ref="L3265" ca="1">IFERROR(SUMIFS(Invoice_Direct_Cost,Invoice_Labor_Category,$D3265,Invoice_Company,$C3265,Invoice_MSA_Code,$E3265),"")</f>
        <v>0</v>
      </c>
      <c r="M3265" s="7" t="str">
        <f t="shared" ca="1" si="813"/>
        <v/>
      </c>
      <c r="N3265" s="220" t="str">
        <f t="shared" ca="1" si="818"/>
        <v/>
      </c>
      <c r="O3265" s="7" t="str">
        <f t="shared" ca="1" si="814"/>
        <v/>
      </c>
      <c r="P3265" s="7" t="str">
        <f t="shared" ca="1" si="815"/>
        <v/>
      </c>
      <c r="Q3265" s="7" t="str">
        <f t="shared" ca="1" si="816"/>
        <v/>
      </c>
      <c r="R3265" s="7" t="str">
        <f t="shared" ca="1" si="817"/>
        <v/>
      </c>
      <c r="S3265" s="7" t="str">
        <f t="shared" ca="1" si="804"/>
        <v/>
      </c>
      <c r="T3265" s="7" t="str">
        <f t="shared" ca="1" si="805"/>
        <v/>
      </c>
      <c r="V3265" s="120" cm="1">
        <f t="array" aca="1" ref="V3265" ca="1">SUMIFS(Invoice_Hours,Invoice_Labor_Category,$D3265,Invoice_Company,$C3265,Invoice_MSA_Code,$E3265)</f>
        <v>0</v>
      </c>
      <c r="W3265" s="121" t="str">
        <f t="shared" ca="1" si="806"/>
        <v/>
      </c>
      <c r="X3265" s="151" t="str">
        <f t="shared" ca="1" si="807"/>
        <v/>
      </c>
      <c r="AB3265" t="str">
        <f t="shared" si="808"/>
        <v/>
      </c>
      <c r="AC3265" t="str">
        <f t="shared" si="809"/>
        <v/>
      </c>
      <c r="AD3265" t="str">
        <f t="shared" si="810"/>
        <v/>
      </c>
      <c r="AE3265" s="4" t="str">
        <f t="shared" ca="1" si="819"/>
        <v/>
      </c>
    </row>
    <row r="3266" spans="7:31">
      <c r="G3266" s="117" cm="1">
        <f t="array" aca="1" ref="G3266" ca="1">SUMIFS(Proposed_Hours,Proposed_Labor_Category,$D3266,Proposed_Company,$C3266,Proposed_MSA_Code,$E3266)</f>
        <v>0</v>
      </c>
      <c r="H3266" s="7" t="str">
        <f t="shared" ca="1" si="811"/>
        <v/>
      </c>
      <c r="I3266" s="4" t="str" cm="1">
        <f t="array" aca="1" ref="I3266" ca="1">IFERROR(IF(SUMIFS(Proposed_Direct_Cost,Proposed_Labor_Category,$D3266,Proposed_Company,$C3266,Proposed_MSA_Code,$E3266)=0,"Not Proposed",SUMIFS(Proposed_Direct_Cost,Proposed_Labor_Category,$D3266,Proposed_Company,$C3266,Proposed_MSA_Code,$E3266)),"")</f>
        <v>Not Proposed</v>
      </c>
      <c r="J3266" s="117" cm="1">
        <f t="array" aca="1" ref="J3266" ca="1">SUMIFS(Invoice_Hours,Invoice_Labor_Category,$D3266,Invoice_Company,$C3266,Invoice_MSA_Code,$E3266)</f>
        <v>0</v>
      </c>
      <c r="K3266" s="7" t="str">
        <f t="shared" ca="1" si="812"/>
        <v/>
      </c>
      <c r="L3266" s="222" cm="1">
        <f t="array" aca="1" ref="L3266" ca="1">IFERROR(SUMIFS(Invoice_Direct_Cost,Invoice_Labor_Category,$D3266,Invoice_Company,$C3266,Invoice_MSA_Code,$E3266),"")</f>
        <v>0</v>
      </c>
      <c r="M3266" s="7" t="str">
        <f t="shared" ca="1" si="813"/>
        <v/>
      </c>
      <c r="N3266" s="220" t="str">
        <f t="shared" ca="1" si="818"/>
        <v/>
      </c>
      <c r="O3266" s="7" t="str">
        <f t="shared" ca="1" si="814"/>
        <v/>
      </c>
      <c r="P3266" s="7" t="str">
        <f t="shared" ca="1" si="815"/>
        <v/>
      </c>
      <c r="Q3266" s="7" t="str">
        <f t="shared" ca="1" si="816"/>
        <v/>
      </c>
      <c r="R3266" s="7" t="str">
        <f t="shared" ca="1" si="817"/>
        <v/>
      </c>
      <c r="S3266" s="7" t="str">
        <f t="shared" ca="1" si="804"/>
        <v/>
      </c>
      <c r="T3266" s="7" t="str">
        <f t="shared" ca="1" si="805"/>
        <v/>
      </c>
      <c r="V3266" s="120" cm="1">
        <f t="array" aca="1" ref="V3266" ca="1">SUMIFS(Invoice_Hours,Invoice_Labor_Category,$D3266,Invoice_Company,$C3266,Invoice_MSA_Code,$E3266)</f>
        <v>0</v>
      </c>
      <c r="W3266" s="121" t="str">
        <f t="shared" ca="1" si="806"/>
        <v/>
      </c>
      <c r="X3266" s="152" t="str">
        <f t="shared" ca="1" si="807"/>
        <v/>
      </c>
      <c r="AB3266" t="str">
        <f t="shared" si="808"/>
        <v/>
      </c>
      <c r="AC3266" t="str">
        <f t="shared" si="809"/>
        <v/>
      </c>
      <c r="AD3266" t="str">
        <f t="shared" si="810"/>
        <v/>
      </c>
      <c r="AE3266" s="4" t="str">
        <f t="shared" ca="1" si="819"/>
        <v/>
      </c>
    </row>
    <row r="3267" spans="7:31">
      <c r="G3267" s="117" cm="1">
        <f t="array" aca="1" ref="G3267" ca="1">SUMIFS(Proposed_Hours,Proposed_Labor_Category,$D3267,Proposed_Company,$C3267,Proposed_MSA_Code,$E3267)</f>
        <v>0</v>
      </c>
      <c r="H3267" s="7" t="str">
        <f t="shared" ca="1" si="811"/>
        <v/>
      </c>
      <c r="I3267" s="4" t="str" cm="1">
        <f t="array" aca="1" ref="I3267" ca="1">IFERROR(IF(SUMIFS(Proposed_Direct_Cost,Proposed_Labor_Category,$D3267,Proposed_Company,$C3267,Proposed_MSA_Code,$E3267)=0,"Not Proposed",SUMIFS(Proposed_Direct_Cost,Proposed_Labor_Category,$D3267,Proposed_Company,$C3267,Proposed_MSA_Code,$E3267)),"")</f>
        <v>Not Proposed</v>
      </c>
      <c r="J3267" s="117" cm="1">
        <f t="array" aca="1" ref="J3267" ca="1">SUMIFS(Invoice_Hours,Invoice_Labor_Category,$D3267,Invoice_Company,$C3267,Invoice_MSA_Code,$E3267)</f>
        <v>0</v>
      </c>
      <c r="K3267" s="7" t="str">
        <f t="shared" ca="1" si="812"/>
        <v/>
      </c>
      <c r="L3267" s="222" cm="1">
        <f t="array" aca="1" ref="L3267" ca="1">IFERROR(SUMIFS(Invoice_Direct_Cost,Invoice_Labor_Category,$D3267,Invoice_Company,$C3267,Invoice_MSA_Code,$E3267),"")</f>
        <v>0</v>
      </c>
      <c r="M3267" s="7" t="str">
        <f t="shared" ca="1" si="813"/>
        <v/>
      </c>
      <c r="N3267" s="220" t="str">
        <f t="shared" ca="1" si="818"/>
        <v/>
      </c>
      <c r="O3267" s="7" t="str">
        <f t="shared" ca="1" si="814"/>
        <v/>
      </c>
      <c r="P3267" s="7" t="str">
        <f t="shared" ca="1" si="815"/>
        <v/>
      </c>
      <c r="Q3267" s="7" t="str">
        <f t="shared" ca="1" si="816"/>
        <v/>
      </c>
      <c r="R3267" s="7" t="str">
        <f t="shared" ca="1" si="817"/>
        <v/>
      </c>
      <c r="S3267" s="7" t="str">
        <f t="shared" ref="S3267:S3330" ca="1" si="820">IFERROR(IF(N3267&lt;0,-O3267,""),"")</f>
        <v/>
      </c>
      <c r="T3267" s="7" t="str">
        <f t="shared" ref="T3267:T3330" ca="1" si="821">IFERROR(IF(AND(K3267&lt;&gt;"",H3267&lt;&gt;"",K3267=H3267),L3267,""),"")</f>
        <v/>
      </c>
      <c r="V3267" s="120" cm="1">
        <f t="array" aca="1" ref="V3267" ca="1">SUMIFS(Invoice_Hours,Invoice_Labor_Category,$D3267,Invoice_Company,$C3267,Invoice_MSA_Code,$E3267)</f>
        <v>0</v>
      </c>
      <c r="W3267" s="121" t="str">
        <f t="shared" ref="W3267:W3330" ca="1" si="822">IFERROR(IF(AND(H3267&lt;&gt;0,K3267&gt;H3267,(K3267-H3267)/H3267&gt;0.05),(K3267-H3267),""),"")</f>
        <v/>
      </c>
      <c r="X3267" s="151" t="str">
        <f t="shared" ref="X3267:X3330" ca="1" si="823">IFERROR(IF(H3267="",K3267*J3267,W3267*V3267),"")</f>
        <v/>
      </c>
      <c r="AB3267" t="str">
        <f t="shared" ref="AB3267:AB3330" si="824">IF(C3267=0,"",C3267)</f>
        <v/>
      </c>
      <c r="AC3267" t="str">
        <f t="shared" ref="AC3267:AC3330" si="825">IF(D3267=0,"",D3267)</f>
        <v/>
      </c>
      <c r="AD3267" t="str">
        <f t="shared" ref="AD3267:AD3330" si="826">IF(F3267=0,"",F3267)</f>
        <v/>
      </c>
      <c r="AE3267" s="4" t="str">
        <f t="shared" ca="1" si="819"/>
        <v/>
      </c>
    </row>
    <row r="3268" spans="7:31">
      <c r="G3268" s="117" cm="1">
        <f t="array" aca="1" ref="G3268" ca="1">SUMIFS(Proposed_Hours,Proposed_Labor_Category,$D3268,Proposed_Company,$C3268,Proposed_MSA_Code,$E3268)</f>
        <v>0</v>
      </c>
      <c r="H3268" s="7" t="str">
        <f t="shared" ref="H3268:H3331" ca="1" si="827">IFERROR(I3268/G3268,"")</f>
        <v/>
      </c>
      <c r="I3268" s="4" t="str" cm="1">
        <f t="array" aca="1" ref="I3268" ca="1">IFERROR(IF(SUMIFS(Proposed_Direct_Cost,Proposed_Labor_Category,$D3268,Proposed_Company,$C3268,Proposed_MSA_Code,$E3268)=0,"Not Proposed",SUMIFS(Proposed_Direct_Cost,Proposed_Labor_Category,$D3268,Proposed_Company,$C3268,Proposed_MSA_Code,$E3268)),"")</f>
        <v>Not Proposed</v>
      </c>
      <c r="J3268" s="117" cm="1">
        <f t="array" aca="1" ref="J3268" ca="1">SUMIFS(Invoice_Hours,Invoice_Labor_Category,$D3268,Invoice_Company,$C3268,Invoice_MSA_Code,$E3268)</f>
        <v>0</v>
      </c>
      <c r="K3268" s="7" t="str">
        <f t="shared" ref="K3268:K3331" ca="1" si="828">IFERROR(L3268/J3268,"")</f>
        <v/>
      </c>
      <c r="L3268" s="222" cm="1">
        <f t="array" aca="1" ref="L3268" ca="1">IFERROR(SUMIFS(Invoice_Direct_Cost,Invoice_Labor_Category,$D3268,Invoice_Company,$C3268,Invoice_MSA_Code,$E3268),"")</f>
        <v>0</v>
      </c>
      <c r="M3268" s="7" t="str">
        <f t="shared" ref="M3268:M3331" ca="1" si="829">IFERROR(K3268-H3268,"")</f>
        <v/>
      </c>
      <c r="N3268" s="220" t="str">
        <f t="shared" ca="1" si="818"/>
        <v/>
      </c>
      <c r="O3268" s="7" t="str">
        <f t="shared" ref="O3268:O3331" ca="1" si="830">IFERROR(M3268*J3268,"")</f>
        <v/>
      </c>
      <c r="P3268" s="7" t="str">
        <f t="shared" ref="P3268:P3331" ca="1" si="831">IFERROR(IF(N3268&gt;5%,O3268*((N3268-5%)/N3268),""),"")</f>
        <v/>
      </c>
      <c r="Q3268" s="7" t="str">
        <f t="shared" ref="Q3268:Q3331" ca="1" si="832">IFERROR(IF(N3268&gt;0,O3268*(MIN(N3268,5%)/N3268),""),"")</f>
        <v/>
      </c>
      <c r="R3268" s="7" t="str">
        <f t="shared" ref="R3268:R3331" ca="1" si="833">IFERROR(IF(AND(K3268&gt;0,H3268="",L3268&lt;&gt;0),L3268,""),"")</f>
        <v/>
      </c>
      <c r="S3268" s="7" t="str">
        <f t="shared" ca="1" si="820"/>
        <v/>
      </c>
      <c r="T3268" s="7" t="str">
        <f t="shared" ca="1" si="821"/>
        <v/>
      </c>
      <c r="V3268" s="120" cm="1">
        <f t="array" aca="1" ref="V3268" ca="1">SUMIFS(Invoice_Hours,Invoice_Labor_Category,$D3268,Invoice_Company,$C3268,Invoice_MSA_Code,$E3268)</f>
        <v>0</v>
      </c>
      <c r="W3268" s="121" t="str">
        <f t="shared" ca="1" si="822"/>
        <v/>
      </c>
      <c r="X3268" s="152" t="str">
        <f t="shared" ca="1" si="823"/>
        <v/>
      </c>
      <c r="AB3268" t="str">
        <f t="shared" si="824"/>
        <v/>
      </c>
      <c r="AC3268" t="str">
        <f t="shared" si="825"/>
        <v/>
      </c>
      <c r="AD3268" t="str">
        <f t="shared" si="826"/>
        <v/>
      </c>
      <c r="AE3268" s="4" t="str">
        <f t="shared" ca="1" si="819"/>
        <v/>
      </c>
    </row>
    <row r="3269" spans="7:31">
      <c r="G3269" s="117" cm="1">
        <f t="array" aca="1" ref="G3269" ca="1">SUMIFS(Proposed_Hours,Proposed_Labor_Category,$D3269,Proposed_Company,$C3269,Proposed_MSA_Code,$E3269)</f>
        <v>0</v>
      </c>
      <c r="H3269" s="7" t="str">
        <f t="shared" ca="1" si="827"/>
        <v/>
      </c>
      <c r="I3269" s="4" t="str" cm="1">
        <f t="array" aca="1" ref="I3269" ca="1">IFERROR(IF(SUMIFS(Proposed_Direct_Cost,Proposed_Labor_Category,$D3269,Proposed_Company,$C3269,Proposed_MSA_Code,$E3269)=0,"Not Proposed",SUMIFS(Proposed_Direct_Cost,Proposed_Labor_Category,$D3269,Proposed_Company,$C3269,Proposed_MSA_Code,$E3269)),"")</f>
        <v>Not Proposed</v>
      </c>
      <c r="J3269" s="117" cm="1">
        <f t="array" aca="1" ref="J3269" ca="1">SUMIFS(Invoice_Hours,Invoice_Labor_Category,$D3269,Invoice_Company,$C3269,Invoice_MSA_Code,$E3269)</f>
        <v>0</v>
      </c>
      <c r="K3269" s="7" t="str">
        <f t="shared" ca="1" si="828"/>
        <v/>
      </c>
      <c r="L3269" s="222" cm="1">
        <f t="array" aca="1" ref="L3269" ca="1">IFERROR(SUMIFS(Invoice_Direct_Cost,Invoice_Labor_Category,$D3269,Invoice_Company,$C3269,Invoice_MSA_Code,$E3269),"")</f>
        <v>0</v>
      </c>
      <c r="M3269" s="7" t="str">
        <f t="shared" ca="1" si="829"/>
        <v/>
      </c>
      <c r="N3269" s="220" t="str">
        <f t="shared" ref="N3269:N3332" ca="1" si="834">IFERROR(M3269/H3269,"")</f>
        <v/>
      </c>
      <c r="O3269" s="7" t="str">
        <f t="shared" ca="1" si="830"/>
        <v/>
      </c>
      <c r="P3269" s="7" t="str">
        <f t="shared" ca="1" si="831"/>
        <v/>
      </c>
      <c r="Q3269" s="7" t="str">
        <f t="shared" ca="1" si="832"/>
        <v/>
      </c>
      <c r="R3269" s="7" t="str">
        <f t="shared" ca="1" si="833"/>
        <v/>
      </c>
      <c r="S3269" s="7" t="str">
        <f t="shared" ca="1" si="820"/>
        <v/>
      </c>
      <c r="T3269" s="7" t="str">
        <f t="shared" ca="1" si="821"/>
        <v/>
      </c>
      <c r="V3269" s="120" cm="1">
        <f t="array" aca="1" ref="V3269" ca="1">SUMIFS(Invoice_Hours,Invoice_Labor_Category,$D3269,Invoice_Company,$C3269,Invoice_MSA_Code,$E3269)</f>
        <v>0</v>
      </c>
      <c r="W3269" s="121" t="str">
        <f t="shared" ca="1" si="822"/>
        <v/>
      </c>
      <c r="X3269" s="151" t="str">
        <f t="shared" ca="1" si="823"/>
        <v/>
      </c>
      <c r="AB3269" t="str">
        <f t="shared" si="824"/>
        <v/>
      </c>
      <c r="AC3269" t="str">
        <f t="shared" si="825"/>
        <v/>
      </c>
      <c r="AD3269" t="str">
        <f t="shared" si="826"/>
        <v/>
      </c>
      <c r="AE3269" s="4" t="str">
        <f t="shared" ca="1" si="819"/>
        <v/>
      </c>
    </row>
    <row r="3270" spans="7:31">
      <c r="G3270" s="117" cm="1">
        <f t="array" aca="1" ref="G3270" ca="1">SUMIFS(Proposed_Hours,Proposed_Labor_Category,$D3270,Proposed_Company,$C3270,Proposed_MSA_Code,$E3270)</f>
        <v>0</v>
      </c>
      <c r="H3270" s="7" t="str">
        <f t="shared" ca="1" si="827"/>
        <v/>
      </c>
      <c r="I3270" s="4" t="str" cm="1">
        <f t="array" aca="1" ref="I3270" ca="1">IFERROR(IF(SUMIFS(Proposed_Direct_Cost,Proposed_Labor_Category,$D3270,Proposed_Company,$C3270,Proposed_MSA_Code,$E3270)=0,"Not Proposed",SUMIFS(Proposed_Direct_Cost,Proposed_Labor_Category,$D3270,Proposed_Company,$C3270,Proposed_MSA_Code,$E3270)),"")</f>
        <v>Not Proposed</v>
      </c>
      <c r="J3270" s="117" cm="1">
        <f t="array" aca="1" ref="J3270" ca="1">SUMIFS(Invoice_Hours,Invoice_Labor_Category,$D3270,Invoice_Company,$C3270,Invoice_MSA_Code,$E3270)</f>
        <v>0</v>
      </c>
      <c r="K3270" s="7" t="str">
        <f t="shared" ca="1" si="828"/>
        <v/>
      </c>
      <c r="L3270" s="222" cm="1">
        <f t="array" aca="1" ref="L3270" ca="1">IFERROR(SUMIFS(Invoice_Direct_Cost,Invoice_Labor_Category,$D3270,Invoice_Company,$C3270,Invoice_MSA_Code,$E3270),"")</f>
        <v>0</v>
      </c>
      <c r="M3270" s="7" t="str">
        <f t="shared" ca="1" si="829"/>
        <v/>
      </c>
      <c r="N3270" s="220" t="str">
        <f t="shared" ca="1" si="834"/>
        <v/>
      </c>
      <c r="O3270" s="7" t="str">
        <f t="shared" ca="1" si="830"/>
        <v/>
      </c>
      <c r="P3270" s="7" t="str">
        <f t="shared" ca="1" si="831"/>
        <v/>
      </c>
      <c r="Q3270" s="7" t="str">
        <f t="shared" ca="1" si="832"/>
        <v/>
      </c>
      <c r="R3270" s="7" t="str">
        <f t="shared" ca="1" si="833"/>
        <v/>
      </c>
      <c r="S3270" s="7" t="str">
        <f t="shared" ca="1" si="820"/>
        <v/>
      </c>
      <c r="T3270" s="7" t="str">
        <f t="shared" ca="1" si="821"/>
        <v/>
      </c>
      <c r="V3270" s="120" cm="1">
        <f t="array" aca="1" ref="V3270" ca="1">SUMIFS(Invoice_Hours,Invoice_Labor_Category,$D3270,Invoice_Company,$C3270,Invoice_MSA_Code,$E3270)</f>
        <v>0</v>
      </c>
      <c r="W3270" s="121" t="str">
        <f t="shared" ca="1" si="822"/>
        <v/>
      </c>
      <c r="X3270" s="152" t="str">
        <f t="shared" ca="1" si="823"/>
        <v/>
      </c>
      <c r="AB3270" t="str">
        <f t="shared" si="824"/>
        <v/>
      </c>
      <c r="AC3270" t="str">
        <f t="shared" si="825"/>
        <v/>
      </c>
      <c r="AD3270" t="str">
        <f t="shared" si="826"/>
        <v/>
      </c>
      <c r="AE3270" s="4" t="str">
        <f t="shared" ca="1" si="819"/>
        <v/>
      </c>
    </row>
    <row r="3271" spans="7:31">
      <c r="G3271" s="117" cm="1">
        <f t="array" aca="1" ref="G3271" ca="1">SUMIFS(Proposed_Hours,Proposed_Labor_Category,$D3271,Proposed_Company,$C3271,Proposed_MSA_Code,$E3271)</f>
        <v>0</v>
      </c>
      <c r="H3271" s="7" t="str">
        <f t="shared" ca="1" si="827"/>
        <v/>
      </c>
      <c r="I3271" s="4" t="str" cm="1">
        <f t="array" aca="1" ref="I3271" ca="1">IFERROR(IF(SUMIFS(Proposed_Direct_Cost,Proposed_Labor_Category,$D3271,Proposed_Company,$C3271,Proposed_MSA_Code,$E3271)=0,"Not Proposed",SUMIFS(Proposed_Direct_Cost,Proposed_Labor_Category,$D3271,Proposed_Company,$C3271,Proposed_MSA_Code,$E3271)),"")</f>
        <v>Not Proposed</v>
      </c>
      <c r="J3271" s="117" cm="1">
        <f t="array" aca="1" ref="J3271" ca="1">SUMIFS(Invoice_Hours,Invoice_Labor_Category,$D3271,Invoice_Company,$C3271,Invoice_MSA_Code,$E3271)</f>
        <v>0</v>
      </c>
      <c r="K3271" s="7" t="str">
        <f t="shared" ca="1" si="828"/>
        <v/>
      </c>
      <c r="L3271" s="222" cm="1">
        <f t="array" aca="1" ref="L3271" ca="1">IFERROR(SUMIFS(Invoice_Direct_Cost,Invoice_Labor_Category,$D3271,Invoice_Company,$C3271,Invoice_MSA_Code,$E3271),"")</f>
        <v>0</v>
      </c>
      <c r="M3271" s="7" t="str">
        <f t="shared" ca="1" si="829"/>
        <v/>
      </c>
      <c r="N3271" s="220" t="str">
        <f t="shared" ca="1" si="834"/>
        <v/>
      </c>
      <c r="O3271" s="7" t="str">
        <f t="shared" ca="1" si="830"/>
        <v/>
      </c>
      <c r="P3271" s="7" t="str">
        <f t="shared" ca="1" si="831"/>
        <v/>
      </c>
      <c r="Q3271" s="7" t="str">
        <f t="shared" ca="1" si="832"/>
        <v/>
      </c>
      <c r="R3271" s="7" t="str">
        <f t="shared" ca="1" si="833"/>
        <v/>
      </c>
      <c r="S3271" s="7" t="str">
        <f t="shared" ca="1" si="820"/>
        <v/>
      </c>
      <c r="T3271" s="7" t="str">
        <f t="shared" ca="1" si="821"/>
        <v/>
      </c>
      <c r="V3271" s="120" cm="1">
        <f t="array" aca="1" ref="V3271" ca="1">SUMIFS(Invoice_Hours,Invoice_Labor_Category,$D3271,Invoice_Company,$C3271,Invoice_MSA_Code,$E3271)</f>
        <v>0</v>
      </c>
      <c r="W3271" s="121" t="str">
        <f t="shared" ca="1" si="822"/>
        <v/>
      </c>
      <c r="X3271" s="151" t="str">
        <f t="shared" ca="1" si="823"/>
        <v/>
      </c>
      <c r="AB3271" t="str">
        <f t="shared" si="824"/>
        <v/>
      </c>
      <c r="AC3271" t="str">
        <f t="shared" si="825"/>
        <v/>
      </c>
      <c r="AD3271" t="str">
        <f t="shared" si="826"/>
        <v/>
      </c>
      <c r="AE3271" s="4" t="str">
        <f t="shared" ca="1" si="819"/>
        <v/>
      </c>
    </row>
    <row r="3272" spans="7:31">
      <c r="G3272" s="117" cm="1">
        <f t="array" aca="1" ref="G3272" ca="1">SUMIFS(Proposed_Hours,Proposed_Labor_Category,$D3272,Proposed_Company,$C3272,Proposed_MSA_Code,$E3272)</f>
        <v>0</v>
      </c>
      <c r="H3272" s="7" t="str">
        <f t="shared" ca="1" si="827"/>
        <v/>
      </c>
      <c r="I3272" s="4" t="str" cm="1">
        <f t="array" aca="1" ref="I3272" ca="1">IFERROR(IF(SUMIFS(Proposed_Direct_Cost,Proposed_Labor_Category,$D3272,Proposed_Company,$C3272,Proposed_MSA_Code,$E3272)=0,"Not Proposed",SUMIFS(Proposed_Direct_Cost,Proposed_Labor_Category,$D3272,Proposed_Company,$C3272,Proposed_MSA_Code,$E3272)),"")</f>
        <v>Not Proposed</v>
      </c>
      <c r="J3272" s="117" cm="1">
        <f t="array" aca="1" ref="J3272" ca="1">SUMIFS(Invoice_Hours,Invoice_Labor_Category,$D3272,Invoice_Company,$C3272,Invoice_MSA_Code,$E3272)</f>
        <v>0</v>
      </c>
      <c r="K3272" s="7" t="str">
        <f t="shared" ca="1" si="828"/>
        <v/>
      </c>
      <c r="L3272" s="222" cm="1">
        <f t="array" aca="1" ref="L3272" ca="1">IFERROR(SUMIFS(Invoice_Direct_Cost,Invoice_Labor_Category,$D3272,Invoice_Company,$C3272,Invoice_MSA_Code,$E3272),"")</f>
        <v>0</v>
      </c>
      <c r="M3272" s="7" t="str">
        <f t="shared" ca="1" si="829"/>
        <v/>
      </c>
      <c r="N3272" s="220" t="str">
        <f t="shared" ca="1" si="834"/>
        <v/>
      </c>
      <c r="O3272" s="7" t="str">
        <f t="shared" ca="1" si="830"/>
        <v/>
      </c>
      <c r="P3272" s="7" t="str">
        <f t="shared" ca="1" si="831"/>
        <v/>
      </c>
      <c r="Q3272" s="7" t="str">
        <f t="shared" ca="1" si="832"/>
        <v/>
      </c>
      <c r="R3272" s="7" t="str">
        <f t="shared" ca="1" si="833"/>
        <v/>
      </c>
      <c r="S3272" s="7" t="str">
        <f t="shared" ca="1" si="820"/>
        <v/>
      </c>
      <c r="T3272" s="7" t="str">
        <f t="shared" ca="1" si="821"/>
        <v/>
      </c>
      <c r="V3272" s="120" cm="1">
        <f t="array" aca="1" ref="V3272" ca="1">SUMIFS(Invoice_Hours,Invoice_Labor_Category,$D3272,Invoice_Company,$C3272,Invoice_MSA_Code,$E3272)</f>
        <v>0</v>
      </c>
      <c r="W3272" s="121" t="str">
        <f t="shared" ca="1" si="822"/>
        <v/>
      </c>
      <c r="X3272" s="152" t="str">
        <f t="shared" ca="1" si="823"/>
        <v/>
      </c>
      <c r="AB3272" t="str">
        <f t="shared" si="824"/>
        <v/>
      </c>
      <c r="AC3272" t="str">
        <f t="shared" si="825"/>
        <v/>
      </c>
      <c r="AD3272" t="str">
        <f t="shared" si="826"/>
        <v/>
      </c>
      <c r="AE3272" s="4" t="str">
        <f t="shared" ca="1" si="819"/>
        <v/>
      </c>
    </row>
    <row r="3273" spans="7:31">
      <c r="G3273" s="117" cm="1">
        <f t="array" aca="1" ref="G3273" ca="1">SUMIFS(Proposed_Hours,Proposed_Labor_Category,$D3273,Proposed_Company,$C3273,Proposed_MSA_Code,$E3273)</f>
        <v>0</v>
      </c>
      <c r="H3273" s="7" t="str">
        <f t="shared" ca="1" si="827"/>
        <v/>
      </c>
      <c r="I3273" s="4" t="str" cm="1">
        <f t="array" aca="1" ref="I3273" ca="1">IFERROR(IF(SUMIFS(Proposed_Direct_Cost,Proposed_Labor_Category,$D3273,Proposed_Company,$C3273,Proposed_MSA_Code,$E3273)=0,"Not Proposed",SUMIFS(Proposed_Direct_Cost,Proposed_Labor_Category,$D3273,Proposed_Company,$C3273,Proposed_MSA_Code,$E3273)),"")</f>
        <v>Not Proposed</v>
      </c>
      <c r="J3273" s="117" cm="1">
        <f t="array" aca="1" ref="J3273" ca="1">SUMIFS(Invoice_Hours,Invoice_Labor_Category,$D3273,Invoice_Company,$C3273,Invoice_MSA_Code,$E3273)</f>
        <v>0</v>
      </c>
      <c r="K3273" s="7" t="str">
        <f t="shared" ca="1" si="828"/>
        <v/>
      </c>
      <c r="L3273" s="222" cm="1">
        <f t="array" aca="1" ref="L3273" ca="1">IFERROR(SUMIFS(Invoice_Direct_Cost,Invoice_Labor_Category,$D3273,Invoice_Company,$C3273,Invoice_MSA_Code,$E3273),"")</f>
        <v>0</v>
      </c>
      <c r="M3273" s="7" t="str">
        <f t="shared" ca="1" si="829"/>
        <v/>
      </c>
      <c r="N3273" s="220" t="str">
        <f t="shared" ca="1" si="834"/>
        <v/>
      </c>
      <c r="O3273" s="7" t="str">
        <f t="shared" ca="1" si="830"/>
        <v/>
      </c>
      <c r="P3273" s="7" t="str">
        <f t="shared" ca="1" si="831"/>
        <v/>
      </c>
      <c r="Q3273" s="7" t="str">
        <f t="shared" ca="1" si="832"/>
        <v/>
      </c>
      <c r="R3273" s="7" t="str">
        <f t="shared" ca="1" si="833"/>
        <v/>
      </c>
      <c r="S3273" s="7" t="str">
        <f t="shared" ca="1" si="820"/>
        <v/>
      </c>
      <c r="T3273" s="7" t="str">
        <f t="shared" ca="1" si="821"/>
        <v/>
      </c>
      <c r="V3273" s="120" cm="1">
        <f t="array" aca="1" ref="V3273" ca="1">SUMIFS(Invoice_Hours,Invoice_Labor_Category,$D3273,Invoice_Company,$C3273,Invoice_MSA_Code,$E3273)</f>
        <v>0</v>
      </c>
      <c r="W3273" s="121" t="str">
        <f t="shared" ca="1" si="822"/>
        <v/>
      </c>
      <c r="X3273" s="151" t="str">
        <f t="shared" ca="1" si="823"/>
        <v/>
      </c>
      <c r="AB3273" t="str">
        <f t="shared" si="824"/>
        <v/>
      </c>
      <c r="AC3273" t="str">
        <f t="shared" si="825"/>
        <v/>
      </c>
      <c r="AD3273" t="str">
        <f t="shared" si="826"/>
        <v/>
      </c>
      <c r="AE3273" s="4" t="str">
        <f t="shared" ca="1" si="819"/>
        <v/>
      </c>
    </row>
    <row r="3274" spans="7:31">
      <c r="G3274" s="117" cm="1">
        <f t="array" aca="1" ref="G3274" ca="1">SUMIFS(Proposed_Hours,Proposed_Labor_Category,$D3274,Proposed_Company,$C3274,Proposed_MSA_Code,$E3274)</f>
        <v>0</v>
      </c>
      <c r="H3274" s="7" t="str">
        <f t="shared" ca="1" si="827"/>
        <v/>
      </c>
      <c r="I3274" s="4" t="str" cm="1">
        <f t="array" aca="1" ref="I3274" ca="1">IFERROR(IF(SUMIFS(Proposed_Direct_Cost,Proposed_Labor_Category,$D3274,Proposed_Company,$C3274,Proposed_MSA_Code,$E3274)=0,"Not Proposed",SUMIFS(Proposed_Direct_Cost,Proposed_Labor_Category,$D3274,Proposed_Company,$C3274,Proposed_MSA_Code,$E3274)),"")</f>
        <v>Not Proposed</v>
      </c>
      <c r="J3274" s="117" cm="1">
        <f t="array" aca="1" ref="J3274" ca="1">SUMIFS(Invoice_Hours,Invoice_Labor_Category,$D3274,Invoice_Company,$C3274,Invoice_MSA_Code,$E3274)</f>
        <v>0</v>
      </c>
      <c r="K3274" s="7" t="str">
        <f t="shared" ca="1" si="828"/>
        <v/>
      </c>
      <c r="L3274" s="222" cm="1">
        <f t="array" aca="1" ref="L3274" ca="1">IFERROR(SUMIFS(Invoice_Direct_Cost,Invoice_Labor_Category,$D3274,Invoice_Company,$C3274,Invoice_MSA_Code,$E3274),"")</f>
        <v>0</v>
      </c>
      <c r="M3274" s="7" t="str">
        <f t="shared" ca="1" si="829"/>
        <v/>
      </c>
      <c r="N3274" s="220" t="str">
        <f t="shared" ca="1" si="834"/>
        <v/>
      </c>
      <c r="O3274" s="7" t="str">
        <f t="shared" ca="1" si="830"/>
        <v/>
      </c>
      <c r="P3274" s="7" t="str">
        <f t="shared" ca="1" si="831"/>
        <v/>
      </c>
      <c r="Q3274" s="7" t="str">
        <f t="shared" ca="1" si="832"/>
        <v/>
      </c>
      <c r="R3274" s="7" t="str">
        <f t="shared" ca="1" si="833"/>
        <v/>
      </c>
      <c r="S3274" s="7" t="str">
        <f t="shared" ca="1" si="820"/>
        <v/>
      </c>
      <c r="T3274" s="7" t="str">
        <f t="shared" ca="1" si="821"/>
        <v/>
      </c>
      <c r="V3274" s="120" cm="1">
        <f t="array" aca="1" ref="V3274" ca="1">SUMIFS(Invoice_Hours,Invoice_Labor_Category,$D3274,Invoice_Company,$C3274,Invoice_MSA_Code,$E3274)</f>
        <v>0</v>
      </c>
      <c r="W3274" s="121" t="str">
        <f t="shared" ca="1" si="822"/>
        <v/>
      </c>
      <c r="X3274" s="152" t="str">
        <f t="shared" ca="1" si="823"/>
        <v/>
      </c>
      <c r="AB3274" t="str">
        <f t="shared" si="824"/>
        <v/>
      </c>
      <c r="AC3274" t="str">
        <f t="shared" si="825"/>
        <v/>
      </c>
      <c r="AD3274" t="str">
        <f t="shared" si="826"/>
        <v/>
      </c>
      <c r="AE3274" s="4" t="str">
        <f t="shared" ca="1" si="819"/>
        <v/>
      </c>
    </row>
    <row r="3275" spans="7:31">
      <c r="G3275" s="117" cm="1">
        <f t="array" aca="1" ref="G3275" ca="1">SUMIFS(Proposed_Hours,Proposed_Labor_Category,$D3275,Proposed_Company,$C3275,Proposed_MSA_Code,$E3275)</f>
        <v>0</v>
      </c>
      <c r="H3275" s="7" t="str">
        <f t="shared" ca="1" si="827"/>
        <v/>
      </c>
      <c r="I3275" s="4" t="str" cm="1">
        <f t="array" aca="1" ref="I3275" ca="1">IFERROR(IF(SUMIFS(Proposed_Direct_Cost,Proposed_Labor_Category,$D3275,Proposed_Company,$C3275,Proposed_MSA_Code,$E3275)=0,"Not Proposed",SUMIFS(Proposed_Direct_Cost,Proposed_Labor_Category,$D3275,Proposed_Company,$C3275,Proposed_MSA_Code,$E3275)),"")</f>
        <v>Not Proposed</v>
      </c>
      <c r="J3275" s="117" cm="1">
        <f t="array" aca="1" ref="J3275" ca="1">SUMIFS(Invoice_Hours,Invoice_Labor_Category,$D3275,Invoice_Company,$C3275,Invoice_MSA_Code,$E3275)</f>
        <v>0</v>
      </c>
      <c r="K3275" s="7" t="str">
        <f t="shared" ca="1" si="828"/>
        <v/>
      </c>
      <c r="L3275" s="222" cm="1">
        <f t="array" aca="1" ref="L3275" ca="1">IFERROR(SUMIFS(Invoice_Direct_Cost,Invoice_Labor_Category,$D3275,Invoice_Company,$C3275,Invoice_MSA_Code,$E3275),"")</f>
        <v>0</v>
      </c>
      <c r="M3275" s="7" t="str">
        <f t="shared" ca="1" si="829"/>
        <v/>
      </c>
      <c r="N3275" s="220" t="str">
        <f t="shared" ca="1" si="834"/>
        <v/>
      </c>
      <c r="O3275" s="7" t="str">
        <f t="shared" ca="1" si="830"/>
        <v/>
      </c>
      <c r="P3275" s="7" t="str">
        <f t="shared" ca="1" si="831"/>
        <v/>
      </c>
      <c r="Q3275" s="7" t="str">
        <f t="shared" ca="1" si="832"/>
        <v/>
      </c>
      <c r="R3275" s="7" t="str">
        <f t="shared" ca="1" si="833"/>
        <v/>
      </c>
      <c r="S3275" s="7" t="str">
        <f t="shared" ca="1" si="820"/>
        <v/>
      </c>
      <c r="T3275" s="7" t="str">
        <f t="shared" ca="1" si="821"/>
        <v/>
      </c>
      <c r="V3275" s="120" cm="1">
        <f t="array" aca="1" ref="V3275" ca="1">SUMIFS(Invoice_Hours,Invoice_Labor_Category,$D3275,Invoice_Company,$C3275,Invoice_MSA_Code,$E3275)</f>
        <v>0</v>
      </c>
      <c r="W3275" s="121" t="str">
        <f t="shared" ca="1" si="822"/>
        <v/>
      </c>
      <c r="X3275" s="151" t="str">
        <f t="shared" ca="1" si="823"/>
        <v/>
      </c>
      <c r="AB3275" t="str">
        <f t="shared" si="824"/>
        <v/>
      </c>
      <c r="AC3275" t="str">
        <f t="shared" si="825"/>
        <v/>
      </c>
      <c r="AD3275" t="str">
        <f t="shared" si="826"/>
        <v/>
      </c>
      <c r="AE3275" s="4" t="str">
        <f t="shared" ca="1" si="819"/>
        <v/>
      </c>
    </row>
    <row r="3276" spans="7:31">
      <c r="G3276" s="117" cm="1">
        <f t="array" aca="1" ref="G3276" ca="1">SUMIFS(Proposed_Hours,Proposed_Labor_Category,$D3276,Proposed_Company,$C3276,Proposed_MSA_Code,$E3276)</f>
        <v>0</v>
      </c>
      <c r="H3276" s="7" t="str">
        <f t="shared" ca="1" si="827"/>
        <v/>
      </c>
      <c r="I3276" s="4" t="str" cm="1">
        <f t="array" aca="1" ref="I3276" ca="1">IFERROR(IF(SUMIFS(Proposed_Direct_Cost,Proposed_Labor_Category,$D3276,Proposed_Company,$C3276,Proposed_MSA_Code,$E3276)=0,"Not Proposed",SUMIFS(Proposed_Direct_Cost,Proposed_Labor_Category,$D3276,Proposed_Company,$C3276,Proposed_MSA_Code,$E3276)),"")</f>
        <v>Not Proposed</v>
      </c>
      <c r="J3276" s="117" cm="1">
        <f t="array" aca="1" ref="J3276" ca="1">SUMIFS(Invoice_Hours,Invoice_Labor_Category,$D3276,Invoice_Company,$C3276,Invoice_MSA_Code,$E3276)</f>
        <v>0</v>
      </c>
      <c r="K3276" s="7" t="str">
        <f t="shared" ca="1" si="828"/>
        <v/>
      </c>
      <c r="L3276" s="222" cm="1">
        <f t="array" aca="1" ref="L3276" ca="1">IFERROR(SUMIFS(Invoice_Direct_Cost,Invoice_Labor_Category,$D3276,Invoice_Company,$C3276,Invoice_MSA_Code,$E3276),"")</f>
        <v>0</v>
      </c>
      <c r="M3276" s="7" t="str">
        <f t="shared" ca="1" si="829"/>
        <v/>
      </c>
      <c r="N3276" s="220" t="str">
        <f t="shared" ca="1" si="834"/>
        <v/>
      </c>
      <c r="O3276" s="7" t="str">
        <f t="shared" ca="1" si="830"/>
        <v/>
      </c>
      <c r="P3276" s="7" t="str">
        <f t="shared" ca="1" si="831"/>
        <v/>
      </c>
      <c r="Q3276" s="7" t="str">
        <f t="shared" ca="1" si="832"/>
        <v/>
      </c>
      <c r="R3276" s="7" t="str">
        <f t="shared" ca="1" si="833"/>
        <v/>
      </c>
      <c r="S3276" s="7" t="str">
        <f t="shared" ca="1" si="820"/>
        <v/>
      </c>
      <c r="T3276" s="7" t="str">
        <f t="shared" ca="1" si="821"/>
        <v/>
      </c>
      <c r="V3276" s="120" cm="1">
        <f t="array" aca="1" ref="V3276" ca="1">SUMIFS(Invoice_Hours,Invoice_Labor_Category,$D3276,Invoice_Company,$C3276,Invoice_MSA_Code,$E3276)</f>
        <v>0</v>
      </c>
      <c r="W3276" s="121" t="str">
        <f t="shared" ca="1" si="822"/>
        <v/>
      </c>
      <c r="X3276" s="152" t="str">
        <f t="shared" ca="1" si="823"/>
        <v/>
      </c>
      <c r="AB3276" t="str">
        <f t="shared" si="824"/>
        <v/>
      </c>
      <c r="AC3276" t="str">
        <f t="shared" si="825"/>
        <v/>
      </c>
      <c r="AD3276" t="str">
        <f t="shared" si="826"/>
        <v/>
      </c>
      <c r="AE3276" s="4" t="str">
        <f t="shared" ca="1" si="819"/>
        <v/>
      </c>
    </row>
    <row r="3277" spans="7:31">
      <c r="G3277" s="117" cm="1">
        <f t="array" aca="1" ref="G3277" ca="1">SUMIFS(Proposed_Hours,Proposed_Labor_Category,$D3277,Proposed_Company,$C3277,Proposed_MSA_Code,$E3277)</f>
        <v>0</v>
      </c>
      <c r="H3277" s="7" t="str">
        <f t="shared" ca="1" si="827"/>
        <v/>
      </c>
      <c r="I3277" s="4" t="str" cm="1">
        <f t="array" aca="1" ref="I3277" ca="1">IFERROR(IF(SUMIFS(Proposed_Direct_Cost,Proposed_Labor_Category,$D3277,Proposed_Company,$C3277,Proposed_MSA_Code,$E3277)=0,"Not Proposed",SUMIFS(Proposed_Direct_Cost,Proposed_Labor_Category,$D3277,Proposed_Company,$C3277,Proposed_MSA_Code,$E3277)),"")</f>
        <v>Not Proposed</v>
      </c>
      <c r="J3277" s="117" cm="1">
        <f t="array" aca="1" ref="J3277" ca="1">SUMIFS(Invoice_Hours,Invoice_Labor_Category,$D3277,Invoice_Company,$C3277,Invoice_MSA_Code,$E3277)</f>
        <v>0</v>
      </c>
      <c r="K3277" s="7" t="str">
        <f t="shared" ca="1" si="828"/>
        <v/>
      </c>
      <c r="L3277" s="222" cm="1">
        <f t="array" aca="1" ref="L3277" ca="1">IFERROR(SUMIFS(Invoice_Direct_Cost,Invoice_Labor_Category,$D3277,Invoice_Company,$C3277,Invoice_MSA_Code,$E3277),"")</f>
        <v>0</v>
      </c>
      <c r="M3277" s="7" t="str">
        <f t="shared" ca="1" si="829"/>
        <v/>
      </c>
      <c r="N3277" s="220" t="str">
        <f t="shared" ca="1" si="834"/>
        <v/>
      </c>
      <c r="O3277" s="7" t="str">
        <f t="shared" ca="1" si="830"/>
        <v/>
      </c>
      <c r="P3277" s="7" t="str">
        <f t="shared" ca="1" si="831"/>
        <v/>
      </c>
      <c r="Q3277" s="7" t="str">
        <f t="shared" ca="1" si="832"/>
        <v/>
      </c>
      <c r="R3277" s="7" t="str">
        <f t="shared" ca="1" si="833"/>
        <v/>
      </c>
      <c r="S3277" s="7" t="str">
        <f t="shared" ca="1" si="820"/>
        <v/>
      </c>
      <c r="T3277" s="7" t="str">
        <f t="shared" ca="1" si="821"/>
        <v/>
      </c>
      <c r="V3277" s="120" cm="1">
        <f t="array" aca="1" ref="V3277" ca="1">SUMIFS(Invoice_Hours,Invoice_Labor_Category,$D3277,Invoice_Company,$C3277,Invoice_MSA_Code,$E3277)</f>
        <v>0</v>
      </c>
      <c r="W3277" s="121" t="str">
        <f t="shared" ca="1" si="822"/>
        <v/>
      </c>
      <c r="X3277" s="151" t="str">
        <f t="shared" ca="1" si="823"/>
        <v/>
      </c>
      <c r="AB3277" t="str">
        <f t="shared" si="824"/>
        <v/>
      </c>
      <c r="AC3277" t="str">
        <f t="shared" si="825"/>
        <v/>
      </c>
      <c r="AD3277" t="str">
        <f t="shared" si="826"/>
        <v/>
      </c>
      <c r="AE3277" s="4" t="str">
        <f t="shared" ca="1" si="819"/>
        <v/>
      </c>
    </row>
    <row r="3278" spans="7:31">
      <c r="G3278" s="117" cm="1">
        <f t="array" aca="1" ref="G3278" ca="1">SUMIFS(Proposed_Hours,Proposed_Labor_Category,$D3278,Proposed_Company,$C3278,Proposed_MSA_Code,$E3278)</f>
        <v>0</v>
      </c>
      <c r="H3278" s="7" t="str">
        <f t="shared" ca="1" si="827"/>
        <v/>
      </c>
      <c r="I3278" s="4" t="str" cm="1">
        <f t="array" aca="1" ref="I3278" ca="1">IFERROR(IF(SUMIFS(Proposed_Direct_Cost,Proposed_Labor_Category,$D3278,Proposed_Company,$C3278,Proposed_MSA_Code,$E3278)=0,"Not Proposed",SUMIFS(Proposed_Direct_Cost,Proposed_Labor_Category,$D3278,Proposed_Company,$C3278,Proposed_MSA_Code,$E3278)),"")</f>
        <v>Not Proposed</v>
      </c>
      <c r="J3278" s="117" cm="1">
        <f t="array" aca="1" ref="J3278" ca="1">SUMIFS(Invoice_Hours,Invoice_Labor_Category,$D3278,Invoice_Company,$C3278,Invoice_MSA_Code,$E3278)</f>
        <v>0</v>
      </c>
      <c r="K3278" s="7" t="str">
        <f t="shared" ca="1" si="828"/>
        <v/>
      </c>
      <c r="L3278" s="222" cm="1">
        <f t="array" aca="1" ref="L3278" ca="1">IFERROR(SUMIFS(Invoice_Direct_Cost,Invoice_Labor_Category,$D3278,Invoice_Company,$C3278,Invoice_MSA_Code,$E3278),"")</f>
        <v>0</v>
      </c>
      <c r="M3278" s="7" t="str">
        <f t="shared" ca="1" si="829"/>
        <v/>
      </c>
      <c r="N3278" s="220" t="str">
        <f t="shared" ca="1" si="834"/>
        <v/>
      </c>
      <c r="O3278" s="7" t="str">
        <f t="shared" ca="1" si="830"/>
        <v/>
      </c>
      <c r="P3278" s="7" t="str">
        <f t="shared" ca="1" si="831"/>
        <v/>
      </c>
      <c r="Q3278" s="7" t="str">
        <f t="shared" ca="1" si="832"/>
        <v/>
      </c>
      <c r="R3278" s="7" t="str">
        <f t="shared" ca="1" si="833"/>
        <v/>
      </c>
      <c r="S3278" s="7" t="str">
        <f t="shared" ca="1" si="820"/>
        <v/>
      </c>
      <c r="T3278" s="7" t="str">
        <f t="shared" ca="1" si="821"/>
        <v/>
      </c>
      <c r="V3278" s="120" cm="1">
        <f t="array" aca="1" ref="V3278" ca="1">SUMIFS(Invoice_Hours,Invoice_Labor_Category,$D3278,Invoice_Company,$C3278,Invoice_MSA_Code,$E3278)</f>
        <v>0</v>
      </c>
      <c r="W3278" s="121" t="str">
        <f t="shared" ca="1" si="822"/>
        <v/>
      </c>
      <c r="X3278" s="152" t="str">
        <f t="shared" ca="1" si="823"/>
        <v/>
      </c>
      <c r="AB3278" t="str">
        <f t="shared" si="824"/>
        <v/>
      </c>
      <c r="AC3278" t="str">
        <f t="shared" si="825"/>
        <v/>
      </c>
      <c r="AD3278" t="str">
        <f t="shared" si="826"/>
        <v/>
      </c>
      <c r="AE3278" s="4" t="str">
        <f t="shared" ca="1" si="819"/>
        <v/>
      </c>
    </row>
    <row r="3279" spans="7:31">
      <c r="G3279" s="117" cm="1">
        <f t="array" aca="1" ref="G3279" ca="1">SUMIFS(Proposed_Hours,Proposed_Labor_Category,$D3279,Proposed_Company,$C3279,Proposed_MSA_Code,$E3279)</f>
        <v>0</v>
      </c>
      <c r="H3279" s="7" t="str">
        <f t="shared" ca="1" si="827"/>
        <v/>
      </c>
      <c r="I3279" s="4" t="str" cm="1">
        <f t="array" aca="1" ref="I3279" ca="1">IFERROR(IF(SUMIFS(Proposed_Direct_Cost,Proposed_Labor_Category,$D3279,Proposed_Company,$C3279,Proposed_MSA_Code,$E3279)=0,"Not Proposed",SUMIFS(Proposed_Direct_Cost,Proposed_Labor_Category,$D3279,Proposed_Company,$C3279,Proposed_MSA_Code,$E3279)),"")</f>
        <v>Not Proposed</v>
      </c>
      <c r="J3279" s="117" cm="1">
        <f t="array" aca="1" ref="J3279" ca="1">SUMIFS(Invoice_Hours,Invoice_Labor_Category,$D3279,Invoice_Company,$C3279,Invoice_MSA_Code,$E3279)</f>
        <v>0</v>
      </c>
      <c r="K3279" s="7" t="str">
        <f t="shared" ca="1" si="828"/>
        <v/>
      </c>
      <c r="L3279" s="222" cm="1">
        <f t="array" aca="1" ref="L3279" ca="1">IFERROR(SUMIFS(Invoice_Direct_Cost,Invoice_Labor_Category,$D3279,Invoice_Company,$C3279,Invoice_MSA_Code,$E3279),"")</f>
        <v>0</v>
      </c>
      <c r="M3279" s="7" t="str">
        <f t="shared" ca="1" si="829"/>
        <v/>
      </c>
      <c r="N3279" s="220" t="str">
        <f t="shared" ca="1" si="834"/>
        <v/>
      </c>
      <c r="O3279" s="7" t="str">
        <f t="shared" ca="1" si="830"/>
        <v/>
      </c>
      <c r="P3279" s="7" t="str">
        <f t="shared" ca="1" si="831"/>
        <v/>
      </c>
      <c r="Q3279" s="7" t="str">
        <f t="shared" ca="1" si="832"/>
        <v/>
      </c>
      <c r="R3279" s="7" t="str">
        <f t="shared" ca="1" si="833"/>
        <v/>
      </c>
      <c r="S3279" s="7" t="str">
        <f t="shared" ca="1" si="820"/>
        <v/>
      </c>
      <c r="T3279" s="7" t="str">
        <f t="shared" ca="1" si="821"/>
        <v/>
      </c>
      <c r="V3279" s="120" cm="1">
        <f t="array" aca="1" ref="V3279" ca="1">SUMIFS(Invoice_Hours,Invoice_Labor_Category,$D3279,Invoice_Company,$C3279,Invoice_MSA_Code,$E3279)</f>
        <v>0</v>
      </c>
      <c r="W3279" s="121" t="str">
        <f t="shared" ca="1" si="822"/>
        <v/>
      </c>
      <c r="X3279" s="151" t="str">
        <f t="shared" ca="1" si="823"/>
        <v/>
      </c>
      <c r="AB3279" t="str">
        <f t="shared" si="824"/>
        <v/>
      </c>
      <c r="AC3279" t="str">
        <f t="shared" si="825"/>
        <v/>
      </c>
      <c r="AD3279" t="str">
        <f t="shared" si="826"/>
        <v/>
      </c>
      <c r="AE3279" s="4" t="str">
        <f t="shared" ca="1" si="819"/>
        <v/>
      </c>
    </row>
    <row r="3280" spans="7:31">
      <c r="G3280" s="117" cm="1">
        <f t="array" aca="1" ref="G3280" ca="1">SUMIFS(Proposed_Hours,Proposed_Labor_Category,$D3280,Proposed_Company,$C3280,Proposed_MSA_Code,$E3280)</f>
        <v>0</v>
      </c>
      <c r="H3280" s="7" t="str">
        <f t="shared" ca="1" si="827"/>
        <v/>
      </c>
      <c r="I3280" s="4" t="str" cm="1">
        <f t="array" aca="1" ref="I3280" ca="1">IFERROR(IF(SUMIFS(Proposed_Direct_Cost,Proposed_Labor_Category,$D3280,Proposed_Company,$C3280,Proposed_MSA_Code,$E3280)=0,"Not Proposed",SUMIFS(Proposed_Direct_Cost,Proposed_Labor_Category,$D3280,Proposed_Company,$C3280,Proposed_MSA_Code,$E3280)),"")</f>
        <v>Not Proposed</v>
      </c>
      <c r="J3280" s="117" cm="1">
        <f t="array" aca="1" ref="J3280" ca="1">SUMIFS(Invoice_Hours,Invoice_Labor_Category,$D3280,Invoice_Company,$C3280,Invoice_MSA_Code,$E3280)</f>
        <v>0</v>
      </c>
      <c r="K3280" s="7" t="str">
        <f t="shared" ca="1" si="828"/>
        <v/>
      </c>
      <c r="L3280" s="222" cm="1">
        <f t="array" aca="1" ref="L3280" ca="1">IFERROR(SUMIFS(Invoice_Direct_Cost,Invoice_Labor_Category,$D3280,Invoice_Company,$C3280,Invoice_MSA_Code,$E3280),"")</f>
        <v>0</v>
      </c>
      <c r="M3280" s="7" t="str">
        <f t="shared" ca="1" si="829"/>
        <v/>
      </c>
      <c r="N3280" s="220" t="str">
        <f t="shared" ca="1" si="834"/>
        <v/>
      </c>
      <c r="O3280" s="7" t="str">
        <f t="shared" ca="1" si="830"/>
        <v/>
      </c>
      <c r="P3280" s="7" t="str">
        <f t="shared" ca="1" si="831"/>
        <v/>
      </c>
      <c r="Q3280" s="7" t="str">
        <f t="shared" ca="1" si="832"/>
        <v/>
      </c>
      <c r="R3280" s="7" t="str">
        <f t="shared" ca="1" si="833"/>
        <v/>
      </c>
      <c r="S3280" s="7" t="str">
        <f t="shared" ca="1" si="820"/>
        <v/>
      </c>
      <c r="T3280" s="7" t="str">
        <f t="shared" ca="1" si="821"/>
        <v/>
      </c>
      <c r="V3280" s="120" cm="1">
        <f t="array" aca="1" ref="V3280" ca="1">SUMIFS(Invoice_Hours,Invoice_Labor_Category,$D3280,Invoice_Company,$C3280,Invoice_MSA_Code,$E3280)</f>
        <v>0</v>
      </c>
      <c r="W3280" s="121" t="str">
        <f t="shared" ca="1" si="822"/>
        <v/>
      </c>
      <c r="X3280" s="152" t="str">
        <f t="shared" ca="1" si="823"/>
        <v/>
      </c>
      <c r="AB3280" t="str">
        <f t="shared" si="824"/>
        <v/>
      </c>
      <c r="AC3280" t="str">
        <f t="shared" si="825"/>
        <v/>
      </c>
      <c r="AD3280" t="str">
        <f t="shared" si="826"/>
        <v/>
      </c>
      <c r="AE3280" s="4" t="str">
        <f t="shared" ca="1" si="819"/>
        <v/>
      </c>
    </row>
    <row r="3281" spans="7:31">
      <c r="G3281" s="117" cm="1">
        <f t="array" aca="1" ref="G3281" ca="1">SUMIFS(Proposed_Hours,Proposed_Labor_Category,$D3281,Proposed_Company,$C3281,Proposed_MSA_Code,$E3281)</f>
        <v>0</v>
      </c>
      <c r="H3281" s="7" t="str">
        <f t="shared" ca="1" si="827"/>
        <v/>
      </c>
      <c r="I3281" s="4" t="str" cm="1">
        <f t="array" aca="1" ref="I3281" ca="1">IFERROR(IF(SUMIFS(Proposed_Direct_Cost,Proposed_Labor_Category,$D3281,Proposed_Company,$C3281,Proposed_MSA_Code,$E3281)=0,"Not Proposed",SUMIFS(Proposed_Direct_Cost,Proposed_Labor_Category,$D3281,Proposed_Company,$C3281,Proposed_MSA_Code,$E3281)),"")</f>
        <v>Not Proposed</v>
      </c>
      <c r="J3281" s="117" cm="1">
        <f t="array" aca="1" ref="J3281" ca="1">SUMIFS(Invoice_Hours,Invoice_Labor_Category,$D3281,Invoice_Company,$C3281,Invoice_MSA_Code,$E3281)</f>
        <v>0</v>
      </c>
      <c r="K3281" s="7" t="str">
        <f t="shared" ca="1" si="828"/>
        <v/>
      </c>
      <c r="L3281" s="222" cm="1">
        <f t="array" aca="1" ref="L3281" ca="1">IFERROR(SUMIFS(Invoice_Direct_Cost,Invoice_Labor_Category,$D3281,Invoice_Company,$C3281,Invoice_MSA_Code,$E3281),"")</f>
        <v>0</v>
      </c>
      <c r="M3281" s="7" t="str">
        <f t="shared" ca="1" si="829"/>
        <v/>
      </c>
      <c r="N3281" s="220" t="str">
        <f t="shared" ca="1" si="834"/>
        <v/>
      </c>
      <c r="O3281" s="7" t="str">
        <f t="shared" ca="1" si="830"/>
        <v/>
      </c>
      <c r="P3281" s="7" t="str">
        <f t="shared" ca="1" si="831"/>
        <v/>
      </c>
      <c r="Q3281" s="7" t="str">
        <f t="shared" ca="1" si="832"/>
        <v/>
      </c>
      <c r="R3281" s="7" t="str">
        <f t="shared" ca="1" si="833"/>
        <v/>
      </c>
      <c r="S3281" s="7" t="str">
        <f t="shared" ca="1" si="820"/>
        <v/>
      </c>
      <c r="T3281" s="7" t="str">
        <f t="shared" ca="1" si="821"/>
        <v/>
      </c>
      <c r="V3281" s="120" cm="1">
        <f t="array" aca="1" ref="V3281" ca="1">SUMIFS(Invoice_Hours,Invoice_Labor_Category,$D3281,Invoice_Company,$C3281,Invoice_MSA_Code,$E3281)</f>
        <v>0</v>
      </c>
      <c r="W3281" s="121" t="str">
        <f t="shared" ca="1" si="822"/>
        <v/>
      </c>
      <c r="X3281" s="151" t="str">
        <f t="shared" ca="1" si="823"/>
        <v/>
      </c>
      <c r="AB3281" t="str">
        <f t="shared" si="824"/>
        <v/>
      </c>
      <c r="AC3281" t="str">
        <f t="shared" si="825"/>
        <v/>
      </c>
      <c r="AD3281" t="str">
        <f t="shared" si="826"/>
        <v/>
      </c>
      <c r="AE3281" s="4" t="str">
        <f t="shared" ca="1" si="819"/>
        <v/>
      </c>
    </row>
    <row r="3282" spans="7:31">
      <c r="G3282" s="117" cm="1">
        <f t="array" aca="1" ref="G3282" ca="1">SUMIFS(Proposed_Hours,Proposed_Labor_Category,$D3282,Proposed_Company,$C3282,Proposed_MSA_Code,$E3282)</f>
        <v>0</v>
      </c>
      <c r="H3282" s="7" t="str">
        <f t="shared" ca="1" si="827"/>
        <v/>
      </c>
      <c r="I3282" s="4" t="str" cm="1">
        <f t="array" aca="1" ref="I3282" ca="1">IFERROR(IF(SUMIFS(Proposed_Direct_Cost,Proposed_Labor_Category,$D3282,Proposed_Company,$C3282,Proposed_MSA_Code,$E3282)=0,"Not Proposed",SUMIFS(Proposed_Direct_Cost,Proposed_Labor_Category,$D3282,Proposed_Company,$C3282,Proposed_MSA_Code,$E3282)),"")</f>
        <v>Not Proposed</v>
      </c>
      <c r="J3282" s="117" cm="1">
        <f t="array" aca="1" ref="J3282" ca="1">SUMIFS(Invoice_Hours,Invoice_Labor_Category,$D3282,Invoice_Company,$C3282,Invoice_MSA_Code,$E3282)</f>
        <v>0</v>
      </c>
      <c r="K3282" s="7" t="str">
        <f t="shared" ca="1" si="828"/>
        <v/>
      </c>
      <c r="L3282" s="222" cm="1">
        <f t="array" aca="1" ref="L3282" ca="1">IFERROR(SUMIFS(Invoice_Direct_Cost,Invoice_Labor_Category,$D3282,Invoice_Company,$C3282,Invoice_MSA_Code,$E3282),"")</f>
        <v>0</v>
      </c>
      <c r="M3282" s="7" t="str">
        <f t="shared" ca="1" si="829"/>
        <v/>
      </c>
      <c r="N3282" s="220" t="str">
        <f t="shared" ca="1" si="834"/>
        <v/>
      </c>
      <c r="O3282" s="7" t="str">
        <f t="shared" ca="1" si="830"/>
        <v/>
      </c>
      <c r="P3282" s="7" t="str">
        <f t="shared" ca="1" si="831"/>
        <v/>
      </c>
      <c r="Q3282" s="7" t="str">
        <f t="shared" ca="1" si="832"/>
        <v/>
      </c>
      <c r="R3282" s="7" t="str">
        <f t="shared" ca="1" si="833"/>
        <v/>
      </c>
      <c r="S3282" s="7" t="str">
        <f t="shared" ca="1" si="820"/>
        <v/>
      </c>
      <c r="T3282" s="7" t="str">
        <f t="shared" ca="1" si="821"/>
        <v/>
      </c>
      <c r="V3282" s="120" cm="1">
        <f t="array" aca="1" ref="V3282" ca="1">SUMIFS(Invoice_Hours,Invoice_Labor_Category,$D3282,Invoice_Company,$C3282,Invoice_MSA_Code,$E3282)</f>
        <v>0</v>
      </c>
      <c r="W3282" s="121" t="str">
        <f t="shared" ca="1" si="822"/>
        <v/>
      </c>
      <c r="X3282" s="152" t="str">
        <f t="shared" ca="1" si="823"/>
        <v/>
      </c>
      <c r="AB3282" t="str">
        <f t="shared" si="824"/>
        <v/>
      </c>
      <c r="AC3282" t="str">
        <f t="shared" si="825"/>
        <v/>
      </c>
      <c r="AD3282" t="str">
        <f t="shared" si="826"/>
        <v/>
      </c>
      <c r="AE3282" s="4" t="str">
        <f t="shared" ca="1" si="819"/>
        <v/>
      </c>
    </row>
    <row r="3283" spans="7:31">
      <c r="G3283" s="117" cm="1">
        <f t="array" aca="1" ref="G3283" ca="1">SUMIFS(Proposed_Hours,Proposed_Labor_Category,$D3283,Proposed_Company,$C3283,Proposed_MSA_Code,$E3283)</f>
        <v>0</v>
      </c>
      <c r="H3283" s="7" t="str">
        <f t="shared" ca="1" si="827"/>
        <v/>
      </c>
      <c r="I3283" s="4" t="str" cm="1">
        <f t="array" aca="1" ref="I3283" ca="1">IFERROR(IF(SUMIFS(Proposed_Direct_Cost,Proposed_Labor_Category,$D3283,Proposed_Company,$C3283,Proposed_MSA_Code,$E3283)=0,"Not Proposed",SUMIFS(Proposed_Direct_Cost,Proposed_Labor_Category,$D3283,Proposed_Company,$C3283,Proposed_MSA_Code,$E3283)),"")</f>
        <v>Not Proposed</v>
      </c>
      <c r="J3283" s="117" cm="1">
        <f t="array" aca="1" ref="J3283" ca="1">SUMIFS(Invoice_Hours,Invoice_Labor_Category,$D3283,Invoice_Company,$C3283,Invoice_MSA_Code,$E3283)</f>
        <v>0</v>
      </c>
      <c r="K3283" s="7" t="str">
        <f t="shared" ca="1" si="828"/>
        <v/>
      </c>
      <c r="L3283" s="222" cm="1">
        <f t="array" aca="1" ref="L3283" ca="1">IFERROR(SUMIFS(Invoice_Direct_Cost,Invoice_Labor_Category,$D3283,Invoice_Company,$C3283,Invoice_MSA_Code,$E3283),"")</f>
        <v>0</v>
      </c>
      <c r="M3283" s="7" t="str">
        <f t="shared" ca="1" si="829"/>
        <v/>
      </c>
      <c r="N3283" s="220" t="str">
        <f t="shared" ca="1" si="834"/>
        <v/>
      </c>
      <c r="O3283" s="7" t="str">
        <f t="shared" ca="1" si="830"/>
        <v/>
      </c>
      <c r="P3283" s="7" t="str">
        <f t="shared" ca="1" si="831"/>
        <v/>
      </c>
      <c r="Q3283" s="7" t="str">
        <f t="shared" ca="1" si="832"/>
        <v/>
      </c>
      <c r="R3283" s="7" t="str">
        <f t="shared" ca="1" si="833"/>
        <v/>
      </c>
      <c r="S3283" s="7" t="str">
        <f t="shared" ca="1" si="820"/>
        <v/>
      </c>
      <c r="T3283" s="7" t="str">
        <f t="shared" ca="1" si="821"/>
        <v/>
      </c>
      <c r="V3283" s="120" cm="1">
        <f t="array" aca="1" ref="V3283" ca="1">SUMIFS(Invoice_Hours,Invoice_Labor_Category,$D3283,Invoice_Company,$C3283,Invoice_MSA_Code,$E3283)</f>
        <v>0</v>
      </c>
      <c r="W3283" s="121" t="str">
        <f t="shared" ca="1" si="822"/>
        <v/>
      </c>
      <c r="X3283" s="151" t="str">
        <f t="shared" ca="1" si="823"/>
        <v/>
      </c>
      <c r="AB3283" t="str">
        <f t="shared" si="824"/>
        <v/>
      </c>
      <c r="AC3283" t="str">
        <f t="shared" si="825"/>
        <v/>
      </c>
      <c r="AD3283" t="str">
        <f t="shared" si="826"/>
        <v/>
      </c>
      <c r="AE3283" s="4" t="str">
        <f t="shared" ca="1" si="819"/>
        <v/>
      </c>
    </row>
    <row r="3284" spans="7:31">
      <c r="G3284" s="117" cm="1">
        <f t="array" aca="1" ref="G3284" ca="1">SUMIFS(Proposed_Hours,Proposed_Labor_Category,$D3284,Proposed_Company,$C3284,Proposed_MSA_Code,$E3284)</f>
        <v>0</v>
      </c>
      <c r="H3284" s="7" t="str">
        <f t="shared" ca="1" si="827"/>
        <v/>
      </c>
      <c r="I3284" s="4" t="str" cm="1">
        <f t="array" aca="1" ref="I3284" ca="1">IFERROR(IF(SUMIFS(Proposed_Direct_Cost,Proposed_Labor_Category,$D3284,Proposed_Company,$C3284,Proposed_MSA_Code,$E3284)=0,"Not Proposed",SUMIFS(Proposed_Direct_Cost,Proposed_Labor_Category,$D3284,Proposed_Company,$C3284,Proposed_MSA_Code,$E3284)),"")</f>
        <v>Not Proposed</v>
      </c>
      <c r="J3284" s="117" cm="1">
        <f t="array" aca="1" ref="J3284" ca="1">SUMIFS(Invoice_Hours,Invoice_Labor_Category,$D3284,Invoice_Company,$C3284,Invoice_MSA_Code,$E3284)</f>
        <v>0</v>
      </c>
      <c r="K3284" s="7" t="str">
        <f t="shared" ca="1" si="828"/>
        <v/>
      </c>
      <c r="L3284" s="222" cm="1">
        <f t="array" aca="1" ref="L3284" ca="1">IFERROR(SUMIFS(Invoice_Direct_Cost,Invoice_Labor_Category,$D3284,Invoice_Company,$C3284,Invoice_MSA_Code,$E3284),"")</f>
        <v>0</v>
      </c>
      <c r="M3284" s="7" t="str">
        <f t="shared" ca="1" si="829"/>
        <v/>
      </c>
      <c r="N3284" s="220" t="str">
        <f t="shared" ca="1" si="834"/>
        <v/>
      </c>
      <c r="O3284" s="7" t="str">
        <f t="shared" ca="1" si="830"/>
        <v/>
      </c>
      <c r="P3284" s="7" t="str">
        <f t="shared" ca="1" si="831"/>
        <v/>
      </c>
      <c r="Q3284" s="7" t="str">
        <f t="shared" ca="1" si="832"/>
        <v/>
      </c>
      <c r="R3284" s="7" t="str">
        <f t="shared" ca="1" si="833"/>
        <v/>
      </c>
      <c r="S3284" s="7" t="str">
        <f t="shared" ca="1" si="820"/>
        <v/>
      </c>
      <c r="T3284" s="7" t="str">
        <f t="shared" ca="1" si="821"/>
        <v/>
      </c>
      <c r="V3284" s="120" cm="1">
        <f t="array" aca="1" ref="V3284" ca="1">SUMIFS(Invoice_Hours,Invoice_Labor_Category,$D3284,Invoice_Company,$C3284,Invoice_MSA_Code,$E3284)</f>
        <v>0</v>
      </c>
      <c r="W3284" s="121" t="str">
        <f t="shared" ca="1" si="822"/>
        <v/>
      </c>
      <c r="X3284" s="152" t="str">
        <f t="shared" ca="1" si="823"/>
        <v/>
      </c>
      <c r="AB3284" t="str">
        <f t="shared" si="824"/>
        <v/>
      </c>
      <c r="AC3284" t="str">
        <f t="shared" si="825"/>
        <v/>
      </c>
      <c r="AD3284" t="str">
        <f t="shared" si="826"/>
        <v/>
      </c>
      <c r="AE3284" s="4" t="str">
        <f t="shared" ca="1" si="819"/>
        <v/>
      </c>
    </row>
    <row r="3285" spans="7:31">
      <c r="G3285" s="117" cm="1">
        <f t="array" aca="1" ref="G3285" ca="1">SUMIFS(Proposed_Hours,Proposed_Labor_Category,$D3285,Proposed_Company,$C3285,Proposed_MSA_Code,$E3285)</f>
        <v>0</v>
      </c>
      <c r="H3285" s="7" t="str">
        <f t="shared" ca="1" si="827"/>
        <v/>
      </c>
      <c r="I3285" s="4" t="str" cm="1">
        <f t="array" aca="1" ref="I3285" ca="1">IFERROR(IF(SUMIFS(Proposed_Direct_Cost,Proposed_Labor_Category,$D3285,Proposed_Company,$C3285,Proposed_MSA_Code,$E3285)=0,"Not Proposed",SUMIFS(Proposed_Direct_Cost,Proposed_Labor_Category,$D3285,Proposed_Company,$C3285,Proposed_MSA_Code,$E3285)),"")</f>
        <v>Not Proposed</v>
      </c>
      <c r="J3285" s="117" cm="1">
        <f t="array" aca="1" ref="J3285" ca="1">SUMIFS(Invoice_Hours,Invoice_Labor_Category,$D3285,Invoice_Company,$C3285,Invoice_MSA_Code,$E3285)</f>
        <v>0</v>
      </c>
      <c r="K3285" s="7" t="str">
        <f t="shared" ca="1" si="828"/>
        <v/>
      </c>
      <c r="L3285" s="222" cm="1">
        <f t="array" aca="1" ref="L3285" ca="1">IFERROR(SUMIFS(Invoice_Direct_Cost,Invoice_Labor_Category,$D3285,Invoice_Company,$C3285,Invoice_MSA_Code,$E3285),"")</f>
        <v>0</v>
      </c>
      <c r="M3285" s="7" t="str">
        <f t="shared" ca="1" si="829"/>
        <v/>
      </c>
      <c r="N3285" s="220" t="str">
        <f t="shared" ca="1" si="834"/>
        <v/>
      </c>
      <c r="O3285" s="7" t="str">
        <f t="shared" ca="1" si="830"/>
        <v/>
      </c>
      <c r="P3285" s="7" t="str">
        <f t="shared" ca="1" si="831"/>
        <v/>
      </c>
      <c r="Q3285" s="7" t="str">
        <f t="shared" ca="1" si="832"/>
        <v/>
      </c>
      <c r="R3285" s="7" t="str">
        <f t="shared" ca="1" si="833"/>
        <v/>
      </c>
      <c r="S3285" s="7" t="str">
        <f t="shared" ca="1" si="820"/>
        <v/>
      </c>
      <c r="T3285" s="7" t="str">
        <f t="shared" ca="1" si="821"/>
        <v/>
      </c>
      <c r="V3285" s="120" cm="1">
        <f t="array" aca="1" ref="V3285" ca="1">SUMIFS(Invoice_Hours,Invoice_Labor_Category,$D3285,Invoice_Company,$C3285,Invoice_MSA_Code,$E3285)</f>
        <v>0</v>
      </c>
      <c r="W3285" s="121" t="str">
        <f t="shared" ca="1" si="822"/>
        <v/>
      </c>
      <c r="X3285" s="151" t="str">
        <f t="shared" ca="1" si="823"/>
        <v/>
      </c>
      <c r="AB3285" t="str">
        <f t="shared" si="824"/>
        <v/>
      </c>
      <c r="AC3285" t="str">
        <f t="shared" si="825"/>
        <v/>
      </c>
      <c r="AD3285" t="str">
        <f t="shared" si="826"/>
        <v/>
      </c>
      <c r="AE3285" s="4" t="str">
        <f t="shared" ca="1" si="819"/>
        <v/>
      </c>
    </row>
    <row r="3286" spans="7:31">
      <c r="G3286" s="117" cm="1">
        <f t="array" aca="1" ref="G3286" ca="1">SUMIFS(Proposed_Hours,Proposed_Labor_Category,$D3286,Proposed_Company,$C3286,Proposed_MSA_Code,$E3286)</f>
        <v>0</v>
      </c>
      <c r="H3286" s="7" t="str">
        <f t="shared" ca="1" si="827"/>
        <v/>
      </c>
      <c r="I3286" s="4" t="str" cm="1">
        <f t="array" aca="1" ref="I3286" ca="1">IFERROR(IF(SUMIFS(Proposed_Direct_Cost,Proposed_Labor_Category,$D3286,Proposed_Company,$C3286,Proposed_MSA_Code,$E3286)=0,"Not Proposed",SUMIFS(Proposed_Direct_Cost,Proposed_Labor_Category,$D3286,Proposed_Company,$C3286,Proposed_MSA_Code,$E3286)),"")</f>
        <v>Not Proposed</v>
      </c>
      <c r="J3286" s="117" cm="1">
        <f t="array" aca="1" ref="J3286" ca="1">SUMIFS(Invoice_Hours,Invoice_Labor_Category,$D3286,Invoice_Company,$C3286,Invoice_MSA_Code,$E3286)</f>
        <v>0</v>
      </c>
      <c r="K3286" s="7" t="str">
        <f t="shared" ca="1" si="828"/>
        <v/>
      </c>
      <c r="L3286" s="222" cm="1">
        <f t="array" aca="1" ref="L3286" ca="1">IFERROR(SUMIFS(Invoice_Direct_Cost,Invoice_Labor_Category,$D3286,Invoice_Company,$C3286,Invoice_MSA_Code,$E3286),"")</f>
        <v>0</v>
      </c>
      <c r="M3286" s="7" t="str">
        <f t="shared" ca="1" si="829"/>
        <v/>
      </c>
      <c r="N3286" s="220" t="str">
        <f t="shared" ca="1" si="834"/>
        <v/>
      </c>
      <c r="O3286" s="7" t="str">
        <f t="shared" ca="1" si="830"/>
        <v/>
      </c>
      <c r="P3286" s="7" t="str">
        <f t="shared" ca="1" si="831"/>
        <v/>
      </c>
      <c r="Q3286" s="7" t="str">
        <f t="shared" ca="1" si="832"/>
        <v/>
      </c>
      <c r="R3286" s="7" t="str">
        <f t="shared" ca="1" si="833"/>
        <v/>
      </c>
      <c r="S3286" s="7" t="str">
        <f t="shared" ca="1" si="820"/>
        <v/>
      </c>
      <c r="T3286" s="7" t="str">
        <f t="shared" ca="1" si="821"/>
        <v/>
      </c>
      <c r="V3286" s="120" cm="1">
        <f t="array" aca="1" ref="V3286" ca="1">SUMIFS(Invoice_Hours,Invoice_Labor_Category,$D3286,Invoice_Company,$C3286,Invoice_MSA_Code,$E3286)</f>
        <v>0</v>
      </c>
      <c r="W3286" s="121" t="str">
        <f t="shared" ca="1" si="822"/>
        <v/>
      </c>
      <c r="X3286" s="152" t="str">
        <f t="shared" ca="1" si="823"/>
        <v/>
      </c>
      <c r="AB3286" t="str">
        <f t="shared" si="824"/>
        <v/>
      </c>
      <c r="AC3286" t="str">
        <f t="shared" si="825"/>
        <v/>
      </c>
      <c r="AD3286" t="str">
        <f t="shared" si="826"/>
        <v/>
      </c>
      <c r="AE3286" s="4" t="str">
        <f t="shared" ca="1" si="819"/>
        <v/>
      </c>
    </row>
    <row r="3287" spans="7:31">
      <c r="G3287" s="117" cm="1">
        <f t="array" aca="1" ref="G3287" ca="1">SUMIFS(Proposed_Hours,Proposed_Labor_Category,$D3287,Proposed_Company,$C3287,Proposed_MSA_Code,$E3287)</f>
        <v>0</v>
      </c>
      <c r="H3287" s="7" t="str">
        <f t="shared" ca="1" si="827"/>
        <v/>
      </c>
      <c r="I3287" s="4" t="str" cm="1">
        <f t="array" aca="1" ref="I3287" ca="1">IFERROR(IF(SUMIFS(Proposed_Direct_Cost,Proposed_Labor_Category,$D3287,Proposed_Company,$C3287,Proposed_MSA_Code,$E3287)=0,"Not Proposed",SUMIFS(Proposed_Direct_Cost,Proposed_Labor_Category,$D3287,Proposed_Company,$C3287,Proposed_MSA_Code,$E3287)),"")</f>
        <v>Not Proposed</v>
      </c>
      <c r="J3287" s="117" cm="1">
        <f t="array" aca="1" ref="J3287" ca="1">SUMIFS(Invoice_Hours,Invoice_Labor_Category,$D3287,Invoice_Company,$C3287,Invoice_MSA_Code,$E3287)</f>
        <v>0</v>
      </c>
      <c r="K3287" s="7" t="str">
        <f t="shared" ca="1" si="828"/>
        <v/>
      </c>
      <c r="L3287" s="222" cm="1">
        <f t="array" aca="1" ref="L3287" ca="1">IFERROR(SUMIFS(Invoice_Direct_Cost,Invoice_Labor_Category,$D3287,Invoice_Company,$C3287,Invoice_MSA_Code,$E3287),"")</f>
        <v>0</v>
      </c>
      <c r="M3287" s="7" t="str">
        <f t="shared" ca="1" si="829"/>
        <v/>
      </c>
      <c r="N3287" s="220" t="str">
        <f t="shared" ca="1" si="834"/>
        <v/>
      </c>
      <c r="O3287" s="7" t="str">
        <f t="shared" ca="1" si="830"/>
        <v/>
      </c>
      <c r="P3287" s="7" t="str">
        <f t="shared" ca="1" si="831"/>
        <v/>
      </c>
      <c r="Q3287" s="7" t="str">
        <f t="shared" ca="1" si="832"/>
        <v/>
      </c>
      <c r="R3287" s="7" t="str">
        <f t="shared" ca="1" si="833"/>
        <v/>
      </c>
      <c r="S3287" s="7" t="str">
        <f t="shared" ca="1" si="820"/>
        <v/>
      </c>
      <c r="T3287" s="7" t="str">
        <f t="shared" ca="1" si="821"/>
        <v/>
      </c>
      <c r="V3287" s="120" cm="1">
        <f t="array" aca="1" ref="V3287" ca="1">SUMIFS(Invoice_Hours,Invoice_Labor_Category,$D3287,Invoice_Company,$C3287,Invoice_MSA_Code,$E3287)</f>
        <v>0</v>
      </c>
      <c r="W3287" s="121" t="str">
        <f t="shared" ca="1" si="822"/>
        <v/>
      </c>
      <c r="X3287" s="151" t="str">
        <f t="shared" ca="1" si="823"/>
        <v/>
      </c>
      <c r="AB3287" t="str">
        <f t="shared" si="824"/>
        <v/>
      </c>
      <c r="AC3287" t="str">
        <f t="shared" si="825"/>
        <v/>
      </c>
      <c r="AD3287" t="str">
        <f t="shared" si="826"/>
        <v/>
      </c>
      <c r="AE3287" s="4" t="str">
        <f t="shared" ca="1" si="819"/>
        <v/>
      </c>
    </row>
    <row r="3288" spans="7:31">
      <c r="G3288" s="117" cm="1">
        <f t="array" aca="1" ref="G3288" ca="1">SUMIFS(Proposed_Hours,Proposed_Labor_Category,$D3288,Proposed_Company,$C3288,Proposed_MSA_Code,$E3288)</f>
        <v>0</v>
      </c>
      <c r="H3288" s="7" t="str">
        <f t="shared" ca="1" si="827"/>
        <v/>
      </c>
      <c r="I3288" s="4" t="str" cm="1">
        <f t="array" aca="1" ref="I3288" ca="1">IFERROR(IF(SUMIFS(Proposed_Direct_Cost,Proposed_Labor_Category,$D3288,Proposed_Company,$C3288,Proposed_MSA_Code,$E3288)=0,"Not Proposed",SUMIFS(Proposed_Direct_Cost,Proposed_Labor_Category,$D3288,Proposed_Company,$C3288,Proposed_MSA_Code,$E3288)),"")</f>
        <v>Not Proposed</v>
      </c>
      <c r="J3288" s="117" cm="1">
        <f t="array" aca="1" ref="J3288" ca="1">SUMIFS(Invoice_Hours,Invoice_Labor_Category,$D3288,Invoice_Company,$C3288,Invoice_MSA_Code,$E3288)</f>
        <v>0</v>
      </c>
      <c r="K3288" s="7" t="str">
        <f t="shared" ca="1" si="828"/>
        <v/>
      </c>
      <c r="L3288" s="222" cm="1">
        <f t="array" aca="1" ref="L3288" ca="1">IFERROR(SUMIFS(Invoice_Direct_Cost,Invoice_Labor_Category,$D3288,Invoice_Company,$C3288,Invoice_MSA_Code,$E3288),"")</f>
        <v>0</v>
      </c>
      <c r="M3288" s="7" t="str">
        <f t="shared" ca="1" si="829"/>
        <v/>
      </c>
      <c r="N3288" s="220" t="str">
        <f t="shared" ca="1" si="834"/>
        <v/>
      </c>
      <c r="O3288" s="7" t="str">
        <f t="shared" ca="1" si="830"/>
        <v/>
      </c>
      <c r="P3288" s="7" t="str">
        <f t="shared" ca="1" si="831"/>
        <v/>
      </c>
      <c r="Q3288" s="7" t="str">
        <f t="shared" ca="1" si="832"/>
        <v/>
      </c>
      <c r="R3288" s="7" t="str">
        <f t="shared" ca="1" si="833"/>
        <v/>
      </c>
      <c r="S3288" s="7" t="str">
        <f t="shared" ca="1" si="820"/>
        <v/>
      </c>
      <c r="T3288" s="7" t="str">
        <f t="shared" ca="1" si="821"/>
        <v/>
      </c>
      <c r="V3288" s="120" cm="1">
        <f t="array" aca="1" ref="V3288" ca="1">SUMIFS(Invoice_Hours,Invoice_Labor_Category,$D3288,Invoice_Company,$C3288,Invoice_MSA_Code,$E3288)</f>
        <v>0</v>
      </c>
      <c r="W3288" s="121" t="str">
        <f t="shared" ca="1" si="822"/>
        <v/>
      </c>
      <c r="X3288" s="152" t="str">
        <f t="shared" ca="1" si="823"/>
        <v/>
      </c>
      <c r="AB3288" t="str">
        <f t="shared" si="824"/>
        <v/>
      </c>
      <c r="AC3288" t="str">
        <f t="shared" si="825"/>
        <v/>
      </c>
      <c r="AD3288" t="str">
        <f t="shared" si="826"/>
        <v/>
      </c>
      <c r="AE3288" s="4" t="str">
        <f t="shared" ca="1" si="819"/>
        <v/>
      </c>
    </row>
    <row r="3289" spans="7:31">
      <c r="G3289" s="117" cm="1">
        <f t="array" aca="1" ref="G3289" ca="1">SUMIFS(Proposed_Hours,Proposed_Labor_Category,$D3289,Proposed_Company,$C3289,Proposed_MSA_Code,$E3289)</f>
        <v>0</v>
      </c>
      <c r="H3289" s="7" t="str">
        <f t="shared" ca="1" si="827"/>
        <v/>
      </c>
      <c r="I3289" s="4" t="str" cm="1">
        <f t="array" aca="1" ref="I3289" ca="1">IFERROR(IF(SUMIFS(Proposed_Direct_Cost,Proposed_Labor_Category,$D3289,Proposed_Company,$C3289,Proposed_MSA_Code,$E3289)=0,"Not Proposed",SUMIFS(Proposed_Direct_Cost,Proposed_Labor_Category,$D3289,Proposed_Company,$C3289,Proposed_MSA_Code,$E3289)),"")</f>
        <v>Not Proposed</v>
      </c>
      <c r="J3289" s="117" cm="1">
        <f t="array" aca="1" ref="J3289" ca="1">SUMIFS(Invoice_Hours,Invoice_Labor_Category,$D3289,Invoice_Company,$C3289,Invoice_MSA_Code,$E3289)</f>
        <v>0</v>
      </c>
      <c r="K3289" s="7" t="str">
        <f t="shared" ca="1" si="828"/>
        <v/>
      </c>
      <c r="L3289" s="222" cm="1">
        <f t="array" aca="1" ref="L3289" ca="1">IFERROR(SUMIFS(Invoice_Direct_Cost,Invoice_Labor_Category,$D3289,Invoice_Company,$C3289,Invoice_MSA_Code,$E3289),"")</f>
        <v>0</v>
      </c>
      <c r="M3289" s="7" t="str">
        <f t="shared" ca="1" si="829"/>
        <v/>
      </c>
      <c r="N3289" s="220" t="str">
        <f t="shared" ca="1" si="834"/>
        <v/>
      </c>
      <c r="O3289" s="7" t="str">
        <f t="shared" ca="1" si="830"/>
        <v/>
      </c>
      <c r="P3289" s="7" t="str">
        <f t="shared" ca="1" si="831"/>
        <v/>
      </c>
      <c r="Q3289" s="7" t="str">
        <f t="shared" ca="1" si="832"/>
        <v/>
      </c>
      <c r="R3289" s="7" t="str">
        <f t="shared" ca="1" si="833"/>
        <v/>
      </c>
      <c r="S3289" s="7" t="str">
        <f t="shared" ca="1" si="820"/>
        <v/>
      </c>
      <c r="T3289" s="7" t="str">
        <f t="shared" ca="1" si="821"/>
        <v/>
      </c>
      <c r="V3289" s="120" cm="1">
        <f t="array" aca="1" ref="V3289" ca="1">SUMIFS(Invoice_Hours,Invoice_Labor_Category,$D3289,Invoice_Company,$C3289,Invoice_MSA_Code,$E3289)</f>
        <v>0</v>
      </c>
      <c r="W3289" s="121" t="str">
        <f t="shared" ca="1" si="822"/>
        <v/>
      </c>
      <c r="X3289" s="151" t="str">
        <f t="shared" ca="1" si="823"/>
        <v/>
      </c>
      <c r="AB3289" t="str">
        <f t="shared" si="824"/>
        <v/>
      </c>
      <c r="AC3289" t="str">
        <f t="shared" si="825"/>
        <v/>
      </c>
      <c r="AD3289" t="str">
        <f t="shared" si="826"/>
        <v/>
      </c>
      <c r="AE3289" s="4" t="str">
        <f t="shared" ca="1" si="819"/>
        <v/>
      </c>
    </row>
    <row r="3290" spans="7:31">
      <c r="G3290" s="117" cm="1">
        <f t="array" aca="1" ref="G3290" ca="1">SUMIFS(Proposed_Hours,Proposed_Labor_Category,$D3290,Proposed_Company,$C3290,Proposed_MSA_Code,$E3290)</f>
        <v>0</v>
      </c>
      <c r="H3290" s="7" t="str">
        <f t="shared" ca="1" si="827"/>
        <v/>
      </c>
      <c r="I3290" s="4" t="str" cm="1">
        <f t="array" aca="1" ref="I3290" ca="1">IFERROR(IF(SUMIFS(Proposed_Direct_Cost,Proposed_Labor_Category,$D3290,Proposed_Company,$C3290,Proposed_MSA_Code,$E3290)=0,"Not Proposed",SUMIFS(Proposed_Direct_Cost,Proposed_Labor_Category,$D3290,Proposed_Company,$C3290,Proposed_MSA_Code,$E3290)),"")</f>
        <v>Not Proposed</v>
      </c>
      <c r="J3290" s="117" cm="1">
        <f t="array" aca="1" ref="J3290" ca="1">SUMIFS(Invoice_Hours,Invoice_Labor_Category,$D3290,Invoice_Company,$C3290,Invoice_MSA_Code,$E3290)</f>
        <v>0</v>
      </c>
      <c r="K3290" s="7" t="str">
        <f t="shared" ca="1" si="828"/>
        <v/>
      </c>
      <c r="L3290" s="222" cm="1">
        <f t="array" aca="1" ref="L3290" ca="1">IFERROR(SUMIFS(Invoice_Direct_Cost,Invoice_Labor_Category,$D3290,Invoice_Company,$C3290,Invoice_MSA_Code,$E3290),"")</f>
        <v>0</v>
      </c>
      <c r="M3290" s="7" t="str">
        <f t="shared" ca="1" si="829"/>
        <v/>
      </c>
      <c r="N3290" s="220" t="str">
        <f t="shared" ca="1" si="834"/>
        <v/>
      </c>
      <c r="O3290" s="7" t="str">
        <f t="shared" ca="1" si="830"/>
        <v/>
      </c>
      <c r="P3290" s="7" t="str">
        <f t="shared" ca="1" si="831"/>
        <v/>
      </c>
      <c r="Q3290" s="7" t="str">
        <f t="shared" ca="1" si="832"/>
        <v/>
      </c>
      <c r="R3290" s="7" t="str">
        <f t="shared" ca="1" si="833"/>
        <v/>
      </c>
      <c r="S3290" s="7" t="str">
        <f t="shared" ca="1" si="820"/>
        <v/>
      </c>
      <c r="T3290" s="7" t="str">
        <f t="shared" ca="1" si="821"/>
        <v/>
      </c>
      <c r="V3290" s="120" cm="1">
        <f t="array" aca="1" ref="V3290" ca="1">SUMIFS(Invoice_Hours,Invoice_Labor_Category,$D3290,Invoice_Company,$C3290,Invoice_MSA_Code,$E3290)</f>
        <v>0</v>
      </c>
      <c r="W3290" s="121" t="str">
        <f t="shared" ca="1" si="822"/>
        <v/>
      </c>
      <c r="X3290" s="152" t="str">
        <f t="shared" ca="1" si="823"/>
        <v/>
      </c>
      <c r="AB3290" t="str">
        <f t="shared" si="824"/>
        <v/>
      </c>
      <c r="AC3290" t="str">
        <f t="shared" si="825"/>
        <v/>
      </c>
      <c r="AD3290" t="str">
        <f t="shared" si="826"/>
        <v/>
      </c>
      <c r="AE3290" s="4" t="str">
        <f t="shared" ca="1" si="819"/>
        <v/>
      </c>
    </row>
    <row r="3291" spans="7:31">
      <c r="G3291" s="117" cm="1">
        <f t="array" aca="1" ref="G3291" ca="1">SUMIFS(Proposed_Hours,Proposed_Labor_Category,$D3291,Proposed_Company,$C3291,Proposed_MSA_Code,$E3291)</f>
        <v>0</v>
      </c>
      <c r="H3291" s="7" t="str">
        <f t="shared" ca="1" si="827"/>
        <v/>
      </c>
      <c r="I3291" s="4" t="str" cm="1">
        <f t="array" aca="1" ref="I3291" ca="1">IFERROR(IF(SUMIFS(Proposed_Direct_Cost,Proposed_Labor_Category,$D3291,Proposed_Company,$C3291,Proposed_MSA_Code,$E3291)=0,"Not Proposed",SUMIFS(Proposed_Direct_Cost,Proposed_Labor_Category,$D3291,Proposed_Company,$C3291,Proposed_MSA_Code,$E3291)),"")</f>
        <v>Not Proposed</v>
      </c>
      <c r="J3291" s="117" cm="1">
        <f t="array" aca="1" ref="J3291" ca="1">SUMIFS(Invoice_Hours,Invoice_Labor_Category,$D3291,Invoice_Company,$C3291,Invoice_MSA_Code,$E3291)</f>
        <v>0</v>
      </c>
      <c r="K3291" s="7" t="str">
        <f t="shared" ca="1" si="828"/>
        <v/>
      </c>
      <c r="L3291" s="222" cm="1">
        <f t="array" aca="1" ref="L3291" ca="1">IFERROR(SUMIFS(Invoice_Direct_Cost,Invoice_Labor_Category,$D3291,Invoice_Company,$C3291,Invoice_MSA_Code,$E3291),"")</f>
        <v>0</v>
      </c>
      <c r="M3291" s="7" t="str">
        <f t="shared" ca="1" si="829"/>
        <v/>
      </c>
      <c r="N3291" s="220" t="str">
        <f t="shared" ca="1" si="834"/>
        <v/>
      </c>
      <c r="O3291" s="7" t="str">
        <f t="shared" ca="1" si="830"/>
        <v/>
      </c>
      <c r="P3291" s="7" t="str">
        <f t="shared" ca="1" si="831"/>
        <v/>
      </c>
      <c r="Q3291" s="7" t="str">
        <f t="shared" ca="1" si="832"/>
        <v/>
      </c>
      <c r="R3291" s="7" t="str">
        <f t="shared" ca="1" si="833"/>
        <v/>
      </c>
      <c r="S3291" s="7" t="str">
        <f t="shared" ca="1" si="820"/>
        <v/>
      </c>
      <c r="T3291" s="7" t="str">
        <f t="shared" ca="1" si="821"/>
        <v/>
      </c>
      <c r="V3291" s="120" cm="1">
        <f t="array" aca="1" ref="V3291" ca="1">SUMIFS(Invoice_Hours,Invoice_Labor_Category,$D3291,Invoice_Company,$C3291,Invoice_MSA_Code,$E3291)</f>
        <v>0</v>
      </c>
      <c r="W3291" s="121" t="str">
        <f t="shared" ca="1" si="822"/>
        <v/>
      </c>
      <c r="X3291" s="151" t="str">
        <f t="shared" ca="1" si="823"/>
        <v/>
      </c>
      <c r="AB3291" t="str">
        <f t="shared" si="824"/>
        <v/>
      </c>
      <c r="AC3291" t="str">
        <f t="shared" si="825"/>
        <v/>
      </c>
      <c r="AD3291" t="str">
        <f t="shared" si="826"/>
        <v/>
      </c>
      <c r="AE3291" s="4" t="str">
        <f t="shared" ca="1" si="819"/>
        <v/>
      </c>
    </row>
    <row r="3292" spans="7:31">
      <c r="G3292" s="117" cm="1">
        <f t="array" aca="1" ref="G3292" ca="1">SUMIFS(Proposed_Hours,Proposed_Labor_Category,$D3292,Proposed_Company,$C3292,Proposed_MSA_Code,$E3292)</f>
        <v>0</v>
      </c>
      <c r="H3292" s="7" t="str">
        <f t="shared" ca="1" si="827"/>
        <v/>
      </c>
      <c r="I3292" s="4" t="str" cm="1">
        <f t="array" aca="1" ref="I3292" ca="1">IFERROR(IF(SUMIFS(Proposed_Direct_Cost,Proposed_Labor_Category,$D3292,Proposed_Company,$C3292,Proposed_MSA_Code,$E3292)=0,"Not Proposed",SUMIFS(Proposed_Direct_Cost,Proposed_Labor_Category,$D3292,Proposed_Company,$C3292,Proposed_MSA_Code,$E3292)),"")</f>
        <v>Not Proposed</v>
      </c>
      <c r="J3292" s="117" cm="1">
        <f t="array" aca="1" ref="J3292" ca="1">SUMIFS(Invoice_Hours,Invoice_Labor_Category,$D3292,Invoice_Company,$C3292,Invoice_MSA_Code,$E3292)</f>
        <v>0</v>
      </c>
      <c r="K3292" s="7" t="str">
        <f t="shared" ca="1" si="828"/>
        <v/>
      </c>
      <c r="L3292" s="222" cm="1">
        <f t="array" aca="1" ref="L3292" ca="1">IFERROR(SUMIFS(Invoice_Direct_Cost,Invoice_Labor_Category,$D3292,Invoice_Company,$C3292,Invoice_MSA_Code,$E3292),"")</f>
        <v>0</v>
      </c>
      <c r="M3292" s="7" t="str">
        <f t="shared" ca="1" si="829"/>
        <v/>
      </c>
      <c r="N3292" s="220" t="str">
        <f t="shared" ca="1" si="834"/>
        <v/>
      </c>
      <c r="O3292" s="7" t="str">
        <f t="shared" ca="1" si="830"/>
        <v/>
      </c>
      <c r="P3292" s="7" t="str">
        <f t="shared" ca="1" si="831"/>
        <v/>
      </c>
      <c r="Q3292" s="7" t="str">
        <f t="shared" ca="1" si="832"/>
        <v/>
      </c>
      <c r="R3292" s="7" t="str">
        <f t="shared" ca="1" si="833"/>
        <v/>
      </c>
      <c r="S3292" s="7" t="str">
        <f t="shared" ca="1" si="820"/>
        <v/>
      </c>
      <c r="T3292" s="7" t="str">
        <f t="shared" ca="1" si="821"/>
        <v/>
      </c>
      <c r="V3292" s="120" cm="1">
        <f t="array" aca="1" ref="V3292" ca="1">SUMIFS(Invoice_Hours,Invoice_Labor_Category,$D3292,Invoice_Company,$C3292,Invoice_MSA_Code,$E3292)</f>
        <v>0</v>
      </c>
      <c r="W3292" s="121" t="str">
        <f t="shared" ca="1" si="822"/>
        <v/>
      </c>
      <c r="X3292" s="152" t="str">
        <f t="shared" ca="1" si="823"/>
        <v/>
      </c>
      <c r="AB3292" t="str">
        <f t="shared" si="824"/>
        <v/>
      </c>
      <c r="AC3292" t="str">
        <f t="shared" si="825"/>
        <v/>
      </c>
      <c r="AD3292" t="str">
        <f t="shared" si="826"/>
        <v/>
      </c>
      <c r="AE3292" s="4" t="str">
        <f t="shared" ca="1" si="819"/>
        <v/>
      </c>
    </row>
    <row r="3293" spans="7:31">
      <c r="G3293" s="117" cm="1">
        <f t="array" aca="1" ref="G3293" ca="1">SUMIFS(Proposed_Hours,Proposed_Labor_Category,$D3293,Proposed_Company,$C3293,Proposed_MSA_Code,$E3293)</f>
        <v>0</v>
      </c>
      <c r="H3293" s="7" t="str">
        <f t="shared" ca="1" si="827"/>
        <v/>
      </c>
      <c r="I3293" s="4" t="str" cm="1">
        <f t="array" aca="1" ref="I3293" ca="1">IFERROR(IF(SUMIFS(Proposed_Direct_Cost,Proposed_Labor_Category,$D3293,Proposed_Company,$C3293,Proposed_MSA_Code,$E3293)=0,"Not Proposed",SUMIFS(Proposed_Direct_Cost,Proposed_Labor_Category,$D3293,Proposed_Company,$C3293,Proposed_MSA_Code,$E3293)),"")</f>
        <v>Not Proposed</v>
      </c>
      <c r="J3293" s="117" cm="1">
        <f t="array" aca="1" ref="J3293" ca="1">SUMIFS(Invoice_Hours,Invoice_Labor_Category,$D3293,Invoice_Company,$C3293,Invoice_MSA_Code,$E3293)</f>
        <v>0</v>
      </c>
      <c r="K3293" s="7" t="str">
        <f t="shared" ca="1" si="828"/>
        <v/>
      </c>
      <c r="L3293" s="222" cm="1">
        <f t="array" aca="1" ref="L3293" ca="1">IFERROR(SUMIFS(Invoice_Direct_Cost,Invoice_Labor_Category,$D3293,Invoice_Company,$C3293,Invoice_MSA_Code,$E3293),"")</f>
        <v>0</v>
      </c>
      <c r="M3293" s="7" t="str">
        <f t="shared" ca="1" si="829"/>
        <v/>
      </c>
      <c r="N3293" s="220" t="str">
        <f t="shared" ca="1" si="834"/>
        <v/>
      </c>
      <c r="O3293" s="7" t="str">
        <f t="shared" ca="1" si="830"/>
        <v/>
      </c>
      <c r="P3293" s="7" t="str">
        <f t="shared" ca="1" si="831"/>
        <v/>
      </c>
      <c r="Q3293" s="7" t="str">
        <f t="shared" ca="1" si="832"/>
        <v/>
      </c>
      <c r="R3293" s="7" t="str">
        <f t="shared" ca="1" si="833"/>
        <v/>
      </c>
      <c r="S3293" s="7" t="str">
        <f t="shared" ca="1" si="820"/>
        <v/>
      </c>
      <c r="T3293" s="7" t="str">
        <f t="shared" ca="1" si="821"/>
        <v/>
      </c>
      <c r="V3293" s="120" cm="1">
        <f t="array" aca="1" ref="V3293" ca="1">SUMIFS(Invoice_Hours,Invoice_Labor_Category,$D3293,Invoice_Company,$C3293,Invoice_MSA_Code,$E3293)</f>
        <v>0</v>
      </c>
      <c r="W3293" s="121" t="str">
        <f t="shared" ca="1" si="822"/>
        <v/>
      </c>
      <c r="X3293" s="151" t="str">
        <f t="shared" ca="1" si="823"/>
        <v/>
      </c>
      <c r="AB3293" t="str">
        <f t="shared" si="824"/>
        <v/>
      </c>
      <c r="AC3293" t="str">
        <f t="shared" si="825"/>
        <v/>
      </c>
      <c r="AD3293" t="str">
        <f t="shared" si="826"/>
        <v/>
      </c>
      <c r="AE3293" s="4" t="str">
        <f t="shared" ca="1" si="819"/>
        <v/>
      </c>
    </row>
    <row r="3294" spans="7:31">
      <c r="G3294" s="117" cm="1">
        <f t="array" aca="1" ref="G3294" ca="1">SUMIFS(Proposed_Hours,Proposed_Labor_Category,$D3294,Proposed_Company,$C3294,Proposed_MSA_Code,$E3294)</f>
        <v>0</v>
      </c>
      <c r="H3294" s="7" t="str">
        <f t="shared" ca="1" si="827"/>
        <v/>
      </c>
      <c r="I3294" s="4" t="str" cm="1">
        <f t="array" aca="1" ref="I3294" ca="1">IFERROR(IF(SUMIFS(Proposed_Direct_Cost,Proposed_Labor_Category,$D3294,Proposed_Company,$C3294,Proposed_MSA_Code,$E3294)=0,"Not Proposed",SUMIFS(Proposed_Direct_Cost,Proposed_Labor_Category,$D3294,Proposed_Company,$C3294,Proposed_MSA_Code,$E3294)),"")</f>
        <v>Not Proposed</v>
      </c>
      <c r="J3294" s="117" cm="1">
        <f t="array" aca="1" ref="J3294" ca="1">SUMIFS(Invoice_Hours,Invoice_Labor_Category,$D3294,Invoice_Company,$C3294,Invoice_MSA_Code,$E3294)</f>
        <v>0</v>
      </c>
      <c r="K3294" s="7" t="str">
        <f t="shared" ca="1" si="828"/>
        <v/>
      </c>
      <c r="L3294" s="222" cm="1">
        <f t="array" aca="1" ref="L3294" ca="1">IFERROR(SUMIFS(Invoice_Direct_Cost,Invoice_Labor_Category,$D3294,Invoice_Company,$C3294,Invoice_MSA_Code,$E3294),"")</f>
        <v>0</v>
      </c>
      <c r="M3294" s="7" t="str">
        <f t="shared" ca="1" si="829"/>
        <v/>
      </c>
      <c r="N3294" s="220" t="str">
        <f t="shared" ca="1" si="834"/>
        <v/>
      </c>
      <c r="O3294" s="7" t="str">
        <f t="shared" ca="1" si="830"/>
        <v/>
      </c>
      <c r="P3294" s="7" t="str">
        <f t="shared" ca="1" si="831"/>
        <v/>
      </c>
      <c r="Q3294" s="7" t="str">
        <f t="shared" ca="1" si="832"/>
        <v/>
      </c>
      <c r="R3294" s="7" t="str">
        <f t="shared" ca="1" si="833"/>
        <v/>
      </c>
      <c r="S3294" s="7" t="str">
        <f t="shared" ca="1" si="820"/>
        <v/>
      </c>
      <c r="T3294" s="7" t="str">
        <f t="shared" ca="1" si="821"/>
        <v/>
      </c>
      <c r="V3294" s="120" cm="1">
        <f t="array" aca="1" ref="V3294" ca="1">SUMIFS(Invoice_Hours,Invoice_Labor_Category,$D3294,Invoice_Company,$C3294,Invoice_MSA_Code,$E3294)</f>
        <v>0</v>
      </c>
      <c r="W3294" s="121" t="str">
        <f t="shared" ca="1" si="822"/>
        <v/>
      </c>
      <c r="X3294" s="152" t="str">
        <f t="shared" ca="1" si="823"/>
        <v/>
      </c>
      <c r="AB3294" t="str">
        <f t="shared" si="824"/>
        <v/>
      </c>
      <c r="AC3294" t="str">
        <f t="shared" si="825"/>
        <v/>
      </c>
      <c r="AD3294" t="str">
        <f t="shared" si="826"/>
        <v/>
      </c>
      <c r="AE3294" s="4" t="str">
        <f t="shared" ca="1" si="819"/>
        <v/>
      </c>
    </row>
    <row r="3295" spans="7:31">
      <c r="G3295" s="117" cm="1">
        <f t="array" aca="1" ref="G3295" ca="1">SUMIFS(Proposed_Hours,Proposed_Labor_Category,$D3295,Proposed_Company,$C3295,Proposed_MSA_Code,$E3295)</f>
        <v>0</v>
      </c>
      <c r="H3295" s="7" t="str">
        <f t="shared" ca="1" si="827"/>
        <v/>
      </c>
      <c r="I3295" s="4" t="str" cm="1">
        <f t="array" aca="1" ref="I3295" ca="1">IFERROR(IF(SUMIFS(Proposed_Direct_Cost,Proposed_Labor_Category,$D3295,Proposed_Company,$C3295,Proposed_MSA_Code,$E3295)=0,"Not Proposed",SUMIFS(Proposed_Direct_Cost,Proposed_Labor_Category,$D3295,Proposed_Company,$C3295,Proposed_MSA_Code,$E3295)),"")</f>
        <v>Not Proposed</v>
      </c>
      <c r="J3295" s="117" cm="1">
        <f t="array" aca="1" ref="J3295" ca="1">SUMIFS(Invoice_Hours,Invoice_Labor_Category,$D3295,Invoice_Company,$C3295,Invoice_MSA_Code,$E3295)</f>
        <v>0</v>
      </c>
      <c r="K3295" s="7" t="str">
        <f t="shared" ca="1" si="828"/>
        <v/>
      </c>
      <c r="L3295" s="222" cm="1">
        <f t="array" aca="1" ref="L3295" ca="1">IFERROR(SUMIFS(Invoice_Direct_Cost,Invoice_Labor_Category,$D3295,Invoice_Company,$C3295,Invoice_MSA_Code,$E3295),"")</f>
        <v>0</v>
      </c>
      <c r="M3295" s="7" t="str">
        <f t="shared" ca="1" si="829"/>
        <v/>
      </c>
      <c r="N3295" s="220" t="str">
        <f t="shared" ca="1" si="834"/>
        <v/>
      </c>
      <c r="O3295" s="7" t="str">
        <f t="shared" ca="1" si="830"/>
        <v/>
      </c>
      <c r="P3295" s="7" t="str">
        <f t="shared" ca="1" si="831"/>
        <v/>
      </c>
      <c r="Q3295" s="7" t="str">
        <f t="shared" ca="1" si="832"/>
        <v/>
      </c>
      <c r="R3295" s="7" t="str">
        <f t="shared" ca="1" si="833"/>
        <v/>
      </c>
      <c r="S3295" s="7" t="str">
        <f t="shared" ca="1" si="820"/>
        <v/>
      </c>
      <c r="T3295" s="7" t="str">
        <f t="shared" ca="1" si="821"/>
        <v/>
      </c>
      <c r="V3295" s="120" cm="1">
        <f t="array" aca="1" ref="V3295" ca="1">SUMIFS(Invoice_Hours,Invoice_Labor_Category,$D3295,Invoice_Company,$C3295,Invoice_MSA_Code,$E3295)</f>
        <v>0</v>
      </c>
      <c r="W3295" s="121" t="str">
        <f t="shared" ca="1" si="822"/>
        <v/>
      </c>
      <c r="X3295" s="151" t="str">
        <f t="shared" ca="1" si="823"/>
        <v/>
      </c>
      <c r="AB3295" t="str">
        <f t="shared" si="824"/>
        <v/>
      </c>
      <c r="AC3295" t="str">
        <f t="shared" si="825"/>
        <v/>
      </c>
      <c r="AD3295" t="str">
        <f t="shared" si="826"/>
        <v/>
      </c>
      <c r="AE3295" s="4" t="str">
        <f t="shared" ca="1" si="819"/>
        <v/>
      </c>
    </row>
    <row r="3296" spans="7:31">
      <c r="G3296" s="117" cm="1">
        <f t="array" aca="1" ref="G3296" ca="1">SUMIFS(Proposed_Hours,Proposed_Labor_Category,$D3296,Proposed_Company,$C3296,Proposed_MSA_Code,$E3296)</f>
        <v>0</v>
      </c>
      <c r="H3296" s="7" t="str">
        <f t="shared" ca="1" si="827"/>
        <v/>
      </c>
      <c r="I3296" s="4" t="str" cm="1">
        <f t="array" aca="1" ref="I3296" ca="1">IFERROR(IF(SUMIFS(Proposed_Direct_Cost,Proposed_Labor_Category,$D3296,Proposed_Company,$C3296,Proposed_MSA_Code,$E3296)=0,"Not Proposed",SUMIFS(Proposed_Direct_Cost,Proposed_Labor_Category,$D3296,Proposed_Company,$C3296,Proposed_MSA_Code,$E3296)),"")</f>
        <v>Not Proposed</v>
      </c>
      <c r="J3296" s="117" cm="1">
        <f t="array" aca="1" ref="J3296" ca="1">SUMIFS(Invoice_Hours,Invoice_Labor_Category,$D3296,Invoice_Company,$C3296,Invoice_MSA_Code,$E3296)</f>
        <v>0</v>
      </c>
      <c r="K3296" s="7" t="str">
        <f t="shared" ca="1" si="828"/>
        <v/>
      </c>
      <c r="L3296" s="222" cm="1">
        <f t="array" aca="1" ref="L3296" ca="1">IFERROR(SUMIFS(Invoice_Direct_Cost,Invoice_Labor_Category,$D3296,Invoice_Company,$C3296,Invoice_MSA_Code,$E3296),"")</f>
        <v>0</v>
      </c>
      <c r="M3296" s="7" t="str">
        <f t="shared" ca="1" si="829"/>
        <v/>
      </c>
      <c r="N3296" s="220" t="str">
        <f t="shared" ca="1" si="834"/>
        <v/>
      </c>
      <c r="O3296" s="7" t="str">
        <f t="shared" ca="1" si="830"/>
        <v/>
      </c>
      <c r="P3296" s="7" t="str">
        <f t="shared" ca="1" si="831"/>
        <v/>
      </c>
      <c r="Q3296" s="7" t="str">
        <f t="shared" ca="1" si="832"/>
        <v/>
      </c>
      <c r="R3296" s="7" t="str">
        <f t="shared" ca="1" si="833"/>
        <v/>
      </c>
      <c r="S3296" s="7" t="str">
        <f t="shared" ca="1" si="820"/>
        <v/>
      </c>
      <c r="T3296" s="7" t="str">
        <f t="shared" ca="1" si="821"/>
        <v/>
      </c>
      <c r="V3296" s="120" cm="1">
        <f t="array" aca="1" ref="V3296" ca="1">SUMIFS(Invoice_Hours,Invoice_Labor_Category,$D3296,Invoice_Company,$C3296,Invoice_MSA_Code,$E3296)</f>
        <v>0</v>
      </c>
      <c r="W3296" s="121" t="str">
        <f t="shared" ca="1" si="822"/>
        <v/>
      </c>
      <c r="X3296" s="152" t="str">
        <f t="shared" ca="1" si="823"/>
        <v/>
      </c>
      <c r="AB3296" t="str">
        <f t="shared" si="824"/>
        <v/>
      </c>
      <c r="AC3296" t="str">
        <f t="shared" si="825"/>
        <v/>
      </c>
      <c r="AD3296" t="str">
        <f t="shared" si="826"/>
        <v/>
      </c>
      <c r="AE3296" s="4" t="str">
        <f t="shared" ca="1" si="819"/>
        <v/>
      </c>
    </row>
    <row r="3297" spans="7:31">
      <c r="G3297" s="117" cm="1">
        <f t="array" aca="1" ref="G3297" ca="1">SUMIFS(Proposed_Hours,Proposed_Labor_Category,$D3297,Proposed_Company,$C3297,Proposed_MSA_Code,$E3297)</f>
        <v>0</v>
      </c>
      <c r="H3297" s="7" t="str">
        <f t="shared" ca="1" si="827"/>
        <v/>
      </c>
      <c r="I3297" s="4" t="str" cm="1">
        <f t="array" aca="1" ref="I3297" ca="1">IFERROR(IF(SUMIFS(Proposed_Direct_Cost,Proposed_Labor_Category,$D3297,Proposed_Company,$C3297,Proposed_MSA_Code,$E3297)=0,"Not Proposed",SUMIFS(Proposed_Direct_Cost,Proposed_Labor_Category,$D3297,Proposed_Company,$C3297,Proposed_MSA_Code,$E3297)),"")</f>
        <v>Not Proposed</v>
      </c>
      <c r="J3297" s="117" cm="1">
        <f t="array" aca="1" ref="J3297" ca="1">SUMIFS(Invoice_Hours,Invoice_Labor_Category,$D3297,Invoice_Company,$C3297,Invoice_MSA_Code,$E3297)</f>
        <v>0</v>
      </c>
      <c r="K3297" s="7" t="str">
        <f t="shared" ca="1" si="828"/>
        <v/>
      </c>
      <c r="L3297" s="222" cm="1">
        <f t="array" aca="1" ref="L3297" ca="1">IFERROR(SUMIFS(Invoice_Direct_Cost,Invoice_Labor_Category,$D3297,Invoice_Company,$C3297,Invoice_MSA_Code,$E3297),"")</f>
        <v>0</v>
      </c>
      <c r="M3297" s="7" t="str">
        <f t="shared" ca="1" si="829"/>
        <v/>
      </c>
      <c r="N3297" s="220" t="str">
        <f t="shared" ca="1" si="834"/>
        <v/>
      </c>
      <c r="O3297" s="7" t="str">
        <f t="shared" ca="1" si="830"/>
        <v/>
      </c>
      <c r="P3297" s="7" t="str">
        <f t="shared" ca="1" si="831"/>
        <v/>
      </c>
      <c r="Q3297" s="7" t="str">
        <f t="shared" ca="1" si="832"/>
        <v/>
      </c>
      <c r="R3297" s="7" t="str">
        <f t="shared" ca="1" si="833"/>
        <v/>
      </c>
      <c r="S3297" s="7" t="str">
        <f t="shared" ca="1" si="820"/>
        <v/>
      </c>
      <c r="T3297" s="7" t="str">
        <f t="shared" ca="1" si="821"/>
        <v/>
      </c>
      <c r="V3297" s="120" cm="1">
        <f t="array" aca="1" ref="V3297" ca="1">SUMIFS(Invoice_Hours,Invoice_Labor_Category,$D3297,Invoice_Company,$C3297,Invoice_MSA_Code,$E3297)</f>
        <v>0</v>
      </c>
      <c r="W3297" s="121" t="str">
        <f t="shared" ca="1" si="822"/>
        <v/>
      </c>
      <c r="X3297" s="151" t="str">
        <f t="shared" ca="1" si="823"/>
        <v/>
      </c>
      <c r="AB3297" t="str">
        <f t="shared" si="824"/>
        <v/>
      </c>
      <c r="AC3297" t="str">
        <f t="shared" si="825"/>
        <v/>
      </c>
      <c r="AD3297" t="str">
        <f t="shared" si="826"/>
        <v/>
      </c>
      <c r="AE3297" s="4" t="str">
        <f t="shared" ca="1" si="819"/>
        <v/>
      </c>
    </row>
    <row r="3298" spans="7:31">
      <c r="G3298" s="117" cm="1">
        <f t="array" aca="1" ref="G3298" ca="1">SUMIFS(Proposed_Hours,Proposed_Labor_Category,$D3298,Proposed_Company,$C3298,Proposed_MSA_Code,$E3298)</f>
        <v>0</v>
      </c>
      <c r="H3298" s="7" t="str">
        <f t="shared" ca="1" si="827"/>
        <v/>
      </c>
      <c r="I3298" s="4" t="str" cm="1">
        <f t="array" aca="1" ref="I3298" ca="1">IFERROR(IF(SUMIFS(Proposed_Direct_Cost,Proposed_Labor_Category,$D3298,Proposed_Company,$C3298,Proposed_MSA_Code,$E3298)=0,"Not Proposed",SUMIFS(Proposed_Direct_Cost,Proposed_Labor_Category,$D3298,Proposed_Company,$C3298,Proposed_MSA_Code,$E3298)),"")</f>
        <v>Not Proposed</v>
      </c>
      <c r="J3298" s="117" cm="1">
        <f t="array" aca="1" ref="J3298" ca="1">SUMIFS(Invoice_Hours,Invoice_Labor_Category,$D3298,Invoice_Company,$C3298,Invoice_MSA_Code,$E3298)</f>
        <v>0</v>
      </c>
      <c r="K3298" s="7" t="str">
        <f t="shared" ca="1" si="828"/>
        <v/>
      </c>
      <c r="L3298" s="222" cm="1">
        <f t="array" aca="1" ref="L3298" ca="1">IFERROR(SUMIFS(Invoice_Direct_Cost,Invoice_Labor_Category,$D3298,Invoice_Company,$C3298,Invoice_MSA_Code,$E3298),"")</f>
        <v>0</v>
      </c>
      <c r="M3298" s="7" t="str">
        <f t="shared" ca="1" si="829"/>
        <v/>
      </c>
      <c r="N3298" s="220" t="str">
        <f t="shared" ca="1" si="834"/>
        <v/>
      </c>
      <c r="O3298" s="7" t="str">
        <f t="shared" ca="1" si="830"/>
        <v/>
      </c>
      <c r="P3298" s="7" t="str">
        <f t="shared" ca="1" si="831"/>
        <v/>
      </c>
      <c r="Q3298" s="7" t="str">
        <f t="shared" ca="1" si="832"/>
        <v/>
      </c>
      <c r="R3298" s="7" t="str">
        <f t="shared" ca="1" si="833"/>
        <v/>
      </c>
      <c r="S3298" s="7" t="str">
        <f t="shared" ca="1" si="820"/>
        <v/>
      </c>
      <c r="T3298" s="7" t="str">
        <f t="shared" ca="1" si="821"/>
        <v/>
      </c>
      <c r="V3298" s="120" cm="1">
        <f t="array" aca="1" ref="V3298" ca="1">SUMIFS(Invoice_Hours,Invoice_Labor_Category,$D3298,Invoice_Company,$C3298,Invoice_MSA_Code,$E3298)</f>
        <v>0</v>
      </c>
      <c r="W3298" s="121" t="str">
        <f t="shared" ca="1" si="822"/>
        <v/>
      </c>
      <c r="X3298" s="152" t="str">
        <f t="shared" ca="1" si="823"/>
        <v/>
      </c>
      <c r="AB3298" t="str">
        <f t="shared" si="824"/>
        <v/>
      </c>
      <c r="AC3298" t="str">
        <f t="shared" si="825"/>
        <v/>
      </c>
      <c r="AD3298" t="str">
        <f t="shared" si="826"/>
        <v/>
      </c>
      <c r="AE3298" s="4" t="str">
        <f t="shared" ca="1" si="819"/>
        <v/>
      </c>
    </row>
    <row r="3299" spans="7:31">
      <c r="G3299" s="117" cm="1">
        <f t="array" aca="1" ref="G3299" ca="1">SUMIFS(Proposed_Hours,Proposed_Labor_Category,$D3299,Proposed_Company,$C3299,Proposed_MSA_Code,$E3299)</f>
        <v>0</v>
      </c>
      <c r="H3299" s="7" t="str">
        <f t="shared" ca="1" si="827"/>
        <v/>
      </c>
      <c r="I3299" s="4" t="str" cm="1">
        <f t="array" aca="1" ref="I3299" ca="1">IFERROR(IF(SUMIFS(Proposed_Direct_Cost,Proposed_Labor_Category,$D3299,Proposed_Company,$C3299,Proposed_MSA_Code,$E3299)=0,"Not Proposed",SUMIFS(Proposed_Direct_Cost,Proposed_Labor_Category,$D3299,Proposed_Company,$C3299,Proposed_MSA_Code,$E3299)),"")</f>
        <v>Not Proposed</v>
      </c>
      <c r="J3299" s="117" cm="1">
        <f t="array" aca="1" ref="J3299" ca="1">SUMIFS(Invoice_Hours,Invoice_Labor_Category,$D3299,Invoice_Company,$C3299,Invoice_MSA_Code,$E3299)</f>
        <v>0</v>
      </c>
      <c r="K3299" s="7" t="str">
        <f t="shared" ca="1" si="828"/>
        <v/>
      </c>
      <c r="L3299" s="222" cm="1">
        <f t="array" aca="1" ref="L3299" ca="1">IFERROR(SUMIFS(Invoice_Direct_Cost,Invoice_Labor_Category,$D3299,Invoice_Company,$C3299,Invoice_MSA_Code,$E3299),"")</f>
        <v>0</v>
      </c>
      <c r="M3299" s="7" t="str">
        <f t="shared" ca="1" si="829"/>
        <v/>
      </c>
      <c r="N3299" s="220" t="str">
        <f t="shared" ca="1" si="834"/>
        <v/>
      </c>
      <c r="O3299" s="7" t="str">
        <f t="shared" ca="1" si="830"/>
        <v/>
      </c>
      <c r="P3299" s="7" t="str">
        <f t="shared" ca="1" si="831"/>
        <v/>
      </c>
      <c r="Q3299" s="7" t="str">
        <f t="shared" ca="1" si="832"/>
        <v/>
      </c>
      <c r="R3299" s="7" t="str">
        <f t="shared" ca="1" si="833"/>
        <v/>
      </c>
      <c r="S3299" s="7" t="str">
        <f t="shared" ca="1" si="820"/>
        <v/>
      </c>
      <c r="T3299" s="7" t="str">
        <f t="shared" ca="1" si="821"/>
        <v/>
      </c>
      <c r="V3299" s="120" cm="1">
        <f t="array" aca="1" ref="V3299" ca="1">SUMIFS(Invoice_Hours,Invoice_Labor_Category,$D3299,Invoice_Company,$C3299,Invoice_MSA_Code,$E3299)</f>
        <v>0</v>
      </c>
      <c r="W3299" s="121" t="str">
        <f t="shared" ca="1" si="822"/>
        <v/>
      </c>
      <c r="X3299" s="151" t="str">
        <f t="shared" ca="1" si="823"/>
        <v/>
      </c>
      <c r="AB3299" t="str">
        <f t="shared" si="824"/>
        <v/>
      </c>
      <c r="AC3299" t="str">
        <f t="shared" si="825"/>
        <v/>
      </c>
      <c r="AD3299" t="str">
        <f t="shared" si="826"/>
        <v/>
      </c>
      <c r="AE3299" s="4" t="str">
        <f t="shared" ca="1" si="819"/>
        <v/>
      </c>
    </row>
    <row r="3300" spans="7:31">
      <c r="G3300" s="117" cm="1">
        <f t="array" aca="1" ref="G3300" ca="1">SUMIFS(Proposed_Hours,Proposed_Labor_Category,$D3300,Proposed_Company,$C3300,Proposed_MSA_Code,$E3300)</f>
        <v>0</v>
      </c>
      <c r="H3300" s="7" t="str">
        <f t="shared" ca="1" si="827"/>
        <v/>
      </c>
      <c r="I3300" s="4" t="str" cm="1">
        <f t="array" aca="1" ref="I3300" ca="1">IFERROR(IF(SUMIFS(Proposed_Direct_Cost,Proposed_Labor_Category,$D3300,Proposed_Company,$C3300,Proposed_MSA_Code,$E3300)=0,"Not Proposed",SUMIFS(Proposed_Direct_Cost,Proposed_Labor_Category,$D3300,Proposed_Company,$C3300,Proposed_MSA_Code,$E3300)),"")</f>
        <v>Not Proposed</v>
      </c>
      <c r="J3300" s="117" cm="1">
        <f t="array" aca="1" ref="J3300" ca="1">SUMIFS(Invoice_Hours,Invoice_Labor_Category,$D3300,Invoice_Company,$C3300,Invoice_MSA_Code,$E3300)</f>
        <v>0</v>
      </c>
      <c r="K3300" s="7" t="str">
        <f t="shared" ca="1" si="828"/>
        <v/>
      </c>
      <c r="L3300" s="222" cm="1">
        <f t="array" aca="1" ref="L3300" ca="1">IFERROR(SUMIFS(Invoice_Direct_Cost,Invoice_Labor_Category,$D3300,Invoice_Company,$C3300,Invoice_MSA_Code,$E3300),"")</f>
        <v>0</v>
      </c>
      <c r="M3300" s="7" t="str">
        <f t="shared" ca="1" si="829"/>
        <v/>
      </c>
      <c r="N3300" s="220" t="str">
        <f t="shared" ca="1" si="834"/>
        <v/>
      </c>
      <c r="O3300" s="7" t="str">
        <f t="shared" ca="1" si="830"/>
        <v/>
      </c>
      <c r="P3300" s="7" t="str">
        <f t="shared" ca="1" si="831"/>
        <v/>
      </c>
      <c r="Q3300" s="7" t="str">
        <f t="shared" ca="1" si="832"/>
        <v/>
      </c>
      <c r="R3300" s="7" t="str">
        <f t="shared" ca="1" si="833"/>
        <v/>
      </c>
      <c r="S3300" s="7" t="str">
        <f t="shared" ca="1" si="820"/>
        <v/>
      </c>
      <c r="T3300" s="7" t="str">
        <f t="shared" ca="1" si="821"/>
        <v/>
      </c>
      <c r="V3300" s="120" cm="1">
        <f t="array" aca="1" ref="V3300" ca="1">SUMIFS(Invoice_Hours,Invoice_Labor_Category,$D3300,Invoice_Company,$C3300,Invoice_MSA_Code,$E3300)</f>
        <v>0</v>
      </c>
      <c r="W3300" s="121" t="str">
        <f t="shared" ca="1" si="822"/>
        <v/>
      </c>
      <c r="X3300" s="152" t="str">
        <f t="shared" ca="1" si="823"/>
        <v/>
      </c>
      <c r="AB3300" t="str">
        <f t="shared" si="824"/>
        <v/>
      </c>
      <c r="AC3300" t="str">
        <f t="shared" si="825"/>
        <v/>
      </c>
      <c r="AD3300" t="str">
        <f t="shared" si="826"/>
        <v/>
      </c>
      <c r="AE3300" s="4" t="str">
        <f t="shared" ca="1" si="819"/>
        <v/>
      </c>
    </row>
    <row r="3301" spans="7:31">
      <c r="G3301" s="117" cm="1">
        <f t="array" aca="1" ref="G3301" ca="1">SUMIFS(Proposed_Hours,Proposed_Labor_Category,$D3301,Proposed_Company,$C3301,Proposed_MSA_Code,$E3301)</f>
        <v>0</v>
      </c>
      <c r="H3301" s="7" t="str">
        <f t="shared" ca="1" si="827"/>
        <v/>
      </c>
      <c r="I3301" s="4" t="str" cm="1">
        <f t="array" aca="1" ref="I3301" ca="1">IFERROR(IF(SUMIFS(Proposed_Direct_Cost,Proposed_Labor_Category,$D3301,Proposed_Company,$C3301,Proposed_MSA_Code,$E3301)=0,"Not Proposed",SUMIFS(Proposed_Direct_Cost,Proposed_Labor_Category,$D3301,Proposed_Company,$C3301,Proposed_MSA_Code,$E3301)),"")</f>
        <v>Not Proposed</v>
      </c>
      <c r="J3301" s="117" cm="1">
        <f t="array" aca="1" ref="J3301" ca="1">SUMIFS(Invoice_Hours,Invoice_Labor_Category,$D3301,Invoice_Company,$C3301,Invoice_MSA_Code,$E3301)</f>
        <v>0</v>
      </c>
      <c r="K3301" s="7" t="str">
        <f t="shared" ca="1" si="828"/>
        <v/>
      </c>
      <c r="L3301" s="222" cm="1">
        <f t="array" aca="1" ref="L3301" ca="1">IFERROR(SUMIFS(Invoice_Direct_Cost,Invoice_Labor_Category,$D3301,Invoice_Company,$C3301,Invoice_MSA_Code,$E3301),"")</f>
        <v>0</v>
      </c>
      <c r="M3301" s="7" t="str">
        <f t="shared" ca="1" si="829"/>
        <v/>
      </c>
      <c r="N3301" s="220" t="str">
        <f t="shared" ca="1" si="834"/>
        <v/>
      </c>
      <c r="O3301" s="7" t="str">
        <f t="shared" ca="1" si="830"/>
        <v/>
      </c>
      <c r="P3301" s="7" t="str">
        <f t="shared" ca="1" si="831"/>
        <v/>
      </c>
      <c r="Q3301" s="7" t="str">
        <f t="shared" ca="1" si="832"/>
        <v/>
      </c>
      <c r="R3301" s="7" t="str">
        <f t="shared" ca="1" si="833"/>
        <v/>
      </c>
      <c r="S3301" s="7" t="str">
        <f t="shared" ca="1" si="820"/>
        <v/>
      </c>
      <c r="T3301" s="7" t="str">
        <f t="shared" ca="1" si="821"/>
        <v/>
      </c>
      <c r="V3301" s="120" cm="1">
        <f t="array" aca="1" ref="V3301" ca="1">SUMIFS(Invoice_Hours,Invoice_Labor_Category,$D3301,Invoice_Company,$C3301,Invoice_MSA_Code,$E3301)</f>
        <v>0</v>
      </c>
      <c r="W3301" s="121" t="str">
        <f t="shared" ca="1" si="822"/>
        <v/>
      </c>
      <c r="X3301" s="151" t="str">
        <f t="shared" ca="1" si="823"/>
        <v/>
      </c>
      <c r="AB3301" t="str">
        <f t="shared" si="824"/>
        <v/>
      </c>
      <c r="AC3301" t="str">
        <f t="shared" si="825"/>
        <v/>
      </c>
      <c r="AD3301" t="str">
        <f t="shared" si="826"/>
        <v/>
      </c>
      <c r="AE3301" s="4" t="str">
        <f t="shared" ca="1" si="819"/>
        <v/>
      </c>
    </row>
    <row r="3302" spans="7:31">
      <c r="G3302" s="117" cm="1">
        <f t="array" aca="1" ref="G3302" ca="1">SUMIFS(Proposed_Hours,Proposed_Labor_Category,$D3302,Proposed_Company,$C3302,Proposed_MSA_Code,$E3302)</f>
        <v>0</v>
      </c>
      <c r="H3302" s="7" t="str">
        <f t="shared" ca="1" si="827"/>
        <v/>
      </c>
      <c r="I3302" s="4" t="str" cm="1">
        <f t="array" aca="1" ref="I3302" ca="1">IFERROR(IF(SUMIFS(Proposed_Direct_Cost,Proposed_Labor_Category,$D3302,Proposed_Company,$C3302,Proposed_MSA_Code,$E3302)=0,"Not Proposed",SUMIFS(Proposed_Direct_Cost,Proposed_Labor_Category,$D3302,Proposed_Company,$C3302,Proposed_MSA_Code,$E3302)),"")</f>
        <v>Not Proposed</v>
      </c>
      <c r="J3302" s="117" cm="1">
        <f t="array" aca="1" ref="J3302" ca="1">SUMIFS(Invoice_Hours,Invoice_Labor_Category,$D3302,Invoice_Company,$C3302,Invoice_MSA_Code,$E3302)</f>
        <v>0</v>
      </c>
      <c r="K3302" s="7" t="str">
        <f t="shared" ca="1" si="828"/>
        <v/>
      </c>
      <c r="L3302" s="222" cm="1">
        <f t="array" aca="1" ref="L3302" ca="1">IFERROR(SUMIFS(Invoice_Direct_Cost,Invoice_Labor_Category,$D3302,Invoice_Company,$C3302,Invoice_MSA_Code,$E3302),"")</f>
        <v>0</v>
      </c>
      <c r="M3302" s="7" t="str">
        <f t="shared" ca="1" si="829"/>
        <v/>
      </c>
      <c r="N3302" s="220" t="str">
        <f t="shared" ca="1" si="834"/>
        <v/>
      </c>
      <c r="O3302" s="7" t="str">
        <f t="shared" ca="1" si="830"/>
        <v/>
      </c>
      <c r="P3302" s="7" t="str">
        <f t="shared" ca="1" si="831"/>
        <v/>
      </c>
      <c r="Q3302" s="7" t="str">
        <f t="shared" ca="1" si="832"/>
        <v/>
      </c>
      <c r="R3302" s="7" t="str">
        <f t="shared" ca="1" si="833"/>
        <v/>
      </c>
      <c r="S3302" s="7" t="str">
        <f t="shared" ca="1" si="820"/>
        <v/>
      </c>
      <c r="T3302" s="7" t="str">
        <f t="shared" ca="1" si="821"/>
        <v/>
      </c>
      <c r="V3302" s="120" cm="1">
        <f t="array" aca="1" ref="V3302" ca="1">SUMIFS(Invoice_Hours,Invoice_Labor_Category,$D3302,Invoice_Company,$C3302,Invoice_MSA_Code,$E3302)</f>
        <v>0</v>
      </c>
      <c r="W3302" s="121" t="str">
        <f t="shared" ca="1" si="822"/>
        <v/>
      </c>
      <c r="X3302" s="152" t="str">
        <f t="shared" ca="1" si="823"/>
        <v/>
      </c>
      <c r="AB3302" t="str">
        <f t="shared" si="824"/>
        <v/>
      </c>
      <c r="AC3302" t="str">
        <f t="shared" si="825"/>
        <v/>
      </c>
      <c r="AD3302" t="str">
        <f t="shared" si="826"/>
        <v/>
      </c>
      <c r="AE3302" s="4" t="str">
        <f t="shared" ca="1" si="819"/>
        <v/>
      </c>
    </row>
    <row r="3303" spans="7:31">
      <c r="G3303" s="117" cm="1">
        <f t="array" aca="1" ref="G3303" ca="1">SUMIFS(Proposed_Hours,Proposed_Labor_Category,$D3303,Proposed_Company,$C3303,Proposed_MSA_Code,$E3303)</f>
        <v>0</v>
      </c>
      <c r="H3303" s="7" t="str">
        <f t="shared" ca="1" si="827"/>
        <v/>
      </c>
      <c r="I3303" s="4" t="str" cm="1">
        <f t="array" aca="1" ref="I3303" ca="1">IFERROR(IF(SUMIFS(Proposed_Direct_Cost,Proposed_Labor_Category,$D3303,Proposed_Company,$C3303,Proposed_MSA_Code,$E3303)=0,"Not Proposed",SUMIFS(Proposed_Direct_Cost,Proposed_Labor_Category,$D3303,Proposed_Company,$C3303,Proposed_MSA_Code,$E3303)),"")</f>
        <v>Not Proposed</v>
      </c>
      <c r="J3303" s="117" cm="1">
        <f t="array" aca="1" ref="J3303" ca="1">SUMIFS(Invoice_Hours,Invoice_Labor_Category,$D3303,Invoice_Company,$C3303,Invoice_MSA_Code,$E3303)</f>
        <v>0</v>
      </c>
      <c r="K3303" s="7" t="str">
        <f t="shared" ca="1" si="828"/>
        <v/>
      </c>
      <c r="L3303" s="222" cm="1">
        <f t="array" aca="1" ref="L3303" ca="1">IFERROR(SUMIFS(Invoice_Direct_Cost,Invoice_Labor_Category,$D3303,Invoice_Company,$C3303,Invoice_MSA_Code,$E3303),"")</f>
        <v>0</v>
      </c>
      <c r="M3303" s="7" t="str">
        <f t="shared" ca="1" si="829"/>
        <v/>
      </c>
      <c r="N3303" s="220" t="str">
        <f t="shared" ca="1" si="834"/>
        <v/>
      </c>
      <c r="O3303" s="7" t="str">
        <f t="shared" ca="1" si="830"/>
        <v/>
      </c>
      <c r="P3303" s="7" t="str">
        <f t="shared" ca="1" si="831"/>
        <v/>
      </c>
      <c r="Q3303" s="7" t="str">
        <f t="shared" ca="1" si="832"/>
        <v/>
      </c>
      <c r="R3303" s="7" t="str">
        <f t="shared" ca="1" si="833"/>
        <v/>
      </c>
      <c r="S3303" s="7" t="str">
        <f t="shared" ca="1" si="820"/>
        <v/>
      </c>
      <c r="T3303" s="7" t="str">
        <f t="shared" ca="1" si="821"/>
        <v/>
      </c>
      <c r="V3303" s="120" cm="1">
        <f t="array" aca="1" ref="V3303" ca="1">SUMIFS(Invoice_Hours,Invoice_Labor_Category,$D3303,Invoice_Company,$C3303,Invoice_MSA_Code,$E3303)</f>
        <v>0</v>
      </c>
      <c r="W3303" s="121" t="str">
        <f t="shared" ca="1" si="822"/>
        <v/>
      </c>
      <c r="X3303" s="151" t="str">
        <f t="shared" ca="1" si="823"/>
        <v/>
      </c>
      <c r="AB3303" t="str">
        <f t="shared" si="824"/>
        <v/>
      </c>
      <c r="AC3303" t="str">
        <f t="shared" si="825"/>
        <v/>
      </c>
      <c r="AD3303" t="str">
        <f t="shared" si="826"/>
        <v/>
      </c>
      <c r="AE3303" s="4" t="str">
        <f t="shared" ca="1" si="819"/>
        <v/>
      </c>
    </row>
    <row r="3304" spans="7:31">
      <c r="G3304" s="117" cm="1">
        <f t="array" aca="1" ref="G3304" ca="1">SUMIFS(Proposed_Hours,Proposed_Labor_Category,$D3304,Proposed_Company,$C3304,Proposed_MSA_Code,$E3304)</f>
        <v>0</v>
      </c>
      <c r="H3304" s="7" t="str">
        <f t="shared" ca="1" si="827"/>
        <v/>
      </c>
      <c r="I3304" s="4" t="str" cm="1">
        <f t="array" aca="1" ref="I3304" ca="1">IFERROR(IF(SUMIFS(Proposed_Direct_Cost,Proposed_Labor_Category,$D3304,Proposed_Company,$C3304,Proposed_MSA_Code,$E3304)=0,"Not Proposed",SUMIFS(Proposed_Direct_Cost,Proposed_Labor_Category,$D3304,Proposed_Company,$C3304,Proposed_MSA_Code,$E3304)),"")</f>
        <v>Not Proposed</v>
      </c>
      <c r="J3304" s="117" cm="1">
        <f t="array" aca="1" ref="J3304" ca="1">SUMIFS(Invoice_Hours,Invoice_Labor_Category,$D3304,Invoice_Company,$C3304,Invoice_MSA_Code,$E3304)</f>
        <v>0</v>
      </c>
      <c r="K3304" s="7" t="str">
        <f t="shared" ca="1" si="828"/>
        <v/>
      </c>
      <c r="L3304" s="222" cm="1">
        <f t="array" aca="1" ref="L3304" ca="1">IFERROR(SUMIFS(Invoice_Direct_Cost,Invoice_Labor_Category,$D3304,Invoice_Company,$C3304,Invoice_MSA_Code,$E3304),"")</f>
        <v>0</v>
      </c>
      <c r="M3304" s="7" t="str">
        <f t="shared" ca="1" si="829"/>
        <v/>
      </c>
      <c r="N3304" s="220" t="str">
        <f t="shared" ca="1" si="834"/>
        <v/>
      </c>
      <c r="O3304" s="7" t="str">
        <f t="shared" ca="1" si="830"/>
        <v/>
      </c>
      <c r="P3304" s="7" t="str">
        <f t="shared" ca="1" si="831"/>
        <v/>
      </c>
      <c r="Q3304" s="7" t="str">
        <f t="shared" ca="1" si="832"/>
        <v/>
      </c>
      <c r="R3304" s="7" t="str">
        <f t="shared" ca="1" si="833"/>
        <v/>
      </c>
      <c r="S3304" s="7" t="str">
        <f t="shared" ca="1" si="820"/>
        <v/>
      </c>
      <c r="T3304" s="7" t="str">
        <f t="shared" ca="1" si="821"/>
        <v/>
      </c>
      <c r="V3304" s="120" cm="1">
        <f t="array" aca="1" ref="V3304" ca="1">SUMIFS(Invoice_Hours,Invoice_Labor_Category,$D3304,Invoice_Company,$C3304,Invoice_MSA_Code,$E3304)</f>
        <v>0</v>
      </c>
      <c r="W3304" s="121" t="str">
        <f t="shared" ca="1" si="822"/>
        <v/>
      </c>
      <c r="X3304" s="152" t="str">
        <f t="shared" ca="1" si="823"/>
        <v/>
      </c>
      <c r="AB3304" t="str">
        <f t="shared" si="824"/>
        <v/>
      </c>
      <c r="AC3304" t="str">
        <f t="shared" si="825"/>
        <v/>
      </c>
      <c r="AD3304" t="str">
        <f t="shared" si="826"/>
        <v/>
      </c>
      <c r="AE3304" s="4" t="str">
        <f t="shared" ca="1" si="819"/>
        <v/>
      </c>
    </row>
    <row r="3305" spans="7:31">
      <c r="G3305" s="117" cm="1">
        <f t="array" aca="1" ref="G3305" ca="1">SUMIFS(Proposed_Hours,Proposed_Labor_Category,$D3305,Proposed_Company,$C3305,Proposed_MSA_Code,$E3305)</f>
        <v>0</v>
      </c>
      <c r="H3305" s="7" t="str">
        <f t="shared" ca="1" si="827"/>
        <v/>
      </c>
      <c r="I3305" s="4" t="str" cm="1">
        <f t="array" aca="1" ref="I3305" ca="1">IFERROR(IF(SUMIFS(Proposed_Direct_Cost,Proposed_Labor_Category,$D3305,Proposed_Company,$C3305,Proposed_MSA_Code,$E3305)=0,"Not Proposed",SUMIFS(Proposed_Direct_Cost,Proposed_Labor_Category,$D3305,Proposed_Company,$C3305,Proposed_MSA_Code,$E3305)),"")</f>
        <v>Not Proposed</v>
      </c>
      <c r="J3305" s="117" cm="1">
        <f t="array" aca="1" ref="J3305" ca="1">SUMIFS(Invoice_Hours,Invoice_Labor_Category,$D3305,Invoice_Company,$C3305,Invoice_MSA_Code,$E3305)</f>
        <v>0</v>
      </c>
      <c r="K3305" s="7" t="str">
        <f t="shared" ca="1" si="828"/>
        <v/>
      </c>
      <c r="L3305" s="222" cm="1">
        <f t="array" aca="1" ref="L3305" ca="1">IFERROR(SUMIFS(Invoice_Direct_Cost,Invoice_Labor_Category,$D3305,Invoice_Company,$C3305,Invoice_MSA_Code,$E3305),"")</f>
        <v>0</v>
      </c>
      <c r="M3305" s="7" t="str">
        <f t="shared" ca="1" si="829"/>
        <v/>
      </c>
      <c r="N3305" s="220" t="str">
        <f t="shared" ca="1" si="834"/>
        <v/>
      </c>
      <c r="O3305" s="7" t="str">
        <f t="shared" ca="1" si="830"/>
        <v/>
      </c>
      <c r="P3305" s="7" t="str">
        <f t="shared" ca="1" si="831"/>
        <v/>
      </c>
      <c r="Q3305" s="7" t="str">
        <f t="shared" ca="1" si="832"/>
        <v/>
      </c>
      <c r="R3305" s="7" t="str">
        <f t="shared" ca="1" si="833"/>
        <v/>
      </c>
      <c r="S3305" s="7" t="str">
        <f t="shared" ca="1" si="820"/>
        <v/>
      </c>
      <c r="T3305" s="7" t="str">
        <f t="shared" ca="1" si="821"/>
        <v/>
      </c>
      <c r="V3305" s="120" cm="1">
        <f t="array" aca="1" ref="V3305" ca="1">SUMIFS(Invoice_Hours,Invoice_Labor_Category,$D3305,Invoice_Company,$C3305,Invoice_MSA_Code,$E3305)</f>
        <v>0</v>
      </c>
      <c r="W3305" s="121" t="str">
        <f t="shared" ca="1" si="822"/>
        <v/>
      </c>
      <c r="X3305" s="151" t="str">
        <f t="shared" ca="1" si="823"/>
        <v/>
      </c>
      <c r="AB3305" t="str">
        <f t="shared" si="824"/>
        <v/>
      </c>
      <c r="AC3305" t="str">
        <f t="shared" si="825"/>
        <v/>
      </c>
      <c r="AD3305" t="str">
        <f t="shared" si="826"/>
        <v/>
      </c>
      <c r="AE3305" s="4" t="str">
        <f t="shared" ca="1" si="819"/>
        <v/>
      </c>
    </row>
    <row r="3306" spans="7:31">
      <c r="G3306" s="117" cm="1">
        <f t="array" aca="1" ref="G3306" ca="1">SUMIFS(Proposed_Hours,Proposed_Labor_Category,$D3306,Proposed_Company,$C3306,Proposed_MSA_Code,$E3306)</f>
        <v>0</v>
      </c>
      <c r="H3306" s="7" t="str">
        <f t="shared" ca="1" si="827"/>
        <v/>
      </c>
      <c r="I3306" s="4" t="str" cm="1">
        <f t="array" aca="1" ref="I3306" ca="1">IFERROR(IF(SUMIFS(Proposed_Direct_Cost,Proposed_Labor_Category,$D3306,Proposed_Company,$C3306,Proposed_MSA_Code,$E3306)=0,"Not Proposed",SUMIFS(Proposed_Direct_Cost,Proposed_Labor_Category,$D3306,Proposed_Company,$C3306,Proposed_MSA_Code,$E3306)),"")</f>
        <v>Not Proposed</v>
      </c>
      <c r="J3306" s="117" cm="1">
        <f t="array" aca="1" ref="J3306" ca="1">SUMIFS(Invoice_Hours,Invoice_Labor_Category,$D3306,Invoice_Company,$C3306,Invoice_MSA_Code,$E3306)</f>
        <v>0</v>
      </c>
      <c r="K3306" s="7" t="str">
        <f t="shared" ca="1" si="828"/>
        <v/>
      </c>
      <c r="L3306" s="222" cm="1">
        <f t="array" aca="1" ref="L3306" ca="1">IFERROR(SUMIFS(Invoice_Direct_Cost,Invoice_Labor_Category,$D3306,Invoice_Company,$C3306,Invoice_MSA_Code,$E3306),"")</f>
        <v>0</v>
      </c>
      <c r="M3306" s="7" t="str">
        <f t="shared" ca="1" si="829"/>
        <v/>
      </c>
      <c r="N3306" s="220" t="str">
        <f t="shared" ca="1" si="834"/>
        <v/>
      </c>
      <c r="O3306" s="7" t="str">
        <f t="shared" ca="1" si="830"/>
        <v/>
      </c>
      <c r="P3306" s="7" t="str">
        <f t="shared" ca="1" si="831"/>
        <v/>
      </c>
      <c r="Q3306" s="7" t="str">
        <f t="shared" ca="1" si="832"/>
        <v/>
      </c>
      <c r="R3306" s="7" t="str">
        <f t="shared" ca="1" si="833"/>
        <v/>
      </c>
      <c r="S3306" s="7" t="str">
        <f t="shared" ca="1" si="820"/>
        <v/>
      </c>
      <c r="T3306" s="7" t="str">
        <f t="shared" ca="1" si="821"/>
        <v/>
      </c>
      <c r="V3306" s="120" cm="1">
        <f t="array" aca="1" ref="V3306" ca="1">SUMIFS(Invoice_Hours,Invoice_Labor_Category,$D3306,Invoice_Company,$C3306,Invoice_MSA_Code,$E3306)</f>
        <v>0</v>
      </c>
      <c r="W3306" s="121" t="str">
        <f t="shared" ca="1" si="822"/>
        <v/>
      </c>
      <c r="X3306" s="152" t="str">
        <f t="shared" ca="1" si="823"/>
        <v/>
      </c>
      <c r="AB3306" t="str">
        <f t="shared" si="824"/>
        <v/>
      </c>
      <c r="AC3306" t="str">
        <f t="shared" si="825"/>
        <v/>
      </c>
      <c r="AD3306" t="str">
        <f t="shared" si="826"/>
        <v/>
      </c>
      <c r="AE3306" s="4" t="str">
        <f t="shared" ca="1" si="819"/>
        <v/>
      </c>
    </row>
    <row r="3307" spans="7:31">
      <c r="G3307" s="117" cm="1">
        <f t="array" aca="1" ref="G3307" ca="1">SUMIFS(Proposed_Hours,Proposed_Labor_Category,$D3307,Proposed_Company,$C3307,Proposed_MSA_Code,$E3307)</f>
        <v>0</v>
      </c>
      <c r="H3307" s="7" t="str">
        <f t="shared" ca="1" si="827"/>
        <v/>
      </c>
      <c r="I3307" s="4" t="str" cm="1">
        <f t="array" aca="1" ref="I3307" ca="1">IFERROR(IF(SUMIFS(Proposed_Direct_Cost,Proposed_Labor_Category,$D3307,Proposed_Company,$C3307,Proposed_MSA_Code,$E3307)=0,"Not Proposed",SUMIFS(Proposed_Direct_Cost,Proposed_Labor_Category,$D3307,Proposed_Company,$C3307,Proposed_MSA_Code,$E3307)),"")</f>
        <v>Not Proposed</v>
      </c>
      <c r="J3307" s="117" cm="1">
        <f t="array" aca="1" ref="J3307" ca="1">SUMIFS(Invoice_Hours,Invoice_Labor_Category,$D3307,Invoice_Company,$C3307,Invoice_MSA_Code,$E3307)</f>
        <v>0</v>
      </c>
      <c r="K3307" s="7" t="str">
        <f t="shared" ca="1" si="828"/>
        <v/>
      </c>
      <c r="L3307" s="222" cm="1">
        <f t="array" aca="1" ref="L3307" ca="1">IFERROR(SUMIFS(Invoice_Direct_Cost,Invoice_Labor_Category,$D3307,Invoice_Company,$C3307,Invoice_MSA_Code,$E3307),"")</f>
        <v>0</v>
      </c>
      <c r="M3307" s="7" t="str">
        <f t="shared" ca="1" si="829"/>
        <v/>
      </c>
      <c r="N3307" s="220" t="str">
        <f t="shared" ca="1" si="834"/>
        <v/>
      </c>
      <c r="O3307" s="7" t="str">
        <f t="shared" ca="1" si="830"/>
        <v/>
      </c>
      <c r="P3307" s="7" t="str">
        <f t="shared" ca="1" si="831"/>
        <v/>
      </c>
      <c r="Q3307" s="7" t="str">
        <f t="shared" ca="1" si="832"/>
        <v/>
      </c>
      <c r="R3307" s="7" t="str">
        <f t="shared" ca="1" si="833"/>
        <v/>
      </c>
      <c r="S3307" s="7" t="str">
        <f t="shared" ca="1" si="820"/>
        <v/>
      </c>
      <c r="T3307" s="7" t="str">
        <f t="shared" ca="1" si="821"/>
        <v/>
      </c>
      <c r="V3307" s="120" cm="1">
        <f t="array" aca="1" ref="V3307" ca="1">SUMIFS(Invoice_Hours,Invoice_Labor_Category,$D3307,Invoice_Company,$C3307,Invoice_MSA_Code,$E3307)</f>
        <v>0</v>
      </c>
      <c r="W3307" s="121" t="str">
        <f t="shared" ca="1" si="822"/>
        <v/>
      </c>
      <c r="X3307" s="151" t="str">
        <f t="shared" ca="1" si="823"/>
        <v/>
      </c>
      <c r="AB3307" t="str">
        <f t="shared" si="824"/>
        <v/>
      </c>
      <c r="AC3307" t="str">
        <f t="shared" si="825"/>
        <v/>
      </c>
      <c r="AD3307" t="str">
        <f t="shared" si="826"/>
        <v/>
      </c>
      <c r="AE3307" s="4" t="str">
        <f t="shared" ca="1" si="819"/>
        <v/>
      </c>
    </row>
    <row r="3308" spans="7:31">
      <c r="G3308" s="117" cm="1">
        <f t="array" aca="1" ref="G3308" ca="1">SUMIFS(Proposed_Hours,Proposed_Labor_Category,$D3308,Proposed_Company,$C3308,Proposed_MSA_Code,$E3308)</f>
        <v>0</v>
      </c>
      <c r="H3308" s="7" t="str">
        <f t="shared" ca="1" si="827"/>
        <v/>
      </c>
      <c r="I3308" s="4" t="str" cm="1">
        <f t="array" aca="1" ref="I3308" ca="1">IFERROR(IF(SUMIFS(Proposed_Direct_Cost,Proposed_Labor_Category,$D3308,Proposed_Company,$C3308,Proposed_MSA_Code,$E3308)=0,"Not Proposed",SUMIFS(Proposed_Direct_Cost,Proposed_Labor_Category,$D3308,Proposed_Company,$C3308,Proposed_MSA_Code,$E3308)),"")</f>
        <v>Not Proposed</v>
      </c>
      <c r="J3308" s="117" cm="1">
        <f t="array" aca="1" ref="J3308" ca="1">SUMIFS(Invoice_Hours,Invoice_Labor_Category,$D3308,Invoice_Company,$C3308,Invoice_MSA_Code,$E3308)</f>
        <v>0</v>
      </c>
      <c r="K3308" s="7" t="str">
        <f t="shared" ca="1" si="828"/>
        <v/>
      </c>
      <c r="L3308" s="222" cm="1">
        <f t="array" aca="1" ref="L3308" ca="1">IFERROR(SUMIFS(Invoice_Direct_Cost,Invoice_Labor_Category,$D3308,Invoice_Company,$C3308,Invoice_MSA_Code,$E3308),"")</f>
        <v>0</v>
      </c>
      <c r="M3308" s="7" t="str">
        <f t="shared" ca="1" si="829"/>
        <v/>
      </c>
      <c r="N3308" s="220" t="str">
        <f t="shared" ca="1" si="834"/>
        <v/>
      </c>
      <c r="O3308" s="7" t="str">
        <f t="shared" ca="1" si="830"/>
        <v/>
      </c>
      <c r="P3308" s="7" t="str">
        <f t="shared" ca="1" si="831"/>
        <v/>
      </c>
      <c r="Q3308" s="7" t="str">
        <f t="shared" ca="1" si="832"/>
        <v/>
      </c>
      <c r="R3308" s="7" t="str">
        <f t="shared" ca="1" si="833"/>
        <v/>
      </c>
      <c r="S3308" s="7" t="str">
        <f t="shared" ca="1" si="820"/>
        <v/>
      </c>
      <c r="T3308" s="7" t="str">
        <f t="shared" ca="1" si="821"/>
        <v/>
      </c>
      <c r="V3308" s="120" cm="1">
        <f t="array" aca="1" ref="V3308" ca="1">SUMIFS(Invoice_Hours,Invoice_Labor_Category,$D3308,Invoice_Company,$C3308,Invoice_MSA_Code,$E3308)</f>
        <v>0</v>
      </c>
      <c r="W3308" s="121" t="str">
        <f t="shared" ca="1" si="822"/>
        <v/>
      </c>
      <c r="X3308" s="152" t="str">
        <f t="shared" ca="1" si="823"/>
        <v/>
      </c>
      <c r="AB3308" t="str">
        <f t="shared" si="824"/>
        <v/>
      </c>
      <c r="AC3308" t="str">
        <f t="shared" si="825"/>
        <v/>
      </c>
      <c r="AD3308" t="str">
        <f t="shared" si="826"/>
        <v/>
      </c>
      <c r="AE3308" s="4" t="str">
        <f t="shared" ca="1" si="819"/>
        <v/>
      </c>
    </row>
    <row r="3309" spans="7:31">
      <c r="G3309" s="117" cm="1">
        <f t="array" aca="1" ref="G3309" ca="1">SUMIFS(Proposed_Hours,Proposed_Labor_Category,$D3309,Proposed_Company,$C3309,Proposed_MSA_Code,$E3309)</f>
        <v>0</v>
      </c>
      <c r="H3309" s="7" t="str">
        <f t="shared" ca="1" si="827"/>
        <v/>
      </c>
      <c r="I3309" s="4" t="str" cm="1">
        <f t="array" aca="1" ref="I3309" ca="1">IFERROR(IF(SUMIFS(Proposed_Direct_Cost,Proposed_Labor_Category,$D3309,Proposed_Company,$C3309,Proposed_MSA_Code,$E3309)=0,"Not Proposed",SUMIFS(Proposed_Direct_Cost,Proposed_Labor_Category,$D3309,Proposed_Company,$C3309,Proposed_MSA_Code,$E3309)),"")</f>
        <v>Not Proposed</v>
      </c>
      <c r="J3309" s="117" cm="1">
        <f t="array" aca="1" ref="J3309" ca="1">SUMIFS(Invoice_Hours,Invoice_Labor_Category,$D3309,Invoice_Company,$C3309,Invoice_MSA_Code,$E3309)</f>
        <v>0</v>
      </c>
      <c r="K3309" s="7" t="str">
        <f t="shared" ca="1" si="828"/>
        <v/>
      </c>
      <c r="L3309" s="222" cm="1">
        <f t="array" aca="1" ref="L3309" ca="1">IFERROR(SUMIFS(Invoice_Direct_Cost,Invoice_Labor_Category,$D3309,Invoice_Company,$C3309,Invoice_MSA_Code,$E3309),"")</f>
        <v>0</v>
      </c>
      <c r="M3309" s="7" t="str">
        <f t="shared" ca="1" si="829"/>
        <v/>
      </c>
      <c r="N3309" s="220" t="str">
        <f t="shared" ca="1" si="834"/>
        <v/>
      </c>
      <c r="O3309" s="7" t="str">
        <f t="shared" ca="1" si="830"/>
        <v/>
      </c>
      <c r="P3309" s="7" t="str">
        <f t="shared" ca="1" si="831"/>
        <v/>
      </c>
      <c r="Q3309" s="7" t="str">
        <f t="shared" ca="1" si="832"/>
        <v/>
      </c>
      <c r="R3309" s="7" t="str">
        <f t="shared" ca="1" si="833"/>
        <v/>
      </c>
      <c r="S3309" s="7" t="str">
        <f t="shared" ca="1" si="820"/>
        <v/>
      </c>
      <c r="T3309" s="7" t="str">
        <f t="shared" ca="1" si="821"/>
        <v/>
      </c>
      <c r="V3309" s="120" cm="1">
        <f t="array" aca="1" ref="V3309" ca="1">SUMIFS(Invoice_Hours,Invoice_Labor_Category,$D3309,Invoice_Company,$C3309,Invoice_MSA_Code,$E3309)</f>
        <v>0</v>
      </c>
      <c r="W3309" s="121" t="str">
        <f t="shared" ca="1" si="822"/>
        <v/>
      </c>
      <c r="X3309" s="151" t="str">
        <f t="shared" ca="1" si="823"/>
        <v/>
      </c>
      <c r="AB3309" t="str">
        <f t="shared" si="824"/>
        <v/>
      </c>
      <c r="AC3309" t="str">
        <f t="shared" si="825"/>
        <v/>
      </c>
      <c r="AD3309" t="str">
        <f t="shared" si="826"/>
        <v/>
      </c>
      <c r="AE3309" s="4" t="str">
        <f t="shared" ca="1" si="819"/>
        <v/>
      </c>
    </row>
    <row r="3310" spans="7:31">
      <c r="G3310" s="117" cm="1">
        <f t="array" aca="1" ref="G3310" ca="1">SUMIFS(Proposed_Hours,Proposed_Labor_Category,$D3310,Proposed_Company,$C3310,Proposed_MSA_Code,$E3310)</f>
        <v>0</v>
      </c>
      <c r="H3310" s="7" t="str">
        <f t="shared" ca="1" si="827"/>
        <v/>
      </c>
      <c r="I3310" s="4" t="str" cm="1">
        <f t="array" aca="1" ref="I3310" ca="1">IFERROR(IF(SUMIFS(Proposed_Direct_Cost,Proposed_Labor_Category,$D3310,Proposed_Company,$C3310,Proposed_MSA_Code,$E3310)=0,"Not Proposed",SUMIFS(Proposed_Direct_Cost,Proposed_Labor_Category,$D3310,Proposed_Company,$C3310,Proposed_MSA_Code,$E3310)),"")</f>
        <v>Not Proposed</v>
      </c>
      <c r="J3310" s="117" cm="1">
        <f t="array" aca="1" ref="J3310" ca="1">SUMIFS(Invoice_Hours,Invoice_Labor_Category,$D3310,Invoice_Company,$C3310,Invoice_MSA_Code,$E3310)</f>
        <v>0</v>
      </c>
      <c r="K3310" s="7" t="str">
        <f t="shared" ca="1" si="828"/>
        <v/>
      </c>
      <c r="L3310" s="222" cm="1">
        <f t="array" aca="1" ref="L3310" ca="1">IFERROR(SUMIFS(Invoice_Direct_Cost,Invoice_Labor_Category,$D3310,Invoice_Company,$C3310,Invoice_MSA_Code,$E3310),"")</f>
        <v>0</v>
      </c>
      <c r="M3310" s="7" t="str">
        <f t="shared" ca="1" si="829"/>
        <v/>
      </c>
      <c r="N3310" s="220" t="str">
        <f t="shared" ca="1" si="834"/>
        <v/>
      </c>
      <c r="O3310" s="7" t="str">
        <f t="shared" ca="1" si="830"/>
        <v/>
      </c>
      <c r="P3310" s="7" t="str">
        <f t="shared" ca="1" si="831"/>
        <v/>
      </c>
      <c r="Q3310" s="7" t="str">
        <f t="shared" ca="1" si="832"/>
        <v/>
      </c>
      <c r="R3310" s="7" t="str">
        <f t="shared" ca="1" si="833"/>
        <v/>
      </c>
      <c r="S3310" s="7" t="str">
        <f t="shared" ca="1" si="820"/>
        <v/>
      </c>
      <c r="T3310" s="7" t="str">
        <f t="shared" ca="1" si="821"/>
        <v/>
      </c>
      <c r="V3310" s="120" cm="1">
        <f t="array" aca="1" ref="V3310" ca="1">SUMIFS(Invoice_Hours,Invoice_Labor_Category,$D3310,Invoice_Company,$C3310,Invoice_MSA_Code,$E3310)</f>
        <v>0</v>
      </c>
      <c r="W3310" s="121" t="str">
        <f t="shared" ca="1" si="822"/>
        <v/>
      </c>
      <c r="X3310" s="152" t="str">
        <f t="shared" ca="1" si="823"/>
        <v/>
      </c>
      <c r="AB3310" t="str">
        <f t="shared" si="824"/>
        <v/>
      </c>
      <c r="AC3310" t="str">
        <f t="shared" si="825"/>
        <v/>
      </c>
      <c r="AD3310" t="str">
        <f t="shared" si="826"/>
        <v/>
      </c>
      <c r="AE3310" s="4" t="str">
        <f t="shared" ca="1" si="819"/>
        <v/>
      </c>
    </row>
    <row r="3311" spans="7:31">
      <c r="G3311" s="117" cm="1">
        <f t="array" aca="1" ref="G3311" ca="1">SUMIFS(Proposed_Hours,Proposed_Labor_Category,$D3311,Proposed_Company,$C3311,Proposed_MSA_Code,$E3311)</f>
        <v>0</v>
      </c>
      <c r="H3311" s="7" t="str">
        <f t="shared" ca="1" si="827"/>
        <v/>
      </c>
      <c r="I3311" s="4" t="str" cm="1">
        <f t="array" aca="1" ref="I3311" ca="1">IFERROR(IF(SUMIFS(Proposed_Direct_Cost,Proposed_Labor_Category,$D3311,Proposed_Company,$C3311,Proposed_MSA_Code,$E3311)=0,"Not Proposed",SUMIFS(Proposed_Direct_Cost,Proposed_Labor_Category,$D3311,Proposed_Company,$C3311,Proposed_MSA_Code,$E3311)),"")</f>
        <v>Not Proposed</v>
      </c>
      <c r="J3311" s="117" cm="1">
        <f t="array" aca="1" ref="J3311" ca="1">SUMIFS(Invoice_Hours,Invoice_Labor_Category,$D3311,Invoice_Company,$C3311,Invoice_MSA_Code,$E3311)</f>
        <v>0</v>
      </c>
      <c r="K3311" s="7" t="str">
        <f t="shared" ca="1" si="828"/>
        <v/>
      </c>
      <c r="L3311" s="222" cm="1">
        <f t="array" aca="1" ref="L3311" ca="1">IFERROR(SUMIFS(Invoice_Direct_Cost,Invoice_Labor_Category,$D3311,Invoice_Company,$C3311,Invoice_MSA_Code,$E3311),"")</f>
        <v>0</v>
      </c>
      <c r="M3311" s="7" t="str">
        <f t="shared" ca="1" si="829"/>
        <v/>
      </c>
      <c r="N3311" s="220" t="str">
        <f t="shared" ca="1" si="834"/>
        <v/>
      </c>
      <c r="O3311" s="7" t="str">
        <f t="shared" ca="1" si="830"/>
        <v/>
      </c>
      <c r="P3311" s="7" t="str">
        <f t="shared" ca="1" si="831"/>
        <v/>
      </c>
      <c r="Q3311" s="7" t="str">
        <f t="shared" ca="1" si="832"/>
        <v/>
      </c>
      <c r="R3311" s="7" t="str">
        <f t="shared" ca="1" si="833"/>
        <v/>
      </c>
      <c r="S3311" s="7" t="str">
        <f t="shared" ca="1" si="820"/>
        <v/>
      </c>
      <c r="T3311" s="7" t="str">
        <f t="shared" ca="1" si="821"/>
        <v/>
      </c>
      <c r="V3311" s="120" cm="1">
        <f t="array" aca="1" ref="V3311" ca="1">SUMIFS(Invoice_Hours,Invoice_Labor_Category,$D3311,Invoice_Company,$C3311,Invoice_MSA_Code,$E3311)</f>
        <v>0</v>
      </c>
      <c r="W3311" s="121" t="str">
        <f t="shared" ca="1" si="822"/>
        <v/>
      </c>
      <c r="X3311" s="151" t="str">
        <f t="shared" ca="1" si="823"/>
        <v/>
      </c>
      <c r="AB3311" t="str">
        <f t="shared" si="824"/>
        <v/>
      </c>
      <c r="AC3311" t="str">
        <f t="shared" si="825"/>
        <v/>
      </c>
      <c r="AD3311" t="str">
        <f t="shared" si="826"/>
        <v/>
      </c>
      <c r="AE3311" s="4" t="str">
        <f t="shared" ca="1" si="819"/>
        <v/>
      </c>
    </row>
    <row r="3312" spans="7:31">
      <c r="G3312" s="117" cm="1">
        <f t="array" aca="1" ref="G3312" ca="1">SUMIFS(Proposed_Hours,Proposed_Labor_Category,$D3312,Proposed_Company,$C3312,Proposed_MSA_Code,$E3312)</f>
        <v>0</v>
      </c>
      <c r="H3312" s="7" t="str">
        <f t="shared" ca="1" si="827"/>
        <v/>
      </c>
      <c r="I3312" s="4" t="str" cm="1">
        <f t="array" aca="1" ref="I3312" ca="1">IFERROR(IF(SUMIFS(Proposed_Direct_Cost,Proposed_Labor_Category,$D3312,Proposed_Company,$C3312,Proposed_MSA_Code,$E3312)=0,"Not Proposed",SUMIFS(Proposed_Direct_Cost,Proposed_Labor_Category,$D3312,Proposed_Company,$C3312,Proposed_MSA_Code,$E3312)),"")</f>
        <v>Not Proposed</v>
      </c>
      <c r="J3312" s="117" cm="1">
        <f t="array" aca="1" ref="J3312" ca="1">SUMIFS(Invoice_Hours,Invoice_Labor_Category,$D3312,Invoice_Company,$C3312,Invoice_MSA_Code,$E3312)</f>
        <v>0</v>
      </c>
      <c r="K3312" s="7" t="str">
        <f t="shared" ca="1" si="828"/>
        <v/>
      </c>
      <c r="L3312" s="222" cm="1">
        <f t="array" aca="1" ref="L3312" ca="1">IFERROR(SUMIFS(Invoice_Direct_Cost,Invoice_Labor_Category,$D3312,Invoice_Company,$C3312,Invoice_MSA_Code,$E3312),"")</f>
        <v>0</v>
      </c>
      <c r="M3312" s="7" t="str">
        <f t="shared" ca="1" si="829"/>
        <v/>
      </c>
      <c r="N3312" s="220" t="str">
        <f t="shared" ca="1" si="834"/>
        <v/>
      </c>
      <c r="O3312" s="7" t="str">
        <f t="shared" ca="1" si="830"/>
        <v/>
      </c>
      <c r="P3312" s="7" t="str">
        <f t="shared" ca="1" si="831"/>
        <v/>
      </c>
      <c r="Q3312" s="7" t="str">
        <f t="shared" ca="1" si="832"/>
        <v/>
      </c>
      <c r="R3312" s="7" t="str">
        <f t="shared" ca="1" si="833"/>
        <v/>
      </c>
      <c r="S3312" s="7" t="str">
        <f t="shared" ca="1" si="820"/>
        <v/>
      </c>
      <c r="T3312" s="7" t="str">
        <f t="shared" ca="1" si="821"/>
        <v/>
      </c>
      <c r="V3312" s="120" cm="1">
        <f t="array" aca="1" ref="V3312" ca="1">SUMIFS(Invoice_Hours,Invoice_Labor_Category,$D3312,Invoice_Company,$C3312,Invoice_MSA_Code,$E3312)</f>
        <v>0</v>
      </c>
      <c r="W3312" s="121" t="str">
        <f t="shared" ca="1" si="822"/>
        <v/>
      </c>
      <c r="X3312" s="152" t="str">
        <f t="shared" ca="1" si="823"/>
        <v/>
      </c>
      <c r="AB3312" t="str">
        <f t="shared" si="824"/>
        <v/>
      </c>
      <c r="AC3312" t="str">
        <f t="shared" si="825"/>
        <v/>
      </c>
      <c r="AD3312" t="str">
        <f t="shared" si="826"/>
        <v/>
      </c>
      <c r="AE3312" s="4" t="str">
        <f t="shared" ca="1" si="819"/>
        <v/>
      </c>
    </row>
    <row r="3313" spans="7:31">
      <c r="G3313" s="117" cm="1">
        <f t="array" aca="1" ref="G3313" ca="1">SUMIFS(Proposed_Hours,Proposed_Labor_Category,$D3313,Proposed_Company,$C3313,Proposed_MSA_Code,$E3313)</f>
        <v>0</v>
      </c>
      <c r="H3313" s="7" t="str">
        <f t="shared" ca="1" si="827"/>
        <v/>
      </c>
      <c r="I3313" s="4" t="str" cm="1">
        <f t="array" aca="1" ref="I3313" ca="1">IFERROR(IF(SUMIFS(Proposed_Direct_Cost,Proposed_Labor_Category,$D3313,Proposed_Company,$C3313,Proposed_MSA_Code,$E3313)=0,"Not Proposed",SUMIFS(Proposed_Direct_Cost,Proposed_Labor_Category,$D3313,Proposed_Company,$C3313,Proposed_MSA_Code,$E3313)),"")</f>
        <v>Not Proposed</v>
      </c>
      <c r="J3313" s="117" cm="1">
        <f t="array" aca="1" ref="J3313" ca="1">SUMIFS(Invoice_Hours,Invoice_Labor_Category,$D3313,Invoice_Company,$C3313,Invoice_MSA_Code,$E3313)</f>
        <v>0</v>
      </c>
      <c r="K3313" s="7" t="str">
        <f t="shared" ca="1" si="828"/>
        <v/>
      </c>
      <c r="L3313" s="222" cm="1">
        <f t="array" aca="1" ref="L3313" ca="1">IFERROR(SUMIFS(Invoice_Direct_Cost,Invoice_Labor_Category,$D3313,Invoice_Company,$C3313,Invoice_MSA_Code,$E3313),"")</f>
        <v>0</v>
      </c>
      <c r="M3313" s="7" t="str">
        <f t="shared" ca="1" si="829"/>
        <v/>
      </c>
      <c r="N3313" s="220" t="str">
        <f t="shared" ca="1" si="834"/>
        <v/>
      </c>
      <c r="O3313" s="7" t="str">
        <f t="shared" ca="1" si="830"/>
        <v/>
      </c>
      <c r="P3313" s="7" t="str">
        <f t="shared" ca="1" si="831"/>
        <v/>
      </c>
      <c r="Q3313" s="7" t="str">
        <f t="shared" ca="1" si="832"/>
        <v/>
      </c>
      <c r="R3313" s="7" t="str">
        <f t="shared" ca="1" si="833"/>
        <v/>
      </c>
      <c r="S3313" s="7" t="str">
        <f t="shared" ca="1" si="820"/>
        <v/>
      </c>
      <c r="T3313" s="7" t="str">
        <f t="shared" ca="1" si="821"/>
        <v/>
      </c>
      <c r="V3313" s="120" cm="1">
        <f t="array" aca="1" ref="V3313" ca="1">SUMIFS(Invoice_Hours,Invoice_Labor_Category,$D3313,Invoice_Company,$C3313,Invoice_MSA_Code,$E3313)</f>
        <v>0</v>
      </c>
      <c r="W3313" s="121" t="str">
        <f t="shared" ca="1" si="822"/>
        <v/>
      </c>
      <c r="X3313" s="151" t="str">
        <f t="shared" ca="1" si="823"/>
        <v/>
      </c>
      <c r="AB3313" t="str">
        <f t="shared" si="824"/>
        <v/>
      </c>
      <c r="AC3313" t="str">
        <f t="shared" si="825"/>
        <v/>
      </c>
      <c r="AD3313" t="str">
        <f t="shared" si="826"/>
        <v/>
      </c>
      <c r="AE3313" s="4" t="str">
        <f t="shared" ca="1" si="819"/>
        <v/>
      </c>
    </row>
    <row r="3314" spans="7:31">
      <c r="G3314" s="117" cm="1">
        <f t="array" aca="1" ref="G3314" ca="1">SUMIFS(Proposed_Hours,Proposed_Labor_Category,$D3314,Proposed_Company,$C3314,Proposed_MSA_Code,$E3314)</f>
        <v>0</v>
      </c>
      <c r="H3314" s="7" t="str">
        <f t="shared" ca="1" si="827"/>
        <v/>
      </c>
      <c r="I3314" s="4" t="str" cm="1">
        <f t="array" aca="1" ref="I3314" ca="1">IFERROR(IF(SUMIFS(Proposed_Direct_Cost,Proposed_Labor_Category,$D3314,Proposed_Company,$C3314,Proposed_MSA_Code,$E3314)=0,"Not Proposed",SUMIFS(Proposed_Direct_Cost,Proposed_Labor_Category,$D3314,Proposed_Company,$C3314,Proposed_MSA_Code,$E3314)),"")</f>
        <v>Not Proposed</v>
      </c>
      <c r="J3314" s="117" cm="1">
        <f t="array" aca="1" ref="J3314" ca="1">SUMIFS(Invoice_Hours,Invoice_Labor_Category,$D3314,Invoice_Company,$C3314,Invoice_MSA_Code,$E3314)</f>
        <v>0</v>
      </c>
      <c r="K3314" s="7" t="str">
        <f t="shared" ca="1" si="828"/>
        <v/>
      </c>
      <c r="L3314" s="222" cm="1">
        <f t="array" aca="1" ref="L3314" ca="1">IFERROR(SUMIFS(Invoice_Direct_Cost,Invoice_Labor_Category,$D3314,Invoice_Company,$C3314,Invoice_MSA_Code,$E3314),"")</f>
        <v>0</v>
      </c>
      <c r="M3314" s="7" t="str">
        <f t="shared" ca="1" si="829"/>
        <v/>
      </c>
      <c r="N3314" s="220" t="str">
        <f t="shared" ca="1" si="834"/>
        <v/>
      </c>
      <c r="O3314" s="7" t="str">
        <f t="shared" ca="1" si="830"/>
        <v/>
      </c>
      <c r="P3314" s="7" t="str">
        <f t="shared" ca="1" si="831"/>
        <v/>
      </c>
      <c r="Q3314" s="7" t="str">
        <f t="shared" ca="1" si="832"/>
        <v/>
      </c>
      <c r="R3314" s="7" t="str">
        <f t="shared" ca="1" si="833"/>
        <v/>
      </c>
      <c r="S3314" s="7" t="str">
        <f t="shared" ca="1" si="820"/>
        <v/>
      </c>
      <c r="T3314" s="7" t="str">
        <f t="shared" ca="1" si="821"/>
        <v/>
      </c>
      <c r="V3314" s="120" cm="1">
        <f t="array" aca="1" ref="V3314" ca="1">SUMIFS(Invoice_Hours,Invoice_Labor_Category,$D3314,Invoice_Company,$C3314,Invoice_MSA_Code,$E3314)</f>
        <v>0</v>
      </c>
      <c r="W3314" s="121" t="str">
        <f t="shared" ca="1" si="822"/>
        <v/>
      </c>
      <c r="X3314" s="152" t="str">
        <f t="shared" ca="1" si="823"/>
        <v/>
      </c>
      <c r="AB3314" t="str">
        <f t="shared" si="824"/>
        <v/>
      </c>
      <c r="AC3314" t="str">
        <f t="shared" si="825"/>
        <v/>
      </c>
      <c r="AD3314" t="str">
        <f t="shared" si="826"/>
        <v/>
      </c>
      <c r="AE3314" s="4" t="str">
        <f t="shared" ca="1" si="819"/>
        <v/>
      </c>
    </row>
    <row r="3315" spans="7:31">
      <c r="G3315" s="117" cm="1">
        <f t="array" aca="1" ref="G3315" ca="1">SUMIFS(Proposed_Hours,Proposed_Labor_Category,$D3315,Proposed_Company,$C3315,Proposed_MSA_Code,$E3315)</f>
        <v>0</v>
      </c>
      <c r="H3315" s="7" t="str">
        <f t="shared" ca="1" si="827"/>
        <v/>
      </c>
      <c r="I3315" s="4" t="str" cm="1">
        <f t="array" aca="1" ref="I3315" ca="1">IFERROR(IF(SUMIFS(Proposed_Direct_Cost,Proposed_Labor_Category,$D3315,Proposed_Company,$C3315,Proposed_MSA_Code,$E3315)=0,"Not Proposed",SUMIFS(Proposed_Direct_Cost,Proposed_Labor_Category,$D3315,Proposed_Company,$C3315,Proposed_MSA_Code,$E3315)),"")</f>
        <v>Not Proposed</v>
      </c>
      <c r="J3315" s="117" cm="1">
        <f t="array" aca="1" ref="J3315" ca="1">SUMIFS(Invoice_Hours,Invoice_Labor_Category,$D3315,Invoice_Company,$C3315,Invoice_MSA_Code,$E3315)</f>
        <v>0</v>
      </c>
      <c r="K3315" s="7" t="str">
        <f t="shared" ca="1" si="828"/>
        <v/>
      </c>
      <c r="L3315" s="222" cm="1">
        <f t="array" aca="1" ref="L3315" ca="1">IFERROR(SUMIFS(Invoice_Direct_Cost,Invoice_Labor_Category,$D3315,Invoice_Company,$C3315,Invoice_MSA_Code,$E3315),"")</f>
        <v>0</v>
      </c>
      <c r="M3315" s="7" t="str">
        <f t="shared" ca="1" si="829"/>
        <v/>
      </c>
      <c r="N3315" s="220" t="str">
        <f t="shared" ca="1" si="834"/>
        <v/>
      </c>
      <c r="O3315" s="7" t="str">
        <f t="shared" ca="1" si="830"/>
        <v/>
      </c>
      <c r="P3315" s="7" t="str">
        <f t="shared" ca="1" si="831"/>
        <v/>
      </c>
      <c r="Q3315" s="7" t="str">
        <f t="shared" ca="1" si="832"/>
        <v/>
      </c>
      <c r="R3315" s="7" t="str">
        <f t="shared" ca="1" si="833"/>
        <v/>
      </c>
      <c r="S3315" s="7" t="str">
        <f t="shared" ca="1" si="820"/>
        <v/>
      </c>
      <c r="T3315" s="7" t="str">
        <f t="shared" ca="1" si="821"/>
        <v/>
      </c>
      <c r="V3315" s="120" cm="1">
        <f t="array" aca="1" ref="V3315" ca="1">SUMIFS(Invoice_Hours,Invoice_Labor_Category,$D3315,Invoice_Company,$C3315,Invoice_MSA_Code,$E3315)</f>
        <v>0</v>
      </c>
      <c r="W3315" s="121" t="str">
        <f t="shared" ca="1" si="822"/>
        <v/>
      </c>
      <c r="X3315" s="151" t="str">
        <f t="shared" ca="1" si="823"/>
        <v/>
      </c>
      <c r="AB3315" t="str">
        <f t="shared" si="824"/>
        <v/>
      </c>
      <c r="AC3315" t="str">
        <f t="shared" si="825"/>
        <v/>
      </c>
      <c r="AD3315" t="str">
        <f t="shared" si="826"/>
        <v/>
      </c>
      <c r="AE3315" s="4" t="str">
        <f t="shared" ca="1" si="819"/>
        <v/>
      </c>
    </row>
    <row r="3316" spans="7:31">
      <c r="G3316" s="117" cm="1">
        <f t="array" aca="1" ref="G3316" ca="1">SUMIFS(Proposed_Hours,Proposed_Labor_Category,$D3316,Proposed_Company,$C3316,Proposed_MSA_Code,$E3316)</f>
        <v>0</v>
      </c>
      <c r="H3316" s="7" t="str">
        <f t="shared" ca="1" si="827"/>
        <v/>
      </c>
      <c r="I3316" s="4" t="str" cm="1">
        <f t="array" aca="1" ref="I3316" ca="1">IFERROR(IF(SUMIFS(Proposed_Direct_Cost,Proposed_Labor_Category,$D3316,Proposed_Company,$C3316,Proposed_MSA_Code,$E3316)=0,"Not Proposed",SUMIFS(Proposed_Direct_Cost,Proposed_Labor_Category,$D3316,Proposed_Company,$C3316,Proposed_MSA_Code,$E3316)),"")</f>
        <v>Not Proposed</v>
      </c>
      <c r="J3316" s="117" cm="1">
        <f t="array" aca="1" ref="J3316" ca="1">SUMIFS(Invoice_Hours,Invoice_Labor_Category,$D3316,Invoice_Company,$C3316,Invoice_MSA_Code,$E3316)</f>
        <v>0</v>
      </c>
      <c r="K3316" s="7" t="str">
        <f t="shared" ca="1" si="828"/>
        <v/>
      </c>
      <c r="L3316" s="222" cm="1">
        <f t="array" aca="1" ref="L3316" ca="1">IFERROR(SUMIFS(Invoice_Direct_Cost,Invoice_Labor_Category,$D3316,Invoice_Company,$C3316,Invoice_MSA_Code,$E3316),"")</f>
        <v>0</v>
      </c>
      <c r="M3316" s="7" t="str">
        <f t="shared" ca="1" si="829"/>
        <v/>
      </c>
      <c r="N3316" s="220" t="str">
        <f t="shared" ca="1" si="834"/>
        <v/>
      </c>
      <c r="O3316" s="7" t="str">
        <f t="shared" ca="1" si="830"/>
        <v/>
      </c>
      <c r="P3316" s="7" t="str">
        <f t="shared" ca="1" si="831"/>
        <v/>
      </c>
      <c r="Q3316" s="7" t="str">
        <f t="shared" ca="1" si="832"/>
        <v/>
      </c>
      <c r="R3316" s="7" t="str">
        <f t="shared" ca="1" si="833"/>
        <v/>
      </c>
      <c r="S3316" s="7" t="str">
        <f t="shared" ca="1" si="820"/>
        <v/>
      </c>
      <c r="T3316" s="7" t="str">
        <f t="shared" ca="1" si="821"/>
        <v/>
      </c>
      <c r="V3316" s="120" cm="1">
        <f t="array" aca="1" ref="V3316" ca="1">SUMIFS(Invoice_Hours,Invoice_Labor_Category,$D3316,Invoice_Company,$C3316,Invoice_MSA_Code,$E3316)</f>
        <v>0</v>
      </c>
      <c r="W3316" s="121" t="str">
        <f t="shared" ca="1" si="822"/>
        <v/>
      </c>
      <c r="X3316" s="152" t="str">
        <f t="shared" ca="1" si="823"/>
        <v/>
      </c>
      <c r="AB3316" t="str">
        <f t="shared" si="824"/>
        <v/>
      </c>
      <c r="AC3316" t="str">
        <f t="shared" si="825"/>
        <v/>
      </c>
      <c r="AD3316" t="str">
        <f t="shared" si="826"/>
        <v/>
      </c>
      <c r="AE3316" s="4" t="str">
        <f t="shared" ca="1" si="819"/>
        <v/>
      </c>
    </row>
    <row r="3317" spans="7:31">
      <c r="G3317" s="117" cm="1">
        <f t="array" aca="1" ref="G3317" ca="1">SUMIFS(Proposed_Hours,Proposed_Labor_Category,$D3317,Proposed_Company,$C3317,Proposed_MSA_Code,$E3317)</f>
        <v>0</v>
      </c>
      <c r="H3317" s="7" t="str">
        <f t="shared" ca="1" si="827"/>
        <v/>
      </c>
      <c r="I3317" s="4" t="str" cm="1">
        <f t="array" aca="1" ref="I3317" ca="1">IFERROR(IF(SUMIFS(Proposed_Direct_Cost,Proposed_Labor_Category,$D3317,Proposed_Company,$C3317,Proposed_MSA_Code,$E3317)=0,"Not Proposed",SUMIFS(Proposed_Direct_Cost,Proposed_Labor_Category,$D3317,Proposed_Company,$C3317,Proposed_MSA_Code,$E3317)),"")</f>
        <v>Not Proposed</v>
      </c>
      <c r="J3317" s="117" cm="1">
        <f t="array" aca="1" ref="J3317" ca="1">SUMIFS(Invoice_Hours,Invoice_Labor_Category,$D3317,Invoice_Company,$C3317,Invoice_MSA_Code,$E3317)</f>
        <v>0</v>
      </c>
      <c r="K3317" s="7" t="str">
        <f t="shared" ca="1" si="828"/>
        <v/>
      </c>
      <c r="L3317" s="222" cm="1">
        <f t="array" aca="1" ref="L3317" ca="1">IFERROR(SUMIFS(Invoice_Direct_Cost,Invoice_Labor_Category,$D3317,Invoice_Company,$C3317,Invoice_MSA_Code,$E3317),"")</f>
        <v>0</v>
      </c>
      <c r="M3317" s="7" t="str">
        <f t="shared" ca="1" si="829"/>
        <v/>
      </c>
      <c r="N3317" s="220" t="str">
        <f t="shared" ca="1" si="834"/>
        <v/>
      </c>
      <c r="O3317" s="7" t="str">
        <f t="shared" ca="1" si="830"/>
        <v/>
      </c>
      <c r="P3317" s="7" t="str">
        <f t="shared" ca="1" si="831"/>
        <v/>
      </c>
      <c r="Q3317" s="7" t="str">
        <f t="shared" ca="1" si="832"/>
        <v/>
      </c>
      <c r="R3317" s="7" t="str">
        <f t="shared" ca="1" si="833"/>
        <v/>
      </c>
      <c r="S3317" s="7" t="str">
        <f t="shared" ca="1" si="820"/>
        <v/>
      </c>
      <c r="T3317" s="7" t="str">
        <f t="shared" ca="1" si="821"/>
        <v/>
      </c>
      <c r="V3317" s="120" cm="1">
        <f t="array" aca="1" ref="V3317" ca="1">SUMIFS(Invoice_Hours,Invoice_Labor_Category,$D3317,Invoice_Company,$C3317,Invoice_MSA_Code,$E3317)</f>
        <v>0</v>
      </c>
      <c r="W3317" s="121" t="str">
        <f t="shared" ca="1" si="822"/>
        <v/>
      </c>
      <c r="X3317" s="151" t="str">
        <f t="shared" ca="1" si="823"/>
        <v/>
      </c>
      <c r="AB3317" t="str">
        <f t="shared" si="824"/>
        <v/>
      </c>
      <c r="AC3317" t="str">
        <f t="shared" si="825"/>
        <v/>
      </c>
      <c r="AD3317" t="str">
        <f t="shared" si="826"/>
        <v/>
      </c>
      <c r="AE3317" s="4" t="str">
        <f t="shared" ca="1" si="819"/>
        <v/>
      </c>
    </row>
    <row r="3318" spans="7:31">
      <c r="G3318" s="117" cm="1">
        <f t="array" aca="1" ref="G3318" ca="1">SUMIFS(Proposed_Hours,Proposed_Labor_Category,$D3318,Proposed_Company,$C3318,Proposed_MSA_Code,$E3318)</f>
        <v>0</v>
      </c>
      <c r="H3318" s="7" t="str">
        <f t="shared" ca="1" si="827"/>
        <v/>
      </c>
      <c r="I3318" s="4" t="str" cm="1">
        <f t="array" aca="1" ref="I3318" ca="1">IFERROR(IF(SUMIFS(Proposed_Direct_Cost,Proposed_Labor_Category,$D3318,Proposed_Company,$C3318,Proposed_MSA_Code,$E3318)=0,"Not Proposed",SUMIFS(Proposed_Direct_Cost,Proposed_Labor_Category,$D3318,Proposed_Company,$C3318,Proposed_MSA_Code,$E3318)),"")</f>
        <v>Not Proposed</v>
      </c>
      <c r="J3318" s="117" cm="1">
        <f t="array" aca="1" ref="J3318" ca="1">SUMIFS(Invoice_Hours,Invoice_Labor_Category,$D3318,Invoice_Company,$C3318,Invoice_MSA_Code,$E3318)</f>
        <v>0</v>
      </c>
      <c r="K3318" s="7" t="str">
        <f t="shared" ca="1" si="828"/>
        <v/>
      </c>
      <c r="L3318" s="222" cm="1">
        <f t="array" aca="1" ref="L3318" ca="1">IFERROR(SUMIFS(Invoice_Direct_Cost,Invoice_Labor_Category,$D3318,Invoice_Company,$C3318,Invoice_MSA_Code,$E3318),"")</f>
        <v>0</v>
      </c>
      <c r="M3318" s="7" t="str">
        <f t="shared" ca="1" si="829"/>
        <v/>
      </c>
      <c r="N3318" s="220" t="str">
        <f t="shared" ca="1" si="834"/>
        <v/>
      </c>
      <c r="O3318" s="7" t="str">
        <f t="shared" ca="1" si="830"/>
        <v/>
      </c>
      <c r="P3318" s="7" t="str">
        <f t="shared" ca="1" si="831"/>
        <v/>
      </c>
      <c r="Q3318" s="7" t="str">
        <f t="shared" ca="1" si="832"/>
        <v/>
      </c>
      <c r="R3318" s="7" t="str">
        <f t="shared" ca="1" si="833"/>
        <v/>
      </c>
      <c r="S3318" s="7" t="str">
        <f t="shared" ca="1" si="820"/>
        <v/>
      </c>
      <c r="T3318" s="7" t="str">
        <f t="shared" ca="1" si="821"/>
        <v/>
      </c>
      <c r="V3318" s="120" cm="1">
        <f t="array" aca="1" ref="V3318" ca="1">SUMIFS(Invoice_Hours,Invoice_Labor_Category,$D3318,Invoice_Company,$C3318,Invoice_MSA_Code,$E3318)</f>
        <v>0</v>
      </c>
      <c r="W3318" s="121" t="str">
        <f t="shared" ca="1" si="822"/>
        <v/>
      </c>
      <c r="X3318" s="152" t="str">
        <f t="shared" ca="1" si="823"/>
        <v/>
      </c>
      <c r="AB3318" t="str">
        <f t="shared" si="824"/>
        <v/>
      </c>
      <c r="AC3318" t="str">
        <f t="shared" si="825"/>
        <v/>
      </c>
      <c r="AD3318" t="str">
        <f t="shared" si="826"/>
        <v/>
      </c>
      <c r="AE3318" s="4" t="str">
        <f t="shared" ca="1" si="819"/>
        <v/>
      </c>
    </row>
    <row r="3319" spans="7:31">
      <c r="G3319" s="117" cm="1">
        <f t="array" aca="1" ref="G3319" ca="1">SUMIFS(Proposed_Hours,Proposed_Labor_Category,$D3319,Proposed_Company,$C3319,Proposed_MSA_Code,$E3319)</f>
        <v>0</v>
      </c>
      <c r="H3319" s="7" t="str">
        <f t="shared" ca="1" si="827"/>
        <v/>
      </c>
      <c r="I3319" s="4" t="str" cm="1">
        <f t="array" aca="1" ref="I3319" ca="1">IFERROR(IF(SUMIFS(Proposed_Direct_Cost,Proposed_Labor_Category,$D3319,Proposed_Company,$C3319,Proposed_MSA_Code,$E3319)=0,"Not Proposed",SUMIFS(Proposed_Direct_Cost,Proposed_Labor_Category,$D3319,Proposed_Company,$C3319,Proposed_MSA_Code,$E3319)),"")</f>
        <v>Not Proposed</v>
      </c>
      <c r="J3319" s="117" cm="1">
        <f t="array" aca="1" ref="J3319" ca="1">SUMIFS(Invoice_Hours,Invoice_Labor_Category,$D3319,Invoice_Company,$C3319,Invoice_MSA_Code,$E3319)</f>
        <v>0</v>
      </c>
      <c r="K3319" s="7" t="str">
        <f t="shared" ca="1" si="828"/>
        <v/>
      </c>
      <c r="L3319" s="222" cm="1">
        <f t="array" aca="1" ref="L3319" ca="1">IFERROR(SUMIFS(Invoice_Direct_Cost,Invoice_Labor_Category,$D3319,Invoice_Company,$C3319,Invoice_MSA_Code,$E3319),"")</f>
        <v>0</v>
      </c>
      <c r="M3319" s="7" t="str">
        <f t="shared" ca="1" si="829"/>
        <v/>
      </c>
      <c r="N3319" s="220" t="str">
        <f t="shared" ca="1" si="834"/>
        <v/>
      </c>
      <c r="O3319" s="7" t="str">
        <f t="shared" ca="1" si="830"/>
        <v/>
      </c>
      <c r="P3319" s="7" t="str">
        <f t="shared" ca="1" si="831"/>
        <v/>
      </c>
      <c r="Q3319" s="7" t="str">
        <f t="shared" ca="1" si="832"/>
        <v/>
      </c>
      <c r="R3319" s="7" t="str">
        <f t="shared" ca="1" si="833"/>
        <v/>
      </c>
      <c r="S3319" s="7" t="str">
        <f t="shared" ca="1" si="820"/>
        <v/>
      </c>
      <c r="T3319" s="7" t="str">
        <f t="shared" ca="1" si="821"/>
        <v/>
      </c>
      <c r="V3319" s="120" cm="1">
        <f t="array" aca="1" ref="V3319" ca="1">SUMIFS(Invoice_Hours,Invoice_Labor_Category,$D3319,Invoice_Company,$C3319,Invoice_MSA_Code,$E3319)</f>
        <v>0</v>
      </c>
      <c r="W3319" s="121" t="str">
        <f t="shared" ca="1" si="822"/>
        <v/>
      </c>
      <c r="X3319" s="151" t="str">
        <f t="shared" ca="1" si="823"/>
        <v/>
      </c>
      <c r="AB3319" t="str">
        <f t="shared" si="824"/>
        <v/>
      </c>
      <c r="AC3319" t="str">
        <f t="shared" si="825"/>
        <v/>
      </c>
      <c r="AD3319" t="str">
        <f t="shared" si="826"/>
        <v/>
      </c>
      <c r="AE3319" s="4" t="str">
        <f t="shared" ca="1" si="819"/>
        <v/>
      </c>
    </row>
    <row r="3320" spans="7:31">
      <c r="G3320" s="117" cm="1">
        <f t="array" aca="1" ref="G3320" ca="1">SUMIFS(Proposed_Hours,Proposed_Labor_Category,$D3320,Proposed_Company,$C3320,Proposed_MSA_Code,$E3320)</f>
        <v>0</v>
      </c>
      <c r="H3320" s="7" t="str">
        <f t="shared" ca="1" si="827"/>
        <v/>
      </c>
      <c r="I3320" s="4" t="str" cm="1">
        <f t="array" aca="1" ref="I3320" ca="1">IFERROR(IF(SUMIFS(Proposed_Direct_Cost,Proposed_Labor_Category,$D3320,Proposed_Company,$C3320,Proposed_MSA_Code,$E3320)=0,"Not Proposed",SUMIFS(Proposed_Direct_Cost,Proposed_Labor_Category,$D3320,Proposed_Company,$C3320,Proposed_MSA_Code,$E3320)),"")</f>
        <v>Not Proposed</v>
      </c>
      <c r="J3320" s="117" cm="1">
        <f t="array" aca="1" ref="J3320" ca="1">SUMIFS(Invoice_Hours,Invoice_Labor_Category,$D3320,Invoice_Company,$C3320,Invoice_MSA_Code,$E3320)</f>
        <v>0</v>
      </c>
      <c r="K3320" s="7" t="str">
        <f t="shared" ca="1" si="828"/>
        <v/>
      </c>
      <c r="L3320" s="222" cm="1">
        <f t="array" aca="1" ref="L3320" ca="1">IFERROR(SUMIFS(Invoice_Direct_Cost,Invoice_Labor_Category,$D3320,Invoice_Company,$C3320,Invoice_MSA_Code,$E3320),"")</f>
        <v>0</v>
      </c>
      <c r="M3320" s="7" t="str">
        <f t="shared" ca="1" si="829"/>
        <v/>
      </c>
      <c r="N3320" s="220" t="str">
        <f t="shared" ca="1" si="834"/>
        <v/>
      </c>
      <c r="O3320" s="7" t="str">
        <f t="shared" ca="1" si="830"/>
        <v/>
      </c>
      <c r="P3320" s="7" t="str">
        <f t="shared" ca="1" si="831"/>
        <v/>
      </c>
      <c r="Q3320" s="7" t="str">
        <f t="shared" ca="1" si="832"/>
        <v/>
      </c>
      <c r="R3320" s="7" t="str">
        <f t="shared" ca="1" si="833"/>
        <v/>
      </c>
      <c r="S3320" s="7" t="str">
        <f t="shared" ca="1" si="820"/>
        <v/>
      </c>
      <c r="T3320" s="7" t="str">
        <f t="shared" ca="1" si="821"/>
        <v/>
      </c>
      <c r="V3320" s="120" cm="1">
        <f t="array" aca="1" ref="V3320" ca="1">SUMIFS(Invoice_Hours,Invoice_Labor_Category,$D3320,Invoice_Company,$C3320,Invoice_MSA_Code,$E3320)</f>
        <v>0</v>
      </c>
      <c r="W3320" s="121" t="str">
        <f t="shared" ca="1" si="822"/>
        <v/>
      </c>
      <c r="X3320" s="152" t="str">
        <f t="shared" ca="1" si="823"/>
        <v/>
      </c>
      <c r="AB3320" t="str">
        <f t="shared" si="824"/>
        <v/>
      </c>
      <c r="AC3320" t="str">
        <f t="shared" si="825"/>
        <v/>
      </c>
      <c r="AD3320" t="str">
        <f t="shared" si="826"/>
        <v/>
      </c>
      <c r="AE3320" s="4" t="str">
        <f t="shared" ca="1" si="819"/>
        <v/>
      </c>
    </row>
    <row r="3321" spans="7:31">
      <c r="G3321" s="117" cm="1">
        <f t="array" aca="1" ref="G3321" ca="1">SUMIFS(Proposed_Hours,Proposed_Labor_Category,$D3321,Proposed_Company,$C3321,Proposed_MSA_Code,$E3321)</f>
        <v>0</v>
      </c>
      <c r="H3321" s="7" t="str">
        <f t="shared" ca="1" si="827"/>
        <v/>
      </c>
      <c r="I3321" s="4" t="str" cm="1">
        <f t="array" aca="1" ref="I3321" ca="1">IFERROR(IF(SUMIFS(Proposed_Direct_Cost,Proposed_Labor_Category,$D3321,Proposed_Company,$C3321,Proposed_MSA_Code,$E3321)=0,"Not Proposed",SUMIFS(Proposed_Direct_Cost,Proposed_Labor_Category,$D3321,Proposed_Company,$C3321,Proposed_MSA_Code,$E3321)),"")</f>
        <v>Not Proposed</v>
      </c>
      <c r="J3321" s="117" cm="1">
        <f t="array" aca="1" ref="J3321" ca="1">SUMIFS(Invoice_Hours,Invoice_Labor_Category,$D3321,Invoice_Company,$C3321,Invoice_MSA_Code,$E3321)</f>
        <v>0</v>
      </c>
      <c r="K3321" s="7" t="str">
        <f t="shared" ca="1" si="828"/>
        <v/>
      </c>
      <c r="L3321" s="222" cm="1">
        <f t="array" aca="1" ref="L3321" ca="1">IFERROR(SUMIFS(Invoice_Direct_Cost,Invoice_Labor_Category,$D3321,Invoice_Company,$C3321,Invoice_MSA_Code,$E3321),"")</f>
        <v>0</v>
      </c>
      <c r="M3321" s="7" t="str">
        <f t="shared" ca="1" si="829"/>
        <v/>
      </c>
      <c r="N3321" s="220" t="str">
        <f t="shared" ca="1" si="834"/>
        <v/>
      </c>
      <c r="O3321" s="7" t="str">
        <f t="shared" ca="1" si="830"/>
        <v/>
      </c>
      <c r="P3321" s="7" t="str">
        <f t="shared" ca="1" si="831"/>
        <v/>
      </c>
      <c r="Q3321" s="7" t="str">
        <f t="shared" ca="1" si="832"/>
        <v/>
      </c>
      <c r="R3321" s="7" t="str">
        <f t="shared" ca="1" si="833"/>
        <v/>
      </c>
      <c r="S3321" s="7" t="str">
        <f t="shared" ca="1" si="820"/>
        <v/>
      </c>
      <c r="T3321" s="7" t="str">
        <f t="shared" ca="1" si="821"/>
        <v/>
      </c>
      <c r="V3321" s="120" cm="1">
        <f t="array" aca="1" ref="V3321" ca="1">SUMIFS(Invoice_Hours,Invoice_Labor_Category,$D3321,Invoice_Company,$C3321,Invoice_MSA_Code,$E3321)</f>
        <v>0</v>
      </c>
      <c r="W3321" s="121" t="str">
        <f t="shared" ca="1" si="822"/>
        <v/>
      </c>
      <c r="X3321" s="151" t="str">
        <f t="shared" ca="1" si="823"/>
        <v/>
      </c>
      <c r="AB3321" t="str">
        <f t="shared" si="824"/>
        <v/>
      </c>
      <c r="AC3321" t="str">
        <f t="shared" si="825"/>
        <v/>
      </c>
      <c r="AD3321" t="str">
        <f t="shared" si="826"/>
        <v/>
      </c>
      <c r="AE3321" s="4" t="str">
        <f t="shared" ca="1" si="819"/>
        <v/>
      </c>
    </row>
    <row r="3322" spans="7:31">
      <c r="G3322" s="117" cm="1">
        <f t="array" aca="1" ref="G3322" ca="1">SUMIFS(Proposed_Hours,Proposed_Labor_Category,$D3322,Proposed_Company,$C3322,Proposed_MSA_Code,$E3322)</f>
        <v>0</v>
      </c>
      <c r="H3322" s="7" t="str">
        <f t="shared" ca="1" si="827"/>
        <v/>
      </c>
      <c r="I3322" s="4" t="str" cm="1">
        <f t="array" aca="1" ref="I3322" ca="1">IFERROR(IF(SUMIFS(Proposed_Direct_Cost,Proposed_Labor_Category,$D3322,Proposed_Company,$C3322,Proposed_MSA_Code,$E3322)=0,"Not Proposed",SUMIFS(Proposed_Direct_Cost,Proposed_Labor_Category,$D3322,Proposed_Company,$C3322,Proposed_MSA_Code,$E3322)),"")</f>
        <v>Not Proposed</v>
      </c>
      <c r="J3322" s="117" cm="1">
        <f t="array" aca="1" ref="J3322" ca="1">SUMIFS(Invoice_Hours,Invoice_Labor_Category,$D3322,Invoice_Company,$C3322,Invoice_MSA_Code,$E3322)</f>
        <v>0</v>
      </c>
      <c r="K3322" s="7" t="str">
        <f t="shared" ca="1" si="828"/>
        <v/>
      </c>
      <c r="L3322" s="222" cm="1">
        <f t="array" aca="1" ref="L3322" ca="1">IFERROR(SUMIFS(Invoice_Direct_Cost,Invoice_Labor_Category,$D3322,Invoice_Company,$C3322,Invoice_MSA_Code,$E3322),"")</f>
        <v>0</v>
      </c>
      <c r="M3322" s="7" t="str">
        <f t="shared" ca="1" si="829"/>
        <v/>
      </c>
      <c r="N3322" s="220" t="str">
        <f t="shared" ca="1" si="834"/>
        <v/>
      </c>
      <c r="O3322" s="7" t="str">
        <f t="shared" ca="1" si="830"/>
        <v/>
      </c>
      <c r="P3322" s="7" t="str">
        <f t="shared" ca="1" si="831"/>
        <v/>
      </c>
      <c r="Q3322" s="7" t="str">
        <f t="shared" ca="1" si="832"/>
        <v/>
      </c>
      <c r="R3322" s="7" t="str">
        <f t="shared" ca="1" si="833"/>
        <v/>
      </c>
      <c r="S3322" s="7" t="str">
        <f t="shared" ca="1" si="820"/>
        <v/>
      </c>
      <c r="T3322" s="7" t="str">
        <f t="shared" ca="1" si="821"/>
        <v/>
      </c>
      <c r="V3322" s="120" cm="1">
        <f t="array" aca="1" ref="V3322" ca="1">SUMIFS(Invoice_Hours,Invoice_Labor_Category,$D3322,Invoice_Company,$C3322,Invoice_MSA_Code,$E3322)</f>
        <v>0</v>
      </c>
      <c r="W3322" s="121" t="str">
        <f t="shared" ca="1" si="822"/>
        <v/>
      </c>
      <c r="X3322" s="152" t="str">
        <f t="shared" ca="1" si="823"/>
        <v/>
      </c>
      <c r="AB3322" t="str">
        <f t="shared" si="824"/>
        <v/>
      </c>
      <c r="AC3322" t="str">
        <f t="shared" si="825"/>
        <v/>
      </c>
      <c r="AD3322" t="str">
        <f t="shared" si="826"/>
        <v/>
      </c>
      <c r="AE3322" s="4" t="str">
        <f t="shared" ca="1" si="819"/>
        <v/>
      </c>
    </row>
    <row r="3323" spans="7:31">
      <c r="G3323" s="117" cm="1">
        <f t="array" aca="1" ref="G3323" ca="1">SUMIFS(Proposed_Hours,Proposed_Labor_Category,$D3323,Proposed_Company,$C3323,Proposed_MSA_Code,$E3323)</f>
        <v>0</v>
      </c>
      <c r="H3323" s="7" t="str">
        <f t="shared" ca="1" si="827"/>
        <v/>
      </c>
      <c r="I3323" s="4" t="str" cm="1">
        <f t="array" aca="1" ref="I3323" ca="1">IFERROR(IF(SUMIFS(Proposed_Direct_Cost,Proposed_Labor_Category,$D3323,Proposed_Company,$C3323,Proposed_MSA_Code,$E3323)=0,"Not Proposed",SUMIFS(Proposed_Direct_Cost,Proposed_Labor_Category,$D3323,Proposed_Company,$C3323,Proposed_MSA_Code,$E3323)),"")</f>
        <v>Not Proposed</v>
      </c>
      <c r="J3323" s="117" cm="1">
        <f t="array" aca="1" ref="J3323" ca="1">SUMIFS(Invoice_Hours,Invoice_Labor_Category,$D3323,Invoice_Company,$C3323,Invoice_MSA_Code,$E3323)</f>
        <v>0</v>
      </c>
      <c r="K3323" s="7" t="str">
        <f t="shared" ca="1" si="828"/>
        <v/>
      </c>
      <c r="L3323" s="222" cm="1">
        <f t="array" aca="1" ref="L3323" ca="1">IFERROR(SUMIFS(Invoice_Direct_Cost,Invoice_Labor_Category,$D3323,Invoice_Company,$C3323,Invoice_MSA_Code,$E3323),"")</f>
        <v>0</v>
      </c>
      <c r="M3323" s="7" t="str">
        <f t="shared" ca="1" si="829"/>
        <v/>
      </c>
      <c r="N3323" s="220" t="str">
        <f t="shared" ca="1" si="834"/>
        <v/>
      </c>
      <c r="O3323" s="7" t="str">
        <f t="shared" ca="1" si="830"/>
        <v/>
      </c>
      <c r="P3323" s="7" t="str">
        <f t="shared" ca="1" si="831"/>
        <v/>
      </c>
      <c r="Q3323" s="7" t="str">
        <f t="shared" ca="1" si="832"/>
        <v/>
      </c>
      <c r="R3323" s="7" t="str">
        <f t="shared" ca="1" si="833"/>
        <v/>
      </c>
      <c r="S3323" s="7" t="str">
        <f t="shared" ca="1" si="820"/>
        <v/>
      </c>
      <c r="T3323" s="7" t="str">
        <f t="shared" ca="1" si="821"/>
        <v/>
      </c>
      <c r="V3323" s="120" cm="1">
        <f t="array" aca="1" ref="V3323" ca="1">SUMIFS(Invoice_Hours,Invoice_Labor_Category,$D3323,Invoice_Company,$C3323,Invoice_MSA_Code,$E3323)</f>
        <v>0</v>
      </c>
      <c r="W3323" s="121" t="str">
        <f t="shared" ca="1" si="822"/>
        <v/>
      </c>
      <c r="X3323" s="151" t="str">
        <f t="shared" ca="1" si="823"/>
        <v/>
      </c>
      <c r="AB3323" t="str">
        <f t="shared" si="824"/>
        <v/>
      </c>
      <c r="AC3323" t="str">
        <f t="shared" si="825"/>
        <v/>
      </c>
      <c r="AD3323" t="str">
        <f t="shared" si="826"/>
        <v/>
      </c>
      <c r="AE3323" s="4" t="str">
        <f t="shared" ref="AE3323:AE3386" ca="1" si="835">X3323</f>
        <v/>
      </c>
    </row>
    <row r="3324" spans="7:31">
      <c r="G3324" s="117" cm="1">
        <f t="array" aca="1" ref="G3324" ca="1">SUMIFS(Proposed_Hours,Proposed_Labor_Category,$D3324,Proposed_Company,$C3324,Proposed_MSA_Code,$E3324)</f>
        <v>0</v>
      </c>
      <c r="H3324" s="7" t="str">
        <f t="shared" ca="1" si="827"/>
        <v/>
      </c>
      <c r="I3324" s="4" t="str" cm="1">
        <f t="array" aca="1" ref="I3324" ca="1">IFERROR(IF(SUMIFS(Proposed_Direct_Cost,Proposed_Labor_Category,$D3324,Proposed_Company,$C3324,Proposed_MSA_Code,$E3324)=0,"Not Proposed",SUMIFS(Proposed_Direct_Cost,Proposed_Labor_Category,$D3324,Proposed_Company,$C3324,Proposed_MSA_Code,$E3324)),"")</f>
        <v>Not Proposed</v>
      </c>
      <c r="J3324" s="117" cm="1">
        <f t="array" aca="1" ref="J3324" ca="1">SUMIFS(Invoice_Hours,Invoice_Labor_Category,$D3324,Invoice_Company,$C3324,Invoice_MSA_Code,$E3324)</f>
        <v>0</v>
      </c>
      <c r="K3324" s="7" t="str">
        <f t="shared" ca="1" si="828"/>
        <v/>
      </c>
      <c r="L3324" s="222" cm="1">
        <f t="array" aca="1" ref="L3324" ca="1">IFERROR(SUMIFS(Invoice_Direct_Cost,Invoice_Labor_Category,$D3324,Invoice_Company,$C3324,Invoice_MSA_Code,$E3324),"")</f>
        <v>0</v>
      </c>
      <c r="M3324" s="7" t="str">
        <f t="shared" ca="1" si="829"/>
        <v/>
      </c>
      <c r="N3324" s="220" t="str">
        <f t="shared" ca="1" si="834"/>
        <v/>
      </c>
      <c r="O3324" s="7" t="str">
        <f t="shared" ca="1" si="830"/>
        <v/>
      </c>
      <c r="P3324" s="7" t="str">
        <f t="shared" ca="1" si="831"/>
        <v/>
      </c>
      <c r="Q3324" s="7" t="str">
        <f t="shared" ca="1" si="832"/>
        <v/>
      </c>
      <c r="R3324" s="7" t="str">
        <f t="shared" ca="1" si="833"/>
        <v/>
      </c>
      <c r="S3324" s="7" t="str">
        <f t="shared" ca="1" si="820"/>
        <v/>
      </c>
      <c r="T3324" s="7" t="str">
        <f t="shared" ca="1" si="821"/>
        <v/>
      </c>
      <c r="V3324" s="120" cm="1">
        <f t="array" aca="1" ref="V3324" ca="1">SUMIFS(Invoice_Hours,Invoice_Labor_Category,$D3324,Invoice_Company,$C3324,Invoice_MSA_Code,$E3324)</f>
        <v>0</v>
      </c>
      <c r="W3324" s="121" t="str">
        <f t="shared" ca="1" si="822"/>
        <v/>
      </c>
      <c r="X3324" s="152" t="str">
        <f t="shared" ca="1" si="823"/>
        <v/>
      </c>
      <c r="AB3324" t="str">
        <f t="shared" si="824"/>
        <v/>
      </c>
      <c r="AC3324" t="str">
        <f t="shared" si="825"/>
        <v/>
      </c>
      <c r="AD3324" t="str">
        <f t="shared" si="826"/>
        <v/>
      </c>
      <c r="AE3324" s="4" t="str">
        <f t="shared" ca="1" si="835"/>
        <v/>
      </c>
    </row>
    <row r="3325" spans="7:31">
      <c r="G3325" s="117" cm="1">
        <f t="array" aca="1" ref="G3325" ca="1">SUMIFS(Proposed_Hours,Proposed_Labor_Category,$D3325,Proposed_Company,$C3325,Proposed_MSA_Code,$E3325)</f>
        <v>0</v>
      </c>
      <c r="H3325" s="7" t="str">
        <f t="shared" ca="1" si="827"/>
        <v/>
      </c>
      <c r="I3325" s="4" t="str" cm="1">
        <f t="array" aca="1" ref="I3325" ca="1">IFERROR(IF(SUMIFS(Proposed_Direct_Cost,Proposed_Labor_Category,$D3325,Proposed_Company,$C3325,Proposed_MSA_Code,$E3325)=0,"Not Proposed",SUMIFS(Proposed_Direct_Cost,Proposed_Labor_Category,$D3325,Proposed_Company,$C3325,Proposed_MSA_Code,$E3325)),"")</f>
        <v>Not Proposed</v>
      </c>
      <c r="J3325" s="117" cm="1">
        <f t="array" aca="1" ref="J3325" ca="1">SUMIFS(Invoice_Hours,Invoice_Labor_Category,$D3325,Invoice_Company,$C3325,Invoice_MSA_Code,$E3325)</f>
        <v>0</v>
      </c>
      <c r="K3325" s="7" t="str">
        <f t="shared" ca="1" si="828"/>
        <v/>
      </c>
      <c r="L3325" s="222" cm="1">
        <f t="array" aca="1" ref="L3325" ca="1">IFERROR(SUMIFS(Invoice_Direct_Cost,Invoice_Labor_Category,$D3325,Invoice_Company,$C3325,Invoice_MSA_Code,$E3325),"")</f>
        <v>0</v>
      </c>
      <c r="M3325" s="7" t="str">
        <f t="shared" ca="1" si="829"/>
        <v/>
      </c>
      <c r="N3325" s="220" t="str">
        <f t="shared" ca="1" si="834"/>
        <v/>
      </c>
      <c r="O3325" s="7" t="str">
        <f t="shared" ca="1" si="830"/>
        <v/>
      </c>
      <c r="P3325" s="7" t="str">
        <f t="shared" ca="1" si="831"/>
        <v/>
      </c>
      <c r="Q3325" s="7" t="str">
        <f t="shared" ca="1" si="832"/>
        <v/>
      </c>
      <c r="R3325" s="7" t="str">
        <f t="shared" ca="1" si="833"/>
        <v/>
      </c>
      <c r="S3325" s="7" t="str">
        <f t="shared" ca="1" si="820"/>
        <v/>
      </c>
      <c r="T3325" s="7" t="str">
        <f t="shared" ca="1" si="821"/>
        <v/>
      </c>
      <c r="V3325" s="120" cm="1">
        <f t="array" aca="1" ref="V3325" ca="1">SUMIFS(Invoice_Hours,Invoice_Labor_Category,$D3325,Invoice_Company,$C3325,Invoice_MSA_Code,$E3325)</f>
        <v>0</v>
      </c>
      <c r="W3325" s="121" t="str">
        <f t="shared" ca="1" si="822"/>
        <v/>
      </c>
      <c r="X3325" s="151" t="str">
        <f t="shared" ca="1" si="823"/>
        <v/>
      </c>
      <c r="AB3325" t="str">
        <f t="shared" si="824"/>
        <v/>
      </c>
      <c r="AC3325" t="str">
        <f t="shared" si="825"/>
        <v/>
      </c>
      <c r="AD3325" t="str">
        <f t="shared" si="826"/>
        <v/>
      </c>
      <c r="AE3325" s="4" t="str">
        <f t="shared" ca="1" si="835"/>
        <v/>
      </c>
    </row>
    <row r="3326" spans="7:31">
      <c r="G3326" s="117" cm="1">
        <f t="array" aca="1" ref="G3326" ca="1">SUMIFS(Proposed_Hours,Proposed_Labor_Category,$D3326,Proposed_Company,$C3326,Proposed_MSA_Code,$E3326)</f>
        <v>0</v>
      </c>
      <c r="H3326" s="7" t="str">
        <f t="shared" ca="1" si="827"/>
        <v/>
      </c>
      <c r="I3326" s="4" t="str" cm="1">
        <f t="array" aca="1" ref="I3326" ca="1">IFERROR(IF(SUMIFS(Proposed_Direct_Cost,Proposed_Labor_Category,$D3326,Proposed_Company,$C3326,Proposed_MSA_Code,$E3326)=0,"Not Proposed",SUMIFS(Proposed_Direct_Cost,Proposed_Labor_Category,$D3326,Proposed_Company,$C3326,Proposed_MSA_Code,$E3326)),"")</f>
        <v>Not Proposed</v>
      </c>
      <c r="J3326" s="117" cm="1">
        <f t="array" aca="1" ref="J3326" ca="1">SUMIFS(Invoice_Hours,Invoice_Labor_Category,$D3326,Invoice_Company,$C3326,Invoice_MSA_Code,$E3326)</f>
        <v>0</v>
      </c>
      <c r="K3326" s="7" t="str">
        <f t="shared" ca="1" si="828"/>
        <v/>
      </c>
      <c r="L3326" s="222" cm="1">
        <f t="array" aca="1" ref="L3326" ca="1">IFERROR(SUMIFS(Invoice_Direct_Cost,Invoice_Labor_Category,$D3326,Invoice_Company,$C3326,Invoice_MSA_Code,$E3326),"")</f>
        <v>0</v>
      </c>
      <c r="M3326" s="7" t="str">
        <f t="shared" ca="1" si="829"/>
        <v/>
      </c>
      <c r="N3326" s="220" t="str">
        <f t="shared" ca="1" si="834"/>
        <v/>
      </c>
      <c r="O3326" s="7" t="str">
        <f t="shared" ca="1" si="830"/>
        <v/>
      </c>
      <c r="P3326" s="7" t="str">
        <f t="shared" ca="1" si="831"/>
        <v/>
      </c>
      <c r="Q3326" s="7" t="str">
        <f t="shared" ca="1" si="832"/>
        <v/>
      </c>
      <c r="R3326" s="7" t="str">
        <f t="shared" ca="1" si="833"/>
        <v/>
      </c>
      <c r="S3326" s="7" t="str">
        <f t="shared" ca="1" si="820"/>
        <v/>
      </c>
      <c r="T3326" s="7" t="str">
        <f t="shared" ca="1" si="821"/>
        <v/>
      </c>
      <c r="V3326" s="120" cm="1">
        <f t="array" aca="1" ref="V3326" ca="1">SUMIFS(Invoice_Hours,Invoice_Labor_Category,$D3326,Invoice_Company,$C3326,Invoice_MSA_Code,$E3326)</f>
        <v>0</v>
      </c>
      <c r="W3326" s="121" t="str">
        <f t="shared" ca="1" si="822"/>
        <v/>
      </c>
      <c r="X3326" s="152" t="str">
        <f t="shared" ca="1" si="823"/>
        <v/>
      </c>
      <c r="AB3326" t="str">
        <f t="shared" si="824"/>
        <v/>
      </c>
      <c r="AC3326" t="str">
        <f t="shared" si="825"/>
        <v/>
      </c>
      <c r="AD3326" t="str">
        <f t="shared" si="826"/>
        <v/>
      </c>
      <c r="AE3326" s="4" t="str">
        <f t="shared" ca="1" si="835"/>
        <v/>
      </c>
    </row>
    <row r="3327" spans="7:31">
      <c r="G3327" s="117" cm="1">
        <f t="array" aca="1" ref="G3327" ca="1">SUMIFS(Proposed_Hours,Proposed_Labor_Category,$D3327,Proposed_Company,$C3327,Proposed_MSA_Code,$E3327)</f>
        <v>0</v>
      </c>
      <c r="H3327" s="7" t="str">
        <f t="shared" ca="1" si="827"/>
        <v/>
      </c>
      <c r="I3327" s="4" t="str" cm="1">
        <f t="array" aca="1" ref="I3327" ca="1">IFERROR(IF(SUMIFS(Proposed_Direct_Cost,Proposed_Labor_Category,$D3327,Proposed_Company,$C3327,Proposed_MSA_Code,$E3327)=0,"Not Proposed",SUMIFS(Proposed_Direct_Cost,Proposed_Labor_Category,$D3327,Proposed_Company,$C3327,Proposed_MSA_Code,$E3327)),"")</f>
        <v>Not Proposed</v>
      </c>
      <c r="J3327" s="117" cm="1">
        <f t="array" aca="1" ref="J3327" ca="1">SUMIFS(Invoice_Hours,Invoice_Labor_Category,$D3327,Invoice_Company,$C3327,Invoice_MSA_Code,$E3327)</f>
        <v>0</v>
      </c>
      <c r="K3327" s="7" t="str">
        <f t="shared" ca="1" si="828"/>
        <v/>
      </c>
      <c r="L3327" s="222" cm="1">
        <f t="array" aca="1" ref="L3327" ca="1">IFERROR(SUMIFS(Invoice_Direct_Cost,Invoice_Labor_Category,$D3327,Invoice_Company,$C3327,Invoice_MSA_Code,$E3327),"")</f>
        <v>0</v>
      </c>
      <c r="M3327" s="7" t="str">
        <f t="shared" ca="1" si="829"/>
        <v/>
      </c>
      <c r="N3327" s="220" t="str">
        <f t="shared" ca="1" si="834"/>
        <v/>
      </c>
      <c r="O3327" s="7" t="str">
        <f t="shared" ca="1" si="830"/>
        <v/>
      </c>
      <c r="P3327" s="7" t="str">
        <f t="shared" ca="1" si="831"/>
        <v/>
      </c>
      <c r="Q3327" s="7" t="str">
        <f t="shared" ca="1" si="832"/>
        <v/>
      </c>
      <c r="R3327" s="7" t="str">
        <f t="shared" ca="1" si="833"/>
        <v/>
      </c>
      <c r="S3327" s="7" t="str">
        <f t="shared" ca="1" si="820"/>
        <v/>
      </c>
      <c r="T3327" s="7" t="str">
        <f t="shared" ca="1" si="821"/>
        <v/>
      </c>
      <c r="V3327" s="120" cm="1">
        <f t="array" aca="1" ref="V3327" ca="1">SUMIFS(Invoice_Hours,Invoice_Labor_Category,$D3327,Invoice_Company,$C3327,Invoice_MSA_Code,$E3327)</f>
        <v>0</v>
      </c>
      <c r="W3327" s="121" t="str">
        <f t="shared" ca="1" si="822"/>
        <v/>
      </c>
      <c r="X3327" s="151" t="str">
        <f t="shared" ca="1" si="823"/>
        <v/>
      </c>
      <c r="AB3327" t="str">
        <f t="shared" si="824"/>
        <v/>
      </c>
      <c r="AC3327" t="str">
        <f t="shared" si="825"/>
        <v/>
      </c>
      <c r="AD3327" t="str">
        <f t="shared" si="826"/>
        <v/>
      </c>
      <c r="AE3327" s="4" t="str">
        <f t="shared" ca="1" si="835"/>
        <v/>
      </c>
    </row>
    <row r="3328" spans="7:31">
      <c r="G3328" s="117" cm="1">
        <f t="array" aca="1" ref="G3328" ca="1">SUMIFS(Proposed_Hours,Proposed_Labor_Category,$D3328,Proposed_Company,$C3328,Proposed_MSA_Code,$E3328)</f>
        <v>0</v>
      </c>
      <c r="H3328" s="7" t="str">
        <f t="shared" ca="1" si="827"/>
        <v/>
      </c>
      <c r="I3328" s="4" t="str" cm="1">
        <f t="array" aca="1" ref="I3328" ca="1">IFERROR(IF(SUMIFS(Proposed_Direct_Cost,Proposed_Labor_Category,$D3328,Proposed_Company,$C3328,Proposed_MSA_Code,$E3328)=0,"Not Proposed",SUMIFS(Proposed_Direct_Cost,Proposed_Labor_Category,$D3328,Proposed_Company,$C3328,Proposed_MSA_Code,$E3328)),"")</f>
        <v>Not Proposed</v>
      </c>
      <c r="J3328" s="117" cm="1">
        <f t="array" aca="1" ref="J3328" ca="1">SUMIFS(Invoice_Hours,Invoice_Labor_Category,$D3328,Invoice_Company,$C3328,Invoice_MSA_Code,$E3328)</f>
        <v>0</v>
      </c>
      <c r="K3328" s="7" t="str">
        <f t="shared" ca="1" si="828"/>
        <v/>
      </c>
      <c r="L3328" s="222" cm="1">
        <f t="array" aca="1" ref="L3328" ca="1">IFERROR(SUMIFS(Invoice_Direct_Cost,Invoice_Labor_Category,$D3328,Invoice_Company,$C3328,Invoice_MSA_Code,$E3328),"")</f>
        <v>0</v>
      </c>
      <c r="M3328" s="7" t="str">
        <f t="shared" ca="1" si="829"/>
        <v/>
      </c>
      <c r="N3328" s="220" t="str">
        <f t="shared" ca="1" si="834"/>
        <v/>
      </c>
      <c r="O3328" s="7" t="str">
        <f t="shared" ca="1" si="830"/>
        <v/>
      </c>
      <c r="P3328" s="7" t="str">
        <f t="shared" ca="1" si="831"/>
        <v/>
      </c>
      <c r="Q3328" s="7" t="str">
        <f t="shared" ca="1" si="832"/>
        <v/>
      </c>
      <c r="R3328" s="7" t="str">
        <f t="shared" ca="1" si="833"/>
        <v/>
      </c>
      <c r="S3328" s="7" t="str">
        <f t="shared" ca="1" si="820"/>
        <v/>
      </c>
      <c r="T3328" s="7" t="str">
        <f t="shared" ca="1" si="821"/>
        <v/>
      </c>
      <c r="V3328" s="120" cm="1">
        <f t="array" aca="1" ref="V3328" ca="1">SUMIFS(Invoice_Hours,Invoice_Labor_Category,$D3328,Invoice_Company,$C3328,Invoice_MSA_Code,$E3328)</f>
        <v>0</v>
      </c>
      <c r="W3328" s="121" t="str">
        <f t="shared" ca="1" si="822"/>
        <v/>
      </c>
      <c r="X3328" s="152" t="str">
        <f t="shared" ca="1" si="823"/>
        <v/>
      </c>
      <c r="AB3328" t="str">
        <f t="shared" si="824"/>
        <v/>
      </c>
      <c r="AC3328" t="str">
        <f t="shared" si="825"/>
        <v/>
      </c>
      <c r="AD3328" t="str">
        <f t="shared" si="826"/>
        <v/>
      </c>
      <c r="AE3328" s="4" t="str">
        <f t="shared" ca="1" si="835"/>
        <v/>
      </c>
    </row>
    <row r="3329" spans="7:31">
      <c r="G3329" s="117" cm="1">
        <f t="array" aca="1" ref="G3329" ca="1">SUMIFS(Proposed_Hours,Proposed_Labor_Category,$D3329,Proposed_Company,$C3329,Proposed_MSA_Code,$E3329)</f>
        <v>0</v>
      </c>
      <c r="H3329" s="7" t="str">
        <f t="shared" ca="1" si="827"/>
        <v/>
      </c>
      <c r="I3329" s="4" t="str" cm="1">
        <f t="array" aca="1" ref="I3329" ca="1">IFERROR(IF(SUMIFS(Proposed_Direct_Cost,Proposed_Labor_Category,$D3329,Proposed_Company,$C3329,Proposed_MSA_Code,$E3329)=0,"Not Proposed",SUMIFS(Proposed_Direct_Cost,Proposed_Labor_Category,$D3329,Proposed_Company,$C3329,Proposed_MSA_Code,$E3329)),"")</f>
        <v>Not Proposed</v>
      </c>
      <c r="J3329" s="117" cm="1">
        <f t="array" aca="1" ref="J3329" ca="1">SUMIFS(Invoice_Hours,Invoice_Labor_Category,$D3329,Invoice_Company,$C3329,Invoice_MSA_Code,$E3329)</f>
        <v>0</v>
      </c>
      <c r="K3329" s="7" t="str">
        <f t="shared" ca="1" si="828"/>
        <v/>
      </c>
      <c r="L3329" s="222" cm="1">
        <f t="array" aca="1" ref="L3329" ca="1">IFERROR(SUMIFS(Invoice_Direct_Cost,Invoice_Labor_Category,$D3329,Invoice_Company,$C3329,Invoice_MSA_Code,$E3329),"")</f>
        <v>0</v>
      </c>
      <c r="M3329" s="7" t="str">
        <f t="shared" ca="1" si="829"/>
        <v/>
      </c>
      <c r="N3329" s="220" t="str">
        <f t="shared" ca="1" si="834"/>
        <v/>
      </c>
      <c r="O3329" s="7" t="str">
        <f t="shared" ca="1" si="830"/>
        <v/>
      </c>
      <c r="P3329" s="7" t="str">
        <f t="shared" ca="1" si="831"/>
        <v/>
      </c>
      <c r="Q3329" s="7" t="str">
        <f t="shared" ca="1" si="832"/>
        <v/>
      </c>
      <c r="R3329" s="7" t="str">
        <f t="shared" ca="1" si="833"/>
        <v/>
      </c>
      <c r="S3329" s="7" t="str">
        <f t="shared" ca="1" si="820"/>
        <v/>
      </c>
      <c r="T3329" s="7" t="str">
        <f t="shared" ca="1" si="821"/>
        <v/>
      </c>
      <c r="V3329" s="120" cm="1">
        <f t="array" aca="1" ref="V3329" ca="1">SUMIFS(Invoice_Hours,Invoice_Labor_Category,$D3329,Invoice_Company,$C3329,Invoice_MSA_Code,$E3329)</f>
        <v>0</v>
      </c>
      <c r="W3329" s="121" t="str">
        <f t="shared" ca="1" si="822"/>
        <v/>
      </c>
      <c r="X3329" s="151" t="str">
        <f t="shared" ca="1" si="823"/>
        <v/>
      </c>
      <c r="AB3329" t="str">
        <f t="shared" si="824"/>
        <v/>
      </c>
      <c r="AC3329" t="str">
        <f t="shared" si="825"/>
        <v/>
      </c>
      <c r="AD3329" t="str">
        <f t="shared" si="826"/>
        <v/>
      </c>
      <c r="AE3329" s="4" t="str">
        <f t="shared" ca="1" si="835"/>
        <v/>
      </c>
    </row>
    <row r="3330" spans="7:31">
      <c r="G3330" s="117" cm="1">
        <f t="array" aca="1" ref="G3330" ca="1">SUMIFS(Proposed_Hours,Proposed_Labor_Category,$D3330,Proposed_Company,$C3330,Proposed_MSA_Code,$E3330)</f>
        <v>0</v>
      </c>
      <c r="H3330" s="7" t="str">
        <f t="shared" ca="1" si="827"/>
        <v/>
      </c>
      <c r="I3330" s="4" t="str" cm="1">
        <f t="array" aca="1" ref="I3330" ca="1">IFERROR(IF(SUMIFS(Proposed_Direct_Cost,Proposed_Labor_Category,$D3330,Proposed_Company,$C3330,Proposed_MSA_Code,$E3330)=0,"Not Proposed",SUMIFS(Proposed_Direct_Cost,Proposed_Labor_Category,$D3330,Proposed_Company,$C3330,Proposed_MSA_Code,$E3330)),"")</f>
        <v>Not Proposed</v>
      </c>
      <c r="J3330" s="117" cm="1">
        <f t="array" aca="1" ref="J3330" ca="1">SUMIFS(Invoice_Hours,Invoice_Labor_Category,$D3330,Invoice_Company,$C3330,Invoice_MSA_Code,$E3330)</f>
        <v>0</v>
      </c>
      <c r="K3330" s="7" t="str">
        <f t="shared" ca="1" si="828"/>
        <v/>
      </c>
      <c r="L3330" s="222" cm="1">
        <f t="array" aca="1" ref="L3330" ca="1">IFERROR(SUMIFS(Invoice_Direct_Cost,Invoice_Labor_Category,$D3330,Invoice_Company,$C3330,Invoice_MSA_Code,$E3330),"")</f>
        <v>0</v>
      </c>
      <c r="M3330" s="7" t="str">
        <f t="shared" ca="1" si="829"/>
        <v/>
      </c>
      <c r="N3330" s="220" t="str">
        <f t="shared" ca="1" si="834"/>
        <v/>
      </c>
      <c r="O3330" s="7" t="str">
        <f t="shared" ca="1" si="830"/>
        <v/>
      </c>
      <c r="P3330" s="7" t="str">
        <f t="shared" ca="1" si="831"/>
        <v/>
      </c>
      <c r="Q3330" s="7" t="str">
        <f t="shared" ca="1" si="832"/>
        <v/>
      </c>
      <c r="R3330" s="7" t="str">
        <f t="shared" ca="1" si="833"/>
        <v/>
      </c>
      <c r="S3330" s="7" t="str">
        <f t="shared" ca="1" si="820"/>
        <v/>
      </c>
      <c r="T3330" s="7" t="str">
        <f t="shared" ca="1" si="821"/>
        <v/>
      </c>
      <c r="V3330" s="120" cm="1">
        <f t="array" aca="1" ref="V3330" ca="1">SUMIFS(Invoice_Hours,Invoice_Labor_Category,$D3330,Invoice_Company,$C3330,Invoice_MSA_Code,$E3330)</f>
        <v>0</v>
      </c>
      <c r="W3330" s="121" t="str">
        <f t="shared" ca="1" si="822"/>
        <v/>
      </c>
      <c r="X3330" s="152" t="str">
        <f t="shared" ca="1" si="823"/>
        <v/>
      </c>
      <c r="AB3330" t="str">
        <f t="shared" si="824"/>
        <v/>
      </c>
      <c r="AC3330" t="str">
        <f t="shared" si="825"/>
        <v/>
      </c>
      <c r="AD3330" t="str">
        <f t="shared" si="826"/>
        <v/>
      </c>
      <c r="AE3330" s="4" t="str">
        <f t="shared" ca="1" si="835"/>
        <v/>
      </c>
    </row>
    <row r="3331" spans="7:31">
      <c r="G3331" s="117" cm="1">
        <f t="array" aca="1" ref="G3331" ca="1">SUMIFS(Proposed_Hours,Proposed_Labor_Category,$D3331,Proposed_Company,$C3331,Proposed_MSA_Code,$E3331)</f>
        <v>0</v>
      </c>
      <c r="H3331" s="7" t="str">
        <f t="shared" ca="1" si="827"/>
        <v/>
      </c>
      <c r="I3331" s="4" t="str" cm="1">
        <f t="array" aca="1" ref="I3331" ca="1">IFERROR(IF(SUMIFS(Proposed_Direct_Cost,Proposed_Labor_Category,$D3331,Proposed_Company,$C3331,Proposed_MSA_Code,$E3331)=0,"Not Proposed",SUMIFS(Proposed_Direct_Cost,Proposed_Labor_Category,$D3331,Proposed_Company,$C3331,Proposed_MSA_Code,$E3331)),"")</f>
        <v>Not Proposed</v>
      </c>
      <c r="J3331" s="117" cm="1">
        <f t="array" aca="1" ref="J3331" ca="1">SUMIFS(Invoice_Hours,Invoice_Labor_Category,$D3331,Invoice_Company,$C3331,Invoice_MSA_Code,$E3331)</f>
        <v>0</v>
      </c>
      <c r="K3331" s="7" t="str">
        <f t="shared" ca="1" si="828"/>
        <v/>
      </c>
      <c r="L3331" s="222" cm="1">
        <f t="array" aca="1" ref="L3331" ca="1">IFERROR(SUMIFS(Invoice_Direct_Cost,Invoice_Labor_Category,$D3331,Invoice_Company,$C3331,Invoice_MSA_Code,$E3331),"")</f>
        <v>0</v>
      </c>
      <c r="M3331" s="7" t="str">
        <f t="shared" ca="1" si="829"/>
        <v/>
      </c>
      <c r="N3331" s="220" t="str">
        <f t="shared" ca="1" si="834"/>
        <v/>
      </c>
      <c r="O3331" s="7" t="str">
        <f t="shared" ca="1" si="830"/>
        <v/>
      </c>
      <c r="P3331" s="7" t="str">
        <f t="shared" ca="1" si="831"/>
        <v/>
      </c>
      <c r="Q3331" s="7" t="str">
        <f t="shared" ca="1" si="832"/>
        <v/>
      </c>
      <c r="R3331" s="7" t="str">
        <f t="shared" ca="1" si="833"/>
        <v/>
      </c>
      <c r="S3331" s="7" t="str">
        <f t="shared" ref="S3331:S3394" ca="1" si="836">IFERROR(IF(N3331&lt;0,-O3331,""),"")</f>
        <v/>
      </c>
      <c r="T3331" s="7" t="str">
        <f t="shared" ref="T3331:T3394" ca="1" si="837">IFERROR(IF(AND(K3331&lt;&gt;"",H3331&lt;&gt;"",K3331=H3331),L3331,""),"")</f>
        <v/>
      </c>
      <c r="V3331" s="120" cm="1">
        <f t="array" aca="1" ref="V3331" ca="1">SUMIFS(Invoice_Hours,Invoice_Labor_Category,$D3331,Invoice_Company,$C3331,Invoice_MSA_Code,$E3331)</f>
        <v>0</v>
      </c>
      <c r="W3331" s="121" t="str">
        <f t="shared" ref="W3331:W3394" ca="1" si="838">IFERROR(IF(AND(H3331&lt;&gt;0,K3331&gt;H3331,(K3331-H3331)/H3331&gt;0.05),(K3331-H3331),""),"")</f>
        <v/>
      </c>
      <c r="X3331" s="151" t="str">
        <f t="shared" ref="X3331:X3394" ca="1" si="839">IFERROR(IF(H3331="",K3331*J3331,W3331*V3331),"")</f>
        <v/>
      </c>
      <c r="AB3331" t="str">
        <f t="shared" ref="AB3331:AB3394" si="840">IF(C3331=0,"",C3331)</f>
        <v/>
      </c>
      <c r="AC3331" t="str">
        <f t="shared" ref="AC3331:AC3394" si="841">IF(D3331=0,"",D3331)</f>
        <v/>
      </c>
      <c r="AD3331" t="str">
        <f t="shared" ref="AD3331:AD3394" si="842">IF(F3331=0,"",F3331)</f>
        <v/>
      </c>
      <c r="AE3331" s="4" t="str">
        <f t="shared" ca="1" si="835"/>
        <v/>
      </c>
    </row>
    <row r="3332" spans="7:31">
      <c r="G3332" s="117" cm="1">
        <f t="array" aca="1" ref="G3332" ca="1">SUMIFS(Proposed_Hours,Proposed_Labor_Category,$D3332,Proposed_Company,$C3332,Proposed_MSA_Code,$E3332)</f>
        <v>0</v>
      </c>
      <c r="H3332" s="7" t="str">
        <f t="shared" ref="H3332:H3395" ca="1" si="843">IFERROR(I3332/G3332,"")</f>
        <v/>
      </c>
      <c r="I3332" s="4" t="str" cm="1">
        <f t="array" aca="1" ref="I3332" ca="1">IFERROR(IF(SUMIFS(Proposed_Direct_Cost,Proposed_Labor_Category,$D3332,Proposed_Company,$C3332,Proposed_MSA_Code,$E3332)=0,"Not Proposed",SUMIFS(Proposed_Direct_Cost,Proposed_Labor_Category,$D3332,Proposed_Company,$C3332,Proposed_MSA_Code,$E3332)),"")</f>
        <v>Not Proposed</v>
      </c>
      <c r="J3332" s="117" cm="1">
        <f t="array" aca="1" ref="J3332" ca="1">SUMIFS(Invoice_Hours,Invoice_Labor_Category,$D3332,Invoice_Company,$C3332,Invoice_MSA_Code,$E3332)</f>
        <v>0</v>
      </c>
      <c r="K3332" s="7" t="str">
        <f t="shared" ref="K3332:K3395" ca="1" si="844">IFERROR(L3332/J3332,"")</f>
        <v/>
      </c>
      <c r="L3332" s="222" cm="1">
        <f t="array" aca="1" ref="L3332" ca="1">IFERROR(SUMIFS(Invoice_Direct_Cost,Invoice_Labor_Category,$D3332,Invoice_Company,$C3332,Invoice_MSA_Code,$E3332),"")</f>
        <v>0</v>
      </c>
      <c r="M3332" s="7" t="str">
        <f t="shared" ref="M3332:M3395" ca="1" si="845">IFERROR(K3332-H3332,"")</f>
        <v/>
      </c>
      <c r="N3332" s="220" t="str">
        <f t="shared" ca="1" si="834"/>
        <v/>
      </c>
      <c r="O3332" s="7" t="str">
        <f t="shared" ref="O3332:O3395" ca="1" si="846">IFERROR(M3332*J3332,"")</f>
        <v/>
      </c>
      <c r="P3332" s="7" t="str">
        <f t="shared" ref="P3332:P3395" ca="1" si="847">IFERROR(IF(N3332&gt;5%,O3332*((N3332-5%)/N3332),""),"")</f>
        <v/>
      </c>
      <c r="Q3332" s="7" t="str">
        <f t="shared" ref="Q3332:Q3395" ca="1" si="848">IFERROR(IF(N3332&gt;0,O3332*(MIN(N3332,5%)/N3332),""),"")</f>
        <v/>
      </c>
      <c r="R3332" s="7" t="str">
        <f t="shared" ref="R3332:R3395" ca="1" si="849">IFERROR(IF(AND(K3332&gt;0,H3332="",L3332&lt;&gt;0),L3332,""),"")</f>
        <v/>
      </c>
      <c r="S3332" s="7" t="str">
        <f t="shared" ca="1" si="836"/>
        <v/>
      </c>
      <c r="T3332" s="7" t="str">
        <f t="shared" ca="1" si="837"/>
        <v/>
      </c>
      <c r="V3332" s="120" cm="1">
        <f t="array" aca="1" ref="V3332" ca="1">SUMIFS(Invoice_Hours,Invoice_Labor_Category,$D3332,Invoice_Company,$C3332,Invoice_MSA_Code,$E3332)</f>
        <v>0</v>
      </c>
      <c r="W3332" s="121" t="str">
        <f t="shared" ca="1" si="838"/>
        <v/>
      </c>
      <c r="X3332" s="152" t="str">
        <f t="shared" ca="1" si="839"/>
        <v/>
      </c>
      <c r="AB3332" t="str">
        <f t="shared" si="840"/>
        <v/>
      </c>
      <c r="AC3332" t="str">
        <f t="shared" si="841"/>
        <v/>
      </c>
      <c r="AD3332" t="str">
        <f t="shared" si="842"/>
        <v/>
      </c>
      <c r="AE3332" s="4" t="str">
        <f t="shared" ca="1" si="835"/>
        <v/>
      </c>
    </row>
    <row r="3333" spans="7:31">
      <c r="G3333" s="117" cm="1">
        <f t="array" aca="1" ref="G3333" ca="1">SUMIFS(Proposed_Hours,Proposed_Labor_Category,$D3333,Proposed_Company,$C3333,Proposed_MSA_Code,$E3333)</f>
        <v>0</v>
      </c>
      <c r="H3333" s="7" t="str">
        <f t="shared" ca="1" si="843"/>
        <v/>
      </c>
      <c r="I3333" s="4" t="str" cm="1">
        <f t="array" aca="1" ref="I3333" ca="1">IFERROR(IF(SUMIFS(Proposed_Direct_Cost,Proposed_Labor_Category,$D3333,Proposed_Company,$C3333,Proposed_MSA_Code,$E3333)=0,"Not Proposed",SUMIFS(Proposed_Direct_Cost,Proposed_Labor_Category,$D3333,Proposed_Company,$C3333,Proposed_MSA_Code,$E3333)),"")</f>
        <v>Not Proposed</v>
      </c>
      <c r="J3333" s="117" cm="1">
        <f t="array" aca="1" ref="J3333" ca="1">SUMIFS(Invoice_Hours,Invoice_Labor_Category,$D3333,Invoice_Company,$C3333,Invoice_MSA_Code,$E3333)</f>
        <v>0</v>
      </c>
      <c r="K3333" s="7" t="str">
        <f t="shared" ca="1" si="844"/>
        <v/>
      </c>
      <c r="L3333" s="222" cm="1">
        <f t="array" aca="1" ref="L3333" ca="1">IFERROR(SUMIFS(Invoice_Direct_Cost,Invoice_Labor_Category,$D3333,Invoice_Company,$C3333,Invoice_MSA_Code,$E3333),"")</f>
        <v>0</v>
      </c>
      <c r="M3333" s="7" t="str">
        <f t="shared" ca="1" si="845"/>
        <v/>
      </c>
      <c r="N3333" s="220" t="str">
        <f t="shared" ref="N3333:N3396" ca="1" si="850">IFERROR(M3333/H3333,"")</f>
        <v/>
      </c>
      <c r="O3333" s="7" t="str">
        <f t="shared" ca="1" si="846"/>
        <v/>
      </c>
      <c r="P3333" s="7" t="str">
        <f t="shared" ca="1" si="847"/>
        <v/>
      </c>
      <c r="Q3333" s="7" t="str">
        <f t="shared" ca="1" si="848"/>
        <v/>
      </c>
      <c r="R3333" s="7" t="str">
        <f t="shared" ca="1" si="849"/>
        <v/>
      </c>
      <c r="S3333" s="7" t="str">
        <f t="shared" ca="1" si="836"/>
        <v/>
      </c>
      <c r="T3333" s="7" t="str">
        <f t="shared" ca="1" si="837"/>
        <v/>
      </c>
      <c r="V3333" s="120" cm="1">
        <f t="array" aca="1" ref="V3333" ca="1">SUMIFS(Invoice_Hours,Invoice_Labor_Category,$D3333,Invoice_Company,$C3333,Invoice_MSA_Code,$E3333)</f>
        <v>0</v>
      </c>
      <c r="W3333" s="121" t="str">
        <f t="shared" ca="1" si="838"/>
        <v/>
      </c>
      <c r="X3333" s="151" t="str">
        <f t="shared" ca="1" si="839"/>
        <v/>
      </c>
      <c r="AB3333" t="str">
        <f t="shared" si="840"/>
        <v/>
      </c>
      <c r="AC3333" t="str">
        <f t="shared" si="841"/>
        <v/>
      </c>
      <c r="AD3333" t="str">
        <f t="shared" si="842"/>
        <v/>
      </c>
      <c r="AE3333" s="4" t="str">
        <f t="shared" ca="1" si="835"/>
        <v/>
      </c>
    </row>
    <row r="3334" spans="7:31">
      <c r="G3334" s="117" cm="1">
        <f t="array" aca="1" ref="G3334" ca="1">SUMIFS(Proposed_Hours,Proposed_Labor_Category,$D3334,Proposed_Company,$C3334,Proposed_MSA_Code,$E3334)</f>
        <v>0</v>
      </c>
      <c r="H3334" s="7" t="str">
        <f t="shared" ca="1" si="843"/>
        <v/>
      </c>
      <c r="I3334" s="4" t="str" cm="1">
        <f t="array" aca="1" ref="I3334" ca="1">IFERROR(IF(SUMIFS(Proposed_Direct_Cost,Proposed_Labor_Category,$D3334,Proposed_Company,$C3334,Proposed_MSA_Code,$E3334)=0,"Not Proposed",SUMIFS(Proposed_Direct_Cost,Proposed_Labor_Category,$D3334,Proposed_Company,$C3334,Proposed_MSA_Code,$E3334)),"")</f>
        <v>Not Proposed</v>
      </c>
      <c r="J3334" s="117" cm="1">
        <f t="array" aca="1" ref="J3334" ca="1">SUMIFS(Invoice_Hours,Invoice_Labor_Category,$D3334,Invoice_Company,$C3334,Invoice_MSA_Code,$E3334)</f>
        <v>0</v>
      </c>
      <c r="K3334" s="7" t="str">
        <f t="shared" ca="1" si="844"/>
        <v/>
      </c>
      <c r="L3334" s="222" cm="1">
        <f t="array" aca="1" ref="L3334" ca="1">IFERROR(SUMIFS(Invoice_Direct_Cost,Invoice_Labor_Category,$D3334,Invoice_Company,$C3334,Invoice_MSA_Code,$E3334),"")</f>
        <v>0</v>
      </c>
      <c r="M3334" s="7" t="str">
        <f t="shared" ca="1" si="845"/>
        <v/>
      </c>
      <c r="N3334" s="220" t="str">
        <f t="shared" ca="1" si="850"/>
        <v/>
      </c>
      <c r="O3334" s="7" t="str">
        <f t="shared" ca="1" si="846"/>
        <v/>
      </c>
      <c r="P3334" s="7" t="str">
        <f t="shared" ca="1" si="847"/>
        <v/>
      </c>
      <c r="Q3334" s="7" t="str">
        <f t="shared" ca="1" si="848"/>
        <v/>
      </c>
      <c r="R3334" s="7" t="str">
        <f t="shared" ca="1" si="849"/>
        <v/>
      </c>
      <c r="S3334" s="7" t="str">
        <f t="shared" ca="1" si="836"/>
        <v/>
      </c>
      <c r="T3334" s="7" t="str">
        <f t="shared" ca="1" si="837"/>
        <v/>
      </c>
      <c r="V3334" s="120" cm="1">
        <f t="array" aca="1" ref="V3334" ca="1">SUMIFS(Invoice_Hours,Invoice_Labor_Category,$D3334,Invoice_Company,$C3334,Invoice_MSA_Code,$E3334)</f>
        <v>0</v>
      </c>
      <c r="W3334" s="121" t="str">
        <f t="shared" ca="1" si="838"/>
        <v/>
      </c>
      <c r="X3334" s="152" t="str">
        <f t="shared" ca="1" si="839"/>
        <v/>
      </c>
      <c r="AB3334" t="str">
        <f t="shared" si="840"/>
        <v/>
      </c>
      <c r="AC3334" t="str">
        <f t="shared" si="841"/>
        <v/>
      </c>
      <c r="AD3334" t="str">
        <f t="shared" si="842"/>
        <v/>
      </c>
      <c r="AE3334" s="4" t="str">
        <f t="shared" ca="1" si="835"/>
        <v/>
      </c>
    </row>
    <row r="3335" spans="7:31">
      <c r="G3335" s="117" cm="1">
        <f t="array" aca="1" ref="G3335" ca="1">SUMIFS(Proposed_Hours,Proposed_Labor_Category,$D3335,Proposed_Company,$C3335,Proposed_MSA_Code,$E3335)</f>
        <v>0</v>
      </c>
      <c r="H3335" s="7" t="str">
        <f t="shared" ca="1" si="843"/>
        <v/>
      </c>
      <c r="I3335" s="4" t="str" cm="1">
        <f t="array" aca="1" ref="I3335" ca="1">IFERROR(IF(SUMIFS(Proposed_Direct_Cost,Proposed_Labor_Category,$D3335,Proposed_Company,$C3335,Proposed_MSA_Code,$E3335)=0,"Not Proposed",SUMIFS(Proposed_Direct_Cost,Proposed_Labor_Category,$D3335,Proposed_Company,$C3335,Proposed_MSA_Code,$E3335)),"")</f>
        <v>Not Proposed</v>
      </c>
      <c r="J3335" s="117" cm="1">
        <f t="array" aca="1" ref="J3335" ca="1">SUMIFS(Invoice_Hours,Invoice_Labor_Category,$D3335,Invoice_Company,$C3335,Invoice_MSA_Code,$E3335)</f>
        <v>0</v>
      </c>
      <c r="K3335" s="7" t="str">
        <f t="shared" ca="1" si="844"/>
        <v/>
      </c>
      <c r="L3335" s="222" cm="1">
        <f t="array" aca="1" ref="L3335" ca="1">IFERROR(SUMIFS(Invoice_Direct_Cost,Invoice_Labor_Category,$D3335,Invoice_Company,$C3335,Invoice_MSA_Code,$E3335),"")</f>
        <v>0</v>
      </c>
      <c r="M3335" s="7" t="str">
        <f t="shared" ca="1" si="845"/>
        <v/>
      </c>
      <c r="N3335" s="220" t="str">
        <f t="shared" ca="1" si="850"/>
        <v/>
      </c>
      <c r="O3335" s="7" t="str">
        <f t="shared" ca="1" si="846"/>
        <v/>
      </c>
      <c r="P3335" s="7" t="str">
        <f t="shared" ca="1" si="847"/>
        <v/>
      </c>
      <c r="Q3335" s="7" t="str">
        <f t="shared" ca="1" si="848"/>
        <v/>
      </c>
      <c r="R3335" s="7" t="str">
        <f t="shared" ca="1" si="849"/>
        <v/>
      </c>
      <c r="S3335" s="7" t="str">
        <f t="shared" ca="1" si="836"/>
        <v/>
      </c>
      <c r="T3335" s="7" t="str">
        <f t="shared" ca="1" si="837"/>
        <v/>
      </c>
      <c r="V3335" s="120" cm="1">
        <f t="array" aca="1" ref="V3335" ca="1">SUMIFS(Invoice_Hours,Invoice_Labor_Category,$D3335,Invoice_Company,$C3335,Invoice_MSA_Code,$E3335)</f>
        <v>0</v>
      </c>
      <c r="W3335" s="121" t="str">
        <f t="shared" ca="1" si="838"/>
        <v/>
      </c>
      <c r="X3335" s="151" t="str">
        <f t="shared" ca="1" si="839"/>
        <v/>
      </c>
      <c r="AB3335" t="str">
        <f t="shared" si="840"/>
        <v/>
      </c>
      <c r="AC3335" t="str">
        <f t="shared" si="841"/>
        <v/>
      </c>
      <c r="AD3335" t="str">
        <f t="shared" si="842"/>
        <v/>
      </c>
      <c r="AE3335" s="4" t="str">
        <f t="shared" ca="1" si="835"/>
        <v/>
      </c>
    </row>
    <row r="3336" spans="7:31">
      <c r="G3336" s="117" cm="1">
        <f t="array" aca="1" ref="G3336" ca="1">SUMIFS(Proposed_Hours,Proposed_Labor_Category,$D3336,Proposed_Company,$C3336,Proposed_MSA_Code,$E3336)</f>
        <v>0</v>
      </c>
      <c r="H3336" s="7" t="str">
        <f t="shared" ca="1" si="843"/>
        <v/>
      </c>
      <c r="I3336" s="4" t="str" cm="1">
        <f t="array" aca="1" ref="I3336" ca="1">IFERROR(IF(SUMIFS(Proposed_Direct_Cost,Proposed_Labor_Category,$D3336,Proposed_Company,$C3336,Proposed_MSA_Code,$E3336)=0,"Not Proposed",SUMIFS(Proposed_Direct_Cost,Proposed_Labor_Category,$D3336,Proposed_Company,$C3336,Proposed_MSA_Code,$E3336)),"")</f>
        <v>Not Proposed</v>
      </c>
      <c r="J3336" s="117" cm="1">
        <f t="array" aca="1" ref="J3336" ca="1">SUMIFS(Invoice_Hours,Invoice_Labor_Category,$D3336,Invoice_Company,$C3336,Invoice_MSA_Code,$E3336)</f>
        <v>0</v>
      </c>
      <c r="K3336" s="7" t="str">
        <f t="shared" ca="1" si="844"/>
        <v/>
      </c>
      <c r="L3336" s="222" cm="1">
        <f t="array" aca="1" ref="L3336" ca="1">IFERROR(SUMIFS(Invoice_Direct_Cost,Invoice_Labor_Category,$D3336,Invoice_Company,$C3336,Invoice_MSA_Code,$E3336),"")</f>
        <v>0</v>
      </c>
      <c r="M3336" s="7" t="str">
        <f t="shared" ca="1" si="845"/>
        <v/>
      </c>
      <c r="N3336" s="220" t="str">
        <f t="shared" ca="1" si="850"/>
        <v/>
      </c>
      <c r="O3336" s="7" t="str">
        <f t="shared" ca="1" si="846"/>
        <v/>
      </c>
      <c r="P3336" s="7" t="str">
        <f t="shared" ca="1" si="847"/>
        <v/>
      </c>
      <c r="Q3336" s="7" t="str">
        <f t="shared" ca="1" si="848"/>
        <v/>
      </c>
      <c r="R3336" s="7" t="str">
        <f t="shared" ca="1" si="849"/>
        <v/>
      </c>
      <c r="S3336" s="7" t="str">
        <f t="shared" ca="1" si="836"/>
        <v/>
      </c>
      <c r="T3336" s="7" t="str">
        <f t="shared" ca="1" si="837"/>
        <v/>
      </c>
      <c r="V3336" s="120" cm="1">
        <f t="array" aca="1" ref="V3336" ca="1">SUMIFS(Invoice_Hours,Invoice_Labor_Category,$D3336,Invoice_Company,$C3336,Invoice_MSA_Code,$E3336)</f>
        <v>0</v>
      </c>
      <c r="W3336" s="121" t="str">
        <f t="shared" ca="1" si="838"/>
        <v/>
      </c>
      <c r="X3336" s="152" t="str">
        <f t="shared" ca="1" si="839"/>
        <v/>
      </c>
      <c r="AB3336" t="str">
        <f t="shared" si="840"/>
        <v/>
      </c>
      <c r="AC3336" t="str">
        <f t="shared" si="841"/>
        <v/>
      </c>
      <c r="AD3336" t="str">
        <f t="shared" si="842"/>
        <v/>
      </c>
      <c r="AE3336" s="4" t="str">
        <f t="shared" ca="1" si="835"/>
        <v/>
      </c>
    </row>
    <row r="3337" spans="7:31">
      <c r="G3337" s="117" cm="1">
        <f t="array" aca="1" ref="G3337" ca="1">SUMIFS(Proposed_Hours,Proposed_Labor_Category,$D3337,Proposed_Company,$C3337,Proposed_MSA_Code,$E3337)</f>
        <v>0</v>
      </c>
      <c r="H3337" s="7" t="str">
        <f t="shared" ca="1" si="843"/>
        <v/>
      </c>
      <c r="I3337" s="4" t="str" cm="1">
        <f t="array" aca="1" ref="I3337" ca="1">IFERROR(IF(SUMIFS(Proposed_Direct_Cost,Proposed_Labor_Category,$D3337,Proposed_Company,$C3337,Proposed_MSA_Code,$E3337)=0,"Not Proposed",SUMIFS(Proposed_Direct_Cost,Proposed_Labor_Category,$D3337,Proposed_Company,$C3337,Proposed_MSA_Code,$E3337)),"")</f>
        <v>Not Proposed</v>
      </c>
      <c r="J3337" s="117" cm="1">
        <f t="array" aca="1" ref="J3337" ca="1">SUMIFS(Invoice_Hours,Invoice_Labor_Category,$D3337,Invoice_Company,$C3337,Invoice_MSA_Code,$E3337)</f>
        <v>0</v>
      </c>
      <c r="K3337" s="7" t="str">
        <f t="shared" ca="1" si="844"/>
        <v/>
      </c>
      <c r="L3337" s="222" cm="1">
        <f t="array" aca="1" ref="L3337" ca="1">IFERROR(SUMIFS(Invoice_Direct_Cost,Invoice_Labor_Category,$D3337,Invoice_Company,$C3337,Invoice_MSA_Code,$E3337),"")</f>
        <v>0</v>
      </c>
      <c r="M3337" s="7" t="str">
        <f t="shared" ca="1" si="845"/>
        <v/>
      </c>
      <c r="N3337" s="220" t="str">
        <f t="shared" ca="1" si="850"/>
        <v/>
      </c>
      <c r="O3337" s="7" t="str">
        <f t="shared" ca="1" si="846"/>
        <v/>
      </c>
      <c r="P3337" s="7" t="str">
        <f t="shared" ca="1" si="847"/>
        <v/>
      </c>
      <c r="Q3337" s="7" t="str">
        <f t="shared" ca="1" si="848"/>
        <v/>
      </c>
      <c r="R3337" s="7" t="str">
        <f t="shared" ca="1" si="849"/>
        <v/>
      </c>
      <c r="S3337" s="7" t="str">
        <f t="shared" ca="1" si="836"/>
        <v/>
      </c>
      <c r="T3337" s="7" t="str">
        <f t="shared" ca="1" si="837"/>
        <v/>
      </c>
      <c r="V3337" s="120" cm="1">
        <f t="array" aca="1" ref="V3337" ca="1">SUMIFS(Invoice_Hours,Invoice_Labor_Category,$D3337,Invoice_Company,$C3337,Invoice_MSA_Code,$E3337)</f>
        <v>0</v>
      </c>
      <c r="W3337" s="121" t="str">
        <f t="shared" ca="1" si="838"/>
        <v/>
      </c>
      <c r="X3337" s="151" t="str">
        <f t="shared" ca="1" si="839"/>
        <v/>
      </c>
      <c r="AB3337" t="str">
        <f t="shared" si="840"/>
        <v/>
      </c>
      <c r="AC3337" t="str">
        <f t="shared" si="841"/>
        <v/>
      </c>
      <c r="AD3337" t="str">
        <f t="shared" si="842"/>
        <v/>
      </c>
      <c r="AE3337" s="4" t="str">
        <f t="shared" ca="1" si="835"/>
        <v/>
      </c>
    </row>
    <row r="3338" spans="7:31">
      <c r="G3338" s="117" cm="1">
        <f t="array" aca="1" ref="G3338" ca="1">SUMIFS(Proposed_Hours,Proposed_Labor_Category,$D3338,Proposed_Company,$C3338,Proposed_MSA_Code,$E3338)</f>
        <v>0</v>
      </c>
      <c r="H3338" s="7" t="str">
        <f t="shared" ca="1" si="843"/>
        <v/>
      </c>
      <c r="I3338" s="4" t="str" cm="1">
        <f t="array" aca="1" ref="I3338" ca="1">IFERROR(IF(SUMIFS(Proposed_Direct_Cost,Proposed_Labor_Category,$D3338,Proposed_Company,$C3338,Proposed_MSA_Code,$E3338)=0,"Not Proposed",SUMIFS(Proposed_Direct_Cost,Proposed_Labor_Category,$D3338,Proposed_Company,$C3338,Proposed_MSA_Code,$E3338)),"")</f>
        <v>Not Proposed</v>
      </c>
      <c r="J3338" s="117" cm="1">
        <f t="array" aca="1" ref="J3338" ca="1">SUMIFS(Invoice_Hours,Invoice_Labor_Category,$D3338,Invoice_Company,$C3338,Invoice_MSA_Code,$E3338)</f>
        <v>0</v>
      </c>
      <c r="K3338" s="7" t="str">
        <f t="shared" ca="1" si="844"/>
        <v/>
      </c>
      <c r="L3338" s="222" cm="1">
        <f t="array" aca="1" ref="L3338" ca="1">IFERROR(SUMIFS(Invoice_Direct_Cost,Invoice_Labor_Category,$D3338,Invoice_Company,$C3338,Invoice_MSA_Code,$E3338),"")</f>
        <v>0</v>
      </c>
      <c r="M3338" s="7" t="str">
        <f t="shared" ca="1" si="845"/>
        <v/>
      </c>
      <c r="N3338" s="220" t="str">
        <f t="shared" ca="1" si="850"/>
        <v/>
      </c>
      <c r="O3338" s="7" t="str">
        <f t="shared" ca="1" si="846"/>
        <v/>
      </c>
      <c r="P3338" s="7" t="str">
        <f t="shared" ca="1" si="847"/>
        <v/>
      </c>
      <c r="Q3338" s="7" t="str">
        <f t="shared" ca="1" si="848"/>
        <v/>
      </c>
      <c r="R3338" s="7" t="str">
        <f t="shared" ca="1" si="849"/>
        <v/>
      </c>
      <c r="S3338" s="7" t="str">
        <f t="shared" ca="1" si="836"/>
        <v/>
      </c>
      <c r="T3338" s="7" t="str">
        <f t="shared" ca="1" si="837"/>
        <v/>
      </c>
      <c r="V3338" s="120" cm="1">
        <f t="array" aca="1" ref="V3338" ca="1">SUMIFS(Invoice_Hours,Invoice_Labor_Category,$D3338,Invoice_Company,$C3338,Invoice_MSA_Code,$E3338)</f>
        <v>0</v>
      </c>
      <c r="W3338" s="121" t="str">
        <f t="shared" ca="1" si="838"/>
        <v/>
      </c>
      <c r="X3338" s="152" t="str">
        <f t="shared" ca="1" si="839"/>
        <v/>
      </c>
      <c r="AB3338" t="str">
        <f t="shared" si="840"/>
        <v/>
      </c>
      <c r="AC3338" t="str">
        <f t="shared" si="841"/>
        <v/>
      </c>
      <c r="AD3338" t="str">
        <f t="shared" si="842"/>
        <v/>
      </c>
      <c r="AE3338" s="4" t="str">
        <f t="shared" ca="1" si="835"/>
        <v/>
      </c>
    </row>
    <row r="3339" spans="7:31">
      <c r="G3339" s="117" cm="1">
        <f t="array" aca="1" ref="G3339" ca="1">SUMIFS(Proposed_Hours,Proposed_Labor_Category,$D3339,Proposed_Company,$C3339,Proposed_MSA_Code,$E3339)</f>
        <v>0</v>
      </c>
      <c r="H3339" s="7" t="str">
        <f t="shared" ca="1" si="843"/>
        <v/>
      </c>
      <c r="I3339" s="4" t="str" cm="1">
        <f t="array" aca="1" ref="I3339" ca="1">IFERROR(IF(SUMIFS(Proposed_Direct_Cost,Proposed_Labor_Category,$D3339,Proposed_Company,$C3339,Proposed_MSA_Code,$E3339)=0,"Not Proposed",SUMIFS(Proposed_Direct_Cost,Proposed_Labor_Category,$D3339,Proposed_Company,$C3339,Proposed_MSA_Code,$E3339)),"")</f>
        <v>Not Proposed</v>
      </c>
      <c r="J3339" s="117" cm="1">
        <f t="array" aca="1" ref="J3339" ca="1">SUMIFS(Invoice_Hours,Invoice_Labor_Category,$D3339,Invoice_Company,$C3339,Invoice_MSA_Code,$E3339)</f>
        <v>0</v>
      </c>
      <c r="K3339" s="7" t="str">
        <f t="shared" ca="1" si="844"/>
        <v/>
      </c>
      <c r="L3339" s="222" cm="1">
        <f t="array" aca="1" ref="L3339" ca="1">IFERROR(SUMIFS(Invoice_Direct_Cost,Invoice_Labor_Category,$D3339,Invoice_Company,$C3339,Invoice_MSA_Code,$E3339),"")</f>
        <v>0</v>
      </c>
      <c r="M3339" s="7" t="str">
        <f t="shared" ca="1" si="845"/>
        <v/>
      </c>
      <c r="N3339" s="220" t="str">
        <f t="shared" ca="1" si="850"/>
        <v/>
      </c>
      <c r="O3339" s="7" t="str">
        <f t="shared" ca="1" si="846"/>
        <v/>
      </c>
      <c r="P3339" s="7" t="str">
        <f t="shared" ca="1" si="847"/>
        <v/>
      </c>
      <c r="Q3339" s="7" t="str">
        <f t="shared" ca="1" si="848"/>
        <v/>
      </c>
      <c r="R3339" s="7" t="str">
        <f t="shared" ca="1" si="849"/>
        <v/>
      </c>
      <c r="S3339" s="7" t="str">
        <f t="shared" ca="1" si="836"/>
        <v/>
      </c>
      <c r="T3339" s="7" t="str">
        <f t="shared" ca="1" si="837"/>
        <v/>
      </c>
      <c r="V3339" s="120" cm="1">
        <f t="array" aca="1" ref="V3339" ca="1">SUMIFS(Invoice_Hours,Invoice_Labor_Category,$D3339,Invoice_Company,$C3339,Invoice_MSA_Code,$E3339)</f>
        <v>0</v>
      </c>
      <c r="W3339" s="121" t="str">
        <f t="shared" ca="1" si="838"/>
        <v/>
      </c>
      <c r="X3339" s="151" t="str">
        <f t="shared" ca="1" si="839"/>
        <v/>
      </c>
      <c r="AB3339" t="str">
        <f t="shared" si="840"/>
        <v/>
      </c>
      <c r="AC3339" t="str">
        <f t="shared" si="841"/>
        <v/>
      </c>
      <c r="AD3339" t="str">
        <f t="shared" si="842"/>
        <v/>
      </c>
      <c r="AE3339" s="4" t="str">
        <f t="shared" ca="1" si="835"/>
        <v/>
      </c>
    </row>
    <row r="3340" spans="7:31">
      <c r="G3340" s="117" cm="1">
        <f t="array" aca="1" ref="G3340" ca="1">SUMIFS(Proposed_Hours,Proposed_Labor_Category,$D3340,Proposed_Company,$C3340,Proposed_MSA_Code,$E3340)</f>
        <v>0</v>
      </c>
      <c r="H3340" s="7" t="str">
        <f t="shared" ca="1" si="843"/>
        <v/>
      </c>
      <c r="I3340" s="4" t="str" cm="1">
        <f t="array" aca="1" ref="I3340" ca="1">IFERROR(IF(SUMIFS(Proposed_Direct_Cost,Proposed_Labor_Category,$D3340,Proposed_Company,$C3340,Proposed_MSA_Code,$E3340)=0,"Not Proposed",SUMIFS(Proposed_Direct_Cost,Proposed_Labor_Category,$D3340,Proposed_Company,$C3340,Proposed_MSA_Code,$E3340)),"")</f>
        <v>Not Proposed</v>
      </c>
      <c r="J3340" s="117" cm="1">
        <f t="array" aca="1" ref="J3340" ca="1">SUMIFS(Invoice_Hours,Invoice_Labor_Category,$D3340,Invoice_Company,$C3340,Invoice_MSA_Code,$E3340)</f>
        <v>0</v>
      </c>
      <c r="K3340" s="7" t="str">
        <f t="shared" ca="1" si="844"/>
        <v/>
      </c>
      <c r="L3340" s="222" cm="1">
        <f t="array" aca="1" ref="L3340" ca="1">IFERROR(SUMIFS(Invoice_Direct_Cost,Invoice_Labor_Category,$D3340,Invoice_Company,$C3340,Invoice_MSA_Code,$E3340),"")</f>
        <v>0</v>
      </c>
      <c r="M3340" s="7" t="str">
        <f t="shared" ca="1" si="845"/>
        <v/>
      </c>
      <c r="N3340" s="220" t="str">
        <f t="shared" ca="1" si="850"/>
        <v/>
      </c>
      <c r="O3340" s="7" t="str">
        <f t="shared" ca="1" si="846"/>
        <v/>
      </c>
      <c r="P3340" s="7" t="str">
        <f t="shared" ca="1" si="847"/>
        <v/>
      </c>
      <c r="Q3340" s="7" t="str">
        <f t="shared" ca="1" si="848"/>
        <v/>
      </c>
      <c r="R3340" s="7" t="str">
        <f t="shared" ca="1" si="849"/>
        <v/>
      </c>
      <c r="S3340" s="7" t="str">
        <f t="shared" ca="1" si="836"/>
        <v/>
      </c>
      <c r="T3340" s="7" t="str">
        <f t="shared" ca="1" si="837"/>
        <v/>
      </c>
      <c r="V3340" s="120" cm="1">
        <f t="array" aca="1" ref="V3340" ca="1">SUMIFS(Invoice_Hours,Invoice_Labor_Category,$D3340,Invoice_Company,$C3340,Invoice_MSA_Code,$E3340)</f>
        <v>0</v>
      </c>
      <c r="W3340" s="121" t="str">
        <f t="shared" ca="1" si="838"/>
        <v/>
      </c>
      <c r="X3340" s="152" t="str">
        <f t="shared" ca="1" si="839"/>
        <v/>
      </c>
      <c r="AB3340" t="str">
        <f t="shared" si="840"/>
        <v/>
      </c>
      <c r="AC3340" t="str">
        <f t="shared" si="841"/>
        <v/>
      </c>
      <c r="AD3340" t="str">
        <f t="shared" si="842"/>
        <v/>
      </c>
      <c r="AE3340" s="4" t="str">
        <f t="shared" ca="1" si="835"/>
        <v/>
      </c>
    </row>
    <row r="3341" spans="7:31">
      <c r="G3341" s="117" cm="1">
        <f t="array" aca="1" ref="G3341" ca="1">SUMIFS(Proposed_Hours,Proposed_Labor_Category,$D3341,Proposed_Company,$C3341,Proposed_MSA_Code,$E3341)</f>
        <v>0</v>
      </c>
      <c r="H3341" s="7" t="str">
        <f t="shared" ca="1" si="843"/>
        <v/>
      </c>
      <c r="I3341" s="4" t="str" cm="1">
        <f t="array" aca="1" ref="I3341" ca="1">IFERROR(IF(SUMIFS(Proposed_Direct_Cost,Proposed_Labor_Category,$D3341,Proposed_Company,$C3341,Proposed_MSA_Code,$E3341)=0,"Not Proposed",SUMIFS(Proposed_Direct_Cost,Proposed_Labor_Category,$D3341,Proposed_Company,$C3341,Proposed_MSA_Code,$E3341)),"")</f>
        <v>Not Proposed</v>
      </c>
      <c r="J3341" s="117" cm="1">
        <f t="array" aca="1" ref="J3341" ca="1">SUMIFS(Invoice_Hours,Invoice_Labor_Category,$D3341,Invoice_Company,$C3341,Invoice_MSA_Code,$E3341)</f>
        <v>0</v>
      </c>
      <c r="K3341" s="7" t="str">
        <f t="shared" ca="1" si="844"/>
        <v/>
      </c>
      <c r="L3341" s="222" cm="1">
        <f t="array" aca="1" ref="L3341" ca="1">IFERROR(SUMIFS(Invoice_Direct_Cost,Invoice_Labor_Category,$D3341,Invoice_Company,$C3341,Invoice_MSA_Code,$E3341),"")</f>
        <v>0</v>
      </c>
      <c r="M3341" s="7" t="str">
        <f t="shared" ca="1" si="845"/>
        <v/>
      </c>
      <c r="N3341" s="220" t="str">
        <f t="shared" ca="1" si="850"/>
        <v/>
      </c>
      <c r="O3341" s="7" t="str">
        <f t="shared" ca="1" si="846"/>
        <v/>
      </c>
      <c r="P3341" s="7" t="str">
        <f t="shared" ca="1" si="847"/>
        <v/>
      </c>
      <c r="Q3341" s="7" t="str">
        <f t="shared" ca="1" si="848"/>
        <v/>
      </c>
      <c r="R3341" s="7" t="str">
        <f t="shared" ca="1" si="849"/>
        <v/>
      </c>
      <c r="S3341" s="7" t="str">
        <f t="shared" ca="1" si="836"/>
        <v/>
      </c>
      <c r="T3341" s="7" t="str">
        <f t="shared" ca="1" si="837"/>
        <v/>
      </c>
      <c r="V3341" s="120" cm="1">
        <f t="array" aca="1" ref="V3341" ca="1">SUMIFS(Invoice_Hours,Invoice_Labor_Category,$D3341,Invoice_Company,$C3341,Invoice_MSA_Code,$E3341)</f>
        <v>0</v>
      </c>
      <c r="W3341" s="121" t="str">
        <f t="shared" ca="1" si="838"/>
        <v/>
      </c>
      <c r="X3341" s="151" t="str">
        <f t="shared" ca="1" si="839"/>
        <v/>
      </c>
      <c r="AB3341" t="str">
        <f t="shared" si="840"/>
        <v/>
      </c>
      <c r="AC3341" t="str">
        <f t="shared" si="841"/>
        <v/>
      </c>
      <c r="AD3341" t="str">
        <f t="shared" si="842"/>
        <v/>
      </c>
      <c r="AE3341" s="4" t="str">
        <f t="shared" ca="1" si="835"/>
        <v/>
      </c>
    </row>
    <row r="3342" spans="7:31">
      <c r="G3342" s="117" cm="1">
        <f t="array" aca="1" ref="G3342" ca="1">SUMIFS(Proposed_Hours,Proposed_Labor_Category,$D3342,Proposed_Company,$C3342,Proposed_MSA_Code,$E3342)</f>
        <v>0</v>
      </c>
      <c r="H3342" s="7" t="str">
        <f t="shared" ca="1" si="843"/>
        <v/>
      </c>
      <c r="I3342" s="4" t="str" cm="1">
        <f t="array" aca="1" ref="I3342" ca="1">IFERROR(IF(SUMIFS(Proposed_Direct_Cost,Proposed_Labor_Category,$D3342,Proposed_Company,$C3342,Proposed_MSA_Code,$E3342)=0,"Not Proposed",SUMIFS(Proposed_Direct_Cost,Proposed_Labor_Category,$D3342,Proposed_Company,$C3342,Proposed_MSA_Code,$E3342)),"")</f>
        <v>Not Proposed</v>
      </c>
      <c r="J3342" s="117" cm="1">
        <f t="array" aca="1" ref="J3342" ca="1">SUMIFS(Invoice_Hours,Invoice_Labor_Category,$D3342,Invoice_Company,$C3342,Invoice_MSA_Code,$E3342)</f>
        <v>0</v>
      </c>
      <c r="K3342" s="7" t="str">
        <f t="shared" ca="1" si="844"/>
        <v/>
      </c>
      <c r="L3342" s="222" cm="1">
        <f t="array" aca="1" ref="L3342" ca="1">IFERROR(SUMIFS(Invoice_Direct_Cost,Invoice_Labor_Category,$D3342,Invoice_Company,$C3342,Invoice_MSA_Code,$E3342),"")</f>
        <v>0</v>
      </c>
      <c r="M3342" s="7" t="str">
        <f t="shared" ca="1" si="845"/>
        <v/>
      </c>
      <c r="N3342" s="220" t="str">
        <f t="shared" ca="1" si="850"/>
        <v/>
      </c>
      <c r="O3342" s="7" t="str">
        <f t="shared" ca="1" si="846"/>
        <v/>
      </c>
      <c r="P3342" s="7" t="str">
        <f t="shared" ca="1" si="847"/>
        <v/>
      </c>
      <c r="Q3342" s="7" t="str">
        <f t="shared" ca="1" si="848"/>
        <v/>
      </c>
      <c r="R3342" s="7" t="str">
        <f t="shared" ca="1" si="849"/>
        <v/>
      </c>
      <c r="S3342" s="7" t="str">
        <f t="shared" ca="1" si="836"/>
        <v/>
      </c>
      <c r="T3342" s="7" t="str">
        <f t="shared" ca="1" si="837"/>
        <v/>
      </c>
      <c r="V3342" s="120" cm="1">
        <f t="array" aca="1" ref="V3342" ca="1">SUMIFS(Invoice_Hours,Invoice_Labor_Category,$D3342,Invoice_Company,$C3342,Invoice_MSA_Code,$E3342)</f>
        <v>0</v>
      </c>
      <c r="W3342" s="121" t="str">
        <f t="shared" ca="1" si="838"/>
        <v/>
      </c>
      <c r="X3342" s="152" t="str">
        <f t="shared" ca="1" si="839"/>
        <v/>
      </c>
      <c r="AB3342" t="str">
        <f t="shared" si="840"/>
        <v/>
      </c>
      <c r="AC3342" t="str">
        <f t="shared" si="841"/>
        <v/>
      </c>
      <c r="AD3342" t="str">
        <f t="shared" si="842"/>
        <v/>
      </c>
      <c r="AE3342" s="4" t="str">
        <f t="shared" ca="1" si="835"/>
        <v/>
      </c>
    </row>
    <row r="3343" spans="7:31">
      <c r="G3343" s="117" cm="1">
        <f t="array" aca="1" ref="G3343" ca="1">SUMIFS(Proposed_Hours,Proposed_Labor_Category,$D3343,Proposed_Company,$C3343,Proposed_MSA_Code,$E3343)</f>
        <v>0</v>
      </c>
      <c r="H3343" s="7" t="str">
        <f t="shared" ca="1" si="843"/>
        <v/>
      </c>
      <c r="I3343" s="4" t="str" cm="1">
        <f t="array" aca="1" ref="I3343" ca="1">IFERROR(IF(SUMIFS(Proposed_Direct_Cost,Proposed_Labor_Category,$D3343,Proposed_Company,$C3343,Proposed_MSA_Code,$E3343)=0,"Not Proposed",SUMIFS(Proposed_Direct_Cost,Proposed_Labor_Category,$D3343,Proposed_Company,$C3343,Proposed_MSA_Code,$E3343)),"")</f>
        <v>Not Proposed</v>
      </c>
      <c r="J3343" s="117" cm="1">
        <f t="array" aca="1" ref="J3343" ca="1">SUMIFS(Invoice_Hours,Invoice_Labor_Category,$D3343,Invoice_Company,$C3343,Invoice_MSA_Code,$E3343)</f>
        <v>0</v>
      </c>
      <c r="K3343" s="7" t="str">
        <f t="shared" ca="1" si="844"/>
        <v/>
      </c>
      <c r="L3343" s="222" cm="1">
        <f t="array" aca="1" ref="L3343" ca="1">IFERROR(SUMIFS(Invoice_Direct_Cost,Invoice_Labor_Category,$D3343,Invoice_Company,$C3343,Invoice_MSA_Code,$E3343),"")</f>
        <v>0</v>
      </c>
      <c r="M3343" s="7" t="str">
        <f t="shared" ca="1" si="845"/>
        <v/>
      </c>
      <c r="N3343" s="220" t="str">
        <f t="shared" ca="1" si="850"/>
        <v/>
      </c>
      <c r="O3343" s="7" t="str">
        <f t="shared" ca="1" si="846"/>
        <v/>
      </c>
      <c r="P3343" s="7" t="str">
        <f t="shared" ca="1" si="847"/>
        <v/>
      </c>
      <c r="Q3343" s="7" t="str">
        <f t="shared" ca="1" si="848"/>
        <v/>
      </c>
      <c r="R3343" s="7" t="str">
        <f t="shared" ca="1" si="849"/>
        <v/>
      </c>
      <c r="S3343" s="7" t="str">
        <f t="shared" ca="1" si="836"/>
        <v/>
      </c>
      <c r="T3343" s="7" t="str">
        <f t="shared" ca="1" si="837"/>
        <v/>
      </c>
      <c r="V3343" s="120" cm="1">
        <f t="array" aca="1" ref="V3343" ca="1">SUMIFS(Invoice_Hours,Invoice_Labor_Category,$D3343,Invoice_Company,$C3343,Invoice_MSA_Code,$E3343)</f>
        <v>0</v>
      </c>
      <c r="W3343" s="121" t="str">
        <f t="shared" ca="1" si="838"/>
        <v/>
      </c>
      <c r="X3343" s="151" t="str">
        <f t="shared" ca="1" si="839"/>
        <v/>
      </c>
      <c r="AB3343" t="str">
        <f t="shared" si="840"/>
        <v/>
      </c>
      <c r="AC3343" t="str">
        <f t="shared" si="841"/>
        <v/>
      </c>
      <c r="AD3343" t="str">
        <f t="shared" si="842"/>
        <v/>
      </c>
      <c r="AE3343" s="4" t="str">
        <f t="shared" ca="1" si="835"/>
        <v/>
      </c>
    </row>
    <row r="3344" spans="7:31">
      <c r="G3344" s="117" cm="1">
        <f t="array" aca="1" ref="G3344" ca="1">SUMIFS(Proposed_Hours,Proposed_Labor_Category,$D3344,Proposed_Company,$C3344,Proposed_MSA_Code,$E3344)</f>
        <v>0</v>
      </c>
      <c r="H3344" s="7" t="str">
        <f t="shared" ca="1" si="843"/>
        <v/>
      </c>
      <c r="I3344" s="4" t="str" cm="1">
        <f t="array" aca="1" ref="I3344" ca="1">IFERROR(IF(SUMIFS(Proposed_Direct_Cost,Proposed_Labor_Category,$D3344,Proposed_Company,$C3344,Proposed_MSA_Code,$E3344)=0,"Not Proposed",SUMIFS(Proposed_Direct_Cost,Proposed_Labor_Category,$D3344,Proposed_Company,$C3344,Proposed_MSA_Code,$E3344)),"")</f>
        <v>Not Proposed</v>
      </c>
      <c r="J3344" s="117" cm="1">
        <f t="array" aca="1" ref="J3344" ca="1">SUMIFS(Invoice_Hours,Invoice_Labor_Category,$D3344,Invoice_Company,$C3344,Invoice_MSA_Code,$E3344)</f>
        <v>0</v>
      </c>
      <c r="K3344" s="7" t="str">
        <f t="shared" ca="1" si="844"/>
        <v/>
      </c>
      <c r="L3344" s="222" cm="1">
        <f t="array" aca="1" ref="L3344" ca="1">IFERROR(SUMIFS(Invoice_Direct_Cost,Invoice_Labor_Category,$D3344,Invoice_Company,$C3344,Invoice_MSA_Code,$E3344),"")</f>
        <v>0</v>
      </c>
      <c r="M3344" s="7" t="str">
        <f t="shared" ca="1" si="845"/>
        <v/>
      </c>
      <c r="N3344" s="220" t="str">
        <f t="shared" ca="1" si="850"/>
        <v/>
      </c>
      <c r="O3344" s="7" t="str">
        <f t="shared" ca="1" si="846"/>
        <v/>
      </c>
      <c r="P3344" s="7" t="str">
        <f t="shared" ca="1" si="847"/>
        <v/>
      </c>
      <c r="Q3344" s="7" t="str">
        <f t="shared" ca="1" si="848"/>
        <v/>
      </c>
      <c r="R3344" s="7" t="str">
        <f t="shared" ca="1" si="849"/>
        <v/>
      </c>
      <c r="S3344" s="7" t="str">
        <f t="shared" ca="1" si="836"/>
        <v/>
      </c>
      <c r="T3344" s="7" t="str">
        <f t="shared" ca="1" si="837"/>
        <v/>
      </c>
      <c r="V3344" s="120" cm="1">
        <f t="array" aca="1" ref="V3344" ca="1">SUMIFS(Invoice_Hours,Invoice_Labor_Category,$D3344,Invoice_Company,$C3344,Invoice_MSA_Code,$E3344)</f>
        <v>0</v>
      </c>
      <c r="W3344" s="121" t="str">
        <f t="shared" ca="1" si="838"/>
        <v/>
      </c>
      <c r="X3344" s="152" t="str">
        <f t="shared" ca="1" si="839"/>
        <v/>
      </c>
      <c r="AB3344" t="str">
        <f t="shared" si="840"/>
        <v/>
      </c>
      <c r="AC3344" t="str">
        <f t="shared" si="841"/>
        <v/>
      </c>
      <c r="AD3344" t="str">
        <f t="shared" si="842"/>
        <v/>
      </c>
      <c r="AE3344" s="4" t="str">
        <f t="shared" ca="1" si="835"/>
        <v/>
      </c>
    </row>
    <row r="3345" spans="7:31">
      <c r="G3345" s="117" cm="1">
        <f t="array" aca="1" ref="G3345" ca="1">SUMIFS(Proposed_Hours,Proposed_Labor_Category,$D3345,Proposed_Company,$C3345,Proposed_MSA_Code,$E3345)</f>
        <v>0</v>
      </c>
      <c r="H3345" s="7" t="str">
        <f t="shared" ca="1" si="843"/>
        <v/>
      </c>
      <c r="I3345" s="4" t="str" cm="1">
        <f t="array" aca="1" ref="I3345" ca="1">IFERROR(IF(SUMIFS(Proposed_Direct_Cost,Proposed_Labor_Category,$D3345,Proposed_Company,$C3345,Proposed_MSA_Code,$E3345)=0,"Not Proposed",SUMIFS(Proposed_Direct_Cost,Proposed_Labor_Category,$D3345,Proposed_Company,$C3345,Proposed_MSA_Code,$E3345)),"")</f>
        <v>Not Proposed</v>
      </c>
      <c r="J3345" s="117" cm="1">
        <f t="array" aca="1" ref="J3345" ca="1">SUMIFS(Invoice_Hours,Invoice_Labor_Category,$D3345,Invoice_Company,$C3345,Invoice_MSA_Code,$E3345)</f>
        <v>0</v>
      </c>
      <c r="K3345" s="7" t="str">
        <f t="shared" ca="1" si="844"/>
        <v/>
      </c>
      <c r="L3345" s="222" cm="1">
        <f t="array" aca="1" ref="L3345" ca="1">IFERROR(SUMIFS(Invoice_Direct_Cost,Invoice_Labor_Category,$D3345,Invoice_Company,$C3345,Invoice_MSA_Code,$E3345),"")</f>
        <v>0</v>
      </c>
      <c r="M3345" s="7" t="str">
        <f t="shared" ca="1" si="845"/>
        <v/>
      </c>
      <c r="N3345" s="220" t="str">
        <f t="shared" ca="1" si="850"/>
        <v/>
      </c>
      <c r="O3345" s="7" t="str">
        <f t="shared" ca="1" si="846"/>
        <v/>
      </c>
      <c r="P3345" s="7" t="str">
        <f t="shared" ca="1" si="847"/>
        <v/>
      </c>
      <c r="Q3345" s="7" t="str">
        <f t="shared" ca="1" si="848"/>
        <v/>
      </c>
      <c r="R3345" s="7" t="str">
        <f t="shared" ca="1" si="849"/>
        <v/>
      </c>
      <c r="S3345" s="7" t="str">
        <f t="shared" ca="1" si="836"/>
        <v/>
      </c>
      <c r="T3345" s="7" t="str">
        <f t="shared" ca="1" si="837"/>
        <v/>
      </c>
      <c r="V3345" s="120" cm="1">
        <f t="array" aca="1" ref="V3345" ca="1">SUMIFS(Invoice_Hours,Invoice_Labor_Category,$D3345,Invoice_Company,$C3345,Invoice_MSA_Code,$E3345)</f>
        <v>0</v>
      </c>
      <c r="W3345" s="121" t="str">
        <f t="shared" ca="1" si="838"/>
        <v/>
      </c>
      <c r="X3345" s="151" t="str">
        <f t="shared" ca="1" si="839"/>
        <v/>
      </c>
      <c r="AB3345" t="str">
        <f t="shared" si="840"/>
        <v/>
      </c>
      <c r="AC3345" t="str">
        <f t="shared" si="841"/>
        <v/>
      </c>
      <c r="AD3345" t="str">
        <f t="shared" si="842"/>
        <v/>
      </c>
      <c r="AE3345" s="4" t="str">
        <f t="shared" ca="1" si="835"/>
        <v/>
      </c>
    </row>
    <row r="3346" spans="7:31">
      <c r="G3346" s="117" cm="1">
        <f t="array" aca="1" ref="G3346" ca="1">SUMIFS(Proposed_Hours,Proposed_Labor_Category,$D3346,Proposed_Company,$C3346,Proposed_MSA_Code,$E3346)</f>
        <v>0</v>
      </c>
      <c r="H3346" s="7" t="str">
        <f t="shared" ca="1" si="843"/>
        <v/>
      </c>
      <c r="I3346" s="4" t="str" cm="1">
        <f t="array" aca="1" ref="I3346" ca="1">IFERROR(IF(SUMIFS(Proposed_Direct_Cost,Proposed_Labor_Category,$D3346,Proposed_Company,$C3346,Proposed_MSA_Code,$E3346)=0,"Not Proposed",SUMIFS(Proposed_Direct_Cost,Proposed_Labor_Category,$D3346,Proposed_Company,$C3346,Proposed_MSA_Code,$E3346)),"")</f>
        <v>Not Proposed</v>
      </c>
      <c r="J3346" s="117" cm="1">
        <f t="array" aca="1" ref="J3346" ca="1">SUMIFS(Invoice_Hours,Invoice_Labor_Category,$D3346,Invoice_Company,$C3346,Invoice_MSA_Code,$E3346)</f>
        <v>0</v>
      </c>
      <c r="K3346" s="7" t="str">
        <f t="shared" ca="1" si="844"/>
        <v/>
      </c>
      <c r="L3346" s="222" cm="1">
        <f t="array" aca="1" ref="L3346" ca="1">IFERROR(SUMIFS(Invoice_Direct_Cost,Invoice_Labor_Category,$D3346,Invoice_Company,$C3346,Invoice_MSA_Code,$E3346),"")</f>
        <v>0</v>
      </c>
      <c r="M3346" s="7" t="str">
        <f t="shared" ca="1" si="845"/>
        <v/>
      </c>
      <c r="N3346" s="220" t="str">
        <f t="shared" ca="1" si="850"/>
        <v/>
      </c>
      <c r="O3346" s="7" t="str">
        <f t="shared" ca="1" si="846"/>
        <v/>
      </c>
      <c r="P3346" s="7" t="str">
        <f t="shared" ca="1" si="847"/>
        <v/>
      </c>
      <c r="Q3346" s="7" t="str">
        <f t="shared" ca="1" si="848"/>
        <v/>
      </c>
      <c r="R3346" s="7" t="str">
        <f t="shared" ca="1" si="849"/>
        <v/>
      </c>
      <c r="S3346" s="7" t="str">
        <f t="shared" ca="1" si="836"/>
        <v/>
      </c>
      <c r="T3346" s="7" t="str">
        <f t="shared" ca="1" si="837"/>
        <v/>
      </c>
      <c r="V3346" s="120" cm="1">
        <f t="array" aca="1" ref="V3346" ca="1">SUMIFS(Invoice_Hours,Invoice_Labor_Category,$D3346,Invoice_Company,$C3346,Invoice_MSA_Code,$E3346)</f>
        <v>0</v>
      </c>
      <c r="W3346" s="121" t="str">
        <f t="shared" ca="1" si="838"/>
        <v/>
      </c>
      <c r="X3346" s="152" t="str">
        <f t="shared" ca="1" si="839"/>
        <v/>
      </c>
      <c r="AB3346" t="str">
        <f t="shared" si="840"/>
        <v/>
      </c>
      <c r="AC3346" t="str">
        <f t="shared" si="841"/>
        <v/>
      </c>
      <c r="AD3346" t="str">
        <f t="shared" si="842"/>
        <v/>
      </c>
      <c r="AE3346" s="4" t="str">
        <f t="shared" ca="1" si="835"/>
        <v/>
      </c>
    </row>
    <row r="3347" spans="7:31">
      <c r="G3347" s="117" cm="1">
        <f t="array" aca="1" ref="G3347" ca="1">SUMIFS(Proposed_Hours,Proposed_Labor_Category,$D3347,Proposed_Company,$C3347,Proposed_MSA_Code,$E3347)</f>
        <v>0</v>
      </c>
      <c r="H3347" s="7" t="str">
        <f t="shared" ca="1" si="843"/>
        <v/>
      </c>
      <c r="I3347" s="4" t="str" cm="1">
        <f t="array" aca="1" ref="I3347" ca="1">IFERROR(IF(SUMIFS(Proposed_Direct_Cost,Proposed_Labor_Category,$D3347,Proposed_Company,$C3347,Proposed_MSA_Code,$E3347)=0,"Not Proposed",SUMIFS(Proposed_Direct_Cost,Proposed_Labor_Category,$D3347,Proposed_Company,$C3347,Proposed_MSA_Code,$E3347)),"")</f>
        <v>Not Proposed</v>
      </c>
      <c r="J3347" s="117" cm="1">
        <f t="array" aca="1" ref="J3347" ca="1">SUMIFS(Invoice_Hours,Invoice_Labor_Category,$D3347,Invoice_Company,$C3347,Invoice_MSA_Code,$E3347)</f>
        <v>0</v>
      </c>
      <c r="K3347" s="7" t="str">
        <f t="shared" ca="1" si="844"/>
        <v/>
      </c>
      <c r="L3347" s="222" cm="1">
        <f t="array" aca="1" ref="L3347" ca="1">IFERROR(SUMIFS(Invoice_Direct_Cost,Invoice_Labor_Category,$D3347,Invoice_Company,$C3347,Invoice_MSA_Code,$E3347),"")</f>
        <v>0</v>
      </c>
      <c r="M3347" s="7" t="str">
        <f t="shared" ca="1" si="845"/>
        <v/>
      </c>
      <c r="N3347" s="220" t="str">
        <f t="shared" ca="1" si="850"/>
        <v/>
      </c>
      <c r="O3347" s="7" t="str">
        <f t="shared" ca="1" si="846"/>
        <v/>
      </c>
      <c r="P3347" s="7" t="str">
        <f t="shared" ca="1" si="847"/>
        <v/>
      </c>
      <c r="Q3347" s="7" t="str">
        <f t="shared" ca="1" si="848"/>
        <v/>
      </c>
      <c r="R3347" s="7" t="str">
        <f t="shared" ca="1" si="849"/>
        <v/>
      </c>
      <c r="S3347" s="7" t="str">
        <f t="shared" ca="1" si="836"/>
        <v/>
      </c>
      <c r="T3347" s="7" t="str">
        <f t="shared" ca="1" si="837"/>
        <v/>
      </c>
      <c r="V3347" s="120" cm="1">
        <f t="array" aca="1" ref="V3347" ca="1">SUMIFS(Invoice_Hours,Invoice_Labor_Category,$D3347,Invoice_Company,$C3347,Invoice_MSA_Code,$E3347)</f>
        <v>0</v>
      </c>
      <c r="W3347" s="121" t="str">
        <f t="shared" ca="1" si="838"/>
        <v/>
      </c>
      <c r="X3347" s="151" t="str">
        <f t="shared" ca="1" si="839"/>
        <v/>
      </c>
      <c r="AB3347" t="str">
        <f t="shared" si="840"/>
        <v/>
      </c>
      <c r="AC3347" t="str">
        <f t="shared" si="841"/>
        <v/>
      </c>
      <c r="AD3347" t="str">
        <f t="shared" si="842"/>
        <v/>
      </c>
      <c r="AE3347" s="4" t="str">
        <f t="shared" ca="1" si="835"/>
        <v/>
      </c>
    </row>
    <row r="3348" spans="7:31">
      <c r="G3348" s="117" cm="1">
        <f t="array" aca="1" ref="G3348" ca="1">SUMIFS(Proposed_Hours,Proposed_Labor_Category,$D3348,Proposed_Company,$C3348,Proposed_MSA_Code,$E3348)</f>
        <v>0</v>
      </c>
      <c r="H3348" s="7" t="str">
        <f t="shared" ca="1" si="843"/>
        <v/>
      </c>
      <c r="I3348" s="4" t="str" cm="1">
        <f t="array" aca="1" ref="I3348" ca="1">IFERROR(IF(SUMIFS(Proposed_Direct_Cost,Proposed_Labor_Category,$D3348,Proposed_Company,$C3348,Proposed_MSA_Code,$E3348)=0,"Not Proposed",SUMIFS(Proposed_Direct_Cost,Proposed_Labor_Category,$D3348,Proposed_Company,$C3348,Proposed_MSA_Code,$E3348)),"")</f>
        <v>Not Proposed</v>
      </c>
      <c r="J3348" s="117" cm="1">
        <f t="array" aca="1" ref="J3348" ca="1">SUMIFS(Invoice_Hours,Invoice_Labor_Category,$D3348,Invoice_Company,$C3348,Invoice_MSA_Code,$E3348)</f>
        <v>0</v>
      </c>
      <c r="K3348" s="7" t="str">
        <f t="shared" ca="1" si="844"/>
        <v/>
      </c>
      <c r="L3348" s="222" cm="1">
        <f t="array" aca="1" ref="L3348" ca="1">IFERROR(SUMIFS(Invoice_Direct_Cost,Invoice_Labor_Category,$D3348,Invoice_Company,$C3348,Invoice_MSA_Code,$E3348),"")</f>
        <v>0</v>
      </c>
      <c r="M3348" s="7" t="str">
        <f t="shared" ca="1" si="845"/>
        <v/>
      </c>
      <c r="N3348" s="220" t="str">
        <f t="shared" ca="1" si="850"/>
        <v/>
      </c>
      <c r="O3348" s="7" t="str">
        <f t="shared" ca="1" si="846"/>
        <v/>
      </c>
      <c r="P3348" s="7" t="str">
        <f t="shared" ca="1" si="847"/>
        <v/>
      </c>
      <c r="Q3348" s="7" t="str">
        <f t="shared" ca="1" si="848"/>
        <v/>
      </c>
      <c r="R3348" s="7" t="str">
        <f t="shared" ca="1" si="849"/>
        <v/>
      </c>
      <c r="S3348" s="7" t="str">
        <f t="shared" ca="1" si="836"/>
        <v/>
      </c>
      <c r="T3348" s="7" t="str">
        <f t="shared" ca="1" si="837"/>
        <v/>
      </c>
      <c r="V3348" s="120" cm="1">
        <f t="array" aca="1" ref="V3348" ca="1">SUMIFS(Invoice_Hours,Invoice_Labor_Category,$D3348,Invoice_Company,$C3348,Invoice_MSA_Code,$E3348)</f>
        <v>0</v>
      </c>
      <c r="W3348" s="121" t="str">
        <f t="shared" ca="1" si="838"/>
        <v/>
      </c>
      <c r="X3348" s="152" t="str">
        <f t="shared" ca="1" si="839"/>
        <v/>
      </c>
      <c r="AB3348" t="str">
        <f t="shared" si="840"/>
        <v/>
      </c>
      <c r="AC3348" t="str">
        <f t="shared" si="841"/>
        <v/>
      </c>
      <c r="AD3348" t="str">
        <f t="shared" si="842"/>
        <v/>
      </c>
      <c r="AE3348" s="4" t="str">
        <f t="shared" ca="1" si="835"/>
        <v/>
      </c>
    </row>
    <row r="3349" spans="7:31">
      <c r="G3349" s="117" cm="1">
        <f t="array" aca="1" ref="G3349" ca="1">SUMIFS(Proposed_Hours,Proposed_Labor_Category,$D3349,Proposed_Company,$C3349,Proposed_MSA_Code,$E3349)</f>
        <v>0</v>
      </c>
      <c r="H3349" s="7" t="str">
        <f t="shared" ca="1" si="843"/>
        <v/>
      </c>
      <c r="I3349" s="4" t="str" cm="1">
        <f t="array" aca="1" ref="I3349" ca="1">IFERROR(IF(SUMIFS(Proposed_Direct_Cost,Proposed_Labor_Category,$D3349,Proposed_Company,$C3349,Proposed_MSA_Code,$E3349)=0,"Not Proposed",SUMIFS(Proposed_Direct_Cost,Proposed_Labor_Category,$D3349,Proposed_Company,$C3349,Proposed_MSA_Code,$E3349)),"")</f>
        <v>Not Proposed</v>
      </c>
      <c r="J3349" s="117" cm="1">
        <f t="array" aca="1" ref="J3349" ca="1">SUMIFS(Invoice_Hours,Invoice_Labor_Category,$D3349,Invoice_Company,$C3349,Invoice_MSA_Code,$E3349)</f>
        <v>0</v>
      </c>
      <c r="K3349" s="7" t="str">
        <f t="shared" ca="1" si="844"/>
        <v/>
      </c>
      <c r="L3349" s="222" cm="1">
        <f t="array" aca="1" ref="L3349" ca="1">IFERROR(SUMIFS(Invoice_Direct_Cost,Invoice_Labor_Category,$D3349,Invoice_Company,$C3349,Invoice_MSA_Code,$E3349),"")</f>
        <v>0</v>
      </c>
      <c r="M3349" s="7" t="str">
        <f t="shared" ca="1" si="845"/>
        <v/>
      </c>
      <c r="N3349" s="220" t="str">
        <f t="shared" ca="1" si="850"/>
        <v/>
      </c>
      <c r="O3349" s="7" t="str">
        <f t="shared" ca="1" si="846"/>
        <v/>
      </c>
      <c r="P3349" s="7" t="str">
        <f t="shared" ca="1" si="847"/>
        <v/>
      </c>
      <c r="Q3349" s="7" t="str">
        <f t="shared" ca="1" si="848"/>
        <v/>
      </c>
      <c r="R3349" s="7" t="str">
        <f t="shared" ca="1" si="849"/>
        <v/>
      </c>
      <c r="S3349" s="7" t="str">
        <f t="shared" ca="1" si="836"/>
        <v/>
      </c>
      <c r="T3349" s="7" t="str">
        <f t="shared" ca="1" si="837"/>
        <v/>
      </c>
      <c r="V3349" s="120" cm="1">
        <f t="array" aca="1" ref="V3349" ca="1">SUMIFS(Invoice_Hours,Invoice_Labor_Category,$D3349,Invoice_Company,$C3349,Invoice_MSA_Code,$E3349)</f>
        <v>0</v>
      </c>
      <c r="W3349" s="121" t="str">
        <f t="shared" ca="1" si="838"/>
        <v/>
      </c>
      <c r="X3349" s="151" t="str">
        <f t="shared" ca="1" si="839"/>
        <v/>
      </c>
      <c r="AB3349" t="str">
        <f t="shared" si="840"/>
        <v/>
      </c>
      <c r="AC3349" t="str">
        <f t="shared" si="841"/>
        <v/>
      </c>
      <c r="AD3349" t="str">
        <f t="shared" si="842"/>
        <v/>
      </c>
      <c r="AE3349" s="4" t="str">
        <f t="shared" ca="1" si="835"/>
        <v/>
      </c>
    </row>
    <row r="3350" spans="7:31">
      <c r="G3350" s="117" cm="1">
        <f t="array" aca="1" ref="G3350" ca="1">SUMIFS(Proposed_Hours,Proposed_Labor_Category,$D3350,Proposed_Company,$C3350,Proposed_MSA_Code,$E3350)</f>
        <v>0</v>
      </c>
      <c r="H3350" s="7" t="str">
        <f t="shared" ca="1" si="843"/>
        <v/>
      </c>
      <c r="I3350" s="4" t="str" cm="1">
        <f t="array" aca="1" ref="I3350" ca="1">IFERROR(IF(SUMIFS(Proposed_Direct_Cost,Proposed_Labor_Category,$D3350,Proposed_Company,$C3350,Proposed_MSA_Code,$E3350)=0,"Not Proposed",SUMIFS(Proposed_Direct_Cost,Proposed_Labor_Category,$D3350,Proposed_Company,$C3350,Proposed_MSA_Code,$E3350)),"")</f>
        <v>Not Proposed</v>
      </c>
      <c r="J3350" s="117" cm="1">
        <f t="array" aca="1" ref="J3350" ca="1">SUMIFS(Invoice_Hours,Invoice_Labor_Category,$D3350,Invoice_Company,$C3350,Invoice_MSA_Code,$E3350)</f>
        <v>0</v>
      </c>
      <c r="K3350" s="7" t="str">
        <f t="shared" ca="1" si="844"/>
        <v/>
      </c>
      <c r="L3350" s="222" cm="1">
        <f t="array" aca="1" ref="L3350" ca="1">IFERROR(SUMIFS(Invoice_Direct_Cost,Invoice_Labor_Category,$D3350,Invoice_Company,$C3350,Invoice_MSA_Code,$E3350),"")</f>
        <v>0</v>
      </c>
      <c r="M3350" s="7" t="str">
        <f t="shared" ca="1" si="845"/>
        <v/>
      </c>
      <c r="N3350" s="220" t="str">
        <f t="shared" ca="1" si="850"/>
        <v/>
      </c>
      <c r="O3350" s="7" t="str">
        <f t="shared" ca="1" si="846"/>
        <v/>
      </c>
      <c r="P3350" s="7" t="str">
        <f t="shared" ca="1" si="847"/>
        <v/>
      </c>
      <c r="Q3350" s="7" t="str">
        <f t="shared" ca="1" si="848"/>
        <v/>
      </c>
      <c r="R3350" s="7" t="str">
        <f t="shared" ca="1" si="849"/>
        <v/>
      </c>
      <c r="S3350" s="7" t="str">
        <f t="shared" ca="1" si="836"/>
        <v/>
      </c>
      <c r="T3350" s="7" t="str">
        <f t="shared" ca="1" si="837"/>
        <v/>
      </c>
      <c r="V3350" s="120" cm="1">
        <f t="array" aca="1" ref="V3350" ca="1">SUMIFS(Invoice_Hours,Invoice_Labor_Category,$D3350,Invoice_Company,$C3350,Invoice_MSA_Code,$E3350)</f>
        <v>0</v>
      </c>
      <c r="W3350" s="121" t="str">
        <f t="shared" ca="1" si="838"/>
        <v/>
      </c>
      <c r="X3350" s="152" t="str">
        <f t="shared" ca="1" si="839"/>
        <v/>
      </c>
      <c r="AB3350" t="str">
        <f t="shared" si="840"/>
        <v/>
      </c>
      <c r="AC3350" t="str">
        <f t="shared" si="841"/>
        <v/>
      </c>
      <c r="AD3350" t="str">
        <f t="shared" si="842"/>
        <v/>
      </c>
      <c r="AE3350" s="4" t="str">
        <f t="shared" ca="1" si="835"/>
        <v/>
      </c>
    </row>
    <row r="3351" spans="7:31">
      <c r="G3351" s="117" cm="1">
        <f t="array" aca="1" ref="G3351" ca="1">SUMIFS(Proposed_Hours,Proposed_Labor_Category,$D3351,Proposed_Company,$C3351,Proposed_MSA_Code,$E3351)</f>
        <v>0</v>
      </c>
      <c r="H3351" s="7" t="str">
        <f t="shared" ca="1" si="843"/>
        <v/>
      </c>
      <c r="I3351" s="4" t="str" cm="1">
        <f t="array" aca="1" ref="I3351" ca="1">IFERROR(IF(SUMIFS(Proposed_Direct_Cost,Proposed_Labor_Category,$D3351,Proposed_Company,$C3351,Proposed_MSA_Code,$E3351)=0,"Not Proposed",SUMIFS(Proposed_Direct_Cost,Proposed_Labor_Category,$D3351,Proposed_Company,$C3351,Proposed_MSA_Code,$E3351)),"")</f>
        <v>Not Proposed</v>
      </c>
      <c r="J3351" s="117" cm="1">
        <f t="array" aca="1" ref="J3351" ca="1">SUMIFS(Invoice_Hours,Invoice_Labor_Category,$D3351,Invoice_Company,$C3351,Invoice_MSA_Code,$E3351)</f>
        <v>0</v>
      </c>
      <c r="K3351" s="7" t="str">
        <f t="shared" ca="1" si="844"/>
        <v/>
      </c>
      <c r="L3351" s="222" cm="1">
        <f t="array" aca="1" ref="L3351" ca="1">IFERROR(SUMIFS(Invoice_Direct_Cost,Invoice_Labor_Category,$D3351,Invoice_Company,$C3351,Invoice_MSA_Code,$E3351),"")</f>
        <v>0</v>
      </c>
      <c r="M3351" s="7" t="str">
        <f t="shared" ca="1" si="845"/>
        <v/>
      </c>
      <c r="N3351" s="220" t="str">
        <f t="shared" ca="1" si="850"/>
        <v/>
      </c>
      <c r="O3351" s="7" t="str">
        <f t="shared" ca="1" si="846"/>
        <v/>
      </c>
      <c r="P3351" s="7" t="str">
        <f t="shared" ca="1" si="847"/>
        <v/>
      </c>
      <c r="Q3351" s="7" t="str">
        <f t="shared" ca="1" si="848"/>
        <v/>
      </c>
      <c r="R3351" s="7" t="str">
        <f t="shared" ca="1" si="849"/>
        <v/>
      </c>
      <c r="S3351" s="7" t="str">
        <f t="shared" ca="1" si="836"/>
        <v/>
      </c>
      <c r="T3351" s="7" t="str">
        <f t="shared" ca="1" si="837"/>
        <v/>
      </c>
      <c r="V3351" s="120" cm="1">
        <f t="array" aca="1" ref="V3351" ca="1">SUMIFS(Invoice_Hours,Invoice_Labor_Category,$D3351,Invoice_Company,$C3351,Invoice_MSA_Code,$E3351)</f>
        <v>0</v>
      </c>
      <c r="W3351" s="121" t="str">
        <f t="shared" ca="1" si="838"/>
        <v/>
      </c>
      <c r="X3351" s="151" t="str">
        <f t="shared" ca="1" si="839"/>
        <v/>
      </c>
      <c r="AB3351" t="str">
        <f t="shared" si="840"/>
        <v/>
      </c>
      <c r="AC3351" t="str">
        <f t="shared" si="841"/>
        <v/>
      </c>
      <c r="AD3351" t="str">
        <f t="shared" si="842"/>
        <v/>
      </c>
      <c r="AE3351" s="4" t="str">
        <f t="shared" ca="1" si="835"/>
        <v/>
      </c>
    </row>
    <row r="3352" spans="7:31">
      <c r="G3352" s="117" cm="1">
        <f t="array" aca="1" ref="G3352" ca="1">SUMIFS(Proposed_Hours,Proposed_Labor_Category,$D3352,Proposed_Company,$C3352,Proposed_MSA_Code,$E3352)</f>
        <v>0</v>
      </c>
      <c r="H3352" s="7" t="str">
        <f t="shared" ca="1" si="843"/>
        <v/>
      </c>
      <c r="I3352" s="4" t="str" cm="1">
        <f t="array" aca="1" ref="I3352" ca="1">IFERROR(IF(SUMIFS(Proposed_Direct_Cost,Proposed_Labor_Category,$D3352,Proposed_Company,$C3352,Proposed_MSA_Code,$E3352)=0,"Not Proposed",SUMIFS(Proposed_Direct_Cost,Proposed_Labor_Category,$D3352,Proposed_Company,$C3352,Proposed_MSA_Code,$E3352)),"")</f>
        <v>Not Proposed</v>
      </c>
      <c r="J3352" s="117" cm="1">
        <f t="array" aca="1" ref="J3352" ca="1">SUMIFS(Invoice_Hours,Invoice_Labor_Category,$D3352,Invoice_Company,$C3352,Invoice_MSA_Code,$E3352)</f>
        <v>0</v>
      </c>
      <c r="K3352" s="7" t="str">
        <f t="shared" ca="1" si="844"/>
        <v/>
      </c>
      <c r="L3352" s="222" cm="1">
        <f t="array" aca="1" ref="L3352" ca="1">IFERROR(SUMIFS(Invoice_Direct_Cost,Invoice_Labor_Category,$D3352,Invoice_Company,$C3352,Invoice_MSA_Code,$E3352),"")</f>
        <v>0</v>
      </c>
      <c r="M3352" s="7" t="str">
        <f t="shared" ca="1" si="845"/>
        <v/>
      </c>
      <c r="N3352" s="220" t="str">
        <f t="shared" ca="1" si="850"/>
        <v/>
      </c>
      <c r="O3352" s="7" t="str">
        <f t="shared" ca="1" si="846"/>
        <v/>
      </c>
      <c r="P3352" s="7" t="str">
        <f t="shared" ca="1" si="847"/>
        <v/>
      </c>
      <c r="Q3352" s="7" t="str">
        <f t="shared" ca="1" si="848"/>
        <v/>
      </c>
      <c r="R3352" s="7" t="str">
        <f t="shared" ca="1" si="849"/>
        <v/>
      </c>
      <c r="S3352" s="7" t="str">
        <f t="shared" ca="1" si="836"/>
        <v/>
      </c>
      <c r="T3352" s="7" t="str">
        <f t="shared" ca="1" si="837"/>
        <v/>
      </c>
      <c r="V3352" s="120" cm="1">
        <f t="array" aca="1" ref="V3352" ca="1">SUMIFS(Invoice_Hours,Invoice_Labor_Category,$D3352,Invoice_Company,$C3352,Invoice_MSA_Code,$E3352)</f>
        <v>0</v>
      </c>
      <c r="W3352" s="121" t="str">
        <f t="shared" ca="1" si="838"/>
        <v/>
      </c>
      <c r="X3352" s="152" t="str">
        <f t="shared" ca="1" si="839"/>
        <v/>
      </c>
      <c r="AB3352" t="str">
        <f t="shared" si="840"/>
        <v/>
      </c>
      <c r="AC3352" t="str">
        <f t="shared" si="841"/>
        <v/>
      </c>
      <c r="AD3352" t="str">
        <f t="shared" si="842"/>
        <v/>
      </c>
      <c r="AE3352" s="4" t="str">
        <f t="shared" ca="1" si="835"/>
        <v/>
      </c>
    </row>
    <row r="3353" spans="7:31">
      <c r="G3353" s="117" cm="1">
        <f t="array" aca="1" ref="G3353" ca="1">SUMIFS(Proposed_Hours,Proposed_Labor_Category,$D3353,Proposed_Company,$C3353,Proposed_MSA_Code,$E3353)</f>
        <v>0</v>
      </c>
      <c r="H3353" s="7" t="str">
        <f t="shared" ca="1" si="843"/>
        <v/>
      </c>
      <c r="I3353" s="4" t="str" cm="1">
        <f t="array" aca="1" ref="I3353" ca="1">IFERROR(IF(SUMIFS(Proposed_Direct_Cost,Proposed_Labor_Category,$D3353,Proposed_Company,$C3353,Proposed_MSA_Code,$E3353)=0,"Not Proposed",SUMIFS(Proposed_Direct_Cost,Proposed_Labor_Category,$D3353,Proposed_Company,$C3353,Proposed_MSA_Code,$E3353)),"")</f>
        <v>Not Proposed</v>
      </c>
      <c r="J3353" s="117" cm="1">
        <f t="array" aca="1" ref="J3353" ca="1">SUMIFS(Invoice_Hours,Invoice_Labor_Category,$D3353,Invoice_Company,$C3353,Invoice_MSA_Code,$E3353)</f>
        <v>0</v>
      </c>
      <c r="K3353" s="7" t="str">
        <f t="shared" ca="1" si="844"/>
        <v/>
      </c>
      <c r="L3353" s="222" cm="1">
        <f t="array" aca="1" ref="L3353" ca="1">IFERROR(SUMIFS(Invoice_Direct_Cost,Invoice_Labor_Category,$D3353,Invoice_Company,$C3353,Invoice_MSA_Code,$E3353),"")</f>
        <v>0</v>
      </c>
      <c r="M3353" s="7" t="str">
        <f t="shared" ca="1" si="845"/>
        <v/>
      </c>
      <c r="N3353" s="220" t="str">
        <f t="shared" ca="1" si="850"/>
        <v/>
      </c>
      <c r="O3353" s="7" t="str">
        <f t="shared" ca="1" si="846"/>
        <v/>
      </c>
      <c r="P3353" s="7" t="str">
        <f t="shared" ca="1" si="847"/>
        <v/>
      </c>
      <c r="Q3353" s="7" t="str">
        <f t="shared" ca="1" si="848"/>
        <v/>
      </c>
      <c r="R3353" s="7" t="str">
        <f t="shared" ca="1" si="849"/>
        <v/>
      </c>
      <c r="S3353" s="7" t="str">
        <f t="shared" ca="1" si="836"/>
        <v/>
      </c>
      <c r="T3353" s="7" t="str">
        <f t="shared" ca="1" si="837"/>
        <v/>
      </c>
      <c r="V3353" s="120" cm="1">
        <f t="array" aca="1" ref="V3353" ca="1">SUMIFS(Invoice_Hours,Invoice_Labor_Category,$D3353,Invoice_Company,$C3353,Invoice_MSA_Code,$E3353)</f>
        <v>0</v>
      </c>
      <c r="W3353" s="121" t="str">
        <f t="shared" ca="1" si="838"/>
        <v/>
      </c>
      <c r="X3353" s="151" t="str">
        <f t="shared" ca="1" si="839"/>
        <v/>
      </c>
      <c r="AB3353" t="str">
        <f t="shared" si="840"/>
        <v/>
      </c>
      <c r="AC3353" t="str">
        <f t="shared" si="841"/>
        <v/>
      </c>
      <c r="AD3353" t="str">
        <f t="shared" si="842"/>
        <v/>
      </c>
      <c r="AE3353" s="4" t="str">
        <f t="shared" ca="1" si="835"/>
        <v/>
      </c>
    </row>
    <row r="3354" spans="7:31">
      <c r="G3354" s="117" cm="1">
        <f t="array" aca="1" ref="G3354" ca="1">SUMIFS(Proposed_Hours,Proposed_Labor_Category,$D3354,Proposed_Company,$C3354,Proposed_MSA_Code,$E3354)</f>
        <v>0</v>
      </c>
      <c r="H3354" s="7" t="str">
        <f t="shared" ca="1" si="843"/>
        <v/>
      </c>
      <c r="I3354" s="4" t="str" cm="1">
        <f t="array" aca="1" ref="I3354" ca="1">IFERROR(IF(SUMIFS(Proposed_Direct_Cost,Proposed_Labor_Category,$D3354,Proposed_Company,$C3354,Proposed_MSA_Code,$E3354)=0,"Not Proposed",SUMIFS(Proposed_Direct_Cost,Proposed_Labor_Category,$D3354,Proposed_Company,$C3354,Proposed_MSA_Code,$E3354)),"")</f>
        <v>Not Proposed</v>
      </c>
      <c r="J3354" s="117" cm="1">
        <f t="array" aca="1" ref="J3354" ca="1">SUMIFS(Invoice_Hours,Invoice_Labor_Category,$D3354,Invoice_Company,$C3354,Invoice_MSA_Code,$E3354)</f>
        <v>0</v>
      </c>
      <c r="K3354" s="7" t="str">
        <f t="shared" ca="1" si="844"/>
        <v/>
      </c>
      <c r="L3354" s="222" cm="1">
        <f t="array" aca="1" ref="L3354" ca="1">IFERROR(SUMIFS(Invoice_Direct_Cost,Invoice_Labor_Category,$D3354,Invoice_Company,$C3354,Invoice_MSA_Code,$E3354),"")</f>
        <v>0</v>
      </c>
      <c r="M3354" s="7" t="str">
        <f t="shared" ca="1" si="845"/>
        <v/>
      </c>
      <c r="N3354" s="220" t="str">
        <f t="shared" ca="1" si="850"/>
        <v/>
      </c>
      <c r="O3354" s="7" t="str">
        <f t="shared" ca="1" si="846"/>
        <v/>
      </c>
      <c r="P3354" s="7" t="str">
        <f t="shared" ca="1" si="847"/>
        <v/>
      </c>
      <c r="Q3354" s="7" t="str">
        <f t="shared" ca="1" si="848"/>
        <v/>
      </c>
      <c r="R3354" s="7" t="str">
        <f t="shared" ca="1" si="849"/>
        <v/>
      </c>
      <c r="S3354" s="7" t="str">
        <f t="shared" ca="1" si="836"/>
        <v/>
      </c>
      <c r="T3354" s="7" t="str">
        <f t="shared" ca="1" si="837"/>
        <v/>
      </c>
      <c r="V3354" s="120" cm="1">
        <f t="array" aca="1" ref="V3354" ca="1">SUMIFS(Invoice_Hours,Invoice_Labor_Category,$D3354,Invoice_Company,$C3354,Invoice_MSA_Code,$E3354)</f>
        <v>0</v>
      </c>
      <c r="W3354" s="121" t="str">
        <f t="shared" ca="1" si="838"/>
        <v/>
      </c>
      <c r="X3354" s="152" t="str">
        <f t="shared" ca="1" si="839"/>
        <v/>
      </c>
      <c r="AB3354" t="str">
        <f t="shared" si="840"/>
        <v/>
      </c>
      <c r="AC3354" t="str">
        <f t="shared" si="841"/>
        <v/>
      </c>
      <c r="AD3354" t="str">
        <f t="shared" si="842"/>
        <v/>
      </c>
      <c r="AE3354" s="4" t="str">
        <f t="shared" ca="1" si="835"/>
        <v/>
      </c>
    </row>
    <row r="3355" spans="7:31">
      <c r="G3355" s="117" cm="1">
        <f t="array" aca="1" ref="G3355" ca="1">SUMIFS(Proposed_Hours,Proposed_Labor_Category,$D3355,Proposed_Company,$C3355,Proposed_MSA_Code,$E3355)</f>
        <v>0</v>
      </c>
      <c r="H3355" s="7" t="str">
        <f t="shared" ca="1" si="843"/>
        <v/>
      </c>
      <c r="I3355" s="4" t="str" cm="1">
        <f t="array" aca="1" ref="I3355" ca="1">IFERROR(IF(SUMIFS(Proposed_Direct_Cost,Proposed_Labor_Category,$D3355,Proposed_Company,$C3355,Proposed_MSA_Code,$E3355)=0,"Not Proposed",SUMIFS(Proposed_Direct_Cost,Proposed_Labor_Category,$D3355,Proposed_Company,$C3355,Proposed_MSA_Code,$E3355)),"")</f>
        <v>Not Proposed</v>
      </c>
      <c r="J3355" s="117" cm="1">
        <f t="array" aca="1" ref="J3355" ca="1">SUMIFS(Invoice_Hours,Invoice_Labor_Category,$D3355,Invoice_Company,$C3355,Invoice_MSA_Code,$E3355)</f>
        <v>0</v>
      </c>
      <c r="K3355" s="7" t="str">
        <f t="shared" ca="1" si="844"/>
        <v/>
      </c>
      <c r="L3355" s="222" cm="1">
        <f t="array" aca="1" ref="L3355" ca="1">IFERROR(SUMIFS(Invoice_Direct_Cost,Invoice_Labor_Category,$D3355,Invoice_Company,$C3355,Invoice_MSA_Code,$E3355),"")</f>
        <v>0</v>
      </c>
      <c r="M3355" s="7" t="str">
        <f t="shared" ca="1" si="845"/>
        <v/>
      </c>
      <c r="N3355" s="220" t="str">
        <f t="shared" ca="1" si="850"/>
        <v/>
      </c>
      <c r="O3355" s="7" t="str">
        <f t="shared" ca="1" si="846"/>
        <v/>
      </c>
      <c r="P3355" s="7" t="str">
        <f t="shared" ca="1" si="847"/>
        <v/>
      </c>
      <c r="Q3355" s="7" t="str">
        <f t="shared" ca="1" si="848"/>
        <v/>
      </c>
      <c r="R3355" s="7" t="str">
        <f t="shared" ca="1" si="849"/>
        <v/>
      </c>
      <c r="S3355" s="7" t="str">
        <f t="shared" ca="1" si="836"/>
        <v/>
      </c>
      <c r="T3355" s="7" t="str">
        <f t="shared" ca="1" si="837"/>
        <v/>
      </c>
      <c r="V3355" s="120" cm="1">
        <f t="array" aca="1" ref="V3355" ca="1">SUMIFS(Invoice_Hours,Invoice_Labor_Category,$D3355,Invoice_Company,$C3355,Invoice_MSA_Code,$E3355)</f>
        <v>0</v>
      </c>
      <c r="W3355" s="121" t="str">
        <f t="shared" ca="1" si="838"/>
        <v/>
      </c>
      <c r="X3355" s="151" t="str">
        <f t="shared" ca="1" si="839"/>
        <v/>
      </c>
      <c r="AB3355" t="str">
        <f t="shared" si="840"/>
        <v/>
      </c>
      <c r="AC3355" t="str">
        <f t="shared" si="841"/>
        <v/>
      </c>
      <c r="AD3355" t="str">
        <f t="shared" si="842"/>
        <v/>
      </c>
      <c r="AE3355" s="4" t="str">
        <f t="shared" ca="1" si="835"/>
        <v/>
      </c>
    </row>
    <row r="3356" spans="7:31">
      <c r="G3356" s="117" cm="1">
        <f t="array" aca="1" ref="G3356" ca="1">SUMIFS(Proposed_Hours,Proposed_Labor_Category,$D3356,Proposed_Company,$C3356,Proposed_MSA_Code,$E3356)</f>
        <v>0</v>
      </c>
      <c r="H3356" s="7" t="str">
        <f t="shared" ca="1" si="843"/>
        <v/>
      </c>
      <c r="I3356" s="4" t="str" cm="1">
        <f t="array" aca="1" ref="I3356" ca="1">IFERROR(IF(SUMIFS(Proposed_Direct_Cost,Proposed_Labor_Category,$D3356,Proposed_Company,$C3356,Proposed_MSA_Code,$E3356)=0,"Not Proposed",SUMIFS(Proposed_Direct_Cost,Proposed_Labor_Category,$D3356,Proposed_Company,$C3356,Proposed_MSA_Code,$E3356)),"")</f>
        <v>Not Proposed</v>
      </c>
      <c r="J3356" s="117" cm="1">
        <f t="array" aca="1" ref="J3356" ca="1">SUMIFS(Invoice_Hours,Invoice_Labor_Category,$D3356,Invoice_Company,$C3356,Invoice_MSA_Code,$E3356)</f>
        <v>0</v>
      </c>
      <c r="K3356" s="7" t="str">
        <f t="shared" ca="1" si="844"/>
        <v/>
      </c>
      <c r="L3356" s="222" cm="1">
        <f t="array" aca="1" ref="L3356" ca="1">IFERROR(SUMIFS(Invoice_Direct_Cost,Invoice_Labor_Category,$D3356,Invoice_Company,$C3356,Invoice_MSA_Code,$E3356),"")</f>
        <v>0</v>
      </c>
      <c r="M3356" s="7" t="str">
        <f t="shared" ca="1" si="845"/>
        <v/>
      </c>
      <c r="N3356" s="220" t="str">
        <f t="shared" ca="1" si="850"/>
        <v/>
      </c>
      <c r="O3356" s="7" t="str">
        <f t="shared" ca="1" si="846"/>
        <v/>
      </c>
      <c r="P3356" s="7" t="str">
        <f t="shared" ca="1" si="847"/>
        <v/>
      </c>
      <c r="Q3356" s="7" t="str">
        <f t="shared" ca="1" si="848"/>
        <v/>
      </c>
      <c r="R3356" s="7" t="str">
        <f t="shared" ca="1" si="849"/>
        <v/>
      </c>
      <c r="S3356" s="7" t="str">
        <f t="shared" ca="1" si="836"/>
        <v/>
      </c>
      <c r="T3356" s="7" t="str">
        <f t="shared" ca="1" si="837"/>
        <v/>
      </c>
      <c r="V3356" s="120" cm="1">
        <f t="array" aca="1" ref="V3356" ca="1">SUMIFS(Invoice_Hours,Invoice_Labor_Category,$D3356,Invoice_Company,$C3356,Invoice_MSA_Code,$E3356)</f>
        <v>0</v>
      </c>
      <c r="W3356" s="121" t="str">
        <f t="shared" ca="1" si="838"/>
        <v/>
      </c>
      <c r="X3356" s="152" t="str">
        <f t="shared" ca="1" si="839"/>
        <v/>
      </c>
      <c r="AB3356" t="str">
        <f t="shared" si="840"/>
        <v/>
      </c>
      <c r="AC3356" t="str">
        <f t="shared" si="841"/>
        <v/>
      </c>
      <c r="AD3356" t="str">
        <f t="shared" si="842"/>
        <v/>
      </c>
      <c r="AE3356" s="4" t="str">
        <f t="shared" ca="1" si="835"/>
        <v/>
      </c>
    </row>
    <row r="3357" spans="7:31">
      <c r="G3357" s="117" cm="1">
        <f t="array" aca="1" ref="G3357" ca="1">SUMIFS(Proposed_Hours,Proposed_Labor_Category,$D3357,Proposed_Company,$C3357,Proposed_MSA_Code,$E3357)</f>
        <v>0</v>
      </c>
      <c r="H3357" s="7" t="str">
        <f t="shared" ca="1" si="843"/>
        <v/>
      </c>
      <c r="I3357" s="4" t="str" cm="1">
        <f t="array" aca="1" ref="I3357" ca="1">IFERROR(IF(SUMIFS(Proposed_Direct_Cost,Proposed_Labor_Category,$D3357,Proposed_Company,$C3357,Proposed_MSA_Code,$E3357)=0,"Not Proposed",SUMIFS(Proposed_Direct_Cost,Proposed_Labor_Category,$D3357,Proposed_Company,$C3357,Proposed_MSA_Code,$E3357)),"")</f>
        <v>Not Proposed</v>
      </c>
      <c r="J3357" s="117" cm="1">
        <f t="array" aca="1" ref="J3357" ca="1">SUMIFS(Invoice_Hours,Invoice_Labor_Category,$D3357,Invoice_Company,$C3357,Invoice_MSA_Code,$E3357)</f>
        <v>0</v>
      </c>
      <c r="K3357" s="7" t="str">
        <f t="shared" ca="1" si="844"/>
        <v/>
      </c>
      <c r="L3357" s="222" cm="1">
        <f t="array" aca="1" ref="L3357" ca="1">IFERROR(SUMIFS(Invoice_Direct_Cost,Invoice_Labor_Category,$D3357,Invoice_Company,$C3357,Invoice_MSA_Code,$E3357),"")</f>
        <v>0</v>
      </c>
      <c r="M3357" s="7" t="str">
        <f t="shared" ca="1" si="845"/>
        <v/>
      </c>
      <c r="N3357" s="220" t="str">
        <f t="shared" ca="1" si="850"/>
        <v/>
      </c>
      <c r="O3357" s="7" t="str">
        <f t="shared" ca="1" si="846"/>
        <v/>
      </c>
      <c r="P3357" s="7" t="str">
        <f t="shared" ca="1" si="847"/>
        <v/>
      </c>
      <c r="Q3357" s="7" t="str">
        <f t="shared" ca="1" si="848"/>
        <v/>
      </c>
      <c r="R3357" s="7" t="str">
        <f t="shared" ca="1" si="849"/>
        <v/>
      </c>
      <c r="S3357" s="7" t="str">
        <f t="shared" ca="1" si="836"/>
        <v/>
      </c>
      <c r="T3357" s="7" t="str">
        <f t="shared" ca="1" si="837"/>
        <v/>
      </c>
      <c r="V3357" s="120" cm="1">
        <f t="array" aca="1" ref="V3357" ca="1">SUMIFS(Invoice_Hours,Invoice_Labor_Category,$D3357,Invoice_Company,$C3357,Invoice_MSA_Code,$E3357)</f>
        <v>0</v>
      </c>
      <c r="W3357" s="121" t="str">
        <f t="shared" ca="1" si="838"/>
        <v/>
      </c>
      <c r="X3357" s="151" t="str">
        <f t="shared" ca="1" si="839"/>
        <v/>
      </c>
      <c r="AB3357" t="str">
        <f t="shared" si="840"/>
        <v/>
      </c>
      <c r="AC3357" t="str">
        <f t="shared" si="841"/>
        <v/>
      </c>
      <c r="AD3357" t="str">
        <f t="shared" si="842"/>
        <v/>
      </c>
      <c r="AE3357" s="4" t="str">
        <f t="shared" ca="1" si="835"/>
        <v/>
      </c>
    </row>
    <row r="3358" spans="7:31">
      <c r="G3358" s="117" cm="1">
        <f t="array" aca="1" ref="G3358" ca="1">SUMIFS(Proposed_Hours,Proposed_Labor_Category,$D3358,Proposed_Company,$C3358,Proposed_MSA_Code,$E3358)</f>
        <v>0</v>
      </c>
      <c r="H3358" s="7" t="str">
        <f t="shared" ca="1" si="843"/>
        <v/>
      </c>
      <c r="I3358" s="4" t="str" cm="1">
        <f t="array" aca="1" ref="I3358" ca="1">IFERROR(IF(SUMIFS(Proposed_Direct_Cost,Proposed_Labor_Category,$D3358,Proposed_Company,$C3358,Proposed_MSA_Code,$E3358)=0,"Not Proposed",SUMIFS(Proposed_Direct_Cost,Proposed_Labor_Category,$D3358,Proposed_Company,$C3358,Proposed_MSA_Code,$E3358)),"")</f>
        <v>Not Proposed</v>
      </c>
      <c r="J3358" s="117" cm="1">
        <f t="array" aca="1" ref="J3358" ca="1">SUMIFS(Invoice_Hours,Invoice_Labor_Category,$D3358,Invoice_Company,$C3358,Invoice_MSA_Code,$E3358)</f>
        <v>0</v>
      </c>
      <c r="K3358" s="7" t="str">
        <f t="shared" ca="1" si="844"/>
        <v/>
      </c>
      <c r="L3358" s="222" cm="1">
        <f t="array" aca="1" ref="L3358" ca="1">IFERROR(SUMIFS(Invoice_Direct_Cost,Invoice_Labor_Category,$D3358,Invoice_Company,$C3358,Invoice_MSA_Code,$E3358),"")</f>
        <v>0</v>
      </c>
      <c r="M3358" s="7" t="str">
        <f t="shared" ca="1" si="845"/>
        <v/>
      </c>
      <c r="N3358" s="220" t="str">
        <f t="shared" ca="1" si="850"/>
        <v/>
      </c>
      <c r="O3358" s="7" t="str">
        <f t="shared" ca="1" si="846"/>
        <v/>
      </c>
      <c r="P3358" s="7" t="str">
        <f t="shared" ca="1" si="847"/>
        <v/>
      </c>
      <c r="Q3358" s="7" t="str">
        <f t="shared" ca="1" si="848"/>
        <v/>
      </c>
      <c r="R3358" s="7" t="str">
        <f t="shared" ca="1" si="849"/>
        <v/>
      </c>
      <c r="S3358" s="7" t="str">
        <f t="shared" ca="1" si="836"/>
        <v/>
      </c>
      <c r="T3358" s="7" t="str">
        <f t="shared" ca="1" si="837"/>
        <v/>
      </c>
      <c r="V3358" s="120" cm="1">
        <f t="array" aca="1" ref="V3358" ca="1">SUMIFS(Invoice_Hours,Invoice_Labor_Category,$D3358,Invoice_Company,$C3358,Invoice_MSA_Code,$E3358)</f>
        <v>0</v>
      </c>
      <c r="W3358" s="121" t="str">
        <f t="shared" ca="1" si="838"/>
        <v/>
      </c>
      <c r="X3358" s="152" t="str">
        <f t="shared" ca="1" si="839"/>
        <v/>
      </c>
      <c r="AB3358" t="str">
        <f t="shared" si="840"/>
        <v/>
      </c>
      <c r="AC3358" t="str">
        <f t="shared" si="841"/>
        <v/>
      </c>
      <c r="AD3358" t="str">
        <f t="shared" si="842"/>
        <v/>
      </c>
      <c r="AE3358" s="4" t="str">
        <f t="shared" ca="1" si="835"/>
        <v/>
      </c>
    </row>
    <row r="3359" spans="7:31">
      <c r="G3359" s="117" cm="1">
        <f t="array" aca="1" ref="G3359" ca="1">SUMIFS(Proposed_Hours,Proposed_Labor_Category,$D3359,Proposed_Company,$C3359,Proposed_MSA_Code,$E3359)</f>
        <v>0</v>
      </c>
      <c r="H3359" s="7" t="str">
        <f t="shared" ca="1" si="843"/>
        <v/>
      </c>
      <c r="I3359" s="4" t="str" cm="1">
        <f t="array" aca="1" ref="I3359" ca="1">IFERROR(IF(SUMIFS(Proposed_Direct_Cost,Proposed_Labor_Category,$D3359,Proposed_Company,$C3359,Proposed_MSA_Code,$E3359)=0,"Not Proposed",SUMIFS(Proposed_Direct_Cost,Proposed_Labor_Category,$D3359,Proposed_Company,$C3359,Proposed_MSA_Code,$E3359)),"")</f>
        <v>Not Proposed</v>
      </c>
      <c r="J3359" s="117" cm="1">
        <f t="array" aca="1" ref="J3359" ca="1">SUMIFS(Invoice_Hours,Invoice_Labor_Category,$D3359,Invoice_Company,$C3359,Invoice_MSA_Code,$E3359)</f>
        <v>0</v>
      </c>
      <c r="K3359" s="7" t="str">
        <f t="shared" ca="1" si="844"/>
        <v/>
      </c>
      <c r="L3359" s="222" cm="1">
        <f t="array" aca="1" ref="L3359" ca="1">IFERROR(SUMIFS(Invoice_Direct_Cost,Invoice_Labor_Category,$D3359,Invoice_Company,$C3359,Invoice_MSA_Code,$E3359),"")</f>
        <v>0</v>
      </c>
      <c r="M3359" s="7" t="str">
        <f t="shared" ca="1" si="845"/>
        <v/>
      </c>
      <c r="N3359" s="220" t="str">
        <f t="shared" ca="1" si="850"/>
        <v/>
      </c>
      <c r="O3359" s="7" t="str">
        <f t="shared" ca="1" si="846"/>
        <v/>
      </c>
      <c r="P3359" s="7" t="str">
        <f t="shared" ca="1" si="847"/>
        <v/>
      </c>
      <c r="Q3359" s="7" t="str">
        <f t="shared" ca="1" si="848"/>
        <v/>
      </c>
      <c r="R3359" s="7" t="str">
        <f t="shared" ca="1" si="849"/>
        <v/>
      </c>
      <c r="S3359" s="7" t="str">
        <f t="shared" ca="1" si="836"/>
        <v/>
      </c>
      <c r="T3359" s="7" t="str">
        <f t="shared" ca="1" si="837"/>
        <v/>
      </c>
      <c r="V3359" s="120" cm="1">
        <f t="array" aca="1" ref="V3359" ca="1">SUMIFS(Invoice_Hours,Invoice_Labor_Category,$D3359,Invoice_Company,$C3359,Invoice_MSA_Code,$E3359)</f>
        <v>0</v>
      </c>
      <c r="W3359" s="121" t="str">
        <f t="shared" ca="1" si="838"/>
        <v/>
      </c>
      <c r="X3359" s="151" t="str">
        <f t="shared" ca="1" si="839"/>
        <v/>
      </c>
      <c r="AB3359" t="str">
        <f t="shared" si="840"/>
        <v/>
      </c>
      <c r="AC3359" t="str">
        <f t="shared" si="841"/>
        <v/>
      </c>
      <c r="AD3359" t="str">
        <f t="shared" si="842"/>
        <v/>
      </c>
      <c r="AE3359" s="4" t="str">
        <f t="shared" ca="1" si="835"/>
        <v/>
      </c>
    </row>
    <row r="3360" spans="7:31">
      <c r="G3360" s="117" cm="1">
        <f t="array" aca="1" ref="G3360" ca="1">SUMIFS(Proposed_Hours,Proposed_Labor_Category,$D3360,Proposed_Company,$C3360,Proposed_MSA_Code,$E3360)</f>
        <v>0</v>
      </c>
      <c r="H3360" s="7" t="str">
        <f t="shared" ca="1" si="843"/>
        <v/>
      </c>
      <c r="I3360" s="4" t="str" cm="1">
        <f t="array" aca="1" ref="I3360" ca="1">IFERROR(IF(SUMIFS(Proposed_Direct_Cost,Proposed_Labor_Category,$D3360,Proposed_Company,$C3360,Proposed_MSA_Code,$E3360)=0,"Not Proposed",SUMIFS(Proposed_Direct_Cost,Proposed_Labor_Category,$D3360,Proposed_Company,$C3360,Proposed_MSA_Code,$E3360)),"")</f>
        <v>Not Proposed</v>
      </c>
      <c r="J3360" s="117" cm="1">
        <f t="array" aca="1" ref="J3360" ca="1">SUMIFS(Invoice_Hours,Invoice_Labor_Category,$D3360,Invoice_Company,$C3360,Invoice_MSA_Code,$E3360)</f>
        <v>0</v>
      </c>
      <c r="K3360" s="7" t="str">
        <f t="shared" ca="1" si="844"/>
        <v/>
      </c>
      <c r="L3360" s="222" cm="1">
        <f t="array" aca="1" ref="L3360" ca="1">IFERROR(SUMIFS(Invoice_Direct_Cost,Invoice_Labor_Category,$D3360,Invoice_Company,$C3360,Invoice_MSA_Code,$E3360),"")</f>
        <v>0</v>
      </c>
      <c r="M3360" s="7" t="str">
        <f t="shared" ca="1" si="845"/>
        <v/>
      </c>
      <c r="N3360" s="220" t="str">
        <f t="shared" ca="1" si="850"/>
        <v/>
      </c>
      <c r="O3360" s="7" t="str">
        <f t="shared" ca="1" si="846"/>
        <v/>
      </c>
      <c r="P3360" s="7" t="str">
        <f t="shared" ca="1" si="847"/>
        <v/>
      </c>
      <c r="Q3360" s="7" t="str">
        <f t="shared" ca="1" si="848"/>
        <v/>
      </c>
      <c r="R3360" s="7" t="str">
        <f t="shared" ca="1" si="849"/>
        <v/>
      </c>
      <c r="S3360" s="7" t="str">
        <f t="shared" ca="1" si="836"/>
        <v/>
      </c>
      <c r="T3360" s="7" t="str">
        <f t="shared" ca="1" si="837"/>
        <v/>
      </c>
      <c r="V3360" s="120" cm="1">
        <f t="array" aca="1" ref="V3360" ca="1">SUMIFS(Invoice_Hours,Invoice_Labor_Category,$D3360,Invoice_Company,$C3360,Invoice_MSA_Code,$E3360)</f>
        <v>0</v>
      </c>
      <c r="W3360" s="121" t="str">
        <f t="shared" ca="1" si="838"/>
        <v/>
      </c>
      <c r="X3360" s="152" t="str">
        <f t="shared" ca="1" si="839"/>
        <v/>
      </c>
      <c r="AB3360" t="str">
        <f t="shared" si="840"/>
        <v/>
      </c>
      <c r="AC3360" t="str">
        <f t="shared" si="841"/>
        <v/>
      </c>
      <c r="AD3360" t="str">
        <f t="shared" si="842"/>
        <v/>
      </c>
      <c r="AE3360" s="4" t="str">
        <f t="shared" ca="1" si="835"/>
        <v/>
      </c>
    </row>
    <row r="3361" spans="7:31">
      <c r="G3361" s="117" cm="1">
        <f t="array" aca="1" ref="G3361" ca="1">SUMIFS(Proposed_Hours,Proposed_Labor_Category,$D3361,Proposed_Company,$C3361,Proposed_MSA_Code,$E3361)</f>
        <v>0</v>
      </c>
      <c r="H3361" s="7" t="str">
        <f t="shared" ca="1" si="843"/>
        <v/>
      </c>
      <c r="I3361" s="4" t="str" cm="1">
        <f t="array" aca="1" ref="I3361" ca="1">IFERROR(IF(SUMIFS(Proposed_Direct_Cost,Proposed_Labor_Category,$D3361,Proposed_Company,$C3361,Proposed_MSA_Code,$E3361)=0,"Not Proposed",SUMIFS(Proposed_Direct_Cost,Proposed_Labor_Category,$D3361,Proposed_Company,$C3361,Proposed_MSA_Code,$E3361)),"")</f>
        <v>Not Proposed</v>
      </c>
      <c r="J3361" s="117" cm="1">
        <f t="array" aca="1" ref="J3361" ca="1">SUMIFS(Invoice_Hours,Invoice_Labor_Category,$D3361,Invoice_Company,$C3361,Invoice_MSA_Code,$E3361)</f>
        <v>0</v>
      </c>
      <c r="K3361" s="7" t="str">
        <f t="shared" ca="1" si="844"/>
        <v/>
      </c>
      <c r="L3361" s="222" cm="1">
        <f t="array" aca="1" ref="L3361" ca="1">IFERROR(SUMIFS(Invoice_Direct_Cost,Invoice_Labor_Category,$D3361,Invoice_Company,$C3361,Invoice_MSA_Code,$E3361),"")</f>
        <v>0</v>
      </c>
      <c r="M3361" s="7" t="str">
        <f t="shared" ca="1" si="845"/>
        <v/>
      </c>
      <c r="N3361" s="220" t="str">
        <f t="shared" ca="1" si="850"/>
        <v/>
      </c>
      <c r="O3361" s="7" t="str">
        <f t="shared" ca="1" si="846"/>
        <v/>
      </c>
      <c r="P3361" s="7" t="str">
        <f t="shared" ca="1" si="847"/>
        <v/>
      </c>
      <c r="Q3361" s="7" t="str">
        <f t="shared" ca="1" si="848"/>
        <v/>
      </c>
      <c r="R3361" s="7" t="str">
        <f t="shared" ca="1" si="849"/>
        <v/>
      </c>
      <c r="S3361" s="7" t="str">
        <f t="shared" ca="1" si="836"/>
        <v/>
      </c>
      <c r="T3361" s="7" t="str">
        <f t="shared" ca="1" si="837"/>
        <v/>
      </c>
      <c r="V3361" s="120" cm="1">
        <f t="array" aca="1" ref="V3361" ca="1">SUMIFS(Invoice_Hours,Invoice_Labor_Category,$D3361,Invoice_Company,$C3361,Invoice_MSA_Code,$E3361)</f>
        <v>0</v>
      </c>
      <c r="W3361" s="121" t="str">
        <f t="shared" ca="1" si="838"/>
        <v/>
      </c>
      <c r="X3361" s="151" t="str">
        <f t="shared" ca="1" si="839"/>
        <v/>
      </c>
      <c r="AB3361" t="str">
        <f t="shared" si="840"/>
        <v/>
      </c>
      <c r="AC3361" t="str">
        <f t="shared" si="841"/>
        <v/>
      </c>
      <c r="AD3361" t="str">
        <f t="shared" si="842"/>
        <v/>
      </c>
      <c r="AE3361" s="4" t="str">
        <f t="shared" ca="1" si="835"/>
        <v/>
      </c>
    </row>
    <row r="3362" spans="7:31">
      <c r="G3362" s="117" cm="1">
        <f t="array" aca="1" ref="G3362" ca="1">SUMIFS(Proposed_Hours,Proposed_Labor_Category,$D3362,Proposed_Company,$C3362,Proposed_MSA_Code,$E3362)</f>
        <v>0</v>
      </c>
      <c r="H3362" s="7" t="str">
        <f t="shared" ca="1" si="843"/>
        <v/>
      </c>
      <c r="I3362" s="4" t="str" cm="1">
        <f t="array" aca="1" ref="I3362" ca="1">IFERROR(IF(SUMIFS(Proposed_Direct_Cost,Proposed_Labor_Category,$D3362,Proposed_Company,$C3362,Proposed_MSA_Code,$E3362)=0,"Not Proposed",SUMIFS(Proposed_Direct_Cost,Proposed_Labor_Category,$D3362,Proposed_Company,$C3362,Proposed_MSA_Code,$E3362)),"")</f>
        <v>Not Proposed</v>
      </c>
      <c r="J3362" s="117" cm="1">
        <f t="array" aca="1" ref="J3362" ca="1">SUMIFS(Invoice_Hours,Invoice_Labor_Category,$D3362,Invoice_Company,$C3362,Invoice_MSA_Code,$E3362)</f>
        <v>0</v>
      </c>
      <c r="K3362" s="7" t="str">
        <f t="shared" ca="1" si="844"/>
        <v/>
      </c>
      <c r="L3362" s="222" cm="1">
        <f t="array" aca="1" ref="L3362" ca="1">IFERROR(SUMIFS(Invoice_Direct_Cost,Invoice_Labor_Category,$D3362,Invoice_Company,$C3362,Invoice_MSA_Code,$E3362),"")</f>
        <v>0</v>
      </c>
      <c r="M3362" s="7" t="str">
        <f t="shared" ca="1" si="845"/>
        <v/>
      </c>
      <c r="N3362" s="220" t="str">
        <f t="shared" ca="1" si="850"/>
        <v/>
      </c>
      <c r="O3362" s="7" t="str">
        <f t="shared" ca="1" si="846"/>
        <v/>
      </c>
      <c r="P3362" s="7" t="str">
        <f t="shared" ca="1" si="847"/>
        <v/>
      </c>
      <c r="Q3362" s="7" t="str">
        <f t="shared" ca="1" si="848"/>
        <v/>
      </c>
      <c r="R3362" s="7" t="str">
        <f t="shared" ca="1" si="849"/>
        <v/>
      </c>
      <c r="S3362" s="7" t="str">
        <f t="shared" ca="1" si="836"/>
        <v/>
      </c>
      <c r="T3362" s="7" t="str">
        <f t="shared" ca="1" si="837"/>
        <v/>
      </c>
      <c r="V3362" s="120" cm="1">
        <f t="array" aca="1" ref="V3362" ca="1">SUMIFS(Invoice_Hours,Invoice_Labor_Category,$D3362,Invoice_Company,$C3362,Invoice_MSA_Code,$E3362)</f>
        <v>0</v>
      </c>
      <c r="W3362" s="121" t="str">
        <f t="shared" ca="1" si="838"/>
        <v/>
      </c>
      <c r="X3362" s="152" t="str">
        <f t="shared" ca="1" si="839"/>
        <v/>
      </c>
      <c r="AB3362" t="str">
        <f t="shared" si="840"/>
        <v/>
      </c>
      <c r="AC3362" t="str">
        <f t="shared" si="841"/>
        <v/>
      </c>
      <c r="AD3362" t="str">
        <f t="shared" si="842"/>
        <v/>
      </c>
      <c r="AE3362" s="4" t="str">
        <f t="shared" ca="1" si="835"/>
        <v/>
      </c>
    </row>
    <row r="3363" spans="7:31">
      <c r="G3363" s="117" cm="1">
        <f t="array" aca="1" ref="G3363" ca="1">SUMIFS(Proposed_Hours,Proposed_Labor_Category,$D3363,Proposed_Company,$C3363,Proposed_MSA_Code,$E3363)</f>
        <v>0</v>
      </c>
      <c r="H3363" s="7" t="str">
        <f t="shared" ca="1" si="843"/>
        <v/>
      </c>
      <c r="I3363" s="4" t="str" cm="1">
        <f t="array" aca="1" ref="I3363" ca="1">IFERROR(IF(SUMIFS(Proposed_Direct_Cost,Proposed_Labor_Category,$D3363,Proposed_Company,$C3363,Proposed_MSA_Code,$E3363)=0,"Not Proposed",SUMIFS(Proposed_Direct_Cost,Proposed_Labor_Category,$D3363,Proposed_Company,$C3363,Proposed_MSA_Code,$E3363)),"")</f>
        <v>Not Proposed</v>
      </c>
      <c r="J3363" s="117" cm="1">
        <f t="array" aca="1" ref="J3363" ca="1">SUMIFS(Invoice_Hours,Invoice_Labor_Category,$D3363,Invoice_Company,$C3363,Invoice_MSA_Code,$E3363)</f>
        <v>0</v>
      </c>
      <c r="K3363" s="7" t="str">
        <f t="shared" ca="1" si="844"/>
        <v/>
      </c>
      <c r="L3363" s="222" cm="1">
        <f t="array" aca="1" ref="L3363" ca="1">IFERROR(SUMIFS(Invoice_Direct_Cost,Invoice_Labor_Category,$D3363,Invoice_Company,$C3363,Invoice_MSA_Code,$E3363),"")</f>
        <v>0</v>
      </c>
      <c r="M3363" s="7" t="str">
        <f t="shared" ca="1" si="845"/>
        <v/>
      </c>
      <c r="N3363" s="220" t="str">
        <f t="shared" ca="1" si="850"/>
        <v/>
      </c>
      <c r="O3363" s="7" t="str">
        <f t="shared" ca="1" si="846"/>
        <v/>
      </c>
      <c r="P3363" s="7" t="str">
        <f t="shared" ca="1" si="847"/>
        <v/>
      </c>
      <c r="Q3363" s="7" t="str">
        <f t="shared" ca="1" si="848"/>
        <v/>
      </c>
      <c r="R3363" s="7" t="str">
        <f t="shared" ca="1" si="849"/>
        <v/>
      </c>
      <c r="S3363" s="7" t="str">
        <f t="shared" ca="1" si="836"/>
        <v/>
      </c>
      <c r="T3363" s="7" t="str">
        <f t="shared" ca="1" si="837"/>
        <v/>
      </c>
      <c r="V3363" s="120" cm="1">
        <f t="array" aca="1" ref="V3363" ca="1">SUMIFS(Invoice_Hours,Invoice_Labor_Category,$D3363,Invoice_Company,$C3363,Invoice_MSA_Code,$E3363)</f>
        <v>0</v>
      </c>
      <c r="W3363" s="121" t="str">
        <f t="shared" ca="1" si="838"/>
        <v/>
      </c>
      <c r="X3363" s="151" t="str">
        <f t="shared" ca="1" si="839"/>
        <v/>
      </c>
      <c r="AB3363" t="str">
        <f t="shared" si="840"/>
        <v/>
      </c>
      <c r="AC3363" t="str">
        <f t="shared" si="841"/>
        <v/>
      </c>
      <c r="AD3363" t="str">
        <f t="shared" si="842"/>
        <v/>
      </c>
      <c r="AE3363" s="4" t="str">
        <f t="shared" ca="1" si="835"/>
        <v/>
      </c>
    </row>
    <row r="3364" spans="7:31">
      <c r="G3364" s="117" cm="1">
        <f t="array" aca="1" ref="G3364" ca="1">SUMIFS(Proposed_Hours,Proposed_Labor_Category,$D3364,Proposed_Company,$C3364,Proposed_MSA_Code,$E3364)</f>
        <v>0</v>
      </c>
      <c r="H3364" s="7" t="str">
        <f t="shared" ca="1" si="843"/>
        <v/>
      </c>
      <c r="I3364" s="4" t="str" cm="1">
        <f t="array" aca="1" ref="I3364" ca="1">IFERROR(IF(SUMIFS(Proposed_Direct_Cost,Proposed_Labor_Category,$D3364,Proposed_Company,$C3364,Proposed_MSA_Code,$E3364)=0,"Not Proposed",SUMIFS(Proposed_Direct_Cost,Proposed_Labor_Category,$D3364,Proposed_Company,$C3364,Proposed_MSA_Code,$E3364)),"")</f>
        <v>Not Proposed</v>
      </c>
      <c r="J3364" s="117" cm="1">
        <f t="array" aca="1" ref="J3364" ca="1">SUMIFS(Invoice_Hours,Invoice_Labor_Category,$D3364,Invoice_Company,$C3364,Invoice_MSA_Code,$E3364)</f>
        <v>0</v>
      </c>
      <c r="K3364" s="7" t="str">
        <f t="shared" ca="1" si="844"/>
        <v/>
      </c>
      <c r="L3364" s="222" cm="1">
        <f t="array" aca="1" ref="L3364" ca="1">IFERROR(SUMIFS(Invoice_Direct_Cost,Invoice_Labor_Category,$D3364,Invoice_Company,$C3364,Invoice_MSA_Code,$E3364),"")</f>
        <v>0</v>
      </c>
      <c r="M3364" s="7" t="str">
        <f t="shared" ca="1" si="845"/>
        <v/>
      </c>
      <c r="N3364" s="220" t="str">
        <f t="shared" ca="1" si="850"/>
        <v/>
      </c>
      <c r="O3364" s="7" t="str">
        <f t="shared" ca="1" si="846"/>
        <v/>
      </c>
      <c r="P3364" s="7" t="str">
        <f t="shared" ca="1" si="847"/>
        <v/>
      </c>
      <c r="Q3364" s="7" t="str">
        <f t="shared" ca="1" si="848"/>
        <v/>
      </c>
      <c r="R3364" s="7" t="str">
        <f t="shared" ca="1" si="849"/>
        <v/>
      </c>
      <c r="S3364" s="7" t="str">
        <f t="shared" ca="1" si="836"/>
        <v/>
      </c>
      <c r="T3364" s="7" t="str">
        <f t="shared" ca="1" si="837"/>
        <v/>
      </c>
      <c r="V3364" s="120" cm="1">
        <f t="array" aca="1" ref="V3364" ca="1">SUMIFS(Invoice_Hours,Invoice_Labor_Category,$D3364,Invoice_Company,$C3364,Invoice_MSA_Code,$E3364)</f>
        <v>0</v>
      </c>
      <c r="W3364" s="121" t="str">
        <f t="shared" ca="1" si="838"/>
        <v/>
      </c>
      <c r="X3364" s="152" t="str">
        <f t="shared" ca="1" si="839"/>
        <v/>
      </c>
      <c r="AB3364" t="str">
        <f t="shared" si="840"/>
        <v/>
      </c>
      <c r="AC3364" t="str">
        <f t="shared" si="841"/>
        <v/>
      </c>
      <c r="AD3364" t="str">
        <f t="shared" si="842"/>
        <v/>
      </c>
      <c r="AE3364" s="4" t="str">
        <f t="shared" ca="1" si="835"/>
        <v/>
      </c>
    </row>
    <row r="3365" spans="7:31">
      <c r="G3365" s="117" cm="1">
        <f t="array" aca="1" ref="G3365" ca="1">SUMIFS(Proposed_Hours,Proposed_Labor_Category,$D3365,Proposed_Company,$C3365,Proposed_MSA_Code,$E3365)</f>
        <v>0</v>
      </c>
      <c r="H3365" s="7" t="str">
        <f t="shared" ca="1" si="843"/>
        <v/>
      </c>
      <c r="I3365" s="4" t="str" cm="1">
        <f t="array" aca="1" ref="I3365" ca="1">IFERROR(IF(SUMIFS(Proposed_Direct_Cost,Proposed_Labor_Category,$D3365,Proposed_Company,$C3365,Proposed_MSA_Code,$E3365)=0,"Not Proposed",SUMIFS(Proposed_Direct_Cost,Proposed_Labor_Category,$D3365,Proposed_Company,$C3365,Proposed_MSA_Code,$E3365)),"")</f>
        <v>Not Proposed</v>
      </c>
      <c r="J3365" s="117" cm="1">
        <f t="array" aca="1" ref="J3365" ca="1">SUMIFS(Invoice_Hours,Invoice_Labor_Category,$D3365,Invoice_Company,$C3365,Invoice_MSA_Code,$E3365)</f>
        <v>0</v>
      </c>
      <c r="K3365" s="7" t="str">
        <f t="shared" ca="1" si="844"/>
        <v/>
      </c>
      <c r="L3365" s="222" cm="1">
        <f t="array" aca="1" ref="L3365" ca="1">IFERROR(SUMIFS(Invoice_Direct_Cost,Invoice_Labor_Category,$D3365,Invoice_Company,$C3365,Invoice_MSA_Code,$E3365),"")</f>
        <v>0</v>
      </c>
      <c r="M3365" s="7" t="str">
        <f t="shared" ca="1" si="845"/>
        <v/>
      </c>
      <c r="N3365" s="220" t="str">
        <f t="shared" ca="1" si="850"/>
        <v/>
      </c>
      <c r="O3365" s="7" t="str">
        <f t="shared" ca="1" si="846"/>
        <v/>
      </c>
      <c r="P3365" s="7" t="str">
        <f t="shared" ca="1" si="847"/>
        <v/>
      </c>
      <c r="Q3365" s="7" t="str">
        <f t="shared" ca="1" si="848"/>
        <v/>
      </c>
      <c r="R3365" s="7" t="str">
        <f t="shared" ca="1" si="849"/>
        <v/>
      </c>
      <c r="S3365" s="7" t="str">
        <f t="shared" ca="1" si="836"/>
        <v/>
      </c>
      <c r="T3365" s="7" t="str">
        <f t="shared" ca="1" si="837"/>
        <v/>
      </c>
      <c r="V3365" s="120" cm="1">
        <f t="array" aca="1" ref="V3365" ca="1">SUMIFS(Invoice_Hours,Invoice_Labor_Category,$D3365,Invoice_Company,$C3365,Invoice_MSA_Code,$E3365)</f>
        <v>0</v>
      </c>
      <c r="W3365" s="121" t="str">
        <f t="shared" ca="1" si="838"/>
        <v/>
      </c>
      <c r="X3365" s="151" t="str">
        <f t="shared" ca="1" si="839"/>
        <v/>
      </c>
      <c r="AB3365" t="str">
        <f t="shared" si="840"/>
        <v/>
      </c>
      <c r="AC3365" t="str">
        <f t="shared" si="841"/>
        <v/>
      </c>
      <c r="AD3365" t="str">
        <f t="shared" si="842"/>
        <v/>
      </c>
      <c r="AE3365" s="4" t="str">
        <f t="shared" ca="1" si="835"/>
        <v/>
      </c>
    </row>
    <row r="3366" spans="7:31">
      <c r="G3366" s="117" cm="1">
        <f t="array" aca="1" ref="G3366" ca="1">SUMIFS(Proposed_Hours,Proposed_Labor_Category,$D3366,Proposed_Company,$C3366,Proposed_MSA_Code,$E3366)</f>
        <v>0</v>
      </c>
      <c r="H3366" s="7" t="str">
        <f t="shared" ca="1" si="843"/>
        <v/>
      </c>
      <c r="I3366" s="4" t="str" cm="1">
        <f t="array" aca="1" ref="I3366" ca="1">IFERROR(IF(SUMIFS(Proposed_Direct_Cost,Proposed_Labor_Category,$D3366,Proposed_Company,$C3366,Proposed_MSA_Code,$E3366)=0,"Not Proposed",SUMIFS(Proposed_Direct_Cost,Proposed_Labor_Category,$D3366,Proposed_Company,$C3366,Proposed_MSA_Code,$E3366)),"")</f>
        <v>Not Proposed</v>
      </c>
      <c r="J3366" s="117" cm="1">
        <f t="array" aca="1" ref="J3366" ca="1">SUMIFS(Invoice_Hours,Invoice_Labor_Category,$D3366,Invoice_Company,$C3366,Invoice_MSA_Code,$E3366)</f>
        <v>0</v>
      </c>
      <c r="K3366" s="7" t="str">
        <f t="shared" ca="1" si="844"/>
        <v/>
      </c>
      <c r="L3366" s="222" cm="1">
        <f t="array" aca="1" ref="L3366" ca="1">IFERROR(SUMIFS(Invoice_Direct_Cost,Invoice_Labor_Category,$D3366,Invoice_Company,$C3366,Invoice_MSA_Code,$E3366),"")</f>
        <v>0</v>
      </c>
      <c r="M3366" s="7" t="str">
        <f t="shared" ca="1" si="845"/>
        <v/>
      </c>
      <c r="N3366" s="220" t="str">
        <f t="shared" ca="1" si="850"/>
        <v/>
      </c>
      <c r="O3366" s="7" t="str">
        <f t="shared" ca="1" si="846"/>
        <v/>
      </c>
      <c r="P3366" s="7" t="str">
        <f t="shared" ca="1" si="847"/>
        <v/>
      </c>
      <c r="Q3366" s="7" t="str">
        <f t="shared" ca="1" si="848"/>
        <v/>
      </c>
      <c r="R3366" s="7" t="str">
        <f t="shared" ca="1" si="849"/>
        <v/>
      </c>
      <c r="S3366" s="7" t="str">
        <f t="shared" ca="1" si="836"/>
        <v/>
      </c>
      <c r="T3366" s="7" t="str">
        <f t="shared" ca="1" si="837"/>
        <v/>
      </c>
      <c r="V3366" s="120" cm="1">
        <f t="array" aca="1" ref="V3366" ca="1">SUMIFS(Invoice_Hours,Invoice_Labor_Category,$D3366,Invoice_Company,$C3366,Invoice_MSA_Code,$E3366)</f>
        <v>0</v>
      </c>
      <c r="W3366" s="121" t="str">
        <f t="shared" ca="1" si="838"/>
        <v/>
      </c>
      <c r="X3366" s="152" t="str">
        <f t="shared" ca="1" si="839"/>
        <v/>
      </c>
      <c r="AB3366" t="str">
        <f t="shared" si="840"/>
        <v/>
      </c>
      <c r="AC3366" t="str">
        <f t="shared" si="841"/>
        <v/>
      </c>
      <c r="AD3366" t="str">
        <f t="shared" si="842"/>
        <v/>
      </c>
      <c r="AE3366" s="4" t="str">
        <f t="shared" ca="1" si="835"/>
        <v/>
      </c>
    </row>
    <row r="3367" spans="7:31">
      <c r="G3367" s="117" cm="1">
        <f t="array" aca="1" ref="G3367" ca="1">SUMIFS(Proposed_Hours,Proposed_Labor_Category,$D3367,Proposed_Company,$C3367,Proposed_MSA_Code,$E3367)</f>
        <v>0</v>
      </c>
      <c r="H3367" s="7" t="str">
        <f t="shared" ca="1" si="843"/>
        <v/>
      </c>
      <c r="I3367" s="4" t="str" cm="1">
        <f t="array" aca="1" ref="I3367" ca="1">IFERROR(IF(SUMIFS(Proposed_Direct_Cost,Proposed_Labor_Category,$D3367,Proposed_Company,$C3367,Proposed_MSA_Code,$E3367)=0,"Not Proposed",SUMIFS(Proposed_Direct_Cost,Proposed_Labor_Category,$D3367,Proposed_Company,$C3367,Proposed_MSA_Code,$E3367)),"")</f>
        <v>Not Proposed</v>
      </c>
      <c r="J3367" s="117" cm="1">
        <f t="array" aca="1" ref="J3367" ca="1">SUMIFS(Invoice_Hours,Invoice_Labor_Category,$D3367,Invoice_Company,$C3367,Invoice_MSA_Code,$E3367)</f>
        <v>0</v>
      </c>
      <c r="K3367" s="7" t="str">
        <f t="shared" ca="1" si="844"/>
        <v/>
      </c>
      <c r="L3367" s="222" cm="1">
        <f t="array" aca="1" ref="L3367" ca="1">IFERROR(SUMIFS(Invoice_Direct_Cost,Invoice_Labor_Category,$D3367,Invoice_Company,$C3367,Invoice_MSA_Code,$E3367),"")</f>
        <v>0</v>
      </c>
      <c r="M3367" s="7" t="str">
        <f t="shared" ca="1" si="845"/>
        <v/>
      </c>
      <c r="N3367" s="220" t="str">
        <f t="shared" ca="1" si="850"/>
        <v/>
      </c>
      <c r="O3367" s="7" t="str">
        <f t="shared" ca="1" si="846"/>
        <v/>
      </c>
      <c r="P3367" s="7" t="str">
        <f t="shared" ca="1" si="847"/>
        <v/>
      </c>
      <c r="Q3367" s="7" t="str">
        <f t="shared" ca="1" si="848"/>
        <v/>
      </c>
      <c r="R3367" s="7" t="str">
        <f t="shared" ca="1" si="849"/>
        <v/>
      </c>
      <c r="S3367" s="7" t="str">
        <f t="shared" ca="1" si="836"/>
        <v/>
      </c>
      <c r="T3367" s="7" t="str">
        <f t="shared" ca="1" si="837"/>
        <v/>
      </c>
      <c r="V3367" s="120" cm="1">
        <f t="array" aca="1" ref="V3367" ca="1">SUMIFS(Invoice_Hours,Invoice_Labor_Category,$D3367,Invoice_Company,$C3367,Invoice_MSA_Code,$E3367)</f>
        <v>0</v>
      </c>
      <c r="W3367" s="121" t="str">
        <f t="shared" ca="1" si="838"/>
        <v/>
      </c>
      <c r="X3367" s="151" t="str">
        <f t="shared" ca="1" si="839"/>
        <v/>
      </c>
      <c r="AB3367" t="str">
        <f t="shared" si="840"/>
        <v/>
      </c>
      <c r="AC3367" t="str">
        <f t="shared" si="841"/>
        <v/>
      </c>
      <c r="AD3367" t="str">
        <f t="shared" si="842"/>
        <v/>
      </c>
      <c r="AE3367" s="4" t="str">
        <f t="shared" ca="1" si="835"/>
        <v/>
      </c>
    </row>
    <row r="3368" spans="7:31">
      <c r="G3368" s="117" cm="1">
        <f t="array" aca="1" ref="G3368" ca="1">SUMIFS(Proposed_Hours,Proposed_Labor_Category,$D3368,Proposed_Company,$C3368,Proposed_MSA_Code,$E3368)</f>
        <v>0</v>
      </c>
      <c r="H3368" s="7" t="str">
        <f t="shared" ca="1" si="843"/>
        <v/>
      </c>
      <c r="I3368" s="4" t="str" cm="1">
        <f t="array" aca="1" ref="I3368" ca="1">IFERROR(IF(SUMIFS(Proposed_Direct_Cost,Proposed_Labor_Category,$D3368,Proposed_Company,$C3368,Proposed_MSA_Code,$E3368)=0,"Not Proposed",SUMIFS(Proposed_Direct_Cost,Proposed_Labor_Category,$D3368,Proposed_Company,$C3368,Proposed_MSA_Code,$E3368)),"")</f>
        <v>Not Proposed</v>
      </c>
      <c r="J3368" s="117" cm="1">
        <f t="array" aca="1" ref="J3368" ca="1">SUMIFS(Invoice_Hours,Invoice_Labor_Category,$D3368,Invoice_Company,$C3368,Invoice_MSA_Code,$E3368)</f>
        <v>0</v>
      </c>
      <c r="K3368" s="7" t="str">
        <f t="shared" ca="1" si="844"/>
        <v/>
      </c>
      <c r="L3368" s="222" cm="1">
        <f t="array" aca="1" ref="L3368" ca="1">IFERROR(SUMIFS(Invoice_Direct_Cost,Invoice_Labor_Category,$D3368,Invoice_Company,$C3368,Invoice_MSA_Code,$E3368),"")</f>
        <v>0</v>
      </c>
      <c r="M3368" s="7" t="str">
        <f t="shared" ca="1" si="845"/>
        <v/>
      </c>
      <c r="N3368" s="220" t="str">
        <f t="shared" ca="1" si="850"/>
        <v/>
      </c>
      <c r="O3368" s="7" t="str">
        <f t="shared" ca="1" si="846"/>
        <v/>
      </c>
      <c r="P3368" s="7" t="str">
        <f t="shared" ca="1" si="847"/>
        <v/>
      </c>
      <c r="Q3368" s="7" t="str">
        <f t="shared" ca="1" si="848"/>
        <v/>
      </c>
      <c r="R3368" s="7" t="str">
        <f t="shared" ca="1" si="849"/>
        <v/>
      </c>
      <c r="S3368" s="7" t="str">
        <f t="shared" ca="1" si="836"/>
        <v/>
      </c>
      <c r="T3368" s="7" t="str">
        <f t="shared" ca="1" si="837"/>
        <v/>
      </c>
      <c r="V3368" s="120" cm="1">
        <f t="array" aca="1" ref="V3368" ca="1">SUMIFS(Invoice_Hours,Invoice_Labor_Category,$D3368,Invoice_Company,$C3368,Invoice_MSA_Code,$E3368)</f>
        <v>0</v>
      </c>
      <c r="W3368" s="121" t="str">
        <f t="shared" ca="1" si="838"/>
        <v/>
      </c>
      <c r="X3368" s="152" t="str">
        <f t="shared" ca="1" si="839"/>
        <v/>
      </c>
      <c r="AB3368" t="str">
        <f t="shared" si="840"/>
        <v/>
      </c>
      <c r="AC3368" t="str">
        <f t="shared" si="841"/>
        <v/>
      </c>
      <c r="AD3368" t="str">
        <f t="shared" si="842"/>
        <v/>
      </c>
      <c r="AE3368" s="4" t="str">
        <f t="shared" ca="1" si="835"/>
        <v/>
      </c>
    </row>
    <row r="3369" spans="7:31">
      <c r="G3369" s="117" cm="1">
        <f t="array" aca="1" ref="G3369" ca="1">SUMIFS(Proposed_Hours,Proposed_Labor_Category,$D3369,Proposed_Company,$C3369,Proposed_MSA_Code,$E3369)</f>
        <v>0</v>
      </c>
      <c r="H3369" s="7" t="str">
        <f t="shared" ca="1" si="843"/>
        <v/>
      </c>
      <c r="I3369" s="4" t="str" cm="1">
        <f t="array" aca="1" ref="I3369" ca="1">IFERROR(IF(SUMIFS(Proposed_Direct_Cost,Proposed_Labor_Category,$D3369,Proposed_Company,$C3369,Proposed_MSA_Code,$E3369)=0,"Not Proposed",SUMIFS(Proposed_Direct_Cost,Proposed_Labor_Category,$D3369,Proposed_Company,$C3369,Proposed_MSA_Code,$E3369)),"")</f>
        <v>Not Proposed</v>
      </c>
      <c r="J3369" s="117" cm="1">
        <f t="array" aca="1" ref="J3369" ca="1">SUMIFS(Invoice_Hours,Invoice_Labor_Category,$D3369,Invoice_Company,$C3369,Invoice_MSA_Code,$E3369)</f>
        <v>0</v>
      </c>
      <c r="K3369" s="7" t="str">
        <f t="shared" ca="1" si="844"/>
        <v/>
      </c>
      <c r="L3369" s="222" cm="1">
        <f t="array" aca="1" ref="L3369" ca="1">IFERROR(SUMIFS(Invoice_Direct_Cost,Invoice_Labor_Category,$D3369,Invoice_Company,$C3369,Invoice_MSA_Code,$E3369),"")</f>
        <v>0</v>
      </c>
      <c r="M3369" s="7" t="str">
        <f t="shared" ca="1" si="845"/>
        <v/>
      </c>
      <c r="N3369" s="220" t="str">
        <f t="shared" ca="1" si="850"/>
        <v/>
      </c>
      <c r="O3369" s="7" t="str">
        <f t="shared" ca="1" si="846"/>
        <v/>
      </c>
      <c r="P3369" s="7" t="str">
        <f t="shared" ca="1" si="847"/>
        <v/>
      </c>
      <c r="Q3369" s="7" t="str">
        <f t="shared" ca="1" si="848"/>
        <v/>
      </c>
      <c r="R3369" s="7" t="str">
        <f t="shared" ca="1" si="849"/>
        <v/>
      </c>
      <c r="S3369" s="7" t="str">
        <f t="shared" ca="1" si="836"/>
        <v/>
      </c>
      <c r="T3369" s="7" t="str">
        <f t="shared" ca="1" si="837"/>
        <v/>
      </c>
      <c r="V3369" s="120" cm="1">
        <f t="array" aca="1" ref="V3369" ca="1">SUMIFS(Invoice_Hours,Invoice_Labor_Category,$D3369,Invoice_Company,$C3369,Invoice_MSA_Code,$E3369)</f>
        <v>0</v>
      </c>
      <c r="W3369" s="121" t="str">
        <f t="shared" ca="1" si="838"/>
        <v/>
      </c>
      <c r="X3369" s="151" t="str">
        <f t="shared" ca="1" si="839"/>
        <v/>
      </c>
      <c r="AB3369" t="str">
        <f t="shared" si="840"/>
        <v/>
      </c>
      <c r="AC3369" t="str">
        <f t="shared" si="841"/>
        <v/>
      </c>
      <c r="AD3369" t="str">
        <f t="shared" si="842"/>
        <v/>
      </c>
      <c r="AE3369" s="4" t="str">
        <f t="shared" ca="1" si="835"/>
        <v/>
      </c>
    </row>
    <row r="3370" spans="7:31">
      <c r="G3370" s="117" cm="1">
        <f t="array" aca="1" ref="G3370" ca="1">SUMIFS(Proposed_Hours,Proposed_Labor_Category,$D3370,Proposed_Company,$C3370,Proposed_MSA_Code,$E3370)</f>
        <v>0</v>
      </c>
      <c r="H3370" s="7" t="str">
        <f t="shared" ca="1" si="843"/>
        <v/>
      </c>
      <c r="I3370" s="4" t="str" cm="1">
        <f t="array" aca="1" ref="I3370" ca="1">IFERROR(IF(SUMIFS(Proposed_Direct_Cost,Proposed_Labor_Category,$D3370,Proposed_Company,$C3370,Proposed_MSA_Code,$E3370)=0,"Not Proposed",SUMIFS(Proposed_Direct_Cost,Proposed_Labor_Category,$D3370,Proposed_Company,$C3370,Proposed_MSA_Code,$E3370)),"")</f>
        <v>Not Proposed</v>
      </c>
      <c r="J3370" s="117" cm="1">
        <f t="array" aca="1" ref="J3370" ca="1">SUMIFS(Invoice_Hours,Invoice_Labor_Category,$D3370,Invoice_Company,$C3370,Invoice_MSA_Code,$E3370)</f>
        <v>0</v>
      </c>
      <c r="K3370" s="7" t="str">
        <f t="shared" ca="1" si="844"/>
        <v/>
      </c>
      <c r="L3370" s="222" cm="1">
        <f t="array" aca="1" ref="L3370" ca="1">IFERROR(SUMIFS(Invoice_Direct_Cost,Invoice_Labor_Category,$D3370,Invoice_Company,$C3370,Invoice_MSA_Code,$E3370),"")</f>
        <v>0</v>
      </c>
      <c r="M3370" s="7" t="str">
        <f t="shared" ca="1" si="845"/>
        <v/>
      </c>
      <c r="N3370" s="220" t="str">
        <f t="shared" ca="1" si="850"/>
        <v/>
      </c>
      <c r="O3370" s="7" t="str">
        <f t="shared" ca="1" si="846"/>
        <v/>
      </c>
      <c r="P3370" s="7" t="str">
        <f t="shared" ca="1" si="847"/>
        <v/>
      </c>
      <c r="Q3370" s="7" t="str">
        <f t="shared" ca="1" si="848"/>
        <v/>
      </c>
      <c r="R3370" s="7" t="str">
        <f t="shared" ca="1" si="849"/>
        <v/>
      </c>
      <c r="S3370" s="7" t="str">
        <f t="shared" ca="1" si="836"/>
        <v/>
      </c>
      <c r="T3370" s="7" t="str">
        <f t="shared" ca="1" si="837"/>
        <v/>
      </c>
      <c r="V3370" s="120" cm="1">
        <f t="array" aca="1" ref="V3370" ca="1">SUMIFS(Invoice_Hours,Invoice_Labor_Category,$D3370,Invoice_Company,$C3370,Invoice_MSA_Code,$E3370)</f>
        <v>0</v>
      </c>
      <c r="W3370" s="121" t="str">
        <f t="shared" ca="1" si="838"/>
        <v/>
      </c>
      <c r="X3370" s="152" t="str">
        <f t="shared" ca="1" si="839"/>
        <v/>
      </c>
      <c r="AB3370" t="str">
        <f t="shared" si="840"/>
        <v/>
      </c>
      <c r="AC3370" t="str">
        <f t="shared" si="841"/>
        <v/>
      </c>
      <c r="AD3370" t="str">
        <f t="shared" si="842"/>
        <v/>
      </c>
      <c r="AE3370" s="4" t="str">
        <f t="shared" ca="1" si="835"/>
        <v/>
      </c>
    </row>
    <row r="3371" spans="7:31">
      <c r="G3371" s="117" cm="1">
        <f t="array" aca="1" ref="G3371" ca="1">SUMIFS(Proposed_Hours,Proposed_Labor_Category,$D3371,Proposed_Company,$C3371,Proposed_MSA_Code,$E3371)</f>
        <v>0</v>
      </c>
      <c r="H3371" s="7" t="str">
        <f t="shared" ca="1" si="843"/>
        <v/>
      </c>
      <c r="I3371" s="4" t="str" cm="1">
        <f t="array" aca="1" ref="I3371" ca="1">IFERROR(IF(SUMIFS(Proposed_Direct_Cost,Proposed_Labor_Category,$D3371,Proposed_Company,$C3371,Proposed_MSA_Code,$E3371)=0,"Not Proposed",SUMIFS(Proposed_Direct_Cost,Proposed_Labor_Category,$D3371,Proposed_Company,$C3371,Proposed_MSA_Code,$E3371)),"")</f>
        <v>Not Proposed</v>
      </c>
      <c r="J3371" s="117" cm="1">
        <f t="array" aca="1" ref="J3371" ca="1">SUMIFS(Invoice_Hours,Invoice_Labor_Category,$D3371,Invoice_Company,$C3371,Invoice_MSA_Code,$E3371)</f>
        <v>0</v>
      </c>
      <c r="K3371" s="7" t="str">
        <f t="shared" ca="1" si="844"/>
        <v/>
      </c>
      <c r="L3371" s="222" cm="1">
        <f t="array" aca="1" ref="L3371" ca="1">IFERROR(SUMIFS(Invoice_Direct_Cost,Invoice_Labor_Category,$D3371,Invoice_Company,$C3371,Invoice_MSA_Code,$E3371),"")</f>
        <v>0</v>
      </c>
      <c r="M3371" s="7" t="str">
        <f t="shared" ca="1" si="845"/>
        <v/>
      </c>
      <c r="N3371" s="220" t="str">
        <f t="shared" ca="1" si="850"/>
        <v/>
      </c>
      <c r="O3371" s="7" t="str">
        <f t="shared" ca="1" si="846"/>
        <v/>
      </c>
      <c r="P3371" s="7" t="str">
        <f t="shared" ca="1" si="847"/>
        <v/>
      </c>
      <c r="Q3371" s="7" t="str">
        <f t="shared" ca="1" si="848"/>
        <v/>
      </c>
      <c r="R3371" s="7" t="str">
        <f t="shared" ca="1" si="849"/>
        <v/>
      </c>
      <c r="S3371" s="7" t="str">
        <f t="shared" ca="1" si="836"/>
        <v/>
      </c>
      <c r="T3371" s="7" t="str">
        <f t="shared" ca="1" si="837"/>
        <v/>
      </c>
      <c r="V3371" s="120" cm="1">
        <f t="array" aca="1" ref="V3371" ca="1">SUMIFS(Invoice_Hours,Invoice_Labor_Category,$D3371,Invoice_Company,$C3371,Invoice_MSA_Code,$E3371)</f>
        <v>0</v>
      </c>
      <c r="W3371" s="121" t="str">
        <f t="shared" ca="1" si="838"/>
        <v/>
      </c>
      <c r="X3371" s="151" t="str">
        <f t="shared" ca="1" si="839"/>
        <v/>
      </c>
      <c r="AB3371" t="str">
        <f t="shared" si="840"/>
        <v/>
      </c>
      <c r="AC3371" t="str">
        <f t="shared" si="841"/>
        <v/>
      </c>
      <c r="AD3371" t="str">
        <f t="shared" si="842"/>
        <v/>
      </c>
      <c r="AE3371" s="4" t="str">
        <f t="shared" ca="1" si="835"/>
        <v/>
      </c>
    </row>
    <row r="3372" spans="7:31">
      <c r="G3372" s="117" cm="1">
        <f t="array" aca="1" ref="G3372" ca="1">SUMIFS(Proposed_Hours,Proposed_Labor_Category,$D3372,Proposed_Company,$C3372,Proposed_MSA_Code,$E3372)</f>
        <v>0</v>
      </c>
      <c r="H3372" s="7" t="str">
        <f t="shared" ca="1" si="843"/>
        <v/>
      </c>
      <c r="I3372" s="4" t="str" cm="1">
        <f t="array" aca="1" ref="I3372" ca="1">IFERROR(IF(SUMIFS(Proposed_Direct_Cost,Proposed_Labor_Category,$D3372,Proposed_Company,$C3372,Proposed_MSA_Code,$E3372)=0,"Not Proposed",SUMIFS(Proposed_Direct_Cost,Proposed_Labor_Category,$D3372,Proposed_Company,$C3372,Proposed_MSA_Code,$E3372)),"")</f>
        <v>Not Proposed</v>
      </c>
      <c r="J3372" s="117" cm="1">
        <f t="array" aca="1" ref="J3372" ca="1">SUMIFS(Invoice_Hours,Invoice_Labor_Category,$D3372,Invoice_Company,$C3372,Invoice_MSA_Code,$E3372)</f>
        <v>0</v>
      </c>
      <c r="K3372" s="7" t="str">
        <f t="shared" ca="1" si="844"/>
        <v/>
      </c>
      <c r="L3372" s="222" cm="1">
        <f t="array" aca="1" ref="L3372" ca="1">IFERROR(SUMIFS(Invoice_Direct_Cost,Invoice_Labor_Category,$D3372,Invoice_Company,$C3372,Invoice_MSA_Code,$E3372),"")</f>
        <v>0</v>
      </c>
      <c r="M3372" s="7" t="str">
        <f t="shared" ca="1" si="845"/>
        <v/>
      </c>
      <c r="N3372" s="220" t="str">
        <f t="shared" ca="1" si="850"/>
        <v/>
      </c>
      <c r="O3372" s="7" t="str">
        <f t="shared" ca="1" si="846"/>
        <v/>
      </c>
      <c r="P3372" s="7" t="str">
        <f t="shared" ca="1" si="847"/>
        <v/>
      </c>
      <c r="Q3372" s="7" t="str">
        <f t="shared" ca="1" si="848"/>
        <v/>
      </c>
      <c r="R3372" s="7" t="str">
        <f t="shared" ca="1" si="849"/>
        <v/>
      </c>
      <c r="S3372" s="7" t="str">
        <f t="shared" ca="1" si="836"/>
        <v/>
      </c>
      <c r="T3372" s="7" t="str">
        <f t="shared" ca="1" si="837"/>
        <v/>
      </c>
      <c r="V3372" s="120" cm="1">
        <f t="array" aca="1" ref="V3372" ca="1">SUMIFS(Invoice_Hours,Invoice_Labor_Category,$D3372,Invoice_Company,$C3372,Invoice_MSA_Code,$E3372)</f>
        <v>0</v>
      </c>
      <c r="W3372" s="121" t="str">
        <f t="shared" ca="1" si="838"/>
        <v/>
      </c>
      <c r="X3372" s="152" t="str">
        <f t="shared" ca="1" si="839"/>
        <v/>
      </c>
      <c r="AB3372" t="str">
        <f t="shared" si="840"/>
        <v/>
      </c>
      <c r="AC3372" t="str">
        <f t="shared" si="841"/>
        <v/>
      </c>
      <c r="AD3372" t="str">
        <f t="shared" si="842"/>
        <v/>
      </c>
      <c r="AE3372" s="4" t="str">
        <f t="shared" ca="1" si="835"/>
        <v/>
      </c>
    </row>
    <row r="3373" spans="7:31">
      <c r="G3373" s="117" cm="1">
        <f t="array" aca="1" ref="G3373" ca="1">SUMIFS(Proposed_Hours,Proposed_Labor_Category,$D3373,Proposed_Company,$C3373,Proposed_MSA_Code,$E3373)</f>
        <v>0</v>
      </c>
      <c r="H3373" s="7" t="str">
        <f t="shared" ca="1" si="843"/>
        <v/>
      </c>
      <c r="I3373" s="4" t="str" cm="1">
        <f t="array" aca="1" ref="I3373" ca="1">IFERROR(IF(SUMIFS(Proposed_Direct_Cost,Proposed_Labor_Category,$D3373,Proposed_Company,$C3373,Proposed_MSA_Code,$E3373)=0,"Not Proposed",SUMIFS(Proposed_Direct_Cost,Proposed_Labor_Category,$D3373,Proposed_Company,$C3373,Proposed_MSA_Code,$E3373)),"")</f>
        <v>Not Proposed</v>
      </c>
      <c r="J3373" s="117" cm="1">
        <f t="array" aca="1" ref="J3373" ca="1">SUMIFS(Invoice_Hours,Invoice_Labor_Category,$D3373,Invoice_Company,$C3373,Invoice_MSA_Code,$E3373)</f>
        <v>0</v>
      </c>
      <c r="K3373" s="7" t="str">
        <f t="shared" ca="1" si="844"/>
        <v/>
      </c>
      <c r="L3373" s="222" cm="1">
        <f t="array" aca="1" ref="L3373" ca="1">IFERROR(SUMIFS(Invoice_Direct_Cost,Invoice_Labor_Category,$D3373,Invoice_Company,$C3373,Invoice_MSA_Code,$E3373),"")</f>
        <v>0</v>
      </c>
      <c r="M3373" s="7" t="str">
        <f t="shared" ca="1" si="845"/>
        <v/>
      </c>
      <c r="N3373" s="220" t="str">
        <f t="shared" ca="1" si="850"/>
        <v/>
      </c>
      <c r="O3373" s="7" t="str">
        <f t="shared" ca="1" si="846"/>
        <v/>
      </c>
      <c r="P3373" s="7" t="str">
        <f t="shared" ca="1" si="847"/>
        <v/>
      </c>
      <c r="Q3373" s="7" t="str">
        <f t="shared" ca="1" si="848"/>
        <v/>
      </c>
      <c r="R3373" s="7" t="str">
        <f t="shared" ca="1" si="849"/>
        <v/>
      </c>
      <c r="S3373" s="7" t="str">
        <f t="shared" ca="1" si="836"/>
        <v/>
      </c>
      <c r="T3373" s="7" t="str">
        <f t="shared" ca="1" si="837"/>
        <v/>
      </c>
      <c r="V3373" s="120" cm="1">
        <f t="array" aca="1" ref="V3373" ca="1">SUMIFS(Invoice_Hours,Invoice_Labor_Category,$D3373,Invoice_Company,$C3373,Invoice_MSA_Code,$E3373)</f>
        <v>0</v>
      </c>
      <c r="W3373" s="121" t="str">
        <f t="shared" ca="1" si="838"/>
        <v/>
      </c>
      <c r="X3373" s="151" t="str">
        <f t="shared" ca="1" si="839"/>
        <v/>
      </c>
      <c r="AB3373" t="str">
        <f t="shared" si="840"/>
        <v/>
      </c>
      <c r="AC3373" t="str">
        <f t="shared" si="841"/>
        <v/>
      </c>
      <c r="AD3373" t="str">
        <f t="shared" si="842"/>
        <v/>
      </c>
      <c r="AE3373" s="4" t="str">
        <f t="shared" ca="1" si="835"/>
        <v/>
      </c>
    </row>
    <row r="3374" spans="7:31">
      <c r="G3374" s="117" cm="1">
        <f t="array" aca="1" ref="G3374" ca="1">SUMIFS(Proposed_Hours,Proposed_Labor_Category,$D3374,Proposed_Company,$C3374,Proposed_MSA_Code,$E3374)</f>
        <v>0</v>
      </c>
      <c r="H3374" s="7" t="str">
        <f t="shared" ca="1" si="843"/>
        <v/>
      </c>
      <c r="I3374" s="4" t="str" cm="1">
        <f t="array" aca="1" ref="I3374" ca="1">IFERROR(IF(SUMIFS(Proposed_Direct_Cost,Proposed_Labor_Category,$D3374,Proposed_Company,$C3374,Proposed_MSA_Code,$E3374)=0,"Not Proposed",SUMIFS(Proposed_Direct_Cost,Proposed_Labor_Category,$D3374,Proposed_Company,$C3374,Proposed_MSA_Code,$E3374)),"")</f>
        <v>Not Proposed</v>
      </c>
      <c r="J3374" s="117" cm="1">
        <f t="array" aca="1" ref="J3374" ca="1">SUMIFS(Invoice_Hours,Invoice_Labor_Category,$D3374,Invoice_Company,$C3374,Invoice_MSA_Code,$E3374)</f>
        <v>0</v>
      </c>
      <c r="K3374" s="7" t="str">
        <f t="shared" ca="1" si="844"/>
        <v/>
      </c>
      <c r="L3374" s="222" cm="1">
        <f t="array" aca="1" ref="L3374" ca="1">IFERROR(SUMIFS(Invoice_Direct_Cost,Invoice_Labor_Category,$D3374,Invoice_Company,$C3374,Invoice_MSA_Code,$E3374),"")</f>
        <v>0</v>
      </c>
      <c r="M3374" s="7" t="str">
        <f t="shared" ca="1" si="845"/>
        <v/>
      </c>
      <c r="N3374" s="220" t="str">
        <f t="shared" ca="1" si="850"/>
        <v/>
      </c>
      <c r="O3374" s="7" t="str">
        <f t="shared" ca="1" si="846"/>
        <v/>
      </c>
      <c r="P3374" s="7" t="str">
        <f t="shared" ca="1" si="847"/>
        <v/>
      </c>
      <c r="Q3374" s="7" t="str">
        <f t="shared" ca="1" si="848"/>
        <v/>
      </c>
      <c r="R3374" s="7" t="str">
        <f t="shared" ca="1" si="849"/>
        <v/>
      </c>
      <c r="S3374" s="7" t="str">
        <f t="shared" ca="1" si="836"/>
        <v/>
      </c>
      <c r="T3374" s="7" t="str">
        <f t="shared" ca="1" si="837"/>
        <v/>
      </c>
      <c r="V3374" s="120" cm="1">
        <f t="array" aca="1" ref="V3374" ca="1">SUMIFS(Invoice_Hours,Invoice_Labor_Category,$D3374,Invoice_Company,$C3374,Invoice_MSA_Code,$E3374)</f>
        <v>0</v>
      </c>
      <c r="W3374" s="121" t="str">
        <f t="shared" ca="1" si="838"/>
        <v/>
      </c>
      <c r="X3374" s="152" t="str">
        <f t="shared" ca="1" si="839"/>
        <v/>
      </c>
      <c r="AB3374" t="str">
        <f t="shared" si="840"/>
        <v/>
      </c>
      <c r="AC3374" t="str">
        <f t="shared" si="841"/>
        <v/>
      </c>
      <c r="AD3374" t="str">
        <f t="shared" si="842"/>
        <v/>
      </c>
      <c r="AE3374" s="4" t="str">
        <f t="shared" ca="1" si="835"/>
        <v/>
      </c>
    </row>
    <row r="3375" spans="7:31">
      <c r="G3375" s="117" cm="1">
        <f t="array" aca="1" ref="G3375" ca="1">SUMIFS(Proposed_Hours,Proposed_Labor_Category,$D3375,Proposed_Company,$C3375,Proposed_MSA_Code,$E3375)</f>
        <v>0</v>
      </c>
      <c r="H3375" s="7" t="str">
        <f t="shared" ca="1" si="843"/>
        <v/>
      </c>
      <c r="I3375" s="4" t="str" cm="1">
        <f t="array" aca="1" ref="I3375" ca="1">IFERROR(IF(SUMIFS(Proposed_Direct_Cost,Proposed_Labor_Category,$D3375,Proposed_Company,$C3375,Proposed_MSA_Code,$E3375)=0,"Not Proposed",SUMIFS(Proposed_Direct_Cost,Proposed_Labor_Category,$D3375,Proposed_Company,$C3375,Proposed_MSA_Code,$E3375)),"")</f>
        <v>Not Proposed</v>
      </c>
      <c r="J3375" s="117" cm="1">
        <f t="array" aca="1" ref="J3375" ca="1">SUMIFS(Invoice_Hours,Invoice_Labor_Category,$D3375,Invoice_Company,$C3375,Invoice_MSA_Code,$E3375)</f>
        <v>0</v>
      </c>
      <c r="K3375" s="7" t="str">
        <f t="shared" ca="1" si="844"/>
        <v/>
      </c>
      <c r="L3375" s="222" cm="1">
        <f t="array" aca="1" ref="L3375" ca="1">IFERROR(SUMIFS(Invoice_Direct_Cost,Invoice_Labor_Category,$D3375,Invoice_Company,$C3375,Invoice_MSA_Code,$E3375),"")</f>
        <v>0</v>
      </c>
      <c r="M3375" s="7" t="str">
        <f t="shared" ca="1" si="845"/>
        <v/>
      </c>
      <c r="N3375" s="220" t="str">
        <f t="shared" ca="1" si="850"/>
        <v/>
      </c>
      <c r="O3375" s="7" t="str">
        <f t="shared" ca="1" si="846"/>
        <v/>
      </c>
      <c r="P3375" s="7" t="str">
        <f t="shared" ca="1" si="847"/>
        <v/>
      </c>
      <c r="Q3375" s="7" t="str">
        <f t="shared" ca="1" si="848"/>
        <v/>
      </c>
      <c r="R3375" s="7" t="str">
        <f t="shared" ca="1" si="849"/>
        <v/>
      </c>
      <c r="S3375" s="7" t="str">
        <f t="shared" ca="1" si="836"/>
        <v/>
      </c>
      <c r="T3375" s="7" t="str">
        <f t="shared" ca="1" si="837"/>
        <v/>
      </c>
      <c r="V3375" s="120" cm="1">
        <f t="array" aca="1" ref="V3375" ca="1">SUMIFS(Invoice_Hours,Invoice_Labor_Category,$D3375,Invoice_Company,$C3375,Invoice_MSA_Code,$E3375)</f>
        <v>0</v>
      </c>
      <c r="W3375" s="121" t="str">
        <f t="shared" ca="1" si="838"/>
        <v/>
      </c>
      <c r="X3375" s="151" t="str">
        <f t="shared" ca="1" si="839"/>
        <v/>
      </c>
      <c r="AB3375" t="str">
        <f t="shared" si="840"/>
        <v/>
      </c>
      <c r="AC3375" t="str">
        <f t="shared" si="841"/>
        <v/>
      </c>
      <c r="AD3375" t="str">
        <f t="shared" si="842"/>
        <v/>
      </c>
      <c r="AE3375" s="4" t="str">
        <f t="shared" ca="1" si="835"/>
        <v/>
      </c>
    </row>
    <row r="3376" spans="7:31">
      <c r="G3376" s="117" cm="1">
        <f t="array" aca="1" ref="G3376" ca="1">SUMIFS(Proposed_Hours,Proposed_Labor_Category,$D3376,Proposed_Company,$C3376,Proposed_MSA_Code,$E3376)</f>
        <v>0</v>
      </c>
      <c r="H3376" s="7" t="str">
        <f t="shared" ca="1" si="843"/>
        <v/>
      </c>
      <c r="I3376" s="4" t="str" cm="1">
        <f t="array" aca="1" ref="I3376" ca="1">IFERROR(IF(SUMIFS(Proposed_Direct_Cost,Proposed_Labor_Category,$D3376,Proposed_Company,$C3376,Proposed_MSA_Code,$E3376)=0,"Not Proposed",SUMIFS(Proposed_Direct_Cost,Proposed_Labor_Category,$D3376,Proposed_Company,$C3376,Proposed_MSA_Code,$E3376)),"")</f>
        <v>Not Proposed</v>
      </c>
      <c r="J3376" s="117" cm="1">
        <f t="array" aca="1" ref="J3376" ca="1">SUMIFS(Invoice_Hours,Invoice_Labor_Category,$D3376,Invoice_Company,$C3376,Invoice_MSA_Code,$E3376)</f>
        <v>0</v>
      </c>
      <c r="K3376" s="7" t="str">
        <f t="shared" ca="1" si="844"/>
        <v/>
      </c>
      <c r="L3376" s="222" cm="1">
        <f t="array" aca="1" ref="L3376" ca="1">IFERROR(SUMIFS(Invoice_Direct_Cost,Invoice_Labor_Category,$D3376,Invoice_Company,$C3376,Invoice_MSA_Code,$E3376),"")</f>
        <v>0</v>
      </c>
      <c r="M3376" s="7" t="str">
        <f t="shared" ca="1" si="845"/>
        <v/>
      </c>
      <c r="N3376" s="220" t="str">
        <f t="shared" ca="1" si="850"/>
        <v/>
      </c>
      <c r="O3376" s="7" t="str">
        <f t="shared" ca="1" si="846"/>
        <v/>
      </c>
      <c r="P3376" s="7" t="str">
        <f t="shared" ca="1" si="847"/>
        <v/>
      </c>
      <c r="Q3376" s="7" t="str">
        <f t="shared" ca="1" si="848"/>
        <v/>
      </c>
      <c r="R3376" s="7" t="str">
        <f t="shared" ca="1" si="849"/>
        <v/>
      </c>
      <c r="S3376" s="7" t="str">
        <f t="shared" ca="1" si="836"/>
        <v/>
      </c>
      <c r="T3376" s="7" t="str">
        <f t="shared" ca="1" si="837"/>
        <v/>
      </c>
      <c r="V3376" s="120" cm="1">
        <f t="array" aca="1" ref="V3376" ca="1">SUMIFS(Invoice_Hours,Invoice_Labor_Category,$D3376,Invoice_Company,$C3376,Invoice_MSA_Code,$E3376)</f>
        <v>0</v>
      </c>
      <c r="W3376" s="121" t="str">
        <f t="shared" ca="1" si="838"/>
        <v/>
      </c>
      <c r="X3376" s="152" t="str">
        <f t="shared" ca="1" si="839"/>
        <v/>
      </c>
      <c r="AB3376" t="str">
        <f t="shared" si="840"/>
        <v/>
      </c>
      <c r="AC3376" t="str">
        <f t="shared" si="841"/>
        <v/>
      </c>
      <c r="AD3376" t="str">
        <f t="shared" si="842"/>
        <v/>
      </c>
      <c r="AE3376" s="4" t="str">
        <f t="shared" ca="1" si="835"/>
        <v/>
      </c>
    </row>
    <row r="3377" spans="7:31">
      <c r="G3377" s="117" cm="1">
        <f t="array" aca="1" ref="G3377" ca="1">SUMIFS(Proposed_Hours,Proposed_Labor_Category,$D3377,Proposed_Company,$C3377,Proposed_MSA_Code,$E3377)</f>
        <v>0</v>
      </c>
      <c r="H3377" s="7" t="str">
        <f t="shared" ca="1" si="843"/>
        <v/>
      </c>
      <c r="I3377" s="4" t="str" cm="1">
        <f t="array" aca="1" ref="I3377" ca="1">IFERROR(IF(SUMIFS(Proposed_Direct_Cost,Proposed_Labor_Category,$D3377,Proposed_Company,$C3377,Proposed_MSA_Code,$E3377)=0,"Not Proposed",SUMIFS(Proposed_Direct_Cost,Proposed_Labor_Category,$D3377,Proposed_Company,$C3377,Proposed_MSA_Code,$E3377)),"")</f>
        <v>Not Proposed</v>
      </c>
      <c r="J3377" s="117" cm="1">
        <f t="array" aca="1" ref="J3377" ca="1">SUMIFS(Invoice_Hours,Invoice_Labor_Category,$D3377,Invoice_Company,$C3377,Invoice_MSA_Code,$E3377)</f>
        <v>0</v>
      </c>
      <c r="K3377" s="7" t="str">
        <f t="shared" ca="1" si="844"/>
        <v/>
      </c>
      <c r="L3377" s="222" cm="1">
        <f t="array" aca="1" ref="L3377" ca="1">IFERROR(SUMIFS(Invoice_Direct_Cost,Invoice_Labor_Category,$D3377,Invoice_Company,$C3377,Invoice_MSA_Code,$E3377),"")</f>
        <v>0</v>
      </c>
      <c r="M3377" s="7" t="str">
        <f t="shared" ca="1" si="845"/>
        <v/>
      </c>
      <c r="N3377" s="220" t="str">
        <f t="shared" ca="1" si="850"/>
        <v/>
      </c>
      <c r="O3377" s="7" t="str">
        <f t="shared" ca="1" si="846"/>
        <v/>
      </c>
      <c r="P3377" s="7" t="str">
        <f t="shared" ca="1" si="847"/>
        <v/>
      </c>
      <c r="Q3377" s="7" t="str">
        <f t="shared" ca="1" si="848"/>
        <v/>
      </c>
      <c r="R3377" s="7" t="str">
        <f t="shared" ca="1" si="849"/>
        <v/>
      </c>
      <c r="S3377" s="7" t="str">
        <f t="shared" ca="1" si="836"/>
        <v/>
      </c>
      <c r="T3377" s="7" t="str">
        <f t="shared" ca="1" si="837"/>
        <v/>
      </c>
      <c r="V3377" s="120" cm="1">
        <f t="array" aca="1" ref="V3377" ca="1">SUMIFS(Invoice_Hours,Invoice_Labor_Category,$D3377,Invoice_Company,$C3377,Invoice_MSA_Code,$E3377)</f>
        <v>0</v>
      </c>
      <c r="W3377" s="121" t="str">
        <f t="shared" ca="1" si="838"/>
        <v/>
      </c>
      <c r="X3377" s="151" t="str">
        <f t="shared" ca="1" si="839"/>
        <v/>
      </c>
      <c r="AB3377" t="str">
        <f t="shared" si="840"/>
        <v/>
      </c>
      <c r="AC3377" t="str">
        <f t="shared" si="841"/>
        <v/>
      </c>
      <c r="AD3377" t="str">
        <f t="shared" si="842"/>
        <v/>
      </c>
      <c r="AE3377" s="4" t="str">
        <f t="shared" ca="1" si="835"/>
        <v/>
      </c>
    </row>
    <row r="3378" spans="7:31">
      <c r="G3378" s="117" cm="1">
        <f t="array" aca="1" ref="G3378" ca="1">SUMIFS(Proposed_Hours,Proposed_Labor_Category,$D3378,Proposed_Company,$C3378,Proposed_MSA_Code,$E3378)</f>
        <v>0</v>
      </c>
      <c r="H3378" s="7" t="str">
        <f t="shared" ca="1" si="843"/>
        <v/>
      </c>
      <c r="I3378" s="4" t="str" cm="1">
        <f t="array" aca="1" ref="I3378" ca="1">IFERROR(IF(SUMIFS(Proposed_Direct_Cost,Proposed_Labor_Category,$D3378,Proposed_Company,$C3378,Proposed_MSA_Code,$E3378)=0,"Not Proposed",SUMIFS(Proposed_Direct_Cost,Proposed_Labor_Category,$D3378,Proposed_Company,$C3378,Proposed_MSA_Code,$E3378)),"")</f>
        <v>Not Proposed</v>
      </c>
      <c r="J3378" s="117" cm="1">
        <f t="array" aca="1" ref="J3378" ca="1">SUMIFS(Invoice_Hours,Invoice_Labor_Category,$D3378,Invoice_Company,$C3378,Invoice_MSA_Code,$E3378)</f>
        <v>0</v>
      </c>
      <c r="K3378" s="7" t="str">
        <f t="shared" ca="1" si="844"/>
        <v/>
      </c>
      <c r="L3378" s="222" cm="1">
        <f t="array" aca="1" ref="L3378" ca="1">IFERROR(SUMIFS(Invoice_Direct_Cost,Invoice_Labor_Category,$D3378,Invoice_Company,$C3378,Invoice_MSA_Code,$E3378),"")</f>
        <v>0</v>
      </c>
      <c r="M3378" s="7" t="str">
        <f t="shared" ca="1" si="845"/>
        <v/>
      </c>
      <c r="N3378" s="220" t="str">
        <f t="shared" ca="1" si="850"/>
        <v/>
      </c>
      <c r="O3378" s="7" t="str">
        <f t="shared" ca="1" si="846"/>
        <v/>
      </c>
      <c r="P3378" s="7" t="str">
        <f t="shared" ca="1" si="847"/>
        <v/>
      </c>
      <c r="Q3378" s="7" t="str">
        <f t="shared" ca="1" si="848"/>
        <v/>
      </c>
      <c r="R3378" s="7" t="str">
        <f t="shared" ca="1" si="849"/>
        <v/>
      </c>
      <c r="S3378" s="7" t="str">
        <f t="shared" ca="1" si="836"/>
        <v/>
      </c>
      <c r="T3378" s="7" t="str">
        <f t="shared" ca="1" si="837"/>
        <v/>
      </c>
      <c r="V3378" s="120" cm="1">
        <f t="array" aca="1" ref="V3378" ca="1">SUMIFS(Invoice_Hours,Invoice_Labor_Category,$D3378,Invoice_Company,$C3378,Invoice_MSA_Code,$E3378)</f>
        <v>0</v>
      </c>
      <c r="W3378" s="121" t="str">
        <f t="shared" ca="1" si="838"/>
        <v/>
      </c>
      <c r="X3378" s="152" t="str">
        <f t="shared" ca="1" si="839"/>
        <v/>
      </c>
      <c r="AB3378" t="str">
        <f t="shared" si="840"/>
        <v/>
      </c>
      <c r="AC3378" t="str">
        <f t="shared" si="841"/>
        <v/>
      </c>
      <c r="AD3378" t="str">
        <f t="shared" si="842"/>
        <v/>
      </c>
      <c r="AE3378" s="4" t="str">
        <f t="shared" ca="1" si="835"/>
        <v/>
      </c>
    </row>
    <row r="3379" spans="7:31">
      <c r="G3379" s="117" cm="1">
        <f t="array" aca="1" ref="G3379" ca="1">SUMIFS(Proposed_Hours,Proposed_Labor_Category,$D3379,Proposed_Company,$C3379,Proposed_MSA_Code,$E3379)</f>
        <v>0</v>
      </c>
      <c r="H3379" s="7" t="str">
        <f t="shared" ca="1" si="843"/>
        <v/>
      </c>
      <c r="I3379" s="4" t="str" cm="1">
        <f t="array" aca="1" ref="I3379" ca="1">IFERROR(IF(SUMIFS(Proposed_Direct_Cost,Proposed_Labor_Category,$D3379,Proposed_Company,$C3379,Proposed_MSA_Code,$E3379)=0,"Not Proposed",SUMIFS(Proposed_Direct_Cost,Proposed_Labor_Category,$D3379,Proposed_Company,$C3379,Proposed_MSA_Code,$E3379)),"")</f>
        <v>Not Proposed</v>
      </c>
      <c r="J3379" s="117" cm="1">
        <f t="array" aca="1" ref="J3379" ca="1">SUMIFS(Invoice_Hours,Invoice_Labor_Category,$D3379,Invoice_Company,$C3379,Invoice_MSA_Code,$E3379)</f>
        <v>0</v>
      </c>
      <c r="K3379" s="7" t="str">
        <f t="shared" ca="1" si="844"/>
        <v/>
      </c>
      <c r="L3379" s="222" cm="1">
        <f t="array" aca="1" ref="L3379" ca="1">IFERROR(SUMIFS(Invoice_Direct_Cost,Invoice_Labor_Category,$D3379,Invoice_Company,$C3379,Invoice_MSA_Code,$E3379),"")</f>
        <v>0</v>
      </c>
      <c r="M3379" s="7" t="str">
        <f t="shared" ca="1" si="845"/>
        <v/>
      </c>
      <c r="N3379" s="220" t="str">
        <f t="shared" ca="1" si="850"/>
        <v/>
      </c>
      <c r="O3379" s="7" t="str">
        <f t="shared" ca="1" si="846"/>
        <v/>
      </c>
      <c r="P3379" s="7" t="str">
        <f t="shared" ca="1" si="847"/>
        <v/>
      </c>
      <c r="Q3379" s="7" t="str">
        <f t="shared" ca="1" si="848"/>
        <v/>
      </c>
      <c r="R3379" s="7" t="str">
        <f t="shared" ca="1" si="849"/>
        <v/>
      </c>
      <c r="S3379" s="7" t="str">
        <f t="shared" ca="1" si="836"/>
        <v/>
      </c>
      <c r="T3379" s="7" t="str">
        <f t="shared" ca="1" si="837"/>
        <v/>
      </c>
      <c r="V3379" s="120" cm="1">
        <f t="array" aca="1" ref="V3379" ca="1">SUMIFS(Invoice_Hours,Invoice_Labor_Category,$D3379,Invoice_Company,$C3379,Invoice_MSA_Code,$E3379)</f>
        <v>0</v>
      </c>
      <c r="W3379" s="121" t="str">
        <f t="shared" ca="1" si="838"/>
        <v/>
      </c>
      <c r="X3379" s="151" t="str">
        <f t="shared" ca="1" si="839"/>
        <v/>
      </c>
      <c r="AB3379" t="str">
        <f t="shared" si="840"/>
        <v/>
      </c>
      <c r="AC3379" t="str">
        <f t="shared" si="841"/>
        <v/>
      </c>
      <c r="AD3379" t="str">
        <f t="shared" si="842"/>
        <v/>
      </c>
      <c r="AE3379" s="4" t="str">
        <f t="shared" ca="1" si="835"/>
        <v/>
      </c>
    </row>
    <row r="3380" spans="7:31">
      <c r="G3380" s="117" cm="1">
        <f t="array" aca="1" ref="G3380" ca="1">SUMIFS(Proposed_Hours,Proposed_Labor_Category,$D3380,Proposed_Company,$C3380,Proposed_MSA_Code,$E3380)</f>
        <v>0</v>
      </c>
      <c r="H3380" s="7" t="str">
        <f t="shared" ca="1" si="843"/>
        <v/>
      </c>
      <c r="I3380" s="4" t="str" cm="1">
        <f t="array" aca="1" ref="I3380" ca="1">IFERROR(IF(SUMIFS(Proposed_Direct_Cost,Proposed_Labor_Category,$D3380,Proposed_Company,$C3380,Proposed_MSA_Code,$E3380)=0,"Not Proposed",SUMIFS(Proposed_Direct_Cost,Proposed_Labor_Category,$D3380,Proposed_Company,$C3380,Proposed_MSA_Code,$E3380)),"")</f>
        <v>Not Proposed</v>
      </c>
      <c r="J3380" s="117" cm="1">
        <f t="array" aca="1" ref="J3380" ca="1">SUMIFS(Invoice_Hours,Invoice_Labor_Category,$D3380,Invoice_Company,$C3380,Invoice_MSA_Code,$E3380)</f>
        <v>0</v>
      </c>
      <c r="K3380" s="7" t="str">
        <f t="shared" ca="1" si="844"/>
        <v/>
      </c>
      <c r="L3380" s="222" cm="1">
        <f t="array" aca="1" ref="L3380" ca="1">IFERROR(SUMIFS(Invoice_Direct_Cost,Invoice_Labor_Category,$D3380,Invoice_Company,$C3380,Invoice_MSA_Code,$E3380),"")</f>
        <v>0</v>
      </c>
      <c r="M3380" s="7" t="str">
        <f t="shared" ca="1" si="845"/>
        <v/>
      </c>
      <c r="N3380" s="220" t="str">
        <f t="shared" ca="1" si="850"/>
        <v/>
      </c>
      <c r="O3380" s="7" t="str">
        <f t="shared" ca="1" si="846"/>
        <v/>
      </c>
      <c r="P3380" s="7" t="str">
        <f t="shared" ca="1" si="847"/>
        <v/>
      </c>
      <c r="Q3380" s="7" t="str">
        <f t="shared" ca="1" si="848"/>
        <v/>
      </c>
      <c r="R3380" s="7" t="str">
        <f t="shared" ca="1" si="849"/>
        <v/>
      </c>
      <c r="S3380" s="7" t="str">
        <f t="shared" ca="1" si="836"/>
        <v/>
      </c>
      <c r="T3380" s="7" t="str">
        <f t="shared" ca="1" si="837"/>
        <v/>
      </c>
      <c r="V3380" s="120" cm="1">
        <f t="array" aca="1" ref="V3380" ca="1">SUMIFS(Invoice_Hours,Invoice_Labor_Category,$D3380,Invoice_Company,$C3380,Invoice_MSA_Code,$E3380)</f>
        <v>0</v>
      </c>
      <c r="W3380" s="121" t="str">
        <f t="shared" ca="1" si="838"/>
        <v/>
      </c>
      <c r="X3380" s="152" t="str">
        <f t="shared" ca="1" si="839"/>
        <v/>
      </c>
      <c r="AB3380" t="str">
        <f t="shared" si="840"/>
        <v/>
      </c>
      <c r="AC3380" t="str">
        <f t="shared" si="841"/>
        <v/>
      </c>
      <c r="AD3380" t="str">
        <f t="shared" si="842"/>
        <v/>
      </c>
      <c r="AE3380" s="4" t="str">
        <f t="shared" ca="1" si="835"/>
        <v/>
      </c>
    </row>
    <row r="3381" spans="7:31">
      <c r="G3381" s="117" cm="1">
        <f t="array" aca="1" ref="G3381" ca="1">SUMIFS(Proposed_Hours,Proposed_Labor_Category,$D3381,Proposed_Company,$C3381,Proposed_MSA_Code,$E3381)</f>
        <v>0</v>
      </c>
      <c r="H3381" s="7" t="str">
        <f t="shared" ca="1" si="843"/>
        <v/>
      </c>
      <c r="I3381" s="4" t="str" cm="1">
        <f t="array" aca="1" ref="I3381" ca="1">IFERROR(IF(SUMIFS(Proposed_Direct_Cost,Proposed_Labor_Category,$D3381,Proposed_Company,$C3381,Proposed_MSA_Code,$E3381)=0,"Not Proposed",SUMIFS(Proposed_Direct_Cost,Proposed_Labor_Category,$D3381,Proposed_Company,$C3381,Proposed_MSA_Code,$E3381)),"")</f>
        <v>Not Proposed</v>
      </c>
      <c r="J3381" s="117" cm="1">
        <f t="array" aca="1" ref="J3381" ca="1">SUMIFS(Invoice_Hours,Invoice_Labor_Category,$D3381,Invoice_Company,$C3381,Invoice_MSA_Code,$E3381)</f>
        <v>0</v>
      </c>
      <c r="K3381" s="7" t="str">
        <f t="shared" ca="1" si="844"/>
        <v/>
      </c>
      <c r="L3381" s="222" cm="1">
        <f t="array" aca="1" ref="L3381" ca="1">IFERROR(SUMIFS(Invoice_Direct_Cost,Invoice_Labor_Category,$D3381,Invoice_Company,$C3381,Invoice_MSA_Code,$E3381),"")</f>
        <v>0</v>
      </c>
      <c r="M3381" s="7" t="str">
        <f t="shared" ca="1" si="845"/>
        <v/>
      </c>
      <c r="N3381" s="220" t="str">
        <f t="shared" ca="1" si="850"/>
        <v/>
      </c>
      <c r="O3381" s="7" t="str">
        <f t="shared" ca="1" si="846"/>
        <v/>
      </c>
      <c r="P3381" s="7" t="str">
        <f t="shared" ca="1" si="847"/>
        <v/>
      </c>
      <c r="Q3381" s="7" t="str">
        <f t="shared" ca="1" si="848"/>
        <v/>
      </c>
      <c r="R3381" s="7" t="str">
        <f t="shared" ca="1" si="849"/>
        <v/>
      </c>
      <c r="S3381" s="7" t="str">
        <f t="shared" ca="1" si="836"/>
        <v/>
      </c>
      <c r="T3381" s="7" t="str">
        <f t="shared" ca="1" si="837"/>
        <v/>
      </c>
      <c r="V3381" s="120" cm="1">
        <f t="array" aca="1" ref="V3381" ca="1">SUMIFS(Invoice_Hours,Invoice_Labor_Category,$D3381,Invoice_Company,$C3381,Invoice_MSA_Code,$E3381)</f>
        <v>0</v>
      </c>
      <c r="W3381" s="121" t="str">
        <f t="shared" ca="1" si="838"/>
        <v/>
      </c>
      <c r="X3381" s="151" t="str">
        <f t="shared" ca="1" si="839"/>
        <v/>
      </c>
      <c r="AB3381" t="str">
        <f t="shared" si="840"/>
        <v/>
      </c>
      <c r="AC3381" t="str">
        <f t="shared" si="841"/>
        <v/>
      </c>
      <c r="AD3381" t="str">
        <f t="shared" si="842"/>
        <v/>
      </c>
      <c r="AE3381" s="4" t="str">
        <f t="shared" ca="1" si="835"/>
        <v/>
      </c>
    </row>
    <row r="3382" spans="7:31">
      <c r="G3382" s="117" cm="1">
        <f t="array" aca="1" ref="G3382" ca="1">SUMIFS(Proposed_Hours,Proposed_Labor_Category,$D3382,Proposed_Company,$C3382,Proposed_MSA_Code,$E3382)</f>
        <v>0</v>
      </c>
      <c r="H3382" s="7" t="str">
        <f t="shared" ca="1" si="843"/>
        <v/>
      </c>
      <c r="I3382" s="4" t="str" cm="1">
        <f t="array" aca="1" ref="I3382" ca="1">IFERROR(IF(SUMIFS(Proposed_Direct_Cost,Proposed_Labor_Category,$D3382,Proposed_Company,$C3382,Proposed_MSA_Code,$E3382)=0,"Not Proposed",SUMIFS(Proposed_Direct_Cost,Proposed_Labor_Category,$D3382,Proposed_Company,$C3382,Proposed_MSA_Code,$E3382)),"")</f>
        <v>Not Proposed</v>
      </c>
      <c r="J3382" s="117" cm="1">
        <f t="array" aca="1" ref="J3382" ca="1">SUMIFS(Invoice_Hours,Invoice_Labor_Category,$D3382,Invoice_Company,$C3382,Invoice_MSA_Code,$E3382)</f>
        <v>0</v>
      </c>
      <c r="K3382" s="7" t="str">
        <f t="shared" ca="1" si="844"/>
        <v/>
      </c>
      <c r="L3382" s="222" cm="1">
        <f t="array" aca="1" ref="L3382" ca="1">IFERROR(SUMIFS(Invoice_Direct_Cost,Invoice_Labor_Category,$D3382,Invoice_Company,$C3382,Invoice_MSA_Code,$E3382),"")</f>
        <v>0</v>
      </c>
      <c r="M3382" s="7" t="str">
        <f t="shared" ca="1" si="845"/>
        <v/>
      </c>
      <c r="N3382" s="220" t="str">
        <f t="shared" ca="1" si="850"/>
        <v/>
      </c>
      <c r="O3382" s="7" t="str">
        <f t="shared" ca="1" si="846"/>
        <v/>
      </c>
      <c r="P3382" s="7" t="str">
        <f t="shared" ca="1" si="847"/>
        <v/>
      </c>
      <c r="Q3382" s="7" t="str">
        <f t="shared" ca="1" si="848"/>
        <v/>
      </c>
      <c r="R3382" s="7" t="str">
        <f t="shared" ca="1" si="849"/>
        <v/>
      </c>
      <c r="S3382" s="7" t="str">
        <f t="shared" ca="1" si="836"/>
        <v/>
      </c>
      <c r="T3382" s="7" t="str">
        <f t="shared" ca="1" si="837"/>
        <v/>
      </c>
      <c r="V3382" s="120" cm="1">
        <f t="array" aca="1" ref="V3382" ca="1">SUMIFS(Invoice_Hours,Invoice_Labor_Category,$D3382,Invoice_Company,$C3382,Invoice_MSA_Code,$E3382)</f>
        <v>0</v>
      </c>
      <c r="W3382" s="121" t="str">
        <f t="shared" ca="1" si="838"/>
        <v/>
      </c>
      <c r="X3382" s="152" t="str">
        <f t="shared" ca="1" si="839"/>
        <v/>
      </c>
      <c r="AB3382" t="str">
        <f t="shared" si="840"/>
        <v/>
      </c>
      <c r="AC3382" t="str">
        <f t="shared" si="841"/>
        <v/>
      </c>
      <c r="AD3382" t="str">
        <f t="shared" si="842"/>
        <v/>
      </c>
      <c r="AE3382" s="4" t="str">
        <f t="shared" ca="1" si="835"/>
        <v/>
      </c>
    </row>
    <row r="3383" spans="7:31">
      <c r="G3383" s="117" cm="1">
        <f t="array" aca="1" ref="G3383" ca="1">SUMIFS(Proposed_Hours,Proposed_Labor_Category,$D3383,Proposed_Company,$C3383,Proposed_MSA_Code,$E3383)</f>
        <v>0</v>
      </c>
      <c r="H3383" s="7" t="str">
        <f t="shared" ca="1" si="843"/>
        <v/>
      </c>
      <c r="I3383" s="4" t="str" cm="1">
        <f t="array" aca="1" ref="I3383" ca="1">IFERROR(IF(SUMIFS(Proposed_Direct_Cost,Proposed_Labor_Category,$D3383,Proposed_Company,$C3383,Proposed_MSA_Code,$E3383)=0,"Not Proposed",SUMIFS(Proposed_Direct_Cost,Proposed_Labor_Category,$D3383,Proposed_Company,$C3383,Proposed_MSA_Code,$E3383)),"")</f>
        <v>Not Proposed</v>
      </c>
      <c r="J3383" s="117" cm="1">
        <f t="array" aca="1" ref="J3383" ca="1">SUMIFS(Invoice_Hours,Invoice_Labor_Category,$D3383,Invoice_Company,$C3383,Invoice_MSA_Code,$E3383)</f>
        <v>0</v>
      </c>
      <c r="K3383" s="7" t="str">
        <f t="shared" ca="1" si="844"/>
        <v/>
      </c>
      <c r="L3383" s="222" cm="1">
        <f t="array" aca="1" ref="L3383" ca="1">IFERROR(SUMIFS(Invoice_Direct_Cost,Invoice_Labor_Category,$D3383,Invoice_Company,$C3383,Invoice_MSA_Code,$E3383),"")</f>
        <v>0</v>
      </c>
      <c r="M3383" s="7" t="str">
        <f t="shared" ca="1" si="845"/>
        <v/>
      </c>
      <c r="N3383" s="220" t="str">
        <f t="shared" ca="1" si="850"/>
        <v/>
      </c>
      <c r="O3383" s="7" t="str">
        <f t="shared" ca="1" si="846"/>
        <v/>
      </c>
      <c r="P3383" s="7" t="str">
        <f t="shared" ca="1" si="847"/>
        <v/>
      </c>
      <c r="Q3383" s="7" t="str">
        <f t="shared" ca="1" si="848"/>
        <v/>
      </c>
      <c r="R3383" s="7" t="str">
        <f t="shared" ca="1" si="849"/>
        <v/>
      </c>
      <c r="S3383" s="7" t="str">
        <f t="shared" ca="1" si="836"/>
        <v/>
      </c>
      <c r="T3383" s="7" t="str">
        <f t="shared" ca="1" si="837"/>
        <v/>
      </c>
      <c r="V3383" s="120" cm="1">
        <f t="array" aca="1" ref="V3383" ca="1">SUMIFS(Invoice_Hours,Invoice_Labor_Category,$D3383,Invoice_Company,$C3383,Invoice_MSA_Code,$E3383)</f>
        <v>0</v>
      </c>
      <c r="W3383" s="121" t="str">
        <f t="shared" ca="1" si="838"/>
        <v/>
      </c>
      <c r="X3383" s="151" t="str">
        <f t="shared" ca="1" si="839"/>
        <v/>
      </c>
      <c r="AB3383" t="str">
        <f t="shared" si="840"/>
        <v/>
      </c>
      <c r="AC3383" t="str">
        <f t="shared" si="841"/>
        <v/>
      </c>
      <c r="AD3383" t="str">
        <f t="shared" si="842"/>
        <v/>
      </c>
      <c r="AE3383" s="4" t="str">
        <f t="shared" ca="1" si="835"/>
        <v/>
      </c>
    </row>
    <row r="3384" spans="7:31">
      <c r="G3384" s="117" cm="1">
        <f t="array" aca="1" ref="G3384" ca="1">SUMIFS(Proposed_Hours,Proposed_Labor_Category,$D3384,Proposed_Company,$C3384,Proposed_MSA_Code,$E3384)</f>
        <v>0</v>
      </c>
      <c r="H3384" s="7" t="str">
        <f t="shared" ca="1" si="843"/>
        <v/>
      </c>
      <c r="I3384" s="4" t="str" cm="1">
        <f t="array" aca="1" ref="I3384" ca="1">IFERROR(IF(SUMIFS(Proposed_Direct_Cost,Proposed_Labor_Category,$D3384,Proposed_Company,$C3384,Proposed_MSA_Code,$E3384)=0,"Not Proposed",SUMIFS(Proposed_Direct_Cost,Proposed_Labor_Category,$D3384,Proposed_Company,$C3384,Proposed_MSA_Code,$E3384)),"")</f>
        <v>Not Proposed</v>
      </c>
      <c r="J3384" s="117" cm="1">
        <f t="array" aca="1" ref="J3384" ca="1">SUMIFS(Invoice_Hours,Invoice_Labor_Category,$D3384,Invoice_Company,$C3384,Invoice_MSA_Code,$E3384)</f>
        <v>0</v>
      </c>
      <c r="K3384" s="7" t="str">
        <f t="shared" ca="1" si="844"/>
        <v/>
      </c>
      <c r="L3384" s="222" cm="1">
        <f t="array" aca="1" ref="L3384" ca="1">IFERROR(SUMIFS(Invoice_Direct_Cost,Invoice_Labor_Category,$D3384,Invoice_Company,$C3384,Invoice_MSA_Code,$E3384),"")</f>
        <v>0</v>
      </c>
      <c r="M3384" s="7" t="str">
        <f t="shared" ca="1" si="845"/>
        <v/>
      </c>
      <c r="N3384" s="220" t="str">
        <f t="shared" ca="1" si="850"/>
        <v/>
      </c>
      <c r="O3384" s="7" t="str">
        <f t="shared" ca="1" si="846"/>
        <v/>
      </c>
      <c r="P3384" s="7" t="str">
        <f t="shared" ca="1" si="847"/>
        <v/>
      </c>
      <c r="Q3384" s="7" t="str">
        <f t="shared" ca="1" si="848"/>
        <v/>
      </c>
      <c r="R3384" s="7" t="str">
        <f t="shared" ca="1" si="849"/>
        <v/>
      </c>
      <c r="S3384" s="7" t="str">
        <f t="shared" ca="1" si="836"/>
        <v/>
      </c>
      <c r="T3384" s="7" t="str">
        <f t="shared" ca="1" si="837"/>
        <v/>
      </c>
      <c r="V3384" s="120" cm="1">
        <f t="array" aca="1" ref="V3384" ca="1">SUMIFS(Invoice_Hours,Invoice_Labor_Category,$D3384,Invoice_Company,$C3384,Invoice_MSA_Code,$E3384)</f>
        <v>0</v>
      </c>
      <c r="W3384" s="121" t="str">
        <f t="shared" ca="1" si="838"/>
        <v/>
      </c>
      <c r="X3384" s="152" t="str">
        <f t="shared" ca="1" si="839"/>
        <v/>
      </c>
      <c r="AB3384" t="str">
        <f t="shared" si="840"/>
        <v/>
      </c>
      <c r="AC3384" t="str">
        <f t="shared" si="841"/>
        <v/>
      </c>
      <c r="AD3384" t="str">
        <f t="shared" si="842"/>
        <v/>
      </c>
      <c r="AE3384" s="4" t="str">
        <f t="shared" ca="1" si="835"/>
        <v/>
      </c>
    </row>
    <row r="3385" spans="7:31">
      <c r="G3385" s="117" cm="1">
        <f t="array" aca="1" ref="G3385" ca="1">SUMIFS(Proposed_Hours,Proposed_Labor_Category,$D3385,Proposed_Company,$C3385,Proposed_MSA_Code,$E3385)</f>
        <v>0</v>
      </c>
      <c r="H3385" s="7" t="str">
        <f t="shared" ca="1" si="843"/>
        <v/>
      </c>
      <c r="I3385" s="4" t="str" cm="1">
        <f t="array" aca="1" ref="I3385" ca="1">IFERROR(IF(SUMIFS(Proposed_Direct_Cost,Proposed_Labor_Category,$D3385,Proposed_Company,$C3385,Proposed_MSA_Code,$E3385)=0,"Not Proposed",SUMIFS(Proposed_Direct_Cost,Proposed_Labor_Category,$D3385,Proposed_Company,$C3385,Proposed_MSA_Code,$E3385)),"")</f>
        <v>Not Proposed</v>
      </c>
      <c r="J3385" s="117" cm="1">
        <f t="array" aca="1" ref="J3385" ca="1">SUMIFS(Invoice_Hours,Invoice_Labor_Category,$D3385,Invoice_Company,$C3385,Invoice_MSA_Code,$E3385)</f>
        <v>0</v>
      </c>
      <c r="K3385" s="7" t="str">
        <f t="shared" ca="1" si="844"/>
        <v/>
      </c>
      <c r="L3385" s="222" cm="1">
        <f t="array" aca="1" ref="L3385" ca="1">IFERROR(SUMIFS(Invoice_Direct_Cost,Invoice_Labor_Category,$D3385,Invoice_Company,$C3385,Invoice_MSA_Code,$E3385),"")</f>
        <v>0</v>
      </c>
      <c r="M3385" s="7" t="str">
        <f t="shared" ca="1" si="845"/>
        <v/>
      </c>
      <c r="N3385" s="220" t="str">
        <f t="shared" ca="1" si="850"/>
        <v/>
      </c>
      <c r="O3385" s="7" t="str">
        <f t="shared" ca="1" si="846"/>
        <v/>
      </c>
      <c r="P3385" s="7" t="str">
        <f t="shared" ca="1" si="847"/>
        <v/>
      </c>
      <c r="Q3385" s="7" t="str">
        <f t="shared" ca="1" si="848"/>
        <v/>
      </c>
      <c r="R3385" s="7" t="str">
        <f t="shared" ca="1" si="849"/>
        <v/>
      </c>
      <c r="S3385" s="7" t="str">
        <f t="shared" ca="1" si="836"/>
        <v/>
      </c>
      <c r="T3385" s="7" t="str">
        <f t="shared" ca="1" si="837"/>
        <v/>
      </c>
      <c r="V3385" s="120" cm="1">
        <f t="array" aca="1" ref="V3385" ca="1">SUMIFS(Invoice_Hours,Invoice_Labor_Category,$D3385,Invoice_Company,$C3385,Invoice_MSA_Code,$E3385)</f>
        <v>0</v>
      </c>
      <c r="W3385" s="121" t="str">
        <f t="shared" ca="1" si="838"/>
        <v/>
      </c>
      <c r="X3385" s="151" t="str">
        <f t="shared" ca="1" si="839"/>
        <v/>
      </c>
      <c r="AB3385" t="str">
        <f t="shared" si="840"/>
        <v/>
      </c>
      <c r="AC3385" t="str">
        <f t="shared" si="841"/>
        <v/>
      </c>
      <c r="AD3385" t="str">
        <f t="shared" si="842"/>
        <v/>
      </c>
      <c r="AE3385" s="4" t="str">
        <f t="shared" ca="1" si="835"/>
        <v/>
      </c>
    </row>
    <row r="3386" spans="7:31">
      <c r="G3386" s="117" cm="1">
        <f t="array" aca="1" ref="G3386" ca="1">SUMIFS(Proposed_Hours,Proposed_Labor_Category,$D3386,Proposed_Company,$C3386,Proposed_MSA_Code,$E3386)</f>
        <v>0</v>
      </c>
      <c r="H3386" s="7" t="str">
        <f t="shared" ca="1" si="843"/>
        <v/>
      </c>
      <c r="I3386" s="4" t="str" cm="1">
        <f t="array" aca="1" ref="I3386" ca="1">IFERROR(IF(SUMIFS(Proposed_Direct_Cost,Proposed_Labor_Category,$D3386,Proposed_Company,$C3386,Proposed_MSA_Code,$E3386)=0,"Not Proposed",SUMIFS(Proposed_Direct_Cost,Proposed_Labor_Category,$D3386,Proposed_Company,$C3386,Proposed_MSA_Code,$E3386)),"")</f>
        <v>Not Proposed</v>
      </c>
      <c r="J3386" s="117" cm="1">
        <f t="array" aca="1" ref="J3386" ca="1">SUMIFS(Invoice_Hours,Invoice_Labor_Category,$D3386,Invoice_Company,$C3386,Invoice_MSA_Code,$E3386)</f>
        <v>0</v>
      </c>
      <c r="K3386" s="7" t="str">
        <f t="shared" ca="1" si="844"/>
        <v/>
      </c>
      <c r="L3386" s="222" cm="1">
        <f t="array" aca="1" ref="L3386" ca="1">IFERROR(SUMIFS(Invoice_Direct_Cost,Invoice_Labor_Category,$D3386,Invoice_Company,$C3386,Invoice_MSA_Code,$E3386),"")</f>
        <v>0</v>
      </c>
      <c r="M3386" s="7" t="str">
        <f t="shared" ca="1" si="845"/>
        <v/>
      </c>
      <c r="N3386" s="220" t="str">
        <f t="shared" ca="1" si="850"/>
        <v/>
      </c>
      <c r="O3386" s="7" t="str">
        <f t="shared" ca="1" si="846"/>
        <v/>
      </c>
      <c r="P3386" s="7" t="str">
        <f t="shared" ca="1" si="847"/>
        <v/>
      </c>
      <c r="Q3386" s="7" t="str">
        <f t="shared" ca="1" si="848"/>
        <v/>
      </c>
      <c r="R3386" s="7" t="str">
        <f t="shared" ca="1" si="849"/>
        <v/>
      </c>
      <c r="S3386" s="7" t="str">
        <f t="shared" ca="1" si="836"/>
        <v/>
      </c>
      <c r="T3386" s="7" t="str">
        <f t="shared" ca="1" si="837"/>
        <v/>
      </c>
      <c r="V3386" s="120" cm="1">
        <f t="array" aca="1" ref="V3386" ca="1">SUMIFS(Invoice_Hours,Invoice_Labor_Category,$D3386,Invoice_Company,$C3386,Invoice_MSA_Code,$E3386)</f>
        <v>0</v>
      </c>
      <c r="W3386" s="121" t="str">
        <f t="shared" ca="1" si="838"/>
        <v/>
      </c>
      <c r="X3386" s="152" t="str">
        <f t="shared" ca="1" si="839"/>
        <v/>
      </c>
      <c r="AB3386" t="str">
        <f t="shared" si="840"/>
        <v/>
      </c>
      <c r="AC3386" t="str">
        <f t="shared" si="841"/>
        <v/>
      </c>
      <c r="AD3386" t="str">
        <f t="shared" si="842"/>
        <v/>
      </c>
      <c r="AE3386" s="4" t="str">
        <f t="shared" ca="1" si="835"/>
        <v/>
      </c>
    </row>
    <row r="3387" spans="7:31">
      <c r="G3387" s="117" cm="1">
        <f t="array" aca="1" ref="G3387" ca="1">SUMIFS(Proposed_Hours,Proposed_Labor_Category,$D3387,Proposed_Company,$C3387,Proposed_MSA_Code,$E3387)</f>
        <v>0</v>
      </c>
      <c r="H3387" s="7" t="str">
        <f t="shared" ca="1" si="843"/>
        <v/>
      </c>
      <c r="I3387" s="4" t="str" cm="1">
        <f t="array" aca="1" ref="I3387" ca="1">IFERROR(IF(SUMIFS(Proposed_Direct_Cost,Proposed_Labor_Category,$D3387,Proposed_Company,$C3387,Proposed_MSA_Code,$E3387)=0,"Not Proposed",SUMIFS(Proposed_Direct_Cost,Proposed_Labor_Category,$D3387,Proposed_Company,$C3387,Proposed_MSA_Code,$E3387)),"")</f>
        <v>Not Proposed</v>
      </c>
      <c r="J3387" s="117" cm="1">
        <f t="array" aca="1" ref="J3387" ca="1">SUMIFS(Invoice_Hours,Invoice_Labor_Category,$D3387,Invoice_Company,$C3387,Invoice_MSA_Code,$E3387)</f>
        <v>0</v>
      </c>
      <c r="K3387" s="7" t="str">
        <f t="shared" ca="1" si="844"/>
        <v/>
      </c>
      <c r="L3387" s="222" cm="1">
        <f t="array" aca="1" ref="L3387" ca="1">IFERROR(SUMIFS(Invoice_Direct_Cost,Invoice_Labor_Category,$D3387,Invoice_Company,$C3387,Invoice_MSA_Code,$E3387),"")</f>
        <v>0</v>
      </c>
      <c r="M3387" s="7" t="str">
        <f t="shared" ca="1" si="845"/>
        <v/>
      </c>
      <c r="N3387" s="220" t="str">
        <f t="shared" ca="1" si="850"/>
        <v/>
      </c>
      <c r="O3387" s="7" t="str">
        <f t="shared" ca="1" si="846"/>
        <v/>
      </c>
      <c r="P3387" s="7" t="str">
        <f t="shared" ca="1" si="847"/>
        <v/>
      </c>
      <c r="Q3387" s="7" t="str">
        <f t="shared" ca="1" si="848"/>
        <v/>
      </c>
      <c r="R3387" s="7" t="str">
        <f t="shared" ca="1" si="849"/>
        <v/>
      </c>
      <c r="S3387" s="7" t="str">
        <f t="shared" ca="1" si="836"/>
        <v/>
      </c>
      <c r="T3387" s="7" t="str">
        <f t="shared" ca="1" si="837"/>
        <v/>
      </c>
      <c r="V3387" s="120" cm="1">
        <f t="array" aca="1" ref="V3387" ca="1">SUMIFS(Invoice_Hours,Invoice_Labor_Category,$D3387,Invoice_Company,$C3387,Invoice_MSA_Code,$E3387)</f>
        <v>0</v>
      </c>
      <c r="W3387" s="121" t="str">
        <f t="shared" ca="1" si="838"/>
        <v/>
      </c>
      <c r="X3387" s="151" t="str">
        <f t="shared" ca="1" si="839"/>
        <v/>
      </c>
      <c r="AB3387" t="str">
        <f t="shared" si="840"/>
        <v/>
      </c>
      <c r="AC3387" t="str">
        <f t="shared" si="841"/>
        <v/>
      </c>
      <c r="AD3387" t="str">
        <f t="shared" si="842"/>
        <v/>
      </c>
      <c r="AE3387" s="4" t="str">
        <f t="shared" ref="AE3387:AE3450" ca="1" si="851">X3387</f>
        <v/>
      </c>
    </row>
    <row r="3388" spans="7:31">
      <c r="G3388" s="117" cm="1">
        <f t="array" aca="1" ref="G3388" ca="1">SUMIFS(Proposed_Hours,Proposed_Labor_Category,$D3388,Proposed_Company,$C3388,Proposed_MSA_Code,$E3388)</f>
        <v>0</v>
      </c>
      <c r="H3388" s="7" t="str">
        <f t="shared" ca="1" si="843"/>
        <v/>
      </c>
      <c r="I3388" s="4" t="str" cm="1">
        <f t="array" aca="1" ref="I3388" ca="1">IFERROR(IF(SUMIFS(Proposed_Direct_Cost,Proposed_Labor_Category,$D3388,Proposed_Company,$C3388,Proposed_MSA_Code,$E3388)=0,"Not Proposed",SUMIFS(Proposed_Direct_Cost,Proposed_Labor_Category,$D3388,Proposed_Company,$C3388,Proposed_MSA_Code,$E3388)),"")</f>
        <v>Not Proposed</v>
      </c>
      <c r="J3388" s="117" cm="1">
        <f t="array" aca="1" ref="J3388" ca="1">SUMIFS(Invoice_Hours,Invoice_Labor_Category,$D3388,Invoice_Company,$C3388,Invoice_MSA_Code,$E3388)</f>
        <v>0</v>
      </c>
      <c r="K3388" s="7" t="str">
        <f t="shared" ca="1" si="844"/>
        <v/>
      </c>
      <c r="L3388" s="222" cm="1">
        <f t="array" aca="1" ref="L3388" ca="1">IFERROR(SUMIFS(Invoice_Direct_Cost,Invoice_Labor_Category,$D3388,Invoice_Company,$C3388,Invoice_MSA_Code,$E3388),"")</f>
        <v>0</v>
      </c>
      <c r="M3388" s="7" t="str">
        <f t="shared" ca="1" si="845"/>
        <v/>
      </c>
      <c r="N3388" s="220" t="str">
        <f t="shared" ca="1" si="850"/>
        <v/>
      </c>
      <c r="O3388" s="7" t="str">
        <f t="shared" ca="1" si="846"/>
        <v/>
      </c>
      <c r="P3388" s="7" t="str">
        <f t="shared" ca="1" si="847"/>
        <v/>
      </c>
      <c r="Q3388" s="7" t="str">
        <f t="shared" ca="1" si="848"/>
        <v/>
      </c>
      <c r="R3388" s="7" t="str">
        <f t="shared" ca="1" si="849"/>
        <v/>
      </c>
      <c r="S3388" s="7" t="str">
        <f t="shared" ca="1" si="836"/>
        <v/>
      </c>
      <c r="T3388" s="7" t="str">
        <f t="shared" ca="1" si="837"/>
        <v/>
      </c>
      <c r="V3388" s="120" cm="1">
        <f t="array" aca="1" ref="V3388" ca="1">SUMIFS(Invoice_Hours,Invoice_Labor_Category,$D3388,Invoice_Company,$C3388,Invoice_MSA_Code,$E3388)</f>
        <v>0</v>
      </c>
      <c r="W3388" s="121" t="str">
        <f t="shared" ca="1" si="838"/>
        <v/>
      </c>
      <c r="X3388" s="152" t="str">
        <f t="shared" ca="1" si="839"/>
        <v/>
      </c>
      <c r="AB3388" t="str">
        <f t="shared" si="840"/>
        <v/>
      </c>
      <c r="AC3388" t="str">
        <f t="shared" si="841"/>
        <v/>
      </c>
      <c r="AD3388" t="str">
        <f t="shared" si="842"/>
        <v/>
      </c>
      <c r="AE3388" s="4" t="str">
        <f t="shared" ca="1" si="851"/>
        <v/>
      </c>
    </row>
    <row r="3389" spans="7:31">
      <c r="G3389" s="117" cm="1">
        <f t="array" aca="1" ref="G3389" ca="1">SUMIFS(Proposed_Hours,Proposed_Labor_Category,$D3389,Proposed_Company,$C3389,Proposed_MSA_Code,$E3389)</f>
        <v>0</v>
      </c>
      <c r="H3389" s="7" t="str">
        <f t="shared" ca="1" si="843"/>
        <v/>
      </c>
      <c r="I3389" s="4" t="str" cm="1">
        <f t="array" aca="1" ref="I3389" ca="1">IFERROR(IF(SUMIFS(Proposed_Direct_Cost,Proposed_Labor_Category,$D3389,Proposed_Company,$C3389,Proposed_MSA_Code,$E3389)=0,"Not Proposed",SUMIFS(Proposed_Direct_Cost,Proposed_Labor_Category,$D3389,Proposed_Company,$C3389,Proposed_MSA_Code,$E3389)),"")</f>
        <v>Not Proposed</v>
      </c>
      <c r="J3389" s="117" cm="1">
        <f t="array" aca="1" ref="J3389" ca="1">SUMIFS(Invoice_Hours,Invoice_Labor_Category,$D3389,Invoice_Company,$C3389,Invoice_MSA_Code,$E3389)</f>
        <v>0</v>
      </c>
      <c r="K3389" s="7" t="str">
        <f t="shared" ca="1" si="844"/>
        <v/>
      </c>
      <c r="L3389" s="222" cm="1">
        <f t="array" aca="1" ref="L3389" ca="1">IFERROR(SUMIFS(Invoice_Direct_Cost,Invoice_Labor_Category,$D3389,Invoice_Company,$C3389,Invoice_MSA_Code,$E3389),"")</f>
        <v>0</v>
      </c>
      <c r="M3389" s="7" t="str">
        <f t="shared" ca="1" si="845"/>
        <v/>
      </c>
      <c r="N3389" s="220" t="str">
        <f t="shared" ca="1" si="850"/>
        <v/>
      </c>
      <c r="O3389" s="7" t="str">
        <f t="shared" ca="1" si="846"/>
        <v/>
      </c>
      <c r="P3389" s="7" t="str">
        <f t="shared" ca="1" si="847"/>
        <v/>
      </c>
      <c r="Q3389" s="7" t="str">
        <f t="shared" ca="1" si="848"/>
        <v/>
      </c>
      <c r="R3389" s="7" t="str">
        <f t="shared" ca="1" si="849"/>
        <v/>
      </c>
      <c r="S3389" s="7" t="str">
        <f t="shared" ca="1" si="836"/>
        <v/>
      </c>
      <c r="T3389" s="7" t="str">
        <f t="shared" ca="1" si="837"/>
        <v/>
      </c>
      <c r="V3389" s="120" cm="1">
        <f t="array" aca="1" ref="V3389" ca="1">SUMIFS(Invoice_Hours,Invoice_Labor_Category,$D3389,Invoice_Company,$C3389,Invoice_MSA_Code,$E3389)</f>
        <v>0</v>
      </c>
      <c r="W3389" s="121" t="str">
        <f t="shared" ca="1" si="838"/>
        <v/>
      </c>
      <c r="X3389" s="151" t="str">
        <f t="shared" ca="1" si="839"/>
        <v/>
      </c>
      <c r="AB3389" t="str">
        <f t="shared" si="840"/>
        <v/>
      </c>
      <c r="AC3389" t="str">
        <f t="shared" si="841"/>
        <v/>
      </c>
      <c r="AD3389" t="str">
        <f t="shared" si="842"/>
        <v/>
      </c>
      <c r="AE3389" s="4" t="str">
        <f t="shared" ca="1" si="851"/>
        <v/>
      </c>
    </row>
    <row r="3390" spans="7:31">
      <c r="G3390" s="117" cm="1">
        <f t="array" aca="1" ref="G3390" ca="1">SUMIFS(Proposed_Hours,Proposed_Labor_Category,$D3390,Proposed_Company,$C3390,Proposed_MSA_Code,$E3390)</f>
        <v>0</v>
      </c>
      <c r="H3390" s="7" t="str">
        <f t="shared" ca="1" si="843"/>
        <v/>
      </c>
      <c r="I3390" s="4" t="str" cm="1">
        <f t="array" aca="1" ref="I3390" ca="1">IFERROR(IF(SUMIFS(Proposed_Direct_Cost,Proposed_Labor_Category,$D3390,Proposed_Company,$C3390,Proposed_MSA_Code,$E3390)=0,"Not Proposed",SUMIFS(Proposed_Direct_Cost,Proposed_Labor_Category,$D3390,Proposed_Company,$C3390,Proposed_MSA_Code,$E3390)),"")</f>
        <v>Not Proposed</v>
      </c>
      <c r="J3390" s="117" cm="1">
        <f t="array" aca="1" ref="J3390" ca="1">SUMIFS(Invoice_Hours,Invoice_Labor_Category,$D3390,Invoice_Company,$C3390,Invoice_MSA_Code,$E3390)</f>
        <v>0</v>
      </c>
      <c r="K3390" s="7" t="str">
        <f t="shared" ca="1" si="844"/>
        <v/>
      </c>
      <c r="L3390" s="222" cm="1">
        <f t="array" aca="1" ref="L3390" ca="1">IFERROR(SUMIFS(Invoice_Direct_Cost,Invoice_Labor_Category,$D3390,Invoice_Company,$C3390,Invoice_MSA_Code,$E3390),"")</f>
        <v>0</v>
      </c>
      <c r="M3390" s="7" t="str">
        <f t="shared" ca="1" si="845"/>
        <v/>
      </c>
      <c r="N3390" s="220" t="str">
        <f t="shared" ca="1" si="850"/>
        <v/>
      </c>
      <c r="O3390" s="7" t="str">
        <f t="shared" ca="1" si="846"/>
        <v/>
      </c>
      <c r="P3390" s="7" t="str">
        <f t="shared" ca="1" si="847"/>
        <v/>
      </c>
      <c r="Q3390" s="7" t="str">
        <f t="shared" ca="1" si="848"/>
        <v/>
      </c>
      <c r="R3390" s="7" t="str">
        <f t="shared" ca="1" si="849"/>
        <v/>
      </c>
      <c r="S3390" s="7" t="str">
        <f t="shared" ca="1" si="836"/>
        <v/>
      </c>
      <c r="T3390" s="7" t="str">
        <f t="shared" ca="1" si="837"/>
        <v/>
      </c>
      <c r="V3390" s="120" cm="1">
        <f t="array" aca="1" ref="V3390" ca="1">SUMIFS(Invoice_Hours,Invoice_Labor_Category,$D3390,Invoice_Company,$C3390,Invoice_MSA_Code,$E3390)</f>
        <v>0</v>
      </c>
      <c r="W3390" s="121" t="str">
        <f t="shared" ca="1" si="838"/>
        <v/>
      </c>
      <c r="X3390" s="152" t="str">
        <f t="shared" ca="1" si="839"/>
        <v/>
      </c>
      <c r="AB3390" t="str">
        <f t="shared" si="840"/>
        <v/>
      </c>
      <c r="AC3390" t="str">
        <f t="shared" si="841"/>
        <v/>
      </c>
      <c r="AD3390" t="str">
        <f t="shared" si="842"/>
        <v/>
      </c>
      <c r="AE3390" s="4" t="str">
        <f t="shared" ca="1" si="851"/>
        <v/>
      </c>
    </row>
    <row r="3391" spans="7:31">
      <c r="G3391" s="117" cm="1">
        <f t="array" aca="1" ref="G3391" ca="1">SUMIFS(Proposed_Hours,Proposed_Labor_Category,$D3391,Proposed_Company,$C3391,Proposed_MSA_Code,$E3391)</f>
        <v>0</v>
      </c>
      <c r="H3391" s="7" t="str">
        <f t="shared" ca="1" si="843"/>
        <v/>
      </c>
      <c r="I3391" s="4" t="str" cm="1">
        <f t="array" aca="1" ref="I3391" ca="1">IFERROR(IF(SUMIFS(Proposed_Direct_Cost,Proposed_Labor_Category,$D3391,Proposed_Company,$C3391,Proposed_MSA_Code,$E3391)=0,"Not Proposed",SUMIFS(Proposed_Direct_Cost,Proposed_Labor_Category,$D3391,Proposed_Company,$C3391,Proposed_MSA_Code,$E3391)),"")</f>
        <v>Not Proposed</v>
      </c>
      <c r="J3391" s="117" cm="1">
        <f t="array" aca="1" ref="J3391" ca="1">SUMIFS(Invoice_Hours,Invoice_Labor_Category,$D3391,Invoice_Company,$C3391,Invoice_MSA_Code,$E3391)</f>
        <v>0</v>
      </c>
      <c r="K3391" s="7" t="str">
        <f t="shared" ca="1" si="844"/>
        <v/>
      </c>
      <c r="L3391" s="222" cm="1">
        <f t="array" aca="1" ref="L3391" ca="1">IFERROR(SUMIFS(Invoice_Direct_Cost,Invoice_Labor_Category,$D3391,Invoice_Company,$C3391,Invoice_MSA_Code,$E3391),"")</f>
        <v>0</v>
      </c>
      <c r="M3391" s="7" t="str">
        <f t="shared" ca="1" si="845"/>
        <v/>
      </c>
      <c r="N3391" s="220" t="str">
        <f t="shared" ca="1" si="850"/>
        <v/>
      </c>
      <c r="O3391" s="7" t="str">
        <f t="shared" ca="1" si="846"/>
        <v/>
      </c>
      <c r="P3391" s="7" t="str">
        <f t="shared" ca="1" si="847"/>
        <v/>
      </c>
      <c r="Q3391" s="7" t="str">
        <f t="shared" ca="1" si="848"/>
        <v/>
      </c>
      <c r="R3391" s="7" t="str">
        <f t="shared" ca="1" si="849"/>
        <v/>
      </c>
      <c r="S3391" s="7" t="str">
        <f t="shared" ca="1" si="836"/>
        <v/>
      </c>
      <c r="T3391" s="7" t="str">
        <f t="shared" ca="1" si="837"/>
        <v/>
      </c>
      <c r="V3391" s="120" cm="1">
        <f t="array" aca="1" ref="V3391" ca="1">SUMIFS(Invoice_Hours,Invoice_Labor_Category,$D3391,Invoice_Company,$C3391,Invoice_MSA_Code,$E3391)</f>
        <v>0</v>
      </c>
      <c r="W3391" s="121" t="str">
        <f t="shared" ca="1" si="838"/>
        <v/>
      </c>
      <c r="X3391" s="151" t="str">
        <f t="shared" ca="1" si="839"/>
        <v/>
      </c>
      <c r="AB3391" t="str">
        <f t="shared" si="840"/>
        <v/>
      </c>
      <c r="AC3391" t="str">
        <f t="shared" si="841"/>
        <v/>
      </c>
      <c r="AD3391" t="str">
        <f t="shared" si="842"/>
        <v/>
      </c>
      <c r="AE3391" s="4" t="str">
        <f t="shared" ca="1" si="851"/>
        <v/>
      </c>
    </row>
    <row r="3392" spans="7:31">
      <c r="G3392" s="117" cm="1">
        <f t="array" aca="1" ref="G3392" ca="1">SUMIFS(Proposed_Hours,Proposed_Labor_Category,$D3392,Proposed_Company,$C3392,Proposed_MSA_Code,$E3392)</f>
        <v>0</v>
      </c>
      <c r="H3392" s="7" t="str">
        <f t="shared" ca="1" si="843"/>
        <v/>
      </c>
      <c r="I3392" s="4" t="str" cm="1">
        <f t="array" aca="1" ref="I3392" ca="1">IFERROR(IF(SUMIFS(Proposed_Direct_Cost,Proposed_Labor_Category,$D3392,Proposed_Company,$C3392,Proposed_MSA_Code,$E3392)=0,"Not Proposed",SUMIFS(Proposed_Direct_Cost,Proposed_Labor_Category,$D3392,Proposed_Company,$C3392,Proposed_MSA_Code,$E3392)),"")</f>
        <v>Not Proposed</v>
      </c>
      <c r="J3392" s="117" cm="1">
        <f t="array" aca="1" ref="J3392" ca="1">SUMIFS(Invoice_Hours,Invoice_Labor_Category,$D3392,Invoice_Company,$C3392,Invoice_MSA_Code,$E3392)</f>
        <v>0</v>
      </c>
      <c r="K3392" s="7" t="str">
        <f t="shared" ca="1" si="844"/>
        <v/>
      </c>
      <c r="L3392" s="222" cm="1">
        <f t="array" aca="1" ref="L3392" ca="1">IFERROR(SUMIFS(Invoice_Direct_Cost,Invoice_Labor_Category,$D3392,Invoice_Company,$C3392,Invoice_MSA_Code,$E3392),"")</f>
        <v>0</v>
      </c>
      <c r="M3392" s="7" t="str">
        <f t="shared" ca="1" si="845"/>
        <v/>
      </c>
      <c r="N3392" s="220" t="str">
        <f t="shared" ca="1" si="850"/>
        <v/>
      </c>
      <c r="O3392" s="7" t="str">
        <f t="shared" ca="1" si="846"/>
        <v/>
      </c>
      <c r="P3392" s="7" t="str">
        <f t="shared" ca="1" si="847"/>
        <v/>
      </c>
      <c r="Q3392" s="7" t="str">
        <f t="shared" ca="1" si="848"/>
        <v/>
      </c>
      <c r="R3392" s="7" t="str">
        <f t="shared" ca="1" si="849"/>
        <v/>
      </c>
      <c r="S3392" s="7" t="str">
        <f t="shared" ca="1" si="836"/>
        <v/>
      </c>
      <c r="T3392" s="7" t="str">
        <f t="shared" ca="1" si="837"/>
        <v/>
      </c>
      <c r="V3392" s="120" cm="1">
        <f t="array" aca="1" ref="V3392" ca="1">SUMIFS(Invoice_Hours,Invoice_Labor_Category,$D3392,Invoice_Company,$C3392,Invoice_MSA_Code,$E3392)</f>
        <v>0</v>
      </c>
      <c r="W3392" s="121" t="str">
        <f t="shared" ca="1" si="838"/>
        <v/>
      </c>
      <c r="X3392" s="152" t="str">
        <f t="shared" ca="1" si="839"/>
        <v/>
      </c>
      <c r="AB3392" t="str">
        <f t="shared" si="840"/>
        <v/>
      </c>
      <c r="AC3392" t="str">
        <f t="shared" si="841"/>
        <v/>
      </c>
      <c r="AD3392" t="str">
        <f t="shared" si="842"/>
        <v/>
      </c>
      <c r="AE3392" s="4" t="str">
        <f t="shared" ca="1" si="851"/>
        <v/>
      </c>
    </row>
    <row r="3393" spans="7:31">
      <c r="G3393" s="117" cm="1">
        <f t="array" aca="1" ref="G3393" ca="1">SUMIFS(Proposed_Hours,Proposed_Labor_Category,$D3393,Proposed_Company,$C3393,Proposed_MSA_Code,$E3393)</f>
        <v>0</v>
      </c>
      <c r="H3393" s="7" t="str">
        <f t="shared" ca="1" si="843"/>
        <v/>
      </c>
      <c r="I3393" s="4" t="str" cm="1">
        <f t="array" aca="1" ref="I3393" ca="1">IFERROR(IF(SUMIFS(Proposed_Direct_Cost,Proposed_Labor_Category,$D3393,Proposed_Company,$C3393,Proposed_MSA_Code,$E3393)=0,"Not Proposed",SUMIFS(Proposed_Direct_Cost,Proposed_Labor_Category,$D3393,Proposed_Company,$C3393,Proposed_MSA_Code,$E3393)),"")</f>
        <v>Not Proposed</v>
      </c>
      <c r="J3393" s="117" cm="1">
        <f t="array" aca="1" ref="J3393" ca="1">SUMIFS(Invoice_Hours,Invoice_Labor_Category,$D3393,Invoice_Company,$C3393,Invoice_MSA_Code,$E3393)</f>
        <v>0</v>
      </c>
      <c r="K3393" s="7" t="str">
        <f t="shared" ca="1" si="844"/>
        <v/>
      </c>
      <c r="L3393" s="222" cm="1">
        <f t="array" aca="1" ref="L3393" ca="1">IFERROR(SUMIFS(Invoice_Direct_Cost,Invoice_Labor_Category,$D3393,Invoice_Company,$C3393,Invoice_MSA_Code,$E3393),"")</f>
        <v>0</v>
      </c>
      <c r="M3393" s="7" t="str">
        <f t="shared" ca="1" si="845"/>
        <v/>
      </c>
      <c r="N3393" s="220" t="str">
        <f t="shared" ca="1" si="850"/>
        <v/>
      </c>
      <c r="O3393" s="7" t="str">
        <f t="shared" ca="1" si="846"/>
        <v/>
      </c>
      <c r="P3393" s="7" t="str">
        <f t="shared" ca="1" si="847"/>
        <v/>
      </c>
      <c r="Q3393" s="7" t="str">
        <f t="shared" ca="1" si="848"/>
        <v/>
      </c>
      <c r="R3393" s="7" t="str">
        <f t="shared" ca="1" si="849"/>
        <v/>
      </c>
      <c r="S3393" s="7" t="str">
        <f t="shared" ca="1" si="836"/>
        <v/>
      </c>
      <c r="T3393" s="7" t="str">
        <f t="shared" ca="1" si="837"/>
        <v/>
      </c>
      <c r="V3393" s="120" cm="1">
        <f t="array" aca="1" ref="V3393" ca="1">SUMIFS(Invoice_Hours,Invoice_Labor_Category,$D3393,Invoice_Company,$C3393,Invoice_MSA_Code,$E3393)</f>
        <v>0</v>
      </c>
      <c r="W3393" s="121" t="str">
        <f t="shared" ca="1" si="838"/>
        <v/>
      </c>
      <c r="X3393" s="151" t="str">
        <f t="shared" ca="1" si="839"/>
        <v/>
      </c>
      <c r="AB3393" t="str">
        <f t="shared" si="840"/>
        <v/>
      </c>
      <c r="AC3393" t="str">
        <f t="shared" si="841"/>
        <v/>
      </c>
      <c r="AD3393" t="str">
        <f t="shared" si="842"/>
        <v/>
      </c>
      <c r="AE3393" s="4" t="str">
        <f t="shared" ca="1" si="851"/>
        <v/>
      </c>
    </row>
    <row r="3394" spans="7:31">
      <c r="G3394" s="117" cm="1">
        <f t="array" aca="1" ref="G3394" ca="1">SUMIFS(Proposed_Hours,Proposed_Labor_Category,$D3394,Proposed_Company,$C3394,Proposed_MSA_Code,$E3394)</f>
        <v>0</v>
      </c>
      <c r="H3394" s="7" t="str">
        <f t="shared" ca="1" si="843"/>
        <v/>
      </c>
      <c r="I3394" s="4" t="str" cm="1">
        <f t="array" aca="1" ref="I3394" ca="1">IFERROR(IF(SUMIFS(Proposed_Direct_Cost,Proposed_Labor_Category,$D3394,Proposed_Company,$C3394,Proposed_MSA_Code,$E3394)=0,"Not Proposed",SUMIFS(Proposed_Direct_Cost,Proposed_Labor_Category,$D3394,Proposed_Company,$C3394,Proposed_MSA_Code,$E3394)),"")</f>
        <v>Not Proposed</v>
      </c>
      <c r="J3394" s="117" cm="1">
        <f t="array" aca="1" ref="J3394" ca="1">SUMIFS(Invoice_Hours,Invoice_Labor_Category,$D3394,Invoice_Company,$C3394,Invoice_MSA_Code,$E3394)</f>
        <v>0</v>
      </c>
      <c r="K3394" s="7" t="str">
        <f t="shared" ca="1" si="844"/>
        <v/>
      </c>
      <c r="L3394" s="222" cm="1">
        <f t="array" aca="1" ref="L3394" ca="1">IFERROR(SUMIFS(Invoice_Direct_Cost,Invoice_Labor_Category,$D3394,Invoice_Company,$C3394,Invoice_MSA_Code,$E3394),"")</f>
        <v>0</v>
      </c>
      <c r="M3394" s="7" t="str">
        <f t="shared" ca="1" si="845"/>
        <v/>
      </c>
      <c r="N3394" s="220" t="str">
        <f t="shared" ca="1" si="850"/>
        <v/>
      </c>
      <c r="O3394" s="7" t="str">
        <f t="shared" ca="1" si="846"/>
        <v/>
      </c>
      <c r="P3394" s="7" t="str">
        <f t="shared" ca="1" si="847"/>
        <v/>
      </c>
      <c r="Q3394" s="7" t="str">
        <f t="shared" ca="1" si="848"/>
        <v/>
      </c>
      <c r="R3394" s="7" t="str">
        <f t="shared" ca="1" si="849"/>
        <v/>
      </c>
      <c r="S3394" s="7" t="str">
        <f t="shared" ca="1" si="836"/>
        <v/>
      </c>
      <c r="T3394" s="7" t="str">
        <f t="shared" ca="1" si="837"/>
        <v/>
      </c>
      <c r="V3394" s="120" cm="1">
        <f t="array" aca="1" ref="V3394" ca="1">SUMIFS(Invoice_Hours,Invoice_Labor_Category,$D3394,Invoice_Company,$C3394,Invoice_MSA_Code,$E3394)</f>
        <v>0</v>
      </c>
      <c r="W3394" s="121" t="str">
        <f t="shared" ca="1" si="838"/>
        <v/>
      </c>
      <c r="X3394" s="152" t="str">
        <f t="shared" ca="1" si="839"/>
        <v/>
      </c>
      <c r="AB3394" t="str">
        <f t="shared" si="840"/>
        <v/>
      </c>
      <c r="AC3394" t="str">
        <f t="shared" si="841"/>
        <v/>
      </c>
      <c r="AD3394" t="str">
        <f t="shared" si="842"/>
        <v/>
      </c>
      <c r="AE3394" s="4" t="str">
        <f t="shared" ca="1" si="851"/>
        <v/>
      </c>
    </row>
    <row r="3395" spans="7:31">
      <c r="G3395" s="117" cm="1">
        <f t="array" aca="1" ref="G3395" ca="1">SUMIFS(Proposed_Hours,Proposed_Labor_Category,$D3395,Proposed_Company,$C3395,Proposed_MSA_Code,$E3395)</f>
        <v>0</v>
      </c>
      <c r="H3395" s="7" t="str">
        <f t="shared" ca="1" si="843"/>
        <v/>
      </c>
      <c r="I3395" s="4" t="str" cm="1">
        <f t="array" aca="1" ref="I3395" ca="1">IFERROR(IF(SUMIFS(Proposed_Direct_Cost,Proposed_Labor_Category,$D3395,Proposed_Company,$C3395,Proposed_MSA_Code,$E3395)=0,"Not Proposed",SUMIFS(Proposed_Direct_Cost,Proposed_Labor_Category,$D3395,Proposed_Company,$C3395,Proposed_MSA_Code,$E3395)),"")</f>
        <v>Not Proposed</v>
      </c>
      <c r="J3395" s="117" cm="1">
        <f t="array" aca="1" ref="J3395" ca="1">SUMIFS(Invoice_Hours,Invoice_Labor_Category,$D3395,Invoice_Company,$C3395,Invoice_MSA_Code,$E3395)</f>
        <v>0</v>
      </c>
      <c r="K3395" s="7" t="str">
        <f t="shared" ca="1" si="844"/>
        <v/>
      </c>
      <c r="L3395" s="222" cm="1">
        <f t="array" aca="1" ref="L3395" ca="1">IFERROR(SUMIFS(Invoice_Direct_Cost,Invoice_Labor_Category,$D3395,Invoice_Company,$C3395,Invoice_MSA_Code,$E3395),"")</f>
        <v>0</v>
      </c>
      <c r="M3395" s="7" t="str">
        <f t="shared" ca="1" si="845"/>
        <v/>
      </c>
      <c r="N3395" s="220" t="str">
        <f t="shared" ca="1" si="850"/>
        <v/>
      </c>
      <c r="O3395" s="7" t="str">
        <f t="shared" ca="1" si="846"/>
        <v/>
      </c>
      <c r="P3395" s="7" t="str">
        <f t="shared" ca="1" si="847"/>
        <v/>
      </c>
      <c r="Q3395" s="7" t="str">
        <f t="shared" ca="1" si="848"/>
        <v/>
      </c>
      <c r="R3395" s="7" t="str">
        <f t="shared" ca="1" si="849"/>
        <v/>
      </c>
      <c r="S3395" s="7" t="str">
        <f t="shared" ref="S3395:S3458" ca="1" si="852">IFERROR(IF(N3395&lt;0,-O3395,""),"")</f>
        <v/>
      </c>
      <c r="T3395" s="7" t="str">
        <f t="shared" ref="T3395:T3458" ca="1" si="853">IFERROR(IF(AND(K3395&lt;&gt;"",H3395&lt;&gt;"",K3395=H3395),L3395,""),"")</f>
        <v/>
      </c>
      <c r="V3395" s="120" cm="1">
        <f t="array" aca="1" ref="V3395" ca="1">SUMIFS(Invoice_Hours,Invoice_Labor_Category,$D3395,Invoice_Company,$C3395,Invoice_MSA_Code,$E3395)</f>
        <v>0</v>
      </c>
      <c r="W3395" s="121" t="str">
        <f t="shared" ref="W3395:W3458" ca="1" si="854">IFERROR(IF(AND(H3395&lt;&gt;0,K3395&gt;H3395,(K3395-H3395)/H3395&gt;0.05),(K3395-H3395),""),"")</f>
        <v/>
      </c>
      <c r="X3395" s="151" t="str">
        <f t="shared" ref="X3395:X3458" ca="1" si="855">IFERROR(IF(H3395="",K3395*J3395,W3395*V3395),"")</f>
        <v/>
      </c>
      <c r="AB3395" t="str">
        <f t="shared" ref="AB3395:AB3458" si="856">IF(C3395=0,"",C3395)</f>
        <v/>
      </c>
      <c r="AC3395" t="str">
        <f t="shared" ref="AC3395:AC3458" si="857">IF(D3395=0,"",D3395)</f>
        <v/>
      </c>
      <c r="AD3395" t="str">
        <f t="shared" ref="AD3395:AD3458" si="858">IF(F3395=0,"",F3395)</f>
        <v/>
      </c>
      <c r="AE3395" s="4" t="str">
        <f t="shared" ca="1" si="851"/>
        <v/>
      </c>
    </row>
    <row r="3396" spans="7:31">
      <c r="G3396" s="117" cm="1">
        <f t="array" aca="1" ref="G3396" ca="1">SUMIFS(Proposed_Hours,Proposed_Labor_Category,$D3396,Proposed_Company,$C3396,Proposed_MSA_Code,$E3396)</f>
        <v>0</v>
      </c>
      <c r="H3396" s="7" t="str">
        <f t="shared" ref="H3396:H3459" ca="1" si="859">IFERROR(I3396/G3396,"")</f>
        <v/>
      </c>
      <c r="I3396" s="4" t="str" cm="1">
        <f t="array" aca="1" ref="I3396" ca="1">IFERROR(IF(SUMIFS(Proposed_Direct_Cost,Proposed_Labor_Category,$D3396,Proposed_Company,$C3396,Proposed_MSA_Code,$E3396)=0,"Not Proposed",SUMIFS(Proposed_Direct_Cost,Proposed_Labor_Category,$D3396,Proposed_Company,$C3396,Proposed_MSA_Code,$E3396)),"")</f>
        <v>Not Proposed</v>
      </c>
      <c r="J3396" s="117" cm="1">
        <f t="array" aca="1" ref="J3396" ca="1">SUMIFS(Invoice_Hours,Invoice_Labor_Category,$D3396,Invoice_Company,$C3396,Invoice_MSA_Code,$E3396)</f>
        <v>0</v>
      </c>
      <c r="K3396" s="7" t="str">
        <f t="shared" ref="K3396:K3459" ca="1" si="860">IFERROR(L3396/J3396,"")</f>
        <v/>
      </c>
      <c r="L3396" s="222" cm="1">
        <f t="array" aca="1" ref="L3396" ca="1">IFERROR(SUMIFS(Invoice_Direct_Cost,Invoice_Labor_Category,$D3396,Invoice_Company,$C3396,Invoice_MSA_Code,$E3396),"")</f>
        <v>0</v>
      </c>
      <c r="M3396" s="7" t="str">
        <f t="shared" ref="M3396:M3459" ca="1" si="861">IFERROR(K3396-H3396,"")</f>
        <v/>
      </c>
      <c r="N3396" s="220" t="str">
        <f t="shared" ca="1" si="850"/>
        <v/>
      </c>
      <c r="O3396" s="7" t="str">
        <f t="shared" ref="O3396:O3459" ca="1" si="862">IFERROR(M3396*J3396,"")</f>
        <v/>
      </c>
      <c r="P3396" s="7" t="str">
        <f t="shared" ref="P3396:P3459" ca="1" si="863">IFERROR(IF(N3396&gt;5%,O3396*((N3396-5%)/N3396),""),"")</f>
        <v/>
      </c>
      <c r="Q3396" s="7" t="str">
        <f t="shared" ref="Q3396:Q3459" ca="1" si="864">IFERROR(IF(N3396&gt;0,O3396*(MIN(N3396,5%)/N3396),""),"")</f>
        <v/>
      </c>
      <c r="R3396" s="7" t="str">
        <f t="shared" ref="R3396:R3459" ca="1" si="865">IFERROR(IF(AND(K3396&gt;0,H3396="",L3396&lt;&gt;0),L3396,""),"")</f>
        <v/>
      </c>
      <c r="S3396" s="7" t="str">
        <f t="shared" ca="1" si="852"/>
        <v/>
      </c>
      <c r="T3396" s="7" t="str">
        <f t="shared" ca="1" si="853"/>
        <v/>
      </c>
      <c r="V3396" s="120" cm="1">
        <f t="array" aca="1" ref="V3396" ca="1">SUMIFS(Invoice_Hours,Invoice_Labor_Category,$D3396,Invoice_Company,$C3396,Invoice_MSA_Code,$E3396)</f>
        <v>0</v>
      </c>
      <c r="W3396" s="121" t="str">
        <f t="shared" ca="1" si="854"/>
        <v/>
      </c>
      <c r="X3396" s="152" t="str">
        <f t="shared" ca="1" si="855"/>
        <v/>
      </c>
      <c r="AB3396" t="str">
        <f t="shared" si="856"/>
        <v/>
      </c>
      <c r="AC3396" t="str">
        <f t="shared" si="857"/>
        <v/>
      </c>
      <c r="AD3396" t="str">
        <f t="shared" si="858"/>
        <v/>
      </c>
      <c r="AE3396" s="4" t="str">
        <f t="shared" ca="1" si="851"/>
        <v/>
      </c>
    </row>
    <row r="3397" spans="7:31">
      <c r="G3397" s="117" cm="1">
        <f t="array" aca="1" ref="G3397" ca="1">SUMIFS(Proposed_Hours,Proposed_Labor_Category,$D3397,Proposed_Company,$C3397,Proposed_MSA_Code,$E3397)</f>
        <v>0</v>
      </c>
      <c r="H3397" s="7" t="str">
        <f t="shared" ca="1" si="859"/>
        <v/>
      </c>
      <c r="I3397" s="4" t="str" cm="1">
        <f t="array" aca="1" ref="I3397" ca="1">IFERROR(IF(SUMIFS(Proposed_Direct_Cost,Proposed_Labor_Category,$D3397,Proposed_Company,$C3397,Proposed_MSA_Code,$E3397)=0,"Not Proposed",SUMIFS(Proposed_Direct_Cost,Proposed_Labor_Category,$D3397,Proposed_Company,$C3397,Proposed_MSA_Code,$E3397)),"")</f>
        <v>Not Proposed</v>
      </c>
      <c r="J3397" s="117" cm="1">
        <f t="array" aca="1" ref="J3397" ca="1">SUMIFS(Invoice_Hours,Invoice_Labor_Category,$D3397,Invoice_Company,$C3397,Invoice_MSA_Code,$E3397)</f>
        <v>0</v>
      </c>
      <c r="K3397" s="7" t="str">
        <f t="shared" ca="1" si="860"/>
        <v/>
      </c>
      <c r="L3397" s="222" cm="1">
        <f t="array" aca="1" ref="L3397" ca="1">IFERROR(SUMIFS(Invoice_Direct_Cost,Invoice_Labor_Category,$D3397,Invoice_Company,$C3397,Invoice_MSA_Code,$E3397),"")</f>
        <v>0</v>
      </c>
      <c r="M3397" s="7" t="str">
        <f t="shared" ca="1" si="861"/>
        <v/>
      </c>
      <c r="N3397" s="220" t="str">
        <f t="shared" ref="N3397:N3460" ca="1" si="866">IFERROR(M3397/H3397,"")</f>
        <v/>
      </c>
      <c r="O3397" s="7" t="str">
        <f t="shared" ca="1" si="862"/>
        <v/>
      </c>
      <c r="P3397" s="7" t="str">
        <f t="shared" ca="1" si="863"/>
        <v/>
      </c>
      <c r="Q3397" s="7" t="str">
        <f t="shared" ca="1" si="864"/>
        <v/>
      </c>
      <c r="R3397" s="7" t="str">
        <f t="shared" ca="1" si="865"/>
        <v/>
      </c>
      <c r="S3397" s="7" t="str">
        <f t="shared" ca="1" si="852"/>
        <v/>
      </c>
      <c r="T3397" s="7" t="str">
        <f t="shared" ca="1" si="853"/>
        <v/>
      </c>
      <c r="V3397" s="120" cm="1">
        <f t="array" aca="1" ref="V3397" ca="1">SUMIFS(Invoice_Hours,Invoice_Labor_Category,$D3397,Invoice_Company,$C3397,Invoice_MSA_Code,$E3397)</f>
        <v>0</v>
      </c>
      <c r="W3397" s="121" t="str">
        <f t="shared" ca="1" si="854"/>
        <v/>
      </c>
      <c r="X3397" s="151" t="str">
        <f t="shared" ca="1" si="855"/>
        <v/>
      </c>
      <c r="AB3397" t="str">
        <f t="shared" si="856"/>
        <v/>
      </c>
      <c r="AC3397" t="str">
        <f t="shared" si="857"/>
        <v/>
      </c>
      <c r="AD3397" t="str">
        <f t="shared" si="858"/>
        <v/>
      </c>
      <c r="AE3397" s="4" t="str">
        <f t="shared" ca="1" si="851"/>
        <v/>
      </c>
    </row>
    <row r="3398" spans="7:31">
      <c r="G3398" s="117" cm="1">
        <f t="array" aca="1" ref="G3398" ca="1">SUMIFS(Proposed_Hours,Proposed_Labor_Category,$D3398,Proposed_Company,$C3398,Proposed_MSA_Code,$E3398)</f>
        <v>0</v>
      </c>
      <c r="H3398" s="7" t="str">
        <f t="shared" ca="1" si="859"/>
        <v/>
      </c>
      <c r="I3398" s="4" t="str" cm="1">
        <f t="array" aca="1" ref="I3398" ca="1">IFERROR(IF(SUMIFS(Proposed_Direct_Cost,Proposed_Labor_Category,$D3398,Proposed_Company,$C3398,Proposed_MSA_Code,$E3398)=0,"Not Proposed",SUMIFS(Proposed_Direct_Cost,Proposed_Labor_Category,$D3398,Proposed_Company,$C3398,Proposed_MSA_Code,$E3398)),"")</f>
        <v>Not Proposed</v>
      </c>
      <c r="J3398" s="117" cm="1">
        <f t="array" aca="1" ref="J3398" ca="1">SUMIFS(Invoice_Hours,Invoice_Labor_Category,$D3398,Invoice_Company,$C3398,Invoice_MSA_Code,$E3398)</f>
        <v>0</v>
      </c>
      <c r="K3398" s="7" t="str">
        <f t="shared" ca="1" si="860"/>
        <v/>
      </c>
      <c r="L3398" s="222" cm="1">
        <f t="array" aca="1" ref="L3398" ca="1">IFERROR(SUMIFS(Invoice_Direct_Cost,Invoice_Labor_Category,$D3398,Invoice_Company,$C3398,Invoice_MSA_Code,$E3398),"")</f>
        <v>0</v>
      </c>
      <c r="M3398" s="7" t="str">
        <f t="shared" ca="1" si="861"/>
        <v/>
      </c>
      <c r="N3398" s="220" t="str">
        <f t="shared" ca="1" si="866"/>
        <v/>
      </c>
      <c r="O3398" s="7" t="str">
        <f t="shared" ca="1" si="862"/>
        <v/>
      </c>
      <c r="P3398" s="7" t="str">
        <f t="shared" ca="1" si="863"/>
        <v/>
      </c>
      <c r="Q3398" s="7" t="str">
        <f t="shared" ca="1" si="864"/>
        <v/>
      </c>
      <c r="R3398" s="7" t="str">
        <f t="shared" ca="1" si="865"/>
        <v/>
      </c>
      <c r="S3398" s="7" t="str">
        <f t="shared" ca="1" si="852"/>
        <v/>
      </c>
      <c r="T3398" s="7" t="str">
        <f t="shared" ca="1" si="853"/>
        <v/>
      </c>
      <c r="V3398" s="120" cm="1">
        <f t="array" aca="1" ref="V3398" ca="1">SUMIFS(Invoice_Hours,Invoice_Labor_Category,$D3398,Invoice_Company,$C3398,Invoice_MSA_Code,$E3398)</f>
        <v>0</v>
      </c>
      <c r="W3398" s="121" t="str">
        <f t="shared" ca="1" si="854"/>
        <v/>
      </c>
      <c r="X3398" s="152" t="str">
        <f t="shared" ca="1" si="855"/>
        <v/>
      </c>
      <c r="AB3398" t="str">
        <f t="shared" si="856"/>
        <v/>
      </c>
      <c r="AC3398" t="str">
        <f t="shared" si="857"/>
        <v/>
      </c>
      <c r="AD3398" t="str">
        <f t="shared" si="858"/>
        <v/>
      </c>
      <c r="AE3398" s="4" t="str">
        <f t="shared" ca="1" si="851"/>
        <v/>
      </c>
    </row>
    <row r="3399" spans="7:31">
      <c r="G3399" s="117" cm="1">
        <f t="array" aca="1" ref="G3399" ca="1">SUMIFS(Proposed_Hours,Proposed_Labor_Category,$D3399,Proposed_Company,$C3399,Proposed_MSA_Code,$E3399)</f>
        <v>0</v>
      </c>
      <c r="H3399" s="7" t="str">
        <f t="shared" ca="1" si="859"/>
        <v/>
      </c>
      <c r="I3399" s="4" t="str" cm="1">
        <f t="array" aca="1" ref="I3399" ca="1">IFERROR(IF(SUMIFS(Proposed_Direct_Cost,Proposed_Labor_Category,$D3399,Proposed_Company,$C3399,Proposed_MSA_Code,$E3399)=0,"Not Proposed",SUMIFS(Proposed_Direct_Cost,Proposed_Labor_Category,$D3399,Proposed_Company,$C3399,Proposed_MSA_Code,$E3399)),"")</f>
        <v>Not Proposed</v>
      </c>
      <c r="J3399" s="117" cm="1">
        <f t="array" aca="1" ref="J3399" ca="1">SUMIFS(Invoice_Hours,Invoice_Labor_Category,$D3399,Invoice_Company,$C3399,Invoice_MSA_Code,$E3399)</f>
        <v>0</v>
      </c>
      <c r="K3399" s="7" t="str">
        <f t="shared" ca="1" si="860"/>
        <v/>
      </c>
      <c r="L3399" s="222" cm="1">
        <f t="array" aca="1" ref="L3399" ca="1">IFERROR(SUMIFS(Invoice_Direct_Cost,Invoice_Labor_Category,$D3399,Invoice_Company,$C3399,Invoice_MSA_Code,$E3399),"")</f>
        <v>0</v>
      </c>
      <c r="M3399" s="7" t="str">
        <f t="shared" ca="1" si="861"/>
        <v/>
      </c>
      <c r="N3399" s="220" t="str">
        <f t="shared" ca="1" si="866"/>
        <v/>
      </c>
      <c r="O3399" s="7" t="str">
        <f t="shared" ca="1" si="862"/>
        <v/>
      </c>
      <c r="P3399" s="7" t="str">
        <f t="shared" ca="1" si="863"/>
        <v/>
      </c>
      <c r="Q3399" s="7" t="str">
        <f t="shared" ca="1" si="864"/>
        <v/>
      </c>
      <c r="R3399" s="7" t="str">
        <f t="shared" ca="1" si="865"/>
        <v/>
      </c>
      <c r="S3399" s="7" t="str">
        <f t="shared" ca="1" si="852"/>
        <v/>
      </c>
      <c r="T3399" s="7" t="str">
        <f t="shared" ca="1" si="853"/>
        <v/>
      </c>
      <c r="V3399" s="120" cm="1">
        <f t="array" aca="1" ref="V3399" ca="1">SUMIFS(Invoice_Hours,Invoice_Labor_Category,$D3399,Invoice_Company,$C3399,Invoice_MSA_Code,$E3399)</f>
        <v>0</v>
      </c>
      <c r="W3399" s="121" t="str">
        <f t="shared" ca="1" si="854"/>
        <v/>
      </c>
      <c r="X3399" s="151" t="str">
        <f t="shared" ca="1" si="855"/>
        <v/>
      </c>
      <c r="AB3399" t="str">
        <f t="shared" si="856"/>
        <v/>
      </c>
      <c r="AC3399" t="str">
        <f t="shared" si="857"/>
        <v/>
      </c>
      <c r="AD3399" t="str">
        <f t="shared" si="858"/>
        <v/>
      </c>
      <c r="AE3399" s="4" t="str">
        <f t="shared" ca="1" si="851"/>
        <v/>
      </c>
    </row>
    <row r="3400" spans="7:31">
      <c r="G3400" s="117" cm="1">
        <f t="array" aca="1" ref="G3400" ca="1">SUMIFS(Proposed_Hours,Proposed_Labor_Category,$D3400,Proposed_Company,$C3400,Proposed_MSA_Code,$E3400)</f>
        <v>0</v>
      </c>
      <c r="H3400" s="7" t="str">
        <f t="shared" ca="1" si="859"/>
        <v/>
      </c>
      <c r="I3400" s="4" t="str" cm="1">
        <f t="array" aca="1" ref="I3400" ca="1">IFERROR(IF(SUMIFS(Proposed_Direct_Cost,Proposed_Labor_Category,$D3400,Proposed_Company,$C3400,Proposed_MSA_Code,$E3400)=0,"Not Proposed",SUMIFS(Proposed_Direct_Cost,Proposed_Labor_Category,$D3400,Proposed_Company,$C3400,Proposed_MSA_Code,$E3400)),"")</f>
        <v>Not Proposed</v>
      </c>
      <c r="J3400" s="117" cm="1">
        <f t="array" aca="1" ref="J3400" ca="1">SUMIFS(Invoice_Hours,Invoice_Labor_Category,$D3400,Invoice_Company,$C3400,Invoice_MSA_Code,$E3400)</f>
        <v>0</v>
      </c>
      <c r="K3400" s="7" t="str">
        <f t="shared" ca="1" si="860"/>
        <v/>
      </c>
      <c r="L3400" s="222" cm="1">
        <f t="array" aca="1" ref="L3400" ca="1">IFERROR(SUMIFS(Invoice_Direct_Cost,Invoice_Labor_Category,$D3400,Invoice_Company,$C3400,Invoice_MSA_Code,$E3400),"")</f>
        <v>0</v>
      </c>
      <c r="M3400" s="7" t="str">
        <f t="shared" ca="1" si="861"/>
        <v/>
      </c>
      <c r="N3400" s="220" t="str">
        <f t="shared" ca="1" si="866"/>
        <v/>
      </c>
      <c r="O3400" s="7" t="str">
        <f t="shared" ca="1" si="862"/>
        <v/>
      </c>
      <c r="P3400" s="7" t="str">
        <f t="shared" ca="1" si="863"/>
        <v/>
      </c>
      <c r="Q3400" s="7" t="str">
        <f t="shared" ca="1" si="864"/>
        <v/>
      </c>
      <c r="R3400" s="7" t="str">
        <f t="shared" ca="1" si="865"/>
        <v/>
      </c>
      <c r="S3400" s="7" t="str">
        <f t="shared" ca="1" si="852"/>
        <v/>
      </c>
      <c r="T3400" s="7" t="str">
        <f t="shared" ca="1" si="853"/>
        <v/>
      </c>
      <c r="V3400" s="120" cm="1">
        <f t="array" aca="1" ref="V3400" ca="1">SUMIFS(Invoice_Hours,Invoice_Labor_Category,$D3400,Invoice_Company,$C3400,Invoice_MSA_Code,$E3400)</f>
        <v>0</v>
      </c>
      <c r="W3400" s="121" t="str">
        <f t="shared" ca="1" si="854"/>
        <v/>
      </c>
      <c r="X3400" s="152" t="str">
        <f t="shared" ca="1" si="855"/>
        <v/>
      </c>
      <c r="AB3400" t="str">
        <f t="shared" si="856"/>
        <v/>
      </c>
      <c r="AC3400" t="str">
        <f t="shared" si="857"/>
        <v/>
      </c>
      <c r="AD3400" t="str">
        <f t="shared" si="858"/>
        <v/>
      </c>
      <c r="AE3400" s="4" t="str">
        <f t="shared" ca="1" si="851"/>
        <v/>
      </c>
    </row>
    <row r="3401" spans="7:31">
      <c r="G3401" s="117" cm="1">
        <f t="array" aca="1" ref="G3401" ca="1">SUMIFS(Proposed_Hours,Proposed_Labor_Category,$D3401,Proposed_Company,$C3401,Proposed_MSA_Code,$E3401)</f>
        <v>0</v>
      </c>
      <c r="H3401" s="7" t="str">
        <f t="shared" ca="1" si="859"/>
        <v/>
      </c>
      <c r="I3401" s="4" t="str" cm="1">
        <f t="array" aca="1" ref="I3401" ca="1">IFERROR(IF(SUMIFS(Proposed_Direct_Cost,Proposed_Labor_Category,$D3401,Proposed_Company,$C3401,Proposed_MSA_Code,$E3401)=0,"Not Proposed",SUMIFS(Proposed_Direct_Cost,Proposed_Labor_Category,$D3401,Proposed_Company,$C3401,Proposed_MSA_Code,$E3401)),"")</f>
        <v>Not Proposed</v>
      </c>
      <c r="J3401" s="117" cm="1">
        <f t="array" aca="1" ref="J3401" ca="1">SUMIFS(Invoice_Hours,Invoice_Labor_Category,$D3401,Invoice_Company,$C3401,Invoice_MSA_Code,$E3401)</f>
        <v>0</v>
      </c>
      <c r="K3401" s="7" t="str">
        <f t="shared" ca="1" si="860"/>
        <v/>
      </c>
      <c r="L3401" s="222" cm="1">
        <f t="array" aca="1" ref="L3401" ca="1">IFERROR(SUMIFS(Invoice_Direct_Cost,Invoice_Labor_Category,$D3401,Invoice_Company,$C3401,Invoice_MSA_Code,$E3401),"")</f>
        <v>0</v>
      </c>
      <c r="M3401" s="7" t="str">
        <f t="shared" ca="1" si="861"/>
        <v/>
      </c>
      <c r="N3401" s="220" t="str">
        <f t="shared" ca="1" si="866"/>
        <v/>
      </c>
      <c r="O3401" s="7" t="str">
        <f t="shared" ca="1" si="862"/>
        <v/>
      </c>
      <c r="P3401" s="7" t="str">
        <f t="shared" ca="1" si="863"/>
        <v/>
      </c>
      <c r="Q3401" s="7" t="str">
        <f t="shared" ca="1" si="864"/>
        <v/>
      </c>
      <c r="R3401" s="7" t="str">
        <f t="shared" ca="1" si="865"/>
        <v/>
      </c>
      <c r="S3401" s="7" t="str">
        <f t="shared" ca="1" si="852"/>
        <v/>
      </c>
      <c r="T3401" s="7" t="str">
        <f t="shared" ca="1" si="853"/>
        <v/>
      </c>
      <c r="V3401" s="120" cm="1">
        <f t="array" aca="1" ref="V3401" ca="1">SUMIFS(Invoice_Hours,Invoice_Labor_Category,$D3401,Invoice_Company,$C3401,Invoice_MSA_Code,$E3401)</f>
        <v>0</v>
      </c>
      <c r="W3401" s="121" t="str">
        <f t="shared" ca="1" si="854"/>
        <v/>
      </c>
      <c r="X3401" s="151" t="str">
        <f t="shared" ca="1" si="855"/>
        <v/>
      </c>
      <c r="AB3401" t="str">
        <f t="shared" si="856"/>
        <v/>
      </c>
      <c r="AC3401" t="str">
        <f t="shared" si="857"/>
        <v/>
      </c>
      <c r="AD3401" t="str">
        <f t="shared" si="858"/>
        <v/>
      </c>
      <c r="AE3401" s="4" t="str">
        <f t="shared" ca="1" si="851"/>
        <v/>
      </c>
    </row>
    <row r="3402" spans="7:31">
      <c r="G3402" s="117" cm="1">
        <f t="array" aca="1" ref="G3402" ca="1">SUMIFS(Proposed_Hours,Proposed_Labor_Category,$D3402,Proposed_Company,$C3402,Proposed_MSA_Code,$E3402)</f>
        <v>0</v>
      </c>
      <c r="H3402" s="7" t="str">
        <f t="shared" ca="1" si="859"/>
        <v/>
      </c>
      <c r="I3402" s="4" t="str" cm="1">
        <f t="array" aca="1" ref="I3402" ca="1">IFERROR(IF(SUMIFS(Proposed_Direct_Cost,Proposed_Labor_Category,$D3402,Proposed_Company,$C3402,Proposed_MSA_Code,$E3402)=0,"Not Proposed",SUMIFS(Proposed_Direct_Cost,Proposed_Labor_Category,$D3402,Proposed_Company,$C3402,Proposed_MSA_Code,$E3402)),"")</f>
        <v>Not Proposed</v>
      </c>
      <c r="J3402" s="117" cm="1">
        <f t="array" aca="1" ref="J3402" ca="1">SUMIFS(Invoice_Hours,Invoice_Labor_Category,$D3402,Invoice_Company,$C3402,Invoice_MSA_Code,$E3402)</f>
        <v>0</v>
      </c>
      <c r="K3402" s="7" t="str">
        <f t="shared" ca="1" si="860"/>
        <v/>
      </c>
      <c r="L3402" s="222" cm="1">
        <f t="array" aca="1" ref="L3402" ca="1">IFERROR(SUMIFS(Invoice_Direct_Cost,Invoice_Labor_Category,$D3402,Invoice_Company,$C3402,Invoice_MSA_Code,$E3402),"")</f>
        <v>0</v>
      </c>
      <c r="M3402" s="7" t="str">
        <f t="shared" ca="1" si="861"/>
        <v/>
      </c>
      <c r="N3402" s="220" t="str">
        <f t="shared" ca="1" si="866"/>
        <v/>
      </c>
      <c r="O3402" s="7" t="str">
        <f t="shared" ca="1" si="862"/>
        <v/>
      </c>
      <c r="P3402" s="7" t="str">
        <f t="shared" ca="1" si="863"/>
        <v/>
      </c>
      <c r="Q3402" s="7" t="str">
        <f t="shared" ca="1" si="864"/>
        <v/>
      </c>
      <c r="R3402" s="7" t="str">
        <f t="shared" ca="1" si="865"/>
        <v/>
      </c>
      <c r="S3402" s="7" t="str">
        <f t="shared" ca="1" si="852"/>
        <v/>
      </c>
      <c r="T3402" s="7" t="str">
        <f t="shared" ca="1" si="853"/>
        <v/>
      </c>
      <c r="V3402" s="120" cm="1">
        <f t="array" aca="1" ref="V3402" ca="1">SUMIFS(Invoice_Hours,Invoice_Labor_Category,$D3402,Invoice_Company,$C3402,Invoice_MSA_Code,$E3402)</f>
        <v>0</v>
      </c>
      <c r="W3402" s="121" t="str">
        <f t="shared" ca="1" si="854"/>
        <v/>
      </c>
      <c r="X3402" s="152" t="str">
        <f t="shared" ca="1" si="855"/>
        <v/>
      </c>
      <c r="AB3402" t="str">
        <f t="shared" si="856"/>
        <v/>
      </c>
      <c r="AC3402" t="str">
        <f t="shared" si="857"/>
        <v/>
      </c>
      <c r="AD3402" t="str">
        <f t="shared" si="858"/>
        <v/>
      </c>
      <c r="AE3402" s="4" t="str">
        <f t="shared" ca="1" si="851"/>
        <v/>
      </c>
    </row>
    <row r="3403" spans="7:31">
      <c r="G3403" s="117" cm="1">
        <f t="array" aca="1" ref="G3403" ca="1">SUMIFS(Proposed_Hours,Proposed_Labor_Category,$D3403,Proposed_Company,$C3403,Proposed_MSA_Code,$E3403)</f>
        <v>0</v>
      </c>
      <c r="H3403" s="7" t="str">
        <f t="shared" ca="1" si="859"/>
        <v/>
      </c>
      <c r="I3403" s="4" t="str" cm="1">
        <f t="array" aca="1" ref="I3403" ca="1">IFERROR(IF(SUMIFS(Proposed_Direct_Cost,Proposed_Labor_Category,$D3403,Proposed_Company,$C3403,Proposed_MSA_Code,$E3403)=0,"Not Proposed",SUMIFS(Proposed_Direct_Cost,Proposed_Labor_Category,$D3403,Proposed_Company,$C3403,Proposed_MSA_Code,$E3403)),"")</f>
        <v>Not Proposed</v>
      </c>
      <c r="J3403" s="117" cm="1">
        <f t="array" aca="1" ref="J3403" ca="1">SUMIFS(Invoice_Hours,Invoice_Labor_Category,$D3403,Invoice_Company,$C3403,Invoice_MSA_Code,$E3403)</f>
        <v>0</v>
      </c>
      <c r="K3403" s="7" t="str">
        <f t="shared" ca="1" si="860"/>
        <v/>
      </c>
      <c r="L3403" s="222" cm="1">
        <f t="array" aca="1" ref="L3403" ca="1">IFERROR(SUMIFS(Invoice_Direct_Cost,Invoice_Labor_Category,$D3403,Invoice_Company,$C3403,Invoice_MSA_Code,$E3403),"")</f>
        <v>0</v>
      </c>
      <c r="M3403" s="7" t="str">
        <f t="shared" ca="1" si="861"/>
        <v/>
      </c>
      <c r="N3403" s="220" t="str">
        <f t="shared" ca="1" si="866"/>
        <v/>
      </c>
      <c r="O3403" s="7" t="str">
        <f t="shared" ca="1" si="862"/>
        <v/>
      </c>
      <c r="P3403" s="7" t="str">
        <f t="shared" ca="1" si="863"/>
        <v/>
      </c>
      <c r="Q3403" s="7" t="str">
        <f t="shared" ca="1" si="864"/>
        <v/>
      </c>
      <c r="R3403" s="7" t="str">
        <f t="shared" ca="1" si="865"/>
        <v/>
      </c>
      <c r="S3403" s="7" t="str">
        <f t="shared" ca="1" si="852"/>
        <v/>
      </c>
      <c r="T3403" s="7" t="str">
        <f t="shared" ca="1" si="853"/>
        <v/>
      </c>
      <c r="V3403" s="120" cm="1">
        <f t="array" aca="1" ref="V3403" ca="1">SUMIFS(Invoice_Hours,Invoice_Labor_Category,$D3403,Invoice_Company,$C3403,Invoice_MSA_Code,$E3403)</f>
        <v>0</v>
      </c>
      <c r="W3403" s="121" t="str">
        <f t="shared" ca="1" si="854"/>
        <v/>
      </c>
      <c r="X3403" s="151" t="str">
        <f t="shared" ca="1" si="855"/>
        <v/>
      </c>
      <c r="AB3403" t="str">
        <f t="shared" si="856"/>
        <v/>
      </c>
      <c r="AC3403" t="str">
        <f t="shared" si="857"/>
        <v/>
      </c>
      <c r="AD3403" t="str">
        <f t="shared" si="858"/>
        <v/>
      </c>
      <c r="AE3403" s="4" t="str">
        <f t="shared" ca="1" si="851"/>
        <v/>
      </c>
    </row>
    <row r="3404" spans="7:31">
      <c r="G3404" s="117" cm="1">
        <f t="array" aca="1" ref="G3404" ca="1">SUMIFS(Proposed_Hours,Proposed_Labor_Category,$D3404,Proposed_Company,$C3404,Proposed_MSA_Code,$E3404)</f>
        <v>0</v>
      </c>
      <c r="H3404" s="7" t="str">
        <f t="shared" ca="1" si="859"/>
        <v/>
      </c>
      <c r="I3404" s="4" t="str" cm="1">
        <f t="array" aca="1" ref="I3404" ca="1">IFERROR(IF(SUMIFS(Proposed_Direct_Cost,Proposed_Labor_Category,$D3404,Proposed_Company,$C3404,Proposed_MSA_Code,$E3404)=0,"Not Proposed",SUMIFS(Proposed_Direct_Cost,Proposed_Labor_Category,$D3404,Proposed_Company,$C3404,Proposed_MSA_Code,$E3404)),"")</f>
        <v>Not Proposed</v>
      </c>
      <c r="J3404" s="117" cm="1">
        <f t="array" aca="1" ref="J3404" ca="1">SUMIFS(Invoice_Hours,Invoice_Labor_Category,$D3404,Invoice_Company,$C3404,Invoice_MSA_Code,$E3404)</f>
        <v>0</v>
      </c>
      <c r="K3404" s="7" t="str">
        <f t="shared" ca="1" si="860"/>
        <v/>
      </c>
      <c r="L3404" s="222" cm="1">
        <f t="array" aca="1" ref="L3404" ca="1">IFERROR(SUMIFS(Invoice_Direct_Cost,Invoice_Labor_Category,$D3404,Invoice_Company,$C3404,Invoice_MSA_Code,$E3404),"")</f>
        <v>0</v>
      </c>
      <c r="M3404" s="7" t="str">
        <f t="shared" ca="1" si="861"/>
        <v/>
      </c>
      <c r="N3404" s="220" t="str">
        <f t="shared" ca="1" si="866"/>
        <v/>
      </c>
      <c r="O3404" s="7" t="str">
        <f t="shared" ca="1" si="862"/>
        <v/>
      </c>
      <c r="P3404" s="7" t="str">
        <f t="shared" ca="1" si="863"/>
        <v/>
      </c>
      <c r="Q3404" s="7" t="str">
        <f t="shared" ca="1" si="864"/>
        <v/>
      </c>
      <c r="R3404" s="7" t="str">
        <f t="shared" ca="1" si="865"/>
        <v/>
      </c>
      <c r="S3404" s="7" t="str">
        <f t="shared" ca="1" si="852"/>
        <v/>
      </c>
      <c r="T3404" s="7" t="str">
        <f t="shared" ca="1" si="853"/>
        <v/>
      </c>
      <c r="V3404" s="120" cm="1">
        <f t="array" aca="1" ref="V3404" ca="1">SUMIFS(Invoice_Hours,Invoice_Labor_Category,$D3404,Invoice_Company,$C3404,Invoice_MSA_Code,$E3404)</f>
        <v>0</v>
      </c>
      <c r="W3404" s="121" t="str">
        <f t="shared" ca="1" si="854"/>
        <v/>
      </c>
      <c r="X3404" s="152" t="str">
        <f t="shared" ca="1" si="855"/>
        <v/>
      </c>
      <c r="AB3404" t="str">
        <f t="shared" si="856"/>
        <v/>
      </c>
      <c r="AC3404" t="str">
        <f t="shared" si="857"/>
        <v/>
      </c>
      <c r="AD3404" t="str">
        <f t="shared" si="858"/>
        <v/>
      </c>
      <c r="AE3404" s="4" t="str">
        <f t="shared" ca="1" si="851"/>
        <v/>
      </c>
    </row>
    <row r="3405" spans="7:31">
      <c r="G3405" s="117" cm="1">
        <f t="array" aca="1" ref="G3405" ca="1">SUMIFS(Proposed_Hours,Proposed_Labor_Category,$D3405,Proposed_Company,$C3405,Proposed_MSA_Code,$E3405)</f>
        <v>0</v>
      </c>
      <c r="H3405" s="7" t="str">
        <f t="shared" ca="1" si="859"/>
        <v/>
      </c>
      <c r="I3405" s="4" t="str" cm="1">
        <f t="array" aca="1" ref="I3405" ca="1">IFERROR(IF(SUMIFS(Proposed_Direct_Cost,Proposed_Labor_Category,$D3405,Proposed_Company,$C3405,Proposed_MSA_Code,$E3405)=0,"Not Proposed",SUMIFS(Proposed_Direct_Cost,Proposed_Labor_Category,$D3405,Proposed_Company,$C3405,Proposed_MSA_Code,$E3405)),"")</f>
        <v>Not Proposed</v>
      </c>
      <c r="J3405" s="117" cm="1">
        <f t="array" aca="1" ref="J3405" ca="1">SUMIFS(Invoice_Hours,Invoice_Labor_Category,$D3405,Invoice_Company,$C3405,Invoice_MSA_Code,$E3405)</f>
        <v>0</v>
      </c>
      <c r="K3405" s="7" t="str">
        <f t="shared" ca="1" si="860"/>
        <v/>
      </c>
      <c r="L3405" s="222" cm="1">
        <f t="array" aca="1" ref="L3405" ca="1">IFERROR(SUMIFS(Invoice_Direct_Cost,Invoice_Labor_Category,$D3405,Invoice_Company,$C3405,Invoice_MSA_Code,$E3405),"")</f>
        <v>0</v>
      </c>
      <c r="M3405" s="7" t="str">
        <f t="shared" ca="1" si="861"/>
        <v/>
      </c>
      <c r="N3405" s="220" t="str">
        <f t="shared" ca="1" si="866"/>
        <v/>
      </c>
      <c r="O3405" s="7" t="str">
        <f t="shared" ca="1" si="862"/>
        <v/>
      </c>
      <c r="P3405" s="7" t="str">
        <f t="shared" ca="1" si="863"/>
        <v/>
      </c>
      <c r="Q3405" s="7" t="str">
        <f t="shared" ca="1" si="864"/>
        <v/>
      </c>
      <c r="R3405" s="7" t="str">
        <f t="shared" ca="1" si="865"/>
        <v/>
      </c>
      <c r="S3405" s="7" t="str">
        <f t="shared" ca="1" si="852"/>
        <v/>
      </c>
      <c r="T3405" s="7" t="str">
        <f t="shared" ca="1" si="853"/>
        <v/>
      </c>
      <c r="V3405" s="120" cm="1">
        <f t="array" aca="1" ref="V3405" ca="1">SUMIFS(Invoice_Hours,Invoice_Labor_Category,$D3405,Invoice_Company,$C3405,Invoice_MSA_Code,$E3405)</f>
        <v>0</v>
      </c>
      <c r="W3405" s="121" t="str">
        <f t="shared" ca="1" si="854"/>
        <v/>
      </c>
      <c r="X3405" s="151" t="str">
        <f t="shared" ca="1" si="855"/>
        <v/>
      </c>
      <c r="AB3405" t="str">
        <f t="shared" si="856"/>
        <v/>
      </c>
      <c r="AC3405" t="str">
        <f t="shared" si="857"/>
        <v/>
      </c>
      <c r="AD3405" t="str">
        <f t="shared" si="858"/>
        <v/>
      </c>
      <c r="AE3405" s="4" t="str">
        <f t="shared" ca="1" si="851"/>
        <v/>
      </c>
    </row>
    <row r="3406" spans="7:31">
      <c r="G3406" s="117" cm="1">
        <f t="array" aca="1" ref="G3406" ca="1">SUMIFS(Proposed_Hours,Proposed_Labor_Category,$D3406,Proposed_Company,$C3406,Proposed_MSA_Code,$E3406)</f>
        <v>0</v>
      </c>
      <c r="H3406" s="7" t="str">
        <f t="shared" ca="1" si="859"/>
        <v/>
      </c>
      <c r="I3406" s="4" t="str" cm="1">
        <f t="array" aca="1" ref="I3406" ca="1">IFERROR(IF(SUMIFS(Proposed_Direct_Cost,Proposed_Labor_Category,$D3406,Proposed_Company,$C3406,Proposed_MSA_Code,$E3406)=0,"Not Proposed",SUMIFS(Proposed_Direct_Cost,Proposed_Labor_Category,$D3406,Proposed_Company,$C3406,Proposed_MSA_Code,$E3406)),"")</f>
        <v>Not Proposed</v>
      </c>
      <c r="J3406" s="117" cm="1">
        <f t="array" aca="1" ref="J3406" ca="1">SUMIFS(Invoice_Hours,Invoice_Labor_Category,$D3406,Invoice_Company,$C3406,Invoice_MSA_Code,$E3406)</f>
        <v>0</v>
      </c>
      <c r="K3406" s="7" t="str">
        <f t="shared" ca="1" si="860"/>
        <v/>
      </c>
      <c r="L3406" s="222" cm="1">
        <f t="array" aca="1" ref="L3406" ca="1">IFERROR(SUMIFS(Invoice_Direct_Cost,Invoice_Labor_Category,$D3406,Invoice_Company,$C3406,Invoice_MSA_Code,$E3406),"")</f>
        <v>0</v>
      </c>
      <c r="M3406" s="7" t="str">
        <f t="shared" ca="1" si="861"/>
        <v/>
      </c>
      <c r="N3406" s="220" t="str">
        <f t="shared" ca="1" si="866"/>
        <v/>
      </c>
      <c r="O3406" s="7" t="str">
        <f t="shared" ca="1" si="862"/>
        <v/>
      </c>
      <c r="P3406" s="7" t="str">
        <f t="shared" ca="1" si="863"/>
        <v/>
      </c>
      <c r="Q3406" s="7" t="str">
        <f t="shared" ca="1" si="864"/>
        <v/>
      </c>
      <c r="R3406" s="7" t="str">
        <f t="shared" ca="1" si="865"/>
        <v/>
      </c>
      <c r="S3406" s="7" t="str">
        <f t="shared" ca="1" si="852"/>
        <v/>
      </c>
      <c r="T3406" s="7" t="str">
        <f t="shared" ca="1" si="853"/>
        <v/>
      </c>
      <c r="V3406" s="120" cm="1">
        <f t="array" aca="1" ref="V3406" ca="1">SUMIFS(Invoice_Hours,Invoice_Labor_Category,$D3406,Invoice_Company,$C3406,Invoice_MSA_Code,$E3406)</f>
        <v>0</v>
      </c>
      <c r="W3406" s="121" t="str">
        <f t="shared" ca="1" si="854"/>
        <v/>
      </c>
      <c r="X3406" s="152" t="str">
        <f t="shared" ca="1" si="855"/>
        <v/>
      </c>
      <c r="AB3406" t="str">
        <f t="shared" si="856"/>
        <v/>
      </c>
      <c r="AC3406" t="str">
        <f t="shared" si="857"/>
        <v/>
      </c>
      <c r="AD3406" t="str">
        <f t="shared" si="858"/>
        <v/>
      </c>
      <c r="AE3406" s="4" t="str">
        <f t="shared" ca="1" si="851"/>
        <v/>
      </c>
    </row>
    <row r="3407" spans="7:31">
      <c r="G3407" s="117" cm="1">
        <f t="array" aca="1" ref="G3407" ca="1">SUMIFS(Proposed_Hours,Proposed_Labor_Category,$D3407,Proposed_Company,$C3407,Proposed_MSA_Code,$E3407)</f>
        <v>0</v>
      </c>
      <c r="H3407" s="7" t="str">
        <f t="shared" ca="1" si="859"/>
        <v/>
      </c>
      <c r="I3407" s="4" t="str" cm="1">
        <f t="array" aca="1" ref="I3407" ca="1">IFERROR(IF(SUMIFS(Proposed_Direct_Cost,Proposed_Labor_Category,$D3407,Proposed_Company,$C3407,Proposed_MSA_Code,$E3407)=0,"Not Proposed",SUMIFS(Proposed_Direct_Cost,Proposed_Labor_Category,$D3407,Proposed_Company,$C3407,Proposed_MSA_Code,$E3407)),"")</f>
        <v>Not Proposed</v>
      </c>
      <c r="J3407" s="117" cm="1">
        <f t="array" aca="1" ref="J3407" ca="1">SUMIFS(Invoice_Hours,Invoice_Labor_Category,$D3407,Invoice_Company,$C3407,Invoice_MSA_Code,$E3407)</f>
        <v>0</v>
      </c>
      <c r="K3407" s="7" t="str">
        <f t="shared" ca="1" si="860"/>
        <v/>
      </c>
      <c r="L3407" s="222" cm="1">
        <f t="array" aca="1" ref="L3407" ca="1">IFERROR(SUMIFS(Invoice_Direct_Cost,Invoice_Labor_Category,$D3407,Invoice_Company,$C3407,Invoice_MSA_Code,$E3407),"")</f>
        <v>0</v>
      </c>
      <c r="M3407" s="7" t="str">
        <f t="shared" ca="1" si="861"/>
        <v/>
      </c>
      <c r="N3407" s="220" t="str">
        <f t="shared" ca="1" si="866"/>
        <v/>
      </c>
      <c r="O3407" s="7" t="str">
        <f t="shared" ca="1" si="862"/>
        <v/>
      </c>
      <c r="P3407" s="7" t="str">
        <f t="shared" ca="1" si="863"/>
        <v/>
      </c>
      <c r="Q3407" s="7" t="str">
        <f t="shared" ca="1" si="864"/>
        <v/>
      </c>
      <c r="R3407" s="7" t="str">
        <f t="shared" ca="1" si="865"/>
        <v/>
      </c>
      <c r="S3407" s="7" t="str">
        <f t="shared" ca="1" si="852"/>
        <v/>
      </c>
      <c r="T3407" s="7" t="str">
        <f t="shared" ca="1" si="853"/>
        <v/>
      </c>
      <c r="V3407" s="120" cm="1">
        <f t="array" aca="1" ref="V3407" ca="1">SUMIFS(Invoice_Hours,Invoice_Labor_Category,$D3407,Invoice_Company,$C3407,Invoice_MSA_Code,$E3407)</f>
        <v>0</v>
      </c>
      <c r="W3407" s="121" t="str">
        <f t="shared" ca="1" si="854"/>
        <v/>
      </c>
      <c r="X3407" s="151" t="str">
        <f t="shared" ca="1" si="855"/>
        <v/>
      </c>
      <c r="AB3407" t="str">
        <f t="shared" si="856"/>
        <v/>
      </c>
      <c r="AC3407" t="str">
        <f t="shared" si="857"/>
        <v/>
      </c>
      <c r="AD3407" t="str">
        <f t="shared" si="858"/>
        <v/>
      </c>
      <c r="AE3407" s="4" t="str">
        <f t="shared" ca="1" si="851"/>
        <v/>
      </c>
    </row>
    <row r="3408" spans="7:31">
      <c r="G3408" s="117" cm="1">
        <f t="array" aca="1" ref="G3408" ca="1">SUMIFS(Proposed_Hours,Proposed_Labor_Category,$D3408,Proposed_Company,$C3408,Proposed_MSA_Code,$E3408)</f>
        <v>0</v>
      </c>
      <c r="H3408" s="7" t="str">
        <f t="shared" ca="1" si="859"/>
        <v/>
      </c>
      <c r="I3408" s="4" t="str" cm="1">
        <f t="array" aca="1" ref="I3408" ca="1">IFERROR(IF(SUMIFS(Proposed_Direct_Cost,Proposed_Labor_Category,$D3408,Proposed_Company,$C3408,Proposed_MSA_Code,$E3408)=0,"Not Proposed",SUMIFS(Proposed_Direct_Cost,Proposed_Labor_Category,$D3408,Proposed_Company,$C3408,Proposed_MSA_Code,$E3408)),"")</f>
        <v>Not Proposed</v>
      </c>
      <c r="J3408" s="117" cm="1">
        <f t="array" aca="1" ref="J3408" ca="1">SUMIFS(Invoice_Hours,Invoice_Labor_Category,$D3408,Invoice_Company,$C3408,Invoice_MSA_Code,$E3408)</f>
        <v>0</v>
      </c>
      <c r="K3408" s="7" t="str">
        <f t="shared" ca="1" si="860"/>
        <v/>
      </c>
      <c r="L3408" s="222" cm="1">
        <f t="array" aca="1" ref="L3408" ca="1">IFERROR(SUMIFS(Invoice_Direct_Cost,Invoice_Labor_Category,$D3408,Invoice_Company,$C3408,Invoice_MSA_Code,$E3408),"")</f>
        <v>0</v>
      </c>
      <c r="M3408" s="7" t="str">
        <f t="shared" ca="1" si="861"/>
        <v/>
      </c>
      <c r="N3408" s="220" t="str">
        <f t="shared" ca="1" si="866"/>
        <v/>
      </c>
      <c r="O3408" s="7" t="str">
        <f t="shared" ca="1" si="862"/>
        <v/>
      </c>
      <c r="P3408" s="7" t="str">
        <f t="shared" ca="1" si="863"/>
        <v/>
      </c>
      <c r="Q3408" s="7" t="str">
        <f t="shared" ca="1" si="864"/>
        <v/>
      </c>
      <c r="R3408" s="7" t="str">
        <f t="shared" ca="1" si="865"/>
        <v/>
      </c>
      <c r="S3408" s="7" t="str">
        <f t="shared" ca="1" si="852"/>
        <v/>
      </c>
      <c r="T3408" s="7" t="str">
        <f t="shared" ca="1" si="853"/>
        <v/>
      </c>
      <c r="V3408" s="120" cm="1">
        <f t="array" aca="1" ref="V3408" ca="1">SUMIFS(Invoice_Hours,Invoice_Labor_Category,$D3408,Invoice_Company,$C3408,Invoice_MSA_Code,$E3408)</f>
        <v>0</v>
      </c>
      <c r="W3408" s="121" t="str">
        <f t="shared" ca="1" si="854"/>
        <v/>
      </c>
      <c r="X3408" s="152" t="str">
        <f t="shared" ca="1" si="855"/>
        <v/>
      </c>
      <c r="AB3408" t="str">
        <f t="shared" si="856"/>
        <v/>
      </c>
      <c r="AC3408" t="str">
        <f t="shared" si="857"/>
        <v/>
      </c>
      <c r="AD3408" t="str">
        <f t="shared" si="858"/>
        <v/>
      </c>
      <c r="AE3408" s="4" t="str">
        <f t="shared" ca="1" si="851"/>
        <v/>
      </c>
    </row>
    <row r="3409" spans="7:31">
      <c r="G3409" s="117" cm="1">
        <f t="array" aca="1" ref="G3409" ca="1">SUMIFS(Proposed_Hours,Proposed_Labor_Category,$D3409,Proposed_Company,$C3409,Proposed_MSA_Code,$E3409)</f>
        <v>0</v>
      </c>
      <c r="H3409" s="7" t="str">
        <f t="shared" ca="1" si="859"/>
        <v/>
      </c>
      <c r="I3409" s="4" t="str" cm="1">
        <f t="array" aca="1" ref="I3409" ca="1">IFERROR(IF(SUMIFS(Proposed_Direct_Cost,Proposed_Labor_Category,$D3409,Proposed_Company,$C3409,Proposed_MSA_Code,$E3409)=0,"Not Proposed",SUMIFS(Proposed_Direct_Cost,Proposed_Labor_Category,$D3409,Proposed_Company,$C3409,Proposed_MSA_Code,$E3409)),"")</f>
        <v>Not Proposed</v>
      </c>
      <c r="J3409" s="117" cm="1">
        <f t="array" aca="1" ref="J3409" ca="1">SUMIFS(Invoice_Hours,Invoice_Labor_Category,$D3409,Invoice_Company,$C3409,Invoice_MSA_Code,$E3409)</f>
        <v>0</v>
      </c>
      <c r="K3409" s="7" t="str">
        <f t="shared" ca="1" si="860"/>
        <v/>
      </c>
      <c r="L3409" s="222" cm="1">
        <f t="array" aca="1" ref="L3409" ca="1">IFERROR(SUMIFS(Invoice_Direct_Cost,Invoice_Labor_Category,$D3409,Invoice_Company,$C3409,Invoice_MSA_Code,$E3409),"")</f>
        <v>0</v>
      </c>
      <c r="M3409" s="7" t="str">
        <f t="shared" ca="1" si="861"/>
        <v/>
      </c>
      <c r="N3409" s="220" t="str">
        <f t="shared" ca="1" si="866"/>
        <v/>
      </c>
      <c r="O3409" s="7" t="str">
        <f t="shared" ca="1" si="862"/>
        <v/>
      </c>
      <c r="P3409" s="7" t="str">
        <f t="shared" ca="1" si="863"/>
        <v/>
      </c>
      <c r="Q3409" s="7" t="str">
        <f t="shared" ca="1" si="864"/>
        <v/>
      </c>
      <c r="R3409" s="7" t="str">
        <f t="shared" ca="1" si="865"/>
        <v/>
      </c>
      <c r="S3409" s="7" t="str">
        <f t="shared" ca="1" si="852"/>
        <v/>
      </c>
      <c r="T3409" s="7" t="str">
        <f t="shared" ca="1" si="853"/>
        <v/>
      </c>
      <c r="V3409" s="120" cm="1">
        <f t="array" aca="1" ref="V3409" ca="1">SUMIFS(Invoice_Hours,Invoice_Labor_Category,$D3409,Invoice_Company,$C3409,Invoice_MSA_Code,$E3409)</f>
        <v>0</v>
      </c>
      <c r="W3409" s="121" t="str">
        <f t="shared" ca="1" si="854"/>
        <v/>
      </c>
      <c r="X3409" s="151" t="str">
        <f t="shared" ca="1" si="855"/>
        <v/>
      </c>
      <c r="AB3409" t="str">
        <f t="shared" si="856"/>
        <v/>
      </c>
      <c r="AC3409" t="str">
        <f t="shared" si="857"/>
        <v/>
      </c>
      <c r="AD3409" t="str">
        <f t="shared" si="858"/>
        <v/>
      </c>
      <c r="AE3409" s="4" t="str">
        <f t="shared" ca="1" si="851"/>
        <v/>
      </c>
    </row>
    <row r="3410" spans="7:31">
      <c r="G3410" s="117" cm="1">
        <f t="array" aca="1" ref="G3410" ca="1">SUMIFS(Proposed_Hours,Proposed_Labor_Category,$D3410,Proposed_Company,$C3410,Proposed_MSA_Code,$E3410)</f>
        <v>0</v>
      </c>
      <c r="H3410" s="7" t="str">
        <f t="shared" ca="1" si="859"/>
        <v/>
      </c>
      <c r="I3410" s="4" t="str" cm="1">
        <f t="array" aca="1" ref="I3410" ca="1">IFERROR(IF(SUMIFS(Proposed_Direct_Cost,Proposed_Labor_Category,$D3410,Proposed_Company,$C3410,Proposed_MSA_Code,$E3410)=0,"Not Proposed",SUMIFS(Proposed_Direct_Cost,Proposed_Labor_Category,$D3410,Proposed_Company,$C3410,Proposed_MSA_Code,$E3410)),"")</f>
        <v>Not Proposed</v>
      </c>
      <c r="J3410" s="117" cm="1">
        <f t="array" aca="1" ref="J3410" ca="1">SUMIFS(Invoice_Hours,Invoice_Labor_Category,$D3410,Invoice_Company,$C3410,Invoice_MSA_Code,$E3410)</f>
        <v>0</v>
      </c>
      <c r="K3410" s="7" t="str">
        <f t="shared" ca="1" si="860"/>
        <v/>
      </c>
      <c r="L3410" s="222" cm="1">
        <f t="array" aca="1" ref="L3410" ca="1">IFERROR(SUMIFS(Invoice_Direct_Cost,Invoice_Labor_Category,$D3410,Invoice_Company,$C3410,Invoice_MSA_Code,$E3410),"")</f>
        <v>0</v>
      </c>
      <c r="M3410" s="7" t="str">
        <f t="shared" ca="1" si="861"/>
        <v/>
      </c>
      <c r="N3410" s="220" t="str">
        <f t="shared" ca="1" si="866"/>
        <v/>
      </c>
      <c r="O3410" s="7" t="str">
        <f t="shared" ca="1" si="862"/>
        <v/>
      </c>
      <c r="P3410" s="7" t="str">
        <f t="shared" ca="1" si="863"/>
        <v/>
      </c>
      <c r="Q3410" s="7" t="str">
        <f t="shared" ca="1" si="864"/>
        <v/>
      </c>
      <c r="R3410" s="7" t="str">
        <f t="shared" ca="1" si="865"/>
        <v/>
      </c>
      <c r="S3410" s="7" t="str">
        <f t="shared" ca="1" si="852"/>
        <v/>
      </c>
      <c r="T3410" s="7" t="str">
        <f t="shared" ca="1" si="853"/>
        <v/>
      </c>
      <c r="V3410" s="120" cm="1">
        <f t="array" aca="1" ref="V3410" ca="1">SUMIFS(Invoice_Hours,Invoice_Labor_Category,$D3410,Invoice_Company,$C3410,Invoice_MSA_Code,$E3410)</f>
        <v>0</v>
      </c>
      <c r="W3410" s="121" t="str">
        <f t="shared" ca="1" si="854"/>
        <v/>
      </c>
      <c r="X3410" s="152" t="str">
        <f t="shared" ca="1" si="855"/>
        <v/>
      </c>
      <c r="AB3410" t="str">
        <f t="shared" si="856"/>
        <v/>
      </c>
      <c r="AC3410" t="str">
        <f t="shared" si="857"/>
        <v/>
      </c>
      <c r="AD3410" t="str">
        <f t="shared" si="858"/>
        <v/>
      </c>
      <c r="AE3410" s="4" t="str">
        <f t="shared" ca="1" si="851"/>
        <v/>
      </c>
    </row>
    <row r="3411" spans="7:31">
      <c r="G3411" s="117" cm="1">
        <f t="array" aca="1" ref="G3411" ca="1">SUMIFS(Proposed_Hours,Proposed_Labor_Category,$D3411,Proposed_Company,$C3411,Proposed_MSA_Code,$E3411)</f>
        <v>0</v>
      </c>
      <c r="H3411" s="7" t="str">
        <f t="shared" ca="1" si="859"/>
        <v/>
      </c>
      <c r="I3411" s="4" t="str" cm="1">
        <f t="array" aca="1" ref="I3411" ca="1">IFERROR(IF(SUMIFS(Proposed_Direct_Cost,Proposed_Labor_Category,$D3411,Proposed_Company,$C3411,Proposed_MSA_Code,$E3411)=0,"Not Proposed",SUMIFS(Proposed_Direct_Cost,Proposed_Labor_Category,$D3411,Proposed_Company,$C3411,Proposed_MSA_Code,$E3411)),"")</f>
        <v>Not Proposed</v>
      </c>
      <c r="J3411" s="117" cm="1">
        <f t="array" aca="1" ref="J3411" ca="1">SUMIFS(Invoice_Hours,Invoice_Labor_Category,$D3411,Invoice_Company,$C3411,Invoice_MSA_Code,$E3411)</f>
        <v>0</v>
      </c>
      <c r="K3411" s="7" t="str">
        <f t="shared" ca="1" si="860"/>
        <v/>
      </c>
      <c r="L3411" s="222" cm="1">
        <f t="array" aca="1" ref="L3411" ca="1">IFERROR(SUMIFS(Invoice_Direct_Cost,Invoice_Labor_Category,$D3411,Invoice_Company,$C3411,Invoice_MSA_Code,$E3411),"")</f>
        <v>0</v>
      </c>
      <c r="M3411" s="7" t="str">
        <f t="shared" ca="1" si="861"/>
        <v/>
      </c>
      <c r="N3411" s="220" t="str">
        <f t="shared" ca="1" si="866"/>
        <v/>
      </c>
      <c r="O3411" s="7" t="str">
        <f t="shared" ca="1" si="862"/>
        <v/>
      </c>
      <c r="P3411" s="7" t="str">
        <f t="shared" ca="1" si="863"/>
        <v/>
      </c>
      <c r="Q3411" s="7" t="str">
        <f t="shared" ca="1" si="864"/>
        <v/>
      </c>
      <c r="R3411" s="7" t="str">
        <f t="shared" ca="1" si="865"/>
        <v/>
      </c>
      <c r="S3411" s="7" t="str">
        <f t="shared" ca="1" si="852"/>
        <v/>
      </c>
      <c r="T3411" s="7" t="str">
        <f t="shared" ca="1" si="853"/>
        <v/>
      </c>
      <c r="V3411" s="120" cm="1">
        <f t="array" aca="1" ref="V3411" ca="1">SUMIFS(Invoice_Hours,Invoice_Labor_Category,$D3411,Invoice_Company,$C3411,Invoice_MSA_Code,$E3411)</f>
        <v>0</v>
      </c>
      <c r="W3411" s="121" t="str">
        <f t="shared" ca="1" si="854"/>
        <v/>
      </c>
      <c r="X3411" s="151" t="str">
        <f t="shared" ca="1" si="855"/>
        <v/>
      </c>
      <c r="AB3411" t="str">
        <f t="shared" si="856"/>
        <v/>
      </c>
      <c r="AC3411" t="str">
        <f t="shared" si="857"/>
        <v/>
      </c>
      <c r="AD3411" t="str">
        <f t="shared" si="858"/>
        <v/>
      </c>
      <c r="AE3411" s="4" t="str">
        <f t="shared" ca="1" si="851"/>
        <v/>
      </c>
    </row>
    <row r="3412" spans="7:31">
      <c r="G3412" s="117" cm="1">
        <f t="array" aca="1" ref="G3412" ca="1">SUMIFS(Proposed_Hours,Proposed_Labor_Category,$D3412,Proposed_Company,$C3412,Proposed_MSA_Code,$E3412)</f>
        <v>0</v>
      </c>
      <c r="H3412" s="7" t="str">
        <f t="shared" ca="1" si="859"/>
        <v/>
      </c>
      <c r="I3412" s="4" t="str" cm="1">
        <f t="array" aca="1" ref="I3412" ca="1">IFERROR(IF(SUMIFS(Proposed_Direct_Cost,Proposed_Labor_Category,$D3412,Proposed_Company,$C3412,Proposed_MSA_Code,$E3412)=0,"Not Proposed",SUMIFS(Proposed_Direct_Cost,Proposed_Labor_Category,$D3412,Proposed_Company,$C3412,Proposed_MSA_Code,$E3412)),"")</f>
        <v>Not Proposed</v>
      </c>
      <c r="J3412" s="117" cm="1">
        <f t="array" aca="1" ref="J3412" ca="1">SUMIFS(Invoice_Hours,Invoice_Labor_Category,$D3412,Invoice_Company,$C3412,Invoice_MSA_Code,$E3412)</f>
        <v>0</v>
      </c>
      <c r="K3412" s="7" t="str">
        <f t="shared" ca="1" si="860"/>
        <v/>
      </c>
      <c r="L3412" s="222" cm="1">
        <f t="array" aca="1" ref="L3412" ca="1">IFERROR(SUMIFS(Invoice_Direct_Cost,Invoice_Labor_Category,$D3412,Invoice_Company,$C3412,Invoice_MSA_Code,$E3412),"")</f>
        <v>0</v>
      </c>
      <c r="M3412" s="7" t="str">
        <f t="shared" ca="1" si="861"/>
        <v/>
      </c>
      <c r="N3412" s="220" t="str">
        <f t="shared" ca="1" si="866"/>
        <v/>
      </c>
      <c r="O3412" s="7" t="str">
        <f t="shared" ca="1" si="862"/>
        <v/>
      </c>
      <c r="P3412" s="7" t="str">
        <f t="shared" ca="1" si="863"/>
        <v/>
      </c>
      <c r="Q3412" s="7" t="str">
        <f t="shared" ca="1" si="864"/>
        <v/>
      </c>
      <c r="R3412" s="7" t="str">
        <f t="shared" ca="1" si="865"/>
        <v/>
      </c>
      <c r="S3412" s="7" t="str">
        <f t="shared" ca="1" si="852"/>
        <v/>
      </c>
      <c r="T3412" s="7" t="str">
        <f t="shared" ca="1" si="853"/>
        <v/>
      </c>
      <c r="V3412" s="120" cm="1">
        <f t="array" aca="1" ref="V3412" ca="1">SUMIFS(Invoice_Hours,Invoice_Labor_Category,$D3412,Invoice_Company,$C3412,Invoice_MSA_Code,$E3412)</f>
        <v>0</v>
      </c>
      <c r="W3412" s="121" t="str">
        <f t="shared" ca="1" si="854"/>
        <v/>
      </c>
      <c r="X3412" s="152" t="str">
        <f t="shared" ca="1" si="855"/>
        <v/>
      </c>
      <c r="AB3412" t="str">
        <f t="shared" si="856"/>
        <v/>
      </c>
      <c r="AC3412" t="str">
        <f t="shared" si="857"/>
        <v/>
      </c>
      <c r="AD3412" t="str">
        <f t="shared" si="858"/>
        <v/>
      </c>
      <c r="AE3412" s="4" t="str">
        <f t="shared" ca="1" si="851"/>
        <v/>
      </c>
    </row>
    <row r="3413" spans="7:31">
      <c r="G3413" s="117" cm="1">
        <f t="array" aca="1" ref="G3413" ca="1">SUMIFS(Proposed_Hours,Proposed_Labor_Category,$D3413,Proposed_Company,$C3413,Proposed_MSA_Code,$E3413)</f>
        <v>0</v>
      </c>
      <c r="H3413" s="7" t="str">
        <f t="shared" ca="1" si="859"/>
        <v/>
      </c>
      <c r="I3413" s="4" t="str" cm="1">
        <f t="array" aca="1" ref="I3413" ca="1">IFERROR(IF(SUMIFS(Proposed_Direct_Cost,Proposed_Labor_Category,$D3413,Proposed_Company,$C3413,Proposed_MSA_Code,$E3413)=0,"Not Proposed",SUMIFS(Proposed_Direct_Cost,Proposed_Labor_Category,$D3413,Proposed_Company,$C3413,Proposed_MSA_Code,$E3413)),"")</f>
        <v>Not Proposed</v>
      </c>
      <c r="J3413" s="117" cm="1">
        <f t="array" aca="1" ref="J3413" ca="1">SUMIFS(Invoice_Hours,Invoice_Labor_Category,$D3413,Invoice_Company,$C3413,Invoice_MSA_Code,$E3413)</f>
        <v>0</v>
      </c>
      <c r="K3413" s="7" t="str">
        <f t="shared" ca="1" si="860"/>
        <v/>
      </c>
      <c r="L3413" s="222" cm="1">
        <f t="array" aca="1" ref="L3413" ca="1">IFERROR(SUMIFS(Invoice_Direct_Cost,Invoice_Labor_Category,$D3413,Invoice_Company,$C3413,Invoice_MSA_Code,$E3413),"")</f>
        <v>0</v>
      </c>
      <c r="M3413" s="7" t="str">
        <f t="shared" ca="1" si="861"/>
        <v/>
      </c>
      <c r="N3413" s="220" t="str">
        <f t="shared" ca="1" si="866"/>
        <v/>
      </c>
      <c r="O3413" s="7" t="str">
        <f t="shared" ca="1" si="862"/>
        <v/>
      </c>
      <c r="P3413" s="7" t="str">
        <f t="shared" ca="1" si="863"/>
        <v/>
      </c>
      <c r="Q3413" s="7" t="str">
        <f t="shared" ca="1" si="864"/>
        <v/>
      </c>
      <c r="R3413" s="7" t="str">
        <f t="shared" ca="1" si="865"/>
        <v/>
      </c>
      <c r="S3413" s="7" t="str">
        <f t="shared" ca="1" si="852"/>
        <v/>
      </c>
      <c r="T3413" s="7" t="str">
        <f t="shared" ca="1" si="853"/>
        <v/>
      </c>
      <c r="V3413" s="120" cm="1">
        <f t="array" aca="1" ref="V3413" ca="1">SUMIFS(Invoice_Hours,Invoice_Labor_Category,$D3413,Invoice_Company,$C3413,Invoice_MSA_Code,$E3413)</f>
        <v>0</v>
      </c>
      <c r="W3413" s="121" t="str">
        <f t="shared" ca="1" si="854"/>
        <v/>
      </c>
      <c r="X3413" s="151" t="str">
        <f t="shared" ca="1" si="855"/>
        <v/>
      </c>
      <c r="AB3413" t="str">
        <f t="shared" si="856"/>
        <v/>
      </c>
      <c r="AC3413" t="str">
        <f t="shared" si="857"/>
        <v/>
      </c>
      <c r="AD3413" t="str">
        <f t="shared" si="858"/>
        <v/>
      </c>
      <c r="AE3413" s="4" t="str">
        <f t="shared" ca="1" si="851"/>
        <v/>
      </c>
    </row>
    <row r="3414" spans="7:31">
      <c r="G3414" s="117" cm="1">
        <f t="array" aca="1" ref="G3414" ca="1">SUMIFS(Proposed_Hours,Proposed_Labor_Category,$D3414,Proposed_Company,$C3414,Proposed_MSA_Code,$E3414)</f>
        <v>0</v>
      </c>
      <c r="H3414" s="7" t="str">
        <f t="shared" ca="1" si="859"/>
        <v/>
      </c>
      <c r="I3414" s="4" t="str" cm="1">
        <f t="array" aca="1" ref="I3414" ca="1">IFERROR(IF(SUMIFS(Proposed_Direct_Cost,Proposed_Labor_Category,$D3414,Proposed_Company,$C3414,Proposed_MSA_Code,$E3414)=0,"Not Proposed",SUMIFS(Proposed_Direct_Cost,Proposed_Labor_Category,$D3414,Proposed_Company,$C3414,Proposed_MSA_Code,$E3414)),"")</f>
        <v>Not Proposed</v>
      </c>
      <c r="J3414" s="117" cm="1">
        <f t="array" aca="1" ref="J3414" ca="1">SUMIFS(Invoice_Hours,Invoice_Labor_Category,$D3414,Invoice_Company,$C3414,Invoice_MSA_Code,$E3414)</f>
        <v>0</v>
      </c>
      <c r="K3414" s="7" t="str">
        <f t="shared" ca="1" si="860"/>
        <v/>
      </c>
      <c r="L3414" s="222" cm="1">
        <f t="array" aca="1" ref="L3414" ca="1">IFERROR(SUMIFS(Invoice_Direct_Cost,Invoice_Labor_Category,$D3414,Invoice_Company,$C3414,Invoice_MSA_Code,$E3414),"")</f>
        <v>0</v>
      </c>
      <c r="M3414" s="7" t="str">
        <f t="shared" ca="1" si="861"/>
        <v/>
      </c>
      <c r="N3414" s="220" t="str">
        <f t="shared" ca="1" si="866"/>
        <v/>
      </c>
      <c r="O3414" s="7" t="str">
        <f t="shared" ca="1" si="862"/>
        <v/>
      </c>
      <c r="P3414" s="7" t="str">
        <f t="shared" ca="1" si="863"/>
        <v/>
      </c>
      <c r="Q3414" s="7" t="str">
        <f t="shared" ca="1" si="864"/>
        <v/>
      </c>
      <c r="R3414" s="7" t="str">
        <f t="shared" ca="1" si="865"/>
        <v/>
      </c>
      <c r="S3414" s="7" t="str">
        <f t="shared" ca="1" si="852"/>
        <v/>
      </c>
      <c r="T3414" s="7" t="str">
        <f t="shared" ca="1" si="853"/>
        <v/>
      </c>
      <c r="V3414" s="120" cm="1">
        <f t="array" aca="1" ref="V3414" ca="1">SUMIFS(Invoice_Hours,Invoice_Labor_Category,$D3414,Invoice_Company,$C3414,Invoice_MSA_Code,$E3414)</f>
        <v>0</v>
      </c>
      <c r="W3414" s="121" t="str">
        <f t="shared" ca="1" si="854"/>
        <v/>
      </c>
      <c r="X3414" s="152" t="str">
        <f t="shared" ca="1" si="855"/>
        <v/>
      </c>
      <c r="AB3414" t="str">
        <f t="shared" si="856"/>
        <v/>
      </c>
      <c r="AC3414" t="str">
        <f t="shared" si="857"/>
        <v/>
      </c>
      <c r="AD3414" t="str">
        <f t="shared" si="858"/>
        <v/>
      </c>
      <c r="AE3414" s="4" t="str">
        <f t="shared" ca="1" si="851"/>
        <v/>
      </c>
    </row>
    <row r="3415" spans="7:31">
      <c r="G3415" s="117" cm="1">
        <f t="array" aca="1" ref="G3415" ca="1">SUMIFS(Proposed_Hours,Proposed_Labor_Category,$D3415,Proposed_Company,$C3415,Proposed_MSA_Code,$E3415)</f>
        <v>0</v>
      </c>
      <c r="H3415" s="7" t="str">
        <f t="shared" ca="1" si="859"/>
        <v/>
      </c>
      <c r="I3415" s="4" t="str" cm="1">
        <f t="array" aca="1" ref="I3415" ca="1">IFERROR(IF(SUMIFS(Proposed_Direct_Cost,Proposed_Labor_Category,$D3415,Proposed_Company,$C3415,Proposed_MSA_Code,$E3415)=0,"Not Proposed",SUMIFS(Proposed_Direct_Cost,Proposed_Labor_Category,$D3415,Proposed_Company,$C3415,Proposed_MSA_Code,$E3415)),"")</f>
        <v>Not Proposed</v>
      </c>
      <c r="J3415" s="117" cm="1">
        <f t="array" aca="1" ref="J3415" ca="1">SUMIFS(Invoice_Hours,Invoice_Labor_Category,$D3415,Invoice_Company,$C3415,Invoice_MSA_Code,$E3415)</f>
        <v>0</v>
      </c>
      <c r="K3415" s="7" t="str">
        <f t="shared" ca="1" si="860"/>
        <v/>
      </c>
      <c r="L3415" s="222" cm="1">
        <f t="array" aca="1" ref="L3415" ca="1">IFERROR(SUMIFS(Invoice_Direct_Cost,Invoice_Labor_Category,$D3415,Invoice_Company,$C3415,Invoice_MSA_Code,$E3415),"")</f>
        <v>0</v>
      </c>
      <c r="M3415" s="7" t="str">
        <f t="shared" ca="1" si="861"/>
        <v/>
      </c>
      <c r="N3415" s="220" t="str">
        <f t="shared" ca="1" si="866"/>
        <v/>
      </c>
      <c r="O3415" s="7" t="str">
        <f t="shared" ca="1" si="862"/>
        <v/>
      </c>
      <c r="P3415" s="7" t="str">
        <f t="shared" ca="1" si="863"/>
        <v/>
      </c>
      <c r="Q3415" s="7" t="str">
        <f t="shared" ca="1" si="864"/>
        <v/>
      </c>
      <c r="R3415" s="7" t="str">
        <f t="shared" ca="1" si="865"/>
        <v/>
      </c>
      <c r="S3415" s="7" t="str">
        <f t="shared" ca="1" si="852"/>
        <v/>
      </c>
      <c r="T3415" s="7" t="str">
        <f t="shared" ca="1" si="853"/>
        <v/>
      </c>
      <c r="V3415" s="120" cm="1">
        <f t="array" aca="1" ref="V3415" ca="1">SUMIFS(Invoice_Hours,Invoice_Labor_Category,$D3415,Invoice_Company,$C3415,Invoice_MSA_Code,$E3415)</f>
        <v>0</v>
      </c>
      <c r="W3415" s="121" t="str">
        <f t="shared" ca="1" si="854"/>
        <v/>
      </c>
      <c r="X3415" s="151" t="str">
        <f t="shared" ca="1" si="855"/>
        <v/>
      </c>
      <c r="AB3415" t="str">
        <f t="shared" si="856"/>
        <v/>
      </c>
      <c r="AC3415" t="str">
        <f t="shared" si="857"/>
        <v/>
      </c>
      <c r="AD3415" t="str">
        <f t="shared" si="858"/>
        <v/>
      </c>
      <c r="AE3415" s="4" t="str">
        <f t="shared" ca="1" si="851"/>
        <v/>
      </c>
    </row>
    <row r="3416" spans="7:31">
      <c r="G3416" s="117" cm="1">
        <f t="array" aca="1" ref="G3416" ca="1">SUMIFS(Proposed_Hours,Proposed_Labor_Category,$D3416,Proposed_Company,$C3416,Proposed_MSA_Code,$E3416)</f>
        <v>0</v>
      </c>
      <c r="H3416" s="7" t="str">
        <f t="shared" ca="1" si="859"/>
        <v/>
      </c>
      <c r="I3416" s="4" t="str" cm="1">
        <f t="array" aca="1" ref="I3416" ca="1">IFERROR(IF(SUMIFS(Proposed_Direct_Cost,Proposed_Labor_Category,$D3416,Proposed_Company,$C3416,Proposed_MSA_Code,$E3416)=0,"Not Proposed",SUMIFS(Proposed_Direct_Cost,Proposed_Labor_Category,$D3416,Proposed_Company,$C3416,Proposed_MSA_Code,$E3416)),"")</f>
        <v>Not Proposed</v>
      </c>
      <c r="J3416" s="117" cm="1">
        <f t="array" aca="1" ref="J3416" ca="1">SUMIFS(Invoice_Hours,Invoice_Labor_Category,$D3416,Invoice_Company,$C3416,Invoice_MSA_Code,$E3416)</f>
        <v>0</v>
      </c>
      <c r="K3416" s="7" t="str">
        <f t="shared" ca="1" si="860"/>
        <v/>
      </c>
      <c r="L3416" s="222" cm="1">
        <f t="array" aca="1" ref="L3416" ca="1">IFERROR(SUMIFS(Invoice_Direct_Cost,Invoice_Labor_Category,$D3416,Invoice_Company,$C3416,Invoice_MSA_Code,$E3416),"")</f>
        <v>0</v>
      </c>
      <c r="M3416" s="7" t="str">
        <f t="shared" ca="1" si="861"/>
        <v/>
      </c>
      <c r="N3416" s="220" t="str">
        <f t="shared" ca="1" si="866"/>
        <v/>
      </c>
      <c r="O3416" s="7" t="str">
        <f t="shared" ca="1" si="862"/>
        <v/>
      </c>
      <c r="P3416" s="7" t="str">
        <f t="shared" ca="1" si="863"/>
        <v/>
      </c>
      <c r="Q3416" s="7" t="str">
        <f t="shared" ca="1" si="864"/>
        <v/>
      </c>
      <c r="R3416" s="7" t="str">
        <f t="shared" ca="1" si="865"/>
        <v/>
      </c>
      <c r="S3416" s="7" t="str">
        <f t="shared" ca="1" si="852"/>
        <v/>
      </c>
      <c r="T3416" s="7" t="str">
        <f t="shared" ca="1" si="853"/>
        <v/>
      </c>
      <c r="V3416" s="120" cm="1">
        <f t="array" aca="1" ref="V3416" ca="1">SUMIFS(Invoice_Hours,Invoice_Labor_Category,$D3416,Invoice_Company,$C3416,Invoice_MSA_Code,$E3416)</f>
        <v>0</v>
      </c>
      <c r="W3416" s="121" t="str">
        <f t="shared" ca="1" si="854"/>
        <v/>
      </c>
      <c r="X3416" s="152" t="str">
        <f t="shared" ca="1" si="855"/>
        <v/>
      </c>
      <c r="AB3416" t="str">
        <f t="shared" si="856"/>
        <v/>
      </c>
      <c r="AC3416" t="str">
        <f t="shared" si="857"/>
        <v/>
      </c>
      <c r="AD3416" t="str">
        <f t="shared" si="858"/>
        <v/>
      </c>
      <c r="AE3416" s="4" t="str">
        <f t="shared" ca="1" si="851"/>
        <v/>
      </c>
    </row>
    <row r="3417" spans="7:31">
      <c r="G3417" s="117" cm="1">
        <f t="array" aca="1" ref="G3417" ca="1">SUMIFS(Proposed_Hours,Proposed_Labor_Category,$D3417,Proposed_Company,$C3417,Proposed_MSA_Code,$E3417)</f>
        <v>0</v>
      </c>
      <c r="H3417" s="7" t="str">
        <f t="shared" ca="1" si="859"/>
        <v/>
      </c>
      <c r="I3417" s="4" t="str" cm="1">
        <f t="array" aca="1" ref="I3417" ca="1">IFERROR(IF(SUMIFS(Proposed_Direct_Cost,Proposed_Labor_Category,$D3417,Proposed_Company,$C3417,Proposed_MSA_Code,$E3417)=0,"Not Proposed",SUMIFS(Proposed_Direct_Cost,Proposed_Labor_Category,$D3417,Proposed_Company,$C3417,Proposed_MSA_Code,$E3417)),"")</f>
        <v>Not Proposed</v>
      </c>
      <c r="J3417" s="117" cm="1">
        <f t="array" aca="1" ref="J3417" ca="1">SUMIFS(Invoice_Hours,Invoice_Labor_Category,$D3417,Invoice_Company,$C3417,Invoice_MSA_Code,$E3417)</f>
        <v>0</v>
      </c>
      <c r="K3417" s="7" t="str">
        <f t="shared" ca="1" si="860"/>
        <v/>
      </c>
      <c r="L3417" s="222" cm="1">
        <f t="array" aca="1" ref="L3417" ca="1">IFERROR(SUMIFS(Invoice_Direct_Cost,Invoice_Labor_Category,$D3417,Invoice_Company,$C3417,Invoice_MSA_Code,$E3417),"")</f>
        <v>0</v>
      </c>
      <c r="M3417" s="7" t="str">
        <f t="shared" ca="1" si="861"/>
        <v/>
      </c>
      <c r="N3417" s="220" t="str">
        <f t="shared" ca="1" si="866"/>
        <v/>
      </c>
      <c r="O3417" s="7" t="str">
        <f t="shared" ca="1" si="862"/>
        <v/>
      </c>
      <c r="P3417" s="7" t="str">
        <f t="shared" ca="1" si="863"/>
        <v/>
      </c>
      <c r="Q3417" s="7" t="str">
        <f t="shared" ca="1" si="864"/>
        <v/>
      </c>
      <c r="R3417" s="7" t="str">
        <f t="shared" ca="1" si="865"/>
        <v/>
      </c>
      <c r="S3417" s="7" t="str">
        <f t="shared" ca="1" si="852"/>
        <v/>
      </c>
      <c r="T3417" s="7" t="str">
        <f t="shared" ca="1" si="853"/>
        <v/>
      </c>
      <c r="V3417" s="120" cm="1">
        <f t="array" aca="1" ref="V3417" ca="1">SUMIFS(Invoice_Hours,Invoice_Labor_Category,$D3417,Invoice_Company,$C3417,Invoice_MSA_Code,$E3417)</f>
        <v>0</v>
      </c>
      <c r="W3417" s="121" t="str">
        <f t="shared" ca="1" si="854"/>
        <v/>
      </c>
      <c r="X3417" s="151" t="str">
        <f t="shared" ca="1" si="855"/>
        <v/>
      </c>
      <c r="AB3417" t="str">
        <f t="shared" si="856"/>
        <v/>
      </c>
      <c r="AC3417" t="str">
        <f t="shared" si="857"/>
        <v/>
      </c>
      <c r="AD3417" t="str">
        <f t="shared" si="858"/>
        <v/>
      </c>
      <c r="AE3417" s="4" t="str">
        <f t="shared" ca="1" si="851"/>
        <v/>
      </c>
    </row>
    <row r="3418" spans="7:31">
      <c r="G3418" s="117" cm="1">
        <f t="array" aca="1" ref="G3418" ca="1">SUMIFS(Proposed_Hours,Proposed_Labor_Category,$D3418,Proposed_Company,$C3418,Proposed_MSA_Code,$E3418)</f>
        <v>0</v>
      </c>
      <c r="H3418" s="7" t="str">
        <f t="shared" ca="1" si="859"/>
        <v/>
      </c>
      <c r="I3418" s="4" t="str" cm="1">
        <f t="array" aca="1" ref="I3418" ca="1">IFERROR(IF(SUMIFS(Proposed_Direct_Cost,Proposed_Labor_Category,$D3418,Proposed_Company,$C3418,Proposed_MSA_Code,$E3418)=0,"Not Proposed",SUMIFS(Proposed_Direct_Cost,Proposed_Labor_Category,$D3418,Proposed_Company,$C3418,Proposed_MSA_Code,$E3418)),"")</f>
        <v>Not Proposed</v>
      </c>
      <c r="J3418" s="117" cm="1">
        <f t="array" aca="1" ref="J3418" ca="1">SUMIFS(Invoice_Hours,Invoice_Labor_Category,$D3418,Invoice_Company,$C3418,Invoice_MSA_Code,$E3418)</f>
        <v>0</v>
      </c>
      <c r="K3418" s="7" t="str">
        <f t="shared" ca="1" si="860"/>
        <v/>
      </c>
      <c r="L3418" s="222" cm="1">
        <f t="array" aca="1" ref="L3418" ca="1">IFERROR(SUMIFS(Invoice_Direct_Cost,Invoice_Labor_Category,$D3418,Invoice_Company,$C3418,Invoice_MSA_Code,$E3418),"")</f>
        <v>0</v>
      </c>
      <c r="M3418" s="7" t="str">
        <f t="shared" ca="1" si="861"/>
        <v/>
      </c>
      <c r="N3418" s="220" t="str">
        <f t="shared" ca="1" si="866"/>
        <v/>
      </c>
      <c r="O3418" s="7" t="str">
        <f t="shared" ca="1" si="862"/>
        <v/>
      </c>
      <c r="P3418" s="7" t="str">
        <f t="shared" ca="1" si="863"/>
        <v/>
      </c>
      <c r="Q3418" s="7" t="str">
        <f t="shared" ca="1" si="864"/>
        <v/>
      </c>
      <c r="R3418" s="7" t="str">
        <f t="shared" ca="1" si="865"/>
        <v/>
      </c>
      <c r="S3418" s="7" t="str">
        <f t="shared" ca="1" si="852"/>
        <v/>
      </c>
      <c r="T3418" s="7" t="str">
        <f t="shared" ca="1" si="853"/>
        <v/>
      </c>
      <c r="V3418" s="120" cm="1">
        <f t="array" aca="1" ref="V3418" ca="1">SUMIFS(Invoice_Hours,Invoice_Labor_Category,$D3418,Invoice_Company,$C3418,Invoice_MSA_Code,$E3418)</f>
        <v>0</v>
      </c>
      <c r="W3418" s="121" t="str">
        <f t="shared" ca="1" si="854"/>
        <v/>
      </c>
      <c r="X3418" s="152" t="str">
        <f t="shared" ca="1" si="855"/>
        <v/>
      </c>
      <c r="AB3418" t="str">
        <f t="shared" si="856"/>
        <v/>
      </c>
      <c r="AC3418" t="str">
        <f t="shared" si="857"/>
        <v/>
      </c>
      <c r="AD3418" t="str">
        <f t="shared" si="858"/>
        <v/>
      </c>
      <c r="AE3418" s="4" t="str">
        <f t="shared" ca="1" si="851"/>
        <v/>
      </c>
    </row>
    <row r="3419" spans="7:31">
      <c r="G3419" s="117" cm="1">
        <f t="array" aca="1" ref="G3419" ca="1">SUMIFS(Proposed_Hours,Proposed_Labor_Category,$D3419,Proposed_Company,$C3419,Proposed_MSA_Code,$E3419)</f>
        <v>0</v>
      </c>
      <c r="H3419" s="7" t="str">
        <f t="shared" ca="1" si="859"/>
        <v/>
      </c>
      <c r="I3419" s="4" t="str" cm="1">
        <f t="array" aca="1" ref="I3419" ca="1">IFERROR(IF(SUMIFS(Proposed_Direct_Cost,Proposed_Labor_Category,$D3419,Proposed_Company,$C3419,Proposed_MSA_Code,$E3419)=0,"Not Proposed",SUMIFS(Proposed_Direct_Cost,Proposed_Labor_Category,$D3419,Proposed_Company,$C3419,Proposed_MSA_Code,$E3419)),"")</f>
        <v>Not Proposed</v>
      </c>
      <c r="J3419" s="117" cm="1">
        <f t="array" aca="1" ref="J3419" ca="1">SUMIFS(Invoice_Hours,Invoice_Labor_Category,$D3419,Invoice_Company,$C3419,Invoice_MSA_Code,$E3419)</f>
        <v>0</v>
      </c>
      <c r="K3419" s="7" t="str">
        <f t="shared" ca="1" si="860"/>
        <v/>
      </c>
      <c r="L3419" s="222" cm="1">
        <f t="array" aca="1" ref="L3419" ca="1">IFERROR(SUMIFS(Invoice_Direct_Cost,Invoice_Labor_Category,$D3419,Invoice_Company,$C3419,Invoice_MSA_Code,$E3419),"")</f>
        <v>0</v>
      </c>
      <c r="M3419" s="7" t="str">
        <f t="shared" ca="1" si="861"/>
        <v/>
      </c>
      <c r="N3419" s="220" t="str">
        <f t="shared" ca="1" si="866"/>
        <v/>
      </c>
      <c r="O3419" s="7" t="str">
        <f t="shared" ca="1" si="862"/>
        <v/>
      </c>
      <c r="P3419" s="7" t="str">
        <f t="shared" ca="1" si="863"/>
        <v/>
      </c>
      <c r="Q3419" s="7" t="str">
        <f t="shared" ca="1" si="864"/>
        <v/>
      </c>
      <c r="R3419" s="7" t="str">
        <f t="shared" ca="1" si="865"/>
        <v/>
      </c>
      <c r="S3419" s="7" t="str">
        <f t="shared" ca="1" si="852"/>
        <v/>
      </c>
      <c r="T3419" s="7" t="str">
        <f t="shared" ca="1" si="853"/>
        <v/>
      </c>
      <c r="V3419" s="120" cm="1">
        <f t="array" aca="1" ref="V3419" ca="1">SUMIFS(Invoice_Hours,Invoice_Labor_Category,$D3419,Invoice_Company,$C3419,Invoice_MSA_Code,$E3419)</f>
        <v>0</v>
      </c>
      <c r="W3419" s="121" t="str">
        <f t="shared" ca="1" si="854"/>
        <v/>
      </c>
      <c r="X3419" s="151" t="str">
        <f t="shared" ca="1" si="855"/>
        <v/>
      </c>
      <c r="AB3419" t="str">
        <f t="shared" si="856"/>
        <v/>
      </c>
      <c r="AC3419" t="str">
        <f t="shared" si="857"/>
        <v/>
      </c>
      <c r="AD3419" t="str">
        <f t="shared" si="858"/>
        <v/>
      </c>
      <c r="AE3419" s="4" t="str">
        <f t="shared" ca="1" si="851"/>
        <v/>
      </c>
    </row>
    <row r="3420" spans="7:31">
      <c r="G3420" s="117" cm="1">
        <f t="array" aca="1" ref="G3420" ca="1">SUMIFS(Proposed_Hours,Proposed_Labor_Category,$D3420,Proposed_Company,$C3420,Proposed_MSA_Code,$E3420)</f>
        <v>0</v>
      </c>
      <c r="H3420" s="7" t="str">
        <f t="shared" ca="1" si="859"/>
        <v/>
      </c>
      <c r="I3420" s="4" t="str" cm="1">
        <f t="array" aca="1" ref="I3420" ca="1">IFERROR(IF(SUMIFS(Proposed_Direct_Cost,Proposed_Labor_Category,$D3420,Proposed_Company,$C3420,Proposed_MSA_Code,$E3420)=0,"Not Proposed",SUMIFS(Proposed_Direct_Cost,Proposed_Labor_Category,$D3420,Proposed_Company,$C3420,Proposed_MSA_Code,$E3420)),"")</f>
        <v>Not Proposed</v>
      </c>
      <c r="J3420" s="117" cm="1">
        <f t="array" aca="1" ref="J3420" ca="1">SUMIFS(Invoice_Hours,Invoice_Labor_Category,$D3420,Invoice_Company,$C3420,Invoice_MSA_Code,$E3420)</f>
        <v>0</v>
      </c>
      <c r="K3420" s="7" t="str">
        <f t="shared" ca="1" si="860"/>
        <v/>
      </c>
      <c r="L3420" s="222" cm="1">
        <f t="array" aca="1" ref="L3420" ca="1">IFERROR(SUMIFS(Invoice_Direct_Cost,Invoice_Labor_Category,$D3420,Invoice_Company,$C3420,Invoice_MSA_Code,$E3420),"")</f>
        <v>0</v>
      </c>
      <c r="M3420" s="7" t="str">
        <f t="shared" ca="1" si="861"/>
        <v/>
      </c>
      <c r="N3420" s="220" t="str">
        <f t="shared" ca="1" si="866"/>
        <v/>
      </c>
      <c r="O3420" s="7" t="str">
        <f t="shared" ca="1" si="862"/>
        <v/>
      </c>
      <c r="P3420" s="7" t="str">
        <f t="shared" ca="1" si="863"/>
        <v/>
      </c>
      <c r="Q3420" s="7" t="str">
        <f t="shared" ca="1" si="864"/>
        <v/>
      </c>
      <c r="R3420" s="7" t="str">
        <f t="shared" ca="1" si="865"/>
        <v/>
      </c>
      <c r="S3420" s="7" t="str">
        <f t="shared" ca="1" si="852"/>
        <v/>
      </c>
      <c r="T3420" s="7" t="str">
        <f t="shared" ca="1" si="853"/>
        <v/>
      </c>
      <c r="V3420" s="120" cm="1">
        <f t="array" aca="1" ref="V3420" ca="1">SUMIFS(Invoice_Hours,Invoice_Labor_Category,$D3420,Invoice_Company,$C3420,Invoice_MSA_Code,$E3420)</f>
        <v>0</v>
      </c>
      <c r="W3420" s="121" t="str">
        <f t="shared" ca="1" si="854"/>
        <v/>
      </c>
      <c r="X3420" s="152" t="str">
        <f t="shared" ca="1" si="855"/>
        <v/>
      </c>
      <c r="AB3420" t="str">
        <f t="shared" si="856"/>
        <v/>
      </c>
      <c r="AC3420" t="str">
        <f t="shared" si="857"/>
        <v/>
      </c>
      <c r="AD3420" t="str">
        <f t="shared" si="858"/>
        <v/>
      </c>
      <c r="AE3420" s="4" t="str">
        <f t="shared" ca="1" si="851"/>
        <v/>
      </c>
    </row>
    <row r="3421" spans="7:31">
      <c r="G3421" s="117" cm="1">
        <f t="array" aca="1" ref="G3421" ca="1">SUMIFS(Proposed_Hours,Proposed_Labor_Category,$D3421,Proposed_Company,$C3421,Proposed_MSA_Code,$E3421)</f>
        <v>0</v>
      </c>
      <c r="H3421" s="7" t="str">
        <f t="shared" ca="1" si="859"/>
        <v/>
      </c>
      <c r="I3421" s="4" t="str" cm="1">
        <f t="array" aca="1" ref="I3421" ca="1">IFERROR(IF(SUMIFS(Proposed_Direct_Cost,Proposed_Labor_Category,$D3421,Proposed_Company,$C3421,Proposed_MSA_Code,$E3421)=0,"Not Proposed",SUMIFS(Proposed_Direct_Cost,Proposed_Labor_Category,$D3421,Proposed_Company,$C3421,Proposed_MSA_Code,$E3421)),"")</f>
        <v>Not Proposed</v>
      </c>
      <c r="J3421" s="117" cm="1">
        <f t="array" aca="1" ref="J3421" ca="1">SUMIFS(Invoice_Hours,Invoice_Labor_Category,$D3421,Invoice_Company,$C3421,Invoice_MSA_Code,$E3421)</f>
        <v>0</v>
      </c>
      <c r="K3421" s="7" t="str">
        <f t="shared" ca="1" si="860"/>
        <v/>
      </c>
      <c r="L3421" s="222" cm="1">
        <f t="array" aca="1" ref="L3421" ca="1">IFERROR(SUMIFS(Invoice_Direct_Cost,Invoice_Labor_Category,$D3421,Invoice_Company,$C3421,Invoice_MSA_Code,$E3421),"")</f>
        <v>0</v>
      </c>
      <c r="M3421" s="7" t="str">
        <f t="shared" ca="1" si="861"/>
        <v/>
      </c>
      <c r="N3421" s="220" t="str">
        <f t="shared" ca="1" si="866"/>
        <v/>
      </c>
      <c r="O3421" s="7" t="str">
        <f t="shared" ca="1" si="862"/>
        <v/>
      </c>
      <c r="P3421" s="7" t="str">
        <f t="shared" ca="1" si="863"/>
        <v/>
      </c>
      <c r="Q3421" s="7" t="str">
        <f t="shared" ca="1" si="864"/>
        <v/>
      </c>
      <c r="R3421" s="7" t="str">
        <f t="shared" ca="1" si="865"/>
        <v/>
      </c>
      <c r="S3421" s="7" t="str">
        <f t="shared" ca="1" si="852"/>
        <v/>
      </c>
      <c r="T3421" s="7" t="str">
        <f t="shared" ca="1" si="853"/>
        <v/>
      </c>
      <c r="V3421" s="120" cm="1">
        <f t="array" aca="1" ref="V3421" ca="1">SUMIFS(Invoice_Hours,Invoice_Labor_Category,$D3421,Invoice_Company,$C3421,Invoice_MSA_Code,$E3421)</f>
        <v>0</v>
      </c>
      <c r="W3421" s="121" t="str">
        <f t="shared" ca="1" si="854"/>
        <v/>
      </c>
      <c r="X3421" s="151" t="str">
        <f t="shared" ca="1" si="855"/>
        <v/>
      </c>
      <c r="AB3421" t="str">
        <f t="shared" si="856"/>
        <v/>
      </c>
      <c r="AC3421" t="str">
        <f t="shared" si="857"/>
        <v/>
      </c>
      <c r="AD3421" t="str">
        <f t="shared" si="858"/>
        <v/>
      </c>
      <c r="AE3421" s="4" t="str">
        <f t="shared" ca="1" si="851"/>
        <v/>
      </c>
    </row>
    <row r="3422" spans="7:31">
      <c r="G3422" s="117" cm="1">
        <f t="array" aca="1" ref="G3422" ca="1">SUMIFS(Proposed_Hours,Proposed_Labor_Category,$D3422,Proposed_Company,$C3422,Proposed_MSA_Code,$E3422)</f>
        <v>0</v>
      </c>
      <c r="H3422" s="7" t="str">
        <f t="shared" ca="1" si="859"/>
        <v/>
      </c>
      <c r="I3422" s="4" t="str" cm="1">
        <f t="array" aca="1" ref="I3422" ca="1">IFERROR(IF(SUMIFS(Proposed_Direct_Cost,Proposed_Labor_Category,$D3422,Proposed_Company,$C3422,Proposed_MSA_Code,$E3422)=0,"Not Proposed",SUMIFS(Proposed_Direct_Cost,Proposed_Labor_Category,$D3422,Proposed_Company,$C3422,Proposed_MSA_Code,$E3422)),"")</f>
        <v>Not Proposed</v>
      </c>
      <c r="J3422" s="117" cm="1">
        <f t="array" aca="1" ref="J3422" ca="1">SUMIFS(Invoice_Hours,Invoice_Labor_Category,$D3422,Invoice_Company,$C3422,Invoice_MSA_Code,$E3422)</f>
        <v>0</v>
      </c>
      <c r="K3422" s="7" t="str">
        <f t="shared" ca="1" si="860"/>
        <v/>
      </c>
      <c r="L3422" s="222" cm="1">
        <f t="array" aca="1" ref="L3422" ca="1">IFERROR(SUMIFS(Invoice_Direct_Cost,Invoice_Labor_Category,$D3422,Invoice_Company,$C3422,Invoice_MSA_Code,$E3422),"")</f>
        <v>0</v>
      </c>
      <c r="M3422" s="7" t="str">
        <f t="shared" ca="1" si="861"/>
        <v/>
      </c>
      <c r="N3422" s="220" t="str">
        <f t="shared" ca="1" si="866"/>
        <v/>
      </c>
      <c r="O3422" s="7" t="str">
        <f t="shared" ca="1" si="862"/>
        <v/>
      </c>
      <c r="P3422" s="7" t="str">
        <f t="shared" ca="1" si="863"/>
        <v/>
      </c>
      <c r="Q3422" s="7" t="str">
        <f t="shared" ca="1" si="864"/>
        <v/>
      </c>
      <c r="R3422" s="7" t="str">
        <f t="shared" ca="1" si="865"/>
        <v/>
      </c>
      <c r="S3422" s="7" t="str">
        <f t="shared" ca="1" si="852"/>
        <v/>
      </c>
      <c r="T3422" s="7" t="str">
        <f t="shared" ca="1" si="853"/>
        <v/>
      </c>
      <c r="V3422" s="120" cm="1">
        <f t="array" aca="1" ref="V3422" ca="1">SUMIFS(Invoice_Hours,Invoice_Labor_Category,$D3422,Invoice_Company,$C3422,Invoice_MSA_Code,$E3422)</f>
        <v>0</v>
      </c>
      <c r="W3422" s="121" t="str">
        <f t="shared" ca="1" si="854"/>
        <v/>
      </c>
      <c r="X3422" s="152" t="str">
        <f t="shared" ca="1" si="855"/>
        <v/>
      </c>
      <c r="AB3422" t="str">
        <f t="shared" si="856"/>
        <v/>
      </c>
      <c r="AC3422" t="str">
        <f t="shared" si="857"/>
        <v/>
      </c>
      <c r="AD3422" t="str">
        <f t="shared" si="858"/>
        <v/>
      </c>
      <c r="AE3422" s="4" t="str">
        <f t="shared" ca="1" si="851"/>
        <v/>
      </c>
    </row>
    <row r="3423" spans="7:31">
      <c r="G3423" s="117" cm="1">
        <f t="array" aca="1" ref="G3423" ca="1">SUMIFS(Proposed_Hours,Proposed_Labor_Category,$D3423,Proposed_Company,$C3423,Proposed_MSA_Code,$E3423)</f>
        <v>0</v>
      </c>
      <c r="H3423" s="7" t="str">
        <f t="shared" ca="1" si="859"/>
        <v/>
      </c>
      <c r="I3423" s="4" t="str" cm="1">
        <f t="array" aca="1" ref="I3423" ca="1">IFERROR(IF(SUMIFS(Proposed_Direct_Cost,Proposed_Labor_Category,$D3423,Proposed_Company,$C3423,Proposed_MSA_Code,$E3423)=0,"Not Proposed",SUMIFS(Proposed_Direct_Cost,Proposed_Labor_Category,$D3423,Proposed_Company,$C3423,Proposed_MSA_Code,$E3423)),"")</f>
        <v>Not Proposed</v>
      </c>
      <c r="J3423" s="117" cm="1">
        <f t="array" aca="1" ref="J3423" ca="1">SUMIFS(Invoice_Hours,Invoice_Labor_Category,$D3423,Invoice_Company,$C3423,Invoice_MSA_Code,$E3423)</f>
        <v>0</v>
      </c>
      <c r="K3423" s="7" t="str">
        <f t="shared" ca="1" si="860"/>
        <v/>
      </c>
      <c r="L3423" s="222" cm="1">
        <f t="array" aca="1" ref="L3423" ca="1">IFERROR(SUMIFS(Invoice_Direct_Cost,Invoice_Labor_Category,$D3423,Invoice_Company,$C3423,Invoice_MSA_Code,$E3423),"")</f>
        <v>0</v>
      </c>
      <c r="M3423" s="7" t="str">
        <f t="shared" ca="1" si="861"/>
        <v/>
      </c>
      <c r="N3423" s="220" t="str">
        <f t="shared" ca="1" si="866"/>
        <v/>
      </c>
      <c r="O3423" s="7" t="str">
        <f t="shared" ca="1" si="862"/>
        <v/>
      </c>
      <c r="P3423" s="7" t="str">
        <f t="shared" ca="1" si="863"/>
        <v/>
      </c>
      <c r="Q3423" s="7" t="str">
        <f t="shared" ca="1" si="864"/>
        <v/>
      </c>
      <c r="R3423" s="7" t="str">
        <f t="shared" ca="1" si="865"/>
        <v/>
      </c>
      <c r="S3423" s="7" t="str">
        <f t="shared" ca="1" si="852"/>
        <v/>
      </c>
      <c r="T3423" s="7" t="str">
        <f t="shared" ca="1" si="853"/>
        <v/>
      </c>
      <c r="V3423" s="120" cm="1">
        <f t="array" aca="1" ref="V3423" ca="1">SUMIFS(Invoice_Hours,Invoice_Labor_Category,$D3423,Invoice_Company,$C3423,Invoice_MSA_Code,$E3423)</f>
        <v>0</v>
      </c>
      <c r="W3423" s="121" t="str">
        <f t="shared" ca="1" si="854"/>
        <v/>
      </c>
      <c r="X3423" s="151" t="str">
        <f t="shared" ca="1" si="855"/>
        <v/>
      </c>
      <c r="AB3423" t="str">
        <f t="shared" si="856"/>
        <v/>
      </c>
      <c r="AC3423" t="str">
        <f t="shared" si="857"/>
        <v/>
      </c>
      <c r="AD3423" t="str">
        <f t="shared" si="858"/>
        <v/>
      </c>
      <c r="AE3423" s="4" t="str">
        <f t="shared" ca="1" si="851"/>
        <v/>
      </c>
    </row>
    <row r="3424" spans="7:31">
      <c r="G3424" s="117" cm="1">
        <f t="array" aca="1" ref="G3424" ca="1">SUMIFS(Proposed_Hours,Proposed_Labor_Category,$D3424,Proposed_Company,$C3424,Proposed_MSA_Code,$E3424)</f>
        <v>0</v>
      </c>
      <c r="H3424" s="7" t="str">
        <f t="shared" ca="1" si="859"/>
        <v/>
      </c>
      <c r="I3424" s="4" t="str" cm="1">
        <f t="array" aca="1" ref="I3424" ca="1">IFERROR(IF(SUMIFS(Proposed_Direct_Cost,Proposed_Labor_Category,$D3424,Proposed_Company,$C3424,Proposed_MSA_Code,$E3424)=0,"Not Proposed",SUMIFS(Proposed_Direct_Cost,Proposed_Labor_Category,$D3424,Proposed_Company,$C3424,Proposed_MSA_Code,$E3424)),"")</f>
        <v>Not Proposed</v>
      </c>
      <c r="J3424" s="117" cm="1">
        <f t="array" aca="1" ref="J3424" ca="1">SUMIFS(Invoice_Hours,Invoice_Labor_Category,$D3424,Invoice_Company,$C3424,Invoice_MSA_Code,$E3424)</f>
        <v>0</v>
      </c>
      <c r="K3424" s="7" t="str">
        <f t="shared" ca="1" si="860"/>
        <v/>
      </c>
      <c r="L3424" s="222" cm="1">
        <f t="array" aca="1" ref="L3424" ca="1">IFERROR(SUMIFS(Invoice_Direct_Cost,Invoice_Labor_Category,$D3424,Invoice_Company,$C3424,Invoice_MSA_Code,$E3424),"")</f>
        <v>0</v>
      </c>
      <c r="M3424" s="7" t="str">
        <f t="shared" ca="1" si="861"/>
        <v/>
      </c>
      <c r="N3424" s="220" t="str">
        <f t="shared" ca="1" si="866"/>
        <v/>
      </c>
      <c r="O3424" s="7" t="str">
        <f t="shared" ca="1" si="862"/>
        <v/>
      </c>
      <c r="P3424" s="7" t="str">
        <f t="shared" ca="1" si="863"/>
        <v/>
      </c>
      <c r="Q3424" s="7" t="str">
        <f t="shared" ca="1" si="864"/>
        <v/>
      </c>
      <c r="R3424" s="7" t="str">
        <f t="shared" ca="1" si="865"/>
        <v/>
      </c>
      <c r="S3424" s="7" t="str">
        <f t="shared" ca="1" si="852"/>
        <v/>
      </c>
      <c r="T3424" s="7" t="str">
        <f t="shared" ca="1" si="853"/>
        <v/>
      </c>
      <c r="V3424" s="120" cm="1">
        <f t="array" aca="1" ref="V3424" ca="1">SUMIFS(Invoice_Hours,Invoice_Labor_Category,$D3424,Invoice_Company,$C3424,Invoice_MSA_Code,$E3424)</f>
        <v>0</v>
      </c>
      <c r="W3424" s="121" t="str">
        <f t="shared" ca="1" si="854"/>
        <v/>
      </c>
      <c r="X3424" s="152" t="str">
        <f t="shared" ca="1" si="855"/>
        <v/>
      </c>
      <c r="AB3424" t="str">
        <f t="shared" si="856"/>
        <v/>
      </c>
      <c r="AC3424" t="str">
        <f t="shared" si="857"/>
        <v/>
      </c>
      <c r="AD3424" t="str">
        <f t="shared" si="858"/>
        <v/>
      </c>
      <c r="AE3424" s="4" t="str">
        <f t="shared" ca="1" si="851"/>
        <v/>
      </c>
    </row>
    <row r="3425" spans="7:31">
      <c r="G3425" s="117" cm="1">
        <f t="array" aca="1" ref="G3425" ca="1">SUMIFS(Proposed_Hours,Proposed_Labor_Category,$D3425,Proposed_Company,$C3425,Proposed_MSA_Code,$E3425)</f>
        <v>0</v>
      </c>
      <c r="H3425" s="7" t="str">
        <f t="shared" ca="1" si="859"/>
        <v/>
      </c>
      <c r="I3425" s="4" t="str" cm="1">
        <f t="array" aca="1" ref="I3425" ca="1">IFERROR(IF(SUMIFS(Proposed_Direct_Cost,Proposed_Labor_Category,$D3425,Proposed_Company,$C3425,Proposed_MSA_Code,$E3425)=0,"Not Proposed",SUMIFS(Proposed_Direct_Cost,Proposed_Labor_Category,$D3425,Proposed_Company,$C3425,Proposed_MSA_Code,$E3425)),"")</f>
        <v>Not Proposed</v>
      </c>
      <c r="J3425" s="117" cm="1">
        <f t="array" aca="1" ref="J3425" ca="1">SUMIFS(Invoice_Hours,Invoice_Labor_Category,$D3425,Invoice_Company,$C3425,Invoice_MSA_Code,$E3425)</f>
        <v>0</v>
      </c>
      <c r="K3425" s="7" t="str">
        <f t="shared" ca="1" si="860"/>
        <v/>
      </c>
      <c r="L3425" s="222" cm="1">
        <f t="array" aca="1" ref="L3425" ca="1">IFERROR(SUMIFS(Invoice_Direct_Cost,Invoice_Labor_Category,$D3425,Invoice_Company,$C3425,Invoice_MSA_Code,$E3425),"")</f>
        <v>0</v>
      </c>
      <c r="M3425" s="7" t="str">
        <f t="shared" ca="1" si="861"/>
        <v/>
      </c>
      <c r="N3425" s="220" t="str">
        <f t="shared" ca="1" si="866"/>
        <v/>
      </c>
      <c r="O3425" s="7" t="str">
        <f t="shared" ca="1" si="862"/>
        <v/>
      </c>
      <c r="P3425" s="7" t="str">
        <f t="shared" ca="1" si="863"/>
        <v/>
      </c>
      <c r="Q3425" s="7" t="str">
        <f t="shared" ca="1" si="864"/>
        <v/>
      </c>
      <c r="R3425" s="7" t="str">
        <f t="shared" ca="1" si="865"/>
        <v/>
      </c>
      <c r="S3425" s="7" t="str">
        <f t="shared" ca="1" si="852"/>
        <v/>
      </c>
      <c r="T3425" s="7" t="str">
        <f t="shared" ca="1" si="853"/>
        <v/>
      </c>
      <c r="V3425" s="120" cm="1">
        <f t="array" aca="1" ref="V3425" ca="1">SUMIFS(Invoice_Hours,Invoice_Labor_Category,$D3425,Invoice_Company,$C3425,Invoice_MSA_Code,$E3425)</f>
        <v>0</v>
      </c>
      <c r="W3425" s="121" t="str">
        <f t="shared" ca="1" si="854"/>
        <v/>
      </c>
      <c r="X3425" s="151" t="str">
        <f t="shared" ca="1" si="855"/>
        <v/>
      </c>
      <c r="AB3425" t="str">
        <f t="shared" si="856"/>
        <v/>
      </c>
      <c r="AC3425" t="str">
        <f t="shared" si="857"/>
        <v/>
      </c>
      <c r="AD3425" t="str">
        <f t="shared" si="858"/>
        <v/>
      </c>
      <c r="AE3425" s="4" t="str">
        <f t="shared" ca="1" si="851"/>
        <v/>
      </c>
    </row>
    <row r="3426" spans="7:31">
      <c r="G3426" s="117" cm="1">
        <f t="array" aca="1" ref="G3426" ca="1">SUMIFS(Proposed_Hours,Proposed_Labor_Category,$D3426,Proposed_Company,$C3426,Proposed_MSA_Code,$E3426)</f>
        <v>0</v>
      </c>
      <c r="H3426" s="7" t="str">
        <f t="shared" ca="1" si="859"/>
        <v/>
      </c>
      <c r="I3426" s="4" t="str" cm="1">
        <f t="array" aca="1" ref="I3426" ca="1">IFERROR(IF(SUMIFS(Proposed_Direct_Cost,Proposed_Labor_Category,$D3426,Proposed_Company,$C3426,Proposed_MSA_Code,$E3426)=0,"Not Proposed",SUMIFS(Proposed_Direct_Cost,Proposed_Labor_Category,$D3426,Proposed_Company,$C3426,Proposed_MSA_Code,$E3426)),"")</f>
        <v>Not Proposed</v>
      </c>
      <c r="J3426" s="117" cm="1">
        <f t="array" aca="1" ref="J3426" ca="1">SUMIFS(Invoice_Hours,Invoice_Labor_Category,$D3426,Invoice_Company,$C3426,Invoice_MSA_Code,$E3426)</f>
        <v>0</v>
      </c>
      <c r="K3426" s="7" t="str">
        <f t="shared" ca="1" si="860"/>
        <v/>
      </c>
      <c r="L3426" s="222" cm="1">
        <f t="array" aca="1" ref="L3426" ca="1">IFERROR(SUMIFS(Invoice_Direct_Cost,Invoice_Labor_Category,$D3426,Invoice_Company,$C3426,Invoice_MSA_Code,$E3426),"")</f>
        <v>0</v>
      </c>
      <c r="M3426" s="7" t="str">
        <f t="shared" ca="1" si="861"/>
        <v/>
      </c>
      <c r="N3426" s="220" t="str">
        <f t="shared" ca="1" si="866"/>
        <v/>
      </c>
      <c r="O3426" s="7" t="str">
        <f t="shared" ca="1" si="862"/>
        <v/>
      </c>
      <c r="P3426" s="7" t="str">
        <f t="shared" ca="1" si="863"/>
        <v/>
      </c>
      <c r="Q3426" s="7" t="str">
        <f t="shared" ca="1" si="864"/>
        <v/>
      </c>
      <c r="R3426" s="7" t="str">
        <f t="shared" ca="1" si="865"/>
        <v/>
      </c>
      <c r="S3426" s="7" t="str">
        <f t="shared" ca="1" si="852"/>
        <v/>
      </c>
      <c r="T3426" s="7" t="str">
        <f t="shared" ca="1" si="853"/>
        <v/>
      </c>
      <c r="V3426" s="120" cm="1">
        <f t="array" aca="1" ref="V3426" ca="1">SUMIFS(Invoice_Hours,Invoice_Labor_Category,$D3426,Invoice_Company,$C3426,Invoice_MSA_Code,$E3426)</f>
        <v>0</v>
      </c>
      <c r="W3426" s="121" t="str">
        <f t="shared" ca="1" si="854"/>
        <v/>
      </c>
      <c r="X3426" s="152" t="str">
        <f t="shared" ca="1" si="855"/>
        <v/>
      </c>
      <c r="AB3426" t="str">
        <f t="shared" si="856"/>
        <v/>
      </c>
      <c r="AC3426" t="str">
        <f t="shared" si="857"/>
        <v/>
      </c>
      <c r="AD3426" t="str">
        <f t="shared" si="858"/>
        <v/>
      </c>
      <c r="AE3426" s="4" t="str">
        <f t="shared" ca="1" si="851"/>
        <v/>
      </c>
    </row>
    <row r="3427" spans="7:31">
      <c r="G3427" s="117" cm="1">
        <f t="array" aca="1" ref="G3427" ca="1">SUMIFS(Proposed_Hours,Proposed_Labor_Category,$D3427,Proposed_Company,$C3427,Proposed_MSA_Code,$E3427)</f>
        <v>0</v>
      </c>
      <c r="H3427" s="7" t="str">
        <f t="shared" ca="1" si="859"/>
        <v/>
      </c>
      <c r="I3427" s="4" t="str" cm="1">
        <f t="array" aca="1" ref="I3427" ca="1">IFERROR(IF(SUMIFS(Proposed_Direct_Cost,Proposed_Labor_Category,$D3427,Proposed_Company,$C3427,Proposed_MSA_Code,$E3427)=0,"Not Proposed",SUMIFS(Proposed_Direct_Cost,Proposed_Labor_Category,$D3427,Proposed_Company,$C3427,Proposed_MSA_Code,$E3427)),"")</f>
        <v>Not Proposed</v>
      </c>
      <c r="J3427" s="117" cm="1">
        <f t="array" aca="1" ref="J3427" ca="1">SUMIFS(Invoice_Hours,Invoice_Labor_Category,$D3427,Invoice_Company,$C3427,Invoice_MSA_Code,$E3427)</f>
        <v>0</v>
      </c>
      <c r="K3427" s="7" t="str">
        <f t="shared" ca="1" si="860"/>
        <v/>
      </c>
      <c r="L3427" s="222" cm="1">
        <f t="array" aca="1" ref="L3427" ca="1">IFERROR(SUMIFS(Invoice_Direct_Cost,Invoice_Labor_Category,$D3427,Invoice_Company,$C3427,Invoice_MSA_Code,$E3427),"")</f>
        <v>0</v>
      </c>
      <c r="M3427" s="7" t="str">
        <f t="shared" ca="1" si="861"/>
        <v/>
      </c>
      <c r="N3427" s="220" t="str">
        <f t="shared" ca="1" si="866"/>
        <v/>
      </c>
      <c r="O3427" s="7" t="str">
        <f t="shared" ca="1" si="862"/>
        <v/>
      </c>
      <c r="P3427" s="7" t="str">
        <f t="shared" ca="1" si="863"/>
        <v/>
      </c>
      <c r="Q3427" s="7" t="str">
        <f t="shared" ca="1" si="864"/>
        <v/>
      </c>
      <c r="R3427" s="7" t="str">
        <f t="shared" ca="1" si="865"/>
        <v/>
      </c>
      <c r="S3427" s="7" t="str">
        <f t="shared" ca="1" si="852"/>
        <v/>
      </c>
      <c r="T3427" s="7" t="str">
        <f t="shared" ca="1" si="853"/>
        <v/>
      </c>
      <c r="V3427" s="120" cm="1">
        <f t="array" aca="1" ref="V3427" ca="1">SUMIFS(Invoice_Hours,Invoice_Labor_Category,$D3427,Invoice_Company,$C3427,Invoice_MSA_Code,$E3427)</f>
        <v>0</v>
      </c>
      <c r="W3427" s="121" t="str">
        <f t="shared" ca="1" si="854"/>
        <v/>
      </c>
      <c r="X3427" s="151" t="str">
        <f t="shared" ca="1" si="855"/>
        <v/>
      </c>
      <c r="AB3427" t="str">
        <f t="shared" si="856"/>
        <v/>
      </c>
      <c r="AC3427" t="str">
        <f t="shared" si="857"/>
        <v/>
      </c>
      <c r="AD3427" t="str">
        <f t="shared" si="858"/>
        <v/>
      </c>
      <c r="AE3427" s="4" t="str">
        <f t="shared" ca="1" si="851"/>
        <v/>
      </c>
    </row>
    <row r="3428" spans="7:31">
      <c r="G3428" s="117" cm="1">
        <f t="array" aca="1" ref="G3428" ca="1">SUMIFS(Proposed_Hours,Proposed_Labor_Category,$D3428,Proposed_Company,$C3428,Proposed_MSA_Code,$E3428)</f>
        <v>0</v>
      </c>
      <c r="H3428" s="7" t="str">
        <f t="shared" ca="1" si="859"/>
        <v/>
      </c>
      <c r="I3428" s="4" t="str" cm="1">
        <f t="array" aca="1" ref="I3428" ca="1">IFERROR(IF(SUMIFS(Proposed_Direct_Cost,Proposed_Labor_Category,$D3428,Proposed_Company,$C3428,Proposed_MSA_Code,$E3428)=0,"Not Proposed",SUMIFS(Proposed_Direct_Cost,Proposed_Labor_Category,$D3428,Proposed_Company,$C3428,Proposed_MSA_Code,$E3428)),"")</f>
        <v>Not Proposed</v>
      </c>
      <c r="J3428" s="117" cm="1">
        <f t="array" aca="1" ref="J3428" ca="1">SUMIFS(Invoice_Hours,Invoice_Labor_Category,$D3428,Invoice_Company,$C3428,Invoice_MSA_Code,$E3428)</f>
        <v>0</v>
      </c>
      <c r="K3428" s="7" t="str">
        <f t="shared" ca="1" si="860"/>
        <v/>
      </c>
      <c r="L3428" s="222" cm="1">
        <f t="array" aca="1" ref="L3428" ca="1">IFERROR(SUMIFS(Invoice_Direct_Cost,Invoice_Labor_Category,$D3428,Invoice_Company,$C3428,Invoice_MSA_Code,$E3428),"")</f>
        <v>0</v>
      </c>
      <c r="M3428" s="7" t="str">
        <f t="shared" ca="1" si="861"/>
        <v/>
      </c>
      <c r="N3428" s="220" t="str">
        <f t="shared" ca="1" si="866"/>
        <v/>
      </c>
      <c r="O3428" s="7" t="str">
        <f t="shared" ca="1" si="862"/>
        <v/>
      </c>
      <c r="P3428" s="7" t="str">
        <f t="shared" ca="1" si="863"/>
        <v/>
      </c>
      <c r="Q3428" s="7" t="str">
        <f t="shared" ca="1" si="864"/>
        <v/>
      </c>
      <c r="R3428" s="7" t="str">
        <f t="shared" ca="1" si="865"/>
        <v/>
      </c>
      <c r="S3428" s="7" t="str">
        <f t="shared" ca="1" si="852"/>
        <v/>
      </c>
      <c r="T3428" s="7" t="str">
        <f t="shared" ca="1" si="853"/>
        <v/>
      </c>
      <c r="V3428" s="120" cm="1">
        <f t="array" aca="1" ref="V3428" ca="1">SUMIFS(Invoice_Hours,Invoice_Labor_Category,$D3428,Invoice_Company,$C3428,Invoice_MSA_Code,$E3428)</f>
        <v>0</v>
      </c>
      <c r="W3428" s="121" t="str">
        <f t="shared" ca="1" si="854"/>
        <v/>
      </c>
      <c r="X3428" s="152" t="str">
        <f t="shared" ca="1" si="855"/>
        <v/>
      </c>
      <c r="AB3428" t="str">
        <f t="shared" si="856"/>
        <v/>
      </c>
      <c r="AC3428" t="str">
        <f t="shared" si="857"/>
        <v/>
      </c>
      <c r="AD3428" t="str">
        <f t="shared" si="858"/>
        <v/>
      </c>
      <c r="AE3428" s="4" t="str">
        <f t="shared" ca="1" si="851"/>
        <v/>
      </c>
    </row>
    <row r="3429" spans="7:31">
      <c r="G3429" s="117" cm="1">
        <f t="array" aca="1" ref="G3429" ca="1">SUMIFS(Proposed_Hours,Proposed_Labor_Category,$D3429,Proposed_Company,$C3429,Proposed_MSA_Code,$E3429)</f>
        <v>0</v>
      </c>
      <c r="H3429" s="7" t="str">
        <f t="shared" ca="1" si="859"/>
        <v/>
      </c>
      <c r="I3429" s="4" t="str" cm="1">
        <f t="array" aca="1" ref="I3429" ca="1">IFERROR(IF(SUMIFS(Proposed_Direct_Cost,Proposed_Labor_Category,$D3429,Proposed_Company,$C3429,Proposed_MSA_Code,$E3429)=0,"Not Proposed",SUMIFS(Proposed_Direct_Cost,Proposed_Labor_Category,$D3429,Proposed_Company,$C3429,Proposed_MSA_Code,$E3429)),"")</f>
        <v>Not Proposed</v>
      </c>
      <c r="J3429" s="117" cm="1">
        <f t="array" aca="1" ref="J3429" ca="1">SUMIFS(Invoice_Hours,Invoice_Labor_Category,$D3429,Invoice_Company,$C3429,Invoice_MSA_Code,$E3429)</f>
        <v>0</v>
      </c>
      <c r="K3429" s="7" t="str">
        <f t="shared" ca="1" si="860"/>
        <v/>
      </c>
      <c r="L3429" s="222" cm="1">
        <f t="array" aca="1" ref="L3429" ca="1">IFERROR(SUMIFS(Invoice_Direct_Cost,Invoice_Labor_Category,$D3429,Invoice_Company,$C3429,Invoice_MSA_Code,$E3429),"")</f>
        <v>0</v>
      </c>
      <c r="M3429" s="7" t="str">
        <f t="shared" ca="1" si="861"/>
        <v/>
      </c>
      <c r="N3429" s="220" t="str">
        <f t="shared" ca="1" si="866"/>
        <v/>
      </c>
      <c r="O3429" s="7" t="str">
        <f t="shared" ca="1" si="862"/>
        <v/>
      </c>
      <c r="P3429" s="7" t="str">
        <f t="shared" ca="1" si="863"/>
        <v/>
      </c>
      <c r="Q3429" s="7" t="str">
        <f t="shared" ca="1" si="864"/>
        <v/>
      </c>
      <c r="R3429" s="7" t="str">
        <f t="shared" ca="1" si="865"/>
        <v/>
      </c>
      <c r="S3429" s="7" t="str">
        <f t="shared" ca="1" si="852"/>
        <v/>
      </c>
      <c r="T3429" s="7" t="str">
        <f t="shared" ca="1" si="853"/>
        <v/>
      </c>
      <c r="V3429" s="120" cm="1">
        <f t="array" aca="1" ref="V3429" ca="1">SUMIFS(Invoice_Hours,Invoice_Labor_Category,$D3429,Invoice_Company,$C3429,Invoice_MSA_Code,$E3429)</f>
        <v>0</v>
      </c>
      <c r="W3429" s="121" t="str">
        <f t="shared" ca="1" si="854"/>
        <v/>
      </c>
      <c r="X3429" s="151" t="str">
        <f t="shared" ca="1" si="855"/>
        <v/>
      </c>
      <c r="AB3429" t="str">
        <f t="shared" si="856"/>
        <v/>
      </c>
      <c r="AC3429" t="str">
        <f t="shared" si="857"/>
        <v/>
      </c>
      <c r="AD3429" t="str">
        <f t="shared" si="858"/>
        <v/>
      </c>
      <c r="AE3429" s="4" t="str">
        <f t="shared" ca="1" si="851"/>
        <v/>
      </c>
    </row>
    <row r="3430" spans="7:31">
      <c r="G3430" s="117" cm="1">
        <f t="array" aca="1" ref="G3430" ca="1">SUMIFS(Proposed_Hours,Proposed_Labor_Category,$D3430,Proposed_Company,$C3430,Proposed_MSA_Code,$E3430)</f>
        <v>0</v>
      </c>
      <c r="H3430" s="7" t="str">
        <f t="shared" ca="1" si="859"/>
        <v/>
      </c>
      <c r="I3430" s="4" t="str" cm="1">
        <f t="array" aca="1" ref="I3430" ca="1">IFERROR(IF(SUMIFS(Proposed_Direct_Cost,Proposed_Labor_Category,$D3430,Proposed_Company,$C3430,Proposed_MSA_Code,$E3430)=0,"Not Proposed",SUMIFS(Proposed_Direct_Cost,Proposed_Labor_Category,$D3430,Proposed_Company,$C3430,Proposed_MSA_Code,$E3430)),"")</f>
        <v>Not Proposed</v>
      </c>
      <c r="J3430" s="117" cm="1">
        <f t="array" aca="1" ref="J3430" ca="1">SUMIFS(Invoice_Hours,Invoice_Labor_Category,$D3430,Invoice_Company,$C3430,Invoice_MSA_Code,$E3430)</f>
        <v>0</v>
      </c>
      <c r="K3430" s="7" t="str">
        <f t="shared" ca="1" si="860"/>
        <v/>
      </c>
      <c r="L3430" s="222" cm="1">
        <f t="array" aca="1" ref="L3430" ca="1">IFERROR(SUMIFS(Invoice_Direct_Cost,Invoice_Labor_Category,$D3430,Invoice_Company,$C3430,Invoice_MSA_Code,$E3430),"")</f>
        <v>0</v>
      </c>
      <c r="M3430" s="7" t="str">
        <f t="shared" ca="1" si="861"/>
        <v/>
      </c>
      <c r="N3430" s="220" t="str">
        <f t="shared" ca="1" si="866"/>
        <v/>
      </c>
      <c r="O3430" s="7" t="str">
        <f t="shared" ca="1" si="862"/>
        <v/>
      </c>
      <c r="P3430" s="7" t="str">
        <f t="shared" ca="1" si="863"/>
        <v/>
      </c>
      <c r="Q3430" s="7" t="str">
        <f t="shared" ca="1" si="864"/>
        <v/>
      </c>
      <c r="R3430" s="7" t="str">
        <f t="shared" ca="1" si="865"/>
        <v/>
      </c>
      <c r="S3430" s="7" t="str">
        <f t="shared" ca="1" si="852"/>
        <v/>
      </c>
      <c r="T3430" s="7" t="str">
        <f t="shared" ca="1" si="853"/>
        <v/>
      </c>
      <c r="V3430" s="120" cm="1">
        <f t="array" aca="1" ref="V3430" ca="1">SUMIFS(Invoice_Hours,Invoice_Labor_Category,$D3430,Invoice_Company,$C3430,Invoice_MSA_Code,$E3430)</f>
        <v>0</v>
      </c>
      <c r="W3430" s="121" t="str">
        <f t="shared" ca="1" si="854"/>
        <v/>
      </c>
      <c r="X3430" s="152" t="str">
        <f t="shared" ca="1" si="855"/>
        <v/>
      </c>
      <c r="AB3430" t="str">
        <f t="shared" si="856"/>
        <v/>
      </c>
      <c r="AC3430" t="str">
        <f t="shared" si="857"/>
        <v/>
      </c>
      <c r="AD3430" t="str">
        <f t="shared" si="858"/>
        <v/>
      </c>
      <c r="AE3430" s="4" t="str">
        <f t="shared" ca="1" si="851"/>
        <v/>
      </c>
    </row>
    <row r="3431" spans="7:31">
      <c r="G3431" s="117" cm="1">
        <f t="array" aca="1" ref="G3431" ca="1">SUMIFS(Proposed_Hours,Proposed_Labor_Category,$D3431,Proposed_Company,$C3431,Proposed_MSA_Code,$E3431)</f>
        <v>0</v>
      </c>
      <c r="H3431" s="7" t="str">
        <f t="shared" ca="1" si="859"/>
        <v/>
      </c>
      <c r="I3431" s="4" t="str" cm="1">
        <f t="array" aca="1" ref="I3431" ca="1">IFERROR(IF(SUMIFS(Proposed_Direct_Cost,Proposed_Labor_Category,$D3431,Proposed_Company,$C3431,Proposed_MSA_Code,$E3431)=0,"Not Proposed",SUMIFS(Proposed_Direct_Cost,Proposed_Labor_Category,$D3431,Proposed_Company,$C3431,Proposed_MSA_Code,$E3431)),"")</f>
        <v>Not Proposed</v>
      </c>
      <c r="J3431" s="117" cm="1">
        <f t="array" aca="1" ref="J3431" ca="1">SUMIFS(Invoice_Hours,Invoice_Labor_Category,$D3431,Invoice_Company,$C3431,Invoice_MSA_Code,$E3431)</f>
        <v>0</v>
      </c>
      <c r="K3431" s="7" t="str">
        <f t="shared" ca="1" si="860"/>
        <v/>
      </c>
      <c r="L3431" s="222" cm="1">
        <f t="array" aca="1" ref="L3431" ca="1">IFERROR(SUMIFS(Invoice_Direct_Cost,Invoice_Labor_Category,$D3431,Invoice_Company,$C3431,Invoice_MSA_Code,$E3431),"")</f>
        <v>0</v>
      </c>
      <c r="M3431" s="7" t="str">
        <f t="shared" ca="1" si="861"/>
        <v/>
      </c>
      <c r="N3431" s="220" t="str">
        <f t="shared" ca="1" si="866"/>
        <v/>
      </c>
      <c r="O3431" s="7" t="str">
        <f t="shared" ca="1" si="862"/>
        <v/>
      </c>
      <c r="P3431" s="7" t="str">
        <f t="shared" ca="1" si="863"/>
        <v/>
      </c>
      <c r="Q3431" s="7" t="str">
        <f t="shared" ca="1" si="864"/>
        <v/>
      </c>
      <c r="R3431" s="7" t="str">
        <f t="shared" ca="1" si="865"/>
        <v/>
      </c>
      <c r="S3431" s="7" t="str">
        <f t="shared" ca="1" si="852"/>
        <v/>
      </c>
      <c r="T3431" s="7" t="str">
        <f t="shared" ca="1" si="853"/>
        <v/>
      </c>
      <c r="V3431" s="120" cm="1">
        <f t="array" aca="1" ref="V3431" ca="1">SUMIFS(Invoice_Hours,Invoice_Labor_Category,$D3431,Invoice_Company,$C3431,Invoice_MSA_Code,$E3431)</f>
        <v>0</v>
      </c>
      <c r="W3431" s="121" t="str">
        <f t="shared" ca="1" si="854"/>
        <v/>
      </c>
      <c r="X3431" s="151" t="str">
        <f t="shared" ca="1" si="855"/>
        <v/>
      </c>
      <c r="AB3431" t="str">
        <f t="shared" si="856"/>
        <v/>
      </c>
      <c r="AC3431" t="str">
        <f t="shared" si="857"/>
        <v/>
      </c>
      <c r="AD3431" t="str">
        <f t="shared" si="858"/>
        <v/>
      </c>
      <c r="AE3431" s="4" t="str">
        <f t="shared" ca="1" si="851"/>
        <v/>
      </c>
    </row>
    <row r="3432" spans="7:31">
      <c r="G3432" s="117" cm="1">
        <f t="array" aca="1" ref="G3432" ca="1">SUMIFS(Proposed_Hours,Proposed_Labor_Category,$D3432,Proposed_Company,$C3432,Proposed_MSA_Code,$E3432)</f>
        <v>0</v>
      </c>
      <c r="H3432" s="7" t="str">
        <f t="shared" ca="1" si="859"/>
        <v/>
      </c>
      <c r="I3432" s="4" t="str" cm="1">
        <f t="array" aca="1" ref="I3432" ca="1">IFERROR(IF(SUMIFS(Proposed_Direct_Cost,Proposed_Labor_Category,$D3432,Proposed_Company,$C3432,Proposed_MSA_Code,$E3432)=0,"Not Proposed",SUMIFS(Proposed_Direct_Cost,Proposed_Labor_Category,$D3432,Proposed_Company,$C3432,Proposed_MSA_Code,$E3432)),"")</f>
        <v>Not Proposed</v>
      </c>
      <c r="J3432" s="117" cm="1">
        <f t="array" aca="1" ref="J3432" ca="1">SUMIFS(Invoice_Hours,Invoice_Labor_Category,$D3432,Invoice_Company,$C3432,Invoice_MSA_Code,$E3432)</f>
        <v>0</v>
      </c>
      <c r="K3432" s="7" t="str">
        <f t="shared" ca="1" si="860"/>
        <v/>
      </c>
      <c r="L3432" s="222" cm="1">
        <f t="array" aca="1" ref="L3432" ca="1">IFERROR(SUMIFS(Invoice_Direct_Cost,Invoice_Labor_Category,$D3432,Invoice_Company,$C3432,Invoice_MSA_Code,$E3432),"")</f>
        <v>0</v>
      </c>
      <c r="M3432" s="7" t="str">
        <f t="shared" ca="1" si="861"/>
        <v/>
      </c>
      <c r="N3432" s="220" t="str">
        <f t="shared" ca="1" si="866"/>
        <v/>
      </c>
      <c r="O3432" s="7" t="str">
        <f t="shared" ca="1" si="862"/>
        <v/>
      </c>
      <c r="P3432" s="7" t="str">
        <f t="shared" ca="1" si="863"/>
        <v/>
      </c>
      <c r="Q3432" s="7" t="str">
        <f t="shared" ca="1" si="864"/>
        <v/>
      </c>
      <c r="R3432" s="7" t="str">
        <f t="shared" ca="1" si="865"/>
        <v/>
      </c>
      <c r="S3432" s="7" t="str">
        <f t="shared" ca="1" si="852"/>
        <v/>
      </c>
      <c r="T3432" s="7" t="str">
        <f t="shared" ca="1" si="853"/>
        <v/>
      </c>
      <c r="V3432" s="120" cm="1">
        <f t="array" aca="1" ref="V3432" ca="1">SUMIFS(Invoice_Hours,Invoice_Labor_Category,$D3432,Invoice_Company,$C3432,Invoice_MSA_Code,$E3432)</f>
        <v>0</v>
      </c>
      <c r="W3432" s="121" t="str">
        <f t="shared" ca="1" si="854"/>
        <v/>
      </c>
      <c r="X3432" s="152" t="str">
        <f t="shared" ca="1" si="855"/>
        <v/>
      </c>
      <c r="AB3432" t="str">
        <f t="shared" si="856"/>
        <v/>
      </c>
      <c r="AC3432" t="str">
        <f t="shared" si="857"/>
        <v/>
      </c>
      <c r="AD3432" t="str">
        <f t="shared" si="858"/>
        <v/>
      </c>
      <c r="AE3432" s="4" t="str">
        <f t="shared" ca="1" si="851"/>
        <v/>
      </c>
    </row>
    <row r="3433" spans="7:31">
      <c r="G3433" s="117" cm="1">
        <f t="array" aca="1" ref="G3433" ca="1">SUMIFS(Proposed_Hours,Proposed_Labor_Category,$D3433,Proposed_Company,$C3433,Proposed_MSA_Code,$E3433)</f>
        <v>0</v>
      </c>
      <c r="H3433" s="7" t="str">
        <f t="shared" ca="1" si="859"/>
        <v/>
      </c>
      <c r="I3433" s="4" t="str" cm="1">
        <f t="array" aca="1" ref="I3433" ca="1">IFERROR(IF(SUMIFS(Proposed_Direct_Cost,Proposed_Labor_Category,$D3433,Proposed_Company,$C3433,Proposed_MSA_Code,$E3433)=0,"Not Proposed",SUMIFS(Proposed_Direct_Cost,Proposed_Labor_Category,$D3433,Proposed_Company,$C3433,Proposed_MSA_Code,$E3433)),"")</f>
        <v>Not Proposed</v>
      </c>
      <c r="J3433" s="117" cm="1">
        <f t="array" aca="1" ref="J3433" ca="1">SUMIFS(Invoice_Hours,Invoice_Labor_Category,$D3433,Invoice_Company,$C3433,Invoice_MSA_Code,$E3433)</f>
        <v>0</v>
      </c>
      <c r="K3433" s="7" t="str">
        <f t="shared" ca="1" si="860"/>
        <v/>
      </c>
      <c r="L3433" s="222" cm="1">
        <f t="array" aca="1" ref="L3433" ca="1">IFERROR(SUMIFS(Invoice_Direct_Cost,Invoice_Labor_Category,$D3433,Invoice_Company,$C3433,Invoice_MSA_Code,$E3433),"")</f>
        <v>0</v>
      </c>
      <c r="M3433" s="7" t="str">
        <f t="shared" ca="1" si="861"/>
        <v/>
      </c>
      <c r="N3433" s="220" t="str">
        <f t="shared" ca="1" si="866"/>
        <v/>
      </c>
      <c r="O3433" s="7" t="str">
        <f t="shared" ca="1" si="862"/>
        <v/>
      </c>
      <c r="P3433" s="7" t="str">
        <f t="shared" ca="1" si="863"/>
        <v/>
      </c>
      <c r="Q3433" s="7" t="str">
        <f t="shared" ca="1" si="864"/>
        <v/>
      </c>
      <c r="R3433" s="7" t="str">
        <f t="shared" ca="1" si="865"/>
        <v/>
      </c>
      <c r="S3433" s="7" t="str">
        <f t="shared" ca="1" si="852"/>
        <v/>
      </c>
      <c r="T3433" s="7" t="str">
        <f t="shared" ca="1" si="853"/>
        <v/>
      </c>
      <c r="V3433" s="120" cm="1">
        <f t="array" aca="1" ref="V3433" ca="1">SUMIFS(Invoice_Hours,Invoice_Labor_Category,$D3433,Invoice_Company,$C3433,Invoice_MSA_Code,$E3433)</f>
        <v>0</v>
      </c>
      <c r="W3433" s="121" t="str">
        <f t="shared" ca="1" si="854"/>
        <v/>
      </c>
      <c r="X3433" s="151" t="str">
        <f t="shared" ca="1" si="855"/>
        <v/>
      </c>
      <c r="AB3433" t="str">
        <f t="shared" si="856"/>
        <v/>
      </c>
      <c r="AC3433" t="str">
        <f t="shared" si="857"/>
        <v/>
      </c>
      <c r="AD3433" t="str">
        <f t="shared" si="858"/>
        <v/>
      </c>
      <c r="AE3433" s="4" t="str">
        <f t="shared" ca="1" si="851"/>
        <v/>
      </c>
    </row>
    <row r="3434" spans="7:31">
      <c r="G3434" s="117" cm="1">
        <f t="array" aca="1" ref="G3434" ca="1">SUMIFS(Proposed_Hours,Proposed_Labor_Category,$D3434,Proposed_Company,$C3434,Proposed_MSA_Code,$E3434)</f>
        <v>0</v>
      </c>
      <c r="H3434" s="7" t="str">
        <f t="shared" ca="1" si="859"/>
        <v/>
      </c>
      <c r="I3434" s="4" t="str" cm="1">
        <f t="array" aca="1" ref="I3434" ca="1">IFERROR(IF(SUMIFS(Proposed_Direct_Cost,Proposed_Labor_Category,$D3434,Proposed_Company,$C3434,Proposed_MSA_Code,$E3434)=0,"Not Proposed",SUMIFS(Proposed_Direct_Cost,Proposed_Labor_Category,$D3434,Proposed_Company,$C3434,Proposed_MSA_Code,$E3434)),"")</f>
        <v>Not Proposed</v>
      </c>
      <c r="J3434" s="117" cm="1">
        <f t="array" aca="1" ref="J3434" ca="1">SUMIFS(Invoice_Hours,Invoice_Labor_Category,$D3434,Invoice_Company,$C3434,Invoice_MSA_Code,$E3434)</f>
        <v>0</v>
      </c>
      <c r="K3434" s="7" t="str">
        <f t="shared" ca="1" si="860"/>
        <v/>
      </c>
      <c r="L3434" s="222" cm="1">
        <f t="array" aca="1" ref="L3434" ca="1">IFERROR(SUMIFS(Invoice_Direct_Cost,Invoice_Labor_Category,$D3434,Invoice_Company,$C3434,Invoice_MSA_Code,$E3434),"")</f>
        <v>0</v>
      </c>
      <c r="M3434" s="7" t="str">
        <f t="shared" ca="1" si="861"/>
        <v/>
      </c>
      <c r="N3434" s="220" t="str">
        <f t="shared" ca="1" si="866"/>
        <v/>
      </c>
      <c r="O3434" s="7" t="str">
        <f t="shared" ca="1" si="862"/>
        <v/>
      </c>
      <c r="P3434" s="7" t="str">
        <f t="shared" ca="1" si="863"/>
        <v/>
      </c>
      <c r="Q3434" s="7" t="str">
        <f t="shared" ca="1" si="864"/>
        <v/>
      </c>
      <c r="R3434" s="7" t="str">
        <f t="shared" ca="1" si="865"/>
        <v/>
      </c>
      <c r="S3434" s="7" t="str">
        <f t="shared" ca="1" si="852"/>
        <v/>
      </c>
      <c r="T3434" s="7" t="str">
        <f t="shared" ca="1" si="853"/>
        <v/>
      </c>
      <c r="V3434" s="120" cm="1">
        <f t="array" aca="1" ref="V3434" ca="1">SUMIFS(Invoice_Hours,Invoice_Labor_Category,$D3434,Invoice_Company,$C3434,Invoice_MSA_Code,$E3434)</f>
        <v>0</v>
      </c>
      <c r="W3434" s="121" t="str">
        <f t="shared" ca="1" si="854"/>
        <v/>
      </c>
      <c r="X3434" s="152" t="str">
        <f t="shared" ca="1" si="855"/>
        <v/>
      </c>
      <c r="AB3434" t="str">
        <f t="shared" si="856"/>
        <v/>
      </c>
      <c r="AC3434" t="str">
        <f t="shared" si="857"/>
        <v/>
      </c>
      <c r="AD3434" t="str">
        <f t="shared" si="858"/>
        <v/>
      </c>
      <c r="AE3434" s="4" t="str">
        <f t="shared" ca="1" si="851"/>
        <v/>
      </c>
    </row>
    <row r="3435" spans="7:31">
      <c r="G3435" s="117" cm="1">
        <f t="array" aca="1" ref="G3435" ca="1">SUMIFS(Proposed_Hours,Proposed_Labor_Category,$D3435,Proposed_Company,$C3435,Proposed_MSA_Code,$E3435)</f>
        <v>0</v>
      </c>
      <c r="H3435" s="7" t="str">
        <f t="shared" ca="1" si="859"/>
        <v/>
      </c>
      <c r="I3435" s="4" t="str" cm="1">
        <f t="array" aca="1" ref="I3435" ca="1">IFERROR(IF(SUMIFS(Proposed_Direct_Cost,Proposed_Labor_Category,$D3435,Proposed_Company,$C3435,Proposed_MSA_Code,$E3435)=0,"Not Proposed",SUMIFS(Proposed_Direct_Cost,Proposed_Labor_Category,$D3435,Proposed_Company,$C3435,Proposed_MSA_Code,$E3435)),"")</f>
        <v>Not Proposed</v>
      </c>
      <c r="J3435" s="117" cm="1">
        <f t="array" aca="1" ref="J3435" ca="1">SUMIFS(Invoice_Hours,Invoice_Labor_Category,$D3435,Invoice_Company,$C3435,Invoice_MSA_Code,$E3435)</f>
        <v>0</v>
      </c>
      <c r="K3435" s="7" t="str">
        <f t="shared" ca="1" si="860"/>
        <v/>
      </c>
      <c r="L3435" s="222" cm="1">
        <f t="array" aca="1" ref="L3435" ca="1">IFERROR(SUMIFS(Invoice_Direct_Cost,Invoice_Labor_Category,$D3435,Invoice_Company,$C3435,Invoice_MSA_Code,$E3435),"")</f>
        <v>0</v>
      </c>
      <c r="M3435" s="7" t="str">
        <f t="shared" ca="1" si="861"/>
        <v/>
      </c>
      <c r="N3435" s="220" t="str">
        <f t="shared" ca="1" si="866"/>
        <v/>
      </c>
      <c r="O3435" s="7" t="str">
        <f t="shared" ca="1" si="862"/>
        <v/>
      </c>
      <c r="P3435" s="7" t="str">
        <f t="shared" ca="1" si="863"/>
        <v/>
      </c>
      <c r="Q3435" s="7" t="str">
        <f t="shared" ca="1" si="864"/>
        <v/>
      </c>
      <c r="R3435" s="7" t="str">
        <f t="shared" ca="1" si="865"/>
        <v/>
      </c>
      <c r="S3435" s="7" t="str">
        <f t="shared" ca="1" si="852"/>
        <v/>
      </c>
      <c r="T3435" s="7" t="str">
        <f t="shared" ca="1" si="853"/>
        <v/>
      </c>
      <c r="V3435" s="120" cm="1">
        <f t="array" aca="1" ref="V3435" ca="1">SUMIFS(Invoice_Hours,Invoice_Labor_Category,$D3435,Invoice_Company,$C3435,Invoice_MSA_Code,$E3435)</f>
        <v>0</v>
      </c>
      <c r="W3435" s="121" t="str">
        <f t="shared" ca="1" si="854"/>
        <v/>
      </c>
      <c r="X3435" s="151" t="str">
        <f t="shared" ca="1" si="855"/>
        <v/>
      </c>
      <c r="AB3435" t="str">
        <f t="shared" si="856"/>
        <v/>
      </c>
      <c r="AC3435" t="str">
        <f t="shared" si="857"/>
        <v/>
      </c>
      <c r="AD3435" t="str">
        <f t="shared" si="858"/>
        <v/>
      </c>
      <c r="AE3435" s="4" t="str">
        <f t="shared" ca="1" si="851"/>
        <v/>
      </c>
    </row>
    <row r="3436" spans="7:31">
      <c r="G3436" s="117" cm="1">
        <f t="array" aca="1" ref="G3436" ca="1">SUMIFS(Proposed_Hours,Proposed_Labor_Category,$D3436,Proposed_Company,$C3436,Proposed_MSA_Code,$E3436)</f>
        <v>0</v>
      </c>
      <c r="H3436" s="7" t="str">
        <f t="shared" ca="1" si="859"/>
        <v/>
      </c>
      <c r="I3436" s="4" t="str" cm="1">
        <f t="array" aca="1" ref="I3436" ca="1">IFERROR(IF(SUMIFS(Proposed_Direct_Cost,Proposed_Labor_Category,$D3436,Proposed_Company,$C3436,Proposed_MSA_Code,$E3436)=0,"Not Proposed",SUMIFS(Proposed_Direct_Cost,Proposed_Labor_Category,$D3436,Proposed_Company,$C3436,Proposed_MSA_Code,$E3436)),"")</f>
        <v>Not Proposed</v>
      </c>
      <c r="J3436" s="117" cm="1">
        <f t="array" aca="1" ref="J3436" ca="1">SUMIFS(Invoice_Hours,Invoice_Labor_Category,$D3436,Invoice_Company,$C3436,Invoice_MSA_Code,$E3436)</f>
        <v>0</v>
      </c>
      <c r="K3436" s="7" t="str">
        <f t="shared" ca="1" si="860"/>
        <v/>
      </c>
      <c r="L3436" s="222" cm="1">
        <f t="array" aca="1" ref="L3436" ca="1">IFERROR(SUMIFS(Invoice_Direct_Cost,Invoice_Labor_Category,$D3436,Invoice_Company,$C3436,Invoice_MSA_Code,$E3436),"")</f>
        <v>0</v>
      </c>
      <c r="M3436" s="7" t="str">
        <f t="shared" ca="1" si="861"/>
        <v/>
      </c>
      <c r="N3436" s="220" t="str">
        <f t="shared" ca="1" si="866"/>
        <v/>
      </c>
      <c r="O3436" s="7" t="str">
        <f t="shared" ca="1" si="862"/>
        <v/>
      </c>
      <c r="P3436" s="7" t="str">
        <f t="shared" ca="1" si="863"/>
        <v/>
      </c>
      <c r="Q3436" s="7" t="str">
        <f t="shared" ca="1" si="864"/>
        <v/>
      </c>
      <c r="R3436" s="7" t="str">
        <f t="shared" ca="1" si="865"/>
        <v/>
      </c>
      <c r="S3436" s="7" t="str">
        <f t="shared" ca="1" si="852"/>
        <v/>
      </c>
      <c r="T3436" s="7" t="str">
        <f t="shared" ca="1" si="853"/>
        <v/>
      </c>
      <c r="V3436" s="120" cm="1">
        <f t="array" aca="1" ref="V3436" ca="1">SUMIFS(Invoice_Hours,Invoice_Labor_Category,$D3436,Invoice_Company,$C3436,Invoice_MSA_Code,$E3436)</f>
        <v>0</v>
      </c>
      <c r="W3436" s="121" t="str">
        <f t="shared" ca="1" si="854"/>
        <v/>
      </c>
      <c r="X3436" s="152" t="str">
        <f t="shared" ca="1" si="855"/>
        <v/>
      </c>
      <c r="AB3436" t="str">
        <f t="shared" si="856"/>
        <v/>
      </c>
      <c r="AC3436" t="str">
        <f t="shared" si="857"/>
        <v/>
      </c>
      <c r="AD3436" t="str">
        <f t="shared" si="858"/>
        <v/>
      </c>
      <c r="AE3436" s="4" t="str">
        <f t="shared" ca="1" si="851"/>
        <v/>
      </c>
    </row>
    <row r="3437" spans="7:31">
      <c r="G3437" s="117" cm="1">
        <f t="array" aca="1" ref="G3437" ca="1">SUMIFS(Proposed_Hours,Proposed_Labor_Category,$D3437,Proposed_Company,$C3437,Proposed_MSA_Code,$E3437)</f>
        <v>0</v>
      </c>
      <c r="H3437" s="7" t="str">
        <f t="shared" ca="1" si="859"/>
        <v/>
      </c>
      <c r="I3437" s="4" t="str" cm="1">
        <f t="array" aca="1" ref="I3437" ca="1">IFERROR(IF(SUMIFS(Proposed_Direct_Cost,Proposed_Labor_Category,$D3437,Proposed_Company,$C3437,Proposed_MSA_Code,$E3437)=0,"Not Proposed",SUMIFS(Proposed_Direct_Cost,Proposed_Labor_Category,$D3437,Proposed_Company,$C3437,Proposed_MSA_Code,$E3437)),"")</f>
        <v>Not Proposed</v>
      </c>
      <c r="J3437" s="117" cm="1">
        <f t="array" aca="1" ref="J3437" ca="1">SUMIFS(Invoice_Hours,Invoice_Labor_Category,$D3437,Invoice_Company,$C3437,Invoice_MSA_Code,$E3437)</f>
        <v>0</v>
      </c>
      <c r="K3437" s="7" t="str">
        <f t="shared" ca="1" si="860"/>
        <v/>
      </c>
      <c r="L3437" s="222" cm="1">
        <f t="array" aca="1" ref="L3437" ca="1">IFERROR(SUMIFS(Invoice_Direct_Cost,Invoice_Labor_Category,$D3437,Invoice_Company,$C3437,Invoice_MSA_Code,$E3437),"")</f>
        <v>0</v>
      </c>
      <c r="M3437" s="7" t="str">
        <f t="shared" ca="1" si="861"/>
        <v/>
      </c>
      <c r="N3437" s="220" t="str">
        <f t="shared" ca="1" si="866"/>
        <v/>
      </c>
      <c r="O3437" s="7" t="str">
        <f t="shared" ca="1" si="862"/>
        <v/>
      </c>
      <c r="P3437" s="7" t="str">
        <f t="shared" ca="1" si="863"/>
        <v/>
      </c>
      <c r="Q3437" s="7" t="str">
        <f t="shared" ca="1" si="864"/>
        <v/>
      </c>
      <c r="R3437" s="7" t="str">
        <f t="shared" ca="1" si="865"/>
        <v/>
      </c>
      <c r="S3437" s="7" t="str">
        <f t="shared" ca="1" si="852"/>
        <v/>
      </c>
      <c r="T3437" s="7" t="str">
        <f t="shared" ca="1" si="853"/>
        <v/>
      </c>
      <c r="V3437" s="120" cm="1">
        <f t="array" aca="1" ref="V3437" ca="1">SUMIFS(Invoice_Hours,Invoice_Labor_Category,$D3437,Invoice_Company,$C3437,Invoice_MSA_Code,$E3437)</f>
        <v>0</v>
      </c>
      <c r="W3437" s="121" t="str">
        <f t="shared" ca="1" si="854"/>
        <v/>
      </c>
      <c r="X3437" s="151" t="str">
        <f t="shared" ca="1" si="855"/>
        <v/>
      </c>
      <c r="AB3437" t="str">
        <f t="shared" si="856"/>
        <v/>
      </c>
      <c r="AC3437" t="str">
        <f t="shared" si="857"/>
        <v/>
      </c>
      <c r="AD3437" t="str">
        <f t="shared" si="858"/>
        <v/>
      </c>
      <c r="AE3437" s="4" t="str">
        <f t="shared" ca="1" si="851"/>
        <v/>
      </c>
    </row>
    <row r="3438" spans="7:31">
      <c r="G3438" s="117" cm="1">
        <f t="array" aca="1" ref="G3438" ca="1">SUMIFS(Proposed_Hours,Proposed_Labor_Category,$D3438,Proposed_Company,$C3438,Proposed_MSA_Code,$E3438)</f>
        <v>0</v>
      </c>
      <c r="H3438" s="7" t="str">
        <f t="shared" ca="1" si="859"/>
        <v/>
      </c>
      <c r="I3438" s="4" t="str" cm="1">
        <f t="array" aca="1" ref="I3438" ca="1">IFERROR(IF(SUMIFS(Proposed_Direct_Cost,Proposed_Labor_Category,$D3438,Proposed_Company,$C3438,Proposed_MSA_Code,$E3438)=0,"Not Proposed",SUMIFS(Proposed_Direct_Cost,Proposed_Labor_Category,$D3438,Proposed_Company,$C3438,Proposed_MSA_Code,$E3438)),"")</f>
        <v>Not Proposed</v>
      </c>
      <c r="J3438" s="117" cm="1">
        <f t="array" aca="1" ref="J3438" ca="1">SUMIFS(Invoice_Hours,Invoice_Labor_Category,$D3438,Invoice_Company,$C3438,Invoice_MSA_Code,$E3438)</f>
        <v>0</v>
      </c>
      <c r="K3438" s="7" t="str">
        <f t="shared" ca="1" si="860"/>
        <v/>
      </c>
      <c r="L3438" s="222" cm="1">
        <f t="array" aca="1" ref="L3438" ca="1">IFERROR(SUMIFS(Invoice_Direct_Cost,Invoice_Labor_Category,$D3438,Invoice_Company,$C3438,Invoice_MSA_Code,$E3438),"")</f>
        <v>0</v>
      </c>
      <c r="M3438" s="7" t="str">
        <f t="shared" ca="1" si="861"/>
        <v/>
      </c>
      <c r="N3438" s="220" t="str">
        <f t="shared" ca="1" si="866"/>
        <v/>
      </c>
      <c r="O3438" s="7" t="str">
        <f t="shared" ca="1" si="862"/>
        <v/>
      </c>
      <c r="P3438" s="7" t="str">
        <f t="shared" ca="1" si="863"/>
        <v/>
      </c>
      <c r="Q3438" s="7" t="str">
        <f t="shared" ca="1" si="864"/>
        <v/>
      </c>
      <c r="R3438" s="7" t="str">
        <f t="shared" ca="1" si="865"/>
        <v/>
      </c>
      <c r="S3438" s="7" t="str">
        <f t="shared" ca="1" si="852"/>
        <v/>
      </c>
      <c r="T3438" s="7" t="str">
        <f t="shared" ca="1" si="853"/>
        <v/>
      </c>
      <c r="V3438" s="120" cm="1">
        <f t="array" aca="1" ref="V3438" ca="1">SUMIFS(Invoice_Hours,Invoice_Labor_Category,$D3438,Invoice_Company,$C3438,Invoice_MSA_Code,$E3438)</f>
        <v>0</v>
      </c>
      <c r="W3438" s="121" t="str">
        <f t="shared" ca="1" si="854"/>
        <v/>
      </c>
      <c r="X3438" s="152" t="str">
        <f t="shared" ca="1" si="855"/>
        <v/>
      </c>
      <c r="AB3438" t="str">
        <f t="shared" si="856"/>
        <v/>
      </c>
      <c r="AC3438" t="str">
        <f t="shared" si="857"/>
        <v/>
      </c>
      <c r="AD3438" t="str">
        <f t="shared" si="858"/>
        <v/>
      </c>
      <c r="AE3438" s="4" t="str">
        <f t="shared" ca="1" si="851"/>
        <v/>
      </c>
    </row>
    <row r="3439" spans="7:31">
      <c r="G3439" s="117" cm="1">
        <f t="array" aca="1" ref="G3439" ca="1">SUMIFS(Proposed_Hours,Proposed_Labor_Category,$D3439,Proposed_Company,$C3439,Proposed_MSA_Code,$E3439)</f>
        <v>0</v>
      </c>
      <c r="H3439" s="7" t="str">
        <f t="shared" ca="1" si="859"/>
        <v/>
      </c>
      <c r="I3439" s="4" t="str" cm="1">
        <f t="array" aca="1" ref="I3439" ca="1">IFERROR(IF(SUMIFS(Proposed_Direct_Cost,Proposed_Labor_Category,$D3439,Proposed_Company,$C3439,Proposed_MSA_Code,$E3439)=0,"Not Proposed",SUMIFS(Proposed_Direct_Cost,Proposed_Labor_Category,$D3439,Proposed_Company,$C3439,Proposed_MSA_Code,$E3439)),"")</f>
        <v>Not Proposed</v>
      </c>
      <c r="J3439" s="117" cm="1">
        <f t="array" aca="1" ref="J3439" ca="1">SUMIFS(Invoice_Hours,Invoice_Labor_Category,$D3439,Invoice_Company,$C3439,Invoice_MSA_Code,$E3439)</f>
        <v>0</v>
      </c>
      <c r="K3439" s="7" t="str">
        <f t="shared" ca="1" si="860"/>
        <v/>
      </c>
      <c r="L3439" s="222" cm="1">
        <f t="array" aca="1" ref="L3439" ca="1">IFERROR(SUMIFS(Invoice_Direct_Cost,Invoice_Labor_Category,$D3439,Invoice_Company,$C3439,Invoice_MSA_Code,$E3439),"")</f>
        <v>0</v>
      </c>
      <c r="M3439" s="7" t="str">
        <f t="shared" ca="1" si="861"/>
        <v/>
      </c>
      <c r="N3439" s="220" t="str">
        <f t="shared" ca="1" si="866"/>
        <v/>
      </c>
      <c r="O3439" s="7" t="str">
        <f t="shared" ca="1" si="862"/>
        <v/>
      </c>
      <c r="P3439" s="7" t="str">
        <f t="shared" ca="1" si="863"/>
        <v/>
      </c>
      <c r="Q3439" s="7" t="str">
        <f t="shared" ca="1" si="864"/>
        <v/>
      </c>
      <c r="R3439" s="7" t="str">
        <f t="shared" ca="1" si="865"/>
        <v/>
      </c>
      <c r="S3439" s="7" t="str">
        <f t="shared" ca="1" si="852"/>
        <v/>
      </c>
      <c r="T3439" s="7" t="str">
        <f t="shared" ca="1" si="853"/>
        <v/>
      </c>
      <c r="V3439" s="120" cm="1">
        <f t="array" aca="1" ref="V3439" ca="1">SUMIFS(Invoice_Hours,Invoice_Labor_Category,$D3439,Invoice_Company,$C3439,Invoice_MSA_Code,$E3439)</f>
        <v>0</v>
      </c>
      <c r="W3439" s="121" t="str">
        <f t="shared" ca="1" si="854"/>
        <v/>
      </c>
      <c r="X3439" s="151" t="str">
        <f t="shared" ca="1" si="855"/>
        <v/>
      </c>
      <c r="AB3439" t="str">
        <f t="shared" si="856"/>
        <v/>
      </c>
      <c r="AC3439" t="str">
        <f t="shared" si="857"/>
        <v/>
      </c>
      <c r="AD3439" t="str">
        <f t="shared" si="858"/>
        <v/>
      </c>
      <c r="AE3439" s="4" t="str">
        <f t="shared" ca="1" si="851"/>
        <v/>
      </c>
    </row>
    <row r="3440" spans="7:31">
      <c r="G3440" s="117" cm="1">
        <f t="array" aca="1" ref="G3440" ca="1">SUMIFS(Proposed_Hours,Proposed_Labor_Category,$D3440,Proposed_Company,$C3440,Proposed_MSA_Code,$E3440)</f>
        <v>0</v>
      </c>
      <c r="H3440" s="7" t="str">
        <f t="shared" ca="1" si="859"/>
        <v/>
      </c>
      <c r="I3440" s="4" t="str" cm="1">
        <f t="array" aca="1" ref="I3440" ca="1">IFERROR(IF(SUMIFS(Proposed_Direct_Cost,Proposed_Labor_Category,$D3440,Proposed_Company,$C3440,Proposed_MSA_Code,$E3440)=0,"Not Proposed",SUMIFS(Proposed_Direct_Cost,Proposed_Labor_Category,$D3440,Proposed_Company,$C3440,Proposed_MSA_Code,$E3440)),"")</f>
        <v>Not Proposed</v>
      </c>
      <c r="J3440" s="117" cm="1">
        <f t="array" aca="1" ref="J3440" ca="1">SUMIFS(Invoice_Hours,Invoice_Labor_Category,$D3440,Invoice_Company,$C3440,Invoice_MSA_Code,$E3440)</f>
        <v>0</v>
      </c>
      <c r="K3440" s="7" t="str">
        <f t="shared" ca="1" si="860"/>
        <v/>
      </c>
      <c r="L3440" s="222" cm="1">
        <f t="array" aca="1" ref="L3440" ca="1">IFERROR(SUMIFS(Invoice_Direct_Cost,Invoice_Labor_Category,$D3440,Invoice_Company,$C3440,Invoice_MSA_Code,$E3440),"")</f>
        <v>0</v>
      </c>
      <c r="M3440" s="7" t="str">
        <f t="shared" ca="1" si="861"/>
        <v/>
      </c>
      <c r="N3440" s="220" t="str">
        <f t="shared" ca="1" si="866"/>
        <v/>
      </c>
      <c r="O3440" s="7" t="str">
        <f t="shared" ca="1" si="862"/>
        <v/>
      </c>
      <c r="P3440" s="7" t="str">
        <f t="shared" ca="1" si="863"/>
        <v/>
      </c>
      <c r="Q3440" s="7" t="str">
        <f t="shared" ca="1" si="864"/>
        <v/>
      </c>
      <c r="R3440" s="7" t="str">
        <f t="shared" ca="1" si="865"/>
        <v/>
      </c>
      <c r="S3440" s="7" t="str">
        <f t="shared" ca="1" si="852"/>
        <v/>
      </c>
      <c r="T3440" s="7" t="str">
        <f t="shared" ca="1" si="853"/>
        <v/>
      </c>
      <c r="V3440" s="120" cm="1">
        <f t="array" aca="1" ref="V3440" ca="1">SUMIFS(Invoice_Hours,Invoice_Labor_Category,$D3440,Invoice_Company,$C3440,Invoice_MSA_Code,$E3440)</f>
        <v>0</v>
      </c>
      <c r="W3440" s="121" t="str">
        <f t="shared" ca="1" si="854"/>
        <v/>
      </c>
      <c r="X3440" s="152" t="str">
        <f t="shared" ca="1" si="855"/>
        <v/>
      </c>
      <c r="AB3440" t="str">
        <f t="shared" si="856"/>
        <v/>
      </c>
      <c r="AC3440" t="str">
        <f t="shared" si="857"/>
        <v/>
      </c>
      <c r="AD3440" t="str">
        <f t="shared" si="858"/>
        <v/>
      </c>
      <c r="AE3440" s="4" t="str">
        <f t="shared" ca="1" si="851"/>
        <v/>
      </c>
    </row>
    <row r="3441" spans="7:31">
      <c r="G3441" s="117" cm="1">
        <f t="array" aca="1" ref="G3441" ca="1">SUMIFS(Proposed_Hours,Proposed_Labor_Category,$D3441,Proposed_Company,$C3441,Proposed_MSA_Code,$E3441)</f>
        <v>0</v>
      </c>
      <c r="H3441" s="7" t="str">
        <f t="shared" ca="1" si="859"/>
        <v/>
      </c>
      <c r="I3441" s="4" t="str" cm="1">
        <f t="array" aca="1" ref="I3441" ca="1">IFERROR(IF(SUMIFS(Proposed_Direct_Cost,Proposed_Labor_Category,$D3441,Proposed_Company,$C3441,Proposed_MSA_Code,$E3441)=0,"Not Proposed",SUMIFS(Proposed_Direct_Cost,Proposed_Labor_Category,$D3441,Proposed_Company,$C3441,Proposed_MSA_Code,$E3441)),"")</f>
        <v>Not Proposed</v>
      </c>
      <c r="J3441" s="117" cm="1">
        <f t="array" aca="1" ref="J3441" ca="1">SUMIFS(Invoice_Hours,Invoice_Labor_Category,$D3441,Invoice_Company,$C3441,Invoice_MSA_Code,$E3441)</f>
        <v>0</v>
      </c>
      <c r="K3441" s="7" t="str">
        <f t="shared" ca="1" si="860"/>
        <v/>
      </c>
      <c r="L3441" s="222" cm="1">
        <f t="array" aca="1" ref="L3441" ca="1">IFERROR(SUMIFS(Invoice_Direct_Cost,Invoice_Labor_Category,$D3441,Invoice_Company,$C3441,Invoice_MSA_Code,$E3441),"")</f>
        <v>0</v>
      </c>
      <c r="M3441" s="7" t="str">
        <f t="shared" ca="1" si="861"/>
        <v/>
      </c>
      <c r="N3441" s="220" t="str">
        <f t="shared" ca="1" si="866"/>
        <v/>
      </c>
      <c r="O3441" s="7" t="str">
        <f t="shared" ca="1" si="862"/>
        <v/>
      </c>
      <c r="P3441" s="7" t="str">
        <f t="shared" ca="1" si="863"/>
        <v/>
      </c>
      <c r="Q3441" s="7" t="str">
        <f t="shared" ca="1" si="864"/>
        <v/>
      </c>
      <c r="R3441" s="7" t="str">
        <f t="shared" ca="1" si="865"/>
        <v/>
      </c>
      <c r="S3441" s="7" t="str">
        <f t="shared" ca="1" si="852"/>
        <v/>
      </c>
      <c r="T3441" s="7" t="str">
        <f t="shared" ca="1" si="853"/>
        <v/>
      </c>
      <c r="V3441" s="120" cm="1">
        <f t="array" aca="1" ref="V3441" ca="1">SUMIFS(Invoice_Hours,Invoice_Labor_Category,$D3441,Invoice_Company,$C3441,Invoice_MSA_Code,$E3441)</f>
        <v>0</v>
      </c>
      <c r="W3441" s="121" t="str">
        <f t="shared" ca="1" si="854"/>
        <v/>
      </c>
      <c r="X3441" s="151" t="str">
        <f t="shared" ca="1" si="855"/>
        <v/>
      </c>
      <c r="AB3441" t="str">
        <f t="shared" si="856"/>
        <v/>
      </c>
      <c r="AC3441" t="str">
        <f t="shared" si="857"/>
        <v/>
      </c>
      <c r="AD3441" t="str">
        <f t="shared" si="858"/>
        <v/>
      </c>
      <c r="AE3441" s="4" t="str">
        <f t="shared" ca="1" si="851"/>
        <v/>
      </c>
    </row>
    <row r="3442" spans="7:31">
      <c r="G3442" s="117" cm="1">
        <f t="array" aca="1" ref="G3442" ca="1">SUMIFS(Proposed_Hours,Proposed_Labor_Category,$D3442,Proposed_Company,$C3442,Proposed_MSA_Code,$E3442)</f>
        <v>0</v>
      </c>
      <c r="H3442" s="7" t="str">
        <f t="shared" ca="1" si="859"/>
        <v/>
      </c>
      <c r="I3442" s="4" t="str" cm="1">
        <f t="array" aca="1" ref="I3442" ca="1">IFERROR(IF(SUMIFS(Proposed_Direct_Cost,Proposed_Labor_Category,$D3442,Proposed_Company,$C3442,Proposed_MSA_Code,$E3442)=0,"Not Proposed",SUMIFS(Proposed_Direct_Cost,Proposed_Labor_Category,$D3442,Proposed_Company,$C3442,Proposed_MSA_Code,$E3442)),"")</f>
        <v>Not Proposed</v>
      </c>
      <c r="J3442" s="117" cm="1">
        <f t="array" aca="1" ref="J3442" ca="1">SUMIFS(Invoice_Hours,Invoice_Labor_Category,$D3442,Invoice_Company,$C3442,Invoice_MSA_Code,$E3442)</f>
        <v>0</v>
      </c>
      <c r="K3442" s="7" t="str">
        <f t="shared" ca="1" si="860"/>
        <v/>
      </c>
      <c r="L3442" s="222" cm="1">
        <f t="array" aca="1" ref="L3442" ca="1">IFERROR(SUMIFS(Invoice_Direct_Cost,Invoice_Labor_Category,$D3442,Invoice_Company,$C3442,Invoice_MSA_Code,$E3442),"")</f>
        <v>0</v>
      </c>
      <c r="M3442" s="7" t="str">
        <f t="shared" ca="1" si="861"/>
        <v/>
      </c>
      <c r="N3442" s="220" t="str">
        <f t="shared" ca="1" si="866"/>
        <v/>
      </c>
      <c r="O3442" s="7" t="str">
        <f t="shared" ca="1" si="862"/>
        <v/>
      </c>
      <c r="P3442" s="7" t="str">
        <f t="shared" ca="1" si="863"/>
        <v/>
      </c>
      <c r="Q3442" s="7" t="str">
        <f t="shared" ca="1" si="864"/>
        <v/>
      </c>
      <c r="R3442" s="7" t="str">
        <f t="shared" ca="1" si="865"/>
        <v/>
      </c>
      <c r="S3442" s="7" t="str">
        <f t="shared" ca="1" si="852"/>
        <v/>
      </c>
      <c r="T3442" s="7" t="str">
        <f t="shared" ca="1" si="853"/>
        <v/>
      </c>
      <c r="V3442" s="120" cm="1">
        <f t="array" aca="1" ref="V3442" ca="1">SUMIFS(Invoice_Hours,Invoice_Labor_Category,$D3442,Invoice_Company,$C3442,Invoice_MSA_Code,$E3442)</f>
        <v>0</v>
      </c>
      <c r="W3442" s="121" t="str">
        <f t="shared" ca="1" si="854"/>
        <v/>
      </c>
      <c r="X3442" s="152" t="str">
        <f t="shared" ca="1" si="855"/>
        <v/>
      </c>
      <c r="AB3442" t="str">
        <f t="shared" si="856"/>
        <v/>
      </c>
      <c r="AC3442" t="str">
        <f t="shared" si="857"/>
        <v/>
      </c>
      <c r="AD3442" t="str">
        <f t="shared" si="858"/>
        <v/>
      </c>
      <c r="AE3442" s="4" t="str">
        <f t="shared" ca="1" si="851"/>
        <v/>
      </c>
    </row>
    <row r="3443" spans="7:31">
      <c r="G3443" s="117" cm="1">
        <f t="array" aca="1" ref="G3443" ca="1">SUMIFS(Proposed_Hours,Proposed_Labor_Category,$D3443,Proposed_Company,$C3443,Proposed_MSA_Code,$E3443)</f>
        <v>0</v>
      </c>
      <c r="H3443" s="7" t="str">
        <f t="shared" ca="1" si="859"/>
        <v/>
      </c>
      <c r="I3443" s="4" t="str" cm="1">
        <f t="array" aca="1" ref="I3443" ca="1">IFERROR(IF(SUMIFS(Proposed_Direct_Cost,Proposed_Labor_Category,$D3443,Proposed_Company,$C3443,Proposed_MSA_Code,$E3443)=0,"Not Proposed",SUMIFS(Proposed_Direct_Cost,Proposed_Labor_Category,$D3443,Proposed_Company,$C3443,Proposed_MSA_Code,$E3443)),"")</f>
        <v>Not Proposed</v>
      </c>
      <c r="J3443" s="117" cm="1">
        <f t="array" aca="1" ref="J3443" ca="1">SUMIFS(Invoice_Hours,Invoice_Labor_Category,$D3443,Invoice_Company,$C3443,Invoice_MSA_Code,$E3443)</f>
        <v>0</v>
      </c>
      <c r="K3443" s="7" t="str">
        <f t="shared" ca="1" si="860"/>
        <v/>
      </c>
      <c r="L3443" s="222" cm="1">
        <f t="array" aca="1" ref="L3443" ca="1">IFERROR(SUMIFS(Invoice_Direct_Cost,Invoice_Labor_Category,$D3443,Invoice_Company,$C3443,Invoice_MSA_Code,$E3443),"")</f>
        <v>0</v>
      </c>
      <c r="M3443" s="7" t="str">
        <f t="shared" ca="1" si="861"/>
        <v/>
      </c>
      <c r="N3443" s="220" t="str">
        <f t="shared" ca="1" si="866"/>
        <v/>
      </c>
      <c r="O3443" s="7" t="str">
        <f t="shared" ca="1" si="862"/>
        <v/>
      </c>
      <c r="P3443" s="7" t="str">
        <f t="shared" ca="1" si="863"/>
        <v/>
      </c>
      <c r="Q3443" s="7" t="str">
        <f t="shared" ca="1" si="864"/>
        <v/>
      </c>
      <c r="R3443" s="7" t="str">
        <f t="shared" ca="1" si="865"/>
        <v/>
      </c>
      <c r="S3443" s="7" t="str">
        <f t="shared" ca="1" si="852"/>
        <v/>
      </c>
      <c r="T3443" s="7" t="str">
        <f t="shared" ca="1" si="853"/>
        <v/>
      </c>
      <c r="V3443" s="120" cm="1">
        <f t="array" aca="1" ref="V3443" ca="1">SUMIFS(Invoice_Hours,Invoice_Labor_Category,$D3443,Invoice_Company,$C3443,Invoice_MSA_Code,$E3443)</f>
        <v>0</v>
      </c>
      <c r="W3443" s="121" t="str">
        <f t="shared" ca="1" si="854"/>
        <v/>
      </c>
      <c r="X3443" s="151" t="str">
        <f t="shared" ca="1" si="855"/>
        <v/>
      </c>
      <c r="AB3443" t="str">
        <f t="shared" si="856"/>
        <v/>
      </c>
      <c r="AC3443" t="str">
        <f t="shared" si="857"/>
        <v/>
      </c>
      <c r="AD3443" t="str">
        <f t="shared" si="858"/>
        <v/>
      </c>
      <c r="AE3443" s="4" t="str">
        <f t="shared" ca="1" si="851"/>
        <v/>
      </c>
    </row>
    <row r="3444" spans="7:31">
      <c r="G3444" s="117" cm="1">
        <f t="array" aca="1" ref="G3444" ca="1">SUMIFS(Proposed_Hours,Proposed_Labor_Category,$D3444,Proposed_Company,$C3444,Proposed_MSA_Code,$E3444)</f>
        <v>0</v>
      </c>
      <c r="H3444" s="7" t="str">
        <f t="shared" ca="1" si="859"/>
        <v/>
      </c>
      <c r="I3444" s="4" t="str" cm="1">
        <f t="array" aca="1" ref="I3444" ca="1">IFERROR(IF(SUMIFS(Proposed_Direct_Cost,Proposed_Labor_Category,$D3444,Proposed_Company,$C3444,Proposed_MSA_Code,$E3444)=0,"Not Proposed",SUMIFS(Proposed_Direct_Cost,Proposed_Labor_Category,$D3444,Proposed_Company,$C3444,Proposed_MSA_Code,$E3444)),"")</f>
        <v>Not Proposed</v>
      </c>
      <c r="J3444" s="117" cm="1">
        <f t="array" aca="1" ref="J3444" ca="1">SUMIFS(Invoice_Hours,Invoice_Labor_Category,$D3444,Invoice_Company,$C3444,Invoice_MSA_Code,$E3444)</f>
        <v>0</v>
      </c>
      <c r="K3444" s="7" t="str">
        <f t="shared" ca="1" si="860"/>
        <v/>
      </c>
      <c r="L3444" s="222" cm="1">
        <f t="array" aca="1" ref="L3444" ca="1">IFERROR(SUMIFS(Invoice_Direct_Cost,Invoice_Labor_Category,$D3444,Invoice_Company,$C3444,Invoice_MSA_Code,$E3444),"")</f>
        <v>0</v>
      </c>
      <c r="M3444" s="7" t="str">
        <f t="shared" ca="1" si="861"/>
        <v/>
      </c>
      <c r="N3444" s="220" t="str">
        <f t="shared" ca="1" si="866"/>
        <v/>
      </c>
      <c r="O3444" s="7" t="str">
        <f t="shared" ca="1" si="862"/>
        <v/>
      </c>
      <c r="P3444" s="7" t="str">
        <f t="shared" ca="1" si="863"/>
        <v/>
      </c>
      <c r="Q3444" s="7" t="str">
        <f t="shared" ca="1" si="864"/>
        <v/>
      </c>
      <c r="R3444" s="7" t="str">
        <f t="shared" ca="1" si="865"/>
        <v/>
      </c>
      <c r="S3444" s="7" t="str">
        <f t="shared" ca="1" si="852"/>
        <v/>
      </c>
      <c r="T3444" s="7" t="str">
        <f t="shared" ca="1" si="853"/>
        <v/>
      </c>
      <c r="V3444" s="120" cm="1">
        <f t="array" aca="1" ref="V3444" ca="1">SUMIFS(Invoice_Hours,Invoice_Labor_Category,$D3444,Invoice_Company,$C3444,Invoice_MSA_Code,$E3444)</f>
        <v>0</v>
      </c>
      <c r="W3444" s="121" t="str">
        <f t="shared" ca="1" si="854"/>
        <v/>
      </c>
      <c r="X3444" s="152" t="str">
        <f t="shared" ca="1" si="855"/>
        <v/>
      </c>
      <c r="AB3444" t="str">
        <f t="shared" si="856"/>
        <v/>
      </c>
      <c r="AC3444" t="str">
        <f t="shared" si="857"/>
        <v/>
      </c>
      <c r="AD3444" t="str">
        <f t="shared" si="858"/>
        <v/>
      </c>
      <c r="AE3444" s="4" t="str">
        <f t="shared" ca="1" si="851"/>
        <v/>
      </c>
    </row>
    <row r="3445" spans="7:31">
      <c r="G3445" s="117" cm="1">
        <f t="array" aca="1" ref="G3445" ca="1">SUMIFS(Proposed_Hours,Proposed_Labor_Category,$D3445,Proposed_Company,$C3445,Proposed_MSA_Code,$E3445)</f>
        <v>0</v>
      </c>
      <c r="H3445" s="7" t="str">
        <f t="shared" ca="1" si="859"/>
        <v/>
      </c>
      <c r="I3445" s="4" t="str" cm="1">
        <f t="array" aca="1" ref="I3445" ca="1">IFERROR(IF(SUMIFS(Proposed_Direct_Cost,Proposed_Labor_Category,$D3445,Proposed_Company,$C3445,Proposed_MSA_Code,$E3445)=0,"Not Proposed",SUMIFS(Proposed_Direct_Cost,Proposed_Labor_Category,$D3445,Proposed_Company,$C3445,Proposed_MSA_Code,$E3445)),"")</f>
        <v>Not Proposed</v>
      </c>
      <c r="J3445" s="117" cm="1">
        <f t="array" aca="1" ref="J3445" ca="1">SUMIFS(Invoice_Hours,Invoice_Labor_Category,$D3445,Invoice_Company,$C3445,Invoice_MSA_Code,$E3445)</f>
        <v>0</v>
      </c>
      <c r="K3445" s="7" t="str">
        <f t="shared" ca="1" si="860"/>
        <v/>
      </c>
      <c r="L3445" s="222" cm="1">
        <f t="array" aca="1" ref="L3445" ca="1">IFERROR(SUMIFS(Invoice_Direct_Cost,Invoice_Labor_Category,$D3445,Invoice_Company,$C3445,Invoice_MSA_Code,$E3445),"")</f>
        <v>0</v>
      </c>
      <c r="M3445" s="7" t="str">
        <f t="shared" ca="1" si="861"/>
        <v/>
      </c>
      <c r="N3445" s="220" t="str">
        <f t="shared" ca="1" si="866"/>
        <v/>
      </c>
      <c r="O3445" s="7" t="str">
        <f t="shared" ca="1" si="862"/>
        <v/>
      </c>
      <c r="P3445" s="7" t="str">
        <f t="shared" ca="1" si="863"/>
        <v/>
      </c>
      <c r="Q3445" s="7" t="str">
        <f t="shared" ca="1" si="864"/>
        <v/>
      </c>
      <c r="R3445" s="7" t="str">
        <f t="shared" ca="1" si="865"/>
        <v/>
      </c>
      <c r="S3445" s="7" t="str">
        <f t="shared" ca="1" si="852"/>
        <v/>
      </c>
      <c r="T3445" s="7" t="str">
        <f t="shared" ca="1" si="853"/>
        <v/>
      </c>
      <c r="V3445" s="120" cm="1">
        <f t="array" aca="1" ref="V3445" ca="1">SUMIFS(Invoice_Hours,Invoice_Labor_Category,$D3445,Invoice_Company,$C3445,Invoice_MSA_Code,$E3445)</f>
        <v>0</v>
      </c>
      <c r="W3445" s="121" t="str">
        <f t="shared" ca="1" si="854"/>
        <v/>
      </c>
      <c r="X3445" s="151" t="str">
        <f t="shared" ca="1" si="855"/>
        <v/>
      </c>
      <c r="AB3445" t="str">
        <f t="shared" si="856"/>
        <v/>
      </c>
      <c r="AC3445" t="str">
        <f t="shared" si="857"/>
        <v/>
      </c>
      <c r="AD3445" t="str">
        <f t="shared" si="858"/>
        <v/>
      </c>
      <c r="AE3445" s="4" t="str">
        <f t="shared" ca="1" si="851"/>
        <v/>
      </c>
    </row>
    <row r="3446" spans="7:31">
      <c r="G3446" s="117" cm="1">
        <f t="array" aca="1" ref="G3446" ca="1">SUMIFS(Proposed_Hours,Proposed_Labor_Category,$D3446,Proposed_Company,$C3446,Proposed_MSA_Code,$E3446)</f>
        <v>0</v>
      </c>
      <c r="H3446" s="7" t="str">
        <f t="shared" ca="1" si="859"/>
        <v/>
      </c>
      <c r="I3446" s="4" t="str" cm="1">
        <f t="array" aca="1" ref="I3446" ca="1">IFERROR(IF(SUMIFS(Proposed_Direct_Cost,Proposed_Labor_Category,$D3446,Proposed_Company,$C3446,Proposed_MSA_Code,$E3446)=0,"Not Proposed",SUMIFS(Proposed_Direct_Cost,Proposed_Labor_Category,$D3446,Proposed_Company,$C3446,Proposed_MSA_Code,$E3446)),"")</f>
        <v>Not Proposed</v>
      </c>
      <c r="J3446" s="117" cm="1">
        <f t="array" aca="1" ref="J3446" ca="1">SUMIFS(Invoice_Hours,Invoice_Labor_Category,$D3446,Invoice_Company,$C3446,Invoice_MSA_Code,$E3446)</f>
        <v>0</v>
      </c>
      <c r="K3446" s="7" t="str">
        <f t="shared" ca="1" si="860"/>
        <v/>
      </c>
      <c r="L3446" s="222" cm="1">
        <f t="array" aca="1" ref="L3446" ca="1">IFERROR(SUMIFS(Invoice_Direct_Cost,Invoice_Labor_Category,$D3446,Invoice_Company,$C3446,Invoice_MSA_Code,$E3446),"")</f>
        <v>0</v>
      </c>
      <c r="M3446" s="7" t="str">
        <f t="shared" ca="1" si="861"/>
        <v/>
      </c>
      <c r="N3446" s="220" t="str">
        <f t="shared" ca="1" si="866"/>
        <v/>
      </c>
      <c r="O3446" s="7" t="str">
        <f t="shared" ca="1" si="862"/>
        <v/>
      </c>
      <c r="P3446" s="7" t="str">
        <f t="shared" ca="1" si="863"/>
        <v/>
      </c>
      <c r="Q3446" s="7" t="str">
        <f t="shared" ca="1" si="864"/>
        <v/>
      </c>
      <c r="R3446" s="7" t="str">
        <f t="shared" ca="1" si="865"/>
        <v/>
      </c>
      <c r="S3446" s="7" t="str">
        <f t="shared" ca="1" si="852"/>
        <v/>
      </c>
      <c r="T3446" s="7" t="str">
        <f t="shared" ca="1" si="853"/>
        <v/>
      </c>
      <c r="V3446" s="120" cm="1">
        <f t="array" aca="1" ref="V3446" ca="1">SUMIFS(Invoice_Hours,Invoice_Labor_Category,$D3446,Invoice_Company,$C3446,Invoice_MSA_Code,$E3446)</f>
        <v>0</v>
      </c>
      <c r="W3446" s="121" t="str">
        <f t="shared" ca="1" si="854"/>
        <v/>
      </c>
      <c r="X3446" s="152" t="str">
        <f t="shared" ca="1" si="855"/>
        <v/>
      </c>
      <c r="AB3446" t="str">
        <f t="shared" si="856"/>
        <v/>
      </c>
      <c r="AC3446" t="str">
        <f t="shared" si="857"/>
        <v/>
      </c>
      <c r="AD3446" t="str">
        <f t="shared" si="858"/>
        <v/>
      </c>
      <c r="AE3446" s="4" t="str">
        <f t="shared" ca="1" si="851"/>
        <v/>
      </c>
    </row>
    <row r="3447" spans="7:31">
      <c r="G3447" s="117" cm="1">
        <f t="array" aca="1" ref="G3447" ca="1">SUMIFS(Proposed_Hours,Proposed_Labor_Category,$D3447,Proposed_Company,$C3447,Proposed_MSA_Code,$E3447)</f>
        <v>0</v>
      </c>
      <c r="H3447" s="7" t="str">
        <f t="shared" ca="1" si="859"/>
        <v/>
      </c>
      <c r="I3447" s="4" t="str" cm="1">
        <f t="array" aca="1" ref="I3447" ca="1">IFERROR(IF(SUMIFS(Proposed_Direct_Cost,Proposed_Labor_Category,$D3447,Proposed_Company,$C3447,Proposed_MSA_Code,$E3447)=0,"Not Proposed",SUMIFS(Proposed_Direct_Cost,Proposed_Labor_Category,$D3447,Proposed_Company,$C3447,Proposed_MSA_Code,$E3447)),"")</f>
        <v>Not Proposed</v>
      </c>
      <c r="J3447" s="117" cm="1">
        <f t="array" aca="1" ref="J3447" ca="1">SUMIFS(Invoice_Hours,Invoice_Labor_Category,$D3447,Invoice_Company,$C3447,Invoice_MSA_Code,$E3447)</f>
        <v>0</v>
      </c>
      <c r="K3447" s="7" t="str">
        <f t="shared" ca="1" si="860"/>
        <v/>
      </c>
      <c r="L3447" s="222" cm="1">
        <f t="array" aca="1" ref="L3447" ca="1">IFERROR(SUMIFS(Invoice_Direct_Cost,Invoice_Labor_Category,$D3447,Invoice_Company,$C3447,Invoice_MSA_Code,$E3447),"")</f>
        <v>0</v>
      </c>
      <c r="M3447" s="7" t="str">
        <f t="shared" ca="1" si="861"/>
        <v/>
      </c>
      <c r="N3447" s="220" t="str">
        <f t="shared" ca="1" si="866"/>
        <v/>
      </c>
      <c r="O3447" s="7" t="str">
        <f t="shared" ca="1" si="862"/>
        <v/>
      </c>
      <c r="P3447" s="7" t="str">
        <f t="shared" ca="1" si="863"/>
        <v/>
      </c>
      <c r="Q3447" s="7" t="str">
        <f t="shared" ca="1" si="864"/>
        <v/>
      </c>
      <c r="R3447" s="7" t="str">
        <f t="shared" ca="1" si="865"/>
        <v/>
      </c>
      <c r="S3447" s="7" t="str">
        <f t="shared" ca="1" si="852"/>
        <v/>
      </c>
      <c r="T3447" s="7" t="str">
        <f t="shared" ca="1" si="853"/>
        <v/>
      </c>
      <c r="V3447" s="120" cm="1">
        <f t="array" aca="1" ref="V3447" ca="1">SUMIFS(Invoice_Hours,Invoice_Labor_Category,$D3447,Invoice_Company,$C3447,Invoice_MSA_Code,$E3447)</f>
        <v>0</v>
      </c>
      <c r="W3447" s="121" t="str">
        <f t="shared" ca="1" si="854"/>
        <v/>
      </c>
      <c r="X3447" s="151" t="str">
        <f t="shared" ca="1" si="855"/>
        <v/>
      </c>
      <c r="AB3447" t="str">
        <f t="shared" si="856"/>
        <v/>
      </c>
      <c r="AC3447" t="str">
        <f t="shared" si="857"/>
        <v/>
      </c>
      <c r="AD3447" t="str">
        <f t="shared" si="858"/>
        <v/>
      </c>
      <c r="AE3447" s="4" t="str">
        <f t="shared" ca="1" si="851"/>
        <v/>
      </c>
    </row>
    <row r="3448" spans="7:31">
      <c r="G3448" s="117" cm="1">
        <f t="array" aca="1" ref="G3448" ca="1">SUMIFS(Proposed_Hours,Proposed_Labor_Category,$D3448,Proposed_Company,$C3448,Proposed_MSA_Code,$E3448)</f>
        <v>0</v>
      </c>
      <c r="H3448" s="7" t="str">
        <f t="shared" ca="1" si="859"/>
        <v/>
      </c>
      <c r="I3448" s="4" t="str" cm="1">
        <f t="array" aca="1" ref="I3448" ca="1">IFERROR(IF(SUMIFS(Proposed_Direct_Cost,Proposed_Labor_Category,$D3448,Proposed_Company,$C3448,Proposed_MSA_Code,$E3448)=0,"Not Proposed",SUMIFS(Proposed_Direct_Cost,Proposed_Labor_Category,$D3448,Proposed_Company,$C3448,Proposed_MSA_Code,$E3448)),"")</f>
        <v>Not Proposed</v>
      </c>
      <c r="J3448" s="117" cm="1">
        <f t="array" aca="1" ref="J3448" ca="1">SUMIFS(Invoice_Hours,Invoice_Labor_Category,$D3448,Invoice_Company,$C3448,Invoice_MSA_Code,$E3448)</f>
        <v>0</v>
      </c>
      <c r="K3448" s="7" t="str">
        <f t="shared" ca="1" si="860"/>
        <v/>
      </c>
      <c r="L3448" s="222" cm="1">
        <f t="array" aca="1" ref="L3448" ca="1">IFERROR(SUMIFS(Invoice_Direct_Cost,Invoice_Labor_Category,$D3448,Invoice_Company,$C3448,Invoice_MSA_Code,$E3448),"")</f>
        <v>0</v>
      </c>
      <c r="M3448" s="7" t="str">
        <f t="shared" ca="1" si="861"/>
        <v/>
      </c>
      <c r="N3448" s="220" t="str">
        <f t="shared" ca="1" si="866"/>
        <v/>
      </c>
      <c r="O3448" s="7" t="str">
        <f t="shared" ca="1" si="862"/>
        <v/>
      </c>
      <c r="P3448" s="7" t="str">
        <f t="shared" ca="1" si="863"/>
        <v/>
      </c>
      <c r="Q3448" s="7" t="str">
        <f t="shared" ca="1" si="864"/>
        <v/>
      </c>
      <c r="R3448" s="7" t="str">
        <f t="shared" ca="1" si="865"/>
        <v/>
      </c>
      <c r="S3448" s="7" t="str">
        <f t="shared" ca="1" si="852"/>
        <v/>
      </c>
      <c r="T3448" s="7" t="str">
        <f t="shared" ca="1" si="853"/>
        <v/>
      </c>
      <c r="V3448" s="120" cm="1">
        <f t="array" aca="1" ref="V3448" ca="1">SUMIFS(Invoice_Hours,Invoice_Labor_Category,$D3448,Invoice_Company,$C3448,Invoice_MSA_Code,$E3448)</f>
        <v>0</v>
      </c>
      <c r="W3448" s="121" t="str">
        <f t="shared" ca="1" si="854"/>
        <v/>
      </c>
      <c r="X3448" s="152" t="str">
        <f t="shared" ca="1" si="855"/>
        <v/>
      </c>
      <c r="AB3448" t="str">
        <f t="shared" si="856"/>
        <v/>
      </c>
      <c r="AC3448" t="str">
        <f t="shared" si="857"/>
        <v/>
      </c>
      <c r="AD3448" t="str">
        <f t="shared" si="858"/>
        <v/>
      </c>
      <c r="AE3448" s="4" t="str">
        <f t="shared" ca="1" si="851"/>
        <v/>
      </c>
    </row>
    <row r="3449" spans="7:31">
      <c r="G3449" s="117" cm="1">
        <f t="array" aca="1" ref="G3449" ca="1">SUMIFS(Proposed_Hours,Proposed_Labor_Category,$D3449,Proposed_Company,$C3449,Proposed_MSA_Code,$E3449)</f>
        <v>0</v>
      </c>
      <c r="H3449" s="7" t="str">
        <f t="shared" ca="1" si="859"/>
        <v/>
      </c>
      <c r="I3449" s="4" t="str" cm="1">
        <f t="array" aca="1" ref="I3449" ca="1">IFERROR(IF(SUMIFS(Proposed_Direct_Cost,Proposed_Labor_Category,$D3449,Proposed_Company,$C3449,Proposed_MSA_Code,$E3449)=0,"Not Proposed",SUMIFS(Proposed_Direct_Cost,Proposed_Labor_Category,$D3449,Proposed_Company,$C3449,Proposed_MSA_Code,$E3449)),"")</f>
        <v>Not Proposed</v>
      </c>
      <c r="J3449" s="117" cm="1">
        <f t="array" aca="1" ref="J3449" ca="1">SUMIFS(Invoice_Hours,Invoice_Labor_Category,$D3449,Invoice_Company,$C3449,Invoice_MSA_Code,$E3449)</f>
        <v>0</v>
      </c>
      <c r="K3449" s="7" t="str">
        <f t="shared" ca="1" si="860"/>
        <v/>
      </c>
      <c r="L3449" s="222" cm="1">
        <f t="array" aca="1" ref="L3449" ca="1">IFERROR(SUMIFS(Invoice_Direct_Cost,Invoice_Labor_Category,$D3449,Invoice_Company,$C3449,Invoice_MSA_Code,$E3449),"")</f>
        <v>0</v>
      </c>
      <c r="M3449" s="7" t="str">
        <f t="shared" ca="1" si="861"/>
        <v/>
      </c>
      <c r="N3449" s="220" t="str">
        <f t="shared" ca="1" si="866"/>
        <v/>
      </c>
      <c r="O3449" s="7" t="str">
        <f t="shared" ca="1" si="862"/>
        <v/>
      </c>
      <c r="P3449" s="7" t="str">
        <f t="shared" ca="1" si="863"/>
        <v/>
      </c>
      <c r="Q3449" s="7" t="str">
        <f t="shared" ca="1" si="864"/>
        <v/>
      </c>
      <c r="R3449" s="7" t="str">
        <f t="shared" ca="1" si="865"/>
        <v/>
      </c>
      <c r="S3449" s="7" t="str">
        <f t="shared" ca="1" si="852"/>
        <v/>
      </c>
      <c r="T3449" s="7" t="str">
        <f t="shared" ca="1" si="853"/>
        <v/>
      </c>
      <c r="V3449" s="120" cm="1">
        <f t="array" aca="1" ref="V3449" ca="1">SUMIFS(Invoice_Hours,Invoice_Labor_Category,$D3449,Invoice_Company,$C3449,Invoice_MSA_Code,$E3449)</f>
        <v>0</v>
      </c>
      <c r="W3449" s="121" t="str">
        <f t="shared" ca="1" si="854"/>
        <v/>
      </c>
      <c r="X3449" s="151" t="str">
        <f t="shared" ca="1" si="855"/>
        <v/>
      </c>
      <c r="AB3449" t="str">
        <f t="shared" si="856"/>
        <v/>
      </c>
      <c r="AC3449" t="str">
        <f t="shared" si="857"/>
        <v/>
      </c>
      <c r="AD3449" t="str">
        <f t="shared" si="858"/>
        <v/>
      </c>
      <c r="AE3449" s="4" t="str">
        <f t="shared" ca="1" si="851"/>
        <v/>
      </c>
    </row>
    <row r="3450" spans="7:31">
      <c r="G3450" s="117" cm="1">
        <f t="array" aca="1" ref="G3450" ca="1">SUMIFS(Proposed_Hours,Proposed_Labor_Category,$D3450,Proposed_Company,$C3450,Proposed_MSA_Code,$E3450)</f>
        <v>0</v>
      </c>
      <c r="H3450" s="7" t="str">
        <f t="shared" ca="1" si="859"/>
        <v/>
      </c>
      <c r="I3450" s="4" t="str" cm="1">
        <f t="array" aca="1" ref="I3450" ca="1">IFERROR(IF(SUMIFS(Proposed_Direct_Cost,Proposed_Labor_Category,$D3450,Proposed_Company,$C3450,Proposed_MSA_Code,$E3450)=0,"Not Proposed",SUMIFS(Proposed_Direct_Cost,Proposed_Labor_Category,$D3450,Proposed_Company,$C3450,Proposed_MSA_Code,$E3450)),"")</f>
        <v>Not Proposed</v>
      </c>
      <c r="J3450" s="117" cm="1">
        <f t="array" aca="1" ref="J3450" ca="1">SUMIFS(Invoice_Hours,Invoice_Labor_Category,$D3450,Invoice_Company,$C3450,Invoice_MSA_Code,$E3450)</f>
        <v>0</v>
      </c>
      <c r="K3450" s="7" t="str">
        <f t="shared" ca="1" si="860"/>
        <v/>
      </c>
      <c r="L3450" s="222" cm="1">
        <f t="array" aca="1" ref="L3450" ca="1">IFERROR(SUMIFS(Invoice_Direct_Cost,Invoice_Labor_Category,$D3450,Invoice_Company,$C3450,Invoice_MSA_Code,$E3450),"")</f>
        <v>0</v>
      </c>
      <c r="M3450" s="7" t="str">
        <f t="shared" ca="1" si="861"/>
        <v/>
      </c>
      <c r="N3450" s="220" t="str">
        <f t="shared" ca="1" si="866"/>
        <v/>
      </c>
      <c r="O3450" s="7" t="str">
        <f t="shared" ca="1" si="862"/>
        <v/>
      </c>
      <c r="P3450" s="7" t="str">
        <f t="shared" ca="1" si="863"/>
        <v/>
      </c>
      <c r="Q3450" s="7" t="str">
        <f t="shared" ca="1" si="864"/>
        <v/>
      </c>
      <c r="R3450" s="7" t="str">
        <f t="shared" ca="1" si="865"/>
        <v/>
      </c>
      <c r="S3450" s="7" t="str">
        <f t="shared" ca="1" si="852"/>
        <v/>
      </c>
      <c r="T3450" s="7" t="str">
        <f t="shared" ca="1" si="853"/>
        <v/>
      </c>
      <c r="V3450" s="120" cm="1">
        <f t="array" aca="1" ref="V3450" ca="1">SUMIFS(Invoice_Hours,Invoice_Labor_Category,$D3450,Invoice_Company,$C3450,Invoice_MSA_Code,$E3450)</f>
        <v>0</v>
      </c>
      <c r="W3450" s="121" t="str">
        <f t="shared" ca="1" si="854"/>
        <v/>
      </c>
      <c r="X3450" s="152" t="str">
        <f t="shared" ca="1" si="855"/>
        <v/>
      </c>
      <c r="AB3450" t="str">
        <f t="shared" si="856"/>
        <v/>
      </c>
      <c r="AC3450" t="str">
        <f t="shared" si="857"/>
        <v/>
      </c>
      <c r="AD3450" t="str">
        <f t="shared" si="858"/>
        <v/>
      </c>
      <c r="AE3450" s="4" t="str">
        <f t="shared" ca="1" si="851"/>
        <v/>
      </c>
    </row>
    <row r="3451" spans="7:31">
      <c r="G3451" s="117" cm="1">
        <f t="array" aca="1" ref="G3451" ca="1">SUMIFS(Proposed_Hours,Proposed_Labor_Category,$D3451,Proposed_Company,$C3451,Proposed_MSA_Code,$E3451)</f>
        <v>0</v>
      </c>
      <c r="H3451" s="7" t="str">
        <f t="shared" ca="1" si="859"/>
        <v/>
      </c>
      <c r="I3451" s="4" t="str" cm="1">
        <f t="array" aca="1" ref="I3451" ca="1">IFERROR(IF(SUMIFS(Proposed_Direct_Cost,Proposed_Labor_Category,$D3451,Proposed_Company,$C3451,Proposed_MSA_Code,$E3451)=0,"Not Proposed",SUMIFS(Proposed_Direct_Cost,Proposed_Labor_Category,$D3451,Proposed_Company,$C3451,Proposed_MSA_Code,$E3451)),"")</f>
        <v>Not Proposed</v>
      </c>
      <c r="J3451" s="117" cm="1">
        <f t="array" aca="1" ref="J3451" ca="1">SUMIFS(Invoice_Hours,Invoice_Labor_Category,$D3451,Invoice_Company,$C3451,Invoice_MSA_Code,$E3451)</f>
        <v>0</v>
      </c>
      <c r="K3451" s="7" t="str">
        <f t="shared" ca="1" si="860"/>
        <v/>
      </c>
      <c r="L3451" s="222" cm="1">
        <f t="array" aca="1" ref="L3451" ca="1">IFERROR(SUMIFS(Invoice_Direct_Cost,Invoice_Labor_Category,$D3451,Invoice_Company,$C3451,Invoice_MSA_Code,$E3451),"")</f>
        <v>0</v>
      </c>
      <c r="M3451" s="7" t="str">
        <f t="shared" ca="1" si="861"/>
        <v/>
      </c>
      <c r="N3451" s="220" t="str">
        <f t="shared" ca="1" si="866"/>
        <v/>
      </c>
      <c r="O3451" s="7" t="str">
        <f t="shared" ca="1" si="862"/>
        <v/>
      </c>
      <c r="P3451" s="7" t="str">
        <f t="shared" ca="1" si="863"/>
        <v/>
      </c>
      <c r="Q3451" s="7" t="str">
        <f t="shared" ca="1" si="864"/>
        <v/>
      </c>
      <c r="R3451" s="7" t="str">
        <f t="shared" ca="1" si="865"/>
        <v/>
      </c>
      <c r="S3451" s="7" t="str">
        <f t="shared" ca="1" si="852"/>
        <v/>
      </c>
      <c r="T3451" s="7" t="str">
        <f t="shared" ca="1" si="853"/>
        <v/>
      </c>
      <c r="V3451" s="120" cm="1">
        <f t="array" aca="1" ref="V3451" ca="1">SUMIFS(Invoice_Hours,Invoice_Labor_Category,$D3451,Invoice_Company,$C3451,Invoice_MSA_Code,$E3451)</f>
        <v>0</v>
      </c>
      <c r="W3451" s="121" t="str">
        <f t="shared" ca="1" si="854"/>
        <v/>
      </c>
      <c r="X3451" s="151" t="str">
        <f t="shared" ca="1" si="855"/>
        <v/>
      </c>
      <c r="AB3451" t="str">
        <f t="shared" si="856"/>
        <v/>
      </c>
      <c r="AC3451" t="str">
        <f t="shared" si="857"/>
        <v/>
      </c>
      <c r="AD3451" t="str">
        <f t="shared" si="858"/>
        <v/>
      </c>
      <c r="AE3451" s="4" t="str">
        <f t="shared" ref="AE3451:AE3514" ca="1" si="867">X3451</f>
        <v/>
      </c>
    </row>
    <row r="3452" spans="7:31">
      <c r="G3452" s="117" cm="1">
        <f t="array" aca="1" ref="G3452" ca="1">SUMIFS(Proposed_Hours,Proposed_Labor_Category,$D3452,Proposed_Company,$C3452,Proposed_MSA_Code,$E3452)</f>
        <v>0</v>
      </c>
      <c r="H3452" s="7" t="str">
        <f t="shared" ca="1" si="859"/>
        <v/>
      </c>
      <c r="I3452" s="4" t="str" cm="1">
        <f t="array" aca="1" ref="I3452" ca="1">IFERROR(IF(SUMIFS(Proposed_Direct_Cost,Proposed_Labor_Category,$D3452,Proposed_Company,$C3452,Proposed_MSA_Code,$E3452)=0,"Not Proposed",SUMIFS(Proposed_Direct_Cost,Proposed_Labor_Category,$D3452,Proposed_Company,$C3452,Proposed_MSA_Code,$E3452)),"")</f>
        <v>Not Proposed</v>
      </c>
      <c r="J3452" s="117" cm="1">
        <f t="array" aca="1" ref="J3452" ca="1">SUMIFS(Invoice_Hours,Invoice_Labor_Category,$D3452,Invoice_Company,$C3452,Invoice_MSA_Code,$E3452)</f>
        <v>0</v>
      </c>
      <c r="K3452" s="7" t="str">
        <f t="shared" ca="1" si="860"/>
        <v/>
      </c>
      <c r="L3452" s="222" cm="1">
        <f t="array" aca="1" ref="L3452" ca="1">IFERROR(SUMIFS(Invoice_Direct_Cost,Invoice_Labor_Category,$D3452,Invoice_Company,$C3452,Invoice_MSA_Code,$E3452),"")</f>
        <v>0</v>
      </c>
      <c r="M3452" s="7" t="str">
        <f t="shared" ca="1" si="861"/>
        <v/>
      </c>
      <c r="N3452" s="220" t="str">
        <f t="shared" ca="1" si="866"/>
        <v/>
      </c>
      <c r="O3452" s="7" t="str">
        <f t="shared" ca="1" si="862"/>
        <v/>
      </c>
      <c r="P3452" s="7" t="str">
        <f t="shared" ca="1" si="863"/>
        <v/>
      </c>
      <c r="Q3452" s="7" t="str">
        <f t="shared" ca="1" si="864"/>
        <v/>
      </c>
      <c r="R3452" s="7" t="str">
        <f t="shared" ca="1" si="865"/>
        <v/>
      </c>
      <c r="S3452" s="7" t="str">
        <f t="shared" ca="1" si="852"/>
        <v/>
      </c>
      <c r="T3452" s="7" t="str">
        <f t="shared" ca="1" si="853"/>
        <v/>
      </c>
      <c r="V3452" s="120" cm="1">
        <f t="array" aca="1" ref="V3452" ca="1">SUMIFS(Invoice_Hours,Invoice_Labor_Category,$D3452,Invoice_Company,$C3452,Invoice_MSA_Code,$E3452)</f>
        <v>0</v>
      </c>
      <c r="W3452" s="121" t="str">
        <f t="shared" ca="1" si="854"/>
        <v/>
      </c>
      <c r="X3452" s="152" t="str">
        <f t="shared" ca="1" si="855"/>
        <v/>
      </c>
      <c r="AB3452" t="str">
        <f t="shared" si="856"/>
        <v/>
      </c>
      <c r="AC3452" t="str">
        <f t="shared" si="857"/>
        <v/>
      </c>
      <c r="AD3452" t="str">
        <f t="shared" si="858"/>
        <v/>
      </c>
      <c r="AE3452" s="4" t="str">
        <f t="shared" ca="1" si="867"/>
        <v/>
      </c>
    </row>
    <row r="3453" spans="7:31">
      <c r="G3453" s="117" cm="1">
        <f t="array" aca="1" ref="G3453" ca="1">SUMIFS(Proposed_Hours,Proposed_Labor_Category,$D3453,Proposed_Company,$C3453,Proposed_MSA_Code,$E3453)</f>
        <v>0</v>
      </c>
      <c r="H3453" s="7" t="str">
        <f t="shared" ca="1" si="859"/>
        <v/>
      </c>
      <c r="I3453" s="4" t="str" cm="1">
        <f t="array" aca="1" ref="I3453" ca="1">IFERROR(IF(SUMIFS(Proposed_Direct_Cost,Proposed_Labor_Category,$D3453,Proposed_Company,$C3453,Proposed_MSA_Code,$E3453)=0,"Not Proposed",SUMIFS(Proposed_Direct_Cost,Proposed_Labor_Category,$D3453,Proposed_Company,$C3453,Proposed_MSA_Code,$E3453)),"")</f>
        <v>Not Proposed</v>
      </c>
      <c r="J3453" s="117" cm="1">
        <f t="array" aca="1" ref="J3453" ca="1">SUMIFS(Invoice_Hours,Invoice_Labor_Category,$D3453,Invoice_Company,$C3453,Invoice_MSA_Code,$E3453)</f>
        <v>0</v>
      </c>
      <c r="K3453" s="7" t="str">
        <f t="shared" ca="1" si="860"/>
        <v/>
      </c>
      <c r="L3453" s="222" cm="1">
        <f t="array" aca="1" ref="L3453" ca="1">IFERROR(SUMIFS(Invoice_Direct_Cost,Invoice_Labor_Category,$D3453,Invoice_Company,$C3453,Invoice_MSA_Code,$E3453),"")</f>
        <v>0</v>
      </c>
      <c r="M3453" s="7" t="str">
        <f t="shared" ca="1" si="861"/>
        <v/>
      </c>
      <c r="N3453" s="220" t="str">
        <f t="shared" ca="1" si="866"/>
        <v/>
      </c>
      <c r="O3453" s="7" t="str">
        <f t="shared" ca="1" si="862"/>
        <v/>
      </c>
      <c r="P3453" s="7" t="str">
        <f t="shared" ca="1" si="863"/>
        <v/>
      </c>
      <c r="Q3453" s="7" t="str">
        <f t="shared" ca="1" si="864"/>
        <v/>
      </c>
      <c r="R3453" s="7" t="str">
        <f t="shared" ca="1" si="865"/>
        <v/>
      </c>
      <c r="S3453" s="7" t="str">
        <f t="shared" ca="1" si="852"/>
        <v/>
      </c>
      <c r="T3453" s="7" t="str">
        <f t="shared" ca="1" si="853"/>
        <v/>
      </c>
      <c r="V3453" s="120" cm="1">
        <f t="array" aca="1" ref="V3453" ca="1">SUMIFS(Invoice_Hours,Invoice_Labor_Category,$D3453,Invoice_Company,$C3453,Invoice_MSA_Code,$E3453)</f>
        <v>0</v>
      </c>
      <c r="W3453" s="121" t="str">
        <f t="shared" ca="1" si="854"/>
        <v/>
      </c>
      <c r="X3453" s="151" t="str">
        <f t="shared" ca="1" si="855"/>
        <v/>
      </c>
      <c r="AB3453" t="str">
        <f t="shared" si="856"/>
        <v/>
      </c>
      <c r="AC3453" t="str">
        <f t="shared" si="857"/>
        <v/>
      </c>
      <c r="AD3453" t="str">
        <f t="shared" si="858"/>
        <v/>
      </c>
      <c r="AE3453" s="4" t="str">
        <f t="shared" ca="1" si="867"/>
        <v/>
      </c>
    </row>
    <row r="3454" spans="7:31">
      <c r="G3454" s="117" cm="1">
        <f t="array" aca="1" ref="G3454" ca="1">SUMIFS(Proposed_Hours,Proposed_Labor_Category,$D3454,Proposed_Company,$C3454,Proposed_MSA_Code,$E3454)</f>
        <v>0</v>
      </c>
      <c r="H3454" s="7" t="str">
        <f t="shared" ca="1" si="859"/>
        <v/>
      </c>
      <c r="I3454" s="4" t="str" cm="1">
        <f t="array" aca="1" ref="I3454" ca="1">IFERROR(IF(SUMIFS(Proposed_Direct_Cost,Proposed_Labor_Category,$D3454,Proposed_Company,$C3454,Proposed_MSA_Code,$E3454)=0,"Not Proposed",SUMIFS(Proposed_Direct_Cost,Proposed_Labor_Category,$D3454,Proposed_Company,$C3454,Proposed_MSA_Code,$E3454)),"")</f>
        <v>Not Proposed</v>
      </c>
      <c r="J3454" s="117" cm="1">
        <f t="array" aca="1" ref="J3454" ca="1">SUMIFS(Invoice_Hours,Invoice_Labor_Category,$D3454,Invoice_Company,$C3454,Invoice_MSA_Code,$E3454)</f>
        <v>0</v>
      </c>
      <c r="K3454" s="7" t="str">
        <f t="shared" ca="1" si="860"/>
        <v/>
      </c>
      <c r="L3454" s="222" cm="1">
        <f t="array" aca="1" ref="L3454" ca="1">IFERROR(SUMIFS(Invoice_Direct_Cost,Invoice_Labor_Category,$D3454,Invoice_Company,$C3454,Invoice_MSA_Code,$E3454),"")</f>
        <v>0</v>
      </c>
      <c r="M3454" s="7" t="str">
        <f t="shared" ca="1" si="861"/>
        <v/>
      </c>
      <c r="N3454" s="220" t="str">
        <f t="shared" ca="1" si="866"/>
        <v/>
      </c>
      <c r="O3454" s="7" t="str">
        <f t="shared" ca="1" si="862"/>
        <v/>
      </c>
      <c r="P3454" s="7" t="str">
        <f t="shared" ca="1" si="863"/>
        <v/>
      </c>
      <c r="Q3454" s="7" t="str">
        <f t="shared" ca="1" si="864"/>
        <v/>
      </c>
      <c r="R3454" s="7" t="str">
        <f t="shared" ca="1" si="865"/>
        <v/>
      </c>
      <c r="S3454" s="7" t="str">
        <f t="shared" ca="1" si="852"/>
        <v/>
      </c>
      <c r="T3454" s="7" t="str">
        <f t="shared" ca="1" si="853"/>
        <v/>
      </c>
      <c r="V3454" s="120" cm="1">
        <f t="array" aca="1" ref="V3454" ca="1">SUMIFS(Invoice_Hours,Invoice_Labor_Category,$D3454,Invoice_Company,$C3454,Invoice_MSA_Code,$E3454)</f>
        <v>0</v>
      </c>
      <c r="W3454" s="121" t="str">
        <f t="shared" ca="1" si="854"/>
        <v/>
      </c>
      <c r="X3454" s="152" t="str">
        <f t="shared" ca="1" si="855"/>
        <v/>
      </c>
      <c r="AB3454" t="str">
        <f t="shared" si="856"/>
        <v/>
      </c>
      <c r="AC3454" t="str">
        <f t="shared" si="857"/>
        <v/>
      </c>
      <c r="AD3454" t="str">
        <f t="shared" si="858"/>
        <v/>
      </c>
      <c r="AE3454" s="4" t="str">
        <f t="shared" ca="1" si="867"/>
        <v/>
      </c>
    </row>
    <row r="3455" spans="7:31">
      <c r="G3455" s="117" cm="1">
        <f t="array" aca="1" ref="G3455" ca="1">SUMIFS(Proposed_Hours,Proposed_Labor_Category,$D3455,Proposed_Company,$C3455,Proposed_MSA_Code,$E3455)</f>
        <v>0</v>
      </c>
      <c r="H3455" s="7" t="str">
        <f t="shared" ca="1" si="859"/>
        <v/>
      </c>
      <c r="I3455" s="4" t="str" cm="1">
        <f t="array" aca="1" ref="I3455" ca="1">IFERROR(IF(SUMIFS(Proposed_Direct_Cost,Proposed_Labor_Category,$D3455,Proposed_Company,$C3455,Proposed_MSA_Code,$E3455)=0,"Not Proposed",SUMIFS(Proposed_Direct_Cost,Proposed_Labor_Category,$D3455,Proposed_Company,$C3455,Proposed_MSA_Code,$E3455)),"")</f>
        <v>Not Proposed</v>
      </c>
      <c r="J3455" s="117" cm="1">
        <f t="array" aca="1" ref="J3455" ca="1">SUMIFS(Invoice_Hours,Invoice_Labor_Category,$D3455,Invoice_Company,$C3455,Invoice_MSA_Code,$E3455)</f>
        <v>0</v>
      </c>
      <c r="K3455" s="7" t="str">
        <f t="shared" ca="1" si="860"/>
        <v/>
      </c>
      <c r="L3455" s="222" cm="1">
        <f t="array" aca="1" ref="L3455" ca="1">IFERROR(SUMIFS(Invoice_Direct_Cost,Invoice_Labor_Category,$D3455,Invoice_Company,$C3455,Invoice_MSA_Code,$E3455),"")</f>
        <v>0</v>
      </c>
      <c r="M3455" s="7" t="str">
        <f t="shared" ca="1" si="861"/>
        <v/>
      </c>
      <c r="N3455" s="220" t="str">
        <f t="shared" ca="1" si="866"/>
        <v/>
      </c>
      <c r="O3455" s="7" t="str">
        <f t="shared" ca="1" si="862"/>
        <v/>
      </c>
      <c r="P3455" s="7" t="str">
        <f t="shared" ca="1" si="863"/>
        <v/>
      </c>
      <c r="Q3455" s="7" t="str">
        <f t="shared" ca="1" si="864"/>
        <v/>
      </c>
      <c r="R3455" s="7" t="str">
        <f t="shared" ca="1" si="865"/>
        <v/>
      </c>
      <c r="S3455" s="7" t="str">
        <f t="shared" ca="1" si="852"/>
        <v/>
      </c>
      <c r="T3455" s="7" t="str">
        <f t="shared" ca="1" si="853"/>
        <v/>
      </c>
      <c r="V3455" s="120" cm="1">
        <f t="array" aca="1" ref="V3455" ca="1">SUMIFS(Invoice_Hours,Invoice_Labor_Category,$D3455,Invoice_Company,$C3455,Invoice_MSA_Code,$E3455)</f>
        <v>0</v>
      </c>
      <c r="W3455" s="121" t="str">
        <f t="shared" ca="1" si="854"/>
        <v/>
      </c>
      <c r="X3455" s="151" t="str">
        <f t="shared" ca="1" si="855"/>
        <v/>
      </c>
      <c r="AB3455" t="str">
        <f t="shared" si="856"/>
        <v/>
      </c>
      <c r="AC3455" t="str">
        <f t="shared" si="857"/>
        <v/>
      </c>
      <c r="AD3455" t="str">
        <f t="shared" si="858"/>
        <v/>
      </c>
      <c r="AE3455" s="4" t="str">
        <f t="shared" ca="1" si="867"/>
        <v/>
      </c>
    </row>
    <row r="3456" spans="7:31">
      <c r="G3456" s="117" cm="1">
        <f t="array" aca="1" ref="G3456" ca="1">SUMIFS(Proposed_Hours,Proposed_Labor_Category,$D3456,Proposed_Company,$C3456,Proposed_MSA_Code,$E3456)</f>
        <v>0</v>
      </c>
      <c r="H3456" s="7" t="str">
        <f t="shared" ca="1" si="859"/>
        <v/>
      </c>
      <c r="I3456" s="4" t="str" cm="1">
        <f t="array" aca="1" ref="I3456" ca="1">IFERROR(IF(SUMIFS(Proposed_Direct_Cost,Proposed_Labor_Category,$D3456,Proposed_Company,$C3456,Proposed_MSA_Code,$E3456)=0,"Not Proposed",SUMIFS(Proposed_Direct_Cost,Proposed_Labor_Category,$D3456,Proposed_Company,$C3456,Proposed_MSA_Code,$E3456)),"")</f>
        <v>Not Proposed</v>
      </c>
      <c r="J3456" s="117" cm="1">
        <f t="array" aca="1" ref="J3456" ca="1">SUMIFS(Invoice_Hours,Invoice_Labor_Category,$D3456,Invoice_Company,$C3456,Invoice_MSA_Code,$E3456)</f>
        <v>0</v>
      </c>
      <c r="K3456" s="7" t="str">
        <f t="shared" ca="1" si="860"/>
        <v/>
      </c>
      <c r="L3456" s="222" cm="1">
        <f t="array" aca="1" ref="L3456" ca="1">IFERROR(SUMIFS(Invoice_Direct_Cost,Invoice_Labor_Category,$D3456,Invoice_Company,$C3456,Invoice_MSA_Code,$E3456),"")</f>
        <v>0</v>
      </c>
      <c r="M3456" s="7" t="str">
        <f t="shared" ca="1" si="861"/>
        <v/>
      </c>
      <c r="N3456" s="220" t="str">
        <f t="shared" ca="1" si="866"/>
        <v/>
      </c>
      <c r="O3456" s="7" t="str">
        <f t="shared" ca="1" si="862"/>
        <v/>
      </c>
      <c r="P3456" s="7" t="str">
        <f t="shared" ca="1" si="863"/>
        <v/>
      </c>
      <c r="Q3456" s="7" t="str">
        <f t="shared" ca="1" si="864"/>
        <v/>
      </c>
      <c r="R3456" s="7" t="str">
        <f t="shared" ca="1" si="865"/>
        <v/>
      </c>
      <c r="S3456" s="7" t="str">
        <f t="shared" ca="1" si="852"/>
        <v/>
      </c>
      <c r="T3456" s="7" t="str">
        <f t="shared" ca="1" si="853"/>
        <v/>
      </c>
      <c r="V3456" s="120" cm="1">
        <f t="array" aca="1" ref="V3456" ca="1">SUMIFS(Invoice_Hours,Invoice_Labor_Category,$D3456,Invoice_Company,$C3456,Invoice_MSA_Code,$E3456)</f>
        <v>0</v>
      </c>
      <c r="W3456" s="121" t="str">
        <f t="shared" ca="1" si="854"/>
        <v/>
      </c>
      <c r="X3456" s="152" t="str">
        <f t="shared" ca="1" si="855"/>
        <v/>
      </c>
      <c r="AB3456" t="str">
        <f t="shared" si="856"/>
        <v/>
      </c>
      <c r="AC3456" t="str">
        <f t="shared" si="857"/>
        <v/>
      </c>
      <c r="AD3456" t="str">
        <f t="shared" si="858"/>
        <v/>
      </c>
      <c r="AE3456" s="4" t="str">
        <f t="shared" ca="1" si="867"/>
        <v/>
      </c>
    </row>
    <row r="3457" spans="7:31">
      <c r="G3457" s="117" cm="1">
        <f t="array" aca="1" ref="G3457" ca="1">SUMIFS(Proposed_Hours,Proposed_Labor_Category,$D3457,Proposed_Company,$C3457,Proposed_MSA_Code,$E3457)</f>
        <v>0</v>
      </c>
      <c r="H3457" s="7" t="str">
        <f t="shared" ca="1" si="859"/>
        <v/>
      </c>
      <c r="I3457" s="4" t="str" cm="1">
        <f t="array" aca="1" ref="I3457" ca="1">IFERROR(IF(SUMIFS(Proposed_Direct_Cost,Proposed_Labor_Category,$D3457,Proposed_Company,$C3457,Proposed_MSA_Code,$E3457)=0,"Not Proposed",SUMIFS(Proposed_Direct_Cost,Proposed_Labor_Category,$D3457,Proposed_Company,$C3457,Proposed_MSA_Code,$E3457)),"")</f>
        <v>Not Proposed</v>
      </c>
      <c r="J3457" s="117" cm="1">
        <f t="array" aca="1" ref="J3457" ca="1">SUMIFS(Invoice_Hours,Invoice_Labor_Category,$D3457,Invoice_Company,$C3457,Invoice_MSA_Code,$E3457)</f>
        <v>0</v>
      </c>
      <c r="K3457" s="7" t="str">
        <f t="shared" ca="1" si="860"/>
        <v/>
      </c>
      <c r="L3457" s="222" cm="1">
        <f t="array" aca="1" ref="L3457" ca="1">IFERROR(SUMIFS(Invoice_Direct_Cost,Invoice_Labor_Category,$D3457,Invoice_Company,$C3457,Invoice_MSA_Code,$E3457),"")</f>
        <v>0</v>
      </c>
      <c r="M3457" s="7" t="str">
        <f t="shared" ca="1" si="861"/>
        <v/>
      </c>
      <c r="N3457" s="220" t="str">
        <f t="shared" ca="1" si="866"/>
        <v/>
      </c>
      <c r="O3457" s="7" t="str">
        <f t="shared" ca="1" si="862"/>
        <v/>
      </c>
      <c r="P3457" s="7" t="str">
        <f t="shared" ca="1" si="863"/>
        <v/>
      </c>
      <c r="Q3457" s="7" t="str">
        <f t="shared" ca="1" si="864"/>
        <v/>
      </c>
      <c r="R3457" s="7" t="str">
        <f t="shared" ca="1" si="865"/>
        <v/>
      </c>
      <c r="S3457" s="7" t="str">
        <f t="shared" ca="1" si="852"/>
        <v/>
      </c>
      <c r="T3457" s="7" t="str">
        <f t="shared" ca="1" si="853"/>
        <v/>
      </c>
      <c r="V3457" s="120" cm="1">
        <f t="array" aca="1" ref="V3457" ca="1">SUMIFS(Invoice_Hours,Invoice_Labor_Category,$D3457,Invoice_Company,$C3457,Invoice_MSA_Code,$E3457)</f>
        <v>0</v>
      </c>
      <c r="W3457" s="121" t="str">
        <f t="shared" ca="1" si="854"/>
        <v/>
      </c>
      <c r="X3457" s="151" t="str">
        <f t="shared" ca="1" si="855"/>
        <v/>
      </c>
      <c r="AB3457" t="str">
        <f t="shared" si="856"/>
        <v/>
      </c>
      <c r="AC3457" t="str">
        <f t="shared" si="857"/>
        <v/>
      </c>
      <c r="AD3457" t="str">
        <f t="shared" si="858"/>
        <v/>
      </c>
      <c r="AE3457" s="4" t="str">
        <f t="shared" ca="1" si="867"/>
        <v/>
      </c>
    </row>
    <row r="3458" spans="7:31">
      <c r="G3458" s="117" cm="1">
        <f t="array" aca="1" ref="G3458" ca="1">SUMIFS(Proposed_Hours,Proposed_Labor_Category,$D3458,Proposed_Company,$C3458,Proposed_MSA_Code,$E3458)</f>
        <v>0</v>
      </c>
      <c r="H3458" s="7" t="str">
        <f t="shared" ca="1" si="859"/>
        <v/>
      </c>
      <c r="I3458" s="4" t="str" cm="1">
        <f t="array" aca="1" ref="I3458" ca="1">IFERROR(IF(SUMIFS(Proposed_Direct_Cost,Proposed_Labor_Category,$D3458,Proposed_Company,$C3458,Proposed_MSA_Code,$E3458)=0,"Not Proposed",SUMIFS(Proposed_Direct_Cost,Proposed_Labor_Category,$D3458,Proposed_Company,$C3458,Proposed_MSA_Code,$E3458)),"")</f>
        <v>Not Proposed</v>
      </c>
      <c r="J3458" s="117" cm="1">
        <f t="array" aca="1" ref="J3458" ca="1">SUMIFS(Invoice_Hours,Invoice_Labor_Category,$D3458,Invoice_Company,$C3458,Invoice_MSA_Code,$E3458)</f>
        <v>0</v>
      </c>
      <c r="K3458" s="7" t="str">
        <f t="shared" ca="1" si="860"/>
        <v/>
      </c>
      <c r="L3458" s="222" cm="1">
        <f t="array" aca="1" ref="L3458" ca="1">IFERROR(SUMIFS(Invoice_Direct_Cost,Invoice_Labor_Category,$D3458,Invoice_Company,$C3458,Invoice_MSA_Code,$E3458),"")</f>
        <v>0</v>
      </c>
      <c r="M3458" s="7" t="str">
        <f t="shared" ca="1" si="861"/>
        <v/>
      </c>
      <c r="N3458" s="220" t="str">
        <f t="shared" ca="1" si="866"/>
        <v/>
      </c>
      <c r="O3458" s="7" t="str">
        <f t="shared" ca="1" si="862"/>
        <v/>
      </c>
      <c r="P3458" s="7" t="str">
        <f t="shared" ca="1" si="863"/>
        <v/>
      </c>
      <c r="Q3458" s="7" t="str">
        <f t="shared" ca="1" si="864"/>
        <v/>
      </c>
      <c r="R3458" s="7" t="str">
        <f t="shared" ca="1" si="865"/>
        <v/>
      </c>
      <c r="S3458" s="7" t="str">
        <f t="shared" ca="1" si="852"/>
        <v/>
      </c>
      <c r="T3458" s="7" t="str">
        <f t="shared" ca="1" si="853"/>
        <v/>
      </c>
      <c r="V3458" s="120" cm="1">
        <f t="array" aca="1" ref="V3458" ca="1">SUMIFS(Invoice_Hours,Invoice_Labor_Category,$D3458,Invoice_Company,$C3458,Invoice_MSA_Code,$E3458)</f>
        <v>0</v>
      </c>
      <c r="W3458" s="121" t="str">
        <f t="shared" ca="1" si="854"/>
        <v/>
      </c>
      <c r="X3458" s="152" t="str">
        <f t="shared" ca="1" si="855"/>
        <v/>
      </c>
      <c r="AB3458" t="str">
        <f t="shared" si="856"/>
        <v/>
      </c>
      <c r="AC3458" t="str">
        <f t="shared" si="857"/>
        <v/>
      </c>
      <c r="AD3458" t="str">
        <f t="shared" si="858"/>
        <v/>
      </c>
      <c r="AE3458" s="4" t="str">
        <f t="shared" ca="1" si="867"/>
        <v/>
      </c>
    </row>
    <row r="3459" spans="7:31">
      <c r="G3459" s="117" cm="1">
        <f t="array" aca="1" ref="G3459" ca="1">SUMIFS(Proposed_Hours,Proposed_Labor_Category,$D3459,Proposed_Company,$C3459,Proposed_MSA_Code,$E3459)</f>
        <v>0</v>
      </c>
      <c r="H3459" s="7" t="str">
        <f t="shared" ca="1" si="859"/>
        <v/>
      </c>
      <c r="I3459" s="4" t="str" cm="1">
        <f t="array" aca="1" ref="I3459" ca="1">IFERROR(IF(SUMIFS(Proposed_Direct_Cost,Proposed_Labor_Category,$D3459,Proposed_Company,$C3459,Proposed_MSA_Code,$E3459)=0,"Not Proposed",SUMIFS(Proposed_Direct_Cost,Proposed_Labor_Category,$D3459,Proposed_Company,$C3459,Proposed_MSA_Code,$E3459)),"")</f>
        <v>Not Proposed</v>
      </c>
      <c r="J3459" s="117" cm="1">
        <f t="array" aca="1" ref="J3459" ca="1">SUMIFS(Invoice_Hours,Invoice_Labor_Category,$D3459,Invoice_Company,$C3459,Invoice_MSA_Code,$E3459)</f>
        <v>0</v>
      </c>
      <c r="K3459" s="7" t="str">
        <f t="shared" ca="1" si="860"/>
        <v/>
      </c>
      <c r="L3459" s="222" cm="1">
        <f t="array" aca="1" ref="L3459" ca="1">IFERROR(SUMIFS(Invoice_Direct_Cost,Invoice_Labor_Category,$D3459,Invoice_Company,$C3459,Invoice_MSA_Code,$E3459),"")</f>
        <v>0</v>
      </c>
      <c r="M3459" s="7" t="str">
        <f t="shared" ca="1" si="861"/>
        <v/>
      </c>
      <c r="N3459" s="220" t="str">
        <f t="shared" ca="1" si="866"/>
        <v/>
      </c>
      <c r="O3459" s="7" t="str">
        <f t="shared" ca="1" si="862"/>
        <v/>
      </c>
      <c r="P3459" s="7" t="str">
        <f t="shared" ca="1" si="863"/>
        <v/>
      </c>
      <c r="Q3459" s="7" t="str">
        <f t="shared" ca="1" si="864"/>
        <v/>
      </c>
      <c r="R3459" s="7" t="str">
        <f t="shared" ca="1" si="865"/>
        <v/>
      </c>
      <c r="S3459" s="7" t="str">
        <f t="shared" ref="S3459:S3522" ca="1" si="868">IFERROR(IF(N3459&lt;0,-O3459,""),"")</f>
        <v/>
      </c>
      <c r="T3459" s="7" t="str">
        <f t="shared" ref="T3459:T3522" ca="1" si="869">IFERROR(IF(AND(K3459&lt;&gt;"",H3459&lt;&gt;"",K3459=H3459),L3459,""),"")</f>
        <v/>
      </c>
      <c r="V3459" s="120" cm="1">
        <f t="array" aca="1" ref="V3459" ca="1">SUMIFS(Invoice_Hours,Invoice_Labor_Category,$D3459,Invoice_Company,$C3459,Invoice_MSA_Code,$E3459)</f>
        <v>0</v>
      </c>
      <c r="W3459" s="121" t="str">
        <f t="shared" ref="W3459:W3500" ca="1" si="870">IFERROR(IF(AND(H3459&lt;&gt;0,K3459&gt;H3459,(K3459-H3459)/H3459&gt;0.05),(K3459-H3459),""),"")</f>
        <v/>
      </c>
      <c r="X3459" s="151" t="str">
        <f t="shared" ref="X3459:X3522" ca="1" si="871">IFERROR(IF(H3459="",K3459*J3459,W3459*V3459),"")</f>
        <v/>
      </c>
      <c r="AB3459" t="str">
        <f t="shared" ref="AB3459:AB3522" si="872">IF(C3459=0,"",C3459)</f>
        <v/>
      </c>
      <c r="AC3459" t="str">
        <f t="shared" ref="AC3459:AC3522" si="873">IF(D3459=0,"",D3459)</f>
        <v/>
      </c>
      <c r="AD3459" t="str">
        <f t="shared" ref="AD3459:AD3522" si="874">IF(F3459=0,"",F3459)</f>
        <v/>
      </c>
      <c r="AE3459" s="4" t="str">
        <f t="shared" ca="1" si="867"/>
        <v/>
      </c>
    </row>
    <row r="3460" spans="7:31">
      <c r="G3460" s="117" cm="1">
        <f t="array" aca="1" ref="G3460" ca="1">SUMIFS(Proposed_Hours,Proposed_Labor_Category,$D3460,Proposed_Company,$C3460,Proposed_MSA_Code,$E3460)</f>
        <v>0</v>
      </c>
      <c r="H3460" s="7" t="str">
        <f t="shared" ref="H3460:H3500" ca="1" si="875">IFERROR(I3460/G3460,"")</f>
        <v/>
      </c>
      <c r="I3460" s="4" t="str" cm="1">
        <f t="array" aca="1" ref="I3460" ca="1">IFERROR(IF(SUMIFS(Proposed_Direct_Cost,Proposed_Labor_Category,$D3460,Proposed_Company,$C3460,Proposed_MSA_Code,$E3460)=0,"Not Proposed",SUMIFS(Proposed_Direct_Cost,Proposed_Labor_Category,$D3460,Proposed_Company,$C3460,Proposed_MSA_Code,$E3460)),"")</f>
        <v>Not Proposed</v>
      </c>
      <c r="J3460" s="117" cm="1">
        <f t="array" aca="1" ref="J3460" ca="1">SUMIFS(Invoice_Hours,Invoice_Labor_Category,$D3460,Invoice_Company,$C3460,Invoice_MSA_Code,$E3460)</f>
        <v>0</v>
      </c>
      <c r="K3460" s="7" t="str">
        <f t="shared" ref="K3460:K3500" ca="1" si="876">IFERROR(L3460/J3460,"")</f>
        <v/>
      </c>
      <c r="L3460" s="222" cm="1">
        <f t="array" aca="1" ref="L3460" ca="1">IFERROR(SUMIFS(Invoice_Direct_Cost,Invoice_Labor_Category,$D3460,Invoice_Company,$C3460,Invoice_MSA_Code,$E3460),"")</f>
        <v>0</v>
      </c>
      <c r="M3460" s="7" t="str">
        <f t="shared" ref="M3460:M3523" ca="1" si="877">IFERROR(K3460-H3460,"")</f>
        <v/>
      </c>
      <c r="N3460" s="220" t="str">
        <f t="shared" ca="1" si="866"/>
        <v/>
      </c>
      <c r="O3460" s="7" t="str">
        <f t="shared" ref="O3460:O3523" ca="1" si="878">IFERROR(M3460*J3460,"")</f>
        <v/>
      </c>
      <c r="P3460" s="7" t="str">
        <f t="shared" ref="P3460:P3523" ca="1" si="879">IFERROR(IF(N3460&gt;5%,O3460*((N3460-5%)/N3460),""),"")</f>
        <v/>
      </c>
      <c r="Q3460" s="7" t="str">
        <f t="shared" ref="Q3460:Q3523" ca="1" si="880">IFERROR(IF(N3460&gt;0,O3460*(MIN(N3460,5%)/N3460),""),"")</f>
        <v/>
      </c>
      <c r="R3460" s="7" t="str">
        <f t="shared" ref="R3460:R3523" ca="1" si="881">IFERROR(IF(AND(K3460&gt;0,H3460="",L3460&lt;&gt;0),L3460,""),"")</f>
        <v/>
      </c>
      <c r="S3460" s="7" t="str">
        <f t="shared" ca="1" si="868"/>
        <v/>
      </c>
      <c r="T3460" s="7" t="str">
        <f t="shared" ca="1" si="869"/>
        <v/>
      </c>
      <c r="V3460" s="120" cm="1">
        <f t="array" aca="1" ref="V3460" ca="1">SUMIFS(Invoice_Hours,Invoice_Labor_Category,$D3460,Invoice_Company,$C3460,Invoice_MSA_Code,$E3460)</f>
        <v>0</v>
      </c>
      <c r="W3460" s="121" t="str">
        <f t="shared" ca="1" si="870"/>
        <v/>
      </c>
      <c r="X3460" s="152" t="str">
        <f t="shared" ca="1" si="871"/>
        <v/>
      </c>
      <c r="AB3460" t="str">
        <f t="shared" si="872"/>
        <v/>
      </c>
      <c r="AC3460" t="str">
        <f t="shared" si="873"/>
        <v/>
      </c>
      <c r="AD3460" t="str">
        <f t="shared" si="874"/>
        <v/>
      </c>
      <c r="AE3460" s="4" t="str">
        <f t="shared" ca="1" si="867"/>
        <v/>
      </c>
    </row>
    <row r="3461" spans="7:31">
      <c r="G3461" s="117" cm="1">
        <f t="array" aca="1" ref="G3461" ca="1">SUMIFS(Proposed_Hours,Proposed_Labor_Category,$D3461,Proposed_Company,$C3461,Proposed_MSA_Code,$E3461)</f>
        <v>0</v>
      </c>
      <c r="H3461" s="7" t="str">
        <f t="shared" ca="1" si="875"/>
        <v/>
      </c>
      <c r="I3461" s="4" t="str" cm="1">
        <f t="array" aca="1" ref="I3461" ca="1">IFERROR(IF(SUMIFS(Proposed_Direct_Cost,Proposed_Labor_Category,$D3461,Proposed_Company,$C3461,Proposed_MSA_Code,$E3461)=0,"Not Proposed",SUMIFS(Proposed_Direct_Cost,Proposed_Labor_Category,$D3461,Proposed_Company,$C3461,Proposed_MSA_Code,$E3461)),"")</f>
        <v>Not Proposed</v>
      </c>
      <c r="J3461" s="117" cm="1">
        <f t="array" aca="1" ref="J3461" ca="1">SUMIFS(Invoice_Hours,Invoice_Labor_Category,$D3461,Invoice_Company,$C3461,Invoice_MSA_Code,$E3461)</f>
        <v>0</v>
      </c>
      <c r="K3461" s="7" t="str">
        <f t="shared" ca="1" si="876"/>
        <v/>
      </c>
      <c r="L3461" s="222" cm="1">
        <f t="array" aca="1" ref="L3461" ca="1">IFERROR(SUMIFS(Invoice_Direct_Cost,Invoice_Labor_Category,$D3461,Invoice_Company,$C3461,Invoice_MSA_Code,$E3461),"")</f>
        <v>0</v>
      </c>
      <c r="M3461" s="7" t="str">
        <f t="shared" ca="1" si="877"/>
        <v/>
      </c>
      <c r="N3461" s="220" t="str">
        <f t="shared" ref="N3461:N3524" ca="1" si="882">IFERROR(M3461/H3461,"")</f>
        <v/>
      </c>
      <c r="O3461" s="7" t="str">
        <f t="shared" ca="1" si="878"/>
        <v/>
      </c>
      <c r="P3461" s="7" t="str">
        <f t="shared" ca="1" si="879"/>
        <v/>
      </c>
      <c r="Q3461" s="7" t="str">
        <f t="shared" ca="1" si="880"/>
        <v/>
      </c>
      <c r="R3461" s="7" t="str">
        <f t="shared" ca="1" si="881"/>
        <v/>
      </c>
      <c r="S3461" s="7" t="str">
        <f t="shared" ca="1" si="868"/>
        <v/>
      </c>
      <c r="T3461" s="7" t="str">
        <f t="shared" ca="1" si="869"/>
        <v/>
      </c>
      <c r="V3461" s="120" cm="1">
        <f t="array" aca="1" ref="V3461" ca="1">SUMIFS(Invoice_Hours,Invoice_Labor_Category,$D3461,Invoice_Company,$C3461,Invoice_MSA_Code,$E3461)</f>
        <v>0</v>
      </c>
      <c r="W3461" s="121" t="str">
        <f t="shared" ca="1" si="870"/>
        <v/>
      </c>
      <c r="X3461" s="151" t="str">
        <f t="shared" ca="1" si="871"/>
        <v/>
      </c>
      <c r="AB3461" t="str">
        <f t="shared" si="872"/>
        <v/>
      </c>
      <c r="AC3461" t="str">
        <f t="shared" si="873"/>
        <v/>
      </c>
      <c r="AD3461" t="str">
        <f t="shared" si="874"/>
        <v/>
      </c>
      <c r="AE3461" s="4" t="str">
        <f t="shared" ca="1" si="867"/>
        <v/>
      </c>
    </row>
    <row r="3462" spans="7:31">
      <c r="G3462" s="117" cm="1">
        <f t="array" aca="1" ref="G3462" ca="1">SUMIFS(Proposed_Hours,Proposed_Labor_Category,$D3462,Proposed_Company,$C3462,Proposed_MSA_Code,$E3462)</f>
        <v>0</v>
      </c>
      <c r="H3462" s="7" t="str">
        <f t="shared" ca="1" si="875"/>
        <v/>
      </c>
      <c r="I3462" s="4" t="str" cm="1">
        <f t="array" aca="1" ref="I3462" ca="1">IFERROR(IF(SUMIFS(Proposed_Direct_Cost,Proposed_Labor_Category,$D3462,Proposed_Company,$C3462,Proposed_MSA_Code,$E3462)=0,"Not Proposed",SUMIFS(Proposed_Direct_Cost,Proposed_Labor_Category,$D3462,Proposed_Company,$C3462,Proposed_MSA_Code,$E3462)),"")</f>
        <v>Not Proposed</v>
      </c>
      <c r="J3462" s="117" cm="1">
        <f t="array" aca="1" ref="J3462" ca="1">SUMIFS(Invoice_Hours,Invoice_Labor_Category,$D3462,Invoice_Company,$C3462,Invoice_MSA_Code,$E3462)</f>
        <v>0</v>
      </c>
      <c r="K3462" s="7" t="str">
        <f t="shared" ca="1" si="876"/>
        <v/>
      </c>
      <c r="L3462" s="222" cm="1">
        <f t="array" aca="1" ref="L3462" ca="1">IFERROR(SUMIFS(Invoice_Direct_Cost,Invoice_Labor_Category,$D3462,Invoice_Company,$C3462,Invoice_MSA_Code,$E3462),"")</f>
        <v>0</v>
      </c>
      <c r="M3462" s="7" t="str">
        <f t="shared" ca="1" si="877"/>
        <v/>
      </c>
      <c r="N3462" s="220" t="str">
        <f t="shared" ca="1" si="882"/>
        <v/>
      </c>
      <c r="O3462" s="7" t="str">
        <f t="shared" ca="1" si="878"/>
        <v/>
      </c>
      <c r="P3462" s="7" t="str">
        <f t="shared" ca="1" si="879"/>
        <v/>
      </c>
      <c r="Q3462" s="7" t="str">
        <f t="shared" ca="1" si="880"/>
        <v/>
      </c>
      <c r="R3462" s="7" t="str">
        <f t="shared" ca="1" si="881"/>
        <v/>
      </c>
      <c r="S3462" s="7" t="str">
        <f t="shared" ca="1" si="868"/>
        <v/>
      </c>
      <c r="T3462" s="7" t="str">
        <f t="shared" ca="1" si="869"/>
        <v/>
      </c>
      <c r="V3462" s="120" cm="1">
        <f t="array" aca="1" ref="V3462" ca="1">SUMIFS(Invoice_Hours,Invoice_Labor_Category,$D3462,Invoice_Company,$C3462,Invoice_MSA_Code,$E3462)</f>
        <v>0</v>
      </c>
      <c r="W3462" s="121" t="str">
        <f t="shared" ca="1" si="870"/>
        <v/>
      </c>
      <c r="X3462" s="152" t="str">
        <f t="shared" ca="1" si="871"/>
        <v/>
      </c>
      <c r="AB3462" t="str">
        <f t="shared" si="872"/>
        <v/>
      </c>
      <c r="AC3462" t="str">
        <f t="shared" si="873"/>
        <v/>
      </c>
      <c r="AD3462" t="str">
        <f t="shared" si="874"/>
        <v/>
      </c>
      <c r="AE3462" s="4" t="str">
        <f t="shared" ca="1" si="867"/>
        <v/>
      </c>
    </row>
    <row r="3463" spans="7:31">
      <c r="G3463" s="117" cm="1">
        <f t="array" aca="1" ref="G3463" ca="1">SUMIFS(Proposed_Hours,Proposed_Labor_Category,$D3463,Proposed_Company,$C3463,Proposed_MSA_Code,$E3463)</f>
        <v>0</v>
      </c>
      <c r="H3463" s="7" t="str">
        <f t="shared" ca="1" si="875"/>
        <v/>
      </c>
      <c r="I3463" s="4" t="str" cm="1">
        <f t="array" aca="1" ref="I3463" ca="1">IFERROR(IF(SUMIFS(Proposed_Direct_Cost,Proposed_Labor_Category,$D3463,Proposed_Company,$C3463,Proposed_MSA_Code,$E3463)=0,"Not Proposed",SUMIFS(Proposed_Direct_Cost,Proposed_Labor_Category,$D3463,Proposed_Company,$C3463,Proposed_MSA_Code,$E3463)),"")</f>
        <v>Not Proposed</v>
      </c>
      <c r="J3463" s="117" cm="1">
        <f t="array" aca="1" ref="J3463" ca="1">SUMIFS(Invoice_Hours,Invoice_Labor_Category,$D3463,Invoice_Company,$C3463,Invoice_MSA_Code,$E3463)</f>
        <v>0</v>
      </c>
      <c r="K3463" s="7" t="str">
        <f t="shared" ca="1" si="876"/>
        <v/>
      </c>
      <c r="L3463" s="222" cm="1">
        <f t="array" aca="1" ref="L3463" ca="1">IFERROR(SUMIFS(Invoice_Direct_Cost,Invoice_Labor_Category,$D3463,Invoice_Company,$C3463,Invoice_MSA_Code,$E3463),"")</f>
        <v>0</v>
      </c>
      <c r="M3463" s="7" t="str">
        <f t="shared" ca="1" si="877"/>
        <v/>
      </c>
      <c r="N3463" s="220" t="str">
        <f t="shared" ca="1" si="882"/>
        <v/>
      </c>
      <c r="O3463" s="7" t="str">
        <f t="shared" ca="1" si="878"/>
        <v/>
      </c>
      <c r="P3463" s="7" t="str">
        <f t="shared" ca="1" si="879"/>
        <v/>
      </c>
      <c r="Q3463" s="7" t="str">
        <f t="shared" ca="1" si="880"/>
        <v/>
      </c>
      <c r="R3463" s="7" t="str">
        <f t="shared" ca="1" si="881"/>
        <v/>
      </c>
      <c r="S3463" s="7" t="str">
        <f t="shared" ca="1" si="868"/>
        <v/>
      </c>
      <c r="T3463" s="7" t="str">
        <f t="shared" ca="1" si="869"/>
        <v/>
      </c>
      <c r="V3463" s="120" cm="1">
        <f t="array" aca="1" ref="V3463" ca="1">SUMIFS(Invoice_Hours,Invoice_Labor_Category,$D3463,Invoice_Company,$C3463,Invoice_MSA_Code,$E3463)</f>
        <v>0</v>
      </c>
      <c r="W3463" s="121" t="str">
        <f t="shared" ca="1" si="870"/>
        <v/>
      </c>
      <c r="X3463" s="151" t="str">
        <f t="shared" ca="1" si="871"/>
        <v/>
      </c>
      <c r="AB3463" t="str">
        <f t="shared" si="872"/>
        <v/>
      </c>
      <c r="AC3463" t="str">
        <f t="shared" si="873"/>
        <v/>
      </c>
      <c r="AD3463" t="str">
        <f t="shared" si="874"/>
        <v/>
      </c>
      <c r="AE3463" s="4" t="str">
        <f t="shared" ca="1" si="867"/>
        <v/>
      </c>
    </row>
    <row r="3464" spans="7:31">
      <c r="G3464" s="117" cm="1">
        <f t="array" aca="1" ref="G3464" ca="1">SUMIFS(Proposed_Hours,Proposed_Labor_Category,$D3464,Proposed_Company,$C3464,Proposed_MSA_Code,$E3464)</f>
        <v>0</v>
      </c>
      <c r="H3464" s="7" t="str">
        <f t="shared" ca="1" si="875"/>
        <v/>
      </c>
      <c r="I3464" s="4" t="str" cm="1">
        <f t="array" aca="1" ref="I3464" ca="1">IFERROR(IF(SUMIFS(Proposed_Direct_Cost,Proposed_Labor_Category,$D3464,Proposed_Company,$C3464,Proposed_MSA_Code,$E3464)=0,"Not Proposed",SUMIFS(Proposed_Direct_Cost,Proposed_Labor_Category,$D3464,Proposed_Company,$C3464,Proposed_MSA_Code,$E3464)),"")</f>
        <v>Not Proposed</v>
      </c>
      <c r="J3464" s="117" cm="1">
        <f t="array" aca="1" ref="J3464" ca="1">SUMIFS(Invoice_Hours,Invoice_Labor_Category,$D3464,Invoice_Company,$C3464,Invoice_MSA_Code,$E3464)</f>
        <v>0</v>
      </c>
      <c r="K3464" s="7" t="str">
        <f t="shared" ca="1" si="876"/>
        <v/>
      </c>
      <c r="L3464" s="222" cm="1">
        <f t="array" aca="1" ref="L3464" ca="1">IFERROR(SUMIFS(Invoice_Direct_Cost,Invoice_Labor_Category,$D3464,Invoice_Company,$C3464,Invoice_MSA_Code,$E3464),"")</f>
        <v>0</v>
      </c>
      <c r="M3464" s="7" t="str">
        <f t="shared" ca="1" si="877"/>
        <v/>
      </c>
      <c r="N3464" s="220" t="str">
        <f t="shared" ca="1" si="882"/>
        <v/>
      </c>
      <c r="O3464" s="7" t="str">
        <f t="shared" ca="1" si="878"/>
        <v/>
      </c>
      <c r="P3464" s="7" t="str">
        <f t="shared" ca="1" si="879"/>
        <v/>
      </c>
      <c r="Q3464" s="7" t="str">
        <f t="shared" ca="1" si="880"/>
        <v/>
      </c>
      <c r="R3464" s="7" t="str">
        <f t="shared" ca="1" si="881"/>
        <v/>
      </c>
      <c r="S3464" s="7" t="str">
        <f t="shared" ca="1" si="868"/>
        <v/>
      </c>
      <c r="T3464" s="7" t="str">
        <f t="shared" ca="1" si="869"/>
        <v/>
      </c>
      <c r="V3464" s="120" cm="1">
        <f t="array" aca="1" ref="V3464" ca="1">SUMIFS(Invoice_Hours,Invoice_Labor_Category,$D3464,Invoice_Company,$C3464,Invoice_MSA_Code,$E3464)</f>
        <v>0</v>
      </c>
      <c r="W3464" s="121" t="str">
        <f t="shared" ca="1" si="870"/>
        <v/>
      </c>
      <c r="X3464" s="152" t="str">
        <f t="shared" ca="1" si="871"/>
        <v/>
      </c>
      <c r="AB3464" t="str">
        <f t="shared" si="872"/>
        <v/>
      </c>
      <c r="AC3464" t="str">
        <f t="shared" si="873"/>
        <v/>
      </c>
      <c r="AD3464" t="str">
        <f t="shared" si="874"/>
        <v/>
      </c>
      <c r="AE3464" s="4" t="str">
        <f t="shared" ca="1" si="867"/>
        <v/>
      </c>
    </row>
    <row r="3465" spans="7:31">
      <c r="G3465" s="117" cm="1">
        <f t="array" aca="1" ref="G3465" ca="1">SUMIFS(Proposed_Hours,Proposed_Labor_Category,$D3465,Proposed_Company,$C3465,Proposed_MSA_Code,$E3465)</f>
        <v>0</v>
      </c>
      <c r="H3465" s="7" t="str">
        <f t="shared" ca="1" si="875"/>
        <v/>
      </c>
      <c r="I3465" s="4" t="str" cm="1">
        <f t="array" aca="1" ref="I3465" ca="1">IFERROR(IF(SUMIFS(Proposed_Direct_Cost,Proposed_Labor_Category,$D3465,Proposed_Company,$C3465,Proposed_MSA_Code,$E3465)=0,"Not Proposed",SUMIFS(Proposed_Direct_Cost,Proposed_Labor_Category,$D3465,Proposed_Company,$C3465,Proposed_MSA_Code,$E3465)),"")</f>
        <v>Not Proposed</v>
      </c>
      <c r="J3465" s="117" cm="1">
        <f t="array" aca="1" ref="J3465" ca="1">SUMIFS(Invoice_Hours,Invoice_Labor_Category,$D3465,Invoice_Company,$C3465,Invoice_MSA_Code,$E3465)</f>
        <v>0</v>
      </c>
      <c r="K3465" s="7" t="str">
        <f t="shared" ca="1" si="876"/>
        <v/>
      </c>
      <c r="L3465" s="222" cm="1">
        <f t="array" aca="1" ref="L3465" ca="1">IFERROR(SUMIFS(Invoice_Direct_Cost,Invoice_Labor_Category,$D3465,Invoice_Company,$C3465,Invoice_MSA_Code,$E3465),"")</f>
        <v>0</v>
      </c>
      <c r="M3465" s="7" t="str">
        <f t="shared" ca="1" si="877"/>
        <v/>
      </c>
      <c r="N3465" s="220" t="str">
        <f t="shared" ca="1" si="882"/>
        <v/>
      </c>
      <c r="O3465" s="7" t="str">
        <f t="shared" ca="1" si="878"/>
        <v/>
      </c>
      <c r="P3465" s="7" t="str">
        <f t="shared" ca="1" si="879"/>
        <v/>
      </c>
      <c r="Q3465" s="7" t="str">
        <f t="shared" ca="1" si="880"/>
        <v/>
      </c>
      <c r="R3465" s="7" t="str">
        <f t="shared" ca="1" si="881"/>
        <v/>
      </c>
      <c r="S3465" s="7" t="str">
        <f t="shared" ca="1" si="868"/>
        <v/>
      </c>
      <c r="T3465" s="7" t="str">
        <f t="shared" ca="1" si="869"/>
        <v/>
      </c>
      <c r="V3465" s="120" cm="1">
        <f t="array" aca="1" ref="V3465" ca="1">SUMIFS(Invoice_Hours,Invoice_Labor_Category,$D3465,Invoice_Company,$C3465,Invoice_MSA_Code,$E3465)</f>
        <v>0</v>
      </c>
      <c r="W3465" s="121" t="str">
        <f t="shared" ca="1" si="870"/>
        <v/>
      </c>
      <c r="X3465" s="151" t="str">
        <f t="shared" ca="1" si="871"/>
        <v/>
      </c>
      <c r="AB3465" t="str">
        <f t="shared" si="872"/>
        <v/>
      </c>
      <c r="AC3465" t="str">
        <f t="shared" si="873"/>
        <v/>
      </c>
      <c r="AD3465" t="str">
        <f t="shared" si="874"/>
        <v/>
      </c>
      <c r="AE3465" s="4" t="str">
        <f t="shared" ca="1" si="867"/>
        <v/>
      </c>
    </row>
    <row r="3466" spans="7:31">
      <c r="G3466" s="117" cm="1">
        <f t="array" aca="1" ref="G3466" ca="1">SUMIFS(Proposed_Hours,Proposed_Labor_Category,$D3466,Proposed_Company,$C3466,Proposed_MSA_Code,$E3466)</f>
        <v>0</v>
      </c>
      <c r="H3466" s="7" t="str">
        <f t="shared" ca="1" si="875"/>
        <v/>
      </c>
      <c r="I3466" s="4" t="str" cm="1">
        <f t="array" aca="1" ref="I3466" ca="1">IFERROR(IF(SUMIFS(Proposed_Direct_Cost,Proposed_Labor_Category,$D3466,Proposed_Company,$C3466,Proposed_MSA_Code,$E3466)=0,"Not Proposed",SUMIFS(Proposed_Direct_Cost,Proposed_Labor_Category,$D3466,Proposed_Company,$C3466,Proposed_MSA_Code,$E3466)),"")</f>
        <v>Not Proposed</v>
      </c>
      <c r="J3466" s="117" cm="1">
        <f t="array" aca="1" ref="J3466" ca="1">SUMIFS(Invoice_Hours,Invoice_Labor_Category,$D3466,Invoice_Company,$C3466,Invoice_MSA_Code,$E3466)</f>
        <v>0</v>
      </c>
      <c r="K3466" s="7" t="str">
        <f t="shared" ca="1" si="876"/>
        <v/>
      </c>
      <c r="L3466" s="222" cm="1">
        <f t="array" aca="1" ref="L3466" ca="1">IFERROR(SUMIFS(Invoice_Direct_Cost,Invoice_Labor_Category,$D3466,Invoice_Company,$C3466,Invoice_MSA_Code,$E3466),"")</f>
        <v>0</v>
      </c>
      <c r="M3466" s="7" t="str">
        <f t="shared" ca="1" si="877"/>
        <v/>
      </c>
      <c r="N3466" s="220" t="str">
        <f t="shared" ca="1" si="882"/>
        <v/>
      </c>
      <c r="O3466" s="7" t="str">
        <f t="shared" ca="1" si="878"/>
        <v/>
      </c>
      <c r="P3466" s="7" t="str">
        <f t="shared" ca="1" si="879"/>
        <v/>
      </c>
      <c r="Q3466" s="7" t="str">
        <f t="shared" ca="1" si="880"/>
        <v/>
      </c>
      <c r="R3466" s="7" t="str">
        <f t="shared" ca="1" si="881"/>
        <v/>
      </c>
      <c r="S3466" s="7" t="str">
        <f t="shared" ca="1" si="868"/>
        <v/>
      </c>
      <c r="T3466" s="7" t="str">
        <f t="shared" ca="1" si="869"/>
        <v/>
      </c>
      <c r="V3466" s="120" cm="1">
        <f t="array" aca="1" ref="V3466" ca="1">SUMIFS(Invoice_Hours,Invoice_Labor_Category,$D3466,Invoice_Company,$C3466,Invoice_MSA_Code,$E3466)</f>
        <v>0</v>
      </c>
      <c r="W3466" s="121" t="str">
        <f t="shared" ca="1" si="870"/>
        <v/>
      </c>
      <c r="X3466" s="152" t="str">
        <f t="shared" ca="1" si="871"/>
        <v/>
      </c>
      <c r="AB3466" t="str">
        <f t="shared" si="872"/>
        <v/>
      </c>
      <c r="AC3466" t="str">
        <f t="shared" si="873"/>
        <v/>
      </c>
      <c r="AD3466" t="str">
        <f t="shared" si="874"/>
        <v/>
      </c>
      <c r="AE3466" s="4" t="str">
        <f t="shared" ca="1" si="867"/>
        <v/>
      </c>
    </row>
    <row r="3467" spans="7:31">
      <c r="G3467" s="117" cm="1">
        <f t="array" aca="1" ref="G3467" ca="1">SUMIFS(Proposed_Hours,Proposed_Labor_Category,$D3467,Proposed_Company,$C3467,Proposed_MSA_Code,$E3467)</f>
        <v>0</v>
      </c>
      <c r="H3467" s="7" t="str">
        <f t="shared" ca="1" si="875"/>
        <v/>
      </c>
      <c r="I3467" s="4" t="str" cm="1">
        <f t="array" aca="1" ref="I3467" ca="1">IFERROR(IF(SUMIFS(Proposed_Direct_Cost,Proposed_Labor_Category,$D3467,Proposed_Company,$C3467,Proposed_MSA_Code,$E3467)=0,"Not Proposed",SUMIFS(Proposed_Direct_Cost,Proposed_Labor_Category,$D3467,Proposed_Company,$C3467,Proposed_MSA_Code,$E3467)),"")</f>
        <v>Not Proposed</v>
      </c>
      <c r="J3467" s="117" cm="1">
        <f t="array" aca="1" ref="J3467" ca="1">SUMIFS(Invoice_Hours,Invoice_Labor_Category,$D3467,Invoice_Company,$C3467,Invoice_MSA_Code,$E3467)</f>
        <v>0</v>
      </c>
      <c r="K3467" s="7" t="str">
        <f t="shared" ca="1" si="876"/>
        <v/>
      </c>
      <c r="L3467" s="222" cm="1">
        <f t="array" aca="1" ref="L3467" ca="1">IFERROR(SUMIFS(Invoice_Direct_Cost,Invoice_Labor_Category,$D3467,Invoice_Company,$C3467,Invoice_MSA_Code,$E3467),"")</f>
        <v>0</v>
      </c>
      <c r="M3467" s="7" t="str">
        <f t="shared" ca="1" si="877"/>
        <v/>
      </c>
      <c r="N3467" s="220" t="str">
        <f t="shared" ca="1" si="882"/>
        <v/>
      </c>
      <c r="O3467" s="7" t="str">
        <f t="shared" ca="1" si="878"/>
        <v/>
      </c>
      <c r="P3467" s="7" t="str">
        <f t="shared" ca="1" si="879"/>
        <v/>
      </c>
      <c r="Q3467" s="7" t="str">
        <f t="shared" ca="1" si="880"/>
        <v/>
      </c>
      <c r="R3467" s="7" t="str">
        <f t="shared" ca="1" si="881"/>
        <v/>
      </c>
      <c r="S3467" s="7" t="str">
        <f t="shared" ca="1" si="868"/>
        <v/>
      </c>
      <c r="T3467" s="7" t="str">
        <f t="shared" ca="1" si="869"/>
        <v/>
      </c>
      <c r="V3467" s="120" cm="1">
        <f t="array" aca="1" ref="V3467" ca="1">SUMIFS(Invoice_Hours,Invoice_Labor_Category,$D3467,Invoice_Company,$C3467,Invoice_MSA_Code,$E3467)</f>
        <v>0</v>
      </c>
      <c r="W3467" s="121" t="str">
        <f t="shared" ca="1" si="870"/>
        <v/>
      </c>
      <c r="X3467" s="151" t="str">
        <f t="shared" ca="1" si="871"/>
        <v/>
      </c>
      <c r="AB3467" t="str">
        <f t="shared" si="872"/>
        <v/>
      </c>
      <c r="AC3467" t="str">
        <f t="shared" si="873"/>
        <v/>
      </c>
      <c r="AD3467" t="str">
        <f t="shared" si="874"/>
        <v/>
      </c>
      <c r="AE3467" s="4" t="str">
        <f t="shared" ca="1" si="867"/>
        <v/>
      </c>
    </row>
    <row r="3468" spans="7:31">
      <c r="G3468" s="117" cm="1">
        <f t="array" aca="1" ref="G3468" ca="1">SUMIFS(Proposed_Hours,Proposed_Labor_Category,$D3468,Proposed_Company,$C3468,Proposed_MSA_Code,$E3468)</f>
        <v>0</v>
      </c>
      <c r="H3468" s="7" t="str">
        <f t="shared" ca="1" si="875"/>
        <v/>
      </c>
      <c r="I3468" s="4" t="str" cm="1">
        <f t="array" aca="1" ref="I3468" ca="1">IFERROR(IF(SUMIFS(Proposed_Direct_Cost,Proposed_Labor_Category,$D3468,Proposed_Company,$C3468,Proposed_MSA_Code,$E3468)=0,"Not Proposed",SUMIFS(Proposed_Direct_Cost,Proposed_Labor_Category,$D3468,Proposed_Company,$C3468,Proposed_MSA_Code,$E3468)),"")</f>
        <v>Not Proposed</v>
      </c>
      <c r="J3468" s="117" cm="1">
        <f t="array" aca="1" ref="J3468" ca="1">SUMIFS(Invoice_Hours,Invoice_Labor_Category,$D3468,Invoice_Company,$C3468,Invoice_MSA_Code,$E3468)</f>
        <v>0</v>
      </c>
      <c r="K3468" s="7" t="str">
        <f t="shared" ca="1" si="876"/>
        <v/>
      </c>
      <c r="L3468" s="222" cm="1">
        <f t="array" aca="1" ref="L3468" ca="1">IFERROR(SUMIFS(Invoice_Direct_Cost,Invoice_Labor_Category,$D3468,Invoice_Company,$C3468,Invoice_MSA_Code,$E3468),"")</f>
        <v>0</v>
      </c>
      <c r="M3468" s="7" t="str">
        <f t="shared" ca="1" si="877"/>
        <v/>
      </c>
      <c r="N3468" s="220" t="str">
        <f t="shared" ca="1" si="882"/>
        <v/>
      </c>
      <c r="O3468" s="7" t="str">
        <f t="shared" ca="1" si="878"/>
        <v/>
      </c>
      <c r="P3468" s="7" t="str">
        <f t="shared" ca="1" si="879"/>
        <v/>
      </c>
      <c r="Q3468" s="7" t="str">
        <f t="shared" ca="1" si="880"/>
        <v/>
      </c>
      <c r="R3468" s="7" t="str">
        <f t="shared" ca="1" si="881"/>
        <v/>
      </c>
      <c r="S3468" s="7" t="str">
        <f t="shared" ca="1" si="868"/>
        <v/>
      </c>
      <c r="T3468" s="7" t="str">
        <f t="shared" ca="1" si="869"/>
        <v/>
      </c>
      <c r="V3468" s="120" cm="1">
        <f t="array" aca="1" ref="V3468" ca="1">SUMIFS(Invoice_Hours,Invoice_Labor_Category,$D3468,Invoice_Company,$C3468,Invoice_MSA_Code,$E3468)</f>
        <v>0</v>
      </c>
      <c r="W3468" s="121" t="str">
        <f t="shared" ca="1" si="870"/>
        <v/>
      </c>
      <c r="X3468" s="152" t="str">
        <f t="shared" ca="1" si="871"/>
        <v/>
      </c>
      <c r="AB3468" t="str">
        <f t="shared" si="872"/>
        <v/>
      </c>
      <c r="AC3468" t="str">
        <f t="shared" si="873"/>
        <v/>
      </c>
      <c r="AD3468" t="str">
        <f t="shared" si="874"/>
        <v/>
      </c>
      <c r="AE3468" s="4" t="str">
        <f t="shared" ca="1" si="867"/>
        <v/>
      </c>
    </row>
    <row r="3469" spans="7:31">
      <c r="G3469" s="117" cm="1">
        <f t="array" aca="1" ref="G3469" ca="1">SUMIFS(Proposed_Hours,Proposed_Labor_Category,$D3469,Proposed_Company,$C3469,Proposed_MSA_Code,$E3469)</f>
        <v>0</v>
      </c>
      <c r="H3469" s="7" t="str">
        <f t="shared" ca="1" si="875"/>
        <v/>
      </c>
      <c r="I3469" s="4" t="str" cm="1">
        <f t="array" aca="1" ref="I3469" ca="1">IFERROR(IF(SUMIFS(Proposed_Direct_Cost,Proposed_Labor_Category,$D3469,Proposed_Company,$C3469,Proposed_MSA_Code,$E3469)=0,"Not Proposed",SUMIFS(Proposed_Direct_Cost,Proposed_Labor_Category,$D3469,Proposed_Company,$C3469,Proposed_MSA_Code,$E3469)),"")</f>
        <v>Not Proposed</v>
      </c>
      <c r="J3469" s="117" cm="1">
        <f t="array" aca="1" ref="J3469" ca="1">SUMIFS(Invoice_Hours,Invoice_Labor_Category,$D3469,Invoice_Company,$C3469,Invoice_MSA_Code,$E3469)</f>
        <v>0</v>
      </c>
      <c r="K3469" s="7" t="str">
        <f t="shared" ca="1" si="876"/>
        <v/>
      </c>
      <c r="L3469" s="222" cm="1">
        <f t="array" aca="1" ref="L3469" ca="1">IFERROR(SUMIFS(Invoice_Direct_Cost,Invoice_Labor_Category,$D3469,Invoice_Company,$C3469,Invoice_MSA_Code,$E3469),"")</f>
        <v>0</v>
      </c>
      <c r="M3469" s="7" t="str">
        <f t="shared" ca="1" si="877"/>
        <v/>
      </c>
      <c r="N3469" s="220" t="str">
        <f t="shared" ca="1" si="882"/>
        <v/>
      </c>
      <c r="O3469" s="7" t="str">
        <f t="shared" ca="1" si="878"/>
        <v/>
      </c>
      <c r="P3469" s="7" t="str">
        <f t="shared" ca="1" si="879"/>
        <v/>
      </c>
      <c r="Q3469" s="7" t="str">
        <f t="shared" ca="1" si="880"/>
        <v/>
      </c>
      <c r="R3469" s="7" t="str">
        <f t="shared" ca="1" si="881"/>
        <v/>
      </c>
      <c r="S3469" s="7" t="str">
        <f t="shared" ca="1" si="868"/>
        <v/>
      </c>
      <c r="T3469" s="7" t="str">
        <f t="shared" ca="1" si="869"/>
        <v/>
      </c>
      <c r="V3469" s="120" cm="1">
        <f t="array" aca="1" ref="V3469" ca="1">SUMIFS(Invoice_Hours,Invoice_Labor_Category,$D3469,Invoice_Company,$C3469,Invoice_MSA_Code,$E3469)</f>
        <v>0</v>
      </c>
      <c r="W3469" s="121" t="str">
        <f t="shared" ca="1" si="870"/>
        <v/>
      </c>
      <c r="X3469" s="151" t="str">
        <f t="shared" ca="1" si="871"/>
        <v/>
      </c>
      <c r="AB3469" t="str">
        <f t="shared" si="872"/>
        <v/>
      </c>
      <c r="AC3469" t="str">
        <f t="shared" si="873"/>
        <v/>
      </c>
      <c r="AD3469" t="str">
        <f t="shared" si="874"/>
        <v/>
      </c>
      <c r="AE3469" s="4" t="str">
        <f t="shared" ca="1" si="867"/>
        <v/>
      </c>
    </row>
    <row r="3470" spans="7:31">
      <c r="G3470" s="117" cm="1">
        <f t="array" aca="1" ref="G3470" ca="1">SUMIFS(Proposed_Hours,Proposed_Labor_Category,$D3470,Proposed_Company,$C3470,Proposed_MSA_Code,$E3470)</f>
        <v>0</v>
      </c>
      <c r="H3470" s="7" t="str">
        <f t="shared" ca="1" si="875"/>
        <v/>
      </c>
      <c r="I3470" s="4" t="str" cm="1">
        <f t="array" aca="1" ref="I3470" ca="1">IFERROR(IF(SUMIFS(Proposed_Direct_Cost,Proposed_Labor_Category,$D3470,Proposed_Company,$C3470,Proposed_MSA_Code,$E3470)=0,"Not Proposed",SUMIFS(Proposed_Direct_Cost,Proposed_Labor_Category,$D3470,Proposed_Company,$C3470,Proposed_MSA_Code,$E3470)),"")</f>
        <v>Not Proposed</v>
      </c>
      <c r="J3470" s="117" cm="1">
        <f t="array" aca="1" ref="J3470" ca="1">SUMIFS(Invoice_Hours,Invoice_Labor_Category,$D3470,Invoice_Company,$C3470,Invoice_MSA_Code,$E3470)</f>
        <v>0</v>
      </c>
      <c r="K3470" s="7" t="str">
        <f t="shared" ca="1" si="876"/>
        <v/>
      </c>
      <c r="L3470" s="222" cm="1">
        <f t="array" aca="1" ref="L3470" ca="1">IFERROR(SUMIFS(Invoice_Direct_Cost,Invoice_Labor_Category,$D3470,Invoice_Company,$C3470,Invoice_MSA_Code,$E3470),"")</f>
        <v>0</v>
      </c>
      <c r="M3470" s="7" t="str">
        <f t="shared" ca="1" si="877"/>
        <v/>
      </c>
      <c r="N3470" s="220" t="str">
        <f t="shared" ca="1" si="882"/>
        <v/>
      </c>
      <c r="O3470" s="7" t="str">
        <f t="shared" ca="1" si="878"/>
        <v/>
      </c>
      <c r="P3470" s="7" t="str">
        <f t="shared" ca="1" si="879"/>
        <v/>
      </c>
      <c r="Q3470" s="7" t="str">
        <f t="shared" ca="1" si="880"/>
        <v/>
      </c>
      <c r="R3470" s="7" t="str">
        <f t="shared" ca="1" si="881"/>
        <v/>
      </c>
      <c r="S3470" s="7" t="str">
        <f t="shared" ca="1" si="868"/>
        <v/>
      </c>
      <c r="T3470" s="7" t="str">
        <f t="shared" ca="1" si="869"/>
        <v/>
      </c>
      <c r="V3470" s="120" cm="1">
        <f t="array" aca="1" ref="V3470" ca="1">SUMIFS(Invoice_Hours,Invoice_Labor_Category,$D3470,Invoice_Company,$C3470,Invoice_MSA_Code,$E3470)</f>
        <v>0</v>
      </c>
      <c r="W3470" s="121" t="str">
        <f t="shared" ca="1" si="870"/>
        <v/>
      </c>
      <c r="X3470" s="152" t="str">
        <f t="shared" ca="1" si="871"/>
        <v/>
      </c>
      <c r="AB3470" t="str">
        <f t="shared" si="872"/>
        <v/>
      </c>
      <c r="AC3470" t="str">
        <f t="shared" si="873"/>
        <v/>
      </c>
      <c r="AD3470" t="str">
        <f t="shared" si="874"/>
        <v/>
      </c>
      <c r="AE3470" s="4" t="str">
        <f t="shared" ca="1" si="867"/>
        <v/>
      </c>
    </row>
    <row r="3471" spans="7:31">
      <c r="G3471" s="117" cm="1">
        <f t="array" aca="1" ref="G3471" ca="1">SUMIFS(Proposed_Hours,Proposed_Labor_Category,$D3471,Proposed_Company,$C3471,Proposed_MSA_Code,$E3471)</f>
        <v>0</v>
      </c>
      <c r="H3471" s="7" t="str">
        <f t="shared" ca="1" si="875"/>
        <v/>
      </c>
      <c r="I3471" s="4" t="str" cm="1">
        <f t="array" aca="1" ref="I3471" ca="1">IFERROR(IF(SUMIFS(Proposed_Direct_Cost,Proposed_Labor_Category,$D3471,Proposed_Company,$C3471,Proposed_MSA_Code,$E3471)=0,"Not Proposed",SUMIFS(Proposed_Direct_Cost,Proposed_Labor_Category,$D3471,Proposed_Company,$C3471,Proposed_MSA_Code,$E3471)),"")</f>
        <v>Not Proposed</v>
      </c>
      <c r="J3471" s="117" cm="1">
        <f t="array" aca="1" ref="J3471" ca="1">SUMIFS(Invoice_Hours,Invoice_Labor_Category,$D3471,Invoice_Company,$C3471,Invoice_MSA_Code,$E3471)</f>
        <v>0</v>
      </c>
      <c r="K3471" s="7" t="str">
        <f t="shared" ca="1" si="876"/>
        <v/>
      </c>
      <c r="L3471" s="222" cm="1">
        <f t="array" aca="1" ref="L3471" ca="1">IFERROR(SUMIFS(Invoice_Direct_Cost,Invoice_Labor_Category,$D3471,Invoice_Company,$C3471,Invoice_MSA_Code,$E3471),"")</f>
        <v>0</v>
      </c>
      <c r="M3471" s="7" t="str">
        <f t="shared" ca="1" si="877"/>
        <v/>
      </c>
      <c r="N3471" s="220" t="str">
        <f t="shared" ca="1" si="882"/>
        <v/>
      </c>
      <c r="O3471" s="7" t="str">
        <f t="shared" ca="1" si="878"/>
        <v/>
      </c>
      <c r="P3471" s="7" t="str">
        <f t="shared" ca="1" si="879"/>
        <v/>
      </c>
      <c r="Q3471" s="7" t="str">
        <f t="shared" ca="1" si="880"/>
        <v/>
      </c>
      <c r="R3471" s="7" t="str">
        <f t="shared" ca="1" si="881"/>
        <v/>
      </c>
      <c r="S3471" s="7" t="str">
        <f t="shared" ca="1" si="868"/>
        <v/>
      </c>
      <c r="T3471" s="7" t="str">
        <f t="shared" ca="1" si="869"/>
        <v/>
      </c>
      <c r="V3471" s="120" cm="1">
        <f t="array" aca="1" ref="V3471" ca="1">SUMIFS(Invoice_Hours,Invoice_Labor_Category,$D3471,Invoice_Company,$C3471,Invoice_MSA_Code,$E3471)</f>
        <v>0</v>
      </c>
      <c r="W3471" s="121" t="str">
        <f t="shared" ca="1" si="870"/>
        <v/>
      </c>
      <c r="X3471" s="151" t="str">
        <f t="shared" ca="1" si="871"/>
        <v/>
      </c>
      <c r="AB3471" t="str">
        <f t="shared" si="872"/>
        <v/>
      </c>
      <c r="AC3471" t="str">
        <f t="shared" si="873"/>
        <v/>
      </c>
      <c r="AD3471" t="str">
        <f t="shared" si="874"/>
        <v/>
      </c>
      <c r="AE3471" s="4" t="str">
        <f t="shared" ca="1" si="867"/>
        <v/>
      </c>
    </row>
    <row r="3472" spans="7:31">
      <c r="G3472" s="117" cm="1">
        <f t="array" aca="1" ref="G3472" ca="1">SUMIFS(Proposed_Hours,Proposed_Labor_Category,$D3472,Proposed_Company,$C3472,Proposed_MSA_Code,$E3472)</f>
        <v>0</v>
      </c>
      <c r="H3472" s="7" t="str">
        <f t="shared" ca="1" si="875"/>
        <v/>
      </c>
      <c r="I3472" s="4" t="str" cm="1">
        <f t="array" aca="1" ref="I3472" ca="1">IFERROR(IF(SUMIFS(Proposed_Direct_Cost,Proposed_Labor_Category,$D3472,Proposed_Company,$C3472,Proposed_MSA_Code,$E3472)=0,"Not Proposed",SUMIFS(Proposed_Direct_Cost,Proposed_Labor_Category,$D3472,Proposed_Company,$C3472,Proposed_MSA_Code,$E3472)),"")</f>
        <v>Not Proposed</v>
      </c>
      <c r="J3472" s="117" cm="1">
        <f t="array" aca="1" ref="J3472" ca="1">SUMIFS(Invoice_Hours,Invoice_Labor_Category,$D3472,Invoice_Company,$C3472,Invoice_MSA_Code,$E3472)</f>
        <v>0</v>
      </c>
      <c r="K3472" s="7" t="str">
        <f t="shared" ca="1" si="876"/>
        <v/>
      </c>
      <c r="L3472" s="222" cm="1">
        <f t="array" aca="1" ref="L3472" ca="1">IFERROR(SUMIFS(Invoice_Direct_Cost,Invoice_Labor_Category,$D3472,Invoice_Company,$C3472,Invoice_MSA_Code,$E3472),"")</f>
        <v>0</v>
      </c>
      <c r="M3472" s="7" t="str">
        <f t="shared" ca="1" si="877"/>
        <v/>
      </c>
      <c r="N3472" s="220" t="str">
        <f t="shared" ca="1" si="882"/>
        <v/>
      </c>
      <c r="O3472" s="7" t="str">
        <f t="shared" ca="1" si="878"/>
        <v/>
      </c>
      <c r="P3472" s="7" t="str">
        <f t="shared" ca="1" si="879"/>
        <v/>
      </c>
      <c r="Q3472" s="7" t="str">
        <f t="shared" ca="1" si="880"/>
        <v/>
      </c>
      <c r="R3472" s="7" t="str">
        <f t="shared" ca="1" si="881"/>
        <v/>
      </c>
      <c r="S3472" s="7" t="str">
        <f t="shared" ca="1" si="868"/>
        <v/>
      </c>
      <c r="T3472" s="7" t="str">
        <f t="shared" ca="1" si="869"/>
        <v/>
      </c>
      <c r="V3472" s="120" cm="1">
        <f t="array" aca="1" ref="V3472" ca="1">SUMIFS(Invoice_Hours,Invoice_Labor_Category,$D3472,Invoice_Company,$C3472,Invoice_MSA_Code,$E3472)</f>
        <v>0</v>
      </c>
      <c r="W3472" s="121" t="str">
        <f t="shared" ca="1" si="870"/>
        <v/>
      </c>
      <c r="X3472" s="152" t="str">
        <f t="shared" ca="1" si="871"/>
        <v/>
      </c>
      <c r="AB3472" t="str">
        <f t="shared" si="872"/>
        <v/>
      </c>
      <c r="AC3472" t="str">
        <f t="shared" si="873"/>
        <v/>
      </c>
      <c r="AD3472" t="str">
        <f t="shared" si="874"/>
        <v/>
      </c>
      <c r="AE3472" s="4" t="str">
        <f t="shared" ca="1" si="867"/>
        <v/>
      </c>
    </row>
    <row r="3473" spans="7:31">
      <c r="G3473" s="117" cm="1">
        <f t="array" aca="1" ref="G3473" ca="1">SUMIFS(Proposed_Hours,Proposed_Labor_Category,$D3473,Proposed_Company,$C3473,Proposed_MSA_Code,$E3473)</f>
        <v>0</v>
      </c>
      <c r="H3473" s="7" t="str">
        <f t="shared" ca="1" si="875"/>
        <v/>
      </c>
      <c r="I3473" s="4" t="str" cm="1">
        <f t="array" aca="1" ref="I3473" ca="1">IFERROR(IF(SUMIFS(Proposed_Direct_Cost,Proposed_Labor_Category,$D3473,Proposed_Company,$C3473,Proposed_MSA_Code,$E3473)=0,"Not Proposed",SUMIFS(Proposed_Direct_Cost,Proposed_Labor_Category,$D3473,Proposed_Company,$C3473,Proposed_MSA_Code,$E3473)),"")</f>
        <v>Not Proposed</v>
      </c>
      <c r="J3473" s="117" cm="1">
        <f t="array" aca="1" ref="J3473" ca="1">SUMIFS(Invoice_Hours,Invoice_Labor_Category,$D3473,Invoice_Company,$C3473,Invoice_MSA_Code,$E3473)</f>
        <v>0</v>
      </c>
      <c r="K3473" s="7" t="str">
        <f t="shared" ca="1" si="876"/>
        <v/>
      </c>
      <c r="L3473" s="222" cm="1">
        <f t="array" aca="1" ref="L3473" ca="1">IFERROR(SUMIFS(Invoice_Direct_Cost,Invoice_Labor_Category,$D3473,Invoice_Company,$C3473,Invoice_MSA_Code,$E3473),"")</f>
        <v>0</v>
      </c>
      <c r="M3473" s="7" t="str">
        <f t="shared" ca="1" si="877"/>
        <v/>
      </c>
      <c r="N3473" s="220" t="str">
        <f t="shared" ca="1" si="882"/>
        <v/>
      </c>
      <c r="O3473" s="7" t="str">
        <f t="shared" ca="1" si="878"/>
        <v/>
      </c>
      <c r="P3473" s="7" t="str">
        <f t="shared" ca="1" si="879"/>
        <v/>
      </c>
      <c r="Q3473" s="7" t="str">
        <f t="shared" ca="1" si="880"/>
        <v/>
      </c>
      <c r="R3473" s="7" t="str">
        <f t="shared" ca="1" si="881"/>
        <v/>
      </c>
      <c r="S3473" s="7" t="str">
        <f t="shared" ca="1" si="868"/>
        <v/>
      </c>
      <c r="T3473" s="7" t="str">
        <f t="shared" ca="1" si="869"/>
        <v/>
      </c>
      <c r="V3473" s="120" cm="1">
        <f t="array" aca="1" ref="V3473" ca="1">SUMIFS(Invoice_Hours,Invoice_Labor_Category,$D3473,Invoice_Company,$C3473,Invoice_MSA_Code,$E3473)</f>
        <v>0</v>
      </c>
      <c r="W3473" s="121" t="str">
        <f t="shared" ca="1" si="870"/>
        <v/>
      </c>
      <c r="X3473" s="151" t="str">
        <f t="shared" ca="1" si="871"/>
        <v/>
      </c>
      <c r="AB3473" t="str">
        <f t="shared" si="872"/>
        <v/>
      </c>
      <c r="AC3473" t="str">
        <f t="shared" si="873"/>
        <v/>
      </c>
      <c r="AD3473" t="str">
        <f t="shared" si="874"/>
        <v/>
      </c>
      <c r="AE3473" s="4" t="str">
        <f t="shared" ca="1" si="867"/>
        <v/>
      </c>
    </row>
    <row r="3474" spans="7:31">
      <c r="G3474" s="117" cm="1">
        <f t="array" aca="1" ref="G3474" ca="1">SUMIFS(Proposed_Hours,Proposed_Labor_Category,$D3474,Proposed_Company,$C3474,Proposed_MSA_Code,$E3474)</f>
        <v>0</v>
      </c>
      <c r="H3474" s="7" t="str">
        <f t="shared" ca="1" si="875"/>
        <v/>
      </c>
      <c r="I3474" s="4" t="str" cm="1">
        <f t="array" aca="1" ref="I3474" ca="1">IFERROR(IF(SUMIFS(Proposed_Direct_Cost,Proposed_Labor_Category,$D3474,Proposed_Company,$C3474,Proposed_MSA_Code,$E3474)=0,"Not Proposed",SUMIFS(Proposed_Direct_Cost,Proposed_Labor_Category,$D3474,Proposed_Company,$C3474,Proposed_MSA_Code,$E3474)),"")</f>
        <v>Not Proposed</v>
      </c>
      <c r="J3474" s="117" cm="1">
        <f t="array" aca="1" ref="J3474" ca="1">SUMIFS(Invoice_Hours,Invoice_Labor_Category,$D3474,Invoice_Company,$C3474,Invoice_MSA_Code,$E3474)</f>
        <v>0</v>
      </c>
      <c r="K3474" s="7" t="str">
        <f t="shared" ca="1" si="876"/>
        <v/>
      </c>
      <c r="L3474" s="222" cm="1">
        <f t="array" aca="1" ref="L3474" ca="1">IFERROR(SUMIFS(Invoice_Direct_Cost,Invoice_Labor_Category,$D3474,Invoice_Company,$C3474,Invoice_MSA_Code,$E3474),"")</f>
        <v>0</v>
      </c>
      <c r="M3474" s="7" t="str">
        <f t="shared" ca="1" si="877"/>
        <v/>
      </c>
      <c r="N3474" s="220" t="str">
        <f t="shared" ca="1" si="882"/>
        <v/>
      </c>
      <c r="O3474" s="7" t="str">
        <f t="shared" ca="1" si="878"/>
        <v/>
      </c>
      <c r="P3474" s="7" t="str">
        <f t="shared" ca="1" si="879"/>
        <v/>
      </c>
      <c r="Q3474" s="7" t="str">
        <f t="shared" ca="1" si="880"/>
        <v/>
      </c>
      <c r="R3474" s="7" t="str">
        <f t="shared" ca="1" si="881"/>
        <v/>
      </c>
      <c r="S3474" s="7" t="str">
        <f t="shared" ca="1" si="868"/>
        <v/>
      </c>
      <c r="T3474" s="7" t="str">
        <f t="shared" ca="1" si="869"/>
        <v/>
      </c>
      <c r="V3474" s="120" cm="1">
        <f t="array" aca="1" ref="V3474" ca="1">SUMIFS(Invoice_Hours,Invoice_Labor_Category,$D3474,Invoice_Company,$C3474,Invoice_MSA_Code,$E3474)</f>
        <v>0</v>
      </c>
      <c r="W3474" s="121" t="str">
        <f t="shared" ca="1" si="870"/>
        <v/>
      </c>
      <c r="X3474" s="152" t="str">
        <f t="shared" ca="1" si="871"/>
        <v/>
      </c>
      <c r="AB3474" t="str">
        <f t="shared" si="872"/>
        <v/>
      </c>
      <c r="AC3474" t="str">
        <f t="shared" si="873"/>
        <v/>
      </c>
      <c r="AD3474" t="str">
        <f t="shared" si="874"/>
        <v/>
      </c>
      <c r="AE3474" s="4" t="str">
        <f t="shared" ca="1" si="867"/>
        <v/>
      </c>
    </row>
    <row r="3475" spans="7:31">
      <c r="G3475" s="117" cm="1">
        <f t="array" aca="1" ref="G3475" ca="1">SUMIFS(Proposed_Hours,Proposed_Labor_Category,$D3475,Proposed_Company,$C3475,Proposed_MSA_Code,$E3475)</f>
        <v>0</v>
      </c>
      <c r="H3475" s="7" t="str">
        <f t="shared" ca="1" si="875"/>
        <v/>
      </c>
      <c r="I3475" s="4" t="str" cm="1">
        <f t="array" aca="1" ref="I3475" ca="1">IFERROR(IF(SUMIFS(Proposed_Direct_Cost,Proposed_Labor_Category,$D3475,Proposed_Company,$C3475,Proposed_MSA_Code,$E3475)=0,"Not Proposed",SUMIFS(Proposed_Direct_Cost,Proposed_Labor_Category,$D3475,Proposed_Company,$C3475,Proposed_MSA_Code,$E3475)),"")</f>
        <v>Not Proposed</v>
      </c>
      <c r="J3475" s="117" cm="1">
        <f t="array" aca="1" ref="J3475" ca="1">SUMIFS(Invoice_Hours,Invoice_Labor_Category,$D3475,Invoice_Company,$C3475,Invoice_MSA_Code,$E3475)</f>
        <v>0</v>
      </c>
      <c r="K3475" s="7" t="str">
        <f t="shared" ca="1" si="876"/>
        <v/>
      </c>
      <c r="L3475" s="222" cm="1">
        <f t="array" aca="1" ref="L3475" ca="1">IFERROR(SUMIFS(Invoice_Direct_Cost,Invoice_Labor_Category,$D3475,Invoice_Company,$C3475,Invoice_MSA_Code,$E3475),"")</f>
        <v>0</v>
      </c>
      <c r="M3475" s="7" t="str">
        <f t="shared" ca="1" si="877"/>
        <v/>
      </c>
      <c r="N3475" s="220" t="str">
        <f t="shared" ca="1" si="882"/>
        <v/>
      </c>
      <c r="O3475" s="7" t="str">
        <f t="shared" ca="1" si="878"/>
        <v/>
      </c>
      <c r="P3475" s="7" t="str">
        <f t="shared" ca="1" si="879"/>
        <v/>
      </c>
      <c r="Q3475" s="7" t="str">
        <f t="shared" ca="1" si="880"/>
        <v/>
      </c>
      <c r="R3475" s="7" t="str">
        <f t="shared" ca="1" si="881"/>
        <v/>
      </c>
      <c r="S3475" s="7" t="str">
        <f t="shared" ca="1" si="868"/>
        <v/>
      </c>
      <c r="T3475" s="7" t="str">
        <f t="shared" ca="1" si="869"/>
        <v/>
      </c>
      <c r="V3475" s="120" cm="1">
        <f t="array" aca="1" ref="V3475" ca="1">SUMIFS(Invoice_Hours,Invoice_Labor_Category,$D3475,Invoice_Company,$C3475,Invoice_MSA_Code,$E3475)</f>
        <v>0</v>
      </c>
      <c r="W3475" s="121" t="str">
        <f t="shared" ca="1" si="870"/>
        <v/>
      </c>
      <c r="X3475" s="151" t="str">
        <f t="shared" ca="1" si="871"/>
        <v/>
      </c>
      <c r="AB3475" t="str">
        <f t="shared" si="872"/>
        <v/>
      </c>
      <c r="AC3475" t="str">
        <f t="shared" si="873"/>
        <v/>
      </c>
      <c r="AD3475" t="str">
        <f t="shared" si="874"/>
        <v/>
      </c>
      <c r="AE3475" s="4" t="str">
        <f t="shared" ca="1" si="867"/>
        <v/>
      </c>
    </row>
    <row r="3476" spans="7:31">
      <c r="G3476" s="117" cm="1">
        <f t="array" aca="1" ref="G3476" ca="1">SUMIFS(Proposed_Hours,Proposed_Labor_Category,$D3476,Proposed_Company,$C3476,Proposed_MSA_Code,$E3476)</f>
        <v>0</v>
      </c>
      <c r="H3476" s="7" t="str">
        <f t="shared" ca="1" si="875"/>
        <v/>
      </c>
      <c r="I3476" s="4" t="str" cm="1">
        <f t="array" aca="1" ref="I3476" ca="1">IFERROR(IF(SUMIFS(Proposed_Direct_Cost,Proposed_Labor_Category,$D3476,Proposed_Company,$C3476,Proposed_MSA_Code,$E3476)=0,"Not Proposed",SUMIFS(Proposed_Direct_Cost,Proposed_Labor_Category,$D3476,Proposed_Company,$C3476,Proposed_MSA_Code,$E3476)),"")</f>
        <v>Not Proposed</v>
      </c>
      <c r="J3476" s="117" cm="1">
        <f t="array" aca="1" ref="J3476" ca="1">SUMIFS(Invoice_Hours,Invoice_Labor_Category,$D3476,Invoice_Company,$C3476,Invoice_MSA_Code,$E3476)</f>
        <v>0</v>
      </c>
      <c r="K3476" s="7" t="str">
        <f t="shared" ca="1" si="876"/>
        <v/>
      </c>
      <c r="L3476" s="222" cm="1">
        <f t="array" aca="1" ref="L3476" ca="1">IFERROR(SUMIFS(Invoice_Direct_Cost,Invoice_Labor_Category,$D3476,Invoice_Company,$C3476,Invoice_MSA_Code,$E3476),"")</f>
        <v>0</v>
      </c>
      <c r="M3476" s="7" t="str">
        <f t="shared" ca="1" si="877"/>
        <v/>
      </c>
      <c r="N3476" s="220" t="str">
        <f t="shared" ca="1" si="882"/>
        <v/>
      </c>
      <c r="O3476" s="7" t="str">
        <f t="shared" ca="1" si="878"/>
        <v/>
      </c>
      <c r="P3476" s="7" t="str">
        <f t="shared" ca="1" si="879"/>
        <v/>
      </c>
      <c r="Q3476" s="7" t="str">
        <f t="shared" ca="1" si="880"/>
        <v/>
      </c>
      <c r="R3476" s="7" t="str">
        <f t="shared" ca="1" si="881"/>
        <v/>
      </c>
      <c r="S3476" s="7" t="str">
        <f t="shared" ca="1" si="868"/>
        <v/>
      </c>
      <c r="T3476" s="7" t="str">
        <f t="shared" ca="1" si="869"/>
        <v/>
      </c>
      <c r="V3476" s="120" cm="1">
        <f t="array" aca="1" ref="V3476" ca="1">SUMIFS(Invoice_Hours,Invoice_Labor_Category,$D3476,Invoice_Company,$C3476,Invoice_MSA_Code,$E3476)</f>
        <v>0</v>
      </c>
      <c r="W3476" s="121" t="str">
        <f t="shared" ca="1" si="870"/>
        <v/>
      </c>
      <c r="X3476" s="152" t="str">
        <f t="shared" ca="1" si="871"/>
        <v/>
      </c>
      <c r="AB3476" t="str">
        <f t="shared" si="872"/>
        <v/>
      </c>
      <c r="AC3476" t="str">
        <f t="shared" si="873"/>
        <v/>
      </c>
      <c r="AD3476" t="str">
        <f t="shared" si="874"/>
        <v/>
      </c>
      <c r="AE3476" s="4" t="str">
        <f t="shared" ca="1" si="867"/>
        <v/>
      </c>
    </row>
    <row r="3477" spans="7:31">
      <c r="G3477" s="117" cm="1">
        <f t="array" aca="1" ref="G3477" ca="1">SUMIFS(Proposed_Hours,Proposed_Labor_Category,$D3477,Proposed_Company,$C3477,Proposed_MSA_Code,$E3477)</f>
        <v>0</v>
      </c>
      <c r="H3477" s="7" t="str">
        <f t="shared" ca="1" si="875"/>
        <v/>
      </c>
      <c r="I3477" s="4" t="str" cm="1">
        <f t="array" aca="1" ref="I3477" ca="1">IFERROR(IF(SUMIFS(Proposed_Direct_Cost,Proposed_Labor_Category,$D3477,Proposed_Company,$C3477,Proposed_MSA_Code,$E3477)=0,"Not Proposed",SUMIFS(Proposed_Direct_Cost,Proposed_Labor_Category,$D3477,Proposed_Company,$C3477,Proposed_MSA_Code,$E3477)),"")</f>
        <v>Not Proposed</v>
      </c>
      <c r="J3477" s="117" cm="1">
        <f t="array" aca="1" ref="J3477" ca="1">SUMIFS(Invoice_Hours,Invoice_Labor_Category,$D3477,Invoice_Company,$C3477,Invoice_MSA_Code,$E3477)</f>
        <v>0</v>
      </c>
      <c r="K3477" s="7" t="str">
        <f t="shared" ca="1" si="876"/>
        <v/>
      </c>
      <c r="L3477" s="222" cm="1">
        <f t="array" aca="1" ref="L3477" ca="1">IFERROR(SUMIFS(Invoice_Direct_Cost,Invoice_Labor_Category,$D3477,Invoice_Company,$C3477,Invoice_MSA_Code,$E3477),"")</f>
        <v>0</v>
      </c>
      <c r="M3477" s="7" t="str">
        <f t="shared" ca="1" si="877"/>
        <v/>
      </c>
      <c r="N3477" s="220" t="str">
        <f t="shared" ca="1" si="882"/>
        <v/>
      </c>
      <c r="O3477" s="7" t="str">
        <f t="shared" ca="1" si="878"/>
        <v/>
      </c>
      <c r="P3477" s="7" t="str">
        <f t="shared" ca="1" si="879"/>
        <v/>
      </c>
      <c r="Q3477" s="7" t="str">
        <f t="shared" ca="1" si="880"/>
        <v/>
      </c>
      <c r="R3477" s="7" t="str">
        <f t="shared" ca="1" si="881"/>
        <v/>
      </c>
      <c r="S3477" s="7" t="str">
        <f t="shared" ca="1" si="868"/>
        <v/>
      </c>
      <c r="T3477" s="7" t="str">
        <f t="shared" ca="1" si="869"/>
        <v/>
      </c>
      <c r="V3477" s="120" cm="1">
        <f t="array" aca="1" ref="V3477" ca="1">SUMIFS(Invoice_Hours,Invoice_Labor_Category,$D3477,Invoice_Company,$C3477,Invoice_MSA_Code,$E3477)</f>
        <v>0</v>
      </c>
      <c r="W3477" s="121" t="str">
        <f t="shared" ca="1" si="870"/>
        <v/>
      </c>
      <c r="X3477" s="151" t="str">
        <f t="shared" ca="1" si="871"/>
        <v/>
      </c>
      <c r="AB3477" t="str">
        <f t="shared" si="872"/>
        <v/>
      </c>
      <c r="AC3477" t="str">
        <f t="shared" si="873"/>
        <v/>
      </c>
      <c r="AD3477" t="str">
        <f t="shared" si="874"/>
        <v/>
      </c>
      <c r="AE3477" s="4" t="str">
        <f t="shared" ca="1" si="867"/>
        <v/>
      </c>
    </row>
    <row r="3478" spans="7:31">
      <c r="G3478" s="117" cm="1">
        <f t="array" aca="1" ref="G3478" ca="1">SUMIFS(Proposed_Hours,Proposed_Labor_Category,$D3478,Proposed_Company,$C3478,Proposed_MSA_Code,$E3478)</f>
        <v>0</v>
      </c>
      <c r="H3478" s="7" t="str">
        <f t="shared" ca="1" si="875"/>
        <v/>
      </c>
      <c r="I3478" s="4" t="str" cm="1">
        <f t="array" aca="1" ref="I3478" ca="1">IFERROR(IF(SUMIFS(Proposed_Direct_Cost,Proposed_Labor_Category,$D3478,Proposed_Company,$C3478,Proposed_MSA_Code,$E3478)=0,"Not Proposed",SUMIFS(Proposed_Direct_Cost,Proposed_Labor_Category,$D3478,Proposed_Company,$C3478,Proposed_MSA_Code,$E3478)),"")</f>
        <v>Not Proposed</v>
      </c>
      <c r="J3478" s="117" cm="1">
        <f t="array" aca="1" ref="J3478" ca="1">SUMIFS(Invoice_Hours,Invoice_Labor_Category,$D3478,Invoice_Company,$C3478,Invoice_MSA_Code,$E3478)</f>
        <v>0</v>
      </c>
      <c r="K3478" s="7" t="str">
        <f t="shared" ca="1" si="876"/>
        <v/>
      </c>
      <c r="L3478" s="222" cm="1">
        <f t="array" aca="1" ref="L3478" ca="1">IFERROR(SUMIFS(Invoice_Direct_Cost,Invoice_Labor_Category,$D3478,Invoice_Company,$C3478,Invoice_MSA_Code,$E3478),"")</f>
        <v>0</v>
      </c>
      <c r="M3478" s="7" t="str">
        <f t="shared" ca="1" si="877"/>
        <v/>
      </c>
      <c r="N3478" s="220" t="str">
        <f t="shared" ca="1" si="882"/>
        <v/>
      </c>
      <c r="O3478" s="7" t="str">
        <f t="shared" ca="1" si="878"/>
        <v/>
      </c>
      <c r="P3478" s="7" t="str">
        <f t="shared" ca="1" si="879"/>
        <v/>
      </c>
      <c r="Q3478" s="7" t="str">
        <f t="shared" ca="1" si="880"/>
        <v/>
      </c>
      <c r="R3478" s="7" t="str">
        <f t="shared" ca="1" si="881"/>
        <v/>
      </c>
      <c r="S3478" s="7" t="str">
        <f t="shared" ca="1" si="868"/>
        <v/>
      </c>
      <c r="T3478" s="7" t="str">
        <f t="shared" ca="1" si="869"/>
        <v/>
      </c>
      <c r="V3478" s="120" cm="1">
        <f t="array" aca="1" ref="V3478" ca="1">SUMIFS(Invoice_Hours,Invoice_Labor_Category,$D3478,Invoice_Company,$C3478,Invoice_MSA_Code,$E3478)</f>
        <v>0</v>
      </c>
      <c r="W3478" s="121" t="str">
        <f t="shared" ca="1" si="870"/>
        <v/>
      </c>
      <c r="X3478" s="152" t="str">
        <f t="shared" ca="1" si="871"/>
        <v/>
      </c>
      <c r="AB3478" t="str">
        <f t="shared" si="872"/>
        <v/>
      </c>
      <c r="AC3478" t="str">
        <f t="shared" si="873"/>
        <v/>
      </c>
      <c r="AD3478" t="str">
        <f t="shared" si="874"/>
        <v/>
      </c>
      <c r="AE3478" s="4" t="str">
        <f t="shared" ca="1" si="867"/>
        <v/>
      </c>
    </row>
    <row r="3479" spans="7:31">
      <c r="G3479" s="117" cm="1">
        <f t="array" aca="1" ref="G3479" ca="1">SUMIFS(Proposed_Hours,Proposed_Labor_Category,$D3479,Proposed_Company,$C3479,Proposed_MSA_Code,$E3479)</f>
        <v>0</v>
      </c>
      <c r="H3479" s="7" t="str">
        <f t="shared" ca="1" si="875"/>
        <v/>
      </c>
      <c r="I3479" s="4" t="str" cm="1">
        <f t="array" aca="1" ref="I3479" ca="1">IFERROR(IF(SUMIFS(Proposed_Direct_Cost,Proposed_Labor_Category,$D3479,Proposed_Company,$C3479,Proposed_MSA_Code,$E3479)=0,"Not Proposed",SUMIFS(Proposed_Direct_Cost,Proposed_Labor_Category,$D3479,Proposed_Company,$C3479,Proposed_MSA_Code,$E3479)),"")</f>
        <v>Not Proposed</v>
      </c>
      <c r="J3479" s="117" cm="1">
        <f t="array" aca="1" ref="J3479" ca="1">SUMIFS(Invoice_Hours,Invoice_Labor_Category,$D3479,Invoice_Company,$C3479,Invoice_MSA_Code,$E3479)</f>
        <v>0</v>
      </c>
      <c r="K3479" s="7" t="str">
        <f t="shared" ca="1" si="876"/>
        <v/>
      </c>
      <c r="L3479" s="222" cm="1">
        <f t="array" aca="1" ref="L3479" ca="1">IFERROR(SUMIFS(Invoice_Direct_Cost,Invoice_Labor_Category,$D3479,Invoice_Company,$C3479,Invoice_MSA_Code,$E3479),"")</f>
        <v>0</v>
      </c>
      <c r="M3479" s="7" t="str">
        <f t="shared" ca="1" si="877"/>
        <v/>
      </c>
      <c r="N3479" s="220" t="str">
        <f t="shared" ca="1" si="882"/>
        <v/>
      </c>
      <c r="O3479" s="7" t="str">
        <f t="shared" ca="1" si="878"/>
        <v/>
      </c>
      <c r="P3479" s="7" t="str">
        <f t="shared" ca="1" si="879"/>
        <v/>
      </c>
      <c r="Q3479" s="7" t="str">
        <f t="shared" ca="1" si="880"/>
        <v/>
      </c>
      <c r="R3479" s="7" t="str">
        <f t="shared" ca="1" si="881"/>
        <v/>
      </c>
      <c r="S3479" s="7" t="str">
        <f t="shared" ca="1" si="868"/>
        <v/>
      </c>
      <c r="T3479" s="7" t="str">
        <f t="shared" ca="1" si="869"/>
        <v/>
      </c>
      <c r="V3479" s="120" cm="1">
        <f t="array" aca="1" ref="V3479" ca="1">SUMIFS(Invoice_Hours,Invoice_Labor_Category,$D3479,Invoice_Company,$C3479,Invoice_MSA_Code,$E3479)</f>
        <v>0</v>
      </c>
      <c r="W3479" s="121" t="str">
        <f t="shared" ca="1" si="870"/>
        <v/>
      </c>
      <c r="X3479" s="151" t="str">
        <f t="shared" ca="1" si="871"/>
        <v/>
      </c>
      <c r="AB3479" t="str">
        <f t="shared" si="872"/>
        <v/>
      </c>
      <c r="AC3479" t="str">
        <f t="shared" si="873"/>
        <v/>
      </c>
      <c r="AD3479" t="str">
        <f t="shared" si="874"/>
        <v/>
      </c>
      <c r="AE3479" s="4" t="str">
        <f t="shared" ca="1" si="867"/>
        <v/>
      </c>
    </row>
    <row r="3480" spans="7:31">
      <c r="G3480" s="117" cm="1">
        <f t="array" aca="1" ref="G3480" ca="1">SUMIFS(Proposed_Hours,Proposed_Labor_Category,$D3480,Proposed_Company,$C3480,Proposed_MSA_Code,$E3480)</f>
        <v>0</v>
      </c>
      <c r="H3480" s="7" t="str">
        <f t="shared" ca="1" si="875"/>
        <v/>
      </c>
      <c r="I3480" s="4" t="str" cm="1">
        <f t="array" aca="1" ref="I3480" ca="1">IFERROR(IF(SUMIFS(Proposed_Direct_Cost,Proposed_Labor_Category,$D3480,Proposed_Company,$C3480,Proposed_MSA_Code,$E3480)=0,"Not Proposed",SUMIFS(Proposed_Direct_Cost,Proposed_Labor_Category,$D3480,Proposed_Company,$C3480,Proposed_MSA_Code,$E3480)),"")</f>
        <v>Not Proposed</v>
      </c>
      <c r="J3480" s="117" cm="1">
        <f t="array" aca="1" ref="J3480" ca="1">SUMIFS(Invoice_Hours,Invoice_Labor_Category,$D3480,Invoice_Company,$C3480,Invoice_MSA_Code,$E3480)</f>
        <v>0</v>
      </c>
      <c r="K3480" s="7" t="str">
        <f t="shared" ca="1" si="876"/>
        <v/>
      </c>
      <c r="L3480" s="222" cm="1">
        <f t="array" aca="1" ref="L3480" ca="1">IFERROR(SUMIFS(Invoice_Direct_Cost,Invoice_Labor_Category,$D3480,Invoice_Company,$C3480,Invoice_MSA_Code,$E3480),"")</f>
        <v>0</v>
      </c>
      <c r="M3480" s="7" t="str">
        <f t="shared" ca="1" si="877"/>
        <v/>
      </c>
      <c r="N3480" s="220" t="str">
        <f t="shared" ca="1" si="882"/>
        <v/>
      </c>
      <c r="O3480" s="7" t="str">
        <f t="shared" ca="1" si="878"/>
        <v/>
      </c>
      <c r="P3480" s="7" t="str">
        <f t="shared" ca="1" si="879"/>
        <v/>
      </c>
      <c r="Q3480" s="7" t="str">
        <f t="shared" ca="1" si="880"/>
        <v/>
      </c>
      <c r="R3480" s="7" t="str">
        <f t="shared" ca="1" si="881"/>
        <v/>
      </c>
      <c r="S3480" s="7" t="str">
        <f t="shared" ca="1" si="868"/>
        <v/>
      </c>
      <c r="T3480" s="7" t="str">
        <f t="shared" ca="1" si="869"/>
        <v/>
      </c>
      <c r="V3480" s="120" cm="1">
        <f t="array" aca="1" ref="V3480" ca="1">SUMIFS(Invoice_Hours,Invoice_Labor_Category,$D3480,Invoice_Company,$C3480,Invoice_MSA_Code,$E3480)</f>
        <v>0</v>
      </c>
      <c r="W3480" s="121" t="str">
        <f t="shared" ca="1" si="870"/>
        <v/>
      </c>
      <c r="X3480" s="152" t="str">
        <f t="shared" ca="1" si="871"/>
        <v/>
      </c>
      <c r="AB3480" t="str">
        <f t="shared" si="872"/>
        <v/>
      </c>
      <c r="AC3480" t="str">
        <f t="shared" si="873"/>
        <v/>
      </c>
      <c r="AD3480" t="str">
        <f t="shared" si="874"/>
        <v/>
      </c>
      <c r="AE3480" s="4" t="str">
        <f t="shared" ca="1" si="867"/>
        <v/>
      </c>
    </row>
    <row r="3481" spans="7:31">
      <c r="G3481" s="117" cm="1">
        <f t="array" aca="1" ref="G3481" ca="1">SUMIFS(Proposed_Hours,Proposed_Labor_Category,$D3481,Proposed_Company,$C3481,Proposed_MSA_Code,$E3481)</f>
        <v>0</v>
      </c>
      <c r="H3481" s="7" t="str">
        <f t="shared" ca="1" si="875"/>
        <v/>
      </c>
      <c r="I3481" s="4" t="str" cm="1">
        <f t="array" aca="1" ref="I3481" ca="1">IFERROR(IF(SUMIFS(Proposed_Direct_Cost,Proposed_Labor_Category,$D3481,Proposed_Company,$C3481,Proposed_MSA_Code,$E3481)=0,"Not Proposed",SUMIFS(Proposed_Direct_Cost,Proposed_Labor_Category,$D3481,Proposed_Company,$C3481,Proposed_MSA_Code,$E3481)),"")</f>
        <v>Not Proposed</v>
      </c>
      <c r="J3481" s="117" cm="1">
        <f t="array" aca="1" ref="J3481" ca="1">SUMIFS(Invoice_Hours,Invoice_Labor_Category,$D3481,Invoice_Company,$C3481,Invoice_MSA_Code,$E3481)</f>
        <v>0</v>
      </c>
      <c r="K3481" s="7" t="str">
        <f t="shared" ca="1" si="876"/>
        <v/>
      </c>
      <c r="L3481" s="222" cm="1">
        <f t="array" aca="1" ref="L3481" ca="1">IFERROR(SUMIFS(Invoice_Direct_Cost,Invoice_Labor_Category,$D3481,Invoice_Company,$C3481,Invoice_MSA_Code,$E3481),"")</f>
        <v>0</v>
      </c>
      <c r="M3481" s="7" t="str">
        <f t="shared" ca="1" si="877"/>
        <v/>
      </c>
      <c r="N3481" s="220" t="str">
        <f t="shared" ca="1" si="882"/>
        <v/>
      </c>
      <c r="O3481" s="7" t="str">
        <f t="shared" ca="1" si="878"/>
        <v/>
      </c>
      <c r="P3481" s="7" t="str">
        <f t="shared" ca="1" si="879"/>
        <v/>
      </c>
      <c r="Q3481" s="7" t="str">
        <f t="shared" ca="1" si="880"/>
        <v/>
      </c>
      <c r="R3481" s="7" t="str">
        <f t="shared" ca="1" si="881"/>
        <v/>
      </c>
      <c r="S3481" s="7" t="str">
        <f t="shared" ca="1" si="868"/>
        <v/>
      </c>
      <c r="T3481" s="7" t="str">
        <f t="shared" ca="1" si="869"/>
        <v/>
      </c>
      <c r="V3481" s="120" cm="1">
        <f t="array" aca="1" ref="V3481" ca="1">SUMIFS(Invoice_Hours,Invoice_Labor_Category,$D3481,Invoice_Company,$C3481,Invoice_MSA_Code,$E3481)</f>
        <v>0</v>
      </c>
      <c r="W3481" s="121" t="str">
        <f t="shared" ca="1" si="870"/>
        <v/>
      </c>
      <c r="X3481" s="151" t="str">
        <f t="shared" ca="1" si="871"/>
        <v/>
      </c>
      <c r="AB3481" t="str">
        <f t="shared" si="872"/>
        <v/>
      </c>
      <c r="AC3481" t="str">
        <f t="shared" si="873"/>
        <v/>
      </c>
      <c r="AD3481" t="str">
        <f t="shared" si="874"/>
        <v/>
      </c>
      <c r="AE3481" s="4" t="str">
        <f t="shared" ca="1" si="867"/>
        <v/>
      </c>
    </row>
    <row r="3482" spans="7:31">
      <c r="G3482" s="117" cm="1">
        <f t="array" aca="1" ref="G3482" ca="1">SUMIFS(Proposed_Hours,Proposed_Labor_Category,$D3482,Proposed_Company,$C3482,Proposed_MSA_Code,$E3482)</f>
        <v>0</v>
      </c>
      <c r="H3482" s="7" t="str">
        <f t="shared" ca="1" si="875"/>
        <v/>
      </c>
      <c r="I3482" s="4" t="str" cm="1">
        <f t="array" aca="1" ref="I3482" ca="1">IFERROR(IF(SUMIFS(Proposed_Direct_Cost,Proposed_Labor_Category,$D3482,Proposed_Company,$C3482,Proposed_MSA_Code,$E3482)=0,"Not Proposed",SUMIFS(Proposed_Direct_Cost,Proposed_Labor_Category,$D3482,Proposed_Company,$C3482,Proposed_MSA_Code,$E3482)),"")</f>
        <v>Not Proposed</v>
      </c>
      <c r="J3482" s="117" cm="1">
        <f t="array" aca="1" ref="J3482" ca="1">SUMIFS(Invoice_Hours,Invoice_Labor_Category,$D3482,Invoice_Company,$C3482,Invoice_MSA_Code,$E3482)</f>
        <v>0</v>
      </c>
      <c r="K3482" s="7" t="str">
        <f t="shared" ca="1" si="876"/>
        <v/>
      </c>
      <c r="L3482" s="222" cm="1">
        <f t="array" aca="1" ref="L3482" ca="1">IFERROR(SUMIFS(Invoice_Direct_Cost,Invoice_Labor_Category,$D3482,Invoice_Company,$C3482,Invoice_MSA_Code,$E3482),"")</f>
        <v>0</v>
      </c>
      <c r="M3482" s="7" t="str">
        <f t="shared" ca="1" si="877"/>
        <v/>
      </c>
      <c r="N3482" s="220" t="str">
        <f t="shared" ca="1" si="882"/>
        <v/>
      </c>
      <c r="O3482" s="7" t="str">
        <f t="shared" ca="1" si="878"/>
        <v/>
      </c>
      <c r="P3482" s="7" t="str">
        <f t="shared" ca="1" si="879"/>
        <v/>
      </c>
      <c r="Q3482" s="7" t="str">
        <f t="shared" ca="1" si="880"/>
        <v/>
      </c>
      <c r="R3482" s="7" t="str">
        <f t="shared" ca="1" si="881"/>
        <v/>
      </c>
      <c r="S3482" s="7" t="str">
        <f t="shared" ca="1" si="868"/>
        <v/>
      </c>
      <c r="T3482" s="7" t="str">
        <f t="shared" ca="1" si="869"/>
        <v/>
      </c>
      <c r="V3482" s="120" cm="1">
        <f t="array" aca="1" ref="V3482" ca="1">SUMIFS(Invoice_Hours,Invoice_Labor_Category,$D3482,Invoice_Company,$C3482,Invoice_MSA_Code,$E3482)</f>
        <v>0</v>
      </c>
      <c r="W3482" s="121" t="str">
        <f t="shared" ca="1" si="870"/>
        <v/>
      </c>
      <c r="X3482" s="152" t="str">
        <f t="shared" ca="1" si="871"/>
        <v/>
      </c>
      <c r="AB3482" t="str">
        <f t="shared" si="872"/>
        <v/>
      </c>
      <c r="AC3482" t="str">
        <f t="shared" si="873"/>
        <v/>
      </c>
      <c r="AD3482" t="str">
        <f t="shared" si="874"/>
        <v/>
      </c>
      <c r="AE3482" s="4" t="str">
        <f t="shared" ca="1" si="867"/>
        <v/>
      </c>
    </row>
    <row r="3483" spans="7:31">
      <c r="G3483" s="117" cm="1">
        <f t="array" aca="1" ref="G3483" ca="1">SUMIFS(Proposed_Hours,Proposed_Labor_Category,$D3483,Proposed_Company,$C3483,Proposed_MSA_Code,$E3483)</f>
        <v>0</v>
      </c>
      <c r="H3483" s="7" t="str">
        <f t="shared" ca="1" si="875"/>
        <v/>
      </c>
      <c r="I3483" s="4" t="str" cm="1">
        <f t="array" aca="1" ref="I3483" ca="1">IFERROR(IF(SUMIFS(Proposed_Direct_Cost,Proposed_Labor_Category,$D3483,Proposed_Company,$C3483,Proposed_MSA_Code,$E3483)=0,"Not Proposed",SUMIFS(Proposed_Direct_Cost,Proposed_Labor_Category,$D3483,Proposed_Company,$C3483,Proposed_MSA_Code,$E3483)),"")</f>
        <v>Not Proposed</v>
      </c>
      <c r="J3483" s="117" cm="1">
        <f t="array" aca="1" ref="J3483" ca="1">SUMIFS(Invoice_Hours,Invoice_Labor_Category,$D3483,Invoice_Company,$C3483,Invoice_MSA_Code,$E3483)</f>
        <v>0</v>
      </c>
      <c r="K3483" s="7" t="str">
        <f t="shared" ca="1" si="876"/>
        <v/>
      </c>
      <c r="L3483" s="222" cm="1">
        <f t="array" aca="1" ref="L3483" ca="1">IFERROR(SUMIFS(Invoice_Direct_Cost,Invoice_Labor_Category,$D3483,Invoice_Company,$C3483,Invoice_MSA_Code,$E3483),"")</f>
        <v>0</v>
      </c>
      <c r="M3483" s="7" t="str">
        <f t="shared" ca="1" si="877"/>
        <v/>
      </c>
      <c r="N3483" s="220" t="str">
        <f t="shared" ca="1" si="882"/>
        <v/>
      </c>
      <c r="O3483" s="7" t="str">
        <f t="shared" ca="1" si="878"/>
        <v/>
      </c>
      <c r="P3483" s="7" t="str">
        <f t="shared" ca="1" si="879"/>
        <v/>
      </c>
      <c r="Q3483" s="7" t="str">
        <f t="shared" ca="1" si="880"/>
        <v/>
      </c>
      <c r="R3483" s="7" t="str">
        <f t="shared" ca="1" si="881"/>
        <v/>
      </c>
      <c r="S3483" s="7" t="str">
        <f t="shared" ca="1" si="868"/>
        <v/>
      </c>
      <c r="T3483" s="7" t="str">
        <f t="shared" ca="1" si="869"/>
        <v/>
      </c>
      <c r="V3483" s="120" cm="1">
        <f t="array" aca="1" ref="V3483" ca="1">SUMIFS(Invoice_Hours,Invoice_Labor_Category,$D3483,Invoice_Company,$C3483,Invoice_MSA_Code,$E3483)</f>
        <v>0</v>
      </c>
      <c r="W3483" s="121" t="str">
        <f t="shared" ca="1" si="870"/>
        <v/>
      </c>
      <c r="X3483" s="151" t="str">
        <f t="shared" ca="1" si="871"/>
        <v/>
      </c>
      <c r="AB3483" t="str">
        <f t="shared" si="872"/>
        <v/>
      </c>
      <c r="AC3483" t="str">
        <f t="shared" si="873"/>
        <v/>
      </c>
      <c r="AD3483" t="str">
        <f t="shared" si="874"/>
        <v/>
      </c>
      <c r="AE3483" s="4" t="str">
        <f t="shared" ca="1" si="867"/>
        <v/>
      </c>
    </row>
    <row r="3484" spans="7:31">
      <c r="G3484" s="117" cm="1">
        <f t="array" aca="1" ref="G3484" ca="1">SUMIFS(Proposed_Hours,Proposed_Labor_Category,$D3484,Proposed_Company,$C3484,Proposed_MSA_Code,$E3484)</f>
        <v>0</v>
      </c>
      <c r="H3484" s="7" t="str">
        <f t="shared" ca="1" si="875"/>
        <v/>
      </c>
      <c r="I3484" s="4" t="str" cm="1">
        <f t="array" aca="1" ref="I3484" ca="1">IFERROR(IF(SUMIFS(Proposed_Direct_Cost,Proposed_Labor_Category,$D3484,Proposed_Company,$C3484,Proposed_MSA_Code,$E3484)=0,"Not Proposed",SUMIFS(Proposed_Direct_Cost,Proposed_Labor_Category,$D3484,Proposed_Company,$C3484,Proposed_MSA_Code,$E3484)),"")</f>
        <v>Not Proposed</v>
      </c>
      <c r="J3484" s="117" cm="1">
        <f t="array" aca="1" ref="J3484" ca="1">SUMIFS(Invoice_Hours,Invoice_Labor_Category,$D3484,Invoice_Company,$C3484,Invoice_MSA_Code,$E3484)</f>
        <v>0</v>
      </c>
      <c r="K3484" s="7" t="str">
        <f t="shared" ca="1" si="876"/>
        <v/>
      </c>
      <c r="L3484" s="222" cm="1">
        <f t="array" aca="1" ref="L3484" ca="1">IFERROR(SUMIFS(Invoice_Direct_Cost,Invoice_Labor_Category,$D3484,Invoice_Company,$C3484,Invoice_MSA_Code,$E3484),"")</f>
        <v>0</v>
      </c>
      <c r="M3484" s="7" t="str">
        <f t="shared" ca="1" si="877"/>
        <v/>
      </c>
      <c r="N3484" s="220" t="str">
        <f t="shared" ca="1" si="882"/>
        <v/>
      </c>
      <c r="O3484" s="7" t="str">
        <f t="shared" ca="1" si="878"/>
        <v/>
      </c>
      <c r="P3484" s="7" t="str">
        <f t="shared" ca="1" si="879"/>
        <v/>
      </c>
      <c r="Q3484" s="7" t="str">
        <f t="shared" ca="1" si="880"/>
        <v/>
      </c>
      <c r="R3484" s="7" t="str">
        <f t="shared" ca="1" si="881"/>
        <v/>
      </c>
      <c r="S3484" s="7" t="str">
        <f t="shared" ca="1" si="868"/>
        <v/>
      </c>
      <c r="T3484" s="7" t="str">
        <f t="shared" ca="1" si="869"/>
        <v/>
      </c>
      <c r="V3484" s="120" cm="1">
        <f t="array" aca="1" ref="V3484" ca="1">SUMIFS(Invoice_Hours,Invoice_Labor_Category,$D3484,Invoice_Company,$C3484,Invoice_MSA_Code,$E3484)</f>
        <v>0</v>
      </c>
      <c r="W3484" s="121" t="str">
        <f t="shared" ca="1" si="870"/>
        <v/>
      </c>
      <c r="X3484" s="152" t="str">
        <f t="shared" ca="1" si="871"/>
        <v/>
      </c>
      <c r="AB3484" t="str">
        <f t="shared" si="872"/>
        <v/>
      </c>
      <c r="AC3484" t="str">
        <f t="shared" si="873"/>
        <v/>
      </c>
      <c r="AD3484" t="str">
        <f t="shared" si="874"/>
        <v/>
      </c>
      <c r="AE3484" s="4" t="str">
        <f t="shared" ca="1" si="867"/>
        <v/>
      </c>
    </row>
    <row r="3485" spans="7:31">
      <c r="G3485" s="117" cm="1">
        <f t="array" aca="1" ref="G3485" ca="1">SUMIFS(Proposed_Hours,Proposed_Labor_Category,$D3485,Proposed_Company,$C3485,Proposed_MSA_Code,$E3485)</f>
        <v>0</v>
      </c>
      <c r="H3485" s="7" t="str">
        <f t="shared" ca="1" si="875"/>
        <v/>
      </c>
      <c r="I3485" s="4" t="str" cm="1">
        <f t="array" aca="1" ref="I3485" ca="1">IFERROR(IF(SUMIFS(Proposed_Direct_Cost,Proposed_Labor_Category,$D3485,Proposed_Company,$C3485,Proposed_MSA_Code,$E3485)=0,"Not Proposed",SUMIFS(Proposed_Direct_Cost,Proposed_Labor_Category,$D3485,Proposed_Company,$C3485,Proposed_MSA_Code,$E3485)),"")</f>
        <v>Not Proposed</v>
      </c>
      <c r="J3485" s="117" cm="1">
        <f t="array" aca="1" ref="J3485" ca="1">SUMIFS(Invoice_Hours,Invoice_Labor_Category,$D3485,Invoice_Company,$C3485,Invoice_MSA_Code,$E3485)</f>
        <v>0</v>
      </c>
      <c r="K3485" s="7" t="str">
        <f t="shared" ca="1" si="876"/>
        <v/>
      </c>
      <c r="L3485" s="222" cm="1">
        <f t="array" aca="1" ref="L3485" ca="1">IFERROR(SUMIFS(Invoice_Direct_Cost,Invoice_Labor_Category,$D3485,Invoice_Company,$C3485,Invoice_MSA_Code,$E3485),"")</f>
        <v>0</v>
      </c>
      <c r="M3485" s="7" t="str">
        <f t="shared" ca="1" si="877"/>
        <v/>
      </c>
      <c r="N3485" s="220" t="str">
        <f t="shared" ca="1" si="882"/>
        <v/>
      </c>
      <c r="O3485" s="7" t="str">
        <f t="shared" ca="1" si="878"/>
        <v/>
      </c>
      <c r="P3485" s="7" t="str">
        <f t="shared" ca="1" si="879"/>
        <v/>
      </c>
      <c r="Q3485" s="7" t="str">
        <f t="shared" ca="1" si="880"/>
        <v/>
      </c>
      <c r="R3485" s="7" t="str">
        <f t="shared" ca="1" si="881"/>
        <v/>
      </c>
      <c r="S3485" s="7" t="str">
        <f t="shared" ca="1" si="868"/>
        <v/>
      </c>
      <c r="T3485" s="7" t="str">
        <f t="shared" ca="1" si="869"/>
        <v/>
      </c>
      <c r="V3485" s="120" cm="1">
        <f t="array" aca="1" ref="V3485" ca="1">SUMIFS(Invoice_Hours,Invoice_Labor_Category,$D3485,Invoice_Company,$C3485,Invoice_MSA_Code,$E3485)</f>
        <v>0</v>
      </c>
      <c r="W3485" s="121" t="str">
        <f t="shared" ca="1" si="870"/>
        <v/>
      </c>
      <c r="X3485" s="151" t="str">
        <f t="shared" ca="1" si="871"/>
        <v/>
      </c>
      <c r="AB3485" t="str">
        <f t="shared" si="872"/>
        <v/>
      </c>
      <c r="AC3485" t="str">
        <f t="shared" si="873"/>
        <v/>
      </c>
      <c r="AD3485" t="str">
        <f t="shared" si="874"/>
        <v/>
      </c>
      <c r="AE3485" s="4" t="str">
        <f t="shared" ca="1" si="867"/>
        <v/>
      </c>
    </row>
    <row r="3486" spans="7:31">
      <c r="G3486" s="117" cm="1">
        <f t="array" aca="1" ref="G3486" ca="1">SUMIFS(Proposed_Hours,Proposed_Labor_Category,$D3486,Proposed_Company,$C3486,Proposed_MSA_Code,$E3486)</f>
        <v>0</v>
      </c>
      <c r="H3486" s="7" t="str">
        <f t="shared" ca="1" si="875"/>
        <v/>
      </c>
      <c r="I3486" s="4" t="str" cm="1">
        <f t="array" aca="1" ref="I3486" ca="1">IFERROR(IF(SUMIFS(Proposed_Direct_Cost,Proposed_Labor_Category,$D3486,Proposed_Company,$C3486,Proposed_MSA_Code,$E3486)=0,"Not Proposed",SUMIFS(Proposed_Direct_Cost,Proposed_Labor_Category,$D3486,Proposed_Company,$C3486,Proposed_MSA_Code,$E3486)),"")</f>
        <v>Not Proposed</v>
      </c>
      <c r="J3486" s="117" cm="1">
        <f t="array" aca="1" ref="J3486" ca="1">SUMIFS(Invoice_Hours,Invoice_Labor_Category,$D3486,Invoice_Company,$C3486,Invoice_MSA_Code,$E3486)</f>
        <v>0</v>
      </c>
      <c r="K3486" s="7" t="str">
        <f t="shared" ca="1" si="876"/>
        <v/>
      </c>
      <c r="L3486" s="222" cm="1">
        <f t="array" aca="1" ref="L3486" ca="1">IFERROR(SUMIFS(Invoice_Direct_Cost,Invoice_Labor_Category,$D3486,Invoice_Company,$C3486,Invoice_MSA_Code,$E3486),"")</f>
        <v>0</v>
      </c>
      <c r="M3486" s="7" t="str">
        <f t="shared" ca="1" si="877"/>
        <v/>
      </c>
      <c r="N3486" s="220" t="str">
        <f t="shared" ca="1" si="882"/>
        <v/>
      </c>
      <c r="O3486" s="7" t="str">
        <f t="shared" ca="1" si="878"/>
        <v/>
      </c>
      <c r="P3486" s="7" t="str">
        <f t="shared" ca="1" si="879"/>
        <v/>
      </c>
      <c r="Q3486" s="7" t="str">
        <f t="shared" ca="1" si="880"/>
        <v/>
      </c>
      <c r="R3486" s="7" t="str">
        <f t="shared" ca="1" si="881"/>
        <v/>
      </c>
      <c r="S3486" s="7" t="str">
        <f t="shared" ca="1" si="868"/>
        <v/>
      </c>
      <c r="T3486" s="7" t="str">
        <f t="shared" ca="1" si="869"/>
        <v/>
      </c>
      <c r="V3486" s="120" cm="1">
        <f t="array" aca="1" ref="V3486" ca="1">SUMIFS(Invoice_Hours,Invoice_Labor_Category,$D3486,Invoice_Company,$C3486,Invoice_MSA_Code,$E3486)</f>
        <v>0</v>
      </c>
      <c r="W3486" s="121" t="str">
        <f t="shared" ca="1" si="870"/>
        <v/>
      </c>
      <c r="X3486" s="152" t="str">
        <f t="shared" ca="1" si="871"/>
        <v/>
      </c>
      <c r="AB3486" t="str">
        <f t="shared" si="872"/>
        <v/>
      </c>
      <c r="AC3486" t="str">
        <f t="shared" si="873"/>
        <v/>
      </c>
      <c r="AD3486" t="str">
        <f t="shared" si="874"/>
        <v/>
      </c>
      <c r="AE3486" s="4" t="str">
        <f t="shared" ca="1" si="867"/>
        <v/>
      </c>
    </row>
    <row r="3487" spans="7:31">
      <c r="G3487" s="117" cm="1">
        <f t="array" aca="1" ref="G3487" ca="1">SUMIFS(Proposed_Hours,Proposed_Labor_Category,$D3487,Proposed_Company,$C3487,Proposed_MSA_Code,$E3487)</f>
        <v>0</v>
      </c>
      <c r="H3487" s="7" t="str">
        <f t="shared" ca="1" si="875"/>
        <v/>
      </c>
      <c r="I3487" s="4" t="str" cm="1">
        <f t="array" aca="1" ref="I3487" ca="1">IFERROR(IF(SUMIFS(Proposed_Direct_Cost,Proposed_Labor_Category,$D3487,Proposed_Company,$C3487,Proposed_MSA_Code,$E3487)=0,"Not Proposed",SUMIFS(Proposed_Direct_Cost,Proposed_Labor_Category,$D3487,Proposed_Company,$C3487,Proposed_MSA_Code,$E3487)),"")</f>
        <v>Not Proposed</v>
      </c>
      <c r="J3487" s="117" cm="1">
        <f t="array" aca="1" ref="J3487" ca="1">SUMIFS(Invoice_Hours,Invoice_Labor_Category,$D3487,Invoice_Company,$C3487,Invoice_MSA_Code,$E3487)</f>
        <v>0</v>
      </c>
      <c r="K3487" s="7" t="str">
        <f t="shared" ca="1" si="876"/>
        <v/>
      </c>
      <c r="L3487" s="222" cm="1">
        <f t="array" aca="1" ref="L3487" ca="1">IFERROR(SUMIFS(Invoice_Direct_Cost,Invoice_Labor_Category,$D3487,Invoice_Company,$C3487,Invoice_MSA_Code,$E3487),"")</f>
        <v>0</v>
      </c>
      <c r="M3487" s="7" t="str">
        <f t="shared" ca="1" si="877"/>
        <v/>
      </c>
      <c r="N3487" s="220" t="str">
        <f t="shared" ca="1" si="882"/>
        <v/>
      </c>
      <c r="O3487" s="7" t="str">
        <f t="shared" ca="1" si="878"/>
        <v/>
      </c>
      <c r="P3487" s="7" t="str">
        <f t="shared" ca="1" si="879"/>
        <v/>
      </c>
      <c r="Q3487" s="7" t="str">
        <f t="shared" ca="1" si="880"/>
        <v/>
      </c>
      <c r="R3487" s="7" t="str">
        <f t="shared" ca="1" si="881"/>
        <v/>
      </c>
      <c r="S3487" s="7" t="str">
        <f t="shared" ca="1" si="868"/>
        <v/>
      </c>
      <c r="T3487" s="7" t="str">
        <f t="shared" ca="1" si="869"/>
        <v/>
      </c>
      <c r="V3487" s="120" cm="1">
        <f t="array" aca="1" ref="V3487" ca="1">SUMIFS(Invoice_Hours,Invoice_Labor_Category,$D3487,Invoice_Company,$C3487,Invoice_MSA_Code,$E3487)</f>
        <v>0</v>
      </c>
      <c r="W3487" s="121" t="str">
        <f t="shared" ca="1" si="870"/>
        <v/>
      </c>
      <c r="X3487" s="151" t="str">
        <f t="shared" ca="1" si="871"/>
        <v/>
      </c>
      <c r="AB3487" t="str">
        <f t="shared" si="872"/>
        <v/>
      </c>
      <c r="AC3487" t="str">
        <f t="shared" si="873"/>
        <v/>
      </c>
      <c r="AD3487" t="str">
        <f t="shared" si="874"/>
        <v/>
      </c>
      <c r="AE3487" s="4" t="str">
        <f t="shared" ca="1" si="867"/>
        <v/>
      </c>
    </row>
    <row r="3488" spans="7:31">
      <c r="G3488" s="117" cm="1">
        <f t="array" aca="1" ref="G3488" ca="1">SUMIFS(Proposed_Hours,Proposed_Labor_Category,$D3488,Proposed_Company,$C3488,Proposed_MSA_Code,$E3488)</f>
        <v>0</v>
      </c>
      <c r="H3488" s="7" t="str">
        <f t="shared" ca="1" si="875"/>
        <v/>
      </c>
      <c r="I3488" s="4" t="str" cm="1">
        <f t="array" aca="1" ref="I3488" ca="1">IFERROR(IF(SUMIFS(Proposed_Direct_Cost,Proposed_Labor_Category,$D3488,Proposed_Company,$C3488,Proposed_MSA_Code,$E3488)=0,"Not Proposed",SUMIFS(Proposed_Direct_Cost,Proposed_Labor_Category,$D3488,Proposed_Company,$C3488,Proposed_MSA_Code,$E3488)),"")</f>
        <v>Not Proposed</v>
      </c>
      <c r="J3488" s="117" cm="1">
        <f t="array" aca="1" ref="J3488" ca="1">SUMIFS(Invoice_Hours,Invoice_Labor_Category,$D3488,Invoice_Company,$C3488,Invoice_MSA_Code,$E3488)</f>
        <v>0</v>
      </c>
      <c r="K3488" s="7" t="str">
        <f t="shared" ca="1" si="876"/>
        <v/>
      </c>
      <c r="L3488" s="222" cm="1">
        <f t="array" aca="1" ref="L3488" ca="1">IFERROR(SUMIFS(Invoice_Direct_Cost,Invoice_Labor_Category,$D3488,Invoice_Company,$C3488,Invoice_MSA_Code,$E3488),"")</f>
        <v>0</v>
      </c>
      <c r="M3488" s="7" t="str">
        <f t="shared" ca="1" si="877"/>
        <v/>
      </c>
      <c r="N3488" s="220" t="str">
        <f t="shared" ca="1" si="882"/>
        <v/>
      </c>
      <c r="O3488" s="7" t="str">
        <f t="shared" ca="1" si="878"/>
        <v/>
      </c>
      <c r="P3488" s="7" t="str">
        <f t="shared" ca="1" si="879"/>
        <v/>
      </c>
      <c r="Q3488" s="7" t="str">
        <f t="shared" ca="1" si="880"/>
        <v/>
      </c>
      <c r="R3488" s="7" t="str">
        <f t="shared" ca="1" si="881"/>
        <v/>
      </c>
      <c r="S3488" s="7" t="str">
        <f t="shared" ca="1" si="868"/>
        <v/>
      </c>
      <c r="T3488" s="7" t="str">
        <f t="shared" ca="1" si="869"/>
        <v/>
      </c>
      <c r="V3488" s="120" cm="1">
        <f t="array" aca="1" ref="V3488" ca="1">SUMIFS(Invoice_Hours,Invoice_Labor_Category,$D3488,Invoice_Company,$C3488,Invoice_MSA_Code,$E3488)</f>
        <v>0</v>
      </c>
      <c r="W3488" s="121" t="str">
        <f t="shared" ca="1" si="870"/>
        <v/>
      </c>
      <c r="X3488" s="152" t="str">
        <f t="shared" ca="1" si="871"/>
        <v/>
      </c>
      <c r="AB3488" t="str">
        <f t="shared" si="872"/>
        <v/>
      </c>
      <c r="AC3488" t="str">
        <f t="shared" si="873"/>
        <v/>
      </c>
      <c r="AD3488" t="str">
        <f t="shared" si="874"/>
        <v/>
      </c>
      <c r="AE3488" s="4" t="str">
        <f t="shared" ca="1" si="867"/>
        <v/>
      </c>
    </row>
    <row r="3489" spans="7:31">
      <c r="G3489" s="117" cm="1">
        <f t="array" aca="1" ref="G3489" ca="1">SUMIFS(Proposed_Hours,Proposed_Labor_Category,$D3489,Proposed_Company,$C3489,Proposed_MSA_Code,$E3489)</f>
        <v>0</v>
      </c>
      <c r="H3489" s="7" t="str">
        <f t="shared" ca="1" si="875"/>
        <v/>
      </c>
      <c r="I3489" s="4" t="str" cm="1">
        <f t="array" aca="1" ref="I3489" ca="1">IFERROR(IF(SUMIFS(Proposed_Direct_Cost,Proposed_Labor_Category,$D3489,Proposed_Company,$C3489,Proposed_MSA_Code,$E3489)=0,"Not Proposed",SUMIFS(Proposed_Direct_Cost,Proposed_Labor_Category,$D3489,Proposed_Company,$C3489,Proposed_MSA_Code,$E3489)),"")</f>
        <v>Not Proposed</v>
      </c>
      <c r="J3489" s="117" cm="1">
        <f t="array" aca="1" ref="J3489" ca="1">SUMIFS(Invoice_Hours,Invoice_Labor_Category,$D3489,Invoice_Company,$C3489,Invoice_MSA_Code,$E3489)</f>
        <v>0</v>
      </c>
      <c r="K3489" s="7" t="str">
        <f t="shared" ca="1" si="876"/>
        <v/>
      </c>
      <c r="L3489" s="222" cm="1">
        <f t="array" aca="1" ref="L3489" ca="1">IFERROR(SUMIFS(Invoice_Direct_Cost,Invoice_Labor_Category,$D3489,Invoice_Company,$C3489,Invoice_MSA_Code,$E3489),"")</f>
        <v>0</v>
      </c>
      <c r="M3489" s="7" t="str">
        <f t="shared" ca="1" si="877"/>
        <v/>
      </c>
      <c r="N3489" s="220" t="str">
        <f t="shared" ca="1" si="882"/>
        <v/>
      </c>
      <c r="O3489" s="7" t="str">
        <f t="shared" ca="1" si="878"/>
        <v/>
      </c>
      <c r="P3489" s="7" t="str">
        <f t="shared" ca="1" si="879"/>
        <v/>
      </c>
      <c r="Q3489" s="7" t="str">
        <f t="shared" ca="1" si="880"/>
        <v/>
      </c>
      <c r="R3489" s="7" t="str">
        <f t="shared" ca="1" si="881"/>
        <v/>
      </c>
      <c r="S3489" s="7" t="str">
        <f t="shared" ca="1" si="868"/>
        <v/>
      </c>
      <c r="T3489" s="7" t="str">
        <f t="shared" ca="1" si="869"/>
        <v/>
      </c>
      <c r="V3489" s="120" cm="1">
        <f t="array" aca="1" ref="V3489" ca="1">SUMIFS(Invoice_Hours,Invoice_Labor_Category,$D3489,Invoice_Company,$C3489,Invoice_MSA_Code,$E3489)</f>
        <v>0</v>
      </c>
      <c r="W3489" s="121" t="str">
        <f t="shared" ca="1" si="870"/>
        <v/>
      </c>
      <c r="X3489" s="151" t="str">
        <f t="shared" ca="1" si="871"/>
        <v/>
      </c>
      <c r="AB3489" t="str">
        <f t="shared" si="872"/>
        <v/>
      </c>
      <c r="AC3489" t="str">
        <f t="shared" si="873"/>
        <v/>
      </c>
      <c r="AD3489" t="str">
        <f t="shared" si="874"/>
        <v/>
      </c>
      <c r="AE3489" s="4" t="str">
        <f t="shared" ca="1" si="867"/>
        <v/>
      </c>
    </row>
    <row r="3490" spans="7:31">
      <c r="G3490" s="117" cm="1">
        <f t="array" aca="1" ref="G3490" ca="1">SUMIFS(Proposed_Hours,Proposed_Labor_Category,$D3490,Proposed_Company,$C3490,Proposed_MSA_Code,$E3490)</f>
        <v>0</v>
      </c>
      <c r="H3490" s="7" t="str">
        <f t="shared" ca="1" si="875"/>
        <v/>
      </c>
      <c r="I3490" s="4" t="str" cm="1">
        <f t="array" aca="1" ref="I3490" ca="1">IFERROR(IF(SUMIFS(Proposed_Direct_Cost,Proposed_Labor_Category,$D3490,Proposed_Company,$C3490,Proposed_MSA_Code,$E3490)=0,"Not Proposed",SUMIFS(Proposed_Direct_Cost,Proposed_Labor_Category,$D3490,Proposed_Company,$C3490,Proposed_MSA_Code,$E3490)),"")</f>
        <v>Not Proposed</v>
      </c>
      <c r="J3490" s="117" cm="1">
        <f t="array" aca="1" ref="J3490" ca="1">SUMIFS(Invoice_Hours,Invoice_Labor_Category,$D3490,Invoice_Company,$C3490,Invoice_MSA_Code,$E3490)</f>
        <v>0</v>
      </c>
      <c r="K3490" s="7" t="str">
        <f t="shared" ca="1" si="876"/>
        <v/>
      </c>
      <c r="L3490" s="222" cm="1">
        <f t="array" aca="1" ref="L3490" ca="1">IFERROR(SUMIFS(Invoice_Direct_Cost,Invoice_Labor_Category,$D3490,Invoice_Company,$C3490,Invoice_MSA_Code,$E3490),"")</f>
        <v>0</v>
      </c>
      <c r="M3490" s="7" t="str">
        <f t="shared" ca="1" si="877"/>
        <v/>
      </c>
      <c r="N3490" s="220" t="str">
        <f t="shared" ca="1" si="882"/>
        <v/>
      </c>
      <c r="O3490" s="7" t="str">
        <f t="shared" ca="1" si="878"/>
        <v/>
      </c>
      <c r="P3490" s="7" t="str">
        <f t="shared" ca="1" si="879"/>
        <v/>
      </c>
      <c r="Q3490" s="7" t="str">
        <f t="shared" ca="1" si="880"/>
        <v/>
      </c>
      <c r="R3490" s="7" t="str">
        <f t="shared" ca="1" si="881"/>
        <v/>
      </c>
      <c r="S3490" s="7" t="str">
        <f t="shared" ca="1" si="868"/>
        <v/>
      </c>
      <c r="T3490" s="7" t="str">
        <f t="shared" ca="1" si="869"/>
        <v/>
      </c>
      <c r="V3490" s="120" cm="1">
        <f t="array" aca="1" ref="V3490" ca="1">SUMIFS(Invoice_Hours,Invoice_Labor_Category,$D3490,Invoice_Company,$C3490,Invoice_MSA_Code,$E3490)</f>
        <v>0</v>
      </c>
      <c r="W3490" s="121" t="str">
        <f t="shared" ca="1" si="870"/>
        <v/>
      </c>
      <c r="X3490" s="152" t="str">
        <f t="shared" ca="1" si="871"/>
        <v/>
      </c>
      <c r="AB3490" t="str">
        <f t="shared" si="872"/>
        <v/>
      </c>
      <c r="AC3490" t="str">
        <f t="shared" si="873"/>
        <v/>
      </c>
      <c r="AD3490" t="str">
        <f t="shared" si="874"/>
        <v/>
      </c>
      <c r="AE3490" s="4" t="str">
        <f t="shared" ca="1" si="867"/>
        <v/>
      </c>
    </row>
    <row r="3491" spans="7:31">
      <c r="G3491" s="117" cm="1">
        <f t="array" aca="1" ref="G3491" ca="1">SUMIFS(Proposed_Hours,Proposed_Labor_Category,$D3491,Proposed_Company,$C3491,Proposed_MSA_Code,$E3491)</f>
        <v>0</v>
      </c>
      <c r="H3491" s="7" t="str">
        <f t="shared" ca="1" si="875"/>
        <v/>
      </c>
      <c r="I3491" s="4" t="str" cm="1">
        <f t="array" aca="1" ref="I3491" ca="1">IFERROR(IF(SUMIFS(Proposed_Direct_Cost,Proposed_Labor_Category,$D3491,Proposed_Company,$C3491,Proposed_MSA_Code,$E3491)=0,"Not Proposed",SUMIFS(Proposed_Direct_Cost,Proposed_Labor_Category,$D3491,Proposed_Company,$C3491,Proposed_MSA_Code,$E3491)),"")</f>
        <v>Not Proposed</v>
      </c>
      <c r="J3491" s="117" cm="1">
        <f t="array" aca="1" ref="J3491" ca="1">SUMIFS(Invoice_Hours,Invoice_Labor_Category,$D3491,Invoice_Company,$C3491,Invoice_MSA_Code,$E3491)</f>
        <v>0</v>
      </c>
      <c r="K3491" s="7" t="str">
        <f t="shared" ca="1" si="876"/>
        <v/>
      </c>
      <c r="L3491" s="222" cm="1">
        <f t="array" aca="1" ref="L3491" ca="1">IFERROR(SUMIFS(Invoice_Direct_Cost,Invoice_Labor_Category,$D3491,Invoice_Company,$C3491,Invoice_MSA_Code,$E3491),"")</f>
        <v>0</v>
      </c>
      <c r="M3491" s="7" t="str">
        <f t="shared" ca="1" si="877"/>
        <v/>
      </c>
      <c r="N3491" s="220" t="str">
        <f t="shared" ca="1" si="882"/>
        <v/>
      </c>
      <c r="O3491" s="7" t="str">
        <f t="shared" ca="1" si="878"/>
        <v/>
      </c>
      <c r="P3491" s="7" t="str">
        <f t="shared" ca="1" si="879"/>
        <v/>
      </c>
      <c r="Q3491" s="7" t="str">
        <f t="shared" ca="1" si="880"/>
        <v/>
      </c>
      <c r="R3491" s="7" t="str">
        <f t="shared" ca="1" si="881"/>
        <v/>
      </c>
      <c r="S3491" s="7" t="str">
        <f t="shared" ca="1" si="868"/>
        <v/>
      </c>
      <c r="T3491" s="7" t="str">
        <f t="shared" ca="1" si="869"/>
        <v/>
      </c>
      <c r="V3491" s="120" cm="1">
        <f t="array" aca="1" ref="V3491" ca="1">SUMIFS(Invoice_Hours,Invoice_Labor_Category,$D3491,Invoice_Company,$C3491,Invoice_MSA_Code,$E3491)</f>
        <v>0</v>
      </c>
      <c r="W3491" s="121" t="str">
        <f t="shared" ca="1" si="870"/>
        <v/>
      </c>
      <c r="X3491" s="151" t="str">
        <f t="shared" ca="1" si="871"/>
        <v/>
      </c>
      <c r="AB3491" t="str">
        <f t="shared" si="872"/>
        <v/>
      </c>
      <c r="AC3491" t="str">
        <f t="shared" si="873"/>
        <v/>
      </c>
      <c r="AD3491" t="str">
        <f t="shared" si="874"/>
        <v/>
      </c>
      <c r="AE3491" s="4" t="str">
        <f t="shared" ca="1" si="867"/>
        <v/>
      </c>
    </row>
    <row r="3492" spans="7:31">
      <c r="G3492" s="117" cm="1">
        <f t="array" aca="1" ref="G3492" ca="1">SUMIFS(Proposed_Hours,Proposed_Labor_Category,$D3492,Proposed_Company,$C3492,Proposed_MSA_Code,$E3492)</f>
        <v>0</v>
      </c>
      <c r="H3492" s="7" t="str">
        <f t="shared" ca="1" si="875"/>
        <v/>
      </c>
      <c r="I3492" s="4" t="str" cm="1">
        <f t="array" aca="1" ref="I3492" ca="1">IFERROR(IF(SUMIFS(Proposed_Direct_Cost,Proposed_Labor_Category,$D3492,Proposed_Company,$C3492,Proposed_MSA_Code,$E3492)=0,"Not Proposed",SUMIFS(Proposed_Direct_Cost,Proposed_Labor_Category,$D3492,Proposed_Company,$C3492,Proposed_MSA_Code,$E3492)),"")</f>
        <v>Not Proposed</v>
      </c>
      <c r="J3492" s="117" cm="1">
        <f t="array" aca="1" ref="J3492" ca="1">SUMIFS(Invoice_Hours,Invoice_Labor_Category,$D3492,Invoice_Company,$C3492,Invoice_MSA_Code,$E3492)</f>
        <v>0</v>
      </c>
      <c r="K3492" s="7" t="str">
        <f t="shared" ca="1" si="876"/>
        <v/>
      </c>
      <c r="L3492" s="222" cm="1">
        <f t="array" aca="1" ref="L3492" ca="1">IFERROR(SUMIFS(Invoice_Direct_Cost,Invoice_Labor_Category,$D3492,Invoice_Company,$C3492,Invoice_MSA_Code,$E3492),"")</f>
        <v>0</v>
      </c>
      <c r="M3492" s="7" t="str">
        <f t="shared" ca="1" si="877"/>
        <v/>
      </c>
      <c r="N3492" s="220" t="str">
        <f t="shared" ca="1" si="882"/>
        <v/>
      </c>
      <c r="O3492" s="7" t="str">
        <f t="shared" ca="1" si="878"/>
        <v/>
      </c>
      <c r="P3492" s="7" t="str">
        <f t="shared" ca="1" si="879"/>
        <v/>
      </c>
      <c r="Q3492" s="7" t="str">
        <f t="shared" ca="1" si="880"/>
        <v/>
      </c>
      <c r="R3492" s="7" t="str">
        <f t="shared" ca="1" si="881"/>
        <v/>
      </c>
      <c r="S3492" s="7" t="str">
        <f t="shared" ca="1" si="868"/>
        <v/>
      </c>
      <c r="T3492" s="7" t="str">
        <f t="shared" ca="1" si="869"/>
        <v/>
      </c>
      <c r="V3492" s="120" cm="1">
        <f t="array" aca="1" ref="V3492" ca="1">SUMIFS(Invoice_Hours,Invoice_Labor_Category,$D3492,Invoice_Company,$C3492,Invoice_MSA_Code,$E3492)</f>
        <v>0</v>
      </c>
      <c r="W3492" s="121" t="str">
        <f t="shared" ca="1" si="870"/>
        <v/>
      </c>
      <c r="X3492" s="152" t="str">
        <f t="shared" ca="1" si="871"/>
        <v/>
      </c>
      <c r="AB3492" t="str">
        <f t="shared" si="872"/>
        <v/>
      </c>
      <c r="AC3492" t="str">
        <f t="shared" si="873"/>
        <v/>
      </c>
      <c r="AD3492" t="str">
        <f t="shared" si="874"/>
        <v/>
      </c>
      <c r="AE3492" s="4" t="str">
        <f t="shared" ca="1" si="867"/>
        <v/>
      </c>
    </row>
    <row r="3493" spans="7:31">
      <c r="G3493" s="117" cm="1">
        <f t="array" aca="1" ref="G3493" ca="1">SUMIFS(Proposed_Hours,Proposed_Labor_Category,$D3493,Proposed_Company,$C3493,Proposed_MSA_Code,$E3493)</f>
        <v>0</v>
      </c>
      <c r="H3493" s="7" t="str">
        <f t="shared" ca="1" si="875"/>
        <v/>
      </c>
      <c r="I3493" s="4" t="str" cm="1">
        <f t="array" aca="1" ref="I3493" ca="1">IFERROR(IF(SUMIFS(Proposed_Direct_Cost,Proposed_Labor_Category,$D3493,Proposed_Company,$C3493,Proposed_MSA_Code,$E3493)=0,"Not Proposed",SUMIFS(Proposed_Direct_Cost,Proposed_Labor_Category,$D3493,Proposed_Company,$C3493,Proposed_MSA_Code,$E3493)),"")</f>
        <v>Not Proposed</v>
      </c>
      <c r="J3493" s="117" cm="1">
        <f t="array" aca="1" ref="J3493" ca="1">SUMIFS(Invoice_Hours,Invoice_Labor_Category,$D3493,Invoice_Company,$C3493,Invoice_MSA_Code,$E3493)</f>
        <v>0</v>
      </c>
      <c r="K3493" s="7" t="str">
        <f t="shared" ca="1" si="876"/>
        <v/>
      </c>
      <c r="L3493" s="222" cm="1">
        <f t="array" aca="1" ref="L3493" ca="1">IFERROR(SUMIFS(Invoice_Direct_Cost,Invoice_Labor_Category,$D3493,Invoice_Company,$C3493,Invoice_MSA_Code,$E3493),"")</f>
        <v>0</v>
      </c>
      <c r="M3493" s="7" t="str">
        <f t="shared" ca="1" si="877"/>
        <v/>
      </c>
      <c r="N3493" s="220" t="str">
        <f t="shared" ca="1" si="882"/>
        <v/>
      </c>
      <c r="O3493" s="7" t="str">
        <f t="shared" ca="1" si="878"/>
        <v/>
      </c>
      <c r="P3493" s="7" t="str">
        <f t="shared" ca="1" si="879"/>
        <v/>
      </c>
      <c r="Q3493" s="7" t="str">
        <f t="shared" ca="1" si="880"/>
        <v/>
      </c>
      <c r="R3493" s="7" t="str">
        <f t="shared" ca="1" si="881"/>
        <v/>
      </c>
      <c r="S3493" s="7" t="str">
        <f t="shared" ca="1" si="868"/>
        <v/>
      </c>
      <c r="T3493" s="7" t="str">
        <f t="shared" ca="1" si="869"/>
        <v/>
      </c>
      <c r="V3493" s="120" cm="1">
        <f t="array" aca="1" ref="V3493" ca="1">SUMIFS(Invoice_Hours,Invoice_Labor_Category,$D3493,Invoice_Company,$C3493,Invoice_MSA_Code,$E3493)</f>
        <v>0</v>
      </c>
      <c r="W3493" s="121" t="str">
        <f t="shared" ca="1" si="870"/>
        <v/>
      </c>
      <c r="X3493" s="151" t="str">
        <f t="shared" ca="1" si="871"/>
        <v/>
      </c>
      <c r="AB3493" t="str">
        <f t="shared" si="872"/>
        <v/>
      </c>
      <c r="AC3493" t="str">
        <f t="shared" si="873"/>
        <v/>
      </c>
      <c r="AD3493" t="str">
        <f t="shared" si="874"/>
        <v/>
      </c>
      <c r="AE3493" s="4" t="str">
        <f t="shared" ca="1" si="867"/>
        <v/>
      </c>
    </row>
    <row r="3494" spans="7:31">
      <c r="G3494" s="117" cm="1">
        <f t="array" aca="1" ref="G3494" ca="1">SUMIFS(Proposed_Hours,Proposed_Labor_Category,$D3494,Proposed_Company,$C3494,Proposed_MSA_Code,$E3494)</f>
        <v>0</v>
      </c>
      <c r="H3494" s="7" t="str">
        <f t="shared" ca="1" si="875"/>
        <v/>
      </c>
      <c r="I3494" s="4" t="str" cm="1">
        <f t="array" aca="1" ref="I3494" ca="1">IFERROR(IF(SUMIFS(Proposed_Direct_Cost,Proposed_Labor_Category,$D3494,Proposed_Company,$C3494,Proposed_MSA_Code,$E3494)=0,"Not Proposed",SUMIFS(Proposed_Direct_Cost,Proposed_Labor_Category,$D3494,Proposed_Company,$C3494,Proposed_MSA_Code,$E3494)),"")</f>
        <v>Not Proposed</v>
      </c>
      <c r="J3494" s="117" cm="1">
        <f t="array" aca="1" ref="J3494" ca="1">SUMIFS(Invoice_Hours,Invoice_Labor_Category,$D3494,Invoice_Company,$C3494,Invoice_MSA_Code,$E3494)</f>
        <v>0</v>
      </c>
      <c r="K3494" s="7" t="str">
        <f t="shared" ca="1" si="876"/>
        <v/>
      </c>
      <c r="L3494" s="222" cm="1">
        <f t="array" aca="1" ref="L3494" ca="1">IFERROR(SUMIFS(Invoice_Direct_Cost,Invoice_Labor_Category,$D3494,Invoice_Company,$C3494,Invoice_MSA_Code,$E3494),"")</f>
        <v>0</v>
      </c>
      <c r="M3494" s="7" t="str">
        <f t="shared" ca="1" si="877"/>
        <v/>
      </c>
      <c r="N3494" s="220" t="str">
        <f t="shared" ca="1" si="882"/>
        <v/>
      </c>
      <c r="O3494" s="7" t="str">
        <f t="shared" ca="1" si="878"/>
        <v/>
      </c>
      <c r="P3494" s="7" t="str">
        <f t="shared" ca="1" si="879"/>
        <v/>
      </c>
      <c r="Q3494" s="7" t="str">
        <f t="shared" ca="1" si="880"/>
        <v/>
      </c>
      <c r="R3494" s="7" t="str">
        <f t="shared" ca="1" si="881"/>
        <v/>
      </c>
      <c r="S3494" s="7" t="str">
        <f t="shared" ca="1" si="868"/>
        <v/>
      </c>
      <c r="T3494" s="7" t="str">
        <f t="shared" ca="1" si="869"/>
        <v/>
      </c>
      <c r="V3494" s="120" cm="1">
        <f t="array" aca="1" ref="V3494" ca="1">SUMIFS(Invoice_Hours,Invoice_Labor_Category,$D3494,Invoice_Company,$C3494,Invoice_MSA_Code,$E3494)</f>
        <v>0</v>
      </c>
      <c r="W3494" s="121" t="str">
        <f t="shared" ca="1" si="870"/>
        <v/>
      </c>
      <c r="X3494" s="152" t="str">
        <f t="shared" ca="1" si="871"/>
        <v/>
      </c>
      <c r="AB3494" t="str">
        <f t="shared" si="872"/>
        <v/>
      </c>
      <c r="AC3494" t="str">
        <f t="shared" si="873"/>
        <v/>
      </c>
      <c r="AD3494" t="str">
        <f t="shared" si="874"/>
        <v/>
      </c>
      <c r="AE3494" s="4" t="str">
        <f t="shared" ca="1" si="867"/>
        <v/>
      </c>
    </row>
    <row r="3495" spans="7:31">
      <c r="G3495" s="117" cm="1">
        <f t="array" aca="1" ref="G3495" ca="1">SUMIFS(Proposed_Hours,Proposed_Labor_Category,$D3495,Proposed_Company,$C3495,Proposed_MSA_Code,$E3495)</f>
        <v>0</v>
      </c>
      <c r="H3495" s="7" t="str">
        <f t="shared" ca="1" si="875"/>
        <v/>
      </c>
      <c r="I3495" s="4" t="str" cm="1">
        <f t="array" aca="1" ref="I3495" ca="1">IFERROR(IF(SUMIFS(Proposed_Direct_Cost,Proposed_Labor_Category,$D3495,Proposed_Company,$C3495,Proposed_MSA_Code,$E3495)=0,"Not Proposed",SUMIFS(Proposed_Direct_Cost,Proposed_Labor_Category,$D3495,Proposed_Company,$C3495,Proposed_MSA_Code,$E3495)),"")</f>
        <v>Not Proposed</v>
      </c>
      <c r="J3495" s="117" cm="1">
        <f t="array" aca="1" ref="J3495" ca="1">SUMIFS(Invoice_Hours,Invoice_Labor_Category,$D3495,Invoice_Company,$C3495,Invoice_MSA_Code,$E3495)</f>
        <v>0</v>
      </c>
      <c r="K3495" s="7" t="str">
        <f t="shared" ca="1" si="876"/>
        <v/>
      </c>
      <c r="L3495" s="222" cm="1">
        <f t="array" aca="1" ref="L3495" ca="1">IFERROR(SUMIFS(Invoice_Direct_Cost,Invoice_Labor_Category,$D3495,Invoice_Company,$C3495,Invoice_MSA_Code,$E3495),"")</f>
        <v>0</v>
      </c>
      <c r="M3495" s="7" t="str">
        <f t="shared" ca="1" si="877"/>
        <v/>
      </c>
      <c r="N3495" s="220" t="str">
        <f t="shared" ca="1" si="882"/>
        <v/>
      </c>
      <c r="O3495" s="7" t="str">
        <f t="shared" ca="1" si="878"/>
        <v/>
      </c>
      <c r="P3495" s="7" t="str">
        <f t="shared" ca="1" si="879"/>
        <v/>
      </c>
      <c r="Q3495" s="7" t="str">
        <f t="shared" ca="1" si="880"/>
        <v/>
      </c>
      <c r="R3495" s="7" t="str">
        <f t="shared" ca="1" si="881"/>
        <v/>
      </c>
      <c r="S3495" s="7" t="str">
        <f t="shared" ca="1" si="868"/>
        <v/>
      </c>
      <c r="T3495" s="7" t="str">
        <f t="shared" ca="1" si="869"/>
        <v/>
      </c>
      <c r="V3495" s="120" cm="1">
        <f t="array" aca="1" ref="V3495" ca="1">SUMIFS(Invoice_Hours,Invoice_Labor_Category,$D3495,Invoice_Company,$C3495,Invoice_MSA_Code,$E3495)</f>
        <v>0</v>
      </c>
      <c r="W3495" s="121" t="str">
        <f t="shared" ca="1" si="870"/>
        <v/>
      </c>
      <c r="X3495" s="151" t="str">
        <f t="shared" ca="1" si="871"/>
        <v/>
      </c>
      <c r="AB3495" t="str">
        <f t="shared" si="872"/>
        <v/>
      </c>
      <c r="AC3495" t="str">
        <f t="shared" si="873"/>
        <v/>
      </c>
      <c r="AD3495" t="str">
        <f t="shared" si="874"/>
        <v/>
      </c>
      <c r="AE3495" s="4" t="str">
        <f t="shared" ca="1" si="867"/>
        <v/>
      </c>
    </row>
    <row r="3496" spans="7:31">
      <c r="G3496" s="117" cm="1">
        <f t="array" aca="1" ref="G3496" ca="1">SUMIFS(Proposed_Hours,Proposed_Labor_Category,$D3496,Proposed_Company,$C3496,Proposed_MSA_Code,$E3496)</f>
        <v>0</v>
      </c>
      <c r="H3496" s="7" t="str">
        <f t="shared" ca="1" si="875"/>
        <v/>
      </c>
      <c r="I3496" s="4" t="str" cm="1">
        <f t="array" aca="1" ref="I3496" ca="1">IFERROR(IF(SUMIFS(Proposed_Direct_Cost,Proposed_Labor_Category,$D3496,Proposed_Company,$C3496,Proposed_MSA_Code,$E3496)=0,"Not Proposed",SUMIFS(Proposed_Direct_Cost,Proposed_Labor_Category,$D3496,Proposed_Company,$C3496,Proposed_MSA_Code,$E3496)),"")</f>
        <v>Not Proposed</v>
      </c>
      <c r="J3496" s="117" cm="1">
        <f t="array" aca="1" ref="J3496" ca="1">SUMIFS(Invoice_Hours,Invoice_Labor_Category,$D3496,Invoice_Company,$C3496,Invoice_MSA_Code,$E3496)</f>
        <v>0</v>
      </c>
      <c r="K3496" s="7" t="str">
        <f t="shared" ca="1" si="876"/>
        <v/>
      </c>
      <c r="L3496" s="222" cm="1">
        <f t="array" aca="1" ref="L3496" ca="1">IFERROR(SUMIFS(Invoice_Direct_Cost,Invoice_Labor_Category,$D3496,Invoice_Company,$C3496,Invoice_MSA_Code,$E3496),"")</f>
        <v>0</v>
      </c>
      <c r="M3496" s="7" t="str">
        <f t="shared" ca="1" si="877"/>
        <v/>
      </c>
      <c r="N3496" s="220" t="str">
        <f t="shared" ca="1" si="882"/>
        <v/>
      </c>
      <c r="O3496" s="7" t="str">
        <f t="shared" ca="1" si="878"/>
        <v/>
      </c>
      <c r="P3496" s="7" t="str">
        <f t="shared" ca="1" si="879"/>
        <v/>
      </c>
      <c r="Q3496" s="7" t="str">
        <f t="shared" ca="1" si="880"/>
        <v/>
      </c>
      <c r="R3496" s="7" t="str">
        <f t="shared" ca="1" si="881"/>
        <v/>
      </c>
      <c r="S3496" s="7" t="str">
        <f t="shared" ca="1" si="868"/>
        <v/>
      </c>
      <c r="T3496" s="7" t="str">
        <f t="shared" ca="1" si="869"/>
        <v/>
      </c>
      <c r="V3496" s="120" cm="1">
        <f t="array" aca="1" ref="V3496" ca="1">SUMIFS(Invoice_Hours,Invoice_Labor_Category,$D3496,Invoice_Company,$C3496,Invoice_MSA_Code,$E3496)</f>
        <v>0</v>
      </c>
      <c r="W3496" s="121" t="str">
        <f t="shared" ca="1" si="870"/>
        <v/>
      </c>
      <c r="X3496" s="152" t="str">
        <f t="shared" ca="1" si="871"/>
        <v/>
      </c>
      <c r="AB3496" t="str">
        <f t="shared" si="872"/>
        <v/>
      </c>
      <c r="AC3496" t="str">
        <f t="shared" si="873"/>
        <v/>
      </c>
      <c r="AD3496" t="str">
        <f t="shared" si="874"/>
        <v/>
      </c>
      <c r="AE3496" s="4" t="str">
        <f t="shared" ca="1" si="867"/>
        <v/>
      </c>
    </row>
    <row r="3497" spans="7:31">
      <c r="G3497" s="117" cm="1">
        <f t="array" aca="1" ref="G3497" ca="1">SUMIFS(Proposed_Hours,Proposed_Labor_Category,$D3497,Proposed_Company,$C3497,Proposed_MSA_Code,$E3497)</f>
        <v>0</v>
      </c>
      <c r="H3497" s="7" t="str">
        <f t="shared" ca="1" si="875"/>
        <v/>
      </c>
      <c r="I3497" s="4" t="str" cm="1">
        <f t="array" aca="1" ref="I3497" ca="1">IFERROR(IF(SUMIFS(Proposed_Direct_Cost,Proposed_Labor_Category,$D3497,Proposed_Company,$C3497,Proposed_MSA_Code,$E3497)=0,"Not Proposed",SUMIFS(Proposed_Direct_Cost,Proposed_Labor_Category,$D3497,Proposed_Company,$C3497,Proposed_MSA_Code,$E3497)),"")</f>
        <v>Not Proposed</v>
      </c>
      <c r="J3497" s="117" cm="1">
        <f t="array" aca="1" ref="J3497" ca="1">SUMIFS(Invoice_Hours,Invoice_Labor_Category,$D3497,Invoice_Company,$C3497,Invoice_MSA_Code,$E3497)</f>
        <v>0</v>
      </c>
      <c r="K3497" s="7" t="str">
        <f t="shared" ca="1" si="876"/>
        <v/>
      </c>
      <c r="L3497" s="222" cm="1">
        <f t="array" aca="1" ref="L3497" ca="1">IFERROR(SUMIFS(Invoice_Direct_Cost,Invoice_Labor_Category,$D3497,Invoice_Company,$C3497,Invoice_MSA_Code,$E3497),"")</f>
        <v>0</v>
      </c>
      <c r="M3497" s="7" t="str">
        <f t="shared" ca="1" si="877"/>
        <v/>
      </c>
      <c r="N3497" s="220" t="str">
        <f t="shared" ca="1" si="882"/>
        <v/>
      </c>
      <c r="O3497" s="7" t="str">
        <f t="shared" ca="1" si="878"/>
        <v/>
      </c>
      <c r="P3497" s="7" t="str">
        <f t="shared" ca="1" si="879"/>
        <v/>
      </c>
      <c r="Q3497" s="7" t="str">
        <f t="shared" ca="1" si="880"/>
        <v/>
      </c>
      <c r="R3497" s="7" t="str">
        <f t="shared" ca="1" si="881"/>
        <v/>
      </c>
      <c r="S3497" s="7" t="str">
        <f t="shared" ca="1" si="868"/>
        <v/>
      </c>
      <c r="T3497" s="7" t="str">
        <f t="shared" ca="1" si="869"/>
        <v/>
      </c>
      <c r="V3497" s="120" cm="1">
        <f t="array" aca="1" ref="V3497" ca="1">SUMIFS(Invoice_Hours,Invoice_Labor_Category,$D3497,Invoice_Company,$C3497,Invoice_MSA_Code,$E3497)</f>
        <v>0</v>
      </c>
      <c r="W3497" s="121" t="str">
        <f t="shared" ca="1" si="870"/>
        <v/>
      </c>
      <c r="X3497" s="151" t="str">
        <f t="shared" ca="1" si="871"/>
        <v/>
      </c>
      <c r="AB3497" t="str">
        <f t="shared" si="872"/>
        <v/>
      </c>
      <c r="AC3497" t="str">
        <f t="shared" si="873"/>
        <v/>
      </c>
      <c r="AD3497" t="str">
        <f t="shared" si="874"/>
        <v/>
      </c>
      <c r="AE3497" s="4" t="str">
        <f t="shared" ca="1" si="867"/>
        <v/>
      </c>
    </row>
    <row r="3498" spans="7:31">
      <c r="G3498" s="117" cm="1">
        <f t="array" aca="1" ref="G3498" ca="1">SUMIFS(Proposed_Hours,Proposed_Labor_Category,$D3498,Proposed_Company,$C3498,Proposed_MSA_Code,$E3498)</f>
        <v>0</v>
      </c>
      <c r="H3498" s="7" t="str">
        <f t="shared" ca="1" si="875"/>
        <v/>
      </c>
      <c r="I3498" s="4" t="str" cm="1">
        <f t="array" aca="1" ref="I3498" ca="1">IFERROR(IF(SUMIFS(Proposed_Direct_Cost,Proposed_Labor_Category,$D3498,Proposed_Company,$C3498,Proposed_MSA_Code,$E3498)=0,"Not Proposed",SUMIFS(Proposed_Direct_Cost,Proposed_Labor_Category,$D3498,Proposed_Company,$C3498,Proposed_MSA_Code,$E3498)),"")</f>
        <v>Not Proposed</v>
      </c>
      <c r="J3498" s="117" cm="1">
        <f t="array" aca="1" ref="J3498" ca="1">SUMIFS(Invoice_Hours,Invoice_Labor_Category,$D3498,Invoice_Company,$C3498,Invoice_MSA_Code,$E3498)</f>
        <v>0</v>
      </c>
      <c r="K3498" s="7" t="str">
        <f t="shared" ca="1" si="876"/>
        <v/>
      </c>
      <c r="L3498" s="222" cm="1">
        <f t="array" aca="1" ref="L3498" ca="1">IFERROR(SUMIFS(Invoice_Direct_Cost,Invoice_Labor_Category,$D3498,Invoice_Company,$C3498,Invoice_MSA_Code,$E3498),"")</f>
        <v>0</v>
      </c>
      <c r="M3498" s="7" t="str">
        <f t="shared" ca="1" si="877"/>
        <v/>
      </c>
      <c r="N3498" s="220" t="str">
        <f t="shared" ca="1" si="882"/>
        <v/>
      </c>
      <c r="O3498" s="7" t="str">
        <f t="shared" ca="1" si="878"/>
        <v/>
      </c>
      <c r="P3498" s="7" t="str">
        <f t="shared" ca="1" si="879"/>
        <v/>
      </c>
      <c r="Q3498" s="7" t="str">
        <f t="shared" ca="1" si="880"/>
        <v/>
      </c>
      <c r="R3498" s="7" t="str">
        <f t="shared" ca="1" si="881"/>
        <v/>
      </c>
      <c r="S3498" s="7" t="str">
        <f t="shared" ca="1" si="868"/>
        <v/>
      </c>
      <c r="T3498" s="7" t="str">
        <f t="shared" ca="1" si="869"/>
        <v/>
      </c>
      <c r="V3498" s="120" cm="1">
        <f t="array" aca="1" ref="V3498" ca="1">SUMIFS(Invoice_Hours,Invoice_Labor_Category,$D3498,Invoice_Company,$C3498,Invoice_MSA_Code,$E3498)</f>
        <v>0</v>
      </c>
      <c r="W3498" s="121" t="str">
        <f t="shared" ca="1" si="870"/>
        <v/>
      </c>
      <c r="X3498" s="152" t="str">
        <f t="shared" ca="1" si="871"/>
        <v/>
      </c>
      <c r="AB3498" t="str">
        <f t="shared" si="872"/>
        <v/>
      </c>
      <c r="AC3498" t="str">
        <f t="shared" si="873"/>
        <v/>
      </c>
      <c r="AD3498" t="str">
        <f t="shared" si="874"/>
        <v/>
      </c>
      <c r="AE3498" s="4" t="str">
        <f t="shared" ca="1" si="867"/>
        <v/>
      </c>
    </row>
    <row r="3499" spans="7:31">
      <c r="G3499" s="117" cm="1">
        <f t="array" aca="1" ref="G3499" ca="1">SUMIFS(Proposed_Hours,Proposed_Labor_Category,$D3499,Proposed_Company,$C3499,Proposed_MSA_Code,$E3499)</f>
        <v>0</v>
      </c>
      <c r="H3499" s="7" t="str">
        <f t="shared" ca="1" si="875"/>
        <v/>
      </c>
      <c r="I3499" s="4" t="str" cm="1">
        <f t="array" aca="1" ref="I3499" ca="1">IFERROR(IF(SUMIFS(Proposed_Direct_Cost,Proposed_Labor_Category,$D3499,Proposed_Company,$C3499,Proposed_MSA_Code,$E3499)=0,"Not Proposed",SUMIFS(Proposed_Direct_Cost,Proposed_Labor_Category,$D3499,Proposed_Company,$C3499,Proposed_MSA_Code,$E3499)),"")</f>
        <v>Not Proposed</v>
      </c>
      <c r="J3499" s="117" cm="1">
        <f t="array" aca="1" ref="J3499" ca="1">SUMIFS(Invoice_Hours,Invoice_Labor_Category,$D3499,Invoice_Company,$C3499,Invoice_MSA_Code,$E3499)</f>
        <v>0</v>
      </c>
      <c r="K3499" s="7" t="str">
        <f t="shared" ca="1" si="876"/>
        <v/>
      </c>
      <c r="L3499" s="222" cm="1">
        <f t="array" aca="1" ref="L3499" ca="1">IFERROR(SUMIFS(Invoice_Direct_Cost,Invoice_Labor_Category,$D3499,Invoice_Company,$C3499,Invoice_MSA_Code,$E3499),"")</f>
        <v>0</v>
      </c>
      <c r="M3499" s="7" t="str">
        <f t="shared" ca="1" si="877"/>
        <v/>
      </c>
      <c r="N3499" s="220" t="str">
        <f t="shared" ca="1" si="882"/>
        <v/>
      </c>
      <c r="O3499" s="7" t="str">
        <f t="shared" ca="1" si="878"/>
        <v/>
      </c>
      <c r="P3499" s="7" t="str">
        <f t="shared" ca="1" si="879"/>
        <v/>
      </c>
      <c r="Q3499" s="7" t="str">
        <f t="shared" ca="1" si="880"/>
        <v/>
      </c>
      <c r="R3499" s="7" t="str">
        <f t="shared" ca="1" si="881"/>
        <v/>
      </c>
      <c r="S3499" s="7" t="str">
        <f t="shared" ca="1" si="868"/>
        <v/>
      </c>
      <c r="T3499" s="7" t="str">
        <f t="shared" ca="1" si="869"/>
        <v/>
      </c>
      <c r="V3499" s="120" cm="1">
        <f t="array" aca="1" ref="V3499" ca="1">SUMIFS(Invoice_Hours,Invoice_Labor_Category,$D3499,Invoice_Company,$C3499,Invoice_MSA_Code,$E3499)</f>
        <v>0</v>
      </c>
      <c r="W3499" s="121" t="str">
        <f t="shared" ca="1" si="870"/>
        <v/>
      </c>
      <c r="X3499" s="151" t="str">
        <f t="shared" ca="1" si="871"/>
        <v/>
      </c>
      <c r="AB3499" t="str">
        <f t="shared" si="872"/>
        <v/>
      </c>
      <c r="AC3499" t="str">
        <f t="shared" si="873"/>
        <v/>
      </c>
      <c r="AD3499" t="str">
        <f t="shared" si="874"/>
        <v/>
      </c>
      <c r="AE3499" s="4" t="str">
        <f t="shared" ca="1" si="867"/>
        <v/>
      </c>
    </row>
    <row r="3500" spans="7:31">
      <c r="G3500" s="117" cm="1">
        <f t="array" aca="1" ref="G3500" ca="1">SUMIFS(Proposed_Hours,Proposed_Labor_Category,$D3500,Proposed_Company,$C3500,Proposed_MSA_Code,$E3500)</f>
        <v>0</v>
      </c>
      <c r="H3500" s="7" t="str">
        <f t="shared" ca="1" si="875"/>
        <v/>
      </c>
      <c r="I3500" s="4" t="str" cm="1">
        <f t="array" aca="1" ref="I3500" ca="1">IFERROR(IF(SUMIFS(Proposed_Direct_Cost,Proposed_Labor_Category,$D3500,Proposed_Company,$C3500,Proposed_MSA_Code,$E3500)=0,"Not Proposed",SUMIFS(Proposed_Direct_Cost,Proposed_Labor_Category,$D3500,Proposed_Company,$C3500,Proposed_MSA_Code,$E3500)),"")</f>
        <v>Not Proposed</v>
      </c>
      <c r="J3500" s="117" cm="1">
        <f t="array" aca="1" ref="J3500" ca="1">SUMIFS(Invoice_Hours,Invoice_Labor_Category,$D3500,Invoice_Company,$C3500,Invoice_MSA_Code,$E3500)</f>
        <v>0</v>
      </c>
      <c r="K3500" s="7" t="str">
        <f t="shared" ca="1" si="876"/>
        <v/>
      </c>
      <c r="L3500" s="222" cm="1">
        <f t="array" aca="1" ref="L3500" ca="1">IFERROR(SUMIFS(Invoice_Direct_Cost,Invoice_Labor_Category,$D3500,Invoice_Company,$C3500,Invoice_MSA_Code,$E3500),"")</f>
        <v>0</v>
      </c>
      <c r="M3500" s="7" t="str">
        <f t="shared" ca="1" si="877"/>
        <v/>
      </c>
      <c r="N3500" s="220" t="str">
        <f t="shared" ca="1" si="882"/>
        <v/>
      </c>
      <c r="O3500" s="7" t="str">
        <f t="shared" ca="1" si="878"/>
        <v/>
      </c>
      <c r="P3500" s="7" t="str">
        <f t="shared" ca="1" si="879"/>
        <v/>
      </c>
      <c r="Q3500" s="7" t="str">
        <f t="shared" ca="1" si="880"/>
        <v/>
      </c>
      <c r="R3500" s="7" t="str">
        <f t="shared" ca="1" si="881"/>
        <v/>
      </c>
      <c r="S3500" s="7" t="str">
        <f t="shared" ca="1" si="868"/>
        <v/>
      </c>
      <c r="T3500" s="7" t="str">
        <f t="shared" ca="1" si="869"/>
        <v/>
      </c>
      <c r="V3500" s="120" cm="1">
        <f t="array" aca="1" ref="V3500" ca="1">SUMIFS(Invoice_Hours,Invoice_Labor_Category,$D3500,Invoice_Company,$C3500,Invoice_MSA_Code,$E3500)</f>
        <v>0</v>
      </c>
      <c r="W3500" s="121" t="str">
        <f t="shared" ca="1" si="870"/>
        <v/>
      </c>
      <c r="X3500" s="152" t="str">
        <f t="shared" ca="1" si="871"/>
        <v/>
      </c>
      <c r="AB3500" t="str">
        <f t="shared" si="872"/>
        <v/>
      </c>
      <c r="AC3500" t="str">
        <f t="shared" si="873"/>
        <v/>
      </c>
      <c r="AD3500" t="str">
        <f t="shared" si="874"/>
        <v/>
      </c>
      <c r="AE3500" s="4" t="str">
        <f t="shared" ca="1" si="867"/>
        <v/>
      </c>
    </row>
    <row r="3501" spans="7:31">
      <c r="M3501" s="7">
        <f t="shared" si="877"/>
        <v>0</v>
      </c>
      <c r="N3501" s="220" t="str">
        <f t="shared" si="882"/>
        <v/>
      </c>
      <c r="O3501" s="7">
        <f t="shared" si="878"/>
        <v>0</v>
      </c>
      <c r="P3501" s="7" t="str">
        <f t="shared" si="879"/>
        <v/>
      </c>
      <c r="Q3501" s="7" t="str">
        <f t="shared" si="880"/>
        <v/>
      </c>
      <c r="R3501" s="7" t="str">
        <f t="shared" si="881"/>
        <v/>
      </c>
      <c r="S3501" s="7" t="str">
        <f t="shared" si="868"/>
        <v/>
      </c>
      <c r="T3501" s="7" t="str">
        <f t="shared" si="869"/>
        <v/>
      </c>
      <c r="X3501" s="151">
        <f t="shared" si="871"/>
        <v>0</v>
      </c>
      <c r="AB3501" t="str">
        <f t="shared" si="872"/>
        <v/>
      </c>
      <c r="AC3501" s="5" t="str">
        <f t="shared" si="873"/>
        <v/>
      </c>
      <c r="AD3501" s="5" t="str">
        <f t="shared" si="874"/>
        <v/>
      </c>
      <c r="AE3501" s="12">
        <f t="shared" si="867"/>
        <v>0</v>
      </c>
    </row>
    <row r="3502" spans="7:31">
      <c r="M3502" s="7">
        <f t="shared" si="877"/>
        <v>0</v>
      </c>
      <c r="N3502" s="220" t="str">
        <f t="shared" si="882"/>
        <v/>
      </c>
      <c r="O3502" s="7">
        <f t="shared" si="878"/>
        <v>0</v>
      </c>
      <c r="P3502" s="7" t="str">
        <f t="shared" si="879"/>
        <v/>
      </c>
      <c r="Q3502" s="7" t="str">
        <f t="shared" si="880"/>
        <v/>
      </c>
      <c r="R3502" s="7" t="str">
        <f t="shared" si="881"/>
        <v/>
      </c>
      <c r="S3502" s="7" t="str">
        <f t="shared" si="868"/>
        <v/>
      </c>
      <c r="T3502" s="7" t="str">
        <f t="shared" si="869"/>
        <v/>
      </c>
      <c r="X3502" s="153">
        <f t="shared" si="871"/>
        <v>0</v>
      </c>
      <c r="AB3502" t="str">
        <f t="shared" si="872"/>
        <v/>
      </c>
      <c r="AC3502" s="5" t="str">
        <f t="shared" si="873"/>
        <v/>
      </c>
      <c r="AD3502" s="5" t="str">
        <f t="shared" si="874"/>
        <v/>
      </c>
      <c r="AE3502" s="12">
        <f t="shared" si="867"/>
        <v>0</v>
      </c>
    </row>
    <row r="3503" spans="7:31">
      <c r="M3503" s="7">
        <f t="shared" si="877"/>
        <v>0</v>
      </c>
      <c r="N3503" s="220" t="str">
        <f t="shared" si="882"/>
        <v/>
      </c>
      <c r="O3503" s="7">
        <f t="shared" si="878"/>
        <v>0</v>
      </c>
      <c r="P3503" s="7" t="str">
        <f t="shared" si="879"/>
        <v/>
      </c>
      <c r="Q3503" s="7" t="str">
        <f t="shared" si="880"/>
        <v/>
      </c>
      <c r="R3503" s="7" t="str">
        <f t="shared" si="881"/>
        <v/>
      </c>
      <c r="S3503" s="7" t="str">
        <f t="shared" si="868"/>
        <v/>
      </c>
      <c r="T3503" s="7" t="str">
        <f t="shared" si="869"/>
        <v/>
      </c>
      <c r="X3503" s="154">
        <f t="shared" si="871"/>
        <v>0</v>
      </c>
      <c r="AB3503" t="str">
        <f t="shared" si="872"/>
        <v/>
      </c>
      <c r="AC3503" s="5" t="str">
        <f t="shared" si="873"/>
        <v/>
      </c>
      <c r="AD3503" s="5" t="str">
        <f t="shared" si="874"/>
        <v/>
      </c>
      <c r="AE3503" s="12">
        <f t="shared" si="867"/>
        <v>0</v>
      </c>
    </row>
    <row r="3504" spans="7:31">
      <c r="M3504" s="7">
        <f t="shared" si="877"/>
        <v>0</v>
      </c>
      <c r="N3504" s="220" t="str">
        <f t="shared" si="882"/>
        <v/>
      </c>
      <c r="O3504" s="7">
        <f t="shared" si="878"/>
        <v>0</v>
      </c>
      <c r="P3504" s="7" t="str">
        <f t="shared" si="879"/>
        <v/>
      </c>
      <c r="Q3504" s="7" t="str">
        <f t="shared" si="880"/>
        <v/>
      </c>
      <c r="R3504" s="7" t="str">
        <f t="shared" si="881"/>
        <v/>
      </c>
      <c r="S3504" s="7" t="str">
        <f t="shared" si="868"/>
        <v/>
      </c>
      <c r="T3504" s="7" t="str">
        <f t="shared" si="869"/>
        <v/>
      </c>
      <c r="X3504" s="153">
        <f t="shared" si="871"/>
        <v>0</v>
      </c>
      <c r="AB3504" t="str">
        <f t="shared" si="872"/>
        <v/>
      </c>
      <c r="AC3504" s="5" t="str">
        <f t="shared" si="873"/>
        <v/>
      </c>
      <c r="AD3504" s="5" t="str">
        <f t="shared" si="874"/>
        <v/>
      </c>
      <c r="AE3504" s="12">
        <f t="shared" si="867"/>
        <v>0</v>
      </c>
    </row>
    <row r="3505" spans="13:31">
      <c r="M3505" s="7">
        <f t="shared" si="877"/>
        <v>0</v>
      </c>
      <c r="N3505" s="220" t="str">
        <f t="shared" si="882"/>
        <v/>
      </c>
      <c r="O3505" s="7">
        <f t="shared" si="878"/>
        <v>0</v>
      </c>
      <c r="P3505" s="7" t="str">
        <f t="shared" si="879"/>
        <v/>
      </c>
      <c r="Q3505" s="7" t="str">
        <f t="shared" si="880"/>
        <v/>
      </c>
      <c r="R3505" s="7" t="str">
        <f t="shared" si="881"/>
        <v/>
      </c>
      <c r="S3505" s="7" t="str">
        <f t="shared" si="868"/>
        <v/>
      </c>
      <c r="T3505" s="7" t="str">
        <f t="shared" si="869"/>
        <v/>
      </c>
      <c r="X3505" s="154">
        <f t="shared" si="871"/>
        <v>0</v>
      </c>
      <c r="AB3505" t="str">
        <f t="shared" si="872"/>
        <v/>
      </c>
      <c r="AC3505" s="5" t="str">
        <f t="shared" si="873"/>
        <v/>
      </c>
      <c r="AD3505" s="5" t="str">
        <f t="shared" si="874"/>
        <v/>
      </c>
      <c r="AE3505" s="12">
        <f t="shared" si="867"/>
        <v>0</v>
      </c>
    </row>
    <row r="3506" spans="13:31">
      <c r="M3506" s="7">
        <f t="shared" si="877"/>
        <v>0</v>
      </c>
      <c r="N3506" s="220" t="str">
        <f t="shared" si="882"/>
        <v/>
      </c>
      <c r="O3506" s="7">
        <f t="shared" si="878"/>
        <v>0</v>
      </c>
      <c r="P3506" s="7" t="str">
        <f t="shared" si="879"/>
        <v/>
      </c>
      <c r="Q3506" s="7" t="str">
        <f t="shared" si="880"/>
        <v/>
      </c>
      <c r="R3506" s="7" t="str">
        <f t="shared" si="881"/>
        <v/>
      </c>
      <c r="S3506" s="7" t="str">
        <f t="shared" si="868"/>
        <v/>
      </c>
      <c r="T3506" s="7" t="str">
        <f t="shared" si="869"/>
        <v/>
      </c>
      <c r="X3506" s="153">
        <f t="shared" si="871"/>
        <v>0</v>
      </c>
      <c r="AB3506" t="str">
        <f t="shared" si="872"/>
        <v/>
      </c>
      <c r="AC3506" s="5" t="str">
        <f t="shared" si="873"/>
        <v/>
      </c>
      <c r="AD3506" s="5" t="str">
        <f t="shared" si="874"/>
        <v/>
      </c>
      <c r="AE3506" s="12">
        <f t="shared" si="867"/>
        <v>0</v>
      </c>
    </row>
    <row r="3507" spans="13:31">
      <c r="M3507" s="7">
        <f t="shared" si="877"/>
        <v>0</v>
      </c>
      <c r="N3507" s="220" t="str">
        <f t="shared" si="882"/>
        <v/>
      </c>
      <c r="O3507" s="7">
        <f t="shared" si="878"/>
        <v>0</v>
      </c>
      <c r="P3507" s="7" t="str">
        <f t="shared" si="879"/>
        <v/>
      </c>
      <c r="Q3507" s="7" t="str">
        <f t="shared" si="880"/>
        <v/>
      </c>
      <c r="R3507" s="7" t="str">
        <f t="shared" si="881"/>
        <v/>
      </c>
      <c r="S3507" s="7" t="str">
        <f t="shared" si="868"/>
        <v/>
      </c>
      <c r="T3507" s="7" t="str">
        <f t="shared" si="869"/>
        <v/>
      </c>
      <c r="X3507" s="154">
        <f t="shared" si="871"/>
        <v>0</v>
      </c>
      <c r="AB3507" t="str">
        <f t="shared" si="872"/>
        <v/>
      </c>
      <c r="AC3507" s="5" t="str">
        <f t="shared" si="873"/>
        <v/>
      </c>
      <c r="AD3507" s="5" t="str">
        <f t="shared" si="874"/>
        <v/>
      </c>
      <c r="AE3507" s="12">
        <f t="shared" si="867"/>
        <v>0</v>
      </c>
    </row>
    <row r="3508" spans="13:31">
      <c r="M3508" s="7">
        <f t="shared" si="877"/>
        <v>0</v>
      </c>
      <c r="N3508" s="220" t="str">
        <f t="shared" si="882"/>
        <v/>
      </c>
      <c r="O3508" s="7">
        <f t="shared" si="878"/>
        <v>0</v>
      </c>
      <c r="P3508" s="7" t="str">
        <f t="shared" si="879"/>
        <v/>
      </c>
      <c r="Q3508" s="7" t="str">
        <f t="shared" si="880"/>
        <v/>
      </c>
      <c r="R3508" s="7" t="str">
        <f t="shared" si="881"/>
        <v/>
      </c>
      <c r="S3508" s="7" t="str">
        <f t="shared" si="868"/>
        <v/>
      </c>
      <c r="T3508" s="7" t="str">
        <f t="shared" si="869"/>
        <v/>
      </c>
      <c r="X3508" s="153">
        <f t="shared" si="871"/>
        <v>0</v>
      </c>
      <c r="AB3508" t="str">
        <f t="shared" si="872"/>
        <v/>
      </c>
      <c r="AC3508" s="5" t="str">
        <f t="shared" si="873"/>
        <v/>
      </c>
      <c r="AD3508" s="5" t="str">
        <f t="shared" si="874"/>
        <v/>
      </c>
      <c r="AE3508" s="12">
        <f t="shared" si="867"/>
        <v>0</v>
      </c>
    </row>
    <row r="3509" spans="13:31">
      <c r="M3509" s="7">
        <f t="shared" si="877"/>
        <v>0</v>
      </c>
      <c r="N3509" s="220" t="str">
        <f t="shared" si="882"/>
        <v/>
      </c>
      <c r="O3509" s="7">
        <f t="shared" si="878"/>
        <v>0</v>
      </c>
      <c r="P3509" s="7" t="str">
        <f t="shared" si="879"/>
        <v/>
      </c>
      <c r="Q3509" s="7" t="str">
        <f t="shared" si="880"/>
        <v/>
      </c>
      <c r="R3509" s="7" t="str">
        <f t="shared" si="881"/>
        <v/>
      </c>
      <c r="S3509" s="7" t="str">
        <f t="shared" si="868"/>
        <v/>
      </c>
      <c r="T3509" s="7" t="str">
        <f t="shared" si="869"/>
        <v/>
      </c>
      <c r="X3509" s="154">
        <f t="shared" si="871"/>
        <v>0</v>
      </c>
      <c r="AB3509" t="str">
        <f t="shared" si="872"/>
        <v/>
      </c>
      <c r="AC3509" s="5" t="str">
        <f t="shared" si="873"/>
        <v/>
      </c>
      <c r="AD3509" s="5" t="str">
        <f t="shared" si="874"/>
        <v/>
      </c>
      <c r="AE3509" s="12">
        <f t="shared" si="867"/>
        <v>0</v>
      </c>
    </row>
    <row r="3510" spans="13:31">
      <c r="M3510" s="7">
        <f t="shared" si="877"/>
        <v>0</v>
      </c>
      <c r="N3510" s="220" t="str">
        <f t="shared" si="882"/>
        <v/>
      </c>
      <c r="O3510" s="7">
        <f t="shared" si="878"/>
        <v>0</v>
      </c>
      <c r="P3510" s="7" t="str">
        <f t="shared" si="879"/>
        <v/>
      </c>
      <c r="Q3510" s="7" t="str">
        <f t="shared" si="880"/>
        <v/>
      </c>
      <c r="R3510" s="7" t="str">
        <f t="shared" si="881"/>
        <v/>
      </c>
      <c r="S3510" s="7" t="str">
        <f t="shared" si="868"/>
        <v/>
      </c>
      <c r="T3510" s="7" t="str">
        <f t="shared" si="869"/>
        <v/>
      </c>
      <c r="X3510" s="153">
        <f t="shared" si="871"/>
        <v>0</v>
      </c>
      <c r="AB3510" t="str">
        <f t="shared" si="872"/>
        <v/>
      </c>
      <c r="AC3510" s="5" t="str">
        <f t="shared" si="873"/>
        <v/>
      </c>
      <c r="AD3510" s="5" t="str">
        <f t="shared" si="874"/>
        <v/>
      </c>
      <c r="AE3510" s="12">
        <f t="shared" si="867"/>
        <v>0</v>
      </c>
    </row>
    <row r="3511" spans="13:31">
      <c r="M3511" s="7">
        <f t="shared" si="877"/>
        <v>0</v>
      </c>
      <c r="N3511" s="220" t="str">
        <f t="shared" si="882"/>
        <v/>
      </c>
      <c r="O3511" s="7">
        <f t="shared" si="878"/>
        <v>0</v>
      </c>
      <c r="P3511" s="7" t="str">
        <f t="shared" si="879"/>
        <v/>
      </c>
      <c r="Q3511" s="7" t="str">
        <f t="shared" si="880"/>
        <v/>
      </c>
      <c r="R3511" s="7" t="str">
        <f t="shared" si="881"/>
        <v/>
      </c>
      <c r="S3511" s="7" t="str">
        <f t="shared" si="868"/>
        <v/>
      </c>
      <c r="T3511" s="7" t="str">
        <f t="shared" si="869"/>
        <v/>
      </c>
      <c r="X3511" s="154">
        <f t="shared" si="871"/>
        <v>0</v>
      </c>
      <c r="AB3511" t="str">
        <f t="shared" si="872"/>
        <v/>
      </c>
      <c r="AC3511" s="5" t="str">
        <f t="shared" si="873"/>
        <v/>
      </c>
      <c r="AD3511" s="5" t="str">
        <f t="shared" si="874"/>
        <v/>
      </c>
      <c r="AE3511" s="12">
        <f t="shared" si="867"/>
        <v>0</v>
      </c>
    </row>
    <row r="3512" spans="13:31">
      <c r="M3512" s="7">
        <f t="shared" si="877"/>
        <v>0</v>
      </c>
      <c r="N3512" s="220" t="str">
        <f t="shared" si="882"/>
        <v/>
      </c>
      <c r="O3512" s="7">
        <f t="shared" si="878"/>
        <v>0</v>
      </c>
      <c r="P3512" s="7" t="str">
        <f t="shared" si="879"/>
        <v/>
      </c>
      <c r="Q3512" s="7" t="str">
        <f t="shared" si="880"/>
        <v/>
      </c>
      <c r="R3512" s="7" t="str">
        <f t="shared" si="881"/>
        <v/>
      </c>
      <c r="S3512" s="7" t="str">
        <f t="shared" si="868"/>
        <v/>
      </c>
      <c r="T3512" s="7" t="str">
        <f t="shared" si="869"/>
        <v/>
      </c>
      <c r="X3512" s="153">
        <f t="shared" si="871"/>
        <v>0</v>
      </c>
      <c r="AB3512" t="str">
        <f t="shared" si="872"/>
        <v/>
      </c>
      <c r="AC3512" s="5" t="str">
        <f t="shared" si="873"/>
        <v/>
      </c>
      <c r="AD3512" s="5" t="str">
        <f t="shared" si="874"/>
        <v/>
      </c>
      <c r="AE3512" s="12">
        <f t="shared" si="867"/>
        <v>0</v>
      </c>
    </row>
    <row r="3513" spans="13:31">
      <c r="M3513" s="7">
        <f t="shared" si="877"/>
        <v>0</v>
      </c>
      <c r="N3513" s="220" t="str">
        <f t="shared" si="882"/>
        <v/>
      </c>
      <c r="O3513" s="7">
        <f t="shared" si="878"/>
        <v>0</v>
      </c>
      <c r="P3513" s="7" t="str">
        <f t="shared" si="879"/>
        <v/>
      </c>
      <c r="Q3513" s="7" t="str">
        <f t="shared" si="880"/>
        <v/>
      </c>
      <c r="R3513" s="7" t="str">
        <f t="shared" si="881"/>
        <v/>
      </c>
      <c r="S3513" s="7" t="str">
        <f t="shared" si="868"/>
        <v/>
      </c>
      <c r="T3513" s="7" t="str">
        <f t="shared" si="869"/>
        <v/>
      </c>
      <c r="X3513" s="154">
        <f t="shared" si="871"/>
        <v>0</v>
      </c>
      <c r="AB3513" t="str">
        <f t="shared" si="872"/>
        <v/>
      </c>
      <c r="AC3513" s="5" t="str">
        <f t="shared" si="873"/>
        <v/>
      </c>
      <c r="AD3513" s="5" t="str">
        <f t="shared" si="874"/>
        <v/>
      </c>
      <c r="AE3513" s="12">
        <f t="shared" si="867"/>
        <v>0</v>
      </c>
    </row>
    <row r="3514" spans="13:31">
      <c r="M3514" s="7">
        <f t="shared" si="877"/>
        <v>0</v>
      </c>
      <c r="N3514" s="220" t="str">
        <f t="shared" si="882"/>
        <v/>
      </c>
      <c r="O3514" s="7">
        <f t="shared" si="878"/>
        <v>0</v>
      </c>
      <c r="P3514" s="7" t="str">
        <f t="shared" si="879"/>
        <v/>
      </c>
      <c r="Q3514" s="7" t="str">
        <f t="shared" si="880"/>
        <v/>
      </c>
      <c r="R3514" s="7" t="str">
        <f t="shared" si="881"/>
        <v/>
      </c>
      <c r="S3514" s="7" t="str">
        <f t="shared" si="868"/>
        <v/>
      </c>
      <c r="T3514" s="7" t="str">
        <f t="shared" si="869"/>
        <v/>
      </c>
      <c r="X3514" s="153">
        <f t="shared" si="871"/>
        <v>0</v>
      </c>
      <c r="AB3514" t="str">
        <f t="shared" si="872"/>
        <v/>
      </c>
      <c r="AC3514" s="5" t="str">
        <f t="shared" si="873"/>
        <v/>
      </c>
      <c r="AD3514" s="5" t="str">
        <f t="shared" si="874"/>
        <v/>
      </c>
      <c r="AE3514" s="12">
        <f t="shared" si="867"/>
        <v>0</v>
      </c>
    </row>
    <row r="3515" spans="13:31">
      <c r="M3515" s="7">
        <f t="shared" si="877"/>
        <v>0</v>
      </c>
      <c r="N3515" s="220" t="str">
        <f t="shared" si="882"/>
        <v/>
      </c>
      <c r="O3515" s="7">
        <f t="shared" si="878"/>
        <v>0</v>
      </c>
      <c r="P3515" s="7" t="str">
        <f t="shared" si="879"/>
        <v/>
      </c>
      <c r="Q3515" s="7" t="str">
        <f t="shared" si="880"/>
        <v/>
      </c>
      <c r="R3515" s="7" t="str">
        <f t="shared" si="881"/>
        <v/>
      </c>
      <c r="S3515" s="7" t="str">
        <f t="shared" si="868"/>
        <v/>
      </c>
      <c r="T3515" s="7" t="str">
        <f t="shared" si="869"/>
        <v/>
      </c>
      <c r="X3515" s="154">
        <f t="shared" si="871"/>
        <v>0</v>
      </c>
      <c r="AB3515" t="str">
        <f t="shared" si="872"/>
        <v/>
      </c>
      <c r="AC3515" s="5" t="str">
        <f t="shared" si="873"/>
        <v/>
      </c>
      <c r="AD3515" s="5" t="str">
        <f t="shared" si="874"/>
        <v/>
      </c>
      <c r="AE3515" s="12">
        <f t="shared" ref="AE3515:AE3578" si="883">X3515</f>
        <v>0</v>
      </c>
    </row>
    <row r="3516" spans="13:31">
      <c r="M3516" s="7">
        <f t="shared" si="877"/>
        <v>0</v>
      </c>
      <c r="N3516" s="220" t="str">
        <f t="shared" si="882"/>
        <v/>
      </c>
      <c r="O3516" s="7">
        <f t="shared" si="878"/>
        <v>0</v>
      </c>
      <c r="P3516" s="7" t="str">
        <f t="shared" si="879"/>
        <v/>
      </c>
      <c r="Q3516" s="7" t="str">
        <f t="shared" si="880"/>
        <v/>
      </c>
      <c r="R3516" s="7" t="str">
        <f t="shared" si="881"/>
        <v/>
      </c>
      <c r="S3516" s="7" t="str">
        <f t="shared" si="868"/>
        <v/>
      </c>
      <c r="T3516" s="7" t="str">
        <f t="shared" si="869"/>
        <v/>
      </c>
      <c r="X3516" s="153">
        <f t="shared" si="871"/>
        <v>0</v>
      </c>
      <c r="AB3516" t="str">
        <f t="shared" si="872"/>
        <v/>
      </c>
      <c r="AC3516" s="5" t="str">
        <f t="shared" si="873"/>
        <v/>
      </c>
      <c r="AD3516" s="5" t="str">
        <f t="shared" si="874"/>
        <v/>
      </c>
      <c r="AE3516" s="12">
        <f t="shared" si="883"/>
        <v>0</v>
      </c>
    </row>
    <row r="3517" spans="13:31">
      <c r="M3517" s="7">
        <f t="shared" si="877"/>
        <v>0</v>
      </c>
      <c r="N3517" s="220" t="str">
        <f t="shared" si="882"/>
        <v/>
      </c>
      <c r="O3517" s="7">
        <f t="shared" si="878"/>
        <v>0</v>
      </c>
      <c r="P3517" s="7" t="str">
        <f t="shared" si="879"/>
        <v/>
      </c>
      <c r="Q3517" s="7" t="str">
        <f t="shared" si="880"/>
        <v/>
      </c>
      <c r="R3517" s="7" t="str">
        <f t="shared" si="881"/>
        <v/>
      </c>
      <c r="S3517" s="7" t="str">
        <f t="shared" si="868"/>
        <v/>
      </c>
      <c r="T3517" s="7" t="str">
        <f t="shared" si="869"/>
        <v/>
      </c>
      <c r="X3517" s="154">
        <f t="shared" si="871"/>
        <v>0</v>
      </c>
      <c r="AB3517" t="str">
        <f t="shared" si="872"/>
        <v/>
      </c>
      <c r="AC3517" s="5" t="str">
        <f t="shared" si="873"/>
        <v/>
      </c>
      <c r="AD3517" s="5" t="str">
        <f t="shared" si="874"/>
        <v/>
      </c>
      <c r="AE3517" s="12">
        <f t="shared" si="883"/>
        <v>0</v>
      </c>
    </row>
    <row r="3518" spans="13:31">
      <c r="M3518" s="7">
        <f t="shared" si="877"/>
        <v>0</v>
      </c>
      <c r="N3518" s="220" t="str">
        <f t="shared" si="882"/>
        <v/>
      </c>
      <c r="O3518" s="7">
        <f t="shared" si="878"/>
        <v>0</v>
      </c>
      <c r="P3518" s="7" t="str">
        <f t="shared" si="879"/>
        <v/>
      </c>
      <c r="Q3518" s="7" t="str">
        <f t="shared" si="880"/>
        <v/>
      </c>
      <c r="R3518" s="7" t="str">
        <f t="shared" si="881"/>
        <v/>
      </c>
      <c r="S3518" s="7" t="str">
        <f t="shared" si="868"/>
        <v/>
      </c>
      <c r="T3518" s="7" t="str">
        <f t="shared" si="869"/>
        <v/>
      </c>
      <c r="X3518" s="153">
        <f t="shared" si="871"/>
        <v>0</v>
      </c>
      <c r="AB3518" t="str">
        <f t="shared" si="872"/>
        <v/>
      </c>
      <c r="AC3518" s="5" t="str">
        <f t="shared" si="873"/>
        <v/>
      </c>
      <c r="AD3518" s="5" t="str">
        <f t="shared" si="874"/>
        <v/>
      </c>
      <c r="AE3518" s="12">
        <f t="shared" si="883"/>
        <v>0</v>
      </c>
    </row>
    <row r="3519" spans="13:31">
      <c r="M3519" s="7">
        <f t="shared" si="877"/>
        <v>0</v>
      </c>
      <c r="N3519" s="220" t="str">
        <f t="shared" si="882"/>
        <v/>
      </c>
      <c r="O3519" s="7">
        <f t="shared" si="878"/>
        <v>0</v>
      </c>
      <c r="P3519" s="7" t="str">
        <f t="shared" si="879"/>
        <v/>
      </c>
      <c r="Q3519" s="7" t="str">
        <f t="shared" si="880"/>
        <v/>
      </c>
      <c r="R3519" s="7" t="str">
        <f t="shared" si="881"/>
        <v/>
      </c>
      <c r="S3519" s="7" t="str">
        <f t="shared" si="868"/>
        <v/>
      </c>
      <c r="T3519" s="7" t="str">
        <f t="shared" si="869"/>
        <v/>
      </c>
      <c r="X3519" s="154">
        <f t="shared" si="871"/>
        <v>0</v>
      </c>
      <c r="AB3519" t="str">
        <f t="shared" si="872"/>
        <v/>
      </c>
      <c r="AC3519" s="5" t="str">
        <f t="shared" si="873"/>
        <v/>
      </c>
      <c r="AD3519" s="5" t="str">
        <f t="shared" si="874"/>
        <v/>
      </c>
      <c r="AE3519" s="12">
        <f t="shared" si="883"/>
        <v>0</v>
      </c>
    </row>
    <row r="3520" spans="13:31">
      <c r="M3520" s="7">
        <f t="shared" si="877"/>
        <v>0</v>
      </c>
      <c r="N3520" s="220" t="str">
        <f t="shared" si="882"/>
        <v/>
      </c>
      <c r="O3520" s="7">
        <f t="shared" si="878"/>
        <v>0</v>
      </c>
      <c r="P3520" s="7" t="str">
        <f t="shared" si="879"/>
        <v/>
      </c>
      <c r="Q3520" s="7" t="str">
        <f t="shared" si="880"/>
        <v/>
      </c>
      <c r="R3520" s="7" t="str">
        <f t="shared" si="881"/>
        <v/>
      </c>
      <c r="S3520" s="7" t="str">
        <f t="shared" si="868"/>
        <v/>
      </c>
      <c r="T3520" s="7" t="str">
        <f t="shared" si="869"/>
        <v/>
      </c>
      <c r="X3520" s="153">
        <f t="shared" si="871"/>
        <v>0</v>
      </c>
      <c r="AB3520" t="str">
        <f t="shared" si="872"/>
        <v/>
      </c>
      <c r="AC3520" s="5" t="str">
        <f t="shared" si="873"/>
        <v/>
      </c>
      <c r="AD3520" s="5" t="str">
        <f t="shared" si="874"/>
        <v/>
      </c>
      <c r="AE3520" s="12">
        <f t="shared" si="883"/>
        <v>0</v>
      </c>
    </row>
    <row r="3521" spans="13:31">
      <c r="M3521" s="7">
        <f t="shared" si="877"/>
        <v>0</v>
      </c>
      <c r="N3521" s="220" t="str">
        <f t="shared" si="882"/>
        <v/>
      </c>
      <c r="O3521" s="7">
        <f t="shared" si="878"/>
        <v>0</v>
      </c>
      <c r="P3521" s="7" t="str">
        <f t="shared" si="879"/>
        <v/>
      </c>
      <c r="Q3521" s="7" t="str">
        <f t="shared" si="880"/>
        <v/>
      </c>
      <c r="R3521" s="7" t="str">
        <f t="shared" si="881"/>
        <v/>
      </c>
      <c r="S3521" s="7" t="str">
        <f t="shared" si="868"/>
        <v/>
      </c>
      <c r="T3521" s="7" t="str">
        <f t="shared" si="869"/>
        <v/>
      </c>
      <c r="X3521" s="154">
        <f t="shared" si="871"/>
        <v>0</v>
      </c>
      <c r="AB3521" t="str">
        <f t="shared" si="872"/>
        <v/>
      </c>
      <c r="AC3521" s="5" t="str">
        <f t="shared" si="873"/>
        <v/>
      </c>
      <c r="AD3521" s="5" t="str">
        <f t="shared" si="874"/>
        <v/>
      </c>
      <c r="AE3521" s="12">
        <f t="shared" si="883"/>
        <v>0</v>
      </c>
    </row>
    <row r="3522" spans="13:31">
      <c r="M3522" s="7">
        <f t="shared" si="877"/>
        <v>0</v>
      </c>
      <c r="N3522" s="220" t="str">
        <f t="shared" si="882"/>
        <v/>
      </c>
      <c r="O3522" s="7">
        <f t="shared" si="878"/>
        <v>0</v>
      </c>
      <c r="P3522" s="7" t="str">
        <f t="shared" si="879"/>
        <v/>
      </c>
      <c r="Q3522" s="7" t="str">
        <f t="shared" si="880"/>
        <v/>
      </c>
      <c r="R3522" s="7" t="str">
        <f t="shared" si="881"/>
        <v/>
      </c>
      <c r="S3522" s="7" t="str">
        <f t="shared" si="868"/>
        <v/>
      </c>
      <c r="T3522" s="7" t="str">
        <f t="shared" si="869"/>
        <v/>
      </c>
      <c r="X3522" s="153">
        <f t="shared" si="871"/>
        <v>0</v>
      </c>
      <c r="AB3522" t="str">
        <f t="shared" si="872"/>
        <v/>
      </c>
      <c r="AC3522" s="5" t="str">
        <f t="shared" si="873"/>
        <v/>
      </c>
      <c r="AD3522" s="5" t="str">
        <f t="shared" si="874"/>
        <v/>
      </c>
      <c r="AE3522" s="12">
        <f t="shared" si="883"/>
        <v>0</v>
      </c>
    </row>
    <row r="3523" spans="13:31">
      <c r="M3523" s="7">
        <f t="shared" si="877"/>
        <v>0</v>
      </c>
      <c r="N3523" s="220" t="str">
        <f t="shared" si="882"/>
        <v/>
      </c>
      <c r="O3523" s="7">
        <f t="shared" si="878"/>
        <v>0</v>
      </c>
      <c r="P3523" s="7" t="str">
        <f t="shared" si="879"/>
        <v/>
      </c>
      <c r="Q3523" s="7" t="str">
        <f t="shared" si="880"/>
        <v/>
      </c>
      <c r="R3523" s="7" t="str">
        <f t="shared" si="881"/>
        <v/>
      </c>
      <c r="S3523" s="7" t="str">
        <f t="shared" ref="S3523:S3586" si="884">IFERROR(IF(N3523&lt;0,-O3523,""),"")</f>
        <v/>
      </c>
      <c r="T3523" s="7" t="str">
        <f t="shared" ref="T3523:T3586" si="885">IFERROR(IF(AND(K3523&lt;&gt;"",H3523&lt;&gt;"",K3523=H3523),L3523,""),"")</f>
        <v/>
      </c>
      <c r="X3523" s="154">
        <f t="shared" ref="X3523:X3586" si="886">IFERROR(IF(H3523="",K3523*J3523,W3523*V3523),"")</f>
        <v>0</v>
      </c>
      <c r="AB3523" t="str">
        <f t="shared" ref="AB3523:AB3586" si="887">IF(C3523=0,"",C3523)</f>
        <v/>
      </c>
      <c r="AC3523" s="5" t="str">
        <f t="shared" ref="AC3523:AC3586" si="888">IF(D3523=0,"",D3523)</f>
        <v/>
      </c>
      <c r="AD3523" s="5" t="str">
        <f t="shared" ref="AD3523:AD3586" si="889">IF(F3523=0,"",F3523)</f>
        <v/>
      </c>
      <c r="AE3523" s="12">
        <f t="shared" si="883"/>
        <v>0</v>
      </c>
    </row>
    <row r="3524" spans="13:31">
      <c r="M3524" s="7">
        <f t="shared" ref="M3524:M3587" si="890">IFERROR(K3524-H3524,"")</f>
        <v>0</v>
      </c>
      <c r="N3524" s="220" t="str">
        <f t="shared" si="882"/>
        <v/>
      </c>
      <c r="O3524" s="7">
        <f t="shared" ref="O3524:O3587" si="891">IFERROR(M3524*J3524,"")</f>
        <v>0</v>
      </c>
      <c r="P3524" s="7" t="str">
        <f t="shared" ref="P3524:P3587" si="892">IFERROR(IF(N3524&gt;5%,O3524*((N3524-5%)/N3524),""),"")</f>
        <v/>
      </c>
      <c r="Q3524" s="7" t="str">
        <f t="shared" ref="Q3524:Q3587" si="893">IFERROR(IF(N3524&gt;0,O3524*(MIN(N3524,5%)/N3524),""),"")</f>
        <v/>
      </c>
      <c r="R3524" s="7" t="str">
        <f t="shared" ref="R3524:R3587" si="894">IFERROR(IF(AND(K3524&gt;0,H3524="",L3524&lt;&gt;0),L3524,""),"")</f>
        <v/>
      </c>
      <c r="S3524" s="7" t="str">
        <f t="shared" si="884"/>
        <v/>
      </c>
      <c r="T3524" s="7" t="str">
        <f t="shared" si="885"/>
        <v/>
      </c>
      <c r="X3524" s="153">
        <f t="shared" si="886"/>
        <v>0</v>
      </c>
      <c r="AB3524" t="str">
        <f t="shared" si="887"/>
        <v/>
      </c>
      <c r="AC3524" s="5" t="str">
        <f t="shared" si="888"/>
        <v/>
      </c>
      <c r="AD3524" s="5" t="str">
        <f t="shared" si="889"/>
        <v/>
      </c>
      <c r="AE3524" s="12">
        <f t="shared" si="883"/>
        <v>0</v>
      </c>
    </row>
    <row r="3525" spans="13:31">
      <c r="M3525" s="7">
        <f t="shared" si="890"/>
        <v>0</v>
      </c>
      <c r="N3525" s="220" t="str">
        <f t="shared" ref="N3525:N3588" si="895">IFERROR(M3525/H3525,"")</f>
        <v/>
      </c>
      <c r="O3525" s="7">
        <f t="shared" si="891"/>
        <v>0</v>
      </c>
      <c r="P3525" s="7" t="str">
        <f t="shared" si="892"/>
        <v/>
      </c>
      <c r="Q3525" s="7" t="str">
        <f t="shared" si="893"/>
        <v/>
      </c>
      <c r="R3525" s="7" t="str">
        <f t="shared" si="894"/>
        <v/>
      </c>
      <c r="S3525" s="7" t="str">
        <f t="shared" si="884"/>
        <v/>
      </c>
      <c r="T3525" s="7" t="str">
        <f t="shared" si="885"/>
        <v/>
      </c>
      <c r="X3525" s="154">
        <f t="shared" si="886"/>
        <v>0</v>
      </c>
      <c r="AB3525" t="str">
        <f t="shared" si="887"/>
        <v/>
      </c>
      <c r="AC3525" s="5" t="str">
        <f t="shared" si="888"/>
        <v/>
      </c>
      <c r="AD3525" s="5" t="str">
        <f t="shared" si="889"/>
        <v/>
      </c>
      <c r="AE3525" s="12">
        <f t="shared" si="883"/>
        <v>0</v>
      </c>
    </row>
    <row r="3526" spans="13:31">
      <c r="M3526" s="7">
        <f t="shared" si="890"/>
        <v>0</v>
      </c>
      <c r="N3526" s="220" t="str">
        <f t="shared" si="895"/>
        <v/>
      </c>
      <c r="O3526" s="7">
        <f t="shared" si="891"/>
        <v>0</v>
      </c>
      <c r="P3526" s="7" t="str">
        <f t="shared" si="892"/>
        <v/>
      </c>
      <c r="Q3526" s="7" t="str">
        <f t="shared" si="893"/>
        <v/>
      </c>
      <c r="R3526" s="7" t="str">
        <f t="shared" si="894"/>
        <v/>
      </c>
      <c r="S3526" s="7" t="str">
        <f t="shared" si="884"/>
        <v/>
      </c>
      <c r="T3526" s="7" t="str">
        <f t="shared" si="885"/>
        <v/>
      </c>
      <c r="X3526" s="153">
        <f t="shared" si="886"/>
        <v>0</v>
      </c>
      <c r="AB3526" t="str">
        <f t="shared" si="887"/>
        <v/>
      </c>
      <c r="AC3526" s="5" t="str">
        <f t="shared" si="888"/>
        <v/>
      </c>
      <c r="AD3526" s="5" t="str">
        <f t="shared" si="889"/>
        <v/>
      </c>
      <c r="AE3526" s="12">
        <f t="shared" si="883"/>
        <v>0</v>
      </c>
    </row>
    <row r="3527" spans="13:31">
      <c r="M3527" s="7">
        <f t="shared" si="890"/>
        <v>0</v>
      </c>
      <c r="N3527" s="220" t="str">
        <f t="shared" si="895"/>
        <v/>
      </c>
      <c r="O3527" s="7">
        <f t="shared" si="891"/>
        <v>0</v>
      </c>
      <c r="P3527" s="7" t="str">
        <f t="shared" si="892"/>
        <v/>
      </c>
      <c r="Q3527" s="7" t="str">
        <f t="shared" si="893"/>
        <v/>
      </c>
      <c r="R3527" s="7" t="str">
        <f t="shared" si="894"/>
        <v/>
      </c>
      <c r="S3527" s="7" t="str">
        <f t="shared" si="884"/>
        <v/>
      </c>
      <c r="T3527" s="7" t="str">
        <f t="shared" si="885"/>
        <v/>
      </c>
      <c r="X3527" s="154">
        <f t="shared" si="886"/>
        <v>0</v>
      </c>
      <c r="AB3527" t="str">
        <f t="shared" si="887"/>
        <v/>
      </c>
      <c r="AC3527" s="5" t="str">
        <f t="shared" si="888"/>
        <v/>
      </c>
      <c r="AD3527" s="5" t="str">
        <f t="shared" si="889"/>
        <v/>
      </c>
      <c r="AE3527" s="12">
        <f t="shared" si="883"/>
        <v>0</v>
      </c>
    </row>
    <row r="3528" spans="13:31">
      <c r="M3528" s="7">
        <f t="shared" si="890"/>
        <v>0</v>
      </c>
      <c r="N3528" s="220" t="str">
        <f t="shared" si="895"/>
        <v/>
      </c>
      <c r="O3528" s="7">
        <f t="shared" si="891"/>
        <v>0</v>
      </c>
      <c r="P3528" s="7" t="str">
        <f t="shared" si="892"/>
        <v/>
      </c>
      <c r="Q3528" s="7" t="str">
        <f t="shared" si="893"/>
        <v/>
      </c>
      <c r="R3528" s="7" t="str">
        <f t="shared" si="894"/>
        <v/>
      </c>
      <c r="S3528" s="7" t="str">
        <f t="shared" si="884"/>
        <v/>
      </c>
      <c r="T3528" s="7" t="str">
        <f t="shared" si="885"/>
        <v/>
      </c>
      <c r="X3528" s="153">
        <f t="shared" si="886"/>
        <v>0</v>
      </c>
      <c r="AB3528" t="str">
        <f t="shared" si="887"/>
        <v/>
      </c>
      <c r="AC3528" s="5" t="str">
        <f t="shared" si="888"/>
        <v/>
      </c>
      <c r="AD3528" s="5" t="str">
        <f t="shared" si="889"/>
        <v/>
      </c>
      <c r="AE3528" s="12">
        <f t="shared" si="883"/>
        <v>0</v>
      </c>
    </row>
    <row r="3529" spans="13:31">
      <c r="M3529" s="7">
        <f t="shared" si="890"/>
        <v>0</v>
      </c>
      <c r="N3529" s="220" t="str">
        <f t="shared" si="895"/>
        <v/>
      </c>
      <c r="O3529" s="7">
        <f t="shared" si="891"/>
        <v>0</v>
      </c>
      <c r="P3529" s="7" t="str">
        <f t="shared" si="892"/>
        <v/>
      </c>
      <c r="Q3529" s="7" t="str">
        <f t="shared" si="893"/>
        <v/>
      </c>
      <c r="R3529" s="7" t="str">
        <f t="shared" si="894"/>
        <v/>
      </c>
      <c r="S3529" s="7" t="str">
        <f t="shared" si="884"/>
        <v/>
      </c>
      <c r="T3529" s="7" t="str">
        <f t="shared" si="885"/>
        <v/>
      </c>
      <c r="X3529" s="154">
        <f t="shared" si="886"/>
        <v>0</v>
      </c>
      <c r="AB3529" t="str">
        <f t="shared" si="887"/>
        <v/>
      </c>
      <c r="AC3529" s="5" t="str">
        <f t="shared" si="888"/>
        <v/>
      </c>
      <c r="AD3529" s="5" t="str">
        <f t="shared" si="889"/>
        <v/>
      </c>
      <c r="AE3529" s="12">
        <f t="shared" si="883"/>
        <v>0</v>
      </c>
    </row>
    <row r="3530" spans="13:31">
      <c r="M3530" s="7">
        <f t="shared" si="890"/>
        <v>0</v>
      </c>
      <c r="N3530" s="220" t="str">
        <f t="shared" si="895"/>
        <v/>
      </c>
      <c r="O3530" s="7">
        <f t="shared" si="891"/>
        <v>0</v>
      </c>
      <c r="P3530" s="7" t="str">
        <f t="shared" si="892"/>
        <v/>
      </c>
      <c r="Q3530" s="7" t="str">
        <f t="shared" si="893"/>
        <v/>
      </c>
      <c r="R3530" s="7" t="str">
        <f t="shared" si="894"/>
        <v/>
      </c>
      <c r="S3530" s="7" t="str">
        <f t="shared" si="884"/>
        <v/>
      </c>
      <c r="T3530" s="7" t="str">
        <f t="shared" si="885"/>
        <v/>
      </c>
      <c r="X3530" s="153">
        <f t="shared" si="886"/>
        <v>0</v>
      </c>
      <c r="AB3530" t="str">
        <f t="shared" si="887"/>
        <v/>
      </c>
      <c r="AC3530" s="5" t="str">
        <f t="shared" si="888"/>
        <v/>
      </c>
      <c r="AD3530" s="5" t="str">
        <f t="shared" si="889"/>
        <v/>
      </c>
      <c r="AE3530" s="12">
        <f t="shared" si="883"/>
        <v>0</v>
      </c>
    </row>
    <row r="3531" spans="13:31">
      <c r="M3531" s="7">
        <f t="shared" si="890"/>
        <v>0</v>
      </c>
      <c r="N3531" s="220" t="str">
        <f t="shared" si="895"/>
        <v/>
      </c>
      <c r="O3531" s="7">
        <f t="shared" si="891"/>
        <v>0</v>
      </c>
      <c r="P3531" s="7" t="str">
        <f t="shared" si="892"/>
        <v/>
      </c>
      <c r="Q3531" s="7" t="str">
        <f t="shared" si="893"/>
        <v/>
      </c>
      <c r="R3531" s="7" t="str">
        <f t="shared" si="894"/>
        <v/>
      </c>
      <c r="S3531" s="7" t="str">
        <f t="shared" si="884"/>
        <v/>
      </c>
      <c r="T3531" s="7" t="str">
        <f t="shared" si="885"/>
        <v/>
      </c>
      <c r="X3531" s="154">
        <f t="shared" si="886"/>
        <v>0</v>
      </c>
      <c r="AB3531" t="str">
        <f t="shared" si="887"/>
        <v/>
      </c>
      <c r="AC3531" s="5" t="str">
        <f t="shared" si="888"/>
        <v/>
      </c>
      <c r="AD3531" s="5" t="str">
        <f t="shared" si="889"/>
        <v/>
      </c>
      <c r="AE3531" s="12">
        <f t="shared" si="883"/>
        <v>0</v>
      </c>
    </row>
    <row r="3532" spans="13:31">
      <c r="M3532" s="7">
        <f t="shared" si="890"/>
        <v>0</v>
      </c>
      <c r="N3532" s="220" t="str">
        <f t="shared" si="895"/>
        <v/>
      </c>
      <c r="O3532" s="7">
        <f t="shared" si="891"/>
        <v>0</v>
      </c>
      <c r="P3532" s="7" t="str">
        <f t="shared" si="892"/>
        <v/>
      </c>
      <c r="Q3532" s="7" t="str">
        <f t="shared" si="893"/>
        <v/>
      </c>
      <c r="R3532" s="7" t="str">
        <f t="shared" si="894"/>
        <v/>
      </c>
      <c r="S3532" s="7" t="str">
        <f t="shared" si="884"/>
        <v/>
      </c>
      <c r="T3532" s="7" t="str">
        <f t="shared" si="885"/>
        <v/>
      </c>
      <c r="X3532" s="153">
        <f t="shared" si="886"/>
        <v>0</v>
      </c>
      <c r="AB3532" t="str">
        <f t="shared" si="887"/>
        <v/>
      </c>
      <c r="AC3532" s="5" t="str">
        <f t="shared" si="888"/>
        <v/>
      </c>
      <c r="AD3532" s="5" t="str">
        <f t="shared" si="889"/>
        <v/>
      </c>
      <c r="AE3532" s="12">
        <f t="shared" si="883"/>
        <v>0</v>
      </c>
    </row>
    <row r="3533" spans="13:31">
      <c r="M3533" s="7">
        <f t="shared" si="890"/>
        <v>0</v>
      </c>
      <c r="N3533" s="220" t="str">
        <f t="shared" si="895"/>
        <v/>
      </c>
      <c r="O3533" s="7">
        <f t="shared" si="891"/>
        <v>0</v>
      </c>
      <c r="P3533" s="7" t="str">
        <f t="shared" si="892"/>
        <v/>
      </c>
      <c r="Q3533" s="7" t="str">
        <f t="shared" si="893"/>
        <v/>
      </c>
      <c r="R3533" s="7" t="str">
        <f t="shared" si="894"/>
        <v/>
      </c>
      <c r="S3533" s="7" t="str">
        <f t="shared" si="884"/>
        <v/>
      </c>
      <c r="T3533" s="7" t="str">
        <f t="shared" si="885"/>
        <v/>
      </c>
      <c r="X3533" s="154">
        <f t="shared" si="886"/>
        <v>0</v>
      </c>
      <c r="AB3533" t="str">
        <f t="shared" si="887"/>
        <v/>
      </c>
      <c r="AC3533" s="5" t="str">
        <f t="shared" si="888"/>
        <v/>
      </c>
      <c r="AD3533" s="5" t="str">
        <f t="shared" si="889"/>
        <v/>
      </c>
      <c r="AE3533" s="12">
        <f t="shared" si="883"/>
        <v>0</v>
      </c>
    </row>
    <row r="3534" spans="13:31">
      <c r="M3534" s="7">
        <f t="shared" si="890"/>
        <v>0</v>
      </c>
      <c r="N3534" s="220" t="str">
        <f t="shared" si="895"/>
        <v/>
      </c>
      <c r="O3534" s="7">
        <f t="shared" si="891"/>
        <v>0</v>
      </c>
      <c r="P3534" s="7" t="str">
        <f t="shared" si="892"/>
        <v/>
      </c>
      <c r="Q3534" s="7" t="str">
        <f t="shared" si="893"/>
        <v/>
      </c>
      <c r="R3534" s="7" t="str">
        <f t="shared" si="894"/>
        <v/>
      </c>
      <c r="S3534" s="7" t="str">
        <f t="shared" si="884"/>
        <v/>
      </c>
      <c r="T3534" s="7" t="str">
        <f t="shared" si="885"/>
        <v/>
      </c>
      <c r="X3534" s="153">
        <f t="shared" si="886"/>
        <v>0</v>
      </c>
      <c r="AB3534" t="str">
        <f t="shared" si="887"/>
        <v/>
      </c>
      <c r="AC3534" s="5" t="str">
        <f t="shared" si="888"/>
        <v/>
      </c>
      <c r="AD3534" s="5" t="str">
        <f t="shared" si="889"/>
        <v/>
      </c>
      <c r="AE3534" s="12">
        <f t="shared" si="883"/>
        <v>0</v>
      </c>
    </row>
    <row r="3535" spans="13:31">
      <c r="M3535" s="7">
        <f t="shared" si="890"/>
        <v>0</v>
      </c>
      <c r="N3535" s="220" t="str">
        <f t="shared" si="895"/>
        <v/>
      </c>
      <c r="O3535" s="7">
        <f t="shared" si="891"/>
        <v>0</v>
      </c>
      <c r="P3535" s="7" t="str">
        <f t="shared" si="892"/>
        <v/>
      </c>
      <c r="Q3535" s="7" t="str">
        <f t="shared" si="893"/>
        <v/>
      </c>
      <c r="R3535" s="7" t="str">
        <f t="shared" si="894"/>
        <v/>
      </c>
      <c r="S3535" s="7" t="str">
        <f t="shared" si="884"/>
        <v/>
      </c>
      <c r="T3535" s="7" t="str">
        <f t="shared" si="885"/>
        <v/>
      </c>
      <c r="X3535" s="154">
        <f t="shared" si="886"/>
        <v>0</v>
      </c>
      <c r="AB3535" t="str">
        <f t="shared" si="887"/>
        <v/>
      </c>
      <c r="AC3535" s="5" t="str">
        <f t="shared" si="888"/>
        <v/>
      </c>
      <c r="AD3535" s="5" t="str">
        <f t="shared" si="889"/>
        <v/>
      </c>
      <c r="AE3535" s="12">
        <f t="shared" si="883"/>
        <v>0</v>
      </c>
    </row>
    <row r="3536" spans="13:31">
      <c r="M3536" s="7">
        <f t="shared" si="890"/>
        <v>0</v>
      </c>
      <c r="N3536" s="220" t="str">
        <f t="shared" si="895"/>
        <v/>
      </c>
      <c r="O3536" s="7">
        <f t="shared" si="891"/>
        <v>0</v>
      </c>
      <c r="P3536" s="7" t="str">
        <f t="shared" si="892"/>
        <v/>
      </c>
      <c r="Q3536" s="7" t="str">
        <f t="shared" si="893"/>
        <v/>
      </c>
      <c r="R3536" s="7" t="str">
        <f t="shared" si="894"/>
        <v/>
      </c>
      <c r="S3536" s="7" t="str">
        <f t="shared" si="884"/>
        <v/>
      </c>
      <c r="T3536" s="7" t="str">
        <f t="shared" si="885"/>
        <v/>
      </c>
      <c r="X3536" s="153">
        <f t="shared" si="886"/>
        <v>0</v>
      </c>
      <c r="AB3536" t="str">
        <f t="shared" si="887"/>
        <v/>
      </c>
      <c r="AC3536" s="5" t="str">
        <f t="shared" si="888"/>
        <v/>
      </c>
      <c r="AD3536" s="5" t="str">
        <f t="shared" si="889"/>
        <v/>
      </c>
      <c r="AE3536" s="12">
        <f t="shared" si="883"/>
        <v>0</v>
      </c>
    </row>
    <row r="3537" spans="13:31">
      <c r="M3537" s="7">
        <f t="shared" si="890"/>
        <v>0</v>
      </c>
      <c r="N3537" s="220" t="str">
        <f t="shared" si="895"/>
        <v/>
      </c>
      <c r="O3537" s="7">
        <f t="shared" si="891"/>
        <v>0</v>
      </c>
      <c r="P3537" s="7" t="str">
        <f t="shared" si="892"/>
        <v/>
      </c>
      <c r="Q3537" s="7" t="str">
        <f t="shared" si="893"/>
        <v/>
      </c>
      <c r="R3537" s="7" t="str">
        <f t="shared" si="894"/>
        <v/>
      </c>
      <c r="S3537" s="7" t="str">
        <f t="shared" si="884"/>
        <v/>
      </c>
      <c r="T3537" s="7" t="str">
        <f t="shared" si="885"/>
        <v/>
      </c>
      <c r="X3537" s="154">
        <f t="shared" si="886"/>
        <v>0</v>
      </c>
      <c r="AB3537" t="str">
        <f t="shared" si="887"/>
        <v/>
      </c>
      <c r="AC3537" s="5" t="str">
        <f t="shared" si="888"/>
        <v/>
      </c>
      <c r="AD3537" s="5" t="str">
        <f t="shared" si="889"/>
        <v/>
      </c>
      <c r="AE3537" s="12">
        <f t="shared" si="883"/>
        <v>0</v>
      </c>
    </row>
    <row r="3538" spans="13:31">
      <c r="M3538" s="7">
        <f t="shared" si="890"/>
        <v>0</v>
      </c>
      <c r="N3538" s="220" t="str">
        <f t="shared" si="895"/>
        <v/>
      </c>
      <c r="O3538" s="7">
        <f t="shared" si="891"/>
        <v>0</v>
      </c>
      <c r="P3538" s="7" t="str">
        <f t="shared" si="892"/>
        <v/>
      </c>
      <c r="Q3538" s="7" t="str">
        <f t="shared" si="893"/>
        <v/>
      </c>
      <c r="R3538" s="7" t="str">
        <f t="shared" si="894"/>
        <v/>
      </c>
      <c r="S3538" s="7" t="str">
        <f t="shared" si="884"/>
        <v/>
      </c>
      <c r="T3538" s="7" t="str">
        <f t="shared" si="885"/>
        <v/>
      </c>
      <c r="X3538" s="153">
        <f t="shared" si="886"/>
        <v>0</v>
      </c>
      <c r="AB3538" t="str">
        <f t="shared" si="887"/>
        <v/>
      </c>
      <c r="AC3538" s="5" t="str">
        <f t="shared" si="888"/>
        <v/>
      </c>
      <c r="AD3538" s="5" t="str">
        <f t="shared" si="889"/>
        <v/>
      </c>
      <c r="AE3538" s="12">
        <f t="shared" si="883"/>
        <v>0</v>
      </c>
    </row>
    <row r="3539" spans="13:31">
      <c r="M3539" s="7">
        <f t="shared" si="890"/>
        <v>0</v>
      </c>
      <c r="N3539" s="220" t="str">
        <f t="shared" si="895"/>
        <v/>
      </c>
      <c r="O3539" s="7">
        <f t="shared" si="891"/>
        <v>0</v>
      </c>
      <c r="P3539" s="7" t="str">
        <f t="shared" si="892"/>
        <v/>
      </c>
      <c r="Q3539" s="7" t="str">
        <f t="shared" si="893"/>
        <v/>
      </c>
      <c r="R3539" s="7" t="str">
        <f t="shared" si="894"/>
        <v/>
      </c>
      <c r="S3539" s="7" t="str">
        <f t="shared" si="884"/>
        <v/>
      </c>
      <c r="T3539" s="7" t="str">
        <f t="shared" si="885"/>
        <v/>
      </c>
      <c r="X3539" s="154">
        <f t="shared" si="886"/>
        <v>0</v>
      </c>
      <c r="AB3539" t="str">
        <f t="shared" si="887"/>
        <v/>
      </c>
      <c r="AC3539" s="5" t="str">
        <f t="shared" si="888"/>
        <v/>
      </c>
      <c r="AD3539" s="5" t="str">
        <f t="shared" si="889"/>
        <v/>
      </c>
      <c r="AE3539" s="12">
        <f t="shared" si="883"/>
        <v>0</v>
      </c>
    </row>
    <row r="3540" spans="13:31">
      <c r="M3540" s="7">
        <f t="shared" si="890"/>
        <v>0</v>
      </c>
      <c r="N3540" s="220" t="str">
        <f t="shared" si="895"/>
        <v/>
      </c>
      <c r="O3540" s="7">
        <f t="shared" si="891"/>
        <v>0</v>
      </c>
      <c r="P3540" s="7" t="str">
        <f t="shared" si="892"/>
        <v/>
      </c>
      <c r="Q3540" s="7" t="str">
        <f t="shared" si="893"/>
        <v/>
      </c>
      <c r="R3540" s="7" t="str">
        <f t="shared" si="894"/>
        <v/>
      </c>
      <c r="S3540" s="7" t="str">
        <f t="shared" si="884"/>
        <v/>
      </c>
      <c r="T3540" s="7" t="str">
        <f t="shared" si="885"/>
        <v/>
      </c>
      <c r="X3540" s="153">
        <f t="shared" si="886"/>
        <v>0</v>
      </c>
      <c r="AB3540" t="str">
        <f t="shared" si="887"/>
        <v/>
      </c>
      <c r="AC3540" s="5" t="str">
        <f t="shared" si="888"/>
        <v/>
      </c>
      <c r="AD3540" s="5" t="str">
        <f t="shared" si="889"/>
        <v/>
      </c>
      <c r="AE3540" s="12">
        <f t="shared" si="883"/>
        <v>0</v>
      </c>
    </row>
    <row r="3541" spans="13:31">
      <c r="M3541" s="7">
        <f t="shared" si="890"/>
        <v>0</v>
      </c>
      <c r="N3541" s="220" t="str">
        <f t="shared" si="895"/>
        <v/>
      </c>
      <c r="O3541" s="7">
        <f t="shared" si="891"/>
        <v>0</v>
      </c>
      <c r="P3541" s="7" t="str">
        <f t="shared" si="892"/>
        <v/>
      </c>
      <c r="Q3541" s="7" t="str">
        <f t="shared" si="893"/>
        <v/>
      </c>
      <c r="R3541" s="7" t="str">
        <f t="shared" si="894"/>
        <v/>
      </c>
      <c r="S3541" s="7" t="str">
        <f t="shared" si="884"/>
        <v/>
      </c>
      <c r="T3541" s="7" t="str">
        <f t="shared" si="885"/>
        <v/>
      </c>
      <c r="X3541" s="154">
        <f t="shared" si="886"/>
        <v>0</v>
      </c>
      <c r="AB3541" t="str">
        <f t="shared" si="887"/>
        <v/>
      </c>
      <c r="AC3541" s="5" t="str">
        <f t="shared" si="888"/>
        <v/>
      </c>
      <c r="AD3541" s="5" t="str">
        <f t="shared" si="889"/>
        <v/>
      </c>
      <c r="AE3541" s="12">
        <f t="shared" si="883"/>
        <v>0</v>
      </c>
    </row>
    <row r="3542" spans="13:31">
      <c r="M3542" s="7">
        <f t="shared" si="890"/>
        <v>0</v>
      </c>
      <c r="N3542" s="220" t="str">
        <f t="shared" si="895"/>
        <v/>
      </c>
      <c r="O3542" s="7">
        <f t="shared" si="891"/>
        <v>0</v>
      </c>
      <c r="P3542" s="7" t="str">
        <f t="shared" si="892"/>
        <v/>
      </c>
      <c r="Q3542" s="7" t="str">
        <f t="shared" si="893"/>
        <v/>
      </c>
      <c r="R3542" s="7" t="str">
        <f t="shared" si="894"/>
        <v/>
      </c>
      <c r="S3542" s="7" t="str">
        <f t="shared" si="884"/>
        <v/>
      </c>
      <c r="T3542" s="7" t="str">
        <f t="shared" si="885"/>
        <v/>
      </c>
      <c r="X3542" s="153">
        <f t="shared" si="886"/>
        <v>0</v>
      </c>
      <c r="AB3542" t="str">
        <f t="shared" si="887"/>
        <v/>
      </c>
      <c r="AC3542" s="5" t="str">
        <f t="shared" si="888"/>
        <v/>
      </c>
      <c r="AD3542" s="5" t="str">
        <f t="shared" si="889"/>
        <v/>
      </c>
      <c r="AE3542" s="12">
        <f t="shared" si="883"/>
        <v>0</v>
      </c>
    </row>
    <row r="3543" spans="13:31">
      <c r="M3543" s="7">
        <f t="shared" si="890"/>
        <v>0</v>
      </c>
      <c r="N3543" s="220" t="str">
        <f t="shared" si="895"/>
        <v/>
      </c>
      <c r="O3543" s="7">
        <f t="shared" si="891"/>
        <v>0</v>
      </c>
      <c r="P3543" s="7" t="str">
        <f t="shared" si="892"/>
        <v/>
      </c>
      <c r="Q3543" s="7" t="str">
        <f t="shared" si="893"/>
        <v/>
      </c>
      <c r="R3543" s="7" t="str">
        <f t="shared" si="894"/>
        <v/>
      </c>
      <c r="S3543" s="7" t="str">
        <f t="shared" si="884"/>
        <v/>
      </c>
      <c r="T3543" s="7" t="str">
        <f t="shared" si="885"/>
        <v/>
      </c>
      <c r="X3543" s="154">
        <f t="shared" si="886"/>
        <v>0</v>
      </c>
      <c r="AB3543" t="str">
        <f t="shared" si="887"/>
        <v/>
      </c>
      <c r="AC3543" s="5" t="str">
        <f t="shared" si="888"/>
        <v/>
      </c>
      <c r="AD3543" s="5" t="str">
        <f t="shared" si="889"/>
        <v/>
      </c>
      <c r="AE3543" s="12">
        <f t="shared" si="883"/>
        <v>0</v>
      </c>
    </row>
    <row r="3544" spans="13:31">
      <c r="M3544" s="7">
        <f t="shared" si="890"/>
        <v>0</v>
      </c>
      <c r="N3544" s="220" t="str">
        <f t="shared" si="895"/>
        <v/>
      </c>
      <c r="O3544" s="7">
        <f t="shared" si="891"/>
        <v>0</v>
      </c>
      <c r="P3544" s="7" t="str">
        <f t="shared" si="892"/>
        <v/>
      </c>
      <c r="Q3544" s="7" t="str">
        <f t="shared" si="893"/>
        <v/>
      </c>
      <c r="R3544" s="7" t="str">
        <f t="shared" si="894"/>
        <v/>
      </c>
      <c r="S3544" s="7" t="str">
        <f t="shared" si="884"/>
        <v/>
      </c>
      <c r="T3544" s="7" t="str">
        <f t="shared" si="885"/>
        <v/>
      </c>
      <c r="X3544" s="153">
        <f t="shared" si="886"/>
        <v>0</v>
      </c>
      <c r="AB3544" t="str">
        <f t="shared" si="887"/>
        <v/>
      </c>
      <c r="AC3544" s="5" t="str">
        <f t="shared" si="888"/>
        <v/>
      </c>
      <c r="AD3544" s="5" t="str">
        <f t="shared" si="889"/>
        <v/>
      </c>
      <c r="AE3544" s="12">
        <f t="shared" si="883"/>
        <v>0</v>
      </c>
    </row>
    <row r="3545" spans="13:31">
      <c r="M3545" s="7">
        <f t="shared" si="890"/>
        <v>0</v>
      </c>
      <c r="N3545" s="220" t="str">
        <f t="shared" si="895"/>
        <v/>
      </c>
      <c r="O3545" s="7">
        <f t="shared" si="891"/>
        <v>0</v>
      </c>
      <c r="P3545" s="7" t="str">
        <f t="shared" si="892"/>
        <v/>
      </c>
      <c r="Q3545" s="7" t="str">
        <f t="shared" si="893"/>
        <v/>
      </c>
      <c r="R3545" s="7" t="str">
        <f t="shared" si="894"/>
        <v/>
      </c>
      <c r="S3545" s="7" t="str">
        <f t="shared" si="884"/>
        <v/>
      </c>
      <c r="T3545" s="7" t="str">
        <f t="shared" si="885"/>
        <v/>
      </c>
      <c r="X3545" s="154">
        <f t="shared" si="886"/>
        <v>0</v>
      </c>
      <c r="AB3545" t="str">
        <f t="shared" si="887"/>
        <v/>
      </c>
      <c r="AC3545" s="5" t="str">
        <f t="shared" si="888"/>
        <v/>
      </c>
      <c r="AD3545" s="5" t="str">
        <f t="shared" si="889"/>
        <v/>
      </c>
      <c r="AE3545" s="12">
        <f t="shared" si="883"/>
        <v>0</v>
      </c>
    </row>
    <row r="3546" spans="13:31">
      <c r="M3546" s="7">
        <f t="shared" si="890"/>
        <v>0</v>
      </c>
      <c r="N3546" s="220" t="str">
        <f t="shared" si="895"/>
        <v/>
      </c>
      <c r="O3546" s="7">
        <f t="shared" si="891"/>
        <v>0</v>
      </c>
      <c r="P3546" s="7" t="str">
        <f t="shared" si="892"/>
        <v/>
      </c>
      <c r="Q3546" s="7" t="str">
        <f t="shared" si="893"/>
        <v/>
      </c>
      <c r="R3546" s="7" t="str">
        <f t="shared" si="894"/>
        <v/>
      </c>
      <c r="S3546" s="7" t="str">
        <f t="shared" si="884"/>
        <v/>
      </c>
      <c r="T3546" s="7" t="str">
        <f t="shared" si="885"/>
        <v/>
      </c>
      <c r="X3546" s="153">
        <f t="shared" si="886"/>
        <v>0</v>
      </c>
      <c r="AB3546" t="str">
        <f t="shared" si="887"/>
        <v/>
      </c>
      <c r="AC3546" s="5" t="str">
        <f t="shared" si="888"/>
        <v/>
      </c>
      <c r="AD3546" s="5" t="str">
        <f t="shared" si="889"/>
        <v/>
      </c>
      <c r="AE3546" s="12">
        <f t="shared" si="883"/>
        <v>0</v>
      </c>
    </row>
    <row r="3547" spans="13:31">
      <c r="M3547" s="7">
        <f t="shared" si="890"/>
        <v>0</v>
      </c>
      <c r="N3547" s="220" t="str">
        <f t="shared" si="895"/>
        <v/>
      </c>
      <c r="O3547" s="7">
        <f t="shared" si="891"/>
        <v>0</v>
      </c>
      <c r="P3547" s="7" t="str">
        <f t="shared" si="892"/>
        <v/>
      </c>
      <c r="Q3547" s="7" t="str">
        <f t="shared" si="893"/>
        <v/>
      </c>
      <c r="R3547" s="7" t="str">
        <f t="shared" si="894"/>
        <v/>
      </c>
      <c r="S3547" s="7" t="str">
        <f t="shared" si="884"/>
        <v/>
      </c>
      <c r="T3547" s="7" t="str">
        <f t="shared" si="885"/>
        <v/>
      </c>
      <c r="X3547" s="154">
        <f t="shared" si="886"/>
        <v>0</v>
      </c>
      <c r="AB3547" t="str">
        <f t="shared" si="887"/>
        <v/>
      </c>
      <c r="AC3547" s="5" t="str">
        <f t="shared" si="888"/>
        <v/>
      </c>
      <c r="AD3547" s="5" t="str">
        <f t="shared" si="889"/>
        <v/>
      </c>
      <c r="AE3547" s="12">
        <f t="shared" si="883"/>
        <v>0</v>
      </c>
    </row>
    <row r="3548" spans="13:31">
      <c r="M3548" s="7">
        <f t="shared" si="890"/>
        <v>0</v>
      </c>
      <c r="N3548" s="220" t="str">
        <f t="shared" si="895"/>
        <v/>
      </c>
      <c r="O3548" s="7">
        <f t="shared" si="891"/>
        <v>0</v>
      </c>
      <c r="P3548" s="7" t="str">
        <f t="shared" si="892"/>
        <v/>
      </c>
      <c r="Q3548" s="7" t="str">
        <f t="shared" si="893"/>
        <v/>
      </c>
      <c r="R3548" s="7" t="str">
        <f t="shared" si="894"/>
        <v/>
      </c>
      <c r="S3548" s="7" t="str">
        <f t="shared" si="884"/>
        <v/>
      </c>
      <c r="T3548" s="7" t="str">
        <f t="shared" si="885"/>
        <v/>
      </c>
      <c r="X3548" s="153">
        <f t="shared" si="886"/>
        <v>0</v>
      </c>
      <c r="AB3548" t="str">
        <f t="shared" si="887"/>
        <v/>
      </c>
      <c r="AC3548" s="5" t="str">
        <f t="shared" si="888"/>
        <v/>
      </c>
      <c r="AD3548" s="5" t="str">
        <f t="shared" si="889"/>
        <v/>
      </c>
      <c r="AE3548" s="12">
        <f t="shared" si="883"/>
        <v>0</v>
      </c>
    </row>
    <row r="3549" spans="13:31">
      <c r="M3549" s="7">
        <f t="shared" si="890"/>
        <v>0</v>
      </c>
      <c r="N3549" s="220" t="str">
        <f t="shared" si="895"/>
        <v/>
      </c>
      <c r="O3549" s="7">
        <f t="shared" si="891"/>
        <v>0</v>
      </c>
      <c r="P3549" s="7" t="str">
        <f t="shared" si="892"/>
        <v/>
      </c>
      <c r="Q3549" s="7" t="str">
        <f t="shared" si="893"/>
        <v/>
      </c>
      <c r="R3549" s="7" t="str">
        <f t="shared" si="894"/>
        <v/>
      </c>
      <c r="S3549" s="7" t="str">
        <f t="shared" si="884"/>
        <v/>
      </c>
      <c r="T3549" s="7" t="str">
        <f t="shared" si="885"/>
        <v/>
      </c>
      <c r="X3549" s="154">
        <f t="shared" si="886"/>
        <v>0</v>
      </c>
      <c r="AB3549" t="str">
        <f t="shared" si="887"/>
        <v/>
      </c>
      <c r="AC3549" s="5" t="str">
        <f t="shared" si="888"/>
        <v/>
      </c>
      <c r="AD3549" s="5" t="str">
        <f t="shared" si="889"/>
        <v/>
      </c>
      <c r="AE3549" s="12">
        <f t="shared" si="883"/>
        <v>0</v>
      </c>
    </row>
    <row r="3550" spans="13:31">
      <c r="M3550" s="7">
        <f t="shared" si="890"/>
        <v>0</v>
      </c>
      <c r="N3550" s="220" t="str">
        <f t="shared" si="895"/>
        <v/>
      </c>
      <c r="O3550" s="7">
        <f t="shared" si="891"/>
        <v>0</v>
      </c>
      <c r="P3550" s="7" t="str">
        <f t="shared" si="892"/>
        <v/>
      </c>
      <c r="Q3550" s="7" t="str">
        <f t="shared" si="893"/>
        <v/>
      </c>
      <c r="R3550" s="7" t="str">
        <f t="shared" si="894"/>
        <v/>
      </c>
      <c r="S3550" s="7" t="str">
        <f t="shared" si="884"/>
        <v/>
      </c>
      <c r="T3550" s="7" t="str">
        <f t="shared" si="885"/>
        <v/>
      </c>
      <c r="X3550" s="153">
        <f t="shared" si="886"/>
        <v>0</v>
      </c>
      <c r="AB3550" t="str">
        <f t="shared" si="887"/>
        <v/>
      </c>
      <c r="AC3550" s="5" t="str">
        <f t="shared" si="888"/>
        <v/>
      </c>
      <c r="AD3550" s="5" t="str">
        <f t="shared" si="889"/>
        <v/>
      </c>
      <c r="AE3550" s="12">
        <f t="shared" si="883"/>
        <v>0</v>
      </c>
    </row>
    <row r="3551" spans="13:31">
      <c r="M3551" s="7">
        <f t="shared" si="890"/>
        <v>0</v>
      </c>
      <c r="N3551" s="220" t="str">
        <f t="shared" si="895"/>
        <v/>
      </c>
      <c r="O3551" s="7">
        <f t="shared" si="891"/>
        <v>0</v>
      </c>
      <c r="P3551" s="7" t="str">
        <f t="shared" si="892"/>
        <v/>
      </c>
      <c r="Q3551" s="7" t="str">
        <f t="shared" si="893"/>
        <v/>
      </c>
      <c r="R3551" s="7" t="str">
        <f t="shared" si="894"/>
        <v/>
      </c>
      <c r="S3551" s="7" t="str">
        <f t="shared" si="884"/>
        <v/>
      </c>
      <c r="T3551" s="7" t="str">
        <f t="shared" si="885"/>
        <v/>
      </c>
      <c r="X3551" s="154">
        <f t="shared" si="886"/>
        <v>0</v>
      </c>
      <c r="AB3551" t="str">
        <f t="shared" si="887"/>
        <v/>
      </c>
      <c r="AC3551" s="5" t="str">
        <f t="shared" si="888"/>
        <v/>
      </c>
      <c r="AD3551" s="5" t="str">
        <f t="shared" si="889"/>
        <v/>
      </c>
      <c r="AE3551" s="12">
        <f t="shared" si="883"/>
        <v>0</v>
      </c>
    </row>
    <row r="3552" spans="13:31">
      <c r="M3552" s="7">
        <f t="shared" si="890"/>
        <v>0</v>
      </c>
      <c r="N3552" s="220" t="str">
        <f t="shared" si="895"/>
        <v/>
      </c>
      <c r="O3552" s="7">
        <f t="shared" si="891"/>
        <v>0</v>
      </c>
      <c r="P3552" s="7" t="str">
        <f t="shared" si="892"/>
        <v/>
      </c>
      <c r="Q3552" s="7" t="str">
        <f t="shared" si="893"/>
        <v/>
      </c>
      <c r="R3552" s="7" t="str">
        <f t="shared" si="894"/>
        <v/>
      </c>
      <c r="S3552" s="7" t="str">
        <f t="shared" si="884"/>
        <v/>
      </c>
      <c r="T3552" s="7" t="str">
        <f t="shared" si="885"/>
        <v/>
      </c>
      <c r="X3552" s="153">
        <f t="shared" si="886"/>
        <v>0</v>
      </c>
      <c r="AB3552" t="str">
        <f t="shared" si="887"/>
        <v/>
      </c>
      <c r="AC3552" s="5" t="str">
        <f t="shared" si="888"/>
        <v/>
      </c>
      <c r="AD3552" s="5" t="str">
        <f t="shared" si="889"/>
        <v/>
      </c>
      <c r="AE3552" s="12">
        <f t="shared" si="883"/>
        <v>0</v>
      </c>
    </row>
    <row r="3553" spans="13:31">
      <c r="M3553" s="7">
        <f t="shared" si="890"/>
        <v>0</v>
      </c>
      <c r="N3553" s="220" t="str">
        <f t="shared" si="895"/>
        <v/>
      </c>
      <c r="O3553" s="7">
        <f t="shared" si="891"/>
        <v>0</v>
      </c>
      <c r="P3553" s="7" t="str">
        <f t="shared" si="892"/>
        <v/>
      </c>
      <c r="Q3553" s="7" t="str">
        <f t="shared" si="893"/>
        <v/>
      </c>
      <c r="R3553" s="7" t="str">
        <f t="shared" si="894"/>
        <v/>
      </c>
      <c r="S3553" s="7" t="str">
        <f t="shared" si="884"/>
        <v/>
      </c>
      <c r="T3553" s="7" t="str">
        <f t="shared" si="885"/>
        <v/>
      </c>
      <c r="X3553" s="154">
        <f t="shared" si="886"/>
        <v>0</v>
      </c>
      <c r="AB3553" t="str">
        <f t="shared" si="887"/>
        <v/>
      </c>
      <c r="AC3553" s="5" t="str">
        <f t="shared" si="888"/>
        <v/>
      </c>
      <c r="AD3553" s="5" t="str">
        <f t="shared" si="889"/>
        <v/>
      </c>
      <c r="AE3553" s="12">
        <f t="shared" si="883"/>
        <v>0</v>
      </c>
    </row>
    <row r="3554" spans="13:31">
      <c r="M3554" s="7">
        <f t="shared" si="890"/>
        <v>0</v>
      </c>
      <c r="N3554" s="220" t="str">
        <f t="shared" si="895"/>
        <v/>
      </c>
      <c r="O3554" s="7">
        <f t="shared" si="891"/>
        <v>0</v>
      </c>
      <c r="P3554" s="7" t="str">
        <f t="shared" si="892"/>
        <v/>
      </c>
      <c r="Q3554" s="7" t="str">
        <f t="shared" si="893"/>
        <v/>
      </c>
      <c r="R3554" s="7" t="str">
        <f t="shared" si="894"/>
        <v/>
      </c>
      <c r="S3554" s="7" t="str">
        <f t="shared" si="884"/>
        <v/>
      </c>
      <c r="T3554" s="7" t="str">
        <f t="shared" si="885"/>
        <v/>
      </c>
      <c r="X3554" s="153">
        <f t="shared" si="886"/>
        <v>0</v>
      </c>
      <c r="AB3554" t="str">
        <f t="shared" si="887"/>
        <v/>
      </c>
      <c r="AC3554" s="5" t="str">
        <f t="shared" si="888"/>
        <v/>
      </c>
      <c r="AD3554" s="5" t="str">
        <f t="shared" si="889"/>
        <v/>
      </c>
      <c r="AE3554" s="12">
        <f t="shared" si="883"/>
        <v>0</v>
      </c>
    </row>
    <row r="3555" spans="13:31">
      <c r="M3555" s="7">
        <f t="shared" si="890"/>
        <v>0</v>
      </c>
      <c r="N3555" s="220" t="str">
        <f t="shared" si="895"/>
        <v/>
      </c>
      <c r="O3555" s="7">
        <f t="shared" si="891"/>
        <v>0</v>
      </c>
      <c r="P3555" s="7" t="str">
        <f t="shared" si="892"/>
        <v/>
      </c>
      <c r="Q3555" s="7" t="str">
        <f t="shared" si="893"/>
        <v/>
      </c>
      <c r="R3555" s="7" t="str">
        <f t="shared" si="894"/>
        <v/>
      </c>
      <c r="S3555" s="7" t="str">
        <f t="shared" si="884"/>
        <v/>
      </c>
      <c r="T3555" s="7" t="str">
        <f t="shared" si="885"/>
        <v/>
      </c>
      <c r="X3555" s="154">
        <f t="shared" si="886"/>
        <v>0</v>
      </c>
      <c r="AB3555" t="str">
        <f t="shared" si="887"/>
        <v/>
      </c>
      <c r="AC3555" s="5" t="str">
        <f t="shared" si="888"/>
        <v/>
      </c>
      <c r="AD3555" s="5" t="str">
        <f t="shared" si="889"/>
        <v/>
      </c>
      <c r="AE3555" s="12">
        <f t="shared" si="883"/>
        <v>0</v>
      </c>
    </row>
    <row r="3556" spans="13:31">
      <c r="M3556" s="7">
        <f t="shared" si="890"/>
        <v>0</v>
      </c>
      <c r="N3556" s="220" t="str">
        <f t="shared" si="895"/>
        <v/>
      </c>
      <c r="O3556" s="7">
        <f t="shared" si="891"/>
        <v>0</v>
      </c>
      <c r="P3556" s="7" t="str">
        <f t="shared" si="892"/>
        <v/>
      </c>
      <c r="Q3556" s="7" t="str">
        <f t="shared" si="893"/>
        <v/>
      </c>
      <c r="R3556" s="7" t="str">
        <f t="shared" si="894"/>
        <v/>
      </c>
      <c r="S3556" s="7" t="str">
        <f t="shared" si="884"/>
        <v/>
      </c>
      <c r="T3556" s="7" t="str">
        <f t="shared" si="885"/>
        <v/>
      </c>
      <c r="X3556" s="153">
        <f t="shared" si="886"/>
        <v>0</v>
      </c>
      <c r="AB3556" t="str">
        <f t="shared" si="887"/>
        <v/>
      </c>
      <c r="AC3556" s="5" t="str">
        <f t="shared" si="888"/>
        <v/>
      </c>
      <c r="AD3556" s="5" t="str">
        <f t="shared" si="889"/>
        <v/>
      </c>
      <c r="AE3556" s="12">
        <f t="shared" si="883"/>
        <v>0</v>
      </c>
    </row>
    <row r="3557" spans="13:31">
      <c r="M3557" s="7">
        <f t="shared" si="890"/>
        <v>0</v>
      </c>
      <c r="N3557" s="220" t="str">
        <f t="shared" si="895"/>
        <v/>
      </c>
      <c r="O3557" s="7">
        <f t="shared" si="891"/>
        <v>0</v>
      </c>
      <c r="P3557" s="7" t="str">
        <f t="shared" si="892"/>
        <v/>
      </c>
      <c r="Q3557" s="7" t="str">
        <f t="shared" si="893"/>
        <v/>
      </c>
      <c r="R3557" s="7" t="str">
        <f t="shared" si="894"/>
        <v/>
      </c>
      <c r="S3557" s="7" t="str">
        <f t="shared" si="884"/>
        <v/>
      </c>
      <c r="T3557" s="7" t="str">
        <f t="shared" si="885"/>
        <v/>
      </c>
      <c r="X3557" s="154">
        <f t="shared" si="886"/>
        <v>0</v>
      </c>
      <c r="AB3557" t="str">
        <f t="shared" si="887"/>
        <v/>
      </c>
      <c r="AC3557" s="5" t="str">
        <f t="shared" si="888"/>
        <v/>
      </c>
      <c r="AD3557" s="5" t="str">
        <f t="shared" si="889"/>
        <v/>
      </c>
      <c r="AE3557" s="12">
        <f t="shared" si="883"/>
        <v>0</v>
      </c>
    </row>
    <row r="3558" spans="13:31">
      <c r="M3558" s="7">
        <f t="shared" si="890"/>
        <v>0</v>
      </c>
      <c r="N3558" s="220" t="str">
        <f t="shared" si="895"/>
        <v/>
      </c>
      <c r="O3558" s="7">
        <f t="shared" si="891"/>
        <v>0</v>
      </c>
      <c r="P3558" s="7" t="str">
        <f t="shared" si="892"/>
        <v/>
      </c>
      <c r="Q3558" s="7" t="str">
        <f t="shared" si="893"/>
        <v/>
      </c>
      <c r="R3558" s="7" t="str">
        <f t="shared" si="894"/>
        <v/>
      </c>
      <c r="S3558" s="7" t="str">
        <f t="shared" si="884"/>
        <v/>
      </c>
      <c r="T3558" s="7" t="str">
        <f t="shared" si="885"/>
        <v/>
      </c>
      <c r="X3558" s="153">
        <f t="shared" si="886"/>
        <v>0</v>
      </c>
      <c r="AB3558" t="str">
        <f t="shared" si="887"/>
        <v/>
      </c>
      <c r="AC3558" s="5" t="str">
        <f t="shared" si="888"/>
        <v/>
      </c>
      <c r="AD3558" s="5" t="str">
        <f t="shared" si="889"/>
        <v/>
      </c>
      <c r="AE3558" s="12">
        <f t="shared" si="883"/>
        <v>0</v>
      </c>
    </row>
    <row r="3559" spans="13:31">
      <c r="M3559" s="7">
        <f t="shared" si="890"/>
        <v>0</v>
      </c>
      <c r="N3559" s="220" t="str">
        <f t="shared" si="895"/>
        <v/>
      </c>
      <c r="O3559" s="7">
        <f t="shared" si="891"/>
        <v>0</v>
      </c>
      <c r="P3559" s="7" t="str">
        <f t="shared" si="892"/>
        <v/>
      </c>
      <c r="Q3559" s="7" t="str">
        <f t="shared" si="893"/>
        <v/>
      </c>
      <c r="R3559" s="7" t="str">
        <f t="shared" si="894"/>
        <v/>
      </c>
      <c r="S3559" s="7" t="str">
        <f t="shared" si="884"/>
        <v/>
      </c>
      <c r="T3559" s="7" t="str">
        <f t="shared" si="885"/>
        <v/>
      </c>
      <c r="X3559" s="154">
        <f t="shared" si="886"/>
        <v>0</v>
      </c>
      <c r="AB3559" t="str">
        <f t="shared" si="887"/>
        <v/>
      </c>
      <c r="AC3559" s="5" t="str">
        <f t="shared" si="888"/>
        <v/>
      </c>
      <c r="AD3559" s="5" t="str">
        <f t="shared" si="889"/>
        <v/>
      </c>
      <c r="AE3559" s="12">
        <f t="shared" si="883"/>
        <v>0</v>
      </c>
    </row>
    <row r="3560" spans="13:31">
      <c r="M3560" s="7">
        <f t="shared" si="890"/>
        <v>0</v>
      </c>
      <c r="N3560" s="220" t="str">
        <f t="shared" si="895"/>
        <v/>
      </c>
      <c r="O3560" s="7">
        <f t="shared" si="891"/>
        <v>0</v>
      </c>
      <c r="P3560" s="7" t="str">
        <f t="shared" si="892"/>
        <v/>
      </c>
      <c r="Q3560" s="7" t="str">
        <f t="shared" si="893"/>
        <v/>
      </c>
      <c r="R3560" s="7" t="str">
        <f t="shared" si="894"/>
        <v/>
      </c>
      <c r="S3560" s="7" t="str">
        <f t="shared" si="884"/>
        <v/>
      </c>
      <c r="T3560" s="7" t="str">
        <f t="shared" si="885"/>
        <v/>
      </c>
      <c r="X3560" s="153">
        <f t="shared" si="886"/>
        <v>0</v>
      </c>
      <c r="AB3560" t="str">
        <f t="shared" si="887"/>
        <v/>
      </c>
      <c r="AC3560" s="5" t="str">
        <f t="shared" si="888"/>
        <v/>
      </c>
      <c r="AD3560" s="5" t="str">
        <f t="shared" si="889"/>
        <v/>
      </c>
      <c r="AE3560" s="12">
        <f t="shared" si="883"/>
        <v>0</v>
      </c>
    </row>
    <row r="3561" spans="13:31">
      <c r="M3561" s="7">
        <f t="shared" si="890"/>
        <v>0</v>
      </c>
      <c r="N3561" s="220" t="str">
        <f t="shared" si="895"/>
        <v/>
      </c>
      <c r="O3561" s="7">
        <f t="shared" si="891"/>
        <v>0</v>
      </c>
      <c r="P3561" s="7" t="str">
        <f t="shared" si="892"/>
        <v/>
      </c>
      <c r="Q3561" s="7" t="str">
        <f t="shared" si="893"/>
        <v/>
      </c>
      <c r="R3561" s="7" t="str">
        <f t="shared" si="894"/>
        <v/>
      </c>
      <c r="S3561" s="7" t="str">
        <f t="shared" si="884"/>
        <v/>
      </c>
      <c r="T3561" s="7" t="str">
        <f t="shared" si="885"/>
        <v/>
      </c>
      <c r="X3561" s="154">
        <f t="shared" si="886"/>
        <v>0</v>
      </c>
      <c r="AB3561" t="str">
        <f t="shared" si="887"/>
        <v/>
      </c>
      <c r="AC3561" s="5" t="str">
        <f t="shared" si="888"/>
        <v/>
      </c>
      <c r="AD3561" s="5" t="str">
        <f t="shared" si="889"/>
        <v/>
      </c>
      <c r="AE3561" s="12">
        <f t="shared" si="883"/>
        <v>0</v>
      </c>
    </row>
    <row r="3562" spans="13:31">
      <c r="M3562" s="7">
        <f t="shared" si="890"/>
        <v>0</v>
      </c>
      <c r="N3562" s="220" t="str">
        <f t="shared" si="895"/>
        <v/>
      </c>
      <c r="O3562" s="7">
        <f t="shared" si="891"/>
        <v>0</v>
      </c>
      <c r="P3562" s="7" t="str">
        <f t="shared" si="892"/>
        <v/>
      </c>
      <c r="Q3562" s="7" t="str">
        <f t="shared" si="893"/>
        <v/>
      </c>
      <c r="R3562" s="7" t="str">
        <f t="shared" si="894"/>
        <v/>
      </c>
      <c r="S3562" s="7" t="str">
        <f t="shared" si="884"/>
        <v/>
      </c>
      <c r="T3562" s="7" t="str">
        <f t="shared" si="885"/>
        <v/>
      </c>
      <c r="X3562" s="153">
        <f t="shared" si="886"/>
        <v>0</v>
      </c>
      <c r="AB3562" t="str">
        <f t="shared" si="887"/>
        <v/>
      </c>
      <c r="AC3562" s="5" t="str">
        <f t="shared" si="888"/>
        <v/>
      </c>
      <c r="AD3562" s="5" t="str">
        <f t="shared" si="889"/>
        <v/>
      </c>
      <c r="AE3562" s="12">
        <f t="shared" si="883"/>
        <v>0</v>
      </c>
    </row>
    <row r="3563" spans="13:31">
      <c r="M3563" s="7">
        <f t="shared" si="890"/>
        <v>0</v>
      </c>
      <c r="N3563" s="220" t="str">
        <f t="shared" si="895"/>
        <v/>
      </c>
      <c r="O3563" s="7">
        <f t="shared" si="891"/>
        <v>0</v>
      </c>
      <c r="P3563" s="7" t="str">
        <f t="shared" si="892"/>
        <v/>
      </c>
      <c r="Q3563" s="7" t="str">
        <f t="shared" si="893"/>
        <v/>
      </c>
      <c r="R3563" s="7" t="str">
        <f t="shared" si="894"/>
        <v/>
      </c>
      <c r="S3563" s="7" t="str">
        <f t="shared" si="884"/>
        <v/>
      </c>
      <c r="T3563" s="7" t="str">
        <f t="shared" si="885"/>
        <v/>
      </c>
      <c r="X3563" s="154">
        <f t="shared" si="886"/>
        <v>0</v>
      </c>
      <c r="AB3563" t="str">
        <f t="shared" si="887"/>
        <v/>
      </c>
      <c r="AC3563" s="5" t="str">
        <f t="shared" si="888"/>
        <v/>
      </c>
      <c r="AD3563" s="5" t="str">
        <f t="shared" si="889"/>
        <v/>
      </c>
      <c r="AE3563" s="12">
        <f t="shared" si="883"/>
        <v>0</v>
      </c>
    </row>
    <row r="3564" spans="13:31">
      <c r="M3564" s="7">
        <f t="shared" si="890"/>
        <v>0</v>
      </c>
      <c r="N3564" s="220" t="str">
        <f t="shared" si="895"/>
        <v/>
      </c>
      <c r="O3564" s="7">
        <f t="shared" si="891"/>
        <v>0</v>
      </c>
      <c r="P3564" s="7" t="str">
        <f t="shared" si="892"/>
        <v/>
      </c>
      <c r="Q3564" s="7" t="str">
        <f t="shared" si="893"/>
        <v/>
      </c>
      <c r="R3564" s="7" t="str">
        <f t="shared" si="894"/>
        <v/>
      </c>
      <c r="S3564" s="7" t="str">
        <f t="shared" si="884"/>
        <v/>
      </c>
      <c r="T3564" s="7" t="str">
        <f t="shared" si="885"/>
        <v/>
      </c>
      <c r="X3564" s="153">
        <f t="shared" si="886"/>
        <v>0</v>
      </c>
      <c r="AB3564" t="str">
        <f t="shared" si="887"/>
        <v/>
      </c>
      <c r="AC3564" s="5" t="str">
        <f t="shared" si="888"/>
        <v/>
      </c>
      <c r="AD3564" s="5" t="str">
        <f t="shared" si="889"/>
        <v/>
      </c>
      <c r="AE3564" s="12">
        <f t="shared" si="883"/>
        <v>0</v>
      </c>
    </row>
    <row r="3565" spans="13:31">
      <c r="M3565" s="7">
        <f t="shared" si="890"/>
        <v>0</v>
      </c>
      <c r="N3565" s="220" t="str">
        <f t="shared" si="895"/>
        <v/>
      </c>
      <c r="O3565" s="7">
        <f t="shared" si="891"/>
        <v>0</v>
      </c>
      <c r="P3565" s="7" t="str">
        <f t="shared" si="892"/>
        <v/>
      </c>
      <c r="Q3565" s="7" t="str">
        <f t="shared" si="893"/>
        <v/>
      </c>
      <c r="R3565" s="7" t="str">
        <f t="shared" si="894"/>
        <v/>
      </c>
      <c r="S3565" s="7" t="str">
        <f t="shared" si="884"/>
        <v/>
      </c>
      <c r="T3565" s="7" t="str">
        <f t="shared" si="885"/>
        <v/>
      </c>
      <c r="X3565" s="154">
        <f t="shared" si="886"/>
        <v>0</v>
      </c>
      <c r="AB3565" t="str">
        <f t="shared" si="887"/>
        <v/>
      </c>
      <c r="AC3565" s="5" t="str">
        <f t="shared" si="888"/>
        <v/>
      </c>
      <c r="AD3565" s="5" t="str">
        <f t="shared" si="889"/>
        <v/>
      </c>
      <c r="AE3565" s="12">
        <f t="shared" si="883"/>
        <v>0</v>
      </c>
    </row>
    <row r="3566" spans="13:31">
      <c r="M3566" s="7">
        <f t="shared" si="890"/>
        <v>0</v>
      </c>
      <c r="N3566" s="220" t="str">
        <f t="shared" si="895"/>
        <v/>
      </c>
      <c r="O3566" s="7">
        <f t="shared" si="891"/>
        <v>0</v>
      </c>
      <c r="P3566" s="7" t="str">
        <f t="shared" si="892"/>
        <v/>
      </c>
      <c r="Q3566" s="7" t="str">
        <f t="shared" si="893"/>
        <v/>
      </c>
      <c r="R3566" s="7" t="str">
        <f t="shared" si="894"/>
        <v/>
      </c>
      <c r="S3566" s="7" t="str">
        <f t="shared" si="884"/>
        <v/>
      </c>
      <c r="T3566" s="7" t="str">
        <f t="shared" si="885"/>
        <v/>
      </c>
      <c r="X3566" s="153">
        <f t="shared" si="886"/>
        <v>0</v>
      </c>
      <c r="AB3566" t="str">
        <f t="shared" si="887"/>
        <v/>
      </c>
      <c r="AC3566" s="5" t="str">
        <f t="shared" si="888"/>
        <v/>
      </c>
      <c r="AD3566" s="5" t="str">
        <f t="shared" si="889"/>
        <v/>
      </c>
      <c r="AE3566" s="12">
        <f t="shared" si="883"/>
        <v>0</v>
      </c>
    </row>
    <row r="3567" spans="13:31">
      <c r="M3567" s="7">
        <f t="shared" si="890"/>
        <v>0</v>
      </c>
      <c r="N3567" s="220" t="str">
        <f t="shared" si="895"/>
        <v/>
      </c>
      <c r="O3567" s="7">
        <f t="shared" si="891"/>
        <v>0</v>
      </c>
      <c r="P3567" s="7" t="str">
        <f t="shared" si="892"/>
        <v/>
      </c>
      <c r="Q3567" s="7" t="str">
        <f t="shared" si="893"/>
        <v/>
      </c>
      <c r="R3567" s="7" t="str">
        <f t="shared" si="894"/>
        <v/>
      </c>
      <c r="S3567" s="7" t="str">
        <f t="shared" si="884"/>
        <v/>
      </c>
      <c r="T3567" s="7" t="str">
        <f t="shared" si="885"/>
        <v/>
      </c>
      <c r="X3567" s="154">
        <f t="shared" si="886"/>
        <v>0</v>
      </c>
      <c r="AB3567" t="str">
        <f t="shared" si="887"/>
        <v/>
      </c>
      <c r="AC3567" s="5" t="str">
        <f t="shared" si="888"/>
        <v/>
      </c>
      <c r="AD3567" s="5" t="str">
        <f t="shared" si="889"/>
        <v/>
      </c>
      <c r="AE3567" s="12">
        <f t="shared" si="883"/>
        <v>0</v>
      </c>
    </row>
    <row r="3568" spans="13:31">
      <c r="M3568" s="7">
        <f t="shared" si="890"/>
        <v>0</v>
      </c>
      <c r="N3568" s="220" t="str">
        <f t="shared" si="895"/>
        <v/>
      </c>
      <c r="O3568" s="7">
        <f t="shared" si="891"/>
        <v>0</v>
      </c>
      <c r="P3568" s="7" t="str">
        <f t="shared" si="892"/>
        <v/>
      </c>
      <c r="Q3568" s="7" t="str">
        <f t="shared" si="893"/>
        <v/>
      </c>
      <c r="R3568" s="7" t="str">
        <f t="shared" si="894"/>
        <v/>
      </c>
      <c r="S3568" s="7" t="str">
        <f t="shared" si="884"/>
        <v/>
      </c>
      <c r="T3568" s="7" t="str">
        <f t="shared" si="885"/>
        <v/>
      </c>
      <c r="X3568" s="153">
        <f t="shared" si="886"/>
        <v>0</v>
      </c>
      <c r="AB3568" t="str">
        <f t="shared" si="887"/>
        <v/>
      </c>
      <c r="AC3568" s="5" t="str">
        <f t="shared" si="888"/>
        <v/>
      </c>
      <c r="AD3568" s="5" t="str">
        <f t="shared" si="889"/>
        <v/>
      </c>
      <c r="AE3568" s="12">
        <f t="shared" si="883"/>
        <v>0</v>
      </c>
    </row>
    <row r="3569" spans="13:31">
      <c r="M3569" s="7">
        <f t="shared" si="890"/>
        <v>0</v>
      </c>
      <c r="N3569" s="220" t="str">
        <f t="shared" si="895"/>
        <v/>
      </c>
      <c r="O3569" s="7">
        <f t="shared" si="891"/>
        <v>0</v>
      </c>
      <c r="P3569" s="7" t="str">
        <f t="shared" si="892"/>
        <v/>
      </c>
      <c r="Q3569" s="7" t="str">
        <f t="shared" si="893"/>
        <v/>
      </c>
      <c r="R3569" s="7" t="str">
        <f t="shared" si="894"/>
        <v/>
      </c>
      <c r="S3569" s="7" t="str">
        <f t="shared" si="884"/>
        <v/>
      </c>
      <c r="T3569" s="7" t="str">
        <f t="shared" si="885"/>
        <v/>
      </c>
      <c r="X3569" s="154">
        <f t="shared" si="886"/>
        <v>0</v>
      </c>
      <c r="AB3569" t="str">
        <f t="shared" si="887"/>
        <v/>
      </c>
      <c r="AC3569" s="5" t="str">
        <f t="shared" si="888"/>
        <v/>
      </c>
      <c r="AD3569" s="5" t="str">
        <f t="shared" si="889"/>
        <v/>
      </c>
      <c r="AE3569" s="12">
        <f t="shared" si="883"/>
        <v>0</v>
      </c>
    </row>
    <row r="3570" spans="13:31">
      <c r="M3570" s="7">
        <f t="shared" si="890"/>
        <v>0</v>
      </c>
      <c r="N3570" s="220" t="str">
        <f t="shared" si="895"/>
        <v/>
      </c>
      <c r="O3570" s="7">
        <f t="shared" si="891"/>
        <v>0</v>
      </c>
      <c r="P3570" s="7" t="str">
        <f t="shared" si="892"/>
        <v/>
      </c>
      <c r="Q3570" s="7" t="str">
        <f t="shared" si="893"/>
        <v/>
      </c>
      <c r="R3570" s="7" t="str">
        <f t="shared" si="894"/>
        <v/>
      </c>
      <c r="S3570" s="7" t="str">
        <f t="shared" si="884"/>
        <v/>
      </c>
      <c r="T3570" s="7" t="str">
        <f t="shared" si="885"/>
        <v/>
      </c>
      <c r="X3570" s="153">
        <f t="shared" si="886"/>
        <v>0</v>
      </c>
      <c r="AB3570" t="str">
        <f t="shared" si="887"/>
        <v/>
      </c>
      <c r="AC3570" s="5" t="str">
        <f t="shared" si="888"/>
        <v/>
      </c>
      <c r="AD3570" s="5" t="str">
        <f t="shared" si="889"/>
        <v/>
      </c>
      <c r="AE3570" s="12">
        <f t="shared" si="883"/>
        <v>0</v>
      </c>
    </row>
    <row r="3571" spans="13:31">
      <c r="M3571" s="7">
        <f t="shared" si="890"/>
        <v>0</v>
      </c>
      <c r="N3571" s="220" t="str">
        <f t="shared" si="895"/>
        <v/>
      </c>
      <c r="O3571" s="7">
        <f t="shared" si="891"/>
        <v>0</v>
      </c>
      <c r="P3571" s="7" t="str">
        <f t="shared" si="892"/>
        <v/>
      </c>
      <c r="Q3571" s="7" t="str">
        <f t="shared" si="893"/>
        <v/>
      </c>
      <c r="R3571" s="7" t="str">
        <f t="shared" si="894"/>
        <v/>
      </c>
      <c r="S3571" s="7" t="str">
        <f t="shared" si="884"/>
        <v/>
      </c>
      <c r="T3571" s="7" t="str">
        <f t="shared" si="885"/>
        <v/>
      </c>
      <c r="X3571" s="154">
        <f t="shared" si="886"/>
        <v>0</v>
      </c>
      <c r="AB3571" t="str">
        <f t="shared" si="887"/>
        <v/>
      </c>
      <c r="AC3571" s="5" t="str">
        <f t="shared" si="888"/>
        <v/>
      </c>
      <c r="AD3571" s="5" t="str">
        <f t="shared" si="889"/>
        <v/>
      </c>
      <c r="AE3571" s="12">
        <f t="shared" si="883"/>
        <v>0</v>
      </c>
    </row>
    <row r="3572" spans="13:31">
      <c r="M3572" s="7">
        <f t="shared" si="890"/>
        <v>0</v>
      </c>
      <c r="N3572" s="220" t="str">
        <f t="shared" si="895"/>
        <v/>
      </c>
      <c r="O3572" s="7">
        <f t="shared" si="891"/>
        <v>0</v>
      </c>
      <c r="P3572" s="7" t="str">
        <f t="shared" si="892"/>
        <v/>
      </c>
      <c r="Q3572" s="7" t="str">
        <f t="shared" si="893"/>
        <v/>
      </c>
      <c r="R3572" s="7" t="str">
        <f t="shared" si="894"/>
        <v/>
      </c>
      <c r="S3572" s="7" t="str">
        <f t="shared" si="884"/>
        <v/>
      </c>
      <c r="T3572" s="7" t="str">
        <f t="shared" si="885"/>
        <v/>
      </c>
      <c r="X3572" s="153">
        <f t="shared" si="886"/>
        <v>0</v>
      </c>
      <c r="AB3572" t="str">
        <f t="shared" si="887"/>
        <v/>
      </c>
      <c r="AC3572" s="5" t="str">
        <f t="shared" si="888"/>
        <v/>
      </c>
      <c r="AD3572" s="5" t="str">
        <f t="shared" si="889"/>
        <v/>
      </c>
      <c r="AE3572" s="12">
        <f t="shared" si="883"/>
        <v>0</v>
      </c>
    </row>
    <row r="3573" spans="13:31">
      <c r="M3573" s="7">
        <f t="shared" si="890"/>
        <v>0</v>
      </c>
      <c r="N3573" s="220" t="str">
        <f t="shared" si="895"/>
        <v/>
      </c>
      <c r="O3573" s="7">
        <f t="shared" si="891"/>
        <v>0</v>
      </c>
      <c r="P3573" s="7" t="str">
        <f t="shared" si="892"/>
        <v/>
      </c>
      <c r="Q3573" s="7" t="str">
        <f t="shared" si="893"/>
        <v/>
      </c>
      <c r="R3573" s="7" t="str">
        <f t="shared" si="894"/>
        <v/>
      </c>
      <c r="S3573" s="7" t="str">
        <f t="shared" si="884"/>
        <v/>
      </c>
      <c r="T3573" s="7" t="str">
        <f t="shared" si="885"/>
        <v/>
      </c>
      <c r="X3573" s="154">
        <f t="shared" si="886"/>
        <v>0</v>
      </c>
      <c r="AB3573" t="str">
        <f t="shared" si="887"/>
        <v/>
      </c>
      <c r="AC3573" s="5" t="str">
        <f t="shared" si="888"/>
        <v/>
      </c>
      <c r="AD3573" s="5" t="str">
        <f t="shared" si="889"/>
        <v/>
      </c>
      <c r="AE3573" s="12">
        <f t="shared" si="883"/>
        <v>0</v>
      </c>
    </row>
    <row r="3574" spans="13:31">
      <c r="M3574" s="7">
        <f t="shared" si="890"/>
        <v>0</v>
      </c>
      <c r="N3574" s="220" t="str">
        <f t="shared" si="895"/>
        <v/>
      </c>
      <c r="O3574" s="7">
        <f t="shared" si="891"/>
        <v>0</v>
      </c>
      <c r="P3574" s="7" t="str">
        <f t="shared" si="892"/>
        <v/>
      </c>
      <c r="Q3574" s="7" t="str">
        <f t="shared" si="893"/>
        <v/>
      </c>
      <c r="R3574" s="7" t="str">
        <f t="shared" si="894"/>
        <v/>
      </c>
      <c r="S3574" s="7" t="str">
        <f t="shared" si="884"/>
        <v/>
      </c>
      <c r="T3574" s="7" t="str">
        <f t="shared" si="885"/>
        <v/>
      </c>
      <c r="X3574" s="153">
        <f t="shared" si="886"/>
        <v>0</v>
      </c>
      <c r="AB3574" t="str">
        <f t="shared" si="887"/>
        <v/>
      </c>
      <c r="AC3574" s="5" t="str">
        <f t="shared" si="888"/>
        <v/>
      </c>
      <c r="AD3574" s="5" t="str">
        <f t="shared" si="889"/>
        <v/>
      </c>
      <c r="AE3574" s="12">
        <f t="shared" si="883"/>
        <v>0</v>
      </c>
    </row>
    <row r="3575" spans="13:31">
      <c r="M3575" s="7">
        <f t="shared" si="890"/>
        <v>0</v>
      </c>
      <c r="N3575" s="220" t="str">
        <f t="shared" si="895"/>
        <v/>
      </c>
      <c r="O3575" s="7">
        <f t="shared" si="891"/>
        <v>0</v>
      </c>
      <c r="P3575" s="7" t="str">
        <f t="shared" si="892"/>
        <v/>
      </c>
      <c r="Q3575" s="7" t="str">
        <f t="shared" si="893"/>
        <v/>
      </c>
      <c r="R3575" s="7" t="str">
        <f t="shared" si="894"/>
        <v/>
      </c>
      <c r="S3575" s="7" t="str">
        <f t="shared" si="884"/>
        <v/>
      </c>
      <c r="T3575" s="7" t="str">
        <f t="shared" si="885"/>
        <v/>
      </c>
      <c r="X3575" s="154">
        <f t="shared" si="886"/>
        <v>0</v>
      </c>
      <c r="AB3575" t="str">
        <f t="shared" si="887"/>
        <v/>
      </c>
      <c r="AC3575" s="5" t="str">
        <f t="shared" si="888"/>
        <v/>
      </c>
      <c r="AD3575" s="5" t="str">
        <f t="shared" si="889"/>
        <v/>
      </c>
      <c r="AE3575" s="12">
        <f t="shared" si="883"/>
        <v>0</v>
      </c>
    </row>
    <row r="3576" spans="13:31">
      <c r="M3576" s="7">
        <f t="shared" si="890"/>
        <v>0</v>
      </c>
      <c r="N3576" s="220" t="str">
        <f t="shared" si="895"/>
        <v/>
      </c>
      <c r="O3576" s="7">
        <f t="shared" si="891"/>
        <v>0</v>
      </c>
      <c r="P3576" s="7" t="str">
        <f t="shared" si="892"/>
        <v/>
      </c>
      <c r="Q3576" s="7" t="str">
        <f t="shared" si="893"/>
        <v/>
      </c>
      <c r="R3576" s="7" t="str">
        <f t="shared" si="894"/>
        <v/>
      </c>
      <c r="S3576" s="7" t="str">
        <f t="shared" si="884"/>
        <v/>
      </c>
      <c r="T3576" s="7" t="str">
        <f t="shared" si="885"/>
        <v/>
      </c>
      <c r="X3576" s="153">
        <f t="shared" si="886"/>
        <v>0</v>
      </c>
      <c r="AB3576" t="str">
        <f t="shared" si="887"/>
        <v/>
      </c>
      <c r="AC3576" s="5" t="str">
        <f t="shared" si="888"/>
        <v/>
      </c>
      <c r="AD3576" s="5" t="str">
        <f t="shared" si="889"/>
        <v/>
      </c>
      <c r="AE3576" s="12">
        <f t="shared" si="883"/>
        <v>0</v>
      </c>
    </row>
    <row r="3577" spans="13:31">
      <c r="M3577" s="7">
        <f t="shared" si="890"/>
        <v>0</v>
      </c>
      <c r="N3577" s="220" t="str">
        <f t="shared" si="895"/>
        <v/>
      </c>
      <c r="O3577" s="7">
        <f t="shared" si="891"/>
        <v>0</v>
      </c>
      <c r="P3577" s="7" t="str">
        <f t="shared" si="892"/>
        <v/>
      </c>
      <c r="Q3577" s="7" t="str">
        <f t="shared" si="893"/>
        <v/>
      </c>
      <c r="R3577" s="7" t="str">
        <f t="shared" si="894"/>
        <v/>
      </c>
      <c r="S3577" s="7" t="str">
        <f t="shared" si="884"/>
        <v/>
      </c>
      <c r="T3577" s="7" t="str">
        <f t="shared" si="885"/>
        <v/>
      </c>
      <c r="X3577" s="154">
        <f t="shared" si="886"/>
        <v>0</v>
      </c>
      <c r="AB3577" t="str">
        <f t="shared" si="887"/>
        <v/>
      </c>
      <c r="AC3577" s="5" t="str">
        <f t="shared" si="888"/>
        <v/>
      </c>
      <c r="AD3577" s="5" t="str">
        <f t="shared" si="889"/>
        <v/>
      </c>
      <c r="AE3577" s="12">
        <f t="shared" si="883"/>
        <v>0</v>
      </c>
    </row>
    <row r="3578" spans="13:31">
      <c r="M3578" s="7">
        <f t="shared" si="890"/>
        <v>0</v>
      </c>
      <c r="N3578" s="220" t="str">
        <f t="shared" si="895"/>
        <v/>
      </c>
      <c r="O3578" s="7">
        <f t="shared" si="891"/>
        <v>0</v>
      </c>
      <c r="P3578" s="7" t="str">
        <f t="shared" si="892"/>
        <v/>
      </c>
      <c r="Q3578" s="7" t="str">
        <f t="shared" si="893"/>
        <v/>
      </c>
      <c r="R3578" s="7" t="str">
        <f t="shared" si="894"/>
        <v/>
      </c>
      <c r="S3578" s="7" t="str">
        <f t="shared" si="884"/>
        <v/>
      </c>
      <c r="T3578" s="7" t="str">
        <f t="shared" si="885"/>
        <v/>
      </c>
      <c r="X3578" s="153">
        <f t="shared" si="886"/>
        <v>0</v>
      </c>
      <c r="AB3578" t="str">
        <f t="shared" si="887"/>
        <v/>
      </c>
      <c r="AC3578" s="5" t="str">
        <f t="shared" si="888"/>
        <v/>
      </c>
      <c r="AD3578" s="5" t="str">
        <f t="shared" si="889"/>
        <v/>
      </c>
      <c r="AE3578" s="12">
        <f t="shared" si="883"/>
        <v>0</v>
      </c>
    </row>
    <row r="3579" spans="13:31">
      <c r="M3579" s="7">
        <f t="shared" si="890"/>
        <v>0</v>
      </c>
      <c r="N3579" s="220" t="str">
        <f t="shared" si="895"/>
        <v/>
      </c>
      <c r="O3579" s="7">
        <f t="shared" si="891"/>
        <v>0</v>
      </c>
      <c r="P3579" s="7" t="str">
        <f t="shared" si="892"/>
        <v/>
      </c>
      <c r="Q3579" s="7" t="str">
        <f t="shared" si="893"/>
        <v/>
      </c>
      <c r="R3579" s="7" t="str">
        <f t="shared" si="894"/>
        <v/>
      </c>
      <c r="S3579" s="7" t="str">
        <f t="shared" si="884"/>
        <v/>
      </c>
      <c r="T3579" s="7" t="str">
        <f t="shared" si="885"/>
        <v/>
      </c>
      <c r="X3579" s="154">
        <f t="shared" si="886"/>
        <v>0</v>
      </c>
      <c r="AB3579" t="str">
        <f t="shared" si="887"/>
        <v/>
      </c>
      <c r="AC3579" s="5" t="str">
        <f t="shared" si="888"/>
        <v/>
      </c>
      <c r="AD3579" s="5" t="str">
        <f t="shared" si="889"/>
        <v/>
      </c>
      <c r="AE3579" s="12">
        <f t="shared" ref="AE3579:AE3642" si="896">X3579</f>
        <v>0</v>
      </c>
    </row>
    <row r="3580" spans="13:31">
      <c r="M3580" s="7">
        <f t="shared" si="890"/>
        <v>0</v>
      </c>
      <c r="N3580" s="220" t="str">
        <f t="shared" si="895"/>
        <v/>
      </c>
      <c r="O3580" s="7">
        <f t="shared" si="891"/>
        <v>0</v>
      </c>
      <c r="P3580" s="7" t="str">
        <f t="shared" si="892"/>
        <v/>
      </c>
      <c r="Q3580" s="7" t="str">
        <f t="shared" si="893"/>
        <v/>
      </c>
      <c r="R3580" s="7" t="str">
        <f t="shared" si="894"/>
        <v/>
      </c>
      <c r="S3580" s="7" t="str">
        <f t="shared" si="884"/>
        <v/>
      </c>
      <c r="T3580" s="7" t="str">
        <f t="shared" si="885"/>
        <v/>
      </c>
      <c r="X3580" s="153">
        <f t="shared" si="886"/>
        <v>0</v>
      </c>
      <c r="AB3580" t="str">
        <f t="shared" si="887"/>
        <v/>
      </c>
      <c r="AC3580" s="5" t="str">
        <f t="shared" si="888"/>
        <v/>
      </c>
      <c r="AD3580" s="5" t="str">
        <f t="shared" si="889"/>
        <v/>
      </c>
      <c r="AE3580" s="12">
        <f t="shared" si="896"/>
        <v>0</v>
      </c>
    </row>
    <row r="3581" spans="13:31">
      <c r="M3581" s="7">
        <f t="shared" si="890"/>
        <v>0</v>
      </c>
      <c r="N3581" s="220" t="str">
        <f t="shared" si="895"/>
        <v/>
      </c>
      <c r="O3581" s="7">
        <f t="shared" si="891"/>
        <v>0</v>
      </c>
      <c r="P3581" s="7" t="str">
        <f t="shared" si="892"/>
        <v/>
      </c>
      <c r="Q3581" s="7" t="str">
        <f t="shared" si="893"/>
        <v/>
      </c>
      <c r="R3581" s="7" t="str">
        <f t="shared" si="894"/>
        <v/>
      </c>
      <c r="S3581" s="7" t="str">
        <f t="shared" si="884"/>
        <v/>
      </c>
      <c r="T3581" s="7" t="str">
        <f t="shared" si="885"/>
        <v/>
      </c>
      <c r="X3581" s="154">
        <f t="shared" si="886"/>
        <v>0</v>
      </c>
      <c r="AB3581" t="str">
        <f t="shared" si="887"/>
        <v/>
      </c>
      <c r="AC3581" s="5" t="str">
        <f t="shared" si="888"/>
        <v/>
      </c>
      <c r="AD3581" s="5" t="str">
        <f t="shared" si="889"/>
        <v/>
      </c>
      <c r="AE3581" s="12">
        <f t="shared" si="896"/>
        <v>0</v>
      </c>
    </row>
    <row r="3582" spans="13:31">
      <c r="M3582" s="7">
        <f t="shared" si="890"/>
        <v>0</v>
      </c>
      <c r="N3582" s="220" t="str">
        <f t="shared" si="895"/>
        <v/>
      </c>
      <c r="O3582" s="7">
        <f t="shared" si="891"/>
        <v>0</v>
      </c>
      <c r="P3582" s="7" t="str">
        <f t="shared" si="892"/>
        <v/>
      </c>
      <c r="Q3582" s="7" t="str">
        <f t="shared" si="893"/>
        <v/>
      </c>
      <c r="R3582" s="7" t="str">
        <f t="shared" si="894"/>
        <v/>
      </c>
      <c r="S3582" s="7" t="str">
        <f t="shared" si="884"/>
        <v/>
      </c>
      <c r="T3582" s="7" t="str">
        <f t="shared" si="885"/>
        <v/>
      </c>
      <c r="X3582" s="153">
        <f t="shared" si="886"/>
        <v>0</v>
      </c>
      <c r="AB3582" t="str">
        <f t="shared" si="887"/>
        <v/>
      </c>
      <c r="AC3582" s="5" t="str">
        <f t="shared" si="888"/>
        <v/>
      </c>
      <c r="AD3582" s="5" t="str">
        <f t="shared" si="889"/>
        <v/>
      </c>
      <c r="AE3582" s="12">
        <f t="shared" si="896"/>
        <v>0</v>
      </c>
    </row>
    <row r="3583" spans="13:31">
      <c r="M3583" s="7">
        <f t="shared" si="890"/>
        <v>0</v>
      </c>
      <c r="N3583" s="220" t="str">
        <f t="shared" si="895"/>
        <v/>
      </c>
      <c r="O3583" s="7">
        <f t="shared" si="891"/>
        <v>0</v>
      </c>
      <c r="P3583" s="7" t="str">
        <f t="shared" si="892"/>
        <v/>
      </c>
      <c r="Q3583" s="7" t="str">
        <f t="shared" si="893"/>
        <v/>
      </c>
      <c r="R3583" s="7" t="str">
        <f t="shared" si="894"/>
        <v/>
      </c>
      <c r="S3583" s="7" t="str">
        <f t="shared" si="884"/>
        <v/>
      </c>
      <c r="T3583" s="7" t="str">
        <f t="shared" si="885"/>
        <v/>
      </c>
      <c r="X3583" s="154">
        <f t="shared" si="886"/>
        <v>0</v>
      </c>
      <c r="AB3583" t="str">
        <f t="shared" si="887"/>
        <v/>
      </c>
      <c r="AC3583" s="5" t="str">
        <f t="shared" si="888"/>
        <v/>
      </c>
      <c r="AD3583" s="5" t="str">
        <f t="shared" si="889"/>
        <v/>
      </c>
      <c r="AE3583" s="12">
        <f t="shared" si="896"/>
        <v>0</v>
      </c>
    </row>
    <row r="3584" spans="13:31">
      <c r="M3584" s="7">
        <f t="shared" si="890"/>
        <v>0</v>
      </c>
      <c r="N3584" s="220" t="str">
        <f t="shared" si="895"/>
        <v/>
      </c>
      <c r="O3584" s="7">
        <f t="shared" si="891"/>
        <v>0</v>
      </c>
      <c r="P3584" s="7" t="str">
        <f t="shared" si="892"/>
        <v/>
      </c>
      <c r="Q3584" s="7" t="str">
        <f t="shared" si="893"/>
        <v/>
      </c>
      <c r="R3584" s="7" t="str">
        <f t="shared" si="894"/>
        <v/>
      </c>
      <c r="S3584" s="7" t="str">
        <f t="shared" si="884"/>
        <v/>
      </c>
      <c r="T3584" s="7" t="str">
        <f t="shared" si="885"/>
        <v/>
      </c>
      <c r="X3584" s="153">
        <f t="shared" si="886"/>
        <v>0</v>
      </c>
      <c r="AB3584" t="str">
        <f t="shared" si="887"/>
        <v/>
      </c>
      <c r="AC3584" s="5" t="str">
        <f t="shared" si="888"/>
        <v/>
      </c>
      <c r="AD3584" s="5" t="str">
        <f t="shared" si="889"/>
        <v/>
      </c>
      <c r="AE3584" s="12">
        <f t="shared" si="896"/>
        <v>0</v>
      </c>
    </row>
    <row r="3585" spans="13:31">
      <c r="M3585" s="7">
        <f t="shared" si="890"/>
        <v>0</v>
      </c>
      <c r="N3585" s="220" t="str">
        <f t="shared" si="895"/>
        <v/>
      </c>
      <c r="O3585" s="7">
        <f t="shared" si="891"/>
        <v>0</v>
      </c>
      <c r="P3585" s="7" t="str">
        <f t="shared" si="892"/>
        <v/>
      </c>
      <c r="Q3585" s="7" t="str">
        <f t="shared" si="893"/>
        <v/>
      </c>
      <c r="R3585" s="7" t="str">
        <f t="shared" si="894"/>
        <v/>
      </c>
      <c r="S3585" s="7" t="str">
        <f t="shared" si="884"/>
        <v/>
      </c>
      <c r="T3585" s="7" t="str">
        <f t="shared" si="885"/>
        <v/>
      </c>
      <c r="X3585" s="154">
        <f t="shared" si="886"/>
        <v>0</v>
      </c>
      <c r="AB3585" t="str">
        <f t="shared" si="887"/>
        <v/>
      </c>
      <c r="AC3585" s="5" t="str">
        <f t="shared" si="888"/>
        <v/>
      </c>
      <c r="AD3585" s="5" t="str">
        <f t="shared" si="889"/>
        <v/>
      </c>
      <c r="AE3585" s="12">
        <f t="shared" si="896"/>
        <v>0</v>
      </c>
    </row>
    <row r="3586" spans="13:31">
      <c r="M3586" s="7">
        <f t="shared" si="890"/>
        <v>0</v>
      </c>
      <c r="N3586" s="220" t="str">
        <f t="shared" si="895"/>
        <v/>
      </c>
      <c r="O3586" s="7">
        <f t="shared" si="891"/>
        <v>0</v>
      </c>
      <c r="P3586" s="7" t="str">
        <f t="shared" si="892"/>
        <v/>
      </c>
      <c r="Q3586" s="7" t="str">
        <f t="shared" si="893"/>
        <v/>
      </c>
      <c r="R3586" s="7" t="str">
        <f t="shared" si="894"/>
        <v/>
      </c>
      <c r="S3586" s="7" t="str">
        <f t="shared" si="884"/>
        <v/>
      </c>
      <c r="T3586" s="7" t="str">
        <f t="shared" si="885"/>
        <v/>
      </c>
      <c r="X3586" s="153">
        <f t="shared" si="886"/>
        <v>0</v>
      </c>
      <c r="AB3586" t="str">
        <f t="shared" si="887"/>
        <v/>
      </c>
      <c r="AC3586" s="5" t="str">
        <f t="shared" si="888"/>
        <v/>
      </c>
      <c r="AD3586" s="5" t="str">
        <f t="shared" si="889"/>
        <v/>
      </c>
      <c r="AE3586" s="12">
        <f t="shared" si="896"/>
        <v>0</v>
      </c>
    </row>
    <row r="3587" spans="13:31">
      <c r="M3587" s="7">
        <f t="shared" si="890"/>
        <v>0</v>
      </c>
      <c r="N3587" s="220" t="str">
        <f t="shared" si="895"/>
        <v/>
      </c>
      <c r="O3587" s="7">
        <f t="shared" si="891"/>
        <v>0</v>
      </c>
      <c r="P3587" s="7" t="str">
        <f t="shared" si="892"/>
        <v/>
      </c>
      <c r="Q3587" s="7" t="str">
        <f t="shared" si="893"/>
        <v/>
      </c>
      <c r="R3587" s="7" t="str">
        <f t="shared" si="894"/>
        <v/>
      </c>
      <c r="S3587" s="7" t="str">
        <f t="shared" ref="S3587:S3650" si="897">IFERROR(IF(N3587&lt;0,-O3587,""),"")</f>
        <v/>
      </c>
      <c r="T3587" s="7" t="str">
        <f t="shared" ref="T3587:T3650" si="898">IFERROR(IF(AND(K3587&lt;&gt;"",H3587&lt;&gt;"",K3587=H3587),L3587,""),"")</f>
        <v/>
      </c>
      <c r="X3587" s="154">
        <f t="shared" ref="X3587:X3650" si="899">IFERROR(IF(H3587="",K3587*J3587,W3587*V3587),"")</f>
        <v>0</v>
      </c>
      <c r="AB3587" t="str">
        <f t="shared" ref="AB3587:AB3650" si="900">IF(C3587=0,"",C3587)</f>
        <v/>
      </c>
      <c r="AC3587" s="5" t="str">
        <f t="shared" ref="AC3587:AC3650" si="901">IF(D3587=0,"",D3587)</f>
        <v/>
      </c>
      <c r="AD3587" s="5" t="str">
        <f t="shared" ref="AD3587:AD3650" si="902">IF(F3587=0,"",F3587)</f>
        <v/>
      </c>
      <c r="AE3587" s="12">
        <f t="shared" si="896"/>
        <v>0</v>
      </c>
    </row>
    <row r="3588" spans="13:31">
      <c r="M3588" s="7">
        <f t="shared" ref="M3588:M3651" si="903">IFERROR(K3588-H3588,"")</f>
        <v>0</v>
      </c>
      <c r="N3588" s="220" t="str">
        <f t="shared" si="895"/>
        <v/>
      </c>
      <c r="O3588" s="7">
        <f t="shared" ref="O3588:O3651" si="904">IFERROR(M3588*J3588,"")</f>
        <v>0</v>
      </c>
      <c r="P3588" s="7" t="str">
        <f t="shared" ref="P3588:P3651" si="905">IFERROR(IF(N3588&gt;5%,O3588*((N3588-5%)/N3588),""),"")</f>
        <v/>
      </c>
      <c r="Q3588" s="7" t="str">
        <f t="shared" ref="Q3588:Q3651" si="906">IFERROR(IF(N3588&gt;0,O3588*(MIN(N3588,5%)/N3588),""),"")</f>
        <v/>
      </c>
      <c r="R3588" s="7" t="str">
        <f t="shared" ref="R3588:R3651" si="907">IFERROR(IF(AND(K3588&gt;0,H3588="",L3588&lt;&gt;0),L3588,""),"")</f>
        <v/>
      </c>
      <c r="S3588" s="7" t="str">
        <f t="shared" si="897"/>
        <v/>
      </c>
      <c r="T3588" s="7" t="str">
        <f t="shared" si="898"/>
        <v/>
      </c>
      <c r="X3588" s="153">
        <f t="shared" si="899"/>
        <v>0</v>
      </c>
      <c r="AB3588" t="str">
        <f t="shared" si="900"/>
        <v/>
      </c>
      <c r="AC3588" s="5" t="str">
        <f t="shared" si="901"/>
        <v/>
      </c>
      <c r="AD3588" s="5" t="str">
        <f t="shared" si="902"/>
        <v/>
      </c>
      <c r="AE3588" s="12">
        <f t="shared" si="896"/>
        <v>0</v>
      </c>
    </row>
    <row r="3589" spans="13:31">
      <c r="M3589" s="7">
        <f t="shared" si="903"/>
        <v>0</v>
      </c>
      <c r="N3589" s="220" t="str">
        <f t="shared" ref="N3589:N3652" si="908">IFERROR(M3589/H3589,"")</f>
        <v/>
      </c>
      <c r="O3589" s="7">
        <f t="shared" si="904"/>
        <v>0</v>
      </c>
      <c r="P3589" s="7" t="str">
        <f t="shared" si="905"/>
        <v/>
      </c>
      <c r="Q3589" s="7" t="str">
        <f t="shared" si="906"/>
        <v/>
      </c>
      <c r="R3589" s="7" t="str">
        <f t="shared" si="907"/>
        <v/>
      </c>
      <c r="S3589" s="7" t="str">
        <f t="shared" si="897"/>
        <v/>
      </c>
      <c r="T3589" s="7" t="str">
        <f t="shared" si="898"/>
        <v/>
      </c>
      <c r="X3589" s="154">
        <f t="shared" si="899"/>
        <v>0</v>
      </c>
      <c r="AB3589" t="str">
        <f t="shared" si="900"/>
        <v/>
      </c>
      <c r="AC3589" s="5" t="str">
        <f t="shared" si="901"/>
        <v/>
      </c>
      <c r="AD3589" s="5" t="str">
        <f t="shared" si="902"/>
        <v/>
      </c>
      <c r="AE3589" s="12">
        <f t="shared" si="896"/>
        <v>0</v>
      </c>
    </row>
    <row r="3590" spans="13:31">
      <c r="M3590" s="7">
        <f t="shared" si="903"/>
        <v>0</v>
      </c>
      <c r="N3590" s="220" t="str">
        <f t="shared" si="908"/>
        <v/>
      </c>
      <c r="O3590" s="7">
        <f t="shared" si="904"/>
        <v>0</v>
      </c>
      <c r="P3590" s="7" t="str">
        <f t="shared" si="905"/>
        <v/>
      </c>
      <c r="Q3590" s="7" t="str">
        <f t="shared" si="906"/>
        <v/>
      </c>
      <c r="R3590" s="7" t="str">
        <f t="shared" si="907"/>
        <v/>
      </c>
      <c r="S3590" s="7" t="str">
        <f t="shared" si="897"/>
        <v/>
      </c>
      <c r="T3590" s="7" t="str">
        <f t="shared" si="898"/>
        <v/>
      </c>
      <c r="X3590" s="153">
        <f t="shared" si="899"/>
        <v>0</v>
      </c>
      <c r="AB3590" t="str">
        <f t="shared" si="900"/>
        <v/>
      </c>
      <c r="AC3590" s="5" t="str">
        <f t="shared" si="901"/>
        <v/>
      </c>
      <c r="AD3590" s="5" t="str">
        <f t="shared" si="902"/>
        <v/>
      </c>
      <c r="AE3590" s="12">
        <f t="shared" si="896"/>
        <v>0</v>
      </c>
    </row>
    <row r="3591" spans="13:31">
      <c r="M3591" s="7">
        <f t="shared" si="903"/>
        <v>0</v>
      </c>
      <c r="N3591" s="220" t="str">
        <f t="shared" si="908"/>
        <v/>
      </c>
      <c r="O3591" s="7">
        <f t="shared" si="904"/>
        <v>0</v>
      </c>
      <c r="P3591" s="7" t="str">
        <f t="shared" si="905"/>
        <v/>
      </c>
      <c r="Q3591" s="7" t="str">
        <f t="shared" si="906"/>
        <v/>
      </c>
      <c r="R3591" s="7" t="str">
        <f t="shared" si="907"/>
        <v/>
      </c>
      <c r="S3591" s="7" t="str">
        <f t="shared" si="897"/>
        <v/>
      </c>
      <c r="T3591" s="7" t="str">
        <f t="shared" si="898"/>
        <v/>
      </c>
      <c r="X3591" s="154">
        <f t="shared" si="899"/>
        <v>0</v>
      </c>
      <c r="AB3591" t="str">
        <f t="shared" si="900"/>
        <v/>
      </c>
      <c r="AC3591" s="5" t="str">
        <f t="shared" si="901"/>
        <v/>
      </c>
      <c r="AD3591" s="5" t="str">
        <f t="shared" si="902"/>
        <v/>
      </c>
      <c r="AE3591" s="12">
        <f t="shared" si="896"/>
        <v>0</v>
      </c>
    </row>
    <row r="3592" spans="13:31">
      <c r="M3592" s="7">
        <f t="shared" si="903"/>
        <v>0</v>
      </c>
      <c r="N3592" s="220" t="str">
        <f t="shared" si="908"/>
        <v/>
      </c>
      <c r="O3592" s="7">
        <f t="shared" si="904"/>
        <v>0</v>
      </c>
      <c r="P3592" s="7" t="str">
        <f t="shared" si="905"/>
        <v/>
      </c>
      <c r="Q3592" s="7" t="str">
        <f t="shared" si="906"/>
        <v/>
      </c>
      <c r="R3592" s="7" t="str">
        <f t="shared" si="907"/>
        <v/>
      </c>
      <c r="S3592" s="7" t="str">
        <f t="shared" si="897"/>
        <v/>
      </c>
      <c r="T3592" s="7" t="str">
        <f t="shared" si="898"/>
        <v/>
      </c>
      <c r="X3592" s="153">
        <f t="shared" si="899"/>
        <v>0</v>
      </c>
      <c r="AB3592" t="str">
        <f t="shared" si="900"/>
        <v/>
      </c>
      <c r="AC3592" s="5" t="str">
        <f t="shared" si="901"/>
        <v/>
      </c>
      <c r="AD3592" s="5" t="str">
        <f t="shared" si="902"/>
        <v/>
      </c>
      <c r="AE3592" s="12">
        <f t="shared" si="896"/>
        <v>0</v>
      </c>
    </row>
    <row r="3593" spans="13:31">
      <c r="M3593" s="7">
        <f t="shared" si="903"/>
        <v>0</v>
      </c>
      <c r="N3593" s="220" t="str">
        <f t="shared" si="908"/>
        <v/>
      </c>
      <c r="O3593" s="7">
        <f t="shared" si="904"/>
        <v>0</v>
      </c>
      <c r="P3593" s="7" t="str">
        <f t="shared" si="905"/>
        <v/>
      </c>
      <c r="Q3593" s="7" t="str">
        <f t="shared" si="906"/>
        <v/>
      </c>
      <c r="R3593" s="7" t="str">
        <f t="shared" si="907"/>
        <v/>
      </c>
      <c r="S3593" s="7" t="str">
        <f t="shared" si="897"/>
        <v/>
      </c>
      <c r="T3593" s="7" t="str">
        <f t="shared" si="898"/>
        <v/>
      </c>
      <c r="X3593" s="154">
        <f t="shared" si="899"/>
        <v>0</v>
      </c>
      <c r="AB3593" t="str">
        <f t="shared" si="900"/>
        <v/>
      </c>
      <c r="AC3593" s="5" t="str">
        <f t="shared" si="901"/>
        <v/>
      </c>
      <c r="AD3593" s="5" t="str">
        <f t="shared" si="902"/>
        <v/>
      </c>
      <c r="AE3593" s="12">
        <f t="shared" si="896"/>
        <v>0</v>
      </c>
    </row>
    <row r="3594" spans="13:31">
      <c r="M3594" s="7">
        <f t="shared" si="903"/>
        <v>0</v>
      </c>
      <c r="N3594" s="220" t="str">
        <f t="shared" si="908"/>
        <v/>
      </c>
      <c r="O3594" s="7">
        <f t="shared" si="904"/>
        <v>0</v>
      </c>
      <c r="P3594" s="7" t="str">
        <f t="shared" si="905"/>
        <v/>
      </c>
      <c r="Q3594" s="7" t="str">
        <f t="shared" si="906"/>
        <v/>
      </c>
      <c r="R3594" s="7" t="str">
        <f t="shared" si="907"/>
        <v/>
      </c>
      <c r="S3594" s="7" t="str">
        <f t="shared" si="897"/>
        <v/>
      </c>
      <c r="T3594" s="7" t="str">
        <f t="shared" si="898"/>
        <v/>
      </c>
      <c r="X3594" s="153">
        <f t="shared" si="899"/>
        <v>0</v>
      </c>
      <c r="AB3594" t="str">
        <f t="shared" si="900"/>
        <v/>
      </c>
      <c r="AC3594" s="5" t="str">
        <f t="shared" si="901"/>
        <v/>
      </c>
      <c r="AD3594" s="5" t="str">
        <f t="shared" si="902"/>
        <v/>
      </c>
      <c r="AE3594" s="12">
        <f t="shared" si="896"/>
        <v>0</v>
      </c>
    </row>
    <row r="3595" spans="13:31">
      <c r="M3595" s="7">
        <f t="shared" si="903"/>
        <v>0</v>
      </c>
      <c r="N3595" s="220" t="str">
        <f t="shared" si="908"/>
        <v/>
      </c>
      <c r="O3595" s="7">
        <f t="shared" si="904"/>
        <v>0</v>
      </c>
      <c r="P3595" s="7" t="str">
        <f t="shared" si="905"/>
        <v/>
      </c>
      <c r="Q3595" s="7" t="str">
        <f t="shared" si="906"/>
        <v/>
      </c>
      <c r="R3595" s="7" t="str">
        <f t="shared" si="907"/>
        <v/>
      </c>
      <c r="S3595" s="7" t="str">
        <f t="shared" si="897"/>
        <v/>
      </c>
      <c r="T3595" s="7" t="str">
        <f t="shared" si="898"/>
        <v/>
      </c>
      <c r="X3595" s="154">
        <f t="shared" si="899"/>
        <v>0</v>
      </c>
      <c r="AB3595" t="str">
        <f t="shared" si="900"/>
        <v/>
      </c>
      <c r="AC3595" s="5" t="str">
        <f t="shared" si="901"/>
        <v/>
      </c>
      <c r="AD3595" s="5" t="str">
        <f t="shared" si="902"/>
        <v/>
      </c>
      <c r="AE3595" s="12">
        <f t="shared" si="896"/>
        <v>0</v>
      </c>
    </row>
    <row r="3596" spans="13:31">
      <c r="M3596" s="7">
        <f t="shared" si="903"/>
        <v>0</v>
      </c>
      <c r="N3596" s="220" t="str">
        <f t="shared" si="908"/>
        <v/>
      </c>
      <c r="O3596" s="7">
        <f t="shared" si="904"/>
        <v>0</v>
      </c>
      <c r="P3596" s="7" t="str">
        <f t="shared" si="905"/>
        <v/>
      </c>
      <c r="Q3596" s="7" t="str">
        <f t="shared" si="906"/>
        <v/>
      </c>
      <c r="R3596" s="7" t="str">
        <f t="shared" si="907"/>
        <v/>
      </c>
      <c r="S3596" s="7" t="str">
        <f t="shared" si="897"/>
        <v/>
      </c>
      <c r="T3596" s="7" t="str">
        <f t="shared" si="898"/>
        <v/>
      </c>
      <c r="X3596" s="153">
        <f t="shared" si="899"/>
        <v>0</v>
      </c>
      <c r="AB3596" t="str">
        <f t="shared" si="900"/>
        <v/>
      </c>
      <c r="AC3596" s="5" t="str">
        <f t="shared" si="901"/>
        <v/>
      </c>
      <c r="AD3596" s="5" t="str">
        <f t="shared" si="902"/>
        <v/>
      </c>
      <c r="AE3596" s="12">
        <f t="shared" si="896"/>
        <v>0</v>
      </c>
    </row>
    <row r="3597" spans="13:31">
      <c r="M3597" s="7">
        <f t="shared" si="903"/>
        <v>0</v>
      </c>
      <c r="N3597" s="220" t="str">
        <f t="shared" si="908"/>
        <v/>
      </c>
      <c r="O3597" s="7">
        <f t="shared" si="904"/>
        <v>0</v>
      </c>
      <c r="P3597" s="7" t="str">
        <f t="shared" si="905"/>
        <v/>
      </c>
      <c r="Q3597" s="7" t="str">
        <f t="shared" si="906"/>
        <v/>
      </c>
      <c r="R3597" s="7" t="str">
        <f t="shared" si="907"/>
        <v/>
      </c>
      <c r="S3597" s="7" t="str">
        <f t="shared" si="897"/>
        <v/>
      </c>
      <c r="T3597" s="7" t="str">
        <f t="shared" si="898"/>
        <v/>
      </c>
      <c r="X3597" s="154">
        <f t="shared" si="899"/>
        <v>0</v>
      </c>
      <c r="AB3597" t="str">
        <f t="shared" si="900"/>
        <v/>
      </c>
      <c r="AC3597" s="5" t="str">
        <f t="shared" si="901"/>
        <v/>
      </c>
      <c r="AD3597" s="5" t="str">
        <f t="shared" si="902"/>
        <v/>
      </c>
      <c r="AE3597" s="12">
        <f t="shared" si="896"/>
        <v>0</v>
      </c>
    </row>
    <row r="3598" spans="13:31">
      <c r="M3598" s="7">
        <f t="shared" si="903"/>
        <v>0</v>
      </c>
      <c r="N3598" s="220" t="str">
        <f t="shared" si="908"/>
        <v/>
      </c>
      <c r="O3598" s="7">
        <f t="shared" si="904"/>
        <v>0</v>
      </c>
      <c r="P3598" s="7" t="str">
        <f t="shared" si="905"/>
        <v/>
      </c>
      <c r="Q3598" s="7" t="str">
        <f t="shared" si="906"/>
        <v/>
      </c>
      <c r="R3598" s="7" t="str">
        <f t="shared" si="907"/>
        <v/>
      </c>
      <c r="S3598" s="7" t="str">
        <f t="shared" si="897"/>
        <v/>
      </c>
      <c r="T3598" s="7" t="str">
        <f t="shared" si="898"/>
        <v/>
      </c>
      <c r="X3598" s="153">
        <f t="shared" si="899"/>
        <v>0</v>
      </c>
      <c r="AB3598" t="str">
        <f t="shared" si="900"/>
        <v/>
      </c>
      <c r="AC3598" s="5" t="str">
        <f t="shared" si="901"/>
        <v/>
      </c>
      <c r="AD3598" s="5" t="str">
        <f t="shared" si="902"/>
        <v/>
      </c>
      <c r="AE3598" s="12">
        <f t="shared" si="896"/>
        <v>0</v>
      </c>
    </row>
    <row r="3599" spans="13:31">
      <c r="M3599" s="7">
        <f t="shared" si="903"/>
        <v>0</v>
      </c>
      <c r="N3599" s="220" t="str">
        <f t="shared" si="908"/>
        <v/>
      </c>
      <c r="O3599" s="7">
        <f t="shared" si="904"/>
        <v>0</v>
      </c>
      <c r="P3599" s="7" t="str">
        <f t="shared" si="905"/>
        <v/>
      </c>
      <c r="Q3599" s="7" t="str">
        <f t="shared" si="906"/>
        <v/>
      </c>
      <c r="R3599" s="7" t="str">
        <f t="shared" si="907"/>
        <v/>
      </c>
      <c r="S3599" s="7" t="str">
        <f t="shared" si="897"/>
        <v/>
      </c>
      <c r="T3599" s="7" t="str">
        <f t="shared" si="898"/>
        <v/>
      </c>
      <c r="X3599" s="154">
        <f t="shared" si="899"/>
        <v>0</v>
      </c>
      <c r="AB3599" t="str">
        <f t="shared" si="900"/>
        <v/>
      </c>
      <c r="AC3599" s="5" t="str">
        <f t="shared" si="901"/>
        <v/>
      </c>
      <c r="AD3599" s="5" t="str">
        <f t="shared" si="902"/>
        <v/>
      </c>
      <c r="AE3599" s="12">
        <f t="shared" si="896"/>
        <v>0</v>
      </c>
    </row>
    <row r="3600" spans="13:31">
      <c r="M3600" s="7">
        <f t="shared" si="903"/>
        <v>0</v>
      </c>
      <c r="N3600" s="220" t="str">
        <f t="shared" si="908"/>
        <v/>
      </c>
      <c r="O3600" s="7">
        <f t="shared" si="904"/>
        <v>0</v>
      </c>
      <c r="P3600" s="7" t="str">
        <f t="shared" si="905"/>
        <v/>
      </c>
      <c r="Q3600" s="7" t="str">
        <f t="shared" si="906"/>
        <v/>
      </c>
      <c r="R3600" s="7" t="str">
        <f t="shared" si="907"/>
        <v/>
      </c>
      <c r="S3600" s="7" t="str">
        <f t="shared" si="897"/>
        <v/>
      </c>
      <c r="T3600" s="7" t="str">
        <f t="shared" si="898"/>
        <v/>
      </c>
      <c r="X3600" s="153">
        <f t="shared" si="899"/>
        <v>0</v>
      </c>
      <c r="AB3600" t="str">
        <f t="shared" si="900"/>
        <v/>
      </c>
      <c r="AC3600" s="5" t="str">
        <f t="shared" si="901"/>
        <v/>
      </c>
      <c r="AD3600" s="5" t="str">
        <f t="shared" si="902"/>
        <v/>
      </c>
      <c r="AE3600" s="12">
        <f t="shared" si="896"/>
        <v>0</v>
      </c>
    </row>
    <row r="3601" spans="13:31">
      <c r="M3601" s="7">
        <f t="shared" si="903"/>
        <v>0</v>
      </c>
      <c r="N3601" s="220" t="str">
        <f t="shared" si="908"/>
        <v/>
      </c>
      <c r="O3601" s="7">
        <f t="shared" si="904"/>
        <v>0</v>
      </c>
      <c r="P3601" s="7" t="str">
        <f t="shared" si="905"/>
        <v/>
      </c>
      <c r="Q3601" s="7" t="str">
        <f t="shared" si="906"/>
        <v/>
      </c>
      <c r="R3601" s="7" t="str">
        <f t="shared" si="907"/>
        <v/>
      </c>
      <c r="S3601" s="7" t="str">
        <f t="shared" si="897"/>
        <v/>
      </c>
      <c r="T3601" s="7" t="str">
        <f t="shared" si="898"/>
        <v/>
      </c>
      <c r="X3601" s="154">
        <f t="shared" si="899"/>
        <v>0</v>
      </c>
      <c r="AB3601" t="str">
        <f t="shared" si="900"/>
        <v/>
      </c>
      <c r="AC3601" s="5" t="str">
        <f t="shared" si="901"/>
        <v/>
      </c>
      <c r="AD3601" s="5" t="str">
        <f t="shared" si="902"/>
        <v/>
      </c>
      <c r="AE3601" s="12">
        <f t="shared" si="896"/>
        <v>0</v>
      </c>
    </row>
    <row r="3602" spans="13:31">
      <c r="M3602" s="7">
        <f t="shared" si="903"/>
        <v>0</v>
      </c>
      <c r="N3602" s="220" t="str">
        <f t="shared" si="908"/>
        <v/>
      </c>
      <c r="O3602" s="7">
        <f t="shared" si="904"/>
        <v>0</v>
      </c>
      <c r="P3602" s="7" t="str">
        <f t="shared" si="905"/>
        <v/>
      </c>
      <c r="Q3602" s="7" t="str">
        <f t="shared" si="906"/>
        <v/>
      </c>
      <c r="R3602" s="7" t="str">
        <f t="shared" si="907"/>
        <v/>
      </c>
      <c r="S3602" s="7" t="str">
        <f t="shared" si="897"/>
        <v/>
      </c>
      <c r="T3602" s="7" t="str">
        <f t="shared" si="898"/>
        <v/>
      </c>
      <c r="X3602" s="153">
        <f t="shared" si="899"/>
        <v>0</v>
      </c>
      <c r="AB3602" t="str">
        <f t="shared" si="900"/>
        <v/>
      </c>
      <c r="AC3602" s="5" t="str">
        <f t="shared" si="901"/>
        <v/>
      </c>
      <c r="AD3602" s="5" t="str">
        <f t="shared" si="902"/>
        <v/>
      </c>
      <c r="AE3602" s="12">
        <f t="shared" si="896"/>
        <v>0</v>
      </c>
    </row>
    <row r="3603" spans="13:31">
      <c r="M3603" s="7">
        <f t="shared" si="903"/>
        <v>0</v>
      </c>
      <c r="N3603" s="220" t="str">
        <f t="shared" si="908"/>
        <v/>
      </c>
      <c r="O3603" s="7">
        <f t="shared" si="904"/>
        <v>0</v>
      </c>
      <c r="P3603" s="7" t="str">
        <f t="shared" si="905"/>
        <v/>
      </c>
      <c r="Q3603" s="7" t="str">
        <f t="shared" si="906"/>
        <v/>
      </c>
      <c r="R3603" s="7" t="str">
        <f t="shared" si="907"/>
        <v/>
      </c>
      <c r="S3603" s="7" t="str">
        <f t="shared" si="897"/>
        <v/>
      </c>
      <c r="T3603" s="7" t="str">
        <f t="shared" si="898"/>
        <v/>
      </c>
      <c r="X3603" s="154">
        <f t="shared" si="899"/>
        <v>0</v>
      </c>
      <c r="AB3603" t="str">
        <f t="shared" si="900"/>
        <v/>
      </c>
      <c r="AC3603" s="5" t="str">
        <f t="shared" si="901"/>
        <v/>
      </c>
      <c r="AD3603" s="5" t="str">
        <f t="shared" si="902"/>
        <v/>
      </c>
      <c r="AE3603" s="12">
        <f t="shared" si="896"/>
        <v>0</v>
      </c>
    </row>
    <row r="3604" spans="13:31">
      <c r="M3604" s="7">
        <f t="shared" si="903"/>
        <v>0</v>
      </c>
      <c r="N3604" s="220" t="str">
        <f t="shared" si="908"/>
        <v/>
      </c>
      <c r="O3604" s="7">
        <f t="shared" si="904"/>
        <v>0</v>
      </c>
      <c r="P3604" s="7" t="str">
        <f t="shared" si="905"/>
        <v/>
      </c>
      <c r="Q3604" s="7" t="str">
        <f t="shared" si="906"/>
        <v/>
      </c>
      <c r="R3604" s="7" t="str">
        <f t="shared" si="907"/>
        <v/>
      </c>
      <c r="S3604" s="7" t="str">
        <f t="shared" si="897"/>
        <v/>
      </c>
      <c r="T3604" s="7" t="str">
        <f t="shared" si="898"/>
        <v/>
      </c>
      <c r="X3604" s="153">
        <f t="shared" si="899"/>
        <v>0</v>
      </c>
      <c r="AB3604" t="str">
        <f t="shared" si="900"/>
        <v/>
      </c>
      <c r="AC3604" s="5" t="str">
        <f t="shared" si="901"/>
        <v/>
      </c>
      <c r="AD3604" s="5" t="str">
        <f t="shared" si="902"/>
        <v/>
      </c>
      <c r="AE3604" s="12">
        <f t="shared" si="896"/>
        <v>0</v>
      </c>
    </row>
    <row r="3605" spans="13:31">
      <c r="M3605" s="7">
        <f t="shared" si="903"/>
        <v>0</v>
      </c>
      <c r="N3605" s="220" t="str">
        <f t="shared" si="908"/>
        <v/>
      </c>
      <c r="O3605" s="7">
        <f t="shared" si="904"/>
        <v>0</v>
      </c>
      <c r="P3605" s="7" t="str">
        <f t="shared" si="905"/>
        <v/>
      </c>
      <c r="Q3605" s="7" t="str">
        <f t="shared" si="906"/>
        <v/>
      </c>
      <c r="R3605" s="7" t="str">
        <f t="shared" si="907"/>
        <v/>
      </c>
      <c r="S3605" s="7" t="str">
        <f t="shared" si="897"/>
        <v/>
      </c>
      <c r="T3605" s="7" t="str">
        <f t="shared" si="898"/>
        <v/>
      </c>
      <c r="X3605" s="154">
        <f t="shared" si="899"/>
        <v>0</v>
      </c>
      <c r="AB3605" t="str">
        <f t="shared" si="900"/>
        <v/>
      </c>
      <c r="AC3605" s="5" t="str">
        <f t="shared" si="901"/>
        <v/>
      </c>
      <c r="AD3605" s="5" t="str">
        <f t="shared" si="902"/>
        <v/>
      </c>
      <c r="AE3605" s="12">
        <f t="shared" si="896"/>
        <v>0</v>
      </c>
    </row>
    <row r="3606" spans="13:31">
      <c r="M3606" s="7">
        <f t="shared" si="903"/>
        <v>0</v>
      </c>
      <c r="N3606" s="220" t="str">
        <f t="shared" si="908"/>
        <v/>
      </c>
      <c r="O3606" s="7">
        <f t="shared" si="904"/>
        <v>0</v>
      </c>
      <c r="P3606" s="7" t="str">
        <f t="shared" si="905"/>
        <v/>
      </c>
      <c r="Q3606" s="7" t="str">
        <f t="shared" si="906"/>
        <v/>
      </c>
      <c r="R3606" s="7" t="str">
        <f t="shared" si="907"/>
        <v/>
      </c>
      <c r="S3606" s="7" t="str">
        <f t="shared" si="897"/>
        <v/>
      </c>
      <c r="T3606" s="7" t="str">
        <f t="shared" si="898"/>
        <v/>
      </c>
      <c r="X3606" s="153">
        <f t="shared" si="899"/>
        <v>0</v>
      </c>
      <c r="AB3606" t="str">
        <f t="shared" si="900"/>
        <v/>
      </c>
      <c r="AC3606" s="5" t="str">
        <f t="shared" si="901"/>
        <v/>
      </c>
      <c r="AD3606" s="5" t="str">
        <f t="shared" si="902"/>
        <v/>
      </c>
      <c r="AE3606" s="12">
        <f t="shared" si="896"/>
        <v>0</v>
      </c>
    </row>
    <row r="3607" spans="13:31">
      <c r="M3607" s="7">
        <f t="shared" si="903"/>
        <v>0</v>
      </c>
      <c r="N3607" s="220" t="str">
        <f t="shared" si="908"/>
        <v/>
      </c>
      <c r="O3607" s="7">
        <f t="shared" si="904"/>
        <v>0</v>
      </c>
      <c r="P3607" s="7" t="str">
        <f t="shared" si="905"/>
        <v/>
      </c>
      <c r="Q3607" s="7" t="str">
        <f t="shared" si="906"/>
        <v/>
      </c>
      <c r="R3607" s="7" t="str">
        <f t="shared" si="907"/>
        <v/>
      </c>
      <c r="S3607" s="7" t="str">
        <f t="shared" si="897"/>
        <v/>
      </c>
      <c r="T3607" s="7" t="str">
        <f t="shared" si="898"/>
        <v/>
      </c>
      <c r="X3607" s="154">
        <f t="shared" si="899"/>
        <v>0</v>
      </c>
      <c r="AB3607" t="str">
        <f t="shared" si="900"/>
        <v/>
      </c>
      <c r="AC3607" s="5" t="str">
        <f t="shared" si="901"/>
        <v/>
      </c>
      <c r="AD3607" s="5" t="str">
        <f t="shared" si="902"/>
        <v/>
      </c>
      <c r="AE3607" s="12">
        <f t="shared" si="896"/>
        <v>0</v>
      </c>
    </row>
    <row r="3608" spans="13:31">
      <c r="M3608" s="7">
        <f t="shared" si="903"/>
        <v>0</v>
      </c>
      <c r="N3608" s="220" t="str">
        <f t="shared" si="908"/>
        <v/>
      </c>
      <c r="O3608" s="7">
        <f t="shared" si="904"/>
        <v>0</v>
      </c>
      <c r="P3608" s="7" t="str">
        <f t="shared" si="905"/>
        <v/>
      </c>
      <c r="Q3608" s="7" t="str">
        <f t="shared" si="906"/>
        <v/>
      </c>
      <c r="R3608" s="7" t="str">
        <f t="shared" si="907"/>
        <v/>
      </c>
      <c r="S3608" s="7" t="str">
        <f t="shared" si="897"/>
        <v/>
      </c>
      <c r="T3608" s="7" t="str">
        <f t="shared" si="898"/>
        <v/>
      </c>
      <c r="X3608" s="153">
        <f t="shared" si="899"/>
        <v>0</v>
      </c>
      <c r="AB3608" t="str">
        <f t="shared" si="900"/>
        <v/>
      </c>
      <c r="AC3608" s="5" t="str">
        <f t="shared" si="901"/>
        <v/>
      </c>
      <c r="AD3608" s="5" t="str">
        <f t="shared" si="902"/>
        <v/>
      </c>
      <c r="AE3608" s="12">
        <f t="shared" si="896"/>
        <v>0</v>
      </c>
    </row>
    <row r="3609" spans="13:31">
      <c r="M3609" s="7">
        <f t="shared" si="903"/>
        <v>0</v>
      </c>
      <c r="N3609" s="220" t="str">
        <f t="shared" si="908"/>
        <v/>
      </c>
      <c r="O3609" s="7">
        <f t="shared" si="904"/>
        <v>0</v>
      </c>
      <c r="P3609" s="7" t="str">
        <f t="shared" si="905"/>
        <v/>
      </c>
      <c r="Q3609" s="7" t="str">
        <f t="shared" si="906"/>
        <v/>
      </c>
      <c r="R3609" s="7" t="str">
        <f t="shared" si="907"/>
        <v/>
      </c>
      <c r="S3609" s="7" t="str">
        <f t="shared" si="897"/>
        <v/>
      </c>
      <c r="T3609" s="7" t="str">
        <f t="shared" si="898"/>
        <v/>
      </c>
      <c r="X3609" s="154">
        <f t="shared" si="899"/>
        <v>0</v>
      </c>
      <c r="AB3609" t="str">
        <f t="shared" si="900"/>
        <v/>
      </c>
      <c r="AC3609" s="5" t="str">
        <f t="shared" si="901"/>
        <v/>
      </c>
      <c r="AD3609" s="5" t="str">
        <f t="shared" si="902"/>
        <v/>
      </c>
      <c r="AE3609" s="12">
        <f t="shared" si="896"/>
        <v>0</v>
      </c>
    </row>
    <row r="3610" spans="13:31">
      <c r="M3610" s="7">
        <f t="shared" si="903"/>
        <v>0</v>
      </c>
      <c r="N3610" s="220" t="str">
        <f t="shared" si="908"/>
        <v/>
      </c>
      <c r="O3610" s="7">
        <f t="shared" si="904"/>
        <v>0</v>
      </c>
      <c r="P3610" s="7" t="str">
        <f t="shared" si="905"/>
        <v/>
      </c>
      <c r="Q3610" s="7" t="str">
        <f t="shared" si="906"/>
        <v/>
      </c>
      <c r="R3610" s="7" t="str">
        <f t="shared" si="907"/>
        <v/>
      </c>
      <c r="S3610" s="7" t="str">
        <f t="shared" si="897"/>
        <v/>
      </c>
      <c r="T3610" s="7" t="str">
        <f t="shared" si="898"/>
        <v/>
      </c>
      <c r="X3610" s="153">
        <f t="shared" si="899"/>
        <v>0</v>
      </c>
      <c r="AB3610" t="str">
        <f t="shared" si="900"/>
        <v/>
      </c>
      <c r="AC3610" s="5" t="str">
        <f t="shared" si="901"/>
        <v/>
      </c>
      <c r="AD3610" s="5" t="str">
        <f t="shared" si="902"/>
        <v/>
      </c>
      <c r="AE3610" s="12">
        <f t="shared" si="896"/>
        <v>0</v>
      </c>
    </row>
    <row r="3611" spans="13:31">
      <c r="M3611" s="7">
        <f t="shared" si="903"/>
        <v>0</v>
      </c>
      <c r="N3611" s="220" t="str">
        <f t="shared" si="908"/>
        <v/>
      </c>
      <c r="O3611" s="7">
        <f t="shared" si="904"/>
        <v>0</v>
      </c>
      <c r="P3611" s="7" t="str">
        <f t="shared" si="905"/>
        <v/>
      </c>
      <c r="Q3611" s="7" t="str">
        <f t="shared" si="906"/>
        <v/>
      </c>
      <c r="R3611" s="7" t="str">
        <f t="shared" si="907"/>
        <v/>
      </c>
      <c r="S3611" s="7" t="str">
        <f t="shared" si="897"/>
        <v/>
      </c>
      <c r="T3611" s="7" t="str">
        <f t="shared" si="898"/>
        <v/>
      </c>
      <c r="X3611" s="154">
        <f t="shared" si="899"/>
        <v>0</v>
      </c>
      <c r="AB3611" t="str">
        <f t="shared" si="900"/>
        <v/>
      </c>
      <c r="AC3611" s="5" t="str">
        <f t="shared" si="901"/>
        <v/>
      </c>
      <c r="AD3611" s="5" t="str">
        <f t="shared" si="902"/>
        <v/>
      </c>
      <c r="AE3611" s="12">
        <f t="shared" si="896"/>
        <v>0</v>
      </c>
    </row>
    <row r="3612" spans="13:31">
      <c r="M3612" s="7">
        <f t="shared" si="903"/>
        <v>0</v>
      </c>
      <c r="N3612" s="220" t="str">
        <f t="shared" si="908"/>
        <v/>
      </c>
      <c r="O3612" s="7">
        <f t="shared" si="904"/>
        <v>0</v>
      </c>
      <c r="P3612" s="7" t="str">
        <f t="shared" si="905"/>
        <v/>
      </c>
      <c r="Q3612" s="7" t="str">
        <f t="shared" si="906"/>
        <v/>
      </c>
      <c r="R3612" s="7" t="str">
        <f t="shared" si="907"/>
        <v/>
      </c>
      <c r="S3612" s="7" t="str">
        <f t="shared" si="897"/>
        <v/>
      </c>
      <c r="T3612" s="7" t="str">
        <f t="shared" si="898"/>
        <v/>
      </c>
      <c r="X3612" s="153">
        <f t="shared" si="899"/>
        <v>0</v>
      </c>
      <c r="AB3612" t="str">
        <f t="shared" si="900"/>
        <v/>
      </c>
      <c r="AC3612" s="5" t="str">
        <f t="shared" si="901"/>
        <v/>
      </c>
      <c r="AD3612" s="5" t="str">
        <f t="shared" si="902"/>
        <v/>
      </c>
      <c r="AE3612" s="12">
        <f t="shared" si="896"/>
        <v>0</v>
      </c>
    </row>
    <row r="3613" spans="13:31">
      <c r="M3613" s="7">
        <f t="shared" si="903"/>
        <v>0</v>
      </c>
      <c r="N3613" s="220" t="str">
        <f t="shared" si="908"/>
        <v/>
      </c>
      <c r="O3613" s="7">
        <f t="shared" si="904"/>
        <v>0</v>
      </c>
      <c r="P3613" s="7" t="str">
        <f t="shared" si="905"/>
        <v/>
      </c>
      <c r="Q3613" s="7" t="str">
        <f t="shared" si="906"/>
        <v/>
      </c>
      <c r="R3613" s="7" t="str">
        <f t="shared" si="907"/>
        <v/>
      </c>
      <c r="S3613" s="7" t="str">
        <f t="shared" si="897"/>
        <v/>
      </c>
      <c r="T3613" s="7" t="str">
        <f t="shared" si="898"/>
        <v/>
      </c>
      <c r="X3613" s="154">
        <f t="shared" si="899"/>
        <v>0</v>
      </c>
      <c r="AB3613" t="str">
        <f t="shared" si="900"/>
        <v/>
      </c>
      <c r="AC3613" s="5" t="str">
        <f t="shared" si="901"/>
        <v/>
      </c>
      <c r="AD3613" s="5" t="str">
        <f t="shared" si="902"/>
        <v/>
      </c>
      <c r="AE3613" s="12">
        <f t="shared" si="896"/>
        <v>0</v>
      </c>
    </row>
    <row r="3614" spans="13:31">
      <c r="M3614" s="7">
        <f t="shared" si="903"/>
        <v>0</v>
      </c>
      <c r="N3614" s="220" t="str">
        <f t="shared" si="908"/>
        <v/>
      </c>
      <c r="O3614" s="7">
        <f t="shared" si="904"/>
        <v>0</v>
      </c>
      <c r="P3614" s="7" t="str">
        <f t="shared" si="905"/>
        <v/>
      </c>
      <c r="Q3614" s="7" t="str">
        <f t="shared" si="906"/>
        <v/>
      </c>
      <c r="R3614" s="7" t="str">
        <f t="shared" si="907"/>
        <v/>
      </c>
      <c r="S3614" s="7" t="str">
        <f t="shared" si="897"/>
        <v/>
      </c>
      <c r="T3614" s="7" t="str">
        <f t="shared" si="898"/>
        <v/>
      </c>
      <c r="X3614" s="153">
        <f t="shared" si="899"/>
        <v>0</v>
      </c>
      <c r="AB3614" t="str">
        <f t="shared" si="900"/>
        <v/>
      </c>
      <c r="AC3614" s="5" t="str">
        <f t="shared" si="901"/>
        <v/>
      </c>
      <c r="AD3614" s="5" t="str">
        <f t="shared" si="902"/>
        <v/>
      </c>
      <c r="AE3614" s="12">
        <f t="shared" si="896"/>
        <v>0</v>
      </c>
    </row>
    <row r="3615" spans="13:31">
      <c r="M3615" s="7">
        <f t="shared" si="903"/>
        <v>0</v>
      </c>
      <c r="N3615" s="220" t="str">
        <f t="shared" si="908"/>
        <v/>
      </c>
      <c r="O3615" s="7">
        <f t="shared" si="904"/>
        <v>0</v>
      </c>
      <c r="P3615" s="7" t="str">
        <f t="shared" si="905"/>
        <v/>
      </c>
      <c r="Q3615" s="7" t="str">
        <f t="shared" si="906"/>
        <v/>
      </c>
      <c r="R3615" s="7" t="str">
        <f t="shared" si="907"/>
        <v/>
      </c>
      <c r="S3615" s="7" t="str">
        <f t="shared" si="897"/>
        <v/>
      </c>
      <c r="T3615" s="7" t="str">
        <f t="shared" si="898"/>
        <v/>
      </c>
      <c r="X3615" s="154">
        <f t="shared" si="899"/>
        <v>0</v>
      </c>
      <c r="AB3615" t="str">
        <f t="shared" si="900"/>
        <v/>
      </c>
      <c r="AC3615" s="5" t="str">
        <f t="shared" si="901"/>
        <v/>
      </c>
      <c r="AD3615" s="5" t="str">
        <f t="shared" si="902"/>
        <v/>
      </c>
      <c r="AE3615" s="12">
        <f t="shared" si="896"/>
        <v>0</v>
      </c>
    </row>
    <row r="3616" spans="13:31">
      <c r="M3616" s="7">
        <f t="shared" si="903"/>
        <v>0</v>
      </c>
      <c r="N3616" s="220" t="str">
        <f t="shared" si="908"/>
        <v/>
      </c>
      <c r="O3616" s="7">
        <f t="shared" si="904"/>
        <v>0</v>
      </c>
      <c r="P3616" s="7" t="str">
        <f t="shared" si="905"/>
        <v/>
      </c>
      <c r="Q3616" s="7" t="str">
        <f t="shared" si="906"/>
        <v/>
      </c>
      <c r="R3616" s="7" t="str">
        <f t="shared" si="907"/>
        <v/>
      </c>
      <c r="S3616" s="7" t="str">
        <f t="shared" si="897"/>
        <v/>
      </c>
      <c r="T3616" s="7" t="str">
        <f t="shared" si="898"/>
        <v/>
      </c>
      <c r="X3616" s="153">
        <f t="shared" si="899"/>
        <v>0</v>
      </c>
      <c r="AB3616" t="str">
        <f t="shared" si="900"/>
        <v/>
      </c>
      <c r="AC3616" s="5" t="str">
        <f t="shared" si="901"/>
        <v/>
      </c>
      <c r="AD3616" s="5" t="str">
        <f t="shared" si="902"/>
        <v/>
      </c>
      <c r="AE3616" s="12">
        <f t="shared" si="896"/>
        <v>0</v>
      </c>
    </row>
    <row r="3617" spans="13:31">
      <c r="M3617" s="7">
        <f t="shared" si="903"/>
        <v>0</v>
      </c>
      <c r="N3617" s="220" t="str">
        <f t="shared" si="908"/>
        <v/>
      </c>
      <c r="O3617" s="7">
        <f t="shared" si="904"/>
        <v>0</v>
      </c>
      <c r="P3617" s="7" t="str">
        <f t="shared" si="905"/>
        <v/>
      </c>
      <c r="Q3617" s="7" t="str">
        <f t="shared" si="906"/>
        <v/>
      </c>
      <c r="R3617" s="7" t="str">
        <f t="shared" si="907"/>
        <v/>
      </c>
      <c r="S3617" s="7" t="str">
        <f t="shared" si="897"/>
        <v/>
      </c>
      <c r="T3617" s="7" t="str">
        <f t="shared" si="898"/>
        <v/>
      </c>
      <c r="X3617" s="154">
        <f t="shared" si="899"/>
        <v>0</v>
      </c>
      <c r="AB3617" t="str">
        <f t="shared" si="900"/>
        <v/>
      </c>
      <c r="AC3617" s="5" t="str">
        <f t="shared" si="901"/>
        <v/>
      </c>
      <c r="AD3617" s="5" t="str">
        <f t="shared" si="902"/>
        <v/>
      </c>
      <c r="AE3617" s="12">
        <f t="shared" si="896"/>
        <v>0</v>
      </c>
    </row>
    <row r="3618" spans="13:31">
      <c r="M3618" s="7">
        <f t="shared" si="903"/>
        <v>0</v>
      </c>
      <c r="N3618" s="220" t="str">
        <f t="shared" si="908"/>
        <v/>
      </c>
      <c r="O3618" s="7">
        <f t="shared" si="904"/>
        <v>0</v>
      </c>
      <c r="P3618" s="7" t="str">
        <f t="shared" si="905"/>
        <v/>
      </c>
      <c r="Q3618" s="7" t="str">
        <f t="shared" si="906"/>
        <v/>
      </c>
      <c r="R3618" s="7" t="str">
        <f t="shared" si="907"/>
        <v/>
      </c>
      <c r="S3618" s="7" t="str">
        <f t="shared" si="897"/>
        <v/>
      </c>
      <c r="T3618" s="7" t="str">
        <f t="shared" si="898"/>
        <v/>
      </c>
      <c r="X3618" s="153">
        <f t="shared" si="899"/>
        <v>0</v>
      </c>
      <c r="AB3618" t="str">
        <f t="shared" si="900"/>
        <v/>
      </c>
      <c r="AC3618" s="5" t="str">
        <f t="shared" si="901"/>
        <v/>
      </c>
      <c r="AD3618" s="5" t="str">
        <f t="shared" si="902"/>
        <v/>
      </c>
      <c r="AE3618" s="12">
        <f t="shared" si="896"/>
        <v>0</v>
      </c>
    </row>
    <row r="3619" spans="13:31">
      <c r="M3619" s="7">
        <f t="shared" si="903"/>
        <v>0</v>
      </c>
      <c r="N3619" s="220" t="str">
        <f t="shared" si="908"/>
        <v/>
      </c>
      <c r="O3619" s="7">
        <f t="shared" si="904"/>
        <v>0</v>
      </c>
      <c r="P3619" s="7" t="str">
        <f t="shared" si="905"/>
        <v/>
      </c>
      <c r="Q3619" s="7" t="str">
        <f t="shared" si="906"/>
        <v/>
      </c>
      <c r="R3619" s="7" t="str">
        <f t="shared" si="907"/>
        <v/>
      </c>
      <c r="S3619" s="7" t="str">
        <f t="shared" si="897"/>
        <v/>
      </c>
      <c r="T3619" s="7" t="str">
        <f t="shared" si="898"/>
        <v/>
      </c>
      <c r="X3619" s="154">
        <f t="shared" si="899"/>
        <v>0</v>
      </c>
      <c r="AB3619" t="str">
        <f t="shared" si="900"/>
        <v/>
      </c>
      <c r="AC3619" s="5" t="str">
        <f t="shared" si="901"/>
        <v/>
      </c>
      <c r="AD3619" s="5" t="str">
        <f t="shared" si="902"/>
        <v/>
      </c>
      <c r="AE3619" s="12">
        <f t="shared" si="896"/>
        <v>0</v>
      </c>
    </row>
    <row r="3620" spans="13:31">
      <c r="M3620" s="7">
        <f t="shared" si="903"/>
        <v>0</v>
      </c>
      <c r="N3620" s="220" t="str">
        <f t="shared" si="908"/>
        <v/>
      </c>
      <c r="O3620" s="7">
        <f t="shared" si="904"/>
        <v>0</v>
      </c>
      <c r="P3620" s="7" t="str">
        <f t="shared" si="905"/>
        <v/>
      </c>
      <c r="Q3620" s="7" t="str">
        <f t="shared" si="906"/>
        <v/>
      </c>
      <c r="R3620" s="7" t="str">
        <f t="shared" si="907"/>
        <v/>
      </c>
      <c r="S3620" s="7" t="str">
        <f t="shared" si="897"/>
        <v/>
      </c>
      <c r="T3620" s="7" t="str">
        <f t="shared" si="898"/>
        <v/>
      </c>
      <c r="X3620" s="153">
        <f t="shared" si="899"/>
        <v>0</v>
      </c>
      <c r="AB3620" t="str">
        <f t="shared" si="900"/>
        <v/>
      </c>
      <c r="AC3620" s="5" t="str">
        <f t="shared" si="901"/>
        <v/>
      </c>
      <c r="AD3620" s="5" t="str">
        <f t="shared" si="902"/>
        <v/>
      </c>
      <c r="AE3620" s="12">
        <f t="shared" si="896"/>
        <v>0</v>
      </c>
    </row>
    <row r="3621" spans="13:31">
      <c r="M3621" s="7">
        <f t="shared" si="903"/>
        <v>0</v>
      </c>
      <c r="N3621" s="220" t="str">
        <f t="shared" si="908"/>
        <v/>
      </c>
      <c r="O3621" s="7">
        <f t="shared" si="904"/>
        <v>0</v>
      </c>
      <c r="P3621" s="7" t="str">
        <f t="shared" si="905"/>
        <v/>
      </c>
      <c r="Q3621" s="7" t="str">
        <f t="shared" si="906"/>
        <v/>
      </c>
      <c r="R3621" s="7" t="str">
        <f t="shared" si="907"/>
        <v/>
      </c>
      <c r="S3621" s="7" t="str">
        <f t="shared" si="897"/>
        <v/>
      </c>
      <c r="T3621" s="7" t="str">
        <f t="shared" si="898"/>
        <v/>
      </c>
      <c r="X3621" s="154">
        <f t="shared" si="899"/>
        <v>0</v>
      </c>
      <c r="AB3621" t="str">
        <f t="shared" si="900"/>
        <v/>
      </c>
      <c r="AC3621" s="5" t="str">
        <f t="shared" si="901"/>
        <v/>
      </c>
      <c r="AD3621" s="5" t="str">
        <f t="shared" si="902"/>
        <v/>
      </c>
      <c r="AE3621" s="12">
        <f t="shared" si="896"/>
        <v>0</v>
      </c>
    </row>
    <row r="3622" spans="13:31">
      <c r="M3622" s="7">
        <f t="shared" si="903"/>
        <v>0</v>
      </c>
      <c r="N3622" s="220" t="str">
        <f t="shared" si="908"/>
        <v/>
      </c>
      <c r="O3622" s="7">
        <f t="shared" si="904"/>
        <v>0</v>
      </c>
      <c r="P3622" s="7" t="str">
        <f t="shared" si="905"/>
        <v/>
      </c>
      <c r="Q3622" s="7" t="str">
        <f t="shared" si="906"/>
        <v/>
      </c>
      <c r="R3622" s="7" t="str">
        <f t="shared" si="907"/>
        <v/>
      </c>
      <c r="S3622" s="7" t="str">
        <f t="shared" si="897"/>
        <v/>
      </c>
      <c r="T3622" s="7" t="str">
        <f t="shared" si="898"/>
        <v/>
      </c>
      <c r="X3622" s="153">
        <f t="shared" si="899"/>
        <v>0</v>
      </c>
      <c r="AB3622" t="str">
        <f t="shared" si="900"/>
        <v/>
      </c>
      <c r="AC3622" s="5" t="str">
        <f t="shared" si="901"/>
        <v/>
      </c>
      <c r="AD3622" s="5" t="str">
        <f t="shared" si="902"/>
        <v/>
      </c>
      <c r="AE3622" s="12">
        <f t="shared" si="896"/>
        <v>0</v>
      </c>
    </row>
    <row r="3623" spans="13:31">
      <c r="M3623" s="7">
        <f t="shared" si="903"/>
        <v>0</v>
      </c>
      <c r="N3623" s="220" t="str">
        <f t="shared" si="908"/>
        <v/>
      </c>
      <c r="O3623" s="7">
        <f t="shared" si="904"/>
        <v>0</v>
      </c>
      <c r="P3623" s="7" t="str">
        <f t="shared" si="905"/>
        <v/>
      </c>
      <c r="Q3623" s="7" t="str">
        <f t="shared" si="906"/>
        <v/>
      </c>
      <c r="R3623" s="7" t="str">
        <f t="shared" si="907"/>
        <v/>
      </c>
      <c r="S3623" s="7" t="str">
        <f t="shared" si="897"/>
        <v/>
      </c>
      <c r="T3623" s="7" t="str">
        <f t="shared" si="898"/>
        <v/>
      </c>
      <c r="X3623" s="154">
        <f t="shared" si="899"/>
        <v>0</v>
      </c>
      <c r="AB3623" t="str">
        <f t="shared" si="900"/>
        <v/>
      </c>
      <c r="AC3623" s="5" t="str">
        <f t="shared" si="901"/>
        <v/>
      </c>
      <c r="AD3623" s="5" t="str">
        <f t="shared" si="902"/>
        <v/>
      </c>
      <c r="AE3623" s="12">
        <f t="shared" si="896"/>
        <v>0</v>
      </c>
    </row>
    <row r="3624" spans="13:31">
      <c r="M3624" s="7">
        <f t="shared" si="903"/>
        <v>0</v>
      </c>
      <c r="N3624" s="220" t="str">
        <f t="shared" si="908"/>
        <v/>
      </c>
      <c r="O3624" s="7">
        <f t="shared" si="904"/>
        <v>0</v>
      </c>
      <c r="P3624" s="7" t="str">
        <f t="shared" si="905"/>
        <v/>
      </c>
      <c r="Q3624" s="7" t="str">
        <f t="shared" si="906"/>
        <v/>
      </c>
      <c r="R3624" s="7" t="str">
        <f t="shared" si="907"/>
        <v/>
      </c>
      <c r="S3624" s="7" t="str">
        <f t="shared" si="897"/>
        <v/>
      </c>
      <c r="T3624" s="7" t="str">
        <f t="shared" si="898"/>
        <v/>
      </c>
      <c r="X3624" s="153">
        <f t="shared" si="899"/>
        <v>0</v>
      </c>
      <c r="AB3624" t="str">
        <f t="shared" si="900"/>
        <v/>
      </c>
      <c r="AC3624" s="5" t="str">
        <f t="shared" si="901"/>
        <v/>
      </c>
      <c r="AD3624" s="5" t="str">
        <f t="shared" si="902"/>
        <v/>
      </c>
      <c r="AE3624" s="12">
        <f t="shared" si="896"/>
        <v>0</v>
      </c>
    </row>
    <row r="3625" spans="13:31">
      <c r="M3625" s="7">
        <f t="shared" si="903"/>
        <v>0</v>
      </c>
      <c r="N3625" s="220" t="str">
        <f t="shared" si="908"/>
        <v/>
      </c>
      <c r="O3625" s="7">
        <f t="shared" si="904"/>
        <v>0</v>
      </c>
      <c r="P3625" s="7" t="str">
        <f t="shared" si="905"/>
        <v/>
      </c>
      <c r="Q3625" s="7" t="str">
        <f t="shared" si="906"/>
        <v/>
      </c>
      <c r="R3625" s="7" t="str">
        <f t="shared" si="907"/>
        <v/>
      </c>
      <c r="S3625" s="7" t="str">
        <f t="shared" si="897"/>
        <v/>
      </c>
      <c r="T3625" s="7" t="str">
        <f t="shared" si="898"/>
        <v/>
      </c>
      <c r="X3625" s="154">
        <f t="shared" si="899"/>
        <v>0</v>
      </c>
      <c r="AB3625" t="str">
        <f t="shared" si="900"/>
        <v/>
      </c>
      <c r="AC3625" s="5" t="str">
        <f t="shared" si="901"/>
        <v/>
      </c>
      <c r="AD3625" s="5" t="str">
        <f t="shared" si="902"/>
        <v/>
      </c>
      <c r="AE3625" s="12">
        <f t="shared" si="896"/>
        <v>0</v>
      </c>
    </row>
    <row r="3626" spans="13:31">
      <c r="M3626" s="7">
        <f t="shared" si="903"/>
        <v>0</v>
      </c>
      <c r="N3626" s="220" t="str">
        <f t="shared" si="908"/>
        <v/>
      </c>
      <c r="O3626" s="7">
        <f t="shared" si="904"/>
        <v>0</v>
      </c>
      <c r="P3626" s="7" t="str">
        <f t="shared" si="905"/>
        <v/>
      </c>
      <c r="Q3626" s="7" t="str">
        <f t="shared" si="906"/>
        <v/>
      </c>
      <c r="R3626" s="7" t="str">
        <f t="shared" si="907"/>
        <v/>
      </c>
      <c r="S3626" s="7" t="str">
        <f t="shared" si="897"/>
        <v/>
      </c>
      <c r="T3626" s="7" t="str">
        <f t="shared" si="898"/>
        <v/>
      </c>
      <c r="X3626" s="153">
        <f t="shared" si="899"/>
        <v>0</v>
      </c>
      <c r="AB3626" t="str">
        <f t="shared" si="900"/>
        <v/>
      </c>
      <c r="AC3626" s="5" t="str">
        <f t="shared" si="901"/>
        <v/>
      </c>
      <c r="AD3626" s="5" t="str">
        <f t="shared" si="902"/>
        <v/>
      </c>
      <c r="AE3626" s="12">
        <f t="shared" si="896"/>
        <v>0</v>
      </c>
    </row>
    <row r="3627" spans="13:31">
      <c r="M3627" s="7">
        <f t="shared" si="903"/>
        <v>0</v>
      </c>
      <c r="N3627" s="220" t="str">
        <f t="shared" si="908"/>
        <v/>
      </c>
      <c r="O3627" s="7">
        <f t="shared" si="904"/>
        <v>0</v>
      </c>
      <c r="P3627" s="7" t="str">
        <f t="shared" si="905"/>
        <v/>
      </c>
      <c r="Q3627" s="7" t="str">
        <f t="shared" si="906"/>
        <v/>
      </c>
      <c r="R3627" s="7" t="str">
        <f t="shared" si="907"/>
        <v/>
      </c>
      <c r="S3627" s="7" t="str">
        <f t="shared" si="897"/>
        <v/>
      </c>
      <c r="T3627" s="7" t="str">
        <f t="shared" si="898"/>
        <v/>
      </c>
      <c r="X3627" s="154">
        <f t="shared" si="899"/>
        <v>0</v>
      </c>
      <c r="AB3627" t="str">
        <f t="shared" si="900"/>
        <v/>
      </c>
      <c r="AC3627" s="5" t="str">
        <f t="shared" si="901"/>
        <v/>
      </c>
      <c r="AD3627" s="5" t="str">
        <f t="shared" si="902"/>
        <v/>
      </c>
      <c r="AE3627" s="12">
        <f t="shared" si="896"/>
        <v>0</v>
      </c>
    </row>
    <row r="3628" spans="13:31">
      <c r="M3628" s="7">
        <f t="shared" si="903"/>
        <v>0</v>
      </c>
      <c r="N3628" s="220" t="str">
        <f t="shared" si="908"/>
        <v/>
      </c>
      <c r="O3628" s="7">
        <f t="shared" si="904"/>
        <v>0</v>
      </c>
      <c r="P3628" s="7" t="str">
        <f t="shared" si="905"/>
        <v/>
      </c>
      <c r="Q3628" s="7" t="str">
        <f t="shared" si="906"/>
        <v/>
      </c>
      <c r="R3628" s="7" t="str">
        <f t="shared" si="907"/>
        <v/>
      </c>
      <c r="S3628" s="7" t="str">
        <f t="shared" si="897"/>
        <v/>
      </c>
      <c r="T3628" s="7" t="str">
        <f t="shared" si="898"/>
        <v/>
      </c>
      <c r="X3628" s="153">
        <f t="shared" si="899"/>
        <v>0</v>
      </c>
      <c r="AB3628" t="str">
        <f t="shared" si="900"/>
        <v/>
      </c>
      <c r="AC3628" s="5" t="str">
        <f t="shared" si="901"/>
        <v/>
      </c>
      <c r="AD3628" s="5" t="str">
        <f t="shared" si="902"/>
        <v/>
      </c>
      <c r="AE3628" s="12">
        <f t="shared" si="896"/>
        <v>0</v>
      </c>
    </row>
    <row r="3629" spans="13:31">
      <c r="M3629" s="7">
        <f t="shared" si="903"/>
        <v>0</v>
      </c>
      <c r="N3629" s="220" t="str">
        <f t="shared" si="908"/>
        <v/>
      </c>
      <c r="O3629" s="7">
        <f t="shared" si="904"/>
        <v>0</v>
      </c>
      <c r="P3629" s="7" t="str">
        <f t="shared" si="905"/>
        <v/>
      </c>
      <c r="Q3629" s="7" t="str">
        <f t="shared" si="906"/>
        <v/>
      </c>
      <c r="R3629" s="7" t="str">
        <f t="shared" si="907"/>
        <v/>
      </c>
      <c r="S3629" s="7" t="str">
        <f t="shared" si="897"/>
        <v/>
      </c>
      <c r="T3629" s="7" t="str">
        <f t="shared" si="898"/>
        <v/>
      </c>
      <c r="X3629" s="154">
        <f t="shared" si="899"/>
        <v>0</v>
      </c>
      <c r="AB3629" t="str">
        <f t="shared" si="900"/>
        <v/>
      </c>
      <c r="AC3629" s="5" t="str">
        <f t="shared" si="901"/>
        <v/>
      </c>
      <c r="AD3629" s="5" t="str">
        <f t="shared" si="902"/>
        <v/>
      </c>
      <c r="AE3629" s="12">
        <f t="shared" si="896"/>
        <v>0</v>
      </c>
    </row>
    <row r="3630" spans="13:31">
      <c r="M3630" s="7">
        <f t="shared" si="903"/>
        <v>0</v>
      </c>
      <c r="N3630" s="220" t="str">
        <f t="shared" si="908"/>
        <v/>
      </c>
      <c r="O3630" s="7">
        <f t="shared" si="904"/>
        <v>0</v>
      </c>
      <c r="P3630" s="7" t="str">
        <f t="shared" si="905"/>
        <v/>
      </c>
      <c r="Q3630" s="7" t="str">
        <f t="shared" si="906"/>
        <v/>
      </c>
      <c r="R3630" s="7" t="str">
        <f t="shared" si="907"/>
        <v/>
      </c>
      <c r="S3630" s="7" t="str">
        <f t="shared" si="897"/>
        <v/>
      </c>
      <c r="T3630" s="7" t="str">
        <f t="shared" si="898"/>
        <v/>
      </c>
      <c r="X3630" s="153">
        <f t="shared" si="899"/>
        <v>0</v>
      </c>
      <c r="AB3630" t="str">
        <f t="shared" si="900"/>
        <v/>
      </c>
      <c r="AC3630" s="5" t="str">
        <f t="shared" si="901"/>
        <v/>
      </c>
      <c r="AD3630" s="5" t="str">
        <f t="shared" si="902"/>
        <v/>
      </c>
      <c r="AE3630" s="12">
        <f t="shared" si="896"/>
        <v>0</v>
      </c>
    </row>
    <row r="3631" spans="13:31">
      <c r="M3631" s="7">
        <f t="shared" si="903"/>
        <v>0</v>
      </c>
      <c r="N3631" s="220" t="str">
        <f t="shared" si="908"/>
        <v/>
      </c>
      <c r="O3631" s="7">
        <f t="shared" si="904"/>
        <v>0</v>
      </c>
      <c r="P3631" s="7" t="str">
        <f t="shared" si="905"/>
        <v/>
      </c>
      <c r="Q3631" s="7" t="str">
        <f t="shared" si="906"/>
        <v/>
      </c>
      <c r="R3631" s="7" t="str">
        <f t="shared" si="907"/>
        <v/>
      </c>
      <c r="S3631" s="7" t="str">
        <f t="shared" si="897"/>
        <v/>
      </c>
      <c r="T3631" s="7" t="str">
        <f t="shared" si="898"/>
        <v/>
      </c>
      <c r="X3631" s="154">
        <f t="shared" si="899"/>
        <v>0</v>
      </c>
      <c r="AB3631" t="str">
        <f t="shared" si="900"/>
        <v/>
      </c>
      <c r="AC3631" s="5" t="str">
        <f t="shared" si="901"/>
        <v/>
      </c>
      <c r="AD3631" s="5" t="str">
        <f t="shared" si="902"/>
        <v/>
      </c>
      <c r="AE3631" s="12">
        <f t="shared" si="896"/>
        <v>0</v>
      </c>
    </row>
    <row r="3632" spans="13:31">
      <c r="M3632" s="7">
        <f t="shared" si="903"/>
        <v>0</v>
      </c>
      <c r="N3632" s="220" t="str">
        <f t="shared" si="908"/>
        <v/>
      </c>
      <c r="O3632" s="7">
        <f t="shared" si="904"/>
        <v>0</v>
      </c>
      <c r="P3632" s="7" t="str">
        <f t="shared" si="905"/>
        <v/>
      </c>
      <c r="Q3632" s="7" t="str">
        <f t="shared" si="906"/>
        <v/>
      </c>
      <c r="R3632" s="7" t="str">
        <f t="shared" si="907"/>
        <v/>
      </c>
      <c r="S3632" s="7" t="str">
        <f t="shared" si="897"/>
        <v/>
      </c>
      <c r="T3632" s="7" t="str">
        <f t="shared" si="898"/>
        <v/>
      </c>
      <c r="X3632" s="153">
        <f t="shared" si="899"/>
        <v>0</v>
      </c>
      <c r="AB3632" t="str">
        <f t="shared" si="900"/>
        <v/>
      </c>
      <c r="AC3632" s="5" t="str">
        <f t="shared" si="901"/>
        <v/>
      </c>
      <c r="AD3632" s="5" t="str">
        <f t="shared" si="902"/>
        <v/>
      </c>
      <c r="AE3632" s="12">
        <f t="shared" si="896"/>
        <v>0</v>
      </c>
    </row>
    <row r="3633" spans="13:31">
      <c r="M3633" s="7">
        <f t="shared" si="903"/>
        <v>0</v>
      </c>
      <c r="N3633" s="220" t="str">
        <f t="shared" si="908"/>
        <v/>
      </c>
      <c r="O3633" s="7">
        <f t="shared" si="904"/>
        <v>0</v>
      </c>
      <c r="P3633" s="7" t="str">
        <f t="shared" si="905"/>
        <v/>
      </c>
      <c r="Q3633" s="7" t="str">
        <f t="shared" si="906"/>
        <v/>
      </c>
      <c r="R3633" s="7" t="str">
        <f t="shared" si="907"/>
        <v/>
      </c>
      <c r="S3633" s="7" t="str">
        <f t="shared" si="897"/>
        <v/>
      </c>
      <c r="T3633" s="7" t="str">
        <f t="shared" si="898"/>
        <v/>
      </c>
      <c r="X3633" s="154">
        <f t="shared" si="899"/>
        <v>0</v>
      </c>
      <c r="AB3633" t="str">
        <f t="shared" si="900"/>
        <v/>
      </c>
      <c r="AC3633" s="5" t="str">
        <f t="shared" si="901"/>
        <v/>
      </c>
      <c r="AD3633" s="5" t="str">
        <f t="shared" si="902"/>
        <v/>
      </c>
      <c r="AE3633" s="12">
        <f t="shared" si="896"/>
        <v>0</v>
      </c>
    </row>
    <row r="3634" spans="13:31">
      <c r="M3634" s="7">
        <f t="shared" si="903"/>
        <v>0</v>
      </c>
      <c r="N3634" s="220" t="str">
        <f t="shared" si="908"/>
        <v/>
      </c>
      <c r="O3634" s="7">
        <f t="shared" si="904"/>
        <v>0</v>
      </c>
      <c r="P3634" s="7" t="str">
        <f t="shared" si="905"/>
        <v/>
      </c>
      <c r="Q3634" s="7" t="str">
        <f t="shared" si="906"/>
        <v/>
      </c>
      <c r="R3634" s="7" t="str">
        <f t="shared" si="907"/>
        <v/>
      </c>
      <c r="S3634" s="7" t="str">
        <f t="shared" si="897"/>
        <v/>
      </c>
      <c r="T3634" s="7" t="str">
        <f t="shared" si="898"/>
        <v/>
      </c>
      <c r="X3634" s="153">
        <f t="shared" si="899"/>
        <v>0</v>
      </c>
      <c r="AB3634" t="str">
        <f t="shared" si="900"/>
        <v/>
      </c>
      <c r="AC3634" s="5" t="str">
        <f t="shared" si="901"/>
        <v/>
      </c>
      <c r="AD3634" s="5" t="str">
        <f t="shared" si="902"/>
        <v/>
      </c>
      <c r="AE3634" s="12">
        <f t="shared" si="896"/>
        <v>0</v>
      </c>
    </row>
    <row r="3635" spans="13:31">
      <c r="M3635" s="7">
        <f t="shared" si="903"/>
        <v>0</v>
      </c>
      <c r="N3635" s="220" t="str">
        <f t="shared" si="908"/>
        <v/>
      </c>
      <c r="O3635" s="7">
        <f t="shared" si="904"/>
        <v>0</v>
      </c>
      <c r="P3635" s="7" t="str">
        <f t="shared" si="905"/>
        <v/>
      </c>
      <c r="Q3635" s="7" t="str">
        <f t="shared" si="906"/>
        <v/>
      </c>
      <c r="R3635" s="7" t="str">
        <f t="shared" si="907"/>
        <v/>
      </c>
      <c r="S3635" s="7" t="str">
        <f t="shared" si="897"/>
        <v/>
      </c>
      <c r="T3635" s="7" t="str">
        <f t="shared" si="898"/>
        <v/>
      </c>
      <c r="X3635" s="154">
        <f t="shared" si="899"/>
        <v>0</v>
      </c>
      <c r="AB3635" t="str">
        <f t="shared" si="900"/>
        <v/>
      </c>
      <c r="AC3635" s="5" t="str">
        <f t="shared" si="901"/>
        <v/>
      </c>
      <c r="AD3635" s="5" t="str">
        <f t="shared" si="902"/>
        <v/>
      </c>
      <c r="AE3635" s="12">
        <f t="shared" si="896"/>
        <v>0</v>
      </c>
    </row>
    <row r="3636" spans="13:31">
      <c r="M3636" s="7">
        <f t="shared" si="903"/>
        <v>0</v>
      </c>
      <c r="N3636" s="220" t="str">
        <f t="shared" si="908"/>
        <v/>
      </c>
      <c r="O3636" s="7">
        <f t="shared" si="904"/>
        <v>0</v>
      </c>
      <c r="P3636" s="7" t="str">
        <f t="shared" si="905"/>
        <v/>
      </c>
      <c r="Q3636" s="7" t="str">
        <f t="shared" si="906"/>
        <v/>
      </c>
      <c r="R3636" s="7" t="str">
        <f t="shared" si="907"/>
        <v/>
      </c>
      <c r="S3636" s="7" t="str">
        <f t="shared" si="897"/>
        <v/>
      </c>
      <c r="T3636" s="7" t="str">
        <f t="shared" si="898"/>
        <v/>
      </c>
      <c r="X3636" s="153">
        <f t="shared" si="899"/>
        <v>0</v>
      </c>
      <c r="AB3636" t="str">
        <f t="shared" si="900"/>
        <v/>
      </c>
      <c r="AC3636" s="5" t="str">
        <f t="shared" si="901"/>
        <v/>
      </c>
      <c r="AD3636" s="5" t="str">
        <f t="shared" si="902"/>
        <v/>
      </c>
      <c r="AE3636" s="12">
        <f t="shared" si="896"/>
        <v>0</v>
      </c>
    </row>
    <row r="3637" spans="13:31">
      <c r="M3637" s="7">
        <f t="shared" si="903"/>
        <v>0</v>
      </c>
      <c r="N3637" s="220" t="str">
        <f t="shared" si="908"/>
        <v/>
      </c>
      <c r="O3637" s="7">
        <f t="shared" si="904"/>
        <v>0</v>
      </c>
      <c r="P3637" s="7" t="str">
        <f t="shared" si="905"/>
        <v/>
      </c>
      <c r="Q3637" s="7" t="str">
        <f t="shared" si="906"/>
        <v/>
      </c>
      <c r="R3637" s="7" t="str">
        <f t="shared" si="907"/>
        <v/>
      </c>
      <c r="S3637" s="7" t="str">
        <f t="shared" si="897"/>
        <v/>
      </c>
      <c r="T3637" s="7" t="str">
        <f t="shared" si="898"/>
        <v/>
      </c>
      <c r="X3637" s="154">
        <f t="shared" si="899"/>
        <v>0</v>
      </c>
      <c r="AB3637" t="str">
        <f t="shared" si="900"/>
        <v/>
      </c>
      <c r="AC3637" s="5" t="str">
        <f t="shared" si="901"/>
        <v/>
      </c>
      <c r="AD3637" s="5" t="str">
        <f t="shared" si="902"/>
        <v/>
      </c>
      <c r="AE3637" s="12">
        <f t="shared" si="896"/>
        <v>0</v>
      </c>
    </row>
    <row r="3638" spans="13:31">
      <c r="M3638" s="7">
        <f t="shared" si="903"/>
        <v>0</v>
      </c>
      <c r="N3638" s="220" t="str">
        <f t="shared" si="908"/>
        <v/>
      </c>
      <c r="O3638" s="7">
        <f t="shared" si="904"/>
        <v>0</v>
      </c>
      <c r="P3638" s="7" t="str">
        <f t="shared" si="905"/>
        <v/>
      </c>
      <c r="Q3638" s="7" t="str">
        <f t="shared" si="906"/>
        <v/>
      </c>
      <c r="R3638" s="7" t="str">
        <f t="shared" si="907"/>
        <v/>
      </c>
      <c r="S3638" s="7" t="str">
        <f t="shared" si="897"/>
        <v/>
      </c>
      <c r="T3638" s="7" t="str">
        <f t="shared" si="898"/>
        <v/>
      </c>
      <c r="X3638" s="153">
        <f t="shared" si="899"/>
        <v>0</v>
      </c>
      <c r="AB3638" t="str">
        <f t="shared" si="900"/>
        <v/>
      </c>
      <c r="AC3638" s="5" t="str">
        <f t="shared" si="901"/>
        <v/>
      </c>
      <c r="AD3638" s="5" t="str">
        <f t="shared" si="902"/>
        <v/>
      </c>
      <c r="AE3638" s="12">
        <f t="shared" si="896"/>
        <v>0</v>
      </c>
    </row>
    <row r="3639" spans="13:31">
      <c r="M3639" s="7">
        <f t="shared" si="903"/>
        <v>0</v>
      </c>
      <c r="N3639" s="220" t="str">
        <f t="shared" si="908"/>
        <v/>
      </c>
      <c r="O3639" s="7">
        <f t="shared" si="904"/>
        <v>0</v>
      </c>
      <c r="P3639" s="7" t="str">
        <f t="shared" si="905"/>
        <v/>
      </c>
      <c r="Q3639" s="7" t="str">
        <f t="shared" si="906"/>
        <v/>
      </c>
      <c r="R3639" s="7" t="str">
        <f t="shared" si="907"/>
        <v/>
      </c>
      <c r="S3639" s="7" t="str">
        <f t="shared" si="897"/>
        <v/>
      </c>
      <c r="T3639" s="7" t="str">
        <f t="shared" si="898"/>
        <v/>
      </c>
      <c r="X3639" s="154">
        <f t="shared" si="899"/>
        <v>0</v>
      </c>
      <c r="AB3639" t="str">
        <f t="shared" si="900"/>
        <v/>
      </c>
      <c r="AC3639" s="5" t="str">
        <f t="shared" si="901"/>
        <v/>
      </c>
      <c r="AD3639" s="5" t="str">
        <f t="shared" si="902"/>
        <v/>
      </c>
      <c r="AE3639" s="12">
        <f t="shared" si="896"/>
        <v>0</v>
      </c>
    </row>
    <row r="3640" spans="13:31">
      <c r="M3640" s="7">
        <f t="shared" si="903"/>
        <v>0</v>
      </c>
      <c r="N3640" s="220" t="str">
        <f t="shared" si="908"/>
        <v/>
      </c>
      <c r="O3640" s="7">
        <f t="shared" si="904"/>
        <v>0</v>
      </c>
      <c r="P3640" s="7" t="str">
        <f t="shared" si="905"/>
        <v/>
      </c>
      <c r="Q3640" s="7" t="str">
        <f t="shared" si="906"/>
        <v/>
      </c>
      <c r="R3640" s="7" t="str">
        <f t="shared" si="907"/>
        <v/>
      </c>
      <c r="S3640" s="7" t="str">
        <f t="shared" si="897"/>
        <v/>
      </c>
      <c r="T3640" s="7" t="str">
        <f t="shared" si="898"/>
        <v/>
      </c>
      <c r="X3640" s="153">
        <f t="shared" si="899"/>
        <v>0</v>
      </c>
      <c r="AB3640" t="str">
        <f t="shared" si="900"/>
        <v/>
      </c>
      <c r="AC3640" s="5" t="str">
        <f t="shared" si="901"/>
        <v/>
      </c>
      <c r="AD3640" s="5" t="str">
        <f t="shared" si="902"/>
        <v/>
      </c>
      <c r="AE3640" s="12">
        <f t="shared" si="896"/>
        <v>0</v>
      </c>
    </row>
    <row r="3641" spans="13:31">
      <c r="M3641" s="7">
        <f t="shared" si="903"/>
        <v>0</v>
      </c>
      <c r="N3641" s="220" t="str">
        <f t="shared" si="908"/>
        <v/>
      </c>
      <c r="O3641" s="7">
        <f t="shared" si="904"/>
        <v>0</v>
      </c>
      <c r="P3641" s="7" t="str">
        <f t="shared" si="905"/>
        <v/>
      </c>
      <c r="Q3641" s="7" t="str">
        <f t="shared" si="906"/>
        <v/>
      </c>
      <c r="R3641" s="7" t="str">
        <f t="shared" si="907"/>
        <v/>
      </c>
      <c r="S3641" s="7" t="str">
        <f t="shared" si="897"/>
        <v/>
      </c>
      <c r="T3641" s="7" t="str">
        <f t="shared" si="898"/>
        <v/>
      </c>
      <c r="X3641" s="154">
        <f t="shared" si="899"/>
        <v>0</v>
      </c>
      <c r="AB3641" t="str">
        <f t="shared" si="900"/>
        <v/>
      </c>
      <c r="AC3641" s="5" t="str">
        <f t="shared" si="901"/>
        <v/>
      </c>
      <c r="AD3641" s="5" t="str">
        <f t="shared" si="902"/>
        <v/>
      </c>
      <c r="AE3641" s="12">
        <f t="shared" si="896"/>
        <v>0</v>
      </c>
    </row>
    <row r="3642" spans="13:31">
      <c r="M3642" s="7">
        <f t="shared" si="903"/>
        <v>0</v>
      </c>
      <c r="N3642" s="220" t="str">
        <f t="shared" si="908"/>
        <v/>
      </c>
      <c r="O3642" s="7">
        <f t="shared" si="904"/>
        <v>0</v>
      </c>
      <c r="P3642" s="7" t="str">
        <f t="shared" si="905"/>
        <v/>
      </c>
      <c r="Q3642" s="7" t="str">
        <f t="shared" si="906"/>
        <v/>
      </c>
      <c r="R3642" s="7" t="str">
        <f t="shared" si="907"/>
        <v/>
      </c>
      <c r="S3642" s="7" t="str">
        <f t="shared" si="897"/>
        <v/>
      </c>
      <c r="T3642" s="7" t="str">
        <f t="shared" si="898"/>
        <v/>
      </c>
      <c r="X3642" s="153">
        <f t="shared" si="899"/>
        <v>0</v>
      </c>
      <c r="AB3642" t="str">
        <f t="shared" si="900"/>
        <v/>
      </c>
      <c r="AC3642" s="5" t="str">
        <f t="shared" si="901"/>
        <v/>
      </c>
      <c r="AD3642" s="5" t="str">
        <f t="shared" si="902"/>
        <v/>
      </c>
      <c r="AE3642" s="12">
        <f t="shared" si="896"/>
        <v>0</v>
      </c>
    </row>
    <row r="3643" spans="13:31">
      <c r="M3643" s="7">
        <f t="shared" si="903"/>
        <v>0</v>
      </c>
      <c r="N3643" s="220" t="str">
        <f t="shared" si="908"/>
        <v/>
      </c>
      <c r="O3643" s="7">
        <f t="shared" si="904"/>
        <v>0</v>
      </c>
      <c r="P3643" s="7" t="str">
        <f t="shared" si="905"/>
        <v/>
      </c>
      <c r="Q3643" s="7" t="str">
        <f t="shared" si="906"/>
        <v/>
      </c>
      <c r="R3643" s="7" t="str">
        <f t="shared" si="907"/>
        <v/>
      </c>
      <c r="S3643" s="7" t="str">
        <f t="shared" si="897"/>
        <v/>
      </c>
      <c r="T3643" s="7" t="str">
        <f t="shared" si="898"/>
        <v/>
      </c>
      <c r="X3643" s="154">
        <f t="shared" si="899"/>
        <v>0</v>
      </c>
      <c r="AB3643" t="str">
        <f t="shared" si="900"/>
        <v/>
      </c>
      <c r="AC3643" s="5" t="str">
        <f t="shared" si="901"/>
        <v/>
      </c>
      <c r="AD3643" s="5" t="str">
        <f t="shared" si="902"/>
        <v/>
      </c>
      <c r="AE3643" s="12">
        <f t="shared" ref="AE3643:AE3706" si="909">X3643</f>
        <v>0</v>
      </c>
    </row>
    <row r="3644" spans="13:31">
      <c r="M3644" s="7">
        <f t="shared" si="903"/>
        <v>0</v>
      </c>
      <c r="N3644" s="220" t="str">
        <f t="shared" si="908"/>
        <v/>
      </c>
      <c r="O3644" s="7">
        <f t="shared" si="904"/>
        <v>0</v>
      </c>
      <c r="P3644" s="7" t="str">
        <f t="shared" si="905"/>
        <v/>
      </c>
      <c r="Q3644" s="7" t="str">
        <f t="shared" si="906"/>
        <v/>
      </c>
      <c r="R3644" s="7" t="str">
        <f t="shared" si="907"/>
        <v/>
      </c>
      <c r="S3644" s="7" t="str">
        <f t="shared" si="897"/>
        <v/>
      </c>
      <c r="T3644" s="7" t="str">
        <f t="shared" si="898"/>
        <v/>
      </c>
      <c r="X3644" s="153">
        <f t="shared" si="899"/>
        <v>0</v>
      </c>
      <c r="AB3644" t="str">
        <f t="shared" si="900"/>
        <v/>
      </c>
      <c r="AC3644" s="5" t="str">
        <f t="shared" si="901"/>
        <v/>
      </c>
      <c r="AD3644" s="5" t="str">
        <f t="shared" si="902"/>
        <v/>
      </c>
      <c r="AE3644" s="12">
        <f t="shared" si="909"/>
        <v>0</v>
      </c>
    </row>
    <row r="3645" spans="13:31">
      <c r="M3645" s="7">
        <f t="shared" si="903"/>
        <v>0</v>
      </c>
      <c r="N3645" s="220" t="str">
        <f t="shared" si="908"/>
        <v/>
      </c>
      <c r="O3645" s="7">
        <f t="shared" si="904"/>
        <v>0</v>
      </c>
      <c r="P3645" s="7" t="str">
        <f t="shared" si="905"/>
        <v/>
      </c>
      <c r="Q3645" s="7" t="str">
        <f t="shared" si="906"/>
        <v/>
      </c>
      <c r="R3645" s="7" t="str">
        <f t="shared" si="907"/>
        <v/>
      </c>
      <c r="S3645" s="7" t="str">
        <f t="shared" si="897"/>
        <v/>
      </c>
      <c r="T3645" s="7" t="str">
        <f t="shared" si="898"/>
        <v/>
      </c>
      <c r="X3645" s="154">
        <f t="shared" si="899"/>
        <v>0</v>
      </c>
      <c r="AB3645" t="str">
        <f t="shared" si="900"/>
        <v/>
      </c>
      <c r="AC3645" s="5" t="str">
        <f t="shared" si="901"/>
        <v/>
      </c>
      <c r="AD3645" s="5" t="str">
        <f t="shared" si="902"/>
        <v/>
      </c>
      <c r="AE3645" s="12">
        <f t="shared" si="909"/>
        <v>0</v>
      </c>
    </row>
    <row r="3646" spans="13:31">
      <c r="M3646" s="7">
        <f t="shared" si="903"/>
        <v>0</v>
      </c>
      <c r="N3646" s="220" t="str">
        <f t="shared" si="908"/>
        <v/>
      </c>
      <c r="O3646" s="7">
        <f t="shared" si="904"/>
        <v>0</v>
      </c>
      <c r="P3646" s="7" t="str">
        <f t="shared" si="905"/>
        <v/>
      </c>
      <c r="Q3646" s="7" t="str">
        <f t="shared" si="906"/>
        <v/>
      </c>
      <c r="R3646" s="7" t="str">
        <f t="shared" si="907"/>
        <v/>
      </c>
      <c r="S3646" s="7" t="str">
        <f t="shared" si="897"/>
        <v/>
      </c>
      <c r="T3646" s="7" t="str">
        <f t="shared" si="898"/>
        <v/>
      </c>
      <c r="X3646" s="153">
        <f t="shared" si="899"/>
        <v>0</v>
      </c>
      <c r="AB3646" t="str">
        <f t="shared" si="900"/>
        <v/>
      </c>
      <c r="AC3646" s="5" t="str">
        <f t="shared" si="901"/>
        <v/>
      </c>
      <c r="AD3646" s="5" t="str">
        <f t="shared" si="902"/>
        <v/>
      </c>
      <c r="AE3646" s="12">
        <f t="shared" si="909"/>
        <v>0</v>
      </c>
    </row>
    <row r="3647" spans="13:31">
      <c r="M3647" s="7">
        <f t="shared" si="903"/>
        <v>0</v>
      </c>
      <c r="N3647" s="220" t="str">
        <f t="shared" si="908"/>
        <v/>
      </c>
      <c r="O3647" s="7">
        <f t="shared" si="904"/>
        <v>0</v>
      </c>
      <c r="P3647" s="7" t="str">
        <f t="shared" si="905"/>
        <v/>
      </c>
      <c r="Q3647" s="7" t="str">
        <f t="shared" si="906"/>
        <v/>
      </c>
      <c r="R3647" s="7" t="str">
        <f t="shared" si="907"/>
        <v/>
      </c>
      <c r="S3647" s="7" t="str">
        <f t="shared" si="897"/>
        <v/>
      </c>
      <c r="T3647" s="7" t="str">
        <f t="shared" si="898"/>
        <v/>
      </c>
      <c r="X3647" s="154">
        <f t="shared" si="899"/>
        <v>0</v>
      </c>
      <c r="AB3647" t="str">
        <f t="shared" si="900"/>
        <v/>
      </c>
      <c r="AC3647" s="5" t="str">
        <f t="shared" si="901"/>
        <v/>
      </c>
      <c r="AD3647" s="5" t="str">
        <f t="shared" si="902"/>
        <v/>
      </c>
      <c r="AE3647" s="12">
        <f t="shared" si="909"/>
        <v>0</v>
      </c>
    </row>
    <row r="3648" spans="13:31">
      <c r="M3648" s="7">
        <f t="shared" si="903"/>
        <v>0</v>
      </c>
      <c r="N3648" s="220" t="str">
        <f t="shared" si="908"/>
        <v/>
      </c>
      <c r="O3648" s="7">
        <f t="shared" si="904"/>
        <v>0</v>
      </c>
      <c r="P3648" s="7" t="str">
        <f t="shared" si="905"/>
        <v/>
      </c>
      <c r="Q3648" s="7" t="str">
        <f t="shared" si="906"/>
        <v/>
      </c>
      <c r="R3648" s="7" t="str">
        <f t="shared" si="907"/>
        <v/>
      </c>
      <c r="S3648" s="7" t="str">
        <f t="shared" si="897"/>
        <v/>
      </c>
      <c r="T3648" s="7" t="str">
        <f t="shared" si="898"/>
        <v/>
      </c>
      <c r="X3648" s="153">
        <f t="shared" si="899"/>
        <v>0</v>
      </c>
      <c r="AB3648" t="str">
        <f t="shared" si="900"/>
        <v/>
      </c>
      <c r="AC3648" s="5" t="str">
        <f t="shared" si="901"/>
        <v/>
      </c>
      <c r="AD3648" s="5" t="str">
        <f t="shared" si="902"/>
        <v/>
      </c>
      <c r="AE3648" s="12">
        <f t="shared" si="909"/>
        <v>0</v>
      </c>
    </row>
    <row r="3649" spans="13:31">
      <c r="M3649" s="7">
        <f t="shared" si="903"/>
        <v>0</v>
      </c>
      <c r="N3649" s="220" t="str">
        <f t="shared" si="908"/>
        <v/>
      </c>
      <c r="O3649" s="7">
        <f t="shared" si="904"/>
        <v>0</v>
      </c>
      <c r="P3649" s="7" t="str">
        <f t="shared" si="905"/>
        <v/>
      </c>
      <c r="Q3649" s="7" t="str">
        <f t="shared" si="906"/>
        <v/>
      </c>
      <c r="R3649" s="7" t="str">
        <f t="shared" si="907"/>
        <v/>
      </c>
      <c r="S3649" s="7" t="str">
        <f t="shared" si="897"/>
        <v/>
      </c>
      <c r="T3649" s="7" t="str">
        <f t="shared" si="898"/>
        <v/>
      </c>
      <c r="X3649" s="154">
        <f t="shared" si="899"/>
        <v>0</v>
      </c>
      <c r="AB3649" t="str">
        <f t="shared" si="900"/>
        <v/>
      </c>
      <c r="AC3649" s="5" t="str">
        <f t="shared" si="901"/>
        <v/>
      </c>
      <c r="AD3649" s="5" t="str">
        <f t="shared" si="902"/>
        <v/>
      </c>
      <c r="AE3649" s="12">
        <f t="shared" si="909"/>
        <v>0</v>
      </c>
    </row>
    <row r="3650" spans="13:31">
      <c r="M3650" s="7">
        <f t="shared" si="903"/>
        <v>0</v>
      </c>
      <c r="N3650" s="220" t="str">
        <f t="shared" si="908"/>
        <v/>
      </c>
      <c r="O3650" s="7">
        <f t="shared" si="904"/>
        <v>0</v>
      </c>
      <c r="P3650" s="7" t="str">
        <f t="shared" si="905"/>
        <v/>
      </c>
      <c r="Q3650" s="7" t="str">
        <f t="shared" si="906"/>
        <v/>
      </c>
      <c r="R3650" s="7" t="str">
        <f t="shared" si="907"/>
        <v/>
      </c>
      <c r="S3650" s="7" t="str">
        <f t="shared" si="897"/>
        <v/>
      </c>
      <c r="T3650" s="7" t="str">
        <f t="shared" si="898"/>
        <v/>
      </c>
      <c r="X3650" s="153">
        <f t="shared" si="899"/>
        <v>0</v>
      </c>
      <c r="AB3650" t="str">
        <f t="shared" si="900"/>
        <v/>
      </c>
      <c r="AC3650" s="5" t="str">
        <f t="shared" si="901"/>
        <v/>
      </c>
      <c r="AD3650" s="5" t="str">
        <f t="shared" si="902"/>
        <v/>
      </c>
      <c r="AE3650" s="12">
        <f t="shared" si="909"/>
        <v>0</v>
      </c>
    </row>
    <row r="3651" spans="13:31">
      <c r="M3651" s="7">
        <f t="shared" si="903"/>
        <v>0</v>
      </c>
      <c r="N3651" s="220" t="str">
        <f t="shared" si="908"/>
        <v/>
      </c>
      <c r="O3651" s="7">
        <f t="shared" si="904"/>
        <v>0</v>
      </c>
      <c r="P3651" s="7" t="str">
        <f t="shared" si="905"/>
        <v/>
      </c>
      <c r="Q3651" s="7" t="str">
        <f t="shared" si="906"/>
        <v/>
      </c>
      <c r="R3651" s="7" t="str">
        <f t="shared" si="907"/>
        <v/>
      </c>
      <c r="S3651" s="7" t="str">
        <f t="shared" ref="S3651:S3714" si="910">IFERROR(IF(N3651&lt;0,-O3651,""),"")</f>
        <v/>
      </c>
      <c r="T3651" s="7" t="str">
        <f t="shared" ref="T3651:T3714" si="911">IFERROR(IF(AND(K3651&lt;&gt;"",H3651&lt;&gt;"",K3651=H3651),L3651,""),"")</f>
        <v/>
      </c>
      <c r="X3651" s="154">
        <f t="shared" ref="X3651:X3714" si="912">IFERROR(IF(H3651="",K3651*J3651,W3651*V3651),"")</f>
        <v>0</v>
      </c>
      <c r="AB3651" t="str">
        <f t="shared" ref="AB3651:AB3714" si="913">IF(C3651=0,"",C3651)</f>
        <v/>
      </c>
      <c r="AC3651" s="5" t="str">
        <f t="shared" ref="AC3651:AC3714" si="914">IF(D3651=0,"",D3651)</f>
        <v/>
      </c>
      <c r="AD3651" s="5" t="str">
        <f t="shared" ref="AD3651:AD3714" si="915">IF(F3651=0,"",F3651)</f>
        <v/>
      </c>
      <c r="AE3651" s="12">
        <f t="shared" si="909"/>
        <v>0</v>
      </c>
    </row>
    <row r="3652" spans="13:31">
      <c r="M3652" s="7">
        <f t="shared" ref="M3652:M3715" si="916">IFERROR(K3652-H3652,"")</f>
        <v>0</v>
      </c>
      <c r="N3652" s="220" t="str">
        <f t="shared" si="908"/>
        <v/>
      </c>
      <c r="O3652" s="7">
        <f t="shared" ref="O3652:O3715" si="917">IFERROR(M3652*J3652,"")</f>
        <v>0</v>
      </c>
      <c r="P3652" s="7" t="str">
        <f t="shared" ref="P3652:P3715" si="918">IFERROR(IF(N3652&gt;5%,O3652*((N3652-5%)/N3652),""),"")</f>
        <v/>
      </c>
      <c r="Q3652" s="7" t="str">
        <f t="shared" ref="Q3652:Q3715" si="919">IFERROR(IF(N3652&gt;0,O3652*(MIN(N3652,5%)/N3652),""),"")</f>
        <v/>
      </c>
      <c r="R3652" s="7" t="str">
        <f t="shared" ref="R3652:R3715" si="920">IFERROR(IF(AND(K3652&gt;0,H3652="",L3652&lt;&gt;0),L3652,""),"")</f>
        <v/>
      </c>
      <c r="S3652" s="7" t="str">
        <f t="shared" si="910"/>
        <v/>
      </c>
      <c r="T3652" s="7" t="str">
        <f t="shared" si="911"/>
        <v/>
      </c>
      <c r="X3652" s="153">
        <f t="shared" si="912"/>
        <v>0</v>
      </c>
      <c r="AB3652" t="str">
        <f t="shared" si="913"/>
        <v/>
      </c>
      <c r="AC3652" s="5" t="str">
        <f t="shared" si="914"/>
        <v/>
      </c>
      <c r="AD3652" s="5" t="str">
        <f t="shared" si="915"/>
        <v/>
      </c>
      <c r="AE3652" s="12">
        <f t="shared" si="909"/>
        <v>0</v>
      </c>
    </row>
    <row r="3653" spans="13:31">
      <c r="M3653" s="7">
        <f t="shared" si="916"/>
        <v>0</v>
      </c>
      <c r="N3653" s="220" t="str">
        <f t="shared" ref="N3653:N3716" si="921">IFERROR(M3653/H3653,"")</f>
        <v/>
      </c>
      <c r="O3653" s="7">
        <f t="shared" si="917"/>
        <v>0</v>
      </c>
      <c r="P3653" s="7" t="str">
        <f t="shared" si="918"/>
        <v/>
      </c>
      <c r="Q3653" s="7" t="str">
        <f t="shared" si="919"/>
        <v/>
      </c>
      <c r="R3653" s="7" t="str">
        <f t="shared" si="920"/>
        <v/>
      </c>
      <c r="S3653" s="7" t="str">
        <f t="shared" si="910"/>
        <v/>
      </c>
      <c r="T3653" s="7" t="str">
        <f t="shared" si="911"/>
        <v/>
      </c>
      <c r="X3653" s="154">
        <f t="shared" si="912"/>
        <v>0</v>
      </c>
      <c r="AB3653" t="str">
        <f t="shared" si="913"/>
        <v/>
      </c>
      <c r="AC3653" s="5" t="str">
        <f t="shared" si="914"/>
        <v/>
      </c>
      <c r="AD3653" s="5" t="str">
        <f t="shared" si="915"/>
        <v/>
      </c>
      <c r="AE3653" s="12">
        <f t="shared" si="909"/>
        <v>0</v>
      </c>
    </row>
    <row r="3654" spans="13:31">
      <c r="M3654" s="7">
        <f t="shared" si="916"/>
        <v>0</v>
      </c>
      <c r="N3654" s="220" t="str">
        <f t="shared" si="921"/>
        <v/>
      </c>
      <c r="O3654" s="7">
        <f t="shared" si="917"/>
        <v>0</v>
      </c>
      <c r="P3654" s="7" t="str">
        <f t="shared" si="918"/>
        <v/>
      </c>
      <c r="Q3654" s="7" t="str">
        <f t="shared" si="919"/>
        <v/>
      </c>
      <c r="R3654" s="7" t="str">
        <f t="shared" si="920"/>
        <v/>
      </c>
      <c r="S3654" s="7" t="str">
        <f t="shared" si="910"/>
        <v/>
      </c>
      <c r="T3654" s="7" t="str">
        <f t="shared" si="911"/>
        <v/>
      </c>
      <c r="X3654" s="153">
        <f t="shared" si="912"/>
        <v>0</v>
      </c>
      <c r="AB3654" t="str">
        <f t="shared" si="913"/>
        <v/>
      </c>
      <c r="AC3654" s="5" t="str">
        <f t="shared" si="914"/>
        <v/>
      </c>
      <c r="AD3654" s="5" t="str">
        <f t="shared" si="915"/>
        <v/>
      </c>
      <c r="AE3654" s="12">
        <f t="shared" si="909"/>
        <v>0</v>
      </c>
    </row>
    <row r="3655" spans="13:31">
      <c r="M3655" s="7">
        <f t="shared" si="916"/>
        <v>0</v>
      </c>
      <c r="N3655" s="220" t="str">
        <f t="shared" si="921"/>
        <v/>
      </c>
      <c r="O3655" s="7">
        <f t="shared" si="917"/>
        <v>0</v>
      </c>
      <c r="P3655" s="7" t="str">
        <f t="shared" si="918"/>
        <v/>
      </c>
      <c r="Q3655" s="7" t="str">
        <f t="shared" si="919"/>
        <v/>
      </c>
      <c r="R3655" s="7" t="str">
        <f t="shared" si="920"/>
        <v/>
      </c>
      <c r="S3655" s="7" t="str">
        <f t="shared" si="910"/>
        <v/>
      </c>
      <c r="T3655" s="7" t="str">
        <f t="shared" si="911"/>
        <v/>
      </c>
      <c r="X3655" s="154">
        <f t="shared" si="912"/>
        <v>0</v>
      </c>
      <c r="AB3655" t="str">
        <f t="shared" si="913"/>
        <v/>
      </c>
      <c r="AC3655" s="5" t="str">
        <f t="shared" si="914"/>
        <v/>
      </c>
      <c r="AD3655" s="5" t="str">
        <f t="shared" si="915"/>
        <v/>
      </c>
      <c r="AE3655" s="12">
        <f t="shared" si="909"/>
        <v>0</v>
      </c>
    </row>
    <row r="3656" spans="13:31">
      <c r="M3656" s="7">
        <f t="shared" si="916"/>
        <v>0</v>
      </c>
      <c r="N3656" s="220" t="str">
        <f t="shared" si="921"/>
        <v/>
      </c>
      <c r="O3656" s="7">
        <f t="shared" si="917"/>
        <v>0</v>
      </c>
      <c r="P3656" s="7" t="str">
        <f t="shared" si="918"/>
        <v/>
      </c>
      <c r="Q3656" s="7" t="str">
        <f t="shared" si="919"/>
        <v/>
      </c>
      <c r="R3656" s="7" t="str">
        <f t="shared" si="920"/>
        <v/>
      </c>
      <c r="S3656" s="7" t="str">
        <f t="shared" si="910"/>
        <v/>
      </c>
      <c r="T3656" s="7" t="str">
        <f t="shared" si="911"/>
        <v/>
      </c>
      <c r="X3656" s="153">
        <f t="shared" si="912"/>
        <v>0</v>
      </c>
      <c r="AB3656" t="str">
        <f t="shared" si="913"/>
        <v/>
      </c>
      <c r="AC3656" s="5" t="str">
        <f t="shared" si="914"/>
        <v/>
      </c>
      <c r="AD3656" s="5" t="str">
        <f t="shared" si="915"/>
        <v/>
      </c>
      <c r="AE3656" s="12">
        <f t="shared" si="909"/>
        <v>0</v>
      </c>
    </row>
    <row r="3657" spans="13:31">
      <c r="M3657" s="7">
        <f t="shared" si="916"/>
        <v>0</v>
      </c>
      <c r="N3657" s="220" t="str">
        <f t="shared" si="921"/>
        <v/>
      </c>
      <c r="O3657" s="7">
        <f t="shared" si="917"/>
        <v>0</v>
      </c>
      <c r="P3657" s="7" t="str">
        <f t="shared" si="918"/>
        <v/>
      </c>
      <c r="Q3657" s="7" t="str">
        <f t="shared" si="919"/>
        <v/>
      </c>
      <c r="R3657" s="7" t="str">
        <f t="shared" si="920"/>
        <v/>
      </c>
      <c r="S3657" s="7" t="str">
        <f t="shared" si="910"/>
        <v/>
      </c>
      <c r="T3657" s="7" t="str">
        <f t="shared" si="911"/>
        <v/>
      </c>
      <c r="X3657" s="154">
        <f t="shared" si="912"/>
        <v>0</v>
      </c>
      <c r="AB3657" t="str">
        <f t="shared" si="913"/>
        <v/>
      </c>
      <c r="AC3657" s="5" t="str">
        <f t="shared" si="914"/>
        <v/>
      </c>
      <c r="AD3657" s="5" t="str">
        <f t="shared" si="915"/>
        <v/>
      </c>
      <c r="AE3657" s="12">
        <f t="shared" si="909"/>
        <v>0</v>
      </c>
    </row>
    <row r="3658" spans="13:31">
      <c r="M3658" s="7">
        <f t="shared" si="916"/>
        <v>0</v>
      </c>
      <c r="N3658" s="220" t="str">
        <f t="shared" si="921"/>
        <v/>
      </c>
      <c r="O3658" s="7">
        <f t="shared" si="917"/>
        <v>0</v>
      </c>
      <c r="P3658" s="7" t="str">
        <f t="shared" si="918"/>
        <v/>
      </c>
      <c r="Q3658" s="7" t="str">
        <f t="shared" si="919"/>
        <v/>
      </c>
      <c r="R3658" s="7" t="str">
        <f t="shared" si="920"/>
        <v/>
      </c>
      <c r="S3658" s="7" t="str">
        <f t="shared" si="910"/>
        <v/>
      </c>
      <c r="T3658" s="7" t="str">
        <f t="shared" si="911"/>
        <v/>
      </c>
      <c r="X3658" s="153">
        <f t="shared" si="912"/>
        <v>0</v>
      </c>
      <c r="AB3658" t="str">
        <f t="shared" si="913"/>
        <v/>
      </c>
      <c r="AC3658" s="5" t="str">
        <f t="shared" si="914"/>
        <v/>
      </c>
      <c r="AD3658" s="5" t="str">
        <f t="shared" si="915"/>
        <v/>
      </c>
      <c r="AE3658" s="12">
        <f t="shared" si="909"/>
        <v>0</v>
      </c>
    </row>
    <row r="3659" spans="13:31">
      <c r="M3659" s="7">
        <f t="shared" si="916"/>
        <v>0</v>
      </c>
      <c r="N3659" s="220" t="str">
        <f t="shared" si="921"/>
        <v/>
      </c>
      <c r="O3659" s="7">
        <f t="shared" si="917"/>
        <v>0</v>
      </c>
      <c r="P3659" s="7" t="str">
        <f t="shared" si="918"/>
        <v/>
      </c>
      <c r="Q3659" s="7" t="str">
        <f t="shared" si="919"/>
        <v/>
      </c>
      <c r="R3659" s="7" t="str">
        <f t="shared" si="920"/>
        <v/>
      </c>
      <c r="S3659" s="7" t="str">
        <f t="shared" si="910"/>
        <v/>
      </c>
      <c r="T3659" s="7" t="str">
        <f t="shared" si="911"/>
        <v/>
      </c>
      <c r="X3659" s="154">
        <f t="shared" si="912"/>
        <v>0</v>
      </c>
      <c r="AB3659" t="str">
        <f t="shared" si="913"/>
        <v/>
      </c>
      <c r="AC3659" s="5" t="str">
        <f t="shared" si="914"/>
        <v/>
      </c>
      <c r="AD3659" s="5" t="str">
        <f t="shared" si="915"/>
        <v/>
      </c>
      <c r="AE3659" s="12">
        <f t="shared" si="909"/>
        <v>0</v>
      </c>
    </row>
    <row r="3660" spans="13:31">
      <c r="M3660" s="7">
        <f t="shared" si="916"/>
        <v>0</v>
      </c>
      <c r="N3660" s="220" t="str">
        <f t="shared" si="921"/>
        <v/>
      </c>
      <c r="O3660" s="7">
        <f t="shared" si="917"/>
        <v>0</v>
      </c>
      <c r="P3660" s="7" t="str">
        <f t="shared" si="918"/>
        <v/>
      </c>
      <c r="Q3660" s="7" t="str">
        <f t="shared" si="919"/>
        <v/>
      </c>
      <c r="R3660" s="7" t="str">
        <f t="shared" si="920"/>
        <v/>
      </c>
      <c r="S3660" s="7" t="str">
        <f t="shared" si="910"/>
        <v/>
      </c>
      <c r="T3660" s="7" t="str">
        <f t="shared" si="911"/>
        <v/>
      </c>
      <c r="X3660" s="153">
        <f t="shared" si="912"/>
        <v>0</v>
      </c>
      <c r="AB3660" t="str">
        <f t="shared" si="913"/>
        <v/>
      </c>
      <c r="AC3660" s="5" t="str">
        <f t="shared" si="914"/>
        <v/>
      </c>
      <c r="AD3660" s="5" t="str">
        <f t="shared" si="915"/>
        <v/>
      </c>
      <c r="AE3660" s="12">
        <f t="shared" si="909"/>
        <v>0</v>
      </c>
    </row>
    <row r="3661" spans="13:31">
      <c r="M3661" s="7">
        <f t="shared" si="916"/>
        <v>0</v>
      </c>
      <c r="N3661" s="220" t="str">
        <f t="shared" si="921"/>
        <v/>
      </c>
      <c r="O3661" s="7">
        <f t="shared" si="917"/>
        <v>0</v>
      </c>
      <c r="P3661" s="7" t="str">
        <f t="shared" si="918"/>
        <v/>
      </c>
      <c r="Q3661" s="7" t="str">
        <f t="shared" si="919"/>
        <v/>
      </c>
      <c r="R3661" s="7" t="str">
        <f t="shared" si="920"/>
        <v/>
      </c>
      <c r="S3661" s="7" t="str">
        <f t="shared" si="910"/>
        <v/>
      </c>
      <c r="T3661" s="7" t="str">
        <f t="shared" si="911"/>
        <v/>
      </c>
      <c r="X3661" s="154">
        <f t="shared" si="912"/>
        <v>0</v>
      </c>
      <c r="AB3661" t="str">
        <f t="shared" si="913"/>
        <v/>
      </c>
      <c r="AC3661" s="5" t="str">
        <f t="shared" si="914"/>
        <v/>
      </c>
      <c r="AD3661" s="5" t="str">
        <f t="shared" si="915"/>
        <v/>
      </c>
      <c r="AE3661" s="12">
        <f t="shared" si="909"/>
        <v>0</v>
      </c>
    </row>
    <row r="3662" spans="13:31">
      <c r="M3662" s="7">
        <f t="shared" si="916"/>
        <v>0</v>
      </c>
      <c r="N3662" s="220" t="str">
        <f t="shared" si="921"/>
        <v/>
      </c>
      <c r="O3662" s="7">
        <f t="shared" si="917"/>
        <v>0</v>
      </c>
      <c r="P3662" s="7" t="str">
        <f t="shared" si="918"/>
        <v/>
      </c>
      <c r="Q3662" s="7" t="str">
        <f t="shared" si="919"/>
        <v/>
      </c>
      <c r="R3662" s="7" t="str">
        <f t="shared" si="920"/>
        <v/>
      </c>
      <c r="S3662" s="7" t="str">
        <f t="shared" si="910"/>
        <v/>
      </c>
      <c r="T3662" s="7" t="str">
        <f t="shared" si="911"/>
        <v/>
      </c>
      <c r="X3662" s="153">
        <f t="shared" si="912"/>
        <v>0</v>
      </c>
      <c r="AB3662" t="str">
        <f t="shared" si="913"/>
        <v/>
      </c>
      <c r="AC3662" s="5" t="str">
        <f t="shared" si="914"/>
        <v/>
      </c>
      <c r="AD3662" s="5" t="str">
        <f t="shared" si="915"/>
        <v/>
      </c>
      <c r="AE3662" s="12">
        <f t="shared" si="909"/>
        <v>0</v>
      </c>
    </row>
    <row r="3663" spans="13:31">
      <c r="M3663" s="7">
        <f t="shared" si="916"/>
        <v>0</v>
      </c>
      <c r="N3663" s="220" t="str">
        <f t="shared" si="921"/>
        <v/>
      </c>
      <c r="O3663" s="7">
        <f t="shared" si="917"/>
        <v>0</v>
      </c>
      <c r="P3663" s="7" t="str">
        <f t="shared" si="918"/>
        <v/>
      </c>
      <c r="Q3663" s="7" t="str">
        <f t="shared" si="919"/>
        <v/>
      </c>
      <c r="R3663" s="7" t="str">
        <f t="shared" si="920"/>
        <v/>
      </c>
      <c r="S3663" s="7" t="str">
        <f t="shared" si="910"/>
        <v/>
      </c>
      <c r="T3663" s="7" t="str">
        <f t="shared" si="911"/>
        <v/>
      </c>
      <c r="X3663" s="154">
        <f t="shared" si="912"/>
        <v>0</v>
      </c>
      <c r="AB3663" t="str">
        <f t="shared" si="913"/>
        <v/>
      </c>
      <c r="AC3663" s="5" t="str">
        <f t="shared" si="914"/>
        <v/>
      </c>
      <c r="AD3663" s="5" t="str">
        <f t="shared" si="915"/>
        <v/>
      </c>
      <c r="AE3663" s="12">
        <f t="shared" si="909"/>
        <v>0</v>
      </c>
    </row>
    <row r="3664" spans="13:31">
      <c r="M3664" s="7">
        <f t="shared" si="916"/>
        <v>0</v>
      </c>
      <c r="N3664" s="220" t="str">
        <f t="shared" si="921"/>
        <v/>
      </c>
      <c r="O3664" s="7">
        <f t="shared" si="917"/>
        <v>0</v>
      </c>
      <c r="P3664" s="7" t="str">
        <f t="shared" si="918"/>
        <v/>
      </c>
      <c r="Q3664" s="7" t="str">
        <f t="shared" si="919"/>
        <v/>
      </c>
      <c r="R3664" s="7" t="str">
        <f t="shared" si="920"/>
        <v/>
      </c>
      <c r="S3664" s="7" t="str">
        <f t="shared" si="910"/>
        <v/>
      </c>
      <c r="T3664" s="7" t="str">
        <f t="shared" si="911"/>
        <v/>
      </c>
      <c r="X3664" s="153">
        <f t="shared" si="912"/>
        <v>0</v>
      </c>
      <c r="AB3664" t="str">
        <f t="shared" si="913"/>
        <v/>
      </c>
      <c r="AC3664" s="5" t="str">
        <f t="shared" si="914"/>
        <v/>
      </c>
      <c r="AD3664" s="5" t="str">
        <f t="shared" si="915"/>
        <v/>
      </c>
      <c r="AE3664" s="12">
        <f t="shared" si="909"/>
        <v>0</v>
      </c>
    </row>
    <row r="3665" spans="13:31">
      <c r="M3665" s="7">
        <f t="shared" si="916"/>
        <v>0</v>
      </c>
      <c r="N3665" s="220" t="str">
        <f t="shared" si="921"/>
        <v/>
      </c>
      <c r="O3665" s="7">
        <f t="shared" si="917"/>
        <v>0</v>
      </c>
      <c r="P3665" s="7" t="str">
        <f t="shared" si="918"/>
        <v/>
      </c>
      <c r="Q3665" s="7" t="str">
        <f t="shared" si="919"/>
        <v/>
      </c>
      <c r="R3665" s="7" t="str">
        <f t="shared" si="920"/>
        <v/>
      </c>
      <c r="S3665" s="7" t="str">
        <f t="shared" si="910"/>
        <v/>
      </c>
      <c r="T3665" s="7" t="str">
        <f t="shared" si="911"/>
        <v/>
      </c>
      <c r="X3665" s="154">
        <f t="shared" si="912"/>
        <v>0</v>
      </c>
      <c r="AB3665" t="str">
        <f t="shared" si="913"/>
        <v/>
      </c>
      <c r="AC3665" s="5" t="str">
        <f t="shared" si="914"/>
        <v/>
      </c>
      <c r="AD3665" s="5" t="str">
        <f t="shared" si="915"/>
        <v/>
      </c>
      <c r="AE3665" s="12">
        <f t="shared" si="909"/>
        <v>0</v>
      </c>
    </row>
    <row r="3666" spans="13:31">
      <c r="M3666" s="7">
        <f t="shared" si="916"/>
        <v>0</v>
      </c>
      <c r="N3666" s="220" t="str">
        <f t="shared" si="921"/>
        <v/>
      </c>
      <c r="O3666" s="7">
        <f t="shared" si="917"/>
        <v>0</v>
      </c>
      <c r="P3666" s="7" t="str">
        <f t="shared" si="918"/>
        <v/>
      </c>
      <c r="Q3666" s="7" t="str">
        <f t="shared" si="919"/>
        <v/>
      </c>
      <c r="R3666" s="7" t="str">
        <f t="shared" si="920"/>
        <v/>
      </c>
      <c r="S3666" s="7" t="str">
        <f t="shared" si="910"/>
        <v/>
      </c>
      <c r="T3666" s="7" t="str">
        <f t="shared" si="911"/>
        <v/>
      </c>
      <c r="X3666" s="153">
        <f t="shared" si="912"/>
        <v>0</v>
      </c>
      <c r="AB3666" t="str">
        <f t="shared" si="913"/>
        <v/>
      </c>
      <c r="AC3666" s="5" t="str">
        <f t="shared" si="914"/>
        <v/>
      </c>
      <c r="AD3666" s="5" t="str">
        <f t="shared" si="915"/>
        <v/>
      </c>
      <c r="AE3666" s="12">
        <f t="shared" si="909"/>
        <v>0</v>
      </c>
    </row>
    <row r="3667" spans="13:31">
      <c r="M3667" s="7">
        <f t="shared" si="916"/>
        <v>0</v>
      </c>
      <c r="N3667" s="220" t="str">
        <f t="shared" si="921"/>
        <v/>
      </c>
      <c r="O3667" s="7">
        <f t="shared" si="917"/>
        <v>0</v>
      </c>
      <c r="P3667" s="7" t="str">
        <f t="shared" si="918"/>
        <v/>
      </c>
      <c r="Q3667" s="7" t="str">
        <f t="shared" si="919"/>
        <v/>
      </c>
      <c r="R3667" s="7" t="str">
        <f t="shared" si="920"/>
        <v/>
      </c>
      <c r="S3667" s="7" t="str">
        <f t="shared" si="910"/>
        <v/>
      </c>
      <c r="T3667" s="7" t="str">
        <f t="shared" si="911"/>
        <v/>
      </c>
      <c r="X3667" s="154">
        <f t="shared" si="912"/>
        <v>0</v>
      </c>
      <c r="AB3667" t="str">
        <f t="shared" si="913"/>
        <v/>
      </c>
      <c r="AC3667" s="5" t="str">
        <f t="shared" si="914"/>
        <v/>
      </c>
      <c r="AD3667" s="5" t="str">
        <f t="shared" si="915"/>
        <v/>
      </c>
      <c r="AE3667" s="12">
        <f t="shared" si="909"/>
        <v>0</v>
      </c>
    </row>
    <row r="3668" spans="13:31">
      <c r="M3668" s="7">
        <f t="shared" si="916"/>
        <v>0</v>
      </c>
      <c r="N3668" s="220" t="str">
        <f t="shared" si="921"/>
        <v/>
      </c>
      <c r="O3668" s="7">
        <f t="shared" si="917"/>
        <v>0</v>
      </c>
      <c r="P3668" s="7" t="str">
        <f t="shared" si="918"/>
        <v/>
      </c>
      <c r="Q3668" s="7" t="str">
        <f t="shared" si="919"/>
        <v/>
      </c>
      <c r="R3668" s="7" t="str">
        <f t="shared" si="920"/>
        <v/>
      </c>
      <c r="S3668" s="7" t="str">
        <f t="shared" si="910"/>
        <v/>
      </c>
      <c r="T3668" s="7" t="str">
        <f t="shared" si="911"/>
        <v/>
      </c>
      <c r="X3668" s="153">
        <f t="shared" si="912"/>
        <v>0</v>
      </c>
      <c r="AB3668" t="str">
        <f t="shared" si="913"/>
        <v/>
      </c>
      <c r="AC3668" s="5" t="str">
        <f t="shared" si="914"/>
        <v/>
      </c>
      <c r="AD3668" s="5" t="str">
        <f t="shared" si="915"/>
        <v/>
      </c>
      <c r="AE3668" s="12">
        <f t="shared" si="909"/>
        <v>0</v>
      </c>
    </row>
    <row r="3669" spans="13:31">
      <c r="M3669" s="7">
        <f t="shared" si="916"/>
        <v>0</v>
      </c>
      <c r="N3669" s="220" t="str">
        <f t="shared" si="921"/>
        <v/>
      </c>
      <c r="O3669" s="7">
        <f t="shared" si="917"/>
        <v>0</v>
      </c>
      <c r="P3669" s="7" t="str">
        <f t="shared" si="918"/>
        <v/>
      </c>
      <c r="Q3669" s="7" t="str">
        <f t="shared" si="919"/>
        <v/>
      </c>
      <c r="R3669" s="7" t="str">
        <f t="shared" si="920"/>
        <v/>
      </c>
      <c r="S3669" s="7" t="str">
        <f t="shared" si="910"/>
        <v/>
      </c>
      <c r="T3669" s="7" t="str">
        <f t="shared" si="911"/>
        <v/>
      </c>
      <c r="X3669" s="154">
        <f t="shared" si="912"/>
        <v>0</v>
      </c>
      <c r="AB3669" t="str">
        <f t="shared" si="913"/>
        <v/>
      </c>
      <c r="AC3669" s="5" t="str">
        <f t="shared" si="914"/>
        <v/>
      </c>
      <c r="AD3669" s="5" t="str">
        <f t="shared" si="915"/>
        <v/>
      </c>
      <c r="AE3669" s="12">
        <f t="shared" si="909"/>
        <v>0</v>
      </c>
    </row>
    <row r="3670" spans="13:31">
      <c r="M3670" s="7">
        <f t="shared" si="916"/>
        <v>0</v>
      </c>
      <c r="N3670" s="220" t="str">
        <f t="shared" si="921"/>
        <v/>
      </c>
      <c r="O3670" s="7">
        <f t="shared" si="917"/>
        <v>0</v>
      </c>
      <c r="P3670" s="7" t="str">
        <f t="shared" si="918"/>
        <v/>
      </c>
      <c r="Q3670" s="7" t="str">
        <f t="shared" si="919"/>
        <v/>
      </c>
      <c r="R3670" s="7" t="str">
        <f t="shared" si="920"/>
        <v/>
      </c>
      <c r="S3670" s="7" t="str">
        <f t="shared" si="910"/>
        <v/>
      </c>
      <c r="T3670" s="7" t="str">
        <f t="shared" si="911"/>
        <v/>
      </c>
      <c r="X3670" s="153">
        <f t="shared" si="912"/>
        <v>0</v>
      </c>
      <c r="AB3670" t="str">
        <f t="shared" si="913"/>
        <v/>
      </c>
      <c r="AC3670" s="5" t="str">
        <f t="shared" si="914"/>
        <v/>
      </c>
      <c r="AD3670" s="5" t="str">
        <f t="shared" si="915"/>
        <v/>
      </c>
      <c r="AE3670" s="12">
        <f t="shared" si="909"/>
        <v>0</v>
      </c>
    </row>
    <row r="3671" spans="13:31">
      <c r="M3671" s="7">
        <f t="shared" si="916"/>
        <v>0</v>
      </c>
      <c r="N3671" s="220" t="str">
        <f t="shared" si="921"/>
        <v/>
      </c>
      <c r="O3671" s="7">
        <f t="shared" si="917"/>
        <v>0</v>
      </c>
      <c r="P3671" s="7" t="str">
        <f t="shared" si="918"/>
        <v/>
      </c>
      <c r="Q3671" s="7" t="str">
        <f t="shared" si="919"/>
        <v/>
      </c>
      <c r="R3671" s="7" t="str">
        <f t="shared" si="920"/>
        <v/>
      </c>
      <c r="S3671" s="7" t="str">
        <f t="shared" si="910"/>
        <v/>
      </c>
      <c r="T3671" s="7" t="str">
        <f t="shared" si="911"/>
        <v/>
      </c>
      <c r="X3671" s="154">
        <f t="shared" si="912"/>
        <v>0</v>
      </c>
      <c r="AB3671" t="str">
        <f t="shared" si="913"/>
        <v/>
      </c>
      <c r="AC3671" s="5" t="str">
        <f t="shared" si="914"/>
        <v/>
      </c>
      <c r="AD3671" s="5" t="str">
        <f t="shared" si="915"/>
        <v/>
      </c>
      <c r="AE3671" s="12">
        <f t="shared" si="909"/>
        <v>0</v>
      </c>
    </row>
    <row r="3672" spans="13:31">
      <c r="M3672" s="7">
        <f t="shared" si="916"/>
        <v>0</v>
      </c>
      <c r="N3672" s="220" t="str">
        <f t="shared" si="921"/>
        <v/>
      </c>
      <c r="O3672" s="7">
        <f t="shared" si="917"/>
        <v>0</v>
      </c>
      <c r="P3672" s="7" t="str">
        <f t="shared" si="918"/>
        <v/>
      </c>
      <c r="Q3672" s="7" t="str">
        <f t="shared" si="919"/>
        <v/>
      </c>
      <c r="R3672" s="7" t="str">
        <f t="shared" si="920"/>
        <v/>
      </c>
      <c r="S3672" s="7" t="str">
        <f t="shared" si="910"/>
        <v/>
      </c>
      <c r="T3672" s="7" t="str">
        <f t="shared" si="911"/>
        <v/>
      </c>
      <c r="X3672" s="153">
        <f t="shared" si="912"/>
        <v>0</v>
      </c>
      <c r="AB3672" t="str">
        <f t="shared" si="913"/>
        <v/>
      </c>
      <c r="AC3672" s="5" t="str">
        <f t="shared" si="914"/>
        <v/>
      </c>
      <c r="AD3672" s="5" t="str">
        <f t="shared" si="915"/>
        <v/>
      </c>
      <c r="AE3672" s="12">
        <f t="shared" si="909"/>
        <v>0</v>
      </c>
    </row>
    <row r="3673" spans="13:31">
      <c r="M3673" s="7">
        <f t="shared" si="916"/>
        <v>0</v>
      </c>
      <c r="N3673" s="220" t="str">
        <f t="shared" si="921"/>
        <v/>
      </c>
      <c r="O3673" s="7">
        <f t="shared" si="917"/>
        <v>0</v>
      </c>
      <c r="P3673" s="7" t="str">
        <f t="shared" si="918"/>
        <v/>
      </c>
      <c r="Q3673" s="7" t="str">
        <f t="shared" si="919"/>
        <v/>
      </c>
      <c r="R3673" s="7" t="str">
        <f t="shared" si="920"/>
        <v/>
      </c>
      <c r="S3673" s="7" t="str">
        <f t="shared" si="910"/>
        <v/>
      </c>
      <c r="T3673" s="7" t="str">
        <f t="shared" si="911"/>
        <v/>
      </c>
      <c r="X3673" s="154">
        <f t="shared" si="912"/>
        <v>0</v>
      </c>
      <c r="AB3673" t="str">
        <f t="shared" si="913"/>
        <v/>
      </c>
      <c r="AC3673" s="5" t="str">
        <f t="shared" si="914"/>
        <v/>
      </c>
      <c r="AD3673" s="5" t="str">
        <f t="shared" si="915"/>
        <v/>
      </c>
      <c r="AE3673" s="12">
        <f t="shared" si="909"/>
        <v>0</v>
      </c>
    </row>
    <row r="3674" spans="13:31">
      <c r="M3674" s="7">
        <f t="shared" si="916"/>
        <v>0</v>
      </c>
      <c r="N3674" s="220" t="str">
        <f t="shared" si="921"/>
        <v/>
      </c>
      <c r="O3674" s="7">
        <f t="shared" si="917"/>
        <v>0</v>
      </c>
      <c r="P3674" s="7" t="str">
        <f t="shared" si="918"/>
        <v/>
      </c>
      <c r="Q3674" s="7" t="str">
        <f t="shared" si="919"/>
        <v/>
      </c>
      <c r="R3674" s="7" t="str">
        <f t="shared" si="920"/>
        <v/>
      </c>
      <c r="S3674" s="7" t="str">
        <f t="shared" si="910"/>
        <v/>
      </c>
      <c r="T3674" s="7" t="str">
        <f t="shared" si="911"/>
        <v/>
      </c>
      <c r="X3674" s="153">
        <f t="shared" si="912"/>
        <v>0</v>
      </c>
      <c r="AB3674" t="str">
        <f t="shared" si="913"/>
        <v/>
      </c>
      <c r="AC3674" s="5" t="str">
        <f t="shared" si="914"/>
        <v/>
      </c>
      <c r="AD3674" s="5" t="str">
        <f t="shared" si="915"/>
        <v/>
      </c>
      <c r="AE3674" s="12">
        <f t="shared" si="909"/>
        <v>0</v>
      </c>
    </row>
    <row r="3675" spans="13:31">
      <c r="M3675" s="7">
        <f t="shared" si="916"/>
        <v>0</v>
      </c>
      <c r="N3675" s="220" t="str">
        <f t="shared" si="921"/>
        <v/>
      </c>
      <c r="O3675" s="7">
        <f t="shared" si="917"/>
        <v>0</v>
      </c>
      <c r="P3675" s="7" t="str">
        <f t="shared" si="918"/>
        <v/>
      </c>
      <c r="Q3675" s="7" t="str">
        <f t="shared" si="919"/>
        <v/>
      </c>
      <c r="R3675" s="7" t="str">
        <f t="shared" si="920"/>
        <v/>
      </c>
      <c r="S3675" s="7" t="str">
        <f t="shared" si="910"/>
        <v/>
      </c>
      <c r="T3675" s="7" t="str">
        <f t="shared" si="911"/>
        <v/>
      </c>
      <c r="X3675" s="154">
        <f t="shared" si="912"/>
        <v>0</v>
      </c>
      <c r="AB3675" t="str">
        <f t="shared" si="913"/>
        <v/>
      </c>
      <c r="AC3675" s="5" t="str">
        <f t="shared" si="914"/>
        <v/>
      </c>
      <c r="AD3675" s="5" t="str">
        <f t="shared" si="915"/>
        <v/>
      </c>
      <c r="AE3675" s="12">
        <f t="shared" si="909"/>
        <v>0</v>
      </c>
    </row>
    <row r="3676" spans="13:31">
      <c r="M3676" s="7">
        <f t="shared" si="916"/>
        <v>0</v>
      </c>
      <c r="N3676" s="220" t="str">
        <f t="shared" si="921"/>
        <v/>
      </c>
      <c r="O3676" s="7">
        <f t="shared" si="917"/>
        <v>0</v>
      </c>
      <c r="P3676" s="7" t="str">
        <f t="shared" si="918"/>
        <v/>
      </c>
      <c r="Q3676" s="7" t="str">
        <f t="shared" si="919"/>
        <v/>
      </c>
      <c r="R3676" s="7" t="str">
        <f t="shared" si="920"/>
        <v/>
      </c>
      <c r="S3676" s="7" t="str">
        <f t="shared" si="910"/>
        <v/>
      </c>
      <c r="T3676" s="7" t="str">
        <f t="shared" si="911"/>
        <v/>
      </c>
      <c r="X3676" s="153">
        <f t="shared" si="912"/>
        <v>0</v>
      </c>
      <c r="AB3676" t="str">
        <f t="shared" si="913"/>
        <v/>
      </c>
      <c r="AC3676" s="5" t="str">
        <f t="shared" si="914"/>
        <v/>
      </c>
      <c r="AD3676" s="5" t="str">
        <f t="shared" si="915"/>
        <v/>
      </c>
      <c r="AE3676" s="12">
        <f t="shared" si="909"/>
        <v>0</v>
      </c>
    </row>
    <row r="3677" spans="13:31">
      <c r="M3677" s="7">
        <f t="shared" si="916"/>
        <v>0</v>
      </c>
      <c r="N3677" s="220" t="str">
        <f t="shared" si="921"/>
        <v/>
      </c>
      <c r="O3677" s="7">
        <f t="shared" si="917"/>
        <v>0</v>
      </c>
      <c r="P3677" s="7" t="str">
        <f t="shared" si="918"/>
        <v/>
      </c>
      <c r="Q3677" s="7" t="str">
        <f t="shared" si="919"/>
        <v/>
      </c>
      <c r="R3677" s="7" t="str">
        <f t="shared" si="920"/>
        <v/>
      </c>
      <c r="S3677" s="7" t="str">
        <f t="shared" si="910"/>
        <v/>
      </c>
      <c r="T3677" s="7" t="str">
        <f t="shared" si="911"/>
        <v/>
      </c>
      <c r="X3677" s="154">
        <f t="shared" si="912"/>
        <v>0</v>
      </c>
      <c r="AB3677" t="str">
        <f t="shared" si="913"/>
        <v/>
      </c>
      <c r="AC3677" s="5" t="str">
        <f t="shared" si="914"/>
        <v/>
      </c>
      <c r="AD3677" s="5" t="str">
        <f t="shared" si="915"/>
        <v/>
      </c>
      <c r="AE3677" s="12">
        <f t="shared" si="909"/>
        <v>0</v>
      </c>
    </row>
    <row r="3678" spans="13:31">
      <c r="M3678" s="7">
        <f t="shared" si="916"/>
        <v>0</v>
      </c>
      <c r="N3678" s="220" t="str">
        <f t="shared" si="921"/>
        <v/>
      </c>
      <c r="O3678" s="7">
        <f t="shared" si="917"/>
        <v>0</v>
      </c>
      <c r="P3678" s="7" t="str">
        <f t="shared" si="918"/>
        <v/>
      </c>
      <c r="Q3678" s="7" t="str">
        <f t="shared" si="919"/>
        <v/>
      </c>
      <c r="R3678" s="7" t="str">
        <f t="shared" si="920"/>
        <v/>
      </c>
      <c r="S3678" s="7" t="str">
        <f t="shared" si="910"/>
        <v/>
      </c>
      <c r="T3678" s="7" t="str">
        <f t="shared" si="911"/>
        <v/>
      </c>
      <c r="X3678" s="153">
        <f t="shared" si="912"/>
        <v>0</v>
      </c>
      <c r="AB3678" t="str">
        <f t="shared" si="913"/>
        <v/>
      </c>
      <c r="AC3678" s="5" t="str">
        <f t="shared" si="914"/>
        <v/>
      </c>
      <c r="AD3678" s="5" t="str">
        <f t="shared" si="915"/>
        <v/>
      </c>
      <c r="AE3678" s="12">
        <f t="shared" si="909"/>
        <v>0</v>
      </c>
    </row>
    <row r="3679" spans="13:31">
      <c r="M3679" s="7">
        <f t="shared" si="916"/>
        <v>0</v>
      </c>
      <c r="N3679" s="220" t="str">
        <f t="shared" si="921"/>
        <v/>
      </c>
      <c r="O3679" s="7">
        <f t="shared" si="917"/>
        <v>0</v>
      </c>
      <c r="P3679" s="7" t="str">
        <f t="shared" si="918"/>
        <v/>
      </c>
      <c r="Q3679" s="7" t="str">
        <f t="shared" si="919"/>
        <v/>
      </c>
      <c r="R3679" s="7" t="str">
        <f t="shared" si="920"/>
        <v/>
      </c>
      <c r="S3679" s="7" t="str">
        <f t="shared" si="910"/>
        <v/>
      </c>
      <c r="T3679" s="7" t="str">
        <f t="shared" si="911"/>
        <v/>
      </c>
      <c r="X3679" s="154">
        <f t="shared" si="912"/>
        <v>0</v>
      </c>
      <c r="AB3679" t="str">
        <f t="shared" si="913"/>
        <v/>
      </c>
      <c r="AC3679" s="5" t="str">
        <f t="shared" si="914"/>
        <v/>
      </c>
      <c r="AD3679" s="5" t="str">
        <f t="shared" si="915"/>
        <v/>
      </c>
      <c r="AE3679" s="12">
        <f t="shared" si="909"/>
        <v>0</v>
      </c>
    </row>
    <row r="3680" spans="13:31">
      <c r="M3680" s="7">
        <f t="shared" si="916"/>
        <v>0</v>
      </c>
      <c r="N3680" s="220" t="str">
        <f t="shared" si="921"/>
        <v/>
      </c>
      <c r="O3680" s="7">
        <f t="shared" si="917"/>
        <v>0</v>
      </c>
      <c r="P3680" s="7" t="str">
        <f t="shared" si="918"/>
        <v/>
      </c>
      <c r="Q3680" s="7" t="str">
        <f t="shared" si="919"/>
        <v/>
      </c>
      <c r="R3680" s="7" t="str">
        <f t="shared" si="920"/>
        <v/>
      </c>
      <c r="S3680" s="7" t="str">
        <f t="shared" si="910"/>
        <v/>
      </c>
      <c r="T3680" s="7" t="str">
        <f t="shared" si="911"/>
        <v/>
      </c>
      <c r="X3680" s="153">
        <f t="shared" si="912"/>
        <v>0</v>
      </c>
      <c r="AB3680" t="str">
        <f t="shared" si="913"/>
        <v/>
      </c>
      <c r="AC3680" s="5" t="str">
        <f t="shared" si="914"/>
        <v/>
      </c>
      <c r="AD3680" s="5" t="str">
        <f t="shared" si="915"/>
        <v/>
      </c>
      <c r="AE3680" s="12">
        <f t="shared" si="909"/>
        <v>0</v>
      </c>
    </row>
    <row r="3681" spans="13:31">
      <c r="M3681" s="7">
        <f t="shared" si="916"/>
        <v>0</v>
      </c>
      <c r="N3681" s="220" t="str">
        <f t="shared" si="921"/>
        <v/>
      </c>
      <c r="O3681" s="7">
        <f t="shared" si="917"/>
        <v>0</v>
      </c>
      <c r="P3681" s="7" t="str">
        <f t="shared" si="918"/>
        <v/>
      </c>
      <c r="Q3681" s="7" t="str">
        <f t="shared" si="919"/>
        <v/>
      </c>
      <c r="R3681" s="7" t="str">
        <f t="shared" si="920"/>
        <v/>
      </c>
      <c r="S3681" s="7" t="str">
        <f t="shared" si="910"/>
        <v/>
      </c>
      <c r="T3681" s="7" t="str">
        <f t="shared" si="911"/>
        <v/>
      </c>
      <c r="X3681" s="154">
        <f t="shared" si="912"/>
        <v>0</v>
      </c>
      <c r="AB3681" t="str">
        <f t="shared" si="913"/>
        <v/>
      </c>
      <c r="AC3681" s="5" t="str">
        <f t="shared" si="914"/>
        <v/>
      </c>
      <c r="AD3681" s="5" t="str">
        <f t="shared" si="915"/>
        <v/>
      </c>
      <c r="AE3681" s="12">
        <f t="shared" si="909"/>
        <v>0</v>
      </c>
    </row>
    <row r="3682" spans="13:31">
      <c r="M3682" s="7">
        <f t="shared" si="916"/>
        <v>0</v>
      </c>
      <c r="N3682" s="220" t="str">
        <f t="shared" si="921"/>
        <v/>
      </c>
      <c r="O3682" s="7">
        <f t="shared" si="917"/>
        <v>0</v>
      </c>
      <c r="P3682" s="7" t="str">
        <f t="shared" si="918"/>
        <v/>
      </c>
      <c r="Q3682" s="7" t="str">
        <f t="shared" si="919"/>
        <v/>
      </c>
      <c r="R3682" s="7" t="str">
        <f t="shared" si="920"/>
        <v/>
      </c>
      <c r="S3682" s="7" t="str">
        <f t="shared" si="910"/>
        <v/>
      </c>
      <c r="T3682" s="7" t="str">
        <f t="shared" si="911"/>
        <v/>
      </c>
      <c r="X3682" s="153">
        <f t="shared" si="912"/>
        <v>0</v>
      </c>
      <c r="AB3682" t="str">
        <f t="shared" si="913"/>
        <v/>
      </c>
      <c r="AC3682" s="5" t="str">
        <f t="shared" si="914"/>
        <v/>
      </c>
      <c r="AD3682" s="5" t="str">
        <f t="shared" si="915"/>
        <v/>
      </c>
      <c r="AE3682" s="12">
        <f t="shared" si="909"/>
        <v>0</v>
      </c>
    </row>
    <row r="3683" spans="13:31">
      <c r="M3683" s="7">
        <f t="shared" si="916"/>
        <v>0</v>
      </c>
      <c r="N3683" s="220" t="str">
        <f t="shared" si="921"/>
        <v/>
      </c>
      <c r="O3683" s="7">
        <f t="shared" si="917"/>
        <v>0</v>
      </c>
      <c r="P3683" s="7" t="str">
        <f t="shared" si="918"/>
        <v/>
      </c>
      <c r="Q3683" s="7" t="str">
        <f t="shared" si="919"/>
        <v/>
      </c>
      <c r="R3683" s="7" t="str">
        <f t="shared" si="920"/>
        <v/>
      </c>
      <c r="S3683" s="7" t="str">
        <f t="shared" si="910"/>
        <v/>
      </c>
      <c r="T3683" s="7" t="str">
        <f t="shared" si="911"/>
        <v/>
      </c>
      <c r="X3683" s="154">
        <f t="shared" si="912"/>
        <v>0</v>
      </c>
      <c r="AB3683" t="str">
        <f t="shared" si="913"/>
        <v/>
      </c>
      <c r="AC3683" s="5" t="str">
        <f t="shared" si="914"/>
        <v/>
      </c>
      <c r="AD3683" s="5" t="str">
        <f t="shared" si="915"/>
        <v/>
      </c>
      <c r="AE3683" s="12">
        <f t="shared" si="909"/>
        <v>0</v>
      </c>
    </row>
    <row r="3684" spans="13:31">
      <c r="M3684" s="7">
        <f t="shared" si="916"/>
        <v>0</v>
      </c>
      <c r="N3684" s="220" t="str">
        <f t="shared" si="921"/>
        <v/>
      </c>
      <c r="O3684" s="7">
        <f t="shared" si="917"/>
        <v>0</v>
      </c>
      <c r="P3684" s="7" t="str">
        <f t="shared" si="918"/>
        <v/>
      </c>
      <c r="Q3684" s="7" t="str">
        <f t="shared" si="919"/>
        <v/>
      </c>
      <c r="R3684" s="7" t="str">
        <f t="shared" si="920"/>
        <v/>
      </c>
      <c r="S3684" s="7" t="str">
        <f t="shared" si="910"/>
        <v/>
      </c>
      <c r="T3684" s="7" t="str">
        <f t="shared" si="911"/>
        <v/>
      </c>
      <c r="X3684" s="153">
        <f t="shared" si="912"/>
        <v>0</v>
      </c>
      <c r="AB3684" t="str">
        <f t="shared" si="913"/>
        <v/>
      </c>
      <c r="AC3684" s="5" t="str">
        <f t="shared" si="914"/>
        <v/>
      </c>
      <c r="AD3684" s="5" t="str">
        <f t="shared" si="915"/>
        <v/>
      </c>
      <c r="AE3684" s="12">
        <f t="shared" si="909"/>
        <v>0</v>
      </c>
    </row>
    <row r="3685" spans="13:31">
      <c r="M3685" s="7">
        <f t="shared" si="916"/>
        <v>0</v>
      </c>
      <c r="N3685" s="220" t="str">
        <f t="shared" si="921"/>
        <v/>
      </c>
      <c r="O3685" s="7">
        <f t="shared" si="917"/>
        <v>0</v>
      </c>
      <c r="P3685" s="7" t="str">
        <f t="shared" si="918"/>
        <v/>
      </c>
      <c r="Q3685" s="7" t="str">
        <f t="shared" si="919"/>
        <v/>
      </c>
      <c r="R3685" s="7" t="str">
        <f t="shared" si="920"/>
        <v/>
      </c>
      <c r="S3685" s="7" t="str">
        <f t="shared" si="910"/>
        <v/>
      </c>
      <c r="T3685" s="7" t="str">
        <f t="shared" si="911"/>
        <v/>
      </c>
      <c r="X3685" s="154">
        <f t="shared" si="912"/>
        <v>0</v>
      </c>
      <c r="AB3685" t="str">
        <f t="shared" si="913"/>
        <v/>
      </c>
      <c r="AC3685" s="5" t="str">
        <f t="shared" si="914"/>
        <v/>
      </c>
      <c r="AD3685" s="5" t="str">
        <f t="shared" si="915"/>
        <v/>
      </c>
      <c r="AE3685" s="12">
        <f t="shared" si="909"/>
        <v>0</v>
      </c>
    </row>
    <row r="3686" spans="13:31">
      <c r="M3686" s="7">
        <f t="shared" si="916"/>
        <v>0</v>
      </c>
      <c r="N3686" s="220" t="str">
        <f t="shared" si="921"/>
        <v/>
      </c>
      <c r="O3686" s="7">
        <f t="shared" si="917"/>
        <v>0</v>
      </c>
      <c r="P3686" s="7" t="str">
        <f t="shared" si="918"/>
        <v/>
      </c>
      <c r="Q3686" s="7" t="str">
        <f t="shared" si="919"/>
        <v/>
      </c>
      <c r="R3686" s="7" t="str">
        <f t="shared" si="920"/>
        <v/>
      </c>
      <c r="S3686" s="7" t="str">
        <f t="shared" si="910"/>
        <v/>
      </c>
      <c r="T3686" s="7" t="str">
        <f t="shared" si="911"/>
        <v/>
      </c>
      <c r="X3686" s="153">
        <f t="shared" si="912"/>
        <v>0</v>
      </c>
      <c r="AB3686" t="str">
        <f t="shared" si="913"/>
        <v/>
      </c>
      <c r="AC3686" s="5" t="str">
        <f t="shared" si="914"/>
        <v/>
      </c>
      <c r="AD3686" s="5" t="str">
        <f t="shared" si="915"/>
        <v/>
      </c>
      <c r="AE3686" s="12">
        <f t="shared" si="909"/>
        <v>0</v>
      </c>
    </row>
    <row r="3687" spans="13:31">
      <c r="M3687" s="7">
        <f t="shared" si="916"/>
        <v>0</v>
      </c>
      <c r="N3687" s="220" t="str">
        <f t="shared" si="921"/>
        <v/>
      </c>
      <c r="O3687" s="7">
        <f t="shared" si="917"/>
        <v>0</v>
      </c>
      <c r="P3687" s="7" t="str">
        <f t="shared" si="918"/>
        <v/>
      </c>
      <c r="Q3687" s="7" t="str">
        <f t="shared" si="919"/>
        <v/>
      </c>
      <c r="R3687" s="7" t="str">
        <f t="shared" si="920"/>
        <v/>
      </c>
      <c r="S3687" s="7" t="str">
        <f t="shared" si="910"/>
        <v/>
      </c>
      <c r="T3687" s="7" t="str">
        <f t="shared" si="911"/>
        <v/>
      </c>
      <c r="X3687" s="154">
        <f t="shared" si="912"/>
        <v>0</v>
      </c>
      <c r="AB3687" t="str">
        <f t="shared" si="913"/>
        <v/>
      </c>
      <c r="AC3687" s="5" t="str">
        <f t="shared" si="914"/>
        <v/>
      </c>
      <c r="AD3687" s="5" t="str">
        <f t="shared" si="915"/>
        <v/>
      </c>
      <c r="AE3687" s="12">
        <f t="shared" si="909"/>
        <v>0</v>
      </c>
    </row>
    <row r="3688" spans="13:31">
      <c r="M3688" s="7">
        <f t="shared" si="916"/>
        <v>0</v>
      </c>
      <c r="N3688" s="220" t="str">
        <f t="shared" si="921"/>
        <v/>
      </c>
      <c r="O3688" s="7">
        <f t="shared" si="917"/>
        <v>0</v>
      </c>
      <c r="P3688" s="7" t="str">
        <f t="shared" si="918"/>
        <v/>
      </c>
      <c r="Q3688" s="7" t="str">
        <f t="shared" si="919"/>
        <v/>
      </c>
      <c r="R3688" s="7" t="str">
        <f t="shared" si="920"/>
        <v/>
      </c>
      <c r="S3688" s="7" t="str">
        <f t="shared" si="910"/>
        <v/>
      </c>
      <c r="T3688" s="7" t="str">
        <f t="shared" si="911"/>
        <v/>
      </c>
      <c r="X3688" s="153">
        <f t="shared" si="912"/>
        <v>0</v>
      </c>
      <c r="AB3688" t="str">
        <f t="shared" si="913"/>
        <v/>
      </c>
      <c r="AC3688" s="5" t="str">
        <f t="shared" si="914"/>
        <v/>
      </c>
      <c r="AD3688" s="5" t="str">
        <f t="shared" si="915"/>
        <v/>
      </c>
      <c r="AE3688" s="12">
        <f t="shared" si="909"/>
        <v>0</v>
      </c>
    </row>
    <row r="3689" spans="13:31">
      <c r="M3689" s="7">
        <f t="shared" si="916"/>
        <v>0</v>
      </c>
      <c r="N3689" s="220" t="str">
        <f t="shared" si="921"/>
        <v/>
      </c>
      <c r="O3689" s="7">
        <f t="shared" si="917"/>
        <v>0</v>
      </c>
      <c r="P3689" s="7" t="str">
        <f t="shared" si="918"/>
        <v/>
      </c>
      <c r="Q3689" s="7" t="str">
        <f t="shared" si="919"/>
        <v/>
      </c>
      <c r="R3689" s="7" t="str">
        <f t="shared" si="920"/>
        <v/>
      </c>
      <c r="S3689" s="7" t="str">
        <f t="shared" si="910"/>
        <v/>
      </c>
      <c r="T3689" s="7" t="str">
        <f t="shared" si="911"/>
        <v/>
      </c>
      <c r="X3689" s="154">
        <f t="shared" si="912"/>
        <v>0</v>
      </c>
      <c r="AB3689" t="str">
        <f t="shared" si="913"/>
        <v/>
      </c>
      <c r="AC3689" s="5" t="str">
        <f t="shared" si="914"/>
        <v/>
      </c>
      <c r="AD3689" s="5" t="str">
        <f t="shared" si="915"/>
        <v/>
      </c>
      <c r="AE3689" s="12">
        <f t="shared" si="909"/>
        <v>0</v>
      </c>
    </row>
    <row r="3690" spans="13:31">
      <c r="M3690" s="7">
        <f t="shared" si="916"/>
        <v>0</v>
      </c>
      <c r="N3690" s="220" t="str">
        <f t="shared" si="921"/>
        <v/>
      </c>
      <c r="O3690" s="7">
        <f t="shared" si="917"/>
        <v>0</v>
      </c>
      <c r="P3690" s="7" t="str">
        <f t="shared" si="918"/>
        <v/>
      </c>
      <c r="Q3690" s="7" t="str">
        <f t="shared" si="919"/>
        <v/>
      </c>
      <c r="R3690" s="7" t="str">
        <f t="shared" si="920"/>
        <v/>
      </c>
      <c r="S3690" s="7" t="str">
        <f t="shared" si="910"/>
        <v/>
      </c>
      <c r="T3690" s="7" t="str">
        <f t="shared" si="911"/>
        <v/>
      </c>
      <c r="X3690" s="153">
        <f t="shared" si="912"/>
        <v>0</v>
      </c>
      <c r="AB3690" t="str">
        <f t="shared" si="913"/>
        <v/>
      </c>
      <c r="AC3690" s="5" t="str">
        <f t="shared" si="914"/>
        <v/>
      </c>
      <c r="AD3690" s="5" t="str">
        <f t="shared" si="915"/>
        <v/>
      </c>
      <c r="AE3690" s="12">
        <f t="shared" si="909"/>
        <v>0</v>
      </c>
    </row>
    <row r="3691" spans="13:31">
      <c r="M3691" s="7">
        <f t="shared" si="916"/>
        <v>0</v>
      </c>
      <c r="N3691" s="220" t="str">
        <f t="shared" si="921"/>
        <v/>
      </c>
      <c r="O3691" s="7">
        <f t="shared" si="917"/>
        <v>0</v>
      </c>
      <c r="P3691" s="7" t="str">
        <f t="shared" si="918"/>
        <v/>
      </c>
      <c r="Q3691" s="7" t="str">
        <f t="shared" si="919"/>
        <v/>
      </c>
      <c r="R3691" s="7" t="str">
        <f t="shared" si="920"/>
        <v/>
      </c>
      <c r="S3691" s="7" t="str">
        <f t="shared" si="910"/>
        <v/>
      </c>
      <c r="T3691" s="7" t="str">
        <f t="shared" si="911"/>
        <v/>
      </c>
      <c r="X3691" s="154">
        <f t="shared" si="912"/>
        <v>0</v>
      </c>
      <c r="AB3691" t="str">
        <f t="shared" si="913"/>
        <v/>
      </c>
      <c r="AC3691" s="5" t="str">
        <f t="shared" si="914"/>
        <v/>
      </c>
      <c r="AD3691" s="5" t="str">
        <f t="shared" si="915"/>
        <v/>
      </c>
      <c r="AE3691" s="12">
        <f t="shared" si="909"/>
        <v>0</v>
      </c>
    </row>
    <row r="3692" spans="13:31">
      <c r="M3692" s="7">
        <f t="shared" si="916"/>
        <v>0</v>
      </c>
      <c r="N3692" s="220" t="str">
        <f t="shared" si="921"/>
        <v/>
      </c>
      <c r="O3692" s="7">
        <f t="shared" si="917"/>
        <v>0</v>
      </c>
      <c r="P3692" s="7" t="str">
        <f t="shared" si="918"/>
        <v/>
      </c>
      <c r="Q3692" s="7" t="str">
        <f t="shared" si="919"/>
        <v/>
      </c>
      <c r="R3692" s="7" t="str">
        <f t="shared" si="920"/>
        <v/>
      </c>
      <c r="S3692" s="7" t="str">
        <f t="shared" si="910"/>
        <v/>
      </c>
      <c r="T3692" s="7" t="str">
        <f t="shared" si="911"/>
        <v/>
      </c>
      <c r="X3692" s="153">
        <f t="shared" si="912"/>
        <v>0</v>
      </c>
      <c r="AB3692" t="str">
        <f t="shared" si="913"/>
        <v/>
      </c>
      <c r="AC3692" s="5" t="str">
        <f t="shared" si="914"/>
        <v/>
      </c>
      <c r="AD3692" s="5" t="str">
        <f t="shared" si="915"/>
        <v/>
      </c>
      <c r="AE3692" s="12">
        <f t="shared" si="909"/>
        <v>0</v>
      </c>
    </row>
    <row r="3693" spans="13:31">
      <c r="M3693" s="7">
        <f t="shared" si="916"/>
        <v>0</v>
      </c>
      <c r="N3693" s="220" t="str">
        <f t="shared" si="921"/>
        <v/>
      </c>
      <c r="O3693" s="7">
        <f t="shared" si="917"/>
        <v>0</v>
      </c>
      <c r="P3693" s="7" t="str">
        <f t="shared" si="918"/>
        <v/>
      </c>
      <c r="Q3693" s="7" t="str">
        <f t="shared" si="919"/>
        <v/>
      </c>
      <c r="R3693" s="7" t="str">
        <f t="shared" si="920"/>
        <v/>
      </c>
      <c r="S3693" s="7" t="str">
        <f t="shared" si="910"/>
        <v/>
      </c>
      <c r="T3693" s="7" t="str">
        <f t="shared" si="911"/>
        <v/>
      </c>
      <c r="X3693" s="154">
        <f t="shared" si="912"/>
        <v>0</v>
      </c>
      <c r="AB3693" t="str">
        <f t="shared" si="913"/>
        <v/>
      </c>
      <c r="AC3693" s="5" t="str">
        <f t="shared" si="914"/>
        <v/>
      </c>
      <c r="AD3693" s="5" t="str">
        <f t="shared" si="915"/>
        <v/>
      </c>
      <c r="AE3693" s="12">
        <f t="shared" si="909"/>
        <v>0</v>
      </c>
    </row>
    <row r="3694" spans="13:31">
      <c r="M3694" s="7">
        <f t="shared" si="916"/>
        <v>0</v>
      </c>
      <c r="N3694" s="220" t="str">
        <f t="shared" si="921"/>
        <v/>
      </c>
      <c r="O3694" s="7">
        <f t="shared" si="917"/>
        <v>0</v>
      </c>
      <c r="P3694" s="7" t="str">
        <f t="shared" si="918"/>
        <v/>
      </c>
      <c r="Q3694" s="7" t="str">
        <f t="shared" si="919"/>
        <v/>
      </c>
      <c r="R3694" s="7" t="str">
        <f t="shared" si="920"/>
        <v/>
      </c>
      <c r="S3694" s="7" t="str">
        <f t="shared" si="910"/>
        <v/>
      </c>
      <c r="T3694" s="7" t="str">
        <f t="shared" si="911"/>
        <v/>
      </c>
      <c r="X3694" s="153">
        <f t="shared" si="912"/>
        <v>0</v>
      </c>
      <c r="AB3694" t="str">
        <f t="shared" si="913"/>
        <v/>
      </c>
      <c r="AC3694" s="5" t="str">
        <f t="shared" si="914"/>
        <v/>
      </c>
      <c r="AD3694" s="5" t="str">
        <f t="shared" si="915"/>
        <v/>
      </c>
      <c r="AE3694" s="12">
        <f t="shared" si="909"/>
        <v>0</v>
      </c>
    </row>
    <row r="3695" spans="13:31">
      <c r="M3695" s="7">
        <f t="shared" si="916"/>
        <v>0</v>
      </c>
      <c r="N3695" s="220" t="str">
        <f t="shared" si="921"/>
        <v/>
      </c>
      <c r="O3695" s="7">
        <f t="shared" si="917"/>
        <v>0</v>
      </c>
      <c r="P3695" s="7" t="str">
        <f t="shared" si="918"/>
        <v/>
      </c>
      <c r="Q3695" s="7" t="str">
        <f t="shared" si="919"/>
        <v/>
      </c>
      <c r="R3695" s="7" t="str">
        <f t="shared" si="920"/>
        <v/>
      </c>
      <c r="S3695" s="7" t="str">
        <f t="shared" si="910"/>
        <v/>
      </c>
      <c r="T3695" s="7" t="str">
        <f t="shared" si="911"/>
        <v/>
      </c>
      <c r="X3695" s="154">
        <f t="shared" si="912"/>
        <v>0</v>
      </c>
      <c r="AB3695" t="str">
        <f t="shared" si="913"/>
        <v/>
      </c>
      <c r="AC3695" s="5" t="str">
        <f t="shared" si="914"/>
        <v/>
      </c>
      <c r="AD3695" s="5" t="str">
        <f t="shared" si="915"/>
        <v/>
      </c>
      <c r="AE3695" s="12">
        <f t="shared" si="909"/>
        <v>0</v>
      </c>
    </row>
    <row r="3696" spans="13:31">
      <c r="M3696" s="7">
        <f t="shared" si="916"/>
        <v>0</v>
      </c>
      <c r="N3696" s="220" t="str">
        <f t="shared" si="921"/>
        <v/>
      </c>
      <c r="O3696" s="7">
        <f t="shared" si="917"/>
        <v>0</v>
      </c>
      <c r="P3696" s="7" t="str">
        <f t="shared" si="918"/>
        <v/>
      </c>
      <c r="Q3696" s="7" t="str">
        <f t="shared" si="919"/>
        <v/>
      </c>
      <c r="R3696" s="7" t="str">
        <f t="shared" si="920"/>
        <v/>
      </c>
      <c r="S3696" s="7" t="str">
        <f t="shared" si="910"/>
        <v/>
      </c>
      <c r="T3696" s="7" t="str">
        <f t="shared" si="911"/>
        <v/>
      </c>
      <c r="X3696" s="153">
        <f t="shared" si="912"/>
        <v>0</v>
      </c>
      <c r="AB3696" t="str">
        <f t="shared" si="913"/>
        <v/>
      </c>
      <c r="AC3696" s="5" t="str">
        <f t="shared" si="914"/>
        <v/>
      </c>
      <c r="AD3696" s="5" t="str">
        <f t="shared" si="915"/>
        <v/>
      </c>
      <c r="AE3696" s="12">
        <f t="shared" si="909"/>
        <v>0</v>
      </c>
    </row>
    <row r="3697" spans="13:31">
      <c r="M3697" s="7">
        <f t="shared" si="916"/>
        <v>0</v>
      </c>
      <c r="N3697" s="220" t="str">
        <f t="shared" si="921"/>
        <v/>
      </c>
      <c r="O3697" s="7">
        <f t="shared" si="917"/>
        <v>0</v>
      </c>
      <c r="P3697" s="7" t="str">
        <f t="shared" si="918"/>
        <v/>
      </c>
      <c r="Q3697" s="7" t="str">
        <f t="shared" si="919"/>
        <v/>
      </c>
      <c r="R3697" s="7" t="str">
        <f t="shared" si="920"/>
        <v/>
      </c>
      <c r="S3697" s="7" t="str">
        <f t="shared" si="910"/>
        <v/>
      </c>
      <c r="T3697" s="7" t="str">
        <f t="shared" si="911"/>
        <v/>
      </c>
      <c r="X3697" s="154">
        <f t="shared" si="912"/>
        <v>0</v>
      </c>
      <c r="AB3697" t="str">
        <f t="shared" si="913"/>
        <v/>
      </c>
      <c r="AC3697" s="5" t="str">
        <f t="shared" si="914"/>
        <v/>
      </c>
      <c r="AD3697" s="5" t="str">
        <f t="shared" si="915"/>
        <v/>
      </c>
      <c r="AE3697" s="12">
        <f t="shared" si="909"/>
        <v>0</v>
      </c>
    </row>
    <row r="3698" spans="13:31">
      <c r="M3698" s="7">
        <f t="shared" si="916"/>
        <v>0</v>
      </c>
      <c r="N3698" s="220" t="str">
        <f t="shared" si="921"/>
        <v/>
      </c>
      <c r="O3698" s="7">
        <f t="shared" si="917"/>
        <v>0</v>
      </c>
      <c r="P3698" s="7" t="str">
        <f t="shared" si="918"/>
        <v/>
      </c>
      <c r="Q3698" s="7" t="str">
        <f t="shared" si="919"/>
        <v/>
      </c>
      <c r="R3698" s="7" t="str">
        <f t="shared" si="920"/>
        <v/>
      </c>
      <c r="S3698" s="7" t="str">
        <f t="shared" si="910"/>
        <v/>
      </c>
      <c r="T3698" s="7" t="str">
        <f t="shared" si="911"/>
        <v/>
      </c>
      <c r="X3698" s="153">
        <f t="shared" si="912"/>
        <v>0</v>
      </c>
      <c r="AB3698" t="str">
        <f t="shared" si="913"/>
        <v/>
      </c>
      <c r="AC3698" s="5" t="str">
        <f t="shared" si="914"/>
        <v/>
      </c>
      <c r="AD3698" s="5" t="str">
        <f t="shared" si="915"/>
        <v/>
      </c>
      <c r="AE3698" s="12">
        <f t="shared" si="909"/>
        <v>0</v>
      </c>
    </row>
    <row r="3699" spans="13:31">
      <c r="M3699" s="7">
        <f t="shared" si="916"/>
        <v>0</v>
      </c>
      <c r="N3699" s="220" t="str">
        <f t="shared" si="921"/>
        <v/>
      </c>
      <c r="O3699" s="7">
        <f t="shared" si="917"/>
        <v>0</v>
      </c>
      <c r="P3699" s="7" t="str">
        <f t="shared" si="918"/>
        <v/>
      </c>
      <c r="Q3699" s="7" t="str">
        <f t="shared" si="919"/>
        <v/>
      </c>
      <c r="R3699" s="7" t="str">
        <f t="shared" si="920"/>
        <v/>
      </c>
      <c r="S3699" s="7" t="str">
        <f t="shared" si="910"/>
        <v/>
      </c>
      <c r="T3699" s="7" t="str">
        <f t="shared" si="911"/>
        <v/>
      </c>
      <c r="X3699" s="154">
        <f t="shared" si="912"/>
        <v>0</v>
      </c>
      <c r="AB3699" t="str">
        <f t="shared" si="913"/>
        <v/>
      </c>
      <c r="AC3699" s="5" t="str">
        <f t="shared" si="914"/>
        <v/>
      </c>
      <c r="AD3699" s="5" t="str">
        <f t="shared" si="915"/>
        <v/>
      </c>
      <c r="AE3699" s="12">
        <f t="shared" si="909"/>
        <v>0</v>
      </c>
    </row>
    <row r="3700" spans="13:31">
      <c r="M3700" s="7">
        <f t="shared" si="916"/>
        <v>0</v>
      </c>
      <c r="N3700" s="220" t="str">
        <f t="shared" si="921"/>
        <v/>
      </c>
      <c r="O3700" s="7">
        <f t="shared" si="917"/>
        <v>0</v>
      </c>
      <c r="P3700" s="7" t="str">
        <f t="shared" si="918"/>
        <v/>
      </c>
      <c r="Q3700" s="7" t="str">
        <f t="shared" si="919"/>
        <v/>
      </c>
      <c r="R3700" s="7" t="str">
        <f t="shared" si="920"/>
        <v/>
      </c>
      <c r="S3700" s="7" t="str">
        <f t="shared" si="910"/>
        <v/>
      </c>
      <c r="T3700" s="7" t="str">
        <f t="shared" si="911"/>
        <v/>
      </c>
      <c r="X3700" s="153">
        <f t="shared" si="912"/>
        <v>0</v>
      </c>
      <c r="AB3700" t="str">
        <f t="shared" si="913"/>
        <v/>
      </c>
      <c r="AC3700" s="5" t="str">
        <f t="shared" si="914"/>
        <v/>
      </c>
      <c r="AD3700" s="5" t="str">
        <f t="shared" si="915"/>
        <v/>
      </c>
      <c r="AE3700" s="12">
        <f t="shared" si="909"/>
        <v>0</v>
      </c>
    </row>
    <row r="3701" spans="13:31">
      <c r="M3701" s="7">
        <f t="shared" si="916"/>
        <v>0</v>
      </c>
      <c r="N3701" s="220" t="str">
        <f t="shared" si="921"/>
        <v/>
      </c>
      <c r="O3701" s="7">
        <f t="shared" si="917"/>
        <v>0</v>
      </c>
      <c r="P3701" s="7" t="str">
        <f t="shared" si="918"/>
        <v/>
      </c>
      <c r="Q3701" s="7" t="str">
        <f t="shared" si="919"/>
        <v/>
      </c>
      <c r="R3701" s="7" t="str">
        <f t="shared" si="920"/>
        <v/>
      </c>
      <c r="S3701" s="7" t="str">
        <f t="shared" si="910"/>
        <v/>
      </c>
      <c r="T3701" s="7" t="str">
        <f t="shared" si="911"/>
        <v/>
      </c>
      <c r="X3701" s="154">
        <f t="shared" si="912"/>
        <v>0</v>
      </c>
      <c r="AB3701" t="str">
        <f t="shared" si="913"/>
        <v/>
      </c>
      <c r="AC3701" s="5" t="str">
        <f t="shared" si="914"/>
        <v/>
      </c>
      <c r="AD3701" s="5" t="str">
        <f t="shared" si="915"/>
        <v/>
      </c>
      <c r="AE3701" s="12">
        <f t="shared" si="909"/>
        <v>0</v>
      </c>
    </row>
    <row r="3702" spans="13:31">
      <c r="M3702" s="7">
        <f t="shared" si="916"/>
        <v>0</v>
      </c>
      <c r="N3702" s="220" t="str">
        <f t="shared" si="921"/>
        <v/>
      </c>
      <c r="O3702" s="7">
        <f t="shared" si="917"/>
        <v>0</v>
      </c>
      <c r="P3702" s="7" t="str">
        <f t="shared" si="918"/>
        <v/>
      </c>
      <c r="Q3702" s="7" t="str">
        <f t="shared" si="919"/>
        <v/>
      </c>
      <c r="R3702" s="7" t="str">
        <f t="shared" si="920"/>
        <v/>
      </c>
      <c r="S3702" s="7" t="str">
        <f t="shared" si="910"/>
        <v/>
      </c>
      <c r="T3702" s="7" t="str">
        <f t="shared" si="911"/>
        <v/>
      </c>
      <c r="X3702" s="153">
        <f t="shared" si="912"/>
        <v>0</v>
      </c>
      <c r="AB3702" t="str">
        <f t="shared" si="913"/>
        <v/>
      </c>
      <c r="AC3702" s="5" t="str">
        <f t="shared" si="914"/>
        <v/>
      </c>
      <c r="AD3702" s="5" t="str">
        <f t="shared" si="915"/>
        <v/>
      </c>
      <c r="AE3702" s="12">
        <f t="shared" si="909"/>
        <v>0</v>
      </c>
    </row>
    <row r="3703" spans="13:31">
      <c r="M3703" s="7">
        <f t="shared" si="916"/>
        <v>0</v>
      </c>
      <c r="N3703" s="220" t="str">
        <f t="shared" si="921"/>
        <v/>
      </c>
      <c r="O3703" s="7">
        <f t="shared" si="917"/>
        <v>0</v>
      </c>
      <c r="P3703" s="7" t="str">
        <f t="shared" si="918"/>
        <v/>
      </c>
      <c r="Q3703" s="7" t="str">
        <f t="shared" si="919"/>
        <v/>
      </c>
      <c r="R3703" s="7" t="str">
        <f t="shared" si="920"/>
        <v/>
      </c>
      <c r="S3703" s="7" t="str">
        <f t="shared" si="910"/>
        <v/>
      </c>
      <c r="T3703" s="7" t="str">
        <f t="shared" si="911"/>
        <v/>
      </c>
      <c r="X3703" s="154">
        <f t="shared" si="912"/>
        <v>0</v>
      </c>
      <c r="AB3703" t="str">
        <f t="shared" si="913"/>
        <v/>
      </c>
      <c r="AC3703" s="5" t="str">
        <f t="shared" si="914"/>
        <v/>
      </c>
      <c r="AD3703" s="5" t="str">
        <f t="shared" si="915"/>
        <v/>
      </c>
      <c r="AE3703" s="12">
        <f t="shared" si="909"/>
        <v>0</v>
      </c>
    </row>
    <row r="3704" spans="13:31">
      <c r="M3704" s="7">
        <f t="shared" si="916"/>
        <v>0</v>
      </c>
      <c r="N3704" s="220" t="str">
        <f t="shared" si="921"/>
        <v/>
      </c>
      <c r="O3704" s="7">
        <f t="shared" si="917"/>
        <v>0</v>
      </c>
      <c r="P3704" s="7" t="str">
        <f t="shared" si="918"/>
        <v/>
      </c>
      <c r="Q3704" s="7" t="str">
        <f t="shared" si="919"/>
        <v/>
      </c>
      <c r="R3704" s="7" t="str">
        <f t="shared" si="920"/>
        <v/>
      </c>
      <c r="S3704" s="7" t="str">
        <f t="shared" si="910"/>
        <v/>
      </c>
      <c r="T3704" s="7" t="str">
        <f t="shared" si="911"/>
        <v/>
      </c>
      <c r="X3704" s="153">
        <f t="shared" si="912"/>
        <v>0</v>
      </c>
      <c r="AB3704" t="str">
        <f t="shared" si="913"/>
        <v/>
      </c>
      <c r="AC3704" s="5" t="str">
        <f t="shared" si="914"/>
        <v/>
      </c>
      <c r="AD3704" s="5" t="str">
        <f t="shared" si="915"/>
        <v/>
      </c>
      <c r="AE3704" s="12">
        <f t="shared" si="909"/>
        <v>0</v>
      </c>
    </row>
    <row r="3705" spans="13:31">
      <c r="M3705" s="7">
        <f t="shared" si="916"/>
        <v>0</v>
      </c>
      <c r="N3705" s="220" t="str">
        <f t="shared" si="921"/>
        <v/>
      </c>
      <c r="O3705" s="7">
        <f t="shared" si="917"/>
        <v>0</v>
      </c>
      <c r="P3705" s="7" t="str">
        <f t="shared" si="918"/>
        <v/>
      </c>
      <c r="Q3705" s="7" t="str">
        <f t="shared" si="919"/>
        <v/>
      </c>
      <c r="R3705" s="7" t="str">
        <f t="shared" si="920"/>
        <v/>
      </c>
      <c r="S3705" s="7" t="str">
        <f t="shared" si="910"/>
        <v/>
      </c>
      <c r="T3705" s="7" t="str">
        <f t="shared" si="911"/>
        <v/>
      </c>
      <c r="X3705" s="154">
        <f t="shared" si="912"/>
        <v>0</v>
      </c>
      <c r="AB3705" t="str">
        <f t="shared" si="913"/>
        <v/>
      </c>
      <c r="AC3705" s="5" t="str">
        <f t="shared" si="914"/>
        <v/>
      </c>
      <c r="AD3705" s="5" t="str">
        <f t="shared" si="915"/>
        <v/>
      </c>
      <c r="AE3705" s="12">
        <f t="shared" si="909"/>
        <v>0</v>
      </c>
    </row>
    <row r="3706" spans="13:31">
      <c r="M3706" s="7">
        <f t="shared" si="916"/>
        <v>0</v>
      </c>
      <c r="N3706" s="220" t="str">
        <f t="shared" si="921"/>
        <v/>
      </c>
      <c r="O3706" s="7">
        <f t="shared" si="917"/>
        <v>0</v>
      </c>
      <c r="P3706" s="7" t="str">
        <f t="shared" si="918"/>
        <v/>
      </c>
      <c r="Q3706" s="7" t="str">
        <f t="shared" si="919"/>
        <v/>
      </c>
      <c r="R3706" s="7" t="str">
        <f t="shared" si="920"/>
        <v/>
      </c>
      <c r="S3706" s="7" t="str">
        <f t="shared" si="910"/>
        <v/>
      </c>
      <c r="T3706" s="7" t="str">
        <f t="shared" si="911"/>
        <v/>
      </c>
      <c r="X3706" s="153">
        <f t="shared" si="912"/>
        <v>0</v>
      </c>
      <c r="AB3706" t="str">
        <f t="shared" si="913"/>
        <v/>
      </c>
      <c r="AC3706" s="5" t="str">
        <f t="shared" si="914"/>
        <v/>
      </c>
      <c r="AD3706" s="5" t="str">
        <f t="shared" si="915"/>
        <v/>
      </c>
      <c r="AE3706" s="12">
        <f t="shared" si="909"/>
        <v>0</v>
      </c>
    </row>
    <row r="3707" spans="13:31">
      <c r="M3707" s="7">
        <f t="shared" si="916"/>
        <v>0</v>
      </c>
      <c r="N3707" s="220" t="str">
        <f t="shared" si="921"/>
        <v/>
      </c>
      <c r="O3707" s="7">
        <f t="shared" si="917"/>
        <v>0</v>
      </c>
      <c r="P3707" s="7" t="str">
        <f t="shared" si="918"/>
        <v/>
      </c>
      <c r="Q3707" s="7" t="str">
        <f t="shared" si="919"/>
        <v/>
      </c>
      <c r="R3707" s="7" t="str">
        <f t="shared" si="920"/>
        <v/>
      </c>
      <c r="S3707" s="7" t="str">
        <f t="shared" si="910"/>
        <v/>
      </c>
      <c r="T3707" s="7" t="str">
        <f t="shared" si="911"/>
        <v/>
      </c>
      <c r="X3707" s="154">
        <f t="shared" si="912"/>
        <v>0</v>
      </c>
      <c r="AB3707" t="str">
        <f t="shared" si="913"/>
        <v/>
      </c>
      <c r="AC3707" s="5" t="str">
        <f t="shared" si="914"/>
        <v/>
      </c>
      <c r="AD3707" s="5" t="str">
        <f t="shared" si="915"/>
        <v/>
      </c>
      <c r="AE3707" s="12">
        <f t="shared" ref="AE3707:AE3770" si="922">X3707</f>
        <v>0</v>
      </c>
    </row>
    <row r="3708" spans="13:31">
      <c r="M3708" s="7">
        <f t="shared" si="916"/>
        <v>0</v>
      </c>
      <c r="N3708" s="220" t="str">
        <f t="shared" si="921"/>
        <v/>
      </c>
      <c r="O3708" s="7">
        <f t="shared" si="917"/>
        <v>0</v>
      </c>
      <c r="P3708" s="7" t="str">
        <f t="shared" si="918"/>
        <v/>
      </c>
      <c r="Q3708" s="7" t="str">
        <f t="shared" si="919"/>
        <v/>
      </c>
      <c r="R3708" s="7" t="str">
        <f t="shared" si="920"/>
        <v/>
      </c>
      <c r="S3708" s="7" t="str">
        <f t="shared" si="910"/>
        <v/>
      </c>
      <c r="T3708" s="7" t="str">
        <f t="shared" si="911"/>
        <v/>
      </c>
      <c r="X3708" s="153">
        <f t="shared" si="912"/>
        <v>0</v>
      </c>
      <c r="AB3708" t="str">
        <f t="shared" si="913"/>
        <v/>
      </c>
      <c r="AC3708" s="5" t="str">
        <f t="shared" si="914"/>
        <v/>
      </c>
      <c r="AD3708" s="5" t="str">
        <f t="shared" si="915"/>
        <v/>
      </c>
      <c r="AE3708" s="12">
        <f t="shared" si="922"/>
        <v>0</v>
      </c>
    </row>
    <row r="3709" spans="13:31">
      <c r="M3709" s="7">
        <f t="shared" si="916"/>
        <v>0</v>
      </c>
      <c r="N3709" s="220" t="str">
        <f t="shared" si="921"/>
        <v/>
      </c>
      <c r="O3709" s="7">
        <f t="shared" si="917"/>
        <v>0</v>
      </c>
      <c r="P3709" s="7" t="str">
        <f t="shared" si="918"/>
        <v/>
      </c>
      <c r="Q3709" s="7" t="str">
        <f t="shared" si="919"/>
        <v/>
      </c>
      <c r="R3709" s="7" t="str">
        <f t="shared" si="920"/>
        <v/>
      </c>
      <c r="S3709" s="7" t="str">
        <f t="shared" si="910"/>
        <v/>
      </c>
      <c r="T3709" s="7" t="str">
        <f t="shared" si="911"/>
        <v/>
      </c>
      <c r="X3709" s="154">
        <f t="shared" si="912"/>
        <v>0</v>
      </c>
      <c r="AB3709" t="str">
        <f t="shared" si="913"/>
        <v/>
      </c>
      <c r="AC3709" s="5" t="str">
        <f t="shared" si="914"/>
        <v/>
      </c>
      <c r="AD3709" s="5" t="str">
        <f t="shared" si="915"/>
        <v/>
      </c>
      <c r="AE3709" s="12">
        <f t="shared" si="922"/>
        <v>0</v>
      </c>
    </row>
    <row r="3710" spans="13:31">
      <c r="M3710" s="7">
        <f t="shared" si="916"/>
        <v>0</v>
      </c>
      <c r="N3710" s="220" t="str">
        <f t="shared" si="921"/>
        <v/>
      </c>
      <c r="O3710" s="7">
        <f t="shared" si="917"/>
        <v>0</v>
      </c>
      <c r="P3710" s="7" t="str">
        <f t="shared" si="918"/>
        <v/>
      </c>
      <c r="Q3710" s="7" t="str">
        <f t="shared" si="919"/>
        <v/>
      </c>
      <c r="R3710" s="7" t="str">
        <f t="shared" si="920"/>
        <v/>
      </c>
      <c r="S3710" s="7" t="str">
        <f t="shared" si="910"/>
        <v/>
      </c>
      <c r="T3710" s="7" t="str">
        <f t="shared" si="911"/>
        <v/>
      </c>
      <c r="X3710" s="153">
        <f t="shared" si="912"/>
        <v>0</v>
      </c>
      <c r="AB3710" t="str">
        <f t="shared" si="913"/>
        <v/>
      </c>
      <c r="AC3710" s="5" t="str">
        <f t="shared" si="914"/>
        <v/>
      </c>
      <c r="AD3710" s="5" t="str">
        <f t="shared" si="915"/>
        <v/>
      </c>
      <c r="AE3710" s="12">
        <f t="shared" si="922"/>
        <v>0</v>
      </c>
    </row>
    <row r="3711" spans="13:31">
      <c r="M3711" s="7">
        <f t="shared" si="916"/>
        <v>0</v>
      </c>
      <c r="N3711" s="220" t="str">
        <f t="shared" si="921"/>
        <v/>
      </c>
      <c r="O3711" s="7">
        <f t="shared" si="917"/>
        <v>0</v>
      </c>
      <c r="P3711" s="7" t="str">
        <f t="shared" si="918"/>
        <v/>
      </c>
      <c r="Q3711" s="7" t="str">
        <f t="shared" si="919"/>
        <v/>
      </c>
      <c r="R3711" s="7" t="str">
        <f t="shared" si="920"/>
        <v/>
      </c>
      <c r="S3711" s="7" t="str">
        <f t="shared" si="910"/>
        <v/>
      </c>
      <c r="T3711" s="7" t="str">
        <f t="shared" si="911"/>
        <v/>
      </c>
      <c r="X3711" s="154">
        <f t="shared" si="912"/>
        <v>0</v>
      </c>
      <c r="AB3711" t="str">
        <f t="shared" si="913"/>
        <v/>
      </c>
      <c r="AC3711" s="5" t="str">
        <f t="shared" si="914"/>
        <v/>
      </c>
      <c r="AD3711" s="5" t="str">
        <f t="shared" si="915"/>
        <v/>
      </c>
      <c r="AE3711" s="12">
        <f t="shared" si="922"/>
        <v>0</v>
      </c>
    </row>
    <row r="3712" spans="13:31">
      <c r="M3712" s="7">
        <f t="shared" si="916"/>
        <v>0</v>
      </c>
      <c r="N3712" s="220" t="str">
        <f t="shared" si="921"/>
        <v/>
      </c>
      <c r="O3712" s="7">
        <f t="shared" si="917"/>
        <v>0</v>
      </c>
      <c r="P3712" s="7" t="str">
        <f t="shared" si="918"/>
        <v/>
      </c>
      <c r="Q3712" s="7" t="str">
        <f t="shared" si="919"/>
        <v/>
      </c>
      <c r="R3712" s="7" t="str">
        <f t="shared" si="920"/>
        <v/>
      </c>
      <c r="S3712" s="7" t="str">
        <f t="shared" si="910"/>
        <v/>
      </c>
      <c r="T3712" s="7" t="str">
        <f t="shared" si="911"/>
        <v/>
      </c>
      <c r="X3712" s="153">
        <f t="shared" si="912"/>
        <v>0</v>
      </c>
      <c r="AB3712" t="str">
        <f t="shared" si="913"/>
        <v/>
      </c>
      <c r="AC3712" s="5" t="str">
        <f t="shared" si="914"/>
        <v/>
      </c>
      <c r="AD3712" s="5" t="str">
        <f t="shared" si="915"/>
        <v/>
      </c>
      <c r="AE3712" s="12">
        <f t="shared" si="922"/>
        <v>0</v>
      </c>
    </row>
    <row r="3713" spans="13:31">
      <c r="M3713" s="7">
        <f t="shared" si="916"/>
        <v>0</v>
      </c>
      <c r="N3713" s="220" t="str">
        <f t="shared" si="921"/>
        <v/>
      </c>
      <c r="O3713" s="7">
        <f t="shared" si="917"/>
        <v>0</v>
      </c>
      <c r="P3713" s="7" t="str">
        <f t="shared" si="918"/>
        <v/>
      </c>
      <c r="Q3713" s="7" t="str">
        <f t="shared" si="919"/>
        <v/>
      </c>
      <c r="R3713" s="7" t="str">
        <f t="shared" si="920"/>
        <v/>
      </c>
      <c r="S3713" s="7" t="str">
        <f t="shared" si="910"/>
        <v/>
      </c>
      <c r="T3713" s="7" t="str">
        <f t="shared" si="911"/>
        <v/>
      </c>
      <c r="X3713" s="154">
        <f t="shared" si="912"/>
        <v>0</v>
      </c>
      <c r="AB3713" t="str">
        <f t="shared" si="913"/>
        <v/>
      </c>
      <c r="AC3713" s="5" t="str">
        <f t="shared" si="914"/>
        <v/>
      </c>
      <c r="AD3713" s="5" t="str">
        <f t="shared" si="915"/>
        <v/>
      </c>
      <c r="AE3713" s="12">
        <f t="shared" si="922"/>
        <v>0</v>
      </c>
    </row>
    <row r="3714" spans="13:31">
      <c r="M3714" s="7">
        <f t="shared" si="916"/>
        <v>0</v>
      </c>
      <c r="N3714" s="220" t="str">
        <f t="shared" si="921"/>
        <v/>
      </c>
      <c r="O3714" s="7">
        <f t="shared" si="917"/>
        <v>0</v>
      </c>
      <c r="P3714" s="7" t="str">
        <f t="shared" si="918"/>
        <v/>
      </c>
      <c r="Q3714" s="7" t="str">
        <f t="shared" si="919"/>
        <v/>
      </c>
      <c r="R3714" s="7" t="str">
        <f t="shared" si="920"/>
        <v/>
      </c>
      <c r="S3714" s="7" t="str">
        <f t="shared" si="910"/>
        <v/>
      </c>
      <c r="T3714" s="7" t="str">
        <f t="shared" si="911"/>
        <v/>
      </c>
      <c r="X3714" s="153">
        <f t="shared" si="912"/>
        <v>0</v>
      </c>
      <c r="AB3714" t="str">
        <f t="shared" si="913"/>
        <v/>
      </c>
      <c r="AC3714" s="5" t="str">
        <f t="shared" si="914"/>
        <v/>
      </c>
      <c r="AD3714" s="5" t="str">
        <f t="shared" si="915"/>
        <v/>
      </c>
      <c r="AE3714" s="12">
        <f t="shared" si="922"/>
        <v>0</v>
      </c>
    </row>
    <row r="3715" spans="13:31">
      <c r="M3715" s="7">
        <f t="shared" si="916"/>
        <v>0</v>
      </c>
      <c r="N3715" s="220" t="str">
        <f t="shared" si="921"/>
        <v/>
      </c>
      <c r="O3715" s="7">
        <f t="shared" si="917"/>
        <v>0</v>
      </c>
      <c r="P3715" s="7" t="str">
        <f t="shared" si="918"/>
        <v/>
      </c>
      <c r="Q3715" s="7" t="str">
        <f t="shared" si="919"/>
        <v/>
      </c>
      <c r="R3715" s="7" t="str">
        <f t="shared" si="920"/>
        <v/>
      </c>
      <c r="S3715" s="7" t="str">
        <f t="shared" ref="S3715:S3778" si="923">IFERROR(IF(N3715&lt;0,-O3715,""),"")</f>
        <v/>
      </c>
      <c r="T3715" s="7" t="str">
        <f t="shared" ref="T3715:T3778" si="924">IFERROR(IF(AND(K3715&lt;&gt;"",H3715&lt;&gt;"",K3715=H3715),L3715,""),"")</f>
        <v/>
      </c>
      <c r="X3715" s="154">
        <f t="shared" ref="X3715:X3778" si="925">IFERROR(IF(H3715="",K3715*J3715,W3715*V3715),"")</f>
        <v>0</v>
      </c>
      <c r="AB3715" t="str">
        <f t="shared" ref="AB3715:AB3778" si="926">IF(C3715=0,"",C3715)</f>
        <v/>
      </c>
      <c r="AC3715" s="5" t="str">
        <f t="shared" ref="AC3715:AC3778" si="927">IF(D3715=0,"",D3715)</f>
        <v/>
      </c>
      <c r="AD3715" s="5" t="str">
        <f t="shared" ref="AD3715:AD3778" si="928">IF(F3715=0,"",F3715)</f>
        <v/>
      </c>
      <c r="AE3715" s="12">
        <f t="shared" si="922"/>
        <v>0</v>
      </c>
    </row>
    <row r="3716" spans="13:31">
      <c r="M3716" s="7">
        <f t="shared" ref="M3716:M3779" si="929">IFERROR(K3716-H3716,"")</f>
        <v>0</v>
      </c>
      <c r="N3716" s="220" t="str">
        <f t="shared" si="921"/>
        <v/>
      </c>
      <c r="O3716" s="7">
        <f t="shared" ref="O3716:O3779" si="930">IFERROR(M3716*J3716,"")</f>
        <v>0</v>
      </c>
      <c r="P3716" s="7" t="str">
        <f t="shared" ref="P3716:P3779" si="931">IFERROR(IF(N3716&gt;5%,O3716*((N3716-5%)/N3716),""),"")</f>
        <v/>
      </c>
      <c r="Q3716" s="7" t="str">
        <f t="shared" ref="Q3716:Q3779" si="932">IFERROR(IF(N3716&gt;0,O3716*(MIN(N3716,5%)/N3716),""),"")</f>
        <v/>
      </c>
      <c r="R3716" s="7" t="str">
        <f t="shared" ref="R3716:R3779" si="933">IFERROR(IF(AND(K3716&gt;0,H3716="",L3716&lt;&gt;0),L3716,""),"")</f>
        <v/>
      </c>
      <c r="S3716" s="7" t="str">
        <f t="shared" si="923"/>
        <v/>
      </c>
      <c r="T3716" s="7" t="str">
        <f t="shared" si="924"/>
        <v/>
      </c>
      <c r="X3716" s="153">
        <f t="shared" si="925"/>
        <v>0</v>
      </c>
      <c r="AB3716" t="str">
        <f t="shared" si="926"/>
        <v/>
      </c>
      <c r="AC3716" s="5" t="str">
        <f t="shared" si="927"/>
        <v/>
      </c>
      <c r="AD3716" s="5" t="str">
        <f t="shared" si="928"/>
        <v/>
      </c>
      <c r="AE3716" s="12">
        <f t="shared" si="922"/>
        <v>0</v>
      </c>
    </row>
    <row r="3717" spans="13:31">
      <c r="M3717" s="7">
        <f t="shared" si="929"/>
        <v>0</v>
      </c>
      <c r="N3717" s="220" t="str">
        <f t="shared" ref="N3717:N3780" si="934">IFERROR(M3717/H3717,"")</f>
        <v/>
      </c>
      <c r="O3717" s="7">
        <f t="shared" si="930"/>
        <v>0</v>
      </c>
      <c r="P3717" s="7" t="str">
        <f t="shared" si="931"/>
        <v/>
      </c>
      <c r="Q3717" s="7" t="str">
        <f t="shared" si="932"/>
        <v/>
      </c>
      <c r="R3717" s="7" t="str">
        <f t="shared" si="933"/>
        <v/>
      </c>
      <c r="S3717" s="7" t="str">
        <f t="shared" si="923"/>
        <v/>
      </c>
      <c r="T3717" s="7" t="str">
        <f t="shared" si="924"/>
        <v/>
      </c>
      <c r="X3717" s="154">
        <f t="shared" si="925"/>
        <v>0</v>
      </c>
      <c r="AB3717" t="str">
        <f t="shared" si="926"/>
        <v/>
      </c>
      <c r="AC3717" s="5" t="str">
        <f t="shared" si="927"/>
        <v/>
      </c>
      <c r="AD3717" s="5" t="str">
        <f t="shared" si="928"/>
        <v/>
      </c>
      <c r="AE3717" s="12">
        <f t="shared" si="922"/>
        <v>0</v>
      </c>
    </row>
    <row r="3718" spans="13:31">
      <c r="M3718" s="7">
        <f t="shared" si="929"/>
        <v>0</v>
      </c>
      <c r="N3718" s="220" t="str">
        <f t="shared" si="934"/>
        <v/>
      </c>
      <c r="O3718" s="7">
        <f t="shared" si="930"/>
        <v>0</v>
      </c>
      <c r="P3718" s="7" t="str">
        <f t="shared" si="931"/>
        <v/>
      </c>
      <c r="Q3718" s="7" t="str">
        <f t="shared" si="932"/>
        <v/>
      </c>
      <c r="R3718" s="7" t="str">
        <f t="shared" si="933"/>
        <v/>
      </c>
      <c r="S3718" s="7" t="str">
        <f t="shared" si="923"/>
        <v/>
      </c>
      <c r="T3718" s="7" t="str">
        <f t="shared" si="924"/>
        <v/>
      </c>
      <c r="X3718" s="153">
        <f t="shared" si="925"/>
        <v>0</v>
      </c>
      <c r="AB3718" t="str">
        <f t="shared" si="926"/>
        <v/>
      </c>
      <c r="AC3718" s="5" t="str">
        <f t="shared" si="927"/>
        <v/>
      </c>
      <c r="AD3718" s="5" t="str">
        <f t="shared" si="928"/>
        <v/>
      </c>
      <c r="AE3718" s="12">
        <f t="shared" si="922"/>
        <v>0</v>
      </c>
    </row>
    <row r="3719" spans="13:31">
      <c r="M3719" s="7">
        <f t="shared" si="929"/>
        <v>0</v>
      </c>
      <c r="N3719" s="220" t="str">
        <f t="shared" si="934"/>
        <v/>
      </c>
      <c r="O3719" s="7">
        <f t="shared" si="930"/>
        <v>0</v>
      </c>
      <c r="P3719" s="7" t="str">
        <f t="shared" si="931"/>
        <v/>
      </c>
      <c r="Q3719" s="7" t="str">
        <f t="shared" si="932"/>
        <v/>
      </c>
      <c r="R3719" s="7" t="str">
        <f t="shared" si="933"/>
        <v/>
      </c>
      <c r="S3719" s="7" t="str">
        <f t="shared" si="923"/>
        <v/>
      </c>
      <c r="T3719" s="7" t="str">
        <f t="shared" si="924"/>
        <v/>
      </c>
      <c r="X3719" s="154">
        <f t="shared" si="925"/>
        <v>0</v>
      </c>
      <c r="AB3719" t="str">
        <f t="shared" si="926"/>
        <v/>
      </c>
      <c r="AC3719" s="5" t="str">
        <f t="shared" si="927"/>
        <v/>
      </c>
      <c r="AD3719" s="5" t="str">
        <f t="shared" si="928"/>
        <v/>
      </c>
      <c r="AE3719" s="12">
        <f t="shared" si="922"/>
        <v>0</v>
      </c>
    </row>
    <row r="3720" spans="13:31">
      <c r="M3720" s="7">
        <f t="shared" si="929"/>
        <v>0</v>
      </c>
      <c r="N3720" s="220" t="str">
        <f t="shared" si="934"/>
        <v/>
      </c>
      <c r="O3720" s="7">
        <f t="shared" si="930"/>
        <v>0</v>
      </c>
      <c r="P3720" s="7" t="str">
        <f t="shared" si="931"/>
        <v/>
      </c>
      <c r="Q3720" s="7" t="str">
        <f t="shared" si="932"/>
        <v/>
      </c>
      <c r="R3720" s="7" t="str">
        <f t="shared" si="933"/>
        <v/>
      </c>
      <c r="S3720" s="7" t="str">
        <f t="shared" si="923"/>
        <v/>
      </c>
      <c r="T3720" s="7" t="str">
        <f t="shared" si="924"/>
        <v/>
      </c>
      <c r="X3720" s="153">
        <f t="shared" si="925"/>
        <v>0</v>
      </c>
      <c r="AB3720" t="str">
        <f t="shared" si="926"/>
        <v/>
      </c>
      <c r="AC3720" s="5" t="str">
        <f t="shared" si="927"/>
        <v/>
      </c>
      <c r="AD3720" s="5" t="str">
        <f t="shared" si="928"/>
        <v/>
      </c>
      <c r="AE3720" s="12">
        <f t="shared" si="922"/>
        <v>0</v>
      </c>
    </row>
    <row r="3721" spans="13:31">
      <c r="M3721" s="7">
        <f t="shared" si="929"/>
        <v>0</v>
      </c>
      <c r="N3721" s="220" t="str">
        <f t="shared" si="934"/>
        <v/>
      </c>
      <c r="O3721" s="7">
        <f t="shared" si="930"/>
        <v>0</v>
      </c>
      <c r="P3721" s="7" t="str">
        <f t="shared" si="931"/>
        <v/>
      </c>
      <c r="Q3721" s="7" t="str">
        <f t="shared" si="932"/>
        <v/>
      </c>
      <c r="R3721" s="7" t="str">
        <f t="shared" si="933"/>
        <v/>
      </c>
      <c r="S3721" s="7" t="str">
        <f t="shared" si="923"/>
        <v/>
      </c>
      <c r="T3721" s="7" t="str">
        <f t="shared" si="924"/>
        <v/>
      </c>
      <c r="X3721" s="154">
        <f t="shared" si="925"/>
        <v>0</v>
      </c>
      <c r="AB3721" t="str">
        <f t="shared" si="926"/>
        <v/>
      </c>
      <c r="AC3721" s="5" t="str">
        <f t="shared" si="927"/>
        <v/>
      </c>
      <c r="AD3721" s="5" t="str">
        <f t="shared" si="928"/>
        <v/>
      </c>
      <c r="AE3721" s="12">
        <f t="shared" si="922"/>
        <v>0</v>
      </c>
    </row>
    <row r="3722" spans="13:31">
      <c r="M3722" s="7">
        <f t="shared" si="929"/>
        <v>0</v>
      </c>
      <c r="N3722" s="220" t="str">
        <f t="shared" si="934"/>
        <v/>
      </c>
      <c r="O3722" s="7">
        <f t="shared" si="930"/>
        <v>0</v>
      </c>
      <c r="P3722" s="7" t="str">
        <f t="shared" si="931"/>
        <v/>
      </c>
      <c r="Q3722" s="7" t="str">
        <f t="shared" si="932"/>
        <v/>
      </c>
      <c r="R3722" s="7" t="str">
        <f t="shared" si="933"/>
        <v/>
      </c>
      <c r="S3722" s="7" t="str">
        <f t="shared" si="923"/>
        <v/>
      </c>
      <c r="T3722" s="7" t="str">
        <f t="shared" si="924"/>
        <v/>
      </c>
      <c r="X3722" s="153">
        <f t="shared" si="925"/>
        <v>0</v>
      </c>
      <c r="AB3722" t="str">
        <f t="shared" si="926"/>
        <v/>
      </c>
      <c r="AC3722" s="5" t="str">
        <f t="shared" si="927"/>
        <v/>
      </c>
      <c r="AD3722" s="5" t="str">
        <f t="shared" si="928"/>
        <v/>
      </c>
      <c r="AE3722" s="12">
        <f t="shared" si="922"/>
        <v>0</v>
      </c>
    </row>
    <row r="3723" spans="13:31">
      <c r="M3723" s="7">
        <f t="shared" si="929"/>
        <v>0</v>
      </c>
      <c r="N3723" s="220" t="str">
        <f t="shared" si="934"/>
        <v/>
      </c>
      <c r="O3723" s="7">
        <f t="shared" si="930"/>
        <v>0</v>
      </c>
      <c r="P3723" s="7" t="str">
        <f t="shared" si="931"/>
        <v/>
      </c>
      <c r="Q3723" s="7" t="str">
        <f t="shared" si="932"/>
        <v/>
      </c>
      <c r="R3723" s="7" t="str">
        <f t="shared" si="933"/>
        <v/>
      </c>
      <c r="S3723" s="7" t="str">
        <f t="shared" si="923"/>
        <v/>
      </c>
      <c r="T3723" s="7" t="str">
        <f t="shared" si="924"/>
        <v/>
      </c>
      <c r="X3723" s="154">
        <f t="shared" si="925"/>
        <v>0</v>
      </c>
      <c r="AB3723" t="str">
        <f t="shared" si="926"/>
        <v/>
      </c>
      <c r="AC3723" s="5" t="str">
        <f t="shared" si="927"/>
        <v/>
      </c>
      <c r="AD3723" s="5" t="str">
        <f t="shared" si="928"/>
        <v/>
      </c>
      <c r="AE3723" s="12">
        <f t="shared" si="922"/>
        <v>0</v>
      </c>
    </row>
    <row r="3724" spans="13:31">
      <c r="M3724" s="7">
        <f t="shared" si="929"/>
        <v>0</v>
      </c>
      <c r="N3724" s="220" t="str">
        <f t="shared" si="934"/>
        <v/>
      </c>
      <c r="O3724" s="7">
        <f t="shared" si="930"/>
        <v>0</v>
      </c>
      <c r="P3724" s="7" t="str">
        <f t="shared" si="931"/>
        <v/>
      </c>
      <c r="Q3724" s="7" t="str">
        <f t="shared" si="932"/>
        <v/>
      </c>
      <c r="R3724" s="7" t="str">
        <f t="shared" si="933"/>
        <v/>
      </c>
      <c r="S3724" s="7" t="str">
        <f t="shared" si="923"/>
        <v/>
      </c>
      <c r="T3724" s="7" t="str">
        <f t="shared" si="924"/>
        <v/>
      </c>
      <c r="X3724" s="153">
        <f t="shared" si="925"/>
        <v>0</v>
      </c>
      <c r="AB3724" t="str">
        <f t="shared" si="926"/>
        <v/>
      </c>
      <c r="AC3724" s="5" t="str">
        <f t="shared" si="927"/>
        <v/>
      </c>
      <c r="AD3724" s="5" t="str">
        <f t="shared" si="928"/>
        <v/>
      </c>
      <c r="AE3724" s="12">
        <f t="shared" si="922"/>
        <v>0</v>
      </c>
    </row>
    <row r="3725" spans="13:31">
      <c r="M3725" s="7">
        <f t="shared" si="929"/>
        <v>0</v>
      </c>
      <c r="N3725" s="220" t="str">
        <f t="shared" si="934"/>
        <v/>
      </c>
      <c r="O3725" s="7">
        <f t="shared" si="930"/>
        <v>0</v>
      </c>
      <c r="P3725" s="7" t="str">
        <f t="shared" si="931"/>
        <v/>
      </c>
      <c r="Q3725" s="7" t="str">
        <f t="shared" si="932"/>
        <v/>
      </c>
      <c r="R3725" s="7" t="str">
        <f t="shared" si="933"/>
        <v/>
      </c>
      <c r="S3725" s="7" t="str">
        <f t="shared" si="923"/>
        <v/>
      </c>
      <c r="T3725" s="7" t="str">
        <f t="shared" si="924"/>
        <v/>
      </c>
      <c r="X3725" s="154">
        <f t="shared" si="925"/>
        <v>0</v>
      </c>
      <c r="AB3725" t="str">
        <f t="shared" si="926"/>
        <v/>
      </c>
      <c r="AC3725" s="5" t="str">
        <f t="shared" si="927"/>
        <v/>
      </c>
      <c r="AD3725" s="5" t="str">
        <f t="shared" si="928"/>
        <v/>
      </c>
      <c r="AE3725" s="12">
        <f t="shared" si="922"/>
        <v>0</v>
      </c>
    </row>
    <row r="3726" spans="13:31">
      <c r="M3726" s="7">
        <f t="shared" si="929"/>
        <v>0</v>
      </c>
      <c r="N3726" s="220" t="str">
        <f t="shared" si="934"/>
        <v/>
      </c>
      <c r="O3726" s="7">
        <f t="shared" si="930"/>
        <v>0</v>
      </c>
      <c r="P3726" s="7" t="str">
        <f t="shared" si="931"/>
        <v/>
      </c>
      <c r="Q3726" s="7" t="str">
        <f t="shared" si="932"/>
        <v/>
      </c>
      <c r="R3726" s="7" t="str">
        <f t="shared" si="933"/>
        <v/>
      </c>
      <c r="S3726" s="7" t="str">
        <f t="shared" si="923"/>
        <v/>
      </c>
      <c r="T3726" s="7" t="str">
        <f t="shared" si="924"/>
        <v/>
      </c>
      <c r="X3726" s="153">
        <f t="shared" si="925"/>
        <v>0</v>
      </c>
      <c r="AB3726" t="str">
        <f t="shared" si="926"/>
        <v/>
      </c>
      <c r="AC3726" s="5" t="str">
        <f t="shared" si="927"/>
        <v/>
      </c>
      <c r="AD3726" s="5" t="str">
        <f t="shared" si="928"/>
        <v/>
      </c>
      <c r="AE3726" s="12">
        <f t="shared" si="922"/>
        <v>0</v>
      </c>
    </row>
    <row r="3727" spans="13:31">
      <c r="M3727" s="7">
        <f t="shared" si="929"/>
        <v>0</v>
      </c>
      <c r="N3727" s="220" t="str">
        <f t="shared" si="934"/>
        <v/>
      </c>
      <c r="O3727" s="7">
        <f t="shared" si="930"/>
        <v>0</v>
      </c>
      <c r="P3727" s="7" t="str">
        <f t="shared" si="931"/>
        <v/>
      </c>
      <c r="Q3727" s="7" t="str">
        <f t="shared" si="932"/>
        <v/>
      </c>
      <c r="R3727" s="7" t="str">
        <f t="shared" si="933"/>
        <v/>
      </c>
      <c r="S3727" s="7" t="str">
        <f t="shared" si="923"/>
        <v/>
      </c>
      <c r="T3727" s="7" t="str">
        <f t="shared" si="924"/>
        <v/>
      </c>
      <c r="X3727" s="154">
        <f t="shared" si="925"/>
        <v>0</v>
      </c>
      <c r="AB3727" t="str">
        <f t="shared" si="926"/>
        <v/>
      </c>
      <c r="AC3727" s="5" t="str">
        <f t="shared" si="927"/>
        <v/>
      </c>
      <c r="AD3727" s="5" t="str">
        <f t="shared" si="928"/>
        <v/>
      </c>
      <c r="AE3727" s="12">
        <f t="shared" si="922"/>
        <v>0</v>
      </c>
    </row>
    <row r="3728" spans="13:31">
      <c r="M3728" s="7">
        <f t="shared" si="929"/>
        <v>0</v>
      </c>
      <c r="N3728" s="220" t="str">
        <f t="shared" si="934"/>
        <v/>
      </c>
      <c r="O3728" s="7">
        <f t="shared" si="930"/>
        <v>0</v>
      </c>
      <c r="P3728" s="7" t="str">
        <f t="shared" si="931"/>
        <v/>
      </c>
      <c r="Q3728" s="7" t="str">
        <f t="shared" si="932"/>
        <v/>
      </c>
      <c r="R3728" s="7" t="str">
        <f t="shared" si="933"/>
        <v/>
      </c>
      <c r="S3728" s="7" t="str">
        <f t="shared" si="923"/>
        <v/>
      </c>
      <c r="T3728" s="7" t="str">
        <f t="shared" si="924"/>
        <v/>
      </c>
      <c r="X3728" s="153">
        <f t="shared" si="925"/>
        <v>0</v>
      </c>
      <c r="AB3728" t="str">
        <f t="shared" si="926"/>
        <v/>
      </c>
      <c r="AC3728" s="5" t="str">
        <f t="shared" si="927"/>
        <v/>
      </c>
      <c r="AD3728" s="5" t="str">
        <f t="shared" si="928"/>
        <v/>
      </c>
      <c r="AE3728" s="12">
        <f t="shared" si="922"/>
        <v>0</v>
      </c>
    </row>
    <row r="3729" spans="13:31">
      <c r="M3729" s="7">
        <f t="shared" si="929"/>
        <v>0</v>
      </c>
      <c r="N3729" s="220" t="str">
        <f t="shared" si="934"/>
        <v/>
      </c>
      <c r="O3729" s="7">
        <f t="shared" si="930"/>
        <v>0</v>
      </c>
      <c r="P3729" s="7" t="str">
        <f t="shared" si="931"/>
        <v/>
      </c>
      <c r="Q3729" s="7" t="str">
        <f t="shared" si="932"/>
        <v/>
      </c>
      <c r="R3729" s="7" t="str">
        <f t="shared" si="933"/>
        <v/>
      </c>
      <c r="S3729" s="7" t="str">
        <f t="shared" si="923"/>
        <v/>
      </c>
      <c r="T3729" s="7" t="str">
        <f t="shared" si="924"/>
        <v/>
      </c>
      <c r="X3729" s="154">
        <f t="shared" si="925"/>
        <v>0</v>
      </c>
      <c r="AB3729" t="str">
        <f t="shared" si="926"/>
        <v/>
      </c>
      <c r="AC3729" s="5" t="str">
        <f t="shared" si="927"/>
        <v/>
      </c>
      <c r="AD3729" s="5" t="str">
        <f t="shared" si="928"/>
        <v/>
      </c>
      <c r="AE3729" s="12">
        <f t="shared" si="922"/>
        <v>0</v>
      </c>
    </row>
    <row r="3730" spans="13:31">
      <c r="M3730" s="7">
        <f t="shared" si="929"/>
        <v>0</v>
      </c>
      <c r="N3730" s="220" t="str">
        <f t="shared" si="934"/>
        <v/>
      </c>
      <c r="O3730" s="7">
        <f t="shared" si="930"/>
        <v>0</v>
      </c>
      <c r="P3730" s="7" t="str">
        <f t="shared" si="931"/>
        <v/>
      </c>
      <c r="Q3730" s="7" t="str">
        <f t="shared" si="932"/>
        <v/>
      </c>
      <c r="R3730" s="7" t="str">
        <f t="shared" si="933"/>
        <v/>
      </c>
      <c r="S3730" s="7" t="str">
        <f t="shared" si="923"/>
        <v/>
      </c>
      <c r="T3730" s="7" t="str">
        <f t="shared" si="924"/>
        <v/>
      </c>
      <c r="X3730" s="153">
        <f t="shared" si="925"/>
        <v>0</v>
      </c>
      <c r="AB3730" t="str">
        <f t="shared" si="926"/>
        <v/>
      </c>
      <c r="AC3730" s="5" t="str">
        <f t="shared" si="927"/>
        <v/>
      </c>
      <c r="AD3730" s="5" t="str">
        <f t="shared" si="928"/>
        <v/>
      </c>
      <c r="AE3730" s="12">
        <f t="shared" si="922"/>
        <v>0</v>
      </c>
    </row>
    <row r="3731" spans="13:31">
      <c r="M3731" s="7">
        <f t="shared" si="929"/>
        <v>0</v>
      </c>
      <c r="N3731" s="220" t="str">
        <f t="shared" si="934"/>
        <v/>
      </c>
      <c r="O3731" s="7">
        <f t="shared" si="930"/>
        <v>0</v>
      </c>
      <c r="P3731" s="7" t="str">
        <f t="shared" si="931"/>
        <v/>
      </c>
      <c r="Q3731" s="7" t="str">
        <f t="shared" si="932"/>
        <v/>
      </c>
      <c r="R3731" s="7" t="str">
        <f t="shared" si="933"/>
        <v/>
      </c>
      <c r="S3731" s="7" t="str">
        <f t="shared" si="923"/>
        <v/>
      </c>
      <c r="T3731" s="7" t="str">
        <f t="shared" si="924"/>
        <v/>
      </c>
      <c r="X3731" s="154">
        <f t="shared" si="925"/>
        <v>0</v>
      </c>
      <c r="AB3731" t="str">
        <f t="shared" si="926"/>
        <v/>
      </c>
      <c r="AC3731" s="5" t="str">
        <f t="shared" si="927"/>
        <v/>
      </c>
      <c r="AD3731" s="5" t="str">
        <f t="shared" si="928"/>
        <v/>
      </c>
      <c r="AE3731" s="12">
        <f t="shared" si="922"/>
        <v>0</v>
      </c>
    </row>
    <row r="3732" spans="13:31">
      <c r="M3732" s="7">
        <f t="shared" si="929"/>
        <v>0</v>
      </c>
      <c r="N3732" s="220" t="str">
        <f t="shared" si="934"/>
        <v/>
      </c>
      <c r="O3732" s="7">
        <f t="shared" si="930"/>
        <v>0</v>
      </c>
      <c r="P3732" s="7" t="str">
        <f t="shared" si="931"/>
        <v/>
      </c>
      <c r="Q3732" s="7" t="str">
        <f t="shared" si="932"/>
        <v/>
      </c>
      <c r="R3732" s="7" t="str">
        <f t="shared" si="933"/>
        <v/>
      </c>
      <c r="S3732" s="7" t="str">
        <f t="shared" si="923"/>
        <v/>
      </c>
      <c r="T3732" s="7" t="str">
        <f t="shared" si="924"/>
        <v/>
      </c>
      <c r="X3732" s="153">
        <f t="shared" si="925"/>
        <v>0</v>
      </c>
      <c r="AB3732" t="str">
        <f t="shared" si="926"/>
        <v/>
      </c>
      <c r="AC3732" s="5" t="str">
        <f t="shared" si="927"/>
        <v/>
      </c>
      <c r="AD3732" s="5" t="str">
        <f t="shared" si="928"/>
        <v/>
      </c>
      <c r="AE3732" s="12">
        <f t="shared" si="922"/>
        <v>0</v>
      </c>
    </row>
    <row r="3733" spans="13:31">
      <c r="M3733" s="7">
        <f t="shared" si="929"/>
        <v>0</v>
      </c>
      <c r="N3733" s="220" t="str">
        <f t="shared" si="934"/>
        <v/>
      </c>
      <c r="O3733" s="7">
        <f t="shared" si="930"/>
        <v>0</v>
      </c>
      <c r="P3733" s="7" t="str">
        <f t="shared" si="931"/>
        <v/>
      </c>
      <c r="Q3733" s="7" t="str">
        <f t="shared" si="932"/>
        <v/>
      </c>
      <c r="R3733" s="7" t="str">
        <f t="shared" si="933"/>
        <v/>
      </c>
      <c r="S3733" s="7" t="str">
        <f t="shared" si="923"/>
        <v/>
      </c>
      <c r="T3733" s="7" t="str">
        <f t="shared" si="924"/>
        <v/>
      </c>
      <c r="X3733" s="154">
        <f t="shared" si="925"/>
        <v>0</v>
      </c>
      <c r="AB3733" t="str">
        <f t="shared" si="926"/>
        <v/>
      </c>
      <c r="AC3733" s="5" t="str">
        <f t="shared" si="927"/>
        <v/>
      </c>
      <c r="AD3733" s="5" t="str">
        <f t="shared" si="928"/>
        <v/>
      </c>
      <c r="AE3733" s="12">
        <f t="shared" si="922"/>
        <v>0</v>
      </c>
    </row>
    <row r="3734" spans="13:31">
      <c r="M3734" s="7">
        <f t="shared" si="929"/>
        <v>0</v>
      </c>
      <c r="N3734" s="220" t="str">
        <f t="shared" si="934"/>
        <v/>
      </c>
      <c r="O3734" s="7">
        <f t="shared" si="930"/>
        <v>0</v>
      </c>
      <c r="P3734" s="7" t="str">
        <f t="shared" si="931"/>
        <v/>
      </c>
      <c r="Q3734" s="7" t="str">
        <f t="shared" si="932"/>
        <v/>
      </c>
      <c r="R3734" s="7" t="str">
        <f t="shared" si="933"/>
        <v/>
      </c>
      <c r="S3734" s="7" t="str">
        <f t="shared" si="923"/>
        <v/>
      </c>
      <c r="T3734" s="7" t="str">
        <f t="shared" si="924"/>
        <v/>
      </c>
      <c r="X3734" s="153">
        <f t="shared" si="925"/>
        <v>0</v>
      </c>
      <c r="AB3734" t="str">
        <f t="shared" si="926"/>
        <v/>
      </c>
      <c r="AC3734" s="5" t="str">
        <f t="shared" si="927"/>
        <v/>
      </c>
      <c r="AD3734" s="5" t="str">
        <f t="shared" si="928"/>
        <v/>
      </c>
      <c r="AE3734" s="12">
        <f t="shared" si="922"/>
        <v>0</v>
      </c>
    </row>
    <row r="3735" spans="13:31">
      <c r="M3735" s="7">
        <f t="shared" si="929"/>
        <v>0</v>
      </c>
      <c r="N3735" s="220" t="str">
        <f t="shared" si="934"/>
        <v/>
      </c>
      <c r="O3735" s="7">
        <f t="shared" si="930"/>
        <v>0</v>
      </c>
      <c r="P3735" s="7" t="str">
        <f t="shared" si="931"/>
        <v/>
      </c>
      <c r="Q3735" s="7" t="str">
        <f t="shared" si="932"/>
        <v/>
      </c>
      <c r="R3735" s="7" t="str">
        <f t="shared" si="933"/>
        <v/>
      </c>
      <c r="S3735" s="7" t="str">
        <f t="shared" si="923"/>
        <v/>
      </c>
      <c r="T3735" s="7" t="str">
        <f t="shared" si="924"/>
        <v/>
      </c>
      <c r="X3735" s="154">
        <f t="shared" si="925"/>
        <v>0</v>
      </c>
      <c r="AB3735" t="str">
        <f t="shared" si="926"/>
        <v/>
      </c>
      <c r="AC3735" s="5" t="str">
        <f t="shared" si="927"/>
        <v/>
      </c>
      <c r="AD3735" s="5" t="str">
        <f t="shared" si="928"/>
        <v/>
      </c>
      <c r="AE3735" s="12">
        <f t="shared" si="922"/>
        <v>0</v>
      </c>
    </row>
    <row r="3736" spans="13:31">
      <c r="M3736" s="7">
        <f t="shared" si="929"/>
        <v>0</v>
      </c>
      <c r="N3736" s="220" t="str">
        <f t="shared" si="934"/>
        <v/>
      </c>
      <c r="O3736" s="7">
        <f t="shared" si="930"/>
        <v>0</v>
      </c>
      <c r="P3736" s="7" t="str">
        <f t="shared" si="931"/>
        <v/>
      </c>
      <c r="Q3736" s="7" t="str">
        <f t="shared" si="932"/>
        <v/>
      </c>
      <c r="R3736" s="7" t="str">
        <f t="shared" si="933"/>
        <v/>
      </c>
      <c r="S3736" s="7" t="str">
        <f t="shared" si="923"/>
        <v/>
      </c>
      <c r="T3736" s="7" t="str">
        <f t="shared" si="924"/>
        <v/>
      </c>
      <c r="X3736" s="153">
        <f t="shared" si="925"/>
        <v>0</v>
      </c>
      <c r="AB3736" t="str">
        <f t="shared" si="926"/>
        <v/>
      </c>
      <c r="AC3736" s="5" t="str">
        <f t="shared" si="927"/>
        <v/>
      </c>
      <c r="AD3736" s="5" t="str">
        <f t="shared" si="928"/>
        <v/>
      </c>
      <c r="AE3736" s="12">
        <f t="shared" si="922"/>
        <v>0</v>
      </c>
    </row>
    <row r="3737" spans="13:31">
      <c r="M3737" s="7">
        <f t="shared" si="929"/>
        <v>0</v>
      </c>
      <c r="N3737" s="220" t="str">
        <f t="shared" si="934"/>
        <v/>
      </c>
      <c r="O3737" s="7">
        <f t="shared" si="930"/>
        <v>0</v>
      </c>
      <c r="P3737" s="7" t="str">
        <f t="shared" si="931"/>
        <v/>
      </c>
      <c r="Q3737" s="7" t="str">
        <f t="shared" si="932"/>
        <v/>
      </c>
      <c r="R3737" s="7" t="str">
        <f t="shared" si="933"/>
        <v/>
      </c>
      <c r="S3737" s="7" t="str">
        <f t="shared" si="923"/>
        <v/>
      </c>
      <c r="T3737" s="7" t="str">
        <f t="shared" si="924"/>
        <v/>
      </c>
      <c r="X3737" s="154">
        <f t="shared" si="925"/>
        <v>0</v>
      </c>
      <c r="AB3737" t="str">
        <f t="shared" si="926"/>
        <v/>
      </c>
      <c r="AC3737" s="5" t="str">
        <f t="shared" si="927"/>
        <v/>
      </c>
      <c r="AD3737" s="5" t="str">
        <f t="shared" si="928"/>
        <v/>
      </c>
      <c r="AE3737" s="12">
        <f t="shared" si="922"/>
        <v>0</v>
      </c>
    </row>
    <row r="3738" spans="13:31">
      <c r="M3738" s="7">
        <f t="shared" si="929"/>
        <v>0</v>
      </c>
      <c r="N3738" s="220" t="str">
        <f t="shared" si="934"/>
        <v/>
      </c>
      <c r="O3738" s="7">
        <f t="shared" si="930"/>
        <v>0</v>
      </c>
      <c r="P3738" s="7" t="str">
        <f t="shared" si="931"/>
        <v/>
      </c>
      <c r="Q3738" s="7" t="str">
        <f t="shared" si="932"/>
        <v/>
      </c>
      <c r="R3738" s="7" t="str">
        <f t="shared" si="933"/>
        <v/>
      </c>
      <c r="S3738" s="7" t="str">
        <f t="shared" si="923"/>
        <v/>
      </c>
      <c r="T3738" s="7" t="str">
        <f t="shared" si="924"/>
        <v/>
      </c>
      <c r="X3738" s="153">
        <f t="shared" si="925"/>
        <v>0</v>
      </c>
      <c r="AB3738" t="str">
        <f t="shared" si="926"/>
        <v/>
      </c>
      <c r="AC3738" s="5" t="str">
        <f t="shared" si="927"/>
        <v/>
      </c>
      <c r="AD3738" s="5" t="str">
        <f t="shared" si="928"/>
        <v/>
      </c>
      <c r="AE3738" s="12">
        <f t="shared" si="922"/>
        <v>0</v>
      </c>
    </row>
    <row r="3739" spans="13:31">
      <c r="M3739" s="7">
        <f t="shared" si="929"/>
        <v>0</v>
      </c>
      <c r="N3739" s="220" t="str">
        <f t="shared" si="934"/>
        <v/>
      </c>
      <c r="O3739" s="7">
        <f t="shared" si="930"/>
        <v>0</v>
      </c>
      <c r="P3739" s="7" t="str">
        <f t="shared" si="931"/>
        <v/>
      </c>
      <c r="Q3739" s="7" t="str">
        <f t="shared" si="932"/>
        <v/>
      </c>
      <c r="R3739" s="7" t="str">
        <f t="shared" si="933"/>
        <v/>
      </c>
      <c r="S3739" s="7" t="str">
        <f t="shared" si="923"/>
        <v/>
      </c>
      <c r="T3739" s="7" t="str">
        <f t="shared" si="924"/>
        <v/>
      </c>
      <c r="X3739" s="154">
        <f t="shared" si="925"/>
        <v>0</v>
      </c>
      <c r="AB3739" t="str">
        <f t="shared" si="926"/>
        <v/>
      </c>
      <c r="AC3739" s="5" t="str">
        <f t="shared" si="927"/>
        <v/>
      </c>
      <c r="AD3739" s="5" t="str">
        <f t="shared" si="928"/>
        <v/>
      </c>
      <c r="AE3739" s="12">
        <f t="shared" si="922"/>
        <v>0</v>
      </c>
    </row>
    <row r="3740" spans="13:31">
      <c r="M3740" s="7">
        <f t="shared" si="929"/>
        <v>0</v>
      </c>
      <c r="N3740" s="220" t="str">
        <f t="shared" si="934"/>
        <v/>
      </c>
      <c r="O3740" s="7">
        <f t="shared" si="930"/>
        <v>0</v>
      </c>
      <c r="P3740" s="7" t="str">
        <f t="shared" si="931"/>
        <v/>
      </c>
      <c r="Q3740" s="7" t="str">
        <f t="shared" si="932"/>
        <v/>
      </c>
      <c r="R3740" s="7" t="str">
        <f t="shared" si="933"/>
        <v/>
      </c>
      <c r="S3740" s="7" t="str">
        <f t="shared" si="923"/>
        <v/>
      </c>
      <c r="T3740" s="7" t="str">
        <f t="shared" si="924"/>
        <v/>
      </c>
      <c r="X3740" s="153">
        <f t="shared" si="925"/>
        <v>0</v>
      </c>
      <c r="AB3740" t="str">
        <f t="shared" si="926"/>
        <v/>
      </c>
      <c r="AC3740" s="5" t="str">
        <f t="shared" si="927"/>
        <v/>
      </c>
      <c r="AD3740" s="5" t="str">
        <f t="shared" si="928"/>
        <v/>
      </c>
      <c r="AE3740" s="12">
        <f t="shared" si="922"/>
        <v>0</v>
      </c>
    </row>
    <row r="3741" spans="13:31">
      <c r="M3741" s="7">
        <f t="shared" si="929"/>
        <v>0</v>
      </c>
      <c r="N3741" s="220" t="str">
        <f t="shared" si="934"/>
        <v/>
      </c>
      <c r="O3741" s="7">
        <f t="shared" si="930"/>
        <v>0</v>
      </c>
      <c r="P3741" s="7" t="str">
        <f t="shared" si="931"/>
        <v/>
      </c>
      <c r="Q3741" s="7" t="str">
        <f t="shared" si="932"/>
        <v/>
      </c>
      <c r="R3741" s="7" t="str">
        <f t="shared" si="933"/>
        <v/>
      </c>
      <c r="S3741" s="7" t="str">
        <f t="shared" si="923"/>
        <v/>
      </c>
      <c r="T3741" s="7" t="str">
        <f t="shared" si="924"/>
        <v/>
      </c>
      <c r="X3741" s="154">
        <f t="shared" si="925"/>
        <v>0</v>
      </c>
      <c r="AB3741" t="str">
        <f t="shared" si="926"/>
        <v/>
      </c>
      <c r="AC3741" s="5" t="str">
        <f t="shared" si="927"/>
        <v/>
      </c>
      <c r="AD3741" s="5" t="str">
        <f t="shared" si="928"/>
        <v/>
      </c>
      <c r="AE3741" s="12">
        <f t="shared" si="922"/>
        <v>0</v>
      </c>
    </row>
    <row r="3742" spans="13:31">
      <c r="M3742" s="7">
        <f t="shared" si="929"/>
        <v>0</v>
      </c>
      <c r="N3742" s="220" t="str">
        <f t="shared" si="934"/>
        <v/>
      </c>
      <c r="O3742" s="7">
        <f t="shared" si="930"/>
        <v>0</v>
      </c>
      <c r="P3742" s="7" t="str">
        <f t="shared" si="931"/>
        <v/>
      </c>
      <c r="Q3742" s="7" t="str">
        <f t="shared" si="932"/>
        <v/>
      </c>
      <c r="R3742" s="7" t="str">
        <f t="shared" si="933"/>
        <v/>
      </c>
      <c r="S3742" s="7" t="str">
        <f t="shared" si="923"/>
        <v/>
      </c>
      <c r="T3742" s="7" t="str">
        <f t="shared" si="924"/>
        <v/>
      </c>
      <c r="X3742" s="153">
        <f t="shared" si="925"/>
        <v>0</v>
      </c>
      <c r="AB3742" t="str">
        <f t="shared" si="926"/>
        <v/>
      </c>
      <c r="AC3742" s="5" t="str">
        <f t="shared" si="927"/>
        <v/>
      </c>
      <c r="AD3742" s="5" t="str">
        <f t="shared" si="928"/>
        <v/>
      </c>
      <c r="AE3742" s="12">
        <f t="shared" si="922"/>
        <v>0</v>
      </c>
    </row>
    <row r="3743" spans="13:31">
      <c r="M3743" s="7">
        <f t="shared" si="929"/>
        <v>0</v>
      </c>
      <c r="N3743" s="220" t="str">
        <f t="shared" si="934"/>
        <v/>
      </c>
      <c r="O3743" s="7">
        <f t="shared" si="930"/>
        <v>0</v>
      </c>
      <c r="P3743" s="7" t="str">
        <f t="shared" si="931"/>
        <v/>
      </c>
      <c r="Q3743" s="7" t="str">
        <f t="shared" si="932"/>
        <v/>
      </c>
      <c r="R3743" s="7" t="str">
        <f t="shared" si="933"/>
        <v/>
      </c>
      <c r="S3743" s="7" t="str">
        <f t="shared" si="923"/>
        <v/>
      </c>
      <c r="T3743" s="7" t="str">
        <f t="shared" si="924"/>
        <v/>
      </c>
      <c r="X3743" s="154">
        <f t="shared" si="925"/>
        <v>0</v>
      </c>
      <c r="AB3743" t="str">
        <f t="shared" si="926"/>
        <v/>
      </c>
      <c r="AC3743" s="5" t="str">
        <f t="shared" si="927"/>
        <v/>
      </c>
      <c r="AD3743" s="5" t="str">
        <f t="shared" si="928"/>
        <v/>
      </c>
      <c r="AE3743" s="12">
        <f t="shared" si="922"/>
        <v>0</v>
      </c>
    </row>
    <row r="3744" spans="13:31">
      <c r="M3744" s="7">
        <f t="shared" si="929"/>
        <v>0</v>
      </c>
      <c r="N3744" s="220" t="str">
        <f t="shared" si="934"/>
        <v/>
      </c>
      <c r="O3744" s="7">
        <f t="shared" si="930"/>
        <v>0</v>
      </c>
      <c r="P3744" s="7" t="str">
        <f t="shared" si="931"/>
        <v/>
      </c>
      <c r="Q3744" s="7" t="str">
        <f t="shared" si="932"/>
        <v/>
      </c>
      <c r="R3744" s="7" t="str">
        <f t="shared" si="933"/>
        <v/>
      </c>
      <c r="S3744" s="7" t="str">
        <f t="shared" si="923"/>
        <v/>
      </c>
      <c r="T3744" s="7" t="str">
        <f t="shared" si="924"/>
        <v/>
      </c>
      <c r="X3744" s="153">
        <f t="shared" si="925"/>
        <v>0</v>
      </c>
      <c r="AB3744" t="str">
        <f t="shared" si="926"/>
        <v/>
      </c>
      <c r="AC3744" s="5" t="str">
        <f t="shared" si="927"/>
        <v/>
      </c>
      <c r="AD3744" s="5" t="str">
        <f t="shared" si="928"/>
        <v/>
      </c>
      <c r="AE3744" s="12">
        <f t="shared" si="922"/>
        <v>0</v>
      </c>
    </row>
    <row r="3745" spans="13:31">
      <c r="M3745" s="7">
        <f t="shared" si="929"/>
        <v>0</v>
      </c>
      <c r="N3745" s="220" t="str">
        <f t="shared" si="934"/>
        <v/>
      </c>
      <c r="O3745" s="7">
        <f t="shared" si="930"/>
        <v>0</v>
      </c>
      <c r="P3745" s="7" t="str">
        <f t="shared" si="931"/>
        <v/>
      </c>
      <c r="Q3745" s="7" t="str">
        <f t="shared" si="932"/>
        <v/>
      </c>
      <c r="R3745" s="7" t="str">
        <f t="shared" si="933"/>
        <v/>
      </c>
      <c r="S3745" s="7" t="str">
        <f t="shared" si="923"/>
        <v/>
      </c>
      <c r="T3745" s="7" t="str">
        <f t="shared" si="924"/>
        <v/>
      </c>
      <c r="X3745" s="154">
        <f t="shared" si="925"/>
        <v>0</v>
      </c>
      <c r="AB3745" t="str">
        <f t="shared" si="926"/>
        <v/>
      </c>
      <c r="AC3745" s="5" t="str">
        <f t="shared" si="927"/>
        <v/>
      </c>
      <c r="AD3745" s="5" t="str">
        <f t="shared" si="928"/>
        <v/>
      </c>
      <c r="AE3745" s="12">
        <f t="shared" si="922"/>
        <v>0</v>
      </c>
    </row>
    <row r="3746" spans="13:31">
      <c r="M3746" s="7">
        <f t="shared" si="929"/>
        <v>0</v>
      </c>
      <c r="N3746" s="220" t="str">
        <f t="shared" si="934"/>
        <v/>
      </c>
      <c r="O3746" s="7">
        <f t="shared" si="930"/>
        <v>0</v>
      </c>
      <c r="P3746" s="7" t="str">
        <f t="shared" si="931"/>
        <v/>
      </c>
      <c r="Q3746" s="7" t="str">
        <f t="shared" si="932"/>
        <v/>
      </c>
      <c r="R3746" s="7" t="str">
        <f t="shared" si="933"/>
        <v/>
      </c>
      <c r="S3746" s="7" t="str">
        <f t="shared" si="923"/>
        <v/>
      </c>
      <c r="T3746" s="7" t="str">
        <f t="shared" si="924"/>
        <v/>
      </c>
      <c r="X3746" s="153">
        <f t="shared" si="925"/>
        <v>0</v>
      </c>
      <c r="AB3746" t="str">
        <f t="shared" si="926"/>
        <v/>
      </c>
      <c r="AC3746" s="5" t="str">
        <f t="shared" si="927"/>
        <v/>
      </c>
      <c r="AD3746" s="5" t="str">
        <f t="shared" si="928"/>
        <v/>
      </c>
      <c r="AE3746" s="12">
        <f t="shared" si="922"/>
        <v>0</v>
      </c>
    </row>
    <row r="3747" spans="13:31">
      <c r="M3747" s="7">
        <f t="shared" si="929"/>
        <v>0</v>
      </c>
      <c r="N3747" s="220" t="str">
        <f t="shared" si="934"/>
        <v/>
      </c>
      <c r="O3747" s="7">
        <f t="shared" si="930"/>
        <v>0</v>
      </c>
      <c r="P3747" s="7" t="str">
        <f t="shared" si="931"/>
        <v/>
      </c>
      <c r="Q3747" s="7" t="str">
        <f t="shared" si="932"/>
        <v/>
      </c>
      <c r="R3747" s="7" t="str">
        <f t="shared" si="933"/>
        <v/>
      </c>
      <c r="S3747" s="7" t="str">
        <f t="shared" si="923"/>
        <v/>
      </c>
      <c r="T3747" s="7" t="str">
        <f t="shared" si="924"/>
        <v/>
      </c>
      <c r="X3747" s="154">
        <f t="shared" si="925"/>
        <v>0</v>
      </c>
      <c r="AB3747" t="str">
        <f t="shared" si="926"/>
        <v/>
      </c>
      <c r="AC3747" s="5" t="str">
        <f t="shared" si="927"/>
        <v/>
      </c>
      <c r="AD3747" s="5" t="str">
        <f t="shared" si="928"/>
        <v/>
      </c>
      <c r="AE3747" s="12">
        <f t="shared" si="922"/>
        <v>0</v>
      </c>
    </row>
    <row r="3748" spans="13:31">
      <c r="M3748" s="7">
        <f t="shared" si="929"/>
        <v>0</v>
      </c>
      <c r="N3748" s="220" t="str">
        <f t="shared" si="934"/>
        <v/>
      </c>
      <c r="O3748" s="7">
        <f t="shared" si="930"/>
        <v>0</v>
      </c>
      <c r="P3748" s="7" t="str">
        <f t="shared" si="931"/>
        <v/>
      </c>
      <c r="Q3748" s="7" t="str">
        <f t="shared" si="932"/>
        <v/>
      </c>
      <c r="R3748" s="7" t="str">
        <f t="shared" si="933"/>
        <v/>
      </c>
      <c r="S3748" s="7" t="str">
        <f t="shared" si="923"/>
        <v/>
      </c>
      <c r="T3748" s="7" t="str">
        <f t="shared" si="924"/>
        <v/>
      </c>
      <c r="X3748" s="153">
        <f t="shared" si="925"/>
        <v>0</v>
      </c>
      <c r="AB3748" t="str">
        <f t="shared" si="926"/>
        <v/>
      </c>
      <c r="AC3748" s="5" t="str">
        <f t="shared" si="927"/>
        <v/>
      </c>
      <c r="AD3748" s="5" t="str">
        <f t="shared" si="928"/>
        <v/>
      </c>
      <c r="AE3748" s="12">
        <f t="shared" si="922"/>
        <v>0</v>
      </c>
    </row>
    <row r="3749" spans="13:31">
      <c r="M3749" s="7">
        <f t="shared" si="929"/>
        <v>0</v>
      </c>
      <c r="N3749" s="220" t="str">
        <f t="shared" si="934"/>
        <v/>
      </c>
      <c r="O3749" s="7">
        <f t="shared" si="930"/>
        <v>0</v>
      </c>
      <c r="P3749" s="7" t="str">
        <f t="shared" si="931"/>
        <v/>
      </c>
      <c r="Q3749" s="7" t="str">
        <f t="shared" si="932"/>
        <v/>
      </c>
      <c r="R3749" s="7" t="str">
        <f t="shared" si="933"/>
        <v/>
      </c>
      <c r="S3749" s="7" t="str">
        <f t="shared" si="923"/>
        <v/>
      </c>
      <c r="T3749" s="7" t="str">
        <f t="shared" si="924"/>
        <v/>
      </c>
      <c r="X3749" s="154">
        <f t="shared" si="925"/>
        <v>0</v>
      </c>
      <c r="AB3749" t="str">
        <f t="shared" si="926"/>
        <v/>
      </c>
      <c r="AC3749" s="5" t="str">
        <f t="shared" si="927"/>
        <v/>
      </c>
      <c r="AD3749" s="5" t="str">
        <f t="shared" si="928"/>
        <v/>
      </c>
      <c r="AE3749" s="12">
        <f t="shared" si="922"/>
        <v>0</v>
      </c>
    </row>
    <row r="3750" spans="13:31">
      <c r="M3750" s="7">
        <f t="shared" si="929"/>
        <v>0</v>
      </c>
      <c r="N3750" s="220" t="str">
        <f t="shared" si="934"/>
        <v/>
      </c>
      <c r="O3750" s="7">
        <f t="shared" si="930"/>
        <v>0</v>
      </c>
      <c r="P3750" s="7" t="str">
        <f t="shared" si="931"/>
        <v/>
      </c>
      <c r="Q3750" s="7" t="str">
        <f t="shared" si="932"/>
        <v/>
      </c>
      <c r="R3750" s="7" t="str">
        <f t="shared" si="933"/>
        <v/>
      </c>
      <c r="S3750" s="7" t="str">
        <f t="shared" si="923"/>
        <v/>
      </c>
      <c r="T3750" s="7" t="str">
        <f t="shared" si="924"/>
        <v/>
      </c>
      <c r="X3750" s="153">
        <f t="shared" si="925"/>
        <v>0</v>
      </c>
      <c r="AB3750" t="str">
        <f t="shared" si="926"/>
        <v/>
      </c>
      <c r="AC3750" s="5" t="str">
        <f t="shared" si="927"/>
        <v/>
      </c>
      <c r="AD3750" s="5" t="str">
        <f t="shared" si="928"/>
        <v/>
      </c>
      <c r="AE3750" s="12">
        <f t="shared" si="922"/>
        <v>0</v>
      </c>
    </row>
    <row r="3751" spans="13:31">
      <c r="M3751" s="7">
        <f t="shared" si="929"/>
        <v>0</v>
      </c>
      <c r="N3751" s="220" t="str">
        <f t="shared" si="934"/>
        <v/>
      </c>
      <c r="O3751" s="7">
        <f t="shared" si="930"/>
        <v>0</v>
      </c>
      <c r="P3751" s="7" t="str">
        <f t="shared" si="931"/>
        <v/>
      </c>
      <c r="Q3751" s="7" t="str">
        <f t="shared" si="932"/>
        <v/>
      </c>
      <c r="R3751" s="7" t="str">
        <f t="shared" si="933"/>
        <v/>
      </c>
      <c r="S3751" s="7" t="str">
        <f t="shared" si="923"/>
        <v/>
      </c>
      <c r="T3751" s="7" t="str">
        <f t="shared" si="924"/>
        <v/>
      </c>
      <c r="X3751" s="154">
        <f t="shared" si="925"/>
        <v>0</v>
      </c>
      <c r="AB3751" t="str">
        <f t="shared" si="926"/>
        <v/>
      </c>
      <c r="AC3751" s="5" t="str">
        <f t="shared" si="927"/>
        <v/>
      </c>
      <c r="AD3751" s="5" t="str">
        <f t="shared" si="928"/>
        <v/>
      </c>
      <c r="AE3751" s="12">
        <f t="shared" si="922"/>
        <v>0</v>
      </c>
    </row>
    <row r="3752" spans="13:31">
      <c r="M3752" s="7">
        <f t="shared" si="929"/>
        <v>0</v>
      </c>
      <c r="N3752" s="220" t="str">
        <f t="shared" si="934"/>
        <v/>
      </c>
      <c r="O3752" s="7">
        <f t="shared" si="930"/>
        <v>0</v>
      </c>
      <c r="P3752" s="7" t="str">
        <f t="shared" si="931"/>
        <v/>
      </c>
      <c r="Q3752" s="7" t="str">
        <f t="shared" si="932"/>
        <v/>
      </c>
      <c r="R3752" s="7" t="str">
        <f t="shared" si="933"/>
        <v/>
      </c>
      <c r="S3752" s="7" t="str">
        <f t="shared" si="923"/>
        <v/>
      </c>
      <c r="T3752" s="7" t="str">
        <f t="shared" si="924"/>
        <v/>
      </c>
      <c r="X3752" s="153">
        <f t="shared" si="925"/>
        <v>0</v>
      </c>
      <c r="AB3752" t="str">
        <f t="shared" si="926"/>
        <v/>
      </c>
      <c r="AC3752" s="5" t="str">
        <f t="shared" si="927"/>
        <v/>
      </c>
      <c r="AD3752" s="5" t="str">
        <f t="shared" si="928"/>
        <v/>
      </c>
      <c r="AE3752" s="12">
        <f t="shared" si="922"/>
        <v>0</v>
      </c>
    </row>
    <row r="3753" spans="13:31">
      <c r="M3753" s="7">
        <f t="shared" si="929"/>
        <v>0</v>
      </c>
      <c r="N3753" s="220" t="str">
        <f t="shared" si="934"/>
        <v/>
      </c>
      <c r="O3753" s="7">
        <f t="shared" si="930"/>
        <v>0</v>
      </c>
      <c r="P3753" s="7" t="str">
        <f t="shared" si="931"/>
        <v/>
      </c>
      <c r="Q3753" s="7" t="str">
        <f t="shared" si="932"/>
        <v/>
      </c>
      <c r="R3753" s="7" t="str">
        <f t="shared" si="933"/>
        <v/>
      </c>
      <c r="S3753" s="7" t="str">
        <f t="shared" si="923"/>
        <v/>
      </c>
      <c r="T3753" s="7" t="str">
        <f t="shared" si="924"/>
        <v/>
      </c>
      <c r="X3753" s="154">
        <f t="shared" si="925"/>
        <v>0</v>
      </c>
      <c r="AB3753" t="str">
        <f t="shared" si="926"/>
        <v/>
      </c>
      <c r="AC3753" s="5" t="str">
        <f t="shared" si="927"/>
        <v/>
      </c>
      <c r="AD3753" s="5" t="str">
        <f t="shared" si="928"/>
        <v/>
      </c>
      <c r="AE3753" s="12">
        <f t="shared" si="922"/>
        <v>0</v>
      </c>
    </row>
    <row r="3754" spans="13:31">
      <c r="M3754" s="7">
        <f t="shared" si="929"/>
        <v>0</v>
      </c>
      <c r="N3754" s="220" t="str">
        <f t="shared" si="934"/>
        <v/>
      </c>
      <c r="O3754" s="7">
        <f t="shared" si="930"/>
        <v>0</v>
      </c>
      <c r="P3754" s="7" t="str">
        <f t="shared" si="931"/>
        <v/>
      </c>
      <c r="Q3754" s="7" t="str">
        <f t="shared" si="932"/>
        <v/>
      </c>
      <c r="R3754" s="7" t="str">
        <f t="shared" si="933"/>
        <v/>
      </c>
      <c r="S3754" s="7" t="str">
        <f t="shared" si="923"/>
        <v/>
      </c>
      <c r="T3754" s="7" t="str">
        <f t="shared" si="924"/>
        <v/>
      </c>
      <c r="X3754" s="153">
        <f t="shared" si="925"/>
        <v>0</v>
      </c>
      <c r="AB3754" t="str">
        <f t="shared" si="926"/>
        <v/>
      </c>
      <c r="AC3754" s="5" t="str">
        <f t="shared" si="927"/>
        <v/>
      </c>
      <c r="AD3754" s="5" t="str">
        <f t="shared" si="928"/>
        <v/>
      </c>
      <c r="AE3754" s="12">
        <f t="shared" si="922"/>
        <v>0</v>
      </c>
    </row>
    <row r="3755" spans="13:31">
      <c r="M3755" s="7">
        <f t="shared" si="929"/>
        <v>0</v>
      </c>
      <c r="N3755" s="220" t="str">
        <f t="shared" si="934"/>
        <v/>
      </c>
      <c r="O3755" s="7">
        <f t="shared" si="930"/>
        <v>0</v>
      </c>
      <c r="P3755" s="7" t="str">
        <f t="shared" si="931"/>
        <v/>
      </c>
      <c r="Q3755" s="7" t="str">
        <f t="shared" si="932"/>
        <v/>
      </c>
      <c r="R3755" s="7" t="str">
        <f t="shared" si="933"/>
        <v/>
      </c>
      <c r="S3755" s="7" t="str">
        <f t="shared" si="923"/>
        <v/>
      </c>
      <c r="T3755" s="7" t="str">
        <f t="shared" si="924"/>
        <v/>
      </c>
      <c r="X3755" s="154">
        <f t="shared" si="925"/>
        <v>0</v>
      </c>
      <c r="AB3755" t="str">
        <f t="shared" si="926"/>
        <v/>
      </c>
      <c r="AC3755" s="5" t="str">
        <f t="shared" si="927"/>
        <v/>
      </c>
      <c r="AD3755" s="5" t="str">
        <f t="shared" si="928"/>
        <v/>
      </c>
      <c r="AE3755" s="12">
        <f t="shared" si="922"/>
        <v>0</v>
      </c>
    </row>
    <row r="3756" spans="13:31">
      <c r="M3756" s="7">
        <f t="shared" si="929"/>
        <v>0</v>
      </c>
      <c r="N3756" s="220" t="str">
        <f t="shared" si="934"/>
        <v/>
      </c>
      <c r="O3756" s="7">
        <f t="shared" si="930"/>
        <v>0</v>
      </c>
      <c r="P3756" s="7" t="str">
        <f t="shared" si="931"/>
        <v/>
      </c>
      <c r="Q3756" s="7" t="str">
        <f t="shared" si="932"/>
        <v/>
      </c>
      <c r="R3756" s="7" t="str">
        <f t="shared" si="933"/>
        <v/>
      </c>
      <c r="S3756" s="7" t="str">
        <f t="shared" si="923"/>
        <v/>
      </c>
      <c r="T3756" s="7" t="str">
        <f t="shared" si="924"/>
        <v/>
      </c>
      <c r="X3756" s="153">
        <f t="shared" si="925"/>
        <v>0</v>
      </c>
      <c r="AB3756" t="str">
        <f t="shared" si="926"/>
        <v/>
      </c>
      <c r="AC3756" s="5" t="str">
        <f t="shared" si="927"/>
        <v/>
      </c>
      <c r="AD3756" s="5" t="str">
        <f t="shared" si="928"/>
        <v/>
      </c>
      <c r="AE3756" s="12">
        <f t="shared" si="922"/>
        <v>0</v>
      </c>
    </row>
    <row r="3757" spans="13:31">
      <c r="M3757" s="7">
        <f t="shared" si="929"/>
        <v>0</v>
      </c>
      <c r="N3757" s="220" t="str">
        <f t="shared" si="934"/>
        <v/>
      </c>
      <c r="O3757" s="7">
        <f t="shared" si="930"/>
        <v>0</v>
      </c>
      <c r="P3757" s="7" t="str">
        <f t="shared" si="931"/>
        <v/>
      </c>
      <c r="Q3757" s="7" t="str">
        <f t="shared" si="932"/>
        <v/>
      </c>
      <c r="R3757" s="7" t="str">
        <f t="shared" si="933"/>
        <v/>
      </c>
      <c r="S3757" s="7" t="str">
        <f t="shared" si="923"/>
        <v/>
      </c>
      <c r="T3757" s="7" t="str">
        <f t="shared" si="924"/>
        <v/>
      </c>
      <c r="X3757" s="154">
        <f t="shared" si="925"/>
        <v>0</v>
      </c>
      <c r="AB3757" t="str">
        <f t="shared" si="926"/>
        <v/>
      </c>
      <c r="AC3757" s="5" t="str">
        <f t="shared" si="927"/>
        <v/>
      </c>
      <c r="AD3757" s="5" t="str">
        <f t="shared" si="928"/>
        <v/>
      </c>
      <c r="AE3757" s="12">
        <f t="shared" si="922"/>
        <v>0</v>
      </c>
    </row>
    <row r="3758" spans="13:31">
      <c r="M3758" s="7">
        <f t="shared" si="929"/>
        <v>0</v>
      </c>
      <c r="N3758" s="220" t="str">
        <f t="shared" si="934"/>
        <v/>
      </c>
      <c r="O3758" s="7">
        <f t="shared" si="930"/>
        <v>0</v>
      </c>
      <c r="P3758" s="7" t="str">
        <f t="shared" si="931"/>
        <v/>
      </c>
      <c r="Q3758" s="7" t="str">
        <f t="shared" si="932"/>
        <v/>
      </c>
      <c r="R3758" s="7" t="str">
        <f t="shared" si="933"/>
        <v/>
      </c>
      <c r="S3758" s="7" t="str">
        <f t="shared" si="923"/>
        <v/>
      </c>
      <c r="T3758" s="7" t="str">
        <f t="shared" si="924"/>
        <v/>
      </c>
      <c r="X3758" s="153">
        <f t="shared" si="925"/>
        <v>0</v>
      </c>
      <c r="AB3758" t="str">
        <f t="shared" si="926"/>
        <v/>
      </c>
      <c r="AC3758" s="5" t="str">
        <f t="shared" si="927"/>
        <v/>
      </c>
      <c r="AD3758" s="5" t="str">
        <f t="shared" si="928"/>
        <v/>
      </c>
      <c r="AE3758" s="12">
        <f t="shared" si="922"/>
        <v>0</v>
      </c>
    </row>
    <row r="3759" spans="13:31">
      <c r="M3759" s="7">
        <f t="shared" si="929"/>
        <v>0</v>
      </c>
      <c r="N3759" s="220" t="str">
        <f t="shared" si="934"/>
        <v/>
      </c>
      <c r="O3759" s="7">
        <f t="shared" si="930"/>
        <v>0</v>
      </c>
      <c r="P3759" s="7" t="str">
        <f t="shared" si="931"/>
        <v/>
      </c>
      <c r="Q3759" s="7" t="str">
        <f t="shared" si="932"/>
        <v/>
      </c>
      <c r="R3759" s="7" t="str">
        <f t="shared" si="933"/>
        <v/>
      </c>
      <c r="S3759" s="7" t="str">
        <f t="shared" si="923"/>
        <v/>
      </c>
      <c r="T3759" s="7" t="str">
        <f t="shared" si="924"/>
        <v/>
      </c>
      <c r="X3759" s="154">
        <f t="shared" si="925"/>
        <v>0</v>
      </c>
      <c r="AB3759" t="str">
        <f t="shared" si="926"/>
        <v/>
      </c>
      <c r="AC3759" s="5" t="str">
        <f t="shared" si="927"/>
        <v/>
      </c>
      <c r="AD3759" s="5" t="str">
        <f t="shared" si="928"/>
        <v/>
      </c>
      <c r="AE3759" s="12">
        <f t="shared" si="922"/>
        <v>0</v>
      </c>
    </row>
    <row r="3760" spans="13:31">
      <c r="M3760" s="7">
        <f t="shared" si="929"/>
        <v>0</v>
      </c>
      <c r="N3760" s="220" t="str">
        <f t="shared" si="934"/>
        <v/>
      </c>
      <c r="O3760" s="7">
        <f t="shared" si="930"/>
        <v>0</v>
      </c>
      <c r="P3760" s="7" t="str">
        <f t="shared" si="931"/>
        <v/>
      </c>
      <c r="Q3760" s="7" t="str">
        <f t="shared" si="932"/>
        <v/>
      </c>
      <c r="R3760" s="7" t="str">
        <f t="shared" si="933"/>
        <v/>
      </c>
      <c r="S3760" s="7" t="str">
        <f t="shared" si="923"/>
        <v/>
      </c>
      <c r="T3760" s="7" t="str">
        <f t="shared" si="924"/>
        <v/>
      </c>
      <c r="X3760" s="153">
        <f t="shared" si="925"/>
        <v>0</v>
      </c>
      <c r="AB3760" t="str">
        <f t="shared" si="926"/>
        <v/>
      </c>
      <c r="AC3760" s="5" t="str">
        <f t="shared" si="927"/>
        <v/>
      </c>
      <c r="AD3760" s="5" t="str">
        <f t="shared" si="928"/>
        <v/>
      </c>
      <c r="AE3760" s="12">
        <f t="shared" si="922"/>
        <v>0</v>
      </c>
    </row>
    <row r="3761" spans="13:31">
      <c r="M3761" s="7">
        <f t="shared" si="929"/>
        <v>0</v>
      </c>
      <c r="N3761" s="220" t="str">
        <f t="shared" si="934"/>
        <v/>
      </c>
      <c r="O3761" s="7">
        <f t="shared" si="930"/>
        <v>0</v>
      </c>
      <c r="P3761" s="7" t="str">
        <f t="shared" si="931"/>
        <v/>
      </c>
      <c r="Q3761" s="7" t="str">
        <f t="shared" si="932"/>
        <v/>
      </c>
      <c r="R3761" s="7" t="str">
        <f t="shared" si="933"/>
        <v/>
      </c>
      <c r="S3761" s="7" t="str">
        <f t="shared" si="923"/>
        <v/>
      </c>
      <c r="T3761" s="7" t="str">
        <f t="shared" si="924"/>
        <v/>
      </c>
      <c r="X3761" s="154">
        <f t="shared" si="925"/>
        <v>0</v>
      </c>
      <c r="AB3761" t="str">
        <f t="shared" si="926"/>
        <v/>
      </c>
      <c r="AC3761" s="5" t="str">
        <f t="shared" si="927"/>
        <v/>
      </c>
      <c r="AD3761" s="5" t="str">
        <f t="shared" si="928"/>
        <v/>
      </c>
      <c r="AE3761" s="12">
        <f t="shared" si="922"/>
        <v>0</v>
      </c>
    </row>
    <row r="3762" spans="13:31">
      <c r="M3762" s="7">
        <f t="shared" si="929"/>
        <v>0</v>
      </c>
      <c r="N3762" s="220" t="str">
        <f t="shared" si="934"/>
        <v/>
      </c>
      <c r="O3762" s="7">
        <f t="shared" si="930"/>
        <v>0</v>
      </c>
      <c r="P3762" s="7" t="str">
        <f t="shared" si="931"/>
        <v/>
      </c>
      <c r="Q3762" s="7" t="str">
        <f t="shared" si="932"/>
        <v/>
      </c>
      <c r="R3762" s="7" t="str">
        <f t="shared" si="933"/>
        <v/>
      </c>
      <c r="S3762" s="7" t="str">
        <f t="shared" si="923"/>
        <v/>
      </c>
      <c r="T3762" s="7" t="str">
        <f t="shared" si="924"/>
        <v/>
      </c>
      <c r="X3762" s="153">
        <f t="shared" si="925"/>
        <v>0</v>
      </c>
      <c r="AB3762" t="str">
        <f t="shared" si="926"/>
        <v/>
      </c>
      <c r="AC3762" s="5" t="str">
        <f t="shared" si="927"/>
        <v/>
      </c>
      <c r="AD3762" s="5" t="str">
        <f t="shared" si="928"/>
        <v/>
      </c>
      <c r="AE3762" s="12">
        <f t="shared" si="922"/>
        <v>0</v>
      </c>
    </row>
    <row r="3763" spans="13:31">
      <c r="M3763" s="7">
        <f t="shared" si="929"/>
        <v>0</v>
      </c>
      <c r="N3763" s="220" t="str">
        <f t="shared" si="934"/>
        <v/>
      </c>
      <c r="O3763" s="7">
        <f t="shared" si="930"/>
        <v>0</v>
      </c>
      <c r="P3763" s="7" t="str">
        <f t="shared" si="931"/>
        <v/>
      </c>
      <c r="Q3763" s="7" t="str">
        <f t="shared" si="932"/>
        <v/>
      </c>
      <c r="R3763" s="7" t="str">
        <f t="shared" si="933"/>
        <v/>
      </c>
      <c r="S3763" s="7" t="str">
        <f t="shared" si="923"/>
        <v/>
      </c>
      <c r="T3763" s="7" t="str">
        <f t="shared" si="924"/>
        <v/>
      </c>
      <c r="X3763" s="154">
        <f t="shared" si="925"/>
        <v>0</v>
      </c>
      <c r="AB3763" t="str">
        <f t="shared" si="926"/>
        <v/>
      </c>
      <c r="AC3763" s="5" t="str">
        <f t="shared" si="927"/>
        <v/>
      </c>
      <c r="AD3763" s="5" t="str">
        <f t="shared" si="928"/>
        <v/>
      </c>
      <c r="AE3763" s="12">
        <f t="shared" si="922"/>
        <v>0</v>
      </c>
    </row>
    <row r="3764" spans="13:31">
      <c r="M3764" s="7">
        <f t="shared" si="929"/>
        <v>0</v>
      </c>
      <c r="N3764" s="220" t="str">
        <f t="shared" si="934"/>
        <v/>
      </c>
      <c r="O3764" s="7">
        <f t="shared" si="930"/>
        <v>0</v>
      </c>
      <c r="P3764" s="7" t="str">
        <f t="shared" si="931"/>
        <v/>
      </c>
      <c r="Q3764" s="7" t="str">
        <f t="shared" si="932"/>
        <v/>
      </c>
      <c r="R3764" s="7" t="str">
        <f t="shared" si="933"/>
        <v/>
      </c>
      <c r="S3764" s="7" t="str">
        <f t="shared" si="923"/>
        <v/>
      </c>
      <c r="T3764" s="7" t="str">
        <f t="shared" si="924"/>
        <v/>
      </c>
      <c r="X3764" s="153">
        <f t="shared" si="925"/>
        <v>0</v>
      </c>
      <c r="AB3764" t="str">
        <f t="shared" si="926"/>
        <v/>
      </c>
      <c r="AC3764" s="5" t="str">
        <f t="shared" si="927"/>
        <v/>
      </c>
      <c r="AD3764" s="5" t="str">
        <f t="shared" si="928"/>
        <v/>
      </c>
      <c r="AE3764" s="12">
        <f t="shared" si="922"/>
        <v>0</v>
      </c>
    </row>
    <row r="3765" spans="13:31">
      <c r="M3765" s="7">
        <f t="shared" si="929"/>
        <v>0</v>
      </c>
      <c r="N3765" s="220" t="str">
        <f t="shared" si="934"/>
        <v/>
      </c>
      <c r="O3765" s="7">
        <f t="shared" si="930"/>
        <v>0</v>
      </c>
      <c r="P3765" s="7" t="str">
        <f t="shared" si="931"/>
        <v/>
      </c>
      <c r="Q3765" s="7" t="str">
        <f t="shared" si="932"/>
        <v/>
      </c>
      <c r="R3765" s="7" t="str">
        <f t="shared" si="933"/>
        <v/>
      </c>
      <c r="S3765" s="7" t="str">
        <f t="shared" si="923"/>
        <v/>
      </c>
      <c r="T3765" s="7" t="str">
        <f t="shared" si="924"/>
        <v/>
      </c>
      <c r="X3765" s="154">
        <f t="shared" si="925"/>
        <v>0</v>
      </c>
      <c r="AB3765" t="str">
        <f t="shared" si="926"/>
        <v/>
      </c>
      <c r="AC3765" s="5" t="str">
        <f t="shared" si="927"/>
        <v/>
      </c>
      <c r="AD3765" s="5" t="str">
        <f t="shared" si="928"/>
        <v/>
      </c>
      <c r="AE3765" s="12">
        <f t="shared" si="922"/>
        <v>0</v>
      </c>
    </row>
    <row r="3766" spans="13:31">
      <c r="M3766" s="7">
        <f t="shared" si="929"/>
        <v>0</v>
      </c>
      <c r="N3766" s="220" t="str">
        <f t="shared" si="934"/>
        <v/>
      </c>
      <c r="O3766" s="7">
        <f t="shared" si="930"/>
        <v>0</v>
      </c>
      <c r="P3766" s="7" t="str">
        <f t="shared" si="931"/>
        <v/>
      </c>
      <c r="Q3766" s="7" t="str">
        <f t="shared" si="932"/>
        <v/>
      </c>
      <c r="R3766" s="7" t="str">
        <f t="shared" si="933"/>
        <v/>
      </c>
      <c r="S3766" s="7" t="str">
        <f t="shared" si="923"/>
        <v/>
      </c>
      <c r="T3766" s="7" t="str">
        <f t="shared" si="924"/>
        <v/>
      </c>
      <c r="X3766" s="153">
        <f t="shared" si="925"/>
        <v>0</v>
      </c>
      <c r="AB3766" t="str">
        <f t="shared" si="926"/>
        <v/>
      </c>
      <c r="AC3766" s="5" t="str">
        <f t="shared" si="927"/>
        <v/>
      </c>
      <c r="AD3766" s="5" t="str">
        <f t="shared" si="928"/>
        <v/>
      </c>
      <c r="AE3766" s="12">
        <f t="shared" si="922"/>
        <v>0</v>
      </c>
    </row>
    <row r="3767" spans="13:31">
      <c r="M3767" s="7">
        <f t="shared" si="929"/>
        <v>0</v>
      </c>
      <c r="N3767" s="220" t="str">
        <f t="shared" si="934"/>
        <v/>
      </c>
      <c r="O3767" s="7">
        <f t="shared" si="930"/>
        <v>0</v>
      </c>
      <c r="P3767" s="7" t="str">
        <f t="shared" si="931"/>
        <v/>
      </c>
      <c r="Q3767" s="7" t="str">
        <f t="shared" si="932"/>
        <v/>
      </c>
      <c r="R3767" s="7" t="str">
        <f t="shared" si="933"/>
        <v/>
      </c>
      <c r="S3767" s="7" t="str">
        <f t="shared" si="923"/>
        <v/>
      </c>
      <c r="T3767" s="7" t="str">
        <f t="shared" si="924"/>
        <v/>
      </c>
      <c r="X3767" s="154">
        <f t="shared" si="925"/>
        <v>0</v>
      </c>
      <c r="AB3767" t="str">
        <f t="shared" si="926"/>
        <v/>
      </c>
      <c r="AC3767" s="5" t="str">
        <f t="shared" si="927"/>
        <v/>
      </c>
      <c r="AD3767" s="5" t="str">
        <f t="shared" si="928"/>
        <v/>
      </c>
      <c r="AE3767" s="12">
        <f t="shared" si="922"/>
        <v>0</v>
      </c>
    </row>
    <row r="3768" spans="13:31">
      <c r="M3768" s="7">
        <f t="shared" si="929"/>
        <v>0</v>
      </c>
      <c r="N3768" s="220" t="str">
        <f t="shared" si="934"/>
        <v/>
      </c>
      <c r="O3768" s="7">
        <f t="shared" si="930"/>
        <v>0</v>
      </c>
      <c r="P3768" s="7" t="str">
        <f t="shared" si="931"/>
        <v/>
      </c>
      <c r="Q3768" s="7" t="str">
        <f t="shared" si="932"/>
        <v/>
      </c>
      <c r="R3768" s="7" t="str">
        <f t="shared" si="933"/>
        <v/>
      </c>
      <c r="S3768" s="7" t="str">
        <f t="shared" si="923"/>
        <v/>
      </c>
      <c r="T3768" s="7" t="str">
        <f t="shared" si="924"/>
        <v/>
      </c>
      <c r="X3768" s="153">
        <f t="shared" si="925"/>
        <v>0</v>
      </c>
      <c r="AB3768" t="str">
        <f t="shared" si="926"/>
        <v/>
      </c>
      <c r="AC3768" s="5" t="str">
        <f t="shared" si="927"/>
        <v/>
      </c>
      <c r="AD3768" s="5" t="str">
        <f t="shared" si="928"/>
        <v/>
      </c>
      <c r="AE3768" s="12">
        <f t="shared" si="922"/>
        <v>0</v>
      </c>
    </row>
    <row r="3769" spans="13:31">
      <c r="M3769" s="7">
        <f t="shared" si="929"/>
        <v>0</v>
      </c>
      <c r="N3769" s="220" t="str">
        <f t="shared" si="934"/>
        <v/>
      </c>
      <c r="O3769" s="7">
        <f t="shared" si="930"/>
        <v>0</v>
      </c>
      <c r="P3769" s="7" t="str">
        <f t="shared" si="931"/>
        <v/>
      </c>
      <c r="Q3769" s="7" t="str">
        <f t="shared" si="932"/>
        <v/>
      </c>
      <c r="R3769" s="7" t="str">
        <f t="shared" si="933"/>
        <v/>
      </c>
      <c r="S3769" s="7" t="str">
        <f t="shared" si="923"/>
        <v/>
      </c>
      <c r="T3769" s="7" t="str">
        <f t="shared" si="924"/>
        <v/>
      </c>
      <c r="X3769" s="154">
        <f t="shared" si="925"/>
        <v>0</v>
      </c>
      <c r="AB3769" t="str">
        <f t="shared" si="926"/>
        <v/>
      </c>
      <c r="AC3769" s="5" t="str">
        <f t="shared" si="927"/>
        <v/>
      </c>
      <c r="AD3769" s="5" t="str">
        <f t="shared" si="928"/>
        <v/>
      </c>
      <c r="AE3769" s="12">
        <f t="shared" si="922"/>
        <v>0</v>
      </c>
    </row>
    <row r="3770" spans="13:31">
      <c r="M3770" s="7">
        <f t="shared" si="929"/>
        <v>0</v>
      </c>
      <c r="N3770" s="220" t="str">
        <f t="shared" si="934"/>
        <v/>
      </c>
      <c r="O3770" s="7">
        <f t="shared" si="930"/>
        <v>0</v>
      </c>
      <c r="P3770" s="7" t="str">
        <f t="shared" si="931"/>
        <v/>
      </c>
      <c r="Q3770" s="7" t="str">
        <f t="shared" si="932"/>
        <v/>
      </c>
      <c r="R3770" s="7" t="str">
        <f t="shared" si="933"/>
        <v/>
      </c>
      <c r="S3770" s="7" t="str">
        <f t="shared" si="923"/>
        <v/>
      </c>
      <c r="T3770" s="7" t="str">
        <f t="shared" si="924"/>
        <v/>
      </c>
      <c r="X3770" s="153">
        <f t="shared" si="925"/>
        <v>0</v>
      </c>
      <c r="AB3770" t="str">
        <f t="shared" si="926"/>
        <v/>
      </c>
      <c r="AC3770" s="5" t="str">
        <f t="shared" si="927"/>
        <v/>
      </c>
      <c r="AD3770" s="5" t="str">
        <f t="shared" si="928"/>
        <v/>
      </c>
      <c r="AE3770" s="12">
        <f t="shared" si="922"/>
        <v>0</v>
      </c>
    </row>
    <row r="3771" spans="13:31">
      <c r="M3771" s="7">
        <f t="shared" si="929"/>
        <v>0</v>
      </c>
      <c r="N3771" s="220" t="str">
        <f t="shared" si="934"/>
        <v/>
      </c>
      <c r="O3771" s="7">
        <f t="shared" si="930"/>
        <v>0</v>
      </c>
      <c r="P3771" s="7" t="str">
        <f t="shared" si="931"/>
        <v/>
      </c>
      <c r="Q3771" s="7" t="str">
        <f t="shared" si="932"/>
        <v/>
      </c>
      <c r="R3771" s="7" t="str">
        <f t="shared" si="933"/>
        <v/>
      </c>
      <c r="S3771" s="7" t="str">
        <f t="shared" si="923"/>
        <v/>
      </c>
      <c r="T3771" s="7" t="str">
        <f t="shared" si="924"/>
        <v/>
      </c>
      <c r="X3771" s="154">
        <f t="shared" si="925"/>
        <v>0</v>
      </c>
      <c r="AB3771" t="str">
        <f t="shared" si="926"/>
        <v/>
      </c>
      <c r="AC3771" s="5" t="str">
        <f t="shared" si="927"/>
        <v/>
      </c>
      <c r="AD3771" s="5" t="str">
        <f t="shared" si="928"/>
        <v/>
      </c>
      <c r="AE3771" s="12">
        <f t="shared" ref="AE3771:AE3834" si="935">X3771</f>
        <v>0</v>
      </c>
    </row>
    <row r="3772" spans="13:31">
      <c r="M3772" s="7">
        <f t="shared" si="929"/>
        <v>0</v>
      </c>
      <c r="N3772" s="220" t="str">
        <f t="shared" si="934"/>
        <v/>
      </c>
      <c r="O3772" s="7">
        <f t="shared" si="930"/>
        <v>0</v>
      </c>
      <c r="P3772" s="7" t="str">
        <f t="shared" si="931"/>
        <v/>
      </c>
      <c r="Q3772" s="7" t="str">
        <f t="shared" si="932"/>
        <v/>
      </c>
      <c r="R3772" s="7" t="str">
        <f t="shared" si="933"/>
        <v/>
      </c>
      <c r="S3772" s="7" t="str">
        <f t="shared" si="923"/>
        <v/>
      </c>
      <c r="T3772" s="7" t="str">
        <f t="shared" si="924"/>
        <v/>
      </c>
      <c r="X3772" s="153">
        <f t="shared" si="925"/>
        <v>0</v>
      </c>
      <c r="AB3772" t="str">
        <f t="shared" si="926"/>
        <v/>
      </c>
      <c r="AC3772" s="5" t="str">
        <f t="shared" si="927"/>
        <v/>
      </c>
      <c r="AD3772" s="5" t="str">
        <f t="shared" si="928"/>
        <v/>
      </c>
      <c r="AE3772" s="12">
        <f t="shared" si="935"/>
        <v>0</v>
      </c>
    </row>
    <row r="3773" spans="13:31">
      <c r="M3773" s="7">
        <f t="shared" si="929"/>
        <v>0</v>
      </c>
      <c r="N3773" s="220" t="str">
        <f t="shared" si="934"/>
        <v/>
      </c>
      <c r="O3773" s="7">
        <f t="shared" si="930"/>
        <v>0</v>
      </c>
      <c r="P3773" s="7" t="str">
        <f t="shared" si="931"/>
        <v/>
      </c>
      <c r="Q3773" s="7" t="str">
        <f t="shared" si="932"/>
        <v/>
      </c>
      <c r="R3773" s="7" t="str">
        <f t="shared" si="933"/>
        <v/>
      </c>
      <c r="S3773" s="7" t="str">
        <f t="shared" si="923"/>
        <v/>
      </c>
      <c r="T3773" s="7" t="str">
        <f t="shared" si="924"/>
        <v/>
      </c>
      <c r="X3773" s="154">
        <f t="shared" si="925"/>
        <v>0</v>
      </c>
      <c r="AB3773" t="str">
        <f t="shared" si="926"/>
        <v/>
      </c>
      <c r="AC3773" s="5" t="str">
        <f t="shared" si="927"/>
        <v/>
      </c>
      <c r="AD3773" s="5" t="str">
        <f t="shared" si="928"/>
        <v/>
      </c>
      <c r="AE3773" s="12">
        <f t="shared" si="935"/>
        <v>0</v>
      </c>
    </row>
    <row r="3774" spans="13:31">
      <c r="M3774" s="7">
        <f t="shared" si="929"/>
        <v>0</v>
      </c>
      <c r="N3774" s="220" t="str">
        <f t="shared" si="934"/>
        <v/>
      </c>
      <c r="O3774" s="7">
        <f t="shared" si="930"/>
        <v>0</v>
      </c>
      <c r="P3774" s="7" t="str">
        <f t="shared" si="931"/>
        <v/>
      </c>
      <c r="Q3774" s="7" t="str">
        <f t="shared" si="932"/>
        <v/>
      </c>
      <c r="R3774" s="7" t="str">
        <f t="shared" si="933"/>
        <v/>
      </c>
      <c r="S3774" s="7" t="str">
        <f t="shared" si="923"/>
        <v/>
      </c>
      <c r="T3774" s="7" t="str">
        <f t="shared" si="924"/>
        <v/>
      </c>
      <c r="X3774" s="153">
        <f t="shared" si="925"/>
        <v>0</v>
      </c>
      <c r="AB3774" t="str">
        <f t="shared" si="926"/>
        <v/>
      </c>
      <c r="AC3774" s="5" t="str">
        <f t="shared" si="927"/>
        <v/>
      </c>
      <c r="AD3774" s="5" t="str">
        <f t="shared" si="928"/>
        <v/>
      </c>
      <c r="AE3774" s="12">
        <f t="shared" si="935"/>
        <v>0</v>
      </c>
    </row>
    <row r="3775" spans="13:31">
      <c r="M3775" s="7">
        <f t="shared" si="929"/>
        <v>0</v>
      </c>
      <c r="N3775" s="220" t="str">
        <f t="shared" si="934"/>
        <v/>
      </c>
      <c r="O3775" s="7">
        <f t="shared" si="930"/>
        <v>0</v>
      </c>
      <c r="P3775" s="7" t="str">
        <f t="shared" si="931"/>
        <v/>
      </c>
      <c r="Q3775" s="7" t="str">
        <f t="shared" si="932"/>
        <v/>
      </c>
      <c r="R3775" s="7" t="str">
        <f t="shared" si="933"/>
        <v/>
      </c>
      <c r="S3775" s="7" t="str">
        <f t="shared" si="923"/>
        <v/>
      </c>
      <c r="T3775" s="7" t="str">
        <f t="shared" si="924"/>
        <v/>
      </c>
      <c r="X3775" s="154">
        <f t="shared" si="925"/>
        <v>0</v>
      </c>
      <c r="AB3775" t="str">
        <f t="shared" si="926"/>
        <v/>
      </c>
      <c r="AC3775" s="5" t="str">
        <f t="shared" si="927"/>
        <v/>
      </c>
      <c r="AD3775" s="5" t="str">
        <f t="shared" si="928"/>
        <v/>
      </c>
      <c r="AE3775" s="12">
        <f t="shared" si="935"/>
        <v>0</v>
      </c>
    </row>
    <row r="3776" spans="13:31">
      <c r="M3776" s="7">
        <f t="shared" si="929"/>
        <v>0</v>
      </c>
      <c r="N3776" s="220" t="str">
        <f t="shared" si="934"/>
        <v/>
      </c>
      <c r="O3776" s="7">
        <f t="shared" si="930"/>
        <v>0</v>
      </c>
      <c r="P3776" s="7" t="str">
        <f t="shared" si="931"/>
        <v/>
      </c>
      <c r="Q3776" s="7" t="str">
        <f t="shared" si="932"/>
        <v/>
      </c>
      <c r="R3776" s="7" t="str">
        <f t="shared" si="933"/>
        <v/>
      </c>
      <c r="S3776" s="7" t="str">
        <f t="shared" si="923"/>
        <v/>
      </c>
      <c r="T3776" s="7" t="str">
        <f t="shared" si="924"/>
        <v/>
      </c>
      <c r="X3776" s="153">
        <f t="shared" si="925"/>
        <v>0</v>
      </c>
      <c r="AB3776" t="str">
        <f t="shared" si="926"/>
        <v/>
      </c>
      <c r="AC3776" s="5" t="str">
        <f t="shared" si="927"/>
        <v/>
      </c>
      <c r="AD3776" s="5" t="str">
        <f t="shared" si="928"/>
        <v/>
      </c>
      <c r="AE3776" s="12">
        <f t="shared" si="935"/>
        <v>0</v>
      </c>
    </row>
    <row r="3777" spans="13:31">
      <c r="M3777" s="7">
        <f t="shared" si="929"/>
        <v>0</v>
      </c>
      <c r="N3777" s="220" t="str">
        <f t="shared" si="934"/>
        <v/>
      </c>
      <c r="O3777" s="7">
        <f t="shared" si="930"/>
        <v>0</v>
      </c>
      <c r="P3777" s="7" t="str">
        <f t="shared" si="931"/>
        <v/>
      </c>
      <c r="Q3777" s="7" t="str">
        <f t="shared" si="932"/>
        <v/>
      </c>
      <c r="R3777" s="7" t="str">
        <f t="shared" si="933"/>
        <v/>
      </c>
      <c r="S3777" s="7" t="str">
        <f t="shared" si="923"/>
        <v/>
      </c>
      <c r="T3777" s="7" t="str">
        <f t="shared" si="924"/>
        <v/>
      </c>
      <c r="X3777" s="154">
        <f t="shared" si="925"/>
        <v>0</v>
      </c>
      <c r="AB3777" t="str">
        <f t="shared" si="926"/>
        <v/>
      </c>
      <c r="AC3777" s="5" t="str">
        <f t="shared" si="927"/>
        <v/>
      </c>
      <c r="AD3777" s="5" t="str">
        <f t="shared" si="928"/>
        <v/>
      </c>
      <c r="AE3777" s="12">
        <f t="shared" si="935"/>
        <v>0</v>
      </c>
    </row>
    <row r="3778" spans="13:31">
      <c r="M3778" s="7">
        <f t="shared" si="929"/>
        <v>0</v>
      </c>
      <c r="N3778" s="220" t="str">
        <f t="shared" si="934"/>
        <v/>
      </c>
      <c r="O3778" s="7">
        <f t="shared" si="930"/>
        <v>0</v>
      </c>
      <c r="P3778" s="7" t="str">
        <f t="shared" si="931"/>
        <v/>
      </c>
      <c r="Q3778" s="7" t="str">
        <f t="shared" si="932"/>
        <v/>
      </c>
      <c r="R3778" s="7" t="str">
        <f t="shared" si="933"/>
        <v/>
      </c>
      <c r="S3778" s="7" t="str">
        <f t="shared" si="923"/>
        <v/>
      </c>
      <c r="T3778" s="7" t="str">
        <f t="shared" si="924"/>
        <v/>
      </c>
      <c r="X3778" s="153">
        <f t="shared" si="925"/>
        <v>0</v>
      </c>
      <c r="AB3778" t="str">
        <f t="shared" si="926"/>
        <v/>
      </c>
      <c r="AC3778" s="5" t="str">
        <f t="shared" si="927"/>
        <v/>
      </c>
      <c r="AD3778" s="5" t="str">
        <f t="shared" si="928"/>
        <v/>
      </c>
      <c r="AE3778" s="12">
        <f t="shared" si="935"/>
        <v>0</v>
      </c>
    </row>
    <row r="3779" spans="13:31">
      <c r="M3779" s="7">
        <f t="shared" si="929"/>
        <v>0</v>
      </c>
      <c r="N3779" s="220" t="str">
        <f t="shared" si="934"/>
        <v/>
      </c>
      <c r="O3779" s="7">
        <f t="shared" si="930"/>
        <v>0</v>
      </c>
      <c r="P3779" s="7" t="str">
        <f t="shared" si="931"/>
        <v/>
      </c>
      <c r="Q3779" s="7" t="str">
        <f t="shared" si="932"/>
        <v/>
      </c>
      <c r="R3779" s="7" t="str">
        <f t="shared" si="933"/>
        <v/>
      </c>
      <c r="S3779" s="7" t="str">
        <f t="shared" ref="S3779:S3842" si="936">IFERROR(IF(N3779&lt;0,-O3779,""),"")</f>
        <v/>
      </c>
      <c r="T3779" s="7" t="str">
        <f t="shared" ref="T3779:T3842" si="937">IFERROR(IF(AND(K3779&lt;&gt;"",H3779&lt;&gt;"",K3779=H3779),L3779,""),"")</f>
        <v/>
      </c>
      <c r="X3779" s="154">
        <f t="shared" ref="X3779:X3842" si="938">IFERROR(IF(H3779="",K3779*J3779,W3779*V3779),"")</f>
        <v>0</v>
      </c>
      <c r="AB3779" t="str">
        <f t="shared" ref="AB3779:AB3842" si="939">IF(C3779=0,"",C3779)</f>
        <v/>
      </c>
      <c r="AC3779" s="5" t="str">
        <f t="shared" ref="AC3779:AC3842" si="940">IF(D3779=0,"",D3779)</f>
        <v/>
      </c>
      <c r="AD3779" s="5" t="str">
        <f t="shared" ref="AD3779:AD3842" si="941">IF(F3779=0,"",F3779)</f>
        <v/>
      </c>
      <c r="AE3779" s="12">
        <f t="shared" si="935"/>
        <v>0</v>
      </c>
    </row>
    <row r="3780" spans="13:31">
      <c r="M3780" s="7">
        <f t="shared" ref="M3780:M3843" si="942">IFERROR(K3780-H3780,"")</f>
        <v>0</v>
      </c>
      <c r="N3780" s="220" t="str">
        <f t="shared" si="934"/>
        <v/>
      </c>
      <c r="O3780" s="7">
        <f t="shared" ref="O3780:O3843" si="943">IFERROR(M3780*J3780,"")</f>
        <v>0</v>
      </c>
      <c r="P3780" s="7" t="str">
        <f t="shared" ref="P3780:P3843" si="944">IFERROR(IF(N3780&gt;5%,O3780*((N3780-5%)/N3780),""),"")</f>
        <v/>
      </c>
      <c r="Q3780" s="7" t="str">
        <f t="shared" ref="Q3780:Q3843" si="945">IFERROR(IF(N3780&gt;0,O3780*(MIN(N3780,5%)/N3780),""),"")</f>
        <v/>
      </c>
      <c r="R3780" s="7" t="str">
        <f t="shared" ref="R3780:R3843" si="946">IFERROR(IF(AND(K3780&gt;0,H3780="",L3780&lt;&gt;0),L3780,""),"")</f>
        <v/>
      </c>
      <c r="S3780" s="7" t="str">
        <f t="shared" si="936"/>
        <v/>
      </c>
      <c r="T3780" s="7" t="str">
        <f t="shared" si="937"/>
        <v/>
      </c>
      <c r="X3780" s="153">
        <f t="shared" si="938"/>
        <v>0</v>
      </c>
      <c r="AB3780" t="str">
        <f t="shared" si="939"/>
        <v/>
      </c>
      <c r="AC3780" s="5" t="str">
        <f t="shared" si="940"/>
        <v/>
      </c>
      <c r="AD3780" s="5" t="str">
        <f t="shared" si="941"/>
        <v/>
      </c>
      <c r="AE3780" s="12">
        <f t="shared" si="935"/>
        <v>0</v>
      </c>
    </row>
    <row r="3781" spans="13:31">
      <c r="M3781" s="7">
        <f t="shared" si="942"/>
        <v>0</v>
      </c>
      <c r="N3781" s="220" t="str">
        <f t="shared" ref="N3781:N3844" si="947">IFERROR(M3781/H3781,"")</f>
        <v/>
      </c>
      <c r="O3781" s="7">
        <f t="shared" si="943"/>
        <v>0</v>
      </c>
      <c r="P3781" s="7" t="str">
        <f t="shared" si="944"/>
        <v/>
      </c>
      <c r="Q3781" s="7" t="str">
        <f t="shared" si="945"/>
        <v/>
      </c>
      <c r="R3781" s="7" t="str">
        <f t="shared" si="946"/>
        <v/>
      </c>
      <c r="S3781" s="7" t="str">
        <f t="shared" si="936"/>
        <v/>
      </c>
      <c r="T3781" s="7" t="str">
        <f t="shared" si="937"/>
        <v/>
      </c>
      <c r="X3781" s="154">
        <f t="shared" si="938"/>
        <v>0</v>
      </c>
      <c r="AB3781" t="str">
        <f t="shared" si="939"/>
        <v/>
      </c>
      <c r="AC3781" s="5" t="str">
        <f t="shared" si="940"/>
        <v/>
      </c>
      <c r="AD3781" s="5" t="str">
        <f t="shared" si="941"/>
        <v/>
      </c>
      <c r="AE3781" s="12">
        <f t="shared" si="935"/>
        <v>0</v>
      </c>
    </row>
    <row r="3782" spans="13:31">
      <c r="M3782" s="7">
        <f t="shared" si="942"/>
        <v>0</v>
      </c>
      <c r="N3782" s="220" t="str">
        <f t="shared" si="947"/>
        <v/>
      </c>
      <c r="O3782" s="7">
        <f t="shared" si="943"/>
        <v>0</v>
      </c>
      <c r="P3782" s="7" t="str">
        <f t="shared" si="944"/>
        <v/>
      </c>
      <c r="Q3782" s="7" t="str">
        <f t="shared" si="945"/>
        <v/>
      </c>
      <c r="R3782" s="7" t="str">
        <f t="shared" si="946"/>
        <v/>
      </c>
      <c r="S3782" s="7" t="str">
        <f t="shared" si="936"/>
        <v/>
      </c>
      <c r="T3782" s="7" t="str">
        <f t="shared" si="937"/>
        <v/>
      </c>
      <c r="X3782" s="153">
        <f t="shared" si="938"/>
        <v>0</v>
      </c>
      <c r="AB3782" t="str">
        <f t="shared" si="939"/>
        <v/>
      </c>
      <c r="AC3782" s="5" t="str">
        <f t="shared" si="940"/>
        <v/>
      </c>
      <c r="AD3782" s="5" t="str">
        <f t="shared" si="941"/>
        <v/>
      </c>
      <c r="AE3782" s="12">
        <f t="shared" si="935"/>
        <v>0</v>
      </c>
    </row>
    <row r="3783" spans="13:31">
      <c r="M3783" s="7">
        <f t="shared" si="942"/>
        <v>0</v>
      </c>
      <c r="N3783" s="220" t="str">
        <f t="shared" si="947"/>
        <v/>
      </c>
      <c r="O3783" s="7">
        <f t="shared" si="943"/>
        <v>0</v>
      </c>
      <c r="P3783" s="7" t="str">
        <f t="shared" si="944"/>
        <v/>
      </c>
      <c r="Q3783" s="7" t="str">
        <f t="shared" si="945"/>
        <v/>
      </c>
      <c r="R3783" s="7" t="str">
        <f t="shared" si="946"/>
        <v/>
      </c>
      <c r="S3783" s="7" t="str">
        <f t="shared" si="936"/>
        <v/>
      </c>
      <c r="T3783" s="7" t="str">
        <f t="shared" si="937"/>
        <v/>
      </c>
      <c r="X3783" s="154">
        <f t="shared" si="938"/>
        <v>0</v>
      </c>
      <c r="AB3783" t="str">
        <f t="shared" si="939"/>
        <v/>
      </c>
      <c r="AC3783" s="5" t="str">
        <f t="shared" si="940"/>
        <v/>
      </c>
      <c r="AD3783" s="5" t="str">
        <f t="shared" si="941"/>
        <v/>
      </c>
      <c r="AE3783" s="12">
        <f t="shared" si="935"/>
        <v>0</v>
      </c>
    </row>
    <row r="3784" spans="13:31">
      <c r="M3784" s="7">
        <f t="shared" si="942"/>
        <v>0</v>
      </c>
      <c r="N3784" s="220" t="str">
        <f t="shared" si="947"/>
        <v/>
      </c>
      <c r="O3784" s="7">
        <f t="shared" si="943"/>
        <v>0</v>
      </c>
      <c r="P3784" s="7" t="str">
        <f t="shared" si="944"/>
        <v/>
      </c>
      <c r="Q3784" s="7" t="str">
        <f t="shared" si="945"/>
        <v/>
      </c>
      <c r="R3784" s="7" t="str">
        <f t="shared" si="946"/>
        <v/>
      </c>
      <c r="S3784" s="7" t="str">
        <f t="shared" si="936"/>
        <v/>
      </c>
      <c r="T3784" s="7" t="str">
        <f t="shared" si="937"/>
        <v/>
      </c>
      <c r="X3784" s="153">
        <f t="shared" si="938"/>
        <v>0</v>
      </c>
      <c r="AB3784" t="str">
        <f t="shared" si="939"/>
        <v/>
      </c>
      <c r="AC3784" s="5" t="str">
        <f t="shared" si="940"/>
        <v/>
      </c>
      <c r="AD3784" s="5" t="str">
        <f t="shared" si="941"/>
        <v/>
      </c>
      <c r="AE3784" s="12">
        <f t="shared" si="935"/>
        <v>0</v>
      </c>
    </row>
    <row r="3785" spans="13:31">
      <c r="M3785" s="7">
        <f t="shared" si="942"/>
        <v>0</v>
      </c>
      <c r="N3785" s="220" t="str">
        <f t="shared" si="947"/>
        <v/>
      </c>
      <c r="O3785" s="7">
        <f t="shared" si="943"/>
        <v>0</v>
      </c>
      <c r="P3785" s="7" t="str">
        <f t="shared" si="944"/>
        <v/>
      </c>
      <c r="Q3785" s="7" t="str">
        <f t="shared" si="945"/>
        <v/>
      </c>
      <c r="R3785" s="7" t="str">
        <f t="shared" si="946"/>
        <v/>
      </c>
      <c r="S3785" s="7" t="str">
        <f t="shared" si="936"/>
        <v/>
      </c>
      <c r="T3785" s="7" t="str">
        <f t="shared" si="937"/>
        <v/>
      </c>
      <c r="X3785" s="154">
        <f t="shared" si="938"/>
        <v>0</v>
      </c>
      <c r="AB3785" t="str">
        <f t="shared" si="939"/>
        <v/>
      </c>
      <c r="AC3785" s="5" t="str">
        <f t="shared" si="940"/>
        <v/>
      </c>
      <c r="AD3785" s="5" t="str">
        <f t="shared" si="941"/>
        <v/>
      </c>
      <c r="AE3785" s="12">
        <f t="shared" si="935"/>
        <v>0</v>
      </c>
    </row>
    <row r="3786" spans="13:31">
      <c r="M3786" s="7">
        <f t="shared" si="942"/>
        <v>0</v>
      </c>
      <c r="N3786" s="220" t="str">
        <f t="shared" si="947"/>
        <v/>
      </c>
      <c r="O3786" s="7">
        <f t="shared" si="943"/>
        <v>0</v>
      </c>
      <c r="P3786" s="7" t="str">
        <f t="shared" si="944"/>
        <v/>
      </c>
      <c r="Q3786" s="7" t="str">
        <f t="shared" si="945"/>
        <v/>
      </c>
      <c r="R3786" s="7" t="str">
        <f t="shared" si="946"/>
        <v/>
      </c>
      <c r="S3786" s="7" t="str">
        <f t="shared" si="936"/>
        <v/>
      </c>
      <c r="T3786" s="7" t="str">
        <f t="shared" si="937"/>
        <v/>
      </c>
      <c r="X3786" s="153">
        <f t="shared" si="938"/>
        <v>0</v>
      </c>
      <c r="AB3786" t="str">
        <f t="shared" si="939"/>
        <v/>
      </c>
      <c r="AC3786" s="5" t="str">
        <f t="shared" si="940"/>
        <v/>
      </c>
      <c r="AD3786" s="5" t="str">
        <f t="shared" si="941"/>
        <v/>
      </c>
      <c r="AE3786" s="12">
        <f t="shared" si="935"/>
        <v>0</v>
      </c>
    </row>
    <row r="3787" spans="13:31">
      <c r="M3787" s="7">
        <f t="shared" si="942"/>
        <v>0</v>
      </c>
      <c r="N3787" s="220" t="str">
        <f t="shared" si="947"/>
        <v/>
      </c>
      <c r="O3787" s="7">
        <f t="shared" si="943"/>
        <v>0</v>
      </c>
      <c r="P3787" s="7" t="str">
        <f t="shared" si="944"/>
        <v/>
      </c>
      <c r="Q3787" s="7" t="str">
        <f t="shared" si="945"/>
        <v/>
      </c>
      <c r="R3787" s="7" t="str">
        <f t="shared" si="946"/>
        <v/>
      </c>
      <c r="S3787" s="7" t="str">
        <f t="shared" si="936"/>
        <v/>
      </c>
      <c r="T3787" s="7" t="str">
        <f t="shared" si="937"/>
        <v/>
      </c>
      <c r="X3787" s="154">
        <f t="shared" si="938"/>
        <v>0</v>
      </c>
      <c r="AB3787" t="str">
        <f t="shared" si="939"/>
        <v/>
      </c>
      <c r="AC3787" s="5" t="str">
        <f t="shared" si="940"/>
        <v/>
      </c>
      <c r="AD3787" s="5" t="str">
        <f t="shared" si="941"/>
        <v/>
      </c>
      <c r="AE3787" s="12">
        <f t="shared" si="935"/>
        <v>0</v>
      </c>
    </row>
    <row r="3788" spans="13:31">
      <c r="M3788" s="7">
        <f t="shared" si="942"/>
        <v>0</v>
      </c>
      <c r="N3788" s="220" t="str">
        <f t="shared" si="947"/>
        <v/>
      </c>
      <c r="O3788" s="7">
        <f t="shared" si="943"/>
        <v>0</v>
      </c>
      <c r="P3788" s="7" t="str">
        <f t="shared" si="944"/>
        <v/>
      </c>
      <c r="Q3788" s="7" t="str">
        <f t="shared" si="945"/>
        <v/>
      </c>
      <c r="R3788" s="7" t="str">
        <f t="shared" si="946"/>
        <v/>
      </c>
      <c r="S3788" s="7" t="str">
        <f t="shared" si="936"/>
        <v/>
      </c>
      <c r="T3788" s="7" t="str">
        <f t="shared" si="937"/>
        <v/>
      </c>
      <c r="X3788" s="153">
        <f t="shared" si="938"/>
        <v>0</v>
      </c>
      <c r="AB3788" t="str">
        <f t="shared" si="939"/>
        <v/>
      </c>
      <c r="AC3788" s="5" t="str">
        <f t="shared" si="940"/>
        <v/>
      </c>
      <c r="AD3788" s="5" t="str">
        <f t="shared" si="941"/>
        <v/>
      </c>
      <c r="AE3788" s="12">
        <f t="shared" si="935"/>
        <v>0</v>
      </c>
    </row>
    <row r="3789" spans="13:31">
      <c r="M3789" s="7">
        <f t="shared" si="942"/>
        <v>0</v>
      </c>
      <c r="N3789" s="220" t="str">
        <f t="shared" si="947"/>
        <v/>
      </c>
      <c r="O3789" s="7">
        <f t="shared" si="943"/>
        <v>0</v>
      </c>
      <c r="P3789" s="7" t="str">
        <f t="shared" si="944"/>
        <v/>
      </c>
      <c r="Q3789" s="7" t="str">
        <f t="shared" si="945"/>
        <v/>
      </c>
      <c r="R3789" s="7" t="str">
        <f t="shared" si="946"/>
        <v/>
      </c>
      <c r="S3789" s="7" t="str">
        <f t="shared" si="936"/>
        <v/>
      </c>
      <c r="T3789" s="7" t="str">
        <f t="shared" si="937"/>
        <v/>
      </c>
      <c r="X3789" s="154">
        <f t="shared" si="938"/>
        <v>0</v>
      </c>
      <c r="AB3789" t="str">
        <f t="shared" si="939"/>
        <v/>
      </c>
      <c r="AC3789" s="5" t="str">
        <f t="shared" si="940"/>
        <v/>
      </c>
      <c r="AD3789" s="5" t="str">
        <f t="shared" si="941"/>
        <v/>
      </c>
      <c r="AE3789" s="12">
        <f t="shared" si="935"/>
        <v>0</v>
      </c>
    </row>
    <row r="3790" spans="13:31">
      <c r="M3790" s="7">
        <f t="shared" si="942"/>
        <v>0</v>
      </c>
      <c r="N3790" s="220" t="str">
        <f t="shared" si="947"/>
        <v/>
      </c>
      <c r="O3790" s="7">
        <f t="shared" si="943"/>
        <v>0</v>
      </c>
      <c r="P3790" s="7" t="str">
        <f t="shared" si="944"/>
        <v/>
      </c>
      <c r="Q3790" s="7" t="str">
        <f t="shared" si="945"/>
        <v/>
      </c>
      <c r="R3790" s="7" t="str">
        <f t="shared" si="946"/>
        <v/>
      </c>
      <c r="S3790" s="7" t="str">
        <f t="shared" si="936"/>
        <v/>
      </c>
      <c r="T3790" s="7" t="str">
        <f t="shared" si="937"/>
        <v/>
      </c>
      <c r="X3790" s="153">
        <f t="shared" si="938"/>
        <v>0</v>
      </c>
      <c r="AB3790" t="str">
        <f t="shared" si="939"/>
        <v/>
      </c>
      <c r="AC3790" s="5" t="str">
        <f t="shared" si="940"/>
        <v/>
      </c>
      <c r="AD3790" s="5" t="str">
        <f t="shared" si="941"/>
        <v/>
      </c>
      <c r="AE3790" s="12">
        <f t="shared" si="935"/>
        <v>0</v>
      </c>
    </row>
    <row r="3791" spans="13:31">
      <c r="M3791" s="7">
        <f t="shared" si="942"/>
        <v>0</v>
      </c>
      <c r="N3791" s="220" t="str">
        <f t="shared" si="947"/>
        <v/>
      </c>
      <c r="O3791" s="7">
        <f t="shared" si="943"/>
        <v>0</v>
      </c>
      <c r="P3791" s="7" t="str">
        <f t="shared" si="944"/>
        <v/>
      </c>
      <c r="Q3791" s="7" t="str">
        <f t="shared" si="945"/>
        <v/>
      </c>
      <c r="R3791" s="7" t="str">
        <f t="shared" si="946"/>
        <v/>
      </c>
      <c r="S3791" s="7" t="str">
        <f t="shared" si="936"/>
        <v/>
      </c>
      <c r="T3791" s="7" t="str">
        <f t="shared" si="937"/>
        <v/>
      </c>
      <c r="X3791" s="154">
        <f t="shared" si="938"/>
        <v>0</v>
      </c>
      <c r="AB3791" t="str">
        <f t="shared" si="939"/>
        <v/>
      </c>
      <c r="AC3791" s="5" t="str">
        <f t="shared" si="940"/>
        <v/>
      </c>
      <c r="AD3791" s="5" t="str">
        <f t="shared" si="941"/>
        <v/>
      </c>
      <c r="AE3791" s="12">
        <f t="shared" si="935"/>
        <v>0</v>
      </c>
    </row>
    <row r="3792" spans="13:31">
      <c r="M3792" s="7">
        <f t="shared" si="942"/>
        <v>0</v>
      </c>
      <c r="N3792" s="220" t="str">
        <f t="shared" si="947"/>
        <v/>
      </c>
      <c r="O3792" s="7">
        <f t="shared" si="943"/>
        <v>0</v>
      </c>
      <c r="P3792" s="7" t="str">
        <f t="shared" si="944"/>
        <v/>
      </c>
      <c r="Q3792" s="7" t="str">
        <f t="shared" si="945"/>
        <v/>
      </c>
      <c r="R3792" s="7" t="str">
        <f t="shared" si="946"/>
        <v/>
      </c>
      <c r="S3792" s="7" t="str">
        <f t="shared" si="936"/>
        <v/>
      </c>
      <c r="T3792" s="7" t="str">
        <f t="shared" si="937"/>
        <v/>
      </c>
      <c r="X3792" s="153">
        <f t="shared" si="938"/>
        <v>0</v>
      </c>
      <c r="AB3792" t="str">
        <f t="shared" si="939"/>
        <v/>
      </c>
      <c r="AC3792" s="5" t="str">
        <f t="shared" si="940"/>
        <v/>
      </c>
      <c r="AD3792" s="5" t="str">
        <f t="shared" si="941"/>
        <v/>
      </c>
      <c r="AE3792" s="12">
        <f t="shared" si="935"/>
        <v>0</v>
      </c>
    </row>
    <row r="3793" spans="13:31">
      <c r="M3793" s="7">
        <f t="shared" si="942"/>
        <v>0</v>
      </c>
      <c r="N3793" s="220" t="str">
        <f t="shared" si="947"/>
        <v/>
      </c>
      <c r="O3793" s="7">
        <f t="shared" si="943"/>
        <v>0</v>
      </c>
      <c r="P3793" s="7" t="str">
        <f t="shared" si="944"/>
        <v/>
      </c>
      <c r="Q3793" s="7" t="str">
        <f t="shared" si="945"/>
        <v/>
      </c>
      <c r="R3793" s="7" t="str">
        <f t="shared" si="946"/>
        <v/>
      </c>
      <c r="S3793" s="7" t="str">
        <f t="shared" si="936"/>
        <v/>
      </c>
      <c r="T3793" s="7" t="str">
        <f t="shared" si="937"/>
        <v/>
      </c>
      <c r="X3793" s="154">
        <f t="shared" si="938"/>
        <v>0</v>
      </c>
      <c r="AB3793" t="str">
        <f t="shared" si="939"/>
        <v/>
      </c>
      <c r="AC3793" s="5" t="str">
        <f t="shared" si="940"/>
        <v/>
      </c>
      <c r="AD3793" s="5" t="str">
        <f t="shared" si="941"/>
        <v/>
      </c>
      <c r="AE3793" s="12">
        <f t="shared" si="935"/>
        <v>0</v>
      </c>
    </row>
    <row r="3794" spans="13:31">
      <c r="M3794" s="7">
        <f t="shared" si="942"/>
        <v>0</v>
      </c>
      <c r="N3794" s="220" t="str">
        <f t="shared" si="947"/>
        <v/>
      </c>
      <c r="O3794" s="7">
        <f t="shared" si="943"/>
        <v>0</v>
      </c>
      <c r="P3794" s="7" t="str">
        <f t="shared" si="944"/>
        <v/>
      </c>
      <c r="Q3794" s="7" t="str">
        <f t="shared" si="945"/>
        <v/>
      </c>
      <c r="R3794" s="7" t="str">
        <f t="shared" si="946"/>
        <v/>
      </c>
      <c r="S3794" s="7" t="str">
        <f t="shared" si="936"/>
        <v/>
      </c>
      <c r="T3794" s="7" t="str">
        <f t="shared" si="937"/>
        <v/>
      </c>
      <c r="X3794" s="153">
        <f t="shared" si="938"/>
        <v>0</v>
      </c>
      <c r="AB3794" t="str">
        <f t="shared" si="939"/>
        <v/>
      </c>
      <c r="AC3794" s="5" t="str">
        <f t="shared" si="940"/>
        <v/>
      </c>
      <c r="AD3794" s="5" t="str">
        <f t="shared" si="941"/>
        <v/>
      </c>
      <c r="AE3794" s="12">
        <f t="shared" si="935"/>
        <v>0</v>
      </c>
    </row>
    <row r="3795" spans="13:31">
      <c r="M3795" s="7">
        <f t="shared" si="942"/>
        <v>0</v>
      </c>
      <c r="N3795" s="220" t="str">
        <f t="shared" si="947"/>
        <v/>
      </c>
      <c r="O3795" s="7">
        <f t="shared" si="943"/>
        <v>0</v>
      </c>
      <c r="P3795" s="7" t="str">
        <f t="shared" si="944"/>
        <v/>
      </c>
      <c r="Q3795" s="7" t="str">
        <f t="shared" si="945"/>
        <v/>
      </c>
      <c r="R3795" s="7" t="str">
        <f t="shared" si="946"/>
        <v/>
      </c>
      <c r="S3795" s="7" t="str">
        <f t="shared" si="936"/>
        <v/>
      </c>
      <c r="T3795" s="7" t="str">
        <f t="shared" si="937"/>
        <v/>
      </c>
      <c r="X3795" s="154">
        <f t="shared" si="938"/>
        <v>0</v>
      </c>
      <c r="AB3795" t="str">
        <f t="shared" si="939"/>
        <v/>
      </c>
      <c r="AC3795" s="5" t="str">
        <f t="shared" si="940"/>
        <v/>
      </c>
      <c r="AD3795" s="5" t="str">
        <f t="shared" si="941"/>
        <v/>
      </c>
      <c r="AE3795" s="12">
        <f t="shared" si="935"/>
        <v>0</v>
      </c>
    </row>
    <row r="3796" spans="13:31">
      <c r="M3796" s="7">
        <f t="shared" si="942"/>
        <v>0</v>
      </c>
      <c r="N3796" s="220" t="str">
        <f t="shared" si="947"/>
        <v/>
      </c>
      <c r="O3796" s="7">
        <f t="shared" si="943"/>
        <v>0</v>
      </c>
      <c r="P3796" s="7" t="str">
        <f t="shared" si="944"/>
        <v/>
      </c>
      <c r="Q3796" s="7" t="str">
        <f t="shared" si="945"/>
        <v/>
      </c>
      <c r="R3796" s="7" t="str">
        <f t="shared" si="946"/>
        <v/>
      </c>
      <c r="S3796" s="7" t="str">
        <f t="shared" si="936"/>
        <v/>
      </c>
      <c r="T3796" s="7" t="str">
        <f t="shared" si="937"/>
        <v/>
      </c>
      <c r="X3796" s="153">
        <f t="shared" si="938"/>
        <v>0</v>
      </c>
      <c r="AB3796" t="str">
        <f t="shared" si="939"/>
        <v/>
      </c>
      <c r="AC3796" s="5" t="str">
        <f t="shared" si="940"/>
        <v/>
      </c>
      <c r="AD3796" s="5" t="str">
        <f t="shared" si="941"/>
        <v/>
      </c>
      <c r="AE3796" s="12">
        <f t="shared" si="935"/>
        <v>0</v>
      </c>
    </row>
    <row r="3797" spans="13:31">
      <c r="M3797" s="7">
        <f t="shared" si="942"/>
        <v>0</v>
      </c>
      <c r="N3797" s="220" t="str">
        <f t="shared" si="947"/>
        <v/>
      </c>
      <c r="O3797" s="7">
        <f t="shared" si="943"/>
        <v>0</v>
      </c>
      <c r="P3797" s="7" t="str">
        <f t="shared" si="944"/>
        <v/>
      </c>
      <c r="Q3797" s="7" t="str">
        <f t="shared" si="945"/>
        <v/>
      </c>
      <c r="R3797" s="7" t="str">
        <f t="shared" si="946"/>
        <v/>
      </c>
      <c r="S3797" s="7" t="str">
        <f t="shared" si="936"/>
        <v/>
      </c>
      <c r="T3797" s="7" t="str">
        <f t="shared" si="937"/>
        <v/>
      </c>
      <c r="X3797" s="154">
        <f t="shared" si="938"/>
        <v>0</v>
      </c>
      <c r="AB3797" t="str">
        <f t="shared" si="939"/>
        <v/>
      </c>
      <c r="AC3797" s="5" t="str">
        <f t="shared" si="940"/>
        <v/>
      </c>
      <c r="AD3797" s="5" t="str">
        <f t="shared" si="941"/>
        <v/>
      </c>
      <c r="AE3797" s="12">
        <f t="shared" si="935"/>
        <v>0</v>
      </c>
    </row>
    <row r="3798" spans="13:31">
      <c r="M3798" s="7">
        <f t="shared" si="942"/>
        <v>0</v>
      </c>
      <c r="N3798" s="220" t="str">
        <f t="shared" si="947"/>
        <v/>
      </c>
      <c r="O3798" s="7">
        <f t="shared" si="943"/>
        <v>0</v>
      </c>
      <c r="P3798" s="7" t="str">
        <f t="shared" si="944"/>
        <v/>
      </c>
      <c r="Q3798" s="7" t="str">
        <f t="shared" si="945"/>
        <v/>
      </c>
      <c r="R3798" s="7" t="str">
        <f t="shared" si="946"/>
        <v/>
      </c>
      <c r="S3798" s="7" t="str">
        <f t="shared" si="936"/>
        <v/>
      </c>
      <c r="T3798" s="7" t="str">
        <f t="shared" si="937"/>
        <v/>
      </c>
      <c r="X3798" s="153">
        <f t="shared" si="938"/>
        <v>0</v>
      </c>
      <c r="AB3798" t="str">
        <f t="shared" si="939"/>
        <v/>
      </c>
      <c r="AC3798" s="5" t="str">
        <f t="shared" si="940"/>
        <v/>
      </c>
      <c r="AD3798" s="5" t="str">
        <f t="shared" si="941"/>
        <v/>
      </c>
      <c r="AE3798" s="12">
        <f t="shared" si="935"/>
        <v>0</v>
      </c>
    </row>
    <row r="3799" spans="13:31">
      <c r="M3799" s="7">
        <f t="shared" si="942"/>
        <v>0</v>
      </c>
      <c r="N3799" s="220" t="str">
        <f t="shared" si="947"/>
        <v/>
      </c>
      <c r="O3799" s="7">
        <f t="shared" si="943"/>
        <v>0</v>
      </c>
      <c r="P3799" s="7" t="str">
        <f t="shared" si="944"/>
        <v/>
      </c>
      <c r="Q3799" s="7" t="str">
        <f t="shared" si="945"/>
        <v/>
      </c>
      <c r="R3799" s="7" t="str">
        <f t="shared" si="946"/>
        <v/>
      </c>
      <c r="S3799" s="7" t="str">
        <f t="shared" si="936"/>
        <v/>
      </c>
      <c r="T3799" s="7" t="str">
        <f t="shared" si="937"/>
        <v/>
      </c>
      <c r="X3799" s="154">
        <f t="shared" si="938"/>
        <v>0</v>
      </c>
      <c r="AB3799" t="str">
        <f t="shared" si="939"/>
        <v/>
      </c>
      <c r="AC3799" s="5" t="str">
        <f t="shared" si="940"/>
        <v/>
      </c>
      <c r="AD3799" s="5" t="str">
        <f t="shared" si="941"/>
        <v/>
      </c>
      <c r="AE3799" s="12">
        <f t="shared" si="935"/>
        <v>0</v>
      </c>
    </row>
    <row r="3800" spans="13:31">
      <c r="M3800" s="7">
        <f t="shared" si="942"/>
        <v>0</v>
      </c>
      <c r="N3800" s="220" t="str">
        <f t="shared" si="947"/>
        <v/>
      </c>
      <c r="O3800" s="7">
        <f t="shared" si="943"/>
        <v>0</v>
      </c>
      <c r="P3800" s="7" t="str">
        <f t="shared" si="944"/>
        <v/>
      </c>
      <c r="Q3800" s="7" t="str">
        <f t="shared" si="945"/>
        <v/>
      </c>
      <c r="R3800" s="7" t="str">
        <f t="shared" si="946"/>
        <v/>
      </c>
      <c r="S3800" s="7" t="str">
        <f t="shared" si="936"/>
        <v/>
      </c>
      <c r="T3800" s="7" t="str">
        <f t="shared" si="937"/>
        <v/>
      </c>
      <c r="X3800" s="153">
        <f t="shared" si="938"/>
        <v>0</v>
      </c>
      <c r="AB3800" t="str">
        <f t="shared" si="939"/>
        <v/>
      </c>
      <c r="AC3800" s="5" t="str">
        <f t="shared" si="940"/>
        <v/>
      </c>
      <c r="AD3800" s="5" t="str">
        <f t="shared" si="941"/>
        <v/>
      </c>
      <c r="AE3800" s="12">
        <f t="shared" si="935"/>
        <v>0</v>
      </c>
    </row>
    <row r="3801" spans="13:31">
      <c r="M3801" s="7">
        <f t="shared" si="942"/>
        <v>0</v>
      </c>
      <c r="N3801" s="220" t="str">
        <f t="shared" si="947"/>
        <v/>
      </c>
      <c r="O3801" s="7">
        <f t="shared" si="943"/>
        <v>0</v>
      </c>
      <c r="P3801" s="7" t="str">
        <f t="shared" si="944"/>
        <v/>
      </c>
      <c r="Q3801" s="7" t="str">
        <f t="shared" si="945"/>
        <v/>
      </c>
      <c r="R3801" s="7" t="str">
        <f t="shared" si="946"/>
        <v/>
      </c>
      <c r="S3801" s="7" t="str">
        <f t="shared" si="936"/>
        <v/>
      </c>
      <c r="T3801" s="7" t="str">
        <f t="shared" si="937"/>
        <v/>
      </c>
      <c r="X3801" s="154">
        <f t="shared" si="938"/>
        <v>0</v>
      </c>
      <c r="AB3801" t="str">
        <f t="shared" si="939"/>
        <v/>
      </c>
      <c r="AC3801" s="5" t="str">
        <f t="shared" si="940"/>
        <v/>
      </c>
      <c r="AD3801" s="5" t="str">
        <f t="shared" si="941"/>
        <v/>
      </c>
      <c r="AE3801" s="12">
        <f t="shared" si="935"/>
        <v>0</v>
      </c>
    </row>
    <row r="3802" spans="13:31">
      <c r="M3802" s="7">
        <f t="shared" si="942"/>
        <v>0</v>
      </c>
      <c r="N3802" s="220" t="str">
        <f t="shared" si="947"/>
        <v/>
      </c>
      <c r="O3802" s="7">
        <f t="shared" si="943"/>
        <v>0</v>
      </c>
      <c r="P3802" s="7" t="str">
        <f t="shared" si="944"/>
        <v/>
      </c>
      <c r="Q3802" s="7" t="str">
        <f t="shared" si="945"/>
        <v/>
      </c>
      <c r="R3802" s="7" t="str">
        <f t="shared" si="946"/>
        <v/>
      </c>
      <c r="S3802" s="7" t="str">
        <f t="shared" si="936"/>
        <v/>
      </c>
      <c r="T3802" s="7" t="str">
        <f t="shared" si="937"/>
        <v/>
      </c>
      <c r="X3802" s="153">
        <f t="shared" si="938"/>
        <v>0</v>
      </c>
      <c r="AB3802" t="str">
        <f t="shared" si="939"/>
        <v/>
      </c>
      <c r="AC3802" s="5" t="str">
        <f t="shared" si="940"/>
        <v/>
      </c>
      <c r="AD3802" s="5" t="str">
        <f t="shared" si="941"/>
        <v/>
      </c>
      <c r="AE3802" s="12">
        <f t="shared" si="935"/>
        <v>0</v>
      </c>
    </row>
    <row r="3803" spans="13:31">
      <c r="M3803" s="7">
        <f t="shared" si="942"/>
        <v>0</v>
      </c>
      <c r="N3803" s="220" t="str">
        <f t="shared" si="947"/>
        <v/>
      </c>
      <c r="O3803" s="7">
        <f t="shared" si="943"/>
        <v>0</v>
      </c>
      <c r="P3803" s="7" t="str">
        <f t="shared" si="944"/>
        <v/>
      </c>
      <c r="Q3803" s="7" t="str">
        <f t="shared" si="945"/>
        <v/>
      </c>
      <c r="R3803" s="7" t="str">
        <f t="shared" si="946"/>
        <v/>
      </c>
      <c r="S3803" s="7" t="str">
        <f t="shared" si="936"/>
        <v/>
      </c>
      <c r="T3803" s="7" t="str">
        <f t="shared" si="937"/>
        <v/>
      </c>
      <c r="X3803" s="154">
        <f t="shared" si="938"/>
        <v>0</v>
      </c>
      <c r="AB3803" t="str">
        <f t="shared" si="939"/>
        <v/>
      </c>
      <c r="AC3803" s="5" t="str">
        <f t="shared" si="940"/>
        <v/>
      </c>
      <c r="AD3803" s="5" t="str">
        <f t="shared" si="941"/>
        <v/>
      </c>
      <c r="AE3803" s="12">
        <f t="shared" si="935"/>
        <v>0</v>
      </c>
    </row>
    <row r="3804" spans="13:31">
      <c r="M3804" s="7">
        <f t="shared" si="942"/>
        <v>0</v>
      </c>
      <c r="N3804" s="220" t="str">
        <f t="shared" si="947"/>
        <v/>
      </c>
      <c r="O3804" s="7">
        <f t="shared" si="943"/>
        <v>0</v>
      </c>
      <c r="P3804" s="7" t="str">
        <f t="shared" si="944"/>
        <v/>
      </c>
      <c r="Q3804" s="7" t="str">
        <f t="shared" si="945"/>
        <v/>
      </c>
      <c r="R3804" s="7" t="str">
        <f t="shared" si="946"/>
        <v/>
      </c>
      <c r="S3804" s="7" t="str">
        <f t="shared" si="936"/>
        <v/>
      </c>
      <c r="T3804" s="7" t="str">
        <f t="shared" si="937"/>
        <v/>
      </c>
      <c r="X3804" s="153">
        <f t="shared" si="938"/>
        <v>0</v>
      </c>
      <c r="AB3804" t="str">
        <f t="shared" si="939"/>
        <v/>
      </c>
      <c r="AC3804" s="5" t="str">
        <f t="shared" si="940"/>
        <v/>
      </c>
      <c r="AD3804" s="5" t="str">
        <f t="shared" si="941"/>
        <v/>
      </c>
      <c r="AE3804" s="12">
        <f t="shared" si="935"/>
        <v>0</v>
      </c>
    </row>
    <row r="3805" spans="13:31">
      <c r="M3805" s="7">
        <f t="shared" si="942"/>
        <v>0</v>
      </c>
      <c r="N3805" s="220" t="str">
        <f t="shared" si="947"/>
        <v/>
      </c>
      <c r="O3805" s="7">
        <f t="shared" si="943"/>
        <v>0</v>
      </c>
      <c r="P3805" s="7" t="str">
        <f t="shared" si="944"/>
        <v/>
      </c>
      <c r="Q3805" s="7" t="str">
        <f t="shared" si="945"/>
        <v/>
      </c>
      <c r="R3805" s="7" t="str">
        <f t="shared" si="946"/>
        <v/>
      </c>
      <c r="S3805" s="7" t="str">
        <f t="shared" si="936"/>
        <v/>
      </c>
      <c r="T3805" s="7" t="str">
        <f t="shared" si="937"/>
        <v/>
      </c>
      <c r="X3805" s="154">
        <f t="shared" si="938"/>
        <v>0</v>
      </c>
      <c r="AB3805" t="str">
        <f t="shared" si="939"/>
        <v/>
      </c>
      <c r="AC3805" s="5" t="str">
        <f t="shared" si="940"/>
        <v/>
      </c>
      <c r="AD3805" s="5" t="str">
        <f t="shared" si="941"/>
        <v/>
      </c>
      <c r="AE3805" s="12">
        <f t="shared" si="935"/>
        <v>0</v>
      </c>
    </row>
    <row r="3806" spans="13:31">
      <c r="M3806" s="7">
        <f t="shared" si="942"/>
        <v>0</v>
      </c>
      <c r="N3806" s="220" t="str">
        <f t="shared" si="947"/>
        <v/>
      </c>
      <c r="O3806" s="7">
        <f t="shared" si="943"/>
        <v>0</v>
      </c>
      <c r="P3806" s="7" t="str">
        <f t="shared" si="944"/>
        <v/>
      </c>
      <c r="Q3806" s="7" t="str">
        <f t="shared" si="945"/>
        <v/>
      </c>
      <c r="R3806" s="7" t="str">
        <f t="shared" si="946"/>
        <v/>
      </c>
      <c r="S3806" s="7" t="str">
        <f t="shared" si="936"/>
        <v/>
      </c>
      <c r="T3806" s="7" t="str">
        <f t="shared" si="937"/>
        <v/>
      </c>
      <c r="X3806" s="153">
        <f t="shared" si="938"/>
        <v>0</v>
      </c>
      <c r="AB3806" t="str">
        <f t="shared" si="939"/>
        <v/>
      </c>
      <c r="AC3806" s="5" t="str">
        <f t="shared" si="940"/>
        <v/>
      </c>
      <c r="AD3806" s="5" t="str">
        <f t="shared" si="941"/>
        <v/>
      </c>
      <c r="AE3806" s="12">
        <f t="shared" si="935"/>
        <v>0</v>
      </c>
    </row>
    <row r="3807" spans="13:31">
      <c r="M3807" s="7">
        <f t="shared" si="942"/>
        <v>0</v>
      </c>
      <c r="N3807" s="220" t="str">
        <f t="shared" si="947"/>
        <v/>
      </c>
      <c r="O3807" s="7">
        <f t="shared" si="943"/>
        <v>0</v>
      </c>
      <c r="P3807" s="7" t="str">
        <f t="shared" si="944"/>
        <v/>
      </c>
      <c r="Q3807" s="7" t="str">
        <f t="shared" si="945"/>
        <v/>
      </c>
      <c r="R3807" s="7" t="str">
        <f t="shared" si="946"/>
        <v/>
      </c>
      <c r="S3807" s="7" t="str">
        <f t="shared" si="936"/>
        <v/>
      </c>
      <c r="T3807" s="7" t="str">
        <f t="shared" si="937"/>
        <v/>
      </c>
      <c r="X3807" s="154">
        <f t="shared" si="938"/>
        <v>0</v>
      </c>
      <c r="AB3807" t="str">
        <f t="shared" si="939"/>
        <v/>
      </c>
      <c r="AC3807" s="5" t="str">
        <f t="shared" si="940"/>
        <v/>
      </c>
      <c r="AD3807" s="5" t="str">
        <f t="shared" si="941"/>
        <v/>
      </c>
      <c r="AE3807" s="12">
        <f t="shared" si="935"/>
        <v>0</v>
      </c>
    </row>
    <row r="3808" spans="13:31">
      <c r="M3808" s="7">
        <f t="shared" si="942"/>
        <v>0</v>
      </c>
      <c r="N3808" s="220" t="str">
        <f t="shared" si="947"/>
        <v/>
      </c>
      <c r="O3808" s="7">
        <f t="shared" si="943"/>
        <v>0</v>
      </c>
      <c r="P3808" s="7" t="str">
        <f t="shared" si="944"/>
        <v/>
      </c>
      <c r="Q3808" s="7" t="str">
        <f t="shared" si="945"/>
        <v/>
      </c>
      <c r="R3808" s="7" t="str">
        <f t="shared" si="946"/>
        <v/>
      </c>
      <c r="S3808" s="7" t="str">
        <f t="shared" si="936"/>
        <v/>
      </c>
      <c r="T3808" s="7" t="str">
        <f t="shared" si="937"/>
        <v/>
      </c>
      <c r="X3808" s="153">
        <f t="shared" si="938"/>
        <v>0</v>
      </c>
      <c r="AB3808" t="str">
        <f t="shared" si="939"/>
        <v/>
      </c>
      <c r="AC3808" s="5" t="str">
        <f t="shared" si="940"/>
        <v/>
      </c>
      <c r="AD3808" s="5" t="str">
        <f t="shared" si="941"/>
        <v/>
      </c>
      <c r="AE3808" s="12">
        <f t="shared" si="935"/>
        <v>0</v>
      </c>
    </row>
    <row r="3809" spans="13:31">
      <c r="M3809" s="7">
        <f t="shared" si="942"/>
        <v>0</v>
      </c>
      <c r="N3809" s="220" t="str">
        <f t="shared" si="947"/>
        <v/>
      </c>
      <c r="O3809" s="7">
        <f t="shared" si="943"/>
        <v>0</v>
      </c>
      <c r="P3809" s="7" t="str">
        <f t="shared" si="944"/>
        <v/>
      </c>
      <c r="Q3809" s="7" t="str">
        <f t="shared" si="945"/>
        <v/>
      </c>
      <c r="R3809" s="7" t="str">
        <f t="shared" si="946"/>
        <v/>
      </c>
      <c r="S3809" s="7" t="str">
        <f t="shared" si="936"/>
        <v/>
      </c>
      <c r="T3809" s="7" t="str">
        <f t="shared" si="937"/>
        <v/>
      </c>
      <c r="X3809" s="154">
        <f t="shared" si="938"/>
        <v>0</v>
      </c>
      <c r="AB3809" t="str">
        <f t="shared" si="939"/>
        <v/>
      </c>
      <c r="AC3809" s="5" t="str">
        <f t="shared" si="940"/>
        <v/>
      </c>
      <c r="AD3809" s="5" t="str">
        <f t="shared" si="941"/>
        <v/>
      </c>
      <c r="AE3809" s="12">
        <f t="shared" si="935"/>
        <v>0</v>
      </c>
    </row>
    <row r="3810" spans="13:31">
      <c r="M3810" s="7">
        <f t="shared" si="942"/>
        <v>0</v>
      </c>
      <c r="N3810" s="220" t="str">
        <f t="shared" si="947"/>
        <v/>
      </c>
      <c r="O3810" s="7">
        <f t="shared" si="943"/>
        <v>0</v>
      </c>
      <c r="P3810" s="7" t="str">
        <f t="shared" si="944"/>
        <v/>
      </c>
      <c r="Q3810" s="7" t="str">
        <f t="shared" si="945"/>
        <v/>
      </c>
      <c r="R3810" s="7" t="str">
        <f t="shared" si="946"/>
        <v/>
      </c>
      <c r="S3810" s="7" t="str">
        <f t="shared" si="936"/>
        <v/>
      </c>
      <c r="T3810" s="7" t="str">
        <f t="shared" si="937"/>
        <v/>
      </c>
      <c r="X3810" s="153">
        <f t="shared" si="938"/>
        <v>0</v>
      </c>
      <c r="AB3810" t="str">
        <f t="shared" si="939"/>
        <v/>
      </c>
      <c r="AC3810" s="5" t="str">
        <f t="shared" si="940"/>
        <v/>
      </c>
      <c r="AD3810" s="5" t="str">
        <f t="shared" si="941"/>
        <v/>
      </c>
      <c r="AE3810" s="12">
        <f t="shared" si="935"/>
        <v>0</v>
      </c>
    </row>
    <row r="3811" spans="13:31">
      <c r="M3811" s="7">
        <f t="shared" si="942"/>
        <v>0</v>
      </c>
      <c r="N3811" s="220" t="str">
        <f t="shared" si="947"/>
        <v/>
      </c>
      <c r="O3811" s="7">
        <f t="shared" si="943"/>
        <v>0</v>
      </c>
      <c r="P3811" s="7" t="str">
        <f t="shared" si="944"/>
        <v/>
      </c>
      <c r="Q3811" s="7" t="str">
        <f t="shared" si="945"/>
        <v/>
      </c>
      <c r="R3811" s="7" t="str">
        <f t="shared" si="946"/>
        <v/>
      </c>
      <c r="S3811" s="7" t="str">
        <f t="shared" si="936"/>
        <v/>
      </c>
      <c r="T3811" s="7" t="str">
        <f t="shared" si="937"/>
        <v/>
      </c>
      <c r="X3811" s="154">
        <f t="shared" si="938"/>
        <v>0</v>
      </c>
      <c r="AB3811" t="str">
        <f t="shared" si="939"/>
        <v/>
      </c>
      <c r="AC3811" s="5" t="str">
        <f t="shared" si="940"/>
        <v/>
      </c>
      <c r="AD3811" s="5" t="str">
        <f t="shared" si="941"/>
        <v/>
      </c>
      <c r="AE3811" s="12">
        <f t="shared" si="935"/>
        <v>0</v>
      </c>
    </row>
    <row r="3812" spans="13:31">
      <c r="M3812" s="7">
        <f t="shared" si="942"/>
        <v>0</v>
      </c>
      <c r="N3812" s="220" t="str">
        <f t="shared" si="947"/>
        <v/>
      </c>
      <c r="O3812" s="7">
        <f t="shared" si="943"/>
        <v>0</v>
      </c>
      <c r="P3812" s="7" t="str">
        <f t="shared" si="944"/>
        <v/>
      </c>
      <c r="Q3812" s="7" t="str">
        <f t="shared" si="945"/>
        <v/>
      </c>
      <c r="R3812" s="7" t="str">
        <f t="shared" si="946"/>
        <v/>
      </c>
      <c r="S3812" s="7" t="str">
        <f t="shared" si="936"/>
        <v/>
      </c>
      <c r="T3812" s="7" t="str">
        <f t="shared" si="937"/>
        <v/>
      </c>
      <c r="X3812" s="153">
        <f t="shared" si="938"/>
        <v>0</v>
      </c>
      <c r="AB3812" t="str">
        <f t="shared" si="939"/>
        <v/>
      </c>
      <c r="AC3812" s="5" t="str">
        <f t="shared" si="940"/>
        <v/>
      </c>
      <c r="AD3812" s="5" t="str">
        <f t="shared" si="941"/>
        <v/>
      </c>
      <c r="AE3812" s="12">
        <f t="shared" si="935"/>
        <v>0</v>
      </c>
    </row>
    <row r="3813" spans="13:31">
      <c r="M3813" s="7">
        <f t="shared" si="942"/>
        <v>0</v>
      </c>
      <c r="N3813" s="220" t="str">
        <f t="shared" si="947"/>
        <v/>
      </c>
      <c r="O3813" s="7">
        <f t="shared" si="943"/>
        <v>0</v>
      </c>
      <c r="P3813" s="7" t="str">
        <f t="shared" si="944"/>
        <v/>
      </c>
      <c r="Q3813" s="7" t="str">
        <f t="shared" si="945"/>
        <v/>
      </c>
      <c r="R3813" s="7" t="str">
        <f t="shared" si="946"/>
        <v/>
      </c>
      <c r="S3813" s="7" t="str">
        <f t="shared" si="936"/>
        <v/>
      </c>
      <c r="T3813" s="7" t="str">
        <f t="shared" si="937"/>
        <v/>
      </c>
      <c r="X3813" s="154">
        <f t="shared" si="938"/>
        <v>0</v>
      </c>
      <c r="AB3813" t="str">
        <f t="shared" si="939"/>
        <v/>
      </c>
      <c r="AC3813" s="5" t="str">
        <f t="shared" si="940"/>
        <v/>
      </c>
      <c r="AD3813" s="5" t="str">
        <f t="shared" si="941"/>
        <v/>
      </c>
      <c r="AE3813" s="12">
        <f t="shared" si="935"/>
        <v>0</v>
      </c>
    </row>
    <row r="3814" spans="13:31">
      <c r="M3814" s="7">
        <f t="shared" si="942"/>
        <v>0</v>
      </c>
      <c r="N3814" s="220" t="str">
        <f t="shared" si="947"/>
        <v/>
      </c>
      <c r="O3814" s="7">
        <f t="shared" si="943"/>
        <v>0</v>
      </c>
      <c r="P3814" s="7" t="str">
        <f t="shared" si="944"/>
        <v/>
      </c>
      <c r="Q3814" s="7" t="str">
        <f t="shared" si="945"/>
        <v/>
      </c>
      <c r="R3814" s="7" t="str">
        <f t="shared" si="946"/>
        <v/>
      </c>
      <c r="S3814" s="7" t="str">
        <f t="shared" si="936"/>
        <v/>
      </c>
      <c r="T3814" s="7" t="str">
        <f t="shared" si="937"/>
        <v/>
      </c>
      <c r="X3814" s="153">
        <f t="shared" si="938"/>
        <v>0</v>
      </c>
      <c r="AB3814" t="str">
        <f t="shared" si="939"/>
        <v/>
      </c>
      <c r="AC3814" s="5" t="str">
        <f t="shared" si="940"/>
        <v/>
      </c>
      <c r="AD3814" s="5" t="str">
        <f t="shared" si="941"/>
        <v/>
      </c>
      <c r="AE3814" s="12">
        <f t="shared" si="935"/>
        <v>0</v>
      </c>
    </row>
    <row r="3815" spans="13:31">
      <c r="M3815" s="7">
        <f t="shared" si="942"/>
        <v>0</v>
      </c>
      <c r="N3815" s="220" t="str">
        <f t="shared" si="947"/>
        <v/>
      </c>
      <c r="O3815" s="7">
        <f t="shared" si="943"/>
        <v>0</v>
      </c>
      <c r="P3815" s="7" t="str">
        <f t="shared" si="944"/>
        <v/>
      </c>
      <c r="Q3815" s="7" t="str">
        <f t="shared" si="945"/>
        <v/>
      </c>
      <c r="R3815" s="7" t="str">
        <f t="shared" si="946"/>
        <v/>
      </c>
      <c r="S3815" s="7" t="str">
        <f t="shared" si="936"/>
        <v/>
      </c>
      <c r="T3815" s="7" t="str">
        <f t="shared" si="937"/>
        <v/>
      </c>
      <c r="X3815" s="154">
        <f t="shared" si="938"/>
        <v>0</v>
      </c>
      <c r="AB3815" t="str">
        <f t="shared" si="939"/>
        <v/>
      </c>
      <c r="AC3815" s="5" t="str">
        <f t="shared" si="940"/>
        <v/>
      </c>
      <c r="AD3815" s="5" t="str">
        <f t="shared" si="941"/>
        <v/>
      </c>
      <c r="AE3815" s="12">
        <f t="shared" si="935"/>
        <v>0</v>
      </c>
    </row>
    <row r="3816" spans="13:31">
      <c r="M3816" s="7">
        <f t="shared" si="942"/>
        <v>0</v>
      </c>
      <c r="N3816" s="220" t="str">
        <f t="shared" si="947"/>
        <v/>
      </c>
      <c r="O3816" s="7">
        <f t="shared" si="943"/>
        <v>0</v>
      </c>
      <c r="P3816" s="7" t="str">
        <f t="shared" si="944"/>
        <v/>
      </c>
      <c r="Q3816" s="7" t="str">
        <f t="shared" si="945"/>
        <v/>
      </c>
      <c r="R3816" s="7" t="str">
        <f t="shared" si="946"/>
        <v/>
      </c>
      <c r="S3816" s="7" t="str">
        <f t="shared" si="936"/>
        <v/>
      </c>
      <c r="T3816" s="7" t="str">
        <f t="shared" si="937"/>
        <v/>
      </c>
      <c r="X3816" s="153">
        <f t="shared" si="938"/>
        <v>0</v>
      </c>
      <c r="AB3816" t="str">
        <f t="shared" si="939"/>
        <v/>
      </c>
      <c r="AC3816" s="5" t="str">
        <f t="shared" si="940"/>
        <v/>
      </c>
      <c r="AD3816" s="5" t="str">
        <f t="shared" si="941"/>
        <v/>
      </c>
      <c r="AE3816" s="12">
        <f t="shared" si="935"/>
        <v>0</v>
      </c>
    </row>
    <row r="3817" spans="13:31">
      <c r="M3817" s="7">
        <f t="shared" si="942"/>
        <v>0</v>
      </c>
      <c r="N3817" s="220" t="str">
        <f t="shared" si="947"/>
        <v/>
      </c>
      <c r="O3817" s="7">
        <f t="shared" si="943"/>
        <v>0</v>
      </c>
      <c r="P3817" s="7" t="str">
        <f t="shared" si="944"/>
        <v/>
      </c>
      <c r="Q3817" s="7" t="str">
        <f t="shared" si="945"/>
        <v/>
      </c>
      <c r="R3817" s="7" t="str">
        <f t="shared" si="946"/>
        <v/>
      </c>
      <c r="S3817" s="7" t="str">
        <f t="shared" si="936"/>
        <v/>
      </c>
      <c r="T3817" s="7" t="str">
        <f t="shared" si="937"/>
        <v/>
      </c>
      <c r="X3817" s="154">
        <f t="shared" si="938"/>
        <v>0</v>
      </c>
      <c r="AB3817" t="str">
        <f t="shared" si="939"/>
        <v/>
      </c>
      <c r="AC3817" s="5" t="str">
        <f t="shared" si="940"/>
        <v/>
      </c>
      <c r="AD3817" s="5" t="str">
        <f t="shared" si="941"/>
        <v/>
      </c>
      <c r="AE3817" s="12">
        <f t="shared" si="935"/>
        <v>0</v>
      </c>
    </row>
    <row r="3818" spans="13:31">
      <c r="M3818" s="7">
        <f t="shared" si="942"/>
        <v>0</v>
      </c>
      <c r="N3818" s="220" t="str">
        <f t="shared" si="947"/>
        <v/>
      </c>
      <c r="O3818" s="7">
        <f t="shared" si="943"/>
        <v>0</v>
      </c>
      <c r="P3818" s="7" t="str">
        <f t="shared" si="944"/>
        <v/>
      </c>
      <c r="Q3818" s="7" t="str">
        <f t="shared" si="945"/>
        <v/>
      </c>
      <c r="R3818" s="7" t="str">
        <f t="shared" si="946"/>
        <v/>
      </c>
      <c r="S3818" s="7" t="str">
        <f t="shared" si="936"/>
        <v/>
      </c>
      <c r="T3818" s="7" t="str">
        <f t="shared" si="937"/>
        <v/>
      </c>
      <c r="X3818" s="153">
        <f t="shared" si="938"/>
        <v>0</v>
      </c>
      <c r="AB3818" t="str">
        <f t="shared" si="939"/>
        <v/>
      </c>
      <c r="AC3818" s="5" t="str">
        <f t="shared" si="940"/>
        <v/>
      </c>
      <c r="AD3818" s="5" t="str">
        <f t="shared" si="941"/>
        <v/>
      </c>
      <c r="AE3818" s="12">
        <f t="shared" si="935"/>
        <v>0</v>
      </c>
    </row>
    <row r="3819" spans="13:31">
      <c r="M3819" s="7">
        <f t="shared" si="942"/>
        <v>0</v>
      </c>
      <c r="N3819" s="220" t="str">
        <f t="shared" si="947"/>
        <v/>
      </c>
      <c r="O3819" s="7">
        <f t="shared" si="943"/>
        <v>0</v>
      </c>
      <c r="P3819" s="7" t="str">
        <f t="shared" si="944"/>
        <v/>
      </c>
      <c r="Q3819" s="7" t="str">
        <f t="shared" si="945"/>
        <v/>
      </c>
      <c r="R3819" s="7" t="str">
        <f t="shared" si="946"/>
        <v/>
      </c>
      <c r="S3819" s="7" t="str">
        <f t="shared" si="936"/>
        <v/>
      </c>
      <c r="T3819" s="7" t="str">
        <f t="shared" si="937"/>
        <v/>
      </c>
      <c r="X3819" s="154">
        <f t="shared" si="938"/>
        <v>0</v>
      </c>
      <c r="AB3819" t="str">
        <f t="shared" si="939"/>
        <v/>
      </c>
      <c r="AC3819" s="5" t="str">
        <f t="shared" si="940"/>
        <v/>
      </c>
      <c r="AD3819" s="5" t="str">
        <f t="shared" si="941"/>
        <v/>
      </c>
      <c r="AE3819" s="12">
        <f t="shared" si="935"/>
        <v>0</v>
      </c>
    </row>
    <row r="3820" spans="13:31">
      <c r="M3820" s="7">
        <f t="shared" si="942"/>
        <v>0</v>
      </c>
      <c r="N3820" s="220" t="str">
        <f t="shared" si="947"/>
        <v/>
      </c>
      <c r="O3820" s="7">
        <f t="shared" si="943"/>
        <v>0</v>
      </c>
      <c r="P3820" s="7" t="str">
        <f t="shared" si="944"/>
        <v/>
      </c>
      <c r="Q3820" s="7" t="str">
        <f t="shared" si="945"/>
        <v/>
      </c>
      <c r="R3820" s="7" t="str">
        <f t="shared" si="946"/>
        <v/>
      </c>
      <c r="S3820" s="7" t="str">
        <f t="shared" si="936"/>
        <v/>
      </c>
      <c r="T3820" s="7" t="str">
        <f t="shared" si="937"/>
        <v/>
      </c>
      <c r="X3820" s="153">
        <f t="shared" si="938"/>
        <v>0</v>
      </c>
      <c r="AB3820" t="str">
        <f t="shared" si="939"/>
        <v/>
      </c>
      <c r="AC3820" s="5" t="str">
        <f t="shared" si="940"/>
        <v/>
      </c>
      <c r="AD3820" s="5" t="str">
        <f t="shared" si="941"/>
        <v/>
      </c>
      <c r="AE3820" s="12">
        <f t="shared" si="935"/>
        <v>0</v>
      </c>
    </row>
    <row r="3821" spans="13:31">
      <c r="M3821" s="7">
        <f t="shared" si="942"/>
        <v>0</v>
      </c>
      <c r="N3821" s="220" t="str">
        <f t="shared" si="947"/>
        <v/>
      </c>
      <c r="O3821" s="7">
        <f t="shared" si="943"/>
        <v>0</v>
      </c>
      <c r="P3821" s="7" t="str">
        <f t="shared" si="944"/>
        <v/>
      </c>
      <c r="Q3821" s="7" t="str">
        <f t="shared" si="945"/>
        <v/>
      </c>
      <c r="R3821" s="7" t="str">
        <f t="shared" si="946"/>
        <v/>
      </c>
      <c r="S3821" s="7" t="str">
        <f t="shared" si="936"/>
        <v/>
      </c>
      <c r="T3821" s="7" t="str">
        <f t="shared" si="937"/>
        <v/>
      </c>
      <c r="X3821" s="154">
        <f t="shared" si="938"/>
        <v>0</v>
      </c>
      <c r="AB3821" t="str">
        <f t="shared" si="939"/>
        <v/>
      </c>
      <c r="AC3821" s="5" t="str">
        <f t="shared" si="940"/>
        <v/>
      </c>
      <c r="AD3821" s="5" t="str">
        <f t="shared" si="941"/>
        <v/>
      </c>
      <c r="AE3821" s="12">
        <f t="shared" si="935"/>
        <v>0</v>
      </c>
    </row>
    <row r="3822" spans="13:31">
      <c r="M3822" s="7">
        <f t="shared" si="942"/>
        <v>0</v>
      </c>
      <c r="N3822" s="220" t="str">
        <f t="shared" si="947"/>
        <v/>
      </c>
      <c r="O3822" s="7">
        <f t="shared" si="943"/>
        <v>0</v>
      </c>
      <c r="P3822" s="7" t="str">
        <f t="shared" si="944"/>
        <v/>
      </c>
      <c r="Q3822" s="7" t="str">
        <f t="shared" si="945"/>
        <v/>
      </c>
      <c r="R3822" s="7" t="str">
        <f t="shared" si="946"/>
        <v/>
      </c>
      <c r="S3822" s="7" t="str">
        <f t="shared" si="936"/>
        <v/>
      </c>
      <c r="T3822" s="7" t="str">
        <f t="shared" si="937"/>
        <v/>
      </c>
      <c r="X3822" s="153">
        <f t="shared" si="938"/>
        <v>0</v>
      </c>
      <c r="AB3822" t="str">
        <f t="shared" si="939"/>
        <v/>
      </c>
      <c r="AC3822" s="5" t="str">
        <f t="shared" si="940"/>
        <v/>
      </c>
      <c r="AD3822" s="5" t="str">
        <f t="shared" si="941"/>
        <v/>
      </c>
      <c r="AE3822" s="12">
        <f t="shared" si="935"/>
        <v>0</v>
      </c>
    </row>
    <row r="3823" spans="13:31">
      <c r="M3823" s="7">
        <f t="shared" si="942"/>
        <v>0</v>
      </c>
      <c r="N3823" s="220" t="str">
        <f t="shared" si="947"/>
        <v/>
      </c>
      <c r="O3823" s="7">
        <f t="shared" si="943"/>
        <v>0</v>
      </c>
      <c r="P3823" s="7" t="str">
        <f t="shared" si="944"/>
        <v/>
      </c>
      <c r="Q3823" s="7" t="str">
        <f t="shared" si="945"/>
        <v/>
      </c>
      <c r="R3823" s="7" t="str">
        <f t="shared" si="946"/>
        <v/>
      </c>
      <c r="S3823" s="7" t="str">
        <f t="shared" si="936"/>
        <v/>
      </c>
      <c r="T3823" s="7" t="str">
        <f t="shared" si="937"/>
        <v/>
      </c>
      <c r="X3823" s="154">
        <f t="shared" si="938"/>
        <v>0</v>
      </c>
      <c r="AB3823" t="str">
        <f t="shared" si="939"/>
        <v/>
      </c>
      <c r="AC3823" s="5" t="str">
        <f t="shared" si="940"/>
        <v/>
      </c>
      <c r="AD3823" s="5" t="str">
        <f t="shared" si="941"/>
        <v/>
      </c>
      <c r="AE3823" s="12">
        <f t="shared" si="935"/>
        <v>0</v>
      </c>
    </row>
    <row r="3824" spans="13:31">
      <c r="M3824" s="7">
        <f t="shared" si="942"/>
        <v>0</v>
      </c>
      <c r="N3824" s="220" t="str">
        <f t="shared" si="947"/>
        <v/>
      </c>
      <c r="O3824" s="7">
        <f t="shared" si="943"/>
        <v>0</v>
      </c>
      <c r="P3824" s="7" t="str">
        <f t="shared" si="944"/>
        <v/>
      </c>
      <c r="Q3824" s="7" t="str">
        <f t="shared" si="945"/>
        <v/>
      </c>
      <c r="R3824" s="7" t="str">
        <f t="shared" si="946"/>
        <v/>
      </c>
      <c r="S3824" s="7" t="str">
        <f t="shared" si="936"/>
        <v/>
      </c>
      <c r="T3824" s="7" t="str">
        <f t="shared" si="937"/>
        <v/>
      </c>
      <c r="X3824" s="153">
        <f t="shared" si="938"/>
        <v>0</v>
      </c>
      <c r="AB3824" t="str">
        <f t="shared" si="939"/>
        <v/>
      </c>
      <c r="AC3824" s="5" t="str">
        <f t="shared" si="940"/>
        <v/>
      </c>
      <c r="AD3824" s="5" t="str">
        <f t="shared" si="941"/>
        <v/>
      </c>
      <c r="AE3824" s="12">
        <f t="shared" si="935"/>
        <v>0</v>
      </c>
    </row>
    <row r="3825" spans="13:31">
      <c r="M3825" s="7">
        <f t="shared" si="942"/>
        <v>0</v>
      </c>
      <c r="N3825" s="220" t="str">
        <f t="shared" si="947"/>
        <v/>
      </c>
      <c r="O3825" s="7">
        <f t="shared" si="943"/>
        <v>0</v>
      </c>
      <c r="P3825" s="7" t="str">
        <f t="shared" si="944"/>
        <v/>
      </c>
      <c r="Q3825" s="7" t="str">
        <f t="shared" si="945"/>
        <v/>
      </c>
      <c r="R3825" s="7" t="str">
        <f t="shared" si="946"/>
        <v/>
      </c>
      <c r="S3825" s="7" t="str">
        <f t="shared" si="936"/>
        <v/>
      </c>
      <c r="T3825" s="7" t="str">
        <f t="shared" si="937"/>
        <v/>
      </c>
      <c r="X3825" s="154">
        <f t="shared" si="938"/>
        <v>0</v>
      </c>
      <c r="AB3825" t="str">
        <f t="shared" si="939"/>
        <v/>
      </c>
      <c r="AC3825" s="5" t="str">
        <f t="shared" si="940"/>
        <v/>
      </c>
      <c r="AD3825" s="5" t="str">
        <f t="shared" si="941"/>
        <v/>
      </c>
      <c r="AE3825" s="12">
        <f t="shared" si="935"/>
        <v>0</v>
      </c>
    </row>
    <row r="3826" spans="13:31">
      <c r="M3826" s="7">
        <f t="shared" si="942"/>
        <v>0</v>
      </c>
      <c r="N3826" s="220" t="str">
        <f t="shared" si="947"/>
        <v/>
      </c>
      <c r="O3826" s="7">
        <f t="shared" si="943"/>
        <v>0</v>
      </c>
      <c r="P3826" s="7" t="str">
        <f t="shared" si="944"/>
        <v/>
      </c>
      <c r="Q3826" s="7" t="str">
        <f t="shared" si="945"/>
        <v/>
      </c>
      <c r="R3826" s="7" t="str">
        <f t="shared" si="946"/>
        <v/>
      </c>
      <c r="S3826" s="7" t="str">
        <f t="shared" si="936"/>
        <v/>
      </c>
      <c r="T3826" s="7" t="str">
        <f t="shared" si="937"/>
        <v/>
      </c>
      <c r="X3826" s="153">
        <f t="shared" si="938"/>
        <v>0</v>
      </c>
      <c r="AB3826" t="str">
        <f t="shared" si="939"/>
        <v/>
      </c>
      <c r="AC3826" s="5" t="str">
        <f t="shared" si="940"/>
        <v/>
      </c>
      <c r="AD3826" s="5" t="str">
        <f t="shared" si="941"/>
        <v/>
      </c>
      <c r="AE3826" s="12">
        <f t="shared" si="935"/>
        <v>0</v>
      </c>
    </row>
    <row r="3827" spans="13:31">
      <c r="M3827" s="7">
        <f t="shared" si="942"/>
        <v>0</v>
      </c>
      <c r="N3827" s="220" t="str">
        <f t="shared" si="947"/>
        <v/>
      </c>
      <c r="O3827" s="7">
        <f t="shared" si="943"/>
        <v>0</v>
      </c>
      <c r="P3827" s="7" t="str">
        <f t="shared" si="944"/>
        <v/>
      </c>
      <c r="Q3827" s="7" t="str">
        <f t="shared" si="945"/>
        <v/>
      </c>
      <c r="R3827" s="7" t="str">
        <f t="shared" si="946"/>
        <v/>
      </c>
      <c r="S3827" s="7" t="str">
        <f t="shared" si="936"/>
        <v/>
      </c>
      <c r="T3827" s="7" t="str">
        <f t="shared" si="937"/>
        <v/>
      </c>
      <c r="X3827" s="154">
        <f t="shared" si="938"/>
        <v>0</v>
      </c>
      <c r="AB3827" t="str">
        <f t="shared" si="939"/>
        <v/>
      </c>
      <c r="AC3827" s="5" t="str">
        <f t="shared" si="940"/>
        <v/>
      </c>
      <c r="AD3827" s="5" t="str">
        <f t="shared" si="941"/>
        <v/>
      </c>
      <c r="AE3827" s="12">
        <f t="shared" si="935"/>
        <v>0</v>
      </c>
    </row>
    <row r="3828" spans="13:31">
      <c r="M3828" s="7">
        <f t="shared" si="942"/>
        <v>0</v>
      </c>
      <c r="N3828" s="220" t="str">
        <f t="shared" si="947"/>
        <v/>
      </c>
      <c r="O3828" s="7">
        <f t="shared" si="943"/>
        <v>0</v>
      </c>
      <c r="P3828" s="7" t="str">
        <f t="shared" si="944"/>
        <v/>
      </c>
      <c r="Q3828" s="7" t="str">
        <f t="shared" si="945"/>
        <v/>
      </c>
      <c r="R3828" s="7" t="str">
        <f t="shared" si="946"/>
        <v/>
      </c>
      <c r="S3828" s="7" t="str">
        <f t="shared" si="936"/>
        <v/>
      </c>
      <c r="T3828" s="7" t="str">
        <f t="shared" si="937"/>
        <v/>
      </c>
      <c r="X3828" s="153">
        <f t="shared" si="938"/>
        <v>0</v>
      </c>
      <c r="AB3828" t="str">
        <f t="shared" si="939"/>
        <v/>
      </c>
      <c r="AC3828" s="5" t="str">
        <f t="shared" si="940"/>
        <v/>
      </c>
      <c r="AD3828" s="5" t="str">
        <f t="shared" si="941"/>
        <v/>
      </c>
      <c r="AE3828" s="12">
        <f t="shared" si="935"/>
        <v>0</v>
      </c>
    </row>
    <row r="3829" spans="13:31">
      <c r="M3829" s="7">
        <f t="shared" si="942"/>
        <v>0</v>
      </c>
      <c r="N3829" s="220" t="str">
        <f t="shared" si="947"/>
        <v/>
      </c>
      <c r="O3829" s="7">
        <f t="shared" si="943"/>
        <v>0</v>
      </c>
      <c r="P3829" s="7" t="str">
        <f t="shared" si="944"/>
        <v/>
      </c>
      <c r="Q3829" s="7" t="str">
        <f t="shared" si="945"/>
        <v/>
      </c>
      <c r="R3829" s="7" t="str">
        <f t="shared" si="946"/>
        <v/>
      </c>
      <c r="S3829" s="7" t="str">
        <f t="shared" si="936"/>
        <v/>
      </c>
      <c r="T3829" s="7" t="str">
        <f t="shared" si="937"/>
        <v/>
      </c>
      <c r="X3829" s="154">
        <f t="shared" si="938"/>
        <v>0</v>
      </c>
      <c r="AB3829" t="str">
        <f t="shared" si="939"/>
        <v/>
      </c>
      <c r="AC3829" s="5" t="str">
        <f t="shared" si="940"/>
        <v/>
      </c>
      <c r="AD3829" s="5" t="str">
        <f t="shared" si="941"/>
        <v/>
      </c>
      <c r="AE3829" s="12">
        <f t="shared" si="935"/>
        <v>0</v>
      </c>
    </row>
    <row r="3830" spans="13:31">
      <c r="M3830" s="7">
        <f t="shared" si="942"/>
        <v>0</v>
      </c>
      <c r="N3830" s="220" t="str">
        <f t="shared" si="947"/>
        <v/>
      </c>
      <c r="O3830" s="7">
        <f t="shared" si="943"/>
        <v>0</v>
      </c>
      <c r="P3830" s="7" t="str">
        <f t="shared" si="944"/>
        <v/>
      </c>
      <c r="Q3830" s="7" t="str">
        <f t="shared" si="945"/>
        <v/>
      </c>
      <c r="R3830" s="7" t="str">
        <f t="shared" si="946"/>
        <v/>
      </c>
      <c r="S3830" s="7" t="str">
        <f t="shared" si="936"/>
        <v/>
      </c>
      <c r="T3830" s="7" t="str">
        <f t="shared" si="937"/>
        <v/>
      </c>
      <c r="X3830" s="153">
        <f t="shared" si="938"/>
        <v>0</v>
      </c>
      <c r="AB3830" t="str">
        <f t="shared" si="939"/>
        <v/>
      </c>
      <c r="AC3830" s="5" t="str">
        <f t="shared" si="940"/>
        <v/>
      </c>
      <c r="AD3830" s="5" t="str">
        <f t="shared" si="941"/>
        <v/>
      </c>
      <c r="AE3830" s="12">
        <f t="shared" si="935"/>
        <v>0</v>
      </c>
    </row>
    <row r="3831" spans="13:31">
      <c r="M3831" s="7">
        <f t="shared" si="942"/>
        <v>0</v>
      </c>
      <c r="N3831" s="220" t="str">
        <f t="shared" si="947"/>
        <v/>
      </c>
      <c r="O3831" s="7">
        <f t="shared" si="943"/>
        <v>0</v>
      </c>
      <c r="P3831" s="7" t="str">
        <f t="shared" si="944"/>
        <v/>
      </c>
      <c r="Q3831" s="7" t="str">
        <f t="shared" si="945"/>
        <v/>
      </c>
      <c r="R3831" s="7" t="str">
        <f t="shared" si="946"/>
        <v/>
      </c>
      <c r="S3831" s="7" t="str">
        <f t="shared" si="936"/>
        <v/>
      </c>
      <c r="T3831" s="7" t="str">
        <f t="shared" si="937"/>
        <v/>
      </c>
      <c r="X3831" s="154">
        <f t="shared" si="938"/>
        <v>0</v>
      </c>
      <c r="AB3831" t="str">
        <f t="shared" si="939"/>
        <v/>
      </c>
      <c r="AC3831" s="5" t="str">
        <f t="shared" si="940"/>
        <v/>
      </c>
      <c r="AD3831" s="5" t="str">
        <f t="shared" si="941"/>
        <v/>
      </c>
      <c r="AE3831" s="12">
        <f t="shared" si="935"/>
        <v>0</v>
      </c>
    </row>
    <row r="3832" spans="13:31">
      <c r="M3832" s="7">
        <f t="shared" si="942"/>
        <v>0</v>
      </c>
      <c r="N3832" s="220" t="str">
        <f t="shared" si="947"/>
        <v/>
      </c>
      <c r="O3832" s="7">
        <f t="shared" si="943"/>
        <v>0</v>
      </c>
      <c r="P3832" s="7" t="str">
        <f t="shared" si="944"/>
        <v/>
      </c>
      <c r="Q3832" s="7" t="str">
        <f t="shared" si="945"/>
        <v/>
      </c>
      <c r="R3832" s="7" t="str">
        <f t="shared" si="946"/>
        <v/>
      </c>
      <c r="S3832" s="7" t="str">
        <f t="shared" si="936"/>
        <v/>
      </c>
      <c r="T3832" s="7" t="str">
        <f t="shared" si="937"/>
        <v/>
      </c>
      <c r="X3832" s="153">
        <f t="shared" si="938"/>
        <v>0</v>
      </c>
      <c r="AB3832" t="str">
        <f t="shared" si="939"/>
        <v/>
      </c>
      <c r="AC3832" s="5" t="str">
        <f t="shared" si="940"/>
        <v/>
      </c>
      <c r="AD3832" s="5" t="str">
        <f t="shared" si="941"/>
        <v/>
      </c>
      <c r="AE3832" s="12">
        <f t="shared" si="935"/>
        <v>0</v>
      </c>
    </row>
    <row r="3833" spans="13:31">
      <c r="M3833" s="7">
        <f t="shared" si="942"/>
        <v>0</v>
      </c>
      <c r="N3833" s="220" t="str">
        <f t="shared" si="947"/>
        <v/>
      </c>
      <c r="O3833" s="7">
        <f t="shared" si="943"/>
        <v>0</v>
      </c>
      <c r="P3833" s="7" t="str">
        <f t="shared" si="944"/>
        <v/>
      </c>
      <c r="Q3833" s="7" t="str">
        <f t="shared" si="945"/>
        <v/>
      </c>
      <c r="R3833" s="7" t="str">
        <f t="shared" si="946"/>
        <v/>
      </c>
      <c r="S3833" s="7" t="str">
        <f t="shared" si="936"/>
        <v/>
      </c>
      <c r="T3833" s="7" t="str">
        <f t="shared" si="937"/>
        <v/>
      </c>
      <c r="X3833" s="154">
        <f t="shared" si="938"/>
        <v>0</v>
      </c>
      <c r="AB3833" t="str">
        <f t="shared" si="939"/>
        <v/>
      </c>
      <c r="AC3833" s="5" t="str">
        <f t="shared" si="940"/>
        <v/>
      </c>
      <c r="AD3833" s="5" t="str">
        <f t="shared" si="941"/>
        <v/>
      </c>
      <c r="AE3833" s="12">
        <f t="shared" si="935"/>
        <v>0</v>
      </c>
    </row>
    <row r="3834" spans="13:31">
      <c r="M3834" s="7">
        <f t="shared" si="942"/>
        <v>0</v>
      </c>
      <c r="N3834" s="220" t="str">
        <f t="shared" si="947"/>
        <v/>
      </c>
      <c r="O3834" s="7">
        <f t="shared" si="943"/>
        <v>0</v>
      </c>
      <c r="P3834" s="7" t="str">
        <f t="shared" si="944"/>
        <v/>
      </c>
      <c r="Q3834" s="7" t="str">
        <f t="shared" si="945"/>
        <v/>
      </c>
      <c r="R3834" s="7" t="str">
        <f t="shared" si="946"/>
        <v/>
      </c>
      <c r="S3834" s="7" t="str">
        <f t="shared" si="936"/>
        <v/>
      </c>
      <c r="T3834" s="7" t="str">
        <f t="shared" si="937"/>
        <v/>
      </c>
      <c r="X3834" s="153">
        <f t="shared" si="938"/>
        <v>0</v>
      </c>
      <c r="AB3834" t="str">
        <f t="shared" si="939"/>
        <v/>
      </c>
      <c r="AC3834" s="5" t="str">
        <f t="shared" si="940"/>
        <v/>
      </c>
      <c r="AD3834" s="5" t="str">
        <f t="shared" si="941"/>
        <v/>
      </c>
      <c r="AE3834" s="12">
        <f t="shared" si="935"/>
        <v>0</v>
      </c>
    </row>
    <row r="3835" spans="13:31">
      <c r="M3835" s="7">
        <f t="shared" si="942"/>
        <v>0</v>
      </c>
      <c r="N3835" s="220" t="str">
        <f t="shared" si="947"/>
        <v/>
      </c>
      <c r="O3835" s="7">
        <f t="shared" si="943"/>
        <v>0</v>
      </c>
      <c r="P3835" s="7" t="str">
        <f t="shared" si="944"/>
        <v/>
      </c>
      <c r="Q3835" s="7" t="str">
        <f t="shared" si="945"/>
        <v/>
      </c>
      <c r="R3835" s="7" t="str">
        <f t="shared" si="946"/>
        <v/>
      </c>
      <c r="S3835" s="7" t="str">
        <f t="shared" si="936"/>
        <v/>
      </c>
      <c r="T3835" s="7" t="str">
        <f t="shared" si="937"/>
        <v/>
      </c>
      <c r="X3835" s="154">
        <f t="shared" si="938"/>
        <v>0</v>
      </c>
      <c r="AB3835" t="str">
        <f t="shared" si="939"/>
        <v/>
      </c>
      <c r="AC3835" s="5" t="str">
        <f t="shared" si="940"/>
        <v/>
      </c>
      <c r="AD3835" s="5" t="str">
        <f t="shared" si="941"/>
        <v/>
      </c>
      <c r="AE3835" s="12">
        <f t="shared" ref="AE3835:AE3898" si="948">X3835</f>
        <v>0</v>
      </c>
    </row>
    <row r="3836" spans="13:31">
      <c r="M3836" s="7">
        <f t="shared" si="942"/>
        <v>0</v>
      </c>
      <c r="N3836" s="220" t="str">
        <f t="shared" si="947"/>
        <v/>
      </c>
      <c r="O3836" s="7">
        <f t="shared" si="943"/>
        <v>0</v>
      </c>
      <c r="P3836" s="7" t="str">
        <f t="shared" si="944"/>
        <v/>
      </c>
      <c r="Q3836" s="7" t="str">
        <f t="shared" si="945"/>
        <v/>
      </c>
      <c r="R3836" s="7" t="str">
        <f t="shared" si="946"/>
        <v/>
      </c>
      <c r="S3836" s="7" t="str">
        <f t="shared" si="936"/>
        <v/>
      </c>
      <c r="T3836" s="7" t="str">
        <f t="shared" si="937"/>
        <v/>
      </c>
      <c r="X3836" s="153">
        <f t="shared" si="938"/>
        <v>0</v>
      </c>
      <c r="AB3836" t="str">
        <f t="shared" si="939"/>
        <v/>
      </c>
      <c r="AC3836" s="5" t="str">
        <f t="shared" si="940"/>
        <v/>
      </c>
      <c r="AD3836" s="5" t="str">
        <f t="shared" si="941"/>
        <v/>
      </c>
      <c r="AE3836" s="12">
        <f t="shared" si="948"/>
        <v>0</v>
      </c>
    </row>
    <row r="3837" spans="13:31">
      <c r="M3837" s="7">
        <f t="shared" si="942"/>
        <v>0</v>
      </c>
      <c r="N3837" s="220" t="str">
        <f t="shared" si="947"/>
        <v/>
      </c>
      <c r="O3837" s="7">
        <f t="shared" si="943"/>
        <v>0</v>
      </c>
      <c r="P3837" s="7" t="str">
        <f t="shared" si="944"/>
        <v/>
      </c>
      <c r="Q3837" s="7" t="str">
        <f t="shared" si="945"/>
        <v/>
      </c>
      <c r="R3837" s="7" t="str">
        <f t="shared" si="946"/>
        <v/>
      </c>
      <c r="S3837" s="7" t="str">
        <f t="shared" si="936"/>
        <v/>
      </c>
      <c r="T3837" s="7" t="str">
        <f t="shared" si="937"/>
        <v/>
      </c>
      <c r="X3837" s="154">
        <f t="shared" si="938"/>
        <v>0</v>
      </c>
      <c r="AB3837" t="str">
        <f t="shared" si="939"/>
        <v/>
      </c>
      <c r="AC3837" s="5" t="str">
        <f t="shared" si="940"/>
        <v/>
      </c>
      <c r="AD3837" s="5" t="str">
        <f t="shared" si="941"/>
        <v/>
      </c>
      <c r="AE3837" s="12">
        <f t="shared" si="948"/>
        <v>0</v>
      </c>
    </row>
    <row r="3838" spans="13:31">
      <c r="M3838" s="7">
        <f t="shared" si="942"/>
        <v>0</v>
      </c>
      <c r="N3838" s="220" t="str">
        <f t="shared" si="947"/>
        <v/>
      </c>
      <c r="O3838" s="7">
        <f t="shared" si="943"/>
        <v>0</v>
      </c>
      <c r="P3838" s="7" t="str">
        <f t="shared" si="944"/>
        <v/>
      </c>
      <c r="Q3838" s="7" t="str">
        <f t="shared" si="945"/>
        <v/>
      </c>
      <c r="R3838" s="7" t="str">
        <f t="shared" si="946"/>
        <v/>
      </c>
      <c r="S3838" s="7" t="str">
        <f t="shared" si="936"/>
        <v/>
      </c>
      <c r="T3838" s="7" t="str">
        <f t="shared" si="937"/>
        <v/>
      </c>
      <c r="X3838" s="153">
        <f t="shared" si="938"/>
        <v>0</v>
      </c>
      <c r="AB3838" t="str">
        <f t="shared" si="939"/>
        <v/>
      </c>
      <c r="AC3838" s="5" t="str">
        <f t="shared" si="940"/>
        <v/>
      </c>
      <c r="AD3838" s="5" t="str">
        <f t="shared" si="941"/>
        <v/>
      </c>
      <c r="AE3838" s="12">
        <f t="shared" si="948"/>
        <v>0</v>
      </c>
    </row>
    <row r="3839" spans="13:31">
      <c r="M3839" s="7">
        <f t="shared" si="942"/>
        <v>0</v>
      </c>
      <c r="N3839" s="220" t="str">
        <f t="shared" si="947"/>
        <v/>
      </c>
      <c r="O3839" s="7">
        <f t="shared" si="943"/>
        <v>0</v>
      </c>
      <c r="P3839" s="7" t="str">
        <f t="shared" si="944"/>
        <v/>
      </c>
      <c r="Q3839" s="7" t="str">
        <f t="shared" si="945"/>
        <v/>
      </c>
      <c r="R3839" s="7" t="str">
        <f t="shared" si="946"/>
        <v/>
      </c>
      <c r="S3839" s="7" t="str">
        <f t="shared" si="936"/>
        <v/>
      </c>
      <c r="T3839" s="7" t="str">
        <f t="shared" si="937"/>
        <v/>
      </c>
      <c r="X3839" s="154">
        <f t="shared" si="938"/>
        <v>0</v>
      </c>
      <c r="AB3839" t="str">
        <f t="shared" si="939"/>
        <v/>
      </c>
      <c r="AC3839" s="5" t="str">
        <f t="shared" si="940"/>
        <v/>
      </c>
      <c r="AD3839" s="5" t="str">
        <f t="shared" si="941"/>
        <v/>
      </c>
      <c r="AE3839" s="12">
        <f t="shared" si="948"/>
        <v>0</v>
      </c>
    </row>
    <row r="3840" spans="13:31">
      <c r="M3840" s="7">
        <f t="shared" si="942"/>
        <v>0</v>
      </c>
      <c r="N3840" s="220" t="str">
        <f t="shared" si="947"/>
        <v/>
      </c>
      <c r="O3840" s="7">
        <f t="shared" si="943"/>
        <v>0</v>
      </c>
      <c r="P3840" s="7" t="str">
        <f t="shared" si="944"/>
        <v/>
      </c>
      <c r="Q3840" s="7" t="str">
        <f t="shared" si="945"/>
        <v/>
      </c>
      <c r="R3840" s="7" t="str">
        <f t="shared" si="946"/>
        <v/>
      </c>
      <c r="S3840" s="7" t="str">
        <f t="shared" si="936"/>
        <v/>
      </c>
      <c r="T3840" s="7" t="str">
        <f t="shared" si="937"/>
        <v/>
      </c>
      <c r="X3840" s="153">
        <f t="shared" si="938"/>
        <v>0</v>
      </c>
      <c r="AB3840" t="str">
        <f t="shared" si="939"/>
        <v/>
      </c>
      <c r="AC3840" s="5" t="str">
        <f t="shared" si="940"/>
        <v/>
      </c>
      <c r="AD3840" s="5" t="str">
        <f t="shared" si="941"/>
        <v/>
      </c>
      <c r="AE3840" s="12">
        <f t="shared" si="948"/>
        <v>0</v>
      </c>
    </row>
    <row r="3841" spans="13:31">
      <c r="M3841" s="7">
        <f t="shared" si="942"/>
        <v>0</v>
      </c>
      <c r="N3841" s="220" t="str">
        <f t="shared" si="947"/>
        <v/>
      </c>
      <c r="O3841" s="7">
        <f t="shared" si="943"/>
        <v>0</v>
      </c>
      <c r="P3841" s="7" t="str">
        <f t="shared" si="944"/>
        <v/>
      </c>
      <c r="Q3841" s="7" t="str">
        <f t="shared" si="945"/>
        <v/>
      </c>
      <c r="R3841" s="7" t="str">
        <f t="shared" si="946"/>
        <v/>
      </c>
      <c r="S3841" s="7" t="str">
        <f t="shared" si="936"/>
        <v/>
      </c>
      <c r="T3841" s="7" t="str">
        <f t="shared" si="937"/>
        <v/>
      </c>
      <c r="X3841" s="154">
        <f t="shared" si="938"/>
        <v>0</v>
      </c>
      <c r="AB3841" t="str">
        <f t="shared" si="939"/>
        <v/>
      </c>
      <c r="AC3841" s="5" t="str">
        <f t="shared" si="940"/>
        <v/>
      </c>
      <c r="AD3841" s="5" t="str">
        <f t="shared" si="941"/>
        <v/>
      </c>
      <c r="AE3841" s="12">
        <f t="shared" si="948"/>
        <v>0</v>
      </c>
    </row>
    <row r="3842" spans="13:31">
      <c r="M3842" s="7">
        <f t="shared" si="942"/>
        <v>0</v>
      </c>
      <c r="N3842" s="220" t="str">
        <f t="shared" si="947"/>
        <v/>
      </c>
      <c r="O3842" s="7">
        <f t="shared" si="943"/>
        <v>0</v>
      </c>
      <c r="P3842" s="7" t="str">
        <f t="shared" si="944"/>
        <v/>
      </c>
      <c r="Q3842" s="7" t="str">
        <f t="shared" si="945"/>
        <v/>
      </c>
      <c r="R3842" s="7" t="str">
        <f t="shared" si="946"/>
        <v/>
      </c>
      <c r="S3842" s="7" t="str">
        <f t="shared" si="936"/>
        <v/>
      </c>
      <c r="T3842" s="7" t="str">
        <f t="shared" si="937"/>
        <v/>
      </c>
      <c r="X3842" s="153">
        <f t="shared" si="938"/>
        <v>0</v>
      </c>
      <c r="AB3842" t="str">
        <f t="shared" si="939"/>
        <v/>
      </c>
      <c r="AC3842" s="5" t="str">
        <f t="shared" si="940"/>
        <v/>
      </c>
      <c r="AD3842" s="5" t="str">
        <f t="shared" si="941"/>
        <v/>
      </c>
      <c r="AE3842" s="12">
        <f t="shared" si="948"/>
        <v>0</v>
      </c>
    </row>
    <row r="3843" spans="13:31">
      <c r="M3843" s="7">
        <f t="shared" si="942"/>
        <v>0</v>
      </c>
      <c r="N3843" s="220" t="str">
        <f t="shared" si="947"/>
        <v/>
      </c>
      <c r="O3843" s="7">
        <f t="shared" si="943"/>
        <v>0</v>
      </c>
      <c r="P3843" s="7" t="str">
        <f t="shared" si="944"/>
        <v/>
      </c>
      <c r="Q3843" s="7" t="str">
        <f t="shared" si="945"/>
        <v/>
      </c>
      <c r="R3843" s="7" t="str">
        <f t="shared" si="946"/>
        <v/>
      </c>
      <c r="S3843" s="7" t="str">
        <f t="shared" ref="S3843:S3906" si="949">IFERROR(IF(N3843&lt;0,-O3843,""),"")</f>
        <v/>
      </c>
      <c r="T3843" s="7" t="str">
        <f t="shared" ref="T3843:T3906" si="950">IFERROR(IF(AND(K3843&lt;&gt;"",H3843&lt;&gt;"",K3843=H3843),L3843,""),"")</f>
        <v/>
      </c>
      <c r="X3843" s="154">
        <f t="shared" ref="X3843:X3906" si="951">IFERROR(IF(H3843="",K3843*J3843,W3843*V3843),"")</f>
        <v>0</v>
      </c>
      <c r="AB3843" t="str">
        <f t="shared" ref="AB3843:AB3906" si="952">IF(C3843=0,"",C3843)</f>
        <v/>
      </c>
      <c r="AC3843" s="5" t="str">
        <f t="shared" ref="AC3843:AC3906" si="953">IF(D3843=0,"",D3843)</f>
        <v/>
      </c>
      <c r="AD3843" s="5" t="str">
        <f t="shared" ref="AD3843:AD3906" si="954">IF(F3843=0,"",F3843)</f>
        <v/>
      </c>
      <c r="AE3843" s="12">
        <f t="shared" si="948"/>
        <v>0</v>
      </c>
    </row>
    <row r="3844" spans="13:31">
      <c r="M3844" s="7">
        <f t="shared" ref="M3844:M3907" si="955">IFERROR(K3844-H3844,"")</f>
        <v>0</v>
      </c>
      <c r="N3844" s="220" t="str">
        <f t="shared" si="947"/>
        <v/>
      </c>
      <c r="O3844" s="7">
        <f t="shared" ref="O3844:O3907" si="956">IFERROR(M3844*J3844,"")</f>
        <v>0</v>
      </c>
      <c r="P3844" s="7" t="str">
        <f t="shared" ref="P3844:P3907" si="957">IFERROR(IF(N3844&gt;5%,O3844*((N3844-5%)/N3844),""),"")</f>
        <v/>
      </c>
      <c r="Q3844" s="7" t="str">
        <f t="shared" ref="Q3844:Q3907" si="958">IFERROR(IF(N3844&gt;0,O3844*(MIN(N3844,5%)/N3844),""),"")</f>
        <v/>
      </c>
      <c r="R3844" s="7" t="str">
        <f t="shared" ref="R3844:R3907" si="959">IFERROR(IF(AND(K3844&gt;0,H3844="",L3844&lt;&gt;0),L3844,""),"")</f>
        <v/>
      </c>
      <c r="S3844" s="7" t="str">
        <f t="shared" si="949"/>
        <v/>
      </c>
      <c r="T3844" s="7" t="str">
        <f t="shared" si="950"/>
        <v/>
      </c>
      <c r="X3844" s="153">
        <f t="shared" si="951"/>
        <v>0</v>
      </c>
      <c r="AB3844" t="str">
        <f t="shared" si="952"/>
        <v/>
      </c>
      <c r="AC3844" s="5" t="str">
        <f t="shared" si="953"/>
        <v/>
      </c>
      <c r="AD3844" s="5" t="str">
        <f t="shared" si="954"/>
        <v/>
      </c>
      <c r="AE3844" s="12">
        <f t="shared" si="948"/>
        <v>0</v>
      </c>
    </row>
    <row r="3845" spans="13:31">
      <c r="M3845" s="7">
        <f t="shared" si="955"/>
        <v>0</v>
      </c>
      <c r="N3845" s="220" t="str">
        <f t="shared" ref="N3845:N3908" si="960">IFERROR(M3845/H3845,"")</f>
        <v/>
      </c>
      <c r="O3845" s="7">
        <f t="shared" si="956"/>
        <v>0</v>
      </c>
      <c r="P3845" s="7" t="str">
        <f t="shared" si="957"/>
        <v/>
      </c>
      <c r="Q3845" s="7" t="str">
        <f t="shared" si="958"/>
        <v/>
      </c>
      <c r="R3845" s="7" t="str">
        <f t="shared" si="959"/>
        <v/>
      </c>
      <c r="S3845" s="7" t="str">
        <f t="shared" si="949"/>
        <v/>
      </c>
      <c r="T3845" s="7" t="str">
        <f t="shared" si="950"/>
        <v/>
      </c>
      <c r="X3845" s="154">
        <f t="shared" si="951"/>
        <v>0</v>
      </c>
      <c r="AB3845" t="str">
        <f t="shared" si="952"/>
        <v/>
      </c>
      <c r="AC3845" s="5" t="str">
        <f t="shared" si="953"/>
        <v/>
      </c>
      <c r="AD3845" s="5" t="str">
        <f t="shared" si="954"/>
        <v/>
      </c>
      <c r="AE3845" s="12">
        <f t="shared" si="948"/>
        <v>0</v>
      </c>
    </row>
    <row r="3846" spans="13:31">
      <c r="M3846" s="7">
        <f t="shared" si="955"/>
        <v>0</v>
      </c>
      <c r="N3846" s="220" t="str">
        <f t="shared" si="960"/>
        <v/>
      </c>
      <c r="O3846" s="7">
        <f t="shared" si="956"/>
        <v>0</v>
      </c>
      <c r="P3846" s="7" t="str">
        <f t="shared" si="957"/>
        <v/>
      </c>
      <c r="Q3846" s="7" t="str">
        <f t="shared" si="958"/>
        <v/>
      </c>
      <c r="R3846" s="7" t="str">
        <f t="shared" si="959"/>
        <v/>
      </c>
      <c r="S3846" s="7" t="str">
        <f t="shared" si="949"/>
        <v/>
      </c>
      <c r="T3846" s="7" t="str">
        <f t="shared" si="950"/>
        <v/>
      </c>
      <c r="X3846" s="153">
        <f t="shared" si="951"/>
        <v>0</v>
      </c>
      <c r="AB3846" t="str">
        <f t="shared" si="952"/>
        <v/>
      </c>
      <c r="AC3846" s="5" t="str">
        <f t="shared" si="953"/>
        <v/>
      </c>
      <c r="AD3846" s="5" t="str">
        <f t="shared" si="954"/>
        <v/>
      </c>
      <c r="AE3846" s="12">
        <f t="shared" si="948"/>
        <v>0</v>
      </c>
    </row>
    <row r="3847" spans="13:31">
      <c r="M3847" s="7">
        <f t="shared" si="955"/>
        <v>0</v>
      </c>
      <c r="N3847" s="220" t="str">
        <f t="shared" si="960"/>
        <v/>
      </c>
      <c r="O3847" s="7">
        <f t="shared" si="956"/>
        <v>0</v>
      </c>
      <c r="P3847" s="7" t="str">
        <f t="shared" si="957"/>
        <v/>
      </c>
      <c r="Q3847" s="7" t="str">
        <f t="shared" si="958"/>
        <v/>
      </c>
      <c r="R3847" s="7" t="str">
        <f t="shared" si="959"/>
        <v/>
      </c>
      <c r="S3847" s="7" t="str">
        <f t="shared" si="949"/>
        <v/>
      </c>
      <c r="T3847" s="7" t="str">
        <f t="shared" si="950"/>
        <v/>
      </c>
      <c r="X3847" s="154">
        <f t="shared" si="951"/>
        <v>0</v>
      </c>
      <c r="AB3847" t="str">
        <f t="shared" si="952"/>
        <v/>
      </c>
      <c r="AC3847" s="5" t="str">
        <f t="shared" si="953"/>
        <v/>
      </c>
      <c r="AD3847" s="5" t="str">
        <f t="shared" si="954"/>
        <v/>
      </c>
      <c r="AE3847" s="12">
        <f t="shared" si="948"/>
        <v>0</v>
      </c>
    </row>
    <row r="3848" spans="13:31">
      <c r="M3848" s="7">
        <f t="shared" si="955"/>
        <v>0</v>
      </c>
      <c r="N3848" s="220" t="str">
        <f t="shared" si="960"/>
        <v/>
      </c>
      <c r="O3848" s="7">
        <f t="shared" si="956"/>
        <v>0</v>
      </c>
      <c r="P3848" s="7" t="str">
        <f t="shared" si="957"/>
        <v/>
      </c>
      <c r="Q3848" s="7" t="str">
        <f t="shared" si="958"/>
        <v/>
      </c>
      <c r="R3848" s="7" t="str">
        <f t="shared" si="959"/>
        <v/>
      </c>
      <c r="S3848" s="7" t="str">
        <f t="shared" si="949"/>
        <v/>
      </c>
      <c r="T3848" s="7" t="str">
        <f t="shared" si="950"/>
        <v/>
      </c>
      <c r="X3848" s="153">
        <f t="shared" si="951"/>
        <v>0</v>
      </c>
      <c r="AB3848" t="str">
        <f t="shared" si="952"/>
        <v/>
      </c>
      <c r="AC3848" s="5" t="str">
        <f t="shared" si="953"/>
        <v/>
      </c>
      <c r="AD3848" s="5" t="str">
        <f t="shared" si="954"/>
        <v/>
      </c>
      <c r="AE3848" s="12">
        <f t="shared" si="948"/>
        <v>0</v>
      </c>
    </row>
    <row r="3849" spans="13:31">
      <c r="M3849" s="7">
        <f t="shared" si="955"/>
        <v>0</v>
      </c>
      <c r="N3849" s="220" t="str">
        <f t="shared" si="960"/>
        <v/>
      </c>
      <c r="O3849" s="7">
        <f t="shared" si="956"/>
        <v>0</v>
      </c>
      <c r="P3849" s="7" t="str">
        <f t="shared" si="957"/>
        <v/>
      </c>
      <c r="Q3849" s="7" t="str">
        <f t="shared" si="958"/>
        <v/>
      </c>
      <c r="R3849" s="7" t="str">
        <f t="shared" si="959"/>
        <v/>
      </c>
      <c r="S3849" s="7" t="str">
        <f t="shared" si="949"/>
        <v/>
      </c>
      <c r="T3849" s="7" t="str">
        <f t="shared" si="950"/>
        <v/>
      </c>
      <c r="X3849" s="154">
        <f t="shared" si="951"/>
        <v>0</v>
      </c>
      <c r="AB3849" t="str">
        <f t="shared" si="952"/>
        <v/>
      </c>
      <c r="AC3849" s="5" t="str">
        <f t="shared" si="953"/>
        <v/>
      </c>
      <c r="AD3849" s="5" t="str">
        <f t="shared" si="954"/>
        <v/>
      </c>
      <c r="AE3849" s="12">
        <f t="shared" si="948"/>
        <v>0</v>
      </c>
    </row>
    <row r="3850" spans="13:31">
      <c r="M3850" s="7">
        <f t="shared" si="955"/>
        <v>0</v>
      </c>
      <c r="N3850" s="220" t="str">
        <f t="shared" si="960"/>
        <v/>
      </c>
      <c r="O3850" s="7">
        <f t="shared" si="956"/>
        <v>0</v>
      </c>
      <c r="P3850" s="7" t="str">
        <f t="shared" si="957"/>
        <v/>
      </c>
      <c r="Q3850" s="7" t="str">
        <f t="shared" si="958"/>
        <v/>
      </c>
      <c r="R3850" s="7" t="str">
        <f t="shared" si="959"/>
        <v/>
      </c>
      <c r="S3850" s="7" t="str">
        <f t="shared" si="949"/>
        <v/>
      </c>
      <c r="T3850" s="7" t="str">
        <f t="shared" si="950"/>
        <v/>
      </c>
      <c r="X3850" s="153">
        <f t="shared" si="951"/>
        <v>0</v>
      </c>
      <c r="AB3850" t="str">
        <f t="shared" si="952"/>
        <v/>
      </c>
      <c r="AC3850" s="5" t="str">
        <f t="shared" si="953"/>
        <v/>
      </c>
      <c r="AD3850" s="5" t="str">
        <f t="shared" si="954"/>
        <v/>
      </c>
      <c r="AE3850" s="12">
        <f t="shared" si="948"/>
        <v>0</v>
      </c>
    </row>
    <row r="3851" spans="13:31">
      <c r="M3851" s="7">
        <f t="shared" si="955"/>
        <v>0</v>
      </c>
      <c r="N3851" s="220" t="str">
        <f t="shared" si="960"/>
        <v/>
      </c>
      <c r="O3851" s="7">
        <f t="shared" si="956"/>
        <v>0</v>
      </c>
      <c r="P3851" s="7" t="str">
        <f t="shared" si="957"/>
        <v/>
      </c>
      <c r="Q3851" s="7" t="str">
        <f t="shared" si="958"/>
        <v/>
      </c>
      <c r="R3851" s="7" t="str">
        <f t="shared" si="959"/>
        <v/>
      </c>
      <c r="S3851" s="7" t="str">
        <f t="shared" si="949"/>
        <v/>
      </c>
      <c r="T3851" s="7" t="str">
        <f t="shared" si="950"/>
        <v/>
      </c>
      <c r="X3851" s="154">
        <f t="shared" si="951"/>
        <v>0</v>
      </c>
      <c r="AB3851" t="str">
        <f t="shared" si="952"/>
        <v/>
      </c>
      <c r="AC3851" s="5" t="str">
        <f t="shared" si="953"/>
        <v/>
      </c>
      <c r="AD3851" s="5" t="str">
        <f t="shared" si="954"/>
        <v/>
      </c>
      <c r="AE3851" s="12">
        <f t="shared" si="948"/>
        <v>0</v>
      </c>
    </row>
    <row r="3852" spans="13:31">
      <c r="M3852" s="7">
        <f t="shared" si="955"/>
        <v>0</v>
      </c>
      <c r="N3852" s="220" t="str">
        <f t="shared" si="960"/>
        <v/>
      </c>
      <c r="O3852" s="7">
        <f t="shared" si="956"/>
        <v>0</v>
      </c>
      <c r="P3852" s="7" t="str">
        <f t="shared" si="957"/>
        <v/>
      </c>
      <c r="Q3852" s="7" t="str">
        <f t="shared" si="958"/>
        <v/>
      </c>
      <c r="R3852" s="7" t="str">
        <f t="shared" si="959"/>
        <v/>
      </c>
      <c r="S3852" s="7" t="str">
        <f t="shared" si="949"/>
        <v/>
      </c>
      <c r="T3852" s="7" t="str">
        <f t="shared" si="950"/>
        <v/>
      </c>
      <c r="X3852" s="153">
        <f t="shared" si="951"/>
        <v>0</v>
      </c>
      <c r="AB3852" t="str">
        <f t="shared" si="952"/>
        <v/>
      </c>
      <c r="AC3852" s="5" t="str">
        <f t="shared" si="953"/>
        <v/>
      </c>
      <c r="AD3852" s="5" t="str">
        <f t="shared" si="954"/>
        <v/>
      </c>
      <c r="AE3852" s="12">
        <f t="shared" si="948"/>
        <v>0</v>
      </c>
    </row>
    <row r="3853" spans="13:31">
      <c r="M3853" s="7">
        <f t="shared" si="955"/>
        <v>0</v>
      </c>
      <c r="N3853" s="220" t="str">
        <f t="shared" si="960"/>
        <v/>
      </c>
      <c r="O3853" s="7">
        <f t="shared" si="956"/>
        <v>0</v>
      </c>
      <c r="P3853" s="7" t="str">
        <f t="shared" si="957"/>
        <v/>
      </c>
      <c r="Q3853" s="7" t="str">
        <f t="shared" si="958"/>
        <v/>
      </c>
      <c r="R3853" s="7" t="str">
        <f t="shared" si="959"/>
        <v/>
      </c>
      <c r="S3853" s="7" t="str">
        <f t="shared" si="949"/>
        <v/>
      </c>
      <c r="T3853" s="7" t="str">
        <f t="shared" si="950"/>
        <v/>
      </c>
      <c r="X3853" s="154">
        <f t="shared" si="951"/>
        <v>0</v>
      </c>
      <c r="AB3853" t="str">
        <f t="shared" si="952"/>
        <v/>
      </c>
      <c r="AC3853" s="5" t="str">
        <f t="shared" si="953"/>
        <v/>
      </c>
      <c r="AD3853" s="5" t="str">
        <f t="shared" si="954"/>
        <v/>
      </c>
      <c r="AE3853" s="12">
        <f t="shared" si="948"/>
        <v>0</v>
      </c>
    </row>
    <row r="3854" spans="13:31">
      <c r="M3854" s="7">
        <f t="shared" si="955"/>
        <v>0</v>
      </c>
      <c r="N3854" s="220" t="str">
        <f t="shared" si="960"/>
        <v/>
      </c>
      <c r="O3854" s="7">
        <f t="shared" si="956"/>
        <v>0</v>
      </c>
      <c r="P3854" s="7" t="str">
        <f t="shared" si="957"/>
        <v/>
      </c>
      <c r="Q3854" s="7" t="str">
        <f t="shared" si="958"/>
        <v/>
      </c>
      <c r="R3854" s="7" t="str">
        <f t="shared" si="959"/>
        <v/>
      </c>
      <c r="S3854" s="7" t="str">
        <f t="shared" si="949"/>
        <v/>
      </c>
      <c r="T3854" s="7" t="str">
        <f t="shared" si="950"/>
        <v/>
      </c>
      <c r="X3854" s="153">
        <f t="shared" si="951"/>
        <v>0</v>
      </c>
      <c r="AB3854" t="str">
        <f t="shared" si="952"/>
        <v/>
      </c>
      <c r="AC3854" s="5" t="str">
        <f t="shared" si="953"/>
        <v/>
      </c>
      <c r="AD3854" s="5" t="str">
        <f t="shared" si="954"/>
        <v/>
      </c>
      <c r="AE3854" s="12">
        <f t="shared" si="948"/>
        <v>0</v>
      </c>
    </row>
    <row r="3855" spans="13:31">
      <c r="M3855" s="7">
        <f t="shared" si="955"/>
        <v>0</v>
      </c>
      <c r="N3855" s="220" t="str">
        <f t="shared" si="960"/>
        <v/>
      </c>
      <c r="O3855" s="7">
        <f t="shared" si="956"/>
        <v>0</v>
      </c>
      <c r="P3855" s="7" t="str">
        <f t="shared" si="957"/>
        <v/>
      </c>
      <c r="Q3855" s="7" t="str">
        <f t="shared" si="958"/>
        <v/>
      </c>
      <c r="R3855" s="7" t="str">
        <f t="shared" si="959"/>
        <v/>
      </c>
      <c r="S3855" s="7" t="str">
        <f t="shared" si="949"/>
        <v/>
      </c>
      <c r="T3855" s="7" t="str">
        <f t="shared" si="950"/>
        <v/>
      </c>
      <c r="X3855" s="154">
        <f t="shared" si="951"/>
        <v>0</v>
      </c>
      <c r="AB3855" t="str">
        <f t="shared" si="952"/>
        <v/>
      </c>
      <c r="AC3855" s="5" t="str">
        <f t="shared" si="953"/>
        <v/>
      </c>
      <c r="AD3855" s="5" t="str">
        <f t="shared" si="954"/>
        <v/>
      </c>
      <c r="AE3855" s="12">
        <f t="shared" si="948"/>
        <v>0</v>
      </c>
    </row>
    <row r="3856" spans="13:31">
      <c r="M3856" s="7">
        <f t="shared" si="955"/>
        <v>0</v>
      </c>
      <c r="N3856" s="220" t="str">
        <f t="shared" si="960"/>
        <v/>
      </c>
      <c r="O3856" s="7">
        <f t="shared" si="956"/>
        <v>0</v>
      </c>
      <c r="P3856" s="7" t="str">
        <f t="shared" si="957"/>
        <v/>
      </c>
      <c r="Q3856" s="7" t="str">
        <f t="shared" si="958"/>
        <v/>
      </c>
      <c r="R3856" s="7" t="str">
        <f t="shared" si="959"/>
        <v/>
      </c>
      <c r="S3856" s="7" t="str">
        <f t="shared" si="949"/>
        <v/>
      </c>
      <c r="T3856" s="7" t="str">
        <f t="shared" si="950"/>
        <v/>
      </c>
      <c r="X3856" s="153">
        <f t="shared" si="951"/>
        <v>0</v>
      </c>
      <c r="AB3856" t="str">
        <f t="shared" si="952"/>
        <v/>
      </c>
      <c r="AC3856" s="5" t="str">
        <f t="shared" si="953"/>
        <v/>
      </c>
      <c r="AD3856" s="5" t="str">
        <f t="shared" si="954"/>
        <v/>
      </c>
      <c r="AE3856" s="12">
        <f t="shared" si="948"/>
        <v>0</v>
      </c>
    </row>
    <row r="3857" spans="13:31">
      <c r="M3857" s="7">
        <f t="shared" si="955"/>
        <v>0</v>
      </c>
      <c r="N3857" s="220" t="str">
        <f t="shared" si="960"/>
        <v/>
      </c>
      <c r="O3857" s="7">
        <f t="shared" si="956"/>
        <v>0</v>
      </c>
      <c r="P3857" s="7" t="str">
        <f t="shared" si="957"/>
        <v/>
      </c>
      <c r="Q3857" s="7" t="str">
        <f t="shared" si="958"/>
        <v/>
      </c>
      <c r="R3857" s="7" t="str">
        <f t="shared" si="959"/>
        <v/>
      </c>
      <c r="S3857" s="7" t="str">
        <f t="shared" si="949"/>
        <v/>
      </c>
      <c r="T3857" s="7" t="str">
        <f t="shared" si="950"/>
        <v/>
      </c>
      <c r="X3857" s="154">
        <f t="shared" si="951"/>
        <v>0</v>
      </c>
      <c r="AB3857" t="str">
        <f t="shared" si="952"/>
        <v/>
      </c>
      <c r="AC3857" s="5" t="str">
        <f t="shared" si="953"/>
        <v/>
      </c>
      <c r="AD3857" s="5" t="str">
        <f t="shared" si="954"/>
        <v/>
      </c>
      <c r="AE3857" s="12">
        <f t="shared" si="948"/>
        <v>0</v>
      </c>
    </row>
    <row r="3858" spans="13:31">
      <c r="M3858" s="7">
        <f t="shared" si="955"/>
        <v>0</v>
      </c>
      <c r="N3858" s="220" t="str">
        <f t="shared" si="960"/>
        <v/>
      </c>
      <c r="O3858" s="7">
        <f t="shared" si="956"/>
        <v>0</v>
      </c>
      <c r="P3858" s="7" t="str">
        <f t="shared" si="957"/>
        <v/>
      </c>
      <c r="Q3858" s="7" t="str">
        <f t="shared" si="958"/>
        <v/>
      </c>
      <c r="R3858" s="7" t="str">
        <f t="shared" si="959"/>
        <v/>
      </c>
      <c r="S3858" s="7" t="str">
        <f t="shared" si="949"/>
        <v/>
      </c>
      <c r="T3858" s="7" t="str">
        <f t="shared" si="950"/>
        <v/>
      </c>
      <c r="X3858" s="153">
        <f t="shared" si="951"/>
        <v>0</v>
      </c>
      <c r="AB3858" t="str">
        <f t="shared" si="952"/>
        <v/>
      </c>
      <c r="AC3858" s="5" t="str">
        <f t="shared" si="953"/>
        <v/>
      </c>
      <c r="AD3858" s="5" t="str">
        <f t="shared" si="954"/>
        <v/>
      </c>
      <c r="AE3858" s="12">
        <f t="shared" si="948"/>
        <v>0</v>
      </c>
    </row>
    <row r="3859" spans="13:31">
      <c r="M3859" s="7">
        <f t="shared" si="955"/>
        <v>0</v>
      </c>
      <c r="N3859" s="220" t="str">
        <f t="shared" si="960"/>
        <v/>
      </c>
      <c r="O3859" s="7">
        <f t="shared" si="956"/>
        <v>0</v>
      </c>
      <c r="P3859" s="7" t="str">
        <f t="shared" si="957"/>
        <v/>
      </c>
      <c r="Q3859" s="7" t="str">
        <f t="shared" si="958"/>
        <v/>
      </c>
      <c r="R3859" s="7" t="str">
        <f t="shared" si="959"/>
        <v/>
      </c>
      <c r="S3859" s="7" t="str">
        <f t="shared" si="949"/>
        <v/>
      </c>
      <c r="T3859" s="7" t="str">
        <f t="shared" si="950"/>
        <v/>
      </c>
      <c r="X3859" s="154">
        <f t="shared" si="951"/>
        <v>0</v>
      </c>
      <c r="AB3859" t="str">
        <f t="shared" si="952"/>
        <v/>
      </c>
      <c r="AC3859" s="5" t="str">
        <f t="shared" si="953"/>
        <v/>
      </c>
      <c r="AD3859" s="5" t="str">
        <f t="shared" si="954"/>
        <v/>
      </c>
      <c r="AE3859" s="12">
        <f t="shared" si="948"/>
        <v>0</v>
      </c>
    </row>
    <row r="3860" spans="13:31">
      <c r="M3860" s="7">
        <f t="shared" si="955"/>
        <v>0</v>
      </c>
      <c r="N3860" s="220" t="str">
        <f t="shared" si="960"/>
        <v/>
      </c>
      <c r="O3860" s="7">
        <f t="shared" si="956"/>
        <v>0</v>
      </c>
      <c r="P3860" s="7" t="str">
        <f t="shared" si="957"/>
        <v/>
      </c>
      <c r="Q3860" s="7" t="str">
        <f t="shared" si="958"/>
        <v/>
      </c>
      <c r="R3860" s="7" t="str">
        <f t="shared" si="959"/>
        <v/>
      </c>
      <c r="S3860" s="7" t="str">
        <f t="shared" si="949"/>
        <v/>
      </c>
      <c r="T3860" s="7" t="str">
        <f t="shared" si="950"/>
        <v/>
      </c>
      <c r="X3860" s="153">
        <f t="shared" si="951"/>
        <v>0</v>
      </c>
      <c r="AB3860" t="str">
        <f t="shared" si="952"/>
        <v/>
      </c>
      <c r="AC3860" s="5" t="str">
        <f t="shared" si="953"/>
        <v/>
      </c>
      <c r="AD3860" s="5" t="str">
        <f t="shared" si="954"/>
        <v/>
      </c>
      <c r="AE3860" s="12">
        <f t="shared" si="948"/>
        <v>0</v>
      </c>
    </row>
    <row r="3861" spans="13:31">
      <c r="M3861" s="7">
        <f t="shared" si="955"/>
        <v>0</v>
      </c>
      <c r="N3861" s="220" t="str">
        <f t="shared" si="960"/>
        <v/>
      </c>
      <c r="O3861" s="7">
        <f t="shared" si="956"/>
        <v>0</v>
      </c>
      <c r="P3861" s="7" t="str">
        <f t="shared" si="957"/>
        <v/>
      </c>
      <c r="Q3861" s="7" t="str">
        <f t="shared" si="958"/>
        <v/>
      </c>
      <c r="R3861" s="7" t="str">
        <f t="shared" si="959"/>
        <v/>
      </c>
      <c r="S3861" s="7" t="str">
        <f t="shared" si="949"/>
        <v/>
      </c>
      <c r="T3861" s="7" t="str">
        <f t="shared" si="950"/>
        <v/>
      </c>
      <c r="X3861" s="154">
        <f t="shared" si="951"/>
        <v>0</v>
      </c>
      <c r="AB3861" t="str">
        <f t="shared" si="952"/>
        <v/>
      </c>
      <c r="AC3861" s="5" t="str">
        <f t="shared" si="953"/>
        <v/>
      </c>
      <c r="AD3861" s="5" t="str">
        <f t="shared" si="954"/>
        <v/>
      </c>
      <c r="AE3861" s="12">
        <f t="shared" si="948"/>
        <v>0</v>
      </c>
    </row>
    <row r="3862" spans="13:31">
      <c r="M3862" s="7">
        <f t="shared" si="955"/>
        <v>0</v>
      </c>
      <c r="N3862" s="220" t="str">
        <f t="shared" si="960"/>
        <v/>
      </c>
      <c r="O3862" s="7">
        <f t="shared" si="956"/>
        <v>0</v>
      </c>
      <c r="P3862" s="7" t="str">
        <f t="shared" si="957"/>
        <v/>
      </c>
      <c r="Q3862" s="7" t="str">
        <f t="shared" si="958"/>
        <v/>
      </c>
      <c r="R3862" s="7" t="str">
        <f t="shared" si="959"/>
        <v/>
      </c>
      <c r="S3862" s="7" t="str">
        <f t="shared" si="949"/>
        <v/>
      </c>
      <c r="T3862" s="7" t="str">
        <f t="shared" si="950"/>
        <v/>
      </c>
      <c r="X3862" s="153">
        <f t="shared" si="951"/>
        <v>0</v>
      </c>
      <c r="AB3862" t="str">
        <f t="shared" si="952"/>
        <v/>
      </c>
      <c r="AC3862" s="5" t="str">
        <f t="shared" si="953"/>
        <v/>
      </c>
      <c r="AD3862" s="5" t="str">
        <f t="shared" si="954"/>
        <v/>
      </c>
      <c r="AE3862" s="12">
        <f t="shared" si="948"/>
        <v>0</v>
      </c>
    </row>
    <row r="3863" spans="13:31">
      <c r="M3863" s="7">
        <f t="shared" si="955"/>
        <v>0</v>
      </c>
      <c r="N3863" s="220" t="str">
        <f t="shared" si="960"/>
        <v/>
      </c>
      <c r="O3863" s="7">
        <f t="shared" si="956"/>
        <v>0</v>
      </c>
      <c r="P3863" s="7" t="str">
        <f t="shared" si="957"/>
        <v/>
      </c>
      <c r="Q3863" s="7" t="str">
        <f t="shared" si="958"/>
        <v/>
      </c>
      <c r="R3863" s="7" t="str">
        <f t="shared" si="959"/>
        <v/>
      </c>
      <c r="S3863" s="7" t="str">
        <f t="shared" si="949"/>
        <v/>
      </c>
      <c r="T3863" s="7" t="str">
        <f t="shared" si="950"/>
        <v/>
      </c>
      <c r="X3863" s="154">
        <f t="shared" si="951"/>
        <v>0</v>
      </c>
      <c r="AB3863" t="str">
        <f t="shared" si="952"/>
        <v/>
      </c>
      <c r="AC3863" s="5" t="str">
        <f t="shared" si="953"/>
        <v/>
      </c>
      <c r="AD3863" s="5" t="str">
        <f t="shared" si="954"/>
        <v/>
      </c>
      <c r="AE3863" s="12">
        <f t="shared" si="948"/>
        <v>0</v>
      </c>
    </row>
    <row r="3864" spans="13:31">
      <c r="M3864" s="7">
        <f t="shared" si="955"/>
        <v>0</v>
      </c>
      <c r="N3864" s="220" t="str">
        <f t="shared" si="960"/>
        <v/>
      </c>
      <c r="O3864" s="7">
        <f t="shared" si="956"/>
        <v>0</v>
      </c>
      <c r="P3864" s="7" t="str">
        <f t="shared" si="957"/>
        <v/>
      </c>
      <c r="Q3864" s="7" t="str">
        <f t="shared" si="958"/>
        <v/>
      </c>
      <c r="R3864" s="7" t="str">
        <f t="shared" si="959"/>
        <v/>
      </c>
      <c r="S3864" s="7" t="str">
        <f t="shared" si="949"/>
        <v/>
      </c>
      <c r="T3864" s="7" t="str">
        <f t="shared" si="950"/>
        <v/>
      </c>
      <c r="X3864" s="153">
        <f t="shared" si="951"/>
        <v>0</v>
      </c>
      <c r="AB3864" t="str">
        <f t="shared" si="952"/>
        <v/>
      </c>
      <c r="AC3864" s="5" t="str">
        <f t="shared" si="953"/>
        <v/>
      </c>
      <c r="AD3864" s="5" t="str">
        <f t="shared" si="954"/>
        <v/>
      </c>
      <c r="AE3864" s="12">
        <f t="shared" si="948"/>
        <v>0</v>
      </c>
    </row>
    <row r="3865" spans="13:31">
      <c r="M3865" s="7">
        <f t="shared" si="955"/>
        <v>0</v>
      </c>
      <c r="N3865" s="220" t="str">
        <f t="shared" si="960"/>
        <v/>
      </c>
      <c r="O3865" s="7">
        <f t="shared" si="956"/>
        <v>0</v>
      </c>
      <c r="P3865" s="7" t="str">
        <f t="shared" si="957"/>
        <v/>
      </c>
      <c r="Q3865" s="7" t="str">
        <f t="shared" si="958"/>
        <v/>
      </c>
      <c r="R3865" s="7" t="str">
        <f t="shared" si="959"/>
        <v/>
      </c>
      <c r="S3865" s="7" t="str">
        <f t="shared" si="949"/>
        <v/>
      </c>
      <c r="T3865" s="7" t="str">
        <f t="shared" si="950"/>
        <v/>
      </c>
      <c r="X3865" s="154">
        <f t="shared" si="951"/>
        <v>0</v>
      </c>
      <c r="AB3865" t="str">
        <f t="shared" si="952"/>
        <v/>
      </c>
      <c r="AC3865" s="5" t="str">
        <f t="shared" si="953"/>
        <v/>
      </c>
      <c r="AD3865" s="5" t="str">
        <f t="shared" si="954"/>
        <v/>
      </c>
      <c r="AE3865" s="12">
        <f t="shared" si="948"/>
        <v>0</v>
      </c>
    </row>
    <row r="3866" spans="13:31">
      <c r="M3866" s="7">
        <f t="shared" si="955"/>
        <v>0</v>
      </c>
      <c r="N3866" s="220" t="str">
        <f t="shared" si="960"/>
        <v/>
      </c>
      <c r="O3866" s="7">
        <f t="shared" si="956"/>
        <v>0</v>
      </c>
      <c r="P3866" s="7" t="str">
        <f t="shared" si="957"/>
        <v/>
      </c>
      <c r="Q3866" s="7" t="str">
        <f t="shared" si="958"/>
        <v/>
      </c>
      <c r="R3866" s="7" t="str">
        <f t="shared" si="959"/>
        <v/>
      </c>
      <c r="S3866" s="7" t="str">
        <f t="shared" si="949"/>
        <v/>
      </c>
      <c r="T3866" s="7" t="str">
        <f t="shared" si="950"/>
        <v/>
      </c>
      <c r="X3866" s="153">
        <f t="shared" si="951"/>
        <v>0</v>
      </c>
      <c r="AB3866" t="str">
        <f t="shared" si="952"/>
        <v/>
      </c>
      <c r="AC3866" s="5" t="str">
        <f t="shared" si="953"/>
        <v/>
      </c>
      <c r="AD3866" s="5" t="str">
        <f t="shared" si="954"/>
        <v/>
      </c>
      <c r="AE3866" s="12">
        <f t="shared" si="948"/>
        <v>0</v>
      </c>
    </row>
    <row r="3867" spans="13:31">
      <c r="M3867" s="7">
        <f t="shared" si="955"/>
        <v>0</v>
      </c>
      <c r="N3867" s="220" t="str">
        <f t="shared" si="960"/>
        <v/>
      </c>
      <c r="O3867" s="7">
        <f t="shared" si="956"/>
        <v>0</v>
      </c>
      <c r="P3867" s="7" t="str">
        <f t="shared" si="957"/>
        <v/>
      </c>
      <c r="Q3867" s="7" t="str">
        <f t="shared" si="958"/>
        <v/>
      </c>
      <c r="R3867" s="7" t="str">
        <f t="shared" si="959"/>
        <v/>
      </c>
      <c r="S3867" s="7" t="str">
        <f t="shared" si="949"/>
        <v/>
      </c>
      <c r="T3867" s="7" t="str">
        <f t="shared" si="950"/>
        <v/>
      </c>
      <c r="X3867" s="154">
        <f t="shared" si="951"/>
        <v>0</v>
      </c>
      <c r="AB3867" t="str">
        <f t="shared" si="952"/>
        <v/>
      </c>
      <c r="AC3867" s="5" t="str">
        <f t="shared" si="953"/>
        <v/>
      </c>
      <c r="AD3867" s="5" t="str">
        <f t="shared" si="954"/>
        <v/>
      </c>
      <c r="AE3867" s="12">
        <f t="shared" si="948"/>
        <v>0</v>
      </c>
    </row>
    <row r="3868" spans="13:31">
      <c r="M3868" s="7">
        <f t="shared" si="955"/>
        <v>0</v>
      </c>
      <c r="N3868" s="220" t="str">
        <f t="shared" si="960"/>
        <v/>
      </c>
      <c r="O3868" s="7">
        <f t="shared" si="956"/>
        <v>0</v>
      </c>
      <c r="P3868" s="7" t="str">
        <f t="shared" si="957"/>
        <v/>
      </c>
      <c r="Q3868" s="7" t="str">
        <f t="shared" si="958"/>
        <v/>
      </c>
      <c r="R3868" s="7" t="str">
        <f t="shared" si="959"/>
        <v/>
      </c>
      <c r="S3868" s="7" t="str">
        <f t="shared" si="949"/>
        <v/>
      </c>
      <c r="T3868" s="7" t="str">
        <f t="shared" si="950"/>
        <v/>
      </c>
      <c r="X3868" s="153">
        <f t="shared" si="951"/>
        <v>0</v>
      </c>
      <c r="AB3868" t="str">
        <f t="shared" si="952"/>
        <v/>
      </c>
      <c r="AC3868" s="5" t="str">
        <f t="shared" si="953"/>
        <v/>
      </c>
      <c r="AD3868" s="5" t="str">
        <f t="shared" si="954"/>
        <v/>
      </c>
      <c r="AE3868" s="12">
        <f t="shared" si="948"/>
        <v>0</v>
      </c>
    </row>
    <row r="3869" spans="13:31">
      <c r="M3869" s="7">
        <f t="shared" si="955"/>
        <v>0</v>
      </c>
      <c r="N3869" s="220" t="str">
        <f t="shared" si="960"/>
        <v/>
      </c>
      <c r="O3869" s="7">
        <f t="shared" si="956"/>
        <v>0</v>
      </c>
      <c r="P3869" s="7" t="str">
        <f t="shared" si="957"/>
        <v/>
      </c>
      <c r="Q3869" s="7" t="str">
        <f t="shared" si="958"/>
        <v/>
      </c>
      <c r="R3869" s="7" t="str">
        <f t="shared" si="959"/>
        <v/>
      </c>
      <c r="S3869" s="7" t="str">
        <f t="shared" si="949"/>
        <v/>
      </c>
      <c r="T3869" s="7" t="str">
        <f t="shared" si="950"/>
        <v/>
      </c>
      <c r="X3869" s="154">
        <f t="shared" si="951"/>
        <v>0</v>
      </c>
      <c r="AB3869" t="str">
        <f t="shared" si="952"/>
        <v/>
      </c>
      <c r="AC3869" s="5" t="str">
        <f t="shared" si="953"/>
        <v/>
      </c>
      <c r="AD3869" s="5" t="str">
        <f t="shared" si="954"/>
        <v/>
      </c>
      <c r="AE3869" s="12">
        <f t="shared" si="948"/>
        <v>0</v>
      </c>
    </row>
    <row r="3870" spans="13:31">
      <c r="M3870" s="7">
        <f t="shared" si="955"/>
        <v>0</v>
      </c>
      <c r="N3870" s="220" t="str">
        <f t="shared" si="960"/>
        <v/>
      </c>
      <c r="O3870" s="7">
        <f t="shared" si="956"/>
        <v>0</v>
      </c>
      <c r="P3870" s="7" t="str">
        <f t="shared" si="957"/>
        <v/>
      </c>
      <c r="Q3870" s="7" t="str">
        <f t="shared" si="958"/>
        <v/>
      </c>
      <c r="R3870" s="7" t="str">
        <f t="shared" si="959"/>
        <v/>
      </c>
      <c r="S3870" s="7" t="str">
        <f t="shared" si="949"/>
        <v/>
      </c>
      <c r="T3870" s="7" t="str">
        <f t="shared" si="950"/>
        <v/>
      </c>
      <c r="X3870" s="153">
        <f t="shared" si="951"/>
        <v>0</v>
      </c>
      <c r="AB3870" t="str">
        <f t="shared" si="952"/>
        <v/>
      </c>
      <c r="AC3870" s="5" t="str">
        <f t="shared" si="953"/>
        <v/>
      </c>
      <c r="AD3870" s="5" t="str">
        <f t="shared" si="954"/>
        <v/>
      </c>
      <c r="AE3870" s="12">
        <f t="shared" si="948"/>
        <v>0</v>
      </c>
    </row>
    <row r="3871" spans="13:31">
      <c r="M3871" s="7">
        <f t="shared" si="955"/>
        <v>0</v>
      </c>
      <c r="N3871" s="220" t="str">
        <f t="shared" si="960"/>
        <v/>
      </c>
      <c r="O3871" s="7">
        <f t="shared" si="956"/>
        <v>0</v>
      </c>
      <c r="P3871" s="7" t="str">
        <f t="shared" si="957"/>
        <v/>
      </c>
      <c r="Q3871" s="7" t="str">
        <f t="shared" si="958"/>
        <v/>
      </c>
      <c r="R3871" s="7" t="str">
        <f t="shared" si="959"/>
        <v/>
      </c>
      <c r="S3871" s="7" t="str">
        <f t="shared" si="949"/>
        <v/>
      </c>
      <c r="T3871" s="7" t="str">
        <f t="shared" si="950"/>
        <v/>
      </c>
      <c r="X3871" s="154">
        <f t="shared" si="951"/>
        <v>0</v>
      </c>
      <c r="AB3871" t="str">
        <f t="shared" si="952"/>
        <v/>
      </c>
      <c r="AC3871" s="5" t="str">
        <f t="shared" si="953"/>
        <v/>
      </c>
      <c r="AD3871" s="5" t="str">
        <f t="shared" si="954"/>
        <v/>
      </c>
      <c r="AE3871" s="12">
        <f t="shared" si="948"/>
        <v>0</v>
      </c>
    </row>
    <row r="3872" spans="13:31">
      <c r="M3872" s="7">
        <f t="shared" si="955"/>
        <v>0</v>
      </c>
      <c r="N3872" s="220" t="str">
        <f t="shared" si="960"/>
        <v/>
      </c>
      <c r="O3872" s="7">
        <f t="shared" si="956"/>
        <v>0</v>
      </c>
      <c r="P3872" s="7" t="str">
        <f t="shared" si="957"/>
        <v/>
      </c>
      <c r="Q3872" s="7" t="str">
        <f t="shared" si="958"/>
        <v/>
      </c>
      <c r="R3872" s="7" t="str">
        <f t="shared" si="959"/>
        <v/>
      </c>
      <c r="S3872" s="7" t="str">
        <f t="shared" si="949"/>
        <v/>
      </c>
      <c r="T3872" s="7" t="str">
        <f t="shared" si="950"/>
        <v/>
      </c>
      <c r="X3872" s="153">
        <f t="shared" si="951"/>
        <v>0</v>
      </c>
      <c r="AB3872" t="str">
        <f t="shared" si="952"/>
        <v/>
      </c>
      <c r="AC3872" s="5" t="str">
        <f t="shared" si="953"/>
        <v/>
      </c>
      <c r="AD3872" s="5" t="str">
        <f t="shared" si="954"/>
        <v/>
      </c>
      <c r="AE3872" s="12">
        <f t="shared" si="948"/>
        <v>0</v>
      </c>
    </row>
    <row r="3873" spans="13:31">
      <c r="M3873" s="7">
        <f t="shared" si="955"/>
        <v>0</v>
      </c>
      <c r="N3873" s="220" t="str">
        <f t="shared" si="960"/>
        <v/>
      </c>
      <c r="O3873" s="7">
        <f t="shared" si="956"/>
        <v>0</v>
      </c>
      <c r="P3873" s="7" t="str">
        <f t="shared" si="957"/>
        <v/>
      </c>
      <c r="Q3873" s="7" t="str">
        <f t="shared" si="958"/>
        <v/>
      </c>
      <c r="R3873" s="7" t="str">
        <f t="shared" si="959"/>
        <v/>
      </c>
      <c r="S3873" s="7" t="str">
        <f t="shared" si="949"/>
        <v/>
      </c>
      <c r="T3873" s="7" t="str">
        <f t="shared" si="950"/>
        <v/>
      </c>
      <c r="X3873" s="154">
        <f t="shared" si="951"/>
        <v>0</v>
      </c>
      <c r="AB3873" t="str">
        <f t="shared" si="952"/>
        <v/>
      </c>
      <c r="AC3873" s="5" t="str">
        <f t="shared" si="953"/>
        <v/>
      </c>
      <c r="AD3873" s="5" t="str">
        <f t="shared" si="954"/>
        <v/>
      </c>
      <c r="AE3873" s="12">
        <f t="shared" si="948"/>
        <v>0</v>
      </c>
    </row>
    <row r="3874" spans="13:31">
      <c r="M3874" s="7">
        <f t="shared" si="955"/>
        <v>0</v>
      </c>
      <c r="N3874" s="220" t="str">
        <f t="shared" si="960"/>
        <v/>
      </c>
      <c r="O3874" s="7">
        <f t="shared" si="956"/>
        <v>0</v>
      </c>
      <c r="P3874" s="7" t="str">
        <f t="shared" si="957"/>
        <v/>
      </c>
      <c r="Q3874" s="7" t="str">
        <f t="shared" si="958"/>
        <v/>
      </c>
      <c r="R3874" s="7" t="str">
        <f t="shared" si="959"/>
        <v/>
      </c>
      <c r="S3874" s="7" t="str">
        <f t="shared" si="949"/>
        <v/>
      </c>
      <c r="T3874" s="7" t="str">
        <f t="shared" si="950"/>
        <v/>
      </c>
      <c r="X3874" s="153">
        <f t="shared" si="951"/>
        <v>0</v>
      </c>
      <c r="AB3874" t="str">
        <f t="shared" si="952"/>
        <v/>
      </c>
      <c r="AC3874" s="5" t="str">
        <f t="shared" si="953"/>
        <v/>
      </c>
      <c r="AD3874" s="5" t="str">
        <f t="shared" si="954"/>
        <v/>
      </c>
      <c r="AE3874" s="12">
        <f t="shared" si="948"/>
        <v>0</v>
      </c>
    </row>
    <row r="3875" spans="13:31">
      <c r="M3875" s="7">
        <f t="shared" si="955"/>
        <v>0</v>
      </c>
      <c r="N3875" s="220" t="str">
        <f t="shared" si="960"/>
        <v/>
      </c>
      <c r="O3875" s="7">
        <f t="shared" si="956"/>
        <v>0</v>
      </c>
      <c r="P3875" s="7" t="str">
        <f t="shared" si="957"/>
        <v/>
      </c>
      <c r="Q3875" s="7" t="str">
        <f t="shared" si="958"/>
        <v/>
      </c>
      <c r="R3875" s="7" t="str">
        <f t="shared" si="959"/>
        <v/>
      </c>
      <c r="S3875" s="7" t="str">
        <f t="shared" si="949"/>
        <v/>
      </c>
      <c r="T3875" s="7" t="str">
        <f t="shared" si="950"/>
        <v/>
      </c>
      <c r="X3875" s="154">
        <f t="shared" si="951"/>
        <v>0</v>
      </c>
      <c r="AB3875" t="str">
        <f t="shared" si="952"/>
        <v/>
      </c>
      <c r="AC3875" s="5" t="str">
        <f t="shared" si="953"/>
        <v/>
      </c>
      <c r="AD3875" s="5" t="str">
        <f t="shared" si="954"/>
        <v/>
      </c>
      <c r="AE3875" s="12">
        <f t="shared" si="948"/>
        <v>0</v>
      </c>
    </row>
    <row r="3876" spans="13:31">
      <c r="M3876" s="7">
        <f t="shared" si="955"/>
        <v>0</v>
      </c>
      <c r="N3876" s="220" t="str">
        <f t="shared" si="960"/>
        <v/>
      </c>
      <c r="O3876" s="7">
        <f t="shared" si="956"/>
        <v>0</v>
      </c>
      <c r="P3876" s="7" t="str">
        <f t="shared" si="957"/>
        <v/>
      </c>
      <c r="Q3876" s="7" t="str">
        <f t="shared" si="958"/>
        <v/>
      </c>
      <c r="R3876" s="7" t="str">
        <f t="shared" si="959"/>
        <v/>
      </c>
      <c r="S3876" s="7" t="str">
        <f t="shared" si="949"/>
        <v/>
      </c>
      <c r="T3876" s="7" t="str">
        <f t="shared" si="950"/>
        <v/>
      </c>
      <c r="X3876" s="153">
        <f t="shared" si="951"/>
        <v>0</v>
      </c>
      <c r="AB3876" t="str">
        <f t="shared" si="952"/>
        <v/>
      </c>
      <c r="AC3876" s="5" t="str">
        <f t="shared" si="953"/>
        <v/>
      </c>
      <c r="AD3876" s="5" t="str">
        <f t="shared" si="954"/>
        <v/>
      </c>
      <c r="AE3876" s="12">
        <f t="shared" si="948"/>
        <v>0</v>
      </c>
    </row>
    <row r="3877" spans="13:31">
      <c r="M3877" s="7">
        <f t="shared" si="955"/>
        <v>0</v>
      </c>
      <c r="N3877" s="220" t="str">
        <f t="shared" si="960"/>
        <v/>
      </c>
      <c r="O3877" s="7">
        <f t="shared" si="956"/>
        <v>0</v>
      </c>
      <c r="P3877" s="7" t="str">
        <f t="shared" si="957"/>
        <v/>
      </c>
      <c r="Q3877" s="7" t="str">
        <f t="shared" si="958"/>
        <v/>
      </c>
      <c r="R3877" s="7" t="str">
        <f t="shared" si="959"/>
        <v/>
      </c>
      <c r="S3877" s="7" t="str">
        <f t="shared" si="949"/>
        <v/>
      </c>
      <c r="T3877" s="7" t="str">
        <f t="shared" si="950"/>
        <v/>
      </c>
      <c r="X3877" s="154">
        <f t="shared" si="951"/>
        <v>0</v>
      </c>
      <c r="AB3877" t="str">
        <f t="shared" si="952"/>
        <v/>
      </c>
      <c r="AC3877" s="5" t="str">
        <f t="shared" si="953"/>
        <v/>
      </c>
      <c r="AD3877" s="5" t="str">
        <f t="shared" si="954"/>
        <v/>
      </c>
      <c r="AE3877" s="12">
        <f t="shared" si="948"/>
        <v>0</v>
      </c>
    </row>
    <row r="3878" spans="13:31">
      <c r="M3878" s="7">
        <f t="shared" si="955"/>
        <v>0</v>
      </c>
      <c r="N3878" s="220" t="str">
        <f t="shared" si="960"/>
        <v/>
      </c>
      <c r="O3878" s="7">
        <f t="shared" si="956"/>
        <v>0</v>
      </c>
      <c r="P3878" s="7" t="str">
        <f t="shared" si="957"/>
        <v/>
      </c>
      <c r="Q3878" s="7" t="str">
        <f t="shared" si="958"/>
        <v/>
      </c>
      <c r="R3878" s="7" t="str">
        <f t="shared" si="959"/>
        <v/>
      </c>
      <c r="S3878" s="7" t="str">
        <f t="shared" si="949"/>
        <v/>
      </c>
      <c r="T3878" s="7" t="str">
        <f t="shared" si="950"/>
        <v/>
      </c>
      <c r="X3878" s="153">
        <f t="shared" si="951"/>
        <v>0</v>
      </c>
      <c r="AB3878" t="str">
        <f t="shared" si="952"/>
        <v/>
      </c>
      <c r="AC3878" s="5" t="str">
        <f t="shared" si="953"/>
        <v/>
      </c>
      <c r="AD3878" s="5" t="str">
        <f t="shared" si="954"/>
        <v/>
      </c>
      <c r="AE3878" s="12">
        <f t="shared" si="948"/>
        <v>0</v>
      </c>
    </row>
    <row r="3879" spans="13:31">
      <c r="M3879" s="7">
        <f t="shared" si="955"/>
        <v>0</v>
      </c>
      <c r="N3879" s="220" t="str">
        <f t="shared" si="960"/>
        <v/>
      </c>
      <c r="O3879" s="7">
        <f t="shared" si="956"/>
        <v>0</v>
      </c>
      <c r="P3879" s="7" t="str">
        <f t="shared" si="957"/>
        <v/>
      </c>
      <c r="Q3879" s="7" t="str">
        <f t="shared" si="958"/>
        <v/>
      </c>
      <c r="R3879" s="7" t="str">
        <f t="shared" si="959"/>
        <v/>
      </c>
      <c r="S3879" s="7" t="str">
        <f t="shared" si="949"/>
        <v/>
      </c>
      <c r="T3879" s="7" t="str">
        <f t="shared" si="950"/>
        <v/>
      </c>
      <c r="X3879" s="154">
        <f t="shared" si="951"/>
        <v>0</v>
      </c>
      <c r="AB3879" t="str">
        <f t="shared" si="952"/>
        <v/>
      </c>
      <c r="AC3879" s="5" t="str">
        <f t="shared" si="953"/>
        <v/>
      </c>
      <c r="AD3879" s="5" t="str">
        <f t="shared" si="954"/>
        <v/>
      </c>
      <c r="AE3879" s="12">
        <f t="shared" si="948"/>
        <v>0</v>
      </c>
    </row>
    <row r="3880" spans="13:31">
      <c r="M3880" s="7">
        <f t="shared" si="955"/>
        <v>0</v>
      </c>
      <c r="N3880" s="220" t="str">
        <f t="shared" si="960"/>
        <v/>
      </c>
      <c r="O3880" s="7">
        <f t="shared" si="956"/>
        <v>0</v>
      </c>
      <c r="P3880" s="7" t="str">
        <f t="shared" si="957"/>
        <v/>
      </c>
      <c r="Q3880" s="7" t="str">
        <f t="shared" si="958"/>
        <v/>
      </c>
      <c r="R3880" s="7" t="str">
        <f t="shared" si="959"/>
        <v/>
      </c>
      <c r="S3880" s="7" t="str">
        <f t="shared" si="949"/>
        <v/>
      </c>
      <c r="T3880" s="7" t="str">
        <f t="shared" si="950"/>
        <v/>
      </c>
      <c r="X3880" s="153">
        <f t="shared" si="951"/>
        <v>0</v>
      </c>
      <c r="AB3880" t="str">
        <f t="shared" si="952"/>
        <v/>
      </c>
      <c r="AC3880" s="5" t="str">
        <f t="shared" si="953"/>
        <v/>
      </c>
      <c r="AD3880" s="5" t="str">
        <f t="shared" si="954"/>
        <v/>
      </c>
      <c r="AE3880" s="12">
        <f t="shared" si="948"/>
        <v>0</v>
      </c>
    </row>
    <row r="3881" spans="13:31">
      <c r="M3881" s="7">
        <f t="shared" si="955"/>
        <v>0</v>
      </c>
      <c r="N3881" s="220" t="str">
        <f t="shared" si="960"/>
        <v/>
      </c>
      <c r="O3881" s="7">
        <f t="shared" si="956"/>
        <v>0</v>
      </c>
      <c r="P3881" s="7" t="str">
        <f t="shared" si="957"/>
        <v/>
      </c>
      <c r="Q3881" s="7" t="str">
        <f t="shared" si="958"/>
        <v/>
      </c>
      <c r="R3881" s="7" t="str">
        <f t="shared" si="959"/>
        <v/>
      </c>
      <c r="S3881" s="7" t="str">
        <f t="shared" si="949"/>
        <v/>
      </c>
      <c r="T3881" s="7" t="str">
        <f t="shared" si="950"/>
        <v/>
      </c>
      <c r="X3881" s="154">
        <f t="shared" si="951"/>
        <v>0</v>
      </c>
      <c r="AB3881" t="str">
        <f t="shared" si="952"/>
        <v/>
      </c>
      <c r="AC3881" s="5" t="str">
        <f t="shared" si="953"/>
        <v/>
      </c>
      <c r="AD3881" s="5" t="str">
        <f t="shared" si="954"/>
        <v/>
      </c>
      <c r="AE3881" s="12">
        <f t="shared" si="948"/>
        <v>0</v>
      </c>
    </row>
    <row r="3882" spans="13:31">
      <c r="M3882" s="7">
        <f t="shared" si="955"/>
        <v>0</v>
      </c>
      <c r="N3882" s="220" t="str">
        <f t="shared" si="960"/>
        <v/>
      </c>
      <c r="O3882" s="7">
        <f t="shared" si="956"/>
        <v>0</v>
      </c>
      <c r="P3882" s="7" t="str">
        <f t="shared" si="957"/>
        <v/>
      </c>
      <c r="Q3882" s="7" t="str">
        <f t="shared" si="958"/>
        <v/>
      </c>
      <c r="R3882" s="7" t="str">
        <f t="shared" si="959"/>
        <v/>
      </c>
      <c r="S3882" s="7" t="str">
        <f t="shared" si="949"/>
        <v/>
      </c>
      <c r="T3882" s="7" t="str">
        <f t="shared" si="950"/>
        <v/>
      </c>
      <c r="X3882" s="153">
        <f t="shared" si="951"/>
        <v>0</v>
      </c>
      <c r="AB3882" t="str">
        <f t="shared" si="952"/>
        <v/>
      </c>
      <c r="AC3882" s="5" t="str">
        <f t="shared" si="953"/>
        <v/>
      </c>
      <c r="AD3882" s="5" t="str">
        <f t="shared" si="954"/>
        <v/>
      </c>
      <c r="AE3882" s="12">
        <f t="shared" si="948"/>
        <v>0</v>
      </c>
    </row>
    <row r="3883" spans="13:31">
      <c r="M3883" s="7">
        <f t="shared" si="955"/>
        <v>0</v>
      </c>
      <c r="N3883" s="220" t="str">
        <f t="shared" si="960"/>
        <v/>
      </c>
      <c r="O3883" s="7">
        <f t="shared" si="956"/>
        <v>0</v>
      </c>
      <c r="P3883" s="7" t="str">
        <f t="shared" si="957"/>
        <v/>
      </c>
      <c r="Q3883" s="7" t="str">
        <f t="shared" si="958"/>
        <v/>
      </c>
      <c r="R3883" s="7" t="str">
        <f t="shared" si="959"/>
        <v/>
      </c>
      <c r="S3883" s="7" t="str">
        <f t="shared" si="949"/>
        <v/>
      </c>
      <c r="T3883" s="7" t="str">
        <f t="shared" si="950"/>
        <v/>
      </c>
      <c r="X3883" s="154">
        <f t="shared" si="951"/>
        <v>0</v>
      </c>
      <c r="AB3883" t="str">
        <f t="shared" si="952"/>
        <v/>
      </c>
      <c r="AC3883" s="5" t="str">
        <f t="shared" si="953"/>
        <v/>
      </c>
      <c r="AD3883" s="5" t="str">
        <f t="shared" si="954"/>
        <v/>
      </c>
      <c r="AE3883" s="12">
        <f t="shared" si="948"/>
        <v>0</v>
      </c>
    </row>
    <row r="3884" spans="13:31">
      <c r="M3884" s="7">
        <f t="shared" si="955"/>
        <v>0</v>
      </c>
      <c r="N3884" s="220" t="str">
        <f t="shared" si="960"/>
        <v/>
      </c>
      <c r="O3884" s="7">
        <f t="shared" si="956"/>
        <v>0</v>
      </c>
      <c r="P3884" s="7" t="str">
        <f t="shared" si="957"/>
        <v/>
      </c>
      <c r="Q3884" s="7" t="str">
        <f t="shared" si="958"/>
        <v/>
      </c>
      <c r="R3884" s="7" t="str">
        <f t="shared" si="959"/>
        <v/>
      </c>
      <c r="S3884" s="7" t="str">
        <f t="shared" si="949"/>
        <v/>
      </c>
      <c r="T3884" s="7" t="str">
        <f t="shared" si="950"/>
        <v/>
      </c>
      <c r="X3884" s="153">
        <f t="shared" si="951"/>
        <v>0</v>
      </c>
      <c r="AB3884" t="str">
        <f t="shared" si="952"/>
        <v/>
      </c>
      <c r="AC3884" s="5" t="str">
        <f t="shared" si="953"/>
        <v/>
      </c>
      <c r="AD3884" s="5" t="str">
        <f t="shared" si="954"/>
        <v/>
      </c>
      <c r="AE3884" s="12">
        <f t="shared" si="948"/>
        <v>0</v>
      </c>
    </row>
    <row r="3885" spans="13:31">
      <c r="M3885" s="7">
        <f t="shared" si="955"/>
        <v>0</v>
      </c>
      <c r="N3885" s="220" t="str">
        <f t="shared" si="960"/>
        <v/>
      </c>
      <c r="O3885" s="7">
        <f t="shared" si="956"/>
        <v>0</v>
      </c>
      <c r="P3885" s="7" t="str">
        <f t="shared" si="957"/>
        <v/>
      </c>
      <c r="Q3885" s="7" t="str">
        <f t="shared" si="958"/>
        <v/>
      </c>
      <c r="R3885" s="7" t="str">
        <f t="shared" si="959"/>
        <v/>
      </c>
      <c r="S3885" s="7" t="str">
        <f t="shared" si="949"/>
        <v/>
      </c>
      <c r="T3885" s="7" t="str">
        <f t="shared" si="950"/>
        <v/>
      </c>
      <c r="X3885" s="154">
        <f t="shared" si="951"/>
        <v>0</v>
      </c>
      <c r="AB3885" t="str">
        <f t="shared" si="952"/>
        <v/>
      </c>
      <c r="AC3885" s="5" t="str">
        <f t="shared" si="953"/>
        <v/>
      </c>
      <c r="AD3885" s="5" t="str">
        <f t="shared" si="954"/>
        <v/>
      </c>
      <c r="AE3885" s="12">
        <f t="shared" si="948"/>
        <v>0</v>
      </c>
    </row>
    <row r="3886" spans="13:31">
      <c r="M3886" s="7">
        <f t="shared" si="955"/>
        <v>0</v>
      </c>
      <c r="N3886" s="220" t="str">
        <f t="shared" si="960"/>
        <v/>
      </c>
      <c r="O3886" s="7">
        <f t="shared" si="956"/>
        <v>0</v>
      </c>
      <c r="P3886" s="7" t="str">
        <f t="shared" si="957"/>
        <v/>
      </c>
      <c r="Q3886" s="7" t="str">
        <f t="shared" si="958"/>
        <v/>
      </c>
      <c r="R3886" s="7" t="str">
        <f t="shared" si="959"/>
        <v/>
      </c>
      <c r="S3886" s="7" t="str">
        <f t="shared" si="949"/>
        <v/>
      </c>
      <c r="T3886" s="7" t="str">
        <f t="shared" si="950"/>
        <v/>
      </c>
      <c r="X3886" s="153">
        <f t="shared" si="951"/>
        <v>0</v>
      </c>
      <c r="AB3886" t="str">
        <f t="shared" si="952"/>
        <v/>
      </c>
      <c r="AC3886" s="5" t="str">
        <f t="shared" si="953"/>
        <v/>
      </c>
      <c r="AD3886" s="5" t="str">
        <f t="shared" si="954"/>
        <v/>
      </c>
      <c r="AE3886" s="12">
        <f t="shared" si="948"/>
        <v>0</v>
      </c>
    </row>
    <row r="3887" spans="13:31">
      <c r="M3887" s="7">
        <f t="shared" si="955"/>
        <v>0</v>
      </c>
      <c r="N3887" s="220" t="str">
        <f t="shared" si="960"/>
        <v/>
      </c>
      <c r="O3887" s="7">
        <f t="shared" si="956"/>
        <v>0</v>
      </c>
      <c r="P3887" s="7" t="str">
        <f t="shared" si="957"/>
        <v/>
      </c>
      <c r="Q3887" s="7" t="str">
        <f t="shared" si="958"/>
        <v/>
      </c>
      <c r="R3887" s="7" t="str">
        <f t="shared" si="959"/>
        <v/>
      </c>
      <c r="S3887" s="7" t="str">
        <f t="shared" si="949"/>
        <v/>
      </c>
      <c r="T3887" s="7" t="str">
        <f t="shared" si="950"/>
        <v/>
      </c>
      <c r="X3887" s="154">
        <f t="shared" si="951"/>
        <v>0</v>
      </c>
      <c r="AB3887" t="str">
        <f t="shared" si="952"/>
        <v/>
      </c>
      <c r="AC3887" s="5" t="str">
        <f t="shared" si="953"/>
        <v/>
      </c>
      <c r="AD3887" s="5" t="str">
        <f t="shared" si="954"/>
        <v/>
      </c>
      <c r="AE3887" s="12">
        <f t="shared" si="948"/>
        <v>0</v>
      </c>
    </row>
    <row r="3888" spans="13:31">
      <c r="M3888" s="7">
        <f t="shared" si="955"/>
        <v>0</v>
      </c>
      <c r="N3888" s="220" t="str">
        <f t="shared" si="960"/>
        <v/>
      </c>
      <c r="O3888" s="7">
        <f t="shared" si="956"/>
        <v>0</v>
      </c>
      <c r="P3888" s="7" t="str">
        <f t="shared" si="957"/>
        <v/>
      </c>
      <c r="Q3888" s="7" t="str">
        <f t="shared" si="958"/>
        <v/>
      </c>
      <c r="R3888" s="7" t="str">
        <f t="shared" si="959"/>
        <v/>
      </c>
      <c r="S3888" s="7" t="str">
        <f t="shared" si="949"/>
        <v/>
      </c>
      <c r="T3888" s="7" t="str">
        <f t="shared" si="950"/>
        <v/>
      </c>
      <c r="X3888" s="153">
        <f t="shared" si="951"/>
        <v>0</v>
      </c>
      <c r="AB3888" t="str">
        <f t="shared" si="952"/>
        <v/>
      </c>
      <c r="AC3888" s="5" t="str">
        <f t="shared" si="953"/>
        <v/>
      </c>
      <c r="AD3888" s="5" t="str">
        <f t="shared" si="954"/>
        <v/>
      </c>
      <c r="AE3888" s="12">
        <f t="shared" si="948"/>
        <v>0</v>
      </c>
    </row>
    <row r="3889" spans="13:31">
      <c r="M3889" s="7">
        <f t="shared" si="955"/>
        <v>0</v>
      </c>
      <c r="N3889" s="220" t="str">
        <f t="shared" si="960"/>
        <v/>
      </c>
      <c r="O3889" s="7">
        <f t="shared" si="956"/>
        <v>0</v>
      </c>
      <c r="P3889" s="7" t="str">
        <f t="shared" si="957"/>
        <v/>
      </c>
      <c r="Q3889" s="7" t="str">
        <f t="shared" si="958"/>
        <v/>
      </c>
      <c r="R3889" s="7" t="str">
        <f t="shared" si="959"/>
        <v/>
      </c>
      <c r="S3889" s="7" t="str">
        <f t="shared" si="949"/>
        <v/>
      </c>
      <c r="T3889" s="7" t="str">
        <f t="shared" si="950"/>
        <v/>
      </c>
      <c r="X3889" s="154">
        <f t="shared" si="951"/>
        <v>0</v>
      </c>
      <c r="AB3889" t="str">
        <f t="shared" si="952"/>
        <v/>
      </c>
      <c r="AC3889" s="5" t="str">
        <f t="shared" si="953"/>
        <v/>
      </c>
      <c r="AD3889" s="5" t="str">
        <f t="shared" si="954"/>
        <v/>
      </c>
      <c r="AE3889" s="12">
        <f t="shared" si="948"/>
        <v>0</v>
      </c>
    </row>
    <row r="3890" spans="13:31">
      <c r="M3890" s="7">
        <f t="shared" si="955"/>
        <v>0</v>
      </c>
      <c r="N3890" s="220" t="str">
        <f t="shared" si="960"/>
        <v/>
      </c>
      <c r="O3890" s="7">
        <f t="shared" si="956"/>
        <v>0</v>
      </c>
      <c r="P3890" s="7" t="str">
        <f t="shared" si="957"/>
        <v/>
      </c>
      <c r="Q3890" s="7" t="str">
        <f t="shared" si="958"/>
        <v/>
      </c>
      <c r="R3890" s="7" t="str">
        <f t="shared" si="959"/>
        <v/>
      </c>
      <c r="S3890" s="7" t="str">
        <f t="shared" si="949"/>
        <v/>
      </c>
      <c r="T3890" s="7" t="str">
        <f t="shared" si="950"/>
        <v/>
      </c>
      <c r="X3890" s="153">
        <f t="shared" si="951"/>
        <v>0</v>
      </c>
      <c r="AB3890" t="str">
        <f t="shared" si="952"/>
        <v/>
      </c>
      <c r="AC3890" s="5" t="str">
        <f t="shared" si="953"/>
        <v/>
      </c>
      <c r="AD3890" s="5" t="str">
        <f t="shared" si="954"/>
        <v/>
      </c>
      <c r="AE3890" s="12">
        <f t="shared" si="948"/>
        <v>0</v>
      </c>
    </row>
    <row r="3891" spans="13:31">
      <c r="M3891" s="7">
        <f t="shared" si="955"/>
        <v>0</v>
      </c>
      <c r="N3891" s="220" t="str">
        <f t="shared" si="960"/>
        <v/>
      </c>
      <c r="O3891" s="7">
        <f t="shared" si="956"/>
        <v>0</v>
      </c>
      <c r="P3891" s="7" t="str">
        <f t="shared" si="957"/>
        <v/>
      </c>
      <c r="Q3891" s="7" t="str">
        <f t="shared" si="958"/>
        <v/>
      </c>
      <c r="R3891" s="7" t="str">
        <f t="shared" si="959"/>
        <v/>
      </c>
      <c r="S3891" s="7" t="str">
        <f t="shared" si="949"/>
        <v/>
      </c>
      <c r="T3891" s="7" t="str">
        <f t="shared" si="950"/>
        <v/>
      </c>
      <c r="X3891" s="154">
        <f t="shared" si="951"/>
        <v>0</v>
      </c>
      <c r="AB3891" t="str">
        <f t="shared" si="952"/>
        <v/>
      </c>
      <c r="AC3891" s="5" t="str">
        <f t="shared" si="953"/>
        <v/>
      </c>
      <c r="AD3891" s="5" t="str">
        <f t="shared" si="954"/>
        <v/>
      </c>
      <c r="AE3891" s="12">
        <f t="shared" si="948"/>
        <v>0</v>
      </c>
    </row>
    <row r="3892" spans="13:31">
      <c r="M3892" s="7">
        <f t="shared" si="955"/>
        <v>0</v>
      </c>
      <c r="N3892" s="220" t="str">
        <f t="shared" si="960"/>
        <v/>
      </c>
      <c r="O3892" s="7">
        <f t="shared" si="956"/>
        <v>0</v>
      </c>
      <c r="P3892" s="7" t="str">
        <f t="shared" si="957"/>
        <v/>
      </c>
      <c r="Q3892" s="7" t="str">
        <f t="shared" si="958"/>
        <v/>
      </c>
      <c r="R3892" s="7" t="str">
        <f t="shared" si="959"/>
        <v/>
      </c>
      <c r="S3892" s="7" t="str">
        <f t="shared" si="949"/>
        <v/>
      </c>
      <c r="T3892" s="7" t="str">
        <f t="shared" si="950"/>
        <v/>
      </c>
      <c r="X3892" s="153">
        <f t="shared" si="951"/>
        <v>0</v>
      </c>
      <c r="AB3892" t="str">
        <f t="shared" si="952"/>
        <v/>
      </c>
      <c r="AC3892" s="5" t="str">
        <f t="shared" si="953"/>
        <v/>
      </c>
      <c r="AD3892" s="5" t="str">
        <f t="shared" si="954"/>
        <v/>
      </c>
      <c r="AE3892" s="12">
        <f t="shared" si="948"/>
        <v>0</v>
      </c>
    </row>
    <row r="3893" spans="13:31">
      <c r="M3893" s="7">
        <f t="shared" si="955"/>
        <v>0</v>
      </c>
      <c r="N3893" s="220" t="str">
        <f t="shared" si="960"/>
        <v/>
      </c>
      <c r="O3893" s="7">
        <f t="shared" si="956"/>
        <v>0</v>
      </c>
      <c r="P3893" s="7" t="str">
        <f t="shared" si="957"/>
        <v/>
      </c>
      <c r="Q3893" s="7" t="str">
        <f t="shared" si="958"/>
        <v/>
      </c>
      <c r="R3893" s="7" t="str">
        <f t="shared" si="959"/>
        <v/>
      </c>
      <c r="S3893" s="7" t="str">
        <f t="shared" si="949"/>
        <v/>
      </c>
      <c r="T3893" s="7" t="str">
        <f t="shared" si="950"/>
        <v/>
      </c>
      <c r="X3893" s="154">
        <f t="shared" si="951"/>
        <v>0</v>
      </c>
      <c r="AB3893" t="str">
        <f t="shared" si="952"/>
        <v/>
      </c>
      <c r="AC3893" s="5" t="str">
        <f t="shared" si="953"/>
        <v/>
      </c>
      <c r="AD3893" s="5" t="str">
        <f t="shared" si="954"/>
        <v/>
      </c>
      <c r="AE3893" s="12">
        <f t="shared" si="948"/>
        <v>0</v>
      </c>
    </row>
    <row r="3894" spans="13:31">
      <c r="M3894" s="7">
        <f t="shared" si="955"/>
        <v>0</v>
      </c>
      <c r="N3894" s="220" t="str">
        <f t="shared" si="960"/>
        <v/>
      </c>
      <c r="O3894" s="7">
        <f t="shared" si="956"/>
        <v>0</v>
      </c>
      <c r="P3894" s="7" t="str">
        <f t="shared" si="957"/>
        <v/>
      </c>
      <c r="Q3894" s="7" t="str">
        <f t="shared" si="958"/>
        <v/>
      </c>
      <c r="R3894" s="7" t="str">
        <f t="shared" si="959"/>
        <v/>
      </c>
      <c r="S3894" s="7" t="str">
        <f t="shared" si="949"/>
        <v/>
      </c>
      <c r="T3894" s="7" t="str">
        <f t="shared" si="950"/>
        <v/>
      </c>
      <c r="X3894" s="153">
        <f t="shared" si="951"/>
        <v>0</v>
      </c>
      <c r="AB3894" t="str">
        <f t="shared" si="952"/>
        <v/>
      </c>
      <c r="AC3894" s="5" t="str">
        <f t="shared" si="953"/>
        <v/>
      </c>
      <c r="AD3894" s="5" t="str">
        <f t="shared" si="954"/>
        <v/>
      </c>
      <c r="AE3894" s="12">
        <f t="shared" si="948"/>
        <v>0</v>
      </c>
    </row>
    <row r="3895" spans="13:31">
      <c r="M3895" s="7">
        <f t="shared" si="955"/>
        <v>0</v>
      </c>
      <c r="N3895" s="220" t="str">
        <f t="shared" si="960"/>
        <v/>
      </c>
      <c r="O3895" s="7">
        <f t="shared" si="956"/>
        <v>0</v>
      </c>
      <c r="P3895" s="7" t="str">
        <f t="shared" si="957"/>
        <v/>
      </c>
      <c r="Q3895" s="7" t="str">
        <f t="shared" si="958"/>
        <v/>
      </c>
      <c r="R3895" s="7" t="str">
        <f t="shared" si="959"/>
        <v/>
      </c>
      <c r="S3895" s="7" t="str">
        <f t="shared" si="949"/>
        <v/>
      </c>
      <c r="T3895" s="7" t="str">
        <f t="shared" si="950"/>
        <v/>
      </c>
      <c r="X3895" s="154">
        <f t="shared" si="951"/>
        <v>0</v>
      </c>
      <c r="AB3895" t="str">
        <f t="shared" si="952"/>
        <v/>
      </c>
      <c r="AC3895" s="5" t="str">
        <f t="shared" si="953"/>
        <v/>
      </c>
      <c r="AD3895" s="5" t="str">
        <f t="shared" si="954"/>
        <v/>
      </c>
      <c r="AE3895" s="12">
        <f t="shared" si="948"/>
        <v>0</v>
      </c>
    </row>
    <row r="3896" spans="13:31">
      <c r="M3896" s="7">
        <f t="shared" si="955"/>
        <v>0</v>
      </c>
      <c r="N3896" s="220" t="str">
        <f t="shared" si="960"/>
        <v/>
      </c>
      <c r="O3896" s="7">
        <f t="shared" si="956"/>
        <v>0</v>
      </c>
      <c r="P3896" s="7" t="str">
        <f t="shared" si="957"/>
        <v/>
      </c>
      <c r="Q3896" s="7" t="str">
        <f t="shared" si="958"/>
        <v/>
      </c>
      <c r="R3896" s="7" t="str">
        <f t="shared" si="959"/>
        <v/>
      </c>
      <c r="S3896" s="7" t="str">
        <f t="shared" si="949"/>
        <v/>
      </c>
      <c r="T3896" s="7" t="str">
        <f t="shared" si="950"/>
        <v/>
      </c>
      <c r="X3896" s="153">
        <f t="shared" si="951"/>
        <v>0</v>
      </c>
      <c r="AB3896" t="str">
        <f t="shared" si="952"/>
        <v/>
      </c>
      <c r="AC3896" s="5" t="str">
        <f t="shared" si="953"/>
        <v/>
      </c>
      <c r="AD3896" s="5" t="str">
        <f t="shared" si="954"/>
        <v/>
      </c>
      <c r="AE3896" s="12">
        <f t="shared" si="948"/>
        <v>0</v>
      </c>
    </row>
    <row r="3897" spans="13:31">
      <c r="M3897" s="7">
        <f t="shared" si="955"/>
        <v>0</v>
      </c>
      <c r="N3897" s="220" t="str">
        <f t="shared" si="960"/>
        <v/>
      </c>
      <c r="O3897" s="7">
        <f t="shared" si="956"/>
        <v>0</v>
      </c>
      <c r="P3897" s="7" t="str">
        <f t="shared" si="957"/>
        <v/>
      </c>
      <c r="Q3897" s="7" t="str">
        <f t="shared" si="958"/>
        <v/>
      </c>
      <c r="R3897" s="7" t="str">
        <f t="shared" si="959"/>
        <v/>
      </c>
      <c r="S3897" s="7" t="str">
        <f t="shared" si="949"/>
        <v/>
      </c>
      <c r="T3897" s="7" t="str">
        <f t="shared" si="950"/>
        <v/>
      </c>
      <c r="X3897" s="154">
        <f t="shared" si="951"/>
        <v>0</v>
      </c>
      <c r="AB3897" t="str">
        <f t="shared" si="952"/>
        <v/>
      </c>
      <c r="AC3897" s="5" t="str">
        <f t="shared" si="953"/>
        <v/>
      </c>
      <c r="AD3897" s="5" t="str">
        <f t="shared" si="954"/>
        <v/>
      </c>
      <c r="AE3897" s="12">
        <f t="shared" si="948"/>
        <v>0</v>
      </c>
    </row>
    <row r="3898" spans="13:31">
      <c r="M3898" s="7">
        <f t="shared" si="955"/>
        <v>0</v>
      </c>
      <c r="N3898" s="220" t="str">
        <f t="shared" si="960"/>
        <v/>
      </c>
      <c r="O3898" s="7">
        <f t="shared" si="956"/>
        <v>0</v>
      </c>
      <c r="P3898" s="7" t="str">
        <f t="shared" si="957"/>
        <v/>
      </c>
      <c r="Q3898" s="7" t="str">
        <f t="shared" si="958"/>
        <v/>
      </c>
      <c r="R3898" s="7" t="str">
        <f t="shared" si="959"/>
        <v/>
      </c>
      <c r="S3898" s="7" t="str">
        <f t="shared" si="949"/>
        <v/>
      </c>
      <c r="T3898" s="7" t="str">
        <f t="shared" si="950"/>
        <v/>
      </c>
      <c r="X3898" s="153">
        <f t="shared" si="951"/>
        <v>0</v>
      </c>
      <c r="AB3898" t="str">
        <f t="shared" si="952"/>
        <v/>
      </c>
      <c r="AC3898" s="5" t="str">
        <f t="shared" si="953"/>
        <v/>
      </c>
      <c r="AD3898" s="5" t="str">
        <f t="shared" si="954"/>
        <v/>
      </c>
      <c r="AE3898" s="12">
        <f t="shared" si="948"/>
        <v>0</v>
      </c>
    </row>
    <row r="3899" spans="13:31">
      <c r="M3899" s="7">
        <f t="shared" si="955"/>
        <v>0</v>
      </c>
      <c r="N3899" s="220" t="str">
        <f t="shared" si="960"/>
        <v/>
      </c>
      <c r="O3899" s="7">
        <f t="shared" si="956"/>
        <v>0</v>
      </c>
      <c r="P3899" s="7" t="str">
        <f t="shared" si="957"/>
        <v/>
      </c>
      <c r="Q3899" s="7" t="str">
        <f t="shared" si="958"/>
        <v/>
      </c>
      <c r="R3899" s="7" t="str">
        <f t="shared" si="959"/>
        <v/>
      </c>
      <c r="S3899" s="7" t="str">
        <f t="shared" si="949"/>
        <v/>
      </c>
      <c r="T3899" s="7" t="str">
        <f t="shared" si="950"/>
        <v/>
      </c>
      <c r="X3899" s="154">
        <f t="shared" si="951"/>
        <v>0</v>
      </c>
      <c r="AB3899" t="str">
        <f t="shared" si="952"/>
        <v/>
      </c>
      <c r="AC3899" s="5" t="str">
        <f t="shared" si="953"/>
        <v/>
      </c>
      <c r="AD3899" s="5" t="str">
        <f t="shared" si="954"/>
        <v/>
      </c>
      <c r="AE3899" s="12">
        <f t="shared" ref="AE3899:AE3962" si="961">X3899</f>
        <v>0</v>
      </c>
    </row>
    <row r="3900" spans="13:31">
      <c r="M3900" s="7">
        <f t="shared" si="955"/>
        <v>0</v>
      </c>
      <c r="N3900" s="220" t="str">
        <f t="shared" si="960"/>
        <v/>
      </c>
      <c r="O3900" s="7">
        <f t="shared" si="956"/>
        <v>0</v>
      </c>
      <c r="P3900" s="7" t="str">
        <f t="shared" si="957"/>
        <v/>
      </c>
      <c r="Q3900" s="7" t="str">
        <f t="shared" si="958"/>
        <v/>
      </c>
      <c r="R3900" s="7" t="str">
        <f t="shared" si="959"/>
        <v/>
      </c>
      <c r="S3900" s="7" t="str">
        <f t="shared" si="949"/>
        <v/>
      </c>
      <c r="T3900" s="7" t="str">
        <f t="shared" si="950"/>
        <v/>
      </c>
      <c r="X3900" s="153">
        <f t="shared" si="951"/>
        <v>0</v>
      </c>
      <c r="AB3900" t="str">
        <f t="shared" si="952"/>
        <v/>
      </c>
      <c r="AC3900" s="5" t="str">
        <f t="shared" si="953"/>
        <v/>
      </c>
      <c r="AD3900" s="5" t="str">
        <f t="shared" si="954"/>
        <v/>
      </c>
      <c r="AE3900" s="12">
        <f t="shared" si="961"/>
        <v>0</v>
      </c>
    </row>
    <row r="3901" spans="13:31">
      <c r="M3901" s="7">
        <f t="shared" si="955"/>
        <v>0</v>
      </c>
      <c r="N3901" s="220" t="str">
        <f t="shared" si="960"/>
        <v/>
      </c>
      <c r="O3901" s="7">
        <f t="shared" si="956"/>
        <v>0</v>
      </c>
      <c r="P3901" s="7" t="str">
        <f t="shared" si="957"/>
        <v/>
      </c>
      <c r="Q3901" s="7" t="str">
        <f t="shared" si="958"/>
        <v/>
      </c>
      <c r="R3901" s="7" t="str">
        <f t="shared" si="959"/>
        <v/>
      </c>
      <c r="S3901" s="7" t="str">
        <f t="shared" si="949"/>
        <v/>
      </c>
      <c r="T3901" s="7" t="str">
        <f t="shared" si="950"/>
        <v/>
      </c>
      <c r="X3901" s="154">
        <f t="shared" si="951"/>
        <v>0</v>
      </c>
      <c r="AB3901" t="str">
        <f t="shared" si="952"/>
        <v/>
      </c>
      <c r="AC3901" s="5" t="str">
        <f t="shared" si="953"/>
        <v/>
      </c>
      <c r="AD3901" s="5" t="str">
        <f t="shared" si="954"/>
        <v/>
      </c>
      <c r="AE3901" s="12">
        <f t="shared" si="961"/>
        <v>0</v>
      </c>
    </row>
    <row r="3902" spans="13:31">
      <c r="M3902" s="7">
        <f t="shared" si="955"/>
        <v>0</v>
      </c>
      <c r="N3902" s="220" t="str">
        <f t="shared" si="960"/>
        <v/>
      </c>
      <c r="O3902" s="7">
        <f t="shared" si="956"/>
        <v>0</v>
      </c>
      <c r="P3902" s="7" t="str">
        <f t="shared" si="957"/>
        <v/>
      </c>
      <c r="Q3902" s="7" t="str">
        <f t="shared" si="958"/>
        <v/>
      </c>
      <c r="R3902" s="7" t="str">
        <f t="shared" si="959"/>
        <v/>
      </c>
      <c r="S3902" s="7" t="str">
        <f t="shared" si="949"/>
        <v/>
      </c>
      <c r="T3902" s="7" t="str">
        <f t="shared" si="950"/>
        <v/>
      </c>
      <c r="X3902" s="153">
        <f t="shared" si="951"/>
        <v>0</v>
      </c>
      <c r="AB3902" t="str">
        <f t="shared" si="952"/>
        <v/>
      </c>
      <c r="AC3902" s="5" t="str">
        <f t="shared" si="953"/>
        <v/>
      </c>
      <c r="AD3902" s="5" t="str">
        <f t="shared" si="954"/>
        <v/>
      </c>
      <c r="AE3902" s="12">
        <f t="shared" si="961"/>
        <v>0</v>
      </c>
    </row>
    <row r="3903" spans="13:31">
      <c r="M3903" s="7">
        <f t="shared" si="955"/>
        <v>0</v>
      </c>
      <c r="N3903" s="220" t="str">
        <f t="shared" si="960"/>
        <v/>
      </c>
      <c r="O3903" s="7">
        <f t="shared" si="956"/>
        <v>0</v>
      </c>
      <c r="P3903" s="7" t="str">
        <f t="shared" si="957"/>
        <v/>
      </c>
      <c r="Q3903" s="7" t="str">
        <f t="shared" si="958"/>
        <v/>
      </c>
      <c r="R3903" s="7" t="str">
        <f t="shared" si="959"/>
        <v/>
      </c>
      <c r="S3903" s="7" t="str">
        <f t="shared" si="949"/>
        <v/>
      </c>
      <c r="T3903" s="7" t="str">
        <f t="shared" si="950"/>
        <v/>
      </c>
      <c r="X3903" s="154">
        <f t="shared" si="951"/>
        <v>0</v>
      </c>
      <c r="AB3903" t="str">
        <f t="shared" si="952"/>
        <v/>
      </c>
      <c r="AC3903" s="5" t="str">
        <f t="shared" si="953"/>
        <v/>
      </c>
      <c r="AD3903" s="5" t="str">
        <f t="shared" si="954"/>
        <v/>
      </c>
      <c r="AE3903" s="12">
        <f t="shared" si="961"/>
        <v>0</v>
      </c>
    </row>
    <row r="3904" spans="13:31">
      <c r="M3904" s="7">
        <f t="shared" si="955"/>
        <v>0</v>
      </c>
      <c r="N3904" s="220" t="str">
        <f t="shared" si="960"/>
        <v/>
      </c>
      <c r="O3904" s="7">
        <f t="shared" si="956"/>
        <v>0</v>
      </c>
      <c r="P3904" s="7" t="str">
        <f t="shared" si="957"/>
        <v/>
      </c>
      <c r="Q3904" s="7" t="str">
        <f t="shared" si="958"/>
        <v/>
      </c>
      <c r="R3904" s="7" t="str">
        <f t="shared" si="959"/>
        <v/>
      </c>
      <c r="S3904" s="7" t="str">
        <f t="shared" si="949"/>
        <v/>
      </c>
      <c r="T3904" s="7" t="str">
        <f t="shared" si="950"/>
        <v/>
      </c>
      <c r="X3904" s="153">
        <f t="shared" si="951"/>
        <v>0</v>
      </c>
      <c r="AB3904" t="str">
        <f t="shared" si="952"/>
        <v/>
      </c>
      <c r="AC3904" s="5" t="str">
        <f t="shared" si="953"/>
        <v/>
      </c>
      <c r="AD3904" s="5" t="str">
        <f t="shared" si="954"/>
        <v/>
      </c>
      <c r="AE3904" s="12">
        <f t="shared" si="961"/>
        <v>0</v>
      </c>
    </row>
    <row r="3905" spans="13:31">
      <c r="M3905" s="7">
        <f t="shared" si="955"/>
        <v>0</v>
      </c>
      <c r="N3905" s="220" t="str">
        <f t="shared" si="960"/>
        <v/>
      </c>
      <c r="O3905" s="7">
        <f t="shared" si="956"/>
        <v>0</v>
      </c>
      <c r="P3905" s="7" t="str">
        <f t="shared" si="957"/>
        <v/>
      </c>
      <c r="Q3905" s="7" t="str">
        <f t="shared" si="958"/>
        <v/>
      </c>
      <c r="R3905" s="7" t="str">
        <f t="shared" si="959"/>
        <v/>
      </c>
      <c r="S3905" s="7" t="str">
        <f t="shared" si="949"/>
        <v/>
      </c>
      <c r="T3905" s="7" t="str">
        <f t="shared" si="950"/>
        <v/>
      </c>
      <c r="X3905" s="154">
        <f t="shared" si="951"/>
        <v>0</v>
      </c>
      <c r="AB3905" t="str">
        <f t="shared" si="952"/>
        <v/>
      </c>
      <c r="AC3905" s="5" t="str">
        <f t="shared" si="953"/>
        <v/>
      </c>
      <c r="AD3905" s="5" t="str">
        <f t="shared" si="954"/>
        <v/>
      </c>
      <c r="AE3905" s="12">
        <f t="shared" si="961"/>
        <v>0</v>
      </c>
    </row>
    <row r="3906" spans="13:31">
      <c r="M3906" s="7">
        <f t="shared" si="955"/>
        <v>0</v>
      </c>
      <c r="N3906" s="220" t="str">
        <f t="shared" si="960"/>
        <v/>
      </c>
      <c r="O3906" s="7">
        <f t="shared" si="956"/>
        <v>0</v>
      </c>
      <c r="P3906" s="7" t="str">
        <f t="shared" si="957"/>
        <v/>
      </c>
      <c r="Q3906" s="7" t="str">
        <f t="shared" si="958"/>
        <v/>
      </c>
      <c r="R3906" s="7" t="str">
        <f t="shared" si="959"/>
        <v/>
      </c>
      <c r="S3906" s="7" t="str">
        <f t="shared" si="949"/>
        <v/>
      </c>
      <c r="T3906" s="7" t="str">
        <f t="shared" si="950"/>
        <v/>
      </c>
      <c r="X3906" s="153">
        <f t="shared" si="951"/>
        <v>0</v>
      </c>
      <c r="AB3906" t="str">
        <f t="shared" si="952"/>
        <v/>
      </c>
      <c r="AC3906" s="5" t="str">
        <f t="shared" si="953"/>
        <v/>
      </c>
      <c r="AD3906" s="5" t="str">
        <f t="shared" si="954"/>
        <v/>
      </c>
      <c r="AE3906" s="12">
        <f t="shared" si="961"/>
        <v>0</v>
      </c>
    </row>
    <row r="3907" spans="13:31">
      <c r="M3907" s="7">
        <f t="shared" si="955"/>
        <v>0</v>
      </c>
      <c r="N3907" s="220" t="str">
        <f t="shared" si="960"/>
        <v/>
      </c>
      <c r="O3907" s="7">
        <f t="shared" si="956"/>
        <v>0</v>
      </c>
      <c r="P3907" s="7" t="str">
        <f t="shared" si="957"/>
        <v/>
      </c>
      <c r="Q3907" s="7" t="str">
        <f t="shared" si="958"/>
        <v/>
      </c>
      <c r="R3907" s="7" t="str">
        <f t="shared" si="959"/>
        <v/>
      </c>
      <c r="S3907" s="7" t="str">
        <f t="shared" ref="S3907:S3970" si="962">IFERROR(IF(N3907&lt;0,-O3907,""),"")</f>
        <v/>
      </c>
      <c r="T3907" s="7" t="str">
        <f t="shared" ref="T3907:T3970" si="963">IFERROR(IF(AND(K3907&lt;&gt;"",H3907&lt;&gt;"",K3907=H3907),L3907,""),"")</f>
        <v/>
      </c>
      <c r="X3907" s="154">
        <f t="shared" ref="X3907:X3970" si="964">IFERROR(IF(H3907="",K3907*J3907,W3907*V3907),"")</f>
        <v>0</v>
      </c>
      <c r="AB3907" t="str">
        <f t="shared" ref="AB3907:AB3970" si="965">IF(C3907=0,"",C3907)</f>
        <v/>
      </c>
      <c r="AC3907" s="5" t="str">
        <f t="shared" ref="AC3907:AC3970" si="966">IF(D3907=0,"",D3907)</f>
        <v/>
      </c>
      <c r="AD3907" s="5" t="str">
        <f t="shared" ref="AD3907:AD3970" si="967">IF(F3907=0,"",F3907)</f>
        <v/>
      </c>
      <c r="AE3907" s="12">
        <f t="shared" si="961"/>
        <v>0</v>
      </c>
    </row>
    <row r="3908" spans="13:31">
      <c r="M3908" s="7">
        <f t="shared" ref="M3908:M3971" si="968">IFERROR(K3908-H3908,"")</f>
        <v>0</v>
      </c>
      <c r="N3908" s="220" t="str">
        <f t="shared" si="960"/>
        <v/>
      </c>
      <c r="O3908" s="7">
        <f t="shared" ref="O3908:O3971" si="969">IFERROR(M3908*J3908,"")</f>
        <v>0</v>
      </c>
      <c r="P3908" s="7" t="str">
        <f t="shared" ref="P3908:P3971" si="970">IFERROR(IF(N3908&gt;5%,O3908*((N3908-5%)/N3908),""),"")</f>
        <v/>
      </c>
      <c r="Q3908" s="7" t="str">
        <f t="shared" ref="Q3908:Q3971" si="971">IFERROR(IF(N3908&gt;0,O3908*(MIN(N3908,5%)/N3908),""),"")</f>
        <v/>
      </c>
      <c r="R3908" s="7" t="str">
        <f t="shared" ref="R3908:R3971" si="972">IFERROR(IF(AND(K3908&gt;0,H3908="",L3908&lt;&gt;0),L3908,""),"")</f>
        <v/>
      </c>
      <c r="S3908" s="7" t="str">
        <f t="shared" si="962"/>
        <v/>
      </c>
      <c r="T3908" s="7" t="str">
        <f t="shared" si="963"/>
        <v/>
      </c>
      <c r="X3908" s="153">
        <f t="shared" si="964"/>
        <v>0</v>
      </c>
      <c r="AB3908" t="str">
        <f t="shared" si="965"/>
        <v/>
      </c>
      <c r="AC3908" s="5" t="str">
        <f t="shared" si="966"/>
        <v/>
      </c>
      <c r="AD3908" s="5" t="str">
        <f t="shared" si="967"/>
        <v/>
      </c>
      <c r="AE3908" s="12">
        <f t="shared" si="961"/>
        <v>0</v>
      </c>
    </row>
    <row r="3909" spans="13:31">
      <c r="M3909" s="7">
        <f t="shared" si="968"/>
        <v>0</v>
      </c>
      <c r="N3909" s="220" t="str">
        <f t="shared" ref="N3909:N3972" si="973">IFERROR(M3909/H3909,"")</f>
        <v/>
      </c>
      <c r="O3909" s="7">
        <f t="shared" si="969"/>
        <v>0</v>
      </c>
      <c r="P3909" s="7" t="str">
        <f t="shared" si="970"/>
        <v/>
      </c>
      <c r="Q3909" s="7" t="str">
        <f t="shared" si="971"/>
        <v/>
      </c>
      <c r="R3909" s="7" t="str">
        <f t="shared" si="972"/>
        <v/>
      </c>
      <c r="S3909" s="7" t="str">
        <f t="shared" si="962"/>
        <v/>
      </c>
      <c r="T3909" s="7" t="str">
        <f t="shared" si="963"/>
        <v/>
      </c>
      <c r="X3909" s="154">
        <f t="shared" si="964"/>
        <v>0</v>
      </c>
      <c r="AB3909" t="str">
        <f t="shared" si="965"/>
        <v/>
      </c>
      <c r="AC3909" s="5" t="str">
        <f t="shared" si="966"/>
        <v/>
      </c>
      <c r="AD3909" s="5" t="str">
        <f t="shared" si="967"/>
        <v/>
      </c>
      <c r="AE3909" s="12">
        <f t="shared" si="961"/>
        <v>0</v>
      </c>
    </row>
    <row r="3910" spans="13:31">
      <c r="M3910" s="7">
        <f t="shared" si="968"/>
        <v>0</v>
      </c>
      <c r="N3910" s="220" t="str">
        <f t="shared" si="973"/>
        <v/>
      </c>
      <c r="O3910" s="7">
        <f t="shared" si="969"/>
        <v>0</v>
      </c>
      <c r="P3910" s="7" t="str">
        <f t="shared" si="970"/>
        <v/>
      </c>
      <c r="Q3910" s="7" t="str">
        <f t="shared" si="971"/>
        <v/>
      </c>
      <c r="R3910" s="7" t="str">
        <f t="shared" si="972"/>
        <v/>
      </c>
      <c r="S3910" s="7" t="str">
        <f t="shared" si="962"/>
        <v/>
      </c>
      <c r="T3910" s="7" t="str">
        <f t="shared" si="963"/>
        <v/>
      </c>
      <c r="X3910" s="153">
        <f t="shared" si="964"/>
        <v>0</v>
      </c>
      <c r="AB3910" t="str">
        <f t="shared" si="965"/>
        <v/>
      </c>
      <c r="AC3910" s="5" t="str">
        <f t="shared" si="966"/>
        <v/>
      </c>
      <c r="AD3910" s="5" t="str">
        <f t="shared" si="967"/>
        <v/>
      </c>
      <c r="AE3910" s="12">
        <f t="shared" si="961"/>
        <v>0</v>
      </c>
    </row>
    <row r="3911" spans="13:31">
      <c r="M3911" s="7">
        <f t="shared" si="968"/>
        <v>0</v>
      </c>
      <c r="N3911" s="220" t="str">
        <f t="shared" si="973"/>
        <v/>
      </c>
      <c r="O3911" s="7">
        <f t="shared" si="969"/>
        <v>0</v>
      </c>
      <c r="P3911" s="7" t="str">
        <f t="shared" si="970"/>
        <v/>
      </c>
      <c r="Q3911" s="7" t="str">
        <f t="shared" si="971"/>
        <v/>
      </c>
      <c r="R3911" s="7" t="str">
        <f t="shared" si="972"/>
        <v/>
      </c>
      <c r="S3911" s="7" t="str">
        <f t="shared" si="962"/>
        <v/>
      </c>
      <c r="T3911" s="7" t="str">
        <f t="shared" si="963"/>
        <v/>
      </c>
      <c r="X3911" s="154">
        <f t="shared" si="964"/>
        <v>0</v>
      </c>
      <c r="AB3911" t="str">
        <f t="shared" si="965"/>
        <v/>
      </c>
      <c r="AC3911" s="5" t="str">
        <f t="shared" si="966"/>
        <v/>
      </c>
      <c r="AD3911" s="5" t="str">
        <f t="shared" si="967"/>
        <v/>
      </c>
      <c r="AE3911" s="12">
        <f t="shared" si="961"/>
        <v>0</v>
      </c>
    </row>
    <row r="3912" spans="13:31">
      <c r="M3912" s="7">
        <f t="shared" si="968"/>
        <v>0</v>
      </c>
      <c r="N3912" s="220" t="str">
        <f t="shared" si="973"/>
        <v/>
      </c>
      <c r="O3912" s="7">
        <f t="shared" si="969"/>
        <v>0</v>
      </c>
      <c r="P3912" s="7" t="str">
        <f t="shared" si="970"/>
        <v/>
      </c>
      <c r="Q3912" s="7" t="str">
        <f t="shared" si="971"/>
        <v/>
      </c>
      <c r="R3912" s="7" t="str">
        <f t="shared" si="972"/>
        <v/>
      </c>
      <c r="S3912" s="7" t="str">
        <f t="shared" si="962"/>
        <v/>
      </c>
      <c r="T3912" s="7" t="str">
        <f t="shared" si="963"/>
        <v/>
      </c>
      <c r="X3912" s="153">
        <f t="shared" si="964"/>
        <v>0</v>
      </c>
      <c r="AB3912" t="str">
        <f t="shared" si="965"/>
        <v/>
      </c>
      <c r="AC3912" s="5" t="str">
        <f t="shared" si="966"/>
        <v/>
      </c>
      <c r="AD3912" s="5" t="str">
        <f t="shared" si="967"/>
        <v/>
      </c>
      <c r="AE3912" s="12">
        <f t="shared" si="961"/>
        <v>0</v>
      </c>
    </row>
    <row r="3913" spans="13:31">
      <c r="M3913" s="7">
        <f t="shared" si="968"/>
        <v>0</v>
      </c>
      <c r="N3913" s="220" t="str">
        <f t="shared" si="973"/>
        <v/>
      </c>
      <c r="O3913" s="7">
        <f t="shared" si="969"/>
        <v>0</v>
      </c>
      <c r="P3913" s="7" t="str">
        <f t="shared" si="970"/>
        <v/>
      </c>
      <c r="Q3913" s="7" t="str">
        <f t="shared" si="971"/>
        <v/>
      </c>
      <c r="R3913" s="7" t="str">
        <f t="shared" si="972"/>
        <v/>
      </c>
      <c r="S3913" s="7" t="str">
        <f t="shared" si="962"/>
        <v/>
      </c>
      <c r="T3913" s="7" t="str">
        <f t="shared" si="963"/>
        <v/>
      </c>
      <c r="X3913" s="154">
        <f t="shared" si="964"/>
        <v>0</v>
      </c>
      <c r="AB3913" t="str">
        <f t="shared" si="965"/>
        <v/>
      </c>
      <c r="AC3913" s="5" t="str">
        <f t="shared" si="966"/>
        <v/>
      </c>
      <c r="AD3913" s="5" t="str">
        <f t="shared" si="967"/>
        <v/>
      </c>
      <c r="AE3913" s="12">
        <f t="shared" si="961"/>
        <v>0</v>
      </c>
    </row>
    <row r="3914" spans="13:31">
      <c r="M3914" s="7">
        <f t="shared" si="968"/>
        <v>0</v>
      </c>
      <c r="N3914" s="220" t="str">
        <f t="shared" si="973"/>
        <v/>
      </c>
      <c r="O3914" s="7">
        <f t="shared" si="969"/>
        <v>0</v>
      </c>
      <c r="P3914" s="7" t="str">
        <f t="shared" si="970"/>
        <v/>
      </c>
      <c r="Q3914" s="7" t="str">
        <f t="shared" si="971"/>
        <v/>
      </c>
      <c r="R3914" s="7" t="str">
        <f t="shared" si="972"/>
        <v/>
      </c>
      <c r="S3914" s="7" t="str">
        <f t="shared" si="962"/>
        <v/>
      </c>
      <c r="T3914" s="7" t="str">
        <f t="shared" si="963"/>
        <v/>
      </c>
      <c r="X3914" s="153">
        <f t="shared" si="964"/>
        <v>0</v>
      </c>
      <c r="AB3914" t="str">
        <f t="shared" si="965"/>
        <v/>
      </c>
      <c r="AC3914" s="5" t="str">
        <f t="shared" si="966"/>
        <v/>
      </c>
      <c r="AD3914" s="5" t="str">
        <f t="shared" si="967"/>
        <v/>
      </c>
      <c r="AE3914" s="12">
        <f t="shared" si="961"/>
        <v>0</v>
      </c>
    </row>
    <row r="3915" spans="13:31">
      <c r="M3915" s="7">
        <f t="shared" si="968"/>
        <v>0</v>
      </c>
      <c r="N3915" s="220" t="str">
        <f t="shared" si="973"/>
        <v/>
      </c>
      <c r="O3915" s="7">
        <f t="shared" si="969"/>
        <v>0</v>
      </c>
      <c r="P3915" s="7" t="str">
        <f t="shared" si="970"/>
        <v/>
      </c>
      <c r="Q3915" s="7" t="str">
        <f t="shared" si="971"/>
        <v/>
      </c>
      <c r="R3915" s="7" t="str">
        <f t="shared" si="972"/>
        <v/>
      </c>
      <c r="S3915" s="7" t="str">
        <f t="shared" si="962"/>
        <v/>
      </c>
      <c r="T3915" s="7" t="str">
        <f t="shared" si="963"/>
        <v/>
      </c>
      <c r="X3915" s="154">
        <f t="shared" si="964"/>
        <v>0</v>
      </c>
      <c r="AB3915" t="str">
        <f t="shared" si="965"/>
        <v/>
      </c>
      <c r="AC3915" s="5" t="str">
        <f t="shared" si="966"/>
        <v/>
      </c>
      <c r="AD3915" s="5" t="str">
        <f t="shared" si="967"/>
        <v/>
      </c>
      <c r="AE3915" s="12">
        <f t="shared" si="961"/>
        <v>0</v>
      </c>
    </row>
    <row r="3916" spans="13:31">
      <c r="M3916" s="7">
        <f t="shared" si="968"/>
        <v>0</v>
      </c>
      <c r="N3916" s="220" t="str">
        <f t="shared" si="973"/>
        <v/>
      </c>
      <c r="O3916" s="7">
        <f t="shared" si="969"/>
        <v>0</v>
      </c>
      <c r="P3916" s="7" t="str">
        <f t="shared" si="970"/>
        <v/>
      </c>
      <c r="Q3916" s="7" t="str">
        <f t="shared" si="971"/>
        <v/>
      </c>
      <c r="R3916" s="7" t="str">
        <f t="shared" si="972"/>
        <v/>
      </c>
      <c r="S3916" s="7" t="str">
        <f t="shared" si="962"/>
        <v/>
      </c>
      <c r="T3916" s="7" t="str">
        <f t="shared" si="963"/>
        <v/>
      </c>
      <c r="X3916" s="153">
        <f t="shared" si="964"/>
        <v>0</v>
      </c>
      <c r="AB3916" t="str">
        <f t="shared" si="965"/>
        <v/>
      </c>
      <c r="AC3916" s="5" t="str">
        <f t="shared" si="966"/>
        <v/>
      </c>
      <c r="AD3916" s="5" t="str">
        <f t="shared" si="967"/>
        <v/>
      </c>
      <c r="AE3916" s="12">
        <f t="shared" si="961"/>
        <v>0</v>
      </c>
    </row>
    <row r="3917" spans="13:31">
      <c r="M3917" s="7">
        <f t="shared" si="968"/>
        <v>0</v>
      </c>
      <c r="N3917" s="220" t="str">
        <f t="shared" si="973"/>
        <v/>
      </c>
      <c r="O3917" s="7">
        <f t="shared" si="969"/>
        <v>0</v>
      </c>
      <c r="P3917" s="7" t="str">
        <f t="shared" si="970"/>
        <v/>
      </c>
      <c r="Q3917" s="7" t="str">
        <f t="shared" si="971"/>
        <v/>
      </c>
      <c r="R3917" s="7" t="str">
        <f t="shared" si="972"/>
        <v/>
      </c>
      <c r="S3917" s="7" t="str">
        <f t="shared" si="962"/>
        <v/>
      </c>
      <c r="T3917" s="7" t="str">
        <f t="shared" si="963"/>
        <v/>
      </c>
      <c r="X3917" s="154">
        <f t="shared" si="964"/>
        <v>0</v>
      </c>
      <c r="AB3917" t="str">
        <f t="shared" si="965"/>
        <v/>
      </c>
      <c r="AC3917" s="5" t="str">
        <f t="shared" si="966"/>
        <v/>
      </c>
      <c r="AD3917" s="5" t="str">
        <f t="shared" si="967"/>
        <v/>
      </c>
      <c r="AE3917" s="12">
        <f t="shared" si="961"/>
        <v>0</v>
      </c>
    </row>
    <row r="3918" spans="13:31">
      <c r="M3918" s="7">
        <f t="shared" si="968"/>
        <v>0</v>
      </c>
      <c r="N3918" s="220" t="str">
        <f t="shared" si="973"/>
        <v/>
      </c>
      <c r="O3918" s="7">
        <f t="shared" si="969"/>
        <v>0</v>
      </c>
      <c r="P3918" s="7" t="str">
        <f t="shared" si="970"/>
        <v/>
      </c>
      <c r="Q3918" s="7" t="str">
        <f t="shared" si="971"/>
        <v/>
      </c>
      <c r="R3918" s="7" t="str">
        <f t="shared" si="972"/>
        <v/>
      </c>
      <c r="S3918" s="7" t="str">
        <f t="shared" si="962"/>
        <v/>
      </c>
      <c r="T3918" s="7" t="str">
        <f t="shared" si="963"/>
        <v/>
      </c>
      <c r="X3918" s="153">
        <f t="shared" si="964"/>
        <v>0</v>
      </c>
      <c r="AB3918" t="str">
        <f t="shared" si="965"/>
        <v/>
      </c>
      <c r="AC3918" s="5" t="str">
        <f t="shared" si="966"/>
        <v/>
      </c>
      <c r="AD3918" s="5" t="str">
        <f t="shared" si="967"/>
        <v/>
      </c>
      <c r="AE3918" s="12">
        <f t="shared" si="961"/>
        <v>0</v>
      </c>
    </row>
    <row r="3919" spans="13:31">
      <c r="M3919" s="7">
        <f t="shared" si="968"/>
        <v>0</v>
      </c>
      <c r="N3919" s="220" t="str">
        <f t="shared" si="973"/>
        <v/>
      </c>
      <c r="O3919" s="7">
        <f t="shared" si="969"/>
        <v>0</v>
      </c>
      <c r="P3919" s="7" t="str">
        <f t="shared" si="970"/>
        <v/>
      </c>
      <c r="Q3919" s="7" t="str">
        <f t="shared" si="971"/>
        <v/>
      </c>
      <c r="R3919" s="7" t="str">
        <f t="shared" si="972"/>
        <v/>
      </c>
      <c r="S3919" s="7" t="str">
        <f t="shared" si="962"/>
        <v/>
      </c>
      <c r="T3919" s="7" t="str">
        <f t="shared" si="963"/>
        <v/>
      </c>
      <c r="X3919" s="154">
        <f t="shared" si="964"/>
        <v>0</v>
      </c>
      <c r="AB3919" t="str">
        <f t="shared" si="965"/>
        <v/>
      </c>
      <c r="AC3919" s="5" t="str">
        <f t="shared" si="966"/>
        <v/>
      </c>
      <c r="AD3919" s="5" t="str">
        <f t="shared" si="967"/>
        <v/>
      </c>
      <c r="AE3919" s="12">
        <f t="shared" si="961"/>
        <v>0</v>
      </c>
    </row>
    <row r="3920" spans="13:31">
      <c r="M3920" s="7">
        <f t="shared" si="968"/>
        <v>0</v>
      </c>
      <c r="N3920" s="220" t="str">
        <f t="shared" si="973"/>
        <v/>
      </c>
      <c r="O3920" s="7">
        <f t="shared" si="969"/>
        <v>0</v>
      </c>
      <c r="P3920" s="7" t="str">
        <f t="shared" si="970"/>
        <v/>
      </c>
      <c r="Q3920" s="7" t="str">
        <f t="shared" si="971"/>
        <v/>
      </c>
      <c r="R3920" s="7" t="str">
        <f t="shared" si="972"/>
        <v/>
      </c>
      <c r="S3920" s="7" t="str">
        <f t="shared" si="962"/>
        <v/>
      </c>
      <c r="T3920" s="7" t="str">
        <f t="shared" si="963"/>
        <v/>
      </c>
      <c r="X3920" s="153">
        <f t="shared" si="964"/>
        <v>0</v>
      </c>
      <c r="AB3920" t="str">
        <f t="shared" si="965"/>
        <v/>
      </c>
      <c r="AC3920" s="5" t="str">
        <f t="shared" si="966"/>
        <v/>
      </c>
      <c r="AD3920" s="5" t="str">
        <f t="shared" si="967"/>
        <v/>
      </c>
      <c r="AE3920" s="12">
        <f t="shared" si="961"/>
        <v>0</v>
      </c>
    </row>
    <row r="3921" spans="13:31">
      <c r="M3921" s="7">
        <f t="shared" si="968"/>
        <v>0</v>
      </c>
      <c r="N3921" s="220" t="str">
        <f t="shared" si="973"/>
        <v/>
      </c>
      <c r="O3921" s="7">
        <f t="shared" si="969"/>
        <v>0</v>
      </c>
      <c r="P3921" s="7" t="str">
        <f t="shared" si="970"/>
        <v/>
      </c>
      <c r="Q3921" s="7" t="str">
        <f t="shared" si="971"/>
        <v/>
      </c>
      <c r="R3921" s="7" t="str">
        <f t="shared" si="972"/>
        <v/>
      </c>
      <c r="S3921" s="7" t="str">
        <f t="shared" si="962"/>
        <v/>
      </c>
      <c r="T3921" s="7" t="str">
        <f t="shared" si="963"/>
        <v/>
      </c>
      <c r="X3921" s="154">
        <f t="shared" si="964"/>
        <v>0</v>
      </c>
      <c r="AB3921" t="str">
        <f t="shared" si="965"/>
        <v/>
      </c>
      <c r="AC3921" s="5" t="str">
        <f t="shared" si="966"/>
        <v/>
      </c>
      <c r="AD3921" s="5" t="str">
        <f t="shared" si="967"/>
        <v/>
      </c>
      <c r="AE3921" s="12">
        <f t="shared" si="961"/>
        <v>0</v>
      </c>
    </row>
    <row r="3922" spans="13:31">
      <c r="M3922" s="7">
        <f t="shared" si="968"/>
        <v>0</v>
      </c>
      <c r="N3922" s="220" t="str">
        <f t="shared" si="973"/>
        <v/>
      </c>
      <c r="O3922" s="7">
        <f t="shared" si="969"/>
        <v>0</v>
      </c>
      <c r="P3922" s="7" t="str">
        <f t="shared" si="970"/>
        <v/>
      </c>
      <c r="Q3922" s="7" t="str">
        <f t="shared" si="971"/>
        <v/>
      </c>
      <c r="R3922" s="7" t="str">
        <f t="shared" si="972"/>
        <v/>
      </c>
      <c r="S3922" s="7" t="str">
        <f t="shared" si="962"/>
        <v/>
      </c>
      <c r="T3922" s="7" t="str">
        <f t="shared" si="963"/>
        <v/>
      </c>
      <c r="X3922" s="153">
        <f t="shared" si="964"/>
        <v>0</v>
      </c>
      <c r="AB3922" t="str">
        <f t="shared" si="965"/>
        <v/>
      </c>
      <c r="AC3922" s="5" t="str">
        <f t="shared" si="966"/>
        <v/>
      </c>
      <c r="AD3922" s="5" t="str">
        <f t="shared" si="967"/>
        <v/>
      </c>
      <c r="AE3922" s="12">
        <f t="shared" si="961"/>
        <v>0</v>
      </c>
    </row>
    <row r="3923" spans="13:31">
      <c r="M3923" s="7">
        <f t="shared" si="968"/>
        <v>0</v>
      </c>
      <c r="N3923" s="220" t="str">
        <f t="shared" si="973"/>
        <v/>
      </c>
      <c r="O3923" s="7">
        <f t="shared" si="969"/>
        <v>0</v>
      </c>
      <c r="P3923" s="7" t="str">
        <f t="shared" si="970"/>
        <v/>
      </c>
      <c r="Q3923" s="7" t="str">
        <f t="shared" si="971"/>
        <v/>
      </c>
      <c r="R3923" s="7" t="str">
        <f t="shared" si="972"/>
        <v/>
      </c>
      <c r="S3923" s="7" t="str">
        <f t="shared" si="962"/>
        <v/>
      </c>
      <c r="T3923" s="7" t="str">
        <f t="shared" si="963"/>
        <v/>
      </c>
      <c r="X3923" s="154">
        <f t="shared" si="964"/>
        <v>0</v>
      </c>
      <c r="AB3923" t="str">
        <f t="shared" si="965"/>
        <v/>
      </c>
      <c r="AC3923" s="5" t="str">
        <f t="shared" si="966"/>
        <v/>
      </c>
      <c r="AD3923" s="5" t="str">
        <f t="shared" si="967"/>
        <v/>
      </c>
      <c r="AE3923" s="12">
        <f t="shared" si="961"/>
        <v>0</v>
      </c>
    </row>
    <row r="3924" spans="13:31">
      <c r="M3924" s="7">
        <f t="shared" si="968"/>
        <v>0</v>
      </c>
      <c r="N3924" s="220" t="str">
        <f t="shared" si="973"/>
        <v/>
      </c>
      <c r="O3924" s="7">
        <f t="shared" si="969"/>
        <v>0</v>
      </c>
      <c r="P3924" s="7" t="str">
        <f t="shared" si="970"/>
        <v/>
      </c>
      <c r="Q3924" s="7" t="str">
        <f t="shared" si="971"/>
        <v/>
      </c>
      <c r="R3924" s="7" t="str">
        <f t="shared" si="972"/>
        <v/>
      </c>
      <c r="S3924" s="7" t="str">
        <f t="shared" si="962"/>
        <v/>
      </c>
      <c r="T3924" s="7" t="str">
        <f t="shared" si="963"/>
        <v/>
      </c>
      <c r="X3924" s="153">
        <f t="shared" si="964"/>
        <v>0</v>
      </c>
      <c r="AB3924" t="str">
        <f t="shared" si="965"/>
        <v/>
      </c>
      <c r="AC3924" s="5" t="str">
        <f t="shared" si="966"/>
        <v/>
      </c>
      <c r="AD3924" s="5" t="str">
        <f t="shared" si="967"/>
        <v/>
      </c>
      <c r="AE3924" s="12">
        <f t="shared" si="961"/>
        <v>0</v>
      </c>
    </row>
    <row r="3925" spans="13:31">
      <c r="M3925" s="7">
        <f t="shared" si="968"/>
        <v>0</v>
      </c>
      <c r="N3925" s="220" t="str">
        <f t="shared" si="973"/>
        <v/>
      </c>
      <c r="O3925" s="7">
        <f t="shared" si="969"/>
        <v>0</v>
      </c>
      <c r="P3925" s="7" t="str">
        <f t="shared" si="970"/>
        <v/>
      </c>
      <c r="Q3925" s="7" t="str">
        <f t="shared" si="971"/>
        <v/>
      </c>
      <c r="R3925" s="7" t="str">
        <f t="shared" si="972"/>
        <v/>
      </c>
      <c r="S3925" s="7" t="str">
        <f t="shared" si="962"/>
        <v/>
      </c>
      <c r="T3925" s="7" t="str">
        <f t="shared" si="963"/>
        <v/>
      </c>
      <c r="X3925" s="154">
        <f t="shared" si="964"/>
        <v>0</v>
      </c>
      <c r="AB3925" t="str">
        <f t="shared" si="965"/>
        <v/>
      </c>
      <c r="AC3925" s="5" t="str">
        <f t="shared" si="966"/>
        <v/>
      </c>
      <c r="AD3925" s="5" t="str">
        <f t="shared" si="967"/>
        <v/>
      </c>
      <c r="AE3925" s="12">
        <f t="shared" si="961"/>
        <v>0</v>
      </c>
    </row>
    <row r="3926" spans="13:31">
      <c r="M3926" s="7">
        <f t="shared" si="968"/>
        <v>0</v>
      </c>
      <c r="N3926" s="220" t="str">
        <f t="shared" si="973"/>
        <v/>
      </c>
      <c r="O3926" s="7">
        <f t="shared" si="969"/>
        <v>0</v>
      </c>
      <c r="P3926" s="7" t="str">
        <f t="shared" si="970"/>
        <v/>
      </c>
      <c r="Q3926" s="7" t="str">
        <f t="shared" si="971"/>
        <v/>
      </c>
      <c r="R3926" s="7" t="str">
        <f t="shared" si="972"/>
        <v/>
      </c>
      <c r="S3926" s="7" t="str">
        <f t="shared" si="962"/>
        <v/>
      </c>
      <c r="T3926" s="7" t="str">
        <f t="shared" si="963"/>
        <v/>
      </c>
      <c r="X3926" s="153">
        <f t="shared" si="964"/>
        <v>0</v>
      </c>
      <c r="AB3926" t="str">
        <f t="shared" si="965"/>
        <v/>
      </c>
      <c r="AC3926" s="5" t="str">
        <f t="shared" si="966"/>
        <v/>
      </c>
      <c r="AD3926" s="5" t="str">
        <f t="shared" si="967"/>
        <v/>
      </c>
      <c r="AE3926" s="12">
        <f t="shared" si="961"/>
        <v>0</v>
      </c>
    </row>
    <row r="3927" spans="13:31">
      <c r="M3927" s="7">
        <f t="shared" si="968"/>
        <v>0</v>
      </c>
      <c r="N3927" s="220" t="str">
        <f t="shared" si="973"/>
        <v/>
      </c>
      <c r="O3927" s="7">
        <f t="shared" si="969"/>
        <v>0</v>
      </c>
      <c r="P3927" s="7" t="str">
        <f t="shared" si="970"/>
        <v/>
      </c>
      <c r="Q3927" s="7" t="str">
        <f t="shared" si="971"/>
        <v/>
      </c>
      <c r="R3927" s="7" t="str">
        <f t="shared" si="972"/>
        <v/>
      </c>
      <c r="S3927" s="7" t="str">
        <f t="shared" si="962"/>
        <v/>
      </c>
      <c r="T3927" s="7" t="str">
        <f t="shared" si="963"/>
        <v/>
      </c>
      <c r="X3927" s="154">
        <f t="shared" si="964"/>
        <v>0</v>
      </c>
      <c r="AB3927" t="str">
        <f t="shared" si="965"/>
        <v/>
      </c>
      <c r="AC3927" s="5" t="str">
        <f t="shared" si="966"/>
        <v/>
      </c>
      <c r="AD3927" s="5" t="str">
        <f t="shared" si="967"/>
        <v/>
      </c>
      <c r="AE3927" s="12">
        <f t="shared" si="961"/>
        <v>0</v>
      </c>
    </row>
    <row r="3928" spans="13:31">
      <c r="M3928" s="7">
        <f t="shared" si="968"/>
        <v>0</v>
      </c>
      <c r="N3928" s="220" t="str">
        <f t="shared" si="973"/>
        <v/>
      </c>
      <c r="O3928" s="7">
        <f t="shared" si="969"/>
        <v>0</v>
      </c>
      <c r="P3928" s="7" t="str">
        <f t="shared" si="970"/>
        <v/>
      </c>
      <c r="Q3928" s="7" t="str">
        <f t="shared" si="971"/>
        <v/>
      </c>
      <c r="R3928" s="7" t="str">
        <f t="shared" si="972"/>
        <v/>
      </c>
      <c r="S3928" s="7" t="str">
        <f t="shared" si="962"/>
        <v/>
      </c>
      <c r="T3928" s="7" t="str">
        <f t="shared" si="963"/>
        <v/>
      </c>
      <c r="X3928" s="153">
        <f t="shared" si="964"/>
        <v>0</v>
      </c>
      <c r="AB3928" t="str">
        <f t="shared" si="965"/>
        <v/>
      </c>
      <c r="AC3928" s="5" t="str">
        <f t="shared" si="966"/>
        <v/>
      </c>
      <c r="AD3928" s="5" t="str">
        <f t="shared" si="967"/>
        <v/>
      </c>
      <c r="AE3928" s="12">
        <f t="shared" si="961"/>
        <v>0</v>
      </c>
    </row>
    <row r="3929" spans="13:31">
      <c r="M3929" s="7">
        <f t="shared" si="968"/>
        <v>0</v>
      </c>
      <c r="N3929" s="220" t="str">
        <f t="shared" si="973"/>
        <v/>
      </c>
      <c r="O3929" s="7">
        <f t="shared" si="969"/>
        <v>0</v>
      </c>
      <c r="P3929" s="7" t="str">
        <f t="shared" si="970"/>
        <v/>
      </c>
      <c r="Q3929" s="7" t="str">
        <f t="shared" si="971"/>
        <v/>
      </c>
      <c r="R3929" s="7" t="str">
        <f t="shared" si="972"/>
        <v/>
      </c>
      <c r="S3929" s="7" t="str">
        <f t="shared" si="962"/>
        <v/>
      </c>
      <c r="T3929" s="7" t="str">
        <f t="shared" si="963"/>
        <v/>
      </c>
      <c r="X3929" s="154">
        <f t="shared" si="964"/>
        <v>0</v>
      </c>
      <c r="AB3929" t="str">
        <f t="shared" si="965"/>
        <v/>
      </c>
      <c r="AC3929" s="5" t="str">
        <f t="shared" si="966"/>
        <v/>
      </c>
      <c r="AD3929" s="5" t="str">
        <f t="shared" si="967"/>
        <v/>
      </c>
      <c r="AE3929" s="12">
        <f t="shared" si="961"/>
        <v>0</v>
      </c>
    </row>
    <row r="3930" spans="13:31">
      <c r="M3930" s="7">
        <f t="shared" si="968"/>
        <v>0</v>
      </c>
      <c r="N3930" s="220" t="str">
        <f t="shared" si="973"/>
        <v/>
      </c>
      <c r="O3930" s="7">
        <f t="shared" si="969"/>
        <v>0</v>
      </c>
      <c r="P3930" s="7" t="str">
        <f t="shared" si="970"/>
        <v/>
      </c>
      <c r="Q3930" s="7" t="str">
        <f t="shared" si="971"/>
        <v/>
      </c>
      <c r="R3930" s="7" t="str">
        <f t="shared" si="972"/>
        <v/>
      </c>
      <c r="S3930" s="7" t="str">
        <f t="shared" si="962"/>
        <v/>
      </c>
      <c r="T3930" s="7" t="str">
        <f t="shared" si="963"/>
        <v/>
      </c>
      <c r="X3930" s="153">
        <f t="shared" si="964"/>
        <v>0</v>
      </c>
      <c r="AB3930" t="str">
        <f t="shared" si="965"/>
        <v/>
      </c>
      <c r="AC3930" s="5" t="str">
        <f t="shared" si="966"/>
        <v/>
      </c>
      <c r="AD3930" s="5" t="str">
        <f t="shared" si="967"/>
        <v/>
      </c>
      <c r="AE3930" s="12">
        <f t="shared" si="961"/>
        <v>0</v>
      </c>
    </row>
    <row r="3931" spans="13:31">
      <c r="M3931" s="7">
        <f t="shared" si="968"/>
        <v>0</v>
      </c>
      <c r="N3931" s="220" t="str">
        <f t="shared" si="973"/>
        <v/>
      </c>
      <c r="O3931" s="7">
        <f t="shared" si="969"/>
        <v>0</v>
      </c>
      <c r="P3931" s="7" t="str">
        <f t="shared" si="970"/>
        <v/>
      </c>
      <c r="Q3931" s="7" t="str">
        <f t="shared" si="971"/>
        <v/>
      </c>
      <c r="R3931" s="7" t="str">
        <f t="shared" si="972"/>
        <v/>
      </c>
      <c r="S3931" s="7" t="str">
        <f t="shared" si="962"/>
        <v/>
      </c>
      <c r="T3931" s="7" t="str">
        <f t="shared" si="963"/>
        <v/>
      </c>
      <c r="X3931" s="154">
        <f t="shared" si="964"/>
        <v>0</v>
      </c>
      <c r="AB3931" t="str">
        <f t="shared" si="965"/>
        <v/>
      </c>
      <c r="AC3931" s="5" t="str">
        <f t="shared" si="966"/>
        <v/>
      </c>
      <c r="AD3931" s="5" t="str">
        <f t="shared" si="967"/>
        <v/>
      </c>
      <c r="AE3931" s="12">
        <f t="shared" si="961"/>
        <v>0</v>
      </c>
    </row>
    <row r="3932" spans="13:31">
      <c r="M3932" s="7">
        <f t="shared" si="968"/>
        <v>0</v>
      </c>
      <c r="N3932" s="220" t="str">
        <f t="shared" si="973"/>
        <v/>
      </c>
      <c r="O3932" s="7">
        <f t="shared" si="969"/>
        <v>0</v>
      </c>
      <c r="P3932" s="7" t="str">
        <f t="shared" si="970"/>
        <v/>
      </c>
      <c r="Q3932" s="7" t="str">
        <f t="shared" si="971"/>
        <v/>
      </c>
      <c r="R3932" s="7" t="str">
        <f t="shared" si="972"/>
        <v/>
      </c>
      <c r="S3932" s="7" t="str">
        <f t="shared" si="962"/>
        <v/>
      </c>
      <c r="T3932" s="7" t="str">
        <f t="shared" si="963"/>
        <v/>
      </c>
      <c r="X3932" s="153">
        <f t="shared" si="964"/>
        <v>0</v>
      </c>
      <c r="AB3932" t="str">
        <f t="shared" si="965"/>
        <v/>
      </c>
      <c r="AC3932" s="5" t="str">
        <f t="shared" si="966"/>
        <v/>
      </c>
      <c r="AD3932" s="5" t="str">
        <f t="shared" si="967"/>
        <v/>
      </c>
      <c r="AE3932" s="12">
        <f t="shared" si="961"/>
        <v>0</v>
      </c>
    </row>
    <row r="3933" spans="13:31">
      <c r="M3933" s="7">
        <f t="shared" si="968"/>
        <v>0</v>
      </c>
      <c r="N3933" s="220" t="str">
        <f t="shared" si="973"/>
        <v/>
      </c>
      <c r="O3933" s="7">
        <f t="shared" si="969"/>
        <v>0</v>
      </c>
      <c r="P3933" s="7" t="str">
        <f t="shared" si="970"/>
        <v/>
      </c>
      <c r="Q3933" s="7" t="str">
        <f t="shared" si="971"/>
        <v/>
      </c>
      <c r="R3933" s="7" t="str">
        <f t="shared" si="972"/>
        <v/>
      </c>
      <c r="S3933" s="7" t="str">
        <f t="shared" si="962"/>
        <v/>
      </c>
      <c r="T3933" s="7" t="str">
        <f t="shared" si="963"/>
        <v/>
      </c>
      <c r="X3933" s="154">
        <f t="shared" si="964"/>
        <v>0</v>
      </c>
      <c r="AB3933" t="str">
        <f t="shared" si="965"/>
        <v/>
      </c>
      <c r="AC3933" s="5" t="str">
        <f t="shared" si="966"/>
        <v/>
      </c>
      <c r="AD3933" s="5" t="str">
        <f t="shared" si="967"/>
        <v/>
      </c>
      <c r="AE3933" s="12">
        <f t="shared" si="961"/>
        <v>0</v>
      </c>
    </row>
    <row r="3934" spans="13:31">
      <c r="M3934" s="7">
        <f t="shared" si="968"/>
        <v>0</v>
      </c>
      <c r="N3934" s="220" t="str">
        <f t="shared" si="973"/>
        <v/>
      </c>
      <c r="O3934" s="7">
        <f t="shared" si="969"/>
        <v>0</v>
      </c>
      <c r="P3934" s="7" t="str">
        <f t="shared" si="970"/>
        <v/>
      </c>
      <c r="Q3934" s="7" t="str">
        <f t="shared" si="971"/>
        <v/>
      </c>
      <c r="R3934" s="7" t="str">
        <f t="shared" si="972"/>
        <v/>
      </c>
      <c r="S3934" s="7" t="str">
        <f t="shared" si="962"/>
        <v/>
      </c>
      <c r="T3934" s="7" t="str">
        <f t="shared" si="963"/>
        <v/>
      </c>
      <c r="X3934" s="153">
        <f t="shared" si="964"/>
        <v>0</v>
      </c>
      <c r="AB3934" t="str">
        <f t="shared" si="965"/>
        <v/>
      </c>
      <c r="AC3934" s="5" t="str">
        <f t="shared" si="966"/>
        <v/>
      </c>
      <c r="AD3934" s="5" t="str">
        <f t="shared" si="967"/>
        <v/>
      </c>
      <c r="AE3934" s="12">
        <f t="shared" si="961"/>
        <v>0</v>
      </c>
    </row>
    <row r="3935" spans="13:31">
      <c r="M3935" s="7">
        <f t="shared" si="968"/>
        <v>0</v>
      </c>
      <c r="N3935" s="220" t="str">
        <f t="shared" si="973"/>
        <v/>
      </c>
      <c r="O3935" s="7">
        <f t="shared" si="969"/>
        <v>0</v>
      </c>
      <c r="P3935" s="7" t="str">
        <f t="shared" si="970"/>
        <v/>
      </c>
      <c r="Q3935" s="7" t="str">
        <f t="shared" si="971"/>
        <v/>
      </c>
      <c r="R3935" s="7" t="str">
        <f t="shared" si="972"/>
        <v/>
      </c>
      <c r="S3935" s="7" t="str">
        <f t="shared" si="962"/>
        <v/>
      </c>
      <c r="T3935" s="7" t="str">
        <f t="shared" si="963"/>
        <v/>
      </c>
      <c r="X3935" s="154">
        <f t="shared" si="964"/>
        <v>0</v>
      </c>
      <c r="AB3935" t="str">
        <f t="shared" si="965"/>
        <v/>
      </c>
      <c r="AC3935" s="5" t="str">
        <f t="shared" si="966"/>
        <v/>
      </c>
      <c r="AD3935" s="5" t="str">
        <f t="shared" si="967"/>
        <v/>
      </c>
      <c r="AE3935" s="12">
        <f t="shared" si="961"/>
        <v>0</v>
      </c>
    </row>
    <row r="3936" spans="13:31">
      <c r="M3936" s="7">
        <f t="shared" si="968"/>
        <v>0</v>
      </c>
      <c r="N3936" s="220" t="str">
        <f t="shared" si="973"/>
        <v/>
      </c>
      <c r="O3936" s="7">
        <f t="shared" si="969"/>
        <v>0</v>
      </c>
      <c r="P3936" s="7" t="str">
        <f t="shared" si="970"/>
        <v/>
      </c>
      <c r="Q3936" s="7" t="str">
        <f t="shared" si="971"/>
        <v/>
      </c>
      <c r="R3936" s="7" t="str">
        <f t="shared" si="972"/>
        <v/>
      </c>
      <c r="S3936" s="7" t="str">
        <f t="shared" si="962"/>
        <v/>
      </c>
      <c r="T3936" s="7" t="str">
        <f t="shared" si="963"/>
        <v/>
      </c>
      <c r="X3936" s="153">
        <f t="shared" si="964"/>
        <v>0</v>
      </c>
      <c r="AB3936" t="str">
        <f t="shared" si="965"/>
        <v/>
      </c>
      <c r="AC3936" s="5" t="str">
        <f t="shared" si="966"/>
        <v/>
      </c>
      <c r="AD3936" s="5" t="str">
        <f t="shared" si="967"/>
        <v/>
      </c>
      <c r="AE3936" s="12">
        <f t="shared" si="961"/>
        <v>0</v>
      </c>
    </row>
    <row r="3937" spans="13:31">
      <c r="M3937" s="7">
        <f t="shared" si="968"/>
        <v>0</v>
      </c>
      <c r="N3937" s="220" t="str">
        <f t="shared" si="973"/>
        <v/>
      </c>
      <c r="O3937" s="7">
        <f t="shared" si="969"/>
        <v>0</v>
      </c>
      <c r="P3937" s="7" t="str">
        <f t="shared" si="970"/>
        <v/>
      </c>
      <c r="Q3937" s="7" t="str">
        <f t="shared" si="971"/>
        <v/>
      </c>
      <c r="R3937" s="7" t="str">
        <f t="shared" si="972"/>
        <v/>
      </c>
      <c r="S3937" s="7" t="str">
        <f t="shared" si="962"/>
        <v/>
      </c>
      <c r="T3937" s="7" t="str">
        <f t="shared" si="963"/>
        <v/>
      </c>
      <c r="X3937" s="154">
        <f t="shared" si="964"/>
        <v>0</v>
      </c>
      <c r="AB3937" t="str">
        <f t="shared" si="965"/>
        <v/>
      </c>
      <c r="AC3937" s="5" t="str">
        <f t="shared" si="966"/>
        <v/>
      </c>
      <c r="AD3937" s="5" t="str">
        <f t="shared" si="967"/>
        <v/>
      </c>
      <c r="AE3937" s="12">
        <f t="shared" si="961"/>
        <v>0</v>
      </c>
    </row>
    <row r="3938" spans="13:31">
      <c r="M3938" s="7">
        <f t="shared" si="968"/>
        <v>0</v>
      </c>
      <c r="N3938" s="220" t="str">
        <f t="shared" si="973"/>
        <v/>
      </c>
      <c r="O3938" s="7">
        <f t="shared" si="969"/>
        <v>0</v>
      </c>
      <c r="P3938" s="7" t="str">
        <f t="shared" si="970"/>
        <v/>
      </c>
      <c r="Q3938" s="7" t="str">
        <f t="shared" si="971"/>
        <v/>
      </c>
      <c r="R3938" s="7" t="str">
        <f t="shared" si="972"/>
        <v/>
      </c>
      <c r="S3938" s="7" t="str">
        <f t="shared" si="962"/>
        <v/>
      </c>
      <c r="T3938" s="7" t="str">
        <f t="shared" si="963"/>
        <v/>
      </c>
      <c r="X3938" s="153">
        <f t="shared" si="964"/>
        <v>0</v>
      </c>
      <c r="AB3938" t="str">
        <f t="shared" si="965"/>
        <v/>
      </c>
      <c r="AC3938" s="5" t="str">
        <f t="shared" si="966"/>
        <v/>
      </c>
      <c r="AD3938" s="5" t="str">
        <f t="shared" si="967"/>
        <v/>
      </c>
      <c r="AE3938" s="12">
        <f t="shared" si="961"/>
        <v>0</v>
      </c>
    </row>
    <row r="3939" spans="13:31">
      <c r="M3939" s="7">
        <f t="shared" si="968"/>
        <v>0</v>
      </c>
      <c r="N3939" s="220" t="str">
        <f t="shared" si="973"/>
        <v/>
      </c>
      <c r="O3939" s="7">
        <f t="shared" si="969"/>
        <v>0</v>
      </c>
      <c r="P3939" s="7" t="str">
        <f t="shared" si="970"/>
        <v/>
      </c>
      <c r="Q3939" s="7" t="str">
        <f t="shared" si="971"/>
        <v/>
      </c>
      <c r="R3939" s="7" t="str">
        <f t="shared" si="972"/>
        <v/>
      </c>
      <c r="S3939" s="7" t="str">
        <f t="shared" si="962"/>
        <v/>
      </c>
      <c r="T3939" s="7" t="str">
        <f t="shared" si="963"/>
        <v/>
      </c>
      <c r="X3939" s="154">
        <f t="shared" si="964"/>
        <v>0</v>
      </c>
      <c r="AB3939" t="str">
        <f t="shared" si="965"/>
        <v/>
      </c>
      <c r="AC3939" s="5" t="str">
        <f t="shared" si="966"/>
        <v/>
      </c>
      <c r="AD3939" s="5" t="str">
        <f t="shared" si="967"/>
        <v/>
      </c>
      <c r="AE3939" s="12">
        <f t="shared" si="961"/>
        <v>0</v>
      </c>
    </row>
    <row r="3940" spans="13:31">
      <c r="M3940" s="7">
        <f t="shared" si="968"/>
        <v>0</v>
      </c>
      <c r="N3940" s="220" t="str">
        <f t="shared" si="973"/>
        <v/>
      </c>
      <c r="O3940" s="7">
        <f t="shared" si="969"/>
        <v>0</v>
      </c>
      <c r="P3940" s="7" t="str">
        <f t="shared" si="970"/>
        <v/>
      </c>
      <c r="Q3940" s="7" t="str">
        <f t="shared" si="971"/>
        <v/>
      </c>
      <c r="R3940" s="7" t="str">
        <f t="shared" si="972"/>
        <v/>
      </c>
      <c r="S3940" s="7" t="str">
        <f t="shared" si="962"/>
        <v/>
      </c>
      <c r="T3940" s="7" t="str">
        <f t="shared" si="963"/>
        <v/>
      </c>
      <c r="X3940" s="153">
        <f t="shared" si="964"/>
        <v>0</v>
      </c>
      <c r="AB3940" t="str">
        <f t="shared" si="965"/>
        <v/>
      </c>
      <c r="AC3940" s="5" t="str">
        <f t="shared" si="966"/>
        <v/>
      </c>
      <c r="AD3940" s="5" t="str">
        <f t="shared" si="967"/>
        <v/>
      </c>
      <c r="AE3940" s="12">
        <f t="shared" si="961"/>
        <v>0</v>
      </c>
    </row>
    <row r="3941" spans="13:31">
      <c r="M3941" s="7">
        <f t="shared" si="968"/>
        <v>0</v>
      </c>
      <c r="N3941" s="220" t="str">
        <f t="shared" si="973"/>
        <v/>
      </c>
      <c r="O3941" s="7">
        <f t="shared" si="969"/>
        <v>0</v>
      </c>
      <c r="P3941" s="7" t="str">
        <f t="shared" si="970"/>
        <v/>
      </c>
      <c r="Q3941" s="7" t="str">
        <f t="shared" si="971"/>
        <v/>
      </c>
      <c r="R3941" s="7" t="str">
        <f t="shared" si="972"/>
        <v/>
      </c>
      <c r="S3941" s="7" t="str">
        <f t="shared" si="962"/>
        <v/>
      </c>
      <c r="T3941" s="7" t="str">
        <f t="shared" si="963"/>
        <v/>
      </c>
      <c r="X3941" s="154">
        <f t="shared" si="964"/>
        <v>0</v>
      </c>
      <c r="AB3941" t="str">
        <f t="shared" si="965"/>
        <v/>
      </c>
      <c r="AC3941" s="5" t="str">
        <f t="shared" si="966"/>
        <v/>
      </c>
      <c r="AD3941" s="5" t="str">
        <f t="shared" si="967"/>
        <v/>
      </c>
      <c r="AE3941" s="12">
        <f t="shared" si="961"/>
        <v>0</v>
      </c>
    </row>
    <row r="3942" spans="13:31">
      <c r="M3942" s="7">
        <f t="shared" si="968"/>
        <v>0</v>
      </c>
      <c r="N3942" s="220" t="str">
        <f t="shared" si="973"/>
        <v/>
      </c>
      <c r="O3942" s="7">
        <f t="shared" si="969"/>
        <v>0</v>
      </c>
      <c r="P3942" s="7" t="str">
        <f t="shared" si="970"/>
        <v/>
      </c>
      <c r="Q3942" s="7" t="str">
        <f t="shared" si="971"/>
        <v/>
      </c>
      <c r="R3942" s="7" t="str">
        <f t="shared" si="972"/>
        <v/>
      </c>
      <c r="S3942" s="7" t="str">
        <f t="shared" si="962"/>
        <v/>
      </c>
      <c r="T3942" s="7" t="str">
        <f t="shared" si="963"/>
        <v/>
      </c>
      <c r="X3942" s="153">
        <f t="shared" si="964"/>
        <v>0</v>
      </c>
      <c r="AB3942" t="str">
        <f t="shared" si="965"/>
        <v/>
      </c>
      <c r="AC3942" s="5" t="str">
        <f t="shared" si="966"/>
        <v/>
      </c>
      <c r="AD3942" s="5" t="str">
        <f t="shared" si="967"/>
        <v/>
      </c>
      <c r="AE3942" s="12">
        <f t="shared" si="961"/>
        <v>0</v>
      </c>
    </row>
    <row r="3943" spans="13:31">
      <c r="M3943" s="7">
        <f t="shared" si="968"/>
        <v>0</v>
      </c>
      <c r="N3943" s="220" t="str">
        <f t="shared" si="973"/>
        <v/>
      </c>
      <c r="O3943" s="7">
        <f t="shared" si="969"/>
        <v>0</v>
      </c>
      <c r="P3943" s="7" t="str">
        <f t="shared" si="970"/>
        <v/>
      </c>
      <c r="Q3943" s="7" t="str">
        <f t="shared" si="971"/>
        <v/>
      </c>
      <c r="R3943" s="7" t="str">
        <f t="shared" si="972"/>
        <v/>
      </c>
      <c r="S3943" s="7" t="str">
        <f t="shared" si="962"/>
        <v/>
      </c>
      <c r="T3943" s="7" t="str">
        <f t="shared" si="963"/>
        <v/>
      </c>
      <c r="X3943" s="154">
        <f t="shared" si="964"/>
        <v>0</v>
      </c>
      <c r="AB3943" t="str">
        <f t="shared" si="965"/>
        <v/>
      </c>
      <c r="AC3943" s="5" t="str">
        <f t="shared" si="966"/>
        <v/>
      </c>
      <c r="AD3943" s="5" t="str">
        <f t="shared" si="967"/>
        <v/>
      </c>
      <c r="AE3943" s="12">
        <f t="shared" si="961"/>
        <v>0</v>
      </c>
    </row>
    <row r="3944" spans="13:31">
      <c r="M3944" s="7">
        <f t="shared" si="968"/>
        <v>0</v>
      </c>
      <c r="N3944" s="220" t="str">
        <f t="shared" si="973"/>
        <v/>
      </c>
      <c r="O3944" s="7">
        <f t="shared" si="969"/>
        <v>0</v>
      </c>
      <c r="P3944" s="7" t="str">
        <f t="shared" si="970"/>
        <v/>
      </c>
      <c r="Q3944" s="7" t="str">
        <f t="shared" si="971"/>
        <v/>
      </c>
      <c r="R3944" s="7" t="str">
        <f t="shared" si="972"/>
        <v/>
      </c>
      <c r="S3944" s="7" t="str">
        <f t="shared" si="962"/>
        <v/>
      </c>
      <c r="T3944" s="7" t="str">
        <f t="shared" si="963"/>
        <v/>
      </c>
      <c r="X3944" s="153">
        <f t="shared" si="964"/>
        <v>0</v>
      </c>
      <c r="AB3944" t="str">
        <f t="shared" si="965"/>
        <v/>
      </c>
      <c r="AC3944" s="5" t="str">
        <f t="shared" si="966"/>
        <v/>
      </c>
      <c r="AD3944" s="5" t="str">
        <f t="shared" si="967"/>
        <v/>
      </c>
      <c r="AE3944" s="12">
        <f t="shared" si="961"/>
        <v>0</v>
      </c>
    </row>
    <row r="3945" spans="13:31">
      <c r="M3945" s="7">
        <f t="shared" si="968"/>
        <v>0</v>
      </c>
      <c r="N3945" s="220" t="str">
        <f t="shared" si="973"/>
        <v/>
      </c>
      <c r="O3945" s="7">
        <f t="shared" si="969"/>
        <v>0</v>
      </c>
      <c r="P3945" s="7" t="str">
        <f t="shared" si="970"/>
        <v/>
      </c>
      <c r="Q3945" s="7" t="str">
        <f t="shared" si="971"/>
        <v/>
      </c>
      <c r="R3945" s="7" t="str">
        <f t="shared" si="972"/>
        <v/>
      </c>
      <c r="S3945" s="7" t="str">
        <f t="shared" si="962"/>
        <v/>
      </c>
      <c r="T3945" s="7" t="str">
        <f t="shared" si="963"/>
        <v/>
      </c>
      <c r="X3945" s="154">
        <f t="shared" si="964"/>
        <v>0</v>
      </c>
      <c r="AB3945" t="str">
        <f t="shared" si="965"/>
        <v/>
      </c>
      <c r="AC3945" s="5" t="str">
        <f t="shared" si="966"/>
        <v/>
      </c>
      <c r="AD3945" s="5" t="str">
        <f t="shared" si="967"/>
        <v/>
      </c>
      <c r="AE3945" s="12">
        <f t="shared" si="961"/>
        <v>0</v>
      </c>
    </row>
    <row r="3946" spans="13:31">
      <c r="M3946" s="7">
        <f t="shared" si="968"/>
        <v>0</v>
      </c>
      <c r="N3946" s="220" t="str">
        <f t="shared" si="973"/>
        <v/>
      </c>
      <c r="O3946" s="7">
        <f t="shared" si="969"/>
        <v>0</v>
      </c>
      <c r="P3946" s="7" t="str">
        <f t="shared" si="970"/>
        <v/>
      </c>
      <c r="Q3946" s="7" t="str">
        <f t="shared" si="971"/>
        <v/>
      </c>
      <c r="R3946" s="7" t="str">
        <f t="shared" si="972"/>
        <v/>
      </c>
      <c r="S3946" s="7" t="str">
        <f t="shared" si="962"/>
        <v/>
      </c>
      <c r="T3946" s="7" t="str">
        <f t="shared" si="963"/>
        <v/>
      </c>
      <c r="X3946" s="153">
        <f t="shared" si="964"/>
        <v>0</v>
      </c>
      <c r="AB3946" t="str">
        <f t="shared" si="965"/>
        <v/>
      </c>
      <c r="AC3946" s="5" t="str">
        <f t="shared" si="966"/>
        <v/>
      </c>
      <c r="AD3946" s="5" t="str">
        <f t="shared" si="967"/>
        <v/>
      </c>
      <c r="AE3946" s="12">
        <f t="shared" si="961"/>
        <v>0</v>
      </c>
    </row>
    <row r="3947" spans="13:31">
      <c r="M3947" s="7">
        <f t="shared" si="968"/>
        <v>0</v>
      </c>
      <c r="N3947" s="220" t="str">
        <f t="shared" si="973"/>
        <v/>
      </c>
      <c r="O3947" s="7">
        <f t="shared" si="969"/>
        <v>0</v>
      </c>
      <c r="P3947" s="7" t="str">
        <f t="shared" si="970"/>
        <v/>
      </c>
      <c r="Q3947" s="7" t="str">
        <f t="shared" si="971"/>
        <v/>
      </c>
      <c r="R3947" s="7" t="str">
        <f t="shared" si="972"/>
        <v/>
      </c>
      <c r="S3947" s="7" t="str">
        <f t="shared" si="962"/>
        <v/>
      </c>
      <c r="T3947" s="7" t="str">
        <f t="shared" si="963"/>
        <v/>
      </c>
      <c r="X3947" s="154">
        <f t="shared" si="964"/>
        <v>0</v>
      </c>
      <c r="AB3947" t="str">
        <f t="shared" si="965"/>
        <v/>
      </c>
      <c r="AC3947" s="5" t="str">
        <f t="shared" si="966"/>
        <v/>
      </c>
      <c r="AD3947" s="5" t="str">
        <f t="shared" si="967"/>
        <v/>
      </c>
      <c r="AE3947" s="12">
        <f t="shared" si="961"/>
        <v>0</v>
      </c>
    </row>
    <row r="3948" spans="13:31">
      <c r="M3948" s="7">
        <f t="shared" si="968"/>
        <v>0</v>
      </c>
      <c r="N3948" s="220" t="str">
        <f t="shared" si="973"/>
        <v/>
      </c>
      <c r="O3948" s="7">
        <f t="shared" si="969"/>
        <v>0</v>
      </c>
      <c r="P3948" s="7" t="str">
        <f t="shared" si="970"/>
        <v/>
      </c>
      <c r="Q3948" s="7" t="str">
        <f t="shared" si="971"/>
        <v/>
      </c>
      <c r="R3948" s="7" t="str">
        <f t="shared" si="972"/>
        <v/>
      </c>
      <c r="S3948" s="7" t="str">
        <f t="shared" si="962"/>
        <v/>
      </c>
      <c r="T3948" s="7" t="str">
        <f t="shared" si="963"/>
        <v/>
      </c>
      <c r="X3948" s="153">
        <f t="shared" si="964"/>
        <v>0</v>
      </c>
      <c r="AB3948" t="str">
        <f t="shared" si="965"/>
        <v/>
      </c>
      <c r="AC3948" s="5" t="str">
        <f t="shared" si="966"/>
        <v/>
      </c>
      <c r="AD3948" s="5" t="str">
        <f t="shared" si="967"/>
        <v/>
      </c>
      <c r="AE3948" s="12">
        <f t="shared" si="961"/>
        <v>0</v>
      </c>
    </row>
    <row r="3949" spans="13:31">
      <c r="M3949" s="7">
        <f t="shared" si="968"/>
        <v>0</v>
      </c>
      <c r="N3949" s="220" t="str">
        <f t="shared" si="973"/>
        <v/>
      </c>
      <c r="O3949" s="7">
        <f t="shared" si="969"/>
        <v>0</v>
      </c>
      <c r="P3949" s="7" t="str">
        <f t="shared" si="970"/>
        <v/>
      </c>
      <c r="Q3949" s="7" t="str">
        <f t="shared" si="971"/>
        <v/>
      </c>
      <c r="R3949" s="7" t="str">
        <f t="shared" si="972"/>
        <v/>
      </c>
      <c r="S3949" s="7" t="str">
        <f t="shared" si="962"/>
        <v/>
      </c>
      <c r="T3949" s="7" t="str">
        <f t="shared" si="963"/>
        <v/>
      </c>
      <c r="X3949" s="154">
        <f t="shared" si="964"/>
        <v>0</v>
      </c>
      <c r="AB3949" t="str">
        <f t="shared" si="965"/>
        <v/>
      </c>
      <c r="AC3949" s="5" t="str">
        <f t="shared" si="966"/>
        <v/>
      </c>
      <c r="AD3949" s="5" t="str">
        <f t="shared" si="967"/>
        <v/>
      </c>
      <c r="AE3949" s="12">
        <f t="shared" si="961"/>
        <v>0</v>
      </c>
    </row>
    <row r="3950" spans="13:31">
      <c r="M3950" s="7">
        <f t="shared" si="968"/>
        <v>0</v>
      </c>
      <c r="N3950" s="220" t="str">
        <f t="shared" si="973"/>
        <v/>
      </c>
      <c r="O3950" s="7">
        <f t="shared" si="969"/>
        <v>0</v>
      </c>
      <c r="P3950" s="7" t="str">
        <f t="shared" si="970"/>
        <v/>
      </c>
      <c r="Q3950" s="7" t="str">
        <f t="shared" si="971"/>
        <v/>
      </c>
      <c r="R3950" s="7" t="str">
        <f t="shared" si="972"/>
        <v/>
      </c>
      <c r="S3950" s="7" t="str">
        <f t="shared" si="962"/>
        <v/>
      </c>
      <c r="T3950" s="7" t="str">
        <f t="shared" si="963"/>
        <v/>
      </c>
      <c r="X3950" s="153">
        <f t="shared" si="964"/>
        <v>0</v>
      </c>
      <c r="AB3950" t="str">
        <f t="shared" si="965"/>
        <v/>
      </c>
      <c r="AC3950" s="5" t="str">
        <f t="shared" si="966"/>
        <v/>
      </c>
      <c r="AD3950" s="5" t="str">
        <f t="shared" si="967"/>
        <v/>
      </c>
      <c r="AE3950" s="12">
        <f t="shared" si="961"/>
        <v>0</v>
      </c>
    </row>
    <row r="3951" spans="13:31">
      <c r="M3951" s="7">
        <f t="shared" si="968"/>
        <v>0</v>
      </c>
      <c r="N3951" s="220" t="str">
        <f t="shared" si="973"/>
        <v/>
      </c>
      <c r="O3951" s="7">
        <f t="shared" si="969"/>
        <v>0</v>
      </c>
      <c r="P3951" s="7" t="str">
        <f t="shared" si="970"/>
        <v/>
      </c>
      <c r="Q3951" s="7" t="str">
        <f t="shared" si="971"/>
        <v/>
      </c>
      <c r="R3951" s="7" t="str">
        <f t="shared" si="972"/>
        <v/>
      </c>
      <c r="S3951" s="7" t="str">
        <f t="shared" si="962"/>
        <v/>
      </c>
      <c r="T3951" s="7" t="str">
        <f t="shared" si="963"/>
        <v/>
      </c>
      <c r="X3951" s="154">
        <f t="shared" si="964"/>
        <v>0</v>
      </c>
      <c r="AB3951" t="str">
        <f t="shared" si="965"/>
        <v/>
      </c>
      <c r="AC3951" s="5" t="str">
        <f t="shared" si="966"/>
        <v/>
      </c>
      <c r="AD3951" s="5" t="str">
        <f t="shared" si="967"/>
        <v/>
      </c>
      <c r="AE3951" s="12">
        <f t="shared" si="961"/>
        <v>0</v>
      </c>
    </row>
    <row r="3952" spans="13:31">
      <c r="M3952" s="7">
        <f t="shared" si="968"/>
        <v>0</v>
      </c>
      <c r="N3952" s="220" t="str">
        <f t="shared" si="973"/>
        <v/>
      </c>
      <c r="O3952" s="7">
        <f t="shared" si="969"/>
        <v>0</v>
      </c>
      <c r="P3952" s="7" t="str">
        <f t="shared" si="970"/>
        <v/>
      </c>
      <c r="Q3952" s="7" t="str">
        <f t="shared" si="971"/>
        <v/>
      </c>
      <c r="R3952" s="7" t="str">
        <f t="shared" si="972"/>
        <v/>
      </c>
      <c r="S3952" s="7" t="str">
        <f t="shared" si="962"/>
        <v/>
      </c>
      <c r="T3952" s="7" t="str">
        <f t="shared" si="963"/>
        <v/>
      </c>
      <c r="X3952" s="153">
        <f t="shared" si="964"/>
        <v>0</v>
      </c>
      <c r="AB3952" t="str">
        <f t="shared" si="965"/>
        <v/>
      </c>
      <c r="AC3952" s="5" t="str">
        <f t="shared" si="966"/>
        <v/>
      </c>
      <c r="AD3952" s="5" t="str">
        <f t="shared" si="967"/>
        <v/>
      </c>
      <c r="AE3952" s="12">
        <f t="shared" si="961"/>
        <v>0</v>
      </c>
    </row>
    <row r="3953" spans="13:31">
      <c r="M3953" s="7">
        <f t="shared" si="968"/>
        <v>0</v>
      </c>
      <c r="N3953" s="220" t="str">
        <f t="shared" si="973"/>
        <v/>
      </c>
      <c r="O3953" s="7">
        <f t="shared" si="969"/>
        <v>0</v>
      </c>
      <c r="P3953" s="7" t="str">
        <f t="shared" si="970"/>
        <v/>
      </c>
      <c r="Q3953" s="7" t="str">
        <f t="shared" si="971"/>
        <v/>
      </c>
      <c r="R3953" s="7" t="str">
        <f t="shared" si="972"/>
        <v/>
      </c>
      <c r="S3953" s="7" t="str">
        <f t="shared" si="962"/>
        <v/>
      </c>
      <c r="T3953" s="7" t="str">
        <f t="shared" si="963"/>
        <v/>
      </c>
      <c r="X3953" s="154">
        <f t="shared" si="964"/>
        <v>0</v>
      </c>
      <c r="AB3953" t="str">
        <f t="shared" si="965"/>
        <v/>
      </c>
      <c r="AC3953" s="5" t="str">
        <f t="shared" si="966"/>
        <v/>
      </c>
      <c r="AD3953" s="5" t="str">
        <f t="shared" si="967"/>
        <v/>
      </c>
      <c r="AE3953" s="12">
        <f t="shared" si="961"/>
        <v>0</v>
      </c>
    </row>
    <row r="3954" spans="13:31">
      <c r="M3954" s="7">
        <f t="shared" si="968"/>
        <v>0</v>
      </c>
      <c r="N3954" s="220" t="str">
        <f t="shared" si="973"/>
        <v/>
      </c>
      <c r="O3954" s="7">
        <f t="shared" si="969"/>
        <v>0</v>
      </c>
      <c r="P3954" s="7" t="str">
        <f t="shared" si="970"/>
        <v/>
      </c>
      <c r="Q3954" s="7" t="str">
        <f t="shared" si="971"/>
        <v/>
      </c>
      <c r="R3954" s="7" t="str">
        <f t="shared" si="972"/>
        <v/>
      </c>
      <c r="S3954" s="7" t="str">
        <f t="shared" si="962"/>
        <v/>
      </c>
      <c r="T3954" s="7" t="str">
        <f t="shared" si="963"/>
        <v/>
      </c>
      <c r="X3954" s="153">
        <f t="shared" si="964"/>
        <v>0</v>
      </c>
      <c r="AB3954" t="str">
        <f t="shared" si="965"/>
        <v/>
      </c>
      <c r="AC3954" s="5" t="str">
        <f t="shared" si="966"/>
        <v/>
      </c>
      <c r="AD3954" s="5" t="str">
        <f t="shared" si="967"/>
        <v/>
      </c>
      <c r="AE3954" s="12">
        <f t="shared" si="961"/>
        <v>0</v>
      </c>
    </row>
    <row r="3955" spans="13:31">
      <c r="M3955" s="7">
        <f t="shared" si="968"/>
        <v>0</v>
      </c>
      <c r="N3955" s="220" t="str">
        <f t="shared" si="973"/>
        <v/>
      </c>
      <c r="O3955" s="7">
        <f t="shared" si="969"/>
        <v>0</v>
      </c>
      <c r="P3955" s="7" t="str">
        <f t="shared" si="970"/>
        <v/>
      </c>
      <c r="Q3955" s="7" t="str">
        <f t="shared" si="971"/>
        <v/>
      </c>
      <c r="R3955" s="7" t="str">
        <f t="shared" si="972"/>
        <v/>
      </c>
      <c r="S3955" s="7" t="str">
        <f t="shared" si="962"/>
        <v/>
      </c>
      <c r="T3955" s="7" t="str">
        <f t="shared" si="963"/>
        <v/>
      </c>
      <c r="X3955" s="154">
        <f t="shared" si="964"/>
        <v>0</v>
      </c>
      <c r="AB3955" t="str">
        <f t="shared" si="965"/>
        <v/>
      </c>
      <c r="AC3955" s="5" t="str">
        <f t="shared" si="966"/>
        <v/>
      </c>
      <c r="AD3955" s="5" t="str">
        <f t="shared" si="967"/>
        <v/>
      </c>
      <c r="AE3955" s="12">
        <f t="shared" si="961"/>
        <v>0</v>
      </c>
    </row>
    <row r="3956" spans="13:31">
      <c r="M3956" s="7">
        <f t="shared" si="968"/>
        <v>0</v>
      </c>
      <c r="N3956" s="220" t="str">
        <f t="shared" si="973"/>
        <v/>
      </c>
      <c r="O3956" s="7">
        <f t="shared" si="969"/>
        <v>0</v>
      </c>
      <c r="P3956" s="7" t="str">
        <f t="shared" si="970"/>
        <v/>
      </c>
      <c r="Q3956" s="7" t="str">
        <f t="shared" si="971"/>
        <v/>
      </c>
      <c r="R3956" s="7" t="str">
        <f t="shared" si="972"/>
        <v/>
      </c>
      <c r="S3956" s="7" t="str">
        <f t="shared" si="962"/>
        <v/>
      </c>
      <c r="T3956" s="7" t="str">
        <f t="shared" si="963"/>
        <v/>
      </c>
      <c r="X3956" s="153">
        <f t="shared" si="964"/>
        <v>0</v>
      </c>
      <c r="AB3956" t="str">
        <f t="shared" si="965"/>
        <v/>
      </c>
      <c r="AC3956" s="5" t="str">
        <f t="shared" si="966"/>
        <v/>
      </c>
      <c r="AD3956" s="5" t="str">
        <f t="shared" si="967"/>
        <v/>
      </c>
      <c r="AE3956" s="12">
        <f t="shared" si="961"/>
        <v>0</v>
      </c>
    </row>
    <row r="3957" spans="13:31">
      <c r="M3957" s="7">
        <f t="shared" si="968"/>
        <v>0</v>
      </c>
      <c r="N3957" s="220" t="str">
        <f t="shared" si="973"/>
        <v/>
      </c>
      <c r="O3957" s="7">
        <f t="shared" si="969"/>
        <v>0</v>
      </c>
      <c r="P3957" s="7" t="str">
        <f t="shared" si="970"/>
        <v/>
      </c>
      <c r="Q3957" s="7" t="str">
        <f t="shared" si="971"/>
        <v/>
      </c>
      <c r="R3957" s="7" t="str">
        <f t="shared" si="972"/>
        <v/>
      </c>
      <c r="S3957" s="7" t="str">
        <f t="shared" si="962"/>
        <v/>
      </c>
      <c r="T3957" s="7" t="str">
        <f t="shared" si="963"/>
        <v/>
      </c>
      <c r="X3957" s="154">
        <f t="shared" si="964"/>
        <v>0</v>
      </c>
      <c r="AB3957" t="str">
        <f t="shared" si="965"/>
        <v/>
      </c>
      <c r="AC3957" s="5" t="str">
        <f t="shared" si="966"/>
        <v/>
      </c>
      <c r="AD3957" s="5" t="str">
        <f t="shared" si="967"/>
        <v/>
      </c>
      <c r="AE3957" s="12">
        <f t="shared" si="961"/>
        <v>0</v>
      </c>
    </row>
    <row r="3958" spans="13:31">
      <c r="M3958" s="7">
        <f t="shared" si="968"/>
        <v>0</v>
      </c>
      <c r="N3958" s="220" t="str">
        <f t="shared" si="973"/>
        <v/>
      </c>
      <c r="O3958" s="7">
        <f t="shared" si="969"/>
        <v>0</v>
      </c>
      <c r="P3958" s="7" t="str">
        <f t="shared" si="970"/>
        <v/>
      </c>
      <c r="Q3958" s="7" t="str">
        <f t="shared" si="971"/>
        <v/>
      </c>
      <c r="R3958" s="7" t="str">
        <f t="shared" si="972"/>
        <v/>
      </c>
      <c r="S3958" s="7" t="str">
        <f t="shared" si="962"/>
        <v/>
      </c>
      <c r="T3958" s="7" t="str">
        <f t="shared" si="963"/>
        <v/>
      </c>
      <c r="X3958" s="153">
        <f t="shared" si="964"/>
        <v>0</v>
      </c>
      <c r="AB3958" t="str">
        <f t="shared" si="965"/>
        <v/>
      </c>
      <c r="AC3958" s="5" t="str">
        <f t="shared" si="966"/>
        <v/>
      </c>
      <c r="AD3958" s="5" t="str">
        <f t="shared" si="967"/>
        <v/>
      </c>
      <c r="AE3958" s="12">
        <f t="shared" si="961"/>
        <v>0</v>
      </c>
    </row>
    <row r="3959" spans="13:31">
      <c r="M3959" s="7">
        <f t="shared" si="968"/>
        <v>0</v>
      </c>
      <c r="N3959" s="220" t="str">
        <f t="shared" si="973"/>
        <v/>
      </c>
      <c r="O3959" s="7">
        <f t="shared" si="969"/>
        <v>0</v>
      </c>
      <c r="P3959" s="7" t="str">
        <f t="shared" si="970"/>
        <v/>
      </c>
      <c r="Q3959" s="7" t="str">
        <f t="shared" si="971"/>
        <v/>
      </c>
      <c r="R3959" s="7" t="str">
        <f t="shared" si="972"/>
        <v/>
      </c>
      <c r="S3959" s="7" t="str">
        <f t="shared" si="962"/>
        <v/>
      </c>
      <c r="T3959" s="7" t="str">
        <f t="shared" si="963"/>
        <v/>
      </c>
      <c r="X3959" s="154">
        <f t="shared" si="964"/>
        <v>0</v>
      </c>
      <c r="AB3959" t="str">
        <f t="shared" si="965"/>
        <v/>
      </c>
      <c r="AC3959" s="5" t="str">
        <f t="shared" si="966"/>
        <v/>
      </c>
      <c r="AD3959" s="5" t="str">
        <f t="shared" si="967"/>
        <v/>
      </c>
      <c r="AE3959" s="12">
        <f t="shared" si="961"/>
        <v>0</v>
      </c>
    </row>
    <row r="3960" spans="13:31">
      <c r="M3960" s="7">
        <f t="shared" si="968"/>
        <v>0</v>
      </c>
      <c r="N3960" s="220" t="str">
        <f t="shared" si="973"/>
        <v/>
      </c>
      <c r="O3960" s="7">
        <f t="shared" si="969"/>
        <v>0</v>
      </c>
      <c r="P3960" s="7" t="str">
        <f t="shared" si="970"/>
        <v/>
      </c>
      <c r="Q3960" s="7" t="str">
        <f t="shared" si="971"/>
        <v/>
      </c>
      <c r="R3960" s="7" t="str">
        <f t="shared" si="972"/>
        <v/>
      </c>
      <c r="S3960" s="7" t="str">
        <f t="shared" si="962"/>
        <v/>
      </c>
      <c r="T3960" s="7" t="str">
        <f t="shared" si="963"/>
        <v/>
      </c>
      <c r="X3960" s="153">
        <f t="shared" si="964"/>
        <v>0</v>
      </c>
      <c r="AB3960" t="str">
        <f t="shared" si="965"/>
        <v/>
      </c>
      <c r="AC3960" s="5" t="str">
        <f t="shared" si="966"/>
        <v/>
      </c>
      <c r="AD3960" s="5" t="str">
        <f t="shared" si="967"/>
        <v/>
      </c>
      <c r="AE3960" s="12">
        <f t="shared" si="961"/>
        <v>0</v>
      </c>
    </row>
    <row r="3961" spans="13:31">
      <c r="M3961" s="7">
        <f t="shared" si="968"/>
        <v>0</v>
      </c>
      <c r="N3961" s="220" t="str">
        <f t="shared" si="973"/>
        <v/>
      </c>
      <c r="O3961" s="7">
        <f t="shared" si="969"/>
        <v>0</v>
      </c>
      <c r="P3961" s="7" t="str">
        <f t="shared" si="970"/>
        <v/>
      </c>
      <c r="Q3961" s="7" t="str">
        <f t="shared" si="971"/>
        <v/>
      </c>
      <c r="R3961" s="7" t="str">
        <f t="shared" si="972"/>
        <v/>
      </c>
      <c r="S3961" s="7" t="str">
        <f t="shared" si="962"/>
        <v/>
      </c>
      <c r="T3961" s="7" t="str">
        <f t="shared" si="963"/>
        <v/>
      </c>
      <c r="X3961" s="154">
        <f t="shared" si="964"/>
        <v>0</v>
      </c>
      <c r="AB3961" t="str">
        <f t="shared" si="965"/>
        <v/>
      </c>
      <c r="AC3961" s="5" t="str">
        <f t="shared" si="966"/>
        <v/>
      </c>
      <c r="AD3961" s="5" t="str">
        <f t="shared" si="967"/>
        <v/>
      </c>
      <c r="AE3961" s="12">
        <f t="shared" si="961"/>
        <v>0</v>
      </c>
    </row>
    <row r="3962" spans="13:31">
      <c r="M3962" s="7">
        <f t="shared" si="968"/>
        <v>0</v>
      </c>
      <c r="N3962" s="220" t="str">
        <f t="shared" si="973"/>
        <v/>
      </c>
      <c r="O3962" s="7">
        <f t="shared" si="969"/>
        <v>0</v>
      </c>
      <c r="P3962" s="7" t="str">
        <f t="shared" si="970"/>
        <v/>
      </c>
      <c r="Q3962" s="7" t="str">
        <f t="shared" si="971"/>
        <v/>
      </c>
      <c r="R3962" s="7" t="str">
        <f t="shared" si="972"/>
        <v/>
      </c>
      <c r="S3962" s="7" t="str">
        <f t="shared" si="962"/>
        <v/>
      </c>
      <c r="T3962" s="7" t="str">
        <f t="shared" si="963"/>
        <v/>
      </c>
      <c r="X3962" s="153">
        <f t="shared" si="964"/>
        <v>0</v>
      </c>
      <c r="AB3962" t="str">
        <f t="shared" si="965"/>
        <v/>
      </c>
      <c r="AC3962" s="5" t="str">
        <f t="shared" si="966"/>
        <v/>
      </c>
      <c r="AD3962" s="5" t="str">
        <f t="shared" si="967"/>
        <v/>
      </c>
      <c r="AE3962" s="12">
        <f t="shared" si="961"/>
        <v>0</v>
      </c>
    </row>
    <row r="3963" spans="13:31">
      <c r="M3963" s="7">
        <f t="shared" si="968"/>
        <v>0</v>
      </c>
      <c r="N3963" s="220" t="str">
        <f t="shared" si="973"/>
        <v/>
      </c>
      <c r="O3963" s="7">
        <f t="shared" si="969"/>
        <v>0</v>
      </c>
      <c r="P3963" s="7" t="str">
        <f t="shared" si="970"/>
        <v/>
      </c>
      <c r="Q3963" s="7" t="str">
        <f t="shared" si="971"/>
        <v/>
      </c>
      <c r="R3963" s="7" t="str">
        <f t="shared" si="972"/>
        <v/>
      </c>
      <c r="S3963" s="7" t="str">
        <f t="shared" si="962"/>
        <v/>
      </c>
      <c r="T3963" s="7" t="str">
        <f t="shared" si="963"/>
        <v/>
      </c>
      <c r="X3963" s="154">
        <f t="shared" si="964"/>
        <v>0</v>
      </c>
      <c r="AB3963" t="str">
        <f t="shared" si="965"/>
        <v/>
      </c>
      <c r="AC3963" s="5" t="str">
        <f t="shared" si="966"/>
        <v/>
      </c>
      <c r="AD3963" s="5" t="str">
        <f t="shared" si="967"/>
        <v/>
      </c>
      <c r="AE3963" s="12">
        <f t="shared" ref="AE3963:AE4026" si="974">X3963</f>
        <v>0</v>
      </c>
    </row>
    <row r="3964" spans="13:31">
      <c r="M3964" s="7">
        <f t="shared" si="968"/>
        <v>0</v>
      </c>
      <c r="N3964" s="220" t="str">
        <f t="shared" si="973"/>
        <v/>
      </c>
      <c r="O3964" s="7">
        <f t="shared" si="969"/>
        <v>0</v>
      </c>
      <c r="P3964" s="7" t="str">
        <f t="shared" si="970"/>
        <v/>
      </c>
      <c r="Q3964" s="7" t="str">
        <f t="shared" si="971"/>
        <v/>
      </c>
      <c r="R3964" s="7" t="str">
        <f t="shared" si="972"/>
        <v/>
      </c>
      <c r="S3964" s="7" t="str">
        <f t="shared" si="962"/>
        <v/>
      </c>
      <c r="T3964" s="7" t="str">
        <f t="shared" si="963"/>
        <v/>
      </c>
      <c r="X3964" s="153">
        <f t="shared" si="964"/>
        <v>0</v>
      </c>
      <c r="AB3964" t="str">
        <f t="shared" si="965"/>
        <v/>
      </c>
      <c r="AC3964" s="5" t="str">
        <f t="shared" si="966"/>
        <v/>
      </c>
      <c r="AD3964" s="5" t="str">
        <f t="shared" si="967"/>
        <v/>
      </c>
      <c r="AE3964" s="12">
        <f t="shared" si="974"/>
        <v>0</v>
      </c>
    </row>
    <row r="3965" spans="13:31">
      <c r="M3965" s="7">
        <f t="shared" si="968"/>
        <v>0</v>
      </c>
      <c r="N3965" s="220" t="str">
        <f t="shared" si="973"/>
        <v/>
      </c>
      <c r="O3965" s="7">
        <f t="shared" si="969"/>
        <v>0</v>
      </c>
      <c r="P3965" s="7" t="str">
        <f t="shared" si="970"/>
        <v/>
      </c>
      <c r="Q3965" s="7" t="str">
        <f t="shared" si="971"/>
        <v/>
      </c>
      <c r="R3965" s="7" t="str">
        <f t="shared" si="972"/>
        <v/>
      </c>
      <c r="S3965" s="7" t="str">
        <f t="shared" si="962"/>
        <v/>
      </c>
      <c r="T3965" s="7" t="str">
        <f t="shared" si="963"/>
        <v/>
      </c>
      <c r="X3965" s="154">
        <f t="shared" si="964"/>
        <v>0</v>
      </c>
      <c r="AB3965" t="str">
        <f t="shared" si="965"/>
        <v/>
      </c>
      <c r="AC3965" s="5" t="str">
        <f t="shared" si="966"/>
        <v/>
      </c>
      <c r="AD3965" s="5" t="str">
        <f t="shared" si="967"/>
        <v/>
      </c>
      <c r="AE3965" s="12">
        <f t="shared" si="974"/>
        <v>0</v>
      </c>
    </row>
    <row r="3966" spans="13:31">
      <c r="M3966" s="7">
        <f t="shared" si="968"/>
        <v>0</v>
      </c>
      <c r="N3966" s="220" t="str">
        <f t="shared" si="973"/>
        <v/>
      </c>
      <c r="O3966" s="7">
        <f t="shared" si="969"/>
        <v>0</v>
      </c>
      <c r="P3966" s="7" t="str">
        <f t="shared" si="970"/>
        <v/>
      </c>
      <c r="Q3966" s="7" t="str">
        <f t="shared" si="971"/>
        <v/>
      </c>
      <c r="R3966" s="7" t="str">
        <f t="shared" si="972"/>
        <v/>
      </c>
      <c r="S3966" s="7" t="str">
        <f t="shared" si="962"/>
        <v/>
      </c>
      <c r="T3966" s="7" t="str">
        <f t="shared" si="963"/>
        <v/>
      </c>
      <c r="X3966" s="153">
        <f t="shared" si="964"/>
        <v>0</v>
      </c>
      <c r="AB3966" t="str">
        <f t="shared" si="965"/>
        <v/>
      </c>
      <c r="AC3966" s="5" t="str">
        <f t="shared" si="966"/>
        <v/>
      </c>
      <c r="AD3966" s="5" t="str">
        <f t="shared" si="967"/>
        <v/>
      </c>
      <c r="AE3966" s="12">
        <f t="shared" si="974"/>
        <v>0</v>
      </c>
    </row>
    <row r="3967" spans="13:31">
      <c r="M3967" s="7">
        <f t="shared" si="968"/>
        <v>0</v>
      </c>
      <c r="N3967" s="220" t="str">
        <f t="shared" si="973"/>
        <v/>
      </c>
      <c r="O3967" s="7">
        <f t="shared" si="969"/>
        <v>0</v>
      </c>
      <c r="P3967" s="7" t="str">
        <f t="shared" si="970"/>
        <v/>
      </c>
      <c r="Q3967" s="7" t="str">
        <f t="shared" si="971"/>
        <v/>
      </c>
      <c r="R3967" s="7" t="str">
        <f t="shared" si="972"/>
        <v/>
      </c>
      <c r="S3967" s="7" t="str">
        <f t="shared" si="962"/>
        <v/>
      </c>
      <c r="T3967" s="7" t="str">
        <f t="shared" si="963"/>
        <v/>
      </c>
      <c r="X3967" s="154">
        <f t="shared" si="964"/>
        <v>0</v>
      </c>
      <c r="AB3967" t="str">
        <f t="shared" si="965"/>
        <v/>
      </c>
      <c r="AC3967" s="5" t="str">
        <f t="shared" si="966"/>
        <v/>
      </c>
      <c r="AD3967" s="5" t="str">
        <f t="shared" si="967"/>
        <v/>
      </c>
      <c r="AE3967" s="12">
        <f t="shared" si="974"/>
        <v>0</v>
      </c>
    </row>
    <row r="3968" spans="13:31">
      <c r="M3968" s="7">
        <f t="shared" si="968"/>
        <v>0</v>
      </c>
      <c r="N3968" s="220" t="str">
        <f t="shared" si="973"/>
        <v/>
      </c>
      <c r="O3968" s="7">
        <f t="shared" si="969"/>
        <v>0</v>
      </c>
      <c r="P3968" s="7" t="str">
        <f t="shared" si="970"/>
        <v/>
      </c>
      <c r="Q3968" s="7" t="str">
        <f t="shared" si="971"/>
        <v/>
      </c>
      <c r="R3968" s="7" t="str">
        <f t="shared" si="972"/>
        <v/>
      </c>
      <c r="S3968" s="7" t="str">
        <f t="shared" si="962"/>
        <v/>
      </c>
      <c r="T3968" s="7" t="str">
        <f t="shared" si="963"/>
        <v/>
      </c>
      <c r="X3968" s="153">
        <f t="shared" si="964"/>
        <v>0</v>
      </c>
      <c r="AB3968" t="str">
        <f t="shared" si="965"/>
        <v/>
      </c>
      <c r="AC3968" s="5" t="str">
        <f t="shared" si="966"/>
        <v/>
      </c>
      <c r="AD3968" s="5" t="str">
        <f t="shared" si="967"/>
        <v/>
      </c>
      <c r="AE3968" s="12">
        <f t="shared" si="974"/>
        <v>0</v>
      </c>
    </row>
    <row r="3969" spans="13:31">
      <c r="M3969" s="7">
        <f t="shared" si="968"/>
        <v>0</v>
      </c>
      <c r="N3969" s="220" t="str">
        <f t="shared" si="973"/>
        <v/>
      </c>
      <c r="O3969" s="7">
        <f t="shared" si="969"/>
        <v>0</v>
      </c>
      <c r="P3969" s="7" t="str">
        <f t="shared" si="970"/>
        <v/>
      </c>
      <c r="Q3969" s="7" t="str">
        <f t="shared" si="971"/>
        <v/>
      </c>
      <c r="R3969" s="7" t="str">
        <f t="shared" si="972"/>
        <v/>
      </c>
      <c r="S3969" s="7" t="str">
        <f t="shared" si="962"/>
        <v/>
      </c>
      <c r="T3969" s="7" t="str">
        <f t="shared" si="963"/>
        <v/>
      </c>
      <c r="X3969" s="154">
        <f t="shared" si="964"/>
        <v>0</v>
      </c>
      <c r="AB3969" t="str">
        <f t="shared" si="965"/>
        <v/>
      </c>
      <c r="AC3969" s="5" t="str">
        <f t="shared" si="966"/>
        <v/>
      </c>
      <c r="AD3969" s="5" t="str">
        <f t="shared" si="967"/>
        <v/>
      </c>
      <c r="AE3969" s="12">
        <f t="shared" si="974"/>
        <v>0</v>
      </c>
    </row>
    <row r="3970" spans="13:31">
      <c r="M3970" s="7">
        <f t="shared" si="968"/>
        <v>0</v>
      </c>
      <c r="N3970" s="220" t="str">
        <f t="shared" si="973"/>
        <v/>
      </c>
      <c r="O3970" s="7">
        <f t="shared" si="969"/>
        <v>0</v>
      </c>
      <c r="P3970" s="7" t="str">
        <f t="shared" si="970"/>
        <v/>
      </c>
      <c r="Q3970" s="7" t="str">
        <f t="shared" si="971"/>
        <v/>
      </c>
      <c r="R3970" s="7" t="str">
        <f t="shared" si="972"/>
        <v/>
      </c>
      <c r="S3970" s="7" t="str">
        <f t="shared" si="962"/>
        <v/>
      </c>
      <c r="T3970" s="7" t="str">
        <f t="shared" si="963"/>
        <v/>
      </c>
      <c r="X3970" s="153">
        <f t="shared" si="964"/>
        <v>0</v>
      </c>
      <c r="AB3970" t="str">
        <f t="shared" si="965"/>
        <v/>
      </c>
      <c r="AC3970" s="5" t="str">
        <f t="shared" si="966"/>
        <v/>
      </c>
      <c r="AD3970" s="5" t="str">
        <f t="shared" si="967"/>
        <v/>
      </c>
      <c r="AE3970" s="12">
        <f t="shared" si="974"/>
        <v>0</v>
      </c>
    </row>
    <row r="3971" spans="13:31">
      <c r="M3971" s="7">
        <f t="shared" si="968"/>
        <v>0</v>
      </c>
      <c r="N3971" s="220" t="str">
        <f t="shared" si="973"/>
        <v/>
      </c>
      <c r="O3971" s="7">
        <f t="shared" si="969"/>
        <v>0</v>
      </c>
      <c r="P3971" s="7" t="str">
        <f t="shared" si="970"/>
        <v/>
      </c>
      <c r="Q3971" s="7" t="str">
        <f t="shared" si="971"/>
        <v/>
      </c>
      <c r="R3971" s="7" t="str">
        <f t="shared" si="972"/>
        <v/>
      </c>
      <c r="S3971" s="7" t="str">
        <f t="shared" ref="S3971:S4034" si="975">IFERROR(IF(N3971&lt;0,-O3971,""),"")</f>
        <v/>
      </c>
      <c r="T3971" s="7" t="str">
        <f t="shared" ref="T3971:T4034" si="976">IFERROR(IF(AND(K3971&lt;&gt;"",H3971&lt;&gt;"",K3971=H3971),L3971,""),"")</f>
        <v/>
      </c>
      <c r="X3971" s="154">
        <f t="shared" ref="X3971:X4034" si="977">IFERROR(IF(H3971="",K3971*J3971,W3971*V3971),"")</f>
        <v>0</v>
      </c>
      <c r="AB3971" t="str">
        <f t="shared" ref="AB3971:AB4034" si="978">IF(C3971=0,"",C3971)</f>
        <v/>
      </c>
      <c r="AC3971" s="5" t="str">
        <f t="shared" ref="AC3971:AC4034" si="979">IF(D3971=0,"",D3971)</f>
        <v/>
      </c>
      <c r="AD3971" s="5" t="str">
        <f t="shared" ref="AD3971:AD4034" si="980">IF(F3971=0,"",F3971)</f>
        <v/>
      </c>
      <c r="AE3971" s="12">
        <f t="shared" si="974"/>
        <v>0</v>
      </c>
    </row>
    <row r="3972" spans="13:31">
      <c r="M3972" s="7">
        <f t="shared" ref="M3972:M4035" si="981">IFERROR(K3972-H3972,"")</f>
        <v>0</v>
      </c>
      <c r="N3972" s="220" t="str">
        <f t="shared" si="973"/>
        <v/>
      </c>
      <c r="O3972" s="7">
        <f t="shared" ref="O3972:O4035" si="982">IFERROR(M3972*J3972,"")</f>
        <v>0</v>
      </c>
      <c r="P3972" s="7" t="str">
        <f t="shared" ref="P3972:P4035" si="983">IFERROR(IF(N3972&gt;5%,O3972*((N3972-5%)/N3972),""),"")</f>
        <v/>
      </c>
      <c r="Q3972" s="7" t="str">
        <f t="shared" ref="Q3972:Q4035" si="984">IFERROR(IF(N3972&gt;0,O3972*(MIN(N3972,5%)/N3972),""),"")</f>
        <v/>
      </c>
      <c r="R3972" s="7" t="str">
        <f t="shared" ref="R3972:R4035" si="985">IFERROR(IF(AND(K3972&gt;0,H3972="",L3972&lt;&gt;0),L3972,""),"")</f>
        <v/>
      </c>
      <c r="S3972" s="7" t="str">
        <f t="shared" si="975"/>
        <v/>
      </c>
      <c r="T3972" s="7" t="str">
        <f t="shared" si="976"/>
        <v/>
      </c>
      <c r="X3972" s="153">
        <f t="shared" si="977"/>
        <v>0</v>
      </c>
      <c r="AB3972" t="str">
        <f t="shared" si="978"/>
        <v/>
      </c>
      <c r="AC3972" s="5" t="str">
        <f t="shared" si="979"/>
        <v/>
      </c>
      <c r="AD3972" s="5" t="str">
        <f t="shared" si="980"/>
        <v/>
      </c>
      <c r="AE3972" s="12">
        <f t="shared" si="974"/>
        <v>0</v>
      </c>
    </row>
    <row r="3973" spans="13:31">
      <c r="M3973" s="7">
        <f t="shared" si="981"/>
        <v>0</v>
      </c>
      <c r="N3973" s="220" t="str">
        <f t="shared" ref="N3973:N4036" si="986">IFERROR(M3973/H3973,"")</f>
        <v/>
      </c>
      <c r="O3973" s="7">
        <f t="shared" si="982"/>
        <v>0</v>
      </c>
      <c r="P3973" s="7" t="str">
        <f t="shared" si="983"/>
        <v/>
      </c>
      <c r="Q3973" s="7" t="str">
        <f t="shared" si="984"/>
        <v/>
      </c>
      <c r="R3973" s="7" t="str">
        <f t="shared" si="985"/>
        <v/>
      </c>
      <c r="S3973" s="7" t="str">
        <f t="shared" si="975"/>
        <v/>
      </c>
      <c r="T3973" s="7" t="str">
        <f t="shared" si="976"/>
        <v/>
      </c>
      <c r="X3973" s="154">
        <f t="shared" si="977"/>
        <v>0</v>
      </c>
      <c r="AB3973" t="str">
        <f t="shared" si="978"/>
        <v/>
      </c>
      <c r="AC3973" s="5" t="str">
        <f t="shared" si="979"/>
        <v/>
      </c>
      <c r="AD3973" s="5" t="str">
        <f t="shared" si="980"/>
        <v/>
      </c>
      <c r="AE3973" s="12">
        <f t="shared" si="974"/>
        <v>0</v>
      </c>
    </row>
    <row r="3974" spans="13:31">
      <c r="M3974" s="7">
        <f t="shared" si="981"/>
        <v>0</v>
      </c>
      <c r="N3974" s="220" t="str">
        <f t="shared" si="986"/>
        <v/>
      </c>
      <c r="O3974" s="7">
        <f t="shared" si="982"/>
        <v>0</v>
      </c>
      <c r="P3974" s="7" t="str">
        <f t="shared" si="983"/>
        <v/>
      </c>
      <c r="Q3974" s="7" t="str">
        <f t="shared" si="984"/>
        <v/>
      </c>
      <c r="R3974" s="7" t="str">
        <f t="shared" si="985"/>
        <v/>
      </c>
      <c r="S3974" s="7" t="str">
        <f t="shared" si="975"/>
        <v/>
      </c>
      <c r="T3974" s="7" t="str">
        <f t="shared" si="976"/>
        <v/>
      </c>
      <c r="X3974" s="153">
        <f t="shared" si="977"/>
        <v>0</v>
      </c>
      <c r="AB3974" t="str">
        <f t="shared" si="978"/>
        <v/>
      </c>
      <c r="AC3974" s="5" t="str">
        <f t="shared" si="979"/>
        <v/>
      </c>
      <c r="AD3974" s="5" t="str">
        <f t="shared" si="980"/>
        <v/>
      </c>
      <c r="AE3974" s="12">
        <f t="shared" si="974"/>
        <v>0</v>
      </c>
    </row>
    <row r="3975" spans="13:31">
      <c r="M3975" s="7">
        <f t="shared" si="981"/>
        <v>0</v>
      </c>
      <c r="N3975" s="220" t="str">
        <f t="shared" si="986"/>
        <v/>
      </c>
      <c r="O3975" s="7">
        <f t="shared" si="982"/>
        <v>0</v>
      </c>
      <c r="P3975" s="7" t="str">
        <f t="shared" si="983"/>
        <v/>
      </c>
      <c r="Q3975" s="7" t="str">
        <f t="shared" si="984"/>
        <v/>
      </c>
      <c r="R3975" s="7" t="str">
        <f t="shared" si="985"/>
        <v/>
      </c>
      <c r="S3975" s="7" t="str">
        <f t="shared" si="975"/>
        <v/>
      </c>
      <c r="T3975" s="7" t="str">
        <f t="shared" si="976"/>
        <v/>
      </c>
      <c r="X3975" s="154">
        <f t="shared" si="977"/>
        <v>0</v>
      </c>
      <c r="AB3975" t="str">
        <f t="shared" si="978"/>
        <v/>
      </c>
      <c r="AC3975" s="5" t="str">
        <f t="shared" si="979"/>
        <v/>
      </c>
      <c r="AD3975" s="5" t="str">
        <f t="shared" si="980"/>
        <v/>
      </c>
      <c r="AE3975" s="12">
        <f t="shared" si="974"/>
        <v>0</v>
      </c>
    </row>
    <row r="3976" spans="13:31">
      <c r="M3976" s="7">
        <f t="shared" si="981"/>
        <v>0</v>
      </c>
      <c r="N3976" s="220" t="str">
        <f t="shared" si="986"/>
        <v/>
      </c>
      <c r="O3976" s="7">
        <f t="shared" si="982"/>
        <v>0</v>
      </c>
      <c r="P3976" s="7" t="str">
        <f t="shared" si="983"/>
        <v/>
      </c>
      <c r="Q3976" s="7" t="str">
        <f t="shared" si="984"/>
        <v/>
      </c>
      <c r="R3976" s="7" t="str">
        <f t="shared" si="985"/>
        <v/>
      </c>
      <c r="S3976" s="7" t="str">
        <f t="shared" si="975"/>
        <v/>
      </c>
      <c r="T3976" s="7" t="str">
        <f t="shared" si="976"/>
        <v/>
      </c>
      <c r="X3976" s="153">
        <f t="shared" si="977"/>
        <v>0</v>
      </c>
      <c r="AB3976" t="str">
        <f t="shared" si="978"/>
        <v/>
      </c>
      <c r="AC3976" s="5" t="str">
        <f t="shared" si="979"/>
        <v/>
      </c>
      <c r="AD3976" s="5" t="str">
        <f t="shared" si="980"/>
        <v/>
      </c>
      <c r="AE3976" s="12">
        <f t="shared" si="974"/>
        <v>0</v>
      </c>
    </row>
    <row r="3977" spans="13:31">
      <c r="M3977" s="7">
        <f t="shared" si="981"/>
        <v>0</v>
      </c>
      <c r="N3977" s="220" t="str">
        <f t="shared" si="986"/>
        <v/>
      </c>
      <c r="O3977" s="7">
        <f t="shared" si="982"/>
        <v>0</v>
      </c>
      <c r="P3977" s="7" t="str">
        <f t="shared" si="983"/>
        <v/>
      </c>
      <c r="Q3977" s="7" t="str">
        <f t="shared" si="984"/>
        <v/>
      </c>
      <c r="R3977" s="7" t="str">
        <f t="shared" si="985"/>
        <v/>
      </c>
      <c r="S3977" s="7" t="str">
        <f t="shared" si="975"/>
        <v/>
      </c>
      <c r="T3977" s="7" t="str">
        <f t="shared" si="976"/>
        <v/>
      </c>
      <c r="X3977" s="154">
        <f t="shared" si="977"/>
        <v>0</v>
      </c>
      <c r="AB3977" t="str">
        <f t="shared" si="978"/>
        <v/>
      </c>
      <c r="AC3977" s="5" t="str">
        <f t="shared" si="979"/>
        <v/>
      </c>
      <c r="AD3977" s="5" t="str">
        <f t="shared" si="980"/>
        <v/>
      </c>
      <c r="AE3977" s="12">
        <f t="shared" si="974"/>
        <v>0</v>
      </c>
    </row>
    <row r="3978" spans="13:31">
      <c r="M3978" s="7">
        <f t="shared" si="981"/>
        <v>0</v>
      </c>
      <c r="N3978" s="220" t="str">
        <f t="shared" si="986"/>
        <v/>
      </c>
      <c r="O3978" s="7">
        <f t="shared" si="982"/>
        <v>0</v>
      </c>
      <c r="P3978" s="7" t="str">
        <f t="shared" si="983"/>
        <v/>
      </c>
      <c r="Q3978" s="7" t="str">
        <f t="shared" si="984"/>
        <v/>
      </c>
      <c r="R3978" s="7" t="str">
        <f t="shared" si="985"/>
        <v/>
      </c>
      <c r="S3978" s="7" t="str">
        <f t="shared" si="975"/>
        <v/>
      </c>
      <c r="T3978" s="7" t="str">
        <f t="shared" si="976"/>
        <v/>
      </c>
      <c r="X3978" s="153">
        <f t="shared" si="977"/>
        <v>0</v>
      </c>
      <c r="AB3978" t="str">
        <f t="shared" si="978"/>
        <v/>
      </c>
      <c r="AC3978" s="5" t="str">
        <f t="shared" si="979"/>
        <v/>
      </c>
      <c r="AD3978" s="5" t="str">
        <f t="shared" si="980"/>
        <v/>
      </c>
      <c r="AE3978" s="12">
        <f t="shared" si="974"/>
        <v>0</v>
      </c>
    </row>
    <row r="3979" spans="13:31">
      <c r="M3979" s="7">
        <f t="shared" si="981"/>
        <v>0</v>
      </c>
      <c r="N3979" s="220" t="str">
        <f t="shared" si="986"/>
        <v/>
      </c>
      <c r="O3979" s="7">
        <f t="shared" si="982"/>
        <v>0</v>
      </c>
      <c r="P3979" s="7" t="str">
        <f t="shared" si="983"/>
        <v/>
      </c>
      <c r="Q3979" s="7" t="str">
        <f t="shared" si="984"/>
        <v/>
      </c>
      <c r="R3979" s="7" t="str">
        <f t="shared" si="985"/>
        <v/>
      </c>
      <c r="S3979" s="7" t="str">
        <f t="shared" si="975"/>
        <v/>
      </c>
      <c r="T3979" s="7" t="str">
        <f t="shared" si="976"/>
        <v/>
      </c>
      <c r="X3979" s="154">
        <f t="shared" si="977"/>
        <v>0</v>
      </c>
      <c r="AB3979" t="str">
        <f t="shared" si="978"/>
        <v/>
      </c>
      <c r="AC3979" s="5" t="str">
        <f t="shared" si="979"/>
        <v/>
      </c>
      <c r="AD3979" s="5" t="str">
        <f t="shared" si="980"/>
        <v/>
      </c>
      <c r="AE3979" s="12">
        <f t="shared" si="974"/>
        <v>0</v>
      </c>
    </row>
    <row r="3980" spans="13:31">
      <c r="M3980" s="7">
        <f t="shared" si="981"/>
        <v>0</v>
      </c>
      <c r="N3980" s="220" t="str">
        <f t="shared" si="986"/>
        <v/>
      </c>
      <c r="O3980" s="7">
        <f t="shared" si="982"/>
        <v>0</v>
      </c>
      <c r="P3980" s="7" t="str">
        <f t="shared" si="983"/>
        <v/>
      </c>
      <c r="Q3980" s="7" t="str">
        <f t="shared" si="984"/>
        <v/>
      </c>
      <c r="R3980" s="7" t="str">
        <f t="shared" si="985"/>
        <v/>
      </c>
      <c r="S3980" s="7" t="str">
        <f t="shared" si="975"/>
        <v/>
      </c>
      <c r="T3980" s="7" t="str">
        <f t="shared" si="976"/>
        <v/>
      </c>
      <c r="X3980" s="153">
        <f t="shared" si="977"/>
        <v>0</v>
      </c>
      <c r="AB3980" t="str">
        <f t="shared" si="978"/>
        <v/>
      </c>
      <c r="AC3980" s="5" t="str">
        <f t="shared" si="979"/>
        <v/>
      </c>
      <c r="AD3980" s="5" t="str">
        <f t="shared" si="980"/>
        <v/>
      </c>
      <c r="AE3980" s="12">
        <f t="shared" si="974"/>
        <v>0</v>
      </c>
    </row>
    <row r="3981" spans="13:31">
      <c r="M3981" s="7">
        <f t="shared" si="981"/>
        <v>0</v>
      </c>
      <c r="N3981" s="220" t="str">
        <f t="shared" si="986"/>
        <v/>
      </c>
      <c r="O3981" s="7">
        <f t="shared" si="982"/>
        <v>0</v>
      </c>
      <c r="P3981" s="7" t="str">
        <f t="shared" si="983"/>
        <v/>
      </c>
      <c r="Q3981" s="7" t="str">
        <f t="shared" si="984"/>
        <v/>
      </c>
      <c r="R3981" s="7" t="str">
        <f t="shared" si="985"/>
        <v/>
      </c>
      <c r="S3981" s="7" t="str">
        <f t="shared" si="975"/>
        <v/>
      </c>
      <c r="T3981" s="7" t="str">
        <f t="shared" si="976"/>
        <v/>
      </c>
      <c r="X3981" s="154">
        <f t="shared" si="977"/>
        <v>0</v>
      </c>
      <c r="AB3981" t="str">
        <f t="shared" si="978"/>
        <v/>
      </c>
      <c r="AC3981" s="5" t="str">
        <f t="shared" si="979"/>
        <v/>
      </c>
      <c r="AD3981" s="5" t="str">
        <f t="shared" si="980"/>
        <v/>
      </c>
      <c r="AE3981" s="12">
        <f t="shared" si="974"/>
        <v>0</v>
      </c>
    </row>
    <row r="3982" spans="13:31">
      <c r="M3982" s="7">
        <f t="shared" si="981"/>
        <v>0</v>
      </c>
      <c r="N3982" s="220" t="str">
        <f t="shared" si="986"/>
        <v/>
      </c>
      <c r="O3982" s="7">
        <f t="shared" si="982"/>
        <v>0</v>
      </c>
      <c r="P3982" s="7" t="str">
        <f t="shared" si="983"/>
        <v/>
      </c>
      <c r="Q3982" s="7" t="str">
        <f t="shared" si="984"/>
        <v/>
      </c>
      <c r="R3982" s="7" t="str">
        <f t="shared" si="985"/>
        <v/>
      </c>
      <c r="S3982" s="7" t="str">
        <f t="shared" si="975"/>
        <v/>
      </c>
      <c r="T3982" s="7" t="str">
        <f t="shared" si="976"/>
        <v/>
      </c>
      <c r="X3982" s="153">
        <f t="shared" si="977"/>
        <v>0</v>
      </c>
      <c r="AB3982" t="str">
        <f t="shared" si="978"/>
        <v/>
      </c>
      <c r="AC3982" s="5" t="str">
        <f t="shared" si="979"/>
        <v/>
      </c>
      <c r="AD3982" s="5" t="str">
        <f t="shared" si="980"/>
        <v/>
      </c>
      <c r="AE3982" s="12">
        <f t="shared" si="974"/>
        <v>0</v>
      </c>
    </row>
    <row r="3983" spans="13:31">
      <c r="M3983" s="7">
        <f t="shared" si="981"/>
        <v>0</v>
      </c>
      <c r="N3983" s="220" t="str">
        <f t="shared" si="986"/>
        <v/>
      </c>
      <c r="O3983" s="7">
        <f t="shared" si="982"/>
        <v>0</v>
      </c>
      <c r="P3983" s="7" t="str">
        <f t="shared" si="983"/>
        <v/>
      </c>
      <c r="Q3983" s="7" t="str">
        <f t="shared" si="984"/>
        <v/>
      </c>
      <c r="R3983" s="7" t="str">
        <f t="shared" si="985"/>
        <v/>
      </c>
      <c r="S3983" s="7" t="str">
        <f t="shared" si="975"/>
        <v/>
      </c>
      <c r="T3983" s="7" t="str">
        <f t="shared" si="976"/>
        <v/>
      </c>
      <c r="X3983" s="154">
        <f t="shared" si="977"/>
        <v>0</v>
      </c>
      <c r="AB3983" t="str">
        <f t="shared" si="978"/>
        <v/>
      </c>
      <c r="AC3983" s="5" t="str">
        <f t="shared" si="979"/>
        <v/>
      </c>
      <c r="AD3983" s="5" t="str">
        <f t="shared" si="980"/>
        <v/>
      </c>
      <c r="AE3983" s="12">
        <f t="shared" si="974"/>
        <v>0</v>
      </c>
    </row>
    <row r="3984" spans="13:31">
      <c r="M3984" s="7">
        <f t="shared" si="981"/>
        <v>0</v>
      </c>
      <c r="N3984" s="220" t="str">
        <f t="shared" si="986"/>
        <v/>
      </c>
      <c r="O3984" s="7">
        <f t="shared" si="982"/>
        <v>0</v>
      </c>
      <c r="P3984" s="7" t="str">
        <f t="shared" si="983"/>
        <v/>
      </c>
      <c r="Q3984" s="7" t="str">
        <f t="shared" si="984"/>
        <v/>
      </c>
      <c r="R3984" s="7" t="str">
        <f t="shared" si="985"/>
        <v/>
      </c>
      <c r="S3984" s="7" t="str">
        <f t="shared" si="975"/>
        <v/>
      </c>
      <c r="T3984" s="7" t="str">
        <f t="shared" si="976"/>
        <v/>
      </c>
      <c r="X3984" s="153">
        <f t="shared" si="977"/>
        <v>0</v>
      </c>
      <c r="AB3984" t="str">
        <f t="shared" si="978"/>
        <v/>
      </c>
      <c r="AC3984" s="5" t="str">
        <f t="shared" si="979"/>
        <v/>
      </c>
      <c r="AD3984" s="5" t="str">
        <f t="shared" si="980"/>
        <v/>
      </c>
      <c r="AE3984" s="12">
        <f t="shared" si="974"/>
        <v>0</v>
      </c>
    </row>
    <row r="3985" spans="13:31">
      <c r="M3985" s="7">
        <f t="shared" si="981"/>
        <v>0</v>
      </c>
      <c r="N3985" s="220" t="str">
        <f t="shared" si="986"/>
        <v/>
      </c>
      <c r="O3985" s="7">
        <f t="shared" si="982"/>
        <v>0</v>
      </c>
      <c r="P3985" s="7" t="str">
        <f t="shared" si="983"/>
        <v/>
      </c>
      <c r="Q3985" s="7" t="str">
        <f t="shared" si="984"/>
        <v/>
      </c>
      <c r="R3985" s="7" t="str">
        <f t="shared" si="985"/>
        <v/>
      </c>
      <c r="S3985" s="7" t="str">
        <f t="shared" si="975"/>
        <v/>
      </c>
      <c r="T3985" s="7" t="str">
        <f t="shared" si="976"/>
        <v/>
      </c>
      <c r="X3985" s="154">
        <f t="shared" si="977"/>
        <v>0</v>
      </c>
      <c r="AB3985" t="str">
        <f t="shared" si="978"/>
        <v/>
      </c>
      <c r="AC3985" s="5" t="str">
        <f t="shared" si="979"/>
        <v/>
      </c>
      <c r="AD3985" s="5" t="str">
        <f t="shared" si="980"/>
        <v/>
      </c>
      <c r="AE3985" s="12">
        <f t="shared" si="974"/>
        <v>0</v>
      </c>
    </row>
    <row r="3986" spans="13:31">
      <c r="M3986" s="7">
        <f t="shared" si="981"/>
        <v>0</v>
      </c>
      <c r="N3986" s="220" t="str">
        <f t="shared" si="986"/>
        <v/>
      </c>
      <c r="O3986" s="7">
        <f t="shared" si="982"/>
        <v>0</v>
      </c>
      <c r="P3986" s="7" t="str">
        <f t="shared" si="983"/>
        <v/>
      </c>
      <c r="Q3986" s="7" t="str">
        <f t="shared" si="984"/>
        <v/>
      </c>
      <c r="R3986" s="7" t="str">
        <f t="shared" si="985"/>
        <v/>
      </c>
      <c r="S3986" s="7" t="str">
        <f t="shared" si="975"/>
        <v/>
      </c>
      <c r="T3986" s="7" t="str">
        <f t="shared" si="976"/>
        <v/>
      </c>
      <c r="X3986" s="153">
        <f t="shared" si="977"/>
        <v>0</v>
      </c>
      <c r="AB3986" t="str">
        <f t="shared" si="978"/>
        <v/>
      </c>
      <c r="AC3986" s="5" t="str">
        <f t="shared" si="979"/>
        <v/>
      </c>
      <c r="AD3986" s="5" t="str">
        <f t="shared" si="980"/>
        <v/>
      </c>
      <c r="AE3986" s="12">
        <f t="shared" si="974"/>
        <v>0</v>
      </c>
    </row>
    <row r="3987" spans="13:31">
      <c r="M3987" s="7">
        <f t="shared" si="981"/>
        <v>0</v>
      </c>
      <c r="N3987" s="220" t="str">
        <f t="shared" si="986"/>
        <v/>
      </c>
      <c r="O3987" s="7">
        <f t="shared" si="982"/>
        <v>0</v>
      </c>
      <c r="P3987" s="7" t="str">
        <f t="shared" si="983"/>
        <v/>
      </c>
      <c r="Q3987" s="7" t="str">
        <f t="shared" si="984"/>
        <v/>
      </c>
      <c r="R3987" s="7" t="str">
        <f t="shared" si="985"/>
        <v/>
      </c>
      <c r="S3987" s="7" t="str">
        <f t="shared" si="975"/>
        <v/>
      </c>
      <c r="T3987" s="7" t="str">
        <f t="shared" si="976"/>
        <v/>
      </c>
      <c r="X3987" s="154">
        <f t="shared" si="977"/>
        <v>0</v>
      </c>
      <c r="AB3987" t="str">
        <f t="shared" si="978"/>
        <v/>
      </c>
      <c r="AC3987" s="5" t="str">
        <f t="shared" si="979"/>
        <v/>
      </c>
      <c r="AD3987" s="5" t="str">
        <f t="shared" si="980"/>
        <v/>
      </c>
      <c r="AE3987" s="12">
        <f t="shared" si="974"/>
        <v>0</v>
      </c>
    </row>
    <row r="3988" spans="13:31">
      <c r="M3988" s="7">
        <f t="shared" si="981"/>
        <v>0</v>
      </c>
      <c r="N3988" s="220" t="str">
        <f t="shared" si="986"/>
        <v/>
      </c>
      <c r="O3988" s="7">
        <f t="shared" si="982"/>
        <v>0</v>
      </c>
      <c r="P3988" s="7" t="str">
        <f t="shared" si="983"/>
        <v/>
      </c>
      <c r="Q3988" s="7" t="str">
        <f t="shared" si="984"/>
        <v/>
      </c>
      <c r="R3988" s="7" t="str">
        <f t="shared" si="985"/>
        <v/>
      </c>
      <c r="S3988" s="7" t="str">
        <f t="shared" si="975"/>
        <v/>
      </c>
      <c r="T3988" s="7" t="str">
        <f t="shared" si="976"/>
        <v/>
      </c>
      <c r="X3988" s="153">
        <f t="shared" si="977"/>
        <v>0</v>
      </c>
      <c r="AB3988" t="str">
        <f t="shared" si="978"/>
        <v/>
      </c>
      <c r="AC3988" s="5" t="str">
        <f t="shared" si="979"/>
        <v/>
      </c>
      <c r="AD3988" s="5" t="str">
        <f t="shared" si="980"/>
        <v/>
      </c>
      <c r="AE3988" s="12">
        <f t="shared" si="974"/>
        <v>0</v>
      </c>
    </row>
    <row r="3989" spans="13:31">
      <c r="M3989" s="7">
        <f t="shared" si="981"/>
        <v>0</v>
      </c>
      <c r="N3989" s="220" t="str">
        <f t="shared" si="986"/>
        <v/>
      </c>
      <c r="O3989" s="7">
        <f t="shared" si="982"/>
        <v>0</v>
      </c>
      <c r="P3989" s="7" t="str">
        <f t="shared" si="983"/>
        <v/>
      </c>
      <c r="Q3989" s="7" t="str">
        <f t="shared" si="984"/>
        <v/>
      </c>
      <c r="R3989" s="7" t="str">
        <f t="shared" si="985"/>
        <v/>
      </c>
      <c r="S3989" s="7" t="str">
        <f t="shared" si="975"/>
        <v/>
      </c>
      <c r="T3989" s="7" t="str">
        <f t="shared" si="976"/>
        <v/>
      </c>
      <c r="X3989" s="154">
        <f t="shared" si="977"/>
        <v>0</v>
      </c>
      <c r="AB3989" t="str">
        <f t="shared" si="978"/>
        <v/>
      </c>
      <c r="AC3989" s="5" t="str">
        <f t="shared" si="979"/>
        <v/>
      </c>
      <c r="AD3989" s="5" t="str">
        <f t="shared" si="980"/>
        <v/>
      </c>
      <c r="AE3989" s="12">
        <f t="shared" si="974"/>
        <v>0</v>
      </c>
    </row>
    <row r="3990" spans="13:31">
      <c r="M3990" s="7">
        <f t="shared" si="981"/>
        <v>0</v>
      </c>
      <c r="N3990" s="220" t="str">
        <f t="shared" si="986"/>
        <v/>
      </c>
      <c r="O3990" s="7">
        <f t="shared" si="982"/>
        <v>0</v>
      </c>
      <c r="P3990" s="7" t="str">
        <f t="shared" si="983"/>
        <v/>
      </c>
      <c r="Q3990" s="7" t="str">
        <f t="shared" si="984"/>
        <v/>
      </c>
      <c r="R3990" s="7" t="str">
        <f t="shared" si="985"/>
        <v/>
      </c>
      <c r="S3990" s="7" t="str">
        <f t="shared" si="975"/>
        <v/>
      </c>
      <c r="T3990" s="7" t="str">
        <f t="shared" si="976"/>
        <v/>
      </c>
      <c r="X3990" s="153">
        <f t="shared" si="977"/>
        <v>0</v>
      </c>
      <c r="AB3990" t="str">
        <f t="shared" si="978"/>
        <v/>
      </c>
      <c r="AC3990" s="5" t="str">
        <f t="shared" si="979"/>
        <v/>
      </c>
      <c r="AD3990" s="5" t="str">
        <f t="shared" si="980"/>
        <v/>
      </c>
      <c r="AE3990" s="12">
        <f t="shared" si="974"/>
        <v>0</v>
      </c>
    </row>
    <row r="3991" spans="13:31">
      <c r="M3991" s="7">
        <f t="shared" si="981"/>
        <v>0</v>
      </c>
      <c r="N3991" s="220" t="str">
        <f t="shared" si="986"/>
        <v/>
      </c>
      <c r="O3991" s="7">
        <f t="shared" si="982"/>
        <v>0</v>
      </c>
      <c r="P3991" s="7" t="str">
        <f t="shared" si="983"/>
        <v/>
      </c>
      <c r="Q3991" s="7" t="str">
        <f t="shared" si="984"/>
        <v/>
      </c>
      <c r="R3991" s="7" t="str">
        <f t="shared" si="985"/>
        <v/>
      </c>
      <c r="S3991" s="7" t="str">
        <f t="shared" si="975"/>
        <v/>
      </c>
      <c r="T3991" s="7" t="str">
        <f t="shared" si="976"/>
        <v/>
      </c>
      <c r="X3991" s="154">
        <f t="shared" si="977"/>
        <v>0</v>
      </c>
      <c r="AB3991" t="str">
        <f t="shared" si="978"/>
        <v/>
      </c>
      <c r="AC3991" s="5" t="str">
        <f t="shared" si="979"/>
        <v/>
      </c>
      <c r="AD3991" s="5" t="str">
        <f t="shared" si="980"/>
        <v/>
      </c>
      <c r="AE3991" s="12">
        <f t="shared" si="974"/>
        <v>0</v>
      </c>
    </row>
    <row r="3992" spans="13:31">
      <c r="M3992" s="7">
        <f t="shared" si="981"/>
        <v>0</v>
      </c>
      <c r="N3992" s="220" t="str">
        <f t="shared" si="986"/>
        <v/>
      </c>
      <c r="O3992" s="7">
        <f t="shared" si="982"/>
        <v>0</v>
      </c>
      <c r="P3992" s="7" t="str">
        <f t="shared" si="983"/>
        <v/>
      </c>
      <c r="Q3992" s="7" t="str">
        <f t="shared" si="984"/>
        <v/>
      </c>
      <c r="R3992" s="7" t="str">
        <f t="shared" si="985"/>
        <v/>
      </c>
      <c r="S3992" s="7" t="str">
        <f t="shared" si="975"/>
        <v/>
      </c>
      <c r="T3992" s="7" t="str">
        <f t="shared" si="976"/>
        <v/>
      </c>
      <c r="X3992" s="153">
        <f t="shared" si="977"/>
        <v>0</v>
      </c>
      <c r="AB3992" t="str">
        <f t="shared" si="978"/>
        <v/>
      </c>
      <c r="AC3992" s="5" t="str">
        <f t="shared" si="979"/>
        <v/>
      </c>
      <c r="AD3992" s="5" t="str">
        <f t="shared" si="980"/>
        <v/>
      </c>
      <c r="AE3992" s="12">
        <f t="shared" si="974"/>
        <v>0</v>
      </c>
    </row>
    <row r="3993" spans="13:31">
      <c r="M3993" s="7">
        <f t="shared" si="981"/>
        <v>0</v>
      </c>
      <c r="N3993" s="220" t="str">
        <f t="shared" si="986"/>
        <v/>
      </c>
      <c r="O3993" s="7">
        <f t="shared" si="982"/>
        <v>0</v>
      </c>
      <c r="P3993" s="7" t="str">
        <f t="shared" si="983"/>
        <v/>
      </c>
      <c r="Q3993" s="7" t="str">
        <f t="shared" si="984"/>
        <v/>
      </c>
      <c r="R3993" s="7" t="str">
        <f t="shared" si="985"/>
        <v/>
      </c>
      <c r="S3993" s="7" t="str">
        <f t="shared" si="975"/>
        <v/>
      </c>
      <c r="T3993" s="7" t="str">
        <f t="shared" si="976"/>
        <v/>
      </c>
      <c r="X3993" s="154">
        <f t="shared" si="977"/>
        <v>0</v>
      </c>
      <c r="AB3993" t="str">
        <f t="shared" si="978"/>
        <v/>
      </c>
      <c r="AC3993" s="5" t="str">
        <f t="shared" si="979"/>
        <v/>
      </c>
      <c r="AD3993" s="5" t="str">
        <f t="shared" si="980"/>
        <v/>
      </c>
      <c r="AE3993" s="12">
        <f t="shared" si="974"/>
        <v>0</v>
      </c>
    </row>
    <row r="3994" spans="13:31">
      <c r="M3994" s="7">
        <f t="shared" si="981"/>
        <v>0</v>
      </c>
      <c r="N3994" s="220" t="str">
        <f t="shared" si="986"/>
        <v/>
      </c>
      <c r="O3994" s="7">
        <f t="shared" si="982"/>
        <v>0</v>
      </c>
      <c r="P3994" s="7" t="str">
        <f t="shared" si="983"/>
        <v/>
      </c>
      <c r="Q3994" s="7" t="str">
        <f t="shared" si="984"/>
        <v/>
      </c>
      <c r="R3994" s="7" t="str">
        <f t="shared" si="985"/>
        <v/>
      </c>
      <c r="S3994" s="7" t="str">
        <f t="shared" si="975"/>
        <v/>
      </c>
      <c r="T3994" s="7" t="str">
        <f t="shared" si="976"/>
        <v/>
      </c>
      <c r="X3994" s="153">
        <f t="shared" si="977"/>
        <v>0</v>
      </c>
      <c r="AB3994" t="str">
        <f t="shared" si="978"/>
        <v/>
      </c>
      <c r="AC3994" s="5" t="str">
        <f t="shared" si="979"/>
        <v/>
      </c>
      <c r="AD3994" s="5" t="str">
        <f t="shared" si="980"/>
        <v/>
      </c>
      <c r="AE3994" s="12">
        <f t="shared" si="974"/>
        <v>0</v>
      </c>
    </row>
    <row r="3995" spans="13:31">
      <c r="M3995" s="7">
        <f t="shared" si="981"/>
        <v>0</v>
      </c>
      <c r="N3995" s="220" t="str">
        <f t="shared" si="986"/>
        <v/>
      </c>
      <c r="O3995" s="7">
        <f t="shared" si="982"/>
        <v>0</v>
      </c>
      <c r="P3995" s="7" t="str">
        <f t="shared" si="983"/>
        <v/>
      </c>
      <c r="Q3995" s="7" t="str">
        <f t="shared" si="984"/>
        <v/>
      </c>
      <c r="R3995" s="7" t="str">
        <f t="shared" si="985"/>
        <v/>
      </c>
      <c r="S3995" s="7" t="str">
        <f t="shared" si="975"/>
        <v/>
      </c>
      <c r="T3995" s="7" t="str">
        <f t="shared" si="976"/>
        <v/>
      </c>
      <c r="X3995" s="154">
        <f t="shared" si="977"/>
        <v>0</v>
      </c>
      <c r="AB3995" t="str">
        <f t="shared" si="978"/>
        <v/>
      </c>
      <c r="AC3995" s="5" t="str">
        <f t="shared" si="979"/>
        <v/>
      </c>
      <c r="AD3995" s="5" t="str">
        <f t="shared" si="980"/>
        <v/>
      </c>
      <c r="AE3995" s="12">
        <f t="shared" si="974"/>
        <v>0</v>
      </c>
    </row>
    <row r="3996" spans="13:31">
      <c r="M3996" s="7">
        <f t="shared" si="981"/>
        <v>0</v>
      </c>
      <c r="N3996" s="220" t="str">
        <f t="shared" si="986"/>
        <v/>
      </c>
      <c r="O3996" s="7">
        <f t="shared" si="982"/>
        <v>0</v>
      </c>
      <c r="P3996" s="7" t="str">
        <f t="shared" si="983"/>
        <v/>
      </c>
      <c r="Q3996" s="7" t="str">
        <f t="shared" si="984"/>
        <v/>
      </c>
      <c r="R3996" s="7" t="str">
        <f t="shared" si="985"/>
        <v/>
      </c>
      <c r="S3996" s="7" t="str">
        <f t="shared" si="975"/>
        <v/>
      </c>
      <c r="T3996" s="7" t="str">
        <f t="shared" si="976"/>
        <v/>
      </c>
      <c r="X3996" s="153">
        <f t="shared" si="977"/>
        <v>0</v>
      </c>
      <c r="AB3996" t="str">
        <f t="shared" si="978"/>
        <v/>
      </c>
      <c r="AC3996" s="5" t="str">
        <f t="shared" si="979"/>
        <v/>
      </c>
      <c r="AD3996" s="5" t="str">
        <f t="shared" si="980"/>
        <v/>
      </c>
      <c r="AE3996" s="12">
        <f t="shared" si="974"/>
        <v>0</v>
      </c>
    </row>
    <row r="3997" spans="13:31">
      <c r="M3997" s="7">
        <f t="shared" si="981"/>
        <v>0</v>
      </c>
      <c r="N3997" s="220" t="str">
        <f t="shared" si="986"/>
        <v/>
      </c>
      <c r="O3997" s="7">
        <f t="shared" si="982"/>
        <v>0</v>
      </c>
      <c r="P3997" s="7" t="str">
        <f t="shared" si="983"/>
        <v/>
      </c>
      <c r="Q3997" s="7" t="str">
        <f t="shared" si="984"/>
        <v/>
      </c>
      <c r="R3997" s="7" t="str">
        <f t="shared" si="985"/>
        <v/>
      </c>
      <c r="S3997" s="7" t="str">
        <f t="shared" si="975"/>
        <v/>
      </c>
      <c r="T3997" s="7" t="str">
        <f t="shared" si="976"/>
        <v/>
      </c>
      <c r="X3997" s="154">
        <f t="shared" si="977"/>
        <v>0</v>
      </c>
      <c r="AB3997" t="str">
        <f t="shared" si="978"/>
        <v/>
      </c>
      <c r="AC3997" s="5" t="str">
        <f t="shared" si="979"/>
        <v/>
      </c>
      <c r="AD3997" s="5" t="str">
        <f t="shared" si="980"/>
        <v/>
      </c>
      <c r="AE3997" s="12">
        <f t="shared" si="974"/>
        <v>0</v>
      </c>
    </row>
    <row r="3998" spans="13:31">
      <c r="M3998" s="7">
        <f t="shared" si="981"/>
        <v>0</v>
      </c>
      <c r="N3998" s="220" t="str">
        <f t="shared" si="986"/>
        <v/>
      </c>
      <c r="O3998" s="7">
        <f t="shared" si="982"/>
        <v>0</v>
      </c>
      <c r="P3998" s="7" t="str">
        <f t="shared" si="983"/>
        <v/>
      </c>
      <c r="Q3998" s="7" t="str">
        <f t="shared" si="984"/>
        <v/>
      </c>
      <c r="R3998" s="7" t="str">
        <f t="shared" si="985"/>
        <v/>
      </c>
      <c r="S3998" s="7" t="str">
        <f t="shared" si="975"/>
        <v/>
      </c>
      <c r="T3998" s="7" t="str">
        <f t="shared" si="976"/>
        <v/>
      </c>
      <c r="X3998" s="153">
        <f t="shared" si="977"/>
        <v>0</v>
      </c>
      <c r="AB3998" t="str">
        <f t="shared" si="978"/>
        <v/>
      </c>
      <c r="AC3998" s="5" t="str">
        <f t="shared" si="979"/>
        <v/>
      </c>
      <c r="AD3998" s="5" t="str">
        <f t="shared" si="980"/>
        <v/>
      </c>
      <c r="AE3998" s="12">
        <f t="shared" si="974"/>
        <v>0</v>
      </c>
    </row>
    <row r="3999" spans="13:31">
      <c r="M3999" s="7">
        <f t="shared" si="981"/>
        <v>0</v>
      </c>
      <c r="N3999" s="220" t="str">
        <f t="shared" si="986"/>
        <v/>
      </c>
      <c r="O3999" s="7">
        <f t="shared" si="982"/>
        <v>0</v>
      </c>
      <c r="P3999" s="7" t="str">
        <f t="shared" si="983"/>
        <v/>
      </c>
      <c r="Q3999" s="7" t="str">
        <f t="shared" si="984"/>
        <v/>
      </c>
      <c r="R3999" s="7" t="str">
        <f t="shared" si="985"/>
        <v/>
      </c>
      <c r="S3999" s="7" t="str">
        <f t="shared" si="975"/>
        <v/>
      </c>
      <c r="T3999" s="7" t="str">
        <f t="shared" si="976"/>
        <v/>
      </c>
      <c r="X3999" s="154">
        <f t="shared" si="977"/>
        <v>0</v>
      </c>
      <c r="AB3999" t="str">
        <f t="shared" si="978"/>
        <v/>
      </c>
      <c r="AC3999" s="5" t="str">
        <f t="shared" si="979"/>
        <v/>
      </c>
      <c r="AD3999" s="5" t="str">
        <f t="shared" si="980"/>
        <v/>
      </c>
      <c r="AE3999" s="12">
        <f t="shared" si="974"/>
        <v>0</v>
      </c>
    </row>
    <row r="4000" spans="13:31">
      <c r="M4000" s="7">
        <f t="shared" si="981"/>
        <v>0</v>
      </c>
      <c r="N4000" s="220" t="str">
        <f t="shared" si="986"/>
        <v/>
      </c>
      <c r="O4000" s="7">
        <f t="shared" si="982"/>
        <v>0</v>
      </c>
      <c r="P4000" s="7" t="str">
        <f t="shared" si="983"/>
        <v/>
      </c>
      <c r="Q4000" s="7" t="str">
        <f t="shared" si="984"/>
        <v/>
      </c>
      <c r="R4000" s="7" t="str">
        <f t="shared" si="985"/>
        <v/>
      </c>
      <c r="S4000" s="7" t="str">
        <f t="shared" si="975"/>
        <v/>
      </c>
      <c r="T4000" s="7" t="str">
        <f t="shared" si="976"/>
        <v/>
      </c>
      <c r="X4000" s="153">
        <f t="shared" si="977"/>
        <v>0</v>
      </c>
      <c r="AB4000" t="str">
        <f t="shared" si="978"/>
        <v/>
      </c>
      <c r="AC4000" s="5" t="str">
        <f t="shared" si="979"/>
        <v/>
      </c>
      <c r="AD4000" s="5" t="str">
        <f t="shared" si="980"/>
        <v/>
      </c>
      <c r="AE4000" s="12">
        <f t="shared" si="974"/>
        <v>0</v>
      </c>
    </row>
    <row r="4001" spans="13:31">
      <c r="M4001" s="7">
        <f t="shared" si="981"/>
        <v>0</v>
      </c>
      <c r="N4001" s="220" t="str">
        <f t="shared" si="986"/>
        <v/>
      </c>
      <c r="O4001" s="7">
        <f t="shared" si="982"/>
        <v>0</v>
      </c>
      <c r="P4001" s="7" t="str">
        <f t="shared" si="983"/>
        <v/>
      </c>
      <c r="Q4001" s="7" t="str">
        <f t="shared" si="984"/>
        <v/>
      </c>
      <c r="R4001" s="7" t="str">
        <f t="shared" si="985"/>
        <v/>
      </c>
      <c r="S4001" s="7" t="str">
        <f t="shared" si="975"/>
        <v/>
      </c>
      <c r="T4001" s="7" t="str">
        <f t="shared" si="976"/>
        <v/>
      </c>
      <c r="X4001" s="154">
        <f t="shared" si="977"/>
        <v>0</v>
      </c>
      <c r="AB4001" t="str">
        <f t="shared" si="978"/>
        <v/>
      </c>
      <c r="AC4001" s="5" t="str">
        <f t="shared" si="979"/>
        <v/>
      </c>
      <c r="AD4001" s="5" t="str">
        <f t="shared" si="980"/>
        <v/>
      </c>
      <c r="AE4001" s="12">
        <f t="shared" si="974"/>
        <v>0</v>
      </c>
    </row>
    <row r="4002" spans="13:31">
      <c r="M4002" s="7">
        <f t="shared" si="981"/>
        <v>0</v>
      </c>
      <c r="N4002" s="220" t="str">
        <f t="shared" si="986"/>
        <v/>
      </c>
      <c r="O4002" s="7">
        <f t="shared" si="982"/>
        <v>0</v>
      </c>
      <c r="P4002" s="7" t="str">
        <f t="shared" si="983"/>
        <v/>
      </c>
      <c r="Q4002" s="7" t="str">
        <f t="shared" si="984"/>
        <v/>
      </c>
      <c r="R4002" s="7" t="str">
        <f t="shared" si="985"/>
        <v/>
      </c>
      <c r="S4002" s="7" t="str">
        <f t="shared" si="975"/>
        <v/>
      </c>
      <c r="T4002" s="7" t="str">
        <f t="shared" si="976"/>
        <v/>
      </c>
      <c r="X4002" s="153">
        <f t="shared" si="977"/>
        <v>0</v>
      </c>
      <c r="AB4002" t="str">
        <f t="shared" si="978"/>
        <v/>
      </c>
      <c r="AC4002" s="5" t="str">
        <f t="shared" si="979"/>
        <v/>
      </c>
      <c r="AD4002" s="5" t="str">
        <f t="shared" si="980"/>
        <v/>
      </c>
      <c r="AE4002" s="12">
        <f t="shared" si="974"/>
        <v>0</v>
      </c>
    </row>
    <row r="4003" spans="13:31">
      <c r="M4003" s="7">
        <f t="shared" si="981"/>
        <v>0</v>
      </c>
      <c r="N4003" s="220" t="str">
        <f t="shared" si="986"/>
        <v/>
      </c>
      <c r="O4003" s="7">
        <f t="shared" si="982"/>
        <v>0</v>
      </c>
      <c r="P4003" s="7" t="str">
        <f t="shared" si="983"/>
        <v/>
      </c>
      <c r="Q4003" s="7" t="str">
        <f t="shared" si="984"/>
        <v/>
      </c>
      <c r="R4003" s="7" t="str">
        <f t="shared" si="985"/>
        <v/>
      </c>
      <c r="S4003" s="7" t="str">
        <f t="shared" si="975"/>
        <v/>
      </c>
      <c r="T4003" s="7" t="str">
        <f t="shared" si="976"/>
        <v/>
      </c>
      <c r="X4003" s="154">
        <f t="shared" si="977"/>
        <v>0</v>
      </c>
      <c r="AB4003" t="str">
        <f t="shared" si="978"/>
        <v/>
      </c>
      <c r="AC4003" s="5" t="str">
        <f t="shared" si="979"/>
        <v/>
      </c>
      <c r="AD4003" s="5" t="str">
        <f t="shared" si="980"/>
        <v/>
      </c>
      <c r="AE4003" s="12">
        <f t="shared" si="974"/>
        <v>0</v>
      </c>
    </row>
    <row r="4004" spans="13:31">
      <c r="M4004" s="7">
        <f t="shared" si="981"/>
        <v>0</v>
      </c>
      <c r="N4004" s="220" t="str">
        <f t="shared" si="986"/>
        <v/>
      </c>
      <c r="O4004" s="7">
        <f t="shared" si="982"/>
        <v>0</v>
      </c>
      <c r="P4004" s="7" t="str">
        <f t="shared" si="983"/>
        <v/>
      </c>
      <c r="Q4004" s="7" t="str">
        <f t="shared" si="984"/>
        <v/>
      </c>
      <c r="R4004" s="7" t="str">
        <f t="shared" si="985"/>
        <v/>
      </c>
      <c r="S4004" s="7" t="str">
        <f t="shared" si="975"/>
        <v/>
      </c>
      <c r="T4004" s="7" t="str">
        <f t="shared" si="976"/>
        <v/>
      </c>
      <c r="X4004" s="153">
        <f t="shared" si="977"/>
        <v>0</v>
      </c>
      <c r="AB4004" t="str">
        <f t="shared" si="978"/>
        <v/>
      </c>
      <c r="AC4004" s="5" t="str">
        <f t="shared" si="979"/>
        <v/>
      </c>
      <c r="AD4004" s="5" t="str">
        <f t="shared" si="980"/>
        <v/>
      </c>
      <c r="AE4004" s="12">
        <f t="shared" si="974"/>
        <v>0</v>
      </c>
    </row>
    <row r="4005" spans="13:31">
      <c r="M4005" s="7">
        <f t="shared" si="981"/>
        <v>0</v>
      </c>
      <c r="N4005" s="220" t="str">
        <f t="shared" si="986"/>
        <v/>
      </c>
      <c r="O4005" s="7">
        <f t="shared" si="982"/>
        <v>0</v>
      </c>
      <c r="P4005" s="7" t="str">
        <f t="shared" si="983"/>
        <v/>
      </c>
      <c r="Q4005" s="7" t="str">
        <f t="shared" si="984"/>
        <v/>
      </c>
      <c r="R4005" s="7" t="str">
        <f t="shared" si="985"/>
        <v/>
      </c>
      <c r="S4005" s="7" t="str">
        <f t="shared" si="975"/>
        <v/>
      </c>
      <c r="T4005" s="7" t="str">
        <f t="shared" si="976"/>
        <v/>
      </c>
      <c r="X4005" s="154">
        <f t="shared" si="977"/>
        <v>0</v>
      </c>
      <c r="AB4005" t="str">
        <f t="shared" si="978"/>
        <v/>
      </c>
      <c r="AC4005" s="5" t="str">
        <f t="shared" si="979"/>
        <v/>
      </c>
      <c r="AD4005" s="5" t="str">
        <f t="shared" si="980"/>
        <v/>
      </c>
      <c r="AE4005" s="12">
        <f t="shared" si="974"/>
        <v>0</v>
      </c>
    </row>
    <row r="4006" spans="13:31">
      <c r="M4006" s="7">
        <f t="shared" si="981"/>
        <v>0</v>
      </c>
      <c r="N4006" s="220" t="str">
        <f t="shared" si="986"/>
        <v/>
      </c>
      <c r="O4006" s="7">
        <f t="shared" si="982"/>
        <v>0</v>
      </c>
      <c r="P4006" s="7" t="str">
        <f t="shared" si="983"/>
        <v/>
      </c>
      <c r="Q4006" s="7" t="str">
        <f t="shared" si="984"/>
        <v/>
      </c>
      <c r="R4006" s="7" t="str">
        <f t="shared" si="985"/>
        <v/>
      </c>
      <c r="S4006" s="7" t="str">
        <f t="shared" si="975"/>
        <v/>
      </c>
      <c r="T4006" s="7" t="str">
        <f t="shared" si="976"/>
        <v/>
      </c>
      <c r="X4006" s="153">
        <f t="shared" si="977"/>
        <v>0</v>
      </c>
      <c r="AB4006" t="str">
        <f t="shared" si="978"/>
        <v/>
      </c>
      <c r="AC4006" s="5" t="str">
        <f t="shared" si="979"/>
        <v/>
      </c>
      <c r="AD4006" s="5" t="str">
        <f t="shared" si="980"/>
        <v/>
      </c>
      <c r="AE4006" s="12">
        <f t="shared" si="974"/>
        <v>0</v>
      </c>
    </row>
    <row r="4007" spans="13:31">
      <c r="M4007" s="7">
        <f t="shared" si="981"/>
        <v>0</v>
      </c>
      <c r="N4007" s="220" t="str">
        <f t="shared" si="986"/>
        <v/>
      </c>
      <c r="O4007" s="7">
        <f t="shared" si="982"/>
        <v>0</v>
      </c>
      <c r="P4007" s="7" t="str">
        <f t="shared" si="983"/>
        <v/>
      </c>
      <c r="Q4007" s="7" t="str">
        <f t="shared" si="984"/>
        <v/>
      </c>
      <c r="R4007" s="7" t="str">
        <f t="shared" si="985"/>
        <v/>
      </c>
      <c r="S4007" s="7" t="str">
        <f t="shared" si="975"/>
        <v/>
      </c>
      <c r="T4007" s="7" t="str">
        <f t="shared" si="976"/>
        <v/>
      </c>
      <c r="X4007" s="154">
        <f t="shared" si="977"/>
        <v>0</v>
      </c>
      <c r="AB4007" t="str">
        <f t="shared" si="978"/>
        <v/>
      </c>
      <c r="AC4007" s="5" t="str">
        <f t="shared" si="979"/>
        <v/>
      </c>
      <c r="AD4007" s="5" t="str">
        <f t="shared" si="980"/>
        <v/>
      </c>
      <c r="AE4007" s="12">
        <f t="shared" si="974"/>
        <v>0</v>
      </c>
    </row>
    <row r="4008" spans="13:31">
      <c r="M4008" s="7">
        <f t="shared" si="981"/>
        <v>0</v>
      </c>
      <c r="N4008" s="220" t="str">
        <f t="shared" si="986"/>
        <v/>
      </c>
      <c r="O4008" s="7">
        <f t="shared" si="982"/>
        <v>0</v>
      </c>
      <c r="P4008" s="7" t="str">
        <f t="shared" si="983"/>
        <v/>
      </c>
      <c r="Q4008" s="7" t="str">
        <f t="shared" si="984"/>
        <v/>
      </c>
      <c r="R4008" s="7" t="str">
        <f t="shared" si="985"/>
        <v/>
      </c>
      <c r="S4008" s="7" t="str">
        <f t="shared" si="975"/>
        <v/>
      </c>
      <c r="T4008" s="7" t="str">
        <f t="shared" si="976"/>
        <v/>
      </c>
      <c r="X4008" s="153">
        <f t="shared" si="977"/>
        <v>0</v>
      </c>
      <c r="AB4008" t="str">
        <f t="shared" si="978"/>
        <v/>
      </c>
      <c r="AC4008" s="5" t="str">
        <f t="shared" si="979"/>
        <v/>
      </c>
      <c r="AD4008" s="5" t="str">
        <f t="shared" si="980"/>
        <v/>
      </c>
      <c r="AE4008" s="12">
        <f t="shared" si="974"/>
        <v>0</v>
      </c>
    </row>
    <row r="4009" spans="13:31">
      <c r="M4009" s="7">
        <f t="shared" si="981"/>
        <v>0</v>
      </c>
      <c r="N4009" s="220" t="str">
        <f t="shared" si="986"/>
        <v/>
      </c>
      <c r="O4009" s="7">
        <f t="shared" si="982"/>
        <v>0</v>
      </c>
      <c r="P4009" s="7" t="str">
        <f t="shared" si="983"/>
        <v/>
      </c>
      <c r="Q4009" s="7" t="str">
        <f t="shared" si="984"/>
        <v/>
      </c>
      <c r="R4009" s="7" t="str">
        <f t="shared" si="985"/>
        <v/>
      </c>
      <c r="S4009" s="7" t="str">
        <f t="shared" si="975"/>
        <v/>
      </c>
      <c r="T4009" s="7" t="str">
        <f t="shared" si="976"/>
        <v/>
      </c>
      <c r="X4009" s="154">
        <f t="shared" si="977"/>
        <v>0</v>
      </c>
      <c r="AB4009" t="str">
        <f t="shared" si="978"/>
        <v/>
      </c>
      <c r="AC4009" s="5" t="str">
        <f t="shared" si="979"/>
        <v/>
      </c>
      <c r="AD4009" s="5" t="str">
        <f t="shared" si="980"/>
        <v/>
      </c>
      <c r="AE4009" s="12">
        <f t="shared" si="974"/>
        <v>0</v>
      </c>
    </row>
    <row r="4010" spans="13:31">
      <c r="M4010" s="7">
        <f t="shared" si="981"/>
        <v>0</v>
      </c>
      <c r="N4010" s="220" t="str">
        <f t="shared" si="986"/>
        <v/>
      </c>
      <c r="O4010" s="7">
        <f t="shared" si="982"/>
        <v>0</v>
      </c>
      <c r="P4010" s="7" t="str">
        <f t="shared" si="983"/>
        <v/>
      </c>
      <c r="Q4010" s="7" t="str">
        <f t="shared" si="984"/>
        <v/>
      </c>
      <c r="R4010" s="7" t="str">
        <f t="shared" si="985"/>
        <v/>
      </c>
      <c r="S4010" s="7" t="str">
        <f t="shared" si="975"/>
        <v/>
      </c>
      <c r="T4010" s="7" t="str">
        <f t="shared" si="976"/>
        <v/>
      </c>
      <c r="X4010" s="153">
        <f t="shared" si="977"/>
        <v>0</v>
      </c>
      <c r="AB4010" t="str">
        <f t="shared" si="978"/>
        <v/>
      </c>
      <c r="AC4010" s="5" t="str">
        <f t="shared" si="979"/>
        <v/>
      </c>
      <c r="AD4010" s="5" t="str">
        <f t="shared" si="980"/>
        <v/>
      </c>
      <c r="AE4010" s="12">
        <f t="shared" si="974"/>
        <v>0</v>
      </c>
    </row>
    <row r="4011" spans="13:31">
      <c r="M4011" s="7">
        <f t="shared" si="981"/>
        <v>0</v>
      </c>
      <c r="N4011" s="220" t="str">
        <f t="shared" si="986"/>
        <v/>
      </c>
      <c r="O4011" s="7">
        <f t="shared" si="982"/>
        <v>0</v>
      </c>
      <c r="P4011" s="7" t="str">
        <f t="shared" si="983"/>
        <v/>
      </c>
      <c r="Q4011" s="7" t="str">
        <f t="shared" si="984"/>
        <v/>
      </c>
      <c r="R4011" s="7" t="str">
        <f t="shared" si="985"/>
        <v/>
      </c>
      <c r="S4011" s="7" t="str">
        <f t="shared" si="975"/>
        <v/>
      </c>
      <c r="T4011" s="7" t="str">
        <f t="shared" si="976"/>
        <v/>
      </c>
      <c r="X4011" s="154">
        <f t="shared" si="977"/>
        <v>0</v>
      </c>
      <c r="AB4011" t="str">
        <f t="shared" si="978"/>
        <v/>
      </c>
      <c r="AC4011" s="5" t="str">
        <f t="shared" si="979"/>
        <v/>
      </c>
      <c r="AD4011" s="5" t="str">
        <f t="shared" si="980"/>
        <v/>
      </c>
      <c r="AE4011" s="12">
        <f t="shared" si="974"/>
        <v>0</v>
      </c>
    </row>
    <row r="4012" spans="13:31">
      <c r="M4012" s="7">
        <f t="shared" si="981"/>
        <v>0</v>
      </c>
      <c r="N4012" s="220" t="str">
        <f t="shared" si="986"/>
        <v/>
      </c>
      <c r="O4012" s="7">
        <f t="shared" si="982"/>
        <v>0</v>
      </c>
      <c r="P4012" s="7" t="str">
        <f t="shared" si="983"/>
        <v/>
      </c>
      <c r="Q4012" s="7" t="str">
        <f t="shared" si="984"/>
        <v/>
      </c>
      <c r="R4012" s="7" t="str">
        <f t="shared" si="985"/>
        <v/>
      </c>
      <c r="S4012" s="7" t="str">
        <f t="shared" si="975"/>
        <v/>
      </c>
      <c r="T4012" s="7" t="str">
        <f t="shared" si="976"/>
        <v/>
      </c>
      <c r="X4012" s="153">
        <f t="shared" si="977"/>
        <v>0</v>
      </c>
      <c r="AB4012" t="str">
        <f t="shared" si="978"/>
        <v/>
      </c>
      <c r="AC4012" s="5" t="str">
        <f t="shared" si="979"/>
        <v/>
      </c>
      <c r="AD4012" s="5" t="str">
        <f t="shared" si="980"/>
        <v/>
      </c>
      <c r="AE4012" s="12">
        <f t="shared" si="974"/>
        <v>0</v>
      </c>
    </row>
    <row r="4013" spans="13:31">
      <c r="M4013" s="7">
        <f t="shared" si="981"/>
        <v>0</v>
      </c>
      <c r="N4013" s="220" t="str">
        <f t="shared" si="986"/>
        <v/>
      </c>
      <c r="O4013" s="7">
        <f t="shared" si="982"/>
        <v>0</v>
      </c>
      <c r="P4013" s="7" t="str">
        <f t="shared" si="983"/>
        <v/>
      </c>
      <c r="Q4013" s="7" t="str">
        <f t="shared" si="984"/>
        <v/>
      </c>
      <c r="R4013" s="7" t="str">
        <f t="shared" si="985"/>
        <v/>
      </c>
      <c r="S4013" s="7" t="str">
        <f t="shared" si="975"/>
        <v/>
      </c>
      <c r="T4013" s="7" t="str">
        <f t="shared" si="976"/>
        <v/>
      </c>
      <c r="X4013" s="154">
        <f t="shared" si="977"/>
        <v>0</v>
      </c>
      <c r="AB4013" t="str">
        <f t="shared" si="978"/>
        <v/>
      </c>
      <c r="AC4013" s="5" t="str">
        <f t="shared" si="979"/>
        <v/>
      </c>
      <c r="AD4013" s="5" t="str">
        <f t="shared" si="980"/>
        <v/>
      </c>
      <c r="AE4013" s="12">
        <f t="shared" si="974"/>
        <v>0</v>
      </c>
    </row>
    <row r="4014" spans="13:31">
      <c r="M4014" s="7">
        <f t="shared" si="981"/>
        <v>0</v>
      </c>
      <c r="N4014" s="220" t="str">
        <f t="shared" si="986"/>
        <v/>
      </c>
      <c r="O4014" s="7">
        <f t="shared" si="982"/>
        <v>0</v>
      </c>
      <c r="P4014" s="7" t="str">
        <f t="shared" si="983"/>
        <v/>
      </c>
      <c r="Q4014" s="7" t="str">
        <f t="shared" si="984"/>
        <v/>
      </c>
      <c r="R4014" s="7" t="str">
        <f t="shared" si="985"/>
        <v/>
      </c>
      <c r="S4014" s="7" t="str">
        <f t="shared" si="975"/>
        <v/>
      </c>
      <c r="T4014" s="7" t="str">
        <f t="shared" si="976"/>
        <v/>
      </c>
      <c r="X4014" s="153">
        <f t="shared" si="977"/>
        <v>0</v>
      </c>
      <c r="AB4014" t="str">
        <f t="shared" si="978"/>
        <v/>
      </c>
      <c r="AC4014" s="5" t="str">
        <f t="shared" si="979"/>
        <v/>
      </c>
      <c r="AD4014" s="5" t="str">
        <f t="shared" si="980"/>
        <v/>
      </c>
      <c r="AE4014" s="12">
        <f t="shared" si="974"/>
        <v>0</v>
      </c>
    </row>
    <row r="4015" spans="13:31">
      <c r="M4015" s="7">
        <f t="shared" si="981"/>
        <v>0</v>
      </c>
      <c r="N4015" s="220" t="str">
        <f t="shared" si="986"/>
        <v/>
      </c>
      <c r="O4015" s="7">
        <f t="shared" si="982"/>
        <v>0</v>
      </c>
      <c r="P4015" s="7" t="str">
        <f t="shared" si="983"/>
        <v/>
      </c>
      <c r="Q4015" s="7" t="str">
        <f t="shared" si="984"/>
        <v/>
      </c>
      <c r="R4015" s="7" t="str">
        <f t="shared" si="985"/>
        <v/>
      </c>
      <c r="S4015" s="7" t="str">
        <f t="shared" si="975"/>
        <v/>
      </c>
      <c r="T4015" s="7" t="str">
        <f t="shared" si="976"/>
        <v/>
      </c>
      <c r="X4015" s="154">
        <f t="shared" si="977"/>
        <v>0</v>
      </c>
      <c r="AB4015" t="str">
        <f t="shared" si="978"/>
        <v/>
      </c>
      <c r="AC4015" s="5" t="str">
        <f t="shared" si="979"/>
        <v/>
      </c>
      <c r="AD4015" s="5" t="str">
        <f t="shared" si="980"/>
        <v/>
      </c>
      <c r="AE4015" s="12">
        <f t="shared" si="974"/>
        <v>0</v>
      </c>
    </row>
    <row r="4016" spans="13:31">
      <c r="M4016" s="7">
        <f t="shared" si="981"/>
        <v>0</v>
      </c>
      <c r="N4016" s="220" t="str">
        <f t="shared" si="986"/>
        <v/>
      </c>
      <c r="O4016" s="7">
        <f t="shared" si="982"/>
        <v>0</v>
      </c>
      <c r="P4016" s="7" t="str">
        <f t="shared" si="983"/>
        <v/>
      </c>
      <c r="Q4016" s="7" t="str">
        <f t="shared" si="984"/>
        <v/>
      </c>
      <c r="R4016" s="7" t="str">
        <f t="shared" si="985"/>
        <v/>
      </c>
      <c r="S4016" s="7" t="str">
        <f t="shared" si="975"/>
        <v/>
      </c>
      <c r="T4016" s="7" t="str">
        <f t="shared" si="976"/>
        <v/>
      </c>
      <c r="X4016" s="153">
        <f t="shared" si="977"/>
        <v>0</v>
      </c>
      <c r="AB4016" t="str">
        <f t="shared" si="978"/>
        <v/>
      </c>
      <c r="AC4016" s="5" t="str">
        <f t="shared" si="979"/>
        <v/>
      </c>
      <c r="AD4016" s="5" t="str">
        <f t="shared" si="980"/>
        <v/>
      </c>
      <c r="AE4016" s="12">
        <f t="shared" si="974"/>
        <v>0</v>
      </c>
    </row>
    <row r="4017" spans="13:31">
      <c r="M4017" s="7">
        <f t="shared" si="981"/>
        <v>0</v>
      </c>
      <c r="N4017" s="220" t="str">
        <f t="shared" si="986"/>
        <v/>
      </c>
      <c r="O4017" s="7">
        <f t="shared" si="982"/>
        <v>0</v>
      </c>
      <c r="P4017" s="7" t="str">
        <f t="shared" si="983"/>
        <v/>
      </c>
      <c r="Q4017" s="7" t="str">
        <f t="shared" si="984"/>
        <v/>
      </c>
      <c r="R4017" s="7" t="str">
        <f t="shared" si="985"/>
        <v/>
      </c>
      <c r="S4017" s="7" t="str">
        <f t="shared" si="975"/>
        <v/>
      </c>
      <c r="T4017" s="7" t="str">
        <f t="shared" si="976"/>
        <v/>
      </c>
      <c r="X4017" s="154">
        <f t="shared" si="977"/>
        <v>0</v>
      </c>
      <c r="AB4017" t="str">
        <f t="shared" si="978"/>
        <v/>
      </c>
      <c r="AC4017" s="5" t="str">
        <f t="shared" si="979"/>
        <v/>
      </c>
      <c r="AD4017" s="5" t="str">
        <f t="shared" si="980"/>
        <v/>
      </c>
      <c r="AE4017" s="12">
        <f t="shared" si="974"/>
        <v>0</v>
      </c>
    </row>
    <row r="4018" spans="13:31">
      <c r="M4018" s="7">
        <f t="shared" si="981"/>
        <v>0</v>
      </c>
      <c r="N4018" s="220" t="str">
        <f t="shared" si="986"/>
        <v/>
      </c>
      <c r="O4018" s="7">
        <f t="shared" si="982"/>
        <v>0</v>
      </c>
      <c r="P4018" s="7" t="str">
        <f t="shared" si="983"/>
        <v/>
      </c>
      <c r="Q4018" s="7" t="str">
        <f t="shared" si="984"/>
        <v/>
      </c>
      <c r="R4018" s="7" t="str">
        <f t="shared" si="985"/>
        <v/>
      </c>
      <c r="S4018" s="7" t="str">
        <f t="shared" si="975"/>
        <v/>
      </c>
      <c r="T4018" s="7" t="str">
        <f t="shared" si="976"/>
        <v/>
      </c>
      <c r="X4018" s="153">
        <f t="shared" si="977"/>
        <v>0</v>
      </c>
      <c r="AB4018" t="str">
        <f t="shared" si="978"/>
        <v/>
      </c>
      <c r="AC4018" s="5" t="str">
        <f t="shared" si="979"/>
        <v/>
      </c>
      <c r="AD4018" s="5" t="str">
        <f t="shared" si="980"/>
        <v/>
      </c>
      <c r="AE4018" s="12">
        <f t="shared" si="974"/>
        <v>0</v>
      </c>
    </row>
    <row r="4019" spans="13:31">
      <c r="M4019" s="7">
        <f t="shared" si="981"/>
        <v>0</v>
      </c>
      <c r="N4019" s="220" t="str">
        <f t="shared" si="986"/>
        <v/>
      </c>
      <c r="O4019" s="7">
        <f t="shared" si="982"/>
        <v>0</v>
      </c>
      <c r="P4019" s="7" t="str">
        <f t="shared" si="983"/>
        <v/>
      </c>
      <c r="Q4019" s="7" t="str">
        <f t="shared" si="984"/>
        <v/>
      </c>
      <c r="R4019" s="7" t="str">
        <f t="shared" si="985"/>
        <v/>
      </c>
      <c r="S4019" s="7" t="str">
        <f t="shared" si="975"/>
        <v/>
      </c>
      <c r="T4019" s="7" t="str">
        <f t="shared" si="976"/>
        <v/>
      </c>
      <c r="X4019" s="154">
        <f t="shared" si="977"/>
        <v>0</v>
      </c>
      <c r="AB4019" t="str">
        <f t="shared" si="978"/>
        <v/>
      </c>
      <c r="AC4019" s="5" t="str">
        <f t="shared" si="979"/>
        <v/>
      </c>
      <c r="AD4019" s="5" t="str">
        <f t="shared" si="980"/>
        <v/>
      </c>
      <c r="AE4019" s="12">
        <f t="shared" si="974"/>
        <v>0</v>
      </c>
    </row>
    <row r="4020" spans="13:31">
      <c r="M4020" s="7">
        <f t="shared" si="981"/>
        <v>0</v>
      </c>
      <c r="N4020" s="220" t="str">
        <f t="shared" si="986"/>
        <v/>
      </c>
      <c r="O4020" s="7">
        <f t="shared" si="982"/>
        <v>0</v>
      </c>
      <c r="P4020" s="7" t="str">
        <f t="shared" si="983"/>
        <v/>
      </c>
      <c r="Q4020" s="7" t="str">
        <f t="shared" si="984"/>
        <v/>
      </c>
      <c r="R4020" s="7" t="str">
        <f t="shared" si="985"/>
        <v/>
      </c>
      <c r="S4020" s="7" t="str">
        <f t="shared" si="975"/>
        <v/>
      </c>
      <c r="T4020" s="7" t="str">
        <f t="shared" si="976"/>
        <v/>
      </c>
      <c r="X4020" s="153">
        <f t="shared" si="977"/>
        <v>0</v>
      </c>
      <c r="AB4020" t="str">
        <f t="shared" si="978"/>
        <v/>
      </c>
      <c r="AC4020" s="5" t="str">
        <f t="shared" si="979"/>
        <v/>
      </c>
      <c r="AD4020" s="5" t="str">
        <f t="shared" si="980"/>
        <v/>
      </c>
      <c r="AE4020" s="12">
        <f t="shared" si="974"/>
        <v>0</v>
      </c>
    </row>
    <row r="4021" spans="13:31">
      <c r="M4021" s="7">
        <f t="shared" si="981"/>
        <v>0</v>
      </c>
      <c r="N4021" s="220" t="str">
        <f t="shared" si="986"/>
        <v/>
      </c>
      <c r="O4021" s="7">
        <f t="shared" si="982"/>
        <v>0</v>
      </c>
      <c r="P4021" s="7" t="str">
        <f t="shared" si="983"/>
        <v/>
      </c>
      <c r="Q4021" s="7" t="str">
        <f t="shared" si="984"/>
        <v/>
      </c>
      <c r="R4021" s="7" t="str">
        <f t="shared" si="985"/>
        <v/>
      </c>
      <c r="S4021" s="7" t="str">
        <f t="shared" si="975"/>
        <v/>
      </c>
      <c r="T4021" s="7" t="str">
        <f t="shared" si="976"/>
        <v/>
      </c>
      <c r="X4021" s="154">
        <f t="shared" si="977"/>
        <v>0</v>
      </c>
      <c r="AB4021" t="str">
        <f t="shared" si="978"/>
        <v/>
      </c>
      <c r="AC4021" s="5" t="str">
        <f t="shared" si="979"/>
        <v/>
      </c>
      <c r="AD4021" s="5" t="str">
        <f t="shared" si="980"/>
        <v/>
      </c>
      <c r="AE4021" s="12">
        <f t="shared" si="974"/>
        <v>0</v>
      </c>
    </row>
    <row r="4022" spans="13:31">
      <c r="M4022" s="7">
        <f t="shared" si="981"/>
        <v>0</v>
      </c>
      <c r="N4022" s="220" t="str">
        <f t="shared" si="986"/>
        <v/>
      </c>
      <c r="O4022" s="7">
        <f t="shared" si="982"/>
        <v>0</v>
      </c>
      <c r="P4022" s="7" t="str">
        <f t="shared" si="983"/>
        <v/>
      </c>
      <c r="Q4022" s="7" t="str">
        <f t="shared" si="984"/>
        <v/>
      </c>
      <c r="R4022" s="7" t="str">
        <f t="shared" si="985"/>
        <v/>
      </c>
      <c r="S4022" s="7" t="str">
        <f t="shared" si="975"/>
        <v/>
      </c>
      <c r="T4022" s="7" t="str">
        <f t="shared" si="976"/>
        <v/>
      </c>
      <c r="X4022" s="153">
        <f t="shared" si="977"/>
        <v>0</v>
      </c>
      <c r="AB4022" t="str">
        <f t="shared" si="978"/>
        <v/>
      </c>
      <c r="AC4022" s="5" t="str">
        <f t="shared" si="979"/>
        <v/>
      </c>
      <c r="AD4022" s="5" t="str">
        <f t="shared" si="980"/>
        <v/>
      </c>
      <c r="AE4022" s="12">
        <f t="shared" si="974"/>
        <v>0</v>
      </c>
    </row>
    <row r="4023" spans="13:31">
      <c r="M4023" s="7">
        <f t="shared" si="981"/>
        <v>0</v>
      </c>
      <c r="N4023" s="220" t="str">
        <f t="shared" si="986"/>
        <v/>
      </c>
      <c r="O4023" s="7">
        <f t="shared" si="982"/>
        <v>0</v>
      </c>
      <c r="P4023" s="7" t="str">
        <f t="shared" si="983"/>
        <v/>
      </c>
      <c r="Q4023" s="7" t="str">
        <f t="shared" si="984"/>
        <v/>
      </c>
      <c r="R4023" s="7" t="str">
        <f t="shared" si="985"/>
        <v/>
      </c>
      <c r="S4023" s="7" t="str">
        <f t="shared" si="975"/>
        <v/>
      </c>
      <c r="T4023" s="7" t="str">
        <f t="shared" si="976"/>
        <v/>
      </c>
      <c r="X4023" s="154">
        <f t="shared" si="977"/>
        <v>0</v>
      </c>
      <c r="AB4023" t="str">
        <f t="shared" si="978"/>
        <v/>
      </c>
      <c r="AC4023" s="5" t="str">
        <f t="shared" si="979"/>
        <v/>
      </c>
      <c r="AD4023" s="5" t="str">
        <f t="shared" si="980"/>
        <v/>
      </c>
      <c r="AE4023" s="12">
        <f t="shared" si="974"/>
        <v>0</v>
      </c>
    </row>
    <row r="4024" spans="13:31">
      <c r="M4024" s="7">
        <f t="shared" si="981"/>
        <v>0</v>
      </c>
      <c r="N4024" s="220" t="str">
        <f t="shared" si="986"/>
        <v/>
      </c>
      <c r="O4024" s="7">
        <f t="shared" si="982"/>
        <v>0</v>
      </c>
      <c r="P4024" s="7" t="str">
        <f t="shared" si="983"/>
        <v/>
      </c>
      <c r="Q4024" s="7" t="str">
        <f t="shared" si="984"/>
        <v/>
      </c>
      <c r="R4024" s="7" t="str">
        <f t="shared" si="985"/>
        <v/>
      </c>
      <c r="S4024" s="7" t="str">
        <f t="shared" si="975"/>
        <v/>
      </c>
      <c r="T4024" s="7" t="str">
        <f t="shared" si="976"/>
        <v/>
      </c>
      <c r="X4024" s="153">
        <f t="shared" si="977"/>
        <v>0</v>
      </c>
      <c r="AB4024" t="str">
        <f t="shared" si="978"/>
        <v/>
      </c>
      <c r="AC4024" s="5" t="str">
        <f t="shared" si="979"/>
        <v/>
      </c>
      <c r="AD4024" s="5" t="str">
        <f t="shared" si="980"/>
        <v/>
      </c>
      <c r="AE4024" s="12">
        <f t="shared" si="974"/>
        <v>0</v>
      </c>
    </row>
    <row r="4025" spans="13:31">
      <c r="M4025" s="7">
        <f t="shared" si="981"/>
        <v>0</v>
      </c>
      <c r="N4025" s="220" t="str">
        <f t="shared" si="986"/>
        <v/>
      </c>
      <c r="O4025" s="7">
        <f t="shared" si="982"/>
        <v>0</v>
      </c>
      <c r="P4025" s="7" t="str">
        <f t="shared" si="983"/>
        <v/>
      </c>
      <c r="Q4025" s="7" t="str">
        <f t="shared" si="984"/>
        <v/>
      </c>
      <c r="R4025" s="7" t="str">
        <f t="shared" si="985"/>
        <v/>
      </c>
      <c r="S4025" s="7" t="str">
        <f t="shared" si="975"/>
        <v/>
      </c>
      <c r="T4025" s="7" t="str">
        <f t="shared" si="976"/>
        <v/>
      </c>
      <c r="X4025" s="154">
        <f t="shared" si="977"/>
        <v>0</v>
      </c>
      <c r="AB4025" t="str">
        <f t="shared" si="978"/>
        <v/>
      </c>
      <c r="AC4025" s="5" t="str">
        <f t="shared" si="979"/>
        <v/>
      </c>
      <c r="AD4025" s="5" t="str">
        <f t="shared" si="980"/>
        <v/>
      </c>
      <c r="AE4025" s="12">
        <f t="shared" si="974"/>
        <v>0</v>
      </c>
    </row>
    <row r="4026" spans="13:31">
      <c r="M4026" s="7">
        <f t="shared" si="981"/>
        <v>0</v>
      </c>
      <c r="N4026" s="220" t="str">
        <f t="shared" si="986"/>
        <v/>
      </c>
      <c r="O4026" s="7">
        <f t="shared" si="982"/>
        <v>0</v>
      </c>
      <c r="P4026" s="7" t="str">
        <f t="shared" si="983"/>
        <v/>
      </c>
      <c r="Q4026" s="7" t="str">
        <f t="shared" si="984"/>
        <v/>
      </c>
      <c r="R4026" s="7" t="str">
        <f t="shared" si="985"/>
        <v/>
      </c>
      <c r="S4026" s="7" t="str">
        <f t="shared" si="975"/>
        <v/>
      </c>
      <c r="T4026" s="7" t="str">
        <f t="shared" si="976"/>
        <v/>
      </c>
      <c r="X4026" s="153">
        <f t="shared" si="977"/>
        <v>0</v>
      </c>
      <c r="AB4026" t="str">
        <f t="shared" si="978"/>
        <v/>
      </c>
      <c r="AC4026" s="5" t="str">
        <f t="shared" si="979"/>
        <v/>
      </c>
      <c r="AD4026" s="5" t="str">
        <f t="shared" si="980"/>
        <v/>
      </c>
      <c r="AE4026" s="12">
        <f t="shared" si="974"/>
        <v>0</v>
      </c>
    </row>
    <row r="4027" spans="13:31">
      <c r="M4027" s="7">
        <f t="shared" si="981"/>
        <v>0</v>
      </c>
      <c r="N4027" s="220" t="str">
        <f t="shared" si="986"/>
        <v/>
      </c>
      <c r="O4027" s="7">
        <f t="shared" si="982"/>
        <v>0</v>
      </c>
      <c r="P4027" s="7" t="str">
        <f t="shared" si="983"/>
        <v/>
      </c>
      <c r="Q4027" s="7" t="str">
        <f t="shared" si="984"/>
        <v/>
      </c>
      <c r="R4027" s="7" t="str">
        <f t="shared" si="985"/>
        <v/>
      </c>
      <c r="S4027" s="7" t="str">
        <f t="shared" si="975"/>
        <v/>
      </c>
      <c r="T4027" s="7" t="str">
        <f t="shared" si="976"/>
        <v/>
      </c>
      <c r="X4027" s="154">
        <f t="shared" si="977"/>
        <v>0</v>
      </c>
      <c r="AB4027" t="str">
        <f t="shared" si="978"/>
        <v/>
      </c>
      <c r="AC4027" s="5" t="str">
        <f t="shared" si="979"/>
        <v/>
      </c>
      <c r="AD4027" s="5" t="str">
        <f t="shared" si="980"/>
        <v/>
      </c>
      <c r="AE4027" s="12">
        <f t="shared" ref="AE4027:AE4090" si="987">X4027</f>
        <v>0</v>
      </c>
    </row>
    <row r="4028" spans="13:31">
      <c r="M4028" s="7">
        <f t="shared" si="981"/>
        <v>0</v>
      </c>
      <c r="N4028" s="220" t="str">
        <f t="shared" si="986"/>
        <v/>
      </c>
      <c r="O4028" s="7">
        <f t="shared" si="982"/>
        <v>0</v>
      </c>
      <c r="P4028" s="7" t="str">
        <f t="shared" si="983"/>
        <v/>
      </c>
      <c r="Q4028" s="7" t="str">
        <f t="shared" si="984"/>
        <v/>
      </c>
      <c r="R4028" s="7" t="str">
        <f t="shared" si="985"/>
        <v/>
      </c>
      <c r="S4028" s="7" t="str">
        <f t="shared" si="975"/>
        <v/>
      </c>
      <c r="T4028" s="7" t="str">
        <f t="shared" si="976"/>
        <v/>
      </c>
      <c r="X4028" s="153">
        <f t="shared" si="977"/>
        <v>0</v>
      </c>
      <c r="AB4028" t="str">
        <f t="shared" si="978"/>
        <v/>
      </c>
      <c r="AC4028" s="5" t="str">
        <f t="shared" si="979"/>
        <v/>
      </c>
      <c r="AD4028" s="5" t="str">
        <f t="shared" si="980"/>
        <v/>
      </c>
      <c r="AE4028" s="12">
        <f t="shared" si="987"/>
        <v>0</v>
      </c>
    </row>
    <row r="4029" spans="13:31">
      <c r="M4029" s="7">
        <f t="shared" si="981"/>
        <v>0</v>
      </c>
      <c r="N4029" s="220" t="str">
        <f t="shared" si="986"/>
        <v/>
      </c>
      <c r="O4029" s="7">
        <f t="shared" si="982"/>
        <v>0</v>
      </c>
      <c r="P4029" s="7" t="str">
        <f t="shared" si="983"/>
        <v/>
      </c>
      <c r="Q4029" s="7" t="str">
        <f t="shared" si="984"/>
        <v/>
      </c>
      <c r="R4029" s="7" t="str">
        <f t="shared" si="985"/>
        <v/>
      </c>
      <c r="S4029" s="7" t="str">
        <f t="shared" si="975"/>
        <v/>
      </c>
      <c r="T4029" s="7" t="str">
        <f t="shared" si="976"/>
        <v/>
      </c>
      <c r="X4029" s="154">
        <f t="shared" si="977"/>
        <v>0</v>
      </c>
      <c r="AB4029" t="str">
        <f t="shared" si="978"/>
        <v/>
      </c>
      <c r="AC4029" s="5" t="str">
        <f t="shared" si="979"/>
        <v/>
      </c>
      <c r="AD4029" s="5" t="str">
        <f t="shared" si="980"/>
        <v/>
      </c>
      <c r="AE4029" s="12">
        <f t="shared" si="987"/>
        <v>0</v>
      </c>
    </row>
    <row r="4030" spans="13:31">
      <c r="M4030" s="7">
        <f t="shared" si="981"/>
        <v>0</v>
      </c>
      <c r="N4030" s="220" t="str">
        <f t="shared" si="986"/>
        <v/>
      </c>
      <c r="O4030" s="7">
        <f t="shared" si="982"/>
        <v>0</v>
      </c>
      <c r="P4030" s="7" t="str">
        <f t="shared" si="983"/>
        <v/>
      </c>
      <c r="Q4030" s="7" t="str">
        <f t="shared" si="984"/>
        <v/>
      </c>
      <c r="R4030" s="7" t="str">
        <f t="shared" si="985"/>
        <v/>
      </c>
      <c r="S4030" s="7" t="str">
        <f t="shared" si="975"/>
        <v/>
      </c>
      <c r="T4030" s="7" t="str">
        <f t="shared" si="976"/>
        <v/>
      </c>
      <c r="X4030" s="153">
        <f t="shared" si="977"/>
        <v>0</v>
      </c>
      <c r="AB4030" t="str">
        <f t="shared" si="978"/>
        <v/>
      </c>
      <c r="AC4030" s="5" t="str">
        <f t="shared" si="979"/>
        <v/>
      </c>
      <c r="AD4030" s="5" t="str">
        <f t="shared" si="980"/>
        <v/>
      </c>
      <c r="AE4030" s="12">
        <f t="shared" si="987"/>
        <v>0</v>
      </c>
    </row>
    <row r="4031" spans="13:31">
      <c r="M4031" s="7">
        <f t="shared" si="981"/>
        <v>0</v>
      </c>
      <c r="N4031" s="220" t="str">
        <f t="shared" si="986"/>
        <v/>
      </c>
      <c r="O4031" s="7">
        <f t="shared" si="982"/>
        <v>0</v>
      </c>
      <c r="P4031" s="7" t="str">
        <f t="shared" si="983"/>
        <v/>
      </c>
      <c r="Q4031" s="7" t="str">
        <f t="shared" si="984"/>
        <v/>
      </c>
      <c r="R4031" s="7" t="str">
        <f t="shared" si="985"/>
        <v/>
      </c>
      <c r="S4031" s="7" t="str">
        <f t="shared" si="975"/>
        <v/>
      </c>
      <c r="T4031" s="7" t="str">
        <f t="shared" si="976"/>
        <v/>
      </c>
      <c r="X4031" s="154">
        <f t="shared" si="977"/>
        <v>0</v>
      </c>
      <c r="AB4031" t="str">
        <f t="shared" si="978"/>
        <v/>
      </c>
      <c r="AC4031" s="5" t="str">
        <f t="shared" si="979"/>
        <v/>
      </c>
      <c r="AD4031" s="5" t="str">
        <f t="shared" si="980"/>
        <v/>
      </c>
      <c r="AE4031" s="12">
        <f t="shared" si="987"/>
        <v>0</v>
      </c>
    </row>
    <row r="4032" spans="13:31">
      <c r="M4032" s="7">
        <f t="shared" si="981"/>
        <v>0</v>
      </c>
      <c r="N4032" s="220" t="str">
        <f t="shared" si="986"/>
        <v/>
      </c>
      <c r="O4032" s="7">
        <f t="shared" si="982"/>
        <v>0</v>
      </c>
      <c r="P4032" s="7" t="str">
        <f t="shared" si="983"/>
        <v/>
      </c>
      <c r="Q4032" s="7" t="str">
        <f t="shared" si="984"/>
        <v/>
      </c>
      <c r="R4032" s="7" t="str">
        <f t="shared" si="985"/>
        <v/>
      </c>
      <c r="S4032" s="7" t="str">
        <f t="shared" si="975"/>
        <v/>
      </c>
      <c r="T4032" s="7" t="str">
        <f t="shared" si="976"/>
        <v/>
      </c>
      <c r="X4032" s="153">
        <f t="shared" si="977"/>
        <v>0</v>
      </c>
      <c r="AB4032" t="str">
        <f t="shared" si="978"/>
        <v/>
      </c>
      <c r="AC4032" s="5" t="str">
        <f t="shared" si="979"/>
        <v/>
      </c>
      <c r="AD4032" s="5" t="str">
        <f t="shared" si="980"/>
        <v/>
      </c>
      <c r="AE4032" s="12">
        <f t="shared" si="987"/>
        <v>0</v>
      </c>
    </row>
    <row r="4033" spans="13:31">
      <c r="M4033" s="7">
        <f t="shared" si="981"/>
        <v>0</v>
      </c>
      <c r="N4033" s="220" t="str">
        <f t="shared" si="986"/>
        <v/>
      </c>
      <c r="O4033" s="7">
        <f t="shared" si="982"/>
        <v>0</v>
      </c>
      <c r="P4033" s="7" t="str">
        <f t="shared" si="983"/>
        <v/>
      </c>
      <c r="Q4033" s="7" t="str">
        <f t="shared" si="984"/>
        <v/>
      </c>
      <c r="R4033" s="7" t="str">
        <f t="shared" si="985"/>
        <v/>
      </c>
      <c r="S4033" s="7" t="str">
        <f t="shared" si="975"/>
        <v/>
      </c>
      <c r="T4033" s="7" t="str">
        <f t="shared" si="976"/>
        <v/>
      </c>
      <c r="X4033" s="154">
        <f t="shared" si="977"/>
        <v>0</v>
      </c>
      <c r="AB4033" t="str">
        <f t="shared" si="978"/>
        <v/>
      </c>
      <c r="AC4033" s="5" t="str">
        <f t="shared" si="979"/>
        <v/>
      </c>
      <c r="AD4033" s="5" t="str">
        <f t="shared" si="980"/>
        <v/>
      </c>
      <c r="AE4033" s="12">
        <f t="shared" si="987"/>
        <v>0</v>
      </c>
    </row>
    <row r="4034" spans="13:31">
      <c r="M4034" s="7">
        <f t="shared" si="981"/>
        <v>0</v>
      </c>
      <c r="N4034" s="220" t="str">
        <f t="shared" si="986"/>
        <v/>
      </c>
      <c r="O4034" s="7">
        <f t="shared" si="982"/>
        <v>0</v>
      </c>
      <c r="P4034" s="7" t="str">
        <f t="shared" si="983"/>
        <v/>
      </c>
      <c r="Q4034" s="7" t="str">
        <f t="shared" si="984"/>
        <v/>
      </c>
      <c r="R4034" s="7" t="str">
        <f t="shared" si="985"/>
        <v/>
      </c>
      <c r="S4034" s="7" t="str">
        <f t="shared" si="975"/>
        <v/>
      </c>
      <c r="T4034" s="7" t="str">
        <f t="shared" si="976"/>
        <v/>
      </c>
      <c r="X4034" s="153">
        <f t="shared" si="977"/>
        <v>0</v>
      </c>
      <c r="AB4034" t="str">
        <f t="shared" si="978"/>
        <v/>
      </c>
      <c r="AC4034" s="5" t="str">
        <f t="shared" si="979"/>
        <v/>
      </c>
      <c r="AD4034" s="5" t="str">
        <f t="shared" si="980"/>
        <v/>
      </c>
      <c r="AE4034" s="12">
        <f t="shared" si="987"/>
        <v>0</v>
      </c>
    </row>
    <row r="4035" spans="13:31">
      <c r="M4035" s="7">
        <f t="shared" si="981"/>
        <v>0</v>
      </c>
      <c r="N4035" s="220" t="str">
        <f t="shared" si="986"/>
        <v/>
      </c>
      <c r="O4035" s="7">
        <f t="shared" si="982"/>
        <v>0</v>
      </c>
      <c r="P4035" s="7" t="str">
        <f t="shared" si="983"/>
        <v/>
      </c>
      <c r="Q4035" s="7" t="str">
        <f t="shared" si="984"/>
        <v/>
      </c>
      <c r="R4035" s="7" t="str">
        <f t="shared" si="985"/>
        <v/>
      </c>
      <c r="S4035" s="7" t="str">
        <f t="shared" ref="S4035:S4098" si="988">IFERROR(IF(N4035&lt;0,-O4035,""),"")</f>
        <v/>
      </c>
      <c r="T4035" s="7" t="str">
        <f t="shared" ref="T4035:T4098" si="989">IFERROR(IF(AND(K4035&lt;&gt;"",H4035&lt;&gt;"",K4035=H4035),L4035,""),"")</f>
        <v/>
      </c>
      <c r="X4035" s="154">
        <f t="shared" ref="X4035:X4098" si="990">IFERROR(IF(H4035="",K4035*J4035,W4035*V4035),"")</f>
        <v>0</v>
      </c>
      <c r="AB4035" t="str">
        <f t="shared" ref="AB4035:AB4098" si="991">IF(C4035=0,"",C4035)</f>
        <v/>
      </c>
      <c r="AC4035" s="5" t="str">
        <f t="shared" ref="AC4035:AC4098" si="992">IF(D4035=0,"",D4035)</f>
        <v/>
      </c>
      <c r="AD4035" s="5" t="str">
        <f t="shared" ref="AD4035:AD4098" si="993">IF(F4035=0,"",F4035)</f>
        <v/>
      </c>
      <c r="AE4035" s="12">
        <f t="shared" si="987"/>
        <v>0</v>
      </c>
    </row>
    <row r="4036" spans="13:31">
      <c r="M4036" s="7">
        <f t="shared" ref="M4036:M4099" si="994">IFERROR(K4036-H4036,"")</f>
        <v>0</v>
      </c>
      <c r="N4036" s="220" t="str">
        <f t="shared" si="986"/>
        <v/>
      </c>
      <c r="O4036" s="7">
        <f t="shared" ref="O4036:O4099" si="995">IFERROR(M4036*J4036,"")</f>
        <v>0</v>
      </c>
      <c r="P4036" s="7" t="str">
        <f t="shared" ref="P4036:P4099" si="996">IFERROR(IF(N4036&gt;5%,O4036*((N4036-5%)/N4036),""),"")</f>
        <v/>
      </c>
      <c r="Q4036" s="7" t="str">
        <f t="shared" ref="Q4036:Q4099" si="997">IFERROR(IF(N4036&gt;0,O4036*(MIN(N4036,5%)/N4036),""),"")</f>
        <v/>
      </c>
      <c r="R4036" s="7" t="str">
        <f t="shared" ref="R4036:R4099" si="998">IFERROR(IF(AND(K4036&gt;0,H4036="",L4036&lt;&gt;0),L4036,""),"")</f>
        <v/>
      </c>
      <c r="S4036" s="7" t="str">
        <f t="shared" si="988"/>
        <v/>
      </c>
      <c r="T4036" s="7" t="str">
        <f t="shared" si="989"/>
        <v/>
      </c>
      <c r="X4036" s="153">
        <f t="shared" si="990"/>
        <v>0</v>
      </c>
      <c r="AB4036" t="str">
        <f t="shared" si="991"/>
        <v/>
      </c>
      <c r="AC4036" s="5" t="str">
        <f t="shared" si="992"/>
        <v/>
      </c>
      <c r="AD4036" s="5" t="str">
        <f t="shared" si="993"/>
        <v/>
      </c>
      <c r="AE4036" s="12">
        <f t="shared" si="987"/>
        <v>0</v>
      </c>
    </row>
    <row r="4037" spans="13:31">
      <c r="M4037" s="7">
        <f t="shared" si="994"/>
        <v>0</v>
      </c>
      <c r="N4037" s="220" t="str">
        <f t="shared" ref="N4037:N4100" si="999">IFERROR(M4037/H4037,"")</f>
        <v/>
      </c>
      <c r="O4037" s="7">
        <f t="shared" si="995"/>
        <v>0</v>
      </c>
      <c r="P4037" s="7" t="str">
        <f t="shared" si="996"/>
        <v/>
      </c>
      <c r="Q4037" s="7" t="str">
        <f t="shared" si="997"/>
        <v/>
      </c>
      <c r="R4037" s="7" t="str">
        <f t="shared" si="998"/>
        <v/>
      </c>
      <c r="S4037" s="7" t="str">
        <f t="shared" si="988"/>
        <v/>
      </c>
      <c r="T4037" s="7" t="str">
        <f t="shared" si="989"/>
        <v/>
      </c>
      <c r="X4037" s="154">
        <f t="shared" si="990"/>
        <v>0</v>
      </c>
      <c r="AB4037" t="str">
        <f t="shared" si="991"/>
        <v/>
      </c>
      <c r="AC4037" s="5" t="str">
        <f t="shared" si="992"/>
        <v/>
      </c>
      <c r="AD4037" s="5" t="str">
        <f t="shared" si="993"/>
        <v/>
      </c>
      <c r="AE4037" s="12">
        <f t="shared" si="987"/>
        <v>0</v>
      </c>
    </row>
    <row r="4038" spans="13:31">
      <c r="M4038" s="7">
        <f t="shared" si="994"/>
        <v>0</v>
      </c>
      <c r="N4038" s="220" t="str">
        <f t="shared" si="999"/>
        <v/>
      </c>
      <c r="O4038" s="7">
        <f t="shared" si="995"/>
        <v>0</v>
      </c>
      <c r="P4038" s="7" t="str">
        <f t="shared" si="996"/>
        <v/>
      </c>
      <c r="Q4038" s="7" t="str">
        <f t="shared" si="997"/>
        <v/>
      </c>
      <c r="R4038" s="7" t="str">
        <f t="shared" si="998"/>
        <v/>
      </c>
      <c r="S4038" s="7" t="str">
        <f t="shared" si="988"/>
        <v/>
      </c>
      <c r="T4038" s="7" t="str">
        <f t="shared" si="989"/>
        <v/>
      </c>
      <c r="X4038" s="153">
        <f t="shared" si="990"/>
        <v>0</v>
      </c>
      <c r="AB4038" t="str">
        <f t="shared" si="991"/>
        <v/>
      </c>
      <c r="AC4038" s="5" t="str">
        <f t="shared" si="992"/>
        <v/>
      </c>
      <c r="AD4038" s="5" t="str">
        <f t="shared" si="993"/>
        <v/>
      </c>
      <c r="AE4038" s="12">
        <f t="shared" si="987"/>
        <v>0</v>
      </c>
    </row>
    <row r="4039" spans="13:31">
      <c r="M4039" s="7">
        <f t="shared" si="994"/>
        <v>0</v>
      </c>
      <c r="N4039" s="220" t="str">
        <f t="shared" si="999"/>
        <v/>
      </c>
      <c r="O4039" s="7">
        <f t="shared" si="995"/>
        <v>0</v>
      </c>
      <c r="P4039" s="7" t="str">
        <f t="shared" si="996"/>
        <v/>
      </c>
      <c r="Q4039" s="7" t="str">
        <f t="shared" si="997"/>
        <v/>
      </c>
      <c r="R4039" s="7" t="str">
        <f t="shared" si="998"/>
        <v/>
      </c>
      <c r="S4039" s="7" t="str">
        <f t="shared" si="988"/>
        <v/>
      </c>
      <c r="T4039" s="7" t="str">
        <f t="shared" si="989"/>
        <v/>
      </c>
      <c r="X4039" s="154">
        <f t="shared" si="990"/>
        <v>0</v>
      </c>
      <c r="AB4039" t="str">
        <f t="shared" si="991"/>
        <v/>
      </c>
      <c r="AC4039" s="5" t="str">
        <f t="shared" si="992"/>
        <v/>
      </c>
      <c r="AD4039" s="5" t="str">
        <f t="shared" si="993"/>
        <v/>
      </c>
      <c r="AE4039" s="12">
        <f t="shared" si="987"/>
        <v>0</v>
      </c>
    </row>
    <row r="4040" spans="13:31">
      <c r="M4040" s="7">
        <f t="shared" si="994"/>
        <v>0</v>
      </c>
      <c r="N4040" s="220" t="str">
        <f t="shared" si="999"/>
        <v/>
      </c>
      <c r="O4040" s="7">
        <f t="shared" si="995"/>
        <v>0</v>
      </c>
      <c r="P4040" s="7" t="str">
        <f t="shared" si="996"/>
        <v/>
      </c>
      <c r="Q4040" s="7" t="str">
        <f t="shared" si="997"/>
        <v/>
      </c>
      <c r="R4040" s="7" t="str">
        <f t="shared" si="998"/>
        <v/>
      </c>
      <c r="S4040" s="7" t="str">
        <f t="shared" si="988"/>
        <v/>
      </c>
      <c r="T4040" s="7" t="str">
        <f t="shared" si="989"/>
        <v/>
      </c>
      <c r="X4040" s="153">
        <f t="shared" si="990"/>
        <v>0</v>
      </c>
      <c r="AB4040" t="str">
        <f t="shared" si="991"/>
        <v/>
      </c>
      <c r="AC4040" s="5" t="str">
        <f t="shared" si="992"/>
        <v/>
      </c>
      <c r="AD4040" s="5" t="str">
        <f t="shared" si="993"/>
        <v/>
      </c>
      <c r="AE4040" s="12">
        <f t="shared" si="987"/>
        <v>0</v>
      </c>
    </row>
    <row r="4041" spans="13:31">
      <c r="M4041" s="7">
        <f t="shared" si="994"/>
        <v>0</v>
      </c>
      <c r="N4041" s="220" t="str">
        <f t="shared" si="999"/>
        <v/>
      </c>
      <c r="O4041" s="7">
        <f t="shared" si="995"/>
        <v>0</v>
      </c>
      <c r="P4041" s="7" t="str">
        <f t="shared" si="996"/>
        <v/>
      </c>
      <c r="Q4041" s="7" t="str">
        <f t="shared" si="997"/>
        <v/>
      </c>
      <c r="R4041" s="7" t="str">
        <f t="shared" si="998"/>
        <v/>
      </c>
      <c r="S4041" s="7" t="str">
        <f t="shared" si="988"/>
        <v/>
      </c>
      <c r="T4041" s="7" t="str">
        <f t="shared" si="989"/>
        <v/>
      </c>
      <c r="X4041" s="154">
        <f t="shared" si="990"/>
        <v>0</v>
      </c>
      <c r="AB4041" t="str">
        <f t="shared" si="991"/>
        <v/>
      </c>
      <c r="AC4041" s="5" t="str">
        <f t="shared" si="992"/>
        <v/>
      </c>
      <c r="AD4041" s="5" t="str">
        <f t="shared" si="993"/>
        <v/>
      </c>
      <c r="AE4041" s="12">
        <f t="shared" si="987"/>
        <v>0</v>
      </c>
    </row>
    <row r="4042" spans="13:31">
      <c r="M4042" s="7">
        <f t="shared" si="994"/>
        <v>0</v>
      </c>
      <c r="N4042" s="220" t="str">
        <f t="shared" si="999"/>
        <v/>
      </c>
      <c r="O4042" s="7">
        <f t="shared" si="995"/>
        <v>0</v>
      </c>
      <c r="P4042" s="7" t="str">
        <f t="shared" si="996"/>
        <v/>
      </c>
      <c r="Q4042" s="7" t="str">
        <f t="shared" si="997"/>
        <v/>
      </c>
      <c r="R4042" s="7" t="str">
        <f t="shared" si="998"/>
        <v/>
      </c>
      <c r="S4042" s="7" t="str">
        <f t="shared" si="988"/>
        <v/>
      </c>
      <c r="T4042" s="7" t="str">
        <f t="shared" si="989"/>
        <v/>
      </c>
      <c r="X4042" s="153">
        <f t="shared" si="990"/>
        <v>0</v>
      </c>
      <c r="AB4042" t="str">
        <f t="shared" si="991"/>
        <v/>
      </c>
      <c r="AC4042" s="5" t="str">
        <f t="shared" si="992"/>
        <v/>
      </c>
      <c r="AD4042" s="5" t="str">
        <f t="shared" si="993"/>
        <v/>
      </c>
      <c r="AE4042" s="12">
        <f t="shared" si="987"/>
        <v>0</v>
      </c>
    </row>
    <row r="4043" spans="13:31">
      <c r="M4043" s="7">
        <f t="shared" si="994"/>
        <v>0</v>
      </c>
      <c r="N4043" s="220" t="str">
        <f t="shared" si="999"/>
        <v/>
      </c>
      <c r="O4043" s="7">
        <f t="shared" si="995"/>
        <v>0</v>
      </c>
      <c r="P4043" s="7" t="str">
        <f t="shared" si="996"/>
        <v/>
      </c>
      <c r="Q4043" s="7" t="str">
        <f t="shared" si="997"/>
        <v/>
      </c>
      <c r="R4043" s="7" t="str">
        <f t="shared" si="998"/>
        <v/>
      </c>
      <c r="S4043" s="7" t="str">
        <f t="shared" si="988"/>
        <v/>
      </c>
      <c r="T4043" s="7" t="str">
        <f t="shared" si="989"/>
        <v/>
      </c>
      <c r="X4043" s="154">
        <f t="shared" si="990"/>
        <v>0</v>
      </c>
      <c r="AB4043" t="str">
        <f t="shared" si="991"/>
        <v/>
      </c>
      <c r="AC4043" s="5" t="str">
        <f t="shared" si="992"/>
        <v/>
      </c>
      <c r="AD4043" s="5" t="str">
        <f t="shared" si="993"/>
        <v/>
      </c>
      <c r="AE4043" s="12">
        <f t="shared" si="987"/>
        <v>0</v>
      </c>
    </row>
    <row r="4044" spans="13:31">
      <c r="M4044" s="7">
        <f t="shared" si="994"/>
        <v>0</v>
      </c>
      <c r="N4044" s="220" t="str">
        <f t="shared" si="999"/>
        <v/>
      </c>
      <c r="O4044" s="7">
        <f t="shared" si="995"/>
        <v>0</v>
      </c>
      <c r="P4044" s="7" t="str">
        <f t="shared" si="996"/>
        <v/>
      </c>
      <c r="Q4044" s="7" t="str">
        <f t="shared" si="997"/>
        <v/>
      </c>
      <c r="R4044" s="7" t="str">
        <f t="shared" si="998"/>
        <v/>
      </c>
      <c r="S4044" s="7" t="str">
        <f t="shared" si="988"/>
        <v/>
      </c>
      <c r="T4044" s="7" t="str">
        <f t="shared" si="989"/>
        <v/>
      </c>
      <c r="X4044" s="153">
        <f t="shared" si="990"/>
        <v>0</v>
      </c>
      <c r="AB4044" t="str">
        <f t="shared" si="991"/>
        <v/>
      </c>
      <c r="AC4044" s="5" t="str">
        <f t="shared" si="992"/>
        <v/>
      </c>
      <c r="AD4044" s="5" t="str">
        <f t="shared" si="993"/>
        <v/>
      </c>
      <c r="AE4044" s="12">
        <f t="shared" si="987"/>
        <v>0</v>
      </c>
    </row>
    <row r="4045" spans="13:31">
      <c r="M4045" s="7">
        <f t="shared" si="994"/>
        <v>0</v>
      </c>
      <c r="N4045" s="220" t="str">
        <f t="shared" si="999"/>
        <v/>
      </c>
      <c r="O4045" s="7">
        <f t="shared" si="995"/>
        <v>0</v>
      </c>
      <c r="P4045" s="7" t="str">
        <f t="shared" si="996"/>
        <v/>
      </c>
      <c r="Q4045" s="7" t="str">
        <f t="shared" si="997"/>
        <v/>
      </c>
      <c r="R4045" s="7" t="str">
        <f t="shared" si="998"/>
        <v/>
      </c>
      <c r="S4045" s="7" t="str">
        <f t="shared" si="988"/>
        <v/>
      </c>
      <c r="T4045" s="7" t="str">
        <f t="shared" si="989"/>
        <v/>
      </c>
      <c r="X4045" s="154">
        <f t="shared" si="990"/>
        <v>0</v>
      </c>
      <c r="AB4045" t="str">
        <f t="shared" si="991"/>
        <v/>
      </c>
      <c r="AC4045" s="5" t="str">
        <f t="shared" si="992"/>
        <v/>
      </c>
      <c r="AD4045" s="5" t="str">
        <f t="shared" si="993"/>
        <v/>
      </c>
      <c r="AE4045" s="12">
        <f t="shared" si="987"/>
        <v>0</v>
      </c>
    </row>
    <row r="4046" spans="13:31">
      <c r="M4046" s="7">
        <f t="shared" si="994"/>
        <v>0</v>
      </c>
      <c r="N4046" s="220" t="str">
        <f t="shared" si="999"/>
        <v/>
      </c>
      <c r="O4046" s="7">
        <f t="shared" si="995"/>
        <v>0</v>
      </c>
      <c r="P4046" s="7" t="str">
        <f t="shared" si="996"/>
        <v/>
      </c>
      <c r="Q4046" s="7" t="str">
        <f t="shared" si="997"/>
        <v/>
      </c>
      <c r="R4046" s="7" t="str">
        <f t="shared" si="998"/>
        <v/>
      </c>
      <c r="S4046" s="7" t="str">
        <f t="shared" si="988"/>
        <v/>
      </c>
      <c r="T4046" s="7" t="str">
        <f t="shared" si="989"/>
        <v/>
      </c>
      <c r="X4046" s="153">
        <f t="shared" si="990"/>
        <v>0</v>
      </c>
      <c r="AB4046" t="str">
        <f t="shared" si="991"/>
        <v/>
      </c>
      <c r="AC4046" s="5" t="str">
        <f t="shared" si="992"/>
        <v/>
      </c>
      <c r="AD4046" s="5" t="str">
        <f t="shared" si="993"/>
        <v/>
      </c>
      <c r="AE4046" s="12">
        <f t="shared" si="987"/>
        <v>0</v>
      </c>
    </row>
    <row r="4047" spans="13:31">
      <c r="M4047" s="7">
        <f t="shared" si="994"/>
        <v>0</v>
      </c>
      <c r="N4047" s="220" t="str">
        <f t="shared" si="999"/>
        <v/>
      </c>
      <c r="O4047" s="7">
        <f t="shared" si="995"/>
        <v>0</v>
      </c>
      <c r="P4047" s="7" t="str">
        <f t="shared" si="996"/>
        <v/>
      </c>
      <c r="Q4047" s="7" t="str">
        <f t="shared" si="997"/>
        <v/>
      </c>
      <c r="R4047" s="7" t="str">
        <f t="shared" si="998"/>
        <v/>
      </c>
      <c r="S4047" s="7" t="str">
        <f t="shared" si="988"/>
        <v/>
      </c>
      <c r="T4047" s="7" t="str">
        <f t="shared" si="989"/>
        <v/>
      </c>
      <c r="X4047" s="154">
        <f t="shared" si="990"/>
        <v>0</v>
      </c>
      <c r="AB4047" t="str">
        <f t="shared" si="991"/>
        <v/>
      </c>
      <c r="AC4047" s="5" t="str">
        <f t="shared" si="992"/>
        <v/>
      </c>
      <c r="AD4047" s="5" t="str">
        <f t="shared" si="993"/>
        <v/>
      </c>
      <c r="AE4047" s="12">
        <f t="shared" si="987"/>
        <v>0</v>
      </c>
    </row>
    <row r="4048" spans="13:31">
      <c r="M4048" s="7">
        <f t="shared" si="994"/>
        <v>0</v>
      </c>
      <c r="N4048" s="220" t="str">
        <f t="shared" si="999"/>
        <v/>
      </c>
      <c r="O4048" s="7">
        <f t="shared" si="995"/>
        <v>0</v>
      </c>
      <c r="P4048" s="7" t="str">
        <f t="shared" si="996"/>
        <v/>
      </c>
      <c r="Q4048" s="7" t="str">
        <f t="shared" si="997"/>
        <v/>
      </c>
      <c r="R4048" s="7" t="str">
        <f t="shared" si="998"/>
        <v/>
      </c>
      <c r="S4048" s="7" t="str">
        <f t="shared" si="988"/>
        <v/>
      </c>
      <c r="T4048" s="7" t="str">
        <f t="shared" si="989"/>
        <v/>
      </c>
      <c r="X4048" s="153">
        <f t="shared" si="990"/>
        <v>0</v>
      </c>
      <c r="AB4048" t="str">
        <f t="shared" si="991"/>
        <v/>
      </c>
      <c r="AC4048" s="5" t="str">
        <f t="shared" si="992"/>
        <v/>
      </c>
      <c r="AD4048" s="5" t="str">
        <f t="shared" si="993"/>
        <v/>
      </c>
      <c r="AE4048" s="12">
        <f t="shared" si="987"/>
        <v>0</v>
      </c>
    </row>
    <row r="4049" spans="13:31">
      <c r="M4049" s="7">
        <f t="shared" si="994"/>
        <v>0</v>
      </c>
      <c r="N4049" s="220" t="str">
        <f t="shared" si="999"/>
        <v/>
      </c>
      <c r="O4049" s="7">
        <f t="shared" si="995"/>
        <v>0</v>
      </c>
      <c r="P4049" s="7" t="str">
        <f t="shared" si="996"/>
        <v/>
      </c>
      <c r="Q4049" s="7" t="str">
        <f t="shared" si="997"/>
        <v/>
      </c>
      <c r="R4049" s="7" t="str">
        <f t="shared" si="998"/>
        <v/>
      </c>
      <c r="S4049" s="7" t="str">
        <f t="shared" si="988"/>
        <v/>
      </c>
      <c r="T4049" s="7" t="str">
        <f t="shared" si="989"/>
        <v/>
      </c>
      <c r="X4049" s="154">
        <f t="shared" si="990"/>
        <v>0</v>
      </c>
      <c r="AB4049" t="str">
        <f t="shared" si="991"/>
        <v/>
      </c>
      <c r="AC4049" s="5" t="str">
        <f t="shared" si="992"/>
        <v/>
      </c>
      <c r="AD4049" s="5" t="str">
        <f t="shared" si="993"/>
        <v/>
      </c>
      <c r="AE4049" s="12">
        <f t="shared" si="987"/>
        <v>0</v>
      </c>
    </row>
    <row r="4050" spans="13:31">
      <c r="M4050" s="7">
        <f t="shared" si="994"/>
        <v>0</v>
      </c>
      <c r="N4050" s="220" t="str">
        <f t="shared" si="999"/>
        <v/>
      </c>
      <c r="O4050" s="7">
        <f t="shared" si="995"/>
        <v>0</v>
      </c>
      <c r="P4050" s="7" t="str">
        <f t="shared" si="996"/>
        <v/>
      </c>
      <c r="Q4050" s="7" t="str">
        <f t="shared" si="997"/>
        <v/>
      </c>
      <c r="R4050" s="7" t="str">
        <f t="shared" si="998"/>
        <v/>
      </c>
      <c r="S4050" s="7" t="str">
        <f t="shared" si="988"/>
        <v/>
      </c>
      <c r="T4050" s="7" t="str">
        <f t="shared" si="989"/>
        <v/>
      </c>
      <c r="X4050" s="153">
        <f t="shared" si="990"/>
        <v>0</v>
      </c>
      <c r="AB4050" t="str">
        <f t="shared" si="991"/>
        <v/>
      </c>
      <c r="AC4050" s="5" t="str">
        <f t="shared" si="992"/>
        <v/>
      </c>
      <c r="AD4050" s="5" t="str">
        <f t="shared" si="993"/>
        <v/>
      </c>
      <c r="AE4050" s="12">
        <f t="shared" si="987"/>
        <v>0</v>
      </c>
    </row>
    <row r="4051" spans="13:31">
      <c r="M4051" s="7">
        <f t="shared" si="994"/>
        <v>0</v>
      </c>
      <c r="N4051" s="220" t="str">
        <f t="shared" si="999"/>
        <v/>
      </c>
      <c r="O4051" s="7">
        <f t="shared" si="995"/>
        <v>0</v>
      </c>
      <c r="P4051" s="7" t="str">
        <f t="shared" si="996"/>
        <v/>
      </c>
      <c r="Q4051" s="7" t="str">
        <f t="shared" si="997"/>
        <v/>
      </c>
      <c r="R4051" s="7" t="str">
        <f t="shared" si="998"/>
        <v/>
      </c>
      <c r="S4051" s="7" t="str">
        <f t="shared" si="988"/>
        <v/>
      </c>
      <c r="T4051" s="7" t="str">
        <f t="shared" si="989"/>
        <v/>
      </c>
      <c r="X4051" s="154">
        <f t="shared" si="990"/>
        <v>0</v>
      </c>
      <c r="AB4051" t="str">
        <f t="shared" si="991"/>
        <v/>
      </c>
      <c r="AC4051" s="5" t="str">
        <f t="shared" si="992"/>
        <v/>
      </c>
      <c r="AD4051" s="5" t="str">
        <f t="shared" si="993"/>
        <v/>
      </c>
      <c r="AE4051" s="12">
        <f t="shared" si="987"/>
        <v>0</v>
      </c>
    </row>
    <row r="4052" spans="13:31">
      <c r="M4052" s="7">
        <f t="shared" si="994"/>
        <v>0</v>
      </c>
      <c r="N4052" s="220" t="str">
        <f t="shared" si="999"/>
        <v/>
      </c>
      <c r="O4052" s="7">
        <f t="shared" si="995"/>
        <v>0</v>
      </c>
      <c r="P4052" s="7" t="str">
        <f t="shared" si="996"/>
        <v/>
      </c>
      <c r="Q4052" s="7" t="str">
        <f t="shared" si="997"/>
        <v/>
      </c>
      <c r="R4052" s="7" t="str">
        <f t="shared" si="998"/>
        <v/>
      </c>
      <c r="S4052" s="7" t="str">
        <f t="shared" si="988"/>
        <v/>
      </c>
      <c r="T4052" s="7" t="str">
        <f t="shared" si="989"/>
        <v/>
      </c>
      <c r="X4052" s="153">
        <f t="shared" si="990"/>
        <v>0</v>
      </c>
      <c r="AB4052" t="str">
        <f t="shared" si="991"/>
        <v/>
      </c>
      <c r="AC4052" s="5" t="str">
        <f t="shared" si="992"/>
        <v/>
      </c>
      <c r="AD4052" s="5" t="str">
        <f t="shared" si="993"/>
        <v/>
      </c>
      <c r="AE4052" s="12">
        <f t="shared" si="987"/>
        <v>0</v>
      </c>
    </row>
    <row r="4053" spans="13:31">
      <c r="M4053" s="7">
        <f t="shared" si="994"/>
        <v>0</v>
      </c>
      <c r="N4053" s="220" t="str">
        <f t="shared" si="999"/>
        <v/>
      </c>
      <c r="O4053" s="7">
        <f t="shared" si="995"/>
        <v>0</v>
      </c>
      <c r="P4053" s="7" t="str">
        <f t="shared" si="996"/>
        <v/>
      </c>
      <c r="Q4053" s="7" t="str">
        <f t="shared" si="997"/>
        <v/>
      </c>
      <c r="R4053" s="7" t="str">
        <f t="shared" si="998"/>
        <v/>
      </c>
      <c r="S4053" s="7" t="str">
        <f t="shared" si="988"/>
        <v/>
      </c>
      <c r="T4053" s="7" t="str">
        <f t="shared" si="989"/>
        <v/>
      </c>
      <c r="X4053" s="154">
        <f t="shared" si="990"/>
        <v>0</v>
      </c>
      <c r="AB4053" t="str">
        <f t="shared" si="991"/>
        <v/>
      </c>
      <c r="AC4053" s="5" t="str">
        <f t="shared" si="992"/>
        <v/>
      </c>
      <c r="AD4053" s="5" t="str">
        <f t="shared" si="993"/>
        <v/>
      </c>
      <c r="AE4053" s="12">
        <f t="shared" si="987"/>
        <v>0</v>
      </c>
    </row>
    <row r="4054" spans="13:31">
      <c r="M4054" s="7">
        <f t="shared" si="994"/>
        <v>0</v>
      </c>
      <c r="N4054" s="220" t="str">
        <f t="shared" si="999"/>
        <v/>
      </c>
      <c r="O4054" s="7">
        <f t="shared" si="995"/>
        <v>0</v>
      </c>
      <c r="P4054" s="7" t="str">
        <f t="shared" si="996"/>
        <v/>
      </c>
      <c r="Q4054" s="7" t="str">
        <f t="shared" si="997"/>
        <v/>
      </c>
      <c r="R4054" s="7" t="str">
        <f t="shared" si="998"/>
        <v/>
      </c>
      <c r="S4054" s="7" t="str">
        <f t="shared" si="988"/>
        <v/>
      </c>
      <c r="T4054" s="7" t="str">
        <f t="shared" si="989"/>
        <v/>
      </c>
      <c r="X4054" s="153">
        <f t="shared" si="990"/>
        <v>0</v>
      </c>
      <c r="AB4054" t="str">
        <f t="shared" si="991"/>
        <v/>
      </c>
      <c r="AC4054" s="5" t="str">
        <f t="shared" si="992"/>
        <v/>
      </c>
      <c r="AD4054" s="5" t="str">
        <f t="shared" si="993"/>
        <v/>
      </c>
      <c r="AE4054" s="12">
        <f t="shared" si="987"/>
        <v>0</v>
      </c>
    </row>
    <row r="4055" spans="13:31">
      <c r="M4055" s="7">
        <f t="shared" si="994"/>
        <v>0</v>
      </c>
      <c r="N4055" s="220" t="str">
        <f t="shared" si="999"/>
        <v/>
      </c>
      <c r="O4055" s="7">
        <f t="shared" si="995"/>
        <v>0</v>
      </c>
      <c r="P4055" s="7" t="str">
        <f t="shared" si="996"/>
        <v/>
      </c>
      <c r="Q4055" s="7" t="str">
        <f t="shared" si="997"/>
        <v/>
      </c>
      <c r="R4055" s="7" t="str">
        <f t="shared" si="998"/>
        <v/>
      </c>
      <c r="S4055" s="7" t="str">
        <f t="shared" si="988"/>
        <v/>
      </c>
      <c r="T4055" s="7" t="str">
        <f t="shared" si="989"/>
        <v/>
      </c>
      <c r="X4055" s="154">
        <f t="shared" si="990"/>
        <v>0</v>
      </c>
      <c r="AB4055" t="str">
        <f t="shared" si="991"/>
        <v/>
      </c>
      <c r="AC4055" s="5" t="str">
        <f t="shared" si="992"/>
        <v/>
      </c>
      <c r="AD4055" s="5" t="str">
        <f t="shared" si="993"/>
        <v/>
      </c>
      <c r="AE4055" s="12">
        <f t="shared" si="987"/>
        <v>0</v>
      </c>
    </row>
    <row r="4056" spans="13:31">
      <c r="M4056" s="7">
        <f t="shared" si="994"/>
        <v>0</v>
      </c>
      <c r="N4056" s="220" t="str">
        <f t="shared" si="999"/>
        <v/>
      </c>
      <c r="O4056" s="7">
        <f t="shared" si="995"/>
        <v>0</v>
      </c>
      <c r="P4056" s="7" t="str">
        <f t="shared" si="996"/>
        <v/>
      </c>
      <c r="Q4056" s="7" t="str">
        <f t="shared" si="997"/>
        <v/>
      </c>
      <c r="R4056" s="7" t="str">
        <f t="shared" si="998"/>
        <v/>
      </c>
      <c r="S4056" s="7" t="str">
        <f t="shared" si="988"/>
        <v/>
      </c>
      <c r="T4056" s="7" t="str">
        <f t="shared" si="989"/>
        <v/>
      </c>
      <c r="X4056" s="153">
        <f t="shared" si="990"/>
        <v>0</v>
      </c>
      <c r="AB4056" t="str">
        <f t="shared" si="991"/>
        <v/>
      </c>
      <c r="AC4056" s="5" t="str">
        <f t="shared" si="992"/>
        <v/>
      </c>
      <c r="AD4056" s="5" t="str">
        <f t="shared" si="993"/>
        <v/>
      </c>
      <c r="AE4056" s="12">
        <f t="shared" si="987"/>
        <v>0</v>
      </c>
    </row>
    <row r="4057" spans="13:31">
      <c r="M4057" s="7">
        <f t="shared" si="994"/>
        <v>0</v>
      </c>
      <c r="N4057" s="220" t="str">
        <f t="shared" si="999"/>
        <v/>
      </c>
      <c r="O4057" s="7">
        <f t="shared" si="995"/>
        <v>0</v>
      </c>
      <c r="P4057" s="7" t="str">
        <f t="shared" si="996"/>
        <v/>
      </c>
      <c r="Q4057" s="7" t="str">
        <f t="shared" si="997"/>
        <v/>
      </c>
      <c r="R4057" s="7" t="str">
        <f t="shared" si="998"/>
        <v/>
      </c>
      <c r="S4057" s="7" t="str">
        <f t="shared" si="988"/>
        <v/>
      </c>
      <c r="T4057" s="7" t="str">
        <f t="shared" si="989"/>
        <v/>
      </c>
      <c r="X4057" s="154">
        <f t="shared" si="990"/>
        <v>0</v>
      </c>
      <c r="AB4057" t="str">
        <f t="shared" si="991"/>
        <v/>
      </c>
      <c r="AC4057" s="5" t="str">
        <f t="shared" si="992"/>
        <v/>
      </c>
      <c r="AD4057" s="5" t="str">
        <f t="shared" si="993"/>
        <v/>
      </c>
      <c r="AE4057" s="12">
        <f t="shared" si="987"/>
        <v>0</v>
      </c>
    </row>
    <row r="4058" spans="13:31">
      <c r="M4058" s="7">
        <f t="shared" si="994"/>
        <v>0</v>
      </c>
      <c r="N4058" s="220" t="str">
        <f t="shared" si="999"/>
        <v/>
      </c>
      <c r="O4058" s="7">
        <f t="shared" si="995"/>
        <v>0</v>
      </c>
      <c r="P4058" s="7" t="str">
        <f t="shared" si="996"/>
        <v/>
      </c>
      <c r="Q4058" s="7" t="str">
        <f t="shared" si="997"/>
        <v/>
      </c>
      <c r="R4058" s="7" t="str">
        <f t="shared" si="998"/>
        <v/>
      </c>
      <c r="S4058" s="7" t="str">
        <f t="shared" si="988"/>
        <v/>
      </c>
      <c r="T4058" s="7" t="str">
        <f t="shared" si="989"/>
        <v/>
      </c>
      <c r="X4058" s="153">
        <f t="shared" si="990"/>
        <v>0</v>
      </c>
      <c r="AB4058" t="str">
        <f t="shared" si="991"/>
        <v/>
      </c>
      <c r="AC4058" s="5" t="str">
        <f t="shared" si="992"/>
        <v/>
      </c>
      <c r="AD4058" s="5" t="str">
        <f t="shared" si="993"/>
        <v/>
      </c>
      <c r="AE4058" s="12">
        <f t="shared" si="987"/>
        <v>0</v>
      </c>
    </row>
    <row r="4059" spans="13:31">
      <c r="M4059" s="7">
        <f t="shared" si="994"/>
        <v>0</v>
      </c>
      <c r="N4059" s="220" t="str">
        <f t="shared" si="999"/>
        <v/>
      </c>
      <c r="O4059" s="7">
        <f t="shared" si="995"/>
        <v>0</v>
      </c>
      <c r="P4059" s="7" t="str">
        <f t="shared" si="996"/>
        <v/>
      </c>
      <c r="Q4059" s="7" t="str">
        <f t="shared" si="997"/>
        <v/>
      </c>
      <c r="R4059" s="7" t="str">
        <f t="shared" si="998"/>
        <v/>
      </c>
      <c r="S4059" s="7" t="str">
        <f t="shared" si="988"/>
        <v/>
      </c>
      <c r="T4059" s="7" t="str">
        <f t="shared" si="989"/>
        <v/>
      </c>
      <c r="X4059" s="154">
        <f t="shared" si="990"/>
        <v>0</v>
      </c>
      <c r="AB4059" t="str">
        <f t="shared" si="991"/>
        <v/>
      </c>
      <c r="AC4059" s="5" t="str">
        <f t="shared" si="992"/>
        <v/>
      </c>
      <c r="AD4059" s="5" t="str">
        <f t="shared" si="993"/>
        <v/>
      </c>
      <c r="AE4059" s="12">
        <f t="shared" si="987"/>
        <v>0</v>
      </c>
    </row>
    <row r="4060" spans="13:31">
      <c r="M4060" s="7">
        <f t="shared" si="994"/>
        <v>0</v>
      </c>
      <c r="N4060" s="220" t="str">
        <f t="shared" si="999"/>
        <v/>
      </c>
      <c r="O4060" s="7">
        <f t="shared" si="995"/>
        <v>0</v>
      </c>
      <c r="P4060" s="7" t="str">
        <f t="shared" si="996"/>
        <v/>
      </c>
      <c r="Q4060" s="7" t="str">
        <f t="shared" si="997"/>
        <v/>
      </c>
      <c r="R4060" s="7" t="str">
        <f t="shared" si="998"/>
        <v/>
      </c>
      <c r="S4060" s="7" t="str">
        <f t="shared" si="988"/>
        <v/>
      </c>
      <c r="T4060" s="7" t="str">
        <f t="shared" si="989"/>
        <v/>
      </c>
      <c r="X4060" s="153">
        <f t="shared" si="990"/>
        <v>0</v>
      </c>
      <c r="AB4060" t="str">
        <f t="shared" si="991"/>
        <v/>
      </c>
      <c r="AC4060" s="5" t="str">
        <f t="shared" si="992"/>
        <v/>
      </c>
      <c r="AD4060" s="5" t="str">
        <f t="shared" si="993"/>
        <v/>
      </c>
      <c r="AE4060" s="12">
        <f t="shared" si="987"/>
        <v>0</v>
      </c>
    </row>
    <row r="4061" spans="13:31">
      <c r="M4061" s="7">
        <f t="shared" si="994"/>
        <v>0</v>
      </c>
      <c r="N4061" s="220" t="str">
        <f t="shared" si="999"/>
        <v/>
      </c>
      <c r="O4061" s="7">
        <f t="shared" si="995"/>
        <v>0</v>
      </c>
      <c r="P4061" s="7" t="str">
        <f t="shared" si="996"/>
        <v/>
      </c>
      <c r="Q4061" s="7" t="str">
        <f t="shared" si="997"/>
        <v/>
      </c>
      <c r="R4061" s="7" t="str">
        <f t="shared" si="998"/>
        <v/>
      </c>
      <c r="S4061" s="7" t="str">
        <f t="shared" si="988"/>
        <v/>
      </c>
      <c r="T4061" s="7" t="str">
        <f t="shared" si="989"/>
        <v/>
      </c>
      <c r="X4061" s="154">
        <f t="shared" si="990"/>
        <v>0</v>
      </c>
      <c r="AB4061" t="str">
        <f t="shared" si="991"/>
        <v/>
      </c>
      <c r="AC4061" s="5" t="str">
        <f t="shared" si="992"/>
        <v/>
      </c>
      <c r="AD4061" s="5" t="str">
        <f t="shared" si="993"/>
        <v/>
      </c>
      <c r="AE4061" s="12">
        <f t="shared" si="987"/>
        <v>0</v>
      </c>
    </row>
    <row r="4062" spans="13:31">
      <c r="M4062" s="7">
        <f t="shared" si="994"/>
        <v>0</v>
      </c>
      <c r="N4062" s="220" t="str">
        <f t="shared" si="999"/>
        <v/>
      </c>
      <c r="O4062" s="7">
        <f t="shared" si="995"/>
        <v>0</v>
      </c>
      <c r="P4062" s="7" t="str">
        <f t="shared" si="996"/>
        <v/>
      </c>
      <c r="Q4062" s="7" t="str">
        <f t="shared" si="997"/>
        <v/>
      </c>
      <c r="R4062" s="7" t="str">
        <f t="shared" si="998"/>
        <v/>
      </c>
      <c r="S4062" s="7" t="str">
        <f t="shared" si="988"/>
        <v/>
      </c>
      <c r="T4062" s="7" t="str">
        <f t="shared" si="989"/>
        <v/>
      </c>
      <c r="X4062" s="153">
        <f t="shared" si="990"/>
        <v>0</v>
      </c>
      <c r="AB4062" t="str">
        <f t="shared" si="991"/>
        <v/>
      </c>
      <c r="AC4062" s="5" t="str">
        <f t="shared" si="992"/>
        <v/>
      </c>
      <c r="AD4062" s="5" t="str">
        <f t="shared" si="993"/>
        <v/>
      </c>
      <c r="AE4062" s="12">
        <f t="shared" si="987"/>
        <v>0</v>
      </c>
    </row>
    <row r="4063" spans="13:31">
      <c r="M4063" s="7">
        <f t="shared" si="994"/>
        <v>0</v>
      </c>
      <c r="N4063" s="220" t="str">
        <f t="shared" si="999"/>
        <v/>
      </c>
      <c r="O4063" s="7">
        <f t="shared" si="995"/>
        <v>0</v>
      </c>
      <c r="P4063" s="7" t="str">
        <f t="shared" si="996"/>
        <v/>
      </c>
      <c r="Q4063" s="7" t="str">
        <f t="shared" si="997"/>
        <v/>
      </c>
      <c r="R4063" s="7" t="str">
        <f t="shared" si="998"/>
        <v/>
      </c>
      <c r="S4063" s="7" t="str">
        <f t="shared" si="988"/>
        <v/>
      </c>
      <c r="T4063" s="7" t="str">
        <f t="shared" si="989"/>
        <v/>
      </c>
      <c r="X4063" s="154">
        <f t="shared" si="990"/>
        <v>0</v>
      </c>
      <c r="AB4063" t="str">
        <f t="shared" si="991"/>
        <v/>
      </c>
      <c r="AC4063" s="5" t="str">
        <f t="shared" si="992"/>
        <v/>
      </c>
      <c r="AD4063" s="5" t="str">
        <f t="shared" si="993"/>
        <v/>
      </c>
      <c r="AE4063" s="12">
        <f t="shared" si="987"/>
        <v>0</v>
      </c>
    </row>
    <row r="4064" spans="13:31">
      <c r="M4064" s="7">
        <f t="shared" si="994"/>
        <v>0</v>
      </c>
      <c r="N4064" s="220" t="str">
        <f t="shared" si="999"/>
        <v/>
      </c>
      <c r="O4064" s="7">
        <f t="shared" si="995"/>
        <v>0</v>
      </c>
      <c r="P4064" s="7" t="str">
        <f t="shared" si="996"/>
        <v/>
      </c>
      <c r="Q4064" s="7" t="str">
        <f t="shared" si="997"/>
        <v/>
      </c>
      <c r="R4064" s="7" t="str">
        <f t="shared" si="998"/>
        <v/>
      </c>
      <c r="S4064" s="7" t="str">
        <f t="shared" si="988"/>
        <v/>
      </c>
      <c r="T4064" s="7" t="str">
        <f t="shared" si="989"/>
        <v/>
      </c>
      <c r="X4064" s="153">
        <f t="shared" si="990"/>
        <v>0</v>
      </c>
      <c r="AB4064" t="str">
        <f t="shared" si="991"/>
        <v/>
      </c>
      <c r="AC4064" s="5" t="str">
        <f t="shared" si="992"/>
        <v/>
      </c>
      <c r="AD4064" s="5" t="str">
        <f t="shared" si="993"/>
        <v/>
      </c>
      <c r="AE4064" s="12">
        <f t="shared" si="987"/>
        <v>0</v>
      </c>
    </row>
    <row r="4065" spans="13:31">
      <c r="M4065" s="7">
        <f t="shared" si="994"/>
        <v>0</v>
      </c>
      <c r="N4065" s="220" t="str">
        <f t="shared" si="999"/>
        <v/>
      </c>
      <c r="O4065" s="7">
        <f t="shared" si="995"/>
        <v>0</v>
      </c>
      <c r="P4065" s="7" t="str">
        <f t="shared" si="996"/>
        <v/>
      </c>
      <c r="Q4065" s="7" t="str">
        <f t="shared" si="997"/>
        <v/>
      </c>
      <c r="R4065" s="7" t="str">
        <f t="shared" si="998"/>
        <v/>
      </c>
      <c r="S4065" s="7" t="str">
        <f t="shared" si="988"/>
        <v/>
      </c>
      <c r="T4065" s="7" t="str">
        <f t="shared" si="989"/>
        <v/>
      </c>
      <c r="X4065" s="154">
        <f t="shared" si="990"/>
        <v>0</v>
      </c>
      <c r="AB4065" t="str">
        <f t="shared" si="991"/>
        <v/>
      </c>
      <c r="AC4065" s="5" t="str">
        <f t="shared" si="992"/>
        <v/>
      </c>
      <c r="AD4065" s="5" t="str">
        <f t="shared" si="993"/>
        <v/>
      </c>
      <c r="AE4065" s="12">
        <f t="shared" si="987"/>
        <v>0</v>
      </c>
    </row>
    <row r="4066" spans="13:31">
      <c r="M4066" s="7">
        <f t="shared" si="994"/>
        <v>0</v>
      </c>
      <c r="N4066" s="220" t="str">
        <f t="shared" si="999"/>
        <v/>
      </c>
      <c r="O4066" s="7">
        <f t="shared" si="995"/>
        <v>0</v>
      </c>
      <c r="P4066" s="7" t="str">
        <f t="shared" si="996"/>
        <v/>
      </c>
      <c r="Q4066" s="7" t="str">
        <f t="shared" si="997"/>
        <v/>
      </c>
      <c r="R4066" s="7" t="str">
        <f t="shared" si="998"/>
        <v/>
      </c>
      <c r="S4066" s="7" t="str">
        <f t="shared" si="988"/>
        <v/>
      </c>
      <c r="T4066" s="7" t="str">
        <f t="shared" si="989"/>
        <v/>
      </c>
      <c r="X4066" s="153">
        <f t="shared" si="990"/>
        <v>0</v>
      </c>
      <c r="AB4066" t="str">
        <f t="shared" si="991"/>
        <v/>
      </c>
      <c r="AC4066" s="5" t="str">
        <f t="shared" si="992"/>
        <v/>
      </c>
      <c r="AD4066" s="5" t="str">
        <f t="shared" si="993"/>
        <v/>
      </c>
      <c r="AE4066" s="12">
        <f t="shared" si="987"/>
        <v>0</v>
      </c>
    </row>
    <row r="4067" spans="13:31">
      <c r="M4067" s="7">
        <f t="shared" si="994"/>
        <v>0</v>
      </c>
      <c r="N4067" s="220" t="str">
        <f t="shared" si="999"/>
        <v/>
      </c>
      <c r="O4067" s="7">
        <f t="shared" si="995"/>
        <v>0</v>
      </c>
      <c r="P4067" s="7" t="str">
        <f t="shared" si="996"/>
        <v/>
      </c>
      <c r="Q4067" s="7" t="str">
        <f t="shared" si="997"/>
        <v/>
      </c>
      <c r="R4067" s="7" t="str">
        <f t="shared" si="998"/>
        <v/>
      </c>
      <c r="S4067" s="7" t="str">
        <f t="shared" si="988"/>
        <v/>
      </c>
      <c r="T4067" s="7" t="str">
        <f t="shared" si="989"/>
        <v/>
      </c>
      <c r="X4067" s="154">
        <f t="shared" si="990"/>
        <v>0</v>
      </c>
      <c r="AB4067" t="str">
        <f t="shared" si="991"/>
        <v/>
      </c>
      <c r="AC4067" s="5" t="str">
        <f t="shared" si="992"/>
        <v/>
      </c>
      <c r="AD4067" s="5" t="str">
        <f t="shared" si="993"/>
        <v/>
      </c>
      <c r="AE4067" s="12">
        <f t="shared" si="987"/>
        <v>0</v>
      </c>
    </row>
    <row r="4068" spans="13:31">
      <c r="M4068" s="7">
        <f t="shared" si="994"/>
        <v>0</v>
      </c>
      <c r="N4068" s="220" t="str">
        <f t="shared" si="999"/>
        <v/>
      </c>
      <c r="O4068" s="7">
        <f t="shared" si="995"/>
        <v>0</v>
      </c>
      <c r="P4068" s="7" t="str">
        <f t="shared" si="996"/>
        <v/>
      </c>
      <c r="Q4068" s="7" t="str">
        <f t="shared" si="997"/>
        <v/>
      </c>
      <c r="R4068" s="7" t="str">
        <f t="shared" si="998"/>
        <v/>
      </c>
      <c r="S4068" s="7" t="str">
        <f t="shared" si="988"/>
        <v/>
      </c>
      <c r="T4068" s="7" t="str">
        <f t="shared" si="989"/>
        <v/>
      </c>
      <c r="X4068" s="153">
        <f t="shared" si="990"/>
        <v>0</v>
      </c>
      <c r="AB4068" t="str">
        <f t="shared" si="991"/>
        <v/>
      </c>
      <c r="AC4068" s="5" t="str">
        <f t="shared" si="992"/>
        <v/>
      </c>
      <c r="AD4068" s="5" t="str">
        <f t="shared" si="993"/>
        <v/>
      </c>
      <c r="AE4068" s="12">
        <f t="shared" si="987"/>
        <v>0</v>
      </c>
    </row>
    <row r="4069" spans="13:31">
      <c r="M4069" s="7">
        <f t="shared" si="994"/>
        <v>0</v>
      </c>
      <c r="N4069" s="220" t="str">
        <f t="shared" si="999"/>
        <v/>
      </c>
      <c r="O4069" s="7">
        <f t="shared" si="995"/>
        <v>0</v>
      </c>
      <c r="P4069" s="7" t="str">
        <f t="shared" si="996"/>
        <v/>
      </c>
      <c r="Q4069" s="7" t="str">
        <f t="shared" si="997"/>
        <v/>
      </c>
      <c r="R4069" s="7" t="str">
        <f t="shared" si="998"/>
        <v/>
      </c>
      <c r="S4069" s="7" t="str">
        <f t="shared" si="988"/>
        <v/>
      </c>
      <c r="T4069" s="7" t="str">
        <f t="shared" si="989"/>
        <v/>
      </c>
      <c r="X4069" s="154">
        <f t="shared" si="990"/>
        <v>0</v>
      </c>
      <c r="AB4069" t="str">
        <f t="shared" si="991"/>
        <v/>
      </c>
      <c r="AC4069" s="5" t="str">
        <f t="shared" si="992"/>
        <v/>
      </c>
      <c r="AD4069" s="5" t="str">
        <f t="shared" si="993"/>
        <v/>
      </c>
      <c r="AE4069" s="12">
        <f t="shared" si="987"/>
        <v>0</v>
      </c>
    </row>
    <row r="4070" spans="13:31">
      <c r="M4070" s="7">
        <f t="shared" si="994"/>
        <v>0</v>
      </c>
      <c r="N4070" s="220" t="str">
        <f t="shared" si="999"/>
        <v/>
      </c>
      <c r="O4070" s="7">
        <f t="shared" si="995"/>
        <v>0</v>
      </c>
      <c r="P4070" s="7" t="str">
        <f t="shared" si="996"/>
        <v/>
      </c>
      <c r="Q4070" s="7" t="str">
        <f t="shared" si="997"/>
        <v/>
      </c>
      <c r="R4070" s="7" t="str">
        <f t="shared" si="998"/>
        <v/>
      </c>
      <c r="S4070" s="7" t="str">
        <f t="shared" si="988"/>
        <v/>
      </c>
      <c r="T4070" s="7" t="str">
        <f t="shared" si="989"/>
        <v/>
      </c>
      <c r="X4070" s="153">
        <f t="shared" si="990"/>
        <v>0</v>
      </c>
      <c r="AB4070" t="str">
        <f t="shared" si="991"/>
        <v/>
      </c>
      <c r="AC4070" s="5" t="str">
        <f t="shared" si="992"/>
        <v/>
      </c>
      <c r="AD4070" s="5" t="str">
        <f t="shared" si="993"/>
        <v/>
      </c>
      <c r="AE4070" s="12">
        <f t="shared" si="987"/>
        <v>0</v>
      </c>
    </row>
    <row r="4071" spans="13:31">
      <c r="M4071" s="7">
        <f t="shared" si="994"/>
        <v>0</v>
      </c>
      <c r="N4071" s="220" t="str">
        <f t="shared" si="999"/>
        <v/>
      </c>
      <c r="O4071" s="7">
        <f t="shared" si="995"/>
        <v>0</v>
      </c>
      <c r="P4071" s="7" t="str">
        <f t="shared" si="996"/>
        <v/>
      </c>
      <c r="Q4071" s="7" t="str">
        <f t="shared" si="997"/>
        <v/>
      </c>
      <c r="R4071" s="7" t="str">
        <f t="shared" si="998"/>
        <v/>
      </c>
      <c r="S4071" s="7" t="str">
        <f t="shared" si="988"/>
        <v/>
      </c>
      <c r="T4071" s="7" t="str">
        <f t="shared" si="989"/>
        <v/>
      </c>
      <c r="X4071" s="154">
        <f t="shared" si="990"/>
        <v>0</v>
      </c>
      <c r="AB4071" t="str">
        <f t="shared" si="991"/>
        <v/>
      </c>
      <c r="AC4071" s="5" t="str">
        <f t="shared" si="992"/>
        <v/>
      </c>
      <c r="AD4071" s="5" t="str">
        <f t="shared" si="993"/>
        <v/>
      </c>
      <c r="AE4071" s="12">
        <f t="shared" si="987"/>
        <v>0</v>
      </c>
    </row>
    <row r="4072" spans="13:31">
      <c r="M4072" s="7">
        <f t="shared" si="994"/>
        <v>0</v>
      </c>
      <c r="N4072" s="220" t="str">
        <f t="shared" si="999"/>
        <v/>
      </c>
      <c r="O4072" s="7">
        <f t="shared" si="995"/>
        <v>0</v>
      </c>
      <c r="P4072" s="7" t="str">
        <f t="shared" si="996"/>
        <v/>
      </c>
      <c r="Q4072" s="7" t="str">
        <f t="shared" si="997"/>
        <v/>
      </c>
      <c r="R4072" s="7" t="str">
        <f t="shared" si="998"/>
        <v/>
      </c>
      <c r="S4072" s="7" t="str">
        <f t="shared" si="988"/>
        <v/>
      </c>
      <c r="T4072" s="7" t="str">
        <f t="shared" si="989"/>
        <v/>
      </c>
      <c r="X4072" s="153">
        <f t="shared" si="990"/>
        <v>0</v>
      </c>
      <c r="AB4072" t="str">
        <f t="shared" si="991"/>
        <v/>
      </c>
      <c r="AC4072" s="5" t="str">
        <f t="shared" si="992"/>
        <v/>
      </c>
      <c r="AD4072" s="5" t="str">
        <f t="shared" si="993"/>
        <v/>
      </c>
      <c r="AE4072" s="12">
        <f t="shared" si="987"/>
        <v>0</v>
      </c>
    </row>
    <row r="4073" spans="13:31">
      <c r="M4073" s="7">
        <f t="shared" si="994"/>
        <v>0</v>
      </c>
      <c r="N4073" s="220" t="str">
        <f t="shared" si="999"/>
        <v/>
      </c>
      <c r="O4073" s="7">
        <f t="shared" si="995"/>
        <v>0</v>
      </c>
      <c r="P4073" s="7" t="str">
        <f t="shared" si="996"/>
        <v/>
      </c>
      <c r="Q4073" s="7" t="str">
        <f t="shared" si="997"/>
        <v/>
      </c>
      <c r="R4073" s="7" t="str">
        <f t="shared" si="998"/>
        <v/>
      </c>
      <c r="S4073" s="7" t="str">
        <f t="shared" si="988"/>
        <v/>
      </c>
      <c r="T4073" s="7" t="str">
        <f t="shared" si="989"/>
        <v/>
      </c>
      <c r="X4073" s="154">
        <f t="shared" si="990"/>
        <v>0</v>
      </c>
      <c r="AB4073" t="str">
        <f t="shared" si="991"/>
        <v/>
      </c>
      <c r="AC4073" s="5" t="str">
        <f t="shared" si="992"/>
        <v/>
      </c>
      <c r="AD4073" s="5" t="str">
        <f t="shared" si="993"/>
        <v/>
      </c>
      <c r="AE4073" s="12">
        <f t="shared" si="987"/>
        <v>0</v>
      </c>
    </row>
    <row r="4074" spans="13:31">
      <c r="M4074" s="7">
        <f t="shared" si="994"/>
        <v>0</v>
      </c>
      <c r="N4074" s="220" t="str">
        <f t="shared" si="999"/>
        <v/>
      </c>
      <c r="O4074" s="7">
        <f t="shared" si="995"/>
        <v>0</v>
      </c>
      <c r="P4074" s="7" t="str">
        <f t="shared" si="996"/>
        <v/>
      </c>
      <c r="Q4074" s="7" t="str">
        <f t="shared" si="997"/>
        <v/>
      </c>
      <c r="R4074" s="7" t="str">
        <f t="shared" si="998"/>
        <v/>
      </c>
      <c r="S4074" s="7" t="str">
        <f t="shared" si="988"/>
        <v/>
      </c>
      <c r="T4074" s="7" t="str">
        <f t="shared" si="989"/>
        <v/>
      </c>
      <c r="X4074" s="153">
        <f t="shared" si="990"/>
        <v>0</v>
      </c>
      <c r="AB4074" t="str">
        <f t="shared" si="991"/>
        <v/>
      </c>
      <c r="AC4074" s="5" t="str">
        <f t="shared" si="992"/>
        <v/>
      </c>
      <c r="AD4074" s="5" t="str">
        <f t="shared" si="993"/>
        <v/>
      </c>
      <c r="AE4074" s="12">
        <f t="shared" si="987"/>
        <v>0</v>
      </c>
    </row>
    <row r="4075" spans="13:31">
      <c r="M4075" s="7">
        <f t="shared" si="994"/>
        <v>0</v>
      </c>
      <c r="N4075" s="220" t="str">
        <f t="shared" si="999"/>
        <v/>
      </c>
      <c r="O4075" s="7">
        <f t="shared" si="995"/>
        <v>0</v>
      </c>
      <c r="P4075" s="7" t="str">
        <f t="shared" si="996"/>
        <v/>
      </c>
      <c r="Q4075" s="7" t="str">
        <f t="shared" si="997"/>
        <v/>
      </c>
      <c r="R4075" s="7" t="str">
        <f t="shared" si="998"/>
        <v/>
      </c>
      <c r="S4075" s="7" t="str">
        <f t="shared" si="988"/>
        <v/>
      </c>
      <c r="T4075" s="7" t="str">
        <f t="shared" si="989"/>
        <v/>
      </c>
      <c r="X4075" s="154">
        <f t="shared" si="990"/>
        <v>0</v>
      </c>
      <c r="AB4075" t="str">
        <f t="shared" si="991"/>
        <v/>
      </c>
      <c r="AC4075" s="5" t="str">
        <f t="shared" si="992"/>
        <v/>
      </c>
      <c r="AD4075" s="5" t="str">
        <f t="shared" si="993"/>
        <v/>
      </c>
      <c r="AE4075" s="12">
        <f t="shared" si="987"/>
        <v>0</v>
      </c>
    </row>
    <row r="4076" spans="13:31">
      <c r="M4076" s="7">
        <f t="shared" si="994"/>
        <v>0</v>
      </c>
      <c r="N4076" s="220" t="str">
        <f t="shared" si="999"/>
        <v/>
      </c>
      <c r="O4076" s="7">
        <f t="shared" si="995"/>
        <v>0</v>
      </c>
      <c r="P4076" s="7" t="str">
        <f t="shared" si="996"/>
        <v/>
      </c>
      <c r="Q4076" s="7" t="str">
        <f t="shared" si="997"/>
        <v/>
      </c>
      <c r="R4076" s="7" t="str">
        <f t="shared" si="998"/>
        <v/>
      </c>
      <c r="S4076" s="7" t="str">
        <f t="shared" si="988"/>
        <v/>
      </c>
      <c r="T4076" s="7" t="str">
        <f t="shared" si="989"/>
        <v/>
      </c>
      <c r="X4076" s="153">
        <f t="shared" si="990"/>
        <v>0</v>
      </c>
      <c r="AB4076" t="str">
        <f t="shared" si="991"/>
        <v/>
      </c>
      <c r="AC4076" s="5" t="str">
        <f t="shared" si="992"/>
        <v/>
      </c>
      <c r="AD4076" s="5" t="str">
        <f t="shared" si="993"/>
        <v/>
      </c>
      <c r="AE4076" s="12">
        <f t="shared" si="987"/>
        <v>0</v>
      </c>
    </row>
    <row r="4077" spans="13:31">
      <c r="M4077" s="7">
        <f t="shared" si="994"/>
        <v>0</v>
      </c>
      <c r="N4077" s="220" t="str">
        <f t="shared" si="999"/>
        <v/>
      </c>
      <c r="O4077" s="7">
        <f t="shared" si="995"/>
        <v>0</v>
      </c>
      <c r="P4077" s="7" t="str">
        <f t="shared" si="996"/>
        <v/>
      </c>
      <c r="Q4077" s="7" t="str">
        <f t="shared" si="997"/>
        <v/>
      </c>
      <c r="R4077" s="7" t="str">
        <f t="shared" si="998"/>
        <v/>
      </c>
      <c r="S4077" s="7" t="str">
        <f t="shared" si="988"/>
        <v/>
      </c>
      <c r="T4077" s="7" t="str">
        <f t="shared" si="989"/>
        <v/>
      </c>
      <c r="X4077" s="154">
        <f t="shared" si="990"/>
        <v>0</v>
      </c>
      <c r="AB4077" t="str">
        <f t="shared" si="991"/>
        <v/>
      </c>
      <c r="AC4077" s="5" t="str">
        <f t="shared" si="992"/>
        <v/>
      </c>
      <c r="AD4077" s="5" t="str">
        <f t="shared" si="993"/>
        <v/>
      </c>
      <c r="AE4077" s="12">
        <f t="shared" si="987"/>
        <v>0</v>
      </c>
    </row>
    <row r="4078" spans="13:31">
      <c r="M4078" s="7">
        <f t="shared" si="994"/>
        <v>0</v>
      </c>
      <c r="N4078" s="220" t="str">
        <f t="shared" si="999"/>
        <v/>
      </c>
      <c r="O4078" s="7">
        <f t="shared" si="995"/>
        <v>0</v>
      </c>
      <c r="P4078" s="7" t="str">
        <f t="shared" si="996"/>
        <v/>
      </c>
      <c r="Q4078" s="7" t="str">
        <f t="shared" si="997"/>
        <v/>
      </c>
      <c r="R4078" s="7" t="str">
        <f t="shared" si="998"/>
        <v/>
      </c>
      <c r="S4078" s="7" t="str">
        <f t="shared" si="988"/>
        <v/>
      </c>
      <c r="T4078" s="7" t="str">
        <f t="shared" si="989"/>
        <v/>
      </c>
      <c r="X4078" s="153">
        <f t="shared" si="990"/>
        <v>0</v>
      </c>
      <c r="AB4078" t="str">
        <f t="shared" si="991"/>
        <v/>
      </c>
      <c r="AC4078" s="5" t="str">
        <f t="shared" si="992"/>
        <v/>
      </c>
      <c r="AD4078" s="5" t="str">
        <f t="shared" si="993"/>
        <v/>
      </c>
      <c r="AE4078" s="12">
        <f t="shared" si="987"/>
        <v>0</v>
      </c>
    </row>
    <row r="4079" spans="13:31">
      <c r="M4079" s="7">
        <f t="shared" si="994"/>
        <v>0</v>
      </c>
      <c r="N4079" s="220" t="str">
        <f t="shared" si="999"/>
        <v/>
      </c>
      <c r="O4079" s="7">
        <f t="shared" si="995"/>
        <v>0</v>
      </c>
      <c r="P4079" s="7" t="str">
        <f t="shared" si="996"/>
        <v/>
      </c>
      <c r="Q4079" s="7" t="str">
        <f t="shared" si="997"/>
        <v/>
      </c>
      <c r="R4079" s="7" t="str">
        <f t="shared" si="998"/>
        <v/>
      </c>
      <c r="S4079" s="7" t="str">
        <f t="shared" si="988"/>
        <v/>
      </c>
      <c r="T4079" s="7" t="str">
        <f t="shared" si="989"/>
        <v/>
      </c>
      <c r="X4079" s="154">
        <f t="shared" si="990"/>
        <v>0</v>
      </c>
      <c r="AB4079" t="str">
        <f t="shared" si="991"/>
        <v/>
      </c>
      <c r="AC4079" s="5" t="str">
        <f t="shared" si="992"/>
        <v/>
      </c>
      <c r="AD4079" s="5" t="str">
        <f t="shared" si="993"/>
        <v/>
      </c>
      <c r="AE4079" s="12">
        <f t="shared" si="987"/>
        <v>0</v>
      </c>
    </row>
    <row r="4080" spans="13:31">
      <c r="M4080" s="7">
        <f t="shared" si="994"/>
        <v>0</v>
      </c>
      <c r="N4080" s="220" t="str">
        <f t="shared" si="999"/>
        <v/>
      </c>
      <c r="O4080" s="7">
        <f t="shared" si="995"/>
        <v>0</v>
      </c>
      <c r="P4080" s="7" t="str">
        <f t="shared" si="996"/>
        <v/>
      </c>
      <c r="Q4080" s="7" t="str">
        <f t="shared" si="997"/>
        <v/>
      </c>
      <c r="R4080" s="7" t="str">
        <f t="shared" si="998"/>
        <v/>
      </c>
      <c r="S4080" s="7" t="str">
        <f t="shared" si="988"/>
        <v/>
      </c>
      <c r="T4080" s="7" t="str">
        <f t="shared" si="989"/>
        <v/>
      </c>
      <c r="X4080" s="153">
        <f t="shared" si="990"/>
        <v>0</v>
      </c>
      <c r="AB4080" t="str">
        <f t="shared" si="991"/>
        <v/>
      </c>
      <c r="AC4080" s="5" t="str">
        <f t="shared" si="992"/>
        <v/>
      </c>
      <c r="AD4080" s="5" t="str">
        <f t="shared" si="993"/>
        <v/>
      </c>
      <c r="AE4080" s="12">
        <f t="shared" si="987"/>
        <v>0</v>
      </c>
    </row>
    <row r="4081" spans="13:31">
      <c r="M4081" s="7">
        <f t="shared" si="994"/>
        <v>0</v>
      </c>
      <c r="N4081" s="220" t="str">
        <f t="shared" si="999"/>
        <v/>
      </c>
      <c r="O4081" s="7">
        <f t="shared" si="995"/>
        <v>0</v>
      </c>
      <c r="P4081" s="7" t="str">
        <f t="shared" si="996"/>
        <v/>
      </c>
      <c r="Q4081" s="7" t="str">
        <f t="shared" si="997"/>
        <v/>
      </c>
      <c r="R4081" s="7" t="str">
        <f t="shared" si="998"/>
        <v/>
      </c>
      <c r="S4081" s="7" t="str">
        <f t="shared" si="988"/>
        <v/>
      </c>
      <c r="T4081" s="7" t="str">
        <f t="shared" si="989"/>
        <v/>
      </c>
      <c r="X4081" s="154">
        <f t="shared" si="990"/>
        <v>0</v>
      </c>
      <c r="AB4081" t="str">
        <f t="shared" si="991"/>
        <v/>
      </c>
      <c r="AC4081" s="5" t="str">
        <f t="shared" si="992"/>
        <v/>
      </c>
      <c r="AD4081" s="5" t="str">
        <f t="shared" si="993"/>
        <v/>
      </c>
      <c r="AE4081" s="12">
        <f t="shared" si="987"/>
        <v>0</v>
      </c>
    </row>
    <row r="4082" spans="13:31">
      <c r="M4082" s="7">
        <f t="shared" si="994"/>
        <v>0</v>
      </c>
      <c r="N4082" s="220" t="str">
        <f t="shared" si="999"/>
        <v/>
      </c>
      <c r="O4082" s="7">
        <f t="shared" si="995"/>
        <v>0</v>
      </c>
      <c r="P4082" s="7" t="str">
        <f t="shared" si="996"/>
        <v/>
      </c>
      <c r="Q4082" s="7" t="str">
        <f t="shared" si="997"/>
        <v/>
      </c>
      <c r="R4082" s="7" t="str">
        <f t="shared" si="998"/>
        <v/>
      </c>
      <c r="S4082" s="7" t="str">
        <f t="shared" si="988"/>
        <v/>
      </c>
      <c r="T4082" s="7" t="str">
        <f t="shared" si="989"/>
        <v/>
      </c>
      <c r="X4082" s="153">
        <f t="shared" si="990"/>
        <v>0</v>
      </c>
      <c r="AB4082" t="str">
        <f t="shared" si="991"/>
        <v/>
      </c>
      <c r="AC4082" s="5" t="str">
        <f t="shared" si="992"/>
        <v/>
      </c>
      <c r="AD4082" s="5" t="str">
        <f t="shared" si="993"/>
        <v/>
      </c>
      <c r="AE4082" s="12">
        <f t="shared" si="987"/>
        <v>0</v>
      </c>
    </row>
    <row r="4083" spans="13:31">
      <c r="M4083" s="7">
        <f t="shared" si="994"/>
        <v>0</v>
      </c>
      <c r="N4083" s="220" t="str">
        <f t="shared" si="999"/>
        <v/>
      </c>
      <c r="O4083" s="7">
        <f t="shared" si="995"/>
        <v>0</v>
      </c>
      <c r="P4083" s="7" t="str">
        <f t="shared" si="996"/>
        <v/>
      </c>
      <c r="Q4083" s="7" t="str">
        <f t="shared" si="997"/>
        <v/>
      </c>
      <c r="R4083" s="7" t="str">
        <f t="shared" si="998"/>
        <v/>
      </c>
      <c r="S4083" s="7" t="str">
        <f t="shared" si="988"/>
        <v/>
      </c>
      <c r="T4083" s="7" t="str">
        <f t="shared" si="989"/>
        <v/>
      </c>
      <c r="X4083" s="154">
        <f t="shared" si="990"/>
        <v>0</v>
      </c>
      <c r="AB4083" t="str">
        <f t="shared" si="991"/>
        <v/>
      </c>
      <c r="AC4083" s="5" t="str">
        <f t="shared" si="992"/>
        <v/>
      </c>
      <c r="AD4083" s="5" t="str">
        <f t="shared" si="993"/>
        <v/>
      </c>
      <c r="AE4083" s="12">
        <f t="shared" si="987"/>
        <v>0</v>
      </c>
    </row>
    <row r="4084" spans="13:31">
      <c r="M4084" s="7">
        <f t="shared" si="994"/>
        <v>0</v>
      </c>
      <c r="N4084" s="220" t="str">
        <f t="shared" si="999"/>
        <v/>
      </c>
      <c r="O4084" s="7">
        <f t="shared" si="995"/>
        <v>0</v>
      </c>
      <c r="P4084" s="7" t="str">
        <f t="shared" si="996"/>
        <v/>
      </c>
      <c r="Q4084" s="7" t="str">
        <f t="shared" si="997"/>
        <v/>
      </c>
      <c r="R4084" s="7" t="str">
        <f t="shared" si="998"/>
        <v/>
      </c>
      <c r="S4084" s="7" t="str">
        <f t="shared" si="988"/>
        <v/>
      </c>
      <c r="T4084" s="7" t="str">
        <f t="shared" si="989"/>
        <v/>
      </c>
      <c r="X4084" s="153">
        <f t="shared" si="990"/>
        <v>0</v>
      </c>
      <c r="AB4084" t="str">
        <f t="shared" si="991"/>
        <v/>
      </c>
      <c r="AC4084" s="5" t="str">
        <f t="shared" si="992"/>
        <v/>
      </c>
      <c r="AD4084" s="5" t="str">
        <f t="shared" si="993"/>
        <v/>
      </c>
      <c r="AE4084" s="12">
        <f t="shared" si="987"/>
        <v>0</v>
      </c>
    </row>
    <row r="4085" spans="13:31">
      <c r="M4085" s="7">
        <f t="shared" si="994"/>
        <v>0</v>
      </c>
      <c r="N4085" s="220" t="str">
        <f t="shared" si="999"/>
        <v/>
      </c>
      <c r="O4085" s="7">
        <f t="shared" si="995"/>
        <v>0</v>
      </c>
      <c r="P4085" s="7" t="str">
        <f t="shared" si="996"/>
        <v/>
      </c>
      <c r="Q4085" s="7" t="str">
        <f t="shared" si="997"/>
        <v/>
      </c>
      <c r="R4085" s="7" t="str">
        <f t="shared" si="998"/>
        <v/>
      </c>
      <c r="S4085" s="7" t="str">
        <f t="shared" si="988"/>
        <v/>
      </c>
      <c r="T4085" s="7" t="str">
        <f t="shared" si="989"/>
        <v/>
      </c>
      <c r="X4085" s="154">
        <f t="shared" si="990"/>
        <v>0</v>
      </c>
      <c r="AB4085" t="str">
        <f t="shared" si="991"/>
        <v/>
      </c>
      <c r="AC4085" s="5" t="str">
        <f t="shared" si="992"/>
        <v/>
      </c>
      <c r="AD4085" s="5" t="str">
        <f t="shared" si="993"/>
        <v/>
      </c>
      <c r="AE4085" s="12">
        <f t="shared" si="987"/>
        <v>0</v>
      </c>
    </row>
    <row r="4086" spans="13:31">
      <c r="M4086" s="7">
        <f t="shared" si="994"/>
        <v>0</v>
      </c>
      <c r="N4086" s="220" t="str">
        <f t="shared" si="999"/>
        <v/>
      </c>
      <c r="O4086" s="7">
        <f t="shared" si="995"/>
        <v>0</v>
      </c>
      <c r="P4086" s="7" t="str">
        <f t="shared" si="996"/>
        <v/>
      </c>
      <c r="Q4086" s="7" t="str">
        <f t="shared" si="997"/>
        <v/>
      </c>
      <c r="R4086" s="7" t="str">
        <f t="shared" si="998"/>
        <v/>
      </c>
      <c r="S4086" s="7" t="str">
        <f t="shared" si="988"/>
        <v/>
      </c>
      <c r="T4086" s="7" t="str">
        <f t="shared" si="989"/>
        <v/>
      </c>
      <c r="X4086" s="153">
        <f t="shared" si="990"/>
        <v>0</v>
      </c>
      <c r="AB4086" t="str">
        <f t="shared" si="991"/>
        <v/>
      </c>
      <c r="AC4086" s="5" t="str">
        <f t="shared" si="992"/>
        <v/>
      </c>
      <c r="AD4086" s="5" t="str">
        <f t="shared" si="993"/>
        <v/>
      </c>
      <c r="AE4086" s="12">
        <f t="shared" si="987"/>
        <v>0</v>
      </c>
    </row>
    <row r="4087" spans="13:31">
      <c r="M4087" s="7">
        <f t="shared" si="994"/>
        <v>0</v>
      </c>
      <c r="N4087" s="220" t="str">
        <f t="shared" si="999"/>
        <v/>
      </c>
      <c r="O4087" s="7">
        <f t="shared" si="995"/>
        <v>0</v>
      </c>
      <c r="P4087" s="7" t="str">
        <f t="shared" si="996"/>
        <v/>
      </c>
      <c r="Q4087" s="7" t="str">
        <f t="shared" si="997"/>
        <v/>
      </c>
      <c r="R4087" s="7" t="str">
        <f t="shared" si="998"/>
        <v/>
      </c>
      <c r="S4087" s="7" t="str">
        <f t="shared" si="988"/>
        <v/>
      </c>
      <c r="T4087" s="7" t="str">
        <f t="shared" si="989"/>
        <v/>
      </c>
      <c r="X4087" s="154">
        <f t="shared" si="990"/>
        <v>0</v>
      </c>
      <c r="AB4087" t="str">
        <f t="shared" si="991"/>
        <v/>
      </c>
      <c r="AC4087" s="5" t="str">
        <f t="shared" si="992"/>
        <v/>
      </c>
      <c r="AD4087" s="5" t="str">
        <f t="shared" si="993"/>
        <v/>
      </c>
      <c r="AE4087" s="12">
        <f t="shared" si="987"/>
        <v>0</v>
      </c>
    </row>
    <row r="4088" spans="13:31">
      <c r="M4088" s="7">
        <f t="shared" si="994"/>
        <v>0</v>
      </c>
      <c r="N4088" s="220" t="str">
        <f t="shared" si="999"/>
        <v/>
      </c>
      <c r="O4088" s="7">
        <f t="shared" si="995"/>
        <v>0</v>
      </c>
      <c r="P4088" s="7" t="str">
        <f t="shared" si="996"/>
        <v/>
      </c>
      <c r="Q4088" s="7" t="str">
        <f t="shared" si="997"/>
        <v/>
      </c>
      <c r="R4088" s="7" t="str">
        <f t="shared" si="998"/>
        <v/>
      </c>
      <c r="S4088" s="7" t="str">
        <f t="shared" si="988"/>
        <v/>
      </c>
      <c r="T4088" s="7" t="str">
        <f t="shared" si="989"/>
        <v/>
      </c>
      <c r="X4088" s="153">
        <f t="shared" si="990"/>
        <v>0</v>
      </c>
      <c r="AB4088" t="str">
        <f t="shared" si="991"/>
        <v/>
      </c>
      <c r="AC4088" s="5" t="str">
        <f t="shared" si="992"/>
        <v/>
      </c>
      <c r="AD4088" s="5" t="str">
        <f t="shared" si="993"/>
        <v/>
      </c>
      <c r="AE4088" s="12">
        <f t="shared" si="987"/>
        <v>0</v>
      </c>
    </row>
    <row r="4089" spans="13:31">
      <c r="M4089" s="7">
        <f t="shared" si="994"/>
        <v>0</v>
      </c>
      <c r="N4089" s="220" t="str">
        <f t="shared" si="999"/>
        <v/>
      </c>
      <c r="O4089" s="7">
        <f t="shared" si="995"/>
        <v>0</v>
      </c>
      <c r="P4089" s="7" t="str">
        <f t="shared" si="996"/>
        <v/>
      </c>
      <c r="Q4089" s="7" t="str">
        <f t="shared" si="997"/>
        <v/>
      </c>
      <c r="R4089" s="7" t="str">
        <f t="shared" si="998"/>
        <v/>
      </c>
      <c r="S4089" s="7" t="str">
        <f t="shared" si="988"/>
        <v/>
      </c>
      <c r="T4089" s="7" t="str">
        <f t="shared" si="989"/>
        <v/>
      </c>
      <c r="X4089" s="154">
        <f t="shared" si="990"/>
        <v>0</v>
      </c>
      <c r="AB4089" t="str">
        <f t="shared" si="991"/>
        <v/>
      </c>
      <c r="AC4089" s="5" t="str">
        <f t="shared" si="992"/>
        <v/>
      </c>
      <c r="AD4089" s="5" t="str">
        <f t="shared" si="993"/>
        <v/>
      </c>
      <c r="AE4089" s="12">
        <f t="shared" si="987"/>
        <v>0</v>
      </c>
    </row>
    <row r="4090" spans="13:31">
      <c r="M4090" s="7">
        <f t="shared" si="994"/>
        <v>0</v>
      </c>
      <c r="N4090" s="220" t="str">
        <f t="shared" si="999"/>
        <v/>
      </c>
      <c r="O4090" s="7">
        <f t="shared" si="995"/>
        <v>0</v>
      </c>
      <c r="P4090" s="7" t="str">
        <f t="shared" si="996"/>
        <v/>
      </c>
      <c r="Q4090" s="7" t="str">
        <f t="shared" si="997"/>
        <v/>
      </c>
      <c r="R4090" s="7" t="str">
        <f t="shared" si="998"/>
        <v/>
      </c>
      <c r="S4090" s="7" t="str">
        <f t="shared" si="988"/>
        <v/>
      </c>
      <c r="T4090" s="7" t="str">
        <f t="shared" si="989"/>
        <v/>
      </c>
      <c r="X4090" s="153">
        <f t="shared" si="990"/>
        <v>0</v>
      </c>
      <c r="AB4090" t="str">
        <f t="shared" si="991"/>
        <v/>
      </c>
      <c r="AC4090" s="5" t="str">
        <f t="shared" si="992"/>
        <v/>
      </c>
      <c r="AD4090" s="5" t="str">
        <f t="shared" si="993"/>
        <v/>
      </c>
      <c r="AE4090" s="12">
        <f t="shared" si="987"/>
        <v>0</v>
      </c>
    </row>
    <row r="4091" spans="13:31">
      <c r="M4091" s="7">
        <f t="shared" si="994"/>
        <v>0</v>
      </c>
      <c r="N4091" s="220" t="str">
        <f t="shared" si="999"/>
        <v/>
      </c>
      <c r="O4091" s="7">
        <f t="shared" si="995"/>
        <v>0</v>
      </c>
      <c r="P4091" s="7" t="str">
        <f t="shared" si="996"/>
        <v/>
      </c>
      <c r="Q4091" s="7" t="str">
        <f t="shared" si="997"/>
        <v/>
      </c>
      <c r="R4091" s="7" t="str">
        <f t="shared" si="998"/>
        <v/>
      </c>
      <c r="S4091" s="7" t="str">
        <f t="shared" si="988"/>
        <v/>
      </c>
      <c r="T4091" s="7" t="str">
        <f t="shared" si="989"/>
        <v/>
      </c>
      <c r="X4091" s="154">
        <f t="shared" si="990"/>
        <v>0</v>
      </c>
      <c r="AB4091" t="str">
        <f t="shared" si="991"/>
        <v/>
      </c>
      <c r="AC4091" s="5" t="str">
        <f t="shared" si="992"/>
        <v/>
      </c>
      <c r="AD4091" s="5" t="str">
        <f t="shared" si="993"/>
        <v/>
      </c>
      <c r="AE4091" s="12">
        <f t="shared" ref="AE4091:AE4154" si="1000">X4091</f>
        <v>0</v>
      </c>
    </row>
    <row r="4092" spans="13:31">
      <c r="M4092" s="7">
        <f t="shared" si="994"/>
        <v>0</v>
      </c>
      <c r="N4092" s="220" t="str">
        <f t="shared" si="999"/>
        <v/>
      </c>
      <c r="O4092" s="7">
        <f t="shared" si="995"/>
        <v>0</v>
      </c>
      <c r="P4092" s="7" t="str">
        <f t="shared" si="996"/>
        <v/>
      </c>
      <c r="Q4092" s="7" t="str">
        <f t="shared" si="997"/>
        <v/>
      </c>
      <c r="R4092" s="7" t="str">
        <f t="shared" si="998"/>
        <v/>
      </c>
      <c r="S4092" s="7" t="str">
        <f t="shared" si="988"/>
        <v/>
      </c>
      <c r="T4092" s="7" t="str">
        <f t="shared" si="989"/>
        <v/>
      </c>
      <c r="X4092" s="153">
        <f t="shared" si="990"/>
        <v>0</v>
      </c>
      <c r="AB4092" t="str">
        <f t="shared" si="991"/>
        <v/>
      </c>
      <c r="AC4092" s="5" t="str">
        <f t="shared" si="992"/>
        <v/>
      </c>
      <c r="AD4092" s="5" t="str">
        <f t="shared" si="993"/>
        <v/>
      </c>
      <c r="AE4092" s="12">
        <f t="shared" si="1000"/>
        <v>0</v>
      </c>
    </row>
    <row r="4093" spans="13:31">
      <c r="M4093" s="7">
        <f t="shared" si="994"/>
        <v>0</v>
      </c>
      <c r="N4093" s="220" t="str">
        <f t="shared" si="999"/>
        <v/>
      </c>
      <c r="O4093" s="7">
        <f t="shared" si="995"/>
        <v>0</v>
      </c>
      <c r="P4093" s="7" t="str">
        <f t="shared" si="996"/>
        <v/>
      </c>
      <c r="Q4093" s="7" t="str">
        <f t="shared" si="997"/>
        <v/>
      </c>
      <c r="R4093" s="7" t="str">
        <f t="shared" si="998"/>
        <v/>
      </c>
      <c r="S4093" s="7" t="str">
        <f t="shared" si="988"/>
        <v/>
      </c>
      <c r="T4093" s="7" t="str">
        <f t="shared" si="989"/>
        <v/>
      </c>
      <c r="X4093" s="154">
        <f t="shared" si="990"/>
        <v>0</v>
      </c>
      <c r="AB4093" t="str">
        <f t="shared" si="991"/>
        <v/>
      </c>
      <c r="AC4093" s="5" t="str">
        <f t="shared" si="992"/>
        <v/>
      </c>
      <c r="AD4093" s="5" t="str">
        <f t="shared" si="993"/>
        <v/>
      </c>
      <c r="AE4093" s="12">
        <f t="shared" si="1000"/>
        <v>0</v>
      </c>
    </row>
    <row r="4094" spans="13:31">
      <c r="M4094" s="7">
        <f t="shared" si="994"/>
        <v>0</v>
      </c>
      <c r="N4094" s="220" t="str">
        <f t="shared" si="999"/>
        <v/>
      </c>
      <c r="O4094" s="7">
        <f t="shared" si="995"/>
        <v>0</v>
      </c>
      <c r="P4094" s="7" t="str">
        <f t="shared" si="996"/>
        <v/>
      </c>
      <c r="Q4094" s="7" t="str">
        <f t="shared" si="997"/>
        <v/>
      </c>
      <c r="R4094" s="7" t="str">
        <f t="shared" si="998"/>
        <v/>
      </c>
      <c r="S4094" s="7" t="str">
        <f t="shared" si="988"/>
        <v/>
      </c>
      <c r="T4094" s="7" t="str">
        <f t="shared" si="989"/>
        <v/>
      </c>
      <c r="X4094" s="153">
        <f t="shared" si="990"/>
        <v>0</v>
      </c>
      <c r="AB4094" t="str">
        <f t="shared" si="991"/>
        <v/>
      </c>
      <c r="AC4094" s="5" t="str">
        <f t="shared" si="992"/>
        <v/>
      </c>
      <c r="AD4094" s="5" t="str">
        <f t="shared" si="993"/>
        <v/>
      </c>
      <c r="AE4094" s="12">
        <f t="shared" si="1000"/>
        <v>0</v>
      </c>
    </row>
    <row r="4095" spans="13:31">
      <c r="M4095" s="7">
        <f t="shared" si="994"/>
        <v>0</v>
      </c>
      <c r="N4095" s="220" t="str">
        <f t="shared" si="999"/>
        <v/>
      </c>
      <c r="O4095" s="7">
        <f t="shared" si="995"/>
        <v>0</v>
      </c>
      <c r="P4095" s="7" t="str">
        <f t="shared" si="996"/>
        <v/>
      </c>
      <c r="Q4095" s="7" t="str">
        <f t="shared" si="997"/>
        <v/>
      </c>
      <c r="R4095" s="7" t="str">
        <f t="shared" si="998"/>
        <v/>
      </c>
      <c r="S4095" s="7" t="str">
        <f t="shared" si="988"/>
        <v/>
      </c>
      <c r="T4095" s="7" t="str">
        <f t="shared" si="989"/>
        <v/>
      </c>
      <c r="X4095" s="154">
        <f t="shared" si="990"/>
        <v>0</v>
      </c>
      <c r="AB4095" t="str">
        <f t="shared" si="991"/>
        <v/>
      </c>
      <c r="AC4095" s="5" t="str">
        <f t="shared" si="992"/>
        <v/>
      </c>
      <c r="AD4095" s="5" t="str">
        <f t="shared" si="993"/>
        <v/>
      </c>
      <c r="AE4095" s="12">
        <f t="shared" si="1000"/>
        <v>0</v>
      </c>
    </row>
    <row r="4096" spans="13:31">
      <c r="M4096" s="7">
        <f t="shared" si="994"/>
        <v>0</v>
      </c>
      <c r="N4096" s="220" t="str">
        <f t="shared" si="999"/>
        <v/>
      </c>
      <c r="O4096" s="7">
        <f t="shared" si="995"/>
        <v>0</v>
      </c>
      <c r="P4096" s="7" t="str">
        <f t="shared" si="996"/>
        <v/>
      </c>
      <c r="Q4096" s="7" t="str">
        <f t="shared" si="997"/>
        <v/>
      </c>
      <c r="R4096" s="7" t="str">
        <f t="shared" si="998"/>
        <v/>
      </c>
      <c r="S4096" s="7" t="str">
        <f t="shared" si="988"/>
        <v/>
      </c>
      <c r="T4096" s="7" t="str">
        <f t="shared" si="989"/>
        <v/>
      </c>
      <c r="X4096" s="153">
        <f t="shared" si="990"/>
        <v>0</v>
      </c>
      <c r="AB4096" t="str">
        <f t="shared" si="991"/>
        <v/>
      </c>
      <c r="AC4096" s="5" t="str">
        <f t="shared" si="992"/>
        <v/>
      </c>
      <c r="AD4096" s="5" t="str">
        <f t="shared" si="993"/>
        <v/>
      </c>
      <c r="AE4096" s="12">
        <f t="shared" si="1000"/>
        <v>0</v>
      </c>
    </row>
    <row r="4097" spans="13:31">
      <c r="M4097" s="7">
        <f t="shared" si="994"/>
        <v>0</v>
      </c>
      <c r="N4097" s="220" t="str">
        <f t="shared" si="999"/>
        <v/>
      </c>
      <c r="O4097" s="7">
        <f t="shared" si="995"/>
        <v>0</v>
      </c>
      <c r="P4097" s="7" t="str">
        <f t="shared" si="996"/>
        <v/>
      </c>
      <c r="Q4097" s="7" t="str">
        <f t="shared" si="997"/>
        <v/>
      </c>
      <c r="R4097" s="7" t="str">
        <f t="shared" si="998"/>
        <v/>
      </c>
      <c r="S4097" s="7" t="str">
        <f t="shared" si="988"/>
        <v/>
      </c>
      <c r="T4097" s="7" t="str">
        <f t="shared" si="989"/>
        <v/>
      </c>
      <c r="X4097" s="154">
        <f t="shared" si="990"/>
        <v>0</v>
      </c>
      <c r="AB4097" t="str">
        <f t="shared" si="991"/>
        <v/>
      </c>
      <c r="AC4097" s="5" t="str">
        <f t="shared" si="992"/>
        <v/>
      </c>
      <c r="AD4097" s="5" t="str">
        <f t="shared" si="993"/>
        <v/>
      </c>
      <c r="AE4097" s="12">
        <f t="shared" si="1000"/>
        <v>0</v>
      </c>
    </row>
    <row r="4098" spans="13:31">
      <c r="M4098" s="7">
        <f t="shared" si="994"/>
        <v>0</v>
      </c>
      <c r="N4098" s="220" t="str">
        <f t="shared" si="999"/>
        <v/>
      </c>
      <c r="O4098" s="7">
        <f t="shared" si="995"/>
        <v>0</v>
      </c>
      <c r="P4098" s="7" t="str">
        <f t="shared" si="996"/>
        <v/>
      </c>
      <c r="Q4098" s="7" t="str">
        <f t="shared" si="997"/>
        <v/>
      </c>
      <c r="R4098" s="7" t="str">
        <f t="shared" si="998"/>
        <v/>
      </c>
      <c r="S4098" s="7" t="str">
        <f t="shared" si="988"/>
        <v/>
      </c>
      <c r="T4098" s="7" t="str">
        <f t="shared" si="989"/>
        <v/>
      </c>
      <c r="X4098" s="153">
        <f t="shared" si="990"/>
        <v>0</v>
      </c>
      <c r="AB4098" t="str">
        <f t="shared" si="991"/>
        <v/>
      </c>
      <c r="AC4098" s="5" t="str">
        <f t="shared" si="992"/>
        <v/>
      </c>
      <c r="AD4098" s="5" t="str">
        <f t="shared" si="993"/>
        <v/>
      </c>
      <c r="AE4098" s="12">
        <f t="shared" si="1000"/>
        <v>0</v>
      </c>
    </row>
    <row r="4099" spans="13:31">
      <c r="M4099" s="7">
        <f t="shared" si="994"/>
        <v>0</v>
      </c>
      <c r="N4099" s="220" t="str">
        <f t="shared" si="999"/>
        <v/>
      </c>
      <c r="O4099" s="7">
        <f t="shared" si="995"/>
        <v>0</v>
      </c>
      <c r="P4099" s="7" t="str">
        <f t="shared" si="996"/>
        <v/>
      </c>
      <c r="Q4099" s="7" t="str">
        <f t="shared" si="997"/>
        <v/>
      </c>
      <c r="R4099" s="7" t="str">
        <f t="shared" si="998"/>
        <v/>
      </c>
      <c r="S4099" s="7" t="str">
        <f t="shared" ref="S4099:S4162" si="1001">IFERROR(IF(N4099&lt;0,-O4099,""),"")</f>
        <v/>
      </c>
      <c r="T4099" s="7" t="str">
        <f t="shared" ref="T4099:T4162" si="1002">IFERROR(IF(AND(K4099&lt;&gt;"",H4099&lt;&gt;"",K4099=H4099),L4099,""),"")</f>
        <v/>
      </c>
      <c r="X4099" s="154">
        <f t="shared" ref="X4099:X4162" si="1003">IFERROR(IF(H4099="",K4099*J4099,W4099*V4099),"")</f>
        <v>0</v>
      </c>
      <c r="AB4099" t="str">
        <f t="shared" ref="AB4099:AB4162" si="1004">IF(C4099=0,"",C4099)</f>
        <v/>
      </c>
      <c r="AC4099" s="5" t="str">
        <f t="shared" ref="AC4099:AC4162" si="1005">IF(D4099=0,"",D4099)</f>
        <v/>
      </c>
      <c r="AD4099" s="5" t="str">
        <f t="shared" ref="AD4099:AD4162" si="1006">IF(F4099=0,"",F4099)</f>
        <v/>
      </c>
      <c r="AE4099" s="12">
        <f t="shared" si="1000"/>
        <v>0</v>
      </c>
    </row>
    <row r="4100" spans="13:31">
      <c r="M4100" s="7">
        <f t="shared" ref="M4100:M4163" si="1007">IFERROR(K4100-H4100,"")</f>
        <v>0</v>
      </c>
      <c r="N4100" s="220" t="str">
        <f t="shared" si="999"/>
        <v/>
      </c>
      <c r="O4100" s="7">
        <f t="shared" ref="O4100:O4163" si="1008">IFERROR(M4100*J4100,"")</f>
        <v>0</v>
      </c>
      <c r="P4100" s="7" t="str">
        <f t="shared" ref="P4100:P4163" si="1009">IFERROR(IF(N4100&gt;5%,O4100*((N4100-5%)/N4100),""),"")</f>
        <v/>
      </c>
      <c r="Q4100" s="7" t="str">
        <f t="shared" ref="Q4100:Q4163" si="1010">IFERROR(IF(N4100&gt;0,O4100*(MIN(N4100,5%)/N4100),""),"")</f>
        <v/>
      </c>
      <c r="R4100" s="7" t="str">
        <f t="shared" ref="R4100:R4163" si="1011">IFERROR(IF(AND(K4100&gt;0,H4100="",L4100&lt;&gt;0),L4100,""),"")</f>
        <v/>
      </c>
      <c r="S4100" s="7" t="str">
        <f t="shared" si="1001"/>
        <v/>
      </c>
      <c r="T4100" s="7" t="str">
        <f t="shared" si="1002"/>
        <v/>
      </c>
      <c r="X4100" s="153">
        <f t="shared" si="1003"/>
        <v>0</v>
      </c>
      <c r="AB4100" t="str">
        <f t="shared" si="1004"/>
        <v/>
      </c>
      <c r="AC4100" s="5" t="str">
        <f t="shared" si="1005"/>
        <v/>
      </c>
      <c r="AD4100" s="5" t="str">
        <f t="shared" si="1006"/>
        <v/>
      </c>
      <c r="AE4100" s="12">
        <f t="shared" si="1000"/>
        <v>0</v>
      </c>
    </row>
    <row r="4101" spans="13:31">
      <c r="M4101" s="7">
        <f t="shared" si="1007"/>
        <v>0</v>
      </c>
      <c r="N4101" s="220" t="str">
        <f t="shared" ref="N4101:N4164" si="1012">IFERROR(M4101/H4101,"")</f>
        <v/>
      </c>
      <c r="O4101" s="7">
        <f t="shared" si="1008"/>
        <v>0</v>
      </c>
      <c r="P4101" s="7" t="str">
        <f t="shared" si="1009"/>
        <v/>
      </c>
      <c r="Q4101" s="7" t="str">
        <f t="shared" si="1010"/>
        <v/>
      </c>
      <c r="R4101" s="7" t="str">
        <f t="shared" si="1011"/>
        <v/>
      </c>
      <c r="S4101" s="7" t="str">
        <f t="shared" si="1001"/>
        <v/>
      </c>
      <c r="T4101" s="7" t="str">
        <f t="shared" si="1002"/>
        <v/>
      </c>
      <c r="X4101" s="154">
        <f t="shared" si="1003"/>
        <v>0</v>
      </c>
      <c r="AB4101" t="str">
        <f t="shared" si="1004"/>
        <v/>
      </c>
      <c r="AC4101" s="5" t="str">
        <f t="shared" si="1005"/>
        <v/>
      </c>
      <c r="AD4101" s="5" t="str">
        <f t="shared" si="1006"/>
        <v/>
      </c>
      <c r="AE4101" s="12">
        <f t="shared" si="1000"/>
        <v>0</v>
      </c>
    </row>
    <row r="4102" spans="13:31">
      <c r="M4102" s="7">
        <f t="shared" si="1007"/>
        <v>0</v>
      </c>
      <c r="N4102" s="220" t="str">
        <f t="shared" si="1012"/>
        <v/>
      </c>
      <c r="O4102" s="7">
        <f t="shared" si="1008"/>
        <v>0</v>
      </c>
      <c r="P4102" s="7" t="str">
        <f t="shared" si="1009"/>
        <v/>
      </c>
      <c r="Q4102" s="7" t="str">
        <f t="shared" si="1010"/>
        <v/>
      </c>
      <c r="R4102" s="7" t="str">
        <f t="shared" si="1011"/>
        <v/>
      </c>
      <c r="S4102" s="7" t="str">
        <f t="shared" si="1001"/>
        <v/>
      </c>
      <c r="T4102" s="7" t="str">
        <f t="shared" si="1002"/>
        <v/>
      </c>
      <c r="X4102" s="153">
        <f t="shared" si="1003"/>
        <v>0</v>
      </c>
      <c r="AB4102" t="str">
        <f t="shared" si="1004"/>
        <v/>
      </c>
      <c r="AC4102" s="5" t="str">
        <f t="shared" si="1005"/>
        <v/>
      </c>
      <c r="AD4102" s="5" t="str">
        <f t="shared" si="1006"/>
        <v/>
      </c>
      <c r="AE4102" s="12">
        <f t="shared" si="1000"/>
        <v>0</v>
      </c>
    </row>
    <row r="4103" spans="13:31">
      <c r="M4103" s="7">
        <f t="shared" si="1007"/>
        <v>0</v>
      </c>
      <c r="N4103" s="220" t="str">
        <f t="shared" si="1012"/>
        <v/>
      </c>
      <c r="O4103" s="7">
        <f t="shared" si="1008"/>
        <v>0</v>
      </c>
      <c r="P4103" s="7" t="str">
        <f t="shared" si="1009"/>
        <v/>
      </c>
      <c r="Q4103" s="7" t="str">
        <f t="shared" si="1010"/>
        <v/>
      </c>
      <c r="R4103" s="7" t="str">
        <f t="shared" si="1011"/>
        <v/>
      </c>
      <c r="S4103" s="7" t="str">
        <f t="shared" si="1001"/>
        <v/>
      </c>
      <c r="T4103" s="7" t="str">
        <f t="shared" si="1002"/>
        <v/>
      </c>
      <c r="X4103" s="154">
        <f t="shared" si="1003"/>
        <v>0</v>
      </c>
      <c r="AB4103" t="str">
        <f t="shared" si="1004"/>
        <v/>
      </c>
      <c r="AC4103" s="5" t="str">
        <f t="shared" si="1005"/>
        <v/>
      </c>
      <c r="AD4103" s="5" t="str">
        <f t="shared" si="1006"/>
        <v/>
      </c>
      <c r="AE4103" s="12">
        <f t="shared" si="1000"/>
        <v>0</v>
      </c>
    </row>
    <row r="4104" spans="13:31">
      <c r="M4104" s="7">
        <f t="shared" si="1007"/>
        <v>0</v>
      </c>
      <c r="N4104" s="220" t="str">
        <f t="shared" si="1012"/>
        <v/>
      </c>
      <c r="O4104" s="7">
        <f t="shared" si="1008"/>
        <v>0</v>
      </c>
      <c r="P4104" s="7" t="str">
        <f t="shared" si="1009"/>
        <v/>
      </c>
      <c r="Q4104" s="7" t="str">
        <f t="shared" si="1010"/>
        <v/>
      </c>
      <c r="R4104" s="7" t="str">
        <f t="shared" si="1011"/>
        <v/>
      </c>
      <c r="S4104" s="7" t="str">
        <f t="shared" si="1001"/>
        <v/>
      </c>
      <c r="T4104" s="7" t="str">
        <f t="shared" si="1002"/>
        <v/>
      </c>
      <c r="X4104" s="153">
        <f t="shared" si="1003"/>
        <v>0</v>
      </c>
      <c r="AB4104" t="str">
        <f t="shared" si="1004"/>
        <v/>
      </c>
      <c r="AC4104" s="5" t="str">
        <f t="shared" si="1005"/>
        <v/>
      </c>
      <c r="AD4104" s="5" t="str">
        <f t="shared" si="1006"/>
        <v/>
      </c>
      <c r="AE4104" s="12">
        <f t="shared" si="1000"/>
        <v>0</v>
      </c>
    </row>
    <row r="4105" spans="13:31">
      <c r="M4105" s="7">
        <f t="shared" si="1007"/>
        <v>0</v>
      </c>
      <c r="N4105" s="220" t="str">
        <f t="shared" si="1012"/>
        <v/>
      </c>
      <c r="O4105" s="7">
        <f t="shared" si="1008"/>
        <v>0</v>
      </c>
      <c r="P4105" s="7" t="str">
        <f t="shared" si="1009"/>
        <v/>
      </c>
      <c r="Q4105" s="7" t="str">
        <f t="shared" si="1010"/>
        <v/>
      </c>
      <c r="R4105" s="7" t="str">
        <f t="shared" si="1011"/>
        <v/>
      </c>
      <c r="S4105" s="7" t="str">
        <f t="shared" si="1001"/>
        <v/>
      </c>
      <c r="T4105" s="7" t="str">
        <f t="shared" si="1002"/>
        <v/>
      </c>
      <c r="X4105" s="154">
        <f t="shared" si="1003"/>
        <v>0</v>
      </c>
      <c r="AB4105" t="str">
        <f t="shared" si="1004"/>
        <v/>
      </c>
      <c r="AC4105" s="5" t="str">
        <f t="shared" si="1005"/>
        <v/>
      </c>
      <c r="AD4105" s="5" t="str">
        <f t="shared" si="1006"/>
        <v/>
      </c>
      <c r="AE4105" s="12">
        <f t="shared" si="1000"/>
        <v>0</v>
      </c>
    </row>
    <row r="4106" spans="13:31">
      <c r="M4106" s="7">
        <f t="shared" si="1007"/>
        <v>0</v>
      </c>
      <c r="N4106" s="220" t="str">
        <f t="shared" si="1012"/>
        <v/>
      </c>
      <c r="O4106" s="7">
        <f t="shared" si="1008"/>
        <v>0</v>
      </c>
      <c r="P4106" s="7" t="str">
        <f t="shared" si="1009"/>
        <v/>
      </c>
      <c r="Q4106" s="7" t="str">
        <f t="shared" si="1010"/>
        <v/>
      </c>
      <c r="R4106" s="7" t="str">
        <f t="shared" si="1011"/>
        <v/>
      </c>
      <c r="S4106" s="7" t="str">
        <f t="shared" si="1001"/>
        <v/>
      </c>
      <c r="T4106" s="7" t="str">
        <f t="shared" si="1002"/>
        <v/>
      </c>
      <c r="X4106" s="153">
        <f t="shared" si="1003"/>
        <v>0</v>
      </c>
      <c r="AB4106" t="str">
        <f t="shared" si="1004"/>
        <v/>
      </c>
      <c r="AC4106" s="5" t="str">
        <f t="shared" si="1005"/>
        <v/>
      </c>
      <c r="AD4106" s="5" t="str">
        <f t="shared" si="1006"/>
        <v/>
      </c>
      <c r="AE4106" s="12">
        <f t="shared" si="1000"/>
        <v>0</v>
      </c>
    </row>
    <row r="4107" spans="13:31">
      <c r="M4107" s="7">
        <f t="shared" si="1007"/>
        <v>0</v>
      </c>
      <c r="N4107" s="220" t="str">
        <f t="shared" si="1012"/>
        <v/>
      </c>
      <c r="O4107" s="7">
        <f t="shared" si="1008"/>
        <v>0</v>
      </c>
      <c r="P4107" s="7" t="str">
        <f t="shared" si="1009"/>
        <v/>
      </c>
      <c r="Q4107" s="7" t="str">
        <f t="shared" si="1010"/>
        <v/>
      </c>
      <c r="R4107" s="7" t="str">
        <f t="shared" si="1011"/>
        <v/>
      </c>
      <c r="S4107" s="7" t="str">
        <f t="shared" si="1001"/>
        <v/>
      </c>
      <c r="T4107" s="7" t="str">
        <f t="shared" si="1002"/>
        <v/>
      </c>
      <c r="X4107" s="154">
        <f t="shared" si="1003"/>
        <v>0</v>
      </c>
      <c r="AB4107" t="str">
        <f t="shared" si="1004"/>
        <v/>
      </c>
      <c r="AC4107" s="5" t="str">
        <f t="shared" si="1005"/>
        <v/>
      </c>
      <c r="AD4107" s="5" t="str">
        <f t="shared" si="1006"/>
        <v/>
      </c>
      <c r="AE4107" s="12">
        <f t="shared" si="1000"/>
        <v>0</v>
      </c>
    </row>
    <row r="4108" spans="13:31">
      <c r="M4108" s="7">
        <f t="shared" si="1007"/>
        <v>0</v>
      </c>
      <c r="N4108" s="220" t="str">
        <f t="shared" si="1012"/>
        <v/>
      </c>
      <c r="O4108" s="7">
        <f t="shared" si="1008"/>
        <v>0</v>
      </c>
      <c r="P4108" s="7" t="str">
        <f t="shared" si="1009"/>
        <v/>
      </c>
      <c r="Q4108" s="7" t="str">
        <f t="shared" si="1010"/>
        <v/>
      </c>
      <c r="R4108" s="7" t="str">
        <f t="shared" si="1011"/>
        <v/>
      </c>
      <c r="S4108" s="7" t="str">
        <f t="shared" si="1001"/>
        <v/>
      </c>
      <c r="T4108" s="7" t="str">
        <f t="shared" si="1002"/>
        <v/>
      </c>
      <c r="X4108" s="153">
        <f t="shared" si="1003"/>
        <v>0</v>
      </c>
      <c r="AB4108" t="str">
        <f t="shared" si="1004"/>
        <v/>
      </c>
      <c r="AC4108" s="5" t="str">
        <f t="shared" si="1005"/>
        <v/>
      </c>
      <c r="AD4108" s="5" t="str">
        <f t="shared" si="1006"/>
        <v/>
      </c>
      <c r="AE4108" s="12">
        <f t="shared" si="1000"/>
        <v>0</v>
      </c>
    </row>
    <row r="4109" spans="13:31">
      <c r="M4109" s="7">
        <f t="shared" si="1007"/>
        <v>0</v>
      </c>
      <c r="N4109" s="220" t="str">
        <f t="shared" si="1012"/>
        <v/>
      </c>
      <c r="O4109" s="7">
        <f t="shared" si="1008"/>
        <v>0</v>
      </c>
      <c r="P4109" s="7" t="str">
        <f t="shared" si="1009"/>
        <v/>
      </c>
      <c r="Q4109" s="7" t="str">
        <f t="shared" si="1010"/>
        <v/>
      </c>
      <c r="R4109" s="7" t="str">
        <f t="shared" si="1011"/>
        <v/>
      </c>
      <c r="S4109" s="7" t="str">
        <f t="shared" si="1001"/>
        <v/>
      </c>
      <c r="T4109" s="7" t="str">
        <f t="shared" si="1002"/>
        <v/>
      </c>
      <c r="X4109" s="154">
        <f t="shared" si="1003"/>
        <v>0</v>
      </c>
      <c r="AB4109" t="str">
        <f t="shared" si="1004"/>
        <v/>
      </c>
      <c r="AC4109" s="5" t="str">
        <f t="shared" si="1005"/>
        <v/>
      </c>
      <c r="AD4109" s="5" t="str">
        <f t="shared" si="1006"/>
        <v/>
      </c>
      <c r="AE4109" s="12">
        <f t="shared" si="1000"/>
        <v>0</v>
      </c>
    </row>
    <row r="4110" spans="13:31">
      <c r="M4110" s="7">
        <f t="shared" si="1007"/>
        <v>0</v>
      </c>
      <c r="N4110" s="220" t="str">
        <f t="shared" si="1012"/>
        <v/>
      </c>
      <c r="O4110" s="7">
        <f t="shared" si="1008"/>
        <v>0</v>
      </c>
      <c r="P4110" s="7" t="str">
        <f t="shared" si="1009"/>
        <v/>
      </c>
      <c r="Q4110" s="7" t="str">
        <f t="shared" si="1010"/>
        <v/>
      </c>
      <c r="R4110" s="7" t="str">
        <f t="shared" si="1011"/>
        <v/>
      </c>
      <c r="S4110" s="7" t="str">
        <f t="shared" si="1001"/>
        <v/>
      </c>
      <c r="T4110" s="7" t="str">
        <f t="shared" si="1002"/>
        <v/>
      </c>
      <c r="X4110" s="153">
        <f t="shared" si="1003"/>
        <v>0</v>
      </c>
      <c r="AB4110" t="str">
        <f t="shared" si="1004"/>
        <v/>
      </c>
      <c r="AC4110" s="5" t="str">
        <f t="shared" si="1005"/>
        <v/>
      </c>
      <c r="AD4110" s="5" t="str">
        <f t="shared" si="1006"/>
        <v/>
      </c>
      <c r="AE4110" s="12">
        <f t="shared" si="1000"/>
        <v>0</v>
      </c>
    </row>
    <row r="4111" spans="13:31">
      <c r="M4111" s="7">
        <f t="shared" si="1007"/>
        <v>0</v>
      </c>
      <c r="N4111" s="220" t="str">
        <f t="shared" si="1012"/>
        <v/>
      </c>
      <c r="O4111" s="7">
        <f t="shared" si="1008"/>
        <v>0</v>
      </c>
      <c r="P4111" s="7" t="str">
        <f t="shared" si="1009"/>
        <v/>
      </c>
      <c r="Q4111" s="7" t="str">
        <f t="shared" si="1010"/>
        <v/>
      </c>
      <c r="R4111" s="7" t="str">
        <f t="shared" si="1011"/>
        <v/>
      </c>
      <c r="S4111" s="7" t="str">
        <f t="shared" si="1001"/>
        <v/>
      </c>
      <c r="T4111" s="7" t="str">
        <f t="shared" si="1002"/>
        <v/>
      </c>
      <c r="X4111" s="154">
        <f t="shared" si="1003"/>
        <v>0</v>
      </c>
      <c r="AB4111" t="str">
        <f t="shared" si="1004"/>
        <v/>
      </c>
      <c r="AC4111" s="5" t="str">
        <f t="shared" si="1005"/>
        <v/>
      </c>
      <c r="AD4111" s="5" t="str">
        <f t="shared" si="1006"/>
        <v/>
      </c>
      <c r="AE4111" s="12">
        <f t="shared" si="1000"/>
        <v>0</v>
      </c>
    </row>
    <row r="4112" spans="13:31">
      <c r="M4112" s="7">
        <f t="shared" si="1007"/>
        <v>0</v>
      </c>
      <c r="N4112" s="220" t="str">
        <f t="shared" si="1012"/>
        <v/>
      </c>
      <c r="O4112" s="7">
        <f t="shared" si="1008"/>
        <v>0</v>
      </c>
      <c r="P4112" s="7" t="str">
        <f t="shared" si="1009"/>
        <v/>
      </c>
      <c r="Q4112" s="7" t="str">
        <f t="shared" si="1010"/>
        <v/>
      </c>
      <c r="R4112" s="7" t="str">
        <f t="shared" si="1011"/>
        <v/>
      </c>
      <c r="S4112" s="7" t="str">
        <f t="shared" si="1001"/>
        <v/>
      </c>
      <c r="T4112" s="7" t="str">
        <f t="shared" si="1002"/>
        <v/>
      </c>
      <c r="X4112" s="153">
        <f t="shared" si="1003"/>
        <v>0</v>
      </c>
      <c r="AB4112" t="str">
        <f t="shared" si="1004"/>
        <v/>
      </c>
      <c r="AC4112" s="5" t="str">
        <f t="shared" si="1005"/>
        <v/>
      </c>
      <c r="AD4112" s="5" t="str">
        <f t="shared" si="1006"/>
        <v/>
      </c>
      <c r="AE4112" s="12">
        <f t="shared" si="1000"/>
        <v>0</v>
      </c>
    </row>
    <row r="4113" spans="13:31">
      <c r="M4113" s="7">
        <f t="shared" si="1007"/>
        <v>0</v>
      </c>
      <c r="N4113" s="220" t="str">
        <f t="shared" si="1012"/>
        <v/>
      </c>
      <c r="O4113" s="7">
        <f t="shared" si="1008"/>
        <v>0</v>
      </c>
      <c r="P4113" s="7" t="str">
        <f t="shared" si="1009"/>
        <v/>
      </c>
      <c r="Q4113" s="7" t="str">
        <f t="shared" si="1010"/>
        <v/>
      </c>
      <c r="R4113" s="7" t="str">
        <f t="shared" si="1011"/>
        <v/>
      </c>
      <c r="S4113" s="7" t="str">
        <f t="shared" si="1001"/>
        <v/>
      </c>
      <c r="T4113" s="7" t="str">
        <f t="shared" si="1002"/>
        <v/>
      </c>
      <c r="X4113" s="154">
        <f t="shared" si="1003"/>
        <v>0</v>
      </c>
      <c r="AB4113" t="str">
        <f t="shared" si="1004"/>
        <v/>
      </c>
      <c r="AC4113" s="5" t="str">
        <f t="shared" si="1005"/>
        <v/>
      </c>
      <c r="AD4113" s="5" t="str">
        <f t="shared" si="1006"/>
        <v/>
      </c>
      <c r="AE4113" s="12">
        <f t="shared" si="1000"/>
        <v>0</v>
      </c>
    </row>
    <row r="4114" spans="13:31">
      <c r="M4114" s="7">
        <f t="shared" si="1007"/>
        <v>0</v>
      </c>
      <c r="N4114" s="220" t="str">
        <f t="shared" si="1012"/>
        <v/>
      </c>
      <c r="O4114" s="7">
        <f t="shared" si="1008"/>
        <v>0</v>
      </c>
      <c r="P4114" s="7" t="str">
        <f t="shared" si="1009"/>
        <v/>
      </c>
      <c r="Q4114" s="7" t="str">
        <f t="shared" si="1010"/>
        <v/>
      </c>
      <c r="R4114" s="7" t="str">
        <f t="shared" si="1011"/>
        <v/>
      </c>
      <c r="S4114" s="7" t="str">
        <f t="shared" si="1001"/>
        <v/>
      </c>
      <c r="T4114" s="7" t="str">
        <f t="shared" si="1002"/>
        <v/>
      </c>
      <c r="X4114" s="153">
        <f t="shared" si="1003"/>
        <v>0</v>
      </c>
      <c r="AB4114" t="str">
        <f t="shared" si="1004"/>
        <v/>
      </c>
      <c r="AC4114" s="5" t="str">
        <f t="shared" si="1005"/>
        <v/>
      </c>
      <c r="AD4114" s="5" t="str">
        <f t="shared" si="1006"/>
        <v/>
      </c>
      <c r="AE4114" s="12">
        <f t="shared" si="1000"/>
        <v>0</v>
      </c>
    </row>
    <row r="4115" spans="13:31">
      <c r="M4115" s="7">
        <f t="shared" si="1007"/>
        <v>0</v>
      </c>
      <c r="N4115" s="220" t="str">
        <f t="shared" si="1012"/>
        <v/>
      </c>
      <c r="O4115" s="7">
        <f t="shared" si="1008"/>
        <v>0</v>
      </c>
      <c r="P4115" s="7" t="str">
        <f t="shared" si="1009"/>
        <v/>
      </c>
      <c r="Q4115" s="7" t="str">
        <f t="shared" si="1010"/>
        <v/>
      </c>
      <c r="R4115" s="7" t="str">
        <f t="shared" si="1011"/>
        <v/>
      </c>
      <c r="S4115" s="7" t="str">
        <f t="shared" si="1001"/>
        <v/>
      </c>
      <c r="T4115" s="7" t="str">
        <f t="shared" si="1002"/>
        <v/>
      </c>
      <c r="X4115" s="154">
        <f t="shared" si="1003"/>
        <v>0</v>
      </c>
      <c r="AB4115" t="str">
        <f t="shared" si="1004"/>
        <v/>
      </c>
      <c r="AC4115" s="5" t="str">
        <f t="shared" si="1005"/>
        <v/>
      </c>
      <c r="AD4115" s="5" t="str">
        <f t="shared" si="1006"/>
        <v/>
      </c>
      <c r="AE4115" s="12">
        <f t="shared" si="1000"/>
        <v>0</v>
      </c>
    </row>
    <row r="4116" spans="13:31">
      <c r="M4116" s="7">
        <f t="shared" si="1007"/>
        <v>0</v>
      </c>
      <c r="N4116" s="220" t="str">
        <f t="shared" si="1012"/>
        <v/>
      </c>
      <c r="O4116" s="7">
        <f t="shared" si="1008"/>
        <v>0</v>
      </c>
      <c r="P4116" s="7" t="str">
        <f t="shared" si="1009"/>
        <v/>
      </c>
      <c r="Q4116" s="7" t="str">
        <f t="shared" si="1010"/>
        <v/>
      </c>
      <c r="R4116" s="7" t="str">
        <f t="shared" si="1011"/>
        <v/>
      </c>
      <c r="S4116" s="7" t="str">
        <f t="shared" si="1001"/>
        <v/>
      </c>
      <c r="T4116" s="7" t="str">
        <f t="shared" si="1002"/>
        <v/>
      </c>
      <c r="X4116" s="153">
        <f t="shared" si="1003"/>
        <v>0</v>
      </c>
      <c r="AB4116" t="str">
        <f t="shared" si="1004"/>
        <v/>
      </c>
      <c r="AC4116" s="5" t="str">
        <f t="shared" si="1005"/>
        <v/>
      </c>
      <c r="AD4116" s="5" t="str">
        <f t="shared" si="1006"/>
        <v/>
      </c>
      <c r="AE4116" s="12">
        <f t="shared" si="1000"/>
        <v>0</v>
      </c>
    </row>
    <row r="4117" spans="13:31">
      <c r="M4117" s="7">
        <f t="shared" si="1007"/>
        <v>0</v>
      </c>
      <c r="N4117" s="220" t="str">
        <f t="shared" si="1012"/>
        <v/>
      </c>
      <c r="O4117" s="7">
        <f t="shared" si="1008"/>
        <v>0</v>
      </c>
      <c r="P4117" s="7" t="str">
        <f t="shared" si="1009"/>
        <v/>
      </c>
      <c r="Q4117" s="7" t="str">
        <f t="shared" si="1010"/>
        <v/>
      </c>
      <c r="R4117" s="7" t="str">
        <f t="shared" si="1011"/>
        <v/>
      </c>
      <c r="S4117" s="7" t="str">
        <f t="shared" si="1001"/>
        <v/>
      </c>
      <c r="T4117" s="7" t="str">
        <f t="shared" si="1002"/>
        <v/>
      </c>
      <c r="X4117" s="154">
        <f t="shared" si="1003"/>
        <v>0</v>
      </c>
      <c r="AB4117" t="str">
        <f t="shared" si="1004"/>
        <v/>
      </c>
      <c r="AC4117" s="5" t="str">
        <f t="shared" si="1005"/>
        <v/>
      </c>
      <c r="AD4117" s="5" t="str">
        <f t="shared" si="1006"/>
        <v/>
      </c>
      <c r="AE4117" s="12">
        <f t="shared" si="1000"/>
        <v>0</v>
      </c>
    </row>
    <row r="4118" spans="13:31">
      <c r="M4118" s="7">
        <f t="shared" si="1007"/>
        <v>0</v>
      </c>
      <c r="N4118" s="220" t="str">
        <f t="shared" si="1012"/>
        <v/>
      </c>
      <c r="O4118" s="7">
        <f t="shared" si="1008"/>
        <v>0</v>
      </c>
      <c r="P4118" s="7" t="str">
        <f t="shared" si="1009"/>
        <v/>
      </c>
      <c r="Q4118" s="7" t="str">
        <f t="shared" si="1010"/>
        <v/>
      </c>
      <c r="R4118" s="7" t="str">
        <f t="shared" si="1011"/>
        <v/>
      </c>
      <c r="S4118" s="7" t="str">
        <f t="shared" si="1001"/>
        <v/>
      </c>
      <c r="T4118" s="7" t="str">
        <f t="shared" si="1002"/>
        <v/>
      </c>
      <c r="X4118" s="153">
        <f t="shared" si="1003"/>
        <v>0</v>
      </c>
      <c r="AB4118" t="str">
        <f t="shared" si="1004"/>
        <v/>
      </c>
      <c r="AC4118" s="5" t="str">
        <f t="shared" si="1005"/>
        <v/>
      </c>
      <c r="AD4118" s="5" t="str">
        <f t="shared" si="1006"/>
        <v/>
      </c>
      <c r="AE4118" s="12">
        <f t="shared" si="1000"/>
        <v>0</v>
      </c>
    </row>
    <row r="4119" spans="13:31">
      <c r="M4119" s="7">
        <f t="shared" si="1007"/>
        <v>0</v>
      </c>
      <c r="N4119" s="220" t="str">
        <f t="shared" si="1012"/>
        <v/>
      </c>
      <c r="O4119" s="7">
        <f t="shared" si="1008"/>
        <v>0</v>
      </c>
      <c r="P4119" s="7" t="str">
        <f t="shared" si="1009"/>
        <v/>
      </c>
      <c r="Q4119" s="7" t="str">
        <f t="shared" si="1010"/>
        <v/>
      </c>
      <c r="R4119" s="7" t="str">
        <f t="shared" si="1011"/>
        <v/>
      </c>
      <c r="S4119" s="7" t="str">
        <f t="shared" si="1001"/>
        <v/>
      </c>
      <c r="T4119" s="7" t="str">
        <f t="shared" si="1002"/>
        <v/>
      </c>
      <c r="X4119" s="154">
        <f t="shared" si="1003"/>
        <v>0</v>
      </c>
      <c r="AB4119" t="str">
        <f t="shared" si="1004"/>
        <v/>
      </c>
      <c r="AC4119" s="5" t="str">
        <f t="shared" si="1005"/>
        <v/>
      </c>
      <c r="AD4119" s="5" t="str">
        <f t="shared" si="1006"/>
        <v/>
      </c>
      <c r="AE4119" s="12">
        <f t="shared" si="1000"/>
        <v>0</v>
      </c>
    </row>
    <row r="4120" spans="13:31">
      <c r="M4120" s="7">
        <f t="shared" si="1007"/>
        <v>0</v>
      </c>
      <c r="N4120" s="220" t="str">
        <f t="shared" si="1012"/>
        <v/>
      </c>
      <c r="O4120" s="7">
        <f t="shared" si="1008"/>
        <v>0</v>
      </c>
      <c r="P4120" s="7" t="str">
        <f t="shared" si="1009"/>
        <v/>
      </c>
      <c r="Q4120" s="7" t="str">
        <f t="shared" si="1010"/>
        <v/>
      </c>
      <c r="R4120" s="7" t="str">
        <f t="shared" si="1011"/>
        <v/>
      </c>
      <c r="S4120" s="7" t="str">
        <f t="shared" si="1001"/>
        <v/>
      </c>
      <c r="T4120" s="7" t="str">
        <f t="shared" si="1002"/>
        <v/>
      </c>
      <c r="X4120" s="153">
        <f t="shared" si="1003"/>
        <v>0</v>
      </c>
      <c r="AB4120" t="str">
        <f t="shared" si="1004"/>
        <v/>
      </c>
      <c r="AC4120" s="5" t="str">
        <f t="shared" si="1005"/>
        <v/>
      </c>
      <c r="AD4120" s="5" t="str">
        <f t="shared" si="1006"/>
        <v/>
      </c>
      <c r="AE4120" s="12">
        <f t="shared" si="1000"/>
        <v>0</v>
      </c>
    </row>
    <row r="4121" spans="13:31">
      <c r="M4121" s="7">
        <f t="shared" si="1007"/>
        <v>0</v>
      </c>
      <c r="N4121" s="220" t="str">
        <f t="shared" si="1012"/>
        <v/>
      </c>
      <c r="O4121" s="7">
        <f t="shared" si="1008"/>
        <v>0</v>
      </c>
      <c r="P4121" s="7" t="str">
        <f t="shared" si="1009"/>
        <v/>
      </c>
      <c r="Q4121" s="7" t="str">
        <f t="shared" si="1010"/>
        <v/>
      </c>
      <c r="R4121" s="7" t="str">
        <f t="shared" si="1011"/>
        <v/>
      </c>
      <c r="S4121" s="7" t="str">
        <f t="shared" si="1001"/>
        <v/>
      </c>
      <c r="T4121" s="7" t="str">
        <f t="shared" si="1002"/>
        <v/>
      </c>
      <c r="X4121" s="154">
        <f t="shared" si="1003"/>
        <v>0</v>
      </c>
      <c r="AB4121" t="str">
        <f t="shared" si="1004"/>
        <v/>
      </c>
      <c r="AC4121" s="5" t="str">
        <f t="shared" si="1005"/>
        <v/>
      </c>
      <c r="AD4121" s="5" t="str">
        <f t="shared" si="1006"/>
        <v/>
      </c>
      <c r="AE4121" s="12">
        <f t="shared" si="1000"/>
        <v>0</v>
      </c>
    </row>
    <row r="4122" spans="13:31">
      <c r="M4122" s="7">
        <f t="shared" si="1007"/>
        <v>0</v>
      </c>
      <c r="N4122" s="220" t="str">
        <f t="shared" si="1012"/>
        <v/>
      </c>
      <c r="O4122" s="7">
        <f t="shared" si="1008"/>
        <v>0</v>
      </c>
      <c r="P4122" s="7" t="str">
        <f t="shared" si="1009"/>
        <v/>
      </c>
      <c r="Q4122" s="7" t="str">
        <f t="shared" si="1010"/>
        <v/>
      </c>
      <c r="R4122" s="7" t="str">
        <f t="shared" si="1011"/>
        <v/>
      </c>
      <c r="S4122" s="7" t="str">
        <f t="shared" si="1001"/>
        <v/>
      </c>
      <c r="T4122" s="7" t="str">
        <f t="shared" si="1002"/>
        <v/>
      </c>
      <c r="X4122" s="153">
        <f t="shared" si="1003"/>
        <v>0</v>
      </c>
      <c r="AB4122" t="str">
        <f t="shared" si="1004"/>
        <v/>
      </c>
      <c r="AC4122" s="5" t="str">
        <f t="shared" si="1005"/>
        <v/>
      </c>
      <c r="AD4122" s="5" t="str">
        <f t="shared" si="1006"/>
        <v/>
      </c>
      <c r="AE4122" s="12">
        <f t="shared" si="1000"/>
        <v>0</v>
      </c>
    </row>
    <row r="4123" spans="13:31">
      <c r="M4123" s="7">
        <f t="shared" si="1007"/>
        <v>0</v>
      </c>
      <c r="N4123" s="220" t="str">
        <f t="shared" si="1012"/>
        <v/>
      </c>
      <c r="O4123" s="7">
        <f t="shared" si="1008"/>
        <v>0</v>
      </c>
      <c r="P4123" s="7" t="str">
        <f t="shared" si="1009"/>
        <v/>
      </c>
      <c r="Q4123" s="7" t="str">
        <f t="shared" si="1010"/>
        <v/>
      </c>
      <c r="R4123" s="7" t="str">
        <f t="shared" si="1011"/>
        <v/>
      </c>
      <c r="S4123" s="7" t="str">
        <f t="shared" si="1001"/>
        <v/>
      </c>
      <c r="T4123" s="7" t="str">
        <f t="shared" si="1002"/>
        <v/>
      </c>
      <c r="X4123" s="154">
        <f t="shared" si="1003"/>
        <v>0</v>
      </c>
      <c r="AB4123" t="str">
        <f t="shared" si="1004"/>
        <v/>
      </c>
      <c r="AC4123" s="5" t="str">
        <f t="shared" si="1005"/>
        <v/>
      </c>
      <c r="AD4123" s="5" t="str">
        <f t="shared" si="1006"/>
        <v/>
      </c>
      <c r="AE4123" s="12">
        <f t="shared" si="1000"/>
        <v>0</v>
      </c>
    </row>
    <row r="4124" spans="13:31">
      <c r="M4124" s="7">
        <f t="shared" si="1007"/>
        <v>0</v>
      </c>
      <c r="N4124" s="220" t="str">
        <f t="shared" si="1012"/>
        <v/>
      </c>
      <c r="O4124" s="7">
        <f t="shared" si="1008"/>
        <v>0</v>
      </c>
      <c r="P4124" s="7" t="str">
        <f t="shared" si="1009"/>
        <v/>
      </c>
      <c r="Q4124" s="7" t="str">
        <f t="shared" si="1010"/>
        <v/>
      </c>
      <c r="R4124" s="7" t="str">
        <f t="shared" si="1011"/>
        <v/>
      </c>
      <c r="S4124" s="7" t="str">
        <f t="shared" si="1001"/>
        <v/>
      </c>
      <c r="T4124" s="7" t="str">
        <f t="shared" si="1002"/>
        <v/>
      </c>
      <c r="X4124" s="153">
        <f t="shared" si="1003"/>
        <v>0</v>
      </c>
      <c r="AB4124" t="str">
        <f t="shared" si="1004"/>
        <v/>
      </c>
      <c r="AC4124" s="5" t="str">
        <f t="shared" si="1005"/>
        <v/>
      </c>
      <c r="AD4124" s="5" t="str">
        <f t="shared" si="1006"/>
        <v/>
      </c>
      <c r="AE4124" s="12">
        <f t="shared" si="1000"/>
        <v>0</v>
      </c>
    </row>
    <row r="4125" spans="13:31">
      <c r="M4125" s="7">
        <f t="shared" si="1007"/>
        <v>0</v>
      </c>
      <c r="N4125" s="220" t="str">
        <f t="shared" si="1012"/>
        <v/>
      </c>
      <c r="O4125" s="7">
        <f t="shared" si="1008"/>
        <v>0</v>
      </c>
      <c r="P4125" s="7" t="str">
        <f t="shared" si="1009"/>
        <v/>
      </c>
      <c r="Q4125" s="7" t="str">
        <f t="shared" si="1010"/>
        <v/>
      </c>
      <c r="R4125" s="7" t="str">
        <f t="shared" si="1011"/>
        <v/>
      </c>
      <c r="S4125" s="7" t="str">
        <f t="shared" si="1001"/>
        <v/>
      </c>
      <c r="T4125" s="7" t="str">
        <f t="shared" si="1002"/>
        <v/>
      </c>
      <c r="X4125" s="154">
        <f t="shared" si="1003"/>
        <v>0</v>
      </c>
      <c r="AB4125" t="str">
        <f t="shared" si="1004"/>
        <v/>
      </c>
      <c r="AC4125" s="5" t="str">
        <f t="shared" si="1005"/>
        <v/>
      </c>
      <c r="AD4125" s="5" t="str">
        <f t="shared" si="1006"/>
        <v/>
      </c>
      <c r="AE4125" s="12">
        <f t="shared" si="1000"/>
        <v>0</v>
      </c>
    </row>
    <row r="4126" spans="13:31">
      <c r="M4126" s="7">
        <f t="shared" si="1007"/>
        <v>0</v>
      </c>
      <c r="N4126" s="220" t="str">
        <f t="shared" si="1012"/>
        <v/>
      </c>
      <c r="O4126" s="7">
        <f t="shared" si="1008"/>
        <v>0</v>
      </c>
      <c r="P4126" s="7" t="str">
        <f t="shared" si="1009"/>
        <v/>
      </c>
      <c r="Q4126" s="7" t="str">
        <f t="shared" si="1010"/>
        <v/>
      </c>
      <c r="R4126" s="7" t="str">
        <f t="shared" si="1011"/>
        <v/>
      </c>
      <c r="S4126" s="7" t="str">
        <f t="shared" si="1001"/>
        <v/>
      </c>
      <c r="T4126" s="7" t="str">
        <f t="shared" si="1002"/>
        <v/>
      </c>
      <c r="X4126" s="153">
        <f t="shared" si="1003"/>
        <v>0</v>
      </c>
      <c r="AB4126" t="str">
        <f t="shared" si="1004"/>
        <v/>
      </c>
      <c r="AC4126" s="5" t="str">
        <f t="shared" si="1005"/>
        <v/>
      </c>
      <c r="AD4126" s="5" t="str">
        <f t="shared" si="1006"/>
        <v/>
      </c>
      <c r="AE4126" s="12">
        <f t="shared" si="1000"/>
        <v>0</v>
      </c>
    </row>
    <row r="4127" spans="13:31">
      <c r="M4127" s="7">
        <f t="shared" si="1007"/>
        <v>0</v>
      </c>
      <c r="N4127" s="220" t="str">
        <f t="shared" si="1012"/>
        <v/>
      </c>
      <c r="O4127" s="7">
        <f t="shared" si="1008"/>
        <v>0</v>
      </c>
      <c r="P4127" s="7" t="str">
        <f t="shared" si="1009"/>
        <v/>
      </c>
      <c r="Q4127" s="7" t="str">
        <f t="shared" si="1010"/>
        <v/>
      </c>
      <c r="R4127" s="7" t="str">
        <f t="shared" si="1011"/>
        <v/>
      </c>
      <c r="S4127" s="7" t="str">
        <f t="shared" si="1001"/>
        <v/>
      </c>
      <c r="T4127" s="7" t="str">
        <f t="shared" si="1002"/>
        <v/>
      </c>
      <c r="X4127" s="154">
        <f t="shared" si="1003"/>
        <v>0</v>
      </c>
      <c r="AB4127" t="str">
        <f t="shared" si="1004"/>
        <v/>
      </c>
      <c r="AC4127" s="5" t="str">
        <f t="shared" si="1005"/>
        <v/>
      </c>
      <c r="AD4127" s="5" t="str">
        <f t="shared" si="1006"/>
        <v/>
      </c>
      <c r="AE4127" s="12">
        <f t="shared" si="1000"/>
        <v>0</v>
      </c>
    </row>
    <row r="4128" spans="13:31">
      <c r="M4128" s="7">
        <f t="shared" si="1007"/>
        <v>0</v>
      </c>
      <c r="N4128" s="220" t="str">
        <f t="shared" si="1012"/>
        <v/>
      </c>
      <c r="O4128" s="7">
        <f t="shared" si="1008"/>
        <v>0</v>
      </c>
      <c r="P4128" s="7" t="str">
        <f t="shared" si="1009"/>
        <v/>
      </c>
      <c r="Q4128" s="7" t="str">
        <f t="shared" si="1010"/>
        <v/>
      </c>
      <c r="R4128" s="7" t="str">
        <f t="shared" si="1011"/>
        <v/>
      </c>
      <c r="S4128" s="7" t="str">
        <f t="shared" si="1001"/>
        <v/>
      </c>
      <c r="T4128" s="7" t="str">
        <f t="shared" si="1002"/>
        <v/>
      </c>
      <c r="X4128" s="153">
        <f t="shared" si="1003"/>
        <v>0</v>
      </c>
      <c r="AB4128" t="str">
        <f t="shared" si="1004"/>
        <v/>
      </c>
      <c r="AC4128" s="5" t="str">
        <f t="shared" si="1005"/>
        <v/>
      </c>
      <c r="AD4128" s="5" t="str">
        <f t="shared" si="1006"/>
        <v/>
      </c>
      <c r="AE4128" s="12">
        <f t="shared" si="1000"/>
        <v>0</v>
      </c>
    </row>
    <row r="4129" spans="13:31">
      <c r="M4129" s="7">
        <f t="shared" si="1007"/>
        <v>0</v>
      </c>
      <c r="N4129" s="220" t="str">
        <f t="shared" si="1012"/>
        <v/>
      </c>
      <c r="O4129" s="7">
        <f t="shared" si="1008"/>
        <v>0</v>
      </c>
      <c r="P4129" s="7" t="str">
        <f t="shared" si="1009"/>
        <v/>
      </c>
      <c r="Q4129" s="7" t="str">
        <f t="shared" si="1010"/>
        <v/>
      </c>
      <c r="R4129" s="7" t="str">
        <f t="shared" si="1011"/>
        <v/>
      </c>
      <c r="S4129" s="7" t="str">
        <f t="shared" si="1001"/>
        <v/>
      </c>
      <c r="T4129" s="7" t="str">
        <f t="shared" si="1002"/>
        <v/>
      </c>
      <c r="X4129" s="154">
        <f t="shared" si="1003"/>
        <v>0</v>
      </c>
      <c r="AB4129" t="str">
        <f t="shared" si="1004"/>
        <v/>
      </c>
      <c r="AC4129" s="5" t="str">
        <f t="shared" si="1005"/>
        <v/>
      </c>
      <c r="AD4129" s="5" t="str">
        <f t="shared" si="1006"/>
        <v/>
      </c>
      <c r="AE4129" s="12">
        <f t="shared" si="1000"/>
        <v>0</v>
      </c>
    </row>
    <row r="4130" spans="13:31">
      <c r="M4130" s="7">
        <f t="shared" si="1007"/>
        <v>0</v>
      </c>
      <c r="N4130" s="220" t="str">
        <f t="shared" si="1012"/>
        <v/>
      </c>
      <c r="O4130" s="7">
        <f t="shared" si="1008"/>
        <v>0</v>
      </c>
      <c r="P4130" s="7" t="str">
        <f t="shared" si="1009"/>
        <v/>
      </c>
      <c r="Q4130" s="7" t="str">
        <f t="shared" si="1010"/>
        <v/>
      </c>
      <c r="R4130" s="7" t="str">
        <f t="shared" si="1011"/>
        <v/>
      </c>
      <c r="S4130" s="7" t="str">
        <f t="shared" si="1001"/>
        <v/>
      </c>
      <c r="T4130" s="7" t="str">
        <f t="shared" si="1002"/>
        <v/>
      </c>
      <c r="X4130" s="153">
        <f t="shared" si="1003"/>
        <v>0</v>
      </c>
      <c r="AB4130" t="str">
        <f t="shared" si="1004"/>
        <v/>
      </c>
      <c r="AC4130" s="5" t="str">
        <f t="shared" si="1005"/>
        <v/>
      </c>
      <c r="AD4130" s="5" t="str">
        <f t="shared" si="1006"/>
        <v/>
      </c>
      <c r="AE4130" s="12">
        <f t="shared" si="1000"/>
        <v>0</v>
      </c>
    </row>
    <row r="4131" spans="13:31">
      <c r="M4131" s="7">
        <f t="shared" si="1007"/>
        <v>0</v>
      </c>
      <c r="N4131" s="220" t="str">
        <f t="shared" si="1012"/>
        <v/>
      </c>
      <c r="O4131" s="7">
        <f t="shared" si="1008"/>
        <v>0</v>
      </c>
      <c r="P4131" s="7" t="str">
        <f t="shared" si="1009"/>
        <v/>
      </c>
      <c r="Q4131" s="7" t="str">
        <f t="shared" si="1010"/>
        <v/>
      </c>
      <c r="R4131" s="7" t="str">
        <f t="shared" si="1011"/>
        <v/>
      </c>
      <c r="S4131" s="7" t="str">
        <f t="shared" si="1001"/>
        <v/>
      </c>
      <c r="T4131" s="7" t="str">
        <f t="shared" si="1002"/>
        <v/>
      </c>
      <c r="X4131" s="154">
        <f t="shared" si="1003"/>
        <v>0</v>
      </c>
      <c r="AB4131" t="str">
        <f t="shared" si="1004"/>
        <v/>
      </c>
      <c r="AC4131" s="5" t="str">
        <f t="shared" si="1005"/>
        <v/>
      </c>
      <c r="AD4131" s="5" t="str">
        <f t="shared" si="1006"/>
        <v/>
      </c>
      <c r="AE4131" s="12">
        <f t="shared" si="1000"/>
        <v>0</v>
      </c>
    </row>
    <row r="4132" spans="13:31">
      <c r="M4132" s="7">
        <f t="shared" si="1007"/>
        <v>0</v>
      </c>
      <c r="N4132" s="220" t="str">
        <f t="shared" si="1012"/>
        <v/>
      </c>
      <c r="O4132" s="7">
        <f t="shared" si="1008"/>
        <v>0</v>
      </c>
      <c r="P4132" s="7" t="str">
        <f t="shared" si="1009"/>
        <v/>
      </c>
      <c r="Q4132" s="7" t="str">
        <f t="shared" si="1010"/>
        <v/>
      </c>
      <c r="R4132" s="7" t="str">
        <f t="shared" si="1011"/>
        <v/>
      </c>
      <c r="S4132" s="7" t="str">
        <f t="shared" si="1001"/>
        <v/>
      </c>
      <c r="T4132" s="7" t="str">
        <f t="shared" si="1002"/>
        <v/>
      </c>
      <c r="X4132" s="153">
        <f t="shared" si="1003"/>
        <v>0</v>
      </c>
      <c r="AB4132" t="str">
        <f t="shared" si="1004"/>
        <v/>
      </c>
      <c r="AC4132" s="5" t="str">
        <f t="shared" si="1005"/>
        <v/>
      </c>
      <c r="AD4132" s="5" t="str">
        <f t="shared" si="1006"/>
        <v/>
      </c>
      <c r="AE4132" s="12">
        <f t="shared" si="1000"/>
        <v>0</v>
      </c>
    </row>
    <row r="4133" spans="13:31">
      <c r="M4133" s="7">
        <f t="shared" si="1007"/>
        <v>0</v>
      </c>
      <c r="N4133" s="220" t="str">
        <f t="shared" si="1012"/>
        <v/>
      </c>
      <c r="O4133" s="7">
        <f t="shared" si="1008"/>
        <v>0</v>
      </c>
      <c r="P4133" s="7" t="str">
        <f t="shared" si="1009"/>
        <v/>
      </c>
      <c r="Q4133" s="7" t="str">
        <f t="shared" si="1010"/>
        <v/>
      </c>
      <c r="R4133" s="7" t="str">
        <f t="shared" si="1011"/>
        <v/>
      </c>
      <c r="S4133" s="7" t="str">
        <f t="shared" si="1001"/>
        <v/>
      </c>
      <c r="T4133" s="7" t="str">
        <f t="shared" si="1002"/>
        <v/>
      </c>
      <c r="X4133" s="154">
        <f t="shared" si="1003"/>
        <v>0</v>
      </c>
      <c r="AB4133" t="str">
        <f t="shared" si="1004"/>
        <v/>
      </c>
      <c r="AC4133" s="5" t="str">
        <f t="shared" si="1005"/>
        <v/>
      </c>
      <c r="AD4133" s="5" t="str">
        <f t="shared" si="1006"/>
        <v/>
      </c>
      <c r="AE4133" s="12">
        <f t="shared" si="1000"/>
        <v>0</v>
      </c>
    </row>
    <row r="4134" spans="13:31">
      <c r="M4134" s="7">
        <f t="shared" si="1007"/>
        <v>0</v>
      </c>
      <c r="N4134" s="220" t="str">
        <f t="shared" si="1012"/>
        <v/>
      </c>
      <c r="O4134" s="7">
        <f t="shared" si="1008"/>
        <v>0</v>
      </c>
      <c r="P4134" s="7" t="str">
        <f t="shared" si="1009"/>
        <v/>
      </c>
      <c r="Q4134" s="7" t="str">
        <f t="shared" si="1010"/>
        <v/>
      </c>
      <c r="R4134" s="7" t="str">
        <f t="shared" si="1011"/>
        <v/>
      </c>
      <c r="S4134" s="7" t="str">
        <f t="shared" si="1001"/>
        <v/>
      </c>
      <c r="T4134" s="7" t="str">
        <f t="shared" si="1002"/>
        <v/>
      </c>
      <c r="X4134" s="153">
        <f t="shared" si="1003"/>
        <v>0</v>
      </c>
      <c r="AB4134" t="str">
        <f t="shared" si="1004"/>
        <v/>
      </c>
      <c r="AC4134" s="5" t="str">
        <f t="shared" si="1005"/>
        <v/>
      </c>
      <c r="AD4134" s="5" t="str">
        <f t="shared" si="1006"/>
        <v/>
      </c>
      <c r="AE4134" s="12">
        <f t="shared" si="1000"/>
        <v>0</v>
      </c>
    </row>
    <row r="4135" spans="13:31">
      <c r="M4135" s="7">
        <f t="shared" si="1007"/>
        <v>0</v>
      </c>
      <c r="N4135" s="220" t="str">
        <f t="shared" si="1012"/>
        <v/>
      </c>
      <c r="O4135" s="7">
        <f t="shared" si="1008"/>
        <v>0</v>
      </c>
      <c r="P4135" s="7" t="str">
        <f t="shared" si="1009"/>
        <v/>
      </c>
      <c r="Q4135" s="7" t="str">
        <f t="shared" si="1010"/>
        <v/>
      </c>
      <c r="R4135" s="7" t="str">
        <f t="shared" si="1011"/>
        <v/>
      </c>
      <c r="S4135" s="7" t="str">
        <f t="shared" si="1001"/>
        <v/>
      </c>
      <c r="T4135" s="7" t="str">
        <f t="shared" si="1002"/>
        <v/>
      </c>
      <c r="X4135" s="154">
        <f t="shared" si="1003"/>
        <v>0</v>
      </c>
      <c r="AB4135" t="str">
        <f t="shared" si="1004"/>
        <v/>
      </c>
      <c r="AC4135" s="5" t="str">
        <f t="shared" si="1005"/>
        <v/>
      </c>
      <c r="AD4135" s="5" t="str">
        <f t="shared" si="1006"/>
        <v/>
      </c>
      <c r="AE4135" s="12">
        <f t="shared" si="1000"/>
        <v>0</v>
      </c>
    </row>
    <row r="4136" spans="13:31">
      <c r="M4136" s="7">
        <f t="shared" si="1007"/>
        <v>0</v>
      </c>
      <c r="N4136" s="220" t="str">
        <f t="shared" si="1012"/>
        <v/>
      </c>
      <c r="O4136" s="7">
        <f t="shared" si="1008"/>
        <v>0</v>
      </c>
      <c r="P4136" s="7" t="str">
        <f t="shared" si="1009"/>
        <v/>
      </c>
      <c r="Q4136" s="7" t="str">
        <f t="shared" si="1010"/>
        <v/>
      </c>
      <c r="R4136" s="7" t="str">
        <f t="shared" si="1011"/>
        <v/>
      </c>
      <c r="S4136" s="7" t="str">
        <f t="shared" si="1001"/>
        <v/>
      </c>
      <c r="T4136" s="7" t="str">
        <f t="shared" si="1002"/>
        <v/>
      </c>
      <c r="X4136" s="153">
        <f t="shared" si="1003"/>
        <v>0</v>
      </c>
      <c r="AB4136" t="str">
        <f t="shared" si="1004"/>
        <v/>
      </c>
      <c r="AC4136" s="5" t="str">
        <f t="shared" si="1005"/>
        <v/>
      </c>
      <c r="AD4136" s="5" t="str">
        <f t="shared" si="1006"/>
        <v/>
      </c>
      <c r="AE4136" s="12">
        <f t="shared" si="1000"/>
        <v>0</v>
      </c>
    </row>
    <row r="4137" spans="13:31">
      <c r="M4137" s="7">
        <f t="shared" si="1007"/>
        <v>0</v>
      </c>
      <c r="N4137" s="220" t="str">
        <f t="shared" si="1012"/>
        <v/>
      </c>
      <c r="O4137" s="7">
        <f t="shared" si="1008"/>
        <v>0</v>
      </c>
      <c r="P4137" s="7" t="str">
        <f t="shared" si="1009"/>
        <v/>
      </c>
      <c r="Q4137" s="7" t="str">
        <f t="shared" si="1010"/>
        <v/>
      </c>
      <c r="R4137" s="7" t="str">
        <f t="shared" si="1011"/>
        <v/>
      </c>
      <c r="S4137" s="7" t="str">
        <f t="shared" si="1001"/>
        <v/>
      </c>
      <c r="T4137" s="7" t="str">
        <f t="shared" si="1002"/>
        <v/>
      </c>
      <c r="X4137" s="154">
        <f t="shared" si="1003"/>
        <v>0</v>
      </c>
      <c r="AB4137" t="str">
        <f t="shared" si="1004"/>
        <v/>
      </c>
      <c r="AC4137" s="5" t="str">
        <f t="shared" si="1005"/>
        <v/>
      </c>
      <c r="AD4137" s="5" t="str">
        <f t="shared" si="1006"/>
        <v/>
      </c>
      <c r="AE4137" s="12">
        <f t="shared" si="1000"/>
        <v>0</v>
      </c>
    </row>
    <row r="4138" spans="13:31">
      <c r="M4138" s="7">
        <f t="shared" si="1007"/>
        <v>0</v>
      </c>
      <c r="N4138" s="220" t="str">
        <f t="shared" si="1012"/>
        <v/>
      </c>
      <c r="O4138" s="7">
        <f t="shared" si="1008"/>
        <v>0</v>
      </c>
      <c r="P4138" s="7" t="str">
        <f t="shared" si="1009"/>
        <v/>
      </c>
      <c r="Q4138" s="7" t="str">
        <f t="shared" si="1010"/>
        <v/>
      </c>
      <c r="R4138" s="7" t="str">
        <f t="shared" si="1011"/>
        <v/>
      </c>
      <c r="S4138" s="7" t="str">
        <f t="shared" si="1001"/>
        <v/>
      </c>
      <c r="T4138" s="7" t="str">
        <f t="shared" si="1002"/>
        <v/>
      </c>
      <c r="X4138" s="153">
        <f t="shared" si="1003"/>
        <v>0</v>
      </c>
      <c r="AB4138" t="str">
        <f t="shared" si="1004"/>
        <v/>
      </c>
      <c r="AC4138" s="5" t="str">
        <f t="shared" si="1005"/>
        <v/>
      </c>
      <c r="AD4138" s="5" t="str">
        <f t="shared" si="1006"/>
        <v/>
      </c>
      <c r="AE4138" s="12">
        <f t="shared" si="1000"/>
        <v>0</v>
      </c>
    </row>
    <row r="4139" spans="13:31">
      <c r="M4139" s="7">
        <f t="shared" si="1007"/>
        <v>0</v>
      </c>
      <c r="N4139" s="220" t="str">
        <f t="shared" si="1012"/>
        <v/>
      </c>
      <c r="O4139" s="7">
        <f t="shared" si="1008"/>
        <v>0</v>
      </c>
      <c r="P4139" s="7" t="str">
        <f t="shared" si="1009"/>
        <v/>
      </c>
      <c r="Q4139" s="7" t="str">
        <f t="shared" si="1010"/>
        <v/>
      </c>
      <c r="R4139" s="7" t="str">
        <f t="shared" si="1011"/>
        <v/>
      </c>
      <c r="S4139" s="7" t="str">
        <f t="shared" si="1001"/>
        <v/>
      </c>
      <c r="T4139" s="7" t="str">
        <f t="shared" si="1002"/>
        <v/>
      </c>
      <c r="X4139" s="154">
        <f t="shared" si="1003"/>
        <v>0</v>
      </c>
      <c r="AB4139" t="str">
        <f t="shared" si="1004"/>
        <v/>
      </c>
      <c r="AC4139" s="5" t="str">
        <f t="shared" si="1005"/>
        <v/>
      </c>
      <c r="AD4139" s="5" t="str">
        <f t="shared" si="1006"/>
        <v/>
      </c>
      <c r="AE4139" s="12">
        <f t="shared" si="1000"/>
        <v>0</v>
      </c>
    </row>
    <row r="4140" spans="13:31">
      <c r="M4140" s="7">
        <f t="shared" si="1007"/>
        <v>0</v>
      </c>
      <c r="N4140" s="220" t="str">
        <f t="shared" si="1012"/>
        <v/>
      </c>
      <c r="O4140" s="7">
        <f t="shared" si="1008"/>
        <v>0</v>
      </c>
      <c r="P4140" s="7" t="str">
        <f t="shared" si="1009"/>
        <v/>
      </c>
      <c r="Q4140" s="7" t="str">
        <f t="shared" si="1010"/>
        <v/>
      </c>
      <c r="R4140" s="7" t="str">
        <f t="shared" si="1011"/>
        <v/>
      </c>
      <c r="S4140" s="7" t="str">
        <f t="shared" si="1001"/>
        <v/>
      </c>
      <c r="T4140" s="7" t="str">
        <f t="shared" si="1002"/>
        <v/>
      </c>
      <c r="X4140" s="153">
        <f t="shared" si="1003"/>
        <v>0</v>
      </c>
      <c r="AB4140" t="str">
        <f t="shared" si="1004"/>
        <v/>
      </c>
      <c r="AC4140" s="5" t="str">
        <f t="shared" si="1005"/>
        <v/>
      </c>
      <c r="AD4140" s="5" t="str">
        <f t="shared" si="1006"/>
        <v/>
      </c>
      <c r="AE4140" s="12">
        <f t="shared" si="1000"/>
        <v>0</v>
      </c>
    </row>
    <row r="4141" spans="13:31">
      <c r="M4141" s="7">
        <f t="shared" si="1007"/>
        <v>0</v>
      </c>
      <c r="N4141" s="220" t="str">
        <f t="shared" si="1012"/>
        <v/>
      </c>
      <c r="O4141" s="7">
        <f t="shared" si="1008"/>
        <v>0</v>
      </c>
      <c r="P4141" s="7" t="str">
        <f t="shared" si="1009"/>
        <v/>
      </c>
      <c r="Q4141" s="7" t="str">
        <f t="shared" si="1010"/>
        <v/>
      </c>
      <c r="R4141" s="7" t="str">
        <f t="shared" si="1011"/>
        <v/>
      </c>
      <c r="S4141" s="7" t="str">
        <f t="shared" si="1001"/>
        <v/>
      </c>
      <c r="T4141" s="7" t="str">
        <f t="shared" si="1002"/>
        <v/>
      </c>
      <c r="X4141" s="154">
        <f t="shared" si="1003"/>
        <v>0</v>
      </c>
      <c r="AB4141" t="str">
        <f t="shared" si="1004"/>
        <v/>
      </c>
      <c r="AC4141" s="5" t="str">
        <f t="shared" si="1005"/>
        <v/>
      </c>
      <c r="AD4141" s="5" t="str">
        <f t="shared" si="1006"/>
        <v/>
      </c>
      <c r="AE4141" s="12">
        <f t="shared" si="1000"/>
        <v>0</v>
      </c>
    </row>
    <row r="4142" spans="13:31">
      <c r="M4142" s="7">
        <f t="shared" si="1007"/>
        <v>0</v>
      </c>
      <c r="N4142" s="220" t="str">
        <f t="shared" si="1012"/>
        <v/>
      </c>
      <c r="O4142" s="7">
        <f t="shared" si="1008"/>
        <v>0</v>
      </c>
      <c r="P4142" s="7" t="str">
        <f t="shared" si="1009"/>
        <v/>
      </c>
      <c r="Q4142" s="7" t="str">
        <f t="shared" si="1010"/>
        <v/>
      </c>
      <c r="R4142" s="7" t="str">
        <f t="shared" si="1011"/>
        <v/>
      </c>
      <c r="S4142" s="7" t="str">
        <f t="shared" si="1001"/>
        <v/>
      </c>
      <c r="T4142" s="7" t="str">
        <f t="shared" si="1002"/>
        <v/>
      </c>
      <c r="X4142" s="153">
        <f t="shared" si="1003"/>
        <v>0</v>
      </c>
      <c r="AB4142" t="str">
        <f t="shared" si="1004"/>
        <v/>
      </c>
      <c r="AC4142" s="5" t="str">
        <f t="shared" si="1005"/>
        <v/>
      </c>
      <c r="AD4142" s="5" t="str">
        <f t="shared" si="1006"/>
        <v/>
      </c>
      <c r="AE4142" s="12">
        <f t="shared" si="1000"/>
        <v>0</v>
      </c>
    </row>
    <row r="4143" spans="13:31">
      <c r="M4143" s="7">
        <f t="shared" si="1007"/>
        <v>0</v>
      </c>
      <c r="N4143" s="220" t="str">
        <f t="shared" si="1012"/>
        <v/>
      </c>
      <c r="O4143" s="7">
        <f t="shared" si="1008"/>
        <v>0</v>
      </c>
      <c r="P4143" s="7" t="str">
        <f t="shared" si="1009"/>
        <v/>
      </c>
      <c r="Q4143" s="7" t="str">
        <f t="shared" si="1010"/>
        <v/>
      </c>
      <c r="R4143" s="7" t="str">
        <f t="shared" si="1011"/>
        <v/>
      </c>
      <c r="S4143" s="7" t="str">
        <f t="shared" si="1001"/>
        <v/>
      </c>
      <c r="T4143" s="7" t="str">
        <f t="shared" si="1002"/>
        <v/>
      </c>
      <c r="X4143" s="154">
        <f t="shared" si="1003"/>
        <v>0</v>
      </c>
      <c r="AB4143" t="str">
        <f t="shared" si="1004"/>
        <v/>
      </c>
      <c r="AC4143" s="5" t="str">
        <f t="shared" si="1005"/>
        <v/>
      </c>
      <c r="AD4143" s="5" t="str">
        <f t="shared" si="1006"/>
        <v/>
      </c>
      <c r="AE4143" s="12">
        <f t="shared" si="1000"/>
        <v>0</v>
      </c>
    </row>
    <row r="4144" spans="13:31">
      <c r="M4144" s="7">
        <f t="shared" si="1007"/>
        <v>0</v>
      </c>
      <c r="N4144" s="220" t="str">
        <f t="shared" si="1012"/>
        <v/>
      </c>
      <c r="O4144" s="7">
        <f t="shared" si="1008"/>
        <v>0</v>
      </c>
      <c r="P4144" s="7" t="str">
        <f t="shared" si="1009"/>
        <v/>
      </c>
      <c r="Q4144" s="7" t="str">
        <f t="shared" si="1010"/>
        <v/>
      </c>
      <c r="R4144" s="7" t="str">
        <f t="shared" si="1011"/>
        <v/>
      </c>
      <c r="S4144" s="7" t="str">
        <f t="shared" si="1001"/>
        <v/>
      </c>
      <c r="T4144" s="7" t="str">
        <f t="shared" si="1002"/>
        <v/>
      </c>
      <c r="X4144" s="153">
        <f t="shared" si="1003"/>
        <v>0</v>
      </c>
      <c r="AB4144" t="str">
        <f t="shared" si="1004"/>
        <v/>
      </c>
      <c r="AC4144" s="5" t="str">
        <f t="shared" si="1005"/>
        <v/>
      </c>
      <c r="AD4144" s="5" t="str">
        <f t="shared" si="1006"/>
        <v/>
      </c>
      <c r="AE4144" s="12">
        <f t="shared" si="1000"/>
        <v>0</v>
      </c>
    </row>
    <row r="4145" spans="13:31">
      <c r="M4145" s="7">
        <f t="shared" si="1007"/>
        <v>0</v>
      </c>
      <c r="N4145" s="220" t="str">
        <f t="shared" si="1012"/>
        <v/>
      </c>
      <c r="O4145" s="7">
        <f t="shared" si="1008"/>
        <v>0</v>
      </c>
      <c r="P4145" s="7" t="str">
        <f t="shared" si="1009"/>
        <v/>
      </c>
      <c r="Q4145" s="7" t="str">
        <f t="shared" si="1010"/>
        <v/>
      </c>
      <c r="R4145" s="7" t="str">
        <f t="shared" si="1011"/>
        <v/>
      </c>
      <c r="S4145" s="7" t="str">
        <f t="shared" si="1001"/>
        <v/>
      </c>
      <c r="T4145" s="7" t="str">
        <f t="shared" si="1002"/>
        <v/>
      </c>
      <c r="X4145" s="154">
        <f t="shared" si="1003"/>
        <v>0</v>
      </c>
      <c r="AB4145" t="str">
        <f t="shared" si="1004"/>
        <v/>
      </c>
      <c r="AC4145" s="5" t="str">
        <f t="shared" si="1005"/>
        <v/>
      </c>
      <c r="AD4145" s="5" t="str">
        <f t="shared" si="1006"/>
        <v/>
      </c>
      <c r="AE4145" s="12">
        <f t="shared" si="1000"/>
        <v>0</v>
      </c>
    </row>
    <row r="4146" spans="13:31">
      <c r="M4146" s="7">
        <f t="shared" si="1007"/>
        <v>0</v>
      </c>
      <c r="N4146" s="220" t="str">
        <f t="shared" si="1012"/>
        <v/>
      </c>
      <c r="O4146" s="7">
        <f t="shared" si="1008"/>
        <v>0</v>
      </c>
      <c r="P4146" s="7" t="str">
        <f t="shared" si="1009"/>
        <v/>
      </c>
      <c r="Q4146" s="7" t="str">
        <f t="shared" si="1010"/>
        <v/>
      </c>
      <c r="R4146" s="7" t="str">
        <f t="shared" si="1011"/>
        <v/>
      </c>
      <c r="S4146" s="7" t="str">
        <f t="shared" si="1001"/>
        <v/>
      </c>
      <c r="T4146" s="7" t="str">
        <f t="shared" si="1002"/>
        <v/>
      </c>
      <c r="X4146" s="153">
        <f t="shared" si="1003"/>
        <v>0</v>
      </c>
      <c r="AB4146" t="str">
        <f t="shared" si="1004"/>
        <v/>
      </c>
      <c r="AC4146" s="5" t="str">
        <f t="shared" si="1005"/>
        <v/>
      </c>
      <c r="AD4146" s="5" t="str">
        <f t="shared" si="1006"/>
        <v/>
      </c>
      <c r="AE4146" s="12">
        <f t="shared" si="1000"/>
        <v>0</v>
      </c>
    </row>
    <row r="4147" spans="13:31">
      <c r="M4147" s="7">
        <f t="shared" si="1007"/>
        <v>0</v>
      </c>
      <c r="N4147" s="220" t="str">
        <f t="shared" si="1012"/>
        <v/>
      </c>
      <c r="O4147" s="7">
        <f t="shared" si="1008"/>
        <v>0</v>
      </c>
      <c r="P4147" s="7" t="str">
        <f t="shared" si="1009"/>
        <v/>
      </c>
      <c r="Q4147" s="7" t="str">
        <f t="shared" si="1010"/>
        <v/>
      </c>
      <c r="R4147" s="7" t="str">
        <f t="shared" si="1011"/>
        <v/>
      </c>
      <c r="S4147" s="7" t="str">
        <f t="shared" si="1001"/>
        <v/>
      </c>
      <c r="T4147" s="7" t="str">
        <f t="shared" si="1002"/>
        <v/>
      </c>
      <c r="X4147" s="154">
        <f t="shared" si="1003"/>
        <v>0</v>
      </c>
      <c r="AB4147" t="str">
        <f t="shared" si="1004"/>
        <v/>
      </c>
      <c r="AC4147" s="5" t="str">
        <f t="shared" si="1005"/>
        <v/>
      </c>
      <c r="AD4147" s="5" t="str">
        <f t="shared" si="1006"/>
        <v/>
      </c>
      <c r="AE4147" s="12">
        <f t="shared" si="1000"/>
        <v>0</v>
      </c>
    </row>
    <row r="4148" spans="13:31">
      <c r="M4148" s="7">
        <f t="shared" si="1007"/>
        <v>0</v>
      </c>
      <c r="N4148" s="220" t="str">
        <f t="shared" si="1012"/>
        <v/>
      </c>
      <c r="O4148" s="7">
        <f t="shared" si="1008"/>
        <v>0</v>
      </c>
      <c r="P4148" s="7" t="str">
        <f t="shared" si="1009"/>
        <v/>
      </c>
      <c r="Q4148" s="7" t="str">
        <f t="shared" si="1010"/>
        <v/>
      </c>
      <c r="R4148" s="7" t="str">
        <f t="shared" si="1011"/>
        <v/>
      </c>
      <c r="S4148" s="7" t="str">
        <f t="shared" si="1001"/>
        <v/>
      </c>
      <c r="T4148" s="7" t="str">
        <f t="shared" si="1002"/>
        <v/>
      </c>
      <c r="X4148" s="153">
        <f t="shared" si="1003"/>
        <v>0</v>
      </c>
      <c r="AB4148" t="str">
        <f t="shared" si="1004"/>
        <v/>
      </c>
      <c r="AC4148" s="5" t="str">
        <f t="shared" si="1005"/>
        <v/>
      </c>
      <c r="AD4148" s="5" t="str">
        <f t="shared" si="1006"/>
        <v/>
      </c>
      <c r="AE4148" s="12">
        <f t="shared" si="1000"/>
        <v>0</v>
      </c>
    </row>
    <row r="4149" spans="13:31">
      <c r="M4149" s="7">
        <f t="shared" si="1007"/>
        <v>0</v>
      </c>
      <c r="N4149" s="220" t="str">
        <f t="shared" si="1012"/>
        <v/>
      </c>
      <c r="O4149" s="7">
        <f t="shared" si="1008"/>
        <v>0</v>
      </c>
      <c r="P4149" s="7" t="str">
        <f t="shared" si="1009"/>
        <v/>
      </c>
      <c r="Q4149" s="7" t="str">
        <f t="shared" si="1010"/>
        <v/>
      </c>
      <c r="R4149" s="7" t="str">
        <f t="shared" si="1011"/>
        <v/>
      </c>
      <c r="S4149" s="7" t="str">
        <f t="shared" si="1001"/>
        <v/>
      </c>
      <c r="T4149" s="7" t="str">
        <f t="shared" si="1002"/>
        <v/>
      </c>
      <c r="X4149" s="154">
        <f t="shared" si="1003"/>
        <v>0</v>
      </c>
      <c r="AB4149" t="str">
        <f t="shared" si="1004"/>
        <v/>
      </c>
      <c r="AC4149" s="5" t="str">
        <f t="shared" si="1005"/>
        <v/>
      </c>
      <c r="AD4149" s="5" t="str">
        <f t="shared" si="1006"/>
        <v/>
      </c>
      <c r="AE4149" s="12">
        <f t="shared" si="1000"/>
        <v>0</v>
      </c>
    </row>
    <row r="4150" spans="13:31">
      <c r="M4150" s="7">
        <f t="shared" si="1007"/>
        <v>0</v>
      </c>
      <c r="N4150" s="220" t="str">
        <f t="shared" si="1012"/>
        <v/>
      </c>
      <c r="O4150" s="7">
        <f t="shared" si="1008"/>
        <v>0</v>
      </c>
      <c r="P4150" s="7" t="str">
        <f t="shared" si="1009"/>
        <v/>
      </c>
      <c r="Q4150" s="7" t="str">
        <f t="shared" si="1010"/>
        <v/>
      </c>
      <c r="R4150" s="7" t="str">
        <f t="shared" si="1011"/>
        <v/>
      </c>
      <c r="S4150" s="7" t="str">
        <f t="shared" si="1001"/>
        <v/>
      </c>
      <c r="T4150" s="7" t="str">
        <f t="shared" si="1002"/>
        <v/>
      </c>
      <c r="X4150" s="153">
        <f t="shared" si="1003"/>
        <v>0</v>
      </c>
      <c r="AB4150" t="str">
        <f t="shared" si="1004"/>
        <v/>
      </c>
      <c r="AC4150" s="5" t="str">
        <f t="shared" si="1005"/>
        <v/>
      </c>
      <c r="AD4150" s="5" t="str">
        <f t="shared" si="1006"/>
        <v/>
      </c>
      <c r="AE4150" s="12">
        <f t="shared" si="1000"/>
        <v>0</v>
      </c>
    </row>
    <row r="4151" spans="13:31">
      <c r="M4151" s="7">
        <f t="shared" si="1007"/>
        <v>0</v>
      </c>
      <c r="N4151" s="220" t="str">
        <f t="shared" si="1012"/>
        <v/>
      </c>
      <c r="O4151" s="7">
        <f t="shared" si="1008"/>
        <v>0</v>
      </c>
      <c r="P4151" s="7" t="str">
        <f t="shared" si="1009"/>
        <v/>
      </c>
      <c r="Q4151" s="7" t="str">
        <f t="shared" si="1010"/>
        <v/>
      </c>
      <c r="R4151" s="7" t="str">
        <f t="shared" si="1011"/>
        <v/>
      </c>
      <c r="S4151" s="7" t="str">
        <f t="shared" si="1001"/>
        <v/>
      </c>
      <c r="T4151" s="7" t="str">
        <f t="shared" si="1002"/>
        <v/>
      </c>
      <c r="X4151" s="154">
        <f t="shared" si="1003"/>
        <v>0</v>
      </c>
      <c r="AB4151" t="str">
        <f t="shared" si="1004"/>
        <v/>
      </c>
      <c r="AC4151" s="5" t="str">
        <f t="shared" si="1005"/>
        <v/>
      </c>
      <c r="AD4151" s="5" t="str">
        <f t="shared" si="1006"/>
        <v/>
      </c>
      <c r="AE4151" s="12">
        <f t="shared" si="1000"/>
        <v>0</v>
      </c>
    </row>
    <row r="4152" spans="13:31">
      <c r="M4152" s="7">
        <f t="shared" si="1007"/>
        <v>0</v>
      </c>
      <c r="N4152" s="220" t="str">
        <f t="shared" si="1012"/>
        <v/>
      </c>
      <c r="O4152" s="7">
        <f t="shared" si="1008"/>
        <v>0</v>
      </c>
      <c r="P4152" s="7" t="str">
        <f t="shared" si="1009"/>
        <v/>
      </c>
      <c r="Q4152" s="7" t="str">
        <f t="shared" si="1010"/>
        <v/>
      </c>
      <c r="R4152" s="7" t="str">
        <f t="shared" si="1011"/>
        <v/>
      </c>
      <c r="S4152" s="7" t="str">
        <f t="shared" si="1001"/>
        <v/>
      </c>
      <c r="T4152" s="7" t="str">
        <f t="shared" si="1002"/>
        <v/>
      </c>
      <c r="X4152" s="153">
        <f t="shared" si="1003"/>
        <v>0</v>
      </c>
      <c r="AB4152" t="str">
        <f t="shared" si="1004"/>
        <v/>
      </c>
      <c r="AC4152" s="5" t="str">
        <f t="shared" si="1005"/>
        <v/>
      </c>
      <c r="AD4152" s="5" t="str">
        <f t="shared" si="1006"/>
        <v/>
      </c>
      <c r="AE4152" s="12">
        <f t="shared" si="1000"/>
        <v>0</v>
      </c>
    </row>
    <row r="4153" spans="13:31">
      <c r="M4153" s="7">
        <f t="shared" si="1007"/>
        <v>0</v>
      </c>
      <c r="N4153" s="220" t="str">
        <f t="shared" si="1012"/>
        <v/>
      </c>
      <c r="O4153" s="7">
        <f t="shared" si="1008"/>
        <v>0</v>
      </c>
      <c r="P4153" s="7" t="str">
        <f t="shared" si="1009"/>
        <v/>
      </c>
      <c r="Q4153" s="7" t="str">
        <f t="shared" si="1010"/>
        <v/>
      </c>
      <c r="R4153" s="7" t="str">
        <f t="shared" si="1011"/>
        <v/>
      </c>
      <c r="S4153" s="7" t="str">
        <f t="shared" si="1001"/>
        <v/>
      </c>
      <c r="T4153" s="7" t="str">
        <f t="shared" si="1002"/>
        <v/>
      </c>
      <c r="X4153" s="154">
        <f t="shared" si="1003"/>
        <v>0</v>
      </c>
      <c r="AB4153" t="str">
        <f t="shared" si="1004"/>
        <v/>
      </c>
      <c r="AC4153" s="5" t="str">
        <f t="shared" si="1005"/>
        <v/>
      </c>
      <c r="AD4153" s="5" t="str">
        <f t="shared" si="1006"/>
        <v/>
      </c>
      <c r="AE4153" s="12">
        <f t="shared" si="1000"/>
        <v>0</v>
      </c>
    </row>
    <row r="4154" spans="13:31">
      <c r="M4154" s="7">
        <f t="shared" si="1007"/>
        <v>0</v>
      </c>
      <c r="N4154" s="220" t="str">
        <f t="shared" si="1012"/>
        <v/>
      </c>
      <c r="O4154" s="7">
        <f t="shared" si="1008"/>
        <v>0</v>
      </c>
      <c r="P4154" s="7" t="str">
        <f t="shared" si="1009"/>
        <v/>
      </c>
      <c r="Q4154" s="7" t="str">
        <f t="shared" si="1010"/>
        <v/>
      </c>
      <c r="R4154" s="7" t="str">
        <f t="shared" si="1011"/>
        <v/>
      </c>
      <c r="S4154" s="7" t="str">
        <f t="shared" si="1001"/>
        <v/>
      </c>
      <c r="T4154" s="7" t="str">
        <f t="shared" si="1002"/>
        <v/>
      </c>
      <c r="X4154" s="153">
        <f t="shared" si="1003"/>
        <v>0</v>
      </c>
      <c r="AB4154" t="str">
        <f t="shared" si="1004"/>
        <v/>
      </c>
      <c r="AC4154" s="5" t="str">
        <f t="shared" si="1005"/>
        <v/>
      </c>
      <c r="AD4154" s="5" t="str">
        <f t="shared" si="1006"/>
        <v/>
      </c>
      <c r="AE4154" s="12">
        <f t="shared" si="1000"/>
        <v>0</v>
      </c>
    </row>
    <row r="4155" spans="13:31">
      <c r="M4155" s="7">
        <f t="shared" si="1007"/>
        <v>0</v>
      </c>
      <c r="N4155" s="220" t="str">
        <f t="shared" si="1012"/>
        <v/>
      </c>
      <c r="O4155" s="7">
        <f t="shared" si="1008"/>
        <v>0</v>
      </c>
      <c r="P4155" s="7" t="str">
        <f t="shared" si="1009"/>
        <v/>
      </c>
      <c r="Q4155" s="7" t="str">
        <f t="shared" si="1010"/>
        <v/>
      </c>
      <c r="R4155" s="7" t="str">
        <f t="shared" si="1011"/>
        <v/>
      </c>
      <c r="S4155" s="7" t="str">
        <f t="shared" si="1001"/>
        <v/>
      </c>
      <c r="T4155" s="7" t="str">
        <f t="shared" si="1002"/>
        <v/>
      </c>
      <c r="X4155" s="154">
        <f t="shared" si="1003"/>
        <v>0</v>
      </c>
      <c r="AB4155" t="str">
        <f t="shared" si="1004"/>
        <v/>
      </c>
      <c r="AC4155" s="5" t="str">
        <f t="shared" si="1005"/>
        <v/>
      </c>
      <c r="AD4155" s="5" t="str">
        <f t="shared" si="1006"/>
        <v/>
      </c>
      <c r="AE4155" s="12">
        <f t="shared" ref="AE4155:AE4218" si="1013">X4155</f>
        <v>0</v>
      </c>
    </row>
    <row r="4156" spans="13:31">
      <c r="M4156" s="7">
        <f t="shared" si="1007"/>
        <v>0</v>
      </c>
      <c r="N4156" s="220" t="str">
        <f t="shared" si="1012"/>
        <v/>
      </c>
      <c r="O4156" s="7">
        <f t="shared" si="1008"/>
        <v>0</v>
      </c>
      <c r="P4156" s="7" t="str">
        <f t="shared" si="1009"/>
        <v/>
      </c>
      <c r="Q4156" s="7" t="str">
        <f t="shared" si="1010"/>
        <v/>
      </c>
      <c r="R4156" s="7" t="str">
        <f t="shared" si="1011"/>
        <v/>
      </c>
      <c r="S4156" s="7" t="str">
        <f t="shared" si="1001"/>
        <v/>
      </c>
      <c r="T4156" s="7" t="str">
        <f t="shared" si="1002"/>
        <v/>
      </c>
      <c r="X4156" s="153">
        <f t="shared" si="1003"/>
        <v>0</v>
      </c>
      <c r="AB4156" t="str">
        <f t="shared" si="1004"/>
        <v/>
      </c>
      <c r="AC4156" s="5" t="str">
        <f t="shared" si="1005"/>
        <v/>
      </c>
      <c r="AD4156" s="5" t="str">
        <f t="shared" si="1006"/>
        <v/>
      </c>
      <c r="AE4156" s="12">
        <f t="shared" si="1013"/>
        <v>0</v>
      </c>
    </row>
    <row r="4157" spans="13:31">
      <c r="M4157" s="7">
        <f t="shared" si="1007"/>
        <v>0</v>
      </c>
      <c r="N4157" s="220" t="str">
        <f t="shared" si="1012"/>
        <v/>
      </c>
      <c r="O4157" s="7">
        <f t="shared" si="1008"/>
        <v>0</v>
      </c>
      <c r="P4157" s="7" t="str">
        <f t="shared" si="1009"/>
        <v/>
      </c>
      <c r="Q4157" s="7" t="str">
        <f t="shared" si="1010"/>
        <v/>
      </c>
      <c r="R4157" s="7" t="str">
        <f t="shared" si="1011"/>
        <v/>
      </c>
      <c r="S4157" s="7" t="str">
        <f t="shared" si="1001"/>
        <v/>
      </c>
      <c r="T4157" s="7" t="str">
        <f t="shared" si="1002"/>
        <v/>
      </c>
      <c r="X4157" s="154">
        <f t="shared" si="1003"/>
        <v>0</v>
      </c>
      <c r="AB4157" t="str">
        <f t="shared" si="1004"/>
        <v/>
      </c>
      <c r="AC4157" s="5" t="str">
        <f t="shared" si="1005"/>
        <v/>
      </c>
      <c r="AD4157" s="5" t="str">
        <f t="shared" si="1006"/>
        <v/>
      </c>
      <c r="AE4157" s="12">
        <f t="shared" si="1013"/>
        <v>0</v>
      </c>
    </row>
    <row r="4158" spans="13:31">
      <c r="M4158" s="7">
        <f t="shared" si="1007"/>
        <v>0</v>
      </c>
      <c r="N4158" s="220" t="str">
        <f t="shared" si="1012"/>
        <v/>
      </c>
      <c r="O4158" s="7">
        <f t="shared" si="1008"/>
        <v>0</v>
      </c>
      <c r="P4158" s="7" t="str">
        <f t="shared" si="1009"/>
        <v/>
      </c>
      <c r="Q4158" s="7" t="str">
        <f t="shared" si="1010"/>
        <v/>
      </c>
      <c r="R4158" s="7" t="str">
        <f t="shared" si="1011"/>
        <v/>
      </c>
      <c r="S4158" s="7" t="str">
        <f t="shared" si="1001"/>
        <v/>
      </c>
      <c r="T4158" s="7" t="str">
        <f t="shared" si="1002"/>
        <v/>
      </c>
      <c r="X4158" s="153">
        <f t="shared" si="1003"/>
        <v>0</v>
      </c>
      <c r="AB4158" t="str">
        <f t="shared" si="1004"/>
        <v/>
      </c>
      <c r="AC4158" s="5" t="str">
        <f t="shared" si="1005"/>
        <v/>
      </c>
      <c r="AD4158" s="5" t="str">
        <f t="shared" si="1006"/>
        <v/>
      </c>
      <c r="AE4158" s="12">
        <f t="shared" si="1013"/>
        <v>0</v>
      </c>
    </row>
    <row r="4159" spans="13:31">
      <c r="M4159" s="7">
        <f t="shared" si="1007"/>
        <v>0</v>
      </c>
      <c r="N4159" s="220" t="str">
        <f t="shared" si="1012"/>
        <v/>
      </c>
      <c r="O4159" s="7">
        <f t="shared" si="1008"/>
        <v>0</v>
      </c>
      <c r="P4159" s="7" t="str">
        <f t="shared" si="1009"/>
        <v/>
      </c>
      <c r="Q4159" s="7" t="str">
        <f t="shared" si="1010"/>
        <v/>
      </c>
      <c r="R4159" s="7" t="str">
        <f t="shared" si="1011"/>
        <v/>
      </c>
      <c r="S4159" s="7" t="str">
        <f t="shared" si="1001"/>
        <v/>
      </c>
      <c r="T4159" s="7" t="str">
        <f t="shared" si="1002"/>
        <v/>
      </c>
      <c r="X4159" s="154">
        <f t="shared" si="1003"/>
        <v>0</v>
      </c>
      <c r="AB4159" t="str">
        <f t="shared" si="1004"/>
        <v/>
      </c>
      <c r="AC4159" s="5" t="str">
        <f t="shared" si="1005"/>
        <v/>
      </c>
      <c r="AD4159" s="5" t="str">
        <f t="shared" si="1006"/>
        <v/>
      </c>
      <c r="AE4159" s="12">
        <f t="shared" si="1013"/>
        <v>0</v>
      </c>
    </row>
    <row r="4160" spans="13:31">
      <c r="M4160" s="7">
        <f t="shared" si="1007"/>
        <v>0</v>
      </c>
      <c r="N4160" s="220" t="str">
        <f t="shared" si="1012"/>
        <v/>
      </c>
      <c r="O4160" s="7">
        <f t="shared" si="1008"/>
        <v>0</v>
      </c>
      <c r="P4160" s="7" t="str">
        <f t="shared" si="1009"/>
        <v/>
      </c>
      <c r="Q4160" s="7" t="str">
        <f t="shared" si="1010"/>
        <v/>
      </c>
      <c r="R4160" s="7" t="str">
        <f t="shared" si="1011"/>
        <v/>
      </c>
      <c r="S4160" s="7" t="str">
        <f t="shared" si="1001"/>
        <v/>
      </c>
      <c r="T4160" s="7" t="str">
        <f t="shared" si="1002"/>
        <v/>
      </c>
      <c r="X4160" s="153">
        <f t="shared" si="1003"/>
        <v>0</v>
      </c>
      <c r="AB4160" t="str">
        <f t="shared" si="1004"/>
        <v/>
      </c>
      <c r="AC4160" s="5" t="str">
        <f t="shared" si="1005"/>
        <v/>
      </c>
      <c r="AD4160" s="5" t="str">
        <f t="shared" si="1006"/>
        <v/>
      </c>
      <c r="AE4160" s="12">
        <f t="shared" si="1013"/>
        <v>0</v>
      </c>
    </row>
    <row r="4161" spans="13:31">
      <c r="M4161" s="7">
        <f t="shared" si="1007"/>
        <v>0</v>
      </c>
      <c r="N4161" s="220" t="str">
        <f t="shared" si="1012"/>
        <v/>
      </c>
      <c r="O4161" s="7">
        <f t="shared" si="1008"/>
        <v>0</v>
      </c>
      <c r="P4161" s="7" t="str">
        <f t="shared" si="1009"/>
        <v/>
      </c>
      <c r="Q4161" s="7" t="str">
        <f t="shared" si="1010"/>
        <v/>
      </c>
      <c r="R4161" s="7" t="str">
        <f t="shared" si="1011"/>
        <v/>
      </c>
      <c r="S4161" s="7" t="str">
        <f t="shared" si="1001"/>
        <v/>
      </c>
      <c r="T4161" s="7" t="str">
        <f t="shared" si="1002"/>
        <v/>
      </c>
      <c r="X4161" s="154">
        <f t="shared" si="1003"/>
        <v>0</v>
      </c>
      <c r="AB4161" t="str">
        <f t="shared" si="1004"/>
        <v/>
      </c>
      <c r="AC4161" s="5" t="str">
        <f t="shared" si="1005"/>
        <v/>
      </c>
      <c r="AD4161" s="5" t="str">
        <f t="shared" si="1006"/>
        <v/>
      </c>
      <c r="AE4161" s="12">
        <f t="shared" si="1013"/>
        <v>0</v>
      </c>
    </row>
    <row r="4162" spans="13:31">
      <c r="M4162" s="7">
        <f t="shared" si="1007"/>
        <v>0</v>
      </c>
      <c r="N4162" s="220" t="str">
        <f t="shared" si="1012"/>
        <v/>
      </c>
      <c r="O4162" s="7">
        <f t="shared" si="1008"/>
        <v>0</v>
      </c>
      <c r="P4162" s="7" t="str">
        <f t="shared" si="1009"/>
        <v/>
      </c>
      <c r="Q4162" s="7" t="str">
        <f t="shared" si="1010"/>
        <v/>
      </c>
      <c r="R4162" s="7" t="str">
        <f t="shared" si="1011"/>
        <v/>
      </c>
      <c r="S4162" s="7" t="str">
        <f t="shared" si="1001"/>
        <v/>
      </c>
      <c r="T4162" s="7" t="str">
        <f t="shared" si="1002"/>
        <v/>
      </c>
      <c r="X4162" s="153">
        <f t="shared" si="1003"/>
        <v>0</v>
      </c>
      <c r="AB4162" t="str">
        <f t="shared" si="1004"/>
        <v/>
      </c>
      <c r="AC4162" s="5" t="str">
        <f t="shared" si="1005"/>
        <v/>
      </c>
      <c r="AD4162" s="5" t="str">
        <f t="shared" si="1006"/>
        <v/>
      </c>
      <c r="AE4162" s="12">
        <f t="shared" si="1013"/>
        <v>0</v>
      </c>
    </row>
    <row r="4163" spans="13:31">
      <c r="M4163" s="7">
        <f t="shared" si="1007"/>
        <v>0</v>
      </c>
      <c r="N4163" s="220" t="str">
        <f t="shared" si="1012"/>
        <v/>
      </c>
      <c r="O4163" s="7">
        <f t="shared" si="1008"/>
        <v>0</v>
      </c>
      <c r="P4163" s="7" t="str">
        <f t="shared" si="1009"/>
        <v/>
      </c>
      <c r="Q4163" s="7" t="str">
        <f t="shared" si="1010"/>
        <v/>
      </c>
      <c r="R4163" s="7" t="str">
        <f t="shared" si="1011"/>
        <v/>
      </c>
      <c r="S4163" s="7" t="str">
        <f t="shared" ref="S4163:S4226" si="1014">IFERROR(IF(N4163&lt;0,-O4163,""),"")</f>
        <v/>
      </c>
      <c r="T4163" s="7" t="str">
        <f t="shared" ref="T4163:T4226" si="1015">IFERROR(IF(AND(K4163&lt;&gt;"",H4163&lt;&gt;"",K4163=H4163),L4163,""),"")</f>
        <v/>
      </c>
      <c r="X4163" s="154">
        <f t="shared" ref="X4163:X4226" si="1016">IFERROR(IF(H4163="",K4163*J4163,W4163*V4163),"")</f>
        <v>0</v>
      </c>
      <c r="AB4163" t="str">
        <f t="shared" ref="AB4163:AB4226" si="1017">IF(C4163=0,"",C4163)</f>
        <v/>
      </c>
      <c r="AC4163" s="5" t="str">
        <f t="shared" ref="AC4163:AC4226" si="1018">IF(D4163=0,"",D4163)</f>
        <v/>
      </c>
      <c r="AD4163" s="5" t="str">
        <f t="shared" ref="AD4163:AD4226" si="1019">IF(F4163=0,"",F4163)</f>
        <v/>
      </c>
      <c r="AE4163" s="12">
        <f t="shared" si="1013"/>
        <v>0</v>
      </c>
    </row>
    <row r="4164" spans="13:31">
      <c r="M4164" s="7">
        <f t="shared" ref="M4164:M4227" si="1020">IFERROR(K4164-H4164,"")</f>
        <v>0</v>
      </c>
      <c r="N4164" s="220" t="str">
        <f t="shared" si="1012"/>
        <v/>
      </c>
      <c r="O4164" s="7">
        <f t="shared" ref="O4164:O4227" si="1021">IFERROR(M4164*J4164,"")</f>
        <v>0</v>
      </c>
      <c r="P4164" s="7" t="str">
        <f t="shared" ref="P4164:P4227" si="1022">IFERROR(IF(N4164&gt;5%,O4164*((N4164-5%)/N4164),""),"")</f>
        <v/>
      </c>
      <c r="Q4164" s="7" t="str">
        <f t="shared" ref="Q4164:Q4227" si="1023">IFERROR(IF(N4164&gt;0,O4164*(MIN(N4164,5%)/N4164),""),"")</f>
        <v/>
      </c>
      <c r="R4164" s="7" t="str">
        <f t="shared" ref="R4164:R4227" si="1024">IFERROR(IF(AND(K4164&gt;0,H4164="",L4164&lt;&gt;0),L4164,""),"")</f>
        <v/>
      </c>
      <c r="S4164" s="7" t="str">
        <f t="shared" si="1014"/>
        <v/>
      </c>
      <c r="T4164" s="7" t="str">
        <f t="shared" si="1015"/>
        <v/>
      </c>
      <c r="X4164" s="153">
        <f t="shared" si="1016"/>
        <v>0</v>
      </c>
      <c r="AB4164" t="str">
        <f t="shared" si="1017"/>
        <v/>
      </c>
      <c r="AC4164" s="5" t="str">
        <f t="shared" si="1018"/>
        <v/>
      </c>
      <c r="AD4164" s="5" t="str">
        <f t="shared" si="1019"/>
        <v/>
      </c>
      <c r="AE4164" s="12">
        <f t="shared" si="1013"/>
        <v>0</v>
      </c>
    </row>
    <row r="4165" spans="13:31">
      <c r="M4165" s="7">
        <f t="shared" si="1020"/>
        <v>0</v>
      </c>
      <c r="N4165" s="220" t="str">
        <f t="shared" ref="N4165:N4228" si="1025">IFERROR(M4165/H4165,"")</f>
        <v/>
      </c>
      <c r="O4165" s="7">
        <f t="shared" si="1021"/>
        <v>0</v>
      </c>
      <c r="P4165" s="7" t="str">
        <f t="shared" si="1022"/>
        <v/>
      </c>
      <c r="Q4165" s="7" t="str">
        <f t="shared" si="1023"/>
        <v/>
      </c>
      <c r="R4165" s="7" t="str">
        <f t="shared" si="1024"/>
        <v/>
      </c>
      <c r="S4165" s="7" t="str">
        <f t="shared" si="1014"/>
        <v/>
      </c>
      <c r="T4165" s="7" t="str">
        <f t="shared" si="1015"/>
        <v/>
      </c>
      <c r="X4165" s="154">
        <f t="shared" si="1016"/>
        <v>0</v>
      </c>
      <c r="AB4165" t="str">
        <f t="shared" si="1017"/>
        <v/>
      </c>
      <c r="AC4165" s="5" t="str">
        <f t="shared" si="1018"/>
        <v/>
      </c>
      <c r="AD4165" s="5" t="str">
        <f t="shared" si="1019"/>
        <v/>
      </c>
      <c r="AE4165" s="12">
        <f t="shared" si="1013"/>
        <v>0</v>
      </c>
    </row>
    <row r="4166" spans="13:31">
      <c r="M4166" s="7">
        <f t="shared" si="1020"/>
        <v>0</v>
      </c>
      <c r="N4166" s="220" t="str">
        <f t="shared" si="1025"/>
        <v/>
      </c>
      <c r="O4166" s="7">
        <f t="shared" si="1021"/>
        <v>0</v>
      </c>
      <c r="P4166" s="7" t="str">
        <f t="shared" si="1022"/>
        <v/>
      </c>
      <c r="Q4166" s="7" t="str">
        <f t="shared" si="1023"/>
        <v/>
      </c>
      <c r="R4166" s="7" t="str">
        <f t="shared" si="1024"/>
        <v/>
      </c>
      <c r="S4166" s="7" t="str">
        <f t="shared" si="1014"/>
        <v/>
      </c>
      <c r="T4166" s="7" t="str">
        <f t="shared" si="1015"/>
        <v/>
      </c>
      <c r="X4166" s="153">
        <f t="shared" si="1016"/>
        <v>0</v>
      </c>
      <c r="AB4166" t="str">
        <f t="shared" si="1017"/>
        <v/>
      </c>
      <c r="AC4166" s="5" t="str">
        <f t="shared" si="1018"/>
        <v/>
      </c>
      <c r="AD4166" s="5" t="str">
        <f t="shared" si="1019"/>
        <v/>
      </c>
      <c r="AE4166" s="12">
        <f t="shared" si="1013"/>
        <v>0</v>
      </c>
    </row>
    <row r="4167" spans="13:31">
      <c r="M4167" s="7">
        <f t="shared" si="1020"/>
        <v>0</v>
      </c>
      <c r="N4167" s="220" t="str">
        <f t="shared" si="1025"/>
        <v/>
      </c>
      <c r="O4167" s="7">
        <f t="shared" si="1021"/>
        <v>0</v>
      </c>
      <c r="P4167" s="7" t="str">
        <f t="shared" si="1022"/>
        <v/>
      </c>
      <c r="Q4167" s="7" t="str">
        <f t="shared" si="1023"/>
        <v/>
      </c>
      <c r="R4167" s="7" t="str">
        <f t="shared" si="1024"/>
        <v/>
      </c>
      <c r="S4167" s="7" t="str">
        <f t="shared" si="1014"/>
        <v/>
      </c>
      <c r="T4167" s="7" t="str">
        <f t="shared" si="1015"/>
        <v/>
      </c>
      <c r="X4167" s="154">
        <f t="shared" si="1016"/>
        <v>0</v>
      </c>
      <c r="AB4167" t="str">
        <f t="shared" si="1017"/>
        <v/>
      </c>
      <c r="AC4167" s="5" t="str">
        <f t="shared" si="1018"/>
        <v/>
      </c>
      <c r="AD4167" s="5" t="str">
        <f t="shared" si="1019"/>
        <v/>
      </c>
      <c r="AE4167" s="12">
        <f t="shared" si="1013"/>
        <v>0</v>
      </c>
    </row>
    <row r="4168" spans="13:31">
      <c r="M4168" s="7">
        <f t="shared" si="1020"/>
        <v>0</v>
      </c>
      <c r="N4168" s="220" t="str">
        <f t="shared" si="1025"/>
        <v/>
      </c>
      <c r="O4168" s="7">
        <f t="shared" si="1021"/>
        <v>0</v>
      </c>
      <c r="P4168" s="7" t="str">
        <f t="shared" si="1022"/>
        <v/>
      </c>
      <c r="Q4168" s="7" t="str">
        <f t="shared" si="1023"/>
        <v/>
      </c>
      <c r="R4168" s="7" t="str">
        <f t="shared" si="1024"/>
        <v/>
      </c>
      <c r="S4168" s="7" t="str">
        <f t="shared" si="1014"/>
        <v/>
      </c>
      <c r="T4168" s="7" t="str">
        <f t="shared" si="1015"/>
        <v/>
      </c>
      <c r="X4168" s="153">
        <f t="shared" si="1016"/>
        <v>0</v>
      </c>
      <c r="AB4168" t="str">
        <f t="shared" si="1017"/>
        <v/>
      </c>
      <c r="AC4168" s="5" t="str">
        <f t="shared" si="1018"/>
        <v/>
      </c>
      <c r="AD4168" s="5" t="str">
        <f t="shared" si="1019"/>
        <v/>
      </c>
      <c r="AE4168" s="12">
        <f t="shared" si="1013"/>
        <v>0</v>
      </c>
    </row>
    <row r="4169" spans="13:31">
      <c r="M4169" s="7">
        <f t="shared" si="1020"/>
        <v>0</v>
      </c>
      <c r="N4169" s="220" t="str">
        <f t="shared" si="1025"/>
        <v/>
      </c>
      <c r="O4169" s="7">
        <f t="shared" si="1021"/>
        <v>0</v>
      </c>
      <c r="P4169" s="7" t="str">
        <f t="shared" si="1022"/>
        <v/>
      </c>
      <c r="Q4169" s="7" t="str">
        <f t="shared" si="1023"/>
        <v/>
      </c>
      <c r="R4169" s="7" t="str">
        <f t="shared" si="1024"/>
        <v/>
      </c>
      <c r="S4169" s="7" t="str">
        <f t="shared" si="1014"/>
        <v/>
      </c>
      <c r="T4169" s="7" t="str">
        <f t="shared" si="1015"/>
        <v/>
      </c>
      <c r="X4169" s="154">
        <f t="shared" si="1016"/>
        <v>0</v>
      </c>
      <c r="AB4169" t="str">
        <f t="shared" si="1017"/>
        <v/>
      </c>
      <c r="AC4169" s="5" t="str">
        <f t="shared" si="1018"/>
        <v/>
      </c>
      <c r="AD4169" s="5" t="str">
        <f t="shared" si="1019"/>
        <v/>
      </c>
      <c r="AE4169" s="12">
        <f t="shared" si="1013"/>
        <v>0</v>
      </c>
    </row>
    <row r="4170" spans="13:31">
      <c r="M4170" s="7">
        <f t="shared" si="1020"/>
        <v>0</v>
      </c>
      <c r="N4170" s="220" t="str">
        <f t="shared" si="1025"/>
        <v/>
      </c>
      <c r="O4170" s="7">
        <f t="shared" si="1021"/>
        <v>0</v>
      </c>
      <c r="P4170" s="7" t="str">
        <f t="shared" si="1022"/>
        <v/>
      </c>
      <c r="Q4170" s="7" t="str">
        <f t="shared" si="1023"/>
        <v/>
      </c>
      <c r="R4170" s="7" t="str">
        <f t="shared" si="1024"/>
        <v/>
      </c>
      <c r="S4170" s="7" t="str">
        <f t="shared" si="1014"/>
        <v/>
      </c>
      <c r="T4170" s="7" t="str">
        <f t="shared" si="1015"/>
        <v/>
      </c>
      <c r="X4170" s="153">
        <f t="shared" si="1016"/>
        <v>0</v>
      </c>
      <c r="AB4170" t="str">
        <f t="shared" si="1017"/>
        <v/>
      </c>
      <c r="AC4170" s="5" t="str">
        <f t="shared" si="1018"/>
        <v/>
      </c>
      <c r="AD4170" s="5" t="str">
        <f t="shared" si="1019"/>
        <v/>
      </c>
      <c r="AE4170" s="12">
        <f t="shared" si="1013"/>
        <v>0</v>
      </c>
    </row>
    <row r="4171" spans="13:31">
      <c r="M4171" s="7">
        <f t="shared" si="1020"/>
        <v>0</v>
      </c>
      <c r="N4171" s="220" t="str">
        <f t="shared" si="1025"/>
        <v/>
      </c>
      <c r="O4171" s="7">
        <f t="shared" si="1021"/>
        <v>0</v>
      </c>
      <c r="P4171" s="7" t="str">
        <f t="shared" si="1022"/>
        <v/>
      </c>
      <c r="Q4171" s="7" t="str">
        <f t="shared" si="1023"/>
        <v/>
      </c>
      <c r="R4171" s="7" t="str">
        <f t="shared" si="1024"/>
        <v/>
      </c>
      <c r="S4171" s="7" t="str">
        <f t="shared" si="1014"/>
        <v/>
      </c>
      <c r="T4171" s="7" t="str">
        <f t="shared" si="1015"/>
        <v/>
      </c>
      <c r="X4171" s="154">
        <f t="shared" si="1016"/>
        <v>0</v>
      </c>
      <c r="AB4171" t="str">
        <f t="shared" si="1017"/>
        <v/>
      </c>
      <c r="AC4171" s="5" t="str">
        <f t="shared" si="1018"/>
        <v/>
      </c>
      <c r="AD4171" s="5" t="str">
        <f t="shared" si="1019"/>
        <v/>
      </c>
      <c r="AE4171" s="12">
        <f t="shared" si="1013"/>
        <v>0</v>
      </c>
    </row>
    <row r="4172" spans="13:31">
      <c r="M4172" s="7">
        <f t="shared" si="1020"/>
        <v>0</v>
      </c>
      <c r="N4172" s="220" t="str">
        <f t="shared" si="1025"/>
        <v/>
      </c>
      <c r="O4172" s="7">
        <f t="shared" si="1021"/>
        <v>0</v>
      </c>
      <c r="P4172" s="7" t="str">
        <f t="shared" si="1022"/>
        <v/>
      </c>
      <c r="Q4172" s="7" t="str">
        <f t="shared" si="1023"/>
        <v/>
      </c>
      <c r="R4172" s="7" t="str">
        <f t="shared" si="1024"/>
        <v/>
      </c>
      <c r="S4172" s="7" t="str">
        <f t="shared" si="1014"/>
        <v/>
      </c>
      <c r="T4172" s="7" t="str">
        <f t="shared" si="1015"/>
        <v/>
      </c>
      <c r="X4172" s="153">
        <f t="shared" si="1016"/>
        <v>0</v>
      </c>
      <c r="AB4172" t="str">
        <f t="shared" si="1017"/>
        <v/>
      </c>
      <c r="AC4172" s="5" t="str">
        <f t="shared" si="1018"/>
        <v/>
      </c>
      <c r="AD4172" s="5" t="str">
        <f t="shared" si="1019"/>
        <v/>
      </c>
      <c r="AE4172" s="12">
        <f t="shared" si="1013"/>
        <v>0</v>
      </c>
    </row>
    <row r="4173" spans="13:31">
      <c r="M4173" s="7">
        <f t="shared" si="1020"/>
        <v>0</v>
      </c>
      <c r="N4173" s="220" t="str">
        <f t="shared" si="1025"/>
        <v/>
      </c>
      <c r="O4173" s="7">
        <f t="shared" si="1021"/>
        <v>0</v>
      </c>
      <c r="P4173" s="7" t="str">
        <f t="shared" si="1022"/>
        <v/>
      </c>
      <c r="Q4173" s="7" t="str">
        <f t="shared" si="1023"/>
        <v/>
      </c>
      <c r="R4173" s="7" t="str">
        <f t="shared" si="1024"/>
        <v/>
      </c>
      <c r="S4173" s="7" t="str">
        <f t="shared" si="1014"/>
        <v/>
      </c>
      <c r="T4173" s="7" t="str">
        <f t="shared" si="1015"/>
        <v/>
      </c>
      <c r="X4173" s="154">
        <f t="shared" si="1016"/>
        <v>0</v>
      </c>
      <c r="AB4173" t="str">
        <f t="shared" si="1017"/>
        <v/>
      </c>
      <c r="AC4173" s="5" t="str">
        <f t="shared" si="1018"/>
        <v/>
      </c>
      <c r="AD4173" s="5" t="str">
        <f t="shared" si="1019"/>
        <v/>
      </c>
      <c r="AE4173" s="12">
        <f t="shared" si="1013"/>
        <v>0</v>
      </c>
    </row>
    <row r="4174" spans="13:31">
      <c r="M4174" s="7">
        <f t="shared" si="1020"/>
        <v>0</v>
      </c>
      <c r="N4174" s="220" t="str">
        <f t="shared" si="1025"/>
        <v/>
      </c>
      <c r="O4174" s="7">
        <f t="shared" si="1021"/>
        <v>0</v>
      </c>
      <c r="P4174" s="7" t="str">
        <f t="shared" si="1022"/>
        <v/>
      </c>
      <c r="Q4174" s="7" t="str">
        <f t="shared" si="1023"/>
        <v/>
      </c>
      <c r="R4174" s="7" t="str">
        <f t="shared" si="1024"/>
        <v/>
      </c>
      <c r="S4174" s="7" t="str">
        <f t="shared" si="1014"/>
        <v/>
      </c>
      <c r="T4174" s="7" t="str">
        <f t="shared" si="1015"/>
        <v/>
      </c>
      <c r="X4174" s="153">
        <f t="shared" si="1016"/>
        <v>0</v>
      </c>
      <c r="AB4174" t="str">
        <f t="shared" si="1017"/>
        <v/>
      </c>
      <c r="AC4174" s="5" t="str">
        <f t="shared" si="1018"/>
        <v/>
      </c>
      <c r="AD4174" s="5" t="str">
        <f t="shared" si="1019"/>
        <v/>
      </c>
      <c r="AE4174" s="12">
        <f t="shared" si="1013"/>
        <v>0</v>
      </c>
    </row>
    <row r="4175" spans="13:31">
      <c r="M4175" s="7">
        <f t="shared" si="1020"/>
        <v>0</v>
      </c>
      <c r="N4175" s="220" t="str">
        <f t="shared" si="1025"/>
        <v/>
      </c>
      <c r="O4175" s="7">
        <f t="shared" si="1021"/>
        <v>0</v>
      </c>
      <c r="P4175" s="7" t="str">
        <f t="shared" si="1022"/>
        <v/>
      </c>
      <c r="Q4175" s="7" t="str">
        <f t="shared" si="1023"/>
        <v/>
      </c>
      <c r="R4175" s="7" t="str">
        <f t="shared" si="1024"/>
        <v/>
      </c>
      <c r="S4175" s="7" t="str">
        <f t="shared" si="1014"/>
        <v/>
      </c>
      <c r="T4175" s="7" t="str">
        <f t="shared" si="1015"/>
        <v/>
      </c>
      <c r="X4175" s="154">
        <f t="shared" si="1016"/>
        <v>0</v>
      </c>
      <c r="AB4175" t="str">
        <f t="shared" si="1017"/>
        <v/>
      </c>
      <c r="AC4175" s="5" t="str">
        <f t="shared" si="1018"/>
        <v/>
      </c>
      <c r="AD4175" s="5" t="str">
        <f t="shared" si="1019"/>
        <v/>
      </c>
      <c r="AE4175" s="12">
        <f t="shared" si="1013"/>
        <v>0</v>
      </c>
    </row>
    <row r="4176" spans="13:31">
      <c r="M4176" s="7">
        <f t="shared" si="1020"/>
        <v>0</v>
      </c>
      <c r="N4176" s="220" t="str">
        <f t="shared" si="1025"/>
        <v/>
      </c>
      <c r="O4176" s="7">
        <f t="shared" si="1021"/>
        <v>0</v>
      </c>
      <c r="P4176" s="7" t="str">
        <f t="shared" si="1022"/>
        <v/>
      </c>
      <c r="Q4176" s="7" t="str">
        <f t="shared" si="1023"/>
        <v/>
      </c>
      <c r="R4176" s="7" t="str">
        <f t="shared" si="1024"/>
        <v/>
      </c>
      <c r="S4176" s="7" t="str">
        <f t="shared" si="1014"/>
        <v/>
      </c>
      <c r="T4176" s="7" t="str">
        <f t="shared" si="1015"/>
        <v/>
      </c>
      <c r="X4176" s="153">
        <f t="shared" si="1016"/>
        <v>0</v>
      </c>
      <c r="AB4176" t="str">
        <f t="shared" si="1017"/>
        <v/>
      </c>
      <c r="AC4176" s="5" t="str">
        <f t="shared" si="1018"/>
        <v/>
      </c>
      <c r="AD4176" s="5" t="str">
        <f t="shared" si="1019"/>
        <v/>
      </c>
      <c r="AE4176" s="12">
        <f t="shared" si="1013"/>
        <v>0</v>
      </c>
    </row>
    <row r="4177" spans="13:31">
      <c r="M4177" s="7">
        <f t="shared" si="1020"/>
        <v>0</v>
      </c>
      <c r="N4177" s="220" t="str">
        <f t="shared" si="1025"/>
        <v/>
      </c>
      <c r="O4177" s="7">
        <f t="shared" si="1021"/>
        <v>0</v>
      </c>
      <c r="P4177" s="7" t="str">
        <f t="shared" si="1022"/>
        <v/>
      </c>
      <c r="Q4177" s="7" t="str">
        <f t="shared" si="1023"/>
        <v/>
      </c>
      <c r="R4177" s="7" t="str">
        <f t="shared" si="1024"/>
        <v/>
      </c>
      <c r="S4177" s="7" t="str">
        <f t="shared" si="1014"/>
        <v/>
      </c>
      <c r="T4177" s="7" t="str">
        <f t="shared" si="1015"/>
        <v/>
      </c>
      <c r="X4177" s="154">
        <f t="shared" si="1016"/>
        <v>0</v>
      </c>
      <c r="AB4177" t="str">
        <f t="shared" si="1017"/>
        <v/>
      </c>
      <c r="AC4177" s="5" t="str">
        <f t="shared" si="1018"/>
        <v/>
      </c>
      <c r="AD4177" s="5" t="str">
        <f t="shared" si="1019"/>
        <v/>
      </c>
      <c r="AE4177" s="12">
        <f t="shared" si="1013"/>
        <v>0</v>
      </c>
    </row>
    <row r="4178" spans="13:31">
      <c r="M4178" s="7">
        <f t="shared" si="1020"/>
        <v>0</v>
      </c>
      <c r="N4178" s="220" t="str">
        <f t="shared" si="1025"/>
        <v/>
      </c>
      <c r="O4178" s="7">
        <f t="shared" si="1021"/>
        <v>0</v>
      </c>
      <c r="P4178" s="7" t="str">
        <f t="shared" si="1022"/>
        <v/>
      </c>
      <c r="Q4178" s="7" t="str">
        <f t="shared" si="1023"/>
        <v/>
      </c>
      <c r="R4178" s="7" t="str">
        <f t="shared" si="1024"/>
        <v/>
      </c>
      <c r="S4178" s="7" t="str">
        <f t="shared" si="1014"/>
        <v/>
      </c>
      <c r="T4178" s="7" t="str">
        <f t="shared" si="1015"/>
        <v/>
      </c>
      <c r="X4178" s="153">
        <f t="shared" si="1016"/>
        <v>0</v>
      </c>
      <c r="AB4178" t="str">
        <f t="shared" si="1017"/>
        <v/>
      </c>
      <c r="AC4178" s="5" t="str">
        <f t="shared" si="1018"/>
        <v/>
      </c>
      <c r="AD4178" s="5" t="str">
        <f t="shared" si="1019"/>
        <v/>
      </c>
      <c r="AE4178" s="12">
        <f t="shared" si="1013"/>
        <v>0</v>
      </c>
    </row>
    <row r="4179" spans="13:31">
      <c r="M4179" s="7">
        <f t="shared" si="1020"/>
        <v>0</v>
      </c>
      <c r="N4179" s="220" t="str">
        <f t="shared" si="1025"/>
        <v/>
      </c>
      <c r="O4179" s="7">
        <f t="shared" si="1021"/>
        <v>0</v>
      </c>
      <c r="P4179" s="7" t="str">
        <f t="shared" si="1022"/>
        <v/>
      </c>
      <c r="Q4179" s="7" t="str">
        <f t="shared" si="1023"/>
        <v/>
      </c>
      <c r="R4179" s="7" t="str">
        <f t="shared" si="1024"/>
        <v/>
      </c>
      <c r="S4179" s="7" t="str">
        <f t="shared" si="1014"/>
        <v/>
      </c>
      <c r="T4179" s="7" t="str">
        <f t="shared" si="1015"/>
        <v/>
      </c>
      <c r="X4179" s="154">
        <f t="shared" si="1016"/>
        <v>0</v>
      </c>
      <c r="AB4179" t="str">
        <f t="shared" si="1017"/>
        <v/>
      </c>
      <c r="AC4179" s="5" t="str">
        <f t="shared" si="1018"/>
        <v/>
      </c>
      <c r="AD4179" s="5" t="str">
        <f t="shared" si="1019"/>
        <v/>
      </c>
      <c r="AE4179" s="12">
        <f t="shared" si="1013"/>
        <v>0</v>
      </c>
    </row>
    <row r="4180" spans="13:31">
      <c r="M4180" s="7">
        <f t="shared" si="1020"/>
        <v>0</v>
      </c>
      <c r="N4180" s="220" t="str">
        <f t="shared" si="1025"/>
        <v/>
      </c>
      <c r="O4180" s="7">
        <f t="shared" si="1021"/>
        <v>0</v>
      </c>
      <c r="P4180" s="7" t="str">
        <f t="shared" si="1022"/>
        <v/>
      </c>
      <c r="Q4180" s="7" t="str">
        <f t="shared" si="1023"/>
        <v/>
      </c>
      <c r="R4180" s="7" t="str">
        <f t="shared" si="1024"/>
        <v/>
      </c>
      <c r="S4180" s="7" t="str">
        <f t="shared" si="1014"/>
        <v/>
      </c>
      <c r="T4180" s="7" t="str">
        <f t="shared" si="1015"/>
        <v/>
      </c>
      <c r="X4180" s="153">
        <f t="shared" si="1016"/>
        <v>0</v>
      </c>
      <c r="AB4180" t="str">
        <f t="shared" si="1017"/>
        <v/>
      </c>
      <c r="AC4180" s="5" t="str">
        <f t="shared" si="1018"/>
        <v/>
      </c>
      <c r="AD4180" s="5" t="str">
        <f t="shared" si="1019"/>
        <v/>
      </c>
      <c r="AE4180" s="12">
        <f t="shared" si="1013"/>
        <v>0</v>
      </c>
    </row>
    <row r="4181" spans="13:31">
      <c r="M4181" s="7">
        <f t="shared" si="1020"/>
        <v>0</v>
      </c>
      <c r="N4181" s="220" t="str">
        <f t="shared" si="1025"/>
        <v/>
      </c>
      <c r="O4181" s="7">
        <f t="shared" si="1021"/>
        <v>0</v>
      </c>
      <c r="P4181" s="7" t="str">
        <f t="shared" si="1022"/>
        <v/>
      </c>
      <c r="Q4181" s="7" t="str">
        <f t="shared" si="1023"/>
        <v/>
      </c>
      <c r="R4181" s="7" t="str">
        <f t="shared" si="1024"/>
        <v/>
      </c>
      <c r="S4181" s="7" t="str">
        <f t="shared" si="1014"/>
        <v/>
      </c>
      <c r="T4181" s="7" t="str">
        <f t="shared" si="1015"/>
        <v/>
      </c>
      <c r="X4181" s="154">
        <f t="shared" si="1016"/>
        <v>0</v>
      </c>
      <c r="AB4181" t="str">
        <f t="shared" si="1017"/>
        <v/>
      </c>
      <c r="AC4181" s="5" t="str">
        <f t="shared" si="1018"/>
        <v/>
      </c>
      <c r="AD4181" s="5" t="str">
        <f t="shared" si="1019"/>
        <v/>
      </c>
      <c r="AE4181" s="12">
        <f t="shared" si="1013"/>
        <v>0</v>
      </c>
    </row>
    <row r="4182" spans="13:31">
      <c r="M4182" s="7">
        <f t="shared" si="1020"/>
        <v>0</v>
      </c>
      <c r="N4182" s="220" t="str">
        <f t="shared" si="1025"/>
        <v/>
      </c>
      <c r="O4182" s="7">
        <f t="shared" si="1021"/>
        <v>0</v>
      </c>
      <c r="P4182" s="7" t="str">
        <f t="shared" si="1022"/>
        <v/>
      </c>
      <c r="Q4182" s="7" t="str">
        <f t="shared" si="1023"/>
        <v/>
      </c>
      <c r="R4182" s="7" t="str">
        <f t="shared" si="1024"/>
        <v/>
      </c>
      <c r="S4182" s="7" t="str">
        <f t="shared" si="1014"/>
        <v/>
      </c>
      <c r="T4182" s="7" t="str">
        <f t="shared" si="1015"/>
        <v/>
      </c>
      <c r="X4182" s="153">
        <f t="shared" si="1016"/>
        <v>0</v>
      </c>
      <c r="AB4182" t="str">
        <f t="shared" si="1017"/>
        <v/>
      </c>
      <c r="AC4182" s="5" t="str">
        <f t="shared" si="1018"/>
        <v/>
      </c>
      <c r="AD4182" s="5" t="str">
        <f t="shared" si="1019"/>
        <v/>
      </c>
      <c r="AE4182" s="12">
        <f t="shared" si="1013"/>
        <v>0</v>
      </c>
    </row>
    <row r="4183" spans="13:31">
      <c r="M4183" s="7">
        <f t="shared" si="1020"/>
        <v>0</v>
      </c>
      <c r="N4183" s="220" t="str">
        <f t="shared" si="1025"/>
        <v/>
      </c>
      <c r="O4183" s="7">
        <f t="shared" si="1021"/>
        <v>0</v>
      </c>
      <c r="P4183" s="7" t="str">
        <f t="shared" si="1022"/>
        <v/>
      </c>
      <c r="Q4183" s="7" t="str">
        <f t="shared" si="1023"/>
        <v/>
      </c>
      <c r="R4183" s="7" t="str">
        <f t="shared" si="1024"/>
        <v/>
      </c>
      <c r="S4183" s="7" t="str">
        <f t="shared" si="1014"/>
        <v/>
      </c>
      <c r="T4183" s="7" t="str">
        <f t="shared" si="1015"/>
        <v/>
      </c>
      <c r="X4183" s="154">
        <f t="shared" si="1016"/>
        <v>0</v>
      </c>
      <c r="AB4183" t="str">
        <f t="shared" si="1017"/>
        <v/>
      </c>
      <c r="AC4183" s="5" t="str">
        <f t="shared" si="1018"/>
        <v/>
      </c>
      <c r="AD4183" s="5" t="str">
        <f t="shared" si="1019"/>
        <v/>
      </c>
      <c r="AE4183" s="12">
        <f t="shared" si="1013"/>
        <v>0</v>
      </c>
    </row>
    <row r="4184" spans="13:31">
      <c r="M4184" s="7">
        <f t="shared" si="1020"/>
        <v>0</v>
      </c>
      <c r="N4184" s="220" t="str">
        <f t="shared" si="1025"/>
        <v/>
      </c>
      <c r="O4184" s="7">
        <f t="shared" si="1021"/>
        <v>0</v>
      </c>
      <c r="P4184" s="7" t="str">
        <f t="shared" si="1022"/>
        <v/>
      </c>
      <c r="Q4184" s="7" t="str">
        <f t="shared" si="1023"/>
        <v/>
      </c>
      <c r="R4184" s="7" t="str">
        <f t="shared" si="1024"/>
        <v/>
      </c>
      <c r="S4184" s="7" t="str">
        <f t="shared" si="1014"/>
        <v/>
      </c>
      <c r="T4184" s="7" t="str">
        <f t="shared" si="1015"/>
        <v/>
      </c>
      <c r="X4184" s="153">
        <f t="shared" si="1016"/>
        <v>0</v>
      </c>
      <c r="AB4184" t="str">
        <f t="shared" si="1017"/>
        <v/>
      </c>
      <c r="AC4184" s="5" t="str">
        <f t="shared" si="1018"/>
        <v/>
      </c>
      <c r="AD4184" s="5" t="str">
        <f t="shared" si="1019"/>
        <v/>
      </c>
      <c r="AE4184" s="12">
        <f t="shared" si="1013"/>
        <v>0</v>
      </c>
    </row>
    <row r="4185" spans="13:31">
      <c r="M4185" s="7">
        <f t="shared" si="1020"/>
        <v>0</v>
      </c>
      <c r="N4185" s="220" t="str">
        <f t="shared" si="1025"/>
        <v/>
      </c>
      <c r="O4185" s="7">
        <f t="shared" si="1021"/>
        <v>0</v>
      </c>
      <c r="P4185" s="7" t="str">
        <f t="shared" si="1022"/>
        <v/>
      </c>
      <c r="Q4185" s="7" t="str">
        <f t="shared" si="1023"/>
        <v/>
      </c>
      <c r="R4185" s="7" t="str">
        <f t="shared" si="1024"/>
        <v/>
      </c>
      <c r="S4185" s="7" t="str">
        <f t="shared" si="1014"/>
        <v/>
      </c>
      <c r="T4185" s="7" t="str">
        <f t="shared" si="1015"/>
        <v/>
      </c>
      <c r="X4185" s="154">
        <f t="shared" si="1016"/>
        <v>0</v>
      </c>
      <c r="AB4185" t="str">
        <f t="shared" si="1017"/>
        <v/>
      </c>
      <c r="AC4185" s="5" t="str">
        <f t="shared" si="1018"/>
        <v/>
      </c>
      <c r="AD4185" s="5" t="str">
        <f t="shared" si="1019"/>
        <v/>
      </c>
      <c r="AE4185" s="12">
        <f t="shared" si="1013"/>
        <v>0</v>
      </c>
    </row>
    <row r="4186" spans="13:31">
      <c r="M4186" s="7">
        <f t="shared" si="1020"/>
        <v>0</v>
      </c>
      <c r="N4186" s="220" t="str">
        <f t="shared" si="1025"/>
        <v/>
      </c>
      <c r="O4186" s="7">
        <f t="shared" si="1021"/>
        <v>0</v>
      </c>
      <c r="P4186" s="7" t="str">
        <f t="shared" si="1022"/>
        <v/>
      </c>
      <c r="Q4186" s="7" t="str">
        <f t="shared" si="1023"/>
        <v/>
      </c>
      <c r="R4186" s="7" t="str">
        <f t="shared" si="1024"/>
        <v/>
      </c>
      <c r="S4186" s="7" t="str">
        <f t="shared" si="1014"/>
        <v/>
      </c>
      <c r="T4186" s="7" t="str">
        <f t="shared" si="1015"/>
        <v/>
      </c>
      <c r="X4186" s="153">
        <f t="shared" si="1016"/>
        <v>0</v>
      </c>
      <c r="AB4186" t="str">
        <f t="shared" si="1017"/>
        <v/>
      </c>
      <c r="AC4186" s="5" t="str">
        <f t="shared" si="1018"/>
        <v/>
      </c>
      <c r="AD4186" s="5" t="str">
        <f t="shared" si="1019"/>
        <v/>
      </c>
      <c r="AE4186" s="12">
        <f t="shared" si="1013"/>
        <v>0</v>
      </c>
    </row>
    <row r="4187" spans="13:31">
      <c r="M4187" s="7">
        <f t="shared" si="1020"/>
        <v>0</v>
      </c>
      <c r="N4187" s="220" t="str">
        <f t="shared" si="1025"/>
        <v/>
      </c>
      <c r="O4187" s="7">
        <f t="shared" si="1021"/>
        <v>0</v>
      </c>
      <c r="P4187" s="7" t="str">
        <f t="shared" si="1022"/>
        <v/>
      </c>
      <c r="Q4187" s="7" t="str">
        <f t="shared" si="1023"/>
        <v/>
      </c>
      <c r="R4187" s="7" t="str">
        <f t="shared" si="1024"/>
        <v/>
      </c>
      <c r="S4187" s="7" t="str">
        <f t="shared" si="1014"/>
        <v/>
      </c>
      <c r="T4187" s="7" t="str">
        <f t="shared" si="1015"/>
        <v/>
      </c>
      <c r="X4187" s="154">
        <f t="shared" si="1016"/>
        <v>0</v>
      </c>
      <c r="AB4187" t="str">
        <f t="shared" si="1017"/>
        <v/>
      </c>
      <c r="AC4187" s="5" t="str">
        <f t="shared" si="1018"/>
        <v/>
      </c>
      <c r="AD4187" s="5" t="str">
        <f t="shared" si="1019"/>
        <v/>
      </c>
      <c r="AE4187" s="12">
        <f t="shared" si="1013"/>
        <v>0</v>
      </c>
    </row>
    <row r="4188" spans="13:31">
      <c r="M4188" s="7">
        <f t="shared" si="1020"/>
        <v>0</v>
      </c>
      <c r="N4188" s="220" t="str">
        <f t="shared" si="1025"/>
        <v/>
      </c>
      <c r="O4188" s="7">
        <f t="shared" si="1021"/>
        <v>0</v>
      </c>
      <c r="P4188" s="7" t="str">
        <f t="shared" si="1022"/>
        <v/>
      </c>
      <c r="Q4188" s="7" t="str">
        <f t="shared" si="1023"/>
        <v/>
      </c>
      <c r="R4188" s="7" t="str">
        <f t="shared" si="1024"/>
        <v/>
      </c>
      <c r="S4188" s="7" t="str">
        <f t="shared" si="1014"/>
        <v/>
      </c>
      <c r="T4188" s="7" t="str">
        <f t="shared" si="1015"/>
        <v/>
      </c>
      <c r="X4188" s="153">
        <f t="shared" si="1016"/>
        <v>0</v>
      </c>
      <c r="AB4188" t="str">
        <f t="shared" si="1017"/>
        <v/>
      </c>
      <c r="AC4188" s="5" t="str">
        <f t="shared" si="1018"/>
        <v/>
      </c>
      <c r="AD4188" s="5" t="str">
        <f t="shared" si="1019"/>
        <v/>
      </c>
      <c r="AE4188" s="12">
        <f t="shared" si="1013"/>
        <v>0</v>
      </c>
    </row>
    <row r="4189" spans="13:31">
      <c r="M4189" s="7">
        <f t="shared" si="1020"/>
        <v>0</v>
      </c>
      <c r="N4189" s="220" t="str">
        <f t="shared" si="1025"/>
        <v/>
      </c>
      <c r="O4189" s="7">
        <f t="shared" si="1021"/>
        <v>0</v>
      </c>
      <c r="P4189" s="7" t="str">
        <f t="shared" si="1022"/>
        <v/>
      </c>
      <c r="Q4189" s="7" t="str">
        <f t="shared" si="1023"/>
        <v/>
      </c>
      <c r="R4189" s="7" t="str">
        <f t="shared" si="1024"/>
        <v/>
      </c>
      <c r="S4189" s="7" t="str">
        <f t="shared" si="1014"/>
        <v/>
      </c>
      <c r="T4189" s="7" t="str">
        <f t="shared" si="1015"/>
        <v/>
      </c>
      <c r="X4189" s="154">
        <f t="shared" si="1016"/>
        <v>0</v>
      </c>
      <c r="AB4189" t="str">
        <f t="shared" si="1017"/>
        <v/>
      </c>
      <c r="AC4189" s="5" t="str">
        <f t="shared" si="1018"/>
        <v/>
      </c>
      <c r="AD4189" s="5" t="str">
        <f t="shared" si="1019"/>
        <v/>
      </c>
      <c r="AE4189" s="12">
        <f t="shared" si="1013"/>
        <v>0</v>
      </c>
    </row>
    <row r="4190" spans="13:31">
      <c r="M4190" s="7">
        <f t="shared" si="1020"/>
        <v>0</v>
      </c>
      <c r="N4190" s="220" t="str">
        <f t="shared" si="1025"/>
        <v/>
      </c>
      <c r="O4190" s="7">
        <f t="shared" si="1021"/>
        <v>0</v>
      </c>
      <c r="P4190" s="7" t="str">
        <f t="shared" si="1022"/>
        <v/>
      </c>
      <c r="Q4190" s="7" t="str">
        <f t="shared" si="1023"/>
        <v/>
      </c>
      <c r="R4190" s="7" t="str">
        <f t="shared" si="1024"/>
        <v/>
      </c>
      <c r="S4190" s="7" t="str">
        <f t="shared" si="1014"/>
        <v/>
      </c>
      <c r="T4190" s="7" t="str">
        <f t="shared" si="1015"/>
        <v/>
      </c>
      <c r="X4190" s="153">
        <f t="shared" si="1016"/>
        <v>0</v>
      </c>
      <c r="AB4190" t="str">
        <f t="shared" si="1017"/>
        <v/>
      </c>
      <c r="AC4190" s="5" t="str">
        <f t="shared" si="1018"/>
        <v/>
      </c>
      <c r="AD4190" s="5" t="str">
        <f t="shared" si="1019"/>
        <v/>
      </c>
      <c r="AE4190" s="12">
        <f t="shared" si="1013"/>
        <v>0</v>
      </c>
    </row>
    <row r="4191" spans="13:31">
      <c r="M4191" s="7">
        <f t="shared" si="1020"/>
        <v>0</v>
      </c>
      <c r="N4191" s="220" t="str">
        <f t="shared" si="1025"/>
        <v/>
      </c>
      <c r="O4191" s="7">
        <f t="shared" si="1021"/>
        <v>0</v>
      </c>
      <c r="P4191" s="7" t="str">
        <f t="shared" si="1022"/>
        <v/>
      </c>
      <c r="Q4191" s="7" t="str">
        <f t="shared" si="1023"/>
        <v/>
      </c>
      <c r="R4191" s="7" t="str">
        <f t="shared" si="1024"/>
        <v/>
      </c>
      <c r="S4191" s="7" t="str">
        <f t="shared" si="1014"/>
        <v/>
      </c>
      <c r="T4191" s="7" t="str">
        <f t="shared" si="1015"/>
        <v/>
      </c>
      <c r="X4191" s="154">
        <f t="shared" si="1016"/>
        <v>0</v>
      </c>
      <c r="AB4191" t="str">
        <f t="shared" si="1017"/>
        <v/>
      </c>
      <c r="AC4191" s="5" t="str">
        <f t="shared" si="1018"/>
        <v/>
      </c>
      <c r="AD4191" s="5" t="str">
        <f t="shared" si="1019"/>
        <v/>
      </c>
      <c r="AE4191" s="12">
        <f t="shared" si="1013"/>
        <v>0</v>
      </c>
    </row>
    <row r="4192" spans="13:31">
      <c r="M4192" s="7">
        <f t="shared" si="1020"/>
        <v>0</v>
      </c>
      <c r="N4192" s="220" t="str">
        <f t="shared" si="1025"/>
        <v/>
      </c>
      <c r="O4192" s="7">
        <f t="shared" si="1021"/>
        <v>0</v>
      </c>
      <c r="P4192" s="7" t="str">
        <f t="shared" si="1022"/>
        <v/>
      </c>
      <c r="Q4192" s="7" t="str">
        <f t="shared" si="1023"/>
        <v/>
      </c>
      <c r="R4192" s="7" t="str">
        <f t="shared" si="1024"/>
        <v/>
      </c>
      <c r="S4192" s="7" t="str">
        <f t="shared" si="1014"/>
        <v/>
      </c>
      <c r="T4192" s="7" t="str">
        <f t="shared" si="1015"/>
        <v/>
      </c>
      <c r="X4192" s="153">
        <f t="shared" si="1016"/>
        <v>0</v>
      </c>
      <c r="AB4192" t="str">
        <f t="shared" si="1017"/>
        <v/>
      </c>
      <c r="AC4192" s="5" t="str">
        <f t="shared" si="1018"/>
        <v/>
      </c>
      <c r="AD4192" s="5" t="str">
        <f t="shared" si="1019"/>
        <v/>
      </c>
      <c r="AE4192" s="12">
        <f t="shared" si="1013"/>
        <v>0</v>
      </c>
    </row>
    <row r="4193" spans="13:31">
      <c r="M4193" s="7">
        <f t="shared" si="1020"/>
        <v>0</v>
      </c>
      <c r="N4193" s="220" t="str">
        <f t="shared" si="1025"/>
        <v/>
      </c>
      <c r="O4193" s="7">
        <f t="shared" si="1021"/>
        <v>0</v>
      </c>
      <c r="P4193" s="7" t="str">
        <f t="shared" si="1022"/>
        <v/>
      </c>
      <c r="Q4193" s="7" t="str">
        <f t="shared" si="1023"/>
        <v/>
      </c>
      <c r="R4193" s="7" t="str">
        <f t="shared" si="1024"/>
        <v/>
      </c>
      <c r="S4193" s="7" t="str">
        <f t="shared" si="1014"/>
        <v/>
      </c>
      <c r="T4193" s="7" t="str">
        <f t="shared" si="1015"/>
        <v/>
      </c>
      <c r="X4193" s="154">
        <f t="shared" si="1016"/>
        <v>0</v>
      </c>
      <c r="AB4193" t="str">
        <f t="shared" si="1017"/>
        <v/>
      </c>
      <c r="AC4193" s="5" t="str">
        <f t="shared" si="1018"/>
        <v/>
      </c>
      <c r="AD4193" s="5" t="str">
        <f t="shared" si="1019"/>
        <v/>
      </c>
      <c r="AE4193" s="12">
        <f t="shared" si="1013"/>
        <v>0</v>
      </c>
    </row>
    <row r="4194" spans="13:31">
      <c r="M4194" s="7">
        <f t="shared" si="1020"/>
        <v>0</v>
      </c>
      <c r="N4194" s="220" t="str">
        <f t="shared" si="1025"/>
        <v/>
      </c>
      <c r="O4194" s="7">
        <f t="shared" si="1021"/>
        <v>0</v>
      </c>
      <c r="P4194" s="7" t="str">
        <f t="shared" si="1022"/>
        <v/>
      </c>
      <c r="Q4194" s="7" t="str">
        <f t="shared" si="1023"/>
        <v/>
      </c>
      <c r="R4194" s="7" t="str">
        <f t="shared" si="1024"/>
        <v/>
      </c>
      <c r="S4194" s="7" t="str">
        <f t="shared" si="1014"/>
        <v/>
      </c>
      <c r="T4194" s="7" t="str">
        <f t="shared" si="1015"/>
        <v/>
      </c>
      <c r="X4194" s="153">
        <f t="shared" si="1016"/>
        <v>0</v>
      </c>
      <c r="AB4194" t="str">
        <f t="shared" si="1017"/>
        <v/>
      </c>
      <c r="AC4194" s="5" t="str">
        <f t="shared" si="1018"/>
        <v/>
      </c>
      <c r="AD4194" s="5" t="str">
        <f t="shared" si="1019"/>
        <v/>
      </c>
      <c r="AE4194" s="12">
        <f t="shared" si="1013"/>
        <v>0</v>
      </c>
    </row>
    <row r="4195" spans="13:31">
      <c r="M4195" s="7">
        <f t="shared" si="1020"/>
        <v>0</v>
      </c>
      <c r="N4195" s="220" t="str">
        <f t="shared" si="1025"/>
        <v/>
      </c>
      <c r="O4195" s="7">
        <f t="shared" si="1021"/>
        <v>0</v>
      </c>
      <c r="P4195" s="7" t="str">
        <f t="shared" si="1022"/>
        <v/>
      </c>
      <c r="Q4195" s="7" t="str">
        <f t="shared" si="1023"/>
        <v/>
      </c>
      <c r="R4195" s="7" t="str">
        <f t="shared" si="1024"/>
        <v/>
      </c>
      <c r="S4195" s="7" t="str">
        <f t="shared" si="1014"/>
        <v/>
      </c>
      <c r="T4195" s="7" t="str">
        <f t="shared" si="1015"/>
        <v/>
      </c>
      <c r="X4195" s="154">
        <f t="shared" si="1016"/>
        <v>0</v>
      </c>
      <c r="AB4195" t="str">
        <f t="shared" si="1017"/>
        <v/>
      </c>
      <c r="AC4195" s="5" t="str">
        <f t="shared" si="1018"/>
        <v/>
      </c>
      <c r="AD4195" s="5" t="str">
        <f t="shared" si="1019"/>
        <v/>
      </c>
      <c r="AE4195" s="12">
        <f t="shared" si="1013"/>
        <v>0</v>
      </c>
    </row>
    <row r="4196" spans="13:31">
      <c r="M4196" s="7">
        <f t="shared" si="1020"/>
        <v>0</v>
      </c>
      <c r="N4196" s="220" t="str">
        <f t="shared" si="1025"/>
        <v/>
      </c>
      <c r="O4196" s="7">
        <f t="shared" si="1021"/>
        <v>0</v>
      </c>
      <c r="P4196" s="7" t="str">
        <f t="shared" si="1022"/>
        <v/>
      </c>
      <c r="Q4196" s="7" t="str">
        <f t="shared" si="1023"/>
        <v/>
      </c>
      <c r="R4196" s="7" t="str">
        <f t="shared" si="1024"/>
        <v/>
      </c>
      <c r="S4196" s="7" t="str">
        <f t="shared" si="1014"/>
        <v/>
      </c>
      <c r="T4196" s="7" t="str">
        <f t="shared" si="1015"/>
        <v/>
      </c>
      <c r="X4196" s="153">
        <f t="shared" si="1016"/>
        <v>0</v>
      </c>
      <c r="AB4196" t="str">
        <f t="shared" si="1017"/>
        <v/>
      </c>
      <c r="AC4196" s="5" t="str">
        <f t="shared" si="1018"/>
        <v/>
      </c>
      <c r="AD4196" s="5" t="str">
        <f t="shared" si="1019"/>
        <v/>
      </c>
      <c r="AE4196" s="12">
        <f t="shared" si="1013"/>
        <v>0</v>
      </c>
    </row>
    <row r="4197" spans="13:31">
      <c r="M4197" s="7">
        <f t="shared" si="1020"/>
        <v>0</v>
      </c>
      <c r="N4197" s="220" t="str">
        <f t="shared" si="1025"/>
        <v/>
      </c>
      <c r="O4197" s="7">
        <f t="shared" si="1021"/>
        <v>0</v>
      </c>
      <c r="P4197" s="7" t="str">
        <f t="shared" si="1022"/>
        <v/>
      </c>
      <c r="Q4197" s="7" t="str">
        <f t="shared" si="1023"/>
        <v/>
      </c>
      <c r="R4197" s="7" t="str">
        <f t="shared" si="1024"/>
        <v/>
      </c>
      <c r="S4197" s="7" t="str">
        <f t="shared" si="1014"/>
        <v/>
      </c>
      <c r="T4197" s="7" t="str">
        <f t="shared" si="1015"/>
        <v/>
      </c>
      <c r="X4197" s="154">
        <f t="shared" si="1016"/>
        <v>0</v>
      </c>
      <c r="AB4197" t="str">
        <f t="shared" si="1017"/>
        <v/>
      </c>
      <c r="AC4197" s="5" t="str">
        <f t="shared" si="1018"/>
        <v/>
      </c>
      <c r="AD4197" s="5" t="str">
        <f t="shared" si="1019"/>
        <v/>
      </c>
      <c r="AE4197" s="12">
        <f t="shared" si="1013"/>
        <v>0</v>
      </c>
    </row>
    <row r="4198" spans="13:31">
      <c r="M4198" s="7">
        <f t="shared" si="1020"/>
        <v>0</v>
      </c>
      <c r="N4198" s="220" t="str">
        <f t="shared" si="1025"/>
        <v/>
      </c>
      <c r="O4198" s="7">
        <f t="shared" si="1021"/>
        <v>0</v>
      </c>
      <c r="P4198" s="7" t="str">
        <f t="shared" si="1022"/>
        <v/>
      </c>
      <c r="Q4198" s="7" t="str">
        <f t="shared" si="1023"/>
        <v/>
      </c>
      <c r="R4198" s="7" t="str">
        <f t="shared" si="1024"/>
        <v/>
      </c>
      <c r="S4198" s="7" t="str">
        <f t="shared" si="1014"/>
        <v/>
      </c>
      <c r="T4198" s="7" t="str">
        <f t="shared" si="1015"/>
        <v/>
      </c>
      <c r="X4198" s="153">
        <f t="shared" si="1016"/>
        <v>0</v>
      </c>
      <c r="AB4198" t="str">
        <f t="shared" si="1017"/>
        <v/>
      </c>
      <c r="AC4198" s="5" t="str">
        <f t="shared" si="1018"/>
        <v/>
      </c>
      <c r="AD4198" s="5" t="str">
        <f t="shared" si="1019"/>
        <v/>
      </c>
      <c r="AE4198" s="12">
        <f t="shared" si="1013"/>
        <v>0</v>
      </c>
    </row>
    <row r="4199" spans="13:31">
      <c r="M4199" s="7">
        <f t="shared" si="1020"/>
        <v>0</v>
      </c>
      <c r="N4199" s="220" t="str">
        <f t="shared" si="1025"/>
        <v/>
      </c>
      <c r="O4199" s="7">
        <f t="shared" si="1021"/>
        <v>0</v>
      </c>
      <c r="P4199" s="7" t="str">
        <f t="shared" si="1022"/>
        <v/>
      </c>
      <c r="Q4199" s="7" t="str">
        <f t="shared" si="1023"/>
        <v/>
      </c>
      <c r="R4199" s="7" t="str">
        <f t="shared" si="1024"/>
        <v/>
      </c>
      <c r="S4199" s="7" t="str">
        <f t="shared" si="1014"/>
        <v/>
      </c>
      <c r="T4199" s="7" t="str">
        <f t="shared" si="1015"/>
        <v/>
      </c>
      <c r="X4199" s="154">
        <f t="shared" si="1016"/>
        <v>0</v>
      </c>
      <c r="AB4199" t="str">
        <f t="shared" si="1017"/>
        <v/>
      </c>
      <c r="AC4199" s="5" t="str">
        <f t="shared" si="1018"/>
        <v/>
      </c>
      <c r="AD4199" s="5" t="str">
        <f t="shared" si="1019"/>
        <v/>
      </c>
      <c r="AE4199" s="12">
        <f t="shared" si="1013"/>
        <v>0</v>
      </c>
    </row>
    <row r="4200" spans="13:31">
      <c r="M4200" s="7">
        <f t="shared" si="1020"/>
        <v>0</v>
      </c>
      <c r="N4200" s="220" t="str">
        <f t="shared" si="1025"/>
        <v/>
      </c>
      <c r="O4200" s="7">
        <f t="shared" si="1021"/>
        <v>0</v>
      </c>
      <c r="P4200" s="7" t="str">
        <f t="shared" si="1022"/>
        <v/>
      </c>
      <c r="Q4200" s="7" t="str">
        <f t="shared" si="1023"/>
        <v/>
      </c>
      <c r="R4200" s="7" t="str">
        <f t="shared" si="1024"/>
        <v/>
      </c>
      <c r="S4200" s="7" t="str">
        <f t="shared" si="1014"/>
        <v/>
      </c>
      <c r="T4200" s="7" t="str">
        <f t="shared" si="1015"/>
        <v/>
      </c>
      <c r="X4200" s="153">
        <f t="shared" si="1016"/>
        <v>0</v>
      </c>
      <c r="AB4200" t="str">
        <f t="shared" si="1017"/>
        <v/>
      </c>
      <c r="AC4200" s="5" t="str">
        <f t="shared" si="1018"/>
        <v/>
      </c>
      <c r="AD4200" s="5" t="str">
        <f t="shared" si="1019"/>
        <v/>
      </c>
      <c r="AE4200" s="12">
        <f t="shared" si="1013"/>
        <v>0</v>
      </c>
    </row>
    <row r="4201" spans="13:31">
      <c r="M4201" s="7">
        <f t="shared" si="1020"/>
        <v>0</v>
      </c>
      <c r="N4201" s="220" t="str">
        <f t="shared" si="1025"/>
        <v/>
      </c>
      <c r="O4201" s="7">
        <f t="shared" si="1021"/>
        <v>0</v>
      </c>
      <c r="P4201" s="7" t="str">
        <f t="shared" si="1022"/>
        <v/>
      </c>
      <c r="Q4201" s="7" t="str">
        <f t="shared" si="1023"/>
        <v/>
      </c>
      <c r="R4201" s="7" t="str">
        <f t="shared" si="1024"/>
        <v/>
      </c>
      <c r="S4201" s="7" t="str">
        <f t="shared" si="1014"/>
        <v/>
      </c>
      <c r="T4201" s="7" t="str">
        <f t="shared" si="1015"/>
        <v/>
      </c>
      <c r="X4201" s="154">
        <f t="shared" si="1016"/>
        <v>0</v>
      </c>
      <c r="AB4201" t="str">
        <f t="shared" si="1017"/>
        <v/>
      </c>
      <c r="AC4201" s="5" t="str">
        <f t="shared" si="1018"/>
        <v/>
      </c>
      <c r="AD4201" s="5" t="str">
        <f t="shared" si="1019"/>
        <v/>
      </c>
      <c r="AE4201" s="12">
        <f t="shared" si="1013"/>
        <v>0</v>
      </c>
    </row>
    <row r="4202" spans="13:31">
      <c r="M4202" s="7">
        <f t="shared" si="1020"/>
        <v>0</v>
      </c>
      <c r="N4202" s="220" t="str">
        <f t="shared" si="1025"/>
        <v/>
      </c>
      <c r="O4202" s="7">
        <f t="shared" si="1021"/>
        <v>0</v>
      </c>
      <c r="P4202" s="7" t="str">
        <f t="shared" si="1022"/>
        <v/>
      </c>
      <c r="Q4202" s="7" t="str">
        <f t="shared" si="1023"/>
        <v/>
      </c>
      <c r="R4202" s="7" t="str">
        <f t="shared" si="1024"/>
        <v/>
      </c>
      <c r="S4202" s="7" t="str">
        <f t="shared" si="1014"/>
        <v/>
      </c>
      <c r="T4202" s="7" t="str">
        <f t="shared" si="1015"/>
        <v/>
      </c>
      <c r="X4202" s="153">
        <f t="shared" si="1016"/>
        <v>0</v>
      </c>
      <c r="AB4202" t="str">
        <f t="shared" si="1017"/>
        <v/>
      </c>
      <c r="AC4202" s="5" t="str">
        <f t="shared" si="1018"/>
        <v/>
      </c>
      <c r="AD4202" s="5" t="str">
        <f t="shared" si="1019"/>
        <v/>
      </c>
      <c r="AE4202" s="12">
        <f t="shared" si="1013"/>
        <v>0</v>
      </c>
    </row>
    <row r="4203" spans="13:31">
      <c r="M4203" s="7">
        <f t="shared" si="1020"/>
        <v>0</v>
      </c>
      <c r="N4203" s="220" t="str">
        <f t="shared" si="1025"/>
        <v/>
      </c>
      <c r="O4203" s="7">
        <f t="shared" si="1021"/>
        <v>0</v>
      </c>
      <c r="P4203" s="7" t="str">
        <f t="shared" si="1022"/>
        <v/>
      </c>
      <c r="Q4203" s="7" t="str">
        <f t="shared" si="1023"/>
        <v/>
      </c>
      <c r="R4203" s="7" t="str">
        <f t="shared" si="1024"/>
        <v/>
      </c>
      <c r="S4203" s="7" t="str">
        <f t="shared" si="1014"/>
        <v/>
      </c>
      <c r="T4203" s="7" t="str">
        <f t="shared" si="1015"/>
        <v/>
      </c>
      <c r="X4203" s="154">
        <f t="shared" si="1016"/>
        <v>0</v>
      </c>
      <c r="AB4203" t="str">
        <f t="shared" si="1017"/>
        <v/>
      </c>
      <c r="AC4203" s="5" t="str">
        <f t="shared" si="1018"/>
        <v/>
      </c>
      <c r="AD4203" s="5" t="str">
        <f t="shared" si="1019"/>
        <v/>
      </c>
      <c r="AE4203" s="12">
        <f t="shared" si="1013"/>
        <v>0</v>
      </c>
    </row>
    <row r="4204" spans="13:31">
      <c r="M4204" s="7">
        <f t="shared" si="1020"/>
        <v>0</v>
      </c>
      <c r="N4204" s="220" t="str">
        <f t="shared" si="1025"/>
        <v/>
      </c>
      <c r="O4204" s="7">
        <f t="shared" si="1021"/>
        <v>0</v>
      </c>
      <c r="P4204" s="7" t="str">
        <f t="shared" si="1022"/>
        <v/>
      </c>
      <c r="Q4204" s="7" t="str">
        <f t="shared" si="1023"/>
        <v/>
      </c>
      <c r="R4204" s="7" t="str">
        <f t="shared" si="1024"/>
        <v/>
      </c>
      <c r="S4204" s="7" t="str">
        <f t="shared" si="1014"/>
        <v/>
      </c>
      <c r="T4204" s="7" t="str">
        <f t="shared" si="1015"/>
        <v/>
      </c>
      <c r="X4204" s="153">
        <f t="shared" si="1016"/>
        <v>0</v>
      </c>
      <c r="AB4204" t="str">
        <f t="shared" si="1017"/>
        <v/>
      </c>
      <c r="AC4204" s="5" t="str">
        <f t="shared" si="1018"/>
        <v/>
      </c>
      <c r="AD4204" s="5" t="str">
        <f t="shared" si="1019"/>
        <v/>
      </c>
      <c r="AE4204" s="12">
        <f t="shared" si="1013"/>
        <v>0</v>
      </c>
    </row>
    <row r="4205" spans="13:31">
      <c r="M4205" s="7">
        <f t="shared" si="1020"/>
        <v>0</v>
      </c>
      <c r="N4205" s="220" t="str">
        <f t="shared" si="1025"/>
        <v/>
      </c>
      <c r="O4205" s="7">
        <f t="shared" si="1021"/>
        <v>0</v>
      </c>
      <c r="P4205" s="7" t="str">
        <f t="shared" si="1022"/>
        <v/>
      </c>
      <c r="Q4205" s="7" t="str">
        <f t="shared" si="1023"/>
        <v/>
      </c>
      <c r="R4205" s="7" t="str">
        <f t="shared" si="1024"/>
        <v/>
      </c>
      <c r="S4205" s="7" t="str">
        <f t="shared" si="1014"/>
        <v/>
      </c>
      <c r="T4205" s="7" t="str">
        <f t="shared" si="1015"/>
        <v/>
      </c>
      <c r="X4205" s="154">
        <f t="shared" si="1016"/>
        <v>0</v>
      </c>
      <c r="AB4205" t="str">
        <f t="shared" si="1017"/>
        <v/>
      </c>
      <c r="AC4205" s="5" t="str">
        <f t="shared" si="1018"/>
        <v/>
      </c>
      <c r="AD4205" s="5" t="str">
        <f t="shared" si="1019"/>
        <v/>
      </c>
      <c r="AE4205" s="12">
        <f t="shared" si="1013"/>
        <v>0</v>
      </c>
    </row>
    <row r="4206" spans="13:31">
      <c r="M4206" s="7">
        <f t="shared" si="1020"/>
        <v>0</v>
      </c>
      <c r="N4206" s="220" t="str">
        <f t="shared" si="1025"/>
        <v/>
      </c>
      <c r="O4206" s="7">
        <f t="shared" si="1021"/>
        <v>0</v>
      </c>
      <c r="P4206" s="7" t="str">
        <f t="shared" si="1022"/>
        <v/>
      </c>
      <c r="Q4206" s="7" t="str">
        <f t="shared" si="1023"/>
        <v/>
      </c>
      <c r="R4206" s="7" t="str">
        <f t="shared" si="1024"/>
        <v/>
      </c>
      <c r="S4206" s="7" t="str">
        <f t="shared" si="1014"/>
        <v/>
      </c>
      <c r="T4206" s="7" t="str">
        <f t="shared" si="1015"/>
        <v/>
      </c>
      <c r="X4206" s="153">
        <f t="shared" si="1016"/>
        <v>0</v>
      </c>
      <c r="AB4206" t="str">
        <f t="shared" si="1017"/>
        <v/>
      </c>
      <c r="AC4206" s="5" t="str">
        <f t="shared" si="1018"/>
        <v/>
      </c>
      <c r="AD4206" s="5" t="str">
        <f t="shared" si="1019"/>
        <v/>
      </c>
      <c r="AE4206" s="12">
        <f t="shared" si="1013"/>
        <v>0</v>
      </c>
    </row>
    <row r="4207" spans="13:31">
      <c r="M4207" s="7">
        <f t="shared" si="1020"/>
        <v>0</v>
      </c>
      <c r="N4207" s="220" t="str">
        <f t="shared" si="1025"/>
        <v/>
      </c>
      <c r="O4207" s="7">
        <f t="shared" si="1021"/>
        <v>0</v>
      </c>
      <c r="P4207" s="7" t="str">
        <f t="shared" si="1022"/>
        <v/>
      </c>
      <c r="Q4207" s="7" t="str">
        <f t="shared" si="1023"/>
        <v/>
      </c>
      <c r="R4207" s="7" t="str">
        <f t="shared" si="1024"/>
        <v/>
      </c>
      <c r="S4207" s="7" t="str">
        <f t="shared" si="1014"/>
        <v/>
      </c>
      <c r="T4207" s="7" t="str">
        <f t="shared" si="1015"/>
        <v/>
      </c>
      <c r="X4207" s="154">
        <f t="shared" si="1016"/>
        <v>0</v>
      </c>
      <c r="AB4207" t="str">
        <f t="shared" si="1017"/>
        <v/>
      </c>
      <c r="AC4207" s="5" t="str">
        <f t="shared" si="1018"/>
        <v/>
      </c>
      <c r="AD4207" s="5" t="str">
        <f t="shared" si="1019"/>
        <v/>
      </c>
      <c r="AE4207" s="12">
        <f t="shared" si="1013"/>
        <v>0</v>
      </c>
    </row>
    <row r="4208" spans="13:31">
      <c r="M4208" s="7">
        <f t="shared" si="1020"/>
        <v>0</v>
      </c>
      <c r="N4208" s="220" t="str">
        <f t="shared" si="1025"/>
        <v/>
      </c>
      <c r="O4208" s="7">
        <f t="shared" si="1021"/>
        <v>0</v>
      </c>
      <c r="P4208" s="7" t="str">
        <f t="shared" si="1022"/>
        <v/>
      </c>
      <c r="Q4208" s="7" t="str">
        <f t="shared" si="1023"/>
        <v/>
      </c>
      <c r="R4208" s="7" t="str">
        <f t="shared" si="1024"/>
        <v/>
      </c>
      <c r="S4208" s="7" t="str">
        <f t="shared" si="1014"/>
        <v/>
      </c>
      <c r="T4208" s="7" t="str">
        <f t="shared" si="1015"/>
        <v/>
      </c>
      <c r="X4208" s="153">
        <f t="shared" si="1016"/>
        <v>0</v>
      </c>
      <c r="AB4208" t="str">
        <f t="shared" si="1017"/>
        <v/>
      </c>
      <c r="AC4208" s="5" t="str">
        <f t="shared" si="1018"/>
        <v/>
      </c>
      <c r="AD4208" s="5" t="str">
        <f t="shared" si="1019"/>
        <v/>
      </c>
      <c r="AE4208" s="12">
        <f t="shared" si="1013"/>
        <v>0</v>
      </c>
    </row>
    <row r="4209" spans="13:31">
      <c r="M4209" s="7">
        <f t="shared" si="1020"/>
        <v>0</v>
      </c>
      <c r="N4209" s="220" t="str">
        <f t="shared" si="1025"/>
        <v/>
      </c>
      <c r="O4209" s="7">
        <f t="shared" si="1021"/>
        <v>0</v>
      </c>
      <c r="P4209" s="7" t="str">
        <f t="shared" si="1022"/>
        <v/>
      </c>
      <c r="Q4209" s="7" t="str">
        <f t="shared" si="1023"/>
        <v/>
      </c>
      <c r="R4209" s="7" t="str">
        <f t="shared" si="1024"/>
        <v/>
      </c>
      <c r="S4209" s="7" t="str">
        <f t="shared" si="1014"/>
        <v/>
      </c>
      <c r="T4209" s="7" t="str">
        <f t="shared" si="1015"/>
        <v/>
      </c>
      <c r="X4209" s="154">
        <f t="shared" si="1016"/>
        <v>0</v>
      </c>
      <c r="AB4209" t="str">
        <f t="shared" si="1017"/>
        <v/>
      </c>
      <c r="AC4209" s="5" t="str">
        <f t="shared" si="1018"/>
        <v/>
      </c>
      <c r="AD4209" s="5" t="str">
        <f t="shared" si="1019"/>
        <v/>
      </c>
      <c r="AE4209" s="12">
        <f t="shared" si="1013"/>
        <v>0</v>
      </c>
    </row>
    <row r="4210" spans="13:31">
      <c r="M4210" s="7">
        <f t="shared" si="1020"/>
        <v>0</v>
      </c>
      <c r="N4210" s="220" t="str">
        <f t="shared" si="1025"/>
        <v/>
      </c>
      <c r="O4210" s="7">
        <f t="shared" si="1021"/>
        <v>0</v>
      </c>
      <c r="P4210" s="7" t="str">
        <f t="shared" si="1022"/>
        <v/>
      </c>
      <c r="Q4210" s="7" t="str">
        <f t="shared" si="1023"/>
        <v/>
      </c>
      <c r="R4210" s="7" t="str">
        <f t="shared" si="1024"/>
        <v/>
      </c>
      <c r="S4210" s="7" t="str">
        <f t="shared" si="1014"/>
        <v/>
      </c>
      <c r="T4210" s="7" t="str">
        <f t="shared" si="1015"/>
        <v/>
      </c>
      <c r="X4210" s="153">
        <f t="shared" si="1016"/>
        <v>0</v>
      </c>
      <c r="AB4210" t="str">
        <f t="shared" si="1017"/>
        <v/>
      </c>
      <c r="AC4210" s="5" t="str">
        <f t="shared" si="1018"/>
        <v/>
      </c>
      <c r="AD4210" s="5" t="str">
        <f t="shared" si="1019"/>
        <v/>
      </c>
      <c r="AE4210" s="12">
        <f t="shared" si="1013"/>
        <v>0</v>
      </c>
    </row>
    <row r="4211" spans="13:31">
      <c r="M4211" s="7">
        <f t="shared" si="1020"/>
        <v>0</v>
      </c>
      <c r="N4211" s="220" t="str">
        <f t="shared" si="1025"/>
        <v/>
      </c>
      <c r="O4211" s="7">
        <f t="shared" si="1021"/>
        <v>0</v>
      </c>
      <c r="P4211" s="7" t="str">
        <f t="shared" si="1022"/>
        <v/>
      </c>
      <c r="Q4211" s="7" t="str">
        <f t="shared" si="1023"/>
        <v/>
      </c>
      <c r="R4211" s="7" t="str">
        <f t="shared" si="1024"/>
        <v/>
      </c>
      <c r="S4211" s="7" t="str">
        <f t="shared" si="1014"/>
        <v/>
      </c>
      <c r="T4211" s="7" t="str">
        <f t="shared" si="1015"/>
        <v/>
      </c>
      <c r="X4211" s="154">
        <f t="shared" si="1016"/>
        <v>0</v>
      </c>
      <c r="AB4211" t="str">
        <f t="shared" si="1017"/>
        <v/>
      </c>
      <c r="AC4211" s="5" t="str">
        <f t="shared" si="1018"/>
        <v/>
      </c>
      <c r="AD4211" s="5" t="str">
        <f t="shared" si="1019"/>
        <v/>
      </c>
      <c r="AE4211" s="12">
        <f t="shared" si="1013"/>
        <v>0</v>
      </c>
    </row>
    <row r="4212" spans="13:31">
      <c r="M4212" s="7">
        <f t="shared" si="1020"/>
        <v>0</v>
      </c>
      <c r="N4212" s="220" t="str">
        <f t="shared" si="1025"/>
        <v/>
      </c>
      <c r="O4212" s="7">
        <f t="shared" si="1021"/>
        <v>0</v>
      </c>
      <c r="P4212" s="7" t="str">
        <f t="shared" si="1022"/>
        <v/>
      </c>
      <c r="Q4212" s="7" t="str">
        <f t="shared" si="1023"/>
        <v/>
      </c>
      <c r="R4212" s="7" t="str">
        <f t="shared" si="1024"/>
        <v/>
      </c>
      <c r="S4212" s="7" t="str">
        <f t="shared" si="1014"/>
        <v/>
      </c>
      <c r="T4212" s="7" t="str">
        <f t="shared" si="1015"/>
        <v/>
      </c>
      <c r="X4212" s="153">
        <f t="shared" si="1016"/>
        <v>0</v>
      </c>
      <c r="AB4212" t="str">
        <f t="shared" si="1017"/>
        <v/>
      </c>
      <c r="AC4212" s="5" t="str">
        <f t="shared" si="1018"/>
        <v/>
      </c>
      <c r="AD4212" s="5" t="str">
        <f t="shared" si="1019"/>
        <v/>
      </c>
      <c r="AE4212" s="12">
        <f t="shared" si="1013"/>
        <v>0</v>
      </c>
    </row>
    <row r="4213" spans="13:31">
      <c r="M4213" s="7">
        <f t="shared" si="1020"/>
        <v>0</v>
      </c>
      <c r="N4213" s="220" t="str">
        <f t="shared" si="1025"/>
        <v/>
      </c>
      <c r="O4213" s="7">
        <f t="shared" si="1021"/>
        <v>0</v>
      </c>
      <c r="P4213" s="7" t="str">
        <f t="shared" si="1022"/>
        <v/>
      </c>
      <c r="Q4213" s="7" t="str">
        <f t="shared" si="1023"/>
        <v/>
      </c>
      <c r="R4213" s="7" t="str">
        <f t="shared" si="1024"/>
        <v/>
      </c>
      <c r="S4213" s="7" t="str">
        <f t="shared" si="1014"/>
        <v/>
      </c>
      <c r="T4213" s="7" t="str">
        <f t="shared" si="1015"/>
        <v/>
      </c>
      <c r="X4213" s="154">
        <f t="shared" si="1016"/>
        <v>0</v>
      </c>
      <c r="AB4213" t="str">
        <f t="shared" si="1017"/>
        <v/>
      </c>
      <c r="AC4213" s="5" t="str">
        <f t="shared" si="1018"/>
        <v/>
      </c>
      <c r="AD4213" s="5" t="str">
        <f t="shared" si="1019"/>
        <v/>
      </c>
      <c r="AE4213" s="12">
        <f t="shared" si="1013"/>
        <v>0</v>
      </c>
    </row>
    <row r="4214" spans="13:31">
      <c r="M4214" s="7">
        <f t="shared" si="1020"/>
        <v>0</v>
      </c>
      <c r="N4214" s="220" t="str">
        <f t="shared" si="1025"/>
        <v/>
      </c>
      <c r="O4214" s="7">
        <f t="shared" si="1021"/>
        <v>0</v>
      </c>
      <c r="P4214" s="7" t="str">
        <f t="shared" si="1022"/>
        <v/>
      </c>
      <c r="Q4214" s="7" t="str">
        <f t="shared" si="1023"/>
        <v/>
      </c>
      <c r="R4214" s="7" t="str">
        <f t="shared" si="1024"/>
        <v/>
      </c>
      <c r="S4214" s="7" t="str">
        <f t="shared" si="1014"/>
        <v/>
      </c>
      <c r="T4214" s="7" t="str">
        <f t="shared" si="1015"/>
        <v/>
      </c>
      <c r="X4214" s="153">
        <f t="shared" si="1016"/>
        <v>0</v>
      </c>
      <c r="AB4214" t="str">
        <f t="shared" si="1017"/>
        <v/>
      </c>
      <c r="AC4214" s="5" t="str">
        <f t="shared" si="1018"/>
        <v/>
      </c>
      <c r="AD4214" s="5" t="str">
        <f t="shared" si="1019"/>
        <v/>
      </c>
      <c r="AE4214" s="12">
        <f t="shared" si="1013"/>
        <v>0</v>
      </c>
    </row>
    <row r="4215" spans="13:31">
      <c r="M4215" s="7">
        <f t="shared" si="1020"/>
        <v>0</v>
      </c>
      <c r="N4215" s="220" t="str">
        <f t="shared" si="1025"/>
        <v/>
      </c>
      <c r="O4215" s="7">
        <f t="shared" si="1021"/>
        <v>0</v>
      </c>
      <c r="P4215" s="7" t="str">
        <f t="shared" si="1022"/>
        <v/>
      </c>
      <c r="Q4215" s="7" t="str">
        <f t="shared" si="1023"/>
        <v/>
      </c>
      <c r="R4215" s="7" t="str">
        <f t="shared" si="1024"/>
        <v/>
      </c>
      <c r="S4215" s="7" t="str">
        <f t="shared" si="1014"/>
        <v/>
      </c>
      <c r="T4215" s="7" t="str">
        <f t="shared" si="1015"/>
        <v/>
      </c>
      <c r="X4215" s="154">
        <f t="shared" si="1016"/>
        <v>0</v>
      </c>
      <c r="AB4215" t="str">
        <f t="shared" si="1017"/>
        <v/>
      </c>
      <c r="AC4215" s="5" t="str">
        <f t="shared" si="1018"/>
        <v/>
      </c>
      <c r="AD4215" s="5" t="str">
        <f t="shared" si="1019"/>
        <v/>
      </c>
      <c r="AE4215" s="12">
        <f t="shared" si="1013"/>
        <v>0</v>
      </c>
    </row>
    <row r="4216" spans="13:31">
      <c r="M4216" s="7">
        <f t="shared" si="1020"/>
        <v>0</v>
      </c>
      <c r="N4216" s="220" t="str">
        <f t="shared" si="1025"/>
        <v/>
      </c>
      <c r="O4216" s="7">
        <f t="shared" si="1021"/>
        <v>0</v>
      </c>
      <c r="P4216" s="7" t="str">
        <f t="shared" si="1022"/>
        <v/>
      </c>
      <c r="Q4216" s="7" t="str">
        <f t="shared" si="1023"/>
        <v/>
      </c>
      <c r="R4216" s="7" t="str">
        <f t="shared" si="1024"/>
        <v/>
      </c>
      <c r="S4216" s="7" t="str">
        <f t="shared" si="1014"/>
        <v/>
      </c>
      <c r="T4216" s="7" t="str">
        <f t="shared" si="1015"/>
        <v/>
      </c>
      <c r="X4216" s="153">
        <f t="shared" si="1016"/>
        <v>0</v>
      </c>
      <c r="AB4216" t="str">
        <f t="shared" si="1017"/>
        <v/>
      </c>
      <c r="AC4216" s="5" t="str">
        <f t="shared" si="1018"/>
        <v/>
      </c>
      <c r="AD4216" s="5" t="str">
        <f t="shared" si="1019"/>
        <v/>
      </c>
      <c r="AE4216" s="12">
        <f t="shared" si="1013"/>
        <v>0</v>
      </c>
    </row>
    <row r="4217" spans="13:31">
      <c r="M4217" s="7">
        <f t="shared" si="1020"/>
        <v>0</v>
      </c>
      <c r="N4217" s="220" t="str">
        <f t="shared" si="1025"/>
        <v/>
      </c>
      <c r="O4217" s="7">
        <f t="shared" si="1021"/>
        <v>0</v>
      </c>
      <c r="P4217" s="7" t="str">
        <f t="shared" si="1022"/>
        <v/>
      </c>
      <c r="Q4217" s="7" t="str">
        <f t="shared" si="1023"/>
        <v/>
      </c>
      <c r="R4217" s="7" t="str">
        <f t="shared" si="1024"/>
        <v/>
      </c>
      <c r="S4217" s="7" t="str">
        <f t="shared" si="1014"/>
        <v/>
      </c>
      <c r="T4217" s="7" t="str">
        <f t="shared" si="1015"/>
        <v/>
      </c>
      <c r="X4217" s="154">
        <f t="shared" si="1016"/>
        <v>0</v>
      </c>
      <c r="AB4217" t="str">
        <f t="shared" si="1017"/>
        <v/>
      </c>
      <c r="AC4217" s="5" t="str">
        <f t="shared" si="1018"/>
        <v/>
      </c>
      <c r="AD4217" s="5" t="str">
        <f t="shared" si="1019"/>
        <v/>
      </c>
      <c r="AE4217" s="12">
        <f t="shared" si="1013"/>
        <v>0</v>
      </c>
    </row>
    <row r="4218" spans="13:31">
      <c r="M4218" s="7">
        <f t="shared" si="1020"/>
        <v>0</v>
      </c>
      <c r="N4218" s="220" t="str">
        <f t="shared" si="1025"/>
        <v/>
      </c>
      <c r="O4218" s="7">
        <f t="shared" si="1021"/>
        <v>0</v>
      </c>
      <c r="P4218" s="7" t="str">
        <f t="shared" si="1022"/>
        <v/>
      </c>
      <c r="Q4218" s="7" t="str">
        <f t="shared" si="1023"/>
        <v/>
      </c>
      <c r="R4218" s="7" t="str">
        <f t="shared" si="1024"/>
        <v/>
      </c>
      <c r="S4218" s="7" t="str">
        <f t="shared" si="1014"/>
        <v/>
      </c>
      <c r="T4218" s="7" t="str">
        <f t="shared" si="1015"/>
        <v/>
      </c>
      <c r="X4218" s="153">
        <f t="shared" si="1016"/>
        <v>0</v>
      </c>
      <c r="AB4218" t="str">
        <f t="shared" si="1017"/>
        <v/>
      </c>
      <c r="AC4218" s="5" t="str">
        <f t="shared" si="1018"/>
        <v/>
      </c>
      <c r="AD4218" s="5" t="str">
        <f t="shared" si="1019"/>
        <v/>
      </c>
      <c r="AE4218" s="12">
        <f t="shared" si="1013"/>
        <v>0</v>
      </c>
    </row>
    <row r="4219" spans="13:31">
      <c r="M4219" s="7">
        <f t="shared" si="1020"/>
        <v>0</v>
      </c>
      <c r="N4219" s="220" t="str">
        <f t="shared" si="1025"/>
        <v/>
      </c>
      <c r="O4219" s="7">
        <f t="shared" si="1021"/>
        <v>0</v>
      </c>
      <c r="P4219" s="7" t="str">
        <f t="shared" si="1022"/>
        <v/>
      </c>
      <c r="Q4219" s="7" t="str">
        <f t="shared" si="1023"/>
        <v/>
      </c>
      <c r="R4219" s="7" t="str">
        <f t="shared" si="1024"/>
        <v/>
      </c>
      <c r="S4219" s="7" t="str">
        <f t="shared" si="1014"/>
        <v/>
      </c>
      <c r="T4219" s="7" t="str">
        <f t="shared" si="1015"/>
        <v/>
      </c>
      <c r="X4219" s="154">
        <f t="shared" si="1016"/>
        <v>0</v>
      </c>
      <c r="AB4219" t="str">
        <f t="shared" si="1017"/>
        <v/>
      </c>
      <c r="AC4219" s="5" t="str">
        <f t="shared" si="1018"/>
        <v/>
      </c>
      <c r="AD4219" s="5" t="str">
        <f t="shared" si="1019"/>
        <v/>
      </c>
      <c r="AE4219" s="12">
        <f t="shared" ref="AE4219:AE4282" si="1026">X4219</f>
        <v>0</v>
      </c>
    </row>
    <row r="4220" spans="13:31">
      <c r="M4220" s="7">
        <f t="shared" si="1020"/>
        <v>0</v>
      </c>
      <c r="N4220" s="220" t="str">
        <f t="shared" si="1025"/>
        <v/>
      </c>
      <c r="O4220" s="7">
        <f t="shared" si="1021"/>
        <v>0</v>
      </c>
      <c r="P4220" s="7" t="str">
        <f t="shared" si="1022"/>
        <v/>
      </c>
      <c r="Q4220" s="7" t="str">
        <f t="shared" si="1023"/>
        <v/>
      </c>
      <c r="R4220" s="7" t="str">
        <f t="shared" si="1024"/>
        <v/>
      </c>
      <c r="S4220" s="7" t="str">
        <f t="shared" si="1014"/>
        <v/>
      </c>
      <c r="T4220" s="7" t="str">
        <f t="shared" si="1015"/>
        <v/>
      </c>
      <c r="X4220" s="153">
        <f t="shared" si="1016"/>
        <v>0</v>
      </c>
      <c r="AB4220" t="str">
        <f t="shared" si="1017"/>
        <v/>
      </c>
      <c r="AC4220" s="5" t="str">
        <f t="shared" si="1018"/>
        <v/>
      </c>
      <c r="AD4220" s="5" t="str">
        <f t="shared" si="1019"/>
        <v/>
      </c>
      <c r="AE4220" s="12">
        <f t="shared" si="1026"/>
        <v>0</v>
      </c>
    </row>
    <row r="4221" spans="13:31">
      <c r="M4221" s="7">
        <f t="shared" si="1020"/>
        <v>0</v>
      </c>
      <c r="N4221" s="220" t="str">
        <f t="shared" si="1025"/>
        <v/>
      </c>
      <c r="O4221" s="7">
        <f t="shared" si="1021"/>
        <v>0</v>
      </c>
      <c r="P4221" s="7" t="str">
        <f t="shared" si="1022"/>
        <v/>
      </c>
      <c r="Q4221" s="7" t="str">
        <f t="shared" si="1023"/>
        <v/>
      </c>
      <c r="R4221" s="7" t="str">
        <f t="shared" si="1024"/>
        <v/>
      </c>
      <c r="S4221" s="7" t="str">
        <f t="shared" si="1014"/>
        <v/>
      </c>
      <c r="T4221" s="7" t="str">
        <f t="shared" si="1015"/>
        <v/>
      </c>
      <c r="X4221" s="154">
        <f t="shared" si="1016"/>
        <v>0</v>
      </c>
      <c r="AB4221" t="str">
        <f t="shared" si="1017"/>
        <v/>
      </c>
      <c r="AC4221" s="5" t="str">
        <f t="shared" si="1018"/>
        <v/>
      </c>
      <c r="AD4221" s="5" t="str">
        <f t="shared" si="1019"/>
        <v/>
      </c>
      <c r="AE4221" s="12">
        <f t="shared" si="1026"/>
        <v>0</v>
      </c>
    </row>
    <row r="4222" spans="13:31">
      <c r="M4222" s="7">
        <f t="shared" si="1020"/>
        <v>0</v>
      </c>
      <c r="N4222" s="220" t="str">
        <f t="shared" si="1025"/>
        <v/>
      </c>
      <c r="O4222" s="7">
        <f t="shared" si="1021"/>
        <v>0</v>
      </c>
      <c r="P4222" s="7" t="str">
        <f t="shared" si="1022"/>
        <v/>
      </c>
      <c r="Q4222" s="7" t="str">
        <f t="shared" si="1023"/>
        <v/>
      </c>
      <c r="R4222" s="7" t="str">
        <f t="shared" si="1024"/>
        <v/>
      </c>
      <c r="S4222" s="7" t="str">
        <f t="shared" si="1014"/>
        <v/>
      </c>
      <c r="T4222" s="7" t="str">
        <f t="shared" si="1015"/>
        <v/>
      </c>
      <c r="X4222" s="153">
        <f t="shared" si="1016"/>
        <v>0</v>
      </c>
      <c r="AB4222" t="str">
        <f t="shared" si="1017"/>
        <v/>
      </c>
      <c r="AC4222" s="5" t="str">
        <f t="shared" si="1018"/>
        <v/>
      </c>
      <c r="AD4222" s="5" t="str">
        <f t="shared" si="1019"/>
        <v/>
      </c>
      <c r="AE4222" s="12">
        <f t="shared" si="1026"/>
        <v>0</v>
      </c>
    </row>
    <row r="4223" spans="13:31">
      <c r="M4223" s="7">
        <f t="shared" si="1020"/>
        <v>0</v>
      </c>
      <c r="N4223" s="220" t="str">
        <f t="shared" si="1025"/>
        <v/>
      </c>
      <c r="O4223" s="7">
        <f t="shared" si="1021"/>
        <v>0</v>
      </c>
      <c r="P4223" s="7" t="str">
        <f t="shared" si="1022"/>
        <v/>
      </c>
      <c r="Q4223" s="7" t="str">
        <f t="shared" si="1023"/>
        <v/>
      </c>
      <c r="R4223" s="7" t="str">
        <f t="shared" si="1024"/>
        <v/>
      </c>
      <c r="S4223" s="7" t="str">
        <f t="shared" si="1014"/>
        <v/>
      </c>
      <c r="T4223" s="7" t="str">
        <f t="shared" si="1015"/>
        <v/>
      </c>
      <c r="X4223" s="154">
        <f t="shared" si="1016"/>
        <v>0</v>
      </c>
      <c r="AB4223" t="str">
        <f t="shared" si="1017"/>
        <v/>
      </c>
      <c r="AC4223" s="5" t="str">
        <f t="shared" si="1018"/>
        <v/>
      </c>
      <c r="AD4223" s="5" t="str">
        <f t="shared" si="1019"/>
        <v/>
      </c>
      <c r="AE4223" s="12">
        <f t="shared" si="1026"/>
        <v>0</v>
      </c>
    </row>
    <row r="4224" spans="13:31">
      <c r="M4224" s="7">
        <f t="shared" si="1020"/>
        <v>0</v>
      </c>
      <c r="N4224" s="220" t="str">
        <f t="shared" si="1025"/>
        <v/>
      </c>
      <c r="O4224" s="7">
        <f t="shared" si="1021"/>
        <v>0</v>
      </c>
      <c r="P4224" s="7" t="str">
        <f t="shared" si="1022"/>
        <v/>
      </c>
      <c r="Q4224" s="7" t="str">
        <f t="shared" si="1023"/>
        <v/>
      </c>
      <c r="R4224" s="7" t="str">
        <f t="shared" si="1024"/>
        <v/>
      </c>
      <c r="S4224" s="7" t="str">
        <f t="shared" si="1014"/>
        <v/>
      </c>
      <c r="T4224" s="7" t="str">
        <f t="shared" si="1015"/>
        <v/>
      </c>
      <c r="X4224" s="153">
        <f t="shared" si="1016"/>
        <v>0</v>
      </c>
      <c r="AB4224" t="str">
        <f t="shared" si="1017"/>
        <v/>
      </c>
      <c r="AC4224" s="5" t="str">
        <f t="shared" si="1018"/>
        <v/>
      </c>
      <c r="AD4224" s="5" t="str">
        <f t="shared" si="1019"/>
        <v/>
      </c>
      <c r="AE4224" s="12">
        <f t="shared" si="1026"/>
        <v>0</v>
      </c>
    </row>
    <row r="4225" spans="13:31">
      <c r="M4225" s="7">
        <f t="shared" si="1020"/>
        <v>0</v>
      </c>
      <c r="N4225" s="220" t="str">
        <f t="shared" si="1025"/>
        <v/>
      </c>
      <c r="O4225" s="7">
        <f t="shared" si="1021"/>
        <v>0</v>
      </c>
      <c r="P4225" s="7" t="str">
        <f t="shared" si="1022"/>
        <v/>
      </c>
      <c r="Q4225" s="7" t="str">
        <f t="shared" si="1023"/>
        <v/>
      </c>
      <c r="R4225" s="7" t="str">
        <f t="shared" si="1024"/>
        <v/>
      </c>
      <c r="S4225" s="7" t="str">
        <f t="shared" si="1014"/>
        <v/>
      </c>
      <c r="T4225" s="7" t="str">
        <f t="shared" si="1015"/>
        <v/>
      </c>
      <c r="X4225" s="154">
        <f t="shared" si="1016"/>
        <v>0</v>
      </c>
      <c r="AB4225" t="str">
        <f t="shared" si="1017"/>
        <v/>
      </c>
      <c r="AC4225" s="5" t="str">
        <f t="shared" si="1018"/>
        <v/>
      </c>
      <c r="AD4225" s="5" t="str">
        <f t="shared" si="1019"/>
        <v/>
      </c>
      <c r="AE4225" s="12">
        <f t="shared" si="1026"/>
        <v>0</v>
      </c>
    </row>
    <row r="4226" spans="13:31">
      <c r="M4226" s="7">
        <f t="shared" si="1020"/>
        <v>0</v>
      </c>
      <c r="N4226" s="220" t="str">
        <f t="shared" si="1025"/>
        <v/>
      </c>
      <c r="O4226" s="7">
        <f t="shared" si="1021"/>
        <v>0</v>
      </c>
      <c r="P4226" s="7" t="str">
        <f t="shared" si="1022"/>
        <v/>
      </c>
      <c r="Q4226" s="7" t="str">
        <f t="shared" si="1023"/>
        <v/>
      </c>
      <c r="R4226" s="7" t="str">
        <f t="shared" si="1024"/>
        <v/>
      </c>
      <c r="S4226" s="7" t="str">
        <f t="shared" si="1014"/>
        <v/>
      </c>
      <c r="T4226" s="7" t="str">
        <f t="shared" si="1015"/>
        <v/>
      </c>
      <c r="X4226" s="153">
        <f t="shared" si="1016"/>
        <v>0</v>
      </c>
      <c r="AB4226" t="str">
        <f t="shared" si="1017"/>
        <v/>
      </c>
      <c r="AC4226" s="5" t="str">
        <f t="shared" si="1018"/>
        <v/>
      </c>
      <c r="AD4226" s="5" t="str">
        <f t="shared" si="1019"/>
        <v/>
      </c>
      <c r="AE4226" s="12">
        <f t="shared" si="1026"/>
        <v>0</v>
      </c>
    </row>
    <row r="4227" spans="13:31">
      <c r="M4227" s="7">
        <f t="shared" si="1020"/>
        <v>0</v>
      </c>
      <c r="N4227" s="220" t="str">
        <f t="shared" si="1025"/>
        <v/>
      </c>
      <c r="O4227" s="7">
        <f t="shared" si="1021"/>
        <v>0</v>
      </c>
      <c r="P4227" s="7" t="str">
        <f t="shared" si="1022"/>
        <v/>
      </c>
      <c r="Q4227" s="7" t="str">
        <f t="shared" si="1023"/>
        <v/>
      </c>
      <c r="R4227" s="7" t="str">
        <f t="shared" si="1024"/>
        <v/>
      </c>
      <c r="S4227" s="7" t="str">
        <f t="shared" ref="S4227:S4290" si="1027">IFERROR(IF(N4227&lt;0,-O4227,""),"")</f>
        <v/>
      </c>
      <c r="T4227" s="7" t="str">
        <f t="shared" ref="T4227:T4290" si="1028">IFERROR(IF(AND(K4227&lt;&gt;"",H4227&lt;&gt;"",K4227=H4227),L4227,""),"")</f>
        <v/>
      </c>
      <c r="X4227" s="154">
        <f t="shared" ref="X4227:X4290" si="1029">IFERROR(IF(H4227="",K4227*J4227,W4227*V4227),"")</f>
        <v>0</v>
      </c>
      <c r="AB4227" t="str">
        <f t="shared" ref="AB4227:AB4290" si="1030">IF(C4227=0,"",C4227)</f>
        <v/>
      </c>
      <c r="AC4227" s="5" t="str">
        <f t="shared" ref="AC4227:AC4290" si="1031">IF(D4227=0,"",D4227)</f>
        <v/>
      </c>
      <c r="AD4227" s="5" t="str">
        <f t="shared" ref="AD4227:AD4290" si="1032">IF(F4227=0,"",F4227)</f>
        <v/>
      </c>
      <c r="AE4227" s="12">
        <f t="shared" si="1026"/>
        <v>0</v>
      </c>
    </row>
    <row r="4228" spans="13:31">
      <c r="M4228" s="7">
        <f t="shared" ref="M4228:M4291" si="1033">IFERROR(K4228-H4228,"")</f>
        <v>0</v>
      </c>
      <c r="N4228" s="220" t="str">
        <f t="shared" si="1025"/>
        <v/>
      </c>
      <c r="O4228" s="7">
        <f t="shared" ref="O4228:O4291" si="1034">IFERROR(M4228*J4228,"")</f>
        <v>0</v>
      </c>
      <c r="P4228" s="7" t="str">
        <f t="shared" ref="P4228:P4291" si="1035">IFERROR(IF(N4228&gt;5%,O4228*((N4228-5%)/N4228),""),"")</f>
        <v/>
      </c>
      <c r="Q4228" s="7" t="str">
        <f t="shared" ref="Q4228:Q4291" si="1036">IFERROR(IF(N4228&gt;0,O4228*(MIN(N4228,5%)/N4228),""),"")</f>
        <v/>
      </c>
      <c r="R4228" s="7" t="str">
        <f t="shared" ref="R4228:R4291" si="1037">IFERROR(IF(AND(K4228&gt;0,H4228="",L4228&lt;&gt;0),L4228,""),"")</f>
        <v/>
      </c>
      <c r="S4228" s="7" t="str">
        <f t="shared" si="1027"/>
        <v/>
      </c>
      <c r="T4228" s="7" t="str">
        <f t="shared" si="1028"/>
        <v/>
      </c>
      <c r="X4228" s="153">
        <f t="shared" si="1029"/>
        <v>0</v>
      </c>
      <c r="AB4228" t="str">
        <f t="shared" si="1030"/>
        <v/>
      </c>
      <c r="AC4228" s="5" t="str">
        <f t="shared" si="1031"/>
        <v/>
      </c>
      <c r="AD4228" s="5" t="str">
        <f t="shared" si="1032"/>
        <v/>
      </c>
      <c r="AE4228" s="12">
        <f t="shared" si="1026"/>
        <v>0</v>
      </c>
    </row>
    <row r="4229" spans="13:31">
      <c r="M4229" s="7">
        <f t="shared" si="1033"/>
        <v>0</v>
      </c>
      <c r="N4229" s="220" t="str">
        <f t="shared" ref="N4229:N4292" si="1038">IFERROR(M4229/H4229,"")</f>
        <v/>
      </c>
      <c r="O4229" s="7">
        <f t="shared" si="1034"/>
        <v>0</v>
      </c>
      <c r="P4229" s="7" t="str">
        <f t="shared" si="1035"/>
        <v/>
      </c>
      <c r="Q4229" s="7" t="str">
        <f t="shared" si="1036"/>
        <v/>
      </c>
      <c r="R4229" s="7" t="str">
        <f t="shared" si="1037"/>
        <v/>
      </c>
      <c r="S4229" s="7" t="str">
        <f t="shared" si="1027"/>
        <v/>
      </c>
      <c r="T4229" s="7" t="str">
        <f t="shared" si="1028"/>
        <v/>
      </c>
      <c r="X4229" s="154">
        <f t="shared" si="1029"/>
        <v>0</v>
      </c>
      <c r="AB4229" t="str">
        <f t="shared" si="1030"/>
        <v/>
      </c>
      <c r="AC4229" s="5" t="str">
        <f t="shared" si="1031"/>
        <v/>
      </c>
      <c r="AD4229" s="5" t="str">
        <f t="shared" si="1032"/>
        <v/>
      </c>
      <c r="AE4229" s="12">
        <f t="shared" si="1026"/>
        <v>0</v>
      </c>
    </row>
    <row r="4230" spans="13:31">
      <c r="M4230" s="7">
        <f t="shared" si="1033"/>
        <v>0</v>
      </c>
      <c r="N4230" s="220" t="str">
        <f t="shared" si="1038"/>
        <v/>
      </c>
      <c r="O4230" s="7">
        <f t="shared" si="1034"/>
        <v>0</v>
      </c>
      <c r="P4230" s="7" t="str">
        <f t="shared" si="1035"/>
        <v/>
      </c>
      <c r="Q4230" s="7" t="str">
        <f t="shared" si="1036"/>
        <v/>
      </c>
      <c r="R4230" s="7" t="str">
        <f t="shared" si="1037"/>
        <v/>
      </c>
      <c r="S4230" s="7" t="str">
        <f t="shared" si="1027"/>
        <v/>
      </c>
      <c r="T4230" s="7" t="str">
        <f t="shared" si="1028"/>
        <v/>
      </c>
      <c r="X4230" s="153">
        <f t="shared" si="1029"/>
        <v>0</v>
      </c>
      <c r="AB4230" t="str">
        <f t="shared" si="1030"/>
        <v/>
      </c>
      <c r="AC4230" s="5" t="str">
        <f t="shared" si="1031"/>
        <v/>
      </c>
      <c r="AD4230" s="5" t="str">
        <f t="shared" si="1032"/>
        <v/>
      </c>
      <c r="AE4230" s="12">
        <f t="shared" si="1026"/>
        <v>0</v>
      </c>
    </row>
    <row r="4231" spans="13:31">
      <c r="M4231" s="7">
        <f t="shared" si="1033"/>
        <v>0</v>
      </c>
      <c r="N4231" s="220" t="str">
        <f t="shared" si="1038"/>
        <v/>
      </c>
      <c r="O4231" s="7">
        <f t="shared" si="1034"/>
        <v>0</v>
      </c>
      <c r="P4231" s="7" t="str">
        <f t="shared" si="1035"/>
        <v/>
      </c>
      <c r="Q4231" s="7" t="str">
        <f t="shared" si="1036"/>
        <v/>
      </c>
      <c r="R4231" s="7" t="str">
        <f t="shared" si="1037"/>
        <v/>
      </c>
      <c r="S4231" s="7" t="str">
        <f t="shared" si="1027"/>
        <v/>
      </c>
      <c r="T4231" s="7" t="str">
        <f t="shared" si="1028"/>
        <v/>
      </c>
      <c r="X4231" s="154">
        <f t="shared" si="1029"/>
        <v>0</v>
      </c>
      <c r="AB4231" t="str">
        <f t="shared" si="1030"/>
        <v/>
      </c>
      <c r="AC4231" s="5" t="str">
        <f t="shared" si="1031"/>
        <v/>
      </c>
      <c r="AD4231" s="5" t="str">
        <f t="shared" si="1032"/>
        <v/>
      </c>
      <c r="AE4231" s="12">
        <f t="shared" si="1026"/>
        <v>0</v>
      </c>
    </row>
    <row r="4232" spans="13:31">
      <c r="M4232" s="7">
        <f t="shared" si="1033"/>
        <v>0</v>
      </c>
      <c r="N4232" s="220" t="str">
        <f t="shared" si="1038"/>
        <v/>
      </c>
      <c r="O4232" s="7">
        <f t="shared" si="1034"/>
        <v>0</v>
      </c>
      <c r="P4232" s="7" t="str">
        <f t="shared" si="1035"/>
        <v/>
      </c>
      <c r="Q4232" s="7" t="str">
        <f t="shared" si="1036"/>
        <v/>
      </c>
      <c r="R4232" s="7" t="str">
        <f t="shared" si="1037"/>
        <v/>
      </c>
      <c r="S4232" s="7" t="str">
        <f t="shared" si="1027"/>
        <v/>
      </c>
      <c r="T4232" s="7" t="str">
        <f t="shared" si="1028"/>
        <v/>
      </c>
      <c r="X4232" s="153">
        <f t="shared" si="1029"/>
        <v>0</v>
      </c>
      <c r="AB4232" t="str">
        <f t="shared" si="1030"/>
        <v/>
      </c>
      <c r="AC4232" s="5" t="str">
        <f t="shared" si="1031"/>
        <v/>
      </c>
      <c r="AD4232" s="5" t="str">
        <f t="shared" si="1032"/>
        <v/>
      </c>
      <c r="AE4232" s="12">
        <f t="shared" si="1026"/>
        <v>0</v>
      </c>
    </row>
    <row r="4233" spans="13:31">
      <c r="M4233" s="7">
        <f t="shared" si="1033"/>
        <v>0</v>
      </c>
      <c r="N4233" s="220" t="str">
        <f t="shared" si="1038"/>
        <v/>
      </c>
      <c r="O4233" s="7">
        <f t="shared" si="1034"/>
        <v>0</v>
      </c>
      <c r="P4233" s="7" t="str">
        <f t="shared" si="1035"/>
        <v/>
      </c>
      <c r="Q4233" s="7" t="str">
        <f t="shared" si="1036"/>
        <v/>
      </c>
      <c r="R4233" s="7" t="str">
        <f t="shared" si="1037"/>
        <v/>
      </c>
      <c r="S4233" s="7" t="str">
        <f t="shared" si="1027"/>
        <v/>
      </c>
      <c r="T4233" s="7" t="str">
        <f t="shared" si="1028"/>
        <v/>
      </c>
      <c r="X4233" s="154">
        <f t="shared" si="1029"/>
        <v>0</v>
      </c>
      <c r="AB4233" t="str">
        <f t="shared" si="1030"/>
        <v/>
      </c>
      <c r="AC4233" s="5" t="str">
        <f t="shared" si="1031"/>
        <v/>
      </c>
      <c r="AD4233" s="5" t="str">
        <f t="shared" si="1032"/>
        <v/>
      </c>
      <c r="AE4233" s="12">
        <f t="shared" si="1026"/>
        <v>0</v>
      </c>
    </row>
    <row r="4234" spans="13:31">
      <c r="M4234" s="7">
        <f t="shared" si="1033"/>
        <v>0</v>
      </c>
      <c r="N4234" s="220" t="str">
        <f t="shared" si="1038"/>
        <v/>
      </c>
      <c r="O4234" s="7">
        <f t="shared" si="1034"/>
        <v>0</v>
      </c>
      <c r="P4234" s="7" t="str">
        <f t="shared" si="1035"/>
        <v/>
      </c>
      <c r="Q4234" s="7" t="str">
        <f t="shared" si="1036"/>
        <v/>
      </c>
      <c r="R4234" s="7" t="str">
        <f t="shared" si="1037"/>
        <v/>
      </c>
      <c r="S4234" s="7" t="str">
        <f t="shared" si="1027"/>
        <v/>
      </c>
      <c r="T4234" s="7" t="str">
        <f t="shared" si="1028"/>
        <v/>
      </c>
      <c r="X4234" s="153">
        <f t="shared" si="1029"/>
        <v>0</v>
      </c>
      <c r="AB4234" t="str">
        <f t="shared" si="1030"/>
        <v/>
      </c>
      <c r="AC4234" s="5" t="str">
        <f t="shared" si="1031"/>
        <v/>
      </c>
      <c r="AD4234" s="5" t="str">
        <f t="shared" si="1032"/>
        <v/>
      </c>
      <c r="AE4234" s="12">
        <f t="shared" si="1026"/>
        <v>0</v>
      </c>
    </row>
    <row r="4235" spans="13:31">
      <c r="M4235" s="7">
        <f t="shared" si="1033"/>
        <v>0</v>
      </c>
      <c r="N4235" s="220" t="str">
        <f t="shared" si="1038"/>
        <v/>
      </c>
      <c r="O4235" s="7">
        <f t="shared" si="1034"/>
        <v>0</v>
      </c>
      <c r="P4235" s="7" t="str">
        <f t="shared" si="1035"/>
        <v/>
      </c>
      <c r="Q4235" s="7" t="str">
        <f t="shared" si="1036"/>
        <v/>
      </c>
      <c r="R4235" s="7" t="str">
        <f t="shared" si="1037"/>
        <v/>
      </c>
      <c r="S4235" s="7" t="str">
        <f t="shared" si="1027"/>
        <v/>
      </c>
      <c r="T4235" s="7" t="str">
        <f t="shared" si="1028"/>
        <v/>
      </c>
      <c r="X4235" s="154">
        <f t="shared" si="1029"/>
        <v>0</v>
      </c>
      <c r="AB4235" t="str">
        <f t="shared" si="1030"/>
        <v/>
      </c>
      <c r="AC4235" s="5" t="str">
        <f t="shared" si="1031"/>
        <v/>
      </c>
      <c r="AD4235" s="5" t="str">
        <f t="shared" si="1032"/>
        <v/>
      </c>
      <c r="AE4235" s="12">
        <f t="shared" si="1026"/>
        <v>0</v>
      </c>
    </row>
    <row r="4236" spans="13:31">
      <c r="M4236" s="7">
        <f t="shared" si="1033"/>
        <v>0</v>
      </c>
      <c r="N4236" s="220" t="str">
        <f t="shared" si="1038"/>
        <v/>
      </c>
      <c r="O4236" s="7">
        <f t="shared" si="1034"/>
        <v>0</v>
      </c>
      <c r="P4236" s="7" t="str">
        <f t="shared" si="1035"/>
        <v/>
      </c>
      <c r="Q4236" s="7" t="str">
        <f t="shared" si="1036"/>
        <v/>
      </c>
      <c r="R4236" s="7" t="str">
        <f t="shared" si="1037"/>
        <v/>
      </c>
      <c r="S4236" s="7" t="str">
        <f t="shared" si="1027"/>
        <v/>
      </c>
      <c r="T4236" s="7" t="str">
        <f t="shared" si="1028"/>
        <v/>
      </c>
      <c r="X4236" s="153">
        <f t="shared" si="1029"/>
        <v>0</v>
      </c>
      <c r="AB4236" t="str">
        <f t="shared" si="1030"/>
        <v/>
      </c>
      <c r="AC4236" s="5" t="str">
        <f t="shared" si="1031"/>
        <v/>
      </c>
      <c r="AD4236" s="5" t="str">
        <f t="shared" si="1032"/>
        <v/>
      </c>
      <c r="AE4236" s="12">
        <f t="shared" si="1026"/>
        <v>0</v>
      </c>
    </row>
    <row r="4237" spans="13:31">
      <c r="M4237" s="7">
        <f t="shared" si="1033"/>
        <v>0</v>
      </c>
      <c r="N4237" s="220" t="str">
        <f t="shared" si="1038"/>
        <v/>
      </c>
      <c r="O4237" s="7">
        <f t="shared" si="1034"/>
        <v>0</v>
      </c>
      <c r="P4237" s="7" t="str">
        <f t="shared" si="1035"/>
        <v/>
      </c>
      <c r="Q4237" s="7" t="str">
        <f t="shared" si="1036"/>
        <v/>
      </c>
      <c r="R4237" s="7" t="str">
        <f t="shared" si="1037"/>
        <v/>
      </c>
      <c r="S4237" s="7" t="str">
        <f t="shared" si="1027"/>
        <v/>
      </c>
      <c r="T4237" s="7" t="str">
        <f t="shared" si="1028"/>
        <v/>
      </c>
      <c r="X4237" s="154">
        <f t="shared" si="1029"/>
        <v>0</v>
      </c>
      <c r="AB4237" t="str">
        <f t="shared" si="1030"/>
        <v/>
      </c>
      <c r="AC4237" s="5" t="str">
        <f t="shared" si="1031"/>
        <v/>
      </c>
      <c r="AD4237" s="5" t="str">
        <f t="shared" si="1032"/>
        <v/>
      </c>
      <c r="AE4237" s="12">
        <f t="shared" si="1026"/>
        <v>0</v>
      </c>
    </row>
    <row r="4238" spans="13:31">
      <c r="M4238" s="7">
        <f t="shared" si="1033"/>
        <v>0</v>
      </c>
      <c r="N4238" s="220" t="str">
        <f t="shared" si="1038"/>
        <v/>
      </c>
      <c r="O4238" s="7">
        <f t="shared" si="1034"/>
        <v>0</v>
      </c>
      <c r="P4238" s="7" t="str">
        <f t="shared" si="1035"/>
        <v/>
      </c>
      <c r="Q4238" s="7" t="str">
        <f t="shared" si="1036"/>
        <v/>
      </c>
      <c r="R4238" s="7" t="str">
        <f t="shared" si="1037"/>
        <v/>
      </c>
      <c r="S4238" s="7" t="str">
        <f t="shared" si="1027"/>
        <v/>
      </c>
      <c r="T4238" s="7" t="str">
        <f t="shared" si="1028"/>
        <v/>
      </c>
      <c r="X4238" s="153">
        <f t="shared" si="1029"/>
        <v>0</v>
      </c>
      <c r="AB4238" t="str">
        <f t="shared" si="1030"/>
        <v/>
      </c>
      <c r="AC4238" s="5" t="str">
        <f t="shared" si="1031"/>
        <v/>
      </c>
      <c r="AD4238" s="5" t="str">
        <f t="shared" si="1032"/>
        <v/>
      </c>
      <c r="AE4238" s="12">
        <f t="shared" si="1026"/>
        <v>0</v>
      </c>
    </row>
    <row r="4239" spans="13:31">
      <c r="M4239" s="7">
        <f t="shared" si="1033"/>
        <v>0</v>
      </c>
      <c r="N4239" s="220" t="str">
        <f t="shared" si="1038"/>
        <v/>
      </c>
      <c r="O4239" s="7">
        <f t="shared" si="1034"/>
        <v>0</v>
      </c>
      <c r="P4239" s="7" t="str">
        <f t="shared" si="1035"/>
        <v/>
      </c>
      <c r="Q4239" s="7" t="str">
        <f t="shared" si="1036"/>
        <v/>
      </c>
      <c r="R4239" s="7" t="str">
        <f t="shared" si="1037"/>
        <v/>
      </c>
      <c r="S4239" s="7" t="str">
        <f t="shared" si="1027"/>
        <v/>
      </c>
      <c r="T4239" s="7" t="str">
        <f t="shared" si="1028"/>
        <v/>
      </c>
      <c r="X4239" s="154">
        <f t="shared" si="1029"/>
        <v>0</v>
      </c>
      <c r="AB4239" t="str">
        <f t="shared" si="1030"/>
        <v/>
      </c>
      <c r="AC4239" s="5" t="str">
        <f t="shared" si="1031"/>
        <v/>
      </c>
      <c r="AD4239" s="5" t="str">
        <f t="shared" si="1032"/>
        <v/>
      </c>
      <c r="AE4239" s="12">
        <f t="shared" si="1026"/>
        <v>0</v>
      </c>
    </row>
    <row r="4240" spans="13:31">
      <c r="M4240" s="7">
        <f t="shared" si="1033"/>
        <v>0</v>
      </c>
      <c r="N4240" s="220" t="str">
        <f t="shared" si="1038"/>
        <v/>
      </c>
      <c r="O4240" s="7">
        <f t="shared" si="1034"/>
        <v>0</v>
      </c>
      <c r="P4240" s="7" t="str">
        <f t="shared" si="1035"/>
        <v/>
      </c>
      <c r="Q4240" s="7" t="str">
        <f t="shared" si="1036"/>
        <v/>
      </c>
      <c r="R4240" s="7" t="str">
        <f t="shared" si="1037"/>
        <v/>
      </c>
      <c r="S4240" s="7" t="str">
        <f t="shared" si="1027"/>
        <v/>
      </c>
      <c r="T4240" s="7" t="str">
        <f t="shared" si="1028"/>
        <v/>
      </c>
      <c r="X4240" s="153">
        <f t="shared" si="1029"/>
        <v>0</v>
      </c>
      <c r="AB4240" t="str">
        <f t="shared" si="1030"/>
        <v/>
      </c>
      <c r="AC4240" s="5" t="str">
        <f t="shared" si="1031"/>
        <v/>
      </c>
      <c r="AD4240" s="5" t="str">
        <f t="shared" si="1032"/>
        <v/>
      </c>
      <c r="AE4240" s="12">
        <f t="shared" si="1026"/>
        <v>0</v>
      </c>
    </row>
    <row r="4241" spans="13:31">
      <c r="M4241" s="7">
        <f t="shared" si="1033"/>
        <v>0</v>
      </c>
      <c r="N4241" s="220" t="str">
        <f t="shared" si="1038"/>
        <v/>
      </c>
      <c r="O4241" s="7">
        <f t="shared" si="1034"/>
        <v>0</v>
      </c>
      <c r="P4241" s="7" t="str">
        <f t="shared" si="1035"/>
        <v/>
      </c>
      <c r="Q4241" s="7" t="str">
        <f t="shared" si="1036"/>
        <v/>
      </c>
      <c r="R4241" s="7" t="str">
        <f t="shared" si="1037"/>
        <v/>
      </c>
      <c r="S4241" s="7" t="str">
        <f t="shared" si="1027"/>
        <v/>
      </c>
      <c r="T4241" s="7" t="str">
        <f t="shared" si="1028"/>
        <v/>
      </c>
      <c r="X4241" s="154">
        <f t="shared" si="1029"/>
        <v>0</v>
      </c>
      <c r="AB4241" t="str">
        <f t="shared" si="1030"/>
        <v/>
      </c>
      <c r="AC4241" s="5" t="str">
        <f t="shared" si="1031"/>
        <v/>
      </c>
      <c r="AD4241" s="5" t="str">
        <f t="shared" si="1032"/>
        <v/>
      </c>
      <c r="AE4241" s="12">
        <f t="shared" si="1026"/>
        <v>0</v>
      </c>
    </row>
    <row r="4242" spans="13:31">
      <c r="M4242" s="7">
        <f t="shared" si="1033"/>
        <v>0</v>
      </c>
      <c r="N4242" s="220" t="str">
        <f t="shared" si="1038"/>
        <v/>
      </c>
      <c r="O4242" s="7">
        <f t="shared" si="1034"/>
        <v>0</v>
      </c>
      <c r="P4242" s="7" t="str">
        <f t="shared" si="1035"/>
        <v/>
      </c>
      <c r="Q4242" s="7" t="str">
        <f t="shared" si="1036"/>
        <v/>
      </c>
      <c r="R4242" s="7" t="str">
        <f t="shared" si="1037"/>
        <v/>
      </c>
      <c r="S4242" s="7" t="str">
        <f t="shared" si="1027"/>
        <v/>
      </c>
      <c r="T4242" s="7" t="str">
        <f t="shared" si="1028"/>
        <v/>
      </c>
      <c r="X4242" s="153">
        <f t="shared" si="1029"/>
        <v>0</v>
      </c>
      <c r="AB4242" t="str">
        <f t="shared" si="1030"/>
        <v/>
      </c>
      <c r="AC4242" s="5" t="str">
        <f t="shared" si="1031"/>
        <v/>
      </c>
      <c r="AD4242" s="5" t="str">
        <f t="shared" si="1032"/>
        <v/>
      </c>
      <c r="AE4242" s="12">
        <f t="shared" si="1026"/>
        <v>0</v>
      </c>
    </row>
    <row r="4243" spans="13:31">
      <c r="M4243" s="7">
        <f t="shared" si="1033"/>
        <v>0</v>
      </c>
      <c r="N4243" s="220" t="str">
        <f t="shared" si="1038"/>
        <v/>
      </c>
      <c r="O4243" s="7">
        <f t="shared" si="1034"/>
        <v>0</v>
      </c>
      <c r="P4243" s="7" t="str">
        <f t="shared" si="1035"/>
        <v/>
      </c>
      <c r="Q4243" s="7" t="str">
        <f t="shared" si="1036"/>
        <v/>
      </c>
      <c r="R4243" s="7" t="str">
        <f t="shared" si="1037"/>
        <v/>
      </c>
      <c r="S4243" s="7" t="str">
        <f t="shared" si="1027"/>
        <v/>
      </c>
      <c r="T4243" s="7" t="str">
        <f t="shared" si="1028"/>
        <v/>
      </c>
      <c r="X4243" s="154">
        <f t="shared" si="1029"/>
        <v>0</v>
      </c>
      <c r="AB4243" t="str">
        <f t="shared" si="1030"/>
        <v/>
      </c>
      <c r="AC4243" s="5" t="str">
        <f t="shared" si="1031"/>
        <v/>
      </c>
      <c r="AD4243" s="5" t="str">
        <f t="shared" si="1032"/>
        <v/>
      </c>
      <c r="AE4243" s="12">
        <f t="shared" si="1026"/>
        <v>0</v>
      </c>
    </row>
    <row r="4244" spans="13:31">
      <c r="M4244" s="7">
        <f t="shared" si="1033"/>
        <v>0</v>
      </c>
      <c r="N4244" s="220" t="str">
        <f t="shared" si="1038"/>
        <v/>
      </c>
      <c r="O4244" s="7">
        <f t="shared" si="1034"/>
        <v>0</v>
      </c>
      <c r="P4244" s="7" t="str">
        <f t="shared" si="1035"/>
        <v/>
      </c>
      <c r="Q4244" s="7" t="str">
        <f t="shared" si="1036"/>
        <v/>
      </c>
      <c r="R4244" s="7" t="str">
        <f t="shared" si="1037"/>
        <v/>
      </c>
      <c r="S4244" s="7" t="str">
        <f t="shared" si="1027"/>
        <v/>
      </c>
      <c r="T4244" s="7" t="str">
        <f t="shared" si="1028"/>
        <v/>
      </c>
      <c r="X4244" s="153">
        <f t="shared" si="1029"/>
        <v>0</v>
      </c>
      <c r="AB4244" t="str">
        <f t="shared" si="1030"/>
        <v/>
      </c>
      <c r="AC4244" s="5" t="str">
        <f t="shared" si="1031"/>
        <v/>
      </c>
      <c r="AD4244" s="5" t="str">
        <f t="shared" si="1032"/>
        <v/>
      </c>
      <c r="AE4244" s="12">
        <f t="shared" si="1026"/>
        <v>0</v>
      </c>
    </row>
    <row r="4245" spans="13:31">
      <c r="M4245" s="7">
        <f t="shared" si="1033"/>
        <v>0</v>
      </c>
      <c r="N4245" s="220" t="str">
        <f t="shared" si="1038"/>
        <v/>
      </c>
      <c r="O4245" s="7">
        <f t="shared" si="1034"/>
        <v>0</v>
      </c>
      <c r="P4245" s="7" t="str">
        <f t="shared" si="1035"/>
        <v/>
      </c>
      <c r="Q4245" s="7" t="str">
        <f t="shared" si="1036"/>
        <v/>
      </c>
      <c r="R4245" s="7" t="str">
        <f t="shared" si="1037"/>
        <v/>
      </c>
      <c r="S4245" s="7" t="str">
        <f t="shared" si="1027"/>
        <v/>
      </c>
      <c r="T4245" s="7" t="str">
        <f t="shared" si="1028"/>
        <v/>
      </c>
      <c r="X4245" s="154">
        <f t="shared" si="1029"/>
        <v>0</v>
      </c>
      <c r="AB4245" t="str">
        <f t="shared" si="1030"/>
        <v/>
      </c>
      <c r="AC4245" s="5" t="str">
        <f t="shared" si="1031"/>
        <v/>
      </c>
      <c r="AD4245" s="5" t="str">
        <f t="shared" si="1032"/>
        <v/>
      </c>
      <c r="AE4245" s="12">
        <f t="shared" si="1026"/>
        <v>0</v>
      </c>
    </row>
    <row r="4246" spans="13:31">
      <c r="M4246" s="7">
        <f t="shared" si="1033"/>
        <v>0</v>
      </c>
      <c r="N4246" s="220" t="str">
        <f t="shared" si="1038"/>
        <v/>
      </c>
      <c r="O4246" s="7">
        <f t="shared" si="1034"/>
        <v>0</v>
      </c>
      <c r="P4246" s="7" t="str">
        <f t="shared" si="1035"/>
        <v/>
      </c>
      <c r="Q4246" s="7" t="str">
        <f t="shared" si="1036"/>
        <v/>
      </c>
      <c r="R4246" s="7" t="str">
        <f t="shared" si="1037"/>
        <v/>
      </c>
      <c r="S4246" s="7" t="str">
        <f t="shared" si="1027"/>
        <v/>
      </c>
      <c r="T4246" s="7" t="str">
        <f t="shared" si="1028"/>
        <v/>
      </c>
      <c r="X4246" s="153">
        <f t="shared" si="1029"/>
        <v>0</v>
      </c>
      <c r="AB4246" t="str">
        <f t="shared" si="1030"/>
        <v/>
      </c>
      <c r="AC4246" s="5" t="str">
        <f t="shared" si="1031"/>
        <v/>
      </c>
      <c r="AD4246" s="5" t="str">
        <f t="shared" si="1032"/>
        <v/>
      </c>
      <c r="AE4246" s="12">
        <f t="shared" si="1026"/>
        <v>0</v>
      </c>
    </row>
    <row r="4247" spans="13:31">
      <c r="M4247" s="7">
        <f t="shared" si="1033"/>
        <v>0</v>
      </c>
      <c r="N4247" s="220" t="str">
        <f t="shared" si="1038"/>
        <v/>
      </c>
      <c r="O4247" s="7">
        <f t="shared" si="1034"/>
        <v>0</v>
      </c>
      <c r="P4247" s="7" t="str">
        <f t="shared" si="1035"/>
        <v/>
      </c>
      <c r="Q4247" s="7" t="str">
        <f t="shared" si="1036"/>
        <v/>
      </c>
      <c r="R4247" s="7" t="str">
        <f t="shared" si="1037"/>
        <v/>
      </c>
      <c r="S4247" s="7" t="str">
        <f t="shared" si="1027"/>
        <v/>
      </c>
      <c r="T4247" s="7" t="str">
        <f t="shared" si="1028"/>
        <v/>
      </c>
      <c r="X4247" s="154">
        <f t="shared" si="1029"/>
        <v>0</v>
      </c>
      <c r="AB4247" t="str">
        <f t="shared" si="1030"/>
        <v/>
      </c>
      <c r="AC4247" s="5" t="str">
        <f t="shared" si="1031"/>
        <v/>
      </c>
      <c r="AD4247" s="5" t="str">
        <f t="shared" si="1032"/>
        <v/>
      </c>
      <c r="AE4247" s="12">
        <f t="shared" si="1026"/>
        <v>0</v>
      </c>
    </row>
    <row r="4248" spans="13:31">
      <c r="M4248" s="7">
        <f t="shared" si="1033"/>
        <v>0</v>
      </c>
      <c r="N4248" s="220" t="str">
        <f t="shared" si="1038"/>
        <v/>
      </c>
      <c r="O4248" s="7">
        <f t="shared" si="1034"/>
        <v>0</v>
      </c>
      <c r="P4248" s="7" t="str">
        <f t="shared" si="1035"/>
        <v/>
      </c>
      <c r="Q4248" s="7" t="str">
        <f t="shared" si="1036"/>
        <v/>
      </c>
      <c r="R4248" s="7" t="str">
        <f t="shared" si="1037"/>
        <v/>
      </c>
      <c r="S4248" s="7" t="str">
        <f t="shared" si="1027"/>
        <v/>
      </c>
      <c r="T4248" s="7" t="str">
        <f t="shared" si="1028"/>
        <v/>
      </c>
      <c r="X4248" s="153">
        <f t="shared" si="1029"/>
        <v>0</v>
      </c>
      <c r="AB4248" t="str">
        <f t="shared" si="1030"/>
        <v/>
      </c>
      <c r="AC4248" s="5" t="str">
        <f t="shared" si="1031"/>
        <v/>
      </c>
      <c r="AD4248" s="5" t="str">
        <f t="shared" si="1032"/>
        <v/>
      </c>
      <c r="AE4248" s="12">
        <f t="shared" si="1026"/>
        <v>0</v>
      </c>
    </row>
    <row r="4249" spans="13:31">
      <c r="M4249" s="7">
        <f t="shared" si="1033"/>
        <v>0</v>
      </c>
      <c r="N4249" s="220" t="str">
        <f t="shared" si="1038"/>
        <v/>
      </c>
      <c r="O4249" s="7">
        <f t="shared" si="1034"/>
        <v>0</v>
      </c>
      <c r="P4249" s="7" t="str">
        <f t="shared" si="1035"/>
        <v/>
      </c>
      <c r="Q4249" s="7" t="str">
        <f t="shared" si="1036"/>
        <v/>
      </c>
      <c r="R4249" s="7" t="str">
        <f t="shared" si="1037"/>
        <v/>
      </c>
      <c r="S4249" s="7" t="str">
        <f t="shared" si="1027"/>
        <v/>
      </c>
      <c r="T4249" s="7" t="str">
        <f t="shared" si="1028"/>
        <v/>
      </c>
      <c r="X4249" s="154">
        <f t="shared" si="1029"/>
        <v>0</v>
      </c>
      <c r="AB4249" t="str">
        <f t="shared" si="1030"/>
        <v/>
      </c>
      <c r="AC4249" s="5" t="str">
        <f t="shared" si="1031"/>
        <v/>
      </c>
      <c r="AD4249" s="5" t="str">
        <f t="shared" si="1032"/>
        <v/>
      </c>
      <c r="AE4249" s="12">
        <f t="shared" si="1026"/>
        <v>0</v>
      </c>
    </row>
    <row r="4250" spans="13:31">
      <c r="M4250" s="7">
        <f t="shared" si="1033"/>
        <v>0</v>
      </c>
      <c r="N4250" s="220" t="str">
        <f t="shared" si="1038"/>
        <v/>
      </c>
      <c r="O4250" s="7">
        <f t="shared" si="1034"/>
        <v>0</v>
      </c>
      <c r="P4250" s="7" t="str">
        <f t="shared" si="1035"/>
        <v/>
      </c>
      <c r="Q4250" s="7" t="str">
        <f t="shared" si="1036"/>
        <v/>
      </c>
      <c r="R4250" s="7" t="str">
        <f t="shared" si="1037"/>
        <v/>
      </c>
      <c r="S4250" s="7" t="str">
        <f t="shared" si="1027"/>
        <v/>
      </c>
      <c r="T4250" s="7" t="str">
        <f t="shared" si="1028"/>
        <v/>
      </c>
      <c r="X4250" s="153">
        <f t="shared" si="1029"/>
        <v>0</v>
      </c>
      <c r="AB4250" t="str">
        <f t="shared" si="1030"/>
        <v/>
      </c>
      <c r="AC4250" s="5" t="str">
        <f t="shared" si="1031"/>
        <v/>
      </c>
      <c r="AD4250" s="5" t="str">
        <f t="shared" si="1032"/>
        <v/>
      </c>
      <c r="AE4250" s="12">
        <f t="shared" si="1026"/>
        <v>0</v>
      </c>
    </row>
    <row r="4251" spans="13:31">
      <c r="M4251" s="7">
        <f t="shared" si="1033"/>
        <v>0</v>
      </c>
      <c r="N4251" s="220" t="str">
        <f t="shared" si="1038"/>
        <v/>
      </c>
      <c r="O4251" s="7">
        <f t="shared" si="1034"/>
        <v>0</v>
      </c>
      <c r="P4251" s="7" t="str">
        <f t="shared" si="1035"/>
        <v/>
      </c>
      <c r="Q4251" s="7" t="str">
        <f t="shared" si="1036"/>
        <v/>
      </c>
      <c r="R4251" s="7" t="str">
        <f t="shared" si="1037"/>
        <v/>
      </c>
      <c r="S4251" s="7" t="str">
        <f t="shared" si="1027"/>
        <v/>
      </c>
      <c r="T4251" s="7" t="str">
        <f t="shared" si="1028"/>
        <v/>
      </c>
      <c r="X4251" s="154">
        <f t="shared" si="1029"/>
        <v>0</v>
      </c>
      <c r="AB4251" t="str">
        <f t="shared" si="1030"/>
        <v/>
      </c>
      <c r="AC4251" s="5" t="str">
        <f t="shared" si="1031"/>
        <v/>
      </c>
      <c r="AD4251" s="5" t="str">
        <f t="shared" si="1032"/>
        <v/>
      </c>
      <c r="AE4251" s="12">
        <f t="shared" si="1026"/>
        <v>0</v>
      </c>
    </row>
    <row r="4252" spans="13:31">
      <c r="M4252" s="7">
        <f t="shared" si="1033"/>
        <v>0</v>
      </c>
      <c r="N4252" s="220" t="str">
        <f t="shared" si="1038"/>
        <v/>
      </c>
      <c r="O4252" s="7">
        <f t="shared" si="1034"/>
        <v>0</v>
      </c>
      <c r="P4252" s="7" t="str">
        <f t="shared" si="1035"/>
        <v/>
      </c>
      <c r="Q4252" s="7" t="str">
        <f t="shared" si="1036"/>
        <v/>
      </c>
      <c r="R4252" s="7" t="str">
        <f t="shared" si="1037"/>
        <v/>
      </c>
      <c r="S4252" s="7" t="str">
        <f t="shared" si="1027"/>
        <v/>
      </c>
      <c r="T4252" s="7" t="str">
        <f t="shared" si="1028"/>
        <v/>
      </c>
      <c r="X4252" s="153">
        <f t="shared" si="1029"/>
        <v>0</v>
      </c>
      <c r="AB4252" t="str">
        <f t="shared" si="1030"/>
        <v/>
      </c>
      <c r="AC4252" s="5" t="str">
        <f t="shared" si="1031"/>
        <v/>
      </c>
      <c r="AD4252" s="5" t="str">
        <f t="shared" si="1032"/>
        <v/>
      </c>
      <c r="AE4252" s="12">
        <f t="shared" si="1026"/>
        <v>0</v>
      </c>
    </row>
    <row r="4253" spans="13:31">
      <c r="M4253" s="7">
        <f t="shared" si="1033"/>
        <v>0</v>
      </c>
      <c r="N4253" s="220" t="str">
        <f t="shared" si="1038"/>
        <v/>
      </c>
      <c r="O4253" s="7">
        <f t="shared" si="1034"/>
        <v>0</v>
      </c>
      <c r="P4253" s="7" t="str">
        <f t="shared" si="1035"/>
        <v/>
      </c>
      <c r="Q4253" s="7" t="str">
        <f t="shared" si="1036"/>
        <v/>
      </c>
      <c r="R4253" s="7" t="str">
        <f t="shared" si="1037"/>
        <v/>
      </c>
      <c r="S4253" s="7" t="str">
        <f t="shared" si="1027"/>
        <v/>
      </c>
      <c r="T4253" s="7" t="str">
        <f t="shared" si="1028"/>
        <v/>
      </c>
      <c r="X4253" s="154">
        <f t="shared" si="1029"/>
        <v>0</v>
      </c>
      <c r="AB4253" t="str">
        <f t="shared" si="1030"/>
        <v/>
      </c>
      <c r="AC4253" s="5" t="str">
        <f t="shared" si="1031"/>
        <v/>
      </c>
      <c r="AD4253" s="5" t="str">
        <f t="shared" si="1032"/>
        <v/>
      </c>
      <c r="AE4253" s="12">
        <f t="shared" si="1026"/>
        <v>0</v>
      </c>
    </row>
    <row r="4254" spans="13:31">
      <c r="M4254" s="7">
        <f t="shared" si="1033"/>
        <v>0</v>
      </c>
      <c r="N4254" s="220" t="str">
        <f t="shared" si="1038"/>
        <v/>
      </c>
      <c r="O4254" s="7">
        <f t="shared" si="1034"/>
        <v>0</v>
      </c>
      <c r="P4254" s="7" t="str">
        <f t="shared" si="1035"/>
        <v/>
      </c>
      <c r="Q4254" s="7" t="str">
        <f t="shared" si="1036"/>
        <v/>
      </c>
      <c r="R4254" s="7" t="str">
        <f t="shared" si="1037"/>
        <v/>
      </c>
      <c r="S4254" s="7" t="str">
        <f t="shared" si="1027"/>
        <v/>
      </c>
      <c r="T4254" s="7" t="str">
        <f t="shared" si="1028"/>
        <v/>
      </c>
      <c r="X4254" s="153">
        <f t="shared" si="1029"/>
        <v>0</v>
      </c>
      <c r="AB4254" t="str">
        <f t="shared" si="1030"/>
        <v/>
      </c>
      <c r="AC4254" s="5" t="str">
        <f t="shared" si="1031"/>
        <v/>
      </c>
      <c r="AD4254" s="5" t="str">
        <f t="shared" si="1032"/>
        <v/>
      </c>
      <c r="AE4254" s="12">
        <f t="shared" si="1026"/>
        <v>0</v>
      </c>
    </row>
    <row r="4255" spans="13:31">
      <c r="M4255" s="7">
        <f t="shared" si="1033"/>
        <v>0</v>
      </c>
      <c r="N4255" s="220" t="str">
        <f t="shared" si="1038"/>
        <v/>
      </c>
      <c r="O4255" s="7">
        <f t="shared" si="1034"/>
        <v>0</v>
      </c>
      <c r="P4255" s="7" t="str">
        <f t="shared" si="1035"/>
        <v/>
      </c>
      <c r="Q4255" s="7" t="str">
        <f t="shared" si="1036"/>
        <v/>
      </c>
      <c r="R4255" s="7" t="str">
        <f t="shared" si="1037"/>
        <v/>
      </c>
      <c r="S4255" s="7" t="str">
        <f t="shared" si="1027"/>
        <v/>
      </c>
      <c r="T4255" s="7" t="str">
        <f t="shared" si="1028"/>
        <v/>
      </c>
      <c r="X4255" s="154">
        <f t="shared" si="1029"/>
        <v>0</v>
      </c>
      <c r="AB4255" t="str">
        <f t="shared" si="1030"/>
        <v/>
      </c>
      <c r="AC4255" s="5" t="str">
        <f t="shared" si="1031"/>
        <v/>
      </c>
      <c r="AD4255" s="5" t="str">
        <f t="shared" si="1032"/>
        <v/>
      </c>
      <c r="AE4255" s="12">
        <f t="shared" si="1026"/>
        <v>0</v>
      </c>
    </row>
    <row r="4256" spans="13:31">
      <c r="M4256" s="7">
        <f t="shared" si="1033"/>
        <v>0</v>
      </c>
      <c r="N4256" s="220" t="str">
        <f t="shared" si="1038"/>
        <v/>
      </c>
      <c r="O4256" s="7">
        <f t="shared" si="1034"/>
        <v>0</v>
      </c>
      <c r="P4256" s="7" t="str">
        <f t="shared" si="1035"/>
        <v/>
      </c>
      <c r="Q4256" s="7" t="str">
        <f t="shared" si="1036"/>
        <v/>
      </c>
      <c r="R4256" s="7" t="str">
        <f t="shared" si="1037"/>
        <v/>
      </c>
      <c r="S4256" s="7" t="str">
        <f t="shared" si="1027"/>
        <v/>
      </c>
      <c r="T4256" s="7" t="str">
        <f t="shared" si="1028"/>
        <v/>
      </c>
      <c r="X4256" s="153">
        <f t="shared" si="1029"/>
        <v>0</v>
      </c>
      <c r="AB4256" t="str">
        <f t="shared" si="1030"/>
        <v/>
      </c>
      <c r="AC4256" s="5" t="str">
        <f t="shared" si="1031"/>
        <v/>
      </c>
      <c r="AD4256" s="5" t="str">
        <f t="shared" si="1032"/>
        <v/>
      </c>
      <c r="AE4256" s="12">
        <f t="shared" si="1026"/>
        <v>0</v>
      </c>
    </row>
    <row r="4257" spans="13:31">
      <c r="M4257" s="7">
        <f t="shared" si="1033"/>
        <v>0</v>
      </c>
      <c r="N4257" s="220" t="str">
        <f t="shared" si="1038"/>
        <v/>
      </c>
      <c r="O4257" s="7">
        <f t="shared" si="1034"/>
        <v>0</v>
      </c>
      <c r="P4257" s="7" t="str">
        <f t="shared" si="1035"/>
        <v/>
      </c>
      <c r="Q4257" s="7" t="str">
        <f t="shared" si="1036"/>
        <v/>
      </c>
      <c r="R4257" s="7" t="str">
        <f t="shared" si="1037"/>
        <v/>
      </c>
      <c r="S4257" s="7" t="str">
        <f t="shared" si="1027"/>
        <v/>
      </c>
      <c r="T4257" s="7" t="str">
        <f t="shared" si="1028"/>
        <v/>
      </c>
      <c r="X4257" s="154">
        <f t="shared" si="1029"/>
        <v>0</v>
      </c>
      <c r="AB4257" t="str">
        <f t="shared" si="1030"/>
        <v/>
      </c>
      <c r="AC4257" s="5" t="str">
        <f t="shared" si="1031"/>
        <v/>
      </c>
      <c r="AD4257" s="5" t="str">
        <f t="shared" si="1032"/>
        <v/>
      </c>
      <c r="AE4257" s="12">
        <f t="shared" si="1026"/>
        <v>0</v>
      </c>
    </row>
    <row r="4258" spans="13:31">
      <c r="M4258" s="7">
        <f t="shared" si="1033"/>
        <v>0</v>
      </c>
      <c r="N4258" s="220" t="str">
        <f t="shared" si="1038"/>
        <v/>
      </c>
      <c r="O4258" s="7">
        <f t="shared" si="1034"/>
        <v>0</v>
      </c>
      <c r="P4258" s="7" t="str">
        <f t="shared" si="1035"/>
        <v/>
      </c>
      <c r="Q4258" s="7" t="str">
        <f t="shared" si="1036"/>
        <v/>
      </c>
      <c r="R4258" s="7" t="str">
        <f t="shared" si="1037"/>
        <v/>
      </c>
      <c r="S4258" s="7" t="str">
        <f t="shared" si="1027"/>
        <v/>
      </c>
      <c r="T4258" s="7" t="str">
        <f t="shared" si="1028"/>
        <v/>
      </c>
      <c r="X4258" s="153">
        <f t="shared" si="1029"/>
        <v>0</v>
      </c>
      <c r="AB4258" t="str">
        <f t="shared" si="1030"/>
        <v/>
      </c>
      <c r="AC4258" s="5" t="str">
        <f t="shared" si="1031"/>
        <v/>
      </c>
      <c r="AD4258" s="5" t="str">
        <f t="shared" si="1032"/>
        <v/>
      </c>
      <c r="AE4258" s="12">
        <f t="shared" si="1026"/>
        <v>0</v>
      </c>
    </row>
    <row r="4259" spans="13:31">
      <c r="M4259" s="7">
        <f t="shared" si="1033"/>
        <v>0</v>
      </c>
      <c r="N4259" s="220" t="str">
        <f t="shared" si="1038"/>
        <v/>
      </c>
      <c r="O4259" s="7">
        <f t="shared" si="1034"/>
        <v>0</v>
      </c>
      <c r="P4259" s="7" t="str">
        <f t="shared" si="1035"/>
        <v/>
      </c>
      <c r="Q4259" s="7" t="str">
        <f t="shared" si="1036"/>
        <v/>
      </c>
      <c r="R4259" s="7" t="str">
        <f t="shared" si="1037"/>
        <v/>
      </c>
      <c r="S4259" s="7" t="str">
        <f t="shared" si="1027"/>
        <v/>
      </c>
      <c r="T4259" s="7" t="str">
        <f t="shared" si="1028"/>
        <v/>
      </c>
      <c r="X4259" s="154">
        <f t="shared" si="1029"/>
        <v>0</v>
      </c>
      <c r="AB4259" t="str">
        <f t="shared" si="1030"/>
        <v/>
      </c>
      <c r="AC4259" s="5" t="str">
        <f t="shared" si="1031"/>
        <v/>
      </c>
      <c r="AD4259" s="5" t="str">
        <f t="shared" si="1032"/>
        <v/>
      </c>
      <c r="AE4259" s="12">
        <f t="shared" si="1026"/>
        <v>0</v>
      </c>
    </row>
    <row r="4260" spans="13:31">
      <c r="M4260" s="7">
        <f t="shared" si="1033"/>
        <v>0</v>
      </c>
      <c r="N4260" s="220" t="str">
        <f t="shared" si="1038"/>
        <v/>
      </c>
      <c r="O4260" s="7">
        <f t="shared" si="1034"/>
        <v>0</v>
      </c>
      <c r="P4260" s="7" t="str">
        <f t="shared" si="1035"/>
        <v/>
      </c>
      <c r="Q4260" s="7" t="str">
        <f t="shared" si="1036"/>
        <v/>
      </c>
      <c r="R4260" s="7" t="str">
        <f t="shared" si="1037"/>
        <v/>
      </c>
      <c r="S4260" s="7" t="str">
        <f t="shared" si="1027"/>
        <v/>
      </c>
      <c r="T4260" s="7" t="str">
        <f t="shared" si="1028"/>
        <v/>
      </c>
      <c r="X4260" s="153">
        <f t="shared" si="1029"/>
        <v>0</v>
      </c>
      <c r="AB4260" t="str">
        <f t="shared" si="1030"/>
        <v/>
      </c>
      <c r="AC4260" s="5" t="str">
        <f t="shared" si="1031"/>
        <v/>
      </c>
      <c r="AD4260" s="5" t="str">
        <f t="shared" si="1032"/>
        <v/>
      </c>
      <c r="AE4260" s="12">
        <f t="shared" si="1026"/>
        <v>0</v>
      </c>
    </row>
    <row r="4261" spans="13:31">
      <c r="M4261" s="7">
        <f t="shared" si="1033"/>
        <v>0</v>
      </c>
      <c r="N4261" s="220" t="str">
        <f t="shared" si="1038"/>
        <v/>
      </c>
      <c r="O4261" s="7">
        <f t="shared" si="1034"/>
        <v>0</v>
      </c>
      <c r="P4261" s="7" t="str">
        <f t="shared" si="1035"/>
        <v/>
      </c>
      <c r="Q4261" s="7" t="str">
        <f t="shared" si="1036"/>
        <v/>
      </c>
      <c r="R4261" s="7" t="str">
        <f t="shared" si="1037"/>
        <v/>
      </c>
      <c r="S4261" s="7" t="str">
        <f t="shared" si="1027"/>
        <v/>
      </c>
      <c r="T4261" s="7" t="str">
        <f t="shared" si="1028"/>
        <v/>
      </c>
      <c r="X4261" s="154">
        <f t="shared" si="1029"/>
        <v>0</v>
      </c>
      <c r="AB4261" t="str">
        <f t="shared" si="1030"/>
        <v/>
      </c>
      <c r="AC4261" s="5" t="str">
        <f t="shared" si="1031"/>
        <v/>
      </c>
      <c r="AD4261" s="5" t="str">
        <f t="shared" si="1032"/>
        <v/>
      </c>
      <c r="AE4261" s="12">
        <f t="shared" si="1026"/>
        <v>0</v>
      </c>
    </row>
    <row r="4262" spans="13:31">
      <c r="M4262" s="7">
        <f t="shared" si="1033"/>
        <v>0</v>
      </c>
      <c r="N4262" s="220" t="str">
        <f t="shared" si="1038"/>
        <v/>
      </c>
      <c r="O4262" s="7">
        <f t="shared" si="1034"/>
        <v>0</v>
      </c>
      <c r="P4262" s="7" t="str">
        <f t="shared" si="1035"/>
        <v/>
      </c>
      <c r="Q4262" s="7" t="str">
        <f t="shared" si="1036"/>
        <v/>
      </c>
      <c r="R4262" s="7" t="str">
        <f t="shared" si="1037"/>
        <v/>
      </c>
      <c r="S4262" s="7" t="str">
        <f t="shared" si="1027"/>
        <v/>
      </c>
      <c r="T4262" s="7" t="str">
        <f t="shared" si="1028"/>
        <v/>
      </c>
      <c r="X4262" s="153">
        <f t="shared" si="1029"/>
        <v>0</v>
      </c>
      <c r="AB4262" t="str">
        <f t="shared" si="1030"/>
        <v/>
      </c>
      <c r="AC4262" s="5" t="str">
        <f t="shared" si="1031"/>
        <v/>
      </c>
      <c r="AD4262" s="5" t="str">
        <f t="shared" si="1032"/>
        <v/>
      </c>
      <c r="AE4262" s="12">
        <f t="shared" si="1026"/>
        <v>0</v>
      </c>
    </row>
    <row r="4263" spans="13:31">
      <c r="M4263" s="7">
        <f t="shared" si="1033"/>
        <v>0</v>
      </c>
      <c r="N4263" s="220" t="str">
        <f t="shared" si="1038"/>
        <v/>
      </c>
      <c r="O4263" s="7">
        <f t="shared" si="1034"/>
        <v>0</v>
      </c>
      <c r="P4263" s="7" t="str">
        <f t="shared" si="1035"/>
        <v/>
      </c>
      <c r="Q4263" s="7" t="str">
        <f t="shared" si="1036"/>
        <v/>
      </c>
      <c r="R4263" s="7" t="str">
        <f t="shared" si="1037"/>
        <v/>
      </c>
      <c r="S4263" s="7" t="str">
        <f t="shared" si="1027"/>
        <v/>
      </c>
      <c r="T4263" s="7" t="str">
        <f t="shared" si="1028"/>
        <v/>
      </c>
      <c r="X4263" s="154">
        <f t="shared" si="1029"/>
        <v>0</v>
      </c>
      <c r="AB4263" t="str">
        <f t="shared" si="1030"/>
        <v/>
      </c>
      <c r="AC4263" s="5" t="str">
        <f t="shared" si="1031"/>
        <v/>
      </c>
      <c r="AD4263" s="5" t="str">
        <f t="shared" si="1032"/>
        <v/>
      </c>
      <c r="AE4263" s="12">
        <f t="shared" si="1026"/>
        <v>0</v>
      </c>
    </row>
    <row r="4264" spans="13:31">
      <c r="M4264" s="7">
        <f t="shared" si="1033"/>
        <v>0</v>
      </c>
      <c r="N4264" s="220" t="str">
        <f t="shared" si="1038"/>
        <v/>
      </c>
      <c r="O4264" s="7">
        <f t="shared" si="1034"/>
        <v>0</v>
      </c>
      <c r="P4264" s="7" t="str">
        <f t="shared" si="1035"/>
        <v/>
      </c>
      <c r="Q4264" s="7" t="str">
        <f t="shared" si="1036"/>
        <v/>
      </c>
      <c r="R4264" s="7" t="str">
        <f t="shared" si="1037"/>
        <v/>
      </c>
      <c r="S4264" s="7" t="str">
        <f t="shared" si="1027"/>
        <v/>
      </c>
      <c r="T4264" s="7" t="str">
        <f t="shared" si="1028"/>
        <v/>
      </c>
      <c r="X4264" s="153">
        <f t="shared" si="1029"/>
        <v>0</v>
      </c>
      <c r="AB4264" t="str">
        <f t="shared" si="1030"/>
        <v/>
      </c>
      <c r="AC4264" s="5" t="str">
        <f t="shared" si="1031"/>
        <v/>
      </c>
      <c r="AD4264" s="5" t="str">
        <f t="shared" si="1032"/>
        <v/>
      </c>
      <c r="AE4264" s="12">
        <f t="shared" si="1026"/>
        <v>0</v>
      </c>
    </row>
    <row r="4265" spans="13:31">
      <c r="M4265" s="7">
        <f t="shared" si="1033"/>
        <v>0</v>
      </c>
      <c r="N4265" s="220" t="str">
        <f t="shared" si="1038"/>
        <v/>
      </c>
      <c r="O4265" s="7">
        <f t="shared" si="1034"/>
        <v>0</v>
      </c>
      <c r="P4265" s="7" t="str">
        <f t="shared" si="1035"/>
        <v/>
      </c>
      <c r="Q4265" s="7" t="str">
        <f t="shared" si="1036"/>
        <v/>
      </c>
      <c r="R4265" s="7" t="str">
        <f t="shared" si="1037"/>
        <v/>
      </c>
      <c r="S4265" s="7" t="str">
        <f t="shared" si="1027"/>
        <v/>
      </c>
      <c r="T4265" s="7" t="str">
        <f t="shared" si="1028"/>
        <v/>
      </c>
      <c r="X4265" s="154">
        <f t="shared" si="1029"/>
        <v>0</v>
      </c>
      <c r="AB4265" t="str">
        <f t="shared" si="1030"/>
        <v/>
      </c>
      <c r="AC4265" s="5" t="str">
        <f t="shared" si="1031"/>
        <v/>
      </c>
      <c r="AD4265" s="5" t="str">
        <f t="shared" si="1032"/>
        <v/>
      </c>
      <c r="AE4265" s="12">
        <f t="shared" si="1026"/>
        <v>0</v>
      </c>
    </row>
    <row r="4266" spans="13:31">
      <c r="M4266" s="7">
        <f t="shared" si="1033"/>
        <v>0</v>
      </c>
      <c r="N4266" s="220" t="str">
        <f t="shared" si="1038"/>
        <v/>
      </c>
      <c r="O4266" s="7">
        <f t="shared" si="1034"/>
        <v>0</v>
      </c>
      <c r="P4266" s="7" t="str">
        <f t="shared" si="1035"/>
        <v/>
      </c>
      <c r="Q4266" s="7" t="str">
        <f t="shared" si="1036"/>
        <v/>
      </c>
      <c r="R4266" s="7" t="str">
        <f t="shared" si="1037"/>
        <v/>
      </c>
      <c r="S4266" s="7" t="str">
        <f t="shared" si="1027"/>
        <v/>
      </c>
      <c r="T4266" s="7" t="str">
        <f t="shared" si="1028"/>
        <v/>
      </c>
      <c r="X4266" s="153">
        <f t="shared" si="1029"/>
        <v>0</v>
      </c>
      <c r="AB4266" t="str">
        <f t="shared" si="1030"/>
        <v/>
      </c>
      <c r="AC4266" s="5" t="str">
        <f t="shared" si="1031"/>
        <v/>
      </c>
      <c r="AD4266" s="5" t="str">
        <f t="shared" si="1032"/>
        <v/>
      </c>
      <c r="AE4266" s="12">
        <f t="shared" si="1026"/>
        <v>0</v>
      </c>
    </row>
    <row r="4267" spans="13:31">
      <c r="M4267" s="7">
        <f t="shared" si="1033"/>
        <v>0</v>
      </c>
      <c r="N4267" s="220" t="str">
        <f t="shared" si="1038"/>
        <v/>
      </c>
      <c r="O4267" s="7">
        <f t="shared" si="1034"/>
        <v>0</v>
      </c>
      <c r="P4267" s="7" t="str">
        <f t="shared" si="1035"/>
        <v/>
      </c>
      <c r="Q4267" s="7" t="str">
        <f t="shared" si="1036"/>
        <v/>
      </c>
      <c r="R4267" s="7" t="str">
        <f t="shared" si="1037"/>
        <v/>
      </c>
      <c r="S4267" s="7" t="str">
        <f t="shared" si="1027"/>
        <v/>
      </c>
      <c r="T4267" s="7" t="str">
        <f t="shared" si="1028"/>
        <v/>
      </c>
      <c r="X4267" s="154">
        <f t="shared" si="1029"/>
        <v>0</v>
      </c>
      <c r="AB4267" t="str">
        <f t="shared" si="1030"/>
        <v/>
      </c>
      <c r="AC4267" s="5" t="str">
        <f t="shared" si="1031"/>
        <v/>
      </c>
      <c r="AD4267" s="5" t="str">
        <f t="shared" si="1032"/>
        <v/>
      </c>
      <c r="AE4267" s="12">
        <f t="shared" si="1026"/>
        <v>0</v>
      </c>
    </row>
    <row r="4268" spans="13:31">
      <c r="M4268" s="7">
        <f t="shared" si="1033"/>
        <v>0</v>
      </c>
      <c r="N4268" s="220" t="str">
        <f t="shared" si="1038"/>
        <v/>
      </c>
      <c r="O4268" s="7">
        <f t="shared" si="1034"/>
        <v>0</v>
      </c>
      <c r="P4268" s="7" t="str">
        <f t="shared" si="1035"/>
        <v/>
      </c>
      <c r="Q4268" s="7" t="str">
        <f t="shared" si="1036"/>
        <v/>
      </c>
      <c r="R4268" s="7" t="str">
        <f t="shared" si="1037"/>
        <v/>
      </c>
      <c r="S4268" s="7" t="str">
        <f t="shared" si="1027"/>
        <v/>
      </c>
      <c r="T4268" s="7" t="str">
        <f t="shared" si="1028"/>
        <v/>
      </c>
      <c r="X4268" s="153">
        <f t="shared" si="1029"/>
        <v>0</v>
      </c>
      <c r="AB4268" t="str">
        <f t="shared" si="1030"/>
        <v/>
      </c>
      <c r="AC4268" s="5" t="str">
        <f t="shared" si="1031"/>
        <v/>
      </c>
      <c r="AD4268" s="5" t="str">
        <f t="shared" si="1032"/>
        <v/>
      </c>
      <c r="AE4268" s="12">
        <f t="shared" si="1026"/>
        <v>0</v>
      </c>
    </row>
    <row r="4269" spans="13:31">
      <c r="M4269" s="7">
        <f t="shared" si="1033"/>
        <v>0</v>
      </c>
      <c r="N4269" s="220" t="str">
        <f t="shared" si="1038"/>
        <v/>
      </c>
      <c r="O4269" s="7">
        <f t="shared" si="1034"/>
        <v>0</v>
      </c>
      <c r="P4269" s="7" t="str">
        <f t="shared" si="1035"/>
        <v/>
      </c>
      <c r="Q4269" s="7" t="str">
        <f t="shared" si="1036"/>
        <v/>
      </c>
      <c r="R4269" s="7" t="str">
        <f t="shared" si="1037"/>
        <v/>
      </c>
      <c r="S4269" s="7" t="str">
        <f t="shared" si="1027"/>
        <v/>
      </c>
      <c r="T4269" s="7" t="str">
        <f t="shared" si="1028"/>
        <v/>
      </c>
      <c r="X4269" s="154">
        <f t="shared" si="1029"/>
        <v>0</v>
      </c>
      <c r="AB4269" t="str">
        <f t="shared" si="1030"/>
        <v/>
      </c>
      <c r="AC4269" s="5" t="str">
        <f t="shared" si="1031"/>
        <v/>
      </c>
      <c r="AD4269" s="5" t="str">
        <f t="shared" si="1032"/>
        <v/>
      </c>
      <c r="AE4269" s="12">
        <f t="shared" si="1026"/>
        <v>0</v>
      </c>
    </row>
    <row r="4270" spans="13:31">
      <c r="M4270" s="7">
        <f t="shared" si="1033"/>
        <v>0</v>
      </c>
      <c r="N4270" s="220" t="str">
        <f t="shared" si="1038"/>
        <v/>
      </c>
      <c r="O4270" s="7">
        <f t="shared" si="1034"/>
        <v>0</v>
      </c>
      <c r="P4270" s="7" t="str">
        <f t="shared" si="1035"/>
        <v/>
      </c>
      <c r="Q4270" s="7" t="str">
        <f t="shared" si="1036"/>
        <v/>
      </c>
      <c r="R4270" s="7" t="str">
        <f t="shared" si="1037"/>
        <v/>
      </c>
      <c r="S4270" s="7" t="str">
        <f t="shared" si="1027"/>
        <v/>
      </c>
      <c r="T4270" s="7" t="str">
        <f t="shared" si="1028"/>
        <v/>
      </c>
      <c r="X4270" s="153">
        <f t="shared" si="1029"/>
        <v>0</v>
      </c>
      <c r="AB4270" t="str">
        <f t="shared" si="1030"/>
        <v/>
      </c>
      <c r="AC4270" s="5" t="str">
        <f t="shared" si="1031"/>
        <v/>
      </c>
      <c r="AD4270" s="5" t="str">
        <f t="shared" si="1032"/>
        <v/>
      </c>
      <c r="AE4270" s="12">
        <f t="shared" si="1026"/>
        <v>0</v>
      </c>
    </row>
    <row r="4271" spans="13:31">
      <c r="M4271" s="7">
        <f t="shared" si="1033"/>
        <v>0</v>
      </c>
      <c r="N4271" s="220" t="str">
        <f t="shared" si="1038"/>
        <v/>
      </c>
      <c r="O4271" s="7">
        <f t="shared" si="1034"/>
        <v>0</v>
      </c>
      <c r="P4271" s="7" t="str">
        <f t="shared" si="1035"/>
        <v/>
      </c>
      <c r="Q4271" s="7" t="str">
        <f t="shared" si="1036"/>
        <v/>
      </c>
      <c r="R4271" s="7" t="str">
        <f t="shared" si="1037"/>
        <v/>
      </c>
      <c r="S4271" s="7" t="str">
        <f t="shared" si="1027"/>
        <v/>
      </c>
      <c r="T4271" s="7" t="str">
        <f t="shared" si="1028"/>
        <v/>
      </c>
      <c r="X4271" s="154">
        <f t="shared" si="1029"/>
        <v>0</v>
      </c>
      <c r="AB4271" t="str">
        <f t="shared" si="1030"/>
        <v/>
      </c>
      <c r="AC4271" s="5" t="str">
        <f t="shared" si="1031"/>
        <v/>
      </c>
      <c r="AD4271" s="5" t="str">
        <f t="shared" si="1032"/>
        <v/>
      </c>
      <c r="AE4271" s="12">
        <f t="shared" si="1026"/>
        <v>0</v>
      </c>
    </row>
    <row r="4272" spans="13:31">
      <c r="M4272" s="7">
        <f t="shared" si="1033"/>
        <v>0</v>
      </c>
      <c r="N4272" s="220" t="str">
        <f t="shared" si="1038"/>
        <v/>
      </c>
      <c r="O4272" s="7">
        <f t="shared" si="1034"/>
        <v>0</v>
      </c>
      <c r="P4272" s="7" t="str">
        <f t="shared" si="1035"/>
        <v/>
      </c>
      <c r="Q4272" s="7" t="str">
        <f t="shared" si="1036"/>
        <v/>
      </c>
      <c r="R4272" s="7" t="str">
        <f t="shared" si="1037"/>
        <v/>
      </c>
      <c r="S4272" s="7" t="str">
        <f t="shared" si="1027"/>
        <v/>
      </c>
      <c r="T4272" s="7" t="str">
        <f t="shared" si="1028"/>
        <v/>
      </c>
      <c r="X4272" s="153">
        <f t="shared" si="1029"/>
        <v>0</v>
      </c>
      <c r="AB4272" t="str">
        <f t="shared" si="1030"/>
        <v/>
      </c>
      <c r="AC4272" s="5" t="str">
        <f t="shared" si="1031"/>
        <v/>
      </c>
      <c r="AD4272" s="5" t="str">
        <f t="shared" si="1032"/>
        <v/>
      </c>
      <c r="AE4272" s="12">
        <f t="shared" si="1026"/>
        <v>0</v>
      </c>
    </row>
    <row r="4273" spans="13:31">
      <c r="M4273" s="7">
        <f t="shared" si="1033"/>
        <v>0</v>
      </c>
      <c r="N4273" s="220" t="str">
        <f t="shared" si="1038"/>
        <v/>
      </c>
      <c r="O4273" s="7">
        <f t="shared" si="1034"/>
        <v>0</v>
      </c>
      <c r="P4273" s="7" t="str">
        <f t="shared" si="1035"/>
        <v/>
      </c>
      <c r="Q4273" s="7" t="str">
        <f t="shared" si="1036"/>
        <v/>
      </c>
      <c r="R4273" s="7" t="str">
        <f t="shared" si="1037"/>
        <v/>
      </c>
      <c r="S4273" s="7" t="str">
        <f t="shared" si="1027"/>
        <v/>
      </c>
      <c r="T4273" s="7" t="str">
        <f t="shared" si="1028"/>
        <v/>
      </c>
      <c r="X4273" s="154">
        <f t="shared" si="1029"/>
        <v>0</v>
      </c>
      <c r="AB4273" t="str">
        <f t="shared" si="1030"/>
        <v/>
      </c>
      <c r="AC4273" s="5" t="str">
        <f t="shared" si="1031"/>
        <v/>
      </c>
      <c r="AD4273" s="5" t="str">
        <f t="shared" si="1032"/>
        <v/>
      </c>
      <c r="AE4273" s="12">
        <f t="shared" si="1026"/>
        <v>0</v>
      </c>
    </row>
    <row r="4274" spans="13:31">
      <c r="M4274" s="7">
        <f t="shared" si="1033"/>
        <v>0</v>
      </c>
      <c r="N4274" s="220" t="str">
        <f t="shared" si="1038"/>
        <v/>
      </c>
      <c r="O4274" s="7">
        <f t="shared" si="1034"/>
        <v>0</v>
      </c>
      <c r="P4274" s="7" t="str">
        <f t="shared" si="1035"/>
        <v/>
      </c>
      <c r="Q4274" s="7" t="str">
        <f t="shared" si="1036"/>
        <v/>
      </c>
      <c r="R4274" s="7" t="str">
        <f t="shared" si="1037"/>
        <v/>
      </c>
      <c r="S4274" s="7" t="str">
        <f t="shared" si="1027"/>
        <v/>
      </c>
      <c r="T4274" s="7" t="str">
        <f t="shared" si="1028"/>
        <v/>
      </c>
      <c r="X4274" s="153">
        <f t="shared" si="1029"/>
        <v>0</v>
      </c>
      <c r="AB4274" t="str">
        <f t="shared" si="1030"/>
        <v/>
      </c>
      <c r="AC4274" s="5" t="str">
        <f t="shared" si="1031"/>
        <v/>
      </c>
      <c r="AD4274" s="5" t="str">
        <f t="shared" si="1032"/>
        <v/>
      </c>
      <c r="AE4274" s="12">
        <f t="shared" si="1026"/>
        <v>0</v>
      </c>
    </row>
    <row r="4275" spans="13:31">
      <c r="M4275" s="7">
        <f t="shared" si="1033"/>
        <v>0</v>
      </c>
      <c r="N4275" s="220" t="str">
        <f t="shared" si="1038"/>
        <v/>
      </c>
      <c r="O4275" s="7">
        <f t="shared" si="1034"/>
        <v>0</v>
      </c>
      <c r="P4275" s="7" t="str">
        <f t="shared" si="1035"/>
        <v/>
      </c>
      <c r="Q4275" s="7" t="str">
        <f t="shared" si="1036"/>
        <v/>
      </c>
      <c r="R4275" s="7" t="str">
        <f t="shared" si="1037"/>
        <v/>
      </c>
      <c r="S4275" s="7" t="str">
        <f t="shared" si="1027"/>
        <v/>
      </c>
      <c r="T4275" s="7" t="str">
        <f t="shared" si="1028"/>
        <v/>
      </c>
      <c r="X4275" s="154">
        <f t="shared" si="1029"/>
        <v>0</v>
      </c>
      <c r="AB4275" t="str">
        <f t="shared" si="1030"/>
        <v/>
      </c>
      <c r="AC4275" s="5" t="str">
        <f t="shared" si="1031"/>
        <v/>
      </c>
      <c r="AD4275" s="5" t="str">
        <f t="shared" si="1032"/>
        <v/>
      </c>
      <c r="AE4275" s="12">
        <f t="shared" si="1026"/>
        <v>0</v>
      </c>
    </row>
    <row r="4276" spans="13:31">
      <c r="M4276" s="7">
        <f t="shared" si="1033"/>
        <v>0</v>
      </c>
      <c r="N4276" s="220" t="str">
        <f t="shared" si="1038"/>
        <v/>
      </c>
      <c r="O4276" s="7">
        <f t="shared" si="1034"/>
        <v>0</v>
      </c>
      <c r="P4276" s="7" t="str">
        <f t="shared" si="1035"/>
        <v/>
      </c>
      <c r="Q4276" s="7" t="str">
        <f t="shared" si="1036"/>
        <v/>
      </c>
      <c r="R4276" s="7" t="str">
        <f t="shared" si="1037"/>
        <v/>
      </c>
      <c r="S4276" s="7" t="str">
        <f t="shared" si="1027"/>
        <v/>
      </c>
      <c r="T4276" s="7" t="str">
        <f t="shared" si="1028"/>
        <v/>
      </c>
      <c r="X4276" s="153">
        <f t="shared" si="1029"/>
        <v>0</v>
      </c>
      <c r="AB4276" t="str">
        <f t="shared" si="1030"/>
        <v/>
      </c>
      <c r="AC4276" s="5" t="str">
        <f t="shared" si="1031"/>
        <v/>
      </c>
      <c r="AD4276" s="5" t="str">
        <f t="shared" si="1032"/>
        <v/>
      </c>
      <c r="AE4276" s="12">
        <f t="shared" si="1026"/>
        <v>0</v>
      </c>
    </row>
    <row r="4277" spans="13:31">
      <c r="M4277" s="7">
        <f t="shared" si="1033"/>
        <v>0</v>
      </c>
      <c r="N4277" s="220" t="str">
        <f t="shared" si="1038"/>
        <v/>
      </c>
      <c r="O4277" s="7">
        <f t="shared" si="1034"/>
        <v>0</v>
      </c>
      <c r="P4277" s="7" t="str">
        <f t="shared" si="1035"/>
        <v/>
      </c>
      <c r="Q4277" s="7" t="str">
        <f t="shared" si="1036"/>
        <v/>
      </c>
      <c r="R4277" s="7" t="str">
        <f t="shared" si="1037"/>
        <v/>
      </c>
      <c r="S4277" s="7" t="str">
        <f t="shared" si="1027"/>
        <v/>
      </c>
      <c r="T4277" s="7" t="str">
        <f t="shared" si="1028"/>
        <v/>
      </c>
      <c r="X4277" s="154">
        <f t="shared" si="1029"/>
        <v>0</v>
      </c>
      <c r="AB4277" t="str">
        <f t="shared" si="1030"/>
        <v/>
      </c>
      <c r="AC4277" s="5" t="str">
        <f t="shared" si="1031"/>
        <v/>
      </c>
      <c r="AD4277" s="5" t="str">
        <f t="shared" si="1032"/>
        <v/>
      </c>
      <c r="AE4277" s="12">
        <f t="shared" si="1026"/>
        <v>0</v>
      </c>
    </row>
    <row r="4278" spans="13:31">
      <c r="M4278" s="7">
        <f t="shared" si="1033"/>
        <v>0</v>
      </c>
      <c r="N4278" s="220" t="str">
        <f t="shared" si="1038"/>
        <v/>
      </c>
      <c r="O4278" s="7">
        <f t="shared" si="1034"/>
        <v>0</v>
      </c>
      <c r="P4278" s="7" t="str">
        <f t="shared" si="1035"/>
        <v/>
      </c>
      <c r="Q4278" s="7" t="str">
        <f t="shared" si="1036"/>
        <v/>
      </c>
      <c r="R4278" s="7" t="str">
        <f t="shared" si="1037"/>
        <v/>
      </c>
      <c r="S4278" s="7" t="str">
        <f t="shared" si="1027"/>
        <v/>
      </c>
      <c r="T4278" s="7" t="str">
        <f t="shared" si="1028"/>
        <v/>
      </c>
      <c r="X4278" s="153">
        <f t="shared" si="1029"/>
        <v>0</v>
      </c>
      <c r="AB4278" t="str">
        <f t="shared" si="1030"/>
        <v/>
      </c>
      <c r="AC4278" s="5" t="str">
        <f t="shared" si="1031"/>
        <v/>
      </c>
      <c r="AD4278" s="5" t="str">
        <f t="shared" si="1032"/>
        <v/>
      </c>
      <c r="AE4278" s="12">
        <f t="shared" si="1026"/>
        <v>0</v>
      </c>
    </row>
    <row r="4279" spans="13:31">
      <c r="M4279" s="7">
        <f t="shared" si="1033"/>
        <v>0</v>
      </c>
      <c r="N4279" s="220" t="str">
        <f t="shared" si="1038"/>
        <v/>
      </c>
      <c r="O4279" s="7">
        <f t="shared" si="1034"/>
        <v>0</v>
      </c>
      <c r="P4279" s="7" t="str">
        <f t="shared" si="1035"/>
        <v/>
      </c>
      <c r="Q4279" s="7" t="str">
        <f t="shared" si="1036"/>
        <v/>
      </c>
      <c r="R4279" s="7" t="str">
        <f t="shared" si="1037"/>
        <v/>
      </c>
      <c r="S4279" s="7" t="str">
        <f t="shared" si="1027"/>
        <v/>
      </c>
      <c r="T4279" s="7" t="str">
        <f t="shared" si="1028"/>
        <v/>
      </c>
      <c r="X4279" s="154">
        <f t="shared" si="1029"/>
        <v>0</v>
      </c>
      <c r="AB4279" t="str">
        <f t="shared" si="1030"/>
        <v/>
      </c>
      <c r="AC4279" s="5" t="str">
        <f t="shared" si="1031"/>
        <v/>
      </c>
      <c r="AD4279" s="5" t="str">
        <f t="shared" si="1032"/>
        <v/>
      </c>
      <c r="AE4279" s="12">
        <f t="shared" si="1026"/>
        <v>0</v>
      </c>
    </row>
    <row r="4280" spans="13:31">
      <c r="M4280" s="7">
        <f t="shared" si="1033"/>
        <v>0</v>
      </c>
      <c r="N4280" s="220" t="str">
        <f t="shared" si="1038"/>
        <v/>
      </c>
      <c r="O4280" s="7">
        <f t="shared" si="1034"/>
        <v>0</v>
      </c>
      <c r="P4280" s="7" t="str">
        <f t="shared" si="1035"/>
        <v/>
      </c>
      <c r="Q4280" s="7" t="str">
        <f t="shared" si="1036"/>
        <v/>
      </c>
      <c r="R4280" s="7" t="str">
        <f t="shared" si="1037"/>
        <v/>
      </c>
      <c r="S4280" s="7" t="str">
        <f t="shared" si="1027"/>
        <v/>
      </c>
      <c r="T4280" s="7" t="str">
        <f t="shared" si="1028"/>
        <v/>
      </c>
      <c r="X4280" s="153">
        <f t="shared" si="1029"/>
        <v>0</v>
      </c>
      <c r="AB4280" t="str">
        <f t="shared" si="1030"/>
        <v/>
      </c>
      <c r="AC4280" s="5" t="str">
        <f t="shared" si="1031"/>
        <v/>
      </c>
      <c r="AD4280" s="5" t="str">
        <f t="shared" si="1032"/>
        <v/>
      </c>
      <c r="AE4280" s="12">
        <f t="shared" si="1026"/>
        <v>0</v>
      </c>
    </row>
    <row r="4281" spans="13:31">
      <c r="M4281" s="7">
        <f t="shared" si="1033"/>
        <v>0</v>
      </c>
      <c r="N4281" s="220" t="str">
        <f t="shared" si="1038"/>
        <v/>
      </c>
      <c r="O4281" s="7">
        <f t="shared" si="1034"/>
        <v>0</v>
      </c>
      <c r="P4281" s="7" t="str">
        <f t="shared" si="1035"/>
        <v/>
      </c>
      <c r="Q4281" s="7" t="str">
        <f t="shared" si="1036"/>
        <v/>
      </c>
      <c r="R4281" s="7" t="str">
        <f t="shared" si="1037"/>
        <v/>
      </c>
      <c r="S4281" s="7" t="str">
        <f t="shared" si="1027"/>
        <v/>
      </c>
      <c r="T4281" s="7" t="str">
        <f t="shared" si="1028"/>
        <v/>
      </c>
      <c r="X4281" s="154">
        <f t="shared" si="1029"/>
        <v>0</v>
      </c>
      <c r="AB4281" t="str">
        <f t="shared" si="1030"/>
        <v/>
      </c>
      <c r="AC4281" s="5" t="str">
        <f t="shared" si="1031"/>
        <v/>
      </c>
      <c r="AD4281" s="5" t="str">
        <f t="shared" si="1032"/>
        <v/>
      </c>
      <c r="AE4281" s="12">
        <f t="shared" si="1026"/>
        <v>0</v>
      </c>
    </row>
    <row r="4282" spans="13:31">
      <c r="M4282" s="7">
        <f t="shared" si="1033"/>
        <v>0</v>
      </c>
      <c r="N4282" s="220" t="str">
        <f t="shared" si="1038"/>
        <v/>
      </c>
      <c r="O4282" s="7">
        <f t="shared" si="1034"/>
        <v>0</v>
      </c>
      <c r="P4282" s="7" t="str">
        <f t="shared" si="1035"/>
        <v/>
      </c>
      <c r="Q4282" s="7" t="str">
        <f t="shared" si="1036"/>
        <v/>
      </c>
      <c r="R4282" s="7" t="str">
        <f t="shared" si="1037"/>
        <v/>
      </c>
      <c r="S4282" s="7" t="str">
        <f t="shared" si="1027"/>
        <v/>
      </c>
      <c r="T4282" s="7" t="str">
        <f t="shared" si="1028"/>
        <v/>
      </c>
      <c r="X4282" s="153">
        <f t="shared" si="1029"/>
        <v>0</v>
      </c>
      <c r="AB4282" t="str">
        <f t="shared" si="1030"/>
        <v/>
      </c>
      <c r="AC4282" s="5" t="str">
        <f t="shared" si="1031"/>
        <v/>
      </c>
      <c r="AD4282" s="5" t="str">
        <f t="shared" si="1032"/>
        <v/>
      </c>
      <c r="AE4282" s="12">
        <f t="shared" si="1026"/>
        <v>0</v>
      </c>
    </row>
    <row r="4283" spans="13:31">
      <c r="M4283" s="7">
        <f t="shared" si="1033"/>
        <v>0</v>
      </c>
      <c r="N4283" s="220" t="str">
        <f t="shared" si="1038"/>
        <v/>
      </c>
      <c r="O4283" s="7">
        <f t="shared" si="1034"/>
        <v>0</v>
      </c>
      <c r="P4283" s="7" t="str">
        <f t="shared" si="1035"/>
        <v/>
      </c>
      <c r="Q4283" s="7" t="str">
        <f t="shared" si="1036"/>
        <v/>
      </c>
      <c r="R4283" s="7" t="str">
        <f t="shared" si="1037"/>
        <v/>
      </c>
      <c r="S4283" s="7" t="str">
        <f t="shared" si="1027"/>
        <v/>
      </c>
      <c r="T4283" s="7" t="str">
        <f t="shared" si="1028"/>
        <v/>
      </c>
      <c r="X4283" s="154">
        <f t="shared" si="1029"/>
        <v>0</v>
      </c>
      <c r="AB4283" t="str">
        <f t="shared" si="1030"/>
        <v/>
      </c>
      <c r="AC4283" s="5" t="str">
        <f t="shared" si="1031"/>
        <v/>
      </c>
      <c r="AD4283" s="5" t="str">
        <f t="shared" si="1032"/>
        <v/>
      </c>
      <c r="AE4283" s="12">
        <f t="shared" ref="AE4283:AE4346" si="1039">X4283</f>
        <v>0</v>
      </c>
    </row>
    <row r="4284" spans="13:31">
      <c r="M4284" s="7">
        <f t="shared" si="1033"/>
        <v>0</v>
      </c>
      <c r="N4284" s="220" t="str">
        <f t="shared" si="1038"/>
        <v/>
      </c>
      <c r="O4284" s="7">
        <f t="shared" si="1034"/>
        <v>0</v>
      </c>
      <c r="P4284" s="7" t="str">
        <f t="shared" si="1035"/>
        <v/>
      </c>
      <c r="Q4284" s="7" t="str">
        <f t="shared" si="1036"/>
        <v/>
      </c>
      <c r="R4284" s="7" t="str">
        <f t="shared" si="1037"/>
        <v/>
      </c>
      <c r="S4284" s="7" t="str">
        <f t="shared" si="1027"/>
        <v/>
      </c>
      <c r="T4284" s="7" t="str">
        <f t="shared" si="1028"/>
        <v/>
      </c>
      <c r="X4284" s="153">
        <f t="shared" si="1029"/>
        <v>0</v>
      </c>
      <c r="AB4284" t="str">
        <f t="shared" si="1030"/>
        <v/>
      </c>
      <c r="AC4284" s="5" t="str">
        <f t="shared" si="1031"/>
        <v/>
      </c>
      <c r="AD4284" s="5" t="str">
        <f t="shared" si="1032"/>
        <v/>
      </c>
      <c r="AE4284" s="12">
        <f t="shared" si="1039"/>
        <v>0</v>
      </c>
    </row>
    <row r="4285" spans="13:31">
      <c r="M4285" s="7">
        <f t="shared" si="1033"/>
        <v>0</v>
      </c>
      <c r="N4285" s="220" t="str">
        <f t="shared" si="1038"/>
        <v/>
      </c>
      <c r="O4285" s="7">
        <f t="shared" si="1034"/>
        <v>0</v>
      </c>
      <c r="P4285" s="7" t="str">
        <f t="shared" si="1035"/>
        <v/>
      </c>
      <c r="Q4285" s="7" t="str">
        <f t="shared" si="1036"/>
        <v/>
      </c>
      <c r="R4285" s="7" t="str">
        <f t="shared" si="1037"/>
        <v/>
      </c>
      <c r="S4285" s="7" t="str">
        <f t="shared" si="1027"/>
        <v/>
      </c>
      <c r="T4285" s="7" t="str">
        <f t="shared" si="1028"/>
        <v/>
      </c>
      <c r="X4285" s="154">
        <f t="shared" si="1029"/>
        <v>0</v>
      </c>
      <c r="AB4285" t="str">
        <f t="shared" si="1030"/>
        <v/>
      </c>
      <c r="AC4285" s="5" t="str">
        <f t="shared" si="1031"/>
        <v/>
      </c>
      <c r="AD4285" s="5" t="str">
        <f t="shared" si="1032"/>
        <v/>
      </c>
      <c r="AE4285" s="12">
        <f t="shared" si="1039"/>
        <v>0</v>
      </c>
    </row>
    <row r="4286" spans="13:31">
      <c r="M4286" s="7">
        <f t="shared" si="1033"/>
        <v>0</v>
      </c>
      <c r="N4286" s="220" t="str">
        <f t="shared" si="1038"/>
        <v/>
      </c>
      <c r="O4286" s="7">
        <f t="shared" si="1034"/>
        <v>0</v>
      </c>
      <c r="P4286" s="7" t="str">
        <f t="shared" si="1035"/>
        <v/>
      </c>
      <c r="Q4286" s="7" t="str">
        <f t="shared" si="1036"/>
        <v/>
      </c>
      <c r="R4286" s="7" t="str">
        <f t="shared" si="1037"/>
        <v/>
      </c>
      <c r="S4286" s="7" t="str">
        <f t="shared" si="1027"/>
        <v/>
      </c>
      <c r="T4286" s="7" t="str">
        <f t="shared" si="1028"/>
        <v/>
      </c>
      <c r="X4286" s="153">
        <f t="shared" si="1029"/>
        <v>0</v>
      </c>
      <c r="AB4286" t="str">
        <f t="shared" si="1030"/>
        <v/>
      </c>
      <c r="AC4286" s="5" t="str">
        <f t="shared" si="1031"/>
        <v/>
      </c>
      <c r="AD4286" s="5" t="str">
        <f t="shared" si="1032"/>
        <v/>
      </c>
      <c r="AE4286" s="12">
        <f t="shared" si="1039"/>
        <v>0</v>
      </c>
    </row>
    <row r="4287" spans="13:31">
      <c r="M4287" s="7">
        <f t="shared" si="1033"/>
        <v>0</v>
      </c>
      <c r="N4287" s="220" t="str">
        <f t="shared" si="1038"/>
        <v/>
      </c>
      <c r="O4287" s="7">
        <f t="shared" si="1034"/>
        <v>0</v>
      </c>
      <c r="P4287" s="7" t="str">
        <f t="shared" si="1035"/>
        <v/>
      </c>
      <c r="Q4287" s="7" t="str">
        <f t="shared" si="1036"/>
        <v/>
      </c>
      <c r="R4287" s="7" t="str">
        <f t="shared" si="1037"/>
        <v/>
      </c>
      <c r="S4287" s="7" t="str">
        <f t="shared" si="1027"/>
        <v/>
      </c>
      <c r="T4287" s="7" t="str">
        <f t="shared" si="1028"/>
        <v/>
      </c>
      <c r="X4287" s="154">
        <f t="shared" si="1029"/>
        <v>0</v>
      </c>
      <c r="AB4287" t="str">
        <f t="shared" si="1030"/>
        <v/>
      </c>
      <c r="AC4287" s="5" t="str">
        <f t="shared" si="1031"/>
        <v/>
      </c>
      <c r="AD4287" s="5" t="str">
        <f t="shared" si="1032"/>
        <v/>
      </c>
      <c r="AE4287" s="12">
        <f t="shared" si="1039"/>
        <v>0</v>
      </c>
    </row>
    <row r="4288" spans="13:31">
      <c r="M4288" s="7">
        <f t="shared" si="1033"/>
        <v>0</v>
      </c>
      <c r="N4288" s="220" t="str">
        <f t="shared" si="1038"/>
        <v/>
      </c>
      <c r="O4288" s="7">
        <f t="shared" si="1034"/>
        <v>0</v>
      </c>
      <c r="P4288" s="7" t="str">
        <f t="shared" si="1035"/>
        <v/>
      </c>
      <c r="Q4288" s="7" t="str">
        <f t="shared" si="1036"/>
        <v/>
      </c>
      <c r="R4288" s="7" t="str">
        <f t="shared" si="1037"/>
        <v/>
      </c>
      <c r="S4288" s="7" t="str">
        <f t="shared" si="1027"/>
        <v/>
      </c>
      <c r="T4288" s="7" t="str">
        <f t="shared" si="1028"/>
        <v/>
      </c>
      <c r="X4288" s="153">
        <f t="shared" si="1029"/>
        <v>0</v>
      </c>
      <c r="AB4288" t="str">
        <f t="shared" si="1030"/>
        <v/>
      </c>
      <c r="AC4288" s="5" t="str">
        <f t="shared" si="1031"/>
        <v/>
      </c>
      <c r="AD4288" s="5" t="str">
        <f t="shared" si="1032"/>
        <v/>
      </c>
      <c r="AE4288" s="12">
        <f t="shared" si="1039"/>
        <v>0</v>
      </c>
    </row>
    <row r="4289" spans="13:31">
      <c r="M4289" s="7">
        <f t="shared" si="1033"/>
        <v>0</v>
      </c>
      <c r="N4289" s="220" t="str">
        <f t="shared" si="1038"/>
        <v/>
      </c>
      <c r="O4289" s="7">
        <f t="shared" si="1034"/>
        <v>0</v>
      </c>
      <c r="P4289" s="7" t="str">
        <f t="shared" si="1035"/>
        <v/>
      </c>
      <c r="Q4289" s="7" t="str">
        <f t="shared" si="1036"/>
        <v/>
      </c>
      <c r="R4289" s="7" t="str">
        <f t="shared" si="1037"/>
        <v/>
      </c>
      <c r="S4289" s="7" t="str">
        <f t="shared" si="1027"/>
        <v/>
      </c>
      <c r="T4289" s="7" t="str">
        <f t="shared" si="1028"/>
        <v/>
      </c>
      <c r="X4289" s="154">
        <f t="shared" si="1029"/>
        <v>0</v>
      </c>
      <c r="AB4289" t="str">
        <f t="shared" si="1030"/>
        <v/>
      </c>
      <c r="AC4289" s="5" t="str">
        <f t="shared" si="1031"/>
        <v/>
      </c>
      <c r="AD4289" s="5" t="str">
        <f t="shared" si="1032"/>
        <v/>
      </c>
      <c r="AE4289" s="12">
        <f t="shared" si="1039"/>
        <v>0</v>
      </c>
    </row>
    <row r="4290" spans="13:31">
      <c r="M4290" s="7">
        <f t="shared" si="1033"/>
        <v>0</v>
      </c>
      <c r="N4290" s="220" t="str">
        <f t="shared" si="1038"/>
        <v/>
      </c>
      <c r="O4290" s="7">
        <f t="shared" si="1034"/>
        <v>0</v>
      </c>
      <c r="P4290" s="7" t="str">
        <f t="shared" si="1035"/>
        <v/>
      </c>
      <c r="Q4290" s="7" t="str">
        <f t="shared" si="1036"/>
        <v/>
      </c>
      <c r="R4290" s="7" t="str">
        <f t="shared" si="1037"/>
        <v/>
      </c>
      <c r="S4290" s="7" t="str">
        <f t="shared" si="1027"/>
        <v/>
      </c>
      <c r="T4290" s="7" t="str">
        <f t="shared" si="1028"/>
        <v/>
      </c>
      <c r="X4290" s="153">
        <f t="shared" si="1029"/>
        <v>0</v>
      </c>
      <c r="AB4290" t="str">
        <f t="shared" si="1030"/>
        <v/>
      </c>
      <c r="AC4290" s="5" t="str">
        <f t="shared" si="1031"/>
        <v/>
      </c>
      <c r="AD4290" s="5" t="str">
        <f t="shared" si="1032"/>
        <v/>
      </c>
      <c r="AE4290" s="12">
        <f t="shared" si="1039"/>
        <v>0</v>
      </c>
    </row>
    <row r="4291" spans="13:31">
      <c r="M4291" s="7">
        <f t="shared" si="1033"/>
        <v>0</v>
      </c>
      <c r="N4291" s="220" t="str">
        <f t="shared" si="1038"/>
        <v/>
      </c>
      <c r="O4291" s="7">
        <f t="shared" si="1034"/>
        <v>0</v>
      </c>
      <c r="P4291" s="7" t="str">
        <f t="shared" si="1035"/>
        <v/>
      </c>
      <c r="Q4291" s="7" t="str">
        <f t="shared" si="1036"/>
        <v/>
      </c>
      <c r="R4291" s="7" t="str">
        <f t="shared" si="1037"/>
        <v/>
      </c>
      <c r="S4291" s="7" t="str">
        <f t="shared" ref="S4291:S4354" si="1040">IFERROR(IF(N4291&lt;0,-O4291,""),"")</f>
        <v/>
      </c>
      <c r="T4291" s="7" t="str">
        <f t="shared" ref="T4291:T4354" si="1041">IFERROR(IF(AND(K4291&lt;&gt;"",H4291&lt;&gt;"",K4291=H4291),L4291,""),"")</f>
        <v/>
      </c>
      <c r="X4291" s="154">
        <f t="shared" ref="X4291:X4354" si="1042">IFERROR(IF(H4291="",K4291*J4291,W4291*V4291),"")</f>
        <v>0</v>
      </c>
      <c r="AB4291" t="str">
        <f t="shared" ref="AB4291:AB4354" si="1043">IF(C4291=0,"",C4291)</f>
        <v/>
      </c>
      <c r="AC4291" s="5" t="str">
        <f t="shared" ref="AC4291:AC4354" si="1044">IF(D4291=0,"",D4291)</f>
        <v/>
      </c>
      <c r="AD4291" s="5" t="str">
        <f t="shared" ref="AD4291:AD4354" si="1045">IF(F4291=0,"",F4291)</f>
        <v/>
      </c>
      <c r="AE4291" s="12">
        <f t="shared" si="1039"/>
        <v>0</v>
      </c>
    </row>
    <row r="4292" spans="13:31">
      <c r="M4292" s="7">
        <f t="shared" ref="M4292:M4355" si="1046">IFERROR(K4292-H4292,"")</f>
        <v>0</v>
      </c>
      <c r="N4292" s="220" t="str">
        <f t="shared" si="1038"/>
        <v/>
      </c>
      <c r="O4292" s="7">
        <f t="shared" ref="O4292:O4355" si="1047">IFERROR(M4292*J4292,"")</f>
        <v>0</v>
      </c>
      <c r="P4292" s="7" t="str">
        <f t="shared" ref="P4292:P4355" si="1048">IFERROR(IF(N4292&gt;5%,O4292*((N4292-5%)/N4292),""),"")</f>
        <v/>
      </c>
      <c r="Q4292" s="7" t="str">
        <f t="shared" ref="Q4292:Q4355" si="1049">IFERROR(IF(N4292&gt;0,O4292*(MIN(N4292,5%)/N4292),""),"")</f>
        <v/>
      </c>
      <c r="R4292" s="7" t="str">
        <f t="shared" ref="R4292:R4355" si="1050">IFERROR(IF(AND(K4292&gt;0,H4292="",L4292&lt;&gt;0),L4292,""),"")</f>
        <v/>
      </c>
      <c r="S4292" s="7" t="str">
        <f t="shared" si="1040"/>
        <v/>
      </c>
      <c r="T4292" s="7" t="str">
        <f t="shared" si="1041"/>
        <v/>
      </c>
      <c r="X4292" s="153">
        <f t="shared" si="1042"/>
        <v>0</v>
      </c>
      <c r="AB4292" t="str">
        <f t="shared" si="1043"/>
        <v/>
      </c>
      <c r="AC4292" s="5" t="str">
        <f t="shared" si="1044"/>
        <v/>
      </c>
      <c r="AD4292" s="5" t="str">
        <f t="shared" si="1045"/>
        <v/>
      </c>
      <c r="AE4292" s="12">
        <f t="shared" si="1039"/>
        <v>0</v>
      </c>
    </row>
    <row r="4293" spans="13:31">
      <c r="M4293" s="7">
        <f t="shared" si="1046"/>
        <v>0</v>
      </c>
      <c r="N4293" s="220" t="str">
        <f t="shared" ref="N4293:N4356" si="1051">IFERROR(M4293/H4293,"")</f>
        <v/>
      </c>
      <c r="O4293" s="7">
        <f t="shared" si="1047"/>
        <v>0</v>
      </c>
      <c r="P4293" s="7" t="str">
        <f t="shared" si="1048"/>
        <v/>
      </c>
      <c r="Q4293" s="7" t="str">
        <f t="shared" si="1049"/>
        <v/>
      </c>
      <c r="R4293" s="7" t="str">
        <f t="shared" si="1050"/>
        <v/>
      </c>
      <c r="S4293" s="7" t="str">
        <f t="shared" si="1040"/>
        <v/>
      </c>
      <c r="T4293" s="7" t="str">
        <f t="shared" si="1041"/>
        <v/>
      </c>
      <c r="X4293" s="154">
        <f t="shared" si="1042"/>
        <v>0</v>
      </c>
      <c r="AB4293" t="str">
        <f t="shared" si="1043"/>
        <v/>
      </c>
      <c r="AC4293" s="5" t="str">
        <f t="shared" si="1044"/>
        <v/>
      </c>
      <c r="AD4293" s="5" t="str">
        <f t="shared" si="1045"/>
        <v/>
      </c>
      <c r="AE4293" s="12">
        <f t="shared" si="1039"/>
        <v>0</v>
      </c>
    </row>
    <row r="4294" spans="13:31">
      <c r="M4294" s="7">
        <f t="shared" si="1046"/>
        <v>0</v>
      </c>
      <c r="N4294" s="220" t="str">
        <f t="shared" si="1051"/>
        <v/>
      </c>
      <c r="O4294" s="7">
        <f t="shared" si="1047"/>
        <v>0</v>
      </c>
      <c r="P4294" s="7" t="str">
        <f t="shared" si="1048"/>
        <v/>
      </c>
      <c r="Q4294" s="7" t="str">
        <f t="shared" si="1049"/>
        <v/>
      </c>
      <c r="R4294" s="7" t="str">
        <f t="shared" si="1050"/>
        <v/>
      </c>
      <c r="S4294" s="7" t="str">
        <f t="shared" si="1040"/>
        <v/>
      </c>
      <c r="T4294" s="7" t="str">
        <f t="shared" si="1041"/>
        <v/>
      </c>
      <c r="X4294" s="153">
        <f t="shared" si="1042"/>
        <v>0</v>
      </c>
      <c r="AB4294" t="str">
        <f t="shared" si="1043"/>
        <v/>
      </c>
      <c r="AC4294" s="5" t="str">
        <f t="shared" si="1044"/>
        <v/>
      </c>
      <c r="AD4294" s="5" t="str">
        <f t="shared" si="1045"/>
        <v/>
      </c>
      <c r="AE4294" s="12">
        <f t="shared" si="1039"/>
        <v>0</v>
      </c>
    </row>
    <row r="4295" spans="13:31">
      <c r="M4295" s="7">
        <f t="shared" si="1046"/>
        <v>0</v>
      </c>
      <c r="N4295" s="220" t="str">
        <f t="shared" si="1051"/>
        <v/>
      </c>
      <c r="O4295" s="7">
        <f t="shared" si="1047"/>
        <v>0</v>
      </c>
      <c r="P4295" s="7" t="str">
        <f t="shared" si="1048"/>
        <v/>
      </c>
      <c r="Q4295" s="7" t="str">
        <f t="shared" si="1049"/>
        <v/>
      </c>
      <c r="R4295" s="7" t="str">
        <f t="shared" si="1050"/>
        <v/>
      </c>
      <c r="S4295" s="7" t="str">
        <f t="shared" si="1040"/>
        <v/>
      </c>
      <c r="T4295" s="7" t="str">
        <f t="shared" si="1041"/>
        <v/>
      </c>
      <c r="X4295" s="154">
        <f t="shared" si="1042"/>
        <v>0</v>
      </c>
      <c r="AB4295" t="str">
        <f t="shared" si="1043"/>
        <v/>
      </c>
      <c r="AC4295" s="5" t="str">
        <f t="shared" si="1044"/>
        <v/>
      </c>
      <c r="AD4295" s="5" t="str">
        <f t="shared" si="1045"/>
        <v/>
      </c>
      <c r="AE4295" s="12">
        <f t="shared" si="1039"/>
        <v>0</v>
      </c>
    </row>
    <row r="4296" spans="13:31">
      <c r="M4296" s="7">
        <f t="shared" si="1046"/>
        <v>0</v>
      </c>
      <c r="N4296" s="220" t="str">
        <f t="shared" si="1051"/>
        <v/>
      </c>
      <c r="O4296" s="7">
        <f t="shared" si="1047"/>
        <v>0</v>
      </c>
      <c r="P4296" s="7" t="str">
        <f t="shared" si="1048"/>
        <v/>
      </c>
      <c r="Q4296" s="7" t="str">
        <f t="shared" si="1049"/>
        <v/>
      </c>
      <c r="R4296" s="7" t="str">
        <f t="shared" si="1050"/>
        <v/>
      </c>
      <c r="S4296" s="7" t="str">
        <f t="shared" si="1040"/>
        <v/>
      </c>
      <c r="T4296" s="7" t="str">
        <f t="shared" si="1041"/>
        <v/>
      </c>
      <c r="X4296" s="153">
        <f t="shared" si="1042"/>
        <v>0</v>
      </c>
      <c r="AB4296" t="str">
        <f t="shared" si="1043"/>
        <v/>
      </c>
      <c r="AC4296" s="5" t="str">
        <f t="shared" si="1044"/>
        <v/>
      </c>
      <c r="AD4296" s="5" t="str">
        <f t="shared" si="1045"/>
        <v/>
      </c>
      <c r="AE4296" s="12">
        <f t="shared" si="1039"/>
        <v>0</v>
      </c>
    </row>
    <row r="4297" spans="13:31">
      <c r="M4297" s="7">
        <f t="shared" si="1046"/>
        <v>0</v>
      </c>
      <c r="N4297" s="220" t="str">
        <f t="shared" si="1051"/>
        <v/>
      </c>
      <c r="O4297" s="7">
        <f t="shared" si="1047"/>
        <v>0</v>
      </c>
      <c r="P4297" s="7" t="str">
        <f t="shared" si="1048"/>
        <v/>
      </c>
      <c r="Q4297" s="7" t="str">
        <f t="shared" si="1049"/>
        <v/>
      </c>
      <c r="R4297" s="7" t="str">
        <f t="shared" si="1050"/>
        <v/>
      </c>
      <c r="S4297" s="7" t="str">
        <f t="shared" si="1040"/>
        <v/>
      </c>
      <c r="T4297" s="7" t="str">
        <f t="shared" si="1041"/>
        <v/>
      </c>
      <c r="X4297" s="154">
        <f t="shared" si="1042"/>
        <v>0</v>
      </c>
      <c r="AB4297" t="str">
        <f t="shared" si="1043"/>
        <v/>
      </c>
      <c r="AC4297" s="5" t="str">
        <f t="shared" si="1044"/>
        <v/>
      </c>
      <c r="AD4297" s="5" t="str">
        <f t="shared" si="1045"/>
        <v/>
      </c>
      <c r="AE4297" s="12">
        <f t="shared" si="1039"/>
        <v>0</v>
      </c>
    </row>
    <row r="4298" spans="13:31">
      <c r="M4298" s="7">
        <f t="shared" si="1046"/>
        <v>0</v>
      </c>
      <c r="N4298" s="220" t="str">
        <f t="shared" si="1051"/>
        <v/>
      </c>
      <c r="O4298" s="7">
        <f t="shared" si="1047"/>
        <v>0</v>
      </c>
      <c r="P4298" s="7" t="str">
        <f t="shared" si="1048"/>
        <v/>
      </c>
      <c r="Q4298" s="7" t="str">
        <f t="shared" si="1049"/>
        <v/>
      </c>
      <c r="R4298" s="7" t="str">
        <f t="shared" si="1050"/>
        <v/>
      </c>
      <c r="S4298" s="7" t="str">
        <f t="shared" si="1040"/>
        <v/>
      </c>
      <c r="T4298" s="7" t="str">
        <f t="shared" si="1041"/>
        <v/>
      </c>
      <c r="X4298" s="153">
        <f t="shared" si="1042"/>
        <v>0</v>
      </c>
      <c r="AB4298" t="str">
        <f t="shared" si="1043"/>
        <v/>
      </c>
      <c r="AC4298" s="5" t="str">
        <f t="shared" si="1044"/>
        <v/>
      </c>
      <c r="AD4298" s="5" t="str">
        <f t="shared" si="1045"/>
        <v/>
      </c>
      <c r="AE4298" s="12">
        <f t="shared" si="1039"/>
        <v>0</v>
      </c>
    </row>
    <row r="4299" spans="13:31">
      <c r="M4299" s="7">
        <f t="shared" si="1046"/>
        <v>0</v>
      </c>
      <c r="N4299" s="220" t="str">
        <f t="shared" si="1051"/>
        <v/>
      </c>
      <c r="O4299" s="7">
        <f t="shared" si="1047"/>
        <v>0</v>
      </c>
      <c r="P4299" s="7" t="str">
        <f t="shared" si="1048"/>
        <v/>
      </c>
      <c r="Q4299" s="7" t="str">
        <f t="shared" si="1049"/>
        <v/>
      </c>
      <c r="R4299" s="7" t="str">
        <f t="shared" si="1050"/>
        <v/>
      </c>
      <c r="S4299" s="7" t="str">
        <f t="shared" si="1040"/>
        <v/>
      </c>
      <c r="T4299" s="7" t="str">
        <f t="shared" si="1041"/>
        <v/>
      </c>
      <c r="X4299" s="154">
        <f t="shared" si="1042"/>
        <v>0</v>
      </c>
      <c r="AB4299" t="str">
        <f t="shared" si="1043"/>
        <v/>
      </c>
      <c r="AC4299" s="5" t="str">
        <f t="shared" si="1044"/>
        <v/>
      </c>
      <c r="AD4299" s="5" t="str">
        <f t="shared" si="1045"/>
        <v/>
      </c>
      <c r="AE4299" s="12">
        <f t="shared" si="1039"/>
        <v>0</v>
      </c>
    </row>
    <row r="4300" spans="13:31">
      <c r="M4300" s="7">
        <f t="shared" si="1046"/>
        <v>0</v>
      </c>
      <c r="N4300" s="220" t="str">
        <f t="shared" si="1051"/>
        <v/>
      </c>
      <c r="O4300" s="7">
        <f t="shared" si="1047"/>
        <v>0</v>
      </c>
      <c r="P4300" s="7" t="str">
        <f t="shared" si="1048"/>
        <v/>
      </c>
      <c r="Q4300" s="7" t="str">
        <f t="shared" si="1049"/>
        <v/>
      </c>
      <c r="R4300" s="7" t="str">
        <f t="shared" si="1050"/>
        <v/>
      </c>
      <c r="S4300" s="7" t="str">
        <f t="shared" si="1040"/>
        <v/>
      </c>
      <c r="T4300" s="7" t="str">
        <f t="shared" si="1041"/>
        <v/>
      </c>
      <c r="X4300" s="153">
        <f t="shared" si="1042"/>
        <v>0</v>
      </c>
      <c r="AB4300" t="str">
        <f t="shared" si="1043"/>
        <v/>
      </c>
      <c r="AC4300" s="5" t="str">
        <f t="shared" si="1044"/>
        <v/>
      </c>
      <c r="AD4300" s="5" t="str">
        <f t="shared" si="1045"/>
        <v/>
      </c>
      <c r="AE4300" s="12">
        <f t="shared" si="1039"/>
        <v>0</v>
      </c>
    </row>
    <row r="4301" spans="13:31">
      <c r="M4301" s="7">
        <f t="shared" si="1046"/>
        <v>0</v>
      </c>
      <c r="N4301" s="220" t="str">
        <f t="shared" si="1051"/>
        <v/>
      </c>
      <c r="O4301" s="7">
        <f t="shared" si="1047"/>
        <v>0</v>
      </c>
      <c r="P4301" s="7" t="str">
        <f t="shared" si="1048"/>
        <v/>
      </c>
      <c r="Q4301" s="7" t="str">
        <f t="shared" si="1049"/>
        <v/>
      </c>
      <c r="R4301" s="7" t="str">
        <f t="shared" si="1050"/>
        <v/>
      </c>
      <c r="S4301" s="7" t="str">
        <f t="shared" si="1040"/>
        <v/>
      </c>
      <c r="T4301" s="7" t="str">
        <f t="shared" si="1041"/>
        <v/>
      </c>
      <c r="X4301" s="154">
        <f t="shared" si="1042"/>
        <v>0</v>
      </c>
      <c r="AB4301" t="str">
        <f t="shared" si="1043"/>
        <v/>
      </c>
      <c r="AC4301" s="5" t="str">
        <f t="shared" si="1044"/>
        <v/>
      </c>
      <c r="AD4301" s="5" t="str">
        <f t="shared" si="1045"/>
        <v/>
      </c>
      <c r="AE4301" s="12">
        <f t="shared" si="1039"/>
        <v>0</v>
      </c>
    </row>
    <row r="4302" spans="13:31">
      <c r="M4302" s="7">
        <f t="shared" si="1046"/>
        <v>0</v>
      </c>
      <c r="N4302" s="220" t="str">
        <f t="shared" si="1051"/>
        <v/>
      </c>
      <c r="O4302" s="7">
        <f t="shared" si="1047"/>
        <v>0</v>
      </c>
      <c r="P4302" s="7" t="str">
        <f t="shared" si="1048"/>
        <v/>
      </c>
      <c r="Q4302" s="7" t="str">
        <f t="shared" si="1049"/>
        <v/>
      </c>
      <c r="R4302" s="7" t="str">
        <f t="shared" si="1050"/>
        <v/>
      </c>
      <c r="S4302" s="7" t="str">
        <f t="shared" si="1040"/>
        <v/>
      </c>
      <c r="T4302" s="7" t="str">
        <f t="shared" si="1041"/>
        <v/>
      </c>
      <c r="X4302" s="153">
        <f t="shared" si="1042"/>
        <v>0</v>
      </c>
      <c r="AB4302" t="str">
        <f t="shared" si="1043"/>
        <v/>
      </c>
      <c r="AC4302" s="5" t="str">
        <f t="shared" si="1044"/>
        <v/>
      </c>
      <c r="AD4302" s="5" t="str">
        <f t="shared" si="1045"/>
        <v/>
      </c>
      <c r="AE4302" s="12">
        <f t="shared" si="1039"/>
        <v>0</v>
      </c>
    </row>
    <row r="4303" spans="13:31">
      <c r="M4303" s="7">
        <f t="shared" si="1046"/>
        <v>0</v>
      </c>
      <c r="N4303" s="220" t="str">
        <f t="shared" si="1051"/>
        <v/>
      </c>
      <c r="O4303" s="7">
        <f t="shared" si="1047"/>
        <v>0</v>
      </c>
      <c r="P4303" s="7" t="str">
        <f t="shared" si="1048"/>
        <v/>
      </c>
      <c r="Q4303" s="7" t="str">
        <f t="shared" si="1049"/>
        <v/>
      </c>
      <c r="R4303" s="7" t="str">
        <f t="shared" si="1050"/>
        <v/>
      </c>
      <c r="S4303" s="7" t="str">
        <f t="shared" si="1040"/>
        <v/>
      </c>
      <c r="T4303" s="7" t="str">
        <f t="shared" si="1041"/>
        <v/>
      </c>
      <c r="X4303" s="154">
        <f t="shared" si="1042"/>
        <v>0</v>
      </c>
      <c r="AB4303" t="str">
        <f t="shared" si="1043"/>
        <v/>
      </c>
      <c r="AC4303" s="5" t="str">
        <f t="shared" si="1044"/>
        <v/>
      </c>
      <c r="AD4303" s="5" t="str">
        <f t="shared" si="1045"/>
        <v/>
      </c>
      <c r="AE4303" s="12">
        <f t="shared" si="1039"/>
        <v>0</v>
      </c>
    </row>
    <row r="4304" spans="13:31">
      <c r="M4304" s="7">
        <f t="shared" si="1046"/>
        <v>0</v>
      </c>
      <c r="N4304" s="220" t="str">
        <f t="shared" si="1051"/>
        <v/>
      </c>
      <c r="O4304" s="7">
        <f t="shared" si="1047"/>
        <v>0</v>
      </c>
      <c r="P4304" s="7" t="str">
        <f t="shared" si="1048"/>
        <v/>
      </c>
      <c r="Q4304" s="7" t="str">
        <f t="shared" si="1049"/>
        <v/>
      </c>
      <c r="R4304" s="7" t="str">
        <f t="shared" si="1050"/>
        <v/>
      </c>
      <c r="S4304" s="7" t="str">
        <f t="shared" si="1040"/>
        <v/>
      </c>
      <c r="T4304" s="7" t="str">
        <f t="shared" si="1041"/>
        <v/>
      </c>
      <c r="X4304" s="153">
        <f t="shared" si="1042"/>
        <v>0</v>
      </c>
      <c r="AB4304" t="str">
        <f t="shared" si="1043"/>
        <v/>
      </c>
      <c r="AC4304" s="5" t="str">
        <f t="shared" si="1044"/>
        <v/>
      </c>
      <c r="AD4304" s="5" t="str">
        <f t="shared" si="1045"/>
        <v/>
      </c>
      <c r="AE4304" s="12">
        <f t="shared" si="1039"/>
        <v>0</v>
      </c>
    </row>
    <row r="4305" spans="13:31">
      <c r="M4305" s="7">
        <f t="shared" si="1046"/>
        <v>0</v>
      </c>
      <c r="N4305" s="220" t="str">
        <f t="shared" si="1051"/>
        <v/>
      </c>
      <c r="O4305" s="7">
        <f t="shared" si="1047"/>
        <v>0</v>
      </c>
      <c r="P4305" s="7" t="str">
        <f t="shared" si="1048"/>
        <v/>
      </c>
      <c r="Q4305" s="7" t="str">
        <f t="shared" si="1049"/>
        <v/>
      </c>
      <c r="R4305" s="7" t="str">
        <f t="shared" si="1050"/>
        <v/>
      </c>
      <c r="S4305" s="7" t="str">
        <f t="shared" si="1040"/>
        <v/>
      </c>
      <c r="T4305" s="7" t="str">
        <f t="shared" si="1041"/>
        <v/>
      </c>
      <c r="X4305" s="154">
        <f t="shared" si="1042"/>
        <v>0</v>
      </c>
      <c r="AB4305" t="str">
        <f t="shared" si="1043"/>
        <v/>
      </c>
      <c r="AC4305" s="5" t="str">
        <f t="shared" si="1044"/>
        <v/>
      </c>
      <c r="AD4305" s="5" t="str">
        <f t="shared" si="1045"/>
        <v/>
      </c>
      <c r="AE4305" s="12">
        <f t="shared" si="1039"/>
        <v>0</v>
      </c>
    </row>
    <row r="4306" spans="13:31">
      <c r="M4306" s="7">
        <f t="shared" si="1046"/>
        <v>0</v>
      </c>
      <c r="N4306" s="220" t="str">
        <f t="shared" si="1051"/>
        <v/>
      </c>
      <c r="O4306" s="7">
        <f t="shared" si="1047"/>
        <v>0</v>
      </c>
      <c r="P4306" s="7" t="str">
        <f t="shared" si="1048"/>
        <v/>
      </c>
      <c r="Q4306" s="7" t="str">
        <f t="shared" si="1049"/>
        <v/>
      </c>
      <c r="R4306" s="7" t="str">
        <f t="shared" si="1050"/>
        <v/>
      </c>
      <c r="S4306" s="7" t="str">
        <f t="shared" si="1040"/>
        <v/>
      </c>
      <c r="T4306" s="7" t="str">
        <f t="shared" si="1041"/>
        <v/>
      </c>
      <c r="X4306" s="153">
        <f t="shared" si="1042"/>
        <v>0</v>
      </c>
      <c r="AB4306" t="str">
        <f t="shared" si="1043"/>
        <v/>
      </c>
      <c r="AC4306" s="5" t="str">
        <f t="shared" si="1044"/>
        <v/>
      </c>
      <c r="AD4306" s="5" t="str">
        <f t="shared" si="1045"/>
        <v/>
      </c>
      <c r="AE4306" s="12">
        <f t="shared" si="1039"/>
        <v>0</v>
      </c>
    </row>
    <row r="4307" spans="13:31">
      <c r="M4307" s="7">
        <f t="shared" si="1046"/>
        <v>0</v>
      </c>
      <c r="N4307" s="220" t="str">
        <f t="shared" si="1051"/>
        <v/>
      </c>
      <c r="O4307" s="7">
        <f t="shared" si="1047"/>
        <v>0</v>
      </c>
      <c r="P4307" s="7" t="str">
        <f t="shared" si="1048"/>
        <v/>
      </c>
      <c r="Q4307" s="7" t="str">
        <f t="shared" si="1049"/>
        <v/>
      </c>
      <c r="R4307" s="7" t="str">
        <f t="shared" si="1050"/>
        <v/>
      </c>
      <c r="S4307" s="7" t="str">
        <f t="shared" si="1040"/>
        <v/>
      </c>
      <c r="T4307" s="7" t="str">
        <f t="shared" si="1041"/>
        <v/>
      </c>
      <c r="X4307" s="154">
        <f t="shared" si="1042"/>
        <v>0</v>
      </c>
      <c r="AB4307" t="str">
        <f t="shared" si="1043"/>
        <v/>
      </c>
      <c r="AC4307" s="5" t="str">
        <f t="shared" si="1044"/>
        <v/>
      </c>
      <c r="AD4307" s="5" t="str">
        <f t="shared" si="1045"/>
        <v/>
      </c>
      <c r="AE4307" s="12">
        <f t="shared" si="1039"/>
        <v>0</v>
      </c>
    </row>
    <row r="4308" spans="13:31">
      <c r="M4308" s="7">
        <f t="shared" si="1046"/>
        <v>0</v>
      </c>
      <c r="N4308" s="220" t="str">
        <f t="shared" si="1051"/>
        <v/>
      </c>
      <c r="O4308" s="7">
        <f t="shared" si="1047"/>
        <v>0</v>
      </c>
      <c r="P4308" s="7" t="str">
        <f t="shared" si="1048"/>
        <v/>
      </c>
      <c r="Q4308" s="7" t="str">
        <f t="shared" si="1049"/>
        <v/>
      </c>
      <c r="R4308" s="7" t="str">
        <f t="shared" si="1050"/>
        <v/>
      </c>
      <c r="S4308" s="7" t="str">
        <f t="shared" si="1040"/>
        <v/>
      </c>
      <c r="T4308" s="7" t="str">
        <f t="shared" si="1041"/>
        <v/>
      </c>
      <c r="X4308" s="153">
        <f t="shared" si="1042"/>
        <v>0</v>
      </c>
      <c r="AB4308" t="str">
        <f t="shared" si="1043"/>
        <v/>
      </c>
      <c r="AC4308" s="5" t="str">
        <f t="shared" si="1044"/>
        <v/>
      </c>
      <c r="AD4308" s="5" t="str">
        <f t="shared" si="1045"/>
        <v/>
      </c>
      <c r="AE4308" s="12">
        <f t="shared" si="1039"/>
        <v>0</v>
      </c>
    </row>
    <row r="4309" spans="13:31">
      <c r="M4309" s="7">
        <f t="shared" si="1046"/>
        <v>0</v>
      </c>
      <c r="N4309" s="220" t="str">
        <f t="shared" si="1051"/>
        <v/>
      </c>
      <c r="O4309" s="7">
        <f t="shared" si="1047"/>
        <v>0</v>
      </c>
      <c r="P4309" s="7" t="str">
        <f t="shared" si="1048"/>
        <v/>
      </c>
      <c r="Q4309" s="7" t="str">
        <f t="shared" si="1049"/>
        <v/>
      </c>
      <c r="R4309" s="7" t="str">
        <f t="shared" si="1050"/>
        <v/>
      </c>
      <c r="S4309" s="7" t="str">
        <f t="shared" si="1040"/>
        <v/>
      </c>
      <c r="T4309" s="7" t="str">
        <f t="shared" si="1041"/>
        <v/>
      </c>
      <c r="X4309" s="154">
        <f t="shared" si="1042"/>
        <v>0</v>
      </c>
      <c r="AB4309" t="str">
        <f t="shared" si="1043"/>
        <v/>
      </c>
      <c r="AC4309" s="5" t="str">
        <f t="shared" si="1044"/>
        <v/>
      </c>
      <c r="AD4309" s="5" t="str">
        <f t="shared" si="1045"/>
        <v/>
      </c>
      <c r="AE4309" s="12">
        <f t="shared" si="1039"/>
        <v>0</v>
      </c>
    </row>
    <row r="4310" spans="13:31">
      <c r="M4310" s="7">
        <f t="shared" si="1046"/>
        <v>0</v>
      </c>
      <c r="N4310" s="220" t="str">
        <f t="shared" si="1051"/>
        <v/>
      </c>
      <c r="O4310" s="7">
        <f t="shared" si="1047"/>
        <v>0</v>
      </c>
      <c r="P4310" s="7" t="str">
        <f t="shared" si="1048"/>
        <v/>
      </c>
      <c r="Q4310" s="7" t="str">
        <f t="shared" si="1049"/>
        <v/>
      </c>
      <c r="R4310" s="7" t="str">
        <f t="shared" si="1050"/>
        <v/>
      </c>
      <c r="S4310" s="7" t="str">
        <f t="shared" si="1040"/>
        <v/>
      </c>
      <c r="T4310" s="7" t="str">
        <f t="shared" si="1041"/>
        <v/>
      </c>
      <c r="X4310" s="153">
        <f t="shared" si="1042"/>
        <v>0</v>
      </c>
      <c r="AB4310" t="str">
        <f t="shared" si="1043"/>
        <v/>
      </c>
      <c r="AC4310" s="5" t="str">
        <f t="shared" si="1044"/>
        <v/>
      </c>
      <c r="AD4310" s="5" t="str">
        <f t="shared" si="1045"/>
        <v/>
      </c>
      <c r="AE4310" s="12">
        <f t="shared" si="1039"/>
        <v>0</v>
      </c>
    </row>
    <row r="4311" spans="13:31">
      <c r="M4311" s="7">
        <f t="shared" si="1046"/>
        <v>0</v>
      </c>
      <c r="N4311" s="220" t="str">
        <f t="shared" si="1051"/>
        <v/>
      </c>
      <c r="O4311" s="7">
        <f t="shared" si="1047"/>
        <v>0</v>
      </c>
      <c r="P4311" s="7" t="str">
        <f t="shared" si="1048"/>
        <v/>
      </c>
      <c r="Q4311" s="7" t="str">
        <f t="shared" si="1049"/>
        <v/>
      </c>
      <c r="R4311" s="7" t="str">
        <f t="shared" si="1050"/>
        <v/>
      </c>
      <c r="S4311" s="7" t="str">
        <f t="shared" si="1040"/>
        <v/>
      </c>
      <c r="T4311" s="7" t="str">
        <f t="shared" si="1041"/>
        <v/>
      </c>
      <c r="X4311" s="154">
        <f t="shared" si="1042"/>
        <v>0</v>
      </c>
      <c r="AB4311" t="str">
        <f t="shared" si="1043"/>
        <v/>
      </c>
      <c r="AC4311" s="5" t="str">
        <f t="shared" si="1044"/>
        <v/>
      </c>
      <c r="AD4311" s="5" t="str">
        <f t="shared" si="1045"/>
        <v/>
      </c>
      <c r="AE4311" s="12">
        <f t="shared" si="1039"/>
        <v>0</v>
      </c>
    </row>
    <row r="4312" spans="13:31">
      <c r="M4312" s="7">
        <f t="shared" si="1046"/>
        <v>0</v>
      </c>
      <c r="N4312" s="220" t="str">
        <f t="shared" si="1051"/>
        <v/>
      </c>
      <c r="O4312" s="7">
        <f t="shared" si="1047"/>
        <v>0</v>
      </c>
      <c r="P4312" s="7" t="str">
        <f t="shared" si="1048"/>
        <v/>
      </c>
      <c r="Q4312" s="7" t="str">
        <f t="shared" si="1049"/>
        <v/>
      </c>
      <c r="R4312" s="7" t="str">
        <f t="shared" si="1050"/>
        <v/>
      </c>
      <c r="S4312" s="7" t="str">
        <f t="shared" si="1040"/>
        <v/>
      </c>
      <c r="T4312" s="7" t="str">
        <f t="shared" si="1041"/>
        <v/>
      </c>
      <c r="X4312" s="153">
        <f t="shared" si="1042"/>
        <v>0</v>
      </c>
      <c r="AB4312" t="str">
        <f t="shared" si="1043"/>
        <v/>
      </c>
      <c r="AC4312" s="5" t="str">
        <f t="shared" si="1044"/>
        <v/>
      </c>
      <c r="AD4312" s="5" t="str">
        <f t="shared" si="1045"/>
        <v/>
      </c>
      <c r="AE4312" s="12">
        <f t="shared" si="1039"/>
        <v>0</v>
      </c>
    </row>
    <row r="4313" spans="13:31">
      <c r="M4313" s="7">
        <f t="shared" si="1046"/>
        <v>0</v>
      </c>
      <c r="N4313" s="220" t="str">
        <f t="shared" si="1051"/>
        <v/>
      </c>
      <c r="O4313" s="7">
        <f t="shared" si="1047"/>
        <v>0</v>
      </c>
      <c r="P4313" s="7" t="str">
        <f t="shared" si="1048"/>
        <v/>
      </c>
      <c r="Q4313" s="7" t="str">
        <f t="shared" si="1049"/>
        <v/>
      </c>
      <c r="R4313" s="7" t="str">
        <f t="shared" si="1050"/>
        <v/>
      </c>
      <c r="S4313" s="7" t="str">
        <f t="shared" si="1040"/>
        <v/>
      </c>
      <c r="T4313" s="7" t="str">
        <f t="shared" si="1041"/>
        <v/>
      </c>
      <c r="X4313" s="154">
        <f t="shared" si="1042"/>
        <v>0</v>
      </c>
      <c r="AB4313" t="str">
        <f t="shared" si="1043"/>
        <v/>
      </c>
      <c r="AC4313" s="5" t="str">
        <f t="shared" si="1044"/>
        <v/>
      </c>
      <c r="AD4313" s="5" t="str">
        <f t="shared" si="1045"/>
        <v/>
      </c>
      <c r="AE4313" s="12">
        <f t="shared" si="1039"/>
        <v>0</v>
      </c>
    </row>
    <row r="4314" spans="13:31">
      <c r="M4314" s="7">
        <f t="shared" si="1046"/>
        <v>0</v>
      </c>
      <c r="N4314" s="220" t="str">
        <f t="shared" si="1051"/>
        <v/>
      </c>
      <c r="O4314" s="7">
        <f t="shared" si="1047"/>
        <v>0</v>
      </c>
      <c r="P4314" s="7" t="str">
        <f t="shared" si="1048"/>
        <v/>
      </c>
      <c r="Q4314" s="7" t="str">
        <f t="shared" si="1049"/>
        <v/>
      </c>
      <c r="R4314" s="7" t="str">
        <f t="shared" si="1050"/>
        <v/>
      </c>
      <c r="S4314" s="7" t="str">
        <f t="shared" si="1040"/>
        <v/>
      </c>
      <c r="T4314" s="7" t="str">
        <f t="shared" si="1041"/>
        <v/>
      </c>
      <c r="X4314" s="153">
        <f t="shared" si="1042"/>
        <v>0</v>
      </c>
      <c r="AB4314" t="str">
        <f t="shared" si="1043"/>
        <v/>
      </c>
      <c r="AC4314" s="5" t="str">
        <f t="shared" si="1044"/>
        <v/>
      </c>
      <c r="AD4314" s="5" t="str">
        <f t="shared" si="1045"/>
        <v/>
      </c>
      <c r="AE4314" s="12">
        <f t="shared" si="1039"/>
        <v>0</v>
      </c>
    </row>
    <row r="4315" spans="13:31">
      <c r="M4315" s="7">
        <f t="shared" si="1046"/>
        <v>0</v>
      </c>
      <c r="N4315" s="220" t="str">
        <f t="shared" si="1051"/>
        <v/>
      </c>
      <c r="O4315" s="7">
        <f t="shared" si="1047"/>
        <v>0</v>
      </c>
      <c r="P4315" s="7" t="str">
        <f t="shared" si="1048"/>
        <v/>
      </c>
      <c r="Q4315" s="7" t="str">
        <f t="shared" si="1049"/>
        <v/>
      </c>
      <c r="R4315" s="7" t="str">
        <f t="shared" si="1050"/>
        <v/>
      </c>
      <c r="S4315" s="7" t="str">
        <f t="shared" si="1040"/>
        <v/>
      </c>
      <c r="T4315" s="7" t="str">
        <f t="shared" si="1041"/>
        <v/>
      </c>
      <c r="X4315" s="154">
        <f t="shared" si="1042"/>
        <v>0</v>
      </c>
      <c r="AB4315" t="str">
        <f t="shared" si="1043"/>
        <v/>
      </c>
      <c r="AC4315" s="5" t="str">
        <f t="shared" si="1044"/>
        <v/>
      </c>
      <c r="AD4315" s="5" t="str">
        <f t="shared" si="1045"/>
        <v/>
      </c>
      <c r="AE4315" s="12">
        <f t="shared" si="1039"/>
        <v>0</v>
      </c>
    </row>
    <row r="4316" spans="13:31">
      <c r="M4316" s="7">
        <f t="shared" si="1046"/>
        <v>0</v>
      </c>
      <c r="N4316" s="220" t="str">
        <f t="shared" si="1051"/>
        <v/>
      </c>
      <c r="O4316" s="7">
        <f t="shared" si="1047"/>
        <v>0</v>
      </c>
      <c r="P4316" s="7" t="str">
        <f t="shared" si="1048"/>
        <v/>
      </c>
      <c r="Q4316" s="7" t="str">
        <f t="shared" si="1049"/>
        <v/>
      </c>
      <c r="R4316" s="7" t="str">
        <f t="shared" si="1050"/>
        <v/>
      </c>
      <c r="S4316" s="7" t="str">
        <f t="shared" si="1040"/>
        <v/>
      </c>
      <c r="T4316" s="7" t="str">
        <f t="shared" si="1041"/>
        <v/>
      </c>
      <c r="X4316" s="153">
        <f t="shared" si="1042"/>
        <v>0</v>
      </c>
      <c r="AB4316" t="str">
        <f t="shared" si="1043"/>
        <v/>
      </c>
      <c r="AC4316" s="5" t="str">
        <f t="shared" si="1044"/>
        <v/>
      </c>
      <c r="AD4316" s="5" t="str">
        <f t="shared" si="1045"/>
        <v/>
      </c>
      <c r="AE4316" s="12">
        <f t="shared" si="1039"/>
        <v>0</v>
      </c>
    </row>
    <row r="4317" spans="13:31">
      <c r="M4317" s="7">
        <f t="shared" si="1046"/>
        <v>0</v>
      </c>
      <c r="N4317" s="220" t="str">
        <f t="shared" si="1051"/>
        <v/>
      </c>
      <c r="O4317" s="7">
        <f t="shared" si="1047"/>
        <v>0</v>
      </c>
      <c r="P4317" s="7" t="str">
        <f t="shared" si="1048"/>
        <v/>
      </c>
      <c r="Q4317" s="7" t="str">
        <f t="shared" si="1049"/>
        <v/>
      </c>
      <c r="R4317" s="7" t="str">
        <f t="shared" si="1050"/>
        <v/>
      </c>
      <c r="S4317" s="7" t="str">
        <f t="shared" si="1040"/>
        <v/>
      </c>
      <c r="T4317" s="7" t="str">
        <f t="shared" si="1041"/>
        <v/>
      </c>
      <c r="X4317" s="154">
        <f t="shared" si="1042"/>
        <v>0</v>
      </c>
      <c r="AB4317" t="str">
        <f t="shared" si="1043"/>
        <v/>
      </c>
      <c r="AC4317" s="5" t="str">
        <f t="shared" si="1044"/>
        <v/>
      </c>
      <c r="AD4317" s="5" t="str">
        <f t="shared" si="1045"/>
        <v/>
      </c>
      <c r="AE4317" s="12">
        <f t="shared" si="1039"/>
        <v>0</v>
      </c>
    </row>
    <row r="4318" spans="13:31">
      <c r="M4318" s="7">
        <f t="shared" si="1046"/>
        <v>0</v>
      </c>
      <c r="N4318" s="220" t="str">
        <f t="shared" si="1051"/>
        <v/>
      </c>
      <c r="O4318" s="7">
        <f t="shared" si="1047"/>
        <v>0</v>
      </c>
      <c r="P4318" s="7" t="str">
        <f t="shared" si="1048"/>
        <v/>
      </c>
      <c r="Q4318" s="7" t="str">
        <f t="shared" si="1049"/>
        <v/>
      </c>
      <c r="R4318" s="7" t="str">
        <f t="shared" si="1050"/>
        <v/>
      </c>
      <c r="S4318" s="7" t="str">
        <f t="shared" si="1040"/>
        <v/>
      </c>
      <c r="T4318" s="7" t="str">
        <f t="shared" si="1041"/>
        <v/>
      </c>
      <c r="X4318" s="153">
        <f t="shared" si="1042"/>
        <v>0</v>
      </c>
      <c r="AB4318" t="str">
        <f t="shared" si="1043"/>
        <v/>
      </c>
      <c r="AC4318" s="5" t="str">
        <f t="shared" si="1044"/>
        <v/>
      </c>
      <c r="AD4318" s="5" t="str">
        <f t="shared" si="1045"/>
        <v/>
      </c>
      <c r="AE4318" s="12">
        <f t="shared" si="1039"/>
        <v>0</v>
      </c>
    </row>
    <row r="4319" spans="13:31">
      <c r="M4319" s="7">
        <f t="shared" si="1046"/>
        <v>0</v>
      </c>
      <c r="N4319" s="220" t="str">
        <f t="shared" si="1051"/>
        <v/>
      </c>
      <c r="O4319" s="7">
        <f t="shared" si="1047"/>
        <v>0</v>
      </c>
      <c r="P4319" s="7" t="str">
        <f t="shared" si="1048"/>
        <v/>
      </c>
      <c r="Q4319" s="7" t="str">
        <f t="shared" si="1049"/>
        <v/>
      </c>
      <c r="R4319" s="7" t="str">
        <f t="shared" si="1050"/>
        <v/>
      </c>
      <c r="S4319" s="7" t="str">
        <f t="shared" si="1040"/>
        <v/>
      </c>
      <c r="T4319" s="7" t="str">
        <f t="shared" si="1041"/>
        <v/>
      </c>
      <c r="X4319" s="154">
        <f t="shared" si="1042"/>
        <v>0</v>
      </c>
      <c r="AB4319" t="str">
        <f t="shared" si="1043"/>
        <v/>
      </c>
      <c r="AC4319" s="5" t="str">
        <f t="shared" si="1044"/>
        <v/>
      </c>
      <c r="AD4319" s="5" t="str">
        <f t="shared" si="1045"/>
        <v/>
      </c>
      <c r="AE4319" s="12">
        <f t="shared" si="1039"/>
        <v>0</v>
      </c>
    </row>
    <row r="4320" spans="13:31">
      <c r="M4320" s="7">
        <f t="shared" si="1046"/>
        <v>0</v>
      </c>
      <c r="N4320" s="220" t="str">
        <f t="shared" si="1051"/>
        <v/>
      </c>
      <c r="O4320" s="7">
        <f t="shared" si="1047"/>
        <v>0</v>
      </c>
      <c r="P4320" s="7" t="str">
        <f t="shared" si="1048"/>
        <v/>
      </c>
      <c r="Q4320" s="7" t="str">
        <f t="shared" si="1049"/>
        <v/>
      </c>
      <c r="R4320" s="7" t="str">
        <f t="shared" si="1050"/>
        <v/>
      </c>
      <c r="S4320" s="7" t="str">
        <f t="shared" si="1040"/>
        <v/>
      </c>
      <c r="T4320" s="7" t="str">
        <f t="shared" si="1041"/>
        <v/>
      </c>
      <c r="X4320" s="153">
        <f t="shared" si="1042"/>
        <v>0</v>
      </c>
      <c r="AB4320" t="str">
        <f t="shared" si="1043"/>
        <v/>
      </c>
      <c r="AC4320" s="5" t="str">
        <f t="shared" si="1044"/>
        <v/>
      </c>
      <c r="AD4320" s="5" t="str">
        <f t="shared" si="1045"/>
        <v/>
      </c>
      <c r="AE4320" s="12">
        <f t="shared" si="1039"/>
        <v>0</v>
      </c>
    </row>
    <row r="4321" spans="13:31">
      <c r="M4321" s="7">
        <f t="shared" si="1046"/>
        <v>0</v>
      </c>
      <c r="N4321" s="220" t="str">
        <f t="shared" si="1051"/>
        <v/>
      </c>
      <c r="O4321" s="7">
        <f t="shared" si="1047"/>
        <v>0</v>
      </c>
      <c r="P4321" s="7" t="str">
        <f t="shared" si="1048"/>
        <v/>
      </c>
      <c r="Q4321" s="7" t="str">
        <f t="shared" si="1049"/>
        <v/>
      </c>
      <c r="R4321" s="7" t="str">
        <f t="shared" si="1050"/>
        <v/>
      </c>
      <c r="S4321" s="7" t="str">
        <f t="shared" si="1040"/>
        <v/>
      </c>
      <c r="T4321" s="7" t="str">
        <f t="shared" si="1041"/>
        <v/>
      </c>
      <c r="X4321" s="154">
        <f t="shared" si="1042"/>
        <v>0</v>
      </c>
      <c r="AB4321" t="str">
        <f t="shared" si="1043"/>
        <v/>
      </c>
      <c r="AC4321" s="5" t="str">
        <f t="shared" si="1044"/>
        <v/>
      </c>
      <c r="AD4321" s="5" t="str">
        <f t="shared" si="1045"/>
        <v/>
      </c>
      <c r="AE4321" s="12">
        <f t="shared" si="1039"/>
        <v>0</v>
      </c>
    </row>
    <row r="4322" spans="13:31">
      <c r="M4322" s="7">
        <f t="shared" si="1046"/>
        <v>0</v>
      </c>
      <c r="N4322" s="220" t="str">
        <f t="shared" si="1051"/>
        <v/>
      </c>
      <c r="O4322" s="7">
        <f t="shared" si="1047"/>
        <v>0</v>
      </c>
      <c r="P4322" s="7" t="str">
        <f t="shared" si="1048"/>
        <v/>
      </c>
      <c r="Q4322" s="7" t="str">
        <f t="shared" si="1049"/>
        <v/>
      </c>
      <c r="R4322" s="7" t="str">
        <f t="shared" si="1050"/>
        <v/>
      </c>
      <c r="S4322" s="7" t="str">
        <f t="shared" si="1040"/>
        <v/>
      </c>
      <c r="T4322" s="7" t="str">
        <f t="shared" si="1041"/>
        <v/>
      </c>
      <c r="X4322" s="153">
        <f t="shared" si="1042"/>
        <v>0</v>
      </c>
      <c r="AB4322" t="str">
        <f t="shared" si="1043"/>
        <v/>
      </c>
      <c r="AC4322" s="5" t="str">
        <f t="shared" si="1044"/>
        <v/>
      </c>
      <c r="AD4322" s="5" t="str">
        <f t="shared" si="1045"/>
        <v/>
      </c>
      <c r="AE4322" s="12">
        <f t="shared" si="1039"/>
        <v>0</v>
      </c>
    </row>
    <row r="4323" spans="13:31">
      <c r="M4323" s="7">
        <f t="shared" si="1046"/>
        <v>0</v>
      </c>
      <c r="N4323" s="220" t="str">
        <f t="shared" si="1051"/>
        <v/>
      </c>
      <c r="O4323" s="7">
        <f t="shared" si="1047"/>
        <v>0</v>
      </c>
      <c r="P4323" s="7" t="str">
        <f t="shared" si="1048"/>
        <v/>
      </c>
      <c r="Q4323" s="7" t="str">
        <f t="shared" si="1049"/>
        <v/>
      </c>
      <c r="R4323" s="7" t="str">
        <f t="shared" si="1050"/>
        <v/>
      </c>
      <c r="S4323" s="7" t="str">
        <f t="shared" si="1040"/>
        <v/>
      </c>
      <c r="T4323" s="7" t="str">
        <f t="shared" si="1041"/>
        <v/>
      </c>
      <c r="X4323" s="154">
        <f t="shared" si="1042"/>
        <v>0</v>
      </c>
      <c r="AB4323" t="str">
        <f t="shared" si="1043"/>
        <v/>
      </c>
      <c r="AC4323" s="5" t="str">
        <f t="shared" si="1044"/>
        <v/>
      </c>
      <c r="AD4323" s="5" t="str">
        <f t="shared" si="1045"/>
        <v/>
      </c>
      <c r="AE4323" s="12">
        <f t="shared" si="1039"/>
        <v>0</v>
      </c>
    </row>
    <row r="4324" spans="13:31">
      <c r="M4324" s="7">
        <f t="shared" si="1046"/>
        <v>0</v>
      </c>
      <c r="N4324" s="220" t="str">
        <f t="shared" si="1051"/>
        <v/>
      </c>
      <c r="O4324" s="7">
        <f t="shared" si="1047"/>
        <v>0</v>
      </c>
      <c r="P4324" s="7" t="str">
        <f t="shared" si="1048"/>
        <v/>
      </c>
      <c r="Q4324" s="7" t="str">
        <f t="shared" si="1049"/>
        <v/>
      </c>
      <c r="R4324" s="7" t="str">
        <f t="shared" si="1050"/>
        <v/>
      </c>
      <c r="S4324" s="7" t="str">
        <f t="shared" si="1040"/>
        <v/>
      </c>
      <c r="T4324" s="7" t="str">
        <f t="shared" si="1041"/>
        <v/>
      </c>
      <c r="X4324" s="153">
        <f t="shared" si="1042"/>
        <v>0</v>
      </c>
      <c r="AB4324" t="str">
        <f t="shared" si="1043"/>
        <v/>
      </c>
      <c r="AC4324" s="5" t="str">
        <f t="shared" si="1044"/>
        <v/>
      </c>
      <c r="AD4324" s="5" t="str">
        <f t="shared" si="1045"/>
        <v/>
      </c>
      <c r="AE4324" s="12">
        <f t="shared" si="1039"/>
        <v>0</v>
      </c>
    </row>
    <row r="4325" spans="13:31">
      <c r="M4325" s="7">
        <f t="shared" si="1046"/>
        <v>0</v>
      </c>
      <c r="N4325" s="220" t="str">
        <f t="shared" si="1051"/>
        <v/>
      </c>
      <c r="O4325" s="7">
        <f t="shared" si="1047"/>
        <v>0</v>
      </c>
      <c r="P4325" s="7" t="str">
        <f t="shared" si="1048"/>
        <v/>
      </c>
      <c r="Q4325" s="7" t="str">
        <f t="shared" si="1049"/>
        <v/>
      </c>
      <c r="R4325" s="7" t="str">
        <f t="shared" si="1050"/>
        <v/>
      </c>
      <c r="S4325" s="7" t="str">
        <f t="shared" si="1040"/>
        <v/>
      </c>
      <c r="T4325" s="7" t="str">
        <f t="shared" si="1041"/>
        <v/>
      </c>
      <c r="X4325" s="154">
        <f t="shared" si="1042"/>
        <v>0</v>
      </c>
      <c r="AB4325" t="str">
        <f t="shared" si="1043"/>
        <v/>
      </c>
      <c r="AC4325" s="5" t="str">
        <f t="shared" si="1044"/>
        <v/>
      </c>
      <c r="AD4325" s="5" t="str">
        <f t="shared" si="1045"/>
        <v/>
      </c>
      <c r="AE4325" s="12">
        <f t="shared" si="1039"/>
        <v>0</v>
      </c>
    </row>
    <row r="4326" spans="13:31">
      <c r="M4326" s="7">
        <f t="shared" si="1046"/>
        <v>0</v>
      </c>
      <c r="N4326" s="220" t="str">
        <f t="shared" si="1051"/>
        <v/>
      </c>
      <c r="O4326" s="7">
        <f t="shared" si="1047"/>
        <v>0</v>
      </c>
      <c r="P4326" s="7" t="str">
        <f t="shared" si="1048"/>
        <v/>
      </c>
      <c r="Q4326" s="7" t="str">
        <f t="shared" si="1049"/>
        <v/>
      </c>
      <c r="R4326" s="7" t="str">
        <f t="shared" si="1050"/>
        <v/>
      </c>
      <c r="S4326" s="7" t="str">
        <f t="shared" si="1040"/>
        <v/>
      </c>
      <c r="T4326" s="7" t="str">
        <f t="shared" si="1041"/>
        <v/>
      </c>
      <c r="X4326" s="153">
        <f t="shared" si="1042"/>
        <v>0</v>
      </c>
      <c r="AB4326" t="str">
        <f t="shared" si="1043"/>
        <v/>
      </c>
      <c r="AC4326" s="5" t="str">
        <f t="shared" si="1044"/>
        <v/>
      </c>
      <c r="AD4326" s="5" t="str">
        <f t="shared" si="1045"/>
        <v/>
      </c>
      <c r="AE4326" s="12">
        <f t="shared" si="1039"/>
        <v>0</v>
      </c>
    </row>
    <row r="4327" spans="13:31">
      <c r="M4327" s="7">
        <f t="shared" si="1046"/>
        <v>0</v>
      </c>
      <c r="N4327" s="220" t="str">
        <f t="shared" si="1051"/>
        <v/>
      </c>
      <c r="O4327" s="7">
        <f t="shared" si="1047"/>
        <v>0</v>
      </c>
      <c r="P4327" s="7" t="str">
        <f t="shared" si="1048"/>
        <v/>
      </c>
      <c r="Q4327" s="7" t="str">
        <f t="shared" si="1049"/>
        <v/>
      </c>
      <c r="R4327" s="7" t="str">
        <f t="shared" si="1050"/>
        <v/>
      </c>
      <c r="S4327" s="7" t="str">
        <f t="shared" si="1040"/>
        <v/>
      </c>
      <c r="T4327" s="7" t="str">
        <f t="shared" si="1041"/>
        <v/>
      </c>
      <c r="X4327" s="154">
        <f t="shared" si="1042"/>
        <v>0</v>
      </c>
      <c r="AB4327" t="str">
        <f t="shared" si="1043"/>
        <v/>
      </c>
      <c r="AC4327" s="5" t="str">
        <f t="shared" si="1044"/>
        <v/>
      </c>
      <c r="AD4327" s="5" t="str">
        <f t="shared" si="1045"/>
        <v/>
      </c>
      <c r="AE4327" s="12">
        <f t="shared" si="1039"/>
        <v>0</v>
      </c>
    </row>
    <row r="4328" spans="13:31">
      <c r="M4328" s="7">
        <f t="shared" si="1046"/>
        <v>0</v>
      </c>
      <c r="N4328" s="220" t="str">
        <f t="shared" si="1051"/>
        <v/>
      </c>
      <c r="O4328" s="7">
        <f t="shared" si="1047"/>
        <v>0</v>
      </c>
      <c r="P4328" s="7" t="str">
        <f t="shared" si="1048"/>
        <v/>
      </c>
      <c r="Q4328" s="7" t="str">
        <f t="shared" si="1049"/>
        <v/>
      </c>
      <c r="R4328" s="7" t="str">
        <f t="shared" si="1050"/>
        <v/>
      </c>
      <c r="S4328" s="7" t="str">
        <f t="shared" si="1040"/>
        <v/>
      </c>
      <c r="T4328" s="7" t="str">
        <f t="shared" si="1041"/>
        <v/>
      </c>
      <c r="X4328" s="153">
        <f t="shared" si="1042"/>
        <v>0</v>
      </c>
      <c r="AB4328" t="str">
        <f t="shared" si="1043"/>
        <v/>
      </c>
      <c r="AC4328" s="5" t="str">
        <f t="shared" si="1044"/>
        <v/>
      </c>
      <c r="AD4328" s="5" t="str">
        <f t="shared" si="1045"/>
        <v/>
      </c>
      <c r="AE4328" s="12">
        <f t="shared" si="1039"/>
        <v>0</v>
      </c>
    </row>
    <row r="4329" spans="13:31">
      <c r="M4329" s="7">
        <f t="shared" si="1046"/>
        <v>0</v>
      </c>
      <c r="N4329" s="220" t="str">
        <f t="shared" si="1051"/>
        <v/>
      </c>
      <c r="O4329" s="7">
        <f t="shared" si="1047"/>
        <v>0</v>
      </c>
      <c r="P4329" s="7" t="str">
        <f t="shared" si="1048"/>
        <v/>
      </c>
      <c r="Q4329" s="7" t="str">
        <f t="shared" si="1049"/>
        <v/>
      </c>
      <c r="R4329" s="7" t="str">
        <f t="shared" si="1050"/>
        <v/>
      </c>
      <c r="S4329" s="7" t="str">
        <f t="shared" si="1040"/>
        <v/>
      </c>
      <c r="T4329" s="7" t="str">
        <f t="shared" si="1041"/>
        <v/>
      </c>
      <c r="X4329" s="154">
        <f t="shared" si="1042"/>
        <v>0</v>
      </c>
      <c r="AB4329" t="str">
        <f t="shared" si="1043"/>
        <v/>
      </c>
      <c r="AC4329" s="5" t="str">
        <f t="shared" si="1044"/>
        <v/>
      </c>
      <c r="AD4329" s="5" t="str">
        <f t="shared" si="1045"/>
        <v/>
      </c>
      <c r="AE4329" s="12">
        <f t="shared" si="1039"/>
        <v>0</v>
      </c>
    </row>
    <row r="4330" spans="13:31">
      <c r="M4330" s="7">
        <f t="shared" si="1046"/>
        <v>0</v>
      </c>
      <c r="N4330" s="220" t="str">
        <f t="shared" si="1051"/>
        <v/>
      </c>
      <c r="O4330" s="7">
        <f t="shared" si="1047"/>
        <v>0</v>
      </c>
      <c r="P4330" s="7" t="str">
        <f t="shared" si="1048"/>
        <v/>
      </c>
      <c r="Q4330" s="7" t="str">
        <f t="shared" si="1049"/>
        <v/>
      </c>
      <c r="R4330" s="7" t="str">
        <f t="shared" si="1050"/>
        <v/>
      </c>
      <c r="S4330" s="7" t="str">
        <f t="shared" si="1040"/>
        <v/>
      </c>
      <c r="T4330" s="7" t="str">
        <f t="shared" si="1041"/>
        <v/>
      </c>
      <c r="X4330" s="153">
        <f t="shared" si="1042"/>
        <v>0</v>
      </c>
      <c r="AB4330" t="str">
        <f t="shared" si="1043"/>
        <v/>
      </c>
      <c r="AC4330" s="5" t="str">
        <f t="shared" si="1044"/>
        <v/>
      </c>
      <c r="AD4330" s="5" t="str">
        <f t="shared" si="1045"/>
        <v/>
      </c>
      <c r="AE4330" s="12">
        <f t="shared" si="1039"/>
        <v>0</v>
      </c>
    </row>
    <row r="4331" spans="13:31">
      <c r="M4331" s="7">
        <f t="shared" si="1046"/>
        <v>0</v>
      </c>
      <c r="N4331" s="220" t="str">
        <f t="shared" si="1051"/>
        <v/>
      </c>
      <c r="O4331" s="7">
        <f t="shared" si="1047"/>
        <v>0</v>
      </c>
      <c r="P4331" s="7" t="str">
        <f t="shared" si="1048"/>
        <v/>
      </c>
      <c r="Q4331" s="7" t="str">
        <f t="shared" si="1049"/>
        <v/>
      </c>
      <c r="R4331" s="7" t="str">
        <f t="shared" si="1050"/>
        <v/>
      </c>
      <c r="S4331" s="7" t="str">
        <f t="shared" si="1040"/>
        <v/>
      </c>
      <c r="T4331" s="7" t="str">
        <f t="shared" si="1041"/>
        <v/>
      </c>
      <c r="X4331" s="154">
        <f t="shared" si="1042"/>
        <v>0</v>
      </c>
      <c r="AB4331" t="str">
        <f t="shared" si="1043"/>
        <v/>
      </c>
      <c r="AC4331" s="5" t="str">
        <f t="shared" si="1044"/>
        <v/>
      </c>
      <c r="AD4331" s="5" t="str">
        <f t="shared" si="1045"/>
        <v/>
      </c>
      <c r="AE4331" s="12">
        <f t="shared" si="1039"/>
        <v>0</v>
      </c>
    </row>
    <row r="4332" spans="13:31">
      <c r="M4332" s="7">
        <f t="shared" si="1046"/>
        <v>0</v>
      </c>
      <c r="N4332" s="220" t="str">
        <f t="shared" si="1051"/>
        <v/>
      </c>
      <c r="O4332" s="7">
        <f t="shared" si="1047"/>
        <v>0</v>
      </c>
      <c r="P4332" s="7" t="str">
        <f t="shared" si="1048"/>
        <v/>
      </c>
      <c r="Q4332" s="7" t="str">
        <f t="shared" si="1049"/>
        <v/>
      </c>
      <c r="R4332" s="7" t="str">
        <f t="shared" si="1050"/>
        <v/>
      </c>
      <c r="S4332" s="7" t="str">
        <f t="shared" si="1040"/>
        <v/>
      </c>
      <c r="T4332" s="7" t="str">
        <f t="shared" si="1041"/>
        <v/>
      </c>
      <c r="X4332" s="153">
        <f t="shared" si="1042"/>
        <v>0</v>
      </c>
      <c r="AB4332" t="str">
        <f t="shared" si="1043"/>
        <v/>
      </c>
      <c r="AC4332" s="5" t="str">
        <f t="shared" si="1044"/>
        <v/>
      </c>
      <c r="AD4332" s="5" t="str">
        <f t="shared" si="1045"/>
        <v/>
      </c>
      <c r="AE4332" s="12">
        <f t="shared" si="1039"/>
        <v>0</v>
      </c>
    </row>
    <row r="4333" spans="13:31">
      <c r="M4333" s="7">
        <f t="shared" si="1046"/>
        <v>0</v>
      </c>
      <c r="N4333" s="220" t="str">
        <f t="shared" si="1051"/>
        <v/>
      </c>
      <c r="O4333" s="7">
        <f t="shared" si="1047"/>
        <v>0</v>
      </c>
      <c r="P4333" s="7" t="str">
        <f t="shared" si="1048"/>
        <v/>
      </c>
      <c r="Q4333" s="7" t="str">
        <f t="shared" si="1049"/>
        <v/>
      </c>
      <c r="R4333" s="7" t="str">
        <f t="shared" si="1050"/>
        <v/>
      </c>
      <c r="S4333" s="7" t="str">
        <f t="shared" si="1040"/>
        <v/>
      </c>
      <c r="T4333" s="7" t="str">
        <f t="shared" si="1041"/>
        <v/>
      </c>
      <c r="X4333" s="154">
        <f t="shared" si="1042"/>
        <v>0</v>
      </c>
      <c r="AB4333" t="str">
        <f t="shared" si="1043"/>
        <v/>
      </c>
      <c r="AC4333" s="5" t="str">
        <f t="shared" si="1044"/>
        <v/>
      </c>
      <c r="AD4333" s="5" t="str">
        <f t="shared" si="1045"/>
        <v/>
      </c>
      <c r="AE4333" s="12">
        <f t="shared" si="1039"/>
        <v>0</v>
      </c>
    </row>
    <row r="4334" spans="13:31">
      <c r="M4334" s="7">
        <f t="shared" si="1046"/>
        <v>0</v>
      </c>
      <c r="N4334" s="220" t="str">
        <f t="shared" si="1051"/>
        <v/>
      </c>
      <c r="O4334" s="7">
        <f t="shared" si="1047"/>
        <v>0</v>
      </c>
      <c r="P4334" s="7" t="str">
        <f t="shared" si="1048"/>
        <v/>
      </c>
      <c r="Q4334" s="7" t="str">
        <f t="shared" si="1049"/>
        <v/>
      </c>
      <c r="R4334" s="7" t="str">
        <f t="shared" si="1050"/>
        <v/>
      </c>
      <c r="S4334" s="7" t="str">
        <f t="shared" si="1040"/>
        <v/>
      </c>
      <c r="T4334" s="7" t="str">
        <f t="shared" si="1041"/>
        <v/>
      </c>
      <c r="X4334" s="153">
        <f t="shared" si="1042"/>
        <v>0</v>
      </c>
      <c r="AB4334" t="str">
        <f t="shared" si="1043"/>
        <v/>
      </c>
      <c r="AC4334" s="5" t="str">
        <f t="shared" si="1044"/>
        <v/>
      </c>
      <c r="AD4334" s="5" t="str">
        <f t="shared" si="1045"/>
        <v/>
      </c>
      <c r="AE4334" s="12">
        <f t="shared" si="1039"/>
        <v>0</v>
      </c>
    </row>
    <row r="4335" spans="13:31">
      <c r="M4335" s="7">
        <f t="shared" si="1046"/>
        <v>0</v>
      </c>
      <c r="N4335" s="220" t="str">
        <f t="shared" si="1051"/>
        <v/>
      </c>
      <c r="O4335" s="7">
        <f t="shared" si="1047"/>
        <v>0</v>
      </c>
      <c r="P4335" s="7" t="str">
        <f t="shared" si="1048"/>
        <v/>
      </c>
      <c r="Q4335" s="7" t="str">
        <f t="shared" si="1049"/>
        <v/>
      </c>
      <c r="R4335" s="7" t="str">
        <f t="shared" si="1050"/>
        <v/>
      </c>
      <c r="S4335" s="7" t="str">
        <f t="shared" si="1040"/>
        <v/>
      </c>
      <c r="T4335" s="7" t="str">
        <f t="shared" si="1041"/>
        <v/>
      </c>
      <c r="X4335" s="154">
        <f t="shared" si="1042"/>
        <v>0</v>
      </c>
      <c r="AB4335" t="str">
        <f t="shared" si="1043"/>
        <v/>
      </c>
      <c r="AC4335" s="5" t="str">
        <f t="shared" si="1044"/>
        <v/>
      </c>
      <c r="AD4335" s="5" t="str">
        <f t="shared" si="1045"/>
        <v/>
      </c>
      <c r="AE4335" s="12">
        <f t="shared" si="1039"/>
        <v>0</v>
      </c>
    </row>
    <row r="4336" spans="13:31">
      <c r="M4336" s="7">
        <f t="shared" si="1046"/>
        <v>0</v>
      </c>
      <c r="N4336" s="220" t="str">
        <f t="shared" si="1051"/>
        <v/>
      </c>
      <c r="O4336" s="7">
        <f t="shared" si="1047"/>
        <v>0</v>
      </c>
      <c r="P4336" s="7" t="str">
        <f t="shared" si="1048"/>
        <v/>
      </c>
      <c r="Q4336" s="7" t="str">
        <f t="shared" si="1049"/>
        <v/>
      </c>
      <c r="R4336" s="7" t="str">
        <f t="shared" si="1050"/>
        <v/>
      </c>
      <c r="S4336" s="7" t="str">
        <f t="shared" si="1040"/>
        <v/>
      </c>
      <c r="T4336" s="7" t="str">
        <f t="shared" si="1041"/>
        <v/>
      </c>
      <c r="X4336" s="153">
        <f t="shared" si="1042"/>
        <v>0</v>
      </c>
      <c r="AB4336" t="str">
        <f t="shared" si="1043"/>
        <v/>
      </c>
      <c r="AC4336" s="5" t="str">
        <f t="shared" si="1044"/>
        <v/>
      </c>
      <c r="AD4336" s="5" t="str">
        <f t="shared" si="1045"/>
        <v/>
      </c>
      <c r="AE4336" s="12">
        <f t="shared" si="1039"/>
        <v>0</v>
      </c>
    </row>
    <row r="4337" spans="13:31">
      <c r="M4337" s="7">
        <f t="shared" si="1046"/>
        <v>0</v>
      </c>
      <c r="N4337" s="220" t="str">
        <f t="shared" si="1051"/>
        <v/>
      </c>
      <c r="O4337" s="7">
        <f t="shared" si="1047"/>
        <v>0</v>
      </c>
      <c r="P4337" s="7" t="str">
        <f t="shared" si="1048"/>
        <v/>
      </c>
      <c r="Q4337" s="7" t="str">
        <f t="shared" si="1049"/>
        <v/>
      </c>
      <c r="R4337" s="7" t="str">
        <f t="shared" si="1050"/>
        <v/>
      </c>
      <c r="S4337" s="7" t="str">
        <f t="shared" si="1040"/>
        <v/>
      </c>
      <c r="T4337" s="7" t="str">
        <f t="shared" si="1041"/>
        <v/>
      </c>
      <c r="X4337" s="154">
        <f t="shared" si="1042"/>
        <v>0</v>
      </c>
      <c r="AB4337" t="str">
        <f t="shared" si="1043"/>
        <v/>
      </c>
      <c r="AC4337" s="5" t="str">
        <f t="shared" si="1044"/>
        <v/>
      </c>
      <c r="AD4337" s="5" t="str">
        <f t="shared" si="1045"/>
        <v/>
      </c>
      <c r="AE4337" s="12">
        <f t="shared" si="1039"/>
        <v>0</v>
      </c>
    </row>
    <row r="4338" spans="13:31">
      <c r="M4338" s="7">
        <f t="shared" si="1046"/>
        <v>0</v>
      </c>
      <c r="N4338" s="220" t="str">
        <f t="shared" si="1051"/>
        <v/>
      </c>
      <c r="O4338" s="7">
        <f t="shared" si="1047"/>
        <v>0</v>
      </c>
      <c r="P4338" s="7" t="str">
        <f t="shared" si="1048"/>
        <v/>
      </c>
      <c r="Q4338" s="7" t="str">
        <f t="shared" si="1049"/>
        <v/>
      </c>
      <c r="R4338" s="7" t="str">
        <f t="shared" si="1050"/>
        <v/>
      </c>
      <c r="S4338" s="7" t="str">
        <f t="shared" si="1040"/>
        <v/>
      </c>
      <c r="T4338" s="7" t="str">
        <f t="shared" si="1041"/>
        <v/>
      </c>
      <c r="X4338" s="153">
        <f t="shared" si="1042"/>
        <v>0</v>
      </c>
      <c r="AB4338" t="str">
        <f t="shared" si="1043"/>
        <v/>
      </c>
      <c r="AC4338" s="5" t="str">
        <f t="shared" si="1044"/>
        <v/>
      </c>
      <c r="AD4338" s="5" t="str">
        <f t="shared" si="1045"/>
        <v/>
      </c>
      <c r="AE4338" s="12">
        <f t="shared" si="1039"/>
        <v>0</v>
      </c>
    </row>
    <row r="4339" spans="13:31">
      <c r="M4339" s="7">
        <f t="shared" si="1046"/>
        <v>0</v>
      </c>
      <c r="N4339" s="220" t="str">
        <f t="shared" si="1051"/>
        <v/>
      </c>
      <c r="O4339" s="7">
        <f t="shared" si="1047"/>
        <v>0</v>
      </c>
      <c r="P4339" s="7" t="str">
        <f t="shared" si="1048"/>
        <v/>
      </c>
      <c r="Q4339" s="7" t="str">
        <f t="shared" si="1049"/>
        <v/>
      </c>
      <c r="R4339" s="7" t="str">
        <f t="shared" si="1050"/>
        <v/>
      </c>
      <c r="S4339" s="7" t="str">
        <f t="shared" si="1040"/>
        <v/>
      </c>
      <c r="T4339" s="7" t="str">
        <f t="shared" si="1041"/>
        <v/>
      </c>
      <c r="X4339" s="154">
        <f t="shared" si="1042"/>
        <v>0</v>
      </c>
      <c r="AB4339" t="str">
        <f t="shared" si="1043"/>
        <v/>
      </c>
      <c r="AC4339" s="5" t="str">
        <f t="shared" si="1044"/>
        <v/>
      </c>
      <c r="AD4339" s="5" t="str">
        <f t="shared" si="1045"/>
        <v/>
      </c>
      <c r="AE4339" s="12">
        <f t="shared" si="1039"/>
        <v>0</v>
      </c>
    </row>
    <row r="4340" spans="13:31">
      <c r="M4340" s="7">
        <f t="shared" si="1046"/>
        <v>0</v>
      </c>
      <c r="N4340" s="220" t="str">
        <f t="shared" si="1051"/>
        <v/>
      </c>
      <c r="O4340" s="7">
        <f t="shared" si="1047"/>
        <v>0</v>
      </c>
      <c r="P4340" s="7" t="str">
        <f t="shared" si="1048"/>
        <v/>
      </c>
      <c r="Q4340" s="7" t="str">
        <f t="shared" si="1049"/>
        <v/>
      </c>
      <c r="R4340" s="7" t="str">
        <f t="shared" si="1050"/>
        <v/>
      </c>
      <c r="S4340" s="7" t="str">
        <f t="shared" si="1040"/>
        <v/>
      </c>
      <c r="T4340" s="7" t="str">
        <f t="shared" si="1041"/>
        <v/>
      </c>
      <c r="X4340" s="153">
        <f t="shared" si="1042"/>
        <v>0</v>
      </c>
      <c r="AB4340" t="str">
        <f t="shared" si="1043"/>
        <v/>
      </c>
      <c r="AC4340" s="5" t="str">
        <f t="shared" si="1044"/>
        <v/>
      </c>
      <c r="AD4340" s="5" t="str">
        <f t="shared" si="1045"/>
        <v/>
      </c>
      <c r="AE4340" s="12">
        <f t="shared" si="1039"/>
        <v>0</v>
      </c>
    </row>
    <row r="4341" spans="13:31">
      <c r="M4341" s="7">
        <f t="shared" si="1046"/>
        <v>0</v>
      </c>
      <c r="N4341" s="220" t="str">
        <f t="shared" si="1051"/>
        <v/>
      </c>
      <c r="O4341" s="7">
        <f t="shared" si="1047"/>
        <v>0</v>
      </c>
      <c r="P4341" s="7" t="str">
        <f t="shared" si="1048"/>
        <v/>
      </c>
      <c r="Q4341" s="7" t="str">
        <f t="shared" si="1049"/>
        <v/>
      </c>
      <c r="R4341" s="7" t="str">
        <f t="shared" si="1050"/>
        <v/>
      </c>
      <c r="S4341" s="7" t="str">
        <f t="shared" si="1040"/>
        <v/>
      </c>
      <c r="T4341" s="7" t="str">
        <f t="shared" si="1041"/>
        <v/>
      </c>
      <c r="X4341" s="154">
        <f t="shared" si="1042"/>
        <v>0</v>
      </c>
      <c r="AB4341" t="str">
        <f t="shared" si="1043"/>
        <v/>
      </c>
      <c r="AC4341" s="5" t="str">
        <f t="shared" si="1044"/>
        <v/>
      </c>
      <c r="AD4341" s="5" t="str">
        <f t="shared" si="1045"/>
        <v/>
      </c>
      <c r="AE4341" s="12">
        <f t="shared" si="1039"/>
        <v>0</v>
      </c>
    </row>
    <row r="4342" spans="13:31">
      <c r="M4342" s="7">
        <f t="shared" si="1046"/>
        <v>0</v>
      </c>
      <c r="N4342" s="220" t="str">
        <f t="shared" si="1051"/>
        <v/>
      </c>
      <c r="O4342" s="7">
        <f t="shared" si="1047"/>
        <v>0</v>
      </c>
      <c r="P4342" s="7" t="str">
        <f t="shared" si="1048"/>
        <v/>
      </c>
      <c r="Q4342" s="7" t="str">
        <f t="shared" si="1049"/>
        <v/>
      </c>
      <c r="R4342" s="7" t="str">
        <f t="shared" si="1050"/>
        <v/>
      </c>
      <c r="S4342" s="7" t="str">
        <f t="shared" si="1040"/>
        <v/>
      </c>
      <c r="T4342" s="7" t="str">
        <f t="shared" si="1041"/>
        <v/>
      </c>
      <c r="X4342" s="153">
        <f t="shared" si="1042"/>
        <v>0</v>
      </c>
      <c r="AB4342" t="str">
        <f t="shared" si="1043"/>
        <v/>
      </c>
      <c r="AC4342" s="5" t="str">
        <f t="shared" si="1044"/>
        <v/>
      </c>
      <c r="AD4342" s="5" t="str">
        <f t="shared" si="1045"/>
        <v/>
      </c>
      <c r="AE4342" s="12">
        <f t="shared" si="1039"/>
        <v>0</v>
      </c>
    </row>
    <row r="4343" spans="13:31">
      <c r="M4343" s="7">
        <f t="shared" si="1046"/>
        <v>0</v>
      </c>
      <c r="N4343" s="220" t="str">
        <f t="shared" si="1051"/>
        <v/>
      </c>
      <c r="O4343" s="7">
        <f t="shared" si="1047"/>
        <v>0</v>
      </c>
      <c r="P4343" s="7" t="str">
        <f t="shared" si="1048"/>
        <v/>
      </c>
      <c r="Q4343" s="7" t="str">
        <f t="shared" si="1049"/>
        <v/>
      </c>
      <c r="R4343" s="7" t="str">
        <f t="shared" si="1050"/>
        <v/>
      </c>
      <c r="S4343" s="7" t="str">
        <f t="shared" si="1040"/>
        <v/>
      </c>
      <c r="T4343" s="7" t="str">
        <f t="shared" si="1041"/>
        <v/>
      </c>
      <c r="X4343" s="154">
        <f t="shared" si="1042"/>
        <v>0</v>
      </c>
      <c r="AB4343" t="str">
        <f t="shared" si="1043"/>
        <v/>
      </c>
      <c r="AC4343" s="5" t="str">
        <f t="shared" si="1044"/>
        <v/>
      </c>
      <c r="AD4343" s="5" t="str">
        <f t="shared" si="1045"/>
        <v/>
      </c>
      <c r="AE4343" s="12">
        <f t="shared" si="1039"/>
        <v>0</v>
      </c>
    </row>
    <row r="4344" spans="13:31">
      <c r="M4344" s="7">
        <f t="shared" si="1046"/>
        <v>0</v>
      </c>
      <c r="N4344" s="220" t="str">
        <f t="shared" si="1051"/>
        <v/>
      </c>
      <c r="O4344" s="7">
        <f t="shared" si="1047"/>
        <v>0</v>
      </c>
      <c r="P4344" s="7" t="str">
        <f t="shared" si="1048"/>
        <v/>
      </c>
      <c r="Q4344" s="7" t="str">
        <f t="shared" si="1049"/>
        <v/>
      </c>
      <c r="R4344" s="7" t="str">
        <f t="shared" si="1050"/>
        <v/>
      </c>
      <c r="S4344" s="7" t="str">
        <f t="shared" si="1040"/>
        <v/>
      </c>
      <c r="T4344" s="7" t="str">
        <f t="shared" si="1041"/>
        <v/>
      </c>
      <c r="X4344" s="153">
        <f t="shared" si="1042"/>
        <v>0</v>
      </c>
      <c r="AB4344" t="str">
        <f t="shared" si="1043"/>
        <v/>
      </c>
      <c r="AC4344" s="5" t="str">
        <f t="shared" si="1044"/>
        <v/>
      </c>
      <c r="AD4344" s="5" t="str">
        <f t="shared" si="1045"/>
        <v/>
      </c>
      <c r="AE4344" s="12">
        <f t="shared" si="1039"/>
        <v>0</v>
      </c>
    </row>
    <row r="4345" spans="13:31">
      <c r="M4345" s="7">
        <f t="shared" si="1046"/>
        <v>0</v>
      </c>
      <c r="N4345" s="220" t="str">
        <f t="shared" si="1051"/>
        <v/>
      </c>
      <c r="O4345" s="7">
        <f t="shared" si="1047"/>
        <v>0</v>
      </c>
      <c r="P4345" s="7" t="str">
        <f t="shared" si="1048"/>
        <v/>
      </c>
      <c r="Q4345" s="7" t="str">
        <f t="shared" si="1049"/>
        <v/>
      </c>
      <c r="R4345" s="7" t="str">
        <f t="shared" si="1050"/>
        <v/>
      </c>
      <c r="S4345" s="7" t="str">
        <f t="shared" si="1040"/>
        <v/>
      </c>
      <c r="T4345" s="7" t="str">
        <f t="shared" si="1041"/>
        <v/>
      </c>
      <c r="X4345" s="154">
        <f t="shared" si="1042"/>
        <v>0</v>
      </c>
      <c r="AB4345" t="str">
        <f t="shared" si="1043"/>
        <v/>
      </c>
      <c r="AC4345" s="5" t="str">
        <f t="shared" si="1044"/>
        <v/>
      </c>
      <c r="AD4345" s="5" t="str">
        <f t="shared" si="1045"/>
        <v/>
      </c>
      <c r="AE4345" s="12">
        <f t="shared" si="1039"/>
        <v>0</v>
      </c>
    </row>
    <row r="4346" spans="13:31">
      <c r="M4346" s="7">
        <f t="shared" si="1046"/>
        <v>0</v>
      </c>
      <c r="N4346" s="220" t="str">
        <f t="shared" si="1051"/>
        <v/>
      </c>
      <c r="O4346" s="7">
        <f t="shared" si="1047"/>
        <v>0</v>
      </c>
      <c r="P4346" s="7" t="str">
        <f t="shared" si="1048"/>
        <v/>
      </c>
      <c r="Q4346" s="7" t="str">
        <f t="shared" si="1049"/>
        <v/>
      </c>
      <c r="R4346" s="7" t="str">
        <f t="shared" si="1050"/>
        <v/>
      </c>
      <c r="S4346" s="7" t="str">
        <f t="shared" si="1040"/>
        <v/>
      </c>
      <c r="T4346" s="7" t="str">
        <f t="shared" si="1041"/>
        <v/>
      </c>
      <c r="X4346" s="153">
        <f t="shared" si="1042"/>
        <v>0</v>
      </c>
      <c r="AB4346" t="str">
        <f t="shared" si="1043"/>
        <v/>
      </c>
      <c r="AC4346" s="5" t="str">
        <f t="shared" si="1044"/>
        <v/>
      </c>
      <c r="AD4346" s="5" t="str">
        <f t="shared" si="1045"/>
        <v/>
      </c>
      <c r="AE4346" s="12">
        <f t="shared" si="1039"/>
        <v>0</v>
      </c>
    </row>
    <row r="4347" spans="13:31">
      <c r="M4347" s="7">
        <f t="shared" si="1046"/>
        <v>0</v>
      </c>
      <c r="N4347" s="220" t="str">
        <f t="shared" si="1051"/>
        <v/>
      </c>
      <c r="O4347" s="7">
        <f t="shared" si="1047"/>
        <v>0</v>
      </c>
      <c r="P4347" s="7" t="str">
        <f t="shared" si="1048"/>
        <v/>
      </c>
      <c r="Q4347" s="7" t="str">
        <f t="shared" si="1049"/>
        <v/>
      </c>
      <c r="R4347" s="7" t="str">
        <f t="shared" si="1050"/>
        <v/>
      </c>
      <c r="S4347" s="7" t="str">
        <f t="shared" si="1040"/>
        <v/>
      </c>
      <c r="T4347" s="7" t="str">
        <f t="shared" si="1041"/>
        <v/>
      </c>
      <c r="X4347" s="154">
        <f t="shared" si="1042"/>
        <v>0</v>
      </c>
      <c r="AB4347" t="str">
        <f t="shared" si="1043"/>
        <v/>
      </c>
      <c r="AC4347" s="5" t="str">
        <f t="shared" si="1044"/>
        <v/>
      </c>
      <c r="AD4347" s="5" t="str">
        <f t="shared" si="1045"/>
        <v/>
      </c>
      <c r="AE4347" s="12">
        <f t="shared" ref="AE4347:AE4410" si="1052">X4347</f>
        <v>0</v>
      </c>
    </row>
    <row r="4348" spans="13:31">
      <c r="M4348" s="7">
        <f t="shared" si="1046"/>
        <v>0</v>
      </c>
      <c r="N4348" s="220" t="str">
        <f t="shared" si="1051"/>
        <v/>
      </c>
      <c r="O4348" s="7">
        <f t="shared" si="1047"/>
        <v>0</v>
      </c>
      <c r="P4348" s="7" t="str">
        <f t="shared" si="1048"/>
        <v/>
      </c>
      <c r="Q4348" s="7" t="str">
        <f t="shared" si="1049"/>
        <v/>
      </c>
      <c r="R4348" s="7" t="str">
        <f t="shared" si="1050"/>
        <v/>
      </c>
      <c r="S4348" s="7" t="str">
        <f t="shared" si="1040"/>
        <v/>
      </c>
      <c r="T4348" s="7" t="str">
        <f t="shared" si="1041"/>
        <v/>
      </c>
      <c r="X4348" s="153">
        <f t="shared" si="1042"/>
        <v>0</v>
      </c>
      <c r="AB4348" t="str">
        <f t="shared" si="1043"/>
        <v/>
      </c>
      <c r="AC4348" s="5" t="str">
        <f t="shared" si="1044"/>
        <v/>
      </c>
      <c r="AD4348" s="5" t="str">
        <f t="shared" si="1045"/>
        <v/>
      </c>
      <c r="AE4348" s="12">
        <f t="shared" si="1052"/>
        <v>0</v>
      </c>
    </row>
    <row r="4349" spans="13:31">
      <c r="M4349" s="7">
        <f t="shared" si="1046"/>
        <v>0</v>
      </c>
      <c r="N4349" s="220" t="str">
        <f t="shared" si="1051"/>
        <v/>
      </c>
      <c r="O4349" s="7">
        <f t="shared" si="1047"/>
        <v>0</v>
      </c>
      <c r="P4349" s="7" t="str">
        <f t="shared" si="1048"/>
        <v/>
      </c>
      <c r="Q4349" s="7" t="str">
        <f t="shared" si="1049"/>
        <v/>
      </c>
      <c r="R4349" s="7" t="str">
        <f t="shared" si="1050"/>
        <v/>
      </c>
      <c r="S4349" s="7" t="str">
        <f t="shared" si="1040"/>
        <v/>
      </c>
      <c r="T4349" s="7" t="str">
        <f t="shared" si="1041"/>
        <v/>
      </c>
      <c r="X4349" s="154">
        <f t="shared" si="1042"/>
        <v>0</v>
      </c>
      <c r="AB4349" t="str">
        <f t="shared" si="1043"/>
        <v/>
      </c>
      <c r="AC4349" s="5" t="str">
        <f t="shared" si="1044"/>
        <v/>
      </c>
      <c r="AD4349" s="5" t="str">
        <f t="shared" si="1045"/>
        <v/>
      </c>
      <c r="AE4349" s="12">
        <f t="shared" si="1052"/>
        <v>0</v>
      </c>
    </row>
    <row r="4350" spans="13:31">
      <c r="M4350" s="7">
        <f t="shared" si="1046"/>
        <v>0</v>
      </c>
      <c r="N4350" s="220" t="str">
        <f t="shared" si="1051"/>
        <v/>
      </c>
      <c r="O4350" s="7">
        <f t="shared" si="1047"/>
        <v>0</v>
      </c>
      <c r="P4350" s="7" t="str">
        <f t="shared" si="1048"/>
        <v/>
      </c>
      <c r="Q4350" s="7" t="str">
        <f t="shared" si="1049"/>
        <v/>
      </c>
      <c r="R4350" s="7" t="str">
        <f t="shared" si="1050"/>
        <v/>
      </c>
      <c r="S4350" s="7" t="str">
        <f t="shared" si="1040"/>
        <v/>
      </c>
      <c r="T4350" s="7" t="str">
        <f t="shared" si="1041"/>
        <v/>
      </c>
      <c r="X4350" s="153">
        <f t="shared" si="1042"/>
        <v>0</v>
      </c>
      <c r="AB4350" t="str">
        <f t="shared" si="1043"/>
        <v/>
      </c>
      <c r="AC4350" s="5" t="str">
        <f t="shared" si="1044"/>
        <v/>
      </c>
      <c r="AD4350" s="5" t="str">
        <f t="shared" si="1045"/>
        <v/>
      </c>
      <c r="AE4350" s="12">
        <f t="shared" si="1052"/>
        <v>0</v>
      </c>
    </row>
    <row r="4351" spans="13:31">
      <c r="M4351" s="7">
        <f t="shared" si="1046"/>
        <v>0</v>
      </c>
      <c r="N4351" s="220" t="str">
        <f t="shared" si="1051"/>
        <v/>
      </c>
      <c r="O4351" s="7">
        <f t="shared" si="1047"/>
        <v>0</v>
      </c>
      <c r="P4351" s="7" t="str">
        <f t="shared" si="1048"/>
        <v/>
      </c>
      <c r="Q4351" s="7" t="str">
        <f t="shared" si="1049"/>
        <v/>
      </c>
      <c r="R4351" s="7" t="str">
        <f t="shared" si="1050"/>
        <v/>
      </c>
      <c r="S4351" s="7" t="str">
        <f t="shared" si="1040"/>
        <v/>
      </c>
      <c r="T4351" s="7" t="str">
        <f t="shared" si="1041"/>
        <v/>
      </c>
      <c r="X4351" s="154">
        <f t="shared" si="1042"/>
        <v>0</v>
      </c>
      <c r="AB4351" t="str">
        <f t="shared" si="1043"/>
        <v/>
      </c>
      <c r="AC4351" s="5" t="str">
        <f t="shared" si="1044"/>
        <v/>
      </c>
      <c r="AD4351" s="5" t="str">
        <f t="shared" si="1045"/>
        <v/>
      </c>
      <c r="AE4351" s="12">
        <f t="shared" si="1052"/>
        <v>0</v>
      </c>
    </row>
    <row r="4352" spans="13:31">
      <c r="M4352" s="7">
        <f t="shared" si="1046"/>
        <v>0</v>
      </c>
      <c r="N4352" s="220" t="str">
        <f t="shared" si="1051"/>
        <v/>
      </c>
      <c r="O4352" s="7">
        <f t="shared" si="1047"/>
        <v>0</v>
      </c>
      <c r="P4352" s="7" t="str">
        <f t="shared" si="1048"/>
        <v/>
      </c>
      <c r="Q4352" s="7" t="str">
        <f t="shared" si="1049"/>
        <v/>
      </c>
      <c r="R4352" s="7" t="str">
        <f t="shared" si="1050"/>
        <v/>
      </c>
      <c r="S4352" s="7" t="str">
        <f t="shared" si="1040"/>
        <v/>
      </c>
      <c r="T4352" s="7" t="str">
        <f t="shared" si="1041"/>
        <v/>
      </c>
      <c r="X4352" s="153">
        <f t="shared" si="1042"/>
        <v>0</v>
      </c>
      <c r="AB4352" t="str">
        <f t="shared" si="1043"/>
        <v/>
      </c>
      <c r="AC4352" s="5" t="str">
        <f t="shared" si="1044"/>
        <v/>
      </c>
      <c r="AD4352" s="5" t="str">
        <f t="shared" si="1045"/>
        <v/>
      </c>
      <c r="AE4352" s="12">
        <f t="shared" si="1052"/>
        <v>0</v>
      </c>
    </row>
    <row r="4353" spans="13:31">
      <c r="M4353" s="7">
        <f t="shared" si="1046"/>
        <v>0</v>
      </c>
      <c r="N4353" s="220" t="str">
        <f t="shared" si="1051"/>
        <v/>
      </c>
      <c r="O4353" s="7">
        <f t="shared" si="1047"/>
        <v>0</v>
      </c>
      <c r="P4353" s="7" t="str">
        <f t="shared" si="1048"/>
        <v/>
      </c>
      <c r="Q4353" s="7" t="str">
        <f t="shared" si="1049"/>
        <v/>
      </c>
      <c r="R4353" s="7" t="str">
        <f t="shared" si="1050"/>
        <v/>
      </c>
      <c r="S4353" s="7" t="str">
        <f t="shared" si="1040"/>
        <v/>
      </c>
      <c r="T4353" s="7" t="str">
        <f t="shared" si="1041"/>
        <v/>
      </c>
      <c r="X4353" s="154">
        <f t="shared" si="1042"/>
        <v>0</v>
      </c>
      <c r="AB4353" t="str">
        <f t="shared" si="1043"/>
        <v/>
      </c>
      <c r="AC4353" s="5" t="str">
        <f t="shared" si="1044"/>
        <v/>
      </c>
      <c r="AD4353" s="5" t="str">
        <f t="shared" si="1045"/>
        <v/>
      </c>
      <c r="AE4353" s="12">
        <f t="shared" si="1052"/>
        <v>0</v>
      </c>
    </row>
    <row r="4354" spans="13:31">
      <c r="M4354" s="7">
        <f t="shared" si="1046"/>
        <v>0</v>
      </c>
      <c r="N4354" s="220" t="str">
        <f t="shared" si="1051"/>
        <v/>
      </c>
      <c r="O4354" s="7">
        <f t="shared" si="1047"/>
        <v>0</v>
      </c>
      <c r="P4354" s="7" t="str">
        <f t="shared" si="1048"/>
        <v/>
      </c>
      <c r="Q4354" s="7" t="str">
        <f t="shared" si="1049"/>
        <v/>
      </c>
      <c r="R4354" s="7" t="str">
        <f t="shared" si="1050"/>
        <v/>
      </c>
      <c r="S4354" s="7" t="str">
        <f t="shared" si="1040"/>
        <v/>
      </c>
      <c r="T4354" s="7" t="str">
        <f t="shared" si="1041"/>
        <v/>
      </c>
      <c r="X4354" s="153">
        <f t="shared" si="1042"/>
        <v>0</v>
      </c>
      <c r="AB4354" t="str">
        <f t="shared" si="1043"/>
        <v/>
      </c>
      <c r="AC4354" s="5" t="str">
        <f t="shared" si="1044"/>
        <v/>
      </c>
      <c r="AD4354" s="5" t="str">
        <f t="shared" si="1045"/>
        <v/>
      </c>
      <c r="AE4354" s="12">
        <f t="shared" si="1052"/>
        <v>0</v>
      </c>
    </row>
    <row r="4355" spans="13:31">
      <c r="M4355" s="7">
        <f t="shared" si="1046"/>
        <v>0</v>
      </c>
      <c r="N4355" s="220" t="str">
        <f t="shared" si="1051"/>
        <v/>
      </c>
      <c r="O4355" s="7">
        <f t="shared" si="1047"/>
        <v>0</v>
      </c>
      <c r="P4355" s="7" t="str">
        <f t="shared" si="1048"/>
        <v/>
      </c>
      <c r="Q4355" s="7" t="str">
        <f t="shared" si="1049"/>
        <v/>
      </c>
      <c r="R4355" s="7" t="str">
        <f t="shared" si="1050"/>
        <v/>
      </c>
      <c r="S4355" s="7" t="str">
        <f t="shared" ref="S4355:S4418" si="1053">IFERROR(IF(N4355&lt;0,-O4355,""),"")</f>
        <v/>
      </c>
      <c r="T4355" s="7" t="str">
        <f t="shared" ref="T4355:T4418" si="1054">IFERROR(IF(AND(K4355&lt;&gt;"",H4355&lt;&gt;"",K4355=H4355),L4355,""),"")</f>
        <v/>
      </c>
      <c r="X4355" s="154">
        <f t="shared" ref="X4355:X4418" si="1055">IFERROR(IF(H4355="",K4355*J4355,W4355*V4355),"")</f>
        <v>0</v>
      </c>
      <c r="AB4355" t="str">
        <f t="shared" ref="AB4355:AB4418" si="1056">IF(C4355=0,"",C4355)</f>
        <v/>
      </c>
      <c r="AC4355" s="5" t="str">
        <f t="shared" ref="AC4355:AC4418" si="1057">IF(D4355=0,"",D4355)</f>
        <v/>
      </c>
      <c r="AD4355" s="5" t="str">
        <f t="shared" ref="AD4355:AD4418" si="1058">IF(F4355=0,"",F4355)</f>
        <v/>
      </c>
      <c r="AE4355" s="12">
        <f t="shared" si="1052"/>
        <v>0</v>
      </c>
    </row>
    <row r="4356" spans="13:31">
      <c r="M4356" s="7">
        <f t="shared" ref="M4356:M4419" si="1059">IFERROR(K4356-H4356,"")</f>
        <v>0</v>
      </c>
      <c r="N4356" s="220" t="str">
        <f t="shared" si="1051"/>
        <v/>
      </c>
      <c r="O4356" s="7">
        <f t="shared" ref="O4356:O4419" si="1060">IFERROR(M4356*J4356,"")</f>
        <v>0</v>
      </c>
      <c r="P4356" s="7" t="str">
        <f t="shared" ref="P4356:P4419" si="1061">IFERROR(IF(N4356&gt;5%,O4356*((N4356-5%)/N4356),""),"")</f>
        <v/>
      </c>
      <c r="Q4356" s="7" t="str">
        <f t="shared" ref="Q4356:Q4419" si="1062">IFERROR(IF(N4356&gt;0,O4356*(MIN(N4356,5%)/N4356),""),"")</f>
        <v/>
      </c>
      <c r="R4356" s="7" t="str">
        <f t="shared" ref="R4356:R4419" si="1063">IFERROR(IF(AND(K4356&gt;0,H4356="",L4356&lt;&gt;0),L4356,""),"")</f>
        <v/>
      </c>
      <c r="S4356" s="7" t="str">
        <f t="shared" si="1053"/>
        <v/>
      </c>
      <c r="T4356" s="7" t="str">
        <f t="shared" si="1054"/>
        <v/>
      </c>
      <c r="X4356" s="153">
        <f t="shared" si="1055"/>
        <v>0</v>
      </c>
      <c r="AB4356" t="str">
        <f t="shared" si="1056"/>
        <v/>
      </c>
      <c r="AC4356" s="5" t="str">
        <f t="shared" si="1057"/>
        <v/>
      </c>
      <c r="AD4356" s="5" t="str">
        <f t="shared" si="1058"/>
        <v/>
      </c>
      <c r="AE4356" s="12">
        <f t="shared" si="1052"/>
        <v>0</v>
      </c>
    </row>
    <row r="4357" spans="13:31">
      <c r="M4357" s="7">
        <f t="shared" si="1059"/>
        <v>0</v>
      </c>
      <c r="N4357" s="220" t="str">
        <f t="shared" ref="N4357:N4420" si="1064">IFERROR(M4357/H4357,"")</f>
        <v/>
      </c>
      <c r="O4357" s="7">
        <f t="shared" si="1060"/>
        <v>0</v>
      </c>
      <c r="P4357" s="7" t="str">
        <f t="shared" si="1061"/>
        <v/>
      </c>
      <c r="Q4357" s="7" t="str">
        <f t="shared" si="1062"/>
        <v/>
      </c>
      <c r="R4357" s="7" t="str">
        <f t="shared" si="1063"/>
        <v/>
      </c>
      <c r="S4357" s="7" t="str">
        <f t="shared" si="1053"/>
        <v/>
      </c>
      <c r="T4357" s="7" t="str">
        <f t="shared" si="1054"/>
        <v/>
      </c>
      <c r="X4357" s="154">
        <f t="shared" si="1055"/>
        <v>0</v>
      </c>
      <c r="AB4357" t="str">
        <f t="shared" si="1056"/>
        <v/>
      </c>
      <c r="AC4357" s="5" t="str">
        <f t="shared" si="1057"/>
        <v/>
      </c>
      <c r="AD4357" s="5" t="str">
        <f t="shared" si="1058"/>
        <v/>
      </c>
      <c r="AE4357" s="12">
        <f t="shared" si="1052"/>
        <v>0</v>
      </c>
    </row>
    <row r="4358" spans="13:31">
      <c r="M4358" s="7">
        <f t="shared" si="1059"/>
        <v>0</v>
      </c>
      <c r="N4358" s="220" t="str">
        <f t="shared" si="1064"/>
        <v/>
      </c>
      <c r="O4358" s="7">
        <f t="shared" si="1060"/>
        <v>0</v>
      </c>
      <c r="P4358" s="7" t="str">
        <f t="shared" si="1061"/>
        <v/>
      </c>
      <c r="Q4358" s="7" t="str">
        <f t="shared" si="1062"/>
        <v/>
      </c>
      <c r="R4358" s="7" t="str">
        <f t="shared" si="1063"/>
        <v/>
      </c>
      <c r="S4358" s="7" t="str">
        <f t="shared" si="1053"/>
        <v/>
      </c>
      <c r="T4358" s="7" t="str">
        <f t="shared" si="1054"/>
        <v/>
      </c>
      <c r="X4358" s="153">
        <f t="shared" si="1055"/>
        <v>0</v>
      </c>
      <c r="AB4358" t="str">
        <f t="shared" si="1056"/>
        <v/>
      </c>
      <c r="AC4358" s="5" t="str">
        <f t="shared" si="1057"/>
        <v/>
      </c>
      <c r="AD4358" s="5" t="str">
        <f t="shared" si="1058"/>
        <v/>
      </c>
      <c r="AE4358" s="12">
        <f t="shared" si="1052"/>
        <v>0</v>
      </c>
    </row>
    <row r="4359" spans="13:31">
      <c r="M4359" s="7">
        <f t="shared" si="1059"/>
        <v>0</v>
      </c>
      <c r="N4359" s="220" t="str">
        <f t="shared" si="1064"/>
        <v/>
      </c>
      <c r="O4359" s="7">
        <f t="shared" si="1060"/>
        <v>0</v>
      </c>
      <c r="P4359" s="7" t="str">
        <f t="shared" si="1061"/>
        <v/>
      </c>
      <c r="Q4359" s="7" t="str">
        <f t="shared" si="1062"/>
        <v/>
      </c>
      <c r="R4359" s="7" t="str">
        <f t="shared" si="1063"/>
        <v/>
      </c>
      <c r="S4359" s="7" t="str">
        <f t="shared" si="1053"/>
        <v/>
      </c>
      <c r="T4359" s="7" t="str">
        <f t="shared" si="1054"/>
        <v/>
      </c>
      <c r="X4359" s="154">
        <f t="shared" si="1055"/>
        <v>0</v>
      </c>
      <c r="AB4359" t="str">
        <f t="shared" si="1056"/>
        <v/>
      </c>
      <c r="AC4359" s="5" t="str">
        <f t="shared" si="1057"/>
        <v/>
      </c>
      <c r="AD4359" s="5" t="str">
        <f t="shared" si="1058"/>
        <v/>
      </c>
      <c r="AE4359" s="12">
        <f t="shared" si="1052"/>
        <v>0</v>
      </c>
    </row>
    <row r="4360" spans="13:31">
      <c r="M4360" s="7">
        <f t="shared" si="1059"/>
        <v>0</v>
      </c>
      <c r="N4360" s="220" t="str">
        <f t="shared" si="1064"/>
        <v/>
      </c>
      <c r="O4360" s="7">
        <f t="shared" si="1060"/>
        <v>0</v>
      </c>
      <c r="P4360" s="7" t="str">
        <f t="shared" si="1061"/>
        <v/>
      </c>
      <c r="Q4360" s="7" t="str">
        <f t="shared" si="1062"/>
        <v/>
      </c>
      <c r="R4360" s="7" t="str">
        <f t="shared" si="1063"/>
        <v/>
      </c>
      <c r="S4360" s="7" t="str">
        <f t="shared" si="1053"/>
        <v/>
      </c>
      <c r="T4360" s="7" t="str">
        <f t="shared" si="1054"/>
        <v/>
      </c>
      <c r="X4360" s="153">
        <f t="shared" si="1055"/>
        <v>0</v>
      </c>
      <c r="AB4360" t="str">
        <f t="shared" si="1056"/>
        <v/>
      </c>
      <c r="AC4360" s="5" t="str">
        <f t="shared" si="1057"/>
        <v/>
      </c>
      <c r="AD4360" s="5" t="str">
        <f t="shared" si="1058"/>
        <v/>
      </c>
      <c r="AE4360" s="12">
        <f t="shared" si="1052"/>
        <v>0</v>
      </c>
    </row>
    <row r="4361" spans="13:31">
      <c r="M4361" s="7">
        <f t="shared" si="1059"/>
        <v>0</v>
      </c>
      <c r="N4361" s="220" t="str">
        <f t="shared" si="1064"/>
        <v/>
      </c>
      <c r="O4361" s="7">
        <f t="shared" si="1060"/>
        <v>0</v>
      </c>
      <c r="P4361" s="7" t="str">
        <f t="shared" si="1061"/>
        <v/>
      </c>
      <c r="Q4361" s="7" t="str">
        <f t="shared" si="1062"/>
        <v/>
      </c>
      <c r="R4361" s="7" t="str">
        <f t="shared" si="1063"/>
        <v/>
      </c>
      <c r="S4361" s="7" t="str">
        <f t="shared" si="1053"/>
        <v/>
      </c>
      <c r="T4361" s="7" t="str">
        <f t="shared" si="1054"/>
        <v/>
      </c>
      <c r="X4361" s="154">
        <f t="shared" si="1055"/>
        <v>0</v>
      </c>
      <c r="AB4361" t="str">
        <f t="shared" si="1056"/>
        <v/>
      </c>
      <c r="AC4361" s="5" t="str">
        <f t="shared" si="1057"/>
        <v/>
      </c>
      <c r="AD4361" s="5" t="str">
        <f t="shared" si="1058"/>
        <v/>
      </c>
      <c r="AE4361" s="12">
        <f t="shared" si="1052"/>
        <v>0</v>
      </c>
    </row>
    <row r="4362" spans="13:31">
      <c r="M4362" s="7">
        <f t="shared" si="1059"/>
        <v>0</v>
      </c>
      <c r="N4362" s="220" t="str">
        <f t="shared" si="1064"/>
        <v/>
      </c>
      <c r="O4362" s="7">
        <f t="shared" si="1060"/>
        <v>0</v>
      </c>
      <c r="P4362" s="7" t="str">
        <f t="shared" si="1061"/>
        <v/>
      </c>
      <c r="Q4362" s="7" t="str">
        <f t="shared" si="1062"/>
        <v/>
      </c>
      <c r="R4362" s="7" t="str">
        <f t="shared" si="1063"/>
        <v/>
      </c>
      <c r="S4362" s="7" t="str">
        <f t="shared" si="1053"/>
        <v/>
      </c>
      <c r="T4362" s="7" t="str">
        <f t="shared" si="1054"/>
        <v/>
      </c>
      <c r="X4362" s="153">
        <f t="shared" si="1055"/>
        <v>0</v>
      </c>
      <c r="AB4362" t="str">
        <f t="shared" si="1056"/>
        <v/>
      </c>
      <c r="AC4362" s="5" t="str">
        <f t="shared" si="1057"/>
        <v/>
      </c>
      <c r="AD4362" s="5" t="str">
        <f t="shared" si="1058"/>
        <v/>
      </c>
      <c r="AE4362" s="12">
        <f t="shared" si="1052"/>
        <v>0</v>
      </c>
    </row>
    <row r="4363" spans="13:31">
      <c r="M4363" s="7">
        <f t="shared" si="1059"/>
        <v>0</v>
      </c>
      <c r="N4363" s="220" t="str">
        <f t="shared" si="1064"/>
        <v/>
      </c>
      <c r="O4363" s="7">
        <f t="shared" si="1060"/>
        <v>0</v>
      </c>
      <c r="P4363" s="7" t="str">
        <f t="shared" si="1061"/>
        <v/>
      </c>
      <c r="Q4363" s="7" t="str">
        <f t="shared" si="1062"/>
        <v/>
      </c>
      <c r="R4363" s="7" t="str">
        <f t="shared" si="1063"/>
        <v/>
      </c>
      <c r="S4363" s="7" t="str">
        <f t="shared" si="1053"/>
        <v/>
      </c>
      <c r="T4363" s="7" t="str">
        <f t="shared" si="1054"/>
        <v/>
      </c>
      <c r="X4363" s="154">
        <f t="shared" si="1055"/>
        <v>0</v>
      </c>
      <c r="AB4363" t="str">
        <f t="shared" si="1056"/>
        <v/>
      </c>
      <c r="AC4363" s="5" t="str">
        <f t="shared" si="1057"/>
        <v/>
      </c>
      <c r="AD4363" s="5" t="str">
        <f t="shared" si="1058"/>
        <v/>
      </c>
      <c r="AE4363" s="12">
        <f t="shared" si="1052"/>
        <v>0</v>
      </c>
    </row>
    <row r="4364" spans="13:31">
      <c r="M4364" s="7">
        <f t="shared" si="1059"/>
        <v>0</v>
      </c>
      <c r="N4364" s="220" t="str">
        <f t="shared" si="1064"/>
        <v/>
      </c>
      <c r="O4364" s="7">
        <f t="shared" si="1060"/>
        <v>0</v>
      </c>
      <c r="P4364" s="7" t="str">
        <f t="shared" si="1061"/>
        <v/>
      </c>
      <c r="Q4364" s="7" t="str">
        <f t="shared" si="1062"/>
        <v/>
      </c>
      <c r="R4364" s="7" t="str">
        <f t="shared" si="1063"/>
        <v/>
      </c>
      <c r="S4364" s="7" t="str">
        <f t="shared" si="1053"/>
        <v/>
      </c>
      <c r="T4364" s="7" t="str">
        <f t="shared" si="1054"/>
        <v/>
      </c>
      <c r="X4364" s="153">
        <f t="shared" si="1055"/>
        <v>0</v>
      </c>
      <c r="AB4364" t="str">
        <f t="shared" si="1056"/>
        <v/>
      </c>
      <c r="AC4364" s="5" t="str">
        <f t="shared" si="1057"/>
        <v/>
      </c>
      <c r="AD4364" s="5" t="str">
        <f t="shared" si="1058"/>
        <v/>
      </c>
      <c r="AE4364" s="12">
        <f t="shared" si="1052"/>
        <v>0</v>
      </c>
    </row>
    <row r="4365" spans="13:31">
      <c r="M4365" s="7">
        <f t="shared" si="1059"/>
        <v>0</v>
      </c>
      <c r="N4365" s="220" t="str">
        <f t="shared" si="1064"/>
        <v/>
      </c>
      <c r="O4365" s="7">
        <f t="shared" si="1060"/>
        <v>0</v>
      </c>
      <c r="P4365" s="7" t="str">
        <f t="shared" si="1061"/>
        <v/>
      </c>
      <c r="Q4365" s="7" t="str">
        <f t="shared" si="1062"/>
        <v/>
      </c>
      <c r="R4365" s="7" t="str">
        <f t="shared" si="1063"/>
        <v/>
      </c>
      <c r="S4365" s="7" t="str">
        <f t="shared" si="1053"/>
        <v/>
      </c>
      <c r="T4365" s="7" t="str">
        <f t="shared" si="1054"/>
        <v/>
      </c>
      <c r="X4365" s="154">
        <f t="shared" si="1055"/>
        <v>0</v>
      </c>
      <c r="AB4365" t="str">
        <f t="shared" si="1056"/>
        <v/>
      </c>
      <c r="AC4365" s="5" t="str">
        <f t="shared" si="1057"/>
        <v/>
      </c>
      <c r="AD4365" s="5" t="str">
        <f t="shared" si="1058"/>
        <v/>
      </c>
      <c r="AE4365" s="12">
        <f t="shared" si="1052"/>
        <v>0</v>
      </c>
    </row>
    <row r="4366" spans="13:31">
      <c r="M4366" s="7">
        <f t="shared" si="1059"/>
        <v>0</v>
      </c>
      <c r="N4366" s="220" t="str">
        <f t="shared" si="1064"/>
        <v/>
      </c>
      <c r="O4366" s="7">
        <f t="shared" si="1060"/>
        <v>0</v>
      </c>
      <c r="P4366" s="7" t="str">
        <f t="shared" si="1061"/>
        <v/>
      </c>
      <c r="Q4366" s="7" t="str">
        <f t="shared" si="1062"/>
        <v/>
      </c>
      <c r="R4366" s="7" t="str">
        <f t="shared" si="1063"/>
        <v/>
      </c>
      <c r="S4366" s="7" t="str">
        <f t="shared" si="1053"/>
        <v/>
      </c>
      <c r="T4366" s="7" t="str">
        <f t="shared" si="1054"/>
        <v/>
      </c>
      <c r="X4366" s="153">
        <f t="shared" si="1055"/>
        <v>0</v>
      </c>
      <c r="AB4366" t="str">
        <f t="shared" si="1056"/>
        <v/>
      </c>
      <c r="AC4366" s="5" t="str">
        <f t="shared" si="1057"/>
        <v/>
      </c>
      <c r="AD4366" s="5" t="str">
        <f t="shared" si="1058"/>
        <v/>
      </c>
      <c r="AE4366" s="12">
        <f t="shared" si="1052"/>
        <v>0</v>
      </c>
    </row>
    <row r="4367" spans="13:31">
      <c r="M4367" s="7">
        <f t="shared" si="1059"/>
        <v>0</v>
      </c>
      <c r="N4367" s="220" t="str">
        <f t="shared" si="1064"/>
        <v/>
      </c>
      <c r="O4367" s="7">
        <f t="shared" si="1060"/>
        <v>0</v>
      </c>
      <c r="P4367" s="7" t="str">
        <f t="shared" si="1061"/>
        <v/>
      </c>
      <c r="Q4367" s="7" t="str">
        <f t="shared" si="1062"/>
        <v/>
      </c>
      <c r="R4367" s="7" t="str">
        <f t="shared" si="1063"/>
        <v/>
      </c>
      <c r="S4367" s="7" t="str">
        <f t="shared" si="1053"/>
        <v/>
      </c>
      <c r="T4367" s="7" t="str">
        <f t="shared" si="1054"/>
        <v/>
      </c>
      <c r="X4367" s="154">
        <f t="shared" si="1055"/>
        <v>0</v>
      </c>
      <c r="AB4367" t="str">
        <f t="shared" si="1056"/>
        <v/>
      </c>
      <c r="AC4367" s="5" t="str">
        <f t="shared" si="1057"/>
        <v/>
      </c>
      <c r="AD4367" s="5" t="str">
        <f t="shared" si="1058"/>
        <v/>
      </c>
      <c r="AE4367" s="12">
        <f t="shared" si="1052"/>
        <v>0</v>
      </c>
    </row>
    <row r="4368" spans="13:31">
      <c r="M4368" s="7">
        <f t="shared" si="1059"/>
        <v>0</v>
      </c>
      <c r="N4368" s="220" t="str">
        <f t="shared" si="1064"/>
        <v/>
      </c>
      <c r="O4368" s="7">
        <f t="shared" si="1060"/>
        <v>0</v>
      </c>
      <c r="P4368" s="7" t="str">
        <f t="shared" si="1061"/>
        <v/>
      </c>
      <c r="Q4368" s="7" t="str">
        <f t="shared" si="1062"/>
        <v/>
      </c>
      <c r="R4368" s="7" t="str">
        <f t="shared" si="1063"/>
        <v/>
      </c>
      <c r="S4368" s="7" t="str">
        <f t="shared" si="1053"/>
        <v/>
      </c>
      <c r="T4368" s="7" t="str">
        <f t="shared" si="1054"/>
        <v/>
      </c>
      <c r="X4368" s="153">
        <f t="shared" si="1055"/>
        <v>0</v>
      </c>
      <c r="AB4368" t="str">
        <f t="shared" si="1056"/>
        <v/>
      </c>
      <c r="AC4368" s="5" t="str">
        <f t="shared" si="1057"/>
        <v/>
      </c>
      <c r="AD4368" s="5" t="str">
        <f t="shared" si="1058"/>
        <v/>
      </c>
      <c r="AE4368" s="12">
        <f t="shared" si="1052"/>
        <v>0</v>
      </c>
    </row>
    <row r="4369" spans="13:31">
      <c r="M4369" s="7">
        <f t="shared" si="1059"/>
        <v>0</v>
      </c>
      <c r="N4369" s="220" t="str">
        <f t="shared" si="1064"/>
        <v/>
      </c>
      <c r="O4369" s="7">
        <f t="shared" si="1060"/>
        <v>0</v>
      </c>
      <c r="P4369" s="7" t="str">
        <f t="shared" si="1061"/>
        <v/>
      </c>
      <c r="Q4369" s="7" t="str">
        <f t="shared" si="1062"/>
        <v/>
      </c>
      <c r="R4369" s="7" t="str">
        <f t="shared" si="1063"/>
        <v/>
      </c>
      <c r="S4369" s="7" t="str">
        <f t="shared" si="1053"/>
        <v/>
      </c>
      <c r="T4369" s="7" t="str">
        <f t="shared" si="1054"/>
        <v/>
      </c>
      <c r="X4369" s="154">
        <f t="shared" si="1055"/>
        <v>0</v>
      </c>
      <c r="AB4369" t="str">
        <f t="shared" si="1056"/>
        <v/>
      </c>
      <c r="AC4369" s="5" t="str">
        <f t="shared" si="1057"/>
        <v/>
      </c>
      <c r="AD4369" s="5" t="str">
        <f t="shared" si="1058"/>
        <v/>
      </c>
      <c r="AE4369" s="12">
        <f t="shared" si="1052"/>
        <v>0</v>
      </c>
    </row>
    <row r="4370" spans="13:31">
      <c r="M4370" s="7">
        <f t="shared" si="1059"/>
        <v>0</v>
      </c>
      <c r="N4370" s="220" t="str">
        <f t="shared" si="1064"/>
        <v/>
      </c>
      <c r="O4370" s="7">
        <f t="shared" si="1060"/>
        <v>0</v>
      </c>
      <c r="P4370" s="7" t="str">
        <f t="shared" si="1061"/>
        <v/>
      </c>
      <c r="Q4370" s="7" t="str">
        <f t="shared" si="1062"/>
        <v/>
      </c>
      <c r="R4370" s="7" t="str">
        <f t="shared" si="1063"/>
        <v/>
      </c>
      <c r="S4370" s="7" t="str">
        <f t="shared" si="1053"/>
        <v/>
      </c>
      <c r="T4370" s="7" t="str">
        <f t="shared" si="1054"/>
        <v/>
      </c>
      <c r="X4370" s="153">
        <f t="shared" si="1055"/>
        <v>0</v>
      </c>
      <c r="AB4370" t="str">
        <f t="shared" si="1056"/>
        <v/>
      </c>
      <c r="AC4370" s="5" t="str">
        <f t="shared" si="1057"/>
        <v/>
      </c>
      <c r="AD4370" s="5" t="str">
        <f t="shared" si="1058"/>
        <v/>
      </c>
      <c r="AE4370" s="12">
        <f t="shared" si="1052"/>
        <v>0</v>
      </c>
    </row>
    <row r="4371" spans="13:31">
      <c r="M4371" s="7">
        <f t="shared" si="1059"/>
        <v>0</v>
      </c>
      <c r="N4371" s="220" t="str">
        <f t="shared" si="1064"/>
        <v/>
      </c>
      <c r="O4371" s="7">
        <f t="shared" si="1060"/>
        <v>0</v>
      </c>
      <c r="P4371" s="7" t="str">
        <f t="shared" si="1061"/>
        <v/>
      </c>
      <c r="Q4371" s="7" t="str">
        <f t="shared" si="1062"/>
        <v/>
      </c>
      <c r="R4371" s="7" t="str">
        <f t="shared" si="1063"/>
        <v/>
      </c>
      <c r="S4371" s="7" t="str">
        <f t="shared" si="1053"/>
        <v/>
      </c>
      <c r="T4371" s="7" t="str">
        <f t="shared" si="1054"/>
        <v/>
      </c>
      <c r="X4371" s="154">
        <f t="shared" si="1055"/>
        <v>0</v>
      </c>
      <c r="AB4371" t="str">
        <f t="shared" si="1056"/>
        <v/>
      </c>
      <c r="AC4371" s="5" t="str">
        <f t="shared" si="1057"/>
        <v/>
      </c>
      <c r="AD4371" s="5" t="str">
        <f t="shared" si="1058"/>
        <v/>
      </c>
      <c r="AE4371" s="12">
        <f t="shared" si="1052"/>
        <v>0</v>
      </c>
    </row>
    <row r="4372" spans="13:31">
      <c r="M4372" s="7">
        <f t="shared" si="1059"/>
        <v>0</v>
      </c>
      <c r="N4372" s="220" t="str">
        <f t="shared" si="1064"/>
        <v/>
      </c>
      <c r="O4372" s="7">
        <f t="shared" si="1060"/>
        <v>0</v>
      </c>
      <c r="P4372" s="7" t="str">
        <f t="shared" si="1061"/>
        <v/>
      </c>
      <c r="Q4372" s="7" t="str">
        <f t="shared" si="1062"/>
        <v/>
      </c>
      <c r="R4372" s="7" t="str">
        <f t="shared" si="1063"/>
        <v/>
      </c>
      <c r="S4372" s="7" t="str">
        <f t="shared" si="1053"/>
        <v/>
      </c>
      <c r="T4372" s="7" t="str">
        <f t="shared" si="1054"/>
        <v/>
      </c>
      <c r="X4372" s="153">
        <f t="shared" si="1055"/>
        <v>0</v>
      </c>
      <c r="AB4372" t="str">
        <f t="shared" si="1056"/>
        <v/>
      </c>
      <c r="AC4372" s="5" t="str">
        <f t="shared" si="1057"/>
        <v/>
      </c>
      <c r="AD4372" s="5" t="str">
        <f t="shared" si="1058"/>
        <v/>
      </c>
      <c r="AE4372" s="12">
        <f t="shared" si="1052"/>
        <v>0</v>
      </c>
    </row>
    <row r="4373" spans="13:31">
      <c r="M4373" s="7">
        <f t="shared" si="1059"/>
        <v>0</v>
      </c>
      <c r="N4373" s="220" t="str">
        <f t="shared" si="1064"/>
        <v/>
      </c>
      <c r="O4373" s="7">
        <f t="shared" si="1060"/>
        <v>0</v>
      </c>
      <c r="P4373" s="7" t="str">
        <f t="shared" si="1061"/>
        <v/>
      </c>
      <c r="Q4373" s="7" t="str">
        <f t="shared" si="1062"/>
        <v/>
      </c>
      <c r="R4373" s="7" t="str">
        <f t="shared" si="1063"/>
        <v/>
      </c>
      <c r="S4373" s="7" t="str">
        <f t="shared" si="1053"/>
        <v/>
      </c>
      <c r="T4373" s="7" t="str">
        <f t="shared" si="1054"/>
        <v/>
      </c>
      <c r="X4373" s="154">
        <f t="shared" si="1055"/>
        <v>0</v>
      </c>
      <c r="AB4373" t="str">
        <f t="shared" si="1056"/>
        <v/>
      </c>
      <c r="AC4373" s="5" t="str">
        <f t="shared" si="1057"/>
        <v/>
      </c>
      <c r="AD4373" s="5" t="str">
        <f t="shared" si="1058"/>
        <v/>
      </c>
      <c r="AE4373" s="12">
        <f t="shared" si="1052"/>
        <v>0</v>
      </c>
    </row>
    <row r="4374" spans="13:31">
      <c r="M4374" s="7">
        <f t="shared" si="1059"/>
        <v>0</v>
      </c>
      <c r="N4374" s="220" t="str">
        <f t="shared" si="1064"/>
        <v/>
      </c>
      <c r="O4374" s="7">
        <f t="shared" si="1060"/>
        <v>0</v>
      </c>
      <c r="P4374" s="7" t="str">
        <f t="shared" si="1061"/>
        <v/>
      </c>
      <c r="Q4374" s="7" t="str">
        <f t="shared" si="1062"/>
        <v/>
      </c>
      <c r="R4374" s="7" t="str">
        <f t="shared" si="1063"/>
        <v/>
      </c>
      <c r="S4374" s="7" t="str">
        <f t="shared" si="1053"/>
        <v/>
      </c>
      <c r="T4374" s="7" t="str">
        <f t="shared" si="1054"/>
        <v/>
      </c>
      <c r="X4374" s="153">
        <f t="shared" si="1055"/>
        <v>0</v>
      </c>
      <c r="AB4374" t="str">
        <f t="shared" si="1056"/>
        <v/>
      </c>
      <c r="AC4374" s="5" t="str">
        <f t="shared" si="1057"/>
        <v/>
      </c>
      <c r="AD4374" s="5" t="str">
        <f t="shared" si="1058"/>
        <v/>
      </c>
      <c r="AE4374" s="12">
        <f t="shared" si="1052"/>
        <v>0</v>
      </c>
    </row>
    <row r="4375" spans="13:31">
      <c r="M4375" s="7">
        <f t="shared" si="1059"/>
        <v>0</v>
      </c>
      <c r="N4375" s="220" t="str">
        <f t="shared" si="1064"/>
        <v/>
      </c>
      <c r="O4375" s="7">
        <f t="shared" si="1060"/>
        <v>0</v>
      </c>
      <c r="P4375" s="7" t="str">
        <f t="shared" si="1061"/>
        <v/>
      </c>
      <c r="Q4375" s="7" t="str">
        <f t="shared" si="1062"/>
        <v/>
      </c>
      <c r="R4375" s="7" t="str">
        <f t="shared" si="1063"/>
        <v/>
      </c>
      <c r="S4375" s="7" t="str">
        <f t="shared" si="1053"/>
        <v/>
      </c>
      <c r="T4375" s="7" t="str">
        <f t="shared" si="1054"/>
        <v/>
      </c>
      <c r="X4375" s="154">
        <f t="shared" si="1055"/>
        <v>0</v>
      </c>
      <c r="AB4375" t="str">
        <f t="shared" si="1056"/>
        <v/>
      </c>
      <c r="AC4375" s="5" t="str">
        <f t="shared" si="1057"/>
        <v/>
      </c>
      <c r="AD4375" s="5" t="str">
        <f t="shared" si="1058"/>
        <v/>
      </c>
      <c r="AE4375" s="12">
        <f t="shared" si="1052"/>
        <v>0</v>
      </c>
    </row>
    <row r="4376" spans="13:31">
      <c r="M4376" s="7">
        <f t="shared" si="1059"/>
        <v>0</v>
      </c>
      <c r="N4376" s="220" t="str">
        <f t="shared" si="1064"/>
        <v/>
      </c>
      <c r="O4376" s="7">
        <f t="shared" si="1060"/>
        <v>0</v>
      </c>
      <c r="P4376" s="7" t="str">
        <f t="shared" si="1061"/>
        <v/>
      </c>
      <c r="Q4376" s="7" t="str">
        <f t="shared" si="1062"/>
        <v/>
      </c>
      <c r="R4376" s="7" t="str">
        <f t="shared" si="1063"/>
        <v/>
      </c>
      <c r="S4376" s="7" t="str">
        <f t="shared" si="1053"/>
        <v/>
      </c>
      <c r="T4376" s="7" t="str">
        <f t="shared" si="1054"/>
        <v/>
      </c>
      <c r="X4376" s="153">
        <f t="shared" si="1055"/>
        <v>0</v>
      </c>
      <c r="AB4376" t="str">
        <f t="shared" si="1056"/>
        <v/>
      </c>
      <c r="AC4376" s="5" t="str">
        <f t="shared" si="1057"/>
        <v/>
      </c>
      <c r="AD4376" s="5" t="str">
        <f t="shared" si="1058"/>
        <v/>
      </c>
      <c r="AE4376" s="12">
        <f t="shared" si="1052"/>
        <v>0</v>
      </c>
    </row>
    <row r="4377" spans="13:31">
      <c r="M4377" s="7">
        <f t="shared" si="1059"/>
        <v>0</v>
      </c>
      <c r="N4377" s="220" t="str">
        <f t="shared" si="1064"/>
        <v/>
      </c>
      <c r="O4377" s="7">
        <f t="shared" si="1060"/>
        <v>0</v>
      </c>
      <c r="P4377" s="7" t="str">
        <f t="shared" si="1061"/>
        <v/>
      </c>
      <c r="Q4377" s="7" t="str">
        <f t="shared" si="1062"/>
        <v/>
      </c>
      <c r="R4377" s="7" t="str">
        <f t="shared" si="1063"/>
        <v/>
      </c>
      <c r="S4377" s="7" t="str">
        <f t="shared" si="1053"/>
        <v/>
      </c>
      <c r="T4377" s="7" t="str">
        <f t="shared" si="1054"/>
        <v/>
      </c>
      <c r="X4377" s="154">
        <f t="shared" si="1055"/>
        <v>0</v>
      </c>
      <c r="AB4377" t="str">
        <f t="shared" si="1056"/>
        <v/>
      </c>
      <c r="AC4377" s="5" t="str">
        <f t="shared" si="1057"/>
        <v/>
      </c>
      <c r="AD4377" s="5" t="str">
        <f t="shared" si="1058"/>
        <v/>
      </c>
      <c r="AE4377" s="12">
        <f t="shared" si="1052"/>
        <v>0</v>
      </c>
    </row>
    <row r="4378" spans="13:31">
      <c r="M4378" s="7">
        <f t="shared" si="1059"/>
        <v>0</v>
      </c>
      <c r="N4378" s="220" t="str">
        <f t="shared" si="1064"/>
        <v/>
      </c>
      <c r="O4378" s="7">
        <f t="shared" si="1060"/>
        <v>0</v>
      </c>
      <c r="P4378" s="7" t="str">
        <f t="shared" si="1061"/>
        <v/>
      </c>
      <c r="Q4378" s="7" t="str">
        <f t="shared" si="1062"/>
        <v/>
      </c>
      <c r="R4378" s="7" t="str">
        <f t="shared" si="1063"/>
        <v/>
      </c>
      <c r="S4378" s="7" t="str">
        <f t="shared" si="1053"/>
        <v/>
      </c>
      <c r="T4378" s="7" t="str">
        <f t="shared" si="1054"/>
        <v/>
      </c>
      <c r="X4378" s="153">
        <f t="shared" si="1055"/>
        <v>0</v>
      </c>
      <c r="AB4378" t="str">
        <f t="shared" si="1056"/>
        <v/>
      </c>
      <c r="AC4378" s="5" t="str">
        <f t="shared" si="1057"/>
        <v/>
      </c>
      <c r="AD4378" s="5" t="str">
        <f t="shared" si="1058"/>
        <v/>
      </c>
      <c r="AE4378" s="12">
        <f t="shared" si="1052"/>
        <v>0</v>
      </c>
    </row>
    <row r="4379" spans="13:31">
      <c r="M4379" s="7">
        <f t="shared" si="1059"/>
        <v>0</v>
      </c>
      <c r="N4379" s="220" t="str">
        <f t="shared" si="1064"/>
        <v/>
      </c>
      <c r="O4379" s="7">
        <f t="shared" si="1060"/>
        <v>0</v>
      </c>
      <c r="P4379" s="7" t="str">
        <f t="shared" si="1061"/>
        <v/>
      </c>
      <c r="Q4379" s="7" t="str">
        <f t="shared" si="1062"/>
        <v/>
      </c>
      <c r="R4379" s="7" t="str">
        <f t="shared" si="1063"/>
        <v/>
      </c>
      <c r="S4379" s="7" t="str">
        <f t="shared" si="1053"/>
        <v/>
      </c>
      <c r="T4379" s="7" t="str">
        <f t="shared" si="1054"/>
        <v/>
      </c>
      <c r="X4379" s="154">
        <f t="shared" si="1055"/>
        <v>0</v>
      </c>
      <c r="AB4379" t="str">
        <f t="shared" si="1056"/>
        <v/>
      </c>
      <c r="AC4379" s="5" t="str">
        <f t="shared" si="1057"/>
        <v/>
      </c>
      <c r="AD4379" s="5" t="str">
        <f t="shared" si="1058"/>
        <v/>
      </c>
      <c r="AE4379" s="12">
        <f t="shared" si="1052"/>
        <v>0</v>
      </c>
    </row>
    <row r="4380" spans="13:31">
      <c r="M4380" s="7">
        <f t="shared" si="1059"/>
        <v>0</v>
      </c>
      <c r="N4380" s="220" t="str">
        <f t="shared" si="1064"/>
        <v/>
      </c>
      <c r="O4380" s="7">
        <f t="shared" si="1060"/>
        <v>0</v>
      </c>
      <c r="P4380" s="7" t="str">
        <f t="shared" si="1061"/>
        <v/>
      </c>
      <c r="Q4380" s="7" t="str">
        <f t="shared" si="1062"/>
        <v/>
      </c>
      <c r="R4380" s="7" t="str">
        <f t="shared" si="1063"/>
        <v/>
      </c>
      <c r="S4380" s="7" t="str">
        <f t="shared" si="1053"/>
        <v/>
      </c>
      <c r="T4380" s="7" t="str">
        <f t="shared" si="1054"/>
        <v/>
      </c>
      <c r="X4380" s="153">
        <f t="shared" si="1055"/>
        <v>0</v>
      </c>
      <c r="AB4380" t="str">
        <f t="shared" si="1056"/>
        <v/>
      </c>
      <c r="AC4380" s="5" t="str">
        <f t="shared" si="1057"/>
        <v/>
      </c>
      <c r="AD4380" s="5" t="str">
        <f t="shared" si="1058"/>
        <v/>
      </c>
      <c r="AE4380" s="12">
        <f t="shared" si="1052"/>
        <v>0</v>
      </c>
    </row>
    <row r="4381" spans="13:31">
      <c r="M4381" s="7">
        <f t="shared" si="1059"/>
        <v>0</v>
      </c>
      <c r="N4381" s="220" t="str">
        <f t="shared" si="1064"/>
        <v/>
      </c>
      <c r="O4381" s="7">
        <f t="shared" si="1060"/>
        <v>0</v>
      </c>
      <c r="P4381" s="7" t="str">
        <f t="shared" si="1061"/>
        <v/>
      </c>
      <c r="Q4381" s="7" t="str">
        <f t="shared" si="1062"/>
        <v/>
      </c>
      <c r="R4381" s="7" t="str">
        <f t="shared" si="1063"/>
        <v/>
      </c>
      <c r="S4381" s="7" t="str">
        <f t="shared" si="1053"/>
        <v/>
      </c>
      <c r="T4381" s="7" t="str">
        <f t="shared" si="1054"/>
        <v/>
      </c>
      <c r="X4381" s="154">
        <f t="shared" si="1055"/>
        <v>0</v>
      </c>
      <c r="AB4381" t="str">
        <f t="shared" si="1056"/>
        <v/>
      </c>
      <c r="AC4381" s="5" t="str">
        <f t="shared" si="1057"/>
        <v/>
      </c>
      <c r="AD4381" s="5" t="str">
        <f t="shared" si="1058"/>
        <v/>
      </c>
      <c r="AE4381" s="12">
        <f t="shared" si="1052"/>
        <v>0</v>
      </c>
    </row>
    <row r="4382" spans="13:31">
      <c r="M4382" s="7">
        <f t="shared" si="1059"/>
        <v>0</v>
      </c>
      <c r="N4382" s="220" t="str">
        <f t="shared" si="1064"/>
        <v/>
      </c>
      <c r="O4382" s="7">
        <f t="shared" si="1060"/>
        <v>0</v>
      </c>
      <c r="P4382" s="7" t="str">
        <f t="shared" si="1061"/>
        <v/>
      </c>
      <c r="Q4382" s="7" t="str">
        <f t="shared" si="1062"/>
        <v/>
      </c>
      <c r="R4382" s="7" t="str">
        <f t="shared" si="1063"/>
        <v/>
      </c>
      <c r="S4382" s="7" t="str">
        <f t="shared" si="1053"/>
        <v/>
      </c>
      <c r="T4382" s="7" t="str">
        <f t="shared" si="1054"/>
        <v/>
      </c>
      <c r="X4382" s="153">
        <f t="shared" si="1055"/>
        <v>0</v>
      </c>
      <c r="AB4382" t="str">
        <f t="shared" si="1056"/>
        <v/>
      </c>
      <c r="AC4382" s="5" t="str">
        <f t="shared" si="1057"/>
        <v/>
      </c>
      <c r="AD4382" s="5" t="str">
        <f t="shared" si="1058"/>
        <v/>
      </c>
      <c r="AE4382" s="12">
        <f t="shared" si="1052"/>
        <v>0</v>
      </c>
    </row>
    <row r="4383" spans="13:31">
      <c r="M4383" s="7">
        <f t="shared" si="1059"/>
        <v>0</v>
      </c>
      <c r="N4383" s="220" t="str">
        <f t="shared" si="1064"/>
        <v/>
      </c>
      <c r="O4383" s="7">
        <f t="shared" si="1060"/>
        <v>0</v>
      </c>
      <c r="P4383" s="7" t="str">
        <f t="shared" si="1061"/>
        <v/>
      </c>
      <c r="Q4383" s="7" t="str">
        <f t="shared" si="1062"/>
        <v/>
      </c>
      <c r="R4383" s="7" t="str">
        <f t="shared" si="1063"/>
        <v/>
      </c>
      <c r="S4383" s="7" t="str">
        <f t="shared" si="1053"/>
        <v/>
      </c>
      <c r="T4383" s="7" t="str">
        <f t="shared" si="1054"/>
        <v/>
      </c>
      <c r="X4383" s="154">
        <f t="shared" si="1055"/>
        <v>0</v>
      </c>
      <c r="AB4383" t="str">
        <f t="shared" si="1056"/>
        <v/>
      </c>
      <c r="AC4383" s="5" t="str">
        <f t="shared" si="1057"/>
        <v/>
      </c>
      <c r="AD4383" s="5" t="str">
        <f t="shared" si="1058"/>
        <v/>
      </c>
      <c r="AE4383" s="12">
        <f t="shared" si="1052"/>
        <v>0</v>
      </c>
    </row>
    <row r="4384" spans="13:31">
      <c r="M4384" s="7">
        <f t="shared" si="1059"/>
        <v>0</v>
      </c>
      <c r="N4384" s="220" t="str">
        <f t="shared" si="1064"/>
        <v/>
      </c>
      <c r="O4384" s="7">
        <f t="shared" si="1060"/>
        <v>0</v>
      </c>
      <c r="P4384" s="7" t="str">
        <f t="shared" si="1061"/>
        <v/>
      </c>
      <c r="Q4384" s="7" t="str">
        <f t="shared" si="1062"/>
        <v/>
      </c>
      <c r="R4384" s="7" t="str">
        <f t="shared" si="1063"/>
        <v/>
      </c>
      <c r="S4384" s="7" t="str">
        <f t="shared" si="1053"/>
        <v/>
      </c>
      <c r="T4384" s="7" t="str">
        <f t="shared" si="1054"/>
        <v/>
      </c>
      <c r="X4384" s="153">
        <f t="shared" si="1055"/>
        <v>0</v>
      </c>
      <c r="AB4384" t="str">
        <f t="shared" si="1056"/>
        <v/>
      </c>
      <c r="AC4384" s="5" t="str">
        <f t="shared" si="1057"/>
        <v/>
      </c>
      <c r="AD4384" s="5" t="str">
        <f t="shared" si="1058"/>
        <v/>
      </c>
      <c r="AE4384" s="12">
        <f t="shared" si="1052"/>
        <v>0</v>
      </c>
    </row>
    <row r="4385" spans="13:31">
      <c r="M4385" s="7">
        <f t="shared" si="1059"/>
        <v>0</v>
      </c>
      <c r="N4385" s="220" t="str">
        <f t="shared" si="1064"/>
        <v/>
      </c>
      <c r="O4385" s="7">
        <f t="shared" si="1060"/>
        <v>0</v>
      </c>
      <c r="P4385" s="7" t="str">
        <f t="shared" si="1061"/>
        <v/>
      </c>
      <c r="Q4385" s="7" t="str">
        <f t="shared" si="1062"/>
        <v/>
      </c>
      <c r="R4385" s="7" t="str">
        <f t="shared" si="1063"/>
        <v/>
      </c>
      <c r="S4385" s="7" t="str">
        <f t="shared" si="1053"/>
        <v/>
      </c>
      <c r="T4385" s="7" t="str">
        <f t="shared" si="1054"/>
        <v/>
      </c>
      <c r="X4385" s="154">
        <f t="shared" si="1055"/>
        <v>0</v>
      </c>
      <c r="AB4385" t="str">
        <f t="shared" si="1056"/>
        <v/>
      </c>
      <c r="AC4385" s="5" t="str">
        <f t="shared" si="1057"/>
        <v/>
      </c>
      <c r="AD4385" s="5" t="str">
        <f t="shared" si="1058"/>
        <v/>
      </c>
      <c r="AE4385" s="12">
        <f t="shared" si="1052"/>
        <v>0</v>
      </c>
    </row>
    <row r="4386" spans="13:31">
      <c r="M4386" s="7">
        <f t="shared" si="1059"/>
        <v>0</v>
      </c>
      <c r="N4386" s="220" t="str">
        <f t="shared" si="1064"/>
        <v/>
      </c>
      <c r="O4386" s="7">
        <f t="shared" si="1060"/>
        <v>0</v>
      </c>
      <c r="P4386" s="7" t="str">
        <f t="shared" si="1061"/>
        <v/>
      </c>
      <c r="Q4386" s="7" t="str">
        <f t="shared" si="1062"/>
        <v/>
      </c>
      <c r="R4386" s="7" t="str">
        <f t="shared" si="1063"/>
        <v/>
      </c>
      <c r="S4386" s="7" t="str">
        <f t="shared" si="1053"/>
        <v/>
      </c>
      <c r="T4386" s="7" t="str">
        <f t="shared" si="1054"/>
        <v/>
      </c>
      <c r="X4386" s="153">
        <f t="shared" si="1055"/>
        <v>0</v>
      </c>
      <c r="AB4386" t="str">
        <f t="shared" si="1056"/>
        <v/>
      </c>
      <c r="AC4386" s="5" t="str">
        <f t="shared" si="1057"/>
        <v/>
      </c>
      <c r="AD4386" s="5" t="str">
        <f t="shared" si="1058"/>
        <v/>
      </c>
      <c r="AE4386" s="12">
        <f t="shared" si="1052"/>
        <v>0</v>
      </c>
    </row>
    <row r="4387" spans="13:31">
      <c r="M4387" s="7">
        <f t="shared" si="1059"/>
        <v>0</v>
      </c>
      <c r="N4387" s="220" t="str">
        <f t="shared" si="1064"/>
        <v/>
      </c>
      <c r="O4387" s="7">
        <f t="shared" si="1060"/>
        <v>0</v>
      </c>
      <c r="P4387" s="7" t="str">
        <f t="shared" si="1061"/>
        <v/>
      </c>
      <c r="Q4387" s="7" t="str">
        <f t="shared" si="1062"/>
        <v/>
      </c>
      <c r="R4387" s="7" t="str">
        <f t="shared" si="1063"/>
        <v/>
      </c>
      <c r="S4387" s="7" t="str">
        <f t="shared" si="1053"/>
        <v/>
      </c>
      <c r="T4387" s="7" t="str">
        <f t="shared" si="1054"/>
        <v/>
      </c>
      <c r="X4387" s="154">
        <f t="shared" si="1055"/>
        <v>0</v>
      </c>
      <c r="AB4387" t="str">
        <f t="shared" si="1056"/>
        <v/>
      </c>
      <c r="AC4387" s="5" t="str">
        <f t="shared" si="1057"/>
        <v/>
      </c>
      <c r="AD4387" s="5" t="str">
        <f t="shared" si="1058"/>
        <v/>
      </c>
      <c r="AE4387" s="12">
        <f t="shared" si="1052"/>
        <v>0</v>
      </c>
    </row>
    <row r="4388" spans="13:31">
      <c r="M4388" s="7">
        <f t="shared" si="1059"/>
        <v>0</v>
      </c>
      <c r="N4388" s="220" t="str">
        <f t="shared" si="1064"/>
        <v/>
      </c>
      <c r="O4388" s="7">
        <f t="shared" si="1060"/>
        <v>0</v>
      </c>
      <c r="P4388" s="7" t="str">
        <f t="shared" si="1061"/>
        <v/>
      </c>
      <c r="Q4388" s="7" t="str">
        <f t="shared" si="1062"/>
        <v/>
      </c>
      <c r="R4388" s="7" t="str">
        <f t="shared" si="1063"/>
        <v/>
      </c>
      <c r="S4388" s="7" t="str">
        <f t="shared" si="1053"/>
        <v/>
      </c>
      <c r="T4388" s="7" t="str">
        <f t="shared" si="1054"/>
        <v/>
      </c>
      <c r="X4388" s="153">
        <f t="shared" si="1055"/>
        <v>0</v>
      </c>
      <c r="AB4388" t="str">
        <f t="shared" si="1056"/>
        <v/>
      </c>
      <c r="AC4388" s="5" t="str">
        <f t="shared" si="1057"/>
        <v/>
      </c>
      <c r="AD4388" s="5" t="str">
        <f t="shared" si="1058"/>
        <v/>
      </c>
      <c r="AE4388" s="12">
        <f t="shared" si="1052"/>
        <v>0</v>
      </c>
    </row>
    <row r="4389" spans="13:31">
      <c r="M4389" s="7">
        <f t="shared" si="1059"/>
        <v>0</v>
      </c>
      <c r="N4389" s="220" t="str">
        <f t="shared" si="1064"/>
        <v/>
      </c>
      <c r="O4389" s="7">
        <f t="shared" si="1060"/>
        <v>0</v>
      </c>
      <c r="P4389" s="7" t="str">
        <f t="shared" si="1061"/>
        <v/>
      </c>
      <c r="Q4389" s="7" t="str">
        <f t="shared" si="1062"/>
        <v/>
      </c>
      <c r="R4389" s="7" t="str">
        <f t="shared" si="1063"/>
        <v/>
      </c>
      <c r="S4389" s="7" t="str">
        <f t="shared" si="1053"/>
        <v/>
      </c>
      <c r="T4389" s="7" t="str">
        <f t="shared" si="1054"/>
        <v/>
      </c>
      <c r="X4389" s="154">
        <f t="shared" si="1055"/>
        <v>0</v>
      </c>
      <c r="AB4389" t="str">
        <f t="shared" si="1056"/>
        <v/>
      </c>
      <c r="AC4389" s="5" t="str">
        <f t="shared" si="1057"/>
        <v/>
      </c>
      <c r="AD4389" s="5" t="str">
        <f t="shared" si="1058"/>
        <v/>
      </c>
      <c r="AE4389" s="12">
        <f t="shared" si="1052"/>
        <v>0</v>
      </c>
    </row>
    <row r="4390" spans="13:31">
      <c r="M4390" s="7">
        <f t="shared" si="1059"/>
        <v>0</v>
      </c>
      <c r="N4390" s="220" t="str">
        <f t="shared" si="1064"/>
        <v/>
      </c>
      <c r="O4390" s="7">
        <f t="shared" si="1060"/>
        <v>0</v>
      </c>
      <c r="P4390" s="7" t="str">
        <f t="shared" si="1061"/>
        <v/>
      </c>
      <c r="Q4390" s="7" t="str">
        <f t="shared" si="1062"/>
        <v/>
      </c>
      <c r="R4390" s="7" t="str">
        <f t="shared" si="1063"/>
        <v/>
      </c>
      <c r="S4390" s="7" t="str">
        <f t="shared" si="1053"/>
        <v/>
      </c>
      <c r="T4390" s="7" t="str">
        <f t="shared" si="1054"/>
        <v/>
      </c>
      <c r="X4390" s="153">
        <f t="shared" si="1055"/>
        <v>0</v>
      </c>
      <c r="AB4390" t="str">
        <f t="shared" si="1056"/>
        <v/>
      </c>
      <c r="AC4390" s="5" t="str">
        <f t="shared" si="1057"/>
        <v/>
      </c>
      <c r="AD4390" s="5" t="str">
        <f t="shared" si="1058"/>
        <v/>
      </c>
      <c r="AE4390" s="12">
        <f t="shared" si="1052"/>
        <v>0</v>
      </c>
    </row>
    <row r="4391" spans="13:31">
      <c r="M4391" s="7">
        <f t="shared" si="1059"/>
        <v>0</v>
      </c>
      <c r="N4391" s="220" t="str">
        <f t="shared" si="1064"/>
        <v/>
      </c>
      <c r="O4391" s="7">
        <f t="shared" si="1060"/>
        <v>0</v>
      </c>
      <c r="P4391" s="7" t="str">
        <f t="shared" si="1061"/>
        <v/>
      </c>
      <c r="Q4391" s="7" t="str">
        <f t="shared" si="1062"/>
        <v/>
      </c>
      <c r="R4391" s="7" t="str">
        <f t="shared" si="1063"/>
        <v/>
      </c>
      <c r="S4391" s="7" t="str">
        <f t="shared" si="1053"/>
        <v/>
      </c>
      <c r="T4391" s="7" t="str">
        <f t="shared" si="1054"/>
        <v/>
      </c>
      <c r="X4391" s="154">
        <f t="shared" si="1055"/>
        <v>0</v>
      </c>
      <c r="AB4391" t="str">
        <f t="shared" si="1056"/>
        <v/>
      </c>
      <c r="AC4391" s="5" t="str">
        <f t="shared" si="1057"/>
        <v/>
      </c>
      <c r="AD4391" s="5" t="str">
        <f t="shared" si="1058"/>
        <v/>
      </c>
      <c r="AE4391" s="12">
        <f t="shared" si="1052"/>
        <v>0</v>
      </c>
    </row>
    <row r="4392" spans="13:31">
      <c r="M4392" s="7">
        <f t="shared" si="1059"/>
        <v>0</v>
      </c>
      <c r="N4392" s="220" t="str">
        <f t="shared" si="1064"/>
        <v/>
      </c>
      <c r="O4392" s="7">
        <f t="shared" si="1060"/>
        <v>0</v>
      </c>
      <c r="P4392" s="7" t="str">
        <f t="shared" si="1061"/>
        <v/>
      </c>
      <c r="Q4392" s="7" t="str">
        <f t="shared" si="1062"/>
        <v/>
      </c>
      <c r="R4392" s="7" t="str">
        <f t="shared" si="1063"/>
        <v/>
      </c>
      <c r="S4392" s="7" t="str">
        <f t="shared" si="1053"/>
        <v/>
      </c>
      <c r="T4392" s="7" t="str">
        <f t="shared" si="1054"/>
        <v/>
      </c>
      <c r="X4392" s="153">
        <f t="shared" si="1055"/>
        <v>0</v>
      </c>
      <c r="AB4392" t="str">
        <f t="shared" si="1056"/>
        <v/>
      </c>
      <c r="AC4392" s="5" t="str">
        <f t="shared" si="1057"/>
        <v/>
      </c>
      <c r="AD4392" s="5" t="str">
        <f t="shared" si="1058"/>
        <v/>
      </c>
      <c r="AE4392" s="12">
        <f t="shared" si="1052"/>
        <v>0</v>
      </c>
    </row>
    <row r="4393" spans="13:31">
      <c r="M4393" s="7">
        <f t="shared" si="1059"/>
        <v>0</v>
      </c>
      <c r="N4393" s="220" t="str">
        <f t="shared" si="1064"/>
        <v/>
      </c>
      <c r="O4393" s="7">
        <f t="shared" si="1060"/>
        <v>0</v>
      </c>
      <c r="P4393" s="7" t="str">
        <f t="shared" si="1061"/>
        <v/>
      </c>
      <c r="Q4393" s="7" t="str">
        <f t="shared" si="1062"/>
        <v/>
      </c>
      <c r="R4393" s="7" t="str">
        <f t="shared" si="1063"/>
        <v/>
      </c>
      <c r="S4393" s="7" t="str">
        <f t="shared" si="1053"/>
        <v/>
      </c>
      <c r="T4393" s="7" t="str">
        <f t="shared" si="1054"/>
        <v/>
      </c>
      <c r="X4393" s="154">
        <f t="shared" si="1055"/>
        <v>0</v>
      </c>
      <c r="AB4393" t="str">
        <f t="shared" si="1056"/>
        <v/>
      </c>
      <c r="AC4393" s="5" t="str">
        <f t="shared" si="1057"/>
        <v/>
      </c>
      <c r="AD4393" s="5" t="str">
        <f t="shared" si="1058"/>
        <v/>
      </c>
      <c r="AE4393" s="12">
        <f t="shared" si="1052"/>
        <v>0</v>
      </c>
    </row>
    <row r="4394" spans="13:31">
      <c r="M4394" s="7">
        <f t="shared" si="1059"/>
        <v>0</v>
      </c>
      <c r="N4394" s="220" t="str">
        <f t="shared" si="1064"/>
        <v/>
      </c>
      <c r="O4394" s="7">
        <f t="shared" si="1060"/>
        <v>0</v>
      </c>
      <c r="P4394" s="7" t="str">
        <f t="shared" si="1061"/>
        <v/>
      </c>
      <c r="Q4394" s="7" t="str">
        <f t="shared" si="1062"/>
        <v/>
      </c>
      <c r="R4394" s="7" t="str">
        <f t="shared" si="1063"/>
        <v/>
      </c>
      <c r="S4394" s="7" t="str">
        <f t="shared" si="1053"/>
        <v/>
      </c>
      <c r="T4394" s="7" t="str">
        <f t="shared" si="1054"/>
        <v/>
      </c>
      <c r="X4394" s="153">
        <f t="shared" si="1055"/>
        <v>0</v>
      </c>
      <c r="AB4394" t="str">
        <f t="shared" si="1056"/>
        <v/>
      </c>
      <c r="AC4394" s="5" t="str">
        <f t="shared" si="1057"/>
        <v/>
      </c>
      <c r="AD4394" s="5" t="str">
        <f t="shared" si="1058"/>
        <v/>
      </c>
      <c r="AE4394" s="12">
        <f t="shared" si="1052"/>
        <v>0</v>
      </c>
    </row>
    <row r="4395" spans="13:31">
      <c r="M4395" s="7">
        <f t="shared" si="1059"/>
        <v>0</v>
      </c>
      <c r="N4395" s="220" t="str">
        <f t="shared" si="1064"/>
        <v/>
      </c>
      <c r="O4395" s="7">
        <f t="shared" si="1060"/>
        <v>0</v>
      </c>
      <c r="P4395" s="7" t="str">
        <f t="shared" si="1061"/>
        <v/>
      </c>
      <c r="Q4395" s="7" t="str">
        <f t="shared" si="1062"/>
        <v/>
      </c>
      <c r="R4395" s="7" t="str">
        <f t="shared" si="1063"/>
        <v/>
      </c>
      <c r="S4395" s="7" t="str">
        <f t="shared" si="1053"/>
        <v/>
      </c>
      <c r="T4395" s="7" t="str">
        <f t="shared" si="1054"/>
        <v/>
      </c>
      <c r="X4395" s="154">
        <f t="shared" si="1055"/>
        <v>0</v>
      </c>
      <c r="AB4395" t="str">
        <f t="shared" si="1056"/>
        <v/>
      </c>
      <c r="AC4395" s="5" t="str">
        <f t="shared" si="1057"/>
        <v/>
      </c>
      <c r="AD4395" s="5" t="str">
        <f t="shared" si="1058"/>
        <v/>
      </c>
      <c r="AE4395" s="12">
        <f t="shared" si="1052"/>
        <v>0</v>
      </c>
    </row>
    <row r="4396" spans="13:31">
      <c r="M4396" s="7">
        <f t="shared" si="1059"/>
        <v>0</v>
      </c>
      <c r="N4396" s="220" t="str">
        <f t="shared" si="1064"/>
        <v/>
      </c>
      <c r="O4396" s="7">
        <f t="shared" si="1060"/>
        <v>0</v>
      </c>
      <c r="P4396" s="7" t="str">
        <f t="shared" si="1061"/>
        <v/>
      </c>
      <c r="Q4396" s="7" t="str">
        <f t="shared" si="1062"/>
        <v/>
      </c>
      <c r="R4396" s="7" t="str">
        <f t="shared" si="1063"/>
        <v/>
      </c>
      <c r="S4396" s="7" t="str">
        <f t="shared" si="1053"/>
        <v/>
      </c>
      <c r="T4396" s="7" t="str">
        <f t="shared" si="1054"/>
        <v/>
      </c>
      <c r="X4396" s="153">
        <f t="shared" si="1055"/>
        <v>0</v>
      </c>
      <c r="AB4396" t="str">
        <f t="shared" si="1056"/>
        <v/>
      </c>
      <c r="AC4396" s="5" t="str">
        <f t="shared" si="1057"/>
        <v/>
      </c>
      <c r="AD4396" s="5" t="str">
        <f t="shared" si="1058"/>
        <v/>
      </c>
      <c r="AE4396" s="12">
        <f t="shared" si="1052"/>
        <v>0</v>
      </c>
    </row>
    <row r="4397" spans="13:31">
      <c r="M4397" s="7">
        <f t="shared" si="1059"/>
        <v>0</v>
      </c>
      <c r="N4397" s="220" t="str">
        <f t="shared" si="1064"/>
        <v/>
      </c>
      <c r="O4397" s="7">
        <f t="shared" si="1060"/>
        <v>0</v>
      </c>
      <c r="P4397" s="7" t="str">
        <f t="shared" si="1061"/>
        <v/>
      </c>
      <c r="Q4397" s="7" t="str">
        <f t="shared" si="1062"/>
        <v/>
      </c>
      <c r="R4397" s="7" t="str">
        <f t="shared" si="1063"/>
        <v/>
      </c>
      <c r="S4397" s="7" t="str">
        <f t="shared" si="1053"/>
        <v/>
      </c>
      <c r="T4397" s="7" t="str">
        <f t="shared" si="1054"/>
        <v/>
      </c>
      <c r="X4397" s="154">
        <f t="shared" si="1055"/>
        <v>0</v>
      </c>
      <c r="AB4397" t="str">
        <f t="shared" si="1056"/>
        <v/>
      </c>
      <c r="AC4397" s="5" t="str">
        <f t="shared" si="1057"/>
        <v/>
      </c>
      <c r="AD4397" s="5" t="str">
        <f t="shared" si="1058"/>
        <v/>
      </c>
      <c r="AE4397" s="12">
        <f t="shared" si="1052"/>
        <v>0</v>
      </c>
    </row>
    <row r="4398" spans="13:31">
      <c r="M4398" s="7">
        <f t="shared" si="1059"/>
        <v>0</v>
      </c>
      <c r="N4398" s="220" t="str">
        <f t="shared" si="1064"/>
        <v/>
      </c>
      <c r="O4398" s="7">
        <f t="shared" si="1060"/>
        <v>0</v>
      </c>
      <c r="P4398" s="7" t="str">
        <f t="shared" si="1061"/>
        <v/>
      </c>
      <c r="Q4398" s="7" t="str">
        <f t="shared" si="1062"/>
        <v/>
      </c>
      <c r="R4398" s="7" t="str">
        <f t="shared" si="1063"/>
        <v/>
      </c>
      <c r="S4398" s="7" t="str">
        <f t="shared" si="1053"/>
        <v/>
      </c>
      <c r="T4398" s="7" t="str">
        <f t="shared" si="1054"/>
        <v/>
      </c>
      <c r="X4398" s="153">
        <f t="shared" si="1055"/>
        <v>0</v>
      </c>
      <c r="AB4398" t="str">
        <f t="shared" si="1056"/>
        <v/>
      </c>
      <c r="AC4398" s="5" t="str">
        <f t="shared" si="1057"/>
        <v/>
      </c>
      <c r="AD4398" s="5" t="str">
        <f t="shared" si="1058"/>
        <v/>
      </c>
      <c r="AE4398" s="12">
        <f t="shared" si="1052"/>
        <v>0</v>
      </c>
    </row>
    <row r="4399" spans="13:31">
      <c r="M4399" s="7">
        <f t="shared" si="1059"/>
        <v>0</v>
      </c>
      <c r="N4399" s="220" t="str">
        <f t="shared" si="1064"/>
        <v/>
      </c>
      <c r="O4399" s="7">
        <f t="shared" si="1060"/>
        <v>0</v>
      </c>
      <c r="P4399" s="7" t="str">
        <f t="shared" si="1061"/>
        <v/>
      </c>
      <c r="Q4399" s="7" t="str">
        <f t="shared" si="1062"/>
        <v/>
      </c>
      <c r="R4399" s="7" t="str">
        <f t="shared" si="1063"/>
        <v/>
      </c>
      <c r="S4399" s="7" t="str">
        <f t="shared" si="1053"/>
        <v/>
      </c>
      <c r="T4399" s="7" t="str">
        <f t="shared" si="1054"/>
        <v/>
      </c>
      <c r="X4399" s="154">
        <f t="shared" si="1055"/>
        <v>0</v>
      </c>
      <c r="AB4399" t="str">
        <f t="shared" si="1056"/>
        <v/>
      </c>
      <c r="AC4399" s="5" t="str">
        <f t="shared" si="1057"/>
        <v/>
      </c>
      <c r="AD4399" s="5" t="str">
        <f t="shared" si="1058"/>
        <v/>
      </c>
      <c r="AE4399" s="12">
        <f t="shared" si="1052"/>
        <v>0</v>
      </c>
    </row>
    <row r="4400" spans="13:31">
      <c r="M4400" s="7">
        <f t="shared" si="1059"/>
        <v>0</v>
      </c>
      <c r="N4400" s="220" t="str">
        <f t="shared" si="1064"/>
        <v/>
      </c>
      <c r="O4400" s="7">
        <f t="shared" si="1060"/>
        <v>0</v>
      </c>
      <c r="P4400" s="7" t="str">
        <f t="shared" si="1061"/>
        <v/>
      </c>
      <c r="Q4400" s="7" t="str">
        <f t="shared" si="1062"/>
        <v/>
      </c>
      <c r="R4400" s="7" t="str">
        <f t="shared" si="1063"/>
        <v/>
      </c>
      <c r="S4400" s="7" t="str">
        <f t="shared" si="1053"/>
        <v/>
      </c>
      <c r="T4400" s="7" t="str">
        <f t="shared" si="1054"/>
        <v/>
      </c>
      <c r="X4400" s="153">
        <f t="shared" si="1055"/>
        <v>0</v>
      </c>
      <c r="AB4400" t="str">
        <f t="shared" si="1056"/>
        <v/>
      </c>
      <c r="AC4400" s="5" t="str">
        <f t="shared" si="1057"/>
        <v/>
      </c>
      <c r="AD4400" s="5" t="str">
        <f t="shared" si="1058"/>
        <v/>
      </c>
      <c r="AE4400" s="12">
        <f t="shared" si="1052"/>
        <v>0</v>
      </c>
    </row>
    <row r="4401" spans="13:31">
      <c r="M4401" s="7">
        <f t="shared" si="1059"/>
        <v>0</v>
      </c>
      <c r="N4401" s="220" t="str">
        <f t="shared" si="1064"/>
        <v/>
      </c>
      <c r="O4401" s="7">
        <f t="shared" si="1060"/>
        <v>0</v>
      </c>
      <c r="P4401" s="7" t="str">
        <f t="shared" si="1061"/>
        <v/>
      </c>
      <c r="Q4401" s="7" t="str">
        <f t="shared" si="1062"/>
        <v/>
      </c>
      <c r="R4401" s="7" t="str">
        <f t="shared" si="1063"/>
        <v/>
      </c>
      <c r="S4401" s="7" t="str">
        <f t="shared" si="1053"/>
        <v/>
      </c>
      <c r="T4401" s="7" t="str">
        <f t="shared" si="1054"/>
        <v/>
      </c>
      <c r="X4401" s="154">
        <f t="shared" si="1055"/>
        <v>0</v>
      </c>
      <c r="AB4401" t="str">
        <f t="shared" si="1056"/>
        <v/>
      </c>
      <c r="AC4401" s="5" t="str">
        <f t="shared" si="1057"/>
        <v/>
      </c>
      <c r="AD4401" s="5" t="str">
        <f t="shared" si="1058"/>
        <v/>
      </c>
      <c r="AE4401" s="12">
        <f t="shared" si="1052"/>
        <v>0</v>
      </c>
    </row>
    <row r="4402" spans="13:31">
      <c r="M4402" s="7">
        <f t="shared" si="1059"/>
        <v>0</v>
      </c>
      <c r="N4402" s="220" t="str">
        <f t="shared" si="1064"/>
        <v/>
      </c>
      <c r="O4402" s="7">
        <f t="shared" si="1060"/>
        <v>0</v>
      </c>
      <c r="P4402" s="7" t="str">
        <f t="shared" si="1061"/>
        <v/>
      </c>
      <c r="Q4402" s="7" t="str">
        <f t="shared" si="1062"/>
        <v/>
      </c>
      <c r="R4402" s="7" t="str">
        <f t="shared" si="1063"/>
        <v/>
      </c>
      <c r="S4402" s="7" t="str">
        <f t="shared" si="1053"/>
        <v/>
      </c>
      <c r="T4402" s="7" t="str">
        <f t="shared" si="1054"/>
        <v/>
      </c>
      <c r="X4402" s="153">
        <f t="shared" si="1055"/>
        <v>0</v>
      </c>
      <c r="AB4402" t="str">
        <f t="shared" si="1056"/>
        <v/>
      </c>
      <c r="AC4402" s="5" t="str">
        <f t="shared" si="1057"/>
        <v/>
      </c>
      <c r="AD4402" s="5" t="str">
        <f t="shared" si="1058"/>
        <v/>
      </c>
      <c r="AE4402" s="12">
        <f t="shared" si="1052"/>
        <v>0</v>
      </c>
    </row>
    <row r="4403" spans="13:31">
      <c r="M4403" s="7">
        <f t="shared" si="1059"/>
        <v>0</v>
      </c>
      <c r="N4403" s="220" t="str">
        <f t="shared" si="1064"/>
        <v/>
      </c>
      <c r="O4403" s="7">
        <f t="shared" si="1060"/>
        <v>0</v>
      </c>
      <c r="P4403" s="7" t="str">
        <f t="shared" si="1061"/>
        <v/>
      </c>
      <c r="Q4403" s="7" t="str">
        <f t="shared" si="1062"/>
        <v/>
      </c>
      <c r="R4403" s="7" t="str">
        <f t="shared" si="1063"/>
        <v/>
      </c>
      <c r="S4403" s="7" t="str">
        <f t="shared" si="1053"/>
        <v/>
      </c>
      <c r="T4403" s="7" t="str">
        <f t="shared" si="1054"/>
        <v/>
      </c>
      <c r="X4403" s="154">
        <f t="shared" si="1055"/>
        <v>0</v>
      </c>
      <c r="AB4403" t="str">
        <f t="shared" si="1056"/>
        <v/>
      </c>
      <c r="AC4403" s="5" t="str">
        <f t="shared" si="1057"/>
        <v/>
      </c>
      <c r="AD4403" s="5" t="str">
        <f t="shared" si="1058"/>
        <v/>
      </c>
      <c r="AE4403" s="12">
        <f t="shared" si="1052"/>
        <v>0</v>
      </c>
    </row>
    <row r="4404" spans="13:31">
      <c r="M4404" s="7">
        <f t="shared" si="1059"/>
        <v>0</v>
      </c>
      <c r="N4404" s="220" t="str">
        <f t="shared" si="1064"/>
        <v/>
      </c>
      <c r="O4404" s="7">
        <f t="shared" si="1060"/>
        <v>0</v>
      </c>
      <c r="P4404" s="7" t="str">
        <f t="shared" si="1061"/>
        <v/>
      </c>
      <c r="Q4404" s="7" t="str">
        <f t="shared" si="1062"/>
        <v/>
      </c>
      <c r="R4404" s="7" t="str">
        <f t="shared" si="1063"/>
        <v/>
      </c>
      <c r="S4404" s="7" t="str">
        <f t="shared" si="1053"/>
        <v/>
      </c>
      <c r="T4404" s="7" t="str">
        <f t="shared" si="1054"/>
        <v/>
      </c>
      <c r="X4404" s="153">
        <f t="shared" si="1055"/>
        <v>0</v>
      </c>
      <c r="AB4404" t="str">
        <f t="shared" si="1056"/>
        <v/>
      </c>
      <c r="AC4404" s="5" t="str">
        <f t="shared" si="1057"/>
        <v/>
      </c>
      <c r="AD4404" s="5" t="str">
        <f t="shared" si="1058"/>
        <v/>
      </c>
      <c r="AE4404" s="12">
        <f t="shared" si="1052"/>
        <v>0</v>
      </c>
    </row>
    <row r="4405" spans="13:31">
      <c r="M4405" s="7">
        <f t="shared" si="1059"/>
        <v>0</v>
      </c>
      <c r="N4405" s="220" t="str">
        <f t="shared" si="1064"/>
        <v/>
      </c>
      <c r="O4405" s="7">
        <f t="shared" si="1060"/>
        <v>0</v>
      </c>
      <c r="P4405" s="7" t="str">
        <f t="shared" si="1061"/>
        <v/>
      </c>
      <c r="Q4405" s="7" t="str">
        <f t="shared" si="1062"/>
        <v/>
      </c>
      <c r="R4405" s="7" t="str">
        <f t="shared" si="1063"/>
        <v/>
      </c>
      <c r="S4405" s="7" t="str">
        <f t="shared" si="1053"/>
        <v/>
      </c>
      <c r="T4405" s="7" t="str">
        <f t="shared" si="1054"/>
        <v/>
      </c>
      <c r="X4405" s="154">
        <f t="shared" si="1055"/>
        <v>0</v>
      </c>
      <c r="AB4405" t="str">
        <f t="shared" si="1056"/>
        <v/>
      </c>
      <c r="AC4405" s="5" t="str">
        <f t="shared" si="1057"/>
        <v/>
      </c>
      <c r="AD4405" s="5" t="str">
        <f t="shared" si="1058"/>
        <v/>
      </c>
      <c r="AE4405" s="12">
        <f t="shared" si="1052"/>
        <v>0</v>
      </c>
    </row>
    <row r="4406" spans="13:31">
      <c r="M4406" s="7">
        <f t="shared" si="1059"/>
        <v>0</v>
      </c>
      <c r="N4406" s="220" t="str">
        <f t="shared" si="1064"/>
        <v/>
      </c>
      <c r="O4406" s="7">
        <f t="shared" si="1060"/>
        <v>0</v>
      </c>
      <c r="P4406" s="7" t="str">
        <f t="shared" si="1061"/>
        <v/>
      </c>
      <c r="Q4406" s="7" t="str">
        <f t="shared" si="1062"/>
        <v/>
      </c>
      <c r="R4406" s="7" t="str">
        <f t="shared" si="1063"/>
        <v/>
      </c>
      <c r="S4406" s="7" t="str">
        <f t="shared" si="1053"/>
        <v/>
      </c>
      <c r="T4406" s="7" t="str">
        <f t="shared" si="1054"/>
        <v/>
      </c>
      <c r="X4406" s="153">
        <f t="shared" si="1055"/>
        <v>0</v>
      </c>
      <c r="AB4406" t="str">
        <f t="shared" si="1056"/>
        <v/>
      </c>
      <c r="AC4406" s="5" t="str">
        <f t="shared" si="1057"/>
        <v/>
      </c>
      <c r="AD4406" s="5" t="str">
        <f t="shared" si="1058"/>
        <v/>
      </c>
      <c r="AE4406" s="12">
        <f t="shared" si="1052"/>
        <v>0</v>
      </c>
    </row>
    <row r="4407" spans="13:31">
      <c r="M4407" s="7">
        <f t="shared" si="1059"/>
        <v>0</v>
      </c>
      <c r="N4407" s="220" t="str">
        <f t="shared" si="1064"/>
        <v/>
      </c>
      <c r="O4407" s="7">
        <f t="shared" si="1060"/>
        <v>0</v>
      </c>
      <c r="P4407" s="7" t="str">
        <f t="shared" si="1061"/>
        <v/>
      </c>
      <c r="Q4407" s="7" t="str">
        <f t="shared" si="1062"/>
        <v/>
      </c>
      <c r="R4407" s="7" t="str">
        <f t="shared" si="1063"/>
        <v/>
      </c>
      <c r="S4407" s="7" t="str">
        <f t="shared" si="1053"/>
        <v/>
      </c>
      <c r="T4407" s="7" t="str">
        <f t="shared" si="1054"/>
        <v/>
      </c>
      <c r="X4407" s="154">
        <f t="shared" si="1055"/>
        <v>0</v>
      </c>
      <c r="AB4407" t="str">
        <f t="shared" si="1056"/>
        <v/>
      </c>
      <c r="AC4407" s="5" t="str">
        <f t="shared" si="1057"/>
        <v/>
      </c>
      <c r="AD4407" s="5" t="str">
        <f t="shared" si="1058"/>
        <v/>
      </c>
      <c r="AE4407" s="12">
        <f t="shared" si="1052"/>
        <v>0</v>
      </c>
    </row>
    <row r="4408" spans="13:31">
      <c r="M4408" s="7">
        <f t="shared" si="1059"/>
        <v>0</v>
      </c>
      <c r="N4408" s="220" t="str">
        <f t="shared" si="1064"/>
        <v/>
      </c>
      <c r="O4408" s="7">
        <f t="shared" si="1060"/>
        <v>0</v>
      </c>
      <c r="P4408" s="7" t="str">
        <f t="shared" si="1061"/>
        <v/>
      </c>
      <c r="Q4408" s="7" t="str">
        <f t="shared" si="1062"/>
        <v/>
      </c>
      <c r="R4408" s="7" t="str">
        <f t="shared" si="1063"/>
        <v/>
      </c>
      <c r="S4408" s="7" t="str">
        <f t="shared" si="1053"/>
        <v/>
      </c>
      <c r="T4408" s="7" t="str">
        <f t="shared" si="1054"/>
        <v/>
      </c>
      <c r="X4408" s="153">
        <f t="shared" si="1055"/>
        <v>0</v>
      </c>
      <c r="AB4408" t="str">
        <f t="shared" si="1056"/>
        <v/>
      </c>
      <c r="AC4408" s="5" t="str">
        <f t="shared" si="1057"/>
        <v/>
      </c>
      <c r="AD4408" s="5" t="str">
        <f t="shared" si="1058"/>
        <v/>
      </c>
      <c r="AE4408" s="12">
        <f t="shared" si="1052"/>
        <v>0</v>
      </c>
    </row>
    <row r="4409" spans="13:31">
      <c r="M4409" s="7">
        <f t="shared" si="1059"/>
        <v>0</v>
      </c>
      <c r="N4409" s="220" t="str">
        <f t="shared" si="1064"/>
        <v/>
      </c>
      <c r="O4409" s="7">
        <f t="shared" si="1060"/>
        <v>0</v>
      </c>
      <c r="P4409" s="7" t="str">
        <f t="shared" si="1061"/>
        <v/>
      </c>
      <c r="Q4409" s="7" t="str">
        <f t="shared" si="1062"/>
        <v/>
      </c>
      <c r="R4409" s="7" t="str">
        <f t="shared" si="1063"/>
        <v/>
      </c>
      <c r="S4409" s="7" t="str">
        <f t="shared" si="1053"/>
        <v/>
      </c>
      <c r="T4409" s="7" t="str">
        <f t="shared" si="1054"/>
        <v/>
      </c>
      <c r="X4409" s="154">
        <f t="shared" si="1055"/>
        <v>0</v>
      </c>
      <c r="AB4409" t="str">
        <f t="shared" si="1056"/>
        <v/>
      </c>
      <c r="AC4409" s="5" t="str">
        <f t="shared" si="1057"/>
        <v/>
      </c>
      <c r="AD4409" s="5" t="str">
        <f t="shared" si="1058"/>
        <v/>
      </c>
      <c r="AE4409" s="12">
        <f t="shared" si="1052"/>
        <v>0</v>
      </c>
    </row>
    <row r="4410" spans="13:31">
      <c r="M4410" s="7">
        <f t="shared" si="1059"/>
        <v>0</v>
      </c>
      <c r="N4410" s="220" t="str">
        <f t="shared" si="1064"/>
        <v/>
      </c>
      <c r="O4410" s="7">
        <f t="shared" si="1060"/>
        <v>0</v>
      </c>
      <c r="P4410" s="7" t="str">
        <f t="shared" si="1061"/>
        <v/>
      </c>
      <c r="Q4410" s="7" t="str">
        <f t="shared" si="1062"/>
        <v/>
      </c>
      <c r="R4410" s="7" t="str">
        <f t="shared" si="1063"/>
        <v/>
      </c>
      <c r="S4410" s="7" t="str">
        <f t="shared" si="1053"/>
        <v/>
      </c>
      <c r="T4410" s="7" t="str">
        <f t="shared" si="1054"/>
        <v/>
      </c>
      <c r="X4410" s="153">
        <f t="shared" si="1055"/>
        <v>0</v>
      </c>
      <c r="AB4410" t="str">
        <f t="shared" si="1056"/>
        <v/>
      </c>
      <c r="AC4410" s="5" t="str">
        <f t="shared" si="1057"/>
        <v/>
      </c>
      <c r="AD4410" s="5" t="str">
        <f t="shared" si="1058"/>
        <v/>
      </c>
      <c r="AE4410" s="12">
        <f t="shared" si="1052"/>
        <v>0</v>
      </c>
    </row>
    <row r="4411" spans="13:31">
      <c r="M4411" s="7">
        <f t="shared" si="1059"/>
        <v>0</v>
      </c>
      <c r="N4411" s="220" t="str">
        <f t="shared" si="1064"/>
        <v/>
      </c>
      <c r="O4411" s="7">
        <f t="shared" si="1060"/>
        <v>0</v>
      </c>
      <c r="P4411" s="7" t="str">
        <f t="shared" si="1061"/>
        <v/>
      </c>
      <c r="Q4411" s="7" t="str">
        <f t="shared" si="1062"/>
        <v/>
      </c>
      <c r="R4411" s="7" t="str">
        <f t="shared" si="1063"/>
        <v/>
      </c>
      <c r="S4411" s="7" t="str">
        <f t="shared" si="1053"/>
        <v/>
      </c>
      <c r="T4411" s="7" t="str">
        <f t="shared" si="1054"/>
        <v/>
      </c>
      <c r="X4411" s="154">
        <f t="shared" si="1055"/>
        <v>0</v>
      </c>
      <c r="AB4411" t="str">
        <f t="shared" si="1056"/>
        <v/>
      </c>
      <c r="AC4411" s="5" t="str">
        <f t="shared" si="1057"/>
        <v/>
      </c>
      <c r="AD4411" s="5" t="str">
        <f t="shared" si="1058"/>
        <v/>
      </c>
      <c r="AE4411" s="12">
        <f t="shared" ref="AE4411:AE4474" si="1065">X4411</f>
        <v>0</v>
      </c>
    </row>
    <row r="4412" spans="13:31">
      <c r="M4412" s="7">
        <f t="shared" si="1059"/>
        <v>0</v>
      </c>
      <c r="N4412" s="220" t="str">
        <f t="shared" si="1064"/>
        <v/>
      </c>
      <c r="O4412" s="7">
        <f t="shared" si="1060"/>
        <v>0</v>
      </c>
      <c r="P4412" s="7" t="str">
        <f t="shared" si="1061"/>
        <v/>
      </c>
      <c r="Q4412" s="7" t="str">
        <f t="shared" si="1062"/>
        <v/>
      </c>
      <c r="R4412" s="7" t="str">
        <f t="shared" si="1063"/>
        <v/>
      </c>
      <c r="S4412" s="7" t="str">
        <f t="shared" si="1053"/>
        <v/>
      </c>
      <c r="T4412" s="7" t="str">
        <f t="shared" si="1054"/>
        <v/>
      </c>
      <c r="X4412" s="153">
        <f t="shared" si="1055"/>
        <v>0</v>
      </c>
      <c r="AB4412" t="str">
        <f t="shared" si="1056"/>
        <v/>
      </c>
      <c r="AC4412" s="5" t="str">
        <f t="shared" si="1057"/>
        <v/>
      </c>
      <c r="AD4412" s="5" t="str">
        <f t="shared" si="1058"/>
        <v/>
      </c>
      <c r="AE4412" s="12">
        <f t="shared" si="1065"/>
        <v>0</v>
      </c>
    </row>
    <row r="4413" spans="13:31">
      <c r="M4413" s="7">
        <f t="shared" si="1059"/>
        <v>0</v>
      </c>
      <c r="N4413" s="220" t="str">
        <f t="shared" si="1064"/>
        <v/>
      </c>
      <c r="O4413" s="7">
        <f t="shared" si="1060"/>
        <v>0</v>
      </c>
      <c r="P4413" s="7" t="str">
        <f t="shared" si="1061"/>
        <v/>
      </c>
      <c r="Q4413" s="7" t="str">
        <f t="shared" si="1062"/>
        <v/>
      </c>
      <c r="R4413" s="7" t="str">
        <f t="shared" si="1063"/>
        <v/>
      </c>
      <c r="S4413" s="7" t="str">
        <f t="shared" si="1053"/>
        <v/>
      </c>
      <c r="T4413" s="7" t="str">
        <f t="shared" si="1054"/>
        <v/>
      </c>
      <c r="X4413" s="154">
        <f t="shared" si="1055"/>
        <v>0</v>
      </c>
      <c r="AB4413" t="str">
        <f t="shared" si="1056"/>
        <v/>
      </c>
      <c r="AC4413" s="5" t="str">
        <f t="shared" si="1057"/>
        <v/>
      </c>
      <c r="AD4413" s="5" t="str">
        <f t="shared" si="1058"/>
        <v/>
      </c>
      <c r="AE4413" s="12">
        <f t="shared" si="1065"/>
        <v>0</v>
      </c>
    </row>
    <row r="4414" spans="13:31">
      <c r="M4414" s="7">
        <f t="shared" si="1059"/>
        <v>0</v>
      </c>
      <c r="N4414" s="220" t="str">
        <f t="shared" si="1064"/>
        <v/>
      </c>
      <c r="O4414" s="7">
        <f t="shared" si="1060"/>
        <v>0</v>
      </c>
      <c r="P4414" s="7" t="str">
        <f t="shared" si="1061"/>
        <v/>
      </c>
      <c r="Q4414" s="7" t="str">
        <f t="shared" si="1062"/>
        <v/>
      </c>
      <c r="R4414" s="7" t="str">
        <f t="shared" si="1063"/>
        <v/>
      </c>
      <c r="S4414" s="7" t="str">
        <f t="shared" si="1053"/>
        <v/>
      </c>
      <c r="T4414" s="7" t="str">
        <f t="shared" si="1054"/>
        <v/>
      </c>
      <c r="X4414" s="153">
        <f t="shared" si="1055"/>
        <v>0</v>
      </c>
      <c r="AB4414" t="str">
        <f t="shared" si="1056"/>
        <v/>
      </c>
      <c r="AC4414" s="5" t="str">
        <f t="shared" si="1057"/>
        <v/>
      </c>
      <c r="AD4414" s="5" t="str">
        <f t="shared" si="1058"/>
        <v/>
      </c>
      <c r="AE4414" s="12">
        <f t="shared" si="1065"/>
        <v>0</v>
      </c>
    </row>
    <row r="4415" spans="13:31">
      <c r="M4415" s="7">
        <f t="shared" si="1059"/>
        <v>0</v>
      </c>
      <c r="N4415" s="220" t="str">
        <f t="shared" si="1064"/>
        <v/>
      </c>
      <c r="O4415" s="7">
        <f t="shared" si="1060"/>
        <v>0</v>
      </c>
      <c r="P4415" s="7" t="str">
        <f t="shared" si="1061"/>
        <v/>
      </c>
      <c r="Q4415" s="7" t="str">
        <f t="shared" si="1062"/>
        <v/>
      </c>
      <c r="R4415" s="7" t="str">
        <f t="shared" si="1063"/>
        <v/>
      </c>
      <c r="S4415" s="7" t="str">
        <f t="shared" si="1053"/>
        <v/>
      </c>
      <c r="T4415" s="7" t="str">
        <f t="shared" si="1054"/>
        <v/>
      </c>
      <c r="X4415" s="154">
        <f t="shared" si="1055"/>
        <v>0</v>
      </c>
      <c r="AB4415" t="str">
        <f t="shared" si="1056"/>
        <v/>
      </c>
      <c r="AC4415" s="5" t="str">
        <f t="shared" si="1057"/>
        <v/>
      </c>
      <c r="AD4415" s="5" t="str">
        <f t="shared" si="1058"/>
        <v/>
      </c>
      <c r="AE4415" s="12">
        <f t="shared" si="1065"/>
        <v>0</v>
      </c>
    </row>
    <row r="4416" spans="13:31">
      <c r="M4416" s="7">
        <f t="shared" si="1059"/>
        <v>0</v>
      </c>
      <c r="N4416" s="220" t="str">
        <f t="shared" si="1064"/>
        <v/>
      </c>
      <c r="O4416" s="7">
        <f t="shared" si="1060"/>
        <v>0</v>
      </c>
      <c r="P4416" s="7" t="str">
        <f t="shared" si="1061"/>
        <v/>
      </c>
      <c r="Q4416" s="7" t="str">
        <f t="shared" si="1062"/>
        <v/>
      </c>
      <c r="R4416" s="7" t="str">
        <f t="shared" si="1063"/>
        <v/>
      </c>
      <c r="S4416" s="7" t="str">
        <f t="shared" si="1053"/>
        <v/>
      </c>
      <c r="T4416" s="7" t="str">
        <f t="shared" si="1054"/>
        <v/>
      </c>
      <c r="X4416" s="153">
        <f t="shared" si="1055"/>
        <v>0</v>
      </c>
      <c r="AB4416" t="str">
        <f t="shared" si="1056"/>
        <v/>
      </c>
      <c r="AC4416" s="5" t="str">
        <f t="shared" si="1057"/>
        <v/>
      </c>
      <c r="AD4416" s="5" t="str">
        <f t="shared" si="1058"/>
        <v/>
      </c>
      <c r="AE4416" s="12">
        <f t="shared" si="1065"/>
        <v>0</v>
      </c>
    </row>
    <row r="4417" spans="13:31">
      <c r="M4417" s="7">
        <f t="shared" si="1059"/>
        <v>0</v>
      </c>
      <c r="N4417" s="220" t="str">
        <f t="shared" si="1064"/>
        <v/>
      </c>
      <c r="O4417" s="7">
        <f t="shared" si="1060"/>
        <v>0</v>
      </c>
      <c r="P4417" s="7" t="str">
        <f t="shared" si="1061"/>
        <v/>
      </c>
      <c r="Q4417" s="7" t="str">
        <f t="shared" si="1062"/>
        <v/>
      </c>
      <c r="R4417" s="7" t="str">
        <f t="shared" si="1063"/>
        <v/>
      </c>
      <c r="S4417" s="7" t="str">
        <f t="shared" si="1053"/>
        <v/>
      </c>
      <c r="T4417" s="7" t="str">
        <f t="shared" si="1054"/>
        <v/>
      </c>
      <c r="X4417" s="154">
        <f t="shared" si="1055"/>
        <v>0</v>
      </c>
      <c r="AB4417" t="str">
        <f t="shared" si="1056"/>
        <v/>
      </c>
      <c r="AC4417" s="5" t="str">
        <f t="shared" si="1057"/>
        <v/>
      </c>
      <c r="AD4417" s="5" t="str">
        <f t="shared" si="1058"/>
        <v/>
      </c>
      <c r="AE4417" s="12">
        <f t="shared" si="1065"/>
        <v>0</v>
      </c>
    </row>
    <row r="4418" spans="13:31">
      <c r="M4418" s="7">
        <f t="shared" si="1059"/>
        <v>0</v>
      </c>
      <c r="N4418" s="220" t="str">
        <f t="shared" si="1064"/>
        <v/>
      </c>
      <c r="O4418" s="7">
        <f t="shared" si="1060"/>
        <v>0</v>
      </c>
      <c r="P4418" s="7" t="str">
        <f t="shared" si="1061"/>
        <v/>
      </c>
      <c r="Q4418" s="7" t="str">
        <f t="shared" si="1062"/>
        <v/>
      </c>
      <c r="R4418" s="7" t="str">
        <f t="shared" si="1063"/>
        <v/>
      </c>
      <c r="S4418" s="7" t="str">
        <f t="shared" si="1053"/>
        <v/>
      </c>
      <c r="T4418" s="7" t="str">
        <f t="shared" si="1054"/>
        <v/>
      </c>
      <c r="X4418" s="153">
        <f t="shared" si="1055"/>
        <v>0</v>
      </c>
      <c r="AB4418" t="str">
        <f t="shared" si="1056"/>
        <v/>
      </c>
      <c r="AC4418" s="5" t="str">
        <f t="shared" si="1057"/>
        <v/>
      </c>
      <c r="AD4418" s="5" t="str">
        <f t="shared" si="1058"/>
        <v/>
      </c>
      <c r="AE4418" s="12">
        <f t="shared" si="1065"/>
        <v>0</v>
      </c>
    </row>
    <row r="4419" spans="13:31">
      <c r="M4419" s="7">
        <f t="shared" si="1059"/>
        <v>0</v>
      </c>
      <c r="N4419" s="220" t="str">
        <f t="shared" si="1064"/>
        <v/>
      </c>
      <c r="O4419" s="7">
        <f t="shared" si="1060"/>
        <v>0</v>
      </c>
      <c r="P4419" s="7" t="str">
        <f t="shared" si="1061"/>
        <v/>
      </c>
      <c r="Q4419" s="7" t="str">
        <f t="shared" si="1062"/>
        <v/>
      </c>
      <c r="R4419" s="7" t="str">
        <f t="shared" si="1063"/>
        <v/>
      </c>
      <c r="S4419" s="7" t="str">
        <f t="shared" ref="S4419:S4482" si="1066">IFERROR(IF(N4419&lt;0,-O4419,""),"")</f>
        <v/>
      </c>
      <c r="T4419" s="7" t="str">
        <f t="shared" ref="T4419:T4482" si="1067">IFERROR(IF(AND(K4419&lt;&gt;"",H4419&lt;&gt;"",K4419=H4419),L4419,""),"")</f>
        <v/>
      </c>
      <c r="X4419" s="154">
        <f t="shared" ref="X4419:X4482" si="1068">IFERROR(IF(H4419="",K4419*J4419,W4419*V4419),"")</f>
        <v>0</v>
      </c>
      <c r="AB4419" t="str">
        <f t="shared" ref="AB4419:AB4482" si="1069">IF(C4419=0,"",C4419)</f>
        <v/>
      </c>
      <c r="AC4419" s="5" t="str">
        <f t="shared" ref="AC4419:AC4482" si="1070">IF(D4419=0,"",D4419)</f>
        <v/>
      </c>
      <c r="AD4419" s="5" t="str">
        <f t="shared" ref="AD4419:AD4482" si="1071">IF(F4419=0,"",F4419)</f>
        <v/>
      </c>
      <c r="AE4419" s="12">
        <f t="shared" si="1065"/>
        <v>0</v>
      </c>
    </row>
    <row r="4420" spans="13:31">
      <c r="M4420" s="7">
        <f t="shared" ref="M4420:M4483" si="1072">IFERROR(K4420-H4420,"")</f>
        <v>0</v>
      </c>
      <c r="N4420" s="220" t="str">
        <f t="shared" si="1064"/>
        <v/>
      </c>
      <c r="O4420" s="7">
        <f t="shared" ref="O4420:O4483" si="1073">IFERROR(M4420*J4420,"")</f>
        <v>0</v>
      </c>
      <c r="P4420" s="7" t="str">
        <f t="shared" ref="P4420:P4483" si="1074">IFERROR(IF(N4420&gt;5%,O4420*((N4420-5%)/N4420),""),"")</f>
        <v/>
      </c>
      <c r="Q4420" s="7" t="str">
        <f t="shared" ref="Q4420:Q4483" si="1075">IFERROR(IF(N4420&gt;0,O4420*(MIN(N4420,5%)/N4420),""),"")</f>
        <v/>
      </c>
      <c r="R4420" s="7" t="str">
        <f t="shared" ref="R4420:R4483" si="1076">IFERROR(IF(AND(K4420&gt;0,H4420="",L4420&lt;&gt;0),L4420,""),"")</f>
        <v/>
      </c>
      <c r="S4420" s="7" t="str">
        <f t="shared" si="1066"/>
        <v/>
      </c>
      <c r="T4420" s="7" t="str">
        <f t="shared" si="1067"/>
        <v/>
      </c>
      <c r="X4420" s="153">
        <f t="shared" si="1068"/>
        <v>0</v>
      </c>
      <c r="AB4420" t="str">
        <f t="shared" si="1069"/>
        <v/>
      </c>
      <c r="AC4420" s="5" t="str">
        <f t="shared" si="1070"/>
        <v/>
      </c>
      <c r="AD4420" s="5" t="str">
        <f t="shared" si="1071"/>
        <v/>
      </c>
      <c r="AE4420" s="12">
        <f t="shared" si="1065"/>
        <v>0</v>
      </c>
    </row>
    <row r="4421" spans="13:31">
      <c r="M4421" s="7">
        <f t="shared" si="1072"/>
        <v>0</v>
      </c>
      <c r="N4421" s="220" t="str">
        <f t="shared" ref="N4421:N4484" si="1077">IFERROR(M4421/H4421,"")</f>
        <v/>
      </c>
      <c r="O4421" s="7">
        <f t="shared" si="1073"/>
        <v>0</v>
      </c>
      <c r="P4421" s="7" t="str">
        <f t="shared" si="1074"/>
        <v/>
      </c>
      <c r="Q4421" s="7" t="str">
        <f t="shared" si="1075"/>
        <v/>
      </c>
      <c r="R4421" s="7" t="str">
        <f t="shared" si="1076"/>
        <v/>
      </c>
      <c r="S4421" s="7" t="str">
        <f t="shared" si="1066"/>
        <v/>
      </c>
      <c r="T4421" s="7" t="str">
        <f t="shared" si="1067"/>
        <v/>
      </c>
      <c r="X4421" s="154">
        <f t="shared" si="1068"/>
        <v>0</v>
      </c>
      <c r="AB4421" t="str">
        <f t="shared" si="1069"/>
        <v/>
      </c>
      <c r="AC4421" s="5" t="str">
        <f t="shared" si="1070"/>
        <v/>
      </c>
      <c r="AD4421" s="5" t="str">
        <f t="shared" si="1071"/>
        <v/>
      </c>
      <c r="AE4421" s="12">
        <f t="shared" si="1065"/>
        <v>0</v>
      </c>
    </row>
    <row r="4422" spans="13:31">
      <c r="M4422" s="7">
        <f t="shared" si="1072"/>
        <v>0</v>
      </c>
      <c r="N4422" s="220" t="str">
        <f t="shared" si="1077"/>
        <v/>
      </c>
      <c r="O4422" s="7">
        <f t="shared" si="1073"/>
        <v>0</v>
      </c>
      <c r="P4422" s="7" t="str">
        <f t="shared" si="1074"/>
        <v/>
      </c>
      <c r="Q4422" s="7" t="str">
        <f t="shared" si="1075"/>
        <v/>
      </c>
      <c r="R4422" s="7" t="str">
        <f t="shared" si="1076"/>
        <v/>
      </c>
      <c r="S4422" s="7" t="str">
        <f t="shared" si="1066"/>
        <v/>
      </c>
      <c r="T4422" s="7" t="str">
        <f t="shared" si="1067"/>
        <v/>
      </c>
      <c r="X4422" s="153">
        <f t="shared" si="1068"/>
        <v>0</v>
      </c>
      <c r="AB4422" t="str">
        <f t="shared" si="1069"/>
        <v/>
      </c>
      <c r="AC4422" s="5" t="str">
        <f t="shared" si="1070"/>
        <v/>
      </c>
      <c r="AD4422" s="5" t="str">
        <f t="shared" si="1071"/>
        <v/>
      </c>
      <c r="AE4422" s="12">
        <f t="shared" si="1065"/>
        <v>0</v>
      </c>
    </row>
    <row r="4423" spans="13:31">
      <c r="M4423" s="7">
        <f t="shared" si="1072"/>
        <v>0</v>
      </c>
      <c r="N4423" s="220" t="str">
        <f t="shared" si="1077"/>
        <v/>
      </c>
      <c r="O4423" s="7">
        <f t="shared" si="1073"/>
        <v>0</v>
      </c>
      <c r="P4423" s="7" t="str">
        <f t="shared" si="1074"/>
        <v/>
      </c>
      <c r="Q4423" s="7" t="str">
        <f t="shared" si="1075"/>
        <v/>
      </c>
      <c r="R4423" s="7" t="str">
        <f t="shared" si="1076"/>
        <v/>
      </c>
      <c r="S4423" s="7" t="str">
        <f t="shared" si="1066"/>
        <v/>
      </c>
      <c r="T4423" s="7" t="str">
        <f t="shared" si="1067"/>
        <v/>
      </c>
      <c r="X4423" s="154">
        <f t="shared" si="1068"/>
        <v>0</v>
      </c>
      <c r="AB4423" t="str">
        <f t="shared" si="1069"/>
        <v/>
      </c>
      <c r="AC4423" s="5" t="str">
        <f t="shared" si="1070"/>
        <v/>
      </c>
      <c r="AD4423" s="5" t="str">
        <f t="shared" si="1071"/>
        <v/>
      </c>
      <c r="AE4423" s="12">
        <f t="shared" si="1065"/>
        <v>0</v>
      </c>
    </row>
    <row r="4424" spans="13:31">
      <c r="M4424" s="7">
        <f t="shared" si="1072"/>
        <v>0</v>
      </c>
      <c r="N4424" s="220" t="str">
        <f t="shared" si="1077"/>
        <v/>
      </c>
      <c r="O4424" s="7">
        <f t="shared" si="1073"/>
        <v>0</v>
      </c>
      <c r="P4424" s="7" t="str">
        <f t="shared" si="1074"/>
        <v/>
      </c>
      <c r="Q4424" s="7" t="str">
        <f t="shared" si="1075"/>
        <v/>
      </c>
      <c r="R4424" s="7" t="str">
        <f t="shared" si="1076"/>
        <v/>
      </c>
      <c r="S4424" s="7" t="str">
        <f t="shared" si="1066"/>
        <v/>
      </c>
      <c r="T4424" s="7" t="str">
        <f t="shared" si="1067"/>
        <v/>
      </c>
      <c r="X4424" s="153">
        <f t="shared" si="1068"/>
        <v>0</v>
      </c>
      <c r="AB4424" t="str">
        <f t="shared" si="1069"/>
        <v/>
      </c>
      <c r="AC4424" s="5" t="str">
        <f t="shared" si="1070"/>
        <v/>
      </c>
      <c r="AD4424" s="5" t="str">
        <f t="shared" si="1071"/>
        <v/>
      </c>
      <c r="AE4424" s="12">
        <f t="shared" si="1065"/>
        <v>0</v>
      </c>
    </row>
    <row r="4425" spans="13:31">
      <c r="M4425" s="7">
        <f t="shared" si="1072"/>
        <v>0</v>
      </c>
      <c r="N4425" s="220" t="str">
        <f t="shared" si="1077"/>
        <v/>
      </c>
      <c r="O4425" s="7">
        <f t="shared" si="1073"/>
        <v>0</v>
      </c>
      <c r="P4425" s="7" t="str">
        <f t="shared" si="1074"/>
        <v/>
      </c>
      <c r="Q4425" s="7" t="str">
        <f t="shared" si="1075"/>
        <v/>
      </c>
      <c r="R4425" s="7" t="str">
        <f t="shared" si="1076"/>
        <v/>
      </c>
      <c r="S4425" s="7" t="str">
        <f t="shared" si="1066"/>
        <v/>
      </c>
      <c r="T4425" s="7" t="str">
        <f t="shared" si="1067"/>
        <v/>
      </c>
      <c r="X4425" s="154">
        <f t="shared" si="1068"/>
        <v>0</v>
      </c>
      <c r="AB4425" t="str">
        <f t="shared" si="1069"/>
        <v/>
      </c>
      <c r="AC4425" s="5" t="str">
        <f t="shared" si="1070"/>
        <v/>
      </c>
      <c r="AD4425" s="5" t="str">
        <f t="shared" si="1071"/>
        <v/>
      </c>
      <c r="AE4425" s="12">
        <f t="shared" si="1065"/>
        <v>0</v>
      </c>
    </row>
    <row r="4426" spans="13:31">
      <c r="M4426" s="7">
        <f t="shared" si="1072"/>
        <v>0</v>
      </c>
      <c r="N4426" s="220" t="str">
        <f t="shared" si="1077"/>
        <v/>
      </c>
      <c r="O4426" s="7">
        <f t="shared" si="1073"/>
        <v>0</v>
      </c>
      <c r="P4426" s="7" t="str">
        <f t="shared" si="1074"/>
        <v/>
      </c>
      <c r="Q4426" s="7" t="str">
        <f t="shared" si="1075"/>
        <v/>
      </c>
      <c r="R4426" s="7" t="str">
        <f t="shared" si="1076"/>
        <v/>
      </c>
      <c r="S4426" s="7" t="str">
        <f t="shared" si="1066"/>
        <v/>
      </c>
      <c r="T4426" s="7" t="str">
        <f t="shared" si="1067"/>
        <v/>
      </c>
      <c r="X4426" s="153">
        <f t="shared" si="1068"/>
        <v>0</v>
      </c>
      <c r="AB4426" t="str">
        <f t="shared" si="1069"/>
        <v/>
      </c>
      <c r="AC4426" s="5" t="str">
        <f t="shared" si="1070"/>
        <v/>
      </c>
      <c r="AD4426" s="5" t="str">
        <f t="shared" si="1071"/>
        <v/>
      </c>
      <c r="AE4426" s="12">
        <f t="shared" si="1065"/>
        <v>0</v>
      </c>
    </row>
    <row r="4427" spans="13:31">
      <c r="M4427" s="7">
        <f t="shared" si="1072"/>
        <v>0</v>
      </c>
      <c r="N4427" s="220" t="str">
        <f t="shared" si="1077"/>
        <v/>
      </c>
      <c r="O4427" s="7">
        <f t="shared" si="1073"/>
        <v>0</v>
      </c>
      <c r="P4427" s="7" t="str">
        <f t="shared" si="1074"/>
        <v/>
      </c>
      <c r="Q4427" s="7" t="str">
        <f t="shared" si="1075"/>
        <v/>
      </c>
      <c r="R4427" s="7" t="str">
        <f t="shared" si="1076"/>
        <v/>
      </c>
      <c r="S4427" s="7" t="str">
        <f t="shared" si="1066"/>
        <v/>
      </c>
      <c r="T4427" s="7" t="str">
        <f t="shared" si="1067"/>
        <v/>
      </c>
      <c r="X4427" s="154">
        <f t="shared" si="1068"/>
        <v>0</v>
      </c>
      <c r="AB4427" t="str">
        <f t="shared" si="1069"/>
        <v/>
      </c>
      <c r="AC4427" s="5" t="str">
        <f t="shared" si="1070"/>
        <v/>
      </c>
      <c r="AD4427" s="5" t="str">
        <f t="shared" si="1071"/>
        <v/>
      </c>
      <c r="AE4427" s="12">
        <f t="shared" si="1065"/>
        <v>0</v>
      </c>
    </row>
    <row r="4428" spans="13:31">
      <c r="M4428" s="7">
        <f t="shared" si="1072"/>
        <v>0</v>
      </c>
      <c r="N4428" s="220" t="str">
        <f t="shared" si="1077"/>
        <v/>
      </c>
      <c r="O4428" s="7">
        <f t="shared" si="1073"/>
        <v>0</v>
      </c>
      <c r="P4428" s="7" t="str">
        <f t="shared" si="1074"/>
        <v/>
      </c>
      <c r="Q4428" s="7" t="str">
        <f t="shared" si="1075"/>
        <v/>
      </c>
      <c r="R4428" s="7" t="str">
        <f t="shared" si="1076"/>
        <v/>
      </c>
      <c r="S4428" s="7" t="str">
        <f t="shared" si="1066"/>
        <v/>
      </c>
      <c r="T4428" s="7" t="str">
        <f t="shared" si="1067"/>
        <v/>
      </c>
      <c r="X4428" s="153">
        <f t="shared" si="1068"/>
        <v>0</v>
      </c>
      <c r="AB4428" t="str">
        <f t="shared" si="1069"/>
        <v/>
      </c>
      <c r="AC4428" s="5" t="str">
        <f t="shared" si="1070"/>
        <v/>
      </c>
      <c r="AD4428" s="5" t="str">
        <f t="shared" si="1071"/>
        <v/>
      </c>
      <c r="AE4428" s="12">
        <f t="shared" si="1065"/>
        <v>0</v>
      </c>
    </row>
    <row r="4429" spans="13:31">
      <c r="M4429" s="7">
        <f t="shared" si="1072"/>
        <v>0</v>
      </c>
      <c r="N4429" s="220" t="str">
        <f t="shared" si="1077"/>
        <v/>
      </c>
      <c r="O4429" s="7">
        <f t="shared" si="1073"/>
        <v>0</v>
      </c>
      <c r="P4429" s="7" t="str">
        <f t="shared" si="1074"/>
        <v/>
      </c>
      <c r="Q4429" s="7" t="str">
        <f t="shared" si="1075"/>
        <v/>
      </c>
      <c r="R4429" s="7" t="str">
        <f t="shared" si="1076"/>
        <v/>
      </c>
      <c r="S4429" s="7" t="str">
        <f t="shared" si="1066"/>
        <v/>
      </c>
      <c r="T4429" s="7" t="str">
        <f t="shared" si="1067"/>
        <v/>
      </c>
      <c r="X4429" s="154">
        <f t="shared" si="1068"/>
        <v>0</v>
      </c>
      <c r="AB4429" t="str">
        <f t="shared" si="1069"/>
        <v/>
      </c>
      <c r="AC4429" s="5" t="str">
        <f t="shared" si="1070"/>
        <v/>
      </c>
      <c r="AD4429" s="5" t="str">
        <f t="shared" si="1071"/>
        <v/>
      </c>
      <c r="AE4429" s="12">
        <f t="shared" si="1065"/>
        <v>0</v>
      </c>
    </row>
    <row r="4430" spans="13:31">
      <c r="M4430" s="7">
        <f t="shared" si="1072"/>
        <v>0</v>
      </c>
      <c r="N4430" s="220" t="str">
        <f t="shared" si="1077"/>
        <v/>
      </c>
      <c r="O4430" s="7">
        <f t="shared" si="1073"/>
        <v>0</v>
      </c>
      <c r="P4430" s="7" t="str">
        <f t="shared" si="1074"/>
        <v/>
      </c>
      <c r="Q4430" s="7" t="str">
        <f t="shared" si="1075"/>
        <v/>
      </c>
      <c r="R4430" s="7" t="str">
        <f t="shared" si="1076"/>
        <v/>
      </c>
      <c r="S4430" s="7" t="str">
        <f t="shared" si="1066"/>
        <v/>
      </c>
      <c r="T4430" s="7" t="str">
        <f t="shared" si="1067"/>
        <v/>
      </c>
      <c r="X4430" s="153">
        <f t="shared" si="1068"/>
        <v>0</v>
      </c>
      <c r="AB4430" t="str">
        <f t="shared" si="1069"/>
        <v/>
      </c>
      <c r="AC4430" s="5" t="str">
        <f t="shared" si="1070"/>
        <v/>
      </c>
      <c r="AD4430" s="5" t="str">
        <f t="shared" si="1071"/>
        <v/>
      </c>
      <c r="AE4430" s="12">
        <f t="shared" si="1065"/>
        <v>0</v>
      </c>
    </row>
    <row r="4431" spans="13:31">
      <c r="M4431" s="7">
        <f t="shared" si="1072"/>
        <v>0</v>
      </c>
      <c r="N4431" s="220" t="str">
        <f t="shared" si="1077"/>
        <v/>
      </c>
      <c r="O4431" s="7">
        <f t="shared" si="1073"/>
        <v>0</v>
      </c>
      <c r="P4431" s="7" t="str">
        <f t="shared" si="1074"/>
        <v/>
      </c>
      <c r="Q4431" s="7" t="str">
        <f t="shared" si="1075"/>
        <v/>
      </c>
      <c r="R4431" s="7" t="str">
        <f t="shared" si="1076"/>
        <v/>
      </c>
      <c r="S4431" s="7" t="str">
        <f t="shared" si="1066"/>
        <v/>
      </c>
      <c r="T4431" s="7" t="str">
        <f t="shared" si="1067"/>
        <v/>
      </c>
      <c r="X4431" s="154">
        <f t="shared" si="1068"/>
        <v>0</v>
      </c>
      <c r="AB4431" t="str">
        <f t="shared" si="1069"/>
        <v/>
      </c>
      <c r="AC4431" s="5" t="str">
        <f t="shared" si="1070"/>
        <v/>
      </c>
      <c r="AD4431" s="5" t="str">
        <f t="shared" si="1071"/>
        <v/>
      </c>
      <c r="AE4431" s="12">
        <f t="shared" si="1065"/>
        <v>0</v>
      </c>
    </row>
    <row r="4432" spans="13:31">
      <c r="M4432" s="7">
        <f t="shared" si="1072"/>
        <v>0</v>
      </c>
      <c r="N4432" s="220" t="str">
        <f t="shared" si="1077"/>
        <v/>
      </c>
      <c r="O4432" s="7">
        <f t="shared" si="1073"/>
        <v>0</v>
      </c>
      <c r="P4432" s="7" t="str">
        <f t="shared" si="1074"/>
        <v/>
      </c>
      <c r="Q4432" s="7" t="str">
        <f t="shared" si="1075"/>
        <v/>
      </c>
      <c r="R4432" s="7" t="str">
        <f t="shared" si="1076"/>
        <v/>
      </c>
      <c r="S4432" s="7" t="str">
        <f t="shared" si="1066"/>
        <v/>
      </c>
      <c r="T4432" s="7" t="str">
        <f t="shared" si="1067"/>
        <v/>
      </c>
      <c r="X4432" s="153">
        <f t="shared" si="1068"/>
        <v>0</v>
      </c>
      <c r="AB4432" t="str">
        <f t="shared" si="1069"/>
        <v/>
      </c>
      <c r="AC4432" s="5" t="str">
        <f t="shared" si="1070"/>
        <v/>
      </c>
      <c r="AD4432" s="5" t="str">
        <f t="shared" si="1071"/>
        <v/>
      </c>
      <c r="AE4432" s="12">
        <f t="shared" si="1065"/>
        <v>0</v>
      </c>
    </row>
    <row r="4433" spans="13:31">
      <c r="M4433" s="7">
        <f t="shared" si="1072"/>
        <v>0</v>
      </c>
      <c r="N4433" s="220" t="str">
        <f t="shared" si="1077"/>
        <v/>
      </c>
      <c r="O4433" s="7">
        <f t="shared" si="1073"/>
        <v>0</v>
      </c>
      <c r="P4433" s="7" t="str">
        <f t="shared" si="1074"/>
        <v/>
      </c>
      <c r="Q4433" s="7" t="str">
        <f t="shared" si="1075"/>
        <v/>
      </c>
      <c r="R4433" s="7" t="str">
        <f t="shared" si="1076"/>
        <v/>
      </c>
      <c r="S4433" s="7" t="str">
        <f t="shared" si="1066"/>
        <v/>
      </c>
      <c r="T4433" s="7" t="str">
        <f t="shared" si="1067"/>
        <v/>
      </c>
      <c r="X4433" s="154">
        <f t="shared" si="1068"/>
        <v>0</v>
      </c>
      <c r="AB4433" t="str">
        <f t="shared" si="1069"/>
        <v/>
      </c>
      <c r="AC4433" s="5" t="str">
        <f t="shared" si="1070"/>
        <v/>
      </c>
      <c r="AD4433" s="5" t="str">
        <f t="shared" si="1071"/>
        <v/>
      </c>
      <c r="AE4433" s="12">
        <f t="shared" si="1065"/>
        <v>0</v>
      </c>
    </row>
    <row r="4434" spans="13:31">
      <c r="M4434" s="7">
        <f t="shared" si="1072"/>
        <v>0</v>
      </c>
      <c r="N4434" s="220" t="str">
        <f t="shared" si="1077"/>
        <v/>
      </c>
      <c r="O4434" s="7">
        <f t="shared" si="1073"/>
        <v>0</v>
      </c>
      <c r="P4434" s="7" t="str">
        <f t="shared" si="1074"/>
        <v/>
      </c>
      <c r="Q4434" s="7" t="str">
        <f t="shared" si="1075"/>
        <v/>
      </c>
      <c r="R4434" s="7" t="str">
        <f t="shared" si="1076"/>
        <v/>
      </c>
      <c r="S4434" s="7" t="str">
        <f t="shared" si="1066"/>
        <v/>
      </c>
      <c r="T4434" s="7" t="str">
        <f t="shared" si="1067"/>
        <v/>
      </c>
      <c r="X4434" s="153">
        <f t="shared" si="1068"/>
        <v>0</v>
      </c>
      <c r="AB4434" t="str">
        <f t="shared" si="1069"/>
        <v/>
      </c>
      <c r="AC4434" s="5" t="str">
        <f t="shared" si="1070"/>
        <v/>
      </c>
      <c r="AD4434" s="5" t="str">
        <f t="shared" si="1071"/>
        <v/>
      </c>
      <c r="AE4434" s="12">
        <f t="shared" si="1065"/>
        <v>0</v>
      </c>
    </row>
    <row r="4435" spans="13:31">
      <c r="M4435" s="7">
        <f t="shared" si="1072"/>
        <v>0</v>
      </c>
      <c r="N4435" s="220" t="str">
        <f t="shared" si="1077"/>
        <v/>
      </c>
      <c r="O4435" s="7">
        <f t="shared" si="1073"/>
        <v>0</v>
      </c>
      <c r="P4435" s="7" t="str">
        <f t="shared" si="1074"/>
        <v/>
      </c>
      <c r="Q4435" s="7" t="str">
        <f t="shared" si="1075"/>
        <v/>
      </c>
      <c r="R4435" s="7" t="str">
        <f t="shared" si="1076"/>
        <v/>
      </c>
      <c r="S4435" s="7" t="str">
        <f t="shared" si="1066"/>
        <v/>
      </c>
      <c r="T4435" s="7" t="str">
        <f t="shared" si="1067"/>
        <v/>
      </c>
      <c r="X4435" s="154">
        <f t="shared" si="1068"/>
        <v>0</v>
      </c>
      <c r="AB4435" t="str">
        <f t="shared" si="1069"/>
        <v/>
      </c>
      <c r="AC4435" s="5" t="str">
        <f t="shared" si="1070"/>
        <v/>
      </c>
      <c r="AD4435" s="5" t="str">
        <f t="shared" si="1071"/>
        <v/>
      </c>
      <c r="AE4435" s="12">
        <f t="shared" si="1065"/>
        <v>0</v>
      </c>
    </row>
    <row r="4436" spans="13:31">
      <c r="M4436" s="7">
        <f t="shared" si="1072"/>
        <v>0</v>
      </c>
      <c r="N4436" s="220" t="str">
        <f t="shared" si="1077"/>
        <v/>
      </c>
      <c r="O4436" s="7">
        <f t="shared" si="1073"/>
        <v>0</v>
      </c>
      <c r="P4436" s="7" t="str">
        <f t="shared" si="1074"/>
        <v/>
      </c>
      <c r="Q4436" s="7" t="str">
        <f t="shared" si="1075"/>
        <v/>
      </c>
      <c r="R4436" s="7" t="str">
        <f t="shared" si="1076"/>
        <v/>
      </c>
      <c r="S4436" s="7" t="str">
        <f t="shared" si="1066"/>
        <v/>
      </c>
      <c r="T4436" s="7" t="str">
        <f t="shared" si="1067"/>
        <v/>
      </c>
      <c r="X4436" s="153">
        <f t="shared" si="1068"/>
        <v>0</v>
      </c>
      <c r="AB4436" t="str">
        <f t="shared" si="1069"/>
        <v/>
      </c>
      <c r="AC4436" s="5" t="str">
        <f t="shared" si="1070"/>
        <v/>
      </c>
      <c r="AD4436" s="5" t="str">
        <f t="shared" si="1071"/>
        <v/>
      </c>
      <c r="AE4436" s="12">
        <f t="shared" si="1065"/>
        <v>0</v>
      </c>
    </row>
    <row r="4437" spans="13:31">
      <c r="M4437" s="7">
        <f t="shared" si="1072"/>
        <v>0</v>
      </c>
      <c r="N4437" s="220" t="str">
        <f t="shared" si="1077"/>
        <v/>
      </c>
      <c r="O4437" s="7">
        <f t="shared" si="1073"/>
        <v>0</v>
      </c>
      <c r="P4437" s="7" t="str">
        <f t="shared" si="1074"/>
        <v/>
      </c>
      <c r="Q4437" s="7" t="str">
        <f t="shared" si="1075"/>
        <v/>
      </c>
      <c r="R4437" s="7" t="str">
        <f t="shared" si="1076"/>
        <v/>
      </c>
      <c r="S4437" s="7" t="str">
        <f t="shared" si="1066"/>
        <v/>
      </c>
      <c r="T4437" s="7" t="str">
        <f t="shared" si="1067"/>
        <v/>
      </c>
      <c r="X4437" s="154">
        <f t="shared" si="1068"/>
        <v>0</v>
      </c>
      <c r="AB4437" t="str">
        <f t="shared" si="1069"/>
        <v/>
      </c>
      <c r="AC4437" s="5" t="str">
        <f t="shared" si="1070"/>
        <v/>
      </c>
      <c r="AD4437" s="5" t="str">
        <f t="shared" si="1071"/>
        <v/>
      </c>
      <c r="AE4437" s="12">
        <f t="shared" si="1065"/>
        <v>0</v>
      </c>
    </row>
    <row r="4438" spans="13:31">
      <c r="M4438" s="7">
        <f t="shared" si="1072"/>
        <v>0</v>
      </c>
      <c r="N4438" s="220" t="str">
        <f t="shared" si="1077"/>
        <v/>
      </c>
      <c r="O4438" s="7">
        <f t="shared" si="1073"/>
        <v>0</v>
      </c>
      <c r="P4438" s="7" t="str">
        <f t="shared" si="1074"/>
        <v/>
      </c>
      <c r="Q4438" s="7" t="str">
        <f t="shared" si="1075"/>
        <v/>
      </c>
      <c r="R4438" s="7" t="str">
        <f t="shared" si="1076"/>
        <v/>
      </c>
      <c r="S4438" s="7" t="str">
        <f t="shared" si="1066"/>
        <v/>
      </c>
      <c r="T4438" s="7" t="str">
        <f t="shared" si="1067"/>
        <v/>
      </c>
      <c r="X4438" s="153">
        <f t="shared" si="1068"/>
        <v>0</v>
      </c>
      <c r="AB4438" t="str">
        <f t="shared" si="1069"/>
        <v/>
      </c>
      <c r="AC4438" s="5" t="str">
        <f t="shared" si="1070"/>
        <v/>
      </c>
      <c r="AD4438" s="5" t="str">
        <f t="shared" si="1071"/>
        <v/>
      </c>
      <c r="AE4438" s="12">
        <f t="shared" si="1065"/>
        <v>0</v>
      </c>
    </row>
    <row r="4439" spans="13:31">
      <c r="M4439" s="7">
        <f t="shared" si="1072"/>
        <v>0</v>
      </c>
      <c r="N4439" s="220" t="str">
        <f t="shared" si="1077"/>
        <v/>
      </c>
      <c r="O4439" s="7">
        <f t="shared" si="1073"/>
        <v>0</v>
      </c>
      <c r="P4439" s="7" t="str">
        <f t="shared" si="1074"/>
        <v/>
      </c>
      <c r="Q4439" s="7" t="str">
        <f t="shared" si="1075"/>
        <v/>
      </c>
      <c r="R4439" s="7" t="str">
        <f t="shared" si="1076"/>
        <v/>
      </c>
      <c r="S4439" s="7" t="str">
        <f t="shared" si="1066"/>
        <v/>
      </c>
      <c r="T4439" s="7" t="str">
        <f t="shared" si="1067"/>
        <v/>
      </c>
      <c r="X4439" s="154">
        <f t="shared" si="1068"/>
        <v>0</v>
      </c>
      <c r="AB4439" t="str">
        <f t="shared" si="1069"/>
        <v/>
      </c>
      <c r="AC4439" s="5" t="str">
        <f t="shared" si="1070"/>
        <v/>
      </c>
      <c r="AD4439" s="5" t="str">
        <f t="shared" si="1071"/>
        <v/>
      </c>
      <c r="AE4439" s="12">
        <f t="shared" si="1065"/>
        <v>0</v>
      </c>
    </row>
    <row r="4440" spans="13:31">
      <c r="M4440" s="7">
        <f t="shared" si="1072"/>
        <v>0</v>
      </c>
      <c r="N4440" s="220" t="str">
        <f t="shared" si="1077"/>
        <v/>
      </c>
      <c r="O4440" s="7">
        <f t="shared" si="1073"/>
        <v>0</v>
      </c>
      <c r="P4440" s="7" t="str">
        <f t="shared" si="1074"/>
        <v/>
      </c>
      <c r="Q4440" s="7" t="str">
        <f t="shared" si="1075"/>
        <v/>
      </c>
      <c r="R4440" s="7" t="str">
        <f t="shared" si="1076"/>
        <v/>
      </c>
      <c r="S4440" s="7" t="str">
        <f t="shared" si="1066"/>
        <v/>
      </c>
      <c r="T4440" s="7" t="str">
        <f t="shared" si="1067"/>
        <v/>
      </c>
      <c r="X4440" s="153">
        <f t="shared" si="1068"/>
        <v>0</v>
      </c>
      <c r="AB4440" t="str">
        <f t="shared" si="1069"/>
        <v/>
      </c>
      <c r="AC4440" s="5" t="str">
        <f t="shared" si="1070"/>
        <v/>
      </c>
      <c r="AD4440" s="5" t="str">
        <f t="shared" si="1071"/>
        <v/>
      </c>
      <c r="AE4440" s="12">
        <f t="shared" si="1065"/>
        <v>0</v>
      </c>
    </row>
    <row r="4441" spans="13:31">
      <c r="M4441" s="7">
        <f t="shared" si="1072"/>
        <v>0</v>
      </c>
      <c r="N4441" s="220" t="str">
        <f t="shared" si="1077"/>
        <v/>
      </c>
      <c r="O4441" s="7">
        <f t="shared" si="1073"/>
        <v>0</v>
      </c>
      <c r="P4441" s="7" t="str">
        <f t="shared" si="1074"/>
        <v/>
      </c>
      <c r="Q4441" s="7" t="str">
        <f t="shared" si="1075"/>
        <v/>
      </c>
      <c r="R4441" s="7" t="str">
        <f t="shared" si="1076"/>
        <v/>
      </c>
      <c r="S4441" s="7" t="str">
        <f t="shared" si="1066"/>
        <v/>
      </c>
      <c r="T4441" s="7" t="str">
        <f t="shared" si="1067"/>
        <v/>
      </c>
      <c r="X4441" s="154">
        <f t="shared" si="1068"/>
        <v>0</v>
      </c>
      <c r="AB4441" t="str">
        <f t="shared" si="1069"/>
        <v/>
      </c>
      <c r="AC4441" s="5" t="str">
        <f t="shared" si="1070"/>
        <v/>
      </c>
      <c r="AD4441" s="5" t="str">
        <f t="shared" si="1071"/>
        <v/>
      </c>
      <c r="AE4441" s="12">
        <f t="shared" si="1065"/>
        <v>0</v>
      </c>
    </row>
    <row r="4442" spans="13:31">
      <c r="M4442" s="7">
        <f t="shared" si="1072"/>
        <v>0</v>
      </c>
      <c r="N4442" s="220" t="str">
        <f t="shared" si="1077"/>
        <v/>
      </c>
      <c r="O4442" s="7">
        <f t="shared" si="1073"/>
        <v>0</v>
      </c>
      <c r="P4442" s="7" t="str">
        <f t="shared" si="1074"/>
        <v/>
      </c>
      <c r="Q4442" s="7" t="str">
        <f t="shared" si="1075"/>
        <v/>
      </c>
      <c r="R4442" s="7" t="str">
        <f t="shared" si="1076"/>
        <v/>
      </c>
      <c r="S4442" s="7" t="str">
        <f t="shared" si="1066"/>
        <v/>
      </c>
      <c r="T4442" s="7" t="str">
        <f t="shared" si="1067"/>
        <v/>
      </c>
      <c r="X4442" s="153">
        <f t="shared" si="1068"/>
        <v>0</v>
      </c>
      <c r="AB4442" t="str">
        <f t="shared" si="1069"/>
        <v/>
      </c>
      <c r="AC4442" s="5" t="str">
        <f t="shared" si="1070"/>
        <v/>
      </c>
      <c r="AD4442" s="5" t="str">
        <f t="shared" si="1071"/>
        <v/>
      </c>
      <c r="AE4442" s="12">
        <f t="shared" si="1065"/>
        <v>0</v>
      </c>
    </row>
    <row r="4443" spans="13:31">
      <c r="M4443" s="7">
        <f t="shared" si="1072"/>
        <v>0</v>
      </c>
      <c r="N4443" s="220" t="str">
        <f t="shared" si="1077"/>
        <v/>
      </c>
      <c r="O4443" s="7">
        <f t="shared" si="1073"/>
        <v>0</v>
      </c>
      <c r="P4443" s="7" t="str">
        <f t="shared" si="1074"/>
        <v/>
      </c>
      <c r="Q4443" s="7" t="str">
        <f t="shared" si="1075"/>
        <v/>
      </c>
      <c r="R4443" s="7" t="str">
        <f t="shared" si="1076"/>
        <v/>
      </c>
      <c r="S4443" s="7" t="str">
        <f t="shared" si="1066"/>
        <v/>
      </c>
      <c r="T4443" s="7" t="str">
        <f t="shared" si="1067"/>
        <v/>
      </c>
      <c r="X4443" s="154">
        <f t="shared" si="1068"/>
        <v>0</v>
      </c>
      <c r="AB4443" t="str">
        <f t="shared" si="1069"/>
        <v/>
      </c>
      <c r="AC4443" s="5" t="str">
        <f t="shared" si="1070"/>
        <v/>
      </c>
      <c r="AD4443" s="5" t="str">
        <f t="shared" si="1071"/>
        <v/>
      </c>
      <c r="AE4443" s="12">
        <f t="shared" si="1065"/>
        <v>0</v>
      </c>
    </row>
    <row r="4444" spans="13:31">
      <c r="M4444" s="7">
        <f t="shared" si="1072"/>
        <v>0</v>
      </c>
      <c r="N4444" s="220" t="str">
        <f t="shared" si="1077"/>
        <v/>
      </c>
      <c r="O4444" s="7">
        <f t="shared" si="1073"/>
        <v>0</v>
      </c>
      <c r="P4444" s="7" t="str">
        <f t="shared" si="1074"/>
        <v/>
      </c>
      <c r="Q4444" s="7" t="str">
        <f t="shared" si="1075"/>
        <v/>
      </c>
      <c r="R4444" s="7" t="str">
        <f t="shared" si="1076"/>
        <v/>
      </c>
      <c r="S4444" s="7" t="str">
        <f t="shared" si="1066"/>
        <v/>
      </c>
      <c r="T4444" s="7" t="str">
        <f t="shared" si="1067"/>
        <v/>
      </c>
      <c r="X4444" s="153">
        <f t="shared" si="1068"/>
        <v>0</v>
      </c>
      <c r="AB4444" t="str">
        <f t="shared" si="1069"/>
        <v/>
      </c>
      <c r="AC4444" s="5" t="str">
        <f t="shared" si="1070"/>
        <v/>
      </c>
      <c r="AD4444" s="5" t="str">
        <f t="shared" si="1071"/>
        <v/>
      </c>
      <c r="AE4444" s="12">
        <f t="shared" si="1065"/>
        <v>0</v>
      </c>
    </row>
    <row r="4445" spans="13:31">
      <c r="M4445" s="7">
        <f t="shared" si="1072"/>
        <v>0</v>
      </c>
      <c r="N4445" s="220" t="str">
        <f t="shared" si="1077"/>
        <v/>
      </c>
      <c r="O4445" s="7">
        <f t="shared" si="1073"/>
        <v>0</v>
      </c>
      <c r="P4445" s="7" t="str">
        <f t="shared" si="1074"/>
        <v/>
      </c>
      <c r="Q4445" s="7" t="str">
        <f t="shared" si="1075"/>
        <v/>
      </c>
      <c r="R4445" s="7" t="str">
        <f t="shared" si="1076"/>
        <v/>
      </c>
      <c r="S4445" s="7" t="str">
        <f t="shared" si="1066"/>
        <v/>
      </c>
      <c r="T4445" s="7" t="str">
        <f t="shared" si="1067"/>
        <v/>
      </c>
      <c r="X4445" s="154">
        <f t="shared" si="1068"/>
        <v>0</v>
      </c>
      <c r="AB4445" t="str">
        <f t="shared" si="1069"/>
        <v/>
      </c>
      <c r="AC4445" s="5" t="str">
        <f t="shared" si="1070"/>
        <v/>
      </c>
      <c r="AD4445" s="5" t="str">
        <f t="shared" si="1071"/>
        <v/>
      </c>
      <c r="AE4445" s="12">
        <f t="shared" si="1065"/>
        <v>0</v>
      </c>
    </row>
    <row r="4446" spans="13:31">
      <c r="M4446" s="7">
        <f t="shared" si="1072"/>
        <v>0</v>
      </c>
      <c r="N4446" s="220" t="str">
        <f t="shared" si="1077"/>
        <v/>
      </c>
      <c r="O4446" s="7">
        <f t="shared" si="1073"/>
        <v>0</v>
      </c>
      <c r="P4446" s="7" t="str">
        <f t="shared" si="1074"/>
        <v/>
      </c>
      <c r="Q4446" s="7" t="str">
        <f t="shared" si="1075"/>
        <v/>
      </c>
      <c r="R4446" s="7" t="str">
        <f t="shared" si="1076"/>
        <v/>
      </c>
      <c r="S4446" s="7" t="str">
        <f t="shared" si="1066"/>
        <v/>
      </c>
      <c r="T4446" s="7" t="str">
        <f t="shared" si="1067"/>
        <v/>
      </c>
      <c r="X4446" s="153">
        <f t="shared" si="1068"/>
        <v>0</v>
      </c>
      <c r="AB4446" t="str">
        <f t="shared" si="1069"/>
        <v/>
      </c>
      <c r="AC4446" s="5" t="str">
        <f t="shared" si="1070"/>
        <v/>
      </c>
      <c r="AD4446" s="5" t="str">
        <f t="shared" si="1071"/>
        <v/>
      </c>
      <c r="AE4446" s="12">
        <f t="shared" si="1065"/>
        <v>0</v>
      </c>
    </row>
    <row r="4447" spans="13:31">
      <c r="M4447" s="7">
        <f t="shared" si="1072"/>
        <v>0</v>
      </c>
      <c r="N4447" s="220" t="str">
        <f t="shared" si="1077"/>
        <v/>
      </c>
      <c r="O4447" s="7">
        <f t="shared" si="1073"/>
        <v>0</v>
      </c>
      <c r="P4447" s="7" t="str">
        <f t="shared" si="1074"/>
        <v/>
      </c>
      <c r="Q4447" s="7" t="str">
        <f t="shared" si="1075"/>
        <v/>
      </c>
      <c r="R4447" s="7" t="str">
        <f t="shared" si="1076"/>
        <v/>
      </c>
      <c r="S4447" s="7" t="str">
        <f t="shared" si="1066"/>
        <v/>
      </c>
      <c r="T4447" s="7" t="str">
        <f t="shared" si="1067"/>
        <v/>
      </c>
      <c r="X4447" s="154">
        <f t="shared" si="1068"/>
        <v>0</v>
      </c>
      <c r="AB4447" t="str">
        <f t="shared" si="1069"/>
        <v/>
      </c>
      <c r="AC4447" s="5" t="str">
        <f t="shared" si="1070"/>
        <v/>
      </c>
      <c r="AD4447" s="5" t="str">
        <f t="shared" si="1071"/>
        <v/>
      </c>
      <c r="AE4447" s="12">
        <f t="shared" si="1065"/>
        <v>0</v>
      </c>
    </row>
    <row r="4448" spans="13:31">
      <c r="M4448" s="7">
        <f t="shared" si="1072"/>
        <v>0</v>
      </c>
      <c r="N4448" s="220" t="str">
        <f t="shared" si="1077"/>
        <v/>
      </c>
      <c r="O4448" s="7">
        <f t="shared" si="1073"/>
        <v>0</v>
      </c>
      <c r="P4448" s="7" t="str">
        <f t="shared" si="1074"/>
        <v/>
      </c>
      <c r="Q4448" s="7" t="str">
        <f t="shared" si="1075"/>
        <v/>
      </c>
      <c r="R4448" s="7" t="str">
        <f t="shared" si="1076"/>
        <v/>
      </c>
      <c r="S4448" s="7" t="str">
        <f t="shared" si="1066"/>
        <v/>
      </c>
      <c r="T4448" s="7" t="str">
        <f t="shared" si="1067"/>
        <v/>
      </c>
      <c r="X4448" s="153">
        <f t="shared" si="1068"/>
        <v>0</v>
      </c>
      <c r="AB4448" t="str">
        <f t="shared" si="1069"/>
        <v/>
      </c>
      <c r="AC4448" s="5" t="str">
        <f t="shared" si="1070"/>
        <v/>
      </c>
      <c r="AD4448" s="5" t="str">
        <f t="shared" si="1071"/>
        <v/>
      </c>
      <c r="AE4448" s="12">
        <f t="shared" si="1065"/>
        <v>0</v>
      </c>
    </row>
    <row r="4449" spans="13:31">
      <c r="M4449" s="7">
        <f t="shared" si="1072"/>
        <v>0</v>
      </c>
      <c r="N4449" s="220" t="str">
        <f t="shared" si="1077"/>
        <v/>
      </c>
      <c r="O4449" s="7">
        <f t="shared" si="1073"/>
        <v>0</v>
      </c>
      <c r="P4449" s="7" t="str">
        <f t="shared" si="1074"/>
        <v/>
      </c>
      <c r="Q4449" s="7" t="str">
        <f t="shared" si="1075"/>
        <v/>
      </c>
      <c r="R4449" s="7" t="str">
        <f t="shared" si="1076"/>
        <v/>
      </c>
      <c r="S4449" s="7" t="str">
        <f t="shared" si="1066"/>
        <v/>
      </c>
      <c r="T4449" s="7" t="str">
        <f t="shared" si="1067"/>
        <v/>
      </c>
      <c r="X4449" s="154">
        <f t="shared" si="1068"/>
        <v>0</v>
      </c>
      <c r="AB4449" t="str">
        <f t="shared" si="1069"/>
        <v/>
      </c>
      <c r="AC4449" s="5" t="str">
        <f t="shared" si="1070"/>
        <v/>
      </c>
      <c r="AD4449" s="5" t="str">
        <f t="shared" si="1071"/>
        <v/>
      </c>
      <c r="AE4449" s="12">
        <f t="shared" si="1065"/>
        <v>0</v>
      </c>
    </row>
    <row r="4450" spans="13:31">
      <c r="M4450" s="7">
        <f t="shared" si="1072"/>
        <v>0</v>
      </c>
      <c r="N4450" s="220" t="str">
        <f t="shared" si="1077"/>
        <v/>
      </c>
      <c r="O4450" s="7">
        <f t="shared" si="1073"/>
        <v>0</v>
      </c>
      <c r="P4450" s="7" t="str">
        <f t="shared" si="1074"/>
        <v/>
      </c>
      <c r="Q4450" s="7" t="str">
        <f t="shared" si="1075"/>
        <v/>
      </c>
      <c r="R4450" s="7" t="str">
        <f t="shared" si="1076"/>
        <v/>
      </c>
      <c r="S4450" s="7" t="str">
        <f t="shared" si="1066"/>
        <v/>
      </c>
      <c r="T4450" s="7" t="str">
        <f t="shared" si="1067"/>
        <v/>
      </c>
      <c r="X4450" s="153">
        <f t="shared" si="1068"/>
        <v>0</v>
      </c>
      <c r="AB4450" t="str">
        <f t="shared" si="1069"/>
        <v/>
      </c>
      <c r="AC4450" s="5" t="str">
        <f t="shared" si="1070"/>
        <v/>
      </c>
      <c r="AD4450" s="5" t="str">
        <f t="shared" si="1071"/>
        <v/>
      </c>
      <c r="AE4450" s="12">
        <f t="shared" si="1065"/>
        <v>0</v>
      </c>
    </row>
    <row r="4451" spans="13:31">
      <c r="M4451" s="7">
        <f t="shared" si="1072"/>
        <v>0</v>
      </c>
      <c r="N4451" s="220" t="str">
        <f t="shared" si="1077"/>
        <v/>
      </c>
      <c r="O4451" s="7">
        <f t="shared" si="1073"/>
        <v>0</v>
      </c>
      <c r="P4451" s="7" t="str">
        <f t="shared" si="1074"/>
        <v/>
      </c>
      <c r="Q4451" s="7" t="str">
        <f t="shared" si="1075"/>
        <v/>
      </c>
      <c r="R4451" s="7" t="str">
        <f t="shared" si="1076"/>
        <v/>
      </c>
      <c r="S4451" s="7" t="str">
        <f t="shared" si="1066"/>
        <v/>
      </c>
      <c r="T4451" s="7" t="str">
        <f t="shared" si="1067"/>
        <v/>
      </c>
      <c r="X4451" s="154">
        <f t="shared" si="1068"/>
        <v>0</v>
      </c>
      <c r="AB4451" t="str">
        <f t="shared" si="1069"/>
        <v/>
      </c>
      <c r="AC4451" s="5" t="str">
        <f t="shared" si="1070"/>
        <v/>
      </c>
      <c r="AD4451" s="5" t="str">
        <f t="shared" si="1071"/>
        <v/>
      </c>
      <c r="AE4451" s="12">
        <f t="shared" si="1065"/>
        <v>0</v>
      </c>
    </row>
    <row r="4452" spans="13:31">
      <c r="M4452" s="7">
        <f t="shared" si="1072"/>
        <v>0</v>
      </c>
      <c r="N4452" s="220" t="str">
        <f t="shared" si="1077"/>
        <v/>
      </c>
      <c r="O4452" s="7">
        <f t="shared" si="1073"/>
        <v>0</v>
      </c>
      <c r="P4452" s="7" t="str">
        <f t="shared" si="1074"/>
        <v/>
      </c>
      <c r="Q4452" s="7" t="str">
        <f t="shared" si="1075"/>
        <v/>
      </c>
      <c r="R4452" s="7" t="str">
        <f t="shared" si="1076"/>
        <v/>
      </c>
      <c r="S4452" s="7" t="str">
        <f t="shared" si="1066"/>
        <v/>
      </c>
      <c r="T4452" s="7" t="str">
        <f t="shared" si="1067"/>
        <v/>
      </c>
      <c r="X4452" s="153">
        <f t="shared" si="1068"/>
        <v>0</v>
      </c>
      <c r="AB4452" t="str">
        <f t="shared" si="1069"/>
        <v/>
      </c>
      <c r="AC4452" s="5" t="str">
        <f t="shared" si="1070"/>
        <v/>
      </c>
      <c r="AD4452" s="5" t="str">
        <f t="shared" si="1071"/>
        <v/>
      </c>
      <c r="AE4452" s="12">
        <f t="shared" si="1065"/>
        <v>0</v>
      </c>
    </row>
    <row r="4453" spans="13:31">
      <c r="M4453" s="7">
        <f t="shared" si="1072"/>
        <v>0</v>
      </c>
      <c r="N4453" s="220" t="str">
        <f t="shared" si="1077"/>
        <v/>
      </c>
      <c r="O4453" s="7">
        <f t="shared" si="1073"/>
        <v>0</v>
      </c>
      <c r="P4453" s="7" t="str">
        <f t="shared" si="1074"/>
        <v/>
      </c>
      <c r="Q4453" s="7" t="str">
        <f t="shared" si="1075"/>
        <v/>
      </c>
      <c r="R4453" s="7" t="str">
        <f t="shared" si="1076"/>
        <v/>
      </c>
      <c r="S4453" s="7" t="str">
        <f t="shared" si="1066"/>
        <v/>
      </c>
      <c r="T4453" s="7" t="str">
        <f t="shared" si="1067"/>
        <v/>
      </c>
      <c r="X4453" s="154">
        <f t="shared" si="1068"/>
        <v>0</v>
      </c>
      <c r="AB4453" t="str">
        <f t="shared" si="1069"/>
        <v/>
      </c>
      <c r="AC4453" s="5" t="str">
        <f t="shared" si="1070"/>
        <v/>
      </c>
      <c r="AD4453" s="5" t="str">
        <f t="shared" si="1071"/>
        <v/>
      </c>
      <c r="AE4453" s="12">
        <f t="shared" si="1065"/>
        <v>0</v>
      </c>
    </row>
    <row r="4454" spans="13:31">
      <c r="M4454" s="7">
        <f t="shared" si="1072"/>
        <v>0</v>
      </c>
      <c r="N4454" s="220" t="str">
        <f t="shared" si="1077"/>
        <v/>
      </c>
      <c r="O4454" s="7">
        <f t="shared" si="1073"/>
        <v>0</v>
      </c>
      <c r="P4454" s="7" t="str">
        <f t="shared" si="1074"/>
        <v/>
      </c>
      <c r="Q4454" s="7" t="str">
        <f t="shared" si="1075"/>
        <v/>
      </c>
      <c r="R4454" s="7" t="str">
        <f t="shared" si="1076"/>
        <v/>
      </c>
      <c r="S4454" s="7" t="str">
        <f t="shared" si="1066"/>
        <v/>
      </c>
      <c r="T4454" s="7" t="str">
        <f t="shared" si="1067"/>
        <v/>
      </c>
      <c r="X4454" s="153">
        <f t="shared" si="1068"/>
        <v>0</v>
      </c>
      <c r="AB4454" t="str">
        <f t="shared" si="1069"/>
        <v/>
      </c>
      <c r="AC4454" s="5" t="str">
        <f t="shared" si="1070"/>
        <v/>
      </c>
      <c r="AD4454" s="5" t="str">
        <f t="shared" si="1071"/>
        <v/>
      </c>
      <c r="AE4454" s="12">
        <f t="shared" si="1065"/>
        <v>0</v>
      </c>
    </row>
    <row r="4455" spans="13:31">
      <c r="M4455" s="7">
        <f t="shared" si="1072"/>
        <v>0</v>
      </c>
      <c r="N4455" s="220" t="str">
        <f t="shared" si="1077"/>
        <v/>
      </c>
      <c r="O4455" s="7">
        <f t="shared" si="1073"/>
        <v>0</v>
      </c>
      <c r="P4455" s="7" t="str">
        <f t="shared" si="1074"/>
        <v/>
      </c>
      <c r="Q4455" s="7" t="str">
        <f t="shared" si="1075"/>
        <v/>
      </c>
      <c r="R4455" s="7" t="str">
        <f t="shared" si="1076"/>
        <v/>
      </c>
      <c r="S4455" s="7" t="str">
        <f t="shared" si="1066"/>
        <v/>
      </c>
      <c r="T4455" s="7" t="str">
        <f t="shared" si="1067"/>
        <v/>
      </c>
      <c r="X4455" s="154">
        <f t="shared" si="1068"/>
        <v>0</v>
      </c>
      <c r="AB4455" t="str">
        <f t="shared" si="1069"/>
        <v/>
      </c>
      <c r="AC4455" s="5" t="str">
        <f t="shared" si="1070"/>
        <v/>
      </c>
      <c r="AD4455" s="5" t="str">
        <f t="shared" si="1071"/>
        <v/>
      </c>
      <c r="AE4455" s="12">
        <f t="shared" si="1065"/>
        <v>0</v>
      </c>
    </row>
    <row r="4456" spans="13:31">
      <c r="M4456" s="7">
        <f t="shared" si="1072"/>
        <v>0</v>
      </c>
      <c r="N4456" s="220" t="str">
        <f t="shared" si="1077"/>
        <v/>
      </c>
      <c r="O4456" s="7">
        <f t="shared" si="1073"/>
        <v>0</v>
      </c>
      <c r="P4456" s="7" t="str">
        <f t="shared" si="1074"/>
        <v/>
      </c>
      <c r="Q4456" s="7" t="str">
        <f t="shared" si="1075"/>
        <v/>
      </c>
      <c r="R4456" s="7" t="str">
        <f t="shared" si="1076"/>
        <v/>
      </c>
      <c r="S4456" s="7" t="str">
        <f t="shared" si="1066"/>
        <v/>
      </c>
      <c r="T4456" s="7" t="str">
        <f t="shared" si="1067"/>
        <v/>
      </c>
      <c r="X4456" s="153">
        <f t="shared" si="1068"/>
        <v>0</v>
      </c>
      <c r="AB4456" t="str">
        <f t="shared" si="1069"/>
        <v/>
      </c>
      <c r="AC4456" s="5" t="str">
        <f t="shared" si="1070"/>
        <v/>
      </c>
      <c r="AD4456" s="5" t="str">
        <f t="shared" si="1071"/>
        <v/>
      </c>
      <c r="AE4456" s="12">
        <f t="shared" si="1065"/>
        <v>0</v>
      </c>
    </row>
    <row r="4457" spans="13:31">
      <c r="M4457" s="7">
        <f t="shared" si="1072"/>
        <v>0</v>
      </c>
      <c r="N4457" s="220" t="str">
        <f t="shared" si="1077"/>
        <v/>
      </c>
      <c r="O4457" s="7">
        <f t="shared" si="1073"/>
        <v>0</v>
      </c>
      <c r="P4457" s="7" t="str">
        <f t="shared" si="1074"/>
        <v/>
      </c>
      <c r="Q4457" s="7" t="str">
        <f t="shared" si="1075"/>
        <v/>
      </c>
      <c r="R4457" s="7" t="str">
        <f t="shared" si="1076"/>
        <v/>
      </c>
      <c r="S4457" s="7" t="str">
        <f t="shared" si="1066"/>
        <v/>
      </c>
      <c r="T4457" s="7" t="str">
        <f t="shared" si="1067"/>
        <v/>
      </c>
      <c r="X4457" s="154">
        <f t="shared" si="1068"/>
        <v>0</v>
      </c>
      <c r="AB4457" t="str">
        <f t="shared" si="1069"/>
        <v/>
      </c>
      <c r="AC4457" s="5" t="str">
        <f t="shared" si="1070"/>
        <v/>
      </c>
      <c r="AD4457" s="5" t="str">
        <f t="shared" si="1071"/>
        <v/>
      </c>
      <c r="AE4457" s="12">
        <f t="shared" si="1065"/>
        <v>0</v>
      </c>
    </row>
    <row r="4458" spans="13:31">
      <c r="M4458" s="7">
        <f t="shared" si="1072"/>
        <v>0</v>
      </c>
      <c r="N4458" s="220" t="str">
        <f t="shared" si="1077"/>
        <v/>
      </c>
      <c r="O4458" s="7">
        <f t="shared" si="1073"/>
        <v>0</v>
      </c>
      <c r="P4458" s="7" t="str">
        <f t="shared" si="1074"/>
        <v/>
      </c>
      <c r="Q4458" s="7" t="str">
        <f t="shared" si="1075"/>
        <v/>
      </c>
      <c r="R4458" s="7" t="str">
        <f t="shared" si="1076"/>
        <v/>
      </c>
      <c r="S4458" s="7" t="str">
        <f t="shared" si="1066"/>
        <v/>
      </c>
      <c r="T4458" s="7" t="str">
        <f t="shared" si="1067"/>
        <v/>
      </c>
      <c r="X4458" s="153">
        <f t="shared" si="1068"/>
        <v>0</v>
      </c>
      <c r="AB4458" t="str">
        <f t="shared" si="1069"/>
        <v/>
      </c>
      <c r="AC4458" s="5" t="str">
        <f t="shared" si="1070"/>
        <v/>
      </c>
      <c r="AD4458" s="5" t="str">
        <f t="shared" si="1071"/>
        <v/>
      </c>
      <c r="AE4458" s="12">
        <f t="shared" si="1065"/>
        <v>0</v>
      </c>
    </row>
    <row r="4459" spans="13:31">
      <c r="M4459" s="7">
        <f t="shared" si="1072"/>
        <v>0</v>
      </c>
      <c r="N4459" s="220" t="str">
        <f t="shared" si="1077"/>
        <v/>
      </c>
      <c r="O4459" s="7">
        <f t="shared" si="1073"/>
        <v>0</v>
      </c>
      <c r="P4459" s="7" t="str">
        <f t="shared" si="1074"/>
        <v/>
      </c>
      <c r="Q4459" s="7" t="str">
        <f t="shared" si="1075"/>
        <v/>
      </c>
      <c r="R4459" s="7" t="str">
        <f t="shared" si="1076"/>
        <v/>
      </c>
      <c r="S4459" s="7" t="str">
        <f t="shared" si="1066"/>
        <v/>
      </c>
      <c r="T4459" s="7" t="str">
        <f t="shared" si="1067"/>
        <v/>
      </c>
      <c r="X4459" s="154">
        <f t="shared" si="1068"/>
        <v>0</v>
      </c>
      <c r="AB4459" t="str">
        <f t="shared" si="1069"/>
        <v/>
      </c>
      <c r="AC4459" s="5" t="str">
        <f t="shared" si="1070"/>
        <v/>
      </c>
      <c r="AD4459" s="5" t="str">
        <f t="shared" si="1071"/>
        <v/>
      </c>
      <c r="AE4459" s="12">
        <f t="shared" si="1065"/>
        <v>0</v>
      </c>
    </row>
    <row r="4460" spans="13:31">
      <c r="M4460" s="7">
        <f t="shared" si="1072"/>
        <v>0</v>
      </c>
      <c r="N4460" s="220" t="str">
        <f t="shared" si="1077"/>
        <v/>
      </c>
      <c r="O4460" s="7">
        <f t="shared" si="1073"/>
        <v>0</v>
      </c>
      <c r="P4460" s="7" t="str">
        <f t="shared" si="1074"/>
        <v/>
      </c>
      <c r="Q4460" s="7" t="str">
        <f t="shared" si="1075"/>
        <v/>
      </c>
      <c r="R4460" s="7" t="str">
        <f t="shared" si="1076"/>
        <v/>
      </c>
      <c r="S4460" s="7" t="str">
        <f t="shared" si="1066"/>
        <v/>
      </c>
      <c r="T4460" s="7" t="str">
        <f t="shared" si="1067"/>
        <v/>
      </c>
      <c r="X4460" s="153">
        <f t="shared" si="1068"/>
        <v>0</v>
      </c>
      <c r="AB4460" t="str">
        <f t="shared" si="1069"/>
        <v/>
      </c>
      <c r="AC4460" s="5" t="str">
        <f t="shared" si="1070"/>
        <v/>
      </c>
      <c r="AD4460" s="5" t="str">
        <f t="shared" si="1071"/>
        <v/>
      </c>
      <c r="AE4460" s="12">
        <f t="shared" si="1065"/>
        <v>0</v>
      </c>
    </row>
    <row r="4461" spans="13:31">
      <c r="M4461" s="7">
        <f t="shared" si="1072"/>
        <v>0</v>
      </c>
      <c r="N4461" s="220" t="str">
        <f t="shared" si="1077"/>
        <v/>
      </c>
      <c r="O4461" s="7">
        <f t="shared" si="1073"/>
        <v>0</v>
      </c>
      <c r="P4461" s="7" t="str">
        <f t="shared" si="1074"/>
        <v/>
      </c>
      <c r="Q4461" s="7" t="str">
        <f t="shared" si="1075"/>
        <v/>
      </c>
      <c r="R4461" s="7" t="str">
        <f t="shared" si="1076"/>
        <v/>
      </c>
      <c r="S4461" s="7" t="str">
        <f t="shared" si="1066"/>
        <v/>
      </c>
      <c r="T4461" s="7" t="str">
        <f t="shared" si="1067"/>
        <v/>
      </c>
      <c r="X4461" s="154">
        <f t="shared" si="1068"/>
        <v>0</v>
      </c>
      <c r="AB4461" t="str">
        <f t="shared" si="1069"/>
        <v/>
      </c>
      <c r="AC4461" s="5" t="str">
        <f t="shared" si="1070"/>
        <v/>
      </c>
      <c r="AD4461" s="5" t="str">
        <f t="shared" si="1071"/>
        <v/>
      </c>
      <c r="AE4461" s="12">
        <f t="shared" si="1065"/>
        <v>0</v>
      </c>
    </row>
    <row r="4462" spans="13:31">
      <c r="M4462" s="7">
        <f t="shared" si="1072"/>
        <v>0</v>
      </c>
      <c r="N4462" s="220" t="str">
        <f t="shared" si="1077"/>
        <v/>
      </c>
      <c r="O4462" s="7">
        <f t="shared" si="1073"/>
        <v>0</v>
      </c>
      <c r="P4462" s="7" t="str">
        <f t="shared" si="1074"/>
        <v/>
      </c>
      <c r="Q4462" s="7" t="str">
        <f t="shared" si="1075"/>
        <v/>
      </c>
      <c r="R4462" s="7" t="str">
        <f t="shared" si="1076"/>
        <v/>
      </c>
      <c r="S4462" s="7" t="str">
        <f t="shared" si="1066"/>
        <v/>
      </c>
      <c r="T4462" s="7" t="str">
        <f t="shared" si="1067"/>
        <v/>
      </c>
      <c r="X4462" s="153">
        <f t="shared" si="1068"/>
        <v>0</v>
      </c>
      <c r="AB4462" t="str">
        <f t="shared" si="1069"/>
        <v/>
      </c>
      <c r="AC4462" s="5" t="str">
        <f t="shared" si="1070"/>
        <v/>
      </c>
      <c r="AD4462" s="5" t="str">
        <f t="shared" si="1071"/>
        <v/>
      </c>
      <c r="AE4462" s="12">
        <f t="shared" si="1065"/>
        <v>0</v>
      </c>
    </row>
    <row r="4463" spans="13:31">
      <c r="M4463" s="7">
        <f t="shared" si="1072"/>
        <v>0</v>
      </c>
      <c r="N4463" s="220" t="str">
        <f t="shared" si="1077"/>
        <v/>
      </c>
      <c r="O4463" s="7">
        <f t="shared" si="1073"/>
        <v>0</v>
      </c>
      <c r="P4463" s="7" t="str">
        <f t="shared" si="1074"/>
        <v/>
      </c>
      <c r="Q4463" s="7" t="str">
        <f t="shared" si="1075"/>
        <v/>
      </c>
      <c r="R4463" s="7" t="str">
        <f t="shared" si="1076"/>
        <v/>
      </c>
      <c r="S4463" s="7" t="str">
        <f t="shared" si="1066"/>
        <v/>
      </c>
      <c r="T4463" s="7" t="str">
        <f t="shared" si="1067"/>
        <v/>
      </c>
      <c r="X4463" s="154">
        <f t="shared" si="1068"/>
        <v>0</v>
      </c>
      <c r="AB4463" t="str">
        <f t="shared" si="1069"/>
        <v/>
      </c>
      <c r="AC4463" s="5" t="str">
        <f t="shared" si="1070"/>
        <v/>
      </c>
      <c r="AD4463" s="5" t="str">
        <f t="shared" si="1071"/>
        <v/>
      </c>
      <c r="AE4463" s="12">
        <f t="shared" si="1065"/>
        <v>0</v>
      </c>
    </row>
    <row r="4464" spans="13:31">
      <c r="M4464" s="7">
        <f t="shared" si="1072"/>
        <v>0</v>
      </c>
      <c r="N4464" s="220" t="str">
        <f t="shared" si="1077"/>
        <v/>
      </c>
      <c r="O4464" s="7">
        <f t="shared" si="1073"/>
        <v>0</v>
      </c>
      <c r="P4464" s="7" t="str">
        <f t="shared" si="1074"/>
        <v/>
      </c>
      <c r="Q4464" s="7" t="str">
        <f t="shared" si="1075"/>
        <v/>
      </c>
      <c r="R4464" s="7" t="str">
        <f t="shared" si="1076"/>
        <v/>
      </c>
      <c r="S4464" s="7" t="str">
        <f t="shared" si="1066"/>
        <v/>
      </c>
      <c r="T4464" s="7" t="str">
        <f t="shared" si="1067"/>
        <v/>
      </c>
      <c r="X4464" s="153">
        <f t="shared" si="1068"/>
        <v>0</v>
      </c>
      <c r="AB4464" t="str">
        <f t="shared" si="1069"/>
        <v/>
      </c>
      <c r="AC4464" s="5" t="str">
        <f t="shared" si="1070"/>
        <v/>
      </c>
      <c r="AD4464" s="5" t="str">
        <f t="shared" si="1071"/>
        <v/>
      </c>
      <c r="AE4464" s="12">
        <f t="shared" si="1065"/>
        <v>0</v>
      </c>
    </row>
    <row r="4465" spans="13:31">
      <c r="M4465" s="7">
        <f t="shared" si="1072"/>
        <v>0</v>
      </c>
      <c r="N4465" s="220" t="str">
        <f t="shared" si="1077"/>
        <v/>
      </c>
      <c r="O4465" s="7">
        <f t="shared" si="1073"/>
        <v>0</v>
      </c>
      <c r="P4465" s="7" t="str">
        <f t="shared" si="1074"/>
        <v/>
      </c>
      <c r="Q4465" s="7" t="str">
        <f t="shared" si="1075"/>
        <v/>
      </c>
      <c r="R4465" s="7" t="str">
        <f t="shared" si="1076"/>
        <v/>
      </c>
      <c r="S4465" s="7" t="str">
        <f t="shared" si="1066"/>
        <v/>
      </c>
      <c r="T4465" s="7" t="str">
        <f t="shared" si="1067"/>
        <v/>
      </c>
      <c r="X4465" s="154">
        <f t="shared" si="1068"/>
        <v>0</v>
      </c>
      <c r="AB4465" t="str">
        <f t="shared" si="1069"/>
        <v/>
      </c>
      <c r="AC4465" s="5" t="str">
        <f t="shared" si="1070"/>
        <v/>
      </c>
      <c r="AD4465" s="5" t="str">
        <f t="shared" si="1071"/>
        <v/>
      </c>
      <c r="AE4465" s="12">
        <f t="shared" si="1065"/>
        <v>0</v>
      </c>
    </row>
    <row r="4466" spans="13:31">
      <c r="M4466" s="7">
        <f t="shared" si="1072"/>
        <v>0</v>
      </c>
      <c r="N4466" s="220" t="str">
        <f t="shared" si="1077"/>
        <v/>
      </c>
      <c r="O4466" s="7">
        <f t="shared" si="1073"/>
        <v>0</v>
      </c>
      <c r="P4466" s="7" t="str">
        <f t="shared" si="1074"/>
        <v/>
      </c>
      <c r="Q4466" s="7" t="str">
        <f t="shared" si="1075"/>
        <v/>
      </c>
      <c r="R4466" s="7" t="str">
        <f t="shared" si="1076"/>
        <v/>
      </c>
      <c r="S4466" s="7" t="str">
        <f t="shared" si="1066"/>
        <v/>
      </c>
      <c r="T4466" s="7" t="str">
        <f t="shared" si="1067"/>
        <v/>
      </c>
      <c r="X4466" s="153">
        <f t="shared" si="1068"/>
        <v>0</v>
      </c>
      <c r="AB4466" t="str">
        <f t="shared" si="1069"/>
        <v/>
      </c>
      <c r="AC4466" s="5" t="str">
        <f t="shared" si="1070"/>
        <v/>
      </c>
      <c r="AD4466" s="5" t="str">
        <f t="shared" si="1071"/>
        <v/>
      </c>
      <c r="AE4466" s="12">
        <f t="shared" si="1065"/>
        <v>0</v>
      </c>
    </row>
    <row r="4467" spans="13:31">
      <c r="M4467" s="7">
        <f t="shared" si="1072"/>
        <v>0</v>
      </c>
      <c r="N4467" s="220" t="str">
        <f t="shared" si="1077"/>
        <v/>
      </c>
      <c r="O4467" s="7">
        <f t="shared" si="1073"/>
        <v>0</v>
      </c>
      <c r="P4467" s="7" t="str">
        <f t="shared" si="1074"/>
        <v/>
      </c>
      <c r="Q4467" s="7" t="str">
        <f t="shared" si="1075"/>
        <v/>
      </c>
      <c r="R4467" s="7" t="str">
        <f t="shared" si="1076"/>
        <v/>
      </c>
      <c r="S4467" s="7" t="str">
        <f t="shared" si="1066"/>
        <v/>
      </c>
      <c r="T4467" s="7" t="str">
        <f t="shared" si="1067"/>
        <v/>
      </c>
      <c r="X4467" s="154">
        <f t="shared" si="1068"/>
        <v>0</v>
      </c>
      <c r="AB4467" t="str">
        <f t="shared" si="1069"/>
        <v/>
      </c>
      <c r="AC4467" s="5" t="str">
        <f t="shared" si="1070"/>
        <v/>
      </c>
      <c r="AD4467" s="5" t="str">
        <f t="shared" si="1071"/>
        <v/>
      </c>
      <c r="AE4467" s="12">
        <f t="shared" si="1065"/>
        <v>0</v>
      </c>
    </row>
    <row r="4468" spans="13:31">
      <c r="M4468" s="7">
        <f t="shared" si="1072"/>
        <v>0</v>
      </c>
      <c r="N4468" s="220" t="str">
        <f t="shared" si="1077"/>
        <v/>
      </c>
      <c r="O4468" s="7">
        <f t="shared" si="1073"/>
        <v>0</v>
      </c>
      <c r="P4468" s="7" t="str">
        <f t="shared" si="1074"/>
        <v/>
      </c>
      <c r="Q4468" s="7" t="str">
        <f t="shared" si="1075"/>
        <v/>
      </c>
      <c r="R4468" s="7" t="str">
        <f t="shared" si="1076"/>
        <v/>
      </c>
      <c r="S4468" s="7" t="str">
        <f t="shared" si="1066"/>
        <v/>
      </c>
      <c r="T4468" s="7" t="str">
        <f t="shared" si="1067"/>
        <v/>
      </c>
      <c r="X4468" s="153">
        <f t="shared" si="1068"/>
        <v>0</v>
      </c>
      <c r="AB4468" t="str">
        <f t="shared" si="1069"/>
        <v/>
      </c>
      <c r="AC4468" s="5" t="str">
        <f t="shared" si="1070"/>
        <v/>
      </c>
      <c r="AD4468" s="5" t="str">
        <f t="shared" si="1071"/>
        <v/>
      </c>
      <c r="AE4468" s="12">
        <f t="shared" si="1065"/>
        <v>0</v>
      </c>
    </row>
    <row r="4469" spans="13:31">
      <c r="M4469" s="7">
        <f t="shared" si="1072"/>
        <v>0</v>
      </c>
      <c r="N4469" s="220" t="str">
        <f t="shared" si="1077"/>
        <v/>
      </c>
      <c r="O4469" s="7">
        <f t="shared" si="1073"/>
        <v>0</v>
      </c>
      <c r="P4469" s="7" t="str">
        <f t="shared" si="1074"/>
        <v/>
      </c>
      <c r="Q4469" s="7" t="str">
        <f t="shared" si="1075"/>
        <v/>
      </c>
      <c r="R4469" s="7" t="str">
        <f t="shared" si="1076"/>
        <v/>
      </c>
      <c r="S4469" s="7" t="str">
        <f t="shared" si="1066"/>
        <v/>
      </c>
      <c r="T4469" s="7" t="str">
        <f t="shared" si="1067"/>
        <v/>
      </c>
      <c r="X4469" s="154">
        <f t="shared" si="1068"/>
        <v>0</v>
      </c>
      <c r="AB4469" t="str">
        <f t="shared" si="1069"/>
        <v/>
      </c>
      <c r="AC4469" s="5" t="str">
        <f t="shared" si="1070"/>
        <v/>
      </c>
      <c r="AD4469" s="5" t="str">
        <f t="shared" si="1071"/>
        <v/>
      </c>
      <c r="AE4469" s="12">
        <f t="shared" si="1065"/>
        <v>0</v>
      </c>
    </row>
    <row r="4470" spans="13:31">
      <c r="M4470" s="7">
        <f t="shared" si="1072"/>
        <v>0</v>
      </c>
      <c r="N4470" s="220" t="str">
        <f t="shared" si="1077"/>
        <v/>
      </c>
      <c r="O4470" s="7">
        <f t="shared" si="1073"/>
        <v>0</v>
      </c>
      <c r="P4470" s="7" t="str">
        <f t="shared" si="1074"/>
        <v/>
      </c>
      <c r="Q4470" s="7" t="str">
        <f t="shared" si="1075"/>
        <v/>
      </c>
      <c r="R4470" s="7" t="str">
        <f t="shared" si="1076"/>
        <v/>
      </c>
      <c r="S4470" s="7" t="str">
        <f t="shared" si="1066"/>
        <v/>
      </c>
      <c r="T4470" s="7" t="str">
        <f t="shared" si="1067"/>
        <v/>
      </c>
      <c r="X4470" s="153">
        <f t="shared" si="1068"/>
        <v>0</v>
      </c>
      <c r="AB4470" t="str">
        <f t="shared" si="1069"/>
        <v/>
      </c>
      <c r="AC4470" s="5" t="str">
        <f t="shared" si="1070"/>
        <v/>
      </c>
      <c r="AD4470" s="5" t="str">
        <f t="shared" si="1071"/>
        <v/>
      </c>
      <c r="AE4470" s="12">
        <f t="shared" si="1065"/>
        <v>0</v>
      </c>
    </row>
    <row r="4471" spans="13:31">
      <c r="M4471" s="7">
        <f t="shared" si="1072"/>
        <v>0</v>
      </c>
      <c r="N4471" s="220" t="str">
        <f t="shared" si="1077"/>
        <v/>
      </c>
      <c r="O4471" s="7">
        <f t="shared" si="1073"/>
        <v>0</v>
      </c>
      <c r="P4471" s="7" t="str">
        <f t="shared" si="1074"/>
        <v/>
      </c>
      <c r="Q4471" s="7" t="str">
        <f t="shared" si="1075"/>
        <v/>
      </c>
      <c r="R4471" s="7" t="str">
        <f t="shared" si="1076"/>
        <v/>
      </c>
      <c r="S4471" s="7" t="str">
        <f t="shared" si="1066"/>
        <v/>
      </c>
      <c r="T4471" s="7" t="str">
        <f t="shared" si="1067"/>
        <v/>
      </c>
      <c r="X4471" s="154">
        <f t="shared" si="1068"/>
        <v>0</v>
      </c>
      <c r="AB4471" t="str">
        <f t="shared" si="1069"/>
        <v/>
      </c>
      <c r="AC4471" s="5" t="str">
        <f t="shared" si="1070"/>
        <v/>
      </c>
      <c r="AD4471" s="5" t="str">
        <f t="shared" si="1071"/>
        <v/>
      </c>
      <c r="AE4471" s="12">
        <f t="shared" si="1065"/>
        <v>0</v>
      </c>
    </row>
    <row r="4472" spans="13:31">
      <c r="M4472" s="7">
        <f t="shared" si="1072"/>
        <v>0</v>
      </c>
      <c r="N4472" s="220" t="str">
        <f t="shared" si="1077"/>
        <v/>
      </c>
      <c r="O4472" s="7">
        <f t="shared" si="1073"/>
        <v>0</v>
      </c>
      <c r="P4472" s="7" t="str">
        <f t="shared" si="1074"/>
        <v/>
      </c>
      <c r="Q4472" s="7" t="str">
        <f t="shared" si="1075"/>
        <v/>
      </c>
      <c r="R4472" s="7" t="str">
        <f t="shared" si="1076"/>
        <v/>
      </c>
      <c r="S4472" s="7" t="str">
        <f t="shared" si="1066"/>
        <v/>
      </c>
      <c r="T4472" s="7" t="str">
        <f t="shared" si="1067"/>
        <v/>
      </c>
      <c r="X4472" s="153">
        <f t="shared" si="1068"/>
        <v>0</v>
      </c>
      <c r="AB4472" t="str">
        <f t="shared" si="1069"/>
        <v/>
      </c>
      <c r="AC4472" s="5" t="str">
        <f t="shared" si="1070"/>
        <v/>
      </c>
      <c r="AD4472" s="5" t="str">
        <f t="shared" si="1071"/>
        <v/>
      </c>
      <c r="AE4472" s="12">
        <f t="shared" si="1065"/>
        <v>0</v>
      </c>
    </row>
    <row r="4473" spans="13:31">
      <c r="M4473" s="7">
        <f t="shared" si="1072"/>
        <v>0</v>
      </c>
      <c r="N4473" s="220" t="str">
        <f t="shared" si="1077"/>
        <v/>
      </c>
      <c r="O4473" s="7">
        <f t="shared" si="1073"/>
        <v>0</v>
      </c>
      <c r="P4473" s="7" t="str">
        <f t="shared" si="1074"/>
        <v/>
      </c>
      <c r="Q4473" s="7" t="str">
        <f t="shared" si="1075"/>
        <v/>
      </c>
      <c r="R4473" s="7" t="str">
        <f t="shared" si="1076"/>
        <v/>
      </c>
      <c r="S4473" s="7" t="str">
        <f t="shared" si="1066"/>
        <v/>
      </c>
      <c r="T4473" s="7" t="str">
        <f t="shared" si="1067"/>
        <v/>
      </c>
      <c r="X4473" s="154">
        <f t="shared" si="1068"/>
        <v>0</v>
      </c>
      <c r="AB4473" t="str">
        <f t="shared" si="1069"/>
        <v/>
      </c>
      <c r="AC4473" s="5" t="str">
        <f t="shared" si="1070"/>
        <v/>
      </c>
      <c r="AD4473" s="5" t="str">
        <f t="shared" si="1071"/>
        <v/>
      </c>
      <c r="AE4473" s="12">
        <f t="shared" si="1065"/>
        <v>0</v>
      </c>
    </row>
    <row r="4474" spans="13:31">
      <c r="M4474" s="7">
        <f t="shared" si="1072"/>
        <v>0</v>
      </c>
      <c r="N4474" s="220" t="str">
        <f t="shared" si="1077"/>
        <v/>
      </c>
      <c r="O4474" s="7">
        <f t="shared" si="1073"/>
        <v>0</v>
      </c>
      <c r="P4474" s="7" t="str">
        <f t="shared" si="1074"/>
        <v/>
      </c>
      <c r="Q4474" s="7" t="str">
        <f t="shared" si="1075"/>
        <v/>
      </c>
      <c r="R4474" s="7" t="str">
        <f t="shared" si="1076"/>
        <v/>
      </c>
      <c r="S4474" s="7" t="str">
        <f t="shared" si="1066"/>
        <v/>
      </c>
      <c r="T4474" s="7" t="str">
        <f t="shared" si="1067"/>
        <v/>
      </c>
      <c r="X4474" s="153">
        <f t="shared" si="1068"/>
        <v>0</v>
      </c>
      <c r="AB4474" t="str">
        <f t="shared" si="1069"/>
        <v/>
      </c>
      <c r="AC4474" s="5" t="str">
        <f t="shared" si="1070"/>
        <v/>
      </c>
      <c r="AD4474" s="5" t="str">
        <f t="shared" si="1071"/>
        <v/>
      </c>
      <c r="AE4474" s="12">
        <f t="shared" si="1065"/>
        <v>0</v>
      </c>
    </row>
    <row r="4475" spans="13:31">
      <c r="M4475" s="7">
        <f t="shared" si="1072"/>
        <v>0</v>
      </c>
      <c r="N4475" s="220" t="str">
        <f t="shared" si="1077"/>
        <v/>
      </c>
      <c r="O4475" s="7">
        <f t="shared" si="1073"/>
        <v>0</v>
      </c>
      <c r="P4475" s="7" t="str">
        <f t="shared" si="1074"/>
        <v/>
      </c>
      <c r="Q4475" s="7" t="str">
        <f t="shared" si="1075"/>
        <v/>
      </c>
      <c r="R4475" s="7" t="str">
        <f t="shared" si="1076"/>
        <v/>
      </c>
      <c r="S4475" s="7" t="str">
        <f t="shared" si="1066"/>
        <v/>
      </c>
      <c r="T4475" s="7" t="str">
        <f t="shared" si="1067"/>
        <v/>
      </c>
      <c r="X4475" s="154">
        <f t="shared" si="1068"/>
        <v>0</v>
      </c>
      <c r="AB4475" t="str">
        <f t="shared" si="1069"/>
        <v/>
      </c>
      <c r="AC4475" s="5" t="str">
        <f t="shared" si="1070"/>
        <v/>
      </c>
      <c r="AD4475" s="5" t="str">
        <f t="shared" si="1071"/>
        <v/>
      </c>
      <c r="AE4475" s="12">
        <f t="shared" ref="AE4475:AE4538" si="1078">X4475</f>
        <v>0</v>
      </c>
    </row>
    <row r="4476" spans="13:31">
      <c r="M4476" s="7">
        <f t="shared" si="1072"/>
        <v>0</v>
      </c>
      <c r="N4476" s="220" t="str">
        <f t="shared" si="1077"/>
        <v/>
      </c>
      <c r="O4476" s="7">
        <f t="shared" si="1073"/>
        <v>0</v>
      </c>
      <c r="P4476" s="7" t="str">
        <f t="shared" si="1074"/>
        <v/>
      </c>
      <c r="Q4476" s="7" t="str">
        <f t="shared" si="1075"/>
        <v/>
      </c>
      <c r="R4476" s="7" t="str">
        <f t="shared" si="1076"/>
        <v/>
      </c>
      <c r="S4476" s="7" t="str">
        <f t="shared" si="1066"/>
        <v/>
      </c>
      <c r="T4476" s="7" t="str">
        <f t="shared" si="1067"/>
        <v/>
      </c>
      <c r="X4476" s="153">
        <f t="shared" si="1068"/>
        <v>0</v>
      </c>
      <c r="AB4476" t="str">
        <f t="shared" si="1069"/>
        <v/>
      </c>
      <c r="AC4476" s="5" t="str">
        <f t="shared" si="1070"/>
        <v/>
      </c>
      <c r="AD4476" s="5" t="str">
        <f t="shared" si="1071"/>
        <v/>
      </c>
      <c r="AE4476" s="12">
        <f t="shared" si="1078"/>
        <v>0</v>
      </c>
    </row>
    <row r="4477" spans="13:31">
      <c r="M4477" s="7">
        <f t="shared" si="1072"/>
        <v>0</v>
      </c>
      <c r="N4477" s="220" t="str">
        <f t="shared" si="1077"/>
        <v/>
      </c>
      <c r="O4477" s="7">
        <f t="shared" si="1073"/>
        <v>0</v>
      </c>
      <c r="P4477" s="7" t="str">
        <f t="shared" si="1074"/>
        <v/>
      </c>
      <c r="Q4477" s="7" t="str">
        <f t="shared" si="1075"/>
        <v/>
      </c>
      <c r="R4477" s="7" t="str">
        <f t="shared" si="1076"/>
        <v/>
      </c>
      <c r="S4477" s="7" t="str">
        <f t="shared" si="1066"/>
        <v/>
      </c>
      <c r="T4477" s="7" t="str">
        <f t="shared" si="1067"/>
        <v/>
      </c>
      <c r="X4477" s="154">
        <f t="shared" si="1068"/>
        <v>0</v>
      </c>
      <c r="AB4477" t="str">
        <f t="shared" si="1069"/>
        <v/>
      </c>
      <c r="AC4477" s="5" t="str">
        <f t="shared" si="1070"/>
        <v/>
      </c>
      <c r="AD4477" s="5" t="str">
        <f t="shared" si="1071"/>
        <v/>
      </c>
      <c r="AE4477" s="12">
        <f t="shared" si="1078"/>
        <v>0</v>
      </c>
    </row>
    <row r="4478" spans="13:31">
      <c r="M4478" s="7">
        <f t="shared" si="1072"/>
        <v>0</v>
      </c>
      <c r="N4478" s="220" t="str">
        <f t="shared" si="1077"/>
        <v/>
      </c>
      <c r="O4478" s="7">
        <f t="shared" si="1073"/>
        <v>0</v>
      </c>
      <c r="P4478" s="7" t="str">
        <f t="shared" si="1074"/>
        <v/>
      </c>
      <c r="Q4478" s="7" t="str">
        <f t="shared" si="1075"/>
        <v/>
      </c>
      <c r="R4478" s="7" t="str">
        <f t="shared" si="1076"/>
        <v/>
      </c>
      <c r="S4478" s="7" t="str">
        <f t="shared" si="1066"/>
        <v/>
      </c>
      <c r="T4478" s="7" t="str">
        <f t="shared" si="1067"/>
        <v/>
      </c>
      <c r="X4478" s="153">
        <f t="shared" si="1068"/>
        <v>0</v>
      </c>
      <c r="AB4478" t="str">
        <f t="shared" si="1069"/>
        <v/>
      </c>
      <c r="AC4478" s="5" t="str">
        <f t="shared" si="1070"/>
        <v/>
      </c>
      <c r="AD4478" s="5" t="str">
        <f t="shared" si="1071"/>
        <v/>
      </c>
      <c r="AE4478" s="12">
        <f t="shared" si="1078"/>
        <v>0</v>
      </c>
    </row>
    <row r="4479" spans="13:31">
      <c r="M4479" s="7">
        <f t="shared" si="1072"/>
        <v>0</v>
      </c>
      <c r="N4479" s="220" t="str">
        <f t="shared" si="1077"/>
        <v/>
      </c>
      <c r="O4479" s="7">
        <f t="shared" si="1073"/>
        <v>0</v>
      </c>
      <c r="P4479" s="7" t="str">
        <f t="shared" si="1074"/>
        <v/>
      </c>
      <c r="Q4479" s="7" t="str">
        <f t="shared" si="1075"/>
        <v/>
      </c>
      <c r="R4479" s="7" t="str">
        <f t="shared" si="1076"/>
        <v/>
      </c>
      <c r="S4479" s="7" t="str">
        <f t="shared" si="1066"/>
        <v/>
      </c>
      <c r="T4479" s="7" t="str">
        <f t="shared" si="1067"/>
        <v/>
      </c>
      <c r="X4479" s="154">
        <f t="shared" si="1068"/>
        <v>0</v>
      </c>
      <c r="AB4479" t="str">
        <f t="shared" si="1069"/>
        <v/>
      </c>
      <c r="AC4479" s="5" t="str">
        <f t="shared" si="1070"/>
        <v/>
      </c>
      <c r="AD4479" s="5" t="str">
        <f t="shared" si="1071"/>
        <v/>
      </c>
      <c r="AE4479" s="12">
        <f t="shared" si="1078"/>
        <v>0</v>
      </c>
    </row>
    <row r="4480" spans="13:31">
      <c r="M4480" s="7">
        <f t="shared" si="1072"/>
        <v>0</v>
      </c>
      <c r="N4480" s="220" t="str">
        <f t="shared" si="1077"/>
        <v/>
      </c>
      <c r="O4480" s="7">
        <f t="shared" si="1073"/>
        <v>0</v>
      </c>
      <c r="P4480" s="7" t="str">
        <f t="shared" si="1074"/>
        <v/>
      </c>
      <c r="Q4480" s="7" t="str">
        <f t="shared" si="1075"/>
        <v/>
      </c>
      <c r="R4480" s="7" t="str">
        <f t="shared" si="1076"/>
        <v/>
      </c>
      <c r="S4480" s="7" t="str">
        <f t="shared" si="1066"/>
        <v/>
      </c>
      <c r="T4480" s="7" t="str">
        <f t="shared" si="1067"/>
        <v/>
      </c>
      <c r="X4480" s="153">
        <f t="shared" si="1068"/>
        <v>0</v>
      </c>
      <c r="AB4480" t="str">
        <f t="shared" si="1069"/>
        <v/>
      </c>
      <c r="AC4480" s="5" t="str">
        <f t="shared" si="1070"/>
        <v/>
      </c>
      <c r="AD4480" s="5" t="str">
        <f t="shared" si="1071"/>
        <v/>
      </c>
      <c r="AE4480" s="12">
        <f t="shared" si="1078"/>
        <v>0</v>
      </c>
    </row>
    <row r="4481" spans="13:31">
      <c r="M4481" s="7">
        <f t="shared" si="1072"/>
        <v>0</v>
      </c>
      <c r="N4481" s="220" t="str">
        <f t="shared" si="1077"/>
        <v/>
      </c>
      <c r="O4481" s="7">
        <f t="shared" si="1073"/>
        <v>0</v>
      </c>
      <c r="P4481" s="7" t="str">
        <f t="shared" si="1074"/>
        <v/>
      </c>
      <c r="Q4481" s="7" t="str">
        <f t="shared" si="1075"/>
        <v/>
      </c>
      <c r="R4481" s="7" t="str">
        <f t="shared" si="1076"/>
        <v/>
      </c>
      <c r="S4481" s="7" t="str">
        <f t="shared" si="1066"/>
        <v/>
      </c>
      <c r="T4481" s="7" t="str">
        <f t="shared" si="1067"/>
        <v/>
      </c>
      <c r="X4481" s="154">
        <f t="shared" si="1068"/>
        <v>0</v>
      </c>
      <c r="AB4481" t="str">
        <f t="shared" si="1069"/>
        <v/>
      </c>
      <c r="AC4481" s="5" t="str">
        <f t="shared" si="1070"/>
        <v/>
      </c>
      <c r="AD4481" s="5" t="str">
        <f t="shared" si="1071"/>
        <v/>
      </c>
      <c r="AE4481" s="12">
        <f t="shared" si="1078"/>
        <v>0</v>
      </c>
    </row>
    <row r="4482" spans="13:31">
      <c r="M4482" s="7">
        <f t="shared" si="1072"/>
        <v>0</v>
      </c>
      <c r="N4482" s="220" t="str">
        <f t="shared" si="1077"/>
        <v/>
      </c>
      <c r="O4482" s="7">
        <f t="shared" si="1073"/>
        <v>0</v>
      </c>
      <c r="P4482" s="7" t="str">
        <f t="shared" si="1074"/>
        <v/>
      </c>
      <c r="Q4482" s="7" t="str">
        <f t="shared" si="1075"/>
        <v/>
      </c>
      <c r="R4482" s="7" t="str">
        <f t="shared" si="1076"/>
        <v/>
      </c>
      <c r="S4482" s="7" t="str">
        <f t="shared" si="1066"/>
        <v/>
      </c>
      <c r="T4482" s="7" t="str">
        <f t="shared" si="1067"/>
        <v/>
      </c>
      <c r="X4482" s="153">
        <f t="shared" si="1068"/>
        <v>0</v>
      </c>
      <c r="AB4482" t="str">
        <f t="shared" si="1069"/>
        <v/>
      </c>
      <c r="AC4482" s="5" t="str">
        <f t="shared" si="1070"/>
        <v/>
      </c>
      <c r="AD4482" s="5" t="str">
        <f t="shared" si="1071"/>
        <v/>
      </c>
      <c r="AE4482" s="12">
        <f t="shared" si="1078"/>
        <v>0</v>
      </c>
    </row>
    <row r="4483" spans="13:31">
      <c r="M4483" s="7">
        <f t="shared" si="1072"/>
        <v>0</v>
      </c>
      <c r="N4483" s="220" t="str">
        <f t="shared" si="1077"/>
        <v/>
      </c>
      <c r="O4483" s="7">
        <f t="shared" si="1073"/>
        <v>0</v>
      </c>
      <c r="P4483" s="7" t="str">
        <f t="shared" si="1074"/>
        <v/>
      </c>
      <c r="Q4483" s="7" t="str">
        <f t="shared" si="1075"/>
        <v/>
      </c>
      <c r="R4483" s="7" t="str">
        <f t="shared" si="1076"/>
        <v/>
      </c>
      <c r="S4483" s="7" t="str">
        <f t="shared" ref="S4483:S4546" si="1079">IFERROR(IF(N4483&lt;0,-O4483,""),"")</f>
        <v/>
      </c>
      <c r="T4483" s="7" t="str">
        <f t="shared" ref="T4483:T4546" si="1080">IFERROR(IF(AND(K4483&lt;&gt;"",H4483&lt;&gt;"",K4483=H4483),L4483,""),"")</f>
        <v/>
      </c>
      <c r="X4483" s="154">
        <f t="shared" ref="X4483:X4546" si="1081">IFERROR(IF(H4483="",K4483*J4483,W4483*V4483),"")</f>
        <v>0</v>
      </c>
      <c r="AB4483" t="str">
        <f t="shared" ref="AB4483:AB4546" si="1082">IF(C4483=0,"",C4483)</f>
        <v/>
      </c>
      <c r="AC4483" s="5" t="str">
        <f t="shared" ref="AC4483:AC4546" si="1083">IF(D4483=0,"",D4483)</f>
        <v/>
      </c>
      <c r="AD4483" s="5" t="str">
        <f t="shared" ref="AD4483:AD4546" si="1084">IF(F4483=0,"",F4483)</f>
        <v/>
      </c>
      <c r="AE4483" s="12">
        <f t="shared" si="1078"/>
        <v>0</v>
      </c>
    </row>
    <row r="4484" spans="13:31">
      <c r="M4484" s="7">
        <f t="shared" ref="M4484:M4547" si="1085">IFERROR(K4484-H4484,"")</f>
        <v>0</v>
      </c>
      <c r="N4484" s="220" t="str">
        <f t="shared" si="1077"/>
        <v/>
      </c>
      <c r="O4484" s="7">
        <f t="shared" ref="O4484:O4547" si="1086">IFERROR(M4484*J4484,"")</f>
        <v>0</v>
      </c>
      <c r="P4484" s="7" t="str">
        <f t="shared" ref="P4484:P4547" si="1087">IFERROR(IF(N4484&gt;5%,O4484*((N4484-5%)/N4484),""),"")</f>
        <v/>
      </c>
      <c r="Q4484" s="7" t="str">
        <f t="shared" ref="Q4484:Q4547" si="1088">IFERROR(IF(N4484&gt;0,O4484*(MIN(N4484,5%)/N4484),""),"")</f>
        <v/>
      </c>
      <c r="R4484" s="7" t="str">
        <f t="shared" ref="R4484:R4547" si="1089">IFERROR(IF(AND(K4484&gt;0,H4484="",L4484&lt;&gt;0),L4484,""),"")</f>
        <v/>
      </c>
      <c r="S4484" s="7" t="str">
        <f t="shared" si="1079"/>
        <v/>
      </c>
      <c r="T4484" s="7" t="str">
        <f t="shared" si="1080"/>
        <v/>
      </c>
      <c r="X4484" s="153">
        <f t="shared" si="1081"/>
        <v>0</v>
      </c>
      <c r="AB4484" t="str">
        <f t="shared" si="1082"/>
        <v/>
      </c>
      <c r="AC4484" s="5" t="str">
        <f t="shared" si="1083"/>
        <v/>
      </c>
      <c r="AD4484" s="5" t="str">
        <f t="shared" si="1084"/>
        <v/>
      </c>
      <c r="AE4484" s="12">
        <f t="shared" si="1078"/>
        <v>0</v>
      </c>
    </row>
    <row r="4485" spans="13:31">
      <c r="M4485" s="7">
        <f t="shared" si="1085"/>
        <v>0</v>
      </c>
      <c r="N4485" s="220" t="str">
        <f t="shared" ref="N4485:N4548" si="1090">IFERROR(M4485/H4485,"")</f>
        <v/>
      </c>
      <c r="O4485" s="7">
        <f t="shared" si="1086"/>
        <v>0</v>
      </c>
      <c r="P4485" s="7" t="str">
        <f t="shared" si="1087"/>
        <v/>
      </c>
      <c r="Q4485" s="7" t="str">
        <f t="shared" si="1088"/>
        <v/>
      </c>
      <c r="R4485" s="7" t="str">
        <f t="shared" si="1089"/>
        <v/>
      </c>
      <c r="S4485" s="7" t="str">
        <f t="shared" si="1079"/>
        <v/>
      </c>
      <c r="T4485" s="7" t="str">
        <f t="shared" si="1080"/>
        <v/>
      </c>
      <c r="X4485" s="154">
        <f t="shared" si="1081"/>
        <v>0</v>
      </c>
      <c r="AB4485" t="str">
        <f t="shared" si="1082"/>
        <v/>
      </c>
      <c r="AC4485" s="5" t="str">
        <f t="shared" si="1083"/>
        <v/>
      </c>
      <c r="AD4485" s="5" t="str">
        <f t="shared" si="1084"/>
        <v/>
      </c>
      <c r="AE4485" s="12">
        <f t="shared" si="1078"/>
        <v>0</v>
      </c>
    </row>
    <row r="4486" spans="13:31">
      <c r="M4486" s="7">
        <f t="shared" si="1085"/>
        <v>0</v>
      </c>
      <c r="N4486" s="220" t="str">
        <f t="shared" si="1090"/>
        <v/>
      </c>
      <c r="O4486" s="7">
        <f t="shared" si="1086"/>
        <v>0</v>
      </c>
      <c r="P4486" s="7" t="str">
        <f t="shared" si="1087"/>
        <v/>
      </c>
      <c r="Q4486" s="7" t="str">
        <f t="shared" si="1088"/>
        <v/>
      </c>
      <c r="R4486" s="7" t="str">
        <f t="shared" si="1089"/>
        <v/>
      </c>
      <c r="S4486" s="7" t="str">
        <f t="shared" si="1079"/>
        <v/>
      </c>
      <c r="T4486" s="7" t="str">
        <f t="shared" si="1080"/>
        <v/>
      </c>
      <c r="X4486" s="153">
        <f t="shared" si="1081"/>
        <v>0</v>
      </c>
      <c r="AB4486" t="str">
        <f t="shared" si="1082"/>
        <v/>
      </c>
      <c r="AC4486" s="5" t="str">
        <f t="shared" si="1083"/>
        <v/>
      </c>
      <c r="AD4486" s="5" t="str">
        <f t="shared" si="1084"/>
        <v/>
      </c>
      <c r="AE4486" s="12">
        <f t="shared" si="1078"/>
        <v>0</v>
      </c>
    </row>
    <row r="4487" spans="13:31">
      <c r="M4487" s="7">
        <f t="shared" si="1085"/>
        <v>0</v>
      </c>
      <c r="N4487" s="220" t="str">
        <f t="shared" si="1090"/>
        <v/>
      </c>
      <c r="O4487" s="7">
        <f t="shared" si="1086"/>
        <v>0</v>
      </c>
      <c r="P4487" s="7" t="str">
        <f t="shared" si="1087"/>
        <v/>
      </c>
      <c r="Q4487" s="7" t="str">
        <f t="shared" si="1088"/>
        <v/>
      </c>
      <c r="R4487" s="7" t="str">
        <f t="shared" si="1089"/>
        <v/>
      </c>
      <c r="S4487" s="7" t="str">
        <f t="shared" si="1079"/>
        <v/>
      </c>
      <c r="T4487" s="7" t="str">
        <f t="shared" si="1080"/>
        <v/>
      </c>
      <c r="X4487" s="154">
        <f t="shared" si="1081"/>
        <v>0</v>
      </c>
      <c r="AB4487" t="str">
        <f t="shared" si="1082"/>
        <v/>
      </c>
      <c r="AC4487" s="5" t="str">
        <f t="shared" si="1083"/>
        <v/>
      </c>
      <c r="AD4487" s="5" t="str">
        <f t="shared" si="1084"/>
        <v/>
      </c>
      <c r="AE4487" s="12">
        <f t="shared" si="1078"/>
        <v>0</v>
      </c>
    </row>
    <row r="4488" spans="13:31">
      <c r="M4488" s="7">
        <f t="shared" si="1085"/>
        <v>0</v>
      </c>
      <c r="N4488" s="220" t="str">
        <f t="shared" si="1090"/>
        <v/>
      </c>
      <c r="O4488" s="7">
        <f t="shared" si="1086"/>
        <v>0</v>
      </c>
      <c r="P4488" s="7" t="str">
        <f t="shared" si="1087"/>
        <v/>
      </c>
      <c r="Q4488" s="7" t="str">
        <f t="shared" si="1088"/>
        <v/>
      </c>
      <c r="R4488" s="7" t="str">
        <f t="shared" si="1089"/>
        <v/>
      </c>
      <c r="S4488" s="7" t="str">
        <f t="shared" si="1079"/>
        <v/>
      </c>
      <c r="T4488" s="7" t="str">
        <f t="shared" si="1080"/>
        <v/>
      </c>
      <c r="X4488" s="153">
        <f t="shared" si="1081"/>
        <v>0</v>
      </c>
      <c r="AB4488" t="str">
        <f t="shared" si="1082"/>
        <v/>
      </c>
      <c r="AC4488" s="5" t="str">
        <f t="shared" si="1083"/>
        <v/>
      </c>
      <c r="AD4488" s="5" t="str">
        <f t="shared" si="1084"/>
        <v/>
      </c>
      <c r="AE4488" s="12">
        <f t="shared" si="1078"/>
        <v>0</v>
      </c>
    </row>
    <row r="4489" spans="13:31">
      <c r="M4489" s="7">
        <f t="shared" si="1085"/>
        <v>0</v>
      </c>
      <c r="N4489" s="220" t="str">
        <f t="shared" si="1090"/>
        <v/>
      </c>
      <c r="O4489" s="7">
        <f t="shared" si="1086"/>
        <v>0</v>
      </c>
      <c r="P4489" s="7" t="str">
        <f t="shared" si="1087"/>
        <v/>
      </c>
      <c r="Q4489" s="7" t="str">
        <f t="shared" si="1088"/>
        <v/>
      </c>
      <c r="R4489" s="7" t="str">
        <f t="shared" si="1089"/>
        <v/>
      </c>
      <c r="S4489" s="7" t="str">
        <f t="shared" si="1079"/>
        <v/>
      </c>
      <c r="T4489" s="7" t="str">
        <f t="shared" si="1080"/>
        <v/>
      </c>
      <c r="X4489" s="154">
        <f t="shared" si="1081"/>
        <v>0</v>
      </c>
      <c r="AB4489" t="str">
        <f t="shared" si="1082"/>
        <v/>
      </c>
      <c r="AC4489" s="5" t="str">
        <f t="shared" si="1083"/>
        <v/>
      </c>
      <c r="AD4489" s="5" t="str">
        <f t="shared" si="1084"/>
        <v/>
      </c>
      <c r="AE4489" s="12">
        <f t="shared" si="1078"/>
        <v>0</v>
      </c>
    </row>
    <row r="4490" spans="13:31">
      <c r="M4490" s="7">
        <f t="shared" si="1085"/>
        <v>0</v>
      </c>
      <c r="N4490" s="220" t="str">
        <f t="shared" si="1090"/>
        <v/>
      </c>
      <c r="O4490" s="7">
        <f t="shared" si="1086"/>
        <v>0</v>
      </c>
      <c r="P4490" s="7" t="str">
        <f t="shared" si="1087"/>
        <v/>
      </c>
      <c r="Q4490" s="7" t="str">
        <f t="shared" si="1088"/>
        <v/>
      </c>
      <c r="R4490" s="7" t="str">
        <f t="shared" si="1089"/>
        <v/>
      </c>
      <c r="S4490" s="7" t="str">
        <f t="shared" si="1079"/>
        <v/>
      </c>
      <c r="T4490" s="7" t="str">
        <f t="shared" si="1080"/>
        <v/>
      </c>
      <c r="X4490" s="153">
        <f t="shared" si="1081"/>
        <v>0</v>
      </c>
      <c r="AB4490" t="str">
        <f t="shared" si="1082"/>
        <v/>
      </c>
      <c r="AC4490" s="5" t="str">
        <f t="shared" si="1083"/>
        <v/>
      </c>
      <c r="AD4490" s="5" t="str">
        <f t="shared" si="1084"/>
        <v/>
      </c>
      <c r="AE4490" s="12">
        <f t="shared" si="1078"/>
        <v>0</v>
      </c>
    </row>
    <row r="4491" spans="13:31">
      <c r="M4491" s="7">
        <f t="shared" si="1085"/>
        <v>0</v>
      </c>
      <c r="N4491" s="220" t="str">
        <f t="shared" si="1090"/>
        <v/>
      </c>
      <c r="O4491" s="7">
        <f t="shared" si="1086"/>
        <v>0</v>
      </c>
      <c r="P4491" s="7" t="str">
        <f t="shared" si="1087"/>
        <v/>
      </c>
      <c r="Q4491" s="7" t="str">
        <f t="shared" si="1088"/>
        <v/>
      </c>
      <c r="R4491" s="7" t="str">
        <f t="shared" si="1089"/>
        <v/>
      </c>
      <c r="S4491" s="7" t="str">
        <f t="shared" si="1079"/>
        <v/>
      </c>
      <c r="T4491" s="7" t="str">
        <f t="shared" si="1080"/>
        <v/>
      </c>
      <c r="X4491" s="154">
        <f t="shared" si="1081"/>
        <v>0</v>
      </c>
      <c r="AB4491" t="str">
        <f t="shared" si="1082"/>
        <v/>
      </c>
      <c r="AC4491" s="5" t="str">
        <f t="shared" si="1083"/>
        <v/>
      </c>
      <c r="AD4491" s="5" t="str">
        <f t="shared" si="1084"/>
        <v/>
      </c>
      <c r="AE4491" s="12">
        <f t="shared" si="1078"/>
        <v>0</v>
      </c>
    </row>
    <row r="4492" spans="13:31">
      <c r="M4492" s="7">
        <f t="shared" si="1085"/>
        <v>0</v>
      </c>
      <c r="N4492" s="220" t="str">
        <f t="shared" si="1090"/>
        <v/>
      </c>
      <c r="O4492" s="7">
        <f t="shared" si="1086"/>
        <v>0</v>
      </c>
      <c r="P4492" s="7" t="str">
        <f t="shared" si="1087"/>
        <v/>
      </c>
      <c r="Q4492" s="7" t="str">
        <f t="shared" si="1088"/>
        <v/>
      </c>
      <c r="R4492" s="7" t="str">
        <f t="shared" si="1089"/>
        <v/>
      </c>
      <c r="S4492" s="7" t="str">
        <f t="shared" si="1079"/>
        <v/>
      </c>
      <c r="T4492" s="7" t="str">
        <f t="shared" si="1080"/>
        <v/>
      </c>
      <c r="X4492" s="153">
        <f t="shared" si="1081"/>
        <v>0</v>
      </c>
      <c r="AB4492" t="str">
        <f t="shared" si="1082"/>
        <v/>
      </c>
      <c r="AC4492" s="5" t="str">
        <f t="shared" si="1083"/>
        <v/>
      </c>
      <c r="AD4492" s="5" t="str">
        <f t="shared" si="1084"/>
        <v/>
      </c>
      <c r="AE4492" s="12">
        <f t="shared" si="1078"/>
        <v>0</v>
      </c>
    </row>
    <row r="4493" spans="13:31">
      <c r="M4493" s="7">
        <f t="shared" si="1085"/>
        <v>0</v>
      </c>
      <c r="N4493" s="220" t="str">
        <f t="shared" si="1090"/>
        <v/>
      </c>
      <c r="O4493" s="7">
        <f t="shared" si="1086"/>
        <v>0</v>
      </c>
      <c r="P4493" s="7" t="str">
        <f t="shared" si="1087"/>
        <v/>
      </c>
      <c r="Q4493" s="7" t="str">
        <f t="shared" si="1088"/>
        <v/>
      </c>
      <c r="R4493" s="7" t="str">
        <f t="shared" si="1089"/>
        <v/>
      </c>
      <c r="S4493" s="7" t="str">
        <f t="shared" si="1079"/>
        <v/>
      </c>
      <c r="T4493" s="7" t="str">
        <f t="shared" si="1080"/>
        <v/>
      </c>
      <c r="X4493" s="154">
        <f t="shared" si="1081"/>
        <v>0</v>
      </c>
      <c r="AB4493" t="str">
        <f t="shared" si="1082"/>
        <v/>
      </c>
      <c r="AC4493" s="5" t="str">
        <f t="shared" si="1083"/>
        <v/>
      </c>
      <c r="AD4493" s="5" t="str">
        <f t="shared" si="1084"/>
        <v/>
      </c>
      <c r="AE4493" s="12">
        <f t="shared" si="1078"/>
        <v>0</v>
      </c>
    </row>
    <row r="4494" spans="13:31">
      <c r="M4494" s="7">
        <f t="shared" si="1085"/>
        <v>0</v>
      </c>
      <c r="N4494" s="220" t="str">
        <f t="shared" si="1090"/>
        <v/>
      </c>
      <c r="O4494" s="7">
        <f t="shared" si="1086"/>
        <v>0</v>
      </c>
      <c r="P4494" s="7" t="str">
        <f t="shared" si="1087"/>
        <v/>
      </c>
      <c r="Q4494" s="7" t="str">
        <f t="shared" si="1088"/>
        <v/>
      </c>
      <c r="R4494" s="7" t="str">
        <f t="shared" si="1089"/>
        <v/>
      </c>
      <c r="S4494" s="7" t="str">
        <f t="shared" si="1079"/>
        <v/>
      </c>
      <c r="T4494" s="7" t="str">
        <f t="shared" si="1080"/>
        <v/>
      </c>
      <c r="X4494" s="153">
        <f t="shared" si="1081"/>
        <v>0</v>
      </c>
      <c r="AB4494" t="str">
        <f t="shared" si="1082"/>
        <v/>
      </c>
      <c r="AC4494" s="5" t="str">
        <f t="shared" si="1083"/>
        <v/>
      </c>
      <c r="AD4494" s="5" t="str">
        <f t="shared" si="1084"/>
        <v/>
      </c>
      <c r="AE4494" s="12">
        <f t="shared" si="1078"/>
        <v>0</v>
      </c>
    </row>
    <row r="4495" spans="13:31">
      <c r="M4495" s="7">
        <f t="shared" si="1085"/>
        <v>0</v>
      </c>
      <c r="N4495" s="220" t="str">
        <f t="shared" si="1090"/>
        <v/>
      </c>
      <c r="O4495" s="7">
        <f t="shared" si="1086"/>
        <v>0</v>
      </c>
      <c r="P4495" s="7" t="str">
        <f t="shared" si="1087"/>
        <v/>
      </c>
      <c r="Q4495" s="7" t="str">
        <f t="shared" si="1088"/>
        <v/>
      </c>
      <c r="R4495" s="7" t="str">
        <f t="shared" si="1089"/>
        <v/>
      </c>
      <c r="S4495" s="7" t="str">
        <f t="shared" si="1079"/>
        <v/>
      </c>
      <c r="T4495" s="7" t="str">
        <f t="shared" si="1080"/>
        <v/>
      </c>
      <c r="X4495" s="154">
        <f t="shared" si="1081"/>
        <v>0</v>
      </c>
      <c r="AB4495" t="str">
        <f t="shared" si="1082"/>
        <v/>
      </c>
      <c r="AC4495" s="5" t="str">
        <f t="shared" si="1083"/>
        <v/>
      </c>
      <c r="AD4495" s="5" t="str">
        <f t="shared" si="1084"/>
        <v/>
      </c>
      <c r="AE4495" s="12">
        <f t="shared" si="1078"/>
        <v>0</v>
      </c>
    </row>
    <row r="4496" spans="13:31">
      <c r="M4496" s="7">
        <f t="shared" si="1085"/>
        <v>0</v>
      </c>
      <c r="N4496" s="220" t="str">
        <f t="shared" si="1090"/>
        <v/>
      </c>
      <c r="O4496" s="7">
        <f t="shared" si="1086"/>
        <v>0</v>
      </c>
      <c r="P4496" s="7" t="str">
        <f t="shared" si="1087"/>
        <v/>
      </c>
      <c r="Q4496" s="7" t="str">
        <f t="shared" si="1088"/>
        <v/>
      </c>
      <c r="R4496" s="7" t="str">
        <f t="shared" si="1089"/>
        <v/>
      </c>
      <c r="S4496" s="7" t="str">
        <f t="shared" si="1079"/>
        <v/>
      </c>
      <c r="T4496" s="7" t="str">
        <f t="shared" si="1080"/>
        <v/>
      </c>
      <c r="X4496" s="153">
        <f t="shared" si="1081"/>
        <v>0</v>
      </c>
      <c r="AB4496" t="str">
        <f t="shared" si="1082"/>
        <v/>
      </c>
      <c r="AC4496" s="5" t="str">
        <f t="shared" si="1083"/>
        <v/>
      </c>
      <c r="AD4496" s="5" t="str">
        <f t="shared" si="1084"/>
        <v/>
      </c>
      <c r="AE4496" s="12">
        <f t="shared" si="1078"/>
        <v>0</v>
      </c>
    </row>
    <row r="4497" spans="13:31">
      <c r="M4497" s="7">
        <f t="shared" si="1085"/>
        <v>0</v>
      </c>
      <c r="N4497" s="220" t="str">
        <f t="shared" si="1090"/>
        <v/>
      </c>
      <c r="O4497" s="7">
        <f t="shared" si="1086"/>
        <v>0</v>
      </c>
      <c r="P4497" s="7" t="str">
        <f t="shared" si="1087"/>
        <v/>
      </c>
      <c r="Q4497" s="7" t="str">
        <f t="shared" si="1088"/>
        <v/>
      </c>
      <c r="R4497" s="7" t="str">
        <f t="shared" si="1089"/>
        <v/>
      </c>
      <c r="S4497" s="7" t="str">
        <f t="shared" si="1079"/>
        <v/>
      </c>
      <c r="T4497" s="7" t="str">
        <f t="shared" si="1080"/>
        <v/>
      </c>
      <c r="X4497" s="154">
        <f t="shared" si="1081"/>
        <v>0</v>
      </c>
      <c r="AB4497" t="str">
        <f t="shared" si="1082"/>
        <v/>
      </c>
      <c r="AC4497" s="5" t="str">
        <f t="shared" si="1083"/>
        <v/>
      </c>
      <c r="AD4497" s="5" t="str">
        <f t="shared" si="1084"/>
        <v/>
      </c>
      <c r="AE4497" s="12">
        <f t="shared" si="1078"/>
        <v>0</v>
      </c>
    </row>
    <row r="4498" spans="13:31">
      <c r="M4498" s="7">
        <f t="shared" si="1085"/>
        <v>0</v>
      </c>
      <c r="N4498" s="220" t="str">
        <f t="shared" si="1090"/>
        <v/>
      </c>
      <c r="O4498" s="7">
        <f t="shared" si="1086"/>
        <v>0</v>
      </c>
      <c r="P4498" s="7" t="str">
        <f t="shared" si="1087"/>
        <v/>
      </c>
      <c r="Q4498" s="7" t="str">
        <f t="shared" si="1088"/>
        <v/>
      </c>
      <c r="R4498" s="7" t="str">
        <f t="shared" si="1089"/>
        <v/>
      </c>
      <c r="S4498" s="7" t="str">
        <f t="shared" si="1079"/>
        <v/>
      </c>
      <c r="T4498" s="7" t="str">
        <f t="shared" si="1080"/>
        <v/>
      </c>
      <c r="X4498" s="153">
        <f t="shared" si="1081"/>
        <v>0</v>
      </c>
      <c r="AB4498" t="str">
        <f t="shared" si="1082"/>
        <v/>
      </c>
      <c r="AC4498" s="5" t="str">
        <f t="shared" si="1083"/>
        <v/>
      </c>
      <c r="AD4498" s="5" t="str">
        <f t="shared" si="1084"/>
        <v/>
      </c>
      <c r="AE4498" s="12">
        <f t="shared" si="1078"/>
        <v>0</v>
      </c>
    </row>
    <row r="4499" spans="13:31">
      <c r="M4499" s="7">
        <f t="shared" si="1085"/>
        <v>0</v>
      </c>
      <c r="N4499" s="220" t="str">
        <f t="shared" si="1090"/>
        <v/>
      </c>
      <c r="O4499" s="7">
        <f t="shared" si="1086"/>
        <v>0</v>
      </c>
      <c r="P4499" s="7" t="str">
        <f t="shared" si="1087"/>
        <v/>
      </c>
      <c r="Q4499" s="7" t="str">
        <f t="shared" si="1088"/>
        <v/>
      </c>
      <c r="R4499" s="7" t="str">
        <f t="shared" si="1089"/>
        <v/>
      </c>
      <c r="S4499" s="7" t="str">
        <f t="shared" si="1079"/>
        <v/>
      </c>
      <c r="T4499" s="7" t="str">
        <f t="shared" si="1080"/>
        <v/>
      </c>
      <c r="X4499" s="154">
        <f t="shared" si="1081"/>
        <v>0</v>
      </c>
      <c r="AB4499" t="str">
        <f t="shared" si="1082"/>
        <v/>
      </c>
      <c r="AC4499" s="5" t="str">
        <f t="shared" si="1083"/>
        <v/>
      </c>
      <c r="AD4499" s="5" t="str">
        <f t="shared" si="1084"/>
        <v/>
      </c>
      <c r="AE4499" s="12">
        <f t="shared" si="1078"/>
        <v>0</v>
      </c>
    </row>
    <row r="4500" spans="13:31">
      <c r="M4500" s="7">
        <f t="shared" si="1085"/>
        <v>0</v>
      </c>
      <c r="N4500" s="220" t="str">
        <f t="shared" si="1090"/>
        <v/>
      </c>
      <c r="O4500" s="7">
        <f t="shared" si="1086"/>
        <v>0</v>
      </c>
      <c r="P4500" s="7" t="str">
        <f t="shared" si="1087"/>
        <v/>
      </c>
      <c r="Q4500" s="7" t="str">
        <f t="shared" si="1088"/>
        <v/>
      </c>
      <c r="R4500" s="7" t="str">
        <f t="shared" si="1089"/>
        <v/>
      </c>
      <c r="S4500" s="7" t="str">
        <f t="shared" si="1079"/>
        <v/>
      </c>
      <c r="T4500" s="7" t="str">
        <f t="shared" si="1080"/>
        <v/>
      </c>
      <c r="X4500" s="153">
        <f t="shared" si="1081"/>
        <v>0</v>
      </c>
      <c r="AB4500" t="str">
        <f t="shared" si="1082"/>
        <v/>
      </c>
      <c r="AC4500" s="5" t="str">
        <f t="shared" si="1083"/>
        <v/>
      </c>
      <c r="AD4500" s="5" t="str">
        <f t="shared" si="1084"/>
        <v/>
      </c>
      <c r="AE4500" s="12">
        <f t="shared" si="1078"/>
        <v>0</v>
      </c>
    </row>
    <row r="4501" spans="13:31">
      <c r="M4501" s="7">
        <f t="shared" si="1085"/>
        <v>0</v>
      </c>
      <c r="N4501" s="220" t="str">
        <f t="shared" si="1090"/>
        <v/>
      </c>
      <c r="O4501" s="7">
        <f t="shared" si="1086"/>
        <v>0</v>
      </c>
      <c r="P4501" s="7" t="str">
        <f t="shared" si="1087"/>
        <v/>
      </c>
      <c r="Q4501" s="7" t="str">
        <f t="shared" si="1088"/>
        <v/>
      </c>
      <c r="R4501" s="7" t="str">
        <f t="shared" si="1089"/>
        <v/>
      </c>
      <c r="S4501" s="7" t="str">
        <f t="shared" si="1079"/>
        <v/>
      </c>
      <c r="T4501" s="7" t="str">
        <f t="shared" si="1080"/>
        <v/>
      </c>
      <c r="X4501" s="154">
        <f t="shared" si="1081"/>
        <v>0</v>
      </c>
      <c r="AB4501" t="str">
        <f t="shared" si="1082"/>
        <v/>
      </c>
      <c r="AC4501" s="5" t="str">
        <f t="shared" si="1083"/>
        <v/>
      </c>
      <c r="AD4501" s="5" t="str">
        <f t="shared" si="1084"/>
        <v/>
      </c>
      <c r="AE4501" s="12">
        <f t="shared" si="1078"/>
        <v>0</v>
      </c>
    </row>
    <row r="4502" spans="13:31">
      <c r="M4502" s="7">
        <f t="shared" si="1085"/>
        <v>0</v>
      </c>
      <c r="N4502" s="220" t="str">
        <f t="shared" si="1090"/>
        <v/>
      </c>
      <c r="O4502" s="7">
        <f t="shared" si="1086"/>
        <v>0</v>
      </c>
      <c r="P4502" s="7" t="str">
        <f t="shared" si="1087"/>
        <v/>
      </c>
      <c r="Q4502" s="7" t="str">
        <f t="shared" si="1088"/>
        <v/>
      </c>
      <c r="R4502" s="7" t="str">
        <f t="shared" si="1089"/>
        <v/>
      </c>
      <c r="S4502" s="7" t="str">
        <f t="shared" si="1079"/>
        <v/>
      </c>
      <c r="T4502" s="7" t="str">
        <f t="shared" si="1080"/>
        <v/>
      </c>
      <c r="X4502" s="153">
        <f t="shared" si="1081"/>
        <v>0</v>
      </c>
      <c r="AB4502" t="str">
        <f t="shared" si="1082"/>
        <v/>
      </c>
      <c r="AC4502" s="5" t="str">
        <f t="shared" si="1083"/>
        <v/>
      </c>
      <c r="AD4502" s="5" t="str">
        <f t="shared" si="1084"/>
        <v/>
      </c>
      <c r="AE4502" s="12">
        <f t="shared" si="1078"/>
        <v>0</v>
      </c>
    </row>
    <row r="4503" spans="13:31">
      <c r="M4503" s="7">
        <f t="shared" si="1085"/>
        <v>0</v>
      </c>
      <c r="N4503" s="220" t="str">
        <f t="shared" si="1090"/>
        <v/>
      </c>
      <c r="O4503" s="7">
        <f t="shared" si="1086"/>
        <v>0</v>
      </c>
      <c r="P4503" s="7" t="str">
        <f t="shared" si="1087"/>
        <v/>
      </c>
      <c r="Q4503" s="7" t="str">
        <f t="shared" si="1088"/>
        <v/>
      </c>
      <c r="R4503" s="7" t="str">
        <f t="shared" si="1089"/>
        <v/>
      </c>
      <c r="S4503" s="7" t="str">
        <f t="shared" si="1079"/>
        <v/>
      </c>
      <c r="T4503" s="7" t="str">
        <f t="shared" si="1080"/>
        <v/>
      </c>
      <c r="X4503" s="154">
        <f t="shared" si="1081"/>
        <v>0</v>
      </c>
      <c r="AB4503" t="str">
        <f t="shared" si="1082"/>
        <v/>
      </c>
      <c r="AC4503" s="5" t="str">
        <f t="shared" si="1083"/>
        <v/>
      </c>
      <c r="AD4503" s="5" t="str">
        <f t="shared" si="1084"/>
        <v/>
      </c>
      <c r="AE4503" s="12">
        <f t="shared" si="1078"/>
        <v>0</v>
      </c>
    </row>
    <row r="4504" spans="13:31">
      <c r="M4504" s="7">
        <f t="shared" si="1085"/>
        <v>0</v>
      </c>
      <c r="N4504" s="220" t="str">
        <f t="shared" si="1090"/>
        <v/>
      </c>
      <c r="O4504" s="7">
        <f t="shared" si="1086"/>
        <v>0</v>
      </c>
      <c r="P4504" s="7" t="str">
        <f t="shared" si="1087"/>
        <v/>
      </c>
      <c r="Q4504" s="7" t="str">
        <f t="shared" si="1088"/>
        <v/>
      </c>
      <c r="R4504" s="7" t="str">
        <f t="shared" si="1089"/>
        <v/>
      </c>
      <c r="S4504" s="7" t="str">
        <f t="shared" si="1079"/>
        <v/>
      </c>
      <c r="T4504" s="7" t="str">
        <f t="shared" si="1080"/>
        <v/>
      </c>
      <c r="X4504" s="153">
        <f t="shared" si="1081"/>
        <v>0</v>
      </c>
      <c r="AB4504" t="str">
        <f t="shared" si="1082"/>
        <v/>
      </c>
      <c r="AC4504" s="5" t="str">
        <f t="shared" si="1083"/>
        <v/>
      </c>
      <c r="AD4504" s="5" t="str">
        <f t="shared" si="1084"/>
        <v/>
      </c>
      <c r="AE4504" s="12">
        <f t="shared" si="1078"/>
        <v>0</v>
      </c>
    </row>
    <row r="4505" spans="13:31">
      <c r="M4505" s="7">
        <f t="shared" si="1085"/>
        <v>0</v>
      </c>
      <c r="N4505" s="220" t="str">
        <f t="shared" si="1090"/>
        <v/>
      </c>
      <c r="O4505" s="7">
        <f t="shared" si="1086"/>
        <v>0</v>
      </c>
      <c r="P4505" s="7" t="str">
        <f t="shared" si="1087"/>
        <v/>
      </c>
      <c r="Q4505" s="7" t="str">
        <f t="shared" si="1088"/>
        <v/>
      </c>
      <c r="R4505" s="7" t="str">
        <f t="shared" si="1089"/>
        <v/>
      </c>
      <c r="S4505" s="7" t="str">
        <f t="shared" si="1079"/>
        <v/>
      </c>
      <c r="T4505" s="7" t="str">
        <f t="shared" si="1080"/>
        <v/>
      </c>
      <c r="X4505" s="154">
        <f t="shared" si="1081"/>
        <v>0</v>
      </c>
      <c r="AB4505" t="str">
        <f t="shared" si="1082"/>
        <v/>
      </c>
      <c r="AC4505" s="5" t="str">
        <f t="shared" si="1083"/>
        <v/>
      </c>
      <c r="AD4505" s="5" t="str">
        <f t="shared" si="1084"/>
        <v/>
      </c>
      <c r="AE4505" s="12">
        <f t="shared" si="1078"/>
        <v>0</v>
      </c>
    </row>
    <row r="4506" spans="13:31">
      <c r="M4506" s="7">
        <f t="shared" si="1085"/>
        <v>0</v>
      </c>
      <c r="N4506" s="220" t="str">
        <f t="shared" si="1090"/>
        <v/>
      </c>
      <c r="O4506" s="7">
        <f t="shared" si="1086"/>
        <v>0</v>
      </c>
      <c r="P4506" s="7" t="str">
        <f t="shared" si="1087"/>
        <v/>
      </c>
      <c r="Q4506" s="7" t="str">
        <f t="shared" si="1088"/>
        <v/>
      </c>
      <c r="R4506" s="7" t="str">
        <f t="shared" si="1089"/>
        <v/>
      </c>
      <c r="S4506" s="7" t="str">
        <f t="shared" si="1079"/>
        <v/>
      </c>
      <c r="T4506" s="7" t="str">
        <f t="shared" si="1080"/>
        <v/>
      </c>
      <c r="X4506" s="153">
        <f t="shared" si="1081"/>
        <v>0</v>
      </c>
      <c r="AB4506" t="str">
        <f t="shared" si="1082"/>
        <v/>
      </c>
      <c r="AC4506" s="5" t="str">
        <f t="shared" si="1083"/>
        <v/>
      </c>
      <c r="AD4506" s="5" t="str">
        <f t="shared" si="1084"/>
        <v/>
      </c>
      <c r="AE4506" s="12">
        <f t="shared" si="1078"/>
        <v>0</v>
      </c>
    </row>
    <row r="4507" spans="13:31">
      <c r="M4507" s="7">
        <f t="shared" si="1085"/>
        <v>0</v>
      </c>
      <c r="N4507" s="220" t="str">
        <f t="shared" si="1090"/>
        <v/>
      </c>
      <c r="O4507" s="7">
        <f t="shared" si="1086"/>
        <v>0</v>
      </c>
      <c r="P4507" s="7" t="str">
        <f t="shared" si="1087"/>
        <v/>
      </c>
      <c r="Q4507" s="7" t="str">
        <f t="shared" si="1088"/>
        <v/>
      </c>
      <c r="R4507" s="7" t="str">
        <f t="shared" si="1089"/>
        <v/>
      </c>
      <c r="S4507" s="7" t="str">
        <f t="shared" si="1079"/>
        <v/>
      </c>
      <c r="T4507" s="7" t="str">
        <f t="shared" si="1080"/>
        <v/>
      </c>
      <c r="X4507" s="154">
        <f t="shared" si="1081"/>
        <v>0</v>
      </c>
      <c r="AB4507" t="str">
        <f t="shared" si="1082"/>
        <v/>
      </c>
      <c r="AC4507" s="5" t="str">
        <f t="shared" si="1083"/>
        <v/>
      </c>
      <c r="AD4507" s="5" t="str">
        <f t="shared" si="1084"/>
        <v/>
      </c>
      <c r="AE4507" s="12">
        <f t="shared" si="1078"/>
        <v>0</v>
      </c>
    </row>
    <row r="4508" spans="13:31">
      <c r="M4508" s="7">
        <f t="shared" si="1085"/>
        <v>0</v>
      </c>
      <c r="N4508" s="220" t="str">
        <f t="shared" si="1090"/>
        <v/>
      </c>
      <c r="O4508" s="7">
        <f t="shared" si="1086"/>
        <v>0</v>
      </c>
      <c r="P4508" s="7" t="str">
        <f t="shared" si="1087"/>
        <v/>
      </c>
      <c r="Q4508" s="7" t="str">
        <f t="shared" si="1088"/>
        <v/>
      </c>
      <c r="R4508" s="7" t="str">
        <f t="shared" si="1089"/>
        <v/>
      </c>
      <c r="S4508" s="7" t="str">
        <f t="shared" si="1079"/>
        <v/>
      </c>
      <c r="T4508" s="7" t="str">
        <f t="shared" si="1080"/>
        <v/>
      </c>
      <c r="X4508" s="153">
        <f t="shared" si="1081"/>
        <v>0</v>
      </c>
      <c r="AB4508" t="str">
        <f t="shared" si="1082"/>
        <v/>
      </c>
      <c r="AC4508" s="5" t="str">
        <f t="shared" si="1083"/>
        <v/>
      </c>
      <c r="AD4508" s="5" t="str">
        <f t="shared" si="1084"/>
        <v/>
      </c>
      <c r="AE4508" s="12">
        <f t="shared" si="1078"/>
        <v>0</v>
      </c>
    </row>
    <row r="4509" spans="13:31">
      <c r="M4509" s="7">
        <f t="shared" si="1085"/>
        <v>0</v>
      </c>
      <c r="N4509" s="220" t="str">
        <f t="shared" si="1090"/>
        <v/>
      </c>
      <c r="O4509" s="7">
        <f t="shared" si="1086"/>
        <v>0</v>
      </c>
      <c r="P4509" s="7" t="str">
        <f t="shared" si="1087"/>
        <v/>
      </c>
      <c r="Q4509" s="7" t="str">
        <f t="shared" si="1088"/>
        <v/>
      </c>
      <c r="R4509" s="7" t="str">
        <f t="shared" si="1089"/>
        <v/>
      </c>
      <c r="S4509" s="7" t="str">
        <f t="shared" si="1079"/>
        <v/>
      </c>
      <c r="T4509" s="7" t="str">
        <f t="shared" si="1080"/>
        <v/>
      </c>
      <c r="X4509" s="154">
        <f t="shared" si="1081"/>
        <v>0</v>
      </c>
      <c r="AB4509" t="str">
        <f t="shared" si="1082"/>
        <v/>
      </c>
      <c r="AC4509" s="5" t="str">
        <f t="shared" si="1083"/>
        <v/>
      </c>
      <c r="AD4509" s="5" t="str">
        <f t="shared" si="1084"/>
        <v/>
      </c>
      <c r="AE4509" s="12">
        <f t="shared" si="1078"/>
        <v>0</v>
      </c>
    </row>
    <row r="4510" spans="13:31">
      <c r="M4510" s="7">
        <f t="shared" si="1085"/>
        <v>0</v>
      </c>
      <c r="N4510" s="220" t="str">
        <f t="shared" si="1090"/>
        <v/>
      </c>
      <c r="O4510" s="7">
        <f t="shared" si="1086"/>
        <v>0</v>
      </c>
      <c r="P4510" s="7" t="str">
        <f t="shared" si="1087"/>
        <v/>
      </c>
      <c r="Q4510" s="7" t="str">
        <f t="shared" si="1088"/>
        <v/>
      </c>
      <c r="R4510" s="7" t="str">
        <f t="shared" si="1089"/>
        <v/>
      </c>
      <c r="S4510" s="7" t="str">
        <f t="shared" si="1079"/>
        <v/>
      </c>
      <c r="T4510" s="7" t="str">
        <f t="shared" si="1080"/>
        <v/>
      </c>
      <c r="X4510" s="153">
        <f t="shared" si="1081"/>
        <v>0</v>
      </c>
      <c r="AB4510" t="str">
        <f t="shared" si="1082"/>
        <v/>
      </c>
      <c r="AC4510" s="5" t="str">
        <f t="shared" si="1083"/>
        <v/>
      </c>
      <c r="AD4510" s="5" t="str">
        <f t="shared" si="1084"/>
        <v/>
      </c>
      <c r="AE4510" s="12">
        <f t="shared" si="1078"/>
        <v>0</v>
      </c>
    </row>
    <row r="4511" spans="13:31">
      <c r="M4511" s="7">
        <f t="shared" si="1085"/>
        <v>0</v>
      </c>
      <c r="N4511" s="220" t="str">
        <f t="shared" si="1090"/>
        <v/>
      </c>
      <c r="O4511" s="7">
        <f t="shared" si="1086"/>
        <v>0</v>
      </c>
      <c r="P4511" s="7" t="str">
        <f t="shared" si="1087"/>
        <v/>
      </c>
      <c r="Q4511" s="7" t="str">
        <f t="shared" si="1088"/>
        <v/>
      </c>
      <c r="R4511" s="7" t="str">
        <f t="shared" si="1089"/>
        <v/>
      </c>
      <c r="S4511" s="7" t="str">
        <f t="shared" si="1079"/>
        <v/>
      </c>
      <c r="T4511" s="7" t="str">
        <f t="shared" si="1080"/>
        <v/>
      </c>
      <c r="X4511" s="154">
        <f t="shared" si="1081"/>
        <v>0</v>
      </c>
      <c r="AB4511" t="str">
        <f t="shared" si="1082"/>
        <v/>
      </c>
      <c r="AC4511" s="5" t="str">
        <f t="shared" si="1083"/>
        <v/>
      </c>
      <c r="AD4511" s="5" t="str">
        <f t="shared" si="1084"/>
        <v/>
      </c>
      <c r="AE4511" s="12">
        <f t="shared" si="1078"/>
        <v>0</v>
      </c>
    </row>
    <row r="4512" spans="13:31">
      <c r="M4512" s="7">
        <f t="shared" si="1085"/>
        <v>0</v>
      </c>
      <c r="N4512" s="220" t="str">
        <f t="shared" si="1090"/>
        <v/>
      </c>
      <c r="O4512" s="7">
        <f t="shared" si="1086"/>
        <v>0</v>
      </c>
      <c r="P4512" s="7" t="str">
        <f t="shared" si="1087"/>
        <v/>
      </c>
      <c r="Q4512" s="7" t="str">
        <f t="shared" si="1088"/>
        <v/>
      </c>
      <c r="R4512" s="7" t="str">
        <f t="shared" si="1089"/>
        <v/>
      </c>
      <c r="S4512" s="7" t="str">
        <f t="shared" si="1079"/>
        <v/>
      </c>
      <c r="T4512" s="7" t="str">
        <f t="shared" si="1080"/>
        <v/>
      </c>
      <c r="X4512" s="153">
        <f t="shared" si="1081"/>
        <v>0</v>
      </c>
      <c r="AB4512" t="str">
        <f t="shared" si="1082"/>
        <v/>
      </c>
      <c r="AC4512" s="5" t="str">
        <f t="shared" si="1083"/>
        <v/>
      </c>
      <c r="AD4512" s="5" t="str">
        <f t="shared" si="1084"/>
        <v/>
      </c>
      <c r="AE4512" s="12">
        <f t="shared" si="1078"/>
        <v>0</v>
      </c>
    </row>
    <row r="4513" spans="13:31">
      <c r="M4513" s="7">
        <f t="shared" si="1085"/>
        <v>0</v>
      </c>
      <c r="N4513" s="220" t="str">
        <f t="shared" si="1090"/>
        <v/>
      </c>
      <c r="O4513" s="7">
        <f t="shared" si="1086"/>
        <v>0</v>
      </c>
      <c r="P4513" s="7" t="str">
        <f t="shared" si="1087"/>
        <v/>
      </c>
      <c r="Q4513" s="7" t="str">
        <f t="shared" si="1088"/>
        <v/>
      </c>
      <c r="R4513" s="7" t="str">
        <f t="shared" si="1089"/>
        <v/>
      </c>
      <c r="S4513" s="7" t="str">
        <f t="shared" si="1079"/>
        <v/>
      </c>
      <c r="T4513" s="7" t="str">
        <f t="shared" si="1080"/>
        <v/>
      </c>
      <c r="X4513" s="154">
        <f t="shared" si="1081"/>
        <v>0</v>
      </c>
      <c r="AB4513" t="str">
        <f t="shared" si="1082"/>
        <v/>
      </c>
      <c r="AC4513" s="5" t="str">
        <f t="shared" si="1083"/>
        <v/>
      </c>
      <c r="AD4513" s="5" t="str">
        <f t="shared" si="1084"/>
        <v/>
      </c>
      <c r="AE4513" s="12">
        <f t="shared" si="1078"/>
        <v>0</v>
      </c>
    </row>
    <row r="4514" spans="13:31">
      <c r="M4514" s="7">
        <f t="shared" si="1085"/>
        <v>0</v>
      </c>
      <c r="N4514" s="220" t="str">
        <f t="shared" si="1090"/>
        <v/>
      </c>
      <c r="O4514" s="7">
        <f t="shared" si="1086"/>
        <v>0</v>
      </c>
      <c r="P4514" s="7" t="str">
        <f t="shared" si="1087"/>
        <v/>
      </c>
      <c r="Q4514" s="7" t="str">
        <f t="shared" si="1088"/>
        <v/>
      </c>
      <c r="R4514" s="7" t="str">
        <f t="shared" si="1089"/>
        <v/>
      </c>
      <c r="S4514" s="7" t="str">
        <f t="shared" si="1079"/>
        <v/>
      </c>
      <c r="T4514" s="7" t="str">
        <f t="shared" si="1080"/>
        <v/>
      </c>
      <c r="X4514" s="153">
        <f t="shared" si="1081"/>
        <v>0</v>
      </c>
      <c r="AB4514" t="str">
        <f t="shared" si="1082"/>
        <v/>
      </c>
      <c r="AC4514" s="5" t="str">
        <f t="shared" si="1083"/>
        <v/>
      </c>
      <c r="AD4514" s="5" t="str">
        <f t="shared" si="1084"/>
        <v/>
      </c>
      <c r="AE4514" s="12">
        <f t="shared" si="1078"/>
        <v>0</v>
      </c>
    </row>
    <row r="4515" spans="13:31">
      <c r="M4515" s="7">
        <f t="shared" si="1085"/>
        <v>0</v>
      </c>
      <c r="N4515" s="220" t="str">
        <f t="shared" si="1090"/>
        <v/>
      </c>
      <c r="O4515" s="7">
        <f t="shared" si="1086"/>
        <v>0</v>
      </c>
      <c r="P4515" s="7" t="str">
        <f t="shared" si="1087"/>
        <v/>
      </c>
      <c r="Q4515" s="7" t="str">
        <f t="shared" si="1088"/>
        <v/>
      </c>
      <c r="R4515" s="7" t="str">
        <f t="shared" si="1089"/>
        <v/>
      </c>
      <c r="S4515" s="7" t="str">
        <f t="shared" si="1079"/>
        <v/>
      </c>
      <c r="T4515" s="7" t="str">
        <f t="shared" si="1080"/>
        <v/>
      </c>
      <c r="X4515" s="154">
        <f t="shared" si="1081"/>
        <v>0</v>
      </c>
      <c r="AB4515" t="str">
        <f t="shared" si="1082"/>
        <v/>
      </c>
      <c r="AC4515" s="5" t="str">
        <f t="shared" si="1083"/>
        <v/>
      </c>
      <c r="AD4515" s="5" t="str">
        <f t="shared" si="1084"/>
        <v/>
      </c>
      <c r="AE4515" s="12">
        <f t="shared" si="1078"/>
        <v>0</v>
      </c>
    </row>
    <row r="4516" spans="13:31">
      <c r="M4516" s="7">
        <f t="shared" si="1085"/>
        <v>0</v>
      </c>
      <c r="N4516" s="220" t="str">
        <f t="shared" si="1090"/>
        <v/>
      </c>
      <c r="O4516" s="7">
        <f t="shared" si="1086"/>
        <v>0</v>
      </c>
      <c r="P4516" s="7" t="str">
        <f t="shared" si="1087"/>
        <v/>
      </c>
      <c r="Q4516" s="7" t="str">
        <f t="shared" si="1088"/>
        <v/>
      </c>
      <c r="R4516" s="7" t="str">
        <f t="shared" si="1089"/>
        <v/>
      </c>
      <c r="S4516" s="7" t="str">
        <f t="shared" si="1079"/>
        <v/>
      </c>
      <c r="T4516" s="7" t="str">
        <f t="shared" si="1080"/>
        <v/>
      </c>
      <c r="X4516" s="153">
        <f t="shared" si="1081"/>
        <v>0</v>
      </c>
      <c r="AB4516" t="str">
        <f t="shared" si="1082"/>
        <v/>
      </c>
      <c r="AC4516" s="5" t="str">
        <f t="shared" si="1083"/>
        <v/>
      </c>
      <c r="AD4516" s="5" t="str">
        <f t="shared" si="1084"/>
        <v/>
      </c>
      <c r="AE4516" s="12">
        <f t="shared" si="1078"/>
        <v>0</v>
      </c>
    </row>
    <row r="4517" spans="13:31">
      <c r="M4517" s="7">
        <f t="shared" si="1085"/>
        <v>0</v>
      </c>
      <c r="N4517" s="220" t="str">
        <f t="shared" si="1090"/>
        <v/>
      </c>
      <c r="O4517" s="7">
        <f t="shared" si="1086"/>
        <v>0</v>
      </c>
      <c r="P4517" s="7" t="str">
        <f t="shared" si="1087"/>
        <v/>
      </c>
      <c r="Q4517" s="7" t="str">
        <f t="shared" si="1088"/>
        <v/>
      </c>
      <c r="R4517" s="7" t="str">
        <f t="shared" si="1089"/>
        <v/>
      </c>
      <c r="S4517" s="7" t="str">
        <f t="shared" si="1079"/>
        <v/>
      </c>
      <c r="T4517" s="7" t="str">
        <f t="shared" si="1080"/>
        <v/>
      </c>
      <c r="X4517" s="154">
        <f t="shared" si="1081"/>
        <v>0</v>
      </c>
      <c r="AB4517" t="str">
        <f t="shared" si="1082"/>
        <v/>
      </c>
      <c r="AC4517" s="5" t="str">
        <f t="shared" si="1083"/>
        <v/>
      </c>
      <c r="AD4517" s="5" t="str">
        <f t="shared" si="1084"/>
        <v/>
      </c>
      <c r="AE4517" s="12">
        <f t="shared" si="1078"/>
        <v>0</v>
      </c>
    </row>
    <row r="4518" spans="13:31">
      <c r="M4518" s="7">
        <f t="shared" si="1085"/>
        <v>0</v>
      </c>
      <c r="N4518" s="220" t="str">
        <f t="shared" si="1090"/>
        <v/>
      </c>
      <c r="O4518" s="7">
        <f t="shared" si="1086"/>
        <v>0</v>
      </c>
      <c r="P4518" s="7" t="str">
        <f t="shared" si="1087"/>
        <v/>
      </c>
      <c r="Q4518" s="7" t="str">
        <f t="shared" si="1088"/>
        <v/>
      </c>
      <c r="R4518" s="7" t="str">
        <f t="shared" si="1089"/>
        <v/>
      </c>
      <c r="S4518" s="7" t="str">
        <f t="shared" si="1079"/>
        <v/>
      </c>
      <c r="T4518" s="7" t="str">
        <f t="shared" si="1080"/>
        <v/>
      </c>
      <c r="X4518" s="153">
        <f t="shared" si="1081"/>
        <v>0</v>
      </c>
      <c r="AB4518" t="str">
        <f t="shared" si="1082"/>
        <v/>
      </c>
      <c r="AC4518" s="5" t="str">
        <f t="shared" si="1083"/>
        <v/>
      </c>
      <c r="AD4518" s="5" t="str">
        <f t="shared" si="1084"/>
        <v/>
      </c>
      <c r="AE4518" s="12">
        <f t="shared" si="1078"/>
        <v>0</v>
      </c>
    </row>
    <row r="4519" spans="13:31">
      <c r="M4519" s="7">
        <f t="shared" si="1085"/>
        <v>0</v>
      </c>
      <c r="N4519" s="220" t="str">
        <f t="shared" si="1090"/>
        <v/>
      </c>
      <c r="O4519" s="7">
        <f t="shared" si="1086"/>
        <v>0</v>
      </c>
      <c r="P4519" s="7" t="str">
        <f t="shared" si="1087"/>
        <v/>
      </c>
      <c r="Q4519" s="7" t="str">
        <f t="shared" si="1088"/>
        <v/>
      </c>
      <c r="R4519" s="7" t="str">
        <f t="shared" si="1089"/>
        <v/>
      </c>
      <c r="S4519" s="7" t="str">
        <f t="shared" si="1079"/>
        <v/>
      </c>
      <c r="T4519" s="7" t="str">
        <f t="shared" si="1080"/>
        <v/>
      </c>
      <c r="X4519" s="154">
        <f t="shared" si="1081"/>
        <v>0</v>
      </c>
      <c r="AB4519" t="str">
        <f t="shared" si="1082"/>
        <v/>
      </c>
      <c r="AC4519" s="5" t="str">
        <f t="shared" si="1083"/>
        <v/>
      </c>
      <c r="AD4519" s="5" t="str">
        <f t="shared" si="1084"/>
        <v/>
      </c>
      <c r="AE4519" s="12">
        <f t="shared" si="1078"/>
        <v>0</v>
      </c>
    </row>
    <row r="4520" spans="13:31">
      <c r="M4520" s="7">
        <f t="shared" si="1085"/>
        <v>0</v>
      </c>
      <c r="N4520" s="220" t="str">
        <f t="shared" si="1090"/>
        <v/>
      </c>
      <c r="O4520" s="7">
        <f t="shared" si="1086"/>
        <v>0</v>
      </c>
      <c r="P4520" s="7" t="str">
        <f t="shared" si="1087"/>
        <v/>
      </c>
      <c r="Q4520" s="7" t="str">
        <f t="shared" si="1088"/>
        <v/>
      </c>
      <c r="R4520" s="7" t="str">
        <f t="shared" si="1089"/>
        <v/>
      </c>
      <c r="S4520" s="7" t="str">
        <f t="shared" si="1079"/>
        <v/>
      </c>
      <c r="T4520" s="7" t="str">
        <f t="shared" si="1080"/>
        <v/>
      </c>
      <c r="X4520" s="153">
        <f t="shared" si="1081"/>
        <v>0</v>
      </c>
      <c r="AB4520" t="str">
        <f t="shared" si="1082"/>
        <v/>
      </c>
      <c r="AC4520" s="5" t="str">
        <f t="shared" si="1083"/>
        <v/>
      </c>
      <c r="AD4520" s="5" t="str">
        <f t="shared" si="1084"/>
        <v/>
      </c>
      <c r="AE4520" s="12">
        <f t="shared" si="1078"/>
        <v>0</v>
      </c>
    </row>
    <row r="4521" spans="13:31">
      <c r="M4521" s="7">
        <f t="shared" si="1085"/>
        <v>0</v>
      </c>
      <c r="N4521" s="220" t="str">
        <f t="shared" si="1090"/>
        <v/>
      </c>
      <c r="O4521" s="7">
        <f t="shared" si="1086"/>
        <v>0</v>
      </c>
      <c r="P4521" s="7" t="str">
        <f t="shared" si="1087"/>
        <v/>
      </c>
      <c r="Q4521" s="7" t="str">
        <f t="shared" si="1088"/>
        <v/>
      </c>
      <c r="R4521" s="7" t="str">
        <f t="shared" si="1089"/>
        <v/>
      </c>
      <c r="S4521" s="7" t="str">
        <f t="shared" si="1079"/>
        <v/>
      </c>
      <c r="T4521" s="7" t="str">
        <f t="shared" si="1080"/>
        <v/>
      </c>
      <c r="X4521" s="154">
        <f t="shared" si="1081"/>
        <v>0</v>
      </c>
      <c r="AB4521" t="str">
        <f t="shared" si="1082"/>
        <v/>
      </c>
      <c r="AC4521" s="5" t="str">
        <f t="shared" si="1083"/>
        <v/>
      </c>
      <c r="AD4521" s="5" t="str">
        <f t="shared" si="1084"/>
        <v/>
      </c>
      <c r="AE4521" s="12">
        <f t="shared" si="1078"/>
        <v>0</v>
      </c>
    </row>
    <row r="4522" spans="13:31">
      <c r="M4522" s="7">
        <f t="shared" si="1085"/>
        <v>0</v>
      </c>
      <c r="N4522" s="220" t="str">
        <f t="shared" si="1090"/>
        <v/>
      </c>
      <c r="O4522" s="7">
        <f t="shared" si="1086"/>
        <v>0</v>
      </c>
      <c r="P4522" s="7" t="str">
        <f t="shared" si="1087"/>
        <v/>
      </c>
      <c r="Q4522" s="7" t="str">
        <f t="shared" si="1088"/>
        <v/>
      </c>
      <c r="R4522" s="7" t="str">
        <f t="shared" si="1089"/>
        <v/>
      </c>
      <c r="S4522" s="7" t="str">
        <f t="shared" si="1079"/>
        <v/>
      </c>
      <c r="T4522" s="7" t="str">
        <f t="shared" si="1080"/>
        <v/>
      </c>
      <c r="X4522" s="153">
        <f t="shared" si="1081"/>
        <v>0</v>
      </c>
      <c r="AB4522" t="str">
        <f t="shared" si="1082"/>
        <v/>
      </c>
      <c r="AC4522" s="5" t="str">
        <f t="shared" si="1083"/>
        <v/>
      </c>
      <c r="AD4522" s="5" t="str">
        <f t="shared" si="1084"/>
        <v/>
      </c>
      <c r="AE4522" s="12">
        <f t="shared" si="1078"/>
        <v>0</v>
      </c>
    </row>
    <row r="4523" spans="13:31">
      <c r="M4523" s="7">
        <f t="shared" si="1085"/>
        <v>0</v>
      </c>
      <c r="N4523" s="220" t="str">
        <f t="shared" si="1090"/>
        <v/>
      </c>
      <c r="O4523" s="7">
        <f t="shared" si="1086"/>
        <v>0</v>
      </c>
      <c r="P4523" s="7" t="str">
        <f t="shared" si="1087"/>
        <v/>
      </c>
      <c r="Q4523" s="7" t="str">
        <f t="shared" si="1088"/>
        <v/>
      </c>
      <c r="R4523" s="7" t="str">
        <f t="shared" si="1089"/>
        <v/>
      </c>
      <c r="S4523" s="7" t="str">
        <f t="shared" si="1079"/>
        <v/>
      </c>
      <c r="T4523" s="7" t="str">
        <f t="shared" si="1080"/>
        <v/>
      </c>
      <c r="X4523" s="154">
        <f t="shared" si="1081"/>
        <v>0</v>
      </c>
      <c r="AB4523" t="str">
        <f t="shared" si="1082"/>
        <v/>
      </c>
      <c r="AC4523" s="5" t="str">
        <f t="shared" si="1083"/>
        <v/>
      </c>
      <c r="AD4523" s="5" t="str">
        <f t="shared" si="1084"/>
        <v/>
      </c>
      <c r="AE4523" s="12">
        <f t="shared" si="1078"/>
        <v>0</v>
      </c>
    </row>
    <row r="4524" spans="13:31">
      <c r="M4524" s="7">
        <f t="shared" si="1085"/>
        <v>0</v>
      </c>
      <c r="N4524" s="220" t="str">
        <f t="shared" si="1090"/>
        <v/>
      </c>
      <c r="O4524" s="7">
        <f t="shared" si="1086"/>
        <v>0</v>
      </c>
      <c r="P4524" s="7" t="str">
        <f t="shared" si="1087"/>
        <v/>
      </c>
      <c r="Q4524" s="7" t="str">
        <f t="shared" si="1088"/>
        <v/>
      </c>
      <c r="R4524" s="7" t="str">
        <f t="shared" si="1089"/>
        <v/>
      </c>
      <c r="S4524" s="7" t="str">
        <f t="shared" si="1079"/>
        <v/>
      </c>
      <c r="T4524" s="7" t="str">
        <f t="shared" si="1080"/>
        <v/>
      </c>
      <c r="X4524" s="153">
        <f t="shared" si="1081"/>
        <v>0</v>
      </c>
      <c r="AB4524" t="str">
        <f t="shared" si="1082"/>
        <v/>
      </c>
      <c r="AC4524" s="5" t="str">
        <f t="shared" si="1083"/>
        <v/>
      </c>
      <c r="AD4524" s="5" t="str">
        <f t="shared" si="1084"/>
        <v/>
      </c>
      <c r="AE4524" s="12">
        <f t="shared" si="1078"/>
        <v>0</v>
      </c>
    </row>
    <row r="4525" spans="13:31">
      <c r="M4525" s="7">
        <f t="shared" si="1085"/>
        <v>0</v>
      </c>
      <c r="N4525" s="220" t="str">
        <f t="shared" si="1090"/>
        <v/>
      </c>
      <c r="O4525" s="7">
        <f t="shared" si="1086"/>
        <v>0</v>
      </c>
      <c r="P4525" s="7" t="str">
        <f t="shared" si="1087"/>
        <v/>
      </c>
      <c r="Q4525" s="7" t="str">
        <f t="shared" si="1088"/>
        <v/>
      </c>
      <c r="R4525" s="7" t="str">
        <f t="shared" si="1089"/>
        <v/>
      </c>
      <c r="S4525" s="7" t="str">
        <f t="shared" si="1079"/>
        <v/>
      </c>
      <c r="T4525" s="7" t="str">
        <f t="shared" si="1080"/>
        <v/>
      </c>
      <c r="X4525" s="154">
        <f t="shared" si="1081"/>
        <v>0</v>
      </c>
      <c r="AB4525" t="str">
        <f t="shared" si="1082"/>
        <v/>
      </c>
      <c r="AC4525" s="5" t="str">
        <f t="shared" si="1083"/>
        <v/>
      </c>
      <c r="AD4525" s="5" t="str">
        <f t="shared" si="1084"/>
        <v/>
      </c>
      <c r="AE4525" s="12">
        <f t="shared" si="1078"/>
        <v>0</v>
      </c>
    </row>
    <row r="4526" spans="13:31">
      <c r="M4526" s="7">
        <f t="shared" si="1085"/>
        <v>0</v>
      </c>
      <c r="N4526" s="220" t="str">
        <f t="shared" si="1090"/>
        <v/>
      </c>
      <c r="O4526" s="7">
        <f t="shared" si="1086"/>
        <v>0</v>
      </c>
      <c r="P4526" s="7" t="str">
        <f t="shared" si="1087"/>
        <v/>
      </c>
      <c r="Q4526" s="7" t="str">
        <f t="shared" si="1088"/>
        <v/>
      </c>
      <c r="R4526" s="7" t="str">
        <f t="shared" si="1089"/>
        <v/>
      </c>
      <c r="S4526" s="7" t="str">
        <f t="shared" si="1079"/>
        <v/>
      </c>
      <c r="T4526" s="7" t="str">
        <f t="shared" si="1080"/>
        <v/>
      </c>
      <c r="X4526" s="153">
        <f t="shared" si="1081"/>
        <v>0</v>
      </c>
      <c r="AB4526" t="str">
        <f t="shared" si="1082"/>
        <v/>
      </c>
      <c r="AC4526" s="5" t="str">
        <f t="shared" si="1083"/>
        <v/>
      </c>
      <c r="AD4526" s="5" t="str">
        <f t="shared" si="1084"/>
        <v/>
      </c>
      <c r="AE4526" s="12">
        <f t="shared" si="1078"/>
        <v>0</v>
      </c>
    </row>
    <row r="4527" spans="13:31">
      <c r="M4527" s="7">
        <f t="shared" si="1085"/>
        <v>0</v>
      </c>
      <c r="N4527" s="220" t="str">
        <f t="shared" si="1090"/>
        <v/>
      </c>
      <c r="O4527" s="7">
        <f t="shared" si="1086"/>
        <v>0</v>
      </c>
      <c r="P4527" s="7" t="str">
        <f t="shared" si="1087"/>
        <v/>
      </c>
      <c r="Q4527" s="7" t="str">
        <f t="shared" si="1088"/>
        <v/>
      </c>
      <c r="R4527" s="7" t="str">
        <f t="shared" si="1089"/>
        <v/>
      </c>
      <c r="S4527" s="7" t="str">
        <f t="shared" si="1079"/>
        <v/>
      </c>
      <c r="T4527" s="7" t="str">
        <f t="shared" si="1080"/>
        <v/>
      </c>
      <c r="X4527" s="154">
        <f t="shared" si="1081"/>
        <v>0</v>
      </c>
      <c r="AB4527" t="str">
        <f t="shared" si="1082"/>
        <v/>
      </c>
      <c r="AC4527" s="5" t="str">
        <f t="shared" si="1083"/>
        <v/>
      </c>
      <c r="AD4527" s="5" t="str">
        <f t="shared" si="1084"/>
        <v/>
      </c>
      <c r="AE4527" s="12">
        <f t="shared" si="1078"/>
        <v>0</v>
      </c>
    </row>
    <row r="4528" spans="13:31">
      <c r="M4528" s="7">
        <f t="shared" si="1085"/>
        <v>0</v>
      </c>
      <c r="N4528" s="220" t="str">
        <f t="shared" si="1090"/>
        <v/>
      </c>
      <c r="O4528" s="7">
        <f t="shared" si="1086"/>
        <v>0</v>
      </c>
      <c r="P4528" s="7" t="str">
        <f t="shared" si="1087"/>
        <v/>
      </c>
      <c r="Q4528" s="7" t="str">
        <f t="shared" si="1088"/>
        <v/>
      </c>
      <c r="R4528" s="7" t="str">
        <f t="shared" si="1089"/>
        <v/>
      </c>
      <c r="S4528" s="7" t="str">
        <f t="shared" si="1079"/>
        <v/>
      </c>
      <c r="T4528" s="7" t="str">
        <f t="shared" si="1080"/>
        <v/>
      </c>
      <c r="X4528" s="153">
        <f t="shared" si="1081"/>
        <v>0</v>
      </c>
      <c r="AB4528" t="str">
        <f t="shared" si="1082"/>
        <v/>
      </c>
      <c r="AC4528" s="5" t="str">
        <f t="shared" si="1083"/>
        <v/>
      </c>
      <c r="AD4528" s="5" t="str">
        <f t="shared" si="1084"/>
        <v/>
      </c>
      <c r="AE4528" s="12">
        <f t="shared" si="1078"/>
        <v>0</v>
      </c>
    </row>
    <row r="4529" spans="13:31">
      <c r="M4529" s="7">
        <f t="shared" si="1085"/>
        <v>0</v>
      </c>
      <c r="N4529" s="220" t="str">
        <f t="shared" si="1090"/>
        <v/>
      </c>
      <c r="O4529" s="7">
        <f t="shared" si="1086"/>
        <v>0</v>
      </c>
      <c r="P4529" s="7" t="str">
        <f t="shared" si="1087"/>
        <v/>
      </c>
      <c r="Q4529" s="7" t="str">
        <f t="shared" si="1088"/>
        <v/>
      </c>
      <c r="R4529" s="7" t="str">
        <f t="shared" si="1089"/>
        <v/>
      </c>
      <c r="S4529" s="7" t="str">
        <f t="shared" si="1079"/>
        <v/>
      </c>
      <c r="T4529" s="7" t="str">
        <f t="shared" si="1080"/>
        <v/>
      </c>
      <c r="X4529" s="154">
        <f t="shared" si="1081"/>
        <v>0</v>
      </c>
      <c r="AB4529" t="str">
        <f t="shared" si="1082"/>
        <v/>
      </c>
      <c r="AC4529" s="5" t="str">
        <f t="shared" si="1083"/>
        <v/>
      </c>
      <c r="AD4529" s="5" t="str">
        <f t="shared" si="1084"/>
        <v/>
      </c>
      <c r="AE4529" s="12">
        <f t="shared" si="1078"/>
        <v>0</v>
      </c>
    </row>
    <row r="4530" spans="13:31">
      <c r="M4530" s="7">
        <f t="shared" si="1085"/>
        <v>0</v>
      </c>
      <c r="N4530" s="220" t="str">
        <f t="shared" si="1090"/>
        <v/>
      </c>
      <c r="O4530" s="7">
        <f t="shared" si="1086"/>
        <v>0</v>
      </c>
      <c r="P4530" s="7" t="str">
        <f t="shared" si="1087"/>
        <v/>
      </c>
      <c r="Q4530" s="7" t="str">
        <f t="shared" si="1088"/>
        <v/>
      </c>
      <c r="R4530" s="7" t="str">
        <f t="shared" si="1089"/>
        <v/>
      </c>
      <c r="S4530" s="7" t="str">
        <f t="shared" si="1079"/>
        <v/>
      </c>
      <c r="T4530" s="7" t="str">
        <f t="shared" si="1080"/>
        <v/>
      </c>
      <c r="X4530" s="153">
        <f t="shared" si="1081"/>
        <v>0</v>
      </c>
      <c r="AB4530" t="str">
        <f t="shared" si="1082"/>
        <v/>
      </c>
      <c r="AC4530" s="5" t="str">
        <f t="shared" si="1083"/>
        <v/>
      </c>
      <c r="AD4530" s="5" t="str">
        <f t="shared" si="1084"/>
        <v/>
      </c>
      <c r="AE4530" s="12">
        <f t="shared" si="1078"/>
        <v>0</v>
      </c>
    </row>
    <row r="4531" spans="13:31">
      <c r="M4531" s="7">
        <f t="shared" si="1085"/>
        <v>0</v>
      </c>
      <c r="N4531" s="220" t="str">
        <f t="shared" si="1090"/>
        <v/>
      </c>
      <c r="O4531" s="7">
        <f t="shared" si="1086"/>
        <v>0</v>
      </c>
      <c r="P4531" s="7" t="str">
        <f t="shared" si="1087"/>
        <v/>
      </c>
      <c r="Q4531" s="7" t="str">
        <f t="shared" si="1088"/>
        <v/>
      </c>
      <c r="R4531" s="7" t="str">
        <f t="shared" si="1089"/>
        <v/>
      </c>
      <c r="S4531" s="7" t="str">
        <f t="shared" si="1079"/>
        <v/>
      </c>
      <c r="T4531" s="7" t="str">
        <f t="shared" si="1080"/>
        <v/>
      </c>
      <c r="X4531" s="154">
        <f t="shared" si="1081"/>
        <v>0</v>
      </c>
      <c r="AB4531" t="str">
        <f t="shared" si="1082"/>
        <v/>
      </c>
      <c r="AC4531" s="5" t="str">
        <f t="shared" si="1083"/>
        <v/>
      </c>
      <c r="AD4531" s="5" t="str">
        <f t="shared" si="1084"/>
        <v/>
      </c>
      <c r="AE4531" s="12">
        <f t="shared" si="1078"/>
        <v>0</v>
      </c>
    </row>
    <row r="4532" spans="13:31">
      <c r="M4532" s="7">
        <f t="shared" si="1085"/>
        <v>0</v>
      </c>
      <c r="N4532" s="220" t="str">
        <f t="shared" si="1090"/>
        <v/>
      </c>
      <c r="O4532" s="7">
        <f t="shared" si="1086"/>
        <v>0</v>
      </c>
      <c r="P4532" s="7" t="str">
        <f t="shared" si="1087"/>
        <v/>
      </c>
      <c r="Q4532" s="7" t="str">
        <f t="shared" si="1088"/>
        <v/>
      </c>
      <c r="R4532" s="7" t="str">
        <f t="shared" si="1089"/>
        <v/>
      </c>
      <c r="S4532" s="7" t="str">
        <f t="shared" si="1079"/>
        <v/>
      </c>
      <c r="T4532" s="7" t="str">
        <f t="shared" si="1080"/>
        <v/>
      </c>
      <c r="X4532" s="153">
        <f t="shared" si="1081"/>
        <v>0</v>
      </c>
      <c r="AB4532" t="str">
        <f t="shared" si="1082"/>
        <v/>
      </c>
      <c r="AC4532" s="5" t="str">
        <f t="shared" si="1083"/>
        <v/>
      </c>
      <c r="AD4532" s="5" t="str">
        <f t="shared" si="1084"/>
        <v/>
      </c>
      <c r="AE4532" s="12">
        <f t="shared" si="1078"/>
        <v>0</v>
      </c>
    </row>
    <row r="4533" spans="13:31">
      <c r="M4533" s="7">
        <f t="shared" si="1085"/>
        <v>0</v>
      </c>
      <c r="N4533" s="220" t="str">
        <f t="shared" si="1090"/>
        <v/>
      </c>
      <c r="O4533" s="7">
        <f t="shared" si="1086"/>
        <v>0</v>
      </c>
      <c r="P4533" s="7" t="str">
        <f t="shared" si="1087"/>
        <v/>
      </c>
      <c r="Q4533" s="7" t="str">
        <f t="shared" si="1088"/>
        <v/>
      </c>
      <c r="R4533" s="7" t="str">
        <f t="shared" si="1089"/>
        <v/>
      </c>
      <c r="S4533" s="7" t="str">
        <f t="shared" si="1079"/>
        <v/>
      </c>
      <c r="T4533" s="7" t="str">
        <f t="shared" si="1080"/>
        <v/>
      </c>
      <c r="X4533" s="154">
        <f t="shared" si="1081"/>
        <v>0</v>
      </c>
      <c r="AB4533" t="str">
        <f t="shared" si="1082"/>
        <v/>
      </c>
      <c r="AC4533" s="5" t="str">
        <f t="shared" si="1083"/>
        <v/>
      </c>
      <c r="AD4533" s="5" t="str">
        <f t="shared" si="1084"/>
        <v/>
      </c>
      <c r="AE4533" s="12">
        <f t="shared" si="1078"/>
        <v>0</v>
      </c>
    </row>
    <row r="4534" spans="13:31">
      <c r="M4534" s="7">
        <f t="shared" si="1085"/>
        <v>0</v>
      </c>
      <c r="N4534" s="220" t="str">
        <f t="shared" si="1090"/>
        <v/>
      </c>
      <c r="O4534" s="7">
        <f t="shared" si="1086"/>
        <v>0</v>
      </c>
      <c r="P4534" s="7" t="str">
        <f t="shared" si="1087"/>
        <v/>
      </c>
      <c r="Q4534" s="7" t="str">
        <f t="shared" si="1088"/>
        <v/>
      </c>
      <c r="R4534" s="7" t="str">
        <f t="shared" si="1089"/>
        <v/>
      </c>
      <c r="S4534" s="7" t="str">
        <f t="shared" si="1079"/>
        <v/>
      </c>
      <c r="T4534" s="7" t="str">
        <f t="shared" si="1080"/>
        <v/>
      </c>
      <c r="X4534" s="153">
        <f t="shared" si="1081"/>
        <v>0</v>
      </c>
      <c r="AB4534" t="str">
        <f t="shared" si="1082"/>
        <v/>
      </c>
      <c r="AC4534" s="5" t="str">
        <f t="shared" si="1083"/>
        <v/>
      </c>
      <c r="AD4534" s="5" t="str">
        <f t="shared" si="1084"/>
        <v/>
      </c>
      <c r="AE4534" s="12">
        <f t="shared" si="1078"/>
        <v>0</v>
      </c>
    </row>
    <row r="4535" spans="13:31">
      <c r="M4535" s="7">
        <f t="shared" si="1085"/>
        <v>0</v>
      </c>
      <c r="N4535" s="220" t="str">
        <f t="shared" si="1090"/>
        <v/>
      </c>
      <c r="O4535" s="7">
        <f t="shared" si="1086"/>
        <v>0</v>
      </c>
      <c r="P4535" s="7" t="str">
        <f t="shared" si="1087"/>
        <v/>
      </c>
      <c r="Q4535" s="7" t="str">
        <f t="shared" si="1088"/>
        <v/>
      </c>
      <c r="R4535" s="7" t="str">
        <f t="shared" si="1089"/>
        <v/>
      </c>
      <c r="S4535" s="7" t="str">
        <f t="shared" si="1079"/>
        <v/>
      </c>
      <c r="T4535" s="7" t="str">
        <f t="shared" si="1080"/>
        <v/>
      </c>
      <c r="X4535" s="154">
        <f t="shared" si="1081"/>
        <v>0</v>
      </c>
      <c r="AB4535" t="str">
        <f t="shared" si="1082"/>
        <v/>
      </c>
      <c r="AC4535" s="5" t="str">
        <f t="shared" si="1083"/>
        <v/>
      </c>
      <c r="AD4535" s="5" t="str">
        <f t="shared" si="1084"/>
        <v/>
      </c>
      <c r="AE4535" s="12">
        <f t="shared" si="1078"/>
        <v>0</v>
      </c>
    </row>
    <row r="4536" spans="13:31">
      <c r="M4536" s="7">
        <f t="shared" si="1085"/>
        <v>0</v>
      </c>
      <c r="N4536" s="220" t="str">
        <f t="shared" si="1090"/>
        <v/>
      </c>
      <c r="O4536" s="7">
        <f t="shared" si="1086"/>
        <v>0</v>
      </c>
      <c r="P4536" s="7" t="str">
        <f t="shared" si="1087"/>
        <v/>
      </c>
      <c r="Q4536" s="7" t="str">
        <f t="shared" si="1088"/>
        <v/>
      </c>
      <c r="R4536" s="7" t="str">
        <f t="shared" si="1089"/>
        <v/>
      </c>
      <c r="S4536" s="7" t="str">
        <f t="shared" si="1079"/>
        <v/>
      </c>
      <c r="T4536" s="7" t="str">
        <f t="shared" si="1080"/>
        <v/>
      </c>
      <c r="X4536" s="153">
        <f t="shared" si="1081"/>
        <v>0</v>
      </c>
      <c r="AB4536" t="str">
        <f t="shared" si="1082"/>
        <v/>
      </c>
      <c r="AC4536" s="5" t="str">
        <f t="shared" si="1083"/>
        <v/>
      </c>
      <c r="AD4536" s="5" t="str">
        <f t="shared" si="1084"/>
        <v/>
      </c>
      <c r="AE4536" s="12">
        <f t="shared" si="1078"/>
        <v>0</v>
      </c>
    </row>
    <row r="4537" spans="13:31">
      <c r="M4537" s="7">
        <f t="shared" si="1085"/>
        <v>0</v>
      </c>
      <c r="N4537" s="220" t="str">
        <f t="shared" si="1090"/>
        <v/>
      </c>
      <c r="O4537" s="7">
        <f t="shared" si="1086"/>
        <v>0</v>
      </c>
      <c r="P4537" s="7" t="str">
        <f t="shared" si="1087"/>
        <v/>
      </c>
      <c r="Q4537" s="7" t="str">
        <f t="shared" si="1088"/>
        <v/>
      </c>
      <c r="R4537" s="7" t="str">
        <f t="shared" si="1089"/>
        <v/>
      </c>
      <c r="S4537" s="7" t="str">
        <f t="shared" si="1079"/>
        <v/>
      </c>
      <c r="T4537" s="7" t="str">
        <f t="shared" si="1080"/>
        <v/>
      </c>
      <c r="X4537" s="154">
        <f t="shared" si="1081"/>
        <v>0</v>
      </c>
      <c r="AB4537" t="str">
        <f t="shared" si="1082"/>
        <v/>
      </c>
      <c r="AC4537" s="5" t="str">
        <f t="shared" si="1083"/>
        <v/>
      </c>
      <c r="AD4537" s="5" t="str">
        <f t="shared" si="1084"/>
        <v/>
      </c>
      <c r="AE4537" s="12">
        <f t="shared" si="1078"/>
        <v>0</v>
      </c>
    </row>
    <row r="4538" spans="13:31">
      <c r="M4538" s="7">
        <f t="shared" si="1085"/>
        <v>0</v>
      </c>
      <c r="N4538" s="220" t="str">
        <f t="shared" si="1090"/>
        <v/>
      </c>
      <c r="O4538" s="7">
        <f t="shared" si="1086"/>
        <v>0</v>
      </c>
      <c r="P4538" s="7" t="str">
        <f t="shared" si="1087"/>
        <v/>
      </c>
      <c r="Q4538" s="7" t="str">
        <f t="shared" si="1088"/>
        <v/>
      </c>
      <c r="R4538" s="7" t="str">
        <f t="shared" si="1089"/>
        <v/>
      </c>
      <c r="S4538" s="7" t="str">
        <f t="shared" si="1079"/>
        <v/>
      </c>
      <c r="T4538" s="7" t="str">
        <f t="shared" si="1080"/>
        <v/>
      </c>
      <c r="X4538" s="153">
        <f t="shared" si="1081"/>
        <v>0</v>
      </c>
      <c r="AB4538" t="str">
        <f t="shared" si="1082"/>
        <v/>
      </c>
      <c r="AC4538" s="5" t="str">
        <f t="shared" si="1083"/>
        <v/>
      </c>
      <c r="AD4538" s="5" t="str">
        <f t="shared" si="1084"/>
        <v/>
      </c>
      <c r="AE4538" s="12">
        <f t="shared" si="1078"/>
        <v>0</v>
      </c>
    </row>
    <row r="4539" spans="13:31">
      <c r="M4539" s="7">
        <f t="shared" si="1085"/>
        <v>0</v>
      </c>
      <c r="N4539" s="220" t="str">
        <f t="shared" si="1090"/>
        <v/>
      </c>
      <c r="O4539" s="7">
        <f t="shared" si="1086"/>
        <v>0</v>
      </c>
      <c r="P4539" s="7" t="str">
        <f t="shared" si="1087"/>
        <v/>
      </c>
      <c r="Q4539" s="7" t="str">
        <f t="shared" si="1088"/>
        <v/>
      </c>
      <c r="R4539" s="7" t="str">
        <f t="shared" si="1089"/>
        <v/>
      </c>
      <c r="S4539" s="7" t="str">
        <f t="shared" si="1079"/>
        <v/>
      </c>
      <c r="T4539" s="7" t="str">
        <f t="shared" si="1080"/>
        <v/>
      </c>
      <c r="X4539" s="154">
        <f t="shared" si="1081"/>
        <v>0</v>
      </c>
      <c r="AB4539" t="str">
        <f t="shared" si="1082"/>
        <v/>
      </c>
      <c r="AC4539" s="5" t="str">
        <f t="shared" si="1083"/>
        <v/>
      </c>
      <c r="AD4539" s="5" t="str">
        <f t="shared" si="1084"/>
        <v/>
      </c>
      <c r="AE4539" s="12">
        <f t="shared" ref="AE4539:AE4602" si="1091">X4539</f>
        <v>0</v>
      </c>
    </row>
    <row r="4540" spans="13:31">
      <c r="M4540" s="7">
        <f t="shared" si="1085"/>
        <v>0</v>
      </c>
      <c r="N4540" s="220" t="str">
        <f t="shared" si="1090"/>
        <v/>
      </c>
      <c r="O4540" s="7">
        <f t="shared" si="1086"/>
        <v>0</v>
      </c>
      <c r="P4540" s="7" t="str">
        <f t="shared" si="1087"/>
        <v/>
      </c>
      <c r="Q4540" s="7" t="str">
        <f t="shared" si="1088"/>
        <v/>
      </c>
      <c r="R4540" s="7" t="str">
        <f t="shared" si="1089"/>
        <v/>
      </c>
      <c r="S4540" s="7" t="str">
        <f t="shared" si="1079"/>
        <v/>
      </c>
      <c r="T4540" s="7" t="str">
        <f t="shared" si="1080"/>
        <v/>
      </c>
      <c r="X4540" s="153">
        <f t="shared" si="1081"/>
        <v>0</v>
      </c>
      <c r="AB4540" t="str">
        <f t="shared" si="1082"/>
        <v/>
      </c>
      <c r="AC4540" s="5" t="str">
        <f t="shared" si="1083"/>
        <v/>
      </c>
      <c r="AD4540" s="5" t="str">
        <f t="shared" si="1084"/>
        <v/>
      </c>
      <c r="AE4540" s="12">
        <f t="shared" si="1091"/>
        <v>0</v>
      </c>
    </row>
    <row r="4541" spans="13:31">
      <c r="M4541" s="7">
        <f t="shared" si="1085"/>
        <v>0</v>
      </c>
      <c r="N4541" s="220" t="str">
        <f t="shared" si="1090"/>
        <v/>
      </c>
      <c r="O4541" s="7">
        <f t="shared" si="1086"/>
        <v>0</v>
      </c>
      <c r="P4541" s="7" t="str">
        <f t="shared" si="1087"/>
        <v/>
      </c>
      <c r="Q4541" s="7" t="str">
        <f t="shared" si="1088"/>
        <v/>
      </c>
      <c r="R4541" s="7" t="str">
        <f t="shared" si="1089"/>
        <v/>
      </c>
      <c r="S4541" s="7" t="str">
        <f t="shared" si="1079"/>
        <v/>
      </c>
      <c r="T4541" s="7" t="str">
        <f t="shared" si="1080"/>
        <v/>
      </c>
      <c r="X4541" s="154">
        <f t="shared" si="1081"/>
        <v>0</v>
      </c>
      <c r="AB4541" t="str">
        <f t="shared" si="1082"/>
        <v/>
      </c>
      <c r="AC4541" s="5" t="str">
        <f t="shared" si="1083"/>
        <v/>
      </c>
      <c r="AD4541" s="5" t="str">
        <f t="shared" si="1084"/>
        <v/>
      </c>
      <c r="AE4541" s="12">
        <f t="shared" si="1091"/>
        <v>0</v>
      </c>
    </row>
    <row r="4542" spans="13:31">
      <c r="M4542" s="7">
        <f t="shared" si="1085"/>
        <v>0</v>
      </c>
      <c r="N4542" s="220" t="str">
        <f t="shared" si="1090"/>
        <v/>
      </c>
      <c r="O4542" s="7">
        <f t="shared" si="1086"/>
        <v>0</v>
      </c>
      <c r="P4542" s="7" t="str">
        <f t="shared" si="1087"/>
        <v/>
      </c>
      <c r="Q4542" s="7" t="str">
        <f t="shared" si="1088"/>
        <v/>
      </c>
      <c r="R4542" s="7" t="str">
        <f t="shared" si="1089"/>
        <v/>
      </c>
      <c r="S4542" s="7" t="str">
        <f t="shared" si="1079"/>
        <v/>
      </c>
      <c r="T4542" s="7" t="str">
        <f t="shared" si="1080"/>
        <v/>
      </c>
      <c r="X4542" s="153">
        <f t="shared" si="1081"/>
        <v>0</v>
      </c>
      <c r="AB4542" t="str">
        <f t="shared" si="1082"/>
        <v/>
      </c>
      <c r="AC4542" s="5" t="str">
        <f t="shared" si="1083"/>
        <v/>
      </c>
      <c r="AD4542" s="5" t="str">
        <f t="shared" si="1084"/>
        <v/>
      </c>
      <c r="AE4542" s="12">
        <f t="shared" si="1091"/>
        <v>0</v>
      </c>
    </row>
    <row r="4543" spans="13:31">
      <c r="M4543" s="7">
        <f t="shared" si="1085"/>
        <v>0</v>
      </c>
      <c r="N4543" s="220" t="str">
        <f t="shared" si="1090"/>
        <v/>
      </c>
      <c r="O4543" s="7">
        <f t="shared" si="1086"/>
        <v>0</v>
      </c>
      <c r="P4543" s="7" t="str">
        <f t="shared" si="1087"/>
        <v/>
      </c>
      <c r="Q4543" s="7" t="str">
        <f t="shared" si="1088"/>
        <v/>
      </c>
      <c r="R4543" s="7" t="str">
        <f t="shared" si="1089"/>
        <v/>
      </c>
      <c r="S4543" s="7" t="str">
        <f t="shared" si="1079"/>
        <v/>
      </c>
      <c r="T4543" s="7" t="str">
        <f t="shared" si="1080"/>
        <v/>
      </c>
      <c r="X4543" s="154">
        <f t="shared" si="1081"/>
        <v>0</v>
      </c>
      <c r="AB4543" t="str">
        <f t="shared" si="1082"/>
        <v/>
      </c>
      <c r="AC4543" s="5" t="str">
        <f t="shared" si="1083"/>
        <v/>
      </c>
      <c r="AD4543" s="5" t="str">
        <f t="shared" si="1084"/>
        <v/>
      </c>
      <c r="AE4543" s="12">
        <f t="shared" si="1091"/>
        <v>0</v>
      </c>
    </row>
    <row r="4544" spans="13:31">
      <c r="M4544" s="7">
        <f t="shared" si="1085"/>
        <v>0</v>
      </c>
      <c r="N4544" s="220" t="str">
        <f t="shared" si="1090"/>
        <v/>
      </c>
      <c r="O4544" s="7">
        <f t="shared" si="1086"/>
        <v>0</v>
      </c>
      <c r="P4544" s="7" t="str">
        <f t="shared" si="1087"/>
        <v/>
      </c>
      <c r="Q4544" s="7" t="str">
        <f t="shared" si="1088"/>
        <v/>
      </c>
      <c r="R4544" s="7" t="str">
        <f t="shared" si="1089"/>
        <v/>
      </c>
      <c r="S4544" s="7" t="str">
        <f t="shared" si="1079"/>
        <v/>
      </c>
      <c r="T4544" s="7" t="str">
        <f t="shared" si="1080"/>
        <v/>
      </c>
      <c r="X4544" s="153">
        <f t="shared" si="1081"/>
        <v>0</v>
      </c>
      <c r="AB4544" t="str">
        <f t="shared" si="1082"/>
        <v/>
      </c>
      <c r="AC4544" s="5" t="str">
        <f t="shared" si="1083"/>
        <v/>
      </c>
      <c r="AD4544" s="5" t="str">
        <f t="shared" si="1084"/>
        <v/>
      </c>
      <c r="AE4544" s="12">
        <f t="shared" si="1091"/>
        <v>0</v>
      </c>
    </row>
    <row r="4545" spans="13:31">
      <c r="M4545" s="7">
        <f t="shared" si="1085"/>
        <v>0</v>
      </c>
      <c r="N4545" s="220" t="str">
        <f t="shared" si="1090"/>
        <v/>
      </c>
      <c r="O4545" s="7">
        <f t="shared" si="1086"/>
        <v>0</v>
      </c>
      <c r="P4545" s="7" t="str">
        <f t="shared" si="1087"/>
        <v/>
      </c>
      <c r="Q4545" s="7" t="str">
        <f t="shared" si="1088"/>
        <v/>
      </c>
      <c r="R4545" s="7" t="str">
        <f t="shared" si="1089"/>
        <v/>
      </c>
      <c r="S4545" s="7" t="str">
        <f t="shared" si="1079"/>
        <v/>
      </c>
      <c r="T4545" s="7" t="str">
        <f t="shared" si="1080"/>
        <v/>
      </c>
      <c r="X4545" s="154">
        <f t="shared" si="1081"/>
        <v>0</v>
      </c>
      <c r="AB4545" t="str">
        <f t="shared" si="1082"/>
        <v/>
      </c>
      <c r="AC4545" s="5" t="str">
        <f t="shared" si="1083"/>
        <v/>
      </c>
      <c r="AD4545" s="5" t="str">
        <f t="shared" si="1084"/>
        <v/>
      </c>
      <c r="AE4545" s="12">
        <f t="shared" si="1091"/>
        <v>0</v>
      </c>
    </row>
    <row r="4546" spans="13:31">
      <c r="M4546" s="7">
        <f t="shared" si="1085"/>
        <v>0</v>
      </c>
      <c r="N4546" s="220" t="str">
        <f t="shared" si="1090"/>
        <v/>
      </c>
      <c r="O4546" s="7">
        <f t="shared" si="1086"/>
        <v>0</v>
      </c>
      <c r="P4546" s="7" t="str">
        <f t="shared" si="1087"/>
        <v/>
      </c>
      <c r="Q4546" s="7" t="str">
        <f t="shared" si="1088"/>
        <v/>
      </c>
      <c r="R4546" s="7" t="str">
        <f t="shared" si="1089"/>
        <v/>
      </c>
      <c r="S4546" s="7" t="str">
        <f t="shared" si="1079"/>
        <v/>
      </c>
      <c r="T4546" s="7" t="str">
        <f t="shared" si="1080"/>
        <v/>
      </c>
      <c r="X4546" s="153">
        <f t="shared" si="1081"/>
        <v>0</v>
      </c>
      <c r="AB4546" t="str">
        <f t="shared" si="1082"/>
        <v/>
      </c>
      <c r="AC4546" s="5" t="str">
        <f t="shared" si="1083"/>
        <v/>
      </c>
      <c r="AD4546" s="5" t="str">
        <f t="shared" si="1084"/>
        <v/>
      </c>
      <c r="AE4546" s="12">
        <f t="shared" si="1091"/>
        <v>0</v>
      </c>
    </row>
    <row r="4547" spans="13:31">
      <c r="M4547" s="7">
        <f t="shared" si="1085"/>
        <v>0</v>
      </c>
      <c r="N4547" s="220" t="str">
        <f t="shared" si="1090"/>
        <v/>
      </c>
      <c r="O4547" s="7">
        <f t="shared" si="1086"/>
        <v>0</v>
      </c>
      <c r="P4547" s="7" t="str">
        <f t="shared" si="1087"/>
        <v/>
      </c>
      <c r="Q4547" s="7" t="str">
        <f t="shared" si="1088"/>
        <v/>
      </c>
      <c r="R4547" s="7" t="str">
        <f t="shared" si="1089"/>
        <v/>
      </c>
      <c r="S4547" s="7" t="str">
        <f t="shared" ref="S4547:S4610" si="1092">IFERROR(IF(N4547&lt;0,-O4547,""),"")</f>
        <v/>
      </c>
      <c r="T4547" s="7" t="str">
        <f t="shared" ref="T4547:T4610" si="1093">IFERROR(IF(AND(K4547&lt;&gt;"",H4547&lt;&gt;"",K4547=H4547),L4547,""),"")</f>
        <v/>
      </c>
      <c r="X4547" s="154">
        <f t="shared" ref="X4547:X4610" si="1094">IFERROR(IF(H4547="",K4547*J4547,W4547*V4547),"")</f>
        <v>0</v>
      </c>
      <c r="AB4547" t="str">
        <f t="shared" ref="AB4547:AB4610" si="1095">IF(C4547=0,"",C4547)</f>
        <v/>
      </c>
      <c r="AC4547" s="5" t="str">
        <f t="shared" ref="AC4547:AC4610" si="1096">IF(D4547=0,"",D4547)</f>
        <v/>
      </c>
      <c r="AD4547" s="5" t="str">
        <f t="shared" ref="AD4547:AD4610" si="1097">IF(F4547=0,"",F4547)</f>
        <v/>
      </c>
      <c r="AE4547" s="12">
        <f t="shared" si="1091"/>
        <v>0</v>
      </c>
    </row>
    <row r="4548" spans="13:31">
      <c r="M4548" s="7">
        <f t="shared" ref="M4548:M4611" si="1098">IFERROR(K4548-H4548,"")</f>
        <v>0</v>
      </c>
      <c r="N4548" s="220" t="str">
        <f t="shared" si="1090"/>
        <v/>
      </c>
      <c r="O4548" s="7">
        <f t="shared" ref="O4548:O4611" si="1099">IFERROR(M4548*J4548,"")</f>
        <v>0</v>
      </c>
      <c r="P4548" s="7" t="str">
        <f t="shared" ref="P4548:P4611" si="1100">IFERROR(IF(N4548&gt;5%,O4548*((N4548-5%)/N4548),""),"")</f>
        <v/>
      </c>
      <c r="Q4548" s="7" t="str">
        <f t="shared" ref="Q4548:Q4611" si="1101">IFERROR(IF(N4548&gt;0,O4548*(MIN(N4548,5%)/N4548),""),"")</f>
        <v/>
      </c>
      <c r="R4548" s="7" t="str">
        <f t="shared" ref="R4548:R4611" si="1102">IFERROR(IF(AND(K4548&gt;0,H4548="",L4548&lt;&gt;0),L4548,""),"")</f>
        <v/>
      </c>
      <c r="S4548" s="7" t="str">
        <f t="shared" si="1092"/>
        <v/>
      </c>
      <c r="T4548" s="7" t="str">
        <f t="shared" si="1093"/>
        <v/>
      </c>
      <c r="X4548" s="153">
        <f t="shared" si="1094"/>
        <v>0</v>
      </c>
      <c r="AB4548" t="str">
        <f t="shared" si="1095"/>
        <v/>
      </c>
      <c r="AC4548" s="5" t="str">
        <f t="shared" si="1096"/>
        <v/>
      </c>
      <c r="AD4548" s="5" t="str">
        <f t="shared" si="1097"/>
        <v/>
      </c>
      <c r="AE4548" s="12">
        <f t="shared" si="1091"/>
        <v>0</v>
      </c>
    </row>
    <row r="4549" spans="13:31">
      <c r="M4549" s="7">
        <f t="shared" si="1098"/>
        <v>0</v>
      </c>
      <c r="N4549" s="220" t="str">
        <f t="shared" ref="N4549:N4612" si="1103">IFERROR(M4549/H4549,"")</f>
        <v/>
      </c>
      <c r="O4549" s="7">
        <f t="shared" si="1099"/>
        <v>0</v>
      </c>
      <c r="P4549" s="7" t="str">
        <f t="shared" si="1100"/>
        <v/>
      </c>
      <c r="Q4549" s="7" t="str">
        <f t="shared" si="1101"/>
        <v/>
      </c>
      <c r="R4549" s="7" t="str">
        <f t="shared" si="1102"/>
        <v/>
      </c>
      <c r="S4549" s="7" t="str">
        <f t="shared" si="1092"/>
        <v/>
      </c>
      <c r="T4549" s="7" t="str">
        <f t="shared" si="1093"/>
        <v/>
      </c>
      <c r="X4549" s="154">
        <f t="shared" si="1094"/>
        <v>0</v>
      </c>
      <c r="AB4549" t="str">
        <f t="shared" si="1095"/>
        <v/>
      </c>
      <c r="AC4549" s="5" t="str">
        <f t="shared" si="1096"/>
        <v/>
      </c>
      <c r="AD4549" s="5" t="str">
        <f t="shared" si="1097"/>
        <v/>
      </c>
      <c r="AE4549" s="12">
        <f t="shared" si="1091"/>
        <v>0</v>
      </c>
    </row>
    <row r="4550" spans="13:31">
      <c r="M4550" s="7">
        <f t="shared" si="1098"/>
        <v>0</v>
      </c>
      <c r="N4550" s="220" t="str">
        <f t="shared" si="1103"/>
        <v/>
      </c>
      <c r="O4550" s="7">
        <f t="shared" si="1099"/>
        <v>0</v>
      </c>
      <c r="P4550" s="7" t="str">
        <f t="shared" si="1100"/>
        <v/>
      </c>
      <c r="Q4550" s="7" t="str">
        <f t="shared" si="1101"/>
        <v/>
      </c>
      <c r="R4550" s="7" t="str">
        <f t="shared" si="1102"/>
        <v/>
      </c>
      <c r="S4550" s="7" t="str">
        <f t="shared" si="1092"/>
        <v/>
      </c>
      <c r="T4550" s="7" t="str">
        <f t="shared" si="1093"/>
        <v/>
      </c>
      <c r="X4550" s="153">
        <f t="shared" si="1094"/>
        <v>0</v>
      </c>
      <c r="AB4550" t="str">
        <f t="shared" si="1095"/>
        <v/>
      </c>
      <c r="AC4550" s="5" t="str">
        <f t="shared" si="1096"/>
        <v/>
      </c>
      <c r="AD4550" s="5" t="str">
        <f t="shared" si="1097"/>
        <v/>
      </c>
      <c r="AE4550" s="12">
        <f t="shared" si="1091"/>
        <v>0</v>
      </c>
    </row>
    <row r="4551" spans="13:31">
      <c r="M4551" s="7">
        <f t="shared" si="1098"/>
        <v>0</v>
      </c>
      <c r="N4551" s="220" t="str">
        <f t="shared" si="1103"/>
        <v/>
      </c>
      <c r="O4551" s="7">
        <f t="shared" si="1099"/>
        <v>0</v>
      </c>
      <c r="P4551" s="7" t="str">
        <f t="shared" si="1100"/>
        <v/>
      </c>
      <c r="Q4551" s="7" t="str">
        <f t="shared" si="1101"/>
        <v/>
      </c>
      <c r="R4551" s="7" t="str">
        <f t="shared" si="1102"/>
        <v/>
      </c>
      <c r="S4551" s="7" t="str">
        <f t="shared" si="1092"/>
        <v/>
      </c>
      <c r="T4551" s="7" t="str">
        <f t="shared" si="1093"/>
        <v/>
      </c>
      <c r="X4551" s="154">
        <f t="shared" si="1094"/>
        <v>0</v>
      </c>
      <c r="AB4551" t="str">
        <f t="shared" si="1095"/>
        <v/>
      </c>
      <c r="AC4551" s="5" t="str">
        <f t="shared" si="1096"/>
        <v/>
      </c>
      <c r="AD4551" s="5" t="str">
        <f t="shared" si="1097"/>
        <v/>
      </c>
      <c r="AE4551" s="12">
        <f t="shared" si="1091"/>
        <v>0</v>
      </c>
    </row>
    <row r="4552" spans="13:31">
      <c r="M4552" s="7">
        <f t="shared" si="1098"/>
        <v>0</v>
      </c>
      <c r="N4552" s="220" t="str">
        <f t="shared" si="1103"/>
        <v/>
      </c>
      <c r="O4552" s="7">
        <f t="shared" si="1099"/>
        <v>0</v>
      </c>
      <c r="P4552" s="7" t="str">
        <f t="shared" si="1100"/>
        <v/>
      </c>
      <c r="Q4552" s="7" t="str">
        <f t="shared" si="1101"/>
        <v/>
      </c>
      <c r="R4552" s="7" t="str">
        <f t="shared" si="1102"/>
        <v/>
      </c>
      <c r="S4552" s="7" t="str">
        <f t="shared" si="1092"/>
        <v/>
      </c>
      <c r="T4552" s="7" t="str">
        <f t="shared" si="1093"/>
        <v/>
      </c>
      <c r="X4552" s="153">
        <f t="shared" si="1094"/>
        <v>0</v>
      </c>
      <c r="AB4552" t="str">
        <f t="shared" si="1095"/>
        <v/>
      </c>
      <c r="AC4552" s="5" t="str">
        <f t="shared" si="1096"/>
        <v/>
      </c>
      <c r="AD4552" s="5" t="str">
        <f t="shared" si="1097"/>
        <v/>
      </c>
      <c r="AE4552" s="12">
        <f t="shared" si="1091"/>
        <v>0</v>
      </c>
    </row>
    <row r="4553" spans="13:31">
      <c r="M4553" s="7">
        <f t="shared" si="1098"/>
        <v>0</v>
      </c>
      <c r="N4553" s="220" t="str">
        <f t="shared" si="1103"/>
        <v/>
      </c>
      <c r="O4553" s="7">
        <f t="shared" si="1099"/>
        <v>0</v>
      </c>
      <c r="P4553" s="7" t="str">
        <f t="shared" si="1100"/>
        <v/>
      </c>
      <c r="Q4553" s="7" t="str">
        <f t="shared" si="1101"/>
        <v/>
      </c>
      <c r="R4553" s="7" t="str">
        <f t="shared" si="1102"/>
        <v/>
      </c>
      <c r="S4553" s="7" t="str">
        <f t="shared" si="1092"/>
        <v/>
      </c>
      <c r="T4553" s="7" t="str">
        <f t="shared" si="1093"/>
        <v/>
      </c>
      <c r="X4553" s="154">
        <f t="shared" si="1094"/>
        <v>0</v>
      </c>
      <c r="AB4553" t="str">
        <f t="shared" si="1095"/>
        <v/>
      </c>
      <c r="AC4553" s="5" t="str">
        <f t="shared" si="1096"/>
        <v/>
      </c>
      <c r="AD4553" s="5" t="str">
        <f t="shared" si="1097"/>
        <v/>
      </c>
      <c r="AE4553" s="12">
        <f t="shared" si="1091"/>
        <v>0</v>
      </c>
    </row>
    <row r="4554" spans="13:31">
      <c r="M4554" s="7">
        <f t="shared" si="1098"/>
        <v>0</v>
      </c>
      <c r="N4554" s="220" t="str">
        <f t="shared" si="1103"/>
        <v/>
      </c>
      <c r="O4554" s="7">
        <f t="shared" si="1099"/>
        <v>0</v>
      </c>
      <c r="P4554" s="7" t="str">
        <f t="shared" si="1100"/>
        <v/>
      </c>
      <c r="Q4554" s="7" t="str">
        <f t="shared" si="1101"/>
        <v/>
      </c>
      <c r="R4554" s="7" t="str">
        <f t="shared" si="1102"/>
        <v/>
      </c>
      <c r="S4554" s="7" t="str">
        <f t="shared" si="1092"/>
        <v/>
      </c>
      <c r="T4554" s="7" t="str">
        <f t="shared" si="1093"/>
        <v/>
      </c>
      <c r="X4554" s="153">
        <f t="shared" si="1094"/>
        <v>0</v>
      </c>
      <c r="AB4554" t="str">
        <f t="shared" si="1095"/>
        <v/>
      </c>
      <c r="AC4554" s="5" t="str">
        <f t="shared" si="1096"/>
        <v/>
      </c>
      <c r="AD4554" s="5" t="str">
        <f t="shared" si="1097"/>
        <v/>
      </c>
      <c r="AE4554" s="12">
        <f t="shared" si="1091"/>
        <v>0</v>
      </c>
    </row>
    <row r="4555" spans="13:31">
      <c r="M4555" s="7">
        <f t="shared" si="1098"/>
        <v>0</v>
      </c>
      <c r="N4555" s="220" t="str">
        <f t="shared" si="1103"/>
        <v/>
      </c>
      <c r="O4555" s="7">
        <f t="shared" si="1099"/>
        <v>0</v>
      </c>
      <c r="P4555" s="7" t="str">
        <f t="shared" si="1100"/>
        <v/>
      </c>
      <c r="Q4555" s="7" t="str">
        <f t="shared" si="1101"/>
        <v/>
      </c>
      <c r="R4555" s="7" t="str">
        <f t="shared" si="1102"/>
        <v/>
      </c>
      <c r="S4555" s="7" t="str">
        <f t="shared" si="1092"/>
        <v/>
      </c>
      <c r="T4555" s="7" t="str">
        <f t="shared" si="1093"/>
        <v/>
      </c>
      <c r="X4555" s="154">
        <f t="shared" si="1094"/>
        <v>0</v>
      </c>
      <c r="AB4555" t="str">
        <f t="shared" si="1095"/>
        <v/>
      </c>
      <c r="AC4555" s="5" t="str">
        <f t="shared" si="1096"/>
        <v/>
      </c>
      <c r="AD4555" s="5" t="str">
        <f t="shared" si="1097"/>
        <v/>
      </c>
      <c r="AE4555" s="12">
        <f t="shared" si="1091"/>
        <v>0</v>
      </c>
    </row>
    <row r="4556" spans="13:31">
      <c r="M4556" s="7">
        <f t="shared" si="1098"/>
        <v>0</v>
      </c>
      <c r="N4556" s="220" t="str">
        <f t="shared" si="1103"/>
        <v/>
      </c>
      <c r="O4556" s="7">
        <f t="shared" si="1099"/>
        <v>0</v>
      </c>
      <c r="P4556" s="7" t="str">
        <f t="shared" si="1100"/>
        <v/>
      </c>
      <c r="Q4556" s="7" t="str">
        <f t="shared" si="1101"/>
        <v/>
      </c>
      <c r="R4556" s="7" t="str">
        <f t="shared" si="1102"/>
        <v/>
      </c>
      <c r="S4556" s="7" t="str">
        <f t="shared" si="1092"/>
        <v/>
      </c>
      <c r="T4556" s="7" t="str">
        <f t="shared" si="1093"/>
        <v/>
      </c>
      <c r="X4556" s="153">
        <f t="shared" si="1094"/>
        <v>0</v>
      </c>
      <c r="AB4556" t="str">
        <f t="shared" si="1095"/>
        <v/>
      </c>
      <c r="AC4556" s="5" t="str">
        <f t="shared" si="1096"/>
        <v/>
      </c>
      <c r="AD4556" s="5" t="str">
        <f t="shared" si="1097"/>
        <v/>
      </c>
      <c r="AE4556" s="12">
        <f t="shared" si="1091"/>
        <v>0</v>
      </c>
    </row>
    <row r="4557" spans="13:31">
      <c r="M4557" s="7">
        <f t="shared" si="1098"/>
        <v>0</v>
      </c>
      <c r="N4557" s="220" t="str">
        <f t="shared" si="1103"/>
        <v/>
      </c>
      <c r="O4557" s="7">
        <f t="shared" si="1099"/>
        <v>0</v>
      </c>
      <c r="P4557" s="7" t="str">
        <f t="shared" si="1100"/>
        <v/>
      </c>
      <c r="Q4557" s="7" t="str">
        <f t="shared" si="1101"/>
        <v/>
      </c>
      <c r="R4557" s="7" t="str">
        <f t="shared" si="1102"/>
        <v/>
      </c>
      <c r="S4557" s="7" t="str">
        <f t="shared" si="1092"/>
        <v/>
      </c>
      <c r="T4557" s="7" t="str">
        <f t="shared" si="1093"/>
        <v/>
      </c>
      <c r="X4557" s="154">
        <f t="shared" si="1094"/>
        <v>0</v>
      </c>
      <c r="AB4557" t="str">
        <f t="shared" si="1095"/>
        <v/>
      </c>
      <c r="AC4557" s="5" t="str">
        <f t="shared" si="1096"/>
        <v/>
      </c>
      <c r="AD4557" s="5" t="str">
        <f t="shared" si="1097"/>
        <v/>
      </c>
      <c r="AE4557" s="12">
        <f t="shared" si="1091"/>
        <v>0</v>
      </c>
    </row>
    <row r="4558" spans="13:31">
      <c r="M4558" s="7">
        <f t="shared" si="1098"/>
        <v>0</v>
      </c>
      <c r="N4558" s="220" t="str">
        <f t="shared" si="1103"/>
        <v/>
      </c>
      <c r="O4558" s="7">
        <f t="shared" si="1099"/>
        <v>0</v>
      </c>
      <c r="P4558" s="7" t="str">
        <f t="shared" si="1100"/>
        <v/>
      </c>
      <c r="Q4558" s="7" t="str">
        <f t="shared" si="1101"/>
        <v/>
      </c>
      <c r="R4558" s="7" t="str">
        <f t="shared" si="1102"/>
        <v/>
      </c>
      <c r="S4558" s="7" t="str">
        <f t="shared" si="1092"/>
        <v/>
      </c>
      <c r="T4558" s="7" t="str">
        <f t="shared" si="1093"/>
        <v/>
      </c>
      <c r="X4558" s="153">
        <f t="shared" si="1094"/>
        <v>0</v>
      </c>
      <c r="AB4558" t="str">
        <f t="shared" si="1095"/>
        <v/>
      </c>
      <c r="AC4558" s="5" t="str">
        <f t="shared" si="1096"/>
        <v/>
      </c>
      <c r="AD4558" s="5" t="str">
        <f t="shared" si="1097"/>
        <v/>
      </c>
      <c r="AE4558" s="12">
        <f t="shared" si="1091"/>
        <v>0</v>
      </c>
    </row>
    <row r="4559" spans="13:31">
      <c r="M4559" s="7">
        <f t="shared" si="1098"/>
        <v>0</v>
      </c>
      <c r="N4559" s="220" t="str">
        <f t="shared" si="1103"/>
        <v/>
      </c>
      <c r="O4559" s="7">
        <f t="shared" si="1099"/>
        <v>0</v>
      </c>
      <c r="P4559" s="7" t="str">
        <f t="shared" si="1100"/>
        <v/>
      </c>
      <c r="Q4559" s="7" t="str">
        <f t="shared" si="1101"/>
        <v/>
      </c>
      <c r="R4559" s="7" t="str">
        <f t="shared" si="1102"/>
        <v/>
      </c>
      <c r="S4559" s="7" t="str">
        <f t="shared" si="1092"/>
        <v/>
      </c>
      <c r="T4559" s="7" t="str">
        <f t="shared" si="1093"/>
        <v/>
      </c>
      <c r="X4559" s="154">
        <f t="shared" si="1094"/>
        <v>0</v>
      </c>
      <c r="AB4559" t="str">
        <f t="shared" si="1095"/>
        <v/>
      </c>
      <c r="AC4559" s="5" t="str">
        <f t="shared" si="1096"/>
        <v/>
      </c>
      <c r="AD4559" s="5" t="str">
        <f t="shared" si="1097"/>
        <v/>
      </c>
      <c r="AE4559" s="12">
        <f t="shared" si="1091"/>
        <v>0</v>
      </c>
    </row>
    <row r="4560" spans="13:31">
      <c r="M4560" s="7">
        <f t="shared" si="1098"/>
        <v>0</v>
      </c>
      <c r="N4560" s="220" t="str">
        <f t="shared" si="1103"/>
        <v/>
      </c>
      <c r="O4560" s="7">
        <f t="shared" si="1099"/>
        <v>0</v>
      </c>
      <c r="P4560" s="7" t="str">
        <f t="shared" si="1100"/>
        <v/>
      </c>
      <c r="Q4560" s="7" t="str">
        <f t="shared" si="1101"/>
        <v/>
      </c>
      <c r="R4560" s="7" t="str">
        <f t="shared" si="1102"/>
        <v/>
      </c>
      <c r="S4560" s="7" t="str">
        <f t="shared" si="1092"/>
        <v/>
      </c>
      <c r="T4560" s="7" t="str">
        <f t="shared" si="1093"/>
        <v/>
      </c>
      <c r="X4560" s="153">
        <f t="shared" si="1094"/>
        <v>0</v>
      </c>
      <c r="AB4560" t="str">
        <f t="shared" si="1095"/>
        <v/>
      </c>
      <c r="AC4560" s="5" t="str">
        <f t="shared" si="1096"/>
        <v/>
      </c>
      <c r="AD4560" s="5" t="str">
        <f t="shared" si="1097"/>
        <v/>
      </c>
      <c r="AE4560" s="12">
        <f t="shared" si="1091"/>
        <v>0</v>
      </c>
    </row>
    <row r="4561" spans="13:31">
      <c r="M4561" s="7">
        <f t="shared" si="1098"/>
        <v>0</v>
      </c>
      <c r="N4561" s="220" t="str">
        <f t="shared" si="1103"/>
        <v/>
      </c>
      <c r="O4561" s="7">
        <f t="shared" si="1099"/>
        <v>0</v>
      </c>
      <c r="P4561" s="7" t="str">
        <f t="shared" si="1100"/>
        <v/>
      </c>
      <c r="Q4561" s="7" t="str">
        <f t="shared" si="1101"/>
        <v/>
      </c>
      <c r="R4561" s="7" t="str">
        <f t="shared" si="1102"/>
        <v/>
      </c>
      <c r="S4561" s="7" t="str">
        <f t="shared" si="1092"/>
        <v/>
      </c>
      <c r="T4561" s="7" t="str">
        <f t="shared" si="1093"/>
        <v/>
      </c>
      <c r="X4561" s="154">
        <f t="shared" si="1094"/>
        <v>0</v>
      </c>
      <c r="AB4561" t="str">
        <f t="shared" si="1095"/>
        <v/>
      </c>
      <c r="AC4561" s="5" t="str">
        <f t="shared" si="1096"/>
        <v/>
      </c>
      <c r="AD4561" s="5" t="str">
        <f t="shared" si="1097"/>
        <v/>
      </c>
      <c r="AE4561" s="12">
        <f t="shared" si="1091"/>
        <v>0</v>
      </c>
    </row>
    <row r="4562" spans="13:31">
      <c r="M4562" s="7">
        <f t="shared" si="1098"/>
        <v>0</v>
      </c>
      <c r="N4562" s="220" t="str">
        <f t="shared" si="1103"/>
        <v/>
      </c>
      <c r="O4562" s="7">
        <f t="shared" si="1099"/>
        <v>0</v>
      </c>
      <c r="P4562" s="7" t="str">
        <f t="shared" si="1100"/>
        <v/>
      </c>
      <c r="Q4562" s="7" t="str">
        <f t="shared" si="1101"/>
        <v/>
      </c>
      <c r="R4562" s="7" t="str">
        <f t="shared" si="1102"/>
        <v/>
      </c>
      <c r="S4562" s="7" t="str">
        <f t="shared" si="1092"/>
        <v/>
      </c>
      <c r="T4562" s="7" t="str">
        <f t="shared" si="1093"/>
        <v/>
      </c>
      <c r="X4562" s="153">
        <f t="shared" si="1094"/>
        <v>0</v>
      </c>
      <c r="AB4562" t="str">
        <f t="shared" si="1095"/>
        <v/>
      </c>
      <c r="AC4562" s="5" t="str">
        <f t="shared" si="1096"/>
        <v/>
      </c>
      <c r="AD4562" s="5" t="str">
        <f t="shared" si="1097"/>
        <v/>
      </c>
      <c r="AE4562" s="12">
        <f t="shared" si="1091"/>
        <v>0</v>
      </c>
    </row>
    <row r="4563" spans="13:31">
      <c r="M4563" s="7">
        <f t="shared" si="1098"/>
        <v>0</v>
      </c>
      <c r="N4563" s="220" t="str">
        <f t="shared" si="1103"/>
        <v/>
      </c>
      <c r="O4563" s="7">
        <f t="shared" si="1099"/>
        <v>0</v>
      </c>
      <c r="P4563" s="7" t="str">
        <f t="shared" si="1100"/>
        <v/>
      </c>
      <c r="Q4563" s="7" t="str">
        <f t="shared" si="1101"/>
        <v/>
      </c>
      <c r="R4563" s="7" t="str">
        <f t="shared" si="1102"/>
        <v/>
      </c>
      <c r="S4563" s="7" t="str">
        <f t="shared" si="1092"/>
        <v/>
      </c>
      <c r="T4563" s="7" t="str">
        <f t="shared" si="1093"/>
        <v/>
      </c>
      <c r="X4563" s="154">
        <f t="shared" si="1094"/>
        <v>0</v>
      </c>
      <c r="AB4563" t="str">
        <f t="shared" si="1095"/>
        <v/>
      </c>
      <c r="AC4563" s="5" t="str">
        <f t="shared" si="1096"/>
        <v/>
      </c>
      <c r="AD4563" s="5" t="str">
        <f t="shared" si="1097"/>
        <v/>
      </c>
      <c r="AE4563" s="12">
        <f t="shared" si="1091"/>
        <v>0</v>
      </c>
    </row>
    <row r="4564" spans="13:31">
      <c r="M4564" s="7">
        <f t="shared" si="1098"/>
        <v>0</v>
      </c>
      <c r="N4564" s="220" t="str">
        <f t="shared" si="1103"/>
        <v/>
      </c>
      <c r="O4564" s="7">
        <f t="shared" si="1099"/>
        <v>0</v>
      </c>
      <c r="P4564" s="7" t="str">
        <f t="shared" si="1100"/>
        <v/>
      </c>
      <c r="Q4564" s="7" t="str">
        <f t="shared" si="1101"/>
        <v/>
      </c>
      <c r="R4564" s="7" t="str">
        <f t="shared" si="1102"/>
        <v/>
      </c>
      <c r="S4564" s="7" t="str">
        <f t="shared" si="1092"/>
        <v/>
      </c>
      <c r="T4564" s="7" t="str">
        <f t="shared" si="1093"/>
        <v/>
      </c>
      <c r="X4564" s="153">
        <f t="shared" si="1094"/>
        <v>0</v>
      </c>
      <c r="AB4564" t="str">
        <f t="shared" si="1095"/>
        <v/>
      </c>
      <c r="AC4564" s="5" t="str">
        <f t="shared" si="1096"/>
        <v/>
      </c>
      <c r="AD4564" s="5" t="str">
        <f t="shared" si="1097"/>
        <v/>
      </c>
      <c r="AE4564" s="12">
        <f t="shared" si="1091"/>
        <v>0</v>
      </c>
    </row>
    <row r="4565" spans="13:31">
      <c r="M4565" s="7">
        <f t="shared" si="1098"/>
        <v>0</v>
      </c>
      <c r="N4565" s="220" t="str">
        <f t="shared" si="1103"/>
        <v/>
      </c>
      <c r="O4565" s="7">
        <f t="shared" si="1099"/>
        <v>0</v>
      </c>
      <c r="P4565" s="7" t="str">
        <f t="shared" si="1100"/>
        <v/>
      </c>
      <c r="Q4565" s="7" t="str">
        <f t="shared" si="1101"/>
        <v/>
      </c>
      <c r="R4565" s="7" t="str">
        <f t="shared" si="1102"/>
        <v/>
      </c>
      <c r="S4565" s="7" t="str">
        <f t="shared" si="1092"/>
        <v/>
      </c>
      <c r="T4565" s="7" t="str">
        <f t="shared" si="1093"/>
        <v/>
      </c>
      <c r="X4565" s="154">
        <f t="shared" si="1094"/>
        <v>0</v>
      </c>
      <c r="AB4565" t="str">
        <f t="shared" si="1095"/>
        <v/>
      </c>
      <c r="AC4565" s="5" t="str">
        <f t="shared" si="1096"/>
        <v/>
      </c>
      <c r="AD4565" s="5" t="str">
        <f t="shared" si="1097"/>
        <v/>
      </c>
      <c r="AE4565" s="12">
        <f t="shared" si="1091"/>
        <v>0</v>
      </c>
    </row>
    <row r="4566" spans="13:31">
      <c r="M4566" s="7">
        <f t="shared" si="1098"/>
        <v>0</v>
      </c>
      <c r="N4566" s="220" t="str">
        <f t="shared" si="1103"/>
        <v/>
      </c>
      <c r="O4566" s="7">
        <f t="shared" si="1099"/>
        <v>0</v>
      </c>
      <c r="P4566" s="7" t="str">
        <f t="shared" si="1100"/>
        <v/>
      </c>
      <c r="Q4566" s="7" t="str">
        <f t="shared" si="1101"/>
        <v/>
      </c>
      <c r="R4566" s="7" t="str">
        <f t="shared" si="1102"/>
        <v/>
      </c>
      <c r="S4566" s="7" t="str">
        <f t="shared" si="1092"/>
        <v/>
      </c>
      <c r="T4566" s="7" t="str">
        <f t="shared" si="1093"/>
        <v/>
      </c>
      <c r="X4566" s="153">
        <f t="shared" si="1094"/>
        <v>0</v>
      </c>
      <c r="AB4566" t="str">
        <f t="shared" si="1095"/>
        <v/>
      </c>
      <c r="AC4566" s="5" t="str">
        <f t="shared" si="1096"/>
        <v/>
      </c>
      <c r="AD4566" s="5" t="str">
        <f t="shared" si="1097"/>
        <v/>
      </c>
      <c r="AE4566" s="12">
        <f t="shared" si="1091"/>
        <v>0</v>
      </c>
    </row>
    <row r="4567" spans="13:31">
      <c r="M4567" s="7">
        <f t="shared" si="1098"/>
        <v>0</v>
      </c>
      <c r="N4567" s="220" t="str">
        <f t="shared" si="1103"/>
        <v/>
      </c>
      <c r="O4567" s="7">
        <f t="shared" si="1099"/>
        <v>0</v>
      </c>
      <c r="P4567" s="7" t="str">
        <f t="shared" si="1100"/>
        <v/>
      </c>
      <c r="Q4567" s="7" t="str">
        <f t="shared" si="1101"/>
        <v/>
      </c>
      <c r="R4567" s="7" t="str">
        <f t="shared" si="1102"/>
        <v/>
      </c>
      <c r="S4567" s="7" t="str">
        <f t="shared" si="1092"/>
        <v/>
      </c>
      <c r="T4567" s="7" t="str">
        <f t="shared" si="1093"/>
        <v/>
      </c>
      <c r="X4567" s="154">
        <f t="shared" si="1094"/>
        <v>0</v>
      </c>
      <c r="AB4567" t="str">
        <f t="shared" si="1095"/>
        <v/>
      </c>
      <c r="AC4567" s="5" t="str">
        <f t="shared" si="1096"/>
        <v/>
      </c>
      <c r="AD4567" s="5" t="str">
        <f t="shared" si="1097"/>
        <v/>
      </c>
      <c r="AE4567" s="12">
        <f t="shared" si="1091"/>
        <v>0</v>
      </c>
    </row>
    <row r="4568" spans="13:31">
      <c r="M4568" s="7">
        <f t="shared" si="1098"/>
        <v>0</v>
      </c>
      <c r="N4568" s="220" t="str">
        <f t="shared" si="1103"/>
        <v/>
      </c>
      <c r="O4568" s="7">
        <f t="shared" si="1099"/>
        <v>0</v>
      </c>
      <c r="P4568" s="7" t="str">
        <f t="shared" si="1100"/>
        <v/>
      </c>
      <c r="Q4568" s="7" t="str">
        <f t="shared" si="1101"/>
        <v/>
      </c>
      <c r="R4568" s="7" t="str">
        <f t="shared" si="1102"/>
        <v/>
      </c>
      <c r="S4568" s="7" t="str">
        <f t="shared" si="1092"/>
        <v/>
      </c>
      <c r="T4568" s="7" t="str">
        <f t="shared" si="1093"/>
        <v/>
      </c>
      <c r="X4568" s="153">
        <f t="shared" si="1094"/>
        <v>0</v>
      </c>
      <c r="AB4568" t="str">
        <f t="shared" si="1095"/>
        <v/>
      </c>
      <c r="AC4568" s="5" t="str">
        <f t="shared" si="1096"/>
        <v/>
      </c>
      <c r="AD4568" s="5" t="str">
        <f t="shared" si="1097"/>
        <v/>
      </c>
      <c r="AE4568" s="12">
        <f t="shared" si="1091"/>
        <v>0</v>
      </c>
    </row>
    <row r="4569" spans="13:31">
      <c r="M4569" s="7">
        <f t="shared" si="1098"/>
        <v>0</v>
      </c>
      <c r="N4569" s="220" t="str">
        <f t="shared" si="1103"/>
        <v/>
      </c>
      <c r="O4569" s="7">
        <f t="shared" si="1099"/>
        <v>0</v>
      </c>
      <c r="P4569" s="7" t="str">
        <f t="shared" si="1100"/>
        <v/>
      </c>
      <c r="Q4569" s="7" t="str">
        <f t="shared" si="1101"/>
        <v/>
      </c>
      <c r="R4569" s="7" t="str">
        <f t="shared" si="1102"/>
        <v/>
      </c>
      <c r="S4569" s="7" t="str">
        <f t="shared" si="1092"/>
        <v/>
      </c>
      <c r="T4569" s="7" t="str">
        <f t="shared" si="1093"/>
        <v/>
      </c>
      <c r="X4569" s="154">
        <f t="shared" si="1094"/>
        <v>0</v>
      </c>
      <c r="AB4569" t="str">
        <f t="shared" si="1095"/>
        <v/>
      </c>
      <c r="AC4569" s="5" t="str">
        <f t="shared" si="1096"/>
        <v/>
      </c>
      <c r="AD4569" s="5" t="str">
        <f t="shared" si="1097"/>
        <v/>
      </c>
      <c r="AE4569" s="12">
        <f t="shared" si="1091"/>
        <v>0</v>
      </c>
    </row>
    <row r="4570" spans="13:31">
      <c r="M4570" s="7">
        <f t="shared" si="1098"/>
        <v>0</v>
      </c>
      <c r="N4570" s="220" t="str">
        <f t="shared" si="1103"/>
        <v/>
      </c>
      <c r="O4570" s="7">
        <f t="shared" si="1099"/>
        <v>0</v>
      </c>
      <c r="P4570" s="7" t="str">
        <f t="shared" si="1100"/>
        <v/>
      </c>
      <c r="Q4570" s="7" t="str">
        <f t="shared" si="1101"/>
        <v/>
      </c>
      <c r="R4570" s="7" t="str">
        <f t="shared" si="1102"/>
        <v/>
      </c>
      <c r="S4570" s="7" t="str">
        <f t="shared" si="1092"/>
        <v/>
      </c>
      <c r="T4570" s="7" t="str">
        <f t="shared" si="1093"/>
        <v/>
      </c>
      <c r="X4570" s="153">
        <f t="shared" si="1094"/>
        <v>0</v>
      </c>
      <c r="AB4570" t="str">
        <f t="shared" si="1095"/>
        <v/>
      </c>
      <c r="AC4570" s="5" t="str">
        <f t="shared" si="1096"/>
        <v/>
      </c>
      <c r="AD4570" s="5" t="str">
        <f t="shared" si="1097"/>
        <v/>
      </c>
      <c r="AE4570" s="12">
        <f t="shared" si="1091"/>
        <v>0</v>
      </c>
    </row>
    <row r="4571" spans="13:31">
      <c r="M4571" s="7">
        <f t="shared" si="1098"/>
        <v>0</v>
      </c>
      <c r="N4571" s="220" t="str">
        <f t="shared" si="1103"/>
        <v/>
      </c>
      <c r="O4571" s="7">
        <f t="shared" si="1099"/>
        <v>0</v>
      </c>
      <c r="P4571" s="7" t="str">
        <f t="shared" si="1100"/>
        <v/>
      </c>
      <c r="Q4571" s="7" t="str">
        <f t="shared" si="1101"/>
        <v/>
      </c>
      <c r="R4571" s="7" t="str">
        <f t="shared" si="1102"/>
        <v/>
      </c>
      <c r="S4571" s="7" t="str">
        <f t="shared" si="1092"/>
        <v/>
      </c>
      <c r="T4571" s="7" t="str">
        <f t="shared" si="1093"/>
        <v/>
      </c>
      <c r="X4571" s="154">
        <f t="shared" si="1094"/>
        <v>0</v>
      </c>
      <c r="AB4571" t="str">
        <f t="shared" si="1095"/>
        <v/>
      </c>
      <c r="AC4571" s="5" t="str">
        <f t="shared" si="1096"/>
        <v/>
      </c>
      <c r="AD4571" s="5" t="str">
        <f t="shared" si="1097"/>
        <v/>
      </c>
      <c r="AE4571" s="12">
        <f t="shared" si="1091"/>
        <v>0</v>
      </c>
    </row>
    <row r="4572" spans="13:31">
      <c r="M4572" s="7">
        <f t="shared" si="1098"/>
        <v>0</v>
      </c>
      <c r="N4572" s="220" t="str">
        <f t="shared" si="1103"/>
        <v/>
      </c>
      <c r="O4572" s="7">
        <f t="shared" si="1099"/>
        <v>0</v>
      </c>
      <c r="P4572" s="7" t="str">
        <f t="shared" si="1100"/>
        <v/>
      </c>
      <c r="Q4572" s="7" t="str">
        <f t="shared" si="1101"/>
        <v/>
      </c>
      <c r="R4572" s="7" t="str">
        <f t="shared" si="1102"/>
        <v/>
      </c>
      <c r="S4572" s="7" t="str">
        <f t="shared" si="1092"/>
        <v/>
      </c>
      <c r="T4572" s="7" t="str">
        <f t="shared" si="1093"/>
        <v/>
      </c>
      <c r="X4572" s="153">
        <f t="shared" si="1094"/>
        <v>0</v>
      </c>
      <c r="AB4572" t="str">
        <f t="shared" si="1095"/>
        <v/>
      </c>
      <c r="AC4572" s="5" t="str">
        <f t="shared" si="1096"/>
        <v/>
      </c>
      <c r="AD4572" s="5" t="str">
        <f t="shared" si="1097"/>
        <v/>
      </c>
      <c r="AE4572" s="12">
        <f t="shared" si="1091"/>
        <v>0</v>
      </c>
    </row>
    <row r="4573" spans="13:31">
      <c r="M4573" s="7">
        <f t="shared" si="1098"/>
        <v>0</v>
      </c>
      <c r="N4573" s="220" t="str">
        <f t="shared" si="1103"/>
        <v/>
      </c>
      <c r="O4573" s="7">
        <f t="shared" si="1099"/>
        <v>0</v>
      </c>
      <c r="P4573" s="7" t="str">
        <f t="shared" si="1100"/>
        <v/>
      </c>
      <c r="Q4573" s="7" t="str">
        <f t="shared" si="1101"/>
        <v/>
      </c>
      <c r="R4573" s="7" t="str">
        <f t="shared" si="1102"/>
        <v/>
      </c>
      <c r="S4573" s="7" t="str">
        <f t="shared" si="1092"/>
        <v/>
      </c>
      <c r="T4573" s="7" t="str">
        <f t="shared" si="1093"/>
        <v/>
      </c>
      <c r="X4573" s="154">
        <f t="shared" si="1094"/>
        <v>0</v>
      </c>
      <c r="AB4573" t="str">
        <f t="shared" si="1095"/>
        <v/>
      </c>
      <c r="AC4573" s="5" t="str">
        <f t="shared" si="1096"/>
        <v/>
      </c>
      <c r="AD4573" s="5" t="str">
        <f t="shared" si="1097"/>
        <v/>
      </c>
      <c r="AE4573" s="12">
        <f t="shared" si="1091"/>
        <v>0</v>
      </c>
    </row>
    <row r="4574" spans="13:31">
      <c r="M4574" s="7">
        <f t="shared" si="1098"/>
        <v>0</v>
      </c>
      <c r="N4574" s="220" t="str">
        <f t="shared" si="1103"/>
        <v/>
      </c>
      <c r="O4574" s="7">
        <f t="shared" si="1099"/>
        <v>0</v>
      </c>
      <c r="P4574" s="7" t="str">
        <f t="shared" si="1100"/>
        <v/>
      </c>
      <c r="Q4574" s="7" t="str">
        <f t="shared" si="1101"/>
        <v/>
      </c>
      <c r="R4574" s="7" t="str">
        <f t="shared" si="1102"/>
        <v/>
      </c>
      <c r="S4574" s="7" t="str">
        <f t="shared" si="1092"/>
        <v/>
      </c>
      <c r="T4574" s="7" t="str">
        <f t="shared" si="1093"/>
        <v/>
      </c>
      <c r="X4574" s="153">
        <f t="shared" si="1094"/>
        <v>0</v>
      </c>
      <c r="AB4574" t="str">
        <f t="shared" si="1095"/>
        <v/>
      </c>
      <c r="AC4574" s="5" t="str">
        <f t="shared" si="1096"/>
        <v/>
      </c>
      <c r="AD4574" s="5" t="str">
        <f t="shared" si="1097"/>
        <v/>
      </c>
      <c r="AE4574" s="12">
        <f t="shared" si="1091"/>
        <v>0</v>
      </c>
    </row>
    <row r="4575" spans="13:31">
      <c r="M4575" s="7">
        <f t="shared" si="1098"/>
        <v>0</v>
      </c>
      <c r="N4575" s="220" t="str">
        <f t="shared" si="1103"/>
        <v/>
      </c>
      <c r="O4575" s="7">
        <f t="shared" si="1099"/>
        <v>0</v>
      </c>
      <c r="P4575" s="7" t="str">
        <f t="shared" si="1100"/>
        <v/>
      </c>
      <c r="Q4575" s="7" t="str">
        <f t="shared" si="1101"/>
        <v/>
      </c>
      <c r="R4575" s="7" t="str">
        <f t="shared" si="1102"/>
        <v/>
      </c>
      <c r="S4575" s="7" t="str">
        <f t="shared" si="1092"/>
        <v/>
      </c>
      <c r="T4575" s="7" t="str">
        <f t="shared" si="1093"/>
        <v/>
      </c>
      <c r="X4575" s="154">
        <f t="shared" si="1094"/>
        <v>0</v>
      </c>
      <c r="AB4575" t="str">
        <f t="shared" si="1095"/>
        <v/>
      </c>
      <c r="AC4575" s="5" t="str">
        <f t="shared" si="1096"/>
        <v/>
      </c>
      <c r="AD4575" s="5" t="str">
        <f t="shared" si="1097"/>
        <v/>
      </c>
      <c r="AE4575" s="12">
        <f t="shared" si="1091"/>
        <v>0</v>
      </c>
    </row>
    <row r="4576" spans="13:31">
      <c r="M4576" s="7">
        <f t="shared" si="1098"/>
        <v>0</v>
      </c>
      <c r="N4576" s="220" t="str">
        <f t="shared" si="1103"/>
        <v/>
      </c>
      <c r="O4576" s="7">
        <f t="shared" si="1099"/>
        <v>0</v>
      </c>
      <c r="P4576" s="7" t="str">
        <f t="shared" si="1100"/>
        <v/>
      </c>
      <c r="Q4576" s="7" t="str">
        <f t="shared" si="1101"/>
        <v/>
      </c>
      <c r="R4576" s="7" t="str">
        <f t="shared" si="1102"/>
        <v/>
      </c>
      <c r="S4576" s="7" t="str">
        <f t="shared" si="1092"/>
        <v/>
      </c>
      <c r="T4576" s="7" t="str">
        <f t="shared" si="1093"/>
        <v/>
      </c>
      <c r="X4576" s="153">
        <f t="shared" si="1094"/>
        <v>0</v>
      </c>
      <c r="AB4576" t="str">
        <f t="shared" si="1095"/>
        <v/>
      </c>
      <c r="AC4576" s="5" t="str">
        <f t="shared" si="1096"/>
        <v/>
      </c>
      <c r="AD4576" s="5" t="str">
        <f t="shared" si="1097"/>
        <v/>
      </c>
      <c r="AE4576" s="12">
        <f t="shared" si="1091"/>
        <v>0</v>
      </c>
    </row>
    <row r="4577" spans="13:31">
      <c r="M4577" s="7">
        <f t="shared" si="1098"/>
        <v>0</v>
      </c>
      <c r="N4577" s="220" t="str">
        <f t="shared" si="1103"/>
        <v/>
      </c>
      <c r="O4577" s="7">
        <f t="shared" si="1099"/>
        <v>0</v>
      </c>
      <c r="P4577" s="7" t="str">
        <f t="shared" si="1100"/>
        <v/>
      </c>
      <c r="Q4577" s="7" t="str">
        <f t="shared" si="1101"/>
        <v/>
      </c>
      <c r="R4577" s="7" t="str">
        <f t="shared" si="1102"/>
        <v/>
      </c>
      <c r="S4577" s="7" t="str">
        <f t="shared" si="1092"/>
        <v/>
      </c>
      <c r="T4577" s="7" t="str">
        <f t="shared" si="1093"/>
        <v/>
      </c>
      <c r="X4577" s="154">
        <f t="shared" si="1094"/>
        <v>0</v>
      </c>
      <c r="AB4577" t="str">
        <f t="shared" si="1095"/>
        <v/>
      </c>
      <c r="AC4577" s="5" t="str">
        <f t="shared" si="1096"/>
        <v/>
      </c>
      <c r="AD4577" s="5" t="str">
        <f t="shared" si="1097"/>
        <v/>
      </c>
      <c r="AE4577" s="12">
        <f t="shared" si="1091"/>
        <v>0</v>
      </c>
    </row>
    <row r="4578" spans="13:31">
      <c r="M4578" s="7">
        <f t="shared" si="1098"/>
        <v>0</v>
      </c>
      <c r="N4578" s="220" t="str">
        <f t="shared" si="1103"/>
        <v/>
      </c>
      <c r="O4578" s="7">
        <f t="shared" si="1099"/>
        <v>0</v>
      </c>
      <c r="P4578" s="7" t="str">
        <f t="shared" si="1100"/>
        <v/>
      </c>
      <c r="Q4578" s="7" t="str">
        <f t="shared" si="1101"/>
        <v/>
      </c>
      <c r="R4578" s="7" t="str">
        <f t="shared" si="1102"/>
        <v/>
      </c>
      <c r="S4578" s="7" t="str">
        <f t="shared" si="1092"/>
        <v/>
      </c>
      <c r="T4578" s="7" t="str">
        <f t="shared" si="1093"/>
        <v/>
      </c>
      <c r="X4578" s="153">
        <f t="shared" si="1094"/>
        <v>0</v>
      </c>
      <c r="AB4578" t="str">
        <f t="shared" si="1095"/>
        <v/>
      </c>
      <c r="AC4578" s="5" t="str">
        <f t="shared" si="1096"/>
        <v/>
      </c>
      <c r="AD4578" s="5" t="str">
        <f t="shared" si="1097"/>
        <v/>
      </c>
      <c r="AE4578" s="12">
        <f t="shared" si="1091"/>
        <v>0</v>
      </c>
    </row>
    <row r="4579" spans="13:31">
      <c r="M4579" s="7">
        <f t="shared" si="1098"/>
        <v>0</v>
      </c>
      <c r="N4579" s="220" t="str">
        <f t="shared" si="1103"/>
        <v/>
      </c>
      <c r="O4579" s="7">
        <f t="shared" si="1099"/>
        <v>0</v>
      </c>
      <c r="P4579" s="7" t="str">
        <f t="shared" si="1100"/>
        <v/>
      </c>
      <c r="Q4579" s="7" t="str">
        <f t="shared" si="1101"/>
        <v/>
      </c>
      <c r="R4579" s="7" t="str">
        <f t="shared" si="1102"/>
        <v/>
      </c>
      <c r="S4579" s="7" t="str">
        <f t="shared" si="1092"/>
        <v/>
      </c>
      <c r="T4579" s="7" t="str">
        <f t="shared" si="1093"/>
        <v/>
      </c>
      <c r="X4579" s="154">
        <f t="shared" si="1094"/>
        <v>0</v>
      </c>
      <c r="AB4579" t="str">
        <f t="shared" si="1095"/>
        <v/>
      </c>
      <c r="AC4579" s="5" t="str">
        <f t="shared" si="1096"/>
        <v/>
      </c>
      <c r="AD4579" s="5" t="str">
        <f t="shared" si="1097"/>
        <v/>
      </c>
      <c r="AE4579" s="12">
        <f t="shared" si="1091"/>
        <v>0</v>
      </c>
    </row>
    <row r="4580" spans="13:31">
      <c r="M4580" s="7">
        <f t="shared" si="1098"/>
        <v>0</v>
      </c>
      <c r="N4580" s="220" t="str">
        <f t="shared" si="1103"/>
        <v/>
      </c>
      <c r="O4580" s="7">
        <f t="shared" si="1099"/>
        <v>0</v>
      </c>
      <c r="P4580" s="7" t="str">
        <f t="shared" si="1100"/>
        <v/>
      </c>
      <c r="Q4580" s="7" t="str">
        <f t="shared" si="1101"/>
        <v/>
      </c>
      <c r="R4580" s="7" t="str">
        <f t="shared" si="1102"/>
        <v/>
      </c>
      <c r="S4580" s="7" t="str">
        <f t="shared" si="1092"/>
        <v/>
      </c>
      <c r="T4580" s="7" t="str">
        <f t="shared" si="1093"/>
        <v/>
      </c>
      <c r="X4580" s="153">
        <f t="shared" si="1094"/>
        <v>0</v>
      </c>
      <c r="AB4580" t="str">
        <f t="shared" si="1095"/>
        <v/>
      </c>
      <c r="AC4580" s="5" t="str">
        <f t="shared" si="1096"/>
        <v/>
      </c>
      <c r="AD4580" s="5" t="str">
        <f t="shared" si="1097"/>
        <v/>
      </c>
      <c r="AE4580" s="12">
        <f t="shared" si="1091"/>
        <v>0</v>
      </c>
    </row>
    <row r="4581" spans="13:31">
      <c r="M4581" s="7">
        <f t="shared" si="1098"/>
        <v>0</v>
      </c>
      <c r="N4581" s="220" t="str">
        <f t="shared" si="1103"/>
        <v/>
      </c>
      <c r="O4581" s="7">
        <f t="shared" si="1099"/>
        <v>0</v>
      </c>
      <c r="P4581" s="7" t="str">
        <f t="shared" si="1100"/>
        <v/>
      </c>
      <c r="Q4581" s="7" t="str">
        <f t="shared" si="1101"/>
        <v/>
      </c>
      <c r="R4581" s="7" t="str">
        <f t="shared" si="1102"/>
        <v/>
      </c>
      <c r="S4581" s="7" t="str">
        <f t="shared" si="1092"/>
        <v/>
      </c>
      <c r="T4581" s="7" t="str">
        <f t="shared" si="1093"/>
        <v/>
      </c>
      <c r="X4581" s="154">
        <f t="shared" si="1094"/>
        <v>0</v>
      </c>
      <c r="AB4581" t="str">
        <f t="shared" si="1095"/>
        <v/>
      </c>
      <c r="AC4581" s="5" t="str">
        <f t="shared" si="1096"/>
        <v/>
      </c>
      <c r="AD4581" s="5" t="str">
        <f t="shared" si="1097"/>
        <v/>
      </c>
      <c r="AE4581" s="12">
        <f t="shared" si="1091"/>
        <v>0</v>
      </c>
    </row>
    <row r="4582" spans="13:31">
      <c r="M4582" s="7">
        <f t="shared" si="1098"/>
        <v>0</v>
      </c>
      <c r="N4582" s="220" t="str">
        <f t="shared" si="1103"/>
        <v/>
      </c>
      <c r="O4582" s="7">
        <f t="shared" si="1099"/>
        <v>0</v>
      </c>
      <c r="P4582" s="7" t="str">
        <f t="shared" si="1100"/>
        <v/>
      </c>
      <c r="Q4582" s="7" t="str">
        <f t="shared" si="1101"/>
        <v/>
      </c>
      <c r="R4582" s="7" t="str">
        <f t="shared" si="1102"/>
        <v/>
      </c>
      <c r="S4582" s="7" t="str">
        <f t="shared" si="1092"/>
        <v/>
      </c>
      <c r="T4582" s="7" t="str">
        <f t="shared" si="1093"/>
        <v/>
      </c>
      <c r="X4582" s="153">
        <f t="shared" si="1094"/>
        <v>0</v>
      </c>
      <c r="AB4582" t="str">
        <f t="shared" si="1095"/>
        <v/>
      </c>
      <c r="AC4582" s="5" t="str">
        <f t="shared" si="1096"/>
        <v/>
      </c>
      <c r="AD4582" s="5" t="str">
        <f t="shared" si="1097"/>
        <v/>
      </c>
      <c r="AE4582" s="12">
        <f t="shared" si="1091"/>
        <v>0</v>
      </c>
    </row>
    <row r="4583" spans="13:31">
      <c r="M4583" s="7">
        <f t="shared" si="1098"/>
        <v>0</v>
      </c>
      <c r="N4583" s="220" t="str">
        <f t="shared" si="1103"/>
        <v/>
      </c>
      <c r="O4583" s="7">
        <f t="shared" si="1099"/>
        <v>0</v>
      </c>
      <c r="P4583" s="7" t="str">
        <f t="shared" si="1100"/>
        <v/>
      </c>
      <c r="Q4583" s="7" t="str">
        <f t="shared" si="1101"/>
        <v/>
      </c>
      <c r="R4583" s="7" t="str">
        <f t="shared" si="1102"/>
        <v/>
      </c>
      <c r="S4583" s="7" t="str">
        <f t="shared" si="1092"/>
        <v/>
      </c>
      <c r="T4583" s="7" t="str">
        <f t="shared" si="1093"/>
        <v/>
      </c>
      <c r="X4583" s="154">
        <f t="shared" si="1094"/>
        <v>0</v>
      </c>
      <c r="AB4583" t="str">
        <f t="shared" si="1095"/>
        <v/>
      </c>
      <c r="AC4583" s="5" t="str">
        <f t="shared" si="1096"/>
        <v/>
      </c>
      <c r="AD4583" s="5" t="str">
        <f t="shared" si="1097"/>
        <v/>
      </c>
      <c r="AE4583" s="12">
        <f t="shared" si="1091"/>
        <v>0</v>
      </c>
    </row>
    <row r="4584" spans="13:31">
      <c r="M4584" s="7">
        <f t="shared" si="1098"/>
        <v>0</v>
      </c>
      <c r="N4584" s="220" t="str">
        <f t="shared" si="1103"/>
        <v/>
      </c>
      <c r="O4584" s="7">
        <f t="shared" si="1099"/>
        <v>0</v>
      </c>
      <c r="P4584" s="7" t="str">
        <f t="shared" si="1100"/>
        <v/>
      </c>
      <c r="Q4584" s="7" t="str">
        <f t="shared" si="1101"/>
        <v/>
      </c>
      <c r="R4584" s="7" t="str">
        <f t="shared" si="1102"/>
        <v/>
      </c>
      <c r="S4584" s="7" t="str">
        <f t="shared" si="1092"/>
        <v/>
      </c>
      <c r="T4584" s="7" t="str">
        <f t="shared" si="1093"/>
        <v/>
      </c>
      <c r="X4584" s="153">
        <f t="shared" si="1094"/>
        <v>0</v>
      </c>
      <c r="AB4584" t="str">
        <f t="shared" si="1095"/>
        <v/>
      </c>
      <c r="AC4584" s="5" t="str">
        <f t="shared" si="1096"/>
        <v/>
      </c>
      <c r="AD4584" s="5" t="str">
        <f t="shared" si="1097"/>
        <v/>
      </c>
      <c r="AE4584" s="12">
        <f t="shared" si="1091"/>
        <v>0</v>
      </c>
    </row>
    <row r="4585" spans="13:31">
      <c r="M4585" s="7">
        <f t="shared" si="1098"/>
        <v>0</v>
      </c>
      <c r="N4585" s="220" t="str">
        <f t="shared" si="1103"/>
        <v/>
      </c>
      <c r="O4585" s="7">
        <f t="shared" si="1099"/>
        <v>0</v>
      </c>
      <c r="P4585" s="7" t="str">
        <f t="shared" si="1100"/>
        <v/>
      </c>
      <c r="Q4585" s="7" t="str">
        <f t="shared" si="1101"/>
        <v/>
      </c>
      <c r="R4585" s="7" t="str">
        <f t="shared" si="1102"/>
        <v/>
      </c>
      <c r="S4585" s="7" t="str">
        <f t="shared" si="1092"/>
        <v/>
      </c>
      <c r="T4585" s="7" t="str">
        <f t="shared" si="1093"/>
        <v/>
      </c>
      <c r="X4585" s="154">
        <f t="shared" si="1094"/>
        <v>0</v>
      </c>
      <c r="AB4585" t="str">
        <f t="shared" si="1095"/>
        <v/>
      </c>
      <c r="AC4585" s="5" t="str">
        <f t="shared" si="1096"/>
        <v/>
      </c>
      <c r="AD4585" s="5" t="str">
        <f t="shared" si="1097"/>
        <v/>
      </c>
      <c r="AE4585" s="12">
        <f t="shared" si="1091"/>
        <v>0</v>
      </c>
    </row>
    <row r="4586" spans="13:31">
      <c r="M4586" s="7">
        <f t="shared" si="1098"/>
        <v>0</v>
      </c>
      <c r="N4586" s="220" t="str">
        <f t="shared" si="1103"/>
        <v/>
      </c>
      <c r="O4586" s="7">
        <f t="shared" si="1099"/>
        <v>0</v>
      </c>
      <c r="P4586" s="7" t="str">
        <f t="shared" si="1100"/>
        <v/>
      </c>
      <c r="Q4586" s="7" t="str">
        <f t="shared" si="1101"/>
        <v/>
      </c>
      <c r="R4586" s="7" t="str">
        <f t="shared" si="1102"/>
        <v/>
      </c>
      <c r="S4586" s="7" t="str">
        <f t="shared" si="1092"/>
        <v/>
      </c>
      <c r="T4586" s="7" t="str">
        <f t="shared" si="1093"/>
        <v/>
      </c>
      <c r="X4586" s="153">
        <f t="shared" si="1094"/>
        <v>0</v>
      </c>
      <c r="AB4586" t="str">
        <f t="shared" si="1095"/>
        <v/>
      </c>
      <c r="AC4586" s="5" t="str">
        <f t="shared" si="1096"/>
        <v/>
      </c>
      <c r="AD4586" s="5" t="str">
        <f t="shared" si="1097"/>
        <v/>
      </c>
      <c r="AE4586" s="12">
        <f t="shared" si="1091"/>
        <v>0</v>
      </c>
    </row>
    <row r="4587" spans="13:31">
      <c r="M4587" s="7">
        <f t="shared" si="1098"/>
        <v>0</v>
      </c>
      <c r="N4587" s="220" t="str">
        <f t="shared" si="1103"/>
        <v/>
      </c>
      <c r="O4587" s="7">
        <f t="shared" si="1099"/>
        <v>0</v>
      </c>
      <c r="P4587" s="7" t="str">
        <f t="shared" si="1100"/>
        <v/>
      </c>
      <c r="Q4587" s="7" t="str">
        <f t="shared" si="1101"/>
        <v/>
      </c>
      <c r="R4587" s="7" t="str">
        <f t="shared" si="1102"/>
        <v/>
      </c>
      <c r="S4587" s="7" t="str">
        <f t="shared" si="1092"/>
        <v/>
      </c>
      <c r="T4587" s="7" t="str">
        <f t="shared" si="1093"/>
        <v/>
      </c>
      <c r="X4587" s="154">
        <f t="shared" si="1094"/>
        <v>0</v>
      </c>
      <c r="AB4587" t="str">
        <f t="shared" si="1095"/>
        <v/>
      </c>
      <c r="AC4587" s="5" t="str">
        <f t="shared" si="1096"/>
        <v/>
      </c>
      <c r="AD4587" s="5" t="str">
        <f t="shared" si="1097"/>
        <v/>
      </c>
      <c r="AE4587" s="12">
        <f t="shared" si="1091"/>
        <v>0</v>
      </c>
    </row>
    <row r="4588" spans="13:31">
      <c r="M4588" s="7">
        <f t="shared" si="1098"/>
        <v>0</v>
      </c>
      <c r="N4588" s="220" t="str">
        <f t="shared" si="1103"/>
        <v/>
      </c>
      <c r="O4588" s="7">
        <f t="shared" si="1099"/>
        <v>0</v>
      </c>
      <c r="P4588" s="7" t="str">
        <f t="shared" si="1100"/>
        <v/>
      </c>
      <c r="Q4588" s="7" t="str">
        <f t="shared" si="1101"/>
        <v/>
      </c>
      <c r="R4588" s="7" t="str">
        <f t="shared" si="1102"/>
        <v/>
      </c>
      <c r="S4588" s="7" t="str">
        <f t="shared" si="1092"/>
        <v/>
      </c>
      <c r="T4588" s="7" t="str">
        <f t="shared" si="1093"/>
        <v/>
      </c>
      <c r="X4588" s="153">
        <f t="shared" si="1094"/>
        <v>0</v>
      </c>
      <c r="AB4588" t="str">
        <f t="shared" si="1095"/>
        <v/>
      </c>
      <c r="AC4588" s="5" t="str">
        <f t="shared" si="1096"/>
        <v/>
      </c>
      <c r="AD4588" s="5" t="str">
        <f t="shared" si="1097"/>
        <v/>
      </c>
      <c r="AE4588" s="12">
        <f t="shared" si="1091"/>
        <v>0</v>
      </c>
    </row>
    <row r="4589" spans="13:31">
      <c r="M4589" s="7">
        <f t="shared" si="1098"/>
        <v>0</v>
      </c>
      <c r="N4589" s="220" t="str">
        <f t="shared" si="1103"/>
        <v/>
      </c>
      <c r="O4589" s="7">
        <f t="shared" si="1099"/>
        <v>0</v>
      </c>
      <c r="P4589" s="7" t="str">
        <f t="shared" si="1100"/>
        <v/>
      </c>
      <c r="Q4589" s="7" t="str">
        <f t="shared" si="1101"/>
        <v/>
      </c>
      <c r="R4589" s="7" t="str">
        <f t="shared" si="1102"/>
        <v/>
      </c>
      <c r="S4589" s="7" t="str">
        <f t="shared" si="1092"/>
        <v/>
      </c>
      <c r="T4589" s="7" t="str">
        <f t="shared" si="1093"/>
        <v/>
      </c>
      <c r="X4589" s="154">
        <f t="shared" si="1094"/>
        <v>0</v>
      </c>
      <c r="AB4589" t="str">
        <f t="shared" si="1095"/>
        <v/>
      </c>
      <c r="AC4589" s="5" t="str">
        <f t="shared" si="1096"/>
        <v/>
      </c>
      <c r="AD4589" s="5" t="str">
        <f t="shared" si="1097"/>
        <v/>
      </c>
      <c r="AE4589" s="12">
        <f t="shared" si="1091"/>
        <v>0</v>
      </c>
    </row>
    <row r="4590" spans="13:31">
      <c r="M4590" s="7">
        <f t="shared" si="1098"/>
        <v>0</v>
      </c>
      <c r="N4590" s="220" t="str">
        <f t="shared" si="1103"/>
        <v/>
      </c>
      <c r="O4590" s="7">
        <f t="shared" si="1099"/>
        <v>0</v>
      </c>
      <c r="P4590" s="7" t="str">
        <f t="shared" si="1100"/>
        <v/>
      </c>
      <c r="Q4590" s="7" t="str">
        <f t="shared" si="1101"/>
        <v/>
      </c>
      <c r="R4590" s="7" t="str">
        <f t="shared" si="1102"/>
        <v/>
      </c>
      <c r="S4590" s="7" t="str">
        <f t="shared" si="1092"/>
        <v/>
      </c>
      <c r="T4590" s="7" t="str">
        <f t="shared" si="1093"/>
        <v/>
      </c>
      <c r="X4590" s="153">
        <f t="shared" si="1094"/>
        <v>0</v>
      </c>
      <c r="AB4590" t="str">
        <f t="shared" si="1095"/>
        <v/>
      </c>
      <c r="AC4590" s="5" t="str">
        <f t="shared" si="1096"/>
        <v/>
      </c>
      <c r="AD4590" s="5" t="str">
        <f t="shared" si="1097"/>
        <v/>
      </c>
      <c r="AE4590" s="12">
        <f t="shared" si="1091"/>
        <v>0</v>
      </c>
    </row>
    <row r="4591" spans="13:31">
      <c r="M4591" s="7">
        <f t="shared" si="1098"/>
        <v>0</v>
      </c>
      <c r="N4591" s="220" t="str">
        <f t="shared" si="1103"/>
        <v/>
      </c>
      <c r="O4591" s="7">
        <f t="shared" si="1099"/>
        <v>0</v>
      </c>
      <c r="P4591" s="7" t="str">
        <f t="shared" si="1100"/>
        <v/>
      </c>
      <c r="Q4591" s="7" t="str">
        <f t="shared" si="1101"/>
        <v/>
      </c>
      <c r="R4591" s="7" t="str">
        <f t="shared" si="1102"/>
        <v/>
      </c>
      <c r="S4591" s="7" t="str">
        <f t="shared" si="1092"/>
        <v/>
      </c>
      <c r="T4591" s="7" t="str">
        <f t="shared" si="1093"/>
        <v/>
      </c>
      <c r="X4591" s="154">
        <f t="shared" si="1094"/>
        <v>0</v>
      </c>
      <c r="AB4591" t="str">
        <f t="shared" si="1095"/>
        <v/>
      </c>
      <c r="AC4591" s="5" t="str">
        <f t="shared" si="1096"/>
        <v/>
      </c>
      <c r="AD4591" s="5" t="str">
        <f t="shared" si="1097"/>
        <v/>
      </c>
      <c r="AE4591" s="12">
        <f t="shared" si="1091"/>
        <v>0</v>
      </c>
    </row>
    <row r="4592" spans="13:31">
      <c r="M4592" s="7">
        <f t="shared" si="1098"/>
        <v>0</v>
      </c>
      <c r="N4592" s="220" t="str">
        <f t="shared" si="1103"/>
        <v/>
      </c>
      <c r="O4592" s="7">
        <f t="shared" si="1099"/>
        <v>0</v>
      </c>
      <c r="P4592" s="7" t="str">
        <f t="shared" si="1100"/>
        <v/>
      </c>
      <c r="Q4592" s="7" t="str">
        <f t="shared" si="1101"/>
        <v/>
      </c>
      <c r="R4592" s="7" t="str">
        <f t="shared" si="1102"/>
        <v/>
      </c>
      <c r="S4592" s="7" t="str">
        <f t="shared" si="1092"/>
        <v/>
      </c>
      <c r="T4592" s="7" t="str">
        <f t="shared" si="1093"/>
        <v/>
      </c>
      <c r="X4592" s="153">
        <f t="shared" si="1094"/>
        <v>0</v>
      </c>
      <c r="AB4592" t="str">
        <f t="shared" si="1095"/>
        <v/>
      </c>
      <c r="AC4592" s="5" t="str">
        <f t="shared" si="1096"/>
        <v/>
      </c>
      <c r="AD4592" s="5" t="str">
        <f t="shared" si="1097"/>
        <v/>
      </c>
      <c r="AE4592" s="12">
        <f t="shared" si="1091"/>
        <v>0</v>
      </c>
    </row>
    <row r="4593" spans="13:31">
      <c r="M4593" s="7">
        <f t="shared" si="1098"/>
        <v>0</v>
      </c>
      <c r="N4593" s="220" t="str">
        <f t="shared" si="1103"/>
        <v/>
      </c>
      <c r="O4593" s="7">
        <f t="shared" si="1099"/>
        <v>0</v>
      </c>
      <c r="P4593" s="7" t="str">
        <f t="shared" si="1100"/>
        <v/>
      </c>
      <c r="Q4593" s="7" t="str">
        <f t="shared" si="1101"/>
        <v/>
      </c>
      <c r="R4593" s="7" t="str">
        <f t="shared" si="1102"/>
        <v/>
      </c>
      <c r="S4593" s="7" t="str">
        <f t="shared" si="1092"/>
        <v/>
      </c>
      <c r="T4593" s="7" t="str">
        <f t="shared" si="1093"/>
        <v/>
      </c>
      <c r="X4593" s="154">
        <f t="shared" si="1094"/>
        <v>0</v>
      </c>
      <c r="AB4593" t="str">
        <f t="shared" si="1095"/>
        <v/>
      </c>
      <c r="AC4593" s="5" t="str">
        <f t="shared" si="1096"/>
        <v/>
      </c>
      <c r="AD4593" s="5" t="str">
        <f t="shared" si="1097"/>
        <v/>
      </c>
      <c r="AE4593" s="12">
        <f t="shared" si="1091"/>
        <v>0</v>
      </c>
    </row>
    <row r="4594" spans="13:31">
      <c r="M4594" s="7">
        <f t="shared" si="1098"/>
        <v>0</v>
      </c>
      <c r="N4594" s="220" t="str">
        <f t="shared" si="1103"/>
        <v/>
      </c>
      <c r="O4594" s="7">
        <f t="shared" si="1099"/>
        <v>0</v>
      </c>
      <c r="P4594" s="7" t="str">
        <f t="shared" si="1100"/>
        <v/>
      </c>
      <c r="Q4594" s="7" t="str">
        <f t="shared" si="1101"/>
        <v/>
      </c>
      <c r="R4594" s="7" t="str">
        <f t="shared" si="1102"/>
        <v/>
      </c>
      <c r="S4594" s="7" t="str">
        <f t="shared" si="1092"/>
        <v/>
      </c>
      <c r="T4594" s="7" t="str">
        <f t="shared" si="1093"/>
        <v/>
      </c>
      <c r="X4594" s="153">
        <f t="shared" si="1094"/>
        <v>0</v>
      </c>
      <c r="AB4594" t="str">
        <f t="shared" si="1095"/>
        <v/>
      </c>
      <c r="AC4594" s="5" t="str">
        <f t="shared" si="1096"/>
        <v/>
      </c>
      <c r="AD4594" s="5" t="str">
        <f t="shared" si="1097"/>
        <v/>
      </c>
      <c r="AE4594" s="12">
        <f t="shared" si="1091"/>
        <v>0</v>
      </c>
    </row>
    <row r="4595" spans="13:31">
      <c r="M4595" s="7">
        <f t="shared" si="1098"/>
        <v>0</v>
      </c>
      <c r="N4595" s="220" t="str">
        <f t="shared" si="1103"/>
        <v/>
      </c>
      <c r="O4595" s="7">
        <f t="shared" si="1099"/>
        <v>0</v>
      </c>
      <c r="P4595" s="7" t="str">
        <f t="shared" si="1100"/>
        <v/>
      </c>
      <c r="Q4595" s="7" t="str">
        <f t="shared" si="1101"/>
        <v/>
      </c>
      <c r="R4595" s="7" t="str">
        <f t="shared" si="1102"/>
        <v/>
      </c>
      <c r="S4595" s="7" t="str">
        <f t="shared" si="1092"/>
        <v/>
      </c>
      <c r="T4595" s="7" t="str">
        <f t="shared" si="1093"/>
        <v/>
      </c>
      <c r="X4595" s="154">
        <f t="shared" si="1094"/>
        <v>0</v>
      </c>
      <c r="AB4595" t="str">
        <f t="shared" si="1095"/>
        <v/>
      </c>
      <c r="AC4595" s="5" t="str">
        <f t="shared" si="1096"/>
        <v/>
      </c>
      <c r="AD4595" s="5" t="str">
        <f t="shared" si="1097"/>
        <v/>
      </c>
      <c r="AE4595" s="12">
        <f t="shared" si="1091"/>
        <v>0</v>
      </c>
    </row>
    <row r="4596" spans="13:31">
      <c r="M4596" s="7">
        <f t="shared" si="1098"/>
        <v>0</v>
      </c>
      <c r="N4596" s="220" t="str">
        <f t="shared" si="1103"/>
        <v/>
      </c>
      <c r="O4596" s="7">
        <f t="shared" si="1099"/>
        <v>0</v>
      </c>
      <c r="P4596" s="7" t="str">
        <f t="shared" si="1100"/>
        <v/>
      </c>
      <c r="Q4596" s="7" t="str">
        <f t="shared" si="1101"/>
        <v/>
      </c>
      <c r="R4596" s="7" t="str">
        <f t="shared" si="1102"/>
        <v/>
      </c>
      <c r="S4596" s="7" t="str">
        <f t="shared" si="1092"/>
        <v/>
      </c>
      <c r="T4596" s="7" t="str">
        <f t="shared" si="1093"/>
        <v/>
      </c>
      <c r="X4596" s="153">
        <f t="shared" si="1094"/>
        <v>0</v>
      </c>
      <c r="AB4596" t="str">
        <f t="shared" si="1095"/>
        <v/>
      </c>
      <c r="AC4596" s="5" t="str">
        <f t="shared" si="1096"/>
        <v/>
      </c>
      <c r="AD4596" s="5" t="str">
        <f t="shared" si="1097"/>
        <v/>
      </c>
      <c r="AE4596" s="12">
        <f t="shared" si="1091"/>
        <v>0</v>
      </c>
    </row>
    <row r="4597" spans="13:31">
      <c r="M4597" s="7">
        <f t="shared" si="1098"/>
        <v>0</v>
      </c>
      <c r="N4597" s="220" t="str">
        <f t="shared" si="1103"/>
        <v/>
      </c>
      <c r="O4597" s="7">
        <f t="shared" si="1099"/>
        <v>0</v>
      </c>
      <c r="P4597" s="7" t="str">
        <f t="shared" si="1100"/>
        <v/>
      </c>
      <c r="Q4597" s="7" t="str">
        <f t="shared" si="1101"/>
        <v/>
      </c>
      <c r="R4597" s="7" t="str">
        <f t="shared" si="1102"/>
        <v/>
      </c>
      <c r="S4597" s="7" t="str">
        <f t="shared" si="1092"/>
        <v/>
      </c>
      <c r="T4597" s="7" t="str">
        <f t="shared" si="1093"/>
        <v/>
      </c>
      <c r="X4597" s="154">
        <f t="shared" si="1094"/>
        <v>0</v>
      </c>
      <c r="AB4597" t="str">
        <f t="shared" si="1095"/>
        <v/>
      </c>
      <c r="AC4597" s="5" t="str">
        <f t="shared" si="1096"/>
        <v/>
      </c>
      <c r="AD4597" s="5" t="str">
        <f t="shared" si="1097"/>
        <v/>
      </c>
      <c r="AE4597" s="12">
        <f t="shared" si="1091"/>
        <v>0</v>
      </c>
    </row>
    <row r="4598" spans="13:31">
      <c r="M4598" s="7">
        <f t="shared" si="1098"/>
        <v>0</v>
      </c>
      <c r="N4598" s="220" t="str">
        <f t="shared" si="1103"/>
        <v/>
      </c>
      <c r="O4598" s="7">
        <f t="shared" si="1099"/>
        <v>0</v>
      </c>
      <c r="P4598" s="7" t="str">
        <f t="shared" si="1100"/>
        <v/>
      </c>
      <c r="Q4598" s="7" t="str">
        <f t="shared" si="1101"/>
        <v/>
      </c>
      <c r="R4598" s="7" t="str">
        <f t="shared" si="1102"/>
        <v/>
      </c>
      <c r="S4598" s="7" t="str">
        <f t="shared" si="1092"/>
        <v/>
      </c>
      <c r="T4598" s="7" t="str">
        <f t="shared" si="1093"/>
        <v/>
      </c>
      <c r="X4598" s="153">
        <f t="shared" si="1094"/>
        <v>0</v>
      </c>
      <c r="AB4598" t="str">
        <f t="shared" si="1095"/>
        <v/>
      </c>
      <c r="AC4598" s="5" t="str">
        <f t="shared" si="1096"/>
        <v/>
      </c>
      <c r="AD4598" s="5" t="str">
        <f t="shared" si="1097"/>
        <v/>
      </c>
      <c r="AE4598" s="12">
        <f t="shared" si="1091"/>
        <v>0</v>
      </c>
    </row>
    <row r="4599" spans="13:31">
      <c r="M4599" s="7">
        <f t="shared" si="1098"/>
        <v>0</v>
      </c>
      <c r="N4599" s="220" t="str">
        <f t="shared" si="1103"/>
        <v/>
      </c>
      <c r="O4599" s="7">
        <f t="shared" si="1099"/>
        <v>0</v>
      </c>
      <c r="P4599" s="7" t="str">
        <f t="shared" si="1100"/>
        <v/>
      </c>
      <c r="Q4599" s="7" t="str">
        <f t="shared" si="1101"/>
        <v/>
      </c>
      <c r="R4599" s="7" t="str">
        <f t="shared" si="1102"/>
        <v/>
      </c>
      <c r="S4599" s="7" t="str">
        <f t="shared" si="1092"/>
        <v/>
      </c>
      <c r="T4599" s="7" t="str">
        <f t="shared" si="1093"/>
        <v/>
      </c>
      <c r="X4599" s="154">
        <f t="shared" si="1094"/>
        <v>0</v>
      </c>
      <c r="AB4599" t="str">
        <f t="shared" si="1095"/>
        <v/>
      </c>
      <c r="AC4599" s="5" t="str">
        <f t="shared" si="1096"/>
        <v/>
      </c>
      <c r="AD4599" s="5" t="str">
        <f t="shared" si="1097"/>
        <v/>
      </c>
      <c r="AE4599" s="12">
        <f t="shared" si="1091"/>
        <v>0</v>
      </c>
    </row>
    <row r="4600" spans="13:31">
      <c r="M4600" s="7">
        <f t="shared" si="1098"/>
        <v>0</v>
      </c>
      <c r="N4600" s="220" t="str">
        <f t="shared" si="1103"/>
        <v/>
      </c>
      <c r="O4600" s="7">
        <f t="shared" si="1099"/>
        <v>0</v>
      </c>
      <c r="P4600" s="7" t="str">
        <f t="shared" si="1100"/>
        <v/>
      </c>
      <c r="Q4600" s="7" t="str">
        <f t="shared" si="1101"/>
        <v/>
      </c>
      <c r="R4600" s="7" t="str">
        <f t="shared" si="1102"/>
        <v/>
      </c>
      <c r="S4600" s="7" t="str">
        <f t="shared" si="1092"/>
        <v/>
      </c>
      <c r="T4600" s="7" t="str">
        <f t="shared" si="1093"/>
        <v/>
      </c>
      <c r="X4600" s="153">
        <f t="shared" si="1094"/>
        <v>0</v>
      </c>
      <c r="AB4600" t="str">
        <f t="shared" si="1095"/>
        <v/>
      </c>
      <c r="AC4600" s="5" t="str">
        <f t="shared" si="1096"/>
        <v/>
      </c>
      <c r="AD4600" s="5" t="str">
        <f t="shared" si="1097"/>
        <v/>
      </c>
      <c r="AE4600" s="12">
        <f t="shared" si="1091"/>
        <v>0</v>
      </c>
    </row>
    <row r="4601" spans="13:31">
      <c r="M4601" s="7">
        <f t="shared" si="1098"/>
        <v>0</v>
      </c>
      <c r="N4601" s="220" t="str">
        <f t="shared" si="1103"/>
        <v/>
      </c>
      <c r="O4601" s="7">
        <f t="shared" si="1099"/>
        <v>0</v>
      </c>
      <c r="P4601" s="7" t="str">
        <f t="shared" si="1100"/>
        <v/>
      </c>
      <c r="Q4601" s="7" t="str">
        <f t="shared" si="1101"/>
        <v/>
      </c>
      <c r="R4601" s="7" t="str">
        <f t="shared" si="1102"/>
        <v/>
      </c>
      <c r="S4601" s="7" t="str">
        <f t="shared" si="1092"/>
        <v/>
      </c>
      <c r="T4601" s="7" t="str">
        <f t="shared" si="1093"/>
        <v/>
      </c>
      <c r="X4601" s="154">
        <f t="shared" si="1094"/>
        <v>0</v>
      </c>
      <c r="AB4601" t="str">
        <f t="shared" si="1095"/>
        <v/>
      </c>
      <c r="AC4601" s="5" t="str">
        <f t="shared" si="1096"/>
        <v/>
      </c>
      <c r="AD4601" s="5" t="str">
        <f t="shared" si="1097"/>
        <v/>
      </c>
      <c r="AE4601" s="12">
        <f t="shared" si="1091"/>
        <v>0</v>
      </c>
    </row>
    <row r="4602" spans="13:31">
      <c r="M4602" s="7">
        <f t="shared" si="1098"/>
        <v>0</v>
      </c>
      <c r="N4602" s="220" t="str">
        <f t="shared" si="1103"/>
        <v/>
      </c>
      <c r="O4602" s="7">
        <f t="shared" si="1099"/>
        <v>0</v>
      </c>
      <c r="P4602" s="7" t="str">
        <f t="shared" si="1100"/>
        <v/>
      </c>
      <c r="Q4602" s="7" t="str">
        <f t="shared" si="1101"/>
        <v/>
      </c>
      <c r="R4602" s="7" t="str">
        <f t="shared" si="1102"/>
        <v/>
      </c>
      <c r="S4602" s="7" t="str">
        <f t="shared" si="1092"/>
        <v/>
      </c>
      <c r="T4602" s="7" t="str">
        <f t="shared" si="1093"/>
        <v/>
      </c>
      <c r="X4602" s="153">
        <f t="shared" si="1094"/>
        <v>0</v>
      </c>
      <c r="AB4602" t="str">
        <f t="shared" si="1095"/>
        <v/>
      </c>
      <c r="AC4602" s="5" t="str">
        <f t="shared" si="1096"/>
        <v/>
      </c>
      <c r="AD4602" s="5" t="str">
        <f t="shared" si="1097"/>
        <v/>
      </c>
      <c r="AE4602" s="12">
        <f t="shared" si="1091"/>
        <v>0</v>
      </c>
    </row>
    <row r="4603" spans="13:31">
      <c r="M4603" s="7">
        <f t="shared" si="1098"/>
        <v>0</v>
      </c>
      <c r="N4603" s="220" t="str">
        <f t="shared" si="1103"/>
        <v/>
      </c>
      <c r="O4603" s="7">
        <f t="shared" si="1099"/>
        <v>0</v>
      </c>
      <c r="P4603" s="7" t="str">
        <f t="shared" si="1100"/>
        <v/>
      </c>
      <c r="Q4603" s="7" t="str">
        <f t="shared" si="1101"/>
        <v/>
      </c>
      <c r="R4603" s="7" t="str">
        <f t="shared" si="1102"/>
        <v/>
      </c>
      <c r="S4603" s="7" t="str">
        <f t="shared" si="1092"/>
        <v/>
      </c>
      <c r="T4603" s="7" t="str">
        <f t="shared" si="1093"/>
        <v/>
      </c>
      <c r="X4603" s="154">
        <f t="shared" si="1094"/>
        <v>0</v>
      </c>
      <c r="AB4603" t="str">
        <f t="shared" si="1095"/>
        <v/>
      </c>
      <c r="AC4603" s="5" t="str">
        <f t="shared" si="1096"/>
        <v/>
      </c>
      <c r="AD4603" s="5" t="str">
        <f t="shared" si="1097"/>
        <v/>
      </c>
      <c r="AE4603" s="12">
        <f t="shared" ref="AE4603:AE4666" si="1104">X4603</f>
        <v>0</v>
      </c>
    </row>
    <row r="4604" spans="13:31">
      <c r="M4604" s="7">
        <f t="shared" si="1098"/>
        <v>0</v>
      </c>
      <c r="N4604" s="220" t="str">
        <f t="shared" si="1103"/>
        <v/>
      </c>
      <c r="O4604" s="7">
        <f t="shared" si="1099"/>
        <v>0</v>
      </c>
      <c r="P4604" s="7" t="str">
        <f t="shared" si="1100"/>
        <v/>
      </c>
      <c r="Q4604" s="7" t="str">
        <f t="shared" si="1101"/>
        <v/>
      </c>
      <c r="R4604" s="7" t="str">
        <f t="shared" si="1102"/>
        <v/>
      </c>
      <c r="S4604" s="7" t="str">
        <f t="shared" si="1092"/>
        <v/>
      </c>
      <c r="T4604" s="7" t="str">
        <f t="shared" si="1093"/>
        <v/>
      </c>
      <c r="X4604" s="153">
        <f t="shared" si="1094"/>
        <v>0</v>
      </c>
      <c r="AB4604" t="str">
        <f t="shared" si="1095"/>
        <v/>
      </c>
      <c r="AC4604" s="5" t="str">
        <f t="shared" si="1096"/>
        <v/>
      </c>
      <c r="AD4604" s="5" t="str">
        <f t="shared" si="1097"/>
        <v/>
      </c>
      <c r="AE4604" s="12">
        <f t="shared" si="1104"/>
        <v>0</v>
      </c>
    </row>
    <row r="4605" spans="13:31">
      <c r="M4605" s="7">
        <f t="shared" si="1098"/>
        <v>0</v>
      </c>
      <c r="N4605" s="220" t="str">
        <f t="shared" si="1103"/>
        <v/>
      </c>
      <c r="O4605" s="7">
        <f t="shared" si="1099"/>
        <v>0</v>
      </c>
      <c r="P4605" s="7" t="str">
        <f t="shared" si="1100"/>
        <v/>
      </c>
      <c r="Q4605" s="7" t="str">
        <f t="shared" si="1101"/>
        <v/>
      </c>
      <c r="R4605" s="7" t="str">
        <f t="shared" si="1102"/>
        <v/>
      </c>
      <c r="S4605" s="7" t="str">
        <f t="shared" si="1092"/>
        <v/>
      </c>
      <c r="T4605" s="7" t="str">
        <f t="shared" si="1093"/>
        <v/>
      </c>
      <c r="X4605" s="154">
        <f t="shared" si="1094"/>
        <v>0</v>
      </c>
      <c r="AB4605" t="str">
        <f t="shared" si="1095"/>
        <v/>
      </c>
      <c r="AC4605" s="5" t="str">
        <f t="shared" si="1096"/>
        <v/>
      </c>
      <c r="AD4605" s="5" t="str">
        <f t="shared" si="1097"/>
        <v/>
      </c>
      <c r="AE4605" s="12">
        <f t="shared" si="1104"/>
        <v>0</v>
      </c>
    </row>
    <row r="4606" spans="13:31">
      <c r="M4606" s="7">
        <f t="shared" si="1098"/>
        <v>0</v>
      </c>
      <c r="N4606" s="220" t="str">
        <f t="shared" si="1103"/>
        <v/>
      </c>
      <c r="O4606" s="7">
        <f t="shared" si="1099"/>
        <v>0</v>
      </c>
      <c r="P4606" s="7" t="str">
        <f t="shared" si="1100"/>
        <v/>
      </c>
      <c r="Q4606" s="7" t="str">
        <f t="shared" si="1101"/>
        <v/>
      </c>
      <c r="R4606" s="7" t="str">
        <f t="shared" si="1102"/>
        <v/>
      </c>
      <c r="S4606" s="7" t="str">
        <f t="shared" si="1092"/>
        <v/>
      </c>
      <c r="T4606" s="7" t="str">
        <f t="shared" si="1093"/>
        <v/>
      </c>
      <c r="X4606" s="153">
        <f t="shared" si="1094"/>
        <v>0</v>
      </c>
      <c r="AB4606" t="str">
        <f t="shared" si="1095"/>
        <v/>
      </c>
      <c r="AC4606" s="5" t="str">
        <f t="shared" si="1096"/>
        <v/>
      </c>
      <c r="AD4606" s="5" t="str">
        <f t="shared" si="1097"/>
        <v/>
      </c>
      <c r="AE4606" s="12">
        <f t="shared" si="1104"/>
        <v>0</v>
      </c>
    </row>
    <row r="4607" spans="13:31">
      <c r="M4607" s="7">
        <f t="shared" si="1098"/>
        <v>0</v>
      </c>
      <c r="N4607" s="220" t="str">
        <f t="shared" si="1103"/>
        <v/>
      </c>
      <c r="O4607" s="7">
        <f t="shared" si="1099"/>
        <v>0</v>
      </c>
      <c r="P4607" s="7" t="str">
        <f t="shared" si="1100"/>
        <v/>
      </c>
      <c r="Q4607" s="7" t="str">
        <f t="shared" si="1101"/>
        <v/>
      </c>
      <c r="R4607" s="7" t="str">
        <f t="shared" si="1102"/>
        <v/>
      </c>
      <c r="S4607" s="7" t="str">
        <f t="shared" si="1092"/>
        <v/>
      </c>
      <c r="T4607" s="7" t="str">
        <f t="shared" si="1093"/>
        <v/>
      </c>
      <c r="X4607" s="154">
        <f t="shared" si="1094"/>
        <v>0</v>
      </c>
      <c r="AB4607" t="str">
        <f t="shared" si="1095"/>
        <v/>
      </c>
      <c r="AC4607" s="5" t="str">
        <f t="shared" si="1096"/>
        <v/>
      </c>
      <c r="AD4607" s="5" t="str">
        <f t="shared" si="1097"/>
        <v/>
      </c>
      <c r="AE4607" s="12">
        <f t="shared" si="1104"/>
        <v>0</v>
      </c>
    </row>
    <row r="4608" spans="13:31">
      <c r="M4608" s="7">
        <f t="shared" si="1098"/>
        <v>0</v>
      </c>
      <c r="N4608" s="220" t="str">
        <f t="shared" si="1103"/>
        <v/>
      </c>
      <c r="O4608" s="7">
        <f t="shared" si="1099"/>
        <v>0</v>
      </c>
      <c r="P4608" s="7" t="str">
        <f t="shared" si="1100"/>
        <v/>
      </c>
      <c r="Q4608" s="7" t="str">
        <f t="shared" si="1101"/>
        <v/>
      </c>
      <c r="R4608" s="7" t="str">
        <f t="shared" si="1102"/>
        <v/>
      </c>
      <c r="S4608" s="7" t="str">
        <f t="shared" si="1092"/>
        <v/>
      </c>
      <c r="T4608" s="7" t="str">
        <f t="shared" si="1093"/>
        <v/>
      </c>
      <c r="X4608" s="153">
        <f t="shared" si="1094"/>
        <v>0</v>
      </c>
      <c r="AB4608" t="str">
        <f t="shared" si="1095"/>
        <v/>
      </c>
      <c r="AC4608" s="5" t="str">
        <f t="shared" si="1096"/>
        <v/>
      </c>
      <c r="AD4608" s="5" t="str">
        <f t="shared" si="1097"/>
        <v/>
      </c>
      <c r="AE4608" s="12">
        <f t="shared" si="1104"/>
        <v>0</v>
      </c>
    </row>
    <row r="4609" spans="13:31">
      <c r="M4609" s="7">
        <f t="shared" si="1098"/>
        <v>0</v>
      </c>
      <c r="N4609" s="220" t="str">
        <f t="shared" si="1103"/>
        <v/>
      </c>
      <c r="O4609" s="7">
        <f t="shared" si="1099"/>
        <v>0</v>
      </c>
      <c r="P4609" s="7" t="str">
        <f t="shared" si="1100"/>
        <v/>
      </c>
      <c r="Q4609" s="7" t="str">
        <f t="shared" si="1101"/>
        <v/>
      </c>
      <c r="R4609" s="7" t="str">
        <f t="shared" si="1102"/>
        <v/>
      </c>
      <c r="S4609" s="7" t="str">
        <f t="shared" si="1092"/>
        <v/>
      </c>
      <c r="T4609" s="7" t="str">
        <f t="shared" si="1093"/>
        <v/>
      </c>
      <c r="X4609" s="154">
        <f t="shared" si="1094"/>
        <v>0</v>
      </c>
      <c r="AB4609" t="str">
        <f t="shared" si="1095"/>
        <v/>
      </c>
      <c r="AC4609" s="5" t="str">
        <f t="shared" si="1096"/>
        <v/>
      </c>
      <c r="AD4609" s="5" t="str">
        <f t="shared" si="1097"/>
        <v/>
      </c>
      <c r="AE4609" s="12">
        <f t="shared" si="1104"/>
        <v>0</v>
      </c>
    </row>
    <row r="4610" spans="13:31">
      <c r="M4610" s="7">
        <f t="shared" si="1098"/>
        <v>0</v>
      </c>
      <c r="N4610" s="220" t="str">
        <f t="shared" si="1103"/>
        <v/>
      </c>
      <c r="O4610" s="7">
        <f t="shared" si="1099"/>
        <v>0</v>
      </c>
      <c r="P4610" s="7" t="str">
        <f t="shared" si="1100"/>
        <v/>
      </c>
      <c r="Q4610" s="7" t="str">
        <f t="shared" si="1101"/>
        <v/>
      </c>
      <c r="R4610" s="7" t="str">
        <f t="shared" si="1102"/>
        <v/>
      </c>
      <c r="S4610" s="7" t="str">
        <f t="shared" si="1092"/>
        <v/>
      </c>
      <c r="T4610" s="7" t="str">
        <f t="shared" si="1093"/>
        <v/>
      </c>
      <c r="X4610" s="153">
        <f t="shared" si="1094"/>
        <v>0</v>
      </c>
      <c r="AB4610" t="str">
        <f t="shared" si="1095"/>
        <v/>
      </c>
      <c r="AC4610" s="5" t="str">
        <f t="shared" si="1096"/>
        <v/>
      </c>
      <c r="AD4610" s="5" t="str">
        <f t="shared" si="1097"/>
        <v/>
      </c>
      <c r="AE4610" s="12">
        <f t="shared" si="1104"/>
        <v>0</v>
      </c>
    </row>
    <row r="4611" spans="13:31">
      <c r="M4611" s="7">
        <f t="shared" si="1098"/>
        <v>0</v>
      </c>
      <c r="N4611" s="220" t="str">
        <f t="shared" si="1103"/>
        <v/>
      </c>
      <c r="O4611" s="7">
        <f t="shared" si="1099"/>
        <v>0</v>
      </c>
      <c r="P4611" s="7" t="str">
        <f t="shared" si="1100"/>
        <v/>
      </c>
      <c r="Q4611" s="7" t="str">
        <f t="shared" si="1101"/>
        <v/>
      </c>
      <c r="R4611" s="7" t="str">
        <f t="shared" si="1102"/>
        <v/>
      </c>
      <c r="S4611" s="7" t="str">
        <f t="shared" ref="S4611:S4674" si="1105">IFERROR(IF(N4611&lt;0,-O4611,""),"")</f>
        <v/>
      </c>
      <c r="T4611" s="7" t="str">
        <f t="shared" ref="T4611:T4674" si="1106">IFERROR(IF(AND(K4611&lt;&gt;"",H4611&lt;&gt;"",K4611=H4611),L4611,""),"")</f>
        <v/>
      </c>
      <c r="X4611" s="154">
        <f t="shared" ref="X4611:X4674" si="1107">IFERROR(IF(H4611="",K4611*J4611,W4611*V4611),"")</f>
        <v>0</v>
      </c>
      <c r="AB4611" t="str">
        <f t="shared" ref="AB4611:AB4674" si="1108">IF(C4611=0,"",C4611)</f>
        <v/>
      </c>
      <c r="AC4611" s="5" t="str">
        <f t="shared" ref="AC4611:AC4674" si="1109">IF(D4611=0,"",D4611)</f>
        <v/>
      </c>
      <c r="AD4611" s="5" t="str">
        <f t="shared" ref="AD4611:AD4674" si="1110">IF(F4611=0,"",F4611)</f>
        <v/>
      </c>
      <c r="AE4611" s="12">
        <f t="shared" si="1104"/>
        <v>0</v>
      </c>
    </row>
    <row r="4612" spans="13:31">
      <c r="M4612" s="7">
        <f t="shared" ref="M4612:M4675" si="1111">IFERROR(K4612-H4612,"")</f>
        <v>0</v>
      </c>
      <c r="N4612" s="220" t="str">
        <f t="shared" si="1103"/>
        <v/>
      </c>
      <c r="O4612" s="7">
        <f t="shared" ref="O4612:O4675" si="1112">IFERROR(M4612*J4612,"")</f>
        <v>0</v>
      </c>
      <c r="P4612" s="7" t="str">
        <f t="shared" ref="P4612:P4675" si="1113">IFERROR(IF(N4612&gt;5%,O4612*((N4612-5%)/N4612),""),"")</f>
        <v/>
      </c>
      <c r="Q4612" s="7" t="str">
        <f t="shared" ref="Q4612:Q4675" si="1114">IFERROR(IF(N4612&gt;0,O4612*(MIN(N4612,5%)/N4612),""),"")</f>
        <v/>
      </c>
      <c r="R4612" s="7" t="str">
        <f t="shared" ref="R4612:R4675" si="1115">IFERROR(IF(AND(K4612&gt;0,H4612="",L4612&lt;&gt;0),L4612,""),"")</f>
        <v/>
      </c>
      <c r="S4612" s="7" t="str">
        <f t="shared" si="1105"/>
        <v/>
      </c>
      <c r="T4612" s="7" t="str">
        <f t="shared" si="1106"/>
        <v/>
      </c>
      <c r="X4612" s="153">
        <f t="shared" si="1107"/>
        <v>0</v>
      </c>
      <c r="AB4612" t="str">
        <f t="shared" si="1108"/>
        <v/>
      </c>
      <c r="AC4612" s="5" t="str">
        <f t="shared" si="1109"/>
        <v/>
      </c>
      <c r="AD4612" s="5" t="str">
        <f t="shared" si="1110"/>
        <v/>
      </c>
      <c r="AE4612" s="12">
        <f t="shared" si="1104"/>
        <v>0</v>
      </c>
    </row>
    <row r="4613" spans="13:31">
      <c r="M4613" s="7">
        <f t="shared" si="1111"/>
        <v>0</v>
      </c>
      <c r="N4613" s="220" t="str">
        <f t="shared" ref="N4613:N4676" si="1116">IFERROR(M4613/H4613,"")</f>
        <v/>
      </c>
      <c r="O4613" s="7">
        <f t="shared" si="1112"/>
        <v>0</v>
      </c>
      <c r="P4613" s="7" t="str">
        <f t="shared" si="1113"/>
        <v/>
      </c>
      <c r="Q4613" s="7" t="str">
        <f t="shared" si="1114"/>
        <v/>
      </c>
      <c r="R4613" s="7" t="str">
        <f t="shared" si="1115"/>
        <v/>
      </c>
      <c r="S4613" s="7" t="str">
        <f t="shared" si="1105"/>
        <v/>
      </c>
      <c r="T4613" s="7" t="str">
        <f t="shared" si="1106"/>
        <v/>
      </c>
      <c r="X4613" s="154">
        <f t="shared" si="1107"/>
        <v>0</v>
      </c>
      <c r="AB4613" t="str">
        <f t="shared" si="1108"/>
        <v/>
      </c>
      <c r="AC4613" s="5" t="str">
        <f t="shared" si="1109"/>
        <v/>
      </c>
      <c r="AD4613" s="5" t="str">
        <f t="shared" si="1110"/>
        <v/>
      </c>
      <c r="AE4613" s="12">
        <f t="shared" si="1104"/>
        <v>0</v>
      </c>
    </row>
    <row r="4614" spans="13:31">
      <c r="M4614" s="7">
        <f t="shared" si="1111"/>
        <v>0</v>
      </c>
      <c r="N4614" s="220" t="str">
        <f t="shared" si="1116"/>
        <v/>
      </c>
      <c r="O4614" s="7">
        <f t="shared" si="1112"/>
        <v>0</v>
      </c>
      <c r="P4614" s="7" t="str">
        <f t="shared" si="1113"/>
        <v/>
      </c>
      <c r="Q4614" s="7" t="str">
        <f t="shared" si="1114"/>
        <v/>
      </c>
      <c r="R4614" s="7" t="str">
        <f t="shared" si="1115"/>
        <v/>
      </c>
      <c r="S4614" s="7" t="str">
        <f t="shared" si="1105"/>
        <v/>
      </c>
      <c r="T4614" s="7" t="str">
        <f t="shared" si="1106"/>
        <v/>
      </c>
      <c r="X4614" s="153">
        <f t="shared" si="1107"/>
        <v>0</v>
      </c>
      <c r="AB4614" t="str">
        <f t="shared" si="1108"/>
        <v/>
      </c>
      <c r="AC4614" s="5" t="str">
        <f t="shared" si="1109"/>
        <v/>
      </c>
      <c r="AD4614" s="5" t="str">
        <f t="shared" si="1110"/>
        <v/>
      </c>
      <c r="AE4614" s="12">
        <f t="shared" si="1104"/>
        <v>0</v>
      </c>
    </row>
    <row r="4615" spans="13:31">
      <c r="M4615" s="7">
        <f t="shared" si="1111"/>
        <v>0</v>
      </c>
      <c r="N4615" s="220" t="str">
        <f t="shared" si="1116"/>
        <v/>
      </c>
      <c r="O4615" s="7">
        <f t="shared" si="1112"/>
        <v>0</v>
      </c>
      <c r="P4615" s="7" t="str">
        <f t="shared" si="1113"/>
        <v/>
      </c>
      <c r="Q4615" s="7" t="str">
        <f t="shared" si="1114"/>
        <v/>
      </c>
      <c r="R4615" s="7" t="str">
        <f t="shared" si="1115"/>
        <v/>
      </c>
      <c r="S4615" s="7" t="str">
        <f t="shared" si="1105"/>
        <v/>
      </c>
      <c r="T4615" s="7" t="str">
        <f t="shared" si="1106"/>
        <v/>
      </c>
      <c r="X4615" s="154">
        <f t="shared" si="1107"/>
        <v>0</v>
      </c>
      <c r="AB4615" t="str">
        <f t="shared" si="1108"/>
        <v/>
      </c>
      <c r="AC4615" s="5" t="str">
        <f t="shared" si="1109"/>
        <v/>
      </c>
      <c r="AD4615" s="5" t="str">
        <f t="shared" si="1110"/>
        <v/>
      </c>
      <c r="AE4615" s="12">
        <f t="shared" si="1104"/>
        <v>0</v>
      </c>
    </row>
    <row r="4616" spans="13:31">
      <c r="M4616" s="7">
        <f t="shared" si="1111"/>
        <v>0</v>
      </c>
      <c r="N4616" s="220" t="str">
        <f t="shared" si="1116"/>
        <v/>
      </c>
      <c r="O4616" s="7">
        <f t="shared" si="1112"/>
        <v>0</v>
      </c>
      <c r="P4616" s="7" t="str">
        <f t="shared" si="1113"/>
        <v/>
      </c>
      <c r="Q4616" s="7" t="str">
        <f t="shared" si="1114"/>
        <v/>
      </c>
      <c r="R4616" s="7" t="str">
        <f t="shared" si="1115"/>
        <v/>
      </c>
      <c r="S4616" s="7" t="str">
        <f t="shared" si="1105"/>
        <v/>
      </c>
      <c r="T4616" s="7" t="str">
        <f t="shared" si="1106"/>
        <v/>
      </c>
      <c r="X4616" s="153">
        <f t="shared" si="1107"/>
        <v>0</v>
      </c>
      <c r="AB4616" t="str">
        <f t="shared" si="1108"/>
        <v/>
      </c>
      <c r="AC4616" s="5" t="str">
        <f t="shared" si="1109"/>
        <v/>
      </c>
      <c r="AD4616" s="5" t="str">
        <f t="shared" si="1110"/>
        <v/>
      </c>
      <c r="AE4616" s="12">
        <f t="shared" si="1104"/>
        <v>0</v>
      </c>
    </row>
    <row r="4617" spans="13:31">
      <c r="M4617" s="7">
        <f t="shared" si="1111"/>
        <v>0</v>
      </c>
      <c r="N4617" s="220" t="str">
        <f t="shared" si="1116"/>
        <v/>
      </c>
      <c r="O4617" s="7">
        <f t="shared" si="1112"/>
        <v>0</v>
      </c>
      <c r="P4617" s="7" t="str">
        <f t="shared" si="1113"/>
        <v/>
      </c>
      <c r="Q4617" s="7" t="str">
        <f t="shared" si="1114"/>
        <v/>
      </c>
      <c r="R4617" s="7" t="str">
        <f t="shared" si="1115"/>
        <v/>
      </c>
      <c r="S4617" s="7" t="str">
        <f t="shared" si="1105"/>
        <v/>
      </c>
      <c r="T4617" s="7" t="str">
        <f t="shared" si="1106"/>
        <v/>
      </c>
      <c r="X4617" s="154">
        <f t="shared" si="1107"/>
        <v>0</v>
      </c>
      <c r="AB4617" t="str">
        <f t="shared" si="1108"/>
        <v/>
      </c>
      <c r="AC4617" s="5" t="str">
        <f t="shared" si="1109"/>
        <v/>
      </c>
      <c r="AD4617" s="5" t="str">
        <f t="shared" si="1110"/>
        <v/>
      </c>
      <c r="AE4617" s="12">
        <f t="shared" si="1104"/>
        <v>0</v>
      </c>
    </row>
    <row r="4618" spans="13:31">
      <c r="M4618" s="7">
        <f t="shared" si="1111"/>
        <v>0</v>
      </c>
      <c r="N4618" s="220" t="str">
        <f t="shared" si="1116"/>
        <v/>
      </c>
      <c r="O4618" s="7">
        <f t="shared" si="1112"/>
        <v>0</v>
      </c>
      <c r="P4618" s="7" t="str">
        <f t="shared" si="1113"/>
        <v/>
      </c>
      <c r="Q4618" s="7" t="str">
        <f t="shared" si="1114"/>
        <v/>
      </c>
      <c r="R4618" s="7" t="str">
        <f t="shared" si="1115"/>
        <v/>
      </c>
      <c r="S4618" s="7" t="str">
        <f t="shared" si="1105"/>
        <v/>
      </c>
      <c r="T4618" s="7" t="str">
        <f t="shared" si="1106"/>
        <v/>
      </c>
      <c r="X4618" s="153">
        <f t="shared" si="1107"/>
        <v>0</v>
      </c>
      <c r="AB4618" t="str">
        <f t="shared" si="1108"/>
        <v/>
      </c>
      <c r="AC4618" s="5" t="str">
        <f t="shared" si="1109"/>
        <v/>
      </c>
      <c r="AD4618" s="5" t="str">
        <f t="shared" si="1110"/>
        <v/>
      </c>
      <c r="AE4618" s="12">
        <f t="shared" si="1104"/>
        <v>0</v>
      </c>
    </row>
    <row r="4619" spans="13:31">
      <c r="M4619" s="7">
        <f t="shared" si="1111"/>
        <v>0</v>
      </c>
      <c r="N4619" s="220" t="str">
        <f t="shared" si="1116"/>
        <v/>
      </c>
      <c r="O4619" s="7">
        <f t="shared" si="1112"/>
        <v>0</v>
      </c>
      <c r="P4619" s="7" t="str">
        <f t="shared" si="1113"/>
        <v/>
      </c>
      <c r="Q4619" s="7" t="str">
        <f t="shared" si="1114"/>
        <v/>
      </c>
      <c r="R4619" s="7" t="str">
        <f t="shared" si="1115"/>
        <v/>
      </c>
      <c r="S4619" s="7" t="str">
        <f t="shared" si="1105"/>
        <v/>
      </c>
      <c r="T4619" s="7" t="str">
        <f t="shared" si="1106"/>
        <v/>
      </c>
      <c r="X4619" s="154">
        <f t="shared" si="1107"/>
        <v>0</v>
      </c>
      <c r="AB4619" t="str">
        <f t="shared" si="1108"/>
        <v/>
      </c>
      <c r="AC4619" s="5" t="str">
        <f t="shared" si="1109"/>
        <v/>
      </c>
      <c r="AD4619" s="5" t="str">
        <f t="shared" si="1110"/>
        <v/>
      </c>
      <c r="AE4619" s="12">
        <f t="shared" si="1104"/>
        <v>0</v>
      </c>
    </row>
    <row r="4620" spans="13:31">
      <c r="M4620" s="7">
        <f t="shared" si="1111"/>
        <v>0</v>
      </c>
      <c r="N4620" s="220" t="str">
        <f t="shared" si="1116"/>
        <v/>
      </c>
      <c r="O4620" s="7">
        <f t="shared" si="1112"/>
        <v>0</v>
      </c>
      <c r="P4620" s="7" t="str">
        <f t="shared" si="1113"/>
        <v/>
      </c>
      <c r="Q4620" s="7" t="str">
        <f t="shared" si="1114"/>
        <v/>
      </c>
      <c r="R4620" s="7" t="str">
        <f t="shared" si="1115"/>
        <v/>
      </c>
      <c r="S4620" s="7" t="str">
        <f t="shared" si="1105"/>
        <v/>
      </c>
      <c r="T4620" s="7" t="str">
        <f t="shared" si="1106"/>
        <v/>
      </c>
      <c r="X4620" s="153">
        <f t="shared" si="1107"/>
        <v>0</v>
      </c>
      <c r="AB4620" t="str">
        <f t="shared" si="1108"/>
        <v/>
      </c>
      <c r="AC4620" s="5" t="str">
        <f t="shared" si="1109"/>
        <v/>
      </c>
      <c r="AD4620" s="5" t="str">
        <f t="shared" si="1110"/>
        <v/>
      </c>
      <c r="AE4620" s="12">
        <f t="shared" si="1104"/>
        <v>0</v>
      </c>
    </row>
    <row r="4621" spans="13:31">
      <c r="M4621" s="7">
        <f t="shared" si="1111"/>
        <v>0</v>
      </c>
      <c r="N4621" s="220" t="str">
        <f t="shared" si="1116"/>
        <v/>
      </c>
      <c r="O4621" s="7">
        <f t="shared" si="1112"/>
        <v>0</v>
      </c>
      <c r="P4621" s="7" t="str">
        <f t="shared" si="1113"/>
        <v/>
      </c>
      <c r="Q4621" s="7" t="str">
        <f t="shared" si="1114"/>
        <v/>
      </c>
      <c r="R4621" s="7" t="str">
        <f t="shared" si="1115"/>
        <v/>
      </c>
      <c r="S4621" s="7" t="str">
        <f t="shared" si="1105"/>
        <v/>
      </c>
      <c r="T4621" s="7" t="str">
        <f t="shared" si="1106"/>
        <v/>
      </c>
      <c r="X4621" s="154">
        <f t="shared" si="1107"/>
        <v>0</v>
      </c>
      <c r="AB4621" t="str">
        <f t="shared" si="1108"/>
        <v/>
      </c>
      <c r="AC4621" s="5" t="str">
        <f t="shared" si="1109"/>
        <v/>
      </c>
      <c r="AD4621" s="5" t="str">
        <f t="shared" si="1110"/>
        <v/>
      </c>
      <c r="AE4621" s="12">
        <f t="shared" si="1104"/>
        <v>0</v>
      </c>
    </row>
    <row r="4622" spans="13:31">
      <c r="M4622" s="7">
        <f t="shared" si="1111"/>
        <v>0</v>
      </c>
      <c r="N4622" s="220" t="str">
        <f t="shared" si="1116"/>
        <v/>
      </c>
      <c r="O4622" s="7">
        <f t="shared" si="1112"/>
        <v>0</v>
      </c>
      <c r="P4622" s="7" t="str">
        <f t="shared" si="1113"/>
        <v/>
      </c>
      <c r="Q4622" s="7" t="str">
        <f t="shared" si="1114"/>
        <v/>
      </c>
      <c r="R4622" s="7" t="str">
        <f t="shared" si="1115"/>
        <v/>
      </c>
      <c r="S4622" s="7" t="str">
        <f t="shared" si="1105"/>
        <v/>
      </c>
      <c r="T4622" s="7" t="str">
        <f t="shared" si="1106"/>
        <v/>
      </c>
      <c r="X4622" s="153">
        <f t="shared" si="1107"/>
        <v>0</v>
      </c>
      <c r="AB4622" t="str">
        <f t="shared" si="1108"/>
        <v/>
      </c>
      <c r="AC4622" s="5" t="str">
        <f t="shared" si="1109"/>
        <v/>
      </c>
      <c r="AD4622" s="5" t="str">
        <f t="shared" si="1110"/>
        <v/>
      </c>
      <c r="AE4622" s="12">
        <f t="shared" si="1104"/>
        <v>0</v>
      </c>
    </row>
    <row r="4623" spans="13:31">
      <c r="M4623" s="7">
        <f t="shared" si="1111"/>
        <v>0</v>
      </c>
      <c r="N4623" s="220" t="str">
        <f t="shared" si="1116"/>
        <v/>
      </c>
      <c r="O4623" s="7">
        <f t="shared" si="1112"/>
        <v>0</v>
      </c>
      <c r="P4623" s="7" t="str">
        <f t="shared" si="1113"/>
        <v/>
      </c>
      <c r="Q4623" s="7" t="str">
        <f t="shared" si="1114"/>
        <v/>
      </c>
      <c r="R4623" s="7" t="str">
        <f t="shared" si="1115"/>
        <v/>
      </c>
      <c r="S4623" s="7" t="str">
        <f t="shared" si="1105"/>
        <v/>
      </c>
      <c r="T4623" s="7" t="str">
        <f t="shared" si="1106"/>
        <v/>
      </c>
      <c r="X4623" s="154">
        <f t="shared" si="1107"/>
        <v>0</v>
      </c>
      <c r="AB4623" t="str">
        <f t="shared" si="1108"/>
        <v/>
      </c>
      <c r="AC4623" s="5" t="str">
        <f t="shared" si="1109"/>
        <v/>
      </c>
      <c r="AD4623" s="5" t="str">
        <f t="shared" si="1110"/>
        <v/>
      </c>
      <c r="AE4623" s="12">
        <f t="shared" si="1104"/>
        <v>0</v>
      </c>
    </row>
    <row r="4624" spans="13:31">
      <c r="M4624" s="7">
        <f t="shared" si="1111"/>
        <v>0</v>
      </c>
      <c r="N4624" s="220" t="str">
        <f t="shared" si="1116"/>
        <v/>
      </c>
      <c r="O4624" s="7">
        <f t="shared" si="1112"/>
        <v>0</v>
      </c>
      <c r="P4624" s="7" t="str">
        <f t="shared" si="1113"/>
        <v/>
      </c>
      <c r="Q4624" s="7" t="str">
        <f t="shared" si="1114"/>
        <v/>
      </c>
      <c r="R4624" s="7" t="str">
        <f t="shared" si="1115"/>
        <v/>
      </c>
      <c r="S4624" s="7" t="str">
        <f t="shared" si="1105"/>
        <v/>
      </c>
      <c r="T4624" s="7" t="str">
        <f t="shared" si="1106"/>
        <v/>
      </c>
      <c r="X4624" s="153">
        <f t="shared" si="1107"/>
        <v>0</v>
      </c>
      <c r="AB4624" t="str">
        <f t="shared" si="1108"/>
        <v/>
      </c>
      <c r="AC4624" s="5" t="str">
        <f t="shared" si="1109"/>
        <v/>
      </c>
      <c r="AD4624" s="5" t="str">
        <f t="shared" si="1110"/>
        <v/>
      </c>
      <c r="AE4624" s="12">
        <f t="shared" si="1104"/>
        <v>0</v>
      </c>
    </row>
    <row r="4625" spans="13:31">
      <c r="M4625" s="7">
        <f t="shared" si="1111"/>
        <v>0</v>
      </c>
      <c r="N4625" s="220" t="str">
        <f t="shared" si="1116"/>
        <v/>
      </c>
      <c r="O4625" s="7">
        <f t="shared" si="1112"/>
        <v>0</v>
      </c>
      <c r="P4625" s="7" t="str">
        <f t="shared" si="1113"/>
        <v/>
      </c>
      <c r="Q4625" s="7" t="str">
        <f t="shared" si="1114"/>
        <v/>
      </c>
      <c r="R4625" s="7" t="str">
        <f t="shared" si="1115"/>
        <v/>
      </c>
      <c r="S4625" s="7" t="str">
        <f t="shared" si="1105"/>
        <v/>
      </c>
      <c r="T4625" s="7" t="str">
        <f t="shared" si="1106"/>
        <v/>
      </c>
      <c r="X4625" s="154">
        <f t="shared" si="1107"/>
        <v>0</v>
      </c>
      <c r="AB4625" t="str">
        <f t="shared" si="1108"/>
        <v/>
      </c>
      <c r="AC4625" s="5" t="str">
        <f t="shared" si="1109"/>
        <v/>
      </c>
      <c r="AD4625" s="5" t="str">
        <f t="shared" si="1110"/>
        <v/>
      </c>
      <c r="AE4625" s="12">
        <f t="shared" si="1104"/>
        <v>0</v>
      </c>
    </row>
    <row r="4626" spans="13:31">
      <c r="M4626" s="7">
        <f t="shared" si="1111"/>
        <v>0</v>
      </c>
      <c r="N4626" s="220" t="str">
        <f t="shared" si="1116"/>
        <v/>
      </c>
      <c r="O4626" s="7">
        <f t="shared" si="1112"/>
        <v>0</v>
      </c>
      <c r="P4626" s="7" t="str">
        <f t="shared" si="1113"/>
        <v/>
      </c>
      <c r="Q4626" s="7" t="str">
        <f t="shared" si="1114"/>
        <v/>
      </c>
      <c r="R4626" s="7" t="str">
        <f t="shared" si="1115"/>
        <v/>
      </c>
      <c r="S4626" s="7" t="str">
        <f t="shared" si="1105"/>
        <v/>
      </c>
      <c r="T4626" s="7" t="str">
        <f t="shared" si="1106"/>
        <v/>
      </c>
      <c r="X4626" s="153">
        <f t="shared" si="1107"/>
        <v>0</v>
      </c>
      <c r="AB4626" t="str">
        <f t="shared" si="1108"/>
        <v/>
      </c>
      <c r="AC4626" s="5" t="str">
        <f t="shared" si="1109"/>
        <v/>
      </c>
      <c r="AD4626" s="5" t="str">
        <f t="shared" si="1110"/>
        <v/>
      </c>
      <c r="AE4626" s="12">
        <f t="shared" si="1104"/>
        <v>0</v>
      </c>
    </row>
    <row r="4627" spans="13:31">
      <c r="M4627" s="7">
        <f t="shared" si="1111"/>
        <v>0</v>
      </c>
      <c r="N4627" s="220" t="str">
        <f t="shared" si="1116"/>
        <v/>
      </c>
      <c r="O4627" s="7">
        <f t="shared" si="1112"/>
        <v>0</v>
      </c>
      <c r="P4627" s="7" t="str">
        <f t="shared" si="1113"/>
        <v/>
      </c>
      <c r="Q4627" s="7" t="str">
        <f t="shared" si="1114"/>
        <v/>
      </c>
      <c r="R4627" s="7" t="str">
        <f t="shared" si="1115"/>
        <v/>
      </c>
      <c r="S4627" s="7" t="str">
        <f t="shared" si="1105"/>
        <v/>
      </c>
      <c r="T4627" s="7" t="str">
        <f t="shared" si="1106"/>
        <v/>
      </c>
      <c r="X4627" s="154">
        <f t="shared" si="1107"/>
        <v>0</v>
      </c>
      <c r="AB4627" t="str">
        <f t="shared" si="1108"/>
        <v/>
      </c>
      <c r="AC4627" s="5" t="str">
        <f t="shared" si="1109"/>
        <v/>
      </c>
      <c r="AD4627" s="5" t="str">
        <f t="shared" si="1110"/>
        <v/>
      </c>
      <c r="AE4627" s="12">
        <f t="shared" si="1104"/>
        <v>0</v>
      </c>
    </row>
    <row r="4628" spans="13:31">
      <c r="M4628" s="7">
        <f t="shared" si="1111"/>
        <v>0</v>
      </c>
      <c r="N4628" s="220" t="str">
        <f t="shared" si="1116"/>
        <v/>
      </c>
      <c r="O4628" s="7">
        <f t="shared" si="1112"/>
        <v>0</v>
      </c>
      <c r="P4628" s="7" t="str">
        <f t="shared" si="1113"/>
        <v/>
      </c>
      <c r="Q4628" s="7" t="str">
        <f t="shared" si="1114"/>
        <v/>
      </c>
      <c r="R4628" s="7" t="str">
        <f t="shared" si="1115"/>
        <v/>
      </c>
      <c r="S4628" s="7" t="str">
        <f t="shared" si="1105"/>
        <v/>
      </c>
      <c r="T4628" s="7" t="str">
        <f t="shared" si="1106"/>
        <v/>
      </c>
      <c r="X4628" s="153">
        <f t="shared" si="1107"/>
        <v>0</v>
      </c>
      <c r="AB4628" t="str">
        <f t="shared" si="1108"/>
        <v/>
      </c>
      <c r="AC4628" s="5" t="str">
        <f t="shared" si="1109"/>
        <v/>
      </c>
      <c r="AD4628" s="5" t="str">
        <f t="shared" si="1110"/>
        <v/>
      </c>
      <c r="AE4628" s="12">
        <f t="shared" si="1104"/>
        <v>0</v>
      </c>
    </row>
    <row r="4629" spans="13:31">
      <c r="M4629" s="7">
        <f t="shared" si="1111"/>
        <v>0</v>
      </c>
      <c r="N4629" s="220" t="str">
        <f t="shared" si="1116"/>
        <v/>
      </c>
      <c r="O4629" s="7">
        <f t="shared" si="1112"/>
        <v>0</v>
      </c>
      <c r="P4629" s="7" t="str">
        <f t="shared" si="1113"/>
        <v/>
      </c>
      <c r="Q4629" s="7" t="str">
        <f t="shared" si="1114"/>
        <v/>
      </c>
      <c r="R4629" s="7" t="str">
        <f t="shared" si="1115"/>
        <v/>
      </c>
      <c r="S4629" s="7" t="str">
        <f t="shared" si="1105"/>
        <v/>
      </c>
      <c r="T4629" s="7" t="str">
        <f t="shared" si="1106"/>
        <v/>
      </c>
      <c r="X4629" s="154">
        <f t="shared" si="1107"/>
        <v>0</v>
      </c>
      <c r="AB4629" t="str">
        <f t="shared" si="1108"/>
        <v/>
      </c>
      <c r="AC4629" s="5" t="str">
        <f t="shared" si="1109"/>
        <v/>
      </c>
      <c r="AD4629" s="5" t="str">
        <f t="shared" si="1110"/>
        <v/>
      </c>
      <c r="AE4629" s="12">
        <f t="shared" si="1104"/>
        <v>0</v>
      </c>
    </row>
    <row r="4630" spans="13:31">
      <c r="M4630" s="7">
        <f t="shared" si="1111"/>
        <v>0</v>
      </c>
      <c r="N4630" s="220" t="str">
        <f t="shared" si="1116"/>
        <v/>
      </c>
      <c r="O4630" s="7">
        <f t="shared" si="1112"/>
        <v>0</v>
      </c>
      <c r="P4630" s="7" t="str">
        <f t="shared" si="1113"/>
        <v/>
      </c>
      <c r="Q4630" s="7" t="str">
        <f t="shared" si="1114"/>
        <v/>
      </c>
      <c r="R4630" s="7" t="str">
        <f t="shared" si="1115"/>
        <v/>
      </c>
      <c r="S4630" s="7" t="str">
        <f t="shared" si="1105"/>
        <v/>
      </c>
      <c r="T4630" s="7" t="str">
        <f t="shared" si="1106"/>
        <v/>
      </c>
      <c r="X4630" s="153">
        <f t="shared" si="1107"/>
        <v>0</v>
      </c>
      <c r="AB4630" t="str">
        <f t="shared" si="1108"/>
        <v/>
      </c>
      <c r="AC4630" s="5" t="str">
        <f t="shared" si="1109"/>
        <v/>
      </c>
      <c r="AD4630" s="5" t="str">
        <f t="shared" si="1110"/>
        <v/>
      </c>
      <c r="AE4630" s="12">
        <f t="shared" si="1104"/>
        <v>0</v>
      </c>
    </row>
    <row r="4631" spans="13:31">
      <c r="M4631" s="7">
        <f t="shared" si="1111"/>
        <v>0</v>
      </c>
      <c r="N4631" s="220" t="str">
        <f t="shared" si="1116"/>
        <v/>
      </c>
      <c r="O4631" s="7">
        <f t="shared" si="1112"/>
        <v>0</v>
      </c>
      <c r="P4631" s="7" t="str">
        <f t="shared" si="1113"/>
        <v/>
      </c>
      <c r="Q4631" s="7" t="str">
        <f t="shared" si="1114"/>
        <v/>
      </c>
      <c r="R4631" s="7" t="str">
        <f t="shared" si="1115"/>
        <v/>
      </c>
      <c r="S4631" s="7" t="str">
        <f t="shared" si="1105"/>
        <v/>
      </c>
      <c r="T4631" s="7" t="str">
        <f t="shared" si="1106"/>
        <v/>
      </c>
      <c r="X4631" s="154">
        <f t="shared" si="1107"/>
        <v>0</v>
      </c>
      <c r="AB4631" t="str">
        <f t="shared" si="1108"/>
        <v/>
      </c>
      <c r="AC4631" s="5" t="str">
        <f t="shared" si="1109"/>
        <v/>
      </c>
      <c r="AD4631" s="5" t="str">
        <f t="shared" si="1110"/>
        <v/>
      </c>
      <c r="AE4631" s="12">
        <f t="shared" si="1104"/>
        <v>0</v>
      </c>
    </row>
    <row r="4632" spans="13:31">
      <c r="M4632" s="7">
        <f t="shared" si="1111"/>
        <v>0</v>
      </c>
      <c r="N4632" s="220" t="str">
        <f t="shared" si="1116"/>
        <v/>
      </c>
      <c r="O4632" s="7">
        <f t="shared" si="1112"/>
        <v>0</v>
      </c>
      <c r="P4632" s="7" t="str">
        <f t="shared" si="1113"/>
        <v/>
      </c>
      <c r="Q4632" s="7" t="str">
        <f t="shared" si="1114"/>
        <v/>
      </c>
      <c r="R4632" s="7" t="str">
        <f t="shared" si="1115"/>
        <v/>
      </c>
      <c r="S4632" s="7" t="str">
        <f t="shared" si="1105"/>
        <v/>
      </c>
      <c r="T4632" s="7" t="str">
        <f t="shared" si="1106"/>
        <v/>
      </c>
      <c r="X4632" s="153">
        <f t="shared" si="1107"/>
        <v>0</v>
      </c>
      <c r="AB4632" t="str">
        <f t="shared" si="1108"/>
        <v/>
      </c>
      <c r="AC4632" s="5" t="str">
        <f t="shared" si="1109"/>
        <v/>
      </c>
      <c r="AD4632" s="5" t="str">
        <f t="shared" si="1110"/>
        <v/>
      </c>
      <c r="AE4632" s="12">
        <f t="shared" si="1104"/>
        <v>0</v>
      </c>
    </row>
    <row r="4633" spans="13:31">
      <c r="M4633" s="7">
        <f t="shared" si="1111"/>
        <v>0</v>
      </c>
      <c r="N4633" s="220" t="str">
        <f t="shared" si="1116"/>
        <v/>
      </c>
      <c r="O4633" s="7">
        <f t="shared" si="1112"/>
        <v>0</v>
      </c>
      <c r="P4633" s="7" t="str">
        <f t="shared" si="1113"/>
        <v/>
      </c>
      <c r="Q4633" s="7" t="str">
        <f t="shared" si="1114"/>
        <v/>
      </c>
      <c r="R4633" s="7" t="str">
        <f t="shared" si="1115"/>
        <v/>
      </c>
      <c r="S4633" s="7" t="str">
        <f t="shared" si="1105"/>
        <v/>
      </c>
      <c r="T4633" s="7" t="str">
        <f t="shared" si="1106"/>
        <v/>
      </c>
      <c r="X4633" s="154">
        <f t="shared" si="1107"/>
        <v>0</v>
      </c>
      <c r="AB4633" t="str">
        <f t="shared" si="1108"/>
        <v/>
      </c>
      <c r="AC4633" s="5" t="str">
        <f t="shared" si="1109"/>
        <v/>
      </c>
      <c r="AD4633" s="5" t="str">
        <f t="shared" si="1110"/>
        <v/>
      </c>
      <c r="AE4633" s="12">
        <f t="shared" si="1104"/>
        <v>0</v>
      </c>
    </row>
    <row r="4634" spans="13:31">
      <c r="M4634" s="7">
        <f t="shared" si="1111"/>
        <v>0</v>
      </c>
      <c r="N4634" s="220" t="str">
        <f t="shared" si="1116"/>
        <v/>
      </c>
      <c r="O4634" s="7">
        <f t="shared" si="1112"/>
        <v>0</v>
      </c>
      <c r="P4634" s="7" t="str">
        <f t="shared" si="1113"/>
        <v/>
      </c>
      <c r="Q4634" s="7" t="str">
        <f t="shared" si="1114"/>
        <v/>
      </c>
      <c r="R4634" s="7" t="str">
        <f t="shared" si="1115"/>
        <v/>
      </c>
      <c r="S4634" s="7" t="str">
        <f t="shared" si="1105"/>
        <v/>
      </c>
      <c r="T4634" s="7" t="str">
        <f t="shared" si="1106"/>
        <v/>
      </c>
      <c r="X4634" s="153">
        <f t="shared" si="1107"/>
        <v>0</v>
      </c>
      <c r="AB4634" t="str">
        <f t="shared" si="1108"/>
        <v/>
      </c>
      <c r="AC4634" s="5" t="str">
        <f t="shared" si="1109"/>
        <v/>
      </c>
      <c r="AD4634" s="5" t="str">
        <f t="shared" si="1110"/>
        <v/>
      </c>
      <c r="AE4634" s="12">
        <f t="shared" si="1104"/>
        <v>0</v>
      </c>
    </row>
    <row r="4635" spans="13:31">
      <c r="M4635" s="7">
        <f t="shared" si="1111"/>
        <v>0</v>
      </c>
      <c r="N4635" s="220" t="str">
        <f t="shared" si="1116"/>
        <v/>
      </c>
      <c r="O4635" s="7">
        <f t="shared" si="1112"/>
        <v>0</v>
      </c>
      <c r="P4635" s="7" t="str">
        <f t="shared" si="1113"/>
        <v/>
      </c>
      <c r="Q4635" s="7" t="str">
        <f t="shared" si="1114"/>
        <v/>
      </c>
      <c r="R4635" s="7" t="str">
        <f t="shared" si="1115"/>
        <v/>
      </c>
      <c r="S4635" s="7" t="str">
        <f t="shared" si="1105"/>
        <v/>
      </c>
      <c r="T4635" s="7" t="str">
        <f t="shared" si="1106"/>
        <v/>
      </c>
      <c r="X4635" s="154">
        <f t="shared" si="1107"/>
        <v>0</v>
      </c>
      <c r="AB4635" t="str">
        <f t="shared" si="1108"/>
        <v/>
      </c>
      <c r="AC4635" s="5" t="str">
        <f t="shared" si="1109"/>
        <v/>
      </c>
      <c r="AD4635" s="5" t="str">
        <f t="shared" si="1110"/>
        <v/>
      </c>
      <c r="AE4635" s="12">
        <f t="shared" si="1104"/>
        <v>0</v>
      </c>
    </row>
    <row r="4636" spans="13:31">
      <c r="M4636" s="7">
        <f t="shared" si="1111"/>
        <v>0</v>
      </c>
      <c r="N4636" s="220" t="str">
        <f t="shared" si="1116"/>
        <v/>
      </c>
      <c r="O4636" s="7">
        <f t="shared" si="1112"/>
        <v>0</v>
      </c>
      <c r="P4636" s="7" t="str">
        <f t="shared" si="1113"/>
        <v/>
      </c>
      <c r="Q4636" s="7" t="str">
        <f t="shared" si="1114"/>
        <v/>
      </c>
      <c r="R4636" s="7" t="str">
        <f t="shared" si="1115"/>
        <v/>
      </c>
      <c r="S4636" s="7" t="str">
        <f t="shared" si="1105"/>
        <v/>
      </c>
      <c r="T4636" s="7" t="str">
        <f t="shared" si="1106"/>
        <v/>
      </c>
      <c r="X4636" s="153">
        <f t="shared" si="1107"/>
        <v>0</v>
      </c>
      <c r="AB4636" t="str">
        <f t="shared" si="1108"/>
        <v/>
      </c>
      <c r="AC4636" s="5" t="str">
        <f t="shared" si="1109"/>
        <v/>
      </c>
      <c r="AD4636" s="5" t="str">
        <f t="shared" si="1110"/>
        <v/>
      </c>
      <c r="AE4636" s="12">
        <f t="shared" si="1104"/>
        <v>0</v>
      </c>
    </row>
    <row r="4637" spans="13:31">
      <c r="M4637" s="7">
        <f t="shared" si="1111"/>
        <v>0</v>
      </c>
      <c r="N4637" s="220" t="str">
        <f t="shared" si="1116"/>
        <v/>
      </c>
      <c r="O4637" s="7">
        <f t="shared" si="1112"/>
        <v>0</v>
      </c>
      <c r="P4637" s="7" t="str">
        <f t="shared" si="1113"/>
        <v/>
      </c>
      <c r="Q4637" s="7" t="str">
        <f t="shared" si="1114"/>
        <v/>
      </c>
      <c r="R4637" s="7" t="str">
        <f t="shared" si="1115"/>
        <v/>
      </c>
      <c r="S4637" s="7" t="str">
        <f t="shared" si="1105"/>
        <v/>
      </c>
      <c r="T4637" s="7" t="str">
        <f t="shared" si="1106"/>
        <v/>
      </c>
      <c r="X4637" s="154">
        <f t="shared" si="1107"/>
        <v>0</v>
      </c>
      <c r="AB4637" t="str">
        <f t="shared" si="1108"/>
        <v/>
      </c>
      <c r="AC4637" s="5" t="str">
        <f t="shared" si="1109"/>
        <v/>
      </c>
      <c r="AD4637" s="5" t="str">
        <f t="shared" si="1110"/>
        <v/>
      </c>
      <c r="AE4637" s="12">
        <f t="shared" si="1104"/>
        <v>0</v>
      </c>
    </row>
    <row r="4638" spans="13:31">
      <c r="M4638" s="7">
        <f t="shared" si="1111"/>
        <v>0</v>
      </c>
      <c r="N4638" s="220" t="str">
        <f t="shared" si="1116"/>
        <v/>
      </c>
      <c r="O4638" s="7">
        <f t="shared" si="1112"/>
        <v>0</v>
      </c>
      <c r="P4638" s="7" t="str">
        <f t="shared" si="1113"/>
        <v/>
      </c>
      <c r="Q4638" s="7" t="str">
        <f t="shared" si="1114"/>
        <v/>
      </c>
      <c r="R4638" s="7" t="str">
        <f t="shared" si="1115"/>
        <v/>
      </c>
      <c r="S4638" s="7" t="str">
        <f t="shared" si="1105"/>
        <v/>
      </c>
      <c r="T4638" s="7" t="str">
        <f t="shared" si="1106"/>
        <v/>
      </c>
      <c r="X4638" s="153">
        <f t="shared" si="1107"/>
        <v>0</v>
      </c>
      <c r="AB4638" t="str">
        <f t="shared" si="1108"/>
        <v/>
      </c>
      <c r="AC4638" s="5" t="str">
        <f t="shared" si="1109"/>
        <v/>
      </c>
      <c r="AD4638" s="5" t="str">
        <f t="shared" si="1110"/>
        <v/>
      </c>
      <c r="AE4638" s="12">
        <f t="shared" si="1104"/>
        <v>0</v>
      </c>
    </row>
    <row r="4639" spans="13:31">
      <c r="M4639" s="7">
        <f t="shared" si="1111"/>
        <v>0</v>
      </c>
      <c r="N4639" s="220" t="str">
        <f t="shared" si="1116"/>
        <v/>
      </c>
      <c r="O4639" s="7">
        <f t="shared" si="1112"/>
        <v>0</v>
      </c>
      <c r="P4639" s="7" t="str">
        <f t="shared" si="1113"/>
        <v/>
      </c>
      <c r="Q4639" s="7" t="str">
        <f t="shared" si="1114"/>
        <v/>
      </c>
      <c r="R4639" s="7" t="str">
        <f t="shared" si="1115"/>
        <v/>
      </c>
      <c r="S4639" s="7" t="str">
        <f t="shared" si="1105"/>
        <v/>
      </c>
      <c r="T4639" s="7" t="str">
        <f t="shared" si="1106"/>
        <v/>
      </c>
      <c r="X4639" s="154">
        <f t="shared" si="1107"/>
        <v>0</v>
      </c>
      <c r="AB4639" t="str">
        <f t="shared" si="1108"/>
        <v/>
      </c>
      <c r="AC4639" s="5" t="str">
        <f t="shared" si="1109"/>
        <v/>
      </c>
      <c r="AD4639" s="5" t="str">
        <f t="shared" si="1110"/>
        <v/>
      </c>
      <c r="AE4639" s="12">
        <f t="shared" si="1104"/>
        <v>0</v>
      </c>
    </row>
    <row r="4640" spans="13:31">
      <c r="M4640" s="7">
        <f t="shared" si="1111"/>
        <v>0</v>
      </c>
      <c r="N4640" s="220" t="str">
        <f t="shared" si="1116"/>
        <v/>
      </c>
      <c r="O4640" s="7">
        <f t="shared" si="1112"/>
        <v>0</v>
      </c>
      <c r="P4640" s="7" t="str">
        <f t="shared" si="1113"/>
        <v/>
      </c>
      <c r="Q4640" s="7" t="str">
        <f t="shared" si="1114"/>
        <v/>
      </c>
      <c r="R4640" s="7" t="str">
        <f t="shared" si="1115"/>
        <v/>
      </c>
      <c r="S4640" s="7" t="str">
        <f t="shared" si="1105"/>
        <v/>
      </c>
      <c r="T4640" s="7" t="str">
        <f t="shared" si="1106"/>
        <v/>
      </c>
      <c r="X4640" s="153">
        <f t="shared" si="1107"/>
        <v>0</v>
      </c>
      <c r="AB4640" t="str">
        <f t="shared" si="1108"/>
        <v/>
      </c>
      <c r="AC4640" s="5" t="str">
        <f t="shared" si="1109"/>
        <v/>
      </c>
      <c r="AD4640" s="5" t="str">
        <f t="shared" si="1110"/>
        <v/>
      </c>
      <c r="AE4640" s="12">
        <f t="shared" si="1104"/>
        <v>0</v>
      </c>
    </row>
    <row r="4641" spans="13:31">
      <c r="M4641" s="7">
        <f t="shared" si="1111"/>
        <v>0</v>
      </c>
      <c r="N4641" s="220" t="str">
        <f t="shared" si="1116"/>
        <v/>
      </c>
      <c r="O4641" s="7">
        <f t="shared" si="1112"/>
        <v>0</v>
      </c>
      <c r="P4641" s="7" t="str">
        <f t="shared" si="1113"/>
        <v/>
      </c>
      <c r="Q4641" s="7" t="str">
        <f t="shared" si="1114"/>
        <v/>
      </c>
      <c r="R4641" s="7" t="str">
        <f t="shared" si="1115"/>
        <v/>
      </c>
      <c r="S4641" s="7" t="str">
        <f t="shared" si="1105"/>
        <v/>
      </c>
      <c r="T4641" s="7" t="str">
        <f t="shared" si="1106"/>
        <v/>
      </c>
      <c r="X4641" s="154">
        <f t="shared" si="1107"/>
        <v>0</v>
      </c>
      <c r="AB4641" t="str">
        <f t="shared" si="1108"/>
        <v/>
      </c>
      <c r="AC4641" s="5" t="str">
        <f t="shared" si="1109"/>
        <v/>
      </c>
      <c r="AD4641" s="5" t="str">
        <f t="shared" si="1110"/>
        <v/>
      </c>
      <c r="AE4641" s="12">
        <f t="shared" si="1104"/>
        <v>0</v>
      </c>
    </row>
    <row r="4642" spans="13:31">
      <c r="M4642" s="7">
        <f t="shared" si="1111"/>
        <v>0</v>
      </c>
      <c r="N4642" s="220" t="str">
        <f t="shared" si="1116"/>
        <v/>
      </c>
      <c r="O4642" s="7">
        <f t="shared" si="1112"/>
        <v>0</v>
      </c>
      <c r="P4642" s="7" t="str">
        <f t="shared" si="1113"/>
        <v/>
      </c>
      <c r="Q4642" s="7" t="str">
        <f t="shared" si="1114"/>
        <v/>
      </c>
      <c r="R4642" s="7" t="str">
        <f t="shared" si="1115"/>
        <v/>
      </c>
      <c r="S4642" s="7" t="str">
        <f t="shared" si="1105"/>
        <v/>
      </c>
      <c r="T4642" s="7" t="str">
        <f t="shared" si="1106"/>
        <v/>
      </c>
      <c r="X4642" s="153">
        <f t="shared" si="1107"/>
        <v>0</v>
      </c>
      <c r="AB4642" t="str">
        <f t="shared" si="1108"/>
        <v/>
      </c>
      <c r="AC4642" s="5" t="str">
        <f t="shared" si="1109"/>
        <v/>
      </c>
      <c r="AD4642" s="5" t="str">
        <f t="shared" si="1110"/>
        <v/>
      </c>
      <c r="AE4642" s="12">
        <f t="shared" si="1104"/>
        <v>0</v>
      </c>
    </row>
    <row r="4643" spans="13:31">
      <c r="M4643" s="7">
        <f t="shared" si="1111"/>
        <v>0</v>
      </c>
      <c r="N4643" s="220" t="str">
        <f t="shared" si="1116"/>
        <v/>
      </c>
      <c r="O4643" s="7">
        <f t="shared" si="1112"/>
        <v>0</v>
      </c>
      <c r="P4643" s="7" t="str">
        <f t="shared" si="1113"/>
        <v/>
      </c>
      <c r="Q4643" s="7" t="str">
        <f t="shared" si="1114"/>
        <v/>
      </c>
      <c r="R4643" s="7" t="str">
        <f t="shared" si="1115"/>
        <v/>
      </c>
      <c r="S4643" s="7" t="str">
        <f t="shared" si="1105"/>
        <v/>
      </c>
      <c r="T4643" s="7" t="str">
        <f t="shared" si="1106"/>
        <v/>
      </c>
      <c r="X4643" s="154">
        <f t="shared" si="1107"/>
        <v>0</v>
      </c>
      <c r="AB4643" t="str">
        <f t="shared" si="1108"/>
        <v/>
      </c>
      <c r="AC4643" s="5" t="str">
        <f t="shared" si="1109"/>
        <v/>
      </c>
      <c r="AD4643" s="5" t="str">
        <f t="shared" si="1110"/>
        <v/>
      </c>
      <c r="AE4643" s="12">
        <f t="shared" si="1104"/>
        <v>0</v>
      </c>
    </row>
    <row r="4644" spans="13:31">
      <c r="M4644" s="7">
        <f t="shared" si="1111"/>
        <v>0</v>
      </c>
      <c r="N4644" s="220" t="str">
        <f t="shared" si="1116"/>
        <v/>
      </c>
      <c r="O4644" s="7">
        <f t="shared" si="1112"/>
        <v>0</v>
      </c>
      <c r="P4644" s="7" t="str">
        <f t="shared" si="1113"/>
        <v/>
      </c>
      <c r="Q4644" s="7" t="str">
        <f t="shared" si="1114"/>
        <v/>
      </c>
      <c r="R4644" s="7" t="str">
        <f t="shared" si="1115"/>
        <v/>
      </c>
      <c r="S4644" s="7" t="str">
        <f t="shared" si="1105"/>
        <v/>
      </c>
      <c r="T4644" s="7" t="str">
        <f t="shared" si="1106"/>
        <v/>
      </c>
      <c r="X4644" s="153">
        <f t="shared" si="1107"/>
        <v>0</v>
      </c>
      <c r="AB4644" t="str">
        <f t="shared" si="1108"/>
        <v/>
      </c>
      <c r="AC4644" s="5" t="str">
        <f t="shared" si="1109"/>
        <v/>
      </c>
      <c r="AD4644" s="5" t="str">
        <f t="shared" si="1110"/>
        <v/>
      </c>
      <c r="AE4644" s="12">
        <f t="shared" si="1104"/>
        <v>0</v>
      </c>
    </row>
    <row r="4645" spans="13:31">
      <c r="M4645" s="7">
        <f t="shared" si="1111"/>
        <v>0</v>
      </c>
      <c r="N4645" s="220" t="str">
        <f t="shared" si="1116"/>
        <v/>
      </c>
      <c r="O4645" s="7">
        <f t="shared" si="1112"/>
        <v>0</v>
      </c>
      <c r="P4645" s="7" t="str">
        <f t="shared" si="1113"/>
        <v/>
      </c>
      <c r="Q4645" s="7" t="str">
        <f t="shared" si="1114"/>
        <v/>
      </c>
      <c r="R4645" s="7" t="str">
        <f t="shared" si="1115"/>
        <v/>
      </c>
      <c r="S4645" s="7" t="str">
        <f t="shared" si="1105"/>
        <v/>
      </c>
      <c r="T4645" s="7" t="str">
        <f t="shared" si="1106"/>
        <v/>
      </c>
      <c r="X4645" s="154">
        <f t="shared" si="1107"/>
        <v>0</v>
      </c>
      <c r="AB4645" t="str">
        <f t="shared" si="1108"/>
        <v/>
      </c>
      <c r="AC4645" s="5" t="str">
        <f t="shared" si="1109"/>
        <v/>
      </c>
      <c r="AD4645" s="5" t="str">
        <f t="shared" si="1110"/>
        <v/>
      </c>
      <c r="AE4645" s="12">
        <f t="shared" si="1104"/>
        <v>0</v>
      </c>
    </row>
    <row r="4646" spans="13:31">
      <c r="M4646" s="7">
        <f t="shared" si="1111"/>
        <v>0</v>
      </c>
      <c r="N4646" s="220" t="str">
        <f t="shared" si="1116"/>
        <v/>
      </c>
      <c r="O4646" s="7">
        <f t="shared" si="1112"/>
        <v>0</v>
      </c>
      <c r="P4646" s="7" t="str">
        <f t="shared" si="1113"/>
        <v/>
      </c>
      <c r="Q4646" s="7" t="str">
        <f t="shared" si="1114"/>
        <v/>
      </c>
      <c r="R4646" s="7" t="str">
        <f t="shared" si="1115"/>
        <v/>
      </c>
      <c r="S4646" s="7" t="str">
        <f t="shared" si="1105"/>
        <v/>
      </c>
      <c r="T4646" s="7" t="str">
        <f t="shared" si="1106"/>
        <v/>
      </c>
      <c r="X4646" s="153">
        <f t="shared" si="1107"/>
        <v>0</v>
      </c>
      <c r="AB4646" t="str">
        <f t="shared" si="1108"/>
        <v/>
      </c>
      <c r="AC4646" s="5" t="str">
        <f t="shared" si="1109"/>
        <v/>
      </c>
      <c r="AD4646" s="5" t="str">
        <f t="shared" si="1110"/>
        <v/>
      </c>
      <c r="AE4646" s="12">
        <f t="shared" si="1104"/>
        <v>0</v>
      </c>
    </row>
    <row r="4647" spans="13:31">
      <c r="M4647" s="7">
        <f t="shared" si="1111"/>
        <v>0</v>
      </c>
      <c r="N4647" s="220" t="str">
        <f t="shared" si="1116"/>
        <v/>
      </c>
      <c r="O4647" s="7">
        <f t="shared" si="1112"/>
        <v>0</v>
      </c>
      <c r="P4647" s="7" t="str">
        <f t="shared" si="1113"/>
        <v/>
      </c>
      <c r="Q4647" s="7" t="str">
        <f t="shared" si="1114"/>
        <v/>
      </c>
      <c r="R4647" s="7" t="str">
        <f t="shared" si="1115"/>
        <v/>
      </c>
      <c r="S4647" s="7" t="str">
        <f t="shared" si="1105"/>
        <v/>
      </c>
      <c r="T4647" s="7" t="str">
        <f t="shared" si="1106"/>
        <v/>
      </c>
      <c r="X4647" s="154">
        <f t="shared" si="1107"/>
        <v>0</v>
      </c>
      <c r="AB4647" t="str">
        <f t="shared" si="1108"/>
        <v/>
      </c>
      <c r="AC4647" s="5" t="str">
        <f t="shared" si="1109"/>
        <v/>
      </c>
      <c r="AD4647" s="5" t="str">
        <f t="shared" si="1110"/>
        <v/>
      </c>
      <c r="AE4647" s="12">
        <f t="shared" si="1104"/>
        <v>0</v>
      </c>
    </row>
    <row r="4648" spans="13:31">
      <c r="M4648" s="7">
        <f t="shared" si="1111"/>
        <v>0</v>
      </c>
      <c r="N4648" s="220" t="str">
        <f t="shared" si="1116"/>
        <v/>
      </c>
      <c r="O4648" s="7">
        <f t="shared" si="1112"/>
        <v>0</v>
      </c>
      <c r="P4648" s="7" t="str">
        <f t="shared" si="1113"/>
        <v/>
      </c>
      <c r="Q4648" s="7" t="str">
        <f t="shared" si="1114"/>
        <v/>
      </c>
      <c r="R4648" s="7" t="str">
        <f t="shared" si="1115"/>
        <v/>
      </c>
      <c r="S4648" s="7" t="str">
        <f t="shared" si="1105"/>
        <v/>
      </c>
      <c r="T4648" s="7" t="str">
        <f t="shared" si="1106"/>
        <v/>
      </c>
      <c r="X4648" s="153">
        <f t="shared" si="1107"/>
        <v>0</v>
      </c>
      <c r="AB4648" t="str">
        <f t="shared" si="1108"/>
        <v/>
      </c>
      <c r="AC4648" s="5" t="str">
        <f t="shared" si="1109"/>
        <v/>
      </c>
      <c r="AD4648" s="5" t="str">
        <f t="shared" si="1110"/>
        <v/>
      </c>
      <c r="AE4648" s="12">
        <f t="shared" si="1104"/>
        <v>0</v>
      </c>
    </row>
    <row r="4649" spans="13:31">
      <c r="M4649" s="7">
        <f t="shared" si="1111"/>
        <v>0</v>
      </c>
      <c r="N4649" s="220" t="str">
        <f t="shared" si="1116"/>
        <v/>
      </c>
      <c r="O4649" s="7">
        <f t="shared" si="1112"/>
        <v>0</v>
      </c>
      <c r="P4649" s="7" t="str">
        <f t="shared" si="1113"/>
        <v/>
      </c>
      <c r="Q4649" s="7" t="str">
        <f t="shared" si="1114"/>
        <v/>
      </c>
      <c r="R4649" s="7" t="str">
        <f t="shared" si="1115"/>
        <v/>
      </c>
      <c r="S4649" s="7" t="str">
        <f t="shared" si="1105"/>
        <v/>
      </c>
      <c r="T4649" s="7" t="str">
        <f t="shared" si="1106"/>
        <v/>
      </c>
      <c r="X4649" s="154">
        <f t="shared" si="1107"/>
        <v>0</v>
      </c>
      <c r="AB4649" t="str">
        <f t="shared" si="1108"/>
        <v/>
      </c>
      <c r="AC4649" s="5" t="str">
        <f t="shared" si="1109"/>
        <v/>
      </c>
      <c r="AD4649" s="5" t="str">
        <f t="shared" si="1110"/>
        <v/>
      </c>
      <c r="AE4649" s="12">
        <f t="shared" si="1104"/>
        <v>0</v>
      </c>
    </row>
    <row r="4650" spans="13:31">
      <c r="M4650" s="7">
        <f t="shared" si="1111"/>
        <v>0</v>
      </c>
      <c r="N4650" s="220" t="str">
        <f t="shared" si="1116"/>
        <v/>
      </c>
      <c r="O4650" s="7">
        <f t="shared" si="1112"/>
        <v>0</v>
      </c>
      <c r="P4650" s="7" t="str">
        <f t="shared" si="1113"/>
        <v/>
      </c>
      <c r="Q4650" s="7" t="str">
        <f t="shared" si="1114"/>
        <v/>
      </c>
      <c r="R4650" s="7" t="str">
        <f t="shared" si="1115"/>
        <v/>
      </c>
      <c r="S4650" s="7" t="str">
        <f t="shared" si="1105"/>
        <v/>
      </c>
      <c r="T4650" s="7" t="str">
        <f t="shared" si="1106"/>
        <v/>
      </c>
      <c r="X4650" s="153">
        <f t="shared" si="1107"/>
        <v>0</v>
      </c>
      <c r="AB4650" t="str">
        <f t="shared" si="1108"/>
        <v/>
      </c>
      <c r="AC4650" s="5" t="str">
        <f t="shared" si="1109"/>
        <v/>
      </c>
      <c r="AD4650" s="5" t="str">
        <f t="shared" si="1110"/>
        <v/>
      </c>
      <c r="AE4650" s="12">
        <f t="shared" si="1104"/>
        <v>0</v>
      </c>
    </row>
    <row r="4651" spans="13:31">
      <c r="M4651" s="7">
        <f t="shared" si="1111"/>
        <v>0</v>
      </c>
      <c r="N4651" s="220" t="str">
        <f t="shared" si="1116"/>
        <v/>
      </c>
      <c r="O4651" s="7">
        <f t="shared" si="1112"/>
        <v>0</v>
      </c>
      <c r="P4651" s="7" t="str">
        <f t="shared" si="1113"/>
        <v/>
      </c>
      <c r="Q4651" s="7" t="str">
        <f t="shared" si="1114"/>
        <v/>
      </c>
      <c r="R4651" s="7" t="str">
        <f t="shared" si="1115"/>
        <v/>
      </c>
      <c r="S4651" s="7" t="str">
        <f t="shared" si="1105"/>
        <v/>
      </c>
      <c r="T4651" s="7" t="str">
        <f t="shared" si="1106"/>
        <v/>
      </c>
      <c r="X4651" s="154">
        <f t="shared" si="1107"/>
        <v>0</v>
      </c>
      <c r="AB4651" t="str">
        <f t="shared" si="1108"/>
        <v/>
      </c>
      <c r="AC4651" s="5" t="str">
        <f t="shared" si="1109"/>
        <v/>
      </c>
      <c r="AD4651" s="5" t="str">
        <f t="shared" si="1110"/>
        <v/>
      </c>
      <c r="AE4651" s="12">
        <f t="shared" si="1104"/>
        <v>0</v>
      </c>
    </row>
    <row r="4652" spans="13:31">
      <c r="M4652" s="7">
        <f t="shared" si="1111"/>
        <v>0</v>
      </c>
      <c r="N4652" s="220" t="str">
        <f t="shared" si="1116"/>
        <v/>
      </c>
      <c r="O4652" s="7">
        <f t="shared" si="1112"/>
        <v>0</v>
      </c>
      <c r="P4652" s="7" t="str">
        <f t="shared" si="1113"/>
        <v/>
      </c>
      <c r="Q4652" s="7" t="str">
        <f t="shared" si="1114"/>
        <v/>
      </c>
      <c r="R4652" s="7" t="str">
        <f t="shared" si="1115"/>
        <v/>
      </c>
      <c r="S4652" s="7" t="str">
        <f t="shared" si="1105"/>
        <v/>
      </c>
      <c r="T4652" s="7" t="str">
        <f t="shared" si="1106"/>
        <v/>
      </c>
      <c r="X4652" s="153">
        <f t="shared" si="1107"/>
        <v>0</v>
      </c>
      <c r="AB4652" t="str">
        <f t="shared" si="1108"/>
        <v/>
      </c>
      <c r="AC4652" s="5" t="str">
        <f t="shared" si="1109"/>
        <v/>
      </c>
      <c r="AD4652" s="5" t="str">
        <f t="shared" si="1110"/>
        <v/>
      </c>
      <c r="AE4652" s="12">
        <f t="shared" si="1104"/>
        <v>0</v>
      </c>
    </row>
    <row r="4653" spans="13:31">
      <c r="M4653" s="7">
        <f t="shared" si="1111"/>
        <v>0</v>
      </c>
      <c r="N4653" s="220" t="str">
        <f t="shared" si="1116"/>
        <v/>
      </c>
      <c r="O4653" s="7">
        <f t="shared" si="1112"/>
        <v>0</v>
      </c>
      <c r="P4653" s="7" t="str">
        <f t="shared" si="1113"/>
        <v/>
      </c>
      <c r="Q4653" s="7" t="str">
        <f t="shared" si="1114"/>
        <v/>
      </c>
      <c r="R4653" s="7" t="str">
        <f t="shared" si="1115"/>
        <v/>
      </c>
      <c r="S4653" s="7" t="str">
        <f t="shared" si="1105"/>
        <v/>
      </c>
      <c r="T4653" s="7" t="str">
        <f t="shared" si="1106"/>
        <v/>
      </c>
      <c r="X4653" s="154">
        <f t="shared" si="1107"/>
        <v>0</v>
      </c>
      <c r="AB4653" t="str">
        <f t="shared" si="1108"/>
        <v/>
      </c>
      <c r="AC4653" s="5" t="str">
        <f t="shared" si="1109"/>
        <v/>
      </c>
      <c r="AD4653" s="5" t="str">
        <f t="shared" si="1110"/>
        <v/>
      </c>
      <c r="AE4653" s="12">
        <f t="shared" si="1104"/>
        <v>0</v>
      </c>
    </row>
    <row r="4654" spans="13:31">
      <c r="M4654" s="7">
        <f t="shared" si="1111"/>
        <v>0</v>
      </c>
      <c r="N4654" s="220" t="str">
        <f t="shared" si="1116"/>
        <v/>
      </c>
      <c r="O4654" s="7">
        <f t="shared" si="1112"/>
        <v>0</v>
      </c>
      <c r="P4654" s="7" t="str">
        <f t="shared" si="1113"/>
        <v/>
      </c>
      <c r="Q4654" s="7" t="str">
        <f t="shared" si="1114"/>
        <v/>
      </c>
      <c r="R4654" s="7" t="str">
        <f t="shared" si="1115"/>
        <v/>
      </c>
      <c r="S4654" s="7" t="str">
        <f t="shared" si="1105"/>
        <v/>
      </c>
      <c r="T4654" s="7" t="str">
        <f t="shared" si="1106"/>
        <v/>
      </c>
      <c r="X4654" s="153">
        <f t="shared" si="1107"/>
        <v>0</v>
      </c>
      <c r="AB4654" t="str">
        <f t="shared" si="1108"/>
        <v/>
      </c>
      <c r="AC4654" s="5" t="str">
        <f t="shared" si="1109"/>
        <v/>
      </c>
      <c r="AD4654" s="5" t="str">
        <f t="shared" si="1110"/>
        <v/>
      </c>
      <c r="AE4654" s="12">
        <f t="shared" si="1104"/>
        <v>0</v>
      </c>
    </row>
    <row r="4655" spans="13:31">
      <c r="M4655" s="7">
        <f t="shared" si="1111"/>
        <v>0</v>
      </c>
      <c r="N4655" s="220" t="str">
        <f t="shared" si="1116"/>
        <v/>
      </c>
      <c r="O4655" s="7">
        <f t="shared" si="1112"/>
        <v>0</v>
      </c>
      <c r="P4655" s="7" t="str">
        <f t="shared" si="1113"/>
        <v/>
      </c>
      <c r="Q4655" s="7" t="str">
        <f t="shared" si="1114"/>
        <v/>
      </c>
      <c r="R4655" s="7" t="str">
        <f t="shared" si="1115"/>
        <v/>
      </c>
      <c r="S4655" s="7" t="str">
        <f t="shared" si="1105"/>
        <v/>
      </c>
      <c r="T4655" s="7" t="str">
        <f t="shared" si="1106"/>
        <v/>
      </c>
      <c r="X4655" s="154">
        <f t="shared" si="1107"/>
        <v>0</v>
      </c>
      <c r="AB4655" t="str">
        <f t="shared" si="1108"/>
        <v/>
      </c>
      <c r="AC4655" s="5" t="str">
        <f t="shared" si="1109"/>
        <v/>
      </c>
      <c r="AD4655" s="5" t="str">
        <f t="shared" si="1110"/>
        <v/>
      </c>
      <c r="AE4655" s="12">
        <f t="shared" si="1104"/>
        <v>0</v>
      </c>
    </row>
    <row r="4656" spans="13:31">
      <c r="M4656" s="7">
        <f t="shared" si="1111"/>
        <v>0</v>
      </c>
      <c r="N4656" s="220" t="str">
        <f t="shared" si="1116"/>
        <v/>
      </c>
      <c r="O4656" s="7">
        <f t="shared" si="1112"/>
        <v>0</v>
      </c>
      <c r="P4656" s="7" t="str">
        <f t="shared" si="1113"/>
        <v/>
      </c>
      <c r="Q4656" s="7" t="str">
        <f t="shared" si="1114"/>
        <v/>
      </c>
      <c r="R4656" s="7" t="str">
        <f t="shared" si="1115"/>
        <v/>
      </c>
      <c r="S4656" s="7" t="str">
        <f t="shared" si="1105"/>
        <v/>
      </c>
      <c r="T4656" s="7" t="str">
        <f t="shared" si="1106"/>
        <v/>
      </c>
      <c r="X4656" s="153">
        <f t="shared" si="1107"/>
        <v>0</v>
      </c>
      <c r="AB4656" t="str">
        <f t="shared" si="1108"/>
        <v/>
      </c>
      <c r="AC4656" s="5" t="str">
        <f t="shared" si="1109"/>
        <v/>
      </c>
      <c r="AD4656" s="5" t="str">
        <f t="shared" si="1110"/>
        <v/>
      </c>
      <c r="AE4656" s="12">
        <f t="shared" si="1104"/>
        <v>0</v>
      </c>
    </row>
    <row r="4657" spans="13:31">
      <c r="M4657" s="7">
        <f t="shared" si="1111"/>
        <v>0</v>
      </c>
      <c r="N4657" s="220" t="str">
        <f t="shared" si="1116"/>
        <v/>
      </c>
      <c r="O4657" s="7">
        <f t="shared" si="1112"/>
        <v>0</v>
      </c>
      <c r="P4657" s="7" t="str">
        <f t="shared" si="1113"/>
        <v/>
      </c>
      <c r="Q4657" s="7" t="str">
        <f t="shared" si="1114"/>
        <v/>
      </c>
      <c r="R4657" s="7" t="str">
        <f t="shared" si="1115"/>
        <v/>
      </c>
      <c r="S4657" s="7" t="str">
        <f t="shared" si="1105"/>
        <v/>
      </c>
      <c r="T4657" s="7" t="str">
        <f t="shared" si="1106"/>
        <v/>
      </c>
      <c r="X4657" s="154">
        <f t="shared" si="1107"/>
        <v>0</v>
      </c>
      <c r="AB4657" t="str">
        <f t="shared" si="1108"/>
        <v/>
      </c>
      <c r="AC4657" s="5" t="str">
        <f t="shared" si="1109"/>
        <v/>
      </c>
      <c r="AD4657" s="5" t="str">
        <f t="shared" si="1110"/>
        <v/>
      </c>
      <c r="AE4657" s="12">
        <f t="shared" si="1104"/>
        <v>0</v>
      </c>
    </row>
    <row r="4658" spans="13:31">
      <c r="M4658" s="7">
        <f t="shared" si="1111"/>
        <v>0</v>
      </c>
      <c r="N4658" s="220" t="str">
        <f t="shared" si="1116"/>
        <v/>
      </c>
      <c r="O4658" s="7">
        <f t="shared" si="1112"/>
        <v>0</v>
      </c>
      <c r="P4658" s="7" t="str">
        <f t="shared" si="1113"/>
        <v/>
      </c>
      <c r="Q4658" s="7" t="str">
        <f t="shared" si="1114"/>
        <v/>
      </c>
      <c r="R4658" s="7" t="str">
        <f t="shared" si="1115"/>
        <v/>
      </c>
      <c r="S4658" s="7" t="str">
        <f t="shared" si="1105"/>
        <v/>
      </c>
      <c r="T4658" s="7" t="str">
        <f t="shared" si="1106"/>
        <v/>
      </c>
      <c r="X4658" s="153">
        <f t="shared" si="1107"/>
        <v>0</v>
      </c>
      <c r="AB4658" t="str">
        <f t="shared" si="1108"/>
        <v/>
      </c>
      <c r="AC4658" s="5" t="str">
        <f t="shared" si="1109"/>
        <v/>
      </c>
      <c r="AD4658" s="5" t="str">
        <f t="shared" si="1110"/>
        <v/>
      </c>
      <c r="AE4658" s="12">
        <f t="shared" si="1104"/>
        <v>0</v>
      </c>
    </row>
    <row r="4659" spans="13:31">
      <c r="M4659" s="7">
        <f t="shared" si="1111"/>
        <v>0</v>
      </c>
      <c r="N4659" s="220" t="str">
        <f t="shared" si="1116"/>
        <v/>
      </c>
      <c r="O4659" s="7">
        <f t="shared" si="1112"/>
        <v>0</v>
      </c>
      <c r="P4659" s="7" t="str">
        <f t="shared" si="1113"/>
        <v/>
      </c>
      <c r="Q4659" s="7" t="str">
        <f t="shared" si="1114"/>
        <v/>
      </c>
      <c r="R4659" s="7" t="str">
        <f t="shared" si="1115"/>
        <v/>
      </c>
      <c r="S4659" s="7" t="str">
        <f t="shared" si="1105"/>
        <v/>
      </c>
      <c r="T4659" s="7" t="str">
        <f t="shared" si="1106"/>
        <v/>
      </c>
      <c r="X4659" s="154">
        <f t="shared" si="1107"/>
        <v>0</v>
      </c>
      <c r="AB4659" t="str">
        <f t="shared" si="1108"/>
        <v/>
      </c>
      <c r="AC4659" s="5" t="str">
        <f t="shared" si="1109"/>
        <v/>
      </c>
      <c r="AD4659" s="5" t="str">
        <f t="shared" si="1110"/>
        <v/>
      </c>
      <c r="AE4659" s="12">
        <f t="shared" si="1104"/>
        <v>0</v>
      </c>
    </row>
    <row r="4660" spans="13:31">
      <c r="M4660" s="7">
        <f t="shared" si="1111"/>
        <v>0</v>
      </c>
      <c r="N4660" s="220" t="str">
        <f t="shared" si="1116"/>
        <v/>
      </c>
      <c r="O4660" s="7">
        <f t="shared" si="1112"/>
        <v>0</v>
      </c>
      <c r="P4660" s="7" t="str">
        <f t="shared" si="1113"/>
        <v/>
      </c>
      <c r="Q4660" s="7" t="str">
        <f t="shared" si="1114"/>
        <v/>
      </c>
      <c r="R4660" s="7" t="str">
        <f t="shared" si="1115"/>
        <v/>
      </c>
      <c r="S4660" s="7" t="str">
        <f t="shared" si="1105"/>
        <v/>
      </c>
      <c r="T4660" s="7" t="str">
        <f t="shared" si="1106"/>
        <v/>
      </c>
      <c r="X4660" s="153">
        <f t="shared" si="1107"/>
        <v>0</v>
      </c>
      <c r="AB4660" t="str">
        <f t="shared" si="1108"/>
        <v/>
      </c>
      <c r="AC4660" s="5" t="str">
        <f t="shared" si="1109"/>
        <v/>
      </c>
      <c r="AD4660" s="5" t="str">
        <f t="shared" si="1110"/>
        <v/>
      </c>
      <c r="AE4660" s="12">
        <f t="shared" si="1104"/>
        <v>0</v>
      </c>
    </row>
    <row r="4661" spans="13:31">
      <c r="M4661" s="7">
        <f t="shared" si="1111"/>
        <v>0</v>
      </c>
      <c r="N4661" s="220" t="str">
        <f t="shared" si="1116"/>
        <v/>
      </c>
      <c r="O4661" s="7">
        <f t="shared" si="1112"/>
        <v>0</v>
      </c>
      <c r="P4661" s="7" t="str">
        <f t="shared" si="1113"/>
        <v/>
      </c>
      <c r="Q4661" s="7" t="str">
        <f t="shared" si="1114"/>
        <v/>
      </c>
      <c r="R4661" s="7" t="str">
        <f t="shared" si="1115"/>
        <v/>
      </c>
      <c r="S4661" s="7" t="str">
        <f t="shared" si="1105"/>
        <v/>
      </c>
      <c r="T4661" s="7" t="str">
        <f t="shared" si="1106"/>
        <v/>
      </c>
      <c r="X4661" s="154">
        <f t="shared" si="1107"/>
        <v>0</v>
      </c>
      <c r="AB4661" t="str">
        <f t="shared" si="1108"/>
        <v/>
      </c>
      <c r="AC4661" s="5" t="str">
        <f t="shared" si="1109"/>
        <v/>
      </c>
      <c r="AD4661" s="5" t="str">
        <f t="shared" si="1110"/>
        <v/>
      </c>
      <c r="AE4661" s="12">
        <f t="shared" si="1104"/>
        <v>0</v>
      </c>
    </row>
    <row r="4662" spans="13:31">
      <c r="M4662" s="7">
        <f t="shared" si="1111"/>
        <v>0</v>
      </c>
      <c r="N4662" s="220" t="str">
        <f t="shared" si="1116"/>
        <v/>
      </c>
      <c r="O4662" s="7">
        <f t="shared" si="1112"/>
        <v>0</v>
      </c>
      <c r="P4662" s="7" t="str">
        <f t="shared" si="1113"/>
        <v/>
      </c>
      <c r="Q4662" s="7" t="str">
        <f t="shared" si="1114"/>
        <v/>
      </c>
      <c r="R4662" s="7" t="str">
        <f t="shared" si="1115"/>
        <v/>
      </c>
      <c r="S4662" s="7" t="str">
        <f t="shared" si="1105"/>
        <v/>
      </c>
      <c r="T4662" s="7" t="str">
        <f t="shared" si="1106"/>
        <v/>
      </c>
      <c r="X4662" s="153">
        <f t="shared" si="1107"/>
        <v>0</v>
      </c>
      <c r="AB4662" t="str">
        <f t="shared" si="1108"/>
        <v/>
      </c>
      <c r="AC4662" s="5" t="str">
        <f t="shared" si="1109"/>
        <v/>
      </c>
      <c r="AD4662" s="5" t="str">
        <f t="shared" si="1110"/>
        <v/>
      </c>
      <c r="AE4662" s="12">
        <f t="shared" si="1104"/>
        <v>0</v>
      </c>
    </row>
    <row r="4663" spans="13:31">
      <c r="M4663" s="7">
        <f t="shared" si="1111"/>
        <v>0</v>
      </c>
      <c r="N4663" s="220" t="str">
        <f t="shared" si="1116"/>
        <v/>
      </c>
      <c r="O4663" s="7">
        <f t="shared" si="1112"/>
        <v>0</v>
      </c>
      <c r="P4663" s="7" t="str">
        <f t="shared" si="1113"/>
        <v/>
      </c>
      <c r="Q4663" s="7" t="str">
        <f t="shared" si="1114"/>
        <v/>
      </c>
      <c r="R4663" s="7" t="str">
        <f t="shared" si="1115"/>
        <v/>
      </c>
      <c r="S4663" s="7" t="str">
        <f t="shared" si="1105"/>
        <v/>
      </c>
      <c r="T4663" s="7" t="str">
        <f t="shared" si="1106"/>
        <v/>
      </c>
      <c r="X4663" s="154">
        <f t="shared" si="1107"/>
        <v>0</v>
      </c>
      <c r="AB4663" t="str">
        <f t="shared" si="1108"/>
        <v/>
      </c>
      <c r="AC4663" s="5" t="str">
        <f t="shared" si="1109"/>
        <v/>
      </c>
      <c r="AD4663" s="5" t="str">
        <f t="shared" si="1110"/>
        <v/>
      </c>
      <c r="AE4663" s="12">
        <f t="shared" si="1104"/>
        <v>0</v>
      </c>
    </row>
    <row r="4664" spans="13:31">
      <c r="M4664" s="7">
        <f t="shared" si="1111"/>
        <v>0</v>
      </c>
      <c r="N4664" s="220" t="str">
        <f t="shared" si="1116"/>
        <v/>
      </c>
      <c r="O4664" s="7">
        <f t="shared" si="1112"/>
        <v>0</v>
      </c>
      <c r="P4664" s="7" t="str">
        <f t="shared" si="1113"/>
        <v/>
      </c>
      <c r="Q4664" s="7" t="str">
        <f t="shared" si="1114"/>
        <v/>
      </c>
      <c r="R4664" s="7" t="str">
        <f t="shared" si="1115"/>
        <v/>
      </c>
      <c r="S4664" s="7" t="str">
        <f t="shared" si="1105"/>
        <v/>
      </c>
      <c r="T4664" s="7" t="str">
        <f t="shared" si="1106"/>
        <v/>
      </c>
      <c r="X4664" s="153">
        <f t="shared" si="1107"/>
        <v>0</v>
      </c>
      <c r="AB4664" t="str">
        <f t="shared" si="1108"/>
        <v/>
      </c>
      <c r="AC4664" s="5" t="str">
        <f t="shared" si="1109"/>
        <v/>
      </c>
      <c r="AD4664" s="5" t="str">
        <f t="shared" si="1110"/>
        <v/>
      </c>
      <c r="AE4664" s="12">
        <f t="shared" si="1104"/>
        <v>0</v>
      </c>
    </row>
    <row r="4665" spans="13:31">
      <c r="M4665" s="7">
        <f t="shared" si="1111"/>
        <v>0</v>
      </c>
      <c r="N4665" s="220" t="str">
        <f t="shared" si="1116"/>
        <v/>
      </c>
      <c r="O4665" s="7">
        <f t="shared" si="1112"/>
        <v>0</v>
      </c>
      <c r="P4665" s="7" t="str">
        <f t="shared" si="1113"/>
        <v/>
      </c>
      <c r="Q4665" s="7" t="str">
        <f t="shared" si="1114"/>
        <v/>
      </c>
      <c r="R4665" s="7" t="str">
        <f t="shared" si="1115"/>
        <v/>
      </c>
      <c r="S4665" s="7" t="str">
        <f t="shared" si="1105"/>
        <v/>
      </c>
      <c r="T4665" s="7" t="str">
        <f t="shared" si="1106"/>
        <v/>
      </c>
      <c r="X4665" s="154">
        <f t="shared" si="1107"/>
        <v>0</v>
      </c>
      <c r="AB4665" t="str">
        <f t="shared" si="1108"/>
        <v/>
      </c>
      <c r="AC4665" s="5" t="str">
        <f t="shared" si="1109"/>
        <v/>
      </c>
      <c r="AD4665" s="5" t="str">
        <f t="shared" si="1110"/>
        <v/>
      </c>
      <c r="AE4665" s="12">
        <f t="shared" si="1104"/>
        <v>0</v>
      </c>
    </row>
    <row r="4666" spans="13:31">
      <c r="M4666" s="7">
        <f t="shared" si="1111"/>
        <v>0</v>
      </c>
      <c r="N4666" s="220" t="str">
        <f t="shared" si="1116"/>
        <v/>
      </c>
      <c r="O4666" s="7">
        <f t="shared" si="1112"/>
        <v>0</v>
      </c>
      <c r="P4666" s="7" t="str">
        <f t="shared" si="1113"/>
        <v/>
      </c>
      <c r="Q4666" s="7" t="str">
        <f t="shared" si="1114"/>
        <v/>
      </c>
      <c r="R4666" s="7" t="str">
        <f t="shared" si="1115"/>
        <v/>
      </c>
      <c r="S4666" s="7" t="str">
        <f t="shared" si="1105"/>
        <v/>
      </c>
      <c r="T4666" s="7" t="str">
        <f t="shared" si="1106"/>
        <v/>
      </c>
      <c r="X4666" s="153">
        <f t="shared" si="1107"/>
        <v>0</v>
      </c>
      <c r="AB4666" t="str">
        <f t="shared" si="1108"/>
        <v/>
      </c>
      <c r="AC4666" s="5" t="str">
        <f t="shared" si="1109"/>
        <v/>
      </c>
      <c r="AD4666" s="5" t="str">
        <f t="shared" si="1110"/>
        <v/>
      </c>
      <c r="AE4666" s="12">
        <f t="shared" si="1104"/>
        <v>0</v>
      </c>
    </row>
    <row r="4667" spans="13:31">
      <c r="M4667" s="7">
        <f t="shared" si="1111"/>
        <v>0</v>
      </c>
      <c r="N4667" s="220" t="str">
        <f t="shared" si="1116"/>
        <v/>
      </c>
      <c r="O4667" s="7">
        <f t="shared" si="1112"/>
        <v>0</v>
      </c>
      <c r="P4667" s="7" t="str">
        <f t="shared" si="1113"/>
        <v/>
      </c>
      <c r="Q4667" s="7" t="str">
        <f t="shared" si="1114"/>
        <v/>
      </c>
      <c r="R4667" s="7" t="str">
        <f t="shared" si="1115"/>
        <v/>
      </c>
      <c r="S4667" s="7" t="str">
        <f t="shared" si="1105"/>
        <v/>
      </c>
      <c r="T4667" s="7" t="str">
        <f t="shared" si="1106"/>
        <v/>
      </c>
      <c r="X4667" s="154">
        <f t="shared" si="1107"/>
        <v>0</v>
      </c>
      <c r="AB4667" t="str">
        <f t="shared" si="1108"/>
        <v/>
      </c>
      <c r="AC4667" s="5" t="str">
        <f t="shared" si="1109"/>
        <v/>
      </c>
      <c r="AD4667" s="5" t="str">
        <f t="shared" si="1110"/>
        <v/>
      </c>
      <c r="AE4667" s="12">
        <f t="shared" ref="AE4667:AE4730" si="1117">X4667</f>
        <v>0</v>
      </c>
    </row>
    <row r="4668" spans="13:31">
      <c r="M4668" s="7">
        <f t="shared" si="1111"/>
        <v>0</v>
      </c>
      <c r="N4668" s="220" t="str">
        <f t="shared" si="1116"/>
        <v/>
      </c>
      <c r="O4668" s="7">
        <f t="shared" si="1112"/>
        <v>0</v>
      </c>
      <c r="P4668" s="7" t="str">
        <f t="shared" si="1113"/>
        <v/>
      </c>
      <c r="Q4668" s="7" t="str">
        <f t="shared" si="1114"/>
        <v/>
      </c>
      <c r="R4668" s="7" t="str">
        <f t="shared" si="1115"/>
        <v/>
      </c>
      <c r="S4668" s="7" t="str">
        <f t="shared" si="1105"/>
        <v/>
      </c>
      <c r="T4668" s="7" t="str">
        <f t="shared" si="1106"/>
        <v/>
      </c>
      <c r="X4668" s="153">
        <f t="shared" si="1107"/>
        <v>0</v>
      </c>
      <c r="AB4668" t="str">
        <f t="shared" si="1108"/>
        <v/>
      </c>
      <c r="AC4668" s="5" t="str">
        <f t="shared" si="1109"/>
        <v/>
      </c>
      <c r="AD4668" s="5" t="str">
        <f t="shared" si="1110"/>
        <v/>
      </c>
      <c r="AE4668" s="12">
        <f t="shared" si="1117"/>
        <v>0</v>
      </c>
    </row>
    <row r="4669" spans="13:31">
      <c r="M4669" s="7">
        <f t="shared" si="1111"/>
        <v>0</v>
      </c>
      <c r="N4669" s="220" t="str">
        <f t="shared" si="1116"/>
        <v/>
      </c>
      <c r="O4669" s="7">
        <f t="shared" si="1112"/>
        <v>0</v>
      </c>
      <c r="P4669" s="7" t="str">
        <f t="shared" si="1113"/>
        <v/>
      </c>
      <c r="Q4669" s="7" t="str">
        <f t="shared" si="1114"/>
        <v/>
      </c>
      <c r="R4669" s="7" t="str">
        <f t="shared" si="1115"/>
        <v/>
      </c>
      <c r="S4669" s="7" t="str">
        <f t="shared" si="1105"/>
        <v/>
      </c>
      <c r="T4669" s="7" t="str">
        <f t="shared" si="1106"/>
        <v/>
      </c>
      <c r="X4669" s="154">
        <f t="shared" si="1107"/>
        <v>0</v>
      </c>
      <c r="AB4669" t="str">
        <f t="shared" si="1108"/>
        <v/>
      </c>
      <c r="AC4669" s="5" t="str">
        <f t="shared" si="1109"/>
        <v/>
      </c>
      <c r="AD4669" s="5" t="str">
        <f t="shared" si="1110"/>
        <v/>
      </c>
      <c r="AE4669" s="12">
        <f t="shared" si="1117"/>
        <v>0</v>
      </c>
    </row>
    <row r="4670" spans="13:31">
      <c r="M4670" s="7">
        <f t="shared" si="1111"/>
        <v>0</v>
      </c>
      <c r="N4670" s="220" t="str">
        <f t="shared" si="1116"/>
        <v/>
      </c>
      <c r="O4670" s="7">
        <f t="shared" si="1112"/>
        <v>0</v>
      </c>
      <c r="P4670" s="7" t="str">
        <f t="shared" si="1113"/>
        <v/>
      </c>
      <c r="Q4670" s="7" t="str">
        <f t="shared" si="1114"/>
        <v/>
      </c>
      <c r="R4670" s="7" t="str">
        <f t="shared" si="1115"/>
        <v/>
      </c>
      <c r="S4670" s="7" t="str">
        <f t="shared" si="1105"/>
        <v/>
      </c>
      <c r="T4670" s="7" t="str">
        <f t="shared" si="1106"/>
        <v/>
      </c>
      <c r="X4670" s="153">
        <f t="shared" si="1107"/>
        <v>0</v>
      </c>
      <c r="AB4670" t="str">
        <f t="shared" si="1108"/>
        <v/>
      </c>
      <c r="AC4670" s="5" t="str">
        <f t="shared" si="1109"/>
        <v/>
      </c>
      <c r="AD4670" s="5" t="str">
        <f t="shared" si="1110"/>
        <v/>
      </c>
      <c r="AE4670" s="12">
        <f t="shared" si="1117"/>
        <v>0</v>
      </c>
    </row>
    <row r="4671" spans="13:31">
      <c r="M4671" s="7">
        <f t="shared" si="1111"/>
        <v>0</v>
      </c>
      <c r="N4671" s="220" t="str">
        <f t="shared" si="1116"/>
        <v/>
      </c>
      <c r="O4671" s="7">
        <f t="shared" si="1112"/>
        <v>0</v>
      </c>
      <c r="P4671" s="7" t="str">
        <f t="shared" si="1113"/>
        <v/>
      </c>
      <c r="Q4671" s="7" t="str">
        <f t="shared" si="1114"/>
        <v/>
      </c>
      <c r="R4671" s="7" t="str">
        <f t="shared" si="1115"/>
        <v/>
      </c>
      <c r="S4671" s="7" t="str">
        <f t="shared" si="1105"/>
        <v/>
      </c>
      <c r="T4671" s="7" t="str">
        <f t="shared" si="1106"/>
        <v/>
      </c>
      <c r="X4671" s="154">
        <f t="shared" si="1107"/>
        <v>0</v>
      </c>
      <c r="AB4671" t="str">
        <f t="shared" si="1108"/>
        <v/>
      </c>
      <c r="AC4671" s="5" t="str">
        <f t="shared" si="1109"/>
        <v/>
      </c>
      <c r="AD4671" s="5" t="str">
        <f t="shared" si="1110"/>
        <v/>
      </c>
      <c r="AE4671" s="12">
        <f t="shared" si="1117"/>
        <v>0</v>
      </c>
    </row>
    <row r="4672" spans="13:31">
      <c r="M4672" s="7">
        <f t="shared" si="1111"/>
        <v>0</v>
      </c>
      <c r="N4672" s="220" t="str">
        <f t="shared" si="1116"/>
        <v/>
      </c>
      <c r="O4672" s="7">
        <f t="shared" si="1112"/>
        <v>0</v>
      </c>
      <c r="P4672" s="7" t="str">
        <f t="shared" si="1113"/>
        <v/>
      </c>
      <c r="Q4672" s="7" t="str">
        <f t="shared" si="1114"/>
        <v/>
      </c>
      <c r="R4672" s="7" t="str">
        <f t="shared" si="1115"/>
        <v/>
      </c>
      <c r="S4672" s="7" t="str">
        <f t="shared" si="1105"/>
        <v/>
      </c>
      <c r="T4672" s="7" t="str">
        <f t="shared" si="1106"/>
        <v/>
      </c>
      <c r="X4672" s="153">
        <f t="shared" si="1107"/>
        <v>0</v>
      </c>
      <c r="AB4672" t="str">
        <f t="shared" si="1108"/>
        <v/>
      </c>
      <c r="AC4672" s="5" t="str">
        <f t="shared" si="1109"/>
        <v/>
      </c>
      <c r="AD4672" s="5" t="str">
        <f t="shared" si="1110"/>
        <v/>
      </c>
      <c r="AE4672" s="12">
        <f t="shared" si="1117"/>
        <v>0</v>
      </c>
    </row>
    <row r="4673" spans="13:31">
      <c r="M4673" s="7">
        <f t="shared" si="1111"/>
        <v>0</v>
      </c>
      <c r="N4673" s="220" t="str">
        <f t="shared" si="1116"/>
        <v/>
      </c>
      <c r="O4673" s="7">
        <f t="shared" si="1112"/>
        <v>0</v>
      </c>
      <c r="P4673" s="7" t="str">
        <f t="shared" si="1113"/>
        <v/>
      </c>
      <c r="Q4673" s="7" t="str">
        <f t="shared" si="1114"/>
        <v/>
      </c>
      <c r="R4673" s="7" t="str">
        <f t="shared" si="1115"/>
        <v/>
      </c>
      <c r="S4673" s="7" t="str">
        <f t="shared" si="1105"/>
        <v/>
      </c>
      <c r="T4673" s="7" t="str">
        <f t="shared" si="1106"/>
        <v/>
      </c>
      <c r="X4673" s="154">
        <f t="shared" si="1107"/>
        <v>0</v>
      </c>
      <c r="AB4673" t="str">
        <f t="shared" si="1108"/>
        <v/>
      </c>
      <c r="AC4673" s="5" t="str">
        <f t="shared" si="1109"/>
        <v/>
      </c>
      <c r="AD4673" s="5" t="str">
        <f t="shared" si="1110"/>
        <v/>
      </c>
      <c r="AE4673" s="12">
        <f t="shared" si="1117"/>
        <v>0</v>
      </c>
    </row>
    <row r="4674" spans="13:31">
      <c r="M4674" s="7">
        <f t="shared" si="1111"/>
        <v>0</v>
      </c>
      <c r="N4674" s="220" t="str">
        <f t="shared" si="1116"/>
        <v/>
      </c>
      <c r="O4674" s="7">
        <f t="shared" si="1112"/>
        <v>0</v>
      </c>
      <c r="P4674" s="7" t="str">
        <f t="shared" si="1113"/>
        <v/>
      </c>
      <c r="Q4674" s="7" t="str">
        <f t="shared" si="1114"/>
        <v/>
      </c>
      <c r="R4674" s="7" t="str">
        <f t="shared" si="1115"/>
        <v/>
      </c>
      <c r="S4674" s="7" t="str">
        <f t="shared" si="1105"/>
        <v/>
      </c>
      <c r="T4674" s="7" t="str">
        <f t="shared" si="1106"/>
        <v/>
      </c>
      <c r="X4674" s="153">
        <f t="shared" si="1107"/>
        <v>0</v>
      </c>
      <c r="AB4674" t="str">
        <f t="shared" si="1108"/>
        <v/>
      </c>
      <c r="AC4674" s="5" t="str">
        <f t="shared" si="1109"/>
        <v/>
      </c>
      <c r="AD4674" s="5" t="str">
        <f t="shared" si="1110"/>
        <v/>
      </c>
      <c r="AE4674" s="12">
        <f t="shared" si="1117"/>
        <v>0</v>
      </c>
    </row>
    <row r="4675" spans="13:31">
      <c r="M4675" s="7">
        <f t="shared" si="1111"/>
        <v>0</v>
      </c>
      <c r="N4675" s="220" t="str">
        <f t="shared" si="1116"/>
        <v/>
      </c>
      <c r="O4675" s="7">
        <f t="shared" si="1112"/>
        <v>0</v>
      </c>
      <c r="P4675" s="7" t="str">
        <f t="shared" si="1113"/>
        <v/>
      </c>
      <c r="Q4675" s="7" t="str">
        <f t="shared" si="1114"/>
        <v/>
      </c>
      <c r="R4675" s="7" t="str">
        <f t="shared" si="1115"/>
        <v/>
      </c>
      <c r="S4675" s="7" t="str">
        <f t="shared" ref="S4675:S4738" si="1118">IFERROR(IF(N4675&lt;0,-O4675,""),"")</f>
        <v/>
      </c>
      <c r="T4675" s="7" t="str">
        <f t="shared" ref="T4675:T4738" si="1119">IFERROR(IF(AND(K4675&lt;&gt;"",H4675&lt;&gt;"",K4675=H4675),L4675,""),"")</f>
        <v/>
      </c>
      <c r="X4675" s="154">
        <f t="shared" ref="X4675:X4738" si="1120">IFERROR(IF(H4675="",K4675*J4675,W4675*V4675),"")</f>
        <v>0</v>
      </c>
      <c r="AB4675" t="str">
        <f t="shared" ref="AB4675:AB4738" si="1121">IF(C4675=0,"",C4675)</f>
        <v/>
      </c>
      <c r="AC4675" s="5" t="str">
        <f t="shared" ref="AC4675:AC4738" si="1122">IF(D4675=0,"",D4675)</f>
        <v/>
      </c>
      <c r="AD4675" s="5" t="str">
        <f t="shared" ref="AD4675:AD4738" si="1123">IF(F4675=0,"",F4675)</f>
        <v/>
      </c>
      <c r="AE4675" s="12">
        <f t="shared" si="1117"/>
        <v>0</v>
      </c>
    </row>
    <row r="4676" spans="13:31">
      <c r="M4676" s="7">
        <f t="shared" ref="M4676:M4739" si="1124">IFERROR(K4676-H4676,"")</f>
        <v>0</v>
      </c>
      <c r="N4676" s="220" t="str">
        <f t="shared" si="1116"/>
        <v/>
      </c>
      <c r="O4676" s="7">
        <f t="shared" ref="O4676:O4739" si="1125">IFERROR(M4676*J4676,"")</f>
        <v>0</v>
      </c>
      <c r="P4676" s="7" t="str">
        <f t="shared" ref="P4676:P4739" si="1126">IFERROR(IF(N4676&gt;5%,O4676*((N4676-5%)/N4676),""),"")</f>
        <v/>
      </c>
      <c r="Q4676" s="7" t="str">
        <f t="shared" ref="Q4676:Q4739" si="1127">IFERROR(IF(N4676&gt;0,O4676*(MIN(N4676,5%)/N4676),""),"")</f>
        <v/>
      </c>
      <c r="R4676" s="7" t="str">
        <f t="shared" ref="R4676:R4739" si="1128">IFERROR(IF(AND(K4676&gt;0,H4676="",L4676&lt;&gt;0),L4676,""),"")</f>
        <v/>
      </c>
      <c r="S4676" s="7" t="str">
        <f t="shared" si="1118"/>
        <v/>
      </c>
      <c r="T4676" s="7" t="str">
        <f t="shared" si="1119"/>
        <v/>
      </c>
      <c r="X4676" s="153">
        <f t="shared" si="1120"/>
        <v>0</v>
      </c>
      <c r="AB4676" t="str">
        <f t="shared" si="1121"/>
        <v/>
      </c>
      <c r="AC4676" s="5" t="str">
        <f t="shared" si="1122"/>
        <v/>
      </c>
      <c r="AD4676" s="5" t="str">
        <f t="shared" si="1123"/>
        <v/>
      </c>
      <c r="AE4676" s="12">
        <f t="shared" si="1117"/>
        <v>0</v>
      </c>
    </row>
    <row r="4677" spans="13:31">
      <c r="M4677" s="7">
        <f t="shared" si="1124"/>
        <v>0</v>
      </c>
      <c r="N4677" s="220" t="str">
        <f t="shared" ref="N4677:N4740" si="1129">IFERROR(M4677/H4677,"")</f>
        <v/>
      </c>
      <c r="O4677" s="7">
        <f t="shared" si="1125"/>
        <v>0</v>
      </c>
      <c r="P4677" s="7" t="str">
        <f t="shared" si="1126"/>
        <v/>
      </c>
      <c r="Q4677" s="7" t="str">
        <f t="shared" si="1127"/>
        <v/>
      </c>
      <c r="R4677" s="7" t="str">
        <f t="shared" si="1128"/>
        <v/>
      </c>
      <c r="S4677" s="7" t="str">
        <f t="shared" si="1118"/>
        <v/>
      </c>
      <c r="T4677" s="7" t="str">
        <f t="shared" si="1119"/>
        <v/>
      </c>
      <c r="X4677" s="154">
        <f t="shared" si="1120"/>
        <v>0</v>
      </c>
      <c r="AB4677" t="str">
        <f t="shared" si="1121"/>
        <v/>
      </c>
      <c r="AC4677" s="5" t="str">
        <f t="shared" si="1122"/>
        <v/>
      </c>
      <c r="AD4677" s="5" t="str">
        <f t="shared" si="1123"/>
        <v/>
      </c>
      <c r="AE4677" s="12">
        <f t="shared" si="1117"/>
        <v>0</v>
      </c>
    </row>
    <row r="4678" spans="13:31">
      <c r="M4678" s="7">
        <f t="shared" si="1124"/>
        <v>0</v>
      </c>
      <c r="N4678" s="220" t="str">
        <f t="shared" si="1129"/>
        <v/>
      </c>
      <c r="O4678" s="7">
        <f t="shared" si="1125"/>
        <v>0</v>
      </c>
      <c r="P4678" s="7" t="str">
        <f t="shared" si="1126"/>
        <v/>
      </c>
      <c r="Q4678" s="7" t="str">
        <f t="shared" si="1127"/>
        <v/>
      </c>
      <c r="R4678" s="7" t="str">
        <f t="shared" si="1128"/>
        <v/>
      </c>
      <c r="S4678" s="7" t="str">
        <f t="shared" si="1118"/>
        <v/>
      </c>
      <c r="T4678" s="7" t="str">
        <f t="shared" si="1119"/>
        <v/>
      </c>
      <c r="X4678" s="153">
        <f t="shared" si="1120"/>
        <v>0</v>
      </c>
      <c r="AB4678" t="str">
        <f t="shared" si="1121"/>
        <v/>
      </c>
      <c r="AC4678" s="5" t="str">
        <f t="shared" si="1122"/>
        <v/>
      </c>
      <c r="AD4678" s="5" t="str">
        <f t="shared" si="1123"/>
        <v/>
      </c>
      <c r="AE4678" s="12">
        <f t="shared" si="1117"/>
        <v>0</v>
      </c>
    </row>
    <row r="4679" spans="13:31">
      <c r="M4679" s="7">
        <f t="shared" si="1124"/>
        <v>0</v>
      </c>
      <c r="N4679" s="220" t="str">
        <f t="shared" si="1129"/>
        <v/>
      </c>
      <c r="O4679" s="7">
        <f t="shared" si="1125"/>
        <v>0</v>
      </c>
      <c r="P4679" s="7" t="str">
        <f t="shared" si="1126"/>
        <v/>
      </c>
      <c r="Q4679" s="7" t="str">
        <f t="shared" si="1127"/>
        <v/>
      </c>
      <c r="R4679" s="7" t="str">
        <f t="shared" si="1128"/>
        <v/>
      </c>
      <c r="S4679" s="7" t="str">
        <f t="shared" si="1118"/>
        <v/>
      </c>
      <c r="T4679" s="7" t="str">
        <f t="shared" si="1119"/>
        <v/>
      </c>
      <c r="X4679" s="154">
        <f t="shared" si="1120"/>
        <v>0</v>
      </c>
      <c r="AB4679" t="str">
        <f t="shared" si="1121"/>
        <v/>
      </c>
      <c r="AC4679" s="5" t="str">
        <f t="shared" si="1122"/>
        <v/>
      </c>
      <c r="AD4679" s="5" t="str">
        <f t="shared" si="1123"/>
        <v/>
      </c>
      <c r="AE4679" s="12">
        <f t="shared" si="1117"/>
        <v>0</v>
      </c>
    </row>
    <row r="4680" spans="13:31">
      <c r="M4680" s="7">
        <f t="shared" si="1124"/>
        <v>0</v>
      </c>
      <c r="N4680" s="220" t="str">
        <f t="shared" si="1129"/>
        <v/>
      </c>
      <c r="O4680" s="7">
        <f t="shared" si="1125"/>
        <v>0</v>
      </c>
      <c r="P4680" s="7" t="str">
        <f t="shared" si="1126"/>
        <v/>
      </c>
      <c r="Q4680" s="7" t="str">
        <f t="shared" si="1127"/>
        <v/>
      </c>
      <c r="R4680" s="7" t="str">
        <f t="shared" si="1128"/>
        <v/>
      </c>
      <c r="S4680" s="7" t="str">
        <f t="shared" si="1118"/>
        <v/>
      </c>
      <c r="T4680" s="7" t="str">
        <f t="shared" si="1119"/>
        <v/>
      </c>
      <c r="X4680" s="153">
        <f t="shared" si="1120"/>
        <v>0</v>
      </c>
      <c r="AB4680" t="str">
        <f t="shared" si="1121"/>
        <v/>
      </c>
      <c r="AC4680" s="5" t="str">
        <f t="shared" si="1122"/>
        <v/>
      </c>
      <c r="AD4680" s="5" t="str">
        <f t="shared" si="1123"/>
        <v/>
      </c>
      <c r="AE4680" s="12">
        <f t="shared" si="1117"/>
        <v>0</v>
      </c>
    </row>
    <row r="4681" spans="13:31">
      <c r="M4681" s="7">
        <f t="shared" si="1124"/>
        <v>0</v>
      </c>
      <c r="N4681" s="220" t="str">
        <f t="shared" si="1129"/>
        <v/>
      </c>
      <c r="O4681" s="7">
        <f t="shared" si="1125"/>
        <v>0</v>
      </c>
      <c r="P4681" s="7" t="str">
        <f t="shared" si="1126"/>
        <v/>
      </c>
      <c r="Q4681" s="7" t="str">
        <f t="shared" si="1127"/>
        <v/>
      </c>
      <c r="R4681" s="7" t="str">
        <f t="shared" si="1128"/>
        <v/>
      </c>
      <c r="S4681" s="7" t="str">
        <f t="shared" si="1118"/>
        <v/>
      </c>
      <c r="T4681" s="7" t="str">
        <f t="shared" si="1119"/>
        <v/>
      </c>
      <c r="X4681" s="154">
        <f t="shared" si="1120"/>
        <v>0</v>
      </c>
      <c r="AB4681" t="str">
        <f t="shared" si="1121"/>
        <v/>
      </c>
      <c r="AC4681" s="5" t="str">
        <f t="shared" si="1122"/>
        <v/>
      </c>
      <c r="AD4681" s="5" t="str">
        <f t="shared" si="1123"/>
        <v/>
      </c>
      <c r="AE4681" s="12">
        <f t="shared" si="1117"/>
        <v>0</v>
      </c>
    </row>
    <row r="4682" spans="13:31">
      <c r="M4682" s="7">
        <f t="shared" si="1124"/>
        <v>0</v>
      </c>
      <c r="N4682" s="220" t="str">
        <f t="shared" si="1129"/>
        <v/>
      </c>
      <c r="O4682" s="7">
        <f t="shared" si="1125"/>
        <v>0</v>
      </c>
      <c r="P4682" s="7" t="str">
        <f t="shared" si="1126"/>
        <v/>
      </c>
      <c r="Q4682" s="7" t="str">
        <f t="shared" si="1127"/>
        <v/>
      </c>
      <c r="R4682" s="7" t="str">
        <f t="shared" si="1128"/>
        <v/>
      </c>
      <c r="S4682" s="7" t="str">
        <f t="shared" si="1118"/>
        <v/>
      </c>
      <c r="T4682" s="7" t="str">
        <f t="shared" si="1119"/>
        <v/>
      </c>
      <c r="X4682" s="153">
        <f t="shared" si="1120"/>
        <v>0</v>
      </c>
      <c r="AB4682" t="str">
        <f t="shared" si="1121"/>
        <v/>
      </c>
      <c r="AC4682" s="5" t="str">
        <f t="shared" si="1122"/>
        <v/>
      </c>
      <c r="AD4682" s="5" t="str">
        <f t="shared" si="1123"/>
        <v/>
      </c>
      <c r="AE4682" s="12">
        <f t="shared" si="1117"/>
        <v>0</v>
      </c>
    </row>
    <row r="4683" spans="13:31">
      <c r="M4683" s="7">
        <f t="shared" si="1124"/>
        <v>0</v>
      </c>
      <c r="N4683" s="220" t="str">
        <f t="shared" si="1129"/>
        <v/>
      </c>
      <c r="O4683" s="7">
        <f t="shared" si="1125"/>
        <v>0</v>
      </c>
      <c r="P4683" s="7" t="str">
        <f t="shared" si="1126"/>
        <v/>
      </c>
      <c r="Q4683" s="7" t="str">
        <f t="shared" si="1127"/>
        <v/>
      </c>
      <c r="R4683" s="7" t="str">
        <f t="shared" si="1128"/>
        <v/>
      </c>
      <c r="S4683" s="7" t="str">
        <f t="shared" si="1118"/>
        <v/>
      </c>
      <c r="T4683" s="7" t="str">
        <f t="shared" si="1119"/>
        <v/>
      </c>
      <c r="X4683" s="154">
        <f t="shared" si="1120"/>
        <v>0</v>
      </c>
      <c r="AB4683" t="str">
        <f t="shared" si="1121"/>
        <v/>
      </c>
      <c r="AC4683" s="5" t="str">
        <f t="shared" si="1122"/>
        <v/>
      </c>
      <c r="AD4683" s="5" t="str">
        <f t="shared" si="1123"/>
        <v/>
      </c>
      <c r="AE4683" s="12">
        <f t="shared" si="1117"/>
        <v>0</v>
      </c>
    </row>
    <row r="4684" spans="13:31">
      <c r="M4684" s="7">
        <f t="shared" si="1124"/>
        <v>0</v>
      </c>
      <c r="N4684" s="220" t="str">
        <f t="shared" si="1129"/>
        <v/>
      </c>
      <c r="O4684" s="7">
        <f t="shared" si="1125"/>
        <v>0</v>
      </c>
      <c r="P4684" s="7" t="str">
        <f t="shared" si="1126"/>
        <v/>
      </c>
      <c r="Q4684" s="7" t="str">
        <f t="shared" si="1127"/>
        <v/>
      </c>
      <c r="R4684" s="7" t="str">
        <f t="shared" si="1128"/>
        <v/>
      </c>
      <c r="S4684" s="7" t="str">
        <f t="shared" si="1118"/>
        <v/>
      </c>
      <c r="T4684" s="7" t="str">
        <f t="shared" si="1119"/>
        <v/>
      </c>
      <c r="X4684" s="153">
        <f t="shared" si="1120"/>
        <v>0</v>
      </c>
      <c r="AB4684" t="str">
        <f t="shared" si="1121"/>
        <v/>
      </c>
      <c r="AC4684" s="5" t="str">
        <f t="shared" si="1122"/>
        <v/>
      </c>
      <c r="AD4684" s="5" t="str">
        <f t="shared" si="1123"/>
        <v/>
      </c>
      <c r="AE4684" s="12">
        <f t="shared" si="1117"/>
        <v>0</v>
      </c>
    </row>
    <row r="4685" spans="13:31">
      <c r="M4685" s="7">
        <f t="shared" si="1124"/>
        <v>0</v>
      </c>
      <c r="N4685" s="220" t="str">
        <f t="shared" si="1129"/>
        <v/>
      </c>
      <c r="O4685" s="7">
        <f t="shared" si="1125"/>
        <v>0</v>
      </c>
      <c r="P4685" s="7" t="str">
        <f t="shared" si="1126"/>
        <v/>
      </c>
      <c r="Q4685" s="7" t="str">
        <f t="shared" si="1127"/>
        <v/>
      </c>
      <c r="R4685" s="7" t="str">
        <f t="shared" si="1128"/>
        <v/>
      </c>
      <c r="S4685" s="7" t="str">
        <f t="shared" si="1118"/>
        <v/>
      </c>
      <c r="T4685" s="7" t="str">
        <f t="shared" si="1119"/>
        <v/>
      </c>
      <c r="X4685" s="154">
        <f t="shared" si="1120"/>
        <v>0</v>
      </c>
      <c r="AB4685" t="str">
        <f t="shared" si="1121"/>
        <v/>
      </c>
      <c r="AC4685" s="5" t="str">
        <f t="shared" si="1122"/>
        <v/>
      </c>
      <c r="AD4685" s="5" t="str">
        <f t="shared" si="1123"/>
        <v/>
      </c>
      <c r="AE4685" s="12">
        <f t="shared" si="1117"/>
        <v>0</v>
      </c>
    </row>
    <row r="4686" spans="13:31">
      <c r="M4686" s="7">
        <f t="shared" si="1124"/>
        <v>0</v>
      </c>
      <c r="N4686" s="220" t="str">
        <f t="shared" si="1129"/>
        <v/>
      </c>
      <c r="O4686" s="7">
        <f t="shared" si="1125"/>
        <v>0</v>
      </c>
      <c r="P4686" s="7" t="str">
        <f t="shared" si="1126"/>
        <v/>
      </c>
      <c r="Q4686" s="7" t="str">
        <f t="shared" si="1127"/>
        <v/>
      </c>
      <c r="R4686" s="7" t="str">
        <f t="shared" si="1128"/>
        <v/>
      </c>
      <c r="S4686" s="7" t="str">
        <f t="shared" si="1118"/>
        <v/>
      </c>
      <c r="T4686" s="7" t="str">
        <f t="shared" si="1119"/>
        <v/>
      </c>
      <c r="X4686" s="153">
        <f t="shared" si="1120"/>
        <v>0</v>
      </c>
      <c r="AB4686" t="str">
        <f t="shared" si="1121"/>
        <v/>
      </c>
      <c r="AC4686" s="5" t="str">
        <f t="shared" si="1122"/>
        <v/>
      </c>
      <c r="AD4686" s="5" t="str">
        <f t="shared" si="1123"/>
        <v/>
      </c>
      <c r="AE4686" s="12">
        <f t="shared" si="1117"/>
        <v>0</v>
      </c>
    </row>
    <row r="4687" spans="13:31">
      <c r="M4687" s="7">
        <f t="shared" si="1124"/>
        <v>0</v>
      </c>
      <c r="N4687" s="220" t="str">
        <f t="shared" si="1129"/>
        <v/>
      </c>
      <c r="O4687" s="7">
        <f t="shared" si="1125"/>
        <v>0</v>
      </c>
      <c r="P4687" s="7" t="str">
        <f t="shared" si="1126"/>
        <v/>
      </c>
      <c r="Q4687" s="7" t="str">
        <f t="shared" si="1127"/>
        <v/>
      </c>
      <c r="R4687" s="7" t="str">
        <f t="shared" si="1128"/>
        <v/>
      </c>
      <c r="S4687" s="7" t="str">
        <f t="shared" si="1118"/>
        <v/>
      </c>
      <c r="T4687" s="7" t="str">
        <f t="shared" si="1119"/>
        <v/>
      </c>
      <c r="X4687" s="154">
        <f t="shared" si="1120"/>
        <v>0</v>
      </c>
      <c r="AB4687" t="str">
        <f t="shared" si="1121"/>
        <v/>
      </c>
      <c r="AC4687" s="5" t="str">
        <f t="shared" si="1122"/>
        <v/>
      </c>
      <c r="AD4687" s="5" t="str">
        <f t="shared" si="1123"/>
        <v/>
      </c>
      <c r="AE4687" s="12">
        <f t="shared" si="1117"/>
        <v>0</v>
      </c>
    </row>
    <row r="4688" spans="13:31">
      <c r="M4688" s="7">
        <f t="shared" si="1124"/>
        <v>0</v>
      </c>
      <c r="N4688" s="220" t="str">
        <f t="shared" si="1129"/>
        <v/>
      </c>
      <c r="O4688" s="7">
        <f t="shared" si="1125"/>
        <v>0</v>
      </c>
      <c r="P4688" s="7" t="str">
        <f t="shared" si="1126"/>
        <v/>
      </c>
      <c r="Q4688" s="7" t="str">
        <f t="shared" si="1127"/>
        <v/>
      </c>
      <c r="R4688" s="7" t="str">
        <f t="shared" si="1128"/>
        <v/>
      </c>
      <c r="S4688" s="7" t="str">
        <f t="shared" si="1118"/>
        <v/>
      </c>
      <c r="T4688" s="7" t="str">
        <f t="shared" si="1119"/>
        <v/>
      </c>
      <c r="X4688" s="153">
        <f t="shared" si="1120"/>
        <v>0</v>
      </c>
      <c r="AB4688" t="str">
        <f t="shared" si="1121"/>
        <v/>
      </c>
      <c r="AC4688" s="5" t="str">
        <f t="shared" si="1122"/>
        <v/>
      </c>
      <c r="AD4688" s="5" t="str">
        <f t="shared" si="1123"/>
        <v/>
      </c>
      <c r="AE4688" s="12">
        <f t="shared" si="1117"/>
        <v>0</v>
      </c>
    </row>
    <row r="4689" spans="13:31">
      <c r="M4689" s="7">
        <f t="shared" si="1124"/>
        <v>0</v>
      </c>
      <c r="N4689" s="220" t="str">
        <f t="shared" si="1129"/>
        <v/>
      </c>
      <c r="O4689" s="7">
        <f t="shared" si="1125"/>
        <v>0</v>
      </c>
      <c r="P4689" s="7" t="str">
        <f t="shared" si="1126"/>
        <v/>
      </c>
      <c r="Q4689" s="7" t="str">
        <f t="shared" si="1127"/>
        <v/>
      </c>
      <c r="R4689" s="7" t="str">
        <f t="shared" si="1128"/>
        <v/>
      </c>
      <c r="S4689" s="7" t="str">
        <f t="shared" si="1118"/>
        <v/>
      </c>
      <c r="T4689" s="7" t="str">
        <f t="shared" si="1119"/>
        <v/>
      </c>
      <c r="X4689" s="154">
        <f t="shared" si="1120"/>
        <v>0</v>
      </c>
      <c r="AB4689" t="str">
        <f t="shared" si="1121"/>
        <v/>
      </c>
      <c r="AC4689" s="5" t="str">
        <f t="shared" si="1122"/>
        <v/>
      </c>
      <c r="AD4689" s="5" t="str">
        <f t="shared" si="1123"/>
        <v/>
      </c>
      <c r="AE4689" s="12">
        <f t="shared" si="1117"/>
        <v>0</v>
      </c>
    </row>
    <row r="4690" spans="13:31">
      <c r="M4690" s="7">
        <f t="shared" si="1124"/>
        <v>0</v>
      </c>
      <c r="N4690" s="220" t="str">
        <f t="shared" si="1129"/>
        <v/>
      </c>
      <c r="O4690" s="7">
        <f t="shared" si="1125"/>
        <v>0</v>
      </c>
      <c r="P4690" s="7" t="str">
        <f t="shared" si="1126"/>
        <v/>
      </c>
      <c r="Q4690" s="7" t="str">
        <f t="shared" si="1127"/>
        <v/>
      </c>
      <c r="R4690" s="7" t="str">
        <f t="shared" si="1128"/>
        <v/>
      </c>
      <c r="S4690" s="7" t="str">
        <f t="shared" si="1118"/>
        <v/>
      </c>
      <c r="T4690" s="7" t="str">
        <f t="shared" si="1119"/>
        <v/>
      </c>
      <c r="X4690" s="153">
        <f t="shared" si="1120"/>
        <v>0</v>
      </c>
      <c r="AB4690" t="str">
        <f t="shared" si="1121"/>
        <v/>
      </c>
      <c r="AC4690" s="5" t="str">
        <f t="shared" si="1122"/>
        <v/>
      </c>
      <c r="AD4690" s="5" t="str">
        <f t="shared" si="1123"/>
        <v/>
      </c>
      <c r="AE4690" s="12">
        <f t="shared" si="1117"/>
        <v>0</v>
      </c>
    </row>
    <row r="4691" spans="13:31">
      <c r="M4691" s="7">
        <f t="shared" si="1124"/>
        <v>0</v>
      </c>
      <c r="N4691" s="220" t="str">
        <f t="shared" si="1129"/>
        <v/>
      </c>
      <c r="O4691" s="7">
        <f t="shared" si="1125"/>
        <v>0</v>
      </c>
      <c r="P4691" s="7" t="str">
        <f t="shared" si="1126"/>
        <v/>
      </c>
      <c r="Q4691" s="7" t="str">
        <f t="shared" si="1127"/>
        <v/>
      </c>
      <c r="R4691" s="7" t="str">
        <f t="shared" si="1128"/>
        <v/>
      </c>
      <c r="S4691" s="7" t="str">
        <f t="shared" si="1118"/>
        <v/>
      </c>
      <c r="T4691" s="7" t="str">
        <f t="shared" si="1119"/>
        <v/>
      </c>
      <c r="X4691" s="154">
        <f t="shared" si="1120"/>
        <v>0</v>
      </c>
      <c r="AB4691" t="str">
        <f t="shared" si="1121"/>
        <v/>
      </c>
      <c r="AC4691" s="5" t="str">
        <f t="shared" si="1122"/>
        <v/>
      </c>
      <c r="AD4691" s="5" t="str">
        <f t="shared" si="1123"/>
        <v/>
      </c>
      <c r="AE4691" s="12">
        <f t="shared" si="1117"/>
        <v>0</v>
      </c>
    </row>
    <row r="4692" spans="13:31">
      <c r="M4692" s="7">
        <f t="shared" si="1124"/>
        <v>0</v>
      </c>
      <c r="N4692" s="220" t="str">
        <f t="shared" si="1129"/>
        <v/>
      </c>
      <c r="O4692" s="7">
        <f t="shared" si="1125"/>
        <v>0</v>
      </c>
      <c r="P4692" s="7" t="str">
        <f t="shared" si="1126"/>
        <v/>
      </c>
      <c r="Q4692" s="7" t="str">
        <f t="shared" si="1127"/>
        <v/>
      </c>
      <c r="R4692" s="7" t="str">
        <f t="shared" si="1128"/>
        <v/>
      </c>
      <c r="S4692" s="7" t="str">
        <f t="shared" si="1118"/>
        <v/>
      </c>
      <c r="T4692" s="7" t="str">
        <f t="shared" si="1119"/>
        <v/>
      </c>
      <c r="X4692" s="153">
        <f t="shared" si="1120"/>
        <v>0</v>
      </c>
      <c r="AB4692" t="str">
        <f t="shared" si="1121"/>
        <v/>
      </c>
      <c r="AC4692" s="5" t="str">
        <f t="shared" si="1122"/>
        <v/>
      </c>
      <c r="AD4692" s="5" t="str">
        <f t="shared" si="1123"/>
        <v/>
      </c>
      <c r="AE4692" s="12">
        <f t="shared" si="1117"/>
        <v>0</v>
      </c>
    </row>
    <row r="4693" spans="13:31">
      <c r="M4693" s="7">
        <f t="shared" si="1124"/>
        <v>0</v>
      </c>
      <c r="N4693" s="220" t="str">
        <f t="shared" si="1129"/>
        <v/>
      </c>
      <c r="O4693" s="7">
        <f t="shared" si="1125"/>
        <v>0</v>
      </c>
      <c r="P4693" s="7" t="str">
        <f t="shared" si="1126"/>
        <v/>
      </c>
      <c r="Q4693" s="7" t="str">
        <f t="shared" si="1127"/>
        <v/>
      </c>
      <c r="R4693" s="7" t="str">
        <f t="shared" si="1128"/>
        <v/>
      </c>
      <c r="S4693" s="7" t="str">
        <f t="shared" si="1118"/>
        <v/>
      </c>
      <c r="T4693" s="7" t="str">
        <f t="shared" si="1119"/>
        <v/>
      </c>
      <c r="X4693" s="154">
        <f t="shared" si="1120"/>
        <v>0</v>
      </c>
      <c r="AB4693" t="str">
        <f t="shared" si="1121"/>
        <v/>
      </c>
      <c r="AC4693" s="5" t="str">
        <f t="shared" si="1122"/>
        <v/>
      </c>
      <c r="AD4693" s="5" t="str">
        <f t="shared" si="1123"/>
        <v/>
      </c>
      <c r="AE4693" s="12">
        <f t="shared" si="1117"/>
        <v>0</v>
      </c>
    </row>
    <row r="4694" spans="13:31">
      <c r="M4694" s="7">
        <f t="shared" si="1124"/>
        <v>0</v>
      </c>
      <c r="N4694" s="220" t="str">
        <f t="shared" si="1129"/>
        <v/>
      </c>
      <c r="O4694" s="7">
        <f t="shared" si="1125"/>
        <v>0</v>
      </c>
      <c r="P4694" s="7" t="str">
        <f t="shared" si="1126"/>
        <v/>
      </c>
      <c r="Q4694" s="7" t="str">
        <f t="shared" si="1127"/>
        <v/>
      </c>
      <c r="R4694" s="7" t="str">
        <f t="shared" si="1128"/>
        <v/>
      </c>
      <c r="S4694" s="7" t="str">
        <f t="shared" si="1118"/>
        <v/>
      </c>
      <c r="T4694" s="7" t="str">
        <f t="shared" si="1119"/>
        <v/>
      </c>
      <c r="X4694" s="153">
        <f t="shared" si="1120"/>
        <v>0</v>
      </c>
      <c r="AB4694" t="str">
        <f t="shared" si="1121"/>
        <v/>
      </c>
      <c r="AC4694" s="5" t="str">
        <f t="shared" si="1122"/>
        <v/>
      </c>
      <c r="AD4694" s="5" t="str">
        <f t="shared" si="1123"/>
        <v/>
      </c>
      <c r="AE4694" s="12">
        <f t="shared" si="1117"/>
        <v>0</v>
      </c>
    </row>
    <row r="4695" spans="13:31">
      <c r="M4695" s="7">
        <f t="shared" si="1124"/>
        <v>0</v>
      </c>
      <c r="N4695" s="220" t="str">
        <f t="shared" si="1129"/>
        <v/>
      </c>
      <c r="O4695" s="7">
        <f t="shared" si="1125"/>
        <v>0</v>
      </c>
      <c r="P4695" s="7" t="str">
        <f t="shared" si="1126"/>
        <v/>
      </c>
      <c r="Q4695" s="7" t="str">
        <f t="shared" si="1127"/>
        <v/>
      </c>
      <c r="R4695" s="7" t="str">
        <f t="shared" si="1128"/>
        <v/>
      </c>
      <c r="S4695" s="7" t="str">
        <f t="shared" si="1118"/>
        <v/>
      </c>
      <c r="T4695" s="7" t="str">
        <f t="shared" si="1119"/>
        <v/>
      </c>
      <c r="X4695" s="154">
        <f t="shared" si="1120"/>
        <v>0</v>
      </c>
      <c r="AB4695" t="str">
        <f t="shared" si="1121"/>
        <v/>
      </c>
      <c r="AC4695" s="5" t="str">
        <f t="shared" si="1122"/>
        <v/>
      </c>
      <c r="AD4695" s="5" t="str">
        <f t="shared" si="1123"/>
        <v/>
      </c>
      <c r="AE4695" s="12">
        <f t="shared" si="1117"/>
        <v>0</v>
      </c>
    </row>
    <row r="4696" spans="13:31">
      <c r="M4696" s="7">
        <f t="shared" si="1124"/>
        <v>0</v>
      </c>
      <c r="N4696" s="220" t="str">
        <f t="shared" si="1129"/>
        <v/>
      </c>
      <c r="O4696" s="7">
        <f t="shared" si="1125"/>
        <v>0</v>
      </c>
      <c r="P4696" s="7" t="str">
        <f t="shared" si="1126"/>
        <v/>
      </c>
      <c r="Q4696" s="7" t="str">
        <f t="shared" si="1127"/>
        <v/>
      </c>
      <c r="R4696" s="7" t="str">
        <f t="shared" si="1128"/>
        <v/>
      </c>
      <c r="S4696" s="7" t="str">
        <f t="shared" si="1118"/>
        <v/>
      </c>
      <c r="T4696" s="7" t="str">
        <f t="shared" si="1119"/>
        <v/>
      </c>
      <c r="X4696" s="153">
        <f t="shared" si="1120"/>
        <v>0</v>
      </c>
      <c r="AB4696" t="str">
        <f t="shared" si="1121"/>
        <v/>
      </c>
      <c r="AC4696" s="5" t="str">
        <f t="shared" si="1122"/>
        <v/>
      </c>
      <c r="AD4696" s="5" t="str">
        <f t="shared" si="1123"/>
        <v/>
      </c>
      <c r="AE4696" s="12">
        <f t="shared" si="1117"/>
        <v>0</v>
      </c>
    </row>
    <row r="4697" spans="13:31">
      <c r="M4697" s="7">
        <f t="shared" si="1124"/>
        <v>0</v>
      </c>
      <c r="N4697" s="220" t="str">
        <f t="shared" si="1129"/>
        <v/>
      </c>
      <c r="O4697" s="7">
        <f t="shared" si="1125"/>
        <v>0</v>
      </c>
      <c r="P4697" s="7" t="str">
        <f t="shared" si="1126"/>
        <v/>
      </c>
      <c r="Q4697" s="7" t="str">
        <f t="shared" si="1127"/>
        <v/>
      </c>
      <c r="R4697" s="7" t="str">
        <f t="shared" si="1128"/>
        <v/>
      </c>
      <c r="S4697" s="7" t="str">
        <f t="shared" si="1118"/>
        <v/>
      </c>
      <c r="T4697" s="7" t="str">
        <f t="shared" si="1119"/>
        <v/>
      </c>
      <c r="X4697" s="154">
        <f t="shared" si="1120"/>
        <v>0</v>
      </c>
      <c r="AB4697" t="str">
        <f t="shared" si="1121"/>
        <v/>
      </c>
      <c r="AC4697" s="5" t="str">
        <f t="shared" si="1122"/>
        <v/>
      </c>
      <c r="AD4697" s="5" t="str">
        <f t="shared" si="1123"/>
        <v/>
      </c>
      <c r="AE4697" s="12">
        <f t="shared" si="1117"/>
        <v>0</v>
      </c>
    </row>
    <row r="4698" spans="13:31">
      <c r="M4698" s="7">
        <f t="shared" si="1124"/>
        <v>0</v>
      </c>
      <c r="N4698" s="220" t="str">
        <f t="shared" si="1129"/>
        <v/>
      </c>
      <c r="O4698" s="7">
        <f t="shared" si="1125"/>
        <v>0</v>
      </c>
      <c r="P4698" s="7" t="str">
        <f t="shared" si="1126"/>
        <v/>
      </c>
      <c r="Q4698" s="7" t="str">
        <f t="shared" si="1127"/>
        <v/>
      </c>
      <c r="R4698" s="7" t="str">
        <f t="shared" si="1128"/>
        <v/>
      </c>
      <c r="S4698" s="7" t="str">
        <f t="shared" si="1118"/>
        <v/>
      </c>
      <c r="T4698" s="7" t="str">
        <f t="shared" si="1119"/>
        <v/>
      </c>
      <c r="X4698" s="153">
        <f t="shared" si="1120"/>
        <v>0</v>
      </c>
      <c r="AB4698" t="str">
        <f t="shared" si="1121"/>
        <v/>
      </c>
      <c r="AC4698" s="5" t="str">
        <f t="shared" si="1122"/>
        <v/>
      </c>
      <c r="AD4698" s="5" t="str">
        <f t="shared" si="1123"/>
        <v/>
      </c>
      <c r="AE4698" s="12">
        <f t="shared" si="1117"/>
        <v>0</v>
      </c>
    </row>
    <row r="4699" spans="13:31">
      <c r="M4699" s="7">
        <f t="shared" si="1124"/>
        <v>0</v>
      </c>
      <c r="N4699" s="220" t="str">
        <f t="shared" si="1129"/>
        <v/>
      </c>
      <c r="O4699" s="7">
        <f t="shared" si="1125"/>
        <v>0</v>
      </c>
      <c r="P4699" s="7" t="str">
        <f t="shared" si="1126"/>
        <v/>
      </c>
      <c r="Q4699" s="7" t="str">
        <f t="shared" si="1127"/>
        <v/>
      </c>
      <c r="R4699" s="7" t="str">
        <f t="shared" si="1128"/>
        <v/>
      </c>
      <c r="S4699" s="7" t="str">
        <f t="shared" si="1118"/>
        <v/>
      </c>
      <c r="T4699" s="7" t="str">
        <f t="shared" si="1119"/>
        <v/>
      </c>
      <c r="X4699" s="154">
        <f t="shared" si="1120"/>
        <v>0</v>
      </c>
      <c r="AB4699" t="str">
        <f t="shared" si="1121"/>
        <v/>
      </c>
      <c r="AC4699" s="5" t="str">
        <f t="shared" si="1122"/>
        <v/>
      </c>
      <c r="AD4699" s="5" t="str">
        <f t="shared" si="1123"/>
        <v/>
      </c>
      <c r="AE4699" s="12">
        <f t="shared" si="1117"/>
        <v>0</v>
      </c>
    </row>
    <row r="4700" spans="13:31">
      <c r="M4700" s="7">
        <f t="shared" si="1124"/>
        <v>0</v>
      </c>
      <c r="N4700" s="220" t="str">
        <f t="shared" si="1129"/>
        <v/>
      </c>
      <c r="O4700" s="7">
        <f t="shared" si="1125"/>
        <v>0</v>
      </c>
      <c r="P4700" s="7" t="str">
        <f t="shared" si="1126"/>
        <v/>
      </c>
      <c r="Q4700" s="7" t="str">
        <f t="shared" si="1127"/>
        <v/>
      </c>
      <c r="R4700" s="7" t="str">
        <f t="shared" si="1128"/>
        <v/>
      </c>
      <c r="S4700" s="7" t="str">
        <f t="shared" si="1118"/>
        <v/>
      </c>
      <c r="T4700" s="7" t="str">
        <f t="shared" si="1119"/>
        <v/>
      </c>
      <c r="X4700" s="153">
        <f t="shared" si="1120"/>
        <v>0</v>
      </c>
      <c r="AB4700" t="str">
        <f t="shared" si="1121"/>
        <v/>
      </c>
      <c r="AC4700" s="5" t="str">
        <f t="shared" si="1122"/>
        <v/>
      </c>
      <c r="AD4700" s="5" t="str">
        <f t="shared" si="1123"/>
        <v/>
      </c>
      <c r="AE4700" s="12">
        <f t="shared" si="1117"/>
        <v>0</v>
      </c>
    </row>
    <row r="4701" spans="13:31">
      <c r="M4701" s="7">
        <f t="shared" si="1124"/>
        <v>0</v>
      </c>
      <c r="N4701" s="220" t="str">
        <f t="shared" si="1129"/>
        <v/>
      </c>
      <c r="O4701" s="7">
        <f t="shared" si="1125"/>
        <v>0</v>
      </c>
      <c r="P4701" s="7" t="str">
        <f t="shared" si="1126"/>
        <v/>
      </c>
      <c r="Q4701" s="7" t="str">
        <f t="shared" si="1127"/>
        <v/>
      </c>
      <c r="R4701" s="7" t="str">
        <f t="shared" si="1128"/>
        <v/>
      </c>
      <c r="S4701" s="7" t="str">
        <f t="shared" si="1118"/>
        <v/>
      </c>
      <c r="T4701" s="7" t="str">
        <f t="shared" si="1119"/>
        <v/>
      </c>
      <c r="X4701" s="154">
        <f t="shared" si="1120"/>
        <v>0</v>
      </c>
      <c r="AB4701" t="str">
        <f t="shared" si="1121"/>
        <v/>
      </c>
      <c r="AC4701" s="5" t="str">
        <f t="shared" si="1122"/>
        <v/>
      </c>
      <c r="AD4701" s="5" t="str">
        <f t="shared" si="1123"/>
        <v/>
      </c>
      <c r="AE4701" s="12">
        <f t="shared" si="1117"/>
        <v>0</v>
      </c>
    </row>
    <row r="4702" spans="13:31">
      <c r="M4702" s="7">
        <f t="shared" si="1124"/>
        <v>0</v>
      </c>
      <c r="N4702" s="220" t="str">
        <f t="shared" si="1129"/>
        <v/>
      </c>
      <c r="O4702" s="7">
        <f t="shared" si="1125"/>
        <v>0</v>
      </c>
      <c r="P4702" s="7" t="str">
        <f t="shared" si="1126"/>
        <v/>
      </c>
      <c r="Q4702" s="7" t="str">
        <f t="shared" si="1127"/>
        <v/>
      </c>
      <c r="R4702" s="7" t="str">
        <f t="shared" si="1128"/>
        <v/>
      </c>
      <c r="S4702" s="7" t="str">
        <f t="shared" si="1118"/>
        <v/>
      </c>
      <c r="T4702" s="7" t="str">
        <f t="shared" si="1119"/>
        <v/>
      </c>
      <c r="X4702" s="153">
        <f t="shared" si="1120"/>
        <v>0</v>
      </c>
      <c r="AB4702" t="str">
        <f t="shared" si="1121"/>
        <v/>
      </c>
      <c r="AC4702" s="5" t="str">
        <f t="shared" si="1122"/>
        <v/>
      </c>
      <c r="AD4702" s="5" t="str">
        <f t="shared" si="1123"/>
        <v/>
      </c>
      <c r="AE4702" s="12">
        <f t="shared" si="1117"/>
        <v>0</v>
      </c>
    </row>
    <row r="4703" spans="13:31">
      <c r="M4703" s="7">
        <f t="shared" si="1124"/>
        <v>0</v>
      </c>
      <c r="N4703" s="220" t="str">
        <f t="shared" si="1129"/>
        <v/>
      </c>
      <c r="O4703" s="7">
        <f t="shared" si="1125"/>
        <v>0</v>
      </c>
      <c r="P4703" s="7" t="str">
        <f t="shared" si="1126"/>
        <v/>
      </c>
      <c r="Q4703" s="7" t="str">
        <f t="shared" si="1127"/>
        <v/>
      </c>
      <c r="R4703" s="7" t="str">
        <f t="shared" si="1128"/>
        <v/>
      </c>
      <c r="S4703" s="7" t="str">
        <f t="shared" si="1118"/>
        <v/>
      </c>
      <c r="T4703" s="7" t="str">
        <f t="shared" si="1119"/>
        <v/>
      </c>
      <c r="X4703" s="154">
        <f t="shared" si="1120"/>
        <v>0</v>
      </c>
      <c r="AB4703" t="str">
        <f t="shared" si="1121"/>
        <v/>
      </c>
      <c r="AC4703" s="5" t="str">
        <f t="shared" si="1122"/>
        <v/>
      </c>
      <c r="AD4703" s="5" t="str">
        <f t="shared" si="1123"/>
        <v/>
      </c>
      <c r="AE4703" s="12">
        <f t="shared" si="1117"/>
        <v>0</v>
      </c>
    </row>
    <row r="4704" spans="13:31">
      <c r="M4704" s="7">
        <f t="shared" si="1124"/>
        <v>0</v>
      </c>
      <c r="N4704" s="220" t="str">
        <f t="shared" si="1129"/>
        <v/>
      </c>
      <c r="O4704" s="7">
        <f t="shared" si="1125"/>
        <v>0</v>
      </c>
      <c r="P4704" s="7" t="str">
        <f t="shared" si="1126"/>
        <v/>
      </c>
      <c r="Q4704" s="7" t="str">
        <f t="shared" si="1127"/>
        <v/>
      </c>
      <c r="R4704" s="7" t="str">
        <f t="shared" si="1128"/>
        <v/>
      </c>
      <c r="S4704" s="7" t="str">
        <f t="shared" si="1118"/>
        <v/>
      </c>
      <c r="T4704" s="7" t="str">
        <f t="shared" si="1119"/>
        <v/>
      </c>
      <c r="X4704" s="153">
        <f t="shared" si="1120"/>
        <v>0</v>
      </c>
      <c r="AB4704" t="str">
        <f t="shared" si="1121"/>
        <v/>
      </c>
      <c r="AC4704" s="5" t="str">
        <f t="shared" si="1122"/>
        <v/>
      </c>
      <c r="AD4704" s="5" t="str">
        <f t="shared" si="1123"/>
        <v/>
      </c>
      <c r="AE4704" s="12">
        <f t="shared" si="1117"/>
        <v>0</v>
      </c>
    </row>
    <row r="4705" spans="13:31">
      <c r="M4705" s="7">
        <f t="shared" si="1124"/>
        <v>0</v>
      </c>
      <c r="N4705" s="220" t="str">
        <f t="shared" si="1129"/>
        <v/>
      </c>
      <c r="O4705" s="7">
        <f t="shared" si="1125"/>
        <v>0</v>
      </c>
      <c r="P4705" s="7" t="str">
        <f t="shared" si="1126"/>
        <v/>
      </c>
      <c r="Q4705" s="7" t="str">
        <f t="shared" si="1127"/>
        <v/>
      </c>
      <c r="R4705" s="7" t="str">
        <f t="shared" si="1128"/>
        <v/>
      </c>
      <c r="S4705" s="7" t="str">
        <f t="shared" si="1118"/>
        <v/>
      </c>
      <c r="T4705" s="7" t="str">
        <f t="shared" si="1119"/>
        <v/>
      </c>
      <c r="X4705" s="154">
        <f t="shared" si="1120"/>
        <v>0</v>
      </c>
      <c r="AB4705" t="str">
        <f t="shared" si="1121"/>
        <v/>
      </c>
      <c r="AC4705" s="5" t="str">
        <f t="shared" si="1122"/>
        <v/>
      </c>
      <c r="AD4705" s="5" t="str">
        <f t="shared" si="1123"/>
        <v/>
      </c>
      <c r="AE4705" s="12">
        <f t="shared" si="1117"/>
        <v>0</v>
      </c>
    </row>
    <row r="4706" spans="13:31">
      <c r="M4706" s="7">
        <f t="shared" si="1124"/>
        <v>0</v>
      </c>
      <c r="N4706" s="220" t="str">
        <f t="shared" si="1129"/>
        <v/>
      </c>
      <c r="O4706" s="7">
        <f t="shared" si="1125"/>
        <v>0</v>
      </c>
      <c r="P4706" s="7" t="str">
        <f t="shared" si="1126"/>
        <v/>
      </c>
      <c r="Q4706" s="7" t="str">
        <f t="shared" si="1127"/>
        <v/>
      </c>
      <c r="R4706" s="7" t="str">
        <f t="shared" si="1128"/>
        <v/>
      </c>
      <c r="S4706" s="7" t="str">
        <f t="shared" si="1118"/>
        <v/>
      </c>
      <c r="T4706" s="7" t="str">
        <f t="shared" si="1119"/>
        <v/>
      </c>
      <c r="X4706" s="153">
        <f t="shared" si="1120"/>
        <v>0</v>
      </c>
      <c r="AB4706" t="str">
        <f t="shared" si="1121"/>
        <v/>
      </c>
      <c r="AC4706" s="5" t="str">
        <f t="shared" si="1122"/>
        <v/>
      </c>
      <c r="AD4706" s="5" t="str">
        <f t="shared" si="1123"/>
        <v/>
      </c>
      <c r="AE4706" s="12">
        <f t="shared" si="1117"/>
        <v>0</v>
      </c>
    </row>
    <row r="4707" spans="13:31">
      <c r="M4707" s="7">
        <f t="shared" si="1124"/>
        <v>0</v>
      </c>
      <c r="N4707" s="220" t="str">
        <f t="shared" si="1129"/>
        <v/>
      </c>
      <c r="O4707" s="7">
        <f t="shared" si="1125"/>
        <v>0</v>
      </c>
      <c r="P4707" s="7" t="str">
        <f t="shared" si="1126"/>
        <v/>
      </c>
      <c r="Q4707" s="7" t="str">
        <f t="shared" si="1127"/>
        <v/>
      </c>
      <c r="R4707" s="7" t="str">
        <f t="shared" si="1128"/>
        <v/>
      </c>
      <c r="S4707" s="7" t="str">
        <f t="shared" si="1118"/>
        <v/>
      </c>
      <c r="T4707" s="7" t="str">
        <f t="shared" si="1119"/>
        <v/>
      </c>
      <c r="X4707" s="154">
        <f t="shared" si="1120"/>
        <v>0</v>
      </c>
      <c r="AB4707" t="str">
        <f t="shared" si="1121"/>
        <v/>
      </c>
      <c r="AC4707" s="5" t="str">
        <f t="shared" si="1122"/>
        <v/>
      </c>
      <c r="AD4707" s="5" t="str">
        <f t="shared" si="1123"/>
        <v/>
      </c>
      <c r="AE4707" s="12">
        <f t="shared" si="1117"/>
        <v>0</v>
      </c>
    </row>
    <row r="4708" spans="13:31">
      <c r="M4708" s="7">
        <f t="shared" si="1124"/>
        <v>0</v>
      </c>
      <c r="N4708" s="220" t="str">
        <f t="shared" si="1129"/>
        <v/>
      </c>
      <c r="O4708" s="7">
        <f t="shared" si="1125"/>
        <v>0</v>
      </c>
      <c r="P4708" s="7" t="str">
        <f t="shared" si="1126"/>
        <v/>
      </c>
      <c r="Q4708" s="7" t="str">
        <f t="shared" si="1127"/>
        <v/>
      </c>
      <c r="R4708" s="7" t="str">
        <f t="shared" si="1128"/>
        <v/>
      </c>
      <c r="S4708" s="7" t="str">
        <f t="shared" si="1118"/>
        <v/>
      </c>
      <c r="T4708" s="7" t="str">
        <f t="shared" si="1119"/>
        <v/>
      </c>
      <c r="X4708" s="153">
        <f t="shared" si="1120"/>
        <v>0</v>
      </c>
      <c r="AB4708" t="str">
        <f t="shared" si="1121"/>
        <v/>
      </c>
      <c r="AC4708" s="5" t="str">
        <f t="shared" si="1122"/>
        <v/>
      </c>
      <c r="AD4708" s="5" t="str">
        <f t="shared" si="1123"/>
        <v/>
      </c>
      <c r="AE4708" s="12">
        <f t="shared" si="1117"/>
        <v>0</v>
      </c>
    </row>
    <row r="4709" spans="13:31">
      <c r="M4709" s="7">
        <f t="shared" si="1124"/>
        <v>0</v>
      </c>
      <c r="N4709" s="220" t="str">
        <f t="shared" si="1129"/>
        <v/>
      </c>
      <c r="O4709" s="7">
        <f t="shared" si="1125"/>
        <v>0</v>
      </c>
      <c r="P4709" s="7" t="str">
        <f t="shared" si="1126"/>
        <v/>
      </c>
      <c r="Q4709" s="7" t="str">
        <f t="shared" si="1127"/>
        <v/>
      </c>
      <c r="R4709" s="7" t="str">
        <f t="shared" si="1128"/>
        <v/>
      </c>
      <c r="S4709" s="7" t="str">
        <f t="shared" si="1118"/>
        <v/>
      </c>
      <c r="T4709" s="7" t="str">
        <f t="shared" si="1119"/>
        <v/>
      </c>
      <c r="X4709" s="154">
        <f t="shared" si="1120"/>
        <v>0</v>
      </c>
      <c r="AB4709" t="str">
        <f t="shared" si="1121"/>
        <v/>
      </c>
      <c r="AC4709" s="5" t="str">
        <f t="shared" si="1122"/>
        <v/>
      </c>
      <c r="AD4709" s="5" t="str">
        <f t="shared" si="1123"/>
        <v/>
      </c>
      <c r="AE4709" s="12">
        <f t="shared" si="1117"/>
        <v>0</v>
      </c>
    </row>
    <row r="4710" spans="13:31">
      <c r="M4710" s="7">
        <f t="shared" si="1124"/>
        <v>0</v>
      </c>
      <c r="N4710" s="220" t="str">
        <f t="shared" si="1129"/>
        <v/>
      </c>
      <c r="O4710" s="7">
        <f t="shared" si="1125"/>
        <v>0</v>
      </c>
      <c r="P4710" s="7" t="str">
        <f t="shared" si="1126"/>
        <v/>
      </c>
      <c r="Q4710" s="7" t="str">
        <f t="shared" si="1127"/>
        <v/>
      </c>
      <c r="R4710" s="7" t="str">
        <f t="shared" si="1128"/>
        <v/>
      </c>
      <c r="S4710" s="7" t="str">
        <f t="shared" si="1118"/>
        <v/>
      </c>
      <c r="T4710" s="7" t="str">
        <f t="shared" si="1119"/>
        <v/>
      </c>
      <c r="X4710" s="153">
        <f t="shared" si="1120"/>
        <v>0</v>
      </c>
      <c r="AB4710" t="str">
        <f t="shared" si="1121"/>
        <v/>
      </c>
      <c r="AC4710" s="5" t="str">
        <f t="shared" si="1122"/>
        <v/>
      </c>
      <c r="AD4710" s="5" t="str">
        <f t="shared" si="1123"/>
        <v/>
      </c>
      <c r="AE4710" s="12">
        <f t="shared" si="1117"/>
        <v>0</v>
      </c>
    </row>
    <row r="4711" spans="13:31">
      <c r="M4711" s="7">
        <f t="shared" si="1124"/>
        <v>0</v>
      </c>
      <c r="N4711" s="220" t="str">
        <f t="shared" si="1129"/>
        <v/>
      </c>
      <c r="O4711" s="7">
        <f t="shared" si="1125"/>
        <v>0</v>
      </c>
      <c r="P4711" s="7" t="str">
        <f t="shared" si="1126"/>
        <v/>
      </c>
      <c r="Q4711" s="7" t="str">
        <f t="shared" si="1127"/>
        <v/>
      </c>
      <c r="R4711" s="7" t="str">
        <f t="shared" si="1128"/>
        <v/>
      </c>
      <c r="S4711" s="7" t="str">
        <f t="shared" si="1118"/>
        <v/>
      </c>
      <c r="T4711" s="7" t="str">
        <f t="shared" si="1119"/>
        <v/>
      </c>
      <c r="X4711" s="154">
        <f t="shared" si="1120"/>
        <v>0</v>
      </c>
      <c r="AB4711" t="str">
        <f t="shared" si="1121"/>
        <v/>
      </c>
      <c r="AC4711" s="5" t="str">
        <f t="shared" si="1122"/>
        <v/>
      </c>
      <c r="AD4711" s="5" t="str">
        <f t="shared" si="1123"/>
        <v/>
      </c>
      <c r="AE4711" s="12">
        <f t="shared" si="1117"/>
        <v>0</v>
      </c>
    </row>
    <row r="4712" spans="13:31">
      <c r="M4712" s="7">
        <f t="shared" si="1124"/>
        <v>0</v>
      </c>
      <c r="N4712" s="220" t="str">
        <f t="shared" si="1129"/>
        <v/>
      </c>
      <c r="O4712" s="7">
        <f t="shared" si="1125"/>
        <v>0</v>
      </c>
      <c r="P4712" s="7" t="str">
        <f t="shared" si="1126"/>
        <v/>
      </c>
      <c r="Q4712" s="7" t="str">
        <f t="shared" si="1127"/>
        <v/>
      </c>
      <c r="R4712" s="7" t="str">
        <f t="shared" si="1128"/>
        <v/>
      </c>
      <c r="S4712" s="7" t="str">
        <f t="shared" si="1118"/>
        <v/>
      </c>
      <c r="T4712" s="7" t="str">
        <f t="shared" si="1119"/>
        <v/>
      </c>
      <c r="X4712" s="153">
        <f t="shared" si="1120"/>
        <v>0</v>
      </c>
      <c r="AB4712" t="str">
        <f t="shared" si="1121"/>
        <v/>
      </c>
      <c r="AC4712" s="5" t="str">
        <f t="shared" si="1122"/>
        <v/>
      </c>
      <c r="AD4712" s="5" t="str">
        <f t="shared" si="1123"/>
        <v/>
      </c>
      <c r="AE4712" s="12">
        <f t="shared" si="1117"/>
        <v>0</v>
      </c>
    </row>
    <row r="4713" spans="13:31">
      <c r="M4713" s="7">
        <f t="shared" si="1124"/>
        <v>0</v>
      </c>
      <c r="N4713" s="220" t="str">
        <f t="shared" si="1129"/>
        <v/>
      </c>
      <c r="O4713" s="7">
        <f t="shared" si="1125"/>
        <v>0</v>
      </c>
      <c r="P4713" s="7" t="str">
        <f t="shared" si="1126"/>
        <v/>
      </c>
      <c r="Q4713" s="7" t="str">
        <f t="shared" si="1127"/>
        <v/>
      </c>
      <c r="R4713" s="7" t="str">
        <f t="shared" si="1128"/>
        <v/>
      </c>
      <c r="S4713" s="7" t="str">
        <f t="shared" si="1118"/>
        <v/>
      </c>
      <c r="T4713" s="7" t="str">
        <f t="shared" si="1119"/>
        <v/>
      </c>
      <c r="X4713" s="154">
        <f t="shared" si="1120"/>
        <v>0</v>
      </c>
      <c r="AB4713" t="str">
        <f t="shared" si="1121"/>
        <v/>
      </c>
      <c r="AC4713" s="5" t="str">
        <f t="shared" si="1122"/>
        <v/>
      </c>
      <c r="AD4713" s="5" t="str">
        <f t="shared" si="1123"/>
        <v/>
      </c>
      <c r="AE4713" s="12">
        <f t="shared" si="1117"/>
        <v>0</v>
      </c>
    </row>
    <row r="4714" spans="13:31">
      <c r="M4714" s="7">
        <f t="shared" si="1124"/>
        <v>0</v>
      </c>
      <c r="N4714" s="220" t="str">
        <f t="shared" si="1129"/>
        <v/>
      </c>
      <c r="O4714" s="7">
        <f t="shared" si="1125"/>
        <v>0</v>
      </c>
      <c r="P4714" s="7" t="str">
        <f t="shared" si="1126"/>
        <v/>
      </c>
      <c r="Q4714" s="7" t="str">
        <f t="shared" si="1127"/>
        <v/>
      </c>
      <c r="R4714" s="7" t="str">
        <f t="shared" si="1128"/>
        <v/>
      </c>
      <c r="S4714" s="7" t="str">
        <f t="shared" si="1118"/>
        <v/>
      </c>
      <c r="T4714" s="7" t="str">
        <f t="shared" si="1119"/>
        <v/>
      </c>
      <c r="X4714" s="153">
        <f t="shared" si="1120"/>
        <v>0</v>
      </c>
      <c r="AB4714" t="str">
        <f t="shared" si="1121"/>
        <v/>
      </c>
      <c r="AC4714" s="5" t="str">
        <f t="shared" si="1122"/>
        <v/>
      </c>
      <c r="AD4714" s="5" t="str">
        <f t="shared" si="1123"/>
        <v/>
      </c>
      <c r="AE4714" s="12">
        <f t="shared" si="1117"/>
        <v>0</v>
      </c>
    </row>
    <row r="4715" spans="13:31">
      <c r="M4715" s="7">
        <f t="shared" si="1124"/>
        <v>0</v>
      </c>
      <c r="N4715" s="220" t="str">
        <f t="shared" si="1129"/>
        <v/>
      </c>
      <c r="O4715" s="7">
        <f t="shared" si="1125"/>
        <v>0</v>
      </c>
      <c r="P4715" s="7" t="str">
        <f t="shared" si="1126"/>
        <v/>
      </c>
      <c r="Q4715" s="7" t="str">
        <f t="shared" si="1127"/>
        <v/>
      </c>
      <c r="R4715" s="7" t="str">
        <f t="shared" si="1128"/>
        <v/>
      </c>
      <c r="S4715" s="7" t="str">
        <f t="shared" si="1118"/>
        <v/>
      </c>
      <c r="T4715" s="7" t="str">
        <f t="shared" si="1119"/>
        <v/>
      </c>
      <c r="X4715" s="154">
        <f t="shared" si="1120"/>
        <v>0</v>
      </c>
      <c r="AB4715" t="str">
        <f t="shared" si="1121"/>
        <v/>
      </c>
      <c r="AC4715" s="5" t="str">
        <f t="shared" si="1122"/>
        <v/>
      </c>
      <c r="AD4715" s="5" t="str">
        <f t="shared" si="1123"/>
        <v/>
      </c>
      <c r="AE4715" s="12">
        <f t="shared" si="1117"/>
        <v>0</v>
      </c>
    </row>
    <row r="4716" spans="13:31">
      <c r="M4716" s="7">
        <f t="shared" si="1124"/>
        <v>0</v>
      </c>
      <c r="N4716" s="220" t="str">
        <f t="shared" si="1129"/>
        <v/>
      </c>
      <c r="O4716" s="7">
        <f t="shared" si="1125"/>
        <v>0</v>
      </c>
      <c r="P4716" s="7" t="str">
        <f t="shared" si="1126"/>
        <v/>
      </c>
      <c r="Q4716" s="7" t="str">
        <f t="shared" si="1127"/>
        <v/>
      </c>
      <c r="R4716" s="7" t="str">
        <f t="shared" si="1128"/>
        <v/>
      </c>
      <c r="S4716" s="7" t="str">
        <f t="shared" si="1118"/>
        <v/>
      </c>
      <c r="T4716" s="7" t="str">
        <f t="shared" si="1119"/>
        <v/>
      </c>
      <c r="X4716" s="153">
        <f t="shared" si="1120"/>
        <v>0</v>
      </c>
      <c r="AB4716" t="str">
        <f t="shared" si="1121"/>
        <v/>
      </c>
      <c r="AC4716" s="5" t="str">
        <f t="shared" si="1122"/>
        <v/>
      </c>
      <c r="AD4716" s="5" t="str">
        <f t="shared" si="1123"/>
        <v/>
      </c>
      <c r="AE4716" s="12">
        <f t="shared" si="1117"/>
        <v>0</v>
      </c>
    </row>
    <row r="4717" spans="13:31">
      <c r="M4717" s="7">
        <f t="shared" si="1124"/>
        <v>0</v>
      </c>
      <c r="N4717" s="220" t="str">
        <f t="shared" si="1129"/>
        <v/>
      </c>
      <c r="O4717" s="7">
        <f t="shared" si="1125"/>
        <v>0</v>
      </c>
      <c r="P4717" s="7" t="str">
        <f t="shared" si="1126"/>
        <v/>
      </c>
      <c r="Q4717" s="7" t="str">
        <f t="shared" si="1127"/>
        <v/>
      </c>
      <c r="R4717" s="7" t="str">
        <f t="shared" si="1128"/>
        <v/>
      </c>
      <c r="S4717" s="7" t="str">
        <f t="shared" si="1118"/>
        <v/>
      </c>
      <c r="T4717" s="7" t="str">
        <f t="shared" si="1119"/>
        <v/>
      </c>
      <c r="X4717" s="154">
        <f t="shared" si="1120"/>
        <v>0</v>
      </c>
      <c r="AB4717" t="str">
        <f t="shared" si="1121"/>
        <v/>
      </c>
      <c r="AC4717" s="5" t="str">
        <f t="shared" si="1122"/>
        <v/>
      </c>
      <c r="AD4717" s="5" t="str">
        <f t="shared" si="1123"/>
        <v/>
      </c>
      <c r="AE4717" s="12">
        <f t="shared" si="1117"/>
        <v>0</v>
      </c>
    </row>
    <row r="4718" spans="13:31">
      <c r="M4718" s="7">
        <f t="shared" si="1124"/>
        <v>0</v>
      </c>
      <c r="N4718" s="220" t="str">
        <f t="shared" si="1129"/>
        <v/>
      </c>
      <c r="O4718" s="7">
        <f t="shared" si="1125"/>
        <v>0</v>
      </c>
      <c r="P4718" s="7" t="str">
        <f t="shared" si="1126"/>
        <v/>
      </c>
      <c r="Q4718" s="7" t="str">
        <f t="shared" si="1127"/>
        <v/>
      </c>
      <c r="R4718" s="7" t="str">
        <f t="shared" si="1128"/>
        <v/>
      </c>
      <c r="S4718" s="7" t="str">
        <f t="shared" si="1118"/>
        <v/>
      </c>
      <c r="T4718" s="7" t="str">
        <f t="shared" si="1119"/>
        <v/>
      </c>
      <c r="X4718" s="153">
        <f t="shared" si="1120"/>
        <v>0</v>
      </c>
      <c r="AB4718" t="str">
        <f t="shared" si="1121"/>
        <v/>
      </c>
      <c r="AC4718" s="5" t="str">
        <f t="shared" si="1122"/>
        <v/>
      </c>
      <c r="AD4718" s="5" t="str">
        <f t="shared" si="1123"/>
        <v/>
      </c>
      <c r="AE4718" s="12">
        <f t="shared" si="1117"/>
        <v>0</v>
      </c>
    </row>
    <row r="4719" spans="13:31">
      <c r="M4719" s="7">
        <f t="shared" si="1124"/>
        <v>0</v>
      </c>
      <c r="N4719" s="220" t="str">
        <f t="shared" si="1129"/>
        <v/>
      </c>
      <c r="O4719" s="7">
        <f t="shared" si="1125"/>
        <v>0</v>
      </c>
      <c r="P4719" s="7" t="str">
        <f t="shared" si="1126"/>
        <v/>
      </c>
      <c r="Q4719" s="7" t="str">
        <f t="shared" si="1127"/>
        <v/>
      </c>
      <c r="R4719" s="7" t="str">
        <f t="shared" si="1128"/>
        <v/>
      </c>
      <c r="S4719" s="7" t="str">
        <f t="shared" si="1118"/>
        <v/>
      </c>
      <c r="T4719" s="7" t="str">
        <f t="shared" si="1119"/>
        <v/>
      </c>
      <c r="X4719" s="154">
        <f t="shared" si="1120"/>
        <v>0</v>
      </c>
      <c r="AB4719" t="str">
        <f t="shared" si="1121"/>
        <v/>
      </c>
      <c r="AC4719" s="5" t="str">
        <f t="shared" si="1122"/>
        <v/>
      </c>
      <c r="AD4719" s="5" t="str">
        <f t="shared" si="1123"/>
        <v/>
      </c>
      <c r="AE4719" s="12">
        <f t="shared" si="1117"/>
        <v>0</v>
      </c>
    </row>
    <row r="4720" spans="13:31">
      <c r="M4720" s="7">
        <f t="shared" si="1124"/>
        <v>0</v>
      </c>
      <c r="N4720" s="220" t="str">
        <f t="shared" si="1129"/>
        <v/>
      </c>
      <c r="O4720" s="7">
        <f t="shared" si="1125"/>
        <v>0</v>
      </c>
      <c r="P4720" s="7" t="str">
        <f t="shared" si="1126"/>
        <v/>
      </c>
      <c r="Q4720" s="7" t="str">
        <f t="shared" si="1127"/>
        <v/>
      </c>
      <c r="R4720" s="7" t="str">
        <f t="shared" si="1128"/>
        <v/>
      </c>
      <c r="S4720" s="7" t="str">
        <f t="shared" si="1118"/>
        <v/>
      </c>
      <c r="T4720" s="7" t="str">
        <f t="shared" si="1119"/>
        <v/>
      </c>
      <c r="X4720" s="153">
        <f t="shared" si="1120"/>
        <v>0</v>
      </c>
      <c r="AB4720" t="str">
        <f t="shared" si="1121"/>
        <v/>
      </c>
      <c r="AC4720" s="5" t="str">
        <f t="shared" si="1122"/>
        <v/>
      </c>
      <c r="AD4720" s="5" t="str">
        <f t="shared" si="1123"/>
        <v/>
      </c>
      <c r="AE4720" s="12">
        <f t="shared" si="1117"/>
        <v>0</v>
      </c>
    </row>
    <row r="4721" spans="13:31">
      <c r="M4721" s="7">
        <f t="shared" si="1124"/>
        <v>0</v>
      </c>
      <c r="N4721" s="220" t="str">
        <f t="shared" si="1129"/>
        <v/>
      </c>
      <c r="O4721" s="7">
        <f t="shared" si="1125"/>
        <v>0</v>
      </c>
      <c r="P4721" s="7" t="str">
        <f t="shared" si="1126"/>
        <v/>
      </c>
      <c r="Q4721" s="7" t="str">
        <f t="shared" si="1127"/>
        <v/>
      </c>
      <c r="R4721" s="7" t="str">
        <f t="shared" si="1128"/>
        <v/>
      </c>
      <c r="S4721" s="7" t="str">
        <f t="shared" si="1118"/>
        <v/>
      </c>
      <c r="T4721" s="7" t="str">
        <f t="shared" si="1119"/>
        <v/>
      </c>
      <c r="X4721" s="154">
        <f t="shared" si="1120"/>
        <v>0</v>
      </c>
      <c r="AB4721" t="str">
        <f t="shared" si="1121"/>
        <v/>
      </c>
      <c r="AC4721" s="5" t="str">
        <f t="shared" si="1122"/>
        <v/>
      </c>
      <c r="AD4721" s="5" t="str">
        <f t="shared" si="1123"/>
        <v/>
      </c>
      <c r="AE4721" s="12">
        <f t="shared" si="1117"/>
        <v>0</v>
      </c>
    </row>
    <row r="4722" spans="13:31">
      <c r="M4722" s="7">
        <f t="shared" si="1124"/>
        <v>0</v>
      </c>
      <c r="N4722" s="220" t="str">
        <f t="shared" si="1129"/>
        <v/>
      </c>
      <c r="O4722" s="7">
        <f t="shared" si="1125"/>
        <v>0</v>
      </c>
      <c r="P4722" s="7" t="str">
        <f t="shared" si="1126"/>
        <v/>
      </c>
      <c r="Q4722" s="7" t="str">
        <f t="shared" si="1127"/>
        <v/>
      </c>
      <c r="R4722" s="7" t="str">
        <f t="shared" si="1128"/>
        <v/>
      </c>
      <c r="S4722" s="7" t="str">
        <f t="shared" si="1118"/>
        <v/>
      </c>
      <c r="T4722" s="7" t="str">
        <f t="shared" si="1119"/>
        <v/>
      </c>
      <c r="X4722" s="153">
        <f t="shared" si="1120"/>
        <v>0</v>
      </c>
      <c r="AB4722" t="str">
        <f t="shared" si="1121"/>
        <v/>
      </c>
      <c r="AC4722" s="5" t="str">
        <f t="shared" si="1122"/>
        <v/>
      </c>
      <c r="AD4722" s="5" t="str">
        <f t="shared" si="1123"/>
        <v/>
      </c>
      <c r="AE4722" s="12">
        <f t="shared" si="1117"/>
        <v>0</v>
      </c>
    </row>
    <row r="4723" spans="13:31">
      <c r="M4723" s="7">
        <f t="shared" si="1124"/>
        <v>0</v>
      </c>
      <c r="N4723" s="220" t="str">
        <f t="shared" si="1129"/>
        <v/>
      </c>
      <c r="O4723" s="7">
        <f t="shared" si="1125"/>
        <v>0</v>
      </c>
      <c r="P4723" s="7" t="str">
        <f t="shared" si="1126"/>
        <v/>
      </c>
      <c r="Q4723" s="7" t="str">
        <f t="shared" si="1127"/>
        <v/>
      </c>
      <c r="R4723" s="7" t="str">
        <f t="shared" si="1128"/>
        <v/>
      </c>
      <c r="S4723" s="7" t="str">
        <f t="shared" si="1118"/>
        <v/>
      </c>
      <c r="T4723" s="7" t="str">
        <f t="shared" si="1119"/>
        <v/>
      </c>
      <c r="X4723" s="154">
        <f t="shared" si="1120"/>
        <v>0</v>
      </c>
      <c r="AB4723" t="str">
        <f t="shared" si="1121"/>
        <v/>
      </c>
      <c r="AC4723" s="5" t="str">
        <f t="shared" si="1122"/>
        <v/>
      </c>
      <c r="AD4723" s="5" t="str">
        <f t="shared" si="1123"/>
        <v/>
      </c>
      <c r="AE4723" s="12">
        <f t="shared" si="1117"/>
        <v>0</v>
      </c>
    </row>
    <row r="4724" spans="13:31">
      <c r="M4724" s="7">
        <f t="shared" si="1124"/>
        <v>0</v>
      </c>
      <c r="N4724" s="220" t="str">
        <f t="shared" si="1129"/>
        <v/>
      </c>
      <c r="O4724" s="7">
        <f t="shared" si="1125"/>
        <v>0</v>
      </c>
      <c r="P4724" s="7" t="str">
        <f t="shared" si="1126"/>
        <v/>
      </c>
      <c r="Q4724" s="7" t="str">
        <f t="shared" si="1127"/>
        <v/>
      </c>
      <c r="R4724" s="7" t="str">
        <f t="shared" si="1128"/>
        <v/>
      </c>
      <c r="S4724" s="7" t="str">
        <f t="shared" si="1118"/>
        <v/>
      </c>
      <c r="T4724" s="7" t="str">
        <f t="shared" si="1119"/>
        <v/>
      </c>
      <c r="X4724" s="153">
        <f t="shared" si="1120"/>
        <v>0</v>
      </c>
      <c r="AB4724" t="str">
        <f t="shared" si="1121"/>
        <v/>
      </c>
      <c r="AC4724" s="5" t="str">
        <f t="shared" si="1122"/>
        <v/>
      </c>
      <c r="AD4724" s="5" t="str">
        <f t="shared" si="1123"/>
        <v/>
      </c>
      <c r="AE4724" s="12">
        <f t="shared" si="1117"/>
        <v>0</v>
      </c>
    </row>
    <row r="4725" spans="13:31">
      <c r="M4725" s="7">
        <f t="shared" si="1124"/>
        <v>0</v>
      </c>
      <c r="N4725" s="220" t="str">
        <f t="shared" si="1129"/>
        <v/>
      </c>
      <c r="O4725" s="7">
        <f t="shared" si="1125"/>
        <v>0</v>
      </c>
      <c r="P4725" s="7" t="str">
        <f t="shared" si="1126"/>
        <v/>
      </c>
      <c r="Q4725" s="7" t="str">
        <f t="shared" si="1127"/>
        <v/>
      </c>
      <c r="R4725" s="7" t="str">
        <f t="shared" si="1128"/>
        <v/>
      </c>
      <c r="S4725" s="7" t="str">
        <f t="shared" si="1118"/>
        <v/>
      </c>
      <c r="T4725" s="7" t="str">
        <f t="shared" si="1119"/>
        <v/>
      </c>
      <c r="X4725" s="154">
        <f t="shared" si="1120"/>
        <v>0</v>
      </c>
      <c r="AB4725" t="str">
        <f t="shared" si="1121"/>
        <v/>
      </c>
      <c r="AC4725" s="5" t="str">
        <f t="shared" si="1122"/>
        <v/>
      </c>
      <c r="AD4725" s="5" t="str">
        <f t="shared" si="1123"/>
        <v/>
      </c>
      <c r="AE4725" s="12">
        <f t="shared" si="1117"/>
        <v>0</v>
      </c>
    </row>
    <row r="4726" spans="13:31">
      <c r="M4726" s="7">
        <f t="shared" si="1124"/>
        <v>0</v>
      </c>
      <c r="N4726" s="220" t="str">
        <f t="shared" si="1129"/>
        <v/>
      </c>
      <c r="O4726" s="7">
        <f t="shared" si="1125"/>
        <v>0</v>
      </c>
      <c r="P4726" s="7" t="str">
        <f t="shared" si="1126"/>
        <v/>
      </c>
      <c r="Q4726" s="7" t="str">
        <f t="shared" si="1127"/>
        <v/>
      </c>
      <c r="R4726" s="7" t="str">
        <f t="shared" si="1128"/>
        <v/>
      </c>
      <c r="S4726" s="7" t="str">
        <f t="shared" si="1118"/>
        <v/>
      </c>
      <c r="T4726" s="7" t="str">
        <f t="shared" si="1119"/>
        <v/>
      </c>
      <c r="X4726" s="153">
        <f t="shared" si="1120"/>
        <v>0</v>
      </c>
      <c r="AB4726" t="str">
        <f t="shared" si="1121"/>
        <v/>
      </c>
      <c r="AC4726" s="5" t="str">
        <f t="shared" si="1122"/>
        <v/>
      </c>
      <c r="AD4726" s="5" t="str">
        <f t="shared" si="1123"/>
        <v/>
      </c>
      <c r="AE4726" s="12">
        <f t="shared" si="1117"/>
        <v>0</v>
      </c>
    </row>
    <row r="4727" spans="13:31">
      <c r="M4727" s="7">
        <f t="shared" si="1124"/>
        <v>0</v>
      </c>
      <c r="N4727" s="220" t="str">
        <f t="shared" si="1129"/>
        <v/>
      </c>
      <c r="O4727" s="7">
        <f t="shared" si="1125"/>
        <v>0</v>
      </c>
      <c r="P4727" s="7" t="str">
        <f t="shared" si="1126"/>
        <v/>
      </c>
      <c r="Q4727" s="7" t="str">
        <f t="shared" si="1127"/>
        <v/>
      </c>
      <c r="R4727" s="7" t="str">
        <f t="shared" si="1128"/>
        <v/>
      </c>
      <c r="S4727" s="7" t="str">
        <f t="shared" si="1118"/>
        <v/>
      </c>
      <c r="T4727" s="7" t="str">
        <f t="shared" si="1119"/>
        <v/>
      </c>
      <c r="X4727" s="154">
        <f t="shared" si="1120"/>
        <v>0</v>
      </c>
      <c r="AB4727" t="str">
        <f t="shared" si="1121"/>
        <v/>
      </c>
      <c r="AC4727" s="5" t="str">
        <f t="shared" si="1122"/>
        <v/>
      </c>
      <c r="AD4727" s="5" t="str">
        <f t="shared" si="1123"/>
        <v/>
      </c>
      <c r="AE4727" s="12">
        <f t="shared" si="1117"/>
        <v>0</v>
      </c>
    </row>
    <row r="4728" spans="13:31">
      <c r="M4728" s="7">
        <f t="shared" si="1124"/>
        <v>0</v>
      </c>
      <c r="N4728" s="220" t="str">
        <f t="shared" si="1129"/>
        <v/>
      </c>
      <c r="O4728" s="7">
        <f t="shared" si="1125"/>
        <v>0</v>
      </c>
      <c r="P4728" s="7" t="str">
        <f t="shared" si="1126"/>
        <v/>
      </c>
      <c r="Q4728" s="7" t="str">
        <f t="shared" si="1127"/>
        <v/>
      </c>
      <c r="R4728" s="7" t="str">
        <f t="shared" si="1128"/>
        <v/>
      </c>
      <c r="S4728" s="7" t="str">
        <f t="shared" si="1118"/>
        <v/>
      </c>
      <c r="T4728" s="7" t="str">
        <f t="shared" si="1119"/>
        <v/>
      </c>
      <c r="X4728" s="153">
        <f t="shared" si="1120"/>
        <v>0</v>
      </c>
      <c r="AB4728" t="str">
        <f t="shared" si="1121"/>
        <v/>
      </c>
      <c r="AC4728" s="5" t="str">
        <f t="shared" si="1122"/>
        <v/>
      </c>
      <c r="AD4728" s="5" t="str">
        <f t="shared" si="1123"/>
        <v/>
      </c>
      <c r="AE4728" s="12">
        <f t="shared" si="1117"/>
        <v>0</v>
      </c>
    </row>
    <row r="4729" spans="13:31">
      <c r="M4729" s="7">
        <f t="shared" si="1124"/>
        <v>0</v>
      </c>
      <c r="N4729" s="220" t="str">
        <f t="shared" si="1129"/>
        <v/>
      </c>
      <c r="O4729" s="7">
        <f t="shared" si="1125"/>
        <v>0</v>
      </c>
      <c r="P4729" s="7" t="str">
        <f t="shared" si="1126"/>
        <v/>
      </c>
      <c r="Q4729" s="7" t="str">
        <f t="shared" si="1127"/>
        <v/>
      </c>
      <c r="R4729" s="7" t="str">
        <f t="shared" si="1128"/>
        <v/>
      </c>
      <c r="S4729" s="7" t="str">
        <f t="shared" si="1118"/>
        <v/>
      </c>
      <c r="T4729" s="7" t="str">
        <f t="shared" si="1119"/>
        <v/>
      </c>
      <c r="X4729" s="154">
        <f t="shared" si="1120"/>
        <v>0</v>
      </c>
      <c r="AB4729" t="str">
        <f t="shared" si="1121"/>
        <v/>
      </c>
      <c r="AC4729" s="5" t="str">
        <f t="shared" si="1122"/>
        <v/>
      </c>
      <c r="AD4729" s="5" t="str">
        <f t="shared" si="1123"/>
        <v/>
      </c>
      <c r="AE4729" s="12">
        <f t="shared" si="1117"/>
        <v>0</v>
      </c>
    </row>
    <row r="4730" spans="13:31">
      <c r="M4730" s="7">
        <f t="shared" si="1124"/>
        <v>0</v>
      </c>
      <c r="N4730" s="220" t="str">
        <f t="shared" si="1129"/>
        <v/>
      </c>
      <c r="O4730" s="7">
        <f t="shared" si="1125"/>
        <v>0</v>
      </c>
      <c r="P4730" s="7" t="str">
        <f t="shared" si="1126"/>
        <v/>
      </c>
      <c r="Q4730" s="7" t="str">
        <f t="shared" si="1127"/>
        <v/>
      </c>
      <c r="R4730" s="7" t="str">
        <f t="shared" si="1128"/>
        <v/>
      </c>
      <c r="S4730" s="7" t="str">
        <f t="shared" si="1118"/>
        <v/>
      </c>
      <c r="T4730" s="7" t="str">
        <f t="shared" si="1119"/>
        <v/>
      </c>
      <c r="X4730" s="153">
        <f t="shared" si="1120"/>
        <v>0</v>
      </c>
      <c r="AB4730" t="str">
        <f t="shared" si="1121"/>
        <v/>
      </c>
      <c r="AC4730" s="5" t="str">
        <f t="shared" si="1122"/>
        <v/>
      </c>
      <c r="AD4730" s="5" t="str">
        <f t="shared" si="1123"/>
        <v/>
      </c>
      <c r="AE4730" s="12">
        <f t="shared" si="1117"/>
        <v>0</v>
      </c>
    </row>
    <row r="4731" spans="13:31">
      <c r="M4731" s="7">
        <f t="shared" si="1124"/>
        <v>0</v>
      </c>
      <c r="N4731" s="220" t="str">
        <f t="shared" si="1129"/>
        <v/>
      </c>
      <c r="O4731" s="7">
        <f t="shared" si="1125"/>
        <v>0</v>
      </c>
      <c r="P4731" s="7" t="str">
        <f t="shared" si="1126"/>
        <v/>
      </c>
      <c r="Q4731" s="7" t="str">
        <f t="shared" si="1127"/>
        <v/>
      </c>
      <c r="R4731" s="7" t="str">
        <f t="shared" si="1128"/>
        <v/>
      </c>
      <c r="S4731" s="7" t="str">
        <f t="shared" si="1118"/>
        <v/>
      </c>
      <c r="T4731" s="7" t="str">
        <f t="shared" si="1119"/>
        <v/>
      </c>
      <c r="X4731" s="154">
        <f t="shared" si="1120"/>
        <v>0</v>
      </c>
      <c r="AB4731" t="str">
        <f t="shared" si="1121"/>
        <v/>
      </c>
      <c r="AC4731" s="5" t="str">
        <f t="shared" si="1122"/>
        <v/>
      </c>
      <c r="AD4731" s="5" t="str">
        <f t="shared" si="1123"/>
        <v/>
      </c>
      <c r="AE4731" s="12">
        <f t="shared" ref="AE4731:AE4794" si="1130">X4731</f>
        <v>0</v>
      </c>
    </row>
    <row r="4732" spans="13:31">
      <c r="M4732" s="7">
        <f t="shared" si="1124"/>
        <v>0</v>
      </c>
      <c r="N4732" s="220" t="str">
        <f t="shared" si="1129"/>
        <v/>
      </c>
      <c r="O4732" s="7">
        <f t="shared" si="1125"/>
        <v>0</v>
      </c>
      <c r="P4732" s="7" t="str">
        <f t="shared" si="1126"/>
        <v/>
      </c>
      <c r="Q4732" s="7" t="str">
        <f t="shared" si="1127"/>
        <v/>
      </c>
      <c r="R4732" s="7" t="str">
        <f t="shared" si="1128"/>
        <v/>
      </c>
      <c r="S4732" s="7" t="str">
        <f t="shared" si="1118"/>
        <v/>
      </c>
      <c r="T4732" s="7" t="str">
        <f t="shared" si="1119"/>
        <v/>
      </c>
      <c r="X4732" s="153">
        <f t="shared" si="1120"/>
        <v>0</v>
      </c>
      <c r="AB4732" t="str">
        <f t="shared" si="1121"/>
        <v/>
      </c>
      <c r="AC4732" s="5" t="str">
        <f t="shared" si="1122"/>
        <v/>
      </c>
      <c r="AD4732" s="5" t="str">
        <f t="shared" si="1123"/>
        <v/>
      </c>
      <c r="AE4732" s="12">
        <f t="shared" si="1130"/>
        <v>0</v>
      </c>
    </row>
    <row r="4733" spans="13:31">
      <c r="M4733" s="7">
        <f t="shared" si="1124"/>
        <v>0</v>
      </c>
      <c r="N4733" s="220" t="str">
        <f t="shared" si="1129"/>
        <v/>
      </c>
      <c r="O4733" s="7">
        <f t="shared" si="1125"/>
        <v>0</v>
      </c>
      <c r="P4733" s="7" t="str">
        <f t="shared" si="1126"/>
        <v/>
      </c>
      <c r="Q4733" s="7" t="str">
        <f t="shared" si="1127"/>
        <v/>
      </c>
      <c r="R4733" s="7" t="str">
        <f t="shared" si="1128"/>
        <v/>
      </c>
      <c r="S4733" s="7" t="str">
        <f t="shared" si="1118"/>
        <v/>
      </c>
      <c r="T4733" s="7" t="str">
        <f t="shared" si="1119"/>
        <v/>
      </c>
      <c r="X4733" s="154">
        <f t="shared" si="1120"/>
        <v>0</v>
      </c>
      <c r="AB4733" t="str">
        <f t="shared" si="1121"/>
        <v/>
      </c>
      <c r="AC4733" s="5" t="str">
        <f t="shared" si="1122"/>
        <v/>
      </c>
      <c r="AD4733" s="5" t="str">
        <f t="shared" si="1123"/>
        <v/>
      </c>
      <c r="AE4733" s="12">
        <f t="shared" si="1130"/>
        <v>0</v>
      </c>
    </row>
    <row r="4734" spans="13:31">
      <c r="M4734" s="7">
        <f t="shared" si="1124"/>
        <v>0</v>
      </c>
      <c r="N4734" s="220" t="str">
        <f t="shared" si="1129"/>
        <v/>
      </c>
      <c r="O4734" s="7">
        <f t="shared" si="1125"/>
        <v>0</v>
      </c>
      <c r="P4734" s="7" t="str">
        <f t="shared" si="1126"/>
        <v/>
      </c>
      <c r="Q4734" s="7" t="str">
        <f t="shared" si="1127"/>
        <v/>
      </c>
      <c r="R4734" s="7" t="str">
        <f t="shared" si="1128"/>
        <v/>
      </c>
      <c r="S4734" s="7" t="str">
        <f t="shared" si="1118"/>
        <v/>
      </c>
      <c r="T4734" s="7" t="str">
        <f t="shared" si="1119"/>
        <v/>
      </c>
      <c r="X4734" s="153">
        <f t="shared" si="1120"/>
        <v>0</v>
      </c>
      <c r="AB4734" t="str">
        <f t="shared" si="1121"/>
        <v/>
      </c>
      <c r="AC4734" s="5" t="str">
        <f t="shared" si="1122"/>
        <v/>
      </c>
      <c r="AD4734" s="5" t="str">
        <f t="shared" si="1123"/>
        <v/>
      </c>
      <c r="AE4734" s="12">
        <f t="shared" si="1130"/>
        <v>0</v>
      </c>
    </row>
    <row r="4735" spans="13:31">
      <c r="M4735" s="7">
        <f t="shared" si="1124"/>
        <v>0</v>
      </c>
      <c r="N4735" s="220" t="str">
        <f t="shared" si="1129"/>
        <v/>
      </c>
      <c r="O4735" s="7">
        <f t="shared" si="1125"/>
        <v>0</v>
      </c>
      <c r="P4735" s="7" t="str">
        <f t="shared" si="1126"/>
        <v/>
      </c>
      <c r="Q4735" s="7" t="str">
        <f t="shared" si="1127"/>
        <v/>
      </c>
      <c r="R4735" s="7" t="str">
        <f t="shared" si="1128"/>
        <v/>
      </c>
      <c r="S4735" s="7" t="str">
        <f t="shared" si="1118"/>
        <v/>
      </c>
      <c r="T4735" s="7" t="str">
        <f t="shared" si="1119"/>
        <v/>
      </c>
      <c r="X4735" s="154">
        <f t="shared" si="1120"/>
        <v>0</v>
      </c>
      <c r="AB4735" t="str">
        <f t="shared" si="1121"/>
        <v/>
      </c>
      <c r="AC4735" s="5" t="str">
        <f t="shared" si="1122"/>
        <v/>
      </c>
      <c r="AD4735" s="5" t="str">
        <f t="shared" si="1123"/>
        <v/>
      </c>
      <c r="AE4735" s="12">
        <f t="shared" si="1130"/>
        <v>0</v>
      </c>
    </row>
    <row r="4736" spans="13:31">
      <c r="M4736" s="7">
        <f t="shared" si="1124"/>
        <v>0</v>
      </c>
      <c r="N4736" s="220" t="str">
        <f t="shared" si="1129"/>
        <v/>
      </c>
      <c r="O4736" s="7">
        <f t="shared" si="1125"/>
        <v>0</v>
      </c>
      <c r="P4736" s="7" t="str">
        <f t="shared" si="1126"/>
        <v/>
      </c>
      <c r="Q4736" s="7" t="str">
        <f t="shared" si="1127"/>
        <v/>
      </c>
      <c r="R4736" s="7" t="str">
        <f t="shared" si="1128"/>
        <v/>
      </c>
      <c r="S4736" s="7" t="str">
        <f t="shared" si="1118"/>
        <v/>
      </c>
      <c r="T4736" s="7" t="str">
        <f t="shared" si="1119"/>
        <v/>
      </c>
      <c r="X4736" s="153">
        <f t="shared" si="1120"/>
        <v>0</v>
      </c>
      <c r="AB4736" t="str">
        <f t="shared" si="1121"/>
        <v/>
      </c>
      <c r="AC4736" s="5" t="str">
        <f t="shared" si="1122"/>
        <v/>
      </c>
      <c r="AD4736" s="5" t="str">
        <f t="shared" si="1123"/>
        <v/>
      </c>
      <c r="AE4736" s="12">
        <f t="shared" si="1130"/>
        <v>0</v>
      </c>
    </row>
    <row r="4737" spans="13:31">
      <c r="M4737" s="7">
        <f t="shared" si="1124"/>
        <v>0</v>
      </c>
      <c r="N4737" s="220" t="str">
        <f t="shared" si="1129"/>
        <v/>
      </c>
      <c r="O4737" s="7">
        <f t="shared" si="1125"/>
        <v>0</v>
      </c>
      <c r="P4737" s="7" t="str">
        <f t="shared" si="1126"/>
        <v/>
      </c>
      <c r="Q4737" s="7" t="str">
        <f t="shared" si="1127"/>
        <v/>
      </c>
      <c r="R4737" s="7" t="str">
        <f t="shared" si="1128"/>
        <v/>
      </c>
      <c r="S4737" s="7" t="str">
        <f t="shared" si="1118"/>
        <v/>
      </c>
      <c r="T4737" s="7" t="str">
        <f t="shared" si="1119"/>
        <v/>
      </c>
      <c r="X4737" s="154">
        <f t="shared" si="1120"/>
        <v>0</v>
      </c>
      <c r="AB4737" t="str">
        <f t="shared" si="1121"/>
        <v/>
      </c>
      <c r="AC4737" s="5" t="str">
        <f t="shared" si="1122"/>
        <v/>
      </c>
      <c r="AD4737" s="5" t="str">
        <f t="shared" si="1123"/>
        <v/>
      </c>
      <c r="AE4737" s="12">
        <f t="shared" si="1130"/>
        <v>0</v>
      </c>
    </row>
    <row r="4738" spans="13:31">
      <c r="M4738" s="7">
        <f t="shared" si="1124"/>
        <v>0</v>
      </c>
      <c r="N4738" s="220" t="str">
        <f t="shared" si="1129"/>
        <v/>
      </c>
      <c r="O4738" s="7">
        <f t="shared" si="1125"/>
        <v>0</v>
      </c>
      <c r="P4738" s="7" t="str">
        <f t="shared" si="1126"/>
        <v/>
      </c>
      <c r="Q4738" s="7" t="str">
        <f t="shared" si="1127"/>
        <v/>
      </c>
      <c r="R4738" s="7" t="str">
        <f t="shared" si="1128"/>
        <v/>
      </c>
      <c r="S4738" s="7" t="str">
        <f t="shared" si="1118"/>
        <v/>
      </c>
      <c r="T4738" s="7" t="str">
        <f t="shared" si="1119"/>
        <v/>
      </c>
      <c r="X4738" s="153">
        <f t="shared" si="1120"/>
        <v>0</v>
      </c>
      <c r="AB4738" t="str">
        <f t="shared" si="1121"/>
        <v/>
      </c>
      <c r="AC4738" s="5" t="str">
        <f t="shared" si="1122"/>
        <v/>
      </c>
      <c r="AD4738" s="5" t="str">
        <f t="shared" si="1123"/>
        <v/>
      </c>
      <c r="AE4738" s="12">
        <f t="shared" si="1130"/>
        <v>0</v>
      </c>
    </row>
    <row r="4739" spans="13:31">
      <c r="M4739" s="7">
        <f t="shared" si="1124"/>
        <v>0</v>
      </c>
      <c r="N4739" s="220" t="str">
        <f t="shared" si="1129"/>
        <v/>
      </c>
      <c r="O4739" s="7">
        <f t="shared" si="1125"/>
        <v>0</v>
      </c>
      <c r="P4739" s="7" t="str">
        <f t="shared" si="1126"/>
        <v/>
      </c>
      <c r="Q4739" s="7" t="str">
        <f t="shared" si="1127"/>
        <v/>
      </c>
      <c r="R4739" s="7" t="str">
        <f t="shared" si="1128"/>
        <v/>
      </c>
      <c r="S4739" s="7" t="str">
        <f t="shared" ref="S4739:S4802" si="1131">IFERROR(IF(N4739&lt;0,-O4739,""),"")</f>
        <v/>
      </c>
      <c r="T4739" s="7" t="str">
        <f t="shared" ref="T4739:T4802" si="1132">IFERROR(IF(AND(K4739&lt;&gt;"",H4739&lt;&gt;"",K4739=H4739),L4739,""),"")</f>
        <v/>
      </c>
      <c r="X4739" s="154">
        <f t="shared" ref="X4739:X4802" si="1133">IFERROR(IF(H4739="",K4739*J4739,W4739*V4739),"")</f>
        <v>0</v>
      </c>
      <c r="AB4739" t="str">
        <f t="shared" ref="AB4739:AB4802" si="1134">IF(C4739=0,"",C4739)</f>
        <v/>
      </c>
      <c r="AC4739" s="5" t="str">
        <f t="shared" ref="AC4739:AC4802" si="1135">IF(D4739=0,"",D4739)</f>
        <v/>
      </c>
      <c r="AD4739" s="5" t="str">
        <f t="shared" ref="AD4739:AD4802" si="1136">IF(F4739=0,"",F4739)</f>
        <v/>
      </c>
      <c r="AE4739" s="12">
        <f t="shared" si="1130"/>
        <v>0</v>
      </c>
    </row>
    <row r="4740" spans="13:31">
      <c r="M4740" s="7">
        <f t="shared" ref="M4740:M4803" si="1137">IFERROR(K4740-H4740,"")</f>
        <v>0</v>
      </c>
      <c r="N4740" s="220" t="str">
        <f t="shared" si="1129"/>
        <v/>
      </c>
      <c r="O4740" s="7">
        <f t="shared" ref="O4740:O4803" si="1138">IFERROR(M4740*J4740,"")</f>
        <v>0</v>
      </c>
      <c r="P4740" s="7" t="str">
        <f t="shared" ref="P4740:P4803" si="1139">IFERROR(IF(N4740&gt;5%,O4740*((N4740-5%)/N4740),""),"")</f>
        <v/>
      </c>
      <c r="Q4740" s="7" t="str">
        <f t="shared" ref="Q4740:Q4803" si="1140">IFERROR(IF(N4740&gt;0,O4740*(MIN(N4740,5%)/N4740),""),"")</f>
        <v/>
      </c>
      <c r="R4740" s="7" t="str">
        <f t="shared" ref="R4740:R4803" si="1141">IFERROR(IF(AND(K4740&gt;0,H4740="",L4740&lt;&gt;0),L4740,""),"")</f>
        <v/>
      </c>
      <c r="S4740" s="7" t="str">
        <f t="shared" si="1131"/>
        <v/>
      </c>
      <c r="T4740" s="7" t="str">
        <f t="shared" si="1132"/>
        <v/>
      </c>
      <c r="X4740" s="153">
        <f t="shared" si="1133"/>
        <v>0</v>
      </c>
      <c r="AB4740" t="str">
        <f t="shared" si="1134"/>
        <v/>
      </c>
      <c r="AC4740" s="5" t="str">
        <f t="shared" si="1135"/>
        <v/>
      </c>
      <c r="AD4740" s="5" t="str">
        <f t="shared" si="1136"/>
        <v/>
      </c>
      <c r="AE4740" s="12">
        <f t="shared" si="1130"/>
        <v>0</v>
      </c>
    </row>
    <row r="4741" spans="13:31">
      <c r="M4741" s="7">
        <f t="shared" si="1137"/>
        <v>0</v>
      </c>
      <c r="N4741" s="220" t="str">
        <f t="shared" ref="N4741:N4804" si="1142">IFERROR(M4741/H4741,"")</f>
        <v/>
      </c>
      <c r="O4741" s="7">
        <f t="shared" si="1138"/>
        <v>0</v>
      </c>
      <c r="P4741" s="7" t="str">
        <f t="shared" si="1139"/>
        <v/>
      </c>
      <c r="Q4741" s="7" t="str">
        <f t="shared" si="1140"/>
        <v/>
      </c>
      <c r="R4741" s="7" t="str">
        <f t="shared" si="1141"/>
        <v/>
      </c>
      <c r="S4741" s="7" t="str">
        <f t="shared" si="1131"/>
        <v/>
      </c>
      <c r="T4741" s="7" t="str">
        <f t="shared" si="1132"/>
        <v/>
      </c>
      <c r="X4741" s="154">
        <f t="shared" si="1133"/>
        <v>0</v>
      </c>
      <c r="AB4741" t="str">
        <f t="shared" si="1134"/>
        <v/>
      </c>
      <c r="AC4741" s="5" t="str">
        <f t="shared" si="1135"/>
        <v/>
      </c>
      <c r="AD4741" s="5" t="str">
        <f t="shared" si="1136"/>
        <v/>
      </c>
      <c r="AE4741" s="12">
        <f t="shared" si="1130"/>
        <v>0</v>
      </c>
    </row>
    <row r="4742" spans="13:31">
      <c r="M4742" s="7">
        <f t="shared" si="1137"/>
        <v>0</v>
      </c>
      <c r="N4742" s="220" t="str">
        <f t="shared" si="1142"/>
        <v/>
      </c>
      <c r="O4742" s="7">
        <f t="shared" si="1138"/>
        <v>0</v>
      </c>
      <c r="P4742" s="7" t="str">
        <f t="shared" si="1139"/>
        <v/>
      </c>
      <c r="Q4742" s="7" t="str">
        <f t="shared" si="1140"/>
        <v/>
      </c>
      <c r="R4742" s="7" t="str">
        <f t="shared" si="1141"/>
        <v/>
      </c>
      <c r="S4742" s="7" t="str">
        <f t="shared" si="1131"/>
        <v/>
      </c>
      <c r="T4742" s="7" t="str">
        <f t="shared" si="1132"/>
        <v/>
      </c>
      <c r="X4742" s="153">
        <f t="shared" si="1133"/>
        <v>0</v>
      </c>
      <c r="AB4742" t="str">
        <f t="shared" si="1134"/>
        <v/>
      </c>
      <c r="AC4742" s="5" t="str">
        <f t="shared" si="1135"/>
        <v/>
      </c>
      <c r="AD4742" s="5" t="str">
        <f t="shared" si="1136"/>
        <v/>
      </c>
      <c r="AE4742" s="12">
        <f t="shared" si="1130"/>
        <v>0</v>
      </c>
    </row>
    <row r="4743" spans="13:31">
      <c r="M4743" s="7">
        <f t="shared" si="1137"/>
        <v>0</v>
      </c>
      <c r="N4743" s="220" t="str">
        <f t="shared" si="1142"/>
        <v/>
      </c>
      <c r="O4743" s="7">
        <f t="shared" si="1138"/>
        <v>0</v>
      </c>
      <c r="P4743" s="7" t="str">
        <f t="shared" si="1139"/>
        <v/>
      </c>
      <c r="Q4743" s="7" t="str">
        <f t="shared" si="1140"/>
        <v/>
      </c>
      <c r="R4743" s="7" t="str">
        <f t="shared" si="1141"/>
        <v/>
      </c>
      <c r="S4743" s="7" t="str">
        <f t="shared" si="1131"/>
        <v/>
      </c>
      <c r="T4743" s="7" t="str">
        <f t="shared" si="1132"/>
        <v/>
      </c>
      <c r="X4743" s="154">
        <f t="shared" si="1133"/>
        <v>0</v>
      </c>
      <c r="AB4743" t="str">
        <f t="shared" si="1134"/>
        <v/>
      </c>
      <c r="AC4743" s="5" t="str">
        <f t="shared" si="1135"/>
        <v/>
      </c>
      <c r="AD4743" s="5" t="str">
        <f t="shared" si="1136"/>
        <v/>
      </c>
      <c r="AE4743" s="12">
        <f t="shared" si="1130"/>
        <v>0</v>
      </c>
    </row>
    <row r="4744" spans="13:31">
      <c r="M4744" s="7">
        <f t="shared" si="1137"/>
        <v>0</v>
      </c>
      <c r="N4744" s="220" t="str">
        <f t="shared" si="1142"/>
        <v/>
      </c>
      <c r="O4744" s="7">
        <f t="shared" si="1138"/>
        <v>0</v>
      </c>
      <c r="P4744" s="7" t="str">
        <f t="shared" si="1139"/>
        <v/>
      </c>
      <c r="Q4744" s="7" t="str">
        <f t="shared" si="1140"/>
        <v/>
      </c>
      <c r="R4744" s="7" t="str">
        <f t="shared" si="1141"/>
        <v/>
      </c>
      <c r="S4744" s="7" t="str">
        <f t="shared" si="1131"/>
        <v/>
      </c>
      <c r="T4744" s="7" t="str">
        <f t="shared" si="1132"/>
        <v/>
      </c>
      <c r="X4744" s="153">
        <f t="shared" si="1133"/>
        <v>0</v>
      </c>
      <c r="AB4744" t="str">
        <f t="shared" si="1134"/>
        <v/>
      </c>
      <c r="AC4744" s="5" t="str">
        <f t="shared" si="1135"/>
        <v/>
      </c>
      <c r="AD4744" s="5" t="str">
        <f t="shared" si="1136"/>
        <v/>
      </c>
      <c r="AE4744" s="12">
        <f t="shared" si="1130"/>
        <v>0</v>
      </c>
    </row>
    <row r="4745" spans="13:31">
      <c r="M4745" s="7">
        <f t="shared" si="1137"/>
        <v>0</v>
      </c>
      <c r="N4745" s="220" t="str">
        <f t="shared" si="1142"/>
        <v/>
      </c>
      <c r="O4745" s="7">
        <f t="shared" si="1138"/>
        <v>0</v>
      </c>
      <c r="P4745" s="7" t="str">
        <f t="shared" si="1139"/>
        <v/>
      </c>
      <c r="Q4745" s="7" t="str">
        <f t="shared" si="1140"/>
        <v/>
      </c>
      <c r="R4745" s="7" t="str">
        <f t="shared" si="1141"/>
        <v/>
      </c>
      <c r="S4745" s="7" t="str">
        <f t="shared" si="1131"/>
        <v/>
      </c>
      <c r="T4745" s="7" t="str">
        <f t="shared" si="1132"/>
        <v/>
      </c>
      <c r="X4745" s="154">
        <f t="shared" si="1133"/>
        <v>0</v>
      </c>
      <c r="AB4745" t="str">
        <f t="shared" si="1134"/>
        <v/>
      </c>
      <c r="AC4745" s="5" t="str">
        <f t="shared" si="1135"/>
        <v/>
      </c>
      <c r="AD4745" s="5" t="str">
        <f t="shared" si="1136"/>
        <v/>
      </c>
      <c r="AE4745" s="12">
        <f t="shared" si="1130"/>
        <v>0</v>
      </c>
    </row>
    <row r="4746" spans="13:31">
      <c r="M4746" s="7">
        <f t="shared" si="1137"/>
        <v>0</v>
      </c>
      <c r="N4746" s="220" t="str">
        <f t="shared" si="1142"/>
        <v/>
      </c>
      <c r="O4746" s="7">
        <f t="shared" si="1138"/>
        <v>0</v>
      </c>
      <c r="P4746" s="7" t="str">
        <f t="shared" si="1139"/>
        <v/>
      </c>
      <c r="Q4746" s="7" t="str">
        <f t="shared" si="1140"/>
        <v/>
      </c>
      <c r="R4746" s="7" t="str">
        <f t="shared" si="1141"/>
        <v/>
      </c>
      <c r="S4746" s="7" t="str">
        <f t="shared" si="1131"/>
        <v/>
      </c>
      <c r="T4746" s="7" t="str">
        <f t="shared" si="1132"/>
        <v/>
      </c>
      <c r="X4746" s="153">
        <f t="shared" si="1133"/>
        <v>0</v>
      </c>
      <c r="AB4746" t="str">
        <f t="shared" si="1134"/>
        <v/>
      </c>
      <c r="AC4746" s="5" t="str">
        <f t="shared" si="1135"/>
        <v/>
      </c>
      <c r="AD4746" s="5" t="str">
        <f t="shared" si="1136"/>
        <v/>
      </c>
      <c r="AE4746" s="12">
        <f t="shared" si="1130"/>
        <v>0</v>
      </c>
    </row>
    <row r="4747" spans="13:31">
      <c r="M4747" s="7">
        <f t="shared" si="1137"/>
        <v>0</v>
      </c>
      <c r="N4747" s="220" t="str">
        <f t="shared" si="1142"/>
        <v/>
      </c>
      <c r="O4747" s="7">
        <f t="shared" si="1138"/>
        <v>0</v>
      </c>
      <c r="P4747" s="7" t="str">
        <f t="shared" si="1139"/>
        <v/>
      </c>
      <c r="Q4747" s="7" t="str">
        <f t="shared" si="1140"/>
        <v/>
      </c>
      <c r="R4747" s="7" t="str">
        <f t="shared" si="1141"/>
        <v/>
      </c>
      <c r="S4747" s="7" t="str">
        <f t="shared" si="1131"/>
        <v/>
      </c>
      <c r="T4747" s="7" t="str">
        <f t="shared" si="1132"/>
        <v/>
      </c>
      <c r="X4747" s="154">
        <f t="shared" si="1133"/>
        <v>0</v>
      </c>
      <c r="AB4747" t="str">
        <f t="shared" si="1134"/>
        <v/>
      </c>
      <c r="AC4747" s="5" t="str">
        <f t="shared" si="1135"/>
        <v/>
      </c>
      <c r="AD4747" s="5" t="str">
        <f t="shared" si="1136"/>
        <v/>
      </c>
      <c r="AE4747" s="12">
        <f t="shared" si="1130"/>
        <v>0</v>
      </c>
    </row>
    <row r="4748" spans="13:31">
      <c r="M4748" s="7">
        <f t="shared" si="1137"/>
        <v>0</v>
      </c>
      <c r="N4748" s="220" t="str">
        <f t="shared" si="1142"/>
        <v/>
      </c>
      <c r="O4748" s="7">
        <f t="shared" si="1138"/>
        <v>0</v>
      </c>
      <c r="P4748" s="7" t="str">
        <f t="shared" si="1139"/>
        <v/>
      </c>
      <c r="Q4748" s="7" t="str">
        <f t="shared" si="1140"/>
        <v/>
      </c>
      <c r="R4748" s="7" t="str">
        <f t="shared" si="1141"/>
        <v/>
      </c>
      <c r="S4748" s="7" t="str">
        <f t="shared" si="1131"/>
        <v/>
      </c>
      <c r="T4748" s="7" t="str">
        <f t="shared" si="1132"/>
        <v/>
      </c>
      <c r="X4748" s="153">
        <f t="shared" si="1133"/>
        <v>0</v>
      </c>
      <c r="AB4748" t="str">
        <f t="shared" si="1134"/>
        <v/>
      </c>
      <c r="AC4748" s="5" t="str">
        <f t="shared" si="1135"/>
        <v/>
      </c>
      <c r="AD4748" s="5" t="str">
        <f t="shared" si="1136"/>
        <v/>
      </c>
      <c r="AE4748" s="12">
        <f t="shared" si="1130"/>
        <v>0</v>
      </c>
    </row>
    <row r="4749" spans="13:31">
      <c r="M4749" s="7">
        <f t="shared" si="1137"/>
        <v>0</v>
      </c>
      <c r="N4749" s="220" t="str">
        <f t="shared" si="1142"/>
        <v/>
      </c>
      <c r="O4749" s="7">
        <f t="shared" si="1138"/>
        <v>0</v>
      </c>
      <c r="P4749" s="7" t="str">
        <f t="shared" si="1139"/>
        <v/>
      </c>
      <c r="Q4749" s="7" t="str">
        <f t="shared" si="1140"/>
        <v/>
      </c>
      <c r="R4749" s="7" t="str">
        <f t="shared" si="1141"/>
        <v/>
      </c>
      <c r="S4749" s="7" t="str">
        <f t="shared" si="1131"/>
        <v/>
      </c>
      <c r="T4749" s="7" t="str">
        <f t="shared" si="1132"/>
        <v/>
      </c>
      <c r="X4749" s="154">
        <f t="shared" si="1133"/>
        <v>0</v>
      </c>
      <c r="AB4749" t="str">
        <f t="shared" si="1134"/>
        <v/>
      </c>
      <c r="AC4749" s="5" t="str">
        <f t="shared" si="1135"/>
        <v/>
      </c>
      <c r="AD4749" s="5" t="str">
        <f t="shared" si="1136"/>
        <v/>
      </c>
      <c r="AE4749" s="12">
        <f t="shared" si="1130"/>
        <v>0</v>
      </c>
    </row>
    <row r="4750" spans="13:31">
      <c r="M4750" s="7">
        <f t="shared" si="1137"/>
        <v>0</v>
      </c>
      <c r="N4750" s="220" t="str">
        <f t="shared" si="1142"/>
        <v/>
      </c>
      <c r="O4750" s="7">
        <f t="shared" si="1138"/>
        <v>0</v>
      </c>
      <c r="P4750" s="7" t="str">
        <f t="shared" si="1139"/>
        <v/>
      </c>
      <c r="Q4750" s="7" t="str">
        <f t="shared" si="1140"/>
        <v/>
      </c>
      <c r="R4750" s="7" t="str">
        <f t="shared" si="1141"/>
        <v/>
      </c>
      <c r="S4750" s="7" t="str">
        <f t="shared" si="1131"/>
        <v/>
      </c>
      <c r="T4750" s="7" t="str">
        <f t="shared" si="1132"/>
        <v/>
      </c>
      <c r="X4750" s="153">
        <f t="shared" si="1133"/>
        <v>0</v>
      </c>
      <c r="AB4750" t="str">
        <f t="shared" si="1134"/>
        <v/>
      </c>
      <c r="AC4750" s="5" t="str">
        <f t="shared" si="1135"/>
        <v/>
      </c>
      <c r="AD4750" s="5" t="str">
        <f t="shared" si="1136"/>
        <v/>
      </c>
      <c r="AE4750" s="12">
        <f t="shared" si="1130"/>
        <v>0</v>
      </c>
    </row>
    <row r="4751" spans="13:31">
      <c r="M4751" s="7">
        <f t="shared" si="1137"/>
        <v>0</v>
      </c>
      <c r="N4751" s="220" t="str">
        <f t="shared" si="1142"/>
        <v/>
      </c>
      <c r="O4751" s="7">
        <f t="shared" si="1138"/>
        <v>0</v>
      </c>
      <c r="P4751" s="7" t="str">
        <f t="shared" si="1139"/>
        <v/>
      </c>
      <c r="Q4751" s="7" t="str">
        <f t="shared" si="1140"/>
        <v/>
      </c>
      <c r="R4751" s="7" t="str">
        <f t="shared" si="1141"/>
        <v/>
      </c>
      <c r="S4751" s="7" t="str">
        <f t="shared" si="1131"/>
        <v/>
      </c>
      <c r="T4751" s="7" t="str">
        <f t="shared" si="1132"/>
        <v/>
      </c>
      <c r="X4751" s="154">
        <f t="shared" si="1133"/>
        <v>0</v>
      </c>
      <c r="AB4751" t="str">
        <f t="shared" si="1134"/>
        <v/>
      </c>
      <c r="AC4751" s="5" t="str">
        <f t="shared" si="1135"/>
        <v/>
      </c>
      <c r="AD4751" s="5" t="str">
        <f t="shared" si="1136"/>
        <v/>
      </c>
      <c r="AE4751" s="12">
        <f t="shared" si="1130"/>
        <v>0</v>
      </c>
    </row>
    <row r="4752" spans="13:31">
      <c r="M4752" s="7">
        <f t="shared" si="1137"/>
        <v>0</v>
      </c>
      <c r="N4752" s="220" t="str">
        <f t="shared" si="1142"/>
        <v/>
      </c>
      <c r="O4752" s="7">
        <f t="shared" si="1138"/>
        <v>0</v>
      </c>
      <c r="P4752" s="7" t="str">
        <f t="shared" si="1139"/>
        <v/>
      </c>
      <c r="Q4752" s="7" t="str">
        <f t="shared" si="1140"/>
        <v/>
      </c>
      <c r="R4752" s="7" t="str">
        <f t="shared" si="1141"/>
        <v/>
      </c>
      <c r="S4752" s="7" t="str">
        <f t="shared" si="1131"/>
        <v/>
      </c>
      <c r="T4752" s="7" t="str">
        <f t="shared" si="1132"/>
        <v/>
      </c>
      <c r="X4752" s="153">
        <f t="shared" si="1133"/>
        <v>0</v>
      </c>
      <c r="AB4752" t="str">
        <f t="shared" si="1134"/>
        <v/>
      </c>
      <c r="AC4752" s="5" t="str">
        <f t="shared" si="1135"/>
        <v/>
      </c>
      <c r="AD4752" s="5" t="str">
        <f t="shared" si="1136"/>
        <v/>
      </c>
      <c r="AE4752" s="12">
        <f t="shared" si="1130"/>
        <v>0</v>
      </c>
    </row>
    <row r="4753" spans="13:31">
      <c r="M4753" s="7">
        <f t="shared" si="1137"/>
        <v>0</v>
      </c>
      <c r="N4753" s="220" t="str">
        <f t="shared" si="1142"/>
        <v/>
      </c>
      <c r="O4753" s="7">
        <f t="shared" si="1138"/>
        <v>0</v>
      </c>
      <c r="P4753" s="7" t="str">
        <f t="shared" si="1139"/>
        <v/>
      </c>
      <c r="Q4753" s="7" t="str">
        <f t="shared" si="1140"/>
        <v/>
      </c>
      <c r="R4753" s="7" t="str">
        <f t="shared" si="1141"/>
        <v/>
      </c>
      <c r="S4753" s="7" t="str">
        <f t="shared" si="1131"/>
        <v/>
      </c>
      <c r="T4753" s="7" t="str">
        <f t="shared" si="1132"/>
        <v/>
      </c>
      <c r="X4753" s="154">
        <f t="shared" si="1133"/>
        <v>0</v>
      </c>
      <c r="AB4753" t="str">
        <f t="shared" si="1134"/>
        <v/>
      </c>
      <c r="AC4753" s="5" t="str">
        <f t="shared" si="1135"/>
        <v/>
      </c>
      <c r="AD4753" s="5" t="str">
        <f t="shared" si="1136"/>
        <v/>
      </c>
      <c r="AE4753" s="12">
        <f t="shared" si="1130"/>
        <v>0</v>
      </c>
    </row>
    <row r="4754" spans="13:31">
      <c r="M4754" s="7">
        <f t="shared" si="1137"/>
        <v>0</v>
      </c>
      <c r="N4754" s="220" t="str">
        <f t="shared" si="1142"/>
        <v/>
      </c>
      <c r="O4754" s="7">
        <f t="shared" si="1138"/>
        <v>0</v>
      </c>
      <c r="P4754" s="7" t="str">
        <f t="shared" si="1139"/>
        <v/>
      </c>
      <c r="Q4754" s="7" t="str">
        <f t="shared" si="1140"/>
        <v/>
      </c>
      <c r="R4754" s="7" t="str">
        <f t="shared" si="1141"/>
        <v/>
      </c>
      <c r="S4754" s="7" t="str">
        <f t="shared" si="1131"/>
        <v/>
      </c>
      <c r="T4754" s="7" t="str">
        <f t="shared" si="1132"/>
        <v/>
      </c>
      <c r="X4754" s="153">
        <f t="shared" si="1133"/>
        <v>0</v>
      </c>
      <c r="AB4754" t="str">
        <f t="shared" si="1134"/>
        <v/>
      </c>
      <c r="AC4754" s="5" t="str">
        <f t="shared" si="1135"/>
        <v/>
      </c>
      <c r="AD4754" s="5" t="str">
        <f t="shared" si="1136"/>
        <v/>
      </c>
      <c r="AE4754" s="12">
        <f t="shared" si="1130"/>
        <v>0</v>
      </c>
    </row>
    <row r="4755" spans="13:31">
      <c r="M4755" s="7">
        <f t="shared" si="1137"/>
        <v>0</v>
      </c>
      <c r="N4755" s="220" t="str">
        <f t="shared" si="1142"/>
        <v/>
      </c>
      <c r="O4755" s="7">
        <f t="shared" si="1138"/>
        <v>0</v>
      </c>
      <c r="P4755" s="7" t="str">
        <f t="shared" si="1139"/>
        <v/>
      </c>
      <c r="Q4755" s="7" t="str">
        <f t="shared" si="1140"/>
        <v/>
      </c>
      <c r="R4755" s="7" t="str">
        <f t="shared" si="1141"/>
        <v/>
      </c>
      <c r="S4755" s="7" t="str">
        <f t="shared" si="1131"/>
        <v/>
      </c>
      <c r="T4755" s="7" t="str">
        <f t="shared" si="1132"/>
        <v/>
      </c>
      <c r="X4755" s="154">
        <f t="shared" si="1133"/>
        <v>0</v>
      </c>
      <c r="AB4755" t="str">
        <f t="shared" si="1134"/>
        <v/>
      </c>
      <c r="AC4755" s="5" t="str">
        <f t="shared" si="1135"/>
        <v/>
      </c>
      <c r="AD4755" s="5" t="str">
        <f t="shared" si="1136"/>
        <v/>
      </c>
      <c r="AE4755" s="12">
        <f t="shared" si="1130"/>
        <v>0</v>
      </c>
    </row>
    <row r="4756" spans="13:31">
      <c r="M4756" s="7">
        <f t="shared" si="1137"/>
        <v>0</v>
      </c>
      <c r="N4756" s="220" t="str">
        <f t="shared" si="1142"/>
        <v/>
      </c>
      <c r="O4756" s="7">
        <f t="shared" si="1138"/>
        <v>0</v>
      </c>
      <c r="P4756" s="7" t="str">
        <f t="shared" si="1139"/>
        <v/>
      </c>
      <c r="Q4756" s="7" t="str">
        <f t="shared" si="1140"/>
        <v/>
      </c>
      <c r="R4756" s="7" t="str">
        <f t="shared" si="1141"/>
        <v/>
      </c>
      <c r="S4756" s="7" t="str">
        <f t="shared" si="1131"/>
        <v/>
      </c>
      <c r="T4756" s="7" t="str">
        <f t="shared" si="1132"/>
        <v/>
      </c>
      <c r="X4756" s="153">
        <f t="shared" si="1133"/>
        <v>0</v>
      </c>
      <c r="AB4756" t="str">
        <f t="shared" si="1134"/>
        <v/>
      </c>
      <c r="AC4756" s="5" t="str">
        <f t="shared" si="1135"/>
        <v/>
      </c>
      <c r="AD4756" s="5" t="str">
        <f t="shared" si="1136"/>
        <v/>
      </c>
      <c r="AE4756" s="12">
        <f t="shared" si="1130"/>
        <v>0</v>
      </c>
    </row>
    <row r="4757" spans="13:31">
      <c r="M4757" s="7">
        <f t="shared" si="1137"/>
        <v>0</v>
      </c>
      <c r="N4757" s="220" t="str">
        <f t="shared" si="1142"/>
        <v/>
      </c>
      <c r="O4757" s="7">
        <f t="shared" si="1138"/>
        <v>0</v>
      </c>
      <c r="P4757" s="7" t="str">
        <f t="shared" si="1139"/>
        <v/>
      </c>
      <c r="Q4757" s="7" t="str">
        <f t="shared" si="1140"/>
        <v/>
      </c>
      <c r="R4757" s="7" t="str">
        <f t="shared" si="1141"/>
        <v/>
      </c>
      <c r="S4757" s="7" t="str">
        <f t="shared" si="1131"/>
        <v/>
      </c>
      <c r="T4757" s="7" t="str">
        <f t="shared" si="1132"/>
        <v/>
      </c>
      <c r="X4757" s="154">
        <f t="shared" si="1133"/>
        <v>0</v>
      </c>
      <c r="AB4757" t="str">
        <f t="shared" si="1134"/>
        <v/>
      </c>
      <c r="AC4757" s="5" t="str">
        <f t="shared" si="1135"/>
        <v/>
      </c>
      <c r="AD4757" s="5" t="str">
        <f t="shared" si="1136"/>
        <v/>
      </c>
      <c r="AE4757" s="12">
        <f t="shared" si="1130"/>
        <v>0</v>
      </c>
    </row>
    <row r="4758" spans="13:31">
      <c r="M4758" s="7">
        <f t="shared" si="1137"/>
        <v>0</v>
      </c>
      <c r="N4758" s="220" t="str">
        <f t="shared" si="1142"/>
        <v/>
      </c>
      <c r="O4758" s="7">
        <f t="shared" si="1138"/>
        <v>0</v>
      </c>
      <c r="P4758" s="7" t="str">
        <f t="shared" si="1139"/>
        <v/>
      </c>
      <c r="Q4758" s="7" t="str">
        <f t="shared" si="1140"/>
        <v/>
      </c>
      <c r="R4758" s="7" t="str">
        <f t="shared" si="1141"/>
        <v/>
      </c>
      <c r="S4758" s="7" t="str">
        <f t="shared" si="1131"/>
        <v/>
      </c>
      <c r="T4758" s="7" t="str">
        <f t="shared" si="1132"/>
        <v/>
      </c>
      <c r="X4758" s="153">
        <f t="shared" si="1133"/>
        <v>0</v>
      </c>
      <c r="AB4758" t="str">
        <f t="shared" si="1134"/>
        <v/>
      </c>
      <c r="AC4758" s="5" t="str">
        <f t="shared" si="1135"/>
        <v/>
      </c>
      <c r="AD4758" s="5" t="str">
        <f t="shared" si="1136"/>
        <v/>
      </c>
      <c r="AE4758" s="12">
        <f t="shared" si="1130"/>
        <v>0</v>
      </c>
    </row>
    <row r="4759" spans="13:31">
      <c r="M4759" s="7">
        <f t="shared" si="1137"/>
        <v>0</v>
      </c>
      <c r="N4759" s="220" t="str">
        <f t="shared" si="1142"/>
        <v/>
      </c>
      <c r="O4759" s="7">
        <f t="shared" si="1138"/>
        <v>0</v>
      </c>
      <c r="P4759" s="7" t="str">
        <f t="shared" si="1139"/>
        <v/>
      </c>
      <c r="Q4759" s="7" t="str">
        <f t="shared" si="1140"/>
        <v/>
      </c>
      <c r="R4759" s="7" t="str">
        <f t="shared" si="1141"/>
        <v/>
      </c>
      <c r="S4759" s="7" t="str">
        <f t="shared" si="1131"/>
        <v/>
      </c>
      <c r="T4759" s="7" t="str">
        <f t="shared" si="1132"/>
        <v/>
      </c>
      <c r="X4759" s="154">
        <f t="shared" si="1133"/>
        <v>0</v>
      </c>
      <c r="AB4759" t="str">
        <f t="shared" si="1134"/>
        <v/>
      </c>
      <c r="AC4759" s="5" t="str">
        <f t="shared" si="1135"/>
        <v/>
      </c>
      <c r="AD4759" s="5" t="str">
        <f t="shared" si="1136"/>
        <v/>
      </c>
      <c r="AE4759" s="12">
        <f t="shared" si="1130"/>
        <v>0</v>
      </c>
    </row>
    <row r="4760" spans="13:31">
      <c r="M4760" s="7">
        <f t="shared" si="1137"/>
        <v>0</v>
      </c>
      <c r="N4760" s="220" t="str">
        <f t="shared" si="1142"/>
        <v/>
      </c>
      <c r="O4760" s="7">
        <f t="shared" si="1138"/>
        <v>0</v>
      </c>
      <c r="P4760" s="7" t="str">
        <f t="shared" si="1139"/>
        <v/>
      </c>
      <c r="Q4760" s="7" t="str">
        <f t="shared" si="1140"/>
        <v/>
      </c>
      <c r="R4760" s="7" t="str">
        <f t="shared" si="1141"/>
        <v/>
      </c>
      <c r="S4760" s="7" t="str">
        <f t="shared" si="1131"/>
        <v/>
      </c>
      <c r="T4760" s="7" t="str">
        <f t="shared" si="1132"/>
        <v/>
      </c>
      <c r="X4760" s="153">
        <f t="shared" si="1133"/>
        <v>0</v>
      </c>
      <c r="AB4760" t="str">
        <f t="shared" si="1134"/>
        <v/>
      </c>
      <c r="AC4760" s="5" t="str">
        <f t="shared" si="1135"/>
        <v/>
      </c>
      <c r="AD4760" s="5" t="str">
        <f t="shared" si="1136"/>
        <v/>
      </c>
      <c r="AE4760" s="12">
        <f t="shared" si="1130"/>
        <v>0</v>
      </c>
    </row>
    <row r="4761" spans="13:31">
      <c r="M4761" s="7">
        <f t="shared" si="1137"/>
        <v>0</v>
      </c>
      <c r="N4761" s="220" t="str">
        <f t="shared" si="1142"/>
        <v/>
      </c>
      <c r="O4761" s="7">
        <f t="shared" si="1138"/>
        <v>0</v>
      </c>
      <c r="P4761" s="7" t="str">
        <f t="shared" si="1139"/>
        <v/>
      </c>
      <c r="Q4761" s="7" t="str">
        <f t="shared" si="1140"/>
        <v/>
      </c>
      <c r="R4761" s="7" t="str">
        <f t="shared" si="1141"/>
        <v/>
      </c>
      <c r="S4761" s="7" t="str">
        <f t="shared" si="1131"/>
        <v/>
      </c>
      <c r="T4761" s="7" t="str">
        <f t="shared" si="1132"/>
        <v/>
      </c>
      <c r="X4761" s="154">
        <f t="shared" si="1133"/>
        <v>0</v>
      </c>
      <c r="AB4761" t="str">
        <f t="shared" si="1134"/>
        <v/>
      </c>
      <c r="AC4761" s="5" t="str">
        <f t="shared" si="1135"/>
        <v/>
      </c>
      <c r="AD4761" s="5" t="str">
        <f t="shared" si="1136"/>
        <v/>
      </c>
      <c r="AE4761" s="12">
        <f t="shared" si="1130"/>
        <v>0</v>
      </c>
    </row>
    <row r="4762" spans="13:31">
      <c r="M4762" s="7">
        <f t="shared" si="1137"/>
        <v>0</v>
      </c>
      <c r="N4762" s="220" t="str">
        <f t="shared" si="1142"/>
        <v/>
      </c>
      <c r="O4762" s="7">
        <f t="shared" si="1138"/>
        <v>0</v>
      </c>
      <c r="P4762" s="7" t="str">
        <f t="shared" si="1139"/>
        <v/>
      </c>
      <c r="Q4762" s="7" t="str">
        <f t="shared" si="1140"/>
        <v/>
      </c>
      <c r="R4762" s="7" t="str">
        <f t="shared" si="1141"/>
        <v/>
      </c>
      <c r="S4762" s="7" t="str">
        <f t="shared" si="1131"/>
        <v/>
      </c>
      <c r="T4762" s="7" t="str">
        <f t="shared" si="1132"/>
        <v/>
      </c>
      <c r="X4762" s="153">
        <f t="shared" si="1133"/>
        <v>0</v>
      </c>
      <c r="AB4762" t="str">
        <f t="shared" si="1134"/>
        <v/>
      </c>
      <c r="AC4762" s="5" t="str">
        <f t="shared" si="1135"/>
        <v/>
      </c>
      <c r="AD4762" s="5" t="str">
        <f t="shared" si="1136"/>
        <v/>
      </c>
      <c r="AE4762" s="12">
        <f t="shared" si="1130"/>
        <v>0</v>
      </c>
    </row>
    <row r="4763" spans="13:31">
      <c r="M4763" s="7">
        <f t="shared" si="1137"/>
        <v>0</v>
      </c>
      <c r="N4763" s="220" t="str">
        <f t="shared" si="1142"/>
        <v/>
      </c>
      <c r="O4763" s="7">
        <f t="shared" si="1138"/>
        <v>0</v>
      </c>
      <c r="P4763" s="7" t="str">
        <f t="shared" si="1139"/>
        <v/>
      </c>
      <c r="Q4763" s="7" t="str">
        <f t="shared" si="1140"/>
        <v/>
      </c>
      <c r="R4763" s="7" t="str">
        <f t="shared" si="1141"/>
        <v/>
      </c>
      <c r="S4763" s="7" t="str">
        <f t="shared" si="1131"/>
        <v/>
      </c>
      <c r="T4763" s="7" t="str">
        <f t="shared" si="1132"/>
        <v/>
      </c>
      <c r="X4763" s="154">
        <f t="shared" si="1133"/>
        <v>0</v>
      </c>
      <c r="AB4763" t="str">
        <f t="shared" si="1134"/>
        <v/>
      </c>
      <c r="AC4763" s="5" t="str">
        <f t="shared" si="1135"/>
        <v/>
      </c>
      <c r="AD4763" s="5" t="str">
        <f t="shared" si="1136"/>
        <v/>
      </c>
      <c r="AE4763" s="12">
        <f t="shared" si="1130"/>
        <v>0</v>
      </c>
    </row>
    <row r="4764" spans="13:31">
      <c r="M4764" s="7">
        <f t="shared" si="1137"/>
        <v>0</v>
      </c>
      <c r="N4764" s="220" t="str">
        <f t="shared" si="1142"/>
        <v/>
      </c>
      <c r="O4764" s="7">
        <f t="shared" si="1138"/>
        <v>0</v>
      </c>
      <c r="P4764" s="7" t="str">
        <f t="shared" si="1139"/>
        <v/>
      </c>
      <c r="Q4764" s="7" t="str">
        <f t="shared" si="1140"/>
        <v/>
      </c>
      <c r="R4764" s="7" t="str">
        <f t="shared" si="1141"/>
        <v/>
      </c>
      <c r="S4764" s="7" t="str">
        <f t="shared" si="1131"/>
        <v/>
      </c>
      <c r="T4764" s="7" t="str">
        <f t="shared" si="1132"/>
        <v/>
      </c>
      <c r="X4764" s="153">
        <f t="shared" si="1133"/>
        <v>0</v>
      </c>
      <c r="AB4764" t="str">
        <f t="shared" si="1134"/>
        <v/>
      </c>
      <c r="AC4764" s="5" t="str">
        <f t="shared" si="1135"/>
        <v/>
      </c>
      <c r="AD4764" s="5" t="str">
        <f t="shared" si="1136"/>
        <v/>
      </c>
      <c r="AE4764" s="12">
        <f t="shared" si="1130"/>
        <v>0</v>
      </c>
    </row>
    <row r="4765" spans="13:31">
      <c r="M4765" s="7">
        <f t="shared" si="1137"/>
        <v>0</v>
      </c>
      <c r="N4765" s="220" t="str">
        <f t="shared" si="1142"/>
        <v/>
      </c>
      <c r="O4765" s="7">
        <f t="shared" si="1138"/>
        <v>0</v>
      </c>
      <c r="P4765" s="7" t="str">
        <f t="shared" si="1139"/>
        <v/>
      </c>
      <c r="Q4765" s="7" t="str">
        <f t="shared" si="1140"/>
        <v/>
      </c>
      <c r="R4765" s="7" t="str">
        <f t="shared" si="1141"/>
        <v/>
      </c>
      <c r="S4765" s="7" t="str">
        <f t="shared" si="1131"/>
        <v/>
      </c>
      <c r="T4765" s="7" t="str">
        <f t="shared" si="1132"/>
        <v/>
      </c>
      <c r="X4765" s="154">
        <f t="shared" si="1133"/>
        <v>0</v>
      </c>
      <c r="AB4765" t="str">
        <f t="shared" si="1134"/>
        <v/>
      </c>
      <c r="AC4765" s="5" t="str">
        <f t="shared" si="1135"/>
        <v/>
      </c>
      <c r="AD4765" s="5" t="str">
        <f t="shared" si="1136"/>
        <v/>
      </c>
      <c r="AE4765" s="12">
        <f t="shared" si="1130"/>
        <v>0</v>
      </c>
    </row>
    <row r="4766" spans="13:31">
      <c r="M4766" s="7">
        <f t="shared" si="1137"/>
        <v>0</v>
      </c>
      <c r="N4766" s="220" t="str">
        <f t="shared" si="1142"/>
        <v/>
      </c>
      <c r="O4766" s="7">
        <f t="shared" si="1138"/>
        <v>0</v>
      </c>
      <c r="P4766" s="7" t="str">
        <f t="shared" si="1139"/>
        <v/>
      </c>
      <c r="Q4766" s="7" t="str">
        <f t="shared" si="1140"/>
        <v/>
      </c>
      <c r="R4766" s="7" t="str">
        <f t="shared" si="1141"/>
        <v/>
      </c>
      <c r="S4766" s="7" t="str">
        <f t="shared" si="1131"/>
        <v/>
      </c>
      <c r="T4766" s="7" t="str">
        <f t="shared" si="1132"/>
        <v/>
      </c>
      <c r="X4766" s="153">
        <f t="shared" si="1133"/>
        <v>0</v>
      </c>
      <c r="AB4766" t="str">
        <f t="shared" si="1134"/>
        <v/>
      </c>
      <c r="AC4766" s="5" t="str">
        <f t="shared" si="1135"/>
        <v/>
      </c>
      <c r="AD4766" s="5" t="str">
        <f t="shared" si="1136"/>
        <v/>
      </c>
      <c r="AE4766" s="12">
        <f t="shared" si="1130"/>
        <v>0</v>
      </c>
    </row>
    <row r="4767" spans="13:31">
      <c r="M4767" s="7">
        <f t="shared" si="1137"/>
        <v>0</v>
      </c>
      <c r="N4767" s="220" t="str">
        <f t="shared" si="1142"/>
        <v/>
      </c>
      <c r="O4767" s="7">
        <f t="shared" si="1138"/>
        <v>0</v>
      </c>
      <c r="P4767" s="7" t="str">
        <f t="shared" si="1139"/>
        <v/>
      </c>
      <c r="Q4767" s="7" t="str">
        <f t="shared" si="1140"/>
        <v/>
      </c>
      <c r="R4767" s="7" t="str">
        <f t="shared" si="1141"/>
        <v/>
      </c>
      <c r="S4767" s="7" t="str">
        <f t="shared" si="1131"/>
        <v/>
      </c>
      <c r="T4767" s="7" t="str">
        <f t="shared" si="1132"/>
        <v/>
      </c>
      <c r="X4767" s="154">
        <f t="shared" si="1133"/>
        <v>0</v>
      </c>
      <c r="AB4767" t="str">
        <f t="shared" si="1134"/>
        <v/>
      </c>
      <c r="AC4767" s="5" t="str">
        <f t="shared" si="1135"/>
        <v/>
      </c>
      <c r="AD4767" s="5" t="str">
        <f t="shared" si="1136"/>
        <v/>
      </c>
      <c r="AE4767" s="12">
        <f t="shared" si="1130"/>
        <v>0</v>
      </c>
    </row>
    <row r="4768" spans="13:31">
      <c r="M4768" s="7">
        <f t="shared" si="1137"/>
        <v>0</v>
      </c>
      <c r="N4768" s="220" t="str">
        <f t="shared" si="1142"/>
        <v/>
      </c>
      <c r="O4768" s="7">
        <f t="shared" si="1138"/>
        <v>0</v>
      </c>
      <c r="P4768" s="7" t="str">
        <f t="shared" si="1139"/>
        <v/>
      </c>
      <c r="Q4768" s="7" t="str">
        <f t="shared" si="1140"/>
        <v/>
      </c>
      <c r="R4768" s="7" t="str">
        <f t="shared" si="1141"/>
        <v/>
      </c>
      <c r="S4768" s="7" t="str">
        <f t="shared" si="1131"/>
        <v/>
      </c>
      <c r="T4768" s="7" t="str">
        <f t="shared" si="1132"/>
        <v/>
      </c>
      <c r="X4768" s="153">
        <f t="shared" si="1133"/>
        <v>0</v>
      </c>
      <c r="AB4768" t="str">
        <f t="shared" si="1134"/>
        <v/>
      </c>
      <c r="AC4768" s="5" t="str">
        <f t="shared" si="1135"/>
        <v/>
      </c>
      <c r="AD4768" s="5" t="str">
        <f t="shared" si="1136"/>
        <v/>
      </c>
      <c r="AE4768" s="12">
        <f t="shared" si="1130"/>
        <v>0</v>
      </c>
    </row>
    <row r="4769" spans="13:31">
      <c r="M4769" s="7">
        <f t="shared" si="1137"/>
        <v>0</v>
      </c>
      <c r="N4769" s="220" t="str">
        <f t="shared" si="1142"/>
        <v/>
      </c>
      <c r="O4769" s="7">
        <f t="shared" si="1138"/>
        <v>0</v>
      </c>
      <c r="P4769" s="7" t="str">
        <f t="shared" si="1139"/>
        <v/>
      </c>
      <c r="Q4769" s="7" t="str">
        <f t="shared" si="1140"/>
        <v/>
      </c>
      <c r="R4769" s="7" t="str">
        <f t="shared" si="1141"/>
        <v/>
      </c>
      <c r="S4769" s="7" t="str">
        <f t="shared" si="1131"/>
        <v/>
      </c>
      <c r="T4769" s="7" t="str">
        <f t="shared" si="1132"/>
        <v/>
      </c>
      <c r="X4769" s="154">
        <f t="shared" si="1133"/>
        <v>0</v>
      </c>
      <c r="AB4769" t="str">
        <f t="shared" si="1134"/>
        <v/>
      </c>
      <c r="AC4769" s="5" t="str">
        <f t="shared" si="1135"/>
        <v/>
      </c>
      <c r="AD4769" s="5" t="str">
        <f t="shared" si="1136"/>
        <v/>
      </c>
      <c r="AE4769" s="12">
        <f t="shared" si="1130"/>
        <v>0</v>
      </c>
    </row>
    <row r="4770" spans="13:31">
      <c r="M4770" s="7">
        <f t="shared" si="1137"/>
        <v>0</v>
      </c>
      <c r="N4770" s="220" t="str">
        <f t="shared" si="1142"/>
        <v/>
      </c>
      <c r="O4770" s="7">
        <f t="shared" si="1138"/>
        <v>0</v>
      </c>
      <c r="P4770" s="7" t="str">
        <f t="shared" si="1139"/>
        <v/>
      </c>
      <c r="Q4770" s="7" t="str">
        <f t="shared" si="1140"/>
        <v/>
      </c>
      <c r="R4770" s="7" t="str">
        <f t="shared" si="1141"/>
        <v/>
      </c>
      <c r="S4770" s="7" t="str">
        <f t="shared" si="1131"/>
        <v/>
      </c>
      <c r="T4770" s="7" t="str">
        <f t="shared" si="1132"/>
        <v/>
      </c>
      <c r="X4770" s="153">
        <f t="shared" si="1133"/>
        <v>0</v>
      </c>
      <c r="AB4770" t="str">
        <f t="shared" si="1134"/>
        <v/>
      </c>
      <c r="AC4770" s="5" t="str">
        <f t="shared" si="1135"/>
        <v/>
      </c>
      <c r="AD4770" s="5" t="str">
        <f t="shared" si="1136"/>
        <v/>
      </c>
      <c r="AE4770" s="12">
        <f t="shared" si="1130"/>
        <v>0</v>
      </c>
    </row>
    <row r="4771" spans="13:31">
      <c r="M4771" s="7">
        <f t="shared" si="1137"/>
        <v>0</v>
      </c>
      <c r="N4771" s="220" t="str">
        <f t="shared" si="1142"/>
        <v/>
      </c>
      <c r="O4771" s="7">
        <f t="shared" si="1138"/>
        <v>0</v>
      </c>
      <c r="P4771" s="7" t="str">
        <f t="shared" si="1139"/>
        <v/>
      </c>
      <c r="Q4771" s="7" t="str">
        <f t="shared" si="1140"/>
        <v/>
      </c>
      <c r="R4771" s="7" t="str">
        <f t="shared" si="1141"/>
        <v/>
      </c>
      <c r="S4771" s="7" t="str">
        <f t="shared" si="1131"/>
        <v/>
      </c>
      <c r="T4771" s="7" t="str">
        <f t="shared" si="1132"/>
        <v/>
      </c>
      <c r="X4771" s="154">
        <f t="shared" si="1133"/>
        <v>0</v>
      </c>
      <c r="AB4771" t="str">
        <f t="shared" si="1134"/>
        <v/>
      </c>
      <c r="AC4771" s="5" t="str">
        <f t="shared" si="1135"/>
        <v/>
      </c>
      <c r="AD4771" s="5" t="str">
        <f t="shared" si="1136"/>
        <v/>
      </c>
      <c r="AE4771" s="12">
        <f t="shared" si="1130"/>
        <v>0</v>
      </c>
    </row>
    <row r="4772" spans="13:31">
      <c r="M4772" s="7">
        <f t="shared" si="1137"/>
        <v>0</v>
      </c>
      <c r="N4772" s="220" t="str">
        <f t="shared" si="1142"/>
        <v/>
      </c>
      <c r="O4772" s="7">
        <f t="shared" si="1138"/>
        <v>0</v>
      </c>
      <c r="P4772" s="7" t="str">
        <f t="shared" si="1139"/>
        <v/>
      </c>
      <c r="Q4772" s="7" t="str">
        <f t="shared" si="1140"/>
        <v/>
      </c>
      <c r="R4772" s="7" t="str">
        <f t="shared" si="1141"/>
        <v/>
      </c>
      <c r="S4772" s="7" t="str">
        <f t="shared" si="1131"/>
        <v/>
      </c>
      <c r="T4772" s="7" t="str">
        <f t="shared" si="1132"/>
        <v/>
      </c>
      <c r="X4772" s="153">
        <f t="shared" si="1133"/>
        <v>0</v>
      </c>
      <c r="AB4772" t="str">
        <f t="shared" si="1134"/>
        <v/>
      </c>
      <c r="AC4772" s="5" t="str">
        <f t="shared" si="1135"/>
        <v/>
      </c>
      <c r="AD4772" s="5" t="str">
        <f t="shared" si="1136"/>
        <v/>
      </c>
      <c r="AE4772" s="12">
        <f t="shared" si="1130"/>
        <v>0</v>
      </c>
    </row>
    <row r="4773" spans="13:31">
      <c r="M4773" s="7">
        <f t="shared" si="1137"/>
        <v>0</v>
      </c>
      <c r="N4773" s="220" t="str">
        <f t="shared" si="1142"/>
        <v/>
      </c>
      <c r="O4773" s="7">
        <f t="shared" si="1138"/>
        <v>0</v>
      </c>
      <c r="P4773" s="7" t="str">
        <f t="shared" si="1139"/>
        <v/>
      </c>
      <c r="Q4773" s="7" t="str">
        <f t="shared" si="1140"/>
        <v/>
      </c>
      <c r="R4773" s="7" t="str">
        <f t="shared" si="1141"/>
        <v/>
      </c>
      <c r="S4773" s="7" t="str">
        <f t="shared" si="1131"/>
        <v/>
      </c>
      <c r="T4773" s="7" t="str">
        <f t="shared" si="1132"/>
        <v/>
      </c>
      <c r="X4773" s="154">
        <f t="shared" si="1133"/>
        <v>0</v>
      </c>
      <c r="AB4773" t="str">
        <f t="shared" si="1134"/>
        <v/>
      </c>
      <c r="AC4773" s="5" t="str">
        <f t="shared" si="1135"/>
        <v/>
      </c>
      <c r="AD4773" s="5" t="str">
        <f t="shared" si="1136"/>
        <v/>
      </c>
      <c r="AE4773" s="12">
        <f t="shared" si="1130"/>
        <v>0</v>
      </c>
    </row>
    <row r="4774" spans="13:31">
      <c r="M4774" s="7">
        <f t="shared" si="1137"/>
        <v>0</v>
      </c>
      <c r="N4774" s="220" t="str">
        <f t="shared" si="1142"/>
        <v/>
      </c>
      <c r="O4774" s="7">
        <f t="shared" si="1138"/>
        <v>0</v>
      </c>
      <c r="P4774" s="7" t="str">
        <f t="shared" si="1139"/>
        <v/>
      </c>
      <c r="Q4774" s="7" t="str">
        <f t="shared" si="1140"/>
        <v/>
      </c>
      <c r="R4774" s="7" t="str">
        <f t="shared" si="1141"/>
        <v/>
      </c>
      <c r="S4774" s="7" t="str">
        <f t="shared" si="1131"/>
        <v/>
      </c>
      <c r="T4774" s="7" t="str">
        <f t="shared" si="1132"/>
        <v/>
      </c>
      <c r="X4774" s="153">
        <f t="shared" si="1133"/>
        <v>0</v>
      </c>
      <c r="AB4774" t="str">
        <f t="shared" si="1134"/>
        <v/>
      </c>
      <c r="AC4774" s="5" t="str">
        <f t="shared" si="1135"/>
        <v/>
      </c>
      <c r="AD4774" s="5" t="str">
        <f t="shared" si="1136"/>
        <v/>
      </c>
      <c r="AE4774" s="12">
        <f t="shared" si="1130"/>
        <v>0</v>
      </c>
    </row>
    <row r="4775" spans="13:31">
      <c r="M4775" s="7">
        <f t="shared" si="1137"/>
        <v>0</v>
      </c>
      <c r="N4775" s="220" t="str">
        <f t="shared" si="1142"/>
        <v/>
      </c>
      <c r="O4775" s="7">
        <f t="shared" si="1138"/>
        <v>0</v>
      </c>
      <c r="P4775" s="7" t="str">
        <f t="shared" si="1139"/>
        <v/>
      </c>
      <c r="Q4775" s="7" t="str">
        <f t="shared" si="1140"/>
        <v/>
      </c>
      <c r="R4775" s="7" t="str">
        <f t="shared" si="1141"/>
        <v/>
      </c>
      <c r="S4775" s="7" t="str">
        <f t="shared" si="1131"/>
        <v/>
      </c>
      <c r="T4775" s="7" t="str">
        <f t="shared" si="1132"/>
        <v/>
      </c>
      <c r="X4775" s="154">
        <f t="shared" si="1133"/>
        <v>0</v>
      </c>
      <c r="AB4775" t="str">
        <f t="shared" si="1134"/>
        <v/>
      </c>
      <c r="AC4775" s="5" t="str">
        <f t="shared" si="1135"/>
        <v/>
      </c>
      <c r="AD4775" s="5" t="str">
        <f t="shared" si="1136"/>
        <v/>
      </c>
      <c r="AE4775" s="12">
        <f t="shared" si="1130"/>
        <v>0</v>
      </c>
    </row>
    <row r="4776" spans="13:31">
      <c r="M4776" s="7">
        <f t="shared" si="1137"/>
        <v>0</v>
      </c>
      <c r="N4776" s="220" t="str">
        <f t="shared" si="1142"/>
        <v/>
      </c>
      <c r="O4776" s="7">
        <f t="shared" si="1138"/>
        <v>0</v>
      </c>
      <c r="P4776" s="7" t="str">
        <f t="shared" si="1139"/>
        <v/>
      </c>
      <c r="Q4776" s="7" t="str">
        <f t="shared" si="1140"/>
        <v/>
      </c>
      <c r="R4776" s="7" t="str">
        <f t="shared" si="1141"/>
        <v/>
      </c>
      <c r="S4776" s="7" t="str">
        <f t="shared" si="1131"/>
        <v/>
      </c>
      <c r="T4776" s="7" t="str">
        <f t="shared" si="1132"/>
        <v/>
      </c>
      <c r="X4776" s="153">
        <f t="shared" si="1133"/>
        <v>0</v>
      </c>
      <c r="AB4776" t="str">
        <f t="shared" si="1134"/>
        <v/>
      </c>
      <c r="AC4776" s="5" t="str">
        <f t="shared" si="1135"/>
        <v/>
      </c>
      <c r="AD4776" s="5" t="str">
        <f t="shared" si="1136"/>
        <v/>
      </c>
      <c r="AE4776" s="12">
        <f t="shared" si="1130"/>
        <v>0</v>
      </c>
    </row>
    <row r="4777" spans="13:31">
      <c r="M4777" s="7">
        <f t="shared" si="1137"/>
        <v>0</v>
      </c>
      <c r="N4777" s="220" t="str">
        <f t="shared" si="1142"/>
        <v/>
      </c>
      <c r="O4777" s="7">
        <f t="shared" si="1138"/>
        <v>0</v>
      </c>
      <c r="P4777" s="7" t="str">
        <f t="shared" si="1139"/>
        <v/>
      </c>
      <c r="Q4777" s="7" t="str">
        <f t="shared" si="1140"/>
        <v/>
      </c>
      <c r="R4777" s="7" t="str">
        <f t="shared" si="1141"/>
        <v/>
      </c>
      <c r="S4777" s="7" t="str">
        <f t="shared" si="1131"/>
        <v/>
      </c>
      <c r="T4777" s="7" t="str">
        <f t="shared" si="1132"/>
        <v/>
      </c>
      <c r="X4777" s="154">
        <f t="shared" si="1133"/>
        <v>0</v>
      </c>
      <c r="AB4777" t="str">
        <f t="shared" si="1134"/>
        <v/>
      </c>
      <c r="AC4777" s="5" t="str">
        <f t="shared" si="1135"/>
        <v/>
      </c>
      <c r="AD4777" s="5" t="str">
        <f t="shared" si="1136"/>
        <v/>
      </c>
      <c r="AE4777" s="12">
        <f t="shared" si="1130"/>
        <v>0</v>
      </c>
    </row>
    <row r="4778" spans="13:31">
      <c r="M4778" s="7">
        <f t="shared" si="1137"/>
        <v>0</v>
      </c>
      <c r="N4778" s="220" t="str">
        <f t="shared" si="1142"/>
        <v/>
      </c>
      <c r="O4778" s="7">
        <f t="shared" si="1138"/>
        <v>0</v>
      </c>
      <c r="P4778" s="7" t="str">
        <f t="shared" si="1139"/>
        <v/>
      </c>
      <c r="Q4778" s="7" t="str">
        <f t="shared" si="1140"/>
        <v/>
      </c>
      <c r="R4778" s="7" t="str">
        <f t="shared" si="1141"/>
        <v/>
      </c>
      <c r="S4778" s="7" t="str">
        <f t="shared" si="1131"/>
        <v/>
      </c>
      <c r="T4778" s="7" t="str">
        <f t="shared" si="1132"/>
        <v/>
      </c>
      <c r="X4778" s="153">
        <f t="shared" si="1133"/>
        <v>0</v>
      </c>
      <c r="AB4778" t="str">
        <f t="shared" si="1134"/>
        <v/>
      </c>
      <c r="AC4778" s="5" t="str">
        <f t="shared" si="1135"/>
        <v/>
      </c>
      <c r="AD4778" s="5" t="str">
        <f t="shared" si="1136"/>
        <v/>
      </c>
      <c r="AE4778" s="12">
        <f t="shared" si="1130"/>
        <v>0</v>
      </c>
    </row>
    <row r="4779" spans="13:31">
      <c r="M4779" s="7">
        <f t="shared" si="1137"/>
        <v>0</v>
      </c>
      <c r="N4779" s="220" t="str">
        <f t="shared" si="1142"/>
        <v/>
      </c>
      <c r="O4779" s="7">
        <f t="shared" si="1138"/>
        <v>0</v>
      </c>
      <c r="P4779" s="7" t="str">
        <f t="shared" si="1139"/>
        <v/>
      </c>
      <c r="Q4779" s="7" t="str">
        <f t="shared" si="1140"/>
        <v/>
      </c>
      <c r="R4779" s="7" t="str">
        <f t="shared" si="1141"/>
        <v/>
      </c>
      <c r="S4779" s="7" t="str">
        <f t="shared" si="1131"/>
        <v/>
      </c>
      <c r="T4779" s="7" t="str">
        <f t="shared" si="1132"/>
        <v/>
      </c>
      <c r="X4779" s="154">
        <f t="shared" si="1133"/>
        <v>0</v>
      </c>
      <c r="AB4779" t="str">
        <f t="shared" si="1134"/>
        <v/>
      </c>
      <c r="AC4779" s="5" t="str">
        <f t="shared" si="1135"/>
        <v/>
      </c>
      <c r="AD4779" s="5" t="str">
        <f t="shared" si="1136"/>
        <v/>
      </c>
      <c r="AE4779" s="12">
        <f t="shared" si="1130"/>
        <v>0</v>
      </c>
    </row>
    <row r="4780" spans="13:31">
      <c r="M4780" s="7">
        <f t="shared" si="1137"/>
        <v>0</v>
      </c>
      <c r="N4780" s="220" t="str">
        <f t="shared" si="1142"/>
        <v/>
      </c>
      <c r="O4780" s="7">
        <f t="shared" si="1138"/>
        <v>0</v>
      </c>
      <c r="P4780" s="7" t="str">
        <f t="shared" si="1139"/>
        <v/>
      </c>
      <c r="Q4780" s="7" t="str">
        <f t="shared" si="1140"/>
        <v/>
      </c>
      <c r="R4780" s="7" t="str">
        <f t="shared" si="1141"/>
        <v/>
      </c>
      <c r="S4780" s="7" t="str">
        <f t="shared" si="1131"/>
        <v/>
      </c>
      <c r="T4780" s="7" t="str">
        <f t="shared" si="1132"/>
        <v/>
      </c>
      <c r="X4780" s="153">
        <f t="shared" si="1133"/>
        <v>0</v>
      </c>
      <c r="AB4780" t="str">
        <f t="shared" si="1134"/>
        <v/>
      </c>
      <c r="AC4780" s="5" t="str">
        <f t="shared" si="1135"/>
        <v/>
      </c>
      <c r="AD4780" s="5" t="str">
        <f t="shared" si="1136"/>
        <v/>
      </c>
      <c r="AE4780" s="12">
        <f t="shared" si="1130"/>
        <v>0</v>
      </c>
    </row>
    <row r="4781" spans="13:31">
      <c r="M4781" s="7">
        <f t="shared" si="1137"/>
        <v>0</v>
      </c>
      <c r="N4781" s="220" t="str">
        <f t="shared" si="1142"/>
        <v/>
      </c>
      <c r="O4781" s="7">
        <f t="shared" si="1138"/>
        <v>0</v>
      </c>
      <c r="P4781" s="7" t="str">
        <f t="shared" si="1139"/>
        <v/>
      </c>
      <c r="Q4781" s="7" t="str">
        <f t="shared" si="1140"/>
        <v/>
      </c>
      <c r="R4781" s="7" t="str">
        <f t="shared" si="1141"/>
        <v/>
      </c>
      <c r="S4781" s="7" t="str">
        <f t="shared" si="1131"/>
        <v/>
      </c>
      <c r="T4781" s="7" t="str">
        <f t="shared" si="1132"/>
        <v/>
      </c>
      <c r="X4781" s="154">
        <f t="shared" si="1133"/>
        <v>0</v>
      </c>
      <c r="AB4781" t="str">
        <f t="shared" si="1134"/>
        <v/>
      </c>
      <c r="AC4781" s="5" t="str">
        <f t="shared" si="1135"/>
        <v/>
      </c>
      <c r="AD4781" s="5" t="str">
        <f t="shared" si="1136"/>
        <v/>
      </c>
      <c r="AE4781" s="12">
        <f t="shared" si="1130"/>
        <v>0</v>
      </c>
    </row>
    <row r="4782" spans="13:31">
      <c r="M4782" s="7">
        <f t="shared" si="1137"/>
        <v>0</v>
      </c>
      <c r="N4782" s="220" t="str">
        <f t="shared" si="1142"/>
        <v/>
      </c>
      <c r="O4782" s="7">
        <f t="shared" si="1138"/>
        <v>0</v>
      </c>
      <c r="P4782" s="7" t="str">
        <f t="shared" si="1139"/>
        <v/>
      </c>
      <c r="Q4782" s="7" t="str">
        <f t="shared" si="1140"/>
        <v/>
      </c>
      <c r="R4782" s="7" t="str">
        <f t="shared" si="1141"/>
        <v/>
      </c>
      <c r="S4782" s="7" t="str">
        <f t="shared" si="1131"/>
        <v/>
      </c>
      <c r="T4782" s="7" t="str">
        <f t="shared" si="1132"/>
        <v/>
      </c>
      <c r="X4782" s="153">
        <f t="shared" si="1133"/>
        <v>0</v>
      </c>
      <c r="AB4782" t="str">
        <f t="shared" si="1134"/>
        <v/>
      </c>
      <c r="AC4782" s="5" t="str">
        <f t="shared" si="1135"/>
        <v/>
      </c>
      <c r="AD4782" s="5" t="str">
        <f t="shared" si="1136"/>
        <v/>
      </c>
      <c r="AE4782" s="12">
        <f t="shared" si="1130"/>
        <v>0</v>
      </c>
    </row>
    <row r="4783" spans="13:31">
      <c r="M4783" s="7">
        <f t="shared" si="1137"/>
        <v>0</v>
      </c>
      <c r="N4783" s="220" t="str">
        <f t="shared" si="1142"/>
        <v/>
      </c>
      <c r="O4783" s="7">
        <f t="shared" si="1138"/>
        <v>0</v>
      </c>
      <c r="P4783" s="7" t="str">
        <f t="shared" si="1139"/>
        <v/>
      </c>
      <c r="Q4783" s="7" t="str">
        <f t="shared" si="1140"/>
        <v/>
      </c>
      <c r="R4783" s="7" t="str">
        <f t="shared" si="1141"/>
        <v/>
      </c>
      <c r="S4783" s="7" t="str">
        <f t="shared" si="1131"/>
        <v/>
      </c>
      <c r="T4783" s="7" t="str">
        <f t="shared" si="1132"/>
        <v/>
      </c>
      <c r="X4783" s="154">
        <f t="shared" si="1133"/>
        <v>0</v>
      </c>
      <c r="AB4783" t="str">
        <f t="shared" si="1134"/>
        <v/>
      </c>
      <c r="AC4783" s="5" t="str">
        <f t="shared" si="1135"/>
        <v/>
      </c>
      <c r="AD4783" s="5" t="str">
        <f t="shared" si="1136"/>
        <v/>
      </c>
      <c r="AE4783" s="12">
        <f t="shared" si="1130"/>
        <v>0</v>
      </c>
    </row>
    <row r="4784" spans="13:31">
      <c r="M4784" s="7">
        <f t="shared" si="1137"/>
        <v>0</v>
      </c>
      <c r="N4784" s="220" t="str">
        <f t="shared" si="1142"/>
        <v/>
      </c>
      <c r="O4784" s="7">
        <f t="shared" si="1138"/>
        <v>0</v>
      </c>
      <c r="P4784" s="7" t="str">
        <f t="shared" si="1139"/>
        <v/>
      </c>
      <c r="Q4784" s="7" t="str">
        <f t="shared" si="1140"/>
        <v/>
      </c>
      <c r="R4784" s="7" t="str">
        <f t="shared" si="1141"/>
        <v/>
      </c>
      <c r="S4784" s="7" t="str">
        <f t="shared" si="1131"/>
        <v/>
      </c>
      <c r="T4784" s="7" t="str">
        <f t="shared" si="1132"/>
        <v/>
      </c>
      <c r="X4784" s="153">
        <f t="shared" si="1133"/>
        <v>0</v>
      </c>
      <c r="AB4784" t="str">
        <f t="shared" si="1134"/>
        <v/>
      </c>
      <c r="AC4784" s="5" t="str">
        <f t="shared" si="1135"/>
        <v/>
      </c>
      <c r="AD4784" s="5" t="str">
        <f t="shared" si="1136"/>
        <v/>
      </c>
      <c r="AE4784" s="12">
        <f t="shared" si="1130"/>
        <v>0</v>
      </c>
    </row>
    <row r="4785" spans="13:31">
      <c r="M4785" s="7">
        <f t="shared" si="1137"/>
        <v>0</v>
      </c>
      <c r="N4785" s="220" t="str">
        <f t="shared" si="1142"/>
        <v/>
      </c>
      <c r="O4785" s="7">
        <f t="shared" si="1138"/>
        <v>0</v>
      </c>
      <c r="P4785" s="7" t="str">
        <f t="shared" si="1139"/>
        <v/>
      </c>
      <c r="Q4785" s="7" t="str">
        <f t="shared" si="1140"/>
        <v/>
      </c>
      <c r="R4785" s="7" t="str">
        <f t="shared" si="1141"/>
        <v/>
      </c>
      <c r="S4785" s="7" t="str">
        <f t="shared" si="1131"/>
        <v/>
      </c>
      <c r="T4785" s="7" t="str">
        <f t="shared" si="1132"/>
        <v/>
      </c>
      <c r="X4785" s="154">
        <f t="shared" si="1133"/>
        <v>0</v>
      </c>
      <c r="AB4785" t="str">
        <f t="shared" si="1134"/>
        <v/>
      </c>
      <c r="AC4785" s="5" t="str">
        <f t="shared" si="1135"/>
        <v/>
      </c>
      <c r="AD4785" s="5" t="str">
        <f t="shared" si="1136"/>
        <v/>
      </c>
      <c r="AE4785" s="12">
        <f t="shared" si="1130"/>
        <v>0</v>
      </c>
    </row>
    <row r="4786" spans="13:31">
      <c r="M4786" s="7">
        <f t="shared" si="1137"/>
        <v>0</v>
      </c>
      <c r="N4786" s="220" t="str">
        <f t="shared" si="1142"/>
        <v/>
      </c>
      <c r="O4786" s="7">
        <f t="shared" si="1138"/>
        <v>0</v>
      </c>
      <c r="P4786" s="7" t="str">
        <f t="shared" si="1139"/>
        <v/>
      </c>
      <c r="Q4786" s="7" t="str">
        <f t="shared" si="1140"/>
        <v/>
      </c>
      <c r="R4786" s="7" t="str">
        <f t="shared" si="1141"/>
        <v/>
      </c>
      <c r="S4786" s="7" t="str">
        <f t="shared" si="1131"/>
        <v/>
      </c>
      <c r="T4786" s="7" t="str">
        <f t="shared" si="1132"/>
        <v/>
      </c>
      <c r="X4786" s="153">
        <f t="shared" si="1133"/>
        <v>0</v>
      </c>
      <c r="AB4786" t="str">
        <f t="shared" si="1134"/>
        <v/>
      </c>
      <c r="AC4786" s="5" t="str">
        <f t="shared" si="1135"/>
        <v/>
      </c>
      <c r="AD4786" s="5" t="str">
        <f t="shared" si="1136"/>
        <v/>
      </c>
      <c r="AE4786" s="12">
        <f t="shared" si="1130"/>
        <v>0</v>
      </c>
    </row>
    <row r="4787" spans="13:31">
      <c r="M4787" s="7">
        <f t="shared" si="1137"/>
        <v>0</v>
      </c>
      <c r="N4787" s="220" t="str">
        <f t="shared" si="1142"/>
        <v/>
      </c>
      <c r="O4787" s="7">
        <f t="shared" si="1138"/>
        <v>0</v>
      </c>
      <c r="P4787" s="7" t="str">
        <f t="shared" si="1139"/>
        <v/>
      </c>
      <c r="Q4787" s="7" t="str">
        <f t="shared" si="1140"/>
        <v/>
      </c>
      <c r="R4787" s="7" t="str">
        <f t="shared" si="1141"/>
        <v/>
      </c>
      <c r="S4787" s="7" t="str">
        <f t="shared" si="1131"/>
        <v/>
      </c>
      <c r="T4787" s="7" t="str">
        <f t="shared" si="1132"/>
        <v/>
      </c>
      <c r="X4787" s="154">
        <f t="shared" si="1133"/>
        <v>0</v>
      </c>
      <c r="AB4787" t="str">
        <f t="shared" si="1134"/>
        <v/>
      </c>
      <c r="AC4787" s="5" t="str">
        <f t="shared" si="1135"/>
        <v/>
      </c>
      <c r="AD4787" s="5" t="str">
        <f t="shared" si="1136"/>
        <v/>
      </c>
      <c r="AE4787" s="12">
        <f t="shared" si="1130"/>
        <v>0</v>
      </c>
    </row>
    <row r="4788" spans="13:31">
      <c r="M4788" s="7">
        <f t="shared" si="1137"/>
        <v>0</v>
      </c>
      <c r="N4788" s="220" t="str">
        <f t="shared" si="1142"/>
        <v/>
      </c>
      <c r="O4788" s="7">
        <f t="shared" si="1138"/>
        <v>0</v>
      </c>
      <c r="P4788" s="7" t="str">
        <f t="shared" si="1139"/>
        <v/>
      </c>
      <c r="Q4788" s="7" t="str">
        <f t="shared" si="1140"/>
        <v/>
      </c>
      <c r="R4788" s="7" t="str">
        <f t="shared" si="1141"/>
        <v/>
      </c>
      <c r="S4788" s="7" t="str">
        <f t="shared" si="1131"/>
        <v/>
      </c>
      <c r="T4788" s="7" t="str">
        <f t="shared" si="1132"/>
        <v/>
      </c>
      <c r="X4788" s="153">
        <f t="shared" si="1133"/>
        <v>0</v>
      </c>
      <c r="AB4788" t="str">
        <f t="shared" si="1134"/>
        <v/>
      </c>
      <c r="AC4788" s="5" t="str">
        <f t="shared" si="1135"/>
        <v/>
      </c>
      <c r="AD4788" s="5" t="str">
        <f t="shared" si="1136"/>
        <v/>
      </c>
      <c r="AE4788" s="12">
        <f t="shared" si="1130"/>
        <v>0</v>
      </c>
    </row>
    <row r="4789" spans="13:31">
      <c r="M4789" s="7">
        <f t="shared" si="1137"/>
        <v>0</v>
      </c>
      <c r="N4789" s="220" t="str">
        <f t="shared" si="1142"/>
        <v/>
      </c>
      <c r="O4789" s="7">
        <f t="shared" si="1138"/>
        <v>0</v>
      </c>
      <c r="P4789" s="7" t="str">
        <f t="shared" si="1139"/>
        <v/>
      </c>
      <c r="Q4789" s="7" t="str">
        <f t="shared" si="1140"/>
        <v/>
      </c>
      <c r="R4789" s="7" t="str">
        <f t="shared" si="1141"/>
        <v/>
      </c>
      <c r="S4789" s="7" t="str">
        <f t="shared" si="1131"/>
        <v/>
      </c>
      <c r="T4789" s="7" t="str">
        <f t="shared" si="1132"/>
        <v/>
      </c>
      <c r="X4789" s="154">
        <f t="shared" si="1133"/>
        <v>0</v>
      </c>
      <c r="AB4789" t="str">
        <f t="shared" si="1134"/>
        <v/>
      </c>
      <c r="AC4789" s="5" t="str">
        <f t="shared" si="1135"/>
        <v/>
      </c>
      <c r="AD4789" s="5" t="str">
        <f t="shared" si="1136"/>
        <v/>
      </c>
      <c r="AE4789" s="12">
        <f t="shared" si="1130"/>
        <v>0</v>
      </c>
    </row>
    <row r="4790" spans="13:31">
      <c r="M4790" s="7">
        <f t="shared" si="1137"/>
        <v>0</v>
      </c>
      <c r="N4790" s="220" t="str">
        <f t="shared" si="1142"/>
        <v/>
      </c>
      <c r="O4790" s="7">
        <f t="shared" si="1138"/>
        <v>0</v>
      </c>
      <c r="P4790" s="7" t="str">
        <f t="shared" si="1139"/>
        <v/>
      </c>
      <c r="Q4790" s="7" t="str">
        <f t="shared" si="1140"/>
        <v/>
      </c>
      <c r="R4790" s="7" t="str">
        <f t="shared" si="1141"/>
        <v/>
      </c>
      <c r="S4790" s="7" t="str">
        <f t="shared" si="1131"/>
        <v/>
      </c>
      <c r="T4790" s="7" t="str">
        <f t="shared" si="1132"/>
        <v/>
      </c>
      <c r="X4790" s="153">
        <f t="shared" si="1133"/>
        <v>0</v>
      </c>
      <c r="AB4790" t="str">
        <f t="shared" si="1134"/>
        <v/>
      </c>
      <c r="AC4790" s="5" t="str">
        <f t="shared" si="1135"/>
        <v/>
      </c>
      <c r="AD4790" s="5" t="str">
        <f t="shared" si="1136"/>
        <v/>
      </c>
      <c r="AE4790" s="12">
        <f t="shared" si="1130"/>
        <v>0</v>
      </c>
    </row>
    <row r="4791" spans="13:31">
      <c r="M4791" s="7">
        <f t="shared" si="1137"/>
        <v>0</v>
      </c>
      <c r="N4791" s="220" t="str">
        <f t="shared" si="1142"/>
        <v/>
      </c>
      <c r="O4791" s="7">
        <f t="shared" si="1138"/>
        <v>0</v>
      </c>
      <c r="P4791" s="7" t="str">
        <f t="shared" si="1139"/>
        <v/>
      </c>
      <c r="Q4791" s="7" t="str">
        <f t="shared" si="1140"/>
        <v/>
      </c>
      <c r="R4791" s="7" t="str">
        <f t="shared" si="1141"/>
        <v/>
      </c>
      <c r="S4791" s="7" t="str">
        <f t="shared" si="1131"/>
        <v/>
      </c>
      <c r="T4791" s="7" t="str">
        <f t="shared" si="1132"/>
        <v/>
      </c>
      <c r="X4791" s="154">
        <f t="shared" si="1133"/>
        <v>0</v>
      </c>
      <c r="AB4791" t="str">
        <f t="shared" si="1134"/>
        <v/>
      </c>
      <c r="AC4791" s="5" t="str">
        <f t="shared" si="1135"/>
        <v/>
      </c>
      <c r="AD4791" s="5" t="str">
        <f t="shared" si="1136"/>
        <v/>
      </c>
      <c r="AE4791" s="12">
        <f t="shared" si="1130"/>
        <v>0</v>
      </c>
    </row>
    <row r="4792" spans="13:31">
      <c r="M4792" s="7">
        <f t="shared" si="1137"/>
        <v>0</v>
      </c>
      <c r="N4792" s="220" t="str">
        <f t="shared" si="1142"/>
        <v/>
      </c>
      <c r="O4792" s="7">
        <f t="shared" si="1138"/>
        <v>0</v>
      </c>
      <c r="P4792" s="7" t="str">
        <f t="shared" si="1139"/>
        <v/>
      </c>
      <c r="Q4792" s="7" t="str">
        <f t="shared" si="1140"/>
        <v/>
      </c>
      <c r="R4792" s="7" t="str">
        <f t="shared" si="1141"/>
        <v/>
      </c>
      <c r="S4792" s="7" t="str">
        <f t="shared" si="1131"/>
        <v/>
      </c>
      <c r="T4792" s="7" t="str">
        <f t="shared" si="1132"/>
        <v/>
      </c>
      <c r="X4792" s="153">
        <f t="shared" si="1133"/>
        <v>0</v>
      </c>
      <c r="AB4792" t="str">
        <f t="shared" si="1134"/>
        <v/>
      </c>
      <c r="AC4792" s="5" t="str">
        <f t="shared" si="1135"/>
        <v/>
      </c>
      <c r="AD4792" s="5" t="str">
        <f t="shared" si="1136"/>
        <v/>
      </c>
      <c r="AE4792" s="12">
        <f t="shared" si="1130"/>
        <v>0</v>
      </c>
    </row>
    <row r="4793" spans="13:31">
      <c r="M4793" s="7">
        <f t="shared" si="1137"/>
        <v>0</v>
      </c>
      <c r="N4793" s="220" t="str">
        <f t="shared" si="1142"/>
        <v/>
      </c>
      <c r="O4793" s="7">
        <f t="shared" si="1138"/>
        <v>0</v>
      </c>
      <c r="P4793" s="7" t="str">
        <f t="shared" si="1139"/>
        <v/>
      </c>
      <c r="Q4793" s="7" t="str">
        <f t="shared" si="1140"/>
        <v/>
      </c>
      <c r="R4793" s="7" t="str">
        <f t="shared" si="1141"/>
        <v/>
      </c>
      <c r="S4793" s="7" t="str">
        <f t="shared" si="1131"/>
        <v/>
      </c>
      <c r="T4793" s="7" t="str">
        <f t="shared" si="1132"/>
        <v/>
      </c>
      <c r="X4793" s="154">
        <f t="shared" si="1133"/>
        <v>0</v>
      </c>
      <c r="AB4793" t="str">
        <f t="shared" si="1134"/>
        <v/>
      </c>
      <c r="AC4793" s="5" t="str">
        <f t="shared" si="1135"/>
        <v/>
      </c>
      <c r="AD4793" s="5" t="str">
        <f t="shared" si="1136"/>
        <v/>
      </c>
      <c r="AE4793" s="12">
        <f t="shared" si="1130"/>
        <v>0</v>
      </c>
    </row>
    <row r="4794" spans="13:31">
      <c r="M4794" s="7">
        <f t="shared" si="1137"/>
        <v>0</v>
      </c>
      <c r="N4794" s="220" t="str">
        <f t="shared" si="1142"/>
        <v/>
      </c>
      <c r="O4794" s="7">
        <f t="shared" si="1138"/>
        <v>0</v>
      </c>
      <c r="P4794" s="7" t="str">
        <f t="shared" si="1139"/>
        <v/>
      </c>
      <c r="Q4794" s="7" t="str">
        <f t="shared" si="1140"/>
        <v/>
      </c>
      <c r="R4794" s="7" t="str">
        <f t="shared" si="1141"/>
        <v/>
      </c>
      <c r="S4794" s="7" t="str">
        <f t="shared" si="1131"/>
        <v/>
      </c>
      <c r="T4794" s="7" t="str">
        <f t="shared" si="1132"/>
        <v/>
      </c>
      <c r="X4794" s="153">
        <f t="shared" si="1133"/>
        <v>0</v>
      </c>
      <c r="AB4794" t="str">
        <f t="shared" si="1134"/>
        <v/>
      </c>
      <c r="AC4794" s="5" t="str">
        <f t="shared" si="1135"/>
        <v/>
      </c>
      <c r="AD4794" s="5" t="str">
        <f t="shared" si="1136"/>
        <v/>
      </c>
      <c r="AE4794" s="12">
        <f t="shared" si="1130"/>
        <v>0</v>
      </c>
    </row>
    <row r="4795" spans="13:31">
      <c r="M4795" s="7">
        <f t="shared" si="1137"/>
        <v>0</v>
      </c>
      <c r="N4795" s="220" t="str">
        <f t="shared" si="1142"/>
        <v/>
      </c>
      <c r="O4795" s="7">
        <f t="shared" si="1138"/>
        <v>0</v>
      </c>
      <c r="P4795" s="7" t="str">
        <f t="shared" si="1139"/>
        <v/>
      </c>
      <c r="Q4795" s="7" t="str">
        <f t="shared" si="1140"/>
        <v/>
      </c>
      <c r="R4795" s="7" t="str">
        <f t="shared" si="1141"/>
        <v/>
      </c>
      <c r="S4795" s="7" t="str">
        <f t="shared" si="1131"/>
        <v/>
      </c>
      <c r="T4795" s="7" t="str">
        <f t="shared" si="1132"/>
        <v/>
      </c>
      <c r="X4795" s="154">
        <f t="shared" si="1133"/>
        <v>0</v>
      </c>
      <c r="AB4795" t="str">
        <f t="shared" si="1134"/>
        <v/>
      </c>
      <c r="AC4795" s="5" t="str">
        <f t="shared" si="1135"/>
        <v/>
      </c>
      <c r="AD4795" s="5" t="str">
        <f t="shared" si="1136"/>
        <v/>
      </c>
      <c r="AE4795" s="12">
        <f t="shared" ref="AE4795:AE4858" si="1143">X4795</f>
        <v>0</v>
      </c>
    </row>
    <row r="4796" spans="13:31">
      <c r="M4796" s="7">
        <f t="shared" si="1137"/>
        <v>0</v>
      </c>
      <c r="N4796" s="220" t="str">
        <f t="shared" si="1142"/>
        <v/>
      </c>
      <c r="O4796" s="7">
        <f t="shared" si="1138"/>
        <v>0</v>
      </c>
      <c r="P4796" s="7" t="str">
        <f t="shared" si="1139"/>
        <v/>
      </c>
      <c r="Q4796" s="7" t="str">
        <f t="shared" si="1140"/>
        <v/>
      </c>
      <c r="R4796" s="7" t="str">
        <f t="shared" si="1141"/>
        <v/>
      </c>
      <c r="S4796" s="7" t="str">
        <f t="shared" si="1131"/>
        <v/>
      </c>
      <c r="T4796" s="7" t="str">
        <f t="shared" si="1132"/>
        <v/>
      </c>
      <c r="X4796" s="153">
        <f t="shared" si="1133"/>
        <v>0</v>
      </c>
      <c r="AB4796" t="str">
        <f t="shared" si="1134"/>
        <v/>
      </c>
      <c r="AC4796" s="5" t="str">
        <f t="shared" si="1135"/>
        <v/>
      </c>
      <c r="AD4796" s="5" t="str">
        <f t="shared" si="1136"/>
        <v/>
      </c>
      <c r="AE4796" s="12">
        <f t="shared" si="1143"/>
        <v>0</v>
      </c>
    </row>
    <row r="4797" spans="13:31">
      <c r="M4797" s="7">
        <f t="shared" si="1137"/>
        <v>0</v>
      </c>
      <c r="N4797" s="220" t="str">
        <f t="shared" si="1142"/>
        <v/>
      </c>
      <c r="O4797" s="7">
        <f t="shared" si="1138"/>
        <v>0</v>
      </c>
      <c r="P4797" s="7" t="str">
        <f t="shared" si="1139"/>
        <v/>
      </c>
      <c r="Q4797" s="7" t="str">
        <f t="shared" si="1140"/>
        <v/>
      </c>
      <c r="R4797" s="7" t="str">
        <f t="shared" si="1141"/>
        <v/>
      </c>
      <c r="S4797" s="7" t="str">
        <f t="shared" si="1131"/>
        <v/>
      </c>
      <c r="T4797" s="7" t="str">
        <f t="shared" si="1132"/>
        <v/>
      </c>
      <c r="X4797" s="154">
        <f t="shared" si="1133"/>
        <v>0</v>
      </c>
      <c r="AB4797" t="str">
        <f t="shared" si="1134"/>
        <v/>
      </c>
      <c r="AC4797" s="5" t="str">
        <f t="shared" si="1135"/>
        <v/>
      </c>
      <c r="AD4797" s="5" t="str">
        <f t="shared" si="1136"/>
        <v/>
      </c>
      <c r="AE4797" s="12">
        <f t="shared" si="1143"/>
        <v>0</v>
      </c>
    </row>
    <row r="4798" spans="13:31">
      <c r="M4798" s="7">
        <f t="shared" si="1137"/>
        <v>0</v>
      </c>
      <c r="N4798" s="220" t="str">
        <f t="shared" si="1142"/>
        <v/>
      </c>
      <c r="O4798" s="7">
        <f t="shared" si="1138"/>
        <v>0</v>
      </c>
      <c r="P4798" s="7" t="str">
        <f t="shared" si="1139"/>
        <v/>
      </c>
      <c r="Q4798" s="7" t="str">
        <f t="shared" si="1140"/>
        <v/>
      </c>
      <c r="R4798" s="7" t="str">
        <f t="shared" si="1141"/>
        <v/>
      </c>
      <c r="S4798" s="7" t="str">
        <f t="shared" si="1131"/>
        <v/>
      </c>
      <c r="T4798" s="7" t="str">
        <f t="shared" si="1132"/>
        <v/>
      </c>
      <c r="X4798" s="153">
        <f t="shared" si="1133"/>
        <v>0</v>
      </c>
      <c r="AB4798" t="str">
        <f t="shared" si="1134"/>
        <v/>
      </c>
      <c r="AC4798" s="5" t="str">
        <f t="shared" si="1135"/>
        <v/>
      </c>
      <c r="AD4798" s="5" t="str">
        <f t="shared" si="1136"/>
        <v/>
      </c>
      <c r="AE4798" s="12">
        <f t="shared" si="1143"/>
        <v>0</v>
      </c>
    </row>
    <row r="4799" spans="13:31">
      <c r="M4799" s="7">
        <f t="shared" si="1137"/>
        <v>0</v>
      </c>
      <c r="N4799" s="220" t="str">
        <f t="shared" si="1142"/>
        <v/>
      </c>
      <c r="O4799" s="7">
        <f t="shared" si="1138"/>
        <v>0</v>
      </c>
      <c r="P4799" s="7" t="str">
        <f t="shared" si="1139"/>
        <v/>
      </c>
      <c r="Q4799" s="7" t="str">
        <f t="shared" si="1140"/>
        <v/>
      </c>
      <c r="R4799" s="7" t="str">
        <f t="shared" si="1141"/>
        <v/>
      </c>
      <c r="S4799" s="7" t="str">
        <f t="shared" si="1131"/>
        <v/>
      </c>
      <c r="T4799" s="7" t="str">
        <f t="shared" si="1132"/>
        <v/>
      </c>
      <c r="X4799" s="154">
        <f t="shared" si="1133"/>
        <v>0</v>
      </c>
      <c r="AB4799" t="str">
        <f t="shared" si="1134"/>
        <v/>
      </c>
      <c r="AC4799" s="5" t="str">
        <f t="shared" si="1135"/>
        <v/>
      </c>
      <c r="AD4799" s="5" t="str">
        <f t="shared" si="1136"/>
        <v/>
      </c>
      <c r="AE4799" s="12">
        <f t="shared" si="1143"/>
        <v>0</v>
      </c>
    </row>
    <row r="4800" spans="13:31">
      <c r="M4800" s="7">
        <f t="shared" si="1137"/>
        <v>0</v>
      </c>
      <c r="N4800" s="220" t="str">
        <f t="shared" si="1142"/>
        <v/>
      </c>
      <c r="O4800" s="7">
        <f t="shared" si="1138"/>
        <v>0</v>
      </c>
      <c r="P4800" s="7" t="str">
        <f t="shared" si="1139"/>
        <v/>
      </c>
      <c r="Q4800" s="7" t="str">
        <f t="shared" si="1140"/>
        <v/>
      </c>
      <c r="R4800" s="7" t="str">
        <f t="shared" si="1141"/>
        <v/>
      </c>
      <c r="S4800" s="7" t="str">
        <f t="shared" si="1131"/>
        <v/>
      </c>
      <c r="T4800" s="7" t="str">
        <f t="shared" si="1132"/>
        <v/>
      </c>
      <c r="X4800" s="153">
        <f t="shared" si="1133"/>
        <v>0</v>
      </c>
      <c r="AB4800" t="str">
        <f t="shared" si="1134"/>
        <v/>
      </c>
      <c r="AC4800" s="5" t="str">
        <f t="shared" si="1135"/>
        <v/>
      </c>
      <c r="AD4800" s="5" t="str">
        <f t="shared" si="1136"/>
        <v/>
      </c>
      <c r="AE4800" s="12">
        <f t="shared" si="1143"/>
        <v>0</v>
      </c>
    </row>
    <row r="4801" spans="13:31">
      <c r="M4801" s="7">
        <f t="shared" si="1137"/>
        <v>0</v>
      </c>
      <c r="N4801" s="220" t="str">
        <f t="shared" si="1142"/>
        <v/>
      </c>
      <c r="O4801" s="7">
        <f t="shared" si="1138"/>
        <v>0</v>
      </c>
      <c r="P4801" s="7" t="str">
        <f t="shared" si="1139"/>
        <v/>
      </c>
      <c r="Q4801" s="7" t="str">
        <f t="shared" si="1140"/>
        <v/>
      </c>
      <c r="R4801" s="7" t="str">
        <f t="shared" si="1141"/>
        <v/>
      </c>
      <c r="S4801" s="7" t="str">
        <f t="shared" si="1131"/>
        <v/>
      </c>
      <c r="T4801" s="7" t="str">
        <f t="shared" si="1132"/>
        <v/>
      </c>
      <c r="X4801" s="154">
        <f t="shared" si="1133"/>
        <v>0</v>
      </c>
      <c r="AB4801" t="str">
        <f t="shared" si="1134"/>
        <v/>
      </c>
      <c r="AC4801" s="5" t="str">
        <f t="shared" si="1135"/>
        <v/>
      </c>
      <c r="AD4801" s="5" t="str">
        <f t="shared" si="1136"/>
        <v/>
      </c>
      <c r="AE4801" s="12">
        <f t="shared" si="1143"/>
        <v>0</v>
      </c>
    </row>
    <row r="4802" spans="13:31">
      <c r="M4802" s="7">
        <f t="shared" si="1137"/>
        <v>0</v>
      </c>
      <c r="N4802" s="220" t="str">
        <f t="shared" si="1142"/>
        <v/>
      </c>
      <c r="O4802" s="7">
        <f t="shared" si="1138"/>
        <v>0</v>
      </c>
      <c r="P4802" s="7" t="str">
        <f t="shared" si="1139"/>
        <v/>
      </c>
      <c r="Q4802" s="7" t="str">
        <f t="shared" si="1140"/>
        <v/>
      </c>
      <c r="R4802" s="7" t="str">
        <f t="shared" si="1141"/>
        <v/>
      </c>
      <c r="S4802" s="7" t="str">
        <f t="shared" si="1131"/>
        <v/>
      </c>
      <c r="T4802" s="7" t="str">
        <f t="shared" si="1132"/>
        <v/>
      </c>
      <c r="X4802" s="153">
        <f t="shared" si="1133"/>
        <v>0</v>
      </c>
      <c r="AB4802" t="str">
        <f t="shared" si="1134"/>
        <v/>
      </c>
      <c r="AC4802" s="5" t="str">
        <f t="shared" si="1135"/>
        <v/>
      </c>
      <c r="AD4802" s="5" t="str">
        <f t="shared" si="1136"/>
        <v/>
      </c>
      <c r="AE4802" s="12">
        <f t="shared" si="1143"/>
        <v>0</v>
      </c>
    </row>
    <row r="4803" spans="13:31">
      <c r="M4803" s="7">
        <f t="shared" si="1137"/>
        <v>0</v>
      </c>
      <c r="N4803" s="220" t="str">
        <f t="shared" si="1142"/>
        <v/>
      </c>
      <c r="O4803" s="7">
        <f t="shared" si="1138"/>
        <v>0</v>
      </c>
      <c r="P4803" s="7" t="str">
        <f t="shared" si="1139"/>
        <v/>
      </c>
      <c r="Q4803" s="7" t="str">
        <f t="shared" si="1140"/>
        <v/>
      </c>
      <c r="R4803" s="7" t="str">
        <f t="shared" si="1141"/>
        <v/>
      </c>
      <c r="S4803" s="7" t="str">
        <f t="shared" ref="S4803:S4866" si="1144">IFERROR(IF(N4803&lt;0,-O4803,""),"")</f>
        <v/>
      </c>
      <c r="T4803" s="7" t="str">
        <f t="shared" ref="T4803:T4866" si="1145">IFERROR(IF(AND(K4803&lt;&gt;"",H4803&lt;&gt;"",K4803=H4803),L4803,""),"")</f>
        <v/>
      </c>
      <c r="X4803" s="154">
        <f t="shared" ref="X4803:X4866" si="1146">IFERROR(IF(H4803="",K4803*J4803,W4803*V4803),"")</f>
        <v>0</v>
      </c>
      <c r="AB4803" t="str">
        <f t="shared" ref="AB4803:AB4866" si="1147">IF(C4803=0,"",C4803)</f>
        <v/>
      </c>
      <c r="AC4803" s="5" t="str">
        <f t="shared" ref="AC4803:AC4866" si="1148">IF(D4803=0,"",D4803)</f>
        <v/>
      </c>
      <c r="AD4803" s="5" t="str">
        <f t="shared" ref="AD4803:AD4866" si="1149">IF(F4803=0,"",F4803)</f>
        <v/>
      </c>
      <c r="AE4803" s="12">
        <f t="shared" si="1143"/>
        <v>0</v>
      </c>
    </row>
    <row r="4804" spans="13:31">
      <c r="M4804" s="7">
        <f t="shared" ref="M4804:M4867" si="1150">IFERROR(K4804-H4804,"")</f>
        <v>0</v>
      </c>
      <c r="N4804" s="220" t="str">
        <f t="shared" si="1142"/>
        <v/>
      </c>
      <c r="O4804" s="7">
        <f t="shared" ref="O4804:O4867" si="1151">IFERROR(M4804*J4804,"")</f>
        <v>0</v>
      </c>
      <c r="P4804" s="7" t="str">
        <f t="shared" ref="P4804:P4867" si="1152">IFERROR(IF(N4804&gt;5%,O4804*((N4804-5%)/N4804),""),"")</f>
        <v/>
      </c>
      <c r="Q4804" s="7" t="str">
        <f t="shared" ref="Q4804:Q4867" si="1153">IFERROR(IF(N4804&gt;0,O4804*(MIN(N4804,5%)/N4804),""),"")</f>
        <v/>
      </c>
      <c r="R4804" s="7" t="str">
        <f t="shared" ref="R4804:R4867" si="1154">IFERROR(IF(AND(K4804&gt;0,H4804="",L4804&lt;&gt;0),L4804,""),"")</f>
        <v/>
      </c>
      <c r="S4804" s="7" t="str">
        <f t="shared" si="1144"/>
        <v/>
      </c>
      <c r="T4804" s="7" t="str">
        <f t="shared" si="1145"/>
        <v/>
      </c>
      <c r="X4804" s="153">
        <f t="shared" si="1146"/>
        <v>0</v>
      </c>
      <c r="AB4804" t="str">
        <f t="shared" si="1147"/>
        <v/>
      </c>
      <c r="AC4804" s="5" t="str">
        <f t="shared" si="1148"/>
        <v/>
      </c>
      <c r="AD4804" s="5" t="str">
        <f t="shared" si="1149"/>
        <v/>
      </c>
      <c r="AE4804" s="12">
        <f t="shared" si="1143"/>
        <v>0</v>
      </c>
    </row>
    <row r="4805" spans="13:31">
      <c r="M4805" s="7">
        <f t="shared" si="1150"/>
        <v>0</v>
      </c>
      <c r="N4805" s="220" t="str">
        <f t="shared" ref="N4805:N4868" si="1155">IFERROR(M4805/H4805,"")</f>
        <v/>
      </c>
      <c r="O4805" s="7">
        <f t="shared" si="1151"/>
        <v>0</v>
      </c>
      <c r="P4805" s="7" t="str">
        <f t="shared" si="1152"/>
        <v/>
      </c>
      <c r="Q4805" s="7" t="str">
        <f t="shared" si="1153"/>
        <v/>
      </c>
      <c r="R4805" s="7" t="str">
        <f t="shared" si="1154"/>
        <v/>
      </c>
      <c r="S4805" s="7" t="str">
        <f t="shared" si="1144"/>
        <v/>
      </c>
      <c r="T4805" s="7" t="str">
        <f t="shared" si="1145"/>
        <v/>
      </c>
      <c r="X4805" s="154">
        <f t="shared" si="1146"/>
        <v>0</v>
      </c>
      <c r="AB4805" t="str">
        <f t="shared" si="1147"/>
        <v/>
      </c>
      <c r="AC4805" s="5" t="str">
        <f t="shared" si="1148"/>
        <v/>
      </c>
      <c r="AD4805" s="5" t="str">
        <f t="shared" si="1149"/>
        <v/>
      </c>
      <c r="AE4805" s="12">
        <f t="shared" si="1143"/>
        <v>0</v>
      </c>
    </row>
    <row r="4806" spans="13:31">
      <c r="M4806" s="7">
        <f t="shared" si="1150"/>
        <v>0</v>
      </c>
      <c r="N4806" s="220" t="str">
        <f t="shared" si="1155"/>
        <v/>
      </c>
      <c r="O4806" s="7">
        <f t="shared" si="1151"/>
        <v>0</v>
      </c>
      <c r="P4806" s="7" t="str">
        <f t="shared" si="1152"/>
        <v/>
      </c>
      <c r="Q4806" s="7" t="str">
        <f t="shared" si="1153"/>
        <v/>
      </c>
      <c r="R4806" s="7" t="str">
        <f t="shared" si="1154"/>
        <v/>
      </c>
      <c r="S4806" s="7" t="str">
        <f t="shared" si="1144"/>
        <v/>
      </c>
      <c r="T4806" s="7" t="str">
        <f t="shared" si="1145"/>
        <v/>
      </c>
      <c r="X4806" s="153">
        <f t="shared" si="1146"/>
        <v>0</v>
      </c>
      <c r="AB4806" t="str">
        <f t="shared" si="1147"/>
        <v/>
      </c>
      <c r="AC4806" s="5" t="str">
        <f t="shared" si="1148"/>
        <v/>
      </c>
      <c r="AD4806" s="5" t="str">
        <f t="shared" si="1149"/>
        <v/>
      </c>
      <c r="AE4806" s="12">
        <f t="shared" si="1143"/>
        <v>0</v>
      </c>
    </row>
    <row r="4807" spans="13:31">
      <c r="M4807" s="7">
        <f t="shared" si="1150"/>
        <v>0</v>
      </c>
      <c r="N4807" s="220" t="str">
        <f t="shared" si="1155"/>
        <v/>
      </c>
      <c r="O4807" s="7">
        <f t="shared" si="1151"/>
        <v>0</v>
      </c>
      <c r="P4807" s="7" t="str">
        <f t="shared" si="1152"/>
        <v/>
      </c>
      <c r="Q4807" s="7" t="str">
        <f t="shared" si="1153"/>
        <v/>
      </c>
      <c r="R4807" s="7" t="str">
        <f t="shared" si="1154"/>
        <v/>
      </c>
      <c r="S4807" s="7" t="str">
        <f t="shared" si="1144"/>
        <v/>
      </c>
      <c r="T4807" s="7" t="str">
        <f t="shared" si="1145"/>
        <v/>
      </c>
      <c r="X4807" s="154">
        <f t="shared" si="1146"/>
        <v>0</v>
      </c>
      <c r="AB4807" t="str">
        <f t="shared" si="1147"/>
        <v/>
      </c>
      <c r="AC4807" s="5" t="str">
        <f t="shared" si="1148"/>
        <v/>
      </c>
      <c r="AD4807" s="5" t="str">
        <f t="shared" si="1149"/>
        <v/>
      </c>
      <c r="AE4807" s="12">
        <f t="shared" si="1143"/>
        <v>0</v>
      </c>
    </row>
    <row r="4808" spans="13:31">
      <c r="M4808" s="7">
        <f t="shared" si="1150"/>
        <v>0</v>
      </c>
      <c r="N4808" s="220" t="str">
        <f t="shared" si="1155"/>
        <v/>
      </c>
      <c r="O4808" s="7">
        <f t="shared" si="1151"/>
        <v>0</v>
      </c>
      <c r="P4808" s="7" t="str">
        <f t="shared" si="1152"/>
        <v/>
      </c>
      <c r="Q4808" s="7" t="str">
        <f t="shared" si="1153"/>
        <v/>
      </c>
      <c r="R4808" s="7" t="str">
        <f t="shared" si="1154"/>
        <v/>
      </c>
      <c r="S4808" s="7" t="str">
        <f t="shared" si="1144"/>
        <v/>
      </c>
      <c r="T4808" s="7" t="str">
        <f t="shared" si="1145"/>
        <v/>
      </c>
      <c r="X4808" s="153">
        <f t="shared" si="1146"/>
        <v>0</v>
      </c>
      <c r="AB4808" t="str">
        <f t="shared" si="1147"/>
        <v/>
      </c>
      <c r="AC4808" s="5" t="str">
        <f t="shared" si="1148"/>
        <v/>
      </c>
      <c r="AD4808" s="5" t="str">
        <f t="shared" si="1149"/>
        <v/>
      </c>
      <c r="AE4808" s="12">
        <f t="shared" si="1143"/>
        <v>0</v>
      </c>
    </row>
    <row r="4809" spans="13:31">
      <c r="M4809" s="7">
        <f t="shared" si="1150"/>
        <v>0</v>
      </c>
      <c r="N4809" s="220" t="str">
        <f t="shared" si="1155"/>
        <v/>
      </c>
      <c r="O4809" s="7">
        <f t="shared" si="1151"/>
        <v>0</v>
      </c>
      <c r="P4809" s="7" t="str">
        <f t="shared" si="1152"/>
        <v/>
      </c>
      <c r="Q4809" s="7" t="str">
        <f t="shared" si="1153"/>
        <v/>
      </c>
      <c r="R4809" s="7" t="str">
        <f t="shared" si="1154"/>
        <v/>
      </c>
      <c r="S4809" s="7" t="str">
        <f t="shared" si="1144"/>
        <v/>
      </c>
      <c r="T4809" s="7" t="str">
        <f t="shared" si="1145"/>
        <v/>
      </c>
      <c r="X4809" s="154">
        <f t="shared" si="1146"/>
        <v>0</v>
      </c>
      <c r="AB4809" t="str">
        <f t="shared" si="1147"/>
        <v/>
      </c>
      <c r="AC4809" s="5" t="str">
        <f t="shared" si="1148"/>
        <v/>
      </c>
      <c r="AD4809" s="5" t="str">
        <f t="shared" si="1149"/>
        <v/>
      </c>
      <c r="AE4809" s="12">
        <f t="shared" si="1143"/>
        <v>0</v>
      </c>
    </row>
    <row r="4810" spans="13:31">
      <c r="M4810" s="7">
        <f t="shared" si="1150"/>
        <v>0</v>
      </c>
      <c r="N4810" s="220" t="str">
        <f t="shared" si="1155"/>
        <v/>
      </c>
      <c r="O4810" s="7">
        <f t="shared" si="1151"/>
        <v>0</v>
      </c>
      <c r="P4810" s="7" t="str">
        <f t="shared" si="1152"/>
        <v/>
      </c>
      <c r="Q4810" s="7" t="str">
        <f t="shared" si="1153"/>
        <v/>
      </c>
      <c r="R4810" s="7" t="str">
        <f t="shared" si="1154"/>
        <v/>
      </c>
      <c r="S4810" s="7" t="str">
        <f t="shared" si="1144"/>
        <v/>
      </c>
      <c r="T4810" s="7" t="str">
        <f t="shared" si="1145"/>
        <v/>
      </c>
      <c r="X4810" s="153">
        <f t="shared" si="1146"/>
        <v>0</v>
      </c>
      <c r="AB4810" t="str">
        <f t="shared" si="1147"/>
        <v/>
      </c>
      <c r="AC4810" s="5" t="str">
        <f t="shared" si="1148"/>
        <v/>
      </c>
      <c r="AD4810" s="5" t="str">
        <f t="shared" si="1149"/>
        <v/>
      </c>
      <c r="AE4810" s="12">
        <f t="shared" si="1143"/>
        <v>0</v>
      </c>
    </row>
    <row r="4811" spans="13:31">
      <c r="M4811" s="7">
        <f t="shared" si="1150"/>
        <v>0</v>
      </c>
      <c r="N4811" s="220" t="str">
        <f t="shared" si="1155"/>
        <v/>
      </c>
      <c r="O4811" s="7">
        <f t="shared" si="1151"/>
        <v>0</v>
      </c>
      <c r="P4811" s="7" t="str">
        <f t="shared" si="1152"/>
        <v/>
      </c>
      <c r="Q4811" s="7" t="str">
        <f t="shared" si="1153"/>
        <v/>
      </c>
      <c r="R4811" s="7" t="str">
        <f t="shared" si="1154"/>
        <v/>
      </c>
      <c r="S4811" s="7" t="str">
        <f t="shared" si="1144"/>
        <v/>
      </c>
      <c r="T4811" s="7" t="str">
        <f t="shared" si="1145"/>
        <v/>
      </c>
      <c r="X4811" s="154">
        <f t="shared" si="1146"/>
        <v>0</v>
      </c>
      <c r="AB4811" t="str">
        <f t="shared" si="1147"/>
        <v/>
      </c>
      <c r="AC4811" s="5" t="str">
        <f t="shared" si="1148"/>
        <v/>
      </c>
      <c r="AD4811" s="5" t="str">
        <f t="shared" si="1149"/>
        <v/>
      </c>
      <c r="AE4811" s="12">
        <f t="shared" si="1143"/>
        <v>0</v>
      </c>
    </row>
    <row r="4812" spans="13:31">
      <c r="M4812" s="7">
        <f t="shared" si="1150"/>
        <v>0</v>
      </c>
      <c r="N4812" s="220" t="str">
        <f t="shared" si="1155"/>
        <v/>
      </c>
      <c r="O4812" s="7">
        <f t="shared" si="1151"/>
        <v>0</v>
      </c>
      <c r="P4812" s="7" t="str">
        <f t="shared" si="1152"/>
        <v/>
      </c>
      <c r="Q4812" s="7" t="str">
        <f t="shared" si="1153"/>
        <v/>
      </c>
      <c r="R4812" s="7" t="str">
        <f t="shared" si="1154"/>
        <v/>
      </c>
      <c r="S4812" s="7" t="str">
        <f t="shared" si="1144"/>
        <v/>
      </c>
      <c r="T4812" s="7" t="str">
        <f t="shared" si="1145"/>
        <v/>
      </c>
      <c r="X4812" s="153">
        <f t="shared" si="1146"/>
        <v>0</v>
      </c>
      <c r="AB4812" t="str">
        <f t="shared" si="1147"/>
        <v/>
      </c>
      <c r="AC4812" s="5" t="str">
        <f t="shared" si="1148"/>
        <v/>
      </c>
      <c r="AD4812" s="5" t="str">
        <f t="shared" si="1149"/>
        <v/>
      </c>
      <c r="AE4812" s="12">
        <f t="shared" si="1143"/>
        <v>0</v>
      </c>
    </row>
    <row r="4813" spans="13:31">
      <c r="M4813" s="7">
        <f t="shared" si="1150"/>
        <v>0</v>
      </c>
      <c r="N4813" s="220" t="str">
        <f t="shared" si="1155"/>
        <v/>
      </c>
      <c r="O4813" s="7">
        <f t="shared" si="1151"/>
        <v>0</v>
      </c>
      <c r="P4813" s="7" t="str">
        <f t="shared" si="1152"/>
        <v/>
      </c>
      <c r="Q4813" s="7" t="str">
        <f t="shared" si="1153"/>
        <v/>
      </c>
      <c r="R4813" s="7" t="str">
        <f t="shared" si="1154"/>
        <v/>
      </c>
      <c r="S4813" s="7" t="str">
        <f t="shared" si="1144"/>
        <v/>
      </c>
      <c r="T4813" s="7" t="str">
        <f t="shared" si="1145"/>
        <v/>
      </c>
      <c r="X4813" s="154">
        <f t="shared" si="1146"/>
        <v>0</v>
      </c>
      <c r="AB4813" t="str">
        <f t="shared" si="1147"/>
        <v/>
      </c>
      <c r="AC4813" s="5" t="str">
        <f t="shared" si="1148"/>
        <v/>
      </c>
      <c r="AD4813" s="5" t="str">
        <f t="shared" si="1149"/>
        <v/>
      </c>
      <c r="AE4813" s="12">
        <f t="shared" si="1143"/>
        <v>0</v>
      </c>
    </row>
    <row r="4814" spans="13:31">
      <c r="M4814" s="7">
        <f t="shared" si="1150"/>
        <v>0</v>
      </c>
      <c r="N4814" s="220" t="str">
        <f t="shared" si="1155"/>
        <v/>
      </c>
      <c r="O4814" s="7">
        <f t="shared" si="1151"/>
        <v>0</v>
      </c>
      <c r="P4814" s="7" t="str">
        <f t="shared" si="1152"/>
        <v/>
      </c>
      <c r="Q4814" s="7" t="str">
        <f t="shared" si="1153"/>
        <v/>
      </c>
      <c r="R4814" s="7" t="str">
        <f t="shared" si="1154"/>
        <v/>
      </c>
      <c r="S4814" s="7" t="str">
        <f t="shared" si="1144"/>
        <v/>
      </c>
      <c r="T4814" s="7" t="str">
        <f t="shared" si="1145"/>
        <v/>
      </c>
      <c r="X4814" s="153">
        <f t="shared" si="1146"/>
        <v>0</v>
      </c>
      <c r="AB4814" t="str">
        <f t="shared" si="1147"/>
        <v/>
      </c>
      <c r="AC4814" s="5" t="str">
        <f t="shared" si="1148"/>
        <v/>
      </c>
      <c r="AD4814" s="5" t="str">
        <f t="shared" si="1149"/>
        <v/>
      </c>
      <c r="AE4814" s="12">
        <f t="shared" si="1143"/>
        <v>0</v>
      </c>
    </row>
    <row r="4815" spans="13:31">
      <c r="M4815" s="7">
        <f t="shared" si="1150"/>
        <v>0</v>
      </c>
      <c r="N4815" s="220" t="str">
        <f t="shared" si="1155"/>
        <v/>
      </c>
      <c r="O4815" s="7">
        <f t="shared" si="1151"/>
        <v>0</v>
      </c>
      <c r="P4815" s="7" t="str">
        <f t="shared" si="1152"/>
        <v/>
      </c>
      <c r="Q4815" s="7" t="str">
        <f t="shared" si="1153"/>
        <v/>
      </c>
      <c r="R4815" s="7" t="str">
        <f t="shared" si="1154"/>
        <v/>
      </c>
      <c r="S4815" s="7" t="str">
        <f t="shared" si="1144"/>
        <v/>
      </c>
      <c r="T4815" s="7" t="str">
        <f t="shared" si="1145"/>
        <v/>
      </c>
      <c r="X4815" s="154">
        <f t="shared" si="1146"/>
        <v>0</v>
      </c>
      <c r="AB4815" t="str">
        <f t="shared" si="1147"/>
        <v/>
      </c>
      <c r="AC4815" s="5" t="str">
        <f t="shared" si="1148"/>
        <v/>
      </c>
      <c r="AD4815" s="5" t="str">
        <f t="shared" si="1149"/>
        <v/>
      </c>
      <c r="AE4815" s="12">
        <f t="shared" si="1143"/>
        <v>0</v>
      </c>
    </row>
    <row r="4816" spans="13:31">
      <c r="M4816" s="7">
        <f t="shared" si="1150"/>
        <v>0</v>
      </c>
      <c r="N4816" s="220" t="str">
        <f t="shared" si="1155"/>
        <v/>
      </c>
      <c r="O4816" s="7">
        <f t="shared" si="1151"/>
        <v>0</v>
      </c>
      <c r="P4816" s="7" t="str">
        <f t="shared" si="1152"/>
        <v/>
      </c>
      <c r="Q4816" s="7" t="str">
        <f t="shared" si="1153"/>
        <v/>
      </c>
      <c r="R4816" s="7" t="str">
        <f t="shared" si="1154"/>
        <v/>
      </c>
      <c r="S4816" s="7" t="str">
        <f t="shared" si="1144"/>
        <v/>
      </c>
      <c r="T4816" s="7" t="str">
        <f t="shared" si="1145"/>
        <v/>
      </c>
      <c r="X4816" s="153">
        <f t="shared" si="1146"/>
        <v>0</v>
      </c>
      <c r="AB4816" t="str">
        <f t="shared" si="1147"/>
        <v/>
      </c>
      <c r="AC4816" s="5" t="str">
        <f t="shared" si="1148"/>
        <v/>
      </c>
      <c r="AD4816" s="5" t="str">
        <f t="shared" si="1149"/>
        <v/>
      </c>
      <c r="AE4816" s="12">
        <f t="shared" si="1143"/>
        <v>0</v>
      </c>
    </row>
    <row r="4817" spans="13:31">
      <c r="M4817" s="7">
        <f t="shared" si="1150"/>
        <v>0</v>
      </c>
      <c r="N4817" s="220" t="str">
        <f t="shared" si="1155"/>
        <v/>
      </c>
      <c r="O4817" s="7">
        <f t="shared" si="1151"/>
        <v>0</v>
      </c>
      <c r="P4817" s="7" t="str">
        <f t="shared" si="1152"/>
        <v/>
      </c>
      <c r="Q4817" s="7" t="str">
        <f t="shared" si="1153"/>
        <v/>
      </c>
      <c r="R4817" s="7" t="str">
        <f t="shared" si="1154"/>
        <v/>
      </c>
      <c r="S4817" s="7" t="str">
        <f t="shared" si="1144"/>
        <v/>
      </c>
      <c r="T4817" s="7" t="str">
        <f t="shared" si="1145"/>
        <v/>
      </c>
      <c r="X4817" s="154">
        <f t="shared" si="1146"/>
        <v>0</v>
      </c>
      <c r="AB4817" t="str">
        <f t="shared" si="1147"/>
        <v/>
      </c>
      <c r="AC4817" s="5" t="str">
        <f t="shared" si="1148"/>
        <v/>
      </c>
      <c r="AD4817" s="5" t="str">
        <f t="shared" si="1149"/>
        <v/>
      </c>
      <c r="AE4817" s="12">
        <f t="shared" si="1143"/>
        <v>0</v>
      </c>
    </row>
    <row r="4818" spans="13:31">
      <c r="M4818" s="7">
        <f t="shared" si="1150"/>
        <v>0</v>
      </c>
      <c r="N4818" s="220" t="str">
        <f t="shared" si="1155"/>
        <v/>
      </c>
      <c r="O4818" s="7">
        <f t="shared" si="1151"/>
        <v>0</v>
      </c>
      <c r="P4818" s="7" t="str">
        <f t="shared" si="1152"/>
        <v/>
      </c>
      <c r="Q4818" s="7" t="str">
        <f t="shared" si="1153"/>
        <v/>
      </c>
      <c r="R4818" s="7" t="str">
        <f t="shared" si="1154"/>
        <v/>
      </c>
      <c r="S4818" s="7" t="str">
        <f t="shared" si="1144"/>
        <v/>
      </c>
      <c r="T4818" s="7" t="str">
        <f t="shared" si="1145"/>
        <v/>
      </c>
      <c r="X4818" s="153">
        <f t="shared" si="1146"/>
        <v>0</v>
      </c>
      <c r="AB4818" t="str">
        <f t="shared" si="1147"/>
        <v/>
      </c>
      <c r="AC4818" s="5" t="str">
        <f t="shared" si="1148"/>
        <v/>
      </c>
      <c r="AD4818" s="5" t="str">
        <f t="shared" si="1149"/>
        <v/>
      </c>
      <c r="AE4818" s="12">
        <f t="shared" si="1143"/>
        <v>0</v>
      </c>
    </row>
    <row r="4819" spans="13:31">
      <c r="M4819" s="7">
        <f t="shared" si="1150"/>
        <v>0</v>
      </c>
      <c r="N4819" s="220" t="str">
        <f t="shared" si="1155"/>
        <v/>
      </c>
      <c r="O4819" s="7">
        <f t="shared" si="1151"/>
        <v>0</v>
      </c>
      <c r="P4819" s="7" t="str">
        <f t="shared" si="1152"/>
        <v/>
      </c>
      <c r="Q4819" s="7" t="str">
        <f t="shared" si="1153"/>
        <v/>
      </c>
      <c r="R4819" s="7" t="str">
        <f t="shared" si="1154"/>
        <v/>
      </c>
      <c r="S4819" s="7" t="str">
        <f t="shared" si="1144"/>
        <v/>
      </c>
      <c r="T4819" s="7" t="str">
        <f t="shared" si="1145"/>
        <v/>
      </c>
      <c r="X4819" s="154">
        <f t="shared" si="1146"/>
        <v>0</v>
      </c>
      <c r="AB4819" t="str">
        <f t="shared" si="1147"/>
        <v/>
      </c>
      <c r="AC4819" s="5" t="str">
        <f t="shared" si="1148"/>
        <v/>
      </c>
      <c r="AD4819" s="5" t="str">
        <f t="shared" si="1149"/>
        <v/>
      </c>
      <c r="AE4819" s="12">
        <f t="shared" si="1143"/>
        <v>0</v>
      </c>
    </row>
    <row r="4820" spans="13:31">
      <c r="M4820" s="7">
        <f t="shared" si="1150"/>
        <v>0</v>
      </c>
      <c r="N4820" s="220" t="str">
        <f t="shared" si="1155"/>
        <v/>
      </c>
      <c r="O4820" s="7">
        <f t="shared" si="1151"/>
        <v>0</v>
      </c>
      <c r="P4820" s="7" t="str">
        <f t="shared" si="1152"/>
        <v/>
      </c>
      <c r="Q4820" s="7" t="str">
        <f t="shared" si="1153"/>
        <v/>
      </c>
      <c r="R4820" s="7" t="str">
        <f t="shared" si="1154"/>
        <v/>
      </c>
      <c r="S4820" s="7" t="str">
        <f t="shared" si="1144"/>
        <v/>
      </c>
      <c r="T4820" s="7" t="str">
        <f t="shared" si="1145"/>
        <v/>
      </c>
      <c r="X4820" s="153">
        <f t="shared" si="1146"/>
        <v>0</v>
      </c>
      <c r="AB4820" t="str">
        <f t="shared" si="1147"/>
        <v/>
      </c>
      <c r="AC4820" s="5" t="str">
        <f t="shared" si="1148"/>
        <v/>
      </c>
      <c r="AD4820" s="5" t="str">
        <f t="shared" si="1149"/>
        <v/>
      </c>
      <c r="AE4820" s="12">
        <f t="shared" si="1143"/>
        <v>0</v>
      </c>
    </row>
    <row r="4821" spans="13:31">
      <c r="M4821" s="7">
        <f t="shared" si="1150"/>
        <v>0</v>
      </c>
      <c r="N4821" s="220" t="str">
        <f t="shared" si="1155"/>
        <v/>
      </c>
      <c r="O4821" s="7">
        <f t="shared" si="1151"/>
        <v>0</v>
      </c>
      <c r="P4821" s="7" t="str">
        <f t="shared" si="1152"/>
        <v/>
      </c>
      <c r="Q4821" s="7" t="str">
        <f t="shared" si="1153"/>
        <v/>
      </c>
      <c r="R4821" s="7" t="str">
        <f t="shared" si="1154"/>
        <v/>
      </c>
      <c r="S4821" s="7" t="str">
        <f t="shared" si="1144"/>
        <v/>
      </c>
      <c r="T4821" s="7" t="str">
        <f t="shared" si="1145"/>
        <v/>
      </c>
      <c r="X4821" s="154">
        <f t="shared" si="1146"/>
        <v>0</v>
      </c>
      <c r="AB4821" t="str">
        <f t="shared" si="1147"/>
        <v/>
      </c>
      <c r="AC4821" s="5" t="str">
        <f t="shared" si="1148"/>
        <v/>
      </c>
      <c r="AD4821" s="5" t="str">
        <f t="shared" si="1149"/>
        <v/>
      </c>
      <c r="AE4821" s="12">
        <f t="shared" si="1143"/>
        <v>0</v>
      </c>
    </row>
    <row r="4822" spans="13:31">
      <c r="M4822" s="7">
        <f t="shared" si="1150"/>
        <v>0</v>
      </c>
      <c r="N4822" s="220" t="str">
        <f t="shared" si="1155"/>
        <v/>
      </c>
      <c r="O4822" s="7">
        <f t="shared" si="1151"/>
        <v>0</v>
      </c>
      <c r="P4822" s="7" t="str">
        <f t="shared" si="1152"/>
        <v/>
      </c>
      <c r="Q4822" s="7" t="str">
        <f t="shared" si="1153"/>
        <v/>
      </c>
      <c r="R4822" s="7" t="str">
        <f t="shared" si="1154"/>
        <v/>
      </c>
      <c r="S4822" s="7" t="str">
        <f t="shared" si="1144"/>
        <v/>
      </c>
      <c r="T4822" s="7" t="str">
        <f t="shared" si="1145"/>
        <v/>
      </c>
      <c r="X4822" s="153">
        <f t="shared" si="1146"/>
        <v>0</v>
      </c>
      <c r="AB4822" t="str">
        <f t="shared" si="1147"/>
        <v/>
      </c>
      <c r="AC4822" s="5" t="str">
        <f t="shared" si="1148"/>
        <v/>
      </c>
      <c r="AD4822" s="5" t="str">
        <f t="shared" si="1149"/>
        <v/>
      </c>
      <c r="AE4822" s="12">
        <f t="shared" si="1143"/>
        <v>0</v>
      </c>
    </row>
    <row r="4823" spans="13:31">
      <c r="M4823" s="7">
        <f t="shared" si="1150"/>
        <v>0</v>
      </c>
      <c r="N4823" s="220" t="str">
        <f t="shared" si="1155"/>
        <v/>
      </c>
      <c r="O4823" s="7">
        <f t="shared" si="1151"/>
        <v>0</v>
      </c>
      <c r="P4823" s="7" t="str">
        <f t="shared" si="1152"/>
        <v/>
      </c>
      <c r="Q4823" s="7" t="str">
        <f t="shared" si="1153"/>
        <v/>
      </c>
      <c r="R4823" s="7" t="str">
        <f t="shared" si="1154"/>
        <v/>
      </c>
      <c r="S4823" s="7" t="str">
        <f t="shared" si="1144"/>
        <v/>
      </c>
      <c r="T4823" s="7" t="str">
        <f t="shared" si="1145"/>
        <v/>
      </c>
      <c r="X4823" s="154">
        <f t="shared" si="1146"/>
        <v>0</v>
      </c>
      <c r="AB4823" t="str">
        <f t="shared" si="1147"/>
        <v/>
      </c>
      <c r="AC4823" s="5" t="str">
        <f t="shared" si="1148"/>
        <v/>
      </c>
      <c r="AD4823" s="5" t="str">
        <f t="shared" si="1149"/>
        <v/>
      </c>
      <c r="AE4823" s="12">
        <f t="shared" si="1143"/>
        <v>0</v>
      </c>
    </row>
    <row r="4824" spans="13:31">
      <c r="M4824" s="7">
        <f t="shared" si="1150"/>
        <v>0</v>
      </c>
      <c r="N4824" s="220" t="str">
        <f t="shared" si="1155"/>
        <v/>
      </c>
      <c r="O4824" s="7">
        <f t="shared" si="1151"/>
        <v>0</v>
      </c>
      <c r="P4824" s="7" t="str">
        <f t="shared" si="1152"/>
        <v/>
      </c>
      <c r="Q4824" s="7" t="str">
        <f t="shared" si="1153"/>
        <v/>
      </c>
      <c r="R4824" s="7" t="str">
        <f t="shared" si="1154"/>
        <v/>
      </c>
      <c r="S4824" s="7" t="str">
        <f t="shared" si="1144"/>
        <v/>
      </c>
      <c r="T4824" s="7" t="str">
        <f t="shared" si="1145"/>
        <v/>
      </c>
      <c r="X4824" s="153">
        <f t="shared" si="1146"/>
        <v>0</v>
      </c>
      <c r="AB4824" t="str">
        <f t="shared" si="1147"/>
        <v/>
      </c>
      <c r="AC4824" s="5" t="str">
        <f t="shared" si="1148"/>
        <v/>
      </c>
      <c r="AD4824" s="5" t="str">
        <f t="shared" si="1149"/>
        <v/>
      </c>
      <c r="AE4824" s="12">
        <f t="shared" si="1143"/>
        <v>0</v>
      </c>
    </row>
    <row r="4825" spans="13:31">
      <c r="M4825" s="7">
        <f t="shared" si="1150"/>
        <v>0</v>
      </c>
      <c r="N4825" s="220" t="str">
        <f t="shared" si="1155"/>
        <v/>
      </c>
      <c r="O4825" s="7">
        <f t="shared" si="1151"/>
        <v>0</v>
      </c>
      <c r="P4825" s="7" t="str">
        <f t="shared" si="1152"/>
        <v/>
      </c>
      <c r="Q4825" s="7" t="str">
        <f t="shared" si="1153"/>
        <v/>
      </c>
      <c r="R4825" s="7" t="str">
        <f t="shared" si="1154"/>
        <v/>
      </c>
      <c r="S4825" s="7" t="str">
        <f t="shared" si="1144"/>
        <v/>
      </c>
      <c r="T4825" s="7" t="str">
        <f t="shared" si="1145"/>
        <v/>
      </c>
      <c r="X4825" s="154">
        <f t="shared" si="1146"/>
        <v>0</v>
      </c>
      <c r="AB4825" t="str">
        <f t="shared" si="1147"/>
        <v/>
      </c>
      <c r="AC4825" s="5" t="str">
        <f t="shared" si="1148"/>
        <v/>
      </c>
      <c r="AD4825" s="5" t="str">
        <f t="shared" si="1149"/>
        <v/>
      </c>
      <c r="AE4825" s="12">
        <f t="shared" si="1143"/>
        <v>0</v>
      </c>
    </row>
    <row r="4826" spans="13:31">
      <c r="M4826" s="7">
        <f t="shared" si="1150"/>
        <v>0</v>
      </c>
      <c r="N4826" s="220" t="str">
        <f t="shared" si="1155"/>
        <v/>
      </c>
      <c r="O4826" s="7">
        <f t="shared" si="1151"/>
        <v>0</v>
      </c>
      <c r="P4826" s="7" t="str">
        <f t="shared" si="1152"/>
        <v/>
      </c>
      <c r="Q4826" s="7" t="str">
        <f t="shared" si="1153"/>
        <v/>
      </c>
      <c r="R4826" s="7" t="str">
        <f t="shared" si="1154"/>
        <v/>
      </c>
      <c r="S4826" s="7" t="str">
        <f t="shared" si="1144"/>
        <v/>
      </c>
      <c r="T4826" s="7" t="str">
        <f t="shared" si="1145"/>
        <v/>
      </c>
      <c r="X4826" s="153">
        <f t="shared" si="1146"/>
        <v>0</v>
      </c>
      <c r="AB4826" t="str">
        <f t="shared" si="1147"/>
        <v/>
      </c>
      <c r="AC4826" s="5" t="str">
        <f t="shared" si="1148"/>
        <v/>
      </c>
      <c r="AD4826" s="5" t="str">
        <f t="shared" si="1149"/>
        <v/>
      </c>
      <c r="AE4826" s="12">
        <f t="shared" si="1143"/>
        <v>0</v>
      </c>
    </row>
    <row r="4827" spans="13:31">
      <c r="M4827" s="7">
        <f t="shared" si="1150"/>
        <v>0</v>
      </c>
      <c r="N4827" s="220" t="str">
        <f t="shared" si="1155"/>
        <v/>
      </c>
      <c r="O4827" s="7">
        <f t="shared" si="1151"/>
        <v>0</v>
      </c>
      <c r="P4827" s="7" t="str">
        <f t="shared" si="1152"/>
        <v/>
      </c>
      <c r="Q4827" s="7" t="str">
        <f t="shared" si="1153"/>
        <v/>
      </c>
      <c r="R4827" s="7" t="str">
        <f t="shared" si="1154"/>
        <v/>
      </c>
      <c r="S4827" s="7" t="str">
        <f t="shared" si="1144"/>
        <v/>
      </c>
      <c r="T4827" s="7" t="str">
        <f t="shared" si="1145"/>
        <v/>
      </c>
      <c r="X4827" s="154">
        <f t="shared" si="1146"/>
        <v>0</v>
      </c>
      <c r="AB4827" t="str">
        <f t="shared" si="1147"/>
        <v/>
      </c>
      <c r="AC4827" s="5" t="str">
        <f t="shared" si="1148"/>
        <v/>
      </c>
      <c r="AD4827" s="5" t="str">
        <f t="shared" si="1149"/>
        <v/>
      </c>
      <c r="AE4827" s="12">
        <f t="shared" si="1143"/>
        <v>0</v>
      </c>
    </row>
    <row r="4828" spans="13:31">
      <c r="M4828" s="7">
        <f t="shared" si="1150"/>
        <v>0</v>
      </c>
      <c r="N4828" s="220" t="str">
        <f t="shared" si="1155"/>
        <v/>
      </c>
      <c r="O4828" s="7">
        <f t="shared" si="1151"/>
        <v>0</v>
      </c>
      <c r="P4828" s="7" t="str">
        <f t="shared" si="1152"/>
        <v/>
      </c>
      <c r="Q4828" s="7" t="str">
        <f t="shared" si="1153"/>
        <v/>
      </c>
      <c r="R4828" s="7" t="str">
        <f t="shared" si="1154"/>
        <v/>
      </c>
      <c r="S4828" s="7" t="str">
        <f t="shared" si="1144"/>
        <v/>
      </c>
      <c r="T4828" s="7" t="str">
        <f t="shared" si="1145"/>
        <v/>
      </c>
      <c r="X4828" s="153">
        <f t="shared" si="1146"/>
        <v>0</v>
      </c>
      <c r="AB4828" t="str">
        <f t="shared" si="1147"/>
        <v/>
      </c>
      <c r="AC4828" s="5" t="str">
        <f t="shared" si="1148"/>
        <v/>
      </c>
      <c r="AD4828" s="5" t="str">
        <f t="shared" si="1149"/>
        <v/>
      </c>
      <c r="AE4828" s="12">
        <f t="shared" si="1143"/>
        <v>0</v>
      </c>
    </row>
    <row r="4829" spans="13:31">
      <c r="M4829" s="7">
        <f t="shared" si="1150"/>
        <v>0</v>
      </c>
      <c r="N4829" s="220" t="str">
        <f t="shared" si="1155"/>
        <v/>
      </c>
      <c r="O4829" s="7">
        <f t="shared" si="1151"/>
        <v>0</v>
      </c>
      <c r="P4829" s="7" t="str">
        <f t="shared" si="1152"/>
        <v/>
      </c>
      <c r="Q4829" s="7" t="str">
        <f t="shared" si="1153"/>
        <v/>
      </c>
      <c r="R4829" s="7" t="str">
        <f t="shared" si="1154"/>
        <v/>
      </c>
      <c r="S4829" s="7" t="str">
        <f t="shared" si="1144"/>
        <v/>
      </c>
      <c r="T4829" s="7" t="str">
        <f t="shared" si="1145"/>
        <v/>
      </c>
      <c r="X4829" s="154">
        <f t="shared" si="1146"/>
        <v>0</v>
      </c>
      <c r="AB4829" t="str">
        <f t="shared" si="1147"/>
        <v/>
      </c>
      <c r="AC4829" s="5" t="str">
        <f t="shared" si="1148"/>
        <v/>
      </c>
      <c r="AD4829" s="5" t="str">
        <f t="shared" si="1149"/>
        <v/>
      </c>
      <c r="AE4829" s="12">
        <f t="shared" si="1143"/>
        <v>0</v>
      </c>
    </row>
    <row r="4830" spans="13:31">
      <c r="M4830" s="7">
        <f t="shared" si="1150"/>
        <v>0</v>
      </c>
      <c r="N4830" s="220" t="str">
        <f t="shared" si="1155"/>
        <v/>
      </c>
      <c r="O4830" s="7">
        <f t="shared" si="1151"/>
        <v>0</v>
      </c>
      <c r="P4830" s="7" t="str">
        <f t="shared" si="1152"/>
        <v/>
      </c>
      <c r="Q4830" s="7" t="str">
        <f t="shared" si="1153"/>
        <v/>
      </c>
      <c r="R4830" s="7" t="str">
        <f t="shared" si="1154"/>
        <v/>
      </c>
      <c r="S4830" s="7" t="str">
        <f t="shared" si="1144"/>
        <v/>
      </c>
      <c r="T4830" s="7" t="str">
        <f t="shared" si="1145"/>
        <v/>
      </c>
      <c r="X4830" s="153">
        <f t="shared" si="1146"/>
        <v>0</v>
      </c>
      <c r="AB4830" t="str">
        <f t="shared" si="1147"/>
        <v/>
      </c>
      <c r="AC4830" s="5" t="str">
        <f t="shared" si="1148"/>
        <v/>
      </c>
      <c r="AD4830" s="5" t="str">
        <f t="shared" si="1149"/>
        <v/>
      </c>
      <c r="AE4830" s="12">
        <f t="shared" si="1143"/>
        <v>0</v>
      </c>
    </row>
    <row r="4831" spans="13:31">
      <c r="M4831" s="7">
        <f t="shared" si="1150"/>
        <v>0</v>
      </c>
      <c r="N4831" s="220" t="str">
        <f t="shared" si="1155"/>
        <v/>
      </c>
      <c r="O4831" s="7">
        <f t="shared" si="1151"/>
        <v>0</v>
      </c>
      <c r="P4831" s="7" t="str">
        <f t="shared" si="1152"/>
        <v/>
      </c>
      <c r="Q4831" s="7" t="str">
        <f t="shared" si="1153"/>
        <v/>
      </c>
      <c r="R4831" s="7" t="str">
        <f t="shared" si="1154"/>
        <v/>
      </c>
      <c r="S4831" s="7" t="str">
        <f t="shared" si="1144"/>
        <v/>
      </c>
      <c r="T4831" s="7" t="str">
        <f t="shared" si="1145"/>
        <v/>
      </c>
      <c r="X4831" s="154">
        <f t="shared" si="1146"/>
        <v>0</v>
      </c>
      <c r="AB4831" t="str">
        <f t="shared" si="1147"/>
        <v/>
      </c>
      <c r="AC4831" s="5" t="str">
        <f t="shared" si="1148"/>
        <v/>
      </c>
      <c r="AD4831" s="5" t="str">
        <f t="shared" si="1149"/>
        <v/>
      </c>
      <c r="AE4831" s="12">
        <f t="shared" si="1143"/>
        <v>0</v>
      </c>
    </row>
    <row r="4832" spans="13:31">
      <c r="M4832" s="7">
        <f t="shared" si="1150"/>
        <v>0</v>
      </c>
      <c r="N4832" s="220" t="str">
        <f t="shared" si="1155"/>
        <v/>
      </c>
      <c r="O4832" s="7">
        <f t="shared" si="1151"/>
        <v>0</v>
      </c>
      <c r="P4832" s="7" t="str">
        <f t="shared" si="1152"/>
        <v/>
      </c>
      <c r="Q4832" s="7" t="str">
        <f t="shared" si="1153"/>
        <v/>
      </c>
      <c r="R4832" s="7" t="str">
        <f t="shared" si="1154"/>
        <v/>
      </c>
      <c r="S4832" s="7" t="str">
        <f t="shared" si="1144"/>
        <v/>
      </c>
      <c r="T4832" s="7" t="str">
        <f t="shared" si="1145"/>
        <v/>
      </c>
      <c r="X4832" s="153">
        <f t="shared" si="1146"/>
        <v>0</v>
      </c>
      <c r="AB4832" t="str">
        <f t="shared" si="1147"/>
        <v/>
      </c>
      <c r="AC4832" s="5" t="str">
        <f t="shared" si="1148"/>
        <v/>
      </c>
      <c r="AD4832" s="5" t="str">
        <f t="shared" si="1149"/>
        <v/>
      </c>
      <c r="AE4832" s="12">
        <f t="shared" si="1143"/>
        <v>0</v>
      </c>
    </row>
    <row r="4833" spans="13:31">
      <c r="M4833" s="7">
        <f t="shared" si="1150"/>
        <v>0</v>
      </c>
      <c r="N4833" s="220" t="str">
        <f t="shared" si="1155"/>
        <v/>
      </c>
      <c r="O4833" s="7">
        <f t="shared" si="1151"/>
        <v>0</v>
      </c>
      <c r="P4833" s="7" t="str">
        <f t="shared" si="1152"/>
        <v/>
      </c>
      <c r="Q4833" s="7" t="str">
        <f t="shared" si="1153"/>
        <v/>
      </c>
      <c r="R4833" s="7" t="str">
        <f t="shared" si="1154"/>
        <v/>
      </c>
      <c r="S4833" s="7" t="str">
        <f t="shared" si="1144"/>
        <v/>
      </c>
      <c r="T4833" s="7" t="str">
        <f t="shared" si="1145"/>
        <v/>
      </c>
      <c r="X4833" s="154">
        <f t="shared" si="1146"/>
        <v>0</v>
      </c>
      <c r="AB4833" t="str">
        <f t="shared" si="1147"/>
        <v/>
      </c>
      <c r="AC4833" s="5" t="str">
        <f t="shared" si="1148"/>
        <v/>
      </c>
      <c r="AD4833" s="5" t="str">
        <f t="shared" si="1149"/>
        <v/>
      </c>
      <c r="AE4833" s="12">
        <f t="shared" si="1143"/>
        <v>0</v>
      </c>
    </row>
    <row r="4834" spans="13:31">
      <c r="M4834" s="7">
        <f t="shared" si="1150"/>
        <v>0</v>
      </c>
      <c r="N4834" s="220" t="str">
        <f t="shared" si="1155"/>
        <v/>
      </c>
      <c r="O4834" s="7">
        <f t="shared" si="1151"/>
        <v>0</v>
      </c>
      <c r="P4834" s="7" t="str">
        <f t="shared" si="1152"/>
        <v/>
      </c>
      <c r="Q4834" s="7" t="str">
        <f t="shared" si="1153"/>
        <v/>
      </c>
      <c r="R4834" s="7" t="str">
        <f t="shared" si="1154"/>
        <v/>
      </c>
      <c r="S4834" s="7" t="str">
        <f t="shared" si="1144"/>
        <v/>
      </c>
      <c r="T4834" s="7" t="str">
        <f t="shared" si="1145"/>
        <v/>
      </c>
      <c r="X4834" s="153">
        <f t="shared" si="1146"/>
        <v>0</v>
      </c>
      <c r="AB4834" t="str">
        <f t="shared" si="1147"/>
        <v/>
      </c>
      <c r="AC4834" s="5" t="str">
        <f t="shared" si="1148"/>
        <v/>
      </c>
      <c r="AD4834" s="5" t="str">
        <f t="shared" si="1149"/>
        <v/>
      </c>
      <c r="AE4834" s="12">
        <f t="shared" si="1143"/>
        <v>0</v>
      </c>
    </row>
    <row r="4835" spans="13:31">
      <c r="M4835" s="7">
        <f t="shared" si="1150"/>
        <v>0</v>
      </c>
      <c r="N4835" s="220" t="str">
        <f t="shared" si="1155"/>
        <v/>
      </c>
      <c r="O4835" s="7">
        <f t="shared" si="1151"/>
        <v>0</v>
      </c>
      <c r="P4835" s="7" t="str">
        <f t="shared" si="1152"/>
        <v/>
      </c>
      <c r="Q4835" s="7" t="str">
        <f t="shared" si="1153"/>
        <v/>
      </c>
      <c r="R4835" s="7" t="str">
        <f t="shared" si="1154"/>
        <v/>
      </c>
      <c r="S4835" s="7" t="str">
        <f t="shared" si="1144"/>
        <v/>
      </c>
      <c r="T4835" s="7" t="str">
        <f t="shared" si="1145"/>
        <v/>
      </c>
      <c r="X4835" s="154">
        <f t="shared" si="1146"/>
        <v>0</v>
      </c>
      <c r="AB4835" t="str">
        <f t="shared" si="1147"/>
        <v/>
      </c>
      <c r="AC4835" s="5" t="str">
        <f t="shared" si="1148"/>
        <v/>
      </c>
      <c r="AD4835" s="5" t="str">
        <f t="shared" si="1149"/>
        <v/>
      </c>
      <c r="AE4835" s="12">
        <f t="shared" si="1143"/>
        <v>0</v>
      </c>
    </row>
    <row r="4836" spans="13:31">
      <c r="M4836" s="7">
        <f t="shared" si="1150"/>
        <v>0</v>
      </c>
      <c r="N4836" s="220" t="str">
        <f t="shared" si="1155"/>
        <v/>
      </c>
      <c r="O4836" s="7">
        <f t="shared" si="1151"/>
        <v>0</v>
      </c>
      <c r="P4836" s="7" t="str">
        <f t="shared" si="1152"/>
        <v/>
      </c>
      <c r="Q4836" s="7" t="str">
        <f t="shared" si="1153"/>
        <v/>
      </c>
      <c r="R4836" s="7" t="str">
        <f t="shared" si="1154"/>
        <v/>
      </c>
      <c r="S4836" s="7" t="str">
        <f t="shared" si="1144"/>
        <v/>
      </c>
      <c r="T4836" s="7" t="str">
        <f t="shared" si="1145"/>
        <v/>
      </c>
      <c r="X4836" s="153">
        <f t="shared" si="1146"/>
        <v>0</v>
      </c>
      <c r="AB4836" t="str">
        <f t="shared" si="1147"/>
        <v/>
      </c>
      <c r="AC4836" s="5" t="str">
        <f t="shared" si="1148"/>
        <v/>
      </c>
      <c r="AD4836" s="5" t="str">
        <f t="shared" si="1149"/>
        <v/>
      </c>
      <c r="AE4836" s="12">
        <f t="shared" si="1143"/>
        <v>0</v>
      </c>
    </row>
    <row r="4837" spans="13:31">
      <c r="M4837" s="7">
        <f t="shared" si="1150"/>
        <v>0</v>
      </c>
      <c r="N4837" s="220" t="str">
        <f t="shared" si="1155"/>
        <v/>
      </c>
      <c r="O4837" s="7">
        <f t="shared" si="1151"/>
        <v>0</v>
      </c>
      <c r="P4837" s="7" t="str">
        <f t="shared" si="1152"/>
        <v/>
      </c>
      <c r="Q4837" s="7" t="str">
        <f t="shared" si="1153"/>
        <v/>
      </c>
      <c r="R4837" s="7" t="str">
        <f t="shared" si="1154"/>
        <v/>
      </c>
      <c r="S4837" s="7" t="str">
        <f t="shared" si="1144"/>
        <v/>
      </c>
      <c r="T4837" s="7" t="str">
        <f t="shared" si="1145"/>
        <v/>
      </c>
      <c r="X4837" s="154">
        <f t="shared" si="1146"/>
        <v>0</v>
      </c>
      <c r="AB4837" t="str">
        <f t="shared" si="1147"/>
        <v/>
      </c>
      <c r="AC4837" s="5" t="str">
        <f t="shared" si="1148"/>
        <v/>
      </c>
      <c r="AD4837" s="5" t="str">
        <f t="shared" si="1149"/>
        <v/>
      </c>
      <c r="AE4837" s="12">
        <f t="shared" si="1143"/>
        <v>0</v>
      </c>
    </row>
    <row r="4838" spans="13:31">
      <c r="M4838" s="7">
        <f t="shared" si="1150"/>
        <v>0</v>
      </c>
      <c r="N4838" s="220" t="str">
        <f t="shared" si="1155"/>
        <v/>
      </c>
      <c r="O4838" s="7">
        <f t="shared" si="1151"/>
        <v>0</v>
      </c>
      <c r="P4838" s="7" t="str">
        <f t="shared" si="1152"/>
        <v/>
      </c>
      <c r="Q4838" s="7" t="str">
        <f t="shared" si="1153"/>
        <v/>
      </c>
      <c r="R4838" s="7" t="str">
        <f t="shared" si="1154"/>
        <v/>
      </c>
      <c r="S4838" s="7" t="str">
        <f t="shared" si="1144"/>
        <v/>
      </c>
      <c r="T4838" s="7" t="str">
        <f t="shared" si="1145"/>
        <v/>
      </c>
      <c r="X4838" s="153">
        <f t="shared" si="1146"/>
        <v>0</v>
      </c>
      <c r="AB4838" t="str">
        <f t="shared" si="1147"/>
        <v/>
      </c>
      <c r="AC4838" s="5" t="str">
        <f t="shared" si="1148"/>
        <v/>
      </c>
      <c r="AD4838" s="5" t="str">
        <f t="shared" si="1149"/>
        <v/>
      </c>
      <c r="AE4838" s="12">
        <f t="shared" si="1143"/>
        <v>0</v>
      </c>
    </row>
    <row r="4839" spans="13:31">
      <c r="M4839" s="7">
        <f t="shared" si="1150"/>
        <v>0</v>
      </c>
      <c r="N4839" s="220" t="str">
        <f t="shared" si="1155"/>
        <v/>
      </c>
      <c r="O4839" s="7">
        <f t="shared" si="1151"/>
        <v>0</v>
      </c>
      <c r="P4839" s="7" t="str">
        <f t="shared" si="1152"/>
        <v/>
      </c>
      <c r="Q4839" s="7" t="str">
        <f t="shared" si="1153"/>
        <v/>
      </c>
      <c r="R4839" s="7" t="str">
        <f t="shared" si="1154"/>
        <v/>
      </c>
      <c r="S4839" s="7" t="str">
        <f t="shared" si="1144"/>
        <v/>
      </c>
      <c r="T4839" s="7" t="str">
        <f t="shared" si="1145"/>
        <v/>
      </c>
      <c r="X4839" s="154">
        <f t="shared" si="1146"/>
        <v>0</v>
      </c>
      <c r="AB4839" t="str">
        <f t="shared" si="1147"/>
        <v/>
      </c>
      <c r="AC4839" s="5" t="str">
        <f t="shared" si="1148"/>
        <v/>
      </c>
      <c r="AD4839" s="5" t="str">
        <f t="shared" si="1149"/>
        <v/>
      </c>
      <c r="AE4839" s="12">
        <f t="shared" si="1143"/>
        <v>0</v>
      </c>
    </row>
    <row r="4840" spans="13:31">
      <c r="M4840" s="7">
        <f t="shared" si="1150"/>
        <v>0</v>
      </c>
      <c r="N4840" s="220" t="str">
        <f t="shared" si="1155"/>
        <v/>
      </c>
      <c r="O4840" s="7">
        <f t="shared" si="1151"/>
        <v>0</v>
      </c>
      <c r="P4840" s="7" t="str">
        <f t="shared" si="1152"/>
        <v/>
      </c>
      <c r="Q4840" s="7" t="str">
        <f t="shared" si="1153"/>
        <v/>
      </c>
      <c r="R4840" s="7" t="str">
        <f t="shared" si="1154"/>
        <v/>
      </c>
      <c r="S4840" s="7" t="str">
        <f t="shared" si="1144"/>
        <v/>
      </c>
      <c r="T4840" s="7" t="str">
        <f t="shared" si="1145"/>
        <v/>
      </c>
      <c r="X4840" s="153">
        <f t="shared" si="1146"/>
        <v>0</v>
      </c>
      <c r="AB4840" t="str">
        <f t="shared" si="1147"/>
        <v/>
      </c>
      <c r="AC4840" s="5" t="str">
        <f t="shared" si="1148"/>
        <v/>
      </c>
      <c r="AD4840" s="5" t="str">
        <f t="shared" si="1149"/>
        <v/>
      </c>
      <c r="AE4840" s="12">
        <f t="shared" si="1143"/>
        <v>0</v>
      </c>
    </row>
    <row r="4841" spans="13:31">
      <c r="M4841" s="7">
        <f t="shared" si="1150"/>
        <v>0</v>
      </c>
      <c r="N4841" s="220" t="str">
        <f t="shared" si="1155"/>
        <v/>
      </c>
      <c r="O4841" s="7">
        <f t="shared" si="1151"/>
        <v>0</v>
      </c>
      <c r="P4841" s="7" t="str">
        <f t="shared" si="1152"/>
        <v/>
      </c>
      <c r="Q4841" s="7" t="str">
        <f t="shared" si="1153"/>
        <v/>
      </c>
      <c r="R4841" s="7" t="str">
        <f t="shared" si="1154"/>
        <v/>
      </c>
      <c r="S4841" s="7" t="str">
        <f t="shared" si="1144"/>
        <v/>
      </c>
      <c r="T4841" s="7" t="str">
        <f t="shared" si="1145"/>
        <v/>
      </c>
      <c r="X4841" s="154">
        <f t="shared" si="1146"/>
        <v>0</v>
      </c>
      <c r="AB4841" t="str">
        <f t="shared" si="1147"/>
        <v/>
      </c>
      <c r="AC4841" s="5" t="str">
        <f t="shared" si="1148"/>
        <v/>
      </c>
      <c r="AD4841" s="5" t="str">
        <f t="shared" si="1149"/>
        <v/>
      </c>
      <c r="AE4841" s="12">
        <f t="shared" si="1143"/>
        <v>0</v>
      </c>
    </row>
    <row r="4842" spans="13:31">
      <c r="M4842" s="7">
        <f t="shared" si="1150"/>
        <v>0</v>
      </c>
      <c r="N4842" s="220" t="str">
        <f t="shared" si="1155"/>
        <v/>
      </c>
      <c r="O4842" s="7">
        <f t="shared" si="1151"/>
        <v>0</v>
      </c>
      <c r="P4842" s="7" t="str">
        <f t="shared" si="1152"/>
        <v/>
      </c>
      <c r="Q4842" s="7" t="str">
        <f t="shared" si="1153"/>
        <v/>
      </c>
      <c r="R4842" s="7" t="str">
        <f t="shared" si="1154"/>
        <v/>
      </c>
      <c r="S4842" s="7" t="str">
        <f t="shared" si="1144"/>
        <v/>
      </c>
      <c r="T4842" s="7" t="str">
        <f t="shared" si="1145"/>
        <v/>
      </c>
      <c r="X4842" s="153">
        <f t="shared" si="1146"/>
        <v>0</v>
      </c>
      <c r="AB4842" t="str">
        <f t="shared" si="1147"/>
        <v/>
      </c>
      <c r="AC4842" s="5" t="str">
        <f t="shared" si="1148"/>
        <v/>
      </c>
      <c r="AD4842" s="5" t="str">
        <f t="shared" si="1149"/>
        <v/>
      </c>
      <c r="AE4842" s="12">
        <f t="shared" si="1143"/>
        <v>0</v>
      </c>
    </row>
    <row r="4843" spans="13:31">
      <c r="M4843" s="7">
        <f t="shared" si="1150"/>
        <v>0</v>
      </c>
      <c r="N4843" s="220" t="str">
        <f t="shared" si="1155"/>
        <v/>
      </c>
      <c r="O4843" s="7">
        <f t="shared" si="1151"/>
        <v>0</v>
      </c>
      <c r="P4843" s="7" t="str">
        <f t="shared" si="1152"/>
        <v/>
      </c>
      <c r="Q4843" s="7" t="str">
        <f t="shared" si="1153"/>
        <v/>
      </c>
      <c r="R4843" s="7" t="str">
        <f t="shared" si="1154"/>
        <v/>
      </c>
      <c r="S4843" s="7" t="str">
        <f t="shared" si="1144"/>
        <v/>
      </c>
      <c r="T4843" s="7" t="str">
        <f t="shared" si="1145"/>
        <v/>
      </c>
      <c r="X4843" s="154">
        <f t="shared" si="1146"/>
        <v>0</v>
      </c>
      <c r="AB4843" t="str">
        <f t="shared" si="1147"/>
        <v/>
      </c>
      <c r="AC4843" s="5" t="str">
        <f t="shared" si="1148"/>
        <v/>
      </c>
      <c r="AD4843" s="5" t="str">
        <f t="shared" si="1149"/>
        <v/>
      </c>
      <c r="AE4843" s="12">
        <f t="shared" si="1143"/>
        <v>0</v>
      </c>
    </row>
    <row r="4844" spans="13:31">
      <c r="M4844" s="7">
        <f t="shared" si="1150"/>
        <v>0</v>
      </c>
      <c r="N4844" s="220" t="str">
        <f t="shared" si="1155"/>
        <v/>
      </c>
      <c r="O4844" s="7">
        <f t="shared" si="1151"/>
        <v>0</v>
      </c>
      <c r="P4844" s="7" t="str">
        <f t="shared" si="1152"/>
        <v/>
      </c>
      <c r="Q4844" s="7" t="str">
        <f t="shared" si="1153"/>
        <v/>
      </c>
      <c r="R4844" s="7" t="str">
        <f t="shared" si="1154"/>
        <v/>
      </c>
      <c r="S4844" s="7" t="str">
        <f t="shared" si="1144"/>
        <v/>
      </c>
      <c r="T4844" s="7" t="str">
        <f t="shared" si="1145"/>
        <v/>
      </c>
      <c r="X4844" s="153">
        <f t="shared" si="1146"/>
        <v>0</v>
      </c>
      <c r="AB4844" t="str">
        <f t="shared" si="1147"/>
        <v/>
      </c>
      <c r="AC4844" s="5" t="str">
        <f t="shared" si="1148"/>
        <v/>
      </c>
      <c r="AD4844" s="5" t="str">
        <f t="shared" si="1149"/>
        <v/>
      </c>
      <c r="AE4844" s="12">
        <f t="shared" si="1143"/>
        <v>0</v>
      </c>
    </row>
    <row r="4845" spans="13:31">
      <c r="M4845" s="7">
        <f t="shared" si="1150"/>
        <v>0</v>
      </c>
      <c r="N4845" s="220" t="str">
        <f t="shared" si="1155"/>
        <v/>
      </c>
      <c r="O4845" s="7">
        <f t="shared" si="1151"/>
        <v>0</v>
      </c>
      <c r="P4845" s="7" t="str">
        <f t="shared" si="1152"/>
        <v/>
      </c>
      <c r="Q4845" s="7" t="str">
        <f t="shared" si="1153"/>
        <v/>
      </c>
      <c r="R4845" s="7" t="str">
        <f t="shared" si="1154"/>
        <v/>
      </c>
      <c r="S4845" s="7" t="str">
        <f t="shared" si="1144"/>
        <v/>
      </c>
      <c r="T4845" s="7" t="str">
        <f t="shared" si="1145"/>
        <v/>
      </c>
      <c r="X4845" s="154">
        <f t="shared" si="1146"/>
        <v>0</v>
      </c>
      <c r="AB4845" t="str">
        <f t="shared" si="1147"/>
        <v/>
      </c>
      <c r="AC4845" s="5" t="str">
        <f t="shared" si="1148"/>
        <v/>
      </c>
      <c r="AD4845" s="5" t="str">
        <f t="shared" si="1149"/>
        <v/>
      </c>
      <c r="AE4845" s="12">
        <f t="shared" si="1143"/>
        <v>0</v>
      </c>
    </row>
    <row r="4846" spans="13:31">
      <c r="M4846" s="7">
        <f t="shared" si="1150"/>
        <v>0</v>
      </c>
      <c r="N4846" s="220" t="str">
        <f t="shared" si="1155"/>
        <v/>
      </c>
      <c r="O4846" s="7">
        <f t="shared" si="1151"/>
        <v>0</v>
      </c>
      <c r="P4846" s="7" t="str">
        <f t="shared" si="1152"/>
        <v/>
      </c>
      <c r="Q4846" s="7" t="str">
        <f t="shared" si="1153"/>
        <v/>
      </c>
      <c r="R4846" s="7" t="str">
        <f t="shared" si="1154"/>
        <v/>
      </c>
      <c r="S4846" s="7" t="str">
        <f t="shared" si="1144"/>
        <v/>
      </c>
      <c r="T4846" s="7" t="str">
        <f t="shared" si="1145"/>
        <v/>
      </c>
      <c r="X4846" s="153">
        <f t="shared" si="1146"/>
        <v>0</v>
      </c>
      <c r="AB4846" t="str">
        <f t="shared" si="1147"/>
        <v/>
      </c>
      <c r="AC4846" s="5" t="str">
        <f t="shared" si="1148"/>
        <v/>
      </c>
      <c r="AD4846" s="5" t="str">
        <f t="shared" si="1149"/>
        <v/>
      </c>
      <c r="AE4846" s="12">
        <f t="shared" si="1143"/>
        <v>0</v>
      </c>
    </row>
    <row r="4847" spans="13:31">
      <c r="M4847" s="7">
        <f t="shared" si="1150"/>
        <v>0</v>
      </c>
      <c r="N4847" s="220" t="str">
        <f t="shared" si="1155"/>
        <v/>
      </c>
      <c r="O4847" s="7">
        <f t="shared" si="1151"/>
        <v>0</v>
      </c>
      <c r="P4847" s="7" t="str">
        <f t="shared" si="1152"/>
        <v/>
      </c>
      <c r="Q4847" s="7" t="str">
        <f t="shared" si="1153"/>
        <v/>
      </c>
      <c r="R4847" s="7" t="str">
        <f t="shared" si="1154"/>
        <v/>
      </c>
      <c r="S4847" s="7" t="str">
        <f t="shared" si="1144"/>
        <v/>
      </c>
      <c r="T4847" s="7" t="str">
        <f t="shared" si="1145"/>
        <v/>
      </c>
      <c r="X4847" s="154">
        <f t="shared" si="1146"/>
        <v>0</v>
      </c>
      <c r="AB4847" t="str">
        <f t="shared" si="1147"/>
        <v/>
      </c>
      <c r="AC4847" s="5" t="str">
        <f t="shared" si="1148"/>
        <v/>
      </c>
      <c r="AD4847" s="5" t="str">
        <f t="shared" si="1149"/>
        <v/>
      </c>
      <c r="AE4847" s="12">
        <f t="shared" si="1143"/>
        <v>0</v>
      </c>
    </row>
    <row r="4848" spans="13:31">
      <c r="M4848" s="7">
        <f t="shared" si="1150"/>
        <v>0</v>
      </c>
      <c r="N4848" s="220" t="str">
        <f t="shared" si="1155"/>
        <v/>
      </c>
      <c r="O4848" s="7">
        <f t="shared" si="1151"/>
        <v>0</v>
      </c>
      <c r="P4848" s="7" t="str">
        <f t="shared" si="1152"/>
        <v/>
      </c>
      <c r="Q4848" s="7" t="str">
        <f t="shared" si="1153"/>
        <v/>
      </c>
      <c r="R4848" s="7" t="str">
        <f t="shared" si="1154"/>
        <v/>
      </c>
      <c r="S4848" s="7" t="str">
        <f t="shared" si="1144"/>
        <v/>
      </c>
      <c r="T4848" s="7" t="str">
        <f t="shared" si="1145"/>
        <v/>
      </c>
      <c r="X4848" s="153">
        <f t="shared" si="1146"/>
        <v>0</v>
      </c>
      <c r="AB4848" t="str">
        <f t="shared" si="1147"/>
        <v/>
      </c>
      <c r="AC4848" s="5" t="str">
        <f t="shared" si="1148"/>
        <v/>
      </c>
      <c r="AD4848" s="5" t="str">
        <f t="shared" si="1149"/>
        <v/>
      </c>
      <c r="AE4848" s="12">
        <f t="shared" si="1143"/>
        <v>0</v>
      </c>
    </row>
    <row r="4849" spans="13:31">
      <c r="M4849" s="7">
        <f t="shared" si="1150"/>
        <v>0</v>
      </c>
      <c r="N4849" s="220" t="str">
        <f t="shared" si="1155"/>
        <v/>
      </c>
      <c r="O4849" s="7">
        <f t="shared" si="1151"/>
        <v>0</v>
      </c>
      <c r="P4849" s="7" t="str">
        <f t="shared" si="1152"/>
        <v/>
      </c>
      <c r="Q4849" s="7" t="str">
        <f t="shared" si="1153"/>
        <v/>
      </c>
      <c r="R4849" s="7" t="str">
        <f t="shared" si="1154"/>
        <v/>
      </c>
      <c r="S4849" s="7" t="str">
        <f t="shared" si="1144"/>
        <v/>
      </c>
      <c r="T4849" s="7" t="str">
        <f t="shared" si="1145"/>
        <v/>
      </c>
      <c r="X4849" s="154">
        <f t="shared" si="1146"/>
        <v>0</v>
      </c>
      <c r="AB4849" t="str">
        <f t="shared" si="1147"/>
        <v/>
      </c>
      <c r="AC4849" s="5" t="str">
        <f t="shared" si="1148"/>
        <v/>
      </c>
      <c r="AD4849" s="5" t="str">
        <f t="shared" si="1149"/>
        <v/>
      </c>
      <c r="AE4849" s="12">
        <f t="shared" si="1143"/>
        <v>0</v>
      </c>
    </row>
    <row r="4850" spans="13:31">
      <c r="M4850" s="7">
        <f t="shared" si="1150"/>
        <v>0</v>
      </c>
      <c r="N4850" s="220" t="str">
        <f t="shared" si="1155"/>
        <v/>
      </c>
      <c r="O4850" s="7">
        <f t="shared" si="1151"/>
        <v>0</v>
      </c>
      <c r="P4850" s="7" t="str">
        <f t="shared" si="1152"/>
        <v/>
      </c>
      <c r="Q4850" s="7" t="str">
        <f t="shared" si="1153"/>
        <v/>
      </c>
      <c r="R4850" s="7" t="str">
        <f t="shared" si="1154"/>
        <v/>
      </c>
      <c r="S4850" s="7" t="str">
        <f t="shared" si="1144"/>
        <v/>
      </c>
      <c r="T4850" s="7" t="str">
        <f t="shared" si="1145"/>
        <v/>
      </c>
      <c r="X4850" s="153">
        <f t="shared" si="1146"/>
        <v>0</v>
      </c>
      <c r="AB4850" t="str">
        <f t="shared" si="1147"/>
        <v/>
      </c>
      <c r="AC4850" s="5" t="str">
        <f t="shared" si="1148"/>
        <v/>
      </c>
      <c r="AD4850" s="5" t="str">
        <f t="shared" si="1149"/>
        <v/>
      </c>
      <c r="AE4850" s="12">
        <f t="shared" si="1143"/>
        <v>0</v>
      </c>
    </row>
    <row r="4851" spans="13:31">
      <c r="M4851" s="7">
        <f t="shared" si="1150"/>
        <v>0</v>
      </c>
      <c r="N4851" s="220" t="str">
        <f t="shared" si="1155"/>
        <v/>
      </c>
      <c r="O4851" s="7">
        <f t="shared" si="1151"/>
        <v>0</v>
      </c>
      <c r="P4851" s="7" t="str">
        <f t="shared" si="1152"/>
        <v/>
      </c>
      <c r="Q4851" s="7" t="str">
        <f t="shared" si="1153"/>
        <v/>
      </c>
      <c r="R4851" s="7" t="str">
        <f t="shared" si="1154"/>
        <v/>
      </c>
      <c r="S4851" s="7" t="str">
        <f t="shared" si="1144"/>
        <v/>
      </c>
      <c r="T4851" s="7" t="str">
        <f t="shared" si="1145"/>
        <v/>
      </c>
      <c r="X4851" s="154">
        <f t="shared" si="1146"/>
        <v>0</v>
      </c>
      <c r="AB4851" t="str">
        <f t="shared" si="1147"/>
        <v/>
      </c>
      <c r="AC4851" s="5" t="str">
        <f t="shared" si="1148"/>
        <v/>
      </c>
      <c r="AD4851" s="5" t="str">
        <f t="shared" si="1149"/>
        <v/>
      </c>
      <c r="AE4851" s="12">
        <f t="shared" si="1143"/>
        <v>0</v>
      </c>
    </row>
    <row r="4852" spans="13:31">
      <c r="M4852" s="7">
        <f t="shared" si="1150"/>
        <v>0</v>
      </c>
      <c r="N4852" s="220" t="str">
        <f t="shared" si="1155"/>
        <v/>
      </c>
      <c r="O4852" s="7">
        <f t="shared" si="1151"/>
        <v>0</v>
      </c>
      <c r="P4852" s="7" t="str">
        <f t="shared" si="1152"/>
        <v/>
      </c>
      <c r="Q4852" s="7" t="str">
        <f t="shared" si="1153"/>
        <v/>
      </c>
      <c r="R4852" s="7" t="str">
        <f t="shared" si="1154"/>
        <v/>
      </c>
      <c r="S4852" s="7" t="str">
        <f t="shared" si="1144"/>
        <v/>
      </c>
      <c r="T4852" s="7" t="str">
        <f t="shared" si="1145"/>
        <v/>
      </c>
      <c r="X4852" s="153">
        <f t="shared" si="1146"/>
        <v>0</v>
      </c>
      <c r="AB4852" t="str">
        <f t="shared" si="1147"/>
        <v/>
      </c>
      <c r="AC4852" s="5" t="str">
        <f t="shared" si="1148"/>
        <v/>
      </c>
      <c r="AD4852" s="5" t="str">
        <f t="shared" si="1149"/>
        <v/>
      </c>
      <c r="AE4852" s="12">
        <f t="shared" si="1143"/>
        <v>0</v>
      </c>
    </row>
    <row r="4853" spans="13:31">
      <c r="M4853" s="7">
        <f t="shared" si="1150"/>
        <v>0</v>
      </c>
      <c r="N4853" s="220" t="str">
        <f t="shared" si="1155"/>
        <v/>
      </c>
      <c r="O4853" s="7">
        <f t="shared" si="1151"/>
        <v>0</v>
      </c>
      <c r="P4853" s="7" t="str">
        <f t="shared" si="1152"/>
        <v/>
      </c>
      <c r="Q4853" s="7" t="str">
        <f t="shared" si="1153"/>
        <v/>
      </c>
      <c r="R4853" s="7" t="str">
        <f t="shared" si="1154"/>
        <v/>
      </c>
      <c r="S4853" s="7" t="str">
        <f t="shared" si="1144"/>
        <v/>
      </c>
      <c r="T4853" s="7" t="str">
        <f t="shared" si="1145"/>
        <v/>
      </c>
      <c r="X4853" s="154">
        <f t="shared" si="1146"/>
        <v>0</v>
      </c>
      <c r="AB4853" t="str">
        <f t="shared" si="1147"/>
        <v/>
      </c>
      <c r="AC4853" s="5" t="str">
        <f t="shared" si="1148"/>
        <v/>
      </c>
      <c r="AD4853" s="5" t="str">
        <f t="shared" si="1149"/>
        <v/>
      </c>
      <c r="AE4853" s="12">
        <f t="shared" si="1143"/>
        <v>0</v>
      </c>
    </row>
    <row r="4854" spans="13:31">
      <c r="M4854" s="7">
        <f t="shared" si="1150"/>
        <v>0</v>
      </c>
      <c r="N4854" s="220" t="str">
        <f t="shared" si="1155"/>
        <v/>
      </c>
      <c r="O4854" s="7">
        <f t="shared" si="1151"/>
        <v>0</v>
      </c>
      <c r="P4854" s="7" t="str">
        <f t="shared" si="1152"/>
        <v/>
      </c>
      <c r="Q4854" s="7" t="str">
        <f t="shared" si="1153"/>
        <v/>
      </c>
      <c r="R4854" s="7" t="str">
        <f t="shared" si="1154"/>
        <v/>
      </c>
      <c r="S4854" s="7" t="str">
        <f t="shared" si="1144"/>
        <v/>
      </c>
      <c r="T4854" s="7" t="str">
        <f t="shared" si="1145"/>
        <v/>
      </c>
      <c r="X4854" s="153">
        <f t="shared" si="1146"/>
        <v>0</v>
      </c>
      <c r="AB4854" t="str">
        <f t="shared" si="1147"/>
        <v/>
      </c>
      <c r="AC4854" s="5" t="str">
        <f t="shared" si="1148"/>
        <v/>
      </c>
      <c r="AD4854" s="5" t="str">
        <f t="shared" si="1149"/>
        <v/>
      </c>
      <c r="AE4854" s="12">
        <f t="shared" si="1143"/>
        <v>0</v>
      </c>
    </row>
    <row r="4855" spans="13:31">
      <c r="M4855" s="7">
        <f t="shared" si="1150"/>
        <v>0</v>
      </c>
      <c r="N4855" s="220" t="str">
        <f t="shared" si="1155"/>
        <v/>
      </c>
      <c r="O4855" s="7">
        <f t="shared" si="1151"/>
        <v>0</v>
      </c>
      <c r="P4855" s="7" t="str">
        <f t="shared" si="1152"/>
        <v/>
      </c>
      <c r="Q4855" s="7" t="str">
        <f t="shared" si="1153"/>
        <v/>
      </c>
      <c r="R4855" s="7" t="str">
        <f t="shared" si="1154"/>
        <v/>
      </c>
      <c r="S4855" s="7" t="str">
        <f t="shared" si="1144"/>
        <v/>
      </c>
      <c r="T4855" s="7" t="str">
        <f t="shared" si="1145"/>
        <v/>
      </c>
      <c r="X4855" s="154">
        <f t="shared" si="1146"/>
        <v>0</v>
      </c>
      <c r="AB4855" t="str">
        <f t="shared" si="1147"/>
        <v/>
      </c>
      <c r="AC4855" s="5" t="str">
        <f t="shared" si="1148"/>
        <v/>
      </c>
      <c r="AD4855" s="5" t="str">
        <f t="shared" si="1149"/>
        <v/>
      </c>
      <c r="AE4855" s="12">
        <f t="shared" si="1143"/>
        <v>0</v>
      </c>
    </row>
    <row r="4856" spans="13:31">
      <c r="M4856" s="7">
        <f t="shared" si="1150"/>
        <v>0</v>
      </c>
      <c r="N4856" s="220" t="str">
        <f t="shared" si="1155"/>
        <v/>
      </c>
      <c r="O4856" s="7">
        <f t="shared" si="1151"/>
        <v>0</v>
      </c>
      <c r="P4856" s="7" t="str">
        <f t="shared" si="1152"/>
        <v/>
      </c>
      <c r="Q4856" s="7" t="str">
        <f t="shared" si="1153"/>
        <v/>
      </c>
      <c r="R4856" s="7" t="str">
        <f t="shared" si="1154"/>
        <v/>
      </c>
      <c r="S4856" s="7" t="str">
        <f t="shared" si="1144"/>
        <v/>
      </c>
      <c r="T4856" s="7" t="str">
        <f t="shared" si="1145"/>
        <v/>
      </c>
      <c r="X4856" s="153">
        <f t="shared" si="1146"/>
        <v>0</v>
      </c>
      <c r="AB4856" t="str">
        <f t="shared" si="1147"/>
        <v/>
      </c>
      <c r="AC4856" s="5" t="str">
        <f t="shared" si="1148"/>
        <v/>
      </c>
      <c r="AD4856" s="5" t="str">
        <f t="shared" si="1149"/>
        <v/>
      </c>
      <c r="AE4856" s="12">
        <f t="shared" si="1143"/>
        <v>0</v>
      </c>
    </row>
    <row r="4857" spans="13:31">
      <c r="M4857" s="7">
        <f t="shared" si="1150"/>
        <v>0</v>
      </c>
      <c r="N4857" s="220" t="str">
        <f t="shared" si="1155"/>
        <v/>
      </c>
      <c r="O4857" s="7">
        <f t="shared" si="1151"/>
        <v>0</v>
      </c>
      <c r="P4857" s="7" t="str">
        <f t="shared" si="1152"/>
        <v/>
      </c>
      <c r="Q4857" s="7" t="str">
        <f t="shared" si="1153"/>
        <v/>
      </c>
      <c r="R4857" s="7" t="str">
        <f t="shared" si="1154"/>
        <v/>
      </c>
      <c r="S4857" s="7" t="str">
        <f t="shared" si="1144"/>
        <v/>
      </c>
      <c r="T4857" s="7" t="str">
        <f t="shared" si="1145"/>
        <v/>
      </c>
      <c r="X4857" s="154">
        <f t="shared" si="1146"/>
        <v>0</v>
      </c>
      <c r="AB4857" t="str">
        <f t="shared" si="1147"/>
        <v/>
      </c>
      <c r="AC4857" s="5" t="str">
        <f t="shared" si="1148"/>
        <v/>
      </c>
      <c r="AD4857" s="5" t="str">
        <f t="shared" si="1149"/>
        <v/>
      </c>
      <c r="AE4857" s="12">
        <f t="shared" si="1143"/>
        <v>0</v>
      </c>
    </row>
    <row r="4858" spans="13:31">
      <c r="M4858" s="7">
        <f t="shared" si="1150"/>
        <v>0</v>
      </c>
      <c r="N4858" s="220" t="str">
        <f t="shared" si="1155"/>
        <v/>
      </c>
      <c r="O4858" s="7">
        <f t="shared" si="1151"/>
        <v>0</v>
      </c>
      <c r="P4858" s="7" t="str">
        <f t="shared" si="1152"/>
        <v/>
      </c>
      <c r="Q4858" s="7" t="str">
        <f t="shared" si="1153"/>
        <v/>
      </c>
      <c r="R4858" s="7" t="str">
        <f t="shared" si="1154"/>
        <v/>
      </c>
      <c r="S4858" s="7" t="str">
        <f t="shared" si="1144"/>
        <v/>
      </c>
      <c r="T4858" s="7" t="str">
        <f t="shared" si="1145"/>
        <v/>
      </c>
      <c r="X4858" s="153">
        <f t="shared" si="1146"/>
        <v>0</v>
      </c>
      <c r="AB4858" t="str">
        <f t="shared" si="1147"/>
        <v/>
      </c>
      <c r="AC4858" s="5" t="str">
        <f t="shared" si="1148"/>
        <v/>
      </c>
      <c r="AD4858" s="5" t="str">
        <f t="shared" si="1149"/>
        <v/>
      </c>
      <c r="AE4858" s="12">
        <f t="shared" si="1143"/>
        <v>0</v>
      </c>
    </row>
    <row r="4859" spans="13:31">
      <c r="M4859" s="7">
        <f t="shared" si="1150"/>
        <v>0</v>
      </c>
      <c r="N4859" s="220" t="str">
        <f t="shared" si="1155"/>
        <v/>
      </c>
      <c r="O4859" s="7">
        <f t="shared" si="1151"/>
        <v>0</v>
      </c>
      <c r="P4859" s="7" t="str">
        <f t="shared" si="1152"/>
        <v/>
      </c>
      <c r="Q4859" s="7" t="str">
        <f t="shared" si="1153"/>
        <v/>
      </c>
      <c r="R4859" s="7" t="str">
        <f t="shared" si="1154"/>
        <v/>
      </c>
      <c r="S4859" s="7" t="str">
        <f t="shared" si="1144"/>
        <v/>
      </c>
      <c r="T4859" s="7" t="str">
        <f t="shared" si="1145"/>
        <v/>
      </c>
      <c r="X4859" s="154">
        <f t="shared" si="1146"/>
        <v>0</v>
      </c>
      <c r="AB4859" t="str">
        <f t="shared" si="1147"/>
        <v/>
      </c>
      <c r="AC4859" s="5" t="str">
        <f t="shared" si="1148"/>
        <v/>
      </c>
      <c r="AD4859" s="5" t="str">
        <f t="shared" si="1149"/>
        <v/>
      </c>
      <c r="AE4859" s="12">
        <f t="shared" ref="AE4859:AE4922" si="1156">X4859</f>
        <v>0</v>
      </c>
    </row>
    <row r="4860" spans="13:31">
      <c r="M4860" s="7">
        <f t="shared" si="1150"/>
        <v>0</v>
      </c>
      <c r="N4860" s="220" t="str">
        <f t="shared" si="1155"/>
        <v/>
      </c>
      <c r="O4860" s="7">
        <f t="shared" si="1151"/>
        <v>0</v>
      </c>
      <c r="P4860" s="7" t="str">
        <f t="shared" si="1152"/>
        <v/>
      </c>
      <c r="Q4860" s="7" t="str">
        <f t="shared" si="1153"/>
        <v/>
      </c>
      <c r="R4860" s="7" t="str">
        <f t="shared" si="1154"/>
        <v/>
      </c>
      <c r="S4860" s="7" t="str">
        <f t="shared" si="1144"/>
        <v/>
      </c>
      <c r="T4860" s="7" t="str">
        <f t="shared" si="1145"/>
        <v/>
      </c>
      <c r="X4860" s="153">
        <f t="shared" si="1146"/>
        <v>0</v>
      </c>
      <c r="AB4860" t="str">
        <f t="shared" si="1147"/>
        <v/>
      </c>
      <c r="AC4860" s="5" t="str">
        <f t="shared" si="1148"/>
        <v/>
      </c>
      <c r="AD4860" s="5" t="str">
        <f t="shared" si="1149"/>
        <v/>
      </c>
      <c r="AE4860" s="12">
        <f t="shared" si="1156"/>
        <v>0</v>
      </c>
    </row>
    <row r="4861" spans="13:31">
      <c r="M4861" s="7">
        <f t="shared" si="1150"/>
        <v>0</v>
      </c>
      <c r="N4861" s="220" t="str">
        <f t="shared" si="1155"/>
        <v/>
      </c>
      <c r="O4861" s="7">
        <f t="shared" si="1151"/>
        <v>0</v>
      </c>
      <c r="P4861" s="7" t="str">
        <f t="shared" si="1152"/>
        <v/>
      </c>
      <c r="Q4861" s="7" t="str">
        <f t="shared" si="1153"/>
        <v/>
      </c>
      <c r="R4861" s="7" t="str">
        <f t="shared" si="1154"/>
        <v/>
      </c>
      <c r="S4861" s="7" t="str">
        <f t="shared" si="1144"/>
        <v/>
      </c>
      <c r="T4861" s="7" t="str">
        <f t="shared" si="1145"/>
        <v/>
      </c>
      <c r="X4861" s="154">
        <f t="shared" si="1146"/>
        <v>0</v>
      </c>
      <c r="AB4861" t="str">
        <f t="shared" si="1147"/>
        <v/>
      </c>
      <c r="AC4861" s="5" t="str">
        <f t="shared" si="1148"/>
        <v/>
      </c>
      <c r="AD4861" s="5" t="str">
        <f t="shared" si="1149"/>
        <v/>
      </c>
      <c r="AE4861" s="12">
        <f t="shared" si="1156"/>
        <v>0</v>
      </c>
    </row>
    <row r="4862" spans="13:31">
      <c r="M4862" s="7">
        <f t="shared" si="1150"/>
        <v>0</v>
      </c>
      <c r="N4862" s="220" t="str">
        <f t="shared" si="1155"/>
        <v/>
      </c>
      <c r="O4862" s="7">
        <f t="shared" si="1151"/>
        <v>0</v>
      </c>
      <c r="P4862" s="7" t="str">
        <f t="shared" si="1152"/>
        <v/>
      </c>
      <c r="Q4862" s="7" t="str">
        <f t="shared" si="1153"/>
        <v/>
      </c>
      <c r="R4862" s="7" t="str">
        <f t="shared" si="1154"/>
        <v/>
      </c>
      <c r="S4862" s="7" t="str">
        <f t="shared" si="1144"/>
        <v/>
      </c>
      <c r="T4862" s="7" t="str">
        <f t="shared" si="1145"/>
        <v/>
      </c>
      <c r="X4862" s="153">
        <f t="shared" si="1146"/>
        <v>0</v>
      </c>
      <c r="AB4862" t="str">
        <f t="shared" si="1147"/>
        <v/>
      </c>
      <c r="AC4862" s="5" t="str">
        <f t="shared" si="1148"/>
        <v/>
      </c>
      <c r="AD4862" s="5" t="str">
        <f t="shared" si="1149"/>
        <v/>
      </c>
      <c r="AE4862" s="12">
        <f t="shared" si="1156"/>
        <v>0</v>
      </c>
    </row>
    <row r="4863" spans="13:31">
      <c r="M4863" s="7">
        <f t="shared" si="1150"/>
        <v>0</v>
      </c>
      <c r="N4863" s="220" t="str">
        <f t="shared" si="1155"/>
        <v/>
      </c>
      <c r="O4863" s="7">
        <f t="shared" si="1151"/>
        <v>0</v>
      </c>
      <c r="P4863" s="7" t="str">
        <f t="shared" si="1152"/>
        <v/>
      </c>
      <c r="Q4863" s="7" t="str">
        <f t="shared" si="1153"/>
        <v/>
      </c>
      <c r="R4863" s="7" t="str">
        <f t="shared" si="1154"/>
        <v/>
      </c>
      <c r="S4863" s="7" t="str">
        <f t="shared" si="1144"/>
        <v/>
      </c>
      <c r="T4863" s="7" t="str">
        <f t="shared" si="1145"/>
        <v/>
      </c>
      <c r="X4863" s="154">
        <f t="shared" si="1146"/>
        <v>0</v>
      </c>
      <c r="AB4863" t="str">
        <f t="shared" si="1147"/>
        <v/>
      </c>
      <c r="AC4863" s="5" t="str">
        <f t="shared" si="1148"/>
        <v/>
      </c>
      <c r="AD4863" s="5" t="str">
        <f t="shared" si="1149"/>
        <v/>
      </c>
      <c r="AE4863" s="12">
        <f t="shared" si="1156"/>
        <v>0</v>
      </c>
    </row>
    <row r="4864" spans="13:31">
      <c r="M4864" s="7">
        <f t="shared" si="1150"/>
        <v>0</v>
      </c>
      <c r="N4864" s="220" t="str">
        <f t="shared" si="1155"/>
        <v/>
      </c>
      <c r="O4864" s="7">
        <f t="shared" si="1151"/>
        <v>0</v>
      </c>
      <c r="P4864" s="7" t="str">
        <f t="shared" si="1152"/>
        <v/>
      </c>
      <c r="Q4864" s="7" t="str">
        <f t="shared" si="1153"/>
        <v/>
      </c>
      <c r="R4864" s="7" t="str">
        <f t="shared" si="1154"/>
        <v/>
      </c>
      <c r="S4864" s="7" t="str">
        <f t="shared" si="1144"/>
        <v/>
      </c>
      <c r="T4864" s="7" t="str">
        <f t="shared" si="1145"/>
        <v/>
      </c>
      <c r="X4864" s="153">
        <f t="shared" si="1146"/>
        <v>0</v>
      </c>
      <c r="AB4864" t="str">
        <f t="shared" si="1147"/>
        <v/>
      </c>
      <c r="AC4864" s="5" t="str">
        <f t="shared" si="1148"/>
        <v/>
      </c>
      <c r="AD4864" s="5" t="str">
        <f t="shared" si="1149"/>
        <v/>
      </c>
      <c r="AE4864" s="12">
        <f t="shared" si="1156"/>
        <v>0</v>
      </c>
    </row>
    <row r="4865" spans="13:31">
      <c r="M4865" s="7">
        <f t="shared" si="1150"/>
        <v>0</v>
      </c>
      <c r="N4865" s="220" t="str">
        <f t="shared" si="1155"/>
        <v/>
      </c>
      <c r="O4865" s="7">
        <f t="shared" si="1151"/>
        <v>0</v>
      </c>
      <c r="P4865" s="7" t="str">
        <f t="shared" si="1152"/>
        <v/>
      </c>
      <c r="Q4865" s="7" t="str">
        <f t="shared" si="1153"/>
        <v/>
      </c>
      <c r="R4865" s="7" t="str">
        <f t="shared" si="1154"/>
        <v/>
      </c>
      <c r="S4865" s="7" t="str">
        <f t="shared" si="1144"/>
        <v/>
      </c>
      <c r="T4865" s="7" t="str">
        <f t="shared" si="1145"/>
        <v/>
      </c>
      <c r="X4865" s="154">
        <f t="shared" si="1146"/>
        <v>0</v>
      </c>
      <c r="AB4865" t="str">
        <f t="shared" si="1147"/>
        <v/>
      </c>
      <c r="AC4865" s="5" t="str">
        <f t="shared" si="1148"/>
        <v/>
      </c>
      <c r="AD4865" s="5" t="str">
        <f t="shared" si="1149"/>
        <v/>
      </c>
      <c r="AE4865" s="12">
        <f t="shared" si="1156"/>
        <v>0</v>
      </c>
    </row>
    <row r="4866" spans="13:31">
      <c r="M4866" s="7">
        <f t="shared" si="1150"/>
        <v>0</v>
      </c>
      <c r="N4866" s="220" t="str">
        <f t="shared" si="1155"/>
        <v/>
      </c>
      <c r="O4866" s="7">
        <f t="shared" si="1151"/>
        <v>0</v>
      </c>
      <c r="P4866" s="7" t="str">
        <f t="shared" si="1152"/>
        <v/>
      </c>
      <c r="Q4866" s="7" t="str">
        <f t="shared" si="1153"/>
        <v/>
      </c>
      <c r="R4866" s="7" t="str">
        <f t="shared" si="1154"/>
        <v/>
      </c>
      <c r="S4866" s="7" t="str">
        <f t="shared" si="1144"/>
        <v/>
      </c>
      <c r="T4866" s="7" t="str">
        <f t="shared" si="1145"/>
        <v/>
      </c>
      <c r="X4866" s="153">
        <f t="shared" si="1146"/>
        <v>0</v>
      </c>
      <c r="AB4866" t="str">
        <f t="shared" si="1147"/>
        <v/>
      </c>
      <c r="AC4866" s="5" t="str">
        <f t="shared" si="1148"/>
        <v/>
      </c>
      <c r="AD4866" s="5" t="str">
        <f t="shared" si="1149"/>
        <v/>
      </c>
      <c r="AE4866" s="12">
        <f t="shared" si="1156"/>
        <v>0</v>
      </c>
    </row>
    <row r="4867" spans="13:31">
      <c r="M4867" s="7">
        <f t="shared" si="1150"/>
        <v>0</v>
      </c>
      <c r="N4867" s="220" t="str">
        <f t="shared" si="1155"/>
        <v/>
      </c>
      <c r="O4867" s="7">
        <f t="shared" si="1151"/>
        <v>0</v>
      </c>
      <c r="P4867" s="7" t="str">
        <f t="shared" si="1152"/>
        <v/>
      </c>
      <c r="Q4867" s="7" t="str">
        <f t="shared" si="1153"/>
        <v/>
      </c>
      <c r="R4867" s="7" t="str">
        <f t="shared" si="1154"/>
        <v/>
      </c>
      <c r="S4867" s="7" t="str">
        <f t="shared" ref="S4867:S4930" si="1157">IFERROR(IF(N4867&lt;0,-O4867,""),"")</f>
        <v/>
      </c>
      <c r="T4867" s="7" t="str">
        <f t="shared" ref="T4867:T4930" si="1158">IFERROR(IF(AND(K4867&lt;&gt;"",H4867&lt;&gt;"",K4867=H4867),L4867,""),"")</f>
        <v/>
      </c>
      <c r="X4867" s="154">
        <f t="shared" ref="X4867:X4930" si="1159">IFERROR(IF(H4867="",K4867*J4867,W4867*V4867),"")</f>
        <v>0</v>
      </c>
      <c r="AB4867" t="str">
        <f t="shared" ref="AB4867:AB4930" si="1160">IF(C4867=0,"",C4867)</f>
        <v/>
      </c>
      <c r="AC4867" s="5" t="str">
        <f t="shared" ref="AC4867:AC4930" si="1161">IF(D4867=0,"",D4867)</f>
        <v/>
      </c>
      <c r="AD4867" s="5" t="str">
        <f t="shared" ref="AD4867:AD4930" si="1162">IF(F4867=0,"",F4867)</f>
        <v/>
      </c>
      <c r="AE4867" s="12">
        <f t="shared" si="1156"/>
        <v>0</v>
      </c>
    </row>
    <row r="4868" spans="13:31">
      <c r="M4868" s="7">
        <f t="shared" ref="M4868:M4931" si="1163">IFERROR(K4868-H4868,"")</f>
        <v>0</v>
      </c>
      <c r="N4868" s="220" t="str">
        <f t="shared" si="1155"/>
        <v/>
      </c>
      <c r="O4868" s="7">
        <f t="shared" ref="O4868:O4931" si="1164">IFERROR(M4868*J4868,"")</f>
        <v>0</v>
      </c>
      <c r="P4868" s="7" t="str">
        <f t="shared" ref="P4868:P4931" si="1165">IFERROR(IF(N4868&gt;5%,O4868*((N4868-5%)/N4868),""),"")</f>
        <v/>
      </c>
      <c r="Q4868" s="7" t="str">
        <f t="shared" ref="Q4868:Q4931" si="1166">IFERROR(IF(N4868&gt;0,O4868*(MIN(N4868,5%)/N4868),""),"")</f>
        <v/>
      </c>
      <c r="R4868" s="7" t="str">
        <f t="shared" ref="R4868:R4931" si="1167">IFERROR(IF(AND(K4868&gt;0,H4868="",L4868&lt;&gt;0),L4868,""),"")</f>
        <v/>
      </c>
      <c r="S4868" s="7" t="str">
        <f t="shared" si="1157"/>
        <v/>
      </c>
      <c r="T4868" s="7" t="str">
        <f t="shared" si="1158"/>
        <v/>
      </c>
      <c r="X4868" s="153">
        <f t="shared" si="1159"/>
        <v>0</v>
      </c>
      <c r="AB4868" t="str">
        <f t="shared" si="1160"/>
        <v/>
      </c>
      <c r="AC4868" s="5" t="str">
        <f t="shared" si="1161"/>
        <v/>
      </c>
      <c r="AD4868" s="5" t="str">
        <f t="shared" si="1162"/>
        <v/>
      </c>
      <c r="AE4868" s="12">
        <f t="shared" si="1156"/>
        <v>0</v>
      </c>
    </row>
    <row r="4869" spans="13:31">
      <c r="M4869" s="7">
        <f t="shared" si="1163"/>
        <v>0</v>
      </c>
      <c r="N4869" s="220" t="str">
        <f t="shared" ref="N4869:N4932" si="1168">IFERROR(M4869/H4869,"")</f>
        <v/>
      </c>
      <c r="O4869" s="7">
        <f t="shared" si="1164"/>
        <v>0</v>
      </c>
      <c r="P4869" s="7" t="str">
        <f t="shared" si="1165"/>
        <v/>
      </c>
      <c r="Q4869" s="7" t="str">
        <f t="shared" si="1166"/>
        <v/>
      </c>
      <c r="R4869" s="7" t="str">
        <f t="shared" si="1167"/>
        <v/>
      </c>
      <c r="S4869" s="7" t="str">
        <f t="shared" si="1157"/>
        <v/>
      </c>
      <c r="T4869" s="7" t="str">
        <f t="shared" si="1158"/>
        <v/>
      </c>
      <c r="X4869" s="154">
        <f t="shared" si="1159"/>
        <v>0</v>
      </c>
      <c r="AB4869" t="str">
        <f t="shared" si="1160"/>
        <v/>
      </c>
      <c r="AC4869" s="5" t="str">
        <f t="shared" si="1161"/>
        <v/>
      </c>
      <c r="AD4869" s="5" t="str">
        <f t="shared" si="1162"/>
        <v/>
      </c>
      <c r="AE4869" s="12">
        <f t="shared" si="1156"/>
        <v>0</v>
      </c>
    </row>
    <row r="4870" spans="13:31">
      <c r="M4870" s="7">
        <f t="shared" si="1163"/>
        <v>0</v>
      </c>
      <c r="N4870" s="220" t="str">
        <f t="shared" si="1168"/>
        <v/>
      </c>
      <c r="O4870" s="7">
        <f t="shared" si="1164"/>
        <v>0</v>
      </c>
      <c r="P4870" s="7" t="str">
        <f t="shared" si="1165"/>
        <v/>
      </c>
      <c r="Q4870" s="7" t="str">
        <f t="shared" si="1166"/>
        <v/>
      </c>
      <c r="R4870" s="7" t="str">
        <f t="shared" si="1167"/>
        <v/>
      </c>
      <c r="S4870" s="7" t="str">
        <f t="shared" si="1157"/>
        <v/>
      </c>
      <c r="T4870" s="7" t="str">
        <f t="shared" si="1158"/>
        <v/>
      </c>
      <c r="X4870" s="153">
        <f t="shared" si="1159"/>
        <v>0</v>
      </c>
      <c r="AB4870" t="str">
        <f t="shared" si="1160"/>
        <v/>
      </c>
      <c r="AC4870" s="5" t="str">
        <f t="shared" si="1161"/>
        <v/>
      </c>
      <c r="AD4870" s="5" t="str">
        <f t="shared" si="1162"/>
        <v/>
      </c>
      <c r="AE4870" s="12">
        <f t="shared" si="1156"/>
        <v>0</v>
      </c>
    </row>
    <row r="4871" spans="13:31">
      <c r="M4871" s="7">
        <f t="shared" si="1163"/>
        <v>0</v>
      </c>
      <c r="N4871" s="220" t="str">
        <f t="shared" si="1168"/>
        <v/>
      </c>
      <c r="O4871" s="7">
        <f t="shared" si="1164"/>
        <v>0</v>
      </c>
      <c r="P4871" s="7" t="str">
        <f t="shared" si="1165"/>
        <v/>
      </c>
      <c r="Q4871" s="7" t="str">
        <f t="shared" si="1166"/>
        <v/>
      </c>
      <c r="R4871" s="7" t="str">
        <f t="shared" si="1167"/>
        <v/>
      </c>
      <c r="S4871" s="7" t="str">
        <f t="shared" si="1157"/>
        <v/>
      </c>
      <c r="T4871" s="7" t="str">
        <f t="shared" si="1158"/>
        <v/>
      </c>
      <c r="X4871" s="154">
        <f t="shared" si="1159"/>
        <v>0</v>
      </c>
      <c r="AB4871" t="str">
        <f t="shared" si="1160"/>
        <v/>
      </c>
      <c r="AC4871" s="5" t="str">
        <f t="shared" si="1161"/>
        <v/>
      </c>
      <c r="AD4871" s="5" t="str">
        <f t="shared" si="1162"/>
        <v/>
      </c>
      <c r="AE4871" s="12">
        <f t="shared" si="1156"/>
        <v>0</v>
      </c>
    </row>
    <row r="4872" spans="13:31">
      <c r="M4872" s="7">
        <f t="shared" si="1163"/>
        <v>0</v>
      </c>
      <c r="N4872" s="220" t="str">
        <f t="shared" si="1168"/>
        <v/>
      </c>
      <c r="O4872" s="7">
        <f t="shared" si="1164"/>
        <v>0</v>
      </c>
      <c r="P4872" s="7" t="str">
        <f t="shared" si="1165"/>
        <v/>
      </c>
      <c r="Q4872" s="7" t="str">
        <f t="shared" si="1166"/>
        <v/>
      </c>
      <c r="R4872" s="7" t="str">
        <f t="shared" si="1167"/>
        <v/>
      </c>
      <c r="S4872" s="7" t="str">
        <f t="shared" si="1157"/>
        <v/>
      </c>
      <c r="T4872" s="7" t="str">
        <f t="shared" si="1158"/>
        <v/>
      </c>
      <c r="X4872" s="153">
        <f t="shared" si="1159"/>
        <v>0</v>
      </c>
      <c r="AB4872" t="str">
        <f t="shared" si="1160"/>
        <v/>
      </c>
      <c r="AC4872" s="5" t="str">
        <f t="shared" si="1161"/>
        <v/>
      </c>
      <c r="AD4872" s="5" t="str">
        <f t="shared" si="1162"/>
        <v/>
      </c>
      <c r="AE4872" s="12">
        <f t="shared" si="1156"/>
        <v>0</v>
      </c>
    </row>
    <row r="4873" spans="13:31">
      <c r="M4873" s="7">
        <f t="shared" si="1163"/>
        <v>0</v>
      </c>
      <c r="N4873" s="220" t="str">
        <f t="shared" si="1168"/>
        <v/>
      </c>
      <c r="O4873" s="7">
        <f t="shared" si="1164"/>
        <v>0</v>
      </c>
      <c r="P4873" s="7" t="str">
        <f t="shared" si="1165"/>
        <v/>
      </c>
      <c r="Q4873" s="7" t="str">
        <f t="shared" si="1166"/>
        <v/>
      </c>
      <c r="R4873" s="7" t="str">
        <f t="shared" si="1167"/>
        <v/>
      </c>
      <c r="S4873" s="7" t="str">
        <f t="shared" si="1157"/>
        <v/>
      </c>
      <c r="T4873" s="7" t="str">
        <f t="shared" si="1158"/>
        <v/>
      </c>
      <c r="X4873" s="154">
        <f t="shared" si="1159"/>
        <v>0</v>
      </c>
      <c r="AB4873" t="str">
        <f t="shared" si="1160"/>
        <v/>
      </c>
      <c r="AC4873" s="5" t="str">
        <f t="shared" si="1161"/>
        <v/>
      </c>
      <c r="AD4873" s="5" t="str">
        <f t="shared" si="1162"/>
        <v/>
      </c>
      <c r="AE4873" s="12">
        <f t="shared" si="1156"/>
        <v>0</v>
      </c>
    </row>
    <row r="4874" spans="13:31">
      <c r="M4874" s="7">
        <f t="shared" si="1163"/>
        <v>0</v>
      </c>
      <c r="N4874" s="220" t="str">
        <f t="shared" si="1168"/>
        <v/>
      </c>
      <c r="O4874" s="7">
        <f t="shared" si="1164"/>
        <v>0</v>
      </c>
      <c r="P4874" s="7" t="str">
        <f t="shared" si="1165"/>
        <v/>
      </c>
      <c r="Q4874" s="7" t="str">
        <f t="shared" si="1166"/>
        <v/>
      </c>
      <c r="R4874" s="7" t="str">
        <f t="shared" si="1167"/>
        <v/>
      </c>
      <c r="S4874" s="7" t="str">
        <f t="shared" si="1157"/>
        <v/>
      </c>
      <c r="T4874" s="7" t="str">
        <f t="shared" si="1158"/>
        <v/>
      </c>
      <c r="X4874" s="153">
        <f t="shared" si="1159"/>
        <v>0</v>
      </c>
      <c r="AB4874" t="str">
        <f t="shared" si="1160"/>
        <v/>
      </c>
      <c r="AC4874" s="5" t="str">
        <f t="shared" si="1161"/>
        <v/>
      </c>
      <c r="AD4874" s="5" t="str">
        <f t="shared" si="1162"/>
        <v/>
      </c>
      <c r="AE4874" s="12">
        <f t="shared" si="1156"/>
        <v>0</v>
      </c>
    </row>
    <row r="4875" spans="13:31">
      <c r="M4875" s="7">
        <f t="shared" si="1163"/>
        <v>0</v>
      </c>
      <c r="N4875" s="220" t="str">
        <f t="shared" si="1168"/>
        <v/>
      </c>
      <c r="O4875" s="7">
        <f t="shared" si="1164"/>
        <v>0</v>
      </c>
      <c r="P4875" s="7" t="str">
        <f t="shared" si="1165"/>
        <v/>
      </c>
      <c r="Q4875" s="7" t="str">
        <f t="shared" si="1166"/>
        <v/>
      </c>
      <c r="R4875" s="7" t="str">
        <f t="shared" si="1167"/>
        <v/>
      </c>
      <c r="S4875" s="7" t="str">
        <f t="shared" si="1157"/>
        <v/>
      </c>
      <c r="T4875" s="7" t="str">
        <f t="shared" si="1158"/>
        <v/>
      </c>
      <c r="X4875" s="154">
        <f t="shared" si="1159"/>
        <v>0</v>
      </c>
      <c r="AB4875" t="str">
        <f t="shared" si="1160"/>
        <v/>
      </c>
      <c r="AC4875" s="5" t="str">
        <f t="shared" si="1161"/>
        <v/>
      </c>
      <c r="AD4875" s="5" t="str">
        <f t="shared" si="1162"/>
        <v/>
      </c>
      <c r="AE4875" s="12">
        <f t="shared" si="1156"/>
        <v>0</v>
      </c>
    </row>
    <row r="4876" spans="13:31">
      <c r="M4876" s="7">
        <f t="shared" si="1163"/>
        <v>0</v>
      </c>
      <c r="N4876" s="220" t="str">
        <f t="shared" si="1168"/>
        <v/>
      </c>
      <c r="O4876" s="7">
        <f t="shared" si="1164"/>
        <v>0</v>
      </c>
      <c r="P4876" s="7" t="str">
        <f t="shared" si="1165"/>
        <v/>
      </c>
      <c r="Q4876" s="7" t="str">
        <f t="shared" si="1166"/>
        <v/>
      </c>
      <c r="R4876" s="7" t="str">
        <f t="shared" si="1167"/>
        <v/>
      </c>
      <c r="S4876" s="7" t="str">
        <f t="shared" si="1157"/>
        <v/>
      </c>
      <c r="T4876" s="7" t="str">
        <f t="shared" si="1158"/>
        <v/>
      </c>
      <c r="X4876" s="153">
        <f t="shared" si="1159"/>
        <v>0</v>
      </c>
      <c r="AB4876" t="str">
        <f t="shared" si="1160"/>
        <v/>
      </c>
      <c r="AC4876" s="5" t="str">
        <f t="shared" si="1161"/>
        <v/>
      </c>
      <c r="AD4876" s="5" t="str">
        <f t="shared" si="1162"/>
        <v/>
      </c>
      <c r="AE4876" s="12">
        <f t="shared" si="1156"/>
        <v>0</v>
      </c>
    </row>
    <row r="4877" spans="13:31">
      <c r="M4877" s="7">
        <f t="shared" si="1163"/>
        <v>0</v>
      </c>
      <c r="N4877" s="220" t="str">
        <f t="shared" si="1168"/>
        <v/>
      </c>
      <c r="O4877" s="7">
        <f t="shared" si="1164"/>
        <v>0</v>
      </c>
      <c r="P4877" s="7" t="str">
        <f t="shared" si="1165"/>
        <v/>
      </c>
      <c r="Q4877" s="7" t="str">
        <f t="shared" si="1166"/>
        <v/>
      </c>
      <c r="R4877" s="7" t="str">
        <f t="shared" si="1167"/>
        <v/>
      </c>
      <c r="S4877" s="7" t="str">
        <f t="shared" si="1157"/>
        <v/>
      </c>
      <c r="T4877" s="7" t="str">
        <f t="shared" si="1158"/>
        <v/>
      </c>
      <c r="X4877" s="154">
        <f t="shared" si="1159"/>
        <v>0</v>
      </c>
      <c r="AB4877" t="str">
        <f t="shared" si="1160"/>
        <v/>
      </c>
      <c r="AC4877" s="5" t="str">
        <f t="shared" si="1161"/>
        <v/>
      </c>
      <c r="AD4877" s="5" t="str">
        <f t="shared" si="1162"/>
        <v/>
      </c>
      <c r="AE4877" s="12">
        <f t="shared" si="1156"/>
        <v>0</v>
      </c>
    </row>
    <row r="4878" spans="13:31">
      <c r="M4878" s="7">
        <f t="shared" si="1163"/>
        <v>0</v>
      </c>
      <c r="N4878" s="220" t="str">
        <f t="shared" si="1168"/>
        <v/>
      </c>
      <c r="O4878" s="7">
        <f t="shared" si="1164"/>
        <v>0</v>
      </c>
      <c r="P4878" s="7" t="str">
        <f t="shared" si="1165"/>
        <v/>
      </c>
      <c r="Q4878" s="7" t="str">
        <f t="shared" si="1166"/>
        <v/>
      </c>
      <c r="R4878" s="7" t="str">
        <f t="shared" si="1167"/>
        <v/>
      </c>
      <c r="S4878" s="7" t="str">
        <f t="shared" si="1157"/>
        <v/>
      </c>
      <c r="T4878" s="7" t="str">
        <f t="shared" si="1158"/>
        <v/>
      </c>
      <c r="X4878" s="153">
        <f t="shared" si="1159"/>
        <v>0</v>
      </c>
      <c r="AB4878" t="str">
        <f t="shared" si="1160"/>
        <v/>
      </c>
      <c r="AC4878" s="5" t="str">
        <f t="shared" si="1161"/>
        <v/>
      </c>
      <c r="AD4878" s="5" t="str">
        <f t="shared" si="1162"/>
        <v/>
      </c>
      <c r="AE4878" s="12">
        <f t="shared" si="1156"/>
        <v>0</v>
      </c>
    </row>
    <row r="4879" spans="13:31">
      <c r="M4879" s="7">
        <f t="shared" si="1163"/>
        <v>0</v>
      </c>
      <c r="N4879" s="220" t="str">
        <f t="shared" si="1168"/>
        <v/>
      </c>
      <c r="O4879" s="7">
        <f t="shared" si="1164"/>
        <v>0</v>
      </c>
      <c r="P4879" s="7" t="str">
        <f t="shared" si="1165"/>
        <v/>
      </c>
      <c r="Q4879" s="7" t="str">
        <f t="shared" si="1166"/>
        <v/>
      </c>
      <c r="R4879" s="7" t="str">
        <f t="shared" si="1167"/>
        <v/>
      </c>
      <c r="S4879" s="7" t="str">
        <f t="shared" si="1157"/>
        <v/>
      </c>
      <c r="T4879" s="7" t="str">
        <f t="shared" si="1158"/>
        <v/>
      </c>
      <c r="X4879" s="154">
        <f t="shared" si="1159"/>
        <v>0</v>
      </c>
      <c r="AB4879" t="str">
        <f t="shared" si="1160"/>
        <v/>
      </c>
      <c r="AC4879" s="5" t="str">
        <f t="shared" si="1161"/>
        <v/>
      </c>
      <c r="AD4879" s="5" t="str">
        <f t="shared" si="1162"/>
        <v/>
      </c>
      <c r="AE4879" s="12">
        <f t="shared" si="1156"/>
        <v>0</v>
      </c>
    </row>
    <row r="4880" spans="13:31">
      <c r="M4880" s="7">
        <f t="shared" si="1163"/>
        <v>0</v>
      </c>
      <c r="N4880" s="220" t="str">
        <f t="shared" si="1168"/>
        <v/>
      </c>
      <c r="O4880" s="7">
        <f t="shared" si="1164"/>
        <v>0</v>
      </c>
      <c r="P4880" s="7" t="str">
        <f t="shared" si="1165"/>
        <v/>
      </c>
      <c r="Q4880" s="7" t="str">
        <f t="shared" si="1166"/>
        <v/>
      </c>
      <c r="R4880" s="7" t="str">
        <f t="shared" si="1167"/>
        <v/>
      </c>
      <c r="S4880" s="7" t="str">
        <f t="shared" si="1157"/>
        <v/>
      </c>
      <c r="T4880" s="7" t="str">
        <f t="shared" si="1158"/>
        <v/>
      </c>
      <c r="X4880" s="153">
        <f t="shared" si="1159"/>
        <v>0</v>
      </c>
      <c r="AB4880" t="str">
        <f t="shared" si="1160"/>
        <v/>
      </c>
      <c r="AC4880" s="5" t="str">
        <f t="shared" si="1161"/>
        <v/>
      </c>
      <c r="AD4880" s="5" t="str">
        <f t="shared" si="1162"/>
        <v/>
      </c>
      <c r="AE4880" s="12">
        <f t="shared" si="1156"/>
        <v>0</v>
      </c>
    </row>
    <row r="4881" spans="13:31">
      <c r="M4881" s="7">
        <f t="shared" si="1163"/>
        <v>0</v>
      </c>
      <c r="N4881" s="220" t="str">
        <f t="shared" si="1168"/>
        <v/>
      </c>
      <c r="O4881" s="7">
        <f t="shared" si="1164"/>
        <v>0</v>
      </c>
      <c r="P4881" s="7" t="str">
        <f t="shared" si="1165"/>
        <v/>
      </c>
      <c r="Q4881" s="7" t="str">
        <f t="shared" si="1166"/>
        <v/>
      </c>
      <c r="R4881" s="7" t="str">
        <f t="shared" si="1167"/>
        <v/>
      </c>
      <c r="S4881" s="7" t="str">
        <f t="shared" si="1157"/>
        <v/>
      </c>
      <c r="T4881" s="7" t="str">
        <f t="shared" si="1158"/>
        <v/>
      </c>
      <c r="X4881" s="154">
        <f t="shared" si="1159"/>
        <v>0</v>
      </c>
      <c r="AB4881" t="str">
        <f t="shared" si="1160"/>
        <v/>
      </c>
      <c r="AC4881" s="5" t="str">
        <f t="shared" si="1161"/>
        <v/>
      </c>
      <c r="AD4881" s="5" t="str">
        <f t="shared" si="1162"/>
        <v/>
      </c>
      <c r="AE4881" s="12">
        <f t="shared" si="1156"/>
        <v>0</v>
      </c>
    </row>
    <row r="4882" spans="13:31">
      <c r="M4882" s="7">
        <f t="shared" si="1163"/>
        <v>0</v>
      </c>
      <c r="N4882" s="220" t="str">
        <f t="shared" si="1168"/>
        <v/>
      </c>
      <c r="O4882" s="7">
        <f t="shared" si="1164"/>
        <v>0</v>
      </c>
      <c r="P4882" s="7" t="str">
        <f t="shared" si="1165"/>
        <v/>
      </c>
      <c r="Q4882" s="7" t="str">
        <f t="shared" si="1166"/>
        <v/>
      </c>
      <c r="R4882" s="7" t="str">
        <f t="shared" si="1167"/>
        <v/>
      </c>
      <c r="S4882" s="7" t="str">
        <f t="shared" si="1157"/>
        <v/>
      </c>
      <c r="T4882" s="7" t="str">
        <f t="shared" si="1158"/>
        <v/>
      </c>
      <c r="X4882" s="153">
        <f t="shared" si="1159"/>
        <v>0</v>
      </c>
      <c r="AB4882" t="str">
        <f t="shared" si="1160"/>
        <v/>
      </c>
      <c r="AC4882" s="5" t="str">
        <f t="shared" si="1161"/>
        <v/>
      </c>
      <c r="AD4882" s="5" t="str">
        <f t="shared" si="1162"/>
        <v/>
      </c>
      <c r="AE4882" s="12">
        <f t="shared" si="1156"/>
        <v>0</v>
      </c>
    </row>
    <row r="4883" spans="13:31">
      <c r="M4883" s="7">
        <f t="shared" si="1163"/>
        <v>0</v>
      </c>
      <c r="N4883" s="220" t="str">
        <f t="shared" si="1168"/>
        <v/>
      </c>
      <c r="O4883" s="7">
        <f t="shared" si="1164"/>
        <v>0</v>
      </c>
      <c r="P4883" s="7" t="str">
        <f t="shared" si="1165"/>
        <v/>
      </c>
      <c r="Q4883" s="7" t="str">
        <f t="shared" si="1166"/>
        <v/>
      </c>
      <c r="R4883" s="7" t="str">
        <f t="shared" si="1167"/>
        <v/>
      </c>
      <c r="S4883" s="7" t="str">
        <f t="shared" si="1157"/>
        <v/>
      </c>
      <c r="T4883" s="7" t="str">
        <f t="shared" si="1158"/>
        <v/>
      </c>
      <c r="X4883" s="154">
        <f t="shared" si="1159"/>
        <v>0</v>
      </c>
      <c r="AB4883" t="str">
        <f t="shared" si="1160"/>
        <v/>
      </c>
      <c r="AC4883" s="5" t="str">
        <f t="shared" si="1161"/>
        <v/>
      </c>
      <c r="AD4883" s="5" t="str">
        <f t="shared" si="1162"/>
        <v/>
      </c>
      <c r="AE4883" s="12">
        <f t="shared" si="1156"/>
        <v>0</v>
      </c>
    </row>
    <row r="4884" spans="13:31">
      <c r="M4884" s="7">
        <f t="shared" si="1163"/>
        <v>0</v>
      </c>
      <c r="N4884" s="220" t="str">
        <f t="shared" si="1168"/>
        <v/>
      </c>
      <c r="O4884" s="7">
        <f t="shared" si="1164"/>
        <v>0</v>
      </c>
      <c r="P4884" s="7" t="str">
        <f t="shared" si="1165"/>
        <v/>
      </c>
      <c r="Q4884" s="7" t="str">
        <f t="shared" si="1166"/>
        <v/>
      </c>
      <c r="R4884" s="7" t="str">
        <f t="shared" si="1167"/>
        <v/>
      </c>
      <c r="S4884" s="7" t="str">
        <f t="shared" si="1157"/>
        <v/>
      </c>
      <c r="T4884" s="7" t="str">
        <f t="shared" si="1158"/>
        <v/>
      </c>
      <c r="X4884" s="153">
        <f t="shared" si="1159"/>
        <v>0</v>
      </c>
      <c r="AB4884" t="str">
        <f t="shared" si="1160"/>
        <v/>
      </c>
      <c r="AC4884" s="5" t="str">
        <f t="shared" si="1161"/>
        <v/>
      </c>
      <c r="AD4884" s="5" t="str">
        <f t="shared" si="1162"/>
        <v/>
      </c>
      <c r="AE4884" s="12">
        <f t="shared" si="1156"/>
        <v>0</v>
      </c>
    </row>
    <row r="4885" spans="13:31">
      <c r="M4885" s="7">
        <f t="shared" si="1163"/>
        <v>0</v>
      </c>
      <c r="N4885" s="220" t="str">
        <f t="shared" si="1168"/>
        <v/>
      </c>
      <c r="O4885" s="7">
        <f t="shared" si="1164"/>
        <v>0</v>
      </c>
      <c r="P4885" s="7" t="str">
        <f t="shared" si="1165"/>
        <v/>
      </c>
      <c r="Q4885" s="7" t="str">
        <f t="shared" si="1166"/>
        <v/>
      </c>
      <c r="R4885" s="7" t="str">
        <f t="shared" si="1167"/>
        <v/>
      </c>
      <c r="S4885" s="7" t="str">
        <f t="shared" si="1157"/>
        <v/>
      </c>
      <c r="T4885" s="7" t="str">
        <f t="shared" si="1158"/>
        <v/>
      </c>
      <c r="X4885" s="154">
        <f t="shared" si="1159"/>
        <v>0</v>
      </c>
      <c r="AB4885" t="str">
        <f t="shared" si="1160"/>
        <v/>
      </c>
      <c r="AC4885" s="5" t="str">
        <f t="shared" si="1161"/>
        <v/>
      </c>
      <c r="AD4885" s="5" t="str">
        <f t="shared" si="1162"/>
        <v/>
      </c>
      <c r="AE4885" s="12">
        <f t="shared" si="1156"/>
        <v>0</v>
      </c>
    </row>
    <row r="4886" spans="13:31">
      <c r="M4886" s="7">
        <f t="shared" si="1163"/>
        <v>0</v>
      </c>
      <c r="N4886" s="220" t="str">
        <f t="shared" si="1168"/>
        <v/>
      </c>
      <c r="O4886" s="7">
        <f t="shared" si="1164"/>
        <v>0</v>
      </c>
      <c r="P4886" s="7" t="str">
        <f t="shared" si="1165"/>
        <v/>
      </c>
      <c r="Q4886" s="7" t="str">
        <f t="shared" si="1166"/>
        <v/>
      </c>
      <c r="R4886" s="7" t="str">
        <f t="shared" si="1167"/>
        <v/>
      </c>
      <c r="S4886" s="7" t="str">
        <f t="shared" si="1157"/>
        <v/>
      </c>
      <c r="T4886" s="7" t="str">
        <f t="shared" si="1158"/>
        <v/>
      </c>
      <c r="X4886" s="153">
        <f t="shared" si="1159"/>
        <v>0</v>
      </c>
      <c r="AB4886" t="str">
        <f t="shared" si="1160"/>
        <v/>
      </c>
      <c r="AC4886" s="5" t="str">
        <f t="shared" si="1161"/>
        <v/>
      </c>
      <c r="AD4886" s="5" t="str">
        <f t="shared" si="1162"/>
        <v/>
      </c>
      <c r="AE4886" s="12">
        <f t="shared" si="1156"/>
        <v>0</v>
      </c>
    </row>
    <row r="4887" spans="13:31">
      <c r="M4887" s="7">
        <f t="shared" si="1163"/>
        <v>0</v>
      </c>
      <c r="N4887" s="220" t="str">
        <f t="shared" si="1168"/>
        <v/>
      </c>
      <c r="O4887" s="7">
        <f t="shared" si="1164"/>
        <v>0</v>
      </c>
      <c r="P4887" s="7" t="str">
        <f t="shared" si="1165"/>
        <v/>
      </c>
      <c r="Q4887" s="7" t="str">
        <f t="shared" si="1166"/>
        <v/>
      </c>
      <c r="R4887" s="7" t="str">
        <f t="shared" si="1167"/>
        <v/>
      </c>
      <c r="S4887" s="7" t="str">
        <f t="shared" si="1157"/>
        <v/>
      </c>
      <c r="T4887" s="7" t="str">
        <f t="shared" si="1158"/>
        <v/>
      </c>
      <c r="X4887" s="154">
        <f t="shared" si="1159"/>
        <v>0</v>
      </c>
      <c r="AB4887" t="str">
        <f t="shared" si="1160"/>
        <v/>
      </c>
      <c r="AC4887" s="5" t="str">
        <f t="shared" si="1161"/>
        <v/>
      </c>
      <c r="AD4887" s="5" t="str">
        <f t="shared" si="1162"/>
        <v/>
      </c>
      <c r="AE4887" s="12">
        <f t="shared" si="1156"/>
        <v>0</v>
      </c>
    </row>
    <row r="4888" spans="13:31">
      <c r="M4888" s="7">
        <f t="shared" si="1163"/>
        <v>0</v>
      </c>
      <c r="N4888" s="220" t="str">
        <f t="shared" si="1168"/>
        <v/>
      </c>
      <c r="O4888" s="7">
        <f t="shared" si="1164"/>
        <v>0</v>
      </c>
      <c r="P4888" s="7" t="str">
        <f t="shared" si="1165"/>
        <v/>
      </c>
      <c r="Q4888" s="7" t="str">
        <f t="shared" si="1166"/>
        <v/>
      </c>
      <c r="R4888" s="7" t="str">
        <f t="shared" si="1167"/>
        <v/>
      </c>
      <c r="S4888" s="7" t="str">
        <f t="shared" si="1157"/>
        <v/>
      </c>
      <c r="T4888" s="7" t="str">
        <f t="shared" si="1158"/>
        <v/>
      </c>
      <c r="X4888" s="153">
        <f t="shared" si="1159"/>
        <v>0</v>
      </c>
      <c r="AB4888" t="str">
        <f t="shared" si="1160"/>
        <v/>
      </c>
      <c r="AC4888" s="5" t="str">
        <f t="shared" si="1161"/>
        <v/>
      </c>
      <c r="AD4888" s="5" t="str">
        <f t="shared" si="1162"/>
        <v/>
      </c>
      <c r="AE4888" s="12">
        <f t="shared" si="1156"/>
        <v>0</v>
      </c>
    </row>
    <row r="4889" spans="13:31">
      <c r="M4889" s="7">
        <f t="shared" si="1163"/>
        <v>0</v>
      </c>
      <c r="N4889" s="220" t="str">
        <f t="shared" si="1168"/>
        <v/>
      </c>
      <c r="O4889" s="7">
        <f t="shared" si="1164"/>
        <v>0</v>
      </c>
      <c r="P4889" s="7" t="str">
        <f t="shared" si="1165"/>
        <v/>
      </c>
      <c r="Q4889" s="7" t="str">
        <f t="shared" si="1166"/>
        <v/>
      </c>
      <c r="R4889" s="7" t="str">
        <f t="shared" si="1167"/>
        <v/>
      </c>
      <c r="S4889" s="7" t="str">
        <f t="shared" si="1157"/>
        <v/>
      </c>
      <c r="T4889" s="7" t="str">
        <f t="shared" si="1158"/>
        <v/>
      </c>
      <c r="X4889" s="154">
        <f t="shared" si="1159"/>
        <v>0</v>
      </c>
      <c r="AB4889" t="str">
        <f t="shared" si="1160"/>
        <v/>
      </c>
      <c r="AC4889" s="5" t="str">
        <f t="shared" si="1161"/>
        <v/>
      </c>
      <c r="AD4889" s="5" t="str">
        <f t="shared" si="1162"/>
        <v/>
      </c>
      <c r="AE4889" s="12">
        <f t="shared" si="1156"/>
        <v>0</v>
      </c>
    </row>
    <row r="4890" spans="13:31">
      <c r="M4890" s="7">
        <f t="shared" si="1163"/>
        <v>0</v>
      </c>
      <c r="N4890" s="220" t="str">
        <f t="shared" si="1168"/>
        <v/>
      </c>
      <c r="O4890" s="7">
        <f t="shared" si="1164"/>
        <v>0</v>
      </c>
      <c r="P4890" s="7" t="str">
        <f t="shared" si="1165"/>
        <v/>
      </c>
      <c r="Q4890" s="7" t="str">
        <f t="shared" si="1166"/>
        <v/>
      </c>
      <c r="R4890" s="7" t="str">
        <f t="shared" si="1167"/>
        <v/>
      </c>
      <c r="S4890" s="7" t="str">
        <f t="shared" si="1157"/>
        <v/>
      </c>
      <c r="T4890" s="7" t="str">
        <f t="shared" si="1158"/>
        <v/>
      </c>
      <c r="X4890" s="153">
        <f t="shared" si="1159"/>
        <v>0</v>
      </c>
      <c r="AB4890" t="str">
        <f t="shared" si="1160"/>
        <v/>
      </c>
      <c r="AC4890" s="5" t="str">
        <f t="shared" si="1161"/>
        <v/>
      </c>
      <c r="AD4890" s="5" t="str">
        <f t="shared" si="1162"/>
        <v/>
      </c>
      <c r="AE4890" s="12">
        <f t="shared" si="1156"/>
        <v>0</v>
      </c>
    </row>
    <row r="4891" spans="13:31">
      <c r="M4891" s="7">
        <f t="shared" si="1163"/>
        <v>0</v>
      </c>
      <c r="N4891" s="220" t="str">
        <f t="shared" si="1168"/>
        <v/>
      </c>
      <c r="O4891" s="7">
        <f t="shared" si="1164"/>
        <v>0</v>
      </c>
      <c r="P4891" s="7" t="str">
        <f t="shared" si="1165"/>
        <v/>
      </c>
      <c r="Q4891" s="7" t="str">
        <f t="shared" si="1166"/>
        <v/>
      </c>
      <c r="R4891" s="7" t="str">
        <f t="shared" si="1167"/>
        <v/>
      </c>
      <c r="S4891" s="7" t="str">
        <f t="shared" si="1157"/>
        <v/>
      </c>
      <c r="T4891" s="7" t="str">
        <f t="shared" si="1158"/>
        <v/>
      </c>
      <c r="X4891" s="154">
        <f t="shared" si="1159"/>
        <v>0</v>
      </c>
      <c r="AB4891" t="str">
        <f t="shared" si="1160"/>
        <v/>
      </c>
      <c r="AC4891" s="5" t="str">
        <f t="shared" si="1161"/>
        <v/>
      </c>
      <c r="AD4891" s="5" t="str">
        <f t="shared" si="1162"/>
        <v/>
      </c>
      <c r="AE4891" s="12">
        <f t="shared" si="1156"/>
        <v>0</v>
      </c>
    </row>
    <row r="4892" spans="13:31">
      <c r="M4892" s="7">
        <f t="shared" si="1163"/>
        <v>0</v>
      </c>
      <c r="N4892" s="220" t="str">
        <f t="shared" si="1168"/>
        <v/>
      </c>
      <c r="O4892" s="7">
        <f t="shared" si="1164"/>
        <v>0</v>
      </c>
      <c r="P4892" s="7" t="str">
        <f t="shared" si="1165"/>
        <v/>
      </c>
      <c r="Q4892" s="7" t="str">
        <f t="shared" si="1166"/>
        <v/>
      </c>
      <c r="R4892" s="7" t="str">
        <f t="shared" si="1167"/>
        <v/>
      </c>
      <c r="S4892" s="7" t="str">
        <f t="shared" si="1157"/>
        <v/>
      </c>
      <c r="T4892" s="7" t="str">
        <f t="shared" si="1158"/>
        <v/>
      </c>
      <c r="X4892" s="153">
        <f t="shared" si="1159"/>
        <v>0</v>
      </c>
      <c r="AB4892" t="str">
        <f t="shared" si="1160"/>
        <v/>
      </c>
      <c r="AC4892" s="5" t="str">
        <f t="shared" si="1161"/>
        <v/>
      </c>
      <c r="AD4892" s="5" t="str">
        <f t="shared" si="1162"/>
        <v/>
      </c>
      <c r="AE4892" s="12">
        <f t="shared" si="1156"/>
        <v>0</v>
      </c>
    </row>
    <row r="4893" spans="13:31">
      <c r="M4893" s="7">
        <f t="shared" si="1163"/>
        <v>0</v>
      </c>
      <c r="N4893" s="220" t="str">
        <f t="shared" si="1168"/>
        <v/>
      </c>
      <c r="O4893" s="7">
        <f t="shared" si="1164"/>
        <v>0</v>
      </c>
      <c r="P4893" s="7" t="str">
        <f t="shared" si="1165"/>
        <v/>
      </c>
      <c r="Q4893" s="7" t="str">
        <f t="shared" si="1166"/>
        <v/>
      </c>
      <c r="R4893" s="7" t="str">
        <f t="shared" si="1167"/>
        <v/>
      </c>
      <c r="S4893" s="7" t="str">
        <f t="shared" si="1157"/>
        <v/>
      </c>
      <c r="T4893" s="7" t="str">
        <f t="shared" si="1158"/>
        <v/>
      </c>
      <c r="X4893" s="154">
        <f t="shared" si="1159"/>
        <v>0</v>
      </c>
      <c r="AB4893" t="str">
        <f t="shared" si="1160"/>
        <v/>
      </c>
      <c r="AC4893" s="5" t="str">
        <f t="shared" si="1161"/>
        <v/>
      </c>
      <c r="AD4893" s="5" t="str">
        <f t="shared" si="1162"/>
        <v/>
      </c>
      <c r="AE4893" s="12">
        <f t="shared" si="1156"/>
        <v>0</v>
      </c>
    </row>
    <row r="4894" spans="13:31">
      <c r="M4894" s="7">
        <f t="shared" si="1163"/>
        <v>0</v>
      </c>
      <c r="N4894" s="220" t="str">
        <f t="shared" si="1168"/>
        <v/>
      </c>
      <c r="O4894" s="7">
        <f t="shared" si="1164"/>
        <v>0</v>
      </c>
      <c r="P4894" s="7" t="str">
        <f t="shared" si="1165"/>
        <v/>
      </c>
      <c r="Q4894" s="7" t="str">
        <f t="shared" si="1166"/>
        <v/>
      </c>
      <c r="R4894" s="7" t="str">
        <f t="shared" si="1167"/>
        <v/>
      </c>
      <c r="S4894" s="7" t="str">
        <f t="shared" si="1157"/>
        <v/>
      </c>
      <c r="T4894" s="7" t="str">
        <f t="shared" si="1158"/>
        <v/>
      </c>
      <c r="X4894" s="153">
        <f t="shared" si="1159"/>
        <v>0</v>
      </c>
      <c r="AB4894" t="str">
        <f t="shared" si="1160"/>
        <v/>
      </c>
      <c r="AC4894" s="5" t="str">
        <f t="shared" si="1161"/>
        <v/>
      </c>
      <c r="AD4894" s="5" t="str">
        <f t="shared" si="1162"/>
        <v/>
      </c>
      <c r="AE4894" s="12">
        <f t="shared" si="1156"/>
        <v>0</v>
      </c>
    </row>
    <row r="4895" spans="13:31">
      <c r="M4895" s="7">
        <f t="shared" si="1163"/>
        <v>0</v>
      </c>
      <c r="N4895" s="220" t="str">
        <f t="shared" si="1168"/>
        <v/>
      </c>
      <c r="O4895" s="7">
        <f t="shared" si="1164"/>
        <v>0</v>
      </c>
      <c r="P4895" s="7" t="str">
        <f t="shared" si="1165"/>
        <v/>
      </c>
      <c r="Q4895" s="7" t="str">
        <f t="shared" si="1166"/>
        <v/>
      </c>
      <c r="R4895" s="7" t="str">
        <f t="shared" si="1167"/>
        <v/>
      </c>
      <c r="S4895" s="7" t="str">
        <f t="shared" si="1157"/>
        <v/>
      </c>
      <c r="T4895" s="7" t="str">
        <f t="shared" si="1158"/>
        <v/>
      </c>
      <c r="X4895" s="154">
        <f t="shared" si="1159"/>
        <v>0</v>
      </c>
      <c r="AB4895" t="str">
        <f t="shared" si="1160"/>
        <v/>
      </c>
      <c r="AC4895" s="5" t="str">
        <f t="shared" si="1161"/>
        <v/>
      </c>
      <c r="AD4895" s="5" t="str">
        <f t="shared" si="1162"/>
        <v/>
      </c>
      <c r="AE4895" s="12">
        <f t="shared" si="1156"/>
        <v>0</v>
      </c>
    </row>
    <row r="4896" spans="13:31">
      <c r="M4896" s="7">
        <f t="shared" si="1163"/>
        <v>0</v>
      </c>
      <c r="N4896" s="220" t="str">
        <f t="shared" si="1168"/>
        <v/>
      </c>
      <c r="O4896" s="7">
        <f t="shared" si="1164"/>
        <v>0</v>
      </c>
      <c r="P4896" s="7" t="str">
        <f t="shared" si="1165"/>
        <v/>
      </c>
      <c r="Q4896" s="7" t="str">
        <f t="shared" si="1166"/>
        <v/>
      </c>
      <c r="R4896" s="7" t="str">
        <f t="shared" si="1167"/>
        <v/>
      </c>
      <c r="S4896" s="7" t="str">
        <f t="shared" si="1157"/>
        <v/>
      </c>
      <c r="T4896" s="7" t="str">
        <f t="shared" si="1158"/>
        <v/>
      </c>
      <c r="X4896" s="153">
        <f t="shared" si="1159"/>
        <v>0</v>
      </c>
      <c r="AB4896" t="str">
        <f t="shared" si="1160"/>
        <v/>
      </c>
      <c r="AC4896" s="5" t="str">
        <f t="shared" si="1161"/>
        <v/>
      </c>
      <c r="AD4896" s="5" t="str">
        <f t="shared" si="1162"/>
        <v/>
      </c>
      <c r="AE4896" s="12">
        <f t="shared" si="1156"/>
        <v>0</v>
      </c>
    </row>
    <row r="4897" spans="13:31">
      <c r="M4897" s="7">
        <f t="shared" si="1163"/>
        <v>0</v>
      </c>
      <c r="N4897" s="220" t="str">
        <f t="shared" si="1168"/>
        <v/>
      </c>
      <c r="O4897" s="7">
        <f t="shared" si="1164"/>
        <v>0</v>
      </c>
      <c r="P4897" s="7" t="str">
        <f t="shared" si="1165"/>
        <v/>
      </c>
      <c r="Q4897" s="7" t="str">
        <f t="shared" si="1166"/>
        <v/>
      </c>
      <c r="R4897" s="7" t="str">
        <f t="shared" si="1167"/>
        <v/>
      </c>
      <c r="S4897" s="7" t="str">
        <f t="shared" si="1157"/>
        <v/>
      </c>
      <c r="T4897" s="7" t="str">
        <f t="shared" si="1158"/>
        <v/>
      </c>
      <c r="X4897" s="154">
        <f t="shared" si="1159"/>
        <v>0</v>
      </c>
      <c r="AB4897" t="str">
        <f t="shared" si="1160"/>
        <v/>
      </c>
      <c r="AC4897" s="5" t="str">
        <f t="shared" si="1161"/>
        <v/>
      </c>
      <c r="AD4897" s="5" t="str">
        <f t="shared" si="1162"/>
        <v/>
      </c>
      <c r="AE4897" s="12">
        <f t="shared" si="1156"/>
        <v>0</v>
      </c>
    </row>
    <row r="4898" spans="13:31">
      <c r="M4898" s="7">
        <f t="shared" si="1163"/>
        <v>0</v>
      </c>
      <c r="N4898" s="220" t="str">
        <f t="shared" si="1168"/>
        <v/>
      </c>
      <c r="O4898" s="7">
        <f t="shared" si="1164"/>
        <v>0</v>
      </c>
      <c r="P4898" s="7" t="str">
        <f t="shared" si="1165"/>
        <v/>
      </c>
      <c r="Q4898" s="7" t="str">
        <f t="shared" si="1166"/>
        <v/>
      </c>
      <c r="R4898" s="7" t="str">
        <f t="shared" si="1167"/>
        <v/>
      </c>
      <c r="S4898" s="7" t="str">
        <f t="shared" si="1157"/>
        <v/>
      </c>
      <c r="T4898" s="7" t="str">
        <f t="shared" si="1158"/>
        <v/>
      </c>
      <c r="X4898" s="153">
        <f t="shared" si="1159"/>
        <v>0</v>
      </c>
      <c r="AB4898" t="str">
        <f t="shared" si="1160"/>
        <v/>
      </c>
      <c r="AC4898" s="5" t="str">
        <f t="shared" si="1161"/>
        <v/>
      </c>
      <c r="AD4898" s="5" t="str">
        <f t="shared" si="1162"/>
        <v/>
      </c>
      <c r="AE4898" s="12">
        <f t="shared" si="1156"/>
        <v>0</v>
      </c>
    </row>
    <row r="4899" spans="13:31">
      <c r="M4899" s="7">
        <f t="shared" si="1163"/>
        <v>0</v>
      </c>
      <c r="N4899" s="220" t="str">
        <f t="shared" si="1168"/>
        <v/>
      </c>
      <c r="O4899" s="7">
        <f t="shared" si="1164"/>
        <v>0</v>
      </c>
      <c r="P4899" s="7" t="str">
        <f t="shared" si="1165"/>
        <v/>
      </c>
      <c r="Q4899" s="7" t="str">
        <f t="shared" si="1166"/>
        <v/>
      </c>
      <c r="R4899" s="7" t="str">
        <f t="shared" si="1167"/>
        <v/>
      </c>
      <c r="S4899" s="7" t="str">
        <f t="shared" si="1157"/>
        <v/>
      </c>
      <c r="T4899" s="7" t="str">
        <f t="shared" si="1158"/>
        <v/>
      </c>
      <c r="X4899" s="154">
        <f t="shared" si="1159"/>
        <v>0</v>
      </c>
      <c r="AB4899" t="str">
        <f t="shared" si="1160"/>
        <v/>
      </c>
      <c r="AC4899" s="5" t="str">
        <f t="shared" si="1161"/>
        <v/>
      </c>
      <c r="AD4899" s="5" t="str">
        <f t="shared" si="1162"/>
        <v/>
      </c>
      <c r="AE4899" s="12">
        <f t="shared" si="1156"/>
        <v>0</v>
      </c>
    </row>
    <row r="4900" spans="13:31">
      <c r="M4900" s="7">
        <f t="shared" si="1163"/>
        <v>0</v>
      </c>
      <c r="N4900" s="220" t="str">
        <f t="shared" si="1168"/>
        <v/>
      </c>
      <c r="O4900" s="7">
        <f t="shared" si="1164"/>
        <v>0</v>
      </c>
      <c r="P4900" s="7" t="str">
        <f t="shared" si="1165"/>
        <v/>
      </c>
      <c r="Q4900" s="7" t="str">
        <f t="shared" si="1166"/>
        <v/>
      </c>
      <c r="R4900" s="7" t="str">
        <f t="shared" si="1167"/>
        <v/>
      </c>
      <c r="S4900" s="7" t="str">
        <f t="shared" si="1157"/>
        <v/>
      </c>
      <c r="T4900" s="7" t="str">
        <f t="shared" si="1158"/>
        <v/>
      </c>
      <c r="X4900" s="153">
        <f t="shared" si="1159"/>
        <v>0</v>
      </c>
      <c r="AB4900" t="str">
        <f t="shared" si="1160"/>
        <v/>
      </c>
      <c r="AC4900" s="5" t="str">
        <f t="shared" si="1161"/>
        <v/>
      </c>
      <c r="AD4900" s="5" t="str">
        <f t="shared" si="1162"/>
        <v/>
      </c>
      <c r="AE4900" s="12">
        <f t="shared" si="1156"/>
        <v>0</v>
      </c>
    </row>
    <row r="4901" spans="13:31">
      <c r="M4901" s="7">
        <f t="shared" si="1163"/>
        <v>0</v>
      </c>
      <c r="N4901" s="220" t="str">
        <f t="shared" si="1168"/>
        <v/>
      </c>
      <c r="O4901" s="7">
        <f t="shared" si="1164"/>
        <v>0</v>
      </c>
      <c r="P4901" s="7" t="str">
        <f t="shared" si="1165"/>
        <v/>
      </c>
      <c r="Q4901" s="7" t="str">
        <f t="shared" si="1166"/>
        <v/>
      </c>
      <c r="R4901" s="7" t="str">
        <f t="shared" si="1167"/>
        <v/>
      </c>
      <c r="S4901" s="7" t="str">
        <f t="shared" si="1157"/>
        <v/>
      </c>
      <c r="T4901" s="7" t="str">
        <f t="shared" si="1158"/>
        <v/>
      </c>
      <c r="X4901" s="154">
        <f t="shared" si="1159"/>
        <v>0</v>
      </c>
      <c r="AB4901" t="str">
        <f t="shared" si="1160"/>
        <v/>
      </c>
      <c r="AC4901" s="5" t="str">
        <f t="shared" si="1161"/>
        <v/>
      </c>
      <c r="AD4901" s="5" t="str">
        <f t="shared" si="1162"/>
        <v/>
      </c>
      <c r="AE4901" s="12">
        <f t="shared" si="1156"/>
        <v>0</v>
      </c>
    </row>
    <row r="4902" spans="13:31">
      <c r="M4902" s="7">
        <f t="shared" si="1163"/>
        <v>0</v>
      </c>
      <c r="N4902" s="220" t="str">
        <f t="shared" si="1168"/>
        <v/>
      </c>
      <c r="O4902" s="7">
        <f t="shared" si="1164"/>
        <v>0</v>
      </c>
      <c r="P4902" s="7" t="str">
        <f t="shared" si="1165"/>
        <v/>
      </c>
      <c r="Q4902" s="7" t="str">
        <f t="shared" si="1166"/>
        <v/>
      </c>
      <c r="R4902" s="7" t="str">
        <f t="shared" si="1167"/>
        <v/>
      </c>
      <c r="S4902" s="7" t="str">
        <f t="shared" si="1157"/>
        <v/>
      </c>
      <c r="T4902" s="7" t="str">
        <f t="shared" si="1158"/>
        <v/>
      </c>
      <c r="X4902" s="153">
        <f t="shared" si="1159"/>
        <v>0</v>
      </c>
      <c r="AB4902" t="str">
        <f t="shared" si="1160"/>
        <v/>
      </c>
      <c r="AC4902" s="5" t="str">
        <f t="shared" si="1161"/>
        <v/>
      </c>
      <c r="AD4902" s="5" t="str">
        <f t="shared" si="1162"/>
        <v/>
      </c>
      <c r="AE4902" s="12">
        <f t="shared" si="1156"/>
        <v>0</v>
      </c>
    </row>
    <row r="4903" spans="13:31">
      <c r="M4903" s="7">
        <f t="shared" si="1163"/>
        <v>0</v>
      </c>
      <c r="N4903" s="220" t="str">
        <f t="shared" si="1168"/>
        <v/>
      </c>
      <c r="O4903" s="7">
        <f t="shared" si="1164"/>
        <v>0</v>
      </c>
      <c r="P4903" s="7" t="str">
        <f t="shared" si="1165"/>
        <v/>
      </c>
      <c r="Q4903" s="7" t="str">
        <f t="shared" si="1166"/>
        <v/>
      </c>
      <c r="R4903" s="7" t="str">
        <f t="shared" si="1167"/>
        <v/>
      </c>
      <c r="S4903" s="7" t="str">
        <f t="shared" si="1157"/>
        <v/>
      </c>
      <c r="T4903" s="7" t="str">
        <f t="shared" si="1158"/>
        <v/>
      </c>
      <c r="X4903" s="154">
        <f t="shared" si="1159"/>
        <v>0</v>
      </c>
      <c r="AB4903" t="str">
        <f t="shared" si="1160"/>
        <v/>
      </c>
      <c r="AC4903" s="5" t="str">
        <f t="shared" si="1161"/>
        <v/>
      </c>
      <c r="AD4903" s="5" t="str">
        <f t="shared" si="1162"/>
        <v/>
      </c>
      <c r="AE4903" s="12">
        <f t="shared" si="1156"/>
        <v>0</v>
      </c>
    </row>
    <row r="4904" spans="13:31">
      <c r="M4904" s="7">
        <f t="shared" si="1163"/>
        <v>0</v>
      </c>
      <c r="N4904" s="220" t="str">
        <f t="shared" si="1168"/>
        <v/>
      </c>
      <c r="O4904" s="7">
        <f t="shared" si="1164"/>
        <v>0</v>
      </c>
      <c r="P4904" s="7" t="str">
        <f t="shared" si="1165"/>
        <v/>
      </c>
      <c r="Q4904" s="7" t="str">
        <f t="shared" si="1166"/>
        <v/>
      </c>
      <c r="R4904" s="7" t="str">
        <f t="shared" si="1167"/>
        <v/>
      </c>
      <c r="S4904" s="7" t="str">
        <f t="shared" si="1157"/>
        <v/>
      </c>
      <c r="T4904" s="7" t="str">
        <f t="shared" si="1158"/>
        <v/>
      </c>
      <c r="X4904" s="153">
        <f t="shared" si="1159"/>
        <v>0</v>
      </c>
      <c r="AB4904" t="str">
        <f t="shared" si="1160"/>
        <v/>
      </c>
      <c r="AC4904" s="5" t="str">
        <f t="shared" si="1161"/>
        <v/>
      </c>
      <c r="AD4904" s="5" t="str">
        <f t="shared" si="1162"/>
        <v/>
      </c>
      <c r="AE4904" s="12">
        <f t="shared" si="1156"/>
        <v>0</v>
      </c>
    </row>
    <row r="4905" spans="13:31">
      <c r="M4905" s="7">
        <f t="shared" si="1163"/>
        <v>0</v>
      </c>
      <c r="N4905" s="220" t="str">
        <f t="shared" si="1168"/>
        <v/>
      </c>
      <c r="O4905" s="7">
        <f t="shared" si="1164"/>
        <v>0</v>
      </c>
      <c r="P4905" s="7" t="str">
        <f t="shared" si="1165"/>
        <v/>
      </c>
      <c r="Q4905" s="7" t="str">
        <f t="shared" si="1166"/>
        <v/>
      </c>
      <c r="R4905" s="7" t="str">
        <f t="shared" si="1167"/>
        <v/>
      </c>
      <c r="S4905" s="7" t="str">
        <f t="shared" si="1157"/>
        <v/>
      </c>
      <c r="T4905" s="7" t="str">
        <f t="shared" si="1158"/>
        <v/>
      </c>
      <c r="X4905" s="154">
        <f t="shared" si="1159"/>
        <v>0</v>
      </c>
      <c r="AB4905" t="str">
        <f t="shared" si="1160"/>
        <v/>
      </c>
      <c r="AC4905" s="5" t="str">
        <f t="shared" si="1161"/>
        <v/>
      </c>
      <c r="AD4905" s="5" t="str">
        <f t="shared" si="1162"/>
        <v/>
      </c>
      <c r="AE4905" s="12">
        <f t="shared" si="1156"/>
        <v>0</v>
      </c>
    </row>
    <row r="4906" spans="13:31">
      <c r="M4906" s="7">
        <f t="shared" si="1163"/>
        <v>0</v>
      </c>
      <c r="N4906" s="220" t="str">
        <f t="shared" si="1168"/>
        <v/>
      </c>
      <c r="O4906" s="7">
        <f t="shared" si="1164"/>
        <v>0</v>
      </c>
      <c r="P4906" s="7" t="str">
        <f t="shared" si="1165"/>
        <v/>
      </c>
      <c r="Q4906" s="7" t="str">
        <f t="shared" si="1166"/>
        <v/>
      </c>
      <c r="R4906" s="7" t="str">
        <f t="shared" si="1167"/>
        <v/>
      </c>
      <c r="S4906" s="7" t="str">
        <f t="shared" si="1157"/>
        <v/>
      </c>
      <c r="T4906" s="7" t="str">
        <f t="shared" si="1158"/>
        <v/>
      </c>
      <c r="X4906" s="153">
        <f t="shared" si="1159"/>
        <v>0</v>
      </c>
      <c r="AB4906" t="str">
        <f t="shared" si="1160"/>
        <v/>
      </c>
      <c r="AC4906" s="5" t="str">
        <f t="shared" si="1161"/>
        <v/>
      </c>
      <c r="AD4906" s="5" t="str">
        <f t="shared" si="1162"/>
        <v/>
      </c>
      <c r="AE4906" s="12">
        <f t="shared" si="1156"/>
        <v>0</v>
      </c>
    </row>
    <row r="4907" spans="13:31">
      <c r="M4907" s="7">
        <f t="shared" si="1163"/>
        <v>0</v>
      </c>
      <c r="N4907" s="220" t="str">
        <f t="shared" si="1168"/>
        <v/>
      </c>
      <c r="O4907" s="7">
        <f t="shared" si="1164"/>
        <v>0</v>
      </c>
      <c r="P4907" s="7" t="str">
        <f t="shared" si="1165"/>
        <v/>
      </c>
      <c r="Q4907" s="7" t="str">
        <f t="shared" si="1166"/>
        <v/>
      </c>
      <c r="R4907" s="7" t="str">
        <f t="shared" si="1167"/>
        <v/>
      </c>
      <c r="S4907" s="7" t="str">
        <f t="shared" si="1157"/>
        <v/>
      </c>
      <c r="T4907" s="7" t="str">
        <f t="shared" si="1158"/>
        <v/>
      </c>
      <c r="X4907" s="154">
        <f t="shared" si="1159"/>
        <v>0</v>
      </c>
      <c r="AB4907" t="str">
        <f t="shared" si="1160"/>
        <v/>
      </c>
      <c r="AC4907" s="5" t="str">
        <f t="shared" si="1161"/>
        <v/>
      </c>
      <c r="AD4907" s="5" t="str">
        <f t="shared" si="1162"/>
        <v/>
      </c>
      <c r="AE4907" s="12">
        <f t="shared" si="1156"/>
        <v>0</v>
      </c>
    </row>
    <row r="4908" spans="13:31">
      <c r="M4908" s="7">
        <f t="shared" si="1163"/>
        <v>0</v>
      </c>
      <c r="N4908" s="220" t="str">
        <f t="shared" si="1168"/>
        <v/>
      </c>
      <c r="O4908" s="7">
        <f t="shared" si="1164"/>
        <v>0</v>
      </c>
      <c r="P4908" s="7" t="str">
        <f t="shared" si="1165"/>
        <v/>
      </c>
      <c r="Q4908" s="7" t="str">
        <f t="shared" si="1166"/>
        <v/>
      </c>
      <c r="R4908" s="7" t="str">
        <f t="shared" si="1167"/>
        <v/>
      </c>
      <c r="S4908" s="7" t="str">
        <f t="shared" si="1157"/>
        <v/>
      </c>
      <c r="T4908" s="7" t="str">
        <f t="shared" si="1158"/>
        <v/>
      </c>
      <c r="X4908" s="153">
        <f t="shared" si="1159"/>
        <v>0</v>
      </c>
      <c r="AB4908" t="str">
        <f t="shared" si="1160"/>
        <v/>
      </c>
      <c r="AC4908" s="5" t="str">
        <f t="shared" si="1161"/>
        <v/>
      </c>
      <c r="AD4908" s="5" t="str">
        <f t="shared" si="1162"/>
        <v/>
      </c>
      <c r="AE4908" s="12">
        <f t="shared" si="1156"/>
        <v>0</v>
      </c>
    </row>
    <row r="4909" spans="13:31">
      <c r="M4909" s="7">
        <f t="shared" si="1163"/>
        <v>0</v>
      </c>
      <c r="N4909" s="220" t="str">
        <f t="shared" si="1168"/>
        <v/>
      </c>
      <c r="O4909" s="7">
        <f t="shared" si="1164"/>
        <v>0</v>
      </c>
      <c r="P4909" s="7" t="str">
        <f t="shared" si="1165"/>
        <v/>
      </c>
      <c r="Q4909" s="7" t="str">
        <f t="shared" si="1166"/>
        <v/>
      </c>
      <c r="R4909" s="7" t="str">
        <f t="shared" si="1167"/>
        <v/>
      </c>
      <c r="S4909" s="7" t="str">
        <f t="shared" si="1157"/>
        <v/>
      </c>
      <c r="T4909" s="7" t="str">
        <f t="shared" si="1158"/>
        <v/>
      </c>
      <c r="X4909" s="154">
        <f t="shared" si="1159"/>
        <v>0</v>
      </c>
      <c r="AB4909" t="str">
        <f t="shared" si="1160"/>
        <v/>
      </c>
      <c r="AC4909" s="5" t="str">
        <f t="shared" si="1161"/>
        <v/>
      </c>
      <c r="AD4909" s="5" t="str">
        <f t="shared" si="1162"/>
        <v/>
      </c>
      <c r="AE4909" s="12">
        <f t="shared" si="1156"/>
        <v>0</v>
      </c>
    </row>
    <row r="4910" spans="13:31">
      <c r="M4910" s="7">
        <f t="shared" si="1163"/>
        <v>0</v>
      </c>
      <c r="N4910" s="220" t="str">
        <f t="shared" si="1168"/>
        <v/>
      </c>
      <c r="O4910" s="7">
        <f t="shared" si="1164"/>
        <v>0</v>
      </c>
      <c r="P4910" s="7" t="str">
        <f t="shared" si="1165"/>
        <v/>
      </c>
      <c r="Q4910" s="7" t="str">
        <f t="shared" si="1166"/>
        <v/>
      </c>
      <c r="R4910" s="7" t="str">
        <f t="shared" si="1167"/>
        <v/>
      </c>
      <c r="S4910" s="7" t="str">
        <f t="shared" si="1157"/>
        <v/>
      </c>
      <c r="T4910" s="7" t="str">
        <f t="shared" si="1158"/>
        <v/>
      </c>
      <c r="X4910" s="153">
        <f t="shared" si="1159"/>
        <v>0</v>
      </c>
      <c r="AB4910" t="str">
        <f t="shared" si="1160"/>
        <v/>
      </c>
      <c r="AC4910" s="5" t="str">
        <f t="shared" si="1161"/>
        <v/>
      </c>
      <c r="AD4910" s="5" t="str">
        <f t="shared" si="1162"/>
        <v/>
      </c>
      <c r="AE4910" s="12">
        <f t="shared" si="1156"/>
        <v>0</v>
      </c>
    </row>
    <row r="4911" spans="13:31">
      <c r="M4911" s="7">
        <f t="shared" si="1163"/>
        <v>0</v>
      </c>
      <c r="N4911" s="220" t="str">
        <f t="shared" si="1168"/>
        <v/>
      </c>
      <c r="O4911" s="7">
        <f t="shared" si="1164"/>
        <v>0</v>
      </c>
      <c r="P4911" s="7" t="str">
        <f t="shared" si="1165"/>
        <v/>
      </c>
      <c r="Q4911" s="7" t="str">
        <f t="shared" si="1166"/>
        <v/>
      </c>
      <c r="R4911" s="7" t="str">
        <f t="shared" si="1167"/>
        <v/>
      </c>
      <c r="S4911" s="7" t="str">
        <f t="shared" si="1157"/>
        <v/>
      </c>
      <c r="T4911" s="7" t="str">
        <f t="shared" si="1158"/>
        <v/>
      </c>
      <c r="X4911" s="154">
        <f t="shared" si="1159"/>
        <v>0</v>
      </c>
      <c r="AB4911" t="str">
        <f t="shared" si="1160"/>
        <v/>
      </c>
      <c r="AC4911" s="5" t="str">
        <f t="shared" si="1161"/>
        <v/>
      </c>
      <c r="AD4911" s="5" t="str">
        <f t="shared" si="1162"/>
        <v/>
      </c>
      <c r="AE4911" s="12">
        <f t="shared" si="1156"/>
        <v>0</v>
      </c>
    </row>
    <row r="4912" spans="13:31">
      <c r="M4912" s="7">
        <f t="shared" si="1163"/>
        <v>0</v>
      </c>
      <c r="N4912" s="220" t="str">
        <f t="shared" si="1168"/>
        <v/>
      </c>
      <c r="O4912" s="7">
        <f t="shared" si="1164"/>
        <v>0</v>
      </c>
      <c r="P4912" s="7" t="str">
        <f t="shared" si="1165"/>
        <v/>
      </c>
      <c r="Q4912" s="7" t="str">
        <f t="shared" si="1166"/>
        <v/>
      </c>
      <c r="R4912" s="7" t="str">
        <f t="shared" si="1167"/>
        <v/>
      </c>
      <c r="S4912" s="7" t="str">
        <f t="shared" si="1157"/>
        <v/>
      </c>
      <c r="T4912" s="7" t="str">
        <f t="shared" si="1158"/>
        <v/>
      </c>
      <c r="X4912" s="153">
        <f t="shared" si="1159"/>
        <v>0</v>
      </c>
      <c r="AB4912" t="str">
        <f t="shared" si="1160"/>
        <v/>
      </c>
      <c r="AC4912" s="5" t="str">
        <f t="shared" si="1161"/>
        <v/>
      </c>
      <c r="AD4912" s="5" t="str">
        <f t="shared" si="1162"/>
        <v/>
      </c>
      <c r="AE4912" s="12">
        <f t="shared" si="1156"/>
        <v>0</v>
      </c>
    </row>
    <row r="4913" spans="13:31">
      <c r="M4913" s="7">
        <f t="shared" si="1163"/>
        <v>0</v>
      </c>
      <c r="N4913" s="220" t="str">
        <f t="shared" si="1168"/>
        <v/>
      </c>
      <c r="O4913" s="7">
        <f t="shared" si="1164"/>
        <v>0</v>
      </c>
      <c r="P4913" s="7" t="str">
        <f t="shared" si="1165"/>
        <v/>
      </c>
      <c r="Q4913" s="7" t="str">
        <f t="shared" si="1166"/>
        <v/>
      </c>
      <c r="R4913" s="7" t="str">
        <f t="shared" si="1167"/>
        <v/>
      </c>
      <c r="S4913" s="7" t="str">
        <f t="shared" si="1157"/>
        <v/>
      </c>
      <c r="T4913" s="7" t="str">
        <f t="shared" si="1158"/>
        <v/>
      </c>
      <c r="X4913" s="154">
        <f t="shared" si="1159"/>
        <v>0</v>
      </c>
      <c r="AB4913" t="str">
        <f t="shared" si="1160"/>
        <v/>
      </c>
      <c r="AC4913" s="5" t="str">
        <f t="shared" si="1161"/>
        <v/>
      </c>
      <c r="AD4913" s="5" t="str">
        <f t="shared" si="1162"/>
        <v/>
      </c>
      <c r="AE4913" s="12">
        <f t="shared" si="1156"/>
        <v>0</v>
      </c>
    </row>
    <row r="4914" spans="13:31">
      <c r="M4914" s="7">
        <f t="shared" si="1163"/>
        <v>0</v>
      </c>
      <c r="N4914" s="220" t="str">
        <f t="shared" si="1168"/>
        <v/>
      </c>
      <c r="O4914" s="7">
        <f t="shared" si="1164"/>
        <v>0</v>
      </c>
      <c r="P4914" s="7" t="str">
        <f t="shared" si="1165"/>
        <v/>
      </c>
      <c r="Q4914" s="7" t="str">
        <f t="shared" si="1166"/>
        <v/>
      </c>
      <c r="R4914" s="7" t="str">
        <f t="shared" si="1167"/>
        <v/>
      </c>
      <c r="S4914" s="7" t="str">
        <f t="shared" si="1157"/>
        <v/>
      </c>
      <c r="T4914" s="7" t="str">
        <f t="shared" si="1158"/>
        <v/>
      </c>
      <c r="X4914" s="153">
        <f t="shared" si="1159"/>
        <v>0</v>
      </c>
      <c r="AB4914" t="str">
        <f t="shared" si="1160"/>
        <v/>
      </c>
      <c r="AC4914" s="5" t="str">
        <f t="shared" si="1161"/>
        <v/>
      </c>
      <c r="AD4914" s="5" t="str">
        <f t="shared" si="1162"/>
        <v/>
      </c>
      <c r="AE4914" s="12">
        <f t="shared" si="1156"/>
        <v>0</v>
      </c>
    </row>
    <row r="4915" spans="13:31">
      <c r="M4915" s="7">
        <f t="shared" si="1163"/>
        <v>0</v>
      </c>
      <c r="N4915" s="220" t="str">
        <f t="shared" si="1168"/>
        <v/>
      </c>
      <c r="O4915" s="7">
        <f t="shared" si="1164"/>
        <v>0</v>
      </c>
      <c r="P4915" s="7" t="str">
        <f t="shared" si="1165"/>
        <v/>
      </c>
      <c r="Q4915" s="7" t="str">
        <f t="shared" si="1166"/>
        <v/>
      </c>
      <c r="R4915" s="7" t="str">
        <f t="shared" si="1167"/>
        <v/>
      </c>
      <c r="S4915" s="7" t="str">
        <f t="shared" si="1157"/>
        <v/>
      </c>
      <c r="T4915" s="7" t="str">
        <f t="shared" si="1158"/>
        <v/>
      </c>
      <c r="X4915" s="154">
        <f t="shared" si="1159"/>
        <v>0</v>
      </c>
      <c r="AB4915" t="str">
        <f t="shared" si="1160"/>
        <v/>
      </c>
      <c r="AC4915" s="5" t="str">
        <f t="shared" si="1161"/>
        <v/>
      </c>
      <c r="AD4915" s="5" t="str">
        <f t="shared" si="1162"/>
        <v/>
      </c>
      <c r="AE4915" s="12">
        <f t="shared" si="1156"/>
        <v>0</v>
      </c>
    </row>
    <row r="4916" spans="13:31">
      <c r="M4916" s="7">
        <f t="shared" si="1163"/>
        <v>0</v>
      </c>
      <c r="N4916" s="220" t="str">
        <f t="shared" si="1168"/>
        <v/>
      </c>
      <c r="O4916" s="7">
        <f t="shared" si="1164"/>
        <v>0</v>
      </c>
      <c r="P4916" s="7" t="str">
        <f t="shared" si="1165"/>
        <v/>
      </c>
      <c r="Q4916" s="7" t="str">
        <f t="shared" si="1166"/>
        <v/>
      </c>
      <c r="R4916" s="7" t="str">
        <f t="shared" si="1167"/>
        <v/>
      </c>
      <c r="S4916" s="7" t="str">
        <f t="shared" si="1157"/>
        <v/>
      </c>
      <c r="T4916" s="7" t="str">
        <f t="shared" si="1158"/>
        <v/>
      </c>
      <c r="X4916" s="153">
        <f t="shared" si="1159"/>
        <v>0</v>
      </c>
      <c r="AB4916" t="str">
        <f t="shared" si="1160"/>
        <v/>
      </c>
      <c r="AC4916" s="5" t="str">
        <f t="shared" si="1161"/>
        <v/>
      </c>
      <c r="AD4916" s="5" t="str">
        <f t="shared" si="1162"/>
        <v/>
      </c>
      <c r="AE4916" s="12">
        <f t="shared" si="1156"/>
        <v>0</v>
      </c>
    </row>
    <row r="4917" spans="13:31">
      <c r="M4917" s="7">
        <f t="shared" si="1163"/>
        <v>0</v>
      </c>
      <c r="N4917" s="220" t="str">
        <f t="shared" si="1168"/>
        <v/>
      </c>
      <c r="O4917" s="7">
        <f t="shared" si="1164"/>
        <v>0</v>
      </c>
      <c r="P4917" s="7" t="str">
        <f t="shared" si="1165"/>
        <v/>
      </c>
      <c r="Q4917" s="7" t="str">
        <f t="shared" si="1166"/>
        <v/>
      </c>
      <c r="R4917" s="7" t="str">
        <f t="shared" si="1167"/>
        <v/>
      </c>
      <c r="S4917" s="7" t="str">
        <f t="shared" si="1157"/>
        <v/>
      </c>
      <c r="T4917" s="7" t="str">
        <f t="shared" si="1158"/>
        <v/>
      </c>
      <c r="X4917" s="154">
        <f t="shared" si="1159"/>
        <v>0</v>
      </c>
      <c r="AB4917" t="str">
        <f t="shared" si="1160"/>
        <v/>
      </c>
      <c r="AC4917" s="5" t="str">
        <f t="shared" si="1161"/>
        <v/>
      </c>
      <c r="AD4917" s="5" t="str">
        <f t="shared" si="1162"/>
        <v/>
      </c>
      <c r="AE4917" s="12">
        <f t="shared" si="1156"/>
        <v>0</v>
      </c>
    </row>
    <row r="4918" spans="13:31">
      <c r="M4918" s="7">
        <f t="shared" si="1163"/>
        <v>0</v>
      </c>
      <c r="N4918" s="220" t="str">
        <f t="shared" si="1168"/>
        <v/>
      </c>
      <c r="O4918" s="7">
        <f t="shared" si="1164"/>
        <v>0</v>
      </c>
      <c r="P4918" s="7" t="str">
        <f t="shared" si="1165"/>
        <v/>
      </c>
      <c r="Q4918" s="7" t="str">
        <f t="shared" si="1166"/>
        <v/>
      </c>
      <c r="R4918" s="7" t="str">
        <f t="shared" si="1167"/>
        <v/>
      </c>
      <c r="S4918" s="7" t="str">
        <f t="shared" si="1157"/>
        <v/>
      </c>
      <c r="T4918" s="7" t="str">
        <f t="shared" si="1158"/>
        <v/>
      </c>
      <c r="X4918" s="153">
        <f t="shared" si="1159"/>
        <v>0</v>
      </c>
      <c r="AB4918" t="str">
        <f t="shared" si="1160"/>
        <v/>
      </c>
      <c r="AC4918" s="5" t="str">
        <f t="shared" si="1161"/>
        <v/>
      </c>
      <c r="AD4918" s="5" t="str">
        <f t="shared" si="1162"/>
        <v/>
      </c>
      <c r="AE4918" s="12">
        <f t="shared" si="1156"/>
        <v>0</v>
      </c>
    </row>
    <row r="4919" spans="13:31">
      <c r="M4919" s="7">
        <f t="shared" si="1163"/>
        <v>0</v>
      </c>
      <c r="N4919" s="220" t="str">
        <f t="shared" si="1168"/>
        <v/>
      </c>
      <c r="O4919" s="7">
        <f t="shared" si="1164"/>
        <v>0</v>
      </c>
      <c r="P4919" s="7" t="str">
        <f t="shared" si="1165"/>
        <v/>
      </c>
      <c r="Q4919" s="7" t="str">
        <f t="shared" si="1166"/>
        <v/>
      </c>
      <c r="R4919" s="7" t="str">
        <f t="shared" si="1167"/>
        <v/>
      </c>
      <c r="S4919" s="7" t="str">
        <f t="shared" si="1157"/>
        <v/>
      </c>
      <c r="T4919" s="7" t="str">
        <f t="shared" si="1158"/>
        <v/>
      </c>
      <c r="X4919" s="154">
        <f t="shared" si="1159"/>
        <v>0</v>
      </c>
      <c r="AB4919" t="str">
        <f t="shared" si="1160"/>
        <v/>
      </c>
      <c r="AC4919" s="5" t="str">
        <f t="shared" si="1161"/>
        <v/>
      </c>
      <c r="AD4919" s="5" t="str">
        <f t="shared" si="1162"/>
        <v/>
      </c>
      <c r="AE4919" s="12">
        <f t="shared" si="1156"/>
        <v>0</v>
      </c>
    </row>
    <row r="4920" spans="13:31">
      <c r="M4920" s="7">
        <f t="shared" si="1163"/>
        <v>0</v>
      </c>
      <c r="N4920" s="220" t="str">
        <f t="shared" si="1168"/>
        <v/>
      </c>
      <c r="O4920" s="7">
        <f t="shared" si="1164"/>
        <v>0</v>
      </c>
      <c r="P4920" s="7" t="str">
        <f t="shared" si="1165"/>
        <v/>
      </c>
      <c r="Q4920" s="7" t="str">
        <f t="shared" si="1166"/>
        <v/>
      </c>
      <c r="R4920" s="7" t="str">
        <f t="shared" si="1167"/>
        <v/>
      </c>
      <c r="S4920" s="7" t="str">
        <f t="shared" si="1157"/>
        <v/>
      </c>
      <c r="T4920" s="7" t="str">
        <f t="shared" si="1158"/>
        <v/>
      </c>
      <c r="X4920" s="153">
        <f t="shared" si="1159"/>
        <v>0</v>
      </c>
      <c r="AB4920" t="str">
        <f t="shared" si="1160"/>
        <v/>
      </c>
      <c r="AC4920" s="5" t="str">
        <f t="shared" si="1161"/>
        <v/>
      </c>
      <c r="AD4920" s="5" t="str">
        <f t="shared" si="1162"/>
        <v/>
      </c>
      <c r="AE4920" s="12">
        <f t="shared" si="1156"/>
        <v>0</v>
      </c>
    </row>
    <row r="4921" spans="13:31">
      <c r="M4921" s="7">
        <f t="shared" si="1163"/>
        <v>0</v>
      </c>
      <c r="N4921" s="220" t="str">
        <f t="shared" si="1168"/>
        <v/>
      </c>
      <c r="O4921" s="7">
        <f t="shared" si="1164"/>
        <v>0</v>
      </c>
      <c r="P4921" s="7" t="str">
        <f t="shared" si="1165"/>
        <v/>
      </c>
      <c r="Q4921" s="7" t="str">
        <f t="shared" si="1166"/>
        <v/>
      </c>
      <c r="R4921" s="7" t="str">
        <f t="shared" si="1167"/>
        <v/>
      </c>
      <c r="S4921" s="7" t="str">
        <f t="shared" si="1157"/>
        <v/>
      </c>
      <c r="T4921" s="7" t="str">
        <f t="shared" si="1158"/>
        <v/>
      </c>
      <c r="X4921" s="154">
        <f t="shared" si="1159"/>
        <v>0</v>
      </c>
      <c r="AB4921" t="str">
        <f t="shared" si="1160"/>
        <v/>
      </c>
      <c r="AC4921" s="5" t="str">
        <f t="shared" si="1161"/>
        <v/>
      </c>
      <c r="AD4921" s="5" t="str">
        <f t="shared" si="1162"/>
        <v/>
      </c>
      <c r="AE4921" s="12">
        <f t="shared" si="1156"/>
        <v>0</v>
      </c>
    </row>
    <row r="4922" spans="13:31">
      <c r="M4922" s="7">
        <f t="shared" si="1163"/>
        <v>0</v>
      </c>
      <c r="N4922" s="220" t="str">
        <f t="shared" si="1168"/>
        <v/>
      </c>
      <c r="O4922" s="7">
        <f t="shared" si="1164"/>
        <v>0</v>
      </c>
      <c r="P4922" s="7" t="str">
        <f t="shared" si="1165"/>
        <v/>
      </c>
      <c r="Q4922" s="7" t="str">
        <f t="shared" si="1166"/>
        <v/>
      </c>
      <c r="R4922" s="7" t="str">
        <f t="shared" si="1167"/>
        <v/>
      </c>
      <c r="S4922" s="7" t="str">
        <f t="shared" si="1157"/>
        <v/>
      </c>
      <c r="T4922" s="7" t="str">
        <f t="shared" si="1158"/>
        <v/>
      </c>
      <c r="X4922" s="153">
        <f t="shared" si="1159"/>
        <v>0</v>
      </c>
      <c r="AB4922" t="str">
        <f t="shared" si="1160"/>
        <v/>
      </c>
      <c r="AC4922" s="5" t="str">
        <f t="shared" si="1161"/>
        <v/>
      </c>
      <c r="AD4922" s="5" t="str">
        <f t="shared" si="1162"/>
        <v/>
      </c>
      <c r="AE4922" s="12">
        <f t="shared" si="1156"/>
        <v>0</v>
      </c>
    </row>
    <row r="4923" spans="13:31">
      <c r="M4923" s="7">
        <f t="shared" si="1163"/>
        <v>0</v>
      </c>
      <c r="N4923" s="220" t="str">
        <f t="shared" si="1168"/>
        <v/>
      </c>
      <c r="O4923" s="7">
        <f t="shared" si="1164"/>
        <v>0</v>
      </c>
      <c r="P4923" s="7" t="str">
        <f t="shared" si="1165"/>
        <v/>
      </c>
      <c r="Q4923" s="7" t="str">
        <f t="shared" si="1166"/>
        <v/>
      </c>
      <c r="R4923" s="7" t="str">
        <f t="shared" si="1167"/>
        <v/>
      </c>
      <c r="S4923" s="7" t="str">
        <f t="shared" si="1157"/>
        <v/>
      </c>
      <c r="T4923" s="7" t="str">
        <f t="shared" si="1158"/>
        <v/>
      </c>
      <c r="X4923" s="154">
        <f t="shared" si="1159"/>
        <v>0</v>
      </c>
      <c r="AB4923" t="str">
        <f t="shared" si="1160"/>
        <v/>
      </c>
      <c r="AC4923" s="5" t="str">
        <f t="shared" si="1161"/>
        <v/>
      </c>
      <c r="AD4923" s="5" t="str">
        <f t="shared" si="1162"/>
        <v/>
      </c>
      <c r="AE4923" s="12">
        <f t="shared" ref="AE4923:AE4986" si="1169">X4923</f>
        <v>0</v>
      </c>
    </row>
    <row r="4924" spans="13:31">
      <c r="M4924" s="7">
        <f t="shared" si="1163"/>
        <v>0</v>
      </c>
      <c r="N4924" s="220" t="str">
        <f t="shared" si="1168"/>
        <v/>
      </c>
      <c r="O4924" s="7">
        <f t="shared" si="1164"/>
        <v>0</v>
      </c>
      <c r="P4924" s="7" t="str">
        <f t="shared" si="1165"/>
        <v/>
      </c>
      <c r="Q4924" s="7" t="str">
        <f t="shared" si="1166"/>
        <v/>
      </c>
      <c r="R4924" s="7" t="str">
        <f t="shared" si="1167"/>
        <v/>
      </c>
      <c r="S4924" s="7" t="str">
        <f t="shared" si="1157"/>
        <v/>
      </c>
      <c r="T4924" s="7" t="str">
        <f t="shared" si="1158"/>
        <v/>
      </c>
      <c r="X4924" s="153">
        <f t="shared" si="1159"/>
        <v>0</v>
      </c>
      <c r="AB4924" t="str">
        <f t="shared" si="1160"/>
        <v/>
      </c>
      <c r="AC4924" s="5" t="str">
        <f t="shared" si="1161"/>
        <v/>
      </c>
      <c r="AD4924" s="5" t="str">
        <f t="shared" si="1162"/>
        <v/>
      </c>
      <c r="AE4924" s="12">
        <f t="shared" si="1169"/>
        <v>0</v>
      </c>
    </row>
    <row r="4925" spans="13:31">
      <c r="M4925" s="7">
        <f t="shared" si="1163"/>
        <v>0</v>
      </c>
      <c r="N4925" s="220" t="str">
        <f t="shared" si="1168"/>
        <v/>
      </c>
      <c r="O4925" s="7">
        <f t="shared" si="1164"/>
        <v>0</v>
      </c>
      <c r="P4925" s="7" t="str">
        <f t="shared" si="1165"/>
        <v/>
      </c>
      <c r="Q4925" s="7" t="str">
        <f t="shared" si="1166"/>
        <v/>
      </c>
      <c r="R4925" s="7" t="str">
        <f t="shared" si="1167"/>
        <v/>
      </c>
      <c r="S4925" s="7" t="str">
        <f t="shared" si="1157"/>
        <v/>
      </c>
      <c r="T4925" s="7" t="str">
        <f t="shared" si="1158"/>
        <v/>
      </c>
      <c r="X4925" s="154">
        <f t="shared" si="1159"/>
        <v>0</v>
      </c>
      <c r="AB4925" t="str">
        <f t="shared" si="1160"/>
        <v/>
      </c>
      <c r="AC4925" s="5" t="str">
        <f t="shared" si="1161"/>
        <v/>
      </c>
      <c r="AD4925" s="5" t="str">
        <f t="shared" si="1162"/>
        <v/>
      </c>
      <c r="AE4925" s="12">
        <f t="shared" si="1169"/>
        <v>0</v>
      </c>
    </row>
    <row r="4926" spans="13:31">
      <c r="M4926" s="7">
        <f t="shared" si="1163"/>
        <v>0</v>
      </c>
      <c r="N4926" s="220" t="str">
        <f t="shared" si="1168"/>
        <v/>
      </c>
      <c r="O4926" s="7">
        <f t="shared" si="1164"/>
        <v>0</v>
      </c>
      <c r="P4926" s="7" t="str">
        <f t="shared" si="1165"/>
        <v/>
      </c>
      <c r="Q4926" s="7" t="str">
        <f t="shared" si="1166"/>
        <v/>
      </c>
      <c r="R4926" s="7" t="str">
        <f t="shared" si="1167"/>
        <v/>
      </c>
      <c r="S4926" s="7" t="str">
        <f t="shared" si="1157"/>
        <v/>
      </c>
      <c r="T4926" s="7" t="str">
        <f t="shared" si="1158"/>
        <v/>
      </c>
      <c r="X4926" s="153">
        <f t="shared" si="1159"/>
        <v>0</v>
      </c>
      <c r="AB4926" t="str">
        <f t="shared" si="1160"/>
        <v/>
      </c>
      <c r="AC4926" s="5" t="str">
        <f t="shared" si="1161"/>
        <v/>
      </c>
      <c r="AD4926" s="5" t="str">
        <f t="shared" si="1162"/>
        <v/>
      </c>
      <c r="AE4926" s="12">
        <f t="shared" si="1169"/>
        <v>0</v>
      </c>
    </row>
    <row r="4927" spans="13:31">
      <c r="M4927" s="7">
        <f t="shared" si="1163"/>
        <v>0</v>
      </c>
      <c r="N4927" s="220" t="str">
        <f t="shared" si="1168"/>
        <v/>
      </c>
      <c r="O4927" s="7">
        <f t="shared" si="1164"/>
        <v>0</v>
      </c>
      <c r="P4927" s="7" t="str">
        <f t="shared" si="1165"/>
        <v/>
      </c>
      <c r="Q4927" s="7" t="str">
        <f t="shared" si="1166"/>
        <v/>
      </c>
      <c r="R4927" s="7" t="str">
        <f t="shared" si="1167"/>
        <v/>
      </c>
      <c r="S4927" s="7" t="str">
        <f t="shared" si="1157"/>
        <v/>
      </c>
      <c r="T4927" s="7" t="str">
        <f t="shared" si="1158"/>
        <v/>
      </c>
      <c r="X4927" s="154">
        <f t="shared" si="1159"/>
        <v>0</v>
      </c>
      <c r="AB4927" t="str">
        <f t="shared" si="1160"/>
        <v/>
      </c>
      <c r="AC4927" s="5" t="str">
        <f t="shared" si="1161"/>
        <v/>
      </c>
      <c r="AD4927" s="5" t="str">
        <f t="shared" si="1162"/>
        <v/>
      </c>
      <c r="AE4927" s="12">
        <f t="shared" si="1169"/>
        <v>0</v>
      </c>
    </row>
    <row r="4928" spans="13:31">
      <c r="M4928" s="7">
        <f t="shared" si="1163"/>
        <v>0</v>
      </c>
      <c r="N4928" s="220" t="str">
        <f t="shared" si="1168"/>
        <v/>
      </c>
      <c r="O4928" s="7">
        <f t="shared" si="1164"/>
        <v>0</v>
      </c>
      <c r="P4928" s="7" t="str">
        <f t="shared" si="1165"/>
        <v/>
      </c>
      <c r="Q4928" s="7" t="str">
        <f t="shared" si="1166"/>
        <v/>
      </c>
      <c r="R4928" s="7" t="str">
        <f t="shared" si="1167"/>
        <v/>
      </c>
      <c r="S4928" s="7" t="str">
        <f t="shared" si="1157"/>
        <v/>
      </c>
      <c r="T4928" s="7" t="str">
        <f t="shared" si="1158"/>
        <v/>
      </c>
      <c r="X4928" s="153">
        <f t="shared" si="1159"/>
        <v>0</v>
      </c>
      <c r="AB4928" t="str">
        <f t="shared" si="1160"/>
        <v/>
      </c>
      <c r="AC4928" s="5" t="str">
        <f t="shared" si="1161"/>
        <v/>
      </c>
      <c r="AD4928" s="5" t="str">
        <f t="shared" si="1162"/>
        <v/>
      </c>
      <c r="AE4928" s="12">
        <f t="shared" si="1169"/>
        <v>0</v>
      </c>
    </row>
    <row r="4929" spans="13:31">
      <c r="M4929" s="7">
        <f t="shared" si="1163"/>
        <v>0</v>
      </c>
      <c r="N4929" s="220" t="str">
        <f t="shared" si="1168"/>
        <v/>
      </c>
      <c r="O4929" s="7">
        <f t="shared" si="1164"/>
        <v>0</v>
      </c>
      <c r="P4929" s="7" t="str">
        <f t="shared" si="1165"/>
        <v/>
      </c>
      <c r="Q4929" s="7" t="str">
        <f t="shared" si="1166"/>
        <v/>
      </c>
      <c r="R4929" s="7" t="str">
        <f t="shared" si="1167"/>
        <v/>
      </c>
      <c r="S4929" s="7" t="str">
        <f t="shared" si="1157"/>
        <v/>
      </c>
      <c r="T4929" s="7" t="str">
        <f t="shared" si="1158"/>
        <v/>
      </c>
      <c r="X4929" s="154">
        <f t="shared" si="1159"/>
        <v>0</v>
      </c>
      <c r="AB4929" t="str">
        <f t="shared" si="1160"/>
        <v/>
      </c>
      <c r="AC4929" s="5" t="str">
        <f t="shared" si="1161"/>
        <v/>
      </c>
      <c r="AD4929" s="5" t="str">
        <f t="shared" si="1162"/>
        <v/>
      </c>
      <c r="AE4929" s="12">
        <f t="shared" si="1169"/>
        <v>0</v>
      </c>
    </row>
    <row r="4930" spans="13:31">
      <c r="M4930" s="7">
        <f t="shared" si="1163"/>
        <v>0</v>
      </c>
      <c r="N4930" s="220" t="str">
        <f t="shared" si="1168"/>
        <v/>
      </c>
      <c r="O4930" s="7">
        <f t="shared" si="1164"/>
        <v>0</v>
      </c>
      <c r="P4930" s="7" t="str">
        <f t="shared" si="1165"/>
        <v/>
      </c>
      <c r="Q4930" s="7" t="str">
        <f t="shared" si="1166"/>
        <v/>
      </c>
      <c r="R4930" s="7" t="str">
        <f t="shared" si="1167"/>
        <v/>
      </c>
      <c r="S4930" s="7" t="str">
        <f t="shared" si="1157"/>
        <v/>
      </c>
      <c r="T4930" s="7" t="str">
        <f t="shared" si="1158"/>
        <v/>
      </c>
      <c r="X4930" s="153">
        <f t="shared" si="1159"/>
        <v>0</v>
      </c>
      <c r="AB4930" t="str">
        <f t="shared" si="1160"/>
        <v/>
      </c>
      <c r="AC4930" s="5" t="str">
        <f t="shared" si="1161"/>
        <v/>
      </c>
      <c r="AD4930" s="5" t="str">
        <f t="shared" si="1162"/>
        <v/>
      </c>
      <c r="AE4930" s="12">
        <f t="shared" si="1169"/>
        <v>0</v>
      </c>
    </row>
    <row r="4931" spans="13:31">
      <c r="M4931" s="7">
        <f t="shared" si="1163"/>
        <v>0</v>
      </c>
      <c r="N4931" s="220" t="str">
        <f t="shared" si="1168"/>
        <v/>
      </c>
      <c r="O4931" s="7">
        <f t="shared" si="1164"/>
        <v>0</v>
      </c>
      <c r="P4931" s="7" t="str">
        <f t="shared" si="1165"/>
        <v/>
      </c>
      <c r="Q4931" s="7" t="str">
        <f t="shared" si="1166"/>
        <v/>
      </c>
      <c r="R4931" s="7" t="str">
        <f t="shared" si="1167"/>
        <v/>
      </c>
      <c r="S4931" s="7" t="str">
        <f t="shared" ref="S4931:S4994" si="1170">IFERROR(IF(N4931&lt;0,-O4931,""),"")</f>
        <v/>
      </c>
      <c r="T4931" s="7" t="str">
        <f t="shared" ref="T4931:T4994" si="1171">IFERROR(IF(AND(K4931&lt;&gt;"",H4931&lt;&gt;"",K4931=H4931),L4931,""),"")</f>
        <v/>
      </c>
      <c r="X4931" s="154">
        <f t="shared" ref="X4931:X4994" si="1172">IFERROR(IF(H4931="",K4931*J4931,W4931*V4931),"")</f>
        <v>0</v>
      </c>
      <c r="AB4931" t="str">
        <f t="shared" ref="AB4931:AB4994" si="1173">IF(C4931=0,"",C4931)</f>
        <v/>
      </c>
      <c r="AC4931" s="5" t="str">
        <f t="shared" ref="AC4931:AC4994" si="1174">IF(D4931=0,"",D4931)</f>
        <v/>
      </c>
      <c r="AD4931" s="5" t="str">
        <f t="shared" ref="AD4931:AD4994" si="1175">IF(F4931=0,"",F4931)</f>
        <v/>
      </c>
      <c r="AE4931" s="12">
        <f t="shared" si="1169"/>
        <v>0</v>
      </c>
    </row>
    <row r="4932" spans="13:31">
      <c r="M4932" s="7">
        <f t="shared" ref="M4932:M4995" si="1176">IFERROR(K4932-H4932,"")</f>
        <v>0</v>
      </c>
      <c r="N4932" s="220" t="str">
        <f t="shared" si="1168"/>
        <v/>
      </c>
      <c r="O4932" s="7">
        <f t="shared" ref="O4932:O4995" si="1177">IFERROR(M4932*J4932,"")</f>
        <v>0</v>
      </c>
      <c r="P4932" s="7" t="str">
        <f t="shared" ref="P4932:P4995" si="1178">IFERROR(IF(N4932&gt;5%,O4932*((N4932-5%)/N4932),""),"")</f>
        <v/>
      </c>
      <c r="Q4932" s="7" t="str">
        <f t="shared" ref="Q4932:Q4995" si="1179">IFERROR(IF(N4932&gt;0,O4932*(MIN(N4932,5%)/N4932),""),"")</f>
        <v/>
      </c>
      <c r="R4932" s="7" t="str">
        <f t="shared" ref="R4932:R4995" si="1180">IFERROR(IF(AND(K4932&gt;0,H4932="",L4932&lt;&gt;0),L4932,""),"")</f>
        <v/>
      </c>
      <c r="S4932" s="7" t="str">
        <f t="shared" si="1170"/>
        <v/>
      </c>
      <c r="T4932" s="7" t="str">
        <f t="shared" si="1171"/>
        <v/>
      </c>
      <c r="X4932" s="153">
        <f t="shared" si="1172"/>
        <v>0</v>
      </c>
      <c r="AB4932" t="str">
        <f t="shared" si="1173"/>
        <v/>
      </c>
      <c r="AC4932" s="5" t="str">
        <f t="shared" si="1174"/>
        <v/>
      </c>
      <c r="AD4932" s="5" t="str">
        <f t="shared" si="1175"/>
        <v/>
      </c>
      <c r="AE4932" s="12">
        <f t="shared" si="1169"/>
        <v>0</v>
      </c>
    </row>
    <row r="4933" spans="13:31">
      <c r="M4933" s="7">
        <f t="shared" si="1176"/>
        <v>0</v>
      </c>
      <c r="N4933" s="220" t="str">
        <f t="shared" ref="N4933:N4996" si="1181">IFERROR(M4933/H4933,"")</f>
        <v/>
      </c>
      <c r="O4933" s="7">
        <f t="shared" si="1177"/>
        <v>0</v>
      </c>
      <c r="P4933" s="7" t="str">
        <f t="shared" si="1178"/>
        <v/>
      </c>
      <c r="Q4933" s="7" t="str">
        <f t="shared" si="1179"/>
        <v/>
      </c>
      <c r="R4933" s="7" t="str">
        <f t="shared" si="1180"/>
        <v/>
      </c>
      <c r="S4933" s="7" t="str">
        <f t="shared" si="1170"/>
        <v/>
      </c>
      <c r="T4933" s="7" t="str">
        <f t="shared" si="1171"/>
        <v/>
      </c>
      <c r="X4933" s="154">
        <f t="shared" si="1172"/>
        <v>0</v>
      </c>
      <c r="AB4933" t="str">
        <f t="shared" si="1173"/>
        <v/>
      </c>
      <c r="AC4933" s="5" t="str">
        <f t="shared" si="1174"/>
        <v/>
      </c>
      <c r="AD4933" s="5" t="str">
        <f t="shared" si="1175"/>
        <v/>
      </c>
      <c r="AE4933" s="12">
        <f t="shared" si="1169"/>
        <v>0</v>
      </c>
    </row>
    <row r="4934" spans="13:31">
      <c r="M4934" s="7">
        <f t="shared" si="1176"/>
        <v>0</v>
      </c>
      <c r="N4934" s="220" t="str">
        <f t="shared" si="1181"/>
        <v/>
      </c>
      <c r="O4934" s="7">
        <f t="shared" si="1177"/>
        <v>0</v>
      </c>
      <c r="P4934" s="7" t="str">
        <f t="shared" si="1178"/>
        <v/>
      </c>
      <c r="Q4934" s="7" t="str">
        <f t="shared" si="1179"/>
        <v/>
      </c>
      <c r="R4934" s="7" t="str">
        <f t="shared" si="1180"/>
        <v/>
      </c>
      <c r="S4934" s="7" t="str">
        <f t="shared" si="1170"/>
        <v/>
      </c>
      <c r="T4934" s="7" t="str">
        <f t="shared" si="1171"/>
        <v/>
      </c>
      <c r="X4934" s="153">
        <f t="shared" si="1172"/>
        <v>0</v>
      </c>
      <c r="AB4934" t="str">
        <f t="shared" si="1173"/>
        <v/>
      </c>
      <c r="AC4934" s="5" t="str">
        <f t="shared" si="1174"/>
        <v/>
      </c>
      <c r="AD4934" s="5" t="str">
        <f t="shared" si="1175"/>
        <v/>
      </c>
      <c r="AE4934" s="12">
        <f t="shared" si="1169"/>
        <v>0</v>
      </c>
    </row>
    <row r="4935" spans="13:31">
      <c r="M4935" s="7">
        <f t="shared" si="1176"/>
        <v>0</v>
      </c>
      <c r="N4935" s="220" t="str">
        <f t="shared" si="1181"/>
        <v/>
      </c>
      <c r="O4935" s="7">
        <f t="shared" si="1177"/>
        <v>0</v>
      </c>
      <c r="P4935" s="7" t="str">
        <f t="shared" si="1178"/>
        <v/>
      </c>
      <c r="Q4935" s="7" t="str">
        <f t="shared" si="1179"/>
        <v/>
      </c>
      <c r="R4935" s="7" t="str">
        <f t="shared" si="1180"/>
        <v/>
      </c>
      <c r="S4935" s="7" t="str">
        <f t="shared" si="1170"/>
        <v/>
      </c>
      <c r="T4935" s="7" t="str">
        <f t="shared" si="1171"/>
        <v/>
      </c>
      <c r="X4935" s="154">
        <f t="shared" si="1172"/>
        <v>0</v>
      </c>
      <c r="AB4935" t="str">
        <f t="shared" si="1173"/>
        <v/>
      </c>
      <c r="AC4935" s="5" t="str">
        <f t="shared" si="1174"/>
        <v/>
      </c>
      <c r="AD4935" s="5" t="str">
        <f t="shared" si="1175"/>
        <v/>
      </c>
      <c r="AE4935" s="12">
        <f t="shared" si="1169"/>
        <v>0</v>
      </c>
    </row>
    <row r="4936" spans="13:31">
      <c r="M4936" s="7">
        <f t="shared" si="1176"/>
        <v>0</v>
      </c>
      <c r="N4936" s="220" t="str">
        <f t="shared" si="1181"/>
        <v/>
      </c>
      <c r="O4936" s="7">
        <f t="shared" si="1177"/>
        <v>0</v>
      </c>
      <c r="P4936" s="7" t="str">
        <f t="shared" si="1178"/>
        <v/>
      </c>
      <c r="Q4936" s="7" t="str">
        <f t="shared" si="1179"/>
        <v/>
      </c>
      <c r="R4936" s="7" t="str">
        <f t="shared" si="1180"/>
        <v/>
      </c>
      <c r="S4936" s="7" t="str">
        <f t="shared" si="1170"/>
        <v/>
      </c>
      <c r="T4936" s="7" t="str">
        <f t="shared" si="1171"/>
        <v/>
      </c>
      <c r="X4936" s="153">
        <f t="shared" si="1172"/>
        <v>0</v>
      </c>
      <c r="AB4936" t="str">
        <f t="shared" si="1173"/>
        <v/>
      </c>
      <c r="AC4936" s="5" t="str">
        <f t="shared" si="1174"/>
        <v/>
      </c>
      <c r="AD4936" s="5" t="str">
        <f t="shared" si="1175"/>
        <v/>
      </c>
      <c r="AE4936" s="12">
        <f t="shared" si="1169"/>
        <v>0</v>
      </c>
    </row>
    <row r="4937" spans="13:31">
      <c r="M4937" s="7">
        <f t="shared" si="1176"/>
        <v>0</v>
      </c>
      <c r="N4937" s="220" t="str">
        <f t="shared" si="1181"/>
        <v/>
      </c>
      <c r="O4937" s="7">
        <f t="shared" si="1177"/>
        <v>0</v>
      </c>
      <c r="P4937" s="7" t="str">
        <f t="shared" si="1178"/>
        <v/>
      </c>
      <c r="Q4937" s="7" t="str">
        <f t="shared" si="1179"/>
        <v/>
      </c>
      <c r="R4937" s="7" t="str">
        <f t="shared" si="1180"/>
        <v/>
      </c>
      <c r="S4937" s="7" t="str">
        <f t="shared" si="1170"/>
        <v/>
      </c>
      <c r="T4937" s="7" t="str">
        <f t="shared" si="1171"/>
        <v/>
      </c>
      <c r="X4937" s="154">
        <f t="shared" si="1172"/>
        <v>0</v>
      </c>
      <c r="AB4937" t="str">
        <f t="shared" si="1173"/>
        <v/>
      </c>
      <c r="AC4937" s="5" t="str">
        <f t="shared" si="1174"/>
        <v/>
      </c>
      <c r="AD4937" s="5" t="str">
        <f t="shared" si="1175"/>
        <v/>
      </c>
      <c r="AE4937" s="12">
        <f t="shared" si="1169"/>
        <v>0</v>
      </c>
    </row>
    <row r="4938" spans="13:31">
      <c r="M4938" s="7">
        <f t="shared" si="1176"/>
        <v>0</v>
      </c>
      <c r="N4938" s="220" t="str">
        <f t="shared" si="1181"/>
        <v/>
      </c>
      <c r="O4938" s="7">
        <f t="shared" si="1177"/>
        <v>0</v>
      </c>
      <c r="P4938" s="7" t="str">
        <f t="shared" si="1178"/>
        <v/>
      </c>
      <c r="Q4938" s="7" t="str">
        <f t="shared" si="1179"/>
        <v/>
      </c>
      <c r="R4938" s="7" t="str">
        <f t="shared" si="1180"/>
        <v/>
      </c>
      <c r="S4938" s="7" t="str">
        <f t="shared" si="1170"/>
        <v/>
      </c>
      <c r="T4938" s="7" t="str">
        <f t="shared" si="1171"/>
        <v/>
      </c>
      <c r="X4938" s="153">
        <f t="shared" si="1172"/>
        <v>0</v>
      </c>
      <c r="AB4938" t="str">
        <f t="shared" si="1173"/>
        <v/>
      </c>
      <c r="AC4938" s="5" t="str">
        <f t="shared" si="1174"/>
        <v/>
      </c>
      <c r="AD4938" s="5" t="str">
        <f t="shared" si="1175"/>
        <v/>
      </c>
      <c r="AE4938" s="12">
        <f t="shared" si="1169"/>
        <v>0</v>
      </c>
    </row>
    <row r="4939" spans="13:31">
      <c r="M4939" s="7">
        <f t="shared" si="1176"/>
        <v>0</v>
      </c>
      <c r="N4939" s="220" t="str">
        <f t="shared" si="1181"/>
        <v/>
      </c>
      <c r="O4939" s="7">
        <f t="shared" si="1177"/>
        <v>0</v>
      </c>
      <c r="P4939" s="7" t="str">
        <f t="shared" si="1178"/>
        <v/>
      </c>
      <c r="Q4939" s="7" t="str">
        <f t="shared" si="1179"/>
        <v/>
      </c>
      <c r="R4939" s="7" t="str">
        <f t="shared" si="1180"/>
        <v/>
      </c>
      <c r="S4939" s="7" t="str">
        <f t="shared" si="1170"/>
        <v/>
      </c>
      <c r="T4939" s="7" t="str">
        <f t="shared" si="1171"/>
        <v/>
      </c>
      <c r="X4939" s="154">
        <f t="shared" si="1172"/>
        <v>0</v>
      </c>
      <c r="AB4939" t="str">
        <f t="shared" si="1173"/>
        <v/>
      </c>
      <c r="AC4939" s="5" t="str">
        <f t="shared" si="1174"/>
        <v/>
      </c>
      <c r="AD4939" s="5" t="str">
        <f t="shared" si="1175"/>
        <v/>
      </c>
      <c r="AE4939" s="12">
        <f t="shared" si="1169"/>
        <v>0</v>
      </c>
    </row>
    <row r="4940" spans="13:31">
      <c r="M4940" s="7">
        <f t="shared" si="1176"/>
        <v>0</v>
      </c>
      <c r="N4940" s="220" t="str">
        <f t="shared" si="1181"/>
        <v/>
      </c>
      <c r="O4940" s="7">
        <f t="shared" si="1177"/>
        <v>0</v>
      </c>
      <c r="P4940" s="7" t="str">
        <f t="shared" si="1178"/>
        <v/>
      </c>
      <c r="Q4940" s="7" t="str">
        <f t="shared" si="1179"/>
        <v/>
      </c>
      <c r="R4940" s="7" t="str">
        <f t="shared" si="1180"/>
        <v/>
      </c>
      <c r="S4940" s="7" t="str">
        <f t="shared" si="1170"/>
        <v/>
      </c>
      <c r="T4940" s="7" t="str">
        <f t="shared" si="1171"/>
        <v/>
      </c>
      <c r="X4940" s="153">
        <f t="shared" si="1172"/>
        <v>0</v>
      </c>
      <c r="AB4940" t="str">
        <f t="shared" si="1173"/>
        <v/>
      </c>
      <c r="AC4940" s="5" t="str">
        <f t="shared" si="1174"/>
        <v/>
      </c>
      <c r="AD4940" s="5" t="str">
        <f t="shared" si="1175"/>
        <v/>
      </c>
      <c r="AE4940" s="12">
        <f t="shared" si="1169"/>
        <v>0</v>
      </c>
    </row>
    <row r="4941" spans="13:31">
      <c r="M4941" s="7">
        <f t="shared" si="1176"/>
        <v>0</v>
      </c>
      <c r="N4941" s="220" t="str">
        <f t="shared" si="1181"/>
        <v/>
      </c>
      <c r="O4941" s="7">
        <f t="shared" si="1177"/>
        <v>0</v>
      </c>
      <c r="P4941" s="7" t="str">
        <f t="shared" si="1178"/>
        <v/>
      </c>
      <c r="Q4941" s="7" t="str">
        <f t="shared" si="1179"/>
        <v/>
      </c>
      <c r="R4941" s="7" t="str">
        <f t="shared" si="1180"/>
        <v/>
      </c>
      <c r="S4941" s="7" t="str">
        <f t="shared" si="1170"/>
        <v/>
      </c>
      <c r="T4941" s="7" t="str">
        <f t="shared" si="1171"/>
        <v/>
      </c>
      <c r="X4941" s="154">
        <f t="shared" si="1172"/>
        <v>0</v>
      </c>
      <c r="AB4941" t="str">
        <f t="shared" si="1173"/>
        <v/>
      </c>
      <c r="AC4941" s="5" t="str">
        <f t="shared" si="1174"/>
        <v/>
      </c>
      <c r="AD4941" s="5" t="str">
        <f t="shared" si="1175"/>
        <v/>
      </c>
      <c r="AE4941" s="12">
        <f t="shared" si="1169"/>
        <v>0</v>
      </c>
    </row>
    <row r="4942" spans="13:31">
      <c r="M4942" s="7">
        <f t="shared" si="1176"/>
        <v>0</v>
      </c>
      <c r="N4942" s="220" t="str">
        <f t="shared" si="1181"/>
        <v/>
      </c>
      <c r="O4942" s="7">
        <f t="shared" si="1177"/>
        <v>0</v>
      </c>
      <c r="P4942" s="7" t="str">
        <f t="shared" si="1178"/>
        <v/>
      </c>
      <c r="Q4942" s="7" t="str">
        <f t="shared" si="1179"/>
        <v/>
      </c>
      <c r="R4942" s="7" t="str">
        <f t="shared" si="1180"/>
        <v/>
      </c>
      <c r="S4942" s="7" t="str">
        <f t="shared" si="1170"/>
        <v/>
      </c>
      <c r="T4942" s="7" t="str">
        <f t="shared" si="1171"/>
        <v/>
      </c>
      <c r="X4942" s="153">
        <f t="shared" si="1172"/>
        <v>0</v>
      </c>
      <c r="AB4942" t="str">
        <f t="shared" si="1173"/>
        <v/>
      </c>
      <c r="AC4942" s="5" t="str">
        <f t="shared" si="1174"/>
        <v/>
      </c>
      <c r="AD4942" s="5" t="str">
        <f t="shared" si="1175"/>
        <v/>
      </c>
      <c r="AE4942" s="12">
        <f t="shared" si="1169"/>
        <v>0</v>
      </c>
    </row>
    <row r="4943" spans="13:31">
      <c r="M4943" s="7">
        <f t="shared" si="1176"/>
        <v>0</v>
      </c>
      <c r="N4943" s="220" t="str">
        <f t="shared" si="1181"/>
        <v/>
      </c>
      <c r="O4943" s="7">
        <f t="shared" si="1177"/>
        <v>0</v>
      </c>
      <c r="P4943" s="7" t="str">
        <f t="shared" si="1178"/>
        <v/>
      </c>
      <c r="Q4943" s="7" t="str">
        <f t="shared" si="1179"/>
        <v/>
      </c>
      <c r="R4943" s="7" t="str">
        <f t="shared" si="1180"/>
        <v/>
      </c>
      <c r="S4943" s="7" t="str">
        <f t="shared" si="1170"/>
        <v/>
      </c>
      <c r="T4943" s="7" t="str">
        <f t="shared" si="1171"/>
        <v/>
      </c>
      <c r="X4943" s="154">
        <f t="shared" si="1172"/>
        <v>0</v>
      </c>
      <c r="AB4943" t="str">
        <f t="shared" si="1173"/>
        <v/>
      </c>
      <c r="AC4943" s="5" t="str">
        <f t="shared" si="1174"/>
        <v/>
      </c>
      <c r="AD4943" s="5" t="str">
        <f t="shared" si="1175"/>
        <v/>
      </c>
      <c r="AE4943" s="12">
        <f t="shared" si="1169"/>
        <v>0</v>
      </c>
    </row>
    <row r="4944" spans="13:31">
      <c r="M4944" s="7">
        <f t="shared" si="1176"/>
        <v>0</v>
      </c>
      <c r="N4944" s="220" t="str">
        <f t="shared" si="1181"/>
        <v/>
      </c>
      <c r="O4944" s="7">
        <f t="shared" si="1177"/>
        <v>0</v>
      </c>
      <c r="P4944" s="7" t="str">
        <f t="shared" si="1178"/>
        <v/>
      </c>
      <c r="Q4944" s="7" t="str">
        <f t="shared" si="1179"/>
        <v/>
      </c>
      <c r="R4944" s="7" t="str">
        <f t="shared" si="1180"/>
        <v/>
      </c>
      <c r="S4944" s="7" t="str">
        <f t="shared" si="1170"/>
        <v/>
      </c>
      <c r="T4944" s="7" t="str">
        <f t="shared" si="1171"/>
        <v/>
      </c>
      <c r="X4944" s="153">
        <f t="shared" si="1172"/>
        <v>0</v>
      </c>
      <c r="AB4944" t="str">
        <f t="shared" si="1173"/>
        <v/>
      </c>
      <c r="AC4944" s="5" t="str">
        <f t="shared" si="1174"/>
        <v/>
      </c>
      <c r="AD4944" s="5" t="str">
        <f t="shared" si="1175"/>
        <v/>
      </c>
      <c r="AE4944" s="12">
        <f t="shared" si="1169"/>
        <v>0</v>
      </c>
    </row>
    <row r="4945" spans="13:31">
      <c r="M4945" s="7">
        <f t="shared" si="1176"/>
        <v>0</v>
      </c>
      <c r="N4945" s="220" t="str">
        <f t="shared" si="1181"/>
        <v/>
      </c>
      <c r="O4945" s="7">
        <f t="shared" si="1177"/>
        <v>0</v>
      </c>
      <c r="P4945" s="7" t="str">
        <f t="shared" si="1178"/>
        <v/>
      </c>
      <c r="Q4945" s="7" t="str">
        <f t="shared" si="1179"/>
        <v/>
      </c>
      <c r="R4945" s="7" t="str">
        <f t="shared" si="1180"/>
        <v/>
      </c>
      <c r="S4945" s="7" t="str">
        <f t="shared" si="1170"/>
        <v/>
      </c>
      <c r="T4945" s="7" t="str">
        <f t="shared" si="1171"/>
        <v/>
      </c>
      <c r="X4945" s="154">
        <f t="shared" si="1172"/>
        <v>0</v>
      </c>
      <c r="AB4945" t="str">
        <f t="shared" si="1173"/>
        <v/>
      </c>
      <c r="AC4945" s="5" t="str">
        <f t="shared" si="1174"/>
        <v/>
      </c>
      <c r="AD4945" s="5" t="str">
        <f t="shared" si="1175"/>
        <v/>
      </c>
      <c r="AE4945" s="12">
        <f t="shared" si="1169"/>
        <v>0</v>
      </c>
    </row>
    <row r="4946" spans="13:31">
      <c r="M4946" s="7">
        <f t="shared" si="1176"/>
        <v>0</v>
      </c>
      <c r="N4946" s="220" t="str">
        <f t="shared" si="1181"/>
        <v/>
      </c>
      <c r="O4946" s="7">
        <f t="shared" si="1177"/>
        <v>0</v>
      </c>
      <c r="P4946" s="7" t="str">
        <f t="shared" si="1178"/>
        <v/>
      </c>
      <c r="Q4946" s="7" t="str">
        <f t="shared" si="1179"/>
        <v/>
      </c>
      <c r="R4946" s="7" t="str">
        <f t="shared" si="1180"/>
        <v/>
      </c>
      <c r="S4946" s="7" t="str">
        <f t="shared" si="1170"/>
        <v/>
      </c>
      <c r="T4946" s="7" t="str">
        <f t="shared" si="1171"/>
        <v/>
      </c>
      <c r="X4946" s="153">
        <f t="shared" si="1172"/>
        <v>0</v>
      </c>
      <c r="AB4946" t="str">
        <f t="shared" si="1173"/>
        <v/>
      </c>
      <c r="AC4946" s="5" t="str">
        <f t="shared" si="1174"/>
        <v/>
      </c>
      <c r="AD4946" s="5" t="str">
        <f t="shared" si="1175"/>
        <v/>
      </c>
      <c r="AE4946" s="12">
        <f t="shared" si="1169"/>
        <v>0</v>
      </c>
    </row>
    <row r="4947" spans="13:31">
      <c r="M4947" s="7">
        <f t="shared" si="1176"/>
        <v>0</v>
      </c>
      <c r="N4947" s="220" t="str">
        <f t="shared" si="1181"/>
        <v/>
      </c>
      <c r="O4947" s="7">
        <f t="shared" si="1177"/>
        <v>0</v>
      </c>
      <c r="P4947" s="7" t="str">
        <f t="shared" si="1178"/>
        <v/>
      </c>
      <c r="Q4947" s="7" t="str">
        <f t="shared" si="1179"/>
        <v/>
      </c>
      <c r="R4947" s="7" t="str">
        <f t="shared" si="1180"/>
        <v/>
      </c>
      <c r="S4947" s="7" t="str">
        <f t="shared" si="1170"/>
        <v/>
      </c>
      <c r="T4947" s="7" t="str">
        <f t="shared" si="1171"/>
        <v/>
      </c>
      <c r="X4947" s="154">
        <f t="shared" si="1172"/>
        <v>0</v>
      </c>
      <c r="AB4947" t="str">
        <f t="shared" si="1173"/>
        <v/>
      </c>
      <c r="AC4947" s="5" t="str">
        <f t="shared" si="1174"/>
        <v/>
      </c>
      <c r="AD4947" s="5" t="str">
        <f t="shared" si="1175"/>
        <v/>
      </c>
      <c r="AE4947" s="12">
        <f t="shared" si="1169"/>
        <v>0</v>
      </c>
    </row>
    <row r="4948" spans="13:31">
      <c r="M4948" s="7">
        <f t="shared" si="1176"/>
        <v>0</v>
      </c>
      <c r="N4948" s="220" t="str">
        <f t="shared" si="1181"/>
        <v/>
      </c>
      <c r="O4948" s="7">
        <f t="shared" si="1177"/>
        <v>0</v>
      </c>
      <c r="P4948" s="7" t="str">
        <f t="shared" si="1178"/>
        <v/>
      </c>
      <c r="Q4948" s="7" t="str">
        <f t="shared" si="1179"/>
        <v/>
      </c>
      <c r="R4948" s="7" t="str">
        <f t="shared" si="1180"/>
        <v/>
      </c>
      <c r="S4948" s="7" t="str">
        <f t="shared" si="1170"/>
        <v/>
      </c>
      <c r="T4948" s="7" t="str">
        <f t="shared" si="1171"/>
        <v/>
      </c>
      <c r="X4948" s="153">
        <f t="shared" si="1172"/>
        <v>0</v>
      </c>
      <c r="AB4948" t="str">
        <f t="shared" si="1173"/>
        <v/>
      </c>
      <c r="AC4948" s="5" t="str">
        <f t="shared" si="1174"/>
        <v/>
      </c>
      <c r="AD4948" s="5" t="str">
        <f t="shared" si="1175"/>
        <v/>
      </c>
      <c r="AE4948" s="12">
        <f t="shared" si="1169"/>
        <v>0</v>
      </c>
    </row>
    <row r="4949" spans="13:31">
      <c r="M4949" s="7">
        <f t="shared" si="1176"/>
        <v>0</v>
      </c>
      <c r="N4949" s="220" t="str">
        <f t="shared" si="1181"/>
        <v/>
      </c>
      <c r="O4949" s="7">
        <f t="shared" si="1177"/>
        <v>0</v>
      </c>
      <c r="P4949" s="7" t="str">
        <f t="shared" si="1178"/>
        <v/>
      </c>
      <c r="Q4949" s="7" t="str">
        <f t="shared" si="1179"/>
        <v/>
      </c>
      <c r="R4949" s="7" t="str">
        <f t="shared" si="1180"/>
        <v/>
      </c>
      <c r="S4949" s="7" t="str">
        <f t="shared" si="1170"/>
        <v/>
      </c>
      <c r="T4949" s="7" t="str">
        <f t="shared" si="1171"/>
        <v/>
      </c>
      <c r="X4949" s="154">
        <f t="shared" si="1172"/>
        <v>0</v>
      </c>
      <c r="AB4949" t="str">
        <f t="shared" si="1173"/>
        <v/>
      </c>
      <c r="AC4949" s="5" t="str">
        <f t="shared" si="1174"/>
        <v/>
      </c>
      <c r="AD4949" s="5" t="str">
        <f t="shared" si="1175"/>
        <v/>
      </c>
      <c r="AE4949" s="12">
        <f t="shared" si="1169"/>
        <v>0</v>
      </c>
    </row>
    <row r="4950" spans="13:31">
      <c r="M4950" s="7">
        <f t="shared" si="1176"/>
        <v>0</v>
      </c>
      <c r="N4950" s="220" t="str">
        <f t="shared" si="1181"/>
        <v/>
      </c>
      <c r="O4950" s="7">
        <f t="shared" si="1177"/>
        <v>0</v>
      </c>
      <c r="P4950" s="7" t="str">
        <f t="shared" si="1178"/>
        <v/>
      </c>
      <c r="Q4950" s="7" t="str">
        <f t="shared" si="1179"/>
        <v/>
      </c>
      <c r="R4950" s="7" t="str">
        <f t="shared" si="1180"/>
        <v/>
      </c>
      <c r="S4950" s="7" t="str">
        <f t="shared" si="1170"/>
        <v/>
      </c>
      <c r="T4950" s="7" t="str">
        <f t="shared" si="1171"/>
        <v/>
      </c>
      <c r="X4950" s="153">
        <f t="shared" si="1172"/>
        <v>0</v>
      </c>
      <c r="AB4950" t="str">
        <f t="shared" si="1173"/>
        <v/>
      </c>
      <c r="AC4950" s="5" t="str">
        <f t="shared" si="1174"/>
        <v/>
      </c>
      <c r="AD4950" s="5" t="str">
        <f t="shared" si="1175"/>
        <v/>
      </c>
      <c r="AE4950" s="12">
        <f t="shared" si="1169"/>
        <v>0</v>
      </c>
    </row>
    <row r="4951" spans="13:31">
      <c r="M4951" s="7">
        <f t="shared" si="1176"/>
        <v>0</v>
      </c>
      <c r="N4951" s="220" t="str">
        <f t="shared" si="1181"/>
        <v/>
      </c>
      <c r="O4951" s="7">
        <f t="shared" si="1177"/>
        <v>0</v>
      </c>
      <c r="P4951" s="7" t="str">
        <f t="shared" si="1178"/>
        <v/>
      </c>
      <c r="Q4951" s="7" t="str">
        <f t="shared" si="1179"/>
        <v/>
      </c>
      <c r="R4951" s="7" t="str">
        <f t="shared" si="1180"/>
        <v/>
      </c>
      <c r="S4951" s="7" t="str">
        <f t="shared" si="1170"/>
        <v/>
      </c>
      <c r="T4951" s="7" t="str">
        <f t="shared" si="1171"/>
        <v/>
      </c>
      <c r="X4951" s="154">
        <f t="shared" si="1172"/>
        <v>0</v>
      </c>
      <c r="AB4951" t="str">
        <f t="shared" si="1173"/>
        <v/>
      </c>
      <c r="AC4951" s="5" t="str">
        <f t="shared" si="1174"/>
        <v/>
      </c>
      <c r="AD4951" s="5" t="str">
        <f t="shared" si="1175"/>
        <v/>
      </c>
      <c r="AE4951" s="12">
        <f t="shared" si="1169"/>
        <v>0</v>
      </c>
    </row>
    <row r="4952" spans="13:31">
      <c r="M4952" s="7">
        <f t="shared" si="1176"/>
        <v>0</v>
      </c>
      <c r="N4952" s="220" t="str">
        <f t="shared" si="1181"/>
        <v/>
      </c>
      <c r="O4952" s="7">
        <f t="shared" si="1177"/>
        <v>0</v>
      </c>
      <c r="P4952" s="7" t="str">
        <f t="shared" si="1178"/>
        <v/>
      </c>
      <c r="Q4952" s="7" t="str">
        <f t="shared" si="1179"/>
        <v/>
      </c>
      <c r="R4952" s="7" t="str">
        <f t="shared" si="1180"/>
        <v/>
      </c>
      <c r="S4952" s="7" t="str">
        <f t="shared" si="1170"/>
        <v/>
      </c>
      <c r="T4952" s="7" t="str">
        <f t="shared" si="1171"/>
        <v/>
      </c>
      <c r="X4952" s="153">
        <f t="shared" si="1172"/>
        <v>0</v>
      </c>
      <c r="AB4952" t="str">
        <f t="shared" si="1173"/>
        <v/>
      </c>
      <c r="AC4952" s="5" t="str">
        <f t="shared" si="1174"/>
        <v/>
      </c>
      <c r="AD4952" s="5" t="str">
        <f t="shared" si="1175"/>
        <v/>
      </c>
      <c r="AE4952" s="12">
        <f t="shared" si="1169"/>
        <v>0</v>
      </c>
    </row>
    <row r="4953" spans="13:31">
      <c r="M4953" s="7">
        <f t="shared" si="1176"/>
        <v>0</v>
      </c>
      <c r="N4953" s="220" t="str">
        <f t="shared" si="1181"/>
        <v/>
      </c>
      <c r="O4953" s="7">
        <f t="shared" si="1177"/>
        <v>0</v>
      </c>
      <c r="P4953" s="7" t="str">
        <f t="shared" si="1178"/>
        <v/>
      </c>
      <c r="Q4953" s="7" t="str">
        <f t="shared" si="1179"/>
        <v/>
      </c>
      <c r="R4953" s="7" t="str">
        <f t="shared" si="1180"/>
        <v/>
      </c>
      <c r="S4953" s="7" t="str">
        <f t="shared" si="1170"/>
        <v/>
      </c>
      <c r="T4953" s="7" t="str">
        <f t="shared" si="1171"/>
        <v/>
      </c>
      <c r="X4953" s="154">
        <f t="shared" si="1172"/>
        <v>0</v>
      </c>
      <c r="AB4953" t="str">
        <f t="shared" si="1173"/>
        <v/>
      </c>
      <c r="AC4953" s="5" t="str">
        <f t="shared" si="1174"/>
        <v/>
      </c>
      <c r="AD4953" s="5" t="str">
        <f t="shared" si="1175"/>
        <v/>
      </c>
      <c r="AE4953" s="12">
        <f t="shared" si="1169"/>
        <v>0</v>
      </c>
    </row>
    <row r="4954" spans="13:31">
      <c r="M4954" s="7">
        <f t="shared" si="1176"/>
        <v>0</v>
      </c>
      <c r="N4954" s="220" t="str">
        <f t="shared" si="1181"/>
        <v/>
      </c>
      <c r="O4954" s="7">
        <f t="shared" si="1177"/>
        <v>0</v>
      </c>
      <c r="P4954" s="7" t="str">
        <f t="shared" si="1178"/>
        <v/>
      </c>
      <c r="Q4954" s="7" t="str">
        <f t="shared" si="1179"/>
        <v/>
      </c>
      <c r="R4954" s="7" t="str">
        <f t="shared" si="1180"/>
        <v/>
      </c>
      <c r="S4954" s="7" t="str">
        <f t="shared" si="1170"/>
        <v/>
      </c>
      <c r="T4954" s="7" t="str">
        <f t="shared" si="1171"/>
        <v/>
      </c>
      <c r="X4954" s="153">
        <f t="shared" si="1172"/>
        <v>0</v>
      </c>
      <c r="AB4954" t="str">
        <f t="shared" si="1173"/>
        <v/>
      </c>
      <c r="AC4954" s="5" t="str">
        <f t="shared" si="1174"/>
        <v/>
      </c>
      <c r="AD4954" s="5" t="str">
        <f t="shared" si="1175"/>
        <v/>
      </c>
      <c r="AE4954" s="12">
        <f t="shared" si="1169"/>
        <v>0</v>
      </c>
    </row>
    <row r="4955" spans="13:31">
      <c r="M4955" s="7">
        <f t="shared" si="1176"/>
        <v>0</v>
      </c>
      <c r="N4955" s="220" t="str">
        <f t="shared" si="1181"/>
        <v/>
      </c>
      <c r="O4955" s="7">
        <f t="shared" si="1177"/>
        <v>0</v>
      </c>
      <c r="P4955" s="7" t="str">
        <f t="shared" si="1178"/>
        <v/>
      </c>
      <c r="Q4955" s="7" t="str">
        <f t="shared" si="1179"/>
        <v/>
      </c>
      <c r="R4955" s="7" t="str">
        <f t="shared" si="1180"/>
        <v/>
      </c>
      <c r="S4955" s="7" t="str">
        <f t="shared" si="1170"/>
        <v/>
      </c>
      <c r="T4955" s="7" t="str">
        <f t="shared" si="1171"/>
        <v/>
      </c>
      <c r="X4955" s="154">
        <f t="shared" si="1172"/>
        <v>0</v>
      </c>
      <c r="AB4955" t="str">
        <f t="shared" si="1173"/>
        <v/>
      </c>
      <c r="AC4955" s="5" t="str">
        <f t="shared" si="1174"/>
        <v/>
      </c>
      <c r="AD4955" s="5" t="str">
        <f t="shared" si="1175"/>
        <v/>
      </c>
      <c r="AE4955" s="12">
        <f t="shared" si="1169"/>
        <v>0</v>
      </c>
    </row>
    <row r="4956" spans="13:31">
      <c r="M4956" s="7">
        <f t="shared" si="1176"/>
        <v>0</v>
      </c>
      <c r="N4956" s="220" t="str">
        <f t="shared" si="1181"/>
        <v/>
      </c>
      <c r="O4956" s="7">
        <f t="shared" si="1177"/>
        <v>0</v>
      </c>
      <c r="P4956" s="7" t="str">
        <f t="shared" si="1178"/>
        <v/>
      </c>
      <c r="Q4956" s="7" t="str">
        <f t="shared" si="1179"/>
        <v/>
      </c>
      <c r="R4956" s="7" t="str">
        <f t="shared" si="1180"/>
        <v/>
      </c>
      <c r="S4956" s="7" t="str">
        <f t="shared" si="1170"/>
        <v/>
      </c>
      <c r="T4956" s="7" t="str">
        <f t="shared" si="1171"/>
        <v/>
      </c>
      <c r="X4956" s="153">
        <f t="shared" si="1172"/>
        <v>0</v>
      </c>
      <c r="AB4956" t="str">
        <f t="shared" si="1173"/>
        <v/>
      </c>
      <c r="AC4956" s="5" t="str">
        <f t="shared" si="1174"/>
        <v/>
      </c>
      <c r="AD4956" s="5" t="str">
        <f t="shared" si="1175"/>
        <v/>
      </c>
      <c r="AE4956" s="12">
        <f t="shared" si="1169"/>
        <v>0</v>
      </c>
    </row>
    <row r="4957" spans="13:31">
      <c r="M4957" s="7">
        <f t="shared" si="1176"/>
        <v>0</v>
      </c>
      <c r="N4957" s="220" t="str">
        <f t="shared" si="1181"/>
        <v/>
      </c>
      <c r="O4957" s="7">
        <f t="shared" si="1177"/>
        <v>0</v>
      </c>
      <c r="P4957" s="7" t="str">
        <f t="shared" si="1178"/>
        <v/>
      </c>
      <c r="Q4957" s="7" t="str">
        <f t="shared" si="1179"/>
        <v/>
      </c>
      <c r="R4957" s="7" t="str">
        <f t="shared" si="1180"/>
        <v/>
      </c>
      <c r="S4957" s="7" t="str">
        <f t="shared" si="1170"/>
        <v/>
      </c>
      <c r="T4957" s="7" t="str">
        <f t="shared" si="1171"/>
        <v/>
      </c>
      <c r="X4957" s="154">
        <f t="shared" si="1172"/>
        <v>0</v>
      </c>
      <c r="AB4957" t="str">
        <f t="shared" si="1173"/>
        <v/>
      </c>
      <c r="AC4957" s="5" t="str">
        <f t="shared" si="1174"/>
        <v/>
      </c>
      <c r="AD4957" s="5" t="str">
        <f t="shared" si="1175"/>
        <v/>
      </c>
      <c r="AE4957" s="12">
        <f t="shared" si="1169"/>
        <v>0</v>
      </c>
    </row>
    <row r="4958" spans="13:31">
      <c r="M4958" s="7">
        <f t="shared" si="1176"/>
        <v>0</v>
      </c>
      <c r="N4958" s="220" t="str">
        <f t="shared" si="1181"/>
        <v/>
      </c>
      <c r="O4958" s="7">
        <f t="shared" si="1177"/>
        <v>0</v>
      </c>
      <c r="P4958" s="7" t="str">
        <f t="shared" si="1178"/>
        <v/>
      </c>
      <c r="Q4958" s="7" t="str">
        <f t="shared" si="1179"/>
        <v/>
      </c>
      <c r="R4958" s="7" t="str">
        <f t="shared" si="1180"/>
        <v/>
      </c>
      <c r="S4958" s="7" t="str">
        <f t="shared" si="1170"/>
        <v/>
      </c>
      <c r="T4958" s="7" t="str">
        <f t="shared" si="1171"/>
        <v/>
      </c>
      <c r="X4958" s="153">
        <f t="shared" si="1172"/>
        <v>0</v>
      </c>
      <c r="AB4958" t="str">
        <f t="shared" si="1173"/>
        <v/>
      </c>
      <c r="AC4958" s="5" t="str">
        <f t="shared" si="1174"/>
        <v/>
      </c>
      <c r="AD4958" s="5" t="str">
        <f t="shared" si="1175"/>
        <v/>
      </c>
      <c r="AE4958" s="12">
        <f t="shared" si="1169"/>
        <v>0</v>
      </c>
    </row>
    <row r="4959" spans="13:31">
      <c r="M4959" s="7">
        <f t="shared" si="1176"/>
        <v>0</v>
      </c>
      <c r="N4959" s="220" t="str">
        <f t="shared" si="1181"/>
        <v/>
      </c>
      <c r="O4959" s="7">
        <f t="shared" si="1177"/>
        <v>0</v>
      </c>
      <c r="P4959" s="7" t="str">
        <f t="shared" si="1178"/>
        <v/>
      </c>
      <c r="Q4959" s="7" t="str">
        <f t="shared" si="1179"/>
        <v/>
      </c>
      <c r="R4959" s="7" t="str">
        <f t="shared" si="1180"/>
        <v/>
      </c>
      <c r="S4959" s="7" t="str">
        <f t="shared" si="1170"/>
        <v/>
      </c>
      <c r="T4959" s="7" t="str">
        <f t="shared" si="1171"/>
        <v/>
      </c>
      <c r="X4959" s="154">
        <f t="shared" si="1172"/>
        <v>0</v>
      </c>
      <c r="AB4959" t="str">
        <f t="shared" si="1173"/>
        <v/>
      </c>
      <c r="AC4959" s="5" t="str">
        <f t="shared" si="1174"/>
        <v/>
      </c>
      <c r="AD4959" s="5" t="str">
        <f t="shared" si="1175"/>
        <v/>
      </c>
      <c r="AE4959" s="12">
        <f t="shared" si="1169"/>
        <v>0</v>
      </c>
    </row>
    <row r="4960" spans="13:31">
      <c r="M4960" s="7">
        <f t="shared" si="1176"/>
        <v>0</v>
      </c>
      <c r="N4960" s="220" t="str">
        <f t="shared" si="1181"/>
        <v/>
      </c>
      <c r="O4960" s="7">
        <f t="shared" si="1177"/>
        <v>0</v>
      </c>
      <c r="P4960" s="7" t="str">
        <f t="shared" si="1178"/>
        <v/>
      </c>
      <c r="Q4960" s="7" t="str">
        <f t="shared" si="1179"/>
        <v/>
      </c>
      <c r="R4960" s="7" t="str">
        <f t="shared" si="1180"/>
        <v/>
      </c>
      <c r="S4960" s="7" t="str">
        <f t="shared" si="1170"/>
        <v/>
      </c>
      <c r="T4960" s="7" t="str">
        <f t="shared" si="1171"/>
        <v/>
      </c>
      <c r="X4960" s="153">
        <f t="shared" si="1172"/>
        <v>0</v>
      </c>
      <c r="AB4960" t="str">
        <f t="shared" si="1173"/>
        <v/>
      </c>
      <c r="AC4960" s="5" t="str">
        <f t="shared" si="1174"/>
        <v/>
      </c>
      <c r="AD4960" s="5" t="str">
        <f t="shared" si="1175"/>
        <v/>
      </c>
      <c r="AE4960" s="12">
        <f t="shared" si="1169"/>
        <v>0</v>
      </c>
    </row>
    <row r="4961" spans="13:31">
      <c r="M4961" s="7">
        <f t="shared" si="1176"/>
        <v>0</v>
      </c>
      <c r="N4961" s="220" t="str">
        <f t="shared" si="1181"/>
        <v/>
      </c>
      <c r="O4961" s="7">
        <f t="shared" si="1177"/>
        <v>0</v>
      </c>
      <c r="P4961" s="7" t="str">
        <f t="shared" si="1178"/>
        <v/>
      </c>
      <c r="Q4961" s="7" t="str">
        <f t="shared" si="1179"/>
        <v/>
      </c>
      <c r="R4961" s="7" t="str">
        <f t="shared" si="1180"/>
        <v/>
      </c>
      <c r="S4961" s="7" t="str">
        <f t="shared" si="1170"/>
        <v/>
      </c>
      <c r="T4961" s="7" t="str">
        <f t="shared" si="1171"/>
        <v/>
      </c>
      <c r="X4961" s="154">
        <f t="shared" si="1172"/>
        <v>0</v>
      </c>
      <c r="AB4961" t="str">
        <f t="shared" si="1173"/>
        <v/>
      </c>
      <c r="AC4961" s="5" t="str">
        <f t="shared" si="1174"/>
        <v/>
      </c>
      <c r="AD4961" s="5" t="str">
        <f t="shared" si="1175"/>
        <v/>
      </c>
      <c r="AE4961" s="12">
        <f t="shared" si="1169"/>
        <v>0</v>
      </c>
    </row>
    <row r="4962" spans="13:31">
      <c r="M4962" s="7">
        <f t="shared" si="1176"/>
        <v>0</v>
      </c>
      <c r="N4962" s="220" t="str">
        <f t="shared" si="1181"/>
        <v/>
      </c>
      <c r="O4962" s="7">
        <f t="shared" si="1177"/>
        <v>0</v>
      </c>
      <c r="P4962" s="7" t="str">
        <f t="shared" si="1178"/>
        <v/>
      </c>
      <c r="Q4962" s="7" t="str">
        <f t="shared" si="1179"/>
        <v/>
      </c>
      <c r="R4962" s="7" t="str">
        <f t="shared" si="1180"/>
        <v/>
      </c>
      <c r="S4962" s="7" t="str">
        <f t="shared" si="1170"/>
        <v/>
      </c>
      <c r="T4962" s="7" t="str">
        <f t="shared" si="1171"/>
        <v/>
      </c>
      <c r="X4962" s="153">
        <f t="shared" si="1172"/>
        <v>0</v>
      </c>
      <c r="AB4962" t="str">
        <f t="shared" si="1173"/>
        <v/>
      </c>
      <c r="AC4962" s="5" t="str">
        <f t="shared" si="1174"/>
        <v/>
      </c>
      <c r="AD4962" s="5" t="str">
        <f t="shared" si="1175"/>
        <v/>
      </c>
      <c r="AE4962" s="12">
        <f t="shared" si="1169"/>
        <v>0</v>
      </c>
    </row>
    <row r="4963" spans="13:31">
      <c r="M4963" s="7">
        <f t="shared" si="1176"/>
        <v>0</v>
      </c>
      <c r="N4963" s="220" t="str">
        <f t="shared" si="1181"/>
        <v/>
      </c>
      <c r="O4963" s="7">
        <f t="shared" si="1177"/>
        <v>0</v>
      </c>
      <c r="P4963" s="7" t="str">
        <f t="shared" si="1178"/>
        <v/>
      </c>
      <c r="Q4963" s="7" t="str">
        <f t="shared" si="1179"/>
        <v/>
      </c>
      <c r="R4963" s="7" t="str">
        <f t="shared" si="1180"/>
        <v/>
      </c>
      <c r="S4963" s="7" t="str">
        <f t="shared" si="1170"/>
        <v/>
      </c>
      <c r="T4963" s="7" t="str">
        <f t="shared" si="1171"/>
        <v/>
      </c>
      <c r="X4963" s="154">
        <f t="shared" si="1172"/>
        <v>0</v>
      </c>
      <c r="AB4963" t="str">
        <f t="shared" si="1173"/>
        <v/>
      </c>
      <c r="AC4963" s="5" t="str">
        <f t="shared" si="1174"/>
        <v/>
      </c>
      <c r="AD4963" s="5" t="str">
        <f t="shared" si="1175"/>
        <v/>
      </c>
      <c r="AE4963" s="12">
        <f t="shared" si="1169"/>
        <v>0</v>
      </c>
    </row>
    <row r="4964" spans="13:31">
      <c r="M4964" s="7">
        <f t="shared" si="1176"/>
        <v>0</v>
      </c>
      <c r="N4964" s="220" t="str">
        <f t="shared" si="1181"/>
        <v/>
      </c>
      <c r="O4964" s="7">
        <f t="shared" si="1177"/>
        <v>0</v>
      </c>
      <c r="P4964" s="7" t="str">
        <f t="shared" si="1178"/>
        <v/>
      </c>
      <c r="Q4964" s="7" t="str">
        <f t="shared" si="1179"/>
        <v/>
      </c>
      <c r="R4964" s="7" t="str">
        <f t="shared" si="1180"/>
        <v/>
      </c>
      <c r="S4964" s="7" t="str">
        <f t="shared" si="1170"/>
        <v/>
      </c>
      <c r="T4964" s="7" t="str">
        <f t="shared" si="1171"/>
        <v/>
      </c>
      <c r="X4964" s="153">
        <f t="shared" si="1172"/>
        <v>0</v>
      </c>
      <c r="AB4964" t="str">
        <f t="shared" si="1173"/>
        <v/>
      </c>
      <c r="AC4964" s="5" t="str">
        <f t="shared" si="1174"/>
        <v/>
      </c>
      <c r="AD4964" s="5" t="str">
        <f t="shared" si="1175"/>
        <v/>
      </c>
      <c r="AE4964" s="12">
        <f t="shared" si="1169"/>
        <v>0</v>
      </c>
    </row>
    <row r="4965" spans="13:31">
      <c r="M4965" s="7">
        <f t="shared" si="1176"/>
        <v>0</v>
      </c>
      <c r="N4965" s="220" t="str">
        <f t="shared" si="1181"/>
        <v/>
      </c>
      <c r="O4965" s="7">
        <f t="shared" si="1177"/>
        <v>0</v>
      </c>
      <c r="P4965" s="7" t="str">
        <f t="shared" si="1178"/>
        <v/>
      </c>
      <c r="Q4965" s="7" t="str">
        <f t="shared" si="1179"/>
        <v/>
      </c>
      <c r="R4965" s="7" t="str">
        <f t="shared" si="1180"/>
        <v/>
      </c>
      <c r="S4965" s="7" t="str">
        <f t="shared" si="1170"/>
        <v/>
      </c>
      <c r="T4965" s="7" t="str">
        <f t="shared" si="1171"/>
        <v/>
      </c>
      <c r="X4965" s="154">
        <f t="shared" si="1172"/>
        <v>0</v>
      </c>
      <c r="AB4965" t="str">
        <f t="shared" si="1173"/>
        <v/>
      </c>
      <c r="AC4965" s="5" t="str">
        <f t="shared" si="1174"/>
        <v/>
      </c>
      <c r="AD4965" s="5" t="str">
        <f t="shared" si="1175"/>
        <v/>
      </c>
      <c r="AE4965" s="12">
        <f t="shared" si="1169"/>
        <v>0</v>
      </c>
    </row>
    <row r="4966" spans="13:31">
      <c r="M4966" s="7">
        <f t="shared" si="1176"/>
        <v>0</v>
      </c>
      <c r="N4966" s="220" t="str">
        <f t="shared" si="1181"/>
        <v/>
      </c>
      <c r="O4966" s="7">
        <f t="shared" si="1177"/>
        <v>0</v>
      </c>
      <c r="P4966" s="7" t="str">
        <f t="shared" si="1178"/>
        <v/>
      </c>
      <c r="Q4966" s="7" t="str">
        <f t="shared" si="1179"/>
        <v/>
      </c>
      <c r="R4966" s="7" t="str">
        <f t="shared" si="1180"/>
        <v/>
      </c>
      <c r="S4966" s="7" t="str">
        <f t="shared" si="1170"/>
        <v/>
      </c>
      <c r="T4966" s="7" t="str">
        <f t="shared" si="1171"/>
        <v/>
      </c>
      <c r="X4966" s="153">
        <f t="shared" si="1172"/>
        <v>0</v>
      </c>
      <c r="AB4966" t="str">
        <f t="shared" si="1173"/>
        <v/>
      </c>
      <c r="AC4966" s="5" t="str">
        <f t="shared" si="1174"/>
        <v/>
      </c>
      <c r="AD4966" s="5" t="str">
        <f t="shared" si="1175"/>
        <v/>
      </c>
      <c r="AE4966" s="12">
        <f t="shared" si="1169"/>
        <v>0</v>
      </c>
    </row>
    <row r="4967" spans="13:31">
      <c r="M4967" s="7">
        <f t="shared" si="1176"/>
        <v>0</v>
      </c>
      <c r="N4967" s="220" t="str">
        <f t="shared" si="1181"/>
        <v/>
      </c>
      <c r="O4967" s="7">
        <f t="shared" si="1177"/>
        <v>0</v>
      </c>
      <c r="P4967" s="7" t="str">
        <f t="shared" si="1178"/>
        <v/>
      </c>
      <c r="Q4967" s="7" t="str">
        <f t="shared" si="1179"/>
        <v/>
      </c>
      <c r="R4967" s="7" t="str">
        <f t="shared" si="1180"/>
        <v/>
      </c>
      <c r="S4967" s="7" t="str">
        <f t="shared" si="1170"/>
        <v/>
      </c>
      <c r="T4967" s="7" t="str">
        <f t="shared" si="1171"/>
        <v/>
      </c>
      <c r="X4967" s="154">
        <f t="shared" si="1172"/>
        <v>0</v>
      </c>
      <c r="AB4967" t="str">
        <f t="shared" si="1173"/>
        <v/>
      </c>
      <c r="AC4967" s="5" t="str">
        <f t="shared" si="1174"/>
        <v/>
      </c>
      <c r="AD4967" s="5" t="str">
        <f t="shared" si="1175"/>
        <v/>
      </c>
      <c r="AE4967" s="12">
        <f t="shared" si="1169"/>
        <v>0</v>
      </c>
    </row>
    <row r="4968" spans="13:31">
      <c r="M4968" s="7">
        <f t="shared" si="1176"/>
        <v>0</v>
      </c>
      <c r="N4968" s="220" t="str">
        <f t="shared" si="1181"/>
        <v/>
      </c>
      <c r="O4968" s="7">
        <f t="shared" si="1177"/>
        <v>0</v>
      </c>
      <c r="P4968" s="7" t="str">
        <f t="shared" si="1178"/>
        <v/>
      </c>
      <c r="Q4968" s="7" t="str">
        <f t="shared" si="1179"/>
        <v/>
      </c>
      <c r="R4968" s="7" t="str">
        <f t="shared" si="1180"/>
        <v/>
      </c>
      <c r="S4968" s="7" t="str">
        <f t="shared" si="1170"/>
        <v/>
      </c>
      <c r="T4968" s="7" t="str">
        <f t="shared" si="1171"/>
        <v/>
      </c>
      <c r="X4968" s="153">
        <f t="shared" si="1172"/>
        <v>0</v>
      </c>
      <c r="AB4968" t="str">
        <f t="shared" si="1173"/>
        <v/>
      </c>
      <c r="AC4968" s="5" t="str">
        <f t="shared" si="1174"/>
        <v/>
      </c>
      <c r="AD4968" s="5" t="str">
        <f t="shared" si="1175"/>
        <v/>
      </c>
      <c r="AE4968" s="12">
        <f t="shared" si="1169"/>
        <v>0</v>
      </c>
    </row>
    <row r="4969" spans="13:31">
      <c r="M4969" s="7">
        <f t="shared" si="1176"/>
        <v>0</v>
      </c>
      <c r="N4969" s="220" t="str">
        <f t="shared" si="1181"/>
        <v/>
      </c>
      <c r="O4969" s="7">
        <f t="shared" si="1177"/>
        <v>0</v>
      </c>
      <c r="P4969" s="7" t="str">
        <f t="shared" si="1178"/>
        <v/>
      </c>
      <c r="Q4969" s="7" t="str">
        <f t="shared" si="1179"/>
        <v/>
      </c>
      <c r="R4969" s="7" t="str">
        <f t="shared" si="1180"/>
        <v/>
      </c>
      <c r="S4969" s="7" t="str">
        <f t="shared" si="1170"/>
        <v/>
      </c>
      <c r="T4969" s="7" t="str">
        <f t="shared" si="1171"/>
        <v/>
      </c>
      <c r="X4969" s="154">
        <f t="shared" si="1172"/>
        <v>0</v>
      </c>
      <c r="AB4969" t="str">
        <f t="shared" si="1173"/>
        <v/>
      </c>
      <c r="AC4969" s="5" t="str">
        <f t="shared" si="1174"/>
        <v/>
      </c>
      <c r="AD4969" s="5" t="str">
        <f t="shared" si="1175"/>
        <v/>
      </c>
      <c r="AE4969" s="12">
        <f t="shared" si="1169"/>
        <v>0</v>
      </c>
    </row>
    <row r="4970" spans="13:31">
      <c r="M4970" s="7">
        <f t="shared" si="1176"/>
        <v>0</v>
      </c>
      <c r="N4970" s="220" t="str">
        <f t="shared" si="1181"/>
        <v/>
      </c>
      <c r="O4970" s="7">
        <f t="shared" si="1177"/>
        <v>0</v>
      </c>
      <c r="P4970" s="7" t="str">
        <f t="shared" si="1178"/>
        <v/>
      </c>
      <c r="Q4970" s="7" t="str">
        <f t="shared" si="1179"/>
        <v/>
      </c>
      <c r="R4970" s="7" t="str">
        <f t="shared" si="1180"/>
        <v/>
      </c>
      <c r="S4970" s="7" t="str">
        <f t="shared" si="1170"/>
        <v/>
      </c>
      <c r="T4970" s="7" t="str">
        <f t="shared" si="1171"/>
        <v/>
      </c>
      <c r="X4970" s="153">
        <f t="shared" si="1172"/>
        <v>0</v>
      </c>
      <c r="AB4970" t="str">
        <f t="shared" si="1173"/>
        <v/>
      </c>
      <c r="AC4970" s="5" t="str">
        <f t="shared" si="1174"/>
        <v/>
      </c>
      <c r="AD4970" s="5" t="str">
        <f t="shared" si="1175"/>
        <v/>
      </c>
      <c r="AE4970" s="12">
        <f t="shared" si="1169"/>
        <v>0</v>
      </c>
    </row>
    <row r="4971" spans="13:31">
      <c r="M4971" s="7">
        <f t="shared" si="1176"/>
        <v>0</v>
      </c>
      <c r="N4971" s="220" t="str">
        <f t="shared" si="1181"/>
        <v/>
      </c>
      <c r="O4971" s="7">
        <f t="shared" si="1177"/>
        <v>0</v>
      </c>
      <c r="P4971" s="7" t="str">
        <f t="shared" si="1178"/>
        <v/>
      </c>
      <c r="Q4971" s="7" t="str">
        <f t="shared" si="1179"/>
        <v/>
      </c>
      <c r="R4971" s="7" t="str">
        <f t="shared" si="1180"/>
        <v/>
      </c>
      <c r="S4971" s="7" t="str">
        <f t="shared" si="1170"/>
        <v/>
      </c>
      <c r="T4971" s="7" t="str">
        <f t="shared" si="1171"/>
        <v/>
      </c>
      <c r="X4971" s="154">
        <f t="shared" si="1172"/>
        <v>0</v>
      </c>
      <c r="AB4971" t="str">
        <f t="shared" si="1173"/>
        <v/>
      </c>
      <c r="AC4971" s="5" t="str">
        <f t="shared" si="1174"/>
        <v/>
      </c>
      <c r="AD4971" s="5" t="str">
        <f t="shared" si="1175"/>
        <v/>
      </c>
      <c r="AE4971" s="12">
        <f t="shared" si="1169"/>
        <v>0</v>
      </c>
    </row>
    <row r="4972" spans="13:31">
      <c r="M4972" s="7">
        <f t="shared" si="1176"/>
        <v>0</v>
      </c>
      <c r="N4972" s="220" t="str">
        <f t="shared" si="1181"/>
        <v/>
      </c>
      <c r="O4972" s="7">
        <f t="shared" si="1177"/>
        <v>0</v>
      </c>
      <c r="P4972" s="7" t="str">
        <f t="shared" si="1178"/>
        <v/>
      </c>
      <c r="Q4972" s="7" t="str">
        <f t="shared" si="1179"/>
        <v/>
      </c>
      <c r="R4972" s="7" t="str">
        <f t="shared" si="1180"/>
        <v/>
      </c>
      <c r="S4972" s="7" t="str">
        <f t="shared" si="1170"/>
        <v/>
      </c>
      <c r="T4972" s="7" t="str">
        <f t="shared" si="1171"/>
        <v/>
      </c>
      <c r="X4972" s="153">
        <f t="shared" si="1172"/>
        <v>0</v>
      </c>
      <c r="AB4972" t="str">
        <f t="shared" si="1173"/>
        <v/>
      </c>
      <c r="AC4972" s="5" t="str">
        <f t="shared" si="1174"/>
        <v/>
      </c>
      <c r="AD4972" s="5" t="str">
        <f t="shared" si="1175"/>
        <v/>
      </c>
      <c r="AE4972" s="12">
        <f t="shared" si="1169"/>
        <v>0</v>
      </c>
    </row>
    <row r="4973" spans="13:31">
      <c r="M4973" s="7">
        <f t="shared" si="1176"/>
        <v>0</v>
      </c>
      <c r="N4973" s="220" t="str">
        <f t="shared" si="1181"/>
        <v/>
      </c>
      <c r="O4973" s="7">
        <f t="shared" si="1177"/>
        <v>0</v>
      </c>
      <c r="P4973" s="7" t="str">
        <f t="shared" si="1178"/>
        <v/>
      </c>
      <c r="Q4973" s="7" t="str">
        <f t="shared" si="1179"/>
        <v/>
      </c>
      <c r="R4973" s="7" t="str">
        <f t="shared" si="1180"/>
        <v/>
      </c>
      <c r="S4973" s="7" t="str">
        <f t="shared" si="1170"/>
        <v/>
      </c>
      <c r="T4973" s="7" t="str">
        <f t="shared" si="1171"/>
        <v/>
      </c>
      <c r="X4973" s="154">
        <f t="shared" si="1172"/>
        <v>0</v>
      </c>
      <c r="AB4973" t="str">
        <f t="shared" si="1173"/>
        <v/>
      </c>
      <c r="AC4973" s="5" t="str">
        <f t="shared" si="1174"/>
        <v/>
      </c>
      <c r="AD4973" s="5" t="str">
        <f t="shared" si="1175"/>
        <v/>
      </c>
      <c r="AE4973" s="12">
        <f t="shared" si="1169"/>
        <v>0</v>
      </c>
    </row>
    <row r="4974" spans="13:31">
      <c r="M4974" s="7">
        <f t="shared" si="1176"/>
        <v>0</v>
      </c>
      <c r="N4974" s="220" t="str">
        <f t="shared" si="1181"/>
        <v/>
      </c>
      <c r="O4974" s="7">
        <f t="shared" si="1177"/>
        <v>0</v>
      </c>
      <c r="P4974" s="7" t="str">
        <f t="shared" si="1178"/>
        <v/>
      </c>
      <c r="Q4974" s="7" t="str">
        <f t="shared" si="1179"/>
        <v/>
      </c>
      <c r="R4974" s="7" t="str">
        <f t="shared" si="1180"/>
        <v/>
      </c>
      <c r="S4974" s="7" t="str">
        <f t="shared" si="1170"/>
        <v/>
      </c>
      <c r="T4974" s="7" t="str">
        <f t="shared" si="1171"/>
        <v/>
      </c>
      <c r="X4974" s="153">
        <f t="shared" si="1172"/>
        <v>0</v>
      </c>
      <c r="AB4974" t="str">
        <f t="shared" si="1173"/>
        <v/>
      </c>
      <c r="AC4974" s="5" t="str">
        <f t="shared" si="1174"/>
        <v/>
      </c>
      <c r="AD4974" s="5" t="str">
        <f t="shared" si="1175"/>
        <v/>
      </c>
      <c r="AE4974" s="12">
        <f t="shared" si="1169"/>
        <v>0</v>
      </c>
    </row>
    <row r="4975" spans="13:31">
      <c r="M4975" s="7">
        <f t="shared" si="1176"/>
        <v>0</v>
      </c>
      <c r="N4975" s="220" t="str">
        <f t="shared" si="1181"/>
        <v/>
      </c>
      <c r="O4975" s="7">
        <f t="shared" si="1177"/>
        <v>0</v>
      </c>
      <c r="P4975" s="7" t="str">
        <f t="shared" si="1178"/>
        <v/>
      </c>
      <c r="Q4975" s="7" t="str">
        <f t="shared" si="1179"/>
        <v/>
      </c>
      <c r="R4975" s="7" t="str">
        <f t="shared" si="1180"/>
        <v/>
      </c>
      <c r="S4975" s="7" t="str">
        <f t="shared" si="1170"/>
        <v/>
      </c>
      <c r="T4975" s="7" t="str">
        <f t="shared" si="1171"/>
        <v/>
      </c>
      <c r="X4975" s="154">
        <f t="shared" si="1172"/>
        <v>0</v>
      </c>
      <c r="AB4975" t="str">
        <f t="shared" si="1173"/>
        <v/>
      </c>
      <c r="AC4975" s="5" t="str">
        <f t="shared" si="1174"/>
        <v/>
      </c>
      <c r="AD4975" s="5" t="str">
        <f t="shared" si="1175"/>
        <v/>
      </c>
      <c r="AE4975" s="12">
        <f t="shared" si="1169"/>
        <v>0</v>
      </c>
    </row>
    <row r="4976" spans="13:31">
      <c r="M4976" s="7">
        <f t="shared" si="1176"/>
        <v>0</v>
      </c>
      <c r="N4976" s="220" t="str">
        <f t="shared" si="1181"/>
        <v/>
      </c>
      <c r="O4976" s="7">
        <f t="shared" si="1177"/>
        <v>0</v>
      </c>
      <c r="P4976" s="7" t="str">
        <f t="shared" si="1178"/>
        <v/>
      </c>
      <c r="Q4976" s="7" t="str">
        <f t="shared" si="1179"/>
        <v/>
      </c>
      <c r="R4976" s="7" t="str">
        <f t="shared" si="1180"/>
        <v/>
      </c>
      <c r="S4976" s="7" t="str">
        <f t="shared" si="1170"/>
        <v/>
      </c>
      <c r="T4976" s="7" t="str">
        <f t="shared" si="1171"/>
        <v/>
      </c>
      <c r="X4976" s="153">
        <f t="shared" si="1172"/>
        <v>0</v>
      </c>
      <c r="AB4976" t="str">
        <f t="shared" si="1173"/>
        <v/>
      </c>
      <c r="AC4976" s="5" t="str">
        <f t="shared" si="1174"/>
        <v/>
      </c>
      <c r="AD4976" s="5" t="str">
        <f t="shared" si="1175"/>
        <v/>
      </c>
      <c r="AE4976" s="12">
        <f t="shared" si="1169"/>
        <v>0</v>
      </c>
    </row>
    <row r="4977" spans="13:31">
      <c r="M4977" s="7">
        <f t="shared" si="1176"/>
        <v>0</v>
      </c>
      <c r="N4977" s="220" t="str">
        <f t="shared" si="1181"/>
        <v/>
      </c>
      <c r="O4977" s="7">
        <f t="shared" si="1177"/>
        <v>0</v>
      </c>
      <c r="P4977" s="7" t="str">
        <f t="shared" si="1178"/>
        <v/>
      </c>
      <c r="Q4977" s="7" t="str">
        <f t="shared" si="1179"/>
        <v/>
      </c>
      <c r="R4977" s="7" t="str">
        <f t="shared" si="1180"/>
        <v/>
      </c>
      <c r="S4977" s="7" t="str">
        <f t="shared" si="1170"/>
        <v/>
      </c>
      <c r="T4977" s="7" t="str">
        <f t="shared" si="1171"/>
        <v/>
      </c>
      <c r="X4977" s="154">
        <f t="shared" si="1172"/>
        <v>0</v>
      </c>
      <c r="AB4977" t="str">
        <f t="shared" si="1173"/>
        <v/>
      </c>
      <c r="AC4977" s="5" t="str">
        <f t="shared" si="1174"/>
        <v/>
      </c>
      <c r="AD4977" s="5" t="str">
        <f t="shared" si="1175"/>
        <v/>
      </c>
      <c r="AE4977" s="12">
        <f t="shared" si="1169"/>
        <v>0</v>
      </c>
    </row>
    <row r="4978" spans="13:31">
      <c r="M4978" s="7">
        <f t="shared" si="1176"/>
        <v>0</v>
      </c>
      <c r="N4978" s="220" t="str">
        <f t="shared" si="1181"/>
        <v/>
      </c>
      <c r="O4978" s="7">
        <f t="shared" si="1177"/>
        <v>0</v>
      </c>
      <c r="P4978" s="7" t="str">
        <f t="shared" si="1178"/>
        <v/>
      </c>
      <c r="Q4978" s="7" t="str">
        <f t="shared" si="1179"/>
        <v/>
      </c>
      <c r="R4978" s="7" t="str">
        <f t="shared" si="1180"/>
        <v/>
      </c>
      <c r="S4978" s="7" t="str">
        <f t="shared" si="1170"/>
        <v/>
      </c>
      <c r="T4978" s="7" t="str">
        <f t="shared" si="1171"/>
        <v/>
      </c>
      <c r="X4978" s="153">
        <f t="shared" si="1172"/>
        <v>0</v>
      </c>
      <c r="AB4978" t="str">
        <f t="shared" si="1173"/>
        <v/>
      </c>
      <c r="AC4978" s="5" t="str">
        <f t="shared" si="1174"/>
        <v/>
      </c>
      <c r="AD4978" s="5" t="str">
        <f t="shared" si="1175"/>
        <v/>
      </c>
      <c r="AE4978" s="12">
        <f t="shared" si="1169"/>
        <v>0</v>
      </c>
    </row>
    <row r="4979" spans="13:31">
      <c r="M4979" s="7">
        <f t="shared" si="1176"/>
        <v>0</v>
      </c>
      <c r="N4979" s="220" t="str">
        <f t="shared" si="1181"/>
        <v/>
      </c>
      <c r="O4979" s="7">
        <f t="shared" si="1177"/>
        <v>0</v>
      </c>
      <c r="P4979" s="7" t="str">
        <f t="shared" si="1178"/>
        <v/>
      </c>
      <c r="Q4979" s="7" t="str">
        <f t="shared" si="1179"/>
        <v/>
      </c>
      <c r="R4979" s="7" t="str">
        <f t="shared" si="1180"/>
        <v/>
      </c>
      <c r="S4979" s="7" t="str">
        <f t="shared" si="1170"/>
        <v/>
      </c>
      <c r="T4979" s="7" t="str">
        <f t="shared" si="1171"/>
        <v/>
      </c>
      <c r="X4979" s="154">
        <f t="shared" si="1172"/>
        <v>0</v>
      </c>
      <c r="AB4979" t="str">
        <f t="shared" si="1173"/>
        <v/>
      </c>
      <c r="AC4979" s="5" t="str">
        <f t="shared" si="1174"/>
        <v/>
      </c>
      <c r="AD4979" s="5" t="str">
        <f t="shared" si="1175"/>
        <v/>
      </c>
      <c r="AE4979" s="12">
        <f t="shared" si="1169"/>
        <v>0</v>
      </c>
    </row>
    <row r="4980" spans="13:31">
      <c r="M4980" s="7">
        <f t="shared" si="1176"/>
        <v>0</v>
      </c>
      <c r="N4980" s="220" t="str">
        <f t="shared" si="1181"/>
        <v/>
      </c>
      <c r="O4980" s="7">
        <f t="shared" si="1177"/>
        <v>0</v>
      </c>
      <c r="P4980" s="7" t="str">
        <f t="shared" si="1178"/>
        <v/>
      </c>
      <c r="Q4980" s="7" t="str">
        <f t="shared" si="1179"/>
        <v/>
      </c>
      <c r="R4980" s="7" t="str">
        <f t="shared" si="1180"/>
        <v/>
      </c>
      <c r="S4980" s="7" t="str">
        <f t="shared" si="1170"/>
        <v/>
      </c>
      <c r="T4980" s="7" t="str">
        <f t="shared" si="1171"/>
        <v/>
      </c>
      <c r="X4980" s="153">
        <f t="shared" si="1172"/>
        <v>0</v>
      </c>
      <c r="AB4980" t="str">
        <f t="shared" si="1173"/>
        <v/>
      </c>
      <c r="AC4980" s="5" t="str">
        <f t="shared" si="1174"/>
        <v/>
      </c>
      <c r="AD4980" s="5" t="str">
        <f t="shared" si="1175"/>
        <v/>
      </c>
      <c r="AE4980" s="12">
        <f t="shared" si="1169"/>
        <v>0</v>
      </c>
    </row>
    <row r="4981" spans="13:31">
      <c r="M4981" s="7">
        <f t="shared" si="1176"/>
        <v>0</v>
      </c>
      <c r="N4981" s="220" t="str">
        <f t="shared" si="1181"/>
        <v/>
      </c>
      <c r="O4981" s="7">
        <f t="shared" si="1177"/>
        <v>0</v>
      </c>
      <c r="P4981" s="7" t="str">
        <f t="shared" si="1178"/>
        <v/>
      </c>
      <c r="Q4981" s="7" t="str">
        <f t="shared" si="1179"/>
        <v/>
      </c>
      <c r="R4981" s="7" t="str">
        <f t="shared" si="1180"/>
        <v/>
      </c>
      <c r="S4981" s="7" t="str">
        <f t="shared" si="1170"/>
        <v/>
      </c>
      <c r="T4981" s="7" t="str">
        <f t="shared" si="1171"/>
        <v/>
      </c>
      <c r="X4981" s="154">
        <f t="shared" si="1172"/>
        <v>0</v>
      </c>
      <c r="AB4981" t="str">
        <f t="shared" si="1173"/>
        <v/>
      </c>
      <c r="AC4981" s="5" t="str">
        <f t="shared" si="1174"/>
        <v/>
      </c>
      <c r="AD4981" s="5" t="str">
        <f t="shared" si="1175"/>
        <v/>
      </c>
      <c r="AE4981" s="12">
        <f t="shared" si="1169"/>
        <v>0</v>
      </c>
    </row>
    <row r="4982" spans="13:31">
      <c r="M4982" s="7">
        <f t="shared" si="1176"/>
        <v>0</v>
      </c>
      <c r="N4982" s="220" t="str">
        <f t="shared" si="1181"/>
        <v/>
      </c>
      <c r="O4982" s="7">
        <f t="shared" si="1177"/>
        <v>0</v>
      </c>
      <c r="P4982" s="7" t="str">
        <f t="shared" si="1178"/>
        <v/>
      </c>
      <c r="Q4982" s="7" t="str">
        <f t="shared" si="1179"/>
        <v/>
      </c>
      <c r="R4982" s="7" t="str">
        <f t="shared" si="1180"/>
        <v/>
      </c>
      <c r="S4982" s="7" t="str">
        <f t="shared" si="1170"/>
        <v/>
      </c>
      <c r="T4982" s="7" t="str">
        <f t="shared" si="1171"/>
        <v/>
      </c>
      <c r="X4982" s="153">
        <f t="shared" si="1172"/>
        <v>0</v>
      </c>
      <c r="AB4982" t="str">
        <f t="shared" si="1173"/>
        <v/>
      </c>
      <c r="AC4982" s="5" t="str">
        <f t="shared" si="1174"/>
        <v/>
      </c>
      <c r="AD4982" s="5" t="str">
        <f t="shared" si="1175"/>
        <v/>
      </c>
      <c r="AE4982" s="12">
        <f t="shared" si="1169"/>
        <v>0</v>
      </c>
    </row>
    <row r="4983" spans="13:31">
      <c r="M4983" s="7">
        <f t="shared" si="1176"/>
        <v>0</v>
      </c>
      <c r="N4983" s="220" t="str">
        <f t="shared" si="1181"/>
        <v/>
      </c>
      <c r="O4983" s="7">
        <f t="shared" si="1177"/>
        <v>0</v>
      </c>
      <c r="P4983" s="7" t="str">
        <f t="shared" si="1178"/>
        <v/>
      </c>
      <c r="Q4983" s="7" t="str">
        <f t="shared" si="1179"/>
        <v/>
      </c>
      <c r="R4983" s="7" t="str">
        <f t="shared" si="1180"/>
        <v/>
      </c>
      <c r="S4983" s="7" t="str">
        <f t="shared" si="1170"/>
        <v/>
      </c>
      <c r="T4983" s="7" t="str">
        <f t="shared" si="1171"/>
        <v/>
      </c>
      <c r="X4983" s="154">
        <f t="shared" si="1172"/>
        <v>0</v>
      </c>
      <c r="AB4983" t="str">
        <f t="shared" si="1173"/>
        <v/>
      </c>
      <c r="AC4983" s="5" t="str">
        <f t="shared" si="1174"/>
        <v/>
      </c>
      <c r="AD4983" s="5" t="str">
        <f t="shared" si="1175"/>
        <v/>
      </c>
      <c r="AE4983" s="12">
        <f t="shared" si="1169"/>
        <v>0</v>
      </c>
    </row>
    <row r="4984" spans="13:31">
      <c r="M4984" s="7">
        <f t="shared" si="1176"/>
        <v>0</v>
      </c>
      <c r="N4984" s="220" t="str">
        <f t="shared" si="1181"/>
        <v/>
      </c>
      <c r="O4984" s="7">
        <f t="shared" si="1177"/>
        <v>0</v>
      </c>
      <c r="P4984" s="7" t="str">
        <f t="shared" si="1178"/>
        <v/>
      </c>
      <c r="Q4984" s="7" t="str">
        <f t="shared" si="1179"/>
        <v/>
      </c>
      <c r="R4984" s="7" t="str">
        <f t="shared" si="1180"/>
        <v/>
      </c>
      <c r="S4984" s="7" t="str">
        <f t="shared" si="1170"/>
        <v/>
      </c>
      <c r="T4984" s="7" t="str">
        <f t="shared" si="1171"/>
        <v/>
      </c>
      <c r="X4984" s="153">
        <f t="shared" si="1172"/>
        <v>0</v>
      </c>
      <c r="AB4984" t="str">
        <f t="shared" si="1173"/>
        <v/>
      </c>
      <c r="AC4984" s="5" t="str">
        <f t="shared" si="1174"/>
        <v/>
      </c>
      <c r="AD4984" s="5" t="str">
        <f t="shared" si="1175"/>
        <v/>
      </c>
      <c r="AE4984" s="12">
        <f t="shared" si="1169"/>
        <v>0</v>
      </c>
    </row>
    <row r="4985" spans="13:31">
      <c r="M4985" s="7">
        <f t="shared" si="1176"/>
        <v>0</v>
      </c>
      <c r="N4985" s="220" t="str">
        <f t="shared" si="1181"/>
        <v/>
      </c>
      <c r="O4985" s="7">
        <f t="shared" si="1177"/>
        <v>0</v>
      </c>
      <c r="P4985" s="7" t="str">
        <f t="shared" si="1178"/>
        <v/>
      </c>
      <c r="Q4985" s="7" t="str">
        <f t="shared" si="1179"/>
        <v/>
      </c>
      <c r="R4985" s="7" t="str">
        <f t="shared" si="1180"/>
        <v/>
      </c>
      <c r="S4985" s="7" t="str">
        <f t="shared" si="1170"/>
        <v/>
      </c>
      <c r="T4985" s="7" t="str">
        <f t="shared" si="1171"/>
        <v/>
      </c>
      <c r="X4985" s="154">
        <f t="shared" si="1172"/>
        <v>0</v>
      </c>
      <c r="AB4985" t="str">
        <f t="shared" si="1173"/>
        <v/>
      </c>
      <c r="AC4985" s="5" t="str">
        <f t="shared" si="1174"/>
        <v/>
      </c>
      <c r="AD4985" s="5" t="str">
        <f t="shared" si="1175"/>
        <v/>
      </c>
      <c r="AE4985" s="12">
        <f t="shared" si="1169"/>
        <v>0</v>
      </c>
    </row>
    <row r="4986" spans="13:31">
      <c r="M4986" s="7">
        <f t="shared" si="1176"/>
        <v>0</v>
      </c>
      <c r="N4986" s="220" t="str">
        <f t="shared" si="1181"/>
        <v/>
      </c>
      <c r="O4986" s="7">
        <f t="shared" si="1177"/>
        <v>0</v>
      </c>
      <c r="P4986" s="7" t="str">
        <f t="shared" si="1178"/>
        <v/>
      </c>
      <c r="Q4986" s="7" t="str">
        <f t="shared" si="1179"/>
        <v/>
      </c>
      <c r="R4986" s="7" t="str">
        <f t="shared" si="1180"/>
        <v/>
      </c>
      <c r="S4986" s="7" t="str">
        <f t="shared" si="1170"/>
        <v/>
      </c>
      <c r="T4986" s="7" t="str">
        <f t="shared" si="1171"/>
        <v/>
      </c>
      <c r="X4986" s="153">
        <f t="shared" si="1172"/>
        <v>0</v>
      </c>
      <c r="AB4986" t="str">
        <f t="shared" si="1173"/>
        <v/>
      </c>
      <c r="AC4986" s="5" t="str">
        <f t="shared" si="1174"/>
        <v/>
      </c>
      <c r="AD4986" s="5" t="str">
        <f t="shared" si="1175"/>
        <v/>
      </c>
      <c r="AE4986" s="12">
        <f t="shared" si="1169"/>
        <v>0</v>
      </c>
    </row>
    <row r="4987" spans="13:31">
      <c r="M4987" s="7">
        <f t="shared" si="1176"/>
        <v>0</v>
      </c>
      <c r="N4987" s="220" t="str">
        <f t="shared" si="1181"/>
        <v/>
      </c>
      <c r="O4987" s="7">
        <f t="shared" si="1177"/>
        <v>0</v>
      </c>
      <c r="P4987" s="7" t="str">
        <f t="shared" si="1178"/>
        <v/>
      </c>
      <c r="Q4987" s="7" t="str">
        <f t="shared" si="1179"/>
        <v/>
      </c>
      <c r="R4987" s="7" t="str">
        <f t="shared" si="1180"/>
        <v/>
      </c>
      <c r="S4987" s="7" t="str">
        <f t="shared" si="1170"/>
        <v/>
      </c>
      <c r="T4987" s="7" t="str">
        <f t="shared" si="1171"/>
        <v/>
      </c>
      <c r="X4987" s="154">
        <f t="shared" si="1172"/>
        <v>0</v>
      </c>
      <c r="AB4987" t="str">
        <f t="shared" si="1173"/>
        <v/>
      </c>
      <c r="AC4987" s="5" t="str">
        <f t="shared" si="1174"/>
        <v/>
      </c>
      <c r="AD4987" s="5" t="str">
        <f t="shared" si="1175"/>
        <v/>
      </c>
      <c r="AE4987" s="12">
        <f t="shared" ref="AE4987:AE5000" si="1182">X4987</f>
        <v>0</v>
      </c>
    </row>
    <row r="4988" spans="13:31">
      <c r="M4988" s="7">
        <f t="shared" si="1176"/>
        <v>0</v>
      </c>
      <c r="N4988" s="220" t="str">
        <f t="shared" si="1181"/>
        <v/>
      </c>
      <c r="O4988" s="7">
        <f t="shared" si="1177"/>
        <v>0</v>
      </c>
      <c r="P4988" s="7" t="str">
        <f t="shared" si="1178"/>
        <v/>
      </c>
      <c r="Q4988" s="7" t="str">
        <f t="shared" si="1179"/>
        <v/>
      </c>
      <c r="R4988" s="7" t="str">
        <f t="shared" si="1180"/>
        <v/>
      </c>
      <c r="S4988" s="7" t="str">
        <f t="shared" si="1170"/>
        <v/>
      </c>
      <c r="T4988" s="7" t="str">
        <f t="shared" si="1171"/>
        <v/>
      </c>
      <c r="X4988" s="153">
        <f t="shared" si="1172"/>
        <v>0</v>
      </c>
      <c r="AB4988" t="str">
        <f t="shared" si="1173"/>
        <v/>
      </c>
      <c r="AC4988" s="5" t="str">
        <f t="shared" si="1174"/>
        <v/>
      </c>
      <c r="AD4988" s="5" t="str">
        <f t="shared" si="1175"/>
        <v/>
      </c>
      <c r="AE4988" s="12">
        <f t="shared" si="1182"/>
        <v>0</v>
      </c>
    </row>
    <row r="4989" spans="13:31">
      <c r="M4989" s="7">
        <f t="shared" si="1176"/>
        <v>0</v>
      </c>
      <c r="N4989" s="220" t="str">
        <f t="shared" si="1181"/>
        <v/>
      </c>
      <c r="O4989" s="7">
        <f t="shared" si="1177"/>
        <v>0</v>
      </c>
      <c r="P4989" s="7" t="str">
        <f t="shared" si="1178"/>
        <v/>
      </c>
      <c r="Q4989" s="7" t="str">
        <f t="shared" si="1179"/>
        <v/>
      </c>
      <c r="R4989" s="7" t="str">
        <f t="shared" si="1180"/>
        <v/>
      </c>
      <c r="S4989" s="7" t="str">
        <f t="shared" si="1170"/>
        <v/>
      </c>
      <c r="T4989" s="7" t="str">
        <f t="shared" si="1171"/>
        <v/>
      </c>
      <c r="X4989" s="154">
        <f t="shared" si="1172"/>
        <v>0</v>
      </c>
      <c r="AB4989" t="str">
        <f t="shared" si="1173"/>
        <v/>
      </c>
      <c r="AC4989" s="5" t="str">
        <f t="shared" si="1174"/>
        <v/>
      </c>
      <c r="AD4989" s="5" t="str">
        <f t="shared" si="1175"/>
        <v/>
      </c>
      <c r="AE4989" s="12">
        <f t="shared" si="1182"/>
        <v>0</v>
      </c>
    </row>
    <row r="4990" spans="13:31">
      <c r="M4990" s="7">
        <f t="shared" si="1176"/>
        <v>0</v>
      </c>
      <c r="N4990" s="220" t="str">
        <f t="shared" si="1181"/>
        <v/>
      </c>
      <c r="O4990" s="7">
        <f t="shared" si="1177"/>
        <v>0</v>
      </c>
      <c r="P4990" s="7" t="str">
        <f t="shared" si="1178"/>
        <v/>
      </c>
      <c r="Q4990" s="7" t="str">
        <f t="shared" si="1179"/>
        <v/>
      </c>
      <c r="R4990" s="7" t="str">
        <f t="shared" si="1180"/>
        <v/>
      </c>
      <c r="S4990" s="7" t="str">
        <f t="shared" si="1170"/>
        <v/>
      </c>
      <c r="T4990" s="7" t="str">
        <f t="shared" si="1171"/>
        <v/>
      </c>
      <c r="X4990" s="153">
        <f t="shared" si="1172"/>
        <v>0</v>
      </c>
      <c r="AB4990" t="str">
        <f t="shared" si="1173"/>
        <v/>
      </c>
      <c r="AC4990" s="5" t="str">
        <f t="shared" si="1174"/>
        <v/>
      </c>
      <c r="AD4990" s="5" t="str">
        <f t="shared" si="1175"/>
        <v/>
      </c>
      <c r="AE4990" s="12">
        <f t="shared" si="1182"/>
        <v>0</v>
      </c>
    </row>
    <row r="4991" spans="13:31">
      <c r="M4991" s="7">
        <f t="shared" si="1176"/>
        <v>0</v>
      </c>
      <c r="N4991" s="220" t="str">
        <f t="shared" si="1181"/>
        <v/>
      </c>
      <c r="O4991" s="7">
        <f t="shared" si="1177"/>
        <v>0</v>
      </c>
      <c r="P4991" s="7" t="str">
        <f t="shared" si="1178"/>
        <v/>
      </c>
      <c r="Q4991" s="7" t="str">
        <f t="shared" si="1179"/>
        <v/>
      </c>
      <c r="R4991" s="7" t="str">
        <f t="shared" si="1180"/>
        <v/>
      </c>
      <c r="S4991" s="7" t="str">
        <f t="shared" si="1170"/>
        <v/>
      </c>
      <c r="T4991" s="7" t="str">
        <f t="shared" si="1171"/>
        <v/>
      </c>
      <c r="X4991" s="154">
        <f t="shared" si="1172"/>
        <v>0</v>
      </c>
      <c r="AB4991" t="str">
        <f t="shared" si="1173"/>
        <v/>
      </c>
      <c r="AC4991" s="5" t="str">
        <f t="shared" si="1174"/>
        <v/>
      </c>
      <c r="AD4991" s="5" t="str">
        <f t="shared" si="1175"/>
        <v/>
      </c>
      <c r="AE4991" s="12">
        <f t="shared" si="1182"/>
        <v>0</v>
      </c>
    </row>
    <row r="4992" spans="13:31">
      <c r="M4992" s="7">
        <f t="shared" si="1176"/>
        <v>0</v>
      </c>
      <c r="N4992" s="220" t="str">
        <f t="shared" si="1181"/>
        <v/>
      </c>
      <c r="O4992" s="7">
        <f t="shared" si="1177"/>
        <v>0</v>
      </c>
      <c r="P4992" s="7" t="str">
        <f t="shared" si="1178"/>
        <v/>
      </c>
      <c r="Q4992" s="7" t="str">
        <f t="shared" si="1179"/>
        <v/>
      </c>
      <c r="R4992" s="7" t="str">
        <f t="shared" si="1180"/>
        <v/>
      </c>
      <c r="S4992" s="7" t="str">
        <f t="shared" si="1170"/>
        <v/>
      </c>
      <c r="T4992" s="7" t="str">
        <f t="shared" si="1171"/>
        <v/>
      </c>
      <c r="X4992" s="153">
        <f t="shared" si="1172"/>
        <v>0</v>
      </c>
      <c r="AB4992" t="str">
        <f t="shared" si="1173"/>
        <v/>
      </c>
      <c r="AC4992" s="5" t="str">
        <f t="shared" si="1174"/>
        <v/>
      </c>
      <c r="AD4992" s="5" t="str">
        <f t="shared" si="1175"/>
        <v/>
      </c>
      <c r="AE4992" s="12">
        <f t="shared" si="1182"/>
        <v>0</v>
      </c>
    </row>
    <row r="4993" spans="13:31">
      <c r="M4993" s="7">
        <f t="shared" si="1176"/>
        <v>0</v>
      </c>
      <c r="N4993" s="220" t="str">
        <f t="shared" si="1181"/>
        <v/>
      </c>
      <c r="O4993" s="7">
        <f t="shared" si="1177"/>
        <v>0</v>
      </c>
      <c r="P4993" s="7" t="str">
        <f t="shared" si="1178"/>
        <v/>
      </c>
      <c r="Q4993" s="7" t="str">
        <f t="shared" si="1179"/>
        <v/>
      </c>
      <c r="R4993" s="7" t="str">
        <f t="shared" si="1180"/>
        <v/>
      </c>
      <c r="S4993" s="7" t="str">
        <f t="shared" si="1170"/>
        <v/>
      </c>
      <c r="T4993" s="7" t="str">
        <f t="shared" si="1171"/>
        <v/>
      </c>
      <c r="X4993" s="154">
        <f t="shared" si="1172"/>
        <v>0</v>
      </c>
      <c r="AB4993" t="str">
        <f t="shared" si="1173"/>
        <v/>
      </c>
      <c r="AC4993" s="5" t="str">
        <f t="shared" si="1174"/>
        <v/>
      </c>
      <c r="AD4993" s="5" t="str">
        <f t="shared" si="1175"/>
        <v/>
      </c>
      <c r="AE4993" s="12">
        <f t="shared" si="1182"/>
        <v>0</v>
      </c>
    </row>
    <row r="4994" spans="13:31">
      <c r="M4994" s="7">
        <f t="shared" si="1176"/>
        <v>0</v>
      </c>
      <c r="N4994" s="220" t="str">
        <f t="shared" si="1181"/>
        <v/>
      </c>
      <c r="O4994" s="7">
        <f t="shared" si="1177"/>
        <v>0</v>
      </c>
      <c r="P4994" s="7" t="str">
        <f t="shared" si="1178"/>
        <v/>
      </c>
      <c r="Q4994" s="7" t="str">
        <f t="shared" si="1179"/>
        <v/>
      </c>
      <c r="R4994" s="7" t="str">
        <f t="shared" si="1180"/>
        <v/>
      </c>
      <c r="S4994" s="7" t="str">
        <f t="shared" si="1170"/>
        <v/>
      </c>
      <c r="T4994" s="7" t="str">
        <f t="shared" si="1171"/>
        <v/>
      </c>
      <c r="X4994" s="153">
        <f t="shared" si="1172"/>
        <v>0</v>
      </c>
      <c r="AB4994" t="str">
        <f t="shared" si="1173"/>
        <v/>
      </c>
      <c r="AC4994" s="5" t="str">
        <f t="shared" si="1174"/>
        <v/>
      </c>
      <c r="AD4994" s="5" t="str">
        <f t="shared" si="1175"/>
        <v/>
      </c>
      <c r="AE4994" s="12">
        <f t="shared" si="1182"/>
        <v>0</v>
      </c>
    </row>
    <row r="4995" spans="13:31">
      <c r="M4995" s="7">
        <f t="shared" si="1176"/>
        <v>0</v>
      </c>
      <c r="N4995" s="220" t="str">
        <f t="shared" si="1181"/>
        <v/>
      </c>
      <c r="O4995" s="7">
        <f t="shared" si="1177"/>
        <v>0</v>
      </c>
      <c r="P4995" s="7" t="str">
        <f t="shared" si="1178"/>
        <v/>
      </c>
      <c r="Q4995" s="7" t="str">
        <f t="shared" si="1179"/>
        <v/>
      </c>
      <c r="R4995" s="7" t="str">
        <f t="shared" si="1180"/>
        <v/>
      </c>
      <c r="S4995" s="7" t="str">
        <f t="shared" ref="S4995:S5000" si="1183">IFERROR(IF(N4995&lt;0,-O4995,""),"")</f>
        <v/>
      </c>
      <c r="T4995" s="7" t="str">
        <f t="shared" ref="T4995:T5000" si="1184">IFERROR(IF(AND(K4995&lt;&gt;"",H4995&lt;&gt;"",K4995=H4995),L4995,""),"")</f>
        <v/>
      </c>
      <c r="X4995" s="154">
        <f t="shared" ref="X4995:X5000" si="1185">IFERROR(IF(H4995="",K4995*J4995,W4995*V4995),"")</f>
        <v>0</v>
      </c>
      <c r="AB4995" t="str">
        <f t="shared" ref="AB4995:AC5000" si="1186">IF(C4995=0,"",C4995)</f>
        <v/>
      </c>
      <c r="AC4995" s="5" t="str">
        <f t="shared" si="1186"/>
        <v/>
      </c>
      <c r="AD4995" s="5" t="str">
        <f t="shared" ref="AD4995:AD5000" si="1187">IF(F4995=0,"",F4995)</f>
        <v/>
      </c>
      <c r="AE4995" s="12">
        <f t="shared" si="1182"/>
        <v>0</v>
      </c>
    </row>
    <row r="4996" spans="13:31">
      <c r="M4996" s="7">
        <f t="shared" ref="M4996:M5000" si="1188">IFERROR(K4996-H4996,"")</f>
        <v>0</v>
      </c>
      <c r="N4996" s="220" t="str">
        <f t="shared" si="1181"/>
        <v/>
      </c>
      <c r="O4996" s="7">
        <f t="shared" ref="O4996:O5000" si="1189">IFERROR(M4996*J4996,"")</f>
        <v>0</v>
      </c>
      <c r="P4996" s="7" t="str">
        <f t="shared" ref="P4996:P5000" si="1190">IFERROR(IF(N4996&gt;5%,O4996*((N4996-5%)/N4996),""),"")</f>
        <v/>
      </c>
      <c r="Q4996" s="7" t="str">
        <f t="shared" ref="Q4996:Q5000" si="1191">IFERROR(IF(N4996&gt;0,O4996*(MIN(N4996,5%)/N4996),""),"")</f>
        <v/>
      </c>
      <c r="R4996" s="7" t="str">
        <f t="shared" ref="R4996:R5000" si="1192">IFERROR(IF(AND(K4996&gt;0,H4996="",L4996&lt;&gt;0),L4996,""),"")</f>
        <v/>
      </c>
      <c r="S4996" s="7" t="str">
        <f t="shared" si="1183"/>
        <v/>
      </c>
      <c r="T4996" s="7" t="str">
        <f t="shared" si="1184"/>
        <v/>
      </c>
      <c r="X4996" s="153">
        <f t="shared" si="1185"/>
        <v>0</v>
      </c>
      <c r="AB4996" t="str">
        <f t="shared" si="1186"/>
        <v/>
      </c>
      <c r="AC4996" s="5" t="str">
        <f t="shared" si="1186"/>
        <v/>
      </c>
      <c r="AD4996" s="5" t="str">
        <f t="shared" si="1187"/>
        <v/>
      </c>
      <c r="AE4996" s="12">
        <f t="shared" si="1182"/>
        <v>0</v>
      </c>
    </row>
    <row r="4997" spans="13:31">
      <c r="M4997" s="7">
        <f t="shared" si="1188"/>
        <v>0</v>
      </c>
      <c r="N4997" s="220" t="str">
        <f t="shared" ref="N4997:N5000" si="1193">IFERROR(M4997/H4997,"")</f>
        <v/>
      </c>
      <c r="O4997" s="7">
        <f t="shared" si="1189"/>
        <v>0</v>
      </c>
      <c r="P4997" s="7" t="str">
        <f t="shared" si="1190"/>
        <v/>
      </c>
      <c r="Q4997" s="7" t="str">
        <f t="shared" si="1191"/>
        <v/>
      </c>
      <c r="R4997" s="7" t="str">
        <f t="shared" si="1192"/>
        <v/>
      </c>
      <c r="S4997" s="7" t="str">
        <f t="shared" si="1183"/>
        <v/>
      </c>
      <c r="T4997" s="7" t="str">
        <f t="shared" si="1184"/>
        <v/>
      </c>
      <c r="X4997" s="154">
        <f t="shared" si="1185"/>
        <v>0</v>
      </c>
      <c r="AB4997" t="str">
        <f t="shared" si="1186"/>
        <v/>
      </c>
      <c r="AC4997" s="5" t="str">
        <f t="shared" si="1186"/>
        <v/>
      </c>
      <c r="AD4997" s="5" t="str">
        <f t="shared" si="1187"/>
        <v/>
      </c>
      <c r="AE4997" s="12">
        <f t="shared" si="1182"/>
        <v>0</v>
      </c>
    </row>
    <row r="4998" spans="13:31">
      <c r="M4998" s="7">
        <f t="shared" si="1188"/>
        <v>0</v>
      </c>
      <c r="N4998" s="220" t="str">
        <f t="shared" si="1193"/>
        <v/>
      </c>
      <c r="O4998" s="7">
        <f t="shared" si="1189"/>
        <v>0</v>
      </c>
      <c r="P4998" s="7" t="str">
        <f t="shared" si="1190"/>
        <v/>
      </c>
      <c r="Q4998" s="7" t="str">
        <f t="shared" si="1191"/>
        <v/>
      </c>
      <c r="R4998" s="7" t="str">
        <f t="shared" si="1192"/>
        <v/>
      </c>
      <c r="S4998" s="7" t="str">
        <f t="shared" si="1183"/>
        <v/>
      </c>
      <c r="T4998" s="7" t="str">
        <f t="shared" si="1184"/>
        <v/>
      </c>
      <c r="X4998" s="153">
        <f t="shared" si="1185"/>
        <v>0</v>
      </c>
      <c r="AB4998" t="str">
        <f t="shared" si="1186"/>
        <v/>
      </c>
      <c r="AC4998" s="5" t="str">
        <f t="shared" si="1186"/>
        <v/>
      </c>
      <c r="AD4998" s="5" t="str">
        <f t="shared" si="1187"/>
        <v/>
      </c>
      <c r="AE4998" s="12">
        <f t="shared" si="1182"/>
        <v>0</v>
      </c>
    </row>
    <row r="4999" spans="13:31">
      <c r="M4999" s="7">
        <f t="shared" si="1188"/>
        <v>0</v>
      </c>
      <c r="N4999" s="220" t="str">
        <f t="shared" si="1193"/>
        <v/>
      </c>
      <c r="O4999" s="7">
        <f t="shared" si="1189"/>
        <v>0</v>
      </c>
      <c r="P4999" s="7" t="str">
        <f t="shared" si="1190"/>
        <v/>
      </c>
      <c r="Q4999" s="7" t="str">
        <f t="shared" si="1191"/>
        <v/>
      </c>
      <c r="R4999" s="7" t="str">
        <f t="shared" si="1192"/>
        <v/>
      </c>
      <c r="S4999" s="7" t="str">
        <f t="shared" si="1183"/>
        <v/>
      </c>
      <c r="T4999" s="7" t="str">
        <f t="shared" si="1184"/>
        <v/>
      </c>
      <c r="X4999" s="154">
        <f t="shared" si="1185"/>
        <v>0</v>
      </c>
      <c r="AB4999" t="str">
        <f t="shared" si="1186"/>
        <v/>
      </c>
      <c r="AC4999" s="5" t="str">
        <f t="shared" si="1186"/>
        <v/>
      </c>
      <c r="AD4999" s="5" t="str">
        <f t="shared" si="1187"/>
        <v/>
      </c>
      <c r="AE4999" s="12">
        <f t="shared" si="1182"/>
        <v>0</v>
      </c>
    </row>
    <row r="5000" spans="13:31">
      <c r="M5000" s="7">
        <f t="shared" si="1188"/>
        <v>0</v>
      </c>
      <c r="N5000" s="220" t="str">
        <f t="shared" si="1193"/>
        <v/>
      </c>
      <c r="O5000" s="7">
        <f t="shared" si="1189"/>
        <v>0</v>
      </c>
      <c r="P5000" s="7" t="str">
        <f t="shared" si="1190"/>
        <v/>
      </c>
      <c r="Q5000" s="7" t="str">
        <f t="shared" si="1191"/>
        <v/>
      </c>
      <c r="R5000" s="7" t="str">
        <f t="shared" si="1192"/>
        <v/>
      </c>
      <c r="S5000" s="7" t="str">
        <f t="shared" si="1183"/>
        <v/>
      </c>
      <c r="T5000" s="7" t="str">
        <f t="shared" si="1184"/>
        <v/>
      </c>
      <c r="X5000" s="155">
        <f t="shared" si="1185"/>
        <v>0</v>
      </c>
      <c r="AB5000" t="str">
        <f t="shared" si="1186"/>
        <v/>
      </c>
      <c r="AC5000" s="5" t="str">
        <f t="shared" si="1186"/>
        <v/>
      </c>
      <c r="AD5000" s="5" t="str">
        <f t="shared" si="1187"/>
        <v/>
      </c>
      <c r="AE5000" s="12">
        <f t="shared" si="1182"/>
        <v>0</v>
      </c>
    </row>
    <row r="5001" spans="13:31">
      <c r="R5001" s="7"/>
    </row>
    <row r="5002" spans="13:31">
      <c r="R5002" s="7"/>
    </row>
    <row r="5003" spans="13:31">
      <c r="R5003" s="7"/>
    </row>
    <row r="5004" spans="13:31">
      <c r="R5004" s="7"/>
    </row>
    <row r="5005" spans="13:31">
      <c r="R5005" s="7"/>
    </row>
    <row r="5006" spans="13:31">
      <c r="R5006" s="7"/>
    </row>
    <row r="5007" spans="13:31">
      <c r="R5007" s="7"/>
    </row>
    <row r="5008" spans="13:31">
      <c r="R5008" s="7"/>
    </row>
    <row r="5009" spans="18:18">
      <c r="R5009" s="7"/>
    </row>
    <row r="5010" spans="18:18">
      <c r="R5010" s="7"/>
    </row>
    <row r="5011" spans="18:18">
      <c r="R5011" s="7"/>
    </row>
    <row r="5012" spans="18:18">
      <c r="R5012" s="7"/>
    </row>
    <row r="5013" spans="18:18">
      <c r="R5013" s="7"/>
    </row>
    <row r="5014" spans="18:18">
      <c r="R5014" s="7"/>
    </row>
    <row r="5015" spans="18:18">
      <c r="R5015" s="7"/>
    </row>
    <row r="5016" spans="18:18">
      <c r="R5016" s="7"/>
    </row>
    <row r="5017" spans="18:18">
      <c r="R5017" s="7"/>
    </row>
    <row r="5018" spans="18:18">
      <c r="R5018" s="7"/>
    </row>
    <row r="5019" spans="18:18">
      <c r="R5019" s="7"/>
    </row>
    <row r="5020" spans="18:18">
      <c r="R5020" s="7"/>
    </row>
    <row r="5021" spans="18:18">
      <c r="R5021" s="7"/>
    </row>
    <row r="5022" spans="18:18">
      <c r="R5022" s="7"/>
    </row>
    <row r="5023" spans="18:18">
      <c r="R5023" s="7"/>
    </row>
    <row r="5024" spans="18:18">
      <c r="R5024" s="7"/>
    </row>
    <row r="5025" spans="18:18">
      <c r="R5025" s="7"/>
    </row>
    <row r="5026" spans="18:18">
      <c r="R5026" s="7"/>
    </row>
    <row r="5027" spans="18:18">
      <c r="R5027" s="7"/>
    </row>
    <row r="5028" spans="18:18">
      <c r="R5028" s="7"/>
    </row>
    <row r="5029" spans="18:18">
      <c r="R5029" s="7"/>
    </row>
    <row r="5030" spans="18:18">
      <c r="R5030" s="7"/>
    </row>
    <row r="5031" spans="18:18">
      <c r="R5031" s="7"/>
    </row>
    <row r="5032" spans="18:18">
      <c r="R5032" s="7"/>
    </row>
    <row r="5033" spans="18:18">
      <c r="R5033" s="7"/>
    </row>
    <row r="5034" spans="18:18">
      <c r="R5034" s="7"/>
    </row>
    <row r="5035" spans="18:18">
      <c r="R5035" s="7"/>
    </row>
    <row r="5036" spans="18:18">
      <c r="R5036" s="7"/>
    </row>
    <row r="5037" spans="18:18">
      <c r="R5037" s="7"/>
    </row>
    <row r="5038" spans="18:18">
      <c r="R5038" s="7"/>
    </row>
    <row r="5039" spans="18:18">
      <c r="R5039" s="7"/>
    </row>
    <row r="5040" spans="18:18">
      <c r="R5040" s="7"/>
    </row>
    <row r="5041" spans="18:18">
      <c r="R5041" s="7"/>
    </row>
    <row r="5042" spans="18:18">
      <c r="R5042" s="7"/>
    </row>
    <row r="5043" spans="18:18">
      <c r="R5043" s="7"/>
    </row>
    <row r="5044" spans="18:18">
      <c r="R5044" s="7"/>
    </row>
    <row r="5045" spans="18:18">
      <c r="R5045" s="7"/>
    </row>
    <row r="5046" spans="18:18">
      <c r="R5046" s="7"/>
    </row>
    <row r="5047" spans="18:18">
      <c r="R5047" s="7"/>
    </row>
    <row r="5048" spans="18:18">
      <c r="R5048" s="7"/>
    </row>
    <row r="5049" spans="18:18">
      <c r="R5049" s="7"/>
    </row>
    <row r="5050" spans="18:18">
      <c r="R5050" s="7"/>
    </row>
    <row r="5051" spans="18:18">
      <c r="R5051" s="7"/>
    </row>
    <row r="5052" spans="18:18">
      <c r="R5052" s="7"/>
    </row>
    <row r="5053" spans="18:18">
      <c r="R5053" s="7"/>
    </row>
    <row r="5054" spans="18:18">
      <c r="R5054" s="7"/>
    </row>
    <row r="5055" spans="18:18">
      <c r="R5055" s="7"/>
    </row>
    <row r="5056" spans="18:18">
      <c r="R5056" s="7"/>
    </row>
    <row r="5057" spans="18:18">
      <c r="R5057" s="7"/>
    </row>
    <row r="5058" spans="18:18">
      <c r="R5058" s="7"/>
    </row>
    <row r="5059" spans="18:18">
      <c r="R5059" s="7"/>
    </row>
    <row r="5060" spans="18:18">
      <c r="R5060" s="7"/>
    </row>
    <row r="5061" spans="18:18">
      <c r="R5061" s="7"/>
    </row>
    <row r="5062" spans="18:18">
      <c r="R5062" s="7"/>
    </row>
    <row r="5063" spans="18:18">
      <c r="R5063" s="7"/>
    </row>
    <row r="5064" spans="18:18">
      <c r="R5064" s="7"/>
    </row>
    <row r="5065" spans="18:18">
      <c r="R5065" s="7"/>
    </row>
    <row r="5066" spans="18:18">
      <c r="R5066" s="7"/>
    </row>
    <row r="5067" spans="18:18">
      <c r="R5067" s="7"/>
    </row>
    <row r="5068" spans="18:18">
      <c r="R5068" s="7"/>
    </row>
    <row r="5069" spans="18:18">
      <c r="R5069" s="7"/>
    </row>
    <row r="5070" spans="18:18">
      <c r="R5070" s="7"/>
    </row>
    <row r="5071" spans="18:18">
      <c r="R5071" s="7"/>
    </row>
    <row r="5072" spans="18:18">
      <c r="R5072" s="7"/>
    </row>
    <row r="5073" spans="18:18">
      <c r="R5073" s="7"/>
    </row>
    <row r="5074" spans="18:18">
      <c r="R5074" s="7"/>
    </row>
    <row r="5075" spans="18:18">
      <c r="R5075" s="7"/>
    </row>
    <row r="5076" spans="18:18">
      <c r="R5076" s="7"/>
    </row>
    <row r="5077" spans="18:18">
      <c r="R5077" s="7"/>
    </row>
    <row r="5078" spans="18:18">
      <c r="R5078" s="7"/>
    </row>
    <row r="5079" spans="18:18">
      <c r="R5079" s="7"/>
    </row>
    <row r="5080" spans="18:18">
      <c r="R5080" s="7"/>
    </row>
    <row r="5081" spans="18:18">
      <c r="R5081" s="7"/>
    </row>
    <row r="5082" spans="18:18">
      <c r="R5082" s="7"/>
    </row>
    <row r="5083" spans="18:18">
      <c r="R5083" s="7"/>
    </row>
    <row r="5084" spans="18:18">
      <c r="R5084" s="7"/>
    </row>
    <row r="5085" spans="18:18">
      <c r="R5085" s="7"/>
    </row>
    <row r="5086" spans="18:18">
      <c r="R5086" s="7"/>
    </row>
    <row r="5087" spans="18:18">
      <c r="R5087" s="7"/>
    </row>
    <row r="5088" spans="18:18">
      <c r="R5088" s="7"/>
    </row>
    <row r="5089" spans="18:18">
      <c r="R5089" s="7"/>
    </row>
    <row r="5090" spans="18:18">
      <c r="R5090" s="7"/>
    </row>
    <row r="5091" spans="18:18">
      <c r="R5091" s="7"/>
    </row>
    <row r="5092" spans="18:18">
      <c r="R5092" s="7"/>
    </row>
    <row r="5093" spans="18:18">
      <c r="R5093" s="7"/>
    </row>
    <row r="5094" spans="18:18">
      <c r="R5094" s="7"/>
    </row>
    <row r="5095" spans="18:18">
      <c r="R5095" s="7"/>
    </row>
    <row r="5096" spans="18:18">
      <c r="R5096" s="7"/>
    </row>
    <row r="5097" spans="18:18">
      <c r="R5097" s="7"/>
    </row>
    <row r="5098" spans="18:18">
      <c r="R5098" s="7"/>
    </row>
    <row r="5099" spans="18:18">
      <c r="R5099" s="7"/>
    </row>
    <row r="5100" spans="18:18">
      <c r="R5100" s="7"/>
    </row>
    <row r="5101" spans="18:18">
      <c r="R5101" s="7"/>
    </row>
    <row r="5102" spans="18:18">
      <c r="R5102" s="7"/>
    </row>
    <row r="5103" spans="18:18">
      <c r="R5103" s="7"/>
    </row>
    <row r="5104" spans="18:18">
      <c r="R5104" s="7"/>
    </row>
    <row r="5105" spans="18:18">
      <c r="R5105" s="7"/>
    </row>
    <row r="5106" spans="18:18">
      <c r="R5106" s="7"/>
    </row>
    <row r="5107" spans="18:18">
      <c r="R5107" s="7"/>
    </row>
    <row r="5108" spans="18:18">
      <c r="R5108" s="7"/>
    </row>
    <row r="5109" spans="18:18">
      <c r="R5109" s="7"/>
    </row>
    <row r="5110" spans="18:18">
      <c r="R5110" s="7"/>
    </row>
    <row r="5111" spans="18:18">
      <c r="R5111" s="7"/>
    </row>
    <row r="5112" spans="18:18">
      <c r="R5112" s="7"/>
    </row>
    <row r="5113" spans="18:18">
      <c r="R5113" s="7"/>
    </row>
    <row r="5114" spans="18:18">
      <c r="R5114" s="7"/>
    </row>
    <row r="5115" spans="18:18">
      <c r="R5115" s="7"/>
    </row>
    <row r="5116" spans="18:18">
      <c r="R5116" s="7"/>
    </row>
    <row r="5117" spans="18:18">
      <c r="R5117" s="7"/>
    </row>
    <row r="5118" spans="18:18">
      <c r="R5118" s="7"/>
    </row>
    <row r="5119" spans="18:18">
      <c r="R5119" s="7"/>
    </row>
    <row r="5120" spans="18:18">
      <c r="R5120" s="7"/>
    </row>
    <row r="5121" spans="18:18">
      <c r="R5121" s="7"/>
    </row>
    <row r="5122" spans="18:18">
      <c r="R5122" s="7"/>
    </row>
    <row r="5123" spans="18:18">
      <c r="R5123" s="7"/>
    </row>
    <row r="5124" spans="18:18">
      <c r="R5124" s="7"/>
    </row>
    <row r="5125" spans="18:18">
      <c r="R5125" s="7"/>
    </row>
    <row r="5126" spans="18:18">
      <c r="R5126" s="7"/>
    </row>
    <row r="5127" spans="18:18">
      <c r="R5127" s="7"/>
    </row>
    <row r="5128" spans="18:18">
      <c r="R5128" s="7"/>
    </row>
    <row r="5129" spans="18:18">
      <c r="R5129" s="7"/>
    </row>
    <row r="5130" spans="18:18">
      <c r="R5130" s="7"/>
    </row>
    <row r="5131" spans="18:18">
      <c r="R5131" s="7"/>
    </row>
    <row r="5132" spans="18:18">
      <c r="R5132" s="7"/>
    </row>
    <row r="5133" spans="18:18">
      <c r="R5133" s="7"/>
    </row>
    <row r="5134" spans="18:18">
      <c r="R5134" s="7"/>
    </row>
    <row r="5135" spans="18:18">
      <c r="R5135" s="7"/>
    </row>
    <row r="5136" spans="18:18">
      <c r="R5136" s="7"/>
    </row>
    <row r="5137" spans="18:18">
      <c r="R5137" s="7"/>
    </row>
    <row r="5138" spans="18:18">
      <c r="R5138" s="7"/>
    </row>
    <row r="5139" spans="18:18">
      <c r="R5139" s="7"/>
    </row>
    <row r="5140" spans="18:18">
      <c r="R5140" s="7"/>
    </row>
    <row r="5141" spans="18:18">
      <c r="R5141" s="7"/>
    </row>
    <row r="5142" spans="18:18">
      <c r="R5142" s="7"/>
    </row>
    <row r="5143" spans="18:18">
      <c r="R5143" s="7"/>
    </row>
    <row r="5144" spans="18:18">
      <c r="R5144" s="7"/>
    </row>
    <row r="5145" spans="18:18">
      <c r="R5145" s="7"/>
    </row>
    <row r="5146" spans="18:18">
      <c r="R5146" s="7"/>
    </row>
    <row r="5147" spans="18:18">
      <c r="R5147" s="7"/>
    </row>
    <row r="5148" spans="18:18">
      <c r="R5148" s="7"/>
    </row>
    <row r="5149" spans="18:18">
      <c r="R5149" s="7"/>
    </row>
    <row r="5150" spans="18:18">
      <c r="R5150" s="7"/>
    </row>
    <row r="5151" spans="18:18">
      <c r="R5151" s="7"/>
    </row>
    <row r="5152" spans="18:18">
      <c r="R5152" s="7"/>
    </row>
    <row r="5153" spans="18:18">
      <c r="R5153" s="7"/>
    </row>
    <row r="5154" spans="18:18">
      <c r="R5154" s="7"/>
    </row>
    <row r="5155" spans="18:18">
      <c r="R5155" s="7"/>
    </row>
    <row r="5156" spans="18:18">
      <c r="R5156" s="7"/>
    </row>
    <row r="5157" spans="18:18">
      <c r="R5157" s="7"/>
    </row>
    <row r="5158" spans="18:18">
      <c r="R5158" s="7"/>
    </row>
    <row r="5159" spans="18:18">
      <c r="R5159" s="7"/>
    </row>
    <row r="5160" spans="18:18">
      <c r="R5160" s="7"/>
    </row>
    <row r="5161" spans="18:18">
      <c r="R5161" s="7"/>
    </row>
    <row r="5162" spans="18:18">
      <c r="R5162" s="7"/>
    </row>
    <row r="5163" spans="18:18">
      <c r="R5163" s="7"/>
    </row>
    <row r="5164" spans="18:18">
      <c r="R5164" s="7"/>
    </row>
    <row r="5165" spans="18:18">
      <c r="R5165" s="7"/>
    </row>
    <row r="5166" spans="18:18">
      <c r="R5166" s="7"/>
    </row>
    <row r="5167" spans="18:18">
      <c r="R5167" s="7"/>
    </row>
    <row r="5168" spans="18:18">
      <c r="R5168" s="7"/>
    </row>
    <row r="5169" spans="18:18">
      <c r="R5169" s="7"/>
    </row>
    <row r="5170" spans="18:18">
      <c r="R5170" s="7"/>
    </row>
    <row r="5171" spans="18:18">
      <c r="R5171" s="7"/>
    </row>
    <row r="5172" spans="18:18">
      <c r="R5172" s="7"/>
    </row>
    <row r="5173" spans="18:18">
      <c r="R5173" s="7"/>
    </row>
    <row r="5174" spans="18:18">
      <c r="R5174" s="7"/>
    </row>
    <row r="5175" spans="18:18">
      <c r="R5175" s="7"/>
    </row>
    <row r="5176" spans="18:18">
      <c r="R5176" s="7"/>
    </row>
    <row r="5177" spans="18:18">
      <c r="R5177" s="7"/>
    </row>
    <row r="5178" spans="18:18">
      <c r="R5178" s="7"/>
    </row>
    <row r="5179" spans="18:18">
      <c r="R5179" s="7"/>
    </row>
    <row r="5180" spans="18:18">
      <c r="R5180" s="7"/>
    </row>
    <row r="5181" spans="18:18">
      <c r="R5181" s="7"/>
    </row>
    <row r="5182" spans="18:18">
      <c r="R5182" s="7"/>
    </row>
    <row r="5183" spans="18:18">
      <c r="R5183" s="7"/>
    </row>
    <row r="5184" spans="18:18">
      <c r="R5184" s="7"/>
    </row>
    <row r="5185" spans="18:18">
      <c r="R5185" s="7"/>
    </row>
    <row r="5186" spans="18:18">
      <c r="R5186" s="7"/>
    </row>
    <row r="5187" spans="18:18">
      <c r="R5187" s="7"/>
    </row>
    <row r="5188" spans="18:18">
      <c r="R5188" s="7"/>
    </row>
    <row r="5189" spans="18:18">
      <c r="R5189" s="7"/>
    </row>
    <row r="5190" spans="18:18">
      <c r="R5190" s="7"/>
    </row>
    <row r="5191" spans="18:18">
      <c r="R5191" s="7"/>
    </row>
    <row r="5192" spans="18:18">
      <c r="R5192" s="7"/>
    </row>
    <row r="5193" spans="18:18">
      <c r="R5193" s="7"/>
    </row>
    <row r="5194" spans="18:18">
      <c r="R5194" s="7"/>
    </row>
    <row r="5195" spans="18:18">
      <c r="R5195" s="7"/>
    </row>
    <row r="5196" spans="18:18">
      <c r="R5196" s="7"/>
    </row>
    <row r="5197" spans="18:18">
      <c r="R5197" s="7"/>
    </row>
    <row r="5198" spans="18:18">
      <c r="R5198" s="7"/>
    </row>
    <row r="5199" spans="18:18">
      <c r="R5199" s="7"/>
    </row>
    <row r="5200" spans="18:18">
      <c r="R5200" s="7"/>
    </row>
    <row r="5201" spans="18:18">
      <c r="R5201" s="7"/>
    </row>
    <row r="5202" spans="18:18">
      <c r="R5202" s="7"/>
    </row>
    <row r="5203" spans="18:18">
      <c r="R5203" s="7"/>
    </row>
    <row r="5204" spans="18:18">
      <c r="R5204" s="7"/>
    </row>
    <row r="5205" spans="18:18">
      <c r="R5205" s="7"/>
    </row>
    <row r="5206" spans="18:18">
      <c r="R5206" s="7"/>
    </row>
    <row r="5207" spans="18:18">
      <c r="R5207" s="7"/>
    </row>
    <row r="5208" spans="18:18">
      <c r="R5208" s="7"/>
    </row>
    <row r="5209" spans="18:18">
      <c r="R5209" s="7"/>
    </row>
    <row r="5210" spans="18:18">
      <c r="R5210" s="7"/>
    </row>
    <row r="5211" spans="18:18">
      <c r="R5211" s="7"/>
    </row>
    <row r="5212" spans="18:18">
      <c r="R5212" s="7"/>
    </row>
    <row r="5213" spans="18:18">
      <c r="R5213" s="7"/>
    </row>
    <row r="5214" spans="18:18">
      <c r="R5214" s="7"/>
    </row>
    <row r="5215" spans="18:18">
      <c r="R5215" s="7"/>
    </row>
    <row r="5216" spans="18:18">
      <c r="R5216" s="7"/>
    </row>
    <row r="5217" spans="18:18">
      <c r="R5217" s="7"/>
    </row>
    <row r="5218" spans="18:18">
      <c r="R5218" s="7"/>
    </row>
    <row r="5219" spans="18:18">
      <c r="R5219" s="7"/>
    </row>
    <row r="5220" spans="18:18">
      <c r="R5220" s="7"/>
    </row>
    <row r="5221" spans="18:18">
      <c r="R5221" s="7"/>
    </row>
    <row r="5222" spans="18:18">
      <c r="R5222" s="7"/>
    </row>
    <row r="5223" spans="18:18">
      <c r="R5223" s="7"/>
    </row>
    <row r="5224" spans="18:18">
      <c r="R5224" s="7"/>
    </row>
    <row r="5225" spans="18:18">
      <c r="R5225" s="7"/>
    </row>
    <row r="5226" spans="18:18">
      <c r="R5226" s="7"/>
    </row>
    <row r="5227" spans="18:18">
      <c r="R5227" s="7"/>
    </row>
    <row r="5228" spans="18:18">
      <c r="R5228" s="7"/>
    </row>
    <row r="5229" spans="18:18">
      <c r="R5229" s="7"/>
    </row>
    <row r="5230" spans="18:18">
      <c r="R5230" s="7"/>
    </row>
    <row r="5231" spans="18:18">
      <c r="R5231" s="7"/>
    </row>
    <row r="5232" spans="18:18">
      <c r="R5232" s="7"/>
    </row>
    <row r="5233" spans="18:18">
      <c r="R5233" s="7"/>
    </row>
    <row r="5234" spans="18:18">
      <c r="R5234" s="7"/>
    </row>
    <row r="5235" spans="18:18">
      <c r="R5235" s="7"/>
    </row>
    <row r="5236" spans="18:18">
      <c r="R5236" s="7"/>
    </row>
    <row r="5237" spans="18:18">
      <c r="R5237" s="7"/>
    </row>
    <row r="5238" spans="18:18">
      <c r="R5238" s="7"/>
    </row>
    <row r="5239" spans="18:18">
      <c r="R5239" s="7"/>
    </row>
    <row r="5240" spans="18:18">
      <c r="R5240" s="7"/>
    </row>
    <row r="5241" spans="18:18">
      <c r="R5241" s="7"/>
    </row>
    <row r="5242" spans="18:18">
      <c r="R5242" s="7"/>
    </row>
    <row r="5243" spans="18:18">
      <c r="R5243" s="7"/>
    </row>
    <row r="5244" spans="18:18">
      <c r="R5244" s="7"/>
    </row>
    <row r="5245" spans="18:18">
      <c r="R5245" s="7"/>
    </row>
    <row r="5246" spans="18:18">
      <c r="R5246" s="7"/>
    </row>
    <row r="5247" spans="18:18">
      <c r="R5247" s="7"/>
    </row>
    <row r="5248" spans="18:18">
      <c r="R5248" s="7"/>
    </row>
    <row r="5249" spans="18:18">
      <c r="R5249" s="7"/>
    </row>
    <row r="5250" spans="18:18">
      <c r="R5250" s="7"/>
    </row>
    <row r="5251" spans="18:18">
      <c r="R5251" s="7"/>
    </row>
    <row r="5252" spans="18:18">
      <c r="R5252" s="7"/>
    </row>
    <row r="5253" spans="18:18">
      <c r="R5253" s="7"/>
    </row>
    <row r="5254" spans="18:18">
      <c r="R5254" s="7"/>
    </row>
    <row r="5255" spans="18:18">
      <c r="R5255" s="7"/>
    </row>
    <row r="5256" spans="18:18">
      <c r="R5256" s="7"/>
    </row>
    <row r="5257" spans="18:18">
      <c r="R5257" s="7"/>
    </row>
    <row r="5258" spans="18:18">
      <c r="R5258" s="7"/>
    </row>
    <row r="5259" spans="18:18">
      <c r="R5259" s="7"/>
    </row>
    <row r="5260" spans="18:18">
      <c r="R5260" s="7"/>
    </row>
    <row r="5261" spans="18:18">
      <c r="R5261" s="7"/>
    </row>
    <row r="5262" spans="18:18">
      <c r="R5262" s="7"/>
    </row>
    <row r="5263" spans="18:18">
      <c r="R5263" s="7"/>
    </row>
    <row r="5264" spans="18:18">
      <c r="R5264" s="7"/>
    </row>
    <row r="5265" spans="18:18">
      <c r="R5265" s="7"/>
    </row>
    <row r="5266" spans="18:18">
      <c r="R5266" s="7"/>
    </row>
    <row r="5267" spans="18:18">
      <c r="R5267" s="7"/>
    </row>
    <row r="5268" spans="18:18">
      <c r="R5268" s="7"/>
    </row>
    <row r="5269" spans="18:18">
      <c r="R5269" s="7"/>
    </row>
    <row r="5270" spans="18:18">
      <c r="R5270" s="7"/>
    </row>
    <row r="5271" spans="18:18">
      <c r="R5271" s="7"/>
    </row>
    <row r="5272" spans="18:18">
      <c r="R5272" s="7"/>
    </row>
    <row r="5273" spans="18:18">
      <c r="R5273" s="7"/>
    </row>
    <row r="5274" spans="18:18">
      <c r="R5274" s="7"/>
    </row>
    <row r="5275" spans="18:18">
      <c r="R5275" s="7"/>
    </row>
    <row r="5276" spans="18:18">
      <c r="R5276" s="7"/>
    </row>
    <row r="5277" spans="18:18">
      <c r="R5277" s="7"/>
    </row>
    <row r="5278" spans="18:18">
      <c r="R5278" s="7"/>
    </row>
    <row r="5279" spans="18:18">
      <c r="R5279" s="7"/>
    </row>
    <row r="5280" spans="18:18">
      <c r="R5280" s="7"/>
    </row>
    <row r="5281" spans="18:18">
      <c r="R5281" s="7"/>
    </row>
    <row r="5282" spans="18:18">
      <c r="R5282" s="7"/>
    </row>
    <row r="5283" spans="18:18">
      <c r="R5283" s="7"/>
    </row>
    <row r="5284" spans="18:18">
      <c r="R5284" s="7"/>
    </row>
    <row r="5285" spans="18:18">
      <c r="R5285" s="7"/>
    </row>
    <row r="5286" spans="18:18">
      <c r="R5286" s="7"/>
    </row>
    <row r="5287" spans="18:18">
      <c r="R5287" s="7"/>
    </row>
    <row r="5288" spans="18:18">
      <c r="R5288" s="7"/>
    </row>
    <row r="5289" spans="18:18">
      <c r="R5289" s="7"/>
    </row>
    <row r="5290" spans="18:18">
      <c r="R5290" s="7"/>
    </row>
    <row r="5291" spans="18:18">
      <c r="R5291" s="7"/>
    </row>
    <row r="5292" spans="18:18">
      <c r="R5292" s="7"/>
    </row>
    <row r="5293" spans="18:18">
      <c r="R5293" s="7"/>
    </row>
    <row r="5294" spans="18:18">
      <c r="R5294" s="7"/>
    </row>
    <row r="5295" spans="18:18">
      <c r="R5295" s="7"/>
    </row>
    <row r="5296" spans="18:18">
      <c r="R5296" s="7"/>
    </row>
    <row r="5297" spans="18:18">
      <c r="R5297" s="7"/>
    </row>
    <row r="5298" spans="18:18">
      <c r="R5298" s="7"/>
    </row>
    <row r="5299" spans="18:18">
      <c r="R5299" s="7"/>
    </row>
    <row r="5300" spans="18:18">
      <c r="R5300" s="7"/>
    </row>
    <row r="5301" spans="18:18">
      <c r="R5301" s="7"/>
    </row>
    <row r="5302" spans="18:18">
      <c r="R5302" s="7"/>
    </row>
    <row r="5303" spans="18:18">
      <c r="R5303" s="7"/>
    </row>
    <row r="5304" spans="18:18">
      <c r="R5304" s="7"/>
    </row>
    <row r="5305" spans="18:18">
      <c r="R5305" s="7"/>
    </row>
    <row r="5306" spans="18:18">
      <c r="R5306" s="7"/>
    </row>
    <row r="5307" spans="18:18">
      <c r="R5307" s="7"/>
    </row>
    <row r="5308" spans="18:18">
      <c r="R5308" s="7"/>
    </row>
    <row r="5309" spans="18:18">
      <c r="R5309" s="7"/>
    </row>
    <row r="5310" spans="18:18">
      <c r="R5310" s="7"/>
    </row>
    <row r="5311" spans="18:18">
      <c r="R5311" s="7"/>
    </row>
    <row r="5312" spans="18:18">
      <c r="R5312" s="7"/>
    </row>
    <row r="5313" spans="18:18">
      <c r="R5313" s="7"/>
    </row>
    <row r="5314" spans="18:18">
      <c r="R5314" s="7"/>
    </row>
    <row r="5315" spans="18:18">
      <c r="R5315" s="7"/>
    </row>
    <row r="5316" spans="18:18">
      <c r="R5316" s="7"/>
    </row>
    <row r="5317" spans="18:18">
      <c r="R5317" s="7"/>
    </row>
    <row r="5318" spans="18:18">
      <c r="R5318" s="7"/>
    </row>
    <row r="5319" spans="18:18">
      <c r="R5319" s="7"/>
    </row>
    <row r="5320" spans="18:18">
      <c r="R5320" s="7"/>
    </row>
    <row r="5321" spans="18:18">
      <c r="R5321" s="7"/>
    </row>
    <row r="5322" spans="18:18">
      <c r="R5322" s="7"/>
    </row>
    <row r="5323" spans="18:18">
      <c r="R5323" s="7"/>
    </row>
    <row r="5324" spans="18:18">
      <c r="R5324" s="7"/>
    </row>
    <row r="5325" spans="18:18">
      <c r="R5325" s="7"/>
    </row>
    <row r="5326" spans="18:18">
      <c r="R5326" s="7"/>
    </row>
    <row r="5327" spans="18:18">
      <c r="R5327" s="7"/>
    </row>
    <row r="5328" spans="18:18">
      <c r="R5328" s="7"/>
    </row>
    <row r="5329" spans="18:18">
      <c r="R5329" s="7"/>
    </row>
    <row r="5330" spans="18:18">
      <c r="R5330" s="7"/>
    </row>
    <row r="5331" spans="18:18">
      <c r="R5331" s="7"/>
    </row>
    <row r="5332" spans="18:18">
      <c r="R5332" s="7"/>
    </row>
    <row r="5333" spans="18:18">
      <c r="R5333" s="7"/>
    </row>
    <row r="5334" spans="18:18">
      <c r="R5334" s="7"/>
    </row>
    <row r="5335" spans="18:18">
      <c r="R5335" s="7"/>
    </row>
    <row r="5336" spans="18:18">
      <c r="R5336" s="7"/>
    </row>
    <row r="5337" spans="18:18">
      <c r="R5337" s="7"/>
    </row>
    <row r="5338" spans="18:18">
      <c r="R5338" s="7"/>
    </row>
    <row r="5339" spans="18:18">
      <c r="R5339" s="7"/>
    </row>
    <row r="5340" spans="18:18">
      <c r="R5340" s="7"/>
    </row>
    <row r="5341" spans="18:18">
      <c r="R5341" s="7"/>
    </row>
    <row r="5342" spans="18:18">
      <c r="R5342" s="7"/>
    </row>
    <row r="5343" spans="18:18">
      <c r="R5343" s="7"/>
    </row>
    <row r="5344" spans="18:18">
      <c r="R5344" s="7"/>
    </row>
    <row r="5345" spans="18:18">
      <c r="R5345" s="7"/>
    </row>
    <row r="5346" spans="18:18">
      <c r="R5346" s="7"/>
    </row>
    <row r="5347" spans="18:18">
      <c r="R5347" s="7"/>
    </row>
    <row r="5348" spans="18:18">
      <c r="R5348" s="7"/>
    </row>
    <row r="5349" spans="18:18">
      <c r="R5349" s="7"/>
    </row>
    <row r="5350" spans="18:18">
      <c r="R5350" s="7"/>
    </row>
    <row r="5351" spans="18:18">
      <c r="R5351" s="7"/>
    </row>
    <row r="5352" spans="18:18">
      <c r="R5352" s="7"/>
    </row>
    <row r="5353" spans="18:18">
      <c r="R5353" s="7"/>
    </row>
    <row r="5354" spans="18:18">
      <c r="R5354" s="7"/>
    </row>
    <row r="5355" spans="18:18">
      <c r="R5355" s="7"/>
    </row>
    <row r="5356" spans="18:18">
      <c r="R5356" s="7"/>
    </row>
    <row r="5357" spans="18:18">
      <c r="R5357" s="7"/>
    </row>
    <row r="5358" spans="18:18">
      <c r="R5358" s="7"/>
    </row>
    <row r="5359" spans="18:18">
      <c r="R5359" s="7"/>
    </row>
    <row r="5360" spans="18:18">
      <c r="R5360" s="7"/>
    </row>
    <row r="5361" spans="18:18">
      <c r="R5361" s="7"/>
    </row>
    <row r="5362" spans="18:18">
      <c r="R5362" s="7"/>
    </row>
    <row r="5363" spans="18:18">
      <c r="R5363" s="7"/>
    </row>
    <row r="5364" spans="18:18">
      <c r="R5364" s="7"/>
    </row>
    <row r="5365" spans="18:18">
      <c r="R5365" s="7"/>
    </row>
    <row r="5366" spans="18:18">
      <c r="R5366" s="7"/>
    </row>
    <row r="5367" spans="18:18">
      <c r="R5367" s="7"/>
    </row>
    <row r="5368" spans="18:18">
      <c r="R5368" s="7"/>
    </row>
    <row r="5369" spans="18:18">
      <c r="R5369" s="7"/>
    </row>
    <row r="5370" spans="18:18">
      <c r="R5370" s="7"/>
    </row>
    <row r="5371" spans="18:18">
      <c r="R5371" s="7"/>
    </row>
    <row r="5372" spans="18:18">
      <c r="R5372" s="7"/>
    </row>
    <row r="5373" spans="18:18">
      <c r="R5373" s="7"/>
    </row>
    <row r="5374" spans="18:18">
      <c r="R5374" s="7"/>
    </row>
    <row r="5375" spans="18:18">
      <c r="R5375" s="7"/>
    </row>
    <row r="5376" spans="18:18">
      <c r="R5376" s="7"/>
    </row>
    <row r="5377" spans="18:18">
      <c r="R5377" s="7"/>
    </row>
    <row r="5378" spans="18:18">
      <c r="R5378" s="7"/>
    </row>
    <row r="5379" spans="18:18">
      <c r="R5379" s="7"/>
    </row>
    <row r="5380" spans="18:18">
      <c r="R5380" s="7"/>
    </row>
    <row r="5381" spans="18:18">
      <c r="R5381" s="7"/>
    </row>
    <row r="5382" spans="18:18">
      <c r="R5382" s="7"/>
    </row>
    <row r="5383" spans="18:18">
      <c r="R5383" s="7"/>
    </row>
    <row r="5384" spans="18:18">
      <c r="R5384" s="7"/>
    </row>
    <row r="5385" spans="18:18">
      <c r="R5385" s="7"/>
    </row>
    <row r="5386" spans="18:18">
      <c r="R5386" s="7"/>
    </row>
    <row r="5387" spans="18:18">
      <c r="R5387" s="7"/>
    </row>
    <row r="5388" spans="18:18">
      <c r="R5388" s="7"/>
    </row>
    <row r="5389" spans="18:18">
      <c r="R5389" s="7"/>
    </row>
    <row r="5390" spans="18:18">
      <c r="R5390" s="7"/>
    </row>
    <row r="5391" spans="18:18">
      <c r="R5391" s="7"/>
    </row>
    <row r="5392" spans="18:18">
      <c r="R5392" s="7"/>
    </row>
    <row r="5393" spans="18:18">
      <c r="R5393" s="7"/>
    </row>
    <row r="5394" spans="18:18">
      <c r="R5394" s="7"/>
    </row>
    <row r="5395" spans="18:18">
      <c r="R5395" s="7"/>
    </row>
    <row r="5396" spans="18:18">
      <c r="R5396" s="7"/>
    </row>
    <row r="5397" spans="18:18">
      <c r="R5397" s="7"/>
    </row>
    <row r="5398" spans="18:18">
      <c r="R5398" s="7"/>
    </row>
    <row r="5399" spans="18:18">
      <c r="R5399" s="7"/>
    </row>
    <row r="5400" spans="18:18">
      <c r="R5400" s="7"/>
    </row>
    <row r="5401" spans="18:18">
      <c r="R5401" s="7"/>
    </row>
    <row r="5402" spans="18:18">
      <c r="R5402" s="7"/>
    </row>
    <row r="5403" spans="18:18">
      <c r="R5403" s="7"/>
    </row>
    <row r="5404" spans="18:18">
      <c r="R5404" s="7"/>
    </row>
    <row r="5405" spans="18:18">
      <c r="R5405" s="7"/>
    </row>
    <row r="5406" spans="18:18">
      <c r="R5406" s="7"/>
    </row>
    <row r="5407" spans="18:18">
      <c r="R5407" s="7"/>
    </row>
    <row r="5408" spans="18:18">
      <c r="R5408" s="7"/>
    </row>
    <row r="5409" spans="18:18">
      <c r="R5409" s="7"/>
    </row>
    <row r="5410" spans="18:18">
      <c r="R5410" s="7"/>
    </row>
    <row r="5411" spans="18:18">
      <c r="R5411" s="7"/>
    </row>
    <row r="5412" spans="18:18">
      <c r="R5412" s="7"/>
    </row>
    <row r="5413" spans="18:18">
      <c r="R5413" s="7"/>
    </row>
    <row r="5414" spans="18:18">
      <c r="R5414" s="7"/>
    </row>
    <row r="5415" spans="18:18">
      <c r="R5415" s="7"/>
    </row>
    <row r="5416" spans="18:18">
      <c r="R5416" s="7"/>
    </row>
    <row r="5417" spans="18:18">
      <c r="R5417" s="7"/>
    </row>
    <row r="5418" spans="18:18">
      <c r="R5418" s="7"/>
    </row>
    <row r="5419" spans="18:18">
      <c r="R5419" s="7"/>
    </row>
    <row r="5420" spans="18:18">
      <c r="R5420" s="7"/>
    </row>
    <row r="5421" spans="18:18">
      <c r="R5421" s="7"/>
    </row>
    <row r="5422" spans="18:18">
      <c r="R5422" s="7"/>
    </row>
    <row r="5423" spans="18:18">
      <c r="R5423" s="7"/>
    </row>
    <row r="5424" spans="18:18">
      <c r="R5424" s="7"/>
    </row>
    <row r="5425" spans="18:18">
      <c r="R5425" s="7"/>
    </row>
    <row r="5426" spans="18:18">
      <c r="R5426" s="7"/>
    </row>
    <row r="5427" spans="18:18">
      <c r="R5427" s="7"/>
    </row>
    <row r="5428" spans="18:18">
      <c r="R5428" s="7"/>
    </row>
    <row r="5429" spans="18:18">
      <c r="R5429" s="7"/>
    </row>
    <row r="5430" spans="18:18">
      <c r="R5430" s="7"/>
    </row>
    <row r="5431" spans="18:18">
      <c r="R5431" s="7"/>
    </row>
    <row r="5432" spans="18:18">
      <c r="R5432" s="7"/>
    </row>
    <row r="5433" spans="18:18">
      <c r="R5433" s="7"/>
    </row>
    <row r="5434" spans="18:18">
      <c r="R5434" s="7"/>
    </row>
    <row r="5435" spans="18:18">
      <c r="R5435" s="7"/>
    </row>
    <row r="5436" spans="18:18">
      <c r="R5436" s="7"/>
    </row>
    <row r="5437" spans="18:18">
      <c r="R5437" s="7"/>
    </row>
    <row r="5438" spans="18:18">
      <c r="R5438" s="7"/>
    </row>
    <row r="5439" spans="18:18">
      <c r="R5439" s="7"/>
    </row>
    <row r="5440" spans="18:18">
      <c r="R5440" s="7"/>
    </row>
    <row r="5441" spans="18:18">
      <c r="R5441" s="7"/>
    </row>
    <row r="5442" spans="18:18">
      <c r="R5442" s="7"/>
    </row>
    <row r="5443" spans="18:18">
      <c r="R5443" s="7"/>
    </row>
    <row r="5444" spans="18:18">
      <c r="R5444" s="7"/>
    </row>
    <row r="5445" spans="18:18">
      <c r="R5445" s="7"/>
    </row>
    <row r="5446" spans="18:18">
      <c r="R5446" s="7"/>
    </row>
    <row r="5447" spans="18:18">
      <c r="R5447" s="7"/>
    </row>
    <row r="5448" spans="18:18">
      <c r="R5448" s="7"/>
    </row>
    <row r="5449" spans="18:18">
      <c r="R5449" s="7"/>
    </row>
    <row r="5450" spans="18:18">
      <c r="R5450" s="7"/>
    </row>
    <row r="5451" spans="18:18">
      <c r="R5451" s="7"/>
    </row>
    <row r="5452" spans="18:18">
      <c r="R5452" s="7"/>
    </row>
    <row r="5453" spans="18:18">
      <c r="R5453" s="7"/>
    </row>
    <row r="5454" spans="18:18">
      <c r="R5454" s="7"/>
    </row>
    <row r="5455" spans="18:18">
      <c r="R5455" s="7"/>
    </row>
    <row r="5456" spans="18:18">
      <c r="R5456" s="7"/>
    </row>
    <row r="5457" spans="18:18">
      <c r="R5457" s="7"/>
    </row>
    <row r="5458" spans="18:18">
      <c r="R5458" s="7"/>
    </row>
    <row r="5459" spans="18:18">
      <c r="R5459" s="7"/>
    </row>
    <row r="5460" spans="18:18">
      <c r="R5460" s="7"/>
    </row>
    <row r="5461" spans="18:18">
      <c r="R5461" s="7"/>
    </row>
    <row r="5462" spans="18:18">
      <c r="R5462" s="7"/>
    </row>
    <row r="5463" spans="18:18">
      <c r="R5463" s="7"/>
    </row>
    <row r="5464" spans="18:18">
      <c r="R5464" s="7"/>
    </row>
    <row r="5465" spans="18:18">
      <c r="R5465" s="7"/>
    </row>
    <row r="5466" spans="18:18">
      <c r="R5466" s="7"/>
    </row>
    <row r="5467" spans="18:18">
      <c r="R5467" s="7"/>
    </row>
    <row r="5468" spans="18:18">
      <c r="R5468" s="7"/>
    </row>
    <row r="5469" spans="18:18">
      <c r="R5469" s="7"/>
    </row>
    <row r="5470" spans="18:18">
      <c r="R5470" s="7"/>
    </row>
    <row r="5471" spans="18:18">
      <c r="R5471" s="7"/>
    </row>
    <row r="5472" spans="18:18">
      <c r="R5472" s="7"/>
    </row>
    <row r="5473" spans="18:18">
      <c r="R5473" s="7"/>
    </row>
    <row r="5474" spans="18:18">
      <c r="R5474" s="7"/>
    </row>
    <row r="5475" spans="18:18">
      <c r="R5475" s="7"/>
    </row>
    <row r="5476" spans="18:18">
      <c r="R5476" s="7"/>
    </row>
    <row r="5477" spans="18:18">
      <c r="R5477" s="7"/>
    </row>
    <row r="5478" spans="18:18">
      <c r="R5478" s="7"/>
    </row>
    <row r="5479" spans="18:18">
      <c r="R5479" s="7"/>
    </row>
    <row r="5480" spans="18:18">
      <c r="R5480" s="7"/>
    </row>
    <row r="5481" spans="18:18">
      <c r="R5481" s="7"/>
    </row>
    <row r="5482" spans="18:18">
      <c r="R5482" s="7"/>
    </row>
    <row r="5483" spans="18:18">
      <c r="R5483" s="7"/>
    </row>
    <row r="5484" spans="18:18">
      <c r="R5484" s="7"/>
    </row>
    <row r="5485" spans="18:18">
      <c r="R5485" s="7"/>
    </row>
    <row r="5486" spans="18:18">
      <c r="R5486" s="7"/>
    </row>
    <row r="5487" spans="18:18">
      <c r="R5487" s="7"/>
    </row>
    <row r="5488" spans="18:18">
      <c r="R5488" s="7"/>
    </row>
    <row r="5489" spans="18:18">
      <c r="R5489" s="7"/>
    </row>
    <row r="5490" spans="18:18">
      <c r="R5490" s="7"/>
    </row>
    <row r="5491" spans="18:18">
      <c r="R5491" s="7"/>
    </row>
    <row r="5492" spans="18:18">
      <c r="R5492" s="7"/>
    </row>
    <row r="5493" spans="18:18">
      <c r="R5493" s="7"/>
    </row>
    <row r="5494" spans="18:18">
      <c r="R5494" s="7"/>
    </row>
    <row r="5495" spans="18:18">
      <c r="R5495" s="7"/>
    </row>
    <row r="5496" spans="18:18">
      <c r="R5496" s="7"/>
    </row>
    <row r="5497" spans="18:18">
      <c r="R5497" s="7"/>
    </row>
    <row r="5498" spans="18:18">
      <c r="R5498" s="7"/>
    </row>
    <row r="5499" spans="18:18">
      <c r="R5499" s="7"/>
    </row>
    <row r="5500" spans="18:18">
      <c r="R5500" s="7"/>
    </row>
    <row r="5501" spans="18:18">
      <c r="R5501" s="7"/>
    </row>
    <row r="5502" spans="18:18">
      <c r="R5502" s="7"/>
    </row>
    <row r="5503" spans="18:18">
      <c r="R5503" s="7"/>
    </row>
    <row r="5504" spans="18:18">
      <c r="R5504" s="7"/>
    </row>
    <row r="5505" spans="18:18">
      <c r="R5505" s="7"/>
    </row>
    <row r="5506" spans="18:18">
      <c r="R5506" s="7"/>
    </row>
    <row r="5507" spans="18:18">
      <c r="R5507" s="7"/>
    </row>
    <row r="5508" spans="18:18">
      <c r="R5508" s="7"/>
    </row>
    <row r="5509" spans="18:18">
      <c r="R5509" s="7"/>
    </row>
    <row r="5510" spans="18:18">
      <c r="R5510" s="7"/>
    </row>
    <row r="5511" spans="18:18">
      <c r="R5511" s="7"/>
    </row>
    <row r="5512" spans="18:18">
      <c r="R5512" s="7"/>
    </row>
    <row r="5513" spans="18:18">
      <c r="R5513" s="7"/>
    </row>
    <row r="5514" spans="18:18">
      <c r="R5514" s="7"/>
    </row>
    <row r="5515" spans="18:18">
      <c r="R5515" s="7"/>
    </row>
    <row r="5516" spans="18:18">
      <c r="R5516" s="7"/>
    </row>
    <row r="5517" spans="18:18">
      <c r="R5517" s="7"/>
    </row>
    <row r="5518" spans="18:18">
      <c r="R5518" s="7"/>
    </row>
    <row r="5519" spans="18:18">
      <c r="R5519" s="7"/>
    </row>
    <row r="5520" spans="18:18">
      <c r="R5520" s="7"/>
    </row>
    <row r="5521" spans="18:18">
      <c r="R5521" s="7"/>
    </row>
    <row r="5522" spans="18:18">
      <c r="R5522" s="7"/>
    </row>
    <row r="5523" spans="18:18">
      <c r="R5523" s="7"/>
    </row>
    <row r="5524" spans="18:18">
      <c r="R5524" s="7"/>
    </row>
    <row r="5525" spans="18:18">
      <c r="R5525" s="7"/>
    </row>
    <row r="5526" spans="18:18">
      <c r="R5526" s="7"/>
    </row>
    <row r="5527" spans="18:18">
      <c r="R5527" s="7"/>
    </row>
    <row r="5528" spans="18:18">
      <c r="R5528" s="7"/>
    </row>
    <row r="5529" spans="18:18">
      <c r="R5529" s="7"/>
    </row>
    <row r="5530" spans="18:18">
      <c r="R5530" s="7"/>
    </row>
    <row r="5531" spans="18:18">
      <c r="R5531" s="7"/>
    </row>
    <row r="5532" spans="18:18">
      <c r="R5532" s="7"/>
    </row>
    <row r="5533" spans="18:18">
      <c r="R5533" s="7"/>
    </row>
    <row r="5534" spans="18:18">
      <c r="R5534" s="7"/>
    </row>
    <row r="5535" spans="18:18">
      <c r="R5535" s="7"/>
    </row>
    <row r="5536" spans="18:18">
      <c r="R5536" s="7"/>
    </row>
    <row r="5537" spans="18:18">
      <c r="R5537" s="7"/>
    </row>
    <row r="5538" spans="18:18">
      <c r="R5538" s="7"/>
    </row>
    <row r="5539" spans="18:18">
      <c r="R5539" s="7"/>
    </row>
    <row r="5540" spans="18:18">
      <c r="R5540" s="7"/>
    </row>
    <row r="5541" spans="18:18">
      <c r="R5541" s="7"/>
    </row>
    <row r="5542" spans="18:18">
      <c r="R5542" s="7"/>
    </row>
    <row r="5543" spans="18:18">
      <c r="R5543" s="7"/>
    </row>
    <row r="5544" spans="18:18">
      <c r="R5544" s="7"/>
    </row>
    <row r="5545" spans="18:18">
      <c r="R5545" s="7"/>
    </row>
    <row r="5546" spans="18:18">
      <c r="R5546" s="7"/>
    </row>
    <row r="5547" spans="18:18">
      <c r="R5547" s="7"/>
    </row>
    <row r="5548" spans="18:18">
      <c r="R5548" s="7"/>
    </row>
    <row r="5549" spans="18:18">
      <c r="R5549" s="7"/>
    </row>
    <row r="5550" spans="18:18">
      <c r="R5550" s="7"/>
    </row>
    <row r="5551" spans="18:18">
      <c r="R5551" s="7"/>
    </row>
    <row r="5552" spans="18:18">
      <c r="R5552" s="7"/>
    </row>
    <row r="5553" spans="18:18">
      <c r="R5553" s="7"/>
    </row>
    <row r="5554" spans="18:18">
      <c r="R5554" s="7"/>
    </row>
    <row r="5555" spans="18:18">
      <c r="R5555" s="7"/>
    </row>
    <row r="5556" spans="18:18">
      <c r="R5556" s="7"/>
    </row>
    <row r="5557" spans="18:18">
      <c r="R5557" s="7"/>
    </row>
    <row r="5558" spans="18:18">
      <c r="R5558" s="7"/>
    </row>
    <row r="5559" spans="18:18">
      <c r="R5559" s="7"/>
    </row>
    <row r="5560" spans="18:18">
      <c r="R5560" s="7"/>
    </row>
    <row r="5561" spans="18:18">
      <c r="R5561" s="7"/>
    </row>
    <row r="5562" spans="18:18">
      <c r="R5562" s="7"/>
    </row>
    <row r="5563" spans="18:18">
      <c r="R5563" s="7"/>
    </row>
    <row r="5564" spans="18:18">
      <c r="R5564" s="7"/>
    </row>
    <row r="5565" spans="18:18">
      <c r="R5565" s="7"/>
    </row>
    <row r="5566" spans="18:18">
      <c r="R5566" s="7"/>
    </row>
    <row r="5567" spans="18:18">
      <c r="R5567" s="7"/>
    </row>
    <row r="5568" spans="18:18">
      <c r="R5568" s="7"/>
    </row>
    <row r="5569" spans="18:18">
      <c r="R5569" s="7"/>
    </row>
    <row r="5570" spans="18:18">
      <c r="R5570" s="7"/>
    </row>
    <row r="5571" spans="18:18">
      <c r="R5571" s="7"/>
    </row>
    <row r="5572" spans="18:18">
      <c r="R5572" s="7"/>
    </row>
    <row r="5573" spans="18:18">
      <c r="R5573" s="7"/>
    </row>
    <row r="5574" spans="18:18">
      <c r="R5574" s="7"/>
    </row>
    <row r="5575" spans="18:18">
      <c r="R5575" s="7"/>
    </row>
    <row r="5576" spans="18:18">
      <c r="R5576" s="7"/>
    </row>
    <row r="5577" spans="18:18">
      <c r="R5577" s="7"/>
    </row>
    <row r="5578" spans="18:18">
      <c r="R5578" s="7"/>
    </row>
    <row r="5579" spans="18:18">
      <c r="R5579" s="7"/>
    </row>
    <row r="5580" spans="18:18">
      <c r="R5580" s="7"/>
    </row>
    <row r="5581" spans="18:18">
      <c r="R5581" s="7"/>
    </row>
    <row r="5582" spans="18:18">
      <c r="R5582" s="7"/>
    </row>
    <row r="5583" spans="18:18">
      <c r="R5583" s="7"/>
    </row>
    <row r="5584" spans="18:18">
      <c r="R5584" s="7"/>
    </row>
    <row r="5585" spans="18:18">
      <c r="R5585" s="7"/>
    </row>
    <row r="5586" spans="18:18">
      <c r="R5586" s="7"/>
    </row>
    <row r="5587" spans="18:18">
      <c r="R5587" s="7"/>
    </row>
    <row r="5588" spans="18:18">
      <c r="R5588" s="7"/>
    </row>
    <row r="5589" spans="18:18">
      <c r="R5589" s="7"/>
    </row>
    <row r="5590" spans="18:18">
      <c r="R5590" s="7"/>
    </row>
    <row r="5591" spans="18:18">
      <c r="R5591" s="7"/>
    </row>
    <row r="5592" spans="18:18">
      <c r="R5592" s="7"/>
    </row>
    <row r="5593" spans="18:18">
      <c r="R5593" s="7"/>
    </row>
    <row r="5594" spans="18:18">
      <c r="R5594" s="7"/>
    </row>
    <row r="5595" spans="18:18">
      <c r="R5595" s="7"/>
    </row>
    <row r="5596" spans="18:18">
      <c r="R5596" s="7"/>
    </row>
    <row r="5597" spans="18:18">
      <c r="R5597" s="7"/>
    </row>
    <row r="5598" spans="18:18">
      <c r="R5598" s="7"/>
    </row>
    <row r="5599" spans="18:18">
      <c r="R5599" s="7"/>
    </row>
    <row r="5600" spans="18:18">
      <c r="R5600" s="7"/>
    </row>
    <row r="5601" spans="18:18">
      <c r="R5601" s="7"/>
    </row>
    <row r="5602" spans="18:18">
      <c r="R5602" s="7"/>
    </row>
    <row r="5603" spans="18:18">
      <c r="R5603" s="7"/>
    </row>
    <row r="5604" spans="18:18">
      <c r="R5604" s="7"/>
    </row>
    <row r="5605" spans="18:18">
      <c r="R5605" s="7"/>
    </row>
    <row r="5606" spans="18:18">
      <c r="R5606" s="7"/>
    </row>
    <row r="5607" spans="18:18">
      <c r="R5607" s="7"/>
    </row>
    <row r="5608" spans="18:18">
      <c r="R5608" s="7"/>
    </row>
    <row r="5609" spans="18:18">
      <c r="R5609" s="7"/>
    </row>
    <row r="5610" spans="18:18">
      <c r="R5610" s="7"/>
    </row>
    <row r="5611" spans="18:18">
      <c r="R5611" s="7"/>
    </row>
    <row r="5612" spans="18:18">
      <c r="R5612" s="7"/>
    </row>
    <row r="5613" spans="18:18">
      <c r="R5613" s="7"/>
    </row>
    <row r="5614" spans="18:18">
      <c r="R5614" s="7"/>
    </row>
    <row r="5615" spans="18:18">
      <c r="R5615" s="7"/>
    </row>
    <row r="5616" spans="18:18">
      <c r="R5616" s="7"/>
    </row>
    <row r="5617" spans="18:18">
      <c r="R5617" s="7"/>
    </row>
    <row r="5618" spans="18:18">
      <c r="R5618" s="7"/>
    </row>
    <row r="5619" spans="18:18">
      <c r="R5619" s="7"/>
    </row>
    <row r="5620" spans="18:18">
      <c r="R5620" s="7"/>
    </row>
    <row r="5621" spans="18:18">
      <c r="R5621" s="7"/>
    </row>
    <row r="5622" spans="18:18">
      <c r="R5622" s="7"/>
    </row>
    <row r="5623" spans="18:18">
      <c r="R5623" s="7"/>
    </row>
    <row r="5624" spans="18:18">
      <c r="R5624" s="7"/>
    </row>
    <row r="5625" spans="18:18">
      <c r="R5625" s="7"/>
    </row>
    <row r="5626" spans="18:18">
      <c r="R5626" s="7"/>
    </row>
    <row r="5627" spans="18:18">
      <c r="R5627" s="7"/>
    </row>
    <row r="5628" spans="18:18">
      <c r="R5628" s="7"/>
    </row>
    <row r="5629" spans="18:18">
      <c r="R5629" s="7"/>
    </row>
    <row r="5630" spans="18:18">
      <c r="R5630" s="7"/>
    </row>
    <row r="5631" spans="18:18">
      <c r="R5631" s="7"/>
    </row>
    <row r="5632" spans="18:18">
      <c r="R5632" s="7"/>
    </row>
    <row r="5633" spans="18:18">
      <c r="R5633" s="7"/>
    </row>
    <row r="5634" spans="18:18">
      <c r="R5634" s="7"/>
    </row>
    <row r="5635" spans="18:18">
      <c r="R5635" s="7"/>
    </row>
    <row r="5636" spans="18:18">
      <c r="R5636" s="7"/>
    </row>
    <row r="5637" spans="18:18">
      <c r="R5637" s="7"/>
    </row>
    <row r="5638" spans="18:18">
      <c r="R5638" s="7"/>
    </row>
    <row r="5639" spans="18:18">
      <c r="R5639" s="7"/>
    </row>
    <row r="5640" spans="18:18">
      <c r="R5640" s="7"/>
    </row>
    <row r="5641" spans="18:18">
      <c r="R5641" s="7"/>
    </row>
    <row r="5642" spans="18:18">
      <c r="R5642" s="7"/>
    </row>
    <row r="5643" spans="18:18">
      <c r="R5643" s="7"/>
    </row>
    <row r="5644" spans="18:18">
      <c r="R5644" s="7"/>
    </row>
    <row r="5645" spans="18:18">
      <c r="R5645" s="7"/>
    </row>
    <row r="5646" spans="18:18">
      <c r="R5646" s="7"/>
    </row>
    <row r="5647" spans="18:18">
      <c r="R5647" s="7"/>
    </row>
    <row r="5648" spans="18:18">
      <c r="R5648" s="7"/>
    </row>
    <row r="5649" spans="18:18">
      <c r="R5649" s="7"/>
    </row>
    <row r="5650" spans="18:18">
      <c r="R5650" s="7"/>
    </row>
    <row r="5651" spans="18:18">
      <c r="R5651" s="7"/>
    </row>
    <row r="5652" spans="18:18">
      <c r="R5652" s="7"/>
    </row>
    <row r="5653" spans="18:18">
      <c r="R5653" s="7"/>
    </row>
    <row r="5654" spans="18:18">
      <c r="R5654" s="7"/>
    </row>
    <row r="5655" spans="18:18">
      <c r="R5655" s="7"/>
    </row>
    <row r="5656" spans="18:18">
      <c r="R5656" s="7"/>
    </row>
    <row r="5657" spans="18:18">
      <c r="R5657" s="7"/>
    </row>
    <row r="5658" spans="18:18">
      <c r="R5658" s="7"/>
    </row>
    <row r="5659" spans="18:18">
      <c r="R5659" s="7"/>
    </row>
    <row r="5660" spans="18:18">
      <c r="R5660" s="7"/>
    </row>
    <row r="5661" spans="18:18">
      <c r="R5661" s="7"/>
    </row>
    <row r="5662" spans="18:18">
      <c r="R5662" s="7"/>
    </row>
    <row r="5663" spans="18:18">
      <c r="R5663" s="7"/>
    </row>
    <row r="5664" spans="18:18">
      <c r="R5664" s="7"/>
    </row>
    <row r="5665" spans="18:18">
      <c r="R5665" s="7"/>
    </row>
    <row r="5666" spans="18:18">
      <c r="R5666" s="7"/>
    </row>
    <row r="5667" spans="18:18">
      <c r="R5667" s="7"/>
    </row>
    <row r="5668" spans="18:18">
      <c r="R5668" s="7"/>
    </row>
    <row r="5669" spans="18:18">
      <c r="R5669" s="7"/>
    </row>
    <row r="5670" spans="18:18">
      <c r="R5670" s="7"/>
    </row>
    <row r="5671" spans="18:18">
      <c r="R5671" s="7"/>
    </row>
    <row r="5672" spans="18:18">
      <c r="R5672" s="7"/>
    </row>
    <row r="5673" spans="18:18">
      <c r="R5673" s="7"/>
    </row>
    <row r="5674" spans="18:18">
      <c r="R5674" s="7"/>
    </row>
    <row r="5675" spans="18:18">
      <c r="R5675" s="7"/>
    </row>
    <row r="5676" spans="18:18">
      <c r="R5676" s="7"/>
    </row>
    <row r="5677" spans="18:18">
      <c r="R5677" s="7"/>
    </row>
    <row r="5678" spans="18:18">
      <c r="R5678" s="7"/>
    </row>
    <row r="5679" spans="18:18">
      <c r="R5679" s="7"/>
    </row>
    <row r="5680" spans="18:18">
      <c r="R5680" s="7"/>
    </row>
    <row r="5681" spans="18:18">
      <c r="R5681" s="7"/>
    </row>
    <row r="5682" spans="18:18">
      <c r="R5682" s="7"/>
    </row>
    <row r="5683" spans="18:18">
      <c r="R5683" s="7"/>
    </row>
    <row r="5684" spans="18:18">
      <c r="R5684" s="7"/>
    </row>
    <row r="5685" spans="18:18">
      <c r="R5685" s="7"/>
    </row>
    <row r="5686" spans="18:18">
      <c r="R5686" s="7"/>
    </row>
    <row r="5687" spans="18:18">
      <c r="R5687" s="7"/>
    </row>
    <row r="5688" spans="18:18">
      <c r="R5688" s="7"/>
    </row>
    <row r="5689" spans="18:18">
      <c r="R5689" s="7"/>
    </row>
    <row r="5690" spans="18:18">
      <c r="R5690" s="7"/>
    </row>
    <row r="5691" spans="18:18">
      <c r="R5691" s="7"/>
    </row>
    <row r="5692" spans="18:18">
      <c r="R5692" s="7"/>
    </row>
    <row r="5693" spans="18:18">
      <c r="R5693" s="7"/>
    </row>
    <row r="5694" spans="18:18">
      <c r="R5694" s="7"/>
    </row>
    <row r="5695" spans="18:18">
      <c r="R5695" s="7"/>
    </row>
    <row r="5696" spans="18:18">
      <c r="R5696" s="7"/>
    </row>
    <row r="5697" spans="18:18">
      <c r="R5697" s="7"/>
    </row>
    <row r="5698" spans="18:18">
      <c r="R5698" s="7"/>
    </row>
    <row r="5699" spans="18:18">
      <c r="R5699" s="7"/>
    </row>
    <row r="5700" spans="18:18">
      <c r="R5700" s="7"/>
    </row>
    <row r="5701" spans="18:18">
      <c r="R5701" s="7"/>
    </row>
    <row r="5702" spans="18:18">
      <c r="R5702" s="7"/>
    </row>
    <row r="5703" spans="18:18">
      <c r="R5703" s="7"/>
    </row>
    <row r="5704" spans="18:18">
      <c r="R5704" s="7"/>
    </row>
    <row r="5705" spans="18:18">
      <c r="R5705" s="7"/>
    </row>
    <row r="5706" spans="18:18">
      <c r="R5706" s="7"/>
    </row>
    <row r="5707" spans="18:18">
      <c r="R5707" s="7"/>
    </row>
    <row r="5708" spans="18:18">
      <c r="R5708" s="7"/>
    </row>
    <row r="5709" spans="18:18">
      <c r="R5709" s="7"/>
    </row>
    <row r="5710" spans="18:18">
      <c r="R5710" s="7"/>
    </row>
    <row r="5711" spans="18:18">
      <c r="R5711" s="7"/>
    </row>
    <row r="5712" spans="18:18">
      <c r="R5712" s="7"/>
    </row>
    <row r="5713" spans="18:18">
      <c r="R5713" s="7"/>
    </row>
    <row r="5714" spans="18:18">
      <c r="R5714" s="7"/>
    </row>
    <row r="5715" spans="18:18">
      <c r="R5715" s="7"/>
    </row>
    <row r="5716" spans="18:18">
      <c r="R5716" s="7"/>
    </row>
    <row r="5717" spans="18:18">
      <c r="R5717" s="7"/>
    </row>
    <row r="5718" spans="18:18">
      <c r="R5718" s="7"/>
    </row>
    <row r="5719" spans="18:18">
      <c r="R5719" s="7"/>
    </row>
    <row r="5720" spans="18:18">
      <c r="R5720" s="7"/>
    </row>
    <row r="5721" spans="18:18">
      <c r="R5721" s="7"/>
    </row>
    <row r="5722" spans="18:18">
      <c r="R5722" s="7"/>
    </row>
    <row r="5723" spans="18:18">
      <c r="R5723" s="7"/>
    </row>
    <row r="5724" spans="18:18">
      <c r="R5724" s="7"/>
    </row>
    <row r="5725" spans="18:18">
      <c r="R5725" s="7"/>
    </row>
    <row r="5726" spans="18:18">
      <c r="R5726" s="7"/>
    </row>
    <row r="5727" spans="18:18">
      <c r="R5727" s="7"/>
    </row>
    <row r="5728" spans="18:18">
      <c r="R5728" s="7"/>
    </row>
    <row r="5729" spans="18:18">
      <c r="R5729" s="7"/>
    </row>
    <row r="5730" spans="18:18">
      <c r="R5730" s="7"/>
    </row>
    <row r="5731" spans="18:18">
      <c r="R5731" s="7"/>
    </row>
    <row r="5732" spans="18:18">
      <c r="R5732" s="7"/>
    </row>
    <row r="5733" spans="18:18">
      <c r="R5733" s="7"/>
    </row>
    <row r="5734" spans="18:18">
      <c r="R5734" s="7"/>
    </row>
    <row r="5735" spans="18:18">
      <c r="R5735" s="7"/>
    </row>
    <row r="5736" spans="18:18">
      <c r="R5736" s="7"/>
    </row>
    <row r="5737" spans="18:18">
      <c r="R5737" s="7"/>
    </row>
    <row r="5738" spans="18:18">
      <c r="R5738" s="7"/>
    </row>
    <row r="5739" spans="18:18">
      <c r="R5739" s="7"/>
    </row>
    <row r="5740" spans="18:18">
      <c r="R5740" s="7"/>
    </row>
    <row r="5741" spans="18:18">
      <c r="R5741" s="7"/>
    </row>
    <row r="5742" spans="18:18">
      <c r="R5742" s="7"/>
    </row>
    <row r="5743" spans="18:18">
      <c r="R5743" s="7"/>
    </row>
    <row r="5744" spans="18:18">
      <c r="R5744" s="7"/>
    </row>
    <row r="5745" spans="18:18">
      <c r="R5745" s="7"/>
    </row>
    <row r="5746" spans="18:18">
      <c r="R5746" s="7"/>
    </row>
    <row r="5747" spans="18:18">
      <c r="R5747" s="7"/>
    </row>
    <row r="5748" spans="18:18">
      <c r="R5748" s="7"/>
    </row>
    <row r="5749" spans="18:18">
      <c r="R5749" s="7"/>
    </row>
    <row r="5750" spans="18:18">
      <c r="R5750" s="7"/>
    </row>
    <row r="5751" spans="18:18">
      <c r="R5751" s="7"/>
    </row>
    <row r="5752" spans="18:18">
      <c r="R5752" s="7"/>
    </row>
    <row r="5753" spans="18:18">
      <c r="R5753" s="7"/>
    </row>
    <row r="5754" spans="18:18">
      <c r="R5754" s="7"/>
    </row>
    <row r="5755" spans="18:18">
      <c r="R5755" s="7"/>
    </row>
    <row r="5756" spans="18:18">
      <c r="R5756" s="7"/>
    </row>
    <row r="5757" spans="18:18">
      <c r="R5757" s="7"/>
    </row>
    <row r="5758" spans="18:18">
      <c r="R5758" s="7"/>
    </row>
    <row r="5759" spans="18:18">
      <c r="R5759" s="7"/>
    </row>
    <row r="5760" spans="18:18">
      <c r="R5760" s="7"/>
    </row>
    <row r="5761" spans="18:18">
      <c r="R5761" s="7"/>
    </row>
    <row r="5762" spans="18:18">
      <c r="R5762" s="7"/>
    </row>
    <row r="5763" spans="18:18">
      <c r="R5763" s="7"/>
    </row>
    <row r="5764" spans="18:18">
      <c r="R5764" s="7"/>
    </row>
    <row r="5765" spans="18:18">
      <c r="R5765" s="7"/>
    </row>
    <row r="5766" spans="18:18">
      <c r="R5766" s="7"/>
    </row>
    <row r="5767" spans="18:18">
      <c r="R5767" s="7"/>
    </row>
    <row r="5768" spans="18:18">
      <c r="R5768" s="7"/>
    </row>
    <row r="5769" spans="18:18">
      <c r="R5769" s="7"/>
    </row>
    <row r="5770" spans="18:18">
      <c r="R5770" s="7"/>
    </row>
    <row r="5771" spans="18:18">
      <c r="R5771" s="7"/>
    </row>
    <row r="5772" spans="18:18">
      <c r="R5772" s="7"/>
    </row>
    <row r="5773" spans="18:18">
      <c r="R5773" s="7"/>
    </row>
    <row r="5774" spans="18:18">
      <c r="R5774" s="7"/>
    </row>
    <row r="5775" spans="18:18">
      <c r="R5775" s="7"/>
    </row>
    <row r="5776" spans="18:18">
      <c r="R5776" s="7"/>
    </row>
    <row r="5777" spans="18:18">
      <c r="R5777" s="7"/>
    </row>
    <row r="5778" spans="18:18">
      <c r="R5778" s="7"/>
    </row>
    <row r="5779" spans="18:18">
      <c r="R5779" s="7"/>
    </row>
    <row r="5780" spans="18:18">
      <c r="R5780" s="7"/>
    </row>
    <row r="5781" spans="18:18">
      <c r="R5781" s="7"/>
    </row>
    <row r="5782" spans="18:18">
      <c r="R5782" s="7"/>
    </row>
    <row r="5783" spans="18:18">
      <c r="R5783" s="7"/>
    </row>
    <row r="5784" spans="18:18">
      <c r="R5784" s="7"/>
    </row>
    <row r="5785" spans="18:18">
      <c r="R5785" s="7"/>
    </row>
    <row r="5786" spans="18:18">
      <c r="R5786" s="7"/>
    </row>
    <row r="5787" spans="18:18">
      <c r="R5787" s="7"/>
    </row>
    <row r="5788" spans="18:18">
      <c r="R5788" s="7"/>
    </row>
    <row r="5789" spans="18:18">
      <c r="R5789" s="7"/>
    </row>
    <row r="5790" spans="18:18">
      <c r="R5790" s="7"/>
    </row>
    <row r="5791" spans="18:18">
      <c r="R5791" s="7"/>
    </row>
    <row r="5792" spans="18:18">
      <c r="R5792" s="7"/>
    </row>
    <row r="5793" spans="18:18">
      <c r="R5793" s="7"/>
    </row>
    <row r="5794" spans="18:18">
      <c r="R5794" s="7"/>
    </row>
    <row r="5795" spans="18:18">
      <c r="R5795" s="7"/>
    </row>
    <row r="5796" spans="18:18">
      <c r="R5796" s="7"/>
    </row>
    <row r="5797" spans="18:18">
      <c r="R5797" s="7"/>
    </row>
    <row r="5798" spans="18:18">
      <c r="R5798" s="7"/>
    </row>
    <row r="5799" spans="18:18">
      <c r="R5799" s="7"/>
    </row>
    <row r="5800" spans="18:18">
      <c r="R5800" s="7"/>
    </row>
    <row r="5801" spans="18:18">
      <c r="R5801" s="7"/>
    </row>
    <row r="5802" spans="18:18">
      <c r="R5802" s="7"/>
    </row>
    <row r="5803" spans="18:18">
      <c r="R5803" s="7"/>
    </row>
    <row r="5804" spans="18:18">
      <c r="R5804" s="7"/>
    </row>
    <row r="5805" spans="18:18">
      <c r="R5805" s="7"/>
    </row>
    <row r="5806" spans="18:18">
      <c r="R5806" s="7"/>
    </row>
    <row r="5807" spans="18:18">
      <c r="R5807" s="7"/>
    </row>
    <row r="5808" spans="18:18">
      <c r="R5808" s="7"/>
    </row>
    <row r="5809" spans="18:18">
      <c r="R5809" s="7"/>
    </row>
    <row r="5810" spans="18:18">
      <c r="R5810" s="7"/>
    </row>
    <row r="5811" spans="18:18">
      <c r="R5811" s="7"/>
    </row>
    <row r="5812" spans="18:18">
      <c r="R5812" s="7"/>
    </row>
    <row r="5813" spans="18:18">
      <c r="R5813" s="7"/>
    </row>
    <row r="5814" spans="18:18">
      <c r="R5814" s="7"/>
    </row>
    <row r="5815" spans="18:18">
      <c r="R5815" s="7"/>
    </row>
    <row r="5816" spans="18:18">
      <c r="R5816" s="7"/>
    </row>
    <row r="5817" spans="18:18">
      <c r="R5817" s="7"/>
    </row>
    <row r="5818" spans="18:18">
      <c r="R5818" s="7"/>
    </row>
    <row r="5819" spans="18:18">
      <c r="R5819" s="7"/>
    </row>
    <row r="5820" spans="18:18">
      <c r="R5820" s="7"/>
    </row>
    <row r="5821" spans="18:18">
      <c r="R5821" s="7"/>
    </row>
    <row r="5822" spans="18:18">
      <c r="R5822" s="7"/>
    </row>
    <row r="5823" spans="18:18">
      <c r="R5823" s="7"/>
    </row>
    <row r="5824" spans="18:18">
      <c r="R5824" s="7"/>
    </row>
    <row r="5825" spans="18:18">
      <c r="R5825" s="7"/>
    </row>
    <row r="5826" spans="18:18">
      <c r="R5826" s="7"/>
    </row>
    <row r="5827" spans="18:18">
      <c r="R5827" s="7"/>
    </row>
    <row r="5828" spans="18:18">
      <c r="R5828" s="7"/>
    </row>
    <row r="5829" spans="18:18">
      <c r="R5829" s="7"/>
    </row>
    <row r="5830" spans="18:18">
      <c r="R5830" s="7"/>
    </row>
    <row r="5831" spans="18:18">
      <c r="R5831" s="7"/>
    </row>
    <row r="5832" spans="18:18">
      <c r="R5832" s="7"/>
    </row>
    <row r="5833" spans="18:18">
      <c r="R5833" s="7"/>
    </row>
    <row r="5834" spans="18:18">
      <c r="R5834" s="7"/>
    </row>
    <row r="5835" spans="18:18">
      <c r="R5835" s="7"/>
    </row>
    <row r="5836" spans="18:18">
      <c r="R5836" s="7"/>
    </row>
    <row r="5837" spans="18:18">
      <c r="R5837" s="7"/>
    </row>
    <row r="5838" spans="18:18">
      <c r="R5838" s="7"/>
    </row>
    <row r="5839" spans="18:18">
      <c r="R5839" s="7"/>
    </row>
    <row r="5840" spans="18:18">
      <c r="R5840" s="7"/>
    </row>
    <row r="5841" spans="18:18">
      <c r="R5841" s="7"/>
    </row>
    <row r="5842" spans="18:18">
      <c r="R5842" s="7"/>
    </row>
    <row r="5843" spans="18:18">
      <c r="R5843" s="7"/>
    </row>
    <row r="5844" spans="18:18">
      <c r="R5844" s="7"/>
    </row>
    <row r="5845" spans="18:18">
      <c r="R5845" s="7"/>
    </row>
    <row r="5846" spans="18:18">
      <c r="R5846" s="7"/>
    </row>
    <row r="5847" spans="18:18">
      <c r="R5847" s="7"/>
    </row>
    <row r="5848" spans="18:18">
      <c r="R5848" s="7"/>
    </row>
    <row r="5849" spans="18:18">
      <c r="R5849" s="7"/>
    </row>
    <row r="5850" spans="18:18">
      <c r="R5850" s="7"/>
    </row>
    <row r="5851" spans="18:18">
      <c r="R5851" s="7"/>
    </row>
    <row r="5852" spans="18:18">
      <c r="R5852" s="7"/>
    </row>
    <row r="5853" spans="18:18">
      <c r="R5853" s="7"/>
    </row>
    <row r="5854" spans="18:18">
      <c r="R5854" s="7"/>
    </row>
    <row r="5855" spans="18:18">
      <c r="R5855" s="7"/>
    </row>
    <row r="5856" spans="18:18">
      <c r="R5856" s="7"/>
    </row>
    <row r="5857" spans="18:18">
      <c r="R5857" s="7"/>
    </row>
    <row r="5858" spans="18:18">
      <c r="R5858" s="7"/>
    </row>
    <row r="5859" spans="18:18">
      <c r="R5859" s="7"/>
    </row>
    <row r="5860" spans="18:18">
      <c r="R5860" s="7"/>
    </row>
    <row r="5861" spans="18:18">
      <c r="R5861" s="7"/>
    </row>
    <row r="5862" spans="18:18">
      <c r="R5862" s="7"/>
    </row>
    <row r="5863" spans="18:18">
      <c r="R5863" s="7"/>
    </row>
    <row r="5864" spans="18:18">
      <c r="R5864" s="7"/>
    </row>
    <row r="5865" spans="18:18">
      <c r="R5865" s="7"/>
    </row>
    <row r="5866" spans="18:18">
      <c r="R5866" s="7"/>
    </row>
    <row r="5867" spans="18:18">
      <c r="R5867" s="7"/>
    </row>
    <row r="5868" spans="18:18">
      <c r="R5868" s="7"/>
    </row>
    <row r="5869" spans="18:18">
      <c r="R5869" s="7"/>
    </row>
    <row r="5870" spans="18:18">
      <c r="R5870" s="7"/>
    </row>
    <row r="5871" spans="18:18">
      <c r="R5871" s="7"/>
    </row>
    <row r="5872" spans="18:18">
      <c r="R5872" s="7"/>
    </row>
    <row r="5873" spans="18:18">
      <c r="R5873" s="7"/>
    </row>
    <row r="5874" spans="18:18">
      <c r="R5874" s="7"/>
    </row>
    <row r="5875" spans="18:18">
      <c r="R5875" s="7"/>
    </row>
    <row r="5876" spans="18:18">
      <c r="R5876" s="7"/>
    </row>
    <row r="5877" spans="18:18">
      <c r="R5877" s="7"/>
    </row>
    <row r="5878" spans="18:18">
      <c r="R5878" s="7"/>
    </row>
    <row r="5879" spans="18:18">
      <c r="R5879" s="7"/>
    </row>
    <row r="5880" spans="18:18">
      <c r="R5880" s="7"/>
    </row>
    <row r="5881" spans="18:18">
      <c r="R5881" s="7"/>
    </row>
    <row r="5882" spans="18:18">
      <c r="R5882" s="7"/>
    </row>
    <row r="5883" spans="18:18">
      <c r="R5883" s="7"/>
    </row>
    <row r="5884" spans="18:18">
      <c r="R5884" s="7"/>
    </row>
    <row r="5885" spans="18:18">
      <c r="R5885" s="7"/>
    </row>
    <row r="5886" spans="18:18">
      <c r="R5886" s="7"/>
    </row>
    <row r="5887" spans="18:18">
      <c r="R5887" s="7"/>
    </row>
    <row r="5888" spans="18:18">
      <c r="R5888" s="7"/>
    </row>
    <row r="5889" spans="18:18">
      <c r="R5889" s="7"/>
    </row>
    <row r="5890" spans="18:18">
      <c r="R5890" s="7"/>
    </row>
    <row r="5891" spans="18:18">
      <c r="R5891" s="7"/>
    </row>
    <row r="5892" spans="18:18">
      <c r="R5892" s="7"/>
    </row>
    <row r="5893" spans="18:18">
      <c r="R5893" s="7"/>
    </row>
    <row r="5894" spans="18:18">
      <c r="R5894" s="7"/>
    </row>
    <row r="5895" spans="18:18">
      <c r="R5895" s="7"/>
    </row>
    <row r="5896" spans="18:18">
      <c r="R5896" s="7"/>
    </row>
    <row r="5897" spans="18:18">
      <c r="R5897" s="7"/>
    </row>
    <row r="5898" spans="18:18">
      <c r="R5898" s="7"/>
    </row>
    <row r="5899" spans="18:18">
      <c r="R5899" s="7"/>
    </row>
    <row r="5900" spans="18:18">
      <c r="R5900" s="7"/>
    </row>
    <row r="5901" spans="18:18">
      <c r="R5901" s="7"/>
    </row>
    <row r="5902" spans="18:18">
      <c r="R5902" s="7"/>
    </row>
    <row r="5903" spans="18:18">
      <c r="R5903" s="7"/>
    </row>
    <row r="5904" spans="18:18">
      <c r="R5904" s="7"/>
    </row>
    <row r="5905" spans="18:18">
      <c r="R5905" s="7"/>
    </row>
    <row r="5906" spans="18:18">
      <c r="R5906" s="7"/>
    </row>
    <row r="5907" spans="18:18">
      <c r="R5907" s="7"/>
    </row>
    <row r="5908" spans="18:18">
      <c r="R5908" s="7"/>
    </row>
    <row r="5909" spans="18:18">
      <c r="R5909" s="7"/>
    </row>
    <row r="5910" spans="18:18">
      <c r="R5910" s="7"/>
    </row>
    <row r="5911" spans="18:18">
      <c r="R5911" s="7"/>
    </row>
    <row r="5912" spans="18:18">
      <c r="R5912" s="7"/>
    </row>
    <row r="5913" spans="18:18">
      <c r="R5913" s="7"/>
    </row>
    <row r="5914" spans="18:18">
      <c r="R5914" s="7"/>
    </row>
    <row r="5915" spans="18:18">
      <c r="R5915" s="7"/>
    </row>
    <row r="5916" spans="18:18">
      <c r="R5916" s="7"/>
    </row>
    <row r="5917" spans="18:18">
      <c r="R5917" s="7"/>
    </row>
    <row r="5918" spans="18:18">
      <c r="R5918" s="7"/>
    </row>
    <row r="5919" spans="18:18">
      <c r="R5919" s="7"/>
    </row>
    <row r="5920" spans="18:18">
      <c r="R5920" s="7"/>
    </row>
    <row r="5921" spans="18:18">
      <c r="R5921" s="7"/>
    </row>
    <row r="5922" spans="18:18">
      <c r="R5922" s="7"/>
    </row>
    <row r="5923" spans="18:18">
      <c r="R5923" s="7"/>
    </row>
    <row r="5924" spans="18:18">
      <c r="R5924" s="7"/>
    </row>
    <row r="5925" spans="18:18">
      <c r="R5925" s="7"/>
    </row>
    <row r="5926" spans="18:18">
      <c r="R5926" s="7"/>
    </row>
    <row r="5927" spans="18:18">
      <c r="R5927" s="7"/>
    </row>
    <row r="5928" spans="18:18">
      <c r="R5928" s="7"/>
    </row>
    <row r="5929" spans="18:18">
      <c r="R5929" s="7"/>
    </row>
    <row r="5930" spans="18:18">
      <c r="R5930" s="7"/>
    </row>
    <row r="5931" spans="18:18">
      <c r="R5931" s="7"/>
    </row>
    <row r="5932" spans="18:18">
      <c r="R5932" s="7"/>
    </row>
    <row r="5933" spans="18:18">
      <c r="R5933" s="7"/>
    </row>
    <row r="5934" spans="18:18">
      <c r="R5934" s="7"/>
    </row>
    <row r="5935" spans="18:18">
      <c r="R5935" s="7"/>
    </row>
    <row r="5936" spans="18:18">
      <c r="R5936" s="7"/>
    </row>
    <row r="5937" spans="18:18">
      <c r="R5937" s="7"/>
    </row>
    <row r="5938" spans="18:18">
      <c r="R5938" s="7"/>
    </row>
    <row r="5939" spans="18:18">
      <c r="R5939" s="7"/>
    </row>
    <row r="5940" spans="18:18">
      <c r="R5940" s="7"/>
    </row>
    <row r="5941" spans="18:18">
      <c r="R5941" s="7"/>
    </row>
    <row r="5942" spans="18:18">
      <c r="R5942" s="7"/>
    </row>
    <row r="5943" spans="18:18">
      <c r="R5943" s="7"/>
    </row>
    <row r="5944" spans="18:18">
      <c r="R5944" s="7"/>
    </row>
    <row r="5945" spans="18:18">
      <c r="R5945" s="7"/>
    </row>
    <row r="5946" spans="18:18">
      <c r="R5946" s="7"/>
    </row>
    <row r="5947" spans="18:18">
      <c r="R5947" s="7"/>
    </row>
    <row r="5948" spans="18:18">
      <c r="R5948" s="7"/>
    </row>
    <row r="5949" spans="18:18">
      <c r="R5949" s="7"/>
    </row>
    <row r="5950" spans="18:18">
      <c r="R5950" s="7"/>
    </row>
    <row r="5951" spans="18:18">
      <c r="R5951" s="7"/>
    </row>
    <row r="5952" spans="18:18">
      <c r="R5952" s="7"/>
    </row>
    <row r="5953" spans="18:18">
      <c r="R5953" s="7"/>
    </row>
    <row r="5954" spans="18:18">
      <c r="R5954" s="7"/>
    </row>
    <row r="5955" spans="18:18">
      <c r="R5955" s="7"/>
    </row>
    <row r="5956" spans="18:18">
      <c r="R5956" s="7"/>
    </row>
    <row r="5957" spans="18:18">
      <c r="R5957" s="7"/>
    </row>
    <row r="5958" spans="18:18">
      <c r="R5958" s="7"/>
    </row>
    <row r="5959" spans="18:18">
      <c r="R5959" s="7"/>
    </row>
    <row r="5960" spans="18:18">
      <c r="R5960" s="7"/>
    </row>
    <row r="5961" spans="18:18">
      <c r="R5961" s="7"/>
    </row>
    <row r="5962" spans="18:18">
      <c r="R5962" s="7"/>
    </row>
    <row r="5963" spans="18:18">
      <c r="R5963" s="7"/>
    </row>
    <row r="5964" spans="18:18">
      <c r="R5964" s="7"/>
    </row>
    <row r="5965" spans="18:18">
      <c r="R5965" s="7"/>
    </row>
    <row r="5966" spans="18:18">
      <c r="R5966" s="7"/>
    </row>
    <row r="5967" spans="18:18">
      <c r="R5967" s="7"/>
    </row>
    <row r="5968" spans="18:18">
      <c r="R5968" s="7"/>
    </row>
    <row r="5969" spans="18:18">
      <c r="R5969" s="7"/>
    </row>
    <row r="5970" spans="18:18">
      <c r="R5970" s="7"/>
    </row>
    <row r="5971" spans="18:18">
      <c r="R5971" s="7"/>
    </row>
    <row r="5972" spans="18:18">
      <c r="R5972" s="7"/>
    </row>
    <row r="5973" spans="18:18">
      <c r="R5973" s="7"/>
    </row>
    <row r="5974" spans="18:18">
      <c r="R5974" s="7"/>
    </row>
    <row r="5975" spans="18:18">
      <c r="R5975" s="7"/>
    </row>
    <row r="5976" spans="18:18">
      <c r="R5976" s="7"/>
    </row>
    <row r="5977" spans="18:18">
      <c r="R5977" s="7"/>
    </row>
    <row r="5978" spans="18:18">
      <c r="R5978" s="7"/>
    </row>
    <row r="5979" spans="18:18">
      <c r="R5979" s="7"/>
    </row>
    <row r="5980" spans="18:18">
      <c r="R5980" s="7"/>
    </row>
    <row r="5981" spans="18:18">
      <c r="R5981" s="7"/>
    </row>
    <row r="5982" spans="18:18">
      <c r="R5982" s="7"/>
    </row>
    <row r="5983" spans="18:18">
      <c r="R5983" s="7"/>
    </row>
    <row r="5984" spans="18:18">
      <c r="R5984" s="7"/>
    </row>
    <row r="5985" spans="18:18">
      <c r="R5985" s="7"/>
    </row>
    <row r="5986" spans="18:18">
      <c r="R5986" s="7"/>
    </row>
    <row r="5987" spans="18:18">
      <c r="R5987" s="7"/>
    </row>
    <row r="5988" spans="18:18">
      <c r="R5988" s="7"/>
    </row>
    <row r="5989" spans="18:18">
      <c r="R5989" s="7"/>
    </row>
    <row r="5990" spans="18:18">
      <c r="R5990" s="7"/>
    </row>
    <row r="5991" spans="18:18">
      <c r="R5991" s="7"/>
    </row>
    <row r="5992" spans="18:18">
      <c r="R5992" s="7"/>
    </row>
    <row r="5993" spans="18:18">
      <c r="R5993" s="7"/>
    </row>
    <row r="5994" spans="18:18">
      <c r="R5994" s="7"/>
    </row>
    <row r="5995" spans="18:18">
      <c r="R5995" s="7"/>
    </row>
    <row r="5996" spans="18:18">
      <c r="R5996" s="7"/>
    </row>
    <row r="5997" spans="18:18">
      <c r="R5997" s="7"/>
    </row>
    <row r="5998" spans="18:18">
      <c r="R5998" s="7"/>
    </row>
    <row r="5999" spans="18:18">
      <c r="R5999" s="7"/>
    </row>
    <row r="6000" spans="18:18">
      <c r="R6000" s="7"/>
    </row>
    <row r="6001" spans="18:18">
      <c r="R6001" s="7"/>
    </row>
    <row r="6002" spans="18:18">
      <c r="R6002" s="7"/>
    </row>
    <row r="6003" spans="18:18">
      <c r="R6003" s="7"/>
    </row>
    <row r="6004" spans="18:18">
      <c r="R6004" s="7"/>
    </row>
    <row r="6005" spans="18:18">
      <c r="R6005" s="7"/>
    </row>
    <row r="6006" spans="18:18">
      <c r="R6006" s="7"/>
    </row>
    <row r="6007" spans="18:18">
      <c r="R6007" s="7"/>
    </row>
    <row r="6008" spans="18:18">
      <c r="R6008" s="7"/>
    </row>
    <row r="6009" spans="18:18">
      <c r="R6009" s="7"/>
    </row>
    <row r="6010" spans="18:18">
      <c r="R6010" s="7"/>
    </row>
    <row r="6011" spans="18:18">
      <c r="R6011" s="7"/>
    </row>
    <row r="6012" spans="18:18">
      <c r="R6012" s="7"/>
    </row>
    <row r="6013" spans="18:18">
      <c r="R6013" s="7"/>
    </row>
    <row r="6014" spans="18:18">
      <c r="R6014" s="7"/>
    </row>
    <row r="6015" spans="18:18">
      <c r="R6015" s="7"/>
    </row>
    <row r="6016" spans="18:18">
      <c r="R6016" s="7"/>
    </row>
    <row r="6017" spans="18:18">
      <c r="R6017" s="7"/>
    </row>
    <row r="6018" spans="18:18">
      <c r="R6018" s="7"/>
    </row>
    <row r="6019" spans="18:18">
      <c r="R6019" s="7"/>
    </row>
    <row r="6020" spans="18:18">
      <c r="R6020" s="7"/>
    </row>
    <row r="6021" spans="18:18">
      <c r="R6021" s="7"/>
    </row>
    <row r="6022" spans="18:18">
      <c r="R6022" s="7"/>
    </row>
    <row r="6023" spans="18:18">
      <c r="R6023" s="7"/>
    </row>
    <row r="6024" spans="18:18">
      <c r="R6024" s="7"/>
    </row>
    <row r="6025" spans="18:18">
      <c r="R6025" s="7"/>
    </row>
    <row r="6026" spans="18:18">
      <c r="R6026" s="7"/>
    </row>
    <row r="6027" spans="18:18">
      <c r="R6027" s="7"/>
    </row>
    <row r="6028" spans="18:18">
      <c r="R6028" s="7"/>
    </row>
    <row r="6029" spans="18:18">
      <c r="R6029" s="7"/>
    </row>
    <row r="6030" spans="18:18">
      <c r="R6030" s="7"/>
    </row>
    <row r="6031" spans="18:18">
      <c r="R6031" s="7"/>
    </row>
    <row r="6032" spans="18:18">
      <c r="R6032" s="7"/>
    </row>
    <row r="6033" spans="18:18">
      <c r="R6033" s="7"/>
    </row>
    <row r="6034" spans="18:18">
      <c r="R6034" s="7"/>
    </row>
    <row r="6035" spans="18:18">
      <c r="R6035" s="7"/>
    </row>
    <row r="6036" spans="18:18">
      <c r="R6036" s="7"/>
    </row>
    <row r="6037" spans="18:18">
      <c r="R6037" s="7"/>
    </row>
    <row r="6038" spans="18:18">
      <c r="R6038" s="7"/>
    </row>
    <row r="6039" spans="18:18">
      <c r="R6039" s="7"/>
    </row>
    <row r="6040" spans="18:18">
      <c r="R6040" s="7"/>
    </row>
    <row r="6041" spans="18:18">
      <c r="R6041" s="7"/>
    </row>
    <row r="6042" spans="18:18">
      <c r="R6042" s="7"/>
    </row>
    <row r="6043" spans="18:18">
      <c r="R6043" s="7"/>
    </row>
    <row r="6044" spans="18:18">
      <c r="R6044" s="7"/>
    </row>
    <row r="6045" spans="18:18">
      <c r="R6045" s="7"/>
    </row>
    <row r="6046" spans="18:18">
      <c r="R6046" s="7"/>
    </row>
    <row r="6047" spans="18:18">
      <c r="R6047" s="7"/>
    </row>
    <row r="6048" spans="18:18">
      <c r="R6048" s="7"/>
    </row>
    <row r="6049" spans="18:18">
      <c r="R6049" s="7"/>
    </row>
    <row r="6050" spans="18:18">
      <c r="R6050" s="7"/>
    </row>
    <row r="6051" spans="18:18">
      <c r="R6051" s="7"/>
    </row>
    <row r="6052" spans="18:18">
      <c r="R6052" s="7"/>
    </row>
    <row r="6053" spans="18:18">
      <c r="R6053" s="7"/>
    </row>
    <row r="6054" spans="18:18">
      <c r="R6054" s="7"/>
    </row>
    <row r="6055" spans="18:18">
      <c r="R6055" s="7"/>
    </row>
    <row r="6056" spans="18:18">
      <c r="R6056" s="7"/>
    </row>
    <row r="6057" spans="18:18">
      <c r="R6057" s="7"/>
    </row>
    <row r="6058" spans="18:18">
      <c r="R6058" s="7"/>
    </row>
    <row r="6059" spans="18:18">
      <c r="R6059" s="7"/>
    </row>
    <row r="6060" spans="18:18">
      <c r="R6060" s="7"/>
    </row>
    <row r="6061" spans="18:18">
      <c r="R6061" s="7"/>
    </row>
    <row r="6062" spans="18:18">
      <c r="R6062" s="7"/>
    </row>
    <row r="6063" spans="18:18">
      <c r="R6063" s="7"/>
    </row>
    <row r="6064" spans="18:18">
      <c r="R6064" s="7"/>
    </row>
    <row r="6065" spans="18:18">
      <c r="R6065" s="7"/>
    </row>
    <row r="6066" spans="18:18">
      <c r="R6066" s="7"/>
    </row>
    <row r="6067" spans="18:18">
      <c r="R6067" s="7"/>
    </row>
    <row r="6068" spans="18:18">
      <c r="R6068" s="7"/>
    </row>
    <row r="6069" spans="18:18">
      <c r="R6069" s="7"/>
    </row>
    <row r="6070" spans="18:18">
      <c r="R6070" s="7"/>
    </row>
    <row r="6071" spans="18:18">
      <c r="R6071" s="7"/>
    </row>
    <row r="6072" spans="18:18">
      <c r="R6072" s="7"/>
    </row>
    <row r="6073" spans="18:18">
      <c r="R6073" s="7"/>
    </row>
    <row r="6074" spans="18:18">
      <c r="R6074" s="7"/>
    </row>
    <row r="6075" spans="18:18">
      <c r="R6075" s="7"/>
    </row>
    <row r="6076" spans="18:18">
      <c r="R6076" s="7"/>
    </row>
    <row r="6077" spans="18:18">
      <c r="R6077" s="7"/>
    </row>
    <row r="6078" spans="18:18">
      <c r="R6078" s="7"/>
    </row>
    <row r="6079" spans="18:18">
      <c r="R6079" s="7"/>
    </row>
    <row r="6080" spans="18:18">
      <c r="R6080" s="7"/>
    </row>
    <row r="6081" spans="18:18">
      <c r="R6081" s="7"/>
    </row>
    <row r="6082" spans="18:18">
      <c r="R6082" s="7"/>
    </row>
    <row r="6083" spans="18:18">
      <c r="R6083" s="7"/>
    </row>
    <row r="6084" spans="18:18">
      <c r="R6084" s="7"/>
    </row>
    <row r="6085" spans="18:18">
      <c r="R6085" s="7"/>
    </row>
    <row r="6086" spans="18:18">
      <c r="R6086" s="7"/>
    </row>
    <row r="6087" spans="18:18">
      <c r="R6087" s="7"/>
    </row>
    <row r="6088" spans="18:18">
      <c r="R6088" s="7"/>
    </row>
    <row r="6089" spans="18:18">
      <c r="R6089" s="7"/>
    </row>
    <row r="6090" spans="18:18">
      <c r="R6090" s="7"/>
    </row>
    <row r="6091" spans="18:18">
      <c r="R6091" s="7"/>
    </row>
    <row r="6092" spans="18:18">
      <c r="R6092" s="7"/>
    </row>
    <row r="6093" spans="18:18">
      <c r="R6093" s="7"/>
    </row>
    <row r="6094" spans="18:18">
      <c r="R6094" s="7"/>
    </row>
    <row r="6095" spans="18:18">
      <c r="R6095" s="7"/>
    </row>
    <row r="6096" spans="18:18">
      <c r="R6096" s="7"/>
    </row>
    <row r="6097" spans="18:18">
      <c r="R6097" s="7"/>
    </row>
    <row r="6098" spans="18:18">
      <c r="R6098" s="7"/>
    </row>
    <row r="6099" spans="18:18">
      <c r="R6099" s="7"/>
    </row>
    <row r="6100" spans="18:18">
      <c r="R6100" s="7"/>
    </row>
    <row r="6101" spans="18:18">
      <c r="R6101" s="7"/>
    </row>
    <row r="6102" spans="18:18">
      <c r="R6102" s="7"/>
    </row>
    <row r="6103" spans="18:18">
      <c r="R6103" s="7"/>
    </row>
    <row r="6104" spans="18:18">
      <c r="R6104" s="7"/>
    </row>
    <row r="6105" spans="18:18">
      <c r="R6105" s="7"/>
    </row>
    <row r="6106" spans="18:18">
      <c r="R6106" s="7"/>
    </row>
    <row r="6107" spans="18:18">
      <c r="R6107" s="7"/>
    </row>
    <row r="6108" spans="18:18">
      <c r="R6108" s="7"/>
    </row>
    <row r="6109" spans="18:18">
      <c r="R6109" s="7"/>
    </row>
    <row r="6110" spans="18:18">
      <c r="R6110" s="7"/>
    </row>
    <row r="6111" spans="18:18">
      <c r="R6111" s="7"/>
    </row>
    <row r="6112" spans="18:18">
      <c r="R6112" s="7"/>
    </row>
    <row r="6113" spans="18:18">
      <c r="R6113" s="7"/>
    </row>
    <row r="6114" spans="18:18">
      <c r="R6114" s="7"/>
    </row>
    <row r="6115" spans="18:18">
      <c r="R6115" s="7"/>
    </row>
    <row r="6116" spans="18:18">
      <c r="R6116" s="7"/>
    </row>
    <row r="6117" spans="18:18">
      <c r="R6117" s="7"/>
    </row>
    <row r="6118" spans="18:18">
      <c r="R6118" s="7"/>
    </row>
    <row r="6119" spans="18:18">
      <c r="R6119" s="7"/>
    </row>
    <row r="6120" spans="18:18">
      <c r="R6120" s="7"/>
    </row>
    <row r="6121" spans="18:18">
      <c r="R6121" s="7"/>
    </row>
    <row r="6122" spans="18:18">
      <c r="R6122" s="7"/>
    </row>
    <row r="6123" spans="18:18">
      <c r="R6123" s="7"/>
    </row>
    <row r="6124" spans="18:18">
      <c r="R6124" s="7"/>
    </row>
    <row r="6125" spans="18:18">
      <c r="R6125" s="7"/>
    </row>
    <row r="6126" spans="18:18">
      <c r="R6126" s="7"/>
    </row>
    <row r="6127" spans="18:18">
      <c r="R6127" s="7"/>
    </row>
    <row r="6128" spans="18:18">
      <c r="R6128" s="7"/>
    </row>
    <row r="6129" spans="18:18">
      <c r="R6129" s="7"/>
    </row>
    <row r="6130" spans="18:18">
      <c r="R6130" s="7"/>
    </row>
    <row r="6131" spans="18:18">
      <c r="R6131" s="7"/>
    </row>
    <row r="6132" spans="18:18">
      <c r="R6132" s="7"/>
    </row>
    <row r="6133" spans="18:18">
      <c r="R6133" s="7"/>
    </row>
    <row r="6134" spans="18:18">
      <c r="R6134" s="7"/>
    </row>
    <row r="6135" spans="18:18">
      <c r="R6135" s="7"/>
    </row>
    <row r="6136" spans="18:18">
      <c r="R6136" s="7"/>
    </row>
    <row r="6137" spans="18:18">
      <c r="R6137" s="7"/>
    </row>
    <row r="6138" spans="18:18">
      <c r="R6138" s="7"/>
    </row>
    <row r="6139" spans="18:18">
      <c r="R6139" s="7"/>
    </row>
    <row r="6140" spans="18:18">
      <c r="R6140" s="7"/>
    </row>
    <row r="6141" spans="18:18">
      <c r="R6141" s="7"/>
    </row>
    <row r="6142" spans="18:18">
      <c r="R6142" s="7"/>
    </row>
    <row r="6143" spans="18:18">
      <c r="R6143" s="7"/>
    </row>
    <row r="6144" spans="18:18">
      <c r="R6144" s="7"/>
    </row>
    <row r="6145" spans="18:18">
      <c r="R6145" s="7"/>
    </row>
    <row r="6146" spans="18:18">
      <c r="R6146" s="7"/>
    </row>
    <row r="6147" spans="18:18">
      <c r="R6147" s="7"/>
    </row>
    <row r="6148" spans="18:18">
      <c r="R6148" s="7"/>
    </row>
    <row r="6149" spans="18:18">
      <c r="R6149" s="7"/>
    </row>
    <row r="6150" spans="18:18">
      <c r="R6150" s="7"/>
    </row>
    <row r="6151" spans="18:18">
      <c r="R6151" s="7"/>
    </row>
    <row r="6152" spans="18:18">
      <c r="R6152" s="7"/>
    </row>
    <row r="6153" spans="18:18">
      <c r="R6153" s="7"/>
    </row>
    <row r="6154" spans="18:18">
      <c r="R6154" s="7"/>
    </row>
    <row r="6155" spans="18:18">
      <c r="R6155" s="7"/>
    </row>
    <row r="6156" spans="18:18">
      <c r="R6156" s="7"/>
    </row>
    <row r="6157" spans="18:18">
      <c r="R6157" s="7"/>
    </row>
    <row r="6158" spans="18:18">
      <c r="R6158" s="7"/>
    </row>
    <row r="6159" spans="18:18">
      <c r="R6159" s="7"/>
    </row>
    <row r="6160" spans="18:18">
      <c r="R6160" s="7"/>
    </row>
    <row r="6161" spans="18:18">
      <c r="R6161" s="7"/>
    </row>
    <row r="6162" spans="18:18">
      <c r="R6162" s="7"/>
    </row>
    <row r="6163" spans="18:18">
      <c r="R6163" s="7"/>
    </row>
    <row r="6164" spans="18:18">
      <c r="R6164" s="7"/>
    </row>
    <row r="6165" spans="18:18">
      <c r="R6165" s="7"/>
    </row>
    <row r="6166" spans="18:18">
      <c r="R6166" s="7"/>
    </row>
    <row r="6167" spans="18:18">
      <c r="R6167" s="7"/>
    </row>
    <row r="6168" spans="18:18">
      <c r="R6168" s="7"/>
    </row>
    <row r="6169" spans="18:18">
      <c r="R6169" s="7"/>
    </row>
    <row r="6170" spans="18:18">
      <c r="R6170" s="7"/>
    </row>
    <row r="6171" spans="18:18">
      <c r="R6171" s="7"/>
    </row>
    <row r="6172" spans="18:18">
      <c r="R6172" s="7"/>
    </row>
    <row r="6173" spans="18:18">
      <c r="R6173" s="7"/>
    </row>
    <row r="6174" spans="18:18">
      <c r="R6174" s="7"/>
    </row>
    <row r="6175" spans="18:18">
      <c r="R6175" s="7"/>
    </row>
    <row r="6176" spans="18:18">
      <c r="R6176" s="7"/>
    </row>
    <row r="6177" spans="18:18">
      <c r="R6177" s="7"/>
    </row>
    <row r="6178" spans="18:18">
      <c r="R6178" s="7"/>
    </row>
    <row r="6179" spans="18:18">
      <c r="R6179" s="7"/>
    </row>
    <row r="6180" spans="18:18">
      <c r="R6180" s="7"/>
    </row>
    <row r="6181" spans="18:18">
      <c r="R6181" s="7"/>
    </row>
    <row r="6182" spans="18:18">
      <c r="R6182" s="7"/>
    </row>
    <row r="6183" spans="18:18">
      <c r="R6183" s="7"/>
    </row>
    <row r="6184" spans="18:18">
      <c r="R6184" s="7"/>
    </row>
    <row r="6185" spans="18:18">
      <c r="R6185" s="7"/>
    </row>
    <row r="6186" spans="18:18">
      <c r="R6186" s="7"/>
    </row>
    <row r="6187" spans="18:18">
      <c r="R6187" s="7"/>
    </row>
    <row r="6188" spans="18:18">
      <c r="R6188" s="7"/>
    </row>
    <row r="6189" spans="18:18">
      <c r="R6189" s="7"/>
    </row>
    <row r="6190" spans="18:18">
      <c r="R6190" s="7"/>
    </row>
    <row r="6191" spans="18:18">
      <c r="R6191" s="7"/>
    </row>
    <row r="6192" spans="18:18">
      <c r="R6192" s="7"/>
    </row>
    <row r="6193" spans="18:18">
      <c r="R6193" s="7"/>
    </row>
    <row r="6194" spans="18:18">
      <c r="R6194" s="7"/>
    </row>
    <row r="6195" spans="18:18">
      <c r="R6195" s="7"/>
    </row>
    <row r="6196" spans="18:18">
      <c r="R6196" s="7"/>
    </row>
    <row r="6197" spans="18:18">
      <c r="R6197" s="7"/>
    </row>
    <row r="6198" spans="18:18">
      <c r="R6198" s="7"/>
    </row>
    <row r="6199" spans="18:18">
      <c r="R6199" s="7"/>
    </row>
    <row r="6200" spans="18:18">
      <c r="R6200" s="7"/>
    </row>
    <row r="6201" spans="18:18">
      <c r="R6201" s="7"/>
    </row>
    <row r="6202" spans="18:18">
      <c r="R6202" s="7"/>
    </row>
    <row r="6203" spans="18:18">
      <c r="R6203" s="7"/>
    </row>
    <row r="6204" spans="18:18">
      <c r="R6204" s="7"/>
    </row>
    <row r="6205" spans="18:18">
      <c r="R6205" s="7"/>
    </row>
    <row r="6206" spans="18:18">
      <c r="R6206" s="7"/>
    </row>
    <row r="6207" spans="18:18">
      <c r="R6207" s="7"/>
    </row>
    <row r="6208" spans="18:18">
      <c r="R6208" s="7"/>
    </row>
    <row r="6209" spans="18:18">
      <c r="R6209" s="7"/>
    </row>
    <row r="6210" spans="18:18">
      <c r="R6210" s="7"/>
    </row>
    <row r="6211" spans="18:18">
      <c r="R6211" s="7"/>
    </row>
    <row r="6212" spans="18:18">
      <c r="R6212" s="7"/>
    </row>
    <row r="6213" spans="18:18">
      <c r="R6213" s="7"/>
    </row>
    <row r="6214" spans="18:18">
      <c r="R6214" s="7"/>
    </row>
    <row r="6215" spans="18:18">
      <c r="R6215" s="7"/>
    </row>
    <row r="6216" spans="18:18">
      <c r="R6216" s="7"/>
    </row>
    <row r="6217" spans="18:18">
      <c r="R6217" s="7"/>
    </row>
    <row r="6218" spans="18:18">
      <c r="R6218" s="7"/>
    </row>
    <row r="6219" spans="18:18">
      <c r="R6219" s="7"/>
    </row>
    <row r="6220" spans="18:18">
      <c r="R6220" s="7"/>
    </row>
    <row r="6221" spans="18:18">
      <c r="R6221" s="7"/>
    </row>
    <row r="6222" spans="18:18">
      <c r="R6222" s="7"/>
    </row>
    <row r="6223" spans="18:18">
      <c r="R6223" s="7"/>
    </row>
    <row r="6224" spans="18:18">
      <c r="R6224" s="7"/>
    </row>
    <row r="6225" spans="18:18">
      <c r="R6225" s="7"/>
    </row>
    <row r="6226" spans="18:18">
      <c r="R6226" s="7"/>
    </row>
    <row r="6227" spans="18:18">
      <c r="R6227" s="7"/>
    </row>
    <row r="6228" spans="18:18">
      <c r="R6228" s="7"/>
    </row>
    <row r="6229" spans="18:18">
      <c r="R6229" s="7"/>
    </row>
    <row r="6230" spans="18:18">
      <c r="R6230" s="7"/>
    </row>
    <row r="6231" spans="18:18">
      <c r="R6231" s="7"/>
    </row>
    <row r="6232" spans="18:18">
      <c r="R6232" s="7"/>
    </row>
    <row r="6233" spans="18:18">
      <c r="R6233" s="7"/>
    </row>
    <row r="6234" spans="18:18">
      <c r="R6234" s="7"/>
    </row>
    <row r="6235" spans="18:18">
      <c r="R6235" s="7"/>
    </row>
    <row r="6236" spans="18:18">
      <c r="R6236" s="7"/>
    </row>
    <row r="6237" spans="18:18">
      <c r="R6237" s="7"/>
    </row>
    <row r="6238" spans="18:18">
      <c r="R6238" s="7"/>
    </row>
    <row r="6239" spans="18:18">
      <c r="R6239" s="7"/>
    </row>
    <row r="6240" spans="18:18">
      <c r="R6240" s="7"/>
    </row>
    <row r="6241" spans="18:18">
      <c r="R6241" s="7"/>
    </row>
    <row r="6242" spans="18:18">
      <c r="R6242" s="7"/>
    </row>
    <row r="6243" spans="18:18">
      <c r="R6243" s="7"/>
    </row>
    <row r="6244" spans="18:18">
      <c r="R6244" s="7"/>
    </row>
    <row r="6245" spans="18:18">
      <c r="R6245" s="7"/>
    </row>
    <row r="6246" spans="18:18">
      <c r="R6246" s="7"/>
    </row>
    <row r="6247" spans="18:18">
      <c r="R6247" s="7"/>
    </row>
    <row r="6248" spans="18:18">
      <c r="R6248" s="7"/>
    </row>
    <row r="6249" spans="18:18">
      <c r="R6249" s="7"/>
    </row>
    <row r="6250" spans="18:18">
      <c r="R6250" s="7"/>
    </row>
    <row r="6251" spans="18:18">
      <c r="R6251" s="7"/>
    </row>
    <row r="6252" spans="18:18">
      <c r="R6252" s="7"/>
    </row>
    <row r="6253" spans="18:18">
      <c r="R6253" s="7"/>
    </row>
    <row r="6254" spans="18:18">
      <c r="R6254" s="7"/>
    </row>
    <row r="6255" spans="18:18">
      <c r="R6255" s="7"/>
    </row>
    <row r="6256" spans="18:18">
      <c r="R6256" s="7"/>
    </row>
    <row r="6257" spans="18:18">
      <c r="R6257" s="7"/>
    </row>
    <row r="6258" spans="18:18">
      <c r="R6258" s="7"/>
    </row>
    <row r="6259" spans="18:18">
      <c r="R6259" s="7"/>
    </row>
    <row r="6260" spans="18:18">
      <c r="R6260" s="7"/>
    </row>
    <row r="6261" spans="18:18">
      <c r="R6261" s="7"/>
    </row>
    <row r="6262" spans="18:18">
      <c r="R6262" s="7"/>
    </row>
    <row r="6263" spans="18:18">
      <c r="R6263" s="7"/>
    </row>
    <row r="6264" spans="18:18">
      <c r="R6264" s="7"/>
    </row>
    <row r="6265" spans="18:18">
      <c r="R6265" s="7"/>
    </row>
    <row r="6266" spans="18:18">
      <c r="R6266" s="7"/>
    </row>
    <row r="6267" spans="18:18">
      <c r="R6267" s="7"/>
    </row>
    <row r="6268" spans="18:18">
      <c r="R6268" s="7"/>
    </row>
    <row r="6269" spans="18:18">
      <c r="R6269" s="7"/>
    </row>
    <row r="6270" spans="18:18">
      <c r="R6270" s="7"/>
    </row>
    <row r="6271" spans="18:18">
      <c r="R6271" s="7"/>
    </row>
    <row r="6272" spans="18:18">
      <c r="R6272" s="7"/>
    </row>
    <row r="6273" spans="18:18">
      <c r="R6273" s="7"/>
    </row>
    <row r="6274" spans="18:18">
      <c r="R6274" s="7"/>
    </row>
    <row r="6275" spans="18:18">
      <c r="R6275" s="7"/>
    </row>
    <row r="6276" spans="18:18">
      <c r="R6276" s="7"/>
    </row>
    <row r="6277" spans="18:18">
      <c r="R6277" s="7"/>
    </row>
    <row r="6278" spans="18:18">
      <c r="R6278" s="7"/>
    </row>
    <row r="6279" spans="18:18">
      <c r="R6279" s="7"/>
    </row>
    <row r="6280" spans="18:18">
      <c r="R6280" s="7"/>
    </row>
    <row r="6281" spans="18:18">
      <c r="R6281" s="7"/>
    </row>
    <row r="6282" spans="18:18">
      <c r="R6282" s="7"/>
    </row>
    <row r="6283" spans="18:18">
      <c r="R6283" s="7"/>
    </row>
    <row r="6284" spans="18:18">
      <c r="R6284" s="7"/>
    </row>
    <row r="6285" spans="18:18">
      <c r="R6285" s="7"/>
    </row>
    <row r="6286" spans="18:18">
      <c r="R6286" s="7"/>
    </row>
    <row r="6287" spans="18:18">
      <c r="R6287" s="7"/>
    </row>
    <row r="6288" spans="18:18">
      <c r="R6288" s="7"/>
    </row>
    <row r="6289" spans="18:18">
      <c r="R6289" s="7"/>
    </row>
    <row r="6290" spans="18:18">
      <c r="R6290" s="7"/>
    </row>
    <row r="6291" spans="18:18">
      <c r="R6291" s="7"/>
    </row>
    <row r="6292" spans="18:18">
      <c r="R6292" s="7"/>
    </row>
    <row r="6293" spans="18:18">
      <c r="R6293" s="7"/>
    </row>
    <row r="6294" spans="18:18">
      <c r="R6294" s="7"/>
    </row>
    <row r="6295" spans="18:18">
      <c r="R6295" s="7"/>
    </row>
    <row r="6296" spans="18:18">
      <c r="R6296" s="7"/>
    </row>
    <row r="6297" spans="18:18">
      <c r="R6297" s="7"/>
    </row>
    <row r="6298" spans="18:18">
      <c r="R6298" s="7"/>
    </row>
    <row r="6299" spans="18:18">
      <c r="R6299" s="7"/>
    </row>
    <row r="6300" spans="18:18">
      <c r="R6300" s="7"/>
    </row>
    <row r="6301" spans="18:18">
      <c r="R6301" s="7"/>
    </row>
    <row r="6302" spans="18:18">
      <c r="R6302" s="7"/>
    </row>
    <row r="6303" spans="18:18">
      <c r="R6303" s="7"/>
    </row>
    <row r="6304" spans="18:18">
      <c r="R6304" s="7"/>
    </row>
    <row r="6305" spans="18:18">
      <c r="R6305" s="7"/>
    </row>
    <row r="6306" spans="18:18">
      <c r="R6306" s="7"/>
    </row>
    <row r="6307" spans="18:18">
      <c r="R6307" s="7"/>
    </row>
    <row r="6308" spans="18:18">
      <c r="R6308" s="7"/>
    </row>
    <row r="6309" spans="18:18">
      <c r="R6309" s="7"/>
    </row>
    <row r="6310" spans="18:18">
      <c r="R6310" s="7"/>
    </row>
    <row r="6311" spans="18:18">
      <c r="R6311" s="7"/>
    </row>
    <row r="6312" spans="18:18">
      <c r="R6312" s="7"/>
    </row>
    <row r="6313" spans="18:18">
      <c r="R6313" s="7"/>
    </row>
    <row r="6314" spans="18:18">
      <c r="R6314" s="7"/>
    </row>
    <row r="6315" spans="18:18">
      <c r="R6315" s="7"/>
    </row>
    <row r="6316" spans="18:18">
      <c r="R6316" s="7"/>
    </row>
    <row r="6317" spans="18:18">
      <c r="R6317" s="7"/>
    </row>
    <row r="6318" spans="18:18">
      <c r="R6318" s="7"/>
    </row>
    <row r="6319" spans="18:18">
      <c r="R6319" s="7"/>
    </row>
    <row r="6320" spans="18:18">
      <c r="R6320" s="7"/>
    </row>
    <row r="6321" spans="18:18">
      <c r="R6321" s="7"/>
    </row>
    <row r="6322" spans="18:18">
      <c r="R6322" s="7"/>
    </row>
    <row r="6323" spans="18:18">
      <c r="R6323" s="7"/>
    </row>
    <row r="6324" spans="18:18">
      <c r="R6324" s="7"/>
    </row>
    <row r="6325" spans="18:18">
      <c r="R6325" s="7"/>
    </row>
    <row r="6326" spans="18:18">
      <c r="R6326" s="7"/>
    </row>
    <row r="6327" spans="18:18">
      <c r="R6327" s="7"/>
    </row>
    <row r="6328" spans="18:18">
      <c r="R6328" s="7"/>
    </row>
    <row r="6329" spans="18:18">
      <c r="R6329" s="7"/>
    </row>
    <row r="6330" spans="18:18">
      <c r="R6330" s="7"/>
    </row>
    <row r="6331" spans="18:18">
      <c r="R6331" s="7"/>
    </row>
    <row r="6332" spans="18:18">
      <c r="R6332" s="7"/>
    </row>
    <row r="6333" spans="18:18">
      <c r="R6333" s="7"/>
    </row>
    <row r="6334" spans="18:18">
      <c r="R6334" s="7"/>
    </row>
    <row r="6335" spans="18:18">
      <c r="R6335" s="7"/>
    </row>
    <row r="6336" spans="18:18">
      <c r="R6336" s="7"/>
    </row>
    <row r="6337" spans="18:18">
      <c r="R6337" s="7"/>
    </row>
    <row r="6338" spans="18:18">
      <c r="R6338" s="7"/>
    </row>
    <row r="6339" spans="18:18">
      <c r="R6339" s="7"/>
    </row>
    <row r="6340" spans="18:18">
      <c r="R6340" s="7"/>
    </row>
    <row r="6341" spans="18:18">
      <c r="R6341" s="7"/>
    </row>
    <row r="6342" spans="18:18">
      <c r="R6342" s="7"/>
    </row>
    <row r="6343" spans="18:18">
      <c r="R6343" s="7"/>
    </row>
    <row r="6344" spans="18:18">
      <c r="R6344" s="7"/>
    </row>
    <row r="6345" spans="18:18">
      <c r="R6345" s="7"/>
    </row>
    <row r="6346" spans="18:18">
      <c r="R6346" s="7"/>
    </row>
    <row r="6347" spans="18:18">
      <c r="R6347" s="7"/>
    </row>
    <row r="6348" spans="18:18">
      <c r="R6348" s="7"/>
    </row>
    <row r="6349" spans="18:18">
      <c r="R6349" s="7"/>
    </row>
    <row r="6350" spans="18:18">
      <c r="R6350" s="7"/>
    </row>
    <row r="6351" spans="18:18">
      <c r="R6351" s="7"/>
    </row>
    <row r="6352" spans="18:18">
      <c r="R6352" s="7"/>
    </row>
    <row r="6353" spans="18:18">
      <c r="R6353" s="7"/>
    </row>
    <row r="6354" spans="18:18">
      <c r="R6354" s="7"/>
    </row>
    <row r="6355" spans="18:18">
      <c r="R6355" s="7"/>
    </row>
    <row r="6356" spans="18:18">
      <c r="R6356" s="7"/>
    </row>
    <row r="6357" spans="18:18">
      <c r="R6357" s="7"/>
    </row>
    <row r="6358" spans="18:18">
      <c r="R6358" s="7"/>
    </row>
    <row r="6359" spans="18:18">
      <c r="R6359" s="7"/>
    </row>
    <row r="6360" spans="18:18">
      <c r="R6360" s="7"/>
    </row>
    <row r="6361" spans="18:18">
      <c r="R6361" s="7"/>
    </row>
    <row r="6362" spans="18:18">
      <c r="R6362" s="7"/>
    </row>
    <row r="6363" spans="18:18">
      <c r="R6363" s="7"/>
    </row>
    <row r="6364" spans="18:18">
      <c r="R6364" s="7"/>
    </row>
    <row r="6365" spans="18:18">
      <c r="R6365" s="7"/>
    </row>
    <row r="6366" spans="18:18">
      <c r="R6366" s="7"/>
    </row>
    <row r="6367" spans="18:18">
      <c r="R6367" s="7"/>
    </row>
    <row r="6368" spans="18:18">
      <c r="R6368" s="7"/>
    </row>
    <row r="6369" spans="18:18">
      <c r="R6369" s="7"/>
    </row>
    <row r="6370" spans="18:18">
      <c r="R6370" s="7"/>
    </row>
    <row r="6371" spans="18:18">
      <c r="R6371" s="7"/>
    </row>
    <row r="6372" spans="18:18">
      <c r="R6372" s="7"/>
    </row>
    <row r="6373" spans="18:18">
      <c r="R6373" s="7"/>
    </row>
    <row r="6374" spans="18:18">
      <c r="R6374" s="7"/>
    </row>
    <row r="6375" spans="18:18">
      <c r="R6375" s="7"/>
    </row>
    <row r="6376" spans="18:18">
      <c r="R6376" s="7"/>
    </row>
    <row r="6377" spans="18:18">
      <c r="R6377" s="7"/>
    </row>
    <row r="6378" spans="18:18">
      <c r="R6378" s="7"/>
    </row>
    <row r="6379" spans="18:18">
      <c r="R6379" s="7"/>
    </row>
    <row r="6380" spans="18:18">
      <c r="R6380" s="7"/>
    </row>
    <row r="6381" spans="18:18">
      <c r="R6381" s="7"/>
    </row>
    <row r="6382" spans="18:18">
      <c r="R6382" s="7"/>
    </row>
    <row r="6383" spans="18:18">
      <c r="R6383" s="7"/>
    </row>
    <row r="6384" spans="18:18">
      <c r="R6384" s="7"/>
    </row>
    <row r="6385" spans="18:18">
      <c r="R6385" s="7"/>
    </row>
    <row r="6386" spans="18:18">
      <c r="R6386" s="7"/>
    </row>
    <row r="6387" spans="18:18">
      <c r="R6387" s="7"/>
    </row>
    <row r="6388" spans="18:18">
      <c r="R6388" s="7"/>
    </row>
    <row r="6389" spans="18:18">
      <c r="R6389" s="7"/>
    </row>
    <row r="6390" spans="18:18">
      <c r="R6390" s="7"/>
    </row>
    <row r="6391" spans="18:18">
      <c r="R6391" s="7"/>
    </row>
    <row r="6392" spans="18:18">
      <c r="R6392" s="7"/>
    </row>
    <row r="6393" spans="18:18">
      <c r="R6393" s="7"/>
    </row>
    <row r="6394" spans="18:18">
      <c r="R6394" s="7"/>
    </row>
    <row r="6395" spans="18:18">
      <c r="R6395" s="7"/>
    </row>
    <row r="6396" spans="18:18">
      <c r="R6396" s="7"/>
    </row>
    <row r="6397" spans="18:18">
      <c r="R6397" s="7"/>
    </row>
    <row r="6398" spans="18:18">
      <c r="R6398" s="7"/>
    </row>
    <row r="6399" spans="18:18">
      <c r="R6399" s="7"/>
    </row>
    <row r="6400" spans="18:18">
      <c r="R6400" s="7"/>
    </row>
    <row r="6401" spans="18:18">
      <c r="R6401" s="7"/>
    </row>
    <row r="6402" spans="18:18">
      <c r="R6402" s="7"/>
    </row>
    <row r="6403" spans="18:18">
      <c r="R6403" s="7"/>
    </row>
    <row r="6404" spans="18:18">
      <c r="R6404" s="7"/>
    </row>
    <row r="1045662" spans="26:26">
      <c r="Z1045662" s="173"/>
    </row>
    <row r="1045663" spans="26:26">
      <c r="Z1045663" s="172"/>
    </row>
    <row r="1045664" spans="26:26">
      <c r="Z1045664" s="172"/>
    </row>
    <row r="1045665" spans="26:26">
      <c r="Z1045665" s="172"/>
    </row>
    <row r="1045666" spans="26:26">
      <c r="Z1045666" s="172"/>
    </row>
    <row r="1045667" spans="26:26">
      <c r="Z1045667" s="173"/>
    </row>
    <row r="1045668" spans="26:26">
      <c r="Z1045668" s="173"/>
    </row>
    <row r="1045669" spans="26:26">
      <c r="Z1045669" s="172"/>
    </row>
    <row r="1045670" spans="26:26">
      <c r="Z1045670" s="172"/>
    </row>
    <row r="1045671" spans="26:26">
      <c r="Z1045671" s="172"/>
    </row>
    <row r="1045672" spans="26:26">
      <c r="Z1045672" s="172"/>
    </row>
    <row r="1045673" spans="26:26">
      <c r="Z1045673" s="173"/>
    </row>
    <row r="1045674" spans="26:26">
      <c r="Z1045674" s="173"/>
    </row>
    <row r="1045675" spans="26:26">
      <c r="Z1045675" s="172"/>
    </row>
    <row r="1045676" spans="26:26">
      <c r="Z1045676" s="172"/>
    </row>
    <row r="1045677" spans="26:26">
      <c r="Z1045677" s="172"/>
    </row>
    <row r="1045678" spans="26:26">
      <c r="Z1045678" s="172"/>
    </row>
    <row r="1045679" spans="26:26">
      <c r="Z1045679" s="173"/>
    </row>
    <row r="1045680" spans="26:26">
      <c r="Z1045680" s="173"/>
    </row>
    <row r="1045681" spans="26:26">
      <c r="Z1045681" s="172"/>
    </row>
    <row r="1045682" spans="26:26">
      <c r="Z1045682" s="172"/>
    </row>
    <row r="1045683" spans="26:26">
      <c r="Z1045683" s="172"/>
    </row>
    <row r="1045684" spans="26:26">
      <c r="Z1045684" s="172"/>
    </row>
    <row r="1045685" spans="26:26">
      <c r="Z1045685" s="173"/>
    </row>
    <row r="1045686" spans="26:26">
      <c r="Z1045686" s="173"/>
    </row>
    <row r="1045687" spans="26:26">
      <c r="Z1045687" s="172"/>
    </row>
    <row r="1045688" spans="26:26">
      <c r="Z1045688" s="172"/>
    </row>
    <row r="1045689" spans="26:26">
      <c r="Z1045689" s="172"/>
    </row>
    <row r="1045690" spans="26:26">
      <c r="Z1045690" s="172"/>
    </row>
    <row r="1045691" spans="26:26">
      <c r="Z1045691" s="173"/>
    </row>
    <row r="1045692" spans="26:26">
      <c r="Z1045692" s="173"/>
    </row>
    <row r="1045693" spans="26:26">
      <c r="Z1045693" s="172"/>
    </row>
    <row r="1045694" spans="26:26">
      <c r="Z1045694" s="172"/>
    </row>
    <row r="1045695" spans="26:26">
      <c r="Z1045695" s="172"/>
    </row>
    <row r="1045696" spans="26:26">
      <c r="Z1045696" s="172"/>
    </row>
    <row r="1045697" spans="26:26">
      <c r="Z1045697" s="173"/>
    </row>
    <row r="1045698" spans="26:26">
      <c r="Z1045698" s="173"/>
    </row>
    <row r="1045699" spans="26:26">
      <c r="Z1045699" s="172"/>
    </row>
    <row r="1045700" spans="26:26">
      <c r="Z1045700" s="172"/>
    </row>
    <row r="1045701" spans="26:26">
      <c r="Z1045701" s="172"/>
    </row>
    <row r="1045702" spans="26:26">
      <c r="Z1045702" s="172"/>
    </row>
    <row r="1045703" spans="26:26">
      <c r="Z1045703" s="173"/>
    </row>
    <row r="1045704" spans="26:26">
      <c r="Z1045704" s="173"/>
    </row>
    <row r="1045705" spans="26:26">
      <c r="Z1045705" s="172"/>
    </row>
    <row r="1045706" spans="26:26">
      <c r="Z1045706" s="172"/>
    </row>
    <row r="1045707" spans="26:26">
      <c r="Z1045707" s="172"/>
    </row>
    <row r="1045708" spans="26:26">
      <c r="Z1045708" s="172"/>
    </row>
    <row r="1045709" spans="26:26">
      <c r="Z1045709" s="173"/>
    </row>
    <row r="1045710" spans="26:26">
      <c r="Z1045710" s="173"/>
    </row>
    <row r="1045711" spans="26:26">
      <c r="Z1045711" s="172"/>
    </row>
    <row r="1045712" spans="26:26">
      <c r="Z1045712" s="172"/>
    </row>
    <row r="1045713" spans="26:26">
      <c r="Z1045713" s="172"/>
    </row>
    <row r="1045714" spans="26:26">
      <c r="Z1045714" s="172"/>
    </row>
    <row r="1045715" spans="26:26">
      <c r="Z1045715" s="173"/>
    </row>
    <row r="1045716" spans="26:26">
      <c r="Z1045716" s="173"/>
    </row>
    <row r="1045717" spans="26:26">
      <c r="Z1045717" s="172"/>
    </row>
    <row r="1045718" spans="26:26">
      <c r="Z1045718" s="172"/>
    </row>
    <row r="1045719" spans="26:26">
      <c r="Z1045719" s="172"/>
    </row>
    <row r="1045720" spans="26:26">
      <c r="Z1045720" s="172"/>
    </row>
    <row r="1045721" spans="26:26">
      <c r="Z1045721" s="173"/>
    </row>
    <row r="1045722" spans="26:26">
      <c r="Z1045722" s="173"/>
    </row>
    <row r="1045723" spans="26:26">
      <c r="Z1045723" s="172"/>
    </row>
    <row r="1045724" spans="26:26">
      <c r="Z1045724" s="172"/>
    </row>
    <row r="1045725" spans="26:26">
      <c r="Z1045725" s="172"/>
    </row>
    <row r="1045726" spans="26:26">
      <c r="Z1045726" s="172"/>
    </row>
    <row r="1045727" spans="26:26">
      <c r="Z1045727" s="173"/>
    </row>
    <row r="1045728" spans="26:26">
      <c r="Z1045728" s="173"/>
    </row>
    <row r="1045729" spans="26:26">
      <c r="Z1045729" s="172"/>
    </row>
    <row r="1045730" spans="26:26">
      <c r="Z1045730" s="172"/>
    </row>
    <row r="1045731" spans="26:26">
      <c r="Z1045731" s="172"/>
    </row>
    <row r="1045732" spans="26:26">
      <c r="Z1045732" s="172"/>
    </row>
    <row r="1045733" spans="26:26">
      <c r="Z1045733" s="173"/>
    </row>
    <row r="1045734" spans="26:26">
      <c r="Z1045734" s="173"/>
    </row>
    <row r="1045735" spans="26:26">
      <c r="Z1045735" s="172"/>
    </row>
    <row r="1045736" spans="26:26">
      <c r="Z1045736" s="172"/>
    </row>
    <row r="1045737" spans="26:26">
      <c r="Z1045737" s="172"/>
    </row>
    <row r="1045738" spans="26:26">
      <c r="Z1045738" s="172"/>
    </row>
    <row r="1045739" spans="26:26">
      <c r="Z1045739" s="173"/>
    </row>
    <row r="1045740" spans="26:26">
      <c r="Z1045740" s="173"/>
    </row>
    <row r="1045741" spans="26:26">
      <c r="Z1045741" s="172"/>
    </row>
    <row r="1045742" spans="26:26">
      <c r="Z1045742" s="172"/>
    </row>
    <row r="1045743" spans="26:26">
      <c r="Z1045743" s="172"/>
    </row>
    <row r="1045744" spans="26:26">
      <c r="Z1045744" s="172"/>
    </row>
    <row r="1045745" spans="26:26">
      <c r="Z1045745" s="173"/>
    </row>
    <row r="1045746" spans="26:26">
      <c r="Z1045746" s="173"/>
    </row>
    <row r="1045747" spans="26:26">
      <c r="Z1045747" s="172"/>
    </row>
    <row r="1045748" spans="26:26">
      <c r="Z1045748" s="172"/>
    </row>
    <row r="1045749" spans="26:26">
      <c r="Z1045749" s="172"/>
    </row>
    <row r="1045750" spans="26:26">
      <c r="Z1045750" s="172"/>
    </row>
    <row r="1045751" spans="26:26">
      <c r="Z1045751" s="173"/>
    </row>
    <row r="1045752" spans="26:26">
      <c r="Z1045752" s="173"/>
    </row>
    <row r="1045753" spans="26:26">
      <c r="Z1045753" s="172"/>
    </row>
    <row r="1045754" spans="26:26">
      <c r="Z1045754" s="172"/>
    </row>
    <row r="1045755" spans="26:26">
      <c r="Z1045755" s="172"/>
    </row>
    <row r="1045756" spans="26:26">
      <c r="Z1045756" s="172"/>
    </row>
    <row r="1045757" spans="26:26">
      <c r="Z1045757" s="173"/>
    </row>
    <row r="1045758" spans="26:26">
      <c r="Z1045758" s="173"/>
    </row>
    <row r="1045759" spans="26:26">
      <c r="Z1045759" s="172"/>
    </row>
    <row r="1045760" spans="26:26">
      <c r="Z1045760" s="172"/>
    </row>
    <row r="1045761" spans="26:26">
      <c r="Z1045761" s="172"/>
    </row>
    <row r="1045762" spans="26:26">
      <c r="Z1045762" s="172"/>
    </row>
    <row r="1045763" spans="26:26">
      <c r="Z1045763" s="173"/>
    </row>
    <row r="1045764" spans="26:26">
      <c r="Z1045764" s="173"/>
    </row>
    <row r="1045765" spans="26:26">
      <c r="Z1045765" s="172"/>
    </row>
    <row r="1045766" spans="26:26">
      <c r="Z1045766" s="172"/>
    </row>
    <row r="1045767" spans="26:26">
      <c r="Z1045767" s="172"/>
    </row>
    <row r="1045768" spans="26:26">
      <c r="Z1045768" s="172"/>
    </row>
    <row r="1045769" spans="26:26">
      <c r="Z1045769" s="173"/>
    </row>
    <row r="1045770" spans="26:26">
      <c r="Z1045770" s="173"/>
    </row>
    <row r="1045771" spans="26:26">
      <c r="Z1045771" s="172"/>
    </row>
    <row r="1045772" spans="26:26">
      <c r="Z1045772" s="172"/>
    </row>
    <row r="1045773" spans="26:26">
      <c r="Z1045773" s="172"/>
    </row>
    <row r="1045774" spans="26:26">
      <c r="Z1045774" s="172"/>
    </row>
    <row r="1045775" spans="26:26">
      <c r="Z1045775" s="173"/>
    </row>
    <row r="1045776" spans="26:26">
      <c r="Z1045776" s="173"/>
    </row>
    <row r="1045777" spans="26:26">
      <c r="Z1045777" s="172"/>
    </row>
    <row r="1045778" spans="26:26">
      <c r="Z1045778" s="172"/>
    </row>
    <row r="1045779" spans="26:26">
      <c r="Z1045779" s="172"/>
    </row>
    <row r="1045780" spans="26:26">
      <c r="Z1045780" s="172"/>
    </row>
    <row r="1045781" spans="26:26">
      <c r="Z1045781" s="173"/>
    </row>
    <row r="1045782" spans="26:26">
      <c r="Z1045782" s="173"/>
    </row>
    <row r="1045783" spans="26:26">
      <c r="Z1045783" s="172"/>
    </row>
    <row r="1045784" spans="26:26">
      <c r="Z1045784" s="172"/>
    </row>
    <row r="1045785" spans="26:26">
      <c r="Z1045785" s="172"/>
    </row>
    <row r="1045786" spans="26:26">
      <c r="Z1045786" s="172"/>
    </row>
    <row r="1045787" spans="26:26">
      <c r="Z1045787" s="173"/>
    </row>
    <row r="1045788" spans="26:26">
      <c r="Z1045788" s="173"/>
    </row>
    <row r="1045789" spans="26:26">
      <c r="Z1045789" s="172"/>
    </row>
    <row r="1045790" spans="26:26">
      <c r="Z1045790" s="172"/>
    </row>
    <row r="1045791" spans="26:26">
      <c r="Z1045791" s="172"/>
    </row>
    <row r="1045792" spans="26:26">
      <c r="Z1045792" s="172"/>
    </row>
    <row r="1045793" spans="26:26">
      <c r="Z1045793" s="173"/>
    </row>
    <row r="1045794" spans="26:26">
      <c r="Z1045794" s="173"/>
    </row>
    <row r="1045795" spans="26:26">
      <c r="Z1045795" s="172"/>
    </row>
    <row r="1045796" spans="26:26">
      <c r="Z1045796" s="172"/>
    </row>
    <row r="1045797" spans="26:26">
      <c r="Z1045797" s="172"/>
    </row>
    <row r="1045798" spans="26:26">
      <c r="Z1045798" s="172"/>
    </row>
    <row r="1045799" spans="26:26">
      <c r="Z1045799" s="173"/>
    </row>
    <row r="1045800" spans="26:26">
      <c r="Z1045800" s="173"/>
    </row>
    <row r="1045801" spans="26:26">
      <c r="Z1045801" s="172"/>
    </row>
    <row r="1045802" spans="26:26">
      <c r="Z1045802" s="172"/>
    </row>
    <row r="1045803" spans="26:26">
      <c r="Z1045803" s="172"/>
    </row>
    <row r="1045804" spans="26:26">
      <c r="Z1045804" s="172"/>
    </row>
    <row r="1045805" spans="26:26">
      <c r="Z1045805" s="173"/>
    </row>
    <row r="1045806" spans="26:26">
      <c r="Z1045806" s="173"/>
    </row>
    <row r="1045807" spans="26:26">
      <c r="Z1045807" s="172"/>
    </row>
    <row r="1045808" spans="26:26">
      <c r="Z1045808" s="172"/>
    </row>
    <row r="1045809" spans="26:26">
      <c r="Z1045809" s="172"/>
    </row>
    <row r="1045810" spans="26:26">
      <c r="Z1045810" s="172"/>
    </row>
    <row r="1045811" spans="26:26">
      <c r="Z1045811" s="173"/>
    </row>
    <row r="1045812" spans="26:26">
      <c r="Z1045812" s="173"/>
    </row>
    <row r="1045813" spans="26:26">
      <c r="Z1045813" s="172"/>
    </row>
    <row r="1045814" spans="26:26">
      <c r="Z1045814" s="172"/>
    </row>
    <row r="1045815" spans="26:26">
      <c r="Z1045815" s="172"/>
    </row>
    <row r="1045816" spans="26:26">
      <c r="Z1045816" s="172"/>
    </row>
    <row r="1045817" spans="26:26">
      <c r="Z1045817" s="173"/>
    </row>
    <row r="1045818" spans="26:26">
      <c r="Z1045818" s="173"/>
    </row>
    <row r="1045819" spans="26:26">
      <c r="Z1045819" s="172"/>
    </row>
    <row r="1045820" spans="26:26">
      <c r="Z1045820" s="172"/>
    </row>
    <row r="1045821" spans="26:26">
      <c r="Z1045821" s="172"/>
    </row>
    <row r="1045822" spans="26:26">
      <c r="Z1045822" s="172"/>
    </row>
    <row r="1045823" spans="26:26">
      <c r="Z1045823" s="173"/>
    </row>
    <row r="1045824" spans="26:26">
      <c r="Z1045824" s="173"/>
    </row>
    <row r="1045825" spans="26:26">
      <c r="Z1045825" s="172"/>
    </row>
    <row r="1045826" spans="26:26">
      <c r="Z1045826" s="172"/>
    </row>
    <row r="1045827" spans="26:26">
      <c r="Z1045827" s="172"/>
    </row>
    <row r="1045828" spans="26:26">
      <c r="Z1045828" s="172"/>
    </row>
    <row r="1045829" spans="26:26">
      <c r="Z1045829" s="173"/>
    </row>
    <row r="1045830" spans="26:26">
      <c r="Z1045830" s="173"/>
    </row>
    <row r="1045831" spans="26:26">
      <c r="Z1045831" s="172"/>
    </row>
    <row r="1045832" spans="26:26">
      <c r="Z1045832" s="172"/>
    </row>
    <row r="1045833" spans="26:26">
      <c r="Z1045833" s="172"/>
    </row>
    <row r="1045834" spans="26:26">
      <c r="Z1045834" s="172"/>
    </row>
    <row r="1045835" spans="26:26">
      <c r="Z1045835" s="173"/>
    </row>
    <row r="1045836" spans="26:26">
      <c r="Z1045836" s="173"/>
    </row>
    <row r="1045837" spans="26:26">
      <c r="Z1045837" s="172"/>
    </row>
    <row r="1045838" spans="26:26">
      <c r="Z1045838" s="172"/>
    </row>
    <row r="1045839" spans="26:26">
      <c r="Z1045839" s="172"/>
    </row>
    <row r="1045840" spans="26:26">
      <c r="Z1045840" s="172"/>
    </row>
    <row r="1045841" spans="26:26">
      <c r="Z1045841" s="173"/>
    </row>
    <row r="1045842" spans="26:26">
      <c r="Z1045842" s="173"/>
    </row>
    <row r="1045843" spans="26:26">
      <c r="Z1045843" s="172"/>
    </row>
    <row r="1045844" spans="26:26">
      <c r="Z1045844" s="172"/>
    </row>
    <row r="1045845" spans="26:26">
      <c r="Z1045845" s="172"/>
    </row>
    <row r="1045846" spans="26:26">
      <c r="Z1045846" s="172"/>
    </row>
    <row r="1045847" spans="26:26">
      <c r="Z1045847" s="173"/>
    </row>
    <row r="1045848" spans="26:26">
      <c r="Z1045848" s="173"/>
    </row>
    <row r="1045849" spans="26:26">
      <c r="Z1045849" s="172"/>
    </row>
    <row r="1045850" spans="26:26">
      <c r="Z1045850" s="172"/>
    </row>
    <row r="1045851" spans="26:26">
      <c r="Z1045851" s="172"/>
    </row>
    <row r="1045852" spans="26:26">
      <c r="Z1045852" s="172"/>
    </row>
    <row r="1045853" spans="26:26">
      <c r="Z1045853" s="173"/>
    </row>
    <row r="1045854" spans="26:26">
      <c r="Z1045854" s="173"/>
    </row>
    <row r="1045855" spans="26:26">
      <c r="Z1045855" s="172"/>
    </row>
    <row r="1045856" spans="26:26">
      <c r="Z1045856" s="172"/>
    </row>
    <row r="1045857" spans="26:26">
      <c r="Z1045857" s="172"/>
    </row>
    <row r="1045858" spans="26:26">
      <c r="Z1045858" s="172"/>
    </row>
    <row r="1045859" spans="26:26">
      <c r="Z1045859" s="173"/>
    </row>
    <row r="1045860" spans="26:26">
      <c r="Z1045860" s="173"/>
    </row>
    <row r="1045861" spans="26:26">
      <c r="Z1045861" s="172"/>
    </row>
    <row r="1045862" spans="26:26">
      <c r="Z1045862" s="172"/>
    </row>
    <row r="1045863" spans="26:26">
      <c r="Z1045863" s="172"/>
    </row>
    <row r="1045864" spans="26:26">
      <c r="Z1045864" s="172"/>
    </row>
    <row r="1045865" spans="26:26">
      <c r="Z1045865" s="173"/>
    </row>
    <row r="1045866" spans="26:26">
      <c r="Z1045866" s="173"/>
    </row>
    <row r="1045867" spans="26:26">
      <c r="Z1045867" s="172"/>
    </row>
    <row r="1045868" spans="26:26">
      <c r="Z1045868" s="172"/>
    </row>
    <row r="1045869" spans="26:26">
      <c r="Z1045869" s="172"/>
    </row>
    <row r="1045870" spans="26:26">
      <c r="Z1045870" s="172"/>
    </row>
    <row r="1045871" spans="26:26">
      <c r="Z1045871" s="173"/>
    </row>
    <row r="1045872" spans="26:26">
      <c r="Z1045872" s="173"/>
    </row>
    <row r="1045873" spans="26:26">
      <c r="Z1045873" s="172"/>
    </row>
    <row r="1045874" spans="26:26">
      <c r="Z1045874" s="172"/>
    </row>
    <row r="1045875" spans="26:26">
      <c r="Z1045875" s="172"/>
    </row>
    <row r="1045876" spans="26:26">
      <c r="Z1045876" s="172"/>
    </row>
    <row r="1045877" spans="26:26">
      <c r="Z1045877" s="173"/>
    </row>
    <row r="1045878" spans="26:26">
      <c r="Z1045878" s="173"/>
    </row>
    <row r="1045879" spans="26:26">
      <c r="Z1045879" s="172"/>
    </row>
    <row r="1045880" spans="26:26">
      <c r="Z1045880" s="172"/>
    </row>
    <row r="1045881" spans="26:26">
      <c r="Z1045881" s="172"/>
    </row>
    <row r="1045882" spans="26:26">
      <c r="Z1045882" s="172"/>
    </row>
    <row r="1045883" spans="26:26">
      <c r="Z1045883" s="173"/>
    </row>
    <row r="1045884" spans="26:26">
      <c r="Z1045884" s="173"/>
    </row>
    <row r="1045885" spans="26:26">
      <c r="Z1045885" s="172"/>
    </row>
    <row r="1045886" spans="26:26">
      <c r="Z1045886" s="172"/>
    </row>
    <row r="1045887" spans="26:26">
      <c r="Z1045887" s="172"/>
    </row>
    <row r="1045888" spans="26:26">
      <c r="Z1045888" s="172"/>
    </row>
    <row r="1045889" spans="26:26">
      <c r="Z1045889" s="173"/>
    </row>
    <row r="1045890" spans="26:26">
      <c r="Z1045890" s="173"/>
    </row>
    <row r="1045891" spans="26:26">
      <c r="Z1045891" s="172"/>
    </row>
    <row r="1045892" spans="26:26">
      <c r="Z1045892" s="172"/>
    </row>
    <row r="1045893" spans="26:26">
      <c r="Z1045893" s="172"/>
    </row>
    <row r="1045894" spans="26:26">
      <c r="Z1045894" s="172"/>
    </row>
    <row r="1045895" spans="26:26">
      <c r="Z1045895" s="173"/>
    </row>
    <row r="1045896" spans="26:26">
      <c r="Z1045896" s="173"/>
    </row>
    <row r="1045897" spans="26:26">
      <c r="Z1045897" s="172"/>
    </row>
    <row r="1045898" spans="26:26">
      <c r="Z1045898" s="172"/>
    </row>
    <row r="1045899" spans="26:26">
      <c r="Z1045899" s="172"/>
    </row>
    <row r="1045900" spans="26:26">
      <c r="Z1045900" s="172"/>
    </row>
    <row r="1045901" spans="26:26">
      <c r="Z1045901" s="173"/>
    </row>
    <row r="1045902" spans="26:26">
      <c r="Z1045902" s="173"/>
    </row>
    <row r="1045903" spans="26:26">
      <c r="Z1045903" s="172"/>
    </row>
    <row r="1045904" spans="26:26">
      <c r="Z1045904" s="172"/>
    </row>
    <row r="1045905" spans="26:26">
      <c r="Z1045905" s="172"/>
    </row>
    <row r="1045906" spans="26:26">
      <c r="Z1045906" s="172"/>
    </row>
    <row r="1045907" spans="26:26">
      <c r="Z1045907" s="173"/>
    </row>
    <row r="1045908" spans="26:26">
      <c r="Z1045908" s="173"/>
    </row>
    <row r="1045909" spans="26:26">
      <c r="Z1045909" s="172"/>
    </row>
    <row r="1045910" spans="26:26">
      <c r="Z1045910" s="172"/>
    </row>
    <row r="1045911" spans="26:26">
      <c r="Z1045911" s="172"/>
    </row>
    <row r="1045912" spans="26:26">
      <c r="Z1045912" s="172"/>
    </row>
    <row r="1045913" spans="26:26">
      <c r="Z1045913" s="173"/>
    </row>
    <row r="1045914" spans="26:26">
      <c r="Z1045914" s="173"/>
    </row>
    <row r="1045915" spans="26:26">
      <c r="Z1045915" s="172"/>
    </row>
    <row r="1045916" spans="26:26">
      <c r="Z1045916" s="172"/>
    </row>
    <row r="1045917" spans="26:26">
      <c r="Z1045917" s="172"/>
    </row>
    <row r="1045918" spans="26:26">
      <c r="Z1045918" s="172"/>
    </row>
    <row r="1045919" spans="26:26">
      <c r="Z1045919" s="173"/>
    </row>
    <row r="1045920" spans="26:26">
      <c r="Z1045920" s="173"/>
    </row>
    <row r="1045921" spans="26:26">
      <c r="Z1045921" s="172"/>
    </row>
    <row r="1045922" spans="26:26">
      <c r="Z1045922" s="172"/>
    </row>
    <row r="1045923" spans="26:26">
      <c r="Z1045923" s="172"/>
    </row>
    <row r="1045924" spans="26:26">
      <c r="Z1045924" s="172"/>
    </row>
    <row r="1045925" spans="26:26">
      <c r="Z1045925" s="173"/>
    </row>
    <row r="1045926" spans="26:26">
      <c r="Z1045926" s="173"/>
    </row>
    <row r="1045927" spans="26:26">
      <c r="Z1045927" s="172"/>
    </row>
    <row r="1045928" spans="26:26">
      <c r="Z1045928" s="172"/>
    </row>
    <row r="1045929" spans="26:26">
      <c r="Z1045929" s="172"/>
    </row>
    <row r="1045930" spans="26:26">
      <c r="Z1045930" s="172"/>
    </row>
    <row r="1045931" spans="26:26">
      <c r="Z1045931" s="173"/>
    </row>
    <row r="1045932" spans="26:26">
      <c r="Z1045932" s="173"/>
    </row>
    <row r="1045933" spans="26:26">
      <c r="Z1045933" s="172"/>
    </row>
    <row r="1045934" spans="26:26">
      <c r="Z1045934" s="172"/>
    </row>
    <row r="1045935" spans="26:26">
      <c r="Z1045935" s="172"/>
    </row>
    <row r="1045936" spans="26:26">
      <c r="Z1045936" s="172"/>
    </row>
    <row r="1045937" spans="26:26">
      <c r="Z1045937" s="173"/>
    </row>
    <row r="1045938" spans="26:26">
      <c r="Z1045938" s="173"/>
    </row>
    <row r="1045939" spans="26:26">
      <c r="Z1045939" s="172"/>
    </row>
    <row r="1045940" spans="26:26">
      <c r="Z1045940" s="172"/>
    </row>
    <row r="1045941" spans="26:26">
      <c r="Z1045941" s="172"/>
    </row>
    <row r="1045942" spans="26:26">
      <c r="Z1045942" s="172"/>
    </row>
    <row r="1045943" spans="26:26">
      <c r="Z1045943" s="173"/>
    </row>
    <row r="1045944" spans="26:26">
      <c r="Z1045944" s="173"/>
    </row>
    <row r="1045945" spans="26:26">
      <c r="Z1045945" s="172"/>
    </row>
    <row r="1045946" spans="26:26">
      <c r="Z1045946" s="172"/>
    </row>
    <row r="1045947" spans="26:26">
      <c r="Z1045947" s="172"/>
    </row>
    <row r="1045948" spans="26:26">
      <c r="Z1045948" s="172"/>
    </row>
    <row r="1045949" spans="26:26">
      <c r="Z1045949" s="173"/>
    </row>
    <row r="1045950" spans="26:26">
      <c r="Z1045950" s="173"/>
    </row>
    <row r="1045951" spans="26:26">
      <c r="Z1045951" s="172"/>
    </row>
    <row r="1045952" spans="26:26">
      <c r="Z1045952" s="172"/>
    </row>
    <row r="1045953" spans="26:26">
      <c r="Z1045953" s="172"/>
    </row>
    <row r="1045954" spans="26:26">
      <c r="Z1045954" s="172"/>
    </row>
    <row r="1045955" spans="26:26">
      <c r="Z1045955" s="173"/>
    </row>
    <row r="1045956" spans="26:26">
      <c r="Z1045956" s="173"/>
    </row>
    <row r="1045957" spans="26:26">
      <c r="Z1045957" s="172"/>
    </row>
    <row r="1045958" spans="26:26">
      <c r="Z1045958" s="172"/>
    </row>
    <row r="1045959" spans="26:26">
      <c r="Z1045959" s="172"/>
    </row>
    <row r="1045960" spans="26:26">
      <c r="Z1045960" s="172"/>
    </row>
    <row r="1045961" spans="26:26">
      <c r="Z1045961" s="173"/>
    </row>
    <row r="1045962" spans="26:26">
      <c r="Z1045962" s="173"/>
    </row>
    <row r="1045963" spans="26:26">
      <c r="Z1045963" s="172"/>
    </row>
    <row r="1045964" spans="26:26">
      <c r="Z1045964" s="172"/>
    </row>
    <row r="1045965" spans="26:26">
      <c r="Z1045965" s="172"/>
    </row>
    <row r="1045966" spans="26:26">
      <c r="Z1045966" s="172"/>
    </row>
    <row r="1045967" spans="26:26">
      <c r="Z1045967" s="173"/>
    </row>
    <row r="1045968" spans="26:26">
      <c r="Z1045968" s="173"/>
    </row>
    <row r="1045969" spans="26:26">
      <c r="Z1045969" s="172"/>
    </row>
    <row r="1045970" spans="26:26">
      <c r="Z1045970" s="172"/>
    </row>
    <row r="1045971" spans="26:26">
      <c r="Z1045971" s="172"/>
    </row>
    <row r="1045972" spans="26:26">
      <c r="Z1045972" s="172"/>
    </row>
    <row r="1045973" spans="26:26">
      <c r="Z1045973" s="173"/>
    </row>
    <row r="1045974" spans="26:26">
      <c r="Z1045974" s="173"/>
    </row>
    <row r="1045975" spans="26:26">
      <c r="Z1045975" s="172"/>
    </row>
    <row r="1045976" spans="26:26">
      <c r="Z1045976" s="172"/>
    </row>
    <row r="1045977" spans="26:26">
      <c r="Z1045977" s="172"/>
    </row>
    <row r="1045978" spans="26:26">
      <c r="Z1045978" s="172"/>
    </row>
    <row r="1045979" spans="26:26">
      <c r="Z1045979" s="173"/>
    </row>
    <row r="1045980" spans="26:26">
      <c r="Z1045980" s="173"/>
    </row>
    <row r="1045981" spans="26:26">
      <c r="Z1045981" s="172"/>
    </row>
    <row r="1045982" spans="26:26">
      <c r="Z1045982" s="172"/>
    </row>
    <row r="1045983" spans="26:26">
      <c r="Z1045983" s="172"/>
    </row>
    <row r="1045984" spans="26:26">
      <c r="Z1045984" s="172"/>
    </row>
    <row r="1045985" spans="26:26">
      <c r="Z1045985" s="173"/>
    </row>
    <row r="1045986" spans="26:26">
      <c r="Z1045986" s="173"/>
    </row>
    <row r="1045987" spans="26:26">
      <c r="Z1045987" s="172"/>
    </row>
    <row r="1045988" spans="26:26">
      <c r="Z1045988" s="172"/>
    </row>
    <row r="1045989" spans="26:26">
      <c r="Z1045989" s="172"/>
    </row>
    <row r="1045990" spans="26:26">
      <c r="Z1045990" s="172"/>
    </row>
    <row r="1045991" spans="26:26">
      <c r="Z1045991" s="173"/>
    </row>
    <row r="1045992" spans="26:26">
      <c r="Z1045992" s="173"/>
    </row>
    <row r="1045993" spans="26:26">
      <c r="Z1045993" s="172"/>
    </row>
    <row r="1045994" spans="26:26">
      <c r="Z1045994" s="172"/>
    </row>
    <row r="1045995" spans="26:26">
      <c r="Z1045995" s="172"/>
    </row>
    <row r="1045996" spans="26:26">
      <c r="Z1045996" s="172"/>
    </row>
    <row r="1045997" spans="26:26">
      <c r="Z1045997" s="173"/>
    </row>
    <row r="1045998" spans="26:26">
      <c r="Z1045998" s="173"/>
    </row>
    <row r="1045999" spans="26:26">
      <c r="Z1045999" s="172"/>
    </row>
    <row r="1046000" spans="26:26">
      <c r="Z1046000" s="172"/>
    </row>
    <row r="1046001" spans="26:26">
      <c r="Z1046001" s="172"/>
    </row>
    <row r="1046002" spans="26:26">
      <c r="Z1046002" s="172"/>
    </row>
    <row r="1046003" spans="26:26">
      <c r="Z1046003" s="173"/>
    </row>
    <row r="1046004" spans="26:26">
      <c r="Z1046004" s="173"/>
    </row>
    <row r="1046005" spans="26:26">
      <c r="Z1046005" s="172"/>
    </row>
    <row r="1046006" spans="26:26">
      <c r="Z1046006" s="172"/>
    </row>
    <row r="1046007" spans="26:26">
      <c r="Z1046007" s="172"/>
    </row>
    <row r="1046008" spans="26:26">
      <c r="Z1046008" s="172"/>
    </row>
    <row r="1046009" spans="26:26">
      <c r="Z1046009" s="173"/>
    </row>
    <row r="1046010" spans="26:26">
      <c r="Z1046010" s="173"/>
    </row>
    <row r="1046011" spans="26:26">
      <c r="Z1046011" s="172"/>
    </row>
    <row r="1046012" spans="26:26">
      <c r="Z1046012" s="172"/>
    </row>
    <row r="1046013" spans="26:26">
      <c r="Z1046013" s="172"/>
    </row>
    <row r="1046014" spans="26:26">
      <c r="Z1046014" s="172"/>
    </row>
    <row r="1046015" spans="26:26">
      <c r="Z1046015" s="173"/>
    </row>
    <row r="1046016" spans="26:26">
      <c r="Z1046016" s="173"/>
    </row>
    <row r="1046017" spans="26:26">
      <c r="Z1046017" s="172"/>
    </row>
    <row r="1046018" spans="26:26">
      <c r="Z1046018" s="172"/>
    </row>
    <row r="1046019" spans="26:26">
      <c r="Z1046019" s="172"/>
    </row>
    <row r="1046020" spans="26:26">
      <c r="Z1046020" s="172"/>
    </row>
    <row r="1046021" spans="26:26">
      <c r="Z1046021" s="173"/>
    </row>
    <row r="1046022" spans="26:26">
      <c r="Z1046022" s="173"/>
    </row>
    <row r="1046023" spans="26:26">
      <c r="Z1046023" s="172"/>
    </row>
    <row r="1046024" spans="26:26">
      <c r="Z1046024" s="172"/>
    </row>
    <row r="1046025" spans="26:26">
      <c r="Z1046025" s="172"/>
    </row>
    <row r="1046026" spans="26:26">
      <c r="Z1046026" s="172"/>
    </row>
    <row r="1046027" spans="26:26">
      <c r="Z1046027" s="173"/>
    </row>
    <row r="1046028" spans="26:26">
      <c r="Z1046028" s="173"/>
    </row>
    <row r="1046029" spans="26:26">
      <c r="Z1046029" s="172"/>
    </row>
    <row r="1046030" spans="26:26">
      <c r="Z1046030" s="172"/>
    </row>
    <row r="1046031" spans="26:26">
      <c r="Z1046031" s="172"/>
    </row>
    <row r="1046032" spans="26:26">
      <c r="Z1046032" s="172"/>
    </row>
    <row r="1046033" spans="26:26">
      <c r="Z1046033" s="173"/>
    </row>
    <row r="1046034" spans="26:26">
      <c r="Z1046034" s="173"/>
    </row>
    <row r="1046035" spans="26:26">
      <c r="Z1046035" s="172"/>
    </row>
    <row r="1046036" spans="26:26">
      <c r="Z1046036" s="172"/>
    </row>
    <row r="1046037" spans="26:26">
      <c r="Z1046037" s="172"/>
    </row>
    <row r="1046038" spans="26:26">
      <c r="Z1046038" s="172"/>
    </row>
    <row r="1046039" spans="26:26">
      <c r="Z1046039" s="173"/>
    </row>
    <row r="1046040" spans="26:26">
      <c r="Z1046040" s="173"/>
    </row>
    <row r="1046041" spans="26:26">
      <c r="Z1046041" s="172"/>
    </row>
    <row r="1046042" spans="26:26">
      <c r="Z1046042" s="172"/>
    </row>
    <row r="1046043" spans="26:26">
      <c r="Z1046043" s="172"/>
    </row>
    <row r="1046044" spans="26:26">
      <c r="Z1046044" s="172"/>
    </row>
    <row r="1046045" spans="26:26">
      <c r="Z1046045" s="173"/>
    </row>
    <row r="1046046" spans="26:26">
      <c r="Z1046046" s="173"/>
    </row>
    <row r="1046047" spans="26:26">
      <c r="Z1046047" s="172"/>
    </row>
    <row r="1046048" spans="26:26">
      <c r="Z1046048" s="172"/>
    </row>
    <row r="1046049" spans="26:26">
      <c r="Z1046049" s="172"/>
    </row>
    <row r="1046050" spans="26:26">
      <c r="Z1046050" s="172"/>
    </row>
    <row r="1046051" spans="26:26">
      <c r="Z1046051" s="173"/>
    </row>
    <row r="1046052" spans="26:26">
      <c r="Z1046052" s="173"/>
    </row>
    <row r="1046053" spans="26:26">
      <c r="Z1046053" s="172"/>
    </row>
    <row r="1046054" spans="26:26">
      <c r="Z1046054" s="172"/>
    </row>
    <row r="1046055" spans="26:26">
      <c r="Z1046055" s="172"/>
    </row>
    <row r="1046056" spans="26:26">
      <c r="Z1046056" s="172"/>
    </row>
    <row r="1046057" spans="26:26">
      <c r="Z1046057" s="173"/>
    </row>
    <row r="1046058" spans="26:26">
      <c r="Z1046058" s="173"/>
    </row>
    <row r="1046059" spans="26:26">
      <c r="Z1046059" s="172"/>
    </row>
    <row r="1046060" spans="26:26">
      <c r="Z1046060" s="172"/>
    </row>
    <row r="1046061" spans="26:26">
      <c r="Z1046061" s="172"/>
    </row>
    <row r="1046062" spans="26:26">
      <c r="Z1046062" s="172"/>
    </row>
    <row r="1046063" spans="26:26">
      <c r="Z1046063" s="173"/>
    </row>
    <row r="1046064" spans="26:26">
      <c r="Z1046064" s="173"/>
    </row>
    <row r="1046065" spans="26:26">
      <c r="Z1046065" s="172"/>
    </row>
    <row r="1046066" spans="26:26">
      <c r="Z1046066" s="172"/>
    </row>
    <row r="1046067" spans="26:26">
      <c r="Z1046067" s="172"/>
    </row>
    <row r="1046068" spans="26:26">
      <c r="Z1046068" s="172"/>
    </row>
    <row r="1046069" spans="26:26">
      <c r="Z1046069" s="173"/>
    </row>
    <row r="1046070" spans="26:26">
      <c r="Z1046070" s="173"/>
    </row>
    <row r="1046071" spans="26:26">
      <c r="Z1046071" s="172"/>
    </row>
    <row r="1046072" spans="26:26">
      <c r="Z1046072" s="172"/>
    </row>
    <row r="1046073" spans="26:26">
      <c r="Z1046073" s="172"/>
    </row>
    <row r="1046074" spans="26:26">
      <c r="Z1046074" s="172"/>
    </row>
    <row r="1046075" spans="26:26">
      <c r="Z1046075" s="173"/>
    </row>
    <row r="1046076" spans="26:26">
      <c r="Z1046076" s="173"/>
    </row>
    <row r="1046077" spans="26:26">
      <c r="Z1046077" s="172"/>
    </row>
    <row r="1046078" spans="26:26">
      <c r="Z1046078" s="172"/>
    </row>
    <row r="1046079" spans="26:26">
      <c r="Z1046079" s="172"/>
    </row>
    <row r="1046080" spans="26:26">
      <c r="Z1046080" s="172"/>
    </row>
    <row r="1046081" spans="26:26">
      <c r="Z1046081" s="173"/>
    </row>
    <row r="1046082" spans="26:26">
      <c r="Z1046082" s="173"/>
    </row>
    <row r="1046083" spans="26:26">
      <c r="Z1046083" s="172"/>
    </row>
    <row r="1046084" spans="26:26">
      <c r="Z1046084" s="172"/>
    </row>
    <row r="1046085" spans="26:26">
      <c r="Z1046085" s="172"/>
    </row>
    <row r="1046086" spans="26:26">
      <c r="Z1046086" s="172"/>
    </row>
    <row r="1046087" spans="26:26">
      <c r="Z1046087" s="173"/>
    </row>
    <row r="1046088" spans="26:26">
      <c r="Z1046088" s="173"/>
    </row>
    <row r="1046089" spans="26:26">
      <c r="Z1046089" s="172"/>
    </row>
    <row r="1046090" spans="26:26">
      <c r="Z1046090" s="172"/>
    </row>
    <row r="1046091" spans="26:26">
      <c r="Z1046091" s="172"/>
    </row>
    <row r="1046092" spans="26:26">
      <c r="Z1046092" s="172"/>
    </row>
    <row r="1046093" spans="26:26">
      <c r="Z1046093" s="173"/>
    </row>
    <row r="1046094" spans="26:26">
      <c r="Z1046094" s="173"/>
    </row>
    <row r="1046095" spans="26:26">
      <c r="Z1046095" s="172"/>
    </row>
    <row r="1046096" spans="26:26">
      <c r="Z1046096" s="172"/>
    </row>
    <row r="1046097" spans="26:26">
      <c r="Z1046097" s="172"/>
    </row>
    <row r="1046098" spans="26:26">
      <c r="Z1046098" s="172"/>
    </row>
    <row r="1046099" spans="26:26">
      <c r="Z1046099" s="173"/>
    </row>
    <row r="1046100" spans="26:26">
      <c r="Z1046100" s="173"/>
    </row>
    <row r="1046101" spans="26:26">
      <c r="Z1046101" s="172"/>
    </row>
    <row r="1046102" spans="26:26">
      <c r="Z1046102" s="172"/>
    </row>
    <row r="1046103" spans="26:26">
      <c r="Z1046103" s="172"/>
    </row>
    <row r="1046104" spans="26:26">
      <c r="Z1046104" s="172"/>
    </row>
    <row r="1046105" spans="26:26">
      <c r="Z1046105" s="173"/>
    </row>
    <row r="1046106" spans="26:26">
      <c r="Z1046106" s="173"/>
    </row>
    <row r="1046107" spans="26:26">
      <c r="Z1046107" s="172"/>
    </row>
    <row r="1046108" spans="26:26">
      <c r="Z1046108" s="172"/>
    </row>
    <row r="1046109" spans="26:26">
      <c r="Z1046109" s="172"/>
    </row>
    <row r="1046110" spans="26:26">
      <c r="Z1046110" s="172"/>
    </row>
    <row r="1046111" spans="26:26">
      <c r="Z1046111" s="173"/>
    </row>
    <row r="1046112" spans="26:26">
      <c r="Z1046112" s="173"/>
    </row>
    <row r="1046113" spans="26:26">
      <c r="Z1046113" s="172"/>
    </row>
    <row r="1046114" spans="26:26">
      <c r="Z1046114" s="172"/>
    </row>
    <row r="1046115" spans="26:26">
      <c r="Z1046115" s="172"/>
    </row>
    <row r="1046116" spans="26:26">
      <c r="Z1046116" s="172"/>
    </row>
    <row r="1046117" spans="26:26">
      <c r="Z1046117" s="173"/>
    </row>
    <row r="1046118" spans="26:26">
      <c r="Z1046118" s="173"/>
    </row>
    <row r="1046119" spans="26:26">
      <c r="Z1046119" s="172"/>
    </row>
    <row r="1046120" spans="26:26">
      <c r="Z1046120" s="172"/>
    </row>
    <row r="1046121" spans="26:26">
      <c r="Z1046121" s="172"/>
    </row>
    <row r="1046122" spans="26:26">
      <c r="Z1046122" s="172"/>
    </row>
    <row r="1046123" spans="26:26">
      <c r="Z1046123" s="173"/>
    </row>
    <row r="1046124" spans="26:26">
      <c r="Z1046124" s="173"/>
    </row>
    <row r="1046125" spans="26:26">
      <c r="Z1046125" s="172"/>
    </row>
    <row r="1046126" spans="26:26">
      <c r="Z1046126" s="172"/>
    </row>
    <row r="1046127" spans="26:26">
      <c r="Z1046127" s="172"/>
    </row>
    <row r="1046128" spans="26:26">
      <c r="Z1046128" s="172"/>
    </row>
    <row r="1046129" spans="26:26">
      <c r="Z1046129" s="173"/>
    </row>
    <row r="1046130" spans="26:26">
      <c r="Z1046130" s="173"/>
    </row>
    <row r="1046131" spans="26:26">
      <c r="Z1046131" s="172"/>
    </row>
    <row r="1046132" spans="26:26">
      <c r="Z1046132" s="172"/>
    </row>
    <row r="1046133" spans="26:26">
      <c r="Z1046133" s="172"/>
    </row>
    <row r="1046134" spans="26:26">
      <c r="Z1046134" s="172"/>
    </row>
    <row r="1046135" spans="26:26">
      <c r="Z1046135" s="173"/>
    </row>
    <row r="1046136" spans="26:26">
      <c r="Z1046136" s="173"/>
    </row>
    <row r="1046137" spans="26:26">
      <c r="Z1046137" s="172"/>
    </row>
    <row r="1046138" spans="26:26">
      <c r="Z1046138" s="172"/>
    </row>
    <row r="1046139" spans="26:26">
      <c r="Z1046139" s="172"/>
    </row>
    <row r="1046140" spans="26:26">
      <c r="Z1046140" s="172"/>
    </row>
    <row r="1046141" spans="26:26">
      <c r="Z1046141" s="173"/>
    </row>
    <row r="1046142" spans="26:26">
      <c r="Z1046142" s="173"/>
    </row>
    <row r="1046143" spans="26:26">
      <c r="Z1046143" s="172"/>
    </row>
    <row r="1046144" spans="26:26">
      <c r="Z1046144" s="172"/>
    </row>
    <row r="1046145" spans="26:26">
      <c r="Z1046145" s="172"/>
    </row>
    <row r="1046146" spans="26:26">
      <c r="Z1046146" s="172"/>
    </row>
    <row r="1046147" spans="26:26">
      <c r="Z1046147" s="173"/>
    </row>
    <row r="1046148" spans="26:26">
      <c r="Z1046148" s="173"/>
    </row>
    <row r="1046149" spans="26:26">
      <c r="Z1046149" s="172"/>
    </row>
    <row r="1046150" spans="26:26">
      <c r="Z1046150" s="172"/>
    </row>
    <row r="1046151" spans="26:26">
      <c r="Z1046151" s="172"/>
    </row>
    <row r="1046152" spans="26:26">
      <c r="Z1046152" s="172"/>
    </row>
    <row r="1046153" spans="26:26">
      <c r="Z1046153" s="173"/>
    </row>
    <row r="1046154" spans="26:26">
      <c r="Z1046154" s="173"/>
    </row>
    <row r="1046155" spans="26:26">
      <c r="Z1046155" s="172"/>
    </row>
    <row r="1046156" spans="26:26">
      <c r="Z1046156" s="172"/>
    </row>
    <row r="1046157" spans="26:26">
      <c r="Z1046157" s="172"/>
    </row>
    <row r="1046158" spans="26:26">
      <c r="Z1046158" s="172"/>
    </row>
    <row r="1046159" spans="26:26">
      <c r="Z1046159" s="173"/>
    </row>
    <row r="1046160" spans="26:26">
      <c r="Z1046160" s="173"/>
    </row>
    <row r="1046161" spans="26:26">
      <c r="Z1046161" s="172"/>
    </row>
    <row r="1046162" spans="26:26">
      <c r="Z1046162" s="172"/>
    </row>
    <row r="1046163" spans="26:26">
      <c r="Z1046163" s="172"/>
    </row>
    <row r="1046164" spans="26:26">
      <c r="Z1046164" s="172"/>
    </row>
    <row r="1046165" spans="26:26">
      <c r="Z1046165" s="173"/>
    </row>
    <row r="1046166" spans="26:26">
      <c r="Z1046166" s="173"/>
    </row>
    <row r="1046167" spans="26:26">
      <c r="Z1046167" s="172"/>
    </row>
    <row r="1046168" spans="26:26">
      <c r="Z1046168" s="172"/>
    </row>
    <row r="1046169" spans="26:26">
      <c r="Z1046169" s="172"/>
    </row>
    <row r="1046170" spans="26:26">
      <c r="Z1046170" s="172"/>
    </row>
    <row r="1046171" spans="26:26">
      <c r="Z1046171" s="173"/>
    </row>
    <row r="1046172" spans="26:26">
      <c r="Z1046172" s="173"/>
    </row>
    <row r="1046173" spans="26:26">
      <c r="Z1046173" s="172"/>
    </row>
    <row r="1046174" spans="26:26">
      <c r="Z1046174" s="172"/>
    </row>
    <row r="1046175" spans="26:26">
      <c r="Z1046175" s="172"/>
    </row>
    <row r="1046176" spans="26:26">
      <c r="Z1046176" s="172"/>
    </row>
    <row r="1046177" spans="26:26">
      <c r="Z1046177" s="173"/>
    </row>
    <row r="1046178" spans="26:26">
      <c r="Z1046178" s="173"/>
    </row>
    <row r="1046179" spans="26:26">
      <c r="Z1046179" s="172"/>
    </row>
    <row r="1046180" spans="26:26">
      <c r="Z1046180" s="172"/>
    </row>
    <row r="1046181" spans="26:26">
      <c r="Z1046181" s="172"/>
    </row>
    <row r="1046182" spans="26:26">
      <c r="Z1046182" s="172"/>
    </row>
    <row r="1046183" spans="26:26">
      <c r="Z1046183" s="173"/>
    </row>
    <row r="1046184" spans="26:26">
      <c r="Z1046184" s="173"/>
    </row>
    <row r="1046185" spans="26:26">
      <c r="Z1046185" s="172"/>
    </row>
    <row r="1046186" spans="26:26">
      <c r="Z1046186" s="172"/>
    </row>
    <row r="1046187" spans="26:26">
      <c r="Z1046187" s="172"/>
    </row>
    <row r="1046188" spans="26:26">
      <c r="Z1046188" s="172"/>
    </row>
    <row r="1046189" spans="26:26">
      <c r="Z1046189" s="173"/>
    </row>
    <row r="1046190" spans="26:26">
      <c r="Z1046190" s="173"/>
    </row>
    <row r="1046191" spans="26:26">
      <c r="Z1046191" s="172"/>
    </row>
    <row r="1046192" spans="26:26">
      <c r="Z1046192" s="172"/>
    </row>
    <row r="1046193" spans="26:26">
      <c r="Z1046193" s="172"/>
    </row>
    <row r="1046194" spans="26:26">
      <c r="Z1046194" s="172"/>
    </row>
    <row r="1046195" spans="26:26">
      <c r="Z1046195" s="173"/>
    </row>
    <row r="1046196" spans="26:26">
      <c r="Z1046196" s="173"/>
    </row>
    <row r="1046197" spans="26:26">
      <c r="Z1046197" s="172"/>
    </row>
    <row r="1046198" spans="26:26">
      <c r="Z1046198" s="172"/>
    </row>
    <row r="1046199" spans="26:26">
      <c r="Z1046199" s="172"/>
    </row>
    <row r="1046200" spans="26:26">
      <c r="Z1046200" s="172"/>
    </row>
    <row r="1046201" spans="26:26">
      <c r="Z1046201" s="173"/>
    </row>
    <row r="1046202" spans="26:26">
      <c r="Z1046202" s="173"/>
    </row>
    <row r="1046203" spans="26:26">
      <c r="Z1046203" s="172"/>
    </row>
    <row r="1046204" spans="26:26">
      <c r="Z1046204" s="172"/>
    </row>
    <row r="1046205" spans="26:26">
      <c r="Z1046205" s="172"/>
    </row>
    <row r="1046206" spans="26:26">
      <c r="Z1046206" s="172"/>
    </row>
    <row r="1046207" spans="26:26">
      <c r="Z1046207" s="173"/>
    </row>
    <row r="1046208" spans="26:26">
      <c r="Z1046208" s="173"/>
    </row>
    <row r="1046209" spans="26:26">
      <c r="Z1046209" s="172"/>
    </row>
    <row r="1046210" spans="26:26">
      <c r="Z1046210" s="172"/>
    </row>
    <row r="1046211" spans="26:26">
      <c r="Z1046211" s="172"/>
    </row>
    <row r="1046212" spans="26:26">
      <c r="Z1046212" s="172"/>
    </row>
    <row r="1046213" spans="26:26">
      <c r="Z1046213" s="173"/>
    </row>
    <row r="1046214" spans="26:26">
      <c r="Z1046214" s="173"/>
    </row>
    <row r="1046215" spans="26:26">
      <c r="Z1046215" s="172"/>
    </row>
    <row r="1046216" spans="26:26">
      <c r="Z1046216" s="172"/>
    </row>
    <row r="1046217" spans="26:26">
      <c r="Z1046217" s="172"/>
    </row>
    <row r="1046218" spans="26:26">
      <c r="Z1046218" s="172"/>
    </row>
    <row r="1046219" spans="26:26">
      <c r="Z1046219" s="173"/>
    </row>
    <row r="1046220" spans="26:26">
      <c r="Z1046220" s="173"/>
    </row>
    <row r="1046221" spans="26:26">
      <c r="Z1046221" s="172"/>
    </row>
    <row r="1046222" spans="26:26">
      <c r="Z1046222" s="172"/>
    </row>
    <row r="1046223" spans="26:26">
      <c r="Z1046223" s="172"/>
    </row>
    <row r="1046224" spans="26:26">
      <c r="Z1046224" s="172"/>
    </row>
    <row r="1046225" spans="26:26">
      <c r="Z1046225" s="173"/>
    </row>
    <row r="1046226" spans="26:26">
      <c r="Z1046226" s="173"/>
    </row>
    <row r="1046227" spans="26:26">
      <c r="Z1046227" s="172"/>
    </row>
    <row r="1046228" spans="26:26">
      <c r="Z1046228" s="172"/>
    </row>
    <row r="1046229" spans="26:26">
      <c r="Z1046229" s="172"/>
    </row>
    <row r="1046230" spans="26:26">
      <c r="Z1046230" s="172"/>
    </row>
    <row r="1046231" spans="26:26">
      <c r="Z1046231" s="173"/>
    </row>
    <row r="1046232" spans="26:26">
      <c r="Z1046232" s="173"/>
    </row>
    <row r="1046233" spans="26:26">
      <c r="Z1046233" s="172"/>
    </row>
    <row r="1046234" spans="26:26">
      <c r="Z1046234" s="172"/>
    </row>
    <row r="1046235" spans="26:26">
      <c r="Z1046235" s="172"/>
    </row>
    <row r="1046236" spans="26:26">
      <c r="Z1046236" s="172"/>
    </row>
    <row r="1046237" spans="26:26">
      <c r="Z1046237" s="173"/>
    </row>
    <row r="1046238" spans="26:26">
      <c r="Z1046238" s="173"/>
    </row>
    <row r="1046239" spans="26:26">
      <c r="Z1046239" s="172"/>
    </row>
    <row r="1046240" spans="26:26">
      <c r="Z1046240" s="172"/>
    </row>
    <row r="1046241" spans="26:26">
      <c r="Z1046241" s="172"/>
    </row>
    <row r="1046242" spans="26:26">
      <c r="Z1046242" s="172"/>
    </row>
    <row r="1046243" spans="26:26">
      <c r="Z1046243" s="173"/>
    </row>
    <row r="1046244" spans="26:26">
      <c r="Z1046244" s="173"/>
    </row>
    <row r="1046245" spans="26:26">
      <c r="Z1046245" s="172"/>
    </row>
    <row r="1046246" spans="26:26">
      <c r="Z1046246" s="172"/>
    </row>
    <row r="1046247" spans="26:26">
      <c r="Z1046247" s="172"/>
    </row>
    <row r="1046248" spans="26:26">
      <c r="Z1046248" s="172"/>
    </row>
    <row r="1046249" spans="26:26">
      <c r="Z1046249" s="173"/>
    </row>
    <row r="1046250" spans="26:26">
      <c r="Z1046250" s="173"/>
    </row>
    <row r="1046251" spans="26:26">
      <c r="Z1046251" s="172"/>
    </row>
    <row r="1046252" spans="26:26">
      <c r="Z1046252" s="172"/>
    </row>
    <row r="1046253" spans="26:26">
      <c r="Z1046253" s="172"/>
    </row>
    <row r="1046254" spans="26:26">
      <c r="Z1046254" s="172"/>
    </row>
    <row r="1046255" spans="26:26">
      <c r="Z1046255" s="173"/>
    </row>
    <row r="1046256" spans="26:26">
      <c r="Z1046256" s="173"/>
    </row>
    <row r="1046257" spans="26:26">
      <c r="Z1046257" s="172"/>
    </row>
    <row r="1046258" spans="26:26">
      <c r="Z1046258" s="172"/>
    </row>
    <row r="1046259" spans="26:26">
      <c r="Z1046259" s="172"/>
    </row>
    <row r="1046260" spans="26:26">
      <c r="Z1046260" s="172"/>
    </row>
    <row r="1046261" spans="26:26">
      <c r="Z1046261" s="173"/>
    </row>
    <row r="1046262" spans="26:26">
      <c r="Z1046262" s="173"/>
    </row>
    <row r="1046263" spans="26:26">
      <c r="Z1046263" s="172"/>
    </row>
    <row r="1046264" spans="26:26">
      <c r="Z1046264" s="172"/>
    </row>
    <row r="1046265" spans="26:26">
      <c r="Z1046265" s="172"/>
    </row>
    <row r="1046266" spans="26:26">
      <c r="Z1046266" s="172"/>
    </row>
    <row r="1046267" spans="26:26">
      <c r="Z1046267" s="173"/>
    </row>
    <row r="1046268" spans="26:26">
      <c r="Z1046268" s="173"/>
    </row>
    <row r="1046269" spans="26:26">
      <c r="Z1046269" s="172"/>
    </row>
    <row r="1046270" spans="26:26">
      <c r="Z1046270" s="172"/>
    </row>
    <row r="1046271" spans="26:26">
      <c r="Z1046271" s="172"/>
    </row>
    <row r="1046272" spans="26:26">
      <c r="Z1046272" s="172"/>
    </row>
    <row r="1046273" spans="26:26">
      <c r="Z1046273" s="173"/>
    </row>
    <row r="1046274" spans="26:26">
      <c r="Z1046274" s="173"/>
    </row>
    <row r="1046275" spans="26:26">
      <c r="Z1046275" s="172"/>
    </row>
    <row r="1046276" spans="26:26">
      <c r="Z1046276" s="172"/>
    </row>
    <row r="1046277" spans="26:26">
      <c r="Z1046277" s="172"/>
    </row>
    <row r="1046278" spans="26:26">
      <c r="Z1046278" s="172"/>
    </row>
    <row r="1046279" spans="26:26">
      <c r="Z1046279" s="173"/>
    </row>
    <row r="1046280" spans="26:26">
      <c r="Z1046280" s="173"/>
    </row>
    <row r="1046281" spans="26:26">
      <c r="Z1046281" s="172"/>
    </row>
    <row r="1046282" spans="26:26">
      <c r="Z1046282" s="172"/>
    </row>
    <row r="1046283" spans="26:26">
      <c r="Z1046283" s="172"/>
    </row>
    <row r="1046284" spans="26:26">
      <c r="Z1046284" s="172"/>
    </row>
    <row r="1046285" spans="26:26">
      <c r="Z1046285" s="173"/>
    </row>
    <row r="1046286" spans="26:26">
      <c r="Z1046286" s="173"/>
    </row>
    <row r="1046287" spans="26:26">
      <c r="Z1046287" s="172"/>
    </row>
    <row r="1046288" spans="26:26">
      <c r="Z1046288" s="172"/>
    </row>
    <row r="1046289" spans="26:26">
      <c r="Z1046289" s="172"/>
    </row>
    <row r="1046290" spans="26:26">
      <c r="Z1046290" s="172"/>
    </row>
    <row r="1046291" spans="26:26">
      <c r="Z1046291" s="173"/>
    </row>
    <row r="1046292" spans="26:26">
      <c r="Z1046292" s="173"/>
    </row>
    <row r="1046293" spans="26:26">
      <c r="Z1046293" s="172"/>
    </row>
    <row r="1046294" spans="26:26">
      <c r="Z1046294" s="172"/>
    </row>
    <row r="1046295" spans="26:26">
      <c r="Z1046295" s="172"/>
    </row>
    <row r="1046296" spans="26:26">
      <c r="Z1046296" s="172"/>
    </row>
    <row r="1046297" spans="26:26">
      <c r="Z1046297" s="173"/>
    </row>
    <row r="1046298" spans="26:26">
      <c r="Z1046298" s="173"/>
    </row>
    <row r="1046299" spans="26:26">
      <c r="Z1046299" s="172"/>
    </row>
    <row r="1046300" spans="26:26">
      <c r="Z1046300" s="172"/>
    </row>
    <row r="1046301" spans="26:26">
      <c r="Z1046301" s="172"/>
    </row>
    <row r="1046302" spans="26:26">
      <c r="Z1046302" s="172"/>
    </row>
    <row r="1046303" spans="26:26">
      <c r="Z1046303" s="173"/>
    </row>
    <row r="1046304" spans="26:26">
      <c r="Z1046304" s="173"/>
    </row>
    <row r="1046305" spans="26:26">
      <c r="Z1046305" s="172"/>
    </row>
    <row r="1046306" spans="26:26">
      <c r="Z1046306" s="172"/>
    </row>
    <row r="1046307" spans="26:26">
      <c r="Z1046307" s="172"/>
    </row>
    <row r="1046308" spans="26:26">
      <c r="Z1046308" s="172"/>
    </row>
    <row r="1046309" spans="26:26">
      <c r="Z1046309" s="173"/>
    </row>
    <row r="1046310" spans="26:26">
      <c r="Z1046310" s="173"/>
    </row>
    <row r="1046311" spans="26:26">
      <c r="Z1046311" s="172"/>
    </row>
    <row r="1046312" spans="26:26">
      <c r="Z1046312" s="172"/>
    </row>
    <row r="1046313" spans="26:26">
      <c r="Z1046313" s="172"/>
    </row>
    <row r="1046314" spans="26:26">
      <c r="Z1046314" s="172"/>
    </row>
    <row r="1046315" spans="26:26">
      <c r="Z1046315" s="173"/>
    </row>
    <row r="1046316" spans="26:26">
      <c r="Z1046316" s="173"/>
    </row>
    <row r="1046317" spans="26:26">
      <c r="Z1046317" s="172"/>
    </row>
    <row r="1046318" spans="26:26">
      <c r="Z1046318" s="172"/>
    </row>
    <row r="1046319" spans="26:26">
      <c r="Z1046319" s="172"/>
    </row>
    <row r="1046320" spans="26:26">
      <c r="Z1046320" s="172"/>
    </row>
    <row r="1046321" spans="26:26">
      <c r="Z1046321" s="173"/>
    </row>
    <row r="1046322" spans="26:26">
      <c r="Z1046322" s="173"/>
    </row>
    <row r="1046323" spans="26:26">
      <c r="Z1046323" s="172"/>
    </row>
    <row r="1046324" spans="26:26">
      <c r="Z1046324" s="172"/>
    </row>
    <row r="1046325" spans="26:26">
      <c r="Z1046325" s="172"/>
    </row>
    <row r="1046326" spans="26:26">
      <c r="Z1046326" s="172"/>
    </row>
    <row r="1046327" spans="26:26">
      <c r="Z1046327" s="173"/>
    </row>
    <row r="1046328" spans="26:26">
      <c r="Z1046328" s="173"/>
    </row>
    <row r="1046329" spans="26:26">
      <c r="Z1046329" s="172"/>
    </row>
    <row r="1046330" spans="26:26">
      <c r="Z1046330" s="172"/>
    </row>
    <row r="1046331" spans="26:26">
      <c r="Z1046331" s="172"/>
    </row>
    <row r="1046332" spans="26:26">
      <c r="Z1046332" s="172"/>
    </row>
    <row r="1046333" spans="26:26">
      <c r="Z1046333" s="173"/>
    </row>
    <row r="1046334" spans="26:26">
      <c r="Z1046334" s="173"/>
    </row>
    <row r="1046335" spans="26:26">
      <c r="Z1046335" s="172"/>
    </row>
    <row r="1046336" spans="26:26">
      <c r="Z1046336" s="172"/>
    </row>
    <row r="1046337" spans="26:26">
      <c r="Z1046337" s="172"/>
    </row>
    <row r="1046338" spans="26:26">
      <c r="Z1046338" s="172"/>
    </row>
    <row r="1046339" spans="26:26">
      <c r="Z1046339" s="173"/>
    </row>
    <row r="1046340" spans="26:26">
      <c r="Z1046340" s="173"/>
    </row>
    <row r="1046341" spans="26:26">
      <c r="Z1046341" s="172"/>
    </row>
    <row r="1046342" spans="26:26">
      <c r="Z1046342" s="172"/>
    </row>
    <row r="1046343" spans="26:26">
      <c r="Z1046343" s="172"/>
    </row>
    <row r="1046344" spans="26:26">
      <c r="Z1046344" s="172"/>
    </row>
    <row r="1046345" spans="26:26">
      <c r="Z1046345" s="173"/>
    </row>
    <row r="1046346" spans="26:26">
      <c r="Z1046346" s="173"/>
    </row>
    <row r="1046347" spans="26:26">
      <c r="Z1046347" s="172"/>
    </row>
    <row r="1046348" spans="26:26">
      <c r="Z1046348" s="172"/>
    </row>
    <row r="1046349" spans="26:26">
      <c r="Z1046349" s="172"/>
    </row>
    <row r="1046350" spans="26:26">
      <c r="Z1046350" s="172"/>
    </row>
    <row r="1046351" spans="26:26">
      <c r="Z1046351" s="173"/>
    </row>
    <row r="1046352" spans="26:26">
      <c r="Z1046352" s="173"/>
    </row>
    <row r="1046353" spans="26:26">
      <c r="Z1046353" s="172"/>
    </row>
    <row r="1046354" spans="26:26">
      <c r="Z1046354" s="172"/>
    </row>
    <row r="1046355" spans="26:26">
      <c r="Z1046355" s="172"/>
    </row>
    <row r="1046356" spans="26:26">
      <c r="Z1046356" s="172"/>
    </row>
    <row r="1046357" spans="26:26">
      <c r="Z1046357" s="173"/>
    </row>
    <row r="1046358" spans="26:26">
      <c r="Z1046358" s="173"/>
    </row>
    <row r="1046359" spans="26:26">
      <c r="Z1046359" s="172"/>
    </row>
    <row r="1046360" spans="26:26">
      <c r="Z1046360" s="172"/>
    </row>
    <row r="1046361" spans="26:26">
      <c r="Z1046361" s="172"/>
    </row>
    <row r="1046362" spans="26:26">
      <c r="Z1046362" s="172"/>
    </row>
    <row r="1046363" spans="26:26">
      <c r="Z1046363" s="173"/>
    </row>
    <row r="1046364" spans="26:26">
      <c r="Z1046364" s="173"/>
    </row>
    <row r="1046365" spans="26:26">
      <c r="Z1046365" s="172"/>
    </row>
    <row r="1046366" spans="26:26">
      <c r="Z1046366" s="172"/>
    </row>
    <row r="1046367" spans="26:26">
      <c r="Z1046367" s="172"/>
    </row>
    <row r="1046368" spans="26:26">
      <c r="Z1046368" s="172"/>
    </row>
    <row r="1046369" spans="26:26">
      <c r="Z1046369" s="173"/>
    </row>
    <row r="1046370" spans="26:26">
      <c r="Z1046370" s="173"/>
    </row>
    <row r="1046371" spans="26:26">
      <c r="Z1046371" s="172"/>
    </row>
    <row r="1046372" spans="26:26">
      <c r="Z1046372" s="172"/>
    </row>
    <row r="1046373" spans="26:26">
      <c r="Z1046373" s="172"/>
    </row>
    <row r="1046374" spans="26:26">
      <c r="Z1046374" s="172"/>
    </row>
    <row r="1046375" spans="26:26">
      <c r="Z1046375" s="173"/>
    </row>
    <row r="1046376" spans="26:26">
      <c r="Z1046376" s="173"/>
    </row>
    <row r="1046377" spans="26:26">
      <c r="Z1046377" s="172"/>
    </row>
    <row r="1046378" spans="26:26">
      <c r="Z1046378" s="172"/>
    </row>
    <row r="1046379" spans="26:26">
      <c r="Z1046379" s="172"/>
    </row>
    <row r="1046380" spans="26:26">
      <c r="Z1046380" s="172"/>
    </row>
    <row r="1046381" spans="26:26">
      <c r="Z1046381" s="173"/>
    </row>
    <row r="1046382" spans="26:26">
      <c r="Z1046382" s="173"/>
    </row>
    <row r="1046383" spans="26:26">
      <c r="Z1046383" s="172"/>
    </row>
    <row r="1046384" spans="26:26">
      <c r="Z1046384" s="172"/>
    </row>
    <row r="1046385" spans="26:26">
      <c r="Z1046385" s="172"/>
    </row>
    <row r="1046386" spans="26:26">
      <c r="Z1046386" s="172"/>
    </row>
    <row r="1046387" spans="26:26">
      <c r="Z1046387" s="173"/>
    </row>
    <row r="1046388" spans="26:26">
      <c r="Z1046388" s="173"/>
    </row>
    <row r="1046389" spans="26:26">
      <c r="Z1046389" s="172"/>
    </row>
    <row r="1046390" spans="26:26">
      <c r="Z1046390" s="172"/>
    </row>
    <row r="1046391" spans="26:26">
      <c r="Z1046391" s="172"/>
    </row>
    <row r="1046392" spans="26:26">
      <c r="Z1046392" s="172"/>
    </row>
    <row r="1046393" spans="26:26">
      <c r="Z1046393" s="173"/>
    </row>
    <row r="1046394" spans="26:26">
      <c r="Z1046394" s="173"/>
    </row>
    <row r="1046395" spans="26:26">
      <c r="Z1046395" s="172"/>
    </row>
    <row r="1046396" spans="26:26">
      <c r="Z1046396" s="172"/>
    </row>
    <row r="1046397" spans="26:26">
      <c r="Z1046397" s="172"/>
    </row>
    <row r="1046398" spans="26:26">
      <c r="Z1046398" s="172"/>
    </row>
    <row r="1046399" spans="26:26">
      <c r="Z1046399" s="173"/>
    </row>
    <row r="1046400" spans="26:26">
      <c r="Z1046400" s="173"/>
    </row>
    <row r="1046401" spans="26:26">
      <c r="Z1046401" s="172"/>
    </row>
    <row r="1046402" spans="26:26">
      <c r="Z1046402" s="172"/>
    </row>
    <row r="1046403" spans="26:26">
      <c r="Z1046403" s="172"/>
    </row>
    <row r="1046404" spans="26:26">
      <c r="Z1046404" s="172"/>
    </row>
    <row r="1046405" spans="26:26">
      <c r="Z1046405" s="173"/>
    </row>
    <row r="1046406" spans="26:26">
      <c r="Z1046406" s="173"/>
    </row>
    <row r="1046407" spans="26:26">
      <c r="Z1046407" s="172"/>
    </row>
    <row r="1046408" spans="26:26">
      <c r="Z1046408" s="172"/>
    </row>
    <row r="1046409" spans="26:26">
      <c r="Z1046409" s="172"/>
    </row>
    <row r="1046410" spans="26:26">
      <c r="Z1046410" s="172"/>
    </row>
    <row r="1046411" spans="26:26">
      <c r="Z1046411" s="173"/>
    </row>
    <row r="1046412" spans="26:26">
      <c r="Z1046412" s="173"/>
    </row>
    <row r="1046413" spans="26:26">
      <c r="Z1046413" s="172"/>
    </row>
    <row r="1046414" spans="26:26">
      <c r="Z1046414" s="172"/>
    </row>
    <row r="1046415" spans="26:26">
      <c r="Z1046415" s="172"/>
    </row>
    <row r="1046416" spans="26:26">
      <c r="Z1046416" s="172"/>
    </row>
    <row r="1046417" spans="26:26">
      <c r="Z1046417" s="173"/>
    </row>
    <row r="1046418" spans="26:26">
      <c r="Z1046418" s="173"/>
    </row>
    <row r="1046419" spans="26:26">
      <c r="Z1046419" s="172"/>
    </row>
    <row r="1046420" spans="26:26">
      <c r="Z1046420" s="172"/>
    </row>
    <row r="1046421" spans="26:26">
      <c r="Z1046421" s="172"/>
    </row>
    <row r="1046422" spans="26:26">
      <c r="Z1046422" s="172"/>
    </row>
    <row r="1046423" spans="26:26">
      <c r="Z1046423" s="173"/>
    </row>
    <row r="1046424" spans="26:26">
      <c r="Z1046424" s="173"/>
    </row>
    <row r="1046425" spans="26:26">
      <c r="Z1046425" s="172"/>
    </row>
    <row r="1046426" spans="26:26">
      <c r="Z1046426" s="172"/>
    </row>
    <row r="1046427" spans="26:26">
      <c r="Z1046427" s="172"/>
    </row>
    <row r="1046428" spans="26:26">
      <c r="Z1046428" s="172"/>
    </row>
    <row r="1046429" spans="26:26">
      <c r="Z1046429" s="173"/>
    </row>
    <row r="1046430" spans="26:26">
      <c r="Z1046430" s="173"/>
    </row>
    <row r="1046431" spans="26:26">
      <c r="Z1046431" s="172"/>
    </row>
    <row r="1046432" spans="26:26">
      <c r="Z1046432" s="172"/>
    </row>
    <row r="1046433" spans="26:26">
      <c r="Z1046433" s="172"/>
    </row>
    <row r="1046434" spans="26:26">
      <c r="Z1046434" s="172"/>
    </row>
    <row r="1046435" spans="26:26">
      <c r="Z1046435" s="173"/>
    </row>
    <row r="1046436" spans="26:26">
      <c r="Z1046436" s="173"/>
    </row>
    <row r="1046437" spans="26:26">
      <c r="Z1046437" s="172"/>
    </row>
    <row r="1046438" spans="26:26">
      <c r="Z1046438" s="172"/>
    </row>
    <row r="1046439" spans="26:26">
      <c r="Z1046439" s="172"/>
    </row>
    <row r="1046440" spans="26:26">
      <c r="Z1046440" s="172"/>
    </row>
    <row r="1046441" spans="26:26">
      <c r="Z1046441" s="173"/>
    </row>
    <row r="1046442" spans="26:26">
      <c r="Z1046442" s="173"/>
    </row>
    <row r="1046443" spans="26:26">
      <c r="Z1046443" s="172"/>
    </row>
    <row r="1046444" spans="26:26">
      <c r="Z1046444" s="172"/>
    </row>
    <row r="1046445" spans="26:26">
      <c r="Z1046445" s="172"/>
    </row>
    <row r="1046446" spans="26:26">
      <c r="Z1046446" s="172"/>
    </row>
    <row r="1046447" spans="26:26">
      <c r="Z1046447" s="173"/>
    </row>
    <row r="1046448" spans="26:26">
      <c r="Z1046448" s="173"/>
    </row>
    <row r="1046449" spans="26:26">
      <c r="Z1046449" s="172"/>
    </row>
    <row r="1046450" spans="26:26">
      <c r="Z1046450" s="172"/>
    </row>
    <row r="1046451" spans="26:26">
      <c r="Z1046451" s="172"/>
    </row>
    <row r="1046452" spans="26:26">
      <c r="Z1046452" s="172"/>
    </row>
    <row r="1046453" spans="26:26">
      <c r="Z1046453" s="173"/>
    </row>
    <row r="1046454" spans="26:26">
      <c r="Z1046454" s="173"/>
    </row>
    <row r="1046455" spans="26:26">
      <c r="Z1046455" s="172"/>
    </row>
    <row r="1046456" spans="26:26">
      <c r="Z1046456" s="172"/>
    </row>
    <row r="1046457" spans="26:26">
      <c r="Z1046457" s="172"/>
    </row>
    <row r="1046458" spans="26:26">
      <c r="Z1046458" s="172"/>
    </row>
    <row r="1046459" spans="26:26">
      <c r="Z1046459" s="173"/>
    </row>
    <row r="1046460" spans="26:26">
      <c r="Z1046460" s="173"/>
    </row>
    <row r="1046461" spans="26:26">
      <c r="Z1046461" s="172"/>
    </row>
    <row r="1046462" spans="26:26">
      <c r="Z1046462" s="172"/>
    </row>
    <row r="1046463" spans="26:26">
      <c r="Z1046463" s="172"/>
    </row>
    <row r="1046464" spans="26:26">
      <c r="Z1046464" s="172"/>
    </row>
    <row r="1046465" spans="26:26">
      <c r="Z1046465" s="173"/>
    </row>
    <row r="1046466" spans="26:26">
      <c r="Z1046466" s="173"/>
    </row>
    <row r="1046467" spans="26:26">
      <c r="Z1046467" s="172"/>
    </row>
    <row r="1046468" spans="26:26">
      <c r="Z1046468" s="172"/>
    </row>
    <row r="1046469" spans="26:26">
      <c r="Z1046469" s="172"/>
    </row>
    <row r="1046470" spans="26:26">
      <c r="Z1046470" s="172"/>
    </row>
    <row r="1046471" spans="26:26">
      <c r="Z1046471" s="173"/>
    </row>
    <row r="1046472" spans="26:26">
      <c r="Z1046472" s="173"/>
    </row>
    <row r="1046473" spans="26:26">
      <c r="Z1046473" s="172"/>
    </row>
    <row r="1046474" spans="26:26">
      <c r="Z1046474" s="172"/>
    </row>
    <row r="1046475" spans="26:26">
      <c r="Z1046475" s="172"/>
    </row>
    <row r="1046476" spans="26:26">
      <c r="Z1046476" s="172"/>
    </row>
    <row r="1046477" spans="26:26">
      <c r="Z1046477" s="173"/>
    </row>
    <row r="1046478" spans="26:26">
      <c r="Z1046478" s="173"/>
    </row>
    <row r="1046479" spans="26:26">
      <c r="Z1046479" s="172"/>
    </row>
    <row r="1046480" spans="26:26">
      <c r="Z1046480" s="172"/>
    </row>
    <row r="1046481" spans="26:26">
      <c r="Z1046481" s="172"/>
    </row>
    <row r="1046482" spans="26:26">
      <c r="Z1046482" s="172"/>
    </row>
    <row r="1046483" spans="26:26">
      <c r="Z1046483" s="173"/>
    </row>
    <row r="1046484" spans="26:26">
      <c r="Z1046484" s="173"/>
    </row>
    <row r="1046485" spans="26:26">
      <c r="Z1046485" s="172"/>
    </row>
    <row r="1046486" spans="26:26">
      <c r="Z1046486" s="172"/>
    </row>
    <row r="1046487" spans="26:26">
      <c r="Z1046487" s="172"/>
    </row>
    <row r="1046488" spans="26:26">
      <c r="Z1046488" s="172"/>
    </row>
    <row r="1046489" spans="26:26">
      <c r="Z1046489" s="173"/>
    </row>
    <row r="1046490" spans="26:26">
      <c r="Z1046490" s="173"/>
    </row>
    <row r="1046491" spans="26:26">
      <c r="Z1046491" s="172"/>
    </row>
    <row r="1046492" spans="26:26">
      <c r="Z1046492" s="172"/>
    </row>
    <row r="1046493" spans="26:26">
      <c r="Z1046493" s="172"/>
    </row>
    <row r="1046494" spans="26:26">
      <c r="Z1046494" s="172"/>
    </row>
    <row r="1046495" spans="26:26">
      <c r="Z1046495" s="173"/>
    </row>
    <row r="1046496" spans="26:26">
      <c r="Z1046496" s="173"/>
    </row>
    <row r="1046497" spans="26:26">
      <c r="Z1046497" s="172"/>
    </row>
    <row r="1046498" spans="26:26">
      <c r="Z1046498" s="172"/>
    </row>
    <row r="1046499" spans="26:26">
      <c r="Z1046499" s="172"/>
    </row>
    <row r="1046500" spans="26:26">
      <c r="Z1046500" s="172"/>
    </row>
    <row r="1046501" spans="26:26">
      <c r="Z1046501" s="173"/>
    </row>
    <row r="1046502" spans="26:26">
      <c r="Z1046502" s="173"/>
    </row>
    <row r="1046503" spans="26:26">
      <c r="Z1046503" s="172"/>
    </row>
    <row r="1046504" spans="26:26">
      <c r="Z1046504" s="172"/>
    </row>
    <row r="1046505" spans="26:26">
      <c r="Z1046505" s="172"/>
    </row>
    <row r="1046506" spans="26:26">
      <c r="Z1046506" s="172"/>
    </row>
    <row r="1046507" spans="26:26">
      <c r="Z1046507" s="173"/>
    </row>
    <row r="1046508" spans="26:26">
      <c r="Z1046508" s="173"/>
    </row>
    <row r="1046509" spans="26:26">
      <c r="Z1046509" s="172"/>
    </row>
    <row r="1046510" spans="26:26">
      <c r="Z1046510" s="172"/>
    </row>
    <row r="1046511" spans="26:26">
      <c r="Z1046511" s="172"/>
    </row>
    <row r="1046512" spans="26:26">
      <c r="Z1046512" s="172"/>
    </row>
    <row r="1046513" spans="26:26">
      <c r="Z1046513" s="173"/>
    </row>
    <row r="1046514" spans="26:26">
      <c r="Z1046514" s="173"/>
    </row>
    <row r="1046515" spans="26:26">
      <c r="Z1046515" s="172"/>
    </row>
    <row r="1046516" spans="26:26">
      <c r="Z1046516" s="172"/>
    </row>
    <row r="1046517" spans="26:26">
      <c r="Z1046517" s="172"/>
    </row>
    <row r="1046518" spans="26:26">
      <c r="Z1046518" s="172"/>
    </row>
    <row r="1046519" spans="26:26">
      <c r="Z1046519" s="173"/>
    </row>
    <row r="1046520" spans="26:26">
      <c r="Z1046520" s="173"/>
    </row>
    <row r="1046521" spans="26:26">
      <c r="Z1046521" s="172"/>
    </row>
    <row r="1046522" spans="26:26">
      <c r="Z1046522" s="172"/>
    </row>
    <row r="1046523" spans="26:26">
      <c r="Z1046523" s="172"/>
    </row>
    <row r="1046524" spans="26:26">
      <c r="Z1046524" s="172"/>
    </row>
    <row r="1046525" spans="26:26">
      <c r="Z1046525" s="173"/>
    </row>
    <row r="1046526" spans="26:26">
      <c r="Z1046526" s="173"/>
    </row>
    <row r="1046527" spans="26:26">
      <c r="Z1046527" s="172"/>
    </row>
    <row r="1046528" spans="26:26">
      <c r="Z1046528" s="172"/>
    </row>
    <row r="1046529" spans="26:26">
      <c r="Z1046529" s="172"/>
    </row>
    <row r="1046530" spans="26:26">
      <c r="Z1046530" s="172"/>
    </row>
    <row r="1046531" spans="26:26">
      <c r="Z1046531" s="173"/>
    </row>
    <row r="1046532" spans="26:26">
      <c r="Z1046532" s="173"/>
    </row>
    <row r="1046533" spans="26:26">
      <c r="Z1046533" s="172"/>
    </row>
    <row r="1046534" spans="26:26">
      <c r="Z1046534" s="172"/>
    </row>
    <row r="1046535" spans="26:26">
      <c r="Z1046535" s="172"/>
    </row>
    <row r="1046536" spans="26:26">
      <c r="Z1046536" s="172"/>
    </row>
    <row r="1046537" spans="26:26">
      <c r="Z1046537" s="173"/>
    </row>
    <row r="1046538" spans="26:26">
      <c r="Z1046538" s="173"/>
    </row>
    <row r="1046539" spans="26:26">
      <c r="Z1046539" s="172"/>
    </row>
    <row r="1046540" spans="26:26">
      <c r="Z1046540" s="172"/>
    </row>
    <row r="1046541" spans="26:26">
      <c r="Z1046541" s="172"/>
    </row>
    <row r="1046542" spans="26:26">
      <c r="Z1046542" s="172"/>
    </row>
    <row r="1046543" spans="26:26">
      <c r="Z1046543" s="173"/>
    </row>
    <row r="1046544" spans="26:26">
      <c r="Z1046544" s="173"/>
    </row>
    <row r="1046545" spans="26:26">
      <c r="Z1046545" s="172"/>
    </row>
    <row r="1046546" spans="26:26">
      <c r="Z1046546" s="172"/>
    </row>
    <row r="1046547" spans="26:26">
      <c r="Z1046547" s="172"/>
    </row>
    <row r="1046548" spans="26:26">
      <c r="Z1046548" s="172"/>
    </row>
    <row r="1046549" spans="26:26">
      <c r="Z1046549" s="173"/>
    </row>
    <row r="1046550" spans="26:26">
      <c r="Z1046550" s="173"/>
    </row>
    <row r="1046551" spans="26:26">
      <c r="Z1046551" s="172"/>
    </row>
    <row r="1046552" spans="26:26">
      <c r="Z1046552" s="172"/>
    </row>
    <row r="1046553" spans="26:26">
      <c r="Z1046553" s="172"/>
    </row>
    <row r="1046554" spans="26:26">
      <c r="Z1046554" s="172"/>
    </row>
    <row r="1046555" spans="26:26">
      <c r="Z1046555" s="173"/>
    </row>
    <row r="1046556" spans="26:26">
      <c r="Z1046556" s="173"/>
    </row>
    <row r="1046557" spans="26:26">
      <c r="Z1046557" s="172"/>
    </row>
    <row r="1046558" spans="26:26">
      <c r="Z1046558" s="172"/>
    </row>
    <row r="1046559" spans="26:26">
      <c r="Z1046559" s="172"/>
    </row>
    <row r="1046560" spans="26:26">
      <c r="Z1046560" s="172"/>
    </row>
    <row r="1046561" spans="26:26">
      <c r="Z1046561" s="173"/>
    </row>
    <row r="1046562" spans="26:26">
      <c r="Z1046562" s="173"/>
    </row>
    <row r="1046563" spans="26:26">
      <c r="Z1046563" s="172"/>
    </row>
    <row r="1046564" spans="26:26">
      <c r="Z1046564" s="172"/>
    </row>
    <row r="1046565" spans="26:26">
      <c r="Z1046565" s="172"/>
    </row>
    <row r="1046566" spans="26:26">
      <c r="Z1046566" s="172"/>
    </row>
    <row r="1046567" spans="26:26">
      <c r="Z1046567" s="173"/>
    </row>
    <row r="1046568" spans="26:26">
      <c r="Z1046568" s="173"/>
    </row>
    <row r="1046569" spans="26:26">
      <c r="Z1046569" s="172"/>
    </row>
    <row r="1046570" spans="26:26">
      <c r="Z1046570" s="172"/>
    </row>
    <row r="1046571" spans="26:26">
      <c r="Z1046571" s="172"/>
    </row>
    <row r="1046572" spans="26:26">
      <c r="Z1046572" s="172"/>
    </row>
    <row r="1046573" spans="26:26">
      <c r="Z1046573" s="173"/>
    </row>
    <row r="1046574" spans="26:26">
      <c r="Z1046574" s="173"/>
    </row>
    <row r="1046575" spans="26:26">
      <c r="Z1046575" s="172"/>
    </row>
    <row r="1046576" spans="26:26">
      <c r="Z1046576" s="172"/>
    </row>
    <row r="1046577" spans="26:26">
      <c r="Z1046577" s="172"/>
    </row>
    <row r="1046578" spans="26:26">
      <c r="Z1046578" s="172"/>
    </row>
    <row r="1046579" spans="26:26">
      <c r="Z1046579" s="173"/>
    </row>
    <row r="1046580" spans="26:26">
      <c r="Z1046580" s="173"/>
    </row>
    <row r="1046581" spans="26:26">
      <c r="Z1046581" s="172"/>
    </row>
    <row r="1046582" spans="26:26">
      <c r="Z1046582" s="172"/>
    </row>
    <row r="1046583" spans="26:26">
      <c r="Z1046583" s="172"/>
    </row>
    <row r="1046584" spans="26:26">
      <c r="Z1046584" s="172"/>
    </row>
    <row r="1046585" spans="26:26">
      <c r="Z1046585" s="173"/>
    </row>
    <row r="1046586" spans="26:26">
      <c r="Z1046586" s="173"/>
    </row>
    <row r="1046587" spans="26:26">
      <c r="Z1046587" s="172"/>
    </row>
    <row r="1046588" spans="26:26">
      <c r="Z1046588" s="172"/>
    </row>
    <row r="1046589" spans="26:26">
      <c r="Z1046589" s="172"/>
    </row>
    <row r="1046590" spans="26:26">
      <c r="Z1046590" s="172"/>
    </row>
    <row r="1046591" spans="26:26">
      <c r="Z1046591" s="173"/>
    </row>
    <row r="1046592" spans="26:26">
      <c r="Z1046592" s="173"/>
    </row>
    <row r="1046593" spans="26:26">
      <c r="Z1046593" s="172"/>
    </row>
    <row r="1046594" spans="26:26">
      <c r="Z1046594" s="172"/>
    </row>
    <row r="1046595" spans="26:26">
      <c r="Z1046595" s="172"/>
    </row>
    <row r="1046596" spans="26:26">
      <c r="Z1046596" s="172"/>
    </row>
    <row r="1046597" spans="26:26">
      <c r="Z1046597" s="173"/>
    </row>
    <row r="1046598" spans="26:26">
      <c r="Z1046598" s="173"/>
    </row>
    <row r="1046599" spans="26:26">
      <c r="Z1046599" s="172"/>
    </row>
    <row r="1046600" spans="26:26">
      <c r="Z1046600" s="172"/>
    </row>
    <row r="1046601" spans="26:26">
      <c r="Z1046601" s="172"/>
    </row>
    <row r="1046602" spans="26:26">
      <c r="Z1046602" s="172"/>
    </row>
    <row r="1046603" spans="26:26">
      <c r="Z1046603" s="173"/>
    </row>
    <row r="1046604" spans="26:26">
      <c r="Z1046604" s="173"/>
    </row>
    <row r="1046605" spans="26:26">
      <c r="Z1046605" s="172"/>
    </row>
    <row r="1046606" spans="26:26">
      <c r="Z1046606" s="172"/>
    </row>
    <row r="1046607" spans="26:26">
      <c r="Z1046607" s="172"/>
    </row>
    <row r="1046608" spans="26:26">
      <c r="Z1046608" s="172"/>
    </row>
    <row r="1046609" spans="26:26">
      <c r="Z1046609" s="173"/>
    </row>
    <row r="1046610" spans="26:26">
      <c r="Z1046610" s="173"/>
    </row>
    <row r="1046611" spans="26:26">
      <c r="Z1046611" s="172"/>
    </row>
    <row r="1046612" spans="26:26">
      <c r="Z1046612" s="172"/>
    </row>
    <row r="1046613" spans="26:26">
      <c r="Z1046613" s="172"/>
    </row>
    <row r="1046614" spans="26:26">
      <c r="Z1046614" s="172"/>
    </row>
    <row r="1046615" spans="26:26">
      <c r="Z1046615" s="173"/>
    </row>
    <row r="1046616" spans="26:26">
      <c r="Z1046616" s="173"/>
    </row>
    <row r="1046617" spans="26:26">
      <c r="Z1046617" s="172"/>
    </row>
    <row r="1046618" spans="26:26">
      <c r="Z1046618" s="172"/>
    </row>
    <row r="1046619" spans="26:26">
      <c r="Z1046619" s="172"/>
    </row>
    <row r="1046620" spans="26:26">
      <c r="Z1046620" s="172"/>
    </row>
    <row r="1046621" spans="26:26">
      <c r="Z1046621" s="173"/>
    </row>
    <row r="1046622" spans="26:26">
      <c r="Z1046622" s="173"/>
    </row>
    <row r="1046623" spans="26:26">
      <c r="Z1046623" s="172"/>
    </row>
    <row r="1046624" spans="26:26">
      <c r="Z1046624" s="172"/>
    </row>
    <row r="1046625" spans="26:26">
      <c r="Z1046625" s="172"/>
    </row>
    <row r="1046626" spans="26:26">
      <c r="Z1046626" s="172"/>
    </row>
    <row r="1046627" spans="26:26">
      <c r="Z1046627" s="173"/>
    </row>
    <row r="1046628" spans="26:26">
      <c r="Z1046628" s="173"/>
    </row>
    <row r="1046629" spans="26:26">
      <c r="Z1046629" s="172"/>
    </row>
    <row r="1046630" spans="26:26">
      <c r="Z1046630" s="172"/>
    </row>
    <row r="1046631" spans="26:26">
      <c r="Z1046631" s="172"/>
    </row>
    <row r="1046632" spans="26:26">
      <c r="Z1046632" s="172"/>
    </row>
    <row r="1046633" spans="26:26">
      <c r="Z1046633" s="173"/>
    </row>
    <row r="1046634" spans="26:26">
      <c r="Z1046634" s="173"/>
    </row>
    <row r="1046635" spans="26:26">
      <c r="Z1046635" s="172"/>
    </row>
    <row r="1046636" spans="26:26">
      <c r="Z1046636" s="172"/>
    </row>
    <row r="1046637" spans="26:26">
      <c r="Z1046637" s="172"/>
    </row>
    <row r="1046638" spans="26:26">
      <c r="Z1046638" s="172"/>
    </row>
    <row r="1046639" spans="26:26">
      <c r="Z1046639" s="173"/>
    </row>
    <row r="1046640" spans="26:26">
      <c r="Z1046640" s="173"/>
    </row>
    <row r="1046641" spans="26:26">
      <c r="Z1046641" s="172"/>
    </row>
    <row r="1046642" spans="26:26">
      <c r="Z1046642" s="172"/>
    </row>
    <row r="1046643" spans="26:26">
      <c r="Z1046643" s="172"/>
    </row>
    <row r="1046644" spans="26:26">
      <c r="Z1046644" s="172"/>
    </row>
    <row r="1046645" spans="26:26">
      <c r="Z1046645" s="173"/>
    </row>
    <row r="1046646" spans="26:26">
      <c r="Z1046646" s="173"/>
    </row>
    <row r="1046647" spans="26:26">
      <c r="Z1046647" s="172"/>
    </row>
    <row r="1046648" spans="26:26">
      <c r="Z1046648" s="172"/>
    </row>
    <row r="1046649" spans="26:26">
      <c r="Z1046649" s="172"/>
    </row>
    <row r="1046650" spans="26:26">
      <c r="Z1046650" s="172"/>
    </row>
    <row r="1046651" spans="26:26">
      <c r="Z1046651" s="173"/>
    </row>
    <row r="1046652" spans="26:26">
      <c r="Z1046652" s="173"/>
    </row>
    <row r="1046653" spans="26:26">
      <c r="Z1046653" s="172"/>
    </row>
    <row r="1046654" spans="26:26">
      <c r="Z1046654" s="172"/>
    </row>
    <row r="1046655" spans="26:26">
      <c r="Z1046655" s="172"/>
    </row>
    <row r="1046656" spans="26:26">
      <c r="Z1046656" s="172"/>
    </row>
    <row r="1046657" spans="26:26">
      <c r="Z1046657" s="173"/>
    </row>
    <row r="1046658" spans="26:26">
      <c r="Z1046658" s="173"/>
    </row>
    <row r="1046659" spans="26:26">
      <c r="Z1046659" s="172"/>
    </row>
    <row r="1046660" spans="26:26">
      <c r="Z1046660" s="172"/>
    </row>
    <row r="1046661" spans="26:26">
      <c r="Z1046661" s="172"/>
    </row>
    <row r="1046662" spans="26:26">
      <c r="Z1046662" s="172"/>
    </row>
    <row r="1046663" spans="26:26">
      <c r="Z1046663" s="173"/>
    </row>
    <row r="1046664" spans="26:26">
      <c r="Z1046664" s="173"/>
    </row>
    <row r="1046665" spans="26:26">
      <c r="Z1046665" s="172"/>
    </row>
    <row r="1046666" spans="26:26">
      <c r="Z1046666" s="172"/>
    </row>
    <row r="1046667" spans="26:26">
      <c r="Z1046667" s="172"/>
    </row>
    <row r="1046668" spans="26:26">
      <c r="Z1046668" s="172"/>
    </row>
    <row r="1046669" spans="26:26">
      <c r="Z1046669" s="173"/>
    </row>
    <row r="1046670" spans="26:26">
      <c r="Z1046670" s="173"/>
    </row>
    <row r="1046671" spans="26:26">
      <c r="Z1046671" s="172"/>
    </row>
    <row r="1046672" spans="26:26">
      <c r="Z1046672" s="172"/>
    </row>
    <row r="1046673" spans="26:26">
      <c r="Z1046673" s="172"/>
    </row>
    <row r="1046674" spans="26:26">
      <c r="Z1046674" s="172"/>
    </row>
    <row r="1046675" spans="26:26">
      <c r="Z1046675" s="173"/>
    </row>
    <row r="1046676" spans="26:26">
      <c r="Z1046676" s="173"/>
    </row>
    <row r="1046677" spans="26:26">
      <c r="Z1046677" s="172"/>
    </row>
    <row r="1046678" spans="26:26">
      <c r="Z1046678" s="172"/>
    </row>
    <row r="1046679" spans="26:26">
      <c r="Z1046679" s="172"/>
    </row>
    <row r="1046680" spans="26:26">
      <c r="Z1046680" s="172"/>
    </row>
    <row r="1046681" spans="26:26">
      <c r="Z1046681" s="173"/>
    </row>
    <row r="1046682" spans="26:26">
      <c r="Z1046682" s="173"/>
    </row>
    <row r="1046683" spans="26:26">
      <c r="Z1046683" s="172"/>
    </row>
    <row r="1046684" spans="26:26">
      <c r="Z1046684" s="172"/>
    </row>
    <row r="1046685" spans="26:26">
      <c r="Z1046685" s="172"/>
    </row>
    <row r="1046686" spans="26:26">
      <c r="Z1046686" s="172"/>
    </row>
    <row r="1046687" spans="26:26">
      <c r="Z1046687" s="173"/>
    </row>
    <row r="1046688" spans="26:26">
      <c r="Z1046688" s="173"/>
    </row>
    <row r="1046689" spans="26:26">
      <c r="Z1046689" s="172"/>
    </row>
    <row r="1046690" spans="26:26">
      <c r="Z1046690" s="172"/>
    </row>
    <row r="1046691" spans="26:26">
      <c r="Z1046691" s="172"/>
    </row>
    <row r="1046692" spans="26:26">
      <c r="Z1046692" s="172"/>
    </row>
    <row r="1046693" spans="26:26">
      <c r="Z1046693" s="173"/>
    </row>
    <row r="1046694" spans="26:26">
      <c r="Z1046694" s="173"/>
    </row>
    <row r="1046695" spans="26:26">
      <c r="Z1046695" s="172"/>
    </row>
    <row r="1046696" spans="26:26">
      <c r="Z1046696" s="172"/>
    </row>
    <row r="1046697" spans="26:26">
      <c r="Z1046697" s="172"/>
    </row>
    <row r="1046698" spans="26:26">
      <c r="Z1046698" s="172"/>
    </row>
    <row r="1046699" spans="26:26">
      <c r="Z1046699" s="173"/>
    </row>
    <row r="1046700" spans="26:26">
      <c r="Z1046700" s="173"/>
    </row>
    <row r="1046701" spans="26:26">
      <c r="Z1046701" s="172"/>
    </row>
    <row r="1046702" spans="26:26">
      <c r="Z1046702" s="172"/>
    </row>
    <row r="1046703" spans="26:26">
      <c r="Z1046703" s="172"/>
    </row>
    <row r="1046704" spans="26:26">
      <c r="Z1046704" s="172"/>
    </row>
    <row r="1046705" spans="26:26">
      <c r="Z1046705" s="173"/>
    </row>
    <row r="1046706" spans="26:26">
      <c r="Z1046706" s="173"/>
    </row>
    <row r="1046707" spans="26:26">
      <c r="Z1046707" s="172"/>
    </row>
    <row r="1046708" spans="26:26">
      <c r="Z1046708" s="172"/>
    </row>
    <row r="1046709" spans="26:26">
      <c r="Z1046709" s="172"/>
    </row>
    <row r="1046710" spans="26:26">
      <c r="Z1046710" s="172"/>
    </row>
    <row r="1046711" spans="26:26">
      <c r="Z1046711" s="173"/>
    </row>
    <row r="1046712" spans="26:26">
      <c r="Z1046712" s="173"/>
    </row>
    <row r="1046713" spans="26:26">
      <c r="Z1046713" s="172"/>
    </row>
    <row r="1046714" spans="26:26">
      <c r="Z1046714" s="172"/>
    </row>
    <row r="1046715" spans="26:26">
      <c r="Z1046715" s="172"/>
    </row>
    <row r="1046716" spans="26:26">
      <c r="Z1046716" s="172"/>
    </row>
    <row r="1046717" spans="26:26">
      <c r="Z1046717" s="173"/>
    </row>
    <row r="1046718" spans="26:26">
      <c r="Z1046718" s="173"/>
    </row>
    <row r="1046719" spans="26:26">
      <c r="Z1046719" s="172"/>
    </row>
    <row r="1046720" spans="26:26">
      <c r="Z1046720" s="172"/>
    </row>
    <row r="1046721" spans="26:26">
      <c r="Z1046721" s="172"/>
    </row>
    <row r="1046722" spans="26:26">
      <c r="Z1046722" s="172"/>
    </row>
    <row r="1046723" spans="26:26">
      <c r="Z1046723" s="173"/>
    </row>
    <row r="1046724" spans="26:26">
      <c r="Z1046724" s="173"/>
    </row>
    <row r="1046725" spans="26:26">
      <c r="Z1046725" s="172"/>
    </row>
    <row r="1046726" spans="26:26">
      <c r="Z1046726" s="172"/>
    </row>
    <row r="1046727" spans="26:26">
      <c r="Z1046727" s="172"/>
    </row>
    <row r="1046728" spans="26:26">
      <c r="Z1046728" s="172"/>
    </row>
    <row r="1046729" spans="26:26">
      <c r="Z1046729" s="173"/>
    </row>
    <row r="1046730" spans="26:26">
      <c r="Z1046730" s="173"/>
    </row>
    <row r="1046731" spans="26:26">
      <c r="Z1046731" s="172"/>
    </row>
    <row r="1046732" spans="26:26">
      <c r="Z1046732" s="172"/>
    </row>
    <row r="1046733" spans="26:26">
      <c r="Z1046733" s="172"/>
    </row>
    <row r="1046734" spans="26:26">
      <c r="Z1046734" s="172"/>
    </row>
    <row r="1046735" spans="26:26">
      <c r="Z1046735" s="173"/>
    </row>
    <row r="1046736" spans="26:26">
      <c r="Z1046736" s="173"/>
    </row>
    <row r="1046737" spans="26:26">
      <c r="Z1046737" s="172"/>
    </row>
    <row r="1046738" spans="26:26">
      <c r="Z1046738" s="172"/>
    </row>
    <row r="1046739" spans="26:26">
      <c r="Z1046739" s="172"/>
    </row>
    <row r="1046740" spans="26:26">
      <c r="Z1046740" s="172"/>
    </row>
    <row r="1046741" spans="26:26">
      <c r="Z1046741" s="173"/>
    </row>
    <row r="1046742" spans="26:26">
      <c r="Z1046742" s="173"/>
    </row>
    <row r="1046743" spans="26:26">
      <c r="Z1046743" s="172"/>
    </row>
    <row r="1046744" spans="26:26">
      <c r="Z1046744" s="172"/>
    </row>
    <row r="1046745" spans="26:26">
      <c r="Z1046745" s="172"/>
    </row>
    <row r="1046746" spans="26:26">
      <c r="Z1046746" s="172"/>
    </row>
    <row r="1046747" spans="26:26">
      <c r="Z1046747" s="173"/>
    </row>
    <row r="1046748" spans="26:26">
      <c r="Z1046748" s="173"/>
    </row>
    <row r="1046749" spans="26:26">
      <c r="Z1046749" s="172"/>
    </row>
    <row r="1046750" spans="26:26">
      <c r="Z1046750" s="172"/>
    </row>
    <row r="1046751" spans="26:26">
      <c r="Z1046751" s="172"/>
    </row>
    <row r="1046752" spans="26:26">
      <c r="Z1046752" s="172"/>
    </row>
    <row r="1046753" spans="26:26">
      <c r="Z1046753" s="173"/>
    </row>
    <row r="1046754" spans="26:26">
      <c r="Z1046754" s="173"/>
    </row>
    <row r="1046755" spans="26:26">
      <c r="Z1046755" s="172"/>
    </row>
    <row r="1046756" spans="26:26">
      <c r="Z1046756" s="172"/>
    </row>
    <row r="1046757" spans="26:26">
      <c r="Z1046757" s="172"/>
    </row>
    <row r="1046758" spans="26:26">
      <c r="Z1046758" s="172"/>
    </row>
    <row r="1046759" spans="26:26">
      <c r="Z1046759" s="173"/>
    </row>
    <row r="1046760" spans="26:26">
      <c r="Z1046760" s="173"/>
    </row>
    <row r="1046761" spans="26:26">
      <c r="Z1046761" s="172"/>
    </row>
    <row r="1046762" spans="26:26">
      <c r="Z1046762" s="172"/>
    </row>
    <row r="1046763" spans="26:26">
      <c r="Z1046763" s="172"/>
    </row>
    <row r="1046764" spans="26:26">
      <c r="Z1046764" s="172"/>
    </row>
    <row r="1046765" spans="26:26">
      <c r="Z1046765" s="173"/>
    </row>
    <row r="1046766" spans="26:26">
      <c r="Z1046766" s="173"/>
    </row>
    <row r="1046767" spans="26:26">
      <c r="Z1046767" s="172"/>
    </row>
    <row r="1046768" spans="26:26">
      <c r="Z1046768" s="172"/>
    </row>
    <row r="1046769" spans="26:26">
      <c r="Z1046769" s="172"/>
    </row>
    <row r="1046770" spans="26:26">
      <c r="Z1046770" s="172"/>
    </row>
    <row r="1046771" spans="26:26">
      <c r="Z1046771" s="173"/>
    </row>
    <row r="1046772" spans="26:26">
      <c r="Z1046772" s="173"/>
    </row>
    <row r="1046773" spans="26:26">
      <c r="Z1046773" s="172"/>
    </row>
    <row r="1046774" spans="26:26">
      <c r="Z1046774" s="172"/>
    </row>
    <row r="1046775" spans="26:26">
      <c r="Z1046775" s="172"/>
    </row>
    <row r="1046776" spans="26:26">
      <c r="Z1046776" s="172"/>
    </row>
    <row r="1046777" spans="26:26">
      <c r="Z1046777" s="173"/>
    </row>
    <row r="1046778" spans="26:26">
      <c r="Z1046778" s="173"/>
    </row>
    <row r="1046779" spans="26:26">
      <c r="Z1046779" s="172"/>
    </row>
    <row r="1046780" spans="26:26">
      <c r="Z1046780" s="172"/>
    </row>
    <row r="1046781" spans="26:26">
      <c r="Z1046781" s="172"/>
    </row>
    <row r="1046782" spans="26:26">
      <c r="Z1046782" s="172"/>
    </row>
    <row r="1046783" spans="26:26">
      <c r="Z1046783" s="173"/>
    </row>
    <row r="1046784" spans="26:26">
      <c r="Z1046784" s="173"/>
    </row>
    <row r="1046785" spans="26:26">
      <c r="Z1046785" s="172"/>
    </row>
    <row r="1046786" spans="26:26">
      <c r="Z1046786" s="172"/>
    </row>
    <row r="1046787" spans="26:26">
      <c r="Z1046787" s="172"/>
    </row>
    <row r="1046788" spans="26:26">
      <c r="Z1046788" s="172"/>
    </row>
    <row r="1046789" spans="26:26">
      <c r="Z1046789" s="173"/>
    </row>
    <row r="1046790" spans="26:26">
      <c r="Z1046790" s="173"/>
    </row>
    <row r="1046791" spans="26:26">
      <c r="Z1046791" s="172"/>
    </row>
    <row r="1046792" spans="26:26">
      <c r="Z1046792" s="172"/>
    </row>
    <row r="1046793" spans="26:26">
      <c r="Z1046793" s="172"/>
    </row>
    <row r="1046794" spans="26:26">
      <c r="Z1046794" s="172"/>
    </row>
    <row r="1046795" spans="26:26">
      <c r="Z1046795" s="173"/>
    </row>
    <row r="1046796" spans="26:26">
      <c r="Z1046796" s="173"/>
    </row>
    <row r="1046797" spans="26:26">
      <c r="Z1046797" s="172"/>
    </row>
    <row r="1046798" spans="26:26">
      <c r="Z1046798" s="172"/>
    </row>
    <row r="1046799" spans="26:26">
      <c r="Z1046799" s="172"/>
    </row>
    <row r="1046800" spans="26:26">
      <c r="Z1046800" s="172"/>
    </row>
    <row r="1046801" spans="26:26">
      <c r="Z1046801" s="173"/>
    </row>
    <row r="1046802" spans="26:26">
      <c r="Z1046802" s="173"/>
    </row>
    <row r="1046803" spans="26:26">
      <c r="Z1046803" s="172"/>
    </row>
    <row r="1046804" spans="26:26">
      <c r="Z1046804" s="172"/>
    </row>
    <row r="1046805" spans="26:26">
      <c r="Z1046805" s="172"/>
    </row>
    <row r="1046806" spans="26:26">
      <c r="Z1046806" s="172"/>
    </row>
    <row r="1046807" spans="26:26">
      <c r="Z1046807" s="173"/>
    </row>
    <row r="1046808" spans="26:26">
      <c r="Z1046808" s="173"/>
    </row>
    <row r="1046809" spans="26:26">
      <c r="Z1046809" s="172"/>
    </row>
    <row r="1046810" spans="26:26">
      <c r="Z1046810" s="172"/>
    </row>
    <row r="1046811" spans="26:26">
      <c r="Z1046811" s="172"/>
    </row>
    <row r="1046812" spans="26:26">
      <c r="Z1046812" s="172"/>
    </row>
    <row r="1046813" spans="26:26">
      <c r="Z1046813" s="173"/>
    </row>
    <row r="1046814" spans="26:26">
      <c r="Z1046814" s="173"/>
    </row>
    <row r="1046815" spans="26:26">
      <c r="Z1046815" s="172"/>
    </row>
    <row r="1046816" spans="26:26">
      <c r="Z1046816" s="172"/>
    </row>
    <row r="1046817" spans="26:26">
      <c r="Z1046817" s="172"/>
    </row>
    <row r="1046818" spans="26:26">
      <c r="Z1046818" s="172"/>
    </row>
    <row r="1046819" spans="26:26">
      <c r="Z1046819" s="173"/>
    </row>
    <row r="1046820" spans="26:26">
      <c r="Z1046820" s="173"/>
    </row>
    <row r="1046821" spans="26:26">
      <c r="Z1046821" s="172"/>
    </row>
    <row r="1046822" spans="26:26">
      <c r="Z1046822" s="172"/>
    </row>
    <row r="1046823" spans="26:26">
      <c r="Z1046823" s="172"/>
    </row>
    <row r="1046824" spans="26:26">
      <c r="Z1046824" s="172"/>
    </row>
    <row r="1046825" spans="26:26">
      <c r="Z1046825" s="173"/>
    </row>
    <row r="1046826" spans="26:26">
      <c r="Z1046826" s="173"/>
    </row>
    <row r="1046827" spans="26:26">
      <c r="Z1046827" s="172"/>
    </row>
    <row r="1046828" spans="26:26">
      <c r="Z1046828" s="172"/>
    </row>
    <row r="1046829" spans="26:26">
      <c r="Z1046829" s="172"/>
    </row>
    <row r="1046830" spans="26:26">
      <c r="Z1046830" s="172"/>
    </row>
    <row r="1046831" spans="26:26">
      <c r="Z1046831" s="173"/>
    </row>
    <row r="1046832" spans="26:26">
      <c r="Z1046832" s="173"/>
    </row>
    <row r="1046833" spans="26:26">
      <c r="Z1046833" s="172"/>
    </row>
    <row r="1046834" spans="26:26">
      <c r="Z1046834" s="172"/>
    </row>
    <row r="1046835" spans="26:26">
      <c r="Z1046835" s="172"/>
    </row>
    <row r="1046836" spans="26:26">
      <c r="Z1046836" s="172"/>
    </row>
    <row r="1046837" spans="26:26">
      <c r="Z1046837" s="173"/>
    </row>
    <row r="1046838" spans="26:26">
      <c r="Z1046838" s="173"/>
    </row>
    <row r="1046839" spans="26:26">
      <c r="Z1046839" s="172"/>
    </row>
    <row r="1046840" spans="26:26">
      <c r="Z1046840" s="172"/>
    </row>
    <row r="1046841" spans="26:26">
      <c r="Z1046841" s="172"/>
    </row>
    <row r="1046842" spans="26:26">
      <c r="Z1046842" s="172"/>
    </row>
    <row r="1046843" spans="26:26">
      <c r="Z1046843" s="173"/>
    </row>
    <row r="1046844" spans="26:26">
      <c r="Z1046844" s="173"/>
    </row>
    <row r="1046845" spans="26:26">
      <c r="Z1046845" s="172"/>
    </row>
    <row r="1046846" spans="26:26">
      <c r="Z1046846" s="172"/>
    </row>
    <row r="1046847" spans="26:26">
      <c r="Z1046847" s="172"/>
    </row>
    <row r="1046848" spans="26:26">
      <c r="Z1046848" s="172"/>
    </row>
    <row r="1046849" spans="26:26">
      <c r="Z1046849" s="173"/>
    </row>
    <row r="1046850" spans="26:26">
      <c r="Z1046850" s="173"/>
    </row>
    <row r="1046851" spans="26:26">
      <c r="Z1046851" s="172"/>
    </row>
    <row r="1046852" spans="26:26">
      <c r="Z1046852" s="172"/>
    </row>
    <row r="1046853" spans="26:26">
      <c r="Z1046853" s="172"/>
    </row>
    <row r="1046854" spans="26:26">
      <c r="Z1046854" s="172"/>
    </row>
    <row r="1046855" spans="26:26">
      <c r="Z1046855" s="173"/>
    </row>
    <row r="1046856" spans="26:26">
      <c r="Z1046856" s="173"/>
    </row>
    <row r="1046857" spans="26:26">
      <c r="Z1046857" s="172"/>
    </row>
    <row r="1046858" spans="26:26">
      <c r="Z1046858" s="172"/>
    </row>
    <row r="1046859" spans="26:26">
      <c r="Z1046859" s="172"/>
    </row>
    <row r="1046860" spans="26:26">
      <c r="Z1046860" s="172"/>
    </row>
    <row r="1046861" spans="26:26">
      <c r="Z1046861" s="173"/>
    </row>
    <row r="1046862" spans="26:26">
      <c r="Z1046862" s="173"/>
    </row>
    <row r="1046863" spans="26:26">
      <c r="Z1046863" s="172"/>
    </row>
    <row r="1046864" spans="26:26">
      <c r="Z1046864" s="172"/>
    </row>
    <row r="1046865" spans="26:26">
      <c r="Z1046865" s="172"/>
    </row>
    <row r="1046866" spans="26:26">
      <c r="Z1046866" s="172"/>
    </row>
    <row r="1046867" spans="26:26">
      <c r="Z1046867" s="173"/>
    </row>
    <row r="1046868" spans="26:26">
      <c r="Z1046868" s="173"/>
    </row>
    <row r="1046869" spans="26:26">
      <c r="Z1046869" s="172"/>
    </row>
    <row r="1046870" spans="26:26">
      <c r="Z1046870" s="172"/>
    </row>
    <row r="1046871" spans="26:26">
      <c r="Z1046871" s="172"/>
    </row>
    <row r="1046872" spans="26:26">
      <c r="Z1046872" s="172"/>
    </row>
    <row r="1046873" spans="26:26">
      <c r="Z1046873" s="173"/>
    </row>
    <row r="1046874" spans="26:26">
      <c r="Z1046874" s="173"/>
    </row>
    <row r="1046875" spans="26:26">
      <c r="Z1046875" s="172"/>
    </row>
    <row r="1046876" spans="26:26">
      <c r="Z1046876" s="172"/>
    </row>
    <row r="1046877" spans="26:26">
      <c r="Z1046877" s="172"/>
    </row>
    <row r="1046878" spans="26:26">
      <c r="Z1046878" s="172"/>
    </row>
    <row r="1046879" spans="26:26">
      <c r="Z1046879" s="173"/>
    </row>
    <row r="1046880" spans="26:26">
      <c r="Z1046880" s="173"/>
    </row>
    <row r="1046881" spans="26:26">
      <c r="Z1046881" s="172"/>
    </row>
    <row r="1046882" spans="26:26">
      <c r="Z1046882" s="172"/>
    </row>
    <row r="1046883" spans="26:26">
      <c r="Z1046883" s="172"/>
    </row>
    <row r="1046884" spans="26:26">
      <c r="Z1046884" s="172"/>
    </row>
    <row r="1046885" spans="26:26">
      <c r="Z1046885" s="173"/>
    </row>
    <row r="1046886" spans="26:26">
      <c r="Z1046886" s="173"/>
    </row>
    <row r="1046887" spans="26:26">
      <c r="Z1046887" s="172"/>
    </row>
    <row r="1046888" spans="26:26">
      <c r="Z1046888" s="172"/>
    </row>
    <row r="1046889" spans="26:26">
      <c r="Z1046889" s="172"/>
    </row>
    <row r="1046890" spans="26:26">
      <c r="Z1046890" s="172"/>
    </row>
    <row r="1046891" spans="26:26">
      <c r="Z1046891" s="173"/>
    </row>
    <row r="1046892" spans="26:26">
      <c r="Z1046892" s="173"/>
    </row>
    <row r="1046893" spans="26:26">
      <c r="Z1046893" s="172"/>
    </row>
    <row r="1046894" spans="26:26">
      <c r="Z1046894" s="172"/>
    </row>
    <row r="1046895" spans="26:26">
      <c r="Z1046895" s="172"/>
    </row>
    <row r="1046896" spans="26:26">
      <c r="Z1046896" s="172"/>
    </row>
    <row r="1046897" spans="26:26">
      <c r="Z1046897" s="173"/>
    </row>
    <row r="1046898" spans="26:26">
      <c r="Z1046898" s="173"/>
    </row>
    <row r="1046899" spans="26:26">
      <c r="Z1046899" s="172"/>
    </row>
    <row r="1046900" spans="26:26">
      <c r="Z1046900" s="172"/>
    </row>
    <row r="1046901" spans="26:26">
      <c r="Z1046901" s="172"/>
    </row>
    <row r="1046902" spans="26:26">
      <c r="Z1046902" s="172"/>
    </row>
    <row r="1046903" spans="26:26">
      <c r="Z1046903" s="173"/>
    </row>
    <row r="1046904" spans="26:26">
      <c r="Z1046904" s="173"/>
    </row>
    <row r="1046905" spans="26:26">
      <c r="Z1046905" s="172"/>
    </row>
    <row r="1046906" spans="26:26">
      <c r="Z1046906" s="172"/>
    </row>
    <row r="1046907" spans="26:26">
      <c r="Z1046907" s="172"/>
    </row>
    <row r="1046908" spans="26:26">
      <c r="Z1046908" s="172"/>
    </row>
    <row r="1046909" spans="26:26">
      <c r="Z1046909" s="173"/>
    </row>
    <row r="1046910" spans="26:26">
      <c r="Z1046910" s="173"/>
    </row>
    <row r="1046911" spans="26:26">
      <c r="Z1046911" s="172"/>
    </row>
    <row r="1046912" spans="26:26">
      <c r="Z1046912" s="172"/>
    </row>
    <row r="1046913" spans="26:26">
      <c r="Z1046913" s="172"/>
    </row>
    <row r="1046914" spans="26:26">
      <c r="Z1046914" s="172"/>
    </row>
    <row r="1046915" spans="26:26">
      <c r="Z1046915" s="173"/>
    </row>
    <row r="1046916" spans="26:26">
      <c r="Z1046916" s="173"/>
    </row>
    <row r="1046917" spans="26:26">
      <c r="Z1046917" s="172"/>
    </row>
    <row r="1046918" spans="26:26">
      <c r="Z1046918" s="172"/>
    </row>
    <row r="1046919" spans="26:26">
      <c r="Z1046919" s="172"/>
    </row>
    <row r="1046920" spans="26:26">
      <c r="Z1046920" s="172"/>
    </row>
    <row r="1046921" spans="26:26">
      <c r="Z1046921" s="173"/>
    </row>
    <row r="1046922" spans="26:26">
      <c r="Z1046922" s="173"/>
    </row>
    <row r="1046923" spans="26:26">
      <c r="Z1046923" s="172"/>
    </row>
    <row r="1046924" spans="26:26">
      <c r="Z1046924" s="172"/>
    </row>
    <row r="1046925" spans="26:26">
      <c r="Z1046925" s="172"/>
    </row>
    <row r="1046926" spans="26:26">
      <c r="Z1046926" s="172"/>
    </row>
    <row r="1046927" spans="26:26">
      <c r="Z1046927" s="173"/>
    </row>
    <row r="1046928" spans="26:26">
      <c r="Z1046928" s="173"/>
    </row>
    <row r="1046929" spans="26:26">
      <c r="Z1046929" s="172"/>
    </row>
    <row r="1046930" spans="26:26">
      <c r="Z1046930" s="172"/>
    </row>
    <row r="1046931" spans="26:26">
      <c r="Z1046931" s="172"/>
    </row>
    <row r="1046932" spans="26:26">
      <c r="Z1046932" s="172"/>
    </row>
    <row r="1046933" spans="26:26">
      <c r="Z1046933" s="173"/>
    </row>
    <row r="1046934" spans="26:26">
      <c r="Z1046934" s="173"/>
    </row>
    <row r="1046935" spans="26:26">
      <c r="Z1046935" s="172"/>
    </row>
    <row r="1046936" spans="26:26">
      <c r="Z1046936" s="172"/>
    </row>
    <row r="1046937" spans="26:26">
      <c r="Z1046937" s="172"/>
    </row>
    <row r="1046938" spans="26:26">
      <c r="Z1046938" s="172"/>
    </row>
    <row r="1046939" spans="26:26">
      <c r="Z1046939" s="173"/>
    </row>
    <row r="1046940" spans="26:26">
      <c r="Z1046940" s="173"/>
    </row>
    <row r="1046941" spans="26:26">
      <c r="Z1046941" s="172"/>
    </row>
    <row r="1046942" spans="26:26">
      <c r="Z1046942" s="172"/>
    </row>
    <row r="1046943" spans="26:26">
      <c r="Z1046943" s="172"/>
    </row>
    <row r="1046944" spans="26:26">
      <c r="Z1046944" s="172"/>
    </row>
    <row r="1046945" spans="26:26">
      <c r="Z1046945" s="173"/>
    </row>
    <row r="1046946" spans="26:26">
      <c r="Z1046946" s="173"/>
    </row>
    <row r="1046947" spans="26:26">
      <c r="Z1046947" s="172"/>
    </row>
    <row r="1046948" spans="26:26">
      <c r="Z1046948" s="172"/>
    </row>
    <row r="1046949" spans="26:26">
      <c r="Z1046949" s="172"/>
    </row>
    <row r="1046950" spans="26:26">
      <c r="Z1046950" s="172"/>
    </row>
    <row r="1046951" spans="26:26">
      <c r="Z1046951" s="173"/>
    </row>
    <row r="1046952" spans="26:26">
      <c r="Z1046952" s="173"/>
    </row>
    <row r="1046953" spans="26:26">
      <c r="Z1046953" s="172"/>
    </row>
    <row r="1046954" spans="26:26">
      <c r="Z1046954" s="172"/>
    </row>
    <row r="1046955" spans="26:26">
      <c r="Z1046955" s="172"/>
    </row>
    <row r="1046956" spans="26:26">
      <c r="Z1046956" s="172"/>
    </row>
    <row r="1046957" spans="26:26">
      <c r="Z1046957" s="173"/>
    </row>
    <row r="1046958" spans="26:26">
      <c r="Z1046958" s="173"/>
    </row>
    <row r="1046959" spans="26:26">
      <c r="Z1046959" s="172"/>
    </row>
    <row r="1046960" spans="26:26">
      <c r="Z1046960" s="172"/>
    </row>
    <row r="1046961" spans="26:26">
      <c r="Z1046961" s="172"/>
    </row>
    <row r="1046962" spans="26:26">
      <c r="Z1046962" s="172"/>
    </row>
    <row r="1046963" spans="26:26">
      <c r="Z1046963" s="173"/>
    </row>
    <row r="1046964" spans="26:26">
      <c r="Z1046964" s="173"/>
    </row>
    <row r="1046965" spans="26:26">
      <c r="Z1046965" s="172"/>
    </row>
    <row r="1046966" spans="26:26">
      <c r="Z1046966" s="172"/>
    </row>
    <row r="1046967" spans="26:26">
      <c r="Z1046967" s="172"/>
    </row>
    <row r="1046968" spans="26:26">
      <c r="Z1046968" s="172"/>
    </row>
    <row r="1046969" spans="26:26">
      <c r="Z1046969" s="173"/>
    </row>
    <row r="1046970" spans="26:26">
      <c r="Z1046970" s="173"/>
    </row>
    <row r="1046971" spans="26:26">
      <c r="Z1046971" s="172"/>
    </row>
    <row r="1046972" spans="26:26">
      <c r="Z1046972" s="172"/>
    </row>
    <row r="1046973" spans="26:26">
      <c r="Z1046973" s="172"/>
    </row>
    <row r="1046974" spans="26:26">
      <c r="Z1046974" s="172"/>
    </row>
    <row r="1046975" spans="26:26">
      <c r="Z1046975" s="173"/>
    </row>
    <row r="1046976" spans="26:26">
      <c r="Z1046976" s="173"/>
    </row>
    <row r="1046977" spans="26:26">
      <c r="Z1046977" s="172"/>
    </row>
    <row r="1046978" spans="26:26">
      <c r="Z1046978" s="172"/>
    </row>
    <row r="1046979" spans="26:26">
      <c r="Z1046979" s="172"/>
    </row>
    <row r="1046980" spans="26:26">
      <c r="Z1046980" s="172"/>
    </row>
    <row r="1046981" spans="26:26">
      <c r="Z1046981" s="173"/>
    </row>
    <row r="1046982" spans="26:26">
      <c r="Z1046982" s="173"/>
    </row>
    <row r="1046983" spans="26:26">
      <c r="Z1046983" s="172"/>
    </row>
    <row r="1046984" spans="26:26">
      <c r="Z1046984" s="172"/>
    </row>
    <row r="1046985" spans="26:26">
      <c r="Z1046985" s="172"/>
    </row>
    <row r="1046986" spans="26:26">
      <c r="Z1046986" s="172"/>
    </row>
    <row r="1046987" spans="26:26">
      <c r="Z1046987" s="173"/>
    </row>
    <row r="1046988" spans="26:26">
      <c r="Z1046988" s="173"/>
    </row>
    <row r="1046989" spans="26:26">
      <c r="Z1046989" s="172"/>
    </row>
    <row r="1046990" spans="26:26">
      <c r="Z1046990" s="172"/>
    </row>
    <row r="1046991" spans="26:26">
      <c r="Z1046991" s="172"/>
    </row>
    <row r="1046992" spans="26:26">
      <c r="Z1046992" s="172"/>
    </row>
    <row r="1046993" spans="26:26">
      <c r="Z1046993" s="173"/>
    </row>
    <row r="1046994" spans="26:26">
      <c r="Z1046994" s="173"/>
    </row>
    <row r="1046995" spans="26:26">
      <c r="Z1046995" s="172"/>
    </row>
    <row r="1046996" spans="26:26">
      <c r="Z1046996" s="172"/>
    </row>
    <row r="1046997" spans="26:26">
      <c r="Z1046997" s="172"/>
    </row>
    <row r="1046998" spans="26:26">
      <c r="Z1046998" s="172"/>
    </row>
    <row r="1046999" spans="26:26">
      <c r="Z1046999" s="173"/>
    </row>
    <row r="1047000" spans="26:26">
      <c r="Z1047000" s="173"/>
    </row>
    <row r="1047001" spans="26:26">
      <c r="Z1047001" s="172"/>
    </row>
    <row r="1047002" spans="26:26">
      <c r="Z1047002" s="172"/>
    </row>
    <row r="1047003" spans="26:26">
      <c r="Z1047003" s="172"/>
    </row>
    <row r="1047004" spans="26:26">
      <c r="Z1047004" s="172"/>
    </row>
    <row r="1047005" spans="26:26">
      <c r="Z1047005" s="173"/>
    </row>
    <row r="1047006" spans="26:26">
      <c r="Z1047006" s="173"/>
    </row>
    <row r="1047007" spans="26:26">
      <c r="Z1047007" s="172"/>
    </row>
    <row r="1047008" spans="26:26">
      <c r="Z1047008" s="172"/>
    </row>
    <row r="1047009" spans="26:26">
      <c r="Z1047009" s="172"/>
    </row>
    <row r="1047010" spans="26:26">
      <c r="Z1047010" s="172"/>
    </row>
    <row r="1047011" spans="26:26">
      <c r="Z1047011" s="173"/>
    </row>
    <row r="1047012" spans="26:26">
      <c r="Z1047012" s="173"/>
    </row>
    <row r="1047013" spans="26:26">
      <c r="Z1047013" s="172"/>
    </row>
    <row r="1047014" spans="26:26">
      <c r="Z1047014" s="172"/>
    </row>
    <row r="1047015" spans="26:26">
      <c r="Z1047015" s="172"/>
    </row>
    <row r="1047016" spans="26:26">
      <c r="Z1047016" s="172"/>
    </row>
    <row r="1047017" spans="26:26">
      <c r="Z1047017" s="173"/>
    </row>
    <row r="1047018" spans="26:26">
      <c r="Z1047018" s="173"/>
    </row>
    <row r="1047019" spans="26:26">
      <c r="Z1047019" s="172"/>
    </row>
    <row r="1047020" spans="26:26">
      <c r="Z1047020" s="172"/>
    </row>
    <row r="1047021" spans="26:26">
      <c r="Z1047021" s="172"/>
    </row>
    <row r="1047022" spans="26:26">
      <c r="Z1047022" s="172"/>
    </row>
    <row r="1047023" spans="26:26">
      <c r="Z1047023" s="173"/>
    </row>
    <row r="1047024" spans="26:26">
      <c r="Z1047024" s="173"/>
    </row>
    <row r="1047025" spans="26:26">
      <c r="Z1047025" s="172"/>
    </row>
    <row r="1047026" spans="26:26">
      <c r="Z1047026" s="172"/>
    </row>
    <row r="1047027" spans="26:26">
      <c r="Z1047027" s="172"/>
    </row>
    <row r="1047028" spans="26:26">
      <c r="Z1047028" s="172"/>
    </row>
    <row r="1047029" spans="26:26">
      <c r="Z1047029" s="173"/>
    </row>
    <row r="1047030" spans="26:26">
      <c r="Z1047030" s="173"/>
    </row>
    <row r="1047031" spans="26:26">
      <c r="Z1047031" s="172"/>
    </row>
    <row r="1047032" spans="26:26">
      <c r="Z1047032" s="172"/>
    </row>
    <row r="1047033" spans="26:26">
      <c r="Z1047033" s="172"/>
    </row>
    <row r="1047034" spans="26:26">
      <c r="Z1047034" s="172"/>
    </row>
    <row r="1047035" spans="26:26">
      <c r="Z1047035" s="173"/>
    </row>
    <row r="1047036" spans="26:26">
      <c r="Z1047036" s="173"/>
    </row>
    <row r="1047037" spans="26:26">
      <c r="Z1047037" s="172"/>
    </row>
    <row r="1047038" spans="26:26">
      <c r="Z1047038" s="172"/>
    </row>
    <row r="1047039" spans="26:26">
      <c r="Z1047039" s="172"/>
    </row>
    <row r="1047040" spans="26:26">
      <c r="Z1047040" s="172"/>
    </row>
    <row r="1047041" spans="26:26">
      <c r="Z1047041" s="173"/>
    </row>
    <row r="1047042" spans="26:26">
      <c r="Z1047042" s="173"/>
    </row>
    <row r="1047043" spans="26:26">
      <c r="Z1047043" s="172"/>
    </row>
    <row r="1047044" spans="26:26">
      <c r="Z1047044" s="172"/>
    </row>
    <row r="1047045" spans="26:26">
      <c r="Z1047045" s="172"/>
    </row>
    <row r="1047046" spans="26:26">
      <c r="Z1047046" s="172"/>
    </row>
    <row r="1047047" spans="26:26">
      <c r="Z1047047" s="173"/>
    </row>
    <row r="1047048" spans="26:26">
      <c r="Z1047048" s="173"/>
    </row>
    <row r="1047049" spans="26:26">
      <c r="Z1047049" s="172"/>
    </row>
    <row r="1047050" spans="26:26">
      <c r="Z1047050" s="172"/>
    </row>
    <row r="1047051" spans="26:26">
      <c r="Z1047051" s="172"/>
    </row>
    <row r="1047052" spans="26:26">
      <c r="Z1047052" s="172"/>
    </row>
    <row r="1047053" spans="26:26">
      <c r="Z1047053" s="173"/>
    </row>
    <row r="1047054" spans="26:26">
      <c r="Z1047054" s="173"/>
    </row>
    <row r="1047055" spans="26:26">
      <c r="Z1047055" s="172"/>
    </row>
    <row r="1047056" spans="26:26">
      <c r="Z1047056" s="172"/>
    </row>
    <row r="1047057" spans="26:26">
      <c r="Z1047057" s="172"/>
    </row>
    <row r="1047058" spans="26:26">
      <c r="Z1047058" s="172"/>
    </row>
    <row r="1047059" spans="26:26">
      <c r="Z1047059" s="173"/>
    </row>
    <row r="1047060" spans="26:26">
      <c r="Z1047060" s="173"/>
    </row>
    <row r="1047061" spans="26:26">
      <c r="Z1047061" s="172"/>
    </row>
    <row r="1047062" spans="26:26">
      <c r="Z1047062" s="172"/>
    </row>
    <row r="1047063" spans="26:26">
      <c r="Z1047063" s="172"/>
    </row>
    <row r="1047064" spans="26:26">
      <c r="Z1047064" s="172"/>
    </row>
    <row r="1047065" spans="26:26">
      <c r="Z1047065" s="173"/>
    </row>
    <row r="1047066" spans="26:26">
      <c r="Z1047066" s="173"/>
    </row>
    <row r="1047067" spans="26:26">
      <c r="Z1047067" s="172"/>
    </row>
    <row r="1047068" spans="26:26">
      <c r="Z1047068" s="172"/>
    </row>
    <row r="1047069" spans="26:26">
      <c r="Z1047069" s="172"/>
    </row>
    <row r="1047070" spans="26:26">
      <c r="Z1047070" s="172"/>
    </row>
    <row r="1047071" spans="26:26">
      <c r="Z1047071" s="173"/>
    </row>
    <row r="1047072" spans="26:26">
      <c r="Z1047072" s="173"/>
    </row>
    <row r="1047073" spans="26:26">
      <c r="Z1047073" s="172"/>
    </row>
    <row r="1047074" spans="26:26">
      <c r="Z1047074" s="172"/>
    </row>
    <row r="1047075" spans="26:26">
      <c r="Z1047075" s="172"/>
    </row>
    <row r="1047076" spans="26:26">
      <c r="Z1047076" s="172"/>
    </row>
    <row r="1047077" spans="26:26">
      <c r="Z1047077" s="173"/>
    </row>
    <row r="1047078" spans="26:26">
      <c r="Z1047078" s="173"/>
    </row>
    <row r="1047079" spans="26:26">
      <c r="Z1047079" s="172"/>
    </row>
    <row r="1047080" spans="26:26">
      <c r="Z1047080" s="172"/>
    </row>
    <row r="1047081" spans="26:26">
      <c r="Z1047081" s="172"/>
    </row>
    <row r="1047082" spans="26:26">
      <c r="Z1047082" s="172"/>
    </row>
    <row r="1047083" spans="26:26">
      <c r="Z1047083" s="173"/>
    </row>
    <row r="1047084" spans="26:26">
      <c r="Z1047084" s="173"/>
    </row>
    <row r="1047085" spans="26:26">
      <c r="Z1047085" s="172"/>
    </row>
    <row r="1047086" spans="26:26">
      <c r="Z1047086" s="172"/>
    </row>
    <row r="1047087" spans="26:26">
      <c r="Z1047087" s="172"/>
    </row>
    <row r="1047088" spans="26:26">
      <c r="Z1047088" s="172"/>
    </row>
    <row r="1047089" spans="26:26">
      <c r="Z1047089" s="173"/>
    </row>
    <row r="1047090" spans="26:26">
      <c r="Z1047090" s="173"/>
    </row>
    <row r="1047091" spans="26:26">
      <c r="Z1047091" s="172"/>
    </row>
    <row r="1047092" spans="26:26">
      <c r="Z1047092" s="172"/>
    </row>
    <row r="1047093" spans="26:26">
      <c r="Z1047093" s="172"/>
    </row>
    <row r="1047094" spans="26:26">
      <c r="Z1047094" s="172"/>
    </row>
    <row r="1047095" spans="26:26">
      <c r="Z1047095" s="173"/>
    </row>
    <row r="1047096" spans="26:26">
      <c r="Z1047096" s="173"/>
    </row>
    <row r="1047097" spans="26:26">
      <c r="Z1047097" s="172"/>
    </row>
    <row r="1047098" spans="26:26">
      <c r="Z1047098" s="172"/>
    </row>
    <row r="1047099" spans="26:26">
      <c r="Z1047099" s="172"/>
    </row>
    <row r="1047100" spans="26:26">
      <c r="Z1047100" s="172"/>
    </row>
    <row r="1047101" spans="26:26">
      <c r="Z1047101" s="173"/>
    </row>
    <row r="1047102" spans="26:26">
      <c r="Z1047102" s="173"/>
    </row>
    <row r="1047103" spans="26:26">
      <c r="Z1047103" s="172"/>
    </row>
    <row r="1047104" spans="26:26">
      <c r="Z1047104" s="172"/>
    </row>
    <row r="1047105" spans="26:26">
      <c r="Z1047105" s="172"/>
    </row>
    <row r="1047106" spans="26:26">
      <c r="Z1047106" s="172"/>
    </row>
    <row r="1047107" spans="26:26">
      <c r="Z1047107" s="173"/>
    </row>
    <row r="1047108" spans="26:26">
      <c r="Z1047108" s="173"/>
    </row>
    <row r="1047109" spans="26:26">
      <c r="Z1047109" s="172"/>
    </row>
    <row r="1047110" spans="26:26">
      <c r="Z1047110" s="172"/>
    </row>
    <row r="1047111" spans="26:26">
      <c r="Z1047111" s="172"/>
    </row>
    <row r="1047112" spans="26:26">
      <c r="Z1047112" s="172"/>
    </row>
    <row r="1047113" spans="26:26">
      <c r="Z1047113" s="173"/>
    </row>
    <row r="1047114" spans="26:26">
      <c r="Z1047114" s="173"/>
    </row>
    <row r="1047115" spans="26:26">
      <c r="Z1047115" s="172"/>
    </row>
    <row r="1047116" spans="26:26">
      <c r="Z1047116" s="172"/>
    </row>
    <row r="1047117" spans="26:26">
      <c r="Z1047117" s="172"/>
    </row>
    <row r="1047118" spans="26:26">
      <c r="Z1047118" s="172"/>
    </row>
    <row r="1047119" spans="26:26">
      <c r="Z1047119" s="173"/>
    </row>
    <row r="1047120" spans="26:26">
      <c r="Z1047120" s="173"/>
    </row>
    <row r="1047121" spans="26:26">
      <c r="Z1047121" s="172"/>
    </row>
    <row r="1047122" spans="26:26">
      <c r="Z1047122" s="172"/>
    </row>
    <row r="1047123" spans="26:26">
      <c r="Z1047123" s="172"/>
    </row>
    <row r="1047124" spans="26:26">
      <c r="Z1047124" s="172"/>
    </row>
    <row r="1047125" spans="26:26">
      <c r="Z1047125" s="173"/>
    </row>
    <row r="1047126" spans="26:26">
      <c r="Z1047126" s="173"/>
    </row>
    <row r="1047127" spans="26:26">
      <c r="Z1047127" s="172"/>
    </row>
    <row r="1047128" spans="26:26">
      <c r="Z1047128" s="172"/>
    </row>
    <row r="1047129" spans="26:26">
      <c r="Z1047129" s="172"/>
    </row>
    <row r="1047130" spans="26:26">
      <c r="Z1047130" s="172"/>
    </row>
    <row r="1047131" spans="26:26">
      <c r="Z1047131" s="173"/>
    </row>
    <row r="1047132" spans="26:26">
      <c r="Z1047132" s="173"/>
    </row>
    <row r="1047133" spans="26:26">
      <c r="Z1047133" s="172"/>
    </row>
    <row r="1047134" spans="26:26">
      <c r="Z1047134" s="172"/>
    </row>
    <row r="1047135" spans="26:26">
      <c r="Z1047135" s="172"/>
    </row>
    <row r="1047136" spans="26:26">
      <c r="Z1047136" s="172"/>
    </row>
    <row r="1047137" spans="26:26">
      <c r="Z1047137" s="173"/>
    </row>
    <row r="1047138" spans="26:26">
      <c r="Z1047138" s="173"/>
    </row>
    <row r="1047139" spans="26:26">
      <c r="Z1047139" s="172"/>
    </row>
    <row r="1047140" spans="26:26">
      <c r="Z1047140" s="172"/>
    </row>
    <row r="1047141" spans="26:26">
      <c r="Z1047141" s="172"/>
    </row>
    <row r="1047142" spans="26:26">
      <c r="Z1047142" s="172"/>
    </row>
    <row r="1047143" spans="26:26">
      <c r="Z1047143" s="173"/>
    </row>
    <row r="1047144" spans="26:26">
      <c r="Z1047144" s="173"/>
    </row>
    <row r="1047145" spans="26:26">
      <c r="Z1047145" s="172"/>
    </row>
    <row r="1047146" spans="26:26">
      <c r="Z1047146" s="172"/>
    </row>
    <row r="1047147" spans="26:26">
      <c r="Z1047147" s="172"/>
    </row>
    <row r="1047148" spans="26:26">
      <c r="Z1047148" s="172"/>
    </row>
    <row r="1047149" spans="26:26">
      <c r="Z1047149" s="173"/>
    </row>
    <row r="1047150" spans="26:26">
      <c r="Z1047150" s="173"/>
    </row>
    <row r="1047151" spans="26:26">
      <c r="Z1047151" s="172"/>
    </row>
    <row r="1047152" spans="26:26">
      <c r="Z1047152" s="172"/>
    </row>
    <row r="1047153" spans="26:26">
      <c r="Z1047153" s="172"/>
    </row>
    <row r="1047154" spans="26:26">
      <c r="Z1047154" s="172"/>
    </row>
    <row r="1047155" spans="26:26">
      <c r="Z1047155" s="173"/>
    </row>
    <row r="1047156" spans="26:26">
      <c r="Z1047156" s="173"/>
    </row>
    <row r="1047157" spans="26:26">
      <c r="Z1047157" s="172"/>
    </row>
    <row r="1047158" spans="26:26">
      <c r="Z1047158" s="172"/>
    </row>
    <row r="1047159" spans="26:26">
      <c r="Z1047159" s="172"/>
    </row>
    <row r="1047160" spans="26:26">
      <c r="Z1047160" s="172"/>
    </row>
    <row r="1047161" spans="26:26">
      <c r="Z1047161" s="173"/>
    </row>
    <row r="1047162" spans="26:26">
      <c r="Z1047162" s="173"/>
    </row>
    <row r="1047163" spans="26:26">
      <c r="Z1047163" s="172"/>
    </row>
    <row r="1047164" spans="26:26">
      <c r="Z1047164" s="172"/>
    </row>
    <row r="1047165" spans="26:26">
      <c r="Z1047165" s="172"/>
    </row>
    <row r="1047166" spans="26:26">
      <c r="Z1047166" s="172"/>
    </row>
    <row r="1047167" spans="26:26">
      <c r="Z1047167" s="173"/>
    </row>
    <row r="1047168" spans="26:26">
      <c r="Z1047168" s="173"/>
    </row>
    <row r="1047169" spans="26:26">
      <c r="Z1047169" s="172"/>
    </row>
    <row r="1047170" spans="26:26">
      <c r="Z1047170" s="172"/>
    </row>
    <row r="1047171" spans="26:26">
      <c r="Z1047171" s="172"/>
    </row>
    <row r="1047172" spans="26:26">
      <c r="Z1047172" s="172"/>
    </row>
    <row r="1047173" spans="26:26">
      <c r="Z1047173" s="173"/>
    </row>
    <row r="1047174" spans="26:26">
      <c r="Z1047174" s="173"/>
    </row>
    <row r="1047175" spans="26:26">
      <c r="Z1047175" s="172"/>
    </row>
    <row r="1047176" spans="26:26">
      <c r="Z1047176" s="172"/>
    </row>
    <row r="1047177" spans="26:26">
      <c r="Z1047177" s="172"/>
    </row>
    <row r="1047178" spans="26:26">
      <c r="Z1047178" s="172"/>
    </row>
    <row r="1047179" spans="26:26">
      <c r="Z1047179" s="173"/>
    </row>
    <row r="1047180" spans="26:26">
      <c r="Z1047180" s="173"/>
    </row>
    <row r="1047181" spans="26:26">
      <c r="Z1047181" s="172"/>
    </row>
    <row r="1047182" spans="26:26">
      <c r="Z1047182" s="172"/>
    </row>
    <row r="1047183" spans="26:26">
      <c r="Z1047183" s="172"/>
    </row>
    <row r="1047184" spans="26:26">
      <c r="Z1047184" s="172"/>
    </row>
    <row r="1047185" spans="26:26">
      <c r="Z1047185" s="173"/>
    </row>
    <row r="1047186" spans="26:26">
      <c r="Z1047186" s="173"/>
    </row>
    <row r="1047187" spans="26:26">
      <c r="Z1047187" s="172"/>
    </row>
    <row r="1047188" spans="26:26">
      <c r="Z1047188" s="172"/>
    </row>
    <row r="1047189" spans="26:26">
      <c r="Z1047189" s="172"/>
    </row>
    <row r="1047190" spans="26:26">
      <c r="Z1047190" s="172"/>
    </row>
    <row r="1047191" spans="26:26">
      <c r="Z1047191" s="173"/>
    </row>
    <row r="1047192" spans="26:26">
      <c r="Z1047192" s="173"/>
    </row>
    <row r="1047193" spans="26:26">
      <c r="Z1047193" s="172"/>
    </row>
    <row r="1047194" spans="26:26">
      <c r="Z1047194" s="172"/>
    </row>
    <row r="1047195" spans="26:26">
      <c r="Z1047195" s="172"/>
    </row>
    <row r="1047196" spans="26:26">
      <c r="Z1047196" s="172"/>
    </row>
    <row r="1047197" spans="26:26">
      <c r="Z1047197" s="173"/>
    </row>
    <row r="1047198" spans="26:26">
      <c r="Z1047198" s="173"/>
    </row>
    <row r="1047199" spans="26:26">
      <c r="Z1047199" s="172"/>
    </row>
    <row r="1047200" spans="26:26">
      <c r="Z1047200" s="172"/>
    </row>
    <row r="1047201" spans="26:26">
      <c r="Z1047201" s="172"/>
    </row>
    <row r="1047202" spans="26:26">
      <c r="Z1047202" s="172"/>
    </row>
    <row r="1047203" spans="26:26">
      <c r="Z1047203" s="173"/>
    </row>
    <row r="1047204" spans="26:26">
      <c r="Z1047204" s="173"/>
    </row>
    <row r="1047205" spans="26:26">
      <c r="Z1047205" s="172"/>
    </row>
    <row r="1047206" spans="26:26">
      <c r="Z1047206" s="172"/>
    </row>
    <row r="1047207" spans="26:26">
      <c r="Z1047207" s="172"/>
    </row>
    <row r="1047208" spans="26:26">
      <c r="Z1047208" s="172"/>
    </row>
    <row r="1047209" spans="26:26">
      <c r="Z1047209" s="173"/>
    </row>
    <row r="1047210" spans="26:26">
      <c r="Z1047210" s="173"/>
    </row>
    <row r="1047211" spans="26:26">
      <c r="Z1047211" s="172"/>
    </row>
    <row r="1047212" spans="26:26">
      <c r="Z1047212" s="172"/>
    </row>
    <row r="1047213" spans="26:26">
      <c r="Z1047213" s="172"/>
    </row>
    <row r="1047214" spans="26:26">
      <c r="Z1047214" s="172"/>
    </row>
    <row r="1047215" spans="26:26">
      <c r="Z1047215" s="173"/>
    </row>
    <row r="1047216" spans="26:26">
      <c r="Z1047216" s="173"/>
    </row>
    <row r="1047217" spans="26:26">
      <c r="Z1047217" s="172"/>
    </row>
    <row r="1047218" spans="26:26">
      <c r="Z1047218" s="172"/>
    </row>
    <row r="1047219" spans="26:26">
      <c r="Z1047219" s="172"/>
    </row>
    <row r="1047220" spans="26:26">
      <c r="Z1047220" s="172"/>
    </row>
    <row r="1047221" spans="26:26">
      <c r="Z1047221" s="173"/>
    </row>
    <row r="1047222" spans="26:26">
      <c r="Z1047222" s="173"/>
    </row>
    <row r="1047223" spans="26:26">
      <c r="Z1047223" s="172"/>
    </row>
    <row r="1047224" spans="26:26">
      <c r="Z1047224" s="172"/>
    </row>
    <row r="1047225" spans="26:26">
      <c r="Z1047225" s="172"/>
    </row>
    <row r="1047226" spans="26:26">
      <c r="Z1047226" s="172"/>
    </row>
    <row r="1047227" spans="26:26">
      <c r="Z1047227" s="173"/>
    </row>
    <row r="1047228" spans="26:26">
      <c r="Z1047228" s="173"/>
    </row>
    <row r="1047229" spans="26:26">
      <c r="Z1047229" s="172"/>
    </row>
    <row r="1047230" spans="26:26">
      <c r="Z1047230" s="172"/>
    </row>
    <row r="1047231" spans="26:26">
      <c r="Z1047231" s="172"/>
    </row>
    <row r="1047232" spans="26:26">
      <c r="Z1047232" s="172"/>
    </row>
    <row r="1047233" spans="26:26">
      <c r="Z1047233" s="173"/>
    </row>
    <row r="1047234" spans="26:26">
      <c r="Z1047234" s="173"/>
    </row>
    <row r="1047235" spans="26:26">
      <c r="Z1047235" s="172"/>
    </row>
    <row r="1047236" spans="26:26">
      <c r="Z1047236" s="172"/>
    </row>
    <row r="1047237" spans="26:26">
      <c r="Z1047237" s="172"/>
    </row>
    <row r="1047238" spans="26:26">
      <c r="Z1047238" s="172"/>
    </row>
    <row r="1047239" spans="26:26">
      <c r="Z1047239" s="173"/>
    </row>
    <row r="1047240" spans="26:26">
      <c r="Z1047240" s="173"/>
    </row>
    <row r="1047241" spans="26:26">
      <c r="Z1047241" s="172"/>
    </row>
    <row r="1047242" spans="26:26">
      <c r="Z1047242" s="172"/>
    </row>
    <row r="1047243" spans="26:26">
      <c r="Z1047243" s="172"/>
    </row>
    <row r="1047244" spans="26:26">
      <c r="Z1047244" s="172"/>
    </row>
    <row r="1047245" spans="26:26">
      <c r="Z1047245" s="173"/>
    </row>
    <row r="1047246" spans="26:26">
      <c r="Z1047246" s="173"/>
    </row>
    <row r="1047247" spans="26:26">
      <c r="Z1047247" s="172"/>
    </row>
    <row r="1047248" spans="26:26">
      <c r="Z1047248" s="172"/>
    </row>
    <row r="1047249" spans="26:26">
      <c r="Z1047249" s="172"/>
    </row>
    <row r="1047250" spans="26:26">
      <c r="Z1047250" s="172"/>
    </row>
    <row r="1047251" spans="26:26">
      <c r="Z1047251" s="173"/>
    </row>
    <row r="1047252" spans="26:26">
      <c r="Z1047252" s="173"/>
    </row>
    <row r="1047253" spans="26:26">
      <c r="Z1047253" s="172"/>
    </row>
    <row r="1047254" spans="26:26">
      <c r="Z1047254" s="172"/>
    </row>
    <row r="1047255" spans="26:26">
      <c r="Z1047255" s="172"/>
    </row>
    <row r="1047256" spans="26:26">
      <c r="Z1047256" s="172"/>
    </row>
    <row r="1047257" spans="26:26">
      <c r="Z1047257" s="173"/>
    </row>
    <row r="1047258" spans="26:26">
      <c r="Z1047258" s="173"/>
    </row>
    <row r="1047259" spans="26:26">
      <c r="Z1047259" s="172"/>
    </row>
    <row r="1047260" spans="26:26">
      <c r="Z1047260" s="172"/>
    </row>
    <row r="1047261" spans="26:26">
      <c r="Z1047261" s="172"/>
    </row>
    <row r="1047262" spans="26:26">
      <c r="Z1047262" s="172"/>
    </row>
    <row r="1047263" spans="26:26">
      <c r="Z1047263" s="173"/>
    </row>
    <row r="1047264" spans="26:26">
      <c r="Z1047264" s="173"/>
    </row>
    <row r="1047265" spans="26:26">
      <c r="Z1047265" s="172"/>
    </row>
    <row r="1047266" spans="26:26">
      <c r="Z1047266" s="172"/>
    </row>
    <row r="1047267" spans="26:26">
      <c r="Z1047267" s="172"/>
    </row>
    <row r="1047268" spans="26:26">
      <c r="Z1047268" s="172"/>
    </row>
    <row r="1047269" spans="26:26">
      <c r="Z1047269" s="173"/>
    </row>
    <row r="1047270" spans="26:26">
      <c r="Z1047270" s="173"/>
    </row>
    <row r="1047271" spans="26:26">
      <c r="Z1047271" s="172"/>
    </row>
    <row r="1047272" spans="26:26">
      <c r="Z1047272" s="172"/>
    </row>
    <row r="1047273" spans="26:26">
      <c r="Z1047273" s="172"/>
    </row>
    <row r="1047274" spans="26:26">
      <c r="Z1047274" s="172"/>
    </row>
    <row r="1047275" spans="26:26">
      <c r="Z1047275" s="173"/>
    </row>
    <row r="1047276" spans="26:26">
      <c r="Z1047276" s="173"/>
    </row>
    <row r="1047277" spans="26:26">
      <c r="Z1047277" s="172"/>
    </row>
    <row r="1047278" spans="26:26">
      <c r="Z1047278" s="172"/>
    </row>
    <row r="1047279" spans="26:26">
      <c r="Z1047279" s="172"/>
    </row>
    <row r="1047280" spans="26:26">
      <c r="Z1047280" s="172"/>
    </row>
    <row r="1047281" spans="26:26">
      <c r="Z1047281" s="173"/>
    </row>
    <row r="1047282" spans="26:26">
      <c r="Z1047282" s="173"/>
    </row>
    <row r="1047283" spans="26:26">
      <c r="Z1047283" s="172"/>
    </row>
    <row r="1047284" spans="26:26">
      <c r="Z1047284" s="172"/>
    </row>
    <row r="1047285" spans="26:26">
      <c r="Z1047285" s="172"/>
    </row>
    <row r="1047286" spans="26:26">
      <c r="Z1047286" s="172"/>
    </row>
    <row r="1047287" spans="26:26">
      <c r="Z1047287" s="173"/>
    </row>
    <row r="1047288" spans="26:26">
      <c r="Z1047288" s="173"/>
    </row>
    <row r="1047289" spans="26:26">
      <c r="Z1047289" s="172"/>
    </row>
    <row r="1047290" spans="26:26">
      <c r="Z1047290" s="172"/>
    </row>
    <row r="1047291" spans="26:26">
      <c r="Z1047291" s="172"/>
    </row>
    <row r="1047292" spans="26:26">
      <c r="Z1047292" s="172"/>
    </row>
    <row r="1047293" spans="26:26">
      <c r="Z1047293" s="173"/>
    </row>
    <row r="1047294" spans="26:26">
      <c r="Z1047294" s="173"/>
    </row>
    <row r="1047295" spans="26:26">
      <c r="Z1047295" s="172"/>
    </row>
    <row r="1047296" spans="26:26">
      <c r="Z1047296" s="172"/>
    </row>
    <row r="1047297" spans="26:26">
      <c r="Z1047297" s="172"/>
    </row>
    <row r="1047298" spans="26:26">
      <c r="Z1047298" s="172"/>
    </row>
    <row r="1047299" spans="26:26">
      <c r="Z1047299" s="173"/>
    </row>
    <row r="1047300" spans="26:26">
      <c r="Z1047300" s="173"/>
    </row>
    <row r="1047301" spans="26:26">
      <c r="Z1047301" s="172"/>
    </row>
    <row r="1047302" spans="26:26">
      <c r="Z1047302" s="172"/>
    </row>
    <row r="1047303" spans="26:26">
      <c r="Z1047303" s="172"/>
    </row>
    <row r="1047304" spans="26:26">
      <c r="Z1047304" s="172"/>
    </row>
    <row r="1047305" spans="26:26">
      <c r="Z1047305" s="173"/>
    </row>
    <row r="1047306" spans="26:26">
      <c r="Z1047306" s="173"/>
    </row>
    <row r="1047307" spans="26:26">
      <c r="Z1047307" s="172"/>
    </row>
    <row r="1047308" spans="26:26">
      <c r="Z1047308" s="172"/>
    </row>
    <row r="1047309" spans="26:26">
      <c r="Z1047309" s="172"/>
    </row>
    <row r="1047310" spans="26:26">
      <c r="Z1047310" s="172"/>
    </row>
    <row r="1047311" spans="26:26">
      <c r="Z1047311" s="173"/>
    </row>
    <row r="1047312" spans="26:26">
      <c r="Z1047312" s="173"/>
    </row>
    <row r="1047313" spans="26:26">
      <c r="Z1047313" s="172"/>
    </row>
    <row r="1047314" spans="26:26">
      <c r="Z1047314" s="172"/>
    </row>
    <row r="1047315" spans="26:26">
      <c r="Z1047315" s="172"/>
    </row>
    <row r="1047316" spans="26:26">
      <c r="Z1047316" s="172"/>
    </row>
    <row r="1047317" spans="26:26">
      <c r="Z1047317" s="173"/>
    </row>
    <row r="1047318" spans="26:26">
      <c r="Z1047318" s="173"/>
    </row>
    <row r="1047319" spans="26:26">
      <c r="Z1047319" s="172"/>
    </row>
    <row r="1047320" spans="26:26">
      <c r="Z1047320" s="172"/>
    </row>
    <row r="1047321" spans="26:26">
      <c r="Z1047321" s="172"/>
    </row>
    <row r="1047322" spans="26:26">
      <c r="Z1047322" s="172"/>
    </row>
    <row r="1047323" spans="26:26">
      <c r="Z1047323" s="173"/>
    </row>
    <row r="1047324" spans="26:26">
      <c r="Z1047324" s="173"/>
    </row>
    <row r="1047325" spans="26:26">
      <c r="Z1047325" s="172"/>
    </row>
    <row r="1047326" spans="26:26">
      <c r="Z1047326" s="172"/>
    </row>
    <row r="1047327" spans="26:26">
      <c r="Z1047327" s="172"/>
    </row>
    <row r="1047328" spans="26:26">
      <c r="Z1047328" s="172"/>
    </row>
    <row r="1047329" spans="26:26">
      <c r="Z1047329" s="173"/>
    </row>
    <row r="1047330" spans="26:26">
      <c r="Z1047330" s="173"/>
    </row>
    <row r="1047331" spans="26:26">
      <c r="Z1047331" s="172"/>
    </row>
    <row r="1047332" spans="26:26">
      <c r="Z1047332" s="172"/>
    </row>
    <row r="1047333" spans="26:26">
      <c r="Z1047333" s="172"/>
    </row>
    <row r="1047334" spans="26:26">
      <c r="Z1047334" s="172"/>
    </row>
    <row r="1047335" spans="26:26">
      <c r="Z1047335" s="173"/>
    </row>
    <row r="1047336" spans="26:26">
      <c r="Z1047336" s="173"/>
    </row>
    <row r="1047337" spans="26:26">
      <c r="Z1047337" s="172"/>
    </row>
    <row r="1047338" spans="26:26">
      <c r="Z1047338" s="172"/>
    </row>
    <row r="1047339" spans="26:26">
      <c r="Z1047339" s="172"/>
    </row>
    <row r="1047340" spans="26:26">
      <c r="Z1047340" s="172"/>
    </row>
    <row r="1047341" spans="26:26">
      <c r="Z1047341" s="173"/>
    </row>
    <row r="1047342" spans="26:26">
      <c r="Z1047342" s="173"/>
    </row>
    <row r="1047343" spans="26:26">
      <c r="Z1047343" s="172"/>
    </row>
    <row r="1047344" spans="26:26">
      <c r="Z1047344" s="172"/>
    </row>
    <row r="1047345" spans="26:26">
      <c r="Z1047345" s="172"/>
    </row>
    <row r="1047346" spans="26:26">
      <c r="Z1047346" s="172"/>
    </row>
    <row r="1047347" spans="26:26">
      <c r="Z1047347" s="173"/>
    </row>
    <row r="1047348" spans="26:26">
      <c r="Z1047348" s="173"/>
    </row>
    <row r="1047349" spans="26:26">
      <c r="Z1047349" s="172"/>
    </row>
    <row r="1047350" spans="26:26">
      <c r="Z1047350" s="172"/>
    </row>
    <row r="1047351" spans="26:26">
      <c r="Z1047351" s="172"/>
    </row>
    <row r="1047352" spans="26:26">
      <c r="Z1047352" s="172"/>
    </row>
    <row r="1047353" spans="26:26">
      <c r="Z1047353" s="173"/>
    </row>
    <row r="1047354" spans="26:26">
      <c r="Z1047354" s="173"/>
    </row>
    <row r="1047355" spans="26:26">
      <c r="Z1047355" s="172"/>
    </row>
    <row r="1047356" spans="26:26">
      <c r="Z1047356" s="172"/>
    </row>
    <row r="1047357" spans="26:26">
      <c r="Z1047357" s="172"/>
    </row>
    <row r="1047358" spans="26:26">
      <c r="Z1047358" s="172"/>
    </row>
    <row r="1047359" spans="26:26">
      <c r="Z1047359" s="173"/>
    </row>
    <row r="1047360" spans="26:26">
      <c r="Z1047360" s="173"/>
    </row>
    <row r="1047361" spans="26:26">
      <c r="Z1047361" s="172"/>
    </row>
    <row r="1047362" spans="26:26">
      <c r="Z1047362" s="172"/>
    </row>
    <row r="1047363" spans="26:26">
      <c r="Z1047363" s="172"/>
    </row>
    <row r="1047364" spans="26:26">
      <c r="Z1047364" s="172"/>
    </row>
    <row r="1047365" spans="26:26">
      <c r="Z1047365" s="173"/>
    </row>
    <row r="1047366" spans="26:26">
      <c r="Z1047366" s="173"/>
    </row>
    <row r="1047367" spans="26:26">
      <c r="Z1047367" s="172"/>
    </row>
    <row r="1047368" spans="26:26">
      <c r="Z1047368" s="172"/>
    </row>
    <row r="1047369" spans="26:26">
      <c r="Z1047369" s="172"/>
    </row>
    <row r="1047370" spans="26:26">
      <c r="Z1047370" s="172"/>
    </row>
    <row r="1047371" spans="26:26">
      <c r="Z1047371" s="173"/>
    </row>
    <row r="1047372" spans="26:26">
      <c r="Z1047372" s="173"/>
    </row>
    <row r="1047373" spans="26:26">
      <c r="Z1047373" s="172"/>
    </row>
    <row r="1047374" spans="26:26">
      <c r="Z1047374" s="172"/>
    </row>
    <row r="1047375" spans="26:26">
      <c r="Z1047375" s="172"/>
    </row>
    <row r="1047376" spans="26:26">
      <c r="Z1047376" s="172"/>
    </row>
    <row r="1047377" spans="26:26">
      <c r="Z1047377" s="173"/>
    </row>
    <row r="1047378" spans="26:26">
      <c r="Z1047378" s="173"/>
    </row>
    <row r="1047379" spans="26:26">
      <c r="Z1047379" s="172"/>
    </row>
    <row r="1047380" spans="26:26">
      <c r="Z1047380" s="172"/>
    </row>
    <row r="1047381" spans="26:26">
      <c r="Z1047381" s="172"/>
    </row>
    <row r="1047382" spans="26:26">
      <c r="Z1047382" s="172"/>
    </row>
    <row r="1047383" spans="26:26">
      <c r="Z1047383" s="173"/>
    </row>
    <row r="1047384" spans="26:26">
      <c r="Z1047384" s="172"/>
    </row>
    <row r="1047385" spans="26:26">
      <c r="Z1047385" s="172"/>
    </row>
    <row r="1047386" spans="26:26">
      <c r="Z1047386" s="172"/>
    </row>
    <row r="1047387" spans="26:26">
      <c r="Z1047387" s="172"/>
    </row>
    <row r="1047388" spans="26:26">
      <c r="Z1047388" s="173"/>
    </row>
    <row r="1047389" spans="26:26">
      <c r="Z1047389" s="172"/>
    </row>
    <row r="1047390" spans="26:26">
      <c r="Z1047390" s="172"/>
    </row>
    <row r="1047391" spans="26:26">
      <c r="Z1047391" s="172"/>
    </row>
    <row r="1047392" spans="26:26">
      <c r="Z1047392" s="172"/>
    </row>
    <row r="1047393" spans="26:26">
      <c r="Z1047393" s="173"/>
    </row>
    <row r="1047394" spans="26:26">
      <c r="Z1047394" s="172"/>
    </row>
    <row r="1047395" spans="26:26">
      <c r="Z1047395" s="172"/>
    </row>
    <row r="1047396" spans="26:26">
      <c r="Z1047396" s="172"/>
    </row>
    <row r="1047397" spans="26:26">
      <c r="Z1047397" s="172"/>
    </row>
    <row r="1047398" spans="26:26">
      <c r="Z1047398" s="173"/>
    </row>
    <row r="1047399" spans="26:26">
      <c r="Z1047399" s="172"/>
    </row>
    <row r="1047400" spans="26:26">
      <c r="Z1047400" s="172"/>
    </row>
    <row r="1047401" spans="26:26">
      <c r="Z1047401" s="172"/>
    </row>
    <row r="1047402" spans="26:26">
      <c r="Z1047402" s="172"/>
    </row>
    <row r="1047403" spans="26:26">
      <c r="Z1047403" s="173"/>
    </row>
    <row r="1047404" spans="26:26">
      <c r="Z1047404" s="172"/>
    </row>
    <row r="1047405" spans="26:26">
      <c r="Z1047405" s="172"/>
    </row>
    <row r="1047406" spans="26:26">
      <c r="Z1047406" s="172"/>
    </row>
    <row r="1047407" spans="26:26">
      <c r="Z1047407" s="172"/>
    </row>
    <row r="1047408" spans="26:26">
      <c r="Z1047408" s="173"/>
    </row>
    <row r="1047409" spans="26:26">
      <c r="Z1047409" s="172"/>
    </row>
    <row r="1047410" spans="26:26">
      <c r="Z1047410" s="172"/>
    </row>
    <row r="1047411" spans="26:26">
      <c r="Z1047411" s="172"/>
    </row>
    <row r="1047412" spans="26:26">
      <c r="Z1047412" s="172"/>
    </row>
    <row r="1047413" spans="26:26">
      <c r="Z1047413" s="173"/>
    </row>
    <row r="1047414" spans="26:26">
      <c r="Z1047414" s="172"/>
    </row>
    <row r="1047415" spans="26:26">
      <c r="Z1047415" s="172"/>
    </row>
    <row r="1047416" spans="26:26">
      <c r="Z1047416" s="172"/>
    </row>
    <row r="1047417" spans="26:26">
      <c r="Z1047417" s="172"/>
    </row>
    <row r="1047418" spans="26:26">
      <c r="Z1047418" s="173"/>
    </row>
    <row r="1047419" spans="26:26">
      <c r="Z1047419" s="172"/>
    </row>
    <row r="1047420" spans="26:26">
      <c r="Z1047420" s="172"/>
    </row>
    <row r="1047421" spans="26:26">
      <c r="Z1047421" s="172"/>
    </row>
    <row r="1047422" spans="26:26">
      <c r="Z1047422" s="172"/>
    </row>
    <row r="1047423" spans="26:26">
      <c r="Z1047423" s="173"/>
    </row>
    <row r="1047424" spans="26:26">
      <c r="Z1047424" s="172"/>
    </row>
    <row r="1047425" spans="26:26">
      <c r="Z1047425" s="172"/>
    </row>
    <row r="1047426" spans="26:26">
      <c r="Z1047426" s="172"/>
    </row>
    <row r="1047427" spans="26:26">
      <c r="Z1047427" s="172"/>
    </row>
    <row r="1047428" spans="26:26">
      <c r="Z1047428" s="173"/>
    </row>
    <row r="1047429" spans="26:26">
      <c r="Z1047429" s="172"/>
    </row>
    <row r="1047430" spans="26:26">
      <c r="Z1047430" s="172"/>
    </row>
    <row r="1047431" spans="26:26">
      <c r="Z1047431" s="172"/>
    </row>
    <row r="1047432" spans="26:26">
      <c r="Z1047432" s="172"/>
    </row>
    <row r="1047433" spans="26:26">
      <c r="Z1047433" s="173"/>
    </row>
    <row r="1047434" spans="26:26">
      <c r="Z1047434" s="172"/>
    </row>
    <row r="1047435" spans="26:26">
      <c r="Z1047435" s="172"/>
    </row>
    <row r="1047436" spans="26:26">
      <c r="Z1047436" s="172"/>
    </row>
    <row r="1047437" spans="26:26">
      <c r="Z1047437" s="172"/>
    </row>
    <row r="1047438" spans="26:26">
      <c r="Z1047438" s="173"/>
    </row>
    <row r="1047439" spans="26:26">
      <c r="Z1047439" s="172"/>
    </row>
    <row r="1047440" spans="26:26">
      <c r="Z1047440" s="172"/>
    </row>
    <row r="1047441" spans="26:26">
      <c r="Z1047441" s="172"/>
    </row>
    <row r="1047442" spans="26:26">
      <c r="Z1047442" s="172"/>
    </row>
    <row r="1047443" spans="26:26">
      <c r="Z1047443" s="173"/>
    </row>
    <row r="1047444" spans="26:26">
      <c r="Z1047444" s="172"/>
    </row>
    <row r="1047445" spans="26:26">
      <c r="Z1047445" s="172"/>
    </row>
    <row r="1047446" spans="26:26">
      <c r="Z1047446" s="172"/>
    </row>
    <row r="1047447" spans="26:26">
      <c r="Z1047447" s="172"/>
    </row>
    <row r="1047448" spans="26:26">
      <c r="Z1047448" s="173"/>
    </row>
    <row r="1047449" spans="26:26">
      <c r="Z1047449" s="172"/>
    </row>
    <row r="1047450" spans="26:26">
      <c r="Z1047450" s="172"/>
    </row>
    <row r="1047451" spans="26:26">
      <c r="Z1047451" s="172"/>
    </row>
    <row r="1047452" spans="26:26">
      <c r="Z1047452" s="172"/>
    </row>
    <row r="1047453" spans="26:26">
      <c r="Z1047453" s="173"/>
    </row>
    <row r="1047454" spans="26:26">
      <c r="Z1047454" s="172"/>
    </row>
    <row r="1047455" spans="26:26">
      <c r="Z1047455" s="172"/>
    </row>
    <row r="1047456" spans="26:26">
      <c r="Z1047456" s="172"/>
    </row>
    <row r="1047457" spans="26:26">
      <c r="Z1047457" s="172"/>
    </row>
    <row r="1047458" spans="26:26">
      <c r="Z1047458" s="173"/>
    </row>
    <row r="1047459" spans="26:26">
      <c r="Z1047459" s="172"/>
    </row>
    <row r="1047460" spans="26:26">
      <c r="Z1047460" s="172"/>
    </row>
    <row r="1047461" spans="26:26">
      <c r="Z1047461" s="172"/>
    </row>
    <row r="1047462" spans="26:26">
      <c r="Z1047462" s="172"/>
    </row>
    <row r="1047463" spans="26:26">
      <c r="Z1047463" s="173"/>
    </row>
    <row r="1047464" spans="26:26">
      <c r="Z1047464" s="172"/>
    </row>
    <row r="1047465" spans="26:26">
      <c r="Z1047465" s="172"/>
    </row>
    <row r="1047466" spans="26:26">
      <c r="Z1047466" s="172"/>
    </row>
    <row r="1047467" spans="26:26">
      <c r="Z1047467" s="172"/>
    </row>
    <row r="1047468" spans="26:26">
      <c r="Z1047468" s="173"/>
    </row>
    <row r="1047469" spans="26:26">
      <c r="Z1047469" s="172"/>
    </row>
    <row r="1047470" spans="26:26">
      <c r="Z1047470" s="172"/>
    </row>
    <row r="1047471" spans="26:26">
      <c r="Z1047471" s="172"/>
    </row>
    <row r="1047472" spans="26:26">
      <c r="Z1047472" s="172"/>
    </row>
    <row r="1047473" spans="26:26">
      <c r="Z1047473" s="173"/>
    </row>
    <row r="1047474" spans="26:26">
      <c r="Z1047474" s="172"/>
    </row>
    <row r="1047475" spans="26:26">
      <c r="Z1047475" s="172"/>
    </row>
    <row r="1047476" spans="26:26">
      <c r="Z1047476" s="172"/>
    </row>
    <row r="1047477" spans="26:26">
      <c r="Z1047477" s="172"/>
    </row>
    <row r="1047478" spans="26:26">
      <c r="Z1047478" s="173"/>
    </row>
    <row r="1047479" spans="26:26">
      <c r="Z1047479" s="172"/>
    </row>
    <row r="1047480" spans="26:26">
      <c r="Z1047480" s="172"/>
    </row>
    <row r="1047481" spans="26:26">
      <c r="Z1047481" s="172"/>
    </row>
    <row r="1047482" spans="26:26">
      <c r="Z1047482" s="172"/>
    </row>
    <row r="1047483" spans="26:26">
      <c r="Z1047483" s="173"/>
    </row>
    <row r="1047484" spans="26:26">
      <c r="Z1047484" s="172"/>
    </row>
    <row r="1047485" spans="26:26">
      <c r="Z1047485" s="172"/>
    </row>
    <row r="1047486" spans="26:26">
      <c r="Z1047486" s="172"/>
    </row>
    <row r="1047487" spans="26:26">
      <c r="Z1047487" s="172"/>
    </row>
    <row r="1047488" spans="26:26">
      <c r="Z1047488" s="173"/>
    </row>
    <row r="1047489" spans="26:26">
      <c r="Z1047489" s="172"/>
    </row>
    <row r="1047490" spans="26:26">
      <c r="Z1047490" s="172"/>
    </row>
    <row r="1047491" spans="26:26">
      <c r="Z1047491" s="172"/>
    </row>
    <row r="1047492" spans="26:26">
      <c r="Z1047492" s="172"/>
    </row>
    <row r="1047493" spans="26:26">
      <c r="Z1047493" s="173"/>
    </row>
    <row r="1047494" spans="26:26">
      <c r="Z1047494" s="172"/>
    </row>
    <row r="1047495" spans="26:26">
      <c r="Z1047495" s="172"/>
    </row>
    <row r="1047496" spans="26:26">
      <c r="Z1047496" s="172"/>
    </row>
    <row r="1047497" spans="26:26">
      <c r="Z1047497" s="172"/>
    </row>
    <row r="1047498" spans="26:26">
      <c r="Z1047498" s="173"/>
    </row>
    <row r="1047499" spans="26:26">
      <c r="Z1047499" s="172"/>
    </row>
    <row r="1047500" spans="26:26">
      <c r="Z1047500" s="172"/>
    </row>
    <row r="1047501" spans="26:26">
      <c r="Z1047501" s="172"/>
    </row>
    <row r="1047502" spans="26:26">
      <c r="Z1047502" s="172"/>
    </row>
    <row r="1047503" spans="26:26">
      <c r="Z1047503" s="173"/>
    </row>
    <row r="1047504" spans="26:26">
      <c r="Z1047504" s="172"/>
    </row>
    <row r="1047505" spans="26:26">
      <c r="Z1047505" s="172"/>
    </row>
    <row r="1047506" spans="26:26">
      <c r="Z1047506" s="172"/>
    </row>
    <row r="1047507" spans="26:26">
      <c r="Z1047507" s="172"/>
    </row>
    <row r="1047508" spans="26:26">
      <c r="Z1047508" s="173"/>
    </row>
    <row r="1047509" spans="26:26">
      <c r="Z1047509" s="172"/>
    </row>
    <row r="1047510" spans="26:26">
      <c r="Z1047510" s="172"/>
    </row>
    <row r="1047511" spans="26:26">
      <c r="Z1047511" s="172"/>
    </row>
    <row r="1047512" spans="26:26">
      <c r="Z1047512" s="172"/>
    </row>
    <row r="1047513" spans="26:26">
      <c r="Z1047513" s="173"/>
    </row>
    <row r="1047514" spans="26:26">
      <c r="Z1047514" s="172"/>
    </row>
    <row r="1047515" spans="26:26">
      <c r="Z1047515" s="172"/>
    </row>
    <row r="1047516" spans="26:26">
      <c r="Z1047516" s="172"/>
    </row>
    <row r="1047517" spans="26:26">
      <c r="Z1047517" s="172"/>
    </row>
    <row r="1047518" spans="26:26">
      <c r="Z1047518" s="173"/>
    </row>
    <row r="1047519" spans="26:26">
      <c r="Z1047519" s="172"/>
    </row>
    <row r="1047520" spans="26:26">
      <c r="Z1047520" s="172"/>
    </row>
    <row r="1047521" spans="26:26">
      <c r="Z1047521" s="172"/>
    </row>
    <row r="1047522" spans="26:26">
      <c r="Z1047522" s="172"/>
    </row>
    <row r="1047523" spans="26:26">
      <c r="Z1047523" s="173"/>
    </row>
    <row r="1047524" spans="26:26">
      <c r="Z1047524" s="172"/>
    </row>
    <row r="1047525" spans="26:26">
      <c r="Z1047525" s="172"/>
    </row>
    <row r="1047526" spans="26:26">
      <c r="Z1047526" s="172"/>
    </row>
    <row r="1047527" spans="26:26">
      <c r="Z1047527" s="172"/>
    </row>
    <row r="1047528" spans="26:26">
      <c r="Z1047528" s="173"/>
    </row>
    <row r="1047529" spans="26:26">
      <c r="Z1047529" s="172"/>
    </row>
    <row r="1047530" spans="26:26">
      <c r="Z1047530" s="172"/>
    </row>
    <row r="1047531" spans="26:26">
      <c r="Z1047531" s="172"/>
    </row>
    <row r="1047532" spans="26:26">
      <c r="Z1047532" s="172"/>
    </row>
    <row r="1047533" spans="26:26">
      <c r="Z1047533" s="173"/>
    </row>
    <row r="1047534" spans="26:26">
      <c r="Z1047534" s="172"/>
    </row>
    <row r="1047535" spans="26:26">
      <c r="Z1047535" s="172"/>
    </row>
    <row r="1047536" spans="26:26">
      <c r="Z1047536" s="172"/>
    </row>
    <row r="1047537" spans="26:26">
      <c r="Z1047537" s="172"/>
    </row>
    <row r="1047538" spans="26:26">
      <c r="Z1047538" s="173"/>
    </row>
    <row r="1047539" spans="26:26">
      <c r="Z1047539" s="172"/>
    </row>
    <row r="1047540" spans="26:26">
      <c r="Z1047540" s="172"/>
    </row>
    <row r="1047541" spans="26:26">
      <c r="Z1047541" s="172"/>
    </row>
    <row r="1047542" spans="26:26">
      <c r="Z1047542" s="172"/>
    </row>
    <row r="1047543" spans="26:26">
      <c r="Z1047543" s="173"/>
    </row>
    <row r="1047544" spans="26:26">
      <c r="Z1047544" s="172"/>
    </row>
    <row r="1047545" spans="26:26">
      <c r="Z1047545" s="172"/>
    </row>
    <row r="1047546" spans="26:26">
      <c r="Z1047546" s="172"/>
    </row>
    <row r="1047547" spans="26:26">
      <c r="Z1047547" s="172"/>
    </row>
    <row r="1047548" spans="26:26">
      <c r="Z1047548" s="173"/>
    </row>
    <row r="1047549" spans="26:26">
      <c r="Z1047549" s="172"/>
    </row>
    <row r="1047550" spans="26:26">
      <c r="Z1047550" s="172"/>
    </row>
    <row r="1047551" spans="26:26">
      <c r="Z1047551" s="172"/>
    </row>
    <row r="1047552" spans="26:26">
      <c r="Z1047552" s="172"/>
    </row>
    <row r="1047553" spans="26:26">
      <c r="Z1047553" s="173"/>
    </row>
    <row r="1047554" spans="26:26">
      <c r="Z1047554" s="172"/>
    </row>
    <row r="1047555" spans="26:26">
      <c r="Z1047555" s="172"/>
    </row>
    <row r="1047556" spans="26:26">
      <c r="Z1047556" s="172"/>
    </row>
    <row r="1047557" spans="26:26">
      <c r="Z1047557" s="172"/>
    </row>
    <row r="1047558" spans="26:26">
      <c r="Z1047558" s="173"/>
    </row>
    <row r="1047559" spans="26:26">
      <c r="Z1047559" s="172"/>
    </row>
    <row r="1047560" spans="26:26">
      <c r="Z1047560" s="172"/>
    </row>
    <row r="1047561" spans="26:26">
      <c r="Z1047561" s="172"/>
    </row>
    <row r="1047562" spans="26:26">
      <c r="Z1047562" s="172"/>
    </row>
    <row r="1047563" spans="26:26">
      <c r="Z1047563" s="173"/>
    </row>
    <row r="1047564" spans="26:26">
      <c r="Z1047564" s="172"/>
    </row>
    <row r="1047565" spans="26:26">
      <c r="Z1047565" s="172"/>
    </row>
    <row r="1047566" spans="26:26">
      <c r="Z1047566" s="172"/>
    </row>
    <row r="1047567" spans="26:26">
      <c r="Z1047567" s="172"/>
    </row>
    <row r="1047568" spans="26:26">
      <c r="Z1047568" s="173"/>
    </row>
    <row r="1047569" spans="26:26">
      <c r="Z1047569" s="172"/>
    </row>
    <row r="1047570" spans="26:26">
      <c r="Z1047570" s="172"/>
    </row>
    <row r="1047571" spans="26:26">
      <c r="Z1047571" s="172"/>
    </row>
    <row r="1047572" spans="26:26">
      <c r="Z1047572" s="172"/>
    </row>
    <row r="1047573" spans="26:26">
      <c r="Z1047573" s="173"/>
    </row>
    <row r="1047574" spans="26:26">
      <c r="Z1047574" s="172"/>
    </row>
    <row r="1047575" spans="26:26">
      <c r="Z1047575" s="172"/>
    </row>
    <row r="1047576" spans="26:26">
      <c r="Z1047576" s="172"/>
    </row>
    <row r="1047577" spans="26:26">
      <c r="Z1047577" s="172"/>
    </row>
    <row r="1047578" spans="26:26">
      <c r="Z1047578" s="173"/>
    </row>
    <row r="1047579" spans="26:26">
      <c r="Z1047579" s="172"/>
    </row>
    <row r="1047580" spans="26:26">
      <c r="Z1047580" s="172"/>
    </row>
    <row r="1047581" spans="26:26">
      <c r="Z1047581" s="172"/>
    </row>
    <row r="1047582" spans="26:26">
      <c r="Z1047582" s="172"/>
    </row>
    <row r="1047583" spans="26:26">
      <c r="Z1047583" s="173"/>
    </row>
    <row r="1047584" spans="26:26">
      <c r="Z1047584" s="172"/>
    </row>
    <row r="1047585" spans="26:26">
      <c r="Z1047585" s="172"/>
    </row>
    <row r="1047586" spans="26:26">
      <c r="Z1047586" s="172"/>
    </row>
    <row r="1047587" spans="26:26">
      <c r="Z1047587" s="172"/>
    </row>
    <row r="1047588" spans="26:26">
      <c r="Z1047588" s="173"/>
    </row>
    <row r="1047589" spans="26:26">
      <c r="Z1047589" s="172"/>
    </row>
    <row r="1047590" spans="26:26">
      <c r="Z1047590" s="172"/>
    </row>
    <row r="1047591" spans="26:26">
      <c r="Z1047591" s="172"/>
    </row>
    <row r="1047592" spans="26:26">
      <c r="Z1047592" s="172"/>
    </row>
    <row r="1047593" spans="26:26">
      <c r="Z1047593" s="173"/>
    </row>
    <row r="1047594" spans="26:26">
      <c r="Z1047594" s="172"/>
    </row>
    <row r="1047595" spans="26:26">
      <c r="Z1047595" s="172"/>
    </row>
    <row r="1047596" spans="26:26">
      <c r="Z1047596" s="172"/>
    </row>
    <row r="1047597" spans="26:26">
      <c r="Z1047597" s="172"/>
    </row>
    <row r="1047598" spans="26:26">
      <c r="Z1047598" s="173"/>
    </row>
    <row r="1047599" spans="26:26">
      <c r="Z1047599" s="172"/>
    </row>
    <row r="1047600" spans="26:26">
      <c r="Z1047600" s="172"/>
    </row>
    <row r="1047601" spans="26:26">
      <c r="Z1047601" s="172"/>
    </row>
    <row r="1047602" spans="26:26">
      <c r="Z1047602" s="172"/>
    </row>
    <row r="1047603" spans="26:26">
      <c r="Z1047603" s="173"/>
    </row>
    <row r="1047604" spans="26:26">
      <c r="Z1047604" s="172"/>
    </row>
    <row r="1047605" spans="26:26">
      <c r="Z1047605" s="172"/>
    </row>
    <row r="1047606" spans="26:26">
      <c r="Z1047606" s="172"/>
    </row>
    <row r="1047607" spans="26:26">
      <c r="Z1047607" s="172"/>
    </row>
    <row r="1047608" spans="26:26">
      <c r="Z1047608" s="173"/>
    </row>
    <row r="1047609" spans="26:26">
      <c r="Z1047609" s="172"/>
    </row>
    <row r="1047610" spans="26:26">
      <c r="Z1047610" s="172"/>
    </row>
    <row r="1047611" spans="26:26">
      <c r="Z1047611" s="172"/>
    </row>
    <row r="1047612" spans="26:26">
      <c r="Z1047612" s="172"/>
    </row>
    <row r="1047613" spans="26:26">
      <c r="Z1047613" s="173"/>
    </row>
    <row r="1047614" spans="26:26">
      <c r="Z1047614" s="172"/>
    </row>
    <row r="1047615" spans="26:26">
      <c r="Z1047615" s="172"/>
    </row>
    <row r="1047616" spans="26:26">
      <c r="Z1047616" s="172"/>
    </row>
    <row r="1047617" spans="26:26">
      <c r="Z1047617" s="172"/>
    </row>
    <row r="1047618" spans="26:26">
      <c r="Z1047618" s="173"/>
    </row>
    <row r="1047619" spans="26:26">
      <c r="Z1047619" s="172"/>
    </row>
    <row r="1047620" spans="26:26">
      <c r="Z1047620" s="172"/>
    </row>
    <row r="1047621" spans="26:26">
      <c r="Z1047621" s="172"/>
    </row>
    <row r="1047622" spans="26:26">
      <c r="Z1047622" s="172"/>
    </row>
    <row r="1047623" spans="26:26">
      <c r="Z1047623" s="173"/>
    </row>
    <row r="1047624" spans="26:26">
      <c r="Z1047624" s="172"/>
    </row>
    <row r="1047625" spans="26:26">
      <c r="Z1047625" s="172"/>
    </row>
    <row r="1047626" spans="26:26">
      <c r="Z1047626" s="172"/>
    </row>
    <row r="1047627" spans="26:26">
      <c r="Z1047627" s="172"/>
    </row>
    <row r="1047628" spans="26:26">
      <c r="Z1047628" s="173"/>
    </row>
    <row r="1047629" spans="26:26">
      <c r="Z1047629" s="172"/>
    </row>
    <row r="1047630" spans="26:26">
      <c r="Z1047630" s="172"/>
    </row>
    <row r="1047631" spans="26:26">
      <c r="Z1047631" s="172"/>
    </row>
    <row r="1047632" spans="26:26">
      <c r="Z1047632" s="172"/>
    </row>
    <row r="1047633" spans="26:26">
      <c r="Z1047633" s="173"/>
    </row>
    <row r="1047634" spans="26:26">
      <c r="Z1047634" s="172"/>
    </row>
    <row r="1047635" spans="26:26">
      <c r="Z1047635" s="172"/>
    </row>
    <row r="1047636" spans="26:26">
      <c r="Z1047636" s="172"/>
    </row>
    <row r="1047637" spans="26:26">
      <c r="Z1047637" s="172"/>
    </row>
    <row r="1047638" spans="26:26">
      <c r="Z1047638" s="173"/>
    </row>
    <row r="1047639" spans="26:26">
      <c r="Z1047639" s="172"/>
    </row>
    <row r="1047640" spans="26:26">
      <c r="Z1047640" s="172"/>
    </row>
    <row r="1047641" spans="26:26">
      <c r="Z1047641" s="172"/>
    </row>
    <row r="1047642" spans="26:26">
      <c r="Z1047642" s="172"/>
    </row>
    <row r="1047643" spans="26:26">
      <c r="Z1047643" s="173"/>
    </row>
    <row r="1047644" spans="26:26">
      <c r="Z1047644" s="172"/>
    </row>
    <row r="1047645" spans="26:26">
      <c r="Z1047645" s="172"/>
    </row>
    <row r="1047646" spans="26:26">
      <c r="Z1047646" s="172"/>
    </row>
    <row r="1047647" spans="26:26">
      <c r="Z1047647" s="172"/>
    </row>
    <row r="1047648" spans="26:26">
      <c r="Z1047648" s="173"/>
    </row>
    <row r="1047649" spans="26:26">
      <c r="Z1047649" s="172"/>
    </row>
    <row r="1047650" spans="26:26">
      <c r="Z1047650" s="172"/>
    </row>
    <row r="1047651" spans="26:26">
      <c r="Z1047651" s="172"/>
    </row>
    <row r="1047652" spans="26:26">
      <c r="Z1047652" s="172"/>
    </row>
    <row r="1047653" spans="26:26">
      <c r="Z1047653" s="173"/>
    </row>
    <row r="1047654" spans="26:26">
      <c r="Z1047654" s="172"/>
    </row>
    <row r="1047655" spans="26:26">
      <c r="Z1047655" s="172"/>
    </row>
    <row r="1047656" spans="26:26">
      <c r="Z1047656" s="172"/>
    </row>
    <row r="1047657" spans="26:26">
      <c r="Z1047657" s="172"/>
    </row>
    <row r="1047658" spans="26:26">
      <c r="Z1047658" s="173"/>
    </row>
    <row r="1047659" spans="26:26">
      <c r="Z1047659" s="172"/>
    </row>
    <row r="1047660" spans="26:26">
      <c r="Z1047660" s="172"/>
    </row>
    <row r="1047661" spans="26:26">
      <c r="Z1047661" s="172"/>
    </row>
    <row r="1047662" spans="26:26">
      <c r="Z1047662" s="172"/>
    </row>
    <row r="1047663" spans="26:26">
      <c r="Z1047663" s="173"/>
    </row>
    <row r="1047664" spans="26:26">
      <c r="Z1047664" s="172"/>
    </row>
    <row r="1047665" spans="26:26">
      <c r="Z1047665" s="172"/>
    </row>
    <row r="1047666" spans="26:26">
      <c r="Z1047666" s="172"/>
    </row>
    <row r="1047667" spans="26:26">
      <c r="Z1047667" s="172"/>
    </row>
    <row r="1047668" spans="26:26">
      <c r="Z1047668" s="173"/>
    </row>
    <row r="1047669" spans="26:26">
      <c r="Z1047669" s="172"/>
    </row>
    <row r="1047670" spans="26:26">
      <c r="Z1047670" s="172"/>
    </row>
    <row r="1047671" spans="26:26">
      <c r="Z1047671" s="172"/>
    </row>
    <row r="1047672" spans="26:26">
      <c r="Z1047672" s="172"/>
    </row>
    <row r="1047673" spans="26:26">
      <c r="Z1047673" s="173"/>
    </row>
    <row r="1047674" spans="26:26">
      <c r="Z1047674" s="172"/>
    </row>
    <row r="1047675" spans="26:26">
      <c r="Z1047675" s="172"/>
    </row>
    <row r="1047676" spans="26:26">
      <c r="Z1047676" s="172"/>
    </row>
    <row r="1047677" spans="26:26">
      <c r="Z1047677" s="172"/>
    </row>
    <row r="1047678" spans="26:26">
      <c r="Z1047678" s="173"/>
    </row>
    <row r="1047679" spans="26:26">
      <c r="Z1047679" s="172"/>
    </row>
    <row r="1047680" spans="26:26">
      <c r="Z1047680" s="172"/>
    </row>
    <row r="1047681" spans="26:26">
      <c r="Z1047681" s="172"/>
    </row>
    <row r="1047682" spans="26:26">
      <c r="Z1047682" s="172"/>
    </row>
    <row r="1047683" spans="26:26">
      <c r="Z1047683" s="173"/>
    </row>
    <row r="1047684" spans="26:26">
      <c r="Z1047684" s="172"/>
    </row>
    <row r="1047685" spans="26:26">
      <c r="Z1047685" s="172"/>
    </row>
    <row r="1047686" spans="26:26">
      <c r="Z1047686" s="172"/>
    </row>
    <row r="1047687" spans="26:26">
      <c r="Z1047687" s="172"/>
    </row>
    <row r="1047688" spans="26:26">
      <c r="Z1047688" s="173"/>
    </row>
    <row r="1047689" spans="26:26">
      <c r="Z1047689" s="172"/>
    </row>
    <row r="1047690" spans="26:26">
      <c r="Z1047690" s="172"/>
    </row>
    <row r="1047691" spans="26:26">
      <c r="Z1047691" s="172"/>
    </row>
    <row r="1047692" spans="26:26">
      <c r="Z1047692" s="172"/>
    </row>
    <row r="1047693" spans="26:26">
      <c r="Z1047693" s="173"/>
    </row>
    <row r="1047694" spans="26:26">
      <c r="Z1047694" s="172"/>
    </row>
    <row r="1047695" spans="26:26">
      <c r="Z1047695" s="172"/>
    </row>
    <row r="1047696" spans="26:26">
      <c r="Z1047696" s="172"/>
    </row>
    <row r="1047697" spans="26:26">
      <c r="Z1047697" s="172"/>
    </row>
    <row r="1047698" spans="26:26">
      <c r="Z1047698" s="173"/>
    </row>
    <row r="1047699" spans="26:26">
      <c r="Z1047699" s="172"/>
    </row>
    <row r="1047700" spans="26:26">
      <c r="Z1047700" s="172"/>
    </row>
    <row r="1047701" spans="26:26">
      <c r="Z1047701" s="172"/>
    </row>
    <row r="1047702" spans="26:26">
      <c r="Z1047702" s="172"/>
    </row>
    <row r="1047703" spans="26:26">
      <c r="Z1047703" s="173"/>
    </row>
    <row r="1047704" spans="26:26">
      <c r="Z1047704" s="172"/>
    </row>
    <row r="1047705" spans="26:26">
      <c r="Z1047705" s="172"/>
    </row>
    <row r="1047706" spans="26:26">
      <c r="Z1047706" s="172"/>
    </row>
    <row r="1047707" spans="26:26">
      <c r="Z1047707" s="172"/>
    </row>
    <row r="1047708" spans="26:26">
      <c r="Z1047708" s="173"/>
    </row>
    <row r="1047709" spans="26:26">
      <c r="Z1047709" s="172"/>
    </row>
    <row r="1047710" spans="26:26">
      <c r="Z1047710" s="172"/>
    </row>
    <row r="1047711" spans="26:26">
      <c r="Z1047711" s="172"/>
    </row>
    <row r="1047712" spans="26:26">
      <c r="Z1047712" s="172"/>
    </row>
    <row r="1047713" spans="26:26">
      <c r="Z1047713" s="173"/>
    </row>
    <row r="1047714" spans="26:26">
      <c r="Z1047714" s="172"/>
    </row>
    <row r="1047715" spans="26:26">
      <c r="Z1047715" s="172"/>
    </row>
    <row r="1047716" spans="26:26">
      <c r="Z1047716" s="172"/>
    </row>
    <row r="1047717" spans="26:26">
      <c r="Z1047717" s="172"/>
    </row>
    <row r="1047718" spans="26:26">
      <c r="Z1047718" s="173"/>
    </row>
    <row r="1047719" spans="26:26">
      <c r="Z1047719" s="172"/>
    </row>
    <row r="1047720" spans="26:26">
      <c r="Z1047720" s="172"/>
    </row>
    <row r="1047721" spans="26:26">
      <c r="Z1047721" s="172"/>
    </row>
    <row r="1047722" spans="26:26">
      <c r="Z1047722" s="172"/>
    </row>
    <row r="1047723" spans="26:26">
      <c r="Z1047723" s="173"/>
    </row>
    <row r="1047724" spans="26:26">
      <c r="Z1047724" s="172"/>
    </row>
    <row r="1047725" spans="26:26">
      <c r="Z1047725" s="172"/>
    </row>
    <row r="1047726" spans="26:26">
      <c r="Z1047726" s="172"/>
    </row>
    <row r="1047727" spans="26:26">
      <c r="Z1047727" s="172"/>
    </row>
    <row r="1047728" spans="26:26">
      <c r="Z1047728" s="173"/>
    </row>
    <row r="1047729" spans="26:26">
      <c r="Z1047729" s="172"/>
    </row>
    <row r="1047730" spans="26:26">
      <c r="Z1047730" s="172"/>
    </row>
    <row r="1047731" spans="26:26">
      <c r="Z1047731" s="172"/>
    </row>
    <row r="1047732" spans="26:26">
      <c r="Z1047732" s="172"/>
    </row>
    <row r="1047733" spans="26:26">
      <c r="Z1047733" s="173"/>
    </row>
    <row r="1047734" spans="26:26">
      <c r="Z1047734" s="172"/>
    </row>
    <row r="1047735" spans="26:26">
      <c r="Z1047735" s="172"/>
    </row>
    <row r="1047736" spans="26:26">
      <c r="Z1047736" s="172"/>
    </row>
    <row r="1047737" spans="26:26">
      <c r="Z1047737" s="172"/>
    </row>
    <row r="1047738" spans="26:26">
      <c r="Z1047738" s="173"/>
    </row>
    <row r="1047739" spans="26:26">
      <c r="Z1047739" s="172"/>
    </row>
    <row r="1047740" spans="26:26">
      <c r="Z1047740" s="172"/>
    </row>
    <row r="1047741" spans="26:26">
      <c r="Z1047741" s="172"/>
    </row>
    <row r="1047742" spans="26:26">
      <c r="Z1047742" s="172"/>
    </row>
    <row r="1047743" spans="26:26">
      <c r="Z1047743" s="173"/>
    </row>
    <row r="1047744" spans="26:26">
      <c r="Z1047744" s="172"/>
    </row>
    <row r="1047745" spans="26:26">
      <c r="Z1047745" s="172"/>
    </row>
    <row r="1047746" spans="26:26">
      <c r="Z1047746" s="172"/>
    </row>
    <row r="1047747" spans="26:26">
      <c r="Z1047747" s="172"/>
    </row>
    <row r="1047748" spans="26:26">
      <c r="Z1047748" s="173"/>
    </row>
    <row r="1047749" spans="26:26">
      <c r="Z1047749" s="172"/>
    </row>
    <row r="1047750" spans="26:26">
      <c r="Z1047750" s="172"/>
    </row>
    <row r="1047751" spans="26:26">
      <c r="Z1047751" s="172"/>
    </row>
    <row r="1047752" spans="26:26">
      <c r="Z1047752" s="172"/>
    </row>
    <row r="1047753" spans="26:26">
      <c r="Z1047753" s="173"/>
    </row>
    <row r="1047754" spans="26:26">
      <c r="Z1047754" s="172"/>
    </row>
    <row r="1047755" spans="26:26">
      <c r="Z1047755" s="172"/>
    </row>
    <row r="1047756" spans="26:26">
      <c r="Z1047756" s="172"/>
    </row>
    <row r="1047757" spans="26:26">
      <c r="Z1047757" s="172"/>
    </row>
    <row r="1047758" spans="26:26">
      <c r="Z1047758" s="173"/>
    </row>
    <row r="1047759" spans="26:26">
      <c r="Z1047759" s="172"/>
    </row>
    <row r="1047760" spans="26:26">
      <c r="Z1047760" s="172"/>
    </row>
    <row r="1047761" spans="26:26">
      <c r="Z1047761" s="172"/>
    </row>
    <row r="1047762" spans="26:26">
      <c r="Z1047762" s="172"/>
    </row>
    <row r="1047763" spans="26:26">
      <c r="Z1047763" s="173"/>
    </row>
    <row r="1047764" spans="26:26">
      <c r="Z1047764" s="172"/>
    </row>
    <row r="1047765" spans="26:26">
      <c r="Z1047765" s="172"/>
    </row>
    <row r="1047766" spans="26:26">
      <c r="Z1047766" s="172"/>
    </row>
    <row r="1047767" spans="26:26">
      <c r="Z1047767" s="172"/>
    </row>
    <row r="1047768" spans="26:26">
      <c r="Z1047768" s="173"/>
    </row>
    <row r="1047769" spans="26:26">
      <c r="Z1047769" s="172"/>
    </row>
    <row r="1047770" spans="26:26">
      <c r="Z1047770" s="172"/>
    </row>
    <row r="1047771" spans="26:26">
      <c r="Z1047771" s="172"/>
    </row>
    <row r="1047772" spans="26:26">
      <c r="Z1047772" s="172"/>
    </row>
    <row r="1047773" spans="26:26">
      <c r="Z1047773" s="173"/>
    </row>
    <row r="1047774" spans="26:26">
      <c r="Z1047774" s="172"/>
    </row>
    <row r="1047775" spans="26:26">
      <c r="Z1047775" s="172"/>
    </row>
    <row r="1047776" spans="26:26">
      <c r="Z1047776" s="172"/>
    </row>
    <row r="1047777" spans="26:26">
      <c r="Z1047777" s="172"/>
    </row>
    <row r="1047778" spans="26:26">
      <c r="Z1047778" s="173"/>
    </row>
    <row r="1047779" spans="26:26">
      <c r="Z1047779" s="172"/>
    </row>
    <row r="1047780" spans="26:26">
      <c r="Z1047780" s="172"/>
    </row>
    <row r="1047781" spans="26:26">
      <c r="Z1047781" s="172"/>
    </row>
    <row r="1047782" spans="26:26">
      <c r="Z1047782" s="172"/>
    </row>
    <row r="1047783" spans="26:26">
      <c r="Z1047783" s="173"/>
    </row>
    <row r="1047784" spans="26:26">
      <c r="Z1047784" s="172"/>
    </row>
    <row r="1047785" spans="26:26">
      <c r="Z1047785" s="172"/>
    </row>
    <row r="1047786" spans="26:26">
      <c r="Z1047786" s="172"/>
    </row>
    <row r="1047787" spans="26:26">
      <c r="Z1047787" s="172"/>
    </row>
    <row r="1047788" spans="26:26">
      <c r="Z1047788" s="173"/>
    </row>
    <row r="1047789" spans="26:26">
      <c r="Z1047789" s="172"/>
    </row>
    <row r="1047790" spans="26:26">
      <c r="Z1047790" s="172"/>
    </row>
    <row r="1047791" spans="26:26">
      <c r="Z1047791" s="172"/>
    </row>
    <row r="1047792" spans="26:26">
      <c r="Z1047792" s="172"/>
    </row>
    <row r="1047793" spans="26:26">
      <c r="Z1047793" s="173"/>
    </row>
    <row r="1047794" spans="26:26">
      <c r="Z1047794" s="172"/>
    </row>
    <row r="1047795" spans="26:26">
      <c r="Z1047795" s="172"/>
    </row>
    <row r="1047796" spans="26:26">
      <c r="Z1047796" s="172"/>
    </row>
    <row r="1047797" spans="26:26">
      <c r="Z1047797" s="172"/>
    </row>
    <row r="1047798" spans="26:26">
      <c r="Z1047798" s="173"/>
    </row>
    <row r="1047799" spans="26:26">
      <c r="Z1047799" s="172"/>
    </row>
    <row r="1047800" spans="26:26">
      <c r="Z1047800" s="172"/>
    </row>
    <row r="1047801" spans="26:26">
      <c r="Z1047801" s="172"/>
    </row>
    <row r="1047802" spans="26:26">
      <c r="Z1047802" s="172"/>
    </row>
    <row r="1047803" spans="26:26">
      <c r="Z1047803" s="173"/>
    </row>
    <row r="1047804" spans="26:26">
      <c r="Z1047804" s="172"/>
    </row>
    <row r="1047805" spans="26:26">
      <c r="Z1047805" s="172"/>
    </row>
    <row r="1047806" spans="26:26">
      <c r="Z1047806" s="172"/>
    </row>
    <row r="1047807" spans="26:26">
      <c r="Z1047807" s="172"/>
    </row>
    <row r="1047808" spans="26:26">
      <c r="Z1047808" s="173"/>
    </row>
    <row r="1047809" spans="26:26">
      <c r="Z1047809" s="172"/>
    </row>
    <row r="1047810" spans="26:26">
      <c r="Z1047810" s="172"/>
    </row>
    <row r="1047811" spans="26:26">
      <c r="Z1047811" s="172"/>
    </row>
    <row r="1047812" spans="26:26">
      <c r="Z1047812" s="172"/>
    </row>
    <row r="1047813" spans="26:26">
      <c r="Z1047813" s="173"/>
    </row>
    <row r="1047814" spans="26:26">
      <c r="Z1047814" s="172"/>
    </row>
    <row r="1047815" spans="26:26">
      <c r="Z1047815" s="172"/>
    </row>
    <row r="1047816" spans="26:26">
      <c r="Z1047816" s="172"/>
    </row>
    <row r="1047817" spans="26:26">
      <c r="Z1047817" s="172"/>
    </row>
    <row r="1047818" spans="26:26">
      <c r="Z1047818" s="173"/>
    </row>
    <row r="1047819" spans="26:26">
      <c r="Z1047819" s="172"/>
    </row>
    <row r="1047820" spans="26:26">
      <c r="Z1047820" s="172"/>
    </row>
    <row r="1047821" spans="26:26">
      <c r="Z1047821" s="172"/>
    </row>
    <row r="1047822" spans="26:26">
      <c r="Z1047822" s="172"/>
    </row>
    <row r="1047823" spans="26:26">
      <c r="Z1047823" s="173"/>
    </row>
    <row r="1047824" spans="26:26">
      <c r="Z1047824" s="172"/>
    </row>
    <row r="1047825" spans="26:26">
      <c r="Z1047825" s="172"/>
    </row>
    <row r="1047826" spans="26:26">
      <c r="Z1047826" s="172"/>
    </row>
    <row r="1047827" spans="26:26">
      <c r="Z1047827" s="172"/>
    </row>
    <row r="1047828" spans="26:26">
      <c r="Z1047828" s="173"/>
    </row>
    <row r="1047829" spans="26:26">
      <c r="Z1047829" s="172"/>
    </row>
    <row r="1047830" spans="26:26">
      <c r="Z1047830" s="172"/>
    </row>
    <row r="1047831" spans="26:26">
      <c r="Z1047831" s="172"/>
    </row>
    <row r="1047832" spans="26:26">
      <c r="Z1047832" s="172"/>
    </row>
    <row r="1047833" spans="26:26">
      <c r="Z1047833" s="173"/>
    </row>
    <row r="1047834" spans="26:26">
      <c r="Z1047834" s="172"/>
    </row>
    <row r="1047835" spans="26:26">
      <c r="Z1047835" s="172"/>
    </row>
    <row r="1047836" spans="26:26">
      <c r="Z1047836" s="172"/>
    </row>
    <row r="1047837" spans="26:26">
      <c r="Z1047837" s="172"/>
    </row>
    <row r="1047838" spans="26:26">
      <c r="Z1047838" s="173"/>
    </row>
    <row r="1047839" spans="26:26">
      <c r="Z1047839" s="172"/>
    </row>
    <row r="1047840" spans="26:26">
      <c r="Z1047840" s="172"/>
    </row>
    <row r="1047841" spans="26:26">
      <c r="Z1047841" s="172"/>
    </row>
    <row r="1047842" spans="26:26">
      <c r="Z1047842" s="172"/>
    </row>
    <row r="1047843" spans="26:26">
      <c r="Z1047843" s="173"/>
    </row>
    <row r="1047844" spans="26:26">
      <c r="Z1047844" s="172"/>
    </row>
    <row r="1047845" spans="26:26">
      <c r="Z1047845" s="172"/>
    </row>
    <row r="1047846" spans="26:26">
      <c r="Z1047846" s="172"/>
    </row>
    <row r="1047847" spans="26:26">
      <c r="Z1047847" s="172"/>
    </row>
    <row r="1047848" spans="26:26">
      <c r="Z1047848" s="173"/>
    </row>
    <row r="1047849" spans="26:26">
      <c r="Z1047849" s="172"/>
    </row>
    <row r="1047850" spans="26:26">
      <c r="Z1047850" s="172"/>
    </row>
    <row r="1047851" spans="26:26">
      <c r="Z1047851" s="172"/>
    </row>
    <row r="1047852" spans="26:26">
      <c r="Z1047852" s="172"/>
    </row>
    <row r="1047853" spans="26:26">
      <c r="Z1047853" s="173"/>
    </row>
    <row r="1047854" spans="26:26">
      <c r="Z1047854" s="172"/>
    </row>
    <row r="1047855" spans="26:26">
      <c r="Z1047855" s="172"/>
    </row>
    <row r="1047856" spans="26:26">
      <c r="Z1047856" s="172"/>
    </row>
    <row r="1047857" spans="26:26">
      <c r="Z1047857" s="172"/>
    </row>
    <row r="1047858" spans="26:26">
      <c r="Z1047858" s="173"/>
    </row>
    <row r="1047859" spans="26:26">
      <c r="Z1047859" s="172"/>
    </row>
    <row r="1047860" spans="26:26">
      <c r="Z1047860" s="172"/>
    </row>
    <row r="1047861" spans="26:26">
      <c r="Z1047861" s="172"/>
    </row>
    <row r="1047862" spans="26:26">
      <c r="Z1047862" s="172"/>
    </row>
    <row r="1047863" spans="26:26">
      <c r="Z1047863" s="173"/>
    </row>
    <row r="1047864" spans="26:26">
      <c r="Z1047864" s="172"/>
    </row>
    <row r="1047865" spans="26:26">
      <c r="Z1047865" s="172"/>
    </row>
    <row r="1047866" spans="26:26">
      <c r="Z1047866" s="172"/>
    </row>
    <row r="1047867" spans="26:26">
      <c r="Z1047867" s="172"/>
    </row>
    <row r="1047868" spans="26:26">
      <c r="Z1047868" s="173"/>
    </row>
    <row r="1047869" spans="26:26">
      <c r="Z1047869" s="172"/>
    </row>
    <row r="1047870" spans="26:26">
      <c r="Z1047870" s="172"/>
    </row>
    <row r="1047871" spans="26:26">
      <c r="Z1047871" s="172"/>
    </row>
    <row r="1047872" spans="26:26">
      <c r="Z1047872" s="172"/>
    </row>
    <row r="1047873" spans="26:26">
      <c r="Z1047873" s="173"/>
    </row>
    <row r="1047874" spans="26:26">
      <c r="Z1047874" s="172"/>
    </row>
    <row r="1047875" spans="26:26">
      <c r="Z1047875" s="172"/>
    </row>
    <row r="1047876" spans="26:26">
      <c r="Z1047876" s="172"/>
    </row>
    <row r="1047877" spans="26:26">
      <c r="Z1047877" s="172"/>
    </row>
    <row r="1047878" spans="26:26">
      <c r="Z1047878" s="173"/>
    </row>
    <row r="1047879" spans="26:26">
      <c r="Z1047879" s="172"/>
    </row>
    <row r="1047880" spans="26:26">
      <c r="Z1047880" s="172"/>
    </row>
    <row r="1047881" spans="26:26">
      <c r="Z1047881" s="172"/>
    </row>
    <row r="1047882" spans="26:26">
      <c r="Z1047882" s="172"/>
    </row>
    <row r="1047883" spans="26:26">
      <c r="Z1047883" s="173"/>
    </row>
    <row r="1047884" spans="26:26">
      <c r="Z1047884" s="172"/>
    </row>
    <row r="1047885" spans="26:26">
      <c r="Z1047885" s="172"/>
    </row>
    <row r="1047886" spans="26:26">
      <c r="Z1047886" s="172"/>
    </row>
    <row r="1047887" spans="26:26">
      <c r="Z1047887" s="172"/>
    </row>
    <row r="1047888" spans="26:26">
      <c r="Z1047888" s="173"/>
    </row>
    <row r="1047889" spans="26:26">
      <c r="Z1047889" s="172"/>
    </row>
    <row r="1047890" spans="26:26">
      <c r="Z1047890" s="172"/>
    </row>
    <row r="1047891" spans="26:26">
      <c r="Z1047891" s="172"/>
    </row>
    <row r="1047892" spans="26:26">
      <c r="Z1047892" s="172"/>
    </row>
    <row r="1047893" spans="26:26">
      <c r="Z1047893" s="173"/>
    </row>
    <row r="1047894" spans="26:26">
      <c r="Z1047894" s="172"/>
    </row>
    <row r="1047895" spans="26:26">
      <c r="Z1047895" s="172"/>
    </row>
    <row r="1047896" spans="26:26">
      <c r="Z1047896" s="172"/>
    </row>
    <row r="1047897" spans="26:26">
      <c r="Z1047897" s="172"/>
    </row>
    <row r="1047898" spans="26:26">
      <c r="Z1047898" s="173"/>
    </row>
    <row r="1047899" spans="26:26">
      <c r="Z1047899" s="172"/>
    </row>
    <row r="1047900" spans="26:26">
      <c r="Z1047900" s="172"/>
    </row>
    <row r="1047901" spans="26:26">
      <c r="Z1047901" s="172"/>
    </row>
    <row r="1047902" spans="26:26">
      <c r="Z1047902" s="172"/>
    </row>
    <row r="1047903" spans="26:26">
      <c r="Z1047903" s="173"/>
    </row>
    <row r="1047904" spans="26:26">
      <c r="Z1047904" s="172"/>
    </row>
    <row r="1047905" spans="26:26">
      <c r="Z1047905" s="172"/>
    </row>
    <row r="1047906" spans="26:26">
      <c r="Z1047906" s="172"/>
    </row>
    <row r="1047907" spans="26:26">
      <c r="Z1047907" s="172"/>
    </row>
    <row r="1047908" spans="26:26">
      <c r="Z1047908" s="173"/>
    </row>
    <row r="1047909" spans="26:26">
      <c r="Z1047909" s="172"/>
    </row>
    <row r="1047910" spans="26:26">
      <c r="Z1047910" s="172"/>
    </row>
    <row r="1047911" spans="26:26">
      <c r="Z1047911" s="172"/>
    </row>
    <row r="1047912" spans="26:26">
      <c r="Z1047912" s="172"/>
    </row>
    <row r="1047913" spans="26:26">
      <c r="Z1047913" s="173"/>
    </row>
    <row r="1047914" spans="26:26">
      <c r="Z1047914" s="172"/>
    </row>
    <row r="1047915" spans="26:26">
      <c r="Z1047915" s="172"/>
    </row>
    <row r="1047916" spans="26:26">
      <c r="Z1047916" s="172"/>
    </row>
    <row r="1047917" spans="26:26">
      <c r="Z1047917" s="172"/>
    </row>
    <row r="1047918" spans="26:26">
      <c r="Z1047918" s="173"/>
    </row>
    <row r="1047919" spans="26:26">
      <c r="Z1047919" s="172"/>
    </row>
    <row r="1047920" spans="26:26">
      <c r="Z1047920" s="172"/>
    </row>
    <row r="1047921" spans="26:26">
      <c r="Z1047921" s="172"/>
    </row>
    <row r="1047922" spans="26:26">
      <c r="Z1047922" s="172"/>
    </row>
    <row r="1047923" spans="26:26">
      <c r="Z1047923" s="173"/>
    </row>
    <row r="1047924" spans="26:26">
      <c r="Z1047924" s="172"/>
    </row>
    <row r="1047925" spans="26:26">
      <c r="Z1047925" s="172"/>
    </row>
    <row r="1047926" spans="26:26">
      <c r="Z1047926" s="172"/>
    </row>
    <row r="1047927" spans="26:26">
      <c r="Z1047927" s="172"/>
    </row>
    <row r="1047928" spans="26:26">
      <c r="Z1047928" s="173"/>
    </row>
    <row r="1047929" spans="26:26">
      <c r="Z1047929" s="172"/>
    </row>
    <row r="1047930" spans="26:26">
      <c r="Z1047930" s="172"/>
    </row>
    <row r="1047931" spans="26:26">
      <c r="Z1047931" s="172"/>
    </row>
    <row r="1047932" spans="26:26">
      <c r="Z1047932" s="172"/>
    </row>
    <row r="1047933" spans="26:26">
      <c r="Z1047933" s="173"/>
    </row>
    <row r="1047934" spans="26:26">
      <c r="Z1047934" s="172"/>
    </row>
    <row r="1047935" spans="26:26">
      <c r="Z1047935" s="172"/>
    </row>
    <row r="1047936" spans="26:26">
      <c r="Z1047936" s="172"/>
    </row>
    <row r="1047937" spans="26:26">
      <c r="Z1047937" s="172"/>
    </row>
    <row r="1047938" spans="26:26">
      <c r="Z1047938" s="173"/>
    </row>
    <row r="1047939" spans="26:26">
      <c r="Z1047939" s="172"/>
    </row>
    <row r="1047940" spans="26:26">
      <c r="Z1047940" s="172"/>
    </row>
    <row r="1047941" spans="26:26">
      <c r="Z1047941" s="172"/>
    </row>
    <row r="1047942" spans="26:26">
      <c r="Z1047942" s="172"/>
    </row>
    <row r="1047943" spans="26:26">
      <c r="Z1047943" s="173"/>
    </row>
    <row r="1047944" spans="26:26">
      <c r="Z1047944" s="172"/>
    </row>
    <row r="1047945" spans="26:26">
      <c r="Z1047945" s="172"/>
    </row>
    <row r="1047946" spans="26:26">
      <c r="Z1047946" s="172"/>
    </row>
    <row r="1047947" spans="26:26">
      <c r="Z1047947" s="172"/>
    </row>
    <row r="1047948" spans="26:26">
      <c r="Z1047948" s="173"/>
    </row>
    <row r="1047949" spans="26:26">
      <c r="Z1047949" s="172"/>
    </row>
    <row r="1047950" spans="26:26">
      <c r="Z1047950" s="172"/>
    </row>
    <row r="1047951" spans="26:26">
      <c r="Z1047951" s="172"/>
    </row>
    <row r="1047952" spans="26:26">
      <c r="Z1047952" s="172"/>
    </row>
    <row r="1047953" spans="26:26">
      <c r="Z1047953" s="173"/>
    </row>
    <row r="1047954" spans="26:26">
      <c r="Z1047954" s="172"/>
    </row>
    <row r="1047955" spans="26:26">
      <c r="Z1047955" s="172"/>
    </row>
    <row r="1047956" spans="26:26">
      <c r="Z1047956" s="172"/>
    </row>
    <row r="1047957" spans="26:26">
      <c r="Z1047957" s="172"/>
    </row>
    <row r="1047958" spans="26:26">
      <c r="Z1047958" s="173"/>
    </row>
    <row r="1047959" spans="26:26">
      <c r="Z1047959" s="172"/>
    </row>
    <row r="1047960" spans="26:26">
      <c r="Z1047960" s="172"/>
    </row>
    <row r="1047961" spans="26:26">
      <c r="Z1047961" s="172"/>
    </row>
    <row r="1047962" spans="26:26">
      <c r="Z1047962" s="172"/>
    </row>
    <row r="1047963" spans="26:26">
      <c r="Z1047963" s="173"/>
    </row>
    <row r="1047964" spans="26:26">
      <c r="Z1047964" s="172"/>
    </row>
    <row r="1047965" spans="26:26">
      <c r="Z1047965" s="172"/>
    </row>
    <row r="1047966" spans="26:26">
      <c r="Z1047966" s="172"/>
    </row>
    <row r="1047967" spans="26:26">
      <c r="Z1047967" s="172"/>
    </row>
    <row r="1047968" spans="26:26">
      <c r="Z1047968" s="173"/>
    </row>
    <row r="1047969" spans="26:26">
      <c r="Z1047969" s="172"/>
    </row>
    <row r="1047970" spans="26:26">
      <c r="Z1047970" s="172"/>
    </row>
    <row r="1047971" spans="26:26">
      <c r="Z1047971" s="172"/>
    </row>
    <row r="1047972" spans="26:26">
      <c r="Z1047972" s="172"/>
    </row>
    <row r="1047973" spans="26:26">
      <c r="Z1047973" s="173"/>
    </row>
    <row r="1047974" spans="26:26">
      <c r="Z1047974" s="172"/>
    </row>
    <row r="1047975" spans="26:26">
      <c r="Z1047975" s="172"/>
    </row>
    <row r="1047976" spans="26:26">
      <c r="Z1047976" s="172"/>
    </row>
    <row r="1047977" spans="26:26">
      <c r="Z1047977" s="172"/>
    </row>
    <row r="1047978" spans="26:26">
      <c r="Z1047978" s="173"/>
    </row>
    <row r="1047979" spans="26:26">
      <c r="Z1047979" s="172"/>
    </row>
    <row r="1047980" spans="26:26">
      <c r="Z1047980" s="172"/>
    </row>
    <row r="1047981" spans="26:26">
      <c r="Z1047981" s="172"/>
    </row>
    <row r="1047982" spans="26:26">
      <c r="Z1047982" s="172"/>
    </row>
    <row r="1047983" spans="26:26">
      <c r="Z1047983" s="173"/>
    </row>
    <row r="1047984" spans="26:26">
      <c r="Z1047984" s="172"/>
    </row>
    <row r="1047985" spans="26:26">
      <c r="Z1047985" s="172"/>
    </row>
    <row r="1047986" spans="26:26">
      <c r="Z1047986" s="172"/>
    </row>
    <row r="1047987" spans="26:26">
      <c r="Z1047987" s="172"/>
    </row>
    <row r="1047988" spans="26:26">
      <c r="Z1047988" s="173"/>
    </row>
    <row r="1047989" spans="26:26">
      <c r="Z1047989" s="172"/>
    </row>
    <row r="1047990" spans="26:26">
      <c r="Z1047990" s="172"/>
    </row>
    <row r="1047991" spans="26:26">
      <c r="Z1047991" s="172"/>
    </row>
    <row r="1047992" spans="26:26">
      <c r="Z1047992" s="172"/>
    </row>
    <row r="1047993" spans="26:26">
      <c r="Z1047993" s="173"/>
    </row>
    <row r="1047994" spans="26:26">
      <c r="Z1047994" s="172"/>
    </row>
    <row r="1047995" spans="26:26">
      <c r="Z1047995" s="172"/>
    </row>
    <row r="1047996" spans="26:26">
      <c r="Z1047996" s="172"/>
    </row>
    <row r="1047997" spans="26:26">
      <c r="Z1047997" s="172"/>
    </row>
    <row r="1047998" spans="26:26">
      <c r="Z1047998" s="173"/>
    </row>
    <row r="1047999" spans="26:26">
      <c r="Z1047999" s="172"/>
    </row>
    <row r="1048000" spans="26:26">
      <c r="Z1048000" s="172"/>
    </row>
    <row r="1048001" spans="26:26">
      <c r="Z1048001" s="172"/>
    </row>
    <row r="1048002" spans="26:26">
      <c r="Z1048002" s="172"/>
    </row>
    <row r="1048003" spans="26:26">
      <c r="Z1048003" s="173"/>
    </row>
    <row r="1048004" spans="26:26">
      <c r="Z1048004" s="172"/>
    </row>
    <row r="1048005" spans="26:26">
      <c r="Z1048005" s="172"/>
    </row>
    <row r="1048006" spans="26:26">
      <c r="Z1048006" s="172"/>
    </row>
    <row r="1048007" spans="26:26">
      <c r="Z1048007" s="172"/>
    </row>
    <row r="1048008" spans="26:26">
      <c r="Z1048008" s="173"/>
    </row>
    <row r="1048009" spans="26:26">
      <c r="Z1048009" s="172"/>
    </row>
    <row r="1048010" spans="26:26">
      <c r="Z1048010" s="172"/>
    </row>
    <row r="1048011" spans="26:26">
      <c r="Z1048011" s="172"/>
    </row>
    <row r="1048012" spans="26:26">
      <c r="Z1048012" s="172"/>
    </row>
    <row r="1048013" spans="26:26">
      <c r="Z1048013" s="173"/>
    </row>
    <row r="1048014" spans="26:26">
      <c r="Z1048014" s="172"/>
    </row>
    <row r="1048015" spans="26:26">
      <c r="Z1048015" s="172"/>
    </row>
    <row r="1048016" spans="26:26">
      <c r="Z1048016" s="172"/>
    </row>
    <row r="1048017" spans="26:26">
      <c r="Z1048017" s="172"/>
    </row>
    <row r="1048018" spans="26:26">
      <c r="Z1048018" s="173"/>
    </row>
    <row r="1048019" spans="26:26">
      <c r="Z1048019" s="172"/>
    </row>
    <row r="1048020" spans="26:26">
      <c r="Z1048020" s="172"/>
    </row>
    <row r="1048021" spans="26:26">
      <c r="Z1048021" s="172"/>
    </row>
    <row r="1048022" spans="26:26">
      <c r="Z1048022" s="172"/>
    </row>
    <row r="1048023" spans="26:26">
      <c r="Z1048023" s="173"/>
    </row>
    <row r="1048024" spans="26:26">
      <c r="Z1048024" s="172"/>
    </row>
    <row r="1048025" spans="26:26">
      <c r="Z1048025" s="172"/>
    </row>
    <row r="1048026" spans="26:26">
      <c r="Z1048026" s="172"/>
    </row>
    <row r="1048027" spans="26:26">
      <c r="Z1048027" s="172"/>
    </row>
    <row r="1048028" spans="26:26">
      <c r="Z1048028" s="173"/>
    </row>
    <row r="1048029" spans="26:26">
      <c r="Z1048029" s="172"/>
    </row>
    <row r="1048030" spans="26:26">
      <c r="Z1048030" s="172"/>
    </row>
    <row r="1048031" spans="26:26">
      <c r="Z1048031" s="172"/>
    </row>
    <row r="1048032" spans="26:26">
      <c r="Z1048032" s="172"/>
    </row>
    <row r="1048033" spans="26:26">
      <c r="Z1048033" s="173"/>
    </row>
    <row r="1048034" spans="26:26">
      <c r="Z1048034" s="172"/>
    </row>
    <row r="1048035" spans="26:26">
      <c r="Z1048035" s="172"/>
    </row>
    <row r="1048036" spans="26:26">
      <c r="Z1048036" s="172"/>
    </row>
    <row r="1048037" spans="26:26">
      <c r="Z1048037" s="172"/>
    </row>
    <row r="1048038" spans="26:26">
      <c r="Z1048038" s="173"/>
    </row>
    <row r="1048039" spans="26:26">
      <c r="Z1048039" s="172"/>
    </row>
    <row r="1048040" spans="26:26">
      <c r="Z1048040" s="172"/>
    </row>
    <row r="1048041" spans="26:26">
      <c r="Z1048041" s="172"/>
    </row>
    <row r="1048042" spans="26:26">
      <c r="Z1048042" s="172"/>
    </row>
    <row r="1048043" spans="26:26">
      <c r="Z1048043" s="173"/>
    </row>
    <row r="1048044" spans="26:26">
      <c r="Z1048044" s="172"/>
    </row>
    <row r="1048045" spans="26:26">
      <c r="Z1048045" s="172"/>
    </row>
    <row r="1048046" spans="26:26">
      <c r="Z1048046" s="172"/>
    </row>
    <row r="1048047" spans="26:26">
      <c r="Z1048047" s="172"/>
    </row>
    <row r="1048048" spans="26:26">
      <c r="Z1048048" s="173"/>
    </row>
    <row r="1048049" spans="26:26">
      <c r="Z1048049" s="172"/>
    </row>
    <row r="1048050" spans="26:26">
      <c r="Z1048050" s="172"/>
    </row>
    <row r="1048051" spans="26:26">
      <c r="Z1048051" s="172"/>
    </row>
    <row r="1048052" spans="26:26">
      <c r="Z1048052" s="172"/>
    </row>
    <row r="1048053" spans="26:26">
      <c r="Z1048053" s="173"/>
    </row>
    <row r="1048054" spans="26:26">
      <c r="Z1048054" s="172"/>
    </row>
    <row r="1048055" spans="26:26">
      <c r="Z1048055" s="172"/>
    </row>
    <row r="1048056" spans="26:26">
      <c r="Z1048056" s="172"/>
    </row>
    <row r="1048057" spans="26:26">
      <c r="Z1048057" s="172"/>
    </row>
    <row r="1048058" spans="26:26">
      <c r="Z1048058" s="173"/>
    </row>
    <row r="1048059" spans="26:26">
      <c r="Z1048059" s="172"/>
    </row>
    <row r="1048060" spans="26:26">
      <c r="Z1048060" s="172"/>
    </row>
    <row r="1048061" spans="26:26">
      <c r="Z1048061" s="172"/>
    </row>
    <row r="1048062" spans="26:26">
      <c r="Z1048062" s="172"/>
    </row>
    <row r="1048063" spans="26:26">
      <c r="Z1048063" s="173"/>
    </row>
    <row r="1048064" spans="26:26">
      <c r="Z1048064" s="172"/>
    </row>
    <row r="1048065" spans="26:26">
      <c r="Z1048065" s="172"/>
    </row>
    <row r="1048066" spans="26:26">
      <c r="Z1048066" s="172"/>
    </row>
    <row r="1048067" spans="26:26">
      <c r="Z1048067" s="172"/>
    </row>
    <row r="1048068" spans="26:26">
      <c r="Z1048068" s="173"/>
    </row>
    <row r="1048069" spans="26:26">
      <c r="Z1048069" s="172"/>
    </row>
    <row r="1048070" spans="26:26">
      <c r="Z1048070" s="172"/>
    </row>
    <row r="1048071" spans="26:26">
      <c r="Z1048071" s="172"/>
    </row>
    <row r="1048072" spans="26:26">
      <c r="Z1048072" s="172"/>
    </row>
    <row r="1048073" spans="26:26">
      <c r="Z1048073" s="173"/>
    </row>
    <row r="1048074" spans="26:26">
      <c r="Z1048074" s="172"/>
    </row>
    <row r="1048075" spans="26:26">
      <c r="Z1048075" s="172"/>
    </row>
    <row r="1048076" spans="26:26">
      <c r="Z1048076" s="172"/>
    </row>
    <row r="1048077" spans="26:26">
      <c r="Z1048077" s="172"/>
    </row>
    <row r="1048078" spans="26:26">
      <c r="Z1048078" s="173"/>
    </row>
    <row r="1048079" spans="26:26">
      <c r="Z1048079" s="172"/>
    </row>
    <row r="1048080" spans="26:26">
      <c r="Z1048080" s="172"/>
    </row>
    <row r="1048081" spans="26:26">
      <c r="Z1048081" s="172"/>
    </row>
    <row r="1048082" spans="26:26">
      <c r="Z1048082" s="172"/>
    </row>
    <row r="1048083" spans="26:26">
      <c r="Z1048083" s="173"/>
    </row>
    <row r="1048084" spans="26:26">
      <c r="Z1048084" s="172"/>
    </row>
    <row r="1048085" spans="26:26">
      <c r="Z1048085" s="172"/>
    </row>
    <row r="1048086" spans="26:26">
      <c r="Z1048086" s="172"/>
    </row>
    <row r="1048087" spans="26:26">
      <c r="Z1048087" s="172"/>
    </row>
    <row r="1048088" spans="26:26">
      <c r="Z1048088" s="173"/>
    </row>
    <row r="1048089" spans="26:26">
      <c r="Z1048089" s="172"/>
    </row>
    <row r="1048090" spans="26:26">
      <c r="Z1048090" s="172"/>
    </row>
    <row r="1048091" spans="26:26">
      <c r="Z1048091" s="172"/>
    </row>
    <row r="1048092" spans="26:26">
      <c r="Z1048092" s="172"/>
    </row>
    <row r="1048093" spans="26:26">
      <c r="Z1048093" s="173"/>
    </row>
    <row r="1048094" spans="26:26">
      <c r="Z1048094" s="172"/>
    </row>
    <row r="1048095" spans="26:26">
      <c r="Z1048095" s="172"/>
    </row>
    <row r="1048096" spans="26:26">
      <c r="Z1048096" s="172"/>
    </row>
    <row r="1048097" spans="26:26">
      <c r="Z1048097" s="172"/>
    </row>
    <row r="1048098" spans="26:26">
      <c r="Z1048098" s="173"/>
    </row>
    <row r="1048099" spans="26:26">
      <c r="Z1048099" s="172"/>
    </row>
    <row r="1048100" spans="26:26">
      <c r="Z1048100" s="172"/>
    </row>
    <row r="1048101" spans="26:26">
      <c r="Z1048101" s="172"/>
    </row>
    <row r="1048102" spans="26:26">
      <c r="Z1048102" s="172"/>
    </row>
    <row r="1048103" spans="26:26">
      <c r="Z1048103" s="173"/>
    </row>
    <row r="1048104" spans="26:26">
      <c r="Z1048104" s="172"/>
    </row>
    <row r="1048105" spans="26:26">
      <c r="Z1048105" s="172"/>
    </row>
    <row r="1048106" spans="26:26">
      <c r="Z1048106" s="172"/>
    </row>
    <row r="1048107" spans="26:26">
      <c r="Z1048107" s="172"/>
    </row>
    <row r="1048108" spans="26:26">
      <c r="Z1048108" s="173"/>
    </row>
    <row r="1048109" spans="26:26">
      <c r="Z1048109" s="172"/>
    </row>
    <row r="1048110" spans="26:26">
      <c r="Z1048110" s="172"/>
    </row>
    <row r="1048111" spans="26:26">
      <c r="Z1048111" s="172"/>
    </row>
    <row r="1048112" spans="26:26">
      <c r="Z1048112" s="172"/>
    </row>
    <row r="1048113" spans="26:26">
      <c r="Z1048113" s="173"/>
    </row>
    <row r="1048114" spans="26:26">
      <c r="Z1048114" s="172"/>
    </row>
    <row r="1048115" spans="26:26">
      <c r="Z1048115" s="172"/>
    </row>
    <row r="1048116" spans="26:26">
      <c r="Z1048116" s="172"/>
    </row>
    <row r="1048117" spans="26:26">
      <c r="Z1048117" s="172"/>
    </row>
    <row r="1048118" spans="26:26">
      <c r="Z1048118" s="173"/>
    </row>
    <row r="1048119" spans="26:26">
      <c r="Z1048119" s="172"/>
    </row>
    <row r="1048120" spans="26:26">
      <c r="Z1048120" s="172"/>
    </row>
    <row r="1048121" spans="26:26">
      <c r="Z1048121" s="172"/>
    </row>
    <row r="1048122" spans="26:26">
      <c r="Z1048122" s="172"/>
    </row>
    <row r="1048123" spans="26:26">
      <c r="Z1048123" s="173"/>
    </row>
    <row r="1048124" spans="26:26">
      <c r="Z1048124" s="172"/>
    </row>
    <row r="1048125" spans="26:26">
      <c r="Z1048125" s="172"/>
    </row>
    <row r="1048126" spans="26:26">
      <c r="Z1048126" s="172"/>
    </row>
    <row r="1048127" spans="26:26">
      <c r="Z1048127" s="172"/>
    </row>
    <row r="1048128" spans="26:26">
      <c r="Z1048128" s="173"/>
    </row>
    <row r="1048129" spans="26:26">
      <c r="Z1048129" s="172"/>
    </row>
    <row r="1048130" spans="26:26">
      <c r="Z1048130" s="172"/>
    </row>
    <row r="1048131" spans="26:26">
      <c r="Z1048131" s="172"/>
    </row>
    <row r="1048132" spans="26:26">
      <c r="Z1048132" s="172"/>
    </row>
    <row r="1048133" spans="26:26">
      <c r="Z1048133" s="173"/>
    </row>
    <row r="1048134" spans="26:26">
      <c r="Z1048134" s="172"/>
    </row>
    <row r="1048135" spans="26:26">
      <c r="Z1048135" s="172"/>
    </row>
    <row r="1048136" spans="26:26">
      <c r="Z1048136" s="172"/>
    </row>
    <row r="1048137" spans="26:26">
      <c r="Z1048137" s="172"/>
    </row>
    <row r="1048138" spans="26:26">
      <c r="Z1048138" s="173"/>
    </row>
    <row r="1048139" spans="26:26">
      <c r="Z1048139" s="172"/>
    </row>
    <row r="1048140" spans="26:26">
      <c r="Z1048140" s="172"/>
    </row>
    <row r="1048141" spans="26:26">
      <c r="Z1048141" s="172"/>
    </row>
    <row r="1048142" spans="26:26">
      <c r="Z1048142" s="172"/>
    </row>
    <row r="1048143" spans="26:26">
      <c r="Z1048143" s="173"/>
    </row>
    <row r="1048144" spans="26:26">
      <c r="Z1048144" s="172"/>
    </row>
    <row r="1048145" spans="26:26">
      <c r="Z1048145" s="172"/>
    </row>
    <row r="1048146" spans="26:26">
      <c r="Z1048146" s="172"/>
    </row>
    <row r="1048147" spans="26:26">
      <c r="Z1048147" s="172"/>
    </row>
    <row r="1048148" spans="26:26">
      <c r="Z1048148" s="173"/>
    </row>
    <row r="1048149" spans="26:26">
      <c r="Z1048149" s="172"/>
    </row>
    <row r="1048150" spans="26:26">
      <c r="Z1048150" s="172"/>
    </row>
    <row r="1048151" spans="26:26">
      <c r="Z1048151" s="172"/>
    </row>
    <row r="1048152" spans="26:26">
      <c r="Z1048152" s="172"/>
    </row>
    <row r="1048153" spans="26:26">
      <c r="Z1048153" s="173"/>
    </row>
    <row r="1048154" spans="26:26">
      <c r="Z1048154" s="172"/>
    </row>
    <row r="1048155" spans="26:26">
      <c r="Z1048155" s="172"/>
    </row>
    <row r="1048156" spans="26:26">
      <c r="Z1048156" s="172"/>
    </row>
    <row r="1048157" spans="26:26">
      <c r="Z1048157" s="172"/>
    </row>
    <row r="1048158" spans="26:26">
      <c r="Z1048158" s="173"/>
    </row>
    <row r="1048159" spans="26:26">
      <c r="Z1048159" s="172"/>
    </row>
    <row r="1048160" spans="26:26">
      <c r="Z1048160" s="172"/>
    </row>
    <row r="1048161" spans="26:26">
      <c r="Z1048161" s="172"/>
    </row>
    <row r="1048162" spans="26:26">
      <c r="Z1048162" s="172"/>
    </row>
    <row r="1048163" spans="26:26">
      <c r="Z1048163" s="173"/>
    </row>
    <row r="1048164" spans="26:26">
      <c r="Z1048164" s="172"/>
    </row>
    <row r="1048165" spans="26:26">
      <c r="Z1048165" s="172"/>
    </row>
    <row r="1048166" spans="26:26">
      <c r="Z1048166" s="172"/>
    </row>
    <row r="1048167" spans="26:26">
      <c r="Z1048167" s="172"/>
    </row>
    <row r="1048168" spans="26:26">
      <c r="Z1048168" s="173"/>
    </row>
    <row r="1048169" spans="26:26">
      <c r="Z1048169" s="172"/>
    </row>
    <row r="1048170" spans="26:26">
      <c r="Z1048170" s="172"/>
    </row>
    <row r="1048171" spans="26:26">
      <c r="Z1048171" s="172"/>
    </row>
    <row r="1048172" spans="26:26">
      <c r="Z1048172" s="172"/>
    </row>
    <row r="1048173" spans="26:26">
      <c r="Z1048173" s="173"/>
    </row>
    <row r="1048174" spans="26:26">
      <c r="Z1048174" s="172"/>
    </row>
    <row r="1048175" spans="26:26">
      <c r="Z1048175" s="172"/>
    </row>
    <row r="1048176" spans="26:26">
      <c r="Z1048176" s="172"/>
    </row>
    <row r="1048177" spans="26:26">
      <c r="Z1048177" s="172"/>
    </row>
    <row r="1048178" spans="26:26">
      <c r="Z1048178" s="173"/>
    </row>
    <row r="1048179" spans="26:26">
      <c r="Z1048179" s="172"/>
    </row>
    <row r="1048180" spans="26:26">
      <c r="Z1048180" s="172"/>
    </row>
    <row r="1048181" spans="26:26">
      <c r="Z1048181" s="172"/>
    </row>
    <row r="1048182" spans="26:26">
      <c r="Z1048182" s="172"/>
    </row>
    <row r="1048183" spans="26:26">
      <c r="Z1048183" s="173"/>
    </row>
    <row r="1048184" spans="26:26">
      <c r="Z1048184" s="172"/>
    </row>
    <row r="1048185" spans="26:26">
      <c r="Z1048185" s="172"/>
    </row>
    <row r="1048186" spans="26:26">
      <c r="Z1048186" s="172"/>
    </row>
    <row r="1048187" spans="26:26">
      <c r="Z1048187" s="172"/>
    </row>
    <row r="1048188" spans="26:26">
      <c r="Z1048188" s="173"/>
    </row>
    <row r="1048189" spans="26:26">
      <c r="Z1048189" s="172"/>
    </row>
    <row r="1048190" spans="26:26">
      <c r="Z1048190" s="172"/>
    </row>
    <row r="1048191" spans="26:26">
      <c r="Z1048191" s="172"/>
    </row>
    <row r="1048192" spans="26:26">
      <c r="Z1048192" s="172"/>
    </row>
    <row r="1048193" spans="26:26">
      <c r="Z1048193" s="173"/>
    </row>
    <row r="1048194" spans="26:26">
      <c r="Z1048194" s="172"/>
    </row>
    <row r="1048195" spans="26:26">
      <c r="Z1048195" s="172"/>
    </row>
    <row r="1048196" spans="26:26">
      <c r="Z1048196" s="172"/>
    </row>
    <row r="1048197" spans="26:26">
      <c r="Z1048197" s="172"/>
    </row>
    <row r="1048198" spans="26:26">
      <c r="Z1048198" s="173"/>
    </row>
    <row r="1048199" spans="26:26">
      <c r="Z1048199" s="172"/>
    </row>
    <row r="1048200" spans="26:26">
      <c r="Z1048200" s="172"/>
    </row>
    <row r="1048201" spans="26:26">
      <c r="Z1048201" s="172"/>
    </row>
    <row r="1048202" spans="26:26">
      <c r="Z1048202" s="172"/>
    </row>
    <row r="1048203" spans="26:26">
      <c r="Z1048203" s="173"/>
    </row>
    <row r="1048204" spans="26:26">
      <c r="Z1048204" s="172"/>
    </row>
    <row r="1048205" spans="26:26">
      <c r="Z1048205" s="172"/>
    </row>
    <row r="1048206" spans="26:26">
      <c r="Z1048206" s="172"/>
    </row>
    <row r="1048207" spans="26:26">
      <c r="Z1048207" s="172"/>
    </row>
    <row r="1048208" spans="26:26">
      <c r="Z1048208" s="173"/>
    </row>
    <row r="1048209" spans="26:26">
      <c r="Z1048209" s="172"/>
    </row>
    <row r="1048210" spans="26:26">
      <c r="Z1048210" s="172"/>
    </row>
    <row r="1048211" spans="26:26">
      <c r="Z1048211" s="172"/>
    </row>
    <row r="1048212" spans="26:26">
      <c r="Z1048212" s="172"/>
    </row>
    <row r="1048213" spans="26:26">
      <c r="Z1048213" s="173"/>
    </row>
    <row r="1048214" spans="26:26">
      <c r="Z1048214" s="172"/>
    </row>
    <row r="1048215" spans="26:26">
      <c r="Z1048215" s="172"/>
    </row>
    <row r="1048216" spans="26:26">
      <c r="Z1048216" s="172"/>
    </row>
    <row r="1048217" spans="26:26">
      <c r="Z1048217" s="172"/>
    </row>
    <row r="1048218" spans="26:26">
      <c r="Z1048218" s="173"/>
    </row>
    <row r="1048219" spans="26:26">
      <c r="Z1048219" s="172"/>
    </row>
    <row r="1048220" spans="26:26">
      <c r="Z1048220" s="172"/>
    </row>
    <row r="1048221" spans="26:26">
      <c r="Z1048221" s="172"/>
    </row>
    <row r="1048222" spans="26:26">
      <c r="Z1048222" s="172"/>
    </row>
    <row r="1048223" spans="26:26">
      <c r="Z1048223" s="173"/>
    </row>
    <row r="1048224" spans="26:26">
      <c r="Z1048224" s="172"/>
    </row>
    <row r="1048225" spans="26:26">
      <c r="Z1048225" s="172"/>
    </row>
    <row r="1048226" spans="26:26">
      <c r="Z1048226" s="172"/>
    </row>
    <row r="1048227" spans="26:26">
      <c r="Z1048227" s="172"/>
    </row>
    <row r="1048228" spans="26:26">
      <c r="Z1048228" s="173"/>
    </row>
    <row r="1048229" spans="26:26">
      <c r="Z1048229" s="172"/>
    </row>
    <row r="1048230" spans="26:26">
      <c r="Z1048230" s="172"/>
    </row>
    <row r="1048231" spans="26:26">
      <c r="Z1048231" s="172"/>
    </row>
    <row r="1048232" spans="26:26">
      <c r="Z1048232" s="172"/>
    </row>
    <row r="1048233" spans="26:26">
      <c r="Z1048233" s="173"/>
    </row>
    <row r="1048234" spans="26:26">
      <c r="Z1048234" s="172"/>
    </row>
    <row r="1048235" spans="26:26">
      <c r="Z1048235" s="172"/>
    </row>
    <row r="1048236" spans="26:26">
      <c r="Z1048236" s="172"/>
    </row>
    <row r="1048237" spans="26:26">
      <c r="Z1048237" s="172"/>
    </row>
    <row r="1048238" spans="26:26">
      <c r="Z1048238" s="173"/>
    </row>
    <row r="1048239" spans="26:26">
      <c r="Z1048239" s="172"/>
    </row>
    <row r="1048240" spans="26:26">
      <c r="Z1048240" s="172"/>
    </row>
    <row r="1048241" spans="26:26">
      <c r="Z1048241" s="172"/>
    </row>
    <row r="1048242" spans="26:26">
      <c r="Z1048242" s="172"/>
    </row>
    <row r="1048243" spans="26:26">
      <c r="Z1048243" s="173"/>
    </row>
    <row r="1048244" spans="26:26">
      <c r="Z1048244" s="172"/>
    </row>
    <row r="1048245" spans="26:26">
      <c r="Z1048245" s="172"/>
    </row>
    <row r="1048246" spans="26:26">
      <c r="Z1048246" s="172"/>
    </row>
    <row r="1048247" spans="26:26">
      <c r="Z1048247" s="172"/>
    </row>
    <row r="1048248" spans="26:26">
      <c r="Z1048248" s="173"/>
    </row>
    <row r="1048249" spans="26:26">
      <c r="Z1048249" s="172"/>
    </row>
    <row r="1048250" spans="26:26">
      <c r="Z1048250" s="172"/>
    </row>
    <row r="1048251" spans="26:26">
      <c r="Z1048251" s="172"/>
    </row>
    <row r="1048252" spans="26:26">
      <c r="Z1048252" s="172"/>
    </row>
    <row r="1048253" spans="26:26">
      <c r="Z1048253" s="173"/>
    </row>
    <row r="1048254" spans="26:26">
      <c r="Z1048254" s="172"/>
    </row>
    <row r="1048255" spans="26:26">
      <c r="Z1048255" s="172"/>
    </row>
    <row r="1048256" spans="26:26">
      <c r="Z1048256" s="172"/>
    </row>
    <row r="1048257" spans="26:26">
      <c r="Z1048257" s="172"/>
    </row>
    <row r="1048258" spans="26:26">
      <c r="Z1048258" s="173"/>
    </row>
    <row r="1048259" spans="26:26">
      <c r="Z1048259" s="172"/>
    </row>
    <row r="1048260" spans="26:26">
      <c r="Z1048260" s="172"/>
    </row>
    <row r="1048261" spans="26:26">
      <c r="Z1048261" s="172"/>
    </row>
    <row r="1048262" spans="26:26">
      <c r="Z1048262" s="172"/>
    </row>
    <row r="1048263" spans="26:26">
      <c r="Z1048263" s="173"/>
    </row>
    <row r="1048264" spans="26:26">
      <c r="Z1048264" s="172"/>
    </row>
    <row r="1048265" spans="26:26">
      <c r="Z1048265" s="172"/>
    </row>
    <row r="1048266" spans="26:26">
      <c r="Z1048266" s="172"/>
    </row>
    <row r="1048267" spans="26:26">
      <c r="Z1048267" s="172"/>
    </row>
    <row r="1048268" spans="26:26">
      <c r="Z1048268" s="173"/>
    </row>
    <row r="1048269" spans="26:26">
      <c r="Z1048269" s="172"/>
    </row>
    <row r="1048270" spans="26:26">
      <c r="Z1048270" s="172"/>
    </row>
    <row r="1048271" spans="26:26">
      <c r="Z1048271" s="172"/>
    </row>
    <row r="1048272" spans="26:26">
      <c r="Z1048272" s="172"/>
    </row>
    <row r="1048273" spans="26:26">
      <c r="Z1048273" s="173"/>
    </row>
    <row r="1048274" spans="26:26">
      <c r="Z1048274" s="172"/>
    </row>
    <row r="1048275" spans="26:26">
      <c r="Z1048275" s="172"/>
    </row>
    <row r="1048276" spans="26:26">
      <c r="Z1048276" s="172"/>
    </row>
    <row r="1048277" spans="26:26">
      <c r="Z1048277" s="172"/>
    </row>
    <row r="1048278" spans="26:26">
      <c r="Z1048278" s="173"/>
    </row>
    <row r="1048279" spans="26:26">
      <c r="Z1048279" s="172"/>
    </row>
    <row r="1048280" spans="26:26">
      <c r="Z1048280" s="172"/>
    </row>
    <row r="1048281" spans="26:26">
      <c r="Z1048281" s="172"/>
    </row>
    <row r="1048282" spans="26:26">
      <c r="Z1048282" s="172"/>
    </row>
    <row r="1048283" spans="26:26">
      <c r="Z1048283" s="173"/>
    </row>
    <row r="1048284" spans="26:26">
      <c r="Z1048284" s="172"/>
    </row>
    <row r="1048285" spans="26:26">
      <c r="Z1048285" s="172"/>
    </row>
    <row r="1048286" spans="26:26">
      <c r="Z1048286" s="172"/>
    </row>
    <row r="1048287" spans="26:26">
      <c r="Z1048287" s="172"/>
    </row>
    <row r="1048288" spans="26:26">
      <c r="Z1048288" s="173"/>
    </row>
    <row r="1048289" spans="26:26">
      <c r="Z1048289" s="172"/>
    </row>
    <row r="1048290" spans="26:26">
      <c r="Z1048290" s="172"/>
    </row>
    <row r="1048291" spans="26:26">
      <c r="Z1048291" s="172"/>
    </row>
    <row r="1048292" spans="26:26">
      <c r="Z1048292" s="172"/>
    </row>
    <row r="1048293" spans="26:26">
      <c r="Z1048293" s="173"/>
    </row>
    <row r="1048294" spans="26:26">
      <c r="Z1048294" s="172"/>
    </row>
    <row r="1048295" spans="26:26">
      <c r="Z1048295" s="172"/>
    </row>
    <row r="1048296" spans="26:26">
      <c r="Z1048296" s="172"/>
    </row>
    <row r="1048297" spans="26:26">
      <c r="Z1048297" s="172"/>
    </row>
    <row r="1048298" spans="26:26">
      <c r="Z1048298" s="173"/>
    </row>
    <row r="1048299" spans="26:26">
      <c r="Z1048299" s="172"/>
    </row>
    <row r="1048300" spans="26:26">
      <c r="Z1048300" s="172"/>
    </row>
    <row r="1048301" spans="26:26">
      <c r="Z1048301" s="172"/>
    </row>
    <row r="1048302" spans="26:26">
      <c r="Z1048302" s="172"/>
    </row>
    <row r="1048303" spans="26:26">
      <c r="Z1048303" s="173"/>
    </row>
    <row r="1048304" spans="26:26">
      <c r="Z1048304" s="172"/>
    </row>
    <row r="1048305" spans="26:26">
      <c r="Z1048305" s="172"/>
    </row>
    <row r="1048306" spans="26:26">
      <c r="Z1048306" s="172"/>
    </row>
    <row r="1048307" spans="26:26">
      <c r="Z1048307" s="172"/>
    </row>
    <row r="1048308" spans="26:26">
      <c r="Z1048308" s="173"/>
    </row>
    <row r="1048309" spans="26:26">
      <c r="Z1048309" s="172"/>
    </row>
    <row r="1048310" spans="26:26">
      <c r="Z1048310" s="172"/>
    </row>
    <row r="1048311" spans="26:26">
      <c r="Z1048311" s="172"/>
    </row>
    <row r="1048312" spans="26:26">
      <c r="Z1048312" s="172"/>
    </row>
    <row r="1048313" spans="26:26">
      <c r="Z1048313" s="173"/>
    </row>
    <row r="1048314" spans="26:26">
      <c r="Z1048314" s="172"/>
    </row>
    <row r="1048315" spans="26:26">
      <c r="Z1048315" s="172"/>
    </row>
    <row r="1048316" spans="26:26">
      <c r="Z1048316" s="172"/>
    </row>
    <row r="1048317" spans="26:26">
      <c r="Z1048317" s="172"/>
    </row>
    <row r="1048318" spans="26:26">
      <c r="Z1048318" s="173"/>
    </row>
    <row r="1048319" spans="26:26">
      <c r="Z1048319" s="172"/>
    </row>
    <row r="1048320" spans="26:26">
      <c r="Z1048320" s="172"/>
    </row>
    <row r="1048321" spans="26:26">
      <c r="Z1048321" s="172"/>
    </row>
    <row r="1048322" spans="26:26">
      <c r="Z1048322" s="172"/>
    </row>
    <row r="1048323" spans="26:26">
      <c r="Z1048323" s="173"/>
    </row>
    <row r="1048324" spans="26:26">
      <c r="Z1048324" s="172"/>
    </row>
    <row r="1048325" spans="26:26">
      <c r="Z1048325" s="172"/>
    </row>
    <row r="1048326" spans="26:26">
      <c r="Z1048326" s="172"/>
    </row>
    <row r="1048327" spans="26:26">
      <c r="Z1048327" s="172"/>
    </row>
    <row r="1048328" spans="26:26">
      <c r="Z1048328" s="173"/>
    </row>
    <row r="1048329" spans="26:26">
      <c r="Z1048329" s="172"/>
    </row>
    <row r="1048330" spans="26:26">
      <c r="Z1048330" s="172"/>
    </row>
    <row r="1048331" spans="26:26">
      <c r="Z1048331" s="172"/>
    </row>
    <row r="1048332" spans="26:26">
      <c r="Z1048332" s="172"/>
    </row>
    <row r="1048333" spans="26:26">
      <c r="Z1048333" s="173"/>
    </row>
    <row r="1048334" spans="26:26">
      <c r="Z1048334" s="172"/>
    </row>
    <row r="1048335" spans="26:26">
      <c r="Z1048335" s="172"/>
    </row>
    <row r="1048336" spans="26:26">
      <c r="Z1048336" s="172"/>
    </row>
    <row r="1048337" spans="26:26">
      <c r="Z1048337" s="172"/>
    </row>
    <row r="1048338" spans="26:26">
      <c r="Z1048338" s="173"/>
    </row>
    <row r="1048339" spans="26:26">
      <c r="Z1048339" s="172"/>
    </row>
    <row r="1048340" spans="26:26">
      <c r="Z1048340" s="172"/>
    </row>
    <row r="1048341" spans="26:26">
      <c r="Z1048341" s="172"/>
    </row>
    <row r="1048342" spans="26:26">
      <c r="Z1048342" s="172"/>
    </row>
    <row r="1048343" spans="26:26">
      <c r="Z1048343" s="173"/>
    </row>
    <row r="1048344" spans="26:26">
      <c r="Z1048344" s="172"/>
    </row>
    <row r="1048345" spans="26:26">
      <c r="Z1048345" s="172"/>
    </row>
    <row r="1048346" spans="26:26">
      <c r="Z1048346" s="172"/>
    </row>
    <row r="1048347" spans="26:26">
      <c r="Z1048347" s="172"/>
    </row>
    <row r="1048348" spans="26:26">
      <c r="Z1048348" s="173"/>
    </row>
    <row r="1048349" spans="26:26">
      <c r="Z1048349" s="172"/>
    </row>
    <row r="1048350" spans="26:26">
      <c r="Z1048350" s="172"/>
    </row>
    <row r="1048351" spans="26:26">
      <c r="Z1048351" s="172"/>
    </row>
    <row r="1048352" spans="26:26">
      <c r="Z1048352" s="172"/>
    </row>
    <row r="1048353" spans="26:26">
      <c r="Z1048353" s="173"/>
    </row>
    <row r="1048354" spans="26:26">
      <c r="Z1048354" s="172"/>
    </row>
    <row r="1048355" spans="26:26">
      <c r="Z1048355" s="172"/>
    </row>
    <row r="1048356" spans="26:26">
      <c r="Z1048356" s="172"/>
    </row>
    <row r="1048357" spans="26:26">
      <c r="Z1048357" s="172"/>
    </row>
    <row r="1048358" spans="26:26">
      <c r="Z1048358" s="173"/>
    </row>
    <row r="1048359" spans="26:26">
      <c r="Z1048359" s="172"/>
    </row>
    <row r="1048360" spans="26:26">
      <c r="Z1048360" s="172"/>
    </row>
    <row r="1048361" spans="26:26">
      <c r="Z1048361" s="172"/>
    </row>
    <row r="1048362" spans="26:26">
      <c r="Z1048362" s="172"/>
    </row>
    <row r="1048363" spans="26:26">
      <c r="Z1048363" s="173"/>
    </row>
    <row r="1048364" spans="26:26">
      <c r="Z1048364" s="172"/>
    </row>
    <row r="1048365" spans="26:26">
      <c r="Z1048365" s="172"/>
    </row>
    <row r="1048366" spans="26:26">
      <c r="Z1048366" s="172"/>
    </row>
    <row r="1048367" spans="26:26">
      <c r="Z1048367" s="172"/>
    </row>
    <row r="1048368" spans="26:26">
      <c r="Z1048368" s="173"/>
    </row>
    <row r="1048369" spans="26:26">
      <c r="Z1048369" s="172"/>
    </row>
    <row r="1048370" spans="26:26">
      <c r="Z1048370" s="172"/>
    </row>
    <row r="1048371" spans="26:26">
      <c r="Z1048371" s="172"/>
    </row>
    <row r="1048372" spans="26:26">
      <c r="Z1048372" s="172"/>
    </row>
    <row r="1048373" spans="26:26">
      <c r="Z1048373" s="173"/>
    </row>
    <row r="1048374" spans="26:26">
      <c r="Z1048374" s="172"/>
    </row>
    <row r="1048375" spans="26:26">
      <c r="Z1048375" s="172"/>
    </row>
    <row r="1048376" spans="26:26">
      <c r="Z1048376" s="172"/>
    </row>
    <row r="1048377" spans="26:26">
      <c r="Z1048377" s="172"/>
    </row>
    <row r="1048378" spans="26:26">
      <c r="Z1048378" s="173"/>
    </row>
    <row r="1048379" spans="26:26">
      <c r="Z1048379" s="172"/>
    </row>
    <row r="1048380" spans="26:26">
      <c r="Z1048380" s="172"/>
    </row>
    <row r="1048381" spans="26:26">
      <c r="Z1048381" s="172"/>
    </row>
    <row r="1048382" spans="26:26">
      <c r="Z1048382" s="172"/>
    </row>
    <row r="1048383" spans="26:26">
      <c r="Z1048383" s="173"/>
    </row>
    <row r="1048384" spans="26:26">
      <c r="Z1048384" s="172"/>
    </row>
    <row r="1048385" spans="26:26">
      <c r="Z1048385" s="172"/>
    </row>
    <row r="1048386" spans="26:26">
      <c r="Z1048386" s="172"/>
    </row>
    <row r="1048387" spans="26:26">
      <c r="Z1048387" s="172"/>
    </row>
    <row r="1048388" spans="26:26">
      <c r="Z1048388" s="173"/>
    </row>
    <row r="1048389" spans="26:26">
      <c r="Z1048389" s="172"/>
    </row>
    <row r="1048390" spans="26:26">
      <c r="Z1048390" s="172"/>
    </row>
    <row r="1048391" spans="26:26">
      <c r="Z1048391" s="172"/>
    </row>
    <row r="1048392" spans="26:26">
      <c r="Z1048392" s="172"/>
    </row>
    <row r="1048393" spans="26:26">
      <c r="Z1048393" s="173"/>
    </row>
    <row r="1048394" spans="26:26">
      <c r="Z1048394" s="172"/>
    </row>
    <row r="1048395" spans="26:26">
      <c r="Z1048395" s="172"/>
    </row>
    <row r="1048396" spans="26:26">
      <c r="Z1048396" s="172"/>
    </row>
    <row r="1048397" spans="26:26">
      <c r="Z1048397" s="172"/>
    </row>
    <row r="1048398" spans="26:26">
      <c r="Z1048398" s="173"/>
    </row>
    <row r="1048399" spans="26:26">
      <c r="Z1048399" s="172"/>
    </row>
    <row r="1048400" spans="26:26">
      <c r="Z1048400" s="172"/>
    </row>
    <row r="1048401" spans="26:26">
      <c r="Z1048401" s="172"/>
    </row>
    <row r="1048402" spans="26:26">
      <c r="Z1048402" s="172"/>
    </row>
    <row r="1048403" spans="26:26">
      <c r="Z1048403" s="173"/>
    </row>
    <row r="1048404" spans="26:26">
      <c r="Z1048404" s="172"/>
    </row>
    <row r="1048405" spans="26:26">
      <c r="Z1048405" s="172"/>
    </row>
    <row r="1048406" spans="26:26">
      <c r="Z1048406" s="172"/>
    </row>
    <row r="1048407" spans="26:26">
      <c r="Z1048407" s="172"/>
    </row>
    <row r="1048408" spans="26:26">
      <c r="Z1048408" s="173"/>
    </row>
    <row r="1048409" spans="26:26">
      <c r="Z1048409" s="172"/>
    </row>
    <row r="1048410" spans="26:26">
      <c r="Z1048410" s="172"/>
    </row>
    <row r="1048411" spans="26:26">
      <c r="Z1048411" s="172"/>
    </row>
    <row r="1048412" spans="26:26">
      <c r="Z1048412" s="172"/>
    </row>
    <row r="1048413" spans="26:26">
      <c r="Z1048413" s="173"/>
    </row>
    <row r="1048414" spans="26:26">
      <c r="Z1048414" s="172"/>
    </row>
    <row r="1048415" spans="26:26">
      <c r="Z1048415" s="172"/>
    </row>
    <row r="1048416" spans="26:26">
      <c r="Z1048416" s="172"/>
    </row>
    <row r="1048417" spans="26:26">
      <c r="Z1048417" s="172"/>
    </row>
    <row r="1048418" spans="26:26">
      <c r="Z1048418" s="173"/>
    </row>
    <row r="1048419" spans="26:26">
      <c r="Z1048419" s="172"/>
    </row>
    <row r="1048420" spans="26:26">
      <c r="Z1048420" s="172"/>
    </row>
    <row r="1048421" spans="26:26">
      <c r="Z1048421" s="172"/>
    </row>
    <row r="1048422" spans="26:26">
      <c r="Z1048422" s="172"/>
    </row>
    <row r="1048423" spans="26:26">
      <c r="Z1048423" s="173"/>
    </row>
    <row r="1048424" spans="26:26">
      <c r="Z1048424" s="172"/>
    </row>
    <row r="1048425" spans="26:26">
      <c r="Z1048425" s="172"/>
    </row>
    <row r="1048426" spans="26:26">
      <c r="Z1048426" s="172"/>
    </row>
    <row r="1048427" spans="26:26">
      <c r="Z1048427" s="172"/>
    </row>
    <row r="1048428" spans="26:26">
      <c r="Z1048428" s="173"/>
    </row>
    <row r="1048429" spans="26:26">
      <c r="Z1048429" s="172"/>
    </row>
    <row r="1048430" spans="26:26">
      <c r="Z1048430" s="172"/>
    </row>
    <row r="1048431" spans="26:26">
      <c r="Z1048431" s="172"/>
    </row>
    <row r="1048432" spans="26:26">
      <c r="Z1048432" s="172"/>
    </row>
    <row r="1048433" spans="26:26">
      <c r="Z1048433" s="173"/>
    </row>
    <row r="1048434" spans="26:26">
      <c r="Z1048434" s="172"/>
    </row>
    <row r="1048435" spans="26:26">
      <c r="Z1048435" s="172"/>
    </row>
    <row r="1048436" spans="26:26">
      <c r="Z1048436" s="172"/>
    </row>
    <row r="1048437" spans="26:26">
      <c r="Z1048437" s="172"/>
    </row>
    <row r="1048438" spans="26:26">
      <c r="Z1048438" s="173"/>
    </row>
    <row r="1048439" spans="26:26">
      <c r="Z1048439" s="172"/>
    </row>
    <row r="1048440" spans="26:26">
      <c r="Z1048440" s="172"/>
    </row>
    <row r="1048441" spans="26:26">
      <c r="Z1048441" s="172"/>
    </row>
    <row r="1048442" spans="26:26">
      <c r="Z1048442" s="172"/>
    </row>
    <row r="1048443" spans="26:26">
      <c r="Z1048443" s="173"/>
    </row>
    <row r="1048444" spans="26:26">
      <c r="Z1048444" s="172"/>
    </row>
    <row r="1048445" spans="26:26">
      <c r="Z1048445" s="172"/>
    </row>
    <row r="1048446" spans="26:26">
      <c r="Z1048446" s="172"/>
    </row>
    <row r="1048447" spans="26:26">
      <c r="Z1048447" s="172"/>
    </row>
    <row r="1048448" spans="26:26">
      <c r="Z1048448" s="173"/>
    </row>
    <row r="1048449" spans="26:26">
      <c r="Z1048449" s="172"/>
    </row>
    <row r="1048450" spans="26:26">
      <c r="Z1048450" s="172"/>
    </row>
    <row r="1048451" spans="26:26">
      <c r="Z1048451" s="172"/>
    </row>
    <row r="1048452" spans="26:26">
      <c r="Z1048452" s="172"/>
    </row>
    <row r="1048453" spans="26:26">
      <c r="Z1048453" s="173"/>
    </row>
    <row r="1048454" spans="26:26">
      <c r="Z1048454" s="172"/>
    </row>
    <row r="1048455" spans="26:26">
      <c r="Z1048455" s="172"/>
    </row>
    <row r="1048456" spans="26:26">
      <c r="Z1048456" s="172"/>
    </row>
    <row r="1048457" spans="26:26">
      <c r="Z1048457" s="172"/>
    </row>
    <row r="1048458" spans="26:26">
      <c r="Z1048458" s="173"/>
    </row>
    <row r="1048459" spans="26:26">
      <c r="Z1048459" s="172"/>
    </row>
    <row r="1048460" spans="26:26">
      <c r="Z1048460" s="172"/>
    </row>
    <row r="1048461" spans="26:26">
      <c r="Z1048461" s="172"/>
    </row>
    <row r="1048462" spans="26:26">
      <c r="Z1048462" s="172"/>
    </row>
    <row r="1048463" spans="26:26">
      <c r="Z1048463" s="173"/>
    </row>
    <row r="1048464" spans="26:26">
      <c r="Z1048464" s="172"/>
    </row>
    <row r="1048465" spans="26:26">
      <c r="Z1048465" s="172"/>
    </row>
    <row r="1048466" spans="26:26">
      <c r="Z1048466" s="172"/>
    </row>
    <row r="1048467" spans="26:26">
      <c r="Z1048467" s="172"/>
    </row>
    <row r="1048468" spans="26:26">
      <c r="Z1048468" s="173"/>
    </row>
    <row r="1048469" spans="26:26">
      <c r="Z1048469" s="172"/>
    </row>
    <row r="1048470" spans="26:26">
      <c r="Z1048470" s="172"/>
    </row>
    <row r="1048471" spans="26:26">
      <c r="Z1048471" s="172"/>
    </row>
    <row r="1048472" spans="26:26">
      <c r="Z1048472" s="172"/>
    </row>
    <row r="1048473" spans="26:26">
      <c r="Z1048473" s="173"/>
    </row>
    <row r="1048474" spans="26:26">
      <c r="Z1048474" s="172"/>
    </row>
    <row r="1048475" spans="26:26">
      <c r="Z1048475" s="172"/>
    </row>
    <row r="1048476" spans="26:26">
      <c r="Z1048476" s="172"/>
    </row>
    <row r="1048477" spans="26:26">
      <c r="Z1048477" s="172"/>
    </row>
    <row r="1048478" spans="26:26">
      <c r="Z1048478" s="173"/>
    </row>
    <row r="1048479" spans="26:26">
      <c r="Z1048479" s="172"/>
    </row>
    <row r="1048480" spans="26:26">
      <c r="Z1048480" s="172"/>
    </row>
    <row r="1048481" spans="26:26">
      <c r="Z1048481" s="172"/>
    </row>
    <row r="1048482" spans="26:26">
      <c r="Z1048482" s="172"/>
    </row>
    <row r="1048483" spans="26:26">
      <c r="Z1048483" s="173"/>
    </row>
    <row r="1048484" spans="26:26">
      <c r="Z1048484" s="172"/>
    </row>
    <row r="1048485" spans="26:26">
      <c r="Z1048485" s="172"/>
    </row>
    <row r="1048486" spans="26:26">
      <c r="Z1048486" s="172"/>
    </row>
    <row r="1048487" spans="26:26">
      <c r="Z1048487" s="172"/>
    </row>
    <row r="1048488" spans="26:26">
      <c r="Z1048488" s="173"/>
    </row>
    <row r="1048489" spans="26:26">
      <c r="Z1048489" s="172"/>
    </row>
    <row r="1048490" spans="26:26">
      <c r="Z1048490" s="172"/>
    </row>
    <row r="1048491" spans="26:26">
      <c r="Z1048491" s="172"/>
    </row>
    <row r="1048492" spans="26:26">
      <c r="Z1048492" s="172"/>
    </row>
    <row r="1048493" spans="26:26">
      <c r="Z1048493" s="173"/>
    </row>
    <row r="1048494" spans="26:26">
      <c r="Z1048494" s="172"/>
    </row>
    <row r="1048495" spans="26:26">
      <c r="Z1048495" s="172"/>
    </row>
    <row r="1048496" spans="26:26">
      <c r="Z1048496" s="172"/>
    </row>
    <row r="1048497" spans="26:26">
      <c r="Z1048497" s="172"/>
    </row>
    <row r="1048498" spans="26:26">
      <c r="Z1048498" s="173"/>
    </row>
    <row r="1048499" spans="26:26">
      <c r="Z1048499" s="172"/>
    </row>
    <row r="1048500" spans="26:26">
      <c r="Z1048500" s="172"/>
    </row>
    <row r="1048501" spans="26:26">
      <c r="Z1048501" s="172"/>
    </row>
    <row r="1048502" spans="26:26">
      <c r="Z1048502" s="172"/>
    </row>
    <row r="1048503" spans="26:26">
      <c r="Z1048503" s="173"/>
    </row>
    <row r="1048504" spans="26:26">
      <c r="Z1048504" s="172"/>
    </row>
    <row r="1048505" spans="26:26">
      <c r="Z1048505" s="172"/>
    </row>
    <row r="1048506" spans="26:26">
      <c r="Z1048506" s="172"/>
    </row>
    <row r="1048507" spans="26:26">
      <c r="Z1048507" s="172"/>
    </row>
    <row r="1048508" spans="26:26">
      <c r="Z1048508" s="173"/>
    </row>
    <row r="1048509" spans="26:26">
      <c r="Z1048509" s="172"/>
    </row>
    <row r="1048510" spans="26:26">
      <c r="Z1048510" s="172"/>
    </row>
    <row r="1048511" spans="26:26">
      <c r="Z1048511" s="172"/>
    </row>
    <row r="1048512" spans="26:26">
      <c r="Z1048512" s="172"/>
    </row>
    <row r="1048513" spans="26:26">
      <c r="Z1048513" s="173"/>
    </row>
    <row r="1048514" spans="26:26">
      <c r="Z1048514" s="172"/>
    </row>
    <row r="1048515" spans="26:26">
      <c r="Z1048515" s="172"/>
    </row>
    <row r="1048516" spans="26:26">
      <c r="Z1048516" s="172"/>
    </row>
    <row r="1048517" spans="26:26">
      <c r="Z1048517" s="172"/>
    </row>
    <row r="1048518" spans="26:26">
      <c r="Z1048518" s="173"/>
    </row>
    <row r="1048519" spans="26:26">
      <c r="Z1048519" s="172"/>
    </row>
    <row r="1048520" spans="26:26">
      <c r="Z1048520" s="172"/>
    </row>
    <row r="1048521" spans="26:26">
      <c r="Z1048521" s="172"/>
    </row>
    <row r="1048522" spans="26:26">
      <c r="Z1048522" s="172"/>
    </row>
    <row r="1048523" spans="26:26">
      <c r="Z1048523" s="173"/>
    </row>
    <row r="1048524" spans="26:26">
      <c r="Z1048524" s="172"/>
    </row>
    <row r="1048525" spans="26:26">
      <c r="Z1048525" s="172"/>
    </row>
    <row r="1048526" spans="26:26">
      <c r="Z1048526" s="172"/>
    </row>
    <row r="1048527" spans="26:26">
      <c r="Z1048527" s="172"/>
    </row>
    <row r="1048528" spans="26:26">
      <c r="Z1048528" s="173"/>
    </row>
    <row r="1048529" spans="26:26">
      <c r="Z1048529" s="172"/>
    </row>
    <row r="1048530" spans="26:26">
      <c r="Z1048530" s="172"/>
    </row>
    <row r="1048531" spans="26:26">
      <c r="Z1048531" s="172"/>
    </row>
    <row r="1048532" spans="26:26">
      <c r="Z1048532" s="172"/>
    </row>
    <row r="1048533" spans="26:26">
      <c r="Z1048533" s="173"/>
    </row>
    <row r="1048534" spans="26:26">
      <c r="Z1048534" s="172"/>
    </row>
    <row r="1048535" spans="26:26">
      <c r="Z1048535" s="172"/>
    </row>
    <row r="1048536" spans="26:26">
      <c r="Z1048536" s="172"/>
    </row>
    <row r="1048537" spans="26:26">
      <c r="Z1048537" s="172"/>
    </row>
    <row r="1048538" spans="26:26">
      <c r="Z1048538" s="173"/>
    </row>
    <row r="1048539" spans="26:26">
      <c r="Z1048539" s="172"/>
    </row>
    <row r="1048540" spans="26:26">
      <c r="Z1048540" s="172"/>
    </row>
    <row r="1048541" spans="26:26">
      <c r="Z1048541" s="172"/>
    </row>
    <row r="1048542" spans="26:26">
      <c r="Z1048542" s="172"/>
    </row>
    <row r="1048543" spans="26:26">
      <c r="Z1048543" s="173"/>
    </row>
    <row r="1048544" spans="26:26">
      <c r="Z1048544" s="172"/>
    </row>
    <row r="1048545" spans="26:26">
      <c r="Z1048545" s="172"/>
    </row>
    <row r="1048546" spans="26:26">
      <c r="Z1048546" s="172"/>
    </row>
    <row r="1048547" spans="26:26">
      <c r="Z1048547" s="172"/>
    </row>
    <row r="1048548" spans="26:26">
      <c r="Z1048548" s="173"/>
    </row>
    <row r="1048549" spans="26:26">
      <c r="Z1048549" s="172"/>
    </row>
    <row r="1048550" spans="26:26">
      <c r="Z1048550" s="172"/>
    </row>
    <row r="1048551" spans="26:26">
      <c r="Z1048551" s="172"/>
    </row>
    <row r="1048552" spans="26:26">
      <c r="Z1048552" s="172"/>
    </row>
    <row r="1048553" spans="26:26">
      <c r="Z1048553" s="173"/>
    </row>
    <row r="1048554" spans="26:26">
      <c r="Z1048554" s="172"/>
    </row>
    <row r="1048555" spans="26:26">
      <c r="Z1048555" s="172"/>
    </row>
    <row r="1048556" spans="26:26">
      <c r="Z1048556" s="172"/>
    </row>
    <row r="1048557" spans="26:26">
      <c r="Z1048557" s="172"/>
    </row>
    <row r="1048558" spans="26:26">
      <c r="Z1048558" s="173"/>
    </row>
    <row r="1048559" spans="26:26">
      <c r="Z1048559" s="172"/>
    </row>
    <row r="1048560" spans="26:26">
      <c r="Z1048560" s="172"/>
    </row>
    <row r="1048561" spans="24:26">
      <c r="Z1048561" s="172"/>
    </row>
    <row r="1048562" spans="24:26">
      <c r="Z1048562" s="172"/>
    </row>
    <row r="1048563" spans="24:26">
      <c r="Z1048563" s="173"/>
    </row>
    <row r="1048564" spans="24:26">
      <c r="Z1048564" s="172"/>
    </row>
    <row r="1048565" spans="24:26">
      <c r="Z1048565" s="172"/>
    </row>
    <row r="1048566" spans="24:26">
      <c r="Z1048566" s="172"/>
    </row>
    <row r="1048567" spans="24:26">
      <c r="Z1048567" s="172"/>
    </row>
    <row r="1048568" spans="24:26">
      <c r="Z1048568" s="173"/>
    </row>
    <row r="1048569" spans="24:26">
      <c r="Z1048569" s="172"/>
    </row>
    <row r="1048570" spans="24:26">
      <c r="Z1048570" s="172"/>
    </row>
    <row r="1048571" spans="24:26">
      <c r="Z1048571" s="172"/>
    </row>
    <row r="1048572" spans="24:26">
      <c r="Z1048572" s="172"/>
    </row>
    <row r="1048573" spans="24:26">
      <c r="Z1048573" s="173"/>
    </row>
    <row r="1048574" spans="24:26">
      <c r="Z1048574" s="172"/>
    </row>
    <row r="1048575" spans="24:26">
      <c r="Z1048575" s="172"/>
    </row>
    <row r="1048576" spans="24:26">
      <c r="X1048576" s="149"/>
      <c r="Z1048576" s="172"/>
    </row>
  </sheetData>
  <sheetProtection algorithmName="SHA-512" hashValue="p/qEP5/mZ0WoDmolYKMdOXeLHeyKPcyFtJ8z3LH8AxD4byRufzNL8SOu8zitNIMcba1f7q2Jd7rEKy+q6WBNHg==" saltValue="NCU1O2yOm/moue8BPfZZRA==" spinCount="100000" sheet="1" formatCells="0" formatColumns="0" formatRows="0"/>
  <mergeCells count="5">
    <mergeCell ref="G1:I1"/>
    <mergeCell ref="J1:L1"/>
    <mergeCell ref="Z1:Z2"/>
    <mergeCell ref="M1:O1"/>
    <mergeCell ref="U1:W1"/>
  </mergeCells>
  <conditionalFormatting sqref="I3:I3500">
    <cfRule type="expression" dxfId="10" priority="4" stopIfTrue="1">
      <formula>AND(I3="",K3="")</formula>
    </cfRule>
    <cfRule type="expression" dxfId="9" priority="10">
      <formula>I3="Not Proposed"</formula>
    </cfRule>
  </conditionalFormatting>
  <conditionalFormatting sqref="P1:T1 G2:O2 V2:X2">
    <cfRule type="cellIs" dxfId="8" priority="19" operator="equal">
      <formula>0</formula>
    </cfRule>
  </conditionalFormatting>
  <conditionalFormatting sqref="S1:S5000 L3:Q3 R3:R6404 L4:L3500 M4:Q5000">
    <cfRule type="cellIs" dxfId="7" priority="9" operator="equal">
      <formula>0</formula>
    </cfRule>
  </conditionalFormatting>
  <conditionalFormatting sqref="S2">
    <cfRule type="cellIs" dxfId="6" priority="1" operator="equal">
      <formula>0</formula>
    </cfRule>
  </conditionalFormatting>
  <conditionalFormatting sqref="Z1">
    <cfRule type="cellIs" dxfId="5" priority="15" operator="equal">
      <formula>0</formula>
    </cfRule>
  </conditionalFormatting>
  <conditionalFormatting sqref="Z3:Z1200 Z1045662:Z1048576">
    <cfRule type="expression" dxfId="4" priority="26">
      <formula>IF(AND(CJ3&lt;&gt;"",G3="",J3=""),"Not Proposed","")</formula>
    </cfRule>
  </conditionalFormatting>
  <conditionalFormatting sqref="AF3:AF1200">
    <cfRule type="expression" dxfId="3" priority="28">
      <formula>IF(AND(CI3&lt;&gt;"",F3="",I3=""),"Not Proposed","")</formula>
    </cfRule>
  </conditionalFormatting>
  <pageMargins left="0.7" right="0.7" top="0.75" bottom="0.75" header="0.3" footer="0.3"/>
  <pageSetup orientation="portrait" horizontalDpi="1200" verticalDpi="1200" r:id="rId1"/>
  <ignoredErrors>
    <ignoredError sqref="AE3 AE5:AE5000 AE4 F11:F151 AB3:AD5000" unlockedFormula="1"/>
  </ignoredErrors>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2F385-27E5-4FE5-B026-B7D56F685951}">
  <sheetPr>
    <tabColor theme="8" tint="0.79998168889431442"/>
  </sheetPr>
  <dimension ref="B1:M46"/>
  <sheetViews>
    <sheetView zoomScale="70" zoomScaleNormal="70" workbookViewId="0">
      <pane ySplit="4" topLeftCell="A5" activePane="bottomLeft" state="frozen"/>
      <selection pane="bottomLeft" activeCell="O19" sqref="O19"/>
    </sheetView>
  </sheetViews>
  <sheetFormatPr defaultRowHeight="15" outlineLevelCol="1"/>
  <cols>
    <col min="1" max="1" width="2.28515625" customWidth="1"/>
    <col min="2" max="2" width="45.140625" customWidth="1"/>
    <col min="3" max="3" width="32.5703125" customWidth="1"/>
    <col min="4" max="4" width="40.28515625" customWidth="1"/>
    <col min="5" max="5" width="22.5703125" customWidth="1"/>
    <col min="6" max="6" width="35.28515625" customWidth="1"/>
    <col min="7" max="7" width="28" customWidth="1"/>
    <col min="8" max="8" width="31.5703125" customWidth="1"/>
    <col min="9" max="9" width="47.7109375" hidden="1" customWidth="1" outlineLevel="1"/>
    <col min="10" max="10" width="30.5703125" hidden="1" customWidth="1" outlineLevel="1"/>
    <col min="11" max="11" width="28.140625" hidden="1" customWidth="1" outlineLevel="1"/>
    <col min="12" max="12" width="19.85546875" hidden="1" customWidth="1" outlineLevel="1"/>
    <col min="13" max="13" width="9.140625" collapsed="1"/>
    <col min="25" max="25" width="14" customWidth="1"/>
    <col min="26" max="26" width="31.7109375" customWidth="1"/>
    <col min="27" max="27" width="18.140625" customWidth="1"/>
  </cols>
  <sheetData>
    <row r="1" spans="2:12" ht="45.75" customHeight="1">
      <c r="B1" s="290" t="s">
        <v>3403</v>
      </c>
      <c r="C1" s="290" t="s">
        <v>3404</v>
      </c>
      <c r="D1" s="290" t="s">
        <v>3405</v>
      </c>
      <c r="E1" s="290" t="s">
        <v>3406</v>
      </c>
      <c r="F1" s="290" t="s">
        <v>3407</v>
      </c>
      <c r="G1" s="290" t="s">
        <v>3408</v>
      </c>
      <c r="H1" s="290" t="s">
        <v>3409</v>
      </c>
      <c r="J1" s="231" t="s">
        <v>3399</v>
      </c>
      <c r="K1" s="232">
        <f ca="1">SUM('Potential Recovery Amount'!T:T)</f>
        <v>0</v>
      </c>
      <c r="L1" s="315" t="str">
        <f ca="1">"Count of LCATs Invoiced: "  &amp;L2</f>
        <v>Count of LCATs Invoiced: 1</v>
      </c>
    </row>
    <row r="2" spans="2:12" ht="24.95" customHeight="1">
      <c r="B2" s="258" t="s">
        <v>3420</v>
      </c>
      <c r="C2" s="259">
        <f ca="1">SUM('Potential Recovery Amount'!P3:P5000)</f>
        <v>0</v>
      </c>
      <c r="D2" s="227" t="s">
        <v>3416</v>
      </c>
      <c r="E2" s="235">
        <f ca="1">SUM('Potential Recovery Amount'!L3:L5000)-E3</f>
        <v>0</v>
      </c>
      <c r="F2" s="228" t="s">
        <v>78</v>
      </c>
      <c r="G2" s="236">
        <f ca="1">SUM('Potential Recovery Amount'!L3:L5000)</f>
        <v>0</v>
      </c>
      <c r="H2" s="230" t="e">
        <f ca="1">100%-$H$3</f>
        <v>#DIV/0!</v>
      </c>
      <c r="I2" s="317" t="str">
        <f ca="1">"Total Invoiced DL Amount: $"&amp;TEXT(G2,"#,##0")</f>
        <v>Total Invoiced DL Amount: $0</v>
      </c>
      <c r="L2" s="316">
        <f ca="1">'Potential Recovery Amount'!$U$2</f>
        <v>1</v>
      </c>
    </row>
    <row r="3" spans="2:12" ht="24.95" customHeight="1">
      <c r="B3" s="291" t="s">
        <v>3413</v>
      </c>
      <c r="C3" s="292">
        <f ca="1">SUM('Potential Recovery Amount'!Q3:Q5000)</f>
        <v>0</v>
      </c>
      <c r="D3" s="286" t="s">
        <v>3414</v>
      </c>
      <c r="E3" s="287">
        <f ca="1">SUM('Potential Recovery Amount'!$R3:$R5000)</f>
        <v>0</v>
      </c>
      <c r="F3" s="288" t="s">
        <v>3398</v>
      </c>
      <c r="G3" s="287">
        <f ca="1">SUM('Potential Recovery Amount'!$R3:$R5000)</f>
        <v>0</v>
      </c>
      <c r="H3" s="289" t="e">
        <f ca="1">G3/G2</f>
        <v>#DIV/0!</v>
      </c>
    </row>
    <row r="4" spans="2:12" ht="24.95" customHeight="1">
      <c r="B4" s="226" t="s">
        <v>3402</v>
      </c>
      <c r="C4" s="234">
        <f ca="1">SUM('Potential Recovery Amount'!S3:S5000)</f>
        <v>0</v>
      </c>
    </row>
    <row r="17" spans="2:2">
      <c r="B17" s="224"/>
    </row>
    <row r="40" spans="10:12" ht="24.95" customHeight="1"/>
    <row r="41" spans="10:12" ht="24.95" customHeight="1"/>
    <row r="42" spans="10:12" ht="24.95" customHeight="1"/>
    <row r="43" spans="10:12" ht="24.95" customHeight="1"/>
    <row r="44" spans="10:12" ht="24.95" customHeight="1">
      <c r="J44" s="237"/>
      <c r="K44" s="237"/>
      <c r="L44" s="237"/>
    </row>
    <row r="45" spans="10:12" ht="24.95" customHeight="1"/>
    <row r="46" spans="10:12" ht="24.95" customHeight="1"/>
  </sheetData>
  <sheetProtection algorithmName="SHA-512" hashValue="samL6X0VnB97O9vPt+AS+e64RS0HT6F8d7zIW3/QcXDLUxNh6C7Z/wNJzAd/cIt7Rsvm7ne0BPE3cPUgiechJg==" saltValue="RKopbNIXw6AISuOmcDrLPQ==" spinCount="100000" sheet="1" objects="1" scenarios="1"/>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6BEAD-2F20-4470-A567-8E0F7E23D005}">
  <sheetPr>
    <tabColor theme="8" tint="0.79998168889431442"/>
  </sheetPr>
  <dimension ref="B1:AO45"/>
  <sheetViews>
    <sheetView zoomScale="70" zoomScaleNormal="70" workbookViewId="0">
      <pane ySplit="7" topLeftCell="A8" activePane="bottomLeft" state="frozen"/>
      <selection pane="bottomLeft" activeCell="Q5" sqref="Q5"/>
    </sheetView>
  </sheetViews>
  <sheetFormatPr defaultRowHeight="15" outlineLevelCol="1"/>
  <cols>
    <col min="1" max="1" width="2.28515625" customWidth="1"/>
    <col min="2" max="2" width="17.5703125" customWidth="1"/>
    <col min="3" max="3" width="53.5703125" customWidth="1"/>
    <col min="4" max="4" width="32.5703125" customWidth="1"/>
    <col min="5" max="5" width="41.85546875" customWidth="1"/>
    <col min="6" max="6" width="29.42578125" customWidth="1"/>
    <col min="7" max="7" width="2.85546875" customWidth="1"/>
    <col min="8" max="8" width="23.7109375" customWidth="1"/>
    <col min="9" max="9" width="31.7109375" customWidth="1"/>
    <col min="10" max="10" width="30.140625" customWidth="1"/>
    <col min="11" max="11" width="26.140625" customWidth="1"/>
    <col min="12" max="12" width="24.85546875" customWidth="1"/>
    <col min="26" max="26" width="14" customWidth="1"/>
    <col min="27" max="27" width="31.7109375" customWidth="1"/>
    <col min="28" max="28" width="18.140625" customWidth="1"/>
    <col min="31" max="31" width="8.5703125" customWidth="1"/>
    <col min="32" max="34" width="9.140625" hidden="1" customWidth="1"/>
    <col min="36" max="36" width="25.85546875" customWidth="1"/>
    <col min="37" max="37" width="51" hidden="1" customWidth="1" outlineLevel="1"/>
    <col min="38" max="38" width="29" hidden="1" customWidth="1" outlineLevel="1"/>
    <col min="39" max="39" width="27.28515625" hidden="1" customWidth="1" outlineLevel="1"/>
    <col min="40" max="40" width="41" hidden="1" customWidth="1" outlineLevel="1"/>
    <col min="41" max="41" width="9.140625" collapsed="1"/>
  </cols>
  <sheetData>
    <row r="1" spans="2:40" ht="24.95" customHeight="1">
      <c r="B1" s="336" t="s">
        <v>3412</v>
      </c>
      <c r="C1" s="299" t="s">
        <v>3424</v>
      </c>
      <c r="D1" s="300" t="s">
        <v>3406</v>
      </c>
      <c r="AM1" s="231" t="s">
        <v>3399</v>
      </c>
      <c r="AN1" s="232">
        <f ca="1">SUM('Potential Recovery Amount'!T:T)</f>
        <v>0</v>
      </c>
    </row>
    <row r="2" spans="2:40" ht="24.95" customHeight="1">
      <c r="B2" s="337"/>
      <c r="C2" s="297" t="s">
        <v>3416</v>
      </c>
      <c r="D2" s="298">
        <f ca="1">SUM('Potential Recovery Amount'!L3:L5000)-D3</f>
        <v>0</v>
      </c>
    </row>
    <row r="3" spans="2:40" ht="24.95" customHeight="1" thickBot="1">
      <c r="B3" s="338"/>
      <c r="C3" s="266" t="s">
        <v>3414</v>
      </c>
      <c r="D3" s="267">
        <f ca="1">SUM('Potential Recovery Amount'!$R3:$R5000)</f>
        <v>0</v>
      </c>
      <c r="AK3" s="225" t="s">
        <v>3407</v>
      </c>
      <c r="AL3" s="225" t="s">
        <v>3408</v>
      </c>
      <c r="AM3" s="225" t="s">
        <v>3409</v>
      </c>
    </row>
    <row r="4" spans="2:40" ht="10.5" customHeight="1" thickBot="1">
      <c r="B4" s="263"/>
      <c r="C4" s="264"/>
      <c r="D4" s="265"/>
      <c r="L4" s="263"/>
      <c r="AK4" s="228" t="s">
        <v>3415</v>
      </c>
      <c r="AL4" s="229">
        <f ca="1">SUM('Potential Recovery Amount'!L3:L5000)</f>
        <v>0</v>
      </c>
      <c r="AM4" s="230" t="e">
        <f ca="1">100%-$AM$5</f>
        <v>#DIV/0!</v>
      </c>
      <c r="AN4" s="238" t="str">
        <f ca="1">"Total Invoice Amount: $" &amp; TEXT(AL4,"#,##0")</f>
        <v>Total Invoice Amount: $0</v>
      </c>
    </row>
    <row r="5" spans="2:40" ht="24.95" customHeight="1">
      <c r="B5" s="277" t="s">
        <v>3425</v>
      </c>
      <c r="C5" s="271" t="s">
        <v>3423</v>
      </c>
      <c r="D5" s="268" t="s">
        <v>3404</v>
      </c>
      <c r="E5" s="271" t="s">
        <v>3423</v>
      </c>
      <c r="F5" s="262" t="s">
        <v>3404</v>
      </c>
      <c r="H5" s="261" t="s">
        <v>3426</v>
      </c>
      <c r="I5" s="268" t="s">
        <v>3428</v>
      </c>
      <c r="J5" s="268" t="s">
        <v>3427</v>
      </c>
      <c r="K5" s="262" t="s">
        <v>3400</v>
      </c>
      <c r="AK5" s="281" t="s">
        <v>3414</v>
      </c>
      <c r="AL5" s="282">
        <f ca="1">SUM('Potential Recovery Amount'!$R3:$R5000)</f>
        <v>0</v>
      </c>
      <c r="AM5" s="280" t="e">
        <f ca="1">AL5/AL4</f>
        <v>#DIV/0!</v>
      </c>
    </row>
    <row r="6" spans="2:40" ht="24.95" customHeight="1">
      <c r="B6" s="278" t="s">
        <v>3422</v>
      </c>
      <c r="C6" s="275" t="s">
        <v>3420</v>
      </c>
      <c r="D6" s="260">
        <f ca="1">SUM('Potential Recovery Amount'!$P$3:$P$5000)</f>
        <v>0</v>
      </c>
      <c r="E6" s="293" t="s">
        <v>3413</v>
      </c>
      <c r="F6" s="294">
        <f ca="1">SUM('Potential Recovery Amount'!$Q$3:$Q$5000)</f>
        <v>0</v>
      </c>
      <c r="H6" s="269" t="s">
        <v>3422</v>
      </c>
      <c r="I6" s="259">
        <f ca="1">SUM('Potential Recovery Amount'!$P$3:$P$5000)</f>
        <v>0</v>
      </c>
      <c r="J6" s="292">
        <f ca="1">SUM('Potential Recovery Amount'!$Q$3:$Q$5000)</f>
        <v>0</v>
      </c>
      <c r="K6" s="283"/>
    </row>
    <row r="7" spans="2:40" ht="24.95" customHeight="1" thickBot="1">
      <c r="B7" s="279" t="s">
        <v>3421</v>
      </c>
      <c r="C7" s="276" t="s">
        <v>3402</v>
      </c>
      <c r="D7" s="272">
        <f ca="1">SUM('Potential Recovery Amount'!$S$3:$S$5000)</f>
        <v>0</v>
      </c>
      <c r="E7" s="273"/>
      <c r="F7" s="274"/>
      <c r="H7" s="270" t="s">
        <v>3421</v>
      </c>
      <c r="I7" s="284"/>
      <c r="J7" s="284"/>
      <c r="K7" s="285">
        <f ca="1">SUM('Potential Recovery Amount'!$S$3:$S$5000)</f>
        <v>0</v>
      </c>
    </row>
    <row r="8" spans="2:40" ht="20.100000000000001" customHeight="1"/>
    <row r="9" spans="2:40" ht="7.5" customHeight="1"/>
    <row r="18" spans="3:3">
      <c r="C18" s="224"/>
    </row>
    <row r="41" ht="24.95" customHeight="1"/>
    <row r="42" ht="24.95" customHeight="1"/>
    <row r="43" ht="24.95" customHeight="1"/>
    <row r="44" ht="24.95" customHeight="1"/>
    <row r="45" ht="24.95" customHeight="1"/>
  </sheetData>
  <sheetProtection algorithmName="SHA-512" hashValue="zdoNYVk1kop+AxHcRR8LRuWAaqCu9gqbDpJ4zMuOlC8O2tyeboBBz7CDClPQpukIUdZRgx7G6hihCUkS4Z20Pg==" saltValue="kR8lpAprTbk/5ZVMce14Ow==" spinCount="100000" sheet="1" objects="1" scenarios="1"/>
  <mergeCells count="1">
    <mergeCell ref="B1:B3"/>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28184-88D0-4DA9-9CE6-6BC6F548FCE9}">
  <sheetPr>
    <tabColor theme="8" tint="0.79998168889431442"/>
  </sheetPr>
  <dimension ref="B1:AH45"/>
  <sheetViews>
    <sheetView zoomScale="80" zoomScaleNormal="80" workbookViewId="0">
      <pane ySplit="7" topLeftCell="A8" activePane="bottomLeft" state="frozen"/>
      <selection pane="bottomLeft" activeCell="L8" sqref="L8"/>
    </sheetView>
  </sheetViews>
  <sheetFormatPr defaultRowHeight="15" outlineLevelCol="1"/>
  <cols>
    <col min="1" max="1" width="2.28515625" customWidth="1"/>
    <col min="2" max="2" width="17.5703125" customWidth="1"/>
    <col min="3" max="3" width="53.5703125" customWidth="1"/>
    <col min="4" max="4" width="32.5703125" customWidth="1"/>
    <col min="5" max="5" width="41.85546875" customWidth="1"/>
    <col min="6" max="6" width="29.42578125" customWidth="1"/>
    <col min="7" max="7" width="2.85546875" customWidth="1"/>
    <col min="8" max="8" width="42.140625" customWidth="1"/>
    <col min="9" max="9" width="31.7109375" customWidth="1"/>
    <col min="10" max="10" width="30.140625" customWidth="1"/>
    <col min="11" max="11" width="26.140625" customWidth="1"/>
    <col min="12" max="12" width="24.85546875" customWidth="1"/>
    <col min="22" max="22" width="7.28515625" customWidth="1"/>
    <col min="23" max="23" width="17.42578125" customWidth="1"/>
    <col min="24" max="24" width="41.140625" hidden="1" customWidth="1" outlineLevel="1"/>
    <col min="25" max="25" width="34" hidden="1" customWidth="1" outlineLevel="1"/>
    <col min="26" max="26" width="30.140625" hidden="1" customWidth="1" outlineLevel="1"/>
    <col min="27" max="27" width="43" hidden="1" customWidth="1" outlineLevel="1"/>
    <col min="28" max="28" width="18.140625" customWidth="1" collapsed="1"/>
    <col min="31" max="31" width="8.5703125" customWidth="1"/>
    <col min="32" max="34" width="9.140625" hidden="1" customWidth="1"/>
    <col min="36" max="36" width="25.85546875" customWidth="1"/>
    <col min="37" max="37" width="51" customWidth="1"/>
    <col min="38" max="38" width="29" customWidth="1"/>
    <col min="39" max="39" width="27.28515625" customWidth="1"/>
    <col min="40" max="40" width="41" customWidth="1"/>
  </cols>
  <sheetData>
    <row r="1" spans="2:27" ht="24.95" customHeight="1">
      <c r="B1" s="336" t="s">
        <v>3439</v>
      </c>
      <c r="C1" s="299" t="s">
        <v>3424</v>
      </c>
      <c r="D1" s="300" t="s">
        <v>3406</v>
      </c>
      <c r="E1" s="306">
        <f ca="1">SUM(D2:D3)</f>
        <v>0</v>
      </c>
      <c r="H1" s="261" t="s">
        <v>3437</v>
      </c>
      <c r="I1" s="262" t="s">
        <v>3438</v>
      </c>
      <c r="J1" s="263"/>
      <c r="Z1" s="231" t="s">
        <v>3399</v>
      </c>
      <c r="AA1" s="232">
        <f ca="1">SUM('Potential Recovery Amount'!T:T)</f>
        <v>0</v>
      </c>
    </row>
    <row r="2" spans="2:27" ht="24.95" customHeight="1">
      <c r="B2" s="337"/>
      <c r="C2" s="297" t="s">
        <v>3416</v>
      </c>
      <c r="D2" s="303">
        <f ca="1">SUM('Potential Recovery Amount'!L3:L5000)-D3</f>
        <v>0</v>
      </c>
      <c r="E2" s="307" t="e">
        <f ca="1">D2/$E$1</f>
        <v>#DIV/0!</v>
      </c>
      <c r="H2" s="269" t="s">
        <v>3436</v>
      </c>
      <c r="I2" s="302">
        <f ca="1">SUM('Potential Recovery Amount'!$P$3:$P$5000)</f>
        <v>0</v>
      </c>
      <c r="X2" s="225" t="s">
        <v>3407</v>
      </c>
      <c r="Y2" s="225" t="s">
        <v>3408</v>
      </c>
      <c r="Z2" s="225" t="s">
        <v>3409</v>
      </c>
    </row>
    <row r="3" spans="2:27" ht="24.95" customHeight="1" thickBot="1">
      <c r="B3" s="338"/>
      <c r="C3" s="266" t="s">
        <v>3414</v>
      </c>
      <c r="D3" s="304">
        <f ca="1">SUM('Potential Recovery Amount'!$R3:$R5000)</f>
        <v>0</v>
      </c>
      <c r="E3" s="307" t="e">
        <f ca="1">D3/$E$1</f>
        <v>#DIV/0!</v>
      </c>
      <c r="H3" s="269" t="s">
        <v>3427</v>
      </c>
      <c r="I3" s="294">
        <f ca="1">SUM('Potential Recovery Amount'!$Q$3:$Q$5000)</f>
        <v>0</v>
      </c>
      <c r="X3" s="228" t="s">
        <v>3415</v>
      </c>
      <c r="Y3" s="229">
        <f ca="1">SUM('Potential Recovery Amount'!L3:L5000)</f>
        <v>0</v>
      </c>
      <c r="Z3" s="230" t="e">
        <f ca="1">100%-$Z$4</f>
        <v>#DIV/0!</v>
      </c>
      <c r="AA3" s="238" t="str">
        <f ca="1">"Total Invoice Amount: $" &amp; TEXT(Y3,"#,##0")</f>
        <v>Total Invoice Amount: $0</v>
      </c>
    </row>
    <row r="4" spans="2:27" ht="21" customHeight="1" thickBot="1">
      <c r="B4" s="263"/>
      <c r="C4" s="264"/>
      <c r="D4" s="265"/>
      <c r="H4" s="270" t="s">
        <v>3400</v>
      </c>
      <c r="I4" s="285">
        <f ca="1">SUM('Potential Recovery Amount'!$S$3:$S$5000)</f>
        <v>0</v>
      </c>
      <c r="L4" s="263"/>
      <c r="X4" s="281" t="s">
        <v>3414</v>
      </c>
      <c r="Y4" s="282">
        <f ca="1">SUM('Potential Recovery Amount'!$R3:$R5000)</f>
        <v>0</v>
      </c>
      <c r="Z4" s="280" t="e">
        <f ca="1">Y4/Y3</f>
        <v>#DIV/0!</v>
      </c>
    </row>
    <row r="5" spans="2:27" ht="24.95" customHeight="1">
      <c r="B5" s="277" t="s">
        <v>3425</v>
      </c>
      <c r="C5" s="271" t="s">
        <v>3423</v>
      </c>
      <c r="D5" s="268" t="s">
        <v>3404</v>
      </c>
      <c r="E5" s="271" t="s">
        <v>3423</v>
      </c>
      <c r="F5" s="262" t="s">
        <v>3404</v>
      </c>
    </row>
    <row r="6" spans="2:27" ht="24.95" customHeight="1">
      <c r="B6" s="278" t="s">
        <v>3422</v>
      </c>
      <c r="C6" s="275" t="s">
        <v>3420</v>
      </c>
      <c r="D6" s="259">
        <f ca="1">SUM('Potential Recovery Amount'!$P$3:$P$5000)</f>
        <v>0</v>
      </c>
      <c r="E6" s="293" t="s">
        <v>3413</v>
      </c>
      <c r="F6" s="294">
        <f ca="1">SUM('Potential Recovery Amount'!$Q$3:$Q$5000)</f>
        <v>0</v>
      </c>
    </row>
    <row r="7" spans="2:27" ht="24.95" customHeight="1" thickBot="1">
      <c r="B7" s="279" t="s">
        <v>3421</v>
      </c>
      <c r="C7" s="276" t="s">
        <v>3402</v>
      </c>
      <c r="D7" s="305">
        <f ca="1">SUM('Potential Recovery Amount'!$S$3:$S$5000)</f>
        <v>0</v>
      </c>
      <c r="E7" s="273"/>
      <c r="F7" s="274"/>
    </row>
    <row r="8" spans="2:27" ht="20.100000000000001" customHeight="1"/>
    <row r="9" spans="2:27" ht="7.5" customHeight="1"/>
    <row r="15" spans="2:27">
      <c r="R15" t="s">
        <v>3435</v>
      </c>
    </row>
    <row r="18" spans="3:3">
      <c r="C18" s="224"/>
    </row>
    <row r="41" ht="24.95" customHeight="1"/>
    <row r="42" ht="24.95" customHeight="1"/>
    <row r="43" ht="24.95" customHeight="1"/>
    <row r="44" ht="24.95" customHeight="1"/>
    <row r="45" ht="24.95" customHeight="1"/>
  </sheetData>
  <sheetProtection algorithmName="SHA-512" hashValue="QLlR3QgQdf9Pz1EIsee8Vxf03vLiezn/wSve0304VanMrtNdluFn6hW/eJiW/sL9hEH3algs827El0vP83FAUQ==" saltValue="rwz9OGmn76YhyTxEKUcUMA==" spinCount="100000" sheet="1" objects="1" scenarios="1"/>
  <mergeCells count="1">
    <mergeCell ref="B1:B3"/>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23CBB-851D-4633-8B46-F29AE12C45DB}">
  <sheetPr>
    <tabColor theme="5" tint="0.79998168889431442"/>
  </sheetPr>
  <dimension ref="A1:D30"/>
  <sheetViews>
    <sheetView workbookViewId="0"/>
  </sheetViews>
  <sheetFormatPr defaultRowHeight="15"/>
  <cols>
    <col min="1" max="1" width="12.7109375" customWidth="1"/>
    <col min="2" max="2" width="57" customWidth="1"/>
    <col min="3" max="3" width="12.7109375" style="21" customWidth="1"/>
    <col min="4" max="4" width="16.7109375" customWidth="1"/>
  </cols>
  <sheetData>
    <row r="1" spans="1:4" s="76" customFormat="1" ht="51.6" customHeight="1">
      <c r="A1" s="94" t="s">
        <v>986</v>
      </c>
      <c r="B1" s="94" t="s">
        <v>987</v>
      </c>
      <c r="C1" s="93" t="s">
        <v>988</v>
      </c>
      <c r="D1" s="100" t="s">
        <v>989</v>
      </c>
    </row>
    <row r="2" spans="1:4">
      <c r="A2" cm="1">
        <f t="array" aca="1" ref="A2" ca="1">_xlfn.UNIQUE(Invoice_CLIN_SLIN)</f>
        <v>0</v>
      </c>
      <c r="B2" t="e" cm="1">
        <f t="array" aca="1" ref="B2" ca="1">IF(A2="","",INDEX(CLIN_Description,MATCH(A2,CLIN_SLIN,0)))</f>
        <v>#N/A</v>
      </c>
      <c r="C2" s="21" cm="1">
        <f t="array" aca="1" ref="C2" ca="1">IF(A2="","",SUMIF(Invoice_CLIN_SLIN,A2,Invoice_Total_Cost))</f>
        <v>0</v>
      </c>
      <c r="D2" s="101">
        <f ca="1">SUM(C2:C1000)</f>
        <v>0</v>
      </c>
    </row>
    <row r="3" spans="1:4">
      <c r="B3" t="str" cm="1">
        <f t="array" ref="B3">IF(A3="","",INDEX(CLIN_Description,MATCH(A3,CLIN_SLIN,0)))</f>
        <v/>
      </c>
      <c r="C3" s="21" t="str" cm="1">
        <f t="array" ref="C3">IF(A3="","",SUMIF(Invoice_CLIN_SLIN,A3,Invoice_Total_Cost))</f>
        <v/>
      </c>
    </row>
    <row r="4" spans="1:4">
      <c r="B4" t="str" cm="1">
        <f t="array" ref="B4">IF(A4="","",INDEX(CLIN_Description,MATCH(A4,CLIN_SLIN,0)))</f>
        <v/>
      </c>
      <c r="C4" s="21" t="str" cm="1">
        <f t="array" ref="C4">IF(A4="","",SUMIF(Invoice_CLIN_SLIN,A4,Invoice_Total_Cost))</f>
        <v/>
      </c>
    </row>
    <row r="5" spans="1:4">
      <c r="B5" t="str" cm="1">
        <f t="array" ref="B5">IF(A5="","",INDEX(CLIN_Description,MATCH(A5,CLIN_SLIN,0)))</f>
        <v/>
      </c>
      <c r="C5" s="21" t="str" cm="1">
        <f t="array" ref="C5">IF(A5="","",SUMIF(Invoice_CLIN_SLIN,A5,Invoice_Total_Cost))</f>
        <v/>
      </c>
    </row>
    <row r="6" spans="1:4">
      <c r="B6" t="str" cm="1">
        <f t="array" ref="B6">IF(A6="","",INDEX(CLIN_Description,MATCH(A6,CLIN_SLIN,0)))</f>
        <v/>
      </c>
      <c r="C6" s="21" t="str" cm="1">
        <f t="array" ref="C6">IF(A6="","",SUMIF(Invoice_CLIN_SLIN,A6,Invoice_Total_Cost))</f>
        <v/>
      </c>
    </row>
    <row r="7" spans="1:4">
      <c r="B7" t="str" cm="1">
        <f t="array" ref="B7">IF(A7="","",INDEX(CLIN_Description,MATCH(A7,CLIN_SLIN,0)))</f>
        <v/>
      </c>
      <c r="C7" s="21" t="str" cm="1">
        <f t="array" ref="C7">IF(A7="","",SUMIF(Invoice_CLIN_SLIN,A7,Invoice_Total_Cost))</f>
        <v/>
      </c>
    </row>
    <row r="8" spans="1:4">
      <c r="B8" t="str" cm="1">
        <f t="array" ref="B8">IF(A8="","",INDEX(CLIN_Description,MATCH(A8,CLIN_SLIN,0)))</f>
        <v/>
      </c>
      <c r="C8" s="21" t="str" cm="1">
        <f t="array" ref="C8">IF(A8="","",SUMIF(Invoice_CLIN_SLIN,A8,Invoice_Total_Cost))</f>
        <v/>
      </c>
    </row>
    <row r="9" spans="1:4">
      <c r="B9" t="str" cm="1">
        <f t="array" ref="B9">IF(A9="","",INDEX(CLIN_Description,MATCH(A9,CLIN_SLIN,0)))</f>
        <v/>
      </c>
      <c r="C9" s="21" t="str" cm="1">
        <f t="array" ref="C9">IF(A9="","",SUMIF(Invoice_CLIN_SLIN,A9,Invoice_Total_Cost))</f>
        <v/>
      </c>
    </row>
    <row r="10" spans="1:4">
      <c r="B10" t="str" cm="1">
        <f t="array" ref="B10">IF(A10="","",INDEX(CLIN_Description,MATCH(A10,CLIN_SLIN,0)))</f>
        <v/>
      </c>
      <c r="C10" s="21" t="str" cm="1">
        <f t="array" ref="C10">IF(A10="","",SUMIF(Invoice_CLIN_SLIN,A10,Invoice_Total_Cost))</f>
        <v/>
      </c>
    </row>
    <row r="11" spans="1:4">
      <c r="B11" t="str" cm="1">
        <f t="array" ref="B11">IF(A11="","",INDEX(CLIN_Description,MATCH(A11,CLIN_SLIN,0)))</f>
        <v/>
      </c>
      <c r="C11" s="21" t="str" cm="1">
        <f t="array" ref="C11">IF(A11="","",SUMIF(Invoice_CLIN_SLIN,A11,Invoice_Total_Cost))</f>
        <v/>
      </c>
    </row>
    <row r="12" spans="1:4">
      <c r="B12" t="str" cm="1">
        <f t="array" ref="B12">IF(A12="","",INDEX(CLIN_Description,MATCH(A12,CLIN_SLIN,0)))</f>
        <v/>
      </c>
      <c r="C12" s="21" t="str" cm="1">
        <f t="array" ref="C12">IF(A12="","",SUMIF(Invoice_CLIN_SLIN,A12,Invoice_Total_Cost))</f>
        <v/>
      </c>
    </row>
    <row r="13" spans="1:4">
      <c r="B13" t="str" cm="1">
        <f t="array" ref="B13">IF(A13="","",INDEX(CLIN_Description,MATCH(A13,CLIN_SLIN,0)))</f>
        <v/>
      </c>
      <c r="C13" s="21" t="str" cm="1">
        <f t="array" ref="C13">IF(A13="","",SUMIF(Invoice_CLIN_SLIN,A13,Invoice_Total_Cost))</f>
        <v/>
      </c>
    </row>
    <row r="14" spans="1:4">
      <c r="B14" t="str" cm="1">
        <f t="array" ref="B14">IF(A14="","",INDEX(CLIN_Description,MATCH(A14,CLIN_SLIN,0)))</f>
        <v/>
      </c>
      <c r="C14" s="21" t="str" cm="1">
        <f t="array" ref="C14">IF(A14="","",SUMIF(Invoice_CLIN_SLIN,A14,Invoice_Total_Cost))</f>
        <v/>
      </c>
    </row>
    <row r="15" spans="1:4">
      <c r="B15" t="str" cm="1">
        <f t="array" ref="B15">IF(A15="","",INDEX(CLIN_Description,MATCH(A15,CLIN_SLIN,0)))</f>
        <v/>
      </c>
      <c r="C15" s="21" t="str" cm="1">
        <f t="array" ref="C15">IF(A15="","",SUMIF(Invoice_CLIN_SLIN,A15,Invoice_Total_Cost))</f>
        <v/>
      </c>
    </row>
    <row r="16" spans="1:4">
      <c r="B16" t="str" cm="1">
        <f t="array" ref="B16">IF(A16="","",INDEX(CLIN_Description,MATCH(A16,CLIN_SLIN,0)))</f>
        <v/>
      </c>
      <c r="C16" s="21" t="str" cm="1">
        <f t="array" ref="C16">IF(A16="","",SUMIF(Invoice_CLIN_SLIN,A16,Invoice_Total_Cost))</f>
        <v/>
      </c>
    </row>
    <row r="17" spans="2:3">
      <c r="B17" t="str" cm="1">
        <f t="array" ref="B17">IF(A17="","",INDEX(CLIN_Description,MATCH(A17,CLIN_SLIN,0)))</f>
        <v/>
      </c>
      <c r="C17" s="21" t="str" cm="1">
        <f t="array" ref="C17">IF(A17="","",SUMIF(Invoice_CLIN_SLIN,A17,Invoice_Total_Cost))</f>
        <v/>
      </c>
    </row>
    <row r="18" spans="2:3">
      <c r="B18" t="str" cm="1">
        <f t="array" ref="B18">IF(A18="","",INDEX(CLIN_Description,MATCH(A18,CLIN_SLIN,0)))</f>
        <v/>
      </c>
      <c r="C18" s="21" t="str" cm="1">
        <f t="array" ref="C18">IF(A18="","",SUMIF(Invoice_CLIN_SLIN,A18,Invoice_Total_Cost))</f>
        <v/>
      </c>
    </row>
    <row r="19" spans="2:3">
      <c r="B19" t="str" cm="1">
        <f t="array" ref="B19">IF(A19="","",INDEX(CLIN_Description,MATCH(A19,CLIN_SLIN,0)))</f>
        <v/>
      </c>
      <c r="C19" s="21" t="str" cm="1">
        <f t="array" ref="C19">IF(A19="","",SUMIF(Invoice_CLIN_SLIN,A19,Invoice_Total_Cost))</f>
        <v/>
      </c>
    </row>
    <row r="20" spans="2:3">
      <c r="B20" t="str" cm="1">
        <f t="array" ref="B20">IF(A20="","",INDEX(CLIN_Description,MATCH(A20,CLIN_SLIN,0)))</f>
        <v/>
      </c>
      <c r="C20" s="21" t="str" cm="1">
        <f t="array" ref="C20">IF(A20="","",SUMIF(Invoice_CLIN_SLIN,A20,Invoice_Total_Cost))</f>
        <v/>
      </c>
    </row>
    <row r="21" spans="2:3">
      <c r="B21" t="str" cm="1">
        <f t="array" ref="B21">IF(A21="","",INDEX(CLIN_Description,MATCH(A21,CLIN_SLIN,0)))</f>
        <v/>
      </c>
      <c r="C21" s="21" t="str" cm="1">
        <f t="array" ref="C21">IF(A21="","",SUMIF(Invoice_CLIN_SLIN,A21,Invoice_Total_Cost))</f>
        <v/>
      </c>
    </row>
    <row r="22" spans="2:3">
      <c r="B22" t="str" cm="1">
        <f t="array" ref="B22">IF(A22="","",INDEX(CLIN_Description,MATCH(A22,CLIN_SLIN,0)))</f>
        <v/>
      </c>
      <c r="C22" s="21" t="str" cm="1">
        <f t="array" ref="C22">IF(A22="","",SUMIF(Invoice_CLIN_SLIN,A22,Invoice_Total_Cost))</f>
        <v/>
      </c>
    </row>
    <row r="23" spans="2:3">
      <c r="B23" t="str" cm="1">
        <f t="array" ref="B23">IF(A23="","",INDEX(CLIN_Description,MATCH(A23,CLIN_SLIN,0)))</f>
        <v/>
      </c>
      <c r="C23" s="21" t="str" cm="1">
        <f t="array" ref="C23">IF(A23="","",SUMIF(Invoice_CLIN_SLIN,A23,Invoice_Total_Cost))</f>
        <v/>
      </c>
    </row>
    <row r="24" spans="2:3">
      <c r="B24" t="str" cm="1">
        <f t="array" ref="B24">IF(A24="","",INDEX(CLIN_Description,MATCH(A24,CLIN_SLIN,0)))</f>
        <v/>
      </c>
      <c r="C24" s="21" t="str" cm="1">
        <f t="array" ref="C24">IF(A24="","",SUMIF(Invoice_CLIN_SLIN,A24,Invoice_Total_Cost))</f>
        <v/>
      </c>
    </row>
    <row r="25" spans="2:3">
      <c r="B25" t="str" cm="1">
        <f t="array" ref="B25">IF(A25="","",INDEX(CLIN_Description,MATCH(A25,CLIN_SLIN,0)))</f>
        <v/>
      </c>
      <c r="C25" s="21" t="str" cm="1">
        <f t="array" ref="C25">IF(A25="","",SUMIF(Invoice_CLIN_SLIN,A25,Invoice_Total_Cost))</f>
        <v/>
      </c>
    </row>
    <row r="26" spans="2:3">
      <c r="B26" t="str" cm="1">
        <f t="array" ref="B26">IF(A26="","",INDEX(CLIN_Description,MATCH(A26,CLIN_SLIN,0)))</f>
        <v/>
      </c>
      <c r="C26" s="21" t="str" cm="1">
        <f t="array" ref="C26">IF(A26="","",SUMIF(Invoice_CLIN_SLIN,A26,Invoice_Total_Cost))</f>
        <v/>
      </c>
    </row>
    <row r="27" spans="2:3">
      <c r="B27" t="str" cm="1">
        <f t="array" ref="B27">IF(A27="","",INDEX(CLIN_Description,MATCH(A27,CLIN_SLIN,0)))</f>
        <v/>
      </c>
      <c r="C27" s="21" t="str" cm="1">
        <f t="array" ref="C27">IF(A27="","",SUMIF(Invoice_CLIN_SLIN,A27,Invoice_Total_Cost))</f>
        <v/>
      </c>
    </row>
    <row r="28" spans="2:3">
      <c r="B28" t="str" cm="1">
        <f t="array" ref="B28">IF(A28="","",INDEX(CLIN_Description,MATCH(A28,CLIN_SLIN,0)))</f>
        <v/>
      </c>
      <c r="C28" s="21" t="str" cm="1">
        <f t="array" ref="C28">IF(A28="","",SUMIF(Invoice_CLIN_SLIN,A28,Invoice_Total_Cost))</f>
        <v/>
      </c>
    </row>
    <row r="29" spans="2:3">
      <c r="B29" t="str" cm="1">
        <f t="array" ref="B29">IF(A29="","",INDEX(CLIN_Description,MATCH(A29,CLIN_SLIN,0)))</f>
        <v/>
      </c>
      <c r="C29" s="21" t="str" cm="1">
        <f t="array" ref="C29">IF(A29="","",SUMIF(Invoice_CLIN_SLIN,A29,Invoice_Total_Cost))</f>
        <v/>
      </c>
    </row>
    <row r="30" spans="2:3">
      <c r="B30" t="str" cm="1">
        <f t="array" ref="B30">IF(A30="","",INDEX(CLIN_Description,MATCH(A30,CLIN_SLIN,0)))</f>
        <v/>
      </c>
      <c r="C30" s="21" t="str" cm="1">
        <f t="array" ref="C30">IF(A30="","",SUMIF(Invoice_CLIN_SLIN,A30,Invoice_Total_Cost))</f>
        <v/>
      </c>
    </row>
  </sheetData>
  <sheetProtection algorithmName="SHA-512" hashValue="4kQZfPxdZaZzm7uboSh2Zjvc3b61oLK7YCmD27XVj+ouQMZKdYiF0WUYmaIxCChUSehuspMe0Ohre/gN6AAskA==" saltValue="PMBCdI+FclNNPkT9M6N16g==" spinCount="100000" sheet="1" objects="1" scenarios="1"/>
  <conditionalFormatting sqref="A1:C1048576">
    <cfRule type="containsErrors" dxfId="2" priority="1">
      <formula>ISERROR(A1)</formula>
    </cfRule>
    <cfRule type="cellIs" dxfId="1" priority="3" operator="equal">
      <formula>0</formula>
    </cfRule>
    <cfRule type="notContainsBlanks" dxfId="0" priority="4">
      <formula>LEN(TRIM(A1))&gt;0</formula>
    </cfRule>
  </conditionalFormatting>
  <pageMargins left="0.7" right="0.7" top="0.75" bottom="0.75" header="0.3" footer="0.3"/>
  <ignoredErrors>
    <ignoredError sqref="B2" evalErro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D50DC-3598-4392-8EA9-F16E5121E37A}">
  <sheetPr>
    <tabColor rgb="FFFF5050"/>
  </sheetPr>
  <dimension ref="A1:F16"/>
  <sheetViews>
    <sheetView workbookViewId="0">
      <selection sqref="A1:B1"/>
    </sheetView>
  </sheetViews>
  <sheetFormatPr defaultColWidth="8.85546875" defaultRowHeight="15"/>
  <cols>
    <col min="1" max="1" width="23.28515625" style="5" bestFit="1" customWidth="1"/>
    <col min="2" max="2" width="13.85546875" style="5" bestFit="1" customWidth="1"/>
    <col min="3" max="3" width="23.28515625" style="5" bestFit="1" customWidth="1"/>
    <col min="4" max="4" width="13.85546875" style="5" bestFit="1" customWidth="1"/>
    <col min="5" max="5" width="23.28515625" style="5" bestFit="1" customWidth="1"/>
    <col min="6" max="6" width="13.85546875" style="5" bestFit="1" customWidth="1"/>
    <col min="7" max="16384" width="8.85546875" style="5"/>
  </cols>
  <sheetData>
    <row r="1" spans="1:6">
      <c r="A1" s="339" t="s">
        <v>990</v>
      </c>
      <c r="B1" s="340"/>
      <c r="C1" s="339" t="s">
        <v>991</v>
      </c>
      <c r="D1" s="340"/>
      <c r="E1" s="339" t="s">
        <v>992</v>
      </c>
      <c r="F1" s="340"/>
    </row>
    <row r="2" spans="1:6">
      <c r="A2" s="44" t="s">
        <v>993</v>
      </c>
      <c r="B2" s="45">
        <v>0</v>
      </c>
      <c r="C2" s="44" t="s">
        <v>993</v>
      </c>
      <c r="D2" s="45">
        <v>0</v>
      </c>
      <c r="E2" s="44" t="s">
        <v>993</v>
      </c>
      <c r="F2" s="45">
        <v>0</v>
      </c>
    </row>
    <row r="3" spans="1:6">
      <c r="A3" s="46" t="s">
        <v>994</v>
      </c>
      <c r="B3" s="47">
        <v>0</v>
      </c>
      <c r="C3" s="46" t="s">
        <v>994</v>
      </c>
      <c r="D3" s="47">
        <v>0</v>
      </c>
      <c r="E3" s="46" t="s">
        <v>994</v>
      </c>
      <c r="F3" s="47">
        <v>0</v>
      </c>
    </row>
    <row r="4" spans="1:6">
      <c r="A4" s="46" t="s">
        <v>995</v>
      </c>
      <c r="B4" s="47">
        <f>B2-B3</f>
        <v>0</v>
      </c>
      <c r="C4" s="46" t="s">
        <v>995</v>
      </c>
      <c r="D4" s="47">
        <f>D2-D3</f>
        <v>0</v>
      </c>
      <c r="E4" s="46" t="s">
        <v>995</v>
      </c>
      <c r="F4" s="47">
        <f>F2-F3</f>
        <v>0</v>
      </c>
    </row>
    <row r="5" spans="1:6">
      <c r="A5" s="46" t="s">
        <v>996</v>
      </c>
      <c r="B5" s="47">
        <v>0</v>
      </c>
      <c r="C5" s="46" t="s">
        <v>996</v>
      </c>
      <c r="D5" s="47">
        <v>0</v>
      </c>
      <c r="E5" s="46" t="s">
        <v>996</v>
      </c>
      <c r="F5" s="47">
        <v>0</v>
      </c>
    </row>
    <row r="6" spans="1:6">
      <c r="A6" s="46" t="s">
        <v>997</v>
      </c>
      <c r="B6" s="47">
        <v>0</v>
      </c>
      <c r="C6" s="46" t="s">
        <v>997</v>
      </c>
      <c r="D6" s="47">
        <v>0</v>
      </c>
      <c r="E6" s="46" t="s">
        <v>997</v>
      </c>
      <c r="F6" s="47">
        <v>0</v>
      </c>
    </row>
    <row r="7" spans="1:6">
      <c r="A7" s="46" t="s">
        <v>998</v>
      </c>
      <c r="B7" s="47">
        <v>0</v>
      </c>
      <c r="C7" s="46" t="s">
        <v>998</v>
      </c>
      <c r="D7" s="47">
        <v>0</v>
      </c>
      <c r="E7" s="46" t="s">
        <v>998</v>
      </c>
      <c r="F7" s="47">
        <v>0</v>
      </c>
    </row>
    <row r="8" spans="1:6" ht="15.75" thickBot="1">
      <c r="A8" s="48" t="s">
        <v>999</v>
      </c>
      <c r="B8" s="49">
        <f>B5+B6+B7</f>
        <v>0</v>
      </c>
      <c r="C8" s="48" t="s">
        <v>999</v>
      </c>
      <c r="D8" s="49">
        <f>D5+D6+D7</f>
        <v>0</v>
      </c>
      <c r="E8" s="48" t="s">
        <v>999</v>
      </c>
      <c r="F8" s="49">
        <f>F5+F6+F7</f>
        <v>0</v>
      </c>
    </row>
    <row r="9" spans="1:6">
      <c r="A9" s="339" t="s">
        <v>1000</v>
      </c>
      <c r="B9" s="340"/>
      <c r="C9" s="339" t="s">
        <v>1001</v>
      </c>
      <c r="D9" s="340"/>
      <c r="E9" s="339" t="s">
        <v>1002</v>
      </c>
      <c r="F9" s="340"/>
    </row>
    <row r="10" spans="1:6">
      <c r="A10" s="44" t="s">
        <v>993</v>
      </c>
      <c r="B10" s="45">
        <v>0</v>
      </c>
      <c r="C10" s="44" t="s">
        <v>993</v>
      </c>
      <c r="D10" s="45">
        <v>0</v>
      </c>
      <c r="E10" s="44" t="s">
        <v>993</v>
      </c>
      <c r="F10" s="45">
        <v>0</v>
      </c>
    </row>
    <row r="11" spans="1:6">
      <c r="A11" s="46" t="s">
        <v>994</v>
      </c>
      <c r="B11" s="47">
        <v>0</v>
      </c>
      <c r="C11" s="46" t="s">
        <v>994</v>
      </c>
      <c r="D11" s="47">
        <v>0</v>
      </c>
      <c r="E11" s="46" t="s">
        <v>994</v>
      </c>
      <c r="F11" s="47">
        <v>0</v>
      </c>
    </row>
    <row r="12" spans="1:6">
      <c r="A12" s="46" t="s">
        <v>995</v>
      </c>
      <c r="B12" s="47">
        <f>B10-B11</f>
        <v>0</v>
      </c>
      <c r="C12" s="46" t="s">
        <v>995</v>
      </c>
      <c r="D12" s="47">
        <f>D10-D11</f>
        <v>0</v>
      </c>
      <c r="E12" s="46" t="s">
        <v>995</v>
      </c>
      <c r="F12" s="47">
        <f>F10-F11</f>
        <v>0</v>
      </c>
    </row>
    <row r="13" spans="1:6">
      <c r="A13" s="46" t="s">
        <v>996</v>
      </c>
      <c r="B13" s="47">
        <v>0</v>
      </c>
      <c r="C13" s="46" t="s">
        <v>996</v>
      </c>
      <c r="D13" s="47">
        <v>0</v>
      </c>
      <c r="E13" s="46" t="s">
        <v>996</v>
      </c>
      <c r="F13" s="47">
        <v>0</v>
      </c>
    </row>
    <row r="14" spans="1:6">
      <c r="A14" s="46" t="s">
        <v>997</v>
      </c>
      <c r="B14" s="47">
        <v>0</v>
      </c>
      <c r="C14" s="46" t="s">
        <v>997</v>
      </c>
      <c r="D14" s="47">
        <v>0</v>
      </c>
      <c r="E14" s="46" t="s">
        <v>997</v>
      </c>
      <c r="F14" s="47">
        <v>0</v>
      </c>
    </row>
    <row r="15" spans="1:6">
      <c r="A15" s="46" t="s">
        <v>998</v>
      </c>
      <c r="B15" s="47">
        <v>0</v>
      </c>
      <c r="C15" s="46" t="s">
        <v>998</v>
      </c>
      <c r="D15" s="47">
        <v>0</v>
      </c>
      <c r="E15" s="46" t="s">
        <v>998</v>
      </c>
      <c r="F15" s="47">
        <v>0</v>
      </c>
    </row>
    <row r="16" spans="1:6" ht="15.75" thickBot="1">
      <c r="A16" s="48" t="s">
        <v>999</v>
      </c>
      <c r="B16" s="49">
        <f>B13+B14+B15</f>
        <v>0</v>
      </c>
      <c r="C16" s="48" t="s">
        <v>999</v>
      </c>
      <c r="D16" s="49">
        <f>D13+D14+D15</f>
        <v>0</v>
      </c>
      <c r="E16" s="48" t="s">
        <v>999</v>
      </c>
      <c r="F16" s="49">
        <f>F13+F14+F15</f>
        <v>0</v>
      </c>
    </row>
  </sheetData>
  <mergeCells count="6">
    <mergeCell ref="A1:B1"/>
    <mergeCell ref="C1:D1"/>
    <mergeCell ref="E1:F1"/>
    <mergeCell ref="A9:B9"/>
    <mergeCell ref="C9:D9"/>
    <mergeCell ref="E9:F9"/>
  </mergeCells>
  <pageMargins left="0.7" right="0.7" top="0.75" bottom="0.75" header="0.3" footer="0.3"/>
  <ignoredErrors>
    <ignoredError sqref="A4:F16" unlocked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B53C1-6A5E-47E0-881E-D024B125A967}">
  <sheetPr>
    <tabColor rgb="FFFF5050"/>
  </sheetPr>
  <dimension ref="A1:M20"/>
  <sheetViews>
    <sheetView workbookViewId="0"/>
  </sheetViews>
  <sheetFormatPr defaultColWidth="8.85546875" defaultRowHeight="15"/>
  <cols>
    <col min="1" max="1" width="18" style="5" customWidth="1"/>
    <col min="2" max="16384" width="8.85546875" style="5"/>
  </cols>
  <sheetData>
    <row r="1" spans="1:13">
      <c r="A1" s="50"/>
      <c r="B1" s="341" t="s">
        <v>1003</v>
      </c>
      <c r="C1" s="341"/>
      <c r="D1" s="341"/>
      <c r="E1" s="341"/>
      <c r="F1" s="341"/>
      <c r="G1" s="341"/>
      <c r="H1" s="341"/>
      <c r="I1" s="341"/>
      <c r="J1" s="341"/>
      <c r="K1" s="341"/>
      <c r="L1" s="341"/>
      <c r="M1" s="340"/>
    </row>
    <row r="2" spans="1:13">
      <c r="A2" s="46"/>
      <c r="B2" s="51">
        <v>44197</v>
      </c>
      <c r="C2" s="51">
        <v>44228</v>
      </c>
      <c r="D2" s="51">
        <v>44256</v>
      </c>
      <c r="E2" s="51">
        <v>44287</v>
      </c>
      <c r="F2" s="51">
        <v>44317</v>
      </c>
      <c r="G2" s="51">
        <v>44348</v>
      </c>
      <c r="H2" s="51">
        <v>44378</v>
      </c>
      <c r="I2" s="51">
        <v>44409</v>
      </c>
      <c r="J2" s="51">
        <v>44440</v>
      </c>
      <c r="K2" s="51">
        <v>44470</v>
      </c>
      <c r="L2" s="51">
        <v>44501</v>
      </c>
      <c r="M2" s="52">
        <v>44531</v>
      </c>
    </row>
    <row r="3" spans="1:13">
      <c r="A3" s="53" t="s">
        <v>1004</v>
      </c>
      <c r="B3" s="54"/>
      <c r="C3" s="54"/>
      <c r="D3" s="54"/>
      <c r="E3" s="54"/>
      <c r="F3" s="54"/>
      <c r="G3" s="54"/>
      <c r="H3" s="54"/>
      <c r="I3" s="54"/>
      <c r="J3" s="54"/>
      <c r="K3" s="54"/>
      <c r="L3" s="54"/>
      <c r="M3" s="55"/>
    </row>
    <row r="4" spans="1:13">
      <c r="A4" s="53" t="s">
        <v>1005</v>
      </c>
      <c r="B4" s="54"/>
      <c r="C4" s="54"/>
      <c r="D4" s="54"/>
      <c r="E4" s="54"/>
      <c r="F4" s="54"/>
      <c r="G4" s="54"/>
      <c r="H4" s="54"/>
      <c r="I4" s="54"/>
      <c r="J4" s="54"/>
      <c r="K4" s="54"/>
      <c r="L4" s="54"/>
      <c r="M4" s="55"/>
    </row>
    <row r="5" spans="1:13">
      <c r="A5" s="56" t="s">
        <v>1006</v>
      </c>
      <c r="B5" s="57"/>
      <c r="C5" s="57"/>
      <c r="D5" s="57"/>
      <c r="E5" s="57"/>
      <c r="F5" s="57"/>
      <c r="G5" s="57"/>
      <c r="H5" s="57"/>
      <c r="I5" s="57"/>
      <c r="J5" s="57"/>
      <c r="K5" s="57"/>
      <c r="L5" s="57"/>
      <c r="M5" s="58"/>
    </row>
    <row r="6" spans="1:13" ht="15.75" thickBot="1">
      <c r="A6" s="59" t="s">
        <v>1007</v>
      </c>
      <c r="B6" s="60"/>
      <c r="C6" s="60"/>
      <c r="D6" s="60"/>
      <c r="E6" s="60"/>
      <c r="F6" s="60"/>
      <c r="G6" s="60"/>
      <c r="H6" s="60"/>
      <c r="I6" s="60"/>
      <c r="J6" s="60"/>
      <c r="K6" s="60"/>
      <c r="L6" s="60"/>
      <c r="M6" s="61"/>
    </row>
    <row r="8" spans="1:13" ht="15.75" thickBot="1"/>
    <row r="9" spans="1:13">
      <c r="A9" s="50"/>
      <c r="B9" s="341" t="s">
        <v>1008</v>
      </c>
      <c r="C9" s="341"/>
      <c r="D9" s="341"/>
      <c r="E9" s="341"/>
      <c r="F9" s="341"/>
      <c r="G9" s="341"/>
      <c r="H9" s="341"/>
      <c r="I9" s="341"/>
      <c r="J9" s="341"/>
      <c r="K9" s="341"/>
      <c r="L9" s="341"/>
      <c r="M9" s="340"/>
    </row>
    <row r="10" spans="1:13">
      <c r="A10" s="46"/>
      <c r="B10" s="51">
        <v>44197</v>
      </c>
      <c r="C10" s="51">
        <v>44228</v>
      </c>
      <c r="D10" s="51">
        <v>44256</v>
      </c>
      <c r="E10" s="51">
        <v>44287</v>
      </c>
      <c r="F10" s="51">
        <v>44317</v>
      </c>
      <c r="G10" s="51">
        <v>44348</v>
      </c>
      <c r="H10" s="51">
        <v>44378</v>
      </c>
      <c r="I10" s="51">
        <v>44409</v>
      </c>
      <c r="J10" s="51">
        <v>44440</v>
      </c>
      <c r="K10" s="51">
        <v>44470</v>
      </c>
      <c r="L10" s="51">
        <v>44501</v>
      </c>
      <c r="M10" s="52">
        <v>44531</v>
      </c>
    </row>
    <row r="11" spans="1:13">
      <c r="A11" s="53" t="s">
        <v>1004</v>
      </c>
      <c r="B11" s="54"/>
      <c r="C11" s="54"/>
      <c r="D11" s="54"/>
      <c r="E11" s="54"/>
      <c r="F11" s="54"/>
      <c r="G11" s="54"/>
      <c r="H11" s="54"/>
      <c r="I11" s="54"/>
      <c r="J11" s="54"/>
      <c r="K11" s="54"/>
      <c r="L11" s="54"/>
      <c r="M11" s="55"/>
    </row>
    <row r="12" spans="1:13">
      <c r="A12" s="53" t="s">
        <v>1005</v>
      </c>
      <c r="B12" s="54"/>
      <c r="C12" s="54"/>
      <c r="D12" s="54"/>
      <c r="E12" s="54"/>
      <c r="F12" s="54"/>
      <c r="G12" s="54"/>
      <c r="H12" s="54"/>
      <c r="I12" s="54"/>
      <c r="J12" s="54"/>
      <c r="K12" s="54"/>
      <c r="L12" s="54"/>
      <c r="M12" s="55"/>
    </row>
    <row r="13" spans="1:13">
      <c r="A13" s="56" t="s">
        <v>1006</v>
      </c>
      <c r="B13" s="57"/>
      <c r="C13" s="57"/>
      <c r="D13" s="57"/>
      <c r="E13" s="57"/>
      <c r="F13" s="57"/>
      <c r="G13" s="57"/>
      <c r="H13" s="57"/>
      <c r="I13" s="57"/>
      <c r="J13" s="57"/>
      <c r="K13" s="57"/>
      <c r="L13" s="57"/>
      <c r="M13" s="58"/>
    </row>
    <row r="14" spans="1:13" ht="15.75" thickBot="1">
      <c r="A14" s="59" t="s">
        <v>1007</v>
      </c>
      <c r="B14" s="60"/>
      <c r="C14" s="60"/>
      <c r="D14" s="60"/>
      <c r="E14" s="60"/>
      <c r="F14" s="60"/>
      <c r="G14" s="60"/>
      <c r="H14" s="60"/>
      <c r="I14" s="60"/>
      <c r="J14" s="60"/>
      <c r="K14" s="60"/>
      <c r="L14" s="60"/>
      <c r="M14" s="61"/>
    </row>
    <row r="16" spans="1:13">
      <c r="A16" s="5" t="s">
        <v>1009</v>
      </c>
    </row>
    <row r="17" spans="1:1">
      <c r="A17" s="5" t="s">
        <v>1010</v>
      </c>
    </row>
    <row r="18" spans="1:1">
      <c r="A18" s="5" t="s">
        <v>1011</v>
      </c>
    </row>
    <row r="19" spans="1:1">
      <c r="A19" s="5" t="s">
        <v>1012</v>
      </c>
    </row>
    <row r="20" spans="1:1">
      <c r="A20" s="5" t="s">
        <v>1013</v>
      </c>
    </row>
  </sheetData>
  <mergeCells count="2">
    <mergeCell ref="B1:M1"/>
    <mergeCell ref="B9:M9"/>
  </mergeCell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6E126-685F-4425-85C6-3D6901C8FC60}">
  <sheetPr>
    <tabColor theme="0" tint="-0.249977111117893"/>
  </sheetPr>
  <dimension ref="A1:B702"/>
  <sheetViews>
    <sheetView workbookViewId="0"/>
  </sheetViews>
  <sheetFormatPr defaultRowHeight="15"/>
  <cols>
    <col min="1" max="1" width="15" style="2" customWidth="1"/>
    <col min="2" max="2" width="49.42578125" customWidth="1"/>
  </cols>
  <sheetData>
    <row r="1" spans="1:2">
      <c r="A1" s="196" t="s">
        <v>1014</v>
      </c>
      <c r="B1" s="197" t="s">
        <v>1015</v>
      </c>
    </row>
    <row r="2" spans="1:2" ht="45" hidden="1">
      <c r="A2" s="3" t="str" cm="1">
        <f t="array" aca="1" ref="A2" ca="1">"'"&amp;_xlfn.TEXTAFTER(CELL("filename",A1),"]")&amp;"'!$"&amp;CHAR(COLUMN()+64)&amp;"$3:$"&amp;CHAR(COLUMN()+64)&amp;"$"&amp;MAX(IF(NOT(ISBLANK($A3:$H10000))+ISERROR($A3:$H10000),ROW($A3:$H10000)))</f>
        <v>'MSA Codes'!$A$3:$A$702</v>
      </c>
      <c r="B2" s="3" t="str" cm="1">
        <f t="array" aca="1" ref="B2" ca="1">"'"&amp;_xlfn.TEXTAFTER(CELL("filename",B1),"]")&amp;"'!$"&amp;CHAR(COLUMN()+64)&amp;"$3:$"&amp;CHAR(COLUMN()+64)&amp;"$"&amp;MAX(IF(NOT(ISBLANK($A3:$H10000))+ISERROR($A3:$H10000),ROW($A3:$H10000)))</f>
        <v>'MSA Codes'!$B$3:$B$702</v>
      </c>
    </row>
    <row r="3" spans="1:2">
      <c r="A3" s="2" t="s">
        <v>1016</v>
      </c>
      <c r="B3" t="s">
        <v>1017</v>
      </c>
    </row>
    <row r="4" spans="1:2">
      <c r="A4" s="2" t="s">
        <v>1018</v>
      </c>
      <c r="B4" t="s">
        <v>1019</v>
      </c>
    </row>
    <row r="5" spans="1:2">
      <c r="A5" s="2" t="s">
        <v>1020</v>
      </c>
      <c r="B5" t="s">
        <v>1021</v>
      </c>
    </row>
    <row r="6" spans="1:2">
      <c r="A6" s="2" t="s">
        <v>1022</v>
      </c>
      <c r="B6" t="s">
        <v>1023</v>
      </c>
    </row>
    <row r="7" spans="1:2">
      <c r="A7" s="2" t="s">
        <v>1024</v>
      </c>
      <c r="B7" t="s">
        <v>1025</v>
      </c>
    </row>
    <row r="8" spans="1:2">
      <c r="A8" s="2" t="s">
        <v>1026</v>
      </c>
      <c r="B8" t="s">
        <v>1027</v>
      </c>
    </row>
    <row r="9" spans="1:2">
      <c r="A9" s="2" t="s">
        <v>1028</v>
      </c>
      <c r="B9" t="s">
        <v>1029</v>
      </c>
    </row>
    <row r="10" spans="1:2">
      <c r="A10" s="2" t="s">
        <v>1030</v>
      </c>
      <c r="B10" t="s">
        <v>1031</v>
      </c>
    </row>
    <row r="11" spans="1:2">
      <c r="A11" s="2" t="s">
        <v>1032</v>
      </c>
      <c r="B11" t="s">
        <v>1033</v>
      </c>
    </row>
    <row r="12" spans="1:2">
      <c r="A12" s="2" t="s">
        <v>1034</v>
      </c>
      <c r="B12" t="s">
        <v>1035</v>
      </c>
    </row>
    <row r="13" spans="1:2">
      <c r="A13" s="2" t="s">
        <v>1036</v>
      </c>
      <c r="B13" t="s">
        <v>1037</v>
      </c>
    </row>
    <row r="14" spans="1:2">
      <c r="A14" s="2" t="s">
        <v>1038</v>
      </c>
      <c r="B14" t="s">
        <v>1039</v>
      </c>
    </row>
    <row r="15" spans="1:2">
      <c r="A15" s="2" t="s">
        <v>1040</v>
      </c>
      <c r="B15" t="s">
        <v>1041</v>
      </c>
    </row>
    <row r="16" spans="1:2">
      <c r="A16" s="2" t="s">
        <v>1042</v>
      </c>
      <c r="B16" t="s">
        <v>1043</v>
      </c>
    </row>
    <row r="17" spans="1:2">
      <c r="A17" s="2" t="s">
        <v>1044</v>
      </c>
      <c r="B17" t="s">
        <v>1045</v>
      </c>
    </row>
    <row r="18" spans="1:2">
      <c r="A18" s="2" t="s">
        <v>1046</v>
      </c>
      <c r="B18" t="s">
        <v>1047</v>
      </c>
    </row>
    <row r="19" spans="1:2">
      <c r="A19" s="2" t="s">
        <v>1048</v>
      </c>
      <c r="B19" t="s">
        <v>1049</v>
      </c>
    </row>
    <row r="20" spans="1:2">
      <c r="A20" s="2" t="s">
        <v>1050</v>
      </c>
      <c r="B20" t="s">
        <v>1051</v>
      </c>
    </row>
    <row r="21" spans="1:2">
      <c r="A21" s="2" t="s">
        <v>1052</v>
      </c>
      <c r="B21" t="s">
        <v>1053</v>
      </c>
    </row>
    <row r="22" spans="1:2">
      <c r="A22" s="2" t="s">
        <v>1054</v>
      </c>
      <c r="B22" t="s">
        <v>1055</v>
      </c>
    </row>
    <row r="23" spans="1:2">
      <c r="A23" s="2" t="s">
        <v>1056</v>
      </c>
      <c r="B23" t="s">
        <v>1057</v>
      </c>
    </row>
    <row r="24" spans="1:2">
      <c r="A24" s="2" t="s">
        <v>1058</v>
      </c>
      <c r="B24" t="s">
        <v>1059</v>
      </c>
    </row>
    <row r="25" spans="1:2">
      <c r="A25" s="2" t="s">
        <v>1060</v>
      </c>
      <c r="B25" t="s">
        <v>1061</v>
      </c>
    </row>
    <row r="26" spans="1:2">
      <c r="A26" s="2" t="s">
        <v>1062</v>
      </c>
      <c r="B26" t="s">
        <v>1063</v>
      </c>
    </row>
    <row r="27" spans="1:2">
      <c r="A27" s="2" t="s">
        <v>1064</v>
      </c>
      <c r="B27" t="s">
        <v>1065</v>
      </c>
    </row>
    <row r="28" spans="1:2">
      <c r="A28" s="2" t="s">
        <v>1066</v>
      </c>
      <c r="B28" t="s">
        <v>1067</v>
      </c>
    </row>
    <row r="29" spans="1:2">
      <c r="A29" s="2" t="s">
        <v>1068</v>
      </c>
      <c r="B29" t="s">
        <v>1069</v>
      </c>
    </row>
    <row r="30" spans="1:2">
      <c r="A30" s="2" t="s">
        <v>1070</v>
      </c>
      <c r="B30" t="s">
        <v>1071</v>
      </c>
    </row>
    <row r="31" spans="1:2">
      <c r="A31" s="2" t="s">
        <v>1072</v>
      </c>
      <c r="B31" t="s">
        <v>1073</v>
      </c>
    </row>
    <row r="32" spans="1:2">
      <c r="A32" s="2" t="s">
        <v>1074</v>
      </c>
      <c r="B32" t="s">
        <v>1075</v>
      </c>
    </row>
    <row r="33" spans="1:2">
      <c r="A33" s="2" t="s">
        <v>1076</v>
      </c>
      <c r="B33" t="s">
        <v>1077</v>
      </c>
    </row>
    <row r="34" spans="1:2">
      <c r="A34" s="2" t="s">
        <v>1078</v>
      </c>
      <c r="B34" t="s">
        <v>1079</v>
      </c>
    </row>
    <row r="35" spans="1:2">
      <c r="A35" s="2" t="s">
        <v>1080</v>
      </c>
      <c r="B35" t="s">
        <v>1081</v>
      </c>
    </row>
    <row r="36" spans="1:2">
      <c r="A36" s="2" t="s">
        <v>1082</v>
      </c>
      <c r="B36" t="s">
        <v>1083</v>
      </c>
    </row>
    <row r="37" spans="1:2">
      <c r="A37" s="2" t="s">
        <v>1084</v>
      </c>
      <c r="B37" t="s">
        <v>1085</v>
      </c>
    </row>
    <row r="38" spans="1:2">
      <c r="A38" s="2" t="s">
        <v>1086</v>
      </c>
      <c r="B38" t="s">
        <v>1087</v>
      </c>
    </row>
    <row r="39" spans="1:2">
      <c r="A39" s="2" t="s">
        <v>1088</v>
      </c>
      <c r="B39" t="s">
        <v>1089</v>
      </c>
    </row>
    <row r="40" spans="1:2">
      <c r="A40" s="2" t="s">
        <v>1090</v>
      </c>
      <c r="B40" t="s">
        <v>1091</v>
      </c>
    </row>
    <row r="41" spans="1:2">
      <c r="A41" s="2" t="s">
        <v>1092</v>
      </c>
      <c r="B41" t="s">
        <v>1093</v>
      </c>
    </row>
    <row r="42" spans="1:2">
      <c r="A42" s="2" t="s">
        <v>1094</v>
      </c>
      <c r="B42" t="s">
        <v>1095</v>
      </c>
    </row>
    <row r="43" spans="1:2">
      <c r="A43" s="2" t="s">
        <v>1096</v>
      </c>
      <c r="B43" t="s">
        <v>1097</v>
      </c>
    </row>
    <row r="44" spans="1:2">
      <c r="A44" s="2" t="s">
        <v>1098</v>
      </c>
      <c r="B44" t="s">
        <v>1099</v>
      </c>
    </row>
    <row r="45" spans="1:2">
      <c r="A45" s="2" t="s">
        <v>1100</v>
      </c>
      <c r="B45" t="s">
        <v>1101</v>
      </c>
    </row>
    <row r="46" spans="1:2">
      <c r="A46" s="2" t="s">
        <v>1102</v>
      </c>
      <c r="B46" t="s">
        <v>1103</v>
      </c>
    </row>
    <row r="47" spans="1:2">
      <c r="A47" s="2" t="s">
        <v>1104</v>
      </c>
      <c r="B47" t="s">
        <v>1105</v>
      </c>
    </row>
    <row r="48" spans="1:2">
      <c r="A48" s="2" t="s">
        <v>1106</v>
      </c>
      <c r="B48" t="s">
        <v>1107</v>
      </c>
    </row>
    <row r="49" spans="1:2">
      <c r="A49" s="2" t="s">
        <v>1108</v>
      </c>
      <c r="B49" t="s">
        <v>1109</v>
      </c>
    </row>
    <row r="50" spans="1:2">
      <c r="A50" s="2" t="s">
        <v>1110</v>
      </c>
      <c r="B50" t="s">
        <v>1111</v>
      </c>
    </row>
    <row r="51" spans="1:2">
      <c r="A51" s="2" t="s">
        <v>1112</v>
      </c>
      <c r="B51" t="s">
        <v>1113</v>
      </c>
    </row>
    <row r="52" spans="1:2">
      <c r="A52" s="2" t="s">
        <v>1114</v>
      </c>
      <c r="B52" t="s">
        <v>1115</v>
      </c>
    </row>
    <row r="53" spans="1:2">
      <c r="A53" s="2" t="s">
        <v>1116</v>
      </c>
      <c r="B53" t="s">
        <v>1117</v>
      </c>
    </row>
    <row r="54" spans="1:2">
      <c r="A54" s="2" t="s">
        <v>1118</v>
      </c>
      <c r="B54" t="s">
        <v>1119</v>
      </c>
    </row>
    <row r="55" spans="1:2">
      <c r="A55" s="2" t="s">
        <v>1120</v>
      </c>
      <c r="B55" t="s">
        <v>1121</v>
      </c>
    </row>
    <row r="56" spans="1:2">
      <c r="A56" s="2" t="s">
        <v>1122</v>
      </c>
      <c r="B56" t="s">
        <v>1123</v>
      </c>
    </row>
    <row r="57" spans="1:2">
      <c r="A57" s="2" t="s">
        <v>1124</v>
      </c>
      <c r="B57" t="s">
        <v>1125</v>
      </c>
    </row>
    <row r="58" spans="1:2">
      <c r="A58" s="2" t="s">
        <v>1126</v>
      </c>
      <c r="B58" t="s">
        <v>1127</v>
      </c>
    </row>
    <row r="59" spans="1:2">
      <c r="A59" s="2" t="s">
        <v>1128</v>
      </c>
      <c r="B59" t="s">
        <v>1129</v>
      </c>
    </row>
    <row r="60" spans="1:2">
      <c r="A60" s="2" t="s">
        <v>1130</v>
      </c>
      <c r="B60" t="s">
        <v>1131</v>
      </c>
    </row>
    <row r="61" spans="1:2">
      <c r="A61" s="2" t="s">
        <v>1132</v>
      </c>
      <c r="B61" t="s">
        <v>1133</v>
      </c>
    </row>
    <row r="62" spans="1:2">
      <c r="A62" s="2" t="s">
        <v>1134</v>
      </c>
      <c r="B62" t="s">
        <v>1135</v>
      </c>
    </row>
    <row r="63" spans="1:2">
      <c r="A63" s="2" t="s">
        <v>1136</v>
      </c>
      <c r="B63" t="s">
        <v>1137</v>
      </c>
    </row>
    <row r="64" spans="1:2">
      <c r="A64" s="2" t="s">
        <v>1138</v>
      </c>
      <c r="B64" t="s">
        <v>1139</v>
      </c>
    </row>
    <row r="65" spans="1:2">
      <c r="A65" s="2" t="s">
        <v>1140</v>
      </c>
      <c r="B65" t="s">
        <v>1141</v>
      </c>
    </row>
    <row r="66" spans="1:2">
      <c r="A66" s="2" t="s">
        <v>1142</v>
      </c>
      <c r="B66" t="s">
        <v>1143</v>
      </c>
    </row>
    <row r="67" spans="1:2">
      <c r="A67" s="2" t="s">
        <v>1144</v>
      </c>
      <c r="B67" t="s">
        <v>1145</v>
      </c>
    </row>
    <row r="68" spans="1:2">
      <c r="A68" s="2" t="s">
        <v>1146</v>
      </c>
      <c r="B68" t="s">
        <v>1147</v>
      </c>
    </row>
    <row r="69" spans="1:2">
      <c r="A69" s="2" t="s">
        <v>1148</v>
      </c>
      <c r="B69" t="s">
        <v>1149</v>
      </c>
    </row>
    <row r="70" spans="1:2">
      <c r="A70" s="2" t="s">
        <v>1150</v>
      </c>
      <c r="B70" t="s">
        <v>1151</v>
      </c>
    </row>
    <row r="71" spans="1:2">
      <c r="A71" s="2" t="s">
        <v>1152</v>
      </c>
      <c r="B71" t="s">
        <v>1153</v>
      </c>
    </row>
    <row r="72" spans="1:2">
      <c r="A72" s="2" t="s">
        <v>1154</v>
      </c>
      <c r="B72" t="s">
        <v>1155</v>
      </c>
    </row>
    <row r="73" spans="1:2">
      <c r="A73" s="2" t="s">
        <v>1156</v>
      </c>
      <c r="B73" t="s">
        <v>1157</v>
      </c>
    </row>
    <row r="74" spans="1:2">
      <c r="A74" s="2" t="s">
        <v>1158</v>
      </c>
      <c r="B74" t="s">
        <v>1159</v>
      </c>
    </row>
    <row r="75" spans="1:2">
      <c r="A75" s="2" t="s">
        <v>1160</v>
      </c>
      <c r="B75" t="s">
        <v>1161</v>
      </c>
    </row>
    <row r="76" spans="1:2">
      <c r="A76" s="2" t="s">
        <v>1162</v>
      </c>
      <c r="B76" t="s">
        <v>1163</v>
      </c>
    </row>
    <row r="77" spans="1:2">
      <c r="A77" s="2" t="s">
        <v>1164</v>
      </c>
      <c r="B77" t="s">
        <v>1165</v>
      </c>
    </row>
    <row r="78" spans="1:2">
      <c r="A78" s="2" t="s">
        <v>1166</v>
      </c>
      <c r="B78" t="s">
        <v>1167</v>
      </c>
    </row>
    <row r="79" spans="1:2">
      <c r="A79" s="2" t="s">
        <v>1168</v>
      </c>
      <c r="B79" t="s">
        <v>1169</v>
      </c>
    </row>
    <row r="80" spans="1:2">
      <c r="A80" s="2" t="s">
        <v>1170</v>
      </c>
      <c r="B80" t="s">
        <v>1171</v>
      </c>
    </row>
    <row r="81" spans="1:2">
      <c r="A81" s="2" t="s">
        <v>1172</v>
      </c>
      <c r="B81" t="s">
        <v>1173</v>
      </c>
    </row>
    <row r="82" spans="1:2">
      <c r="A82" s="2" t="s">
        <v>1174</v>
      </c>
      <c r="B82" t="s">
        <v>1175</v>
      </c>
    </row>
    <row r="83" spans="1:2">
      <c r="A83" s="2" t="s">
        <v>1176</v>
      </c>
      <c r="B83" t="s">
        <v>1177</v>
      </c>
    </row>
    <row r="84" spans="1:2">
      <c r="A84" s="2" t="s">
        <v>1178</v>
      </c>
      <c r="B84" t="s">
        <v>1179</v>
      </c>
    </row>
    <row r="85" spans="1:2">
      <c r="A85" s="2" t="s">
        <v>1180</v>
      </c>
      <c r="B85" t="s">
        <v>1181</v>
      </c>
    </row>
    <row r="86" spans="1:2">
      <c r="A86" s="2" t="s">
        <v>1182</v>
      </c>
      <c r="B86" t="s">
        <v>1183</v>
      </c>
    </row>
    <row r="87" spans="1:2">
      <c r="A87" s="2" t="s">
        <v>1184</v>
      </c>
      <c r="B87" t="s">
        <v>1185</v>
      </c>
    </row>
    <row r="88" spans="1:2">
      <c r="A88" s="2" t="s">
        <v>1186</v>
      </c>
      <c r="B88" t="s">
        <v>1187</v>
      </c>
    </row>
    <row r="89" spans="1:2">
      <c r="A89" s="2" t="s">
        <v>1188</v>
      </c>
      <c r="B89" t="s">
        <v>1189</v>
      </c>
    </row>
    <row r="90" spans="1:2">
      <c r="A90" s="2" t="s">
        <v>1190</v>
      </c>
      <c r="B90" t="s">
        <v>1191</v>
      </c>
    </row>
    <row r="91" spans="1:2">
      <c r="A91" s="2" t="s">
        <v>1192</v>
      </c>
      <c r="B91" t="s">
        <v>1193</v>
      </c>
    </row>
    <row r="92" spans="1:2">
      <c r="A92" s="2" t="s">
        <v>1194</v>
      </c>
      <c r="B92" t="s">
        <v>1195</v>
      </c>
    </row>
    <row r="93" spans="1:2">
      <c r="A93" s="2" t="s">
        <v>1196</v>
      </c>
      <c r="B93" t="s">
        <v>1197</v>
      </c>
    </row>
    <row r="94" spans="1:2">
      <c r="A94" s="2" t="s">
        <v>1198</v>
      </c>
      <c r="B94" t="s">
        <v>1199</v>
      </c>
    </row>
    <row r="95" spans="1:2">
      <c r="A95" s="2" t="s">
        <v>1200</v>
      </c>
      <c r="B95" t="s">
        <v>1201</v>
      </c>
    </row>
    <row r="96" spans="1:2">
      <c r="A96" s="2" t="s">
        <v>1202</v>
      </c>
      <c r="B96" t="s">
        <v>1203</v>
      </c>
    </row>
    <row r="97" spans="1:2">
      <c r="A97" s="2" t="s">
        <v>1204</v>
      </c>
      <c r="B97" t="s">
        <v>1205</v>
      </c>
    </row>
    <row r="98" spans="1:2">
      <c r="A98" s="2" t="s">
        <v>1206</v>
      </c>
      <c r="B98" t="s">
        <v>1207</v>
      </c>
    </row>
    <row r="99" spans="1:2">
      <c r="A99" s="2" t="s">
        <v>1208</v>
      </c>
      <c r="B99" t="s">
        <v>1209</v>
      </c>
    </row>
    <row r="100" spans="1:2">
      <c r="A100" s="2" t="s">
        <v>1210</v>
      </c>
      <c r="B100" t="s">
        <v>1211</v>
      </c>
    </row>
    <row r="101" spans="1:2">
      <c r="A101" s="2" t="s">
        <v>1212</v>
      </c>
      <c r="B101" t="s">
        <v>1213</v>
      </c>
    </row>
    <row r="102" spans="1:2">
      <c r="A102" s="2" t="s">
        <v>1214</v>
      </c>
      <c r="B102" t="s">
        <v>1215</v>
      </c>
    </row>
    <row r="103" spans="1:2">
      <c r="A103" s="2" t="s">
        <v>1216</v>
      </c>
      <c r="B103" t="s">
        <v>1217</v>
      </c>
    </row>
    <row r="104" spans="1:2">
      <c r="A104" s="2" t="s">
        <v>1218</v>
      </c>
      <c r="B104" t="s">
        <v>1219</v>
      </c>
    </row>
    <row r="105" spans="1:2">
      <c r="A105" s="2" t="s">
        <v>1220</v>
      </c>
      <c r="B105" t="s">
        <v>1221</v>
      </c>
    </row>
    <row r="106" spans="1:2">
      <c r="A106" s="2" t="s">
        <v>1222</v>
      </c>
      <c r="B106" t="s">
        <v>1223</v>
      </c>
    </row>
    <row r="107" spans="1:2">
      <c r="A107" s="2" t="s">
        <v>1224</v>
      </c>
      <c r="B107" t="s">
        <v>1225</v>
      </c>
    </row>
    <row r="108" spans="1:2">
      <c r="A108" s="2" t="s">
        <v>1226</v>
      </c>
      <c r="B108" t="s">
        <v>1227</v>
      </c>
    </row>
    <row r="109" spans="1:2">
      <c r="A109" s="2" t="s">
        <v>1228</v>
      </c>
      <c r="B109" t="s">
        <v>1229</v>
      </c>
    </row>
    <row r="110" spans="1:2">
      <c r="A110" s="2" t="s">
        <v>1230</v>
      </c>
      <c r="B110" t="s">
        <v>1231</v>
      </c>
    </row>
    <row r="111" spans="1:2">
      <c r="A111" s="2" t="s">
        <v>1232</v>
      </c>
      <c r="B111" t="s">
        <v>1233</v>
      </c>
    </row>
    <row r="112" spans="1:2">
      <c r="A112" s="2" t="s">
        <v>1234</v>
      </c>
      <c r="B112" t="s">
        <v>1235</v>
      </c>
    </row>
    <row r="113" spans="1:2">
      <c r="A113" s="2" t="s">
        <v>1236</v>
      </c>
      <c r="B113" t="s">
        <v>1237</v>
      </c>
    </row>
    <row r="114" spans="1:2">
      <c r="A114" s="2" t="s">
        <v>1238</v>
      </c>
      <c r="B114" t="s">
        <v>1239</v>
      </c>
    </row>
    <row r="115" spans="1:2">
      <c r="A115" s="2" t="s">
        <v>1240</v>
      </c>
      <c r="B115" t="s">
        <v>1241</v>
      </c>
    </row>
    <row r="116" spans="1:2">
      <c r="A116" s="2" t="s">
        <v>1242</v>
      </c>
      <c r="B116" t="s">
        <v>1243</v>
      </c>
    </row>
    <row r="117" spans="1:2">
      <c r="A117" s="2" t="s">
        <v>1244</v>
      </c>
      <c r="B117" t="s">
        <v>1245</v>
      </c>
    </row>
    <row r="118" spans="1:2">
      <c r="A118" s="2" t="s">
        <v>1246</v>
      </c>
      <c r="B118" t="s">
        <v>1247</v>
      </c>
    </row>
    <row r="119" spans="1:2">
      <c r="A119" s="2" t="s">
        <v>1248</v>
      </c>
      <c r="B119" t="s">
        <v>1249</v>
      </c>
    </row>
    <row r="120" spans="1:2">
      <c r="A120" s="2" t="s">
        <v>1250</v>
      </c>
      <c r="B120" t="s">
        <v>1251</v>
      </c>
    </row>
    <row r="121" spans="1:2">
      <c r="A121" s="2" t="s">
        <v>1252</v>
      </c>
      <c r="B121" t="s">
        <v>1253</v>
      </c>
    </row>
    <row r="122" spans="1:2">
      <c r="A122" s="2" t="s">
        <v>1254</v>
      </c>
      <c r="B122" t="s">
        <v>1255</v>
      </c>
    </row>
    <row r="123" spans="1:2">
      <c r="A123" s="2" t="s">
        <v>1256</v>
      </c>
      <c r="B123" t="s">
        <v>1257</v>
      </c>
    </row>
    <row r="124" spans="1:2">
      <c r="A124" s="2" t="s">
        <v>1258</v>
      </c>
      <c r="B124" t="s">
        <v>1259</v>
      </c>
    </row>
    <row r="125" spans="1:2">
      <c r="A125" s="2" t="s">
        <v>1260</v>
      </c>
      <c r="B125" t="s">
        <v>1261</v>
      </c>
    </row>
    <row r="126" spans="1:2">
      <c r="A126" s="2" t="s">
        <v>1262</v>
      </c>
      <c r="B126" t="s">
        <v>1263</v>
      </c>
    </row>
    <row r="127" spans="1:2">
      <c r="A127" s="2" t="s">
        <v>1264</v>
      </c>
      <c r="B127" t="s">
        <v>1265</v>
      </c>
    </row>
    <row r="128" spans="1:2">
      <c r="A128" s="2" t="s">
        <v>1266</v>
      </c>
      <c r="B128" t="s">
        <v>1267</v>
      </c>
    </row>
    <row r="129" spans="1:2">
      <c r="A129" s="2" t="s">
        <v>1268</v>
      </c>
      <c r="B129" t="s">
        <v>1269</v>
      </c>
    </row>
    <row r="130" spans="1:2">
      <c r="A130" s="2" t="s">
        <v>1270</v>
      </c>
      <c r="B130" t="s">
        <v>1271</v>
      </c>
    </row>
    <row r="131" spans="1:2">
      <c r="A131" s="2" t="s">
        <v>1272</v>
      </c>
      <c r="B131" t="s">
        <v>1273</v>
      </c>
    </row>
    <row r="132" spans="1:2">
      <c r="A132" s="2" t="s">
        <v>1274</v>
      </c>
      <c r="B132" t="s">
        <v>1275</v>
      </c>
    </row>
    <row r="133" spans="1:2">
      <c r="A133" s="2" t="s">
        <v>1276</v>
      </c>
      <c r="B133" t="s">
        <v>1277</v>
      </c>
    </row>
    <row r="134" spans="1:2">
      <c r="A134" s="2" t="s">
        <v>1278</v>
      </c>
      <c r="B134" t="s">
        <v>1279</v>
      </c>
    </row>
    <row r="135" spans="1:2">
      <c r="A135" s="2" t="s">
        <v>1280</v>
      </c>
      <c r="B135" t="s">
        <v>1281</v>
      </c>
    </row>
    <row r="136" spans="1:2">
      <c r="A136" s="2" t="s">
        <v>1282</v>
      </c>
      <c r="B136" t="s">
        <v>1283</v>
      </c>
    </row>
    <row r="137" spans="1:2">
      <c r="A137" s="2" t="s">
        <v>1284</v>
      </c>
      <c r="B137" t="s">
        <v>1285</v>
      </c>
    </row>
    <row r="138" spans="1:2">
      <c r="A138" s="2" t="s">
        <v>1286</v>
      </c>
      <c r="B138" t="s">
        <v>1287</v>
      </c>
    </row>
    <row r="139" spans="1:2">
      <c r="A139" s="2" t="s">
        <v>1288</v>
      </c>
      <c r="B139" t="s">
        <v>1289</v>
      </c>
    </row>
    <row r="140" spans="1:2">
      <c r="A140" s="2" t="s">
        <v>1290</v>
      </c>
      <c r="B140" t="s">
        <v>1291</v>
      </c>
    </row>
    <row r="141" spans="1:2">
      <c r="A141" s="2" t="s">
        <v>1292</v>
      </c>
      <c r="B141" t="s">
        <v>1293</v>
      </c>
    </row>
    <row r="142" spans="1:2">
      <c r="A142" s="2" t="s">
        <v>1294</v>
      </c>
      <c r="B142" t="s">
        <v>1295</v>
      </c>
    </row>
    <row r="143" spans="1:2">
      <c r="A143" s="2" t="s">
        <v>1296</v>
      </c>
      <c r="B143" t="s">
        <v>1297</v>
      </c>
    </row>
    <row r="144" spans="1:2">
      <c r="A144" s="2" t="s">
        <v>1298</v>
      </c>
      <c r="B144" t="s">
        <v>1299</v>
      </c>
    </row>
    <row r="145" spans="1:2">
      <c r="A145" s="2" t="s">
        <v>1300</v>
      </c>
      <c r="B145" t="s">
        <v>1301</v>
      </c>
    </row>
    <row r="146" spans="1:2">
      <c r="A146" s="2" t="s">
        <v>1302</v>
      </c>
      <c r="B146" t="s">
        <v>1303</v>
      </c>
    </row>
    <row r="147" spans="1:2">
      <c r="A147" s="2" t="s">
        <v>1304</v>
      </c>
      <c r="B147" t="s">
        <v>1305</v>
      </c>
    </row>
    <row r="148" spans="1:2">
      <c r="A148" s="2" t="s">
        <v>1306</v>
      </c>
      <c r="B148" t="s">
        <v>1307</v>
      </c>
    </row>
    <row r="149" spans="1:2">
      <c r="A149" s="2" t="s">
        <v>1308</v>
      </c>
      <c r="B149" t="s">
        <v>1309</v>
      </c>
    </row>
    <row r="150" spans="1:2">
      <c r="A150" s="2" t="s">
        <v>1310</v>
      </c>
      <c r="B150" t="s">
        <v>1311</v>
      </c>
    </row>
    <row r="151" spans="1:2">
      <c r="A151" s="2" t="s">
        <v>1312</v>
      </c>
      <c r="B151" t="s">
        <v>1313</v>
      </c>
    </row>
    <row r="152" spans="1:2">
      <c r="A152" s="2" t="s">
        <v>1314</v>
      </c>
      <c r="B152" t="s">
        <v>1315</v>
      </c>
    </row>
    <row r="153" spans="1:2">
      <c r="A153" s="2" t="s">
        <v>1316</v>
      </c>
      <c r="B153" t="s">
        <v>1317</v>
      </c>
    </row>
    <row r="154" spans="1:2">
      <c r="A154" s="2" t="s">
        <v>1318</v>
      </c>
      <c r="B154" t="s">
        <v>1319</v>
      </c>
    </row>
    <row r="155" spans="1:2">
      <c r="A155" s="2" t="s">
        <v>1320</v>
      </c>
      <c r="B155" t="s">
        <v>1321</v>
      </c>
    </row>
    <row r="156" spans="1:2">
      <c r="A156" s="2" t="s">
        <v>1322</v>
      </c>
      <c r="B156" t="s">
        <v>1323</v>
      </c>
    </row>
    <row r="157" spans="1:2">
      <c r="A157" s="2" t="s">
        <v>1324</v>
      </c>
      <c r="B157" t="s">
        <v>1325</v>
      </c>
    </row>
    <row r="158" spans="1:2">
      <c r="A158" s="2" t="s">
        <v>1326</v>
      </c>
      <c r="B158" t="s">
        <v>1327</v>
      </c>
    </row>
    <row r="159" spans="1:2">
      <c r="A159" s="2" t="s">
        <v>1328</v>
      </c>
      <c r="B159" t="s">
        <v>1329</v>
      </c>
    </row>
    <row r="160" spans="1:2">
      <c r="A160" s="2" t="s">
        <v>1330</v>
      </c>
      <c r="B160" t="s">
        <v>1331</v>
      </c>
    </row>
    <row r="161" spans="1:2">
      <c r="A161" s="2" t="s">
        <v>1332</v>
      </c>
      <c r="B161" t="s">
        <v>1333</v>
      </c>
    </row>
    <row r="162" spans="1:2">
      <c r="A162" s="2" t="s">
        <v>1334</v>
      </c>
      <c r="B162" t="s">
        <v>1335</v>
      </c>
    </row>
    <row r="163" spans="1:2">
      <c r="A163" s="2" t="s">
        <v>1336</v>
      </c>
      <c r="B163" t="s">
        <v>1337</v>
      </c>
    </row>
    <row r="164" spans="1:2">
      <c r="A164" s="2" t="s">
        <v>1338</v>
      </c>
      <c r="B164" t="s">
        <v>1339</v>
      </c>
    </row>
    <row r="165" spans="1:2">
      <c r="A165" s="2" t="s">
        <v>1340</v>
      </c>
      <c r="B165" t="s">
        <v>1341</v>
      </c>
    </row>
    <row r="166" spans="1:2">
      <c r="A166" s="2" t="s">
        <v>1342</v>
      </c>
      <c r="B166" t="s">
        <v>1343</v>
      </c>
    </row>
    <row r="167" spans="1:2">
      <c r="A167" s="2" t="s">
        <v>1344</v>
      </c>
      <c r="B167" t="s">
        <v>1345</v>
      </c>
    </row>
    <row r="168" spans="1:2">
      <c r="A168" s="2" t="s">
        <v>1346</v>
      </c>
      <c r="B168" t="s">
        <v>1347</v>
      </c>
    </row>
    <row r="169" spans="1:2">
      <c r="A169" s="2" t="s">
        <v>1348</v>
      </c>
      <c r="B169" t="s">
        <v>1349</v>
      </c>
    </row>
    <row r="170" spans="1:2">
      <c r="A170" s="2" t="s">
        <v>1350</v>
      </c>
      <c r="B170" t="s">
        <v>1351</v>
      </c>
    </row>
    <row r="171" spans="1:2">
      <c r="A171" s="2" t="s">
        <v>1352</v>
      </c>
      <c r="B171" t="s">
        <v>1353</v>
      </c>
    </row>
    <row r="172" spans="1:2">
      <c r="A172" s="2" t="s">
        <v>1354</v>
      </c>
      <c r="B172" t="s">
        <v>1355</v>
      </c>
    </row>
    <row r="173" spans="1:2">
      <c r="A173" s="2" t="s">
        <v>1356</v>
      </c>
      <c r="B173" t="s">
        <v>1357</v>
      </c>
    </row>
    <row r="174" spans="1:2">
      <c r="A174" s="2" t="s">
        <v>1358</v>
      </c>
      <c r="B174" t="s">
        <v>1359</v>
      </c>
    </row>
    <row r="175" spans="1:2">
      <c r="A175" s="2" t="s">
        <v>1360</v>
      </c>
      <c r="B175" t="s">
        <v>1361</v>
      </c>
    </row>
    <row r="176" spans="1:2">
      <c r="A176" s="2" t="s">
        <v>1362</v>
      </c>
      <c r="B176" t="s">
        <v>1363</v>
      </c>
    </row>
    <row r="177" spans="1:2">
      <c r="A177" s="2" t="s">
        <v>1364</v>
      </c>
      <c r="B177" t="s">
        <v>1365</v>
      </c>
    </row>
    <row r="178" spans="1:2">
      <c r="A178" s="2" t="s">
        <v>1366</v>
      </c>
      <c r="B178" t="s">
        <v>1367</v>
      </c>
    </row>
    <row r="179" spans="1:2">
      <c r="A179" s="2" t="s">
        <v>1368</v>
      </c>
      <c r="B179" t="s">
        <v>1369</v>
      </c>
    </row>
    <row r="180" spans="1:2">
      <c r="A180" s="2" t="s">
        <v>1370</v>
      </c>
      <c r="B180" t="s">
        <v>1371</v>
      </c>
    </row>
    <row r="181" spans="1:2">
      <c r="A181" s="2" t="s">
        <v>1372</v>
      </c>
      <c r="B181" t="s">
        <v>1373</v>
      </c>
    </row>
    <row r="182" spans="1:2">
      <c r="A182" s="2" t="s">
        <v>1374</v>
      </c>
      <c r="B182" t="s">
        <v>1375</v>
      </c>
    </row>
    <row r="183" spans="1:2">
      <c r="A183" s="2" t="s">
        <v>1376</v>
      </c>
      <c r="B183" t="s">
        <v>1377</v>
      </c>
    </row>
    <row r="184" spans="1:2">
      <c r="A184" s="2" t="s">
        <v>1378</v>
      </c>
      <c r="B184" t="s">
        <v>1379</v>
      </c>
    </row>
    <row r="185" spans="1:2">
      <c r="A185" s="2" t="s">
        <v>1380</v>
      </c>
      <c r="B185" t="s">
        <v>1381</v>
      </c>
    </row>
    <row r="186" spans="1:2">
      <c r="A186" s="2" t="s">
        <v>1382</v>
      </c>
      <c r="B186" t="s">
        <v>1383</v>
      </c>
    </row>
    <row r="187" spans="1:2">
      <c r="A187" s="2" t="s">
        <v>1384</v>
      </c>
      <c r="B187" t="s">
        <v>1385</v>
      </c>
    </row>
    <row r="188" spans="1:2">
      <c r="A188" s="2" t="s">
        <v>1386</v>
      </c>
      <c r="B188" t="s">
        <v>1387</v>
      </c>
    </row>
    <row r="189" spans="1:2">
      <c r="A189" s="2" t="s">
        <v>1388</v>
      </c>
      <c r="B189" t="s">
        <v>1389</v>
      </c>
    </row>
    <row r="190" spans="1:2">
      <c r="A190" s="2" t="s">
        <v>1390</v>
      </c>
      <c r="B190" t="s">
        <v>1391</v>
      </c>
    </row>
    <row r="191" spans="1:2">
      <c r="A191" s="2" t="s">
        <v>1392</v>
      </c>
      <c r="B191" t="s">
        <v>1393</v>
      </c>
    </row>
    <row r="192" spans="1:2">
      <c r="A192" s="2" t="s">
        <v>1394</v>
      </c>
      <c r="B192" t="s">
        <v>1395</v>
      </c>
    </row>
    <row r="193" spans="1:2">
      <c r="A193" s="2" t="s">
        <v>1396</v>
      </c>
      <c r="B193" t="s">
        <v>1397</v>
      </c>
    </row>
    <row r="194" spans="1:2">
      <c r="A194" s="2" t="s">
        <v>1398</v>
      </c>
      <c r="B194" t="s">
        <v>1399</v>
      </c>
    </row>
    <row r="195" spans="1:2">
      <c r="A195" s="2" t="s">
        <v>1400</v>
      </c>
      <c r="B195" t="s">
        <v>1401</v>
      </c>
    </row>
    <row r="196" spans="1:2">
      <c r="A196" s="2" t="s">
        <v>1402</v>
      </c>
      <c r="B196" t="s">
        <v>1403</v>
      </c>
    </row>
    <row r="197" spans="1:2">
      <c r="A197" s="2" t="s">
        <v>1404</v>
      </c>
      <c r="B197" t="s">
        <v>1405</v>
      </c>
    </row>
    <row r="198" spans="1:2">
      <c r="A198" s="2" t="s">
        <v>1406</v>
      </c>
      <c r="B198" t="s">
        <v>1407</v>
      </c>
    </row>
    <row r="199" spans="1:2">
      <c r="A199" s="2" t="s">
        <v>1408</v>
      </c>
      <c r="B199" t="s">
        <v>1409</v>
      </c>
    </row>
    <row r="200" spans="1:2">
      <c r="A200" s="2" t="s">
        <v>1410</v>
      </c>
      <c r="B200" t="s">
        <v>1411</v>
      </c>
    </row>
    <row r="201" spans="1:2">
      <c r="A201" s="2" t="s">
        <v>1412</v>
      </c>
      <c r="B201" t="s">
        <v>1413</v>
      </c>
    </row>
    <row r="202" spans="1:2">
      <c r="A202" s="2" t="s">
        <v>1414</v>
      </c>
      <c r="B202" t="s">
        <v>1415</v>
      </c>
    </row>
    <row r="203" spans="1:2">
      <c r="A203" s="2" t="s">
        <v>1416</v>
      </c>
      <c r="B203" t="s">
        <v>1417</v>
      </c>
    </row>
    <row r="204" spans="1:2">
      <c r="A204" s="2" t="s">
        <v>1418</v>
      </c>
      <c r="B204" t="s">
        <v>1419</v>
      </c>
    </row>
    <row r="205" spans="1:2">
      <c r="A205" s="2" t="s">
        <v>1420</v>
      </c>
      <c r="B205" t="s">
        <v>1421</v>
      </c>
    </row>
    <row r="206" spans="1:2">
      <c r="A206" s="2" t="s">
        <v>1422</v>
      </c>
      <c r="B206" t="s">
        <v>1423</v>
      </c>
    </row>
    <row r="207" spans="1:2">
      <c r="A207" s="2" t="s">
        <v>1424</v>
      </c>
      <c r="B207" t="s">
        <v>1425</v>
      </c>
    </row>
    <row r="208" spans="1:2">
      <c r="A208" s="2" t="s">
        <v>1426</v>
      </c>
      <c r="B208" t="s">
        <v>1427</v>
      </c>
    </row>
    <row r="209" spans="1:2">
      <c r="A209" s="2" t="s">
        <v>1428</v>
      </c>
      <c r="B209" t="s">
        <v>1429</v>
      </c>
    </row>
    <row r="210" spans="1:2">
      <c r="A210" s="2" t="s">
        <v>1430</v>
      </c>
      <c r="B210" t="s">
        <v>1431</v>
      </c>
    </row>
    <row r="211" spans="1:2">
      <c r="A211" s="2" t="s">
        <v>1432</v>
      </c>
      <c r="B211" t="s">
        <v>1433</v>
      </c>
    </row>
    <row r="212" spans="1:2">
      <c r="A212" s="2" t="s">
        <v>1434</v>
      </c>
      <c r="B212" t="s">
        <v>1435</v>
      </c>
    </row>
    <row r="213" spans="1:2">
      <c r="A213" s="2" t="s">
        <v>1436</v>
      </c>
      <c r="B213" t="s">
        <v>1437</v>
      </c>
    </row>
    <row r="214" spans="1:2">
      <c r="A214" s="2" t="s">
        <v>1438</v>
      </c>
      <c r="B214" t="s">
        <v>1439</v>
      </c>
    </row>
    <row r="215" spans="1:2">
      <c r="A215" s="2" t="s">
        <v>1440</v>
      </c>
      <c r="B215" t="s">
        <v>1441</v>
      </c>
    </row>
    <row r="216" spans="1:2">
      <c r="A216" s="2" t="s">
        <v>1442</v>
      </c>
      <c r="B216" t="s">
        <v>1443</v>
      </c>
    </row>
    <row r="217" spans="1:2">
      <c r="A217" s="2" t="s">
        <v>1444</v>
      </c>
      <c r="B217" t="s">
        <v>1445</v>
      </c>
    </row>
    <row r="218" spans="1:2">
      <c r="A218" s="2" t="s">
        <v>1446</v>
      </c>
      <c r="B218" t="s">
        <v>1447</v>
      </c>
    </row>
    <row r="219" spans="1:2">
      <c r="A219" s="2" t="s">
        <v>1448</v>
      </c>
      <c r="B219" t="s">
        <v>1449</v>
      </c>
    </row>
    <row r="220" spans="1:2">
      <c r="A220" s="2" t="s">
        <v>1450</v>
      </c>
      <c r="B220" t="s">
        <v>1451</v>
      </c>
    </row>
    <row r="221" spans="1:2">
      <c r="A221" s="2" t="s">
        <v>1452</v>
      </c>
      <c r="B221" t="s">
        <v>1453</v>
      </c>
    </row>
    <row r="222" spans="1:2">
      <c r="A222" s="2" t="s">
        <v>1454</v>
      </c>
      <c r="B222" t="s">
        <v>1455</v>
      </c>
    </row>
    <row r="223" spans="1:2">
      <c r="A223" s="2" t="s">
        <v>1456</v>
      </c>
      <c r="B223" t="s">
        <v>1457</v>
      </c>
    </row>
    <row r="224" spans="1:2">
      <c r="A224" s="2" t="s">
        <v>1458</v>
      </c>
      <c r="B224" t="s">
        <v>1459</v>
      </c>
    </row>
    <row r="225" spans="1:2">
      <c r="A225" s="2" t="s">
        <v>1460</v>
      </c>
      <c r="B225" t="s">
        <v>1461</v>
      </c>
    </row>
    <row r="226" spans="1:2">
      <c r="A226" s="2" t="s">
        <v>1462</v>
      </c>
      <c r="B226" t="s">
        <v>1463</v>
      </c>
    </row>
    <row r="227" spans="1:2">
      <c r="A227" s="2" t="s">
        <v>1464</v>
      </c>
      <c r="B227" t="s">
        <v>1465</v>
      </c>
    </row>
    <row r="228" spans="1:2">
      <c r="A228" s="2" t="s">
        <v>1466</v>
      </c>
      <c r="B228" t="s">
        <v>1467</v>
      </c>
    </row>
    <row r="229" spans="1:2">
      <c r="A229" s="2" t="s">
        <v>1468</v>
      </c>
      <c r="B229" t="s">
        <v>1469</v>
      </c>
    </row>
    <row r="230" spans="1:2">
      <c r="A230" s="2" t="s">
        <v>1470</v>
      </c>
      <c r="B230" t="s">
        <v>1471</v>
      </c>
    </row>
    <row r="231" spans="1:2">
      <c r="A231" s="2" t="s">
        <v>1472</v>
      </c>
      <c r="B231" t="s">
        <v>1473</v>
      </c>
    </row>
    <row r="232" spans="1:2">
      <c r="A232" s="2" t="s">
        <v>1474</v>
      </c>
      <c r="B232" t="s">
        <v>1475</v>
      </c>
    </row>
    <row r="233" spans="1:2">
      <c r="A233" s="2" t="s">
        <v>1476</v>
      </c>
      <c r="B233" t="s">
        <v>1477</v>
      </c>
    </row>
    <row r="234" spans="1:2">
      <c r="A234" s="2" t="s">
        <v>1478</v>
      </c>
      <c r="B234" t="s">
        <v>1479</v>
      </c>
    </row>
    <row r="235" spans="1:2">
      <c r="A235" s="2" t="s">
        <v>1480</v>
      </c>
      <c r="B235" t="s">
        <v>1481</v>
      </c>
    </row>
    <row r="236" spans="1:2">
      <c r="A236" s="2" t="s">
        <v>1482</v>
      </c>
      <c r="B236" t="s">
        <v>1483</v>
      </c>
    </row>
    <row r="237" spans="1:2">
      <c r="A237" s="2" t="s">
        <v>1484</v>
      </c>
      <c r="B237" t="s">
        <v>1485</v>
      </c>
    </row>
    <row r="238" spans="1:2">
      <c r="A238" s="2" t="s">
        <v>1486</v>
      </c>
      <c r="B238" t="s">
        <v>1487</v>
      </c>
    </row>
    <row r="239" spans="1:2">
      <c r="A239" s="2" t="s">
        <v>1488</v>
      </c>
      <c r="B239" t="s">
        <v>1489</v>
      </c>
    </row>
    <row r="240" spans="1:2">
      <c r="A240" s="2" t="s">
        <v>1490</v>
      </c>
      <c r="B240" t="s">
        <v>1491</v>
      </c>
    </row>
    <row r="241" spans="1:2">
      <c r="A241" s="2" t="s">
        <v>1492</v>
      </c>
      <c r="B241" t="s">
        <v>1493</v>
      </c>
    </row>
    <row r="242" spans="1:2">
      <c r="A242" s="2" t="s">
        <v>1494</v>
      </c>
      <c r="B242" t="s">
        <v>1495</v>
      </c>
    </row>
    <row r="243" spans="1:2">
      <c r="A243" s="2" t="s">
        <v>1496</v>
      </c>
      <c r="B243" t="s">
        <v>1497</v>
      </c>
    </row>
    <row r="244" spans="1:2">
      <c r="A244" s="2" t="s">
        <v>1498</v>
      </c>
      <c r="B244" t="s">
        <v>1499</v>
      </c>
    </row>
    <row r="245" spans="1:2">
      <c r="A245" s="2" t="s">
        <v>1500</v>
      </c>
      <c r="B245" t="s">
        <v>1501</v>
      </c>
    </row>
    <row r="246" spans="1:2">
      <c r="A246" s="2" t="s">
        <v>1502</v>
      </c>
      <c r="B246" t="s">
        <v>1503</v>
      </c>
    </row>
    <row r="247" spans="1:2">
      <c r="A247" s="2" t="s">
        <v>1504</v>
      </c>
      <c r="B247" t="s">
        <v>1505</v>
      </c>
    </row>
    <row r="248" spans="1:2">
      <c r="A248" s="2" t="s">
        <v>1506</v>
      </c>
      <c r="B248" t="s">
        <v>1507</v>
      </c>
    </row>
    <row r="249" spans="1:2">
      <c r="A249" s="2" t="s">
        <v>1508</v>
      </c>
      <c r="B249" t="s">
        <v>1509</v>
      </c>
    </row>
    <row r="250" spans="1:2">
      <c r="A250" s="2" t="s">
        <v>1510</v>
      </c>
      <c r="B250" t="s">
        <v>1511</v>
      </c>
    </row>
    <row r="251" spans="1:2">
      <c r="A251" s="2" t="s">
        <v>1512</v>
      </c>
      <c r="B251" t="s">
        <v>1513</v>
      </c>
    </row>
    <row r="252" spans="1:2">
      <c r="A252" s="2" t="s">
        <v>1514</v>
      </c>
      <c r="B252" t="s">
        <v>1515</v>
      </c>
    </row>
    <row r="253" spans="1:2">
      <c r="A253" s="2" t="s">
        <v>1516</v>
      </c>
      <c r="B253" t="s">
        <v>1517</v>
      </c>
    </row>
    <row r="254" spans="1:2">
      <c r="A254" s="2" t="s">
        <v>1518</v>
      </c>
      <c r="B254" t="s">
        <v>1519</v>
      </c>
    </row>
    <row r="255" spans="1:2">
      <c r="A255" s="2" t="s">
        <v>1520</v>
      </c>
      <c r="B255" t="s">
        <v>1521</v>
      </c>
    </row>
    <row r="256" spans="1:2">
      <c r="A256" s="2" t="s">
        <v>1522</v>
      </c>
      <c r="B256" t="s">
        <v>1523</v>
      </c>
    </row>
    <row r="257" spans="1:2">
      <c r="A257" s="2" t="s">
        <v>1524</v>
      </c>
      <c r="B257" t="s">
        <v>1525</v>
      </c>
    </row>
    <row r="258" spans="1:2">
      <c r="A258" s="2" t="s">
        <v>1526</v>
      </c>
      <c r="B258" t="s">
        <v>1527</v>
      </c>
    </row>
    <row r="259" spans="1:2">
      <c r="A259" s="2" t="s">
        <v>1528</v>
      </c>
      <c r="B259" t="s">
        <v>1529</v>
      </c>
    </row>
    <row r="260" spans="1:2">
      <c r="A260" s="2" t="s">
        <v>1530</v>
      </c>
      <c r="B260" t="s">
        <v>1531</v>
      </c>
    </row>
    <row r="261" spans="1:2">
      <c r="A261" s="2" t="s">
        <v>1532</v>
      </c>
      <c r="B261" t="s">
        <v>1533</v>
      </c>
    </row>
    <row r="262" spans="1:2">
      <c r="A262" s="2" t="s">
        <v>1534</v>
      </c>
      <c r="B262" t="s">
        <v>1535</v>
      </c>
    </row>
    <row r="263" spans="1:2">
      <c r="A263" s="2" t="s">
        <v>1536</v>
      </c>
      <c r="B263" t="s">
        <v>1537</v>
      </c>
    </row>
    <row r="264" spans="1:2">
      <c r="A264" s="2" t="s">
        <v>1538</v>
      </c>
      <c r="B264" t="s">
        <v>1539</v>
      </c>
    </row>
    <row r="265" spans="1:2">
      <c r="A265" s="2" t="s">
        <v>1540</v>
      </c>
      <c r="B265" t="s">
        <v>1541</v>
      </c>
    </row>
    <row r="266" spans="1:2">
      <c r="A266" s="2" t="s">
        <v>1542</v>
      </c>
      <c r="B266" t="s">
        <v>1543</v>
      </c>
    </row>
    <row r="267" spans="1:2">
      <c r="A267" s="2" t="s">
        <v>1544</v>
      </c>
      <c r="B267" t="s">
        <v>1545</v>
      </c>
    </row>
    <row r="268" spans="1:2">
      <c r="A268" s="2" t="s">
        <v>1546</v>
      </c>
      <c r="B268" t="s">
        <v>1547</v>
      </c>
    </row>
    <row r="269" spans="1:2">
      <c r="A269" s="2" t="s">
        <v>1548</v>
      </c>
      <c r="B269" t="s">
        <v>1549</v>
      </c>
    </row>
    <row r="270" spans="1:2">
      <c r="A270" s="2" t="s">
        <v>1550</v>
      </c>
      <c r="B270" t="s">
        <v>1551</v>
      </c>
    </row>
    <row r="271" spans="1:2">
      <c r="A271" s="2" t="s">
        <v>1552</v>
      </c>
      <c r="B271" t="s">
        <v>1553</v>
      </c>
    </row>
    <row r="272" spans="1:2">
      <c r="A272" s="2" t="s">
        <v>1554</v>
      </c>
      <c r="B272" t="s">
        <v>1555</v>
      </c>
    </row>
    <row r="273" spans="1:2">
      <c r="A273" s="2" t="s">
        <v>1556</v>
      </c>
      <c r="B273" t="s">
        <v>1557</v>
      </c>
    </row>
    <row r="274" spans="1:2">
      <c r="A274" s="2" t="s">
        <v>1558</v>
      </c>
      <c r="B274" t="s">
        <v>1559</v>
      </c>
    </row>
    <row r="275" spans="1:2">
      <c r="A275" s="2" t="s">
        <v>1560</v>
      </c>
      <c r="B275" t="s">
        <v>1561</v>
      </c>
    </row>
    <row r="276" spans="1:2">
      <c r="A276" s="2" t="s">
        <v>1562</v>
      </c>
      <c r="B276" t="s">
        <v>1563</v>
      </c>
    </row>
    <row r="277" spans="1:2">
      <c r="A277" s="2" t="s">
        <v>1564</v>
      </c>
      <c r="B277" t="s">
        <v>1565</v>
      </c>
    </row>
    <row r="278" spans="1:2">
      <c r="A278" s="2" t="s">
        <v>1566</v>
      </c>
      <c r="B278" t="s">
        <v>1567</v>
      </c>
    </row>
    <row r="279" spans="1:2">
      <c r="A279" s="2" t="s">
        <v>1568</v>
      </c>
      <c r="B279" t="s">
        <v>1569</v>
      </c>
    </row>
    <row r="280" spans="1:2">
      <c r="A280" s="2" t="s">
        <v>1570</v>
      </c>
      <c r="B280" t="s">
        <v>1571</v>
      </c>
    </row>
    <row r="281" spans="1:2">
      <c r="A281" s="2" t="s">
        <v>1572</v>
      </c>
      <c r="B281" t="s">
        <v>1573</v>
      </c>
    </row>
    <row r="282" spans="1:2">
      <c r="A282" s="2" t="s">
        <v>1574</v>
      </c>
      <c r="B282" t="s">
        <v>1575</v>
      </c>
    </row>
    <row r="283" spans="1:2">
      <c r="A283" s="2" t="s">
        <v>1576</v>
      </c>
      <c r="B283" t="s">
        <v>1577</v>
      </c>
    </row>
    <row r="284" spans="1:2">
      <c r="A284" s="2" t="s">
        <v>1578</v>
      </c>
      <c r="B284" t="s">
        <v>1579</v>
      </c>
    </row>
    <row r="285" spans="1:2">
      <c r="A285" s="2" t="s">
        <v>1580</v>
      </c>
      <c r="B285" t="s">
        <v>1581</v>
      </c>
    </row>
    <row r="286" spans="1:2">
      <c r="A286" s="2" t="s">
        <v>1582</v>
      </c>
      <c r="B286" t="s">
        <v>1583</v>
      </c>
    </row>
    <row r="287" spans="1:2">
      <c r="A287" s="2" t="s">
        <v>1584</v>
      </c>
      <c r="B287" t="s">
        <v>1585</v>
      </c>
    </row>
    <row r="288" spans="1:2">
      <c r="A288" s="2" t="s">
        <v>1586</v>
      </c>
      <c r="B288" t="s">
        <v>1587</v>
      </c>
    </row>
    <row r="289" spans="1:2">
      <c r="A289" s="2" t="s">
        <v>1588</v>
      </c>
      <c r="B289" t="s">
        <v>1589</v>
      </c>
    </row>
    <row r="290" spans="1:2">
      <c r="A290" s="2" t="s">
        <v>1590</v>
      </c>
      <c r="B290" t="s">
        <v>1591</v>
      </c>
    </row>
    <row r="291" spans="1:2">
      <c r="A291" s="2" t="s">
        <v>1592</v>
      </c>
      <c r="B291" t="s">
        <v>1593</v>
      </c>
    </row>
    <row r="292" spans="1:2">
      <c r="A292" s="2" t="s">
        <v>1594</v>
      </c>
      <c r="B292" t="s">
        <v>1595</v>
      </c>
    </row>
    <row r="293" spans="1:2">
      <c r="A293" s="2" t="s">
        <v>1596</v>
      </c>
      <c r="B293" t="s">
        <v>1597</v>
      </c>
    </row>
    <row r="294" spans="1:2">
      <c r="A294" s="2" t="s">
        <v>1598</v>
      </c>
      <c r="B294" t="s">
        <v>1599</v>
      </c>
    </row>
    <row r="295" spans="1:2">
      <c r="A295" s="2" t="s">
        <v>1600</v>
      </c>
      <c r="B295" t="s">
        <v>1601</v>
      </c>
    </row>
    <row r="296" spans="1:2">
      <c r="A296" s="2" t="s">
        <v>1602</v>
      </c>
      <c r="B296" t="s">
        <v>1603</v>
      </c>
    </row>
    <row r="297" spans="1:2">
      <c r="A297" s="2" t="s">
        <v>1604</v>
      </c>
      <c r="B297" t="s">
        <v>1605</v>
      </c>
    </row>
    <row r="298" spans="1:2">
      <c r="A298" s="2" t="s">
        <v>1606</v>
      </c>
      <c r="B298" t="s">
        <v>1607</v>
      </c>
    </row>
    <row r="299" spans="1:2">
      <c r="A299" s="2" t="s">
        <v>1608</v>
      </c>
      <c r="B299" t="s">
        <v>1609</v>
      </c>
    </row>
    <row r="300" spans="1:2">
      <c r="A300" s="2" t="s">
        <v>1610</v>
      </c>
      <c r="B300" t="s">
        <v>1611</v>
      </c>
    </row>
    <row r="301" spans="1:2">
      <c r="A301" s="2" t="s">
        <v>1612</v>
      </c>
      <c r="B301" t="s">
        <v>1613</v>
      </c>
    </row>
    <row r="302" spans="1:2">
      <c r="A302" s="2" t="s">
        <v>1614</v>
      </c>
      <c r="B302" t="s">
        <v>1615</v>
      </c>
    </row>
    <row r="303" spans="1:2">
      <c r="A303" s="2" t="s">
        <v>1616</v>
      </c>
      <c r="B303" t="s">
        <v>1617</v>
      </c>
    </row>
    <row r="304" spans="1:2">
      <c r="A304" s="2" t="s">
        <v>1618</v>
      </c>
      <c r="B304" t="s">
        <v>1619</v>
      </c>
    </row>
    <row r="305" spans="1:2">
      <c r="A305" s="2" t="s">
        <v>1620</v>
      </c>
      <c r="B305" t="s">
        <v>1621</v>
      </c>
    </row>
    <row r="306" spans="1:2">
      <c r="A306" s="2" t="s">
        <v>1622</v>
      </c>
      <c r="B306" t="s">
        <v>1623</v>
      </c>
    </row>
    <row r="307" spans="1:2">
      <c r="A307" s="2" t="s">
        <v>1624</v>
      </c>
      <c r="B307" t="s">
        <v>1625</v>
      </c>
    </row>
    <row r="308" spans="1:2">
      <c r="A308" s="2" t="s">
        <v>1626</v>
      </c>
      <c r="B308" t="s">
        <v>1627</v>
      </c>
    </row>
    <row r="309" spans="1:2">
      <c r="A309" s="2" t="s">
        <v>1628</v>
      </c>
      <c r="B309" t="s">
        <v>1629</v>
      </c>
    </row>
    <row r="310" spans="1:2">
      <c r="A310" s="2" t="s">
        <v>1630</v>
      </c>
      <c r="B310" t="s">
        <v>1631</v>
      </c>
    </row>
    <row r="311" spans="1:2">
      <c r="A311" s="2" t="s">
        <v>1632</v>
      </c>
      <c r="B311" t="s">
        <v>1633</v>
      </c>
    </row>
    <row r="312" spans="1:2">
      <c r="A312" s="2" t="s">
        <v>1634</v>
      </c>
      <c r="B312" t="s">
        <v>1635</v>
      </c>
    </row>
    <row r="313" spans="1:2">
      <c r="A313" s="2" t="s">
        <v>1636</v>
      </c>
      <c r="B313" t="s">
        <v>1637</v>
      </c>
    </row>
    <row r="314" spans="1:2">
      <c r="A314" s="2" t="s">
        <v>1638</v>
      </c>
      <c r="B314" t="s">
        <v>1639</v>
      </c>
    </row>
    <row r="315" spans="1:2">
      <c r="A315" s="2" t="s">
        <v>1640</v>
      </c>
      <c r="B315" t="s">
        <v>1641</v>
      </c>
    </row>
    <row r="316" spans="1:2">
      <c r="A316" s="2" t="s">
        <v>1642</v>
      </c>
      <c r="B316" t="s">
        <v>1643</v>
      </c>
    </row>
    <row r="317" spans="1:2">
      <c r="A317" s="2" t="s">
        <v>1644</v>
      </c>
      <c r="B317" t="s">
        <v>1645</v>
      </c>
    </row>
    <row r="318" spans="1:2">
      <c r="A318" s="2" t="s">
        <v>1646</v>
      </c>
      <c r="B318" t="s">
        <v>1647</v>
      </c>
    </row>
    <row r="319" spans="1:2">
      <c r="A319" s="2" t="s">
        <v>1648</v>
      </c>
      <c r="B319" t="s">
        <v>1649</v>
      </c>
    </row>
    <row r="320" spans="1:2">
      <c r="A320" s="2" t="s">
        <v>1650</v>
      </c>
      <c r="B320" t="s">
        <v>1651</v>
      </c>
    </row>
    <row r="321" spans="1:2">
      <c r="A321" s="2" t="s">
        <v>1652</v>
      </c>
      <c r="B321" t="s">
        <v>1653</v>
      </c>
    </row>
    <row r="322" spans="1:2">
      <c r="A322" s="2" t="s">
        <v>1654</v>
      </c>
      <c r="B322" t="s">
        <v>1655</v>
      </c>
    </row>
    <row r="323" spans="1:2">
      <c r="A323" s="2" t="s">
        <v>1656</v>
      </c>
      <c r="B323" t="s">
        <v>1657</v>
      </c>
    </row>
    <row r="324" spans="1:2">
      <c r="A324" s="2" t="s">
        <v>1658</v>
      </c>
      <c r="B324" t="s">
        <v>1659</v>
      </c>
    </row>
    <row r="325" spans="1:2">
      <c r="A325" s="2" t="s">
        <v>1660</v>
      </c>
      <c r="B325" t="s">
        <v>1661</v>
      </c>
    </row>
    <row r="326" spans="1:2">
      <c r="A326" s="2" t="s">
        <v>1662</v>
      </c>
      <c r="B326" t="s">
        <v>1663</v>
      </c>
    </row>
    <row r="327" spans="1:2">
      <c r="A327" s="2" t="s">
        <v>1664</v>
      </c>
      <c r="B327" t="s">
        <v>1665</v>
      </c>
    </row>
    <row r="328" spans="1:2">
      <c r="A328" s="2" t="s">
        <v>1666</v>
      </c>
      <c r="B328" t="s">
        <v>1667</v>
      </c>
    </row>
    <row r="329" spans="1:2">
      <c r="A329" s="2" t="s">
        <v>1668</v>
      </c>
      <c r="B329" t="s">
        <v>1669</v>
      </c>
    </row>
    <row r="330" spans="1:2">
      <c r="A330" s="2" t="s">
        <v>1670</v>
      </c>
      <c r="B330" t="s">
        <v>1671</v>
      </c>
    </row>
    <row r="331" spans="1:2">
      <c r="A331" s="2" t="s">
        <v>1672</v>
      </c>
      <c r="B331" t="s">
        <v>1673</v>
      </c>
    </row>
    <row r="332" spans="1:2">
      <c r="A332" s="2" t="s">
        <v>1674</v>
      </c>
      <c r="B332" t="s">
        <v>1675</v>
      </c>
    </row>
    <row r="333" spans="1:2">
      <c r="A333" s="2" t="s">
        <v>1676</v>
      </c>
      <c r="B333" t="s">
        <v>1677</v>
      </c>
    </row>
    <row r="334" spans="1:2">
      <c r="A334" s="2" t="s">
        <v>1678</v>
      </c>
      <c r="B334" t="s">
        <v>1679</v>
      </c>
    </row>
    <row r="335" spans="1:2">
      <c r="A335" s="2" t="s">
        <v>1680</v>
      </c>
      <c r="B335" t="s">
        <v>1681</v>
      </c>
    </row>
    <row r="336" spans="1:2">
      <c r="A336" s="2" t="s">
        <v>1682</v>
      </c>
      <c r="B336" t="s">
        <v>1683</v>
      </c>
    </row>
    <row r="337" spans="1:2">
      <c r="A337" s="2" t="s">
        <v>1684</v>
      </c>
      <c r="B337" t="s">
        <v>1685</v>
      </c>
    </row>
    <row r="338" spans="1:2">
      <c r="A338" s="2" t="s">
        <v>1686</v>
      </c>
      <c r="B338" t="s">
        <v>1687</v>
      </c>
    </row>
    <row r="339" spans="1:2">
      <c r="A339" s="2" t="s">
        <v>1688</v>
      </c>
      <c r="B339" t="s">
        <v>1689</v>
      </c>
    </row>
    <row r="340" spans="1:2">
      <c r="A340" s="2" t="s">
        <v>1690</v>
      </c>
      <c r="B340" t="s">
        <v>1691</v>
      </c>
    </row>
    <row r="341" spans="1:2">
      <c r="A341" s="2" t="s">
        <v>1692</v>
      </c>
      <c r="B341" t="s">
        <v>1693</v>
      </c>
    </row>
    <row r="342" spans="1:2">
      <c r="A342" s="2" t="s">
        <v>1694</v>
      </c>
      <c r="B342" t="s">
        <v>1695</v>
      </c>
    </row>
    <row r="343" spans="1:2">
      <c r="A343" s="2" t="s">
        <v>1696</v>
      </c>
      <c r="B343" t="s">
        <v>1697</v>
      </c>
    </row>
    <row r="344" spans="1:2">
      <c r="A344" s="2" t="s">
        <v>1698</v>
      </c>
      <c r="B344" t="s">
        <v>1699</v>
      </c>
    </row>
    <row r="345" spans="1:2">
      <c r="A345" s="2" t="s">
        <v>1700</v>
      </c>
      <c r="B345" t="s">
        <v>1701</v>
      </c>
    </row>
    <row r="346" spans="1:2">
      <c r="A346" s="2" t="s">
        <v>1702</v>
      </c>
      <c r="B346" t="s">
        <v>1703</v>
      </c>
    </row>
    <row r="347" spans="1:2">
      <c r="A347" s="2" t="s">
        <v>1704</v>
      </c>
      <c r="B347" t="s">
        <v>1705</v>
      </c>
    </row>
    <row r="348" spans="1:2">
      <c r="A348" s="2" t="s">
        <v>1706</v>
      </c>
      <c r="B348" t="s">
        <v>1707</v>
      </c>
    </row>
    <row r="349" spans="1:2">
      <c r="A349" s="2" t="s">
        <v>1708</v>
      </c>
      <c r="B349" t="s">
        <v>1709</v>
      </c>
    </row>
    <row r="350" spans="1:2">
      <c r="A350" s="2" t="s">
        <v>1710</v>
      </c>
      <c r="B350" t="s">
        <v>1711</v>
      </c>
    </row>
    <row r="351" spans="1:2">
      <c r="A351" s="2" t="s">
        <v>1712</v>
      </c>
      <c r="B351" t="s">
        <v>1713</v>
      </c>
    </row>
    <row r="352" spans="1:2">
      <c r="A352" s="2" t="s">
        <v>1714</v>
      </c>
      <c r="B352" t="s">
        <v>1715</v>
      </c>
    </row>
    <row r="353" spans="1:2">
      <c r="A353" s="2" t="s">
        <v>1716</v>
      </c>
      <c r="B353" t="s">
        <v>1717</v>
      </c>
    </row>
    <row r="354" spans="1:2">
      <c r="A354" s="2" t="s">
        <v>1718</v>
      </c>
      <c r="B354" t="s">
        <v>1719</v>
      </c>
    </row>
    <row r="355" spans="1:2">
      <c r="A355" s="2" t="s">
        <v>1720</v>
      </c>
      <c r="B355" t="s">
        <v>1721</v>
      </c>
    </row>
    <row r="356" spans="1:2">
      <c r="A356" s="2" t="s">
        <v>1722</v>
      </c>
      <c r="B356" t="s">
        <v>1723</v>
      </c>
    </row>
    <row r="357" spans="1:2">
      <c r="A357" s="2" t="s">
        <v>1724</v>
      </c>
      <c r="B357" t="s">
        <v>1725</v>
      </c>
    </row>
    <row r="358" spans="1:2">
      <c r="A358" s="2" t="s">
        <v>1726</v>
      </c>
      <c r="B358" t="s">
        <v>1727</v>
      </c>
    </row>
    <row r="359" spans="1:2">
      <c r="A359" s="2" t="s">
        <v>1728</v>
      </c>
      <c r="B359" t="s">
        <v>1729</v>
      </c>
    </row>
    <row r="360" spans="1:2">
      <c r="A360" s="2" t="s">
        <v>1730</v>
      </c>
      <c r="B360" t="s">
        <v>1731</v>
      </c>
    </row>
    <row r="361" spans="1:2">
      <c r="A361" s="2" t="s">
        <v>1732</v>
      </c>
      <c r="B361" t="s">
        <v>1733</v>
      </c>
    </row>
    <row r="362" spans="1:2">
      <c r="A362" s="2" t="s">
        <v>1734</v>
      </c>
      <c r="B362" t="s">
        <v>1735</v>
      </c>
    </row>
    <row r="363" spans="1:2">
      <c r="A363" s="2" t="s">
        <v>1736</v>
      </c>
      <c r="B363" t="s">
        <v>1737</v>
      </c>
    </row>
    <row r="364" spans="1:2">
      <c r="A364" s="2" t="s">
        <v>1738</v>
      </c>
      <c r="B364" t="s">
        <v>1739</v>
      </c>
    </row>
    <row r="365" spans="1:2">
      <c r="A365" s="2" t="s">
        <v>1740</v>
      </c>
      <c r="B365" t="s">
        <v>1741</v>
      </c>
    </row>
    <row r="366" spans="1:2">
      <c r="A366" s="2" t="s">
        <v>1742</v>
      </c>
      <c r="B366" t="s">
        <v>1743</v>
      </c>
    </row>
    <row r="367" spans="1:2">
      <c r="A367" s="2" t="s">
        <v>1744</v>
      </c>
      <c r="B367" t="s">
        <v>1745</v>
      </c>
    </row>
    <row r="368" spans="1:2">
      <c r="A368" s="2" t="s">
        <v>1746</v>
      </c>
      <c r="B368" t="s">
        <v>1747</v>
      </c>
    </row>
    <row r="369" spans="1:2">
      <c r="A369" s="2" t="s">
        <v>1748</v>
      </c>
      <c r="B369" t="s">
        <v>1749</v>
      </c>
    </row>
    <row r="370" spans="1:2">
      <c r="A370" s="2" t="s">
        <v>1750</v>
      </c>
      <c r="B370" t="s">
        <v>1751</v>
      </c>
    </row>
    <row r="371" spans="1:2">
      <c r="A371" s="2" t="s">
        <v>1752</v>
      </c>
      <c r="B371" t="s">
        <v>1753</v>
      </c>
    </row>
    <row r="372" spans="1:2">
      <c r="A372" s="2" t="s">
        <v>1754</v>
      </c>
      <c r="B372" t="s">
        <v>1755</v>
      </c>
    </row>
    <row r="373" spans="1:2">
      <c r="A373" s="2" t="s">
        <v>1756</v>
      </c>
      <c r="B373" t="s">
        <v>1757</v>
      </c>
    </row>
    <row r="374" spans="1:2">
      <c r="A374" s="2" t="s">
        <v>1758</v>
      </c>
      <c r="B374" t="s">
        <v>1759</v>
      </c>
    </row>
    <row r="375" spans="1:2">
      <c r="A375" s="2" t="s">
        <v>1760</v>
      </c>
      <c r="B375" t="s">
        <v>1761</v>
      </c>
    </row>
    <row r="376" spans="1:2">
      <c r="A376" s="2" t="s">
        <v>1762</v>
      </c>
      <c r="B376" t="s">
        <v>1763</v>
      </c>
    </row>
    <row r="377" spans="1:2">
      <c r="A377" s="2" t="s">
        <v>1764</v>
      </c>
      <c r="B377" t="s">
        <v>1765</v>
      </c>
    </row>
    <row r="378" spans="1:2">
      <c r="A378" s="2" t="s">
        <v>1766</v>
      </c>
      <c r="B378" t="s">
        <v>1767</v>
      </c>
    </row>
    <row r="379" spans="1:2">
      <c r="A379" s="2" t="s">
        <v>1768</v>
      </c>
      <c r="B379" t="s">
        <v>1769</v>
      </c>
    </row>
    <row r="380" spans="1:2">
      <c r="A380" s="2" t="s">
        <v>1770</v>
      </c>
      <c r="B380" t="s">
        <v>1771</v>
      </c>
    </row>
    <row r="381" spans="1:2">
      <c r="A381" s="2" t="s">
        <v>1772</v>
      </c>
      <c r="B381" t="s">
        <v>1773</v>
      </c>
    </row>
    <row r="382" spans="1:2">
      <c r="A382" s="2" t="s">
        <v>1774</v>
      </c>
      <c r="B382" t="s">
        <v>1775</v>
      </c>
    </row>
    <row r="383" spans="1:2">
      <c r="A383" s="2" t="s">
        <v>1776</v>
      </c>
      <c r="B383" t="s">
        <v>1777</v>
      </c>
    </row>
    <row r="384" spans="1:2">
      <c r="A384" s="2" t="s">
        <v>1778</v>
      </c>
      <c r="B384" t="s">
        <v>1779</v>
      </c>
    </row>
    <row r="385" spans="1:2">
      <c r="A385" s="2" t="s">
        <v>1780</v>
      </c>
      <c r="B385" t="s">
        <v>1781</v>
      </c>
    </row>
    <row r="386" spans="1:2">
      <c r="A386" s="2" t="s">
        <v>1782</v>
      </c>
      <c r="B386" t="s">
        <v>1783</v>
      </c>
    </row>
    <row r="387" spans="1:2">
      <c r="A387" s="2" t="s">
        <v>1784</v>
      </c>
      <c r="B387" t="s">
        <v>1785</v>
      </c>
    </row>
    <row r="388" spans="1:2">
      <c r="A388" s="2" t="s">
        <v>1786</v>
      </c>
      <c r="B388" t="s">
        <v>1787</v>
      </c>
    </row>
    <row r="389" spans="1:2">
      <c r="A389" s="2" t="s">
        <v>1788</v>
      </c>
      <c r="B389" t="s">
        <v>1789</v>
      </c>
    </row>
    <row r="390" spans="1:2">
      <c r="A390" s="2" t="s">
        <v>1790</v>
      </c>
      <c r="B390" t="s">
        <v>1791</v>
      </c>
    </row>
    <row r="391" spans="1:2">
      <c r="A391" s="2" t="s">
        <v>1792</v>
      </c>
      <c r="B391" t="s">
        <v>1793</v>
      </c>
    </row>
    <row r="392" spans="1:2">
      <c r="A392" s="2" t="s">
        <v>1794</v>
      </c>
      <c r="B392" t="s">
        <v>1795</v>
      </c>
    </row>
    <row r="393" spans="1:2">
      <c r="A393" s="2" t="s">
        <v>1796</v>
      </c>
      <c r="B393" t="s">
        <v>1797</v>
      </c>
    </row>
    <row r="394" spans="1:2">
      <c r="A394" s="2" t="s">
        <v>1798</v>
      </c>
      <c r="B394" t="s">
        <v>1799</v>
      </c>
    </row>
    <row r="395" spans="1:2">
      <c r="A395" s="2" t="s">
        <v>1800</v>
      </c>
      <c r="B395" t="s">
        <v>1801</v>
      </c>
    </row>
    <row r="396" spans="1:2">
      <c r="A396" s="2" t="s">
        <v>1802</v>
      </c>
      <c r="B396" t="s">
        <v>1803</v>
      </c>
    </row>
    <row r="397" spans="1:2">
      <c r="A397" s="2" t="s">
        <v>1804</v>
      </c>
      <c r="B397" t="s">
        <v>1805</v>
      </c>
    </row>
    <row r="398" spans="1:2">
      <c r="A398" s="2" t="s">
        <v>1806</v>
      </c>
      <c r="B398" t="s">
        <v>1807</v>
      </c>
    </row>
    <row r="399" spans="1:2">
      <c r="A399" s="2" t="s">
        <v>1808</v>
      </c>
      <c r="B399" t="s">
        <v>1809</v>
      </c>
    </row>
    <row r="400" spans="1:2">
      <c r="A400" s="2" t="s">
        <v>1810</v>
      </c>
      <c r="B400" t="s">
        <v>1811</v>
      </c>
    </row>
    <row r="401" spans="1:2">
      <c r="A401" s="2" t="s">
        <v>1812</v>
      </c>
      <c r="B401" t="s">
        <v>1813</v>
      </c>
    </row>
    <row r="402" spans="1:2">
      <c r="A402" s="2" t="s">
        <v>1814</v>
      </c>
      <c r="B402" t="s">
        <v>1815</v>
      </c>
    </row>
    <row r="403" spans="1:2">
      <c r="A403" s="2" t="s">
        <v>1816</v>
      </c>
      <c r="B403" t="s">
        <v>1817</v>
      </c>
    </row>
    <row r="404" spans="1:2">
      <c r="A404" s="2" t="s">
        <v>1818</v>
      </c>
      <c r="B404" t="s">
        <v>1819</v>
      </c>
    </row>
    <row r="405" spans="1:2">
      <c r="A405" s="2" t="s">
        <v>1820</v>
      </c>
      <c r="B405" t="s">
        <v>1821</v>
      </c>
    </row>
    <row r="406" spans="1:2">
      <c r="A406" s="2" t="s">
        <v>1822</v>
      </c>
      <c r="B406" t="s">
        <v>1823</v>
      </c>
    </row>
    <row r="407" spans="1:2">
      <c r="A407" s="2" t="s">
        <v>1824</v>
      </c>
      <c r="B407" t="s">
        <v>1825</v>
      </c>
    </row>
    <row r="408" spans="1:2">
      <c r="A408" s="2" t="s">
        <v>1826</v>
      </c>
      <c r="B408" t="s">
        <v>1827</v>
      </c>
    </row>
    <row r="409" spans="1:2">
      <c r="A409" s="2" t="s">
        <v>1828</v>
      </c>
      <c r="B409" t="s">
        <v>1829</v>
      </c>
    </row>
    <row r="410" spans="1:2">
      <c r="A410" s="2" t="s">
        <v>1830</v>
      </c>
      <c r="B410" t="s">
        <v>1831</v>
      </c>
    </row>
    <row r="411" spans="1:2">
      <c r="A411" s="2" t="s">
        <v>1832</v>
      </c>
      <c r="B411" t="s">
        <v>1833</v>
      </c>
    </row>
    <row r="412" spans="1:2">
      <c r="A412" s="2" t="s">
        <v>1834</v>
      </c>
      <c r="B412" t="s">
        <v>1835</v>
      </c>
    </row>
    <row r="413" spans="1:2">
      <c r="A413" s="2" t="s">
        <v>1836</v>
      </c>
      <c r="B413" t="s">
        <v>1837</v>
      </c>
    </row>
    <row r="414" spans="1:2">
      <c r="A414" s="2" t="s">
        <v>1838</v>
      </c>
      <c r="B414" t="s">
        <v>1839</v>
      </c>
    </row>
    <row r="415" spans="1:2">
      <c r="A415" s="2" t="s">
        <v>1840</v>
      </c>
      <c r="B415" t="s">
        <v>1841</v>
      </c>
    </row>
    <row r="416" spans="1:2">
      <c r="A416" s="2" t="s">
        <v>1842</v>
      </c>
      <c r="B416" t="s">
        <v>1843</v>
      </c>
    </row>
    <row r="417" spans="1:2">
      <c r="A417" s="2" t="s">
        <v>1844</v>
      </c>
      <c r="B417" t="s">
        <v>1845</v>
      </c>
    </row>
    <row r="418" spans="1:2">
      <c r="A418" s="2" t="s">
        <v>1846</v>
      </c>
      <c r="B418" t="s">
        <v>1847</v>
      </c>
    </row>
    <row r="419" spans="1:2">
      <c r="A419" s="2" t="s">
        <v>1848</v>
      </c>
      <c r="B419" t="s">
        <v>1849</v>
      </c>
    </row>
    <row r="420" spans="1:2">
      <c r="A420" s="2" t="s">
        <v>1850</v>
      </c>
      <c r="B420" t="s">
        <v>1851</v>
      </c>
    </row>
    <row r="421" spans="1:2">
      <c r="A421" s="2" t="s">
        <v>1852</v>
      </c>
      <c r="B421" t="s">
        <v>1853</v>
      </c>
    </row>
    <row r="422" spans="1:2">
      <c r="A422" s="2" t="s">
        <v>1854</v>
      </c>
      <c r="B422" t="s">
        <v>1855</v>
      </c>
    </row>
    <row r="423" spans="1:2">
      <c r="A423" s="2" t="s">
        <v>1856</v>
      </c>
      <c r="B423" t="s">
        <v>1857</v>
      </c>
    </row>
    <row r="424" spans="1:2">
      <c r="A424" s="2" t="s">
        <v>1858</v>
      </c>
      <c r="B424" t="s">
        <v>1859</v>
      </c>
    </row>
    <row r="425" spans="1:2">
      <c r="A425" s="2" t="s">
        <v>1860</v>
      </c>
      <c r="B425" t="s">
        <v>1861</v>
      </c>
    </row>
    <row r="426" spans="1:2">
      <c r="A426" s="2" t="s">
        <v>1862</v>
      </c>
      <c r="B426" t="s">
        <v>1863</v>
      </c>
    </row>
    <row r="427" spans="1:2">
      <c r="A427" s="2" t="s">
        <v>1864</v>
      </c>
      <c r="B427" t="s">
        <v>1865</v>
      </c>
    </row>
    <row r="428" spans="1:2">
      <c r="A428" s="2" t="s">
        <v>1866</v>
      </c>
      <c r="B428" t="s">
        <v>1867</v>
      </c>
    </row>
    <row r="429" spans="1:2">
      <c r="A429" s="2" t="s">
        <v>1868</v>
      </c>
      <c r="B429" t="s">
        <v>1869</v>
      </c>
    </row>
    <row r="430" spans="1:2">
      <c r="A430" s="2" t="s">
        <v>1870</v>
      </c>
      <c r="B430" t="s">
        <v>1871</v>
      </c>
    </row>
    <row r="431" spans="1:2">
      <c r="A431" s="2" t="s">
        <v>1872</v>
      </c>
      <c r="B431" t="s">
        <v>1873</v>
      </c>
    </row>
    <row r="432" spans="1:2">
      <c r="A432" s="2" t="s">
        <v>1874</v>
      </c>
      <c r="B432" t="s">
        <v>1875</v>
      </c>
    </row>
    <row r="433" spans="1:2">
      <c r="A433" s="2" t="s">
        <v>1876</v>
      </c>
      <c r="B433" t="s">
        <v>1877</v>
      </c>
    </row>
    <row r="434" spans="1:2">
      <c r="A434" s="2" t="s">
        <v>1878</v>
      </c>
      <c r="B434" t="s">
        <v>1879</v>
      </c>
    </row>
    <row r="435" spans="1:2">
      <c r="A435" s="2" t="s">
        <v>1880</v>
      </c>
      <c r="B435" t="s">
        <v>1881</v>
      </c>
    </row>
    <row r="436" spans="1:2">
      <c r="A436" s="2" t="s">
        <v>1882</v>
      </c>
      <c r="B436" t="s">
        <v>1883</v>
      </c>
    </row>
    <row r="437" spans="1:2">
      <c r="A437" s="2" t="s">
        <v>1884</v>
      </c>
      <c r="B437" t="s">
        <v>1885</v>
      </c>
    </row>
    <row r="438" spans="1:2">
      <c r="A438" s="2" t="s">
        <v>1886</v>
      </c>
      <c r="B438" t="s">
        <v>1887</v>
      </c>
    </row>
    <row r="439" spans="1:2">
      <c r="A439" s="2" t="s">
        <v>1888</v>
      </c>
      <c r="B439" t="s">
        <v>1889</v>
      </c>
    </row>
    <row r="440" spans="1:2">
      <c r="A440" s="2" t="s">
        <v>1890</v>
      </c>
      <c r="B440" t="s">
        <v>1891</v>
      </c>
    </row>
    <row r="441" spans="1:2">
      <c r="A441" s="2" t="s">
        <v>1892</v>
      </c>
      <c r="B441" t="s">
        <v>1893</v>
      </c>
    </row>
    <row r="442" spans="1:2">
      <c r="A442" s="2" t="s">
        <v>1894</v>
      </c>
      <c r="B442" t="s">
        <v>1895</v>
      </c>
    </row>
    <row r="443" spans="1:2">
      <c r="A443" s="2" t="s">
        <v>1896</v>
      </c>
      <c r="B443" t="s">
        <v>1897</v>
      </c>
    </row>
    <row r="444" spans="1:2">
      <c r="A444" s="2" t="s">
        <v>1898</v>
      </c>
      <c r="B444" t="s">
        <v>1899</v>
      </c>
    </row>
    <row r="445" spans="1:2">
      <c r="A445" s="2" t="s">
        <v>1900</v>
      </c>
      <c r="B445" t="s">
        <v>1901</v>
      </c>
    </row>
    <row r="446" spans="1:2">
      <c r="A446" s="2" t="s">
        <v>1902</v>
      </c>
      <c r="B446" t="s">
        <v>1903</v>
      </c>
    </row>
    <row r="447" spans="1:2">
      <c r="A447" s="2" t="s">
        <v>1904</v>
      </c>
      <c r="B447" t="s">
        <v>1905</v>
      </c>
    </row>
    <row r="448" spans="1:2">
      <c r="A448" s="2" t="s">
        <v>1906</v>
      </c>
      <c r="B448" t="s">
        <v>1907</v>
      </c>
    </row>
    <row r="449" spans="1:2">
      <c r="A449" s="2" t="s">
        <v>1908</v>
      </c>
      <c r="B449" t="s">
        <v>1909</v>
      </c>
    </row>
    <row r="450" spans="1:2">
      <c r="A450" s="2" t="s">
        <v>1910</v>
      </c>
      <c r="B450" t="s">
        <v>1911</v>
      </c>
    </row>
    <row r="451" spans="1:2">
      <c r="A451" s="2" t="s">
        <v>1912</v>
      </c>
      <c r="B451" t="s">
        <v>1913</v>
      </c>
    </row>
    <row r="452" spans="1:2">
      <c r="A452" s="2" t="s">
        <v>1914</v>
      </c>
      <c r="B452" t="s">
        <v>1915</v>
      </c>
    </row>
    <row r="453" spans="1:2">
      <c r="A453" s="2" t="s">
        <v>1916</v>
      </c>
      <c r="B453" t="s">
        <v>1917</v>
      </c>
    </row>
    <row r="454" spans="1:2">
      <c r="A454" s="2" t="s">
        <v>1918</v>
      </c>
      <c r="B454" t="s">
        <v>1919</v>
      </c>
    </row>
    <row r="455" spans="1:2">
      <c r="A455" s="2" t="s">
        <v>1920</v>
      </c>
      <c r="B455" t="s">
        <v>1921</v>
      </c>
    </row>
    <row r="456" spans="1:2">
      <c r="A456" s="2" t="s">
        <v>1922</v>
      </c>
      <c r="B456" t="s">
        <v>1923</v>
      </c>
    </row>
    <row r="457" spans="1:2">
      <c r="A457" s="2" t="s">
        <v>1924</v>
      </c>
      <c r="B457" t="s">
        <v>1925</v>
      </c>
    </row>
    <row r="458" spans="1:2">
      <c r="A458" s="2" t="s">
        <v>1926</v>
      </c>
      <c r="B458" t="s">
        <v>1927</v>
      </c>
    </row>
    <row r="459" spans="1:2">
      <c r="A459" s="2" t="s">
        <v>1928</v>
      </c>
      <c r="B459" t="s">
        <v>1929</v>
      </c>
    </row>
    <row r="460" spans="1:2">
      <c r="A460" s="2" t="s">
        <v>1930</v>
      </c>
      <c r="B460" t="s">
        <v>1931</v>
      </c>
    </row>
    <row r="461" spans="1:2">
      <c r="A461" s="2" t="s">
        <v>1932</v>
      </c>
      <c r="B461" t="s">
        <v>1933</v>
      </c>
    </row>
    <row r="462" spans="1:2">
      <c r="A462" s="2" t="s">
        <v>1934</v>
      </c>
      <c r="B462" t="s">
        <v>1935</v>
      </c>
    </row>
    <row r="463" spans="1:2">
      <c r="A463" s="2" t="s">
        <v>1936</v>
      </c>
      <c r="B463" t="s">
        <v>1937</v>
      </c>
    </row>
    <row r="464" spans="1:2">
      <c r="A464" s="2" t="s">
        <v>1938</v>
      </c>
      <c r="B464" t="s">
        <v>1939</v>
      </c>
    </row>
    <row r="465" spans="1:2">
      <c r="A465" s="2" t="s">
        <v>1940</v>
      </c>
      <c r="B465" t="s">
        <v>1941</v>
      </c>
    </row>
    <row r="466" spans="1:2">
      <c r="A466" s="2" t="s">
        <v>1942</v>
      </c>
      <c r="B466" t="s">
        <v>1943</v>
      </c>
    </row>
    <row r="467" spans="1:2">
      <c r="A467" s="2" t="s">
        <v>1944</v>
      </c>
      <c r="B467" t="s">
        <v>1945</v>
      </c>
    </row>
    <row r="468" spans="1:2">
      <c r="A468" s="2" t="s">
        <v>1946</v>
      </c>
      <c r="B468" t="s">
        <v>1947</v>
      </c>
    </row>
    <row r="469" spans="1:2">
      <c r="A469" s="2" t="s">
        <v>1948</v>
      </c>
      <c r="B469" t="s">
        <v>1949</v>
      </c>
    </row>
    <row r="470" spans="1:2">
      <c r="A470" s="2" t="s">
        <v>1950</v>
      </c>
      <c r="B470" t="s">
        <v>1951</v>
      </c>
    </row>
    <row r="471" spans="1:2">
      <c r="A471" s="2" t="s">
        <v>1952</v>
      </c>
      <c r="B471" t="s">
        <v>1953</v>
      </c>
    </row>
    <row r="472" spans="1:2">
      <c r="A472" s="2" t="s">
        <v>1954</v>
      </c>
      <c r="B472" t="s">
        <v>1955</v>
      </c>
    </row>
    <row r="473" spans="1:2">
      <c r="A473" s="2" t="s">
        <v>1956</v>
      </c>
      <c r="B473" t="s">
        <v>1957</v>
      </c>
    </row>
    <row r="474" spans="1:2">
      <c r="A474" s="2" t="s">
        <v>1958</v>
      </c>
      <c r="B474" t="s">
        <v>1959</v>
      </c>
    </row>
    <row r="475" spans="1:2">
      <c r="A475" s="2" t="s">
        <v>1960</v>
      </c>
      <c r="B475" t="s">
        <v>1961</v>
      </c>
    </row>
    <row r="476" spans="1:2">
      <c r="A476" s="2" t="s">
        <v>1962</v>
      </c>
      <c r="B476" t="s">
        <v>1963</v>
      </c>
    </row>
    <row r="477" spans="1:2">
      <c r="A477" s="2" t="s">
        <v>1964</v>
      </c>
      <c r="B477" t="s">
        <v>1965</v>
      </c>
    </row>
    <row r="478" spans="1:2">
      <c r="A478" s="2" t="s">
        <v>1966</v>
      </c>
      <c r="B478" t="s">
        <v>1967</v>
      </c>
    </row>
    <row r="479" spans="1:2">
      <c r="A479" s="2" t="s">
        <v>1968</v>
      </c>
      <c r="B479" t="s">
        <v>1969</v>
      </c>
    </row>
    <row r="480" spans="1:2">
      <c r="A480" s="2" t="s">
        <v>180</v>
      </c>
      <c r="B480" t="s">
        <v>1970</v>
      </c>
    </row>
    <row r="481" spans="1:2">
      <c r="A481" s="2" t="s">
        <v>1971</v>
      </c>
      <c r="B481" t="s">
        <v>1972</v>
      </c>
    </row>
    <row r="482" spans="1:2">
      <c r="A482" s="2" t="s">
        <v>1973</v>
      </c>
      <c r="B482" t="s">
        <v>1974</v>
      </c>
    </row>
    <row r="483" spans="1:2">
      <c r="A483" s="2" t="s">
        <v>1975</v>
      </c>
      <c r="B483" t="s">
        <v>1976</v>
      </c>
    </row>
    <row r="484" spans="1:2">
      <c r="A484" s="2" t="s">
        <v>1977</v>
      </c>
      <c r="B484" t="s">
        <v>1978</v>
      </c>
    </row>
    <row r="485" spans="1:2">
      <c r="A485" s="2" t="s">
        <v>1979</v>
      </c>
      <c r="B485" t="s">
        <v>1980</v>
      </c>
    </row>
    <row r="486" spans="1:2">
      <c r="A486" s="2" t="s">
        <v>1981</v>
      </c>
      <c r="B486" t="s">
        <v>1982</v>
      </c>
    </row>
    <row r="487" spans="1:2">
      <c r="A487" s="2" t="s">
        <v>1983</v>
      </c>
      <c r="B487" t="s">
        <v>1984</v>
      </c>
    </row>
    <row r="488" spans="1:2">
      <c r="A488" s="2" t="s">
        <v>1985</v>
      </c>
      <c r="B488" t="s">
        <v>1986</v>
      </c>
    </row>
    <row r="489" spans="1:2">
      <c r="A489" s="2" t="s">
        <v>1987</v>
      </c>
      <c r="B489" t="s">
        <v>1988</v>
      </c>
    </row>
    <row r="490" spans="1:2">
      <c r="A490" s="2" t="s">
        <v>1989</v>
      </c>
      <c r="B490" t="s">
        <v>1990</v>
      </c>
    </row>
    <row r="491" spans="1:2">
      <c r="A491" s="2" t="s">
        <v>1991</v>
      </c>
      <c r="B491" t="s">
        <v>1992</v>
      </c>
    </row>
    <row r="492" spans="1:2">
      <c r="A492" s="2" t="s">
        <v>1993</v>
      </c>
      <c r="B492" t="s">
        <v>1994</v>
      </c>
    </row>
    <row r="493" spans="1:2">
      <c r="A493" s="2" t="s">
        <v>1995</v>
      </c>
      <c r="B493" t="s">
        <v>1996</v>
      </c>
    </row>
    <row r="494" spans="1:2">
      <c r="A494" s="2" t="s">
        <v>1997</v>
      </c>
      <c r="B494" t="s">
        <v>1998</v>
      </c>
    </row>
    <row r="495" spans="1:2">
      <c r="A495" s="2" t="s">
        <v>1999</v>
      </c>
      <c r="B495" t="s">
        <v>2000</v>
      </c>
    </row>
    <row r="496" spans="1:2">
      <c r="A496" s="2" t="s">
        <v>2001</v>
      </c>
      <c r="B496" t="s">
        <v>2002</v>
      </c>
    </row>
    <row r="497" spans="1:2">
      <c r="A497" s="2" t="s">
        <v>2003</v>
      </c>
      <c r="B497" t="s">
        <v>2004</v>
      </c>
    </row>
    <row r="498" spans="1:2">
      <c r="A498" s="2" t="s">
        <v>2005</v>
      </c>
      <c r="B498" t="s">
        <v>2006</v>
      </c>
    </row>
    <row r="499" spans="1:2">
      <c r="A499" s="2" t="s">
        <v>2007</v>
      </c>
      <c r="B499" t="s">
        <v>2008</v>
      </c>
    </row>
    <row r="500" spans="1:2">
      <c r="A500" s="2" t="s">
        <v>2009</v>
      </c>
      <c r="B500" t="s">
        <v>2010</v>
      </c>
    </row>
    <row r="501" spans="1:2">
      <c r="A501" s="2" t="s">
        <v>2011</v>
      </c>
      <c r="B501" t="s">
        <v>2012</v>
      </c>
    </row>
    <row r="502" spans="1:2">
      <c r="A502" s="2" t="s">
        <v>2013</v>
      </c>
      <c r="B502" t="s">
        <v>2014</v>
      </c>
    </row>
    <row r="503" spans="1:2">
      <c r="A503" s="2" t="s">
        <v>2015</v>
      </c>
      <c r="B503" t="s">
        <v>2016</v>
      </c>
    </row>
    <row r="504" spans="1:2">
      <c r="A504" s="2" t="s">
        <v>2017</v>
      </c>
      <c r="B504" t="s">
        <v>2018</v>
      </c>
    </row>
    <row r="505" spans="1:2">
      <c r="A505" s="2" t="s">
        <v>2019</v>
      </c>
      <c r="B505" t="s">
        <v>2020</v>
      </c>
    </row>
    <row r="506" spans="1:2">
      <c r="A506" s="2" t="s">
        <v>2021</v>
      </c>
      <c r="B506" t="s">
        <v>2022</v>
      </c>
    </row>
    <row r="507" spans="1:2">
      <c r="A507" s="2" t="s">
        <v>2023</v>
      </c>
      <c r="B507" t="s">
        <v>2024</v>
      </c>
    </row>
    <row r="508" spans="1:2">
      <c r="A508" s="2" t="s">
        <v>2025</v>
      </c>
      <c r="B508" t="s">
        <v>2026</v>
      </c>
    </row>
    <row r="509" spans="1:2">
      <c r="A509" s="2" t="s">
        <v>2027</v>
      </c>
      <c r="B509" t="s">
        <v>2028</v>
      </c>
    </row>
    <row r="510" spans="1:2">
      <c r="A510" s="2" t="s">
        <v>2029</v>
      </c>
      <c r="B510" t="s">
        <v>2030</v>
      </c>
    </row>
    <row r="511" spans="1:2">
      <c r="A511" s="2" t="s">
        <v>2031</v>
      </c>
      <c r="B511" t="s">
        <v>2032</v>
      </c>
    </row>
    <row r="512" spans="1:2">
      <c r="A512" s="2" t="s">
        <v>2033</v>
      </c>
      <c r="B512" t="s">
        <v>2034</v>
      </c>
    </row>
    <row r="513" spans="1:2">
      <c r="A513" s="2" t="s">
        <v>2035</v>
      </c>
      <c r="B513" t="s">
        <v>2036</v>
      </c>
    </row>
    <row r="514" spans="1:2">
      <c r="A514" s="2" t="s">
        <v>2037</v>
      </c>
      <c r="B514" t="s">
        <v>2038</v>
      </c>
    </row>
    <row r="515" spans="1:2">
      <c r="A515" s="2" t="s">
        <v>2039</v>
      </c>
      <c r="B515" t="s">
        <v>2040</v>
      </c>
    </row>
    <row r="516" spans="1:2">
      <c r="A516" s="2" t="s">
        <v>2041</v>
      </c>
      <c r="B516" t="s">
        <v>2042</v>
      </c>
    </row>
    <row r="517" spans="1:2">
      <c r="A517" s="2" t="s">
        <v>2043</v>
      </c>
      <c r="B517" t="s">
        <v>2044</v>
      </c>
    </row>
    <row r="518" spans="1:2">
      <c r="A518" s="2" t="s">
        <v>2045</v>
      </c>
      <c r="B518" t="s">
        <v>2046</v>
      </c>
    </row>
    <row r="519" spans="1:2">
      <c r="A519" s="2" t="s">
        <v>2047</v>
      </c>
      <c r="B519" t="s">
        <v>2048</v>
      </c>
    </row>
    <row r="520" spans="1:2">
      <c r="A520" s="2" t="s">
        <v>2049</v>
      </c>
      <c r="B520" t="s">
        <v>2050</v>
      </c>
    </row>
    <row r="521" spans="1:2">
      <c r="A521" s="2" t="s">
        <v>2051</v>
      </c>
      <c r="B521" t="s">
        <v>2052</v>
      </c>
    </row>
    <row r="522" spans="1:2">
      <c r="A522" s="2" t="s">
        <v>2053</v>
      </c>
      <c r="B522" t="s">
        <v>2054</v>
      </c>
    </row>
    <row r="523" spans="1:2">
      <c r="A523" s="2" t="s">
        <v>2055</v>
      </c>
      <c r="B523" t="s">
        <v>2056</v>
      </c>
    </row>
    <row r="524" spans="1:2">
      <c r="A524" s="2" t="s">
        <v>2057</v>
      </c>
      <c r="B524" t="s">
        <v>2058</v>
      </c>
    </row>
    <row r="525" spans="1:2">
      <c r="A525" s="2" t="s">
        <v>2059</v>
      </c>
      <c r="B525" t="s">
        <v>2060</v>
      </c>
    </row>
    <row r="526" spans="1:2">
      <c r="A526" s="2" t="s">
        <v>2061</v>
      </c>
      <c r="B526" t="s">
        <v>2062</v>
      </c>
    </row>
    <row r="527" spans="1:2">
      <c r="A527" s="2" t="s">
        <v>2063</v>
      </c>
      <c r="B527" t="s">
        <v>2064</v>
      </c>
    </row>
    <row r="528" spans="1:2">
      <c r="A528" s="2" t="s">
        <v>2065</v>
      </c>
      <c r="B528" t="s">
        <v>2066</v>
      </c>
    </row>
    <row r="529" spans="1:2">
      <c r="A529" s="2" t="s">
        <v>2067</v>
      </c>
      <c r="B529" t="s">
        <v>2068</v>
      </c>
    </row>
    <row r="530" spans="1:2">
      <c r="A530" s="2" t="s">
        <v>2069</v>
      </c>
      <c r="B530" t="s">
        <v>2070</v>
      </c>
    </row>
    <row r="531" spans="1:2">
      <c r="A531" s="2" t="s">
        <v>2071</v>
      </c>
      <c r="B531" t="s">
        <v>2072</v>
      </c>
    </row>
    <row r="532" spans="1:2">
      <c r="A532" s="2" t="s">
        <v>2073</v>
      </c>
      <c r="B532" t="s">
        <v>2074</v>
      </c>
    </row>
    <row r="533" spans="1:2">
      <c r="A533" s="2" t="s">
        <v>2075</v>
      </c>
      <c r="B533" t="s">
        <v>2076</v>
      </c>
    </row>
    <row r="534" spans="1:2">
      <c r="A534" s="2" t="s">
        <v>2077</v>
      </c>
      <c r="B534" t="s">
        <v>2078</v>
      </c>
    </row>
    <row r="535" spans="1:2">
      <c r="A535" s="2" t="s">
        <v>2079</v>
      </c>
      <c r="B535" t="s">
        <v>2080</v>
      </c>
    </row>
    <row r="536" spans="1:2">
      <c r="A536" s="2" t="s">
        <v>2081</v>
      </c>
      <c r="B536" t="s">
        <v>2082</v>
      </c>
    </row>
    <row r="537" spans="1:2">
      <c r="A537" s="2" t="s">
        <v>2083</v>
      </c>
      <c r="B537" t="s">
        <v>2084</v>
      </c>
    </row>
    <row r="538" spans="1:2">
      <c r="A538" s="2" t="s">
        <v>2085</v>
      </c>
      <c r="B538" t="s">
        <v>2086</v>
      </c>
    </row>
    <row r="539" spans="1:2">
      <c r="A539" s="2" t="s">
        <v>2087</v>
      </c>
      <c r="B539" t="s">
        <v>2088</v>
      </c>
    </row>
    <row r="540" spans="1:2">
      <c r="A540" s="2" t="s">
        <v>2089</v>
      </c>
      <c r="B540" t="s">
        <v>2090</v>
      </c>
    </row>
    <row r="541" spans="1:2">
      <c r="A541" s="2" t="s">
        <v>2091</v>
      </c>
      <c r="B541" t="s">
        <v>2092</v>
      </c>
    </row>
    <row r="542" spans="1:2">
      <c r="A542" s="2" t="s">
        <v>2093</v>
      </c>
      <c r="B542" t="s">
        <v>2094</v>
      </c>
    </row>
    <row r="543" spans="1:2">
      <c r="A543" s="2" t="s">
        <v>2095</v>
      </c>
      <c r="B543" t="s">
        <v>2096</v>
      </c>
    </row>
    <row r="544" spans="1:2">
      <c r="A544" s="2">
        <v>66</v>
      </c>
      <c r="B544" t="s">
        <v>2097</v>
      </c>
    </row>
    <row r="545" spans="1:2">
      <c r="A545" s="2" t="s">
        <v>2098</v>
      </c>
      <c r="B545" t="s">
        <v>2099</v>
      </c>
    </row>
    <row r="546" spans="1:2">
      <c r="A546" s="2" t="s">
        <v>2100</v>
      </c>
      <c r="B546" t="s">
        <v>2101</v>
      </c>
    </row>
    <row r="547" spans="1:2">
      <c r="A547" s="2" t="s">
        <v>2102</v>
      </c>
      <c r="B547" t="s">
        <v>2103</v>
      </c>
    </row>
    <row r="548" spans="1:2">
      <c r="A548" s="2" t="s">
        <v>2104</v>
      </c>
      <c r="B548" t="s">
        <v>2105</v>
      </c>
    </row>
    <row r="549" spans="1:2">
      <c r="A549" s="2" t="s">
        <v>2106</v>
      </c>
      <c r="B549" t="s">
        <v>2107</v>
      </c>
    </row>
    <row r="550" spans="1:2">
      <c r="A550" s="2" t="s">
        <v>2108</v>
      </c>
      <c r="B550" t="s">
        <v>2109</v>
      </c>
    </row>
    <row r="551" spans="1:2">
      <c r="A551" s="2" t="s">
        <v>2110</v>
      </c>
      <c r="B551" t="s">
        <v>2111</v>
      </c>
    </row>
    <row r="552" spans="1:2">
      <c r="A552" s="2" t="s">
        <v>2112</v>
      </c>
      <c r="B552" t="s">
        <v>2113</v>
      </c>
    </row>
    <row r="553" spans="1:2">
      <c r="A553" s="2" t="s">
        <v>2114</v>
      </c>
      <c r="B553" t="s">
        <v>2115</v>
      </c>
    </row>
    <row r="554" spans="1:2">
      <c r="A554" s="2" t="s">
        <v>2116</v>
      </c>
      <c r="B554" t="s">
        <v>2117</v>
      </c>
    </row>
    <row r="555" spans="1:2">
      <c r="A555" s="2" t="s">
        <v>2118</v>
      </c>
      <c r="B555" t="s">
        <v>2119</v>
      </c>
    </row>
    <row r="556" spans="1:2">
      <c r="A556" s="2" t="s">
        <v>2120</v>
      </c>
      <c r="B556" t="s">
        <v>2121</v>
      </c>
    </row>
    <row r="557" spans="1:2">
      <c r="A557" s="2" t="s">
        <v>2122</v>
      </c>
      <c r="B557" t="s">
        <v>2123</v>
      </c>
    </row>
    <row r="558" spans="1:2">
      <c r="A558" s="2" t="s">
        <v>2124</v>
      </c>
      <c r="B558" t="s">
        <v>2125</v>
      </c>
    </row>
    <row r="559" spans="1:2">
      <c r="A559" s="2" t="s">
        <v>2126</v>
      </c>
      <c r="B559" t="s">
        <v>2127</v>
      </c>
    </row>
    <row r="560" spans="1:2">
      <c r="A560" s="2" t="s">
        <v>2128</v>
      </c>
      <c r="B560" t="s">
        <v>2129</v>
      </c>
    </row>
    <row r="561" spans="1:2">
      <c r="A561" s="2" t="s">
        <v>2130</v>
      </c>
      <c r="B561" t="s">
        <v>2131</v>
      </c>
    </row>
    <row r="562" spans="1:2">
      <c r="A562" s="2" t="s">
        <v>2132</v>
      </c>
      <c r="B562" t="s">
        <v>2133</v>
      </c>
    </row>
    <row r="563" spans="1:2">
      <c r="A563" s="2" t="s">
        <v>2134</v>
      </c>
      <c r="B563" t="s">
        <v>2135</v>
      </c>
    </row>
    <row r="564" spans="1:2">
      <c r="A564" s="2" t="s">
        <v>2136</v>
      </c>
      <c r="B564" t="s">
        <v>2137</v>
      </c>
    </row>
    <row r="565" spans="1:2">
      <c r="A565" s="2" t="s">
        <v>2138</v>
      </c>
      <c r="B565" t="s">
        <v>2139</v>
      </c>
    </row>
    <row r="566" spans="1:2">
      <c r="A566" s="2" t="s">
        <v>2140</v>
      </c>
      <c r="B566" t="s">
        <v>2141</v>
      </c>
    </row>
    <row r="567" spans="1:2">
      <c r="A567" s="2" t="s">
        <v>2142</v>
      </c>
      <c r="B567" t="s">
        <v>2143</v>
      </c>
    </row>
    <row r="568" spans="1:2">
      <c r="A568" s="2" t="s">
        <v>2144</v>
      </c>
      <c r="B568" t="s">
        <v>2145</v>
      </c>
    </row>
    <row r="569" spans="1:2">
      <c r="A569" s="2" t="s">
        <v>2146</v>
      </c>
      <c r="B569" t="s">
        <v>2147</v>
      </c>
    </row>
    <row r="570" spans="1:2">
      <c r="A570" s="2" t="s">
        <v>2148</v>
      </c>
      <c r="B570" t="s">
        <v>2149</v>
      </c>
    </row>
    <row r="571" spans="1:2">
      <c r="A571" s="2" t="s">
        <v>2150</v>
      </c>
      <c r="B571" t="s">
        <v>2151</v>
      </c>
    </row>
    <row r="572" spans="1:2">
      <c r="A572" s="2" t="s">
        <v>2152</v>
      </c>
      <c r="B572" t="s">
        <v>2153</v>
      </c>
    </row>
    <row r="573" spans="1:2">
      <c r="A573" s="2" t="s">
        <v>2154</v>
      </c>
      <c r="B573" t="s">
        <v>2155</v>
      </c>
    </row>
    <row r="574" spans="1:2">
      <c r="A574" s="2" t="s">
        <v>2156</v>
      </c>
      <c r="B574" t="s">
        <v>2157</v>
      </c>
    </row>
    <row r="575" spans="1:2">
      <c r="A575" s="2" t="s">
        <v>2158</v>
      </c>
      <c r="B575" t="s">
        <v>2159</v>
      </c>
    </row>
    <row r="576" spans="1:2">
      <c r="A576" s="2" t="s">
        <v>2160</v>
      </c>
      <c r="B576" t="s">
        <v>2161</v>
      </c>
    </row>
    <row r="577" spans="1:2">
      <c r="A577" s="2" t="s">
        <v>2162</v>
      </c>
      <c r="B577" t="s">
        <v>2163</v>
      </c>
    </row>
    <row r="578" spans="1:2">
      <c r="A578" s="2" t="s">
        <v>2164</v>
      </c>
      <c r="B578" t="s">
        <v>2165</v>
      </c>
    </row>
    <row r="579" spans="1:2">
      <c r="A579" s="2" t="s">
        <v>2166</v>
      </c>
      <c r="B579" t="s">
        <v>2167</v>
      </c>
    </row>
    <row r="580" spans="1:2">
      <c r="A580" s="2" t="s">
        <v>2168</v>
      </c>
      <c r="B580" t="s">
        <v>2169</v>
      </c>
    </row>
    <row r="581" spans="1:2">
      <c r="A581" s="2" t="s">
        <v>2170</v>
      </c>
      <c r="B581" t="s">
        <v>2171</v>
      </c>
    </row>
    <row r="582" spans="1:2">
      <c r="A582" s="2" t="s">
        <v>2172</v>
      </c>
      <c r="B582" t="s">
        <v>2173</v>
      </c>
    </row>
    <row r="583" spans="1:2">
      <c r="A583" s="2" t="s">
        <v>2174</v>
      </c>
      <c r="B583" t="s">
        <v>2175</v>
      </c>
    </row>
    <row r="584" spans="1:2">
      <c r="A584" s="2" t="s">
        <v>2176</v>
      </c>
      <c r="B584" t="s">
        <v>2177</v>
      </c>
    </row>
    <row r="585" spans="1:2">
      <c r="A585" s="2" t="s">
        <v>2178</v>
      </c>
      <c r="B585" t="s">
        <v>2179</v>
      </c>
    </row>
    <row r="586" spans="1:2">
      <c r="A586" s="2" t="s">
        <v>2180</v>
      </c>
      <c r="B586" t="s">
        <v>2181</v>
      </c>
    </row>
    <row r="587" spans="1:2">
      <c r="A587" s="2" t="s">
        <v>2182</v>
      </c>
      <c r="B587" t="s">
        <v>2183</v>
      </c>
    </row>
    <row r="588" spans="1:2">
      <c r="A588" s="2" t="s">
        <v>2184</v>
      </c>
      <c r="B588" t="s">
        <v>2185</v>
      </c>
    </row>
    <row r="589" spans="1:2">
      <c r="A589" s="2" t="s">
        <v>2186</v>
      </c>
      <c r="B589" t="s">
        <v>2187</v>
      </c>
    </row>
    <row r="590" spans="1:2">
      <c r="A590" s="2" t="s">
        <v>2188</v>
      </c>
      <c r="B590" t="s">
        <v>2189</v>
      </c>
    </row>
    <row r="591" spans="1:2">
      <c r="A591" s="2" t="s">
        <v>2190</v>
      </c>
      <c r="B591" t="s">
        <v>2191</v>
      </c>
    </row>
    <row r="592" spans="1:2">
      <c r="A592" s="2" t="s">
        <v>2192</v>
      </c>
      <c r="B592" t="s">
        <v>2193</v>
      </c>
    </row>
    <row r="593" spans="1:2">
      <c r="A593" s="2" t="s">
        <v>2194</v>
      </c>
      <c r="B593" t="s">
        <v>2195</v>
      </c>
    </row>
    <row r="594" spans="1:2">
      <c r="A594" s="2" t="s">
        <v>2196</v>
      </c>
      <c r="B594" t="s">
        <v>2197</v>
      </c>
    </row>
    <row r="595" spans="1:2">
      <c r="A595" s="2" t="s">
        <v>2198</v>
      </c>
      <c r="B595" t="s">
        <v>2199</v>
      </c>
    </row>
    <row r="596" spans="1:2">
      <c r="A596" s="2" t="s">
        <v>2200</v>
      </c>
      <c r="B596" t="s">
        <v>2201</v>
      </c>
    </row>
    <row r="597" spans="1:2">
      <c r="A597" s="2" t="s">
        <v>2202</v>
      </c>
      <c r="B597" t="s">
        <v>2203</v>
      </c>
    </row>
    <row r="598" spans="1:2">
      <c r="A598" s="2" t="s">
        <v>429</v>
      </c>
      <c r="B598" t="s">
        <v>2204</v>
      </c>
    </row>
    <row r="599" spans="1:2">
      <c r="A599" s="2" t="s">
        <v>2205</v>
      </c>
      <c r="B599" t="s">
        <v>2206</v>
      </c>
    </row>
    <row r="600" spans="1:2">
      <c r="A600" s="2" t="s">
        <v>2207</v>
      </c>
      <c r="B600" t="s">
        <v>2208</v>
      </c>
    </row>
    <row r="601" spans="1:2">
      <c r="A601" s="2" t="s">
        <v>2209</v>
      </c>
      <c r="B601" t="s">
        <v>2210</v>
      </c>
    </row>
    <row r="602" spans="1:2">
      <c r="A602" s="2" t="s">
        <v>2211</v>
      </c>
      <c r="B602" t="s">
        <v>2212</v>
      </c>
    </row>
    <row r="603" spans="1:2">
      <c r="A603" s="2" t="s">
        <v>2213</v>
      </c>
      <c r="B603" t="s">
        <v>2214</v>
      </c>
    </row>
    <row r="604" spans="1:2">
      <c r="A604" s="2" t="s">
        <v>2215</v>
      </c>
      <c r="B604" t="s">
        <v>2216</v>
      </c>
    </row>
    <row r="605" spans="1:2">
      <c r="A605" s="2" t="s">
        <v>2217</v>
      </c>
      <c r="B605" t="s">
        <v>2218</v>
      </c>
    </row>
    <row r="606" spans="1:2">
      <c r="A606" s="2" t="s">
        <v>2219</v>
      </c>
      <c r="B606" t="s">
        <v>2220</v>
      </c>
    </row>
    <row r="607" spans="1:2">
      <c r="A607" s="2" t="s">
        <v>2221</v>
      </c>
      <c r="B607" t="s">
        <v>2222</v>
      </c>
    </row>
    <row r="608" spans="1:2">
      <c r="A608" s="2" t="s">
        <v>2223</v>
      </c>
      <c r="B608" t="s">
        <v>2224</v>
      </c>
    </row>
    <row r="609" spans="1:2">
      <c r="A609" s="2" t="s">
        <v>2225</v>
      </c>
      <c r="B609" t="s">
        <v>2226</v>
      </c>
    </row>
    <row r="610" spans="1:2">
      <c r="A610" s="2" t="s">
        <v>2227</v>
      </c>
      <c r="B610" t="s">
        <v>2228</v>
      </c>
    </row>
    <row r="611" spans="1:2">
      <c r="A611" s="2" t="s">
        <v>2229</v>
      </c>
      <c r="B611" t="s">
        <v>2230</v>
      </c>
    </row>
    <row r="612" spans="1:2">
      <c r="A612" s="2" t="s">
        <v>2231</v>
      </c>
      <c r="B612" t="s">
        <v>2232</v>
      </c>
    </row>
    <row r="613" spans="1:2">
      <c r="A613" s="2" t="s">
        <v>2233</v>
      </c>
      <c r="B613" t="s">
        <v>2234</v>
      </c>
    </row>
    <row r="614" spans="1:2">
      <c r="A614" s="2" t="s">
        <v>2235</v>
      </c>
      <c r="B614" t="s">
        <v>2236</v>
      </c>
    </row>
    <row r="615" spans="1:2">
      <c r="A615" s="2" t="s">
        <v>2237</v>
      </c>
      <c r="B615" t="s">
        <v>2238</v>
      </c>
    </row>
    <row r="616" spans="1:2">
      <c r="A616" s="2" t="s">
        <v>2239</v>
      </c>
      <c r="B616" t="s">
        <v>2240</v>
      </c>
    </row>
    <row r="617" spans="1:2">
      <c r="A617" s="2" t="s">
        <v>2241</v>
      </c>
      <c r="B617" t="s">
        <v>2242</v>
      </c>
    </row>
    <row r="618" spans="1:2">
      <c r="A618" s="2" t="s">
        <v>2243</v>
      </c>
      <c r="B618" t="s">
        <v>2244</v>
      </c>
    </row>
    <row r="619" spans="1:2">
      <c r="A619" s="2" t="s">
        <v>2245</v>
      </c>
      <c r="B619" t="s">
        <v>2246</v>
      </c>
    </row>
    <row r="620" spans="1:2">
      <c r="A620" s="2" t="s">
        <v>2247</v>
      </c>
      <c r="B620" t="s">
        <v>2248</v>
      </c>
    </row>
    <row r="621" spans="1:2">
      <c r="A621" s="2" t="s">
        <v>2249</v>
      </c>
      <c r="B621" t="s">
        <v>2250</v>
      </c>
    </row>
    <row r="622" spans="1:2">
      <c r="A622" s="2" t="s">
        <v>2251</v>
      </c>
      <c r="B622" t="s">
        <v>2252</v>
      </c>
    </row>
    <row r="623" spans="1:2">
      <c r="A623" s="2" t="s">
        <v>2253</v>
      </c>
      <c r="B623" t="s">
        <v>2254</v>
      </c>
    </row>
    <row r="624" spans="1:2">
      <c r="A624" s="2" t="s">
        <v>2255</v>
      </c>
      <c r="B624" t="s">
        <v>2256</v>
      </c>
    </row>
    <row r="625" spans="1:2">
      <c r="A625" s="2" t="s">
        <v>2257</v>
      </c>
      <c r="B625" t="s">
        <v>2258</v>
      </c>
    </row>
    <row r="626" spans="1:2">
      <c r="A626" s="2" t="s">
        <v>2259</v>
      </c>
      <c r="B626" t="s">
        <v>2260</v>
      </c>
    </row>
    <row r="627" spans="1:2">
      <c r="A627" s="2" t="s">
        <v>2261</v>
      </c>
      <c r="B627" t="s">
        <v>2262</v>
      </c>
    </row>
    <row r="628" spans="1:2">
      <c r="A628" s="2" t="s">
        <v>2263</v>
      </c>
      <c r="B628" t="s">
        <v>2264</v>
      </c>
    </row>
    <row r="629" spans="1:2">
      <c r="A629" s="2" t="s">
        <v>2265</v>
      </c>
      <c r="B629" t="s">
        <v>2266</v>
      </c>
    </row>
    <row r="630" spans="1:2">
      <c r="A630" s="2" t="s">
        <v>2267</v>
      </c>
      <c r="B630" t="s">
        <v>2268</v>
      </c>
    </row>
    <row r="631" spans="1:2">
      <c r="A631" s="2" t="s">
        <v>2269</v>
      </c>
      <c r="B631" t="s">
        <v>2270</v>
      </c>
    </row>
    <row r="632" spans="1:2">
      <c r="A632" s="2" t="s">
        <v>2271</v>
      </c>
      <c r="B632" t="s">
        <v>2272</v>
      </c>
    </row>
    <row r="633" spans="1:2">
      <c r="A633" s="2">
        <v>72</v>
      </c>
      <c r="B633" t="s">
        <v>2273</v>
      </c>
    </row>
    <row r="634" spans="1:2">
      <c r="A634" s="2" t="s">
        <v>2274</v>
      </c>
      <c r="B634" t="s">
        <v>2275</v>
      </c>
    </row>
    <row r="635" spans="1:2">
      <c r="A635" s="2" t="s">
        <v>2276</v>
      </c>
      <c r="B635" t="s">
        <v>2277</v>
      </c>
    </row>
    <row r="636" spans="1:2">
      <c r="A636" s="2" t="s">
        <v>2278</v>
      </c>
      <c r="B636" t="s">
        <v>2279</v>
      </c>
    </row>
    <row r="637" spans="1:2">
      <c r="A637" s="2" t="s">
        <v>2280</v>
      </c>
      <c r="B637" t="s">
        <v>2281</v>
      </c>
    </row>
    <row r="638" spans="1:2">
      <c r="A638" s="2" t="s">
        <v>2282</v>
      </c>
      <c r="B638" t="s">
        <v>2283</v>
      </c>
    </row>
    <row r="639" spans="1:2">
      <c r="A639" s="2" t="s">
        <v>2284</v>
      </c>
      <c r="B639" t="s">
        <v>2285</v>
      </c>
    </row>
    <row r="640" spans="1:2">
      <c r="A640" s="2" t="s">
        <v>2286</v>
      </c>
      <c r="B640" t="s">
        <v>2287</v>
      </c>
    </row>
    <row r="641" spans="1:2">
      <c r="A641" s="2" t="s">
        <v>2288</v>
      </c>
      <c r="B641" t="s">
        <v>2289</v>
      </c>
    </row>
    <row r="642" spans="1:2">
      <c r="A642" s="2" t="s">
        <v>2290</v>
      </c>
      <c r="B642" t="s">
        <v>2291</v>
      </c>
    </row>
    <row r="643" spans="1:2">
      <c r="A643" s="2" t="s">
        <v>2292</v>
      </c>
      <c r="B643" t="s">
        <v>2293</v>
      </c>
    </row>
    <row r="644" spans="1:2">
      <c r="A644" s="2" t="s">
        <v>2294</v>
      </c>
      <c r="B644" t="s">
        <v>2295</v>
      </c>
    </row>
    <row r="645" spans="1:2">
      <c r="A645" s="2" t="s">
        <v>2296</v>
      </c>
      <c r="B645" t="s">
        <v>2297</v>
      </c>
    </row>
    <row r="646" spans="1:2">
      <c r="A646" s="2" t="s">
        <v>2298</v>
      </c>
      <c r="B646" t="s">
        <v>2299</v>
      </c>
    </row>
    <row r="647" spans="1:2">
      <c r="A647" s="2" t="s">
        <v>2300</v>
      </c>
      <c r="B647" t="s">
        <v>2301</v>
      </c>
    </row>
    <row r="648" spans="1:2">
      <c r="A648" s="2" t="s">
        <v>2302</v>
      </c>
      <c r="B648" t="s">
        <v>2303</v>
      </c>
    </row>
    <row r="649" spans="1:2">
      <c r="A649" s="2" t="s">
        <v>2304</v>
      </c>
      <c r="B649" t="s">
        <v>2305</v>
      </c>
    </row>
    <row r="650" spans="1:2">
      <c r="A650" s="2" t="s">
        <v>2306</v>
      </c>
      <c r="B650" t="s">
        <v>2307</v>
      </c>
    </row>
    <row r="651" spans="1:2">
      <c r="A651" s="2" t="s">
        <v>2308</v>
      </c>
      <c r="B651" t="s">
        <v>2309</v>
      </c>
    </row>
    <row r="652" spans="1:2">
      <c r="A652" s="2" t="s">
        <v>2310</v>
      </c>
      <c r="B652" t="s">
        <v>2311</v>
      </c>
    </row>
    <row r="653" spans="1:2">
      <c r="A653" s="2" t="s">
        <v>2312</v>
      </c>
      <c r="B653" t="s">
        <v>2313</v>
      </c>
    </row>
    <row r="654" spans="1:2">
      <c r="A654" s="2" t="s">
        <v>2314</v>
      </c>
      <c r="B654" t="s">
        <v>2315</v>
      </c>
    </row>
    <row r="655" spans="1:2">
      <c r="A655" s="2" t="s">
        <v>2316</v>
      </c>
      <c r="B655" t="s">
        <v>2317</v>
      </c>
    </row>
    <row r="656" spans="1:2">
      <c r="A656" s="2" t="s">
        <v>2318</v>
      </c>
      <c r="B656" t="s">
        <v>2319</v>
      </c>
    </row>
    <row r="657" spans="1:2">
      <c r="A657" s="2" t="s">
        <v>2320</v>
      </c>
      <c r="B657" t="s">
        <v>2321</v>
      </c>
    </row>
    <row r="658" spans="1:2">
      <c r="A658" s="2" t="s">
        <v>2322</v>
      </c>
      <c r="B658" t="s">
        <v>2323</v>
      </c>
    </row>
    <row r="659" spans="1:2">
      <c r="A659" s="2" t="s">
        <v>2324</v>
      </c>
      <c r="B659" t="s">
        <v>2325</v>
      </c>
    </row>
    <row r="660" spans="1:2">
      <c r="A660" s="2" t="s">
        <v>2326</v>
      </c>
      <c r="B660" t="s">
        <v>2327</v>
      </c>
    </row>
    <row r="661" spans="1:2">
      <c r="A661" s="2" t="s">
        <v>2328</v>
      </c>
      <c r="B661" t="s">
        <v>2329</v>
      </c>
    </row>
    <row r="662" spans="1:2">
      <c r="A662" s="2" t="s">
        <v>2330</v>
      </c>
      <c r="B662" t="s">
        <v>2331</v>
      </c>
    </row>
    <row r="663" spans="1:2">
      <c r="A663" s="2" t="s">
        <v>2332</v>
      </c>
      <c r="B663" t="s">
        <v>2333</v>
      </c>
    </row>
    <row r="664" spans="1:2">
      <c r="A664" s="2" t="s">
        <v>2334</v>
      </c>
      <c r="B664" t="s">
        <v>2335</v>
      </c>
    </row>
    <row r="665" spans="1:2">
      <c r="A665" s="2" t="s">
        <v>2336</v>
      </c>
      <c r="B665" t="s">
        <v>2337</v>
      </c>
    </row>
    <row r="666" spans="1:2">
      <c r="A666" s="2" t="s">
        <v>2338</v>
      </c>
      <c r="B666" t="s">
        <v>2339</v>
      </c>
    </row>
    <row r="667" spans="1:2">
      <c r="A667" s="2" t="s">
        <v>2340</v>
      </c>
      <c r="B667" t="s">
        <v>2341</v>
      </c>
    </row>
    <row r="668" spans="1:2">
      <c r="A668" s="2" t="s">
        <v>2342</v>
      </c>
      <c r="B668" t="s">
        <v>2343</v>
      </c>
    </row>
    <row r="669" spans="1:2">
      <c r="A669" s="2" t="s">
        <v>2344</v>
      </c>
      <c r="B669" t="s">
        <v>2345</v>
      </c>
    </row>
    <row r="670" spans="1:2">
      <c r="A670" s="2" t="s">
        <v>2346</v>
      </c>
      <c r="B670" t="s">
        <v>2347</v>
      </c>
    </row>
    <row r="671" spans="1:2">
      <c r="A671" s="2" t="s">
        <v>2348</v>
      </c>
      <c r="B671" t="s">
        <v>2349</v>
      </c>
    </row>
    <row r="672" spans="1:2">
      <c r="A672" s="2" t="s">
        <v>2350</v>
      </c>
      <c r="B672" t="s">
        <v>2351</v>
      </c>
    </row>
    <row r="673" spans="1:2">
      <c r="A673" s="2" t="s">
        <v>2352</v>
      </c>
      <c r="B673" t="s">
        <v>2353</v>
      </c>
    </row>
    <row r="674" spans="1:2">
      <c r="A674" s="2" t="s">
        <v>2354</v>
      </c>
      <c r="B674" t="s">
        <v>2355</v>
      </c>
    </row>
    <row r="675" spans="1:2">
      <c r="A675" s="2" t="s">
        <v>2356</v>
      </c>
      <c r="B675" t="s">
        <v>2357</v>
      </c>
    </row>
    <row r="676" spans="1:2">
      <c r="A676" s="2" t="s">
        <v>2358</v>
      </c>
      <c r="B676" t="s">
        <v>2359</v>
      </c>
    </row>
    <row r="677" spans="1:2">
      <c r="A677" s="2" t="s">
        <v>2360</v>
      </c>
      <c r="B677" t="s">
        <v>2361</v>
      </c>
    </row>
    <row r="678" spans="1:2">
      <c r="A678" s="2" t="s">
        <v>2362</v>
      </c>
      <c r="B678" t="s">
        <v>2363</v>
      </c>
    </row>
    <row r="679" spans="1:2">
      <c r="A679" s="2" t="s">
        <v>2364</v>
      </c>
      <c r="B679" t="s">
        <v>2365</v>
      </c>
    </row>
    <row r="680" spans="1:2">
      <c r="A680" s="2" t="s">
        <v>2366</v>
      </c>
      <c r="B680" t="s">
        <v>2367</v>
      </c>
    </row>
    <row r="681" spans="1:2">
      <c r="A681" s="2" t="s">
        <v>2368</v>
      </c>
      <c r="B681" t="s">
        <v>2369</v>
      </c>
    </row>
    <row r="682" spans="1:2">
      <c r="A682" s="2" t="s">
        <v>2370</v>
      </c>
      <c r="B682" t="s">
        <v>2371</v>
      </c>
    </row>
    <row r="683" spans="1:2">
      <c r="A683" s="2" t="s">
        <v>2372</v>
      </c>
      <c r="B683" t="s">
        <v>2373</v>
      </c>
    </row>
    <row r="684" spans="1:2">
      <c r="A684" s="2" t="s">
        <v>2374</v>
      </c>
      <c r="B684" t="s">
        <v>2375</v>
      </c>
    </row>
    <row r="685" spans="1:2">
      <c r="A685" s="2" t="s">
        <v>2376</v>
      </c>
      <c r="B685" t="s">
        <v>2377</v>
      </c>
    </row>
    <row r="686" spans="1:2">
      <c r="A686" s="2" t="s">
        <v>2378</v>
      </c>
      <c r="B686" t="s">
        <v>2379</v>
      </c>
    </row>
    <row r="687" spans="1:2">
      <c r="A687" s="2" t="s">
        <v>2380</v>
      </c>
      <c r="B687" t="s">
        <v>2381</v>
      </c>
    </row>
    <row r="688" spans="1:2">
      <c r="A688" s="2" t="s">
        <v>2382</v>
      </c>
      <c r="B688" t="s">
        <v>2383</v>
      </c>
    </row>
    <row r="689" spans="1:2">
      <c r="A689" s="2" t="s">
        <v>2384</v>
      </c>
      <c r="B689" t="s">
        <v>2385</v>
      </c>
    </row>
    <row r="690" spans="1:2">
      <c r="A690" s="2" t="s">
        <v>2386</v>
      </c>
      <c r="B690" t="s">
        <v>2387</v>
      </c>
    </row>
    <row r="691" spans="1:2">
      <c r="A691" s="2" t="s">
        <v>2388</v>
      </c>
      <c r="B691" t="s">
        <v>2389</v>
      </c>
    </row>
    <row r="692" spans="1:2">
      <c r="A692" s="2" t="s">
        <v>2390</v>
      </c>
      <c r="B692" t="s">
        <v>2391</v>
      </c>
    </row>
    <row r="693" spans="1:2">
      <c r="A693" s="2" t="s">
        <v>2392</v>
      </c>
      <c r="B693" t="s">
        <v>2393</v>
      </c>
    </row>
    <row r="694" spans="1:2">
      <c r="A694" s="2" t="s">
        <v>2394</v>
      </c>
      <c r="B694" t="s">
        <v>2395</v>
      </c>
    </row>
    <row r="695" spans="1:2">
      <c r="A695" s="2" t="s">
        <v>2396</v>
      </c>
      <c r="B695" t="s">
        <v>2397</v>
      </c>
    </row>
    <row r="696" spans="1:2">
      <c r="A696" s="2" t="s">
        <v>2398</v>
      </c>
      <c r="B696" t="s">
        <v>2399</v>
      </c>
    </row>
    <row r="697" spans="1:2">
      <c r="A697" s="2">
        <v>78</v>
      </c>
      <c r="B697" t="s">
        <v>2400</v>
      </c>
    </row>
    <row r="698" spans="1:2">
      <c r="A698" s="2" t="s">
        <v>2401</v>
      </c>
      <c r="B698" t="s">
        <v>2402</v>
      </c>
    </row>
    <row r="699" spans="1:2">
      <c r="A699" s="2" t="s">
        <v>2403</v>
      </c>
      <c r="B699" t="s">
        <v>2404</v>
      </c>
    </row>
    <row r="700" spans="1:2">
      <c r="A700" s="2" t="s">
        <v>2405</v>
      </c>
      <c r="B700" t="s">
        <v>2406</v>
      </c>
    </row>
    <row r="701" spans="1:2">
      <c r="A701" s="2" t="s">
        <v>2407</v>
      </c>
      <c r="B701" t="s">
        <v>2408</v>
      </c>
    </row>
    <row r="702" spans="1:2">
      <c r="A702" s="2" t="s">
        <v>2409</v>
      </c>
      <c r="B702" t="s">
        <v>2410</v>
      </c>
    </row>
  </sheetData>
  <sheetProtection algorithmName="SHA-512" hashValue="qXLtxkM6w6s4xxH1EnWZpTVnnoCaJjXpYBPg9aOR6tmPaO/Vd9ahTOZ3Oy/BA+g0ReE/g+ud0ndL1qF9lUvIGw==" saltValue="DjNkXU9YGNwkg7MOv+dlHw==" spinCount="100000" sheet="1" objects="1" scenarios="1"/>
  <pageMargins left="0.7" right="0.7" top="0.75" bottom="0.75" header="0.3" footer="0.3"/>
  <ignoredErrors>
    <ignoredError sqref="A3:A702"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20CFB-3292-47CE-984A-9111D92B52E2}">
  <sheetPr>
    <tabColor theme="6" tint="0.59999389629810485"/>
  </sheetPr>
  <dimension ref="A1:I643"/>
  <sheetViews>
    <sheetView workbookViewId="0"/>
  </sheetViews>
  <sheetFormatPr defaultRowHeight="15" outlineLevelCol="1"/>
  <cols>
    <col min="1" max="1" width="22.28515625" style="2" customWidth="1"/>
    <col min="2" max="2" width="55.85546875" style="204" customWidth="1"/>
    <col min="3" max="3" width="13.140625" customWidth="1"/>
    <col min="5" max="5" width="21.85546875" hidden="1" customWidth="1" outlineLevel="1"/>
    <col min="6" max="6" width="12.28515625" hidden="1" customWidth="1" outlineLevel="1"/>
    <col min="7" max="7" width="34.85546875" hidden="1" customWidth="1" outlineLevel="1"/>
    <col min="8" max="8" width="20" style="2" hidden="1" customWidth="1" outlineLevel="1"/>
    <col min="9" max="9" width="9.140625" collapsed="1"/>
  </cols>
  <sheetData>
    <row r="1" spans="1:2" ht="37.5" customHeight="1">
      <c r="A1" s="197" t="s">
        <v>1014</v>
      </c>
      <c r="B1" s="205" t="s">
        <v>1015</v>
      </c>
    </row>
    <row r="2" spans="1:2">
      <c r="A2" s="2" t="s">
        <v>1126</v>
      </c>
      <c r="B2" s="204" t="s">
        <v>1127</v>
      </c>
    </row>
    <row r="3" spans="1:2">
      <c r="A3" s="2" t="s">
        <v>1128</v>
      </c>
      <c r="B3" s="204" t="s">
        <v>3136</v>
      </c>
    </row>
    <row r="4" spans="1:2">
      <c r="A4" s="2" t="s">
        <v>1130</v>
      </c>
      <c r="B4" s="204" t="s">
        <v>1131</v>
      </c>
    </row>
    <row r="5" spans="1:2">
      <c r="A5" s="2" t="s">
        <v>1132</v>
      </c>
      <c r="B5" s="204" t="s">
        <v>1133</v>
      </c>
    </row>
    <row r="6" spans="1:2">
      <c r="A6" s="2" t="s">
        <v>1134</v>
      </c>
      <c r="B6" s="204" t="s">
        <v>1135</v>
      </c>
    </row>
    <row r="7" spans="1:2">
      <c r="A7" s="2" t="s">
        <v>1136</v>
      </c>
      <c r="B7" s="204" t="s">
        <v>1137</v>
      </c>
    </row>
    <row r="8" spans="1:2">
      <c r="A8" s="2" t="s">
        <v>1138</v>
      </c>
      <c r="B8" s="204" t="s">
        <v>1139</v>
      </c>
    </row>
    <row r="9" spans="1:2">
      <c r="A9" s="2" t="s">
        <v>1140</v>
      </c>
      <c r="B9" s="204" t="s">
        <v>1141</v>
      </c>
    </row>
    <row r="10" spans="1:2">
      <c r="A10" s="2" t="s">
        <v>1142</v>
      </c>
      <c r="B10" s="204" t="s">
        <v>1143</v>
      </c>
    </row>
    <row r="11" spans="1:2">
      <c r="A11" s="2" t="s">
        <v>1144</v>
      </c>
      <c r="B11" s="204" t="s">
        <v>1145</v>
      </c>
    </row>
    <row r="12" spans="1:2">
      <c r="A12" s="2" t="s">
        <v>1146</v>
      </c>
      <c r="B12" s="204" t="s">
        <v>1147</v>
      </c>
    </row>
    <row r="13" spans="1:2">
      <c r="A13" s="2" t="s">
        <v>1148</v>
      </c>
      <c r="B13" s="204" t="s">
        <v>1149</v>
      </c>
    </row>
    <row r="14" spans="1:2">
      <c r="A14" s="2" t="s">
        <v>3135</v>
      </c>
      <c r="B14" s="204" t="s">
        <v>3134</v>
      </c>
    </row>
    <row r="15" spans="1:2">
      <c r="A15" s="2" t="s">
        <v>1150</v>
      </c>
      <c r="B15" s="204" t="s">
        <v>1151</v>
      </c>
    </row>
    <row r="16" spans="1:2">
      <c r="A16" s="2" t="s">
        <v>1152</v>
      </c>
      <c r="B16" s="204" t="s">
        <v>1153</v>
      </c>
    </row>
    <row r="17" spans="1:2">
      <c r="A17" s="2" t="s">
        <v>1154</v>
      </c>
      <c r="B17" s="204" t="s">
        <v>3133</v>
      </c>
    </row>
    <row r="18" spans="1:2">
      <c r="A18" s="2" t="s">
        <v>1156</v>
      </c>
      <c r="B18" s="204" t="s">
        <v>1157</v>
      </c>
    </row>
    <row r="19" spans="1:2">
      <c r="A19" s="2" t="s">
        <v>1158</v>
      </c>
      <c r="B19" s="204" t="s">
        <v>1159</v>
      </c>
    </row>
    <row r="20" spans="1:2">
      <c r="A20" s="2" t="s">
        <v>1160</v>
      </c>
      <c r="B20" s="204" t="s">
        <v>1161</v>
      </c>
    </row>
    <row r="21" spans="1:2">
      <c r="A21" s="2" t="s">
        <v>1162</v>
      </c>
      <c r="B21" s="204" t="s">
        <v>1163</v>
      </c>
    </row>
    <row r="22" spans="1:2">
      <c r="A22" s="2" t="s">
        <v>1164</v>
      </c>
      <c r="B22" s="204" t="s">
        <v>1165</v>
      </c>
    </row>
    <row r="23" spans="1:2">
      <c r="A23" s="2" t="s">
        <v>1166</v>
      </c>
      <c r="B23" s="204" t="s">
        <v>1167</v>
      </c>
    </row>
    <row r="24" spans="1:2">
      <c r="A24" s="2" t="s">
        <v>1168</v>
      </c>
      <c r="B24" s="204" t="s">
        <v>1169</v>
      </c>
    </row>
    <row r="25" spans="1:2">
      <c r="A25" s="2" t="s">
        <v>1170</v>
      </c>
      <c r="B25" s="204" t="s">
        <v>1171</v>
      </c>
    </row>
    <row r="26" spans="1:2">
      <c r="A26" s="2" t="s">
        <v>1172</v>
      </c>
      <c r="B26" s="204" t="s">
        <v>3132</v>
      </c>
    </row>
    <row r="27" spans="1:2">
      <c r="A27" s="2" t="s">
        <v>1174</v>
      </c>
      <c r="B27" s="204" t="s">
        <v>3131</v>
      </c>
    </row>
    <row r="28" spans="1:2">
      <c r="A28" s="2" t="s">
        <v>1176</v>
      </c>
      <c r="B28" s="204" t="s">
        <v>1177</v>
      </c>
    </row>
    <row r="29" spans="1:2">
      <c r="A29" s="2" t="s">
        <v>3130</v>
      </c>
      <c r="B29" s="204" t="s">
        <v>1877</v>
      </c>
    </row>
    <row r="30" spans="1:2">
      <c r="A30" s="2" t="s">
        <v>3129</v>
      </c>
      <c r="B30" s="204" t="s">
        <v>1879</v>
      </c>
    </row>
    <row r="31" spans="1:2">
      <c r="A31" s="2" t="s">
        <v>1178</v>
      </c>
      <c r="B31" s="204" t="s">
        <v>1179</v>
      </c>
    </row>
    <row r="32" spans="1:2">
      <c r="A32" s="2" t="s">
        <v>1180</v>
      </c>
      <c r="B32" s="204" t="s">
        <v>1181</v>
      </c>
    </row>
    <row r="33" spans="1:2">
      <c r="A33" s="2" t="s">
        <v>1182</v>
      </c>
      <c r="B33" s="204" t="s">
        <v>1183</v>
      </c>
    </row>
    <row r="34" spans="1:2">
      <c r="A34" s="2" t="s">
        <v>1184</v>
      </c>
      <c r="B34" s="204" t="s">
        <v>1185</v>
      </c>
    </row>
    <row r="35" spans="1:2">
      <c r="A35" s="2" t="s">
        <v>1186</v>
      </c>
      <c r="B35" s="204" t="s">
        <v>1187</v>
      </c>
    </row>
    <row r="36" spans="1:2">
      <c r="A36" s="2" t="s">
        <v>1188</v>
      </c>
      <c r="B36" s="204" t="s">
        <v>1189</v>
      </c>
    </row>
    <row r="37" spans="1:2">
      <c r="A37" s="2" t="s">
        <v>1190</v>
      </c>
      <c r="B37" s="204" t="s">
        <v>3128</v>
      </c>
    </row>
    <row r="38" spans="1:2">
      <c r="A38" s="2" t="s">
        <v>1192</v>
      </c>
      <c r="B38" s="204" t="s">
        <v>1193</v>
      </c>
    </row>
    <row r="39" spans="1:2">
      <c r="A39" s="2" t="s">
        <v>1194</v>
      </c>
      <c r="B39" s="204" t="s">
        <v>1195</v>
      </c>
    </row>
    <row r="40" spans="1:2">
      <c r="A40" s="2" t="s">
        <v>1196</v>
      </c>
      <c r="B40" s="204" t="s">
        <v>3127</v>
      </c>
    </row>
    <row r="41" spans="1:2">
      <c r="A41" s="2" t="s">
        <v>1198</v>
      </c>
      <c r="B41" s="204" t="s">
        <v>1199</v>
      </c>
    </row>
    <row r="42" spans="1:2">
      <c r="A42" s="2" t="s">
        <v>1200</v>
      </c>
      <c r="B42" s="204" t="s">
        <v>1201</v>
      </c>
    </row>
    <row r="43" spans="1:2">
      <c r="A43" s="2" t="s">
        <v>1202</v>
      </c>
      <c r="B43" s="204" t="s">
        <v>1203</v>
      </c>
    </row>
    <row r="44" spans="1:2">
      <c r="A44" s="2" t="s">
        <v>1204</v>
      </c>
      <c r="B44" s="204" t="s">
        <v>1205</v>
      </c>
    </row>
    <row r="45" spans="1:2">
      <c r="A45" s="2" t="s">
        <v>1208</v>
      </c>
      <c r="B45" s="204" t="s">
        <v>1209</v>
      </c>
    </row>
    <row r="46" spans="1:2">
      <c r="A46" s="2" t="s">
        <v>3126</v>
      </c>
      <c r="B46" s="204" t="s">
        <v>3125</v>
      </c>
    </row>
    <row r="47" spans="1:2">
      <c r="A47" s="2" t="s">
        <v>1210</v>
      </c>
      <c r="B47" s="204" t="s">
        <v>1211</v>
      </c>
    </row>
    <row r="48" spans="1:2">
      <c r="A48" s="2" t="s">
        <v>1212</v>
      </c>
      <c r="B48" s="204" t="s">
        <v>1213</v>
      </c>
    </row>
    <row r="49" spans="1:2">
      <c r="A49" s="2" t="s">
        <v>3124</v>
      </c>
      <c r="B49" s="204" t="s">
        <v>3123</v>
      </c>
    </row>
    <row r="50" spans="1:2">
      <c r="A50" s="2" t="s">
        <v>1214</v>
      </c>
      <c r="B50" s="204" t="s">
        <v>3122</v>
      </c>
    </row>
    <row r="51" spans="1:2">
      <c r="A51" s="2" t="s">
        <v>3121</v>
      </c>
      <c r="B51" s="204" t="s">
        <v>3120</v>
      </c>
    </row>
    <row r="52" spans="1:2">
      <c r="A52" s="2" t="s">
        <v>1216</v>
      </c>
      <c r="B52" s="204" t="s">
        <v>1217</v>
      </c>
    </row>
    <row r="53" spans="1:2">
      <c r="A53" s="2" t="s">
        <v>1218</v>
      </c>
      <c r="B53" s="204" t="s">
        <v>3119</v>
      </c>
    </row>
    <row r="54" spans="1:2">
      <c r="A54" s="2" t="s">
        <v>1220</v>
      </c>
      <c r="B54" s="204" t="s">
        <v>3118</v>
      </c>
    </row>
    <row r="55" spans="1:2">
      <c r="A55" s="2" t="s">
        <v>1222</v>
      </c>
      <c r="B55" s="204" t="s">
        <v>1223</v>
      </c>
    </row>
    <row r="56" spans="1:2">
      <c r="A56" s="2" t="s">
        <v>3117</v>
      </c>
      <c r="B56" s="204" t="s">
        <v>1885</v>
      </c>
    </row>
    <row r="57" spans="1:2">
      <c r="A57" s="2" t="s">
        <v>1226</v>
      </c>
      <c r="B57" s="204" t="s">
        <v>1227</v>
      </c>
    </row>
    <row r="58" spans="1:2">
      <c r="A58" s="2" t="s">
        <v>1228</v>
      </c>
      <c r="B58" s="204" t="s">
        <v>1229</v>
      </c>
    </row>
    <row r="59" spans="1:2">
      <c r="A59" s="2" t="s">
        <v>1230</v>
      </c>
      <c r="B59" s="204" t="s">
        <v>1231</v>
      </c>
    </row>
    <row r="60" spans="1:2">
      <c r="A60" s="2" t="s">
        <v>1234</v>
      </c>
      <c r="B60" s="204" t="s">
        <v>1235</v>
      </c>
    </row>
    <row r="61" spans="1:2">
      <c r="A61" s="2" t="s">
        <v>1236</v>
      </c>
      <c r="B61" s="204" t="s">
        <v>1237</v>
      </c>
    </row>
    <row r="62" spans="1:2">
      <c r="A62" s="2" t="s">
        <v>1238</v>
      </c>
      <c r="B62" s="204" t="s">
        <v>1239</v>
      </c>
    </row>
    <row r="63" spans="1:2">
      <c r="A63" s="2" t="s">
        <v>1240</v>
      </c>
      <c r="B63" s="204" t="s">
        <v>3116</v>
      </c>
    </row>
    <row r="64" spans="1:2">
      <c r="A64" s="2" t="s">
        <v>1242</v>
      </c>
      <c r="B64" s="204" t="s">
        <v>1243</v>
      </c>
    </row>
    <row r="65" spans="1:2">
      <c r="A65" s="2" t="s">
        <v>1244</v>
      </c>
      <c r="B65" s="204" t="s">
        <v>1245</v>
      </c>
    </row>
    <row r="66" spans="1:2">
      <c r="A66" s="2" t="s">
        <v>1246</v>
      </c>
      <c r="B66" s="204" t="s">
        <v>1247</v>
      </c>
    </row>
    <row r="67" spans="1:2">
      <c r="A67" s="2" t="s">
        <v>1248</v>
      </c>
      <c r="B67" s="204" t="s">
        <v>1249</v>
      </c>
    </row>
    <row r="68" spans="1:2">
      <c r="A68" s="2" t="s">
        <v>1250</v>
      </c>
      <c r="B68" s="204" t="s">
        <v>1251</v>
      </c>
    </row>
    <row r="69" spans="1:2">
      <c r="A69" s="2" t="s">
        <v>1252</v>
      </c>
      <c r="B69" s="204" t="s">
        <v>1253</v>
      </c>
    </row>
    <row r="70" spans="1:2">
      <c r="A70" s="2" t="s">
        <v>1254</v>
      </c>
      <c r="B70" s="204" t="s">
        <v>1255</v>
      </c>
    </row>
    <row r="71" spans="1:2">
      <c r="A71" s="2" t="s">
        <v>1256</v>
      </c>
      <c r="B71" s="204" t="s">
        <v>3115</v>
      </c>
    </row>
    <row r="72" spans="1:2">
      <c r="A72" s="2" t="s">
        <v>1258</v>
      </c>
      <c r="B72" s="204" t="s">
        <v>1259</v>
      </c>
    </row>
    <row r="73" spans="1:2">
      <c r="A73" s="2" t="s">
        <v>1260</v>
      </c>
      <c r="B73" s="204" t="s">
        <v>1261</v>
      </c>
    </row>
    <row r="74" spans="1:2">
      <c r="A74" s="2" t="s">
        <v>1262</v>
      </c>
      <c r="B74" s="204" t="s">
        <v>1263</v>
      </c>
    </row>
    <row r="75" spans="1:2">
      <c r="A75" s="2" t="s">
        <v>3114</v>
      </c>
      <c r="B75" s="204" t="s">
        <v>3113</v>
      </c>
    </row>
    <row r="76" spans="1:2">
      <c r="A76" s="2" t="s">
        <v>1264</v>
      </c>
      <c r="B76" s="204" t="s">
        <v>1265</v>
      </c>
    </row>
    <row r="77" spans="1:2">
      <c r="A77" s="2" t="s">
        <v>1268</v>
      </c>
      <c r="B77" s="204" t="s">
        <v>1269</v>
      </c>
    </row>
    <row r="78" spans="1:2">
      <c r="A78" s="2" t="s">
        <v>1270</v>
      </c>
      <c r="B78" s="204" t="s">
        <v>1271</v>
      </c>
    </row>
    <row r="79" spans="1:2">
      <c r="A79" s="2" t="s">
        <v>1272</v>
      </c>
      <c r="B79" s="204" t="s">
        <v>1273</v>
      </c>
    </row>
    <row r="80" spans="1:2">
      <c r="A80" s="2" t="s">
        <v>1274</v>
      </c>
      <c r="B80" s="204" t="s">
        <v>1275</v>
      </c>
    </row>
    <row r="81" spans="1:2">
      <c r="A81" s="2" t="s">
        <v>1276</v>
      </c>
      <c r="B81" s="204" t="s">
        <v>1277</v>
      </c>
    </row>
    <row r="82" spans="1:2">
      <c r="A82" s="2" t="s">
        <v>1278</v>
      </c>
      <c r="B82" s="204" t="s">
        <v>1279</v>
      </c>
    </row>
    <row r="83" spans="1:2">
      <c r="A83" s="2" t="s">
        <v>1280</v>
      </c>
      <c r="B83" s="204" t="s">
        <v>1281</v>
      </c>
    </row>
    <row r="84" spans="1:2">
      <c r="A84" s="2" t="s">
        <v>1282</v>
      </c>
      <c r="B84" s="204" t="s">
        <v>1283</v>
      </c>
    </row>
    <row r="85" spans="1:2">
      <c r="A85" s="2" t="s">
        <v>1284</v>
      </c>
      <c r="B85" s="204" t="s">
        <v>1285</v>
      </c>
    </row>
    <row r="86" spans="1:2">
      <c r="A86" s="2" t="s">
        <v>1286</v>
      </c>
      <c r="B86" s="204" t="s">
        <v>1287</v>
      </c>
    </row>
    <row r="87" spans="1:2">
      <c r="A87" s="2" t="s">
        <v>1288</v>
      </c>
      <c r="B87" s="204" t="s">
        <v>1289</v>
      </c>
    </row>
    <row r="88" spans="1:2">
      <c r="A88" s="2" t="s">
        <v>1292</v>
      </c>
      <c r="B88" s="204" t="s">
        <v>1293</v>
      </c>
    </row>
    <row r="89" spans="1:2">
      <c r="A89" s="2" t="s">
        <v>1294</v>
      </c>
      <c r="B89" s="204" t="s">
        <v>1295</v>
      </c>
    </row>
    <row r="90" spans="1:2">
      <c r="A90" s="2" t="s">
        <v>1298</v>
      </c>
      <c r="B90" s="204" t="s">
        <v>1299</v>
      </c>
    </row>
    <row r="91" spans="1:2">
      <c r="A91" s="2" t="s">
        <v>1300</v>
      </c>
      <c r="B91" s="204" t="s">
        <v>1301</v>
      </c>
    </row>
    <row r="92" spans="1:2">
      <c r="A92" s="2" t="s">
        <v>3112</v>
      </c>
      <c r="B92" s="204" t="s">
        <v>3111</v>
      </c>
    </row>
    <row r="93" spans="1:2">
      <c r="A93" s="2" t="s">
        <v>1304</v>
      </c>
      <c r="B93" s="204" t="s">
        <v>1305</v>
      </c>
    </row>
    <row r="94" spans="1:2">
      <c r="A94" s="2" t="s">
        <v>1306</v>
      </c>
      <c r="B94" s="204" t="s">
        <v>1307</v>
      </c>
    </row>
    <row r="95" spans="1:2">
      <c r="A95" s="2" t="s">
        <v>1308</v>
      </c>
      <c r="B95" s="204" t="s">
        <v>1309</v>
      </c>
    </row>
    <row r="96" spans="1:2">
      <c r="A96" s="2" t="s">
        <v>1310</v>
      </c>
      <c r="B96" s="204" t="s">
        <v>3110</v>
      </c>
    </row>
    <row r="97" spans="1:2">
      <c r="A97" s="2" t="s">
        <v>1312</v>
      </c>
      <c r="B97" s="204" t="s">
        <v>1313</v>
      </c>
    </row>
    <row r="98" spans="1:2">
      <c r="A98" s="2" t="s">
        <v>1314</v>
      </c>
      <c r="B98" s="204" t="s">
        <v>1315</v>
      </c>
    </row>
    <row r="99" spans="1:2">
      <c r="A99" s="2" t="s">
        <v>1316</v>
      </c>
      <c r="B99" s="204" t="s">
        <v>1317</v>
      </c>
    </row>
    <row r="100" spans="1:2">
      <c r="A100" s="2" t="s">
        <v>1318</v>
      </c>
      <c r="B100" s="204" t="s">
        <v>1319</v>
      </c>
    </row>
    <row r="101" spans="1:2">
      <c r="A101" s="2" t="s">
        <v>1320</v>
      </c>
      <c r="B101" s="204" t="s">
        <v>1321</v>
      </c>
    </row>
    <row r="102" spans="1:2">
      <c r="A102" s="2" t="s">
        <v>1322</v>
      </c>
      <c r="B102" s="204" t="s">
        <v>1323</v>
      </c>
    </row>
    <row r="103" spans="1:2">
      <c r="A103" s="2" t="s">
        <v>1324</v>
      </c>
      <c r="B103" s="204" t="s">
        <v>1325</v>
      </c>
    </row>
    <row r="104" spans="1:2">
      <c r="A104" s="2" t="s">
        <v>3109</v>
      </c>
      <c r="B104" s="204" t="s">
        <v>3108</v>
      </c>
    </row>
    <row r="105" spans="1:2">
      <c r="A105" s="2" t="s">
        <v>1328</v>
      </c>
      <c r="B105" s="204" t="s">
        <v>1329</v>
      </c>
    </row>
    <row r="106" spans="1:2">
      <c r="A106" s="2" t="s">
        <v>1330</v>
      </c>
      <c r="B106" s="204" t="s">
        <v>1331</v>
      </c>
    </row>
    <row r="107" spans="1:2">
      <c r="A107" s="2" t="s">
        <v>1332</v>
      </c>
      <c r="B107" s="204" t="s">
        <v>3107</v>
      </c>
    </row>
    <row r="108" spans="1:2">
      <c r="A108" s="2" t="s">
        <v>1334</v>
      </c>
      <c r="B108" s="204" t="s">
        <v>1335</v>
      </c>
    </row>
    <row r="109" spans="1:2">
      <c r="A109" s="2" t="s">
        <v>1336</v>
      </c>
      <c r="B109" s="204" t="s">
        <v>1337</v>
      </c>
    </row>
    <row r="110" spans="1:2">
      <c r="A110" s="2" t="s">
        <v>1338</v>
      </c>
      <c r="B110" s="204" t="s">
        <v>1339</v>
      </c>
    </row>
    <row r="111" spans="1:2">
      <c r="A111" s="2" t="s">
        <v>1340</v>
      </c>
      <c r="B111" s="204" t="s">
        <v>1341</v>
      </c>
    </row>
    <row r="112" spans="1:2">
      <c r="A112" s="2" t="s">
        <v>1342</v>
      </c>
      <c r="B112" s="204" t="s">
        <v>1343</v>
      </c>
    </row>
    <row r="113" spans="1:2">
      <c r="A113" s="2" t="s">
        <v>1344</v>
      </c>
      <c r="B113" s="204" t="s">
        <v>3106</v>
      </c>
    </row>
    <row r="114" spans="1:2">
      <c r="A114" s="2" t="s">
        <v>1346</v>
      </c>
      <c r="B114" s="204" t="s">
        <v>3105</v>
      </c>
    </row>
    <row r="115" spans="1:2">
      <c r="A115" s="2" t="s">
        <v>1348</v>
      </c>
      <c r="B115" s="204" t="s">
        <v>3104</v>
      </c>
    </row>
    <row r="116" spans="1:2">
      <c r="A116" s="2" t="s">
        <v>1350</v>
      </c>
      <c r="B116" s="204" t="s">
        <v>1351</v>
      </c>
    </row>
    <row r="117" spans="1:2">
      <c r="A117" s="2" t="s">
        <v>1352</v>
      </c>
      <c r="B117" s="204" t="s">
        <v>1353</v>
      </c>
    </row>
    <row r="118" spans="1:2">
      <c r="A118" s="2" t="s">
        <v>1354</v>
      </c>
      <c r="B118" s="204" t="s">
        <v>1355</v>
      </c>
    </row>
    <row r="119" spans="1:2">
      <c r="A119" s="2" t="s">
        <v>1356</v>
      </c>
      <c r="B119" s="204" t="s">
        <v>3103</v>
      </c>
    </row>
    <row r="120" spans="1:2">
      <c r="A120" s="2" t="s">
        <v>1358</v>
      </c>
      <c r="B120" s="204" t="s">
        <v>1359</v>
      </c>
    </row>
    <row r="121" spans="1:2">
      <c r="A121" s="2" t="s">
        <v>1360</v>
      </c>
      <c r="B121" s="204" t="s">
        <v>1361</v>
      </c>
    </row>
    <row r="122" spans="1:2">
      <c r="A122" s="2" t="s">
        <v>1362</v>
      </c>
      <c r="B122" s="204" t="s">
        <v>1363</v>
      </c>
    </row>
    <row r="123" spans="1:2">
      <c r="A123" s="2" t="s">
        <v>1364</v>
      </c>
      <c r="B123" s="204" t="s">
        <v>1365</v>
      </c>
    </row>
    <row r="124" spans="1:2">
      <c r="A124" s="2" t="s">
        <v>1366</v>
      </c>
      <c r="B124" s="204" t="s">
        <v>1367</v>
      </c>
    </row>
    <row r="125" spans="1:2">
      <c r="A125" s="2" t="s">
        <v>1368</v>
      </c>
      <c r="B125" s="204" t="s">
        <v>3102</v>
      </c>
    </row>
    <row r="126" spans="1:2">
      <c r="A126" s="2" t="s">
        <v>1370</v>
      </c>
      <c r="B126" s="204" t="s">
        <v>1371</v>
      </c>
    </row>
    <row r="127" spans="1:2">
      <c r="A127" s="2" t="s">
        <v>1372</v>
      </c>
      <c r="B127" s="204" t="s">
        <v>1373</v>
      </c>
    </row>
    <row r="128" spans="1:2">
      <c r="A128" s="2" t="s">
        <v>1374</v>
      </c>
      <c r="B128" s="204" t="s">
        <v>1375</v>
      </c>
    </row>
    <row r="129" spans="1:2">
      <c r="A129" s="2" t="s">
        <v>1376</v>
      </c>
      <c r="B129" s="204" t="s">
        <v>1377</v>
      </c>
    </row>
    <row r="130" spans="1:2">
      <c r="A130" s="2" t="s">
        <v>1378</v>
      </c>
      <c r="B130" s="204" t="s">
        <v>1379</v>
      </c>
    </row>
    <row r="131" spans="1:2">
      <c r="A131" s="2" t="s">
        <v>1380</v>
      </c>
      <c r="B131" s="204" t="s">
        <v>1381</v>
      </c>
    </row>
    <row r="132" spans="1:2">
      <c r="A132" s="2" t="s">
        <v>1382</v>
      </c>
      <c r="B132" s="204" t="s">
        <v>1383</v>
      </c>
    </row>
    <row r="133" spans="1:2">
      <c r="A133" s="2" t="s">
        <v>1384</v>
      </c>
      <c r="B133" s="204" t="s">
        <v>1385</v>
      </c>
    </row>
    <row r="134" spans="1:2">
      <c r="A134" s="2" t="s">
        <v>1386</v>
      </c>
      <c r="B134" s="204" t="s">
        <v>1387</v>
      </c>
    </row>
    <row r="135" spans="1:2">
      <c r="A135" s="2" t="s">
        <v>1388</v>
      </c>
      <c r="B135" s="204" t="s">
        <v>1389</v>
      </c>
    </row>
    <row r="136" spans="1:2">
      <c r="A136" s="2" t="s">
        <v>1390</v>
      </c>
      <c r="B136" s="204" t="s">
        <v>1391</v>
      </c>
    </row>
    <row r="137" spans="1:2">
      <c r="A137" s="2" t="s">
        <v>1392</v>
      </c>
      <c r="B137" s="204" t="s">
        <v>1393</v>
      </c>
    </row>
    <row r="138" spans="1:2">
      <c r="A138" s="2" t="s">
        <v>1394</v>
      </c>
      <c r="B138" s="204" t="s">
        <v>3101</v>
      </c>
    </row>
    <row r="139" spans="1:2">
      <c r="A139" s="2" t="s">
        <v>1396</v>
      </c>
      <c r="B139" s="204" t="s">
        <v>1397</v>
      </c>
    </row>
    <row r="140" spans="1:2">
      <c r="A140" s="2" t="s">
        <v>1398</v>
      </c>
      <c r="B140" s="204" t="s">
        <v>1399</v>
      </c>
    </row>
    <row r="141" spans="1:2">
      <c r="A141" s="2" t="s">
        <v>1400</v>
      </c>
      <c r="B141" s="204" t="s">
        <v>1401</v>
      </c>
    </row>
    <row r="142" spans="1:2">
      <c r="A142" s="2" t="s">
        <v>1402</v>
      </c>
      <c r="B142" s="204" t="s">
        <v>1403</v>
      </c>
    </row>
    <row r="143" spans="1:2">
      <c r="A143" s="2" t="s">
        <v>1404</v>
      </c>
      <c r="B143" s="204" t="s">
        <v>1405</v>
      </c>
    </row>
    <row r="144" spans="1:2">
      <c r="A144" s="2" t="s">
        <v>1406</v>
      </c>
      <c r="B144" s="204" t="s">
        <v>1407</v>
      </c>
    </row>
    <row r="145" spans="1:2">
      <c r="A145" s="2" t="s">
        <v>1408</v>
      </c>
      <c r="B145" s="204" t="s">
        <v>3100</v>
      </c>
    </row>
    <row r="146" spans="1:2">
      <c r="A146" s="2" t="s">
        <v>1410</v>
      </c>
      <c r="B146" s="204" t="s">
        <v>1411</v>
      </c>
    </row>
    <row r="147" spans="1:2">
      <c r="A147" s="2" t="s">
        <v>1412</v>
      </c>
      <c r="B147" s="204" t="s">
        <v>3099</v>
      </c>
    </row>
    <row r="148" spans="1:2">
      <c r="A148" s="2" t="s">
        <v>1414</v>
      </c>
      <c r="B148" s="204" t="s">
        <v>1415</v>
      </c>
    </row>
    <row r="149" spans="1:2">
      <c r="A149" s="2" t="s">
        <v>1416</v>
      </c>
      <c r="B149" s="204" t="s">
        <v>1417</v>
      </c>
    </row>
    <row r="150" spans="1:2">
      <c r="A150" s="2" t="s">
        <v>1418</v>
      </c>
      <c r="B150" s="204" t="s">
        <v>1419</v>
      </c>
    </row>
    <row r="151" spans="1:2">
      <c r="A151" s="2" t="s">
        <v>1420</v>
      </c>
      <c r="B151" s="204" t="s">
        <v>1421</v>
      </c>
    </row>
    <row r="152" spans="1:2">
      <c r="A152" s="2" t="s">
        <v>1422</v>
      </c>
      <c r="B152" s="204" t="s">
        <v>1423</v>
      </c>
    </row>
    <row r="153" spans="1:2">
      <c r="A153" s="2" t="s">
        <v>3098</v>
      </c>
      <c r="B153" s="204" t="s">
        <v>1891</v>
      </c>
    </row>
    <row r="154" spans="1:2">
      <c r="A154" s="2" t="s">
        <v>1424</v>
      </c>
      <c r="B154" s="204" t="s">
        <v>1425</v>
      </c>
    </row>
    <row r="155" spans="1:2">
      <c r="A155" s="2" t="s">
        <v>3097</v>
      </c>
      <c r="B155" s="204" t="s">
        <v>3096</v>
      </c>
    </row>
    <row r="156" spans="1:2">
      <c r="A156" s="2" t="s">
        <v>1426</v>
      </c>
      <c r="B156" s="204" t="s">
        <v>1427</v>
      </c>
    </row>
    <row r="157" spans="1:2">
      <c r="A157" s="2" t="s">
        <v>1428</v>
      </c>
      <c r="B157" s="204" t="s">
        <v>3095</v>
      </c>
    </row>
    <row r="158" spans="1:2">
      <c r="A158" s="2" t="s">
        <v>1430</v>
      </c>
      <c r="B158" s="204" t="s">
        <v>1431</v>
      </c>
    </row>
    <row r="159" spans="1:2">
      <c r="A159" s="2" t="s">
        <v>1432</v>
      </c>
      <c r="B159" s="204" t="s">
        <v>1433</v>
      </c>
    </row>
    <row r="160" spans="1:2">
      <c r="A160" s="2" t="s">
        <v>1434</v>
      </c>
      <c r="B160" s="204" t="s">
        <v>1435</v>
      </c>
    </row>
    <row r="161" spans="1:2">
      <c r="A161" s="2" t="s">
        <v>1436</v>
      </c>
      <c r="B161" s="204" t="s">
        <v>3094</v>
      </c>
    </row>
    <row r="162" spans="1:2">
      <c r="A162" s="2" t="s">
        <v>1438</v>
      </c>
      <c r="B162" s="204" t="s">
        <v>3093</v>
      </c>
    </row>
    <row r="163" spans="1:2">
      <c r="A163" s="2" t="s">
        <v>1440</v>
      </c>
      <c r="B163" s="204" t="s">
        <v>1441</v>
      </c>
    </row>
    <row r="164" spans="1:2">
      <c r="A164" s="2" t="s">
        <v>1442</v>
      </c>
      <c r="B164" s="204" t="s">
        <v>1443</v>
      </c>
    </row>
    <row r="165" spans="1:2">
      <c r="A165" s="2" t="s">
        <v>1444</v>
      </c>
      <c r="B165" s="204" t="s">
        <v>1445</v>
      </c>
    </row>
    <row r="166" spans="1:2">
      <c r="A166" s="2" t="s">
        <v>1446</v>
      </c>
      <c r="B166" s="204" t="s">
        <v>3092</v>
      </c>
    </row>
    <row r="167" spans="1:2">
      <c r="A167" s="2" t="s">
        <v>1448</v>
      </c>
      <c r="B167" s="204" t="s">
        <v>1449</v>
      </c>
    </row>
    <row r="168" spans="1:2">
      <c r="A168" s="2" t="s">
        <v>1450</v>
      </c>
      <c r="B168" s="204" t="s">
        <v>1451</v>
      </c>
    </row>
    <row r="169" spans="1:2">
      <c r="A169" s="2" t="s">
        <v>1452</v>
      </c>
      <c r="B169" s="204" t="s">
        <v>1453</v>
      </c>
    </row>
    <row r="170" spans="1:2">
      <c r="A170" s="2" t="s">
        <v>1454</v>
      </c>
      <c r="B170" s="204" t="s">
        <v>1455</v>
      </c>
    </row>
    <row r="171" spans="1:2">
      <c r="A171" s="2" t="s">
        <v>1456</v>
      </c>
      <c r="B171" s="204" t="s">
        <v>1457</v>
      </c>
    </row>
    <row r="172" spans="1:2">
      <c r="A172" s="2" t="s">
        <v>1458</v>
      </c>
      <c r="B172" s="204" t="s">
        <v>1459</v>
      </c>
    </row>
    <row r="173" spans="1:2">
      <c r="A173" s="2" t="s">
        <v>1460</v>
      </c>
      <c r="B173" s="204" t="s">
        <v>1461</v>
      </c>
    </row>
    <row r="174" spans="1:2">
      <c r="A174" s="2" t="s">
        <v>1462</v>
      </c>
      <c r="B174" s="204" t="s">
        <v>1463</v>
      </c>
    </row>
    <row r="175" spans="1:2">
      <c r="A175" s="2" t="s">
        <v>1464</v>
      </c>
      <c r="B175" s="204" t="s">
        <v>1465</v>
      </c>
    </row>
    <row r="176" spans="1:2">
      <c r="A176" s="2" t="s">
        <v>1466</v>
      </c>
      <c r="B176" s="204" t="s">
        <v>1467</v>
      </c>
    </row>
    <row r="177" spans="1:2">
      <c r="A177" s="2" t="s">
        <v>1468</v>
      </c>
      <c r="B177" s="204" t="s">
        <v>1469</v>
      </c>
    </row>
    <row r="178" spans="1:2">
      <c r="A178" s="2" t="s">
        <v>1470</v>
      </c>
      <c r="B178" s="204" t="s">
        <v>1471</v>
      </c>
    </row>
    <row r="179" spans="1:2">
      <c r="A179" s="2" t="s">
        <v>1472</v>
      </c>
      <c r="B179" s="204" t="s">
        <v>3091</v>
      </c>
    </row>
    <row r="180" spans="1:2">
      <c r="A180" s="2" t="s">
        <v>1474</v>
      </c>
      <c r="B180" s="204" t="s">
        <v>3090</v>
      </c>
    </row>
    <row r="181" spans="1:2">
      <c r="A181" s="2" t="s">
        <v>1476</v>
      </c>
      <c r="B181" s="204" t="s">
        <v>1477</v>
      </c>
    </row>
    <row r="182" spans="1:2">
      <c r="A182" s="2" t="s">
        <v>1478</v>
      </c>
      <c r="B182" s="204" t="s">
        <v>1479</v>
      </c>
    </row>
    <row r="183" spans="1:2">
      <c r="A183" s="2" t="s">
        <v>1480</v>
      </c>
      <c r="B183" s="204" t="s">
        <v>1481</v>
      </c>
    </row>
    <row r="184" spans="1:2">
      <c r="A184" s="2" t="s">
        <v>1482</v>
      </c>
      <c r="B184" s="204" t="s">
        <v>1483</v>
      </c>
    </row>
    <row r="185" spans="1:2">
      <c r="A185" s="2" t="s">
        <v>3089</v>
      </c>
      <c r="B185" s="204" t="s">
        <v>3088</v>
      </c>
    </row>
    <row r="186" spans="1:2">
      <c r="A186" s="2" t="s">
        <v>1484</v>
      </c>
      <c r="B186" s="204" t="s">
        <v>1485</v>
      </c>
    </row>
    <row r="187" spans="1:2">
      <c r="A187" s="2" t="s">
        <v>1486</v>
      </c>
      <c r="B187" s="204" t="s">
        <v>3087</v>
      </c>
    </row>
    <row r="188" spans="1:2">
      <c r="A188" s="2" t="s">
        <v>1488</v>
      </c>
      <c r="B188" s="204" t="s">
        <v>1489</v>
      </c>
    </row>
    <row r="189" spans="1:2">
      <c r="A189" s="2" t="s">
        <v>3086</v>
      </c>
      <c r="B189" s="204" t="s">
        <v>3085</v>
      </c>
    </row>
    <row r="190" spans="1:2">
      <c r="A190" s="2" t="s">
        <v>1490</v>
      </c>
      <c r="B190" s="204" t="s">
        <v>1491</v>
      </c>
    </row>
    <row r="191" spans="1:2">
      <c r="A191" s="2" t="s">
        <v>1492</v>
      </c>
      <c r="B191" s="204" t="s">
        <v>1493</v>
      </c>
    </row>
    <row r="192" spans="1:2">
      <c r="A192" s="2" t="s">
        <v>1494</v>
      </c>
      <c r="B192" s="204" t="s">
        <v>1495</v>
      </c>
    </row>
    <row r="193" spans="1:2">
      <c r="A193" s="2" t="s">
        <v>1496</v>
      </c>
      <c r="B193" s="204" t="s">
        <v>1497</v>
      </c>
    </row>
    <row r="194" spans="1:2">
      <c r="A194" s="2" t="s">
        <v>1498</v>
      </c>
      <c r="B194" s="204" t="s">
        <v>1499</v>
      </c>
    </row>
    <row r="195" spans="1:2">
      <c r="A195" s="2" t="s">
        <v>1500</v>
      </c>
      <c r="B195" s="204" t="s">
        <v>1501</v>
      </c>
    </row>
    <row r="196" spans="1:2">
      <c r="A196" s="2" t="s">
        <v>1502</v>
      </c>
      <c r="B196" s="204" t="s">
        <v>1503</v>
      </c>
    </row>
    <row r="197" spans="1:2">
      <c r="A197" s="2" t="s">
        <v>1504</v>
      </c>
      <c r="B197" s="204" t="s">
        <v>1505</v>
      </c>
    </row>
    <row r="198" spans="1:2">
      <c r="A198" s="2" t="s">
        <v>1506</v>
      </c>
      <c r="B198" s="204" t="s">
        <v>1507</v>
      </c>
    </row>
    <row r="199" spans="1:2">
      <c r="A199" s="2" t="s">
        <v>1508</v>
      </c>
      <c r="B199" s="204" t="s">
        <v>1509</v>
      </c>
    </row>
    <row r="200" spans="1:2">
      <c r="A200" s="2" t="s">
        <v>1510</v>
      </c>
      <c r="B200" s="204" t="s">
        <v>1511</v>
      </c>
    </row>
    <row r="201" spans="1:2">
      <c r="A201" s="2" t="s">
        <v>1512</v>
      </c>
      <c r="B201" s="204" t="s">
        <v>1513</v>
      </c>
    </row>
    <row r="202" spans="1:2">
      <c r="A202" s="2" t="s">
        <v>1514</v>
      </c>
      <c r="B202" s="204" t="s">
        <v>3084</v>
      </c>
    </row>
    <row r="203" spans="1:2">
      <c r="A203" s="2" t="s">
        <v>1516</v>
      </c>
      <c r="B203" s="204" t="s">
        <v>1517</v>
      </c>
    </row>
    <row r="204" spans="1:2">
      <c r="A204" s="2" t="s">
        <v>1518</v>
      </c>
      <c r="B204" s="204" t="s">
        <v>1519</v>
      </c>
    </row>
    <row r="205" spans="1:2">
      <c r="A205" s="2" t="s">
        <v>1520</v>
      </c>
      <c r="B205" s="204" t="s">
        <v>1521</v>
      </c>
    </row>
    <row r="206" spans="1:2">
      <c r="A206" s="2" t="s">
        <v>1522</v>
      </c>
      <c r="B206" s="204" t="s">
        <v>1523</v>
      </c>
    </row>
    <row r="207" spans="1:2">
      <c r="A207" s="2" t="s">
        <v>3083</v>
      </c>
      <c r="B207" s="204" t="s">
        <v>1895</v>
      </c>
    </row>
    <row r="208" spans="1:2">
      <c r="A208" s="2" t="s">
        <v>1524</v>
      </c>
      <c r="B208" s="204" t="s">
        <v>1525</v>
      </c>
    </row>
    <row r="209" spans="1:2">
      <c r="A209" s="2" t="s">
        <v>3082</v>
      </c>
      <c r="B209" s="204" t="s">
        <v>3081</v>
      </c>
    </row>
    <row r="210" spans="1:2">
      <c r="A210" s="2" t="s">
        <v>1526</v>
      </c>
      <c r="B210" s="204" t="s">
        <v>1527</v>
      </c>
    </row>
    <row r="211" spans="1:2">
      <c r="A211" s="2" t="s">
        <v>1528</v>
      </c>
      <c r="B211" s="204" t="s">
        <v>1529</v>
      </c>
    </row>
    <row r="212" spans="1:2">
      <c r="A212" s="2" t="s">
        <v>1530</v>
      </c>
      <c r="B212" s="204" t="s">
        <v>1531</v>
      </c>
    </row>
    <row r="213" spans="1:2">
      <c r="A213" s="2" t="s">
        <v>1532</v>
      </c>
      <c r="B213" s="204" t="s">
        <v>1533</v>
      </c>
    </row>
    <row r="214" spans="1:2">
      <c r="A214" s="2" t="s">
        <v>1534</v>
      </c>
      <c r="B214" s="204" t="s">
        <v>1535</v>
      </c>
    </row>
    <row r="215" spans="1:2">
      <c r="A215" s="2" t="s">
        <v>1536</v>
      </c>
      <c r="B215" s="204" t="s">
        <v>3080</v>
      </c>
    </row>
    <row r="216" spans="1:2">
      <c r="A216" s="2" t="s">
        <v>1538</v>
      </c>
      <c r="B216" s="204" t="s">
        <v>1539</v>
      </c>
    </row>
    <row r="217" spans="1:2">
      <c r="A217" s="2" t="s">
        <v>1540</v>
      </c>
      <c r="B217" s="204" t="s">
        <v>1541</v>
      </c>
    </row>
    <row r="218" spans="1:2">
      <c r="A218" s="2" t="s">
        <v>1542</v>
      </c>
      <c r="B218" s="204" t="s">
        <v>1543</v>
      </c>
    </row>
    <row r="219" spans="1:2">
      <c r="A219" s="2" t="s">
        <v>1544</v>
      </c>
      <c r="B219" s="204" t="s">
        <v>1545</v>
      </c>
    </row>
    <row r="220" spans="1:2">
      <c r="A220" s="2" t="s">
        <v>1546</v>
      </c>
      <c r="B220" s="204" t="s">
        <v>3079</v>
      </c>
    </row>
    <row r="221" spans="1:2">
      <c r="A221" s="2" t="s">
        <v>1550</v>
      </c>
      <c r="B221" s="204" t="s">
        <v>1551</v>
      </c>
    </row>
    <row r="222" spans="1:2">
      <c r="A222" s="2" t="s">
        <v>3078</v>
      </c>
      <c r="B222" s="204" t="s">
        <v>3077</v>
      </c>
    </row>
    <row r="223" spans="1:2">
      <c r="A223" s="2" t="s">
        <v>1552</v>
      </c>
      <c r="B223" s="204" t="s">
        <v>1553</v>
      </c>
    </row>
    <row r="224" spans="1:2">
      <c r="A224" s="2" t="s">
        <v>1554</v>
      </c>
      <c r="B224" s="204" t="s">
        <v>3076</v>
      </c>
    </row>
    <row r="225" spans="1:2">
      <c r="A225" s="2" t="s">
        <v>1556</v>
      </c>
      <c r="B225" s="204" t="s">
        <v>1557</v>
      </c>
    </row>
    <row r="226" spans="1:2">
      <c r="A226" s="2" t="s">
        <v>1558</v>
      </c>
      <c r="B226" s="204" t="s">
        <v>1559</v>
      </c>
    </row>
    <row r="227" spans="1:2">
      <c r="A227" s="2" t="s">
        <v>1560</v>
      </c>
      <c r="B227" s="204" t="s">
        <v>1561</v>
      </c>
    </row>
    <row r="228" spans="1:2">
      <c r="A228" s="2" t="s">
        <v>1562</v>
      </c>
      <c r="B228" s="204" t="s">
        <v>1563</v>
      </c>
    </row>
    <row r="229" spans="1:2">
      <c r="A229" s="2" t="s">
        <v>1564</v>
      </c>
      <c r="B229" s="204" t="s">
        <v>1565</v>
      </c>
    </row>
    <row r="230" spans="1:2">
      <c r="A230" s="2" t="s">
        <v>1566</v>
      </c>
      <c r="B230" s="204" t="s">
        <v>1567</v>
      </c>
    </row>
    <row r="231" spans="1:2">
      <c r="A231" s="2" t="s">
        <v>1568</v>
      </c>
      <c r="B231" s="204" t="s">
        <v>1569</v>
      </c>
    </row>
    <row r="232" spans="1:2">
      <c r="A232" s="2" t="s">
        <v>1570</v>
      </c>
      <c r="B232" s="204" t="s">
        <v>1571</v>
      </c>
    </row>
    <row r="233" spans="1:2">
      <c r="A233" s="2" t="s">
        <v>1572</v>
      </c>
      <c r="B233" s="204" t="s">
        <v>1573</v>
      </c>
    </row>
    <row r="234" spans="1:2">
      <c r="A234" s="2" t="s">
        <v>1574</v>
      </c>
      <c r="B234" s="204" t="s">
        <v>1575</v>
      </c>
    </row>
    <row r="235" spans="1:2">
      <c r="A235" s="2" t="s">
        <v>1576</v>
      </c>
      <c r="B235" s="204" t="s">
        <v>3075</v>
      </c>
    </row>
    <row r="236" spans="1:2">
      <c r="A236" s="2" t="s">
        <v>1578</v>
      </c>
      <c r="B236" s="204" t="s">
        <v>1579</v>
      </c>
    </row>
    <row r="237" spans="1:2">
      <c r="A237" s="2" t="s">
        <v>3074</v>
      </c>
      <c r="B237" s="204" t="s">
        <v>3073</v>
      </c>
    </row>
    <row r="238" spans="1:2">
      <c r="A238" s="2" t="s">
        <v>1580</v>
      </c>
      <c r="B238" s="204" t="s">
        <v>1581</v>
      </c>
    </row>
    <row r="239" spans="1:2">
      <c r="A239" s="2" t="s">
        <v>1582</v>
      </c>
      <c r="B239" s="204" t="s">
        <v>1583</v>
      </c>
    </row>
    <row r="240" spans="1:2">
      <c r="A240" s="2" t="s">
        <v>1584</v>
      </c>
      <c r="B240" s="204" t="s">
        <v>1585</v>
      </c>
    </row>
    <row r="241" spans="1:2">
      <c r="A241" s="2" t="s">
        <v>1586</v>
      </c>
      <c r="B241" s="204" t="s">
        <v>1587</v>
      </c>
    </row>
    <row r="242" spans="1:2">
      <c r="A242" s="2" t="s">
        <v>1588</v>
      </c>
      <c r="B242" s="204" t="s">
        <v>1589</v>
      </c>
    </row>
    <row r="243" spans="1:2">
      <c r="A243" s="2" t="s">
        <v>1590</v>
      </c>
      <c r="B243" s="204" t="s">
        <v>1591</v>
      </c>
    </row>
    <row r="244" spans="1:2">
      <c r="A244" s="2" t="s">
        <v>1592</v>
      </c>
      <c r="B244" s="204" t="s">
        <v>1593</v>
      </c>
    </row>
    <row r="245" spans="1:2">
      <c r="A245" s="2" t="s">
        <v>1594</v>
      </c>
      <c r="B245" s="204" t="s">
        <v>1595</v>
      </c>
    </row>
    <row r="246" spans="1:2">
      <c r="A246" s="2" t="s">
        <v>1596</v>
      </c>
      <c r="B246" s="204" t="s">
        <v>1597</v>
      </c>
    </row>
    <row r="247" spans="1:2">
      <c r="A247" s="2" t="s">
        <v>1598</v>
      </c>
      <c r="B247" s="204" t="s">
        <v>1599</v>
      </c>
    </row>
    <row r="248" spans="1:2">
      <c r="A248" s="2" t="s">
        <v>1600</v>
      </c>
      <c r="B248" s="204" t="s">
        <v>3072</v>
      </c>
    </row>
    <row r="249" spans="1:2">
      <c r="A249" s="2" t="s">
        <v>1602</v>
      </c>
      <c r="B249" s="204" t="s">
        <v>3071</v>
      </c>
    </row>
    <row r="250" spans="1:2">
      <c r="A250" s="2" t="s">
        <v>1604</v>
      </c>
      <c r="B250" s="204" t="s">
        <v>1605</v>
      </c>
    </row>
    <row r="251" spans="1:2">
      <c r="A251" s="2" t="s">
        <v>1606</v>
      </c>
      <c r="B251" s="204" t="s">
        <v>3070</v>
      </c>
    </row>
    <row r="252" spans="1:2">
      <c r="A252" s="2" t="s">
        <v>1608</v>
      </c>
      <c r="B252" s="204" t="s">
        <v>1609</v>
      </c>
    </row>
    <row r="253" spans="1:2">
      <c r="A253" s="2" t="s">
        <v>3069</v>
      </c>
      <c r="B253" s="204" t="s">
        <v>1901</v>
      </c>
    </row>
    <row r="254" spans="1:2">
      <c r="A254" s="2" t="s">
        <v>1612</v>
      </c>
      <c r="B254" s="204" t="s">
        <v>1613</v>
      </c>
    </row>
    <row r="255" spans="1:2">
      <c r="A255" s="2" t="s">
        <v>1614</v>
      </c>
      <c r="B255" s="204" t="s">
        <v>3068</v>
      </c>
    </row>
    <row r="256" spans="1:2">
      <c r="A256" s="2" t="s">
        <v>1616</v>
      </c>
      <c r="B256" s="204" t="s">
        <v>3067</v>
      </c>
    </row>
    <row r="257" spans="1:2">
      <c r="A257" s="2" t="s">
        <v>1618</v>
      </c>
      <c r="B257" s="204" t="s">
        <v>3066</v>
      </c>
    </row>
    <row r="258" spans="1:2">
      <c r="A258" s="2" t="s">
        <v>3065</v>
      </c>
      <c r="B258" s="204" t="s">
        <v>3064</v>
      </c>
    </row>
    <row r="259" spans="1:2">
      <c r="A259" s="2" t="s">
        <v>1620</v>
      </c>
      <c r="B259" s="204" t="s">
        <v>1621</v>
      </c>
    </row>
    <row r="260" spans="1:2">
      <c r="A260" s="2" t="s">
        <v>1624</v>
      </c>
      <c r="B260" s="204" t="s">
        <v>1625</v>
      </c>
    </row>
    <row r="261" spans="1:2">
      <c r="A261" s="2" t="s">
        <v>1626</v>
      </c>
      <c r="B261" s="204" t="s">
        <v>3063</v>
      </c>
    </row>
    <row r="262" spans="1:2">
      <c r="A262" s="2" t="s">
        <v>1628</v>
      </c>
      <c r="B262" s="204" t="s">
        <v>1629</v>
      </c>
    </row>
    <row r="263" spans="1:2">
      <c r="A263" s="2" t="s">
        <v>1630</v>
      </c>
      <c r="B263" s="204" t="s">
        <v>3062</v>
      </c>
    </row>
    <row r="264" spans="1:2">
      <c r="A264" s="2" t="s">
        <v>1632</v>
      </c>
      <c r="B264" s="204" t="s">
        <v>3061</v>
      </c>
    </row>
    <row r="265" spans="1:2">
      <c r="A265" s="2" t="s">
        <v>1634</v>
      </c>
      <c r="B265" s="204" t="s">
        <v>1635</v>
      </c>
    </row>
    <row r="266" spans="1:2">
      <c r="A266" s="2" t="s">
        <v>1636</v>
      </c>
      <c r="B266" s="204" t="s">
        <v>1637</v>
      </c>
    </row>
    <row r="267" spans="1:2">
      <c r="A267" s="2" t="s">
        <v>1638</v>
      </c>
      <c r="B267" s="204" t="s">
        <v>1639</v>
      </c>
    </row>
    <row r="268" spans="1:2">
      <c r="A268" s="2" t="s">
        <v>1640</v>
      </c>
      <c r="B268" s="204" t="s">
        <v>1641</v>
      </c>
    </row>
    <row r="269" spans="1:2">
      <c r="A269" s="2" t="s">
        <v>3060</v>
      </c>
      <c r="B269" s="204" t="s">
        <v>3059</v>
      </c>
    </row>
    <row r="270" spans="1:2">
      <c r="A270" s="2" t="s">
        <v>1642</v>
      </c>
      <c r="B270" s="204" t="s">
        <v>1643</v>
      </c>
    </row>
    <row r="271" spans="1:2">
      <c r="A271" s="2" t="s">
        <v>1644</v>
      </c>
      <c r="B271" s="204" t="s">
        <v>3058</v>
      </c>
    </row>
    <row r="272" spans="1:2">
      <c r="A272" s="2" t="s">
        <v>1646</v>
      </c>
      <c r="B272" s="204" t="s">
        <v>1647</v>
      </c>
    </row>
    <row r="273" spans="1:2">
      <c r="A273" s="2" t="s">
        <v>1648</v>
      </c>
      <c r="B273" s="204" t="s">
        <v>1649</v>
      </c>
    </row>
    <row r="274" spans="1:2">
      <c r="A274" s="2" t="s">
        <v>1650</v>
      </c>
      <c r="B274" s="204" t="s">
        <v>1651</v>
      </c>
    </row>
    <row r="275" spans="1:2">
      <c r="A275" s="2" t="s">
        <v>1652</v>
      </c>
      <c r="B275" s="204" t="s">
        <v>1653</v>
      </c>
    </row>
    <row r="276" spans="1:2">
      <c r="A276" s="2" t="s">
        <v>1654</v>
      </c>
      <c r="B276" s="204" t="s">
        <v>3057</v>
      </c>
    </row>
    <row r="277" spans="1:2">
      <c r="A277" s="2" t="s">
        <v>3056</v>
      </c>
      <c r="B277" s="204" t="s">
        <v>3055</v>
      </c>
    </row>
    <row r="278" spans="1:2">
      <c r="A278" s="2" t="s">
        <v>1658</v>
      </c>
      <c r="B278" s="204" t="s">
        <v>1659</v>
      </c>
    </row>
    <row r="279" spans="1:2">
      <c r="A279" s="2" t="s">
        <v>3054</v>
      </c>
      <c r="B279" s="204" t="s">
        <v>1905</v>
      </c>
    </row>
    <row r="280" spans="1:2">
      <c r="A280" s="2" t="s">
        <v>1660</v>
      </c>
      <c r="B280" s="204" t="s">
        <v>1661</v>
      </c>
    </row>
    <row r="281" spans="1:2">
      <c r="A281" s="2" t="s">
        <v>1662</v>
      </c>
      <c r="B281" s="204" t="s">
        <v>1663</v>
      </c>
    </row>
    <row r="282" spans="1:2">
      <c r="A282" s="2" t="s">
        <v>3053</v>
      </c>
      <c r="B282" s="204" t="s">
        <v>1907</v>
      </c>
    </row>
    <row r="283" spans="1:2">
      <c r="A283" s="2" t="s">
        <v>1664</v>
      </c>
      <c r="B283" s="204" t="s">
        <v>1665</v>
      </c>
    </row>
    <row r="284" spans="1:2">
      <c r="A284" s="2" t="s">
        <v>1666</v>
      </c>
      <c r="B284" s="204" t="s">
        <v>1667</v>
      </c>
    </row>
    <row r="285" spans="1:2">
      <c r="A285" s="2" t="s">
        <v>3052</v>
      </c>
      <c r="B285" s="204" t="s">
        <v>3051</v>
      </c>
    </row>
    <row r="286" spans="1:2">
      <c r="A286" s="2" t="s">
        <v>3050</v>
      </c>
      <c r="B286" s="204" t="s">
        <v>1911</v>
      </c>
    </row>
    <row r="287" spans="1:2">
      <c r="A287" s="2" t="s">
        <v>1670</v>
      </c>
      <c r="B287" s="204" t="s">
        <v>3049</v>
      </c>
    </row>
    <row r="288" spans="1:2">
      <c r="A288" s="2" t="s">
        <v>1672</v>
      </c>
      <c r="B288" s="204" t="s">
        <v>1673</v>
      </c>
    </row>
    <row r="289" spans="1:2">
      <c r="A289" s="2" t="s">
        <v>1674</v>
      </c>
      <c r="B289" s="204" t="s">
        <v>1675</v>
      </c>
    </row>
    <row r="290" spans="1:2">
      <c r="A290" s="2" t="s">
        <v>1676</v>
      </c>
      <c r="B290" s="204" t="s">
        <v>3048</v>
      </c>
    </row>
    <row r="291" spans="1:2">
      <c r="A291" s="2" t="s">
        <v>1678</v>
      </c>
      <c r="B291" s="204" t="s">
        <v>3047</v>
      </c>
    </row>
    <row r="292" spans="1:2">
      <c r="A292" s="2" t="s">
        <v>1680</v>
      </c>
      <c r="B292" s="204" t="s">
        <v>1681</v>
      </c>
    </row>
    <row r="293" spans="1:2">
      <c r="A293" s="2" t="s">
        <v>1682</v>
      </c>
      <c r="B293" s="204" t="s">
        <v>1683</v>
      </c>
    </row>
    <row r="294" spans="1:2">
      <c r="A294" s="2" t="s">
        <v>1684</v>
      </c>
      <c r="B294" s="204" t="s">
        <v>1685</v>
      </c>
    </row>
    <row r="295" spans="1:2">
      <c r="A295" s="2" t="s">
        <v>1686</v>
      </c>
      <c r="B295" s="204" t="s">
        <v>1687</v>
      </c>
    </row>
    <row r="296" spans="1:2">
      <c r="A296" s="2" t="s">
        <v>1688</v>
      </c>
      <c r="B296" s="204" t="s">
        <v>1689</v>
      </c>
    </row>
    <row r="297" spans="1:2">
      <c r="A297" s="2" t="s">
        <v>1690</v>
      </c>
      <c r="B297" s="204" t="s">
        <v>1691</v>
      </c>
    </row>
    <row r="298" spans="1:2">
      <c r="A298" s="2" t="s">
        <v>1692</v>
      </c>
      <c r="B298" s="204" t="s">
        <v>1693</v>
      </c>
    </row>
    <row r="299" spans="1:2">
      <c r="A299" s="2" t="s">
        <v>1694</v>
      </c>
      <c r="B299" s="204" t="s">
        <v>1695</v>
      </c>
    </row>
    <row r="300" spans="1:2">
      <c r="A300" s="2" t="s">
        <v>1696</v>
      </c>
      <c r="B300" s="204" t="s">
        <v>1697</v>
      </c>
    </row>
    <row r="301" spans="1:2">
      <c r="A301" s="2" t="s">
        <v>1698</v>
      </c>
      <c r="B301" s="204" t="s">
        <v>1699</v>
      </c>
    </row>
    <row r="302" spans="1:2">
      <c r="A302" s="2" t="s">
        <v>1700</v>
      </c>
      <c r="B302" s="204" t="s">
        <v>1701</v>
      </c>
    </row>
    <row r="303" spans="1:2">
      <c r="A303" s="2" t="s">
        <v>1702</v>
      </c>
      <c r="B303" s="204" t="s">
        <v>1703</v>
      </c>
    </row>
    <row r="304" spans="1:2">
      <c r="A304" s="2" t="s">
        <v>1704</v>
      </c>
      <c r="B304" s="204" t="s">
        <v>3046</v>
      </c>
    </row>
    <row r="305" spans="1:2">
      <c r="A305" s="2" t="s">
        <v>1706</v>
      </c>
      <c r="B305" s="204" t="s">
        <v>1707</v>
      </c>
    </row>
    <row r="306" spans="1:2">
      <c r="A306" s="2" t="s">
        <v>1708</v>
      </c>
      <c r="B306" s="204" t="s">
        <v>1709</v>
      </c>
    </row>
    <row r="307" spans="1:2">
      <c r="A307" s="2" t="s">
        <v>1710</v>
      </c>
      <c r="B307" s="204" t="s">
        <v>1711</v>
      </c>
    </row>
    <row r="308" spans="1:2">
      <c r="A308" s="2" t="s">
        <v>1712</v>
      </c>
      <c r="B308" s="204" t="s">
        <v>1713</v>
      </c>
    </row>
    <row r="309" spans="1:2">
      <c r="A309" s="2" t="s">
        <v>1714</v>
      </c>
      <c r="B309" s="204" t="s">
        <v>1715</v>
      </c>
    </row>
    <row r="310" spans="1:2">
      <c r="A310" s="2" t="s">
        <v>1716</v>
      </c>
      <c r="B310" s="204" t="s">
        <v>1717</v>
      </c>
    </row>
    <row r="311" spans="1:2">
      <c r="A311" s="2" t="s">
        <v>1718</v>
      </c>
      <c r="B311" s="204" t="s">
        <v>1719</v>
      </c>
    </row>
    <row r="312" spans="1:2">
      <c r="A312" s="2" t="s">
        <v>1720</v>
      </c>
      <c r="B312" s="204" t="s">
        <v>3045</v>
      </c>
    </row>
    <row r="313" spans="1:2">
      <c r="A313" s="2" t="s">
        <v>1722</v>
      </c>
      <c r="B313" s="204" t="s">
        <v>3044</v>
      </c>
    </row>
    <row r="314" spans="1:2">
      <c r="A314" s="2" t="s">
        <v>1724</v>
      </c>
      <c r="B314" s="204" t="s">
        <v>1725</v>
      </c>
    </row>
    <row r="315" spans="1:2">
      <c r="A315" s="2" t="s">
        <v>1726</v>
      </c>
      <c r="B315" s="204" t="s">
        <v>1727</v>
      </c>
    </row>
    <row r="316" spans="1:2">
      <c r="A316" s="2" t="s">
        <v>1728</v>
      </c>
      <c r="B316" s="204" t="s">
        <v>3043</v>
      </c>
    </row>
    <row r="317" spans="1:2">
      <c r="A317" s="2" t="s">
        <v>3042</v>
      </c>
      <c r="B317" s="204" t="s">
        <v>3041</v>
      </c>
    </row>
    <row r="318" spans="1:2">
      <c r="A318" s="2" t="s">
        <v>1730</v>
      </c>
      <c r="B318" s="204" t="s">
        <v>3040</v>
      </c>
    </row>
    <row r="319" spans="1:2">
      <c r="A319" s="2" t="s">
        <v>1734</v>
      </c>
      <c r="B319" s="204" t="s">
        <v>1735</v>
      </c>
    </row>
    <row r="320" spans="1:2">
      <c r="A320" s="2" t="s">
        <v>1736</v>
      </c>
      <c r="B320" s="204" t="s">
        <v>3039</v>
      </c>
    </row>
    <row r="321" spans="1:2">
      <c r="A321" s="2" t="s">
        <v>1738</v>
      </c>
      <c r="B321" s="204" t="s">
        <v>3038</v>
      </c>
    </row>
    <row r="322" spans="1:2">
      <c r="A322" s="2" t="s">
        <v>1740</v>
      </c>
      <c r="B322" s="204" t="s">
        <v>1741</v>
      </c>
    </row>
    <row r="323" spans="1:2">
      <c r="A323" s="2" t="s">
        <v>1742</v>
      </c>
      <c r="B323" s="204" t="s">
        <v>1743</v>
      </c>
    </row>
    <row r="324" spans="1:2">
      <c r="A324" s="2" t="s">
        <v>1744</v>
      </c>
      <c r="B324" s="204" t="s">
        <v>1745</v>
      </c>
    </row>
    <row r="325" spans="1:2">
      <c r="A325" s="2" t="s">
        <v>1746</v>
      </c>
      <c r="B325" s="204" t="s">
        <v>3037</v>
      </c>
    </row>
    <row r="326" spans="1:2">
      <c r="A326" s="2" t="s">
        <v>1748</v>
      </c>
      <c r="B326" s="204" t="s">
        <v>1749</v>
      </c>
    </row>
    <row r="327" spans="1:2">
      <c r="A327" s="2" t="s">
        <v>1750</v>
      </c>
      <c r="B327" s="204" t="s">
        <v>3036</v>
      </c>
    </row>
    <row r="328" spans="1:2">
      <c r="A328" s="2" t="s">
        <v>1752</v>
      </c>
      <c r="B328" s="204" t="s">
        <v>1753</v>
      </c>
    </row>
    <row r="329" spans="1:2">
      <c r="A329" s="2" t="s">
        <v>1754</v>
      </c>
      <c r="B329" s="204" t="s">
        <v>3035</v>
      </c>
    </row>
    <row r="330" spans="1:2">
      <c r="A330" s="2" t="s">
        <v>1756</v>
      </c>
      <c r="B330" s="204" t="s">
        <v>1757</v>
      </c>
    </row>
    <row r="331" spans="1:2">
      <c r="A331" s="2" t="s">
        <v>1758</v>
      </c>
      <c r="B331" s="204" t="s">
        <v>1759</v>
      </c>
    </row>
    <row r="332" spans="1:2">
      <c r="A332" s="2" t="s">
        <v>1760</v>
      </c>
      <c r="B332" s="204" t="s">
        <v>1761</v>
      </c>
    </row>
    <row r="333" spans="1:2">
      <c r="A333" s="2" t="s">
        <v>1762</v>
      </c>
      <c r="B333" s="204" t="s">
        <v>1763</v>
      </c>
    </row>
    <row r="334" spans="1:2">
      <c r="A334" s="2" t="s">
        <v>1764</v>
      </c>
      <c r="B334" s="204" t="s">
        <v>1765</v>
      </c>
    </row>
    <row r="335" spans="1:2">
      <c r="A335" s="2" t="s">
        <v>1766</v>
      </c>
      <c r="B335" s="204" t="s">
        <v>1767</v>
      </c>
    </row>
    <row r="336" spans="1:2">
      <c r="A336" s="2" t="s">
        <v>1768</v>
      </c>
      <c r="B336" s="204" t="s">
        <v>3034</v>
      </c>
    </row>
    <row r="337" spans="1:2">
      <c r="A337" s="2" t="s">
        <v>3033</v>
      </c>
      <c r="B337" s="204" t="s">
        <v>3032</v>
      </c>
    </row>
    <row r="338" spans="1:2">
      <c r="A338" s="2" t="s">
        <v>1770</v>
      </c>
      <c r="B338" s="204" t="s">
        <v>1771</v>
      </c>
    </row>
    <row r="339" spans="1:2">
      <c r="A339" s="2" t="s">
        <v>1772</v>
      </c>
      <c r="B339" s="204" t="s">
        <v>1773</v>
      </c>
    </row>
    <row r="340" spans="1:2">
      <c r="A340" s="2" t="s">
        <v>1774</v>
      </c>
      <c r="B340" s="204" t="s">
        <v>1775</v>
      </c>
    </row>
    <row r="341" spans="1:2">
      <c r="A341" s="2" t="s">
        <v>1776</v>
      </c>
      <c r="B341" s="204" t="s">
        <v>1777</v>
      </c>
    </row>
    <row r="342" spans="1:2">
      <c r="A342" s="2" t="s">
        <v>3031</v>
      </c>
      <c r="B342" s="204" t="s">
        <v>3030</v>
      </c>
    </row>
    <row r="343" spans="1:2">
      <c r="A343" s="2" t="s">
        <v>1778</v>
      </c>
      <c r="B343" s="204" t="s">
        <v>1779</v>
      </c>
    </row>
    <row r="344" spans="1:2">
      <c r="A344" s="2" t="s">
        <v>1780</v>
      </c>
      <c r="B344" s="204" t="s">
        <v>1781</v>
      </c>
    </row>
    <row r="345" spans="1:2">
      <c r="A345" s="2" t="s">
        <v>1782</v>
      </c>
      <c r="B345" s="204" t="s">
        <v>1783</v>
      </c>
    </row>
    <row r="346" spans="1:2">
      <c r="A346" s="2" t="s">
        <v>1784</v>
      </c>
      <c r="B346" s="204" t="s">
        <v>3029</v>
      </c>
    </row>
    <row r="347" spans="1:2">
      <c r="A347" s="2" t="s">
        <v>1786</v>
      </c>
      <c r="B347" s="204" t="s">
        <v>1787</v>
      </c>
    </row>
    <row r="348" spans="1:2">
      <c r="A348" s="2" t="s">
        <v>1788</v>
      </c>
      <c r="B348" s="204" t="s">
        <v>1789</v>
      </c>
    </row>
    <row r="349" spans="1:2">
      <c r="A349" s="2" t="s">
        <v>1790</v>
      </c>
      <c r="B349" s="204" t="s">
        <v>1791</v>
      </c>
    </row>
    <row r="350" spans="1:2">
      <c r="A350" s="2" t="s">
        <v>1792</v>
      </c>
      <c r="B350" s="204" t="s">
        <v>1793</v>
      </c>
    </row>
    <row r="351" spans="1:2">
      <c r="A351" s="2" t="s">
        <v>1794</v>
      </c>
      <c r="B351" s="204" t="s">
        <v>1795</v>
      </c>
    </row>
    <row r="352" spans="1:2">
      <c r="A352" s="2" t="s">
        <v>1796</v>
      </c>
      <c r="B352" s="204" t="s">
        <v>1797</v>
      </c>
    </row>
    <row r="353" spans="1:2">
      <c r="A353" s="2" t="s">
        <v>1798</v>
      </c>
      <c r="B353" s="204" t="s">
        <v>1799</v>
      </c>
    </row>
    <row r="354" spans="1:2">
      <c r="A354" s="2" t="s">
        <v>1802</v>
      </c>
      <c r="B354" s="204" t="s">
        <v>1803</v>
      </c>
    </row>
    <row r="355" spans="1:2">
      <c r="A355" s="2" t="s">
        <v>1804</v>
      </c>
      <c r="B355" s="204" t="s">
        <v>1805</v>
      </c>
    </row>
    <row r="356" spans="1:2">
      <c r="A356" s="2" t="s">
        <v>3028</v>
      </c>
      <c r="B356" s="204" t="s">
        <v>3027</v>
      </c>
    </row>
    <row r="357" spans="1:2">
      <c r="A357" s="2" t="s">
        <v>1806</v>
      </c>
      <c r="B357" s="204" t="s">
        <v>3026</v>
      </c>
    </row>
    <row r="358" spans="1:2">
      <c r="A358" s="2" t="s">
        <v>1808</v>
      </c>
      <c r="B358" s="204" t="s">
        <v>1809</v>
      </c>
    </row>
    <row r="359" spans="1:2">
      <c r="A359" s="2" t="s">
        <v>1810</v>
      </c>
      <c r="B359" s="204" t="s">
        <v>1811</v>
      </c>
    </row>
    <row r="360" spans="1:2">
      <c r="A360" s="2" t="s">
        <v>1812</v>
      </c>
      <c r="B360" s="204" t="s">
        <v>1813</v>
      </c>
    </row>
    <row r="361" spans="1:2">
      <c r="A361" s="2" t="s">
        <v>1814</v>
      </c>
      <c r="B361" s="204" t="s">
        <v>1815</v>
      </c>
    </row>
    <row r="362" spans="1:2">
      <c r="A362" s="2" t="s">
        <v>1816</v>
      </c>
      <c r="B362" s="204" t="s">
        <v>1817</v>
      </c>
    </row>
    <row r="363" spans="1:2">
      <c r="A363" s="2" t="s">
        <v>1818</v>
      </c>
      <c r="B363" s="204" t="s">
        <v>1819</v>
      </c>
    </row>
    <row r="364" spans="1:2">
      <c r="A364" s="2" t="s">
        <v>1820</v>
      </c>
      <c r="B364" s="204" t="s">
        <v>1821</v>
      </c>
    </row>
    <row r="365" spans="1:2">
      <c r="A365" s="2" t="s">
        <v>1822</v>
      </c>
      <c r="B365" s="204" t="s">
        <v>1823</v>
      </c>
    </row>
    <row r="366" spans="1:2">
      <c r="A366" s="2" t="s">
        <v>1824</v>
      </c>
      <c r="B366" s="204" t="s">
        <v>3025</v>
      </c>
    </row>
    <row r="367" spans="1:2">
      <c r="A367" s="2" t="s">
        <v>1826</v>
      </c>
      <c r="B367" s="204" t="s">
        <v>1827</v>
      </c>
    </row>
    <row r="368" spans="1:2">
      <c r="A368" s="2" t="s">
        <v>1828</v>
      </c>
      <c r="B368" s="204" t="s">
        <v>3024</v>
      </c>
    </row>
    <row r="369" spans="1:2">
      <c r="A369" s="2" t="s">
        <v>1830</v>
      </c>
      <c r="B369" s="204" t="s">
        <v>3023</v>
      </c>
    </row>
    <row r="370" spans="1:2">
      <c r="A370" s="2" t="s">
        <v>1832</v>
      </c>
      <c r="B370" s="204" t="s">
        <v>3022</v>
      </c>
    </row>
    <row r="371" spans="1:2">
      <c r="A371" s="2" t="s">
        <v>1834</v>
      </c>
      <c r="B371" s="204" t="s">
        <v>1835</v>
      </c>
    </row>
    <row r="372" spans="1:2">
      <c r="A372" s="2" t="s">
        <v>1836</v>
      </c>
      <c r="B372" s="204" t="s">
        <v>1837</v>
      </c>
    </row>
    <row r="373" spans="1:2">
      <c r="A373" s="2" t="s">
        <v>1838</v>
      </c>
      <c r="B373" s="204" t="s">
        <v>1839</v>
      </c>
    </row>
    <row r="374" spans="1:2">
      <c r="A374" s="2" t="s">
        <v>1840</v>
      </c>
      <c r="B374" s="204" t="s">
        <v>1841</v>
      </c>
    </row>
    <row r="375" spans="1:2">
      <c r="A375" s="2" t="s">
        <v>3021</v>
      </c>
      <c r="B375" s="204" t="s">
        <v>3020</v>
      </c>
    </row>
    <row r="376" spans="1:2">
      <c r="A376" s="2" t="s">
        <v>1842</v>
      </c>
      <c r="B376" s="204" t="s">
        <v>1843</v>
      </c>
    </row>
    <row r="377" spans="1:2">
      <c r="A377" s="2" t="s">
        <v>1844</v>
      </c>
      <c r="B377" s="204" t="s">
        <v>1845</v>
      </c>
    </row>
    <row r="378" spans="1:2">
      <c r="A378" s="2" t="s">
        <v>1846</v>
      </c>
      <c r="B378" s="204" t="s">
        <v>1847</v>
      </c>
    </row>
    <row r="379" spans="1:2">
      <c r="A379" s="2" t="s">
        <v>1848</v>
      </c>
      <c r="B379" s="204" t="s">
        <v>1849</v>
      </c>
    </row>
    <row r="380" spans="1:2">
      <c r="A380" s="2" t="s">
        <v>1850</v>
      </c>
      <c r="B380" s="204" t="s">
        <v>3019</v>
      </c>
    </row>
    <row r="381" spans="1:2">
      <c r="A381" s="2" t="s">
        <v>1852</v>
      </c>
      <c r="B381" s="204" t="s">
        <v>1853</v>
      </c>
    </row>
    <row r="382" spans="1:2">
      <c r="A382" s="2" t="s">
        <v>1854</v>
      </c>
      <c r="B382" s="204" t="s">
        <v>1855</v>
      </c>
    </row>
    <row r="383" spans="1:2">
      <c r="A383" s="2" t="s">
        <v>1856</v>
      </c>
      <c r="B383" s="204" t="s">
        <v>1857</v>
      </c>
    </row>
    <row r="384" spans="1:2">
      <c r="A384" s="2" t="s">
        <v>3018</v>
      </c>
      <c r="B384" s="204" t="s">
        <v>3017</v>
      </c>
    </row>
    <row r="385" spans="1:8">
      <c r="A385" s="2" t="s">
        <v>1858</v>
      </c>
      <c r="B385" s="204" t="s">
        <v>1859</v>
      </c>
    </row>
    <row r="386" spans="1:8">
      <c r="A386" s="2" t="s">
        <v>1860</v>
      </c>
      <c r="B386" s="204" t="s">
        <v>1861</v>
      </c>
    </row>
    <row r="387" spans="1:8">
      <c r="A387" s="2" t="s">
        <v>1862</v>
      </c>
      <c r="B387" s="204" t="s">
        <v>1863</v>
      </c>
    </row>
    <row r="388" spans="1:8">
      <c r="A388" s="2" t="s">
        <v>1864</v>
      </c>
      <c r="B388" s="204" t="s">
        <v>1865</v>
      </c>
    </row>
    <row r="389" spans="1:8">
      <c r="A389" s="2" t="s">
        <v>3016</v>
      </c>
      <c r="B389" s="204" t="s">
        <v>3015</v>
      </c>
    </row>
    <row r="390" spans="1:8">
      <c r="A390" s="2" t="s">
        <v>1866</v>
      </c>
      <c r="B390" s="204" t="s">
        <v>1867</v>
      </c>
    </row>
    <row r="391" spans="1:8">
      <c r="A391" s="2" t="s">
        <v>1868</v>
      </c>
      <c r="B391" s="204" t="s">
        <v>1869</v>
      </c>
    </row>
    <row r="392" spans="1:8">
      <c r="A392" s="2" t="s">
        <v>1870</v>
      </c>
      <c r="B392" s="204" t="s">
        <v>3014</v>
      </c>
    </row>
    <row r="393" spans="1:8">
      <c r="A393" s="2" t="s">
        <v>1872</v>
      </c>
      <c r="B393" s="204" t="s">
        <v>1873</v>
      </c>
    </row>
    <row r="394" spans="1:8">
      <c r="A394" s="2" t="s">
        <v>1874</v>
      </c>
      <c r="B394" s="204" t="s">
        <v>1875</v>
      </c>
    </row>
    <row r="395" spans="1:8">
      <c r="A395" s="210" t="s">
        <v>1918</v>
      </c>
      <c r="B395" s="211" t="s">
        <v>1919</v>
      </c>
      <c r="E395" s="196" t="s">
        <v>3140</v>
      </c>
      <c r="F395" s="206" t="s">
        <v>3141</v>
      </c>
      <c r="G395" s="207" t="s">
        <v>1919</v>
      </c>
      <c r="H395" s="2" t="str">
        <f>RIGHT(F395,2)</f>
        <v>AF</v>
      </c>
    </row>
    <row r="396" spans="1:8">
      <c r="A396" s="210" t="s">
        <v>1920</v>
      </c>
      <c r="B396" s="211" t="s">
        <v>1921</v>
      </c>
      <c r="E396" s="196" t="s">
        <v>3140</v>
      </c>
      <c r="F396" s="206" t="s">
        <v>3142</v>
      </c>
      <c r="G396" s="207" t="s">
        <v>1921</v>
      </c>
      <c r="H396" s="2" t="str">
        <f t="shared" ref="H396:H459" si="0">RIGHT(F396,2)</f>
        <v>AX</v>
      </c>
    </row>
    <row r="397" spans="1:8">
      <c r="A397" s="210" t="s">
        <v>1922</v>
      </c>
      <c r="B397" s="211" t="s">
        <v>1923</v>
      </c>
      <c r="E397" s="196" t="s">
        <v>3140</v>
      </c>
      <c r="F397" s="206" t="s">
        <v>3143</v>
      </c>
      <c r="G397" s="207" t="s">
        <v>1923</v>
      </c>
      <c r="H397" s="2" t="str">
        <f t="shared" si="0"/>
        <v>AL</v>
      </c>
    </row>
    <row r="398" spans="1:8">
      <c r="A398" s="210" t="s">
        <v>1924</v>
      </c>
      <c r="B398" s="211" t="s">
        <v>1925</v>
      </c>
      <c r="E398" s="196" t="s">
        <v>3140</v>
      </c>
      <c r="F398" s="206" t="s">
        <v>3144</v>
      </c>
      <c r="G398" s="207" t="s">
        <v>1925</v>
      </c>
      <c r="H398" s="2" t="str">
        <f t="shared" si="0"/>
        <v>DZ</v>
      </c>
    </row>
    <row r="399" spans="1:8">
      <c r="A399" s="210" t="s">
        <v>1926</v>
      </c>
      <c r="B399" s="211" t="s">
        <v>1927</v>
      </c>
      <c r="E399" s="196" t="s">
        <v>3140</v>
      </c>
      <c r="F399" s="206" t="s">
        <v>3145</v>
      </c>
      <c r="G399" s="207" t="s">
        <v>1927</v>
      </c>
      <c r="H399" s="2" t="str">
        <f t="shared" si="0"/>
        <v>AS</v>
      </c>
    </row>
    <row r="400" spans="1:8">
      <c r="A400" s="210" t="s">
        <v>1928</v>
      </c>
      <c r="B400" s="211" t="s">
        <v>1929</v>
      </c>
      <c r="E400" s="196" t="s">
        <v>3140</v>
      </c>
      <c r="F400" s="206" t="s">
        <v>3146</v>
      </c>
      <c r="G400" s="207" t="s">
        <v>1929</v>
      </c>
      <c r="H400" s="2" t="str">
        <f t="shared" si="0"/>
        <v>AD</v>
      </c>
    </row>
    <row r="401" spans="1:8">
      <c r="A401" s="210" t="s">
        <v>1930</v>
      </c>
      <c r="B401" s="211" t="s">
        <v>1931</v>
      </c>
      <c r="E401" s="196" t="s">
        <v>3140</v>
      </c>
      <c r="F401" s="206" t="s">
        <v>3147</v>
      </c>
      <c r="G401" s="207" t="s">
        <v>1931</v>
      </c>
      <c r="H401" s="2" t="str">
        <f t="shared" si="0"/>
        <v>AO</v>
      </c>
    </row>
    <row r="402" spans="1:8">
      <c r="A402" s="210" t="s">
        <v>1932</v>
      </c>
      <c r="B402" s="211" t="s">
        <v>1933</v>
      </c>
      <c r="E402" s="196" t="s">
        <v>3140</v>
      </c>
      <c r="F402" s="206" t="s">
        <v>3148</v>
      </c>
      <c r="G402" s="207" t="s">
        <v>1933</v>
      </c>
      <c r="H402" s="2" t="str">
        <f t="shared" si="0"/>
        <v>AI</v>
      </c>
    </row>
    <row r="403" spans="1:8">
      <c r="A403" s="210" t="s">
        <v>1934</v>
      </c>
      <c r="B403" s="211" t="s">
        <v>1935</v>
      </c>
      <c r="E403" s="196" t="s">
        <v>3140</v>
      </c>
      <c r="F403" s="206" t="s">
        <v>3149</v>
      </c>
      <c r="G403" s="207" t="s">
        <v>1935</v>
      </c>
      <c r="H403" s="2" t="str">
        <f t="shared" si="0"/>
        <v>AQ</v>
      </c>
    </row>
    <row r="404" spans="1:8">
      <c r="A404" s="210" t="s">
        <v>1936</v>
      </c>
      <c r="B404" s="211" t="s">
        <v>1937</v>
      </c>
      <c r="E404" s="196" t="s">
        <v>3140</v>
      </c>
      <c r="F404" s="206" t="s">
        <v>3150</v>
      </c>
      <c r="G404" s="207" t="s">
        <v>1937</v>
      </c>
      <c r="H404" s="2" t="str">
        <f t="shared" si="0"/>
        <v>AG</v>
      </c>
    </row>
    <row r="405" spans="1:8">
      <c r="A405" s="210" t="s">
        <v>1938</v>
      </c>
      <c r="B405" s="211" t="s">
        <v>1939</v>
      </c>
      <c r="E405" s="196" t="s">
        <v>3140</v>
      </c>
      <c r="F405" s="206" t="s">
        <v>3151</v>
      </c>
      <c r="G405" s="207" t="s">
        <v>1939</v>
      </c>
      <c r="H405" s="2" t="str">
        <f t="shared" si="0"/>
        <v>AR</v>
      </c>
    </row>
    <row r="406" spans="1:8">
      <c r="A406" s="210" t="s">
        <v>1940</v>
      </c>
      <c r="B406" s="211" t="s">
        <v>1941</v>
      </c>
      <c r="E406" s="196" t="s">
        <v>3140</v>
      </c>
      <c r="F406" s="206" t="s">
        <v>3152</v>
      </c>
      <c r="G406" s="207" t="s">
        <v>1941</v>
      </c>
      <c r="H406" s="2" t="str">
        <f t="shared" si="0"/>
        <v>AM</v>
      </c>
    </row>
    <row r="407" spans="1:8">
      <c r="A407" s="210" t="s">
        <v>1942</v>
      </c>
      <c r="B407" s="211" t="s">
        <v>1943</v>
      </c>
      <c r="E407" s="196" t="s">
        <v>3140</v>
      </c>
      <c r="F407" s="206" t="s">
        <v>3153</v>
      </c>
      <c r="G407" s="207" t="s">
        <v>1943</v>
      </c>
      <c r="H407" s="2" t="str">
        <f t="shared" si="0"/>
        <v>AW</v>
      </c>
    </row>
    <row r="408" spans="1:8">
      <c r="A408" s="210" t="s">
        <v>1944</v>
      </c>
      <c r="B408" s="211" t="s">
        <v>1945</v>
      </c>
      <c r="E408" s="196" t="s">
        <v>3140</v>
      </c>
      <c r="F408" s="206" t="s">
        <v>3154</v>
      </c>
      <c r="G408" s="207" t="s">
        <v>1945</v>
      </c>
      <c r="H408" s="2" t="str">
        <f t="shared" si="0"/>
        <v>AU</v>
      </c>
    </row>
    <row r="409" spans="1:8">
      <c r="A409" s="210" t="s">
        <v>1946</v>
      </c>
      <c r="B409" s="211" t="s">
        <v>1947</v>
      </c>
      <c r="E409" s="196" t="s">
        <v>3140</v>
      </c>
      <c r="F409" s="206" t="s">
        <v>3155</v>
      </c>
      <c r="G409" s="207" t="s">
        <v>1947</v>
      </c>
      <c r="H409" s="2" t="str">
        <f t="shared" si="0"/>
        <v>AT</v>
      </c>
    </row>
    <row r="410" spans="1:8">
      <c r="A410" s="210" t="s">
        <v>1948</v>
      </c>
      <c r="B410" s="211" t="s">
        <v>1949</v>
      </c>
      <c r="E410" s="196" t="s">
        <v>3140</v>
      </c>
      <c r="F410" s="206" t="s">
        <v>3156</v>
      </c>
      <c r="G410" s="207" t="s">
        <v>1949</v>
      </c>
      <c r="H410" s="2" t="str">
        <f t="shared" si="0"/>
        <v>AZ</v>
      </c>
    </row>
    <row r="411" spans="1:8">
      <c r="A411" s="210" t="s">
        <v>1950</v>
      </c>
      <c r="B411" s="211" t="s">
        <v>1951</v>
      </c>
      <c r="E411" s="196" t="s">
        <v>3140</v>
      </c>
      <c r="F411" s="206" t="s">
        <v>3157</v>
      </c>
      <c r="G411" s="207" t="s">
        <v>1951</v>
      </c>
      <c r="H411" s="2" t="str">
        <f t="shared" si="0"/>
        <v>BS</v>
      </c>
    </row>
    <row r="412" spans="1:8">
      <c r="A412" s="210" t="s">
        <v>1952</v>
      </c>
      <c r="B412" s="211" t="s">
        <v>1953</v>
      </c>
      <c r="E412" s="196" t="s">
        <v>3140</v>
      </c>
      <c r="F412" s="206" t="s">
        <v>3158</v>
      </c>
      <c r="G412" s="207" t="s">
        <v>1953</v>
      </c>
      <c r="H412" s="2" t="str">
        <f t="shared" si="0"/>
        <v>BH</v>
      </c>
    </row>
    <row r="413" spans="1:8">
      <c r="A413" s="210" t="s">
        <v>1954</v>
      </c>
      <c r="B413" s="211" t="s">
        <v>1955</v>
      </c>
      <c r="E413" s="196" t="s">
        <v>3140</v>
      </c>
      <c r="F413" s="206" t="s">
        <v>3159</v>
      </c>
      <c r="G413" s="207" t="s">
        <v>1955</v>
      </c>
      <c r="H413" s="2" t="str">
        <f t="shared" si="0"/>
        <v>BD</v>
      </c>
    </row>
    <row r="414" spans="1:8">
      <c r="A414" s="210" t="s">
        <v>1956</v>
      </c>
      <c r="B414" s="211" t="s">
        <v>1957</v>
      </c>
      <c r="E414" s="196" t="s">
        <v>3140</v>
      </c>
      <c r="F414" s="206" t="s">
        <v>3160</v>
      </c>
      <c r="G414" s="207" t="s">
        <v>1957</v>
      </c>
      <c r="H414" s="2" t="str">
        <f t="shared" si="0"/>
        <v>BB</v>
      </c>
    </row>
    <row r="415" spans="1:8">
      <c r="A415" s="210" t="s">
        <v>1958</v>
      </c>
      <c r="B415" s="211" t="s">
        <v>1959</v>
      </c>
      <c r="E415" s="196" t="s">
        <v>3140</v>
      </c>
      <c r="F415" s="206" t="s">
        <v>3161</v>
      </c>
      <c r="G415" s="207" t="s">
        <v>1959</v>
      </c>
      <c r="H415" s="2" t="str">
        <f t="shared" si="0"/>
        <v>BY</v>
      </c>
    </row>
    <row r="416" spans="1:8">
      <c r="A416" s="210" t="s">
        <v>1960</v>
      </c>
      <c r="B416" s="211" t="s">
        <v>1961</v>
      </c>
      <c r="E416" s="196" t="s">
        <v>3140</v>
      </c>
      <c r="F416" s="206" t="s">
        <v>3162</v>
      </c>
      <c r="G416" s="207" t="s">
        <v>1961</v>
      </c>
      <c r="H416" s="2" t="str">
        <f t="shared" si="0"/>
        <v>BE</v>
      </c>
    </row>
    <row r="417" spans="1:8">
      <c r="A417" s="210" t="s">
        <v>1962</v>
      </c>
      <c r="B417" s="211" t="s">
        <v>1963</v>
      </c>
      <c r="E417" s="196" t="s">
        <v>3140</v>
      </c>
      <c r="F417" s="206" t="s">
        <v>3163</v>
      </c>
      <c r="G417" s="207" t="s">
        <v>1963</v>
      </c>
      <c r="H417" s="2" t="str">
        <f t="shared" si="0"/>
        <v>BZ</v>
      </c>
    </row>
    <row r="418" spans="1:8">
      <c r="A418" s="210" t="s">
        <v>1964</v>
      </c>
      <c r="B418" s="211" t="s">
        <v>1965</v>
      </c>
      <c r="E418" s="196" t="s">
        <v>3140</v>
      </c>
      <c r="F418" s="206" t="s">
        <v>3164</v>
      </c>
      <c r="G418" s="207" t="s">
        <v>1965</v>
      </c>
      <c r="H418" s="2" t="str">
        <f t="shared" si="0"/>
        <v>BJ</v>
      </c>
    </row>
    <row r="419" spans="1:8">
      <c r="A419" s="210" t="s">
        <v>1966</v>
      </c>
      <c r="B419" s="211" t="s">
        <v>1967</v>
      </c>
      <c r="E419" s="196" t="s">
        <v>3140</v>
      </c>
      <c r="F419" s="206" t="s">
        <v>3165</v>
      </c>
      <c r="G419" s="207" t="s">
        <v>1967</v>
      </c>
      <c r="H419" s="2" t="str">
        <f t="shared" si="0"/>
        <v>BM</v>
      </c>
    </row>
    <row r="420" spans="1:8">
      <c r="A420" s="210" t="s">
        <v>1968</v>
      </c>
      <c r="B420" s="211" t="s">
        <v>1969</v>
      </c>
      <c r="E420" s="196" t="s">
        <v>3140</v>
      </c>
      <c r="F420" s="206" t="s">
        <v>3166</v>
      </c>
      <c r="G420" s="207" t="s">
        <v>1969</v>
      </c>
      <c r="H420" s="2" t="str">
        <f t="shared" si="0"/>
        <v>BT</v>
      </c>
    </row>
    <row r="421" spans="1:8">
      <c r="A421" s="210" t="s">
        <v>180</v>
      </c>
      <c r="B421" s="211" t="s">
        <v>1970</v>
      </c>
      <c r="E421" s="196" t="s">
        <v>3140</v>
      </c>
      <c r="F421" s="206" t="s">
        <v>3167</v>
      </c>
      <c r="G421" s="207" t="s">
        <v>1970</v>
      </c>
      <c r="H421" s="2" t="str">
        <f t="shared" si="0"/>
        <v>BO</v>
      </c>
    </row>
    <row r="422" spans="1:8">
      <c r="A422" s="210" t="s">
        <v>1971</v>
      </c>
      <c r="B422" s="211" t="s">
        <v>1972</v>
      </c>
      <c r="E422" s="196" t="s">
        <v>3140</v>
      </c>
      <c r="F422" s="206" t="s">
        <v>3168</v>
      </c>
      <c r="G422" s="207" t="s">
        <v>1972</v>
      </c>
      <c r="H422" s="2" t="str">
        <f t="shared" si="0"/>
        <v>BQ</v>
      </c>
    </row>
    <row r="423" spans="1:8">
      <c r="A423" s="210" t="s">
        <v>1973</v>
      </c>
      <c r="B423" s="211" t="s">
        <v>1974</v>
      </c>
      <c r="E423" s="196" t="s">
        <v>3140</v>
      </c>
      <c r="F423" s="206" t="s">
        <v>3169</v>
      </c>
      <c r="G423" s="207" t="s">
        <v>1974</v>
      </c>
      <c r="H423" s="2" t="str">
        <f t="shared" si="0"/>
        <v>BA</v>
      </c>
    </row>
    <row r="424" spans="1:8">
      <c r="A424" s="210" t="s">
        <v>1975</v>
      </c>
      <c r="B424" s="211" t="s">
        <v>1976</v>
      </c>
      <c r="E424" s="196" t="s">
        <v>3140</v>
      </c>
      <c r="F424" s="206" t="s">
        <v>3170</v>
      </c>
      <c r="G424" s="207" t="s">
        <v>1976</v>
      </c>
      <c r="H424" s="2" t="str">
        <f t="shared" si="0"/>
        <v>BW</v>
      </c>
    </row>
    <row r="425" spans="1:8">
      <c r="A425" s="210" t="s">
        <v>1977</v>
      </c>
      <c r="B425" s="211" t="s">
        <v>1978</v>
      </c>
      <c r="E425" s="196" t="s">
        <v>3140</v>
      </c>
      <c r="F425" s="206" t="s">
        <v>3171</v>
      </c>
      <c r="G425" s="207" t="s">
        <v>1978</v>
      </c>
      <c r="H425" s="2" t="str">
        <f t="shared" si="0"/>
        <v>BV</v>
      </c>
    </row>
    <row r="426" spans="1:8">
      <c r="A426" s="210" t="s">
        <v>1979</v>
      </c>
      <c r="B426" s="211" t="s">
        <v>1980</v>
      </c>
      <c r="E426" s="196" t="s">
        <v>3140</v>
      </c>
      <c r="F426" s="206" t="s">
        <v>3172</v>
      </c>
      <c r="G426" s="207" t="s">
        <v>1980</v>
      </c>
      <c r="H426" s="2" t="str">
        <f t="shared" si="0"/>
        <v>BR</v>
      </c>
    </row>
    <row r="427" spans="1:8">
      <c r="A427" s="210" t="s">
        <v>1981</v>
      </c>
      <c r="B427" s="211" t="s">
        <v>1982</v>
      </c>
      <c r="E427" s="196" t="s">
        <v>3140</v>
      </c>
      <c r="F427" s="206" t="s">
        <v>3173</v>
      </c>
      <c r="G427" s="207" t="s">
        <v>1982</v>
      </c>
      <c r="H427" s="2" t="str">
        <f t="shared" si="0"/>
        <v>IO</v>
      </c>
    </row>
    <row r="428" spans="1:8">
      <c r="A428" s="210" t="s">
        <v>1983</v>
      </c>
      <c r="B428" s="211" t="s">
        <v>1984</v>
      </c>
      <c r="E428" s="196" t="s">
        <v>3140</v>
      </c>
      <c r="F428" s="206" t="s">
        <v>3174</v>
      </c>
      <c r="G428" s="207" t="s">
        <v>1984</v>
      </c>
      <c r="H428" s="2" t="str">
        <f t="shared" si="0"/>
        <v>BN</v>
      </c>
    </row>
    <row r="429" spans="1:8">
      <c r="A429" s="210" t="s">
        <v>1985</v>
      </c>
      <c r="B429" s="211" t="s">
        <v>1986</v>
      </c>
      <c r="E429" s="196" t="s">
        <v>3140</v>
      </c>
      <c r="F429" s="206" t="s">
        <v>3175</v>
      </c>
      <c r="G429" s="207" t="s">
        <v>1986</v>
      </c>
      <c r="H429" s="2" t="str">
        <f t="shared" si="0"/>
        <v>BG</v>
      </c>
    </row>
    <row r="430" spans="1:8">
      <c r="A430" s="210" t="s">
        <v>1987</v>
      </c>
      <c r="B430" s="211" t="s">
        <v>1988</v>
      </c>
      <c r="E430" s="196" t="s">
        <v>3140</v>
      </c>
      <c r="F430" s="206" t="s">
        <v>3176</v>
      </c>
      <c r="G430" s="207" t="s">
        <v>1988</v>
      </c>
      <c r="H430" s="2" t="str">
        <f t="shared" si="0"/>
        <v>BF</v>
      </c>
    </row>
    <row r="431" spans="1:8">
      <c r="A431" s="210" t="s">
        <v>1989</v>
      </c>
      <c r="B431" s="211" t="s">
        <v>1990</v>
      </c>
      <c r="E431" s="196" t="s">
        <v>3140</v>
      </c>
      <c r="F431" s="206" t="s">
        <v>3177</v>
      </c>
      <c r="G431" s="207" t="s">
        <v>1990</v>
      </c>
      <c r="H431" s="2" t="str">
        <f t="shared" si="0"/>
        <v>BI</v>
      </c>
    </row>
    <row r="432" spans="1:8">
      <c r="A432" s="210" t="s">
        <v>1991</v>
      </c>
      <c r="B432" s="211" t="s">
        <v>1992</v>
      </c>
      <c r="E432" s="196" t="s">
        <v>3140</v>
      </c>
      <c r="F432" s="206" t="s">
        <v>3178</v>
      </c>
      <c r="G432" s="207" t="s">
        <v>1992</v>
      </c>
      <c r="H432" s="2" t="str">
        <f t="shared" si="0"/>
        <v>CV</v>
      </c>
    </row>
    <row r="433" spans="1:8">
      <c r="A433" s="210" t="s">
        <v>1993</v>
      </c>
      <c r="B433" s="211" t="s">
        <v>1994</v>
      </c>
      <c r="E433" s="196" t="s">
        <v>3140</v>
      </c>
      <c r="F433" s="206" t="s">
        <v>3179</v>
      </c>
      <c r="G433" s="207" t="s">
        <v>1994</v>
      </c>
      <c r="H433" s="2" t="str">
        <f t="shared" si="0"/>
        <v>KH</v>
      </c>
    </row>
    <row r="434" spans="1:8">
      <c r="A434" s="210" t="s">
        <v>1995</v>
      </c>
      <c r="B434" s="211" t="s">
        <v>1996</v>
      </c>
      <c r="E434" s="196" t="s">
        <v>3140</v>
      </c>
      <c r="F434" s="206" t="s">
        <v>3180</v>
      </c>
      <c r="G434" s="207" t="s">
        <v>1996</v>
      </c>
      <c r="H434" s="2" t="str">
        <f t="shared" si="0"/>
        <v>CM</v>
      </c>
    </row>
    <row r="435" spans="1:8">
      <c r="A435" s="210" t="s">
        <v>1997</v>
      </c>
      <c r="B435" s="211" t="s">
        <v>1998</v>
      </c>
      <c r="E435" s="196" t="s">
        <v>3140</v>
      </c>
      <c r="F435" s="206" t="s">
        <v>3181</v>
      </c>
      <c r="G435" s="207" t="s">
        <v>1998</v>
      </c>
      <c r="H435" s="2" t="str">
        <f t="shared" si="0"/>
        <v>CA</v>
      </c>
    </row>
    <row r="436" spans="1:8">
      <c r="A436" s="210" t="s">
        <v>1999</v>
      </c>
      <c r="B436" s="211" t="s">
        <v>2000</v>
      </c>
      <c r="E436" s="196" t="s">
        <v>3140</v>
      </c>
      <c r="F436" s="206" t="s">
        <v>3182</v>
      </c>
      <c r="G436" s="207" t="s">
        <v>2000</v>
      </c>
      <c r="H436" s="2" t="str">
        <f t="shared" si="0"/>
        <v>KY</v>
      </c>
    </row>
    <row r="437" spans="1:8">
      <c r="A437" s="210" t="s">
        <v>2001</v>
      </c>
      <c r="B437" s="211" t="s">
        <v>2002</v>
      </c>
      <c r="E437" s="196" t="s">
        <v>3140</v>
      </c>
      <c r="F437" s="206" t="s">
        <v>3183</v>
      </c>
      <c r="G437" s="207" t="s">
        <v>2002</v>
      </c>
      <c r="H437" s="2" t="str">
        <f t="shared" si="0"/>
        <v>CF</v>
      </c>
    </row>
    <row r="438" spans="1:8">
      <c r="A438" s="210" t="s">
        <v>2003</v>
      </c>
      <c r="B438" s="211" t="s">
        <v>2004</v>
      </c>
      <c r="E438" s="196" t="s">
        <v>3140</v>
      </c>
      <c r="F438" s="206" t="s">
        <v>3184</v>
      </c>
      <c r="G438" s="207" t="s">
        <v>2004</v>
      </c>
      <c r="H438" s="2" t="str">
        <f t="shared" si="0"/>
        <v>TD</v>
      </c>
    </row>
    <row r="439" spans="1:8">
      <c r="A439" s="210" t="s">
        <v>2005</v>
      </c>
      <c r="B439" s="211" t="s">
        <v>2006</v>
      </c>
      <c r="E439" s="196" t="s">
        <v>3140</v>
      </c>
      <c r="F439" s="206" t="s">
        <v>3185</v>
      </c>
      <c r="G439" s="207" t="s">
        <v>2006</v>
      </c>
      <c r="H439" s="2" t="str">
        <f t="shared" si="0"/>
        <v>CL</v>
      </c>
    </row>
    <row r="440" spans="1:8">
      <c r="A440" s="210" t="s">
        <v>2007</v>
      </c>
      <c r="B440" s="211" t="s">
        <v>2008</v>
      </c>
      <c r="E440" s="196" t="s">
        <v>3140</v>
      </c>
      <c r="F440" s="206" t="s">
        <v>3186</v>
      </c>
      <c r="G440" s="207" t="s">
        <v>2008</v>
      </c>
      <c r="H440" s="2" t="str">
        <f t="shared" si="0"/>
        <v>CN</v>
      </c>
    </row>
    <row r="441" spans="1:8">
      <c r="A441" s="210" t="s">
        <v>2009</v>
      </c>
      <c r="B441" s="211" t="s">
        <v>2010</v>
      </c>
      <c r="E441" s="196" t="s">
        <v>3140</v>
      </c>
      <c r="F441" s="206" t="s">
        <v>3187</v>
      </c>
      <c r="G441" s="207" t="s">
        <v>2010</v>
      </c>
      <c r="H441" s="2" t="str">
        <f t="shared" si="0"/>
        <v>CX</v>
      </c>
    </row>
    <row r="442" spans="1:8">
      <c r="A442" s="210" t="s">
        <v>2011</v>
      </c>
      <c r="B442" s="211" t="s">
        <v>2012</v>
      </c>
      <c r="E442" s="196" t="s">
        <v>3140</v>
      </c>
      <c r="F442" s="206" t="s">
        <v>3188</v>
      </c>
      <c r="G442" s="207" t="s">
        <v>2012</v>
      </c>
      <c r="H442" s="2" t="str">
        <f t="shared" si="0"/>
        <v>CC</v>
      </c>
    </row>
    <row r="443" spans="1:8">
      <c r="A443" s="210" t="s">
        <v>2013</v>
      </c>
      <c r="B443" s="211" t="s">
        <v>2014</v>
      </c>
      <c r="E443" s="196" t="s">
        <v>3140</v>
      </c>
      <c r="F443" s="206" t="s">
        <v>3189</v>
      </c>
      <c r="G443" s="207" t="s">
        <v>2014</v>
      </c>
      <c r="H443" s="2" t="str">
        <f t="shared" si="0"/>
        <v>CO</v>
      </c>
    </row>
    <row r="444" spans="1:8">
      <c r="A444" s="210" t="s">
        <v>2015</v>
      </c>
      <c r="B444" s="211" t="s">
        <v>2016</v>
      </c>
      <c r="E444" s="196" t="s">
        <v>3140</v>
      </c>
      <c r="F444" s="206" t="s">
        <v>3190</v>
      </c>
      <c r="G444" s="207" t="s">
        <v>2016</v>
      </c>
      <c r="H444" s="2" t="str">
        <f t="shared" si="0"/>
        <v>KM</v>
      </c>
    </row>
    <row r="445" spans="1:8">
      <c r="A445" s="210" t="s">
        <v>2017</v>
      </c>
      <c r="B445" s="211" t="s">
        <v>2018</v>
      </c>
      <c r="E445" s="196" t="s">
        <v>3140</v>
      </c>
      <c r="F445" s="206" t="s">
        <v>3191</v>
      </c>
      <c r="G445" s="207" t="s">
        <v>2018</v>
      </c>
      <c r="H445" s="2" t="str">
        <f t="shared" si="0"/>
        <v>CG</v>
      </c>
    </row>
    <row r="446" spans="1:8">
      <c r="A446" s="210" t="s">
        <v>2019</v>
      </c>
      <c r="B446" s="211" t="s">
        <v>2020</v>
      </c>
      <c r="E446" s="196" t="s">
        <v>3140</v>
      </c>
      <c r="F446" s="206" t="s">
        <v>3192</v>
      </c>
      <c r="G446" s="207" t="s">
        <v>2020</v>
      </c>
      <c r="H446" s="2" t="str">
        <f t="shared" si="0"/>
        <v>CD</v>
      </c>
    </row>
    <row r="447" spans="1:8">
      <c r="A447" s="210" t="s">
        <v>2021</v>
      </c>
      <c r="B447" s="211" t="s">
        <v>2022</v>
      </c>
      <c r="E447" s="196" t="s">
        <v>3140</v>
      </c>
      <c r="F447" s="206" t="s">
        <v>3193</v>
      </c>
      <c r="G447" s="207" t="s">
        <v>2022</v>
      </c>
      <c r="H447" s="2" t="str">
        <f t="shared" si="0"/>
        <v>CK</v>
      </c>
    </row>
    <row r="448" spans="1:8">
      <c r="A448" s="210" t="s">
        <v>2023</v>
      </c>
      <c r="B448" s="211" t="s">
        <v>2024</v>
      </c>
      <c r="E448" s="196" t="s">
        <v>3140</v>
      </c>
      <c r="F448" s="206" t="s">
        <v>3194</v>
      </c>
      <c r="G448" s="207" t="s">
        <v>2024</v>
      </c>
      <c r="H448" s="2" t="str">
        <f t="shared" si="0"/>
        <v>CR</v>
      </c>
    </row>
    <row r="449" spans="1:8">
      <c r="A449" s="210" t="s">
        <v>2025</v>
      </c>
      <c r="B449" s="211" t="s">
        <v>2026</v>
      </c>
      <c r="E449" s="196" t="s">
        <v>3140</v>
      </c>
      <c r="F449" s="206" t="s">
        <v>3195</v>
      </c>
      <c r="G449" s="207" t="s">
        <v>2026</v>
      </c>
      <c r="H449" s="2" t="str">
        <f t="shared" si="0"/>
        <v>CI</v>
      </c>
    </row>
    <row r="450" spans="1:8">
      <c r="A450" s="210" t="s">
        <v>2027</v>
      </c>
      <c r="B450" s="211" t="s">
        <v>2028</v>
      </c>
      <c r="E450" s="196" t="s">
        <v>3140</v>
      </c>
      <c r="F450" s="206" t="s">
        <v>3196</v>
      </c>
      <c r="G450" s="207" t="s">
        <v>2028</v>
      </c>
      <c r="H450" s="2" t="str">
        <f t="shared" si="0"/>
        <v>HR</v>
      </c>
    </row>
    <row r="451" spans="1:8">
      <c r="A451" s="210" t="s">
        <v>2029</v>
      </c>
      <c r="B451" s="211" t="s">
        <v>2030</v>
      </c>
      <c r="E451" s="196" t="s">
        <v>3140</v>
      </c>
      <c r="F451" s="206" t="s">
        <v>3197</v>
      </c>
      <c r="G451" s="207" t="s">
        <v>2030</v>
      </c>
      <c r="H451" s="2" t="str">
        <f t="shared" si="0"/>
        <v>CU</v>
      </c>
    </row>
    <row r="452" spans="1:8">
      <c r="A452" s="210" t="s">
        <v>2031</v>
      </c>
      <c r="B452" s="211" t="s">
        <v>2032</v>
      </c>
      <c r="E452" s="196" t="s">
        <v>3140</v>
      </c>
      <c r="F452" s="206" t="s">
        <v>3198</v>
      </c>
      <c r="G452" s="207" t="s">
        <v>2032</v>
      </c>
      <c r="H452" s="2" t="str">
        <f t="shared" si="0"/>
        <v>CW</v>
      </c>
    </row>
    <row r="453" spans="1:8">
      <c r="A453" s="210" t="s">
        <v>2033</v>
      </c>
      <c r="B453" s="211" t="s">
        <v>2034</v>
      </c>
      <c r="E453" s="196" t="s">
        <v>3140</v>
      </c>
      <c r="F453" s="206" t="s">
        <v>3199</v>
      </c>
      <c r="G453" s="207" t="s">
        <v>2034</v>
      </c>
      <c r="H453" s="2" t="str">
        <f t="shared" si="0"/>
        <v>CY</v>
      </c>
    </row>
    <row r="454" spans="1:8">
      <c r="A454" s="210" t="s">
        <v>2035</v>
      </c>
      <c r="B454" s="211" t="s">
        <v>2036</v>
      </c>
      <c r="E454" s="196" t="s">
        <v>3140</v>
      </c>
      <c r="F454" s="206" t="s">
        <v>3200</v>
      </c>
      <c r="G454" s="207" t="s">
        <v>2036</v>
      </c>
      <c r="H454" s="2" t="str">
        <f t="shared" si="0"/>
        <v>CZ</v>
      </c>
    </row>
    <row r="455" spans="1:8">
      <c r="A455" s="210" t="s">
        <v>2037</v>
      </c>
      <c r="B455" s="211" t="s">
        <v>2038</v>
      </c>
      <c r="E455" s="196" t="s">
        <v>3140</v>
      </c>
      <c r="F455" s="206" t="s">
        <v>3201</v>
      </c>
      <c r="G455" s="207" t="s">
        <v>2038</v>
      </c>
      <c r="H455" s="2" t="str">
        <f t="shared" si="0"/>
        <v>DK</v>
      </c>
    </row>
    <row r="456" spans="1:8">
      <c r="A456" s="210" t="s">
        <v>2039</v>
      </c>
      <c r="B456" s="211" t="s">
        <v>2040</v>
      </c>
      <c r="E456" s="196" t="s">
        <v>3140</v>
      </c>
      <c r="F456" s="206" t="s">
        <v>3202</v>
      </c>
      <c r="G456" s="207" t="s">
        <v>2040</v>
      </c>
      <c r="H456" s="2" t="str">
        <f t="shared" si="0"/>
        <v>DJ</v>
      </c>
    </row>
    <row r="457" spans="1:8">
      <c r="A457" s="210" t="s">
        <v>2041</v>
      </c>
      <c r="B457" s="211" t="s">
        <v>2042</v>
      </c>
      <c r="E457" s="196" t="s">
        <v>3140</v>
      </c>
      <c r="F457" s="206" t="s">
        <v>3203</v>
      </c>
      <c r="G457" s="207" t="s">
        <v>2042</v>
      </c>
      <c r="H457" s="2" t="str">
        <f t="shared" si="0"/>
        <v>DM</v>
      </c>
    </row>
    <row r="458" spans="1:8">
      <c r="A458" s="210" t="s">
        <v>2043</v>
      </c>
      <c r="B458" s="211" t="s">
        <v>2044</v>
      </c>
      <c r="E458" s="196" t="s">
        <v>3140</v>
      </c>
      <c r="F458" s="206" t="s">
        <v>3204</v>
      </c>
      <c r="G458" s="207" t="s">
        <v>2044</v>
      </c>
      <c r="H458" s="2" t="str">
        <f t="shared" si="0"/>
        <v>DO</v>
      </c>
    </row>
    <row r="459" spans="1:8">
      <c r="A459" s="210" t="s">
        <v>2045</v>
      </c>
      <c r="B459" s="211" t="s">
        <v>2046</v>
      </c>
      <c r="E459" s="196" t="s">
        <v>3140</v>
      </c>
      <c r="F459" s="206" t="s">
        <v>3205</v>
      </c>
      <c r="G459" s="207" t="s">
        <v>2046</v>
      </c>
      <c r="H459" s="2" t="str">
        <f t="shared" si="0"/>
        <v>EC</v>
      </c>
    </row>
    <row r="460" spans="1:8">
      <c r="A460" s="210" t="s">
        <v>2047</v>
      </c>
      <c r="B460" s="211" t="s">
        <v>2048</v>
      </c>
      <c r="E460" s="196" t="s">
        <v>3140</v>
      </c>
      <c r="F460" s="206" t="s">
        <v>3206</v>
      </c>
      <c r="G460" s="207" t="s">
        <v>2048</v>
      </c>
      <c r="H460" s="2" t="str">
        <f t="shared" ref="H460:H523" si="1">RIGHT(F460,2)</f>
        <v>EG</v>
      </c>
    </row>
    <row r="461" spans="1:8">
      <c r="A461" s="210" t="s">
        <v>2049</v>
      </c>
      <c r="B461" s="211" t="s">
        <v>2050</v>
      </c>
      <c r="E461" s="196" t="s">
        <v>3140</v>
      </c>
      <c r="F461" s="206" t="s">
        <v>3207</v>
      </c>
      <c r="G461" s="207" t="s">
        <v>2050</v>
      </c>
      <c r="H461" s="2" t="str">
        <f t="shared" si="1"/>
        <v>SV</v>
      </c>
    </row>
    <row r="462" spans="1:8">
      <c r="A462" s="210" t="s">
        <v>2051</v>
      </c>
      <c r="B462" s="211" t="s">
        <v>2052</v>
      </c>
      <c r="E462" s="196" t="s">
        <v>3140</v>
      </c>
      <c r="F462" s="206" t="s">
        <v>3208</v>
      </c>
      <c r="G462" s="207" t="s">
        <v>2052</v>
      </c>
      <c r="H462" s="2" t="str">
        <f t="shared" si="1"/>
        <v>GQ</v>
      </c>
    </row>
    <row r="463" spans="1:8">
      <c r="A463" s="210" t="s">
        <v>2053</v>
      </c>
      <c r="B463" s="211" t="s">
        <v>2054</v>
      </c>
      <c r="E463" s="196" t="s">
        <v>3140</v>
      </c>
      <c r="F463" s="206" t="s">
        <v>3209</v>
      </c>
      <c r="G463" s="207" t="s">
        <v>2054</v>
      </c>
      <c r="H463" s="2" t="str">
        <f t="shared" si="1"/>
        <v>ER</v>
      </c>
    </row>
    <row r="464" spans="1:8">
      <c r="A464" s="210" t="s">
        <v>2055</v>
      </c>
      <c r="B464" s="211" t="s">
        <v>2056</v>
      </c>
      <c r="E464" s="196" t="s">
        <v>3140</v>
      </c>
      <c r="F464" s="206" t="s">
        <v>3210</v>
      </c>
      <c r="G464" s="207" t="s">
        <v>2056</v>
      </c>
      <c r="H464" s="2" t="str">
        <f t="shared" si="1"/>
        <v>EE</v>
      </c>
    </row>
    <row r="465" spans="1:8">
      <c r="A465" s="210" t="s">
        <v>2057</v>
      </c>
      <c r="B465" s="211" t="s">
        <v>2058</v>
      </c>
      <c r="E465" s="196" t="s">
        <v>3140</v>
      </c>
      <c r="F465" s="206" t="s">
        <v>3211</v>
      </c>
      <c r="G465" s="207" t="s">
        <v>2058</v>
      </c>
      <c r="H465" s="2" t="str">
        <f t="shared" si="1"/>
        <v>SZ</v>
      </c>
    </row>
    <row r="466" spans="1:8">
      <c r="A466" s="210" t="s">
        <v>2059</v>
      </c>
      <c r="B466" s="211" t="s">
        <v>2060</v>
      </c>
      <c r="E466" s="196" t="s">
        <v>3140</v>
      </c>
      <c r="F466" s="206" t="s">
        <v>3212</v>
      </c>
      <c r="G466" s="207" t="s">
        <v>2060</v>
      </c>
      <c r="H466" s="2" t="str">
        <f t="shared" si="1"/>
        <v>ET</v>
      </c>
    </row>
    <row r="467" spans="1:8">
      <c r="A467" s="210" t="s">
        <v>2061</v>
      </c>
      <c r="B467" s="211" t="s">
        <v>2062</v>
      </c>
      <c r="E467" s="196" t="s">
        <v>3140</v>
      </c>
      <c r="F467" s="206" t="s">
        <v>3213</v>
      </c>
      <c r="G467" s="207" t="s">
        <v>2062</v>
      </c>
      <c r="H467" s="2" t="str">
        <f t="shared" si="1"/>
        <v>FK</v>
      </c>
    </row>
    <row r="468" spans="1:8">
      <c r="A468" s="210" t="s">
        <v>2063</v>
      </c>
      <c r="B468" s="211" t="s">
        <v>2064</v>
      </c>
      <c r="E468" s="196" t="s">
        <v>3140</v>
      </c>
      <c r="F468" s="206" t="s">
        <v>3214</v>
      </c>
      <c r="G468" s="207" t="s">
        <v>2064</v>
      </c>
      <c r="H468" s="2" t="str">
        <f t="shared" si="1"/>
        <v>FO</v>
      </c>
    </row>
    <row r="469" spans="1:8">
      <c r="A469" s="210" t="s">
        <v>2065</v>
      </c>
      <c r="B469" s="211" t="s">
        <v>2066</v>
      </c>
      <c r="E469" s="196" t="s">
        <v>3140</v>
      </c>
      <c r="F469" s="206" t="s">
        <v>3215</v>
      </c>
      <c r="G469" s="207" t="s">
        <v>2066</v>
      </c>
      <c r="H469" s="2" t="str">
        <f t="shared" si="1"/>
        <v>FJ</v>
      </c>
    </row>
    <row r="470" spans="1:8">
      <c r="A470" s="210" t="s">
        <v>2067</v>
      </c>
      <c r="B470" s="211" t="s">
        <v>2068</v>
      </c>
      <c r="E470" s="196" t="s">
        <v>3140</v>
      </c>
      <c r="F470" s="206" t="s">
        <v>3216</v>
      </c>
      <c r="G470" s="207" t="s">
        <v>2068</v>
      </c>
      <c r="H470" s="2" t="str">
        <f t="shared" si="1"/>
        <v>FI</v>
      </c>
    </row>
    <row r="471" spans="1:8">
      <c r="A471" s="210" t="s">
        <v>2069</v>
      </c>
      <c r="B471" s="211" t="s">
        <v>2070</v>
      </c>
      <c r="E471" s="196" t="s">
        <v>3140</v>
      </c>
      <c r="F471" s="206" t="s">
        <v>3217</v>
      </c>
      <c r="G471" s="207" t="s">
        <v>2070</v>
      </c>
      <c r="H471" s="2" t="str">
        <f t="shared" si="1"/>
        <v>FR</v>
      </c>
    </row>
    <row r="472" spans="1:8">
      <c r="A472" s="210" t="s">
        <v>2071</v>
      </c>
      <c r="B472" s="211" t="s">
        <v>2072</v>
      </c>
      <c r="E472" s="196" t="s">
        <v>3140</v>
      </c>
      <c r="F472" s="206" t="s">
        <v>3218</v>
      </c>
      <c r="G472" s="207" t="s">
        <v>2072</v>
      </c>
      <c r="H472" s="2" t="str">
        <f t="shared" si="1"/>
        <v>GF</v>
      </c>
    </row>
    <row r="473" spans="1:8">
      <c r="A473" s="210" t="s">
        <v>2073</v>
      </c>
      <c r="B473" s="211" t="s">
        <v>2074</v>
      </c>
      <c r="E473" s="196" t="s">
        <v>3140</v>
      </c>
      <c r="F473" s="206" t="s">
        <v>3219</v>
      </c>
      <c r="G473" s="207" t="s">
        <v>2074</v>
      </c>
      <c r="H473" s="2" t="str">
        <f t="shared" si="1"/>
        <v>PF</v>
      </c>
    </row>
    <row r="474" spans="1:8">
      <c r="A474" s="210" t="s">
        <v>2075</v>
      </c>
      <c r="B474" s="211" t="s">
        <v>2076</v>
      </c>
      <c r="E474" s="196" t="s">
        <v>3140</v>
      </c>
      <c r="F474" s="206" t="s">
        <v>3220</v>
      </c>
      <c r="G474" s="207" t="s">
        <v>2076</v>
      </c>
      <c r="H474" s="2" t="str">
        <f t="shared" si="1"/>
        <v>TF</v>
      </c>
    </row>
    <row r="475" spans="1:8">
      <c r="A475" s="210" t="s">
        <v>2077</v>
      </c>
      <c r="B475" s="211" t="s">
        <v>2078</v>
      </c>
      <c r="E475" s="196" t="s">
        <v>3140</v>
      </c>
      <c r="F475" s="206" t="s">
        <v>3221</v>
      </c>
      <c r="G475" s="207" t="s">
        <v>2078</v>
      </c>
      <c r="H475" s="2" t="str">
        <f t="shared" si="1"/>
        <v>GA</v>
      </c>
    </row>
    <row r="476" spans="1:8">
      <c r="A476" s="210" t="s">
        <v>2079</v>
      </c>
      <c r="B476" s="211" t="s">
        <v>2080</v>
      </c>
      <c r="E476" s="196" t="s">
        <v>3140</v>
      </c>
      <c r="F476" s="206" t="s">
        <v>3222</v>
      </c>
      <c r="G476" s="207" t="s">
        <v>2080</v>
      </c>
      <c r="H476" s="2" t="str">
        <f t="shared" si="1"/>
        <v>GM</v>
      </c>
    </row>
    <row r="477" spans="1:8">
      <c r="A477" s="210" t="s">
        <v>2081</v>
      </c>
      <c r="B477" s="211" t="s">
        <v>2082</v>
      </c>
      <c r="E477" s="196" t="s">
        <v>3140</v>
      </c>
      <c r="F477" s="206" t="s">
        <v>3223</v>
      </c>
      <c r="G477" s="207" t="s">
        <v>2082</v>
      </c>
      <c r="H477" s="2" t="str">
        <f t="shared" si="1"/>
        <v>GE</v>
      </c>
    </row>
    <row r="478" spans="1:8">
      <c r="A478" s="210" t="s">
        <v>2083</v>
      </c>
      <c r="B478" s="211" t="s">
        <v>2084</v>
      </c>
      <c r="E478" s="196" t="s">
        <v>3140</v>
      </c>
      <c r="F478" s="206" t="s">
        <v>3224</v>
      </c>
      <c r="G478" s="207" t="s">
        <v>2084</v>
      </c>
      <c r="H478" s="2" t="str">
        <f t="shared" si="1"/>
        <v>DE</v>
      </c>
    </row>
    <row r="479" spans="1:8">
      <c r="A479" s="210" t="s">
        <v>2085</v>
      </c>
      <c r="B479" s="211" t="s">
        <v>2086</v>
      </c>
      <c r="E479" s="196" t="s">
        <v>3140</v>
      </c>
      <c r="F479" s="206" t="s">
        <v>3225</v>
      </c>
      <c r="G479" s="207" t="s">
        <v>2086</v>
      </c>
      <c r="H479" s="2" t="str">
        <f t="shared" si="1"/>
        <v>GH</v>
      </c>
    </row>
    <row r="480" spans="1:8">
      <c r="A480" s="210" t="s">
        <v>2087</v>
      </c>
      <c r="B480" s="211" t="s">
        <v>2088</v>
      </c>
      <c r="E480" s="196" t="s">
        <v>3140</v>
      </c>
      <c r="F480" s="206" t="s">
        <v>3226</v>
      </c>
      <c r="G480" s="207" t="s">
        <v>2088</v>
      </c>
      <c r="H480" s="2" t="str">
        <f t="shared" si="1"/>
        <v>GI</v>
      </c>
    </row>
    <row r="481" spans="1:8">
      <c r="A481" s="210" t="s">
        <v>2089</v>
      </c>
      <c r="B481" s="211" t="s">
        <v>2090</v>
      </c>
      <c r="E481" s="196" t="s">
        <v>3140</v>
      </c>
      <c r="F481" s="206" t="s">
        <v>3227</v>
      </c>
      <c r="G481" s="207" t="s">
        <v>2090</v>
      </c>
      <c r="H481" s="2" t="str">
        <f t="shared" si="1"/>
        <v>GR</v>
      </c>
    </row>
    <row r="482" spans="1:8">
      <c r="A482" s="210" t="s">
        <v>2091</v>
      </c>
      <c r="B482" s="211" t="s">
        <v>2092</v>
      </c>
      <c r="E482" s="196" t="s">
        <v>3140</v>
      </c>
      <c r="F482" s="206" t="s">
        <v>3228</v>
      </c>
      <c r="G482" s="207" t="s">
        <v>2092</v>
      </c>
      <c r="H482" s="2" t="str">
        <f t="shared" si="1"/>
        <v>GL</v>
      </c>
    </row>
    <row r="483" spans="1:8">
      <c r="A483" s="210" t="s">
        <v>2093</v>
      </c>
      <c r="B483" s="211" t="s">
        <v>2094</v>
      </c>
      <c r="E483" s="196" t="s">
        <v>3140</v>
      </c>
      <c r="F483" s="206" t="s">
        <v>3229</v>
      </c>
      <c r="G483" s="207" t="s">
        <v>2094</v>
      </c>
      <c r="H483" s="2" t="str">
        <f t="shared" si="1"/>
        <v>GD</v>
      </c>
    </row>
    <row r="484" spans="1:8">
      <c r="A484" s="210" t="s">
        <v>2095</v>
      </c>
      <c r="B484" s="211" t="s">
        <v>2096</v>
      </c>
      <c r="E484" s="196" t="s">
        <v>3140</v>
      </c>
      <c r="F484" s="206" t="s">
        <v>3230</v>
      </c>
      <c r="G484" s="207" t="s">
        <v>2096</v>
      </c>
      <c r="H484" s="2" t="str">
        <f t="shared" si="1"/>
        <v>GP</v>
      </c>
    </row>
    <row r="485" spans="1:8">
      <c r="A485" s="210" t="s">
        <v>1040</v>
      </c>
      <c r="B485" s="211" t="s">
        <v>2097</v>
      </c>
      <c r="E485" s="196" t="s">
        <v>3140</v>
      </c>
      <c r="F485" s="206" t="s">
        <v>3231</v>
      </c>
      <c r="G485" s="207" t="s">
        <v>2097</v>
      </c>
      <c r="H485" s="2" t="str">
        <f t="shared" si="1"/>
        <v>66</v>
      </c>
    </row>
    <row r="486" spans="1:8">
      <c r="A486" s="210" t="s">
        <v>2098</v>
      </c>
      <c r="B486" s="211" t="s">
        <v>2099</v>
      </c>
      <c r="E486" s="196" t="s">
        <v>3140</v>
      </c>
      <c r="F486" s="206" t="s">
        <v>3232</v>
      </c>
      <c r="G486" s="207" t="s">
        <v>2099</v>
      </c>
      <c r="H486" s="2" t="str">
        <f t="shared" si="1"/>
        <v>GT</v>
      </c>
    </row>
    <row r="487" spans="1:8">
      <c r="A487" s="210" t="s">
        <v>2100</v>
      </c>
      <c r="B487" s="211" t="s">
        <v>2101</v>
      </c>
      <c r="E487" s="196" t="s">
        <v>3140</v>
      </c>
      <c r="F487" s="206" t="s">
        <v>3233</v>
      </c>
      <c r="G487" s="207" t="s">
        <v>2101</v>
      </c>
      <c r="H487" s="2" t="str">
        <f t="shared" si="1"/>
        <v>GG</v>
      </c>
    </row>
    <row r="488" spans="1:8">
      <c r="A488" s="210" t="s">
        <v>2102</v>
      </c>
      <c r="B488" s="211" t="s">
        <v>2103</v>
      </c>
      <c r="E488" s="196" t="s">
        <v>3140</v>
      </c>
      <c r="F488" s="206" t="s">
        <v>3234</v>
      </c>
      <c r="G488" s="207" t="s">
        <v>2103</v>
      </c>
      <c r="H488" s="2" t="str">
        <f t="shared" si="1"/>
        <v>GN</v>
      </c>
    </row>
    <row r="489" spans="1:8">
      <c r="A489" s="210" t="s">
        <v>2104</v>
      </c>
      <c r="B489" s="211" t="s">
        <v>2105</v>
      </c>
      <c r="E489" s="196" t="s">
        <v>3140</v>
      </c>
      <c r="F489" s="206" t="s">
        <v>3235</v>
      </c>
      <c r="G489" s="207" t="s">
        <v>2105</v>
      </c>
      <c r="H489" s="2" t="str">
        <f t="shared" si="1"/>
        <v>GW</v>
      </c>
    </row>
    <row r="490" spans="1:8">
      <c r="A490" s="210" t="s">
        <v>2106</v>
      </c>
      <c r="B490" s="211" t="s">
        <v>2107</v>
      </c>
      <c r="E490" s="196" t="s">
        <v>3140</v>
      </c>
      <c r="F490" s="206" t="s">
        <v>3236</v>
      </c>
      <c r="G490" s="207" t="s">
        <v>2107</v>
      </c>
      <c r="H490" s="2" t="str">
        <f t="shared" si="1"/>
        <v>GY</v>
      </c>
    </row>
    <row r="491" spans="1:8">
      <c r="A491" s="210" t="s">
        <v>2108</v>
      </c>
      <c r="B491" s="211" t="s">
        <v>2109</v>
      </c>
      <c r="E491" s="196" t="s">
        <v>3140</v>
      </c>
      <c r="F491" s="206" t="s">
        <v>3237</v>
      </c>
      <c r="G491" s="207" t="s">
        <v>2109</v>
      </c>
      <c r="H491" s="2" t="str">
        <f t="shared" si="1"/>
        <v>HT</v>
      </c>
    </row>
    <row r="492" spans="1:8">
      <c r="A492" s="210" t="s">
        <v>2110</v>
      </c>
      <c r="B492" s="211" t="s">
        <v>2111</v>
      </c>
      <c r="E492" s="196" t="s">
        <v>3140</v>
      </c>
      <c r="F492" s="206" t="s">
        <v>3238</v>
      </c>
      <c r="G492" s="207" t="s">
        <v>2111</v>
      </c>
      <c r="H492" s="2" t="str">
        <f t="shared" si="1"/>
        <v>HM</v>
      </c>
    </row>
    <row r="493" spans="1:8">
      <c r="A493" s="210" t="s">
        <v>2112</v>
      </c>
      <c r="B493" s="211" t="s">
        <v>2113</v>
      </c>
      <c r="E493" s="196" t="s">
        <v>3140</v>
      </c>
      <c r="F493" s="206" t="s">
        <v>3239</v>
      </c>
      <c r="G493" s="207" t="s">
        <v>2113</v>
      </c>
      <c r="H493" s="2" t="str">
        <f t="shared" si="1"/>
        <v>VA</v>
      </c>
    </row>
    <row r="494" spans="1:8">
      <c r="A494" s="210" t="s">
        <v>2114</v>
      </c>
      <c r="B494" s="211" t="s">
        <v>2115</v>
      </c>
      <c r="E494" s="196" t="s">
        <v>3140</v>
      </c>
      <c r="F494" s="206" t="s">
        <v>3240</v>
      </c>
      <c r="G494" s="207" t="s">
        <v>2115</v>
      </c>
      <c r="H494" s="2" t="str">
        <f t="shared" si="1"/>
        <v>HN</v>
      </c>
    </row>
    <row r="495" spans="1:8">
      <c r="A495" s="210" t="s">
        <v>2116</v>
      </c>
      <c r="B495" s="211" t="s">
        <v>2117</v>
      </c>
      <c r="E495" s="196" t="s">
        <v>3140</v>
      </c>
      <c r="F495" s="206" t="s">
        <v>3241</v>
      </c>
      <c r="G495" s="207" t="s">
        <v>2117</v>
      </c>
      <c r="H495" s="2" t="str">
        <f t="shared" si="1"/>
        <v>HK</v>
      </c>
    </row>
    <row r="496" spans="1:8">
      <c r="A496" s="210" t="s">
        <v>2118</v>
      </c>
      <c r="B496" s="211" t="s">
        <v>2119</v>
      </c>
      <c r="E496" s="196" t="s">
        <v>3140</v>
      </c>
      <c r="F496" s="206" t="s">
        <v>3242</v>
      </c>
      <c r="G496" s="207" t="s">
        <v>2119</v>
      </c>
      <c r="H496" s="2" t="str">
        <f t="shared" si="1"/>
        <v>HU</v>
      </c>
    </row>
    <row r="497" spans="1:8">
      <c r="A497" s="210" t="s">
        <v>2120</v>
      </c>
      <c r="B497" s="211" t="s">
        <v>2121</v>
      </c>
      <c r="E497" s="196" t="s">
        <v>3140</v>
      </c>
      <c r="F497" s="206" t="s">
        <v>3243</v>
      </c>
      <c r="G497" s="207" t="s">
        <v>2121</v>
      </c>
      <c r="H497" s="2" t="str">
        <f t="shared" si="1"/>
        <v>IS</v>
      </c>
    </row>
    <row r="498" spans="1:8">
      <c r="A498" s="210" t="s">
        <v>2122</v>
      </c>
      <c r="B498" s="211" t="s">
        <v>2123</v>
      </c>
      <c r="E498" s="196" t="s">
        <v>3140</v>
      </c>
      <c r="F498" s="206" t="s">
        <v>3244</v>
      </c>
      <c r="G498" s="207" t="s">
        <v>2123</v>
      </c>
      <c r="H498" s="2" t="str">
        <f t="shared" si="1"/>
        <v>IN</v>
      </c>
    </row>
    <row r="499" spans="1:8">
      <c r="A499" s="210" t="s">
        <v>2124</v>
      </c>
      <c r="B499" s="211" t="s">
        <v>2125</v>
      </c>
      <c r="E499" s="196" t="s">
        <v>3140</v>
      </c>
      <c r="F499" s="206" t="s">
        <v>3245</v>
      </c>
      <c r="G499" s="207" t="s">
        <v>2125</v>
      </c>
      <c r="H499" s="2" t="str">
        <f t="shared" si="1"/>
        <v>ID</v>
      </c>
    </row>
    <row r="500" spans="1:8">
      <c r="A500" s="210" t="s">
        <v>2126</v>
      </c>
      <c r="B500" s="211" t="s">
        <v>2127</v>
      </c>
      <c r="E500" s="196" t="s">
        <v>3140</v>
      </c>
      <c r="F500" s="206" t="s">
        <v>3246</v>
      </c>
      <c r="G500" s="207" t="s">
        <v>2127</v>
      </c>
      <c r="H500" s="2" t="str">
        <f t="shared" si="1"/>
        <v>IR</v>
      </c>
    </row>
    <row r="501" spans="1:8">
      <c r="A501" s="210" t="s">
        <v>2128</v>
      </c>
      <c r="B501" s="211" t="s">
        <v>2129</v>
      </c>
      <c r="E501" s="196" t="s">
        <v>3140</v>
      </c>
      <c r="F501" s="206" t="s">
        <v>3247</v>
      </c>
      <c r="G501" s="207" t="s">
        <v>2129</v>
      </c>
      <c r="H501" s="2" t="str">
        <f t="shared" si="1"/>
        <v>IQ</v>
      </c>
    </row>
    <row r="502" spans="1:8">
      <c r="A502" s="210" t="s">
        <v>2130</v>
      </c>
      <c r="B502" s="211" t="s">
        <v>2131</v>
      </c>
      <c r="E502" s="196" t="s">
        <v>3140</v>
      </c>
      <c r="F502" s="206" t="s">
        <v>3248</v>
      </c>
      <c r="G502" s="207" t="s">
        <v>2131</v>
      </c>
      <c r="H502" s="2" t="str">
        <f t="shared" si="1"/>
        <v>IE</v>
      </c>
    </row>
    <row r="503" spans="1:8">
      <c r="A503" s="210" t="s">
        <v>2132</v>
      </c>
      <c r="B503" s="211" t="s">
        <v>2133</v>
      </c>
      <c r="E503" s="196" t="s">
        <v>3140</v>
      </c>
      <c r="F503" s="206" t="s">
        <v>3249</v>
      </c>
      <c r="G503" s="207" t="s">
        <v>2133</v>
      </c>
      <c r="H503" s="2" t="str">
        <f t="shared" si="1"/>
        <v>IM</v>
      </c>
    </row>
    <row r="504" spans="1:8">
      <c r="A504" s="210" t="s">
        <v>2134</v>
      </c>
      <c r="B504" s="211" t="s">
        <v>2135</v>
      </c>
      <c r="E504" s="196" t="s">
        <v>3140</v>
      </c>
      <c r="F504" s="206" t="s">
        <v>3250</v>
      </c>
      <c r="G504" s="207" t="s">
        <v>2135</v>
      </c>
      <c r="H504" s="2" t="str">
        <f t="shared" si="1"/>
        <v>IL</v>
      </c>
    </row>
    <row r="505" spans="1:8">
      <c r="A505" s="210" t="s">
        <v>2136</v>
      </c>
      <c r="B505" s="211" t="s">
        <v>2137</v>
      </c>
      <c r="E505" s="196" t="s">
        <v>3140</v>
      </c>
      <c r="F505" s="206" t="s">
        <v>3251</v>
      </c>
      <c r="G505" s="207" t="s">
        <v>2137</v>
      </c>
      <c r="H505" s="2" t="str">
        <f t="shared" si="1"/>
        <v>IT</v>
      </c>
    </row>
    <row r="506" spans="1:8">
      <c r="A506" s="210" t="s">
        <v>2138</v>
      </c>
      <c r="B506" s="211" t="s">
        <v>2139</v>
      </c>
      <c r="E506" s="196" t="s">
        <v>3140</v>
      </c>
      <c r="F506" s="206" t="s">
        <v>3252</v>
      </c>
      <c r="G506" s="207" t="s">
        <v>2139</v>
      </c>
      <c r="H506" s="2" t="str">
        <f t="shared" si="1"/>
        <v>JM</v>
      </c>
    </row>
    <row r="507" spans="1:8">
      <c r="A507" s="210" t="s">
        <v>2140</v>
      </c>
      <c r="B507" s="211" t="s">
        <v>2141</v>
      </c>
      <c r="E507" s="196" t="s">
        <v>3140</v>
      </c>
      <c r="F507" s="206" t="s">
        <v>3253</v>
      </c>
      <c r="G507" s="207" t="s">
        <v>2141</v>
      </c>
      <c r="H507" s="2" t="str">
        <f t="shared" si="1"/>
        <v>JP</v>
      </c>
    </row>
    <row r="508" spans="1:8">
      <c r="A508" s="210" t="s">
        <v>2142</v>
      </c>
      <c r="B508" s="211" t="s">
        <v>2143</v>
      </c>
      <c r="E508" s="196" t="s">
        <v>3140</v>
      </c>
      <c r="F508" s="206" t="s">
        <v>3254</v>
      </c>
      <c r="G508" s="207" t="s">
        <v>2143</v>
      </c>
      <c r="H508" s="2" t="str">
        <f t="shared" si="1"/>
        <v>JE</v>
      </c>
    </row>
    <row r="509" spans="1:8">
      <c r="A509" s="210" t="s">
        <v>2144</v>
      </c>
      <c r="B509" s="211" t="s">
        <v>2145</v>
      </c>
      <c r="E509" s="196" t="s">
        <v>3140</v>
      </c>
      <c r="F509" s="206" t="s">
        <v>3255</v>
      </c>
      <c r="G509" s="207" t="s">
        <v>2145</v>
      </c>
      <c r="H509" s="2" t="str">
        <f t="shared" si="1"/>
        <v>JO</v>
      </c>
    </row>
    <row r="510" spans="1:8">
      <c r="A510" s="210" t="s">
        <v>2146</v>
      </c>
      <c r="B510" s="211" t="s">
        <v>2147</v>
      </c>
      <c r="E510" s="196" t="s">
        <v>3140</v>
      </c>
      <c r="F510" s="206" t="s">
        <v>3256</v>
      </c>
      <c r="G510" s="207" t="s">
        <v>2147</v>
      </c>
      <c r="H510" s="2" t="str">
        <f t="shared" si="1"/>
        <v>KZ</v>
      </c>
    </row>
    <row r="511" spans="1:8">
      <c r="A511" s="210" t="s">
        <v>2148</v>
      </c>
      <c r="B511" s="211" t="s">
        <v>2149</v>
      </c>
      <c r="E511" s="196" t="s">
        <v>3140</v>
      </c>
      <c r="F511" s="206" t="s">
        <v>3257</v>
      </c>
      <c r="G511" s="207" t="s">
        <v>2149</v>
      </c>
      <c r="H511" s="2" t="str">
        <f t="shared" si="1"/>
        <v>KE</v>
      </c>
    </row>
    <row r="512" spans="1:8">
      <c r="A512" s="210" t="s">
        <v>2150</v>
      </c>
      <c r="B512" s="211" t="s">
        <v>2151</v>
      </c>
      <c r="E512" s="196" t="s">
        <v>3140</v>
      </c>
      <c r="F512" s="206" t="s">
        <v>3258</v>
      </c>
      <c r="G512" s="207" t="s">
        <v>2151</v>
      </c>
      <c r="H512" s="2" t="str">
        <f t="shared" si="1"/>
        <v>KI</v>
      </c>
    </row>
    <row r="513" spans="1:8">
      <c r="A513" s="210" t="s">
        <v>2152</v>
      </c>
      <c r="B513" s="211" t="s">
        <v>2153</v>
      </c>
      <c r="E513" s="196" t="s">
        <v>3140</v>
      </c>
      <c r="F513" s="206" t="s">
        <v>3259</v>
      </c>
      <c r="G513" s="207" t="s">
        <v>2153</v>
      </c>
      <c r="H513" s="2" t="str">
        <f t="shared" si="1"/>
        <v>KP</v>
      </c>
    </row>
    <row r="514" spans="1:8">
      <c r="A514" s="210" t="s">
        <v>2154</v>
      </c>
      <c r="B514" s="211" t="s">
        <v>2155</v>
      </c>
      <c r="E514" s="196" t="s">
        <v>3140</v>
      </c>
      <c r="F514" s="206" t="s">
        <v>3260</v>
      </c>
      <c r="G514" s="207" t="s">
        <v>2155</v>
      </c>
      <c r="H514" s="2" t="str">
        <f t="shared" si="1"/>
        <v>KR</v>
      </c>
    </row>
    <row r="515" spans="1:8">
      <c r="A515" s="210" t="s">
        <v>2156</v>
      </c>
      <c r="B515" s="211" t="s">
        <v>2157</v>
      </c>
      <c r="E515" s="196" t="s">
        <v>3140</v>
      </c>
      <c r="F515" s="206" t="s">
        <v>3261</v>
      </c>
      <c r="G515" s="207" t="s">
        <v>2157</v>
      </c>
      <c r="H515" s="2" t="str">
        <f t="shared" si="1"/>
        <v>KW</v>
      </c>
    </row>
    <row r="516" spans="1:8">
      <c r="A516" s="210" t="s">
        <v>2158</v>
      </c>
      <c r="B516" s="211" t="s">
        <v>2159</v>
      </c>
      <c r="E516" s="196" t="s">
        <v>3140</v>
      </c>
      <c r="F516" s="206" t="s">
        <v>3262</v>
      </c>
      <c r="G516" s="207" t="s">
        <v>2159</v>
      </c>
      <c r="H516" s="2" t="str">
        <f t="shared" si="1"/>
        <v>KG</v>
      </c>
    </row>
    <row r="517" spans="1:8">
      <c r="A517" s="210" t="s">
        <v>2160</v>
      </c>
      <c r="B517" s="211" t="s">
        <v>2161</v>
      </c>
      <c r="E517" s="196" t="s">
        <v>3140</v>
      </c>
      <c r="F517" s="206" t="s">
        <v>3263</v>
      </c>
      <c r="G517" s="207" t="s">
        <v>2161</v>
      </c>
      <c r="H517" s="2" t="str">
        <f t="shared" si="1"/>
        <v>LA</v>
      </c>
    </row>
    <row r="518" spans="1:8">
      <c r="A518" s="210" t="s">
        <v>2162</v>
      </c>
      <c r="B518" s="211" t="s">
        <v>2163</v>
      </c>
      <c r="E518" s="196" t="s">
        <v>3140</v>
      </c>
      <c r="F518" s="206" t="s">
        <v>3264</v>
      </c>
      <c r="G518" s="207" t="s">
        <v>2163</v>
      </c>
      <c r="H518" s="2" t="str">
        <f t="shared" si="1"/>
        <v>LV</v>
      </c>
    </row>
    <row r="519" spans="1:8">
      <c r="A519" s="210" t="s">
        <v>2164</v>
      </c>
      <c r="B519" s="211" t="s">
        <v>2165</v>
      </c>
      <c r="E519" s="196" t="s">
        <v>3140</v>
      </c>
      <c r="F519" s="206" t="s">
        <v>3265</v>
      </c>
      <c r="G519" s="207" t="s">
        <v>2165</v>
      </c>
      <c r="H519" s="2" t="str">
        <f t="shared" si="1"/>
        <v>LB</v>
      </c>
    </row>
    <row r="520" spans="1:8">
      <c r="A520" s="210" t="s">
        <v>2166</v>
      </c>
      <c r="B520" s="211" t="s">
        <v>2167</v>
      </c>
      <c r="E520" s="196" t="s">
        <v>3140</v>
      </c>
      <c r="F520" s="206" t="s">
        <v>3266</v>
      </c>
      <c r="G520" s="207" t="s">
        <v>2167</v>
      </c>
      <c r="H520" s="2" t="str">
        <f t="shared" si="1"/>
        <v>LS</v>
      </c>
    </row>
    <row r="521" spans="1:8">
      <c r="A521" s="210" t="s">
        <v>2168</v>
      </c>
      <c r="B521" s="211" t="s">
        <v>2169</v>
      </c>
      <c r="E521" s="196" t="s">
        <v>3140</v>
      </c>
      <c r="F521" s="206" t="s">
        <v>3267</v>
      </c>
      <c r="G521" s="207" t="s">
        <v>2169</v>
      </c>
      <c r="H521" s="2" t="str">
        <f t="shared" si="1"/>
        <v>LR</v>
      </c>
    </row>
    <row r="522" spans="1:8">
      <c r="A522" s="210" t="s">
        <v>2170</v>
      </c>
      <c r="B522" s="211" t="s">
        <v>2171</v>
      </c>
      <c r="E522" s="196" t="s">
        <v>3140</v>
      </c>
      <c r="F522" s="206" t="s">
        <v>3268</v>
      </c>
      <c r="G522" s="207" t="s">
        <v>2171</v>
      </c>
      <c r="H522" s="2" t="str">
        <f t="shared" si="1"/>
        <v>LY</v>
      </c>
    </row>
    <row r="523" spans="1:8">
      <c r="A523" s="210" t="s">
        <v>2172</v>
      </c>
      <c r="B523" s="211" t="s">
        <v>2173</v>
      </c>
      <c r="E523" s="196" t="s">
        <v>3140</v>
      </c>
      <c r="F523" s="206" t="s">
        <v>3269</v>
      </c>
      <c r="G523" s="207" t="s">
        <v>2173</v>
      </c>
      <c r="H523" s="2" t="str">
        <f t="shared" si="1"/>
        <v>LI</v>
      </c>
    </row>
    <row r="524" spans="1:8">
      <c r="A524" s="210" t="s">
        <v>2174</v>
      </c>
      <c r="B524" s="211" t="s">
        <v>2175</v>
      </c>
      <c r="E524" s="196" t="s">
        <v>3140</v>
      </c>
      <c r="F524" s="206" t="s">
        <v>3270</v>
      </c>
      <c r="G524" s="207" t="s">
        <v>2175</v>
      </c>
      <c r="H524" s="2" t="str">
        <f t="shared" ref="H524:H587" si="2">RIGHT(F524,2)</f>
        <v>LT</v>
      </c>
    </row>
    <row r="525" spans="1:8">
      <c r="A525" s="210" t="s">
        <v>2176</v>
      </c>
      <c r="B525" s="211" t="s">
        <v>2177</v>
      </c>
      <c r="E525" s="196" t="s">
        <v>3140</v>
      </c>
      <c r="F525" s="206" t="s">
        <v>3271</v>
      </c>
      <c r="G525" s="207" t="s">
        <v>2177</v>
      </c>
      <c r="H525" s="2" t="str">
        <f t="shared" si="2"/>
        <v>LU</v>
      </c>
    </row>
    <row r="526" spans="1:8">
      <c r="A526" s="210" t="s">
        <v>2178</v>
      </c>
      <c r="B526" s="211" t="s">
        <v>2179</v>
      </c>
      <c r="E526" s="196" t="s">
        <v>3140</v>
      </c>
      <c r="F526" s="206" t="s">
        <v>3272</v>
      </c>
      <c r="G526" s="207" t="s">
        <v>2179</v>
      </c>
      <c r="H526" s="2" t="str">
        <f t="shared" si="2"/>
        <v>MO</v>
      </c>
    </row>
    <row r="527" spans="1:8">
      <c r="A527" s="210" t="s">
        <v>2180</v>
      </c>
      <c r="B527" s="211" t="s">
        <v>2181</v>
      </c>
      <c r="E527" s="196" t="s">
        <v>3140</v>
      </c>
      <c r="F527" s="206" t="s">
        <v>3273</v>
      </c>
      <c r="G527" s="207" t="s">
        <v>2181</v>
      </c>
      <c r="H527" s="2" t="str">
        <f t="shared" si="2"/>
        <v>MG</v>
      </c>
    </row>
    <row r="528" spans="1:8">
      <c r="A528" s="210" t="s">
        <v>2182</v>
      </c>
      <c r="B528" s="211" t="s">
        <v>2183</v>
      </c>
      <c r="E528" s="196" t="s">
        <v>3140</v>
      </c>
      <c r="F528" s="206" t="s">
        <v>3274</v>
      </c>
      <c r="G528" s="207" t="s">
        <v>2183</v>
      </c>
      <c r="H528" s="2" t="str">
        <f t="shared" si="2"/>
        <v>MW</v>
      </c>
    </row>
    <row r="529" spans="1:8">
      <c r="A529" s="210" t="s">
        <v>2184</v>
      </c>
      <c r="B529" s="211" t="s">
        <v>2185</v>
      </c>
      <c r="E529" s="196" t="s">
        <v>3140</v>
      </c>
      <c r="F529" s="206" t="s">
        <v>3275</v>
      </c>
      <c r="G529" s="207" t="s">
        <v>2185</v>
      </c>
      <c r="H529" s="2" t="str">
        <f t="shared" si="2"/>
        <v>MY</v>
      </c>
    </row>
    <row r="530" spans="1:8">
      <c r="A530" s="210" t="s">
        <v>2186</v>
      </c>
      <c r="B530" s="211" t="s">
        <v>2187</v>
      </c>
      <c r="E530" s="196" t="s">
        <v>3140</v>
      </c>
      <c r="F530" s="206" t="s">
        <v>3276</v>
      </c>
      <c r="G530" s="207" t="s">
        <v>2187</v>
      </c>
      <c r="H530" s="2" t="str">
        <f t="shared" si="2"/>
        <v>MV</v>
      </c>
    </row>
    <row r="531" spans="1:8">
      <c r="A531" s="210" t="s">
        <v>2188</v>
      </c>
      <c r="B531" s="211" t="s">
        <v>2189</v>
      </c>
      <c r="E531" s="196" t="s">
        <v>3140</v>
      </c>
      <c r="F531" s="206" t="s">
        <v>3277</v>
      </c>
      <c r="G531" s="207" t="s">
        <v>2189</v>
      </c>
      <c r="H531" s="2" t="str">
        <f t="shared" si="2"/>
        <v>ML</v>
      </c>
    </row>
    <row r="532" spans="1:8">
      <c r="A532" s="210" t="s">
        <v>2190</v>
      </c>
      <c r="B532" s="211" t="s">
        <v>2191</v>
      </c>
      <c r="E532" s="196" t="s">
        <v>3140</v>
      </c>
      <c r="F532" s="206" t="s">
        <v>3278</v>
      </c>
      <c r="G532" s="207" t="s">
        <v>2191</v>
      </c>
      <c r="H532" s="2" t="str">
        <f t="shared" si="2"/>
        <v>MT</v>
      </c>
    </row>
    <row r="533" spans="1:8">
      <c r="A533" s="210" t="s">
        <v>2192</v>
      </c>
      <c r="B533" s="211" t="s">
        <v>2193</v>
      </c>
      <c r="E533" s="196" t="s">
        <v>3140</v>
      </c>
      <c r="F533" s="206" t="s">
        <v>3279</v>
      </c>
      <c r="G533" s="207" t="s">
        <v>2193</v>
      </c>
      <c r="H533" s="2" t="str">
        <f t="shared" si="2"/>
        <v>MH</v>
      </c>
    </row>
    <row r="534" spans="1:8">
      <c r="A534" s="210" t="s">
        <v>2194</v>
      </c>
      <c r="B534" s="211" t="s">
        <v>2195</v>
      </c>
      <c r="E534" s="196" t="s">
        <v>3140</v>
      </c>
      <c r="F534" s="206" t="s">
        <v>3280</v>
      </c>
      <c r="G534" s="207" t="s">
        <v>2195</v>
      </c>
      <c r="H534" s="2" t="str">
        <f t="shared" si="2"/>
        <v>MQ</v>
      </c>
    </row>
    <row r="535" spans="1:8">
      <c r="A535" s="210" t="s">
        <v>2196</v>
      </c>
      <c r="B535" s="211" t="s">
        <v>2197</v>
      </c>
      <c r="E535" s="196" t="s">
        <v>3140</v>
      </c>
      <c r="F535" s="206" t="s">
        <v>3281</v>
      </c>
      <c r="G535" s="207" t="s">
        <v>2197</v>
      </c>
      <c r="H535" s="2" t="str">
        <f t="shared" si="2"/>
        <v>MR</v>
      </c>
    </row>
    <row r="536" spans="1:8">
      <c r="A536" s="210" t="s">
        <v>2198</v>
      </c>
      <c r="B536" s="211" t="s">
        <v>2199</v>
      </c>
      <c r="E536" s="196" t="s">
        <v>3140</v>
      </c>
      <c r="F536" s="206" t="s">
        <v>3282</v>
      </c>
      <c r="G536" s="207" t="s">
        <v>2199</v>
      </c>
      <c r="H536" s="2" t="str">
        <f t="shared" si="2"/>
        <v>MU</v>
      </c>
    </row>
    <row r="537" spans="1:8">
      <c r="A537" s="210" t="s">
        <v>2200</v>
      </c>
      <c r="B537" s="211" t="s">
        <v>2201</v>
      </c>
      <c r="E537" s="196" t="s">
        <v>3140</v>
      </c>
      <c r="F537" s="206" t="s">
        <v>3283</v>
      </c>
      <c r="G537" s="207" t="s">
        <v>2201</v>
      </c>
      <c r="H537" s="2" t="str">
        <f t="shared" si="2"/>
        <v>YT</v>
      </c>
    </row>
    <row r="538" spans="1:8">
      <c r="A538" s="210" t="s">
        <v>2202</v>
      </c>
      <c r="B538" s="211" t="s">
        <v>2203</v>
      </c>
      <c r="E538" s="196" t="s">
        <v>3140</v>
      </c>
      <c r="F538" s="206" t="s">
        <v>3284</v>
      </c>
      <c r="G538" s="207" t="s">
        <v>2203</v>
      </c>
      <c r="H538" s="2" t="str">
        <f t="shared" si="2"/>
        <v>MX</v>
      </c>
    </row>
    <row r="539" spans="1:8">
      <c r="A539" s="210" t="s">
        <v>429</v>
      </c>
      <c r="B539" s="211" t="s">
        <v>2204</v>
      </c>
      <c r="E539" s="196" t="s">
        <v>3140</v>
      </c>
      <c r="F539" s="206" t="s">
        <v>3285</v>
      </c>
      <c r="G539" s="207" t="s">
        <v>2204</v>
      </c>
      <c r="H539" s="2" t="str">
        <f t="shared" si="2"/>
        <v>FM</v>
      </c>
    </row>
    <row r="540" spans="1:8">
      <c r="A540" s="210" t="s">
        <v>2205</v>
      </c>
      <c r="B540" s="211" t="s">
        <v>2206</v>
      </c>
      <c r="E540" s="196" t="s">
        <v>3140</v>
      </c>
      <c r="F540" s="206" t="s">
        <v>3286</v>
      </c>
      <c r="G540" s="207" t="s">
        <v>2206</v>
      </c>
      <c r="H540" s="2" t="str">
        <f t="shared" si="2"/>
        <v>MD</v>
      </c>
    </row>
    <row r="541" spans="1:8">
      <c r="A541" s="210" t="s">
        <v>2207</v>
      </c>
      <c r="B541" s="211" t="s">
        <v>2208</v>
      </c>
      <c r="E541" s="196" t="s">
        <v>3140</v>
      </c>
      <c r="F541" s="206" t="s">
        <v>3287</v>
      </c>
      <c r="G541" s="207" t="s">
        <v>2208</v>
      </c>
      <c r="H541" s="2" t="str">
        <f t="shared" si="2"/>
        <v>MC</v>
      </c>
    </row>
    <row r="542" spans="1:8">
      <c r="A542" s="210" t="s">
        <v>2209</v>
      </c>
      <c r="B542" s="211" t="s">
        <v>2210</v>
      </c>
      <c r="E542" s="196" t="s">
        <v>3140</v>
      </c>
      <c r="F542" s="206" t="s">
        <v>3288</v>
      </c>
      <c r="G542" s="207" t="s">
        <v>2210</v>
      </c>
      <c r="H542" s="2" t="str">
        <f t="shared" si="2"/>
        <v>MN</v>
      </c>
    </row>
    <row r="543" spans="1:8">
      <c r="A543" s="210" t="s">
        <v>2211</v>
      </c>
      <c r="B543" s="211" t="s">
        <v>2212</v>
      </c>
      <c r="E543" s="196" t="s">
        <v>3140</v>
      </c>
      <c r="F543" s="206" t="s">
        <v>3289</v>
      </c>
      <c r="G543" s="207" t="s">
        <v>2212</v>
      </c>
      <c r="H543" s="2" t="str">
        <f t="shared" si="2"/>
        <v>ME</v>
      </c>
    </row>
    <row r="544" spans="1:8">
      <c r="A544" s="210" t="s">
        <v>2213</v>
      </c>
      <c r="B544" s="211" t="s">
        <v>2214</v>
      </c>
      <c r="E544" s="196" t="s">
        <v>3140</v>
      </c>
      <c r="F544" s="206" t="s">
        <v>3290</v>
      </c>
      <c r="G544" s="207" t="s">
        <v>2214</v>
      </c>
      <c r="H544" s="2" t="str">
        <f t="shared" si="2"/>
        <v>MS</v>
      </c>
    </row>
    <row r="545" spans="1:8">
      <c r="A545" s="210" t="s">
        <v>2215</v>
      </c>
      <c r="B545" s="211" t="s">
        <v>2216</v>
      </c>
      <c r="E545" s="196" t="s">
        <v>3140</v>
      </c>
      <c r="F545" s="206" t="s">
        <v>3291</v>
      </c>
      <c r="G545" s="207" t="s">
        <v>2216</v>
      </c>
      <c r="H545" s="2" t="str">
        <f t="shared" si="2"/>
        <v>MA</v>
      </c>
    </row>
    <row r="546" spans="1:8">
      <c r="A546" s="210" t="s">
        <v>2217</v>
      </c>
      <c r="B546" s="211" t="s">
        <v>2218</v>
      </c>
      <c r="E546" s="196" t="s">
        <v>3140</v>
      </c>
      <c r="F546" s="206" t="s">
        <v>3292</v>
      </c>
      <c r="G546" s="207" t="s">
        <v>2218</v>
      </c>
      <c r="H546" s="2" t="str">
        <f t="shared" si="2"/>
        <v>MZ</v>
      </c>
    </row>
    <row r="547" spans="1:8">
      <c r="A547" s="210" t="s">
        <v>2219</v>
      </c>
      <c r="B547" s="211" t="s">
        <v>2220</v>
      </c>
      <c r="E547" s="196" t="s">
        <v>3140</v>
      </c>
      <c r="F547" s="206" t="s">
        <v>3293</v>
      </c>
      <c r="G547" s="207" t="s">
        <v>2220</v>
      </c>
      <c r="H547" s="2" t="str">
        <f t="shared" si="2"/>
        <v>MM</v>
      </c>
    </row>
    <row r="548" spans="1:8">
      <c r="A548" s="210" t="s">
        <v>2221</v>
      </c>
      <c r="B548" s="211" t="s">
        <v>2222</v>
      </c>
      <c r="E548" s="196" t="s">
        <v>3140</v>
      </c>
      <c r="F548" s="206" t="s">
        <v>3294</v>
      </c>
      <c r="G548" s="207" t="s">
        <v>2222</v>
      </c>
      <c r="H548" s="2" t="str">
        <f t="shared" si="2"/>
        <v>NA</v>
      </c>
    </row>
    <row r="549" spans="1:8">
      <c r="A549" s="210" t="s">
        <v>2223</v>
      </c>
      <c r="B549" s="211" t="s">
        <v>2224</v>
      </c>
      <c r="E549" s="196" t="s">
        <v>3140</v>
      </c>
      <c r="F549" s="206" t="s">
        <v>3295</v>
      </c>
      <c r="G549" s="207" t="s">
        <v>2224</v>
      </c>
      <c r="H549" s="2" t="str">
        <f t="shared" si="2"/>
        <v>NR</v>
      </c>
    </row>
    <row r="550" spans="1:8">
      <c r="A550" s="210" t="s">
        <v>2225</v>
      </c>
      <c r="B550" s="211" t="s">
        <v>2226</v>
      </c>
      <c r="E550" s="196" t="s">
        <v>3140</v>
      </c>
      <c r="F550" s="206" t="s">
        <v>3296</v>
      </c>
      <c r="G550" s="207" t="s">
        <v>2226</v>
      </c>
      <c r="H550" s="2" t="str">
        <f t="shared" si="2"/>
        <v>NP</v>
      </c>
    </row>
    <row r="551" spans="1:8">
      <c r="A551" s="210" t="s">
        <v>2227</v>
      </c>
      <c r="B551" s="211" t="s">
        <v>2228</v>
      </c>
      <c r="E551" s="196" t="s">
        <v>3140</v>
      </c>
      <c r="F551" s="206" t="s">
        <v>3297</v>
      </c>
      <c r="G551" s="207" t="s">
        <v>2228</v>
      </c>
      <c r="H551" s="2" t="str">
        <f t="shared" si="2"/>
        <v>NL</v>
      </c>
    </row>
    <row r="552" spans="1:8">
      <c r="A552" s="210" t="s">
        <v>2229</v>
      </c>
      <c r="B552" s="211" t="s">
        <v>2230</v>
      </c>
      <c r="E552" s="196" t="s">
        <v>3140</v>
      </c>
      <c r="F552" s="206" t="s">
        <v>3298</v>
      </c>
      <c r="G552" s="207" t="s">
        <v>2230</v>
      </c>
      <c r="H552" s="2" t="str">
        <f t="shared" si="2"/>
        <v>NC</v>
      </c>
    </row>
    <row r="553" spans="1:8">
      <c r="A553" s="210" t="s">
        <v>2231</v>
      </c>
      <c r="B553" s="211" t="s">
        <v>2232</v>
      </c>
      <c r="E553" s="196" t="s">
        <v>3140</v>
      </c>
      <c r="F553" s="206" t="s">
        <v>3299</v>
      </c>
      <c r="G553" s="207" t="s">
        <v>2232</v>
      </c>
      <c r="H553" s="2" t="str">
        <f t="shared" si="2"/>
        <v>NZ</v>
      </c>
    </row>
    <row r="554" spans="1:8">
      <c r="A554" s="210" t="s">
        <v>2233</v>
      </c>
      <c r="B554" s="211" t="s">
        <v>2234</v>
      </c>
      <c r="E554" s="196" t="s">
        <v>3140</v>
      </c>
      <c r="F554" s="206" t="s">
        <v>3300</v>
      </c>
      <c r="G554" s="207" t="s">
        <v>2234</v>
      </c>
      <c r="H554" s="2" t="str">
        <f t="shared" si="2"/>
        <v>NI</v>
      </c>
    </row>
    <row r="555" spans="1:8">
      <c r="A555" s="210" t="s">
        <v>2235</v>
      </c>
      <c r="B555" s="211" t="s">
        <v>2236</v>
      </c>
      <c r="E555" s="196" t="s">
        <v>3140</v>
      </c>
      <c r="F555" s="206" t="s">
        <v>3301</v>
      </c>
      <c r="G555" s="207" t="s">
        <v>2236</v>
      </c>
      <c r="H555" s="2" t="str">
        <f t="shared" si="2"/>
        <v>NE</v>
      </c>
    </row>
    <row r="556" spans="1:8">
      <c r="A556" s="210" t="s">
        <v>2237</v>
      </c>
      <c r="B556" s="211" t="s">
        <v>2238</v>
      </c>
      <c r="E556" s="196" t="s">
        <v>3140</v>
      </c>
      <c r="F556" s="206" t="s">
        <v>3302</v>
      </c>
      <c r="G556" s="207" t="s">
        <v>2238</v>
      </c>
      <c r="H556" s="2" t="str">
        <f t="shared" si="2"/>
        <v>NG</v>
      </c>
    </row>
    <row r="557" spans="1:8">
      <c r="A557" s="210" t="s">
        <v>2239</v>
      </c>
      <c r="B557" s="211" t="s">
        <v>2240</v>
      </c>
      <c r="E557" s="196" t="s">
        <v>3140</v>
      </c>
      <c r="F557" s="206" t="s">
        <v>3303</v>
      </c>
      <c r="G557" s="207" t="s">
        <v>2240</v>
      </c>
      <c r="H557" s="2" t="str">
        <f t="shared" si="2"/>
        <v>NU</v>
      </c>
    </row>
    <row r="558" spans="1:8">
      <c r="A558" s="210" t="s">
        <v>2241</v>
      </c>
      <c r="B558" s="211" t="s">
        <v>2242</v>
      </c>
      <c r="E558" s="196" t="s">
        <v>3140</v>
      </c>
      <c r="F558" s="206" t="s">
        <v>3304</v>
      </c>
      <c r="G558" s="207" t="s">
        <v>2242</v>
      </c>
      <c r="H558" s="2" t="str">
        <f t="shared" si="2"/>
        <v>NF</v>
      </c>
    </row>
    <row r="559" spans="1:8">
      <c r="A559" s="210" t="s">
        <v>2243</v>
      </c>
      <c r="B559" s="211" t="s">
        <v>2244</v>
      </c>
      <c r="E559" s="196" t="s">
        <v>3140</v>
      </c>
      <c r="F559" s="206" t="s">
        <v>3305</v>
      </c>
      <c r="G559" s="207" t="s">
        <v>2244</v>
      </c>
      <c r="H559" s="2" t="str">
        <f t="shared" si="2"/>
        <v>MK</v>
      </c>
    </row>
    <row r="560" spans="1:8">
      <c r="A560" s="210" t="s">
        <v>2245</v>
      </c>
      <c r="B560" s="211" t="s">
        <v>2246</v>
      </c>
      <c r="E560" s="196" t="s">
        <v>3140</v>
      </c>
      <c r="F560" s="206" t="s">
        <v>3306</v>
      </c>
      <c r="G560" s="207" t="s">
        <v>2246</v>
      </c>
      <c r="H560" s="2" t="str">
        <f t="shared" si="2"/>
        <v>MP</v>
      </c>
    </row>
    <row r="561" spans="1:8">
      <c r="A561" s="210" t="s">
        <v>2247</v>
      </c>
      <c r="B561" s="211" t="s">
        <v>2248</v>
      </c>
      <c r="E561" s="196" t="s">
        <v>3140</v>
      </c>
      <c r="F561" s="206" t="s">
        <v>3307</v>
      </c>
      <c r="G561" s="207" t="s">
        <v>2248</v>
      </c>
      <c r="H561" s="2" t="str">
        <f t="shared" si="2"/>
        <v>NO</v>
      </c>
    </row>
    <row r="562" spans="1:8">
      <c r="A562" s="210" t="s">
        <v>2249</v>
      </c>
      <c r="B562" s="211" t="s">
        <v>2250</v>
      </c>
      <c r="E562" s="196" t="s">
        <v>3140</v>
      </c>
      <c r="F562" s="206" t="s">
        <v>3308</v>
      </c>
      <c r="G562" s="207" t="s">
        <v>2250</v>
      </c>
      <c r="H562" s="2" t="str">
        <f t="shared" si="2"/>
        <v>OM</v>
      </c>
    </row>
    <row r="563" spans="1:8">
      <c r="A563" s="210" t="s">
        <v>2251</v>
      </c>
      <c r="B563" s="211" t="s">
        <v>2252</v>
      </c>
      <c r="E563" s="196" t="s">
        <v>3140</v>
      </c>
      <c r="F563" s="206" t="s">
        <v>3309</v>
      </c>
      <c r="G563" s="207" t="s">
        <v>2252</v>
      </c>
      <c r="H563" s="2" t="str">
        <f t="shared" si="2"/>
        <v>PK</v>
      </c>
    </row>
    <row r="564" spans="1:8">
      <c r="A564" s="210" t="s">
        <v>2253</v>
      </c>
      <c r="B564" s="211" t="s">
        <v>2254</v>
      </c>
      <c r="E564" s="196" t="s">
        <v>3140</v>
      </c>
      <c r="F564" s="206" t="s">
        <v>3310</v>
      </c>
      <c r="G564" s="207" t="s">
        <v>2254</v>
      </c>
      <c r="H564" s="2" t="str">
        <f t="shared" si="2"/>
        <v>PW</v>
      </c>
    </row>
    <row r="565" spans="1:8">
      <c r="A565" s="210" t="s">
        <v>2255</v>
      </c>
      <c r="B565" s="211" t="s">
        <v>2256</v>
      </c>
      <c r="E565" s="196" t="s">
        <v>3140</v>
      </c>
      <c r="F565" s="206" t="s">
        <v>3311</v>
      </c>
      <c r="G565" s="207" t="s">
        <v>2256</v>
      </c>
      <c r="H565" s="2" t="str">
        <f t="shared" si="2"/>
        <v>PS</v>
      </c>
    </row>
    <row r="566" spans="1:8">
      <c r="A566" s="210" t="s">
        <v>2257</v>
      </c>
      <c r="B566" s="211" t="s">
        <v>2258</v>
      </c>
      <c r="E566" s="196" t="s">
        <v>3140</v>
      </c>
      <c r="F566" s="206" t="s">
        <v>3312</v>
      </c>
      <c r="G566" s="207" t="s">
        <v>2258</v>
      </c>
      <c r="H566" s="2" t="str">
        <f t="shared" si="2"/>
        <v>PA</v>
      </c>
    </row>
    <row r="567" spans="1:8">
      <c r="A567" s="210" t="s">
        <v>2259</v>
      </c>
      <c r="B567" s="211" t="s">
        <v>2260</v>
      </c>
      <c r="E567" s="196" t="s">
        <v>3140</v>
      </c>
      <c r="F567" s="206" t="s">
        <v>3313</v>
      </c>
      <c r="G567" s="207" t="s">
        <v>2260</v>
      </c>
      <c r="H567" s="2" t="str">
        <f t="shared" si="2"/>
        <v>PG</v>
      </c>
    </row>
    <row r="568" spans="1:8">
      <c r="A568" s="210" t="s">
        <v>2261</v>
      </c>
      <c r="B568" s="211" t="s">
        <v>2262</v>
      </c>
      <c r="E568" s="196" t="s">
        <v>3140</v>
      </c>
      <c r="F568" s="206" t="s">
        <v>3314</v>
      </c>
      <c r="G568" s="207" t="s">
        <v>2262</v>
      </c>
      <c r="H568" s="2" t="str">
        <f t="shared" si="2"/>
        <v>PY</v>
      </c>
    </row>
    <row r="569" spans="1:8">
      <c r="A569" s="210" t="s">
        <v>2263</v>
      </c>
      <c r="B569" s="211" t="s">
        <v>2264</v>
      </c>
      <c r="E569" s="196" t="s">
        <v>3140</v>
      </c>
      <c r="F569" s="206" t="s">
        <v>3315</v>
      </c>
      <c r="G569" s="207" t="s">
        <v>2264</v>
      </c>
      <c r="H569" s="2" t="str">
        <f t="shared" si="2"/>
        <v>PE</v>
      </c>
    </row>
    <row r="570" spans="1:8">
      <c r="A570" s="210" t="s">
        <v>2265</v>
      </c>
      <c r="B570" s="211" t="s">
        <v>2266</v>
      </c>
      <c r="E570" s="196" t="s">
        <v>3140</v>
      </c>
      <c r="F570" s="206" t="s">
        <v>3316</v>
      </c>
      <c r="G570" s="207" t="s">
        <v>2266</v>
      </c>
      <c r="H570" s="2" t="str">
        <f t="shared" si="2"/>
        <v>PH</v>
      </c>
    </row>
    <row r="571" spans="1:8">
      <c r="A571" s="210" t="s">
        <v>2267</v>
      </c>
      <c r="B571" s="211" t="s">
        <v>2268</v>
      </c>
      <c r="E571" s="196" t="s">
        <v>3140</v>
      </c>
      <c r="F571" s="206" t="s">
        <v>3317</v>
      </c>
      <c r="G571" s="207" t="s">
        <v>2268</v>
      </c>
      <c r="H571" s="2" t="str">
        <f t="shared" si="2"/>
        <v>PN</v>
      </c>
    </row>
    <row r="572" spans="1:8">
      <c r="A572" s="210" t="s">
        <v>2269</v>
      </c>
      <c r="B572" s="211" t="s">
        <v>2270</v>
      </c>
      <c r="E572" s="196" t="s">
        <v>3140</v>
      </c>
      <c r="F572" s="206" t="s">
        <v>3318</v>
      </c>
      <c r="G572" s="207" t="s">
        <v>2270</v>
      </c>
      <c r="H572" s="2" t="str">
        <f t="shared" si="2"/>
        <v>PL</v>
      </c>
    </row>
    <row r="573" spans="1:8">
      <c r="A573" s="210" t="s">
        <v>2271</v>
      </c>
      <c r="B573" s="211" t="s">
        <v>2272</v>
      </c>
      <c r="E573" s="196" t="s">
        <v>3140</v>
      </c>
      <c r="F573" s="206" t="s">
        <v>3319</v>
      </c>
      <c r="G573" s="207" t="s">
        <v>2272</v>
      </c>
      <c r="H573" s="2" t="str">
        <f t="shared" si="2"/>
        <v>PT</v>
      </c>
    </row>
    <row r="574" spans="1:8">
      <c r="A574" s="210" t="s">
        <v>1098</v>
      </c>
      <c r="B574" s="211" t="s">
        <v>2273</v>
      </c>
      <c r="E574" s="196" t="s">
        <v>3140</v>
      </c>
      <c r="F574" s="206" t="s">
        <v>3320</v>
      </c>
      <c r="G574" s="207" t="s">
        <v>2273</v>
      </c>
      <c r="H574" s="2" t="str">
        <f t="shared" si="2"/>
        <v>72</v>
      </c>
    </row>
    <row r="575" spans="1:8">
      <c r="A575" s="210" t="s">
        <v>2274</v>
      </c>
      <c r="B575" s="211" t="s">
        <v>2275</v>
      </c>
      <c r="E575" s="196" t="s">
        <v>3140</v>
      </c>
      <c r="F575" s="206" t="s">
        <v>3321</v>
      </c>
      <c r="G575" s="207" t="s">
        <v>2275</v>
      </c>
      <c r="H575" s="2" t="str">
        <f t="shared" si="2"/>
        <v>QA</v>
      </c>
    </row>
    <row r="576" spans="1:8">
      <c r="A576" s="210" t="s">
        <v>2276</v>
      </c>
      <c r="B576" s="211" t="s">
        <v>2277</v>
      </c>
      <c r="E576" s="196" t="s">
        <v>3140</v>
      </c>
      <c r="F576" s="206" t="s">
        <v>3322</v>
      </c>
      <c r="G576" s="207" t="s">
        <v>2277</v>
      </c>
      <c r="H576" s="2" t="str">
        <f t="shared" si="2"/>
        <v>RE</v>
      </c>
    </row>
    <row r="577" spans="1:8">
      <c r="A577" s="210" t="s">
        <v>2278</v>
      </c>
      <c r="B577" s="211" t="s">
        <v>2279</v>
      </c>
      <c r="E577" s="196" t="s">
        <v>3140</v>
      </c>
      <c r="F577" s="206" t="s">
        <v>3323</v>
      </c>
      <c r="G577" s="207" t="s">
        <v>2279</v>
      </c>
      <c r="H577" s="2" t="str">
        <f t="shared" si="2"/>
        <v>RO</v>
      </c>
    </row>
    <row r="578" spans="1:8">
      <c r="A578" s="210" t="s">
        <v>2280</v>
      </c>
      <c r="B578" s="211" t="s">
        <v>2281</v>
      </c>
      <c r="E578" s="196" t="s">
        <v>3140</v>
      </c>
      <c r="F578" s="206" t="s">
        <v>3324</v>
      </c>
      <c r="G578" s="207" t="s">
        <v>2281</v>
      </c>
      <c r="H578" s="2" t="str">
        <f t="shared" si="2"/>
        <v>RU</v>
      </c>
    </row>
    <row r="579" spans="1:8">
      <c r="A579" s="210" t="s">
        <v>2282</v>
      </c>
      <c r="B579" s="211" t="s">
        <v>2283</v>
      </c>
      <c r="E579" s="196" t="s">
        <v>3140</v>
      </c>
      <c r="F579" s="206" t="s">
        <v>3325</v>
      </c>
      <c r="G579" s="207" t="s">
        <v>2283</v>
      </c>
      <c r="H579" s="2" t="str">
        <f t="shared" si="2"/>
        <v>RW</v>
      </c>
    </row>
    <row r="580" spans="1:8">
      <c r="A580" s="210" t="s">
        <v>2284</v>
      </c>
      <c r="B580" s="211" t="s">
        <v>2285</v>
      </c>
      <c r="E580" s="196" t="s">
        <v>3140</v>
      </c>
      <c r="F580" s="206" t="s">
        <v>3326</v>
      </c>
      <c r="G580" s="207" t="s">
        <v>2285</v>
      </c>
      <c r="H580" s="2" t="str">
        <f t="shared" si="2"/>
        <v>BL</v>
      </c>
    </row>
    <row r="581" spans="1:8">
      <c r="A581" s="210" t="s">
        <v>2286</v>
      </c>
      <c r="B581" s="211" t="s">
        <v>2287</v>
      </c>
      <c r="E581" s="196" t="s">
        <v>3140</v>
      </c>
      <c r="F581" s="206" t="s">
        <v>3327</v>
      </c>
      <c r="G581" s="207" t="s">
        <v>2287</v>
      </c>
      <c r="H581" s="2" t="str">
        <f t="shared" si="2"/>
        <v>SH</v>
      </c>
    </row>
    <row r="582" spans="1:8">
      <c r="A582" s="210" t="s">
        <v>2288</v>
      </c>
      <c r="B582" s="211" t="s">
        <v>2289</v>
      </c>
      <c r="E582" s="196" t="s">
        <v>3140</v>
      </c>
      <c r="F582" s="206" t="s">
        <v>3328</v>
      </c>
      <c r="G582" s="207" t="s">
        <v>2289</v>
      </c>
      <c r="H582" s="2" t="str">
        <f t="shared" si="2"/>
        <v>KN</v>
      </c>
    </row>
    <row r="583" spans="1:8">
      <c r="A583" s="210" t="s">
        <v>2290</v>
      </c>
      <c r="B583" s="211" t="s">
        <v>2291</v>
      </c>
      <c r="E583" s="196" t="s">
        <v>3140</v>
      </c>
      <c r="F583" s="206" t="s">
        <v>3329</v>
      </c>
      <c r="G583" s="207" t="s">
        <v>2291</v>
      </c>
      <c r="H583" s="2" t="str">
        <f t="shared" si="2"/>
        <v>LC</v>
      </c>
    </row>
    <row r="584" spans="1:8">
      <c r="A584" s="210" t="s">
        <v>2292</v>
      </c>
      <c r="B584" s="211" t="s">
        <v>2293</v>
      </c>
      <c r="E584" s="196" t="s">
        <v>3140</v>
      </c>
      <c r="F584" s="206" t="s">
        <v>3330</v>
      </c>
      <c r="G584" s="207" t="s">
        <v>2293</v>
      </c>
      <c r="H584" s="2" t="str">
        <f t="shared" si="2"/>
        <v>MF</v>
      </c>
    </row>
    <row r="585" spans="1:8">
      <c r="A585" s="210" t="s">
        <v>2294</v>
      </c>
      <c r="B585" s="211" t="s">
        <v>2295</v>
      </c>
      <c r="E585" s="196" t="s">
        <v>3140</v>
      </c>
      <c r="F585" s="206" t="s">
        <v>3331</v>
      </c>
      <c r="G585" s="207" t="s">
        <v>2295</v>
      </c>
      <c r="H585" s="2" t="str">
        <f t="shared" si="2"/>
        <v>PM</v>
      </c>
    </row>
    <row r="586" spans="1:8">
      <c r="A586" s="210" t="s">
        <v>2296</v>
      </c>
      <c r="B586" s="211" t="s">
        <v>2297</v>
      </c>
      <c r="E586" s="196" t="s">
        <v>3140</v>
      </c>
      <c r="F586" s="206" t="s">
        <v>3332</v>
      </c>
      <c r="G586" s="207" t="s">
        <v>2297</v>
      </c>
      <c r="H586" s="2" t="str">
        <f t="shared" si="2"/>
        <v>VC</v>
      </c>
    </row>
    <row r="587" spans="1:8">
      <c r="A587" s="210" t="s">
        <v>2298</v>
      </c>
      <c r="B587" s="211" t="s">
        <v>2299</v>
      </c>
      <c r="E587" s="196" t="s">
        <v>3140</v>
      </c>
      <c r="F587" s="206" t="s">
        <v>3333</v>
      </c>
      <c r="G587" s="207" t="s">
        <v>2299</v>
      </c>
      <c r="H587" s="2" t="str">
        <f t="shared" si="2"/>
        <v>WS</v>
      </c>
    </row>
    <row r="588" spans="1:8">
      <c r="A588" s="210" t="s">
        <v>2300</v>
      </c>
      <c r="B588" s="211" t="s">
        <v>2301</v>
      </c>
      <c r="E588" s="196" t="s">
        <v>3140</v>
      </c>
      <c r="F588" s="206" t="s">
        <v>3334</v>
      </c>
      <c r="G588" s="207" t="s">
        <v>2301</v>
      </c>
      <c r="H588" s="2" t="str">
        <f t="shared" ref="H588:H643" si="3">RIGHT(F588,2)</f>
        <v>SM</v>
      </c>
    </row>
    <row r="589" spans="1:8">
      <c r="A589" s="210" t="s">
        <v>2302</v>
      </c>
      <c r="B589" s="211" t="s">
        <v>2303</v>
      </c>
      <c r="E589" s="196" t="s">
        <v>3140</v>
      </c>
      <c r="F589" s="206" t="s">
        <v>3335</v>
      </c>
      <c r="G589" s="207" t="s">
        <v>2303</v>
      </c>
      <c r="H589" s="2" t="str">
        <f t="shared" si="3"/>
        <v>ST</v>
      </c>
    </row>
    <row r="590" spans="1:8">
      <c r="A590" s="210" t="s">
        <v>2304</v>
      </c>
      <c r="B590" s="211" t="s">
        <v>2305</v>
      </c>
      <c r="E590" s="196" t="s">
        <v>3140</v>
      </c>
      <c r="F590" s="206" t="s">
        <v>3336</v>
      </c>
      <c r="G590" s="207" t="s">
        <v>2305</v>
      </c>
      <c r="H590" s="2" t="str">
        <f t="shared" si="3"/>
        <v>SA</v>
      </c>
    </row>
    <row r="591" spans="1:8">
      <c r="A591" s="210" t="s">
        <v>2306</v>
      </c>
      <c r="B591" s="211" t="s">
        <v>2307</v>
      </c>
      <c r="E591" s="196" t="s">
        <v>3140</v>
      </c>
      <c r="F591" s="206" t="s">
        <v>3337</v>
      </c>
      <c r="G591" s="207" t="s">
        <v>2307</v>
      </c>
      <c r="H591" s="2" t="str">
        <f t="shared" si="3"/>
        <v>SN</v>
      </c>
    </row>
    <row r="592" spans="1:8">
      <c r="A592" s="210" t="s">
        <v>2308</v>
      </c>
      <c r="B592" s="211" t="s">
        <v>2309</v>
      </c>
      <c r="E592" s="196" t="s">
        <v>3140</v>
      </c>
      <c r="F592" s="206" t="s">
        <v>3338</v>
      </c>
      <c r="G592" s="207" t="s">
        <v>2309</v>
      </c>
      <c r="H592" s="2" t="str">
        <f t="shared" si="3"/>
        <v>RS</v>
      </c>
    </row>
    <row r="593" spans="1:8">
      <c r="A593" s="210" t="s">
        <v>2310</v>
      </c>
      <c r="B593" s="211" t="s">
        <v>2311</v>
      </c>
      <c r="E593" s="196" t="s">
        <v>3140</v>
      </c>
      <c r="F593" s="206" t="s">
        <v>3339</v>
      </c>
      <c r="G593" s="207" t="s">
        <v>2311</v>
      </c>
      <c r="H593" s="2" t="str">
        <f t="shared" si="3"/>
        <v>SC</v>
      </c>
    </row>
    <row r="594" spans="1:8">
      <c r="A594" s="210" t="s">
        <v>2312</v>
      </c>
      <c r="B594" s="211" t="s">
        <v>2313</v>
      </c>
      <c r="E594" s="196" t="s">
        <v>3140</v>
      </c>
      <c r="F594" s="206" t="s">
        <v>3340</v>
      </c>
      <c r="G594" s="207" t="s">
        <v>2313</v>
      </c>
      <c r="H594" s="2" t="str">
        <f t="shared" si="3"/>
        <v>SL</v>
      </c>
    </row>
    <row r="595" spans="1:8">
      <c r="A595" s="210" t="s">
        <v>2314</v>
      </c>
      <c r="B595" s="211" t="s">
        <v>2315</v>
      </c>
      <c r="E595" s="196" t="s">
        <v>3140</v>
      </c>
      <c r="F595" s="206" t="s">
        <v>3341</v>
      </c>
      <c r="G595" s="207" t="s">
        <v>2315</v>
      </c>
      <c r="H595" s="2" t="str">
        <f t="shared" si="3"/>
        <v>SG</v>
      </c>
    </row>
    <row r="596" spans="1:8">
      <c r="A596" s="210" t="s">
        <v>2316</v>
      </c>
      <c r="B596" s="211" t="s">
        <v>2317</v>
      </c>
      <c r="E596" s="196" t="s">
        <v>3140</v>
      </c>
      <c r="F596" s="206" t="s">
        <v>3342</v>
      </c>
      <c r="G596" s="207" t="s">
        <v>2317</v>
      </c>
      <c r="H596" s="2" t="str">
        <f t="shared" si="3"/>
        <v>SX</v>
      </c>
    </row>
    <row r="597" spans="1:8">
      <c r="A597" s="210" t="s">
        <v>2318</v>
      </c>
      <c r="B597" s="211" t="s">
        <v>2319</v>
      </c>
      <c r="E597" s="196" t="s">
        <v>3140</v>
      </c>
      <c r="F597" s="206" t="s">
        <v>3343</v>
      </c>
      <c r="G597" s="207" t="s">
        <v>2319</v>
      </c>
      <c r="H597" s="2" t="str">
        <f t="shared" si="3"/>
        <v>SK</v>
      </c>
    </row>
    <row r="598" spans="1:8">
      <c r="A598" s="210" t="s">
        <v>2320</v>
      </c>
      <c r="B598" s="211" t="s">
        <v>2321</v>
      </c>
      <c r="E598" s="196" t="s">
        <v>3140</v>
      </c>
      <c r="F598" s="206" t="s">
        <v>3344</v>
      </c>
      <c r="G598" s="207" t="s">
        <v>2321</v>
      </c>
      <c r="H598" s="2" t="str">
        <f t="shared" si="3"/>
        <v>SI</v>
      </c>
    </row>
    <row r="599" spans="1:8">
      <c r="A599" s="210" t="s">
        <v>2322</v>
      </c>
      <c r="B599" s="211" t="s">
        <v>2323</v>
      </c>
      <c r="E599" s="196" t="s">
        <v>3140</v>
      </c>
      <c r="F599" s="206" t="s">
        <v>3345</v>
      </c>
      <c r="G599" s="207" t="s">
        <v>2323</v>
      </c>
      <c r="H599" s="2" t="str">
        <f t="shared" si="3"/>
        <v>SB</v>
      </c>
    </row>
    <row r="600" spans="1:8">
      <c r="A600" s="210" t="s">
        <v>2324</v>
      </c>
      <c r="B600" s="211" t="s">
        <v>2325</v>
      </c>
      <c r="E600" s="196" t="s">
        <v>3140</v>
      </c>
      <c r="F600" s="206" t="s">
        <v>3346</v>
      </c>
      <c r="G600" s="207" t="s">
        <v>2325</v>
      </c>
      <c r="H600" s="2" t="str">
        <f t="shared" si="3"/>
        <v>SO</v>
      </c>
    </row>
    <row r="601" spans="1:8">
      <c r="A601" s="210" t="s">
        <v>2326</v>
      </c>
      <c r="B601" s="211" t="s">
        <v>2327</v>
      </c>
      <c r="E601" s="196" t="s">
        <v>3140</v>
      </c>
      <c r="F601" s="206" t="s">
        <v>3347</v>
      </c>
      <c r="G601" s="207" t="s">
        <v>2327</v>
      </c>
      <c r="H601" s="2" t="str">
        <f t="shared" si="3"/>
        <v>ZA</v>
      </c>
    </row>
    <row r="602" spans="1:8">
      <c r="A602" s="210" t="s">
        <v>2328</v>
      </c>
      <c r="B602" s="211" t="s">
        <v>2329</v>
      </c>
      <c r="E602" s="196" t="s">
        <v>3140</v>
      </c>
      <c r="F602" s="206" t="s">
        <v>3348</v>
      </c>
      <c r="G602" s="207" t="s">
        <v>2329</v>
      </c>
      <c r="H602" s="2" t="str">
        <f t="shared" si="3"/>
        <v>GS</v>
      </c>
    </row>
    <row r="603" spans="1:8">
      <c r="A603" s="210" t="s">
        <v>2330</v>
      </c>
      <c r="B603" s="211" t="s">
        <v>2331</v>
      </c>
      <c r="E603" s="196" t="s">
        <v>3140</v>
      </c>
      <c r="F603" s="206" t="s">
        <v>3349</v>
      </c>
      <c r="G603" s="207" t="s">
        <v>2331</v>
      </c>
      <c r="H603" s="2" t="str">
        <f t="shared" si="3"/>
        <v>SS</v>
      </c>
    </row>
    <row r="604" spans="1:8">
      <c r="A604" s="210" t="s">
        <v>2332</v>
      </c>
      <c r="B604" s="211" t="s">
        <v>2333</v>
      </c>
      <c r="E604" s="196" t="s">
        <v>3140</v>
      </c>
      <c r="F604" s="206" t="s">
        <v>3350</v>
      </c>
      <c r="G604" s="207" t="s">
        <v>2333</v>
      </c>
      <c r="H604" s="2" t="str">
        <f t="shared" si="3"/>
        <v>ES</v>
      </c>
    </row>
    <row r="605" spans="1:8">
      <c r="A605" s="210" t="s">
        <v>2334</v>
      </c>
      <c r="B605" s="211" t="s">
        <v>2335</v>
      </c>
      <c r="E605" s="196" t="s">
        <v>3140</v>
      </c>
      <c r="F605" s="206" t="s">
        <v>3351</v>
      </c>
      <c r="G605" s="207" t="s">
        <v>2335</v>
      </c>
      <c r="H605" s="2" t="str">
        <f t="shared" si="3"/>
        <v>LK</v>
      </c>
    </row>
    <row r="606" spans="1:8">
      <c r="A606" s="210" t="s">
        <v>2336</v>
      </c>
      <c r="B606" s="211" t="s">
        <v>2337</v>
      </c>
      <c r="E606" s="196" t="s">
        <v>3140</v>
      </c>
      <c r="F606" s="206" t="s">
        <v>3352</v>
      </c>
      <c r="G606" s="207" t="s">
        <v>2337</v>
      </c>
      <c r="H606" s="2" t="str">
        <f t="shared" si="3"/>
        <v>SD</v>
      </c>
    </row>
    <row r="607" spans="1:8">
      <c r="A607" s="210" t="s">
        <v>2338</v>
      </c>
      <c r="B607" s="211" t="s">
        <v>2339</v>
      </c>
      <c r="E607" s="196" t="s">
        <v>3140</v>
      </c>
      <c r="F607" s="206" t="s">
        <v>3353</v>
      </c>
      <c r="G607" s="207" t="s">
        <v>2339</v>
      </c>
      <c r="H607" s="2" t="str">
        <f t="shared" si="3"/>
        <v>SR</v>
      </c>
    </row>
    <row r="608" spans="1:8">
      <c r="A608" s="210" t="s">
        <v>2340</v>
      </c>
      <c r="B608" s="211" t="s">
        <v>2341</v>
      </c>
      <c r="E608" s="196" t="s">
        <v>3140</v>
      </c>
      <c r="F608" s="206" t="s">
        <v>3354</v>
      </c>
      <c r="G608" s="207" t="s">
        <v>2341</v>
      </c>
      <c r="H608" s="2" t="str">
        <f t="shared" si="3"/>
        <v>SJ</v>
      </c>
    </row>
    <row r="609" spans="1:8">
      <c r="A609" s="210" t="s">
        <v>2342</v>
      </c>
      <c r="B609" s="211" t="s">
        <v>2343</v>
      </c>
      <c r="E609" s="196" t="s">
        <v>3140</v>
      </c>
      <c r="F609" s="206" t="s">
        <v>3355</v>
      </c>
      <c r="G609" s="207" t="s">
        <v>2343</v>
      </c>
      <c r="H609" s="2" t="str">
        <f t="shared" si="3"/>
        <v>SE</v>
      </c>
    </row>
    <row r="610" spans="1:8">
      <c r="A610" s="210" t="s">
        <v>2344</v>
      </c>
      <c r="B610" s="211" t="s">
        <v>2345</v>
      </c>
      <c r="E610" s="196" t="s">
        <v>3140</v>
      </c>
      <c r="F610" s="206" t="s">
        <v>3356</v>
      </c>
      <c r="G610" s="207" t="s">
        <v>2345</v>
      </c>
      <c r="H610" s="2" t="str">
        <f t="shared" si="3"/>
        <v>CH</v>
      </c>
    </row>
    <row r="611" spans="1:8">
      <c r="A611" s="210" t="s">
        <v>2346</v>
      </c>
      <c r="B611" s="211" t="s">
        <v>2347</v>
      </c>
      <c r="E611" s="196" t="s">
        <v>3140</v>
      </c>
      <c r="F611" s="206" t="s">
        <v>3357</v>
      </c>
      <c r="G611" s="207" t="s">
        <v>2347</v>
      </c>
      <c r="H611" s="2" t="str">
        <f t="shared" si="3"/>
        <v>SY</v>
      </c>
    </row>
    <row r="612" spans="1:8">
      <c r="A612" s="210" t="s">
        <v>2348</v>
      </c>
      <c r="B612" s="211" t="s">
        <v>2349</v>
      </c>
      <c r="E612" s="196" t="s">
        <v>3140</v>
      </c>
      <c r="F612" s="206" t="s">
        <v>3358</v>
      </c>
      <c r="G612" s="207" t="s">
        <v>2349</v>
      </c>
      <c r="H612" s="2" t="str">
        <f t="shared" si="3"/>
        <v>TW</v>
      </c>
    </row>
    <row r="613" spans="1:8">
      <c r="A613" s="210" t="s">
        <v>2350</v>
      </c>
      <c r="B613" s="211" t="s">
        <v>2351</v>
      </c>
      <c r="E613" s="196" t="s">
        <v>3140</v>
      </c>
      <c r="F613" s="206" t="s">
        <v>3359</v>
      </c>
      <c r="G613" s="207" t="s">
        <v>2351</v>
      </c>
      <c r="H613" s="2" t="str">
        <f t="shared" si="3"/>
        <v>TJ</v>
      </c>
    </row>
    <row r="614" spans="1:8">
      <c r="A614" s="210" t="s">
        <v>2352</v>
      </c>
      <c r="B614" s="211" t="s">
        <v>2353</v>
      </c>
      <c r="E614" s="196" t="s">
        <v>3140</v>
      </c>
      <c r="F614" s="206" t="s">
        <v>3360</v>
      </c>
      <c r="G614" s="207" t="s">
        <v>2353</v>
      </c>
      <c r="H614" s="2" t="str">
        <f t="shared" si="3"/>
        <v>TZ</v>
      </c>
    </row>
    <row r="615" spans="1:8">
      <c r="A615" s="210" t="s">
        <v>2354</v>
      </c>
      <c r="B615" s="211" t="s">
        <v>2355</v>
      </c>
      <c r="E615" s="196" t="s">
        <v>3140</v>
      </c>
      <c r="F615" s="206" t="s">
        <v>3361</v>
      </c>
      <c r="G615" s="207" t="s">
        <v>2355</v>
      </c>
      <c r="H615" s="2" t="str">
        <f t="shared" si="3"/>
        <v>TH</v>
      </c>
    </row>
    <row r="616" spans="1:8">
      <c r="A616" s="210" t="s">
        <v>2356</v>
      </c>
      <c r="B616" s="211" t="s">
        <v>2357</v>
      </c>
      <c r="E616" s="196" t="s">
        <v>3140</v>
      </c>
      <c r="F616" s="206" t="s">
        <v>3362</v>
      </c>
      <c r="G616" s="207" t="s">
        <v>2357</v>
      </c>
      <c r="H616" s="2" t="str">
        <f t="shared" si="3"/>
        <v>TL</v>
      </c>
    </row>
    <row r="617" spans="1:8">
      <c r="A617" s="210" t="s">
        <v>2358</v>
      </c>
      <c r="B617" s="211" t="s">
        <v>2359</v>
      </c>
      <c r="E617" s="196" t="s">
        <v>3140</v>
      </c>
      <c r="F617" s="206" t="s">
        <v>3363</v>
      </c>
      <c r="G617" s="207" t="s">
        <v>2359</v>
      </c>
      <c r="H617" s="2" t="str">
        <f t="shared" si="3"/>
        <v>TG</v>
      </c>
    </row>
    <row r="618" spans="1:8">
      <c r="A618" s="210" t="s">
        <v>2360</v>
      </c>
      <c r="B618" s="211" t="s">
        <v>2361</v>
      </c>
      <c r="E618" s="196" t="s">
        <v>3140</v>
      </c>
      <c r="F618" s="206" t="s">
        <v>3364</v>
      </c>
      <c r="G618" s="207" t="s">
        <v>2361</v>
      </c>
      <c r="H618" s="2" t="str">
        <f t="shared" si="3"/>
        <v>TK</v>
      </c>
    </row>
    <row r="619" spans="1:8">
      <c r="A619" s="210" t="s">
        <v>2362</v>
      </c>
      <c r="B619" s="211" t="s">
        <v>2363</v>
      </c>
      <c r="E619" s="196" t="s">
        <v>3140</v>
      </c>
      <c r="F619" s="206" t="s">
        <v>3365</v>
      </c>
      <c r="G619" s="207" t="s">
        <v>2363</v>
      </c>
      <c r="H619" s="2" t="str">
        <f t="shared" si="3"/>
        <v>TO</v>
      </c>
    </row>
    <row r="620" spans="1:8">
      <c r="A620" s="210" t="s">
        <v>2364</v>
      </c>
      <c r="B620" s="211" t="s">
        <v>2365</v>
      </c>
      <c r="E620" s="196" t="s">
        <v>3140</v>
      </c>
      <c r="F620" s="206" t="s">
        <v>3366</v>
      </c>
      <c r="G620" s="207" t="s">
        <v>2365</v>
      </c>
      <c r="H620" s="2" t="str">
        <f t="shared" si="3"/>
        <v>TT</v>
      </c>
    </row>
    <row r="621" spans="1:8">
      <c r="A621" s="210" t="s">
        <v>2366</v>
      </c>
      <c r="B621" s="211" t="s">
        <v>2367</v>
      </c>
      <c r="E621" s="196" t="s">
        <v>3140</v>
      </c>
      <c r="F621" s="206" t="s">
        <v>3367</v>
      </c>
      <c r="G621" s="207" t="s">
        <v>2367</v>
      </c>
      <c r="H621" s="2" t="str">
        <f t="shared" si="3"/>
        <v>TN</v>
      </c>
    </row>
    <row r="622" spans="1:8">
      <c r="A622" s="210" t="s">
        <v>2368</v>
      </c>
      <c r="B622" s="211" t="s">
        <v>2369</v>
      </c>
      <c r="E622" s="196" t="s">
        <v>3140</v>
      </c>
      <c r="F622" s="206" t="s">
        <v>3368</v>
      </c>
      <c r="G622" s="207" t="s">
        <v>2369</v>
      </c>
      <c r="H622" s="2" t="str">
        <f t="shared" si="3"/>
        <v>TR</v>
      </c>
    </row>
    <row r="623" spans="1:8">
      <c r="A623" s="210" t="s">
        <v>2370</v>
      </c>
      <c r="B623" s="211" t="s">
        <v>2371</v>
      </c>
      <c r="E623" s="196" t="s">
        <v>3140</v>
      </c>
      <c r="F623" s="206" t="s">
        <v>3369</v>
      </c>
      <c r="G623" s="207" t="s">
        <v>2371</v>
      </c>
      <c r="H623" s="2" t="str">
        <f t="shared" si="3"/>
        <v>TM</v>
      </c>
    </row>
    <row r="624" spans="1:8">
      <c r="A624" s="210" t="s">
        <v>2372</v>
      </c>
      <c r="B624" s="211" t="s">
        <v>2373</v>
      </c>
      <c r="E624" s="196" t="s">
        <v>3140</v>
      </c>
      <c r="F624" s="206" t="s">
        <v>3370</v>
      </c>
      <c r="G624" s="207" t="s">
        <v>2373</v>
      </c>
      <c r="H624" s="2" t="str">
        <f t="shared" si="3"/>
        <v>TC</v>
      </c>
    </row>
    <row r="625" spans="1:8">
      <c r="A625" s="210" t="s">
        <v>2374</v>
      </c>
      <c r="B625" s="211" t="s">
        <v>2375</v>
      </c>
      <c r="E625" s="196" t="s">
        <v>3140</v>
      </c>
      <c r="F625" s="206" t="s">
        <v>3371</v>
      </c>
      <c r="G625" s="207" t="s">
        <v>2375</v>
      </c>
      <c r="H625" s="2" t="str">
        <f t="shared" si="3"/>
        <v>TV</v>
      </c>
    </row>
    <row r="626" spans="1:8">
      <c r="A626" s="210" t="s">
        <v>2376</v>
      </c>
      <c r="B626" s="211" t="s">
        <v>2377</v>
      </c>
      <c r="E626" s="196" t="s">
        <v>3140</v>
      </c>
      <c r="F626" s="206" t="s">
        <v>3372</v>
      </c>
      <c r="G626" s="207" t="s">
        <v>2377</v>
      </c>
      <c r="H626" s="2" t="str">
        <f t="shared" si="3"/>
        <v>UG</v>
      </c>
    </row>
    <row r="627" spans="1:8">
      <c r="A627" s="210" t="s">
        <v>2378</v>
      </c>
      <c r="B627" s="211" t="s">
        <v>2379</v>
      </c>
      <c r="E627" s="196" t="s">
        <v>3140</v>
      </c>
      <c r="F627" s="206" t="s">
        <v>3373</v>
      </c>
      <c r="G627" s="207" t="s">
        <v>2379</v>
      </c>
      <c r="H627" s="2" t="str">
        <f t="shared" si="3"/>
        <v>UA</v>
      </c>
    </row>
    <row r="628" spans="1:8">
      <c r="A628" s="210" t="s">
        <v>2380</v>
      </c>
      <c r="B628" s="211" t="s">
        <v>2381</v>
      </c>
      <c r="E628" s="196" t="s">
        <v>3140</v>
      </c>
      <c r="F628" s="206" t="s">
        <v>3374</v>
      </c>
      <c r="G628" s="207" t="s">
        <v>2381</v>
      </c>
      <c r="H628" s="2" t="str">
        <f t="shared" si="3"/>
        <v>AE</v>
      </c>
    </row>
    <row r="629" spans="1:8">
      <c r="A629" s="210" t="s">
        <v>2382</v>
      </c>
      <c r="B629" s="211" t="s">
        <v>2383</v>
      </c>
      <c r="E629" s="196" t="s">
        <v>3140</v>
      </c>
      <c r="F629" s="206" t="s">
        <v>3375</v>
      </c>
      <c r="G629" s="207" t="s">
        <v>2383</v>
      </c>
      <c r="H629" s="2" t="str">
        <f t="shared" si="3"/>
        <v>GB</v>
      </c>
    </row>
    <row r="630" spans="1:8">
      <c r="A630" s="210" t="s">
        <v>2384</v>
      </c>
      <c r="B630" s="211" t="s">
        <v>2385</v>
      </c>
      <c r="E630" s="196" t="s">
        <v>3140</v>
      </c>
      <c r="F630" s="206" t="s">
        <v>3376</v>
      </c>
      <c r="G630" s="207" t="s">
        <v>2385</v>
      </c>
      <c r="H630" s="2" t="str">
        <f t="shared" si="3"/>
        <v>UM</v>
      </c>
    </row>
    <row r="631" spans="1:8">
      <c r="A631" s="210" t="s">
        <v>2386</v>
      </c>
      <c r="B631" s="211" t="s">
        <v>2387</v>
      </c>
      <c r="E631" s="196" t="s">
        <v>3140</v>
      </c>
      <c r="F631" s="206" t="s">
        <v>3377</v>
      </c>
      <c r="G631" s="207" t="s">
        <v>2387</v>
      </c>
      <c r="H631" s="2" t="str">
        <f t="shared" si="3"/>
        <v>US</v>
      </c>
    </row>
    <row r="632" spans="1:8">
      <c r="A632" s="210" t="s">
        <v>2388</v>
      </c>
      <c r="B632" s="211" t="s">
        <v>2389</v>
      </c>
      <c r="E632" s="196" t="s">
        <v>3140</v>
      </c>
      <c r="F632" s="206" t="s">
        <v>3378</v>
      </c>
      <c r="G632" s="207" t="s">
        <v>2389</v>
      </c>
      <c r="H632" s="2" t="str">
        <f t="shared" si="3"/>
        <v>UY</v>
      </c>
    </row>
    <row r="633" spans="1:8">
      <c r="A633" s="210" t="s">
        <v>2390</v>
      </c>
      <c r="B633" s="211" t="s">
        <v>2391</v>
      </c>
      <c r="E633" s="196" t="s">
        <v>3140</v>
      </c>
      <c r="F633" s="206" t="s">
        <v>3379</v>
      </c>
      <c r="G633" s="207" t="s">
        <v>2391</v>
      </c>
      <c r="H633" s="2" t="str">
        <f t="shared" si="3"/>
        <v>UZ</v>
      </c>
    </row>
    <row r="634" spans="1:8">
      <c r="A634" s="210" t="s">
        <v>2392</v>
      </c>
      <c r="B634" s="211" t="s">
        <v>2393</v>
      </c>
      <c r="E634" s="196" t="s">
        <v>3140</v>
      </c>
      <c r="F634" s="206" t="s">
        <v>3380</v>
      </c>
      <c r="G634" s="207" t="s">
        <v>2393</v>
      </c>
      <c r="H634" s="2" t="str">
        <f t="shared" si="3"/>
        <v>VU</v>
      </c>
    </row>
    <row r="635" spans="1:8">
      <c r="A635" s="210" t="s">
        <v>2394</v>
      </c>
      <c r="B635" s="211" t="s">
        <v>2395</v>
      </c>
      <c r="E635" s="196" t="s">
        <v>3140</v>
      </c>
      <c r="F635" s="206" t="s">
        <v>3381</v>
      </c>
      <c r="G635" s="207" t="s">
        <v>2395</v>
      </c>
      <c r="H635" s="2" t="str">
        <f t="shared" si="3"/>
        <v>VE</v>
      </c>
    </row>
    <row r="636" spans="1:8">
      <c r="A636" s="210" t="s">
        <v>2396</v>
      </c>
      <c r="B636" s="211" t="s">
        <v>2397</v>
      </c>
      <c r="E636" s="196" t="s">
        <v>3140</v>
      </c>
      <c r="F636" s="206" t="s">
        <v>3382</v>
      </c>
      <c r="G636" s="207" t="s">
        <v>2397</v>
      </c>
      <c r="H636" s="2" t="str">
        <f t="shared" si="3"/>
        <v>VN</v>
      </c>
    </row>
    <row r="637" spans="1:8">
      <c r="A637" s="210" t="s">
        <v>2398</v>
      </c>
      <c r="B637" s="211" t="s">
        <v>2399</v>
      </c>
      <c r="E637" s="196" t="s">
        <v>3140</v>
      </c>
      <c r="F637" s="206" t="s">
        <v>3383</v>
      </c>
      <c r="G637" s="207" t="s">
        <v>2399</v>
      </c>
      <c r="H637" s="2" t="str">
        <f t="shared" si="3"/>
        <v>VG</v>
      </c>
    </row>
    <row r="638" spans="1:8">
      <c r="A638" s="210" t="s">
        <v>1114</v>
      </c>
      <c r="B638" s="211" t="s">
        <v>2400</v>
      </c>
      <c r="E638" s="196" t="s">
        <v>3140</v>
      </c>
      <c r="F638" s="206" t="s">
        <v>3384</v>
      </c>
      <c r="G638" s="207" t="s">
        <v>2400</v>
      </c>
      <c r="H638" s="2" t="str">
        <f t="shared" si="3"/>
        <v>78</v>
      </c>
    </row>
    <row r="639" spans="1:8">
      <c r="A639" s="210" t="s">
        <v>2401</v>
      </c>
      <c r="B639" s="211" t="s">
        <v>2402</v>
      </c>
      <c r="E639" s="196" t="s">
        <v>3140</v>
      </c>
      <c r="F639" s="206" t="s">
        <v>3385</v>
      </c>
      <c r="G639" s="207" t="s">
        <v>2402</v>
      </c>
      <c r="H639" s="2" t="str">
        <f t="shared" si="3"/>
        <v>WF</v>
      </c>
    </row>
    <row r="640" spans="1:8">
      <c r="A640" s="210" t="s">
        <v>2403</v>
      </c>
      <c r="B640" s="211" t="s">
        <v>2404</v>
      </c>
      <c r="E640" s="196" t="s">
        <v>3140</v>
      </c>
      <c r="F640" s="206" t="s">
        <v>3386</v>
      </c>
      <c r="G640" s="207" t="s">
        <v>2404</v>
      </c>
      <c r="H640" s="2" t="str">
        <f t="shared" si="3"/>
        <v>EH</v>
      </c>
    </row>
    <row r="641" spans="1:8">
      <c r="A641" s="210" t="s">
        <v>2405</v>
      </c>
      <c r="B641" s="211" t="s">
        <v>2406</v>
      </c>
      <c r="E641" s="196" t="s">
        <v>3140</v>
      </c>
      <c r="F641" s="206" t="s">
        <v>3387</v>
      </c>
      <c r="G641" s="207" t="s">
        <v>2406</v>
      </c>
      <c r="H641" s="2" t="str">
        <f t="shared" si="3"/>
        <v>YE</v>
      </c>
    </row>
    <row r="642" spans="1:8">
      <c r="A642" s="210" t="s">
        <v>2407</v>
      </c>
      <c r="B642" s="211" t="s">
        <v>2408</v>
      </c>
      <c r="E642" s="196" t="s">
        <v>3140</v>
      </c>
      <c r="F642" s="206" t="s">
        <v>3388</v>
      </c>
      <c r="G642" s="207" t="s">
        <v>2408</v>
      </c>
      <c r="H642" s="2" t="str">
        <f t="shared" si="3"/>
        <v>ZM</v>
      </c>
    </row>
    <row r="643" spans="1:8">
      <c r="A643" s="210" t="s">
        <v>2409</v>
      </c>
      <c r="B643" s="211" t="s">
        <v>2410</v>
      </c>
      <c r="E643" s="196" t="s">
        <v>3140</v>
      </c>
      <c r="F643" s="208" t="s">
        <v>3389</v>
      </c>
      <c r="G643" s="209" t="s">
        <v>2410</v>
      </c>
      <c r="H643" s="2" t="str">
        <f t="shared" si="3"/>
        <v>ZW</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FF3D1-1DDB-4A20-B073-5D01D935F058}">
  <sheetPr>
    <tabColor theme="0" tint="-0.249977111117893"/>
  </sheetPr>
  <dimension ref="B1:D956"/>
  <sheetViews>
    <sheetView workbookViewId="0"/>
  </sheetViews>
  <sheetFormatPr defaultRowHeight="12.75"/>
  <cols>
    <col min="1" max="1" width="1" style="189" customWidth="1"/>
    <col min="2" max="2" width="35.5703125" style="189" customWidth="1"/>
    <col min="3" max="3" width="57.85546875" style="189" customWidth="1"/>
    <col min="4" max="4" width="34.85546875" style="189" customWidth="1"/>
    <col min="5" max="16384" width="9.140625" style="189"/>
  </cols>
  <sheetData>
    <row r="1" spans="2:4" s="186" customFormat="1" ht="8.65" customHeight="1"/>
    <row r="2" spans="2:4" s="186" customFormat="1" ht="31.5" customHeight="1">
      <c r="B2" s="187" t="s">
        <v>2722</v>
      </c>
    </row>
    <row r="3" spans="2:4" s="186" customFormat="1" ht="18.2" customHeight="1"/>
    <row r="4" spans="2:4" s="191" customFormat="1" ht="48" customHeight="1">
      <c r="B4" s="190" t="s">
        <v>2723</v>
      </c>
      <c r="C4" s="190" t="s">
        <v>2724</v>
      </c>
      <c r="D4" s="190" t="s">
        <v>2725</v>
      </c>
    </row>
    <row r="5" spans="2:4" s="186" customFormat="1" ht="19.7" customHeight="1">
      <c r="B5" s="188" t="s">
        <v>2726</v>
      </c>
      <c r="C5" s="188" t="s">
        <v>2727</v>
      </c>
      <c r="D5" s="188" t="s">
        <v>2728</v>
      </c>
    </row>
    <row r="6" spans="2:4" s="186" customFormat="1" ht="19.7" customHeight="1">
      <c r="B6" s="188" t="s">
        <v>2726</v>
      </c>
      <c r="C6" s="188" t="s">
        <v>2727</v>
      </c>
      <c r="D6" s="188" t="s">
        <v>2424</v>
      </c>
    </row>
    <row r="7" spans="2:4" s="186" customFormat="1" ht="19.7" customHeight="1">
      <c r="B7" s="188" t="s">
        <v>2726</v>
      </c>
      <c r="C7" s="188" t="s">
        <v>2727</v>
      </c>
      <c r="D7" s="188" t="s">
        <v>2425</v>
      </c>
    </row>
    <row r="8" spans="2:4" s="186" customFormat="1" ht="19.7" customHeight="1">
      <c r="B8" s="188" t="s">
        <v>2726</v>
      </c>
      <c r="C8" s="188" t="s">
        <v>2727</v>
      </c>
      <c r="D8" s="188" t="s">
        <v>2433</v>
      </c>
    </row>
    <row r="9" spans="2:4" s="186" customFormat="1" ht="19.7" customHeight="1">
      <c r="B9" s="188" t="s">
        <v>2726</v>
      </c>
      <c r="C9" s="188" t="s">
        <v>2727</v>
      </c>
      <c r="D9" s="188" t="s">
        <v>2435</v>
      </c>
    </row>
    <row r="10" spans="2:4" s="186" customFormat="1" ht="19.7" customHeight="1">
      <c r="B10" s="188" t="s">
        <v>2726</v>
      </c>
      <c r="C10" s="188" t="s">
        <v>2727</v>
      </c>
      <c r="D10" s="188" t="s">
        <v>2450</v>
      </c>
    </row>
    <row r="11" spans="2:4" s="186" customFormat="1" ht="19.7" customHeight="1">
      <c r="B11" s="188" t="s">
        <v>2726</v>
      </c>
      <c r="C11" s="188" t="s">
        <v>2727</v>
      </c>
      <c r="D11" s="188" t="s">
        <v>2452</v>
      </c>
    </row>
    <row r="12" spans="2:4" s="186" customFormat="1" ht="19.7" customHeight="1">
      <c r="B12" s="188" t="s">
        <v>2726</v>
      </c>
      <c r="C12" s="188" t="s">
        <v>2727</v>
      </c>
      <c r="D12" s="188" t="s">
        <v>2729</v>
      </c>
    </row>
    <row r="13" spans="2:4" s="186" customFormat="1" ht="19.7" customHeight="1">
      <c r="B13" s="188" t="s">
        <v>2726</v>
      </c>
      <c r="C13" s="188" t="s">
        <v>2727</v>
      </c>
      <c r="D13" s="188" t="s">
        <v>2730</v>
      </c>
    </row>
    <row r="14" spans="2:4" s="186" customFormat="1" ht="19.7" customHeight="1">
      <c r="B14" s="188" t="s">
        <v>2726</v>
      </c>
      <c r="C14" s="188" t="s">
        <v>2727</v>
      </c>
      <c r="D14" s="188" t="s">
        <v>2731</v>
      </c>
    </row>
    <row r="15" spans="2:4" s="186" customFormat="1" ht="19.7" customHeight="1">
      <c r="B15" s="188" t="s">
        <v>2726</v>
      </c>
      <c r="C15" s="188" t="s">
        <v>2727</v>
      </c>
      <c r="D15" s="188" t="s">
        <v>2475</v>
      </c>
    </row>
    <row r="16" spans="2:4" s="186" customFormat="1" ht="19.7" customHeight="1">
      <c r="B16" s="188" t="s">
        <v>2726</v>
      </c>
      <c r="C16" s="188" t="s">
        <v>2727</v>
      </c>
      <c r="D16" s="188" t="s">
        <v>2490</v>
      </c>
    </row>
    <row r="17" spans="2:4" s="186" customFormat="1" ht="19.7" customHeight="1">
      <c r="B17" s="188" t="s">
        <v>2726</v>
      </c>
      <c r="C17" s="188" t="s">
        <v>2727</v>
      </c>
      <c r="D17" s="188" t="s">
        <v>2491</v>
      </c>
    </row>
    <row r="18" spans="2:4" s="186" customFormat="1" ht="19.7" customHeight="1">
      <c r="B18" s="188" t="s">
        <v>2726</v>
      </c>
      <c r="C18" s="188" t="s">
        <v>2727</v>
      </c>
      <c r="D18" s="188" t="s">
        <v>2493</v>
      </c>
    </row>
    <row r="19" spans="2:4" s="186" customFormat="1" ht="19.7" customHeight="1">
      <c r="B19" s="188" t="s">
        <v>2726</v>
      </c>
      <c r="C19" s="188" t="s">
        <v>2727</v>
      </c>
      <c r="D19" s="188" t="s">
        <v>2494</v>
      </c>
    </row>
    <row r="20" spans="2:4" s="186" customFormat="1" ht="19.7" customHeight="1">
      <c r="B20" s="188" t="s">
        <v>2726</v>
      </c>
      <c r="C20" s="188" t="s">
        <v>2727</v>
      </c>
      <c r="D20" s="188" t="s">
        <v>2499</v>
      </c>
    </row>
    <row r="21" spans="2:4" s="186" customFormat="1" ht="19.7" customHeight="1">
      <c r="B21" s="188" t="s">
        <v>2726</v>
      </c>
      <c r="C21" s="188" t="s">
        <v>2727</v>
      </c>
      <c r="D21" s="188" t="s">
        <v>2502</v>
      </c>
    </row>
    <row r="22" spans="2:4" s="186" customFormat="1" ht="19.7" customHeight="1">
      <c r="B22" s="188" t="s">
        <v>2726</v>
      </c>
      <c r="C22" s="188" t="s">
        <v>2727</v>
      </c>
      <c r="D22" s="188" t="s">
        <v>2504</v>
      </c>
    </row>
    <row r="23" spans="2:4" s="186" customFormat="1" ht="19.7" customHeight="1">
      <c r="B23" s="188" t="s">
        <v>2726</v>
      </c>
      <c r="C23" s="188" t="s">
        <v>2727</v>
      </c>
      <c r="D23" s="188" t="s">
        <v>2508</v>
      </c>
    </row>
    <row r="24" spans="2:4" s="186" customFormat="1" ht="19.7" customHeight="1">
      <c r="B24" s="188" t="s">
        <v>2726</v>
      </c>
      <c r="C24" s="188" t="s">
        <v>2727</v>
      </c>
      <c r="D24" s="188" t="s">
        <v>2732</v>
      </c>
    </row>
    <row r="25" spans="2:4" s="186" customFormat="1" ht="19.7" customHeight="1">
      <c r="B25" s="188" t="s">
        <v>2726</v>
      </c>
      <c r="C25" s="188" t="s">
        <v>2727</v>
      </c>
      <c r="D25" s="188" t="s">
        <v>2541</v>
      </c>
    </row>
    <row r="26" spans="2:4" s="186" customFormat="1" ht="19.7" customHeight="1">
      <c r="B26" s="188" t="s">
        <v>2726</v>
      </c>
      <c r="C26" s="188" t="s">
        <v>2727</v>
      </c>
      <c r="D26" s="188" t="s">
        <v>2544</v>
      </c>
    </row>
    <row r="27" spans="2:4" s="186" customFormat="1" ht="19.7" customHeight="1">
      <c r="B27" s="188" t="s">
        <v>2726</v>
      </c>
      <c r="C27" s="188" t="s">
        <v>2727</v>
      </c>
      <c r="D27" s="188" t="s">
        <v>2550</v>
      </c>
    </row>
    <row r="28" spans="2:4" s="186" customFormat="1" ht="19.7" customHeight="1">
      <c r="B28" s="188" t="s">
        <v>2726</v>
      </c>
      <c r="C28" s="188" t="s">
        <v>2727</v>
      </c>
      <c r="D28" s="188" t="s">
        <v>2562</v>
      </c>
    </row>
    <row r="29" spans="2:4" s="186" customFormat="1" ht="19.7" customHeight="1">
      <c r="B29" s="188" t="s">
        <v>2726</v>
      </c>
      <c r="C29" s="188" t="s">
        <v>2727</v>
      </c>
      <c r="D29" s="188" t="s">
        <v>2566</v>
      </c>
    </row>
    <row r="30" spans="2:4" s="186" customFormat="1" ht="19.7" customHeight="1">
      <c r="B30" s="188" t="s">
        <v>2726</v>
      </c>
      <c r="C30" s="188" t="s">
        <v>2727</v>
      </c>
      <c r="D30" s="188" t="s">
        <v>2578</v>
      </c>
    </row>
    <row r="31" spans="2:4" s="186" customFormat="1" ht="19.7" customHeight="1">
      <c r="B31" s="188" t="s">
        <v>2726</v>
      </c>
      <c r="C31" s="188" t="s">
        <v>2727</v>
      </c>
      <c r="D31" s="188" t="s">
        <v>2733</v>
      </c>
    </row>
    <row r="32" spans="2:4" s="186" customFormat="1" ht="19.7" customHeight="1">
      <c r="B32" s="188" t="s">
        <v>2726</v>
      </c>
      <c r="C32" s="188" t="s">
        <v>2727</v>
      </c>
      <c r="D32" s="188" t="s">
        <v>2592</v>
      </c>
    </row>
    <row r="33" spans="2:4" s="186" customFormat="1" ht="19.7" customHeight="1">
      <c r="B33" s="188" t="s">
        <v>2726</v>
      </c>
      <c r="C33" s="188" t="s">
        <v>2727</v>
      </c>
      <c r="D33" s="188" t="s">
        <v>2593</v>
      </c>
    </row>
    <row r="34" spans="2:4" s="186" customFormat="1" ht="19.7" customHeight="1">
      <c r="B34" s="188" t="s">
        <v>2726</v>
      </c>
      <c r="C34" s="188" t="s">
        <v>2727</v>
      </c>
      <c r="D34" s="188" t="s">
        <v>2606</v>
      </c>
    </row>
    <row r="35" spans="2:4" s="186" customFormat="1" ht="19.7" customHeight="1">
      <c r="B35" s="188" t="s">
        <v>2726</v>
      </c>
      <c r="C35" s="188" t="s">
        <v>2727</v>
      </c>
      <c r="D35" s="188" t="s">
        <v>2734</v>
      </c>
    </row>
    <row r="36" spans="2:4" s="186" customFormat="1" ht="19.7" customHeight="1">
      <c r="B36" s="188" t="s">
        <v>2726</v>
      </c>
      <c r="C36" s="188" t="s">
        <v>2727</v>
      </c>
      <c r="D36" s="188" t="s">
        <v>2614</v>
      </c>
    </row>
    <row r="37" spans="2:4" s="186" customFormat="1" ht="19.7" customHeight="1">
      <c r="B37" s="188" t="s">
        <v>2726</v>
      </c>
      <c r="C37" s="188" t="s">
        <v>2727</v>
      </c>
      <c r="D37" s="188" t="s">
        <v>2621</v>
      </c>
    </row>
    <row r="38" spans="2:4" s="186" customFormat="1" ht="19.7" customHeight="1">
      <c r="B38" s="188" t="s">
        <v>2726</v>
      </c>
      <c r="C38" s="188" t="s">
        <v>2727</v>
      </c>
      <c r="D38" s="188" t="s">
        <v>2673</v>
      </c>
    </row>
    <row r="39" spans="2:4" s="186" customFormat="1" ht="19.7" customHeight="1">
      <c r="B39" s="188" t="s">
        <v>2726</v>
      </c>
      <c r="C39" s="188" t="s">
        <v>2727</v>
      </c>
      <c r="D39" s="188" t="s">
        <v>2735</v>
      </c>
    </row>
    <row r="40" spans="2:4" s="186" customFormat="1" ht="19.7" customHeight="1">
      <c r="B40" s="188" t="s">
        <v>2726</v>
      </c>
      <c r="C40" s="188" t="s">
        <v>2727</v>
      </c>
      <c r="D40" s="188" t="s">
        <v>2694</v>
      </c>
    </row>
    <row r="41" spans="2:4" s="186" customFormat="1" ht="19.7" customHeight="1">
      <c r="B41" s="188" t="s">
        <v>2726</v>
      </c>
      <c r="C41" s="188" t="s">
        <v>2727</v>
      </c>
      <c r="D41" s="188" t="s">
        <v>2699</v>
      </c>
    </row>
    <row r="42" spans="2:4" s="186" customFormat="1" ht="19.7" customHeight="1">
      <c r="B42" s="188" t="s">
        <v>2726</v>
      </c>
      <c r="C42" s="188" t="s">
        <v>2727</v>
      </c>
      <c r="D42" s="188" t="s">
        <v>2702</v>
      </c>
    </row>
    <row r="43" spans="2:4" s="186" customFormat="1" ht="19.7" customHeight="1">
      <c r="B43" s="188" t="s">
        <v>2726</v>
      </c>
      <c r="C43" s="188" t="s">
        <v>2727</v>
      </c>
      <c r="D43" s="188" t="s">
        <v>2704</v>
      </c>
    </row>
    <row r="44" spans="2:4" s="186" customFormat="1" ht="19.7" customHeight="1">
      <c r="B44" s="188" t="s">
        <v>2726</v>
      </c>
      <c r="C44" s="188" t="s">
        <v>2727</v>
      </c>
      <c r="D44" s="188"/>
    </row>
    <row r="45" spans="2:4" s="186" customFormat="1" ht="19.7" customHeight="1">
      <c r="B45" s="188" t="s">
        <v>2726</v>
      </c>
      <c r="C45" s="188" t="s">
        <v>2736</v>
      </c>
      <c r="D45" s="188" t="s">
        <v>2737</v>
      </c>
    </row>
    <row r="46" spans="2:4" s="186" customFormat="1" ht="19.7" customHeight="1">
      <c r="B46" s="188" t="s">
        <v>2726</v>
      </c>
      <c r="C46" s="188" t="s">
        <v>2736</v>
      </c>
      <c r="D46" s="188" t="s">
        <v>2466</v>
      </c>
    </row>
    <row r="47" spans="2:4" s="186" customFormat="1" ht="19.7" customHeight="1">
      <c r="B47" s="188" t="s">
        <v>2726</v>
      </c>
      <c r="C47" s="188" t="s">
        <v>2736</v>
      </c>
      <c r="D47" s="188" t="s">
        <v>2484</v>
      </c>
    </row>
    <row r="48" spans="2:4" s="186" customFormat="1" ht="19.7" customHeight="1">
      <c r="B48" s="188" t="s">
        <v>2726</v>
      </c>
      <c r="C48" s="188" t="s">
        <v>2736</v>
      </c>
      <c r="D48" s="188" t="s">
        <v>2738</v>
      </c>
    </row>
    <row r="49" spans="2:4" s="186" customFormat="1" ht="19.7" customHeight="1">
      <c r="B49" s="188" t="s">
        <v>2726</v>
      </c>
      <c r="C49" s="188" t="s">
        <v>2736</v>
      </c>
      <c r="D49" s="188" t="s">
        <v>2498</v>
      </c>
    </row>
    <row r="50" spans="2:4" s="186" customFormat="1" ht="19.7" customHeight="1">
      <c r="B50" s="188" t="s">
        <v>2726</v>
      </c>
      <c r="C50" s="188" t="s">
        <v>2736</v>
      </c>
      <c r="D50" s="188" t="s">
        <v>2739</v>
      </c>
    </row>
    <row r="51" spans="2:4" s="186" customFormat="1" ht="19.7" customHeight="1">
      <c r="B51" s="188" t="s">
        <v>2726</v>
      </c>
      <c r="C51" s="188" t="s">
        <v>2736</v>
      </c>
      <c r="D51" s="188" t="s">
        <v>2500</v>
      </c>
    </row>
    <row r="52" spans="2:4" s="186" customFormat="1" ht="19.7" customHeight="1">
      <c r="B52" s="188" t="s">
        <v>2726</v>
      </c>
      <c r="C52" s="188" t="s">
        <v>2736</v>
      </c>
      <c r="D52" s="188" t="s">
        <v>2740</v>
      </c>
    </row>
    <row r="53" spans="2:4" s="186" customFormat="1" ht="19.7" customHeight="1">
      <c r="B53" s="188" t="s">
        <v>2726</v>
      </c>
      <c r="C53" s="188" t="s">
        <v>2736</v>
      </c>
      <c r="D53" s="188" t="s">
        <v>2516</v>
      </c>
    </row>
    <row r="54" spans="2:4" s="186" customFormat="1" ht="19.7" customHeight="1">
      <c r="B54" s="188" t="s">
        <v>2726</v>
      </c>
      <c r="C54" s="188" t="s">
        <v>2736</v>
      </c>
      <c r="D54" s="188" t="s">
        <v>2523</v>
      </c>
    </row>
    <row r="55" spans="2:4" s="186" customFormat="1" ht="19.7" customHeight="1">
      <c r="B55" s="188" t="s">
        <v>2726</v>
      </c>
      <c r="C55" s="188" t="s">
        <v>2736</v>
      </c>
      <c r="D55" s="188" t="s">
        <v>2524</v>
      </c>
    </row>
    <row r="56" spans="2:4" s="186" customFormat="1" ht="19.7" customHeight="1">
      <c r="B56" s="188" t="s">
        <v>2726</v>
      </c>
      <c r="C56" s="188" t="s">
        <v>2736</v>
      </c>
      <c r="D56" s="188" t="s">
        <v>2741</v>
      </c>
    </row>
    <row r="57" spans="2:4" s="186" customFormat="1" ht="19.7" customHeight="1">
      <c r="B57" s="188" t="s">
        <v>2726</v>
      </c>
      <c r="C57" s="188" t="s">
        <v>2736</v>
      </c>
      <c r="D57" s="188" t="s">
        <v>2534</v>
      </c>
    </row>
    <row r="58" spans="2:4" s="186" customFormat="1" ht="19.7" customHeight="1">
      <c r="B58" s="188" t="s">
        <v>2726</v>
      </c>
      <c r="C58" s="188" t="s">
        <v>2736</v>
      </c>
      <c r="D58" s="188" t="s">
        <v>2540</v>
      </c>
    </row>
    <row r="59" spans="2:4" s="186" customFormat="1" ht="19.7" customHeight="1">
      <c r="B59" s="188" t="s">
        <v>2726</v>
      </c>
      <c r="C59" s="188" t="s">
        <v>2736</v>
      </c>
      <c r="D59" s="188" t="s">
        <v>2550</v>
      </c>
    </row>
    <row r="60" spans="2:4" s="186" customFormat="1" ht="19.7" customHeight="1">
      <c r="B60" s="188" t="s">
        <v>2726</v>
      </c>
      <c r="C60" s="188" t="s">
        <v>2736</v>
      </c>
      <c r="D60" s="188" t="s">
        <v>2554</v>
      </c>
    </row>
    <row r="61" spans="2:4" s="186" customFormat="1" ht="19.7" customHeight="1">
      <c r="B61" s="188" t="s">
        <v>2726</v>
      </c>
      <c r="C61" s="188" t="s">
        <v>2736</v>
      </c>
      <c r="D61" s="188" t="s">
        <v>2556</v>
      </c>
    </row>
    <row r="62" spans="2:4" s="186" customFormat="1" ht="19.7" customHeight="1">
      <c r="B62" s="188" t="s">
        <v>2726</v>
      </c>
      <c r="C62" s="188" t="s">
        <v>2736</v>
      </c>
      <c r="D62" s="188" t="s">
        <v>2569</v>
      </c>
    </row>
    <row r="63" spans="2:4" s="186" customFormat="1" ht="19.7" customHeight="1">
      <c r="B63" s="188" t="s">
        <v>2726</v>
      </c>
      <c r="C63" s="188" t="s">
        <v>2736</v>
      </c>
      <c r="D63" s="188" t="s">
        <v>2571</v>
      </c>
    </row>
    <row r="64" spans="2:4" s="186" customFormat="1" ht="19.7" customHeight="1">
      <c r="B64" s="188" t="s">
        <v>2726</v>
      </c>
      <c r="C64" s="188" t="s">
        <v>2736</v>
      </c>
      <c r="D64" s="188" t="s">
        <v>2573</v>
      </c>
    </row>
    <row r="65" spans="2:4" s="186" customFormat="1" ht="19.7" customHeight="1">
      <c r="B65" s="188" t="s">
        <v>2726</v>
      </c>
      <c r="C65" s="188" t="s">
        <v>2736</v>
      </c>
      <c r="D65" s="188" t="s">
        <v>2584</v>
      </c>
    </row>
    <row r="66" spans="2:4" s="186" customFormat="1" ht="19.7" customHeight="1">
      <c r="B66" s="188" t="s">
        <v>2726</v>
      </c>
      <c r="C66" s="188" t="s">
        <v>2736</v>
      </c>
      <c r="D66" s="188" t="s">
        <v>2742</v>
      </c>
    </row>
    <row r="67" spans="2:4" s="186" customFormat="1" ht="19.7" customHeight="1">
      <c r="B67" s="188" t="s">
        <v>2726</v>
      </c>
      <c r="C67" s="188" t="s">
        <v>2736</v>
      </c>
      <c r="D67" s="188" t="s">
        <v>2593</v>
      </c>
    </row>
    <row r="68" spans="2:4" s="186" customFormat="1" ht="19.7" customHeight="1">
      <c r="B68" s="188" t="s">
        <v>2726</v>
      </c>
      <c r="C68" s="188" t="s">
        <v>2736</v>
      </c>
      <c r="D68" s="188" t="s">
        <v>2594</v>
      </c>
    </row>
    <row r="69" spans="2:4" s="186" customFormat="1" ht="19.7" customHeight="1">
      <c r="B69" s="188" t="s">
        <v>2726</v>
      </c>
      <c r="C69" s="188" t="s">
        <v>2736</v>
      </c>
      <c r="D69" s="188" t="s">
        <v>2597</v>
      </c>
    </row>
    <row r="70" spans="2:4" s="186" customFormat="1" ht="19.7" customHeight="1">
      <c r="B70" s="188" t="s">
        <v>2726</v>
      </c>
      <c r="C70" s="188" t="s">
        <v>2736</v>
      </c>
      <c r="D70" s="188" t="s">
        <v>2615</v>
      </c>
    </row>
    <row r="71" spans="2:4" s="186" customFormat="1" ht="19.7" customHeight="1">
      <c r="B71" s="188" t="s">
        <v>2726</v>
      </c>
      <c r="C71" s="188" t="s">
        <v>2736</v>
      </c>
      <c r="D71" s="188" t="s">
        <v>2628</v>
      </c>
    </row>
    <row r="72" spans="2:4" s="186" customFormat="1" ht="19.7" customHeight="1">
      <c r="B72" s="188" t="s">
        <v>2726</v>
      </c>
      <c r="C72" s="188" t="s">
        <v>2736</v>
      </c>
      <c r="D72" s="188" t="s">
        <v>2632</v>
      </c>
    </row>
    <row r="73" spans="2:4" s="186" customFormat="1" ht="19.7" customHeight="1">
      <c r="B73" s="188" t="s">
        <v>2726</v>
      </c>
      <c r="C73" s="188" t="s">
        <v>2736</v>
      </c>
      <c r="D73" s="188" t="s">
        <v>2743</v>
      </c>
    </row>
    <row r="74" spans="2:4" s="186" customFormat="1" ht="19.7" customHeight="1">
      <c r="B74" s="188" t="s">
        <v>2726</v>
      </c>
      <c r="C74" s="188" t="s">
        <v>2736</v>
      </c>
      <c r="D74" s="188" t="s">
        <v>2744</v>
      </c>
    </row>
    <row r="75" spans="2:4" s="186" customFormat="1" ht="19.7" customHeight="1">
      <c r="B75" s="188" t="s">
        <v>2726</v>
      </c>
      <c r="C75" s="188" t="s">
        <v>2736</v>
      </c>
      <c r="D75" s="188" t="s">
        <v>2745</v>
      </c>
    </row>
    <row r="76" spans="2:4" s="186" customFormat="1" ht="19.7" customHeight="1">
      <c r="B76" s="188" t="s">
        <v>2726</v>
      </c>
      <c r="C76" s="188" t="s">
        <v>2736</v>
      </c>
      <c r="D76" s="188" t="s">
        <v>2676</v>
      </c>
    </row>
    <row r="77" spans="2:4" s="186" customFormat="1" ht="19.7" customHeight="1">
      <c r="B77" s="188" t="s">
        <v>2726</v>
      </c>
      <c r="C77" s="188" t="s">
        <v>2736</v>
      </c>
      <c r="D77" s="188" t="s">
        <v>2746</v>
      </c>
    </row>
    <row r="78" spans="2:4" s="186" customFormat="1" ht="19.7" customHeight="1">
      <c r="B78" s="188" t="s">
        <v>2726</v>
      </c>
      <c r="C78" s="188" t="s">
        <v>2736</v>
      </c>
      <c r="D78" s="188" t="s">
        <v>2689</v>
      </c>
    </row>
    <row r="79" spans="2:4" s="186" customFormat="1" ht="19.7" customHeight="1">
      <c r="B79" s="188" t="s">
        <v>2726</v>
      </c>
      <c r="C79" s="188" t="s">
        <v>2736</v>
      </c>
      <c r="D79" s="188" t="s">
        <v>2701</v>
      </c>
    </row>
    <row r="80" spans="2:4" s="186" customFormat="1" ht="19.7" customHeight="1">
      <c r="B80" s="188" t="s">
        <v>2726</v>
      </c>
      <c r="C80" s="188" t="s">
        <v>2736</v>
      </c>
      <c r="D80" s="188" t="s">
        <v>2704</v>
      </c>
    </row>
    <row r="81" spans="2:4" s="186" customFormat="1" ht="19.7" customHeight="1">
      <c r="B81" s="188" t="s">
        <v>2726</v>
      </c>
      <c r="C81" s="188" t="s">
        <v>2736</v>
      </c>
      <c r="D81" s="188" t="s">
        <v>2708</v>
      </c>
    </row>
    <row r="82" spans="2:4" s="186" customFormat="1" ht="19.7" customHeight="1">
      <c r="B82" s="188" t="s">
        <v>2726</v>
      </c>
      <c r="C82" s="188" t="s">
        <v>2736</v>
      </c>
      <c r="D82" s="188"/>
    </row>
    <row r="83" spans="2:4" s="186" customFormat="1" ht="19.7" customHeight="1">
      <c r="B83" s="188" t="s">
        <v>2726</v>
      </c>
      <c r="C83" s="188" t="s">
        <v>2747</v>
      </c>
      <c r="D83" s="188" t="s">
        <v>2748</v>
      </c>
    </row>
    <row r="84" spans="2:4" s="186" customFormat="1" ht="19.7" customHeight="1">
      <c r="B84" s="188" t="s">
        <v>2726</v>
      </c>
      <c r="C84" s="188" t="s">
        <v>2747</v>
      </c>
      <c r="D84" s="188" t="s">
        <v>2449</v>
      </c>
    </row>
    <row r="85" spans="2:4" s="186" customFormat="1" ht="19.7" customHeight="1">
      <c r="B85" s="188" t="s">
        <v>2726</v>
      </c>
      <c r="C85" s="188" t="s">
        <v>2747</v>
      </c>
      <c r="D85" s="188" t="s">
        <v>2455</v>
      </c>
    </row>
    <row r="86" spans="2:4" s="186" customFormat="1" ht="19.7" customHeight="1">
      <c r="B86" s="188" t="s">
        <v>2726</v>
      </c>
      <c r="C86" s="188" t="s">
        <v>2747</v>
      </c>
      <c r="D86" s="188" t="s">
        <v>2462</v>
      </c>
    </row>
    <row r="87" spans="2:4" s="186" customFormat="1" ht="19.7" customHeight="1">
      <c r="B87" s="188" t="s">
        <v>2726</v>
      </c>
      <c r="C87" s="188" t="s">
        <v>2747</v>
      </c>
      <c r="D87" s="188" t="s">
        <v>2749</v>
      </c>
    </row>
    <row r="88" spans="2:4" s="186" customFormat="1" ht="19.7" customHeight="1">
      <c r="B88" s="188" t="s">
        <v>2726</v>
      </c>
      <c r="C88" s="188" t="s">
        <v>2747</v>
      </c>
      <c r="D88" s="188" t="s">
        <v>2739</v>
      </c>
    </row>
    <row r="89" spans="2:4" s="186" customFormat="1" ht="19.7" customHeight="1">
      <c r="B89" s="188" t="s">
        <v>2726</v>
      </c>
      <c r="C89" s="188" t="s">
        <v>2747</v>
      </c>
      <c r="D89" s="188" t="s">
        <v>2514</v>
      </c>
    </row>
    <row r="90" spans="2:4" s="186" customFormat="1" ht="19.7" customHeight="1">
      <c r="B90" s="188" t="s">
        <v>2726</v>
      </c>
      <c r="C90" s="188" t="s">
        <v>2747</v>
      </c>
      <c r="D90" s="188" t="s">
        <v>2524</v>
      </c>
    </row>
    <row r="91" spans="2:4" s="186" customFormat="1" ht="19.7" customHeight="1">
      <c r="B91" s="188" t="s">
        <v>2726</v>
      </c>
      <c r="C91" s="188" t="s">
        <v>2747</v>
      </c>
      <c r="D91" s="188" t="s">
        <v>2535</v>
      </c>
    </row>
    <row r="92" spans="2:4" s="186" customFormat="1" ht="19.7" customHeight="1">
      <c r="B92" s="188" t="s">
        <v>2726</v>
      </c>
      <c r="C92" s="188" t="s">
        <v>2747</v>
      </c>
      <c r="D92" s="188" t="s">
        <v>2537</v>
      </c>
    </row>
    <row r="93" spans="2:4" s="186" customFormat="1" ht="19.7" customHeight="1">
      <c r="B93" s="188" t="s">
        <v>2726</v>
      </c>
      <c r="C93" s="188" t="s">
        <v>2747</v>
      </c>
      <c r="D93" s="188" t="s">
        <v>2541</v>
      </c>
    </row>
    <row r="94" spans="2:4" s="186" customFormat="1" ht="19.7" customHeight="1">
      <c r="B94" s="188" t="s">
        <v>2726</v>
      </c>
      <c r="C94" s="188" t="s">
        <v>2747</v>
      </c>
      <c r="D94" s="188" t="s">
        <v>2543</v>
      </c>
    </row>
    <row r="95" spans="2:4" s="186" customFormat="1" ht="19.7" customHeight="1">
      <c r="B95" s="188" t="s">
        <v>2726</v>
      </c>
      <c r="C95" s="188" t="s">
        <v>2747</v>
      </c>
      <c r="D95" s="188" t="s">
        <v>2580</v>
      </c>
    </row>
    <row r="96" spans="2:4" s="186" customFormat="1" ht="19.7" customHeight="1">
      <c r="B96" s="188" t="s">
        <v>2726</v>
      </c>
      <c r="C96" s="188" t="s">
        <v>2747</v>
      </c>
      <c r="D96" s="188" t="s">
        <v>2750</v>
      </c>
    </row>
    <row r="97" spans="2:4" s="186" customFormat="1" ht="19.7" customHeight="1">
      <c r="B97" s="188" t="s">
        <v>2726</v>
      </c>
      <c r="C97" s="188" t="s">
        <v>2747</v>
      </c>
      <c r="D97" s="188" t="s">
        <v>2583</v>
      </c>
    </row>
    <row r="98" spans="2:4" s="186" customFormat="1" ht="19.7" customHeight="1">
      <c r="B98" s="188" t="s">
        <v>2726</v>
      </c>
      <c r="C98" s="188" t="s">
        <v>2747</v>
      </c>
      <c r="D98" s="188" t="s">
        <v>2594</v>
      </c>
    </row>
    <row r="99" spans="2:4" s="186" customFormat="1" ht="19.7" customHeight="1">
      <c r="B99" s="188" t="s">
        <v>2726</v>
      </c>
      <c r="C99" s="188" t="s">
        <v>2747</v>
      </c>
      <c r="D99" s="188" t="s">
        <v>2610</v>
      </c>
    </row>
    <row r="100" spans="2:4" s="186" customFormat="1" ht="19.7" customHeight="1">
      <c r="B100" s="188" t="s">
        <v>2726</v>
      </c>
      <c r="C100" s="188" t="s">
        <v>2747</v>
      </c>
      <c r="D100" s="188" t="s">
        <v>2630</v>
      </c>
    </row>
    <row r="101" spans="2:4" s="186" customFormat="1" ht="19.7" customHeight="1">
      <c r="B101" s="188" t="s">
        <v>2726</v>
      </c>
      <c r="C101" s="188" t="s">
        <v>2747</v>
      </c>
      <c r="D101" s="188" t="s">
        <v>2635</v>
      </c>
    </row>
    <row r="102" spans="2:4" s="186" customFormat="1" ht="19.7" customHeight="1">
      <c r="B102" s="188" t="s">
        <v>2726</v>
      </c>
      <c r="C102" s="188" t="s">
        <v>2747</v>
      </c>
      <c r="D102" s="188" t="s">
        <v>2645</v>
      </c>
    </row>
    <row r="103" spans="2:4" s="186" customFormat="1" ht="19.7" customHeight="1">
      <c r="B103" s="188" t="s">
        <v>2726</v>
      </c>
      <c r="C103" s="188" t="s">
        <v>2747</v>
      </c>
      <c r="D103" s="188" t="s">
        <v>2751</v>
      </c>
    </row>
    <row r="104" spans="2:4" s="186" customFormat="1" ht="19.7" customHeight="1">
      <c r="B104" s="188" t="s">
        <v>2726</v>
      </c>
      <c r="C104" s="188" t="s">
        <v>2747</v>
      </c>
      <c r="D104" s="188" t="s">
        <v>2661</v>
      </c>
    </row>
    <row r="105" spans="2:4" s="186" customFormat="1" ht="19.7" customHeight="1">
      <c r="B105" s="188" t="s">
        <v>2726</v>
      </c>
      <c r="C105" s="188" t="s">
        <v>2747</v>
      </c>
      <c r="D105" s="188" t="s">
        <v>2671</v>
      </c>
    </row>
    <row r="106" spans="2:4" s="186" customFormat="1" ht="19.7" customHeight="1">
      <c r="B106" s="188" t="s">
        <v>2726</v>
      </c>
      <c r="C106" s="188" t="s">
        <v>2747</v>
      </c>
      <c r="D106" s="188" t="s">
        <v>2752</v>
      </c>
    </row>
    <row r="107" spans="2:4" s="186" customFormat="1" ht="19.7" customHeight="1">
      <c r="B107" s="188" t="s">
        <v>2726</v>
      </c>
      <c r="C107" s="188" t="s">
        <v>2747</v>
      </c>
      <c r="D107" s="188" t="s">
        <v>2696</v>
      </c>
    </row>
    <row r="108" spans="2:4" s="186" customFormat="1" ht="19.7" customHeight="1">
      <c r="B108" s="188" t="s">
        <v>2726</v>
      </c>
      <c r="C108" s="188" t="s">
        <v>2747</v>
      </c>
      <c r="D108" s="188" t="s">
        <v>2753</v>
      </c>
    </row>
    <row r="109" spans="2:4" s="186" customFormat="1" ht="19.7" customHeight="1">
      <c r="B109" s="188" t="s">
        <v>2726</v>
      </c>
      <c r="C109" s="188" t="s">
        <v>2747</v>
      </c>
      <c r="D109" s="188"/>
    </row>
    <row r="110" spans="2:4" s="186" customFormat="1" ht="19.7" customHeight="1">
      <c r="B110" s="188" t="s">
        <v>2726</v>
      </c>
      <c r="C110" s="188" t="s">
        <v>2754</v>
      </c>
      <c r="D110" s="188" t="s">
        <v>2755</v>
      </c>
    </row>
    <row r="111" spans="2:4" s="186" customFormat="1" ht="19.7" customHeight="1">
      <c r="B111" s="188" t="s">
        <v>2726</v>
      </c>
      <c r="C111" s="188" t="s">
        <v>2754</v>
      </c>
      <c r="D111" s="188" t="s">
        <v>2441</v>
      </c>
    </row>
    <row r="112" spans="2:4" s="186" customFormat="1" ht="19.7" customHeight="1">
      <c r="B112" s="188" t="s">
        <v>2726</v>
      </c>
      <c r="C112" s="188" t="s">
        <v>2754</v>
      </c>
      <c r="D112" s="188" t="s">
        <v>2453</v>
      </c>
    </row>
    <row r="113" spans="2:4" s="186" customFormat="1" ht="19.7" customHeight="1">
      <c r="B113" s="188" t="s">
        <v>2726</v>
      </c>
      <c r="C113" s="188" t="s">
        <v>2754</v>
      </c>
      <c r="D113" s="188" t="s">
        <v>2463</v>
      </c>
    </row>
    <row r="114" spans="2:4" s="186" customFormat="1" ht="19.7" customHeight="1">
      <c r="B114" s="188" t="s">
        <v>2726</v>
      </c>
      <c r="C114" s="188" t="s">
        <v>2754</v>
      </c>
      <c r="D114" s="188" t="s">
        <v>2466</v>
      </c>
    </row>
    <row r="115" spans="2:4" s="186" customFormat="1" ht="19.7" customHeight="1">
      <c r="B115" s="188" t="s">
        <v>2726</v>
      </c>
      <c r="C115" s="188" t="s">
        <v>2754</v>
      </c>
      <c r="D115" s="188" t="s">
        <v>2498</v>
      </c>
    </row>
    <row r="116" spans="2:4" s="186" customFormat="1" ht="19.7" customHeight="1">
      <c r="B116" s="188" t="s">
        <v>2726</v>
      </c>
      <c r="C116" s="188" t="s">
        <v>2754</v>
      </c>
      <c r="D116" s="188" t="s">
        <v>2500</v>
      </c>
    </row>
    <row r="117" spans="2:4" s="186" customFormat="1" ht="19.7" customHeight="1">
      <c r="B117" s="188" t="s">
        <v>2726</v>
      </c>
      <c r="C117" s="188" t="s">
        <v>2754</v>
      </c>
      <c r="D117" s="188" t="s">
        <v>2511</v>
      </c>
    </row>
    <row r="118" spans="2:4" s="186" customFormat="1" ht="19.7" customHeight="1">
      <c r="B118" s="188" t="s">
        <v>2726</v>
      </c>
      <c r="C118" s="188" t="s">
        <v>2754</v>
      </c>
      <c r="D118" s="188" t="s">
        <v>2514</v>
      </c>
    </row>
    <row r="119" spans="2:4" s="186" customFormat="1" ht="19.7" customHeight="1">
      <c r="B119" s="188" t="s">
        <v>2726</v>
      </c>
      <c r="C119" s="188" t="s">
        <v>2754</v>
      </c>
      <c r="D119" s="188" t="s">
        <v>2516</v>
      </c>
    </row>
    <row r="120" spans="2:4" s="186" customFormat="1" ht="19.7" customHeight="1">
      <c r="B120" s="188" t="s">
        <v>2726</v>
      </c>
      <c r="C120" s="188" t="s">
        <v>2754</v>
      </c>
      <c r="D120" s="188" t="s">
        <v>2518</v>
      </c>
    </row>
    <row r="121" spans="2:4" s="186" customFormat="1" ht="19.7" customHeight="1">
      <c r="B121" s="188" t="s">
        <v>2726</v>
      </c>
      <c r="C121" s="188" t="s">
        <v>2754</v>
      </c>
      <c r="D121" s="188" t="s">
        <v>2524</v>
      </c>
    </row>
    <row r="122" spans="2:4" s="186" customFormat="1" ht="19.7" customHeight="1">
      <c r="B122" s="188" t="s">
        <v>2726</v>
      </c>
      <c r="C122" s="188" t="s">
        <v>2754</v>
      </c>
      <c r="D122" s="188" t="s">
        <v>2527</v>
      </c>
    </row>
    <row r="123" spans="2:4" s="186" customFormat="1" ht="19.7" customHeight="1">
      <c r="B123" s="188" t="s">
        <v>2726</v>
      </c>
      <c r="C123" s="188" t="s">
        <v>2754</v>
      </c>
      <c r="D123" s="188" t="s">
        <v>2741</v>
      </c>
    </row>
    <row r="124" spans="2:4" s="186" customFormat="1" ht="19.7" customHeight="1">
      <c r="B124" s="188" t="s">
        <v>2726</v>
      </c>
      <c r="C124" s="188" t="s">
        <v>2754</v>
      </c>
      <c r="D124" s="188" t="s">
        <v>2542</v>
      </c>
    </row>
    <row r="125" spans="2:4" s="186" customFormat="1" ht="19.7" customHeight="1">
      <c r="B125" s="188" t="s">
        <v>2726</v>
      </c>
      <c r="C125" s="188" t="s">
        <v>2754</v>
      </c>
      <c r="D125" s="188" t="s">
        <v>2756</v>
      </c>
    </row>
    <row r="126" spans="2:4" s="186" customFormat="1" ht="19.7" customHeight="1">
      <c r="B126" s="188" t="s">
        <v>2726</v>
      </c>
      <c r="C126" s="188" t="s">
        <v>2754</v>
      </c>
      <c r="D126" s="188" t="s">
        <v>2546</v>
      </c>
    </row>
    <row r="127" spans="2:4" s="186" customFormat="1" ht="19.7" customHeight="1">
      <c r="B127" s="188" t="s">
        <v>2726</v>
      </c>
      <c r="C127" s="188" t="s">
        <v>2754</v>
      </c>
      <c r="D127" s="188" t="s">
        <v>2550</v>
      </c>
    </row>
    <row r="128" spans="2:4" s="186" customFormat="1" ht="19.7" customHeight="1">
      <c r="B128" s="188" t="s">
        <v>2726</v>
      </c>
      <c r="C128" s="188" t="s">
        <v>2754</v>
      </c>
      <c r="D128" s="188" t="s">
        <v>2552</v>
      </c>
    </row>
    <row r="129" spans="2:4" s="186" customFormat="1" ht="19.7" customHeight="1">
      <c r="B129" s="188" t="s">
        <v>2726</v>
      </c>
      <c r="C129" s="188" t="s">
        <v>2754</v>
      </c>
      <c r="D129" s="188" t="s">
        <v>2553</v>
      </c>
    </row>
    <row r="130" spans="2:4" s="186" customFormat="1" ht="19.7" customHeight="1">
      <c r="B130" s="188" t="s">
        <v>2726</v>
      </c>
      <c r="C130" s="188" t="s">
        <v>2754</v>
      </c>
      <c r="D130" s="188" t="s">
        <v>2554</v>
      </c>
    </row>
    <row r="131" spans="2:4" s="186" customFormat="1" ht="19.7" customHeight="1">
      <c r="B131" s="188" t="s">
        <v>2726</v>
      </c>
      <c r="C131" s="188" t="s">
        <v>2754</v>
      </c>
      <c r="D131" s="188" t="s">
        <v>2757</v>
      </c>
    </row>
    <row r="132" spans="2:4" s="186" customFormat="1" ht="19.7" customHeight="1">
      <c r="B132" s="188" t="s">
        <v>2726</v>
      </c>
      <c r="C132" s="188" t="s">
        <v>2754</v>
      </c>
      <c r="D132" s="188" t="s">
        <v>2566</v>
      </c>
    </row>
    <row r="133" spans="2:4" s="186" customFormat="1" ht="19.7" customHeight="1">
      <c r="B133" s="188" t="s">
        <v>2726</v>
      </c>
      <c r="C133" s="188" t="s">
        <v>2754</v>
      </c>
      <c r="D133" s="188" t="s">
        <v>2569</v>
      </c>
    </row>
    <row r="134" spans="2:4" s="186" customFormat="1" ht="19.7" customHeight="1">
      <c r="B134" s="188" t="s">
        <v>2726</v>
      </c>
      <c r="C134" s="188" t="s">
        <v>2754</v>
      </c>
      <c r="D134" s="188" t="s">
        <v>2758</v>
      </c>
    </row>
    <row r="135" spans="2:4" s="186" customFormat="1" ht="19.7" customHeight="1">
      <c r="B135" s="188" t="s">
        <v>2726</v>
      </c>
      <c r="C135" s="188" t="s">
        <v>2754</v>
      </c>
      <c r="D135" s="188" t="s">
        <v>2759</v>
      </c>
    </row>
    <row r="136" spans="2:4" s="186" customFormat="1" ht="19.7" customHeight="1">
      <c r="B136" s="188" t="s">
        <v>2726</v>
      </c>
      <c r="C136" s="188" t="s">
        <v>2754</v>
      </c>
      <c r="D136" s="188" t="s">
        <v>2592</v>
      </c>
    </row>
    <row r="137" spans="2:4" s="186" customFormat="1" ht="19.7" customHeight="1">
      <c r="B137" s="188" t="s">
        <v>2726</v>
      </c>
      <c r="C137" s="188" t="s">
        <v>2754</v>
      </c>
      <c r="D137" s="188" t="s">
        <v>2593</v>
      </c>
    </row>
    <row r="138" spans="2:4" s="186" customFormat="1" ht="19.7" customHeight="1">
      <c r="B138" s="188" t="s">
        <v>2726</v>
      </c>
      <c r="C138" s="188" t="s">
        <v>2754</v>
      </c>
      <c r="D138" s="188" t="s">
        <v>2594</v>
      </c>
    </row>
    <row r="139" spans="2:4" s="186" customFormat="1" ht="19.7" customHeight="1">
      <c r="B139" s="188" t="s">
        <v>2726</v>
      </c>
      <c r="C139" s="188" t="s">
        <v>2754</v>
      </c>
      <c r="D139" s="188" t="s">
        <v>2597</v>
      </c>
    </row>
    <row r="140" spans="2:4" s="186" customFormat="1" ht="19.7" customHeight="1">
      <c r="B140" s="188" t="s">
        <v>2726</v>
      </c>
      <c r="C140" s="188" t="s">
        <v>2754</v>
      </c>
      <c r="D140" s="188" t="s">
        <v>2602</v>
      </c>
    </row>
    <row r="141" spans="2:4" s="186" customFormat="1" ht="19.7" customHeight="1">
      <c r="B141" s="188" t="s">
        <v>2726</v>
      </c>
      <c r="C141" s="188" t="s">
        <v>2754</v>
      </c>
      <c r="D141" s="188" t="s">
        <v>2609</v>
      </c>
    </row>
    <row r="142" spans="2:4" s="186" customFormat="1" ht="19.7" customHeight="1">
      <c r="B142" s="188" t="s">
        <v>2726</v>
      </c>
      <c r="C142" s="188" t="s">
        <v>2754</v>
      </c>
      <c r="D142" s="188" t="s">
        <v>2622</v>
      </c>
    </row>
    <row r="143" spans="2:4" s="186" customFormat="1" ht="19.7" customHeight="1">
      <c r="B143" s="188" t="s">
        <v>2726</v>
      </c>
      <c r="C143" s="188" t="s">
        <v>2754</v>
      </c>
      <c r="D143" s="188" t="s">
        <v>2626</v>
      </c>
    </row>
    <row r="144" spans="2:4" s="186" customFormat="1" ht="19.7" customHeight="1">
      <c r="B144" s="188" t="s">
        <v>2726</v>
      </c>
      <c r="C144" s="188" t="s">
        <v>2754</v>
      </c>
      <c r="D144" s="188" t="s">
        <v>2628</v>
      </c>
    </row>
    <row r="145" spans="2:4" s="186" customFormat="1" ht="19.7" customHeight="1">
      <c r="B145" s="188" t="s">
        <v>2726</v>
      </c>
      <c r="C145" s="188" t="s">
        <v>2754</v>
      </c>
      <c r="D145" s="188" t="s">
        <v>2631</v>
      </c>
    </row>
    <row r="146" spans="2:4" s="186" customFormat="1" ht="19.7" customHeight="1">
      <c r="B146" s="188" t="s">
        <v>2726</v>
      </c>
      <c r="C146" s="188" t="s">
        <v>2754</v>
      </c>
      <c r="D146" s="188" t="s">
        <v>2760</v>
      </c>
    </row>
    <row r="147" spans="2:4" s="186" customFormat="1" ht="19.7" customHeight="1">
      <c r="B147" s="188" t="s">
        <v>2726</v>
      </c>
      <c r="C147" s="188" t="s">
        <v>2754</v>
      </c>
      <c r="D147" s="188" t="s">
        <v>2675</v>
      </c>
    </row>
    <row r="148" spans="2:4" s="186" customFormat="1" ht="19.7" customHeight="1">
      <c r="B148" s="188" t="s">
        <v>2726</v>
      </c>
      <c r="C148" s="188" t="s">
        <v>2754</v>
      </c>
      <c r="D148" s="188" t="s">
        <v>2676</v>
      </c>
    </row>
    <row r="149" spans="2:4" s="186" customFormat="1" ht="19.7" customHeight="1">
      <c r="B149" s="188" t="s">
        <v>2726</v>
      </c>
      <c r="C149" s="188" t="s">
        <v>2754</v>
      </c>
      <c r="D149" s="188" t="s">
        <v>2761</v>
      </c>
    </row>
    <row r="150" spans="2:4" s="186" customFormat="1" ht="19.7" customHeight="1">
      <c r="B150" s="188" t="s">
        <v>2726</v>
      </c>
      <c r="C150" s="188" t="s">
        <v>2754</v>
      </c>
      <c r="D150" s="188" t="s">
        <v>2700</v>
      </c>
    </row>
    <row r="151" spans="2:4" s="186" customFormat="1" ht="19.7" customHeight="1">
      <c r="B151" s="188" t="s">
        <v>2726</v>
      </c>
      <c r="C151" s="188" t="s">
        <v>2754</v>
      </c>
      <c r="D151" s="188" t="s">
        <v>2704</v>
      </c>
    </row>
    <row r="152" spans="2:4" s="186" customFormat="1" ht="19.7" customHeight="1">
      <c r="B152" s="188" t="s">
        <v>2726</v>
      </c>
      <c r="C152" s="188" t="s">
        <v>2754</v>
      </c>
      <c r="D152" s="188" t="s">
        <v>2706</v>
      </c>
    </row>
    <row r="153" spans="2:4" s="186" customFormat="1" ht="19.7" customHeight="1">
      <c r="B153" s="188" t="s">
        <v>2726</v>
      </c>
      <c r="C153" s="188" t="s">
        <v>2754</v>
      </c>
      <c r="D153" s="188" t="s">
        <v>2712</v>
      </c>
    </row>
    <row r="154" spans="2:4" s="186" customFormat="1" ht="19.7" customHeight="1">
      <c r="B154" s="188" t="s">
        <v>2726</v>
      </c>
      <c r="C154" s="188" t="s">
        <v>2754</v>
      </c>
      <c r="D154" s="188"/>
    </row>
    <row r="155" spans="2:4" s="186" customFormat="1" ht="19.7" customHeight="1">
      <c r="B155" s="188" t="s">
        <v>2726</v>
      </c>
      <c r="C155" s="188" t="s">
        <v>2762</v>
      </c>
      <c r="D155" s="188" t="s">
        <v>2737</v>
      </c>
    </row>
    <row r="156" spans="2:4" s="186" customFormat="1" ht="19.7" customHeight="1">
      <c r="B156" s="188" t="s">
        <v>2726</v>
      </c>
      <c r="C156" s="188" t="s">
        <v>2762</v>
      </c>
      <c r="D156" s="188" t="s">
        <v>2423</v>
      </c>
    </row>
    <row r="157" spans="2:4" s="186" customFormat="1" ht="19.7" customHeight="1">
      <c r="B157" s="188" t="s">
        <v>2726</v>
      </c>
      <c r="C157" s="188" t="s">
        <v>2762</v>
      </c>
      <c r="D157" s="188" t="s">
        <v>2426</v>
      </c>
    </row>
    <row r="158" spans="2:4" s="186" customFormat="1" ht="19.7" customHeight="1">
      <c r="B158" s="188" t="s">
        <v>2726</v>
      </c>
      <c r="C158" s="188" t="s">
        <v>2762</v>
      </c>
      <c r="D158" s="188" t="s">
        <v>2428</v>
      </c>
    </row>
    <row r="159" spans="2:4" s="186" customFormat="1" ht="19.7" customHeight="1">
      <c r="B159" s="188" t="s">
        <v>2726</v>
      </c>
      <c r="C159" s="188" t="s">
        <v>2762</v>
      </c>
      <c r="D159" s="188" t="s">
        <v>2763</v>
      </c>
    </row>
    <row r="160" spans="2:4" s="186" customFormat="1" ht="19.7" customHeight="1">
      <c r="B160" s="188" t="s">
        <v>2726</v>
      </c>
      <c r="C160" s="188" t="s">
        <v>2762</v>
      </c>
      <c r="D160" s="188" t="s">
        <v>2436</v>
      </c>
    </row>
    <row r="161" spans="2:4" s="186" customFormat="1" ht="19.7" customHeight="1">
      <c r="B161" s="188" t="s">
        <v>2726</v>
      </c>
      <c r="C161" s="188" t="s">
        <v>2762</v>
      </c>
      <c r="D161" s="188" t="s">
        <v>2437</v>
      </c>
    </row>
    <row r="162" spans="2:4" s="186" customFormat="1" ht="19.7" customHeight="1">
      <c r="B162" s="188" t="s">
        <v>2726</v>
      </c>
      <c r="C162" s="188" t="s">
        <v>2762</v>
      </c>
      <c r="D162" s="188" t="s">
        <v>2438</v>
      </c>
    </row>
    <row r="163" spans="2:4" s="186" customFormat="1" ht="19.7" customHeight="1">
      <c r="B163" s="188" t="s">
        <v>2726</v>
      </c>
      <c r="C163" s="188" t="s">
        <v>2762</v>
      </c>
      <c r="D163" s="188" t="s">
        <v>2441</v>
      </c>
    </row>
    <row r="164" spans="2:4" s="186" customFormat="1" ht="19.7" customHeight="1">
      <c r="B164" s="188" t="s">
        <v>2726</v>
      </c>
      <c r="C164" s="188" t="s">
        <v>2762</v>
      </c>
      <c r="D164" s="188" t="s">
        <v>2442</v>
      </c>
    </row>
    <row r="165" spans="2:4" s="186" customFormat="1" ht="19.7" customHeight="1">
      <c r="B165" s="188" t="s">
        <v>2726</v>
      </c>
      <c r="C165" s="188" t="s">
        <v>2762</v>
      </c>
      <c r="D165" s="188" t="s">
        <v>2451</v>
      </c>
    </row>
    <row r="166" spans="2:4" s="186" customFormat="1" ht="19.7" customHeight="1">
      <c r="B166" s="188" t="s">
        <v>2726</v>
      </c>
      <c r="C166" s="188" t="s">
        <v>2762</v>
      </c>
      <c r="D166" s="188" t="s">
        <v>2453</v>
      </c>
    </row>
    <row r="167" spans="2:4" s="186" customFormat="1" ht="19.7" customHeight="1">
      <c r="B167" s="188" t="s">
        <v>2726</v>
      </c>
      <c r="C167" s="188" t="s">
        <v>2762</v>
      </c>
      <c r="D167" s="188" t="s">
        <v>2454</v>
      </c>
    </row>
    <row r="168" spans="2:4" s="186" customFormat="1" ht="19.7" customHeight="1">
      <c r="B168" s="188" t="s">
        <v>2726</v>
      </c>
      <c r="C168" s="188" t="s">
        <v>2762</v>
      </c>
      <c r="D168" s="188" t="s">
        <v>2764</v>
      </c>
    </row>
    <row r="169" spans="2:4" s="186" customFormat="1" ht="19.7" customHeight="1">
      <c r="B169" s="188" t="s">
        <v>2726</v>
      </c>
      <c r="C169" s="188" t="s">
        <v>2762</v>
      </c>
      <c r="D169" s="188" t="s">
        <v>2765</v>
      </c>
    </row>
    <row r="170" spans="2:4" s="186" customFormat="1" ht="19.7" customHeight="1">
      <c r="B170" s="188" t="s">
        <v>2726</v>
      </c>
      <c r="C170" s="188" t="s">
        <v>2762</v>
      </c>
      <c r="D170" s="188" t="s">
        <v>2457</v>
      </c>
    </row>
    <row r="171" spans="2:4" s="186" customFormat="1" ht="19.7" customHeight="1">
      <c r="B171" s="188" t="s">
        <v>2726</v>
      </c>
      <c r="C171" s="188" t="s">
        <v>2762</v>
      </c>
      <c r="D171" s="188" t="s">
        <v>2458</v>
      </c>
    </row>
    <row r="172" spans="2:4" s="186" customFormat="1" ht="19.7" customHeight="1">
      <c r="B172" s="188" t="s">
        <v>2726</v>
      </c>
      <c r="C172" s="188" t="s">
        <v>2762</v>
      </c>
      <c r="D172" s="188" t="s">
        <v>2459</v>
      </c>
    </row>
    <row r="173" spans="2:4" s="186" customFormat="1" ht="19.7" customHeight="1">
      <c r="B173" s="188" t="s">
        <v>2726</v>
      </c>
      <c r="C173" s="188" t="s">
        <v>2762</v>
      </c>
      <c r="D173" s="188" t="s">
        <v>2463</v>
      </c>
    </row>
    <row r="174" spans="2:4" s="186" customFormat="1" ht="19.7" customHeight="1">
      <c r="B174" s="188" t="s">
        <v>2726</v>
      </c>
      <c r="C174" s="188" t="s">
        <v>2762</v>
      </c>
      <c r="D174" s="188" t="s">
        <v>2468</v>
      </c>
    </row>
    <row r="175" spans="2:4" s="186" customFormat="1" ht="19.7" customHeight="1">
      <c r="B175" s="188" t="s">
        <v>2726</v>
      </c>
      <c r="C175" s="188" t="s">
        <v>2762</v>
      </c>
      <c r="D175" s="188" t="s">
        <v>2766</v>
      </c>
    </row>
    <row r="176" spans="2:4" s="186" customFormat="1" ht="19.7" customHeight="1">
      <c r="B176" s="188" t="s">
        <v>2726</v>
      </c>
      <c r="C176" s="188" t="s">
        <v>2762</v>
      </c>
      <c r="D176" s="188" t="s">
        <v>2767</v>
      </c>
    </row>
    <row r="177" spans="2:4" s="186" customFormat="1" ht="19.7" customHeight="1">
      <c r="B177" s="188" t="s">
        <v>2726</v>
      </c>
      <c r="C177" s="188" t="s">
        <v>2762</v>
      </c>
      <c r="D177" s="188" t="s">
        <v>2474</v>
      </c>
    </row>
    <row r="178" spans="2:4" s="186" customFormat="1" ht="19.7" customHeight="1">
      <c r="B178" s="188" t="s">
        <v>2726</v>
      </c>
      <c r="C178" s="188" t="s">
        <v>2762</v>
      </c>
      <c r="D178" s="188" t="s">
        <v>2476</v>
      </c>
    </row>
    <row r="179" spans="2:4" s="186" customFormat="1" ht="19.7" customHeight="1">
      <c r="B179" s="188" t="s">
        <v>2726</v>
      </c>
      <c r="C179" s="188" t="s">
        <v>2762</v>
      </c>
      <c r="D179" s="188" t="s">
        <v>2768</v>
      </c>
    </row>
    <row r="180" spans="2:4" s="186" customFormat="1" ht="19.7" customHeight="1">
      <c r="B180" s="188" t="s">
        <v>2726</v>
      </c>
      <c r="C180" s="188" t="s">
        <v>2762</v>
      </c>
      <c r="D180" s="188" t="s">
        <v>2480</v>
      </c>
    </row>
    <row r="181" spans="2:4" s="186" customFormat="1" ht="19.7" customHeight="1">
      <c r="B181" s="188" t="s">
        <v>2726</v>
      </c>
      <c r="C181" s="188" t="s">
        <v>2762</v>
      </c>
      <c r="D181" s="188" t="s">
        <v>2482</v>
      </c>
    </row>
    <row r="182" spans="2:4" s="186" customFormat="1" ht="19.7" customHeight="1">
      <c r="B182" s="188" t="s">
        <v>2726</v>
      </c>
      <c r="C182" s="188" t="s">
        <v>2762</v>
      </c>
      <c r="D182" s="188" t="s">
        <v>2483</v>
      </c>
    </row>
    <row r="183" spans="2:4" s="186" customFormat="1" ht="19.7" customHeight="1">
      <c r="B183" s="188" t="s">
        <v>2726</v>
      </c>
      <c r="C183" s="188" t="s">
        <v>2762</v>
      </c>
      <c r="D183" s="188" t="s">
        <v>2484</v>
      </c>
    </row>
    <row r="184" spans="2:4" s="186" customFormat="1" ht="19.7" customHeight="1">
      <c r="B184" s="188" t="s">
        <v>2726</v>
      </c>
      <c r="C184" s="188" t="s">
        <v>2762</v>
      </c>
      <c r="D184" s="188" t="s">
        <v>2769</v>
      </c>
    </row>
    <row r="185" spans="2:4" s="186" customFormat="1" ht="19.7" customHeight="1">
      <c r="B185" s="188" t="s">
        <v>2726</v>
      </c>
      <c r="C185" s="188" t="s">
        <v>2762</v>
      </c>
      <c r="D185" s="188" t="s">
        <v>2770</v>
      </c>
    </row>
    <row r="186" spans="2:4" s="186" customFormat="1" ht="19.7" customHeight="1">
      <c r="B186" s="188" t="s">
        <v>2726</v>
      </c>
      <c r="C186" s="188" t="s">
        <v>2762</v>
      </c>
      <c r="D186" s="188" t="s">
        <v>2771</v>
      </c>
    </row>
    <row r="187" spans="2:4" s="186" customFormat="1" ht="19.7" customHeight="1">
      <c r="B187" s="188" t="s">
        <v>2726</v>
      </c>
      <c r="C187" s="188" t="s">
        <v>2762</v>
      </c>
      <c r="D187" s="188" t="s">
        <v>2487</v>
      </c>
    </row>
    <row r="188" spans="2:4" s="186" customFormat="1" ht="19.7" customHeight="1">
      <c r="B188" s="188" t="s">
        <v>2726</v>
      </c>
      <c r="C188" s="188" t="s">
        <v>2762</v>
      </c>
      <c r="D188" s="188" t="s">
        <v>2772</v>
      </c>
    </row>
    <row r="189" spans="2:4" s="186" customFormat="1" ht="19.7" customHeight="1">
      <c r="B189" s="188" t="s">
        <v>2726</v>
      </c>
      <c r="C189" s="188" t="s">
        <v>2762</v>
      </c>
      <c r="D189" s="188" t="s">
        <v>2773</v>
      </c>
    </row>
    <row r="190" spans="2:4" s="186" customFormat="1" ht="19.7" customHeight="1">
      <c r="B190" s="188" t="s">
        <v>2726</v>
      </c>
      <c r="C190" s="188" t="s">
        <v>2762</v>
      </c>
      <c r="D190" s="188" t="s">
        <v>2493</v>
      </c>
    </row>
    <row r="191" spans="2:4" s="186" customFormat="1" ht="19.7" customHeight="1">
      <c r="B191" s="188" t="s">
        <v>2726</v>
      </c>
      <c r="C191" s="188" t="s">
        <v>2762</v>
      </c>
      <c r="D191" s="188" t="s">
        <v>2774</v>
      </c>
    </row>
    <row r="192" spans="2:4" s="186" customFormat="1" ht="19.7" customHeight="1">
      <c r="B192" s="188" t="s">
        <v>2726</v>
      </c>
      <c r="C192" s="188" t="s">
        <v>2762</v>
      </c>
      <c r="D192" s="188" t="s">
        <v>2496</v>
      </c>
    </row>
    <row r="193" spans="2:4" s="186" customFormat="1" ht="19.7" customHeight="1">
      <c r="B193" s="188" t="s">
        <v>2726</v>
      </c>
      <c r="C193" s="188" t="s">
        <v>2762</v>
      </c>
      <c r="D193" s="188" t="s">
        <v>2497</v>
      </c>
    </row>
    <row r="194" spans="2:4" s="186" customFormat="1" ht="19.7" customHeight="1">
      <c r="B194" s="188" t="s">
        <v>2726</v>
      </c>
      <c r="C194" s="188" t="s">
        <v>2762</v>
      </c>
      <c r="D194" s="188" t="s">
        <v>2498</v>
      </c>
    </row>
    <row r="195" spans="2:4" s="186" customFormat="1" ht="19.7" customHeight="1">
      <c r="B195" s="188" t="s">
        <v>2726</v>
      </c>
      <c r="C195" s="188" t="s">
        <v>2762</v>
      </c>
      <c r="D195" s="188" t="s">
        <v>2775</v>
      </c>
    </row>
    <row r="196" spans="2:4" s="186" customFormat="1" ht="19.7" customHeight="1">
      <c r="B196" s="188" t="s">
        <v>2726</v>
      </c>
      <c r="C196" s="188" t="s">
        <v>2762</v>
      </c>
      <c r="D196" s="188" t="s">
        <v>2776</v>
      </c>
    </row>
    <row r="197" spans="2:4" s="186" customFormat="1" ht="19.7" customHeight="1">
      <c r="B197" s="188" t="s">
        <v>2726</v>
      </c>
      <c r="C197" s="188" t="s">
        <v>2762</v>
      </c>
      <c r="D197" s="188" t="s">
        <v>2739</v>
      </c>
    </row>
    <row r="198" spans="2:4" s="186" customFormat="1" ht="19.7" customHeight="1">
      <c r="B198" s="188" t="s">
        <v>2726</v>
      </c>
      <c r="C198" s="188" t="s">
        <v>2762</v>
      </c>
      <c r="D198" s="188" t="s">
        <v>2500</v>
      </c>
    </row>
    <row r="199" spans="2:4" s="186" customFormat="1" ht="19.7" customHeight="1">
      <c r="B199" s="188" t="s">
        <v>2726</v>
      </c>
      <c r="C199" s="188" t="s">
        <v>2762</v>
      </c>
      <c r="D199" s="188" t="s">
        <v>2501</v>
      </c>
    </row>
    <row r="200" spans="2:4" s="186" customFormat="1" ht="19.7" customHeight="1">
      <c r="B200" s="188" t="s">
        <v>2726</v>
      </c>
      <c r="C200" s="188" t="s">
        <v>2762</v>
      </c>
      <c r="D200" s="188" t="s">
        <v>2503</v>
      </c>
    </row>
    <row r="201" spans="2:4" s="186" customFormat="1" ht="19.7" customHeight="1">
      <c r="B201" s="188" t="s">
        <v>2726</v>
      </c>
      <c r="C201" s="188" t="s">
        <v>2762</v>
      </c>
      <c r="D201" s="188" t="s">
        <v>2507</v>
      </c>
    </row>
    <row r="202" spans="2:4" s="186" customFormat="1" ht="19.7" customHeight="1">
      <c r="B202" s="188" t="s">
        <v>2726</v>
      </c>
      <c r="C202" s="188" t="s">
        <v>2762</v>
      </c>
      <c r="D202" s="188" t="s">
        <v>2510</v>
      </c>
    </row>
    <row r="203" spans="2:4" s="186" customFormat="1" ht="19.7" customHeight="1">
      <c r="B203" s="188" t="s">
        <v>2726</v>
      </c>
      <c r="C203" s="188" t="s">
        <v>2762</v>
      </c>
      <c r="D203" s="188" t="s">
        <v>2511</v>
      </c>
    </row>
    <row r="204" spans="2:4" s="186" customFormat="1" ht="19.7" customHeight="1">
      <c r="B204" s="188" t="s">
        <v>2726</v>
      </c>
      <c r="C204" s="188" t="s">
        <v>2762</v>
      </c>
      <c r="D204" s="188" t="s">
        <v>2777</v>
      </c>
    </row>
    <row r="205" spans="2:4" s="186" customFormat="1" ht="19.7" customHeight="1">
      <c r="B205" s="188" t="s">
        <v>2726</v>
      </c>
      <c r="C205" s="188" t="s">
        <v>2762</v>
      </c>
      <c r="D205" s="188" t="s">
        <v>2514</v>
      </c>
    </row>
    <row r="206" spans="2:4" s="186" customFormat="1" ht="19.7" customHeight="1">
      <c r="B206" s="188" t="s">
        <v>2726</v>
      </c>
      <c r="C206" s="188" t="s">
        <v>2762</v>
      </c>
      <c r="D206" s="188" t="s">
        <v>2778</v>
      </c>
    </row>
    <row r="207" spans="2:4" s="186" customFormat="1" ht="19.7" customHeight="1">
      <c r="B207" s="188" t="s">
        <v>2726</v>
      </c>
      <c r="C207" s="188" t="s">
        <v>2762</v>
      </c>
      <c r="D207" s="188" t="s">
        <v>2515</v>
      </c>
    </row>
    <row r="208" spans="2:4" s="186" customFormat="1" ht="19.7" customHeight="1">
      <c r="B208" s="188" t="s">
        <v>2726</v>
      </c>
      <c r="C208" s="188" t="s">
        <v>2762</v>
      </c>
      <c r="D208" s="188" t="s">
        <v>2779</v>
      </c>
    </row>
    <row r="209" spans="2:4" s="186" customFormat="1" ht="19.7" customHeight="1">
      <c r="B209" s="188" t="s">
        <v>2726</v>
      </c>
      <c r="C209" s="188" t="s">
        <v>2762</v>
      </c>
      <c r="D209" s="188" t="s">
        <v>2518</v>
      </c>
    </row>
    <row r="210" spans="2:4" s="186" customFormat="1" ht="19.7" customHeight="1">
      <c r="B210" s="188" t="s">
        <v>2726</v>
      </c>
      <c r="C210" s="188" t="s">
        <v>2762</v>
      </c>
      <c r="D210" s="188" t="s">
        <v>2780</v>
      </c>
    </row>
    <row r="211" spans="2:4" s="186" customFormat="1" ht="19.7" customHeight="1">
      <c r="B211" s="188" t="s">
        <v>2726</v>
      </c>
      <c r="C211" s="188" t="s">
        <v>2762</v>
      </c>
      <c r="D211" s="188" t="s">
        <v>2524</v>
      </c>
    </row>
    <row r="212" spans="2:4" s="186" customFormat="1" ht="19.7" customHeight="1">
      <c r="B212" s="188" t="s">
        <v>2726</v>
      </c>
      <c r="C212" s="188" t="s">
        <v>2762</v>
      </c>
      <c r="D212" s="188" t="s">
        <v>2525</v>
      </c>
    </row>
    <row r="213" spans="2:4" s="186" customFormat="1" ht="19.7" customHeight="1">
      <c r="B213" s="188" t="s">
        <v>2726</v>
      </c>
      <c r="C213" s="188" t="s">
        <v>2762</v>
      </c>
      <c r="D213" s="188" t="s">
        <v>2526</v>
      </c>
    </row>
    <row r="214" spans="2:4" s="186" customFormat="1" ht="19.7" customHeight="1">
      <c r="B214" s="188" t="s">
        <v>2726</v>
      </c>
      <c r="C214" s="188" t="s">
        <v>2762</v>
      </c>
      <c r="D214" s="188" t="s">
        <v>2527</v>
      </c>
    </row>
    <row r="215" spans="2:4" s="186" customFormat="1" ht="19.7" customHeight="1">
      <c r="B215" s="188" t="s">
        <v>2726</v>
      </c>
      <c r="C215" s="188" t="s">
        <v>2762</v>
      </c>
      <c r="D215" s="188" t="s">
        <v>2528</v>
      </c>
    </row>
    <row r="216" spans="2:4" s="186" customFormat="1" ht="19.7" customHeight="1">
      <c r="B216" s="188" t="s">
        <v>2726</v>
      </c>
      <c r="C216" s="188" t="s">
        <v>2762</v>
      </c>
      <c r="D216" s="188" t="s">
        <v>2529</v>
      </c>
    </row>
    <row r="217" spans="2:4" s="186" customFormat="1" ht="19.7" customHeight="1">
      <c r="B217" s="188" t="s">
        <v>2726</v>
      </c>
      <c r="C217" s="188" t="s">
        <v>2762</v>
      </c>
      <c r="D217" s="188" t="s">
        <v>2741</v>
      </c>
    </row>
    <row r="218" spans="2:4" s="186" customFormat="1" ht="19.7" customHeight="1">
      <c r="B218" s="188" t="s">
        <v>2726</v>
      </c>
      <c r="C218" s="188" t="s">
        <v>2762</v>
      </c>
      <c r="D218" s="188" t="s">
        <v>2531</v>
      </c>
    </row>
    <row r="219" spans="2:4" s="186" customFormat="1" ht="19.7" customHeight="1">
      <c r="B219" s="188" t="s">
        <v>2726</v>
      </c>
      <c r="C219" s="188" t="s">
        <v>2762</v>
      </c>
      <c r="D219" s="188" t="s">
        <v>2533</v>
      </c>
    </row>
    <row r="220" spans="2:4" s="186" customFormat="1" ht="19.7" customHeight="1">
      <c r="B220" s="188" t="s">
        <v>2726</v>
      </c>
      <c r="C220" s="188" t="s">
        <v>2762</v>
      </c>
      <c r="D220" s="188" t="s">
        <v>2781</v>
      </c>
    </row>
    <row r="221" spans="2:4" s="186" customFormat="1" ht="19.7" customHeight="1">
      <c r="B221" s="188" t="s">
        <v>2726</v>
      </c>
      <c r="C221" s="188" t="s">
        <v>2762</v>
      </c>
      <c r="D221" s="188" t="s">
        <v>2539</v>
      </c>
    </row>
    <row r="222" spans="2:4" s="186" customFormat="1" ht="19.7" customHeight="1">
      <c r="B222" s="188" t="s">
        <v>2726</v>
      </c>
      <c r="C222" s="188" t="s">
        <v>2762</v>
      </c>
      <c r="D222" s="188" t="s">
        <v>2756</v>
      </c>
    </row>
    <row r="223" spans="2:4" s="186" customFormat="1" ht="19.7" customHeight="1">
      <c r="B223" s="188" t="s">
        <v>2726</v>
      </c>
      <c r="C223" s="188" t="s">
        <v>2762</v>
      </c>
      <c r="D223" s="188" t="s">
        <v>2782</v>
      </c>
    </row>
    <row r="224" spans="2:4" s="186" customFormat="1" ht="19.7" customHeight="1">
      <c r="B224" s="188" t="s">
        <v>2726</v>
      </c>
      <c r="C224" s="188" t="s">
        <v>2762</v>
      </c>
      <c r="D224" s="188" t="s">
        <v>2550</v>
      </c>
    </row>
    <row r="225" spans="2:4" s="186" customFormat="1" ht="19.7" customHeight="1">
      <c r="B225" s="188" t="s">
        <v>2726</v>
      </c>
      <c r="C225" s="188" t="s">
        <v>2762</v>
      </c>
      <c r="D225" s="188" t="s">
        <v>2553</v>
      </c>
    </row>
    <row r="226" spans="2:4" s="186" customFormat="1" ht="19.7" customHeight="1">
      <c r="B226" s="188" t="s">
        <v>2726</v>
      </c>
      <c r="C226" s="188" t="s">
        <v>2762</v>
      </c>
      <c r="D226" s="188" t="s">
        <v>2554</v>
      </c>
    </row>
    <row r="227" spans="2:4" s="186" customFormat="1" ht="19.7" customHeight="1">
      <c r="B227" s="188" t="s">
        <v>2726</v>
      </c>
      <c r="C227" s="188" t="s">
        <v>2762</v>
      </c>
      <c r="D227" s="188" t="s">
        <v>2555</v>
      </c>
    </row>
    <row r="228" spans="2:4" s="186" customFormat="1" ht="19.7" customHeight="1">
      <c r="B228" s="188" t="s">
        <v>2726</v>
      </c>
      <c r="C228" s="188" t="s">
        <v>2762</v>
      </c>
      <c r="D228" s="188" t="s">
        <v>2557</v>
      </c>
    </row>
    <row r="229" spans="2:4" s="186" customFormat="1" ht="19.7" customHeight="1">
      <c r="B229" s="188" t="s">
        <v>2726</v>
      </c>
      <c r="C229" s="188" t="s">
        <v>2762</v>
      </c>
      <c r="D229" s="188" t="s">
        <v>2757</v>
      </c>
    </row>
    <row r="230" spans="2:4" s="186" customFormat="1" ht="19.7" customHeight="1">
      <c r="B230" s="188" t="s">
        <v>2726</v>
      </c>
      <c r="C230" s="188" t="s">
        <v>2762</v>
      </c>
      <c r="D230" s="188" t="s">
        <v>2563</v>
      </c>
    </row>
    <row r="231" spans="2:4" s="186" customFormat="1" ht="19.7" customHeight="1">
      <c r="B231" s="188" t="s">
        <v>2726</v>
      </c>
      <c r="C231" s="188" t="s">
        <v>2762</v>
      </c>
      <c r="D231" s="188" t="s">
        <v>2566</v>
      </c>
    </row>
    <row r="232" spans="2:4" s="186" customFormat="1" ht="19.7" customHeight="1">
      <c r="B232" s="188" t="s">
        <v>2726</v>
      </c>
      <c r="C232" s="188" t="s">
        <v>2762</v>
      </c>
      <c r="D232" s="188" t="s">
        <v>2571</v>
      </c>
    </row>
    <row r="233" spans="2:4" s="186" customFormat="1" ht="19.7" customHeight="1">
      <c r="B233" s="188" t="s">
        <v>2726</v>
      </c>
      <c r="C233" s="188" t="s">
        <v>2762</v>
      </c>
      <c r="D233" s="188" t="s">
        <v>2572</v>
      </c>
    </row>
    <row r="234" spans="2:4" s="186" customFormat="1" ht="19.7" customHeight="1">
      <c r="B234" s="188" t="s">
        <v>2726</v>
      </c>
      <c r="C234" s="188" t="s">
        <v>2762</v>
      </c>
      <c r="D234" s="188" t="s">
        <v>2574</v>
      </c>
    </row>
    <row r="235" spans="2:4" s="186" customFormat="1" ht="19.7" customHeight="1">
      <c r="B235" s="188" t="s">
        <v>2726</v>
      </c>
      <c r="C235" s="188" t="s">
        <v>2762</v>
      </c>
      <c r="D235" s="188" t="s">
        <v>2783</v>
      </c>
    </row>
    <row r="236" spans="2:4" s="186" customFormat="1" ht="19.7" customHeight="1">
      <c r="B236" s="188" t="s">
        <v>2726</v>
      </c>
      <c r="C236" s="188" t="s">
        <v>2762</v>
      </c>
      <c r="D236" s="188" t="s">
        <v>2580</v>
      </c>
    </row>
    <row r="237" spans="2:4" s="186" customFormat="1" ht="19.7" customHeight="1">
      <c r="B237" s="188" t="s">
        <v>2726</v>
      </c>
      <c r="C237" s="188" t="s">
        <v>2762</v>
      </c>
      <c r="D237" s="188" t="s">
        <v>2784</v>
      </c>
    </row>
    <row r="238" spans="2:4" s="186" customFormat="1" ht="19.7" customHeight="1">
      <c r="B238" s="188" t="s">
        <v>2726</v>
      </c>
      <c r="C238" s="188" t="s">
        <v>2762</v>
      </c>
      <c r="D238" s="188" t="s">
        <v>2582</v>
      </c>
    </row>
    <row r="239" spans="2:4" s="186" customFormat="1" ht="19.7" customHeight="1">
      <c r="B239" s="188" t="s">
        <v>2726</v>
      </c>
      <c r="C239" s="188" t="s">
        <v>2762</v>
      </c>
      <c r="D239" s="188" t="s">
        <v>2583</v>
      </c>
    </row>
    <row r="240" spans="2:4" s="186" customFormat="1" ht="19.7" customHeight="1">
      <c r="B240" s="188" t="s">
        <v>2726</v>
      </c>
      <c r="C240" s="188" t="s">
        <v>2762</v>
      </c>
      <c r="D240" s="188" t="s">
        <v>2584</v>
      </c>
    </row>
    <row r="241" spans="2:4" s="186" customFormat="1" ht="19.7" customHeight="1">
      <c r="B241" s="188" t="s">
        <v>2726</v>
      </c>
      <c r="C241" s="188" t="s">
        <v>2762</v>
      </c>
      <c r="D241" s="188" t="s">
        <v>2785</v>
      </c>
    </row>
    <row r="242" spans="2:4" s="186" customFormat="1" ht="19.7" customHeight="1">
      <c r="B242" s="188" t="s">
        <v>2726</v>
      </c>
      <c r="C242" s="188" t="s">
        <v>2762</v>
      </c>
      <c r="D242" s="188" t="s">
        <v>2786</v>
      </c>
    </row>
    <row r="243" spans="2:4" s="186" customFormat="1" ht="19.7" customHeight="1">
      <c r="B243" s="188" t="s">
        <v>2726</v>
      </c>
      <c r="C243" s="188" t="s">
        <v>2762</v>
      </c>
      <c r="D243" s="188" t="s">
        <v>2759</v>
      </c>
    </row>
    <row r="244" spans="2:4" s="186" customFormat="1" ht="19.7" customHeight="1">
      <c r="B244" s="188" t="s">
        <v>2726</v>
      </c>
      <c r="C244" s="188" t="s">
        <v>2762</v>
      </c>
      <c r="D244" s="188" t="s">
        <v>2587</v>
      </c>
    </row>
    <row r="245" spans="2:4" s="186" customFormat="1" ht="19.7" customHeight="1">
      <c r="B245" s="188" t="s">
        <v>2726</v>
      </c>
      <c r="C245" s="188" t="s">
        <v>2762</v>
      </c>
      <c r="D245" s="188" t="s">
        <v>2589</v>
      </c>
    </row>
    <row r="246" spans="2:4" s="186" customFormat="1" ht="19.7" customHeight="1">
      <c r="B246" s="188" t="s">
        <v>2726</v>
      </c>
      <c r="C246" s="188" t="s">
        <v>2762</v>
      </c>
      <c r="D246" s="188" t="s">
        <v>2591</v>
      </c>
    </row>
    <row r="247" spans="2:4" s="186" customFormat="1" ht="19.7" customHeight="1">
      <c r="B247" s="188" t="s">
        <v>2726</v>
      </c>
      <c r="C247" s="188" t="s">
        <v>2762</v>
      </c>
      <c r="D247" s="188" t="s">
        <v>2592</v>
      </c>
    </row>
    <row r="248" spans="2:4" s="186" customFormat="1" ht="19.7" customHeight="1">
      <c r="B248" s="188" t="s">
        <v>2726</v>
      </c>
      <c r="C248" s="188" t="s">
        <v>2762</v>
      </c>
      <c r="D248" s="188" t="s">
        <v>2593</v>
      </c>
    </row>
    <row r="249" spans="2:4" s="186" customFormat="1" ht="19.7" customHeight="1">
      <c r="B249" s="188" t="s">
        <v>2726</v>
      </c>
      <c r="C249" s="188" t="s">
        <v>2762</v>
      </c>
      <c r="D249" s="188" t="s">
        <v>2594</v>
      </c>
    </row>
    <row r="250" spans="2:4" s="186" customFormat="1" ht="19.7" customHeight="1">
      <c r="B250" s="188" t="s">
        <v>2726</v>
      </c>
      <c r="C250" s="188" t="s">
        <v>2762</v>
      </c>
      <c r="D250" s="188" t="s">
        <v>2595</v>
      </c>
    </row>
    <row r="251" spans="2:4" s="186" customFormat="1" ht="19.7" customHeight="1">
      <c r="B251" s="188" t="s">
        <v>2726</v>
      </c>
      <c r="C251" s="188" t="s">
        <v>2762</v>
      </c>
      <c r="D251" s="188" t="s">
        <v>2597</v>
      </c>
    </row>
    <row r="252" spans="2:4" s="186" customFormat="1" ht="19.7" customHeight="1">
      <c r="B252" s="188" t="s">
        <v>2726</v>
      </c>
      <c r="C252" s="188" t="s">
        <v>2762</v>
      </c>
      <c r="D252" s="188" t="s">
        <v>2599</v>
      </c>
    </row>
    <row r="253" spans="2:4" s="186" customFormat="1" ht="19.7" customHeight="1">
      <c r="B253" s="188" t="s">
        <v>2726</v>
      </c>
      <c r="C253" s="188" t="s">
        <v>2762</v>
      </c>
      <c r="D253" s="188" t="s">
        <v>2602</v>
      </c>
    </row>
    <row r="254" spans="2:4" s="186" customFormat="1" ht="19.7" customHeight="1">
      <c r="B254" s="188" t="s">
        <v>2726</v>
      </c>
      <c r="C254" s="188" t="s">
        <v>2762</v>
      </c>
      <c r="D254" s="188" t="s">
        <v>2610</v>
      </c>
    </row>
    <row r="255" spans="2:4" s="186" customFormat="1" ht="19.7" customHeight="1">
      <c r="B255" s="188" t="s">
        <v>2726</v>
      </c>
      <c r="C255" s="188" t="s">
        <v>2762</v>
      </c>
      <c r="D255" s="188" t="s">
        <v>2615</v>
      </c>
    </row>
    <row r="256" spans="2:4" s="186" customFormat="1" ht="19.7" customHeight="1">
      <c r="B256" s="188" t="s">
        <v>2726</v>
      </c>
      <c r="C256" s="188" t="s">
        <v>2762</v>
      </c>
      <c r="D256" s="188" t="s">
        <v>2616</v>
      </c>
    </row>
    <row r="257" spans="2:4" s="186" customFormat="1" ht="19.7" customHeight="1">
      <c r="B257" s="188" t="s">
        <v>2726</v>
      </c>
      <c r="C257" s="188" t="s">
        <v>2762</v>
      </c>
      <c r="D257" s="188" t="s">
        <v>2617</v>
      </c>
    </row>
    <row r="258" spans="2:4" s="186" customFormat="1" ht="19.7" customHeight="1">
      <c r="B258" s="188" t="s">
        <v>2726</v>
      </c>
      <c r="C258" s="188" t="s">
        <v>2762</v>
      </c>
      <c r="D258" s="188" t="s">
        <v>2787</v>
      </c>
    </row>
    <row r="259" spans="2:4" s="186" customFormat="1" ht="19.7" customHeight="1">
      <c r="B259" s="188" t="s">
        <v>2726</v>
      </c>
      <c r="C259" s="188" t="s">
        <v>2762</v>
      </c>
      <c r="D259" s="188" t="s">
        <v>2619</v>
      </c>
    </row>
    <row r="260" spans="2:4" s="186" customFormat="1" ht="19.7" customHeight="1">
      <c r="B260" s="188" t="s">
        <v>2726</v>
      </c>
      <c r="C260" s="188" t="s">
        <v>2762</v>
      </c>
      <c r="D260" s="188" t="s">
        <v>2788</v>
      </c>
    </row>
    <row r="261" spans="2:4" s="186" customFormat="1" ht="19.7" customHeight="1">
      <c r="B261" s="188" t="s">
        <v>2726</v>
      </c>
      <c r="C261" s="188" t="s">
        <v>2762</v>
      </c>
      <c r="D261" s="188" t="s">
        <v>2789</v>
      </c>
    </row>
    <row r="262" spans="2:4" s="186" customFormat="1" ht="19.7" customHeight="1">
      <c r="B262" s="188" t="s">
        <v>2726</v>
      </c>
      <c r="C262" s="188" t="s">
        <v>2762</v>
      </c>
      <c r="D262" s="188" t="s">
        <v>2625</v>
      </c>
    </row>
    <row r="263" spans="2:4" s="186" customFormat="1" ht="19.7" customHeight="1">
      <c r="B263" s="188" t="s">
        <v>2726</v>
      </c>
      <c r="C263" s="188" t="s">
        <v>2762</v>
      </c>
      <c r="D263" s="188" t="s">
        <v>2628</v>
      </c>
    </row>
    <row r="264" spans="2:4" s="186" customFormat="1" ht="19.7" customHeight="1">
      <c r="B264" s="188" t="s">
        <v>2726</v>
      </c>
      <c r="C264" s="188" t="s">
        <v>2762</v>
      </c>
      <c r="D264" s="188" t="s">
        <v>2631</v>
      </c>
    </row>
    <row r="265" spans="2:4" s="186" customFormat="1" ht="19.7" customHeight="1">
      <c r="B265" s="188" t="s">
        <v>2726</v>
      </c>
      <c r="C265" s="188" t="s">
        <v>2762</v>
      </c>
      <c r="D265" s="188" t="s">
        <v>2633</v>
      </c>
    </row>
    <row r="266" spans="2:4" s="186" customFormat="1" ht="19.7" customHeight="1">
      <c r="B266" s="188" t="s">
        <v>2726</v>
      </c>
      <c r="C266" s="188" t="s">
        <v>2762</v>
      </c>
      <c r="D266" s="188" t="s">
        <v>2634</v>
      </c>
    </row>
    <row r="267" spans="2:4" s="186" customFormat="1" ht="19.7" customHeight="1">
      <c r="B267" s="188" t="s">
        <v>2726</v>
      </c>
      <c r="C267" s="188" t="s">
        <v>2762</v>
      </c>
      <c r="D267" s="188" t="s">
        <v>2635</v>
      </c>
    </row>
    <row r="268" spans="2:4" s="186" customFormat="1" ht="19.7" customHeight="1">
      <c r="B268" s="188" t="s">
        <v>2726</v>
      </c>
      <c r="C268" s="188" t="s">
        <v>2762</v>
      </c>
      <c r="D268" s="188" t="s">
        <v>2636</v>
      </c>
    </row>
    <row r="269" spans="2:4" s="186" customFormat="1" ht="19.7" customHeight="1">
      <c r="B269" s="188" t="s">
        <v>2726</v>
      </c>
      <c r="C269" s="188" t="s">
        <v>2762</v>
      </c>
      <c r="D269" s="188" t="s">
        <v>2637</v>
      </c>
    </row>
    <row r="270" spans="2:4" s="186" customFormat="1" ht="19.7" customHeight="1">
      <c r="B270" s="188" t="s">
        <v>2726</v>
      </c>
      <c r="C270" s="188" t="s">
        <v>2762</v>
      </c>
      <c r="D270" s="188" t="s">
        <v>2640</v>
      </c>
    </row>
    <row r="271" spans="2:4" s="186" customFormat="1" ht="19.7" customHeight="1">
      <c r="B271" s="188" t="s">
        <v>2726</v>
      </c>
      <c r="C271" s="188" t="s">
        <v>2762</v>
      </c>
      <c r="D271" s="188" t="s">
        <v>2642</v>
      </c>
    </row>
    <row r="272" spans="2:4" s="186" customFormat="1" ht="19.7" customHeight="1">
      <c r="B272" s="188" t="s">
        <v>2726</v>
      </c>
      <c r="C272" s="188" t="s">
        <v>2762</v>
      </c>
      <c r="D272" s="188" t="s">
        <v>2646</v>
      </c>
    </row>
    <row r="273" spans="2:4" s="186" customFormat="1" ht="19.7" customHeight="1">
      <c r="B273" s="188" t="s">
        <v>2726</v>
      </c>
      <c r="C273" s="188" t="s">
        <v>2762</v>
      </c>
      <c r="D273" s="188" t="s">
        <v>2649</v>
      </c>
    </row>
    <row r="274" spans="2:4" s="186" customFormat="1" ht="19.7" customHeight="1">
      <c r="B274" s="188" t="s">
        <v>2726</v>
      </c>
      <c r="C274" s="188" t="s">
        <v>2762</v>
      </c>
      <c r="D274" s="188" t="s">
        <v>2651</v>
      </c>
    </row>
    <row r="275" spans="2:4" s="186" customFormat="1" ht="19.7" customHeight="1">
      <c r="B275" s="188" t="s">
        <v>2726</v>
      </c>
      <c r="C275" s="188" t="s">
        <v>2762</v>
      </c>
      <c r="D275" s="188" t="s">
        <v>2655</v>
      </c>
    </row>
    <row r="276" spans="2:4" s="186" customFormat="1" ht="19.7" customHeight="1">
      <c r="B276" s="188" t="s">
        <v>2726</v>
      </c>
      <c r="C276" s="188" t="s">
        <v>2762</v>
      </c>
      <c r="D276" s="188" t="s">
        <v>2760</v>
      </c>
    </row>
    <row r="277" spans="2:4" s="186" customFormat="1" ht="19.7" customHeight="1">
      <c r="B277" s="188" t="s">
        <v>2726</v>
      </c>
      <c r="C277" s="188" t="s">
        <v>2762</v>
      </c>
      <c r="D277" s="188" t="s">
        <v>2657</v>
      </c>
    </row>
    <row r="278" spans="2:4" s="186" customFormat="1" ht="19.7" customHeight="1">
      <c r="B278" s="188" t="s">
        <v>2726</v>
      </c>
      <c r="C278" s="188" t="s">
        <v>2762</v>
      </c>
      <c r="D278" s="188" t="s">
        <v>2661</v>
      </c>
    </row>
    <row r="279" spans="2:4" s="186" customFormat="1" ht="19.7" customHeight="1">
      <c r="B279" s="188" t="s">
        <v>2726</v>
      </c>
      <c r="C279" s="188" t="s">
        <v>2762</v>
      </c>
      <c r="D279" s="188" t="s">
        <v>2790</v>
      </c>
    </row>
    <row r="280" spans="2:4" s="186" customFormat="1" ht="19.7" customHeight="1">
      <c r="B280" s="188" t="s">
        <v>2726</v>
      </c>
      <c r="C280" s="188" t="s">
        <v>2762</v>
      </c>
      <c r="D280" s="188" t="s">
        <v>2674</v>
      </c>
    </row>
    <row r="281" spans="2:4" s="186" customFormat="1" ht="19.7" customHeight="1">
      <c r="B281" s="188" t="s">
        <v>2726</v>
      </c>
      <c r="C281" s="188" t="s">
        <v>2762</v>
      </c>
      <c r="D281" s="188" t="s">
        <v>2678</v>
      </c>
    </row>
    <row r="282" spans="2:4" s="186" customFormat="1" ht="19.7" customHeight="1">
      <c r="B282" s="188" t="s">
        <v>2726</v>
      </c>
      <c r="C282" s="188" t="s">
        <v>2762</v>
      </c>
      <c r="D282" s="188" t="s">
        <v>2791</v>
      </c>
    </row>
    <row r="283" spans="2:4" s="186" customFormat="1" ht="19.7" customHeight="1">
      <c r="B283" s="188" t="s">
        <v>2726</v>
      </c>
      <c r="C283" s="188" t="s">
        <v>2762</v>
      </c>
      <c r="D283" s="188" t="s">
        <v>2683</v>
      </c>
    </row>
    <row r="284" spans="2:4" s="186" customFormat="1" ht="19.7" customHeight="1">
      <c r="B284" s="188" t="s">
        <v>2726</v>
      </c>
      <c r="C284" s="188" t="s">
        <v>2762</v>
      </c>
      <c r="D284" s="188" t="s">
        <v>2685</v>
      </c>
    </row>
    <row r="285" spans="2:4" s="186" customFormat="1" ht="19.7" customHeight="1">
      <c r="B285" s="188" t="s">
        <v>2726</v>
      </c>
      <c r="C285" s="188" t="s">
        <v>2762</v>
      </c>
      <c r="D285" s="188" t="s">
        <v>2792</v>
      </c>
    </row>
    <row r="286" spans="2:4" s="186" customFormat="1" ht="19.7" customHeight="1">
      <c r="B286" s="188" t="s">
        <v>2726</v>
      </c>
      <c r="C286" s="188" t="s">
        <v>2762</v>
      </c>
      <c r="D286" s="188" t="s">
        <v>2686</v>
      </c>
    </row>
    <row r="287" spans="2:4" s="186" customFormat="1" ht="19.7" customHeight="1">
      <c r="B287" s="188" t="s">
        <v>2726</v>
      </c>
      <c r="C287" s="188" t="s">
        <v>2762</v>
      </c>
      <c r="D287" s="188" t="s">
        <v>2690</v>
      </c>
    </row>
    <row r="288" spans="2:4" s="186" customFormat="1" ht="19.7" customHeight="1">
      <c r="B288" s="188" t="s">
        <v>2726</v>
      </c>
      <c r="C288" s="188" t="s">
        <v>2762</v>
      </c>
      <c r="D288" s="188" t="s">
        <v>2692</v>
      </c>
    </row>
    <row r="289" spans="2:4" s="186" customFormat="1" ht="19.7" customHeight="1">
      <c r="B289" s="188" t="s">
        <v>2726</v>
      </c>
      <c r="C289" s="188" t="s">
        <v>2762</v>
      </c>
      <c r="D289" s="188" t="s">
        <v>2761</v>
      </c>
    </row>
    <row r="290" spans="2:4" s="186" customFormat="1" ht="19.7" customHeight="1">
      <c r="B290" s="188" t="s">
        <v>2726</v>
      </c>
      <c r="C290" s="188" t="s">
        <v>2762</v>
      </c>
      <c r="D290" s="188" t="s">
        <v>2696</v>
      </c>
    </row>
    <row r="291" spans="2:4" s="186" customFormat="1" ht="19.7" customHeight="1">
      <c r="B291" s="188" t="s">
        <v>2726</v>
      </c>
      <c r="C291" s="188" t="s">
        <v>2762</v>
      </c>
      <c r="D291" s="188" t="s">
        <v>2793</v>
      </c>
    </row>
    <row r="292" spans="2:4" s="186" customFormat="1" ht="19.7" customHeight="1">
      <c r="B292" s="188" t="s">
        <v>2726</v>
      </c>
      <c r="C292" s="188" t="s">
        <v>2762</v>
      </c>
      <c r="D292" s="188" t="s">
        <v>2794</v>
      </c>
    </row>
    <row r="293" spans="2:4" s="186" customFormat="1" ht="19.7" customHeight="1">
      <c r="B293" s="188" t="s">
        <v>2726</v>
      </c>
      <c r="C293" s="188" t="s">
        <v>2762</v>
      </c>
      <c r="D293" s="188" t="s">
        <v>2699</v>
      </c>
    </row>
    <row r="294" spans="2:4" s="186" customFormat="1" ht="19.7" customHeight="1">
      <c r="B294" s="188" t="s">
        <v>2726</v>
      </c>
      <c r="C294" s="188" t="s">
        <v>2762</v>
      </c>
      <c r="D294" s="188" t="s">
        <v>2795</v>
      </c>
    </row>
    <row r="295" spans="2:4" s="186" customFormat="1" ht="19.7" customHeight="1">
      <c r="B295" s="188" t="s">
        <v>2726</v>
      </c>
      <c r="C295" s="188" t="s">
        <v>2762</v>
      </c>
      <c r="D295" s="188" t="s">
        <v>2796</v>
      </c>
    </row>
    <row r="296" spans="2:4" s="186" customFormat="1" ht="19.7" customHeight="1">
      <c r="B296" s="188" t="s">
        <v>2726</v>
      </c>
      <c r="C296" s="188" t="s">
        <v>2762</v>
      </c>
      <c r="D296" s="188" t="s">
        <v>2704</v>
      </c>
    </row>
    <row r="297" spans="2:4" s="186" customFormat="1" ht="19.7" customHeight="1">
      <c r="B297" s="188" t="s">
        <v>2726</v>
      </c>
      <c r="C297" s="188" t="s">
        <v>2762</v>
      </c>
      <c r="D297" s="188" t="s">
        <v>2705</v>
      </c>
    </row>
    <row r="298" spans="2:4" s="186" customFormat="1" ht="19.7" customHeight="1">
      <c r="B298" s="188" t="s">
        <v>2726</v>
      </c>
      <c r="C298" s="188" t="s">
        <v>2762</v>
      </c>
      <c r="D298" s="188" t="s">
        <v>2706</v>
      </c>
    </row>
    <row r="299" spans="2:4" s="186" customFormat="1" ht="19.7" customHeight="1">
      <c r="B299" s="188" t="s">
        <v>2726</v>
      </c>
      <c r="C299" s="188" t="s">
        <v>2762</v>
      </c>
      <c r="D299" s="188" t="s">
        <v>2707</v>
      </c>
    </row>
    <row r="300" spans="2:4" s="186" customFormat="1" ht="19.7" customHeight="1">
      <c r="B300" s="188" t="s">
        <v>2726</v>
      </c>
      <c r="C300" s="188" t="s">
        <v>2762</v>
      </c>
      <c r="D300" s="188" t="s">
        <v>2710</v>
      </c>
    </row>
    <row r="301" spans="2:4" s="186" customFormat="1" ht="19.7" customHeight="1">
      <c r="B301" s="188" t="s">
        <v>2726</v>
      </c>
      <c r="C301" s="188" t="s">
        <v>2762</v>
      </c>
      <c r="D301" s="188"/>
    </row>
    <row r="302" spans="2:4" s="186" customFormat="1" ht="19.7" customHeight="1">
      <c r="B302" s="188" t="s">
        <v>2726</v>
      </c>
      <c r="C302" s="188" t="s">
        <v>2797</v>
      </c>
      <c r="D302" s="188" t="s">
        <v>2432</v>
      </c>
    </row>
    <row r="303" spans="2:4" s="186" customFormat="1" ht="19.7" customHeight="1">
      <c r="B303" s="188" t="s">
        <v>2726</v>
      </c>
      <c r="C303" s="188" t="s">
        <v>2797</v>
      </c>
      <c r="D303" s="188" t="s">
        <v>2438</v>
      </c>
    </row>
    <row r="304" spans="2:4" s="186" customFormat="1" ht="19.7" customHeight="1">
      <c r="B304" s="188" t="s">
        <v>2726</v>
      </c>
      <c r="C304" s="188" t="s">
        <v>2797</v>
      </c>
      <c r="D304" s="188" t="s">
        <v>2463</v>
      </c>
    </row>
    <row r="305" spans="2:4" s="186" customFormat="1" ht="19.7" customHeight="1">
      <c r="B305" s="188" t="s">
        <v>2726</v>
      </c>
      <c r="C305" s="188" t="s">
        <v>2797</v>
      </c>
      <c r="D305" s="188" t="s">
        <v>2464</v>
      </c>
    </row>
    <row r="306" spans="2:4" s="186" customFormat="1" ht="19.7" customHeight="1">
      <c r="B306" s="188" t="s">
        <v>2726</v>
      </c>
      <c r="C306" s="188" t="s">
        <v>2797</v>
      </c>
      <c r="D306" s="188" t="s">
        <v>2468</v>
      </c>
    </row>
    <row r="307" spans="2:4" s="186" customFormat="1" ht="19.7" customHeight="1">
      <c r="B307" s="188" t="s">
        <v>2726</v>
      </c>
      <c r="C307" s="188" t="s">
        <v>2797</v>
      </c>
      <c r="D307" s="188" t="s">
        <v>2476</v>
      </c>
    </row>
    <row r="308" spans="2:4" s="186" customFormat="1" ht="19.7" customHeight="1">
      <c r="B308" s="188" t="s">
        <v>2726</v>
      </c>
      <c r="C308" s="188" t="s">
        <v>2797</v>
      </c>
      <c r="D308" s="188" t="s">
        <v>2477</v>
      </c>
    </row>
    <row r="309" spans="2:4" s="186" customFormat="1" ht="19.7" customHeight="1">
      <c r="B309" s="188" t="s">
        <v>2726</v>
      </c>
      <c r="C309" s="188" t="s">
        <v>2797</v>
      </c>
      <c r="D309" s="188" t="s">
        <v>2480</v>
      </c>
    </row>
    <row r="310" spans="2:4" s="186" customFormat="1" ht="19.7" customHeight="1">
      <c r="B310" s="188" t="s">
        <v>2726</v>
      </c>
      <c r="C310" s="188" t="s">
        <v>2797</v>
      </c>
      <c r="D310" s="188" t="s">
        <v>2483</v>
      </c>
    </row>
    <row r="311" spans="2:4" s="186" customFormat="1" ht="19.7" customHeight="1">
      <c r="B311" s="188" t="s">
        <v>2726</v>
      </c>
      <c r="C311" s="188" t="s">
        <v>2797</v>
      </c>
      <c r="D311" s="188" t="s">
        <v>2769</v>
      </c>
    </row>
    <row r="312" spans="2:4" s="186" customFormat="1" ht="19.7" customHeight="1">
      <c r="B312" s="188" t="s">
        <v>2726</v>
      </c>
      <c r="C312" s="188" t="s">
        <v>2797</v>
      </c>
      <c r="D312" s="188" t="s">
        <v>2770</v>
      </c>
    </row>
    <row r="313" spans="2:4" s="186" customFormat="1" ht="19.7" customHeight="1">
      <c r="B313" s="188" t="s">
        <v>2726</v>
      </c>
      <c r="C313" s="188" t="s">
        <v>2797</v>
      </c>
      <c r="D313" s="188" t="s">
        <v>2798</v>
      </c>
    </row>
    <row r="314" spans="2:4" s="186" customFormat="1" ht="19.7" customHeight="1">
      <c r="B314" s="188" t="s">
        <v>2726</v>
      </c>
      <c r="C314" s="188" t="s">
        <v>2797</v>
      </c>
      <c r="D314" s="188" t="s">
        <v>2774</v>
      </c>
    </row>
    <row r="315" spans="2:4" s="186" customFormat="1" ht="19.7" customHeight="1">
      <c r="B315" s="188" t="s">
        <v>2726</v>
      </c>
      <c r="C315" s="188" t="s">
        <v>2797</v>
      </c>
      <c r="D315" s="188" t="s">
        <v>2496</v>
      </c>
    </row>
    <row r="316" spans="2:4" s="186" customFormat="1" ht="19.7" customHeight="1">
      <c r="B316" s="188" t="s">
        <v>2726</v>
      </c>
      <c r="C316" s="188" t="s">
        <v>2797</v>
      </c>
      <c r="D316" s="188" t="s">
        <v>2498</v>
      </c>
    </row>
    <row r="317" spans="2:4" s="186" customFormat="1" ht="19.7" customHeight="1">
      <c r="B317" s="188" t="s">
        <v>2726</v>
      </c>
      <c r="C317" s="188" t="s">
        <v>2797</v>
      </c>
      <c r="D317" s="188" t="s">
        <v>2500</v>
      </c>
    </row>
    <row r="318" spans="2:4" s="186" customFormat="1" ht="19.7" customHeight="1">
      <c r="B318" s="188" t="s">
        <v>2726</v>
      </c>
      <c r="C318" s="188" t="s">
        <v>2797</v>
      </c>
      <c r="D318" s="188" t="s">
        <v>2503</v>
      </c>
    </row>
    <row r="319" spans="2:4" s="186" customFormat="1" ht="19.7" customHeight="1">
      <c r="B319" s="188" t="s">
        <v>2726</v>
      </c>
      <c r="C319" s="188" t="s">
        <v>2797</v>
      </c>
      <c r="D319" s="188" t="s">
        <v>2510</v>
      </c>
    </row>
    <row r="320" spans="2:4" s="186" customFormat="1" ht="19.7" customHeight="1">
      <c r="B320" s="188" t="s">
        <v>2726</v>
      </c>
      <c r="C320" s="188" t="s">
        <v>2797</v>
      </c>
      <c r="D320" s="188" t="s">
        <v>2514</v>
      </c>
    </row>
    <row r="321" spans="2:4" s="186" customFormat="1" ht="19.7" customHeight="1">
      <c r="B321" s="188" t="s">
        <v>2726</v>
      </c>
      <c r="C321" s="188" t="s">
        <v>2797</v>
      </c>
      <c r="D321" s="188" t="s">
        <v>2515</v>
      </c>
    </row>
    <row r="322" spans="2:4" s="186" customFormat="1" ht="19.7" customHeight="1">
      <c r="B322" s="188" t="s">
        <v>2726</v>
      </c>
      <c r="C322" s="188" t="s">
        <v>2797</v>
      </c>
      <c r="D322" s="188" t="s">
        <v>2518</v>
      </c>
    </row>
    <row r="323" spans="2:4" s="186" customFormat="1" ht="19.7" customHeight="1">
      <c r="B323" s="188" t="s">
        <v>2726</v>
      </c>
      <c r="C323" s="188" t="s">
        <v>2797</v>
      </c>
      <c r="D323" s="188" t="s">
        <v>2799</v>
      </c>
    </row>
    <row r="324" spans="2:4" s="186" customFormat="1" ht="19.7" customHeight="1">
      <c r="B324" s="188" t="s">
        <v>2726</v>
      </c>
      <c r="C324" s="188" t="s">
        <v>2797</v>
      </c>
      <c r="D324" s="188" t="s">
        <v>2527</v>
      </c>
    </row>
    <row r="325" spans="2:4" s="186" customFormat="1" ht="19.7" customHeight="1">
      <c r="B325" s="188" t="s">
        <v>2726</v>
      </c>
      <c r="C325" s="188" t="s">
        <v>2797</v>
      </c>
      <c r="D325" s="188" t="s">
        <v>2529</v>
      </c>
    </row>
    <row r="326" spans="2:4" s="186" customFormat="1" ht="19.7" customHeight="1">
      <c r="B326" s="188" t="s">
        <v>2726</v>
      </c>
      <c r="C326" s="188" t="s">
        <v>2797</v>
      </c>
      <c r="D326" s="188" t="s">
        <v>2781</v>
      </c>
    </row>
    <row r="327" spans="2:4" s="186" customFormat="1" ht="19.7" customHeight="1">
      <c r="B327" s="188" t="s">
        <v>2726</v>
      </c>
      <c r="C327" s="188" t="s">
        <v>2797</v>
      </c>
      <c r="D327" s="188" t="s">
        <v>2550</v>
      </c>
    </row>
    <row r="328" spans="2:4" s="186" customFormat="1" ht="19.7" customHeight="1">
      <c r="B328" s="188" t="s">
        <v>2726</v>
      </c>
      <c r="C328" s="188" t="s">
        <v>2797</v>
      </c>
      <c r="D328" s="188" t="s">
        <v>2554</v>
      </c>
    </row>
    <row r="329" spans="2:4" s="186" customFormat="1" ht="19.7" customHeight="1">
      <c r="B329" s="188" t="s">
        <v>2726</v>
      </c>
      <c r="C329" s="188" t="s">
        <v>2797</v>
      </c>
      <c r="D329" s="188" t="s">
        <v>2555</v>
      </c>
    </row>
    <row r="330" spans="2:4" s="186" customFormat="1" ht="19.7" customHeight="1">
      <c r="B330" s="188" t="s">
        <v>2726</v>
      </c>
      <c r="C330" s="188" t="s">
        <v>2797</v>
      </c>
      <c r="D330" s="188" t="s">
        <v>2557</v>
      </c>
    </row>
    <row r="331" spans="2:4" s="186" customFormat="1" ht="19.7" customHeight="1">
      <c r="B331" s="188" t="s">
        <v>2726</v>
      </c>
      <c r="C331" s="188" t="s">
        <v>2797</v>
      </c>
      <c r="D331" s="188" t="s">
        <v>2571</v>
      </c>
    </row>
    <row r="332" spans="2:4" s="186" customFormat="1" ht="19.7" customHeight="1">
      <c r="B332" s="188" t="s">
        <v>2726</v>
      </c>
      <c r="C332" s="188" t="s">
        <v>2797</v>
      </c>
      <c r="D332" s="188" t="s">
        <v>2574</v>
      </c>
    </row>
    <row r="333" spans="2:4" s="186" customFormat="1" ht="19.7" customHeight="1">
      <c r="B333" s="188" t="s">
        <v>2726</v>
      </c>
      <c r="C333" s="188" t="s">
        <v>2797</v>
      </c>
      <c r="D333" s="188" t="s">
        <v>2784</v>
      </c>
    </row>
    <row r="334" spans="2:4" s="186" customFormat="1" ht="19.7" customHeight="1">
      <c r="B334" s="188" t="s">
        <v>2726</v>
      </c>
      <c r="C334" s="188" t="s">
        <v>2797</v>
      </c>
      <c r="D334" s="188" t="s">
        <v>2583</v>
      </c>
    </row>
    <row r="335" spans="2:4" s="186" customFormat="1" ht="19.7" customHeight="1">
      <c r="B335" s="188" t="s">
        <v>2726</v>
      </c>
      <c r="C335" s="188" t="s">
        <v>2797</v>
      </c>
      <c r="D335" s="188" t="s">
        <v>2759</v>
      </c>
    </row>
    <row r="336" spans="2:4" s="186" customFormat="1" ht="19.7" customHeight="1">
      <c r="B336" s="188" t="s">
        <v>2726</v>
      </c>
      <c r="C336" s="188" t="s">
        <v>2797</v>
      </c>
      <c r="D336" s="188" t="s">
        <v>2587</v>
      </c>
    </row>
    <row r="337" spans="2:4" s="186" customFormat="1" ht="19.7" customHeight="1">
      <c r="B337" s="188" t="s">
        <v>2726</v>
      </c>
      <c r="C337" s="188" t="s">
        <v>2797</v>
      </c>
      <c r="D337" s="188" t="s">
        <v>2593</v>
      </c>
    </row>
    <row r="338" spans="2:4" s="186" customFormat="1" ht="19.7" customHeight="1">
      <c r="B338" s="188" t="s">
        <v>2726</v>
      </c>
      <c r="C338" s="188" t="s">
        <v>2797</v>
      </c>
      <c r="D338" s="188" t="s">
        <v>2594</v>
      </c>
    </row>
    <row r="339" spans="2:4" s="186" customFormat="1" ht="19.7" customHeight="1">
      <c r="B339" s="188" t="s">
        <v>2726</v>
      </c>
      <c r="C339" s="188" t="s">
        <v>2797</v>
      </c>
      <c r="D339" s="188" t="s">
        <v>2597</v>
      </c>
    </row>
    <row r="340" spans="2:4" s="186" customFormat="1" ht="19.7" customHeight="1">
      <c r="B340" s="188" t="s">
        <v>2726</v>
      </c>
      <c r="C340" s="188" t="s">
        <v>2797</v>
      </c>
      <c r="D340" s="188" t="s">
        <v>2610</v>
      </c>
    </row>
    <row r="341" spans="2:4" s="186" customFormat="1" ht="19.7" customHeight="1">
      <c r="B341" s="188" t="s">
        <v>2726</v>
      </c>
      <c r="C341" s="188" t="s">
        <v>2797</v>
      </c>
      <c r="D341" s="188" t="s">
        <v>2616</v>
      </c>
    </row>
    <row r="342" spans="2:4" s="186" customFormat="1" ht="19.7" customHeight="1">
      <c r="B342" s="188" t="s">
        <v>2726</v>
      </c>
      <c r="C342" s="188" t="s">
        <v>2797</v>
      </c>
      <c r="D342" s="188" t="s">
        <v>2787</v>
      </c>
    </row>
    <row r="343" spans="2:4" s="186" customFormat="1" ht="19.7" customHeight="1">
      <c r="B343" s="188" t="s">
        <v>2726</v>
      </c>
      <c r="C343" s="188" t="s">
        <v>2797</v>
      </c>
      <c r="D343" s="188" t="s">
        <v>2628</v>
      </c>
    </row>
    <row r="344" spans="2:4" s="186" customFormat="1" ht="19.7" customHeight="1">
      <c r="B344" s="188" t="s">
        <v>2726</v>
      </c>
      <c r="C344" s="188" t="s">
        <v>2797</v>
      </c>
      <c r="D344" s="188" t="s">
        <v>2640</v>
      </c>
    </row>
    <row r="345" spans="2:4" s="186" customFormat="1" ht="19.7" customHeight="1">
      <c r="B345" s="188" t="s">
        <v>2726</v>
      </c>
      <c r="C345" s="188" t="s">
        <v>2797</v>
      </c>
      <c r="D345" s="188" t="s">
        <v>2649</v>
      </c>
    </row>
    <row r="346" spans="2:4" s="186" customFormat="1" ht="19.7" customHeight="1">
      <c r="B346" s="188" t="s">
        <v>2726</v>
      </c>
      <c r="C346" s="188" t="s">
        <v>2797</v>
      </c>
      <c r="D346" s="188" t="s">
        <v>2651</v>
      </c>
    </row>
    <row r="347" spans="2:4" s="186" customFormat="1" ht="19.7" customHeight="1">
      <c r="B347" s="188" t="s">
        <v>2726</v>
      </c>
      <c r="C347" s="188" t="s">
        <v>2797</v>
      </c>
      <c r="D347" s="188" t="s">
        <v>2653</v>
      </c>
    </row>
    <row r="348" spans="2:4" s="186" customFormat="1" ht="19.7" customHeight="1">
      <c r="B348" s="188" t="s">
        <v>2726</v>
      </c>
      <c r="C348" s="188" t="s">
        <v>2797</v>
      </c>
      <c r="D348" s="188" t="s">
        <v>2655</v>
      </c>
    </row>
    <row r="349" spans="2:4" s="186" customFormat="1" ht="19.7" customHeight="1">
      <c r="B349" s="188" t="s">
        <v>2726</v>
      </c>
      <c r="C349" s="188" t="s">
        <v>2797</v>
      </c>
      <c r="D349" s="188" t="s">
        <v>2674</v>
      </c>
    </row>
    <row r="350" spans="2:4" s="186" customFormat="1" ht="19.7" customHeight="1">
      <c r="B350" s="188" t="s">
        <v>2726</v>
      </c>
      <c r="C350" s="188" t="s">
        <v>2797</v>
      </c>
      <c r="D350" s="188" t="s">
        <v>2683</v>
      </c>
    </row>
    <row r="351" spans="2:4" s="186" customFormat="1" ht="19.7" customHeight="1">
      <c r="B351" s="188" t="s">
        <v>2726</v>
      </c>
      <c r="C351" s="188" t="s">
        <v>2797</v>
      </c>
      <c r="D351" s="188" t="s">
        <v>2686</v>
      </c>
    </row>
    <row r="352" spans="2:4" s="186" customFormat="1" ht="19.7" customHeight="1">
      <c r="B352" s="188" t="s">
        <v>2726</v>
      </c>
      <c r="C352" s="188" t="s">
        <v>2797</v>
      </c>
      <c r="D352" s="188" t="s">
        <v>2696</v>
      </c>
    </row>
    <row r="353" spans="2:4" s="186" customFormat="1" ht="19.7" customHeight="1">
      <c r="B353" s="188" t="s">
        <v>2726</v>
      </c>
      <c r="C353" s="188" t="s">
        <v>2797</v>
      </c>
      <c r="D353" s="188" t="s">
        <v>2699</v>
      </c>
    </row>
    <row r="354" spans="2:4" s="186" customFormat="1" ht="19.7" customHeight="1">
      <c r="B354" s="188" t="s">
        <v>2726</v>
      </c>
      <c r="C354" s="188" t="s">
        <v>2797</v>
      </c>
      <c r="D354" s="188" t="s">
        <v>2704</v>
      </c>
    </row>
    <row r="355" spans="2:4" s="186" customFormat="1" ht="19.7" customHeight="1">
      <c r="B355" s="188" t="s">
        <v>2726</v>
      </c>
      <c r="C355" s="188" t="s">
        <v>2797</v>
      </c>
      <c r="D355" s="188" t="s">
        <v>2705</v>
      </c>
    </row>
    <row r="356" spans="2:4" s="186" customFormat="1" ht="19.7" customHeight="1">
      <c r="B356" s="188" t="s">
        <v>2726</v>
      </c>
      <c r="C356" s="188" t="s">
        <v>2797</v>
      </c>
      <c r="D356" s="188" t="s">
        <v>2706</v>
      </c>
    </row>
    <row r="357" spans="2:4" s="186" customFormat="1" ht="19.7" customHeight="1">
      <c r="B357" s="188" t="s">
        <v>2726</v>
      </c>
      <c r="C357" s="188" t="s">
        <v>2797</v>
      </c>
      <c r="D357" s="188" t="s">
        <v>2707</v>
      </c>
    </row>
    <row r="358" spans="2:4" s="186" customFormat="1" ht="19.7" customHeight="1">
      <c r="B358" s="188" t="s">
        <v>2726</v>
      </c>
      <c r="C358" s="188" t="s">
        <v>2797</v>
      </c>
      <c r="D358" s="188" t="s">
        <v>2710</v>
      </c>
    </row>
    <row r="359" spans="2:4" s="186" customFormat="1" ht="19.7" customHeight="1">
      <c r="B359" s="188" t="s">
        <v>2726</v>
      </c>
      <c r="C359" s="188" t="s">
        <v>2797</v>
      </c>
      <c r="D359" s="188"/>
    </row>
    <row r="360" spans="2:4" s="186" customFormat="1" ht="19.7" customHeight="1">
      <c r="B360" s="188" t="s">
        <v>2726</v>
      </c>
      <c r="C360" s="188" t="s">
        <v>2800</v>
      </c>
      <c r="D360" s="188" t="s">
        <v>2801</v>
      </c>
    </row>
    <row r="361" spans="2:4" s="186" customFormat="1" ht="19.7" customHeight="1">
      <c r="B361" s="188" t="s">
        <v>2726</v>
      </c>
      <c r="C361" s="188" t="s">
        <v>2800</v>
      </c>
      <c r="D361" s="188" t="s">
        <v>2424</v>
      </c>
    </row>
    <row r="362" spans="2:4" s="186" customFormat="1" ht="19.7" customHeight="1">
      <c r="B362" s="188" t="s">
        <v>2726</v>
      </c>
      <c r="C362" s="188" t="s">
        <v>2800</v>
      </c>
      <c r="D362" s="188" t="s">
        <v>2425</v>
      </c>
    </row>
    <row r="363" spans="2:4" s="186" customFormat="1" ht="19.7" customHeight="1">
      <c r="B363" s="188" t="s">
        <v>2726</v>
      </c>
      <c r="C363" s="188" t="s">
        <v>2800</v>
      </c>
      <c r="D363" s="188" t="s">
        <v>2426</v>
      </c>
    </row>
    <row r="364" spans="2:4" s="186" customFormat="1" ht="19.7" customHeight="1">
      <c r="B364" s="188" t="s">
        <v>2726</v>
      </c>
      <c r="C364" s="188" t="s">
        <v>2800</v>
      </c>
      <c r="D364" s="188" t="s">
        <v>2427</v>
      </c>
    </row>
    <row r="365" spans="2:4" s="186" customFormat="1" ht="19.7" customHeight="1">
      <c r="B365" s="188" t="s">
        <v>2726</v>
      </c>
      <c r="C365" s="188" t="s">
        <v>2800</v>
      </c>
      <c r="D365" s="188" t="s">
        <v>2802</v>
      </c>
    </row>
    <row r="366" spans="2:4" s="186" customFormat="1" ht="19.7" customHeight="1">
      <c r="B366" s="188" t="s">
        <v>2726</v>
      </c>
      <c r="C366" s="188" t="s">
        <v>2800</v>
      </c>
      <c r="D366" s="188" t="s">
        <v>2428</v>
      </c>
    </row>
    <row r="367" spans="2:4" s="186" customFormat="1" ht="19.7" customHeight="1">
      <c r="B367" s="188" t="s">
        <v>2726</v>
      </c>
      <c r="C367" s="188" t="s">
        <v>2800</v>
      </c>
      <c r="D367" s="188" t="s">
        <v>2431</v>
      </c>
    </row>
    <row r="368" spans="2:4" s="186" customFormat="1" ht="19.7" customHeight="1">
      <c r="B368" s="188" t="s">
        <v>2726</v>
      </c>
      <c r="C368" s="188" t="s">
        <v>2800</v>
      </c>
      <c r="D368" s="188" t="s">
        <v>2803</v>
      </c>
    </row>
    <row r="369" spans="2:4" s="186" customFormat="1" ht="19.7" customHeight="1">
      <c r="B369" s="188" t="s">
        <v>2726</v>
      </c>
      <c r="C369" s="188" t="s">
        <v>2800</v>
      </c>
      <c r="D369" s="188" t="s">
        <v>2763</v>
      </c>
    </row>
    <row r="370" spans="2:4" s="186" customFormat="1" ht="19.7" customHeight="1">
      <c r="B370" s="188" t="s">
        <v>2726</v>
      </c>
      <c r="C370" s="188" t="s">
        <v>2800</v>
      </c>
      <c r="D370" s="188" t="s">
        <v>2434</v>
      </c>
    </row>
    <row r="371" spans="2:4" s="186" customFormat="1" ht="19.7" customHeight="1">
      <c r="B371" s="188" t="s">
        <v>2726</v>
      </c>
      <c r="C371" s="188" t="s">
        <v>2800</v>
      </c>
      <c r="D371" s="188" t="s">
        <v>2435</v>
      </c>
    </row>
    <row r="372" spans="2:4" s="186" customFormat="1" ht="19.7" customHeight="1">
      <c r="B372" s="188" t="s">
        <v>2726</v>
      </c>
      <c r="C372" s="188" t="s">
        <v>2800</v>
      </c>
      <c r="D372" s="188" t="s">
        <v>2804</v>
      </c>
    </row>
    <row r="373" spans="2:4" s="186" customFormat="1" ht="19.7" customHeight="1">
      <c r="B373" s="188" t="s">
        <v>2726</v>
      </c>
      <c r="C373" s="188" t="s">
        <v>2800</v>
      </c>
      <c r="D373" s="188" t="s">
        <v>2438</v>
      </c>
    </row>
    <row r="374" spans="2:4" s="186" customFormat="1" ht="19.7" customHeight="1">
      <c r="B374" s="188" t="s">
        <v>2726</v>
      </c>
      <c r="C374" s="188" t="s">
        <v>2800</v>
      </c>
      <c r="D374" s="188" t="s">
        <v>2439</v>
      </c>
    </row>
    <row r="375" spans="2:4" s="186" customFormat="1" ht="19.7" customHeight="1">
      <c r="B375" s="188" t="s">
        <v>2726</v>
      </c>
      <c r="C375" s="188" t="s">
        <v>2800</v>
      </c>
      <c r="D375" s="188" t="s">
        <v>2443</v>
      </c>
    </row>
    <row r="376" spans="2:4" s="186" customFormat="1" ht="19.7" customHeight="1">
      <c r="B376" s="188" t="s">
        <v>2726</v>
      </c>
      <c r="C376" s="188" t="s">
        <v>2800</v>
      </c>
      <c r="D376" s="188" t="s">
        <v>2450</v>
      </c>
    </row>
    <row r="377" spans="2:4" s="186" customFormat="1" ht="19.7" customHeight="1">
      <c r="B377" s="188" t="s">
        <v>2726</v>
      </c>
      <c r="C377" s="188" t="s">
        <v>2800</v>
      </c>
      <c r="D377" s="188" t="s">
        <v>2453</v>
      </c>
    </row>
    <row r="378" spans="2:4" s="186" customFormat="1" ht="19.7" customHeight="1">
      <c r="B378" s="188" t="s">
        <v>2726</v>
      </c>
      <c r="C378" s="188" t="s">
        <v>2800</v>
      </c>
      <c r="D378" s="188" t="s">
        <v>2454</v>
      </c>
    </row>
    <row r="379" spans="2:4" s="186" customFormat="1" ht="19.7" customHeight="1">
      <c r="B379" s="188" t="s">
        <v>2726</v>
      </c>
      <c r="C379" s="188" t="s">
        <v>2800</v>
      </c>
      <c r="D379" s="188" t="s">
        <v>2764</v>
      </c>
    </row>
    <row r="380" spans="2:4" s="186" customFormat="1" ht="19.7" customHeight="1">
      <c r="B380" s="188" t="s">
        <v>2726</v>
      </c>
      <c r="C380" s="188" t="s">
        <v>2800</v>
      </c>
      <c r="D380" s="188" t="s">
        <v>2805</v>
      </c>
    </row>
    <row r="381" spans="2:4" s="186" customFormat="1" ht="19.7" customHeight="1">
      <c r="B381" s="188" t="s">
        <v>2726</v>
      </c>
      <c r="C381" s="188" t="s">
        <v>2800</v>
      </c>
      <c r="D381" s="188" t="s">
        <v>2456</v>
      </c>
    </row>
    <row r="382" spans="2:4" s="186" customFormat="1" ht="19.7" customHeight="1">
      <c r="B382" s="188" t="s">
        <v>2726</v>
      </c>
      <c r="C382" s="188" t="s">
        <v>2800</v>
      </c>
      <c r="D382" s="188" t="s">
        <v>2806</v>
      </c>
    </row>
    <row r="383" spans="2:4" s="186" customFormat="1" ht="19.7" customHeight="1">
      <c r="B383" s="188" t="s">
        <v>2726</v>
      </c>
      <c r="C383" s="188" t="s">
        <v>2800</v>
      </c>
      <c r="D383" s="188" t="s">
        <v>2459</v>
      </c>
    </row>
    <row r="384" spans="2:4" s="186" customFormat="1" ht="19.7" customHeight="1">
      <c r="B384" s="188" t="s">
        <v>2726</v>
      </c>
      <c r="C384" s="188" t="s">
        <v>2800</v>
      </c>
      <c r="D384" s="188" t="s">
        <v>2465</v>
      </c>
    </row>
    <row r="385" spans="2:4" s="186" customFormat="1" ht="19.7" customHeight="1">
      <c r="B385" s="188" t="s">
        <v>2726</v>
      </c>
      <c r="C385" s="188" t="s">
        <v>2800</v>
      </c>
      <c r="D385" s="188" t="s">
        <v>2468</v>
      </c>
    </row>
    <row r="386" spans="2:4" s="186" customFormat="1" ht="19.7" customHeight="1">
      <c r="B386" s="188" t="s">
        <v>2726</v>
      </c>
      <c r="C386" s="188" t="s">
        <v>2800</v>
      </c>
      <c r="D386" s="188" t="s">
        <v>2470</v>
      </c>
    </row>
    <row r="387" spans="2:4" s="186" customFormat="1" ht="19.7" customHeight="1">
      <c r="B387" s="188" t="s">
        <v>2726</v>
      </c>
      <c r="C387" s="188" t="s">
        <v>2800</v>
      </c>
      <c r="D387" s="188" t="s">
        <v>2807</v>
      </c>
    </row>
    <row r="388" spans="2:4" s="186" customFormat="1" ht="19.7" customHeight="1">
      <c r="B388" s="188" t="s">
        <v>2726</v>
      </c>
      <c r="C388" s="188" t="s">
        <v>2800</v>
      </c>
      <c r="D388" s="188" t="s">
        <v>2471</v>
      </c>
    </row>
    <row r="389" spans="2:4" s="186" customFormat="1" ht="19.7" customHeight="1">
      <c r="B389" s="188" t="s">
        <v>2726</v>
      </c>
      <c r="C389" s="188" t="s">
        <v>2800</v>
      </c>
      <c r="D389" s="188" t="s">
        <v>2808</v>
      </c>
    </row>
    <row r="390" spans="2:4" s="186" customFormat="1" ht="19.7" customHeight="1">
      <c r="B390" s="188" t="s">
        <v>2726</v>
      </c>
      <c r="C390" s="188" t="s">
        <v>2800</v>
      </c>
      <c r="D390" s="188" t="s">
        <v>2481</v>
      </c>
    </row>
    <row r="391" spans="2:4" s="186" customFormat="1" ht="19.7" customHeight="1">
      <c r="B391" s="188" t="s">
        <v>2726</v>
      </c>
      <c r="C391" s="188" t="s">
        <v>2800</v>
      </c>
      <c r="D391" s="188" t="s">
        <v>2483</v>
      </c>
    </row>
    <row r="392" spans="2:4" s="186" customFormat="1" ht="19.7" customHeight="1">
      <c r="B392" s="188" t="s">
        <v>2726</v>
      </c>
      <c r="C392" s="188" t="s">
        <v>2800</v>
      </c>
      <c r="D392" s="188" t="s">
        <v>2809</v>
      </c>
    </row>
    <row r="393" spans="2:4" s="186" customFormat="1" ht="19.7" customHeight="1">
      <c r="B393" s="188" t="s">
        <v>2726</v>
      </c>
      <c r="C393" s="188" t="s">
        <v>2800</v>
      </c>
      <c r="D393" s="188" t="s">
        <v>2771</v>
      </c>
    </row>
    <row r="394" spans="2:4" s="186" customFormat="1" ht="19.7" customHeight="1">
      <c r="B394" s="188" t="s">
        <v>2726</v>
      </c>
      <c r="C394" s="188" t="s">
        <v>2800</v>
      </c>
      <c r="D394" s="188" t="s">
        <v>2487</v>
      </c>
    </row>
    <row r="395" spans="2:4" s="186" customFormat="1" ht="19.7" customHeight="1">
      <c r="B395" s="188" t="s">
        <v>2726</v>
      </c>
      <c r="C395" s="188" t="s">
        <v>2800</v>
      </c>
      <c r="D395" s="188" t="s">
        <v>2489</v>
      </c>
    </row>
    <row r="396" spans="2:4" s="186" customFormat="1" ht="19.7" customHeight="1">
      <c r="B396" s="188" t="s">
        <v>2726</v>
      </c>
      <c r="C396" s="188" t="s">
        <v>2800</v>
      </c>
      <c r="D396" s="188" t="s">
        <v>2492</v>
      </c>
    </row>
    <row r="397" spans="2:4" s="186" customFormat="1" ht="19.7" customHeight="1">
      <c r="B397" s="188" t="s">
        <v>2726</v>
      </c>
      <c r="C397" s="188" t="s">
        <v>2800</v>
      </c>
      <c r="D397" s="188" t="s">
        <v>2810</v>
      </c>
    </row>
    <row r="398" spans="2:4" s="186" customFormat="1" ht="19.7" customHeight="1">
      <c r="B398" s="188" t="s">
        <v>2726</v>
      </c>
      <c r="C398" s="188" t="s">
        <v>2800</v>
      </c>
      <c r="D398" s="188" t="s">
        <v>2775</v>
      </c>
    </row>
    <row r="399" spans="2:4" s="186" customFormat="1" ht="19.7" customHeight="1">
      <c r="B399" s="188" t="s">
        <v>2726</v>
      </c>
      <c r="C399" s="188" t="s">
        <v>2800</v>
      </c>
      <c r="D399" s="188" t="s">
        <v>2500</v>
      </c>
    </row>
    <row r="400" spans="2:4" s="186" customFormat="1" ht="19.7" customHeight="1">
      <c r="B400" s="188" t="s">
        <v>2726</v>
      </c>
      <c r="C400" s="188" t="s">
        <v>2800</v>
      </c>
      <c r="D400" s="188" t="s">
        <v>2501</v>
      </c>
    </row>
    <row r="401" spans="2:4" s="186" customFormat="1" ht="19.7" customHeight="1">
      <c r="B401" s="188" t="s">
        <v>2726</v>
      </c>
      <c r="C401" s="188" t="s">
        <v>2800</v>
      </c>
      <c r="D401" s="188" t="s">
        <v>2502</v>
      </c>
    </row>
    <row r="402" spans="2:4" s="186" customFormat="1" ht="19.7" customHeight="1">
      <c r="B402" s="188" t="s">
        <v>2726</v>
      </c>
      <c r="C402" s="188" t="s">
        <v>2800</v>
      </c>
      <c r="D402" s="188" t="s">
        <v>2508</v>
      </c>
    </row>
    <row r="403" spans="2:4" s="186" customFormat="1" ht="19.7" customHeight="1">
      <c r="B403" s="188" t="s">
        <v>2726</v>
      </c>
      <c r="C403" s="188" t="s">
        <v>2800</v>
      </c>
      <c r="D403" s="188" t="s">
        <v>2811</v>
      </c>
    </row>
    <row r="404" spans="2:4" s="186" customFormat="1" ht="19.7" customHeight="1">
      <c r="B404" s="188" t="s">
        <v>2726</v>
      </c>
      <c r="C404" s="188" t="s">
        <v>2800</v>
      </c>
      <c r="D404" s="188" t="s">
        <v>2512</v>
      </c>
    </row>
    <row r="405" spans="2:4" s="186" customFormat="1" ht="19.7" customHeight="1">
      <c r="B405" s="188" t="s">
        <v>2726</v>
      </c>
      <c r="C405" s="188" t="s">
        <v>2800</v>
      </c>
      <c r="D405" s="188" t="s">
        <v>2812</v>
      </c>
    </row>
    <row r="406" spans="2:4" s="186" customFormat="1" ht="19.7" customHeight="1">
      <c r="B406" s="188" t="s">
        <v>2726</v>
      </c>
      <c r="C406" s="188" t="s">
        <v>2800</v>
      </c>
      <c r="D406" s="188" t="s">
        <v>2518</v>
      </c>
    </row>
    <row r="407" spans="2:4" s="186" customFormat="1" ht="19.7" customHeight="1">
      <c r="B407" s="188" t="s">
        <v>2726</v>
      </c>
      <c r="C407" s="188" t="s">
        <v>2800</v>
      </c>
      <c r="D407" s="188" t="s">
        <v>2519</v>
      </c>
    </row>
    <row r="408" spans="2:4" s="186" customFormat="1" ht="19.7" customHeight="1">
      <c r="B408" s="188" t="s">
        <v>2726</v>
      </c>
      <c r="C408" s="188" t="s">
        <v>2800</v>
      </c>
      <c r="D408" s="188" t="s">
        <v>2522</v>
      </c>
    </row>
    <row r="409" spans="2:4" s="186" customFormat="1" ht="19.7" customHeight="1">
      <c r="B409" s="188" t="s">
        <v>2726</v>
      </c>
      <c r="C409" s="188" t="s">
        <v>2800</v>
      </c>
      <c r="D409" s="188" t="s">
        <v>2524</v>
      </c>
    </row>
    <row r="410" spans="2:4" s="186" customFormat="1" ht="19.7" customHeight="1">
      <c r="B410" s="188" t="s">
        <v>2726</v>
      </c>
      <c r="C410" s="188" t="s">
        <v>2800</v>
      </c>
      <c r="D410" s="188" t="s">
        <v>2813</v>
      </c>
    </row>
    <row r="411" spans="2:4" s="186" customFormat="1" ht="19.7" customHeight="1">
      <c r="B411" s="188" t="s">
        <v>2726</v>
      </c>
      <c r="C411" s="188" t="s">
        <v>2800</v>
      </c>
      <c r="D411" s="188" t="s">
        <v>2533</v>
      </c>
    </row>
    <row r="412" spans="2:4" s="186" customFormat="1" ht="19.7" customHeight="1">
      <c r="B412" s="188" t="s">
        <v>2726</v>
      </c>
      <c r="C412" s="188" t="s">
        <v>2800</v>
      </c>
      <c r="D412" s="188" t="s">
        <v>2538</v>
      </c>
    </row>
    <row r="413" spans="2:4" s="186" customFormat="1" ht="19.7" customHeight="1">
      <c r="B413" s="188" t="s">
        <v>2726</v>
      </c>
      <c r="C413" s="188" t="s">
        <v>2800</v>
      </c>
      <c r="D413" s="188" t="s">
        <v>2539</v>
      </c>
    </row>
    <row r="414" spans="2:4" s="186" customFormat="1" ht="19.7" customHeight="1">
      <c r="B414" s="188" t="s">
        <v>2726</v>
      </c>
      <c r="C414" s="188" t="s">
        <v>2800</v>
      </c>
      <c r="D414" s="188" t="s">
        <v>2541</v>
      </c>
    </row>
    <row r="415" spans="2:4" s="186" customFormat="1" ht="19.7" customHeight="1">
      <c r="B415" s="188" t="s">
        <v>2726</v>
      </c>
      <c r="C415" s="188" t="s">
        <v>2800</v>
      </c>
      <c r="D415" s="188" t="s">
        <v>2542</v>
      </c>
    </row>
    <row r="416" spans="2:4" s="186" customFormat="1" ht="19.7" customHeight="1">
      <c r="B416" s="188" t="s">
        <v>2726</v>
      </c>
      <c r="C416" s="188" t="s">
        <v>2800</v>
      </c>
      <c r="D416" s="188" t="s">
        <v>2782</v>
      </c>
    </row>
    <row r="417" spans="2:4" s="186" customFormat="1" ht="19.7" customHeight="1">
      <c r="B417" s="188" t="s">
        <v>2726</v>
      </c>
      <c r="C417" s="188" t="s">
        <v>2800</v>
      </c>
      <c r="D417" s="188" t="s">
        <v>2814</v>
      </c>
    </row>
    <row r="418" spans="2:4" s="186" customFormat="1" ht="19.7" customHeight="1">
      <c r="B418" s="188" t="s">
        <v>2726</v>
      </c>
      <c r="C418" s="188" t="s">
        <v>2800</v>
      </c>
      <c r="D418" s="188" t="s">
        <v>2557</v>
      </c>
    </row>
    <row r="419" spans="2:4" s="186" customFormat="1" ht="19.7" customHeight="1">
      <c r="B419" s="188" t="s">
        <v>2726</v>
      </c>
      <c r="C419" s="188" t="s">
        <v>2800</v>
      </c>
      <c r="D419" s="188" t="s">
        <v>2560</v>
      </c>
    </row>
    <row r="420" spans="2:4" s="186" customFormat="1" ht="19.7" customHeight="1">
      <c r="B420" s="188" t="s">
        <v>2726</v>
      </c>
      <c r="C420" s="188" t="s">
        <v>2800</v>
      </c>
      <c r="D420" s="188" t="s">
        <v>2564</v>
      </c>
    </row>
    <row r="421" spans="2:4" s="186" customFormat="1" ht="19.7" customHeight="1">
      <c r="B421" s="188" t="s">
        <v>2726</v>
      </c>
      <c r="C421" s="188" t="s">
        <v>2800</v>
      </c>
      <c r="D421" s="188" t="s">
        <v>2565</v>
      </c>
    </row>
    <row r="422" spans="2:4" s="186" customFormat="1" ht="19.7" customHeight="1">
      <c r="B422" s="188" t="s">
        <v>2726</v>
      </c>
      <c r="C422" s="188" t="s">
        <v>2800</v>
      </c>
      <c r="D422" s="188" t="s">
        <v>2566</v>
      </c>
    </row>
    <row r="423" spans="2:4" s="186" customFormat="1" ht="19.7" customHeight="1">
      <c r="B423" s="188" t="s">
        <v>2726</v>
      </c>
      <c r="C423" s="188" t="s">
        <v>2800</v>
      </c>
      <c r="D423" s="188" t="s">
        <v>2567</v>
      </c>
    </row>
    <row r="424" spans="2:4" s="186" customFormat="1" ht="19.7" customHeight="1">
      <c r="B424" s="188" t="s">
        <v>2726</v>
      </c>
      <c r="C424" s="188" t="s">
        <v>2800</v>
      </c>
      <c r="D424" s="188" t="s">
        <v>2576</v>
      </c>
    </row>
    <row r="425" spans="2:4" s="186" customFormat="1" ht="19.7" customHeight="1">
      <c r="B425" s="188" t="s">
        <v>2726</v>
      </c>
      <c r="C425" s="188" t="s">
        <v>2800</v>
      </c>
      <c r="D425" s="188" t="s">
        <v>2577</v>
      </c>
    </row>
    <row r="426" spans="2:4" s="186" customFormat="1" ht="19.7" customHeight="1">
      <c r="B426" s="188" t="s">
        <v>2726</v>
      </c>
      <c r="C426" s="188" t="s">
        <v>2800</v>
      </c>
      <c r="D426" s="188" t="s">
        <v>2733</v>
      </c>
    </row>
    <row r="427" spans="2:4" s="186" customFormat="1" ht="19.7" customHeight="1">
      <c r="B427" s="188" t="s">
        <v>2726</v>
      </c>
      <c r="C427" s="188" t="s">
        <v>2800</v>
      </c>
      <c r="D427" s="188" t="s">
        <v>2815</v>
      </c>
    </row>
    <row r="428" spans="2:4" s="186" customFormat="1" ht="19.7" customHeight="1">
      <c r="B428" s="188" t="s">
        <v>2726</v>
      </c>
      <c r="C428" s="188" t="s">
        <v>2800</v>
      </c>
      <c r="D428" s="188" t="s">
        <v>2584</v>
      </c>
    </row>
    <row r="429" spans="2:4" s="186" customFormat="1" ht="19.7" customHeight="1">
      <c r="B429" s="188" t="s">
        <v>2726</v>
      </c>
      <c r="C429" s="188" t="s">
        <v>2800</v>
      </c>
      <c r="D429" s="188" t="s">
        <v>2759</v>
      </c>
    </row>
    <row r="430" spans="2:4" s="186" customFormat="1" ht="19.7" customHeight="1">
      <c r="B430" s="188" t="s">
        <v>2726</v>
      </c>
      <c r="C430" s="188" t="s">
        <v>2800</v>
      </c>
      <c r="D430" s="188" t="s">
        <v>2816</v>
      </c>
    </row>
    <row r="431" spans="2:4" s="186" customFormat="1" ht="19.7" customHeight="1">
      <c r="B431" s="188" t="s">
        <v>2726</v>
      </c>
      <c r="C431" s="188" t="s">
        <v>2800</v>
      </c>
      <c r="D431" s="188" t="s">
        <v>2588</v>
      </c>
    </row>
    <row r="432" spans="2:4" s="186" customFormat="1" ht="19.7" customHeight="1">
      <c r="B432" s="188" t="s">
        <v>2726</v>
      </c>
      <c r="C432" s="188" t="s">
        <v>2800</v>
      </c>
      <c r="D432" s="188" t="s">
        <v>2591</v>
      </c>
    </row>
    <row r="433" spans="2:4" s="186" customFormat="1" ht="19.7" customHeight="1">
      <c r="B433" s="188" t="s">
        <v>2726</v>
      </c>
      <c r="C433" s="188" t="s">
        <v>2800</v>
      </c>
      <c r="D433" s="188" t="s">
        <v>2595</v>
      </c>
    </row>
    <row r="434" spans="2:4" s="186" customFormat="1" ht="19.7" customHeight="1">
      <c r="B434" s="188" t="s">
        <v>2726</v>
      </c>
      <c r="C434" s="188" t="s">
        <v>2800</v>
      </c>
      <c r="D434" s="188" t="s">
        <v>2817</v>
      </c>
    </row>
    <row r="435" spans="2:4" s="186" customFormat="1" ht="19.7" customHeight="1">
      <c r="B435" s="188" t="s">
        <v>2726</v>
      </c>
      <c r="C435" s="188" t="s">
        <v>2800</v>
      </c>
      <c r="D435" s="188" t="s">
        <v>2599</v>
      </c>
    </row>
    <row r="436" spans="2:4" s="186" customFormat="1" ht="19.7" customHeight="1">
      <c r="B436" s="188" t="s">
        <v>2726</v>
      </c>
      <c r="C436" s="188" t="s">
        <v>2800</v>
      </c>
      <c r="D436" s="188" t="s">
        <v>2601</v>
      </c>
    </row>
    <row r="437" spans="2:4" s="186" customFormat="1" ht="19.7" customHeight="1">
      <c r="B437" s="188" t="s">
        <v>2726</v>
      </c>
      <c r="C437" s="188" t="s">
        <v>2800</v>
      </c>
      <c r="D437" s="188" t="s">
        <v>2818</v>
      </c>
    </row>
    <row r="438" spans="2:4" s="186" customFormat="1" ht="19.7" customHeight="1">
      <c r="B438" s="188" t="s">
        <v>2726</v>
      </c>
      <c r="C438" s="188" t="s">
        <v>2800</v>
      </c>
      <c r="D438" s="188" t="s">
        <v>2606</v>
      </c>
    </row>
    <row r="439" spans="2:4" s="186" customFormat="1" ht="19.7" customHeight="1">
      <c r="B439" s="188" t="s">
        <v>2726</v>
      </c>
      <c r="C439" s="188" t="s">
        <v>2800</v>
      </c>
      <c r="D439" s="188" t="s">
        <v>2819</v>
      </c>
    </row>
    <row r="440" spans="2:4" s="186" customFormat="1" ht="19.7" customHeight="1">
      <c r="B440" s="188" t="s">
        <v>2726</v>
      </c>
      <c r="C440" s="188" t="s">
        <v>2800</v>
      </c>
      <c r="D440" s="188" t="s">
        <v>2820</v>
      </c>
    </row>
    <row r="441" spans="2:4" s="186" customFormat="1" ht="19.7" customHeight="1">
      <c r="B441" s="188" t="s">
        <v>2726</v>
      </c>
      <c r="C441" s="188" t="s">
        <v>2800</v>
      </c>
      <c r="D441" s="188" t="s">
        <v>2607</v>
      </c>
    </row>
    <row r="442" spans="2:4" s="186" customFormat="1" ht="19.7" customHeight="1">
      <c r="B442" s="188" t="s">
        <v>2726</v>
      </c>
      <c r="C442" s="188" t="s">
        <v>2800</v>
      </c>
      <c r="D442" s="188" t="s">
        <v>2821</v>
      </c>
    </row>
    <row r="443" spans="2:4" s="186" customFormat="1" ht="19.7" customHeight="1">
      <c r="B443" s="188" t="s">
        <v>2726</v>
      </c>
      <c r="C443" s="188" t="s">
        <v>2800</v>
      </c>
      <c r="D443" s="188" t="s">
        <v>2615</v>
      </c>
    </row>
    <row r="444" spans="2:4" s="186" customFormat="1" ht="19.7" customHeight="1">
      <c r="B444" s="188" t="s">
        <v>2726</v>
      </c>
      <c r="C444" s="188" t="s">
        <v>2800</v>
      </c>
      <c r="D444" s="188" t="s">
        <v>2618</v>
      </c>
    </row>
    <row r="445" spans="2:4" s="186" customFormat="1" ht="19.7" customHeight="1">
      <c r="B445" s="188" t="s">
        <v>2726</v>
      </c>
      <c r="C445" s="188" t="s">
        <v>2800</v>
      </c>
      <c r="D445" s="188" t="s">
        <v>2620</v>
      </c>
    </row>
    <row r="446" spans="2:4" s="186" customFormat="1" ht="19.7" customHeight="1">
      <c r="B446" s="188" t="s">
        <v>2726</v>
      </c>
      <c r="C446" s="188" t="s">
        <v>2800</v>
      </c>
      <c r="D446" s="188" t="s">
        <v>2623</v>
      </c>
    </row>
    <row r="447" spans="2:4" s="186" customFormat="1" ht="19.7" customHeight="1">
      <c r="B447" s="188" t="s">
        <v>2726</v>
      </c>
      <c r="C447" s="188" t="s">
        <v>2800</v>
      </c>
      <c r="D447" s="188" t="s">
        <v>2636</v>
      </c>
    </row>
    <row r="448" spans="2:4" s="186" customFormat="1" ht="19.7" customHeight="1">
      <c r="B448" s="188" t="s">
        <v>2726</v>
      </c>
      <c r="C448" s="188" t="s">
        <v>2800</v>
      </c>
      <c r="D448" s="188" t="s">
        <v>2822</v>
      </c>
    </row>
    <row r="449" spans="2:4" s="186" customFormat="1" ht="19.7" customHeight="1">
      <c r="B449" s="188" t="s">
        <v>2726</v>
      </c>
      <c r="C449" s="188" t="s">
        <v>2800</v>
      </c>
      <c r="D449" s="188" t="s">
        <v>2823</v>
      </c>
    </row>
    <row r="450" spans="2:4" s="186" customFormat="1" ht="19.7" customHeight="1">
      <c r="B450" s="188" t="s">
        <v>2726</v>
      </c>
      <c r="C450" s="188" t="s">
        <v>2800</v>
      </c>
      <c r="D450" s="188" t="s">
        <v>2643</v>
      </c>
    </row>
    <row r="451" spans="2:4" s="186" customFormat="1" ht="19.7" customHeight="1">
      <c r="B451" s="188" t="s">
        <v>2726</v>
      </c>
      <c r="C451" s="188" t="s">
        <v>2800</v>
      </c>
      <c r="D451" s="188" t="s">
        <v>2824</v>
      </c>
    </row>
    <row r="452" spans="2:4" s="186" customFormat="1" ht="19.7" customHeight="1">
      <c r="B452" s="188" t="s">
        <v>2726</v>
      </c>
      <c r="C452" s="188" t="s">
        <v>2800</v>
      </c>
      <c r="D452" s="188" t="s">
        <v>2653</v>
      </c>
    </row>
    <row r="453" spans="2:4" s="186" customFormat="1" ht="19.7" customHeight="1">
      <c r="B453" s="188" t="s">
        <v>2726</v>
      </c>
      <c r="C453" s="188" t="s">
        <v>2800</v>
      </c>
      <c r="D453" s="188" t="s">
        <v>2656</v>
      </c>
    </row>
    <row r="454" spans="2:4" s="186" customFormat="1" ht="19.7" customHeight="1">
      <c r="B454" s="188" t="s">
        <v>2726</v>
      </c>
      <c r="C454" s="188" t="s">
        <v>2800</v>
      </c>
      <c r="D454" s="188" t="s">
        <v>2657</v>
      </c>
    </row>
    <row r="455" spans="2:4" s="186" customFormat="1" ht="19.7" customHeight="1">
      <c r="B455" s="188" t="s">
        <v>2726</v>
      </c>
      <c r="C455" s="188" t="s">
        <v>2800</v>
      </c>
      <c r="D455" s="188" t="s">
        <v>2825</v>
      </c>
    </row>
    <row r="456" spans="2:4" s="186" customFormat="1" ht="19.7" customHeight="1">
      <c r="B456" s="188" t="s">
        <v>2726</v>
      </c>
      <c r="C456" s="188" t="s">
        <v>2800</v>
      </c>
      <c r="D456" s="188" t="s">
        <v>2826</v>
      </c>
    </row>
    <row r="457" spans="2:4" s="186" customFormat="1" ht="19.7" customHeight="1">
      <c r="B457" s="188" t="s">
        <v>2726</v>
      </c>
      <c r="C457" s="188" t="s">
        <v>2800</v>
      </c>
      <c r="D457" s="188" t="s">
        <v>2662</v>
      </c>
    </row>
    <row r="458" spans="2:4" s="186" customFormat="1" ht="19.7" customHeight="1">
      <c r="B458" s="188" t="s">
        <v>2726</v>
      </c>
      <c r="C458" s="188" t="s">
        <v>2800</v>
      </c>
      <c r="D458" s="188" t="s">
        <v>2663</v>
      </c>
    </row>
    <row r="459" spans="2:4" s="186" customFormat="1" ht="19.7" customHeight="1">
      <c r="B459" s="188" t="s">
        <v>2726</v>
      </c>
      <c r="C459" s="188" t="s">
        <v>2800</v>
      </c>
      <c r="D459" s="188" t="s">
        <v>2666</v>
      </c>
    </row>
    <row r="460" spans="2:4" s="186" customFormat="1" ht="19.7" customHeight="1">
      <c r="B460" s="188" t="s">
        <v>2726</v>
      </c>
      <c r="C460" s="188" t="s">
        <v>2800</v>
      </c>
      <c r="D460" s="188" t="s">
        <v>2674</v>
      </c>
    </row>
    <row r="461" spans="2:4" s="186" customFormat="1" ht="19.7" customHeight="1">
      <c r="B461" s="188" t="s">
        <v>2726</v>
      </c>
      <c r="C461" s="188" t="s">
        <v>2800</v>
      </c>
      <c r="D461" s="188" t="s">
        <v>2827</v>
      </c>
    </row>
    <row r="462" spans="2:4" s="186" customFormat="1" ht="19.7" customHeight="1">
      <c r="B462" s="188" t="s">
        <v>2726</v>
      </c>
      <c r="C462" s="188" t="s">
        <v>2800</v>
      </c>
      <c r="D462" s="188" t="s">
        <v>2677</v>
      </c>
    </row>
    <row r="463" spans="2:4" s="186" customFormat="1" ht="19.7" customHeight="1">
      <c r="B463" s="188" t="s">
        <v>2726</v>
      </c>
      <c r="C463" s="188" t="s">
        <v>2800</v>
      </c>
      <c r="D463" s="188" t="s">
        <v>2828</v>
      </c>
    </row>
    <row r="464" spans="2:4" s="186" customFormat="1" ht="19.7" customHeight="1">
      <c r="B464" s="188" t="s">
        <v>2726</v>
      </c>
      <c r="C464" s="188" t="s">
        <v>2800</v>
      </c>
      <c r="D464" s="188" t="s">
        <v>2829</v>
      </c>
    </row>
    <row r="465" spans="2:4" s="186" customFormat="1" ht="19.7" customHeight="1">
      <c r="B465" s="188" t="s">
        <v>2726</v>
      </c>
      <c r="C465" s="188" t="s">
        <v>2800</v>
      </c>
      <c r="D465" s="188" t="s">
        <v>2735</v>
      </c>
    </row>
    <row r="466" spans="2:4" s="186" customFormat="1" ht="19.7" customHeight="1">
      <c r="B466" s="188" t="s">
        <v>2726</v>
      </c>
      <c r="C466" s="188" t="s">
        <v>2800</v>
      </c>
      <c r="D466" s="188" t="s">
        <v>2684</v>
      </c>
    </row>
    <row r="467" spans="2:4" s="186" customFormat="1" ht="19.7" customHeight="1">
      <c r="B467" s="188" t="s">
        <v>2726</v>
      </c>
      <c r="C467" s="188" t="s">
        <v>2800</v>
      </c>
      <c r="D467" s="188" t="s">
        <v>2685</v>
      </c>
    </row>
    <row r="468" spans="2:4" s="186" customFormat="1" ht="19.7" customHeight="1">
      <c r="B468" s="188" t="s">
        <v>2726</v>
      </c>
      <c r="C468" s="188" t="s">
        <v>2800</v>
      </c>
      <c r="D468" s="188" t="s">
        <v>2752</v>
      </c>
    </row>
    <row r="469" spans="2:4" s="186" customFormat="1" ht="19.7" customHeight="1">
      <c r="B469" s="188" t="s">
        <v>2726</v>
      </c>
      <c r="C469" s="188" t="s">
        <v>2800</v>
      </c>
      <c r="D469" s="188" t="s">
        <v>2693</v>
      </c>
    </row>
    <row r="470" spans="2:4" s="186" customFormat="1" ht="19.7" customHeight="1">
      <c r="B470" s="188" t="s">
        <v>2726</v>
      </c>
      <c r="C470" s="188" t="s">
        <v>2800</v>
      </c>
      <c r="D470" s="188" t="s">
        <v>2830</v>
      </c>
    </row>
    <row r="471" spans="2:4" s="186" customFormat="1" ht="19.7" customHeight="1">
      <c r="B471" s="188" t="s">
        <v>2726</v>
      </c>
      <c r="C471" s="188" t="s">
        <v>2800</v>
      </c>
      <c r="D471" s="188" t="s">
        <v>2695</v>
      </c>
    </row>
    <row r="472" spans="2:4" s="186" customFormat="1" ht="19.7" customHeight="1">
      <c r="B472" s="188" t="s">
        <v>2726</v>
      </c>
      <c r="C472" s="188" t="s">
        <v>2800</v>
      </c>
      <c r="D472" s="188" t="s">
        <v>2793</v>
      </c>
    </row>
    <row r="473" spans="2:4" s="186" customFormat="1" ht="19.7" customHeight="1">
      <c r="B473" s="188" t="s">
        <v>2726</v>
      </c>
      <c r="C473" s="188" t="s">
        <v>2800</v>
      </c>
      <c r="D473" s="188" t="s">
        <v>2831</v>
      </c>
    </row>
    <row r="474" spans="2:4" s="186" customFormat="1" ht="19.7" customHeight="1">
      <c r="B474" s="188" t="s">
        <v>2726</v>
      </c>
      <c r="C474" s="188" t="s">
        <v>2800</v>
      </c>
      <c r="D474" s="188" t="s">
        <v>2795</v>
      </c>
    </row>
    <row r="475" spans="2:4" s="186" customFormat="1" ht="19.7" customHeight="1">
      <c r="B475" s="188" t="s">
        <v>2726</v>
      </c>
      <c r="C475" s="188" t="s">
        <v>2800</v>
      </c>
      <c r="D475" s="188" t="s">
        <v>2702</v>
      </c>
    </row>
    <row r="476" spans="2:4" s="186" customFormat="1" ht="19.7" customHeight="1">
      <c r="B476" s="188" t="s">
        <v>2726</v>
      </c>
      <c r="C476" s="188" t="s">
        <v>2800</v>
      </c>
      <c r="D476" s="188" t="s">
        <v>2704</v>
      </c>
    </row>
    <row r="477" spans="2:4" s="186" customFormat="1" ht="19.7" customHeight="1">
      <c r="B477" s="188" t="s">
        <v>2726</v>
      </c>
      <c r="C477" s="188" t="s">
        <v>2800</v>
      </c>
      <c r="D477" s="188" t="s">
        <v>2709</v>
      </c>
    </row>
    <row r="478" spans="2:4" s="186" customFormat="1" ht="19.7" customHeight="1">
      <c r="B478" s="188" t="s">
        <v>2726</v>
      </c>
      <c r="C478" s="188" t="s">
        <v>2800</v>
      </c>
      <c r="D478" s="188" t="s">
        <v>2711</v>
      </c>
    </row>
    <row r="479" spans="2:4" s="186" customFormat="1" ht="19.7" customHeight="1">
      <c r="B479" s="188" t="s">
        <v>2726</v>
      </c>
      <c r="C479" s="188" t="s">
        <v>2800</v>
      </c>
      <c r="D479" s="188"/>
    </row>
    <row r="480" spans="2:4" s="186" customFormat="1" ht="19.7" customHeight="1">
      <c r="B480" s="188" t="s">
        <v>2726</v>
      </c>
      <c r="C480" s="188" t="s">
        <v>2832</v>
      </c>
      <c r="D480" s="188" t="s">
        <v>2737</v>
      </c>
    </row>
    <row r="481" spans="2:4" s="186" customFormat="1" ht="19.7" customHeight="1">
      <c r="B481" s="188" t="s">
        <v>2726</v>
      </c>
      <c r="C481" s="188" t="s">
        <v>2832</v>
      </c>
      <c r="D481" s="188" t="s">
        <v>2421</v>
      </c>
    </row>
    <row r="482" spans="2:4" s="186" customFormat="1" ht="19.7" customHeight="1">
      <c r="B482" s="188" t="s">
        <v>2726</v>
      </c>
      <c r="C482" s="188" t="s">
        <v>2832</v>
      </c>
      <c r="D482" s="188" t="s">
        <v>2833</v>
      </c>
    </row>
    <row r="483" spans="2:4" s="186" customFormat="1" ht="19.7" customHeight="1">
      <c r="B483" s="188" t="s">
        <v>2726</v>
      </c>
      <c r="C483" s="188" t="s">
        <v>2832</v>
      </c>
      <c r="D483" s="188" t="s">
        <v>2447</v>
      </c>
    </row>
    <row r="484" spans="2:4" s="186" customFormat="1" ht="19.7" customHeight="1">
      <c r="B484" s="188" t="s">
        <v>2726</v>
      </c>
      <c r="C484" s="188" t="s">
        <v>2832</v>
      </c>
      <c r="D484" s="188" t="s">
        <v>2448</v>
      </c>
    </row>
    <row r="485" spans="2:4" s="186" customFormat="1" ht="19.7" customHeight="1">
      <c r="B485" s="188" t="s">
        <v>2726</v>
      </c>
      <c r="C485" s="188" t="s">
        <v>2832</v>
      </c>
      <c r="D485" s="188" t="s">
        <v>2457</v>
      </c>
    </row>
    <row r="486" spans="2:4" s="186" customFormat="1" ht="19.7" customHeight="1">
      <c r="B486" s="188" t="s">
        <v>2726</v>
      </c>
      <c r="C486" s="188" t="s">
        <v>2832</v>
      </c>
      <c r="D486" s="188" t="s">
        <v>2834</v>
      </c>
    </row>
    <row r="487" spans="2:4" s="186" customFormat="1" ht="19.7" customHeight="1">
      <c r="B487" s="188" t="s">
        <v>2726</v>
      </c>
      <c r="C487" s="188" t="s">
        <v>2832</v>
      </c>
      <c r="D487" s="188" t="s">
        <v>2808</v>
      </c>
    </row>
    <row r="488" spans="2:4" s="186" customFormat="1" ht="19.7" customHeight="1">
      <c r="B488" s="188" t="s">
        <v>2726</v>
      </c>
      <c r="C488" s="188" t="s">
        <v>2832</v>
      </c>
      <c r="D488" s="188" t="s">
        <v>2488</v>
      </c>
    </row>
    <row r="489" spans="2:4" s="186" customFormat="1" ht="19.7" customHeight="1">
      <c r="B489" s="188" t="s">
        <v>2726</v>
      </c>
      <c r="C489" s="188" t="s">
        <v>2832</v>
      </c>
      <c r="D489" s="188" t="s">
        <v>2489</v>
      </c>
    </row>
    <row r="490" spans="2:4" s="186" customFormat="1" ht="19.7" customHeight="1">
      <c r="B490" s="188" t="s">
        <v>2726</v>
      </c>
      <c r="C490" s="188" t="s">
        <v>2832</v>
      </c>
      <c r="D490" s="188" t="s">
        <v>2498</v>
      </c>
    </row>
    <row r="491" spans="2:4" s="186" customFormat="1" ht="19.7" customHeight="1">
      <c r="B491" s="188" t="s">
        <v>2726</v>
      </c>
      <c r="C491" s="188" t="s">
        <v>2832</v>
      </c>
      <c r="D491" s="188" t="s">
        <v>2505</v>
      </c>
    </row>
    <row r="492" spans="2:4" s="186" customFormat="1" ht="19.7" customHeight="1">
      <c r="B492" s="188" t="s">
        <v>2726</v>
      </c>
      <c r="C492" s="188" t="s">
        <v>2832</v>
      </c>
      <c r="D492" s="188" t="s">
        <v>2835</v>
      </c>
    </row>
    <row r="493" spans="2:4" s="186" customFormat="1" ht="19.7" customHeight="1">
      <c r="B493" s="188" t="s">
        <v>2726</v>
      </c>
      <c r="C493" s="188" t="s">
        <v>2832</v>
      </c>
      <c r="D493" s="188" t="s">
        <v>2811</v>
      </c>
    </row>
    <row r="494" spans="2:4" s="186" customFormat="1" ht="19.7" customHeight="1">
      <c r="B494" s="188" t="s">
        <v>2726</v>
      </c>
      <c r="C494" s="188" t="s">
        <v>2832</v>
      </c>
      <c r="D494" s="188" t="s">
        <v>2521</v>
      </c>
    </row>
    <row r="495" spans="2:4" s="186" customFormat="1" ht="19.7" customHeight="1">
      <c r="B495" s="188" t="s">
        <v>2726</v>
      </c>
      <c r="C495" s="188" t="s">
        <v>2832</v>
      </c>
      <c r="D495" s="188" t="s">
        <v>2528</v>
      </c>
    </row>
    <row r="496" spans="2:4" s="186" customFormat="1" ht="19.7" customHeight="1">
      <c r="B496" s="188" t="s">
        <v>2726</v>
      </c>
      <c r="C496" s="188" t="s">
        <v>2832</v>
      </c>
      <c r="D496" s="188" t="s">
        <v>2547</v>
      </c>
    </row>
    <row r="497" spans="2:4" s="186" customFormat="1" ht="19.7" customHeight="1">
      <c r="B497" s="188" t="s">
        <v>2726</v>
      </c>
      <c r="C497" s="188" t="s">
        <v>2832</v>
      </c>
      <c r="D497" s="188" t="s">
        <v>2548</v>
      </c>
    </row>
    <row r="498" spans="2:4" s="186" customFormat="1" ht="19.7" customHeight="1">
      <c r="B498" s="188" t="s">
        <v>2726</v>
      </c>
      <c r="C498" s="188" t="s">
        <v>2832</v>
      </c>
      <c r="D498" s="188" t="s">
        <v>2836</v>
      </c>
    </row>
    <row r="499" spans="2:4" s="186" customFormat="1" ht="19.7" customHeight="1">
      <c r="B499" s="188" t="s">
        <v>2726</v>
      </c>
      <c r="C499" s="188" t="s">
        <v>2832</v>
      </c>
      <c r="D499" s="188" t="s">
        <v>2557</v>
      </c>
    </row>
    <row r="500" spans="2:4" s="186" customFormat="1" ht="19.7" customHeight="1">
      <c r="B500" s="188" t="s">
        <v>2726</v>
      </c>
      <c r="C500" s="188" t="s">
        <v>2832</v>
      </c>
      <c r="D500" s="188" t="s">
        <v>2559</v>
      </c>
    </row>
    <row r="501" spans="2:4" s="186" customFormat="1" ht="19.7" customHeight="1">
      <c r="B501" s="188" t="s">
        <v>2726</v>
      </c>
      <c r="C501" s="188" t="s">
        <v>2832</v>
      </c>
      <c r="D501" s="188" t="s">
        <v>2568</v>
      </c>
    </row>
    <row r="502" spans="2:4" s="186" customFormat="1" ht="19.7" customHeight="1">
      <c r="B502" s="188" t="s">
        <v>2726</v>
      </c>
      <c r="C502" s="188" t="s">
        <v>2832</v>
      </c>
      <c r="D502" s="188" t="s">
        <v>2837</v>
      </c>
    </row>
    <row r="503" spans="2:4" s="186" customFormat="1" ht="19.7" customHeight="1">
      <c r="B503" s="188" t="s">
        <v>2726</v>
      </c>
      <c r="C503" s="188" t="s">
        <v>2832</v>
      </c>
      <c r="D503" s="188" t="s">
        <v>2585</v>
      </c>
    </row>
    <row r="504" spans="2:4" s="186" customFormat="1" ht="19.7" customHeight="1">
      <c r="B504" s="188" t="s">
        <v>2726</v>
      </c>
      <c r="C504" s="188" t="s">
        <v>2832</v>
      </c>
      <c r="D504" s="188" t="s">
        <v>2596</v>
      </c>
    </row>
    <row r="505" spans="2:4" s="186" customFormat="1" ht="19.7" customHeight="1">
      <c r="B505" s="188" t="s">
        <v>2726</v>
      </c>
      <c r="C505" s="188" t="s">
        <v>2832</v>
      </c>
      <c r="D505" s="188" t="s">
        <v>2598</v>
      </c>
    </row>
    <row r="506" spans="2:4" s="186" customFormat="1" ht="19.7" customHeight="1">
      <c r="B506" s="188" t="s">
        <v>2726</v>
      </c>
      <c r="C506" s="188" t="s">
        <v>2832</v>
      </c>
      <c r="D506" s="188" t="s">
        <v>2604</v>
      </c>
    </row>
    <row r="507" spans="2:4" s="186" customFormat="1" ht="19.7" customHeight="1">
      <c r="B507" s="188" t="s">
        <v>2726</v>
      </c>
      <c r="C507" s="188" t="s">
        <v>2832</v>
      </c>
      <c r="D507" s="188" t="s">
        <v>2608</v>
      </c>
    </row>
    <row r="508" spans="2:4" s="186" customFormat="1" ht="19.7" customHeight="1">
      <c r="B508" s="188" t="s">
        <v>2726</v>
      </c>
      <c r="C508" s="188" t="s">
        <v>2832</v>
      </c>
      <c r="D508" s="188" t="s">
        <v>2612</v>
      </c>
    </row>
    <row r="509" spans="2:4" s="186" customFormat="1" ht="19.7" customHeight="1">
      <c r="B509" s="188" t="s">
        <v>2726</v>
      </c>
      <c r="C509" s="188" t="s">
        <v>2832</v>
      </c>
      <c r="D509" s="188" t="s">
        <v>2617</v>
      </c>
    </row>
    <row r="510" spans="2:4" s="186" customFormat="1" ht="19.7" customHeight="1">
      <c r="B510" s="188" t="s">
        <v>2726</v>
      </c>
      <c r="C510" s="188" t="s">
        <v>2832</v>
      </c>
      <c r="D510" s="188" t="s">
        <v>2620</v>
      </c>
    </row>
    <row r="511" spans="2:4" s="186" customFormat="1" ht="19.7" customHeight="1">
      <c r="B511" s="188" t="s">
        <v>2726</v>
      </c>
      <c r="C511" s="188" t="s">
        <v>2832</v>
      </c>
      <c r="D511" s="188" t="s">
        <v>2622</v>
      </c>
    </row>
    <row r="512" spans="2:4" s="186" customFormat="1" ht="19.7" customHeight="1">
      <c r="B512" s="188" t="s">
        <v>2726</v>
      </c>
      <c r="C512" s="188" t="s">
        <v>2832</v>
      </c>
      <c r="D512" s="188" t="s">
        <v>2838</v>
      </c>
    </row>
    <row r="513" spans="2:4" s="186" customFormat="1" ht="19.7" customHeight="1">
      <c r="B513" s="188" t="s">
        <v>2726</v>
      </c>
      <c r="C513" s="188" t="s">
        <v>2832</v>
      </c>
      <c r="D513" s="188" t="s">
        <v>2641</v>
      </c>
    </row>
    <row r="514" spans="2:4" s="186" customFormat="1" ht="19.7" customHeight="1">
      <c r="B514" s="188" t="s">
        <v>2726</v>
      </c>
      <c r="C514" s="188" t="s">
        <v>2832</v>
      </c>
      <c r="D514" s="188" t="s">
        <v>2839</v>
      </c>
    </row>
    <row r="515" spans="2:4" s="186" customFormat="1" ht="19.7" customHeight="1">
      <c r="B515" s="188" t="s">
        <v>2726</v>
      </c>
      <c r="C515" s="188" t="s">
        <v>2832</v>
      </c>
      <c r="D515" s="188" t="s">
        <v>2840</v>
      </c>
    </row>
    <row r="516" spans="2:4" s="186" customFormat="1" ht="19.7" customHeight="1">
      <c r="B516" s="188" t="s">
        <v>2726</v>
      </c>
      <c r="C516" s="188" t="s">
        <v>2832</v>
      </c>
      <c r="D516" s="188" t="s">
        <v>2654</v>
      </c>
    </row>
    <row r="517" spans="2:4" s="186" customFormat="1" ht="19.7" customHeight="1">
      <c r="B517" s="188" t="s">
        <v>2726</v>
      </c>
      <c r="C517" s="188" t="s">
        <v>2832</v>
      </c>
      <c r="D517" s="188" t="s">
        <v>2658</v>
      </c>
    </row>
    <row r="518" spans="2:4" s="186" customFormat="1" ht="19.7" customHeight="1">
      <c r="B518" s="188" t="s">
        <v>2726</v>
      </c>
      <c r="C518" s="188" t="s">
        <v>2832</v>
      </c>
      <c r="D518" s="188" t="s">
        <v>2841</v>
      </c>
    </row>
    <row r="519" spans="2:4" s="186" customFormat="1" ht="19.7" customHeight="1">
      <c r="B519" s="188" t="s">
        <v>2726</v>
      </c>
      <c r="C519" s="188" t="s">
        <v>2832</v>
      </c>
      <c r="D519" s="188" t="s">
        <v>2664</v>
      </c>
    </row>
    <row r="520" spans="2:4" s="186" customFormat="1" ht="19.7" customHeight="1">
      <c r="B520" s="188" t="s">
        <v>2726</v>
      </c>
      <c r="C520" s="188" t="s">
        <v>2832</v>
      </c>
      <c r="D520" s="188" t="s">
        <v>2666</v>
      </c>
    </row>
    <row r="521" spans="2:4" s="186" customFormat="1" ht="19.7" customHeight="1">
      <c r="B521" s="188" t="s">
        <v>2726</v>
      </c>
      <c r="C521" s="188" t="s">
        <v>2832</v>
      </c>
      <c r="D521" s="188" t="s">
        <v>2667</v>
      </c>
    </row>
    <row r="522" spans="2:4" s="186" customFormat="1" ht="19.7" customHeight="1">
      <c r="B522" s="188" t="s">
        <v>2726</v>
      </c>
      <c r="C522" s="188" t="s">
        <v>2832</v>
      </c>
      <c r="D522" s="188" t="s">
        <v>2682</v>
      </c>
    </row>
    <row r="523" spans="2:4" s="186" customFormat="1" ht="19.7" customHeight="1">
      <c r="B523" s="188" t="s">
        <v>2726</v>
      </c>
      <c r="C523" s="188" t="s">
        <v>2832</v>
      </c>
      <c r="D523" s="188" t="s">
        <v>2688</v>
      </c>
    </row>
    <row r="524" spans="2:4" s="186" customFormat="1" ht="19.7" customHeight="1">
      <c r="B524" s="188" t="s">
        <v>2726</v>
      </c>
      <c r="C524" s="188" t="s">
        <v>2832</v>
      </c>
      <c r="D524" s="188" t="s">
        <v>2691</v>
      </c>
    </row>
    <row r="525" spans="2:4" s="186" customFormat="1" ht="19.7" customHeight="1">
      <c r="B525" s="188" t="s">
        <v>2726</v>
      </c>
      <c r="C525" s="188" t="s">
        <v>2832</v>
      </c>
      <c r="D525" s="188"/>
    </row>
    <row r="526" spans="2:4" s="186" customFormat="1" ht="19.7" customHeight="1">
      <c r="B526" s="188" t="s">
        <v>2726</v>
      </c>
      <c r="C526" s="188" t="s">
        <v>2842</v>
      </c>
      <c r="D526" s="188" t="s">
        <v>2737</v>
      </c>
    </row>
    <row r="527" spans="2:4" s="186" customFormat="1" ht="19.7" customHeight="1">
      <c r="B527" s="188" t="s">
        <v>2726</v>
      </c>
      <c r="C527" s="188" t="s">
        <v>2842</v>
      </c>
      <c r="D527" s="188" t="s">
        <v>2422</v>
      </c>
    </row>
    <row r="528" spans="2:4" s="186" customFormat="1" ht="19.7" customHeight="1">
      <c r="B528" s="188" t="s">
        <v>2726</v>
      </c>
      <c r="C528" s="188" t="s">
        <v>2842</v>
      </c>
      <c r="D528" s="188" t="s">
        <v>2748</v>
      </c>
    </row>
    <row r="529" spans="2:4" s="186" customFormat="1" ht="19.7" customHeight="1">
      <c r="B529" s="188" t="s">
        <v>2726</v>
      </c>
      <c r="C529" s="188" t="s">
        <v>2842</v>
      </c>
      <c r="D529" s="188" t="s">
        <v>2449</v>
      </c>
    </row>
    <row r="530" spans="2:4" s="186" customFormat="1" ht="19.7" customHeight="1">
      <c r="B530" s="188" t="s">
        <v>2726</v>
      </c>
      <c r="C530" s="188" t="s">
        <v>2842</v>
      </c>
      <c r="D530" s="188" t="s">
        <v>2843</v>
      </c>
    </row>
    <row r="531" spans="2:4" s="186" customFormat="1" ht="19.7" customHeight="1">
      <c r="B531" s="188" t="s">
        <v>2726</v>
      </c>
      <c r="C531" s="188" t="s">
        <v>2842</v>
      </c>
      <c r="D531" s="188" t="s">
        <v>2455</v>
      </c>
    </row>
    <row r="532" spans="2:4" s="186" customFormat="1" ht="19.7" customHeight="1">
      <c r="B532" s="188" t="s">
        <v>2726</v>
      </c>
      <c r="C532" s="188" t="s">
        <v>2842</v>
      </c>
      <c r="D532" s="188" t="s">
        <v>2462</v>
      </c>
    </row>
    <row r="533" spans="2:4" s="186" customFormat="1" ht="19.7" customHeight="1">
      <c r="B533" s="188" t="s">
        <v>2726</v>
      </c>
      <c r="C533" s="188" t="s">
        <v>2842</v>
      </c>
      <c r="D533" s="188" t="s">
        <v>2749</v>
      </c>
    </row>
    <row r="534" spans="2:4" s="186" customFormat="1" ht="19.7" customHeight="1">
      <c r="B534" s="188" t="s">
        <v>2726</v>
      </c>
      <c r="C534" s="188" t="s">
        <v>2842</v>
      </c>
      <c r="D534" s="188" t="s">
        <v>2469</v>
      </c>
    </row>
    <row r="535" spans="2:4" s="186" customFormat="1" ht="19.7" customHeight="1">
      <c r="B535" s="188" t="s">
        <v>2726</v>
      </c>
      <c r="C535" s="188" t="s">
        <v>2842</v>
      </c>
      <c r="D535" s="188" t="s">
        <v>2844</v>
      </c>
    </row>
    <row r="536" spans="2:4" s="186" customFormat="1" ht="19.7" customHeight="1">
      <c r="B536" s="188" t="s">
        <v>2726</v>
      </c>
      <c r="C536" s="188" t="s">
        <v>2842</v>
      </c>
      <c r="D536" s="188" t="s">
        <v>2845</v>
      </c>
    </row>
    <row r="537" spans="2:4" s="186" customFormat="1" ht="19.7" customHeight="1">
      <c r="B537" s="188" t="s">
        <v>2726</v>
      </c>
      <c r="C537" s="188" t="s">
        <v>2842</v>
      </c>
      <c r="D537" s="188" t="s">
        <v>2739</v>
      </c>
    </row>
    <row r="538" spans="2:4" s="186" customFormat="1" ht="19.7" customHeight="1">
      <c r="B538" s="188" t="s">
        <v>2726</v>
      </c>
      <c r="C538" s="188" t="s">
        <v>2842</v>
      </c>
      <c r="D538" s="188" t="s">
        <v>2500</v>
      </c>
    </row>
    <row r="539" spans="2:4" s="186" customFormat="1" ht="19.7" customHeight="1">
      <c r="B539" s="188" t="s">
        <v>2726</v>
      </c>
      <c r="C539" s="188" t="s">
        <v>2842</v>
      </c>
      <c r="D539" s="188" t="s">
        <v>2846</v>
      </c>
    </row>
    <row r="540" spans="2:4" s="186" customFormat="1" ht="19.7" customHeight="1">
      <c r="B540" s="188" t="s">
        <v>2726</v>
      </c>
      <c r="C540" s="188" t="s">
        <v>2842</v>
      </c>
      <c r="D540" s="188" t="s">
        <v>2509</v>
      </c>
    </row>
    <row r="541" spans="2:4" s="186" customFormat="1" ht="19.7" customHeight="1">
      <c r="B541" s="188" t="s">
        <v>2726</v>
      </c>
      <c r="C541" s="188" t="s">
        <v>2842</v>
      </c>
      <c r="D541" s="188" t="s">
        <v>2513</v>
      </c>
    </row>
    <row r="542" spans="2:4" s="186" customFormat="1" ht="19.7" customHeight="1">
      <c r="B542" s="188" t="s">
        <v>2726</v>
      </c>
      <c r="C542" s="188" t="s">
        <v>2842</v>
      </c>
      <c r="D542" s="188" t="s">
        <v>2847</v>
      </c>
    </row>
    <row r="543" spans="2:4" s="186" customFormat="1" ht="19.7" customHeight="1">
      <c r="B543" s="188" t="s">
        <v>2726</v>
      </c>
      <c r="C543" s="188" t="s">
        <v>2842</v>
      </c>
      <c r="D543" s="188" t="s">
        <v>2517</v>
      </c>
    </row>
    <row r="544" spans="2:4" s="186" customFormat="1" ht="19.7" customHeight="1">
      <c r="B544" s="188" t="s">
        <v>2726</v>
      </c>
      <c r="C544" s="188" t="s">
        <v>2842</v>
      </c>
      <c r="D544" s="188" t="s">
        <v>2848</v>
      </c>
    </row>
    <row r="545" spans="2:4" s="186" customFormat="1" ht="19.7" customHeight="1">
      <c r="B545" s="188" t="s">
        <v>2726</v>
      </c>
      <c r="C545" s="188" t="s">
        <v>2842</v>
      </c>
      <c r="D545" s="188" t="s">
        <v>2532</v>
      </c>
    </row>
    <row r="546" spans="2:4" s="186" customFormat="1" ht="19.7" customHeight="1">
      <c r="B546" s="188" t="s">
        <v>2726</v>
      </c>
      <c r="C546" s="188" t="s">
        <v>2842</v>
      </c>
      <c r="D546" s="188" t="s">
        <v>2849</v>
      </c>
    </row>
    <row r="547" spans="2:4" s="186" customFormat="1" ht="19.7" customHeight="1">
      <c r="B547" s="188" t="s">
        <v>2726</v>
      </c>
      <c r="C547" s="188" t="s">
        <v>2842</v>
      </c>
      <c r="D547" s="188" t="s">
        <v>2535</v>
      </c>
    </row>
    <row r="548" spans="2:4" s="186" customFormat="1" ht="19.7" customHeight="1">
      <c r="B548" s="188" t="s">
        <v>2726</v>
      </c>
      <c r="C548" s="188" t="s">
        <v>2842</v>
      </c>
      <c r="D548" s="188" t="s">
        <v>2537</v>
      </c>
    </row>
    <row r="549" spans="2:4" s="186" customFormat="1" ht="19.7" customHeight="1">
      <c r="B549" s="188" t="s">
        <v>2726</v>
      </c>
      <c r="C549" s="188" t="s">
        <v>2842</v>
      </c>
      <c r="D549" s="188" t="s">
        <v>2543</v>
      </c>
    </row>
    <row r="550" spans="2:4" s="186" customFormat="1" ht="19.7" customHeight="1">
      <c r="B550" s="188" t="s">
        <v>2726</v>
      </c>
      <c r="C550" s="188" t="s">
        <v>2842</v>
      </c>
      <c r="D550" s="188" t="s">
        <v>2549</v>
      </c>
    </row>
    <row r="551" spans="2:4" s="186" customFormat="1" ht="19.7" customHeight="1">
      <c r="B551" s="188" t="s">
        <v>2726</v>
      </c>
      <c r="C551" s="188" t="s">
        <v>2842</v>
      </c>
      <c r="D551" s="188" t="s">
        <v>2850</v>
      </c>
    </row>
    <row r="552" spans="2:4" s="186" customFormat="1" ht="19.7" customHeight="1">
      <c r="B552" s="188" t="s">
        <v>2726</v>
      </c>
      <c r="C552" s="188" t="s">
        <v>2842</v>
      </c>
      <c r="D552" s="188" t="s">
        <v>2851</v>
      </c>
    </row>
    <row r="553" spans="2:4" s="186" customFormat="1" ht="19.7" customHeight="1">
      <c r="B553" s="188" t="s">
        <v>2726</v>
      </c>
      <c r="C553" s="188" t="s">
        <v>2842</v>
      </c>
      <c r="D553" s="188" t="s">
        <v>2852</v>
      </c>
    </row>
    <row r="554" spans="2:4" s="186" customFormat="1" ht="19.7" customHeight="1">
      <c r="B554" s="188" t="s">
        <v>2726</v>
      </c>
      <c r="C554" s="188" t="s">
        <v>2842</v>
      </c>
      <c r="D554" s="188" t="s">
        <v>2580</v>
      </c>
    </row>
    <row r="555" spans="2:4" s="186" customFormat="1" ht="19.7" customHeight="1">
      <c r="B555" s="188" t="s">
        <v>2726</v>
      </c>
      <c r="C555" s="188" t="s">
        <v>2842</v>
      </c>
      <c r="D555" s="188" t="s">
        <v>2750</v>
      </c>
    </row>
    <row r="556" spans="2:4" s="186" customFormat="1" ht="19.7" customHeight="1">
      <c r="B556" s="188" t="s">
        <v>2726</v>
      </c>
      <c r="C556" s="188" t="s">
        <v>2842</v>
      </c>
      <c r="D556" s="188" t="s">
        <v>2581</v>
      </c>
    </row>
    <row r="557" spans="2:4" s="186" customFormat="1" ht="19.7" customHeight="1">
      <c r="B557" s="188" t="s">
        <v>2726</v>
      </c>
      <c r="C557" s="188" t="s">
        <v>2842</v>
      </c>
      <c r="D557" s="188" t="s">
        <v>2785</v>
      </c>
    </row>
    <row r="558" spans="2:4" s="186" customFormat="1" ht="19.7" customHeight="1">
      <c r="B558" s="188" t="s">
        <v>2726</v>
      </c>
      <c r="C558" s="188" t="s">
        <v>2842</v>
      </c>
      <c r="D558" s="188" t="s">
        <v>2853</v>
      </c>
    </row>
    <row r="559" spans="2:4" s="186" customFormat="1" ht="19.7" customHeight="1">
      <c r="B559" s="188" t="s">
        <v>2726</v>
      </c>
      <c r="C559" s="188" t="s">
        <v>2842</v>
      </c>
      <c r="D559" s="188" t="s">
        <v>2818</v>
      </c>
    </row>
    <row r="560" spans="2:4" s="186" customFormat="1" ht="19.7" customHeight="1">
      <c r="B560" s="188" t="s">
        <v>2726</v>
      </c>
      <c r="C560" s="188" t="s">
        <v>2842</v>
      </c>
      <c r="D560" s="188" t="s">
        <v>2611</v>
      </c>
    </row>
    <row r="561" spans="2:4" s="186" customFormat="1" ht="19.7" customHeight="1">
      <c r="B561" s="188" t="s">
        <v>2726</v>
      </c>
      <c r="C561" s="188" t="s">
        <v>2842</v>
      </c>
      <c r="D561" s="188" t="s">
        <v>2854</v>
      </c>
    </row>
    <row r="562" spans="2:4" s="186" customFormat="1" ht="19.7" customHeight="1">
      <c r="B562" s="188" t="s">
        <v>2726</v>
      </c>
      <c r="C562" s="188" t="s">
        <v>2842</v>
      </c>
      <c r="D562" s="188" t="s">
        <v>2855</v>
      </c>
    </row>
    <row r="563" spans="2:4" s="186" customFormat="1" ht="19.7" customHeight="1">
      <c r="B563" s="188" t="s">
        <v>2726</v>
      </c>
      <c r="C563" s="188" t="s">
        <v>2842</v>
      </c>
      <c r="D563" s="188" t="s">
        <v>2856</v>
      </c>
    </row>
    <row r="564" spans="2:4" s="186" customFormat="1" ht="19.7" customHeight="1">
      <c r="B564" s="188" t="s">
        <v>2726</v>
      </c>
      <c r="C564" s="188" t="s">
        <v>2842</v>
      </c>
      <c r="D564" s="188" t="s">
        <v>2629</v>
      </c>
    </row>
    <row r="565" spans="2:4" s="186" customFormat="1" ht="19.7" customHeight="1">
      <c r="B565" s="188" t="s">
        <v>2726</v>
      </c>
      <c r="C565" s="188" t="s">
        <v>2842</v>
      </c>
      <c r="D565" s="188" t="s">
        <v>2630</v>
      </c>
    </row>
    <row r="566" spans="2:4" s="186" customFormat="1" ht="19.7" customHeight="1">
      <c r="B566" s="188" t="s">
        <v>2726</v>
      </c>
      <c r="C566" s="188" t="s">
        <v>2842</v>
      </c>
      <c r="D566" s="188" t="s">
        <v>2857</v>
      </c>
    </row>
    <row r="567" spans="2:4" s="186" customFormat="1" ht="19.7" customHeight="1">
      <c r="B567" s="188" t="s">
        <v>2726</v>
      </c>
      <c r="C567" s="188" t="s">
        <v>2842</v>
      </c>
      <c r="D567" s="188" t="s">
        <v>2639</v>
      </c>
    </row>
    <row r="568" spans="2:4" s="186" customFormat="1" ht="19.7" customHeight="1">
      <c r="B568" s="188" t="s">
        <v>2726</v>
      </c>
      <c r="C568" s="188" t="s">
        <v>2842</v>
      </c>
      <c r="D568" s="188" t="s">
        <v>2645</v>
      </c>
    </row>
    <row r="569" spans="2:4" s="186" customFormat="1" ht="19.7" customHeight="1">
      <c r="B569" s="188" t="s">
        <v>2726</v>
      </c>
      <c r="C569" s="188" t="s">
        <v>2842</v>
      </c>
      <c r="D569" s="188" t="s">
        <v>2858</v>
      </c>
    </row>
    <row r="570" spans="2:4" s="186" customFormat="1" ht="19.7" customHeight="1">
      <c r="B570" s="188" t="s">
        <v>2726</v>
      </c>
      <c r="C570" s="188" t="s">
        <v>2842</v>
      </c>
      <c r="D570" s="188" t="s">
        <v>2751</v>
      </c>
    </row>
    <row r="571" spans="2:4" s="186" customFormat="1" ht="19.7" customHeight="1">
      <c r="B571" s="188" t="s">
        <v>2726</v>
      </c>
      <c r="C571" s="188" t="s">
        <v>2842</v>
      </c>
      <c r="D571" s="188" t="s">
        <v>2661</v>
      </c>
    </row>
    <row r="572" spans="2:4" s="186" customFormat="1" ht="19.7" customHeight="1">
      <c r="B572" s="188" t="s">
        <v>2726</v>
      </c>
      <c r="C572" s="188" t="s">
        <v>2842</v>
      </c>
      <c r="D572" s="188" t="s">
        <v>2859</v>
      </c>
    </row>
    <row r="573" spans="2:4" s="186" customFormat="1" ht="19.7" customHeight="1">
      <c r="B573" s="188" t="s">
        <v>2726</v>
      </c>
      <c r="C573" s="188" t="s">
        <v>2842</v>
      </c>
      <c r="D573" s="188" t="s">
        <v>2671</v>
      </c>
    </row>
    <row r="574" spans="2:4" s="186" customFormat="1" ht="19.7" customHeight="1">
      <c r="B574" s="188" t="s">
        <v>2726</v>
      </c>
      <c r="C574" s="188" t="s">
        <v>2842</v>
      </c>
      <c r="D574" s="188" t="s">
        <v>2860</v>
      </c>
    </row>
    <row r="575" spans="2:4" s="186" customFormat="1" ht="19.7" customHeight="1">
      <c r="B575" s="188" t="s">
        <v>2726</v>
      </c>
      <c r="C575" s="188" t="s">
        <v>2842</v>
      </c>
      <c r="D575" s="188" t="s">
        <v>2861</v>
      </c>
    </row>
    <row r="576" spans="2:4" s="186" customFormat="1" ht="19.7" customHeight="1">
      <c r="B576" s="188" t="s">
        <v>2726</v>
      </c>
      <c r="C576" s="188" t="s">
        <v>2842</v>
      </c>
      <c r="D576" s="188" t="s">
        <v>2697</v>
      </c>
    </row>
    <row r="577" spans="2:4" s="186" customFormat="1" ht="19.7" customHeight="1">
      <c r="B577" s="188" t="s">
        <v>2726</v>
      </c>
      <c r="C577" s="188" t="s">
        <v>2842</v>
      </c>
      <c r="D577" s="188" t="s">
        <v>2753</v>
      </c>
    </row>
    <row r="578" spans="2:4" s="186" customFormat="1" ht="19.7" customHeight="1">
      <c r="B578" s="188" t="s">
        <v>2726</v>
      </c>
      <c r="C578" s="188" t="s">
        <v>2842</v>
      </c>
      <c r="D578" s="188" t="s">
        <v>2862</v>
      </c>
    </row>
    <row r="579" spans="2:4" s="186" customFormat="1" ht="19.7" customHeight="1">
      <c r="B579" s="188" t="s">
        <v>2726</v>
      </c>
      <c r="C579" s="188" t="s">
        <v>2842</v>
      </c>
      <c r="D579" s="188" t="s">
        <v>2703</v>
      </c>
    </row>
    <row r="580" spans="2:4" s="186" customFormat="1" ht="19.7" customHeight="1">
      <c r="B580" s="188" t="s">
        <v>2726</v>
      </c>
      <c r="C580" s="188" t="s">
        <v>2842</v>
      </c>
      <c r="D580" s="188"/>
    </row>
    <row r="581" spans="2:4" s="186" customFormat="1" ht="19.7" customHeight="1">
      <c r="B581" s="188" t="s">
        <v>2726</v>
      </c>
      <c r="C581" s="188" t="s">
        <v>2863</v>
      </c>
      <c r="D581" s="188" t="s">
        <v>2864</v>
      </c>
    </row>
    <row r="582" spans="2:4" s="186" customFormat="1" ht="19.7" customHeight="1">
      <c r="B582" s="188" t="s">
        <v>2726</v>
      </c>
      <c r="C582" s="188" t="s">
        <v>2863</v>
      </c>
      <c r="D582" s="188" t="s">
        <v>2431</v>
      </c>
    </row>
    <row r="583" spans="2:4" s="186" customFormat="1" ht="19.7" customHeight="1">
      <c r="B583" s="188" t="s">
        <v>2726</v>
      </c>
      <c r="C583" s="188" t="s">
        <v>2863</v>
      </c>
      <c r="D583" s="188" t="s">
        <v>2804</v>
      </c>
    </row>
    <row r="584" spans="2:4" s="186" customFormat="1" ht="19.7" customHeight="1">
      <c r="B584" s="188" t="s">
        <v>2726</v>
      </c>
      <c r="C584" s="188" t="s">
        <v>2863</v>
      </c>
      <c r="D584" s="188" t="s">
        <v>2438</v>
      </c>
    </row>
    <row r="585" spans="2:4" s="186" customFormat="1" ht="19.7" customHeight="1">
      <c r="B585" s="188" t="s">
        <v>2726</v>
      </c>
      <c r="C585" s="188" t="s">
        <v>2863</v>
      </c>
      <c r="D585" s="188" t="s">
        <v>2444</v>
      </c>
    </row>
    <row r="586" spans="2:4" s="186" customFormat="1" ht="19.7" customHeight="1">
      <c r="B586" s="188" t="s">
        <v>2726</v>
      </c>
      <c r="C586" s="188" t="s">
        <v>2863</v>
      </c>
      <c r="D586" s="188" t="s">
        <v>2454</v>
      </c>
    </row>
    <row r="587" spans="2:4" s="186" customFormat="1" ht="19.7" customHeight="1">
      <c r="B587" s="188" t="s">
        <v>2726</v>
      </c>
      <c r="C587" s="188" t="s">
        <v>2863</v>
      </c>
      <c r="D587" s="188" t="s">
        <v>2865</v>
      </c>
    </row>
    <row r="588" spans="2:4" s="186" customFormat="1" ht="19.7" customHeight="1">
      <c r="B588" s="188" t="s">
        <v>2726</v>
      </c>
      <c r="C588" s="188" t="s">
        <v>2863</v>
      </c>
      <c r="D588" s="188" t="s">
        <v>2457</v>
      </c>
    </row>
    <row r="589" spans="2:4" s="186" customFormat="1" ht="19.7" customHeight="1">
      <c r="B589" s="188" t="s">
        <v>2726</v>
      </c>
      <c r="C589" s="188" t="s">
        <v>2863</v>
      </c>
      <c r="D589" s="188" t="s">
        <v>2834</v>
      </c>
    </row>
    <row r="590" spans="2:4" s="186" customFormat="1" ht="19.7" customHeight="1">
      <c r="B590" s="188" t="s">
        <v>2726</v>
      </c>
      <c r="C590" s="188" t="s">
        <v>2863</v>
      </c>
      <c r="D590" s="188" t="s">
        <v>2463</v>
      </c>
    </row>
    <row r="591" spans="2:4" s="186" customFormat="1" ht="19.7" customHeight="1">
      <c r="B591" s="188" t="s">
        <v>2726</v>
      </c>
      <c r="C591" s="188" t="s">
        <v>2863</v>
      </c>
      <c r="D591" s="188" t="s">
        <v>2465</v>
      </c>
    </row>
    <row r="592" spans="2:4" s="186" customFormat="1" ht="19.7" customHeight="1">
      <c r="B592" s="188" t="s">
        <v>2726</v>
      </c>
      <c r="C592" s="188" t="s">
        <v>2863</v>
      </c>
      <c r="D592" s="188" t="s">
        <v>2807</v>
      </c>
    </row>
    <row r="593" spans="2:4" s="186" customFormat="1" ht="19.7" customHeight="1">
      <c r="B593" s="188" t="s">
        <v>2726</v>
      </c>
      <c r="C593" s="188" t="s">
        <v>2863</v>
      </c>
      <c r="D593" s="188" t="s">
        <v>2808</v>
      </c>
    </row>
    <row r="594" spans="2:4" s="186" customFormat="1" ht="19.7" customHeight="1">
      <c r="B594" s="188" t="s">
        <v>2726</v>
      </c>
      <c r="C594" s="188" t="s">
        <v>2863</v>
      </c>
      <c r="D594" s="188" t="s">
        <v>2485</v>
      </c>
    </row>
    <row r="595" spans="2:4" s="186" customFormat="1" ht="19.7" customHeight="1">
      <c r="B595" s="188" t="s">
        <v>2726</v>
      </c>
      <c r="C595" s="188" t="s">
        <v>2863</v>
      </c>
      <c r="D595" s="188" t="s">
        <v>2488</v>
      </c>
    </row>
    <row r="596" spans="2:4" s="186" customFormat="1" ht="19.7" customHeight="1">
      <c r="B596" s="188" t="s">
        <v>2726</v>
      </c>
      <c r="C596" s="188" t="s">
        <v>2863</v>
      </c>
      <c r="D596" s="188" t="s">
        <v>2489</v>
      </c>
    </row>
    <row r="597" spans="2:4" s="186" customFormat="1" ht="19.7" customHeight="1">
      <c r="B597" s="188" t="s">
        <v>2726</v>
      </c>
      <c r="C597" s="188" t="s">
        <v>2863</v>
      </c>
      <c r="D597" s="188" t="s">
        <v>2866</v>
      </c>
    </row>
    <row r="598" spans="2:4" s="186" customFormat="1" ht="19.7" customHeight="1">
      <c r="B598" s="188" t="s">
        <v>2726</v>
      </c>
      <c r="C598" s="188" t="s">
        <v>2863</v>
      </c>
      <c r="D598" s="188" t="s">
        <v>2739</v>
      </c>
    </row>
    <row r="599" spans="2:4" s="186" customFormat="1" ht="19.7" customHeight="1">
      <c r="B599" s="188" t="s">
        <v>2726</v>
      </c>
      <c r="C599" s="188" t="s">
        <v>2863</v>
      </c>
      <c r="D599" s="188" t="s">
        <v>2500</v>
      </c>
    </row>
    <row r="600" spans="2:4" s="186" customFormat="1" ht="19.7" customHeight="1">
      <c r="B600" s="188" t="s">
        <v>2726</v>
      </c>
      <c r="C600" s="188" t="s">
        <v>2863</v>
      </c>
      <c r="D600" s="188" t="s">
        <v>2867</v>
      </c>
    </row>
    <row r="601" spans="2:4" s="186" customFormat="1" ht="19.7" customHeight="1">
      <c r="B601" s="188" t="s">
        <v>2726</v>
      </c>
      <c r="C601" s="188" t="s">
        <v>2863</v>
      </c>
      <c r="D601" s="188" t="s">
        <v>2835</v>
      </c>
    </row>
    <row r="602" spans="2:4" s="186" customFormat="1" ht="19.7" customHeight="1">
      <c r="B602" s="188" t="s">
        <v>2726</v>
      </c>
      <c r="C602" s="188" t="s">
        <v>2863</v>
      </c>
      <c r="D602" s="188" t="s">
        <v>2811</v>
      </c>
    </row>
    <row r="603" spans="2:4" s="186" customFormat="1" ht="19.7" customHeight="1">
      <c r="B603" s="188" t="s">
        <v>2726</v>
      </c>
      <c r="C603" s="188" t="s">
        <v>2863</v>
      </c>
      <c r="D603" s="188" t="s">
        <v>2514</v>
      </c>
    </row>
    <row r="604" spans="2:4" s="186" customFormat="1" ht="19.7" customHeight="1">
      <c r="B604" s="188" t="s">
        <v>2726</v>
      </c>
      <c r="C604" s="188" t="s">
        <v>2863</v>
      </c>
      <c r="D604" s="188" t="s">
        <v>2520</v>
      </c>
    </row>
    <row r="605" spans="2:4" s="186" customFormat="1" ht="19.7" customHeight="1">
      <c r="B605" s="188" t="s">
        <v>2726</v>
      </c>
      <c r="C605" s="188" t="s">
        <v>2863</v>
      </c>
      <c r="D605" s="188" t="s">
        <v>2524</v>
      </c>
    </row>
    <row r="606" spans="2:4" s="186" customFormat="1" ht="19.7" customHeight="1">
      <c r="B606" s="188" t="s">
        <v>2726</v>
      </c>
      <c r="C606" s="188" t="s">
        <v>2863</v>
      </c>
      <c r="D606" s="188" t="s">
        <v>2527</v>
      </c>
    </row>
    <row r="607" spans="2:4" s="186" customFormat="1" ht="19.7" customHeight="1">
      <c r="B607" s="188" t="s">
        <v>2726</v>
      </c>
      <c r="C607" s="188" t="s">
        <v>2863</v>
      </c>
      <c r="D607" s="188" t="s">
        <v>2868</v>
      </c>
    </row>
    <row r="608" spans="2:4" s="186" customFormat="1" ht="19.7" customHeight="1">
      <c r="B608" s="188" t="s">
        <v>2726</v>
      </c>
      <c r="C608" s="188" t="s">
        <v>2863</v>
      </c>
      <c r="D608" s="188" t="s">
        <v>2541</v>
      </c>
    </row>
    <row r="609" spans="2:4" s="186" customFormat="1" ht="19.7" customHeight="1">
      <c r="B609" s="188" t="s">
        <v>2726</v>
      </c>
      <c r="C609" s="188" t="s">
        <v>2863</v>
      </c>
      <c r="D609" s="188" t="s">
        <v>2869</v>
      </c>
    </row>
    <row r="610" spans="2:4" s="186" customFormat="1" ht="19.7" customHeight="1">
      <c r="B610" s="188" t="s">
        <v>2726</v>
      </c>
      <c r="C610" s="188" t="s">
        <v>2863</v>
      </c>
      <c r="D610" s="188" t="s">
        <v>2548</v>
      </c>
    </row>
    <row r="611" spans="2:4" s="186" customFormat="1" ht="19.7" customHeight="1">
      <c r="B611" s="188" t="s">
        <v>2726</v>
      </c>
      <c r="C611" s="188" t="s">
        <v>2863</v>
      </c>
      <c r="D611" s="188" t="s">
        <v>2870</v>
      </c>
    </row>
    <row r="612" spans="2:4" s="186" customFormat="1" ht="19.7" customHeight="1">
      <c r="B612" s="188" t="s">
        <v>2726</v>
      </c>
      <c r="C612" s="188" t="s">
        <v>2863</v>
      </c>
      <c r="D612" s="188" t="s">
        <v>2556</v>
      </c>
    </row>
    <row r="613" spans="2:4" s="186" customFormat="1" ht="19.7" customHeight="1">
      <c r="B613" s="188" t="s">
        <v>2726</v>
      </c>
      <c r="C613" s="188" t="s">
        <v>2863</v>
      </c>
      <c r="D613" s="188" t="s">
        <v>2557</v>
      </c>
    </row>
    <row r="614" spans="2:4" s="186" customFormat="1" ht="19.7" customHeight="1">
      <c r="B614" s="188" t="s">
        <v>2726</v>
      </c>
      <c r="C614" s="188" t="s">
        <v>2863</v>
      </c>
      <c r="D614" s="188" t="s">
        <v>2559</v>
      </c>
    </row>
    <row r="615" spans="2:4" s="186" customFormat="1" ht="19.7" customHeight="1">
      <c r="B615" s="188" t="s">
        <v>2726</v>
      </c>
      <c r="C615" s="188" t="s">
        <v>2863</v>
      </c>
      <c r="D615" s="188" t="s">
        <v>2561</v>
      </c>
    </row>
    <row r="616" spans="2:4" s="186" customFormat="1" ht="19.7" customHeight="1">
      <c r="B616" s="188" t="s">
        <v>2726</v>
      </c>
      <c r="C616" s="188" t="s">
        <v>2863</v>
      </c>
      <c r="D616" s="188" t="s">
        <v>2871</v>
      </c>
    </row>
    <row r="617" spans="2:4" s="186" customFormat="1" ht="19.7" customHeight="1">
      <c r="B617" s="188" t="s">
        <v>2726</v>
      </c>
      <c r="C617" s="188" t="s">
        <v>2863</v>
      </c>
      <c r="D617" s="188" t="s">
        <v>2872</v>
      </c>
    </row>
    <row r="618" spans="2:4" s="186" customFormat="1" ht="19.7" customHeight="1">
      <c r="B618" s="188" t="s">
        <v>2726</v>
      </c>
      <c r="C618" s="188" t="s">
        <v>2863</v>
      </c>
      <c r="D618" s="188" t="s">
        <v>2570</v>
      </c>
    </row>
    <row r="619" spans="2:4" s="186" customFormat="1" ht="19.7" customHeight="1">
      <c r="B619" s="188" t="s">
        <v>2726</v>
      </c>
      <c r="C619" s="188" t="s">
        <v>2863</v>
      </c>
      <c r="D619" s="188" t="s">
        <v>2873</v>
      </c>
    </row>
    <row r="620" spans="2:4" s="186" customFormat="1" ht="19.7" customHeight="1">
      <c r="B620" s="188" t="s">
        <v>2726</v>
      </c>
      <c r="C620" s="188" t="s">
        <v>2863</v>
      </c>
      <c r="D620" s="188" t="s">
        <v>2575</v>
      </c>
    </row>
    <row r="621" spans="2:4" s="186" customFormat="1" ht="19.7" customHeight="1">
      <c r="B621" s="188" t="s">
        <v>2726</v>
      </c>
      <c r="C621" s="188" t="s">
        <v>2863</v>
      </c>
      <c r="D621" s="188" t="s">
        <v>2733</v>
      </c>
    </row>
    <row r="622" spans="2:4" s="186" customFormat="1" ht="19.7" customHeight="1">
      <c r="B622" s="188" t="s">
        <v>2726</v>
      </c>
      <c r="C622" s="188" t="s">
        <v>2863</v>
      </c>
      <c r="D622" s="188" t="s">
        <v>2583</v>
      </c>
    </row>
    <row r="623" spans="2:4" s="186" customFormat="1" ht="19.7" customHeight="1">
      <c r="B623" s="188" t="s">
        <v>2726</v>
      </c>
      <c r="C623" s="188" t="s">
        <v>2863</v>
      </c>
      <c r="D623" s="188" t="s">
        <v>2874</v>
      </c>
    </row>
    <row r="624" spans="2:4" s="186" customFormat="1" ht="19.7" customHeight="1">
      <c r="B624" s="188" t="s">
        <v>2726</v>
      </c>
      <c r="C624" s="188" t="s">
        <v>2863</v>
      </c>
      <c r="D624" s="188" t="s">
        <v>2599</v>
      </c>
    </row>
    <row r="625" spans="2:4" s="186" customFormat="1" ht="19.7" customHeight="1">
      <c r="B625" s="188" t="s">
        <v>2726</v>
      </c>
      <c r="C625" s="188" t="s">
        <v>2863</v>
      </c>
      <c r="D625" s="188" t="s">
        <v>2875</v>
      </c>
    </row>
    <row r="626" spans="2:4" s="186" customFormat="1" ht="19.7" customHeight="1">
      <c r="B626" s="188" t="s">
        <v>2726</v>
      </c>
      <c r="C626" s="188" t="s">
        <v>2863</v>
      </c>
      <c r="D626" s="188" t="s">
        <v>2818</v>
      </c>
    </row>
    <row r="627" spans="2:4" s="186" customFormat="1" ht="19.7" customHeight="1">
      <c r="B627" s="188" t="s">
        <v>2726</v>
      </c>
      <c r="C627" s="188" t="s">
        <v>2863</v>
      </c>
      <c r="D627" s="188" t="s">
        <v>2819</v>
      </c>
    </row>
    <row r="628" spans="2:4" s="186" customFormat="1" ht="19.7" customHeight="1">
      <c r="B628" s="188" t="s">
        <v>2726</v>
      </c>
      <c r="C628" s="188" t="s">
        <v>2863</v>
      </c>
      <c r="D628" s="188" t="s">
        <v>2876</v>
      </c>
    </row>
    <row r="629" spans="2:4" s="186" customFormat="1" ht="19.7" customHeight="1">
      <c r="B629" s="188" t="s">
        <v>2726</v>
      </c>
      <c r="C629" s="188" t="s">
        <v>2863</v>
      </c>
      <c r="D629" s="188" t="s">
        <v>2615</v>
      </c>
    </row>
    <row r="630" spans="2:4" s="186" customFormat="1" ht="19.7" customHeight="1">
      <c r="B630" s="188" t="s">
        <v>2726</v>
      </c>
      <c r="C630" s="188" t="s">
        <v>2863</v>
      </c>
      <c r="D630" s="188" t="s">
        <v>2617</v>
      </c>
    </row>
    <row r="631" spans="2:4" s="186" customFormat="1" ht="19.7" customHeight="1">
      <c r="B631" s="188" t="s">
        <v>2726</v>
      </c>
      <c r="C631" s="188" t="s">
        <v>2863</v>
      </c>
      <c r="D631" s="188" t="s">
        <v>2877</v>
      </c>
    </row>
    <row r="632" spans="2:4" s="186" customFormat="1" ht="19.7" customHeight="1">
      <c r="B632" s="188" t="s">
        <v>2726</v>
      </c>
      <c r="C632" s="188" t="s">
        <v>2863</v>
      </c>
      <c r="D632" s="188" t="s">
        <v>2624</v>
      </c>
    </row>
    <row r="633" spans="2:4" s="186" customFormat="1" ht="19.7" customHeight="1">
      <c r="B633" s="188" t="s">
        <v>2726</v>
      </c>
      <c r="C633" s="188" t="s">
        <v>2863</v>
      </c>
      <c r="D633" s="188" t="s">
        <v>2625</v>
      </c>
    </row>
    <row r="634" spans="2:4" s="186" customFormat="1" ht="19.7" customHeight="1">
      <c r="B634" s="188" t="s">
        <v>2726</v>
      </c>
      <c r="C634" s="188" t="s">
        <v>2863</v>
      </c>
      <c r="D634" s="188" t="s">
        <v>2838</v>
      </c>
    </row>
    <row r="635" spans="2:4" s="186" customFormat="1" ht="19.7" customHeight="1">
      <c r="B635" s="188" t="s">
        <v>2726</v>
      </c>
      <c r="C635" s="188" t="s">
        <v>2863</v>
      </c>
      <c r="D635" s="188" t="s">
        <v>2631</v>
      </c>
    </row>
    <row r="636" spans="2:4" s="186" customFormat="1" ht="19.7" customHeight="1">
      <c r="B636" s="188" t="s">
        <v>2726</v>
      </c>
      <c r="C636" s="188" t="s">
        <v>2863</v>
      </c>
      <c r="D636" s="188" t="s">
        <v>2635</v>
      </c>
    </row>
    <row r="637" spans="2:4" s="186" customFormat="1" ht="19.7" customHeight="1">
      <c r="B637" s="188" t="s">
        <v>2726</v>
      </c>
      <c r="C637" s="188" t="s">
        <v>2863</v>
      </c>
      <c r="D637" s="188" t="s">
        <v>2638</v>
      </c>
    </row>
    <row r="638" spans="2:4" s="186" customFormat="1" ht="19.7" customHeight="1">
      <c r="B638" s="188" t="s">
        <v>2726</v>
      </c>
      <c r="C638" s="188" t="s">
        <v>2863</v>
      </c>
      <c r="D638" s="188" t="s">
        <v>2878</v>
      </c>
    </row>
    <row r="639" spans="2:4" s="186" customFormat="1" ht="19.7" customHeight="1">
      <c r="B639" s="188" t="s">
        <v>2726</v>
      </c>
      <c r="C639" s="188" t="s">
        <v>2863</v>
      </c>
      <c r="D639" s="188" t="s">
        <v>2647</v>
      </c>
    </row>
    <row r="640" spans="2:4" s="186" customFormat="1" ht="19.7" customHeight="1">
      <c r="B640" s="188" t="s">
        <v>2726</v>
      </c>
      <c r="C640" s="188" t="s">
        <v>2863</v>
      </c>
      <c r="D640" s="188" t="s">
        <v>2657</v>
      </c>
    </row>
    <row r="641" spans="2:4" s="186" customFormat="1" ht="19.7" customHeight="1">
      <c r="B641" s="188" t="s">
        <v>2726</v>
      </c>
      <c r="C641" s="188" t="s">
        <v>2863</v>
      </c>
      <c r="D641" s="188" t="s">
        <v>2666</v>
      </c>
    </row>
    <row r="642" spans="2:4" s="186" customFormat="1" ht="19.7" customHeight="1">
      <c r="B642" s="188" t="s">
        <v>2726</v>
      </c>
      <c r="C642" s="188" t="s">
        <v>2863</v>
      </c>
      <c r="D642" s="188" t="s">
        <v>2667</v>
      </c>
    </row>
    <row r="643" spans="2:4" s="186" customFormat="1" ht="19.7" customHeight="1">
      <c r="B643" s="188" t="s">
        <v>2726</v>
      </c>
      <c r="C643" s="188" t="s">
        <v>2863</v>
      </c>
      <c r="D643" s="188" t="s">
        <v>2669</v>
      </c>
    </row>
    <row r="644" spans="2:4" s="186" customFormat="1" ht="19.7" customHeight="1">
      <c r="B644" s="188" t="s">
        <v>2726</v>
      </c>
      <c r="C644" s="188" t="s">
        <v>2863</v>
      </c>
      <c r="D644" s="188" t="s">
        <v>2674</v>
      </c>
    </row>
    <row r="645" spans="2:4" s="186" customFormat="1" ht="19.7" customHeight="1">
      <c r="B645" s="188" t="s">
        <v>2726</v>
      </c>
      <c r="C645" s="188" t="s">
        <v>2863</v>
      </c>
      <c r="D645" s="188" t="s">
        <v>2879</v>
      </c>
    </row>
    <row r="646" spans="2:4" s="186" customFormat="1" ht="19.7" customHeight="1">
      <c r="B646" s="188" t="s">
        <v>2726</v>
      </c>
      <c r="C646" s="188" t="s">
        <v>2863</v>
      </c>
      <c r="D646" s="188" t="s">
        <v>2689</v>
      </c>
    </row>
    <row r="647" spans="2:4" s="186" customFormat="1" ht="19.7" customHeight="1">
      <c r="B647" s="188" t="s">
        <v>2726</v>
      </c>
      <c r="C647" s="188" t="s">
        <v>2863</v>
      </c>
      <c r="D647" s="188" t="s">
        <v>2691</v>
      </c>
    </row>
    <row r="648" spans="2:4" s="186" customFormat="1" ht="19.7" customHeight="1">
      <c r="B648" s="188" t="s">
        <v>2726</v>
      </c>
      <c r="C648" s="188" t="s">
        <v>2863</v>
      </c>
      <c r="D648" s="188" t="s">
        <v>2692</v>
      </c>
    </row>
    <row r="649" spans="2:4" s="186" customFormat="1" ht="19.7" customHeight="1">
      <c r="B649" s="188" t="s">
        <v>2726</v>
      </c>
      <c r="C649" s="188" t="s">
        <v>2863</v>
      </c>
      <c r="D649" s="188" t="s">
        <v>2698</v>
      </c>
    </row>
    <row r="650" spans="2:4" s="186" customFormat="1" ht="19.7" customHeight="1">
      <c r="B650" s="188" t="s">
        <v>2726</v>
      </c>
      <c r="C650" s="188" t="s">
        <v>2863</v>
      </c>
      <c r="D650" s="188" t="s">
        <v>2702</v>
      </c>
    </row>
    <row r="651" spans="2:4" s="186" customFormat="1" ht="19.7" customHeight="1">
      <c r="B651" s="188" t="s">
        <v>2726</v>
      </c>
      <c r="C651" s="188" t="s">
        <v>2863</v>
      </c>
      <c r="D651" s="188" t="s">
        <v>2709</v>
      </c>
    </row>
    <row r="652" spans="2:4" s="186" customFormat="1" ht="19.7" customHeight="1">
      <c r="B652" s="188" t="s">
        <v>2726</v>
      </c>
      <c r="C652" s="188" t="s">
        <v>2863</v>
      </c>
      <c r="D652" s="188"/>
    </row>
    <row r="653" spans="2:4" s="186" customFormat="1" ht="19.7" customHeight="1">
      <c r="B653" s="188" t="s">
        <v>2726</v>
      </c>
      <c r="C653" s="188" t="s">
        <v>2880</v>
      </c>
      <c r="D653" s="188" t="s">
        <v>2737</v>
      </c>
    </row>
    <row r="654" spans="2:4" s="186" customFormat="1" ht="19.7" customHeight="1">
      <c r="B654" s="188" t="s">
        <v>2726</v>
      </c>
      <c r="C654" s="188" t="s">
        <v>2880</v>
      </c>
      <c r="D654" s="188" t="s">
        <v>2421</v>
      </c>
    </row>
    <row r="655" spans="2:4" s="186" customFormat="1" ht="19.7" customHeight="1">
      <c r="B655" s="188" t="s">
        <v>2726</v>
      </c>
      <c r="C655" s="188" t="s">
        <v>2880</v>
      </c>
      <c r="D655" s="188" t="s">
        <v>2425</v>
      </c>
    </row>
    <row r="656" spans="2:4" s="186" customFormat="1" ht="19.7" customHeight="1">
      <c r="B656" s="188" t="s">
        <v>2726</v>
      </c>
      <c r="C656" s="188" t="s">
        <v>2880</v>
      </c>
      <c r="D656" s="188" t="s">
        <v>2429</v>
      </c>
    </row>
    <row r="657" spans="2:4" s="186" customFormat="1" ht="19.7" customHeight="1">
      <c r="B657" s="188" t="s">
        <v>2726</v>
      </c>
      <c r="C657" s="188" t="s">
        <v>2880</v>
      </c>
      <c r="D657" s="188" t="s">
        <v>2430</v>
      </c>
    </row>
    <row r="658" spans="2:4" s="186" customFormat="1" ht="19.7" customHeight="1">
      <c r="B658" s="188" t="s">
        <v>2726</v>
      </c>
      <c r="C658" s="188" t="s">
        <v>2880</v>
      </c>
      <c r="D658" s="188" t="s">
        <v>2881</v>
      </c>
    </row>
    <row r="659" spans="2:4" s="186" customFormat="1" ht="19.7" customHeight="1">
      <c r="B659" s="188" t="s">
        <v>2726</v>
      </c>
      <c r="C659" s="188" t="s">
        <v>2880</v>
      </c>
      <c r="D659" s="188" t="s">
        <v>2445</v>
      </c>
    </row>
    <row r="660" spans="2:4" s="186" customFormat="1" ht="19.7" customHeight="1">
      <c r="B660" s="188" t="s">
        <v>2726</v>
      </c>
      <c r="C660" s="188" t="s">
        <v>2880</v>
      </c>
      <c r="D660" s="188" t="s">
        <v>2447</v>
      </c>
    </row>
    <row r="661" spans="2:4" s="186" customFormat="1" ht="19.7" customHeight="1">
      <c r="B661" s="188" t="s">
        <v>2726</v>
      </c>
      <c r="C661" s="188" t="s">
        <v>2880</v>
      </c>
      <c r="D661" s="188" t="s">
        <v>2882</v>
      </c>
    </row>
    <row r="662" spans="2:4" s="186" customFormat="1" ht="19.7" customHeight="1">
      <c r="B662" s="188" t="s">
        <v>2726</v>
      </c>
      <c r="C662" s="188" t="s">
        <v>2880</v>
      </c>
      <c r="D662" s="188" t="s">
        <v>2453</v>
      </c>
    </row>
    <row r="663" spans="2:4" s="186" customFormat="1" ht="19.7" customHeight="1">
      <c r="B663" s="188" t="s">
        <v>2726</v>
      </c>
      <c r="C663" s="188" t="s">
        <v>2880</v>
      </c>
      <c r="D663" s="188" t="s">
        <v>2883</v>
      </c>
    </row>
    <row r="664" spans="2:4" s="186" customFormat="1" ht="19.7" customHeight="1">
      <c r="B664" s="188" t="s">
        <v>2726</v>
      </c>
      <c r="C664" s="188" t="s">
        <v>2880</v>
      </c>
      <c r="D664" s="188" t="s">
        <v>2884</v>
      </c>
    </row>
    <row r="665" spans="2:4" s="186" customFormat="1" ht="19.7" customHeight="1">
      <c r="B665" s="188" t="s">
        <v>2726</v>
      </c>
      <c r="C665" s="188" t="s">
        <v>2880</v>
      </c>
      <c r="D665" s="188" t="s">
        <v>2885</v>
      </c>
    </row>
    <row r="666" spans="2:4" s="186" customFormat="1" ht="19.7" customHeight="1">
      <c r="B666" s="188" t="s">
        <v>2726</v>
      </c>
      <c r="C666" s="188" t="s">
        <v>2880</v>
      </c>
      <c r="D666" s="188" t="s">
        <v>2886</v>
      </c>
    </row>
    <row r="667" spans="2:4" s="186" customFormat="1" ht="19.7" customHeight="1">
      <c r="B667" s="188" t="s">
        <v>2726</v>
      </c>
      <c r="C667" s="188" t="s">
        <v>2880</v>
      </c>
      <c r="D667" s="188" t="s">
        <v>2887</v>
      </c>
    </row>
    <row r="668" spans="2:4" s="186" customFormat="1" ht="19.7" customHeight="1">
      <c r="B668" s="188" t="s">
        <v>2726</v>
      </c>
      <c r="C668" s="188" t="s">
        <v>2880</v>
      </c>
      <c r="D668" s="188" t="s">
        <v>2834</v>
      </c>
    </row>
    <row r="669" spans="2:4" s="186" customFormat="1" ht="19.7" customHeight="1">
      <c r="B669" s="188" t="s">
        <v>2726</v>
      </c>
      <c r="C669" s="188" t="s">
        <v>2880</v>
      </c>
      <c r="D669" s="188" t="s">
        <v>2888</v>
      </c>
    </row>
    <row r="670" spans="2:4" s="186" customFormat="1" ht="19.7" customHeight="1">
      <c r="B670" s="188" t="s">
        <v>2726</v>
      </c>
      <c r="C670" s="188" t="s">
        <v>2880</v>
      </c>
      <c r="D670" s="188" t="s">
        <v>2889</v>
      </c>
    </row>
    <row r="671" spans="2:4" s="186" customFormat="1" ht="19.7" customHeight="1">
      <c r="B671" s="188" t="s">
        <v>2726</v>
      </c>
      <c r="C671" s="188" t="s">
        <v>2880</v>
      </c>
      <c r="D671" s="188" t="s">
        <v>2890</v>
      </c>
    </row>
    <row r="672" spans="2:4" s="186" customFormat="1" ht="19.7" customHeight="1">
      <c r="B672" s="188" t="s">
        <v>2726</v>
      </c>
      <c r="C672" s="188" t="s">
        <v>2880</v>
      </c>
      <c r="D672" s="188" t="s">
        <v>2891</v>
      </c>
    </row>
    <row r="673" spans="2:4" s="186" customFormat="1" ht="19.7" customHeight="1">
      <c r="B673" s="188" t="s">
        <v>2726</v>
      </c>
      <c r="C673" s="188" t="s">
        <v>2880</v>
      </c>
      <c r="D673" s="188" t="s">
        <v>2892</v>
      </c>
    </row>
    <row r="674" spans="2:4" s="186" customFormat="1" ht="19.7" customHeight="1">
      <c r="B674" s="188" t="s">
        <v>2726</v>
      </c>
      <c r="C674" s="188" t="s">
        <v>2880</v>
      </c>
      <c r="D674" s="188" t="s">
        <v>2893</v>
      </c>
    </row>
    <row r="675" spans="2:4" s="186" customFormat="1" ht="19.7" customHeight="1">
      <c r="B675" s="188" t="s">
        <v>2726</v>
      </c>
      <c r="C675" s="188" t="s">
        <v>2880</v>
      </c>
      <c r="D675" s="188" t="s">
        <v>2894</v>
      </c>
    </row>
    <row r="676" spans="2:4" s="186" customFormat="1" ht="19.7" customHeight="1">
      <c r="B676" s="188" t="s">
        <v>2726</v>
      </c>
      <c r="C676" s="188" t="s">
        <v>2880</v>
      </c>
      <c r="D676" s="188" t="s">
        <v>2895</v>
      </c>
    </row>
    <row r="677" spans="2:4" s="186" customFormat="1" ht="19.7" customHeight="1">
      <c r="B677" s="188" t="s">
        <v>2726</v>
      </c>
      <c r="C677" s="188" t="s">
        <v>2880</v>
      </c>
      <c r="D677" s="188" t="s">
        <v>2485</v>
      </c>
    </row>
    <row r="678" spans="2:4" s="186" customFormat="1" ht="19.7" customHeight="1">
      <c r="B678" s="188" t="s">
        <v>2726</v>
      </c>
      <c r="C678" s="188" t="s">
        <v>2880</v>
      </c>
      <c r="D678" s="188" t="s">
        <v>2896</v>
      </c>
    </row>
    <row r="679" spans="2:4" s="186" customFormat="1" ht="19.7" customHeight="1">
      <c r="B679" s="188" t="s">
        <v>2726</v>
      </c>
      <c r="C679" s="188" t="s">
        <v>2880</v>
      </c>
      <c r="D679" s="188" t="s">
        <v>2897</v>
      </c>
    </row>
    <row r="680" spans="2:4" s="186" customFormat="1" ht="19.7" customHeight="1">
      <c r="B680" s="188" t="s">
        <v>2726</v>
      </c>
      <c r="C680" s="188" t="s">
        <v>2880</v>
      </c>
      <c r="D680" s="188" t="s">
        <v>2488</v>
      </c>
    </row>
    <row r="681" spans="2:4" s="186" customFormat="1" ht="19.7" customHeight="1">
      <c r="B681" s="188" t="s">
        <v>2726</v>
      </c>
      <c r="C681" s="188" t="s">
        <v>2880</v>
      </c>
      <c r="D681" s="188" t="s">
        <v>2898</v>
      </c>
    </row>
    <row r="682" spans="2:4" s="186" customFormat="1" ht="19.7" customHeight="1">
      <c r="B682" s="188" t="s">
        <v>2726</v>
      </c>
      <c r="C682" s="188" t="s">
        <v>2880</v>
      </c>
      <c r="D682" s="188" t="s">
        <v>2739</v>
      </c>
    </row>
    <row r="683" spans="2:4" s="186" customFormat="1" ht="19.7" customHeight="1">
      <c r="B683" s="188" t="s">
        <v>2726</v>
      </c>
      <c r="C683" s="188" t="s">
        <v>2880</v>
      </c>
      <c r="D683" s="188" t="s">
        <v>2899</v>
      </c>
    </row>
    <row r="684" spans="2:4" s="186" customFormat="1" ht="19.7" customHeight="1">
      <c r="B684" s="188" t="s">
        <v>2726</v>
      </c>
      <c r="C684" s="188" t="s">
        <v>2880</v>
      </c>
      <c r="D684" s="188" t="s">
        <v>2900</v>
      </c>
    </row>
    <row r="685" spans="2:4" s="186" customFormat="1" ht="19.7" customHeight="1">
      <c r="B685" s="188" t="s">
        <v>2726</v>
      </c>
      <c r="C685" s="188" t="s">
        <v>2880</v>
      </c>
      <c r="D685" s="188" t="s">
        <v>2901</v>
      </c>
    </row>
    <row r="686" spans="2:4" s="186" customFormat="1" ht="19.7" customHeight="1">
      <c r="B686" s="188" t="s">
        <v>2726</v>
      </c>
      <c r="C686" s="188" t="s">
        <v>2880</v>
      </c>
      <c r="D686" s="188" t="s">
        <v>2902</v>
      </c>
    </row>
    <row r="687" spans="2:4" s="186" customFormat="1" ht="19.7" customHeight="1">
      <c r="B687" s="188" t="s">
        <v>2726</v>
      </c>
      <c r="C687" s="188" t="s">
        <v>2880</v>
      </c>
      <c r="D687" s="188" t="s">
        <v>2903</v>
      </c>
    </row>
    <row r="688" spans="2:4" s="186" customFormat="1" ht="19.7" customHeight="1">
      <c r="B688" s="188" t="s">
        <v>2726</v>
      </c>
      <c r="C688" s="188" t="s">
        <v>2880</v>
      </c>
      <c r="D688" s="188" t="s">
        <v>2547</v>
      </c>
    </row>
    <row r="689" spans="2:4" s="186" customFormat="1" ht="19.7" customHeight="1">
      <c r="B689" s="188" t="s">
        <v>2726</v>
      </c>
      <c r="C689" s="188" t="s">
        <v>2880</v>
      </c>
      <c r="D689" s="188" t="s">
        <v>2548</v>
      </c>
    </row>
    <row r="690" spans="2:4" s="186" customFormat="1" ht="19.7" customHeight="1">
      <c r="B690" s="188" t="s">
        <v>2726</v>
      </c>
      <c r="C690" s="188" t="s">
        <v>2880</v>
      </c>
      <c r="D690" s="188" t="s">
        <v>2556</v>
      </c>
    </row>
    <row r="691" spans="2:4" s="186" customFormat="1" ht="19.7" customHeight="1">
      <c r="B691" s="188" t="s">
        <v>2726</v>
      </c>
      <c r="C691" s="188" t="s">
        <v>2880</v>
      </c>
      <c r="D691" s="188" t="s">
        <v>2904</v>
      </c>
    </row>
    <row r="692" spans="2:4" s="186" customFormat="1" ht="19.7" customHeight="1">
      <c r="B692" s="188" t="s">
        <v>2726</v>
      </c>
      <c r="C692" s="188" t="s">
        <v>2880</v>
      </c>
      <c r="D692" s="188" t="s">
        <v>2559</v>
      </c>
    </row>
    <row r="693" spans="2:4" s="186" customFormat="1" ht="19.7" customHeight="1">
      <c r="B693" s="188" t="s">
        <v>2726</v>
      </c>
      <c r="C693" s="188" t="s">
        <v>2880</v>
      </c>
      <c r="D693" s="188" t="s">
        <v>2561</v>
      </c>
    </row>
    <row r="694" spans="2:4" s="186" customFormat="1" ht="19.7" customHeight="1">
      <c r="B694" s="188" t="s">
        <v>2726</v>
      </c>
      <c r="C694" s="188" t="s">
        <v>2880</v>
      </c>
      <c r="D694" s="188" t="s">
        <v>2905</v>
      </c>
    </row>
    <row r="695" spans="2:4" s="186" customFormat="1" ht="19.7" customHeight="1">
      <c r="B695" s="188" t="s">
        <v>2726</v>
      </c>
      <c r="C695" s="188" t="s">
        <v>2880</v>
      </c>
      <c r="D695" s="188" t="s">
        <v>2906</v>
      </c>
    </row>
    <row r="696" spans="2:4" s="186" customFormat="1" ht="19.7" customHeight="1">
      <c r="B696" s="188" t="s">
        <v>2726</v>
      </c>
      <c r="C696" s="188" t="s">
        <v>2880</v>
      </c>
      <c r="D696" s="188" t="s">
        <v>2733</v>
      </c>
    </row>
    <row r="697" spans="2:4" s="186" customFormat="1" ht="19.7" customHeight="1">
      <c r="B697" s="188" t="s">
        <v>2726</v>
      </c>
      <c r="C697" s="188" t="s">
        <v>2880</v>
      </c>
      <c r="D697" s="188" t="s">
        <v>2579</v>
      </c>
    </row>
    <row r="698" spans="2:4" s="186" customFormat="1" ht="19.7" customHeight="1">
      <c r="B698" s="188" t="s">
        <v>2726</v>
      </c>
      <c r="C698" s="188" t="s">
        <v>2880</v>
      </c>
      <c r="D698" s="188" t="s">
        <v>2907</v>
      </c>
    </row>
    <row r="699" spans="2:4" s="186" customFormat="1" ht="19.7" customHeight="1">
      <c r="B699" s="188" t="s">
        <v>2726</v>
      </c>
      <c r="C699" s="188" t="s">
        <v>2880</v>
      </c>
      <c r="D699" s="188" t="s">
        <v>2584</v>
      </c>
    </row>
    <row r="700" spans="2:4" s="186" customFormat="1" ht="19.7" customHeight="1">
      <c r="B700" s="188" t="s">
        <v>2726</v>
      </c>
      <c r="C700" s="188" t="s">
        <v>2880</v>
      </c>
      <c r="D700" s="188" t="s">
        <v>2587</v>
      </c>
    </row>
    <row r="701" spans="2:4" s="186" customFormat="1" ht="19.7" customHeight="1">
      <c r="B701" s="188" t="s">
        <v>2726</v>
      </c>
      <c r="C701" s="188" t="s">
        <v>2880</v>
      </c>
      <c r="D701" s="188" t="s">
        <v>2908</v>
      </c>
    </row>
    <row r="702" spans="2:4" s="186" customFormat="1" ht="19.7" customHeight="1">
      <c r="B702" s="188" t="s">
        <v>2726</v>
      </c>
      <c r="C702" s="188" t="s">
        <v>2880</v>
      </c>
      <c r="D702" s="188" t="s">
        <v>2909</v>
      </c>
    </row>
    <row r="703" spans="2:4" s="186" customFormat="1" ht="19.7" customHeight="1">
      <c r="B703" s="188" t="s">
        <v>2726</v>
      </c>
      <c r="C703" s="188" t="s">
        <v>2880</v>
      </c>
      <c r="D703" s="188" t="s">
        <v>2595</v>
      </c>
    </row>
    <row r="704" spans="2:4" s="186" customFormat="1" ht="19.7" customHeight="1">
      <c r="B704" s="188" t="s">
        <v>2726</v>
      </c>
      <c r="C704" s="188" t="s">
        <v>2880</v>
      </c>
      <c r="D704" s="188" t="s">
        <v>2596</v>
      </c>
    </row>
    <row r="705" spans="2:4" s="186" customFormat="1" ht="19.7" customHeight="1">
      <c r="B705" s="188" t="s">
        <v>2726</v>
      </c>
      <c r="C705" s="188" t="s">
        <v>2880</v>
      </c>
      <c r="D705" s="188" t="s">
        <v>2598</v>
      </c>
    </row>
    <row r="706" spans="2:4" s="186" customFormat="1" ht="19.7" customHeight="1">
      <c r="B706" s="188" t="s">
        <v>2726</v>
      </c>
      <c r="C706" s="188" t="s">
        <v>2880</v>
      </c>
      <c r="D706" s="188" t="s">
        <v>2910</v>
      </c>
    </row>
    <row r="707" spans="2:4" s="186" customFormat="1" ht="19.7" customHeight="1">
      <c r="B707" s="188" t="s">
        <v>2726</v>
      </c>
      <c r="C707" s="188" t="s">
        <v>2880</v>
      </c>
      <c r="D707" s="188" t="s">
        <v>2604</v>
      </c>
    </row>
    <row r="708" spans="2:4" s="186" customFormat="1" ht="19.7" customHeight="1">
      <c r="B708" s="188" t="s">
        <v>2726</v>
      </c>
      <c r="C708" s="188" t="s">
        <v>2880</v>
      </c>
      <c r="D708" s="188" t="s">
        <v>2911</v>
      </c>
    </row>
    <row r="709" spans="2:4" s="186" customFormat="1" ht="19.7" customHeight="1">
      <c r="B709" s="188" t="s">
        <v>2726</v>
      </c>
      <c r="C709" s="188" t="s">
        <v>2880</v>
      </c>
      <c r="D709" s="188" t="s">
        <v>2608</v>
      </c>
    </row>
    <row r="710" spans="2:4" s="186" customFormat="1" ht="19.7" customHeight="1">
      <c r="B710" s="188" t="s">
        <v>2726</v>
      </c>
      <c r="C710" s="188" t="s">
        <v>2880</v>
      </c>
      <c r="D710" s="188" t="s">
        <v>2912</v>
      </c>
    </row>
    <row r="711" spans="2:4" s="186" customFormat="1" ht="19.7" customHeight="1">
      <c r="B711" s="188" t="s">
        <v>2726</v>
      </c>
      <c r="C711" s="188" t="s">
        <v>2880</v>
      </c>
      <c r="D711" s="188" t="s">
        <v>2913</v>
      </c>
    </row>
    <row r="712" spans="2:4" s="186" customFormat="1" ht="19.7" customHeight="1">
      <c r="B712" s="188" t="s">
        <v>2726</v>
      </c>
      <c r="C712" s="188" t="s">
        <v>2880</v>
      </c>
      <c r="D712" s="188" t="s">
        <v>2914</v>
      </c>
    </row>
    <row r="713" spans="2:4" s="186" customFormat="1" ht="19.7" customHeight="1">
      <c r="B713" s="188" t="s">
        <v>2726</v>
      </c>
      <c r="C713" s="188" t="s">
        <v>2880</v>
      </c>
      <c r="D713" s="188" t="s">
        <v>2613</v>
      </c>
    </row>
    <row r="714" spans="2:4" s="186" customFormat="1" ht="19.7" customHeight="1">
      <c r="B714" s="188" t="s">
        <v>2726</v>
      </c>
      <c r="C714" s="188" t="s">
        <v>2880</v>
      </c>
      <c r="D714" s="188" t="s">
        <v>2615</v>
      </c>
    </row>
    <row r="715" spans="2:4" s="186" customFormat="1" ht="19.7" customHeight="1">
      <c r="B715" s="188" t="s">
        <v>2726</v>
      </c>
      <c r="C715" s="188" t="s">
        <v>2880</v>
      </c>
      <c r="D715" s="188" t="s">
        <v>2617</v>
      </c>
    </row>
    <row r="716" spans="2:4" s="186" customFormat="1" ht="19.7" customHeight="1">
      <c r="B716" s="188" t="s">
        <v>2726</v>
      </c>
      <c r="C716" s="188" t="s">
        <v>2880</v>
      </c>
      <c r="D716" s="188" t="s">
        <v>2620</v>
      </c>
    </row>
    <row r="717" spans="2:4" s="186" customFormat="1" ht="19.7" customHeight="1">
      <c r="B717" s="188" t="s">
        <v>2726</v>
      </c>
      <c r="C717" s="188" t="s">
        <v>2880</v>
      </c>
      <c r="D717" s="188" t="s">
        <v>2627</v>
      </c>
    </row>
    <row r="718" spans="2:4" s="186" customFormat="1" ht="19.7" customHeight="1">
      <c r="B718" s="188" t="s">
        <v>2726</v>
      </c>
      <c r="C718" s="188" t="s">
        <v>2880</v>
      </c>
      <c r="D718" s="188" t="s">
        <v>2838</v>
      </c>
    </row>
    <row r="719" spans="2:4" s="186" customFormat="1" ht="19.7" customHeight="1">
      <c r="B719" s="188" t="s">
        <v>2726</v>
      </c>
      <c r="C719" s="188" t="s">
        <v>2880</v>
      </c>
      <c r="D719" s="188" t="s">
        <v>2641</v>
      </c>
    </row>
    <row r="720" spans="2:4" s="186" customFormat="1" ht="19.7" customHeight="1">
      <c r="B720" s="188" t="s">
        <v>2726</v>
      </c>
      <c r="C720" s="188" t="s">
        <v>2880</v>
      </c>
      <c r="D720" s="188" t="s">
        <v>2915</v>
      </c>
    </row>
    <row r="721" spans="2:4" s="186" customFormat="1" ht="19.7" customHeight="1">
      <c r="B721" s="188" t="s">
        <v>2726</v>
      </c>
      <c r="C721" s="188" t="s">
        <v>2880</v>
      </c>
      <c r="D721" s="188" t="s">
        <v>2644</v>
      </c>
    </row>
    <row r="722" spans="2:4" s="186" customFormat="1" ht="19.7" customHeight="1">
      <c r="B722" s="188" t="s">
        <v>2726</v>
      </c>
      <c r="C722" s="188" t="s">
        <v>2880</v>
      </c>
      <c r="D722" s="188" t="s">
        <v>2647</v>
      </c>
    </row>
    <row r="723" spans="2:4" s="186" customFormat="1" ht="19.7" customHeight="1">
      <c r="B723" s="188" t="s">
        <v>2726</v>
      </c>
      <c r="C723" s="188" t="s">
        <v>2880</v>
      </c>
      <c r="D723" s="188" t="s">
        <v>2648</v>
      </c>
    </row>
    <row r="724" spans="2:4" s="186" customFormat="1" ht="19.7" customHeight="1">
      <c r="B724" s="188" t="s">
        <v>2726</v>
      </c>
      <c r="C724" s="188" t="s">
        <v>2880</v>
      </c>
      <c r="D724" s="188" t="s">
        <v>2650</v>
      </c>
    </row>
    <row r="725" spans="2:4" s="186" customFormat="1" ht="19.7" customHeight="1">
      <c r="B725" s="188" t="s">
        <v>2726</v>
      </c>
      <c r="C725" s="188" t="s">
        <v>2880</v>
      </c>
      <c r="D725" s="188" t="s">
        <v>2916</v>
      </c>
    </row>
    <row r="726" spans="2:4" s="186" customFormat="1" ht="19.7" customHeight="1">
      <c r="B726" s="188" t="s">
        <v>2726</v>
      </c>
      <c r="C726" s="188" t="s">
        <v>2880</v>
      </c>
      <c r="D726" s="188" t="s">
        <v>2652</v>
      </c>
    </row>
    <row r="727" spans="2:4" s="186" customFormat="1" ht="19.7" customHeight="1">
      <c r="B727" s="188" t="s">
        <v>2726</v>
      </c>
      <c r="C727" s="188" t="s">
        <v>2880</v>
      </c>
      <c r="D727" s="188" t="s">
        <v>2917</v>
      </c>
    </row>
    <row r="728" spans="2:4" s="186" customFormat="1" ht="19.7" customHeight="1">
      <c r="B728" s="188" t="s">
        <v>2726</v>
      </c>
      <c r="C728" s="188" t="s">
        <v>2880</v>
      </c>
      <c r="D728" s="188" t="s">
        <v>2918</v>
      </c>
    </row>
    <row r="729" spans="2:4" s="186" customFormat="1" ht="19.7" customHeight="1">
      <c r="B729" s="188" t="s">
        <v>2726</v>
      </c>
      <c r="C729" s="188" t="s">
        <v>2880</v>
      </c>
      <c r="D729" s="188" t="s">
        <v>2919</v>
      </c>
    </row>
    <row r="730" spans="2:4" s="186" customFormat="1" ht="19.7" customHeight="1">
      <c r="B730" s="188" t="s">
        <v>2726</v>
      </c>
      <c r="C730" s="188" t="s">
        <v>2880</v>
      </c>
      <c r="D730" s="188" t="s">
        <v>2920</v>
      </c>
    </row>
    <row r="731" spans="2:4" s="186" customFormat="1" ht="19.7" customHeight="1">
      <c r="B731" s="188" t="s">
        <v>2726</v>
      </c>
      <c r="C731" s="188" t="s">
        <v>2880</v>
      </c>
      <c r="D731" s="188" t="s">
        <v>2659</v>
      </c>
    </row>
    <row r="732" spans="2:4" s="186" customFormat="1" ht="19.7" customHeight="1">
      <c r="B732" s="188" t="s">
        <v>2726</v>
      </c>
      <c r="C732" s="188" t="s">
        <v>2880</v>
      </c>
      <c r="D732" s="188" t="s">
        <v>2921</v>
      </c>
    </row>
    <row r="733" spans="2:4" s="186" customFormat="1" ht="19.7" customHeight="1">
      <c r="B733" s="188" t="s">
        <v>2726</v>
      </c>
      <c r="C733" s="188" t="s">
        <v>2880</v>
      </c>
      <c r="D733" s="188" t="s">
        <v>2922</v>
      </c>
    </row>
    <row r="734" spans="2:4" s="186" customFormat="1" ht="19.7" customHeight="1">
      <c r="B734" s="188" t="s">
        <v>2726</v>
      </c>
      <c r="C734" s="188" t="s">
        <v>2880</v>
      </c>
      <c r="D734" s="188" t="s">
        <v>2664</v>
      </c>
    </row>
    <row r="735" spans="2:4" s="186" customFormat="1" ht="19.7" customHeight="1">
      <c r="B735" s="188" t="s">
        <v>2726</v>
      </c>
      <c r="C735" s="188" t="s">
        <v>2880</v>
      </c>
      <c r="D735" s="188" t="s">
        <v>2923</v>
      </c>
    </row>
    <row r="736" spans="2:4" s="186" customFormat="1" ht="19.7" customHeight="1">
      <c r="B736" s="188" t="s">
        <v>2726</v>
      </c>
      <c r="C736" s="188" t="s">
        <v>2880</v>
      </c>
      <c r="D736" s="188" t="s">
        <v>2667</v>
      </c>
    </row>
    <row r="737" spans="2:4" s="186" customFormat="1" ht="19.7" customHeight="1">
      <c r="B737" s="188" t="s">
        <v>2726</v>
      </c>
      <c r="C737" s="188" t="s">
        <v>2880</v>
      </c>
      <c r="D737" s="188" t="s">
        <v>2670</v>
      </c>
    </row>
    <row r="738" spans="2:4" s="186" customFormat="1" ht="19.7" customHeight="1">
      <c r="B738" s="188" t="s">
        <v>2726</v>
      </c>
      <c r="C738" s="188" t="s">
        <v>2880</v>
      </c>
      <c r="D738" s="188" t="s">
        <v>2745</v>
      </c>
    </row>
    <row r="739" spans="2:4" s="186" customFormat="1" ht="19.7" customHeight="1">
      <c r="B739" s="188" t="s">
        <v>2726</v>
      </c>
      <c r="C739" s="188" t="s">
        <v>2880</v>
      </c>
      <c r="D739" s="188" t="s">
        <v>2682</v>
      </c>
    </row>
    <row r="740" spans="2:4" s="186" customFormat="1" ht="19.7" customHeight="1">
      <c r="B740" s="188" t="s">
        <v>2726</v>
      </c>
      <c r="C740" s="188" t="s">
        <v>2880</v>
      </c>
      <c r="D740" s="188" t="s">
        <v>2924</v>
      </c>
    </row>
    <row r="741" spans="2:4" s="186" customFormat="1" ht="19.7" customHeight="1">
      <c r="B741" s="188" t="s">
        <v>2726</v>
      </c>
      <c r="C741" s="188" t="s">
        <v>2880</v>
      </c>
      <c r="D741" s="188" t="s">
        <v>2925</v>
      </c>
    </row>
    <row r="742" spans="2:4" s="186" customFormat="1" ht="19.7" customHeight="1">
      <c r="B742" s="188" t="s">
        <v>2726</v>
      </c>
      <c r="C742" s="188" t="s">
        <v>2880</v>
      </c>
      <c r="D742" s="188" t="s">
        <v>2926</v>
      </c>
    </row>
    <row r="743" spans="2:4" s="186" customFormat="1" ht="19.7" customHeight="1">
      <c r="B743" s="188" t="s">
        <v>2726</v>
      </c>
      <c r="C743" s="188" t="s">
        <v>2880</v>
      </c>
      <c r="D743" s="188" t="s">
        <v>2704</v>
      </c>
    </row>
    <row r="744" spans="2:4" s="186" customFormat="1" ht="19.7" customHeight="1">
      <c r="B744" s="188" t="s">
        <v>2726</v>
      </c>
      <c r="C744" s="188" t="s">
        <v>2880</v>
      </c>
      <c r="D744" s="188"/>
    </row>
    <row r="745" spans="2:4" s="186" customFormat="1" ht="19.7" customHeight="1">
      <c r="B745" s="188" t="s">
        <v>2726</v>
      </c>
      <c r="C745" s="188" t="s">
        <v>2927</v>
      </c>
      <c r="D745" s="188" t="s">
        <v>2801</v>
      </c>
    </row>
    <row r="746" spans="2:4" s="186" customFormat="1" ht="19.7" customHeight="1">
      <c r="B746" s="188" t="s">
        <v>2726</v>
      </c>
      <c r="C746" s="188" t="s">
        <v>2927</v>
      </c>
      <c r="D746" s="188" t="s">
        <v>2804</v>
      </c>
    </row>
    <row r="747" spans="2:4" s="186" customFormat="1" ht="19.7" customHeight="1">
      <c r="B747" s="188" t="s">
        <v>2726</v>
      </c>
      <c r="C747" s="188" t="s">
        <v>2927</v>
      </c>
      <c r="D747" s="188" t="s">
        <v>2807</v>
      </c>
    </row>
    <row r="748" spans="2:4" s="186" customFormat="1" ht="19.7" customHeight="1">
      <c r="B748" s="188" t="s">
        <v>2726</v>
      </c>
      <c r="C748" s="188" t="s">
        <v>2927</v>
      </c>
      <c r="D748" s="188" t="s">
        <v>2812</v>
      </c>
    </row>
    <row r="749" spans="2:4" s="186" customFormat="1" ht="19.7" customHeight="1">
      <c r="B749" s="188" t="s">
        <v>2726</v>
      </c>
      <c r="C749" s="188" t="s">
        <v>2927</v>
      </c>
      <c r="D749" s="188" t="s">
        <v>2819</v>
      </c>
    </row>
    <row r="750" spans="2:4" s="186" customFormat="1" ht="19.7" customHeight="1">
      <c r="B750" s="188" t="s">
        <v>2726</v>
      </c>
      <c r="C750" s="188" t="s">
        <v>2927</v>
      </c>
      <c r="D750" s="188"/>
    </row>
    <row r="751" spans="2:4" s="186" customFormat="1" ht="19.7" customHeight="1">
      <c r="B751" s="188" t="s">
        <v>2726</v>
      </c>
      <c r="C751" s="188" t="s">
        <v>2928</v>
      </c>
      <c r="D751" s="188" t="s">
        <v>2445</v>
      </c>
    </row>
    <row r="752" spans="2:4" s="186" customFormat="1" ht="19.7" customHeight="1">
      <c r="B752" s="188" t="s">
        <v>2726</v>
      </c>
      <c r="C752" s="188" t="s">
        <v>2928</v>
      </c>
      <c r="D752" s="188" t="s">
        <v>2450</v>
      </c>
    </row>
    <row r="753" spans="2:4" s="186" customFormat="1" ht="19.7" customHeight="1">
      <c r="B753" s="188" t="s">
        <v>2726</v>
      </c>
      <c r="C753" s="188" t="s">
        <v>2928</v>
      </c>
      <c r="D753" s="188" t="s">
        <v>2895</v>
      </c>
    </row>
    <row r="754" spans="2:4" s="186" customFormat="1" ht="19.7" customHeight="1">
      <c r="B754" s="188" t="s">
        <v>2726</v>
      </c>
      <c r="C754" s="188" t="s">
        <v>2928</v>
      </c>
      <c r="D754" s="188" t="s">
        <v>2541</v>
      </c>
    </row>
    <row r="755" spans="2:4" s="186" customFormat="1" ht="19.7" customHeight="1">
      <c r="B755" s="188" t="s">
        <v>2726</v>
      </c>
      <c r="C755" s="188" t="s">
        <v>2928</v>
      </c>
      <c r="D755" s="188" t="s">
        <v>2566</v>
      </c>
    </row>
    <row r="756" spans="2:4" s="186" customFormat="1" ht="19.7" customHeight="1">
      <c r="B756" s="188" t="s">
        <v>2726</v>
      </c>
      <c r="C756" s="188" t="s">
        <v>2928</v>
      </c>
      <c r="D756" s="188" t="s">
        <v>2600</v>
      </c>
    </row>
    <row r="757" spans="2:4" s="186" customFormat="1" ht="19.7" customHeight="1">
      <c r="B757" s="188" t="s">
        <v>2726</v>
      </c>
      <c r="C757" s="188" t="s">
        <v>2928</v>
      </c>
      <c r="D757" s="188" t="s">
        <v>2665</v>
      </c>
    </row>
    <row r="758" spans="2:4" s="186" customFormat="1" ht="19.7" customHeight="1">
      <c r="B758" s="188" t="s">
        <v>2726</v>
      </c>
      <c r="C758" s="188" t="s">
        <v>2928</v>
      </c>
      <c r="D758" s="188" t="s">
        <v>2924</v>
      </c>
    </row>
    <row r="759" spans="2:4" s="186" customFormat="1" ht="19.7" customHeight="1">
      <c r="B759" s="188" t="s">
        <v>2726</v>
      </c>
      <c r="C759" s="188" t="s">
        <v>2928</v>
      </c>
      <c r="D759" s="188"/>
    </row>
    <row r="760" spans="2:4" s="186" customFormat="1" ht="19.7" customHeight="1">
      <c r="B760" s="188" t="s">
        <v>2726</v>
      </c>
      <c r="C760" s="188" t="s">
        <v>2929</v>
      </c>
      <c r="D760" s="188" t="s">
        <v>2930</v>
      </c>
    </row>
    <row r="761" spans="2:4" s="186" customFormat="1" ht="19.7" customHeight="1">
      <c r="B761" s="188" t="s">
        <v>2726</v>
      </c>
      <c r="C761" s="188" t="s">
        <v>2929</v>
      </c>
      <c r="D761" s="188" t="s">
        <v>2435</v>
      </c>
    </row>
    <row r="762" spans="2:4" s="186" customFormat="1" ht="19.7" customHeight="1">
      <c r="B762" s="188" t="s">
        <v>2726</v>
      </c>
      <c r="C762" s="188" t="s">
        <v>2929</v>
      </c>
      <c r="D762" s="188" t="s">
        <v>2440</v>
      </c>
    </row>
    <row r="763" spans="2:4" s="186" customFormat="1" ht="19.7" customHeight="1">
      <c r="B763" s="188" t="s">
        <v>2726</v>
      </c>
      <c r="C763" s="188" t="s">
        <v>2929</v>
      </c>
      <c r="D763" s="188" t="s">
        <v>2445</v>
      </c>
    </row>
    <row r="764" spans="2:4" s="186" customFormat="1" ht="19.7" customHeight="1">
      <c r="B764" s="188" t="s">
        <v>2726</v>
      </c>
      <c r="C764" s="188" t="s">
        <v>2929</v>
      </c>
      <c r="D764" s="188" t="s">
        <v>2450</v>
      </c>
    </row>
    <row r="765" spans="2:4" s="186" customFormat="1" ht="19.7" customHeight="1">
      <c r="B765" s="188" t="s">
        <v>2726</v>
      </c>
      <c r="C765" s="188" t="s">
        <v>2929</v>
      </c>
      <c r="D765" s="188" t="s">
        <v>2472</v>
      </c>
    </row>
    <row r="766" spans="2:4" s="186" customFormat="1" ht="19.7" customHeight="1">
      <c r="B766" s="188" t="s">
        <v>2726</v>
      </c>
      <c r="C766" s="188" t="s">
        <v>2929</v>
      </c>
      <c r="D766" s="188" t="s">
        <v>2931</v>
      </c>
    </row>
    <row r="767" spans="2:4" s="186" customFormat="1" ht="19.7" customHeight="1">
      <c r="B767" s="188" t="s">
        <v>2726</v>
      </c>
      <c r="C767" s="188" t="s">
        <v>2929</v>
      </c>
      <c r="D767" s="188" t="s">
        <v>2486</v>
      </c>
    </row>
    <row r="768" spans="2:4" s="186" customFormat="1" ht="19.7" customHeight="1">
      <c r="B768" s="188" t="s">
        <v>2726</v>
      </c>
      <c r="C768" s="188" t="s">
        <v>2929</v>
      </c>
      <c r="D768" s="188" t="s">
        <v>2493</v>
      </c>
    </row>
    <row r="769" spans="2:4" s="186" customFormat="1" ht="19.7" customHeight="1">
      <c r="B769" s="188" t="s">
        <v>2726</v>
      </c>
      <c r="C769" s="188" t="s">
        <v>2929</v>
      </c>
      <c r="D769" s="188" t="s">
        <v>2506</v>
      </c>
    </row>
    <row r="770" spans="2:4" s="186" customFormat="1" ht="19.7" customHeight="1">
      <c r="B770" s="188" t="s">
        <v>2726</v>
      </c>
      <c r="C770" s="188" t="s">
        <v>2929</v>
      </c>
      <c r="D770" s="188" t="s">
        <v>2516</v>
      </c>
    </row>
    <row r="771" spans="2:4" s="186" customFormat="1" ht="19.7" customHeight="1">
      <c r="B771" s="188" t="s">
        <v>2726</v>
      </c>
      <c r="C771" s="188" t="s">
        <v>2929</v>
      </c>
      <c r="D771" s="188" t="s">
        <v>2523</v>
      </c>
    </row>
    <row r="772" spans="2:4" s="186" customFormat="1" ht="19.7" customHeight="1">
      <c r="B772" s="188" t="s">
        <v>2726</v>
      </c>
      <c r="C772" s="188" t="s">
        <v>2929</v>
      </c>
      <c r="D772" s="188" t="s">
        <v>2524</v>
      </c>
    </row>
    <row r="773" spans="2:4" s="186" customFormat="1" ht="19.7" customHeight="1">
      <c r="B773" s="188" t="s">
        <v>2726</v>
      </c>
      <c r="C773" s="188" t="s">
        <v>2929</v>
      </c>
      <c r="D773" s="188" t="s">
        <v>2741</v>
      </c>
    </row>
    <row r="774" spans="2:4" s="186" customFormat="1" ht="19.7" customHeight="1">
      <c r="B774" s="188" t="s">
        <v>2726</v>
      </c>
      <c r="C774" s="188" t="s">
        <v>2929</v>
      </c>
      <c r="D774" s="188" t="s">
        <v>2536</v>
      </c>
    </row>
    <row r="775" spans="2:4" s="186" customFormat="1" ht="19.7" customHeight="1">
      <c r="B775" s="188" t="s">
        <v>2726</v>
      </c>
      <c r="C775" s="188" t="s">
        <v>2929</v>
      </c>
      <c r="D775" s="188" t="s">
        <v>2545</v>
      </c>
    </row>
    <row r="776" spans="2:4" s="186" customFormat="1" ht="19.7" customHeight="1">
      <c r="B776" s="188" t="s">
        <v>2726</v>
      </c>
      <c r="C776" s="188" t="s">
        <v>2929</v>
      </c>
      <c r="D776" s="188" t="s">
        <v>2550</v>
      </c>
    </row>
    <row r="777" spans="2:4" s="186" customFormat="1" ht="19.7" customHeight="1">
      <c r="B777" s="188" t="s">
        <v>2726</v>
      </c>
      <c r="C777" s="188" t="s">
        <v>2929</v>
      </c>
      <c r="D777" s="188" t="s">
        <v>2551</v>
      </c>
    </row>
    <row r="778" spans="2:4" s="186" customFormat="1" ht="19.7" customHeight="1">
      <c r="B778" s="188" t="s">
        <v>2726</v>
      </c>
      <c r="C778" s="188" t="s">
        <v>2929</v>
      </c>
      <c r="D778" s="188" t="s">
        <v>2554</v>
      </c>
    </row>
    <row r="779" spans="2:4" s="186" customFormat="1" ht="19.7" customHeight="1">
      <c r="B779" s="188" t="s">
        <v>2726</v>
      </c>
      <c r="C779" s="188" t="s">
        <v>2929</v>
      </c>
      <c r="D779" s="188" t="s">
        <v>2558</v>
      </c>
    </row>
    <row r="780" spans="2:4" s="186" customFormat="1" ht="19.7" customHeight="1">
      <c r="B780" s="188" t="s">
        <v>2726</v>
      </c>
      <c r="C780" s="188" t="s">
        <v>2929</v>
      </c>
      <c r="D780" s="188" t="s">
        <v>2566</v>
      </c>
    </row>
    <row r="781" spans="2:4" s="186" customFormat="1" ht="19.7" customHeight="1">
      <c r="B781" s="188" t="s">
        <v>2726</v>
      </c>
      <c r="C781" s="188" t="s">
        <v>2929</v>
      </c>
      <c r="D781" s="188" t="s">
        <v>2569</v>
      </c>
    </row>
    <row r="782" spans="2:4" s="186" customFormat="1" ht="19.7" customHeight="1">
      <c r="B782" s="188" t="s">
        <v>2726</v>
      </c>
      <c r="C782" s="188" t="s">
        <v>2929</v>
      </c>
      <c r="D782" s="188" t="s">
        <v>2573</v>
      </c>
    </row>
    <row r="783" spans="2:4" s="186" customFormat="1" ht="19.7" customHeight="1">
      <c r="B783" s="188" t="s">
        <v>2726</v>
      </c>
      <c r="C783" s="188" t="s">
        <v>2929</v>
      </c>
      <c r="D783" s="188" t="s">
        <v>2586</v>
      </c>
    </row>
    <row r="784" spans="2:4" s="186" customFormat="1" ht="19.7" customHeight="1">
      <c r="B784" s="188" t="s">
        <v>2726</v>
      </c>
      <c r="C784" s="188" t="s">
        <v>2929</v>
      </c>
      <c r="D784" s="188" t="s">
        <v>2596</v>
      </c>
    </row>
    <row r="785" spans="2:4" s="186" customFormat="1" ht="19.7" customHeight="1">
      <c r="B785" s="188" t="s">
        <v>2726</v>
      </c>
      <c r="C785" s="188" t="s">
        <v>2929</v>
      </c>
      <c r="D785" s="188" t="s">
        <v>2603</v>
      </c>
    </row>
    <row r="786" spans="2:4" s="186" customFormat="1" ht="19.7" customHeight="1">
      <c r="B786" s="188" t="s">
        <v>2726</v>
      </c>
      <c r="C786" s="188" t="s">
        <v>2929</v>
      </c>
      <c r="D786" s="188" t="s">
        <v>2604</v>
      </c>
    </row>
    <row r="787" spans="2:4" s="186" customFormat="1" ht="19.7" customHeight="1">
      <c r="B787" s="188" t="s">
        <v>2726</v>
      </c>
      <c r="C787" s="188" t="s">
        <v>2929</v>
      </c>
      <c r="D787" s="188" t="s">
        <v>2615</v>
      </c>
    </row>
    <row r="788" spans="2:4" s="186" customFormat="1" ht="19.7" customHeight="1">
      <c r="B788" s="188" t="s">
        <v>2726</v>
      </c>
      <c r="C788" s="188" t="s">
        <v>2929</v>
      </c>
      <c r="D788" s="188" t="s">
        <v>2932</v>
      </c>
    </row>
    <row r="789" spans="2:4" s="186" customFormat="1" ht="19.7" customHeight="1">
      <c r="B789" s="188" t="s">
        <v>2726</v>
      </c>
      <c r="C789" s="188" t="s">
        <v>2929</v>
      </c>
      <c r="D789" s="188" t="s">
        <v>2660</v>
      </c>
    </row>
    <row r="790" spans="2:4" s="186" customFormat="1" ht="19.7" customHeight="1">
      <c r="B790" s="188" t="s">
        <v>2726</v>
      </c>
      <c r="C790" s="188" t="s">
        <v>2929</v>
      </c>
      <c r="D790" s="188" t="s">
        <v>2667</v>
      </c>
    </row>
    <row r="791" spans="2:4" s="186" customFormat="1" ht="19.7" customHeight="1">
      <c r="B791" s="188" t="s">
        <v>2726</v>
      </c>
      <c r="C791" s="188" t="s">
        <v>2929</v>
      </c>
      <c r="D791" s="188" t="s">
        <v>2672</v>
      </c>
    </row>
    <row r="792" spans="2:4" s="186" customFormat="1" ht="19.7" customHeight="1">
      <c r="B792" s="188" t="s">
        <v>2726</v>
      </c>
      <c r="C792" s="188" t="s">
        <v>2929</v>
      </c>
      <c r="D792" s="188" t="s">
        <v>2746</v>
      </c>
    </row>
    <row r="793" spans="2:4" s="186" customFormat="1" ht="19.7" customHeight="1">
      <c r="B793" s="188" t="s">
        <v>2726</v>
      </c>
      <c r="C793" s="188" t="s">
        <v>2929</v>
      </c>
      <c r="D793" s="188" t="s">
        <v>2680</v>
      </c>
    </row>
    <row r="794" spans="2:4" s="186" customFormat="1" ht="19.7" customHeight="1">
      <c r="B794" s="188" t="s">
        <v>2726</v>
      </c>
      <c r="C794" s="188" t="s">
        <v>2929</v>
      </c>
      <c r="D794" s="188" t="s">
        <v>2687</v>
      </c>
    </row>
    <row r="795" spans="2:4" s="186" customFormat="1" ht="19.7" customHeight="1">
      <c r="B795" s="188" t="s">
        <v>2726</v>
      </c>
      <c r="C795" s="188" t="s">
        <v>2929</v>
      </c>
      <c r="D795" s="188" t="s">
        <v>2714</v>
      </c>
    </row>
    <row r="796" spans="2:4" s="186" customFormat="1" ht="19.7" customHeight="1">
      <c r="B796" s="188" t="s">
        <v>2726</v>
      </c>
      <c r="C796" s="188" t="s">
        <v>2929</v>
      </c>
      <c r="D796" s="188"/>
    </row>
    <row r="797" spans="2:4" s="186" customFormat="1" ht="19.7" customHeight="1">
      <c r="B797" s="188" t="s">
        <v>2726</v>
      </c>
      <c r="C797" s="188" t="s">
        <v>2933</v>
      </c>
      <c r="D797" s="188"/>
    </row>
    <row r="798" spans="2:4" s="186" customFormat="1" ht="19.7" customHeight="1">
      <c r="B798" s="188" t="s">
        <v>2726</v>
      </c>
      <c r="C798" s="188" t="s">
        <v>2934</v>
      </c>
      <c r="D798" s="188" t="s">
        <v>2426</v>
      </c>
    </row>
    <row r="799" spans="2:4" s="186" customFormat="1" ht="19.7" customHeight="1">
      <c r="B799" s="188" t="s">
        <v>2726</v>
      </c>
      <c r="C799" s="188" t="s">
        <v>2934</v>
      </c>
      <c r="D799" s="188" t="s">
        <v>2432</v>
      </c>
    </row>
    <row r="800" spans="2:4" s="186" customFormat="1" ht="19.7" customHeight="1">
      <c r="B800" s="188" t="s">
        <v>2726</v>
      </c>
      <c r="C800" s="188" t="s">
        <v>2934</v>
      </c>
      <c r="D800" s="188" t="s">
        <v>2437</v>
      </c>
    </row>
    <row r="801" spans="2:4" s="186" customFormat="1" ht="19.7" customHeight="1">
      <c r="B801" s="188" t="s">
        <v>2726</v>
      </c>
      <c r="C801" s="188" t="s">
        <v>2934</v>
      </c>
      <c r="D801" s="188" t="s">
        <v>2444</v>
      </c>
    </row>
    <row r="802" spans="2:4" s="186" customFormat="1" ht="19.7" customHeight="1">
      <c r="B802" s="188" t="s">
        <v>2726</v>
      </c>
      <c r="C802" s="188" t="s">
        <v>2934</v>
      </c>
      <c r="D802" s="188" t="s">
        <v>2446</v>
      </c>
    </row>
    <row r="803" spans="2:4" s="186" customFormat="1" ht="19.7" customHeight="1">
      <c r="B803" s="188" t="s">
        <v>2726</v>
      </c>
      <c r="C803" s="188" t="s">
        <v>2934</v>
      </c>
      <c r="D803" s="188" t="s">
        <v>2453</v>
      </c>
    </row>
    <row r="804" spans="2:4" s="186" customFormat="1" ht="19.7" customHeight="1">
      <c r="B804" s="188" t="s">
        <v>2726</v>
      </c>
      <c r="C804" s="188" t="s">
        <v>2934</v>
      </c>
      <c r="D804" s="188" t="s">
        <v>2460</v>
      </c>
    </row>
    <row r="805" spans="2:4" s="186" customFormat="1" ht="19.7" customHeight="1">
      <c r="B805" s="188" t="s">
        <v>2726</v>
      </c>
      <c r="C805" s="188" t="s">
        <v>2934</v>
      </c>
      <c r="D805" s="188" t="s">
        <v>2461</v>
      </c>
    </row>
    <row r="806" spans="2:4" s="186" customFormat="1" ht="19.7" customHeight="1">
      <c r="B806" s="188" t="s">
        <v>2726</v>
      </c>
      <c r="C806" s="188" t="s">
        <v>2934</v>
      </c>
      <c r="D806" s="188" t="s">
        <v>2463</v>
      </c>
    </row>
    <row r="807" spans="2:4" s="186" customFormat="1" ht="19.7" customHeight="1">
      <c r="B807" s="188" t="s">
        <v>2726</v>
      </c>
      <c r="C807" s="188" t="s">
        <v>2934</v>
      </c>
      <c r="D807" s="188" t="s">
        <v>2464</v>
      </c>
    </row>
    <row r="808" spans="2:4" s="186" customFormat="1" ht="19.7" customHeight="1">
      <c r="B808" s="188" t="s">
        <v>2726</v>
      </c>
      <c r="C808" s="188" t="s">
        <v>2934</v>
      </c>
      <c r="D808" s="188" t="s">
        <v>2465</v>
      </c>
    </row>
    <row r="809" spans="2:4" s="186" customFormat="1" ht="19.7" customHeight="1">
      <c r="B809" s="188" t="s">
        <v>2726</v>
      </c>
      <c r="C809" s="188" t="s">
        <v>2934</v>
      </c>
      <c r="D809" s="188" t="s">
        <v>2467</v>
      </c>
    </row>
    <row r="810" spans="2:4" s="186" customFormat="1" ht="19.7" customHeight="1">
      <c r="B810" s="188" t="s">
        <v>2726</v>
      </c>
      <c r="C810" s="188" t="s">
        <v>2934</v>
      </c>
      <c r="D810" s="188" t="s">
        <v>2767</v>
      </c>
    </row>
    <row r="811" spans="2:4" s="186" customFormat="1" ht="19.7" customHeight="1">
      <c r="B811" s="188" t="s">
        <v>2726</v>
      </c>
      <c r="C811" s="188" t="s">
        <v>2934</v>
      </c>
      <c r="D811" s="188" t="s">
        <v>2473</v>
      </c>
    </row>
    <row r="812" spans="2:4" s="186" customFormat="1" ht="19.7" customHeight="1">
      <c r="B812" s="188" t="s">
        <v>2726</v>
      </c>
      <c r="C812" s="188" t="s">
        <v>2934</v>
      </c>
      <c r="D812" s="188" t="s">
        <v>2474</v>
      </c>
    </row>
    <row r="813" spans="2:4" s="186" customFormat="1" ht="19.7" customHeight="1">
      <c r="B813" s="188" t="s">
        <v>2726</v>
      </c>
      <c r="C813" s="188" t="s">
        <v>2934</v>
      </c>
      <c r="D813" s="188" t="s">
        <v>2476</v>
      </c>
    </row>
    <row r="814" spans="2:4" s="186" customFormat="1" ht="19.7" customHeight="1">
      <c r="B814" s="188" t="s">
        <v>2726</v>
      </c>
      <c r="C814" s="188" t="s">
        <v>2934</v>
      </c>
      <c r="D814" s="188" t="s">
        <v>2479</v>
      </c>
    </row>
    <row r="815" spans="2:4" s="186" customFormat="1" ht="19.7" customHeight="1">
      <c r="B815" s="188" t="s">
        <v>2726</v>
      </c>
      <c r="C815" s="188" t="s">
        <v>2934</v>
      </c>
      <c r="D815" s="188" t="s">
        <v>2480</v>
      </c>
    </row>
    <row r="816" spans="2:4" s="186" customFormat="1" ht="19.7" customHeight="1">
      <c r="B816" s="188" t="s">
        <v>2726</v>
      </c>
      <c r="C816" s="188" t="s">
        <v>2934</v>
      </c>
      <c r="D816" s="188" t="s">
        <v>2483</v>
      </c>
    </row>
    <row r="817" spans="2:4" s="186" customFormat="1" ht="19.7" customHeight="1">
      <c r="B817" s="188" t="s">
        <v>2726</v>
      </c>
      <c r="C817" s="188" t="s">
        <v>2934</v>
      </c>
      <c r="D817" s="188" t="s">
        <v>2769</v>
      </c>
    </row>
    <row r="818" spans="2:4" s="186" customFormat="1" ht="19.7" customHeight="1">
      <c r="B818" s="188" t="s">
        <v>2726</v>
      </c>
      <c r="C818" s="188" t="s">
        <v>2934</v>
      </c>
      <c r="D818" s="188" t="s">
        <v>2935</v>
      </c>
    </row>
    <row r="819" spans="2:4" s="186" customFormat="1" ht="19.7" customHeight="1">
      <c r="B819" s="188" t="s">
        <v>2726</v>
      </c>
      <c r="C819" s="188" t="s">
        <v>2934</v>
      </c>
      <c r="D819" s="188" t="s">
        <v>2489</v>
      </c>
    </row>
    <row r="820" spans="2:4" s="186" customFormat="1" ht="19.7" customHeight="1">
      <c r="B820" s="188" t="s">
        <v>2726</v>
      </c>
      <c r="C820" s="188" t="s">
        <v>2934</v>
      </c>
      <c r="D820" s="188" t="s">
        <v>2772</v>
      </c>
    </row>
    <row r="821" spans="2:4" s="186" customFormat="1" ht="19.7" customHeight="1">
      <c r="B821" s="188" t="s">
        <v>2726</v>
      </c>
      <c r="C821" s="188" t="s">
        <v>2934</v>
      </c>
      <c r="D821" s="188" t="s">
        <v>2495</v>
      </c>
    </row>
    <row r="822" spans="2:4" s="186" customFormat="1" ht="19.7" customHeight="1">
      <c r="B822" s="188" t="s">
        <v>2726</v>
      </c>
      <c r="C822" s="188" t="s">
        <v>2934</v>
      </c>
      <c r="D822" s="188" t="s">
        <v>2500</v>
      </c>
    </row>
    <row r="823" spans="2:4" s="186" customFormat="1" ht="19.7" customHeight="1">
      <c r="B823" s="188" t="s">
        <v>2726</v>
      </c>
      <c r="C823" s="188" t="s">
        <v>2934</v>
      </c>
      <c r="D823" s="188" t="s">
        <v>2501</v>
      </c>
    </row>
    <row r="824" spans="2:4" s="186" customFormat="1" ht="19.7" customHeight="1">
      <c r="B824" s="188" t="s">
        <v>2726</v>
      </c>
      <c r="C824" s="188" t="s">
        <v>2934</v>
      </c>
      <c r="D824" s="188" t="s">
        <v>2778</v>
      </c>
    </row>
    <row r="825" spans="2:4" s="186" customFormat="1" ht="19.7" customHeight="1">
      <c r="B825" s="188" t="s">
        <v>2726</v>
      </c>
      <c r="C825" s="188" t="s">
        <v>2934</v>
      </c>
      <c r="D825" s="188" t="s">
        <v>2779</v>
      </c>
    </row>
    <row r="826" spans="2:4" s="186" customFormat="1" ht="19.7" customHeight="1">
      <c r="B826" s="188" t="s">
        <v>2726</v>
      </c>
      <c r="C826" s="188" t="s">
        <v>2934</v>
      </c>
      <c r="D826" s="188" t="s">
        <v>2518</v>
      </c>
    </row>
    <row r="827" spans="2:4" s="186" customFormat="1" ht="19.7" customHeight="1">
      <c r="B827" s="188" t="s">
        <v>2726</v>
      </c>
      <c r="C827" s="188" t="s">
        <v>2934</v>
      </c>
      <c r="D827" s="188" t="s">
        <v>2524</v>
      </c>
    </row>
    <row r="828" spans="2:4" s="186" customFormat="1" ht="19.7" customHeight="1">
      <c r="B828" s="188" t="s">
        <v>2726</v>
      </c>
      <c r="C828" s="188" t="s">
        <v>2934</v>
      </c>
      <c r="D828" s="188" t="s">
        <v>2527</v>
      </c>
    </row>
    <row r="829" spans="2:4" s="186" customFormat="1" ht="19.7" customHeight="1">
      <c r="B829" s="188" t="s">
        <v>2726</v>
      </c>
      <c r="C829" s="188" t="s">
        <v>2934</v>
      </c>
      <c r="D829" s="188" t="s">
        <v>2529</v>
      </c>
    </row>
    <row r="830" spans="2:4" s="186" customFormat="1" ht="19.7" customHeight="1">
      <c r="B830" s="188" t="s">
        <v>2726</v>
      </c>
      <c r="C830" s="188" t="s">
        <v>2934</v>
      </c>
      <c r="D830" s="188" t="s">
        <v>2530</v>
      </c>
    </row>
    <row r="831" spans="2:4" s="186" customFormat="1" ht="19.7" customHeight="1">
      <c r="B831" s="188" t="s">
        <v>2726</v>
      </c>
      <c r="C831" s="188" t="s">
        <v>2934</v>
      </c>
      <c r="D831" s="188" t="s">
        <v>2533</v>
      </c>
    </row>
    <row r="832" spans="2:4" s="186" customFormat="1" ht="19.7" customHeight="1">
      <c r="B832" s="188" t="s">
        <v>2726</v>
      </c>
      <c r="C832" s="188" t="s">
        <v>2934</v>
      </c>
      <c r="D832" s="188" t="s">
        <v>2781</v>
      </c>
    </row>
    <row r="833" spans="2:4" s="186" customFormat="1" ht="19.7" customHeight="1">
      <c r="B833" s="188" t="s">
        <v>2726</v>
      </c>
      <c r="C833" s="188" t="s">
        <v>2934</v>
      </c>
      <c r="D833" s="188" t="s">
        <v>2563</v>
      </c>
    </row>
    <row r="834" spans="2:4" s="186" customFormat="1" ht="19.7" customHeight="1">
      <c r="B834" s="188" t="s">
        <v>2726</v>
      </c>
      <c r="C834" s="188" t="s">
        <v>2934</v>
      </c>
      <c r="D834" s="188" t="s">
        <v>2572</v>
      </c>
    </row>
    <row r="835" spans="2:4" s="186" customFormat="1" ht="19.7" customHeight="1">
      <c r="B835" s="188" t="s">
        <v>2726</v>
      </c>
      <c r="C835" s="188" t="s">
        <v>2934</v>
      </c>
      <c r="D835" s="188" t="s">
        <v>2583</v>
      </c>
    </row>
    <row r="836" spans="2:4" s="186" customFormat="1" ht="19.7" customHeight="1">
      <c r="B836" s="188" t="s">
        <v>2726</v>
      </c>
      <c r="C836" s="188" t="s">
        <v>2934</v>
      </c>
      <c r="D836" s="188" t="s">
        <v>2786</v>
      </c>
    </row>
    <row r="837" spans="2:4" s="186" customFormat="1" ht="19.7" customHeight="1">
      <c r="B837" s="188" t="s">
        <v>2726</v>
      </c>
      <c r="C837" s="188" t="s">
        <v>2934</v>
      </c>
      <c r="D837" s="188" t="s">
        <v>2759</v>
      </c>
    </row>
    <row r="838" spans="2:4" s="186" customFormat="1" ht="19.7" customHeight="1">
      <c r="B838" s="188" t="s">
        <v>2726</v>
      </c>
      <c r="C838" s="188" t="s">
        <v>2934</v>
      </c>
      <c r="D838" s="188" t="s">
        <v>2589</v>
      </c>
    </row>
    <row r="839" spans="2:4" s="186" customFormat="1" ht="19.7" customHeight="1">
      <c r="B839" s="188" t="s">
        <v>2726</v>
      </c>
      <c r="C839" s="188" t="s">
        <v>2934</v>
      </c>
      <c r="D839" s="188" t="s">
        <v>2590</v>
      </c>
    </row>
    <row r="840" spans="2:4" s="186" customFormat="1" ht="19.7" customHeight="1">
      <c r="B840" s="188" t="s">
        <v>2726</v>
      </c>
      <c r="C840" s="188" t="s">
        <v>2934</v>
      </c>
      <c r="D840" s="188" t="s">
        <v>2594</v>
      </c>
    </row>
    <row r="841" spans="2:4" s="186" customFormat="1" ht="19.7" customHeight="1">
      <c r="B841" s="188" t="s">
        <v>2726</v>
      </c>
      <c r="C841" s="188" t="s">
        <v>2934</v>
      </c>
      <c r="D841" s="188" t="s">
        <v>2936</v>
      </c>
    </row>
    <row r="842" spans="2:4" s="186" customFormat="1" ht="19.7" customHeight="1">
      <c r="B842" s="188" t="s">
        <v>2726</v>
      </c>
      <c r="C842" s="188" t="s">
        <v>2934</v>
      </c>
      <c r="D842" s="188" t="s">
        <v>2605</v>
      </c>
    </row>
    <row r="843" spans="2:4" s="186" customFormat="1" ht="19.7" customHeight="1">
      <c r="B843" s="188" t="s">
        <v>2726</v>
      </c>
      <c r="C843" s="188" t="s">
        <v>2934</v>
      </c>
      <c r="D843" s="188" t="s">
        <v>2610</v>
      </c>
    </row>
    <row r="844" spans="2:4" s="186" customFormat="1" ht="19.7" customHeight="1">
      <c r="B844" s="188" t="s">
        <v>2726</v>
      </c>
      <c r="C844" s="188" t="s">
        <v>2934</v>
      </c>
      <c r="D844" s="188" t="s">
        <v>2787</v>
      </c>
    </row>
    <row r="845" spans="2:4" s="186" customFormat="1" ht="19.7" customHeight="1">
      <c r="B845" s="188" t="s">
        <v>2726</v>
      </c>
      <c r="C845" s="188" t="s">
        <v>2934</v>
      </c>
      <c r="D845" s="188" t="s">
        <v>2789</v>
      </c>
    </row>
    <row r="846" spans="2:4" s="186" customFormat="1" ht="19.7" customHeight="1">
      <c r="B846" s="188" t="s">
        <v>2726</v>
      </c>
      <c r="C846" s="188" t="s">
        <v>2934</v>
      </c>
      <c r="D846" s="188" t="s">
        <v>2631</v>
      </c>
    </row>
    <row r="847" spans="2:4" s="186" customFormat="1" ht="19.7" customHeight="1">
      <c r="B847" s="188" t="s">
        <v>2726</v>
      </c>
      <c r="C847" s="188" t="s">
        <v>2934</v>
      </c>
      <c r="D847" s="188" t="s">
        <v>2632</v>
      </c>
    </row>
    <row r="848" spans="2:4" s="186" customFormat="1" ht="19.7" customHeight="1">
      <c r="B848" s="188" t="s">
        <v>2726</v>
      </c>
      <c r="C848" s="188" t="s">
        <v>2934</v>
      </c>
      <c r="D848" s="188" t="s">
        <v>2635</v>
      </c>
    </row>
    <row r="849" spans="2:4" s="186" customFormat="1" ht="19.7" customHeight="1">
      <c r="B849" s="188" t="s">
        <v>2726</v>
      </c>
      <c r="C849" s="188" t="s">
        <v>2934</v>
      </c>
      <c r="D849" s="188" t="s">
        <v>2636</v>
      </c>
    </row>
    <row r="850" spans="2:4" s="186" customFormat="1" ht="19.7" customHeight="1">
      <c r="B850" s="188" t="s">
        <v>2726</v>
      </c>
      <c r="C850" s="188" t="s">
        <v>2934</v>
      </c>
      <c r="D850" s="188" t="s">
        <v>2640</v>
      </c>
    </row>
    <row r="851" spans="2:4" s="186" customFormat="1" ht="19.7" customHeight="1">
      <c r="B851" s="188" t="s">
        <v>2726</v>
      </c>
      <c r="C851" s="188" t="s">
        <v>2934</v>
      </c>
      <c r="D851" s="188" t="s">
        <v>2646</v>
      </c>
    </row>
    <row r="852" spans="2:4" s="186" customFormat="1" ht="19.7" customHeight="1">
      <c r="B852" s="188" t="s">
        <v>2726</v>
      </c>
      <c r="C852" s="188" t="s">
        <v>2934</v>
      </c>
      <c r="D852" s="188" t="s">
        <v>2649</v>
      </c>
    </row>
    <row r="853" spans="2:4" s="186" customFormat="1" ht="19.7" customHeight="1">
      <c r="B853" s="188" t="s">
        <v>2726</v>
      </c>
      <c r="C853" s="188" t="s">
        <v>2934</v>
      </c>
      <c r="D853" s="188" t="s">
        <v>2937</v>
      </c>
    </row>
    <row r="854" spans="2:4" s="186" customFormat="1" ht="19.7" customHeight="1">
      <c r="B854" s="188" t="s">
        <v>2726</v>
      </c>
      <c r="C854" s="188" t="s">
        <v>2934</v>
      </c>
      <c r="D854" s="188" t="s">
        <v>2655</v>
      </c>
    </row>
    <row r="855" spans="2:4" s="186" customFormat="1" ht="19.7" customHeight="1">
      <c r="B855" s="188" t="s">
        <v>2726</v>
      </c>
      <c r="C855" s="188" t="s">
        <v>2934</v>
      </c>
      <c r="D855" s="188" t="s">
        <v>2668</v>
      </c>
    </row>
    <row r="856" spans="2:4" s="186" customFormat="1" ht="19.7" customHeight="1">
      <c r="B856" s="188" t="s">
        <v>2726</v>
      </c>
      <c r="C856" s="188" t="s">
        <v>2934</v>
      </c>
      <c r="D856" s="188" t="s">
        <v>2679</v>
      </c>
    </row>
    <row r="857" spans="2:4" s="186" customFormat="1" ht="19.7" customHeight="1">
      <c r="B857" s="188" t="s">
        <v>2726</v>
      </c>
      <c r="C857" s="188" t="s">
        <v>2934</v>
      </c>
      <c r="D857" s="188" t="s">
        <v>2681</v>
      </c>
    </row>
    <row r="858" spans="2:4" s="186" customFormat="1" ht="19.7" customHeight="1">
      <c r="B858" s="188" t="s">
        <v>2726</v>
      </c>
      <c r="C858" s="188" t="s">
        <v>2934</v>
      </c>
      <c r="D858" s="188" t="s">
        <v>2683</v>
      </c>
    </row>
    <row r="859" spans="2:4" s="186" customFormat="1" ht="19.7" customHeight="1">
      <c r="B859" s="188" t="s">
        <v>2726</v>
      </c>
      <c r="C859" s="188" t="s">
        <v>2934</v>
      </c>
      <c r="D859" s="188" t="s">
        <v>2686</v>
      </c>
    </row>
    <row r="860" spans="2:4" s="186" customFormat="1" ht="19.7" customHeight="1">
      <c r="B860" s="188" t="s">
        <v>2726</v>
      </c>
      <c r="C860" s="188" t="s">
        <v>2934</v>
      </c>
      <c r="D860" s="188" t="s">
        <v>2752</v>
      </c>
    </row>
    <row r="861" spans="2:4" s="186" customFormat="1" ht="19.7" customHeight="1">
      <c r="B861" s="188" t="s">
        <v>2726</v>
      </c>
      <c r="C861" s="188" t="s">
        <v>2934</v>
      </c>
      <c r="D861" s="188" t="s">
        <v>2696</v>
      </c>
    </row>
    <row r="862" spans="2:4" s="186" customFormat="1" ht="19.7" customHeight="1">
      <c r="B862" s="188" t="s">
        <v>2726</v>
      </c>
      <c r="C862" s="188" t="s">
        <v>2934</v>
      </c>
      <c r="D862" s="188" t="s">
        <v>2701</v>
      </c>
    </row>
    <row r="863" spans="2:4" s="186" customFormat="1" ht="19.7" customHeight="1">
      <c r="B863" s="188" t="s">
        <v>2726</v>
      </c>
      <c r="C863" s="188" t="s">
        <v>2934</v>
      </c>
      <c r="D863" s="188" t="s">
        <v>2796</v>
      </c>
    </row>
    <row r="864" spans="2:4" s="186" customFormat="1" ht="19.7" customHeight="1">
      <c r="B864" s="188" t="s">
        <v>2726</v>
      </c>
      <c r="C864" s="188" t="s">
        <v>2934</v>
      </c>
      <c r="D864" s="188" t="s">
        <v>2704</v>
      </c>
    </row>
    <row r="865" spans="2:4" s="186" customFormat="1" ht="19.7" customHeight="1">
      <c r="B865" s="188" t="s">
        <v>2726</v>
      </c>
      <c r="C865" s="188" t="s">
        <v>2934</v>
      </c>
      <c r="D865" s="188" t="s">
        <v>2705</v>
      </c>
    </row>
    <row r="866" spans="2:4" s="186" customFormat="1" ht="19.7" customHeight="1">
      <c r="B866" s="188" t="s">
        <v>2726</v>
      </c>
      <c r="C866" s="188" t="s">
        <v>2934</v>
      </c>
      <c r="D866" s="188" t="s">
        <v>2713</v>
      </c>
    </row>
    <row r="867" spans="2:4" s="186" customFormat="1" ht="19.7" customHeight="1">
      <c r="B867" s="188" t="s">
        <v>2726</v>
      </c>
      <c r="C867" s="188" t="s">
        <v>2934</v>
      </c>
      <c r="D867" s="188"/>
    </row>
    <row r="868" spans="2:4" s="186" customFormat="1" ht="19.7" customHeight="1">
      <c r="B868" s="188" t="s">
        <v>2726</v>
      </c>
      <c r="C868" s="188" t="s">
        <v>2938</v>
      </c>
      <c r="D868" s="188" t="s">
        <v>2460</v>
      </c>
    </row>
    <row r="869" spans="2:4" s="186" customFormat="1" ht="19.7" customHeight="1">
      <c r="B869" s="188" t="s">
        <v>2726</v>
      </c>
      <c r="C869" s="188" t="s">
        <v>2938</v>
      </c>
      <c r="D869" s="188" t="s">
        <v>2461</v>
      </c>
    </row>
    <row r="870" spans="2:4" s="186" customFormat="1" ht="19.7" customHeight="1">
      <c r="B870" s="188" t="s">
        <v>2726</v>
      </c>
      <c r="C870" s="188" t="s">
        <v>2938</v>
      </c>
      <c r="D870" s="188" t="s">
        <v>2467</v>
      </c>
    </row>
    <row r="871" spans="2:4" s="186" customFormat="1" ht="19.7" customHeight="1">
      <c r="B871" s="188" t="s">
        <v>2726</v>
      </c>
      <c r="C871" s="188" t="s">
        <v>2938</v>
      </c>
      <c r="D871" s="188" t="s">
        <v>2473</v>
      </c>
    </row>
    <row r="872" spans="2:4" s="186" customFormat="1" ht="19.7" customHeight="1">
      <c r="B872" s="188" t="s">
        <v>2726</v>
      </c>
      <c r="C872" s="188" t="s">
        <v>2938</v>
      </c>
      <c r="D872" s="188" t="s">
        <v>2478</v>
      </c>
    </row>
    <row r="873" spans="2:4" s="186" customFormat="1" ht="19.7" customHeight="1">
      <c r="B873" s="188" t="s">
        <v>2726</v>
      </c>
      <c r="C873" s="188" t="s">
        <v>2938</v>
      </c>
      <c r="D873" s="188" t="s">
        <v>2479</v>
      </c>
    </row>
    <row r="874" spans="2:4" s="186" customFormat="1" ht="19.7" customHeight="1">
      <c r="B874" s="188" t="s">
        <v>2726</v>
      </c>
      <c r="C874" s="188" t="s">
        <v>2938</v>
      </c>
      <c r="D874" s="188" t="s">
        <v>2495</v>
      </c>
    </row>
    <row r="875" spans="2:4" s="186" customFormat="1" ht="19.7" customHeight="1">
      <c r="B875" s="188" t="s">
        <v>2726</v>
      </c>
      <c r="C875" s="188" t="s">
        <v>2938</v>
      </c>
      <c r="D875" s="188" t="s">
        <v>2939</v>
      </c>
    </row>
    <row r="876" spans="2:4" s="186" customFormat="1" ht="19.7" customHeight="1">
      <c r="B876" s="188" t="s">
        <v>2726</v>
      </c>
      <c r="C876" s="188" t="s">
        <v>2938</v>
      </c>
      <c r="D876" s="188" t="s">
        <v>2530</v>
      </c>
    </row>
    <row r="877" spans="2:4" s="186" customFormat="1" ht="19.7" customHeight="1">
      <c r="B877" s="188" t="s">
        <v>2726</v>
      </c>
      <c r="C877" s="188" t="s">
        <v>2938</v>
      </c>
      <c r="D877" s="188" t="s">
        <v>2605</v>
      </c>
    </row>
    <row r="878" spans="2:4" s="186" customFormat="1" ht="19.7" customHeight="1">
      <c r="B878" s="188" t="s">
        <v>2726</v>
      </c>
      <c r="C878" s="188" t="s">
        <v>2938</v>
      </c>
      <c r="D878" s="188" t="s">
        <v>2615</v>
      </c>
    </row>
    <row r="879" spans="2:4" s="186" customFormat="1" ht="19.7" customHeight="1">
      <c r="B879" s="188" t="s">
        <v>2726</v>
      </c>
      <c r="C879" s="188" t="s">
        <v>2938</v>
      </c>
      <c r="D879" s="188" t="s">
        <v>2940</v>
      </c>
    </row>
    <row r="880" spans="2:4" s="186" customFormat="1" ht="19.7" customHeight="1">
      <c r="B880" s="188" t="s">
        <v>2726</v>
      </c>
      <c r="C880" s="188" t="s">
        <v>2938</v>
      </c>
      <c r="D880" s="188" t="s">
        <v>2941</v>
      </c>
    </row>
    <row r="881" spans="2:4" s="186" customFormat="1" ht="19.7" customHeight="1">
      <c r="B881" s="188" t="s">
        <v>2726</v>
      </c>
      <c r="C881" s="188" t="s">
        <v>2938</v>
      </c>
      <c r="D881" s="188" t="s">
        <v>2668</v>
      </c>
    </row>
    <row r="882" spans="2:4" s="186" customFormat="1" ht="19.7" customHeight="1">
      <c r="B882" s="188" t="s">
        <v>2726</v>
      </c>
      <c r="C882" s="188" t="s">
        <v>2938</v>
      </c>
      <c r="D882" s="188" t="s">
        <v>2679</v>
      </c>
    </row>
    <row r="883" spans="2:4" s="186" customFormat="1" ht="19.7" customHeight="1">
      <c r="B883" s="188" t="s">
        <v>2726</v>
      </c>
      <c r="C883" s="188" t="s">
        <v>2938</v>
      </c>
      <c r="D883" s="188" t="s">
        <v>2681</v>
      </c>
    </row>
    <row r="884" spans="2:4" s="186" customFormat="1" ht="19.7" customHeight="1">
      <c r="B884" s="188" t="s">
        <v>2726</v>
      </c>
      <c r="C884" s="188" t="s">
        <v>2938</v>
      </c>
      <c r="D884" s="188" t="s">
        <v>2942</v>
      </c>
    </row>
    <row r="885" spans="2:4" s="186" customFormat="1" ht="19.7" customHeight="1">
      <c r="B885" s="188" t="s">
        <v>2726</v>
      </c>
      <c r="C885" s="188" t="s">
        <v>2938</v>
      </c>
      <c r="D885" s="188" t="s">
        <v>2713</v>
      </c>
    </row>
    <row r="886" spans="2:4" s="186" customFormat="1" ht="19.7" customHeight="1">
      <c r="B886" s="188" t="s">
        <v>2726</v>
      </c>
      <c r="C886" s="188" t="s">
        <v>2938</v>
      </c>
      <c r="D886" s="188"/>
    </row>
    <row r="887" spans="2:4" s="186" customFormat="1" ht="19.7" customHeight="1">
      <c r="B887" s="188" t="s">
        <v>2943</v>
      </c>
      <c r="C887" s="188" t="s">
        <v>2944</v>
      </c>
      <c r="D887" s="188" t="s">
        <v>2737</v>
      </c>
    </row>
    <row r="888" spans="2:4" s="186" customFormat="1" ht="19.7" customHeight="1">
      <c r="B888" s="188" t="s">
        <v>2943</v>
      </c>
      <c r="C888" s="188" t="s">
        <v>2944</v>
      </c>
      <c r="D888" s="188" t="s">
        <v>2945</v>
      </c>
    </row>
    <row r="889" spans="2:4" s="186" customFormat="1" ht="19.7" customHeight="1">
      <c r="B889" s="188" t="s">
        <v>2943</v>
      </c>
      <c r="C889" s="188" t="s">
        <v>2944</v>
      </c>
      <c r="D889" s="188" t="s">
        <v>2946</v>
      </c>
    </row>
    <row r="890" spans="2:4" s="186" customFormat="1" ht="19.7" customHeight="1">
      <c r="B890" s="188" t="s">
        <v>2943</v>
      </c>
      <c r="C890" s="188" t="s">
        <v>2944</v>
      </c>
      <c r="D890" s="188" t="s">
        <v>2947</v>
      </c>
    </row>
    <row r="891" spans="2:4" s="186" customFormat="1" ht="19.7" customHeight="1">
      <c r="B891" s="188" t="s">
        <v>2943</v>
      </c>
      <c r="C891" s="188" t="s">
        <v>2944</v>
      </c>
      <c r="D891" s="188" t="s">
        <v>2948</v>
      </c>
    </row>
    <row r="892" spans="2:4" s="186" customFormat="1" ht="19.7" customHeight="1">
      <c r="B892" s="188" t="s">
        <v>2943</v>
      </c>
      <c r="C892" s="188" t="s">
        <v>2944</v>
      </c>
      <c r="D892" s="188" t="s">
        <v>2949</v>
      </c>
    </row>
    <row r="893" spans="2:4" s="186" customFormat="1" ht="19.7" customHeight="1">
      <c r="B893" s="188" t="s">
        <v>2943</v>
      </c>
      <c r="C893" s="188" t="s">
        <v>2944</v>
      </c>
      <c r="D893" s="188" t="s">
        <v>2950</v>
      </c>
    </row>
    <row r="894" spans="2:4" s="186" customFormat="1" ht="19.7" customHeight="1">
      <c r="B894" s="188" t="s">
        <v>2943</v>
      </c>
      <c r="C894" s="188" t="s">
        <v>2944</v>
      </c>
      <c r="D894" s="188" t="s">
        <v>2951</v>
      </c>
    </row>
    <row r="895" spans="2:4" s="186" customFormat="1" ht="19.7" customHeight="1">
      <c r="B895" s="188" t="s">
        <v>2943</v>
      </c>
      <c r="C895" s="188" t="s">
        <v>2944</v>
      </c>
      <c r="D895" s="188" t="s">
        <v>2952</v>
      </c>
    </row>
    <row r="896" spans="2:4" s="186" customFormat="1" ht="19.7" customHeight="1">
      <c r="B896" s="188" t="s">
        <v>2943</v>
      </c>
      <c r="C896" s="188" t="s">
        <v>2944</v>
      </c>
      <c r="D896" s="188" t="s">
        <v>2891</v>
      </c>
    </row>
    <row r="897" spans="2:4" s="186" customFormat="1" ht="19.7" customHeight="1">
      <c r="B897" s="188" t="s">
        <v>2943</v>
      </c>
      <c r="C897" s="188" t="s">
        <v>2944</v>
      </c>
      <c r="D897" s="188" t="s">
        <v>2896</v>
      </c>
    </row>
    <row r="898" spans="2:4" s="186" customFormat="1" ht="19.7" customHeight="1">
      <c r="B898" s="188" t="s">
        <v>2943</v>
      </c>
      <c r="C898" s="188" t="s">
        <v>2944</v>
      </c>
      <c r="D898" s="188" t="s">
        <v>2953</v>
      </c>
    </row>
    <row r="899" spans="2:4" s="186" customFormat="1" ht="19.7" customHeight="1">
      <c r="B899" s="188" t="s">
        <v>2943</v>
      </c>
      <c r="C899" s="188" t="s">
        <v>2944</v>
      </c>
      <c r="D899" s="188" t="s">
        <v>2954</v>
      </c>
    </row>
    <row r="900" spans="2:4" s="186" customFormat="1" ht="19.7" customHeight="1">
      <c r="B900" s="188" t="s">
        <v>2943</v>
      </c>
      <c r="C900" s="188" t="s">
        <v>2944</v>
      </c>
      <c r="D900" s="188" t="s">
        <v>2955</v>
      </c>
    </row>
    <row r="901" spans="2:4" s="186" customFormat="1" ht="19.7" customHeight="1">
      <c r="B901" s="188" t="s">
        <v>2943</v>
      </c>
      <c r="C901" s="188" t="s">
        <v>2944</v>
      </c>
      <c r="D901" s="188" t="s">
        <v>2956</v>
      </c>
    </row>
    <row r="902" spans="2:4" s="186" customFormat="1" ht="19.7" customHeight="1">
      <c r="B902" s="188" t="s">
        <v>2943</v>
      </c>
      <c r="C902" s="188" t="s">
        <v>2944</v>
      </c>
      <c r="D902" s="188" t="s">
        <v>2846</v>
      </c>
    </row>
    <row r="903" spans="2:4" s="186" customFormat="1" ht="19.7" customHeight="1">
      <c r="B903" s="188" t="s">
        <v>2943</v>
      </c>
      <c r="C903" s="188" t="s">
        <v>2944</v>
      </c>
      <c r="D903" s="188" t="s">
        <v>2957</v>
      </c>
    </row>
    <row r="904" spans="2:4" s="186" customFormat="1" ht="19.7" customHeight="1">
      <c r="B904" s="188" t="s">
        <v>2943</v>
      </c>
      <c r="C904" s="188" t="s">
        <v>2944</v>
      </c>
      <c r="D904" s="188" t="s">
        <v>2958</v>
      </c>
    </row>
    <row r="905" spans="2:4" s="186" customFormat="1" ht="19.7" customHeight="1">
      <c r="B905" s="188" t="s">
        <v>2943</v>
      </c>
      <c r="C905" s="188" t="s">
        <v>2944</v>
      </c>
      <c r="D905" s="188" t="s">
        <v>2848</v>
      </c>
    </row>
    <row r="906" spans="2:4" s="186" customFormat="1" ht="19.7" customHeight="1">
      <c r="B906" s="188" t="s">
        <v>2943</v>
      </c>
      <c r="C906" s="188" t="s">
        <v>2944</v>
      </c>
      <c r="D906" s="188" t="s">
        <v>2959</v>
      </c>
    </row>
    <row r="907" spans="2:4" s="186" customFormat="1" ht="19.7" customHeight="1">
      <c r="B907" s="188" t="s">
        <v>2943</v>
      </c>
      <c r="C907" s="188" t="s">
        <v>2944</v>
      </c>
      <c r="D907" s="188" t="s">
        <v>2960</v>
      </c>
    </row>
    <row r="908" spans="2:4" s="186" customFormat="1" ht="19.7" customHeight="1">
      <c r="B908" s="188" t="s">
        <v>2943</v>
      </c>
      <c r="C908" s="188" t="s">
        <v>2944</v>
      </c>
      <c r="D908" s="188" t="s">
        <v>2961</v>
      </c>
    </row>
    <row r="909" spans="2:4" s="186" customFormat="1" ht="19.7" customHeight="1">
      <c r="B909" s="188" t="s">
        <v>2943</v>
      </c>
      <c r="C909" s="188" t="s">
        <v>2944</v>
      </c>
      <c r="D909" s="188" t="s">
        <v>2962</v>
      </c>
    </row>
    <row r="910" spans="2:4" s="186" customFormat="1" ht="19.7" customHeight="1">
      <c r="B910" s="188" t="s">
        <v>2943</v>
      </c>
      <c r="C910" s="188" t="s">
        <v>2944</v>
      </c>
      <c r="D910" s="188" t="s">
        <v>2963</v>
      </c>
    </row>
    <row r="911" spans="2:4" s="186" customFormat="1" ht="19.7" customHeight="1">
      <c r="B911" s="188" t="s">
        <v>2943</v>
      </c>
      <c r="C911" s="188" t="s">
        <v>2944</v>
      </c>
      <c r="D911" s="188" t="s">
        <v>2964</v>
      </c>
    </row>
    <row r="912" spans="2:4" s="186" customFormat="1" ht="19.7" customHeight="1">
      <c r="B912" s="188" t="s">
        <v>2943</v>
      </c>
      <c r="C912" s="188" t="s">
        <v>2944</v>
      </c>
      <c r="D912" s="188" t="s">
        <v>2965</v>
      </c>
    </row>
    <row r="913" spans="2:4" s="186" customFormat="1" ht="19.7" customHeight="1">
      <c r="B913" s="188" t="s">
        <v>2943</v>
      </c>
      <c r="C913" s="188" t="s">
        <v>2944</v>
      </c>
      <c r="D913" s="188" t="s">
        <v>2966</v>
      </c>
    </row>
    <row r="914" spans="2:4" s="186" customFormat="1" ht="19.7" customHeight="1">
      <c r="B914" s="188" t="s">
        <v>2943</v>
      </c>
      <c r="C914" s="188" t="s">
        <v>2944</v>
      </c>
      <c r="D914" s="188" t="s">
        <v>2967</v>
      </c>
    </row>
    <row r="915" spans="2:4" s="186" customFormat="1" ht="19.7" customHeight="1">
      <c r="B915" s="188" t="s">
        <v>2943</v>
      </c>
      <c r="C915" s="188" t="s">
        <v>2944</v>
      </c>
      <c r="D915" s="188" t="s">
        <v>2968</v>
      </c>
    </row>
    <row r="916" spans="2:4" s="186" customFormat="1" ht="19.7" customHeight="1">
      <c r="B916" s="188" t="s">
        <v>2943</v>
      </c>
      <c r="C916" s="188" t="s">
        <v>2944</v>
      </c>
      <c r="D916" s="188" t="s">
        <v>2969</v>
      </c>
    </row>
    <row r="917" spans="2:4" s="186" customFormat="1" ht="19.7" customHeight="1">
      <c r="B917" s="188" t="s">
        <v>2943</v>
      </c>
      <c r="C917" s="188" t="s">
        <v>2944</v>
      </c>
      <c r="D917" s="188" t="s">
        <v>2970</v>
      </c>
    </row>
    <row r="918" spans="2:4" s="186" customFormat="1" ht="19.7" customHeight="1">
      <c r="B918" s="188" t="s">
        <v>2943</v>
      </c>
      <c r="C918" s="188" t="s">
        <v>2944</v>
      </c>
      <c r="D918" s="188" t="s">
        <v>2566</v>
      </c>
    </row>
    <row r="919" spans="2:4" s="186" customFormat="1" ht="19.7" customHeight="1">
      <c r="B919" s="188" t="s">
        <v>2943</v>
      </c>
      <c r="C919" s="188" t="s">
        <v>2944</v>
      </c>
      <c r="D919" s="188" t="s">
        <v>2971</v>
      </c>
    </row>
    <row r="920" spans="2:4" s="186" customFormat="1" ht="19.7" customHeight="1">
      <c r="B920" s="188" t="s">
        <v>2943</v>
      </c>
      <c r="C920" s="188" t="s">
        <v>2944</v>
      </c>
      <c r="D920" s="188" t="s">
        <v>2972</v>
      </c>
    </row>
    <row r="921" spans="2:4" s="186" customFormat="1" ht="19.7" customHeight="1">
      <c r="B921" s="188" t="s">
        <v>2943</v>
      </c>
      <c r="C921" s="188" t="s">
        <v>2944</v>
      </c>
      <c r="D921" s="188" t="s">
        <v>2973</v>
      </c>
    </row>
    <row r="922" spans="2:4" s="186" customFormat="1" ht="19.7" customHeight="1">
      <c r="B922" s="188" t="s">
        <v>2943</v>
      </c>
      <c r="C922" s="188" t="s">
        <v>2944</v>
      </c>
      <c r="D922" s="188" t="s">
        <v>2974</v>
      </c>
    </row>
    <row r="923" spans="2:4" s="186" customFormat="1" ht="19.7" customHeight="1">
      <c r="B923" s="188" t="s">
        <v>2943</v>
      </c>
      <c r="C923" s="188" t="s">
        <v>2944</v>
      </c>
      <c r="D923" s="188" t="s">
        <v>2975</v>
      </c>
    </row>
    <row r="924" spans="2:4" s="186" customFormat="1" ht="19.7" customHeight="1">
      <c r="B924" s="188" t="s">
        <v>2943</v>
      </c>
      <c r="C924" s="188" t="s">
        <v>2944</v>
      </c>
      <c r="D924" s="188" t="s">
        <v>2976</v>
      </c>
    </row>
    <row r="925" spans="2:4" s="186" customFormat="1" ht="19.7" customHeight="1">
      <c r="B925" s="188" t="s">
        <v>2943</v>
      </c>
      <c r="C925" s="188" t="s">
        <v>2944</v>
      </c>
      <c r="D925" s="188" t="s">
        <v>2977</v>
      </c>
    </row>
    <row r="926" spans="2:4" s="186" customFormat="1" ht="19.7" customHeight="1">
      <c r="B926" s="188" t="s">
        <v>2943</v>
      </c>
      <c r="C926" s="188" t="s">
        <v>2944</v>
      </c>
      <c r="D926" s="188" t="s">
        <v>2978</v>
      </c>
    </row>
    <row r="927" spans="2:4" s="186" customFormat="1" ht="19.7" customHeight="1">
      <c r="B927" s="188" t="s">
        <v>2943</v>
      </c>
      <c r="C927" s="188" t="s">
        <v>2944</v>
      </c>
      <c r="D927" s="188" t="s">
        <v>2979</v>
      </c>
    </row>
    <row r="928" spans="2:4" s="186" customFormat="1" ht="19.7" customHeight="1">
      <c r="B928" s="188" t="s">
        <v>2943</v>
      </c>
      <c r="C928" s="188" t="s">
        <v>2944</v>
      </c>
      <c r="D928" s="188" t="s">
        <v>2980</v>
      </c>
    </row>
    <row r="929" spans="2:4" s="186" customFormat="1" ht="19.7" customHeight="1">
      <c r="B929" s="188" t="s">
        <v>2943</v>
      </c>
      <c r="C929" s="188" t="s">
        <v>2944</v>
      </c>
      <c r="D929" s="188" t="s">
        <v>2981</v>
      </c>
    </row>
    <row r="930" spans="2:4" s="186" customFormat="1" ht="19.7" customHeight="1">
      <c r="B930" s="188" t="s">
        <v>2943</v>
      </c>
      <c r="C930" s="188" t="s">
        <v>2944</v>
      </c>
      <c r="D930" s="188" t="s">
        <v>2982</v>
      </c>
    </row>
    <row r="931" spans="2:4" s="186" customFormat="1" ht="19.7" customHeight="1">
      <c r="B931" s="188" t="s">
        <v>2943</v>
      </c>
      <c r="C931" s="188" t="s">
        <v>2944</v>
      </c>
      <c r="D931" s="188" t="s">
        <v>2983</v>
      </c>
    </row>
    <row r="932" spans="2:4" s="186" customFormat="1" ht="19.7" customHeight="1">
      <c r="B932" s="188" t="s">
        <v>2943</v>
      </c>
      <c r="C932" s="188" t="s">
        <v>2944</v>
      </c>
      <c r="D932" s="188" t="s">
        <v>2984</v>
      </c>
    </row>
    <row r="933" spans="2:4" s="186" customFormat="1" ht="19.7" customHeight="1">
      <c r="B933" s="188" t="s">
        <v>2943</v>
      </c>
      <c r="C933" s="188" t="s">
        <v>2944</v>
      </c>
      <c r="D933" s="188" t="s">
        <v>2985</v>
      </c>
    </row>
    <row r="934" spans="2:4" s="186" customFormat="1" ht="19.7" customHeight="1">
      <c r="B934" s="188" t="s">
        <v>2943</v>
      </c>
      <c r="C934" s="188" t="s">
        <v>2944</v>
      </c>
      <c r="D934" s="188" t="s">
        <v>2986</v>
      </c>
    </row>
    <row r="935" spans="2:4" s="186" customFormat="1" ht="19.7" customHeight="1">
      <c r="B935" s="188" t="s">
        <v>2943</v>
      </c>
      <c r="C935" s="188" t="s">
        <v>2944</v>
      </c>
      <c r="D935" s="188" t="s">
        <v>2987</v>
      </c>
    </row>
    <row r="936" spans="2:4" s="186" customFormat="1" ht="19.7" customHeight="1">
      <c r="B936" s="188" t="s">
        <v>2943</v>
      </c>
      <c r="C936" s="188" t="s">
        <v>2944</v>
      </c>
      <c r="D936" s="188" t="s">
        <v>2988</v>
      </c>
    </row>
    <row r="937" spans="2:4" s="186" customFormat="1" ht="19.7" customHeight="1">
      <c r="B937" s="188" t="s">
        <v>2943</v>
      </c>
      <c r="C937" s="188" t="s">
        <v>2944</v>
      </c>
      <c r="D937" s="188" t="s">
        <v>2989</v>
      </c>
    </row>
    <row r="938" spans="2:4" s="186" customFormat="1" ht="19.7" customHeight="1">
      <c r="B938" s="188" t="s">
        <v>2943</v>
      </c>
      <c r="C938" s="188" t="s">
        <v>2944</v>
      </c>
      <c r="D938" s="188" t="s">
        <v>2990</v>
      </c>
    </row>
    <row r="939" spans="2:4" s="186" customFormat="1" ht="19.7" customHeight="1">
      <c r="B939" s="188" t="s">
        <v>2943</v>
      </c>
      <c r="C939" s="188" t="s">
        <v>2944</v>
      </c>
      <c r="D939" s="188" t="s">
        <v>2991</v>
      </c>
    </row>
    <row r="940" spans="2:4" s="186" customFormat="1" ht="19.7" customHeight="1">
      <c r="B940" s="188" t="s">
        <v>2943</v>
      </c>
      <c r="C940" s="188" t="s">
        <v>2944</v>
      </c>
      <c r="D940" s="188" t="s">
        <v>2822</v>
      </c>
    </row>
    <row r="941" spans="2:4" s="186" customFormat="1" ht="19.7" customHeight="1">
      <c r="B941" s="188" t="s">
        <v>2943</v>
      </c>
      <c r="C941" s="188" t="s">
        <v>2944</v>
      </c>
      <c r="D941" s="188" t="s">
        <v>2992</v>
      </c>
    </row>
    <row r="942" spans="2:4" s="186" customFormat="1" ht="19.7" customHeight="1">
      <c r="B942" s="188" t="s">
        <v>2943</v>
      </c>
      <c r="C942" s="188" t="s">
        <v>2944</v>
      </c>
      <c r="D942" s="188" t="s">
        <v>2993</v>
      </c>
    </row>
    <row r="943" spans="2:4" s="186" customFormat="1" ht="19.7" customHeight="1">
      <c r="B943" s="188" t="s">
        <v>2943</v>
      </c>
      <c r="C943" s="188" t="s">
        <v>2944</v>
      </c>
      <c r="D943" s="188" t="s">
        <v>2918</v>
      </c>
    </row>
    <row r="944" spans="2:4" s="186" customFormat="1" ht="19.7" customHeight="1">
      <c r="B944" s="188" t="s">
        <v>2943</v>
      </c>
      <c r="C944" s="188" t="s">
        <v>2944</v>
      </c>
      <c r="D944" s="188" t="s">
        <v>2994</v>
      </c>
    </row>
    <row r="945" spans="2:4" s="186" customFormat="1" ht="19.7" customHeight="1">
      <c r="B945" s="188" t="s">
        <v>2943</v>
      </c>
      <c r="C945" s="188" t="s">
        <v>2944</v>
      </c>
      <c r="D945" s="188" t="s">
        <v>2995</v>
      </c>
    </row>
    <row r="946" spans="2:4" s="186" customFormat="1" ht="19.7" customHeight="1">
      <c r="B946" s="188" t="s">
        <v>2943</v>
      </c>
      <c r="C946" s="188" t="s">
        <v>2944</v>
      </c>
      <c r="D946" s="188" t="s">
        <v>2996</v>
      </c>
    </row>
    <row r="947" spans="2:4" s="186" customFormat="1" ht="19.7" customHeight="1">
      <c r="B947" s="188" t="s">
        <v>2943</v>
      </c>
      <c r="C947" s="188" t="s">
        <v>2944</v>
      </c>
      <c r="D947" s="188" t="s">
        <v>2997</v>
      </c>
    </row>
    <row r="948" spans="2:4" s="186" customFormat="1" ht="19.7" customHeight="1">
      <c r="B948" s="188" t="s">
        <v>2943</v>
      </c>
      <c r="C948" s="188" t="s">
        <v>2944</v>
      </c>
      <c r="D948" s="188" t="s">
        <v>2998</v>
      </c>
    </row>
    <row r="949" spans="2:4" s="186" customFormat="1" ht="19.7" customHeight="1">
      <c r="B949" s="188" t="s">
        <v>2943</v>
      </c>
      <c r="C949" s="188" t="s">
        <v>2944</v>
      </c>
      <c r="D949" s="188" t="s">
        <v>2999</v>
      </c>
    </row>
    <row r="950" spans="2:4" s="186" customFormat="1" ht="19.7" customHeight="1">
      <c r="B950" s="188" t="s">
        <v>2943</v>
      </c>
      <c r="C950" s="188" t="s">
        <v>2944</v>
      </c>
      <c r="D950" s="188" t="s">
        <v>3000</v>
      </c>
    </row>
    <row r="951" spans="2:4" s="186" customFormat="1" ht="19.7" customHeight="1">
      <c r="B951" s="188" t="s">
        <v>2943</v>
      </c>
      <c r="C951" s="188" t="s">
        <v>2944</v>
      </c>
      <c r="D951" s="188" t="s">
        <v>3001</v>
      </c>
    </row>
    <row r="952" spans="2:4" s="186" customFormat="1" ht="19.7" customHeight="1">
      <c r="B952" s="188" t="s">
        <v>2943</v>
      </c>
      <c r="C952" s="188" t="s">
        <v>2944</v>
      </c>
      <c r="D952" s="188" t="s">
        <v>2829</v>
      </c>
    </row>
    <row r="953" spans="2:4" s="186" customFormat="1" ht="19.7" customHeight="1">
      <c r="B953" s="188" t="s">
        <v>2943</v>
      </c>
      <c r="C953" s="188" t="s">
        <v>2944</v>
      </c>
      <c r="D953" s="188" t="s">
        <v>3002</v>
      </c>
    </row>
    <row r="954" spans="2:4" s="186" customFormat="1" ht="19.7" customHeight="1">
      <c r="B954" s="188" t="s">
        <v>2943</v>
      </c>
      <c r="C954" s="188" t="s">
        <v>2944</v>
      </c>
      <c r="D954" s="188" t="s">
        <v>3003</v>
      </c>
    </row>
    <row r="955" spans="2:4" s="186" customFormat="1" ht="19.7" customHeight="1">
      <c r="B955" s="188" t="s">
        <v>2943</v>
      </c>
      <c r="C955" s="188" t="s">
        <v>2944</v>
      </c>
      <c r="D955" s="188" t="s">
        <v>2831</v>
      </c>
    </row>
    <row r="956" spans="2:4" s="186" customFormat="1" ht="19.7" customHeight="1">
      <c r="B956" s="188" t="s">
        <v>2943</v>
      </c>
      <c r="C956" s="188" t="s">
        <v>2944</v>
      </c>
      <c r="D956" s="188"/>
    </row>
  </sheetData>
  <sheetProtection algorithmName="SHA-512" hashValue="bJAJ9SEVT77k4vMcAxP6hqJ6uUHc8y9g5ARJ8Vvi6BgGGLv/Q8VBlRb46c+MdOh4sZaWrZeLAxmpMVnVc2WJnQ==" saltValue="FegBLgz37Z5lKFX7VJNZxA==" spinCount="100000" sheet="1" objects="1" scenarios="1"/>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E4A16-EEC3-4648-B6BD-98E4923CE3AA}">
  <dimension ref="A1:BD250"/>
  <sheetViews>
    <sheetView workbookViewId="0"/>
  </sheetViews>
  <sheetFormatPr defaultRowHeight="15"/>
  <cols>
    <col min="2" max="2" width="30.7109375" customWidth="1"/>
  </cols>
  <sheetData>
    <row r="1" spans="1:56" s="1" customFormat="1">
      <c r="A1" s="1" t="s">
        <v>1017</v>
      </c>
      <c r="B1" s="1" t="s">
        <v>2411</v>
      </c>
      <c r="C1" s="1" t="s">
        <v>1019</v>
      </c>
      <c r="D1" s="1" t="s">
        <v>1021</v>
      </c>
      <c r="E1" s="1" t="s">
        <v>1023</v>
      </c>
      <c r="F1" s="1" t="s">
        <v>1025</v>
      </c>
      <c r="G1" s="1" t="s">
        <v>1027</v>
      </c>
      <c r="H1" s="1" t="s">
        <v>1029</v>
      </c>
      <c r="I1" s="1" t="s">
        <v>1031</v>
      </c>
      <c r="J1" s="1" t="s">
        <v>1033</v>
      </c>
      <c r="K1" s="1" t="s">
        <v>1035</v>
      </c>
      <c r="L1" s="1" t="s">
        <v>1037</v>
      </c>
      <c r="M1" s="1" t="s">
        <v>1039</v>
      </c>
      <c r="N1" s="1" t="s">
        <v>1043</v>
      </c>
      <c r="O1" s="1" t="s">
        <v>1045</v>
      </c>
      <c r="P1" s="1" t="s">
        <v>1047</v>
      </c>
      <c r="Q1" s="1" t="s">
        <v>1049</v>
      </c>
      <c r="R1" s="1" t="s">
        <v>1051</v>
      </c>
      <c r="S1" s="1" t="s">
        <v>1053</v>
      </c>
      <c r="T1" s="1" t="s">
        <v>1055</v>
      </c>
      <c r="U1" s="1" t="s">
        <v>1057</v>
      </c>
      <c r="V1" s="1" t="s">
        <v>1059</v>
      </c>
      <c r="W1" s="1" t="s">
        <v>1061</v>
      </c>
      <c r="X1" s="1" t="s">
        <v>1063</v>
      </c>
      <c r="Y1" s="1" t="s">
        <v>1065</v>
      </c>
      <c r="Z1" s="1" t="s">
        <v>1067</v>
      </c>
      <c r="AA1" s="1" t="s">
        <v>1069</v>
      </c>
      <c r="AB1" s="1" t="s">
        <v>1071</v>
      </c>
      <c r="AC1" s="1" t="s">
        <v>1073</v>
      </c>
      <c r="AD1" s="1" t="s">
        <v>1075</v>
      </c>
      <c r="AE1" s="1" t="s">
        <v>1077</v>
      </c>
      <c r="AF1" s="1" t="s">
        <v>1079</v>
      </c>
      <c r="AG1" s="1" t="s">
        <v>1081</v>
      </c>
      <c r="AH1" s="1" t="s">
        <v>1083</v>
      </c>
      <c r="AI1" s="1" t="s">
        <v>1085</v>
      </c>
      <c r="AJ1" s="1" t="s">
        <v>1087</v>
      </c>
      <c r="AK1" s="1" t="s">
        <v>1089</v>
      </c>
      <c r="AL1" s="1" t="s">
        <v>1091</v>
      </c>
      <c r="AM1" s="1" t="s">
        <v>1093</v>
      </c>
      <c r="AN1" s="1" t="s">
        <v>1095</v>
      </c>
      <c r="AO1" s="1" t="s">
        <v>1097</v>
      </c>
      <c r="AP1" s="1" t="s">
        <v>1101</v>
      </c>
      <c r="AQ1" s="1" t="s">
        <v>1103</v>
      </c>
      <c r="AR1" s="1" t="s">
        <v>1105</v>
      </c>
      <c r="AS1" s="1" t="s">
        <v>1107</v>
      </c>
      <c r="AT1" s="1" t="s">
        <v>1109</v>
      </c>
      <c r="AU1" s="1" t="s">
        <v>1111</v>
      </c>
      <c r="AV1" s="1" t="s">
        <v>1113</v>
      </c>
      <c r="AW1" s="1" t="s">
        <v>1117</v>
      </c>
      <c r="AX1" s="1" t="s">
        <v>1119</v>
      </c>
      <c r="AY1" s="1" t="s">
        <v>1121</v>
      </c>
      <c r="AZ1" s="1" t="s">
        <v>1123</v>
      </c>
      <c r="BA1" s="1" t="s">
        <v>1125</v>
      </c>
      <c r="BB1" s="1" t="s">
        <v>1041</v>
      </c>
      <c r="BC1" s="1" t="s">
        <v>1099</v>
      </c>
      <c r="BD1" s="1" t="s">
        <v>1115</v>
      </c>
    </row>
    <row r="2" spans="1:56">
      <c r="B2" t="s">
        <v>1919</v>
      </c>
      <c r="C2" t="s">
        <v>1155</v>
      </c>
      <c r="D2" t="s">
        <v>1151</v>
      </c>
      <c r="E2" t="s">
        <v>1359</v>
      </c>
      <c r="F2" t="s">
        <v>1357</v>
      </c>
      <c r="G2" t="s">
        <v>1175</v>
      </c>
      <c r="H2" t="s">
        <v>1211</v>
      </c>
      <c r="I2" t="s">
        <v>1883</v>
      </c>
      <c r="J2" t="s">
        <v>1319</v>
      </c>
      <c r="K2" t="s">
        <v>1841</v>
      </c>
      <c r="L2" t="s">
        <v>1229</v>
      </c>
      <c r="M2" t="s">
        <v>1133</v>
      </c>
      <c r="N2" t="s">
        <v>1475</v>
      </c>
      <c r="O2" t="s">
        <v>1209</v>
      </c>
      <c r="P2" t="s">
        <v>1203</v>
      </c>
      <c r="Q2" t="s">
        <v>1205</v>
      </c>
      <c r="R2" t="s">
        <v>1149</v>
      </c>
      <c r="S2" t="s">
        <v>1481</v>
      </c>
      <c r="T2" t="s">
        <v>1213</v>
      </c>
      <c r="U2" t="s">
        <v>1141</v>
      </c>
      <c r="V2" t="s">
        <v>1877</v>
      </c>
      <c r="W2" t="s">
        <v>1177</v>
      </c>
      <c r="X2" t="s">
        <v>1879</v>
      </c>
      <c r="Y2" t="s">
        <v>1153</v>
      </c>
      <c r="Z2" t="s">
        <v>1323</v>
      </c>
      <c r="AA2" t="s">
        <v>1413</v>
      </c>
      <c r="AB2" t="s">
        <v>1231</v>
      </c>
      <c r="AC2" t="s">
        <v>1193</v>
      </c>
      <c r="AD2" t="s">
        <v>1391</v>
      </c>
      <c r="AE2" t="s">
        <v>1235</v>
      </c>
      <c r="AF2" t="s">
        <v>1881</v>
      </c>
      <c r="AG2" t="s">
        <v>1143</v>
      </c>
      <c r="AH2" t="s">
        <v>1139</v>
      </c>
      <c r="AI2" t="s">
        <v>1137</v>
      </c>
      <c r="AJ2" t="s">
        <v>1161</v>
      </c>
      <c r="AK2" t="s">
        <v>1199</v>
      </c>
      <c r="AL2" t="s">
        <v>1131</v>
      </c>
      <c r="AM2" t="s">
        <v>1341</v>
      </c>
      <c r="AN2" t="s">
        <v>1135</v>
      </c>
      <c r="AO2" t="s">
        <v>1143</v>
      </c>
      <c r="AP2" t="s">
        <v>1903</v>
      </c>
      <c r="AQ2" t="s">
        <v>1171</v>
      </c>
      <c r="AR2" t="s">
        <v>1681</v>
      </c>
      <c r="AS2" t="s">
        <v>1253</v>
      </c>
      <c r="AT2" t="s">
        <v>1127</v>
      </c>
      <c r="AU2" t="s">
        <v>1533</v>
      </c>
      <c r="AV2" t="s">
        <v>1885</v>
      </c>
      <c r="AW2" t="s">
        <v>1201</v>
      </c>
      <c r="AX2" t="s">
        <v>1189</v>
      </c>
      <c r="AY2" t="s">
        <v>1187</v>
      </c>
      <c r="AZ2" t="s">
        <v>1157</v>
      </c>
      <c r="BA2" t="s">
        <v>1237</v>
      </c>
      <c r="BC2" t="s">
        <v>1129</v>
      </c>
    </row>
    <row r="3" spans="1:56">
      <c r="B3" t="s">
        <v>1921</v>
      </c>
      <c r="C3" t="s">
        <v>1169</v>
      </c>
      <c r="D3" t="s">
        <v>1349</v>
      </c>
      <c r="E3" t="s">
        <v>1503</v>
      </c>
      <c r="F3" t="s">
        <v>1371</v>
      </c>
      <c r="G3" t="s">
        <v>1259</v>
      </c>
      <c r="H3" t="s">
        <v>1273</v>
      </c>
      <c r="I3" t="s">
        <v>1887</v>
      </c>
      <c r="J3" t="s">
        <v>1653</v>
      </c>
      <c r="L3" t="s">
        <v>1289</v>
      </c>
      <c r="M3" t="s">
        <v>1163</v>
      </c>
      <c r="N3" t="s">
        <v>1819</v>
      </c>
      <c r="O3" t="s">
        <v>1269</v>
      </c>
      <c r="P3" t="s">
        <v>1231</v>
      </c>
      <c r="Q3" t="s">
        <v>1257</v>
      </c>
      <c r="R3" t="s">
        <v>1239</v>
      </c>
      <c r="S3" t="s">
        <v>1517</v>
      </c>
      <c r="T3" t="s">
        <v>1261</v>
      </c>
      <c r="U3" t="s">
        <v>1179</v>
      </c>
      <c r="V3" t="s">
        <v>1889</v>
      </c>
      <c r="W3" t="s">
        <v>1225</v>
      </c>
      <c r="X3" t="s">
        <v>1881</v>
      </c>
      <c r="Y3" t="s">
        <v>1181</v>
      </c>
      <c r="Z3" t="s">
        <v>1351</v>
      </c>
      <c r="AA3" t="s">
        <v>1425</v>
      </c>
      <c r="AB3" t="s">
        <v>1275</v>
      </c>
      <c r="AC3" t="s">
        <v>1399</v>
      </c>
      <c r="AD3" t="s">
        <v>1529</v>
      </c>
      <c r="AE3" t="s">
        <v>1515</v>
      </c>
      <c r="AF3" t="s">
        <v>1889</v>
      </c>
      <c r="AG3" t="s">
        <v>1167</v>
      </c>
      <c r="AH3" t="s">
        <v>1353</v>
      </c>
      <c r="AI3" t="s">
        <v>1195</v>
      </c>
      <c r="AJ3" t="s">
        <v>1223</v>
      </c>
      <c r="AK3" t="s">
        <v>1351</v>
      </c>
      <c r="AL3" t="s">
        <v>1227</v>
      </c>
      <c r="AM3" t="s">
        <v>1371</v>
      </c>
      <c r="AN3" t="s">
        <v>1191</v>
      </c>
      <c r="AO3" t="s">
        <v>1145</v>
      </c>
      <c r="AP3" t="s">
        <v>1911</v>
      </c>
      <c r="AQ3" t="s">
        <v>1247</v>
      </c>
      <c r="AR3" t="s">
        <v>1767</v>
      </c>
      <c r="AS3" t="s">
        <v>1263</v>
      </c>
      <c r="AT3" t="s">
        <v>1147</v>
      </c>
      <c r="AU3" t="s">
        <v>1627</v>
      </c>
      <c r="AW3" t="s">
        <v>1251</v>
      </c>
      <c r="AX3" t="s">
        <v>1215</v>
      </c>
      <c r="AY3" t="s">
        <v>1245</v>
      </c>
      <c r="AZ3" t="s">
        <v>1257</v>
      </c>
      <c r="BA3" t="s">
        <v>1255</v>
      </c>
      <c r="BC3" t="s">
        <v>1159</v>
      </c>
    </row>
    <row r="4" spans="1:56">
      <c r="B4" t="s">
        <v>1923</v>
      </c>
      <c r="C4" t="s">
        <v>1197</v>
      </c>
      <c r="E4" t="s">
        <v>1655</v>
      </c>
      <c r="F4" t="s">
        <v>1435</v>
      </c>
      <c r="G4" t="s">
        <v>1331</v>
      </c>
      <c r="H4" t="s">
        <v>1311</v>
      </c>
      <c r="I4" t="s">
        <v>1891</v>
      </c>
      <c r="J4" t="s">
        <v>1721</v>
      </c>
      <c r="L4" t="s">
        <v>1309</v>
      </c>
      <c r="M4" t="s">
        <v>1165</v>
      </c>
      <c r="O4" t="s">
        <v>1445</v>
      </c>
      <c r="P4" t="s">
        <v>1233</v>
      </c>
      <c r="Q4" t="s">
        <v>1261</v>
      </c>
      <c r="R4" t="s">
        <v>1301</v>
      </c>
      <c r="S4" t="s">
        <v>1553</v>
      </c>
      <c r="T4" t="s">
        <v>1263</v>
      </c>
      <c r="U4" t="s">
        <v>1417</v>
      </c>
      <c r="V4" t="s">
        <v>1895</v>
      </c>
      <c r="W4" t="s">
        <v>1291</v>
      </c>
      <c r="X4" t="s">
        <v>1893</v>
      </c>
      <c r="Y4" t="s">
        <v>1183</v>
      </c>
      <c r="Z4" t="s">
        <v>1389</v>
      </c>
      <c r="AA4" t="s">
        <v>1455</v>
      </c>
      <c r="AB4" t="s">
        <v>1357</v>
      </c>
      <c r="AC4" t="s">
        <v>1581</v>
      </c>
      <c r="AD4" t="s">
        <v>1633</v>
      </c>
      <c r="AE4" t="s">
        <v>1687</v>
      </c>
      <c r="AF4" t="s">
        <v>1897</v>
      </c>
      <c r="AG4" t="s">
        <v>1615</v>
      </c>
      <c r="AH4" t="s">
        <v>1513</v>
      </c>
      <c r="AI4" t="s">
        <v>1221</v>
      </c>
      <c r="AJ4" t="s">
        <v>1249</v>
      </c>
      <c r="AK4" t="s">
        <v>1389</v>
      </c>
      <c r="AL4" t="s">
        <v>1261</v>
      </c>
      <c r="AM4" t="s">
        <v>1519</v>
      </c>
      <c r="AN4" t="s">
        <v>1287</v>
      </c>
      <c r="AO4" t="s">
        <v>1207</v>
      </c>
      <c r="AQ4" t="s">
        <v>1249</v>
      </c>
      <c r="AR4" t="s">
        <v>1769</v>
      </c>
      <c r="AS4" t="s">
        <v>1265</v>
      </c>
      <c r="AT4" t="s">
        <v>1173</v>
      </c>
      <c r="AU4" t="s">
        <v>1671</v>
      </c>
      <c r="AW4" t="s">
        <v>1423</v>
      </c>
      <c r="AX4" t="s">
        <v>1483</v>
      </c>
      <c r="AY4" t="s">
        <v>1291</v>
      </c>
      <c r="AZ4" t="s">
        <v>1323</v>
      </c>
      <c r="BC4" t="s">
        <v>1411</v>
      </c>
    </row>
    <row r="5" spans="1:56">
      <c r="B5" t="s">
        <v>1925</v>
      </c>
      <c r="C5" t="s">
        <v>1279</v>
      </c>
      <c r="E5" t="s">
        <v>1669</v>
      </c>
      <c r="F5" t="s">
        <v>1471</v>
      </c>
      <c r="G5" t="s">
        <v>1375</v>
      </c>
      <c r="H5" t="s">
        <v>1369</v>
      </c>
      <c r="I5" t="s">
        <v>1901</v>
      </c>
      <c r="L5" t="s">
        <v>1379</v>
      </c>
      <c r="M5" t="s">
        <v>1171</v>
      </c>
      <c r="O5" t="s">
        <v>1523</v>
      </c>
      <c r="P5" t="s">
        <v>1243</v>
      </c>
      <c r="Q5" t="s">
        <v>1281</v>
      </c>
      <c r="R5" t="s">
        <v>1313</v>
      </c>
      <c r="S5" t="s">
        <v>1713</v>
      </c>
      <c r="T5" t="s">
        <v>1333</v>
      </c>
      <c r="U5" t="s">
        <v>1437</v>
      </c>
      <c r="V5" t="s">
        <v>1907</v>
      </c>
      <c r="W5" t="s">
        <v>1415</v>
      </c>
      <c r="X5" t="s">
        <v>1899</v>
      </c>
      <c r="Y5" t="s">
        <v>1315</v>
      </c>
      <c r="Z5" t="s">
        <v>1495</v>
      </c>
      <c r="AA5" t="s">
        <v>1565</v>
      </c>
      <c r="AB5" t="s">
        <v>1465</v>
      </c>
      <c r="AD5" t="s">
        <v>1767</v>
      </c>
      <c r="AF5" t="s">
        <v>1909</v>
      </c>
      <c r="AG5" t="s">
        <v>1623</v>
      </c>
      <c r="AH5" t="s">
        <v>1743</v>
      </c>
      <c r="AI5" t="s">
        <v>1337</v>
      </c>
      <c r="AJ5" t="s">
        <v>1325</v>
      </c>
      <c r="AL5" t="s">
        <v>1267</v>
      </c>
      <c r="AM5" t="s">
        <v>1629</v>
      </c>
      <c r="AN5" t="s">
        <v>1345</v>
      </c>
      <c r="AO5" t="s">
        <v>1241</v>
      </c>
      <c r="AQ5" t="s">
        <v>1277</v>
      </c>
      <c r="AS5" t="s">
        <v>1457</v>
      </c>
      <c r="AT5" t="s">
        <v>1185</v>
      </c>
      <c r="AU5" t="s">
        <v>1723</v>
      </c>
      <c r="AW5" t="s">
        <v>1487</v>
      </c>
      <c r="AX5" t="s">
        <v>1523</v>
      </c>
      <c r="AY5" t="s">
        <v>1415</v>
      </c>
      <c r="AZ5" t="s">
        <v>1329</v>
      </c>
      <c r="BC5" t="s">
        <v>1559</v>
      </c>
    </row>
    <row r="6" spans="1:56">
      <c r="B6" t="s">
        <v>1927</v>
      </c>
      <c r="C6" t="s">
        <v>1299</v>
      </c>
      <c r="E6" t="s">
        <v>1765</v>
      </c>
      <c r="F6" t="s">
        <v>1531</v>
      </c>
      <c r="G6" t="s">
        <v>1419</v>
      </c>
      <c r="H6" t="s">
        <v>1393</v>
      </c>
      <c r="I6" t="s">
        <v>1903</v>
      </c>
      <c r="L6" t="s">
        <v>1433</v>
      </c>
      <c r="M6" t="s">
        <v>1219</v>
      </c>
      <c r="O6" t="s">
        <v>1533</v>
      </c>
      <c r="P6" t="s">
        <v>1257</v>
      </c>
      <c r="Q6" t="s">
        <v>1335</v>
      </c>
      <c r="R6" t="s">
        <v>1321</v>
      </c>
      <c r="S6" t="s">
        <v>1805</v>
      </c>
      <c r="T6" t="s">
        <v>1347</v>
      </c>
      <c r="U6" t="s">
        <v>1497</v>
      </c>
      <c r="V6" t="s">
        <v>1909</v>
      </c>
      <c r="W6" t="s">
        <v>1653</v>
      </c>
      <c r="X6" t="s">
        <v>1905</v>
      </c>
      <c r="Y6" t="s">
        <v>1361</v>
      </c>
      <c r="Z6" t="s">
        <v>1555</v>
      </c>
      <c r="AB6" t="s">
        <v>1473</v>
      </c>
      <c r="AG6" t="s">
        <v>1653</v>
      </c>
      <c r="AI6" t="s">
        <v>1385</v>
      </c>
      <c r="AJ6" t="s">
        <v>1355</v>
      </c>
      <c r="AL6" t="s">
        <v>1283</v>
      </c>
      <c r="AM6" t="s">
        <v>1811</v>
      </c>
      <c r="AN6" t="s">
        <v>1397</v>
      </c>
      <c r="AO6" t="s">
        <v>1327</v>
      </c>
      <c r="AQ6" t="s">
        <v>1363</v>
      </c>
      <c r="AS6" t="s">
        <v>1467</v>
      </c>
      <c r="AT6" t="s">
        <v>1217</v>
      </c>
      <c r="AU6" t="s">
        <v>1711</v>
      </c>
      <c r="AW6" t="s">
        <v>1545</v>
      </c>
      <c r="AX6" t="s">
        <v>1537</v>
      </c>
      <c r="AY6" t="s">
        <v>1441</v>
      </c>
      <c r="AZ6" t="s">
        <v>1367</v>
      </c>
      <c r="BC6" t="s">
        <v>1663</v>
      </c>
    </row>
    <row r="7" spans="1:56">
      <c r="B7" t="s">
        <v>1929</v>
      </c>
      <c r="C7" t="s">
        <v>1305</v>
      </c>
      <c r="E7" t="s">
        <v>1809</v>
      </c>
      <c r="F7" t="s">
        <v>1565</v>
      </c>
      <c r="G7" t="s">
        <v>1539</v>
      </c>
      <c r="H7" t="s">
        <v>1401</v>
      </c>
      <c r="I7" t="s">
        <v>1913</v>
      </c>
      <c r="L7" t="s">
        <v>1459</v>
      </c>
      <c r="M7" t="s">
        <v>1253</v>
      </c>
      <c r="O7" t="s">
        <v>1661</v>
      </c>
      <c r="P7" t="s">
        <v>1297</v>
      </c>
      <c r="Q7" t="s">
        <v>1347</v>
      </c>
      <c r="R7" t="s">
        <v>1449</v>
      </c>
      <c r="S7" t="s">
        <v>1855</v>
      </c>
      <c r="T7" t="s">
        <v>1441</v>
      </c>
      <c r="U7" t="s">
        <v>1501</v>
      </c>
      <c r="W7" t="s">
        <v>1721</v>
      </c>
      <c r="X7" t="s">
        <v>1911</v>
      </c>
      <c r="Y7" t="s">
        <v>1395</v>
      </c>
      <c r="Z7" t="s">
        <v>1579</v>
      </c>
      <c r="AB7" t="s">
        <v>1481</v>
      </c>
      <c r="AG7" t="s">
        <v>1807</v>
      </c>
      <c r="AI7" t="s">
        <v>1451</v>
      </c>
      <c r="AJ7" t="s">
        <v>1387</v>
      </c>
      <c r="AL7" t="s">
        <v>1303</v>
      </c>
      <c r="AN7" t="s">
        <v>1563</v>
      </c>
      <c r="AO7" t="s">
        <v>1343</v>
      </c>
      <c r="AQ7" t="s">
        <v>1409</v>
      </c>
      <c r="AS7" t="s">
        <v>1487</v>
      </c>
      <c r="AT7" t="s">
        <v>1271</v>
      </c>
      <c r="AW7" t="s">
        <v>1689</v>
      </c>
      <c r="AX7" t="s">
        <v>1597</v>
      </c>
      <c r="AY7" t="s">
        <v>1593</v>
      </c>
      <c r="AZ7" t="s">
        <v>1403</v>
      </c>
      <c r="BC7" t="s">
        <v>1733</v>
      </c>
    </row>
    <row r="8" spans="1:56">
      <c r="B8" t="s">
        <v>1931</v>
      </c>
      <c r="C8" t="s">
        <v>1317</v>
      </c>
      <c r="E8" t="s">
        <v>1875</v>
      </c>
      <c r="F8" t="s">
        <v>1657</v>
      </c>
      <c r="G8" t="s">
        <v>1549</v>
      </c>
      <c r="H8" t="s">
        <v>1673</v>
      </c>
      <c r="I8" t="s">
        <v>1915</v>
      </c>
      <c r="L8" t="s">
        <v>1505</v>
      </c>
      <c r="M8" t="s">
        <v>1279</v>
      </c>
      <c r="O8" t="s">
        <v>1815</v>
      </c>
      <c r="P8" t="s">
        <v>1301</v>
      </c>
      <c r="Q8" t="s">
        <v>1373</v>
      </c>
      <c r="R8" t="s">
        <v>1633</v>
      </c>
      <c r="T8" t="s">
        <v>1525</v>
      </c>
      <c r="U8" t="s">
        <v>1587</v>
      </c>
      <c r="W8" t="s">
        <v>1841</v>
      </c>
      <c r="X8" t="s">
        <v>1913</v>
      </c>
      <c r="Y8" t="s">
        <v>1453</v>
      </c>
      <c r="Z8" t="s">
        <v>1695</v>
      </c>
      <c r="AB8" t="s">
        <v>1779</v>
      </c>
      <c r="AG8" t="s">
        <v>1829</v>
      </c>
      <c r="AI8" t="s">
        <v>1489</v>
      </c>
      <c r="AJ8" t="s">
        <v>1405</v>
      </c>
      <c r="AL8" t="s">
        <v>1441</v>
      </c>
      <c r="AN8" t="s">
        <v>1665</v>
      </c>
      <c r="AO8" t="s">
        <v>1383</v>
      </c>
      <c r="AQ8" t="s">
        <v>1429</v>
      </c>
      <c r="AS8" t="s">
        <v>1491</v>
      </c>
      <c r="AT8" t="s">
        <v>1285</v>
      </c>
      <c r="AW8" t="s">
        <v>1693</v>
      </c>
      <c r="AX8" t="s">
        <v>1631</v>
      </c>
      <c r="AY8" t="s">
        <v>1647</v>
      </c>
      <c r="AZ8" t="s">
        <v>1463</v>
      </c>
      <c r="BC8" t="s">
        <v>1737</v>
      </c>
    </row>
    <row r="9" spans="1:56">
      <c r="B9" t="s">
        <v>1933</v>
      </c>
      <c r="C9" t="s">
        <v>1365</v>
      </c>
      <c r="F9" t="s">
        <v>1799</v>
      </c>
      <c r="G9" t="s">
        <v>1567</v>
      </c>
      <c r="I9" t="s">
        <v>1917</v>
      </c>
      <c r="L9" t="s">
        <v>1569</v>
      </c>
      <c r="M9" t="s">
        <v>1295</v>
      </c>
      <c r="P9" t="s">
        <v>1307</v>
      </c>
      <c r="Q9" t="s">
        <v>1447</v>
      </c>
      <c r="R9" t="s">
        <v>1767</v>
      </c>
      <c r="T9" t="s">
        <v>1541</v>
      </c>
      <c r="U9" t="s">
        <v>1613</v>
      </c>
      <c r="X9" t="s">
        <v>1917</v>
      </c>
      <c r="Y9" t="s">
        <v>1477</v>
      </c>
      <c r="Z9" t="s">
        <v>1709</v>
      </c>
      <c r="AB9" t="s">
        <v>1713</v>
      </c>
      <c r="AI9" t="s">
        <v>1615</v>
      </c>
      <c r="AJ9" t="s">
        <v>1407</v>
      </c>
      <c r="AL9" t="s">
        <v>1527</v>
      </c>
      <c r="AN9" t="s">
        <v>1717</v>
      </c>
      <c r="AO9" t="s">
        <v>1421</v>
      </c>
      <c r="AQ9" t="s">
        <v>1603</v>
      </c>
      <c r="AS9" t="s">
        <v>1565</v>
      </c>
      <c r="AT9" t="s">
        <v>1293</v>
      </c>
      <c r="AW9" t="s">
        <v>1785</v>
      </c>
      <c r="AX9" t="s">
        <v>1665</v>
      </c>
      <c r="AY9" t="s">
        <v>1841</v>
      </c>
      <c r="AZ9" t="s">
        <v>1495</v>
      </c>
    </row>
    <row r="10" spans="1:56">
      <c r="B10" t="s">
        <v>1935</v>
      </c>
      <c r="C10" t="s">
        <v>1377</v>
      </c>
      <c r="G10" t="s">
        <v>1585</v>
      </c>
      <c r="L10" t="s">
        <v>1607</v>
      </c>
      <c r="M10" t="s">
        <v>1381</v>
      </c>
      <c r="P10" t="s">
        <v>1479</v>
      </c>
      <c r="Q10" t="s">
        <v>1493</v>
      </c>
      <c r="R10" t="s">
        <v>1843</v>
      </c>
      <c r="T10" t="s">
        <v>1639</v>
      </c>
      <c r="U10" t="s">
        <v>1763</v>
      </c>
      <c r="Y10" t="s">
        <v>1509</v>
      </c>
      <c r="AB10" t="s">
        <v>1715</v>
      </c>
      <c r="AI10" t="s">
        <v>1697</v>
      </c>
      <c r="AJ10" t="s">
        <v>1427</v>
      </c>
      <c r="AL10" t="s">
        <v>1557</v>
      </c>
      <c r="AO10" t="s">
        <v>1469</v>
      </c>
      <c r="AQ10" t="s">
        <v>1773</v>
      </c>
      <c r="AS10" t="s">
        <v>1595</v>
      </c>
      <c r="AT10" t="s">
        <v>1339</v>
      </c>
      <c r="AW10" t="s">
        <v>1831</v>
      </c>
      <c r="AX10" t="s">
        <v>1753</v>
      </c>
      <c r="AY10" t="s">
        <v>1849</v>
      </c>
      <c r="AZ10" t="s">
        <v>1551</v>
      </c>
    </row>
    <row r="11" spans="1:56">
      <c r="B11" t="s">
        <v>1937</v>
      </c>
      <c r="C11" t="s">
        <v>1443</v>
      </c>
      <c r="G11" t="s">
        <v>1605</v>
      </c>
      <c r="L11" t="s">
        <v>1619</v>
      </c>
      <c r="M11" t="s">
        <v>1431</v>
      </c>
      <c r="P11" t="s">
        <v>1651</v>
      </c>
      <c r="Q11" t="s">
        <v>1499</v>
      </c>
      <c r="Y11" t="s">
        <v>1573</v>
      </c>
      <c r="AI11" t="s">
        <v>1791</v>
      </c>
      <c r="AJ11" t="s">
        <v>1461</v>
      </c>
      <c r="AL11" t="s">
        <v>1781</v>
      </c>
      <c r="AO11" t="s">
        <v>1507</v>
      </c>
      <c r="AQ11" t="s">
        <v>1789</v>
      </c>
      <c r="AS11" t="s">
        <v>1609</v>
      </c>
      <c r="AT11" t="s">
        <v>1439</v>
      </c>
      <c r="AW11" t="s">
        <v>1841</v>
      </c>
      <c r="AX11" t="s">
        <v>1775</v>
      </c>
      <c r="AY11" t="s">
        <v>1853</v>
      </c>
      <c r="AZ11" t="s">
        <v>1577</v>
      </c>
    </row>
    <row r="12" spans="1:56">
      <c r="B12" t="s">
        <v>1939</v>
      </c>
      <c r="C12" t="s">
        <v>1583</v>
      </c>
      <c r="G12" t="s">
        <v>1641</v>
      </c>
      <c r="L12" t="s">
        <v>1621</v>
      </c>
      <c r="M12" t="s">
        <v>1547</v>
      </c>
      <c r="P12" t="s">
        <v>1699</v>
      </c>
      <c r="Q12" t="s">
        <v>1541</v>
      </c>
      <c r="Y12" t="s">
        <v>1589</v>
      </c>
      <c r="AI12" t="s">
        <v>1821</v>
      </c>
      <c r="AJ12" t="s">
        <v>1603</v>
      </c>
      <c r="AL12" t="s">
        <v>1803</v>
      </c>
      <c r="AO12" t="s">
        <v>1521</v>
      </c>
      <c r="AT12" t="s">
        <v>1485</v>
      </c>
      <c r="AW12" t="s">
        <v>1863</v>
      </c>
      <c r="AX12" t="s">
        <v>1837</v>
      </c>
      <c r="AY12" t="s">
        <v>1863</v>
      </c>
      <c r="AZ12" t="s">
        <v>1579</v>
      </c>
    </row>
    <row r="13" spans="1:56">
      <c r="B13" t="s">
        <v>1941</v>
      </c>
      <c r="C13" t="s">
        <v>1591</v>
      </c>
      <c r="G13" t="s">
        <v>1685</v>
      </c>
      <c r="L13" t="s">
        <v>1635</v>
      </c>
      <c r="M13" t="s">
        <v>1703</v>
      </c>
      <c r="P13" t="s">
        <v>1777</v>
      </c>
      <c r="Q13" t="s">
        <v>1571</v>
      </c>
      <c r="Y13" t="s">
        <v>1601</v>
      </c>
      <c r="AI13" t="s">
        <v>1845</v>
      </c>
      <c r="AJ13" t="s">
        <v>1611</v>
      </c>
      <c r="AL13" t="s">
        <v>1849</v>
      </c>
      <c r="AO13" t="s">
        <v>1615</v>
      </c>
      <c r="AT13" t="s">
        <v>1511</v>
      </c>
      <c r="AX13" t="s">
        <v>1851</v>
      </c>
      <c r="AZ13" t="s">
        <v>1637</v>
      </c>
    </row>
    <row r="14" spans="1:56">
      <c r="B14" t="s">
        <v>1943</v>
      </c>
      <c r="C14" t="s">
        <v>1813</v>
      </c>
      <c r="G14" t="s">
        <v>1691</v>
      </c>
      <c r="L14" t="s">
        <v>1643</v>
      </c>
      <c r="M14" t="s">
        <v>1749</v>
      </c>
      <c r="P14" t="s">
        <v>1715</v>
      </c>
      <c r="Q14" t="s">
        <v>1599</v>
      </c>
      <c r="Y14" t="s">
        <v>1617</v>
      </c>
      <c r="AJ14" t="s">
        <v>1679</v>
      </c>
      <c r="AL14" t="s">
        <v>1853</v>
      </c>
      <c r="AO14" t="s">
        <v>1653</v>
      </c>
      <c r="AT14" t="s">
        <v>1535</v>
      </c>
      <c r="AX14" t="s">
        <v>1867</v>
      </c>
      <c r="AZ14" t="s">
        <v>1677</v>
      </c>
    </row>
    <row r="15" spans="1:56">
      <c r="B15" t="s">
        <v>1945</v>
      </c>
      <c r="G15" t="s">
        <v>1705</v>
      </c>
      <c r="L15" t="s">
        <v>1645</v>
      </c>
      <c r="M15" t="s">
        <v>1823</v>
      </c>
      <c r="Q15" t="s">
        <v>1771</v>
      </c>
      <c r="Y15" t="s">
        <v>1707</v>
      </c>
      <c r="AJ15" t="s">
        <v>1701</v>
      </c>
      <c r="AL15" t="s">
        <v>1871</v>
      </c>
      <c r="AO15" t="s">
        <v>1659</v>
      </c>
      <c r="AT15" t="s">
        <v>1543</v>
      </c>
      <c r="AZ15" t="s">
        <v>1759</v>
      </c>
    </row>
    <row r="16" spans="1:56">
      <c r="B16" t="s">
        <v>1947</v>
      </c>
      <c r="G16" t="s">
        <v>1719</v>
      </c>
      <c r="L16" t="s">
        <v>1649</v>
      </c>
      <c r="M16" t="s">
        <v>1839</v>
      </c>
      <c r="Q16" t="s">
        <v>1797</v>
      </c>
      <c r="Y16" t="s">
        <v>1771</v>
      </c>
      <c r="AJ16" t="s">
        <v>1831</v>
      </c>
      <c r="AO16" t="s">
        <v>1683</v>
      </c>
      <c r="AT16" t="s">
        <v>1561</v>
      </c>
      <c r="AZ16" t="s">
        <v>1847</v>
      </c>
    </row>
    <row r="17" spans="2:46">
      <c r="B17" t="s">
        <v>1949</v>
      </c>
      <c r="G17" t="s">
        <v>1729</v>
      </c>
      <c r="L17" t="s">
        <v>1667</v>
      </c>
      <c r="AJ17" t="s">
        <v>1861</v>
      </c>
      <c r="AO17" t="s">
        <v>1751</v>
      </c>
      <c r="AT17" t="s">
        <v>1575</v>
      </c>
    </row>
    <row r="18" spans="2:46">
      <c r="B18" t="s">
        <v>1951</v>
      </c>
      <c r="G18" t="s">
        <v>1731</v>
      </c>
      <c r="L18" t="s">
        <v>1675</v>
      </c>
      <c r="AJ18" t="s">
        <v>1865</v>
      </c>
      <c r="AO18" t="s">
        <v>1783</v>
      </c>
      <c r="AT18" t="s">
        <v>1625</v>
      </c>
    </row>
    <row r="19" spans="2:46">
      <c r="B19" t="s">
        <v>1953</v>
      </c>
      <c r="G19" t="s">
        <v>1735</v>
      </c>
      <c r="L19" t="s">
        <v>1755</v>
      </c>
      <c r="AO19" t="s">
        <v>1859</v>
      </c>
      <c r="AT19" t="s">
        <v>1725</v>
      </c>
    </row>
    <row r="20" spans="2:46">
      <c r="B20" t="s">
        <v>1955</v>
      </c>
      <c r="G20" t="s">
        <v>1739</v>
      </c>
      <c r="L20" t="s">
        <v>1757</v>
      </c>
      <c r="AO20" t="s">
        <v>1869</v>
      </c>
      <c r="AT20" t="s">
        <v>1727</v>
      </c>
    </row>
    <row r="21" spans="2:46">
      <c r="B21" t="s">
        <v>1957</v>
      </c>
      <c r="G21" t="s">
        <v>1741</v>
      </c>
      <c r="L21" t="s">
        <v>1793</v>
      </c>
      <c r="AO21" t="s">
        <v>1871</v>
      </c>
      <c r="AT21" t="s">
        <v>1761</v>
      </c>
    </row>
    <row r="22" spans="2:46">
      <c r="B22" t="s">
        <v>1959</v>
      </c>
      <c r="G22" t="s">
        <v>1745</v>
      </c>
      <c r="L22" t="s">
        <v>1795</v>
      </c>
      <c r="AT22" t="s">
        <v>1799</v>
      </c>
    </row>
    <row r="23" spans="2:46">
      <c r="B23" t="s">
        <v>1961</v>
      </c>
      <c r="G23" t="s">
        <v>1747</v>
      </c>
      <c r="L23" t="s">
        <v>1801</v>
      </c>
      <c r="AT23" t="s">
        <v>1817</v>
      </c>
    </row>
    <row r="24" spans="2:46">
      <c r="B24" t="s">
        <v>1963</v>
      </c>
      <c r="G24" t="s">
        <v>1787</v>
      </c>
      <c r="AT24" t="s">
        <v>1827</v>
      </c>
    </row>
    <row r="25" spans="2:46">
      <c r="B25" t="s">
        <v>1965</v>
      </c>
      <c r="G25" t="s">
        <v>1825</v>
      </c>
      <c r="AT25" t="s">
        <v>1835</v>
      </c>
    </row>
    <row r="26" spans="2:46">
      <c r="B26" t="s">
        <v>1967</v>
      </c>
      <c r="G26" t="s">
        <v>1833</v>
      </c>
      <c r="AT26" t="s">
        <v>1857</v>
      </c>
    </row>
    <row r="27" spans="2:46">
      <c r="B27" t="s">
        <v>1969</v>
      </c>
      <c r="G27" t="s">
        <v>1873</v>
      </c>
    </row>
    <row r="28" spans="2:46">
      <c r="B28" t="s">
        <v>1970</v>
      </c>
    </row>
    <row r="29" spans="2:46">
      <c r="B29" t="s">
        <v>1972</v>
      </c>
    </row>
    <row r="30" spans="2:46">
      <c r="B30" t="s">
        <v>1974</v>
      </c>
    </row>
    <row r="31" spans="2:46">
      <c r="B31" t="s">
        <v>1976</v>
      </c>
    </row>
    <row r="32" spans="2:46">
      <c r="B32" t="s">
        <v>1978</v>
      </c>
    </row>
    <row r="33" spans="2:2">
      <c r="B33" t="s">
        <v>1980</v>
      </c>
    </row>
    <row r="34" spans="2:2">
      <c r="B34" t="s">
        <v>1982</v>
      </c>
    </row>
    <row r="35" spans="2:2">
      <c r="B35" t="s">
        <v>1984</v>
      </c>
    </row>
    <row r="36" spans="2:2">
      <c r="B36" t="s">
        <v>1986</v>
      </c>
    </row>
    <row r="37" spans="2:2">
      <c r="B37" t="s">
        <v>1988</v>
      </c>
    </row>
    <row r="38" spans="2:2">
      <c r="B38" t="s">
        <v>1990</v>
      </c>
    </row>
    <row r="39" spans="2:2">
      <c r="B39" t="s">
        <v>1992</v>
      </c>
    </row>
    <row r="40" spans="2:2">
      <c r="B40" t="s">
        <v>1994</v>
      </c>
    </row>
    <row r="41" spans="2:2">
      <c r="B41" t="s">
        <v>1996</v>
      </c>
    </row>
    <row r="42" spans="2:2">
      <c r="B42" t="s">
        <v>1998</v>
      </c>
    </row>
    <row r="43" spans="2:2">
      <c r="B43" t="s">
        <v>2000</v>
      </c>
    </row>
    <row r="44" spans="2:2">
      <c r="B44" t="s">
        <v>2002</v>
      </c>
    </row>
    <row r="45" spans="2:2">
      <c r="B45" t="s">
        <v>2004</v>
      </c>
    </row>
    <row r="46" spans="2:2">
      <c r="B46" t="s">
        <v>2006</v>
      </c>
    </row>
    <row r="47" spans="2:2">
      <c r="B47" t="s">
        <v>2008</v>
      </c>
    </row>
    <row r="48" spans="2:2">
      <c r="B48" t="s">
        <v>2010</v>
      </c>
    </row>
    <row r="49" spans="2:2">
      <c r="B49" t="s">
        <v>2012</v>
      </c>
    </row>
    <row r="50" spans="2:2">
      <c r="B50" t="s">
        <v>2014</v>
      </c>
    </row>
    <row r="51" spans="2:2">
      <c r="B51" t="s">
        <v>2016</v>
      </c>
    </row>
    <row r="52" spans="2:2">
      <c r="B52" t="s">
        <v>2018</v>
      </c>
    </row>
    <row r="53" spans="2:2">
      <c r="B53" t="s">
        <v>2020</v>
      </c>
    </row>
    <row r="54" spans="2:2">
      <c r="B54" t="s">
        <v>2022</v>
      </c>
    </row>
    <row r="55" spans="2:2">
      <c r="B55" t="s">
        <v>2024</v>
      </c>
    </row>
    <row r="56" spans="2:2">
      <c r="B56" t="s">
        <v>2026</v>
      </c>
    </row>
    <row r="57" spans="2:2">
      <c r="B57" t="s">
        <v>2028</v>
      </c>
    </row>
    <row r="58" spans="2:2">
      <c r="B58" t="s">
        <v>2030</v>
      </c>
    </row>
    <row r="59" spans="2:2">
      <c r="B59" t="s">
        <v>2032</v>
      </c>
    </row>
    <row r="60" spans="2:2">
      <c r="B60" t="s">
        <v>2034</v>
      </c>
    </row>
    <row r="61" spans="2:2">
      <c r="B61" t="s">
        <v>2036</v>
      </c>
    </row>
    <row r="62" spans="2:2">
      <c r="B62" t="s">
        <v>2038</v>
      </c>
    </row>
    <row r="63" spans="2:2">
      <c r="B63" t="s">
        <v>2040</v>
      </c>
    </row>
    <row r="64" spans="2:2">
      <c r="B64" t="s">
        <v>2042</v>
      </c>
    </row>
    <row r="65" spans="2:2">
      <c r="B65" t="s">
        <v>2044</v>
      </c>
    </row>
    <row r="66" spans="2:2">
      <c r="B66" t="s">
        <v>2046</v>
      </c>
    </row>
    <row r="67" spans="2:2">
      <c r="B67" t="s">
        <v>2048</v>
      </c>
    </row>
    <row r="68" spans="2:2">
      <c r="B68" t="s">
        <v>2050</v>
      </c>
    </row>
    <row r="69" spans="2:2">
      <c r="B69" t="s">
        <v>2052</v>
      </c>
    </row>
    <row r="70" spans="2:2">
      <c r="B70" t="s">
        <v>2054</v>
      </c>
    </row>
    <row r="71" spans="2:2">
      <c r="B71" t="s">
        <v>2056</v>
      </c>
    </row>
    <row r="72" spans="2:2">
      <c r="B72" t="s">
        <v>2058</v>
      </c>
    </row>
    <row r="73" spans="2:2">
      <c r="B73" t="s">
        <v>2060</v>
      </c>
    </row>
    <row r="74" spans="2:2">
      <c r="B74" t="s">
        <v>2062</v>
      </c>
    </row>
    <row r="75" spans="2:2">
      <c r="B75" t="s">
        <v>2064</v>
      </c>
    </row>
    <row r="76" spans="2:2">
      <c r="B76" t="s">
        <v>2066</v>
      </c>
    </row>
    <row r="77" spans="2:2">
      <c r="B77" t="s">
        <v>2068</v>
      </c>
    </row>
    <row r="78" spans="2:2">
      <c r="B78" t="s">
        <v>2070</v>
      </c>
    </row>
    <row r="79" spans="2:2">
      <c r="B79" t="s">
        <v>2072</v>
      </c>
    </row>
    <row r="80" spans="2:2">
      <c r="B80" t="s">
        <v>2074</v>
      </c>
    </row>
    <row r="81" spans="2:2">
      <c r="B81" t="s">
        <v>2076</v>
      </c>
    </row>
    <row r="82" spans="2:2">
      <c r="B82" t="s">
        <v>2078</v>
      </c>
    </row>
    <row r="83" spans="2:2">
      <c r="B83" t="s">
        <v>2080</v>
      </c>
    </row>
    <row r="84" spans="2:2">
      <c r="B84" t="s">
        <v>2082</v>
      </c>
    </row>
    <row r="85" spans="2:2">
      <c r="B85" t="s">
        <v>2084</v>
      </c>
    </row>
    <row r="86" spans="2:2">
      <c r="B86" t="s">
        <v>2086</v>
      </c>
    </row>
    <row r="87" spans="2:2">
      <c r="B87" t="s">
        <v>2088</v>
      </c>
    </row>
    <row r="88" spans="2:2">
      <c r="B88" t="s">
        <v>2090</v>
      </c>
    </row>
    <row r="89" spans="2:2">
      <c r="B89" t="s">
        <v>2092</v>
      </c>
    </row>
    <row r="90" spans="2:2">
      <c r="B90" t="s">
        <v>2094</v>
      </c>
    </row>
    <row r="91" spans="2:2">
      <c r="B91" t="s">
        <v>2096</v>
      </c>
    </row>
    <row r="92" spans="2:2">
      <c r="B92" t="s">
        <v>2097</v>
      </c>
    </row>
    <row r="93" spans="2:2">
      <c r="B93" t="s">
        <v>2099</v>
      </c>
    </row>
    <row r="94" spans="2:2">
      <c r="B94" t="s">
        <v>2101</v>
      </c>
    </row>
    <row r="95" spans="2:2">
      <c r="B95" t="s">
        <v>2103</v>
      </c>
    </row>
    <row r="96" spans="2:2">
      <c r="B96" t="s">
        <v>2105</v>
      </c>
    </row>
    <row r="97" spans="2:2">
      <c r="B97" t="s">
        <v>2107</v>
      </c>
    </row>
    <row r="98" spans="2:2">
      <c r="B98" t="s">
        <v>2109</v>
      </c>
    </row>
    <row r="99" spans="2:2">
      <c r="B99" t="s">
        <v>2111</v>
      </c>
    </row>
    <row r="100" spans="2:2">
      <c r="B100" t="s">
        <v>2113</v>
      </c>
    </row>
    <row r="101" spans="2:2">
      <c r="B101" t="s">
        <v>2115</v>
      </c>
    </row>
    <row r="102" spans="2:2">
      <c r="B102" t="s">
        <v>2117</v>
      </c>
    </row>
    <row r="103" spans="2:2">
      <c r="B103" t="s">
        <v>2119</v>
      </c>
    </row>
    <row r="104" spans="2:2">
      <c r="B104" t="s">
        <v>2121</v>
      </c>
    </row>
    <row r="105" spans="2:2">
      <c r="B105" t="s">
        <v>2123</v>
      </c>
    </row>
    <row r="106" spans="2:2">
      <c r="B106" t="s">
        <v>2125</v>
      </c>
    </row>
    <row r="107" spans="2:2">
      <c r="B107" t="s">
        <v>2127</v>
      </c>
    </row>
    <row r="108" spans="2:2">
      <c r="B108" t="s">
        <v>2129</v>
      </c>
    </row>
    <row r="109" spans="2:2">
      <c r="B109" t="s">
        <v>2131</v>
      </c>
    </row>
    <row r="110" spans="2:2">
      <c r="B110" t="s">
        <v>2133</v>
      </c>
    </row>
    <row r="111" spans="2:2">
      <c r="B111" t="s">
        <v>2135</v>
      </c>
    </row>
    <row r="112" spans="2:2">
      <c r="B112" t="s">
        <v>2137</v>
      </c>
    </row>
    <row r="113" spans="2:2">
      <c r="B113" t="s">
        <v>2139</v>
      </c>
    </row>
    <row r="114" spans="2:2">
      <c r="B114" t="s">
        <v>2141</v>
      </c>
    </row>
    <row r="115" spans="2:2">
      <c r="B115" t="s">
        <v>2143</v>
      </c>
    </row>
    <row r="116" spans="2:2">
      <c r="B116" t="s">
        <v>2145</v>
      </c>
    </row>
    <row r="117" spans="2:2">
      <c r="B117" t="s">
        <v>2147</v>
      </c>
    </row>
    <row r="118" spans="2:2">
      <c r="B118" t="s">
        <v>2149</v>
      </c>
    </row>
    <row r="119" spans="2:2">
      <c r="B119" t="s">
        <v>2151</v>
      </c>
    </row>
    <row r="120" spans="2:2">
      <c r="B120" t="s">
        <v>2153</v>
      </c>
    </row>
    <row r="121" spans="2:2">
      <c r="B121" t="s">
        <v>2155</v>
      </c>
    </row>
    <row r="122" spans="2:2">
      <c r="B122" t="s">
        <v>2157</v>
      </c>
    </row>
    <row r="123" spans="2:2">
      <c r="B123" t="s">
        <v>2159</v>
      </c>
    </row>
    <row r="124" spans="2:2">
      <c r="B124" t="s">
        <v>2161</v>
      </c>
    </row>
    <row r="125" spans="2:2">
      <c r="B125" t="s">
        <v>2163</v>
      </c>
    </row>
    <row r="126" spans="2:2">
      <c r="B126" t="s">
        <v>2165</v>
      </c>
    </row>
    <row r="127" spans="2:2">
      <c r="B127" t="s">
        <v>2167</v>
      </c>
    </row>
    <row r="128" spans="2:2">
      <c r="B128" t="s">
        <v>2169</v>
      </c>
    </row>
    <row r="129" spans="2:2">
      <c r="B129" t="s">
        <v>2171</v>
      </c>
    </row>
    <row r="130" spans="2:2">
      <c r="B130" t="s">
        <v>2173</v>
      </c>
    </row>
    <row r="131" spans="2:2">
      <c r="B131" t="s">
        <v>2175</v>
      </c>
    </row>
    <row r="132" spans="2:2">
      <c r="B132" t="s">
        <v>2177</v>
      </c>
    </row>
    <row r="133" spans="2:2">
      <c r="B133" t="s">
        <v>2179</v>
      </c>
    </row>
    <row r="134" spans="2:2">
      <c r="B134" t="s">
        <v>2181</v>
      </c>
    </row>
    <row r="135" spans="2:2">
      <c r="B135" t="s">
        <v>2183</v>
      </c>
    </row>
    <row r="136" spans="2:2">
      <c r="B136" t="s">
        <v>2185</v>
      </c>
    </row>
    <row r="137" spans="2:2">
      <c r="B137" t="s">
        <v>2187</v>
      </c>
    </row>
    <row r="138" spans="2:2">
      <c r="B138" t="s">
        <v>2189</v>
      </c>
    </row>
    <row r="139" spans="2:2">
      <c r="B139" t="s">
        <v>2191</v>
      </c>
    </row>
    <row r="140" spans="2:2">
      <c r="B140" t="s">
        <v>2193</v>
      </c>
    </row>
    <row r="141" spans="2:2">
      <c r="B141" t="s">
        <v>2195</v>
      </c>
    </row>
    <row r="142" spans="2:2">
      <c r="B142" t="s">
        <v>2197</v>
      </c>
    </row>
    <row r="143" spans="2:2">
      <c r="B143" t="s">
        <v>2199</v>
      </c>
    </row>
    <row r="144" spans="2:2">
      <c r="B144" t="s">
        <v>2201</v>
      </c>
    </row>
    <row r="145" spans="2:2">
      <c r="B145" t="s">
        <v>2203</v>
      </c>
    </row>
    <row r="146" spans="2:2">
      <c r="B146" t="s">
        <v>2204</v>
      </c>
    </row>
    <row r="147" spans="2:2">
      <c r="B147" t="s">
        <v>2206</v>
      </c>
    </row>
    <row r="148" spans="2:2">
      <c r="B148" t="s">
        <v>2208</v>
      </c>
    </row>
    <row r="149" spans="2:2">
      <c r="B149" t="s">
        <v>2210</v>
      </c>
    </row>
    <row r="150" spans="2:2">
      <c r="B150" t="s">
        <v>2212</v>
      </c>
    </row>
    <row r="151" spans="2:2">
      <c r="B151" t="s">
        <v>2214</v>
      </c>
    </row>
    <row r="152" spans="2:2">
      <c r="B152" t="s">
        <v>2216</v>
      </c>
    </row>
    <row r="153" spans="2:2">
      <c r="B153" t="s">
        <v>2218</v>
      </c>
    </row>
    <row r="154" spans="2:2">
      <c r="B154" t="s">
        <v>2220</v>
      </c>
    </row>
    <row r="155" spans="2:2">
      <c r="B155" t="s">
        <v>2222</v>
      </c>
    </row>
    <row r="156" spans="2:2">
      <c r="B156" t="s">
        <v>2224</v>
      </c>
    </row>
    <row r="157" spans="2:2">
      <c r="B157" t="s">
        <v>2226</v>
      </c>
    </row>
    <row r="158" spans="2:2">
      <c r="B158" t="s">
        <v>2228</v>
      </c>
    </row>
    <row r="159" spans="2:2">
      <c r="B159" t="s">
        <v>2230</v>
      </c>
    </row>
    <row r="160" spans="2:2">
      <c r="B160" t="s">
        <v>2232</v>
      </c>
    </row>
    <row r="161" spans="2:2">
      <c r="B161" t="s">
        <v>2234</v>
      </c>
    </row>
    <row r="162" spans="2:2">
      <c r="B162" t="s">
        <v>2236</v>
      </c>
    </row>
    <row r="163" spans="2:2">
      <c r="B163" t="s">
        <v>2238</v>
      </c>
    </row>
    <row r="164" spans="2:2">
      <c r="B164" t="s">
        <v>2240</v>
      </c>
    </row>
    <row r="165" spans="2:2">
      <c r="B165" t="s">
        <v>2242</v>
      </c>
    </row>
    <row r="166" spans="2:2">
      <c r="B166" t="s">
        <v>2244</v>
      </c>
    </row>
    <row r="167" spans="2:2">
      <c r="B167" t="s">
        <v>2246</v>
      </c>
    </row>
    <row r="168" spans="2:2">
      <c r="B168" t="s">
        <v>2248</v>
      </c>
    </row>
    <row r="169" spans="2:2">
      <c r="B169" t="s">
        <v>2250</v>
      </c>
    </row>
    <row r="170" spans="2:2">
      <c r="B170" t="s">
        <v>2252</v>
      </c>
    </row>
    <row r="171" spans="2:2">
      <c r="B171" t="s">
        <v>2254</v>
      </c>
    </row>
    <row r="172" spans="2:2">
      <c r="B172" t="s">
        <v>2256</v>
      </c>
    </row>
    <row r="173" spans="2:2">
      <c r="B173" t="s">
        <v>2258</v>
      </c>
    </row>
    <row r="174" spans="2:2">
      <c r="B174" t="s">
        <v>2260</v>
      </c>
    </row>
    <row r="175" spans="2:2">
      <c r="B175" t="s">
        <v>2262</v>
      </c>
    </row>
    <row r="176" spans="2:2">
      <c r="B176" t="s">
        <v>2264</v>
      </c>
    </row>
    <row r="177" spans="2:2">
      <c r="B177" t="s">
        <v>2266</v>
      </c>
    </row>
    <row r="178" spans="2:2">
      <c r="B178" t="s">
        <v>2268</v>
      </c>
    </row>
    <row r="179" spans="2:2">
      <c r="B179" t="s">
        <v>2270</v>
      </c>
    </row>
    <row r="180" spans="2:2">
      <c r="B180" t="s">
        <v>2272</v>
      </c>
    </row>
    <row r="181" spans="2:2">
      <c r="B181" t="s">
        <v>2273</v>
      </c>
    </row>
    <row r="182" spans="2:2">
      <c r="B182" t="s">
        <v>2275</v>
      </c>
    </row>
    <row r="183" spans="2:2">
      <c r="B183" t="s">
        <v>2277</v>
      </c>
    </row>
    <row r="184" spans="2:2">
      <c r="B184" t="s">
        <v>2279</v>
      </c>
    </row>
    <row r="185" spans="2:2">
      <c r="B185" t="s">
        <v>2281</v>
      </c>
    </row>
    <row r="186" spans="2:2">
      <c r="B186" t="s">
        <v>2283</v>
      </c>
    </row>
    <row r="187" spans="2:2">
      <c r="B187" t="s">
        <v>2285</v>
      </c>
    </row>
    <row r="188" spans="2:2">
      <c r="B188" t="s">
        <v>2287</v>
      </c>
    </row>
    <row r="189" spans="2:2">
      <c r="B189" t="s">
        <v>2289</v>
      </c>
    </row>
    <row r="190" spans="2:2">
      <c r="B190" t="s">
        <v>2291</v>
      </c>
    </row>
    <row r="191" spans="2:2">
      <c r="B191" t="s">
        <v>2293</v>
      </c>
    </row>
    <row r="192" spans="2:2">
      <c r="B192" t="s">
        <v>2295</v>
      </c>
    </row>
    <row r="193" spans="2:2">
      <c r="B193" t="s">
        <v>2297</v>
      </c>
    </row>
    <row r="194" spans="2:2">
      <c r="B194" t="s">
        <v>2299</v>
      </c>
    </row>
    <row r="195" spans="2:2">
      <c r="B195" t="s">
        <v>2301</v>
      </c>
    </row>
    <row r="196" spans="2:2">
      <c r="B196" t="s">
        <v>2303</v>
      </c>
    </row>
    <row r="197" spans="2:2">
      <c r="B197" t="s">
        <v>2305</v>
      </c>
    </row>
    <row r="198" spans="2:2">
      <c r="B198" t="s">
        <v>2307</v>
      </c>
    </row>
    <row r="199" spans="2:2">
      <c r="B199" t="s">
        <v>2309</v>
      </c>
    </row>
    <row r="200" spans="2:2">
      <c r="B200" t="s">
        <v>2311</v>
      </c>
    </row>
    <row r="201" spans="2:2">
      <c r="B201" t="s">
        <v>2313</v>
      </c>
    </row>
    <row r="202" spans="2:2">
      <c r="B202" t="s">
        <v>2315</v>
      </c>
    </row>
    <row r="203" spans="2:2">
      <c r="B203" t="s">
        <v>2317</v>
      </c>
    </row>
    <row r="204" spans="2:2">
      <c r="B204" t="s">
        <v>2319</v>
      </c>
    </row>
    <row r="205" spans="2:2">
      <c r="B205" t="s">
        <v>2321</v>
      </c>
    </row>
    <row r="206" spans="2:2">
      <c r="B206" t="s">
        <v>2323</v>
      </c>
    </row>
    <row r="207" spans="2:2">
      <c r="B207" t="s">
        <v>2325</v>
      </c>
    </row>
    <row r="208" spans="2:2">
      <c r="B208" t="s">
        <v>2327</v>
      </c>
    </row>
    <row r="209" spans="2:2">
      <c r="B209" t="s">
        <v>2329</v>
      </c>
    </row>
    <row r="210" spans="2:2">
      <c r="B210" t="s">
        <v>2331</v>
      </c>
    </row>
    <row r="211" spans="2:2">
      <c r="B211" t="s">
        <v>2333</v>
      </c>
    </row>
    <row r="212" spans="2:2">
      <c r="B212" t="s">
        <v>2335</v>
      </c>
    </row>
    <row r="213" spans="2:2">
      <c r="B213" t="s">
        <v>2337</v>
      </c>
    </row>
    <row r="214" spans="2:2">
      <c r="B214" t="s">
        <v>2339</v>
      </c>
    </row>
    <row r="215" spans="2:2">
      <c r="B215" t="s">
        <v>2341</v>
      </c>
    </row>
    <row r="216" spans="2:2">
      <c r="B216" t="s">
        <v>2343</v>
      </c>
    </row>
    <row r="217" spans="2:2">
      <c r="B217" t="s">
        <v>2345</v>
      </c>
    </row>
    <row r="218" spans="2:2">
      <c r="B218" t="s">
        <v>2347</v>
      </c>
    </row>
    <row r="219" spans="2:2">
      <c r="B219" t="s">
        <v>2349</v>
      </c>
    </row>
    <row r="220" spans="2:2">
      <c r="B220" t="s">
        <v>2351</v>
      </c>
    </row>
    <row r="221" spans="2:2">
      <c r="B221" t="s">
        <v>2353</v>
      </c>
    </row>
    <row r="222" spans="2:2">
      <c r="B222" t="s">
        <v>2355</v>
      </c>
    </row>
    <row r="223" spans="2:2">
      <c r="B223" t="s">
        <v>2357</v>
      </c>
    </row>
    <row r="224" spans="2:2">
      <c r="B224" t="s">
        <v>2359</v>
      </c>
    </row>
    <row r="225" spans="2:2">
      <c r="B225" t="s">
        <v>2361</v>
      </c>
    </row>
    <row r="226" spans="2:2">
      <c r="B226" t="s">
        <v>2363</v>
      </c>
    </row>
    <row r="227" spans="2:2">
      <c r="B227" t="s">
        <v>2365</v>
      </c>
    </row>
    <row r="228" spans="2:2">
      <c r="B228" t="s">
        <v>2367</v>
      </c>
    </row>
    <row r="229" spans="2:2">
      <c r="B229" t="s">
        <v>2369</v>
      </c>
    </row>
    <row r="230" spans="2:2">
      <c r="B230" t="s">
        <v>2371</v>
      </c>
    </row>
    <row r="231" spans="2:2">
      <c r="B231" t="s">
        <v>2373</v>
      </c>
    </row>
    <row r="232" spans="2:2">
      <c r="B232" t="s">
        <v>2375</v>
      </c>
    </row>
    <row r="233" spans="2:2">
      <c r="B233" t="s">
        <v>2377</v>
      </c>
    </row>
    <row r="234" spans="2:2">
      <c r="B234" t="s">
        <v>2379</v>
      </c>
    </row>
    <row r="235" spans="2:2">
      <c r="B235" t="s">
        <v>2381</v>
      </c>
    </row>
    <row r="236" spans="2:2">
      <c r="B236" t="s">
        <v>2383</v>
      </c>
    </row>
    <row r="237" spans="2:2">
      <c r="B237" t="s">
        <v>2385</v>
      </c>
    </row>
    <row r="238" spans="2:2">
      <c r="B238" t="s">
        <v>2387</v>
      </c>
    </row>
    <row r="239" spans="2:2">
      <c r="B239" t="s">
        <v>2389</v>
      </c>
    </row>
    <row r="240" spans="2:2">
      <c r="B240" t="s">
        <v>2391</v>
      </c>
    </row>
    <row r="241" spans="2:2">
      <c r="B241" t="s">
        <v>2393</v>
      </c>
    </row>
    <row r="242" spans="2:2">
      <c r="B242" t="s">
        <v>2395</v>
      </c>
    </row>
    <row r="243" spans="2:2">
      <c r="B243" t="s">
        <v>2397</v>
      </c>
    </row>
    <row r="244" spans="2:2">
      <c r="B244" t="s">
        <v>2399</v>
      </c>
    </row>
    <row r="245" spans="2:2">
      <c r="B245" t="s">
        <v>2400</v>
      </c>
    </row>
    <row r="246" spans="2:2">
      <c r="B246" t="s">
        <v>2402</v>
      </c>
    </row>
    <row r="247" spans="2:2">
      <c r="B247" t="s">
        <v>2404</v>
      </c>
    </row>
    <row r="248" spans="2:2">
      <c r="B248" t="s">
        <v>2406</v>
      </c>
    </row>
    <row r="249" spans="2:2">
      <c r="B249" t="s">
        <v>2408</v>
      </c>
    </row>
    <row r="250" spans="2:2">
      <c r="B250" t="s">
        <v>2410</v>
      </c>
    </row>
  </sheetData>
  <pageMargins left="0.7" right="0.7" top="0.75" bottom="0.75" header="0.3" footer="0.3"/>
  <pageSetup orientation="portrait" horizontalDpi="360" verticalDpi="36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69BAE-49D0-454C-82A6-38AAEF0ABE42}">
  <dimension ref="A1:H227"/>
  <sheetViews>
    <sheetView workbookViewId="0"/>
  </sheetViews>
  <sheetFormatPr defaultRowHeight="15"/>
  <cols>
    <col min="1" max="8" width="26.7109375" customWidth="1"/>
  </cols>
  <sheetData>
    <row r="1" spans="1:8">
      <c r="A1" s="25" t="s">
        <v>86</v>
      </c>
      <c r="B1" s="25" t="s">
        <v>93</v>
      </c>
      <c r="C1" s="25" t="s">
        <v>101</v>
      </c>
      <c r="D1" s="25" t="s">
        <v>106</v>
      </c>
      <c r="E1" s="25" t="s">
        <v>118</v>
      </c>
      <c r="F1" s="25" t="s">
        <v>122</v>
      </c>
      <c r="G1" s="25" t="s">
        <v>204</v>
      </c>
      <c r="H1" s="25" t="s">
        <v>234</v>
      </c>
    </row>
    <row r="2" spans="1:8">
      <c r="A2" t="s">
        <v>85</v>
      </c>
      <c r="B2" t="s">
        <v>92</v>
      </c>
      <c r="C2" t="s">
        <v>100</v>
      </c>
      <c r="D2" t="s">
        <v>105</v>
      </c>
      <c r="E2" t="s">
        <v>117</v>
      </c>
      <c r="F2" t="s">
        <v>121</v>
      </c>
      <c r="G2" t="s">
        <v>203</v>
      </c>
      <c r="H2" t="s">
        <v>233</v>
      </c>
    </row>
    <row r="3" spans="1:8">
      <c r="A3" t="s">
        <v>88</v>
      </c>
      <c r="B3" t="s">
        <v>95</v>
      </c>
      <c r="C3" t="s">
        <v>102</v>
      </c>
      <c r="D3" t="s">
        <v>112</v>
      </c>
      <c r="E3" t="s">
        <v>119</v>
      </c>
      <c r="F3" t="s">
        <v>181</v>
      </c>
      <c r="G3" t="s">
        <v>206</v>
      </c>
      <c r="H3" t="s">
        <v>236</v>
      </c>
    </row>
    <row r="4" spans="1:8">
      <c r="A4" t="s">
        <v>90</v>
      </c>
      <c r="B4" t="s">
        <v>97</v>
      </c>
      <c r="C4" t="s">
        <v>103</v>
      </c>
      <c r="D4" t="s">
        <v>152</v>
      </c>
      <c r="E4" t="s">
        <v>120</v>
      </c>
      <c r="F4" t="s">
        <v>198</v>
      </c>
      <c r="G4" t="s">
        <v>208</v>
      </c>
      <c r="H4" t="s">
        <v>238</v>
      </c>
    </row>
    <row r="5" spans="1:8">
      <c r="A5" t="s">
        <v>99</v>
      </c>
      <c r="B5" t="s">
        <v>126</v>
      </c>
      <c r="C5" t="s">
        <v>104</v>
      </c>
      <c r="D5" t="s">
        <v>153</v>
      </c>
      <c r="E5" t="s">
        <v>219</v>
      </c>
      <c r="F5" t="s">
        <v>210</v>
      </c>
      <c r="G5" t="s">
        <v>314</v>
      </c>
      <c r="H5" t="s">
        <v>264</v>
      </c>
    </row>
    <row r="6" spans="1:8">
      <c r="A6" t="s">
        <v>199</v>
      </c>
      <c r="B6" t="s">
        <v>128</v>
      </c>
      <c r="C6" t="s">
        <v>107</v>
      </c>
      <c r="D6" t="s">
        <v>154</v>
      </c>
      <c r="E6" t="s">
        <v>220</v>
      </c>
      <c r="F6" t="s">
        <v>211</v>
      </c>
      <c r="G6" t="s">
        <v>316</v>
      </c>
      <c r="H6" t="s">
        <v>266</v>
      </c>
    </row>
    <row r="7" spans="1:8">
      <c r="A7" t="s">
        <v>218</v>
      </c>
      <c r="B7" t="s">
        <v>130</v>
      </c>
      <c r="C7" t="s">
        <v>108</v>
      </c>
      <c r="D7" t="s">
        <v>197</v>
      </c>
      <c r="E7" t="s">
        <v>221</v>
      </c>
      <c r="F7" t="s">
        <v>214</v>
      </c>
      <c r="G7" t="s">
        <v>318</v>
      </c>
      <c r="H7" t="s">
        <v>268</v>
      </c>
    </row>
    <row r="8" spans="1:8">
      <c r="A8" t="s">
        <v>247</v>
      </c>
      <c r="B8" t="s">
        <v>132</v>
      </c>
      <c r="C8" t="s">
        <v>109</v>
      </c>
      <c r="D8" t="s">
        <v>215</v>
      </c>
      <c r="E8" t="s">
        <v>222</v>
      </c>
      <c r="F8" t="s">
        <v>277</v>
      </c>
      <c r="G8" t="s">
        <v>320</v>
      </c>
      <c r="H8" t="s">
        <v>270</v>
      </c>
    </row>
    <row r="9" spans="1:8">
      <c r="A9" t="s">
        <v>249</v>
      </c>
      <c r="B9" t="s">
        <v>134</v>
      </c>
      <c r="C9" t="s">
        <v>110</v>
      </c>
      <c r="D9" t="s">
        <v>251</v>
      </c>
      <c r="E9" t="s">
        <v>223</v>
      </c>
      <c r="F9" t="s">
        <v>298</v>
      </c>
      <c r="G9" t="s">
        <v>322</v>
      </c>
      <c r="H9" t="s">
        <v>272</v>
      </c>
    </row>
    <row r="10" spans="1:8">
      <c r="A10" t="s">
        <v>254</v>
      </c>
      <c r="B10" t="s">
        <v>136</v>
      </c>
      <c r="C10" t="s">
        <v>111</v>
      </c>
      <c r="D10" t="s">
        <v>252</v>
      </c>
      <c r="E10" t="s">
        <v>224</v>
      </c>
      <c r="F10" t="s">
        <v>301</v>
      </c>
      <c r="G10" t="s">
        <v>324</v>
      </c>
      <c r="H10" t="s">
        <v>274</v>
      </c>
    </row>
    <row r="11" spans="1:8">
      <c r="A11" t="s">
        <v>256</v>
      </c>
      <c r="B11" t="s">
        <v>138</v>
      </c>
      <c r="C11" t="s">
        <v>113</v>
      </c>
      <c r="D11" t="s">
        <v>289</v>
      </c>
      <c r="E11" t="s">
        <v>225</v>
      </c>
      <c r="F11" t="s">
        <v>310</v>
      </c>
      <c r="G11" t="s">
        <v>326</v>
      </c>
      <c r="H11" t="s">
        <v>338</v>
      </c>
    </row>
    <row r="12" spans="1:8">
      <c r="A12" t="s">
        <v>258</v>
      </c>
      <c r="B12" t="s">
        <v>140</v>
      </c>
      <c r="C12" t="s">
        <v>114</v>
      </c>
      <c r="D12" t="s">
        <v>290</v>
      </c>
      <c r="E12" t="s">
        <v>226</v>
      </c>
      <c r="F12" t="s">
        <v>311</v>
      </c>
      <c r="G12" t="s">
        <v>328</v>
      </c>
      <c r="H12" t="s">
        <v>340</v>
      </c>
    </row>
    <row r="13" spans="1:8">
      <c r="A13" t="s">
        <v>260</v>
      </c>
      <c r="B13" t="s">
        <v>142</v>
      </c>
      <c r="C13" t="s">
        <v>115</v>
      </c>
      <c r="D13" t="s">
        <v>291</v>
      </c>
      <c r="E13" t="s">
        <v>227</v>
      </c>
      <c r="F13" t="s">
        <v>407</v>
      </c>
      <c r="G13" t="s">
        <v>330</v>
      </c>
      <c r="H13" t="s">
        <v>342</v>
      </c>
    </row>
    <row r="14" spans="1:8">
      <c r="A14" t="s">
        <v>262</v>
      </c>
      <c r="B14" t="s">
        <v>144</v>
      </c>
      <c r="C14" t="s">
        <v>116</v>
      </c>
      <c r="D14" t="s">
        <v>292</v>
      </c>
      <c r="E14" t="s">
        <v>228</v>
      </c>
      <c r="F14" t="s">
        <v>410</v>
      </c>
      <c r="G14" t="s">
        <v>332</v>
      </c>
      <c r="H14" t="s">
        <v>508</v>
      </c>
    </row>
    <row r="15" spans="1:8">
      <c r="A15" t="s">
        <v>278</v>
      </c>
      <c r="B15" t="s">
        <v>147</v>
      </c>
      <c r="C15" t="s">
        <v>123</v>
      </c>
      <c r="D15" t="s">
        <v>302</v>
      </c>
      <c r="E15" t="s">
        <v>229</v>
      </c>
      <c r="F15" t="s">
        <v>425</v>
      </c>
      <c r="G15" t="s">
        <v>334</v>
      </c>
      <c r="H15" t="s">
        <v>510</v>
      </c>
    </row>
    <row r="16" spans="1:8">
      <c r="A16" t="s">
        <v>284</v>
      </c>
      <c r="B16" t="s">
        <v>149</v>
      </c>
      <c r="C16" t="s">
        <v>124</v>
      </c>
      <c r="D16" t="s">
        <v>303</v>
      </c>
      <c r="E16" t="s">
        <v>230</v>
      </c>
      <c r="F16" t="s">
        <v>426</v>
      </c>
      <c r="G16" t="s">
        <v>336</v>
      </c>
      <c r="H16" t="s">
        <v>512</v>
      </c>
    </row>
    <row r="17" spans="1:8">
      <c r="A17" t="s">
        <v>288</v>
      </c>
      <c r="B17" t="s">
        <v>151</v>
      </c>
      <c r="C17" t="s">
        <v>145</v>
      </c>
      <c r="D17" t="s">
        <v>304</v>
      </c>
      <c r="E17" t="s">
        <v>231</v>
      </c>
      <c r="F17" t="s">
        <v>427</v>
      </c>
      <c r="G17" t="s">
        <v>344</v>
      </c>
      <c r="H17" t="s">
        <v>515</v>
      </c>
    </row>
    <row r="18" spans="1:8">
      <c r="A18" t="s">
        <v>296</v>
      </c>
      <c r="B18" t="s">
        <v>157</v>
      </c>
      <c r="C18" t="s">
        <v>155</v>
      </c>
      <c r="D18" t="s">
        <v>393</v>
      </c>
      <c r="E18" t="s">
        <v>297</v>
      </c>
      <c r="F18" t="s">
        <v>428</v>
      </c>
      <c r="G18" t="s">
        <v>346</v>
      </c>
      <c r="H18" t="s">
        <v>517</v>
      </c>
    </row>
    <row r="19" spans="1:8">
      <c r="A19" t="s">
        <v>401</v>
      </c>
      <c r="B19" t="s">
        <v>159</v>
      </c>
      <c r="C19" t="s">
        <v>165</v>
      </c>
      <c r="D19" t="s">
        <v>394</v>
      </c>
      <c r="E19" t="s">
        <v>449</v>
      </c>
      <c r="F19" t="s">
        <v>430</v>
      </c>
      <c r="G19" t="s">
        <v>348</v>
      </c>
      <c r="H19" t="s">
        <v>519</v>
      </c>
    </row>
    <row r="20" spans="1:8">
      <c r="A20" t="s">
        <v>402</v>
      </c>
      <c r="B20" t="s">
        <v>161</v>
      </c>
      <c r="C20" t="s">
        <v>167</v>
      </c>
      <c r="D20" t="s">
        <v>395</v>
      </c>
      <c r="E20" t="s">
        <v>451</v>
      </c>
      <c r="F20" t="s">
        <v>431</v>
      </c>
      <c r="G20" t="s">
        <v>350</v>
      </c>
      <c r="H20" t="s">
        <v>520</v>
      </c>
    </row>
    <row r="21" spans="1:8">
      <c r="A21" t="s">
        <v>403</v>
      </c>
      <c r="B21" t="s">
        <v>163</v>
      </c>
      <c r="C21" t="s">
        <v>169</v>
      </c>
      <c r="D21" t="s">
        <v>396</v>
      </c>
      <c r="E21" t="s">
        <v>453</v>
      </c>
      <c r="F21" t="s">
        <v>492</v>
      </c>
      <c r="G21" t="s">
        <v>352</v>
      </c>
      <c r="H21" t="s">
        <v>521</v>
      </c>
    </row>
    <row r="22" spans="1:8">
      <c r="A22" t="s">
        <v>404</v>
      </c>
      <c r="B22" t="s">
        <v>246</v>
      </c>
      <c r="C22" t="s">
        <v>171</v>
      </c>
      <c r="D22" t="s">
        <v>397</v>
      </c>
      <c r="E22" t="s">
        <v>455</v>
      </c>
      <c r="F22" t="s">
        <v>493</v>
      </c>
      <c r="G22" t="s">
        <v>354</v>
      </c>
      <c r="H22" t="s">
        <v>522</v>
      </c>
    </row>
    <row r="23" spans="1:8">
      <c r="A23" t="s">
        <v>405</v>
      </c>
      <c r="B23" t="s">
        <v>421</v>
      </c>
      <c r="C23" t="s">
        <v>172</v>
      </c>
      <c r="D23" t="s">
        <v>398</v>
      </c>
      <c r="E23" t="s">
        <v>501</v>
      </c>
      <c r="F23" t="s">
        <v>506</v>
      </c>
      <c r="G23" t="s">
        <v>356</v>
      </c>
      <c r="H23" t="s">
        <v>621</v>
      </c>
    </row>
    <row r="24" spans="1:8">
      <c r="A24" t="s">
        <v>436</v>
      </c>
      <c r="B24" t="s">
        <v>487</v>
      </c>
      <c r="C24" t="s">
        <v>173</v>
      </c>
      <c r="D24" t="s">
        <v>399</v>
      </c>
      <c r="E24" t="s">
        <v>503</v>
      </c>
      <c r="F24" t="s">
        <v>533</v>
      </c>
      <c r="G24" t="s">
        <v>358</v>
      </c>
      <c r="H24" t="s">
        <v>623</v>
      </c>
    </row>
    <row r="25" spans="1:8">
      <c r="A25" t="s">
        <v>467</v>
      </c>
      <c r="B25" t="s">
        <v>553</v>
      </c>
      <c r="C25" t="s">
        <v>175</v>
      </c>
      <c r="D25" t="s">
        <v>535</v>
      </c>
      <c r="E25" t="s">
        <v>505</v>
      </c>
      <c r="F25" t="s">
        <v>534</v>
      </c>
      <c r="G25" t="s">
        <v>360</v>
      </c>
      <c r="H25" t="s">
        <v>625</v>
      </c>
    </row>
    <row r="26" spans="1:8">
      <c r="A26" t="s">
        <v>469</v>
      </c>
      <c r="B26" t="s">
        <v>555</v>
      </c>
      <c r="C26" t="s">
        <v>176</v>
      </c>
      <c r="D26" t="s">
        <v>539</v>
      </c>
      <c r="E26" t="s">
        <v>524</v>
      </c>
      <c r="F26" t="s">
        <v>545</v>
      </c>
      <c r="G26" t="s">
        <v>362</v>
      </c>
      <c r="H26" t="s">
        <v>886</v>
      </c>
    </row>
    <row r="27" spans="1:8">
      <c r="A27" t="s">
        <v>471</v>
      </c>
      <c r="B27" t="s">
        <v>557</v>
      </c>
      <c r="C27" t="s">
        <v>177</v>
      </c>
      <c r="D27" t="s">
        <v>540</v>
      </c>
      <c r="E27" t="s">
        <v>526</v>
      </c>
      <c r="F27" t="s">
        <v>546</v>
      </c>
      <c r="G27" t="s">
        <v>364</v>
      </c>
      <c r="H27" t="s">
        <v>888</v>
      </c>
    </row>
    <row r="28" spans="1:8">
      <c r="A28" t="s">
        <v>476</v>
      </c>
      <c r="B28" t="s">
        <v>559</v>
      </c>
      <c r="C28" t="s">
        <v>178</v>
      </c>
      <c r="D28" t="s">
        <v>595</v>
      </c>
      <c r="E28" t="s">
        <v>528</v>
      </c>
      <c r="F28" t="s">
        <v>547</v>
      </c>
      <c r="G28" t="s">
        <v>366</v>
      </c>
      <c r="H28" t="s">
        <v>890</v>
      </c>
    </row>
    <row r="29" spans="1:8">
      <c r="A29" t="s">
        <v>496</v>
      </c>
      <c r="B29" t="s">
        <v>568</v>
      </c>
      <c r="C29" t="s">
        <v>179</v>
      </c>
      <c r="D29" t="s">
        <v>614</v>
      </c>
      <c r="E29" t="s">
        <v>530</v>
      </c>
      <c r="F29" t="s">
        <v>548</v>
      </c>
      <c r="G29" t="s">
        <v>368</v>
      </c>
      <c r="H29" t="s">
        <v>953</v>
      </c>
    </row>
    <row r="30" spans="1:8">
      <c r="A30" t="s">
        <v>497</v>
      </c>
      <c r="B30" t="s">
        <v>570</v>
      </c>
      <c r="C30" t="s">
        <v>182</v>
      </c>
      <c r="D30" t="s">
        <v>615</v>
      </c>
      <c r="E30" t="s">
        <v>677</v>
      </c>
      <c r="F30" t="s">
        <v>550</v>
      </c>
      <c r="G30" t="s">
        <v>370</v>
      </c>
      <c r="H30" t="s">
        <v>955</v>
      </c>
    </row>
    <row r="31" spans="1:8">
      <c r="A31" t="s">
        <v>498</v>
      </c>
      <c r="B31" t="s">
        <v>572</v>
      </c>
      <c r="C31" t="s">
        <v>183</v>
      </c>
      <c r="D31" t="s">
        <v>616</v>
      </c>
      <c r="E31" t="s">
        <v>678</v>
      </c>
      <c r="F31" t="s">
        <v>607</v>
      </c>
      <c r="G31" t="s">
        <v>372</v>
      </c>
      <c r="H31" t="s">
        <v>957</v>
      </c>
    </row>
    <row r="32" spans="1:8">
      <c r="A32" t="s">
        <v>499</v>
      </c>
      <c r="B32" t="s">
        <v>574</v>
      </c>
      <c r="C32" t="s">
        <v>184</v>
      </c>
      <c r="D32" t="s">
        <v>689</v>
      </c>
      <c r="E32" t="s">
        <v>813</v>
      </c>
      <c r="F32" t="s">
        <v>608</v>
      </c>
      <c r="G32" t="s">
        <v>374</v>
      </c>
    </row>
    <row r="33" spans="1:7">
      <c r="A33" t="s">
        <v>531</v>
      </c>
      <c r="B33" t="s">
        <v>576</v>
      </c>
      <c r="C33" t="s">
        <v>185</v>
      </c>
      <c r="D33" t="s">
        <v>695</v>
      </c>
      <c r="E33" t="s">
        <v>815</v>
      </c>
      <c r="F33" t="s">
        <v>609</v>
      </c>
      <c r="G33" t="s">
        <v>376</v>
      </c>
    </row>
    <row r="34" spans="1:7">
      <c r="A34" t="s">
        <v>541</v>
      </c>
      <c r="B34" t="s">
        <v>578</v>
      </c>
      <c r="C34" t="s">
        <v>187</v>
      </c>
      <c r="D34" t="s">
        <v>715</v>
      </c>
      <c r="E34" t="s">
        <v>817</v>
      </c>
      <c r="F34" t="s">
        <v>610</v>
      </c>
      <c r="G34" t="s">
        <v>378</v>
      </c>
    </row>
    <row r="35" spans="1:7">
      <c r="A35" t="s">
        <v>542</v>
      </c>
      <c r="B35" t="s">
        <v>580</v>
      </c>
      <c r="C35" t="s">
        <v>188</v>
      </c>
      <c r="D35" t="s">
        <v>716</v>
      </c>
      <c r="E35" t="s">
        <v>819</v>
      </c>
      <c r="F35" t="s">
        <v>611</v>
      </c>
      <c r="G35" t="s">
        <v>380</v>
      </c>
    </row>
    <row r="36" spans="1:7">
      <c r="A36" t="s">
        <v>543</v>
      </c>
      <c r="B36" t="s">
        <v>582</v>
      </c>
      <c r="C36" t="s">
        <v>189</v>
      </c>
      <c r="D36" t="s">
        <v>894</v>
      </c>
      <c r="E36" t="s">
        <v>821</v>
      </c>
      <c r="F36" t="s">
        <v>626</v>
      </c>
      <c r="G36" t="s">
        <v>382</v>
      </c>
    </row>
    <row r="37" spans="1:7">
      <c r="A37" t="s">
        <v>544</v>
      </c>
      <c r="B37" t="s">
        <v>584</v>
      </c>
      <c r="C37" t="s">
        <v>190</v>
      </c>
      <c r="D37" t="s">
        <v>895</v>
      </c>
      <c r="E37" t="s">
        <v>823</v>
      </c>
      <c r="F37" t="s">
        <v>643</v>
      </c>
      <c r="G37" t="s">
        <v>384</v>
      </c>
    </row>
    <row r="38" spans="1:7">
      <c r="A38" t="s">
        <v>591</v>
      </c>
      <c r="B38" t="s">
        <v>586</v>
      </c>
      <c r="C38" t="s">
        <v>191</v>
      </c>
      <c r="D38" t="s">
        <v>896</v>
      </c>
      <c r="E38" t="s">
        <v>872</v>
      </c>
      <c r="F38" t="s">
        <v>646</v>
      </c>
      <c r="G38" t="s">
        <v>386</v>
      </c>
    </row>
    <row r="39" spans="1:7">
      <c r="A39" t="s">
        <v>592</v>
      </c>
      <c r="B39" t="s">
        <v>588</v>
      </c>
      <c r="C39" t="s">
        <v>192</v>
      </c>
      <c r="D39" t="s">
        <v>930</v>
      </c>
      <c r="E39" t="s">
        <v>874</v>
      </c>
      <c r="F39" t="s">
        <v>647</v>
      </c>
      <c r="G39" t="s">
        <v>388</v>
      </c>
    </row>
    <row r="40" spans="1:7">
      <c r="A40" t="s">
        <v>593</v>
      </c>
      <c r="B40" t="s">
        <v>590</v>
      </c>
      <c r="C40" t="s">
        <v>193</v>
      </c>
      <c r="D40" t="s">
        <v>931</v>
      </c>
      <c r="E40" t="s">
        <v>876</v>
      </c>
      <c r="F40" t="s">
        <v>648</v>
      </c>
      <c r="G40" t="s">
        <v>390</v>
      </c>
    </row>
    <row r="41" spans="1:7">
      <c r="A41" t="s">
        <v>604</v>
      </c>
      <c r="B41" t="s">
        <v>653</v>
      </c>
      <c r="C41" t="s">
        <v>194</v>
      </c>
      <c r="D41" t="s">
        <v>932</v>
      </c>
      <c r="E41" t="s">
        <v>878</v>
      </c>
      <c r="F41" t="s">
        <v>649</v>
      </c>
      <c r="G41" t="s">
        <v>392</v>
      </c>
    </row>
    <row r="42" spans="1:7">
      <c r="A42" t="s">
        <v>605</v>
      </c>
      <c r="B42" t="s">
        <v>655</v>
      </c>
      <c r="C42" t="s">
        <v>195</v>
      </c>
      <c r="D42" t="s">
        <v>933</v>
      </c>
      <c r="E42" t="s">
        <v>880</v>
      </c>
      <c r="F42" t="s">
        <v>660</v>
      </c>
      <c r="G42" t="s">
        <v>597</v>
      </c>
    </row>
    <row r="43" spans="1:7">
      <c r="A43" t="s">
        <v>606</v>
      </c>
      <c r="B43" t="s">
        <v>657</v>
      </c>
      <c r="C43" t="s">
        <v>196</v>
      </c>
      <c r="D43" t="s">
        <v>934</v>
      </c>
      <c r="E43" t="s">
        <v>899</v>
      </c>
      <c r="F43" t="s">
        <v>661</v>
      </c>
      <c r="G43" t="s">
        <v>599</v>
      </c>
    </row>
    <row r="44" spans="1:7">
      <c r="A44" t="s">
        <v>613</v>
      </c>
      <c r="B44" t="s">
        <v>659</v>
      </c>
      <c r="C44" t="s">
        <v>200</v>
      </c>
      <c r="D44" t="s">
        <v>950</v>
      </c>
      <c r="E44" t="s">
        <v>900</v>
      </c>
      <c r="F44" t="s">
        <v>687</v>
      </c>
      <c r="G44" t="s">
        <v>601</v>
      </c>
    </row>
    <row r="45" spans="1:7">
      <c r="A45" t="s">
        <v>663</v>
      </c>
      <c r="B45" t="s">
        <v>720</v>
      </c>
      <c r="C45" t="s">
        <v>201</v>
      </c>
      <c r="D45" t="s">
        <v>951</v>
      </c>
      <c r="E45" t="s">
        <v>901</v>
      </c>
      <c r="F45" t="s">
        <v>688</v>
      </c>
      <c r="G45" t="s">
        <v>641</v>
      </c>
    </row>
    <row r="46" spans="1:7">
      <c r="A46" t="s">
        <v>665</v>
      </c>
      <c r="B46" t="s">
        <v>722</v>
      </c>
      <c r="C46" t="s">
        <v>209</v>
      </c>
      <c r="D46" t="s">
        <v>960</v>
      </c>
      <c r="E46" t="s">
        <v>942</v>
      </c>
      <c r="F46" t="s">
        <v>725</v>
      </c>
      <c r="G46" t="s">
        <v>712</v>
      </c>
    </row>
    <row r="47" spans="1:7">
      <c r="A47" t="s">
        <v>671</v>
      </c>
      <c r="B47" t="s">
        <v>724</v>
      </c>
      <c r="C47" t="s">
        <v>213</v>
      </c>
      <c r="F47" t="s">
        <v>726</v>
      </c>
      <c r="G47" t="s">
        <v>714</v>
      </c>
    </row>
    <row r="48" spans="1:7">
      <c r="A48" t="s">
        <v>672</v>
      </c>
      <c r="B48" t="s">
        <v>771</v>
      </c>
      <c r="C48" t="s">
        <v>216</v>
      </c>
      <c r="F48" t="s">
        <v>727</v>
      </c>
      <c r="G48" t="s">
        <v>758</v>
      </c>
    </row>
    <row r="49" spans="1:7">
      <c r="A49" t="s">
        <v>673</v>
      </c>
      <c r="B49" t="s">
        <v>773</v>
      </c>
      <c r="C49" t="s">
        <v>240</v>
      </c>
      <c r="F49" t="s">
        <v>732</v>
      </c>
      <c r="G49" t="s">
        <v>760</v>
      </c>
    </row>
    <row r="50" spans="1:7">
      <c r="A50" t="s">
        <v>674</v>
      </c>
      <c r="B50" t="s">
        <v>775</v>
      </c>
      <c r="C50" t="s">
        <v>242</v>
      </c>
      <c r="F50" t="s">
        <v>733</v>
      </c>
      <c r="G50" t="s">
        <v>762</v>
      </c>
    </row>
    <row r="51" spans="1:7">
      <c r="A51" t="s">
        <v>680</v>
      </c>
      <c r="B51" t="s">
        <v>784</v>
      </c>
      <c r="C51" t="s">
        <v>243</v>
      </c>
      <c r="F51" t="s">
        <v>734</v>
      </c>
      <c r="G51" t="s">
        <v>805</v>
      </c>
    </row>
    <row r="52" spans="1:7">
      <c r="A52" t="s">
        <v>682</v>
      </c>
      <c r="B52" t="s">
        <v>793</v>
      </c>
      <c r="C52" t="s">
        <v>244</v>
      </c>
      <c r="F52" t="s">
        <v>735</v>
      </c>
      <c r="G52" t="s">
        <v>807</v>
      </c>
    </row>
    <row r="53" spans="1:7">
      <c r="A53" t="s">
        <v>684</v>
      </c>
      <c r="B53" t="s">
        <v>795</v>
      </c>
      <c r="C53" t="s">
        <v>250</v>
      </c>
      <c r="F53" t="s">
        <v>736</v>
      </c>
      <c r="G53" t="s">
        <v>809</v>
      </c>
    </row>
    <row r="54" spans="1:7">
      <c r="A54" t="s">
        <v>690</v>
      </c>
      <c r="B54" t="s">
        <v>797</v>
      </c>
      <c r="C54" t="s">
        <v>275</v>
      </c>
      <c r="F54" t="s">
        <v>737</v>
      </c>
    </row>
    <row r="55" spans="1:7">
      <c r="A55" t="s">
        <v>691</v>
      </c>
      <c r="B55" t="s">
        <v>799</v>
      </c>
      <c r="C55" t="s">
        <v>276</v>
      </c>
      <c r="F55" t="s">
        <v>753</v>
      </c>
    </row>
    <row r="56" spans="1:7">
      <c r="A56" t="s">
        <v>692</v>
      </c>
      <c r="B56" t="s">
        <v>801</v>
      </c>
      <c r="C56" t="s">
        <v>279</v>
      </c>
      <c r="F56" t="s">
        <v>756</v>
      </c>
    </row>
    <row r="57" spans="1:7">
      <c r="A57" t="s">
        <v>693</v>
      </c>
      <c r="B57" t="s">
        <v>803</v>
      </c>
      <c r="C57" t="s">
        <v>280</v>
      </c>
      <c r="F57" t="s">
        <v>850</v>
      </c>
    </row>
    <row r="58" spans="1:7">
      <c r="A58" t="s">
        <v>694</v>
      </c>
      <c r="B58" t="s">
        <v>811</v>
      </c>
      <c r="C58" t="s">
        <v>282</v>
      </c>
      <c r="F58" t="s">
        <v>858</v>
      </c>
    </row>
    <row r="59" spans="1:7">
      <c r="A59" t="s">
        <v>707</v>
      </c>
      <c r="B59" t="s">
        <v>825</v>
      </c>
      <c r="C59" t="s">
        <v>285</v>
      </c>
      <c r="F59" t="s">
        <v>861</v>
      </c>
    </row>
    <row r="60" spans="1:7">
      <c r="A60" t="s">
        <v>739</v>
      </c>
      <c r="B60" t="s">
        <v>827</v>
      </c>
      <c r="C60" t="s">
        <v>286</v>
      </c>
      <c r="F60" t="s">
        <v>869</v>
      </c>
    </row>
    <row r="61" spans="1:7">
      <c r="A61" t="s">
        <v>751</v>
      </c>
      <c r="B61" t="s">
        <v>829</v>
      </c>
      <c r="C61" t="s">
        <v>293</v>
      </c>
      <c r="F61" t="s">
        <v>948</v>
      </c>
    </row>
    <row r="62" spans="1:7">
      <c r="A62" t="s">
        <v>755</v>
      </c>
      <c r="B62" t="s">
        <v>831</v>
      </c>
      <c r="C62" t="s">
        <v>294</v>
      </c>
      <c r="F62" t="s">
        <v>949</v>
      </c>
    </row>
    <row r="63" spans="1:7">
      <c r="A63" t="s">
        <v>765</v>
      </c>
      <c r="B63" t="s">
        <v>833</v>
      </c>
      <c r="C63" t="s">
        <v>299</v>
      </c>
      <c r="F63" t="s">
        <v>971</v>
      </c>
    </row>
    <row r="64" spans="1:7">
      <c r="A64" t="s">
        <v>767</v>
      </c>
      <c r="B64" t="s">
        <v>835</v>
      </c>
      <c r="C64" t="s">
        <v>300</v>
      </c>
      <c r="F64" t="s">
        <v>972</v>
      </c>
    </row>
    <row r="65" spans="1:3">
      <c r="A65" t="s">
        <v>769</v>
      </c>
      <c r="B65" t="s">
        <v>837</v>
      </c>
      <c r="C65" t="s">
        <v>306</v>
      </c>
    </row>
    <row r="66" spans="1:3">
      <c r="A66" t="s">
        <v>779</v>
      </c>
      <c r="B66" t="s">
        <v>839</v>
      </c>
      <c r="C66" t="s">
        <v>307</v>
      </c>
    </row>
    <row r="67" spans="1:3">
      <c r="A67" t="s">
        <v>786</v>
      </c>
      <c r="B67" t="s">
        <v>841</v>
      </c>
      <c r="C67" t="s">
        <v>308</v>
      </c>
    </row>
    <row r="68" spans="1:3">
      <c r="A68" t="s">
        <v>863</v>
      </c>
      <c r="B68" t="s">
        <v>843</v>
      </c>
      <c r="C68" t="s">
        <v>309</v>
      </c>
    </row>
    <row r="69" spans="1:3">
      <c r="A69" t="s">
        <v>866</v>
      </c>
      <c r="B69" t="s">
        <v>845</v>
      </c>
      <c r="C69" t="s">
        <v>312</v>
      </c>
    </row>
    <row r="70" spans="1:3">
      <c r="A70" t="s">
        <v>871</v>
      </c>
      <c r="B70" t="s">
        <v>847</v>
      </c>
      <c r="C70" t="s">
        <v>406</v>
      </c>
    </row>
    <row r="71" spans="1:3">
      <c r="A71" t="s">
        <v>882</v>
      </c>
      <c r="B71" t="s">
        <v>849</v>
      </c>
      <c r="C71" t="s">
        <v>409</v>
      </c>
    </row>
    <row r="72" spans="1:3">
      <c r="A72" t="s">
        <v>883</v>
      </c>
      <c r="B72" t="s">
        <v>860</v>
      </c>
      <c r="C72" t="s">
        <v>412</v>
      </c>
    </row>
    <row r="73" spans="1:3">
      <c r="A73" t="s">
        <v>891</v>
      </c>
      <c r="B73" t="s">
        <v>898</v>
      </c>
      <c r="C73" t="s">
        <v>414</v>
      </c>
    </row>
    <row r="74" spans="1:3">
      <c r="A74" t="s">
        <v>892</v>
      </c>
      <c r="C74" t="s">
        <v>415</v>
      </c>
    </row>
    <row r="75" spans="1:3">
      <c r="A75" t="s">
        <v>893</v>
      </c>
      <c r="C75" t="s">
        <v>416</v>
      </c>
    </row>
    <row r="76" spans="1:3">
      <c r="A76" t="s">
        <v>902</v>
      </c>
      <c r="C76" t="s">
        <v>417</v>
      </c>
    </row>
    <row r="77" spans="1:3">
      <c r="A77" t="s">
        <v>912</v>
      </c>
      <c r="C77" t="s">
        <v>419</v>
      </c>
    </row>
    <row r="78" spans="1:3">
      <c r="A78" t="s">
        <v>914</v>
      </c>
      <c r="C78" t="s">
        <v>422</v>
      </c>
    </row>
    <row r="79" spans="1:3">
      <c r="A79" t="s">
        <v>916</v>
      </c>
      <c r="C79" t="s">
        <v>423</v>
      </c>
    </row>
    <row r="80" spans="1:3">
      <c r="A80" t="s">
        <v>929</v>
      </c>
      <c r="C80" t="s">
        <v>424</v>
      </c>
    </row>
    <row r="81" spans="1:3">
      <c r="A81" t="s">
        <v>966</v>
      </c>
      <c r="C81" t="s">
        <v>432</v>
      </c>
    </row>
    <row r="82" spans="1:3">
      <c r="A82" t="s">
        <v>968</v>
      </c>
      <c r="C82" t="s">
        <v>433</v>
      </c>
    </row>
    <row r="83" spans="1:3">
      <c r="A83" t="s">
        <v>970</v>
      </c>
      <c r="C83" t="s">
        <v>435</v>
      </c>
    </row>
    <row r="84" spans="1:3">
      <c r="C84" t="s">
        <v>438</v>
      </c>
    </row>
    <row r="85" spans="1:3">
      <c r="C85" t="s">
        <v>440</v>
      </c>
    </row>
    <row r="86" spans="1:3">
      <c r="C86" t="s">
        <v>442</v>
      </c>
    </row>
    <row r="87" spans="1:3">
      <c r="C87" t="s">
        <v>444</v>
      </c>
    </row>
    <row r="88" spans="1:3">
      <c r="C88" t="s">
        <v>445</v>
      </c>
    </row>
    <row r="89" spans="1:3">
      <c r="C89" t="s">
        <v>446</v>
      </c>
    </row>
    <row r="90" spans="1:3">
      <c r="C90" t="s">
        <v>447</v>
      </c>
    </row>
    <row r="91" spans="1:3">
      <c r="C91" t="s">
        <v>457</v>
      </c>
    </row>
    <row r="92" spans="1:3">
      <c r="C92" t="s">
        <v>459</v>
      </c>
    </row>
    <row r="93" spans="1:3">
      <c r="C93" t="s">
        <v>461</v>
      </c>
    </row>
    <row r="94" spans="1:3">
      <c r="C94" t="s">
        <v>463</v>
      </c>
    </row>
    <row r="95" spans="1:3">
      <c r="C95" t="s">
        <v>464</v>
      </c>
    </row>
    <row r="96" spans="1:3">
      <c r="C96" t="s">
        <v>465</v>
      </c>
    </row>
    <row r="97" spans="3:3">
      <c r="C97" t="s">
        <v>473</v>
      </c>
    </row>
    <row r="98" spans="3:3">
      <c r="C98" t="s">
        <v>474</v>
      </c>
    </row>
    <row r="99" spans="3:3">
      <c r="C99" t="s">
        <v>475</v>
      </c>
    </row>
    <row r="100" spans="3:3">
      <c r="C100" t="s">
        <v>477</v>
      </c>
    </row>
    <row r="101" spans="3:3">
      <c r="C101" t="s">
        <v>478</v>
      </c>
    </row>
    <row r="102" spans="3:3">
      <c r="C102" t="s">
        <v>479</v>
      </c>
    </row>
    <row r="103" spans="3:3">
      <c r="C103" t="s">
        <v>480</v>
      </c>
    </row>
    <row r="104" spans="3:3">
      <c r="C104" t="s">
        <v>481</v>
      </c>
    </row>
    <row r="105" spans="3:3">
      <c r="C105" t="s">
        <v>482</v>
      </c>
    </row>
    <row r="106" spans="3:3">
      <c r="C106" t="s">
        <v>483</v>
      </c>
    </row>
    <row r="107" spans="3:3">
      <c r="C107" t="s">
        <v>484</v>
      </c>
    </row>
    <row r="108" spans="3:3">
      <c r="C108" t="s">
        <v>485</v>
      </c>
    </row>
    <row r="109" spans="3:3">
      <c r="C109" t="s">
        <v>488</v>
      </c>
    </row>
    <row r="110" spans="3:3">
      <c r="C110" t="s">
        <v>489</v>
      </c>
    </row>
    <row r="111" spans="3:3">
      <c r="C111" t="s">
        <v>490</v>
      </c>
    </row>
    <row r="112" spans="3:3">
      <c r="C112" t="s">
        <v>491</v>
      </c>
    </row>
    <row r="113" spans="3:3">
      <c r="C113" t="s">
        <v>494</v>
      </c>
    </row>
    <row r="114" spans="3:3">
      <c r="C114" t="s">
        <v>513</v>
      </c>
    </row>
    <row r="115" spans="3:3">
      <c r="C115" t="s">
        <v>532</v>
      </c>
    </row>
    <row r="116" spans="3:3">
      <c r="C116" t="s">
        <v>536</v>
      </c>
    </row>
    <row r="117" spans="3:3">
      <c r="C117" t="s">
        <v>537</v>
      </c>
    </row>
    <row r="118" spans="3:3">
      <c r="C118" t="s">
        <v>538</v>
      </c>
    </row>
    <row r="119" spans="3:3">
      <c r="C119" t="s">
        <v>549</v>
      </c>
    </row>
    <row r="120" spans="3:3">
      <c r="C120" t="s">
        <v>551</v>
      </c>
    </row>
    <row r="121" spans="3:3">
      <c r="C121" t="s">
        <v>560</v>
      </c>
    </row>
    <row r="122" spans="3:3">
      <c r="C122" t="s">
        <v>561</v>
      </c>
    </row>
    <row r="123" spans="3:3">
      <c r="C123" t="s">
        <v>562</v>
      </c>
    </row>
    <row r="124" spans="3:3">
      <c r="C124" t="s">
        <v>563</v>
      </c>
    </row>
    <row r="125" spans="3:3">
      <c r="C125" t="s">
        <v>564</v>
      </c>
    </row>
    <row r="126" spans="3:3">
      <c r="C126" t="s">
        <v>565</v>
      </c>
    </row>
    <row r="127" spans="3:3">
      <c r="C127" t="s">
        <v>566</v>
      </c>
    </row>
    <row r="128" spans="3:3">
      <c r="C128" t="s">
        <v>594</v>
      </c>
    </row>
    <row r="129" spans="3:3">
      <c r="C129" t="s">
        <v>603</v>
      </c>
    </row>
    <row r="130" spans="3:3">
      <c r="C130" t="s">
        <v>617</v>
      </c>
    </row>
    <row r="131" spans="3:3">
      <c r="C131" t="s">
        <v>619</v>
      </c>
    </row>
    <row r="132" spans="3:3">
      <c r="C132" t="s">
        <v>628</v>
      </c>
    </row>
    <row r="133" spans="3:3">
      <c r="C133" t="s">
        <v>630</v>
      </c>
    </row>
    <row r="134" spans="3:3">
      <c r="C134" t="s">
        <v>632</v>
      </c>
    </row>
    <row r="135" spans="3:3">
      <c r="C135" t="s">
        <v>634</v>
      </c>
    </row>
    <row r="136" spans="3:3">
      <c r="C136" t="s">
        <v>636</v>
      </c>
    </row>
    <row r="137" spans="3:3">
      <c r="C137" t="s">
        <v>638</v>
      </c>
    </row>
    <row r="138" spans="3:3">
      <c r="C138" t="s">
        <v>639</v>
      </c>
    </row>
    <row r="139" spans="3:3">
      <c r="C139" t="s">
        <v>642</v>
      </c>
    </row>
    <row r="140" spans="3:3">
      <c r="C140" t="s">
        <v>645</v>
      </c>
    </row>
    <row r="141" spans="3:3">
      <c r="C141" t="s">
        <v>650</v>
      </c>
    </row>
    <row r="142" spans="3:3">
      <c r="C142" t="s">
        <v>651</v>
      </c>
    </row>
    <row r="143" spans="3:3">
      <c r="C143" t="s">
        <v>666</v>
      </c>
    </row>
    <row r="144" spans="3:3">
      <c r="C144" t="s">
        <v>667</v>
      </c>
    </row>
    <row r="145" spans="3:3">
      <c r="C145" t="s">
        <v>669</v>
      </c>
    </row>
    <row r="146" spans="3:3">
      <c r="C146" t="s">
        <v>670</v>
      </c>
    </row>
    <row r="147" spans="3:3">
      <c r="C147" t="s">
        <v>675</v>
      </c>
    </row>
    <row r="148" spans="3:3">
      <c r="C148" t="s">
        <v>676</v>
      </c>
    </row>
    <row r="149" spans="3:3">
      <c r="C149" t="s">
        <v>685</v>
      </c>
    </row>
    <row r="150" spans="3:3">
      <c r="C150" t="s">
        <v>686</v>
      </c>
    </row>
    <row r="151" spans="3:3">
      <c r="C151" t="s">
        <v>696</v>
      </c>
    </row>
    <row r="152" spans="3:3">
      <c r="C152" t="s">
        <v>697</v>
      </c>
    </row>
    <row r="153" spans="3:3">
      <c r="C153" t="s">
        <v>698</v>
      </c>
    </row>
    <row r="154" spans="3:3">
      <c r="C154" t="s">
        <v>699</v>
      </c>
    </row>
    <row r="155" spans="3:3">
      <c r="C155" t="s">
        <v>700</v>
      </c>
    </row>
    <row r="156" spans="3:3">
      <c r="C156" t="s">
        <v>701</v>
      </c>
    </row>
    <row r="157" spans="3:3">
      <c r="C157" t="s">
        <v>702</v>
      </c>
    </row>
    <row r="158" spans="3:3">
      <c r="C158" t="s">
        <v>703</v>
      </c>
    </row>
    <row r="159" spans="3:3">
      <c r="C159" t="s">
        <v>704</v>
      </c>
    </row>
    <row r="160" spans="3:3">
      <c r="C160" t="s">
        <v>705</v>
      </c>
    </row>
    <row r="161" spans="3:3">
      <c r="C161" t="s">
        <v>708</v>
      </c>
    </row>
    <row r="162" spans="3:3">
      <c r="C162" t="s">
        <v>709</v>
      </c>
    </row>
    <row r="163" spans="3:3">
      <c r="C163" t="s">
        <v>710</v>
      </c>
    </row>
    <row r="164" spans="3:3">
      <c r="C164" t="s">
        <v>718</v>
      </c>
    </row>
    <row r="165" spans="3:3">
      <c r="C165" t="s">
        <v>728</v>
      </c>
    </row>
    <row r="166" spans="3:3">
      <c r="C166" t="s">
        <v>729</v>
      </c>
    </row>
    <row r="167" spans="3:3">
      <c r="C167" t="s">
        <v>730</v>
      </c>
    </row>
    <row r="168" spans="3:3">
      <c r="C168" t="s">
        <v>731</v>
      </c>
    </row>
    <row r="169" spans="3:3">
      <c r="C169" t="s">
        <v>741</v>
      </c>
    </row>
    <row r="170" spans="3:3">
      <c r="C170" t="s">
        <v>743</v>
      </c>
    </row>
    <row r="171" spans="3:3">
      <c r="C171" t="s">
        <v>745</v>
      </c>
    </row>
    <row r="172" spans="3:3">
      <c r="C172" t="s">
        <v>747</v>
      </c>
    </row>
    <row r="173" spans="3:3">
      <c r="C173" t="s">
        <v>749</v>
      </c>
    </row>
    <row r="174" spans="3:3">
      <c r="C174" t="s">
        <v>750</v>
      </c>
    </row>
    <row r="175" spans="3:3">
      <c r="C175" t="s">
        <v>752</v>
      </c>
    </row>
    <row r="176" spans="3:3">
      <c r="C176" t="s">
        <v>763</v>
      </c>
    </row>
    <row r="177" spans="3:3">
      <c r="C177" t="s">
        <v>777</v>
      </c>
    </row>
    <row r="178" spans="3:3">
      <c r="C178" t="s">
        <v>780</v>
      </c>
    </row>
    <row r="179" spans="3:3">
      <c r="C179" t="s">
        <v>781</v>
      </c>
    </row>
    <row r="180" spans="3:3">
      <c r="C180" t="s">
        <v>782</v>
      </c>
    </row>
    <row r="181" spans="3:3">
      <c r="C181" t="s">
        <v>785</v>
      </c>
    </row>
    <row r="182" spans="3:3">
      <c r="C182" t="s">
        <v>787</v>
      </c>
    </row>
    <row r="183" spans="3:3">
      <c r="C183" t="s">
        <v>788</v>
      </c>
    </row>
    <row r="184" spans="3:3">
      <c r="C184" t="s">
        <v>790</v>
      </c>
    </row>
    <row r="185" spans="3:3">
      <c r="C185" t="s">
        <v>791</v>
      </c>
    </row>
    <row r="186" spans="3:3">
      <c r="C186" t="s">
        <v>851</v>
      </c>
    </row>
    <row r="187" spans="3:3">
      <c r="C187" t="s">
        <v>852</v>
      </c>
    </row>
    <row r="188" spans="3:3">
      <c r="C188" t="s">
        <v>853</v>
      </c>
    </row>
    <row r="189" spans="3:3">
      <c r="C189" t="s">
        <v>854</v>
      </c>
    </row>
    <row r="190" spans="3:3">
      <c r="C190" t="s">
        <v>855</v>
      </c>
    </row>
    <row r="191" spans="3:3">
      <c r="C191" t="s">
        <v>856</v>
      </c>
    </row>
    <row r="192" spans="3:3">
      <c r="C192" t="s">
        <v>864</v>
      </c>
    </row>
    <row r="193" spans="3:3">
      <c r="C193" t="s">
        <v>867</v>
      </c>
    </row>
    <row r="194" spans="3:3">
      <c r="C194" t="s">
        <v>868</v>
      </c>
    </row>
    <row r="195" spans="3:3">
      <c r="C195" t="s">
        <v>881</v>
      </c>
    </row>
    <row r="196" spans="3:3">
      <c r="C196" t="s">
        <v>884</v>
      </c>
    </row>
    <row r="197" spans="3:3">
      <c r="C197" t="s">
        <v>904</v>
      </c>
    </row>
    <row r="198" spans="3:3">
      <c r="C198" t="s">
        <v>905</v>
      </c>
    </row>
    <row r="199" spans="3:3">
      <c r="C199" t="s">
        <v>906</v>
      </c>
    </row>
    <row r="200" spans="3:3">
      <c r="C200" t="s">
        <v>907</v>
      </c>
    </row>
    <row r="201" spans="3:3">
      <c r="C201" t="s">
        <v>908</v>
      </c>
    </row>
    <row r="202" spans="3:3">
      <c r="C202" t="s">
        <v>910</v>
      </c>
    </row>
    <row r="203" spans="3:3">
      <c r="C203" t="s">
        <v>918</v>
      </c>
    </row>
    <row r="204" spans="3:3">
      <c r="C204" t="s">
        <v>920</v>
      </c>
    </row>
    <row r="205" spans="3:3">
      <c r="C205" t="s">
        <v>922</v>
      </c>
    </row>
    <row r="206" spans="3:3">
      <c r="C206" t="s">
        <v>923</v>
      </c>
    </row>
    <row r="207" spans="3:3">
      <c r="C207" t="s">
        <v>924</v>
      </c>
    </row>
    <row r="208" spans="3:3">
      <c r="C208" t="s">
        <v>925</v>
      </c>
    </row>
    <row r="209" spans="3:3">
      <c r="C209" t="s">
        <v>926</v>
      </c>
    </row>
    <row r="210" spans="3:3">
      <c r="C210" t="s">
        <v>927</v>
      </c>
    </row>
    <row r="211" spans="3:3">
      <c r="C211" t="s">
        <v>928</v>
      </c>
    </row>
    <row r="212" spans="3:3">
      <c r="C212" t="s">
        <v>935</v>
      </c>
    </row>
    <row r="213" spans="3:3">
      <c r="C213" t="s">
        <v>937</v>
      </c>
    </row>
    <row r="214" spans="3:3">
      <c r="C214" t="s">
        <v>938</v>
      </c>
    </row>
    <row r="215" spans="3:3">
      <c r="C215" t="s">
        <v>939</v>
      </c>
    </row>
    <row r="216" spans="3:3">
      <c r="C216" t="s">
        <v>940</v>
      </c>
    </row>
    <row r="217" spans="3:3">
      <c r="C217" t="s">
        <v>941</v>
      </c>
    </row>
    <row r="218" spans="3:3">
      <c r="C218" t="s">
        <v>944</v>
      </c>
    </row>
    <row r="219" spans="3:3">
      <c r="C219" t="s">
        <v>945</v>
      </c>
    </row>
    <row r="220" spans="3:3">
      <c r="C220" t="s">
        <v>946</v>
      </c>
    </row>
    <row r="221" spans="3:3">
      <c r="C221" t="s">
        <v>947</v>
      </c>
    </row>
    <row r="222" spans="3:3">
      <c r="C222" t="s">
        <v>958</v>
      </c>
    </row>
    <row r="223" spans="3:3">
      <c r="C223" t="s">
        <v>959</v>
      </c>
    </row>
    <row r="224" spans="3:3">
      <c r="C224" t="s">
        <v>961</v>
      </c>
    </row>
    <row r="225" spans="3:3">
      <c r="C225" t="s">
        <v>962</v>
      </c>
    </row>
    <row r="226" spans="3:3">
      <c r="C226" t="s">
        <v>963</v>
      </c>
    </row>
    <row r="227" spans="3:3">
      <c r="C227" t="s">
        <v>964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5118F50AB578340BB50FF81254A78BB" ma:contentTypeVersion="10" ma:contentTypeDescription="Create a new document." ma:contentTypeScope="" ma:versionID="ca09ce117178bb57a2b81436678d5991">
  <xsd:schema xmlns:xsd="http://www.w3.org/2001/XMLSchema" xmlns:xs="http://www.w3.org/2001/XMLSchema" xmlns:p="http://schemas.microsoft.com/office/2006/metadata/properties" xmlns:ns1="http://schemas.microsoft.com/sharepoint/v3" xmlns:ns2="4285c057-b053-4f8e-9840-b9bbc44823cf" targetNamespace="http://schemas.microsoft.com/office/2006/metadata/properties" ma:root="true" ma:fieldsID="b26597b67fe8af3d2427c213787942cf" ns1:_="" ns2:_="">
    <xsd:import namespace="http://schemas.microsoft.com/sharepoint/v3"/>
    <xsd:import namespace="4285c057-b053-4f8e-9840-b9bbc44823c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285c057-b053-4f8e-9840-b9bbc44823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EDFB91-FD49-4789-A034-7F15359966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285c057-b053-4f8e-9840-b9bbc44823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4F2153-72CF-4B15-A455-700817A78D23}">
  <ds:schemaRefs>
    <ds:schemaRef ds:uri="http://schemas.openxmlformats.org/package/2006/metadata/core-properties"/>
    <ds:schemaRef ds:uri="http://purl.org/dc/elements/1.1/"/>
    <ds:schemaRef ds:uri="http://purl.org/dc/terms/"/>
    <ds:schemaRef ds:uri="http://schemas.microsoft.com/sharepoint/v3"/>
    <ds:schemaRef ds:uri="http://schemas.microsoft.com/office/2006/documentManagement/types"/>
    <ds:schemaRef ds:uri="http://www.w3.org/XML/1998/namespace"/>
    <ds:schemaRef ds:uri="http://schemas.microsoft.com/office/infopath/2007/PartnerControls"/>
    <ds:schemaRef ds:uri="4285c057-b053-4f8e-9840-b9bbc44823cf"/>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BD46EBD8-6788-4176-BD19-F4B126AAB2DD}">
  <ds:schemaRefs>
    <ds:schemaRef ds:uri="http://schemas.microsoft.com/DataMashup"/>
  </ds:schemaRefs>
</ds:datastoreItem>
</file>

<file path=customXml/itemProps4.xml><?xml version="1.0" encoding="utf-8"?>
<ds:datastoreItem xmlns:ds="http://schemas.openxmlformats.org/officeDocument/2006/customXml" ds:itemID="{AEFAC68A-2B41-4E87-8AE4-2D0900CF2DD4}">
  <ds:schemaRefs>
    <ds:schemaRef ds:uri="http://schemas.microsoft.com/sharepoint/v3/contenttype/forms"/>
  </ds:schemaRefs>
</ds:datastoreItem>
</file>

<file path=docMetadata/LabelInfo.xml><?xml version="1.0" encoding="utf-8"?>
<clbl:labelList xmlns:clbl="http://schemas.microsoft.com/office/2020/mipLabelMetadata">
  <clbl:label id="{554eecc5-e26c-4620-b240-5a8bb326c33d}" enabled="1" method="Privileged" siteId="{fae6d70f-954b-4811-92b6-0530d6f84c4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77</vt:i4>
      </vt:variant>
    </vt:vector>
  </HeadingPairs>
  <TitlesOfParts>
    <vt:vector size="97" baseType="lpstr">
      <vt:lpstr>Change History Log</vt:lpstr>
      <vt:lpstr>Quick Start Guide</vt:lpstr>
      <vt:lpstr>Defined Lists</vt:lpstr>
      <vt:lpstr>Vendor LCAT Crosswalk</vt:lpstr>
      <vt:lpstr>LCAT List</vt:lpstr>
      <vt:lpstr>Proposed Labor</vt:lpstr>
      <vt:lpstr>Invoiced Labor</vt:lpstr>
      <vt:lpstr>Invoice Summary</vt:lpstr>
      <vt:lpstr>Potential Recovery Amount</vt:lpstr>
      <vt:lpstr>Visualization I </vt:lpstr>
      <vt:lpstr>Visualization II</vt:lpstr>
      <vt:lpstr>Visualization III </vt:lpstr>
      <vt:lpstr>CLIN Summary</vt:lpstr>
      <vt:lpstr>Contract Mods</vt:lpstr>
      <vt:lpstr>Projections</vt:lpstr>
      <vt:lpstr>MSA Codes</vt:lpstr>
      <vt:lpstr>MSA_Title_List</vt:lpstr>
      <vt:lpstr>KO Listing</vt:lpstr>
      <vt:lpstr>MSA Lists</vt:lpstr>
      <vt:lpstr>Occupation Structure</vt:lpstr>
      <vt:lpstr>Admin_Support_Clerical</vt:lpstr>
      <vt:lpstr>Alabama</vt:lpstr>
      <vt:lpstr>Alaska</vt:lpstr>
      <vt:lpstr>Arizona</vt:lpstr>
      <vt:lpstr>Arkansas</vt:lpstr>
      <vt:lpstr>California</vt:lpstr>
      <vt:lpstr>Colorado</vt:lpstr>
      <vt:lpstr>Connecticut</vt:lpstr>
      <vt:lpstr>Contract_Number</vt:lpstr>
      <vt:lpstr>Delaware</vt:lpstr>
      <vt:lpstr>District_of_Columbia</vt:lpstr>
      <vt:lpstr>Engineer_Scientist</vt:lpstr>
      <vt:lpstr>First_Date_Invoiced_Cost_Incurred</vt:lpstr>
      <vt:lpstr>Florida</vt:lpstr>
      <vt:lpstr>Foreign_Countries</vt:lpstr>
      <vt:lpstr>Georgia</vt:lpstr>
      <vt:lpstr>Guam</vt:lpstr>
      <vt:lpstr>Hawaii</vt:lpstr>
      <vt:lpstr>Idaho</vt:lpstr>
      <vt:lpstr>Illinois</vt:lpstr>
      <vt:lpstr>Indiana</vt:lpstr>
      <vt:lpstr>Information_Technology</vt:lpstr>
      <vt:lpstr>Invoice_Date</vt:lpstr>
      <vt:lpstr>Invoice_Number</vt:lpstr>
      <vt:lpstr>Iowa</vt:lpstr>
      <vt:lpstr>Kansas</vt:lpstr>
      <vt:lpstr>Kentucky</vt:lpstr>
      <vt:lpstr>Last_Date_Invoiced_Cost_Incurred</vt:lpstr>
      <vt:lpstr>LCAT_Type</vt:lpstr>
      <vt:lpstr>Louisiana</vt:lpstr>
      <vt:lpstr>Maine</vt:lpstr>
      <vt:lpstr>Major_Subordinate_Command</vt:lpstr>
      <vt:lpstr>Major_Subordinate_Directorate</vt:lpstr>
      <vt:lpstr>Maryland</vt:lpstr>
      <vt:lpstr>Massachusetts</vt:lpstr>
      <vt:lpstr>Michigan</vt:lpstr>
      <vt:lpstr>Minnesota</vt:lpstr>
      <vt:lpstr>Mississippi</vt:lpstr>
      <vt:lpstr>Missouri</vt:lpstr>
      <vt:lpstr>Montana</vt:lpstr>
      <vt:lpstr>MSA_Title_List</vt:lpstr>
      <vt:lpstr>Nebraska</vt:lpstr>
      <vt:lpstr>Nevada</vt:lpstr>
      <vt:lpstr>New_Hampshire</vt:lpstr>
      <vt:lpstr>New_Jersey</vt:lpstr>
      <vt:lpstr>New_Mexico</vt:lpstr>
      <vt:lpstr>New_York</vt:lpstr>
      <vt:lpstr>North_Carolina</vt:lpstr>
      <vt:lpstr>North_Dakota</vt:lpstr>
      <vt:lpstr>Ohio</vt:lpstr>
      <vt:lpstr>Oklahoma</vt:lpstr>
      <vt:lpstr>Order_Number</vt:lpstr>
      <vt:lpstr>Oregon</vt:lpstr>
      <vt:lpstr>Other</vt:lpstr>
      <vt:lpstr>PCO_List</vt:lpstr>
      <vt:lpstr>Pennsylvania</vt:lpstr>
      <vt:lpstr>Period_of_Performance</vt:lpstr>
      <vt:lpstr>Professional</vt:lpstr>
      <vt:lpstr>Puerto_Rico</vt:lpstr>
      <vt:lpstr>Rhode_Island</vt:lpstr>
      <vt:lpstr>South_Carolina</vt:lpstr>
      <vt:lpstr>South_Dakota</vt:lpstr>
      <vt:lpstr>State</vt:lpstr>
      <vt:lpstr>Technician</vt:lpstr>
      <vt:lpstr>Tennessee</vt:lpstr>
      <vt:lpstr>Texas</vt:lpstr>
      <vt:lpstr>U.S.</vt:lpstr>
      <vt:lpstr>Undetermined</vt:lpstr>
      <vt:lpstr>Utah</vt:lpstr>
      <vt:lpstr>Vermont</vt:lpstr>
      <vt:lpstr>Virgin_Islands</vt:lpstr>
      <vt:lpstr>Virginia</vt:lpstr>
      <vt:lpstr>Wage</vt:lpstr>
      <vt:lpstr>Washington</vt:lpstr>
      <vt:lpstr>West_Virginia</vt:lpstr>
      <vt:lpstr>Wisconsin</vt:lpstr>
      <vt:lpstr>Wyoming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Gilson, Benjamin CIV USARMY ACC (USA)</dc:creator>
  <cp:keywords/>
  <dc:description/>
  <cp:lastModifiedBy>Wienecke, Steven M CIV USARMY ACC (USA)</cp:lastModifiedBy>
  <cp:revision/>
  <dcterms:created xsi:type="dcterms:W3CDTF">2024-11-14T11:31:59Z</dcterms:created>
  <dcterms:modified xsi:type="dcterms:W3CDTF">2026-10-21T17:19:46Z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0x01010095118F50AB578340BB50FF81254A78BB</vt:lpwstr>
  </property>
</Properties>
</file>